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23"/>
  <workbookPr defaultThemeVersion="124226"/>
  <mc:AlternateContent xmlns:mc="http://schemas.openxmlformats.org/markup-compatibility/2006">
    <mc:Choice Requires="x15">
      <x15ac:absPath xmlns:x15ac="http://schemas.microsoft.com/office/spreadsheetml/2010/11/ac" url="https://ffwcrc.sharepoint.com/sites/EndFoodWasteAustralia/Shared Documents/Controlled Documents/Forms/Draft/"/>
    </mc:Choice>
  </mc:AlternateContent>
  <xr:revisionPtr revIDLastSave="0" documentId="8_{6D11232A-981D-4682-BDF3-1F16B2E54821}" xr6:coauthVersionLast="47" xr6:coauthVersionMax="47" xr10:uidLastSave="{00000000-0000-0000-0000-000000000000}"/>
  <bookViews>
    <workbookView xWindow="28680" yWindow="-120" windowWidth="29040" windowHeight="15720" tabRatio="760" firstSheet="3" activeTab="3" xr2:uid="{00000000-000D-0000-FFFF-FFFF00000000}"/>
  </bookViews>
  <sheets>
    <sheet name="Background" sheetId="38" r:id="rId1"/>
    <sheet name="Impact area by project" sheetId="2" state="hidden" r:id="rId2"/>
    <sheet name="Inputs" sheetId="10" state="hidden" r:id="rId3"/>
    <sheet name="Project inputs and outputs" sheetId="48" r:id="rId4"/>
    <sheet name="Assumptions" sheetId="39" r:id="rId5"/>
    <sheet name="Project workings" sheetId="51" r:id="rId6"/>
    <sheet name="Summary" sheetId="54" r:id="rId7"/>
    <sheet name="ROI" sheetId="55" state="hidden" r:id="rId8"/>
    <sheet name="Version" sheetId="49" state="hidden" r:id="rId9"/>
    <sheet name="Data provided by projects" sheetId="16" state="hidden" r:id="rId10"/>
    <sheet name="Axis labels" sheetId="11" state="hidden" r:id="rId11"/>
    <sheet name="1. Food waste model outputs" sheetId="9" state="hidden" r:id="rId12"/>
    <sheet name="2. NPV industry profit outputs" sheetId="36" state="hidden" r:id="rId13"/>
    <sheet name="Industry profit (pre NPV conv)" sheetId="35" state="hidden" r:id="rId14"/>
    <sheet name="Ramping rates" sheetId="53" state="hidden" r:id="rId15"/>
    <sheet name="3. Rescued food outputs" sheetId="37" state="hidden" r:id="rId16"/>
    <sheet name="4. Greenhouse gas outputs" sheetId="41" state="hidden" r:id="rId17"/>
    <sheet name="4. GHG saved" sheetId="52" state="hidden" r:id="rId18"/>
    <sheet name="5. Circular economy jobs output" sheetId="42" state="hidden" r:id="rId19"/>
    <sheet name="6. Future leaders output" sheetId="22" state="hidden" r:id="rId20"/>
    <sheet name="7. People trained outputs" sheetId="24" state="hidden" r:id="rId21"/>
    <sheet name="National Food Waste Target" sheetId="32" state="hidden" r:id="rId22"/>
    <sheet name="Rescued food model inputs" sheetId="13" state="hidden" r:id="rId23"/>
    <sheet name="Rescued food model outputs" sheetId="14" state="hidden" r:id="rId24"/>
    <sheet name="Impact areas by outputs" sheetId="7" state="hidden" r:id="rId25"/>
    <sheet name="Project predicted impacts " sheetId="3" state="hidden" r:id="rId26"/>
    <sheet name="Ramp up testing" sheetId="17" state="hidden" r:id="rId27"/>
    <sheet name="Targets" sheetId="8" state="hidden" r:id="rId28"/>
    <sheet name="test" sheetId="18" state="hidden" r:id="rId29"/>
    <sheet name="Sheet1" sheetId="27" state="hidden" r:id="rId30"/>
  </sheets>
  <externalReferences>
    <externalReference r:id="rId31"/>
  </externalReferences>
  <definedNames>
    <definedName name="_15years">Assumptions!$A$44:$A$74</definedName>
    <definedName name="_xlnm._FilterDatabase" localSheetId="1" hidden="1">'Impact area by project'!$A$2:$I$2</definedName>
    <definedName name="Degree">Assumptions!$A$95:$A$96</definedName>
    <definedName name="DestinationConversion">Assumptions!$A$133:$B$146</definedName>
    <definedName name="Disposal_destinations">Assumptions!$A$107:$A$113</definedName>
    <definedName name="Estimation_methods">Assumptions!$A$170:$A$173</definedName>
    <definedName name="Food_sectors">Assumptions!$A$78:$A$92</definedName>
    <definedName name="FoodValue">Assumptions!$A$99:$B$104</definedName>
    <definedName name="GHGConversion">Assumptions!$A$27:$B$34</definedName>
    <definedName name="Industries">Assumptions!$A$149:$A$166</definedName>
    <definedName name="_xlnm.Print_Titles" localSheetId="25">'Project predicted impacts '!$1:$1</definedName>
    <definedName name="TechnicalSuccess">Assumptions!$A$9:$B$14</definedName>
    <definedName name="YearNumbers">Assumptions!$A$44:$B$75</definedName>
    <definedName name="Years_of_ramp_up">Assumptions!$A$116:$A$125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 i="49" l="1"/>
  <c r="B7" i="38" s="1"/>
  <c r="C22" i="54" l="1"/>
  <c r="C23" i="54"/>
  <c r="C24" i="54"/>
  <c r="C25" i="54"/>
  <c r="C26" i="54"/>
  <c r="C27" i="54"/>
  <c r="C28" i="54"/>
  <c r="C29" i="54"/>
  <c r="C30" i="54"/>
  <c r="C31" i="54"/>
  <c r="C32" i="54"/>
  <c r="C33" i="54"/>
  <c r="C34" i="54"/>
  <c r="C35" i="54"/>
  <c r="C36" i="54"/>
  <c r="C37" i="54"/>
  <c r="C38" i="54"/>
  <c r="C21" i="54"/>
  <c r="C13" i="54"/>
  <c r="C14" i="54"/>
  <c r="C15" i="54"/>
  <c r="C16" i="54"/>
  <c r="C17" i="54"/>
  <c r="C18" i="54"/>
  <c r="C12" i="54"/>
  <c r="D44" i="54"/>
  <c r="C75" i="54"/>
  <c r="D65" i="54"/>
  <c r="C65" i="54"/>
  <c r="S5" i="10"/>
  <c r="BR5" i="10" s="1"/>
  <c r="AP5" i="10" l="1"/>
  <c r="D14" i="55"/>
  <c r="E14" i="55"/>
  <c r="D15" i="55"/>
  <c r="E15" i="55"/>
  <c r="D16" i="55"/>
  <c r="E16" i="55"/>
  <c r="D17" i="55"/>
  <c r="E17" i="55"/>
  <c r="D18" i="55"/>
  <c r="E18" i="55"/>
  <c r="E12" i="55"/>
  <c r="D12" i="55"/>
  <c r="C13" i="55"/>
  <c r="E13" i="55" s="1"/>
  <c r="B13" i="55"/>
  <c r="D13" i="55" s="1"/>
  <c r="C92" i="54" l="1"/>
  <c r="C91" i="54"/>
  <c r="C88" i="54"/>
  <c r="C85" i="54"/>
  <c r="C84" i="54"/>
  <c r="C80" i="54"/>
  <c r="C79" i="54"/>
  <c r="C9" i="54"/>
  <c r="C8" i="54"/>
  <c r="C57" i="54"/>
  <c r="D88" i="54" l="1"/>
  <c r="C89" i="54"/>
  <c r="D89" i="54"/>
  <c r="C90" i="54"/>
  <c r="D90" i="54"/>
  <c r="D91" i="54"/>
  <c r="D92" i="54"/>
  <c r="C83" i="54"/>
  <c r="D83" i="54"/>
  <c r="D84" i="54"/>
  <c r="D85" i="54"/>
  <c r="C78" i="54"/>
  <c r="D78" i="54"/>
  <c r="D79" i="54"/>
  <c r="D80" i="54"/>
  <c r="D74" i="54"/>
  <c r="C71" i="54"/>
  <c r="D71" i="54"/>
  <c r="C66" i="54"/>
  <c r="D66" i="54"/>
  <c r="C67" i="54"/>
  <c r="D67" i="54"/>
  <c r="C68" i="54"/>
  <c r="D68" i="54"/>
  <c r="C64" i="54"/>
  <c r="D64" i="54"/>
  <c r="C61" i="54"/>
  <c r="D61" i="54"/>
  <c r="D60" i="54"/>
  <c r="C60" i="54"/>
  <c r="AF5" i="10"/>
  <c r="D42" i="54"/>
  <c r="D43" i="54"/>
  <c r="D45" i="54"/>
  <c r="D46" i="54"/>
  <c r="D47" i="54"/>
  <c r="D48" i="54"/>
  <c r="D49" i="54"/>
  <c r="D50" i="54"/>
  <c r="D51" i="54"/>
  <c r="D52" i="54"/>
  <c r="D53" i="54"/>
  <c r="D54" i="54"/>
  <c r="D41" i="54"/>
  <c r="C45" i="54"/>
  <c r="C46" i="54"/>
  <c r="C47" i="54"/>
  <c r="C48" i="54"/>
  <c r="C49" i="54"/>
  <c r="C50" i="54"/>
  <c r="C51" i="54"/>
  <c r="C52" i="54"/>
  <c r="C53" i="54"/>
  <c r="C54" i="54"/>
  <c r="C43" i="54"/>
  <c r="C7" i="54"/>
  <c r="C6" i="54"/>
  <c r="B28" i="39" l="1"/>
  <c r="AJ8" i="9" l="1"/>
  <c r="D86" i="48" l="1"/>
  <c r="D55" i="54" s="1"/>
  <c r="AE5" i="10" l="1"/>
  <c r="CD5" i="10" s="1"/>
  <c r="AD5" i="10"/>
  <c r="CC5" i="10" s="1"/>
  <c r="AC5" i="10"/>
  <c r="CB5" i="10" s="1"/>
  <c r="AB5" i="10"/>
  <c r="CA5" i="10" s="1"/>
  <c r="AA5" i="10"/>
  <c r="BZ5" i="10" s="1"/>
  <c r="Z5" i="10"/>
  <c r="BY5" i="10" s="1"/>
  <c r="Y5" i="10"/>
  <c r="BX5" i="10" s="1"/>
  <c r="X5" i="10"/>
  <c r="BW5" i="10" s="1"/>
  <c r="W5" i="10"/>
  <c r="BV5" i="10" s="1"/>
  <c r="V5" i="10"/>
  <c r="BU5" i="10" s="1"/>
  <c r="U5" i="10"/>
  <c r="BT5" i="10" s="1"/>
  <c r="T5" i="10"/>
  <c r="BS5" i="10" s="1"/>
  <c r="R5" i="10"/>
  <c r="BQ5" i="10" s="1"/>
  <c r="Q5" i="10"/>
  <c r="BP5" i="10" s="1"/>
  <c r="P5" i="10"/>
  <c r="BO5" i="10" s="1"/>
  <c r="O5" i="10"/>
  <c r="BN5" i="10" s="1"/>
  <c r="N5" i="10"/>
  <c r="BM5" i="10" s="1"/>
  <c r="M5" i="10"/>
  <c r="BL5" i="10" s="1"/>
  <c r="L5" i="10"/>
  <c r="BK5" i="10" s="1"/>
  <c r="K5" i="10"/>
  <c r="BJ5" i="10" s="1"/>
  <c r="J5" i="10"/>
  <c r="BI5" i="10" s="1"/>
  <c r="I5" i="10"/>
  <c r="BH5" i="10" s="1"/>
  <c r="H5" i="10"/>
  <c r="BG5" i="10" s="1"/>
  <c r="G5" i="10"/>
  <c r="BF5" i="10" s="1"/>
  <c r="B428" i="52"/>
  <c r="B427" i="52"/>
  <c r="B426" i="52"/>
  <c r="B400" i="52"/>
  <c r="A400" i="52"/>
  <c r="B399" i="52"/>
  <c r="A399" i="52"/>
  <c r="B398" i="52"/>
  <c r="A398" i="52"/>
  <c r="B397" i="52"/>
  <c r="A397" i="52"/>
  <c r="B396" i="52"/>
  <c r="A396" i="52"/>
  <c r="B395" i="52"/>
  <c r="A395" i="52"/>
  <c r="B394" i="52"/>
  <c r="A394" i="52"/>
  <c r="B393" i="52"/>
  <c r="A393" i="52"/>
  <c r="B392" i="52"/>
  <c r="A392" i="52"/>
  <c r="B391" i="52"/>
  <c r="A391" i="52"/>
  <c r="B390" i="52"/>
  <c r="A390" i="52"/>
  <c r="B389" i="52"/>
  <c r="A389" i="52"/>
  <c r="B388" i="52"/>
  <c r="A388" i="52"/>
  <c r="B387" i="52"/>
  <c r="A387" i="52"/>
  <c r="B386" i="52"/>
  <c r="A386" i="52"/>
  <c r="B385" i="52"/>
  <c r="A385" i="52"/>
  <c r="B384" i="52"/>
  <c r="A384" i="52"/>
  <c r="B383" i="52"/>
  <c r="A383" i="52"/>
  <c r="B382" i="52"/>
  <c r="A382" i="52"/>
  <c r="B381" i="52"/>
  <c r="A381" i="52"/>
  <c r="B380" i="52"/>
  <c r="A380" i="52"/>
  <c r="B379" i="52"/>
  <c r="A379" i="52"/>
  <c r="B378" i="52"/>
  <c r="A378" i="52"/>
  <c r="B377" i="52"/>
  <c r="A377" i="52"/>
  <c r="B376" i="52"/>
  <c r="A376" i="52"/>
  <c r="B375" i="52"/>
  <c r="A375" i="52"/>
  <c r="B374" i="52"/>
  <c r="A374" i="52"/>
  <c r="B373" i="52"/>
  <c r="A373" i="52"/>
  <c r="B372" i="52"/>
  <c r="A372" i="52"/>
  <c r="B371" i="52"/>
  <c r="A371" i="52"/>
  <c r="B370" i="52"/>
  <c r="A370" i="52"/>
  <c r="B369" i="52"/>
  <c r="A369" i="52"/>
  <c r="B368" i="52"/>
  <c r="A368" i="52"/>
  <c r="B367" i="52"/>
  <c r="A367" i="52"/>
  <c r="B366" i="52"/>
  <c r="A366" i="52"/>
  <c r="B365" i="52"/>
  <c r="A365" i="52"/>
  <c r="B364" i="52"/>
  <c r="A364" i="52"/>
  <c r="B363" i="52"/>
  <c r="A363" i="52"/>
  <c r="B362" i="52"/>
  <c r="A362" i="52"/>
  <c r="B361" i="52"/>
  <c r="A361" i="52"/>
  <c r="B360" i="52"/>
  <c r="A360" i="52"/>
  <c r="B359" i="52"/>
  <c r="A359" i="52"/>
  <c r="B358" i="52"/>
  <c r="A358" i="52"/>
  <c r="B357" i="52"/>
  <c r="A357" i="52"/>
  <c r="B356" i="52"/>
  <c r="A356" i="52"/>
  <c r="B355" i="52"/>
  <c r="A355" i="52"/>
  <c r="B354" i="52"/>
  <c r="A354" i="52"/>
  <c r="B353" i="52"/>
  <c r="A353" i="52"/>
  <c r="B352" i="52"/>
  <c r="A352" i="52"/>
  <c r="B351" i="52"/>
  <c r="A351" i="52"/>
  <c r="B350" i="52"/>
  <c r="A350" i="52"/>
  <c r="B349" i="52"/>
  <c r="A349" i="52"/>
  <c r="B348" i="52"/>
  <c r="A348" i="52"/>
  <c r="B347" i="52"/>
  <c r="A347" i="52"/>
  <c r="B346" i="52"/>
  <c r="A346" i="52"/>
  <c r="B345" i="52"/>
  <c r="A345" i="52"/>
  <c r="B344" i="52"/>
  <c r="A344" i="52"/>
  <c r="B343" i="52"/>
  <c r="A343" i="52"/>
  <c r="B342" i="52"/>
  <c r="A342" i="52"/>
  <c r="B341" i="52"/>
  <c r="A341" i="52"/>
  <c r="B340" i="52"/>
  <c r="A340" i="52"/>
  <c r="B339" i="52"/>
  <c r="A339" i="52"/>
  <c r="B338" i="52"/>
  <c r="A338" i="52"/>
  <c r="B337" i="52"/>
  <c r="A337" i="52"/>
  <c r="B336" i="52"/>
  <c r="A336" i="52"/>
  <c r="B335" i="52"/>
  <c r="A335" i="52"/>
  <c r="B334" i="52"/>
  <c r="A334" i="52"/>
  <c r="B333" i="52"/>
  <c r="A333" i="52"/>
  <c r="B332" i="52"/>
  <c r="A332" i="52"/>
  <c r="B331" i="52"/>
  <c r="A331" i="52"/>
  <c r="B330" i="52"/>
  <c r="A330" i="52"/>
  <c r="B329" i="52"/>
  <c r="A329" i="52"/>
  <c r="B328" i="52"/>
  <c r="A328" i="52"/>
  <c r="B327" i="52"/>
  <c r="A327" i="52"/>
  <c r="B326" i="52"/>
  <c r="A326" i="52"/>
  <c r="B325" i="52"/>
  <c r="A325" i="52"/>
  <c r="B324" i="52"/>
  <c r="A324" i="52"/>
  <c r="B323" i="52"/>
  <c r="A323" i="52"/>
  <c r="B322" i="52"/>
  <c r="A322" i="52"/>
  <c r="B321" i="52"/>
  <c r="A321" i="52"/>
  <c r="B320" i="52"/>
  <c r="A320" i="52"/>
  <c r="B319" i="52"/>
  <c r="A319" i="52"/>
  <c r="B318" i="52"/>
  <c r="A318" i="52"/>
  <c r="B317" i="52"/>
  <c r="A317" i="52"/>
  <c r="B316" i="52"/>
  <c r="A316" i="52"/>
  <c r="B315" i="52"/>
  <c r="A315" i="52"/>
  <c r="B314" i="52"/>
  <c r="A314" i="52"/>
  <c r="B313" i="52"/>
  <c r="A313" i="52"/>
  <c r="B312" i="52"/>
  <c r="A312" i="52"/>
  <c r="B311" i="52"/>
  <c r="A311" i="52"/>
  <c r="B310" i="52"/>
  <c r="A310" i="52"/>
  <c r="B309" i="52"/>
  <c r="A309" i="52"/>
  <c r="B308" i="52"/>
  <c r="A308" i="52"/>
  <c r="B307" i="52"/>
  <c r="A307" i="52"/>
  <c r="B306" i="52"/>
  <c r="A306" i="52"/>
  <c r="B305" i="52"/>
  <c r="A305" i="52"/>
  <c r="B304" i="52"/>
  <c r="A304" i="52"/>
  <c r="B303" i="52"/>
  <c r="A303" i="52"/>
  <c r="B302" i="52"/>
  <c r="A302" i="52"/>
  <c r="B301" i="52"/>
  <c r="A301" i="52"/>
  <c r="B300" i="52"/>
  <c r="A300" i="52"/>
  <c r="B299" i="52"/>
  <c r="A299" i="52"/>
  <c r="B298" i="52"/>
  <c r="A298" i="52"/>
  <c r="B297" i="52"/>
  <c r="A297" i="52"/>
  <c r="B296" i="52"/>
  <c r="A296" i="52"/>
  <c r="B295" i="52"/>
  <c r="A295" i="52"/>
  <c r="B294" i="52"/>
  <c r="A294" i="52"/>
  <c r="B293" i="52"/>
  <c r="A293" i="52"/>
  <c r="B292" i="52"/>
  <c r="A292" i="52"/>
  <c r="B291" i="52"/>
  <c r="A291" i="52"/>
  <c r="B290" i="52"/>
  <c r="A290" i="52"/>
  <c r="B289" i="52"/>
  <c r="A289" i="52"/>
  <c r="B288" i="52"/>
  <c r="A288" i="52"/>
  <c r="B287" i="52"/>
  <c r="A287" i="52"/>
  <c r="B286" i="52"/>
  <c r="A286" i="52"/>
  <c r="B285" i="52"/>
  <c r="A285" i="52"/>
  <c r="B284" i="52"/>
  <c r="A284" i="52"/>
  <c r="B283" i="52"/>
  <c r="A283" i="52"/>
  <c r="B282" i="52"/>
  <c r="A282" i="52"/>
  <c r="B281" i="52"/>
  <c r="A281" i="52"/>
  <c r="B280" i="52"/>
  <c r="A280" i="52"/>
  <c r="B279" i="52"/>
  <c r="A279" i="52"/>
  <c r="B278" i="52"/>
  <c r="A278" i="52"/>
  <c r="B277" i="52"/>
  <c r="A277" i="52"/>
  <c r="B276" i="52"/>
  <c r="A276" i="52"/>
  <c r="B275" i="52"/>
  <c r="A275" i="52"/>
  <c r="B274" i="52"/>
  <c r="A274" i="52"/>
  <c r="B273" i="52"/>
  <c r="A273" i="52"/>
  <c r="B272" i="52"/>
  <c r="A272" i="52"/>
  <c r="B271" i="52"/>
  <c r="A271" i="52"/>
  <c r="B270" i="52"/>
  <c r="A270" i="52"/>
  <c r="B269" i="52"/>
  <c r="A269" i="52"/>
  <c r="B268" i="52"/>
  <c r="A268" i="52"/>
  <c r="B267" i="52"/>
  <c r="A267" i="52"/>
  <c r="B266" i="52"/>
  <c r="A266" i="52"/>
  <c r="B265" i="52"/>
  <c r="A265" i="52"/>
  <c r="B264" i="52"/>
  <c r="A264" i="52"/>
  <c r="B263" i="52"/>
  <c r="A263" i="52"/>
  <c r="B262" i="52"/>
  <c r="A262" i="52"/>
  <c r="B261" i="52"/>
  <c r="A261" i="52"/>
  <c r="B260" i="52"/>
  <c r="A260" i="52"/>
  <c r="B259" i="52"/>
  <c r="A259" i="52"/>
  <c r="B258" i="52"/>
  <c r="A258" i="52"/>
  <c r="B257" i="52"/>
  <c r="A257" i="52"/>
  <c r="B256" i="52"/>
  <c r="A256" i="52"/>
  <c r="B255" i="52"/>
  <c r="A255" i="52"/>
  <c r="B254" i="52"/>
  <c r="A254" i="52"/>
  <c r="B253" i="52"/>
  <c r="A253" i="52"/>
  <c r="B252" i="52"/>
  <c r="A252" i="52"/>
  <c r="B251" i="52"/>
  <c r="A251" i="52"/>
  <c r="B250" i="52"/>
  <c r="A250" i="52"/>
  <c r="B249" i="52"/>
  <c r="A249" i="52"/>
  <c r="B248" i="52"/>
  <c r="A248" i="52"/>
  <c r="B247" i="52"/>
  <c r="A247" i="52"/>
  <c r="B246" i="52"/>
  <c r="A246" i="52"/>
  <c r="B245" i="52"/>
  <c r="A245" i="52"/>
  <c r="B244" i="52"/>
  <c r="A244" i="52"/>
  <c r="B243" i="52"/>
  <c r="A243" i="52"/>
  <c r="B242" i="52"/>
  <c r="A242" i="52"/>
  <c r="B241" i="52"/>
  <c r="A241" i="52"/>
  <c r="B240" i="52"/>
  <c r="A240" i="52"/>
  <c r="B239" i="52"/>
  <c r="A239" i="52"/>
  <c r="B238" i="52"/>
  <c r="A238" i="52"/>
  <c r="B237" i="52"/>
  <c r="A237" i="52"/>
  <c r="B236" i="52"/>
  <c r="A236" i="52"/>
  <c r="B235" i="52"/>
  <c r="A235" i="52"/>
  <c r="B234" i="52"/>
  <c r="A234" i="52"/>
  <c r="B233" i="52"/>
  <c r="A233" i="52"/>
  <c r="B232" i="52"/>
  <c r="A232" i="52"/>
  <c r="B231" i="52"/>
  <c r="A231" i="52"/>
  <c r="B230" i="52"/>
  <c r="A230" i="52"/>
  <c r="B229" i="52"/>
  <c r="A229" i="52"/>
  <c r="B228" i="52"/>
  <c r="A228" i="52"/>
  <c r="B227" i="52"/>
  <c r="A227" i="52"/>
  <c r="B226" i="52"/>
  <c r="A226" i="52"/>
  <c r="B225" i="52"/>
  <c r="A225" i="52"/>
  <c r="B224" i="52"/>
  <c r="A224" i="52"/>
  <c r="B223" i="52"/>
  <c r="A223" i="52"/>
  <c r="B222" i="52"/>
  <c r="A222" i="52"/>
  <c r="B221" i="52"/>
  <c r="A221" i="52"/>
  <c r="B220" i="52"/>
  <c r="A220" i="52"/>
  <c r="B219" i="52"/>
  <c r="A219" i="52"/>
  <c r="B218" i="52"/>
  <c r="A218" i="52"/>
  <c r="B217" i="52"/>
  <c r="A217" i="52"/>
  <c r="B216" i="52"/>
  <c r="A216" i="52"/>
  <c r="B215" i="52"/>
  <c r="A215" i="52"/>
  <c r="B214" i="52"/>
  <c r="A214" i="52"/>
  <c r="B213" i="52"/>
  <c r="A213" i="52"/>
  <c r="B212" i="52"/>
  <c r="A212" i="52"/>
  <c r="B211" i="52"/>
  <c r="A211" i="52"/>
  <c r="B210" i="52"/>
  <c r="A210" i="52"/>
  <c r="B209" i="52"/>
  <c r="A209" i="52"/>
  <c r="B208" i="52"/>
  <c r="A208" i="52"/>
  <c r="B207" i="52"/>
  <c r="A207" i="52"/>
  <c r="B206" i="52"/>
  <c r="A206" i="52"/>
  <c r="B205" i="52"/>
  <c r="A205" i="52"/>
  <c r="B204" i="52"/>
  <c r="A204" i="52"/>
  <c r="B203" i="52"/>
  <c r="A203" i="52"/>
  <c r="B202" i="52"/>
  <c r="A202" i="52"/>
  <c r="B201" i="52"/>
  <c r="A201" i="52"/>
  <c r="B200" i="52"/>
  <c r="A200" i="52"/>
  <c r="B199" i="52"/>
  <c r="A199" i="52"/>
  <c r="B198" i="52"/>
  <c r="A198" i="52"/>
  <c r="B197" i="52"/>
  <c r="A197" i="52"/>
  <c r="B196" i="52"/>
  <c r="A196" i="52"/>
  <c r="B195" i="52"/>
  <c r="A195" i="52"/>
  <c r="B194" i="52"/>
  <c r="A194" i="52"/>
  <c r="B193" i="52"/>
  <c r="A193" i="52"/>
  <c r="B192" i="52"/>
  <c r="A192" i="52"/>
  <c r="B191" i="52"/>
  <c r="A191" i="52"/>
  <c r="B190" i="52"/>
  <c r="A190" i="52"/>
  <c r="B189" i="52"/>
  <c r="A189" i="52"/>
  <c r="B188" i="52"/>
  <c r="A188" i="52"/>
  <c r="B187" i="52"/>
  <c r="A187" i="52"/>
  <c r="B186" i="52"/>
  <c r="A186" i="52"/>
  <c r="B185" i="52"/>
  <c r="A185" i="52"/>
  <c r="B184" i="52"/>
  <c r="A184" i="52"/>
  <c r="B183" i="52"/>
  <c r="A183" i="52"/>
  <c r="B182" i="52"/>
  <c r="A182" i="52"/>
  <c r="B181" i="52"/>
  <c r="A181" i="52"/>
  <c r="B180" i="52"/>
  <c r="A180" i="52"/>
  <c r="B179" i="52"/>
  <c r="A179" i="52"/>
  <c r="B178" i="52"/>
  <c r="A178" i="52"/>
  <c r="B177" i="52"/>
  <c r="A177" i="52"/>
  <c r="B176" i="52"/>
  <c r="A176" i="52"/>
  <c r="B175" i="52"/>
  <c r="A175" i="52"/>
  <c r="B174" i="52"/>
  <c r="A174" i="52"/>
  <c r="B173" i="52"/>
  <c r="A173" i="52"/>
  <c r="B172" i="52"/>
  <c r="A172" i="52"/>
  <c r="B171" i="52"/>
  <c r="A171" i="52"/>
  <c r="B170" i="52"/>
  <c r="A170" i="52"/>
  <c r="B169" i="52"/>
  <c r="A169" i="52"/>
  <c r="B168" i="52"/>
  <c r="A168" i="52"/>
  <c r="B167" i="52"/>
  <c r="A167" i="52"/>
  <c r="B166" i="52"/>
  <c r="A166" i="52"/>
  <c r="B165" i="52"/>
  <c r="A165" i="52"/>
  <c r="B164" i="52"/>
  <c r="A164" i="52"/>
  <c r="B163" i="52"/>
  <c r="A163" i="52"/>
  <c r="B162" i="52"/>
  <c r="A162" i="52"/>
  <c r="B161" i="52"/>
  <c r="A161" i="52"/>
  <c r="B160" i="52"/>
  <c r="A160" i="52"/>
  <c r="B159" i="52"/>
  <c r="A159" i="52"/>
  <c r="B158" i="52"/>
  <c r="A158" i="52"/>
  <c r="B157" i="52"/>
  <c r="A157" i="52"/>
  <c r="B156" i="52"/>
  <c r="A156" i="52"/>
  <c r="B155" i="52"/>
  <c r="A155" i="52"/>
  <c r="B154" i="52"/>
  <c r="A154" i="52"/>
  <c r="B153" i="52"/>
  <c r="A153" i="52"/>
  <c r="B152" i="52"/>
  <c r="A152" i="52"/>
  <c r="B151" i="52"/>
  <c r="A151" i="52"/>
  <c r="B150" i="52"/>
  <c r="A150" i="52"/>
  <c r="B149" i="52"/>
  <c r="A149" i="52"/>
  <c r="B148" i="52"/>
  <c r="A148" i="52"/>
  <c r="B147" i="52"/>
  <c r="A147" i="52"/>
  <c r="B146" i="52"/>
  <c r="A146" i="52"/>
  <c r="B145" i="52"/>
  <c r="A145" i="52"/>
  <c r="B144" i="52"/>
  <c r="A144" i="52"/>
  <c r="B143" i="52"/>
  <c r="A143" i="52"/>
  <c r="B142" i="52"/>
  <c r="A142" i="52"/>
  <c r="B141" i="52"/>
  <c r="A141" i="52"/>
  <c r="B140" i="52"/>
  <c r="A140" i="52"/>
  <c r="B139" i="52"/>
  <c r="A139" i="52"/>
  <c r="B138" i="52"/>
  <c r="A138" i="52"/>
  <c r="B137" i="52"/>
  <c r="A137" i="52"/>
  <c r="B136" i="52"/>
  <c r="A136" i="52"/>
  <c r="B135" i="52"/>
  <c r="A135" i="52"/>
  <c r="B134" i="52"/>
  <c r="A134" i="52"/>
  <c r="B133" i="52"/>
  <c r="A133" i="52"/>
  <c r="B132" i="52"/>
  <c r="A132" i="52"/>
  <c r="B131" i="52"/>
  <c r="A131" i="52"/>
  <c r="B130" i="52"/>
  <c r="A130" i="52"/>
  <c r="B129" i="52"/>
  <c r="A129" i="52"/>
  <c r="B128" i="52"/>
  <c r="A128" i="52"/>
  <c r="B127" i="52"/>
  <c r="A127" i="52"/>
  <c r="B126" i="52"/>
  <c r="A126" i="52"/>
  <c r="B125" i="52"/>
  <c r="A125" i="52"/>
  <c r="B124" i="52"/>
  <c r="A124" i="52"/>
  <c r="B123" i="52"/>
  <c r="A123" i="52"/>
  <c r="B122" i="52"/>
  <c r="A122" i="52"/>
  <c r="B121" i="52"/>
  <c r="A121" i="52"/>
  <c r="B120" i="52"/>
  <c r="A120" i="52"/>
  <c r="B119" i="52"/>
  <c r="A119" i="52"/>
  <c r="B118" i="52"/>
  <c r="A118" i="52"/>
  <c r="B117" i="52"/>
  <c r="A117" i="52"/>
  <c r="B116" i="52"/>
  <c r="A116" i="52"/>
  <c r="B115" i="52"/>
  <c r="A115" i="52"/>
  <c r="B114" i="52"/>
  <c r="A114" i="52"/>
  <c r="B113" i="52"/>
  <c r="A113" i="52"/>
  <c r="B112" i="52"/>
  <c r="A112" i="52"/>
  <c r="B111" i="52"/>
  <c r="A111" i="52"/>
  <c r="B110" i="52"/>
  <c r="A110" i="52"/>
  <c r="B109" i="52"/>
  <c r="A109" i="52"/>
  <c r="B108" i="52"/>
  <c r="A108" i="52"/>
  <c r="B107" i="52"/>
  <c r="A107" i="52"/>
  <c r="B106" i="52"/>
  <c r="A106" i="52"/>
  <c r="B105" i="52"/>
  <c r="A105" i="52"/>
  <c r="B104" i="52"/>
  <c r="A104" i="52"/>
  <c r="B103" i="52"/>
  <c r="A103" i="52"/>
  <c r="B102" i="52"/>
  <c r="A102" i="52"/>
  <c r="B101" i="52"/>
  <c r="A101" i="52"/>
  <c r="B100" i="52"/>
  <c r="A100" i="52"/>
  <c r="B99" i="52"/>
  <c r="A99" i="52"/>
  <c r="B98" i="52"/>
  <c r="A98" i="52"/>
  <c r="B97" i="52"/>
  <c r="A97" i="52"/>
  <c r="B96" i="52"/>
  <c r="A96" i="52"/>
  <c r="B95" i="52"/>
  <c r="A95" i="52"/>
  <c r="B94" i="52"/>
  <c r="A94" i="52"/>
  <c r="B93" i="52"/>
  <c r="A93" i="52"/>
  <c r="B92" i="52"/>
  <c r="A92" i="52"/>
  <c r="B91" i="52"/>
  <c r="A91" i="52"/>
  <c r="B90" i="52"/>
  <c r="A90" i="52"/>
  <c r="B89" i="52"/>
  <c r="A89" i="52"/>
  <c r="B88" i="52"/>
  <c r="A88" i="52"/>
  <c r="B87" i="52"/>
  <c r="A87" i="52"/>
  <c r="B86" i="52"/>
  <c r="A86" i="52"/>
  <c r="B85" i="52"/>
  <c r="A85" i="52"/>
  <c r="B84" i="52"/>
  <c r="A84" i="52"/>
  <c r="B83" i="52"/>
  <c r="A83" i="52"/>
  <c r="B82" i="52"/>
  <c r="A82" i="52"/>
  <c r="B81" i="52"/>
  <c r="A81" i="52"/>
  <c r="B80" i="52"/>
  <c r="A80" i="52"/>
  <c r="B79" i="52"/>
  <c r="A79" i="52"/>
  <c r="B78" i="52"/>
  <c r="A78" i="52"/>
  <c r="B77" i="52"/>
  <c r="A77" i="52"/>
  <c r="B76" i="52"/>
  <c r="A76" i="52"/>
  <c r="B75" i="52"/>
  <c r="A75" i="52"/>
  <c r="B74" i="52"/>
  <c r="A74" i="52"/>
  <c r="B73" i="52"/>
  <c r="A73" i="52"/>
  <c r="B72" i="52"/>
  <c r="A72" i="52"/>
  <c r="B71" i="52"/>
  <c r="A71" i="52"/>
  <c r="B70" i="52"/>
  <c r="A70" i="52"/>
  <c r="B69" i="52"/>
  <c r="A69" i="52"/>
  <c r="B68" i="52"/>
  <c r="A68" i="52"/>
  <c r="B67" i="52"/>
  <c r="A67" i="52"/>
  <c r="B66" i="52"/>
  <c r="A66" i="52"/>
  <c r="B65" i="52"/>
  <c r="A65" i="52"/>
  <c r="B64" i="52"/>
  <c r="A64" i="52"/>
  <c r="B63" i="52"/>
  <c r="A63" i="52"/>
  <c r="B62" i="52"/>
  <c r="A62" i="52"/>
  <c r="B61" i="52"/>
  <c r="A61" i="52"/>
  <c r="B60" i="52"/>
  <c r="A60" i="52"/>
  <c r="B59" i="52"/>
  <c r="A59" i="52"/>
  <c r="B58" i="52"/>
  <c r="A58" i="52"/>
  <c r="B57" i="52"/>
  <c r="A57" i="52"/>
  <c r="B56" i="52"/>
  <c r="A56" i="52"/>
  <c r="B55" i="52"/>
  <c r="A55" i="52"/>
  <c r="B54" i="52"/>
  <c r="A54" i="52"/>
  <c r="B53" i="52"/>
  <c r="A53" i="52"/>
  <c r="B52" i="52"/>
  <c r="A52" i="52"/>
  <c r="B51" i="52"/>
  <c r="A51" i="52"/>
  <c r="B50" i="52"/>
  <c r="A50" i="52"/>
  <c r="B49" i="52"/>
  <c r="A49" i="52"/>
  <c r="B48" i="52"/>
  <c r="A48" i="52"/>
  <c r="B47" i="52"/>
  <c r="A47" i="52"/>
  <c r="B46" i="52"/>
  <c r="A46" i="52"/>
  <c r="B45" i="52"/>
  <c r="A45" i="52"/>
  <c r="B44" i="52"/>
  <c r="A44" i="52"/>
  <c r="B43" i="52"/>
  <c r="A43" i="52"/>
  <c r="B42" i="52"/>
  <c r="A42" i="52"/>
  <c r="B41" i="52"/>
  <c r="A41" i="52"/>
  <c r="B40" i="52"/>
  <c r="A40" i="52"/>
  <c r="B39" i="52"/>
  <c r="A39" i="52"/>
  <c r="B38" i="52"/>
  <c r="A38" i="52"/>
  <c r="B37" i="52"/>
  <c r="A37" i="52"/>
  <c r="B36" i="52"/>
  <c r="A36" i="52"/>
  <c r="B35" i="52"/>
  <c r="A35" i="52"/>
  <c r="B34" i="52"/>
  <c r="A34" i="52"/>
  <c r="B33" i="52"/>
  <c r="A33" i="52"/>
  <c r="B32" i="52"/>
  <c r="A32" i="52"/>
  <c r="B31" i="52"/>
  <c r="A31" i="52"/>
  <c r="B30" i="52"/>
  <c r="A30" i="52"/>
  <c r="B29" i="52"/>
  <c r="A29" i="52"/>
  <c r="B28" i="52"/>
  <c r="A28" i="52"/>
  <c r="B27" i="52"/>
  <c r="A27" i="52"/>
  <c r="B26" i="52"/>
  <c r="A26" i="52"/>
  <c r="AI25" i="52"/>
  <c r="B25" i="52"/>
  <c r="A25" i="52"/>
  <c r="AI24" i="52"/>
  <c r="B24" i="52"/>
  <c r="A24" i="52"/>
  <c r="AI23" i="52"/>
  <c r="B23" i="52"/>
  <c r="A23" i="52"/>
  <c r="AI22" i="52"/>
  <c r="B22" i="52"/>
  <c r="A22" i="52"/>
  <c r="AI21" i="52"/>
  <c r="B21" i="52"/>
  <c r="A21" i="52"/>
  <c r="AI20" i="52"/>
  <c r="B20" i="52"/>
  <c r="A20" i="52"/>
  <c r="AI19" i="52"/>
  <c r="B19" i="52"/>
  <c r="A19" i="52"/>
  <c r="AI18" i="52"/>
  <c r="B18" i="52"/>
  <c r="A18" i="52"/>
  <c r="AI17" i="52"/>
  <c r="B17" i="52"/>
  <c r="A17" i="52"/>
  <c r="AI16" i="52"/>
  <c r="B16" i="52"/>
  <c r="A16" i="52"/>
  <c r="AI15" i="52"/>
  <c r="B15" i="52"/>
  <c r="A15" i="52"/>
  <c r="AI14" i="52"/>
  <c r="B14" i="52"/>
  <c r="A14" i="52"/>
  <c r="AI13" i="52"/>
  <c r="B13" i="52"/>
  <c r="A13" i="52"/>
  <c r="AI12" i="52"/>
  <c r="B12" i="52"/>
  <c r="A12" i="52"/>
  <c r="AI11" i="52"/>
  <c r="B11" i="52"/>
  <c r="A11" i="52"/>
  <c r="AI10" i="52"/>
  <c r="B10" i="52"/>
  <c r="A10" i="52"/>
  <c r="AI9" i="52"/>
  <c r="B9" i="52"/>
  <c r="A9" i="52"/>
  <c r="AI8" i="52"/>
  <c r="B8" i="52"/>
  <c r="A8" i="52"/>
  <c r="AI7" i="52"/>
  <c r="Q5" i="52"/>
  <c r="P5" i="52"/>
  <c r="O5" i="52"/>
  <c r="N5" i="52"/>
  <c r="M5" i="52"/>
  <c r="L5" i="52"/>
  <c r="K5" i="52"/>
  <c r="J5" i="52"/>
  <c r="I5" i="52"/>
  <c r="H5" i="52"/>
  <c r="G5" i="52"/>
  <c r="F5" i="52"/>
  <c r="E5" i="52"/>
  <c r="D5" i="52"/>
  <c r="C5" i="52"/>
  <c r="AI6" i="52" l="1"/>
  <c r="D71" i="48"/>
  <c r="C55" i="54" s="1"/>
  <c r="AW5" i="10" l="1"/>
  <c r="AZ5" i="10" l="1"/>
  <c r="AY5" i="10"/>
  <c r="AX5" i="10"/>
  <c r="AV5" i="10"/>
  <c r="AU5" i="10"/>
  <c r="AS5" i="10"/>
  <c r="AR5" i="10"/>
  <c r="AQ5" i="10"/>
  <c r="AO5" i="10"/>
  <c r="AM5" i="10"/>
  <c r="AL5" i="10"/>
  <c r="AK5" i="10"/>
  <c r="AJ5" i="10"/>
  <c r="AI5" i="10"/>
  <c r="AH5" i="10"/>
  <c r="AG5" i="10"/>
  <c r="F5" i="10"/>
  <c r="E5" i="10"/>
  <c r="D5" i="10"/>
  <c r="C5" i="10"/>
  <c r="B5" i="10"/>
  <c r="A5" i="10"/>
  <c r="A7" i="52" l="1"/>
  <c r="BC5" i="10"/>
  <c r="C107" i="48" s="1"/>
  <c r="BB5" i="10"/>
  <c r="BD5" i="10"/>
  <c r="B7" i="52"/>
  <c r="CQ29" i="10"/>
  <c r="CQ30" i="10"/>
  <c r="CQ31" i="10"/>
  <c r="CQ32" i="10"/>
  <c r="CQ33" i="10"/>
  <c r="CQ34" i="10"/>
  <c r="CQ35" i="10"/>
  <c r="CQ36" i="10"/>
  <c r="CQ37" i="10"/>
  <c r="CQ38" i="10"/>
  <c r="CQ39" i="10"/>
  <c r="CQ40" i="10"/>
  <c r="CQ41" i="10"/>
  <c r="CQ42" i="10"/>
  <c r="CQ43" i="10"/>
  <c r="CQ44" i="10"/>
  <c r="CQ45" i="10"/>
  <c r="CQ46" i="10"/>
  <c r="CQ47" i="10"/>
  <c r="CQ48" i="10"/>
  <c r="CQ49" i="10"/>
  <c r="CQ50" i="10"/>
  <c r="CQ51" i="10"/>
  <c r="CQ52" i="10"/>
  <c r="CQ53" i="10"/>
  <c r="CQ54" i="10"/>
  <c r="CQ55" i="10"/>
  <c r="CQ56" i="10"/>
  <c r="CQ57" i="10"/>
  <c r="CQ58" i="10"/>
  <c r="CQ59" i="10"/>
  <c r="CQ60" i="10"/>
  <c r="CQ61" i="10"/>
  <c r="CQ62" i="10"/>
  <c r="CQ63" i="10"/>
  <c r="CQ64" i="10"/>
  <c r="CQ65" i="10"/>
  <c r="CQ66" i="10"/>
  <c r="CQ67" i="10"/>
  <c r="CQ68" i="10"/>
  <c r="CQ69" i="10"/>
  <c r="CQ70" i="10"/>
  <c r="CQ71" i="10"/>
  <c r="CQ72" i="10"/>
  <c r="CQ73" i="10"/>
  <c r="CQ74" i="10"/>
  <c r="CQ75" i="10"/>
  <c r="CQ76" i="10"/>
  <c r="CQ77" i="10"/>
  <c r="CQ78" i="10"/>
  <c r="CQ79" i="10"/>
  <c r="CQ80" i="10"/>
  <c r="CQ81" i="10"/>
  <c r="CQ82" i="10"/>
  <c r="CQ83" i="10"/>
  <c r="CQ84" i="10"/>
  <c r="CQ85" i="10"/>
  <c r="CQ86" i="10"/>
  <c r="CQ87" i="10"/>
  <c r="CQ88" i="10"/>
  <c r="CQ89" i="10"/>
  <c r="CQ90" i="10"/>
  <c r="CQ91" i="10"/>
  <c r="CQ92" i="10"/>
  <c r="CQ93" i="10"/>
  <c r="CQ94" i="10"/>
  <c r="CQ95" i="10"/>
  <c r="CQ96" i="10"/>
  <c r="CQ97" i="10"/>
  <c r="CQ98" i="10"/>
  <c r="CQ99" i="10"/>
  <c r="CQ100" i="10"/>
  <c r="CQ101" i="10"/>
  <c r="CQ102" i="10"/>
  <c r="CQ103" i="10"/>
  <c r="CQ104" i="10"/>
  <c r="CQ105" i="10"/>
  <c r="CQ106" i="10"/>
  <c r="CQ107" i="10"/>
  <c r="CQ108" i="10"/>
  <c r="CQ109" i="10"/>
  <c r="CQ110" i="10"/>
  <c r="CQ111" i="10"/>
  <c r="CQ112" i="10"/>
  <c r="CQ113" i="10"/>
  <c r="CQ114" i="10"/>
  <c r="CQ115" i="10"/>
  <c r="CQ116" i="10"/>
  <c r="CQ117" i="10"/>
  <c r="CQ118" i="10"/>
  <c r="CQ119" i="10"/>
  <c r="CQ120" i="10"/>
  <c r="CQ121" i="10"/>
  <c r="CQ122" i="10"/>
  <c r="CQ123" i="10"/>
  <c r="CQ124" i="10"/>
  <c r="CQ125" i="10"/>
  <c r="CQ126" i="10"/>
  <c r="CQ127" i="10"/>
  <c r="CQ128" i="10"/>
  <c r="CQ129" i="10"/>
  <c r="CQ130" i="10"/>
  <c r="CQ131" i="10"/>
  <c r="CQ132" i="10"/>
  <c r="CQ133" i="10"/>
  <c r="CQ134" i="10"/>
  <c r="CQ135" i="10"/>
  <c r="CQ136" i="10"/>
  <c r="CQ137" i="10"/>
  <c r="CQ138" i="10"/>
  <c r="CQ139" i="10"/>
  <c r="CQ140" i="10"/>
  <c r="CQ141" i="10"/>
  <c r="CQ142" i="10"/>
  <c r="CQ143" i="10"/>
  <c r="CQ144" i="10"/>
  <c r="CQ145" i="10"/>
  <c r="CQ146" i="10"/>
  <c r="CQ147" i="10"/>
  <c r="CQ148" i="10"/>
  <c r="CQ149" i="10"/>
  <c r="CQ150" i="10"/>
  <c r="CQ151" i="10"/>
  <c r="CQ152" i="10"/>
  <c r="CQ153" i="10"/>
  <c r="CQ154" i="10"/>
  <c r="CQ155" i="10"/>
  <c r="CQ156" i="10"/>
  <c r="CQ157" i="10"/>
  <c r="CQ158" i="10"/>
  <c r="CQ159" i="10"/>
  <c r="CQ160" i="10"/>
  <c r="CQ161" i="10"/>
  <c r="CQ162" i="10"/>
  <c r="CQ163" i="10"/>
  <c r="CQ164" i="10"/>
  <c r="CQ165" i="10"/>
  <c r="CQ166" i="10"/>
  <c r="CQ167" i="10"/>
  <c r="CQ168" i="10"/>
  <c r="CQ169" i="10"/>
  <c r="CQ170" i="10"/>
  <c r="CQ171" i="10"/>
  <c r="CQ172" i="10"/>
  <c r="CQ173" i="10"/>
  <c r="CQ174" i="10"/>
  <c r="CQ175" i="10"/>
  <c r="CQ176" i="10"/>
  <c r="CQ177" i="10"/>
  <c r="CQ178" i="10"/>
  <c r="CQ179" i="10"/>
  <c r="CQ180" i="10"/>
  <c r="CQ181" i="10"/>
  <c r="CQ182" i="10"/>
  <c r="CQ183" i="10"/>
  <c r="CQ184" i="10"/>
  <c r="CQ185" i="10"/>
  <c r="CQ186" i="10"/>
  <c r="CQ187" i="10"/>
  <c r="CQ188" i="10"/>
  <c r="CQ189" i="10"/>
  <c r="CQ190" i="10"/>
  <c r="CQ191" i="10"/>
  <c r="CQ192" i="10"/>
  <c r="CQ193" i="10"/>
  <c r="CQ194" i="10"/>
  <c r="CQ195" i="10"/>
  <c r="CQ196" i="10"/>
  <c r="CQ197" i="10"/>
  <c r="CQ198" i="10"/>
  <c r="CQ199" i="10"/>
  <c r="CQ200" i="10"/>
  <c r="CQ201" i="10"/>
  <c r="CQ202" i="10"/>
  <c r="CQ203" i="10"/>
  <c r="CQ204" i="10"/>
  <c r="CQ205" i="10"/>
  <c r="CQ206" i="10"/>
  <c r="CQ207" i="10"/>
  <c r="CQ208" i="10"/>
  <c r="CQ209" i="10"/>
  <c r="CQ210" i="10"/>
  <c r="CQ211" i="10"/>
  <c r="CQ212" i="10"/>
  <c r="CQ213" i="10"/>
  <c r="CQ214" i="10"/>
  <c r="CQ215" i="10"/>
  <c r="CQ216" i="10"/>
  <c r="CQ217" i="10"/>
  <c r="CQ218" i="10"/>
  <c r="CQ219" i="10"/>
  <c r="CQ220" i="10"/>
  <c r="CQ221" i="10"/>
  <c r="CQ222" i="10"/>
  <c r="CQ223" i="10"/>
  <c r="CQ224" i="10"/>
  <c r="CQ225" i="10"/>
  <c r="CQ226" i="10"/>
  <c r="CQ227" i="10"/>
  <c r="CQ228" i="10"/>
  <c r="CQ229" i="10"/>
  <c r="CQ230" i="10"/>
  <c r="CQ231" i="10"/>
  <c r="CQ232" i="10"/>
  <c r="CQ233" i="10"/>
  <c r="CQ234" i="10"/>
  <c r="CQ235" i="10"/>
  <c r="CQ236" i="10"/>
  <c r="CQ237" i="10"/>
  <c r="CQ238" i="10"/>
  <c r="CQ239" i="10"/>
  <c r="CQ240" i="10"/>
  <c r="CQ241" i="10"/>
  <c r="CQ242" i="10"/>
  <c r="CQ243" i="10"/>
  <c r="CQ244" i="10"/>
  <c r="CQ245" i="10"/>
  <c r="CQ246" i="10"/>
  <c r="CQ247" i="10"/>
  <c r="CQ248" i="10"/>
  <c r="CQ249" i="10"/>
  <c r="CQ250" i="10"/>
  <c r="CQ251" i="10"/>
  <c r="CQ252" i="10"/>
  <c r="CQ253" i="10"/>
  <c r="CQ254" i="10"/>
  <c r="CQ255" i="10"/>
  <c r="CQ256" i="10"/>
  <c r="CQ257" i="10"/>
  <c r="CQ258" i="10"/>
  <c r="CQ259" i="10"/>
  <c r="CQ260" i="10"/>
  <c r="CQ261" i="10"/>
  <c r="CQ262" i="10"/>
  <c r="CQ263" i="10"/>
  <c r="CQ264" i="10"/>
  <c r="CQ265" i="10"/>
  <c r="CQ266" i="10"/>
  <c r="CQ267" i="10"/>
  <c r="CQ268" i="10"/>
  <c r="CQ269" i="10"/>
  <c r="CQ270" i="10"/>
  <c r="CQ271" i="10"/>
  <c r="CQ272" i="10"/>
  <c r="CQ273" i="10"/>
  <c r="CQ274" i="10"/>
  <c r="CQ275" i="10"/>
  <c r="CQ276" i="10"/>
  <c r="CQ277" i="10"/>
  <c r="CQ278" i="10"/>
  <c r="CQ279" i="10"/>
  <c r="CQ280" i="10"/>
  <c r="CQ281" i="10"/>
  <c r="CQ282" i="10"/>
  <c r="CQ283" i="10"/>
  <c r="CQ284" i="10"/>
  <c r="CQ285" i="10"/>
  <c r="CQ286" i="10"/>
  <c r="CQ287" i="10"/>
  <c r="CQ288" i="10"/>
  <c r="CQ289" i="10"/>
  <c r="CQ290" i="10"/>
  <c r="CQ291" i="10"/>
  <c r="CQ292" i="10"/>
  <c r="CQ293" i="10"/>
  <c r="CQ294" i="10"/>
  <c r="CQ295" i="10"/>
  <c r="CQ296" i="10"/>
  <c r="CQ297" i="10"/>
  <c r="CQ298" i="10"/>
  <c r="CQ299" i="10"/>
  <c r="CQ300" i="10"/>
  <c r="CQ301" i="10"/>
  <c r="CQ302" i="10"/>
  <c r="CQ303" i="10"/>
  <c r="CQ304" i="10"/>
  <c r="CQ305" i="10"/>
  <c r="CQ306" i="10"/>
  <c r="CQ307" i="10"/>
  <c r="CQ308" i="10"/>
  <c r="CQ309" i="10"/>
  <c r="CQ310" i="10"/>
  <c r="CQ311" i="10"/>
  <c r="CQ312" i="10"/>
  <c r="CQ313" i="10"/>
  <c r="CQ314" i="10"/>
  <c r="CQ315" i="10"/>
  <c r="CQ316" i="10"/>
  <c r="CQ317" i="10"/>
  <c r="CQ318" i="10"/>
  <c r="CQ319" i="10"/>
  <c r="CQ320" i="10"/>
  <c r="CQ321" i="10"/>
  <c r="CQ322" i="10"/>
  <c r="CQ323" i="10"/>
  <c r="CQ324" i="10"/>
  <c r="CQ325" i="10"/>
  <c r="CQ326" i="10"/>
  <c r="CQ327" i="10"/>
  <c r="CQ328" i="10"/>
  <c r="CQ329" i="10"/>
  <c r="CQ330" i="10"/>
  <c r="CQ331" i="10"/>
  <c r="CQ332" i="10"/>
  <c r="CQ333" i="10"/>
  <c r="CQ334" i="10"/>
  <c r="CQ335" i="10"/>
  <c r="CQ336" i="10"/>
  <c r="CQ337" i="10"/>
  <c r="CQ338" i="10"/>
  <c r="CQ339" i="10"/>
  <c r="CQ340" i="10"/>
  <c r="CQ341" i="10"/>
  <c r="CQ342" i="10"/>
  <c r="CQ343" i="10"/>
  <c r="CQ344" i="10"/>
  <c r="CQ345" i="10"/>
  <c r="CQ346" i="10"/>
  <c r="CQ347" i="10"/>
  <c r="CQ348" i="10"/>
  <c r="CQ349" i="10"/>
  <c r="CQ350" i="10"/>
  <c r="CQ351" i="10"/>
  <c r="CQ352" i="10"/>
  <c r="CQ353" i="10"/>
  <c r="CQ354" i="10"/>
  <c r="CQ355" i="10"/>
  <c r="CQ356" i="10"/>
  <c r="CQ357" i="10"/>
  <c r="CQ358" i="10"/>
  <c r="CQ359" i="10"/>
  <c r="CQ360" i="10"/>
  <c r="CQ361" i="10"/>
  <c r="CQ362" i="10"/>
  <c r="CQ363" i="10"/>
  <c r="CQ364" i="10"/>
  <c r="CQ365" i="10"/>
  <c r="CQ366" i="10"/>
  <c r="CQ367" i="10"/>
  <c r="CQ368" i="10"/>
  <c r="CQ369" i="10"/>
  <c r="CQ370" i="10"/>
  <c r="CQ371" i="10"/>
  <c r="CQ372" i="10"/>
  <c r="CQ373" i="10"/>
  <c r="CQ374" i="10"/>
  <c r="CQ375" i="10"/>
  <c r="CQ376" i="10"/>
  <c r="CQ377" i="10"/>
  <c r="CQ378" i="10"/>
  <c r="CQ379" i="10"/>
  <c r="CQ380" i="10"/>
  <c r="CQ381" i="10"/>
  <c r="CQ382" i="10"/>
  <c r="CQ383" i="10"/>
  <c r="CQ384" i="10"/>
  <c r="CQ385" i="10"/>
  <c r="CQ386" i="10"/>
  <c r="CQ387" i="10"/>
  <c r="CQ388" i="10"/>
  <c r="CQ389" i="10"/>
  <c r="CQ390" i="10"/>
  <c r="CQ391" i="10"/>
  <c r="CQ392" i="10"/>
  <c r="CQ393" i="10"/>
  <c r="CQ394" i="10"/>
  <c r="CQ395" i="10"/>
  <c r="CQ396" i="10"/>
  <c r="CQ397" i="10"/>
  <c r="CQ398" i="10"/>
  <c r="CQ399" i="10"/>
  <c r="CQ400" i="10"/>
  <c r="CQ401" i="10"/>
  <c r="CQ5" i="10"/>
  <c r="CP29" i="10"/>
  <c r="CP30" i="10"/>
  <c r="CP31" i="10"/>
  <c r="CP32" i="10"/>
  <c r="CP33" i="10"/>
  <c r="CP34" i="10"/>
  <c r="CP35" i="10"/>
  <c r="CP36" i="10"/>
  <c r="CP37" i="10"/>
  <c r="CP38" i="10"/>
  <c r="CP39" i="10"/>
  <c r="CP40" i="10"/>
  <c r="CP41" i="10"/>
  <c r="CP42" i="10"/>
  <c r="CP43" i="10"/>
  <c r="CP44" i="10"/>
  <c r="CP45" i="10"/>
  <c r="CP46" i="10"/>
  <c r="CP47" i="10"/>
  <c r="CP48" i="10"/>
  <c r="CP49" i="10"/>
  <c r="CP50" i="10"/>
  <c r="CP51" i="10"/>
  <c r="CP52" i="10"/>
  <c r="CP53" i="10"/>
  <c r="CP54" i="10"/>
  <c r="CP55" i="10"/>
  <c r="CP56" i="10"/>
  <c r="CP57" i="10"/>
  <c r="CP58" i="10"/>
  <c r="CP59" i="10"/>
  <c r="CP60" i="10"/>
  <c r="CP61" i="10"/>
  <c r="CP62" i="10"/>
  <c r="CP63" i="10"/>
  <c r="CP64" i="10"/>
  <c r="CP65" i="10"/>
  <c r="CP66" i="10"/>
  <c r="CP67" i="10"/>
  <c r="CP68" i="10"/>
  <c r="CP69" i="10"/>
  <c r="CP70" i="10"/>
  <c r="CP71" i="10"/>
  <c r="CP72" i="10"/>
  <c r="CP73" i="10"/>
  <c r="CP74" i="10"/>
  <c r="CP75" i="10"/>
  <c r="CP76" i="10"/>
  <c r="CP77" i="10"/>
  <c r="CP78" i="10"/>
  <c r="CP79" i="10"/>
  <c r="CP80" i="10"/>
  <c r="CP81" i="10"/>
  <c r="CP82" i="10"/>
  <c r="CP83" i="10"/>
  <c r="CP84" i="10"/>
  <c r="CP85" i="10"/>
  <c r="CP86" i="10"/>
  <c r="CP87" i="10"/>
  <c r="CP88" i="10"/>
  <c r="CP89" i="10"/>
  <c r="CP90" i="10"/>
  <c r="CP91" i="10"/>
  <c r="CP92" i="10"/>
  <c r="CP93" i="10"/>
  <c r="CP94" i="10"/>
  <c r="CP95" i="10"/>
  <c r="CP96" i="10"/>
  <c r="CP97" i="10"/>
  <c r="CP98" i="10"/>
  <c r="CP99" i="10"/>
  <c r="CP100" i="10"/>
  <c r="CP101" i="10"/>
  <c r="CP102" i="10"/>
  <c r="CP103" i="10"/>
  <c r="CP104" i="10"/>
  <c r="CP105" i="10"/>
  <c r="CP106" i="10"/>
  <c r="CP107" i="10"/>
  <c r="CP108" i="10"/>
  <c r="CP109" i="10"/>
  <c r="CP110" i="10"/>
  <c r="CP111" i="10"/>
  <c r="CP112" i="10"/>
  <c r="CP113" i="10"/>
  <c r="CP114" i="10"/>
  <c r="CP115" i="10"/>
  <c r="CP116" i="10"/>
  <c r="CP117" i="10"/>
  <c r="CP118" i="10"/>
  <c r="CP119" i="10"/>
  <c r="CP120" i="10"/>
  <c r="CP121" i="10"/>
  <c r="CP122" i="10"/>
  <c r="CP123" i="10"/>
  <c r="CP124" i="10"/>
  <c r="CP125" i="10"/>
  <c r="CP126" i="10"/>
  <c r="CP127" i="10"/>
  <c r="CP128" i="10"/>
  <c r="CP129" i="10"/>
  <c r="CP130" i="10"/>
  <c r="CP131" i="10"/>
  <c r="CP132" i="10"/>
  <c r="CP133" i="10"/>
  <c r="CP134" i="10"/>
  <c r="CP135" i="10"/>
  <c r="CP136" i="10"/>
  <c r="CP137" i="10"/>
  <c r="CP138" i="10"/>
  <c r="CP139" i="10"/>
  <c r="CP140" i="10"/>
  <c r="CP141" i="10"/>
  <c r="CP142" i="10"/>
  <c r="CP143" i="10"/>
  <c r="CP144" i="10"/>
  <c r="CP145" i="10"/>
  <c r="CP146" i="10"/>
  <c r="CP147" i="10"/>
  <c r="CP148" i="10"/>
  <c r="CP149" i="10"/>
  <c r="CP150" i="10"/>
  <c r="CP151" i="10"/>
  <c r="CP152" i="10"/>
  <c r="CP153" i="10"/>
  <c r="CP154" i="10"/>
  <c r="CP155" i="10"/>
  <c r="CP156" i="10"/>
  <c r="CP157" i="10"/>
  <c r="CP158" i="10"/>
  <c r="CP159" i="10"/>
  <c r="CP160" i="10"/>
  <c r="CP161" i="10"/>
  <c r="CP162" i="10"/>
  <c r="CP163" i="10"/>
  <c r="CP164" i="10"/>
  <c r="CP165" i="10"/>
  <c r="CP166" i="10"/>
  <c r="CP167" i="10"/>
  <c r="CP168" i="10"/>
  <c r="CP169" i="10"/>
  <c r="CP170" i="10"/>
  <c r="CP171" i="10"/>
  <c r="CP172" i="10"/>
  <c r="CP173" i="10"/>
  <c r="CP174" i="10"/>
  <c r="CP175" i="10"/>
  <c r="CP176" i="10"/>
  <c r="CP177" i="10"/>
  <c r="CP178" i="10"/>
  <c r="CP179" i="10"/>
  <c r="CP180" i="10"/>
  <c r="CP181" i="10"/>
  <c r="CP182" i="10"/>
  <c r="CP183" i="10"/>
  <c r="CP184" i="10"/>
  <c r="CP185" i="10"/>
  <c r="CP186" i="10"/>
  <c r="CP187" i="10"/>
  <c r="CP188" i="10"/>
  <c r="CP189" i="10"/>
  <c r="CP190" i="10"/>
  <c r="CP191" i="10"/>
  <c r="CP192" i="10"/>
  <c r="CP193" i="10"/>
  <c r="CP194" i="10"/>
  <c r="CP195" i="10"/>
  <c r="CP196" i="10"/>
  <c r="CP197" i="10"/>
  <c r="CP198" i="10"/>
  <c r="CP199" i="10"/>
  <c r="CP200" i="10"/>
  <c r="CP201" i="10"/>
  <c r="CP202" i="10"/>
  <c r="CP203" i="10"/>
  <c r="CP204" i="10"/>
  <c r="CP205" i="10"/>
  <c r="CP206" i="10"/>
  <c r="CP207" i="10"/>
  <c r="CP208" i="10"/>
  <c r="CP209" i="10"/>
  <c r="CP210" i="10"/>
  <c r="CP211" i="10"/>
  <c r="CP212" i="10"/>
  <c r="CP213" i="10"/>
  <c r="CP214" i="10"/>
  <c r="CP215" i="10"/>
  <c r="CP216" i="10"/>
  <c r="CP217" i="10"/>
  <c r="CP218" i="10"/>
  <c r="CP219" i="10"/>
  <c r="CP220" i="10"/>
  <c r="CP221" i="10"/>
  <c r="CP222" i="10"/>
  <c r="CP223" i="10"/>
  <c r="CP224" i="10"/>
  <c r="CP225" i="10"/>
  <c r="CP226" i="10"/>
  <c r="CP227" i="10"/>
  <c r="CP228" i="10"/>
  <c r="CP229" i="10"/>
  <c r="CP230" i="10"/>
  <c r="CP231" i="10"/>
  <c r="CP232" i="10"/>
  <c r="CP233" i="10"/>
  <c r="CP234" i="10"/>
  <c r="CP235" i="10"/>
  <c r="CP236" i="10"/>
  <c r="CP237" i="10"/>
  <c r="CP238" i="10"/>
  <c r="CP239" i="10"/>
  <c r="CP240" i="10"/>
  <c r="CP241" i="10"/>
  <c r="CP242" i="10"/>
  <c r="CP243" i="10"/>
  <c r="CP244" i="10"/>
  <c r="CP245" i="10"/>
  <c r="CP246" i="10"/>
  <c r="CP247" i="10"/>
  <c r="CP248" i="10"/>
  <c r="CP249" i="10"/>
  <c r="CP250" i="10"/>
  <c r="CP251" i="10"/>
  <c r="CP252" i="10"/>
  <c r="CP253" i="10"/>
  <c r="CP254" i="10"/>
  <c r="CP255" i="10"/>
  <c r="CP256" i="10"/>
  <c r="CP257" i="10"/>
  <c r="CP258" i="10"/>
  <c r="CP259" i="10"/>
  <c r="CP260" i="10"/>
  <c r="CP261" i="10"/>
  <c r="CP262" i="10"/>
  <c r="CP263" i="10"/>
  <c r="CP264" i="10"/>
  <c r="CP265" i="10"/>
  <c r="CP266" i="10"/>
  <c r="CP267" i="10"/>
  <c r="CP268" i="10"/>
  <c r="CP269" i="10"/>
  <c r="CP270" i="10"/>
  <c r="CP271" i="10"/>
  <c r="CP272" i="10"/>
  <c r="CP273" i="10"/>
  <c r="CP274" i="10"/>
  <c r="CP275" i="10"/>
  <c r="CP276" i="10"/>
  <c r="CP277" i="10"/>
  <c r="CP278" i="10"/>
  <c r="CP279" i="10"/>
  <c r="CP280" i="10"/>
  <c r="CP281" i="10"/>
  <c r="CP282" i="10"/>
  <c r="CP283" i="10"/>
  <c r="CP284" i="10"/>
  <c r="CP285" i="10"/>
  <c r="CP286" i="10"/>
  <c r="CP287" i="10"/>
  <c r="CP288" i="10"/>
  <c r="CP289" i="10"/>
  <c r="CP290" i="10"/>
  <c r="CP291" i="10"/>
  <c r="CP292" i="10"/>
  <c r="CP293" i="10"/>
  <c r="CP294" i="10"/>
  <c r="CP295" i="10"/>
  <c r="CP296" i="10"/>
  <c r="CP297" i="10"/>
  <c r="CP298" i="10"/>
  <c r="CP299" i="10"/>
  <c r="CP300" i="10"/>
  <c r="CP301" i="10"/>
  <c r="CP302" i="10"/>
  <c r="CP303" i="10"/>
  <c r="CP304" i="10"/>
  <c r="CP305" i="10"/>
  <c r="CP306" i="10"/>
  <c r="CP307" i="10"/>
  <c r="CP308" i="10"/>
  <c r="CP309" i="10"/>
  <c r="CP310" i="10"/>
  <c r="CP311" i="10"/>
  <c r="CP312" i="10"/>
  <c r="CP313" i="10"/>
  <c r="CP314" i="10"/>
  <c r="CP315" i="10"/>
  <c r="CP316" i="10"/>
  <c r="CP317" i="10"/>
  <c r="CP318" i="10"/>
  <c r="CP319" i="10"/>
  <c r="CP320" i="10"/>
  <c r="CP321" i="10"/>
  <c r="CP322" i="10"/>
  <c r="CP323" i="10"/>
  <c r="CP324" i="10"/>
  <c r="CP325" i="10"/>
  <c r="CP326" i="10"/>
  <c r="CP327" i="10"/>
  <c r="CP328" i="10"/>
  <c r="CP329" i="10"/>
  <c r="CP330" i="10"/>
  <c r="CP331" i="10"/>
  <c r="CP332" i="10"/>
  <c r="CP333" i="10"/>
  <c r="CP334" i="10"/>
  <c r="CP335" i="10"/>
  <c r="CP336" i="10"/>
  <c r="CP337" i="10"/>
  <c r="CP338" i="10"/>
  <c r="CP339" i="10"/>
  <c r="CP340" i="10"/>
  <c r="CP341" i="10"/>
  <c r="CP342" i="10"/>
  <c r="CP343" i="10"/>
  <c r="CP344" i="10"/>
  <c r="CP345" i="10"/>
  <c r="CP346" i="10"/>
  <c r="CP347" i="10"/>
  <c r="CP348" i="10"/>
  <c r="CP349" i="10"/>
  <c r="CP350" i="10"/>
  <c r="CP351" i="10"/>
  <c r="CP352" i="10"/>
  <c r="CP353" i="10"/>
  <c r="CP354" i="10"/>
  <c r="CP355" i="10"/>
  <c r="CP356" i="10"/>
  <c r="CP357" i="10"/>
  <c r="CP358" i="10"/>
  <c r="CP359" i="10"/>
  <c r="CP360" i="10"/>
  <c r="CP361" i="10"/>
  <c r="CP362" i="10"/>
  <c r="CP363" i="10"/>
  <c r="CP364" i="10"/>
  <c r="CP365" i="10"/>
  <c r="CP366" i="10"/>
  <c r="CP367" i="10"/>
  <c r="CP368" i="10"/>
  <c r="CP369" i="10"/>
  <c r="CP370" i="10"/>
  <c r="CP371" i="10"/>
  <c r="CP372" i="10"/>
  <c r="CP373" i="10"/>
  <c r="CP374" i="10"/>
  <c r="CP375" i="10"/>
  <c r="CP376" i="10"/>
  <c r="CP377" i="10"/>
  <c r="CP378" i="10"/>
  <c r="CP379" i="10"/>
  <c r="CP380" i="10"/>
  <c r="CP381" i="10"/>
  <c r="CP382" i="10"/>
  <c r="CP383" i="10"/>
  <c r="CP384" i="10"/>
  <c r="CP385" i="10"/>
  <c r="CP386" i="10"/>
  <c r="CP387" i="10"/>
  <c r="CP388" i="10"/>
  <c r="CP389" i="10"/>
  <c r="CP390" i="10"/>
  <c r="CP391" i="10"/>
  <c r="CP392" i="10"/>
  <c r="CP393" i="10"/>
  <c r="CP394" i="10"/>
  <c r="CP395" i="10"/>
  <c r="CP396" i="10"/>
  <c r="CP397" i="10"/>
  <c r="CP398" i="10"/>
  <c r="CP399" i="10"/>
  <c r="CP400" i="10"/>
  <c r="CP401" i="10"/>
  <c r="CP5" i="10"/>
  <c r="CL29" i="10"/>
  <c r="CL30" i="10"/>
  <c r="CL31" i="10"/>
  <c r="CL32" i="10"/>
  <c r="CL33" i="10"/>
  <c r="CL34" i="10"/>
  <c r="CL35" i="10"/>
  <c r="CL36" i="10"/>
  <c r="CL37" i="10"/>
  <c r="CL38" i="10"/>
  <c r="CL39" i="10"/>
  <c r="CL40" i="10"/>
  <c r="CL41" i="10"/>
  <c r="CL42" i="10"/>
  <c r="CL43" i="10"/>
  <c r="CL44" i="10"/>
  <c r="CL45" i="10"/>
  <c r="CL46" i="10"/>
  <c r="CL47" i="10"/>
  <c r="CL48" i="10"/>
  <c r="CL49" i="10"/>
  <c r="CL50" i="10"/>
  <c r="CL51" i="10"/>
  <c r="CL52" i="10"/>
  <c r="CL53" i="10"/>
  <c r="CL54" i="10"/>
  <c r="CL55" i="10"/>
  <c r="CL56" i="10"/>
  <c r="CL57" i="10"/>
  <c r="CL58" i="10"/>
  <c r="CL59" i="10"/>
  <c r="CL60" i="10"/>
  <c r="CL61" i="10"/>
  <c r="CL62" i="10"/>
  <c r="CL63" i="10"/>
  <c r="CL64" i="10"/>
  <c r="CL65" i="10"/>
  <c r="CL66" i="10"/>
  <c r="CL67" i="10"/>
  <c r="CL68" i="10"/>
  <c r="CL69" i="10"/>
  <c r="CL70" i="10"/>
  <c r="CL71" i="10"/>
  <c r="CL72" i="10"/>
  <c r="CL73" i="10"/>
  <c r="CL74" i="10"/>
  <c r="CL75" i="10"/>
  <c r="CL76" i="10"/>
  <c r="CL77" i="10"/>
  <c r="CL78" i="10"/>
  <c r="CL79" i="10"/>
  <c r="CL80" i="10"/>
  <c r="CL81" i="10"/>
  <c r="CL82" i="10"/>
  <c r="CL83" i="10"/>
  <c r="CL84" i="10"/>
  <c r="CL85" i="10"/>
  <c r="CL86" i="10"/>
  <c r="CL87" i="10"/>
  <c r="CL88" i="10"/>
  <c r="CL89" i="10"/>
  <c r="CL90" i="10"/>
  <c r="CL91" i="10"/>
  <c r="CL92" i="10"/>
  <c r="CL93" i="10"/>
  <c r="CL94" i="10"/>
  <c r="CL95" i="10"/>
  <c r="CL96" i="10"/>
  <c r="CL97" i="10"/>
  <c r="CL98" i="10"/>
  <c r="CL99" i="10"/>
  <c r="CL100" i="10"/>
  <c r="CL101" i="10"/>
  <c r="CL102" i="10"/>
  <c r="CL103" i="10"/>
  <c r="CL104" i="10"/>
  <c r="CL105" i="10"/>
  <c r="CL106" i="10"/>
  <c r="CL107" i="10"/>
  <c r="CL108" i="10"/>
  <c r="CL109" i="10"/>
  <c r="CL110" i="10"/>
  <c r="CL111" i="10"/>
  <c r="CL112" i="10"/>
  <c r="CL113" i="10"/>
  <c r="CL114" i="10"/>
  <c r="CL115" i="10"/>
  <c r="CL116" i="10"/>
  <c r="CL117" i="10"/>
  <c r="CL118" i="10"/>
  <c r="CL119" i="10"/>
  <c r="CL120" i="10"/>
  <c r="CL121" i="10"/>
  <c r="CL122" i="10"/>
  <c r="CL123" i="10"/>
  <c r="CL124" i="10"/>
  <c r="CL125" i="10"/>
  <c r="CL126" i="10"/>
  <c r="CL127" i="10"/>
  <c r="CL128" i="10"/>
  <c r="CL129" i="10"/>
  <c r="CL130" i="10"/>
  <c r="CL131" i="10"/>
  <c r="CL132" i="10"/>
  <c r="CL133" i="10"/>
  <c r="CL134" i="10"/>
  <c r="CL135" i="10"/>
  <c r="CL136" i="10"/>
  <c r="CL137" i="10"/>
  <c r="CL138" i="10"/>
  <c r="CL139" i="10"/>
  <c r="CL140" i="10"/>
  <c r="CL141" i="10"/>
  <c r="CL142" i="10"/>
  <c r="CL143" i="10"/>
  <c r="CL144" i="10"/>
  <c r="CL145" i="10"/>
  <c r="CL146" i="10"/>
  <c r="CL147" i="10"/>
  <c r="CL148" i="10"/>
  <c r="CL149" i="10"/>
  <c r="CL150" i="10"/>
  <c r="CL151" i="10"/>
  <c r="CL152" i="10"/>
  <c r="CL153" i="10"/>
  <c r="CL154" i="10"/>
  <c r="CL155" i="10"/>
  <c r="CL156" i="10"/>
  <c r="CL157" i="10"/>
  <c r="CL158" i="10"/>
  <c r="CL159" i="10"/>
  <c r="CL160" i="10"/>
  <c r="CL161" i="10"/>
  <c r="CL162" i="10"/>
  <c r="CL163" i="10"/>
  <c r="CL164" i="10"/>
  <c r="CL165" i="10"/>
  <c r="CL166" i="10"/>
  <c r="CL167" i="10"/>
  <c r="CL168" i="10"/>
  <c r="CL169" i="10"/>
  <c r="CL170" i="10"/>
  <c r="CL171" i="10"/>
  <c r="CL172" i="10"/>
  <c r="CL173" i="10"/>
  <c r="CL174" i="10"/>
  <c r="CL175" i="10"/>
  <c r="CL176" i="10"/>
  <c r="CL177" i="10"/>
  <c r="CL178" i="10"/>
  <c r="CL179" i="10"/>
  <c r="CL180" i="10"/>
  <c r="CL181" i="10"/>
  <c r="CL182" i="10"/>
  <c r="CL183" i="10"/>
  <c r="CL184" i="10"/>
  <c r="CL185" i="10"/>
  <c r="CL186" i="10"/>
  <c r="CL187" i="10"/>
  <c r="CL188" i="10"/>
  <c r="CL189" i="10"/>
  <c r="CL190" i="10"/>
  <c r="CL191" i="10"/>
  <c r="CL192" i="10"/>
  <c r="CL193" i="10"/>
  <c r="CL194" i="10"/>
  <c r="CL195" i="10"/>
  <c r="CL196" i="10"/>
  <c r="CL197" i="10"/>
  <c r="CL198" i="10"/>
  <c r="CL199" i="10"/>
  <c r="CL200" i="10"/>
  <c r="CL201" i="10"/>
  <c r="CL202" i="10"/>
  <c r="CL203" i="10"/>
  <c r="CL204" i="10"/>
  <c r="CL205" i="10"/>
  <c r="CL206" i="10"/>
  <c r="CL207" i="10"/>
  <c r="CL208" i="10"/>
  <c r="CL209" i="10"/>
  <c r="CL210" i="10"/>
  <c r="CL211" i="10"/>
  <c r="CL212" i="10"/>
  <c r="CL213" i="10"/>
  <c r="CL214" i="10"/>
  <c r="CL215" i="10"/>
  <c r="CL216" i="10"/>
  <c r="CL217" i="10"/>
  <c r="CL218" i="10"/>
  <c r="CL219" i="10"/>
  <c r="CL220" i="10"/>
  <c r="CL221" i="10"/>
  <c r="CL222" i="10"/>
  <c r="CL223" i="10"/>
  <c r="CL224" i="10"/>
  <c r="CL225" i="10"/>
  <c r="CL226" i="10"/>
  <c r="CL227" i="10"/>
  <c r="CL228" i="10"/>
  <c r="CL229" i="10"/>
  <c r="CL230" i="10"/>
  <c r="CL231" i="10"/>
  <c r="CL232" i="10"/>
  <c r="CL233" i="10"/>
  <c r="CL234" i="10"/>
  <c r="CL235" i="10"/>
  <c r="CL236" i="10"/>
  <c r="CL237" i="10"/>
  <c r="CL238" i="10"/>
  <c r="CL239" i="10"/>
  <c r="CL240" i="10"/>
  <c r="CL241" i="10"/>
  <c r="CL242" i="10"/>
  <c r="CL243" i="10"/>
  <c r="CL244" i="10"/>
  <c r="CL245" i="10"/>
  <c r="CL246" i="10"/>
  <c r="CL247" i="10"/>
  <c r="CL248" i="10"/>
  <c r="CL249" i="10"/>
  <c r="CL250" i="10"/>
  <c r="CL251" i="10"/>
  <c r="CL252" i="10"/>
  <c r="CL253" i="10"/>
  <c r="CL254" i="10"/>
  <c r="CL255" i="10"/>
  <c r="CL256" i="10"/>
  <c r="CL257" i="10"/>
  <c r="CL258" i="10"/>
  <c r="CL259" i="10"/>
  <c r="CL260" i="10"/>
  <c r="CL261" i="10"/>
  <c r="CL262" i="10"/>
  <c r="CL263" i="10"/>
  <c r="CL264" i="10"/>
  <c r="CL265" i="10"/>
  <c r="CL266" i="10"/>
  <c r="CL267" i="10"/>
  <c r="CL268" i="10"/>
  <c r="CL269" i="10"/>
  <c r="CL270" i="10"/>
  <c r="CL271" i="10"/>
  <c r="CL272" i="10"/>
  <c r="CL273" i="10"/>
  <c r="CL274" i="10"/>
  <c r="CL275" i="10"/>
  <c r="CL276" i="10"/>
  <c r="CL277" i="10"/>
  <c r="CL278" i="10"/>
  <c r="CL279" i="10"/>
  <c r="CL280" i="10"/>
  <c r="CL281" i="10"/>
  <c r="CL282" i="10"/>
  <c r="CL283" i="10"/>
  <c r="CL284" i="10"/>
  <c r="CL285" i="10"/>
  <c r="CL286" i="10"/>
  <c r="CL287" i="10"/>
  <c r="CL288" i="10"/>
  <c r="CL289" i="10"/>
  <c r="CL290" i="10"/>
  <c r="CL291" i="10"/>
  <c r="CL292" i="10"/>
  <c r="CL293" i="10"/>
  <c r="CL294" i="10"/>
  <c r="CL295" i="10"/>
  <c r="CL296" i="10"/>
  <c r="CL297" i="10"/>
  <c r="CL298" i="10"/>
  <c r="CL299" i="10"/>
  <c r="CL300" i="10"/>
  <c r="CL301" i="10"/>
  <c r="CL302" i="10"/>
  <c r="CL303" i="10"/>
  <c r="CL304" i="10"/>
  <c r="CL305" i="10"/>
  <c r="CL306" i="10"/>
  <c r="CL307" i="10"/>
  <c r="CL308" i="10"/>
  <c r="CL309" i="10"/>
  <c r="CL310" i="10"/>
  <c r="CL311" i="10"/>
  <c r="CL312" i="10"/>
  <c r="CL313" i="10"/>
  <c r="CL314" i="10"/>
  <c r="CL315" i="10"/>
  <c r="CL316" i="10"/>
  <c r="CL317" i="10"/>
  <c r="CL318" i="10"/>
  <c r="CL319" i="10"/>
  <c r="CL320" i="10"/>
  <c r="CL321" i="10"/>
  <c r="CL322" i="10"/>
  <c r="CL323" i="10"/>
  <c r="CL324" i="10"/>
  <c r="CL325" i="10"/>
  <c r="CL326" i="10"/>
  <c r="CL327" i="10"/>
  <c r="CL328" i="10"/>
  <c r="CL329" i="10"/>
  <c r="CL330" i="10"/>
  <c r="CL331" i="10"/>
  <c r="CL332" i="10"/>
  <c r="CL333" i="10"/>
  <c r="CL334" i="10"/>
  <c r="CL335" i="10"/>
  <c r="CL336" i="10"/>
  <c r="CL337" i="10"/>
  <c r="CL338" i="10"/>
  <c r="CL339" i="10"/>
  <c r="CL340" i="10"/>
  <c r="CL341" i="10"/>
  <c r="CL342" i="10"/>
  <c r="CL343" i="10"/>
  <c r="CL344" i="10"/>
  <c r="CL345" i="10"/>
  <c r="CL346" i="10"/>
  <c r="CL347" i="10"/>
  <c r="CL348" i="10"/>
  <c r="CL349" i="10"/>
  <c r="CL350" i="10"/>
  <c r="CL351" i="10"/>
  <c r="CL352" i="10"/>
  <c r="CL353" i="10"/>
  <c r="CL354" i="10"/>
  <c r="CL355" i="10"/>
  <c r="CL356" i="10"/>
  <c r="CL357" i="10"/>
  <c r="CL358" i="10"/>
  <c r="CL359" i="10"/>
  <c r="CL360" i="10"/>
  <c r="CL361" i="10"/>
  <c r="CL362" i="10"/>
  <c r="CL363" i="10"/>
  <c r="CL364" i="10"/>
  <c r="CL365" i="10"/>
  <c r="CL366" i="10"/>
  <c r="CL367" i="10"/>
  <c r="CL368" i="10"/>
  <c r="CL369" i="10"/>
  <c r="CL370" i="10"/>
  <c r="CL371" i="10"/>
  <c r="CL372" i="10"/>
  <c r="CL373" i="10"/>
  <c r="CL374" i="10"/>
  <c r="CL375" i="10"/>
  <c r="CL376" i="10"/>
  <c r="CL377" i="10"/>
  <c r="CL378" i="10"/>
  <c r="CL379" i="10"/>
  <c r="CL380" i="10"/>
  <c r="CL381" i="10"/>
  <c r="CL382" i="10"/>
  <c r="CL383" i="10"/>
  <c r="CL384" i="10"/>
  <c r="CL385" i="10"/>
  <c r="CL386" i="10"/>
  <c r="CL387" i="10"/>
  <c r="CL388" i="10"/>
  <c r="CL389" i="10"/>
  <c r="CL390" i="10"/>
  <c r="CL391" i="10"/>
  <c r="CL392" i="10"/>
  <c r="CL393" i="10"/>
  <c r="CL394" i="10"/>
  <c r="CL395" i="10"/>
  <c r="CL396" i="10"/>
  <c r="CL397" i="10"/>
  <c r="CL398" i="10"/>
  <c r="CL399" i="10"/>
  <c r="CL400" i="10"/>
  <c r="CL401" i="10"/>
  <c r="CL5" i="10"/>
  <c r="CJ29" i="10"/>
  <c r="CJ30" i="10"/>
  <c r="CJ31" i="10"/>
  <c r="CJ32" i="10"/>
  <c r="CJ33" i="10"/>
  <c r="CJ34" i="10"/>
  <c r="CJ35" i="10"/>
  <c r="CJ36" i="10"/>
  <c r="CJ37" i="10"/>
  <c r="CJ38" i="10"/>
  <c r="CJ39" i="10"/>
  <c r="CJ40" i="10"/>
  <c r="CJ41" i="10"/>
  <c r="CJ42" i="10"/>
  <c r="CJ43" i="10"/>
  <c r="CJ44" i="10"/>
  <c r="CJ45" i="10"/>
  <c r="CJ46" i="10"/>
  <c r="CJ47" i="10"/>
  <c r="CJ48" i="10"/>
  <c r="CJ49" i="10"/>
  <c r="CJ50" i="10"/>
  <c r="CJ51" i="10"/>
  <c r="CJ52" i="10"/>
  <c r="CJ53" i="10"/>
  <c r="CJ54" i="10"/>
  <c r="CJ55" i="10"/>
  <c r="CJ56" i="10"/>
  <c r="CJ57" i="10"/>
  <c r="CJ58" i="10"/>
  <c r="CJ59" i="10"/>
  <c r="CJ60" i="10"/>
  <c r="CJ61" i="10"/>
  <c r="CJ62" i="10"/>
  <c r="CJ63" i="10"/>
  <c r="CJ64" i="10"/>
  <c r="CJ65" i="10"/>
  <c r="CJ66" i="10"/>
  <c r="CJ67" i="10"/>
  <c r="CJ68" i="10"/>
  <c r="CJ69" i="10"/>
  <c r="CJ70" i="10"/>
  <c r="CJ71" i="10"/>
  <c r="CJ72" i="10"/>
  <c r="CJ73" i="10"/>
  <c r="CJ74" i="10"/>
  <c r="CJ75" i="10"/>
  <c r="CJ76" i="10"/>
  <c r="CJ77" i="10"/>
  <c r="CJ78" i="10"/>
  <c r="CJ79" i="10"/>
  <c r="CJ80" i="10"/>
  <c r="CJ81" i="10"/>
  <c r="CJ82" i="10"/>
  <c r="CJ83" i="10"/>
  <c r="CJ84" i="10"/>
  <c r="CJ85" i="10"/>
  <c r="CJ86" i="10"/>
  <c r="CJ87" i="10"/>
  <c r="CJ88" i="10"/>
  <c r="CJ89" i="10"/>
  <c r="CJ90" i="10"/>
  <c r="CJ91" i="10"/>
  <c r="CJ92" i="10"/>
  <c r="CJ93" i="10"/>
  <c r="CJ94" i="10"/>
  <c r="CJ95" i="10"/>
  <c r="CJ96" i="10"/>
  <c r="CJ97" i="10"/>
  <c r="CJ98" i="10"/>
  <c r="CJ99" i="10"/>
  <c r="CJ100" i="10"/>
  <c r="CJ101" i="10"/>
  <c r="CJ102" i="10"/>
  <c r="CJ103" i="10"/>
  <c r="CJ104" i="10"/>
  <c r="CJ105" i="10"/>
  <c r="CJ106" i="10"/>
  <c r="CJ107" i="10"/>
  <c r="CJ108" i="10"/>
  <c r="CJ109" i="10"/>
  <c r="CJ110" i="10"/>
  <c r="CJ111" i="10"/>
  <c r="CJ112" i="10"/>
  <c r="CJ113" i="10"/>
  <c r="CJ114" i="10"/>
  <c r="CJ115" i="10"/>
  <c r="CJ116" i="10"/>
  <c r="CJ117" i="10"/>
  <c r="CJ118" i="10"/>
  <c r="CJ119" i="10"/>
  <c r="CJ120" i="10"/>
  <c r="CJ121" i="10"/>
  <c r="CJ122" i="10"/>
  <c r="CJ123" i="10"/>
  <c r="CJ124" i="10"/>
  <c r="CJ125" i="10"/>
  <c r="CJ126" i="10"/>
  <c r="CJ127" i="10"/>
  <c r="CJ128" i="10"/>
  <c r="CJ129" i="10"/>
  <c r="CJ130" i="10"/>
  <c r="CJ131" i="10"/>
  <c r="CJ132" i="10"/>
  <c r="CJ133" i="10"/>
  <c r="CJ134" i="10"/>
  <c r="CJ135" i="10"/>
  <c r="CJ136" i="10"/>
  <c r="CJ137" i="10"/>
  <c r="CJ138" i="10"/>
  <c r="CJ139" i="10"/>
  <c r="CJ140" i="10"/>
  <c r="CJ141" i="10"/>
  <c r="CJ142" i="10"/>
  <c r="CJ143" i="10"/>
  <c r="CJ144" i="10"/>
  <c r="CJ145" i="10"/>
  <c r="CJ146" i="10"/>
  <c r="CJ147" i="10"/>
  <c r="CJ148" i="10"/>
  <c r="CJ149" i="10"/>
  <c r="CJ150" i="10"/>
  <c r="CJ151" i="10"/>
  <c r="CJ152" i="10"/>
  <c r="CJ153" i="10"/>
  <c r="CJ154" i="10"/>
  <c r="CJ155" i="10"/>
  <c r="CJ156" i="10"/>
  <c r="CJ157" i="10"/>
  <c r="CJ158" i="10"/>
  <c r="CJ159" i="10"/>
  <c r="CJ160" i="10"/>
  <c r="CJ161" i="10"/>
  <c r="CJ162" i="10"/>
  <c r="CJ163" i="10"/>
  <c r="CJ164" i="10"/>
  <c r="CJ165" i="10"/>
  <c r="CJ166" i="10"/>
  <c r="CJ167" i="10"/>
  <c r="CJ168" i="10"/>
  <c r="CJ169" i="10"/>
  <c r="CJ170" i="10"/>
  <c r="CJ171" i="10"/>
  <c r="CJ172" i="10"/>
  <c r="CJ173" i="10"/>
  <c r="CJ174" i="10"/>
  <c r="CJ175" i="10"/>
  <c r="CJ176" i="10"/>
  <c r="CJ177" i="10"/>
  <c r="CJ178" i="10"/>
  <c r="CJ179" i="10"/>
  <c r="CJ180" i="10"/>
  <c r="CJ181" i="10"/>
  <c r="CJ182" i="10"/>
  <c r="CJ183" i="10"/>
  <c r="CJ184" i="10"/>
  <c r="CJ185" i="10"/>
  <c r="CJ186" i="10"/>
  <c r="CJ187" i="10"/>
  <c r="CJ188" i="10"/>
  <c r="CJ189" i="10"/>
  <c r="CJ190" i="10"/>
  <c r="CJ191" i="10"/>
  <c r="CJ192" i="10"/>
  <c r="CJ193" i="10"/>
  <c r="CJ194" i="10"/>
  <c r="CJ195" i="10"/>
  <c r="CJ196" i="10"/>
  <c r="CJ197" i="10"/>
  <c r="CJ198" i="10"/>
  <c r="CJ199" i="10"/>
  <c r="CJ200" i="10"/>
  <c r="CJ201" i="10"/>
  <c r="CJ202" i="10"/>
  <c r="CJ203" i="10"/>
  <c r="CJ204" i="10"/>
  <c r="CJ205" i="10"/>
  <c r="CJ206" i="10"/>
  <c r="CJ207" i="10"/>
  <c r="CJ208" i="10"/>
  <c r="CJ209" i="10"/>
  <c r="CJ210" i="10"/>
  <c r="CJ211" i="10"/>
  <c r="CJ212" i="10"/>
  <c r="CJ213" i="10"/>
  <c r="CJ214" i="10"/>
  <c r="CJ215" i="10"/>
  <c r="CJ216" i="10"/>
  <c r="CJ217" i="10"/>
  <c r="CJ218" i="10"/>
  <c r="CJ219" i="10"/>
  <c r="CJ220" i="10"/>
  <c r="CJ221" i="10"/>
  <c r="CJ222" i="10"/>
  <c r="CJ223" i="10"/>
  <c r="CJ224" i="10"/>
  <c r="CJ225" i="10"/>
  <c r="CJ226" i="10"/>
  <c r="CJ227" i="10"/>
  <c r="CJ228" i="10"/>
  <c r="CJ229" i="10"/>
  <c r="CJ230" i="10"/>
  <c r="CJ231" i="10"/>
  <c r="CJ232" i="10"/>
  <c r="CJ233" i="10"/>
  <c r="CJ234" i="10"/>
  <c r="CJ235" i="10"/>
  <c r="CJ236" i="10"/>
  <c r="CJ237" i="10"/>
  <c r="CJ238" i="10"/>
  <c r="CJ239" i="10"/>
  <c r="CJ240" i="10"/>
  <c r="CJ241" i="10"/>
  <c r="CJ242" i="10"/>
  <c r="CJ243" i="10"/>
  <c r="CJ244" i="10"/>
  <c r="CJ245" i="10"/>
  <c r="CJ246" i="10"/>
  <c r="CJ247" i="10"/>
  <c r="CJ248" i="10"/>
  <c r="CJ249" i="10"/>
  <c r="CJ250" i="10"/>
  <c r="CJ251" i="10"/>
  <c r="CJ252" i="10"/>
  <c r="CJ253" i="10"/>
  <c r="CJ254" i="10"/>
  <c r="CJ255" i="10"/>
  <c r="CJ256" i="10"/>
  <c r="CJ257" i="10"/>
  <c r="CJ258" i="10"/>
  <c r="CJ259" i="10"/>
  <c r="CJ260" i="10"/>
  <c r="CJ261" i="10"/>
  <c r="CJ262" i="10"/>
  <c r="CJ263" i="10"/>
  <c r="CJ264" i="10"/>
  <c r="CJ265" i="10"/>
  <c r="CJ266" i="10"/>
  <c r="CJ267" i="10"/>
  <c r="CJ268" i="10"/>
  <c r="CJ269" i="10"/>
  <c r="CJ270" i="10"/>
  <c r="CJ271" i="10"/>
  <c r="CJ272" i="10"/>
  <c r="CJ273" i="10"/>
  <c r="CJ274" i="10"/>
  <c r="CJ275" i="10"/>
  <c r="CJ276" i="10"/>
  <c r="CJ277" i="10"/>
  <c r="CJ278" i="10"/>
  <c r="CJ279" i="10"/>
  <c r="CJ280" i="10"/>
  <c r="CJ281" i="10"/>
  <c r="CJ282" i="10"/>
  <c r="CJ283" i="10"/>
  <c r="CJ284" i="10"/>
  <c r="CJ285" i="10"/>
  <c r="CJ286" i="10"/>
  <c r="CJ287" i="10"/>
  <c r="CJ288" i="10"/>
  <c r="CJ289" i="10"/>
  <c r="CJ290" i="10"/>
  <c r="CJ291" i="10"/>
  <c r="CJ292" i="10"/>
  <c r="CJ293" i="10"/>
  <c r="CJ294" i="10"/>
  <c r="CJ295" i="10"/>
  <c r="CJ296" i="10"/>
  <c r="CJ297" i="10"/>
  <c r="CJ298" i="10"/>
  <c r="CJ299" i="10"/>
  <c r="CJ300" i="10"/>
  <c r="CJ301" i="10"/>
  <c r="CJ302" i="10"/>
  <c r="CJ303" i="10"/>
  <c r="CJ304" i="10"/>
  <c r="CJ305" i="10"/>
  <c r="CJ306" i="10"/>
  <c r="CJ307" i="10"/>
  <c r="CJ308" i="10"/>
  <c r="CJ309" i="10"/>
  <c r="CJ310" i="10"/>
  <c r="CJ311" i="10"/>
  <c r="CJ312" i="10"/>
  <c r="CJ313" i="10"/>
  <c r="CJ314" i="10"/>
  <c r="CJ315" i="10"/>
  <c r="CJ316" i="10"/>
  <c r="CJ317" i="10"/>
  <c r="CJ318" i="10"/>
  <c r="CJ319" i="10"/>
  <c r="CJ320" i="10"/>
  <c r="CJ321" i="10"/>
  <c r="CJ322" i="10"/>
  <c r="CJ323" i="10"/>
  <c r="CJ324" i="10"/>
  <c r="CJ325" i="10"/>
  <c r="CJ326" i="10"/>
  <c r="CJ327" i="10"/>
  <c r="CJ328" i="10"/>
  <c r="CJ329" i="10"/>
  <c r="CJ330" i="10"/>
  <c r="CJ331" i="10"/>
  <c r="CJ332" i="10"/>
  <c r="CJ333" i="10"/>
  <c r="CJ334" i="10"/>
  <c r="CJ335" i="10"/>
  <c r="CJ336" i="10"/>
  <c r="CJ337" i="10"/>
  <c r="CJ338" i="10"/>
  <c r="CJ339" i="10"/>
  <c r="CJ340" i="10"/>
  <c r="CJ341" i="10"/>
  <c r="CJ342" i="10"/>
  <c r="CJ343" i="10"/>
  <c r="CJ344" i="10"/>
  <c r="CJ345" i="10"/>
  <c r="CJ346" i="10"/>
  <c r="CJ347" i="10"/>
  <c r="CJ348" i="10"/>
  <c r="CJ349" i="10"/>
  <c r="CJ350" i="10"/>
  <c r="CJ351" i="10"/>
  <c r="CJ352" i="10"/>
  <c r="CJ353" i="10"/>
  <c r="CJ354" i="10"/>
  <c r="CJ355" i="10"/>
  <c r="CJ356" i="10"/>
  <c r="CJ357" i="10"/>
  <c r="CJ358" i="10"/>
  <c r="CJ359" i="10"/>
  <c r="CJ360" i="10"/>
  <c r="CJ361" i="10"/>
  <c r="CJ362" i="10"/>
  <c r="CJ363" i="10"/>
  <c r="CJ364" i="10"/>
  <c r="CJ365" i="10"/>
  <c r="CJ366" i="10"/>
  <c r="CJ367" i="10"/>
  <c r="CJ368" i="10"/>
  <c r="CJ369" i="10"/>
  <c r="CJ370" i="10"/>
  <c r="CJ371" i="10"/>
  <c r="CJ372" i="10"/>
  <c r="CJ373" i="10"/>
  <c r="CJ374" i="10"/>
  <c r="CJ375" i="10"/>
  <c r="CJ376" i="10"/>
  <c r="CJ377" i="10"/>
  <c r="CJ378" i="10"/>
  <c r="CJ379" i="10"/>
  <c r="CJ380" i="10"/>
  <c r="CJ381" i="10"/>
  <c r="CJ382" i="10"/>
  <c r="CJ383" i="10"/>
  <c r="CJ384" i="10"/>
  <c r="CJ385" i="10"/>
  <c r="CJ386" i="10"/>
  <c r="CJ387" i="10"/>
  <c r="CJ388" i="10"/>
  <c r="CJ389" i="10"/>
  <c r="CJ390" i="10"/>
  <c r="CJ391" i="10"/>
  <c r="CJ392" i="10"/>
  <c r="CJ393" i="10"/>
  <c r="CJ394" i="10"/>
  <c r="CJ395" i="10"/>
  <c r="CJ396" i="10"/>
  <c r="CJ397" i="10"/>
  <c r="CJ398" i="10"/>
  <c r="CJ399" i="10"/>
  <c r="CJ400" i="10"/>
  <c r="CJ401" i="10"/>
  <c r="CJ5" i="10"/>
  <c r="CI29" i="10"/>
  <c r="CI30" i="10"/>
  <c r="CI31" i="10"/>
  <c r="CI32" i="10"/>
  <c r="CI33" i="10"/>
  <c r="CI34" i="10"/>
  <c r="CI35" i="10"/>
  <c r="CI36" i="10"/>
  <c r="CI37" i="10"/>
  <c r="CI38" i="10"/>
  <c r="CI39" i="10"/>
  <c r="CI40" i="10"/>
  <c r="CI41" i="10"/>
  <c r="CI42" i="10"/>
  <c r="CI43" i="10"/>
  <c r="CI44" i="10"/>
  <c r="CI45" i="10"/>
  <c r="CI46" i="10"/>
  <c r="CI47" i="10"/>
  <c r="CI48" i="10"/>
  <c r="CI49" i="10"/>
  <c r="CI50" i="10"/>
  <c r="CI51" i="10"/>
  <c r="CI52" i="10"/>
  <c r="CI53" i="10"/>
  <c r="CI54" i="10"/>
  <c r="CI55" i="10"/>
  <c r="CI56" i="10"/>
  <c r="CI57" i="10"/>
  <c r="CI58" i="10"/>
  <c r="CI59" i="10"/>
  <c r="CI60" i="10"/>
  <c r="CI61" i="10"/>
  <c r="CI62" i="10"/>
  <c r="CI63" i="10"/>
  <c r="CI64" i="10"/>
  <c r="CI65" i="10"/>
  <c r="CI66" i="10"/>
  <c r="CI67" i="10"/>
  <c r="CI68" i="10"/>
  <c r="CI69" i="10"/>
  <c r="CI70" i="10"/>
  <c r="CI71" i="10"/>
  <c r="CI72" i="10"/>
  <c r="CI73" i="10"/>
  <c r="CI74" i="10"/>
  <c r="CI75" i="10"/>
  <c r="CI76" i="10"/>
  <c r="CI77" i="10"/>
  <c r="CI78" i="10"/>
  <c r="CI79" i="10"/>
  <c r="CI80" i="10"/>
  <c r="CI81" i="10"/>
  <c r="CI82" i="10"/>
  <c r="CI83" i="10"/>
  <c r="CI84" i="10"/>
  <c r="CI85" i="10"/>
  <c r="CI86" i="10"/>
  <c r="CI87" i="10"/>
  <c r="CI88" i="10"/>
  <c r="CI89" i="10"/>
  <c r="CI90" i="10"/>
  <c r="CI91" i="10"/>
  <c r="CI92" i="10"/>
  <c r="CI93" i="10"/>
  <c r="CI94" i="10"/>
  <c r="CI95" i="10"/>
  <c r="CI96" i="10"/>
  <c r="CI97" i="10"/>
  <c r="CI98" i="10"/>
  <c r="CI99" i="10"/>
  <c r="CI100" i="10"/>
  <c r="CI101" i="10"/>
  <c r="CI102" i="10"/>
  <c r="CI103" i="10"/>
  <c r="CI104" i="10"/>
  <c r="CI105" i="10"/>
  <c r="CI106" i="10"/>
  <c r="CI107" i="10"/>
  <c r="CI108" i="10"/>
  <c r="CI109" i="10"/>
  <c r="CI110" i="10"/>
  <c r="CI111" i="10"/>
  <c r="CI112" i="10"/>
  <c r="CI113" i="10"/>
  <c r="CI114" i="10"/>
  <c r="CI115" i="10"/>
  <c r="CI116" i="10"/>
  <c r="CI117" i="10"/>
  <c r="CI118" i="10"/>
  <c r="CI119" i="10"/>
  <c r="CI120" i="10"/>
  <c r="CI121" i="10"/>
  <c r="CI122" i="10"/>
  <c r="CI123" i="10"/>
  <c r="CI124" i="10"/>
  <c r="CI125" i="10"/>
  <c r="CI126" i="10"/>
  <c r="CI127" i="10"/>
  <c r="CI128" i="10"/>
  <c r="CI129" i="10"/>
  <c r="CI130" i="10"/>
  <c r="CI131" i="10"/>
  <c r="CI132" i="10"/>
  <c r="CI133" i="10"/>
  <c r="CI134" i="10"/>
  <c r="CI135" i="10"/>
  <c r="CI136" i="10"/>
  <c r="CI137" i="10"/>
  <c r="CI138" i="10"/>
  <c r="CI139" i="10"/>
  <c r="CI140" i="10"/>
  <c r="CI141" i="10"/>
  <c r="CI142" i="10"/>
  <c r="CI143" i="10"/>
  <c r="CI144" i="10"/>
  <c r="CI145" i="10"/>
  <c r="CI146" i="10"/>
  <c r="CI147" i="10"/>
  <c r="CI148" i="10"/>
  <c r="CI149" i="10"/>
  <c r="CI150" i="10"/>
  <c r="CI151" i="10"/>
  <c r="CI152" i="10"/>
  <c r="CI153" i="10"/>
  <c r="CI154" i="10"/>
  <c r="CI155" i="10"/>
  <c r="CI156" i="10"/>
  <c r="CI157" i="10"/>
  <c r="CI158" i="10"/>
  <c r="CI159" i="10"/>
  <c r="CI160" i="10"/>
  <c r="CI161" i="10"/>
  <c r="CI162" i="10"/>
  <c r="CI163" i="10"/>
  <c r="CI164" i="10"/>
  <c r="CI165" i="10"/>
  <c r="CI166" i="10"/>
  <c r="CI167" i="10"/>
  <c r="CI168" i="10"/>
  <c r="CI169" i="10"/>
  <c r="CI170" i="10"/>
  <c r="CI171" i="10"/>
  <c r="CI172" i="10"/>
  <c r="CI173" i="10"/>
  <c r="CI174" i="10"/>
  <c r="CI175" i="10"/>
  <c r="CI176" i="10"/>
  <c r="CI177" i="10"/>
  <c r="CI178" i="10"/>
  <c r="CI179" i="10"/>
  <c r="CI180" i="10"/>
  <c r="CI181" i="10"/>
  <c r="CI182" i="10"/>
  <c r="CI183" i="10"/>
  <c r="CI184" i="10"/>
  <c r="CI185" i="10"/>
  <c r="CI186" i="10"/>
  <c r="CI187" i="10"/>
  <c r="CI188" i="10"/>
  <c r="CI189" i="10"/>
  <c r="CI190" i="10"/>
  <c r="CI191" i="10"/>
  <c r="CI192" i="10"/>
  <c r="CI193" i="10"/>
  <c r="CI194" i="10"/>
  <c r="CI195" i="10"/>
  <c r="CI196" i="10"/>
  <c r="CI197" i="10"/>
  <c r="CI198" i="10"/>
  <c r="CI199" i="10"/>
  <c r="CI200" i="10"/>
  <c r="CI201" i="10"/>
  <c r="CI202" i="10"/>
  <c r="CI203" i="10"/>
  <c r="CI204" i="10"/>
  <c r="CI205" i="10"/>
  <c r="CI206" i="10"/>
  <c r="CI207" i="10"/>
  <c r="CI208" i="10"/>
  <c r="CI209" i="10"/>
  <c r="CI210" i="10"/>
  <c r="CI211" i="10"/>
  <c r="CI212" i="10"/>
  <c r="CI213" i="10"/>
  <c r="CI214" i="10"/>
  <c r="CI215" i="10"/>
  <c r="CI216" i="10"/>
  <c r="CI217" i="10"/>
  <c r="CI218" i="10"/>
  <c r="CI219" i="10"/>
  <c r="CI220" i="10"/>
  <c r="CI221" i="10"/>
  <c r="CI222" i="10"/>
  <c r="CI223" i="10"/>
  <c r="CI224" i="10"/>
  <c r="CI225" i="10"/>
  <c r="CI226" i="10"/>
  <c r="CI227" i="10"/>
  <c r="CI228" i="10"/>
  <c r="CI229" i="10"/>
  <c r="CI230" i="10"/>
  <c r="CI231" i="10"/>
  <c r="CI232" i="10"/>
  <c r="CI233" i="10"/>
  <c r="CI234" i="10"/>
  <c r="CI235" i="10"/>
  <c r="CI236" i="10"/>
  <c r="CI237" i="10"/>
  <c r="CI238" i="10"/>
  <c r="CI239" i="10"/>
  <c r="CI240" i="10"/>
  <c r="CI241" i="10"/>
  <c r="CI242" i="10"/>
  <c r="CI243" i="10"/>
  <c r="CI244" i="10"/>
  <c r="CI245" i="10"/>
  <c r="CI246" i="10"/>
  <c r="CI247" i="10"/>
  <c r="CI248" i="10"/>
  <c r="CI249" i="10"/>
  <c r="CI250" i="10"/>
  <c r="CI251" i="10"/>
  <c r="CI252" i="10"/>
  <c r="CI253" i="10"/>
  <c r="CI254" i="10"/>
  <c r="CI255" i="10"/>
  <c r="CI256" i="10"/>
  <c r="CI257" i="10"/>
  <c r="CI258" i="10"/>
  <c r="CI259" i="10"/>
  <c r="CI260" i="10"/>
  <c r="CI261" i="10"/>
  <c r="CI262" i="10"/>
  <c r="CI263" i="10"/>
  <c r="CI264" i="10"/>
  <c r="CI265" i="10"/>
  <c r="CI266" i="10"/>
  <c r="CI267" i="10"/>
  <c r="CI268" i="10"/>
  <c r="CI269" i="10"/>
  <c r="CI270" i="10"/>
  <c r="CI271" i="10"/>
  <c r="CI272" i="10"/>
  <c r="CI273" i="10"/>
  <c r="CI274" i="10"/>
  <c r="CI275" i="10"/>
  <c r="CI276" i="10"/>
  <c r="CI277" i="10"/>
  <c r="CI278" i="10"/>
  <c r="CI279" i="10"/>
  <c r="CI280" i="10"/>
  <c r="CI281" i="10"/>
  <c r="CI282" i="10"/>
  <c r="CI283" i="10"/>
  <c r="CI284" i="10"/>
  <c r="CI285" i="10"/>
  <c r="CI286" i="10"/>
  <c r="CI287" i="10"/>
  <c r="CI288" i="10"/>
  <c r="CI289" i="10"/>
  <c r="CI290" i="10"/>
  <c r="CI291" i="10"/>
  <c r="CI292" i="10"/>
  <c r="CI293" i="10"/>
  <c r="CI294" i="10"/>
  <c r="CI295" i="10"/>
  <c r="CI296" i="10"/>
  <c r="CI297" i="10"/>
  <c r="CI298" i="10"/>
  <c r="CI299" i="10"/>
  <c r="CI300" i="10"/>
  <c r="CI301" i="10"/>
  <c r="CI302" i="10"/>
  <c r="CI303" i="10"/>
  <c r="CI304" i="10"/>
  <c r="CI305" i="10"/>
  <c r="CI306" i="10"/>
  <c r="CI307" i="10"/>
  <c r="CI308" i="10"/>
  <c r="CI309" i="10"/>
  <c r="CI310" i="10"/>
  <c r="CI311" i="10"/>
  <c r="CI312" i="10"/>
  <c r="CI313" i="10"/>
  <c r="CI314" i="10"/>
  <c r="CI315" i="10"/>
  <c r="CI316" i="10"/>
  <c r="CI317" i="10"/>
  <c r="CI318" i="10"/>
  <c r="CI319" i="10"/>
  <c r="CI320" i="10"/>
  <c r="CI321" i="10"/>
  <c r="CI322" i="10"/>
  <c r="CI323" i="10"/>
  <c r="CI324" i="10"/>
  <c r="CI325" i="10"/>
  <c r="CI326" i="10"/>
  <c r="CI327" i="10"/>
  <c r="CI328" i="10"/>
  <c r="CI329" i="10"/>
  <c r="CI330" i="10"/>
  <c r="CI331" i="10"/>
  <c r="CI332" i="10"/>
  <c r="CI333" i="10"/>
  <c r="CI334" i="10"/>
  <c r="CI335" i="10"/>
  <c r="CI336" i="10"/>
  <c r="CI337" i="10"/>
  <c r="CI338" i="10"/>
  <c r="CI339" i="10"/>
  <c r="CI340" i="10"/>
  <c r="CI341" i="10"/>
  <c r="CI342" i="10"/>
  <c r="CI343" i="10"/>
  <c r="CI344" i="10"/>
  <c r="CI345" i="10"/>
  <c r="CI346" i="10"/>
  <c r="CI347" i="10"/>
  <c r="CI348" i="10"/>
  <c r="CI349" i="10"/>
  <c r="CI350" i="10"/>
  <c r="CI351" i="10"/>
  <c r="CI352" i="10"/>
  <c r="CI353" i="10"/>
  <c r="CI354" i="10"/>
  <c r="CI355" i="10"/>
  <c r="CI356" i="10"/>
  <c r="CI357" i="10"/>
  <c r="CI358" i="10"/>
  <c r="CI359" i="10"/>
  <c r="CI360" i="10"/>
  <c r="CI361" i="10"/>
  <c r="CI362" i="10"/>
  <c r="CI363" i="10"/>
  <c r="CI364" i="10"/>
  <c r="CI365" i="10"/>
  <c r="CI366" i="10"/>
  <c r="CI367" i="10"/>
  <c r="CI368" i="10"/>
  <c r="CI369" i="10"/>
  <c r="CI370" i="10"/>
  <c r="CI371" i="10"/>
  <c r="CI372" i="10"/>
  <c r="CI373" i="10"/>
  <c r="CI374" i="10"/>
  <c r="CI375" i="10"/>
  <c r="CI376" i="10"/>
  <c r="CI377" i="10"/>
  <c r="CI378" i="10"/>
  <c r="CI379" i="10"/>
  <c r="CI380" i="10"/>
  <c r="CI381" i="10"/>
  <c r="CI382" i="10"/>
  <c r="CI383" i="10"/>
  <c r="CI384" i="10"/>
  <c r="CI385" i="10"/>
  <c r="CI386" i="10"/>
  <c r="CI387" i="10"/>
  <c r="CI388" i="10"/>
  <c r="CI389" i="10"/>
  <c r="CI390" i="10"/>
  <c r="CI391" i="10"/>
  <c r="CI392" i="10"/>
  <c r="CI393" i="10"/>
  <c r="CI394" i="10"/>
  <c r="CI395" i="10"/>
  <c r="CI396" i="10"/>
  <c r="CI397" i="10"/>
  <c r="CI398" i="10"/>
  <c r="CI399" i="10"/>
  <c r="CI400" i="10"/>
  <c r="CI401" i="10"/>
  <c r="BE29" i="10"/>
  <c r="BE30" i="10"/>
  <c r="BE31" i="10"/>
  <c r="BE32" i="10"/>
  <c r="BE33" i="10"/>
  <c r="BE34" i="10"/>
  <c r="BE35" i="10"/>
  <c r="BE36" i="10"/>
  <c r="BE37" i="10"/>
  <c r="BE38" i="10"/>
  <c r="BE39" i="10"/>
  <c r="BE40" i="10"/>
  <c r="BE41" i="10"/>
  <c r="BE42" i="10"/>
  <c r="BE43" i="10"/>
  <c r="BE44" i="10"/>
  <c r="BE45" i="10"/>
  <c r="BE46" i="10"/>
  <c r="BE47" i="10"/>
  <c r="BE48" i="10"/>
  <c r="BE49" i="10"/>
  <c r="BE50" i="10"/>
  <c r="BE51" i="10"/>
  <c r="BE52" i="10"/>
  <c r="BE53" i="10"/>
  <c r="BE54" i="10"/>
  <c r="BE55" i="10"/>
  <c r="BE56" i="10"/>
  <c r="BE57" i="10"/>
  <c r="BE58" i="10"/>
  <c r="BE59" i="10"/>
  <c r="BE60" i="10"/>
  <c r="BE61" i="10"/>
  <c r="BE62" i="10"/>
  <c r="BE63" i="10"/>
  <c r="BE64" i="10"/>
  <c r="BE65" i="10"/>
  <c r="BE66" i="10"/>
  <c r="BE67" i="10"/>
  <c r="BE68" i="10"/>
  <c r="BE69" i="10"/>
  <c r="BE70" i="10"/>
  <c r="BE71" i="10"/>
  <c r="BE72" i="10"/>
  <c r="BE73" i="10"/>
  <c r="BE74" i="10"/>
  <c r="BE75" i="10"/>
  <c r="BE76" i="10"/>
  <c r="BE77" i="10"/>
  <c r="BE78" i="10"/>
  <c r="BE79" i="10"/>
  <c r="BE80" i="10"/>
  <c r="BE81" i="10"/>
  <c r="BE82" i="10"/>
  <c r="BE83" i="10"/>
  <c r="BE84" i="10"/>
  <c r="BE85" i="10"/>
  <c r="BE86" i="10"/>
  <c r="BE87" i="10"/>
  <c r="BE88" i="10"/>
  <c r="BE89" i="10"/>
  <c r="BE90" i="10"/>
  <c r="BE91" i="10"/>
  <c r="BE92" i="10"/>
  <c r="BE93" i="10"/>
  <c r="BE94" i="10"/>
  <c r="BE95" i="10"/>
  <c r="BE96" i="10"/>
  <c r="BE97" i="10"/>
  <c r="BE98" i="10"/>
  <c r="BE99" i="10"/>
  <c r="BE100" i="10"/>
  <c r="BE101" i="10"/>
  <c r="BE102" i="10"/>
  <c r="BE103" i="10"/>
  <c r="BE104" i="10"/>
  <c r="BE105" i="10"/>
  <c r="BE106" i="10"/>
  <c r="BE107" i="10"/>
  <c r="BE108" i="10"/>
  <c r="BE109" i="10"/>
  <c r="BE110" i="10"/>
  <c r="BE111" i="10"/>
  <c r="BE112" i="10"/>
  <c r="BE113" i="10"/>
  <c r="BE114" i="10"/>
  <c r="BE115" i="10"/>
  <c r="BE116" i="10"/>
  <c r="BE117" i="10"/>
  <c r="BE118" i="10"/>
  <c r="BE119" i="10"/>
  <c r="BE120" i="10"/>
  <c r="BE121" i="10"/>
  <c r="BE122" i="10"/>
  <c r="BE123" i="10"/>
  <c r="BE124" i="10"/>
  <c r="BE125" i="10"/>
  <c r="BE126" i="10"/>
  <c r="BE127" i="10"/>
  <c r="BE128" i="10"/>
  <c r="BE129" i="10"/>
  <c r="BE130" i="10"/>
  <c r="BE131" i="10"/>
  <c r="BE132" i="10"/>
  <c r="BE133" i="10"/>
  <c r="BE134" i="10"/>
  <c r="BE135" i="10"/>
  <c r="BE136" i="10"/>
  <c r="BE137" i="10"/>
  <c r="BE138" i="10"/>
  <c r="BE139" i="10"/>
  <c r="BE140" i="10"/>
  <c r="BE141" i="10"/>
  <c r="BE142" i="10"/>
  <c r="BE143" i="10"/>
  <c r="BE144" i="10"/>
  <c r="BE145" i="10"/>
  <c r="BE146" i="10"/>
  <c r="BE147" i="10"/>
  <c r="BE148" i="10"/>
  <c r="BE149" i="10"/>
  <c r="BE150" i="10"/>
  <c r="BE151" i="10"/>
  <c r="BE152" i="10"/>
  <c r="BE153" i="10"/>
  <c r="BE154" i="10"/>
  <c r="BE155" i="10"/>
  <c r="BE156" i="10"/>
  <c r="BE157" i="10"/>
  <c r="BE158" i="10"/>
  <c r="BE159" i="10"/>
  <c r="BE160" i="10"/>
  <c r="BE161" i="10"/>
  <c r="BE162" i="10"/>
  <c r="BE163" i="10"/>
  <c r="BE164" i="10"/>
  <c r="BE165" i="10"/>
  <c r="BE166" i="10"/>
  <c r="BE167" i="10"/>
  <c r="BE168" i="10"/>
  <c r="BE169" i="10"/>
  <c r="BE170" i="10"/>
  <c r="BE171" i="10"/>
  <c r="BE172" i="10"/>
  <c r="BE173" i="10"/>
  <c r="BE174" i="10"/>
  <c r="BE175" i="10"/>
  <c r="BE176" i="10"/>
  <c r="BE177" i="10"/>
  <c r="BE178" i="10"/>
  <c r="BE179" i="10"/>
  <c r="BE180" i="10"/>
  <c r="BE181" i="10"/>
  <c r="BE182" i="10"/>
  <c r="BE183" i="10"/>
  <c r="BE184" i="10"/>
  <c r="BE185" i="10"/>
  <c r="BE186" i="10"/>
  <c r="BE187" i="10"/>
  <c r="BE188" i="10"/>
  <c r="BE189" i="10"/>
  <c r="BE190" i="10"/>
  <c r="BE191" i="10"/>
  <c r="BE192" i="10"/>
  <c r="BE193" i="10"/>
  <c r="BE194" i="10"/>
  <c r="BE195" i="10"/>
  <c r="BE196" i="10"/>
  <c r="BE197" i="10"/>
  <c r="BE198" i="10"/>
  <c r="BE199" i="10"/>
  <c r="BE200" i="10"/>
  <c r="BE201" i="10"/>
  <c r="BE202" i="10"/>
  <c r="BE203" i="10"/>
  <c r="BE204" i="10"/>
  <c r="BE205" i="10"/>
  <c r="BE206" i="10"/>
  <c r="BE207" i="10"/>
  <c r="BE208" i="10"/>
  <c r="BE209" i="10"/>
  <c r="BE210" i="10"/>
  <c r="BE211" i="10"/>
  <c r="BE212" i="10"/>
  <c r="BE213" i="10"/>
  <c r="BE214" i="10"/>
  <c r="BE215" i="10"/>
  <c r="BE216" i="10"/>
  <c r="BE217" i="10"/>
  <c r="BE218" i="10"/>
  <c r="BE219" i="10"/>
  <c r="BE220" i="10"/>
  <c r="BE221" i="10"/>
  <c r="BE222" i="10"/>
  <c r="BE223" i="10"/>
  <c r="BE224" i="10"/>
  <c r="BE225" i="10"/>
  <c r="BE226" i="10"/>
  <c r="BE227" i="10"/>
  <c r="BE228" i="10"/>
  <c r="BE229" i="10"/>
  <c r="BE230" i="10"/>
  <c r="BE231" i="10"/>
  <c r="BE232" i="10"/>
  <c r="BE233" i="10"/>
  <c r="BE234" i="10"/>
  <c r="BE235" i="10"/>
  <c r="BE236" i="10"/>
  <c r="BE237" i="10"/>
  <c r="BE238" i="10"/>
  <c r="BE239" i="10"/>
  <c r="BE240" i="10"/>
  <c r="BE241" i="10"/>
  <c r="BE242" i="10"/>
  <c r="BE243" i="10"/>
  <c r="BE244" i="10"/>
  <c r="BE245" i="10"/>
  <c r="BE246" i="10"/>
  <c r="BE247" i="10"/>
  <c r="BE248" i="10"/>
  <c r="BE249" i="10"/>
  <c r="BE250" i="10"/>
  <c r="BE251" i="10"/>
  <c r="BE252" i="10"/>
  <c r="BE253" i="10"/>
  <c r="BE254" i="10"/>
  <c r="BE255" i="10"/>
  <c r="BE256" i="10"/>
  <c r="BE257" i="10"/>
  <c r="BE258" i="10"/>
  <c r="BE259" i="10"/>
  <c r="BE260" i="10"/>
  <c r="BE261" i="10"/>
  <c r="BE262" i="10"/>
  <c r="BE263" i="10"/>
  <c r="BE264" i="10"/>
  <c r="BE265" i="10"/>
  <c r="BE266" i="10"/>
  <c r="BE267" i="10"/>
  <c r="BE268" i="10"/>
  <c r="BE269" i="10"/>
  <c r="BE270" i="10"/>
  <c r="BE271" i="10"/>
  <c r="BE272" i="10"/>
  <c r="BE273" i="10"/>
  <c r="BE274" i="10"/>
  <c r="BE275" i="10"/>
  <c r="BE276" i="10"/>
  <c r="BE277" i="10"/>
  <c r="BE278" i="10"/>
  <c r="BE279" i="10"/>
  <c r="BE280" i="10"/>
  <c r="BE281" i="10"/>
  <c r="BE282" i="10"/>
  <c r="BE283" i="10"/>
  <c r="BE284" i="10"/>
  <c r="BE285" i="10"/>
  <c r="BE286" i="10"/>
  <c r="BE287" i="10"/>
  <c r="BE288" i="10"/>
  <c r="BE289" i="10"/>
  <c r="BE290" i="10"/>
  <c r="BE291" i="10"/>
  <c r="BE292" i="10"/>
  <c r="BE293" i="10"/>
  <c r="BE294" i="10"/>
  <c r="BE295" i="10"/>
  <c r="BE296" i="10"/>
  <c r="BE297" i="10"/>
  <c r="BE298" i="10"/>
  <c r="BE299" i="10"/>
  <c r="BE300" i="10"/>
  <c r="BE301" i="10"/>
  <c r="BE302" i="10"/>
  <c r="BE303" i="10"/>
  <c r="BE304" i="10"/>
  <c r="BE305" i="10"/>
  <c r="BE306" i="10"/>
  <c r="BE307" i="10"/>
  <c r="BE308" i="10"/>
  <c r="BE309" i="10"/>
  <c r="BE310" i="10"/>
  <c r="BE311" i="10"/>
  <c r="BE312" i="10"/>
  <c r="BE313" i="10"/>
  <c r="BE314" i="10"/>
  <c r="BE315" i="10"/>
  <c r="BE316" i="10"/>
  <c r="BE317" i="10"/>
  <c r="BE318" i="10"/>
  <c r="BE319" i="10"/>
  <c r="BE320" i="10"/>
  <c r="BE321" i="10"/>
  <c r="BE322" i="10"/>
  <c r="BE323" i="10"/>
  <c r="BE324" i="10"/>
  <c r="BE325" i="10"/>
  <c r="BE326" i="10"/>
  <c r="BE327" i="10"/>
  <c r="BE328" i="10"/>
  <c r="BE329" i="10"/>
  <c r="BE330" i="10"/>
  <c r="BE331" i="10"/>
  <c r="BE332" i="10"/>
  <c r="BE333" i="10"/>
  <c r="BE334" i="10"/>
  <c r="BE335" i="10"/>
  <c r="BE336" i="10"/>
  <c r="BE337" i="10"/>
  <c r="BE338" i="10"/>
  <c r="BE339" i="10"/>
  <c r="BE340" i="10"/>
  <c r="BE341" i="10"/>
  <c r="BE342" i="10"/>
  <c r="BE343" i="10"/>
  <c r="BE344" i="10"/>
  <c r="BE345" i="10"/>
  <c r="BE346" i="10"/>
  <c r="BE347" i="10"/>
  <c r="BE348" i="10"/>
  <c r="BE349" i="10"/>
  <c r="BE350" i="10"/>
  <c r="BE351" i="10"/>
  <c r="BE352" i="10"/>
  <c r="BE353" i="10"/>
  <c r="BE354" i="10"/>
  <c r="BE355" i="10"/>
  <c r="BE356" i="10"/>
  <c r="BE357" i="10"/>
  <c r="BE358" i="10"/>
  <c r="BE359" i="10"/>
  <c r="BE360" i="10"/>
  <c r="BE361" i="10"/>
  <c r="BE362" i="10"/>
  <c r="BE363" i="10"/>
  <c r="BE364" i="10"/>
  <c r="BE365" i="10"/>
  <c r="BE366" i="10"/>
  <c r="BE367" i="10"/>
  <c r="BE368" i="10"/>
  <c r="BE369" i="10"/>
  <c r="BE370" i="10"/>
  <c r="BE371" i="10"/>
  <c r="BE372" i="10"/>
  <c r="BE373" i="10"/>
  <c r="BE374" i="10"/>
  <c r="BE375" i="10"/>
  <c r="BE376" i="10"/>
  <c r="BE377" i="10"/>
  <c r="BE378" i="10"/>
  <c r="BE379" i="10"/>
  <c r="BE380" i="10"/>
  <c r="BE381" i="10"/>
  <c r="BE382" i="10"/>
  <c r="BE383" i="10"/>
  <c r="BE384" i="10"/>
  <c r="BE385" i="10"/>
  <c r="BE386" i="10"/>
  <c r="BE387" i="10"/>
  <c r="BE388" i="10"/>
  <c r="BE389" i="10"/>
  <c r="BE390" i="10"/>
  <c r="BE391" i="10"/>
  <c r="BE392" i="10"/>
  <c r="BE393" i="10"/>
  <c r="BE394" i="10"/>
  <c r="BE395" i="10"/>
  <c r="BE396" i="10"/>
  <c r="BE397" i="10"/>
  <c r="BE398" i="10"/>
  <c r="BE399" i="10"/>
  <c r="BE400" i="10"/>
  <c r="BE401" i="10"/>
  <c r="BD29" i="10"/>
  <c r="BD30" i="10"/>
  <c r="BD31" i="10"/>
  <c r="BD32" i="10"/>
  <c r="BD33" i="10"/>
  <c r="BD34" i="10"/>
  <c r="BD35" i="10"/>
  <c r="BD36" i="10"/>
  <c r="BD37" i="10"/>
  <c r="BD38" i="10"/>
  <c r="BD39" i="10"/>
  <c r="BD40" i="10"/>
  <c r="BD41" i="10"/>
  <c r="BD42" i="10"/>
  <c r="BD43" i="10"/>
  <c r="BD44" i="10"/>
  <c r="BD45" i="10"/>
  <c r="BD46" i="10"/>
  <c r="BD47" i="10"/>
  <c r="BD48" i="10"/>
  <c r="BD49" i="10"/>
  <c r="BD50" i="10"/>
  <c r="BD51" i="10"/>
  <c r="BD52" i="10"/>
  <c r="BD53" i="10"/>
  <c r="BD54" i="10"/>
  <c r="BD55" i="10"/>
  <c r="BD56" i="10"/>
  <c r="BD57" i="10"/>
  <c r="BD58" i="10"/>
  <c r="BD59" i="10"/>
  <c r="BD60" i="10"/>
  <c r="BD61" i="10"/>
  <c r="BD62" i="10"/>
  <c r="BD63" i="10"/>
  <c r="BD64" i="10"/>
  <c r="BD65" i="10"/>
  <c r="BD66" i="10"/>
  <c r="BD67" i="10"/>
  <c r="BD68" i="10"/>
  <c r="BD69" i="10"/>
  <c r="BD70" i="10"/>
  <c r="BD71" i="10"/>
  <c r="BD72" i="10"/>
  <c r="BD73" i="10"/>
  <c r="BD74" i="10"/>
  <c r="BD75" i="10"/>
  <c r="BD76" i="10"/>
  <c r="BD77" i="10"/>
  <c r="BD78" i="10"/>
  <c r="BD79" i="10"/>
  <c r="BD80" i="10"/>
  <c r="BD81" i="10"/>
  <c r="BD82" i="10"/>
  <c r="BD83" i="10"/>
  <c r="BD84" i="10"/>
  <c r="BD85" i="10"/>
  <c r="BD86" i="10"/>
  <c r="BD87" i="10"/>
  <c r="BD88" i="10"/>
  <c r="BD89" i="10"/>
  <c r="BD90" i="10"/>
  <c r="BD91" i="10"/>
  <c r="BD92" i="10"/>
  <c r="BD93" i="10"/>
  <c r="BD94" i="10"/>
  <c r="BD95" i="10"/>
  <c r="BD96" i="10"/>
  <c r="BD97" i="10"/>
  <c r="BD98" i="10"/>
  <c r="BD99" i="10"/>
  <c r="BD100" i="10"/>
  <c r="BD101" i="10"/>
  <c r="BD102" i="10"/>
  <c r="BD103" i="10"/>
  <c r="BD104" i="10"/>
  <c r="BD105" i="10"/>
  <c r="BD106" i="10"/>
  <c r="BD107" i="10"/>
  <c r="BD108" i="10"/>
  <c r="BD109" i="10"/>
  <c r="BD110" i="10"/>
  <c r="BD111" i="10"/>
  <c r="BD112" i="10"/>
  <c r="BD113" i="10"/>
  <c r="BD114" i="10"/>
  <c r="BD115" i="10"/>
  <c r="BD116" i="10"/>
  <c r="BD117" i="10"/>
  <c r="BD118" i="10"/>
  <c r="BD119" i="10"/>
  <c r="BD120" i="10"/>
  <c r="BD121" i="10"/>
  <c r="BD122" i="10"/>
  <c r="BD123" i="10"/>
  <c r="BD124" i="10"/>
  <c r="BD125" i="10"/>
  <c r="BD126" i="10"/>
  <c r="BD127" i="10"/>
  <c r="BD128" i="10"/>
  <c r="BD129" i="10"/>
  <c r="BD130" i="10"/>
  <c r="BD131" i="10"/>
  <c r="BD132" i="10"/>
  <c r="BD133" i="10"/>
  <c r="BD134" i="10"/>
  <c r="BD135" i="10"/>
  <c r="BD136" i="10"/>
  <c r="BD137" i="10"/>
  <c r="BD138" i="10"/>
  <c r="BD139" i="10"/>
  <c r="BD140" i="10"/>
  <c r="BD141" i="10"/>
  <c r="BD142" i="10"/>
  <c r="BD143" i="10"/>
  <c r="BD144" i="10"/>
  <c r="BD145" i="10"/>
  <c r="BD146" i="10"/>
  <c r="BD147" i="10"/>
  <c r="BD148" i="10"/>
  <c r="BD149" i="10"/>
  <c r="BD150" i="10"/>
  <c r="BD151" i="10"/>
  <c r="BD152" i="10"/>
  <c r="BD153" i="10"/>
  <c r="BD154" i="10"/>
  <c r="BD155" i="10"/>
  <c r="BD156" i="10"/>
  <c r="BD157" i="10"/>
  <c r="BD158" i="10"/>
  <c r="BD159" i="10"/>
  <c r="BD160" i="10"/>
  <c r="BD161" i="10"/>
  <c r="BD162" i="10"/>
  <c r="BD163" i="10"/>
  <c r="BD164" i="10"/>
  <c r="BD165" i="10"/>
  <c r="BD166" i="10"/>
  <c r="BD167" i="10"/>
  <c r="BD168" i="10"/>
  <c r="BD169" i="10"/>
  <c r="BD170" i="10"/>
  <c r="BD171" i="10"/>
  <c r="BD172" i="10"/>
  <c r="BD173" i="10"/>
  <c r="BD174" i="10"/>
  <c r="BD175" i="10"/>
  <c r="BD176" i="10"/>
  <c r="BD177" i="10"/>
  <c r="BD178" i="10"/>
  <c r="BD179" i="10"/>
  <c r="BD180" i="10"/>
  <c r="BD181" i="10"/>
  <c r="BD182" i="10"/>
  <c r="BD183" i="10"/>
  <c r="BD184" i="10"/>
  <c r="BD185" i="10"/>
  <c r="BD186" i="10"/>
  <c r="BD187" i="10"/>
  <c r="BD188" i="10"/>
  <c r="BD189" i="10"/>
  <c r="BD190" i="10"/>
  <c r="BD191" i="10"/>
  <c r="BD192" i="10"/>
  <c r="BD193" i="10"/>
  <c r="BD194" i="10"/>
  <c r="BD195" i="10"/>
  <c r="BD196" i="10"/>
  <c r="BD197" i="10"/>
  <c r="BD198" i="10"/>
  <c r="BD199" i="10"/>
  <c r="BD200" i="10"/>
  <c r="BD201" i="10"/>
  <c r="BD202" i="10"/>
  <c r="BD203" i="10"/>
  <c r="BD204" i="10"/>
  <c r="BD205" i="10"/>
  <c r="BD206" i="10"/>
  <c r="BD207" i="10"/>
  <c r="BD208" i="10"/>
  <c r="BD209" i="10"/>
  <c r="BD210" i="10"/>
  <c r="BD211" i="10"/>
  <c r="BD212" i="10"/>
  <c r="BD213" i="10"/>
  <c r="BD214" i="10"/>
  <c r="BD215" i="10"/>
  <c r="BD216" i="10"/>
  <c r="BD217" i="10"/>
  <c r="BD218" i="10"/>
  <c r="BD219" i="10"/>
  <c r="BD220" i="10"/>
  <c r="BD221" i="10"/>
  <c r="BD222" i="10"/>
  <c r="BD223" i="10"/>
  <c r="BD224" i="10"/>
  <c r="BD225" i="10"/>
  <c r="BD226" i="10"/>
  <c r="BD227" i="10"/>
  <c r="BD228" i="10"/>
  <c r="BD229" i="10"/>
  <c r="BD230" i="10"/>
  <c r="BD231" i="10"/>
  <c r="BD232" i="10"/>
  <c r="BD233" i="10"/>
  <c r="BD234" i="10"/>
  <c r="BD235" i="10"/>
  <c r="BD236" i="10"/>
  <c r="BD237" i="10"/>
  <c r="BD238" i="10"/>
  <c r="BD239" i="10"/>
  <c r="BD240" i="10"/>
  <c r="BD241" i="10"/>
  <c r="BD242" i="10"/>
  <c r="BD243" i="10"/>
  <c r="BD244" i="10"/>
  <c r="BD245" i="10"/>
  <c r="BD246" i="10"/>
  <c r="BD247" i="10"/>
  <c r="BD248" i="10"/>
  <c r="BD249" i="10"/>
  <c r="BD250" i="10"/>
  <c r="BD251" i="10"/>
  <c r="BD252" i="10"/>
  <c r="BD253" i="10"/>
  <c r="BD254" i="10"/>
  <c r="BD255" i="10"/>
  <c r="BD256" i="10"/>
  <c r="BD257" i="10"/>
  <c r="BD258" i="10"/>
  <c r="BD259" i="10"/>
  <c r="BD260" i="10"/>
  <c r="BD261" i="10"/>
  <c r="BD262" i="10"/>
  <c r="BD263" i="10"/>
  <c r="BD264" i="10"/>
  <c r="BD265" i="10"/>
  <c r="BD266" i="10"/>
  <c r="BD267" i="10"/>
  <c r="BD268" i="10"/>
  <c r="BD269" i="10"/>
  <c r="BD270" i="10"/>
  <c r="BD271" i="10"/>
  <c r="BD272" i="10"/>
  <c r="BD273" i="10"/>
  <c r="BD274" i="10"/>
  <c r="BD275" i="10"/>
  <c r="BD276" i="10"/>
  <c r="BD277" i="10"/>
  <c r="BD278" i="10"/>
  <c r="BD279" i="10"/>
  <c r="BD280" i="10"/>
  <c r="BD281" i="10"/>
  <c r="BD282" i="10"/>
  <c r="BD283" i="10"/>
  <c r="BD284" i="10"/>
  <c r="BD285" i="10"/>
  <c r="BD286" i="10"/>
  <c r="BD287" i="10"/>
  <c r="BD288" i="10"/>
  <c r="BD289" i="10"/>
  <c r="BD290" i="10"/>
  <c r="BD291" i="10"/>
  <c r="BD292" i="10"/>
  <c r="BD293" i="10"/>
  <c r="BD294" i="10"/>
  <c r="BD295" i="10"/>
  <c r="BD296" i="10"/>
  <c r="BD297" i="10"/>
  <c r="BD298" i="10"/>
  <c r="BD299" i="10"/>
  <c r="BD300" i="10"/>
  <c r="BD301" i="10"/>
  <c r="BD302" i="10"/>
  <c r="BD303" i="10"/>
  <c r="BD304" i="10"/>
  <c r="BD305" i="10"/>
  <c r="BD306" i="10"/>
  <c r="BD307" i="10"/>
  <c r="BD308" i="10"/>
  <c r="BD309" i="10"/>
  <c r="BD310" i="10"/>
  <c r="BD311" i="10"/>
  <c r="BD312" i="10"/>
  <c r="BD313" i="10"/>
  <c r="BD314" i="10"/>
  <c r="BD315" i="10"/>
  <c r="BD316" i="10"/>
  <c r="BD317" i="10"/>
  <c r="BD318" i="10"/>
  <c r="BD319" i="10"/>
  <c r="BD320" i="10"/>
  <c r="BD321" i="10"/>
  <c r="BD322" i="10"/>
  <c r="BD323" i="10"/>
  <c r="BD324" i="10"/>
  <c r="BD325" i="10"/>
  <c r="BD326" i="10"/>
  <c r="BD327" i="10"/>
  <c r="BD328" i="10"/>
  <c r="BD329" i="10"/>
  <c r="BD330" i="10"/>
  <c r="BD331" i="10"/>
  <c r="BD332" i="10"/>
  <c r="BD333" i="10"/>
  <c r="BD334" i="10"/>
  <c r="BD335" i="10"/>
  <c r="BD336" i="10"/>
  <c r="BD337" i="10"/>
  <c r="BD338" i="10"/>
  <c r="BD339" i="10"/>
  <c r="BD340" i="10"/>
  <c r="BD341" i="10"/>
  <c r="BD342" i="10"/>
  <c r="BD343" i="10"/>
  <c r="BD344" i="10"/>
  <c r="BD345" i="10"/>
  <c r="BD346" i="10"/>
  <c r="BD347" i="10"/>
  <c r="BD348" i="10"/>
  <c r="BD349" i="10"/>
  <c r="BD350" i="10"/>
  <c r="BD351" i="10"/>
  <c r="BD352" i="10"/>
  <c r="BD353" i="10"/>
  <c r="BD354" i="10"/>
  <c r="BD355" i="10"/>
  <c r="BD356" i="10"/>
  <c r="BD357" i="10"/>
  <c r="BD358" i="10"/>
  <c r="BD359" i="10"/>
  <c r="BD360" i="10"/>
  <c r="BD361" i="10"/>
  <c r="BD362" i="10"/>
  <c r="BD363" i="10"/>
  <c r="BD364" i="10"/>
  <c r="BD365" i="10"/>
  <c r="BD366" i="10"/>
  <c r="BD367" i="10"/>
  <c r="BD368" i="10"/>
  <c r="BD369" i="10"/>
  <c r="BD370" i="10"/>
  <c r="BD371" i="10"/>
  <c r="BD372" i="10"/>
  <c r="BD373" i="10"/>
  <c r="BD374" i="10"/>
  <c r="BD375" i="10"/>
  <c r="BD376" i="10"/>
  <c r="BD377" i="10"/>
  <c r="BD378" i="10"/>
  <c r="BD379" i="10"/>
  <c r="BD380" i="10"/>
  <c r="BD381" i="10"/>
  <c r="BD382" i="10"/>
  <c r="BD383" i="10"/>
  <c r="BD384" i="10"/>
  <c r="BD385" i="10"/>
  <c r="BD386" i="10"/>
  <c r="BD387" i="10"/>
  <c r="BD388" i="10"/>
  <c r="BD389" i="10"/>
  <c r="BD390" i="10"/>
  <c r="BD391" i="10"/>
  <c r="BD392" i="10"/>
  <c r="BD393" i="10"/>
  <c r="BD394" i="10"/>
  <c r="BD395" i="10"/>
  <c r="BD396" i="10"/>
  <c r="BD397" i="10"/>
  <c r="BD398" i="10"/>
  <c r="BD399" i="10"/>
  <c r="BD400" i="10"/>
  <c r="BD401" i="10"/>
  <c r="BB29" i="10"/>
  <c r="BB30" i="10"/>
  <c r="BB31" i="10"/>
  <c r="BB32" i="10"/>
  <c r="BB33" i="10"/>
  <c r="BB34" i="10"/>
  <c r="BB35" i="10"/>
  <c r="BB36" i="10"/>
  <c r="BB37" i="10"/>
  <c r="BB38" i="10"/>
  <c r="BB39" i="10"/>
  <c r="BB40" i="10"/>
  <c r="BB41" i="10"/>
  <c r="BB42" i="10"/>
  <c r="BB43" i="10"/>
  <c r="BB44" i="10"/>
  <c r="BB45" i="10"/>
  <c r="BB46" i="10"/>
  <c r="BB47" i="10"/>
  <c r="BB48" i="10"/>
  <c r="BB49" i="10"/>
  <c r="BB50" i="10"/>
  <c r="BB51" i="10"/>
  <c r="BB52" i="10"/>
  <c r="BB53" i="10"/>
  <c r="BB54" i="10"/>
  <c r="BB55" i="10"/>
  <c r="BB56" i="10"/>
  <c r="BB57" i="10"/>
  <c r="BB58" i="10"/>
  <c r="BB59" i="10"/>
  <c r="BB60" i="10"/>
  <c r="BB61" i="10"/>
  <c r="BB62" i="10"/>
  <c r="BB63" i="10"/>
  <c r="BB64" i="10"/>
  <c r="BB65" i="10"/>
  <c r="BB66" i="10"/>
  <c r="BB67" i="10"/>
  <c r="BB68" i="10"/>
  <c r="BB69" i="10"/>
  <c r="BB70" i="10"/>
  <c r="BB71" i="10"/>
  <c r="BB72" i="10"/>
  <c r="BB73" i="10"/>
  <c r="BB74" i="10"/>
  <c r="BB75" i="10"/>
  <c r="BB76" i="10"/>
  <c r="BB77" i="10"/>
  <c r="BB78" i="10"/>
  <c r="BB79" i="10"/>
  <c r="BB80" i="10"/>
  <c r="BB81" i="10"/>
  <c r="BB82" i="10"/>
  <c r="BB83" i="10"/>
  <c r="BB84" i="10"/>
  <c r="BB85" i="10"/>
  <c r="BB86" i="10"/>
  <c r="BB87" i="10"/>
  <c r="BB88" i="10"/>
  <c r="BB89" i="10"/>
  <c r="BB90" i="10"/>
  <c r="BB91" i="10"/>
  <c r="BB92" i="10"/>
  <c r="BB93" i="10"/>
  <c r="BB94" i="10"/>
  <c r="BB95" i="10"/>
  <c r="BB96" i="10"/>
  <c r="BB97" i="10"/>
  <c r="BB98" i="10"/>
  <c r="BB99" i="10"/>
  <c r="BB100" i="10"/>
  <c r="BB101" i="10"/>
  <c r="BB102" i="10"/>
  <c r="BB103" i="10"/>
  <c r="BB104" i="10"/>
  <c r="BB105" i="10"/>
  <c r="BB106" i="10"/>
  <c r="BB107" i="10"/>
  <c r="BB108" i="10"/>
  <c r="BB109" i="10"/>
  <c r="BB110" i="10"/>
  <c r="BB111" i="10"/>
  <c r="BB112" i="10"/>
  <c r="BB113" i="10"/>
  <c r="BB114" i="10"/>
  <c r="BB115" i="10"/>
  <c r="BB116" i="10"/>
  <c r="BB117" i="10"/>
  <c r="BB118" i="10"/>
  <c r="BB119" i="10"/>
  <c r="BB120" i="10"/>
  <c r="BB121" i="10"/>
  <c r="BB122" i="10"/>
  <c r="BB123" i="10"/>
  <c r="BB124" i="10"/>
  <c r="BB125" i="10"/>
  <c r="BB126" i="10"/>
  <c r="BB127" i="10"/>
  <c r="BB128" i="10"/>
  <c r="BB129" i="10"/>
  <c r="BB130" i="10"/>
  <c r="BB131" i="10"/>
  <c r="BB132" i="10"/>
  <c r="BB133" i="10"/>
  <c r="BB134" i="10"/>
  <c r="BB135" i="10"/>
  <c r="BB136" i="10"/>
  <c r="BB137" i="10"/>
  <c r="BB138" i="10"/>
  <c r="BB139" i="10"/>
  <c r="BB140" i="10"/>
  <c r="BB141" i="10"/>
  <c r="BB142" i="10"/>
  <c r="BB143" i="10"/>
  <c r="BB144" i="10"/>
  <c r="BB145" i="10"/>
  <c r="BB146" i="10"/>
  <c r="BB147" i="10"/>
  <c r="BB148" i="10"/>
  <c r="BB149" i="10"/>
  <c r="BB150" i="10"/>
  <c r="BB151" i="10"/>
  <c r="BB152" i="10"/>
  <c r="BB153" i="10"/>
  <c r="BB154" i="10"/>
  <c r="BB155" i="10"/>
  <c r="BB156" i="10"/>
  <c r="BB157" i="10"/>
  <c r="BB158" i="10"/>
  <c r="BB159" i="10"/>
  <c r="BB160" i="10"/>
  <c r="BB161" i="10"/>
  <c r="BB162" i="10"/>
  <c r="BB163" i="10"/>
  <c r="BB164" i="10"/>
  <c r="BB165" i="10"/>
  <c r="BB166" i="10"/>
  <c r="BB167" i="10"/>
  <c r="BB168" i="10"/>
  <c r="BB169" i="10"/>
  <c r="BB170" i="10"/>
  <c r="BB171" i="10"/>
  <c r="BB172" i="10"/>
  <c r="BB173" i="10"/>
  <c r="BB174" i="10"/>
  <c r="BB175" i="10"/>
  <c r="BB176" i="10"/>
  <c r="BB177" i="10"/>
  <c r="BB178" i="10"/>
  <c r="BB179" i="10"/>
  <c r="BB180" i="10"/>
  <c r="BB181" i="10"/>
  <c r="BB182" i="10"/>
  <c r="BB183" i="10"/>
  <c r="BB184" i="10"/>
  <c r="BB185" i="10"/>
  <c r="BB186" i="10"/>
  <c r="BB187" i="10"/>
  <c r="BB188" i="10"/>
  <c r="BB189" i="10"/>
  <c r="BB190" i="10"/>
  <c r="BB191" i="10"/>
  <c r="BB192" i="10"/>
  <c r="BB193" i="10"/>
  <c r="BB194" i="10"/>
  <c r="BB195" i="10"/>
  <c r="BB196" i="10"/>
  <c r="BB197" i="10"/>
  <c r="BB198" i="10"/>
  <c r="BB199" i="10"/>
  <c r="BB200" i="10"/>
  <c r="BB201" i="10"/>
  <c r="BB202" i="10"/>
  <c r="BB203" i="10"/>
  <c r="BB204" i="10"/>
  <c r="BB205" i="10"/>
  <c r="BB206" i="10"/>
  <c r="BB207" i="10"/>
  <c r="BB208" i="10"/>
  <c r="BB209" i="10"/>
  <c r="BB210" i="10"/>
  <c r="BB211" i="10"/>
  <c r="BB212" i="10"/>
  <c r="BB213" i="10"/>
  <c r="BB214" i="10"/>
  <c r="BB215" i="10"/>
  <c r="BB216" i="10"/>
  <c r="BB217" i="10"/>
  <c r="BB218" i="10"/>
  <c r="BB219" i="10"/>
  <c r="BB220" i="10"/>
  <c r="BB221" i="10"/>
  <c r="BB222" i="10"/>
  <c r="BB223" i="10"/>
  <c r="BB224" i="10"/>
  <c r="BB225" i="10"/>
  <c r="BB226" i="10"/>
  <c r="BB227" i="10"/>
  <c r="BB228" i="10"/>
  <c r="BB229" i="10"/>
  <c r="BB230" i="10"/>
  <c r="BB231" i="10"/>
  <c r="BB232" i="10"/>
  <c r="BB233" i="10"/>
  <c r="BB234" i="10"/>
  <c r="BB235" i="10"/>
  <c r="BB236" i="10"/>
  <c r="BB237" i="10"/>
  <c r="BB238" i="10"/>
  <c r="BB239" i="10"/>
  <c r="BB240" i="10"/>
  <c r="BB241" i="10"/>
  <c r="BB242" i="10"/>
  <c r="BB243" i="10"/>
  <c r="BB244" i="10"/>
  <c r="BB245" i="10"/>
  <c r="BB246" i="10"/>
  <c r="BB247" i="10"/>
  <c r="BB248" i="10"/>
  <c r="BB249" i="10"/>
  <c r="BB250" i="10"/>
  <c r="BB251" i="10"/>
  <c r="BB252" i="10"/>
  <c r="BB253" i="10"/>
  <c r="BB254" i="10"/>
  <c r="BB255" i="10"/>
  <c r="BB256" i="10"/>
  <c r="BB257" i="10"/>
  <c r="BB258" i="10"/>
  <c r="BB259" i="10"/>
  <c r="BB260" i="10"/>
  <c r="BB261" i="10"/>
  <c r="BB262" i="10"/>
  <c r="BB263" i="10"/>
  <c r="BB264" i="10"/>
  <c r="BB265" i="10"/>
  <c r="BB266" i="10"/>
  <c r="BB267" i="10"/>
  <c r="BB268" i="10"/>
  <c r="BB269" i="10"/>
  <c r="BB270" i="10"/>
  <c r="BB271" i="10"/>
  <c r="BB272" i="10"/>
  <c r="BB273" i="10"/>
  <c r="BB274" i="10"/>
  <c r="BB275" i="10"/>
  <c r="BB276" i="10"/>
  <c r="BB277" i="10"/>
  <c r="BB278" i="10"/>
  <c r="BB279" i="10"/>
  <c r="BB280" i="10"/>
  <c r="BB281" i="10"/>
  <c r="BB282" i="10"/>
  <c r="BB283" i="10"/>
  <c r="BB284" i="10"/>
  <c r="BB285" i="10"/>
  <c r="BB286" i="10"/>
  <c r="BB287" i="10"/>
  <c r="BB288" i="10"/>
  <c r="BB289" i="10"/>
  <c r="BB290" i="10"/>
  <c r="BB291" i="10"/>
  <c r="BB292" i="10"/>
  <c r="BB293" i="10"/>
  <c r="BB294" i="10"/>
  <c r="BB295" i="10"/>
  <c r="BB296" i="10"/>
  <c r="BB297" i="10"/>
  <c r="BB298" i="10"/>
  <c r="BB299" i="10"/>
  <c r="BB300" i="10"/>
  <c r="BB301" i="10"/>
  <c r="BB302" i="10"/>
  <c r="BB303" i="10"/>
  <c r="BB304" i="10"/>
  <c r="BB305" i="10"/>
  <c r="BB306" i="10"/>
  <c r="BB307" i="10"/>
  <c r="BB308" i="10"/>
  <c r="BB309" i="10"/>
  <c r="BB310" i="10"/>
  <c r="BB311" i="10"/>
  <c r="BB312" i="10"/>
  <c r="BB313" i="10"/>
  <c r="BB314" i="10"/>
  <c r="BB315" i="10"/>
  <c r="BB316" i="10"/>
  <c r="BB317" i="10"/>
  <c r="BB318" i="10"/>
  <c r="BB319" i="10"/>
  <c r="BB320" i="10"/>
  <c r="BB321" i="10"/>
  <c r="BB322" i="10"/>
  <c r="BB323" i="10"/>
  <c r="BB324" i="10"/>
  <c r="BB325" i="10"/>
  <c r="BB326" i="10"/>
  <c r="BB327" i="10"/>
  <c r="BB328" i="10"/>
  <c r="BB329" i="10"/>
  <c r="BB330" i="10"/>
  <c r="BB331" i="10"/>
  <c r="BB332" i="10"/>
  <c r="BB333" i="10"/>
  <c r="BB334" i="10"/>
  <c r="BB335" i="10"/>
  <c r="BB336" i="10"/>
  <c r="BB337" i="10"/>
  <c r="BB338" i="10"/>
  <c r="BB339" i="10"/>
  <c r="BB340" i="10"/>
  <c r="BB341" i="10"/>
  <c r="BB342" i="10"/>
  <c r="BB343" i="10"/>
  <c r="BB344" i="10"/>
  <c r="BB345" i="10"/>
  <c r="BB346" i="10"/>
  <c r="BB347" i="10"/>
  <c r="BB348" i="10"/>
  <c r="BB349" i="10"/>
  <c r="BB350" i="10"/>
  <c r="BB351" i="10"/>
  <c r="BB352" i="10"/>
  <c r="BB353" i="10"/>
  <c r="BB354" i="10"/>
  <c r="BB355" i="10"/>
  <c r="BB356" i="10"/>
  <c r="BB357" i="10"/>
  <c r="BB358" i="10"/>
  <c r="BB359" i="10"/>
  <c r="BB360" i="10"/>
  <c r="BB361" i="10"/>
  <c r="BB362" i="10"/>
  <c r="BB363" i="10"/>
  <c r="BB364" i="10"/>
  <c r="BB365" i="10"/>
  <c r="BB366" i="10"/>
  <c r="BB367" i="10"/>
  <c r="BB368" i="10"/>
  <c r="BB369" i="10"/>
  <c r="BB370" i="10"/>
  <c r="BB371" i="10"/>
  <c r="BB372" i="10"/>
  <c r="BB373" i="10"/>
  <c r="BB374" i="10"/>
  <c r="BB375" i="10"/>
  <c r="BB376" i="10"/>
  <c r="BB377" i="10"/>
  <c r="BB378" i="10"/>
  <c r="BB379" i="10"/>
  <c r="BB380" i="10"/>
  <c r="BB381" i="10"/>
  <c r="BB382" i="10"/>
  <c r="BB383" i="10"/>
  <c r="BB384" i="10"/>
  <c r="BB385" i="10"/>
  <c r="BB386" i="10"/>
  <c r="BB387" i="10"/>
  <c r="BB388" i="10"/>
  <c r="BB389" i="10"/>
  <c r="BB390" i="10"/>
  <c r="BB391" i="10"/>
  <c r="BB392" i="10"/>
  <c r="BB393" i="10"/>
  <c r="BB394" i="10"/>
  <c r="BB395" i="10"/>
  <c r="BB396" i="10"/>
  <c r="BB397" i="10"/>
  <c r="BB398" i="10"/>
  <c r="BB399" i="10"/>
  <c r="BB400" i="10"/>
  <c r="BB401" i="10"/>
  <c r="BA29" i="10"/>
  <c r="BA30" i="10"/>
  <c r="BA31" i="10"/>
  <c r="BA32" i="10"/>
  <c r="BA33" i="10"/>
  <c r="BA34" i="10"/>
  <c r="BA35" i="10"/>
  <c r="BA36" i="10"/>
  <c r="BA37" i="10"/>
  <c r="BA38" i="10"/>
  <c r="BA39" i="10"/>
  <c r="BA40" i="10"/>
  <c r="BA41" i="10"/>
  <c r="BA42" i="10"/>
  <c r="BA43" i="10"/>
  <c r="BA44" i="10"/>
  <c r="BA45" i="10"/>
  <c r="BA46" i="10"/>
  <c r="BA47" i="10"/>
  <c r="BA48" i="10"/>
  <c r="BA49" i="10"/>
  <c r="BA50" i="10"/>
  <c r="BA51" i="10"/>
  <c r="BA52" i="10"/>
  <c r="BA53" i="10"/>
  <c r="BA54" i="10"/>
  <c r="BA55" i="10"/>
  <c r="BA56" i="10"/>
  <c r="BA57" i="10"/>
  <c r="BA58" i="10"/>
  <c r="BA59" i="10"/>
  <c r="BA60" i="10"/>
  <c r="BA61" i="10"/>
  <c r="BA62" i="10"/>
  <c r="BA63" i="10"/>
  <c r="BA64" i="10"/>
  <c r="BA65" i="10"/>
  <c r="BA66" i="10"/>
  <c r="BA67" i="10"/>
  <c r="BA68" i="10"/>
  <c r="BA69" i="10"/>
  <c r="BA70" i="10"/>
  <c r="BA71" i="10"/>
  <c r="BA72" i="10"/>
  <c r="BA73" i="10"/>
  <c r="BA74" i="10"/>
  <c r="BA75" i="10"/>
  <c r="BA76" i="10"/>
  <c r="BA77" i="10"/>
  <c r="BA78" i="10"/>
  <c r="BA79" i="10"/>
  <c r="BA80" i="10"/>
  <c r="BA81" i="10"/>
  <c r="BA82" i="10"/>
  <c r="BA83" i="10"/>
  <c r="BA84" i="10"/>
  <c r="BA85" i="10"/>
  <c r="BA86" i="10"/>
  <c r="BA87" i="10"/>
  <c r="BA88" i="10"/>
  <c r="BA89" i="10"/>
  <c r="BA90" i="10"/>
  <c r="BA91" i="10"/>
  <c r="BA92" i="10"/>
  <c r="BA93" i="10"/>
  <c r="BA94" i="10"/>
  <c r="BA95" i="10"/>
  <c r="BA96" i="10"/>
  <c r="BA97" i="10"/>
  <c r="BA98" i="10"/>
  <c r="BA99" i="10"/>
  <c r="BA100" i="10"/>
  <c r="BA101" i="10"/>
  <c r="BA102" i="10"/>
  <c r="BA103" i="10"/>
  <c r="BA104" i="10"/>
  <c r="BA105" i="10"/>
  <c r="BA106" i="10"/>
  <c r="BA107" i="10"/>
  <c r="BA108" i="10"/>
  <c r="BA109" i="10"/>
  <c r="BA110" i="10"/>
  <c r="BA111" i="10"/>
  <c r="BA112" i="10"/>
  <c r="BA113" i="10"/>
  <c r="BA114" i="10"/>
  <c r="BA115" i="10"/>
  <c r="BA116" i="10"/>
  <c r="BA117" i="10"/>
  <c r="BA118" i="10"/>
  <c r="BA119" i="10"/>
  <c r="BA120" i="10"/>
  <c r="BA121" i="10"/>
  <c r="BA122" i="10"/>
  <c r="BA123" i="10"/>
  <c r="BA124" i="10"/>
  <c r="BA125" i="10"/>
  <c r="BA126" i="10"/>
  <c r="BA127" i="10"/>
  <c r="BA128" i="10"/>
  <c r="BA129" i="10"/>
  <c r="BA130" i="10"/>
  <c r="BA131" i="10"/>
  <c r="BA132" i="10"/>
  <c r="BA133" i="10"/>
  <c r="BA134" i="10"/>
  <c r="BA135" i="10"/>
  <c r="BA136" i="10"/>
  <c r="BA137" i="10"/>
  <c r="BA138" i="10"/>
  <c r="BA139" i="10"/>
  <c r="BA140" i="10"/>
  <c r="BA141" i="10"/>
  <c r="BA142" i="10"/>
  <c r="BA143" i="10"/>
  <c r="BA144" i="10"/>
  <c r="BA145" i="10"/>
  <c r="BA146" i="10"/>
  <c r="BA147" i="10"/>
  <c r="BA148" i="10"/>
  <c r="BA149" i="10"/>
  <c r="BA150" i="10"/>
  <c r="BA151" i="10"/>
  <c r="BA152" i="10"/>
  <c r="BA153" i="10"/>
  <c r="BA154" i="10"/>
  <c r="BA155" i="10"/>
  <c r="BA156" i="10"/>
  <c r="BA157" i="10"/>
  <c r="BA158" i="10"/>
  <c r="BA159" i="10"/>
  <c r="BA160" i="10"/>
  <c r="BA161" i="10"/>
  <c r="BA162" i="10"/>
  <c r="BA163" i="10"/>
  <c r="BA164" i="10"/>
  <c r="BA165" i="10"/>
  <c r="BA166" i="10"/>
  <c r="BA167" i="10"/>
  <c r="BA168" i="10"/>
  <c r="BA169" i="10"/>
  <c r="BA170" i="10"/>
  <c r="BA171" i="10"/>
  <c r="BA172" i="10"/>
  <c r="BA173" i="10"/>
  <c r="BA174" i="10"/>
  <c r="BA175" i="10"/>
  <c r="BA176" i="10"/>
  <c r="BA177" i="10"/>
  <c r="BA178" i="10"/>
  <c r="BA179" i="10"/>
  <c r="BA180" i="10"/>
  <c r="BA181" i="10"/>
  <c r="BA182" i="10"/>
  <c r="BA183" i="10"/>
  <c r="BA184" i="10"/>
  <c r="BA185" i="10"/>
  <c r="BA186" i="10"/>
  <c r="BA187" i="10"/>
  <c r="BA188" i="10"/>
  <c r="BA189" i="10"/>
  <c r="BA190" i="10"/>
  <c r="BA191" i="10"/>
  <c r="BA192" i="10"/>
  <c r="BA193" i="10"/>
  <c r="BA194" i="10"/>
  <c r="BA195" i="10"/>
  <c r="BA196" i="10"/>
  <c r="BA197" i="10"/>
  <c r="BA198" i="10"/>
  <c r="BA199" i="10"/>
  <c r="BA200" i="10"/>
  <c r="BA201" i="10"/>
  <c r="BA202" i="10"/>
  <c r="BA203" i="10"/>
  <c r="BA204" i="10"/>
  <c r="BA205" i="10"/>
  <c r="BA206" i="10"/>
  <c r="BA207" i="10"/>
  <c r="BA208" i="10"/>
  <c r="BA209" i="10"/>
  <c r="BA210" i="10"/>
  <c r="BA211" i="10"/>
  <c r="BA212" i="10"/>
  <c r="BA213" i="10"/>
  <c r="BA214" i="10"/>
  <c r="BA215" i="10"/>
  <c r="BA216" i="10"/>
  <c r="BA217" i="10"/>
  <c r="BA218" i="10"/>
  <c r="BA219" i="10"/>
  <c r="BA220" i="10"/>
  <c r="BA221" i="10"/>
  <c r="BA222" i="10"/>
  <c r="BA223" i="10"/>
  <c r="BA224" i="10"/>
  <c r="BA225" i="10"/>
  <c r="BA226" i="10"/>
  <c r="BA227" i="10"/>
  <c r="BA228" i="10"/>
  <c r="BA229" i="10"/>
  <c r="BA230" i="10"/>
  <c r="BA231" i="10"/>
  <c r="BA232" i="10"/>
  <c r="BA233" i="10"/>
  <c r="BA234" i="10"/>
  <c r="BA235" i="10"/>
  <c r="BA236" i="10"/>
  <c r="BA237" i="10"/>
  <c r="BA238" i="10"/>
  <c r="BA239" i="10"/>
  <c r="BA240" i="10"/>
  <c r="BA241" i="10"/>
  <c r="BA242" i="10"/>
  <c r="BA243" i="10"/>
  <c r="BA244" i="10"/>
  <c r="BA245" i="10"/>
  <c r="BA246" i="10"/>
  <c r="BA247" i="10"/>
  <c r="BA248" i="10"/>
  <c r="BA249" i="10"/>
  <c r="BA250" i="10"/>
  <c r="BA251" i="10"/>
  <c r="BA252" i="10"/>
  <c r="BA253" i="10"/>
  <c r="BA254" i="10"/>
  <c r="BA255" i="10"/>
  <c r="BA256" i="10"/>
  <c r="BA257" i="10"/>
  <c r="BA258" i="10"/>
  <c r="BA259" i="10"/>
  <c r="BA260" i="10"/>
  <c r="BA261" i="10"/>
  <c r="BA262" i="10"/>
  <c r="BA263" i="10"/>
  <c r="BA264" i="10"/>
  <c r="BA265" i="10"/>
  <c r="BA266" i="10"/>
  <c r="BA267" i="10"/>
  <c r="BA268" i="10"/>
  <c r="BA269" i="10"/>
  <c r="BA270" i="10"/>
  <c r="BA271" i="10"/>
  <c r="BA272" i="10"/>
  <c r="BA273" i="10"/>
  <c r="BA274" i="10"/>
  <c r="BA275" i="10"/>
  <c r="BA276" i="10"/>
  <c r="BA277" i="10"/>
  <c r="BA278" i="10"/>
  <c r="BA279" i="10"/>
  <c r="BA280" i="10"/>
  <c r="BA281" i="10"/>
  <c r="BA282" i="10"/>
  <c r="BA283" i="10"/>
  <c r="BA284" i="10"/>
  <c r="BA285" i="10"/>
  <c r="BA286" i="10"/>
  <c r="BA287" i="10"/>
  <c r="BA288" i="10"/>
  <c r="BA289" i="10"/>
  <c r="BA290" i="10"/>
  <c r="BA291" i="10"/>
  <c r="BA292" i="10"/>
  <c r="BA293" i="10"/>
  <c r="BA294" i="10"/>
  <c r="BA295" i="10"/>
  <c r="BA296" i="10"/>
  <c r="BA297" i="10"/>
  <c r="BA298" i="10"/>
  <c r="BA299" i="10"/>
  <c r="BA300" i="10"/>
  <c r="BA301" i="10"/>
  <c r="BA302" i="10"/>
  <c r="BA303" i="10"/>
  <c r="BA304" i="10"/>
  <c r="BA305" i="10"/>
  <c r="BA306" i="10"/>
  <c r="BA307" i="10"/>
  <c r="BA308" i="10"/>
  <c r="BA309" i="10"/>
  <c r="BA310" i="10"/>
  <c r="BA311" i="10"/>
  <c r="BA312" i="10"/>
  <c r="BA313" i="10"/>
  <c r="BA314" i="10"/>
  <c r="BA315" i="10"/>
  <c r="BA316" i="10"/>
  <c r="BA317" i="10"/>
  <c r="BA318" i="10"/>
  <c r="BA319" i="10"/>
  <c r="BA320" i="10"/>
  <c r="BA321" i="10"/>
  <c r="BA322" i="10"/>
  <c r="BA323" i="10"/>
  <c r="BA324" i="10"/>
  <c r="BA325" i="10"/>
  <c r="BA326" i="10"/>
  <c r="BA327" i="10"/>
  <c r="BA328" i="10"/>
  <c r="BA329" i="10"/>
  <c r="BA330" i="10"/>
  <c r="BA331" i="10"/>
  <c r="BA332" i="10"/>
  <c r="BA333" i="10"/>
  <c r="BA334" i="10"/>
  <c r="BA335" i="10"/>
  <c r="BA336" i="10"/>
  <c r="BA337" i="10"/>
  <c r="BA338" i="10"/>
  <c r="BA339" i="10"/>
  <c r="BA340" i="10"/>
  <c r="BA341" i="10"/>
  <c r="BA342" i="10"/>
  <c r="BA343" i="10"/>
  <c r="BA344" i="10"/>
  <c r="BA345" i="10"/>
  <c r="BA346" i="10"/>
  <c r="BA347" i="10"/>
  <c r="BA348" i="10"/>
  <c r="BA349" i="10"/>
  <c r="BA350" i="10"/>
  <c r="BA351" i="10"/>
  <c r="BA352" i="10"/>
  <c r="BA353" i="10"/>
  <c r="BA354" i="10"/>
  <c r="BA355" i="10"/>
  <c r="BA356" i="10"/>
  <c r="BA357" i="10"/>
  <c r="BA358" i="10"/>
  <c r="BA359" i="10"/>
  <c r="BA360" i="10"/>
  <c r="BA361" i="10"/>
  <c r="BA362" i="10"/>
  <c r="BA363" i="10"/>
  <c r="BA364" i="10"/>
  <c r="BA365" i="10"/>
  <c r="BA366" i="10"/>
  <c r="BA367" i="10"/>
  <c r="BA368" i="10"/>
  <c r="BA369" i="10"/>
  <c r="BA370" i="10"/>
  <c r="BA371" i="10"/>
  <c r="BA372" i="10"/>
  <c r="BA373" i="10"/>
  <c r="BA374" i="10"/>
  <c r="BA375" i="10"/>
  <c r="BA376" i="10"/>
  <c r="BA377" i="10"/>
  <c r="BA378" i="10"/>
  <c r="BA379" i="10"/>
  <c r="BA380" i="10"/>
  <c r="BA381" i="10"/>
  <c r="BA382" i="10"/>
  <c r="BA383" i="10"/>
  <c r="BA384" i="10"/>
  <c r="BA385" i="10"/>
  <c r="BA386" i="10"/>
  <c r="BA387" i="10"/>
  <c r="BA388" i="10"/>
  <c r="BA389" i="10"/>
  <c r="BA390" i="10"/>
  <c r="BA391" i="10"/>
  <c r="BA392" i="10"/>
  <c r="BA393" i="10"/>
  <c r="BA394" i="10"/>
  <c r="BA395" i="10"/>
  <c r="BA396" i="10"/>
  <c r="BA397" i="10"/>
  <c r="BA398" i="10"/>
  <c r="BA399" i="10"/>
  <c r="BA400" i="10"/>
  <c r="BA401" i="10"/>
  <c r="BC29" i="10"/>
  <c r="BC30" i="10"/>
  <c r="BC31" i="10"/>
  <c r="BC32" i="10"/>
  <c r="BC33" i="10"/>
  <c r="BC34" i="10"/>
  <c r="BC35" i="10"/>
  <c r="BC36" i="10"/>
  <c r="BC37" i="10"/>
  <c r="BC38" i="10"/>
  <c r="BC39" i="10"/>
  <c r="BC40" i="10"/>
  <c r="BC41" i="10"/>
  <c r="BC42" i="10"/>
  <c r="BC43" i="10"/>
  <c r="BC44" i="10"/>
  <c r="BC45" i="10"/>
  <c r="BC46" i="10"/>
  <c r="BC47" i="10"/>
  <c r="BC48" i="10"/>
  <c r="BC49" i="10"/>
  <c r="BC50" i="10"/>
  <c r="BC51" i="10"/>
  <c r="BC52" i="10"/>
  <c r="BC53" i="10"/>
  <c r="BC54" i="10"/>
  <c r="BC55" i="10"/>
  <c r="BC56" i="10"/>
  <c r="BC57" i="10"/>
  <c r="BC58" i="10"/>
  <c r="BC59" i="10"/>
  <c r="BC60" i="10"/>
  <c r="BC61" i="10"/>
  <c r="BC62" i="10"/>
  <c r="BC63" i="10"/>
  <c r="BC64" i="10"/>
  <c r="BC65" i="10"/>
  <c r="BC66" i="10"/>
  <c r="BC67" i="10"/>
  <c r="BC68" i="10"/>
  <c r="BC69" i="10"/>
  <c r="BC70" i="10"/>
  <c r="BC71" i="10"/>
  <c r="BC72" i="10"/>
  <c r="BC73" i="10"/>
  <c r="BC74" i="10"/>
  <c r="BC75" i="10"/>
  <c r="BC76" i="10"/>
  <c r="BC77" i="10"/>
  <c r="BC78" i="10"/>
  <c r="BC79" i="10"/>
  <c r="BC80" i="10"/>
  <c r="BC81" i="10"/>
  <c r="BC82" i="10"/>
  <c r="BC83" i="10"/>
  <c r="BC84" i="10"/>
  <c r="BC85" i="10"/>
  <c r="BC86" i="10"/>
  <c r="BC87" i="10"/>
  <c r="BC88" i="10"/>
  <c r="BC89" i="10"/>
  <c r="BC90" i="10"/>
  <c r="BC91" i="10"/>
  <c r="BC92" i="10"/>
  <c r="BC93" i="10"/>
  <c r="BC94" i="10"/>
  <c r="BC95" i="10"/>
  <c r="BC96" i="10"/>
  <c r="BC97" i="10"/>
  <c r="BC98" i="10"/>
  <c r="BC99" i="10"/>
  <c r="BC100" i="10"/>
  <c r="BC101" i="10"/>
  <c r="BC102" i="10"/>
  <c r="BC103" i="10"/>
  <c r="BC104" i="10"/>
  <c r="BC105" i="10"/>
  <c r="BC106" i="10"/>
  <c r="BC107" i="10"/>
  <c r="BC108" i="10"/>
  <c r="BC109" i="10"/>
  <c r="BC110" i="10"/>
  <c r="BC111" i="10"/>
  <c r="BC112" i="10"/>
  <c r="BC113" i="10"/>
  <c r="BC114" i="10"/>
  <c r="BC115" i="10"/>
  <c r="BC116" i="10"/>
  <c r="BC117" i="10"/>
  <c r="BC118" i="10"/>
  <c r="BC119" i="10"/>
  <c r="BC120" i="10"/>
  <c r="BC121" i="10"/>
  <c r="BC122" i="10"/>
  <c r="BC123" i="10"/>
  <c r="BC124" i="10"/>
  <c r="BC125" i="10"/>
  <c r="BC126" i="10"/>
  <c r="BC127" i="10"/>
  <c r="BC128" i="10"/>
  <c r="BC129" i="10"/>
  <c r="BC130" i="10"/>
  <c r="BC131" i="10"/>
  <c r="BC132" i="10"/>
  <c r="BC133" i="10"/>
  <c r="BC134" i="10"/>
  <c r="BC135" i="10"/>
  <c r="BC136" i="10"/>
  <c r="BC137" i="10"/>
  <c r="BC138" i="10"/>
  <c r="BC139" i="10"/>
  <c r="BC140" i="10"/>
  <c r="BC141" i="10"/>
  <c r="BC142" i="10"/>
  <c r="BC143" i="10"/>
  <c r="BC144" i="10"/>
  <c r="BC145" i="10"/>
  <c r="BC146" i="10"/>
  <c r="BC147" i="10"/>
  <c r="BC148" i="10"/>
  <c r="BC149" i="10"/>
  <c r="BC150" i="10"/>
  <c r="BC151" i="10"/>
  <c r="BC152" i="10"/>
  <c r="BC153" i="10"/>
  <c r="BC154" i="10"/>
  <c r="BC155" i="10"/>
  <c r="BC156" i="10"/>
  <c r="BC157" i="10"/>
  <c r="BC158" i="10"/>
  <c r="BC159" i="10"/>
  <c r="BC160" i="10"/>
  <c r="BC161" i="10"/>
  <c r="BC162" i="10"/>
  <c r="BC163" i="10"/>
  <c r="BC164" i="10"/>
  <c r="BC165" i="10"/>
  <c r="BC166" i="10"/>
  <c r="BC167" i="10"/>
  <c r="BC168" i="10"/>
  <c r="BC169" i="10"/>
  <c r="BC170" i="10"/>
  <c r="BC171" i="10"/>
  <c r="BC172" i="10"/>
  <c r="BC173" i="10"/>
  <c r="BC174" i="10"/>
  <c r="BC175" i="10"/>
  <c r="BC176" i="10"/>
  <c r="BC177" i="10"/>
  <c r="BC178" i="10"/>
  <c r="BC179" i="10"/>
  <c r="BC180" i="10"/>
  <c r="BC181" i="10"/>
  <c r="BC182" i="10"/>
  <c r="BC183" i="10"/>
  <c r="BC184" i="10"/>
  <c r="BC185" i="10"/>
  <c r="BC186" i="10"/>
  <c r="BC187" i="10"/>
  <c r="BC188" i="10"/>
  <c r="BC189" i="10"/>
  <c r="BC190" i="10"/>
  <c r="BC191" i="10"/>
  <c r="BC192" i="10"/>
  <c r="BC193" i="10"/>
  <c r="BC194" i="10"/>
  <c r="BC195" i="10"/>
  <c r="BC196" i="10"/>
  <c r="BC197" i="10"/>
  <c r="BC198" i="10"/>
  <c r="BC199" i="10"/>
  <c r="BC200" i="10"/>
  <c r="BC201" i="10"/>
  <c r="BC202" i="10"/>
  <c r="BC203" i="10"/>
  <c r="BC204" i="10"/>
  <c r="BC205" i="10"/>
  <c r="BC206" i="10"/>
  <c r="BC207" i="10"/>
  <c r="BC208" i="10"/>
  <c r="BC209" i="10"/>
  <c r="BC210" i="10"/>
  <c r="BC211" i="10"/>
  <c r="BC212" i="10"/>
  <c r="BC213" i="10"/>
  <c r="BC214" i="10"/>
  <c r="BC215" i="10"/>
  <c r="BC216" i="10"/>
  <c r="BC217" i="10"/>
  <c r="BC218" i="10"/>
  <c r="BC219" i="10"/>
  <c r="BC220" i="10"/>
  <c r="BC221" i="10"/>
  <c r="BC222" i="10"/>
  <c r="BC223" i="10"/>
  <c r="BC224" i="10"/>
  <c r="BC225" i="10"/>
  <c r="BC226" i="10"/>
  <c r="BC227" i="10"/>
  <c r="BC228" i="10"/>
  <c r="BC229" i="10"/>
  <c r="BC230" i="10"/>
  <c r="BC231" i="10"/>
  <c r="BC232" i="10"/>
  <c r="BC233" i="10"/>
  <c r="BC234" i="10"/>
  <c r="BC235" i="10"/>
  <c r="BC236" i="10"/>
  <c r="BC237" i="10"/>
  <c r="BC238" i="10"/>
  <c r="BC239" i="10"/>
  <c r="BC240" i="10"/>
  <c r="BC241" i="10"/>
  <c r="BC242" i="10"/>
  <c r="BC243" i="10"/>
  <c r="BC244" i="10"/>
  <c r="BC245" i="10"/>
  <c r="BC246" i="10"/>
  <c r="BC247" i="10"/>
  <c r="BC248" i="10"/>
  <c r="BC249" i="10"/>
  <c r="BC250" i="10"/>
  <c r="BC251" i="10"/>
  <c r="BC252" i="10"/>
  <c r="BC253" i="10"/>
  <c r="BC254" i="10"/>
  <c r="BC255" i="10"/>
  <c r="BC256" i="10"/>
  <c r="BC257" i="10"/>
  <c r="BC258" i="10"/>
  <c r="BC259" i="10"/>
  <c r="BC260" i="10"/>
  <c r="BC261" i="10"/>
  <c r="BC262" i="10"/>
  <c r="BC263" i="10"/>
  <c r="BC264" i="10"/>
  <c r="BC265" i="10"/>
  <c r="BC266" i="10"/>
  <c r="BC267" i="10"/>
  <c r="BC268" i="10"/>
  <c r="BC269" i="10"/>
  <c r="BC270" i="10"/>
  <c r="BC271" i="10"/>
  <c r="BC272" i="10"/>
  <c r="BC273" i="10"/>
  <c r="BC274" i="10"/>
  <c r="BC275" i="10"/>
  <c r="BC276" i="10"/>
  <c r="BC277" i="10"/>
  <c r="BC278" i="10"/>
  <c r="BC279" i="10"/>
  <c r="BC280" i="10"/>
  <c r="BC281" i="10"/>
  <c r="BC282" i="10"/>
  <c r="BC283" i="10"/>
  <c r="BC284" i="10"/>
  <c r="BC285" i="10"/>
  <c r="BC286" i="10"/>
  <c r="BC287" i="10"/>
  <c r="BC288" i="10"/>
  <c r="BC289" i="10"/>
  <c r="BC290" i="10"/>
  <c r="BC291" i="10"/>
  <c r="BC292" i="10"/>
  <c r="BC293" i="10"/>
  <c r="BC294" i="10"/>
  <c r="BC295" i="10"/>
  <c r="BC296" i="10"/>
  <c r="BC297" i="10"/>
  <c r="BC298" i="10"/>
  <c r="BC299" i="10"/>
  <c r="BC300" i="10"/>
  <c r="BC301" i="10"/>
  <c r="BC302" i="10"/>
  <c r="BC303" i="10"/>
  <c r="BC304" i="10"/>
  <c r="BC305" i="10"/>
  <c r="BC306" i="10"/>
  <c r="BC307" i="10"/>
  <c r="BC308" i="10"/>
  <c r="BC309" i="10"/>
  <c r="BC310" i="10"/>
  <c r="BC311" i="10"/>
  <c r="BC312" i="10"/>
  <c r="BC313" i="10"/>
  <c r="BC314" i="10"/>
  <c r="BC315" i="10"/>
  <c r="BC316" i="10"/>
  <c r="BC317" i="10"/>
  <c r="BC318" i="10"/>
  <c r="BC319" i="10"/>
  <c r="BC320" i="10"/>
  <c r="BC321" i="10"/>
  <c r="BC322" i="10"/>
  <c r="BC323" i="10"/>
  <c r="BC324" i="10"/>
  <c r="BC325" i="10"/>
  <c r="BC326" i="10"/>
  <c r="BC327" i="10"/>
  <c r="BC328" i="10"/>
  <c r="BC329" i="10"/>
  <c r="BC330" i="10"/>
  <c r="BC331" i="10"/>
  <c r="BC332" i="10"/>
  <c r="BC333" i="10"/>
  <c r="BC334" i="10"/>
  <c r="BC335" i="10"/>
  <c r="BC336" i="10"/>
  <c r="BC337" i="10"/>
  <c r="BC338" i="10"/>
  <c r="BC339" i="10"/>
  <c r="BC340" i="10"/>
  <c r="BC341" i="10"/>
  <c r="BC342" i="10"/>
  <c r="BC343" i="10"/>
  <c r="BC344" i="10"/>
  <c r="BC345" i="10"/>
  <c r="BC346" i="10"/>
  <c r="BC347" i="10"/>
  <c r="BC348" i="10"/>
  <c r="BC349" i="10"/>
  <c r="BC350" i="10"/>
  <c r="BC351" i="10"/>
  <c r="BC352" i="10"/>
  <c r="BC353" i="10"/>
  <c r="BC354" i="10"/>
  <c r="BC355" i="10"/>
  <c r="BC356" i="10"/>
  <c r="BC357" i="10"/>
  <c r="BC358" i="10"/>
  <c r="BC359" i="10"/>
  <c r="BC360" i="10"/>
  <c r="BC361" i="10"/>
  <c r="BC362" i="10"/>
  <c r="BC363" i="10"/>
  <c r="BC364" i="10"/>
  <c r="BC365" i="10"/>
  <c r="BC366" i="10"/>
  <c r="BC367" i="10"/>
  <c r="BC368" i="10"/>
  <c r="BC369" i="10"/>
  <c r="BC370" i="10"/>
  <c r="BC371" i="10"/>
  <c r="BC372" i="10"/>
  <c r="BC373" i="10"/>
  <c r="BC374" i="10"/>
  <c r="BC375" i="10"/>
  <c r="BC376" i="10"/>
  <c r="BC377" i="10"/>
  <c r="BC378" i="10"/>
  <c r="BC379" i="10"/>
  <c r="BC380" i="10"/>
  <c r="BC381" i="10"/>
  <c r="BC382" i="10"/>
  <c r="BC383" i="10"/>
  <c r="BC384" i="10"/>
  <c r="BC385" i="10"/>
  <c r="BC386" i="10"/>
  <c r="BC387" i="10"/>
  <c r="BC388" i="10"/>
  <c r="BC389" i="10"/>
  <c r="BC390" i="10"/>
  <c r="BC391" i="10"/>
  <c r="BC392" i="10"/>
  <c r="BC393" i="10"/>
  <c r="BC394" i="10"/>
  <c r="BC395" i="10"/>
  <c r="BC396" i="10"/>
  <c r="BC397" i="10"/>
  <c r="BC398" i="10"/>
  <c r="BC399" i="10"/>
  <c r="BC400" i="10"/>
  <c r="BC401" i="10"/>
  <c r="AJ27" i="35" l="1"/>
  <c r="AK27" i="35"/>
  <c r="AL27" i="35"/>
  <c r="AM27" i="35"/>
  <c r="AN27" i="35"/>
  <c r="AO27" i="35"/>
  <c r="AP27" i="35"/>
  <c r="AQ27" i="35"/>
  <c r="AR27" i="35"/>
  <c r="AS27" i="35"/>
  <c r="AT27" i="35"/>
  <c r="AU27" i="35"/>
  <c r="AV27" i="35"/>
  <c r="AW27" i="35"/>
  <c r="AX27" i="35"/>
  <c r="AY27" i="35"/>
  <c r="AZ27" i="35"/>
  <c r="BA27" i="35"/>
  <c r="BB27" i="35"/>
  <c r="BC27" i="35"/>
  <c r="BD27" i="35"/>
  <c r="BE27" i="35"/>
  <c r="BF27" i="35"/>
  <c r="BG27" i="35"/>
  <c r="BH27" i="35"/>
  <c r="BI27" i="35"/>
  <c r="BJ27" i="35"/>
  <c r="BK27" i="35"/>
  <c r="BL27" i="35"/>
  <c r="BM27" i="35"/>
  <c r="AJ26" i="9"/>
  <c r="AK26" i="9"/>
  <c r="AL26" i="9"/>
  <c r="AM26" i="9"/>
  <c r="AN26" i="9"/>
  <c r="AO26" i="9"/>
  <c r="AP26" i="9"/>
  <c r="AQ26" i="9"/>
  <c r="AR26" i="9"/>
  <c r="AS26" i="9"/>
  <c r="AT26" i="9"/>
  <c r="AU26" i="9"/>
  <c r="AV26" i="9"/>
  <c r="AW26" i="9"/>
  <c r="AX26" i="9"/>
  <c r="AY26" i="9"/>
  <c r="AZ26" i="9"/>
  <c r="BA26" i="9"/>
  <c r="BB26" i="9"/>
  <c r="BC26" i="9"/>
  <c r="BD26" i="9"/>
  <c r="BE26" i="9"/>
  <c r="BF26" i="9"/>
  <c r="BG26" i="9"/>
  <c r="BH26" i="9"/>
  <c r="BI26" i="9"/>
  <c r="BJ26" i="9"/>
  <c r="BK26" i="9"/>
  <c r="BL26" i="9"/>
  <c r="BM26" i="9"/>
  <c r="CK5" i="10"/>
  <c r="CO5" i="10" s="1"/>
  <c r="CO29" i="10"/>
  <c r="CO30" i="10"/>
  <c r="CO31" i="10"/>
  <c r="CO32" i="10"/>
  <c r="CO33" i="10"/>
  <c r="CO34" i="10"/>
  <c r="CO35" i="10"/>
  <c r="CO36" i="10"/>
  <c r="CO37" i="10"/>
  <c r="CO38" i="10"/>
  <c r="CO39" i="10"/>
  <c r="CO40" i="10"/>
  <c r="CO41" i="10"/>
  <c r="CO42" i="10"/>
  <c r="CO43" i="10"/>
  <c r="CO44" i="10"/>
  <c r="CO45" i="10"/>
  <c r="CO46" i="10"/>
  <c r="CO47" i="10"/>
  <c r="CO48" i="10"/>
  <c r="CO49" i="10"/>
  <c r="CO50" i="10"/>
  <c r="CO51" i="10"/>
  <c r="CO52" i="10"/>
  <c r="CO53" i="10"/>
  <c r="CO54" i="10"/>
  <c r="CO55" i="10"/>
  <c r="CO56" i="10"/>
  <c r="CO57" i="10"/>
  <c r="CO58" i="10"/>
  <c r="CO59" i="10"/>
  <c r="CO60" i="10"/>
  <c r="CO61" i="10"/>
  <c r="CO62" i="10"/>
  <c r="CO63" i="10"/>
  <c r="CO64" i="10"/>
  <c r="CO65" i="10"/>
  <c r="CO66" i="10"/>
  <c r="CO67" i="10"/>
  <c r="CO68" i="10"/>
  <c r="CO69" i="10"/>
  <c r="CO70" i="10"/>
  <c r="CO71" i="10"/>
  <c r="CO72" i="10"/>
  <c r="CO73" i="10"/>
  <c r="CO74" i="10"/>
  <c r="CO75" i="10"/>
  <c r="CO76" i="10"/>
  <c r="CO77" i="10"/>
  <c r="CO78" i="10"/>
  <c r="CO79" i="10"/>
  <c r="CO80" i="10"/>
  <c r="CO81" i="10"/>
  <c r="CO82" i="10"/>
  <c r="CO83" i="10"/>
  <c r="CO84" i="10"/>
  <c r="CO85" i="10"/>
  <c r="CO86" i="10"/>
  <c r="CO87" i="10"/>
  <c r="CO88" i="10"/>
  <c r="CO89" i="10"/>
  <c r="CO90" i="10"/>
  <c r="CO91" i="10"/>
  <c r="CO92" i="10"/>
  <c r="CO93" i="10"/>
  <c r="CO94" i="10"/>
  <c r="CO95" i="10"/>
  <c r="CO96" i="10"/>
  <c r="CO97" i="10"/>
  <c r="CO98" i="10"/>
  <c r="CO99" i="10"/>
  <c r="CO100" i="10"/>
  <c r="CO101" i="10"/>
  <c r="CO102" i="10"/>
  <c r="CO103" i="10"/>
  <c r="CO104" i="10"/>
  <c r="CO105" i="10"/>
  <c r="CO106" i="10"/>
  <c r="CO107" i="10"/>
  <c r="CO108" i="10"/>
  <c r="CO109" i="10"/>
  <c r="CO110" i="10"/>
  <c r="CO111" i="10"/>
  <c r="CO112" i="10"/>
  <c r="CO113" i="10"/>
  <c r="CO114" i="10"/>
  <c r="CO115" i="10"/>
  <c r="CO116" i="10"/>
  <c r="CO117" i="10"/>
  <c r="CO118" i="10"/>
  <c r="CO119" i="10"/>
  <c r="CO120" i="10"/>
  <c r="CO121" i="10"/>
  <c r="CO122" i="10"/>
  <c r="CO123" i="10"/>
  <c r="CO124" i="10"/>
  <c r="CO125" i="10"/>
  <c r="CO126" i="10"/>
  <c r="CO127" i="10"/>
  <c r="CO128" i="10"/>
  <c r="CO129" i="10"/>
  <c r="CO130" i="10"/>
  <c r="CO131" i="10"/>
  <c r="CO132" i="10"/>
  <c r="CO133" i="10"/>
  <c r="CO134" i="10"/>
  <c r="CO135" i="10"/>
  <c r="CO136" i="10"/>
  <c r="CO137" i="10"/>
  <c r="CO138" i="10"/>
  <c r="CO139" i="10"/>
  <c r="CO140" i="10"/>
  <c r="CO141" i="10"/>
  <c r="CO142" i="10"/>
  <c r="CO143" i="10"/>
  <c r="CO144" i="10"/>
  <c r="CO145" i="10"/>
  <c r="CO146" i="10"/>
  <c r="CO147" i="10"/>
  <c r="CO148" i="10"/>
  <c r="CO149" i="10"/>
  <c r="CO150" i="10"/>
  <c r="CO151" i="10"/>
  <c r="CO152" i="10"/>
  <c r="CO153" i="10"/>
  <c r="CO154" i="10"/>
  <c r="CO155" i="10"/>
  <c r="CO156" i="10"/>
  <c r="CO157" i="10"/>
  <c r="CO158" i="10"/>
  <c r="CO159" i="10"/>
  <c r="CO160" i="10"/>
  <c r="CO161" i="10"/>
  <c r="CO162" i="10"/>
  <c r="CO163" i="10"/>
  <c r="CO164" i="10"/>
  <c r="CO165" i="10"/>
  <c r="CO166" i="10"/>
  <c r="CO167" i="10"/>
  <c r="CO168" i="10"/>
  <c r="CO169" i="10"/>
  <c r="CO170" i="10"/>
  <c r="CO171" i="10"/>
  <c r="CO172" i="10"/>
  <c r="CO173" i="10"/>
  <c r="CO174" i="10"/>
  <c r="CO175" i="10"/>
  <c r="CO176" i="10"/>
  <c r="CO177" i="10"/>
  <c r="CO178" i="10"/>
  <c r="CO179" i="10"/>
  <c r="CO180" i="10"/>
  <c r="CO181" i="10"/>
  <c r="CO182" i="10"/>
  <c r="CO183" i="10"/>
  <c r="CO184" i="10"/>
  <c r="CO185" i="10"/>
  <c r="CO186" i="10"/>
  <c r="CO187" i="10"/>
  <c r="CO188" i="10"/>
  <c r="CO189" i="10"/>
  <c r="CO190" i="10"/>
  <c r="CO191" i="10"/>
  <c r="CO192" i="10"/>
  <c r="CO193" i="10"/>
  <c r="CO194" i="10"/>
  <c r="CO195" i="10"/>
  <c r="CO196" i="10"/>
  <c r="CO197" i="10"/>
  <c r="CO198" i="10"/>
  <c r="CO199" i="10"/>
  <c r="CO200" i="10"/>
  <c r="CO201" i="10"/>
  <c r="CO202" i="10"/>
  <c r="CO203" i="10"/>
  <c r="CO204" i="10"/>
  <c r="CO205" i="10"/>
  <c r="CO206" i="10"/>
  <c r="CO207" i="10"/>
  <c r="CO208" i="10"/>
  <c r="CO209" i="10"/>
  <c r="CO210" i="10"/>
  <c r="CO211" i="10"/>
  <c r="CO212" i="10"/>
  <c r="CO213" i="10"/>
  <c r="CO214" i="10"/>
  <c r="CO215" i="10"/>
  <c r="CO216" i="10"/>
  <c r="CO217" i="10"/>
  <c r="CO218" i="10"/>
  <c r="CO219" i="10"/>
  <c r="CO220" i="10"/>
  <c r="CO221" i="10"/>
  <c r="CO222" i="10"/>
  <c r="CO223" i="10"/>
  <c r="CO224" i="10"/>
  <c r="CO225" i="10"/>
  <c r="CO226" i="10"/>
  <c r="CO227" i="10"/>
  <c r="CO228" i="10"/>
  <c r="CO229" i="10"/>
  <c r="CO230" i="10"/>
  <c r="CO231" i="10"/>
  <c r="CO232" i="10"/>
  <c r="CO233" i="10"/>
  <c r="CO234" i="10"/>
  <c r="CO235" i="10"/>
  <c r="CO236" i="10"/>
  <c r="CO237" i="10"/>
  <c r="CO238" i="10"/>
  <c r="CO239" i="10"/>
  <c r="CO240" i="10"/>
  <c r="CO241" i="10"/>
  <c r="CO242" i="10"/>
  <c r="CO243" i="10"/>
  <c r="CO244" i="10"/>
  <c r="CO245" i="10"/>
  <c r="CO246" i="10"/>
  <c r="CO247" i="10"/>
  <c r="CO248" i="10"/>
  <c r="CO249" i="10"/>
  <c r="CO250" i="10"/>
  <c r="CO251" i="10"/>
  <c r="CO252" i="10"/>
  <c r="CO253" i="10"/>
  <c r="CO254" i="10"/>
  <c r="CO255" i="10"/>
  <c r="CO256" i="10"/>
  <c r="CO257" i="10"/>
  <c r="CO258" i="10"/>
  <c r="CO259" i="10"/>
  <c r="CO260" i="10"/>
  <c r="CO261" i="10"/>
  <c r="CO262" i="10"/>
  <c r="CO263" i="10"/>
  <c r="CO264" i="10"/>
  <c r="CO265" i="10"/>
  <c r="CO266" i="10"/>
  <c r="CO267" i="10"/>
  <c r="CO268" i="10"/>
  <c r="CO269" i="10"/>
  <c r="CO270" i="10"/>
  <c r="CO271" i="10"/>
  <c r="CO272" i="10"/>
  <c r="CO273" i="10"/>
  <c r="CO274" i="10"/>
  <c r="CO275" i="10"/>
  <c r="CO276" i="10"/>
  <c r="CO277" i="10"/>
  <c r="CO278" i="10"/>
  <c r="CO279" i="10"/>
  <c r="CO280" i="10"/>
  <c r="CO281" i="10"/>
  <c r="CO282" i="10"/>
  <c r="CO283" i="10"/>
  <c r="CO284" i="10"/>
  <c r="CO285" i="10"/>
  <c r="CO286" i="10"/>
  <c r="CO287" i="10"/>
  <c r="CO288" i="10"/>
  <c r="CO289" i="10"/>
  <c r="CO290" i="10"/>
  <c r="CO291" i="10"/>
  <c r="CO292" i="10"/>
  <c r="CO293" i="10"/>
  <c r="CO294" i="10"/>
  <c r="CO295" i="10"/>
  <c r="CO296" i="10"/>
  <c r="CO297" i="10"/>
  <c r="CO298" i="10"/>
  <c r="CO299" i="10"/>
  <c r="CO300" i="10"/>
  <c r="CO301" i="10"/>
  <c r="CO302" i="10"/>
  <c r="CO303" i="10"/>
  <c r="CO304" i="10"/>
  <c r="CO305" i="10"/>
  <c r="CO306" i="10"/>
  <c r="CO307" i="10"/>
  <c r="CO308" i="10"/>
  <c r="CO309" i="10"/>
  <c r="CO310" i="10"/>
  <c r="CO311" i="10"/>
  <c r="CO312" i="10"/>
  <c r="CO313" i="10"/>
  <c r="CO314" i="10"/>
  <c r="CO315" i="10"/>
  <c r="CO316" i="10"/>
  <c r="CO317" i="10"/>
  <c r="CO318" i="10"/>
  <c r="CO319" i="10"/>
  <c r="CO320" i="10"/>
  <c r="CO321" i="10"/>
  <c r="CO322" i="10"/>
  <c r="CO323" i="10"/>
  <c r="CO324" i="10"/>
  <c r="CO325" i="10"/>
  <c r="CO326" i="10"/>
  <c r="CO327" i="10"/>
  <c r="CO328" i="10"/>
  <c r="CO329" i="10"/>
  <c r="CO330" i="10"/>
  <c r="CO331" i="10"/>
  <c r="CO332" i="10"/>
  <c r="CO333" i="10"/>
  <c r="CO334" i="10"/>
  <c r="CO335" i="10"/>
  <c r="CO336" i="10"/>
  <c r="CO337" i="10"/>
  <c r="CO338" i="10"/>
  <c r="CO339" i="10"/>
  <c r="CO340" i="10"/>
  <c r="CO341" i="10"/>
  <c r="CO342" i="10"/>
  <c r="CO343" i="10"/>
  <c r="CO344" i="10"/>
  <c r="CO345" i="10"/>
  <c r="CO346" i="10"/>
  <c r="CO347" i="10"/>
  <c r="CO348" i="10"/>
  <c r="CO349" i="10"/>
  <c r="CO350" i="10"/>
  <c r="CO351" i="10"/>
  <c r="CO352" i="10"/>
  <c r="CO353" i="10"/>
  <c r="CO354" i="10"/>
  <c r="CO355" i="10"/>
  <c r="CO356" i="10"/>
  <c r="CO357" i="10"/>
  <c r="CO358" i="10"/>
  <c r="CO359" i="10"/>
  <c r="CO360" i="10"/>
  <c r="CO361" i="10"/>
  <c r="CO362" i="10"/>
  <c r="CO363" i="10"/>
  <c r="CO364" i="10"/>
  <c r="CO365" i="10"/>
  <c r="CO366" i="10"/>
  <c r="CO367" i="10"/>
  <c r="CO368" i="10"/>
  <c r="CO369" i="10"/>
  <c r="CO370" i="10"/>
  <c r="CO371" i="10"/>
  <c r="CO372" i="10"/>
  <c r="CO373" i="10"/>
  <c r="CO374" i="10"/>
  <c r="CO375" i="10"/>
  <c r="CO376" i="10"/>
  <c r="CO377" i="10"/>
  <c r="CO378" i="10"/>
  <c r="CO379" i="10"/>
  <c r="CO380" i="10"/>
  <c r="CO381" i="10"/>
  <c r="CO382" i="10"/>
  <c r="CO383" i="10"/>
  <c r="CO384" i="10"/>
  <c r="CO385" i="10"/>
  <c r="CO386" i="10"/>
  <c r="CO387" i="10"/>
  <c r="CO388" i="10"/>
  <c r="CO389" i="10"/>
  <c r="CO390" i="10"/>
  <c r="CO391" i="10"/>
  <c r="CO392" i="10"/>
  <c r="CO393" i="10"/>
  <c r="CO394" i="10"/>
  <c r="CO395" i="10"/>
  <c r="CO396" i="10"/>
  <c r="CO397" i="10"/>
  <c r="CO398" i="10"/>
  <c r="CO399" i="10"/>
  <c r="CO400" i="10"/>
  <c r="CO401" i="10"/>
  <c r="CM29" i="10"/>
  <c r="CM30" i="10"/>
  <c r="CM31" i="10"/>
  <c r="CM32" i="10"/>
  <c r="CM33" i="10"/>
  <c r="CM34" i="10"/>
  <c r="CM35" i="10"/>
  <c r="CM36" i="10"/>
  <c r="CM37" i="10"/>
  <c r="CM38" i="10"/>
  <c r="CM39" i="10"/>
  <c r="CM40" i="10"/>
  <c r="CM41" i="10"/>
  <c r="CM42" i="10"/>
  <c r="CM43" i="10"/>
  <c r="CM44" i="10"/>
  <c r="CM45" i="10"/>
  <c r="CM46" i="10"/>
  <c r="CM47" i="10"/>
  <c r="CM48" i="10"/>
  <c r="CM49" i="10"/>
  <c r="CM50" i="10"/>
  <c r="CM51" i="10"/>
  <c r="CM52" i="10"/>
  <c r="CM53" i="10"/>
  <c r="CM54" i="10"/>
  <c r="CM55" i="10"/>
  <c r="CM56" i="10"/>
  <c r="CM57" i="10"/>
  <c r="CM58" i="10"/>
  <c r="CM59" i="10"/>
  <c r="CM60" i="10"/>
  <c r="CM61" i="10"/>
  <c r="CM62" i="10"/>
  <c r="CM63" i="10"/>
  <c r="CM64" i="10"/>
  <c r="CM65" i="10"/>
  <c r="CM66" i="10"/>
  <c r="CM67" i="10"/>
  <c r="CM68" i="10"/>
  <c r="CM69" i="10"/>
  <c r="CM70" i="10"/>
  <c r="CM71" i="10"/>
  <c r="CM72" i="10"/>
  <c r="CM73" i="10"/>
  <c r="CM74" i="10"/>
  <c r="CM75" i="10"/>
  <c r="CM76" i="10"/>
  <c r="CM77" i="10"/>
  <c r="CM78" i="10"/>
  <c r="CM79" i="10"/>
  <c r="CM80" i="10"/>
  <c r="CM81" i="10"/>
  <c r="CM82" i="10"/>
  <c r="CM83" i="10"/>
  <c r="CM84" i="10"/>
  <c r="CM85" i="10"/>
  <c r="CM86" i="10"/>
  <c r="CM87" i="10"/>
  <c r="CM88" i="10"/>
  <c r="CM89" i="10"/>
  <c r="CM90" i="10"/>
  <c r="CM91" i="10"/>
  <c r="CM92" i="10"/>
  <c r="CM93" i="10"/>
  <c r="CM94" i="10"/>
  <c r="CM95" i="10"/>
  <c r="CM96" i="10"/>
  <c r="CM97" i="10"/>
  <c r="CM98" i="10"/>
  <c r="CM99" i="10"/>
  <c r="CM100" i="10"/>
  <c r="CM101" i="10"/>
  <c r="CM102" i="10"/>
  <c r="CM103" i="10"/>
  <c r="CM104" i="10"/>
  <c r="CM105" i="10"/>
  <c r="CM106" i="10"/>
  <c r="CM107" i="10"/>
  <c r="CM108" i="10"/>
  <c r="CM109" i="10"/>
  <c r="CM110" i="10"/>
  <c r="CM111" i="10"/>
  <c r="CM112" i="10"/>
  <c r="CM113" i="10"/>
  <c r="CM114" i="10"/>
  <c r="CM115" i="10"/>
  <c r="CM116" i="10"/>
  <c r="CM117" i="10"/>
  <c r="CM118" i="10"/>
  <c r="CM119" i="10"/>
  <c r="CM120" i="10"/>
  <c r="CM121" i="10"/>
  <c r="CM122" i="10"/>
  <c r="CM123" i="10"/>
  <c r="CM124" i="10"/>
  <c r="CM125" i="10"/>
  <c r="CM126" i="10"/>
  <c r="CM127" i="10"/>
  <c r="CM128" i="10"/>
  <c r="CM129" i="10"/>
  <c r="CM130" i="10"/>
  <c r="CM131" i="10"/>
  <c r="CM132" i="10"/>
  <c r="CM133" i="10"/>
  <c r="CM134" i="10"/>
  <c r="CM135" i="10"/>
  <c r="CM136" i="10"/>
  <c r="CM137" i="10"/>
  <c r="CM138" i="10"/>
  <c r="CM139" i="10"/>
  <c r="CM140" i="10"/>
  <c r="CM141" i="10"/>
  <c r="CM142" i="10"/>
  <c r="CM143" i="10"/>
  <c r="CM144" i="10"/>
  <c r="CM145" i="10"/>
  <c r="CM146" i="10"/>
  <c r="CM147" i="10"/>
  <c r="CM148" i="10"/>
  <c r="CM149" i="10"/>
  <c r="CM150" i="10"/>
  <c r="CM151" i="10"/>
  <c r="CM152" i="10"/>
  <c r="CM153" i="10"/>
  <c r="CM154" i="10"/>
  <c r="CM155" i="10"/>
  <c r="CM156" i="10"/>
  <c r="CM157" i="10"/>
  <c r="CM158" i="10"/>
  <c r="CM159" i="10"/>
  <c r="CM160" i="10"/>
  <c r="CM161" i="10"/>
  <c r="CM162" i="10"/>
  <c r="CM163" i="10"/>
  <c r="CM164" i="10"/>
  <c r="CM165" i="10"/>
  <c r="CM166" i="10"/>
  <c r="CM167" i="10"/>
  <c r="CM168" i="10"/>
  <c r="CM169" i="10"/>
  <c r="CM170" i="10"/>
  <c r="CM171" i="10"/>
  <c r="CM172" i="10"/>
  <c r="CM173" i="10"/>
  <c r="CM174" i="10"/>
  <c r="CM175" i="10"/>
  <c r="CM176" i="10"/>
  <c r="CM177" i="10"/>
  <c r="CM178" i="10"/>
  <c r="CM179" i="10"/>
  <c r="CM180" i="10"/>
  <c r="CM181" i="10"/>
  <c r="CM182" i="10"/>
  <c r="CM183" i="10"/>
  <c r="CM184" i="10"/>
  <c r="CM185" i="10"/>
  <c r="CM186" i="10"/>
  <c r="CM187" i="10"/>
  <c r="CM188" i="10"/>
  <c r="CM189" i="10"/>
  <c r="CM190" i="10"/>
  <c r="CM191" i="10"/>
  <c r="CM192" i="10"/>
  <c r="CM193" i="10"/>
  <c r="CM194" i="10"/>
  <c r="CM195" i="10"/>
  <c r="CM196" i="10"/>
  <c r="CM197" i="10"/>
  <c r="CM198" i="10"/>
  <c r="CM199" i="10"/>
  <c r="CM200" i="10"/>
  <c r="CM201" i="10"/>
  <c r="CM202" i="10"/>
  <c r="CM203" i="10"/>
  <c r="CM204" i="10"/>
  <c r="CM205" i="10"/>
  <c r="CM206" i="10"/>
  <c r="CM207" i="10"/>
  <c r="CM208" i="10"/>
  <c r="CM209" i="10"/>
  <c r="CM210" i="10"/>
  <c r="CM211" i="10"/>
  <c r="CM212" i="10"/>
  <c r="CM213" i="10"/>
  <c r="CM214" i="10"/>
  <c r="CM215" i="10"/>
  <c r="CM216" i="10"/>
  <c r="CM217" i="10"/>
  <c r="CM218" i="10"/>
  <c r="CM219" i="10"/>
  <c r="CM220" i="10"/>
  <c r="CM221" i="10"/>
  <c r="CM222" i="10"/>
  <c r="CM223" i="10"/>
  <c r="CM224" i="10"/>
  <c r="CM225" i="10"/>
  <c r="CM226" i="10"/>
  <c r="CM227" i="10"/>
  <c r="CM228" i="10"/>
  <c r="CM229" i="10"/>
  <c r="CM230" i="10"/>
  <c r="CM231" i="10"/>
  <c r="CM232" i="10"/>
  <c r="CM233" i="10"/>
  <c r="CM234" i="10"/>
  <c r="CM235" i="10"/>
  <c r="CM236" i="10"/>
  <c r="CM237" i="10"/>
  <c r="CM238" i="10"/>
  <c r="CM239" i="10"/>
  <c r="CM240" i="10"/>
  <c r="CM241" i="10"/>
  <c r="CM242" i="10"/>
  <c r="CM243" i="10"/>
  <c r="CM244" i="10"/>
  <c r="CM245" i="10"/>
  <c r="CM246" i="10"/>
  <c r="CM247" i="10"/>
  <c r="CM248" i="10"/>
  <c r="CM249" i="10"/>
  <c r="CM250" i="10"/>
  <c r="CM251" i="10"/>
  <c r="CM252" i="10"/>
  <c r="CM253" i="10"/>
  <c r="CM254" i="10"/>
  <c r="CM255" i="10"/>
  <c r="CM256" i="10"/>
  <c r="CM257" i="10"/>
  <c r="CM258" i="10"/>
  <c r="CM259" i="10"/>
  <c r="CM260" i="10"/>
  <c r="CM261" i="10"/>
  <c r="CM262" i="10"/>
  <c r="CM263" i="10"/>
  <c r="CM264" i="10"/>
  <c r="CM265" i="10"/>
  <c r="CM266" i="10"/>
  <c r="CM267" i="10"/>
  <c r="CM268" i="10"/>
  <c r="CM269" i="10"/>
  <c r="CM270" i="10"/>
  <c r="CM271" i="10"/>
  <c r="CM272" i="10"/>
  <c r="CM273" i="10"/>
  <c r="CM274" i="10"/>
  <c r="CM275" i="10"/>
  <c r="CM276" i="10"/>
  <c r="CM277" i="10"/>
  <c r="CM278" i="10"/>
  <c r="CM279" i="10"/>
  <c r="CM280" i="10"/>
  <c r="CM281" i="10"/>
  <c r="CM282" i="10"/>
  <c r="CM283" i="10"/>
  <c r="CM284" i="10"/>
  <c r="CM285" i="10"/>
  <c r="CM286" i="10"/>
  <c r="CM287" i="10"/>
  <c r="CM288" i="10"/>
  <c r="CM289" i="10"/>
  <c r="CM290" i="10"/>
  <c r="CM291" i="10"/>
  <c r="CM292" i="10"/>
  <c r="CM293" i="10"/>
  <c r="CM294" i="10"/>
  <c r="CM295" i="10"/>
  <c r="CM296" i="10"/>
  <c r="CM297" i="10"/>
  <c r="CM298" i="10"/>
  <c r="CM299" i="10"/>
  <c r="CM300" i="10"/>
  <c r="CM301" i="10"/>
  <c r="CM302" i="10"/>
  <c r="CM303" i="10"/>
  <c r="CM304" i="10"/>
  <c r="CM305" i="10"/>
  <c r="CM306" i="10"/>
  <c r="CM307" i="10"/>
  <c r="CM308" i="10"/>
  <c r="CM309" i="10"/>
  <c r="CM310" i="10"/>
  <c r="CM311" i="10"/>
  <c r="CM312" i="10"/>
  <c r="CM313" i="10"/>
  <c r="CM314" i="10"/>
  <c r="CM315" i="10"/>
  <c r="CM316" i="10"/>
  <c r="CM317" i="10"/>
  <c r="CM318" i="10"/>
  <c r="CM319" i="10"/>
  <c r="CM320" i="10"/>
  <c r="CM321" i="10"/>
  <c r="CM322" i="10"/>
  <c r="CM323" i="10"/>
  <c r="CM324" i="10"/>
  <c r="CM325" i="10"/>
  <c r="CM326" i="10"/>
  <c r="CM327" i="10"/>
  <c r="CM328" i="10"/>
  <c r="CM329" i="10"/>
  <c r="CM330" i="10"/>
  <c r="CM331" i="10"/>
  <c r="CM332" i="10"/>
  <c r="CM333" i="10"/>
  <c r="CM334" i="10"/>
  <c r="CM335" i="10"/>
  <c r="CM336" i="10"/>
  <c r="CM337" i="10"/>
  <c r="CM338" i="10"/>
  <c r="CM339" i="10"/>
  <c r="CM340" i="10"/>
  <c r="CM341" i="10"/>
  <c r="CM342" i="10"/>
  <c r="CM343" i="10"/>
  <c r="CM344" i="10"/>
  <c r="CM345" i="10"/>
  <c r="CM346" i="10"/>
  <c r="CM347" i="10"/>
  <c r="CM348" i="10"/>
  <c r="CM349" i="10"/>
  <c r="CM350" i="10"/>
  <c r="CM351" i="10"/>
  <c r="CM352" i="10"/>
  <c r="CM353" i="10"/>
  <c r="CM354" i="10"/>
  <c r="CM355" i="10"/>
  <c r="CM356" i="10"/>
  <c r="CM357" i="10"/>
  <c r="CM358" i="10"/>
  <c r="CM359" i="10"/>
  <c r="CM360" i="10"/>
  <c r="CM361" i="10"/>
  <c r="CM362" i="10"/>
  <c r="CM363" i="10"/>
  <c r="CM364" i="10"/>
  <c r="CM365" i="10"/>
  <c r="CM366" i="10"/>
  <c r="CM367" i="10"/>
  <c r="CM368" i="10"/>
  <c r="CM369" i="10"/>
  <c r="CM370" i="10"/>
  <c r="CM371" i="10"/>
  <c r="CM372" i="10"/>
  <c r="CM373" i="10"/>
  <c r="CM374" i="10"/>
  <c r="CM375" i="10"/>
  <c r="CM376" i="10"/>
  <c r="CM377" i="10"/>
  <c r="CM378" i="10"/>
  <c r="CM379" i="10"/>
  <c r="CM380" i="10"/>
  <c r="CM381" i="10"/>
  <c r="CM382" i="10"/>
  <c r="CM383" i="10"/>
  <c r="CM384" i="10"/>
  <c r="CM385" i="10"/>
  <c r="CM386" i="10"/>
  <c r="CM387" i="10"/>
  <c r="CM388" i="10"/>
  <c r="CM389" i="10"/>
  <c r="CM390" i="10"/>
  <c r="CM391" i="10"/>
  <c r="CM392" i="10"/>
  <c r="CM393" i="10"/>
  <c r="CM394" i="10"/>
  <c r="CM395" i="10"/>
  <c r="CM396" i="10"/>
  <c r="CM397" i="10"/>
  <c r="CM398" i="10"/>
  <c r="CM399" i="10"/>
  <c r="CM400" i="10"/>
  <c r="CM401" i="10"/>
  <c r="CM5" i="10" l="1"/>
  <c r="AK398" i="9"/>
  <c r="AK390" i="9"/>
  <c r="AK382" i="9"/>
  <c r="AK374" i="9"/>
  <c r="AK366" i="9"/>
  <c r="AK358" i="9"/>
  <c r="AK350" i="9"/>
  <c r="AK342" i="9"/>
  <c r="AK334" i="9"/>
  <c r="AK326" i="9"/>
  <c r="AK318" i="9"/>
  <c r="AK310" i="9"/>
  <c r="AK302" i="9"/>
  <c r="AK294" i="9"/>
  <c r="AK286" i="9"/>
  <c r="AJ284" i="9"/>
  <c r="AJ395" i="9"/>
  <c r="AJ387" i="9"/>
  <c r="AJ379" i="9"/>
  <c r="AJ371" i="9"/>
  <c r="AJ363" i="9"/>
  <c r="AJ355" i="9"/>
  <c r="AJ347" i="9"/>
  <c r="AJ339" i="9"/>
  <c r="AJ331" i="9"/>
  <c r="AJ323" i="9"/>
  <c r="AJ315" i="9"/>
  <c r="AJ307" i="9"/>
  <c r="AJ299" i="9"/>
  <c r="AJ291" i="9"/>
  <c r="AK258" i="9"/>
  <c r="AJ279" i="9"/>
  <c r="AK263" i="9"/>
  <c r="AJ394" i="35"/>
  <c r="AK394" i="35"/>
  <c r="AJ386" i="35"/>
  <c r="AK386" i="35"/>
  <c r="AJ378" i="35"/>
  <c r="AK378" i="35"/>
  <c r="AJ370" i="35"/>
  <c r="AK370" i="35"/>
  <c r="AJ362" i="35"/>
  <c r="AK362" i="35"/>
  <c r="AJ354" i="35"/>
  <c r="AK354" i="35"/>
  <c r="AJ346" i="35"/>
  <c r="AK346" i="35"/>
  <c r="AJ338" i="35"/>
  <c r="AK338" i="35"/>
  <c r="AJ330" i="35"/>
  <c r="AK330" i="35"/>
  <c r="AJ322" i="35"/>
  <c r="AK322" i="35"/>
  <c r="AJ314" i="35"/>
  <c r="AK314" i="35"/>
  <c r="AJ306" i="35"/>
  <c r="AK306" i="35"/>
  <c r="AJ298" i="35"/>
  <c r="AK298" i="35"/>
  <c r="AJ290" i="35"/>
  <c r="AK290" i="35"/>
  <c r="AJ282" i="35"/>
  <c r="AK282" i="35"/>
  <c r="AJ274" i="35"/>
  <c r="AK274" i="35"/>
  <c r="AJ266" i="35"/>
  <c r="AK266" i="35"/>
  <c r="AK265" i="9"/>
  <c r="AK258" i="35"/>
  <c r="AJ258" i="35"/>
  <c r="AJ257" i="9"/>
  <c r="AK257" i="9"/>
  <c r="AK250" i="35"/>
  <c r="AJ250" i="35"/>
  <c r="AJ249" i="9"/>
  <c r="AK249" i="9"/>
  <c r="AK242" i="35"/>
  <c r="AJ242" i="35"/>
  <c r="AJ241" i="9"/>
  <c r="AK241" i="9"/>
  <c r="AJ234" i="35"/>
  <c r="AK234" i="35"/>
  <c r="AJ233" i="9"/>
  <c r="AK233" i="9"/>
  <c r="AJ226" i="35"/>
  <c r="AK226" i="35"/>
  <c r="AJ225" i="9"/>
  <c r="AK225" i="9"/>
  <c r="AJ218" i="35"/>
  <c r="AK218" i="35"/>
  <c r="AJ217" i="9"/>
  <c r="AK217" i="9"/>
  <c r="AJ210" i="35"/>
  <c r="AK210" i="35"/>
  <c r="AJ209" i="9"/>
  <c r="AK209" i="9"/>
  <c r="AJ202" i="35"/>
  <c r="AK202" i="35"/>
  <c r="AJ201" i="9"/>
  <c r="AK201" i="9"/>
  <c r="AJ194" i="35"/>
  <c r="AK194" i="35"/>
  <c r="AJ193" i="9"/>
  <c r="AK193" i="9"/>
  <c r="AJ186" i="35"/>
  <c r="AK186" i="35"/>
  <c r="AJ185" i="9"/>
  <c r="AK185" i="9"/>
  <c r="AJ178" i="35"/>
  <c r="AK178" i="35"/>
  <c r="AJ177" i="9"/>
  <c r="AK177" i="9"/>
  <c r="AJ170" i="35"/>
  <c r="AK170" i="35"/>
  <c r="AJ169" i="9"/>
  <c r="AK169" i="9"/>
  <c r="AJ162" i="35"/>
  <c r="AK162" i="35"/>
  <c r="AJ161" i="9"/>
  <c r="AK161" i="9"/>
  <c r="AJ154" i="35"/>
  <c r="AK154" i="35"/>
  <c r="AJ153" i="9"/>
  <c r="AK153" i="9"/>
  <c r="AJ146" i="35"/>
  <c r="AK146" i="35"/>
  <c r="AJ145" i="9"/>
  <c r="AK145" i="9"/>
  <c r="AJ138" i="35"/>
  <c r="AK138" i="35"/>
  <c r="AJ137" i="9"/>
  <c r="AK137" i="9"/>
  <c r="AJ130" i="35"/>
  <c r="AK130" i="35"/>
  <c r="AJ129" i="9"/>
  <c r="AK129" i="9"/>
  <c r="AJ122" i="35"/>
  <c r="AK122" i="35"/>
  <c r="AJ121" i="9"/>
  <c r="AK121" i="9"/>
  <c r="AJ114" i="35"/>
  <c r="AK114" i="35"/>
  <c r="AJ113" i="9"/>
  <c r="AK113" i="9"/>
  <c r="AK106" i="35"/>
  <c r="AJ106" i="35"/>
  <c r="AJ105" i="9"/>
  <c r="AK105" i="9"/>
  <c r="AJ98" i="35"/>
  <c r="AK98" i="35"/>
  <c r="AJ97" i="9"/>
  <c r="AK97" i="9"/>
  <c r="AJ90" i="35"/>
  <c r="AK90" i="35"/>
  <c r="AJ89" i="9"/>
  <c r="AK89" i="9"/>
  <c r="AJ82" i="35"/>
  <c r="AK82" i="35"/>
  <c r="AJ81" i="9"/>
  <c r="AK81" i="9"/>
  <c r="AJ74" i="35"/>
  <c r="AK74" i="35"/>
  <c r="AJ73" i="9"/>
  <c r="AK73" i="9"/>
  <c r="AJ66" i="35"/>
  <c r="AK66" i="35"/>
  <c r="AJ65" i="9"/>
  <c r="AK65" i="9"/>
  <c r="AJ58" i="35"/>
  <c r="AK58" i="35"/>
  <c r="AJ57" i="9"/>
  <c r="AK57" i="9"/>
  <c r="AJ50" i="35"/>
  <c r="AK50" i="35"/>
  <c r="AJ49" i="9"/>
  <c r="AK49" i="9"/>
  <c r="AJ42" i="35"/>
  <c r="AK42" i="35"/>
  <c r="AJ41" i="9"/>
  <c r="AK41" i="9"/>
  <c r="AJ34" i="35"/>
  <c r="AK34" i="35"/>
  <c r="AJ33" i="9"/>
  <c r="AK33" i="9"/>
  <c r="AK397" i="9"/>
  <c r="AK393" i="9"/>
  <c r="AK389" i="9"/>
  <c r="AK385" i="9"/>
  <c r="AK381" i="9"/>
  <c r="AK377" i="9"/>
  <c r="AK373" i="9"/>
  <c r="AK369" i="9"/>
  <c r="AK365" i="9"/>
  <c r="AK361" i="9"/>
  <c r="AK357" i="9"/>
  <c r="AK353" i="9"/>
  <c r="AK349" i="9"/>
  <c r="AK345" i="9"/>
  <c r="AK341" i="9"/>
  <c r="AK337" i="9"/>
  <c r="AK333" i="9"/>
  <c r="AK329" i="9"/>
  <c r="AK325" i="9"/>
  <c r="AK321" i="9"/>
  <c r="AK317" i="9"/>
  <c r="AK313" i="9"/>
  <c r="AK309" i="9"/>
  <c r="AK305" i="9"/>
  <c r="AK301" i="9"/>
  <c r="AK297" i="9"/>
  <c r="AK293" i="9"/>
  <c r="AK289" i="9"/>
  <c r="AK285" i="9"/>
  <c r="AK279" i="9"/>
  <c r="AJ275" i="9"/>
  <c r="AJ269" i="9"/>
  <c r="AK266" i="9"/>
  <c r="AJ401" i="35"/>
  <c r="AK401" i="35"/>
  <c r="AJ393" i="35"/>
  <c r="AK393" i="35"/>
  <c r="AJ385" i="35"/>
  <c r="AK385" i="35"/>
  <c r="AJ377" i="35"/>
  <c r="AK377" i="35"/>
  <c r="AJ369" i="35"/>
  <c r="AK369" i="35"/>
  <c r="AJ361" i="35"/>
  <c r="AK361" i="35"/>
  <c r="AJ353" i="35"/>
  <c r="AK353" i="35"/>
  <c r="AJ345" i="35"/>
  <c r="AK345" i="35"/>
  <c r="AJ337" i="35"/>
  <c r="AK337" i="35"/>
  <c r="AJ329" i="35"/>
  <c r="AK329" i="35"/>
  <c r="AJ321" i="35"/>
  <c r="AK321" i="35"/>
  <c r="AJ313" i="35"/>
  <c r="AK313" i="35"/>
  <c r="AJ305" i="35"/>
  <c r="AK305" i="35"/>
  <c r="AJ297" i="35"/>
  <c r="AK297" i="35"/>
  <c r="AJ289" i="35"/>
  <c r="AK289" i="35"/>
  <c r="AJ281" i="35"/>
  <c r="AK281" i="35"/>
  <c r="AK280" i="9"/>
  <c r="AJ273" i="35"/>
  <c r="AK273" i="35"/>
  <c r="AJ272" i="9"/>
  <c r="AK272" i="9"/>
  <c r="AJ265" i="35"/>
  <c r="AK265" i="35"/>
  <c r="AJ264" i="9"/>
  <c r="AK264" i="9"/>
  <c r="AJ257" i="35"/>
  <c r="AK257" i="35"/>
  <c r="AJ256" i="9"/>
  <c r="AK256" i="9"/>
  <c r="AJ249" i="35"/>
  <c r="AK249" i="35"/>
  <c r="AJ248" i="9"/>
  <c r="AK248" i="9"/>
  <c r="AJ241" i="35"/>
  <c r="AK241" i="35"/>
  <c r="AJ240" i="9"/>
  <c r="AK240" i="9"/>
  <c r="AJ233" i="35"/>
  <c r="AK233" i="35"/>
  <c r="AJ232" i="9"/>
  <c r="AK232" i="9"/>
  <c r="AJ225" i="35"/>
  <c r="AK225" i="35"/>
  <c r="AJ224" i="9"/>
  <c r="AK224" i="9"/>
  <c r="AJ217" i="35"/>
  <c r="AK217" i="35"/>
  <c r="AJ216" i="9"/>
  <c r="AK216" i="9"/>
  <c r="AJ209" i="35"/>
  <c r="AK209" i="35"/>
  <c r="AJ208" i="9"/>
  <c r="AK208" i="9"/>
  <c r="AJ201" i="35"/>
  <c r="AK201" i="35"/>
  <c r="AJ200" i="9"/>
  <c r="AK200" i="9"/>
  <c r="AJ193" i="35"/>
  <c r="AK193" i="35"/>
  <c r="AJ192" i="9"/>
  <c r="AK192" i="9"/>
  <c r="AJ185" i="35"/>
  <c r="AK185" i="35"/>
  <c r="AJ184" i="9"/>
  <c r="AK184" i="9"/>
  <c r="AJ177" i="35"/>
  <c r="AK177" i="35"/>
  <c r="AJ176" i="9"/>
  <c r="AK176" i="9"/>
  <c r="AJ169" i="35"/>
  <c r="AK169" i="35"/>
  <c r="AJ168" i="9"/>
  <c r="AK168" i="9"/>
  <c r="AJ161" i="35"/>
  <c r="AK161" i="35"/>
  <c r="AJ160" i="9"/>
  <c r="AK160" i="9"/>
  <c r="AJ153" i="35"/>
  <c r="AK153" i="35"/>
  <c r="AJ152" i="9"/>
  <c r="AK152" i="9"/>
  <c r="AJ145" i="35"/>
  <c r="AK145" i="35"/>
  <c r="AJ144" i="9"/>
  <c r="AK144" i="9"/>
  <c r="AJ137" i="35"/>
  <c r="AK137" i="35"/>
  <c r="AJ136" i="9"/>
  <c r="AK136" i="9"/>
  <c r="AJ129" i="35"/>
  <c r="AK129" i="35"/>
  <c r="AJ128" i="9"/>
  <c r="AK128" i="9"/>
  <c r="AJ121" i="35"/>
  <c r="AK121" i="35"/>
  <c r="AJ120" i="9"/>
  <c r="AK120" i="9"/>
  <c r="AJ113" i="35"/>
  <c r="AK113" i="35"/>
  <c r="AJ112" i="9"/>
  <c r="AK112" i="9"/>
  <c r="AJ105" i="35"/>
  <c r="AK105" i="35"/>
  <c r="AJ104" i="9"/>
  <c r="AK104" i="9"/>
  <c r="AJ97" i="35"/>
  <c r="AK97" i="35"/>
  <c r="AJ96" i="9"/>
  <c r="AK96" i="9"/>
  <c r="AJ89" i="35"/>
  <c r="AK89" i="35"/>
  <c r="AJ88" i="9"/>
  <c r="AK88" i="9"/>
  <c r="AJ81" i="35"/>
  <c r="AK81" i="35"/>
  <c r="AJ80" i="9"/>
  <c r="AK80" i="9"/>
  <c r="AJ73" i="35"/>
  <c r="AK73" i="35"/>
  <c r="AJ72" i="9"/>
  <c r="AK72" i="9"/>
  <c r="AJ65" i="35"/>
  <c r="AK65" i="35"/>
  <c r="AJ64" i="9"/>
  <c r="AK64" i="9"/>
  <c r="AJ57" i="35"/>
  <c r="AK57" i="35"/>
  <c r="AJ56" i="9"/>
  <c r="AK56" i="9"/>
  <c r="AJ49" i="35"/>
  <c r="AK49" i="35"/>
  <c r="AJ48" i="9"/>
  <c r="AK48" i="9"/>
  <c r="AJ41" i="35"/>
  <c r="AK41" i="35"/>
  <c r="AJ40" i="9"/>
  <c r="AK40" i="9"/>
  <c r="AJ33" i="35"/>
  <c r="AK33" i="35"/>
  <c r="AJ32" i="9"/>
  <c r="AK32" i="9"/>
  <c r="AJ397" i="9"/>
  <c r="AJ393" i="9"/>
  <c r="AJ389" i="9"/>
  <c r="AJ385" i="9"/>
  <c r="AJ381" i="9"/>
  <c r="AJ377" i="9"/>
  <c r="AJ373" i="9"/>
  <c r="AJ369" i="9"/>
  <c r="AJ365" i="9"/>
  <c r="AJ361" i="9"/>
  <c r="AJ357" i="9"/>
  <c r="AJ353" i="9"/>
  <c r="AJ349" i="9"/>
  <c r="AJ345" i="9"/>
  <c r="AJ341" i="9"/>
  <c r="AJ337" i="9"/>
  <c r="AJ333" i="9"/>
  <c r="AJ329" i="9"/>
  <c r="AJ325" i="9"/>
  <c r="AJ321" i="9"/>
  <c r="AJ317" i="9"/>
  <c r="AJ313" i="9"/>
  <c r="AJ309" i="9"/>
  <c r="AJ305" i="9"/>
  <c r="AJ301" i="9"/>
  <c r="AJ297" i="9"/>
  <c r="AJ293" i="9"/>
  <c r="AJ289" i="9"/>
  <c r="AJ285" i="9"/>
  <c r="AK277" i="9"/>
  <c r="AK267" i="9"/>
  <c r="AJ400" i="35"/>
  <c r="AK400" i="35"/>
  <c r="AJ392" i="35"/>
  <c r="AK392" i="35"/>
  <c r="AJ384" i="35"/>
  <c r="AK384" i="35"/>
  <c r="AJ376" i="35"/>
  <c r="AK376" i="35"/>
  <c r="AJ368" i="35"/>
  <c r="AK368" i="35"/>
  <c r="AJ360" i="35"/>
  <c r="AK360" i="35"/>
  <c r="AJ352" i="35"/>
  <c r="AK352" i="35"/>
  <c r="AJ344" i="35"/>
  <c r="AK344" i="35"/>
  <c r="AJ336" i="35"/>
  <c r="AK336" i="35"/>
  <c r="AJ328" i="35"/>
  <c r="AK328" i="35"/>
  <c r="AJ320" i="35"/>
  <c r="AK320" i="35"/>
  <c r="AJ312" i="35"/>
  <c r="AK312" i="35"/>
  <c r="AJ304" i="35"/>
  <c r="AK304" i="35"/>
  <c r="AJ296" i="35"/>
  <c r="AK296" i="35"/>
  <c r="AJ288" i="35"/>
  <c r="AK288" i="35"/>
  <c r="AJ280" i="35"/>
  <c r="AK280" i="35"/>
  <c r="AJ272" i="35"/>
  <c r="AK272" i="35"/>
  <c r="AJ264" i="35"/>
  <c r="AK264" i="35"/>
  <c r="AJ263" i="9"/>
  <c r="AJ256" i="35"/>
  <c r="AK256" i="35"/>
  <c r="AJ255" i="9"/>
  <c r="AK255" i="9"/>
  <c r="AJ248" i="35"/>
  <c r="AK248" i="35"/>
  <c r="AJ247" i="9"/>
  <c r="AK247" i="9"/>
  <c r="AJ240" i="35"/>
  <c r="AK240" i="35"/>
  <c r="AJ239" i="9"/>
  <c r="AK239" i="9"/>
  <c r="AJ232" i="35"/>
  <c r="AK232" i="35"/>
  <c r="AJ231" i="9"/>
  <c r="AK231" i="9"/>
  <c r="AJ224" i="35"/>
  <c r="AK224" i="35"/>
  <c r="AJ223" i="9"/>
  <c r="AK223" i="9"/>
  <c r="AJ216" i="35"/>
  <c r="AK216" i="35"/>
  <c r="AJ215" i="9"/>
  <c r="AK215" i="9"/>
  <c r="AJ208" i="35"/>
  <c r="AK208" i="35"/>
  <c r="AJ207" i="9"/>
  <c r="AK207" i="9"/>
  <c r="AJ200" i="35"/>
  <c r="AK200" i="35"/>
  <c r="AJ199" i="9"/>
  <c r="AK199" i="9"/>
  <c r="AJ192" i="35"/>
  <c r="AK192" i="35"/>
  <c r="AJ191" i="9"/>
  <c r="AK191" i="9"/>
  <c r="AJ184" i="35"/>
  <c r="AK184" i="35"/>
  <c r="AJ183" i="9"/>
  <c r="AK183" i="9"/>
  <c r="AJ176" i="35"/>
  <c r="AK176" i="35"/>
  <c r="AJ175" i="9"/>
  <c r="AK175" i="9"/>
  <c r="AJ168" i="35"/>
  <c r="AK168" i="35"/>
  <c r="AJ167" i="9"/>
  <c r="AK167" i="9"/>
  <c r="AJ160" i="35"/>
  <c r="AK160" i="35"/>
  <c r="AJ159" i="9"/>
  <c r="AK159" i="9"/>
  <c r="AJ152" i="35"/>
  <c r="AK152" i="35"/>
  <c r="AJ151" i="9"/>
  <c r="AK151" i="9"/>
  <c r="AJ144" i="35"/>
  <c r="AK144" i="35"/>
  <c r="AJ143" i="9"/>
  <c r="AK143" i="9"/>
  <c r="AJ136" i="35"/>
  <c r="AK136" i="35"/>
  <c r="AJ135" i="9"/>
  <c r="AK135" i="9"/>
  <c r="AJ128" i="35"/>
  <c r="AK128" i="35"/>
  <c r="AJ127" i="9"/>
  <c r="AK127" i="9"/>
  <c r="AJ120" i="35"/>
  <c r="AK120" i="35"/>
  <c r="AJ119" i="9"/>
  <c r="AK119" i="9"/>
  <c r="AJ112" i="35"/>
  <c r="AK112" i="35"/>
  <c r="AJ111" i="9"/>
  <c r="AK111" i="9"/>
  <c r="AK104" i="35"/>
  <c r="AJ104" i="35"/>
  <c r="AJ103" i="9"/>
  <c r="AK103" i="9"/>
  <c r="AJ96" i="35"/>
  <c r="AK96" i="35"/>
  <c r="AJ95" i="9"/>
  <c r="AK95" i="9"/>
  <c r="AJ88" i="35"/>
  <c r="AK88" i="35"/>
  <c r="AJ87" i="9"/>
  <c r="AK87" i="9"/>
  <c r="AJ80" i="35"/>
  <c r="AK80" i="35"/>
  <c r="AJ79" i="9"/>
  <c r="AK79" i="9"/>
  <c r="AJ72" i="35"/>
  <c r="AK72" i="35"/>
  <c r="AJ71" i="9"/>
  <c r="AK71" i="9"/>
  <c r="AJ64" i="35"/>
  <c r="AK64" i="35"/>
  <c r="AJ63" i="9"/>
  <c r="AK63" i="9"/>
  <c r="AJ56" i="35"/>
  <c r="AK56" i="35"/>
  <c r="AJ55" i="9"/>
  <c r="AK55" i="9"/>
  <c r="AJ48" i="35"/>
  <c r="AK48" i="35"/>
  <c r="AJ47" i="9"/>
  <c r="AK47" i="9"/>
  <c r="AJ40" i="35"/>
  <c r="AK40" i="35"/>
  <c r="AJ39" i="9"/>
  <c r="AK39" i="9"/>
  <c r="AJ32" i="35"/>
  <c r="AK32" i="35"/>
  <c r="AJ31" i="9"/>
  <c r="AK31" i="9"/>
  <c r="AK394" i="9"/>
  <c r="AK386" i="9"/>
  <c r="AK378" i="9"/>
  <c r="AK370" i="9"/>
  <c r="AK362" i="9"/>
  <c r="AK354" i="9"/>
  <c r="AK346" i="9"/>
  <c r="AK338" i="9"/>
  <c r="AK330" i="9"/>
  <c r="AK322" i="9"/>
  <c r="AK314" i="9"/>
  <c r="AK306" i="9"/>
  <c r="AK298" i="9"/>
  <c r="AK290" i="9"/>
  <c r="AJ280" i="9"/>
  <c r="AJ277" i="9"/>
  <c r="AK274" i="9"/>
  <c r="AK271" i="9"/>
  <c r="AJ267" i="9"/>
  <c r="AJ399" i="35"/>
  <c r="AK399" i="35"/>
  <c r="AJ391" i="35"/>
  <c r="AK391" i="35"/>
  <c r="AJ383" i="35"/>
  <c r="AK383" i="35"/>
  <c r="AJ375" i="35"/>
  <c r="AK375" i="35"/>
  <c r="AJ367" i="35"/>
  <c r="AK367" i="35"/>
  <c r="AJ359" i="35"/>
  <c r="AK359" i="35"/>
  <c r="AJ351" i="35"/>
  <c r="AK351" i="35"/>
  <c r="AJ343" i="35"/>
  <c r="AK343" i="35"/>
  <c r="AJ335" i="35"/>
  <c r="AK335" i="35"/>
  <c r="AJ327" i="35"/>
  <c r="AK327" i="35"/>
  <c r="AJ319" i="35"/>
  <c r="AK319" i="35"/>
  <c r="AJ311" i="35"/>
  <c r="AK311" i="35"/>
  <c r="AJ303" i="35"/>
  <c r="AK303" i="35"/>
  <c r="AJ295" i="35"/>
  <c r="AK295" i="35"/>
  <c r="AJ287" i="35"/>
  <c r="AK287" i="35"/>
  <c r="AJ279" i="35"/>
  <c r="AK279" i="35"/>
  <c r="AJ278" i="9"/>
  <c r="AJ271" i="35"/>
  <c r="AK271" i="35"/>
  <c r="AJ270" i="9"/>
  <c r="AJ263" i="35"/>
  <c r="AK263" i="35"/>
  <c r="AJ262" i="9"/>
  <c r="AJ255" i="35"/>
  <c r="AK255" i="35"/>
  <c r="AJ254" i="9"/>
  <c r="AK254" i="9"/>
  <c r="AJ247" i="35"/>
  <c r="AK247" i="35"/>
  <c r="AJ246" i="9"/>
  <c r="AK246" i="9"/>
  <c r="AJ239" i="35"/>
  <c r="AK239" i="35"/>
  <c r="AJ238" i="9"/>
  <c r="AK238" i="9"/>
  <c r="AJ231" i="35"/>
  <c r="AK231" i="35"/>
  <c r="AJ230" i="9"/>
  <c r="AK230" i="9"/>
  <c r="AJ223" i="35"/>
  <c r="AK223" i="35"/>
  <c r="AJ222" i="9"/>
  <c r="AK222" i="9"/>
  <c r="AJ215" i="35"/>
  <c r="AK215" i="35"/>
  <c r="AJ214" i="9"/>
  <c r="AK214" i="9"/>
  <c r="AJ207" i="35"/>
  <c r="AK207" i="35"/>
  <c r="AJ206" i="9"/>
  <c r="AK206" i="9"/>
  <c r="AJ199" i="35"/>
  <c r="AK199" i="35"/>
  <c r="AJ198" i="9"/>
  <c r="AK198" i="9"/>
  <c r="AJ191" i="35"/>
  <c r="AK191" i="35"/>
  <c r="AJ190" i="9"/>
  <c r="AK190" i="9"/>
  <c r="AJ183" i="35"/>
  <c r="AK183" i="35"/>
  <c r="AJ182" i="9"/>
  <c r="AK182" i="9"/>
  <c r="AJ175" i="35"/>
  <c r="AK175" i="35"/>
  <c r="AJ174" i="9"/>
  <c r="AK174" i="9"/>
  <c r="AJ167" i="35"/>
  <c r="AK167" i="35"/>
  <c r="AJ166" i="9"/>
  <c r="AK166" i="9"/>
  <c r="AJ159" i="35"/>
  <c r="AK159" i="35"/>
  <c r="AJ158" i="9"/>
  <c r="AK158" i="9"/>
  <c r="AJ151" i="35"/>
  <c r="AK151" i="35"/>
  <c r="AJ150" i="9"/>
  <c r="AK150" i="9"/>
  <c r="AJ143" i="35"/>
  <c r="AK143" i="35"/>
  <c r="AJ142" i="9"/>
  <c r="AK142" i="9"/>
  <c r="AJ135" i="35"/>
  <c r="AK135" i="35"/>
  <c r="AJ134" i="9"/>
  <c r="AK134" i="9"/>
  <c r="AJ127" i="35"/>
  <c r="AK127" i="35"/>
  <c r="AJ126" i="9"/>
  <c r="AK126" i="9"/>
  <c r="AJ119" i="35"/>
  <c r="AK119" i="35"/>
  <c r="AJ118" i="9"/>
  <c r="AK118" i="9"/>
  <c r="AJ111" i="35"/>
  <c r="AK111" i="35"/>
  <c r="AJ110" i="9"/>
  <c r="AK110" i="9"/>
  <c r="AK103" i="35"/>
  <c r="AJ103" i="35"/>
  <c r="AJ102" i="9"/>
  <c r="AK102" i="9"/>
  <c r="AK95" i="35"/>
  <c r="AJ95" i="35"/>
  <c r="AJ94" i="9"/>
  <c r="AK94" i="9"/>
  <c r="AK87" i="35"/>
  <c r="AJ87" i="35"/>
  <c r="AJ86" i="9"/>
  <c r="AK86" i="9"/>
  <c r="AK79" i="35"/>
  <c r="AJ79" i="35"/>
  <c r="AJ78" i="9"/>
  <c r="AK78" i="9"/>
  <c r="AK71" i="35"/>
  <c r="AJ71" i="35"/>
  <c r="AJ70" i="9"/>
  <c r="AK70" i="9"/>
  <c r="AK63" i="35"/>
  <c r="AJ63" i="35"/>
  <c r="AJ62" i="9"/>
  <c r="AK62" i="9"/>
  <c r="AK55" i="35"/>
  <c r="AJ55" i="35"/>
  <c r="AJ54" i="9"/>
  <c r="AK54" i="9"/>
  <c r="AK47" i="35"/>
  <c r="AJ47" i="35"/>
  <c r="AJ46" i="9"/>
  <c r="AK46" i="9"/>
  <c r="AK39" i="35"/>
  <c r="AJ39" i="35"/>
  <c r="AJ38" i="9"/>
  <c r="AK38" i="9"/>
  <c r="AK31" i="35"/>
  <c r="AJ31" i="35"/>
  <c r="AJ30" i="9"/>
  <c r="AK30" i="9"/>
  <c r="AJ398" i="9"/>
  <c r="AJ394" i="9"/>
  <c r="AJ390" i="9"/>
  <c r="AJ386" i="9"/>
  <c r="AJ382" i="9"/>
  <c r="AJ378" i="9"/>
  <c r="AJ374" i="9"/>
  <c r="AJ370" i="9"/>
  <c r="AJ366" i="9"/>
  <c r="AJ362" i="9"/>
  <c r="AJ358" i="9"/>
  <c r="AJ354" i="9"/>
  <c r="AJ350" i="9"/>
  <c r="AJ346" i="9"/>
  <c r="AJ342" i="9"/>
  <c r="AJ338" i="9"/>
  <c r="AJ334" i="9"/>
  <c r="AJ330" i="9"/>
  <c r="AJ326" i="9"/>
  <c r="AJ322" i="9"/>
  <c r="AJ318" i="9"/>
  <c r="AJ314" i="9"/>
  <c r="AJ310" i="9"/>
  <c r="AJ306" i="9"/>
  <c r="AJ302" i="9"/>
  <c r="AJ298" i="9"/>
  <c r="AJ294" i="9"/>
  <c r="AJ290" i="9"/>
  <c r="AJ286" i="9"/>
  <c r="AK281" i="9"/>
  <c r="AJ271" i="9"/>
  <c r="AJ398" i="35"/>
  <c r="AK398" i="35"/>
  <c r="AJ390" i="35"/>
  <c r="AK390" i="35"/>
  <c r="AJ382" i="35"/>
  <c r="AK382" i="35"/>
  <c r="AJ374" i="35"/>
  <c r="AK374" i="35"/>
  <c r="AJ366" i="35"/>
  <c r="AK366" i="35"/>
  <c r="AJ358" i="35"/>
  <c r="AK358" i="35"/>
  <c r="AJ350" i="35"/>
  <c r="AK350" i="35"/>
  <c r="AJ342" i="35"/>
  <c r="AK342" i="35"/>
  <c r="AJ334" i="35"/>
  <c r="AK334" i="35"/>
  <c r="AJ326" i="35"/>
  <c r="AK326" i="35"/>
  <c r="AJ318" i="35"/>
  <c r="AK318" i="35"/>
  <c r="AJ310" i="35"/>
  <c r="AK310" i="35"/>
  <c r="AJ302" i="35"/>
  <c r="AK302" i="35"/>
  <c r="AJ294" i="35"/>
  <c r="AK294" i="35"/>
  <c r="AJ286" i="35"/>
  <c r="AK286" i="35"/>
  <c r="AJ278" i="35"/>
  <c r="AK278" i="35"/>
  <c r="AJ270" i="35"/>
  <c r="AK270" i="35"/>
  <c r="AJ262" i="35"/>
  <c r="AK262" i="35"/>
  <c r="AK261" i="9"/>
  <c r="AJ254" i="35"/>
  <c r="AK254" i="35"/>
  <c r="AJ253" i="9"/>
  <c r="AK253" i="9"/>
  <c r="AK246" i="35"/>
  <c r="AJ246" i="35"/>
  <c r="AJ245" i="9"/>
  <c r="AK245" i="9"/>
  <c r="AJ238" i="35"/>
  <c r="AK238" i="35"/>
  <c r="AJ237" i="9"/>
  <c r="AK237" i="9"/>
  <c r="AJ230" i="35"/>
  <c r="AK230" i="35"/>
  <c r="AJ229" i="9"/>
  <c r="AK229" i="9"/>
  <c r="AJ222" i="35"/>
  <c r="AK222" i="35"/>
  <c r="AJ221" i="9"/>
  <c r="AK221" i="9"/>
  <c r="AJ214" i="35"/>
  <c r="AK214" i="35"/>
  <c r="AJ213" i="9"/>
  <c r="AK213" i="9"/>
  <c r="AJ206" i="35"/>
  <c r="AK206" i="35"/>
  <c r="AJ205" i="9"/>
  <c r="AK205" i="9"/>
  <c r="AJ198" i="35"/>
  <c r="AK198" i="35"/>
  <c r="AJ197" i="9"/>
  <c r="AK197" i="9"/>
  <c r="AJ190" i="35"/>
  <c r="AK190" i="35"/>
  <c r="AJ189" i="9"/>
  <c r="AK189" i="9"/>
  <c r="AJ182" i="35"/>
  <c r="AK182" i="35"/>
  <c r="AJ181" i="9"/>
  <c r="AK181" i="9"/>
  <c r="AJ174" i="35"/>
  <c r="AK174" i="35"/>
  <c r="AJ173" i="9"/>
  <c r="AK173" i="9"/>
  <c r="AJ166" i="35"/>
  <c r="AK166" i="35"/>
  <c r="AJ165" i="9"/>
  <c r="AK165" i="9"/>
  <c r="AJ158" i="35"/>
  <c r="AK158" i="35"/>
  <c r="AJ157" i="9"/>
  <c r="AK157" i="9"/>
  <c r="AJ150" i="35"/>
  <c r="AK150" i="35"/>
  <c r="AJ149" i="9"/>
  <c r="AK149" i="9"/>
  <c r="AJ142" i="35"/>
  <c r="AK142" i="35"/>
  <c r="AJ141" i="9"/>
  <c r="AK141" i="9"/>
  <c r="AJ134" i="35"/>
  <c r="AK134" i="35"/>
  <c r="AJ133" i="9"/>
  <c r="AK133" i="9"/>
  <c r="AJ126" i="35"/>
  <c r="AK126" i="35"/>
  <c r="AJ125" i="9"/>
  <c r="AK125" i="9"/>
  <c r="AJ118" i="35"/>
  <c r="AK118" i="35"/>
  <c r="AJ117" i="9"/>
  <c r="AK117" i="9"/>
  <c r="AJ110" i="35"/>
  <c r="AK110" i="35"/>
  <c r="AJ109" i="9"/>
  <c r="AK109" i="9"/>
  <c r="AJ102" i="35"/>
  <c r="AK102" i="35"/>
  <c r="AJ101" i="9"/>
  <c r="AK101" i="9"/>
  <c r="AJ94" i="35"/>
  <c r="AK94" i="35"/>
  <c r="AJ93" i="9"/>
  <c r="AK93" i="9"/>
  <c r="AJ86" i="35"/>
  <c r="AK86" i="35"/>
  <c r="AJ85" i="9"/>
  <c r="AK85" i="9"/>
  <c r="AJ78" i="35"/>
  <c r="AK78" i="35"/>
  <c r="AJ77" i="9"/>
  <c r="AK77" i="9"/>
  <c r="AJ70" i="35"/>
  <c r="AK70" i="35"/>
  <c r="AJ69" i="9"/>
  <c r="AK69" i="9"/>
  <c r="AJ62" i="35"/>
  <c r="AK62" i="35"/>
  <c r="AJ61" i="9"/>
  <c r="AK61" i="9"/>
  <c r="AJ54" i="35"/>
  <c r="AK54" i="35"/>
  <c r="AJ53" i="9"/>
  <c r="AK53" i="9"/>
  <c r="AJ46" i="35"/>
  <c r="AK46" i="35"/>
  <c r="AJ45" i="9"/>
  <c r="AK45" i="9"/>
  <c r="AJ38" i="35"/>
  <c r="AK38" i="35"/>
  <c r="AJ37" i="9"/>
  <c r="AK37" i="9"/>
  <c r="AK399" i="9"/>
  <c r="AK395" i="9"/>
  <c r="AK391" i="9"/>
  <c r="AK387" i="9"/>
  <c r="AK383" i="9"/>
  <c r="AK379" i="9"/>
  <c r="AK375" i="9"/>
  <c r="AK371" i="9"/>
  <c r="AK367" i="9"/>
  <c r="AK363" i="9"/>
  <c r="AK359" i="9"/>
  <c r="AK355" i="9"/>
  <c r="AK351" i="9"/>
  <c r="AK347" i="9"/>
  <c r="AK343" i="9"/>
  <c r="AK339" i="9"/>
  <c r="AK335" i="9"/>
  <c r="AK331" i="9"/>
  <c r="AK327" i="9"/>
  <c r="AK323" i="9"/>
  <c r="AK319" i="9"/>
  <c r="AK315" i="9"/>
  <c r="AK311" i="9"/>
  <c r="AK307" i="9"/>
  <c r="AK303" i="9"/>
  <c r="AK299" i="9"/>
  <c r="AK295" i="9"/>
  <c r="AK291" i="9"/>
  <c r="AK287" i="9"/>
  <c r="AJ281" i="9"/>
  <c r="AK273" i="9"/>
  <c r="AK262" i="9"/>
  <c r="AJ397" i="35"/>
  <c r="AK397" i="35"/>
  <c r="AJ389" i="35"/>
  <c r="AK389" i="35"/>
  <c r="AJ381" i="35"/>
  <c r="AK381" i="35"/>
  <c r="AJ373" i="35"/>
  <c r="AK373" i="35"/>
  <c r="AJ365" i="35"/>
  <c r="AK365" i="35"/>
  <c r="AJ357" i="35"/>
  <c r="AK357" i="35"/>
  <c r="AJ349" i="35"/>
  <c r="AK349" i="35"/>
  <c r="AJ341" i="35"/>
  <c r="AK341" i="35"/>
  <c r="AJ333" i="35"/>
  <c r="AK333" i="35"/>
  <c r="AJ325" i="35"/>
  <c r="AK325" i="35"/>
  <c r="AJ317" i="35"/>
  <c r="AK317" i="35"/>
  <c r="AJ309" i="35"/>
  <c r="AK309" i="35"/>
  <c r="AJ301" i="35"/>
  <c r="AK301" i="35"/>
  <c r="AJ293" i="35"/>
  <c r="AK293" i="35"/>
  <c r="AJ285" i="35"/>
  <c r="AK285" i="35"/>
  <c r="AK284" i="9"/>
  <c r="AJ277" i="35"/>
  <c r="AK277" i="35"/>
  <c r="AJ276" i="9"/>
  <c r="AK276" i="9"/>
  <c r="AJ269" i="35"/>
  <c r="AK269" i="35"/>
  <c r="AJ268" i="9"/>
  <c r="AK268" i="9"/>
  <c r="AJ261" i="35"/>
  <c r="AK261" i="35"/>
  <c r="AJ260" i="9"/>
  <c r="AK260" i="9"/>
  <c r="AJ253" i="35"/>
  <c r="AK253" i="35"/>
  <c r="AJ252" i="9"/>
  <c r="AK252" i="9"/>
  <c r="AJ245" i="35"/>
  <c r="AK245" i="35"/>
  <c r="AJ244" i="9"/>
  <c r="AK244" i="9"/>
  <c r="AJ237" i="35"/>
  <c r="AK237" i="35"/>
  <c r="AJ236" i="9"/>
  <c r="AK236" i="9"/>
  <c r="AJ229" i="35"/>
  <c r="AK229" i="35"/>
  <c r="AJ228" i="9"/>
  <c r="AK228" i="9"/>
  <c r="AJ221" i="35"/>
  <c r="AK221" i="35"/>
  <c r="AJ220" i="9"/>
  <c r="AK220" i="9"/>
  <c r="AJ213" i="35"/>
  <c r="AK213" i="35"/>
  <c r="AJ212" i="9"/>
  <c r="AK212" i="9"/>
  <c r="AJ205" i="35"/>
  <c r="AK205" i="35"/>
  <c r="AJ204" i="9"/>
  <c r="AK204" i="9"/>
  <c r="AJ197" i="35"/>
  <c r="AK197" i="35"/>
  <c r="AJ196" i="9"/>
  <c r="AK196" i="9"/>
  <c r="AJ189" i="35"/>
  <c r="AK189" i="35"/>
  <c r="AJ188" i="9"/>
  <c r="AK188" i="9"/>
  <c r="AJ181" i="35"/>
  <c r="AK181" i="35"/>
  <c r="AJ180" i="9"/>
  <c r="AK180" i="9"/>
  <c r="AJ173" i="35"/>
  <c r="AK173" i="35"/>
  <c r="AJ172" i="9"/>
  <c r="AK172" i="9"/>
  <c r="AJ165" i="35"/>
  <c r="AK165" i="35"/>
  <c r="AJ164" i="9"/>
  <c r="AK164" i="9"/>
  <c r="AJ157" i="35"/>
  <c r="AK157" i="35"/>
  <c r="AJ156" i="9"/>
  <c r="AK156" i="9"/>
  <c r="AJ149" i="35"/>
  <c r="AK149" i="35"/>
  <c r="AJ148" i="9"/>
  <c r="AK148" i="9"/>
  <c r="AJ141" i="35"/>
  <c r="AK141" i="35"/>
  <c r="AJ140" i="9"/>
  <c r="AK140" i="9"/>
  <c r="AJ133" i="35"/>
  <c r="AK133" i="35"/>
  <c r="AJ132" i="9"/>
  <c r="AK132" i="9"/>
  <c r="AJ125" i="35"/>
  <c r="AK125" i="35"/>
  <c r="AJ124" i="9"/>
  <c r="AK124" i="9"/>
  <c r="AJ117" i="35"/>
  <c r="AK117" i="35"/>
  <c r="AJ116" i="9"/>
  <c r="AK116" i="9"/>
  <c r="AJ109" i="35"/>
  <c r="AK109" i="35"/>
  <c r="AJ108" i="9"/>
  <c r="AK108" i="9"/>
  <c r="AJ101" i="35"/>
  <c r="AK101" i="35"/>
  <c r="AJ100" i="9"/>
  <c r="AK100" i="9"/>
  <c r="AJ93" i="35"/>
  <c r="AK93" i="35"/>
  <c r="AJ92" i="9"/>
  <c r="AK92" i="9"/>
  <c r="AJ85" i="35"/>
  <c r="AK85" i="35"/>
  <c r="AJ84" i="9"/>
  <c r="AK84" i="9"/>
  <c r="AJ77" i="35"/>
  <c r="AK77" i="35"/>
  <c r="AJ76" i="9"/>
  <c r="AK76" i="9"/>
  <c r="AJ69" i="35"/>
  <c r="AK69" i="35"/>
  <c r="AJ68" i="9"/>
  <c r="AK68" i="9"/>
  <c r="AJ61" i="35"/>
  <c r="AK61" i="35"/>
  <c r="AJ60" i="9"/>
  <c r="AK60" i="9"/>
  <c r="AJ53" i="35"/>
  <c r="AK53" i="35"/>
  <c r="AJ52" i="9"/>
  <c r="AK52" i="9"/>
  <c r="AJ45" i="35"/>
  <c r="AK45" i="35"/>
  <c r="AJ44" i="9"/>
  <c r="AK44" i="9"/>
  <c r="AJ37" i="35"/>
  <c r="AK37" i="35"/>
  <c r="AJ36" i="9"/>
  <c r="AK36" i="9"/>
  <c r="AJ399" i="9"/>
  <c r="AJ391" i="9"/>
  <c r="AJ383" i="9"/>
  <c r="AJ375" i="9"/>
  <c r="AJ367" i="9"/>
  <c r="AJ359" i="9"/>
  <c r="AJ351" i="9"/>
  <c r="AJ343" i="9"/>
  <c r="AJ335" i="9"/>
  <c r="AJ327" i="9"/>
  <c r="AJ319" i="9"/>
  <c r="AJ311" i="9"/>
  <c r="AJ303" i="9"/>
  <c r="AJ295" i="9"/>
  <c r="AJ287" i="9"/>
  <c r="AK282" i="9"/>
  <c r="AJ273" i="9"/>
  <c r="AK270" i="9"/>
  <c r="AJ396" i="35"/>
  <c r="AK396" i="35"/>
  <c r="AJ388" i="35"/>
  <c r="AK388" i="35"/>
  <c r="AJ380" i="35"/>
  <c r="AK380" i="35"/>
  <c r="AJ372" i="35"/>
  <c r="AK372" i="35"/>
  <c r="AJ364" i="35"/>
  <c r="AK364" i="35"/>
  <c r="AJ356" i="35"/>
  <c r="AK356" i="35"/>
  <c r="AJ348" i="35"/>
  <c r="AK348" i="35"/>
  <c r="AJ340" i="35"/>
  <c r="AK340" i="35"/>
  <c r="AJ332" i="35"/>
  <c r="AK332" i="35"/>
  <c r="AJ324" i="35"/>
  <c r="AK324" i="35"/>
  <c r="AJ316" i="35"/>
  <c r="AK316" i="35"/>
  <c r="AJ308" i="35"/>
  <c r="AK308" i="35"/>
  <c r="AJ300" i="35"/>
  <c r="AK300" i="35"/>
  <c r="AJ292" i="35"/>
  <c r="AK292" i="35"/>
  <c r="AJ284" i="35"/>
  <c r="AK284" i="35"/>
  <c r="AJ276" i="35"/>
  <c r="AK276" i="35"/>
  <c r="AJ268" i="35"/>
  <c r="AK268" i="35"/>
  <c r="AJ260" i="35"/>
  <c r="AK260" i="35"/>
  <c r="AJ259" i="9"/>
  <c r="AK259" i="9"/>
  <c r="AJ252" i="35"/>
  <c r="AK252" i="35"/>
  <c r="AJ251" i="9"/>
  <c r="AK251" i="9"/>
  <c r="AJ244" i="35"/>
  <c r="AK244" i="35"/>
  <c r="AJ243" i="9"/>
  <c r="AK243" i="9"/>
  <c r="AJ236" i="35"/>
  <c r="AK236" i="35"/>
  <c r="AJ235" i="9"/>
  <c r="AK235" i="9"/>
  <c r="AJ228" i="35"/>
  <c r="AK228" i="35"/>
  <c r="AJ227" i="9"/>
  <c r="AK227" i="9"/>
  <c r="AJ220" i="35"/>
  <c r="AK220" i="35"/>
  <c r="AJ219" i="9"/>
  <c r="AK219" i="9"/>
  <c r="AJ212" i="35"/>
  <c r="AK212" i="35"/>
  <c r="AJ211" i="9"/>
  <c r="AK211" i="9"/>
  <c r="AJ204" i="35"/>
  <c r="AK204" i="35"/>
  <c r="AJ203" i="9"/>
  <c r="AK203" i="9"/>
  <c r="AJ196" i="35"/>
  <c r="AK196" i="35"/>
  <c r="AJ195" i="9"/>
  <c r="AK195" i="9"/>
  <c r="AJ188" i="35"/>
  <c r="AK188" i="35"/>
  <c r="AJ187" i="9"/>
  <c r="AK187" i="9"/>
  <c r="AJ180" i="35"/>
  <c r="AK180" i="35"/>
  <c r="AJ179" i="9"/>
  <c r="AK179" i="9"/>
  <c r="AJ172" i="35"/>
  <c r="AK172" i="35"/>
  <c r="AJ171" i="9"/>
  <c r="AK171" i="9"/>
  <c r="AJ164" i="35"/>
  <c r="AK164" i="35"/>
  <c r="AJ163" i="9"/>
  <c r="AK163" i="9"/>
  <c r="AJ156" i="35"/>
  <c r="AK156" i="35"/>
  <c r="AJ155" i="9"/>
  <c r="AK155" i="9"/>
  <c r="AJ148" i="35"/>
  <c r="AK148" i="35"/>
  <c r="AJ147" i="9"/>
  <c r="AK147" i="9"/>
  <c r="AJ140" i="35"/>
  <c r="AK140" i="35"/>
  <c r="AJ139" i="9"/>
  <c r="AK139" i="9"/>
  <c r="AJ132" i="35"/>
  <c r="AK132" i="35"/>
  <c r="AJ131" i="9"/>
  <c r="AK131" i="9"/>
  <c r="AJ124" i="35"/>
  <c r="AK124" i="35"/>
  <c r="AJ123" i="9"/>
  <c r="AK123" i="9"/>
  <c r="AJ116" i="35"/>
  <c r="AK116" i="35"/>
  <c r="AJ115" i="9"/>
  <c r="AK115" i="9"/>
  <c r="AJ108" i="35"/>
  <c r="AK108" i="35"/>
  <c r="AJ107" i="9"/>
  <c r="AK107" i="9"/>
  <c r="AJ100" i="35"/>
  <c r="AK100" i="35"/>
  <c r="AJ99" i="9"/>
  <c r="AK99" i="9"/>
  <c r="AJ92" i="35"/>
  <c r="AK92" i="35"/>
  <c r="AJ91" i="9"/>
  <c r="AK91" i="9"/>
  <c r="AJ84" i="35"/>
  <c r="AK84" i="35"/>
  <c r="AJ83" i="9"/>
  <c r="AK83" i="9"/>
  <c r="AJ76" i="35"/>
  <c r="AK76" i="35"/>
  <c r="AJ75" i="9"/>
  <c r="AK75" i="9"/>
  <c r="AJ68" i="35"/>
  <c r="AK68" i="35"/>
  <c r="AJ67" i="9"/>
  <c r="AK67" i="9"/>
  <c r="AJ60" i="35"/>
  <c r="AK60" i="35"/>
  <c r="AJ59" i="9"/>
  <c r="AK59" i="9"/>
  <c r="AJ52" i="35"/>
  <c r="AK52" i="35"/>
  <c r="AJ51" i="9"/>
  <c r="AK51" i="9"/>
  <c r="AJ44" i="35"/>
  <c r="AK44" i="35"/>
  <c r="AJ43" i="9"/>
  <c r="AK43" i="9"/>
  <c r="AJ36" i="35"/>
  <c r="AK36" i="35"/>
  <c r="AJ35" i="9"/>
  <c r="AK35" i="9"/>
  <c r="AK400" i="9"/>
  <c r="AK396" i="9"/>
  <c r="AK392" i="9"/>
  <c r="AK388" i="9"/>
  <c r="AK384" i="9"/>
  <c r="AK380" i="9"/>
  <c r="AK376" i="9"/>
  <c r="AK372" i="9"/>
  <c r="AK368" i="9"/>
  <c r="AK364" i="9"/>
  <c r="AK360" i="9"/>
  <c r="AK356" i="9"/>
  <c r="AK352" i="9"/>
  <c r="AK348" i="9"/>
  <c r="AK344" i="9"/>
  <c r="AK340" i="9"/>
  <c r="AK336" i="9"/>
  <c r="AK332" i="9"/>
  <c r="AK328" i="9"/>
  <c r="AK324" i="9"/>
  <c r="AK320" i="9"/>
  <c r="AK316" i="9"/>
  <c r="AK312" i="9"/>
  <c r="AK308" i="9"/>
  <c r="AK304" i="9"/>
  <c r="AK300" i="9"/>
  <c r="AK296" i="9"/>
  <c r="AK292" i="9"/>
  <c r="AK288" i="9"/>
  <c r="AK283" i="9"/>
  <c r="AJ395" i="35"/>
  <c r="AK395" i="35"/>
  <c r="AJ387" i="35"/>
  <c r="AK387" i="35"/>
  <c r="AJ379" i="35"/>
  <c r="AK379" i="35"/>
  <c r="AJ371" i="35"/>
  <c r="AK371" i="35"/>
  <c r="AJ363" i="35"/>
  <c r="AK363" i="35"/>
  <c r="AJ355" i="35"/>
  <c r="AK355" i="35"/>
  <c r="AJ347" i="35"/>
  <c r="AK347" i="35"/>
  <c r="AJ339" i="35"/>
  <c r="AK339" i="35"/>
  <c r="AJ331" i="35"/>
  <c r="AK331" i="35"/>
  <c r="AJ323" i="35"/>
  <c r="AK323" i="35"/>
  <c r="AJ315" i="35"/>
  <c r="AK315" i="35"/>
  <c r="AJ307" i="35"/>
  <c r="AK307" i="35"/>
  <c r="AJ299" i="35"/>
  <c r="AK299" i="35"/>
  <c r="AJ291" i="35"/>
  <c r="AK291" i="35"/>
  <c r="AJ283" i="35"/>
  <c r="AK283" i="35"/>
  <c r="AJ282" i="9"/>
  <c r="AJ275" i="35"/>
  <c r="AK275" i="35"/>
  <c r="AJ274" i="9"/>
  <c r="AJ267" i="35"/>
  <c r="AK267" i="35"/>
  <c r="AJ266" i="9"/>
  <c r="AJ259" i="35"/>
  <c r="AK259" i="35"/>
  <c r="AJ258" i="9"/>
  <c r="AJ251" i="35"/>
  <c r="AK251" i="35"/>
  <c r="AJ250" i="9"/>
  <c r="AK250" i="9"/>
  <c r="AJ243" i="35"/>
  <c r="AK243" i="35"/>
  <c r="AJ242" i="9"/>
  <c r="AK242" i="9"/>
  <c r="AJ235" i="35"/>
  <c r="AK235" i="35"/>
  <c r="AJ234" i="9"/>
  <c r="AK234" i="9"/>
  <c r="AJ227" i="35"/>
  <c r="AK227" i="35"/>
  <c r="AJ226" i="9"/>
  <c r="AK226" i="9"/>
  <c r="AJ219" i="35"/>
  <c r="AK219" i="35"/>
  <c r="AJ218" i="9"/>
  <c r="AK218" i="9"/>
  <c r="AJ211" i="35"/>
  <c r="AK211" i="35"/>
  <c r="AJ210" i="9"/>
  <c r="AK210" i="9"/>
  <c r="AJ203" i="35"/>
  <c r="AK203" i="35"/>
  <c r="AJ202" i="9"/>
  <c r="AK202" i="9"/>
  <c r="AJ195" i="35"/>
  <c r="AK195" i="35"/>
  <c r="AJ194" i="9"/>
  <c r="AK194" i="9"/>
  <c r="AJ187" i="35"/>
  <c r="AK187" i="35"/>
  <c r="AJ186" i="9"/>
  <c r="AK186" i="9"/>
  <c r="AJ179" i="35"/>
  <c r="AK179" i="35"/>
  <c r="AJ178" i="9"/>
  <c r="AK178" i="9"/>
  <c r="AJ171" i="35"/>
  <c r="AK171" i="35"/>
  <c r="AJ170" i="9"/>
  <c r="AK170" i="9"/>
  <c r="AJ163" i="35"/>
  <c r="AK163" i="35"/>
  <c r="AJ162" i="9"/>
  <c r="AK162" i="9"/>
  <c r="AJ155" i="35"/>
  <c r="AK155" i="35"/>
  <c r="AJ154" i="9"/>
  <c r="AK154" i="9"/>
  <c r="AJ147" i="35"/>
  <c r="AK147" i="35"/>
  <c r="AJ146" i="9"/>
  <c r="AK146" i="9"/>
  <c r="AJ139" i="35"/>
  <c r="AK139" i="35"/>
  <c r="AJ138" i="9"/>
  <c r="AK138" i="9"/>
  <c r="AJ131" i="35"/>
  <c r="AK131" i="35"/>
  <c r="AJ130" i="9"/>
  <c r="AK130" i="9"/>
  <c r="AJ123" i="35"/>
  <c r="AK123" i="35"/>
  <c r="AJ122" i="9"/>
  <c r="AK122" i="9"/>
  <c r="AJ115" i="35"/>
  <c r="AK115" i="35"/>
  <c r="AJ114" i="9"/>
  <c r="AK114" i="9"/>
  <c r="AJ107" i="35"/>
  <c r="AK107" i="35"/>
  <c r="AJ106" i="9"/>
  <c r="AK106" i="9"/>
  <c r="AK99" i="35"/>
  <c r="AJ99" i="35"/>
  <c r="AJ98" i="9"/>
  <c r="AK98" i="9"/>
  <c r="AK91" i="35"/>
  <c r="AJ91" i="35"/>
  <c r="AK90" i="9"/>
  <c r="AJ90" i="9"/>
  <c r="AK83" i="35"/>
  <c r="AJ83" i="35"/>
  <c r="AJ82" i="9"/>
  <c r="AK82" i="9"/>
  <c r="AK75" i="35"/>
  <c r="AJ75" i="35"/>
  <c r="AJ74" i="9"/>
  <c r="AK74" i="9"/>
  <c r="AK67" i="35"/>
  <c r="AJ67" i="35"/>
  <c r="AJ66" i="9"/>
  <c r="AK66" i="9"/>
  <c r="AK59" i="35"/>
  <c r="AJ59" i="35"/>
  <c r="AJ58" i="9"/>
  <c r="AK58" i="9"/>
  <c r="AK51" i="35"/>
  <c r="AJ51" i="35"/>
  <c r="AJ50" i="9"/>
  <c r="AK50" i="9"/>
  <c r="AK43" i="35"/>
  <c r="AJ43" i="35"/>
  <c r="AJ42" i="9"/>
  <c r="AK42" i="9"/>
  <c r="AK35" i="35"/>
  <c r="AJ35" i="35"/>
  <c r="AJ34" i="9"/>
  <c r="AK34" i="9"/>
  <c r="AJ400" i="9"/>
  <c r="AJ396" i="9"/>
  <c r="AJ392" i="9"/>
  <c r="AJ388" i="9"/>
  <c r="AJ384" i="9"/>
  <c r="AJ380" i="9"/>
  <c r="AJ376" i="9"/>
  <c r="AJ372" i="9"/>
  <c r="AJ368" i="9"/>
  <c r="AJ364" i="9"/>
  <c r="AJ360" i="9"/>
  <c r="AJ356" i="9"/>
  <c r="AJ352" i="9"/>
  <c r="AJ348" i="9"/>
  <c r="AJ344" i="9"/>
  <c r="AJ340" i="9"/>
  <c r="AJ336" i="9"/>
  <c r="AJ332" i="9"/>
  <c r="AJ328" i="9"/>
  <c r="AJ324" i="9"/>
  <c r="AJ320" i="9"/>
  <c r="AJ316" i="9"/>
  <c r="AJ312" i="9"/>
  <c r="AJ308" i="9"/>
  <c r="AJ304" i="9"/>
  <c r="AJ300" i="9"/>
  <c r="AJ296" i="9"/>
  <c r="AJ292" i="9"/>
  <c r="AJ288" i="9"/>
  <c r="AJ283" i="9"/>
  <c r="AK278" i="9"/>
  <c r="AK275" i="9"/>
  <c r="AK269" i="9"/>
  <c r="AJ265" i="9"/>
  <c r="AJ261" i="9"/>
  <c r="D15" i="2"/>
  <c r="D17" i="2"/>
  <c r="D20" i="2"/>
  <c r="D24" i="2"/>
  <c r="D25" i="2"/>
  <c r="D6" i="2"/>
  <c r="D8" i="2"/>
  <c r="D11" i="2"/>
  <c r="D5" i="41"/>
  <c r="E5" i="41"/>
  <c r="F5" i="41"/>
  <c r="G5" i="41"/>
  <c r="H5" i="41"/>
  <c r="I5" i="41"/>
  <c r="J5" i="41"/>
  <c r="K5" i="41"/>
  <c r="L5" i="41"/>
  <c r="M5" i="41"/>
  <c r="N5" i="41"/>
  <c r="O5" i="41"/>
  <c r="P5" i="41"/>
  <c r="Q5" i="41"/>
  <c r="C5" i="41"/>
  <c r="F25" i="2"/>
  <c r="H25" i="2"/>
  <c r="I25" i="2"/>
  <c r="A30" i="35"/>
  <c r="A19" i="35"/>
  <c r="A8" i="35"/>
  <c r="B8" i="35"/>
  <c r="AN5" i="10"/>
  <c r="BA5" i="10" s="1"/>
  <c r="D5" i="2"/>
  <c r="G5" i="2"/>
  <c r="B17" i="39"/>
  <c r="G8" i="2"/>
  <c r="G15" i="2"/>
  <c r="G18" i="2"/>
  <c r="G21" i="2"/>
  <c r="B18" i="39"/>
  <c r="B19" i="39"/>
  <c r="B20" i="39"/>
  <c r="B21" i="39"/>
  <c r="B22" i="39"/>
  <c r="A8" i="24"/>
  <c r="D4" i="24"/>
  <c r="E4" i="24" s="1"/>
  <c r="F4" i="24" s="1"/>
  <c r="G4" i="24" s="1"/>
  <c r="H4" i="24" s="1"/>
  <c r="I4" i="24" s="1"/>
  <c r="J4" i="24" s="1"/>
  <c r="K4" i="24" s="1"/>
  <c r="L4" i="24" s="1"/>
  <c r="M4" i="24" s="1"/>
  <c r="N4" i="24" s="1"/>
  <c r="O4" i="24" s="1"/>
  <c r="P4" i="24" s="1"/>
  <c r="Q4" i="24" s="1"/>
  <c r="A9" i="24"/>
  <c r="A10" i="24"/>
  <c r="A11" i="24"/>
  <c r="A12" i="24"/>
  <c r="A13" i="24"/>
  <c r="A14" i="24"/>
  <c r="A15" i="24"/>
  <c r="A16" i="24"/>
  <c r="A17" i="24"/>
  <c r="A18" i="24"/>
  <c r="A19" i="24"/>
  <c r="A20" i="24"/>
  <c r="A21" i="24"/>
  <c r="A22" i="24"/>
  <c r="A23" i="24"/>
  <c r="A24" i="24"/>
  <c r="A25" i="24"/>
  <c r="I22" i="2"/>
  <c r="A26" i="24"/>
  <c r="A27" i="24"/>
  <c r="A28" i="24"/>
  <c r="A29" i="24"/>
  <c r="A30" i="24"/>
  <c r="A31" i="24"/>
  <c r="A32" i="24"/>
  <c r="A33" i="24"/>
  <c r="A34" i="24"/>
  <c r="A35" i="24"/>
  <c r="A36" i="24"/>
  <c r="A37" i="24"/>
  <c r="A38" i="24"/>
  <c r="A39" i="24"/>
  <c r="A40" i="24"/>
  <c r="A41" i="24"/>
  <c r="A42" i="24"/>
  <c r="A43" i="24"/>
  <c r="A44" i="24"/>
  <c r="A45" i="24"/>
  <c r="A46" i="24"/>
  <c r="A47" i="24"/>
  <c r="A48" i="24"/>
  <c r="A49" i="24"/>
  <c r="A50" i="24"/>
  <c r="A51" i="24"/>
  <c r="A52" i="24"/>
  <c r="A53" i="24"/>
  <c r="A54" i="24"/>
  <c r="A55" i="24"/>
  <c r="A56" i="24"/>
  <c r="A57" i="24"/>
  <c r="A58" i="24"/>
  <c r="A59" i="24"/>
  <c r="A60" i="24"/>
  <c r="A61" i="24"/>
  <c r="A62" i="24"/>
  <c r="A63" i="24"/>
  <c r="A64" i="24"/>
  <c r="A65" i="24"/>
  <c r="A66" i="24"/>
  <c r="A67" i="24"/>
  <c r="A68" i="24"/>
  <c r="A69" i="24"/>
  <c r="A70" i="24"/>
  <c r="A71" i="24"/>
  <c r="A72" i="24"/>
  <c r="A73" i="24"/>
  <c r="A74" i="24"/>
  <c r="A75" i="24"/>
  <c r="A76" i="24"/>
  <c r="A77" i="24"/>
  <c r="A78" i="24"/>
  <c r="A79" i="24"/>
  <c r="A80" i="24"/>
  <c r="A81" i="24"/>
  <c r="A82" i="24"/>
  <c r="A83" i="24"/>
  <c r="A84" i="24"/>
  <c r="A85" i="24"/>
  <c r="A86" i="24"/>
  <c r="A87" i="24"/>
  <c r="A88" i="24"/>
  <c r="A89" i="24"/>
  <c r="A90" i="24"/>
  <c r="A91" i="24"/>
  <c r="A92" i="24"/>
  <c r="A93" i="24"/>
  <c r="A94" i="24"/>
  <c r="A95" i="24"/>
  <c r="A96" i="24"/>
  <c r="A97" i="24"/>
  <c r="A98" i="24"/>
  <c r="A99" i="24"/>
  <c r="A100" i="24"/>
  <c r="A101" i="24"/>
  <c r="A102" i="24"/>
  <c r="A103" i="24"/>
  <c r="A104" i="24"/>
  <c r="A105" i="24"/>
  <c r="A106" i="24"/>
  <c r="A107" i="24"/>
  <c r="A108" i="24"/>
  <c r="A109" i="24"/>
  <c r="A110" i="24"/>
  <c r="A111" i="24"/>
  <c r="A112" i="24"/>
  <c r="A113" i="24"/>
  <c r="A114" i="24"/>
  <c r="A115" i="24"/>
  <c r="A116" i="24"/>
  <c r="A117" i="24"/>
  <c r="A118" i="24"/>
  <c r="A119" i="24"/>
  <c r="A120" i="24"/>
  <c r="A121" i="24"/>
  <c r="A122" i="24"/>
  <c r="A123" i="24"/>
  <c r="A124" i="24"/>
  <c r="A125" i="24"/>
  <c r="A126" i="24"/>
  <c r="A127" i="24"/>
  <c r="A128" i="24"/>
  <c r="A129" i="24"/>
  <c r="A130" i="24"/>
  <c r="A131" i="24"/>
  <c r="A132" i="24"/>
  <c r="A133" i="24"/>
  <c r="A134" i="24"/>
  <c r="A135" i="24"/>
  <c r="A136" i="24"/>
  <c r="A137" i="24"/>
  <c r="A138" i="24"/>
  <c r="A139" i="24"/>
  <c r="A140" i="24"/>
  <c r="A141" i="24"/>
  <c r="A142" i="24"/>
  <c r="A143" i="24"/>
  <c r="A144" i="24"/>
  <c r="A145" i="24"/>
  <c r="A146" i="24"/>
  <c r="A147" i="24"/>
  <c r="A148" i="24"/>
  <c r="A149" i="24"/>
  <c r="A150" i="24"/>
  <c r="A151" i="24"/>
  <c r="A152" i="24"/>
  <c r="A153" i="24"/>
  <c r="A154" i="24"/>
  <c r="A155" i="24"/>
  <c r="A156" i="24"/>
  <c r="A157" i="24"/>
  <c r="A158" i="24"/>
  <c r="A159" i="24"/>
  <c r="A160" i="24"/>
  <c r="A161" i="24"/>
  <c r="A162" i="24"/>
  <c r="A163" i="24"/>
  <c r="A164" i="24"/>
  <c r="A165" i="24"/>
  <c r="A166" i="24"/>
  <c r="A167" i="24"/>
  <c r="A168" i="24"/>
  <c r="A169" i="24"/>
  <c r="A170" i="24"/>
  <c r="A171" i="24"/>
  <c r="A172" i="24"/>
  <c r="A173" i="24"/>
  <c r="A174" i="24"/>
  <c r="A175" i="24"/>
  <c r="A176" i="24"/>
  <c r="A177" i="24"/>
  <c r="A178" i="24"/>
  <c r="A179" i="24"/>
  <c r="A180" i="24"/>
  <c r="A181" i="24"/>
  <c r="A182" i="24"/>
  <c r="A183" i="24"/>
  <c r="A184" i="24"/>
  <c r="A185" i="24"/>
  <c r="A186" i="24"/>
  <c r="A187" i="24"/>
  <c r="A188" i="24"/>
  <c r="A189" i="24"/>
  <c r="A190" i="24"/>
  <c r="A191" i="24"/>
  <c r="A192" i="24"/>
  <c r="A193" i="24"/>
  <c r="A194" i="24"/>
  <c r="A195" i="24"/>
  <c r="A196" i="24"/>
  <c r="A197" i="24"/>
  <c r="A198" i="24"/>
  <c r="A199" i="24"/>
  <c r="A200" i="24"/>
  <c r="A201" i="24"/>
  <c r="A202" i="24"/>
  <c r="A203" i="24"/>
  <c r="A204" i="24"/>
  <c r="A205" i="24"/>
  <c r="A206" i="24"/>
  <c r="A207" i="24"/>
  <c r="A208" i="24"/>
  <c r="A209" i="24"/>
  <c r="A210" i="24"/>
  <c r="A211" i="24"/>
  <c r="A212" i="24"/>
  <c r="A213" i="24"/>
  <c r="A214" i="24"/>
  <c r="A215" i="24"/>
  <c r="A216" i="24"/>
  <c r="A217" i="24"/>
  <c r="A218" i="24"/>
  <c r="A219" i="24"/>
  <c r="A220" i="24"/>
  <c r="A221" i="24"/>
  <c r="A222" i="24"/>
  <c r="A223" i="24"/>
  <c r="A224" i="24"/>
  <c r="A225" i="24"/>
  <c r="A226" i="24"/>
  <c r="A227" i="24"/>
  <c r="A228" i="24"/>
  <c r="A229" i="24"/>
  <c r="A230" i="24"/>
  <c r="A231" i="24"/>
  <c r="A232" i="24"/>
  <c r="A233" i="24"/>
  <c r="A234" i="24"/>
  <c r="A235" i="24"/>
  <c r="A236" i="24"/>
  <c r="A237" i="24"/>
  <c r="A238" i="24"/>
  <c r="A239" i="24"/>
  <c r="A240" i="24"/>
  <c r="A241" i="24"/>
  <c r="A242" i="24"/>
  <c r="A243" i="24"/>
  <c r="A244" i="24"/>
  <c r="A245" i="24"/>
  <c r="A246" i="24"/>
  <c r="A247" i="24"/>
  <c r="A248" i="24"/>
  <c r="A249" i="24"/>
  <c r="A250" i="24"/>
  <c r="A251" i="24"/>
  <c r="A252" i="24"/>
  <c r="A253" i="24"/>
  <c r="A254" i="24"/>
  <c r="A255" i="24"/>
  <c r="A256" i="24"/>
  <c r="A257" i="24"/>
  <c r="A258" i="24"/>
  <c r="A259" i="24"/>
  <c r="A260" i="24"/>
  <c r="A261" i="24"/>
  <c r="A262" i="24"/>
  <c r="A263" i="24"/>
  <c r="A264" i="24"/>
  <c r="A265" i="24"/>
  <c r="A266" i="24"/>
  <c r="A267" i="24"/>
  <c r="A268" i="24"/>
  <c r="A269" i="24"/>
  <c r="A270" i="24"/>
  <c r="A271" i="24"/>
  <c r="A272" i="24"/>
  <c r="A273" i="24"/>
  <c r="A274" i="24"/>
  <c r="A275" i="24"/>
  <c r="A276" i="24"/>
  <c r="A277" i="24"/>
  <c r="A278" i="24"/>
  <c r="A279" i="24"/>
  <c r="A280" i="24"/>
  <c r="A281" i="24"/>
  <c r="A282" i="24"/>
  <c r="A283" i="24"/>
  <c r="A284" i="24"/>
  <c r="A285" i="24"/>
  <c r="A286" i="24"/>
  <c r="A287" i="24"/>
  <c r="A288" i="24"/>
  <c r="A289" i="24"/>
  <c r="A290" i="24"/>
  <c r="A291" i="24"/>
  <c r="A292" i="24"/>
  <c r="A293" i="24"/>
  <c r="A294" i="24"/>
  <c r="A295" i="24"/>
  <c r="A296" i="24"/>
  <c r="A297" i="24"/>
  <c r="A298" i="24"/>
  <c r="A299" i="24"/>
  <c r="A300" i="24"/>
  <c r="A301" i="24"/>
  <c r="A302" i="24"/>
  <c r="A303" i="24"/>
  <c r="A304" i="24"/>
  <c r="A305" i="24"/>
  <c r="A306" i="24"/>
  <c r="A307" i="24"/>
  <c r="A308" i="24"/>
  <c r="A309" i="24"/>
  <c r="A310" i="24"/>
  <c r="A311" i="24"/>
  <c r="A312" i="24"/>
  <c r="A313" i="24"/>
  <c r="A314" i="24"/>
  <c r="A315" i="24"/>
  <c r="A316" i="24"/>
  <c r="A317" i="24"/>
  <c r="A318" i="24"/>
  <c r="A319" i="24"/>
  <c r="A320" i="24"/>
  <c r="A321" i="24"/>
  <c r="A322" i="24"/>
  <c r="A323" i="24"/>
  <c r="A324" i="24"/>
  <c r="A325" i="24"/>
  <c r="A326" i="24"/>
  <c r="A327" i="24"/>
  <c r="A328" i="24"/>
  <c r="A329" i="24"/>
  <c r="A330" i="24"/>
  <c r="A331" i="24"/>
  <c r="A332" i="24"/>
  <c r="A333" i="24"/>
  <c r="A334" i="24"/>
  <c r="A335" i="24"/>
  <c r="A336" i="24"/>
  <c r="A337" i="24"/>
  <c r="A338" i="24"/>
  <c r="A339" i="24"/>
  <c r="A340" i="24"/>
  <c r="A341" i="24"/>
  <c r="A342" i="24"/>
  <c r="A343" i="24"/>
  <c r="A344" i="24"/>
  <c r="A345" i="24"/>
  <c r="A346" i="24"/>
  <c r="A347" i="24"/>
  <c r="A348" i="24"/>
  <c r="A349" i="24"/>
  <c r="A350" i="24"/>
  <c r="A351" i="24"/>
  <c r="A352" i="24"/>
  <c r="A353" i="24"/>
  <c r="A354" i="24"/>
  <c r="A355" i="24"/>
  <c r="A356" i="24"/>
  <c r="A357" i="24"/>
  <c r="A358" i="24"/>
  <c r="A359" i="24"/>
  <c r="A360" i="24"/>
  <c r="A361" i="24"/>
  <c r="A362" i="24"/>
  <c r="A363" i="24"/>
  <c r="A364" i="24"/>
  <c r="A365" i="24"/>
  <c r="A366" i="24"/>
  <c r="A367" i="24"/>
  <c r="A368" i="24"/>
  <c r="A369" i="24"/>
  <c r="A370" i="24"/>
  <c r="A371" i="24"/>
  <c r="A372" i="24"/>
  <c r="A373" i="24"/>
  <c r="A374" i="24"/>
  <c r="A375" i="24"/>
  <c r="A376" i="24"/>
  <c r="A377" i="24"/>
  <c r="A378" i="24"/>
  <c r="A379" i="24"/>
  <c r="A380" i="24"/>
  <c r="A381" i="24"/>
  <c r="A382" i="24"/>
  <c r="A383" i="24"/>
  <c r="A384" i="24"/>
  <c r="A385" i="24"/>
  <c r="A386" i="24"/>
  <c r="A387" i="24"/>
  <c r="A388" i="24"/>
  <c r="A389" i="24"/>
  <c r="A390" i="24"/>
  <c r="A391" i="24"/>
  <c r="A392" i="24"/>
  <c r="A393" i="24"/>
  <c r="A394" i="24"/>
  <c r="A395" i="24"/>
  <c r="A396" i="24"/>
  <c r="A397" i="24"/>
  <c r="A398" i="24"/>
  <c r="A399" i="24"/>
  <c r="A400" i="24"/>
  <c r="A7" i="24"/>
  <c r="A6" i="24"/>
  <c r="C6" i="24"/>
  <c r="D6" i="24" s="1"/>
  <c r="E6" i="24" s="1"/>
  <c r="F6" i="24" s="1"/>
  <c r="G6" i="24" s="1"/>
  <c r="H6" i="24" s="1"/>
  <c r="I6" i="24" s="1"/>
  <c r="J6" i="24" s="1"/>
  <c r="K6" i="24" s="1"/>
  <c r="L6" i="24" s="1"/>
  <c r="M6" i="24" s="1"/>
  <c r="N6" i="24" s="1"/>
  <c r="O6" i="24" s="1"/>
  <c r="P6" i="24" s="1"/>
  <c r="Q6" i="24" s="1"/>
  <c r="A8" i="22"/>
  <c r="Q8" i="22"/>
  <c r="A9" i="22"/>
  <c r="Q9" i="22"/>
  <c r="A10" i="22"/>
  <c r="Q10" i="22"/>
  <c r="A11" i="22"/>
  <c r="Q11" i="22"/>
  <c r="A12" i="22"/>
  <c r="Q12" i="22"/>
  <c r="A13" i="22"/>
  <c r="Q13" i="22"/>
  <c r="A14" i="22"/>
  <c r="Q14" i="22"/>
  <c r="A15" i="22"/>
  <c r="Q15" i="22"/>
  <c r="A16" i="22"/>
  <c r="Q16" i="22"/>
  <c r="A17" i="22"/>
  <c r="Q17" i="22"/>
  <c r="A18" i="22"/>
  <c r="Q18" i="22"/>
  <c r="A19" i="22"/>
  <c r="Q19" i="22"/>
  <c r="A20" i="22"/>
  <c r="Q20" i="22"/>
  <c r="A21" i="22"/>
  <c r="Q21" i="22"/>
  <c r="A22" i="22"/>
  <c r="Q22" i="22"/>
  <c r="A23" i="22"/>
  <c r="Q23" i="22"/>
  <c r="A24" i="22"/>
  <c r="Q24" i="22"/>
  <c r="A25" i="22"/>
  <c r="Q25" i="22"/>
  <c r="A26" i="22"/>
  <c r="Q26" i="22"/>
  <c r="A27" i="22"/>
  <c r="Q27" i="22"/>
  <c r="A28" i="22"/>
  <c r="Q28" i="22"/>
  <c r="A29" i="22"/>
  <c r="A30" i="22"/>
  <c r="A31" i="22"/>
  <c r="S31" i="22" s="1"/>
  <c r="A32" i="22"/>
  <c r="S32" i="22" s="1"/>
  <c r="A33" i="22"/>
  <c r="R33" i="22" s="1"/>
  <c r="A34" i="22"/>
  <c r="A35" i="22"/>
  <c r="S35" i="22" s="1"/>
  <c r="A36" i="22"/>
  <c r="A37" i="22"/>
  <c r="R37" i="22" s="1"/>
  <c r="A38" i="22"/>
  <c r="A39" i="22"/>
  <c r="R39" i="22" s="1"/>
  <c r="A40" i="22"/>
  <c r="A41" i="22"/>
  <c r="R41" i="22" s="1"/>
  <c r="A42" i="22"/>
  <c r="R42" i="22" s="1"/>
  <c r="A43" i="22"/>
  <c r="S43" i="22" s="1"/>
  <c r="A44" i="22"/>
  <c r="A45" i="22"/>
  <c r="A46" i="22"/>
  <c r="A47" i="22"/>
  <c r="R47" i="22" s="1"/>
  <c r="A48" i="22"/>
  <c r="S48" i="22" s="1"/>
  <c r="A49" i="22"/>
  <c r="A50" i="22"/>
  <c r="A51" i="22"/>
  <c r="S51" i="22" s="1"/>
  <c r="A52" i="22"/>
  <c r="A53" i="22"/>
  <c r="R53" i="22" s="1"/>
  <c r="A54" i="22"/>
  <c r="R54" i="22" s="1"/>
  <c r="A55" i="22"/>
  <c r="R55" i="22" s="1"/>
  <c r="A56" i="22"/>
  <c r="A57" i="22"/>
  <c r="A58" i="22"/>
  <c r="S58" i="22" s="1"/>
  <c r="A59" i="22"/>
  <c r="S59" i="22" s="1"/>
  <c r="A7" i="22"/>
  <c r="Q7" i="22"/>
  <c r="A6" i="22"/>
  <c r="B6" i="22" s="1"/>
  <c r="Q6" i="22"/>
  <c r="Q29" i="22"/>
  <c r="Q30" i="22"/>
  <c r="Q31" i="22"/>
  <c r="Q32" i="22"/>
  <c r="Q33" i="22"/>
  <c r="Q34" i="22"/>
  <c r="Q35" i="22"/>
  <c r="Q36" i="22"/>
  <c r="Q37" i="22"/>
  <c r="Q38" i="22"/>
  <c r="Q39" i="22"/>
  <c r="Q40" i="22"/>
  <c r="Q41" i="22"/>
  <c r="Q42" i="22"/>
  <c r="Q43" i="22"/>
  <c r="Q44" i="22"/>
  <c r="Q45" i="22"/>
  <c r="Q46" i="22"/>
  <c r="Q47" i="22"/>
  <c r="Q48" i="22"/>
  <c r="Q49" i="22"/>
  <c r="Q50" i="22"/>
  <c r="Q51" i="22"/>
  <c r="Q52" i="22"/>
  <c r="Q53" i="22"/>
  <c r="Q54" i="22"/>
  <c r="Q55" i="22"/>
  <c r="Q56" i="22"/>
  <c r="Q57" i="22"/>
  <c r="G24" i="2"/>
  <c r="B4" i="39"/>
  <c r="E25" i="2" s="1"/>
  <c r="C31" i="35"/>
  <c r="CX31" i="35" s="1"/>
  <c r="D31" i="35"/>
  <c r="CY31" i="35" s="1"/>
  <c r="E31" i="35"/>
  <c r="CZ31" i="35" s="1"/>
  <c r="F31" i="35"/>
  <c r="DA31" i="35" s="1"/>
  <c r="G31" i="35"/>
  <c r="DB31" i="35" s="1"/>
  <c r="H31" i="35"/>
  <c r="DC31" i="35" s="1"/>
  <c r="I31" i="35"/>
  <c r="DD31" i="35" s="1"/>
  <c r="J31" i="35"/>
  <c r="DE31" i="35" s="1"/>
  <c r="K31" i="35"/>
  <c r="DF31" i="35" s="1"/>
  <c r="L31" i="35"/>
  <c r="DG31" i="35" s="1"/>
  <c r="M31" i="35"/>
  <c r="DH31" i="35" s="1"/>
  <c r="N31" i="35"/>
  <c r="DI31" i="35" s="1"/>
  <c r="O31" i="35"/>
  <c r="DJ31" i="35" s="1"/>
  <c r="P31" i="35"/>
  <c r="DK31" i="35" s="1"/>
  <c r="Q31" i="35"/>
  <c r="DL31" i="35" s="1"/>
  <c r="R31" i="35"/>
  <c r="DM31" i="35" s="1"/>
  <c r="S31" i="35"/>
  <c r="DN31" i="35" s="1"/>
  <c r="T31" i="35"/>
  <c r="DO31" i="35" s="1"/>
  <c r="U31" i="35"/>
  <c r="DP31" i="35" s="1"/>
  <c r="V31" i="35"/>
  <c r="DQ31" i="35" s="1"/>
  <c r="W31" i="35"/>
  <c r="DR31" i="35" s="1"/>
  <c r="X31" i="35"/>
  <c r="DS31" i="35" s="1"/>
  <c r="Y31" i="35"/>
  <c r="DT31" i="35" s="1"/>
  <c r="Z31" i="35"/>
  <c r="DU31" i="35" s="1"/>
  <c r="AA31" i="35"/>
  <c r="DV31" i="35" s="1"/>
  <c r="AB31" i="35"/>
  <c r="DW31" i="35" s="1"/>
  <c r="AC31" i="35"/>
  <c r="DX31" i="35" s="1"/>
  <c r="AD31" i="35"/>
  <c r="DY31" i="35" s="1"/>
  <c r="AE31" i="35"/>
  <c r="AF31" i="35"/>
  <c r="C32" i="35"/>
  <c r="CX32" i="35" s="1"/>
  <c r="D32" i="35"/>
  <c r="CY32" i="35" s="1"/>
  <c r="E32" i="35"/>
  <c r="CZ32" i="35" s="1"/>
  <c r="F32" i="35"/>
  <c r="DA32" i="35" s="1"/>
  <c r="G32" i="35"/>
  <c r="DB32" i="35" s="1"/>
  <c r="H32" i="35"/>
  <c r="DC32" i="35" s="1"/>
  <c r="I32" i="35"/>
  <c r="DD32" i="35" s="1"/>
  <c r="J32" i="35"/>
  <c r="DE32" i="35" s="1"/>
  <c r="K32" i="35"/>
  <c r="DF32" i="35" s="1"/>
  <c r="L32" i="35"/>
  <c r="DG32" i="35" s="1"/>
  <c r="M32" i="35"/>
  <c r="DH32" i="35" s="1"/>
  <c r="N32" i="35"/>
  <c r="DI32" i="35" s="1"/>
  <c r="O32" i="35"/>
  <c r="DJ32" i="35" s="1"/>
  <c r="P32" i="35"/>
  <c r="DK32" i="35" s="1"/>
  <c r="Q32" i="35"/>
  <c r="DL32" i="35" s="1"/>
  <c r="R32" i="35"/>
  <c r="DM32" i="35" s="1"/>
  <c r="S32" i="35"/>
  <c r="DN32" i="35" s="1"/>
  <c r="T32" i="35"/>
  <c r="DO32" i="35" s="1"/>
  <c r="U32" i="35"/>
  <c r="DP32" i="35" s="1"/>
  <c r="V32" i="35"/>
  <c r="DQ32" i="35" s="1"/>
  <c r="W32" i="35"/>
  <c r="DR32" i="35" s="1"/>
  <c r="X32" i="35"/>
  <c r="DS32" i="35" s="1"/>
  <c r="Y32" i="35"/>
  <c r="DT32" i="35" s="1"/>
  <c r="Z32" i="35"/>
  <c r="DU32" i="35" s="1"/>
  <c r="AA32" i="35"/>
  <c r="DV32" i="35" s="1"/>
  <c r="AB32" i="35"/>
  <c r="DW32" i="35" s="1"/>
  <c r="AC32" i="35"/>
  <c r="DX32" i="35" s="1"/>
  <c r="AD32" i="35"/>
  <c r="DY32" i="35" s="1"/>
  <c r="AE32" i="35"/>
  <c r="AF32" i="35"/>
  <c r="C33" i="35"/>
  <c r="CX33" i="35" s="1"/>
  <c r="D33" i="35"/>
  <c r="CY33" i="35" s="1"/>
  <c r="E33" i="35"/>
  <c r="CZ33" i="35" s="1"/>
  <c r="F33" i="35"/>
  <c r="DA33" i="35" s="1"/>
  <c r="G33" i="35"/>
  <c r="DB33" i="35" s="1"/>
  <c r="H33" i="35"/>
  <c r="DC33" i="35" s="1"/>
  <c r="I33" i="35"/>
  <c r="DD33" i="35" s="1"/>
  <c r="J33" i="35"/>
  <c r="DE33" i="35" s="1"/>
  <c r="K33" i="35"/>
  <c r="DF33" i="35" s="1"/>
  <c r="L33" i="35"/>
  <c r="DG33" i="35" s="1"/>
  <c r="M33" i="35"/>
  <c r="DH33" i="35" s="1"/>
  <c r="N33" i="35"/>
  <c r="DI33" i="35" s="1"/>
  <c r="O33" i="35"/>
  <c r="DJ33" i="35" s="1"/>
  <c r="P33" i="35"/>
  <c r="DK33" i="35" s="1"/>
  <c r="Q33" i="35"/>
  <c r="DL33" i="35" s="1"/>
  <c r="R33" i="35"/>
  <c r="DM33" i="35" s="1"/>
  <c r="S33" i="35"/>
  <c r="DN33" i="35" s="1"/>
  <c r="T33" i="35"/>
  <c r="DO33" i="35" s="1"/>
  <c r="U33" i="35"/>
  <c r="DP33" i="35" s="1"/>
  <c r="V33" i="35"/>
  <c r="DQ33" i="35" s="1"/>
  <c r="W33" i="35"/>
  <c r="DR33" i="35" s="1"/>
  <c r="X33" i="35"/>
  <c r="DS33" i="35" s="1"/>
  <c r="Y33" i="35"/>
  <c r="DT33" i="35" s="1"/>
  <c r="Z33" i="35"/>
  <c r="DU33" i="35" s="1"/>
  <c r="AA33" i="35"/>
  <c r="DV33" i="35" s="1"/>
  <c r="AB33" i="35"/>
  <c r="DW33" i="35" s="1"/>
  <c r="AC33" i="35"/>
  <c r="DX33" i="35" s="1"/>
  <c r="AD33" i="35"/>
  <c r="DY33" i="35" s="1"/>
  <c r="AE33" i="35"/>
  <c r="AF33" i="35"/>
  <c r="C34" i="35"/>
  <c r="CX34" i="35" s="1"/>
  <c r="D34" i="35"/>
  <c r="CY34" i="35" s="1"/>
  <c r="E34" i="35"/>
  <c r="CZ34" i="35" s="1"/>
  <c r="F34" i="35"/>
  <c r="DA34" i="35" s="1"/>
  <c r="G34" i="35"/>
  <c r="DB34" i="35" s="1"/>
  <c r="H34" i="35"/>
  <c r="DC34" i="35" s="1"/>
  <c r="I34" i="35"/>
  <c r="DD34" i="35" s="1"/>
  <c r="J34" i="35"/>
  <c r="DE34" i="35" s="1"/>
  <c r="K34" i="35"/>
  <c r="DF34" i="35" s="1"/>
  <c r="L34" i="35"/>
  <c r="DG34" i="35" s="1"/>
  <c r="M34" i="35"/>
  <c r="DH34" i="35" s="1"/>
  <c r="N34" i="35"/>
  <c r="DI34" i="35" s="1"/>
  <c r="O34" i="35"/>
  <c r="DJ34" i="35" s="1"/>
  <c r="P34" i="35"/>
  <c r="DK34" i="35" s="1"/>
  <c r="Q34" i="35"/>
  <c r="DL34" i="35" s="1"/>
  <c r="R34" i="35"/>
  <c r="DM34" i="35" s="1"/>
  <c r="S34" i="35"/>
  <c r="DN34" i="35" s="1"/>
  <c r="T34" i="35"/>
  <c r="DO34" i="35" s="1"/>
  <c r="U34" i="35"/>
  <c r="DP34" i="35" s="1"/>
  <c r="V34" i="35"/>
  <c r="DQ34" i="35" s="1"/>
  <c r="W34" i="35"/>
  <c r="DR34" i="35" s="1"/>
  <c r="X34" i="35"/>
  <c r="DS34" i="35" s="1"/>
  <c r="Y34" i="35"/>
  <c r="DT34" i="35" s="1"/>
  <c r="Z34" i="35"/>
  <c r="DU34" i="35" s="1"/>
  <c r="AA34" i="35"/>
  <c r="DV34" i="35" s="1"/>
  <c r="AB34" i="35"/>
  <c r="DW34" i="35" s="1"/>
  <c r="AC34" i="35"/>
  <c r="DX34" i="35" s="1"/>
  <c r="AD34" i="35"/>
  <c r="DY34" i="35" s="1"/>
  <c r="AE34" i="35"/>
  <c r="AF34" i="35"/>
  <c r="C35" i="35"/>
  <c r="CX35" i="35" s="1"/>
  <c r="D35" i="35"/>
  <c r="CY35" i="35" s="1"/>
  <c r="E35" i="35"/>
  <c r="CZ35" i="35" s="1"/>
  <c r="F35" i="35"/>
  <c r="DA35" i="35" s="1"/>
  <c r="G35" i="35"/>
  <c r="DB35" i="35" s="1"/>
  <c r="H35" i="35"/>
  <c r="DC35" i="35" s="1"/>
  <c r="I35" i="35"/>
  <c r="DD35" i="35" s="1"/>
  <c r="J35" i="35"/>
  <c r="DE35" i="35" s="1"/>
  <c r="K35" i="35"/>
  <c r="DF35" i="35" s="1"/>
  <c r="L35" i="35"/>
  <c r="DG35" i="35" s="1"/>
  <c r="M35" i="35"/>
  <c r="DH35" i="35" s="1"/>
  <c r="N35" i="35"/>
  <c r="DI35" i="35" s="1"/>
  <c r="O35" i="35"/>
  <c r="DJ35" i="35" s="1"/>
  <c r="P35" i="35"/>
  <c r="DK35" i="35" s="1"/>
  <c r="Q35" i="35"/>
  <c r="DL35" i="35" s="1"/>
  <c r="R35" i="35"/>
  <c r="DM35" i="35" s="1"/>
  <c r="S35" i="35"/>
  <c r="DN35" i="35" s="1"/>
  <c r="T35" i="35"/>
  <c r="DO35" i="35" s="1"/>
  <c r="U35" i="35"/>
  <c r="DP35" i="35" s="1"/>
  <c r="V35" i="35"/>
  <c r="DQ35" i="35" s="1"/>
  <c r="W35" i="35"/>
  <c r="DR35" i="35" s="1"/>
  <c r="X35" i="35"/>
  <c r="DS35" i="35" s="1"/>
  <c r="Y35" i="35"/>
  <c r="DT35" i="35" s="1"/>
  <c r="Z35" i="35"/>
  <c r="DU35" i="35" s="1"/>
  <c r="AA35" i="35"/>
  <c r="DV35" i="35" s="1"/>
  <c r="AB35" i="35"/>
  <c r="DW35" i="35" s="1"/>
  <c r="AC35" i="35"/>
  <c r="DX35" i="35" s="1"/>
  <c r="AD35" i="35"/>
  <c r="DY35" i="35" s="1"/>
  <c r="AE35" i="35"/>
  <c r="AF35" i="35"/>
  <c r="C36" i="35"/>
  <c r="CX36" i="35" s="1"/>
  <c r="D36" i="35"/>
  <c r="CY36" i="35" s="1"/>
  <c r="E36" i="35"/>
  <c r="CZ36" i="35" s="1"/>
  <c r="F36" i="35"/>
  <c r="DA36" i="35" s="1"/>
  <c r="G36" i="35"/>
  <c r="DB36" i="35" s="1"/>
  <c r="H36" i="35"/>
  <c r="DC36" i="35" s="1"/>
  <c r="I36" i="35"/>
  <c r="DD36" i="35" s="1"/>
  <c r="J36" i="35"/>
  <c r="DE36" i="35" s="1"/>
  <c r="K36" i="35"/>
  <c r="DF36" i="35" s="1"/>
  <c r="L36" i="35"/>
  <c r="DG36" i="35" s="1"/>
  <c r="M36" i="35"/>
  <c r="DH36" i="35" s="1"/>
  <c r="N36" i="35"/>
  <c r="DI36" i="35" s="1"/>
  <c r="O36" i="35"/>
  <c r="DJ36" i="35" s="1"/>
  <c r="P36" i="35"/>
  <c r="DK36" i="35" s="1"/>
  <c r="Q36" i="35"/>
  <c r="DL36" i="35" s="1"/>
  <c r="R36" i="35"/>
  <c r="DM36" i="35" s="1"/>
  <c r="S36" i="35"/>
  <c r="DN36" i="35" s="1"/>
  <c r="T36" i="35"/>
  <c r="DO36" i="35" s="1"/>
  <c r="U36" i="35"/>
  <c r="DP36" i="35" s="1"/>
  <c r="V36" i="35"/>
  <c r="DQ36" i="35" s="1"/>
  <c r="W36" i="35"/>
  <c r="DR36" i="35" s="1"/>
  <c r="X36" i="35"/>
  <c r="DS36" i="35" s="1"/>
  <c r="Y36" i="35"/>
  <c r="DT36" i="35" s="1"/>
  <c r="Z36" i="35"/>
  <c r="DU36" i="35" s="1"/>
  <c r="AA36" i="35"/>
  <c r="DV36" i="35" s="1"/>
  <c r="AB36" i="35"/>
  <c r="DW36" i="35" s="1"/>
  <c r="AC36" i="35"/>
  <c r="DX36" i="35" s="1"/>
  <c r="AD36" i="35"/>
  <c r="DY36" i="35" s="1"/>
  <c r="AE36" i="35"/>
  <c r="AF36" i="35"/>
  <c r="C37" i="35"/>
  <c r="CX37" i="35" s="1"/>
  <c r="D37" i="35"/>
  <c r="CY37" i="35" s="1"/>
  <c r="E37" i="35"/>
  <c r="CZ37" i="35" s="1"/>
  <c r="F37" i="35"/>
  <c r="DA37" i="35" s="1"/>
  <c r="G37" i="35"/>
  <c r="DB37" i="35" s="1"/>
  <c r="H37" i="35"/>
  <c r="DC37" i="35" s="1"/>
  <c r="I37" i="35"/>
  <c r="DD37" i="35" s="1"/>
  <c r="J37" i="35"/>
  <c r="DE37" i="35" s="1"/>
  <c r="K37" i="35"/>
  <c r="DF37" i="35" s="1"/>
  <c r="L37" i="35"/>
  <c r="DG37" i="35" s="1"/>
  <c r="M37" i="35"/>
  <c r="DH37" i="35" s="1"/>
  <c r="N37" i="35"/>
  <c r="DI37" i="35" s="1"/>
  <c r="O37" i="35"/>
  <c r="DJ37" i="35" s="1"/>
  <c r="P37" i="35"/>
  <c r="DK37" i="35" s="1"/>
  <c r="Q37" i="35"/>
  <c r="DL37" i="35" s="1"/>
  <c r="R37" i="35"/>
  <c r="DM37" i="35" s="1"/>
  <c r="S37" i="35"/>
  <c r="DN37" i="35" s="1"/>
  <c r="T37" i="35"/>
  <c r="DO37" i="35" s="1"/>
  <c r="U37" i="35"/>
  <c r="DP37" i="35" s="1"/>
  <c r="V37" i="35"/>
  <c r="DQ37" i="35" s="1"/>
  <c r="W37" i="35"/>
  <c r="DR37" i="35" s="1"/>
  <c r="X37" i="35"/>
  <c r="DS37" i="35" s="1"/>
  <c r="Y37" i="35"/>
  <c r="DT37" i="35" s="1"/>
  <c r="Z37" i="35"/>
  <c r="DU37" i="35" s="1"/>
  <c r="AA37" i="35"/>
  <c r="DV37" i="35" s="1"/>
  <c r="AB37" i="35"/>
  <c r="DW37" i="35" s="1"/>
  <c r="AC37" i="35"/>
  <c r="DX37" i="35" s="1"/>
  <c r="AD37" i="35"/>
  <c r="DY37" i="35" s="1"/>
  <c r="AE37" i="35"/>
  <c r="AF37" i="35"/>
  <c r="C38" i="35"/>
  <c r="CX38" i="35" s="1"/>
  <c r="D38" i="35"/>
  <c r="CY38" i="35" s="1"/>
  <c r="E38" i="35"/>
  <c r="CZ38" i="35" s="1"/>
  <c r="F38" i="35"/>
  <c r="DA38" i="35" s="1"/>
  <c r="G38" i="35"/>
  <c r="DB38" i="35" s="1"/>
  <c r="H38" i="35"/>
  <c r="DC38" i="35" s="1"/>
  <c r="I38" i="35"/>
  <c r="DD38" i="35" s="1"/>
  <c r="J38" i="35"/>
  <c r="DE38" i="35" s="1"/>
  <c r="K38" i="35"/>
  <c r="DF38" i="35" s="1"/>
  <c r="L38" i="35"/>
  <c r="DG38" i="35" s="1"/>
  <c r="M38" i="35"/>
  <c r="DH38" i="35" s="1"/>
  <c r="N38" i="35"/>
  <c r="DI38" i="35" s="1"/>
  <c r="O38" i="35"/>
  <c r="DJ38" i="35" s="1"/>
  <c r="P38" i="35"/>
  <c r="DK38" i="35" s="1"/>
  <c r="Q38" i="35"/>
  <c r="DL38" i="35" s="1"/>
  <c r="R38" i="35"/>
  <c r="DM38" i="35" s="1"/>
  <c r="S38" i="35"/>
  <c r="DN38" i="35" s="1"/>
  <c r="T38" i="35"/>
  <c r="DO38" i="35" s="1"/>
  <c r="U38" i="35"/>
  <c r="DP38" i="35" s="1"/>
  <c r="V38" i="35"/>
  <c r="DQ38" i="35" s="1"/>
  <c r="W38" i="35"/>
  <c r="DR38" i="35" s="1"/>
  <c r="X38" i="35"/>
  <c r="DS38" i="35" s="1"/>
  <c r="Y38" i="35"/>
  <c r="DT38" i="35" s="1"/>
  <c r="Z38" i="35"/>
  <c r="DU38" i="35" s="1"/>
  <c r="AA38" i="35"/>
  <c r="DV38" i="35" s="1"/>
  <c r="AB38" i="35"/>
  <c r="DW38" i="35" s="1"/>
  <c r="AC38" i="35"/>
  <c r="DX38" i="35" s="1"/>
  <c r="AD38" i="35"/>
  <c r="DY38" i="35" s="1"/>
  <c r="AE38" i="35"/>
  <c r="AF38" i="35"/>
  <c r="C39" i="35"/>
  <c r="CX39" i="35" s="1"/>
  <c r="D39" i="35"/>
  <c r="CY39" i="35" s="1"/>
  <c r="E39" i="35"/>
  <c r="CZ39" i="35" s="1"/>
  <c r="F39" i="35"/>
  <c r="DA39" i="35" s="1"/>
  <c r="G39" i="35"/>
  <c r="DB39" i="35" s="1"/>
  <c r="H39" i="35"/>
  <c r="DC39" i="35" s="1"/>
  <c r="I39" i="35"/>
  <c r="DD39" i="35" s="1"/>
  <c r="J39" i="35"/>
  <c r="DE39" i="35" s="1"/>
  <c r="K39" i="35"/>
  <c r="DF39" i="35" s="1"/>
  <c r="L39" i="35"/>
  <c r="DG39" i="35" s="1"/>
  <c r="M39" i="35"/>
  <c r="DH39" i="35" s="1"/>
  <c r="N39" i="35"/>
  <c r="DI39" i="35" s="1"/>
  <c r="O39" i="35"/>
  <c r="DJ39" i="35" s="1"/>
  <c r="P39" i="35"/>
  <c r="DK39" i="35" s="1"/>
  <c r="Q39" i="35"/>
  <c r="DL39" i="35" s="1"/>
  <c r="R39" i="35"/>
  <c r="DM39" i="35" s="1"/>
  <c r="S39" i="35"/>
  <c r="DN39" i="35" s="1"/>
  <c r="T39" i="35"/>
  <c r="DO39" i="35" s="1"/>
  <c r="U39" i="35"/>
  <c r="DP39" i="35" s="1"/>
  <c r="V39" i="35"/>
  <c r="DQ39" i="35" s="1"/>
  <c r="W39" i="35"/>
  <c r="DR39" i="35" s="1"/>
  <c r="X39" i="35"/>
  <c r="DS39" i="35" s="1"/>
  <c r="Y39" i="35"/>
  <c r="DT39" i="35" s="1"/>
  <c r="Z39" i="35"/>
  <c r="DU39" i="35" s="1"/>
  <c r="AA39" i="35"/>
  <c r="DV39" i="35" s="1"/>
  <c r="AB39" i="35"/>
  <c r="DW39" i="35" s="1"/>
  <c r="AC39" i="35"/>
  <c r="DX39" i="35" s="1"/>
  <c r="AD39" i="35"/>
  <c r="DY39" i="35" s="1"/>
  <c r="AE39" i="35"/>
  <c r="AF39" i="35"/>
  <c r="C40" i="35"/>
  <c r="CX40" i="35" s="1"/>
  <c r="D40" i="35"/>
  <c r="CY40" i="35" s="1"/>
  <c r="E40" i="35"/>
  <c r="CZ40" i="35" s="1"/>
  <c r="F40" i="35"/>
  <c r="DA40" i="35" s="1"/>
  <c r="G40" i="35"/>
  <c r="DB40" i="35" s="1"/>
  <c r="H40" i="35"/>
  <c r="DC40" i="35" s="1"/>
  <c r="I40" i="35"/>
  <c r="DD40" i="35" s="1"/>
  <c r="J40" i="35"/>
  <c r="DE40" i="35" s="1"/>
  <c r="K40" i="35"/>
  <c r="DF40" i="35" s="1"/>
  <c r="L40" i="35"/>
  <c r="DG40" i="35" s="1"/>
  <c r="M40" i="35"/>
  <c r="DH40" i="35" s="1"/>
  <c r="N40" i="35"/>
  <c r="DI40" i="35" s="1"/>
  <c r="O40" i="35"/>
  <c r="DJ40" i="35" s="1"/>
  <c r="P40" i="35"/>
  <c r="DK40" i="35" s="1"/>
  <c r="Q40" i="35"/>
  <c r="DL40" i="35" s="1"/>
  <c r="R40" i="35"/>
  <c r="DM40" i="35" s="1"/>
  <c r="S40" i="35"/>
  <c r="DN40" i="35" s="1"/>
  <c r="T40" i="35"/>
  <c r="DO40" i="35" s="1"/>
  <c r="U40" i="35"/>
  <c r="DP40" i="35" s="1"/>
  <c r="V40" i="35"/>
  <c r="DQ40" i="35" s="1"/>
  <c r="W40" i="35"/>
  <c r="DR40" i="35" s="1"/>
  <c r="X40" i="35"/>
  <c r="DS40" i="35" s="1"/>
  <c r="Y40" i="35"/>
  <c r="DT40" i="35" s="1"/>
  <c r="Z40" i="35"/>
  <c r="DU40" i="35" s="1"/>
  <c r="AA40" i="35"/>
  <c r="DV40" i="35" s="1"/>
  <c r="AB40" i="35"/>
  <c r="DW40" i="35" s="1"/>
  <c r="AC40" i="35"/>
  <c r="DX40" i="35" s="1"/>
  <c r="AD40" i="35"/>
  <c r="DY40" i="35" s="1"/>
  <c r="AE40" i="35"/>
  <c r="AF40" i="35"/>
  <c r="C41" i="35"/>
  <c r="CX41" i="35" s="1"/>
  <c r="D41" i="35"/>
  <c r="CY41" i="35" s="1"/>
  <c r="E41" i="35"/>
  <c r="CZ41" i="35" s="1"/>
  <c r="F41" i="35"/>
  <c r="DA41" i="35" s="1"/>
  <c r="G41" i="35"/>
  <c r="DB41" i="35" s="1"/>
  <c r="H41" i="35"/>
  <c r="DC41" i="35" s="1"/>
  <c r="I41" i="35"/>
  <c r="DD41" i="35" s="1"/>
  <c r="J41" i="35"/>
  <c r="DE41" i="35" s="1"/>
  <c r="K41" i="35"/>
  <c r="DF41" i="35" s="1"/>
  <c r="L41" i="35"/>
  <c r="DG41" i="35" s="1"/>
  <c r="M41" i="35"/>
  <c r="DH41" i="35" s="1"/>
  <c r="N41" i="35"/>
  <c r="DI41" i="35" s="1"/>
  <c r="O41" i="35"/>
  <c r="DJ41" i="35" s="1"/>
  <c r="P41" i="35"/>
  <c r="DK41" i="35" s="1"/>
  <c r="Q41" i="35"/>
  <c r="DL41" i="35" s="1"/>
  <c r="R41" i="35"/>
  <c r="DM41" i="35" s="1"/>
  <c r="S41" i="35"/>
  <c r="DN41" i="35" s="1"/>
  <c r="T41" i="35"/>
  <c r="DO41" i="35" s="1"/>
  <c r="U41" i="35"/>
  <c r="DP41" i="35" s="1"/>
  <c r="V41" i="35"/>
  <c r="DQ41" i="35" s="1"/>
  <c r="W41" i="35"/>
  <c r="DR41" i="35" s="1"/>
  <c r="X41" i="35"/>
  <c r="DS41" i="35" s="1"/>
  <c r="Y41" i="35"/>
  <c r="DT41" i="35" s="1"/>
  <c r="Z41" i="35"/>
  <c r="DU41" i="35" s="1"/>
  <c r="AA41" i="35"/>
  <c r="DV41" i="35" s="1"/>
  <c r="AB41" i="35"/>
  <c r="DW41" i="35" s="1"/>
  <c r="AC41" i="35"/>
  <c r="DX41" i="35" s="1"/>
  <c r="AD41" i="35"/>
  <c r="DY41" i="35" s="1"/>
  <c r="AE41" i="35"/>
  <c r="AF41" i="35"/>
  <c r="C42" i="35"/>
  <c r="CX42" i="35" s="1"/>
  <c r="D42" i="35"/>
  <c r="CY42" i="35" s="1"/>
  <c r="E42" i="35"/>
  <c r="CZ42" i="35" s="1"/>
  <c r="F42" i="35"/>
  <c r="DA42" i="35" s="1"/>
  <c r="G42" i="35"/>
  <c r="DB42" i="35" s="1"/>
  <c r="H42" i="35"/>
  <c r="DC42" i="35" s="1"/>
  <c r="I42" i="35"/>
  <c r="DD42" i="35" s="1"/>
  <c r="J42" i="35"/>
  <c r="DE42" i="35" s="1"/>
  <c r="K42" i="35"/>
  <c r="DF42" i="35" s="1"/>
  <c r="L42" i="35"/>
  <c r="DG42" i="35" s="1"/>
  <c r="M42" i="35"/>
  <c r="DH42" i="35" s="1"/>
  <c r="N42" i="35"/>
  <c r="DI42" i="35" s="1"/>
  <c r="O42" i="35"/>
  <c r="DJ42" i="35" s="1"/>
  <c r="P42" i="35"/>
  <c r="DK42" i="35" s="1"/>
  <c r="Q42" i="35"/>
  <c r="DL42" i="35" s="1"/>
  <c r="R42" i="35"/>
  <c r="DM42" i="35" s="1"/>
  <c r="S42" i="35"/>
  <c r="DN42" i="35" s="1"/>
  <c r="T42" i="35"/>
  <c r="DO42" i="35" s="1"/>
  <c r="U42" i="35"/>
  <c r="DP42" i="35" s="1"/>
  <c r="V42" i="35"/>
  <c r="DQ42" i="35" s="1"/>
  <c r="W42" i="35"/>
  <c r="DR42" i="35" s="1"/>
  <c r="X42" i="35"/>
  <c r="DS42" i="35" s="1"/>
  <c r="Y42" i="35"/>
  <c r="DT42" i="35" s="1"/>
  <c r="Z42" i="35"/>
  <c r="DU42" i="35" s="1"/>
  <c r="AA42" i="35"/>
  <c r="DV42" i="35" s="1"/>
  <c r="AB42" i="35"/>
  <c r="DW42" i="35" s="1"/>
  <c r="AC42" i="35"/>
  <c r="DX42" i="35" s="1"/>
  <c r="AD42" i="35"/>
  <c r="DY42" i="35" s="1"/>
  <c r="AE42" i="35"/>
  <c r="AF42" i="35"/>
  <c r="C43" i="35"/>
  <c r="CX43" i="35" s="1"/>
  <c r="D43" i="35"/>
  <c r="CY43" i="35" s="1"/>
  <c r="E43" i="35"/>
  <c r="CZ43" i="35" s="1"/>
  <c r="F43" i="35"/>
  <c r="DA43" i="35" s="1"/>
  <c r="G43" i="35"/>
  <c r="DB43" i="35" s="1"/>
  <c r="H43" i="35"/>
  <c r="DC43" i="35" s="1"/>
  <c r="I43" i="35"/>
  <c r="DD43" i="35" s="1"/>
  <c r="J43" i="35"/>
  <c r="DE43" i="35" s="1"/>
  <c r="K43" i="35"/>
  <c r="DF43" i="35" s="1"/>
  <c r="L43" i="35"/>
  <c r="DG43" i="35" s="1"/>
  <c r="M43" i="35"/>
  <c r="DH43" i="35" s="1"/>
  <c r="N43" i="35"/>
  <c r="DI43" i="35" s="1"/>
  <c r="O43" i="35"/>
  <c r="DJ43" i="35" s="1"/>
  <c r="P43" i="35"/>
  <c r="DK43" i="35" s="1"/>
  <c r="Q43" i="35"/>
  <c r="DL43" i="35" s="1"/>
  <c r="R43" i="35"/>
  <c r="DM43" i="35" s="1"/>
  <c r="S43" i="35"/>
  <c r="DN43" i="35" s="1"/>
  <c r="T43" i="35"/>
  <c r="DO43" i="35" s="1"/>
  <c r="U43" i="35"/>
  <c r="DP43" i="35" s="1"/>
  <c r="V43" i="35"/>
  <c r="DQ43" i="35" s="1"/>
  <c r="W43" i="35"/>
  <c r="DR43" i="35" s="1"/>
  <c r="X43" i="35"/>
  <c r="DS43" i="35" s="1"/>
  <c r="Y43" i="35"/>
  <c r="DT43" i="35" s="1"/>
  <c r="Z43" i="35"/>
  <c r="DU43" i="35" s="1"/>
  <c r="AA43" i="35"/>
  <c r="DV43" i="35" s="1"/>
  <c r="AB43" i="35"/>
  <c r="DW43" i="35" s="1"/>
  <c r="AC43" i="35"/>
  <c r="DX43" i="35" s="1"/>
  <c r="AD43" i="35"/>
  <c r="DY43" i="35" s="1"/>
  <c r="AE43" i="35"/>
  <c r="AF43" i="35"/>
  <c r="C44" i="35"/>
  <c r="CX44" i="35" s="1"/>
  <c r="D44" i="35"/>
  <c r="CY44" i="35" s="1"/>
  <c r="E44" i="35"/>
  <c r="CZ44" i="35" s="1"/>
  <c r="F44" i="35"/>
  <c r="DA44" i="35" s="1"/>
  <c r="G44" i="35"/>
  <c r="DB44" i="35" s="1"/>
  <c r="H44" i="35"/>
  <c r="DC44" i="35" s="1"/>
  <c r="I44" i="35"/>
  <c r="DD44" i="35" s="1"/>
  <c r="J44" i="35"/>
  <c r="DE44" i="35" s="1"/>
  <c r="K44" i="35"/>
  <c r="DF44" i="35" s="1"/>
  <c r="L44" i="35"/>
  <c r="DG44" i="35" s="1"/>
  <c r="M44" i="35"/>
  <c r="DH44" i="35" s="1"/>
  <c r="N44" i="35"/>
  <c r="DI44" i="35" s="1"/>
  <c r="O44" i="35"/>
  <c r="DJ44" i="35" s="1"/>
  <c r="P44" i="35"/>
  <c r="DK44" i="35" s="1"/>
  <c r="Q44" i="35"/>
  <c r="DL44" i="35" s="1"/>
  <c r="R44" i="35"/>
  <c r="DM44" i="35" s="1"/>
  <c r="S44" i="35"/>
  <c r="DN44" i="35" s="1"/>
  <c r="T44" i="35"/>
  <c r="DO44" i="35" s="1"/>
  <c r="U44" i="35"/>
  <c r="DP44" i="35" s="1"/>
  <c r="V44" i="35"/>
  <c r="DQ44" i="35" s="1"/>
  <c r="W44" i="35"/>
  <c r="DR44" i="35" s="1"/>
  <c r="X44" i="35"/>
  <c r="DS44" i="35" s="1"/>
  <c r="Y44" i="35"/>
  <c r="DT44" i="35" s="1"/>
  <c r="Z44" i="35"/>
  <c r="DU44" i="35" s="1"/>
  <c r="AA44" i="35"/>
  <c r="DV44" i="35" s="1"/>
  <c r="AB44" i="35"/>
  <c r="DW44" i="35" s="1"/>
  <c r="AC44" i="35"/>
  <c r="DX44" i="35" s="1"/>
  <c r="AD44" i="35"/>
  <c r="DY44" i="35" s="1"/>
  <c r="AE44" i="35"/>
  <c r="AF44" i="35"/>
  <c r="C45" i="35"/>
  <c r="CX45" i="35" s="1"/>
  <c r="D45" i="35"/>
  <c r="CY45" i="35" s="1"/>
  <c r="E45" i="35"/>
  <c r="CZ45" i="35" s="1"/>
  <c r="F45" i="35"/>
  <c r="DA45" i="35" s="1"/>
  <c r="G45" i="35"/>
  <c r="DB45" i="35" s="1"/>
  <c r="H45" i="35"/>
  <c r="DC45" i="35" s="1"/>
  <c r="I45" i="35"/>
  <c r="DD45" i="35" s="1"/>
  <c r="J45" i="35"/>
  <c r="DE45" i="35" s="1"/>
  <c r="K45" i="35"/>
  <c r="DF45" i="35" s="1"/>
  <c r="L45" i="35"/>
  <c r="DG45" i="35" s="1"/>
  <c r="M45" i="35"/>
  <c r="DH45" i="35" s="1"/>
  <c r="N45" i="35"/>
  <c r="DI45" i="35" s="1"/>
  <c r="O45" i="35"/>
  <c r="DJ45" i="35" s="1"/>
  <c r="P45" i="35"/>
  <c r="DK45" i="35" s="1"/>
  <c r="Q45" i="35"/>
  <c r="DL45" i="35" s="1"/>
  <c r="R45" i="35"/>
  <c r="DM45" i="35" s="1"/>
  <c r="S45" i="35"/>
  <c r="DN45" i="35" s="1"/>
  <c r="T45" i="35"/>
  <c r="DO45" i="35" s="1"/>
  <c r="U45" i="35"/>
  <c r="DP45" i="35" s="1"/>
  <c r="V45" i="35"/>
  <c r="DQ45" i="35" s="1"/>
  <c r="W45" i="35"/>
  <c r="DR45" i="35" s="1"/>
  <c r="X45" i="35"/>
  <c r="DS45" i="35" s="1"/>
  <c r="Y45" i="35"/>
  <c r="DT45" i="35" s="1"/>
  <c r="Z45" i="35"/>
  <c r="DU45" i="35" s="1"/>
  <c r="AA45" i="35"/>
  <c r="DV45" i="35" s="1"/>
  <c r="AB45" i="35"/>
  <c r="DW45" i="35" s="1"/>
  <c r="AC45" i="35"/>
  <c r="DX45" i="35" s="1"/>
  <c r="AD45" i="35"/>
  <c r="DY45" i="35" s="1"/>
  <c r="AE45" i="35"/>
  <c r="AF45" i="35"/>
  <c r="C46" i="35"/>
  <c r="CX46" i="35" s="1"/>
  <c r="D46" i="35"/>
  <c r="CY46" i="35" s="1"/>
  <c r="E46" i="35"/>
  <c r="CZ46" i="35" s="1"/>
  <c r="F46" i="35"/>
  <c r="DA46" i="35" s="1"/>
  <c r="G46" i="35"/>
  <c r="DB46" i="35" s="1"/>
  <c r="H46" i="35"/>
  <c r="DC46" i="35" s="1"/>
  <c r="I46" i="35"/>
  <c r="DD46" i="35" s="1"/>
  <c r="J46" i="35"/>
  <c r="DE46" i="35" s="1"/>
  <c r="K46" i="35"/>
  <c r="DF46" i="35" s="1"/>
  <c r="L46" i="35"/>
  <c r="DG46" i="35" s="1"/>
  <c r="M46" i="35"/>
  <c r="DH46" i="35" s="1"/>
  <c r="N46" i="35"/>
  <c r="DI46" i="35" s="1"/>
  <c r="O46" i="35"/>
  <c r="DJ46" i="35" s="1"/>
  <c r="P46" i="35"/>
  <c r="DK46" i="35" s="1"/>
  <c r="Q46" i="35"/>
  <c r="DL46" i="35" s="1"/>
  <c r="R46" i="35"/>
  <c r="DM46" i="35" s="1"/>
  <c r="S46" i="35"/>
  <c r="DN46" i="35" s="1"/>
  <c r="T46" i="35"/>
  <c r="DO46" i="35" s="1"/>
  <c r="U46" i="35"/>
  <c r="DP46" i="35" s="1"/>
  <c r="V46" i="35"/>
  <c r="DQ46" i="35" s="1"/>
  <c r="W46" i="35"/>
  <c r="DR46" i="35" s="1"/>
  <c r="X46" i="35"/>
  <c r="DS46" i="35" s="1"/>
  <c r="Y46" i="35"/>
  <c r="DT46" i="35" s="1"/>
  <c r="Z46" i="35"/>
  <c r="DU46" i="35" s="1"/>
  <c r="AA46" i="35"/>
  <c r="DV46" i="35" s="1"/>
  <c r="AB46" i="35"/>
  <c r="DW46" i="35" s="1"/>
  <c r="AC46" i="35"/>
  <c r="DX46" i="35" s="1"/>
  <c r="AD46" i="35"/>
  <c r="DY46" i="35" s="1"/>
  <c r="AE46" i="35"/>
  <c r="AF46" i="35"/>
  <c r="C47" i="35"/>
  <c r="CX47" i="35" s="1"/>
  <c r="D47" i="35"/>
  <c r="CY47" i="35" s="1"/>
  <c r="E47" i="35"/>
  <c r="CZ47" i="35" s="1"/>
  <c r="F47" i="35"/>
  <c r="DA47" i="35" s="1"/>
  <c r="G47" i="35"/>
  <c r="DB47" i="35" s="1"/>
  <c r="H47" i="35"/>
  <c r="DC47" i="35" s="1"/>
  <c r="I47" i="35"/>
  <c r="DD47" i="35" s="1"/>
  <c r="J47" i="35"/>
  <c r="DE47" i="35" s="1"/>
  <c r="K47" i="35"/>
  <c r="DF47" i="35" s="1"/>
  <c r="L47" i="35"/>
  <c r="DG47" i="35" s="1"/>
  <c r="M47" i="35"/>
  <c r="DH47" i="35" s="1"/>
  <c r="N47" i="35"/>
  <c r="DI47" i="35" s="1"/>
  <c r="O47" i="35"/>
  <c r="DJ47" i="35" s="1"/>
  <c r="P47" i="35"/>
  <c r="DK47" i="35" s="1"/>
  <c r="Q47" i="35"/>
  <c r="DL47" i="35" s="1"/>
  <c r="R47" i="35"/>
  <c r="DM47" i="35" s="1"/>
  <c r="S47" i="35"/>
  <c r="DN47" i="35" s="1"/>
  <c r="T47" i="35"/>
  <c r="DO47" i="35" s="1"/>
  <c r="U47" i="35"/>
  <c r="DP47" i="35" s="1"/>
  <c r="V47" i="35"/>
  <c r="DQ47" i="35" s="1"/>
  <c r="W47" i="35"/>
  <c r="DR47" i="35" s="1"/>
  <c r="X47" i="35"/>
  <c r="DS47" i="35" s="1"/>
  <c r="Y47" i="35"/>
  <c r="DT47" i="35" s="1"/>
  <c r="Z47" i="35"/>
  <c r="DU47" i="35" s="1"/>
  <c r="AA47" i="35"/>
  <c r="DV47" i="35" s="1"/>
  <c r="AB47" i="35"/>
  <c r="DW47" i="35" s="1"/>
  <c r="AC47" i="35"/>
  <c r="DX47" i="35" s="1"/>
  <c r="AD47" i="35"/>
  <c r="DY47" i="35" s="1"/>
  <c r="AE47" i="35"/>
  <c r="AF47" i="35"/>
  <c r="C48" i="35"/>
  <c r="CX48" i="35" s="1"/>
  <c r="D48" i="35"/>
  <c r="CY48" i="35" s="1"/>
  <c r="E48" i="35"/>
  <c r="CZ48" i="35" s="1"/>
  <c r="F48" i="35"/>
  <c r="DA48" i="35" s="1"/>
  <c r="G48" i="35"/>
  <c r="DB48" i="35" s="1"/>
  <c r="H48" i="35"/>
  <c r="DC48" i="35" s="1"/>
  <c r="I48" i="35"/>
  <c r="DD48" i="35" s="1"/>
  <c r="J48" i="35"/>
  <c r="DE48" i="35" s="1"/>
  <c r="K48" i="35"/>
  <c r="DF48" i="35" s="1"/>
  <c r="L48" i="35"/>
  <c r="DG48" i="35" s="1"/>
  <c r="M48" i="35"/>
  <c r="DH48" i="35" s="1"/>
  <c r="N48" i="35"/>
  <c r="DI48" i="35" s="1"/>
  <c r="O48" i="35"/>
  <c r="DJ48" i="35" s="1"/>
  <c r="P48" i="35"/>
  <c r="DK48" i="35" s="1"/>
  <c r="Q48" i="35"/>
  <c r="DL48" i="35" s="1"/>
  <c r="R48" i="35"/>
  <c r="DM48" i="35" s="1"/>
  <c r="S48" i="35"/>
  <c r="DN48" i="35" s="1"/>
  <c r="T48" i="35"/>
  <c r="DO48" i="35" s="1"/>
  <c r="U48" i="35"/>
  <c r="DP48" i="35" s="1"/>
  <c r="V48" i="35"/>
  <c r="DQ48" i="35" s="1"/>
  <c r="W48" i="35"/>
  <c r="DR48" i="35" s="1"/>
  <c r="X48" i="35"/>
  <c r="DS48" i="35" s="1"/>
  <c r="Y48" i="35"/>
  <c r="DT48" i="35" s="1"/>
  <c r="Z48" i="35"/>
  <c r="DU48" i="35" s="1"/>
  <c r="AA48" i="35"/>
  <c r="DV48" i="35" s="1"/>
  <c r="AB48" i="35"/>
  <c r="DW48" i="35" s="1"/>
  <c r="AC48" i="35"/>
  <c r="DX48" i="35" s="1"/>
  <c r="AD48" i="35"/>
  <c r="DY48" i="35" s="1"/>
  <c r="AE48" i="35"/>
  <c r="AF48" i="35"/>
  <c r="C49" i="35"/>
  <c r="CX49" i="35" s="1"/>
  <c r="D49" i="35"/>
  <c r="CY49" i="35" s="1"/>
  <c r="E49" i="35"/>
  <c r="CZ49" i="35" s="1"/>
  <c r="F49" i="35"/>
  <c r="DA49" i="35" s="1"/>
  <c r="G49" i="35"/>
  <c r="DB49" i="35" s="1"/>
  <c r="H49" i="35"/>
  <c r="DC49" i="35" s="1"/>
  <c r="I49" i="35"/>
  <c r="DD49" i="35" s="1"/>
  <c r="J49" i="35"/>
  <c r="DE49" i="35" s="1"/>
  <c r="K49" i="35"/>
  <c r="DF49" i="35" s="1"/>
  <c r="L49" i="35"/>
  <c r="DG49" i="35" s="1"/>
  <c r="M49" i="35"/>
  <c r="DH49" i="35" s="1"/>
  <c r="N49" i="35"/>
  <c r="DI49" i="35" s="1"/>
  <c r="O49" i="35"/>
  <c r="DJ49" i="35" s="1"/>
  <c r="P49" i="35"/>
  <c r="DK49" i="35" s="1"/>
  <c r="Q49" i="35"/>
  <c r="DL49" i="35" s="1"/>
  <c r="R49" i="35"/>
  <c r="DM49" i="35" s="1"/>
  <c r="S49" i="35"/>
  <c r="DN49" i="35" s="1"/>
  <c r="T49" i="35"/>
  <c r="DO49" i="35" s="1"/>
  <c r="U49" i="35"/>
  <c r="DP49" i="35" s="1"/>
  <c r="V49" i="35"/>
  <c r="DQ49" i="35" s="1"/>
  <c r="W49" i="35"/>
  <c r="DR49" i="35" s="1"/>
  <c r="X49" i="35"/>
  <c r="DS49" i="35" s="1"/>
  <c r="Y49" i="35"/>
  <c r="DT49" i="35" s="1"/>
  <c r="Z49" i="35"/>
  <c r="DU49" i="35" s="1"/>
  <c r="AA49" i="35"/>
  <c r="DV49" i="35" s="1"/>
  <c r="AB49" i="35"/>
  <c r="DW49" i="35" s="1"/>
  <c r="AC49" i="35"/>
  <c r="DX49" i="35" s="1"/>
  <c r="AD49" i="35"/>
  <c r="DY49" i="35" s="1"/>
  <c r="AE49" i="35"/>
  <c r="AF49" i="35"/>
  <c r="C50" i="35"/>
  <c r="CX50" i="35" s="1"/>
  <c r="D50" i="35"/>
  <c r="CY50" i="35" s="1"/>
  <c r="E50" i="35"/>
  <c r="CZ50" i="35" s="1"/>
  <c r="F50" i="35"/>
  <c r="DA50" i="35" s="1"/>
  <c r="G50" i="35"/>
  <c r="DB50" i="35" s="1"/>
  <c r="H50" i="35"/>
  <c r="DC50" i="35" s="1"/>
  <c r="I50" i="35"/>
  <c r="DD50" i="35" s="1"/>
  <c r="J50" i="35"/>
  <c r="DE50" i="35" s="1"/>
  <c r="K50" i="35"/>
  <c r="DF50" i="35" s="1"/>
  <c r="L50" i="35"/>
  <c r="DG50" i="35" s="1"/>
  <c r="M50" i="35"/>
  <c r="DH50" i="35" s="1"/>
  <c r="N50" i="35"/>
  <c r="DI50" i="35" s="1"/>
  <c r="O50" i="35"/>
  <c r="DJ50" i="35" s="1"/>
  <c r="P50" i="35"/>
  <c r="DK50" i="35" s="1"/>
  <c r="Q50" i="35"/>
  <c r="DL50" i="35" s="1"/>
  <c r="R50" i="35"/>
  <c r="DM50" i="35" s="1"/>
  <c r="S50" i="35"/>
  <c r="DN50" i="35" s="1"/>
  <c r="T50" i="35"/>
  <c r="DO50" i="35" s="1"/>
  <c r="U50" i="35"/>
  <c r="DP50" i="35" s="1"/>
  <c r="V50" i="35"/>
  <c r="DQ50" i="35" s="1"/>
  <c r="W50" i="35"/>
  <c r="DR50" i="35" s="1"/>
  <c r="X50" i="35"/>
  <c r="DS50" i="35" s="1"/>
  <c r="Y50" i="35"/>
  <c r="DT50" i="35" s="1"/>
  <c r="Z50" i="35"/>
  <c r="DU50" i="35" s="1"/>
  <c r="AA50" i="35"/>
  <c r="DV50" i="35" s="1"/>
  <c r="AB50" i="35"/>
  <c r="DW50" i="35" s="1"/>
  <c r="AC50" i="35"/>
  <c r="DX50" i="35" s="1"/>
  <c r="AD50" i="35"/>
  <c r="DY50" i="35" s="1"/>
  <c r="AE50" i="35"/>
  <c r="AF50" i="35"/>
  <c r="C51" i="35"/>
  <c r="CX51" i="35" s="1"/>
  <c r="D51" i="35"/>
  <c r="CY51" i="35" s="1"/>
  <c r="E51" i="35"/>
  <c r="CZ51" i="35" s="1"/>
  <c r="F51" i="35"/>
  <c r="DA51" i="35" s="1"/>
  <c r="G51" i="35"/>
  <c r="DB51" i="35" s="1"/>
  <c r="H51" i="35"/>
  <c r="DC51" i="35" s="1"/>
  <c r="I51" i="35"/>
  <c r="DD51" i="35" s="1"/>
  <c r="J51" i="35"/>
  <c r="DE51" i="35" s="1"/>
  <c r="K51" i="35"/>
  <c r="DF51" i="35" s="1"/>
  <c r="L51" i="35"/>
  <c r="DG51" i="35" s="1"/>
  <c r="M51" i="35"/>
  <c r="DH51" i="35" s="1"/>
  <c r="N51" i="35"/>
  <c r="DI51" i="35" s="1"/>
  <c r="O51" i="35"/>
  <c r="DJ51" i="35" s="1"/>
  <c r="P51" i="35"/>
  <c r="DK51" i="35" s="1"/>
  <c r="Q51" i="35"/>
  <c r="DL51" i="35" s="1"/>
  <c r="R51" i="35"/>
  <c r="DM51" i="35" s="1"/>
  <c r="S51" i="35"/>
  <c r="DN51" i="35" s="1"/>
  <c r="T51" i="35"/>
  <c r="DO51" i="35" s="1"/>
  <c r="U51" i="35"/>
  <c r="DP51" i="35" s="1"/>
  <c r="V51" i="35"/>
  <c r="DQ51" i="35" s="1"/>
  <c r="W51" i="35"/>
  <c r="DR51" i="35" s="1"/>
  <c r="X51" i="35"/>
  <c r="DS51" i="35" s="1"/>
  <c r="Y51" i="35"/>
  <c r="DT51" i="35" s="1"/>
  <c r="Z51" i="35"/>
  <c r="DU51" i="35" s="1"/>
  <c r="AA51" i="35"/>
  <c r="DV51" i="35" s="1"/>
  <c r="AB51" i="35"/>
  <c r="DW51" i="35" s="1"/>
  <c r="AC51" i="35"/>
  <c r="DX51" i="35" s="1"/>
  <c r="AD51" i="35"/>
  <c r="DY51" i="35" s="1"/>
  <c r="AE51" i="35"/>
  <c r="AF51" i="35"/>
  <c r="C52" i="35"/>
  <c r="CX52" i="35" s="1"/>
  <c r="D52" i="35"/>
  <c r="CY52" i="35" s="1"/>
  <c r="E52" i="35"/>
  <c r="CZ52" i="35" s="1"/>
  <c r="F52" i="35"/>
  <c r="DA52" i="35" s="1"/>
  <c r="G52" i="35"/>
  <c r="DB52" i="35" s="1"/>
  <c r="H52" i="35"/>
  <c r="DC52" i="35" s="1"/>
  <c r="I52" i="35"/>
  <c r="DD52" i="35" s="1"/>
  <c r="J52" i="35"/>
  <c r="DE52" i="35" s="1"/>
  <c r="K52" i="35"/>
  <c r="DF52" i="35" s="1"/>
  <c r="L52" i="35"/>
  <c r="DG52" i="35" s="1"/>
  <c r="M52" i="35"/>
  <c r="DH52" i="35" s="1"/>
  <c r="N52" i="35"/>
  <c r="DI52" i="35" s="1"/>
  <c r="O52" i="35"/>
  <c r="DJ52" i="35" s="1"/>
  <c r="P52" i="35"/>
  <c r="DK52" i="35" s="1"/>
  <c r="Q52" i="35"/>
  <c r="DL52" i="35" s="1"/>
  <c r="R52" i="35"/>
  <c r="DM52" i="35" s="1"/>
  <c r="S52" i="35"/>
  <c r="DN52" i="35" s="1"/>
  <c r="T52" i="35"/>
  <c r="DO52" i="35" s="1"/>
  <c r="U52" i="35"/>
  <c r="DP52" i="35" s="1"/>
  <c r="V52" i="35"/>
  <c r="DQ52" i="35" s="1"/>
  <c r="W52" i="35"/>
  <c r="DR52" i="35" s="1"/>
  <c r="X52" i="35"/>
  <c r="DS52" i="35" s="1"/>
  <c r="Y52" i="35"/>
  <c r="DT52" i="35" s="1"/>
  <c r="Z52" i="35"/>
  <c r="DU52" i="35" s="1"/>
  <c r="AA52" i="35"/>
  <c r="DV52" i="35" s="1"/>
  <c r="AB52" i="35"/>
  <c r="DW52" i="35" s="1"/>
  <c r="AC52" i="35"/>
  <c r="DX52" i="35" s="1"/>
  <c r="AD52" i="35"/>
  <c r="DY52" i="35" s="1"/>
  <c r="AE52" i="35"/>
  <c r="AF52" i="35"/>
  <c r="C53" i="35"/>
  <c r="CX53" i="35" s="1"/>
  <c r="D53" i="35"/>
  <c r="CY53" i="35" s="1"/>
  <c r="E53" i="35"/>
  <c r="CZ53" i="35" s="1"/>
  <c r="F53" i="35"/>
  <c r="DA53" i="35" s="1"/>
  <c r="G53" i="35"/>
  <c r="DB53" i="35" s="1"/>
  <c r="H53" i="35"/>
  <c r="DC53" i="35" s="1"/>
  <c r="I53" i="35"/>
  <c r="DD53" i="35" s="1"/>
  <c r="J53" i="35"/>
  <c r="DE53" i="35" s="1"/>
  <c r="K53" i="35"/>
  <c r="DF53" i="35" s="1"/>
  <c r="L53" i="35"/>
  <c r="DG53" i="35" s="1"/>
  <c r="M53" i="35"/>
  <c r="DH53" i="35" s="1"/>
  <c r="N53" i="35"/>
  <c r="DI53" i="35" s="1"/>
  <c r="O53" i="35"/>
  <c r="DJ53" i="35" s="1"/>
  <c r="P53" i="35"/>
  <c r="DK53" i="35" s="1"/>
  <c r="Q53" i="35"/>
  <c r="DL53" i="35" s="1"/>
  <c r="R53" i="35"/>
  <c r="DM53" i="35" s="1"/>
  <c r="S53" i="35"/>
  <c r="DN53" i="35" s="1"/>
  <c r="T53" i="35"/>
  <c r="DO53" i="35" s="1"/>
  <c r="U53" i="35"/>
  <c r="DP53" i="35" s="1"/>
  <c r="V53" i="35"/>
  <c r="DQ53" i="35" s="1"/>
  <c r="W53" i="35"/>
  <c r="DR53" i="35" s="1"/>
  <c r="X53" i="35"/>
  <c r="DS53" i="35" s="1"/>
  <c r="Y53" i="35"/>
  <c r="DT53" i="35" s="1"/>
  <c r="Z53" i="35"/>
  <c r="DU53" i="35" s="1"/>
  <c r="AA53" i="35"/>
  <c r="DV53" i="35" s="1"/>
  <c r="AB53" i="35"/>
  <c r="DW53" i="35" s="1"/>
  <c r="AC53" i="35"/>
  <c r="DX53" i="35" s="1"/>
  <c r="AD53" i="35"/>
  <c r="DY53" i="35" s="1"/>
  <c r="AE53" i="35"/>
  <c r="AF53" i="35"/>
  <c r="C54" i="35"/>
  <c r="CX54" i="35" s="1"/>
  <c r="D54" i="35"/>
  <c r="CY54" i="35" s="1"/>
  <c r="E54" i="35"/>
  <c r="CZ54" i="35" s="1"/>
  <c r="F54" i="35"/>
  <c r="DA54" i="35" s="1"/>
  <c r="G54" i="35"/>
  <c r="DB54" i="35" s="1"/>
  <c r="H54" i="35"/>
  <c r="DC54" i="35" s="1"/>
  <c r="I54" i="35"/>
  <c r="DD54" i="35" s="1"/>
  <c r="J54" i="35"/>
  <c r="DE54" i="35" s="1"/>
  <c r="K54" i="35"/>
  <c r="DF54" i="35" s="1"/>
  <c r="L54" i="35"/>
  <c r="DG54" i="35" s="1"/>
  <c r="M54" i="35"/>
  <c r="DH54" i="35" s="1"/>
  <c r="N54" i="35"/>
  <c r="DI54" i="35" s="1"/>
  <c r="O54" i="35"/>
  <c r="DJ54" i="35" s="1"/>
  <c r="P54" i="35"/>
  <c r="DK54" i="35" s="1"/>
  <c r="Q54" i="35"/>
  <c r="DL54" i="35" s="1"/>
  <c r="R54" i="35"/>
  <c r="DM54" i="35" s="1"/>
  <c r="S54" i="35"/>
  <c r="DN54" i="35" s="1"/>
  <c r="T54" i="35"/>
  <c r="DO54" i="35" s="1"/>
  <c r="U54" i="35"/>
  <c r="DP54" i="35" s="1"/>
  <c r="V54" i="35"/>
  <c r="DQ54" i="35" s="1"/>
  <c r="W54" i="35"/>
  <c r="DR54" i="35" s="1"/>
  <c r="X54" i="35"/>
  <c r="DS54" i="35" s="1"/>
  <c r="Y54" i="35"/>
  <c r="DT54" i="35" s="1"/>
  <c r="Z54" i="35"/>
  <c r="DU54" i="35" s="1"/>
  <c r="AA54" i="35"/>
  <c r="DV54" i="35" s="1"/>
  <c r="AB54" i="35"/>
  <c r="DW54" i="35" s="1"/>
  <c r="AC54" i="35"/>
  <c r="DX54" i="35" s="1"/>
  <c r="AD54" i="35"/>
  <c r="DY54" i="35" s="1"/>
  <c r="AE54" i="35"/>
  <c r="AF54" i="35"/>
  <c r="C55" i="35"/>
  <c r="CX55" i="35" s="1"/>
  <c r="D55" i="35"/>
  <c r="CY55" i="35" s="1"/>
  <c r="E55" i="35"/>
  <c r="CZ55" i="35" s="1"/>
  <c r="F55" i="35"/>
  <c r="DA55" i="35" s="1"/>
  <c r="G55" i="35"/>
  <c r="DB55" i="35" s="1"/>
  <c r="H55" i="35"/>
  <c r="DC55" i="35" s="1"/>
  <c r="I55" i="35"/>
  <c r="DD55" i="35" s="1"/>
  <c r="J55" i="35"/>
  <c r="DE55" i="35" s="1"/>
  <c r="K55" i="35"/>
  <c r="DF55" i="35" s="1"/>
  <c r="L55" i="35"/>
  <c r="DG55" i="35" s="1"/>
  <c r="M55" i="35"/>
  <c r="DH55" i="35" s="1"/>
  <c r="N55" i="35"/>
  <c r="DI55" i="35" s="1"/>
  <c r="O55" i="35"/>
  <c r="DJ55" i="35" s="1"/>
  <c r="P55" i="35"/>
  <c r="DK55" i="35" s="1"/>
  <c r="Q55" i="35"/>
  <c r="DL55" i="35" s="1"/>
  <c r="R55" i="35"/>
  <c r="DM55" i="35" s="1"/>
  <c r="S55" i="35"/>
  <c r="DN55" i="35" s="1"/>
  <c r="T55" i="35"/>
  <c r="DO55" i="35" s="1"/>
  <c r="U55" i="35"/>
  <c r="DP55" i="35" s="1"/>
  <c r="V55" i="35"/>
  <c r="DQ55" i="35" s="1"/>
  <c r="W55" i="35"/>
  <c r="DR55" i="35" s="1"/>
  <c r="X55" i="35"/>
  <c r="DS55" i="35" s="1"/>
  <c r="Y55" i="35"/>
  <c r="DT55" i="35" s="1"/>
  <c r="Z55" i="35"/>
  <c r="DU55" i="35" s="1"/>
  <c r="AA55" i="35"/>
  <c r="DV55" i="35" s="1"/>
  <c r="AB55" i="35"/>
  <c r="DW55" i="35" s="1"/>
  <c r="AC55" i="35"/>
  <c r="DX55" i="35" s="1"/>
  <c r="AD55" i="35"/>
  <c r="DY55" i="35" s="1"/>
  <c r="AE55" i="35"/>
  <c r="AF55" i="35"/>
  <c r="C56" i="35"/>
  <c r="CX56" i="35" s="1"/>
  <c r="D56" i="35"/>
  <c r="CY56" i="35" s="1"/>
  <c r="E56" i="35"/>
  <c r="CZ56" i="35" s="1"/>
  <c r="F56" i="35"/>
  <c r="DA56" i="35" s="1"/>
  <c r="G56" i="35"/>
  <c r="DB56" i="35" s="1"/>
  <c r="H56" i="35"/>
  <c r="DC56" i="35" s="1"/>
  <c r="I56" i="35"/>
  <c r="DD56" i="35" s="1"/>
  <c r="J56" i="35"/>
  <c r="DE56" i="35" s="1"/>
  <c r="K56" i="35"/>
  <c r="DF56" i="35" s="1"/>
  <c r="L56" i="35"/>
  <c r="DG56" i="35" s="1"/>
  <c r="M56" i="35"/>
  <c r="DH56" i="35" s="1"/>
  <c r="N56" i="35"/>
  <c r="DI56" i="35" s="1"/>
  <c r="O56" i="35"/>
  <c r="DJ56" i="35" s="1"/>
  <c r="P56" i="35"/>
  <c r="DK56" i="35" s="1"/>
  <c r="Q56" i="35"/>
  <c r="DL56" i="35" s="1"/>
  <c r="R56" i="35"/>
  <c r="DM56" i="35" s="1"/>
  <c r="S56" i="35"/>
  <c r="DN56" i="35" s="1"/>
  <c r="T56" i="35"/>
  <c r="DO56" i="35" s="1"/>
  <c r="U56" i="35"/>
  <c r="DP56" i="35" s="1"/>
  <c r="V56" i="35"/>
  <c r="DQ56" i="35" s="1"/>
  <c r="W56" i="35"/>
  <c r="DR56" i="35" s="1"/>
  <c r="X56" i="35"/>
  <c r="DS56" i="35" s="1"/>
  <c r="Y56" i="35"/>
  <c r="DT56" i="35" s="1"/>
  <c r="Z56" i="35"/>
  <c r="DU56" i="35" s="1"/>
  <c r="AA56" i="35"/>
  <c r="DV56" i="35" s="1"/>
  <c r="AB56" i="35"/>
  <c r="DW56" i="35" s="1"/>
  <c r="AC56" i="35"/>
  <c r="DX56" i="35" s="1"/>
  <c r="AD56" i="35"/>
  <c r="DY56" i="35" s="1"/>
  <c r="AE56" i="35"/>
  <c r="AF56" i="35"/>
  <c r="C57" i="35"/>
  <c r="CX57" i="35" s="1"/>
  <c r="D57" i="35"/>
  <c r="CY57" i="35" s="1"/>
  <c r="E57" i="35"/>
  <c r="CZ57" i="35" s="1"/>
  <c r="F57" i="35"/>
  <c r="DA57" i="35" s="1"/>
  <c r="G57" i="35"/>
  <c r="DB57" i="35" s="1"/>
  <c r="H57" i="35"/>
  <c r="DC57" i="35" s="1"/>
  <c r="I57" i="35"/>
  <c r="DD57" i="35" s="1"/>
  <c r="J57" i="35"/>
  <c r="DE57" i="35" s="1"/>
  <c r="K57" i="35"/>
  <c r="DF57" i="35" s="1"/>
  <c r="L57" i="35"/>
  <c r="DG57" i="35" s="1"/>
  <c r="M57" i="35"/>
  <c r="DH57" i="35" s="1"/>
  <c r="N57" i="35"/>
  <c r="DI57" i="35" s="1"/>
  <c r="O57" i="35"/>
  <c r="DJ57" i="35" s="1"/>
  <c r="P57" i="35"/>
  <c r="DK57" i="35" s="1"/>
  <c r="Q57" i="35"/>
  <c r="DL57" i="35" s="1"/>
  <c r="R57" i="35"/>
  <c r="DM57" i="35" s="1"/>
  <c r="S57" i="35"/>
  <c r="DN57" i="35" s="1"/>
  <c r="T57" i="35"/>
  <c r="DO57" i="35" s="1"/>
  <c r="U57" i="35"/>
  <c r="DP57" i="35" s="1"/>
  <c r="V57" i="35"/>
  <c r="DQ57" i="35" s="1"/>
  <c r="W57" i="35"/>
  <c r="DR57" i="35" s="1"/>
  <c r="X57" i="35"/>
  <c r="DS57" i="35" s="1"/>
  <c r="Y57" i="35"/>
  <c r="DT57" i="35" s="1"/>
  <c r="Z57" i="35"/>
  <c r="DU57" i="35" s="1"/>
  <c r="AA57" i="35"/>
  <c r="DV57" i="35" s="1"/>
  <c r="AB57" i="35"/>
  <c r="DW57" i="35" s="1"/>
  <c r="AC57" i="35"/>
  <c r="DX57" i="35" s="1"/>
  <c r="AD57" i="35"/>
  <c r="DY57" i="35" s="1"/>
  <c r="AE57" i="35"/>
  <c r="AF57" i="35"/>
  <c r="C58" i="35"/>
  <c r="CX58" i="35" s="1"/>
  <c r="D58" i="35"/>
  <c r="CY58" i="35" s="1"/>
  <c r="E58" i="35"/>
  <c r="CZ58" i="35" s="1"/>
  <c r="F58" i="35"/>
  <c r="DA58" i="35" s="1"/>
  <c r="G58" i="35"/>
  <c r="DB58" i="35" s="1"/>
  <c r="H58" i="35"/>
  <c r="DC58" i="35" s="1"/>
  <c r="I58" i="35"/>
  <c r="DD58" i="35" s="1"/>
  <c r="J58" i="35"/>
  <c r="DE58" i="35" s="1"/>
  <c r="K58" i="35"/>
  <c r="DF58" i="35" s="1"/>
  <c r="L58" i="35"/>
  <c r="DG58" i="35" s="1"/>
  <c r="M58" i="35"/>
  <c r="DH58" i="35" s="1"/>
  <c r="N58" i="35"/>
  <c r="DI58" i="35" s="1"/>
  <c r="O58" i="35"/>
  <c r="DJ58" i="35" s="1"/>
  <c r="P58" i="35"/>
  <c r="DK58" i="35" s="1"/>
  <c r="Q58" i="35"/>
  <c r="DL58" i="35" s="1"/>
  <c r="R58" i="35"/>
  <c r="DM58" i="35" s="1"/>
  <c r="S58" i="35"/>
  <c r="DN58" i="35" s="1"/>
  <c r="T58" i="35"/>
  <c r="DO58" i="35" s="1"/>
  <c r="U58" i="35"/>
  <c r="DP58" i="35" s="1"/>
  <c r="V58" i="35"/>
  <c r="DQ58" i="35" s="1"/>
  <c r="W58" i="35"/>
  <c r="DR58" i="35" s="1"/>
  <c r="X58" i="35"/>
  <c r="DS58" i="35" s="1"/>
  <c r="Y58" i="35"/>
  <c r="DT58" i="35" s="1"/>
  <c r="Z58" i="35"/>
  <c r="DU58" i="35" s="1"/>
  <c r="AA58" i="35"/>
  <c r="DV58" i="35" s="1"/>
  <c r="AB58" i="35"/>
  <c r="DW58" i="35" s="1"/>
  <c r="AC58" i="35"/>
  <c r="DX58" i="35" s="1"/>
  <c r="AD58" i="35"/>
  <c r="DY58" i="35" s="1"/>
  <c r="AE58" i="35"/>
  <c r="AF58" i="35"/>
  <c r="C59" i="35"/>
  <c r="CX59" i="35" s="1"/>
  <c r="D59" i="35"/>
  <c r="CY59" i="35" s="1"/>
  <c r="E59" i="35"/>
  <c r="CZ59" i="35" s="1"/>
  <c r="F59" i="35"/>
  <c r="DA59" i="35" s="1"/>
  <c r="G59" i="35"/>
  <c r="DB59" i="35" s="1"/>
  <c r="H59" i="35"/>
  <c r="DC59" i="35" s="1"/>
  <c r="I59" i="35"/>
  <c r="DD59" i="35" s="1"/>
  <c r="J59" i="35"/>
  <c r="DE59" i="35" s="1"/>
  <c r="K59" i="35"/>
  <c r="DF59" i="35" s="1"/>
  <c r="L59" i="35"/>
  <c r="DG59" i="35" s="1"/>
  <c r="M59" i="35"/>
  <c r="DH59" i="35" s="1"/>
  <c r="N59" i="35"/>
  <c r="DI59" i="35" s="1"/>
  <c r="O59" i="35"/>
  <c r="DJ59" i="35" s="1"/>
  <c r="P59" i="35"/>
  <c r="DK59" i="35" s="1"/>
  <c r="Q59" i="35"/>
  <c r="DL59" i="35" s="1"/>
  <c r="R59" i="35"/>
  <c r="DM59" i="35" s="1"/>
  <c r="S59" i="35"/>
  <c r="DN59" i="35" s="1"/>
  <c r="T59" i="35"/>
  <c r="DO59" i="35" s="1"/>
  <c r="U59" i="35"/>
  <c r="DP59" i="35" s="1"/>
  <c r="V59" i="35"/>
  <c r="DQ59" i="35" s="1"/>
  <c r="W59" i="35"/>
  <c r="DR59" i="35" s="1"/>
  <c r="X59" i="35"/>
  <c r="DS59" i="35" s="1"/>
  <c r="Y59" i="35"/>
  <c r="DT59" i="35" s="1"/>
  <c r="Z59" i="35"/>
  <c r="DU59" i="35" s="1"/>
  <c r="AA59" i="35"/>
  <c r="DV59" i="35" s="1"/>
  <c r="AB59" i="35"/>
  <c r="DW59" i="35" s="1"/>
  <c r="AC59" i="35"/>
  <c r="DX59" i="35" s="1"/>
  <c r="AD59" i="35"/>
  <c r="DY59" i="35" s="1"/>
  <c r="AE59" i="35"/>
  <c r="AF59" i="35"/>
  <c r="C60" i="35"/>
  <c r="CX60" i="35" s="1"/>
  <c r="D60" i="35"/>
  <c r="CY60" i="35" s="1"/>
  <c r="E60" i="35"/>
  <c r="CZ60" i="35" s="1"/>
  <c r="F60" i="35"/>
  <c r="DA60" i="35" s="1"/>
  <c r="G60" i="35"/>
  <c r="DB60" i="35" s="1"/>
  <c r="H60" i="35"/>
  <c r="DC60" i="35" s="1"/>
  <c r="I60" i="35"/>
  <c r="DD60" i="35" s="1"/>
  <c r="J60" i="35"/>
  <c r="DE60" i="35" s="1"/>
  <c r="K60" i="35"/>
  <c r="DF60" i="35" s="1"/>
  <c r="L60" i="35"/>
  <c r="DG60" i="35" s="1"/>
  <c r="M60" i="35"/>
  <c r="DH60" i="35" s="1"/>
  <c r="N60" i="35"/>
  <c r="DI60" i="35" s="1"/>
  <c r="O60" i="35"/>
  <c r="DJ60" i="35" s="1"/>
  <c r="P60" i="35"/>
  <c r="DK60" i="35" s="1"/>
  <c r="Q60" i="35"/>
  <c r="DL60" i="35" s="1"/>
  <c r="R60" i="35"/>
  <c r="DM60" i="35" s="1"/>
  <c r="S60" i="35"/>
  <c r="DN60" i="35" s="1"/>
  <c r="T60" i="35"/>
  <c r="DO60" i="35" s="1"/>
  <c r="U60" i="35"/>
  <c r="DP60" i="35" s="1"/>
  <c r="V60" i="35"/>
  <c r="DQ60" i="35" s="1"/>
  <c r="W60" i="35"/>
  <c r="DR60" i="35" s="1"/>
  <c r="X60" i="35"/>
  <c r="DS60" i="35" s="1"/>
  <c r="Y60" i="35"/>
  <c r="DT60" i="35" s="1"/>
  <c r="Z60" i="35"/>
  <c r="DU60" i="35" s="1"/>
  <c r="AA60" i="35"/>
  <c r="DV60" i="35" s="1"/>
  <c r="AB60" i="35"/>
  <c r="DW60" i="35" s="1"/>
  <c r="AC60" i="35"/>
  <c r="DX60" i="35" s="1"/>
  <c r="AD60" i="35"/>
  <c r="DY60" i="35" s="1"/>
  <c r="AE60" i="35"/>
  <c r="AF60" i="35"/>
  <c r="C61" i="35"/>
  <c r="CX61" i="35" s="1"/>
  <c r="D61" i="35"/>
  <c r="CY61" i="35" s="1"/>
  <c r="E61" i="35"/>
  <c r="CZ61" i="35" s="1"/>
  <c r="F61" i="35"/>
  <c r="DA61" i="35" s="1"/>
  <c r="G61" i="35"/>
  <c r="DB61" i="35" s="1"/>
  <c r="H61" i="35"/>
  <c r="DC61" i="35" s="1"/>
  <c r="I61" i="35"/>
  <c r="DD61" i="35" s="1"/>
  <c r="J61" i="35"/>
  <c r="DE61" i="35" s="1"/>
  <c r="K61" i="35"/>
  <c r="DF61" i="35" s="1"/>
  <c r="L61" i="35"/>
  <c r="DG61" i="35" s="1"/>
  <c r="M61" i="35"/>
  <c r="DH61" i="35" s="1"/>
  <c r="N61" i="35"/>
  <c r="DI61" i="35" s="1"/>
  <c r="O61" i="35"/>
  <c r="DJ61" i="35" s="1"/>
  <c r="P61" i="35"/>
  <c r="DK61" i="35" s="1"/>
  <c r="Q61" i="35"/>
  <c r="DL61" i="35" s="1"/>
  <c r="R61" i="35"/>
  <c r="DM61" i="35" s="1"/>
  <c r="S61" i="35"/>
  <c r="DN61" i="35" s="1"/>
  <c r="T61" i="35"/>
  <c r="DO61" i="35" s="1"/>
  <c r="U61" i="35"/>
  <c r="DP61" i="35" s="1"/>
  <c r="V61" i="35"/>
  <c r="DQ61" i="35" s="1"/>
  <c r="W61" i="35"/>
  <c r="DR61" i="35" s="1"/>
  <c r="X61" i="35"/>
  <c r="DS61" i="35" s="1"/>
  <c r="Y61" i="35"/>
  <c r="DT61" i="35" s="1"/>
  <c r="Z61" i="35"/>
  <c r="DU61" i="35" s="1"/>
  <c r="AA61" i="35"/>
  <c r="DV61" i="35" s="1"/>
  <c r="AB61" i="35"/>
  <c r="DW61" i="35" s="1"/>
  <c r="AC61" i="35"/>
  <c r="DX61" i="35" s="1"/>
  <c r="AD61" i="35"/>
  <c r="DY61" i="35" s="1"/>
  <c r="AE61" i="35"/>
  <c r="AF61" i="35"/>
  <c r="C62" i="35"/>
  <c r="CX62" i="35" s="1"/>
  <c r="D62" i="35"/>
  <c r="CY62" i="35" s="1"/>
  <c r="E62" i="35"/>
  <c r="CZ62" i="35" s="1"/>
  <c r="F62" i="35"/>
  <c r="DA62" i="35" s="1"/>
  <c r="G62" i="35"/>
  <c r="DB62" i="35" s="1"/>
  <c r="H62" i="35"/>
  <c r="DC62" i="35" s="1"/>
  <c r="I62" i="35"/>
  <c r="DD62" i="35" s="1"/>
  <c r="J62" i="35"/>
  <c r="DE62" i="35" s="1"/>
  <c r="K62" i="35"/>
  <c r="DF62" i="35" s="1"/>
  <c r="L62" i="35"/>
  <c r="DG62" i="35" s="1"/>
  <c r="M62" i="35"/>
  <c r="DH62" i="35" s="1"/>
  <c r="N62" i="35"/>
  <c r="DI62" i="35" s="1"/>
  <c r="O62" i="35"/>
  <c r="DJ62" i="35" s="1"/>
  <c r="P62" i="35"/>
  <c r="DK62" i="35" s="1"/>
  <c r="Q62" i="35"/>
  <c r="DL62" i="35" s="1"/>
  <c r="R62" i="35"/>
  <c r="DM62" i="35" s="1"/>
  <c r="S62" i="35"/>
  <c r="DN62" i="35" s="1"/>
  <c r="T62" i="35"/>
  <c r="DO62" i="35" s="1"/>
  <c r="U62" i="35"/>
  <c r="DP62" i="35" s="1"/>
  <c r="V62" i="35"/>
  <c r="DQ62" i="35" s="1"/>
  <c r="W62" i="35"/>
  <c r="DR62" i="35" s="1"/>
  <c r="X62" i="35"/>
  <c r="DS62" i="35" s="1"/>
  <c r="Y62" i="35"/>
  <c r="DT62" i="35" s="1"/>
  <c r="Z62" i="35"/>
  <c r="DU62" i="35" s="1"/>
  <c r="AA62" i="35"/>
  <c r="DV62" i="35" s="1"/>
  <c r="AB62" i="35"/>
  <c r="DW62" i="35" s="1"/>
  <c r="AC62" i="35"/>
  <c r="DX62" i="35" s="1"/>
  <c r="AD62" i="35"/>
  <c r="DY62" i="35" s="1"/>
  <c r="AE62" i="35"/>
  <c r="AF62" i="35"/>
  <c r="C63" i="35"/>
  <c r="CX63" i="35" s="1"/>
  <c r="D63" i="35"/>
  <c r="CY63" i="35" s="1"/>
  <c r="E63" i="35"/>
  <c r="CZ63" i="35" s="1"/>
  <c r="F63" i="35"/>
  <c r="DA63" i="35" s="1"/>
  <c r="G63" i="35"/>
  <c r="DB63" i="35" s="1"/>
  <c r="H63" i="35"/>
  <c r="DC63" i="35" s="1"/>
  <c r="I63" i="35"/>
  <c r="DD63" i="35" s="1"/>
  <c r="J63" i="35"/>
  <c r="DE63" i="35" s="1"/>
  <c r="K63" i="35"/>
  <c r="DF63" i="35" s="1"/>
  <c r="L63" i="35"/>
  <c r="DG63" i="35" s="1"/>
  <c r="M63" i="35"/>
  <c r="DH63" i="35" s="1"/>
  <c r="N63" i="35"/>
  <c r="DI63" i="35" s="1"/>
  <c r="O63" i="35"/>
  <c r="DJ63" i="35" s="1"/>
  <c r="P63" i="35"/>
  <c r="DK63" i="35" s="1"/>
  <c r="Q63" i="35"/>
  <c r="DL63" i="35" s="1"/>
  <c r="R63" i="35"/>
  <c r="DM63" i="35" s="1"/>
  <c r="S63" i="35"/>
  <c r="DN63" i="35" s="1"/>
  <c r="T63" i="35"/>
  <c r="DO63" i="35" s="1"/>
  <c r="U63" i="35"/>
  <c r="DP63" i="35" s="1"/>
  <c r="V63" i="35"/>
  <c r="DQ63" i="35" s="1"/>
  <c r="W63" i="35"/>
  <c r="DR63" i="35" s="1"/>
  <c r="X63" i="35"/>
  <c r="DS63" i="35" s="1"/>
  <c r="Y63" i="35"/>
  <c r="DT63" i="35" s="1"/>
  <c r="Z63" i="35"/>
  <c r="DU63" i="35" s="1"/>
  <c r="AA63" i="35"/>
  <c r="DV63" i="35" s="1"/>
  <c r="AB63" i="35"/>
  <c r="DW63" i="35" s="1"/>
  <c r="AC63" i="35"/>
  <c r="DX63" i="35" s="1"/>
  <c r="AD63" i="35"/>
  <c r="DY63" i="35" s="1"/>
  <c r="AE63" i="35"/>
  <c r="AF63" i="35"/>
  <c r="C64" i="35"/>
  <c r="CX64" i="35" s="1"/>
  <c r="D64" i="35"/>
  <c r="CY64" i="35" s="1"/>
  <c r="E64" i="35"/>
  <c r="CZ64" i="35" s="1"/>
  <c r="F64" i="35"/>
  <c r="DA64" i="35" s="1"/>
  <c r="G64" i="35"/>
  <c r="DB64" i="35" s="1"/>
  <c r="H64" i="35"/>
  <c r="DC64" i="35" s="1"/>
  <c r="I64" i="35"/>
  <c r="DD64" i="35" s="1"/>
  <c r="J64" i="35"/>
  <c r="DE64" i="35" s="1"/>
  <c r="K64" i="35"/>
  <c r="DF64" i="35" s="1"/>
  <c r="L64" i="35"/>
  <c r="DG64" i="35" s="1"/>
  <c r="M64" i="35"/>
  <c r="DH64" i="35" s="1"/>
  <c r="N64" i="35"/>
  <c r="DI64" i="35" s="1"/>
  <c r="O64" i="35"/>
  <c r="DJ64" i="35" s="1"/>
  <c r="P64" i="35"/>
  <c r="DK64" i="35" s="1"/>
  <c r="Q64" i="35"/>
  <c r="DL64" i="35" s="1"/>
  <c r="R64" i="35"/>
  <c r="DM64" i="35" s="1"/>
  <c r="S64" i="35"/>
  <c r="DN64" i="35" s="1"/>
  <c r="T64" i="35"/>
  <c r="DO64" i="35" s="1"/>
  <c r="U64" i="35"/>
  <c r="DP64" i="35" s="1"/>
  <c r="V64" i="35"/>
  <c r="DQ64" i="35" s="1"/>
  <c r="W64" i="35"/>
  <c r="DR64" i="35" s="1"/>
  <c r="X64" i="35"/>
  <c r="DS64" i="35" s="1"/>
  <c r="Y64" i="35"/>
  <c r="DT64" i="35" s="1"/>
  <c r="Z64" i="35"/>
  <c r="DU64" i="35" s="1"/>
  <c r="AA64" i="35"/>
  <c r="DV64" i="35" s="1"/>
  <c r="AB64" i="35"/>
  <c r="DW64" i="35" s="1"/>
  <c r="AC64" i="35"/>
  <c r="DX64" i="35" s="1"/>
  <c r="AD64" i="35"/>
  <c r="DY64" i="35" s="1"/>
  <c r="AE64" i="35"/>
  <c r="AF64" i="35"/>
  <c r="C65" i="35"/>
  <c r="CX65" i="35" s="1"/>
  <c r="D65" i="35"/>
  <c r="CY65" i="35" s="1"/>
  <c r="E65" i="35"/>
  <c r="CZ65" i="35" s="1"/>
  <c r="F65" i="35"/>
  <c r="DA65" i="35" s="1"/>
  <c r="G65" i="35"/>
  <c r="DB65" i="35" s="1"/>
  <c r="H65" i="35"/>
  <c r="DC65" i="35" s="1"/>
  <c r="I65" i="35"/>
  <c r="DD65" i="35" s="1"/>
  <c r="J65" i="35"/>
  <c r="DE65" i="35" s="1"/>
  <c r="K65" i="35"/>
  <c r="DF65" i="35" s="1"/>
  <c r="L65" i="35"/>
  <c r="DG65" i="35" s="1"/>
  <c r="M65" i="35"/>
  <c r="DH65" i="35" s="1"/>
  <c r="N65" i="35"/>
  <c r="DI65" i="35" s="1"/>
  <c r="O65" i="35"/>
  <c r="DJ65" i="35" s="1"/>
  <c r="P65" i="35"/>
  <c r="DK65" i="35" s="1"/>
  <c r="Q65" i="35"/>
  <c r="DL65" i="35" s="1"/>
  <c r="R65" i="35"/>
  <c r="DM65" i="35" s="1"/>
  <c r="S65" i="35"/>
  <c r="DN65" i="35" s="1"/>
  <c r="T65" i="35"/>
  <c r="DO65" i="35" s="1"/>
  <c r="U65" i="35"/>
  <c r="DP65" i="35" s="1"/>
  <c r="V65" i="35"/>
  <c r="DQ65" i="35" s="1"/>
  <c r="W65" i="35"/>
  <c r="DR65" i="35" s="1"/>
  <c r="X65" i="35"/>
  <c r="DS65" i="35" s="1"/>
  <c r="Y65" i="35"/>
  <c r="DT65" i="35" s="1"/>
  <c r="Z65" i="35"/>
  <c r="DU65" i="35" s="1"/>
  <c r="AA65" i="35"/>
  <c r="DV65" i="35" s="1"/>
  <c r="AB65" i="35"/>
  <c r="DW65" i="35" s="1"/>
  <c r="AC65" i="35"/>
  <c r="DX65" i="35" s="1"/>
  <c r="AD65" i="35"/>
  <c r="DY65" i="35" s="1"/>
  <c r="AE65" i="35"/>
  <c r="AF65" i="35"/>
  <c r="C66" i="35"/>
  <c r="CX66" i="35" s="1"/>
  <c r="D66" i="35"/>
  <c r="CY66" i="35" s="1"/>
  <c r="E66" i="35"/>
  <c r="CZ66" i="35" s="1"/>
  <c r="F66" i="35"/>
  <c r="DA66" i="35" s="1"/>
  <c r="G66" i="35"/>
  <c r="DB66" i="35" s="1"/>
  <c r="H66" i="35"/>
  <c r="DC66" i="35" s="1"/>
  <c r="I66" i="35"/>
  <c r="DD66" i="35" s="1"/>
  <c r="J66" i="35"/>
  <c r="DE66" i="35" s="1"/>
  <c r="K66" i="35"/>
  <c r="DF66" i="35" s="1"/>
  <c r="L66" i="35"/>
  <c r="DG66" i="35" s="1"/>
  <c r="M66" i="35"/>
  <c r="DH66" i="35" s="1"/>
  <c r="N66" i="35"/>
  <c r="DI66" i="35" s="1"/>
  <c r="O66" i="35"/>
  <c r="DJ66" i="35" s="1"/>
  <c r="P66" i="35"/>
  <c r="DK66" i="35" s="1"/>
  <c r="Q66" i="35"/>
  <c r="DL66" i="35" s="1"/>
  <c r="R66" i="35"/>
  <c r="DM66" i="35" s="1"/>
  <c r="S66" i="35"/>
  <c r="DN66" i="35" s="1"/>
  <c r="T66" i="35"/>
  <c r="DO66" i="35" s="1"/>
  <c r="U66" i="35"/>
  <c r="DP66" i="35" s="1"/>
  <c r="V66" i="35"/>
  <c r="DQ66" i="35" s="1"/>
  <c r="W66" i="35"/>
  <c r="DR66" i="35" s="1"/>
  <c r="X66" i="35"/>
  <c r="DS66" i="35" s="1"/>
  <c r="Y66" i="35"/>
  <c r="DT66" i="35" s="1"/>
  <c r="Z66" i="35"/>
  <c r="DU66" i="35" s="1"/>
  <c r="AA66" i="35"/>
  <c r="DV66" i="35" s="1"/>
  <c r="AB66" i="35"/>
  <c r="DW66" i="35" s="1"/>
  <c r="AC66" i="35"/>
  <c r="DX66" i="35" s="1"/>
  <c r="AD66" i="35"/>
  <c r="DY66" i="35" s="1"/>
  <c r="AE66" i="35"/>
  <c r="AF66" i="35"/>
  <c r="C67" i="35"/>
  <c r="CX67" i="35" s="1"/>
  <c r="D67" i="35"/>
  <c r="CY67" i="35" s="1"/>
  <c r="E67" i="35"/>
  <c r="CZ67" i="35" s="1"/>
  <c r="F67" i="35"/>
  <c r="DA67" i="35" s="1"/>
  <c r="G67" i="35"/>
  <c r="DB67" i="35" s="1"/>
  <c r="H67" i="35"/>
  <c r="DC67" i="35" s="1"/>
  <c r="I67" i="35"/>
  <c r="DD67" i="35" s="1"/>
  <c r="J67" i="35"/>
  <c r="DE67" i="35" s="1"/>
  <c r="K67" i="35"/>
  <c r="DF67" i="35" s="1"/>
  <c r="L67" i="35"/>
  <c r="DG67" i="35" s="1"/>
  <c r="M67" i="35"/>
  <c r="DH67" i="35" s="1"/>
  <c r="N67" i="35"/>
  <c r="DI67" i="35" s="1"/>
  <c r="O67" i="35"/>
  <c r="DJ67" i="35" s="1"/>
  <c r="P67" i="35"/>
  <c r="DK67" i="35" s="1"/>
  <c r="Q67" i="35"/>
  <c r="DL67" i="35" s="1"/>
  <c r="R67" i="35"/>
  <c r="DM67" i="35" s="1"/>
  <c r="S67" i="35"/>
  <c r="DN67" i="35" s="1"/>
  <c r="T67" i="35"/>
  <c r="DO67" i="35" s="1"/>
  <c r="U67" i="35"/>
  <c r="DP67" i="35" s="1"/>
  <c r="V67" i="35"/>
  <c r="DQ67" i="35" s="1"/>
  <c r="W67" i="35"/>
  <c r="DR67" i="35" s="1"/>
  <c r="X67" i="35"/>
  <c r="DS67" i="35" s="1"/>
  <c r="Y67" i="35"/>
  <c r="DT67" i="35" s="1"/>
  <c r="Z67" i="35"/>
  <c r="DU67" i="35" s="1"/>
  <c r="AA67" i="35"/>
  <c r="DV67" i="35" s="1"/>
  <c r="AB67" i="35"/>
  <c r="DW67" i="35" s="1"/>
  <c r="AC67" i="35"/>
  <c r="DX67" i="35" s="1"/>
  <c r="AD67" i="35"/>
  <c r="DY67" i="35" s="1"/>
  <c r="AE67" i="35"/>
  <c r="AF67" i="35"/>
  <c r="C68" i="35"/>
  <c r="CX68" i="35" s="1"/>
  <c r="D68" i="35"/>
  <c r="CY68" i="35" s="1"/>
  <c r="E68" i="35"/>
  <c r="CZ68" i="35" s="1"/>
  <c r="F68" i="35"/>
  <c r="DA68" i="35" s="1"/>
  <c r="G68" i="35"/>
  <c r="DB68" i="35" s="1"/>
  <c r="H68" i="35"/>
  <c r="DC68" i="35" s="1"/>
  <c r="I68" i="35"/>
  <c r="DD68" i="35" s="1"/>
  <c r="J68" i="35"/>
  <c r="DE68" i="35" s="1"/>
  <c r="K68" i="35"/>
  <c r="DF68" i="35" s="1"/>
  <c r="L68" i="35"/>
  <c r="DG68" i="35" s="1"/>
  <c r="M68" i="35"/>
  <c r="DH68" i="35" s="1"/>
  <c r="N68" i="35"/>
  <c r="DI68" i="35" s="1"/>
  <c r="O68" i="35"/>
  <c r="DJ68" i="35" s="1"/>
  <c r="P68" i="35"/>
  <c r="DK68" i="35" s="1"/>
  <c r="Q68" i="35"/>
  <c r="DL68" i="35" s="1"/>
  <c r="R68" i="35"/>
  <c r="DM68" i="35" s="1"/>
  <c r="S68" i="35"/>
  <c r="DN68" i="35" s="1"/>
  <c r="T68" i="35"/>
  <c r="DO68" i="35" s="1"/>
  <c r="U68" i="35"/>
  <c r="DP68" i="35" s="1"/>
  <c r="V68" i="35"/>
  <c r="DQ68" i="35" s="1"/>
  <c r="W68" i="35"/>
  <c r="DR68" i="35" s="1"/>
  <c r="X68" i="35"/>
  <c r="DS68" i="35" s="1"/>
  <c r="Y68" i="35"/>
  <c r="DT68" i="35" s="1"/>
  <c r="Z68" i="35"/>
  <c r="DU68" i="35" s="1"/>
  <c r="AA68" i="35"/>
  <c r="DV68" i="35" s="1"/>
  <c r="AB68" i="35"/>
  <c r="DW68" i="35" s="1"/>
  <c r="AC68" i="35"/>
  <c r="DX68" i="35" s="1"/>
  <c r="AD68" i="35"/>
  <c r="DY68" i="35" s="1"/>
  <c r="AE68" i="35"/>
  <c r="AF68" i="35"/>
  <c r="C69" i="35"/>
  <c r="CX69" i="35" s="1"/>
  <c r="D69" i="35"/>
  <c r="CY69" i="35" s="1"/>
  <c r="E69" i="35"/>
  <c r="CZ69" i="35" s="1"/>
  <c r="F69" i="35"/>
  <c r="DA69" i="35" s="1"/>
  <c r="G69" i="35"/>
  <c r="DB69" i="35" s="1"/>
  <c r="H69" i="35"/>
  <c r="DC69" i="35" s="1"/>
  <c r="I69" i="35"/>
  <c r="DD69" i="35" s="1"/>
  <c r="J69" i="35"/>
  <c r="DE69" i="35" s="1"/>
  <c r="K69" i="35"/>
  <c r="DF69" i="35" s="1"/>
  <c r="L69" i="35"/>
  <c r="DG69" i="35" s="1"/>
  <c r="M69" i="35"/>
  <c r="DH69" i="35" s="1"/>
  <c r="N69" i="35"/>
  <c r="DI69" i="35" s="1"/>
  <c r="O69" i="35"/>
  <c r="DJ69" i="35" s="1"/>
  <c r="P69" i="35"/>
  <c r="DK69" i="35" s="1"/>
  <c r="Q69" i="35"/>
  <c r="DL69" i="35" s="1"/>
  <c r="R69" i="35"/>
  <c r="DM69" i="35" s="1"/>
  <c r="S69" i="35"/>
  <c r="DN69" i="35" s="1"/>
  <c r="T69" i="35"/>
  <c r="DO69" i="35" s="1"/>
  <c r="U69" i="35"/>
  <c r="DP69" i="35" s="1"/>
  <c r="V69" i="35"/>
  <c r="DQ69" i="35" s="1"/>
  <c r="W69" i="35"/>
  <c r="DR69" i="35" s="1"/>
  <c r="X69" i="35"/>
  <c r="DS69" i="35" s="1"/>
  <c r="Y69" i="35"/>
  <c r="DT69" i="35" s="1"/>
  <c r="Z69" i="35"/>
  <c r="DU69" i="35" s="1"/>
  <c r="AA69" i="35"/>
  <c r="DV69" i="35" s="1"/>
  <c r="AB69" i="35"/>
  <c r="DW69" i="35" s="1"/>
  <c r="AC69" i="35"/>
  <c r="DX69" i="35" s="1"/>
  <c r="AD69" i="35"/>
  <c r="DY69" i="35" s="1"/>
  <c r="AE69" i="35"/>
  <c r="AF69" i="35"/>
  <c r="C70" i="35"/>
  <c r="CX70" i="35" s="1"/>
  <c r="D70" i="35"/>
  <c r="CY70" i="35" s="1"/>
  <c r="E70" i="35"/>
  <c r="CZ70" i="35" s="1"/>
  <c r="F70" i="35"/>
  <c r="DA70" i="35" s="1"/>
  <c r="G70" i="35"/>
  <c r="DB70" i="35" s="1"/>
  <c r="H70" i="35"/>
  <c r="DC70" i="35" s="1"/>
  <c r="I70" i="35"/>
  <c r="DD70" i="35" s="1"/>
  <c r="J70" i="35"/>
  <c r="DE70" i="35" s="1"/>
  <c r="K70" i="35"/>
  <c r="DF70" i="35" s="1"/>
  <c r="L70" i="35"/>
  <c r="DG70" i="35" s="1"/>
  <c r="M70" i="35"/>
  <c r="DH70" i="35" s="1"/>
  <c r="N70" i="35"/>
  <c r="DI70" i="35" s="1"/>
  <c r="O70" i="35"/>
  <c r="DJ70" i="35" s="1"/>
  <c r="P70" i="35"/>
  <c r="DK70" i="35" s="1"/>
  <c r="Q70" i="35"/>
  <c r="DL70" i="35" s="1"/>
  <c r="R70" i="35"/>
  <c r="DM70" i="35" s="1"/>
  <c r="S70" i="35"/>
  <c r="DN70" i="35" s="1"/>
  <c r="T70" i="35"/>
  <c r="DO70" i="35" s="1"/>
  <c r="U70" i="35"/>
  <c r="DP70" i="35" s="1"/>
  <c r="V70" i="35"/>
  <c r="DQ70" i="35" s="1"/>
  <c r="W70" i="35"/>
  <c r="DR70" i="35" s="1"/>
  <c r="X70" i="35"/>
  <c r="DS70" i="35" s="1"/>
  <c r="Y70" i="35"/>
  <c r="DT70" i="35" s="1"/>
  <c r="Z70" i="35"/>
  <c r="DU70" i="35" s="1"/>
  <c r="AA70" i="35"/>
  <c r="DV70" i="35" s="1"/>
  <c r="AB70" i="35"/>
  <c r="DW70" i="35" s="1"/>
  <c r="AC70" i="35"/>
  <c r="DX70" i="35" s="1"/>
  <c r="AD70" i="35"/>
  <c r="DY70" i="35" s="1"/>
  <c r="AE70" i="35"/>
  <c r="AF70" i="35"/>
  <c r="C71" i="35"/>
  <c r="CX71" i="35" s="1"/>
  <c r="D71" i="35"/>
  <c r="CY71" i="35" s="1"/>
  <c r="E71" i="35"/>
  <c r="CZ71" i="35" s="1"/>
  <c r="F71" i="35"/>
  <c r="DA71" i="35" s="1"/>
  <c r="G71" i="35"/>
  <c r="DB71" i="35" s="1"/>
  <c r="H71" i="35"/>
  <c r="DC71" i="35" s="1"/>
  <c r="I71" i="35"/>
  <c r="DD71" i="35" s="1"/>
  <c r="J71" i="35"/>
  <c r="DE71" i="35" s="1"/>
  <c r="K71" i="35"/>
  <c r="DF71" i="35" s="1"/>
  <c r="L71" i="35"/>
  <c r="DG71" i="35" s="1"/>
  <c r="M71" i="35"/>
  <c r="DH71" i="35" s="1"/>
  <c r="N71" i="35"/>
  <c r="DI71" i="35" s="1"/>
  <c r="O71" i="35"/>
  <c r="DJ71" i="35" s="1"/>
  <c r="P71" i="35"/>
  <c r="DK71" i="35" s="1"/>
  <c r="Q71" i="35"/>
  <c r="DL71" i="35" s="1"/>
  <c r="R71" i="35"/>
  <c r="DM71" i="35" s="1"/>
  <c r="S71" i="35"/>
  <c r="DN71" i="35" s="1"/>
  <c r="T71" i="35"/>
  <c r="DO71" i="35" s="1"/>
  <c r="U71" i="35"/>
  <c r="DP71" i="35" s="1"/>
  <c r="V71" i="35"/>
  <c r="DQ71" i="35" s="1"/>
  <c r="W71" i="35"/>
  <c r="DR71" i="35" s="1"/>
  <c r="X71" i="35"/>
  <c r="DS71" i="35" s="1"/>
  <c r="Y71" i="35"/>
  <c r="DT71" i="35" s="1"/>
  <c r="Z71" i="35"/>
  <c r="DU71" i="35" s="1"/>
  <c r="AA71" i="35"/>
  <c r="DV71" i="35" s="1"/>
  <c r="AB71" i="35"/>
  <c r="DW71" i="35" s="1"/>
  <c r="AC71" i="35"/>
  <c r="DX71" i="35" s="1"/>
  <c r="AD71" i="35"/>
  <c r="DY71" i="35" s="1"/>
  <c r="AE71" i="35"/>
  <c r="AF71" i="35"/>
  <c r="C72" i="35"/>
  <c r="CX72" i="35" s="1"/>
  <c r="D72" i="35"/>
  <c r="CY72" i="35" s="1"/>
  <c r="E72" i="35"/>
  <c r="CZ72" i="35" s="1"/>
  <c r="F72" i="35"/>
  <c r="DA72" i="35" s="1"/>
  <c r="G72" i="35"/>
  <c r="DB72" i="35" s="1"/>
  <c r="H72" i="35"/>
  <c r="DC72" i="35" s="1"/>
  <c r="I72" i="35"/>
  <c r="DD72" i="35" s="1"/>
  <c r="J72" i="35"/>
  <c r="DE72" i="35" s="1"/>
  <c r="K72" i="35"/>
  <c r="DF72" i="35" s="1"/>
  <c r="L72" i="35"/>
  <c r="DG72" i="35" s="1"/>
  <c r="M72" i="35"/>
  <c r="DH72" i="35" s="1"/>
  <c r="N72" i="35"/>
  <c r="DI72" i="35" s="1"/>
  <c r="O72" i="35"/>
  <c r="DJ72" i="35" s="1"/>
  <c r="P72" i="35"/>
  <c r="DK72" i="35" s="1"/>
  <c r="Q72" i="35"/>
  <c r="DL72" i="35" s="1"/>
  <c r="R72" i="35"/>
  <c r="DM72" i="35" s="1"/>
  <c r="S72" i="35"/>
  <c r="DN72" i="35" s="1"/>
  <c r="T72" i="35"/>
  <c r="DO72" i="35" s="1"/>
  <c r="U72" i="35"/>
  <c r="DP72" i="35" s="1"/>
  <c r="V72" i="35"/>
  <c r="DQ72" i="35" s="1"/>
  <c r="W72" i="35"/>
  <c r="DR72" i="35" s="1"/>
  <c r="X72" i="35"/>
  <c r="DS72" i="35" s="1"/>
  <c r="Y72" i="35"/>
  <c r="DT72" i="35" s="1"/>
  <c r="Z72" i="35"/>
  <c r="DU72" i="35" s="1"/>
  <c r="AA72" i="35"/>
  <c r="DV72" i="35" s="1"/>
  <c r="AB72" i="35"/>
  <c r="DW72" i="35" s="1"/>
  <c r="AC72" i="35"/>
  <c r="DX72" i="35" s="1"/>
  <c r="AD72" i="35"/>
  <c r="DY72" i="35" s="1"/>
  <c r="AE72" i="35"/>
  <c r="AF72" i="35"/>
  <c r="C73" i="35"/>
  <c r="CX73" i="35" s="1"/>
  <c r="D73" i="35"/>
  <c r="CY73" i="35" s="1"/>
  <c r="E73" i="35"/>
  <c r="CZ73" i="35" s="1"/>
  <c r="F73" i="35"/>
  <c r="DA73" i="35" s="1"/>
  <c r="G73" i="35"/>
  <c r="DB73" i="35" s="1"/>
  <c r="H73" i="35"/>
  <c r="DC73" i="35" s="1"/>
  <c r="I73" i="35"/>
  <c r="DD73" i="35" s="1"/>
  <c r="J73" i="35"/>
  <c r="DE73" i="35" s="1"/>
  <c r="K73" i="35"/>
  <c r="DF73" i="35" s="1"/>
  <c r="L73" i="35"/>
  <c r="DG73" i="35" s="1"/>
  <c r="M73" i="35"/>
  <c r="DH73" i="35" s="1"/>
  <c r="N73" i="35"/>
  <c r="DI73" i="35" s="1"/>
  <c r="O73" i="35"/>
  <c r="DJ73" i="35" s="1"/>
  <c r="P73" i="35"/>
  <c r="DK73" i="35" s="1"/>
  <c r="Q73" i="35"/>
  <c r="DL73" i="35" s="1"/>
  <c r="R73" i="35"/>
  <c r="DM73" i="35" s="1"/>
  <c r="S73" i="35"/>
  <c r="DN73" i="35" s="1"/>
  <c r="T73" i="35"/>
  <c r="DO73" i="35" s="1"/>
  <c r="U73" i="35"/>
  <c r="DP73" i="35" s="1"/>
  <c r="V73" i="35"/>
  <c r="DQ73" i="35" s="1"/>
  <c r="W73" i="35"/>
  <c r="DR73" i="35" s="1"/>
  <c r="X73" i="35"/>
  <c r="DS73" i="35" s="1"/>
  <c r="Y73" i="35"/>
  <c r="DT73" i="35" s="1"/>
  <c r="Z73" i="35"/>
  <c r="DU73" i="35" s="1"/>
  <c r="AA73" i="35"/>
  <c r="DV73" i="35" s="1"/>
  <c r="AB73" i="35"/>
  <c r="DW73" i="35" s="1"/>
  <c r="AC73" i="35"/>
  <c r="DX73" i="35" s="1"/>
  <c r="AD73" i="35"/>
  <c r="DY73" i="35" s="1"/>
  <c r="AE73" i="35"/>
  <c r="AF73" i="35"/>
  <c r="C74" i="35"/>
  <c r="CX74" i="35" s="1"/>
  <c r="D74" i="35"/>
  <c r="CY74" i="35" s="1"/>
  <c r="E74" i="35"/>
  <c r="CZ74" i="35" s="1"/>
  <c r="F74" i="35"/>
  <c r="DA74" i="35" s="1"/>
  <c r="G74" i="35"/>
  <c r="DB74" i="35" s="1"/>
  <c r="H74" i="35"/>
  <c r="DC74" i="35" s="1"/>
  <c r="I74" i="35"/>
  <c r="DD74" i="35" s="1"/>
  <c r="J74" i="35"/>
  <c r="DE74" i="35" s="1"/>
  <c r="K74" i="35"/>
  <c r="DF74" i="35" s="1"/>
  <c r="L74" i="35"/>
  <c r="DG74" i="35" s="1"/>
  <c r="M74" i="35"/>
  <c r="DH74" i="35" s="1"/>
  <c r="N74" i="35"/>
  <c r="DI74" i="35" s="1"/>
  <c r="O74" i="35"/>
  <c r="DJ74" i="35" s="1"/>
  <c r="P74" i="35"/>
  <c r="DK74" i="35" s="1"/>
  <c r="Q74" i="35"/>
  <c r="DL74" i="35" s="1"/>
  <c r="R74" i="35"/>
  <c r="DM74" i="35" s="1"/>
  <c r="S74" i="35"/>
  <c r="DN74" i="35" s="1"/>
  <c r="T74" i="35"/>
  <c r="DO74" i="35" s="1"/>
  <c r="U74" i="35"/>
  <c r="DP74" i="35" s="1"/>
  <c r="V74" i="35"/>
  <c r="DQ74" i="35" s="1"/>
  <c r="W74" i="35"/>
  <c r="DR74" i="35" s="1"/>
  <c r="X74" i="35"/>
  <c r="DS74" i="35" s="1"/>
  <c r="Y74" i="35"/>
  <c r="DT74" i="35" s="1"/>
  <c r="Z74" i="35"/>
  <c r="DU74" i="35" s="1"/>
  <c r="AA74" i="35"/>
  <c r="DV74" i="35" s="1"/>
  <c r="AB74" i="35"/>
  <c r="DW74" i="35" s="1"/>
  <c r="AC74" i="35"/>
  <c r="DX74" i="35" s="1"/>
  <c r="AD74" i="35"/>
  <c r="DY74" i="35" s="1"/>
  <c r="AE74" i="35"/>
  <c r="AF74" i="35"/>
  <c r="C75" i="35"/>
  <c r="CX75" i="35" s="1"/>
  <c r="D75" i="35"/>
  <c r="CY75" i="35" s="1"/>
  <c r="E75" i="35"/>
  <c r="CZ75" i="35" s="1"/>
  <c r="F75" i="35"/>
  <c r="DA75" i="35" s="1"/>
  <c r="G75" i="35"/>
  <c r="DB75" i="35" s="1"/>
  <c r="H75" i="35"/>
  <c r="DC75" i="35" s="1"/>
  <c r="I75" i="35"/>
  <c r="DD75" i="35" s="1"/>
  <c r="J75" i="35"/>
  <c r="DE75" i="35" s="1"/>
  <c r="K75" i="35"/>
  <c r="DF75" i="35" s="1"/>
  <c r="L75" i="35"/>
  <c r="DG75" i="35" s="1"/>
  <c r="M75" i="35"/>
  <c r="DH75" i="35" s="1"/>
  <c r="N75" i="35"/>
  <c r="DI75" i="35" s="1"/>
  <c r="O75" i="35"/>
  <c r="DJ75" i="35" s="1"/>
  <c r="P75" i="35"/>
  <c r="DK75" i="35" s="1"/>
  <c r="Q75" i="35"/>
  <c r="DL75" i="35" s="1"/>
  <c r="R75" i="35"/>
  <c r="DM75" i="35" s="1"/>
  <c r="S75" i="35"/>
  <c r="DN75" i="35" s="1"/>
  <c r="T75" i="35"/>
  <c r="DO75" i="35" s="1"/>
  <c r="U75" i="35"/>
  <c r="DP75" i="35" s="1"/>
  <c r="V75" i="35"/>
  <c r="DQ75" i="35" s="1"/>
  <c r="W75" i="35"/>
  <c r="DR75" i="35" s="1"/>
  <c r="X75" i="35"/>
  <c r="DS75" i="35" s="1"/>
  <c r="Y75" i="35"/>
  <c r="DT75" i="35" s="1"/>
  <c r="Z75" i="35"/>
  <c r="DU75" i="35" s="1"/>
  <c r="AA75" i="35"/>
  <c r="DV75" i="35" s="1"/>
  <c r="AB75" i="35"/>
  <c r="DW75" i="35" s="1"/>
  <c r="AC75" i="35"/>
  <c r="DX75" i="35" s="1"/>
  <c r="AD75" i="35"/>
  <c r="DY75" i="35" s="1"/>
  <c r="AE75" i="35"/>
  <c r="AF75" i="35"/>
  <c r="C76" i="35"/>
  <c r="CX76" i="35" s="1"/>
  <c r="D76" i="35"/>
  <c r="CY76" i="35" s="1"/>
  <c r="E76" i="35"/>
  <c r="CZ76" i="35" s="1"/>
  <c r="F76" i="35"/>
  <c r="DA76" i="35" s="1"/>
  <c r="G76" i="35"/>
  <c r="DB76" i="35" s="1"/>
  <c r="H76" i="35"/>
  <c r="DC76" i="35" s="1"/>
  <c r="I76" i="35"/>
  <c r="DD76" i="35" s="1"/>
  <c r="J76" i="35"/>
  <c r="DE76" i="35" s="1"/>
  <c r="K76" i="35"/>
  <c r="DF76" i="35" s="1"/>
  <c r="L76" i="35"/>
  <c r="DG76" i="35" s="1"/>
  <c r="M76" i="35"/>
  <c r="DH76" i="35" s="1"/>
  <c r="N76" i="35"/>
  <c r="DI76" i="35" s="1"/>
  <c r="O76" i="35"/>
  <c r="DJ76" i="35" s="1"/>
  <c r="P76" i="35"/>
  <c r="DK76" i="35" s="1"/>
  <c r="Q76" i="35"/>
  <c r="DL76" i="35" s="1"/>
  <c r="R76" i="35"/>
  <c r="DM76" i="35" s="1"/>
  <c r="S76" i="35"/>
  <c r="DN76" i="35" s="1"/>
  <c r="T76" i="35"/>
  <c r="DO76" i="35" s="1"/>
  <c r="U76" i="35"/>
  <c r="DP76" i="35" s="1"/>
  <c r="V76" i="35"/>
  <c r="DQ76" i="35" s="1"/>
  <c r="W76" i="35"/>
  <c r="DR76" i="35" s="1"/>
  <c r="X76" i="35"/>
  <c r="DS76" i="35" s="1"/>
  <c r="Y76" i="35"/>
  <c r="DT76" i="35" s="1"/>
  <c r="Z76" i="35"/>
  <c r="DU76" i="35" s="1"/>
  <c r="AA76" i="35"/>
  <c r="DV76" i="35" s="1"/>
  <c r="AB76" i="35"/>
  <c r="DW76" i="35" s="1"/>
  <c r="AC76" i="35"/>
  <c r="DX76" i="35" s="1"/>
  <c r="AD76" i="35"/>
  <c r="DY76" i="35" s="1"/>
  <c r="AE76" i="35"/>
  <c r="AF76" i="35"/>
  <c r="C77" i="35"/>
  <c r="CX77" i="35" s="1"/>
  <c r="D77" i="35"/>
  <c r="CY77" i="35" s="1"/>
  <c r="E77" i="35"/>
  <c r="CZ77" i="35" s="1"/>
  <c r="F77" i="35"/>
  <c r="DA77" i="35" s="1"/>
  <c r="G77" i="35"/>
  <c r="DB77" i="35" s="1"/>
  <c r="H77" i="35"/>
  <c r="DC77" i="35" s="1"/>
  <c r="I77" i="35"/>
  <c r="DD77" i="35" s="1"/>
  <c r="J77" i="35"/>
  <c r="DE77" i="35" s="1"/>
  <c r="K77" i="35"/>
  <c r="DF77" i="35" s="1"/>
  <c r="L77" i="35"/>
  <c r="DG77" i="35" s="1"/>
  <c r="M77" i="35"/>
  <c r="DH77" i="35" s="1"/>
  <c r="N77" i="35"/>
  <c r="DI77" i="35" s="1"/>
  <c r="O77" i="35"/>
  <c r="DJ77" i="35" s="1"/>
  <c r="P77" i="35"/>
  <c r="DK77" i="35" s="1"/>
  <c r="Q77" i="35"/>
  <c r="DL77" i="35" s="1"/>
  <c r="R77" i="35"/>
  <c r="DM77" i="35" s="1"/>
  <c r="S77" i="35"/>
  <c r="DN77" i="35" s="1"/>
  <c r="T77" i="35"/>
  <c r="DO77" i="35" s="1"/>
  <c r="U77" i="35"/>
  <c r="DP77" i="35" s="1"/>
  <c r="V77" i="35"/>
  <c r="DQ77" i="35" s="1"/>
  <c r="W77" i="35"/>
  <c r="DR77" i="35" s="1"/>
  <c r="X77" i="35"/>
  <c r="DS77" i="35" s="1"/>
  <c r="Y77" i="35"/>
  <c r="DT77" i="35" s="1"/>
  <c r="Z77" i="35"/>
  <c r="DU77" i="35" s="1"/>
  <c r="AA77" i="35"/>
  <c r="DV77" i="35" s="1"/>
  <c r="AB77" i="35"/>
  <c r="DW77" i="35" s="1"/>
  <c r="AC77" i="35"/>
  <c r="DX77" i="35" s="1"/>
  <c r="AD77" i="35"/>
  <c r="DY77" i="35" s="1"/>
  <c r="AE77" i="35"/>
  <c r="AF77" i="35"/>
  <c r="C78" i="35"/>
  <c r="CX78" i="35" s="1"/>
  <c r="D78" i="35"/>
  <c r="CY78" i="35" s="1"/>
  <c r="E78" i="35"/>
  <c r="CZ78" i="35" s="1"/>
  <c r="F78" i="35"/>
  <c r="DA78" i="35" s="1"/>
  <c r="G78" i="35"/>
  <c r="DB78" i="35" s="1"/>
  <c r="H78" i="35"/>
  <c r="DC78" i="35" s="1"/>
  <c r="I78" i="35"/>
  <c r="DD78" i="35" s="1"/>
  <c r="J78" i="35"/>
  <c r="DE78" i="35" s="1"/>
  <c r="K78" i="35"/>
  <c r="DF78" i="35" s="1"/>
  <c r="L78" i="35"/>
  <c r="DG78" i="35" s="1"/>
  <c r="M78" i="35"/>
  <c r="DH78" i="35" s="1"/>
  <c r="N78" i="35"/>
  <c r="DI78" i="35" s="1"/>
  <c r="O78" i="35"/>
  <c r="DJ78" i="35" s="1"/>
  <c r="P78" i="35"/>
  <c r="DK78" i="35" s="1"/>
  <c r="Q78" i="35"/>
  <c r="DL78" i="35" s="1"/>
  <c r="R78" i="35"/>
  <c r="DM78" i="35" s="1"/>
  <c r="S78" i="35"/>
  <c r="DN78" i="35" s="1"/>
  <c r="T78" i="35"/>
  <c r="DO78" i="35" s="1"/>
  <c r="U78" i="35"/>
  <c r="DP78" i="35" s="1"/>
  <c r="V78" i="35"/>
  <c r="DQ78" i="35" s="1"/>
  <c r="W78" i="35"/>
  <c r="DR78" i="35" s="1"/>
  <c r="X78" i="35"/>
  <c r="DS78" i="35" s="1"/>
  <c r="Y78" i="35"/>
  <c r="DT78" i="35" s="1"/>
  <c r="Z78" i="35"/>
  <c r="DU78" i="35" s="1"/>
  <c r="AA78" i="35"/>
  <c r="DV78" i="35" s="1"/>
  <c r="AB78" i="35"/>
  <c r="DW78" i="35" s="1"/>
  <c r="AC78" i="35"/>
  <c r="DX78" i="35" s="1"/>
  <c r="AD78" i="35"/>
  <c r="DY78" i="35" s="1"/>
  <c r="AE78" i="35"/>
  <c r="AF78" i="35"/>
  <c r="C79" i="35"/>
  <c r="CX79" i="35" s="1"/>
  <c r="D79" i="35"/>
  <c r="CY79" i="35" s="1"/>
  <c r="E79" i="35"/>
  <c r="CZ79" i="35" s="1"/>
  <c r="F79" i="35"/>
  <c r="DA79" i="35" s="1"/>
  <c r="G79" i="35"/>
  <c r="DB79" i="35" s="1"/>
  <c r="H79" i="35"/>
  <c r="DC79" i="35" s="1"/>
  <c r="I79" i="35"/>
  <c r="DD79" i="35" s="1"/>
  <c r="J79" i="35"/>
  <c r="DE79" i="35" s="1"/>
  <c r="K79" i="35"/>
  <c r="DF79" i="35" s="1"/>
  <c r="L79" i="35"/>
  <c r="DG79" i="35" s="1"/>
  <c r="M79" i="35"/>
  <c r="DH79" i="35" s="1"/>
  <c r="N79" i="35"/>
  <c r="DI79" i="35" s="1"/>
  <c r="O79" i="35"/>
  <c r="DJ79" i="35" s="1"/>
  <c r="P79" i="35"/>
  <c r="DK79" i="35" s="1"/>
  <c r="Q79" i="35"/>
  <c r="DL79" i="35" s="1"/>
  <c r="R79" i="35"/>
  <c r="DM79" i="35" s="1"/>
  <c r="S79" i="35"/>
  <c r="DN79" i="35" s="1"/>
  <c r="T79" i="35"/>
  <c r="DO79" i="35" s="1"/>
  <c r="U79" i="35"/>
  <c r="DP79" i="35" s="1"/>
  <c r="V79" i="35"/>
  <c r="DQ79" i="35" s="1"/>
  <c r="W79" i="35"/>
  <c r="DR79" i="35" s="1"/>
  <c r="X79" i="35"/>
  <c r="DS79" i="35" s="1"/>
  <c r="Y79" i="35"/>
  <c r="DT79" i="35" s="1"/>
  <c r="Z79" i="35"/>
  <c r="DU79" i="35" s="1"/>
  <c r="AA79" i="35"/>
  <c r="DV79" i="35" s="1"/>
  <c r="AB79" i="35"/>
  <c r="DW79" i="35" s="1"/>
  <c r="AC79" i="35"/>
  <c r="DX79" i="35" s="1"/>
  <c r="AD79" i="35"/>
  <c r="DY79" i="35" s="1"/>
  <c r="AE79" i="35"/>
  <c r="AF79" i="35"/>
  <c r="C80" i="35"/>
  <c r="CX80" i="35" s="1"/>
  <c r="D80" i="35"/>
  <c r="CY80" i="35" s="1"/>
  <c r="E80" i="35"/>
  <c r="CZ80" i="35" s="1"/>
  <c r="F80" i="35"/>
  <c r="DA80" i="35" s="1"/>
  <c r="G80" i="35"/>
  <c r="DB80" i="35" s="1"/>
  <c r="H80" i="35"/>
  <c r="DC80" i="35" s="1"/>
  <c r="I80" i="35"/>
  <c r="DD80" i="35" s="1"/>
  <c r="J80" i="35"/>
  <c r="DE80" i="35" s="1"/>
  <c r="K80" i="35"/>
  <c r="DF80" i="35" s="1"/>
  <c r="L80" i="35"/>
  <c r="DG80" i="35" s="1"/>
  <c r="M80" i="35"/>
  <c r="DH80" i="35" s="1"/>
  <c r="N80" i="35"/>
  <c r="DI80" i="35" s="1"/>
  <c r="O80" i="35"/>
  <c r="DJ80" i="35" s="1"/>
  <c r="P80" i="35"/>
  <c r="DK80" i="35" s="1"/>
  <c r="Q80" i="35"/>
  <c r="DL80" i="35" s="1"/>
  <c r="R80" i="35"/>
  <c r="DM80" i="35" s="1"/>
  <c r="S80" i="35"/>
  <c r="DN80" i="35" s="1"/>
  <c r="T80" i="35"/>
  <c r="DO80" i="35" s="1"/>
  <c r="U80" i="35"/>
  <c r="DP80" i="35" s="1"/>
  <c r="V80" i="35"/>
  <c r="DQ80" i="35" s="1"/>
  <c r="W80" i="35"/>
  <c r="DR80" i="35" s="1"/>
  <c r="X80" i="35"/>
  <c r="DS80" i="35" s="1"/>
  <c r="Y80" i="35"/>
  <c r="DT80" i="35" s="1"/>
  <c r="Z80" i="35"/>
  <c r="DU80" i="35" s="1"/>
  <c r="AA80" i="35"/>
  <c r="DV80" i="35" s="1"/>
  <c r="AB80" i="35"/>
  <c r="DW80" i="35" s="1"/>
  <c r="AC80" i="35"/>
  <c r="DX80" i="35" s="1"/>
  <c r="AD80" i="35"/>
  <c r="DY80" i="35" s="1"/>
  <c r="AE80" i="35"/>
  <c r="AF80" i="35"/>
  <c r="C81" i="35"/>
  <c r="CX81" i="35" s="1"/>
  <c r="D81" i="35"/>
  <c r="CY81" i="35" s="1"/>
  <c r="E81" i="35"/>
  <c r="CZ81" i="35" s="1"/>
  <c r="F81" i="35"/>
  <c r="DA81" i="35" s="1"/>
  <c r="G81" i="35"/>
  <c r="DB81" i="35" s="1"/>
  <c r="H81" i="35"/>
  <c r="DC81" i="35" s="1"/>
  <c r="I81" i="35"/>
  <c r="DD81" i="35" s="1"/>
  <c r="J81" i="35"/>
  <c r="DE81" i="35" s="1"/>
  <c r="K81" i="35"/>
  <c r="DF81" i="35" s="1"/>
  <c r="L81" i="35"/>
  <c r="DG81" i="35" s="1"/>
  <c r="M81" i="35"/>
  <c r="DH81" i="35" s="1"/>
  <c r="N81" i="35"/>
  <c r="DI81" i="35" s="1"/>
  <c r="O81" i="35"/>
  <c r="DJ81" i="35" s="1"/>
  <c r="P81" i="35"/>
  <c r="DK81" i="35" s="1"/>
  <c r="Q81" i="35"/>
  <c r="DL81" i="35" s="1"/>
  <c r="R81" i="35"/>
  <c r="DM81" i="35" s="1"/>
  <c r="S81" i="35"/>
  <c r="DN81" i="35" s="1"/>
  <c r="T81" i="35"/>
  <c r="DO81" i="35" s="1"/>
  <c r="U81" i="35"/>
  <c r="DP81" i="35" s="1"/>
  <c r="V81" i="35"/>
  <c r="DQ81" i="35" s="1"/>
  <c r="W81" i="35"/>
  <c r="DR81" i="35" s="1"/>
  <c r="X81" i="35"/>
  <c r="DS81" i="35" s="1"/>
  <c r="Y81" i="35"/>
  <c r="DT81" i="35" s="1"/>
  <c r="Z81" i="35"/>
  <c r="DU81" i="35" s="1"/>
  <c r="AA81" i="35"/>
  <c r="DV81" i="35" s="1"/>
  <c r="AB81" i="35"/>
  <c r="DW81" i="35" s="1"/>
  <c r="AC81" i="35"/>
  <c r="DX81" i="35" s="1"/>
  <c r="AD81" i="35"/>
  <c r="DY81" i="35" s="1"/>
  <c r="AE81" i="35"/>
  <c r="AF81" i="35"/>
  <c r="C82" i="35"/>
  <c r="CX82" i="35" s="1"/>
  <c r="D82" i="35"/>
  <c r="CY82" i="35" s="1"/>
  <c r="E82" i="35"/>
  <c r="CZ82" i="35" s="1"/>
  <c r="F82" i="35"/>
  <c r="DA82" i="35" s="1"/>
  <c r="G82" i="35"/>
  <c r="DB82" i="35" s="1"/>
  <c r="H82" i="35"/>
  <c r="DC82" i="35" s="1"/>
  <c r="I82" i="35"/>
  <c r="DD82" i="35" s="1"/>
  <c r="J82" i="35"/>
  <c r="DE82" i="35" s="1"/>
  <c r="K82" i="35"/>
  <c r="DF82" i="35" s="1"/>
  <c r="L82" i="35"/>
  <c r="DG82" i="35" s="1"/>
  <c r="M82" i="35"/>
  <c r="DH82" i="35" s="1"/>
  <c r="N82" i="35"/>
  <c r="DI82" i="35" s="1"/>
  <c r="O82" i="35"/>
  <c r="DJ82" i="35" s="1"/>
  <c r="P82" i="35"/>
  <c r="DK82" i="35" s="1"/>
  <c r="Q82" i="35"/>
  <c r="DL82" i="35" s="1"/>
  <c r="R82" i="35"/>
  <c r="DM82" i="35" s="1"/>
  <c r="S82" i="35"/>
  <c r="DN82" i="35" s="1"/>
  <c r="T82" i="35"/>
  <c r="DO82" i="35" s="1"/>
  <c r="U82" i="35"/>
  <c r="DP82" i="35" s="1"/>
  <c r="V82" i="35"/>
  <c r="DQ82" i="35" s="1"/>
  <c r="W82" i="35"/>
  <c r="DR82" i="35" s="1"/>
  <c r="X82" i="35"/>
  <c r="DS82" i="35" s="1"/>
  <c r="Y82" i="35"/>
  <c r="DT82" i="35" s="1"/>
  <c r="Z82" i="35"/>
  <c r="DU82" i="35" s="1"/>
  <c r="AA82" i="35"/>
  <c r="DV82" i="35" s="1"/>
  <c r="AB82" i="35"/>
  <c r="DW82" i="35" s="1"/>
  <c r="AC82" i="35"/>
  <c r="DX82" i="35" s="1"/>
  <c r="AD82" i="35"/>
  <c r="DY82" i="35" s="1"/>
  <c r="AE82" i="35"/>
  <c r="AF82" i="35"/>
  <c r="C83" i="35"/>
  <c r="CX83" i="35" s="1"/>
  <c r="D83" i="35"/>
  <c r="CY83" i="35" s="1"/>
  <c r="E83" i="35"/>
  <c r="CZ83" i="35" s="1"/>
  <c r="F83" i="35"/>
  <c r="DA83" i="35" s="1"/>
  <c r="G83" i="35"/>
  <c r="DB83" i="35" s="1"/>
  <c r="H83" i="35"/>
  <c r="DC83" i="35" s="1"/>
  <c r="I83" i="35"/>
  <c r="DD83" i="35" s="1"/>
  <c r="J83" i="35"/>
  <c r="DE83" i="35" s="1"/>
  <c r="K83" i="35"/>
  <c r="DF83" i="35" s="1"/>
  <c r="L83" i="35"/>
  <c r="DG83" i="35" s="1"/>
  <c r="M83" i="35"/>
  <c r="DH83" i="35" s="1"/>
  <c r="N83" i="35"/>
  <c r="DI83" i="35" s="1"/>
  <c r="O83" i="35"/>
  <c r="DJ83" i="35" s="1"/>
  <c r="P83" i="35"/>
  <c r="DK83" i="35" s="1"/>
  <c r="Q83" i="35"/>
  <c r="DL83" i="35" s="1"/>
  <c r="R83" i="35"/>
  <c r="DM83" i="35" s="1"/>
  <c r="S83" i="35"/>
  <c r="DN83" i="35" s="1"/>
  <c r="T83" i="35"/>
  <c r="DO83" i="35" s="1"/>
  <c r="U83" i="35"/>
  <c r="DP83" i="35" s="1"/>
  <c r="V83" i="35"/>
  <c r="DQ83" i="35" s="1"/>
  <c r="W83" i="35"/>
  <c r="DR83" i="35" s="1"/>
  <c r="X83" i="35"/>
  <c r="DS83" i="35" s="1"/>
  <c r="Y83" i="35"/>
  <c r="DT83" i="35" s="1"/>
  <c r="Z83" i="35"/>
  <c r="DU83" i="35" s="1"/>
  <c r="AA83" i="35"/>
  <c r="DV83" i="35" s="1"/>
  <c r="AB83" i="35"/>
  <c r="DW83" i="35" s="1"/>
  <c r="AC83" i="35"/>
  <c r="DX83" i="35" s="1"/>
  <c r="AD83" i="35"/>
  <c r="DY83" i="35" s="1"/>
  <c r="AE83" i="35"/>
  <c r="AF83" i="35"/>
  <c r="C84" i="35"/>
  <c r="CX84" i="35" s="1"/>
  <c r="D84" i="35"/>
  <c r="CY84" i="35" s="1"/>
  <c r="E84" i="35"/>
  <c r="CZ84" i="35" s="1"/>
  <c r="F84" i="35"/>
  <c r="DA84" i="35" s="1"/>
  <c r="G84" i="35"/>
  <c r="DB84" i="35" s="1"/>
  <c r="H84" i="35"/>
  <c r="DC84" i="35" s="1"/>
  <c r="I84" i="35"/>
  <c r="DD84" i="35" s="1"/>
  <c r="J84" i="35"/>
  <c r="DE84" i="35" s="1"/>
  <c r="K84" i="35"/>
  <c r="DF84" i="35" s="1"/>
  <c r="L84" i="35"/>
  <c r="DG84" i="35" s="1"/>
  <c r="M84" i="35"/>
  <c r="DH84" i="35" s="1"/>
  <c r="N84" i="35"/>
  <c r="DI84" i="35" s="1"/>
  <c r="O84" i="35"/>
  <c r="DJ84" i="35" s="1"/>
  <c r="P84" i="35"/>
  <c r="DK84" i="35" s="1"/>
  <c r="Q84" i="35"/>
  <c r="DL84" i="35" s="1"/>
  <c r="R84" i="35"/>
  <c r="DM84" i="35" s="1"/>
  <c r="S84" i="35"/>
  <c r="DN84" i="35" s="1"/>
  <c r="T84" i="35"/>
  <c r="DO84" i="35" s="1"/>
  <c r="U84" i="35"/>
  <c r="DP84" i="35" s="1"/>
  <c r="V84" i="35"/>
  <c r="DQ84" i="35" s="1"/>
  <c r="W84" i="35"/>
  <c r="DR84" i="35" s="1"/>
  <c r="X84" i="35"/>
  <c r="DS84" i="35" s="1"/>
  <c r="Y84" i="35"/>
  <c r="DT84" i="35" s="1"/>
  <c r="Z84" i="35"/>
  <c r="DU84" i="35" s="1"/>
  <c r="AA84" i="35"/>
  <c r="DV84" i="35" s="1"/>
  <c r="AB84" i="35"/>
  <c r="DW84" i="35" s="1"/>
  <c r="AC84" i="35"/>
  <c r="DX84" i="35" s="1"/>
  <c r="AD84" i="35"/>
  <c r="DY84" i="35" s="1"/>
  <c r="AE84" i="35"/>
  <c r="AF84" i="35"/>
  <c r="C85" i="35"/>
  <c r="CX85" i="35" s="1"/>
  <c r="D85" i="35"/>
  <c r="CY85" i="35" s="1"/>
  <c r="E85" i="35"/>
  <c r="CZ85" i="35" s="1"/>
  <c r="F85" i="35"/>
  <c r="DA85" i="35" s="1"/>
  <c r="G85" i="35"/>
  <c r="DB85" i="35" s="1"/>
  <c r="H85" i="35"/>
  <c r="DC85" i="35" s="1"/>
  <c r="I85" i="35"/>
  <c r="DD85" i="35" s="1"/>
  <c r="J85" i="35"/>
  <c r="DE85" i="35" s="1"/>
  <c r="K85" i="35"/>
  <c r="DF85" i="35" s="1"/>
  <c r="L85" i="35"/>
  <c r="DG85" i="35" s="1"/>
  <c r="M85" i="35"/>
  <c r="DH85" i="35" s="1"/>
  <c r="N85" i="35"/>
  <c r="DI85" i="35" s="1"/>
  <c r="O85" i="35"/>
  <c r="DJ85" i="35" s="1"/>
  <c r="P85" i="35"/>
  <c r="DK85" i="35" s="1"/>
  <c r="Q85" i="35"/>
  <c r="DL85" i="35" s="1"/>
  <c r="R85" i="35"/>
  <c r="DM85" i="35" s="1"/>
  <c r="S85" i="35"/>
  <c r="DN85" i="35" s="1"/>
  <c r="T85" i="35"/>
  <c r="DO85" i="35" s="1"/>
  <c r="U85" i="35"/>
  <c r="DP85" i="35" s="1"/>
  <c r="V85" i="35"/>
  <c r="DQ85" i="35" s="1"/>
  <c r="W85" i="35"/>
  <c r="DR85" i="35" s="1"/>
  <c r="X85" i="35"/>
  <c r="DS85" i="35" s="1"/>
  <c r="Y85" i="35"/>
  <c r="DT85" i="35" s="1"/>
  <c r="Z85" i="35"/>
  <c r="DU85" i="35" s="1"/>
  <c r="AA85" i="35"/>
  <c r="DV85" i="35" s="1"/>
  <c r="AB85" i="35"/>
  <c r="DW85" i="35" s="1"/>
  <c r="AC85" i="35"/>
  <c r="DX85" i="35" s="1"/>
  <c r="AD85" i="35"/>
  <c r="DY85" i="35" s="1"/>
  <c r="AE85" i="35"/>
  <c r="AF85" i="35"/>
  <c r="C86" i="35"/>
  <c r="CX86" i="35" s="1"/>
  <c r="D86" i="35"/>
  <c r="CY86" i="35" s="1"/>
  <c r="E86" i="35"/>
  <c r="CZ86" i="35" s="1"/>
  <c r="F86" i="35"/>
  <c r="DA86" i="35" s="1"/>
  <c r="G86" i="35"/>
  <c r="DB86" i="35" s="1"/>
  <c r="H86" i="35"/>
  <c r="DC86" i="35" s="1"/>
  <c r="I86" i="35"/>
  <c r="DD86" i="35" s="1"/>
  <c r="J86" i="35"/>
  <c r="DE86" i="35" s="1"/>
  <c r="K86" i="35"/>
  <c r="DF86" i="35" s="1"/>
  <c r="L86" i="35"/>
  <c r="DG86" i="35" s="1"/>
  <c r="M86" i="35"/>
  <c r="DH86" i="35" s="1"/>
  <c r="N86" i="35"/>
  <c r="DI86" i="35" s="1"/>
  <c r="O86" i="35"/>
  <c r="DJ86" i="35" s="1"/>
  <c r="P86" i="35"/>
  <c r="DK86" i="35" s="1"/>
  <c r="Q86" i="35"/>
  <c r="DL86" i="35" s="1"/>
  <c r="R86" i="35"/>
  <c r="DM86" i="35" s="1"/>
  <c r="S86" i="35"/>
  <c r="DN86" i="35" s="1"/>
  <c r="T86" i="35"/>
  <c r="DO86" i="35" s="1"/>
  <c r="U86" i="35"/>
  <c r="DP86" i="35" s="1"/>
  <c r="V86" i="35"/>
  <c r="DQ86" i="35" s="1"/>
  <c r="W86" i="35"/>
  <c r="DR86" i="35" s="1"/>
  <c r="X86" i="35"/>
  <c r="DS86" i="35" s="1"/>
  <c r="Y86" i="35"/>
  <c r="DT86" i="35" s="1"/>
  <c r="Z86" i="35"/>
  <c r="DU86" i="35" s="1"/>
  <c r="AA86" i="35"/>
  <c r="DV86" i="35" s="1"/>
  <c r="AB86" i="35"/>
  <c r="DW86" i="35" s="1"/>
  <c r="AC86" i="35"/>
  <c r="DX86" i="35" s="1"/>
  <c r="AD86" i="35"/>
  <c r="DY86" i="35" s="1"/>
  <c r="AE86" i="35"/>
  <c r="AF86" i="35"/>
  <c r="C87" i="35"/>
  <c r="CX87" i="35" s="1"/>
  <c r="D87" i="35"/>
  <c r="CY87" i="35" s="1"/>
  <c r="E87" i="35"/>
  <c r="CZ87" i="35" s="1"/>
  <c r="F87" i="35"/>
  <c r="DA87" i="35" s="1"/>
  <c r="G87" i="35"/>
  <c r="DB87" i="35" s="1"/>
  <c r="H87" i="35"/>
  <c r="DC87" i="35" s="1"/>
  <c r="I87" i="35"/>
  <c r="DD87" i="35" s="1"/>
  <c r="J87" i="35"/>
  <c r="DE87" i="35" s="1"/>
  <c r="K87" i="35"/>
  <c r="DF87" i="35" s="1"/>
  <c r="L87" i="35"/>
  <c r="DG87" i="35" s="1"/>
  <c r="M87" i="35"/>
  <c r="DH87" i="35" s="1"/>
  <c r="N87" i="35"/>
  <c r="DI87" i="35" s="1"/>
  <c r="O87" i="35"/>
  <c r="DJ87" i="35" s="1"/>
  <c r="P87" i="35"/>
  <c r="DK87" i="35" s="1"/>
  <c r="Q87" i="35"/>
  <c r="DL87" i="35" s="1"/>
  <c r="R87" i="35"/>
  <c r="DM87" i="35" s="1"/>
  <c r="S87" i="35"/>
  <c r="DN87" i="35" s="1"/>
  <c r="T87" i="35"/>
  <c r="DO87" i="35" s="1"/>
  <c r="U87" i="35"/>
  <c r="DP87" i="35" s="1"/>
  <c r="V87" i="35"/>
  <c r="DQ87" i="35" s="1"/>
  <c r="W87" i="35"/>
  <c r="DR87" i="35" s="1"/>
  <c r="X87" i="35"/>
  <c r="DS87" i="35" s="1"/>
  <c r="Y87" i="35"/>
  <c r="DT87" i="35" s="1"/>
  <c r="Z87" i="35"/>
  <c r="DU87" i="35" s="1"/>
  <c r="AA87" i="35"/>
  <c r="DV87" i="35" s="1"/>
  <c r="AB87" i="35"/>
  <c r="DW87" i="35" s="1"/>
  <c r="AC87" i="35"/>
  <c r="DX87" i="35" s="1"/>
  <c r="AD87" i="35"/>
  <c r="DY87" i="35" s="1"/>
  <c r="AE87" i="35"/>
  <c r="AF87" i="35"/>
  <c r="C88" i="35"/>
  <c r="CX88" i="35" s="1"/>
  <c r="D88" i="35"/>
  <c r="CY88" i="35" s="1"/>
  <c r="E88" i="35"/>
  <c r="CZ88" i="35" s="1"/>
  <c r="F88" i="35"/>
  <c r="DA88" i="35" s="1"/>
  <c r="G88" i="35"/>
  <c r="DB88" i="35" s="1"/>
  <c r="H88" i="35"/>
  <c r="DC88" i="35" s="1"/>
  <c r="I88" i="35"/>
  <c r="DD88" i="35" s="1"/>
  <c r="J88" i="35"/>
  <c r="DE88" i="35" s="1"/>
  <c r="K88" i="35"/>
  <c r="DF88" i="35" s="1"/>
  <c r="L88" i="35"/>
  <c r="DG88" i="35" s="1"/>
  <c r="M88" i="35"/>
  <c r="DH88" i="35" s="1"/>
  <c r="N88" i="35"/>
  <c r="DI88" i="35" s="1"/>
  <c r="O88" i="35"/>
  <c r="DJ88" i="35" s="1"/>
  <c r="P88" i="35"/>
  <c r="DK88" i="35" s="1"/>
  <c r="Q88" i="35"/>
  <c r="DL88" i="35" s="1"/>
  <c r="R88" i="35"/>
  <c r="DM88" i="35" s="1"/>
  <c r="S88" i="35"/>
  <c r="DN88" i="35" s="1"/>
  <c r="T88" i="35"/>
  <c r="DO88" i="35" s="1"/>
  <c r="U88" i="35"/>
  <c r="DP88" i="35" s="1"/>
  <c r="V88" i="35"/>
  <c r="DQ88" i="35" s="1"/>
  <c r="W88" i="35"/>
  <c r="DR88" i="35" s="1"/>
  <c r="X88" i="35"/>
  <c r="DS88" i="35" s="1"/>
  <c r="Y88" i="35"/>
  <c r="DT88" i="35" s="1"/>
  <c r="Z88" i="35"/>
  <c r="DU88" i="35" s="1"/>
  <c r="AA88" i="35"/>
  <c r="DV88" i="35" s="1"/>
  <c r="AB88" i="35"/>
  <c r="DW88" i="35" s="1"/>
  <c r="AC88" i="35"/>
  <c r="DX88" i="35" s="1"/>
  <c r="AD88" i="35"/>
  <c r="DY88" i="35" s="1"/>
  <c r="AE88" i="35"/>
  <c r="AF88" i="35"/>
  <c r="C89" i="35"/>
  <c r="CX89" i="35" s="1"/>
  <c r="D89" i="35"/>
  <c r="CY89" i="35" s="1"/>
  <c r="E89" i="35"/>
  <c r="CZ89" i="35" s="1"/>
  <c r="F89" i="35"/>
  <c r="DA89" i="35" s="1"/>
  <c r="G89" i="35"/>
  <c r="DB89" i="35" s="1"/>
  <c r="H89" i="35"/>
  <c r="DC89" i="35" s="1"/>
  <c r="I89" i="35"/>
  <c r="DD89" i="35" s="1"/>
  <c r="J89" i="35"/>
  <c r="DE89" i="35" s="1"/>
  <c r="K89" i="35"/>
  <c r="DF89" i="35" s="1"/>
  <c r="L89" i="35"/>
  <c r="DG89" i="35" s="1"/>
  <c r="M89" i="35"/>
  <c r="DH89" i="35" s="1"/>
  <c r="N89" i="35"/>
  <c r="DI89" i="35" s="1"/>
  <c r="O89" i="35"/>
  <c r="DJ89" i="35" s="1"/>
  <c r="P89" i="35"/>
  <c r="DK89" i="35" s="1"/>
  <c r="Q89" i="35"/>
  <c r="DL89" i="35" s="1"/>
  <c r="R89" i="35"/>
  <c r="DM89" i="35" s="1"/>
  <c r="S89" i="35"/>
  <c r="DN89" i="35" s="1"/>
  <c r="T89" i="35"/>
  <c r="DO89" i="35" s="1"/>
  <c r="U89" i="35"/>
  <c r="DP89" i="35" s="1"/>
  <c r="V89" i="35"/>
  <c r="DQ89" i="35" s="1"/>
  <c r="W89" i="35"/>
  <c r="DR89" i="35" s="1"/>
  <c r="X89" i="35"/>
  <c r="DS89" i="35" s="1"/>
  <c r="Y89" i="35"/>
  <c r="DT89" i="35" s="1"/>
  <c r="Z89" i="35"/>
  <c r="DU89" i="35" s="1"/>
  <c r="AA89" i="35"/>
  <c r="DV89" i="35" s="1"/>
  <c r="AB89" i="35"/>
  <c r="DW89" i="35" s="1"/>
  <c r="AC89" i="35"/>
  <c r="DX89" i="35" s="1"/>
  <c r="AD89" i="35"/>
  <c r="DY89" i="35" s="1"/>
  <c r="AE89" i="35"/>
  <c r="AF89" i="35"/>
  <c r="C90" i="35"/>
  <c r="CX90" i="35" s="1"/>
  <c r="D90" i="35"/>
  <c r="CY90" i="35" s="1"/>
  <c r="E90" i="35"/>
  <c r="CZ90" i="35" s="1"/>
  <c r="F90" i="35"/>
  <c r="DA90" i="35" s="1"/>
  <c r="G90" i="35"/>
  <c r="DB90" i="35" s="1"/>
  <c r="H90" i="35"/>
  <c r="DC90" i="35" s="1"/>
  <c r="I90" i="35"/>
  <c r="DD90" i="35" s="1"/>
  <c r="J90" i="35"/>
  <c r="DE90" i="35" s="1"/>
  <c r="K90" i="35"/>
  <c r="DF90" i="35" s="1"/>
  <c r="L90" i="35"/>
  <c r="DG90" i="35" s="1"/>
  <c r="M90" i="35"/>
  <c r="DH90" i="35" s="1"/>
  <c r="N90" i="35"/>
  <c r="DI90" i="35" s="1"/>
  <c r="O90" i="35"/>
  <c r="DJ90" i="35" s="1"/>
  <c r="P90" i="35"/>
  <c r="DK90" i="35" s="1"/>
  <c r="Q90" i="35"/>
  <c r="DL90" i="35" s="1"/>
  <c r="R90" i="35"/>
  <c r="DM90" i="35" s="1"/>
  <c r="S90" i="35"/>
  <c r="DN90" i="35" s="1"/>
  <c r="T90" i="35"/>
  <c r="DO90" i="35" s="1"/>
  <c r="U90" i="35"/>
  <c r="DP90" i="35" s="1"/>
  <c r="V90" i="35"/>
  <c r="DQ90" i="35" s="1"/>
  <c r="W90" i="35"/>
  <c r="DR90" i="35" s="1"/>
  <c r="X90" i="35"/>
  <c r="DS90" i="35" s="1"/>
  <c r="Y90" i="35"/>
  <c r="DT90" i="35" s="1"/>
  <c r="Z90" i="35"/>
  <c r="DU90" i="35" s="1"/>
  <c r="AA90" i="35"/>
  <c r="DV90" i="35" s="1"/>
  <c r="AB90" i="35"/>
  <c r="DW90" i="35" s="1"/>
  <c r="AC90" i="35"/>
  <c r="DX90" i="35" s="1"/>
  <c r="AD90" i="35"/>
  <c r="DY90" i="35" s="1"/>
  <c r="AE90" i="35"/>
  <c r="AF90" i="35"/>
  <c r="C91" i="35"/>
  <c r="CX91" i="35" s="1"/>
  <c r="D91" i="35"/>
  <c r="CY91" i="35" s="1"/>
  <c r="E91" i="35"/>
  <c r="CZ91" i="35" s="1"/>
  <c r="F91" i="35"/>
  <c r="DA91" i="35" s="1"/>
  <c r="G91" i="35"/>
  <c r="DB91" i="35" s="1"/>
  <c r="H91" i="35"/>
  <c r="DC91" i="35" s="1"/>
  <c r="I91" i="35"/>
  <c r="DD91" i="35" s="1"/>
  <c r="J91" i="35"/>
  <c r="DE91" i="35" s="1"/>
  <c r="K91" i="35"/>
  <c r="DF91" i="35" s="1"/>
  <c r="L91" i="35"/>
  <c r="DG91" i="35" s="1"/>
  <c r="M91" i="35"/>
  <c r="DH91" i="35" s="1"/>
  <c r="N91" i="35"/>
  <c r="DI91" i="35" s="1"/>
  <c r="O91" i="35"/>
  <c r="DJ91" i="35" s="1"/>
  <c r="P91" i="35"/>
  <c r="DK91" i="35" s="1"/>
  <c r="Q91" i="35"/>
  <c r="DL91" i="35" s="1"/>
  <c r="R91" i="35"/>
  <c r="DM91" i="35" s="1"/>
  <c r="S91" i="35"/>
  <c r="DN91" i="35" s="1"/>
  <c r="T91" i="35"/>
  <c r="DO91" i="35" s="1"/>
  <c r="U91" i="35"/>
  <c r="DP91" i="35" s="1"/>
  <c r="V91" i="35"/>
  <c r="DQ91" i="35" s="1"/>
  <c r="W91" i="35"/>
  <c r="DR91" i="35" s="1"/>
  <c r="X91" i="35"/>
  <c r="DS91" i="35" s="1"/>
  <c r="Y91" i="35"/>
  <c r="DT91" i="35" s="1"/>
  <c r="Z91" i="35"/>
  <c r="DU91" i="35" s="1"/>
  <c r="AA91" i="35"/>
  <c r="DV91" i="35" s="1"/>
  <c r="AB91" i="35"/>
  <c r="DW91" i="35" s="1"/>
  <c r="AC91" i="35"/>
  <c r="DX91" i="35" s="1"/>
  <c r="AD91" i="35"/>
  <c r="DY91" i="35" s="1"/>
  <c r="AE91" i="35"/>
  <c r="AF91" i="35"/>
  <c r="C92" i="35"/>
  <c r="CX92" i="35" s="1"/>
  <c r="D92" i="35"/>
  <c r="CY92" i="35" s="1"/>
  <c r="E92" i="35"/>
  <c r="CZ92" i="35" s="1"/>
  <c r="F92" i="35"/>
  <c r="DA92" i="35" s="1"/>
  <c r="G92" i="35"/>
  <c r="DB92" i="35" s="1"/>
  <c r="H92" i="35"/>
  <c r="DC92" i="35" s="1"/>
  <c r="I92" i="35"/>
  <c r="DD92" i="35" s="1"/>
  <c r="J92" i="35"/>
  <c r="DE92" i="35" s="1"/>
  <c r="K92" i="35"/>
  <c r="DF92" i="35" s="1"/>
  <c r="L92" i="35"/>
  <c r="DG92" i="35" s="1"/>
  <c r="M92" i="35"/>
  <c r="DH92" i="35" s="1"/>
  <c r="N92" i="35"/>
  <c r="DI92" i="35" s="1"/>
  <c r="O92" i="35"/>
  <c r="DJ92" i="35" s="1"/>
  <c r="P92" i="35"/>
  <c r="DK92" i="35" s="1"/>
  <c r="Q92" i="35"/>
  <c r="DL92" i="35" s="1"/>
  <c r="R92" i="35"/>
  <c r="DM92" i="35" s="1"/>
  <c r="S92" i="35"/>
  <c r="DN92" i="35" s="1"/>
  <c r="T92" i="35"/>
  <c r="DO92" i="35" s="1"/>
  <c r="U92" i="35"/>
  <c r="DP92" i="35" s="1"/>
  <c r="V92" i="35"/>
  <c r="DQ92" i="35" s="1"/>
  <c r="W92" i="35"/>
  <c r="DR92" i="35" s="1"/>
  <c r="X92" i="35"/>
  <c r="DS92" i="35" s="1"/>
  <c r="Y92" i="35"/>
  <c r="DT92" i="35" s="1"/>
  <c r="Z92" i="35"/>
  <c r="DU92" i="35" s="1"/>
  <c r="AA92" i="35"/>
  <c r="DV92" i="35" s="1"/>
  <c r="AB92" i="35"/>
  <c r="DW92" i="35" s="1"/>
  <c r="AC92" i="35"/>
  <c r="DX92" i="35" s="1"/>
  <c r="AD92" i="35"/>
  <c r="DY92" i="35" s="1"/>
  <c r="AE92" i="35"/>
  <c r="AF92" i="35"/>
  <c r="C93" i="35"/>
  <c r="CX93" i="35" s="1"/>
  <c r="D93" i="35"/>
  <c r="CY93" i="35" s="1"/>
  <c r="E93" i="35"/>
  <c r="CZ93" i="35" s="1"/>
  <c r="F93" i="35"/>
  <c r="DA93" i="35" s="1"/>
  <c r="G93" i="35"/>
  <c r="DB93" i="35" s="1"/>
  <c r="H93" i="35"/>
  <c r="DC93" i="35" s="1"/>
  <c r="I93" i="35"/>
  <c r="DD93" i="35" s="1"/>
  <c r="J93" i="35"/>
  <c r="DE93" i="35" s="1"/>
  <c r="K93" i="35"/>
  <c r="DF93" i="35" s="1"/>
  <c r="L93" i="35"/>
  <c r="DG93" i="35" s="1"/>
  <c r="M93" i="35"/>
  <c r="DH93" i="35" s="1"/>
  <c r="N93" i="35"/>
  <c r="DI93" i="35" s="1"/>
  <c r="O93" i="35"/>
  <c r="DJ93" i="35" s="1"/>
  <c r="P93" i="35"/>
  <c r="DK93" i="35" s="1"/>
  <c r="Q93" i="35"/>
  <c r="DL93" i="35" s="1"/>
  <c r="R93" i="35"/>
  <c r="DM93" i="35" s="1"/>
  <c r="S93" i="35"/>
  <c r="DN93" i="35" s="1"/>
  <c r="T93" i="35"/>
  <c r="DO93" i="35" s="1"/>
  <c r="U93" i="35"/>
  <c r="DP93" i="35" s="1"/>
  <c r="V93" i="35"/>
  <c r="DQ93" i="35" s="1"/>
  <c r="W93" i="35"/>
  <c r="DR93" i="35" s="1"/>
  <c r="X93" i="35"/>
  <c r="DS93" i="35" s="1"/>
  <c r="Y93" i="35"/>
  <c r="DT93" i="35" s="1"/>
  <c r="Z93" i="35"/>
  <c r="DU93" i="35" s="1"/>
  <c r="AA93" i="35"/>
  <c r="DV93" i="35" s="1"/>
  <c r="AB93" i="35"/>
  <c r="DW93" i="35" s="1"/>
  <c r="AC93" i="35"/>
  <c r="DX93" i="35" s="1"/>
  <c r="AD93" i="35"/>
  <c r="DY93" i="35" s="1"/>
  <c r="AE93" i="35"/>
  <c r="AF93" i="35"/>
  <c r="C94" i="35"/>
  <c r="CX94" i="35" s="1"/>
  <c r="D94" i="35"/>
  <c r="CY94" i="35" s="1"/>
  <c r="E94" i="35"/>
  <c r="CZ94" i="35" s="1"/>
  <c r="F94" i="35"/>
  <c r="DA94" i="35" s="1"/>
  <c r="G94" i="35"/>
  <c r="DB94" i="35" s="1"/>
  <c r="H94" i="35"/>
  <c r="DC94" i="35" s="1"/>
  <c r="I94" i="35"/>
  <c r="DD94" i="35" s="1"/>
  <c r="J94" i="35"/>
  <c r="DE94" i="35" s="1"/>
  <c r="K94" i="35"/>
  <c r="DF94" i="35" s="1"/>
  <c r="L94" i="35"/>
  <c r="DG94" i="35" s="1"/>
  <c r="M94" i="35"/>
  <c r="DH94" i="35" s="1"/>
  <c r="N94" i="35"/>
  <c r="DI94" i="35" s="1"/>
  <c r="O94" i="35"/>
  <c r="DJ94" i="35" s="1"/>
  <c r="P94" i="35"/>
  <c r="DK94" i="35" s="1"/>
  <c r="Q94" i="35"/>
  <c r="DL94" i="35" s="1"/>
  <c r="R94" i="35"/>
  <c r="DM94" i="35" s="1"/>
  <c r="S94" i="35"/>
  <c r="DN94" i="35" s="1"/>
  <c r="T94" i="35"/>
  <c r="DO94" i="35" s="1"/>
  <c r="U94" i="35"/>
  <c r="DP94" i="35" s="1"/>
  <c r="V94" i="35"/>
  <c r="DQ94" i="35" s="1"/>
  <c r="W94" i="35"/>
  <c r="DR94" i="35" s="1"/>
  <c r="X94" i="35"/>
  <c r="DS94" i="35" s="1"/>
  <c r="Y94" i="35"/>
  <c r="DT94" i="35" s="1"/>
  <c r="Z94" i="35"/>
  <c r="DU94" i="35" s="1"/>
  <c r="AA94" i="35"/>
  <c r="DV94" i="35" s="1"/>
  <c r="AB94" i="35"/>
  <c r="DW94" i="35" s="1"/>
  <c r="AC94" i="35"/>
  <c r="DX94" i="35" s="1"/>
  <c r="AD94" i="35"/>
  <c r="DY94" i="35" s="1"/>
  <c r="AE94" i="35"/>
  <c r="AF94" i="35"/>
  <c r="C95" i="35"/>
  <c r="CX95" i="35" s="1"/>
  <c r="D95" i="35"/>
  <c r="CY95" i="35" s="1"/>
  <c r="E95" i="35"/>
  <c r="CZ95" i="35" s="1"/>
  <c r="F95" i="35"/>
  <c r="DA95" i="35" s="1"/>
  <c r="G95" i="35"/>
  <c r="DB95" i="35" s="1"/>
  <c r="H95" i="35"/>
  <c r="DC95" i="35" s="1"/>
  <c r="I95" i="35"/>
  <c r="DD95" i="35" s="1"/>
  <c r="J95" i="35"/>
  <c r="DE95" i="35" s="1"/>
  <c r="K95" i="35"/>
  <c r="DF95" i="35" s="1"/>
  <c r="L95" i="35"/>
  <c r="DG95" i="35" s="1"/>
  <c r="M95" i="35"/>
  <c r="DH95" i="35" s="1"/>
  <c r="N95" i="35"/>
  <c r="DI95" i="35" s="1"/>
  <c r="O95" i="35"/>
  <c r="DJ95" i="35" s="1"/>
  <c r="P95" i="35"/>
  <c r="DK95" i="35" s="1"/>
  <c r="Q95" i="35"/>
  <c r="DL95" i="35" s="1"/>
  <c r="R95" i="35"/>
  <c r="DM95" i="35" s="1"/>
  <c r="S95" i="35"/>
  <c r="DN95" i="35" s="1"/>
  <c r="T95" i="35"/>
  <c r="DO95" i="35" s="1"/>
  <c r="U95" i="35"/>
  <c r="DP95" i="35" s="1"/>
  <c r="V95" i="35"/>
  <c r="DQ95" i="35" s="1"/>
  <c r="W95" i="35"/>
  <c r="DR95" i="35" s="1"/>
  <c r="X95" i="35"/>
  <c r="DS95" i="35" s="1"/>
  <c r="Y95" i="35"/>
  <c r="DT95" i="35" s="1"/>
  <c r="Z95" i="35"/>
  <c r="DU95" i="35" s="1"/>
  <c r="AA95" i="35"/>
  <c r="DV95" i="35" s="1"/>
  <c r="AB95" i="35"/>
  <c r="DW95" i="35" s="1"/>
  <c r="AC95" i="35"/>
  <c r="DX95" i="35" s="1"/>
  <c r="AD95" i="35"/>
  <c r="DY95" i="35" s="1"/>
  <c r="AE95" i="35"/>
  <c r="AF95" i="35"/>
  <c r="C96" i="35"/>
  <c r="CX96" i="35" s="1"/>
  <c r="D96" i="35"/>
  <c r="CY96" i="35" s="1"/>
  <c r="E96" i="35"/>
  <c r="CZ96" i="35" s="1"/>
  <c r="F96" i="35"/>
  <c r="DA96" i="35" s="1"/>
  <c r="G96" i="35"/>
  <c r="DB96" i="35" s="1"/>
  <c r="H96" i="35"/>
  <c r="DC96" i="35" s="1"/>
  <c r="I96" i="35"/>
  <c r="DD96" i="35" s="1"/>
  <c r="J96" i="35"/>
  <c r="DE96" i="35" s="1"/>
  <c r="K96" i="35"/>
  <c r="DF96" i="35" s="1"/>
  <c r="L96" i="35"/>
  <c r="DG96" i="35" s="1"/>
  <c r="M96" i="35"/>
  <c r="DH96" i="35" s="1"/>
  <c r="N96" i="35"/>
  <c r="DI96" i="35" s="1"/>
  <c r="O96" i="35"/>
  <c r="DJ96" i="35" s="1"/>
  <c r="P96" i="35"/>
  <c r="DK96" i="35" s="1"/>
  <c r="Q96" i="35"/>
  <c r="DL96" i="35" s="1"/>
  <c r="R96" i="35"/>
  <c r="DM96" i="35" s="1"/>
  <c r="S96" i="35"/>
  <c r="DN96" i="35" s="1"/>
  <c r="T96" i="35"/>
  <c r="DO96" i="35" s="1"/>
  <c r="U96" i="35"/>
  <c r="DP96" i="35" s="1"/>
  <c r="V96" i="35"/>
  <c r="DQ96" i="35" s="1"/>
  <c r="W96" i="35"/>
  <c r="DR96" i="35" s="1"/>
  <c r="X96" i="35"/>
  <c r="DS96" i="35" s="1"/>
  <c r="Y96" i="35"/>
  <c r="DT96" i="35" s="1"/>
  <c r="Z96" i="35"/>
  <c r="DU96" i="35" s="1"/>
  <c r="AA96" i="35"/>
  <c r="DV96" i="35" s="1"/>
  <c r="AB96" i="35"/>
  <c r="DW96" i="35" s="1"/>
  <c r="AC96" i="35"/>
  <c r="DX96" i="35" s="1"/>
  <c r="AD96" i="35"/>
  <c r="DY96" i="35" s="1"/>
  <c r="AE96" i="35"/>
  <c r="AF96" i="35"/>
  <c r="C97" i="35"/>
  <c r="CX97" i="35" s="1"/>
  <c r="D97" i="35"/>
  <c r="CY97" i="35" s="1"/>
  <c r="E97" i="35"/>
  <c r="CZ97" i="35" s="1"/>
  <c r="F97" i="35"/>
  <c r="DA97" i="35" s="1"/>
  <c r="G97" i="35"/>
  <c r="DB97" i="35" s="1"/>
  <c r="H97" i="35"/>
  <c r="DC97" i="35" s="1"/>
  <c r="I97" i="35"/>
  <c r="DD97" i="35" s="1"/>
  <c r="J97" i="35"/>
  <c r="DE97" i="35" s="1"/>
  <c r="K97" i="35"/>
  <c r="DF97" i="35" s="1"/>
  <c r="L97" i="35"/>
  <c r="DG97" i="35" s="1"/>
  <c r="M97" i="35"/>
  <c r="DH97" i="35" s="1"/>
  <c r="N97" i="35"/>
  <c r="DI97" i="35" s="1"/>
  <c r="O97" i="35"/>
  <c r="DJ97" i="35" s="1"/>
  <c r="P97" i="35"/>
  <c r="DK97" i="35" s="1"/>
  <c r="Q97" i="35"/>
  <c r="DL97" i="35" s="1"/>
  <c r="R97" i="35"/>
  <c r="DM97" i="35" s="1"/>
  <c r="S97" i="35"/>
  <c r="DN97" i="35" s="1"/>
  <c r="T97" i="35"/>
  <c r="DO97" i="35" s="1"/>
  <c r="U97" i="35"/>
  <c r="DP97" i="35" s="1"/>
  <c r="V97" i="35"/>
  <c r="DQ97" i="35" s="1"/>
  <c r="W97" i="35"/>
  <c r="DR97" i="35" s="1"/>
  <c r="X97" i="35"/>
  <c r="DS97" i="35" s="1"/>
  <c r="Y97" i="35"/>
  <c r="DT97" i="35" s="1"/>
  <c r="Z97" i="35"/>
  <c r="DU97" i="35" s="1"/>
  <c r="AA97" i="35"/>
  <c r="DV97" i="35" s="1"/>
  <c r="AB97" i="35"/>
  <c r="DW97" i="35" s="1"/>
  <c r="AC97" i="35"/>
  <c r="DX97" i="35" s="1"/>
  <c r="AD97" i="35"/>
  <c r="DY97" i="35" s="1"/>
  <c r="AE97" i="35"/>
  <c r="AF97" i="35"/>
  <c r="C98" i="35"/>
  <c r="CX98" i="35" s="1"/>
  <c r="D98" i="35"/>
  <c r="CY98" i="35" s="1"/>
  <c r="E98" i="35"/>
  <c r="CZ98" i="35" s="1"/>
  <c r="F98" i="35"/>
  <c r="DA98" i="35" s="1"/>
  <c r="G98" i="35"/>
  <c r="DB98" i="35" s="1"/>
  <c r="H98" i="35"/>
  <c r="DC98" i="35" s="1"/>
  <c r="I98" i="35"/>
  <c r="DD98" i="35" s="1"/>
  <c r="J98" i="35"/>
  <c r="DE98" i="35" s="1"/>
  <c r="K98" i="35"/>
  <c r="DF98" i="35" s="1"/>
  <c r="L98" i="35"/>
  <c r="DG98" i="35" s="1"/>
  <c r="M98" i="35"/>
  <c r="DH98" i="35" s="1"/>
  <c r="N98" i="35"/>
  <c r="DI98" i="35" s="1"/>
  <c r="O98" i="35"/>
  <c r="DJ98" i="35" s="1"/>
  <c r="P98" i="35"/>
  <c r="DK98" i="35" s="1"/>
  <c r="Q98" i="35"/>
  <c r="DL98" i="35" s="1"/>
  <c r="R98" i="35"/>
  <c r="DM98" i="35" s="1"/>
  <c r="S98" i="35"/>
  <c r="DN98" i="35" s="1"/>
  <c r="T98" i="35"/>
  <c r="DO98" i="35" s="1"/>
  <c r="U98" i="35"/>
  <c r="DP98" i="35" s="1"/>
  <c r="V98" i="35"/>
  <c r="DQ98" i="35" s="1"/>
  <c r="W98" i="35"/>
  <c r="DR98" i="35" s="1"/>
  <c r="X98" i="35"/>
  <c r="DS98" i="35" s="1"/>
  <c r="Y98" i="35"/>
  <c r="DT98" i="35" s="1"/>
  <c r="Z98" i="35"/>
  <c r="DU98" i="35" s="1"/>
  <c r="AA98" i="35"/>
  <c r="DV98" i="35" s="1"/>
  <c r="AB98" i="35"/>
  <c r="DW98" i="35" s="1"/>
  <c r="AC98" i="35"/>
  <c r="DX98" i="35" s="1"/>
  <c r="AD98" i="35"/>
  <c r="DY98" i="35" s="1"/>
  <c r="AE98" i="35"/>
  <c r="AF98" i="35"/>
  <c r="C99" i="35"/>
  <c r="CX99" i="35" s="1"/>
  <c r="D99" i="35"/>
  <c r="CY99" i="35" s="1"/>
  <c r="E99" i="35"/>
  <c r="CZ99" i="35" s="1"/>
  <c r="F99" i="35"/>
  <c r="DA99" i="35" s="1"/>
  <c r="G99" i="35"/>
  <c r="DB99" i="35" s="1"/>
  <c r="H99" i="35"/>
  <c r="DC99" i="35" s="1"/>
  <c r="I99" i="35"/>
  <c r="DD99" i="35" s="1"/>
  <c r="J99" i="35"/>
  <c r="DE99" i="35" s="1"/>
  <c r="K99" i="35"/>
  <c r="DF99" i="35" s="1"/>
  <c r="L99" i="35"/>
  <c r="DG99" i="35" s="1"/>
  <c r="M99" i="35"/>
  <c r="DH99" i="35" s="1"/>
  <c r="N99" i="35"/>
  <c r="DI99" i="35" s="1"/>
  <c r="O99" i="35"/>
  <c r="DJ99" i="35" s="1"/>
  <c r="P99" i="35"/>
  <c r="DK99" i="35" s="1"/>
  <c r="Q99" i="35"/>
  <c r="DL99" i="35" s="1"/>
  <c r="R99" i="35"/>
  <c r="DM99" i="35" s="1"/>
  <c r="S99" i="35"/>
  <c r="DN99" i="35" s="1"/>
  <c r="T99" i="35"/>
  <c r="DO99" i="35" s="1"/>
  <c r="U99" i="35"/>
  <c r="DP99" i="35" s="1"/>
  <c r="V99" i="35"/>
  <c r="DQ99" i="35" s="1"/>
  <c r="W99" i="35"/>
  <c r="DR99" i="35" s="1"/>
  <c r="X99" i="35"/>
  <c r="DS99" i="35" s="1"/>
  <c r="Y99" i="35"/>
  <c r="DT99" i="35" s="1"/>
  <c r="Z99" i="35"/>
  <c r="DU99" i="35" s="1"/>
  <c r="AA99" i="35"/>
  <c r="DV99" i="35" s="1"/>
  <c r="AB99" i="35"/>
  <c r="DW99" i="35" s="1"/>
  <c r="AC99" i="35"/>
  <c r="DX99" i="35" s="1"/>
  <c r="AD99" i="35"/>
  <c r="DY99" i="35" s="1"/>
  <c r="AE99" i="35"/>
  <c r="AF99" i="35"/>
  <c r="C100" i="35"/>
  <c r="CX100" i="35" s="1"/>
  <c r="D100" i="35"/>
  <c r="CY100" i="35" s="1"/>
  <c r="E100" i="35"/>
  <c r="CZ100" i="35" s="1"/>
  <c r="F100" i="35"/>
  <c r="DA100" i="35" s="1"/>
  <c r="G100" i="35"/>
  <c r="DB100" i="35" s="1"/>
  <c r="H100" i="35"/>
  <c r="DC100" i="35" s="1"/>
  <c r="I100" i="35"/>
  <c r="DD100" i="35" s="1"/>
  <c r="J100" i="35"/>
  <c r="DE100" i="35" s="1"/>
  <c r="K100" i="35"/>
  <c r="DF100" i="35" s="1"/>
  <c r="L100" i="35"/>
  <c r="DG100" i="35" s="1"/>
  <c r="M100" i="35"/>
  <c r="DH100" i="35" s="1"/>
  <c r="N100" i="35"/>
  <c r="DI100" i="35" s="1"/>
  <c r="O100" i="35"/>
  <c r="DJ100" i="35" s="1"/>
  <c r="P100" i="35"/>
  <c r="DK100" i="35" s="1"/>
  <c r="Q100" i="35"/>
  <c r="DL100" i="35" s="1"/>
  <c r="R100" i="35"/>
  <c r="DM100" i="35" s="1"/>
  <c r="S100" i="35"/>
  <c r="DN100" i="35" s="1"/>
  <c r="T100" i="35"/>
  <c r="DO100" i="35" s="1"/>
  <c r="U100" i="35"/>
  <c r="DP100" i="35" s="1"/>
  <c r="V100" i="35"/>
  <c r="DQ100" i="35" s="1"/>
  <c r="W100" i="35"/>
  <c r="DR100" i="35" s="1"/>
  <c r="X100" i="35"/>
  <c r="DS100" i="35" s="1"/>
  <c r="Y100" i="35"/>
  <c r="DT100" i="35" s="1"/>
  <c r="Z100" i="35"/>
  <c r="DU100" i="35" s="1"/>
  <c r="AA100" i="35"/>
  <c r="DV100" i="35" s="1"/>
  <c r="AB100" i="35"/>
  <c r="DW100" i="35" s="1"/>
  <c r="AC100" i="35"/>
  <c r="DX100" i="35" s="1"/>
  <c r="AD100" i="35"/>
  <c r="DY100" i="35" s="1"/>
  <c r="AE100" i="35"/>
  <c r="AF100" i="35"/>
  <c r="C101" i="35"/>
  <c r="CX101" i="35" s="1"/>
  <c r="D101" i="35"/>
  <c r="CY101" i="35" s="1"/>
  <c r="E101" i="35"/>
  <c r="CZ101" i="35" s="1"/>
  <c r="F101" i="35"/>
  <c r="DA101" i="35" s="1"/>
  <c r="G101" i="35"/>
  <c r="DB101" i="35" s="1"/>
  <c r="H101" i="35"/>
  <c r="DC101" i="35" s="1"/>
  <c r="I101" i="35"/>
  <c r="DD101" i="35" s="1"/>
  <c r="J101" i="35"/>
  <c r="DE101" i="35" s="1"/>
  <c r="K101" i="35"/>
  <c r="DF101" i="35" s="1"/>
  <c r="L101" i="35"/>
  <c r="DG101" i="35" s="1"/>
  <c r="M101" i="35"/>
  <c r="DH101" i="35" s="1"/>
  <c r="N101" i="35"/>
  <c r="DI101" i="35" s="1"/>
  <c r="O101" i="35"/>
  <c r="DJ101" i="35" s="1"/>
  <c r="P101" i="35"/>
  <c r="DK101" i="35" s="1"/>
  <c r="Q101" i="35"/>
  <c r="DL101" i="35" s="1"/>
  <c r="R101" i="35"/>
  <c r="DM101" i="35" s="1"/>
  <c r="S101" i="35"/>
  <c r="DN101" i="35" s="1"/>
  <c r="T101" i="35"/>
  <c r="DO101" i="35" s="1"/>
  <c r="U101" i="35"/>
  <c r="DP101" i="35" s="1"/>
  <c r="V101" i="35"/>
  <c r="DQ101" i="35" s="1"/>
  <c r="W101" i="35"/>
  <c r="DR101" i="35" s="1"/>
  <c r="X101" i="35"/>
  <c r="DS101" i="35" s="1"/>
  <c r="Y101" i="35"/>
  <c r="DT101" i="35" s="1"/>
  <c r="Z101" i="35"/>
  <c r="DU101" i="35" s="1"/>
  <c r="AA101" i="35"/>
  <c r="DV101" i="35" s="1"/>
  <c r="AB101" i="35"/>
  <c r="DW101" i="35" s="1"/>
  <c r="AC101" i="35"/>
  <c r="DX101" i="35" s="1"/>
  <c r="AD101" i="35"/>
  <c r="DY101" i="35" s="1"/>
  <c r="AE101" i="35"/>
  <c r="AF101" i="35"/>
  <c r="C102" i="35"/>
  <c r="CX102" i="35" s="1"/>
  <c r="D102" i="35"/>
  <c r="CY102" i="35" s="1"/>
  <c r="E102" i="35"/>
  <c r="CZ102" i="35" s="1"/>
  <c r="F102" i="35"/>
  <c r="DA102" i="35" s="1"/>
  <c r="G102" i="35"/>
  <c r="DB102" i="35" s="1"/>
  <c r="H102" i="35"/>
  <c r="DC102" i="35" s="1"/>
  <c r="I102" i="35"/>
  <c r="DD102" i="35" s="1"/>
  <c r="J102" i="35"/>
  <c r="DE102" i="35" s="1"/>
  <c r="K102" i="35"/>
  <c r="DF102" i="35" s="1"/>
  <c r="L102" i="35"/>
  <c r="DG102" i="35" s="1"/>
  <c r="M102" i="35"/>
  <c r="DH102" i="35" s="1"/>
  <c r="N102" i="35"/>
  <c r="DI102" i="35" s="1"/>
  <c r="O102" i="35"/>
  <c r="DJ102" i="35" s="1"/>
  <c r="P102" i="35"/>
  <c r="DK102" i="35" s="1"/>
  <c r="Q102" i="35"/>
  <c r="DL102" i="35" s="1"/>
  <c r="R102" i="35"/>
  <c r="DM102" i="35" s="1"/>
  <c r="S102" i="35"/>
  <c r="DN102" i="35" s="1"/>
  <c r="T102" i="35"/>
  <c r="DO102" i="35" s="1"/>
  <c r="U102" i="35"/>
  <c r="DP102" i="35" s="1"/>
  <c r="V102" i="35"/>
  <c r="DQ102" i="35" s="1"/>
  <c r="W102" i="35"/>
  <c r="DR102" i="35" s="1"/>
  <c r="X102" i="35"/>
  <c r="DS102" i="35" s="1"/>
  <c r="Y102" i="35"/>
  <c r="DT102" i="35" s="1"/>
  <c r="Z102" i="35"/>
  <c r="DU102" i="35" s="1"/>
  <c r="AA102" i="35"/>
  <c r="DV102" i="35" s="1"/>
  <c r="AB102" i="35"/>
  <c r="DW102" i="35" s="1"/>
  <c r="AC102" i="35"/>
  <c r="DX102" i="35" s="1"/>
  <c r="AD102" i="35"/>
  <c r="DY102" i="35" s="1"/>
  <c r="AE102" i="35"/>
  <c r="AF102" i="35"/>
  <c r="C103" i="35"/>
  <c r="CX103" i="35" s="1"/>
  <c r="D103" i="35"/>
  <c r="CY103" i="35" s="1"/>
  <c r="E103" i="35"/>
  <c r="CZ103" i="35" s="1"/>
  <c r="F103" i="35"/>
  <c r="DA103" i="35" s="1"/>
  <c r="G103" i="35"/>
  <c r="DB103" i="35" s="1"/>
  <c r="H103" i="35"/>
  <c r="DC103" i="35" s="1"/>
  <c r="I103" i="35"/>
  <c r="DD103" i="35" s="1"/>
  <c r="J103" i="35"/>
  <c r="DE103" i="35" s="1"/>
  <c r="K103" i="35"/>
  <c r="DF103" i="35" s="1"/>
  <c r="L103" i="35"/>
  <c r="DG103" i="35" s="1"/>
  <c r="M103" i="35"/>
  <c r="DH103" i="35" s="1"/>
  <c r="N103" i="35"/>
  <c r="DI103" i="35" s="1"/>
  <c r="O103" i="35"/>
  <c r="DJ103" i="35" s="1"/>
  <c r="P103" i="35"/>
  <c r="DK103" i="35" s="1"/>
  <c r="Q103" i="35"/>
  <c r="DL103" i="35" s="1"/>
  <c r="R103" i="35"/>
  <c r="DM103" i="35" s="1"/>
  <c r="S103" i="35"/>
  <c r="DN103" i="35" s="1"/>
  <c r="T103" i="35"/>
  <c r="DO103" i="35" s="1"/>
  <c r="U103" i="35"/>
  <c r="DP103" i="35" s="1"/>
  <c r="V103" i="35"/>
  <c r="DQ103" i="35" s="1"/>
  <c r="W103" i="35"/>
  <c r="DR103" i="35" s="1"/>
  <c r="X103" i="35"/>
  <c r="DS103" i="35" s="1"/>
  <c r="Y103" i="35"/>
  <c r="DT103" i="35" s="1"/>
  <c r="Z103" i="35"/>
  <c r="DU103" i="35" s="1"/>
  <c r="AA103" i="35"/>
  <c r="DV103" i="35" s="1"/>
  <c r="AB103" i="35"/>
  <c r="DW103" i="35" s="1"/>
  <c r="AC103" i="35"/>
  <c r="DX103" i="35" s="1"/>
  <c r="AD103" i="35"/>
  <c r="DY103" i="35" s="1"/>
  <c r="AE103" i="35"/>
  <c r="AF103" i="35"/>
  <c r="C104" i="35"/>
  <c r="CX104" i="35" s="1"/>
  <c r="D104" i="35"/>
  <c r="CY104" i="35" s="1"/>
  <c r="E104" i="35"/>
  <c r="CZ104" i="35" s="1"/>
  <c r="F104" i="35"/>
  <c r="DA104" i="35" s="1"/>
  <c r="G104" i="35"/>
  <c r="DB104" i="35" s="1"/>
  <c r="H104" i="35"/>
  <c r="DC104" i="35" s="1"/>
  <c r="I104" i="35"/>
  <c r="DD104" i="35" s="1"/>
  <c r="J104" i="35"/>
  <c r="DE104" i="35" s="1"/>
  <c r="K104" i="35"/>
  <c r="DF104" i="35" s="1"/>
  <c r="L104" i="35"/>
  <c r="DG104" i="35" s="1"/>
  <c r="M104" i="35"/>
  <c r="DH104" i="35" s="1"/>
  <c r="N104" i="35"/>
  <c r="DI104" i="35" s="1"/>
  <c r="O104" i="35"/>
  <c r="DJ104" i="35" s="1"/>
  <c r="P104" i="35"/>
  <c r="DK104" i="35" s="1"/>
  <c r="Q104" i="35"/>
  <c r="DL104" i="35" s="1"/>
  <c r="R104" i="35"/>
  <c r="DM104" i="35" s="1"/>
  <c r="S104" i="35"/>
  <c r="DN104" i="35" s="1"/>
  <c r="T104" i="35"/>
  <c r="DO104" i="35" s="1"/>
  <c r="U104" i="35"/>
  <c r="DP104" i="35" s="1"/>
  <c r="V104" i="35"/>
  <c r="DQ104" i="35" s="1"/>
  <c r="W104" i="35"/>
  <c r="DR104" i="35" s="1"/>
  <c r="X104" i="35"/>
  <c r="DS104" i="35" s="1"/>
  <c r="Y104" i="35"/>
  <c r="DT104" i="35" s="1"/>
  <c r="Z104" i="35"/>
  <c r="DU104" i="35" s="1"/>
  <c r="AA104" i="35"/>
  <c r="DV104" i="35" s="1"/>
  <c r="AB104" i="35"/>
  <c r="DW104" i="35" s="1"/>
  <c r="AC104" i="35"/>
  <c r="DX104" i="35" s="1"/>
  <c r="AD104" i="35"/>
  <c r="DY104" i="35" s="1"/>
  <c r="AE104" i="35"/>
  <c r="AF104" i="35"/>
  <c r="C105" i="35"/>
  <c r="CX105" i="35" s="1"/>
  <c r="D105" i="35"/>
  <c r="CY105" i="35" s="1"/>
  <c r="E105" i="35"/>
  <c r="CZ105" i="35" s="1"/>
  <c r="F105" i="35"/>
  <c r="DA105" i="35" s="1"/>
  <c r="G105" i="35"/>
  <c r="DB105" i="35" s="1"/>
  <c r="H105" i="35"/>
  <c r="DC105" i="35" s="1"/>
  <c r="I105" i="35"/>
  <c r="DD105" i="35" s="1"/>
  <c r="J105" i="35"/>
  <c r="DE105" i="35" s="1"/>
  <c r="K105" i="35"/>
  <c r="DF105" i="35" s="1"/>
  <c r="L105" i="35"/>
  <c r="DG105" i="35" s="1"/>
  <c r="M105" i="35"/>
  <c r="DH105" i="35" s="1"/>
  <c r="N105" i="35"/>
  <c r="DI105" i="35" s="1"/>
  <c r="O105" i="35"/>
  <c r="DJ105" i="35" s="1"/>
  <c r="P105" i="35"/>
  <c r="DK105" i="35" s="1"/>
  <c r="Q105" i="35"/>
  <c r="DL105" i="35" s="1"/>
  <c r="R105" i="35"/>
  <c r="DM105" i="35" s="1"/>
  <c r="S105" i="35"/>
  <c r="DN105" i="35" s="1"/>
  <c r="T105" i="35"/>
  <c r="DO105" i="35" s="1"/>
  <c r="U105" i="35"/>
  <c r="DP105" i="35" s="1"/>
  <c r="V105" i="35"/>
  <c r="DQ105" i="35" s="1"/>
  <c r="W105" i="35"/>
  <c r="DR105" i="35" s="1"/>
  <c r="X105" i="35"/>
  <c r="DS105" i="35" s="1"/>
  <c r="Y105" i="35"/>
  <c r="DT105" i="35" s="1"/>
  <c r="Z105" i="35"/>
  <c r="DU105" i="35" s="1"/>
  <c r="AA105" i="35"/>
  <c r="DV105" i="35" s="1"/>
  <c r="AB105" i="35"/>
  <c r="DW105" i="35" s="1"/>
  <c r="AC105" i="35"/>
  <c r="DX105" i="35" s="1"/>
  <c r="AD105" i="35"/>
  <c r="DY105" i="35" s="1"/>
  <c r="AE105" i="35"/>
  <c r="AF105" i="35"/>
  <c r="C106" i="35"/>
  <c r="CX106" i="35" s="1"/>
  <c r="D106" i="35"/>
  <c r="CY106" i="35" s="1"/>
  <c r="E106" i="35"/>
  <c r="CZ106" i="35" s="1"/>
  <c r="F106" i="35"/>
  <c r="DA106" i="35" s="1"/>
  <c r="G106" i="35"/>
  <c r="DB106" i="35" s="1"/>
  <c r="H106" i="35"/>
  <c r="DC106" i="35" s="1"/>
  <c r="I106" i="35"/>
  <c r="DD106" i="35" s="1"/>
  <c r="J106" i="35"/>
  <c r="DE106" i="35" s="1"/>
  <c r="K106" i="35"/>
  <c r="DF106" i="35" s="1"/>
  <c r="L106" i="35"/>
  <c r="DG106" i="35" s="1"/>
  <c r="M106" i="35"/>
  <c r="DH106" i="35" s="1"/>
  <c r="N106" i="35"/>
  <c r="DI106" i="35" s="1"/>
  <c r="O106" i="35"/>
  <c r="DJ106" i="35" s="1"/>
  <c r="P106" i="35"/>
  <c r="DK106" i="35" s="1"/>
  <c r="Q106" i="35"/>
  <c r="DL106" i="35" s="1"/>
  <c r="R106" i="35"/>
  <c r="DM106" i="35" s="1"/>
  <c r="S106" i="35"/>
  <c r="DN106" i="35" s="1"/>
  <c r="T106" i="35"/>
  <c r="DO106" i="35" s="1"/>
  <c r="U106" i="35"/>
  <c r="DP106" i="35" s="1"/>
  <c r="V106" i="35"/>
  <c r="DQ106" i="35" s="1"/>
  <c r="W106" i="35"/>
  <c r="DR106" i="35" s="1"/>
  <c r="X106" i="35"/>
  <c r="DS106" i="35" s="1"/>
  <c r="Y106" i="35"/>
  <c r="DT106" i="35" s="1"/>
  <c r="Z106" i="35"/>
  <c r="DU106" i="35" s="1"/>
  <c r="AA106" i="35"/>
  <c r="DV106" i="35" s="1"/>
  <c r="AB106" i="35"/>
  <c r="DW106" i="35" s="1"/>
  <c r="AC106" i="35"/>
  <c r="DX106" i="35" s="1"/>
  <c r="AD106" i="35"/>
  <c r="DY106" i="35" s="1"/>
  <c r="AE106" i="35"/>
  <c r="AF106" i="35"/>
  <c r="C107" i="35"/>
  <c r="CX107" i="35" s="1"/>
  <c r="D107" i="35"/>
  <c r="CY107" i="35" s="1"/>
  <c r="E107" i="35"/>
  <c r="CZ107" i="35" s="1"/>
  <c r="F107" i="35"/>
  <c r="DA107" i="35" s="1"/>
  <c r="G107" i="35"/>
  <c r="DB107" i="35" s="1"/>
  <c r="H107" i="35"/>
  <c r="DC107" i="35" s="1"/>
  <c r="I107" i="35"/>
  <c r="DD107" i="35" s="1"/>
  <c r="J107" i="35"/>
  <c r="DE107" i="35" s="1"/>
  <c r="K107" i="35"/>
  <c r="DF107" i="35" s="1"/>
  <c r="L107" i="35"/>
  <c r="DG107" i="35" s="1"/>
  <c r="M107" i="35"/>
  <c r="DH107" i="35" s="1"/>
  <c r="N107" i="35"/>
  <c r="DI107" i="35" s="1"/>
  <c r="O107" i="35"/>
  <c r="DJ107" i="35" s="1"/>
  <c r="P107" i="35"/>
  <c r="DK107" i="35" s="1"/>
  <c r="Q107" i="35"/>
  <c r="DL107" i="35" s="1"/>
  <c r="R107" i="35"/>
  <c r="DM107" i="35" s="1"/>
  <c r="S107" i="35"/>
  <c r="DN107" i="35" s="1"/>
  <c r="T107" i="35"/>
  <c r="DO107" i="35" s="1"/>
  <c r="U107" i="35"/>
  <c r="DP107" i="35" s="1"/>
  <c r="V107" i="35"/>
  <c r="DQ107" i="35" s="1"/>
  <c r="W107" i="35"/>
  <c r="DR107" i="35" s="1"/>
  <c r="X107" i="35"/>
  <c r="DS107" i="35" s="1"/>
  <c r="Y107" i="35"/>
  <c r="DT107" i="35" s="1"/>
  <c r="Z107" i="35"/>
  <c r="DU107" i="35" s="1"/>
  <c r="AA107" i="35"/>
  <c r="DV107" i="35" s="1"/>
  <c r="AB107" i="35"/>
  <c r="DW107" i="35" s="1"/>
  <c r="AC107" i="35"/>
  <c r="DX107" i="35" s="1"/>
  <c r="AD107" i="35"/>
  <c r="DY107" i="35" s="1"/>
  <c r="AE107" i="35"/>
  <c r="AF107" i="35"/>
  <c r="C108" i="35"/>
  <c r="CX108" i="35" s="1"/>
  <c r="D108" i="35"/>
  <c r="CY108" i="35" s="1"/>
  <c r="E108" i="35"/>
  <c r="CZ108" i="35" s="1"/>
  <c r="F108" i="35"/>
  <c r="DA108" i="35" s="1"/>
  <c r="G108" i="35"/>
  <c r="DB108" i="35" s="1"/>
  <c r="H108" i="35"/>
  <c r="DC108" i="35" s="1"/>
  <c r="I108" i="35"/>
  <c r="DD108" i="35" s="1"/>
  <c r="J108" i="35"/>
  <c r="DE108" i="35" s="1"/>
  <c r="K108" i="35"/>
  <c r="DF108" i="35" s="1"/>
  <c r="L108" i="35"/>
  <c r="DG108" i="35" s="1"/>
  <c r="M108" i="35"/>
  <c r="DH108" i="35" s="1"/>
  <c r="N108" i="35"/>
  <c r="DI108" i="35" s="1"/>
  <c r="O108" i="35"/>
  <c r="DJ108" i="35" s="1"/>
  <c r="P108" i="35"/>
  <c r="DK108" i="35" s="1"/>
  <c r="Q108" i="35"/>
  <c r="DL108" i="35" s="1"/>
  <c r="R108" i="35"/>
  <c r="DM108" i="35" s="1"/>
  <c r="S108" i="35"/>
  <c r="DN108" i="35" s="1"/>
  <c r="T108" i="35"/>
  <c r="DO108" i="35" s="1"/>
  <c r="U108" i="35"/>
  <c r="DP108" i="35" s="1"/>
  <c r="V108" i="35"/>
  <c r="DQ108" i="35" s="1"/>
  <c r="W108" i="35"/>
  <c r="DR108" i="35" s="1"/>
  <c r="X108" i="35"/>
  <c r="DS108" i="35" s="1"/>
  <c r="Y108" i="35"/>
  <c r="DT108" i="35" s="1"/>
  <c r="Z108" i="35"/>
  <c r="DU108" i="35" s="1"/>
  <c r="AA108" i="35"/>
  <c r="DV108" i="35" s="1"/>
  <c r="AB108" i="35"/>
  <c r="DW108" i="35" s="1"/>
  <c r="AC108" i="35"/>
  <c r="DX108" i="35" s="1"/>
  <c r="AD108" i="35"/>
  <c r="DY108" i="35" s="1"/>
  <c r="AE108" i="35"/>
  <c r="AF108" i="35"/>
  <c r="C109" i="35"/>
  <c r="CX109" i="35" s="1"/>
  <c r="D109" i="35"/>
  <c r="CY109" i="35" s="1"/>
  <c r="E109" i="35"/>
  <c r="CZ109" i="35" s="1"/>
  <c r="F109" i="35"/>
  <c r="DA109" i="35" s="1"/>
  <c r="G109" i="35"/>
  <c r="DB109" i="35" s="1"/>
  <c r="H109" i="35"/>
  <c r="DC109" i="35" s="1"/>
  <c r="I109" i="35"/>
  <c r="DD109" i="35" s="1"/>
  <c r="J109" i="35"/>
  <c r="DE109" i="35" s="1"/>
  <c r="K109" i="35"/>
  <c r="DF109" i="35" s="1"/>
  <c r="L109" i="35"/>
  <c r="DG109" i="35" s="1"/>
  <c r="M109" i="35"/>
  <c r="DH109" i="35" s="1"/>
  <c r="N109" i="35"/>
  <c r="DI109" i="35" s="1"/>
  <c r="O109" i="35"/>
  <c r="DJ109" i="35" s="1"/>
  <c r="P109" i="35"/>
  <c r="DK109" i="35" s="1"/>
  <c r="Q109" i="35"/>
  <c r="DL109" i="35" s="1"/>
  <c r="R109" i="35"/>
  <c r="DM109" i="35" s="1"/>
  <c r="S109" i="35"/>
  <c r="DN109" i="35" s="1"/>
  <c r="T109" i="35"/>
  <c r="DO109" i="35" s="1"/>
  <c r="U109" i="35"/>
  <c r="DP109" i="35" s="1"/>
  <c r="V109" i="35"/>
  <c r="DQ109" i="35" s="1"/>
  <c r="W109" i="35"/>
  <c r="DR109" i="35" s="1"/>
  <c r="X109" i="35"/>
  <c r="DS109" i="35" s="1"/>
  <c r="Y109" i="35"/>
  <c r="DT109" i="35" s="1"/>
  <c r="Z109" i="35"/>
  <c r="DU109" i="35" s="1"/>
  <c r="AA109" i="35"/>
  <c r="DV109" i="35" s="1"/>
  <c r="AB109" i="35"/>
  <c r="DW109" i="35" s="1"/>
  <c r="AC109" i="35"/>
  <c r="DX109" i="35" s="1"/>
  <c r="AD109" i="35"/>
  <c r="DY109" i="35" s="1"/>
  <c r="AE109" i="35"/>
  <c r="AF109" i="35"/>
  <c r="C110" i="35"/>
  <c r="CX110" i="35" s="1"/>
  <c r="D110" i="35"/>
  <c r="CY110" i="35" s="1"/>
  <c r="E110" i="35"/>
  <c r="CZ110" i="35" s="1"/>
  <c r="F110" i="35"/>
  <c r="DA110" i="35" s="1"/>
  <c r="G110" i="35"/>
  <c r="DB110" i="35" s="1"/>
  <c r="H110" i="35"/>
  <c r="DC110" i="35" s="1"/>
  <c r="I110" i="35"/>
  <c r="DD110" i="35" s="1"/>
  <c r="J110" i="35"/>
  <c r="DE110" i="35" s="1"/>
  <c r="K110" i="35"/>
  <c r="DF110" i="35" s="1"/>
  <c r="L110" i="35"/>
  <c r="DG110" i="35" s="1"/>
  <c r="M110" i="35"/>
  <c r="DH110" i="35" s="1"/>
  <c r="N110" i="35"/>
  <c r="DI110" i="35" s="1"/>
  <c r="O110" i="35"/>
  <c r="DJ110" i="35" s="1"/>
  <c r="P110" i="35"/>
  <c r="DK110" i="35" s="1"/>
  <c r="Q110" i="35"/>
  <c r="DL110" i="35" s="1"/>
  <c r="R110" i="35"/>
  <c r="DM110" i="35" s="1"/>
  <c r="S110" i="35"/>
  <c r="DN110" i="35" s="1"/>
  <c r="T110" i="35"/>
  <c r="DO110" i="35" s="1"/>
  <c r="U110" i="35"/>
  <c r="DP110" i="35" s="1"/>
  <c r="V110" i="35"/>
  <c r="DQ110" i="35" s="1"/>
  <c r="W110" i="35"/>
  <c r="DR110" i="35" s="1"/>
  <c r="X110" i="35"/>
  <c r="DS110" i="35" s="1"/>
  <c r="Y110" i="35"/>
  <c r="DT110" i="35" s="1"/>
  <c r="Z110" i="35"/>
  <c r="DU110" i="35" s="1"/>
  <c r="AA110" i="35"/>
  <c r="DV110" i="35" s="1"/>
  <c r="AB110" i="35"/>
  <c r="DW110" i="35" s="1"/>
  <c r="AC110" i="35"/>
  <c r="DX110" i="35" s="1"/>
  <c r="AD110" i="35"/>
  <c r="DY110" i="35" s="1"/>
  <c r="AE110" i="35"/>
  <c r="AF110" i="35"/>
  <c r="C111" i="35"/>
  <c r="CX111" i="35" s="1"/>
  <c r="D111" i="35"/>
  <c r="CY111" i="35" s="1"/>
  <c r="E111" i="35"/>
  <c r="CZ111" i="35" s="1"/>
  <c r="F111" i="35"/>
  <c r="DA111" i="35" s="1"/>
  <c r="G111" i="35"/>
  <c r="DB111" i="35" s="1"/>
  <c r="H111" i="35"/>
  <c r="DC111" i="35" s="1"/>
  <c r="I111" i="35"/>
  <c r="DD111" i="35" s="1"/>
  <c r="J111" i="35"/>
  <c r="DE111" i="35" s="1"/>
  <c r="K111" i="35"/>
  <c r="DF111" i="35" s="1"/>
  <c r="L111" i="35"/>
  <c r="DG111" i="35" s="1"/>
  <c r="M111" i="35"/>
  <c r="DH111" i="35" s="1"/>
  <c r="N111" i="35"/>
  <c r="DI111" i="35" s="1"/>
  <c r="O111" i="35"/>
  <c r="DJ111" i="35" s="1"/>
  <c r="P111" i="35"/>
  <c r="DK111" i="35" s="1"/>
  <c r="Q111" i="35"/>
  <c r="DL111" i="35" s="1"/>
  <c r="R111" i="35"/>
  <c r="DM111" i="35" s="1"/>
  <c r="S111" i="35"/>
  <c r="DN111" i="35" s="1"/>
  <c r="T111" i="35"/>
  <c r="DO111" i="35" s="1"/>
  <c r="U111" i="35"/>
  <c r="DP111" i="35" s="1"/>
  <c r="V111" i="35"/>
  <c r="DQ111" i="35" s="1"/>
  <c r="W111" i="35"/>
  <c r="DR111" i="35" s="1"/>
  <c r="X111" i="35"/>
  <c r="DS111" i="35" s="1"/>
  <c r="Y111" i="35"/>
  <c r="DT111" i="35" s="1"/>
  <c r="Z111" i="35"/>
  <c r="DU111" i="35" s="1"/>
  <c r="AA111" i="35"/>
  <c r="DV111" i="35" s="1"/>
  <c r="AB111" i="35"/>
  <c r="DW111" i="35" s="1"/>
  <c r="AC111" i="35"/>
  <c r="DX111" i="35" s="1"/>
  <c r="AD111" i="35"/>
  <c r="DY111" i="35" s="1"/>
  <c r="AE111" i="35"/>
  <c r="AF111" i="35"/>
  <c r="C112" i="35"/>
  <c r="CX112" i="35" s="1"/>
  <c r="D112" i="35"/>
  <c r="CY112" i="35" s="1"/>
  <c r="E112" i="35"/>
  <c r="CZ112" i="35" s="1"/>
  <c r="F112" i="35"/>
  <c r="DA112" i="35" s="1"/>
  <c r="G112" i="35"/>
  <c r="DB112" i="35" s="1"/>
  <c r="H112" i="35"/>
  <c r="DC112" i="35" s="1"/>
  <c r="I112" i="35"/>
  <c r="DD112" i="35" s="1"/>
  <c r="J112" i="35"/>
  <c r="DE112" i="35" s="1"/>
  <c r="K112" i="35"/>
  <c r="DF112" i="35" s="1"/>
  <c r="L112" i="35"/>
  <c r="DG112" i="35" s="1"/>
  <c r="M112" i="35"/>
  <c r="DH112" i="35" s="1"/>
  <c r="N112" i="35"/>
  <c r="DI112" i="35" s="1"/>
  <c r="O112" i="35"/>
  <c r="DJ112" i="35" s="1"/>
  <c r="P112" i="35"/>
  <c r="DK112" i="35" s="1"/>
  <c r="Q112" i="35"/>
  <c r="DL112" i="35" s="1"/>
  <c r="R112" i="35"/>
  <c r="DM112" i="35" s="1"/>
  <c r="S112" i="35"/>
  <c r="DN112" i="35" s="1"/>
  <c r="T112" i="35"/>
  <c r="DO112" i="35" s="1"/>
  <c r="U112" i="35"/>
  <c r="DP112" i="35" s="1"/>
  <c r="V112" i="35"/>
  <c r="DQ112" i="35" s="1"/>
  <c r="W112" i="35"/>
  <c r="DR112" i="35" s="1"/>
  <c r="X112" i="35"/>
  <c r="DS112" i="35" s="1"/>
  <c r="Y112" i="35"/>
  <c r="DT112" i="35" s="1"/>
  <c r="Z112" i="35"/>
  <c r="DU112" i="35" s="1"/>
  <c r="AA112" i="35"/>
  <c r="DV112" i="35" s="1"/>
  <c r="AB112" i="35"/>
  <c r="DW112" i="35" s="1"/>
  <c r="AC112" i="35"/>
  <c r="DX112" i="35" s="1"/>
  <c r="AD112" i="35"/>
  <c r="DY112" i="35" s="1"/>
  <c r="AE112" i="35"/>
  <c r="AF112" i="35"/>
  <c r="C113" i="35"/>
  <c r="CX113" i="35" s="1"/>
  <c r="D113" i="35"/>
  <c r="CY113" i="35" s="1"/>
  <c r="E113" i="35"/>
  <c r="CZ113" i="35" s="1"/>
  <c r="F113" i="35"/>
  <c r="DA113" i="35" s="1"/>
  <c r="G113" i="35"/>
  <c r="DB113" i="35" s="1"/>
  <c r="H113" i="35"/>
  <c r="DC113" i="35" s="1"/>
  <c r="I113" i="35"/>
  <c r="DD113" i="35" s="1"/>
  <c r="J113" i="35"/>
  <c r="DE113" i="35" s="1"/>
  <c r="K113" i="35"/>
  <c r="DF113" i="35" s="1"/>
  <c r="L113" i="35"/>
  <c r="DG113" i="35" s="1"/>
  <c r="M113" i="35"/>
  <c r="DH113" i="35" s="1"/>
  <c r="N113" i="35"/>
  <c r="DI113" i="35" s="1"/>
  <c r="O113" i="35"/>
  <c r="DJ113" i="35" s="1"/>
  <c r="P113" i="35"/>
  <c r="DK113" i="35" s="1"/>
  <c r="Q113" i="35"/>
  <c r="DL113" i="35" s="1"/>
  <c r="R113" i="35"/>
  <c r="DM113" i="35" s="1"/>
  <c r="S113" i="35"/>
  <c r="DN113" i="35" s="1"/>
  <c r="T113" i="35"/>
  <c r="DO113" i="35" s="1"/>
  <c r="U113" i="35"/>
  <c r="DP113" i="35" s="1"/>
  <c r="V113" i="35"/>
  <c r="DQ113" i="35" s="1"/>
  <c r="W113" i="35"/>
  <c r="DR113" i="35" s="1"/>
  <c r="X113" i="35"/>
  <c r="DS113" i="35" s="1"/>
  <c r="Y113" i="35"/>
  <c r="DT113" i="35" s="1"/>
  <c r="Z113" i="35"/>
  <c r="DU113" i="35" s="1"/>
  <c r="AA113" i="35"/>
  <c r="DV113" i="35" s="1"/>
  <c r="AB113" i="35"/>
  <c r="DW113" i="35" s="1"/>
  <c r="AC113" i="35"/>
  <c r="DX113" i="35" s="1"/>
  <c r="AD113" i="35"/>
  <c r="DY113" i="35" s="1"/>
  <c r="AE113" i="35"/>
  <c r="AF113" i="35"/>
  <c r="C114" i="35"/>
  <c r="CX114" i="35" s="1"/>
  <c r="D114" i="35"/>
  <c r="CY114" i="35" s="1"/>
  <c r="E114" i="35"/>
  <c r="CZ114" i="35" s="1"/>
  <c r="F114" i="35"/>
  <c r="DA114" i="35" s="1"/>
  <c r="G114" i="35"/>
  <c r="DB114" i="35" s="1"/>
  <c r="H114" i="35"/>
  <c r="DC114" i="35" s="1"/>
  <c r="I114" i="35"/>
  <c r="DD114" i="35" s="1"/>
  <c r="J114" i="35"/>
  <c r="DE114" i="35" s="1"/>
  <c r="K114" i="35"/>
  <c r="DF114" i="35" s="1"/>
  <c r="L114" i="35"/>
  <c r="DG114" i="35" s="1"/>
  <c r="M114" i="35"/>
  <c r="DH114" i="35" s="1"/>
  <c r="N114" i="35"/>
  <c r="DI114" i="35" s="1"/>
  <c r="O114" i="35"/>
  <c r="DJ114" i="35" s="1"/>
  <c r="P114" i="35"/>
  <c r="DK114" i="35" s="1"/>
  <c r="Q114" i="35"/>
  <c r="DL114" i="35" s="1"/>
  <c r="R114" i="35"/>
  <c r="DM114" i="35" s="1"/>
  <c r="S114" i="35"/>
  <c r="DN114" i="35" s="1"/>
  <c r="T114" i="35"/>
  <c r="DO114" i="35" s="1"/>
  <c r="U114" i="35"/>
  <c r="DP114" i="35" s="1"/>
  <c r="V114" i="35"/>
  <c r="DQ114" i="35" s="1"/>
  <c r="W114" i="35"/>
  <c r="DR114" i="35" s="1"/>
  <c r="X114" i="35"/>
  <c r="DS114" i="35" s="1"/>
  <c r="Y114" i="35"/>
  <c r="DT114" i="35" s="1"/>
  <c r="Z114" i="35"/>
  <c r="DU114" i="35" s="1"/>
  <c r="AA114" i="35"/>
  <c r="DV114" i="35" s="1"/>
  <c r="AB114" i="35"/>
  <c r="DW114" i="35" s="1"/>
  <c r="AC114" i="35"/>
  <c r="DX114" i="35" s="1"/>
  <c r="AD114" i="35"/>
  <c r="DY114" i="35" s="1"/>
  <c r="AE114" i="35"/>
  <c r="AF114" i="35"/>
  <c r="C115" i="35"/>
  <c r="CX115" i="35" s="1"/>
  <c r="D115" i="35"/>
  <c r="CY115" i="35" s="1"/>
  <c r="E115" i="35"/>
  <c r="CZ115" i="35" s="1"/>
  <c r="F115" i="35"/>
  <c r="DA115" i="35" s="1"/>
  <c r="G115" i="35"/>
  <c r="DB115" i="35" s="1"/>
  <c r="H115" i="35"/>
  <c r="DC115" i="35" s="1"/>
  <c r="I115" i="35"/>
  <c r="DD115" i="35" s="1"/>
  <c r="J115" i="35"/>
  <c r="DE115" i="35" s="1"/>
  <c r="K115" i="35"/>
  <c r="DF115" i="35" s="1"/>
  <c r="L115" i="35"/>
  <c r="DG115" i="35" s="1"/>
  <c r="M115" i="35"/>
  <c r="DH115" i="35" s="1"/>
  <c r="N115" i="35"/>
  <c r="DI115" i="35" s="1"/>
  <c r="O115" i="35"/>
  <c r="DJ115" i="35" s="1"/>
  <c r="P115" i="35"/>
  <c r="DK115" i="35" s="1"/>
  <c r="Q115" i="35"/>
  <c r="DL115" i="35" s="1"/>
  <c r="R115" i="35"/>
  <c r="DM115" i="35" s="1"/>
  <c r="S115" i="35"/>
  <c r="DN115" i="35" s="1"/>
  <c r="T115" i="35"/>
  <c r="DO115" i="35" s="1"/>
  <c r="U115" i="35"/>
  <c r="DP115" i="35" s="1"/>
  <c r="V115" i="35"/>
  <c r="DQ115" i="35" s="1"/>
  <c r="W115" i="35"/>
  <c r="DR115" i="35" s="1"/>
  <c r="X115" i="35"/>
  <c r="DS115" i="35" s="1"/>
  <c r="Y115" i="35"/>
  <c r="DT115" i="35" s="1"/>
  <c r="Z115" i="35"/>
  <c r="DU115" i="35" s="1"/>
  <c r="AA115" i="35"/>
  <c r="DV115" i="35" s="1"/>
  <c r="AB115" i="35"/>
  <c r="DW115" i="35" s="1"/>
  <c r="AC115" i="35"/>
  <c r="DX115" i="35" s="1"/>
  <c r="AD115" i="35"/>
  <c r="DY115" i="35" s="1"/>
  <c r="AE115" i="35"/>
  <c r="AF115" i="35"/>
  <c r="C116" i="35"/>
  <c r="CX116" i="35" s="1"/>
  <c r="D116" i="35"/>
  <c r="CY116" i="35" s="1"/>
  <c r="E116" i="35"/>
  <c r="CZ116" i="35" s="1"/>
  <c r="F116" i="35"/>
  <c r="DA116" i="35" s="1"/>
  <c r="G116" i="35"/>
  <c r="DB116" i="35" s="1"/>
  <c r="H116" i="35"/>
  <c r="DC116" i="35" s="1"/>
  <c r="I116" i="35"/>
  <c r="DD116" i="35" s="1"/>
  <c r="J116" i="35"/>
  <c r="DE116" i="35" s="1"/>
  <c r="K116" i="35"/>
  <c r="DF116" i="35" s="1"/>
  <c r="L116" i="35"/>
  <c r="DG116" i="35" s="1"/>
  <c r="M116" i="35"/>
  <c r="DH116" i="35" s="1"/>
  <c r="N116" i="35"/>
  <c r="DI116" i="35" s="1"/>
  <c r="O116" i="35"/>
  <c r="DJ116" i="35" s="1"/>
  <c r="P116" i="35"/>
  <c r="DK116" i="35" s="1"/>
  <c r="Q116" i="35"/>
  <c r="DL116" i="35" s="1"/>
  <c r="R116" i="35"/>
  <c r="DM116" i="35" s="1"/>
  <c r="S116" i="35"/>
  <c r="DN116" i="35" s="1"/>
  <c r="T116" i="35"/>
  <c r="DO116" i="35" s="1"/>
  <c r="U116" i="35"/>
  <c r="DP116" i="35" s="1"/>
  <c r="V116" i="35"/>
  <c r="DQ116" i="35" s="1"/>
  <c r="W116" i="35"/>
  <c r="DR116" i="35" s="1"/>
  <c r="X116" i="35"/>
  <c r="DS116" i="35" s="1"/>
  <c r="Y116" i="35"/>
  <c r="DT116" i="35" s="1"/>
  <c r="Z116" i="35"/>
  <c r="DU116" i="35" s="1"/>
  <c r="AA116" i="35"/>
  <c r="DV116" i="35" s="1"/>
  <c r="AB116" i="35"/>
  <c r="DW116" i="35" s="1"/>
  <c r="AC116" i="35"/>
  <c r="DX116" i="35" s="1"/>
  <c r="AD116" i="35"/>
  <c r="DY116" i="35" s="1"/>
  <c r="AE116" i="35"/>
  <c r="AF116" i="35"/>
  <c r="C117" i="35"/>
  <c r="CX117" i="35" s="1"/>
  <c r="D117" i="35"/>
  <c r="CY117" i="35" s="1"/>
  <c r="E117" i="35"/>
  <c r="CZ117" i="35" s="1"/>
  <c r="F117" i="35"/>
  <c r="DA117" i="35" s="1"/>
  <c r="G117" i="35"/>
  <c r="DB117" i="35" s="1"/>
  <c r="H117" i="35"/>
  <c r="DC117" i="35" s="1"/>
  <c r="I117" i="35"/>
  <c r="DD117" i="35" s="1"/>
  <c r="J117" i="35"/>
  <c r="DE117" i="35" s="1"/>
  <c r="K117" i="35"/>
  <c r="DF117" i="35" s="1"/>
  <c r="L117" i="35"/>
  <c r="DG117" i="35" s="1"/>
  <c r="M117" i="35"/>
  <c r="DH117" i="35" s="1"/>
  <c r="N117" i="35"/>
  <c r="DI117" i="35" s="1"/>
  <c r="O117" i="35"/>
  <c r="DJ117" i="35" s="1"/>
  <c r="P117" i="35"/>
  <c r="DK117" i="35" s="1"/>
  <c r="Q117" i="35"/>
  <c r="DL117" i="35" s="1"/>
  <c r="R117" i="35"/>
  <c r="DM117" i="35" s="1"/>
  <c r="S117" i="35"/>
  <c r="DN117" i="35" s="1"/>
  <c r="T117" i="35"/>
  <c r="DO117" i="35" s="1"/>
  <c r="U117" i="35"/>
  <c r="DP117" i="35" s="1"/>
  <c r="V117" i="35"/>
  <c r="DQ117" i="35" s="1"/>
  <c r="W117" i="35"/>
  <c r="DR117" i="35" s="1"/>
  <c r="X117" i="35"/>
  <c r="DS117" i="35" s="1"/>
  <c r="Y117" i="35"/>
  <c r="DT117" i="35" s="1"/>
  <c r="Z117" i="35"/>
  <c r="DU117" i="35" s="1"/>
  <c r="AA117" i="35"/>
  <c r="DV117" i="35" s="1"/>
  <c r="AB117" i="35"/>
  <c r="DW117" i="35" s="1"/>
  <c r="AC117" i="35"/>
  <c r="DX117" i="35" s="1"/>
  <c r="AD117" i="35"/>
  <c r="DY117" i="35" s="1"/>
  <c r="AE117" i="35"/>
  <c r="AF117" i="35"/>
  <c r="C118" i="35"/>
  <c r="CX118" i="35" s="1"/>
  <c r="D118" i="35"/>
  <c r="CY118" i="35" s="1"/>
  <c r="E118" i="35"/>
  <c r="CZ118" i="35" s="1"/>
  <c r="F118" i="35"/>
  <c r="DA118" i="35" s="1"/>
  <c r="G118" i="35"/>
  <c r="DB118" i="35" s="1"/>
  <c r="H118" i="35"/>
  <c r="DC118" i="35" s="1"/>
  <c r="I118" i="35"/>
  <c r="DD118" i="35" s="1"/>
  <c r="J118" i="35"/>
  <c r="DE118" i="35" s="1"/>
  <c r="K118" i="35"/>
  <c r="DF118" i="35" s="1"/>
  <c r="L118" i="35"/>
  <c r="DG118" i="35" s="1"/>
  <c r="M118" i="35"/>
  <c r="DH118" i="35" s="1"/>
  <c r="N118" i="35"/>
  <c r="DI118" i="35" s="1"/>
  <c r="O118" i="35"/>
  <c r="DJ118" i="35" s="1"/>
  <c r="P118" i="35"/>
  <c r="DK118" i="35" s="1"/>
  <c r="Q118" i="35"/>
  <c r="DL118" i="35" s="1"/>
  <c r="R118" i="35"/>
  <c r="DM118" i="35" s="1"/>
  <c r="S118" i="35"/>
  <c r="DN118" i="35" s="1"/>
  <c r="T118" i="35"/>
  <c r="DO118" i="35" s="1"/>
  <c r="U118" i="35"/>
  <c r="DP118" i="35" s="1"/>
  <c r="V118" i="35"/>
  <c r="DQ118" i="35" s="1"/>
  <c r="W118" i="35"/>
  <c r="DR118" i="35" s="1"/>
  <c r="X118" i="35"/>
  <c r="DS118" i="35" s="1"/>
  <c r="Y118" i="35"/>
  <c r="DT118" i="35" s="1"/>
  <c r="Z118" i="35"/>
  <c r="DU118" i="35" s="1"/>
  <c r="AA118" i="35"/>
  <c r="DV118" i="35" s="1"/>
  <c r="AB118" i="35"/>
  <c r="DW118" i="35" s="1"/>
  <c r="AC118" i="35"/>
  <c r="DX118" i="35" s="1"/>
  <c r="AD118" i="35"/>
  <c r="DY118" i="35" s="1"/>
  <c r="AE118" i="35"/>
  <c r="AF118" i="35"/>
  <c r="C119" i="35"/>
  <c r="CX119" i="35" s="1"/>
  <c r="D119" i="35"/>
  <c r="CY119" i="35" s="1"/>
  <c r="E119" i="35"/>
  <c r="CZ119" i="35" s="1"/>
  <c r="F119" i="35"/>
  <c r="DA119" i="35" s="1"/>
  <c r="G119" i="35"/>
  <c r="DB119" i="35" s="1"/>
  <c r="H119" i="35"/>
  <c r="DC119" i="35" s="1"/>
  <c r="I119" i="35"/>
  <c r="DD119" i="35" s="1"/>
  <c r="J119" i="35"/>
  <c r="DE119" i="35" s="1"/>
  <c r="K119" i="35"/>
  <c r="DF119" i="35" s="1"/>
  <c r="L119" i="35"/>
  <c r="DG119" i="35" s="1"/>
  <c r="M119" i="35"/>
  <c r="DH119" i="35" s="1"/>
  <c r="N119" i="35"/>
  <c r="DI119" i="35" s="1"/>
  <c r="O119" i="35"/>
  <c r="DJ119" i="35" s="1"/>
  <c r="P119" i="35"/>
  <c r="DK119" i="35" s="1"/>
  <c r="Q119" i="35"/>
  <c r="DL119" i="35" s="1"/>
  <c r="R119" i="35"/>
  <c r="DM119" i="35" s="1"/>
  <c r="S119" i="35"/>
  <c r="DN119" i="35" s="1"/>
  <c r="T119" i="35"/>
  <c r="DO119" i="35" s="1"/>
  <c r="U119" i="35"/>
  <c r="DP119" i="35" s="1"/>
  <c r="V119" i="35"/>
  <c r="DQ119" i="35" s="1"/>
  <c r="W119" i="35"/>
  <c r="DR119" i="35" s="1"/>
  <c r="X119" i="35"/>
  <c r="DS119" i="35" s="1"/>
  <c r="Y119" i="35"/>
  <c r="DT119" i="35" s="1"/>
  <c r="Z119" i="35"/>
  <c r="DU119" i="35" s="1"/>
  <c r="AA119" i="35"/>
  <c r="DV119" i="35" s="1"/>
  <c r="AB119" i="35"/>
  <c r="DW119" i="35" s="1"/>
  <c r="AC119" i="35"/>
  <c r="DX119" i="35" s="1"/>
  <c r="AD119" i="35"/>
  <c r="DY119" i="35" s="1"/>
  <c r="AE119" i="35"/>
  <c r="AF119" i="35"/>
  <c r="C120" i="35"/>
  <c r="CX120" i="35" s="1"/>
  <c r="D120" i="35"/>
  <c r="CY120" i="35" s="1"/>
  <c r="E120" i="35"/>
  <c r="CZ120" i="35" s="1"/>
  <c r="F120" i="35"/>
  <c r="DA120" i="35" s="1"/>
  <c r="G120" i="35"/>
  <c r="DB120" i="35" s="1"/>
  <c r="H120" i="35"/>
  <c r="DC120" i="35" s="1"/>
  <c r="I120" i="35"/>
  <c r="DD120" i="35" s="1"/>
  <c r="J120" i="35"/>
  <c r="DE120" i="35" s="1"/>
  <c r="K120" i="35"/>
  <c r="DF120" i="35" s="1"/>
  <c r="L120" i="35"/>
  <c r="DG120" i="35" s="1"/>
  <c r="M120" i="35"/>
  <c r="DH120" i="35" s="1"/>
  <c r="N120" i="35"/>
  <c r="DI120" i="35" s="1"/>
  <c r="O120" i="35"/>
  <c r="DJ120" i="35" s="1"/>
  <c r="P120" i="35"/>
  <c r="DK120" i="35" s="1"/>
  <c r="Q120" i="35"/>
  <c r="DL120" i="35" s="1"/>
  <c r="R120" i="35"/>
  <c r="DM120" i="35" s="1"/>
  <c r="S120" i="35"/>
  <c r="DN120" i="35" s="1"/>
  <c r="T120" i="35"/>
  <c r="DO120" i="35" s="1"/>
  <c r="U120" i="35"/>
  <c r="DP120" i="35" s="1"/>
  <c r="V120" i="35"/>
  <c r="DQ120" i="35" s="1"/>
  <c r="W120" i="35"/>
  <c r="DR120" i="35" s="1"/>
  <c r="X120" i="35"/>
  <c r="DS120" i="35" s="1"/>
  <c r="Y120" i="35"/>
  <c r="DT120" i="35" s="1"/>
  <c r="Z120" i="35"/>
  <c r="DU120" i="35" s="1"/>
  <c r="AA120" i="35"/>
  <c r="DV120" i="35" s="1"/>
  <c r="AB120" i="35"/>
  <c r="DW120" i="35" s="1"/>
  <c r="AC120" i="35"/>
  <c r="DX120" i="35" s="1"/>
  <c r="AD120" i="35"/>
  <c r="DY120" i="35" s="1"/>
  <c r="AE120" i="35"/>
  <c r="AF120" i="35"/>
  <c r="C121" i="35"/>
  <c r="CX121" i="35" s="1"/>
  <c r="D121" i="35"/>
  <c r="CY121" i="35" s="1"/>
  <c r="E121" i="35"/>
  <c r="CZ121" i="35" s="1"/>
  <c r="F121" i="35"/>
  <c r="DA121" i="35" s="1"/>
  <c r="G121" i="35"/>
  <c r="DB121" i="35" s="1"/>
  <c r="H121" i="35"/>
  <c r="DC121" i="35" s="1"/>
  <c r="I121" i="35"/>
  <c r="DD121" i="35" s="1"/>
  <c r="J121" i="35"/>
  <c r="DE121" i="35" s="1"/>
  <c r="K121" i="35"/>
  <c r="DF121" i="35" s="1"/>
  <c r="L121" i="35"/>
  <c r="DG121" i="35" s="1"/>
  <c r="M121" i="35"/>
  <c r="DH121" i="35" s="1"/>
  <c r="N121" i="35"/>
  <c r="DI121" i="35" s="1"/>
  <c r="O121" i="35"/>
  <c r="DJ121" i="35" s="1"/>
  <c r="P121" i="35"/>
  <c r="DK121" i="35" s="1"/>
  <c r="Q121" i="35"/>
  <c r="DL121" i="35" s="1"/>
  <c r="R121" i="35"/>
  <c r="DM121" i="35" s="1"/>
  <c r="S121" i="35"/>
  <c r="DN121" i="35" s="1"/>
  <c r="T121" i="35"/>
  <c r="DO121" i="35" s="1"/>
  <c r="U121" i="35"/>
  <c r="DP121" i="35" s="1"/>
  <c r="V121" i="35"/>
  <c r="DQ121" i="35" s="1"/>
  <c r="W121" i="35"/>
  <c r="DR121" i="35" s="1"/>
  <c r="X121" i="35"/>
  <c r="DS121" i="35" s="1"/>
  <c r="Y121" i="35"/>
  <c r="DT121" i="35" s="1"/>
  <c r="Z121" i="35"/>
  <c r="DU121" i="35" s="1"/>
  <c r="AA121" i="35"/>
  <c r="DV121" i="35" s="1"/>
  <c r="AB121" i="35"/>
  <c r="DW121" i="35" s="1"/>
  <c r="AC121" i="35"/>
  <c r="DX121" i="35" s="1"/>
  <c r="AD121" i="35"/>
  <c r="DY121" i="35" s="1"/>
  <c r="AE121" i="35"/>
  <c r="AF121" i="35"/>
  <c r="C122" i="35"/>
  <c r="CX122" i="35" s="1"/>
  <c r="D122" i="35"/>
  <c r="CY122" i="35" s="1"/>
  <c r="E122" i="35"/>
  <c r="CZ122" i="35" s="1"/>
  <c r="F122" i="35"/>
  <c r="DA122" i="35" s="1"/>
  <c r="G122" i="35"/>
  <c r="DB122" i="35" s="1"/>
  <c r="H122" i="35"/>
  <c r="DC122" i="35" s="1"/>
  <c r="I122" i="35"/>
  <c r="DD122" i="35" s="1"/>
  <c r="J122" i="35"/>
  <c r="DE122" i="35" s="1"/>
  <c r="K122" i="35"/>
  <c r="DF122" i="35" s="1"/>
  <c r="L122" i="35"/>
  <c r="DG122" i="35" s="1"/>
  <c r="M122" i="35"/>
  <c r="DH122" i="35" s="1"/>
  <c r="N122" i="35"/>
  <c r="DI122" i="35" s="1"/>
  <c r="O122" i="35"/>
  <c r="DJ122" i="35" s="1"/>
  <c r="P122" i="35"/>
  <c r="DK122" i="35" s="1"/>
  <c r="Q122" i="35"/>
  <c r="DL122" i="35" s="1"/>
  <c r="R122" i="35"/>
  <c r="DM122" i="35" s="1"/>
  <c r="S122" i="35"/>
  <c r="DN122" i="35" s="1"/>
  <c r="T122" i="35"/>
  <c r="DO122" i="35" s="1"/>
  <c r="U122" i="35"/>
  <c r="DP122" i="35" s="1"/>
  <c r="V122" i="35"/>
  <c r="DQ122" i="35" s="1"/>
  <c r="W122" i="35"/>
  <c r="DR122" i="35" s="1"/>
  <c r="X122" i="35"/>
  <c r="DS122" i="35" s="1"/>
  <c r="Y122" i="35"/>
  <c r="DT122" i="35" s="1"/>
  <c r="Z122" i="35"/>
  <c r="DU122" i="35" s="1"/>
  <c r="AA122" i="35"/>
  <c r="DV122" i="35" s="1"/>
  <c r="AB122" i="35"/>
  <c r="DW122" i="35" s="1"/>
  <c r="AC122" i="35"/>
  <c r="DX122" i="35" s="1"/>
  <c r="AD122" i="35"/>
  <c r="DY122" i="35" s="1"/>
  <c r="AE122" i="35"/>
  <c r="AF122" i="35"/>
  <c r="C123" i="35"/>
  <c r="CX123" i="35" s="1"/>
  <c r="D123" i="35"/>
  <c r="CY123" i="35" s="1"/>
  <c r="E123" i="35"/>
  <c r="CZ123" i="35" s="1"/>
  <c r="F123" i="35"/>
  <c r="DA123" i="35" s="1"/>
  <c r="G123" i="35"/>
  <c r="DB123" i="35" s="1"/>
  <c r="H123" i="35"/>
  <c r="DC123" i="35" s="1"/>
  <c r="I123" i="35"/>
  <c r="DD123" i="35" s="1"/>
  <c r="J123" i="35"/>
  <c r="DE123" i="35" s="1"/>
  <c r="K123" i="35"/>
  <c r="DF123" i="35" s="1"/>
  <c r="L123" i="35"/>
  <c r="DG123" i="35" s="1"/>
  <c r="M123" i="35"/>
  <c r="DH123" i="35" s="1"/>
  <c r="N123" i="35"/>
  <c r="DI123" i="35" s="1"/>
  <c r="O123" i="35"/>
  <c r="DJ123" i="35" s="1"/>
  <c r="P123" i="35"/>
  <c r="DK123" i="35" s="1"/>
  <c r="Q123" i="35"/>
  <c r="DL123" i="35" s="1"/>
  <c r="R123" i="35"/>
  <c r="DM123" i="35" s="1"/>
  <c r="S123" i="35"/>
  <c r="DN123" i="35" s="1"/>
  <c r="T123" i="35"/>
  <c r="DO123" i="35" s="1"/>
  <c r="U123" i="35"/>
  <c r="DP123" i="35" s="1"/>
  <c r="V123" i="35"/>
  <c r="DQ123" i="35" s="1"/>
  <c r="W123" i="35"/>
  <c r="DR123" i="35" s="1"/>
  <c r="X123" i="35"/>
  <c r="DS123" i="35" s="1"/>
  <c r="Y123" i="35"/>
  <c r="DT123" i="35" s="1"/>
  <c r="Z123" i="35"/>
  <c r="DU123" i="35" s="1"/>
  <c r="AA123" i="35"/>
  <c r="DV123" i="35" s="1"/>
  <c r="AB123" i="35"/>
  <c r="DW123" i="35" s="1"/>
  <c r="AC123" i="35"/>
  <c r="DX123" i="35" s="1"/>
  <c r="AD123" i="35"/>
  <c r="DY123" i="35" s="1"/>
  <c r="AE123" i="35"/>
  <c r="AF123" i="35"/>
  <c r="C124" i="35"/>
  <c r="CX124" i="35" s="1"/>
  <c r="D124" i="35"/>
  <c r="CY124" i="35" s="1"/>
  <c r="E124" i="35"/>
  <c r="CZ124" i="35" s="1"/>
  <c r="F124" i="35"/>
  <c r="DA124" i="35" s="1"/>
  <c r="G124" i="35"/>
  <c r="DB124" i="35" s="1"/>
  <c r="H124" i="35"/>
  <c r="DC124" i="35" s="1"/>
  <c r="I124" i="35"/>
  <c r="DD124" i="35" s="1"/>
  <c r="J124" i="35"/>
  <c r="DE124" i="35" s="1"/>
  <c r="K124" i="35"/>
  <c r="DF124" i="35" s="1"/>
  <c r="L124" i="35"/>
  <c r="DG124" i="35" s="1"/>
  <c r="M124" i="35"/>
  <c r="DH124" i="35" s="1"/>
  <c r="N124" i="35"/>
  <c r="DI124" i="35" s="1"/>
  <c r="O124" i="35"/>
  <c r="DJ124" i="35" s="1"/>
  <c r="P124" i="35"/>
  <c r="DK124" i="35" s="1"/>
  <c r="Q124" i="35"/>
  <c r="DL124" i="35" s="1"/>
  <c r="R124" i="35"/>
  <c r="DM124" i="35" s="1"/>
  <c r="S124" i="35"/>
  <c r="DN124" i="35" s="1"/>
  <c r="T124" i="35"/>
  <c r="DO124" i="35" s="1"/>
  <c r="U124" i="35"/>
  <c r="DP124" i="35" s="1"/>
  <c r="V124" i="35"/>
  <c r="DQ124" i="35" s="1"/>
  <c r="W124" i="35"/>
  <c r="DR124" i="35" s="1"/>
  <c r="X124" i="35"/>
  <c r="DS124" i="35" s="1"/>
  <c r="Y124" i="35"/>
  <c r="DT124" i="35" s="1"/>
  <c r="Z124" i="35"/>
  <c r="DU124" i="35" s="1"/>
  <c r="AA124" i="35"/>
  <c r="DV124" i="35" s="1"/>
  <c r="AB124" i="35"/>
  <c r="DW124" i="35" s="1"/>
  <c r="AC124" i="35"/>
  <c r="DX124" i="35" s="1"/>
  <c r="AD124" i="35"/>
  <c r="DY124" i="35" s="1"/>
  <c r="AE124" i="35"/>
  <c r="AF124" i="35"/>
  <c r="C125" i="35"/>
  <c r="CX125" i="35" s="1"/>
  <c r="D125" i="35"/>
  <c r="CY125" i="35" s="1"/>
  <c r="E125" i="35"/>
  <c r="CZ125" i="35" s="1"/>
  <c r="F125" i="35"/>
  <c r="DA125" i="35" s="1"/>
  <c r="G125" i="35"/>
  <c r="DB125" i="35" s="1"/>
  <c r="H125" i="35"/>
  <c r="DC125" i="35" s="1"/>
  <c r="I125" i="35"/>
  <c r="DD125" i="35" s="1"/>
  <c r="J125" i="35"/>
  <c r="DE125" i="35" s="1"/>
  <c r="K125" i="35"/>
  <c r="DF125" i="35" s="1"/>
  <c r="L125" i="35"/>
  <c r="DG125" i="35" s="1"/>
  <c r="M125" i="35"/>
  <c r="DH125" i="35" s="1"/>
  <c r="N125" i="35"/>
  <c r="DI125" i="35" s="1"/>
  <c r="O125" i="35"/>
  <c r="DJ125" i="35" s="1"/>
  <c r="P125" i="35"/>
  <c r="DK125" i="35" s="1"/>
  <c r="Q125" i="35"/>
  <c r="DL125" i="35" s="1"/>
  <c r="R125" i="35"/>
  <c r="DM125" i="35" s="1"/>
  <c r="S125" i="35"/>
  <c r="DN125" i="35" s="1"/>
  <c r="T125" i="35"/>
  <c r="DO125" i="35" s="1"/>
  <c r="U125" i="35"/>
  <c r="DP125" i="35" s="1"/>
  <c r="V125" i="35"/>
  <c r="DQ125" i="35" s="1"/>
  <c r="W125" i="35"/>
  <c r="DR125" i="35" s="1"/>
  <c r="X125" i="35"/>
  <c r="DS125" i="35" s="1"/>
  <c r="Y125" i="35"/>
  <c r="DT125" i="35" s="1"/>
  <c r="Z125" i="35"/>
  <c r="DU125" i="35" s="1"/>
  <c r="AA125" i="35"/>
  <c r="DV125" i="35" s="1"/>
  <c r="AB125" i="35"/>
  <c r="DW125" i="35" s="1"/>
  <c r="AC125" i="35"/>
  <c r="DX125" i="35" s="1"/>
  <c r="AD125" i="35"/>
  <c r="DY125" i="35" s="1"/>
  <c r="AE125" i="35"/>
  <c r="AF125" i="35"/>
  <c r="C126" i="35"/>
  <c r="CX126" i="35" s="1"/>
  <c r="D126" i="35"/>
  <c r="CY126" i="35" s="1"/>
  <c r="E126" i="35"/>
  <c r="CZ126" i="35" s="1"/>
  <c r="F126" i="35"/>
  <c r="DA126" i="35" s="1"/>
  <c r="G126" i="35"/>
  <c r="DB126" i="35" s="1"/>
  <c r="H126" i="35"/>
  <c r="DC126" i="35" s="1"/>
  <c r="I126" i="35"/>
  <c r="DD126" i="35" s="1"/>
  <c r="J126" i="35"/>
  <c r="DE126" i="35" s="1"/>
  <c r="K126" i="35"/>
  <c r="DF126" i="35" s="1"/>
  <c r="L126" i="35"/>
  <c r="DG126" i="35" s="1"/>
  <c r="M126" i="35"/>
  <c r="DH126" i="35" s="1"/>
  <c r="N126" i="35"/>
  <c r="DI126" i="35" s="1"/>
  <c r="O126" i="35"/>
  <c r="DJ126" i="35" s="1"/>
  <c r="P126" i="35"/>
  <c r="DK126" i="35" s="1"/>
  <c r="Q126" i="35"/>
  <c r="DL126" i="35" s="1"/>
  <c r="R126" i="35"/>
  <c r="DM126" i="35" s="1"/>
  <c r="S126" i="35"/>
  <c r="DN126" i="35" s="1"/>
  <c r="T126" i="35"/>
  <c r="DO126" i="35" s="1"/>
  <c r="U126" i="35"/>
  <c r="DP126" i="35" s="1"/>
  <c r="V126" i="35"/>
  <c r="DQ126" i="35" s="1"/>
  <c r="W126" i="35"/>
  <c r="DR126" i="35" s="1"/>
  <c r="X126" i="35"/>
  <c r="DS126" i="35" s="1"/>
  <c r="Y126" i="35"/>
  <c r="DT126" i="35" s="1"/>
  <c r="Z126" i="35"/>
  <c r="DU126" i="35" s="1"/>
  <c r="AA126" i="35"/>
  <c r="DV126" i="35" s="1"/>
  <c r="AB126" i="35"/>
  <c r="DW126" i="35" s="1"/>
  <c r="AC126" i="35"/>
  <c r="DX126" i="35" s="1"/>
  <c r="AD126" i="35"/>
  <c r="DY126" i="35" s="1"/>
  <c r="AE126" i="35"/>
  <c r="AF126" i="35"/>
  <c r="C127" i="35"/>
  <c r="CX127" i="35" s="1"/>
  <c r="D127" i="35"/>
  <c r="CY127" i="35" s="1"/>
  <c r="E127" i="35"/>
  <c r="CZ127" i="35" s="1"/>
  <c r="F127" i="35"/>
  <c r="DA127" i="35" s="1"/>
  <c r="G127" i="35"/>
  <c r="DB127" i="35" s="1"/>
  <c r="H127" i="35"/>
  <c r="DC127" i="35" s="1"/>
  <c r="I127" i="35"/>
  <c r="DD127" i="35" s="1"/>
  <c r="J127" i="35"/>
  <c r="DE127" i="35" s="1"/>
  <c r="K127" i="35"/>
  <c r="DF127" i="35" s="1"/>
  <c r="L127" i="35"/>
  <c r="DG127" i="35" s="1"/>
  <c r="M127" i="35"/>
  <c r="DH127" i="35" s="1"/>
  <c r="N127" i="35"/>
  <c r="DI127" i="35" s="1"/>
  <c r="O127" i="35"/>
  <c r="DJ127" i="35" s="1"/>
  <c r="P127" i="35"/>
  <c r="DK127" i="35" s="1"/>
  <c r="Q127" i="35"/>
  <c r="DL127" i="35" s="1"/>
  <c r="R127" i="35"/>
  <c r="DM127" i="35" s="1"/>
  <c r="S127" i="35"/>
  <c r="DN127" i="35" s="1"/>
  <c r="T127" i="35"/>
  <c r="DO127" i="35" s="1"/>
  <c r="U127" i="35"/>
  <c r="DP127" i="35" s="1"/>
  <c r="V127" i="35"/>
  <c r="DQ127" i="35" s="1"/>
  <c r="W127" i="35"/>
  <c r="DR127" i="35" s="1"/>
  <c r="X127" i="35"/>
  <c r="DS127" i="35" s="1"/>
  <c r="Y127" i="35"/>
  <c r="DT127" i="35" s="1"/>
  <c r="Z127" i="35"/>
  <c r="DU127" i="35" s="1"/>
  <c r="AA127" i="35"/>
  <c r="DV127" i="35" s="1"/>
  <c r="AB127" i="35"/>
  <c r="DW127" i="35" s="1"/>
  <c r="AC127" i="35"/>
  <c r="DX127" i="35" s="1"/>
  <c r="AD127" i="35"/>
  <c r="DY127" i="35" s="1"/>
  <c r="AE127" i="35"/>
  <c r="AF127" i="35"/>
  <c r="C128" i="35"/>
  <c r="CX128" i="35" s="1"/>
  <c r="D128" i="35"/>
  <c r="CY128" i="35" s="1"/>
  <c r="E128" i="35"/>
  <c r="CZ128" i="35" s="1"/>
  <c r="F128" i="35"/>
  <c r="DA128" i="35" s="1"/>
  <c r="G128" i="35"/>
  <c r="DB128" i="35" s="1"/>
  <c r="H128" i="35"/>
  <c r="DC128" i="35" s="1"/>
  <c r="I128" i="35"/>
  <c r="DD128" i="35" s="1"/>
  <c r="J128" i="35"/>
  <c r="DE128" i="35" s="1"/>
  <c r="K128" i="35"/>
  <c r="DF128" i="35" s="1"/>
  <c r="L128" i="35"/>
  <c r="DG128" i="35" s="1"/>
  <c r="M128" i="35"/>
  <c r="DH128" i="35" s="1"/>
  <c r="N128" i="35"/>
  <c r="DI128" i="35" s="1"/>
  <c r="O128" i="35"/>
  <c r="DJ128" i="35" s="1"/>
  <c r="P128" i="35"/>
  <c r="DK128" i="35" s="1"/>
  <c r="Q128" i="35"/>
  <c r="DL128" i="35" s="1"/>
  <c r="R128" i="35"/>
  <c r="DM128" i="35" s="1"/>
  <c r="S128" i="35"/>
  <c r="DN128" i="35" s="1"/>
  <c r="T128" i="35"/>
  <c r="DO128" i="35" s="1"/>
  <c r="U128" i="35"/>
  <c r="DP128" i="35" s="1"/>
  <c r="V128" i="35"/>
  <c r="DQ128" i="35" s="1"/>
  <c r="W128" i="35"/>
  <c r="DR128" i="35" s="1"/>
  <c r="X128" i="35"/>
  <c r="DS128" i="35" s="1"/>
  <c r="Y128" i="35"/>
  <c r="DT128" i="35" s="1"/>
  <c r="Z128" i="35"/>
  <c r="DU128" i="35" s="1"/>
  <c r="AA128" i="35"/>
  <c r="DV128" i="35" s="1"/>
  <c r="AB128" i="35"/>
  <c r="DW128" i="35" s="1"/>
  <c r="AC128" i="35"/>
  <c r="DX128" i="35" s="1"/>
  <c r="AD128" i="35"/>
  <c r="DY128" i="35" s="1"/>
  <c r="AE128" i="35"/>
  <c r="AF128" i="35"/>
  <c r="C129" i="35"/>
  <c r="CX129" i="35" s="1"/>
  <c r="D129" i="35"/>
  <c r="CY129" i="35" s="1"/>
  <c r="E129" i="35"/>
  <c r="CZ129" i="35" s="1"/>
  <c r="F129" i="35"/>
  <c r="DA129" i="35" s="1"/>
  <c r="G129" i="35"/>
  <c r="DB129" i="35" s="1"/>
  <c r="H129" i="35"/>
  <c r="DC129" i="35" s="1"/>
  <c r="I129" i="35"/>
  <c r="DD129" i="35" s="1"/>
  <c r="J129" i="35"/>
  <c r="DE129" i="35" s="1"/>
  <c r="K129" i="35"/>
  <c r="DF129" i="35" s="1"/>
  <c r="L129" i="35"/>
  <c r="DG129" i="35" s="1"/>
  <c r="M129" i="35"/>
  <c r="DH129" i="35" s="1"/>
  <c r="N129" i="35"/>
  <c r="DI129" i="35" s="1"/>
  <c r="O129" i="35"/>
  <c r="DJ129" i="35" s="1"/>
  <c r="P129" i="35"/>
  <c r="DK129" i="35" s="1"/>
  <c r="Q129" i="35"/>
  <c r="DL129" i="35" s="1"/>
  <c r="R129" i="35"/>
  <c r="DM129" i="35" s="1"/>
  <c r="S129" i="35"/>
  <c r="DN129" i="35" s="1"/>
  <c r="T129" i="35"/>
  <c r="DO129" i="35" s="1"/>
  <c r="U129" i="35"/>
  <c r="DP129" i="35" s="1"/>
  <c r="V129" i="35"/>
  <c r="DQ129" i="35" s="1"/>
  <c r="W129" i="35"/>
  <c r="DR129" i="35" s="1"/>
  <c r="X129" i="35"/>
  <c r="DS129" i="35" s="1"/>
  <c r="Y129" i="35"/>
  <c r="DT129" i="35" s="1"/>
  <c r="Z129" i="35"/>
  <c r="DU129" i="35" s="1"/>
  <c r="AA129" i="35"/>
  <c r="DV129" i="35" s="1"/>
  <c r="AB129" i="35"/>
  <c r="DW129" i="35" s="1"/>
  <c r="AC129" i="35"/>
  <c r="DX129" i="35" s="1"/>
  <c r="AD129" i="35"/>
  <c r="DY129" i="35" s="1"/>
  <c r="AE129" i="35"/>
  <c r="AF129" i="35"/>
  <c r="C130" i="35"/>
  <c r="CX130" i="35" s="1"/>
  <c r="D130" i="35"/>
  <c r="CY130" i="35" s="1"/>
  <c r="E130" i="35"/>
  <c r="CZ130" i="35" s="1"/>
  <c r="F130" i="35"/>
  <c r="DA130" i="35" s="1"/>
  <c r="G130" i="35"/>
  <c r="DB130" i="35" s="1"/>
  <c r="H130" i="35"/>
  <c r="DC130" i="35" s="1"/>
  <c r="I130" i="35"/>
  <c r="DD130" i="35" s="1"/>
  <c r="J130" i="35"/>
  <c r="DE130" i="35" s="1"/>
  <c r="K130" i="35"/>
  <c r="DF130" i="35" s="1"/>
  <c r="L130" i="35"/>
  <c r="DG130" i="35" s="1"/>
  <c r="M130" i="35"/>
  <c r="DH130" i="35" s="1"/>
  <c r="N130" i="35"/>
  <c r="DI130" i="35" s="1"/>
  <c r="O130" i="35"/>
  <c r="DJ130" i="35" s="1"/>
  <c r="P130" i="35"/>
  <c r="DK130" i="35" s="1"/>
  <c r="Q130" i="35"/>
  <c r="DL130" i="35" s="1"/>
  <c r="R130" i="35"/>
  <c r="DM130" i="35" s="1"/>
  <c r="S130" i="35"/>
  <c r="DN130" i="35" s="1"/>
  <c r="T130" i="35"/>
  <c r="DO130" i="35" s="1"/>
  <c r="U130" i="35"/>
  <c r="DP130" i="35" s="1"/>
  <c r="V130" i="35"/>
  <c r="DQ130" i="35" s="1"/>
  <c r="W130" i="35"/>
  <c r="DR130" i="35" s="1"/>
  <c r="X130" i="35"/>
  <c r="DS130" i="35" s="1"/>
  <c r="Y130" i="35"/>
  <c r="DT130" i="35" s="1"/>
  <c r="Z130" i="35"/>
  <c r="DU130" i="35" s="1"/>
  <c r="AA130" i="35"/>
  <c r="DV130" i="35" s="1"/>
  <c r="AB130" i="35"/>
  <c r="DW130" i="35" s="1"/>
  <c r="AC130" i="35"/>
  <c r="DX130" i="35" s="1"/>
  <c r="AD130" i="35"/>
  <c r="DY130" i="35" s="1"/>
  <c r="AE130" i="35"/>
  <c r="AF130" i="35"/>
  <c r="C131" i="35"/>
  <c r="CX131" i="35" s="1"/>
  <c r="D131" i="35"/>
  <c r="CY131" i="35" s="1"/>
  <c r="E131" i="35"/>
  <c r="CZ131" i="35" s="1"/>
  <c r="F131" i="35"/>
  <c r="DA131" i="35" s="1"/>
  <c r="G131" i="35"/>
  <c r="DB131" i="35" s="1"/>
  <c r="H131" i="35"/>
  <c r="DC131" i="35" s="1"/>
  <c r="I131" i="35"/>
  <c r="DD131" i="35" s="1"/>
  <c r="J131" i="35"/>
  <c r="DE131" i="35" s="1"/>
  <c r="K131" i="35"/>
  <c r="DF131" i="35" s="1"/>
  <c r="L131" i="35"/>
  <c r="DG131" i="35" s="1"/>
  <c r="M131" i="35"/>
  <c r="DH131" i="35" s="1"/>
  <c r="N131" i="35"/>
  <c r="DI131" i="35" s="1"/>
  <c r="O131" i="35"/>
  <c r="DJ131" i="35" s="1"/>
  <c r="P131" i="35"/>
  <c r="DK131" i="35" s="1"/>
  <c r="Q131" i="35"/>
  <c r="DL131" i="35" s="1"/>
  <c r="R131" i="35"/>
  <c r="DM131" i="35" s="1"/>
  <c r="S131" i="35"/>
  <c r="DN131" i="35" s="1"/>
  <c r="T131" i="35"/>
  <c r="DO131" i="35" s="1"/>
  <c r="U131" i="35"/>
  <c r="DP131" i="35" s="1"/>
  <c r="V131" i="35"/>
  <c r="DQ131" i="35" s="1"/>
  <c r="W131" i="35"/>
  <c r="DR131" i="35" s="1"/>
  <c r="X131" i="35"/>
  <c r="DS131" i="35" s="1"/>
  <c r="Y131" i="35"/>
  <c r="DT131" i="35" s="1"/>
  <c r="Z131" i="35"/>
  <c r="DU131" i="35" s="1"/>
  <c r="AA131" i="35"/>
  <c r="DV131" i="35" s="1"/>
  <c r="AB131" i="35"/>
  <c r="DW131" i="35" s="1"/>
  <c r="AC131" i="35"/>
  <c r="DX131" i="35" s="1"/>
  <c r="AD131" i="35"/>
  <c r="DY131" i="35" s="1"/>
  <c r="AE131" i="35"/>
  <c r="AF131" i="35"/>
  <c r="C132" i="35"/>
  <c r="CX132" i="35" s="1"/>
  <c r="D132" i="35"/>
  <c r="CY132" i="35" s="1"/>
  <c r="E132" i="35"/>
  <c r="CZ132" i="35" s="1"/>
  <c r="F132" i="35"/>
  <c r="DA132" i="35" s="1"/>
  <c r="G132" i="35"/>
  <c r="DB132" i="35" s="1"/>
  <c r="H132" i="35"/>
  <c r="DC132" i="35" s="1"/>
  <c r="I132" i="35"/>
  <c r="DD132" i="35" s="1"/>
  <c r="J132" i="35"/>
  <c r="DE132" i="35" s="1"/>
  <c r="K132" i="35"/>
  <c r="DF132" i="35" s="1"/>
  <c r="L132" i="35"/>
  <c r="DG132" i="35" s="1"/>
  <c r="M132" i="35"/>
  <c r="DH132" i="35" s="1"/>
  <c r="N132" i="35"/>
  <c r="DI132" i="35" s="1"/>
  <c r="O132" i="35"/>
  <c r="DJ132" i="35" s="1"/>
  <c r="P132" i="35"/>
  <c r="DK132" i="35" s="1"/>
  <c r="Q132" i="35"/>
  <c r="DL132" i="35" s="1"/>
  <c r="R132" i="35"/>
  <c r="DM132" i="35" s="1"/>
  <c r="S132" i="35"/>
  <c r="DN132" i="35" s="1"/>
  <c r="T132" i="35"/>
  <c r="DO132" i="35" s="1"/>
  <c r="U132" i="35"/>
  <c r="DP132" i="35" s="1"/>
  <c r="V132" i="35"/>
  <c r="DQ132" i="35" s="1"/>
  <c r="W132" i="35"/>
  <c r="DR132" i="35" s="1"/>
  <c r="X132" i="35"/>
  <c r="DS132" i="35" s="1"/>
  <c r="Y132" i="35"/>
  <c r="DT132" i="35" s="1"/>
  <c r="Z132" i="35"/>
  <c r="DU132" i="35" s="1"/>
  <c r="AA132" i="35"/>
  <c r="DV132" i="35" s="1"/>
  <c r="AB132" i="35"/>
  <c r="DW132" i="35" s="1"/>
  <c r="AC132" i="35"/>
  <c r="DX132" i="35" s="1"/>
  <c r="AD132" i="35"/>
  <c r="DY132" i="35" s="1"/>
  <c r="AE132" i="35"/>
  <c r="AF132" i="35"/>
  <c r="C133" i="35"/>
  <c r="CX133" i="35" s="1"/>
  <c r="D133" i="35"/>
  <c r="CY133" i="35" s="1"/>
  <c r="E133" i="35"/>
  <c r="CZ133" i="35" s="1"/>
  <c r="F133" i="35"/>
  <c r="DA133" i="35" s="1"/>
  <c r="G133" i="35"/>
  <c r="DB133" i="35" s="1"/>
  <c r="H133" i="35"/>
  <c r="DC133" i="35" s="1"/>
  <c r="I133" i="35"/>
  <c r="DD133" i="35" s="1"/>
  <c r="J133" i="35"/>
  <c r="DE133" i="35" s="1"/>
  <c r="K133" i="35"/>
  <c r="DF133" i="35" s="1"/>
  <c r="L133" i="35"/>
  <c r="DG133" i="35" s="1"/>
  <c r="M133" i="35"/>
  <c r="DH133" i="35" s="1"/>
  <c r="N133" i="35"/>
  <c r="DI133" i="35" s="1"/>
  <c r="O133" i="35"/>
  <c r="DJ133" i="35" s="1"/>
  <c r="P133" i="35"/>
  <c r="DK133" i="35" s="1"/>
  <c r="Q133" i="35"/>
  <c r="DL133" i="35" s="1"/>
  <c r="R133" i="35"/>
  <c r="DM133" i="35" s="1"/>
  <c r="S133" i="35"/>
  <c r="DN133" i="35" s="1"/>
  <c r="T133" i="35"/>
  <c r="DO133" i="35" s="1"/>
  <c r="U133" i="35"/>
  <c r="DP133" i="35" s="1"/>
  <c r="V133" i="35"/>
  <c r="DQ133" i="35" s="1"/>
  <c r="W133" i="35"/>
  <c r="DR133" i="35" s="1"/>
  <c r="X133" i="35"/>
  <c r="DS133" i="35" s="1"/>
  <c r="Y133" i="35"/>
  <c r="DT133" i="35" s="1"/>
  <c r="Z133" i="35"/>
  <c r="DU133" i="35" s="1"/>
  <c r="AA133" i="35"/>
  <c r="DV133" i="35" s="1"/>
  <c r="AB133" i="35"/>
  <c r="DW133" i="35" s="1"/>
  <c r="AC133" i="35"/>
  <c r="DX133" i="35" s="1"/>
  <c r="AD133" i="35"/>
  <c r="DY133" i="35" s="1"/>
  <c r="AE133" i="35"/>
  <c r="AF133" i="35"/>
  <c r="C134" i="35"/>
  <c r="CX134" i="35" s="1"/>
  <c r="D134" i="35"/>
  <c r="CY134" i="35" s="1"/>
  <c r="E134" i="35"/>
  <c r="CZ134" i="35" s="1"/>
  <c r="F134" i="35"/>
  <c r="DA134" i="35" s="1"/>
  <c r="G134" i="35"/>
  <c r="DB134" i="35" s="1"/>
  <c r="H134" i="35"/>
  <c r="DC134" i="35" s="1"/>
  <c r="I134" i="35"/>
  <c r="DD134" i="35" s="1"/>
  <c r="J134" i="35"/>
  <c r="DE134" i="35" s="1"/>
  <c r="K134" i="35"/>
  <c r="DF134" i="35" s="1"/>
  <c r="L134" i="35"/>
  <c r="DG134" i="35" s="1"/>
  <c r="M134" i="35"/>
  <c r="DH134" i="35" s="1"/>
  <c r="N134" i="35"/>
  <c r="DI134" i="35" s="1"/>
  <c r="O134" i="35"/>
  <c r="DJ134" i="35" s="1"/>
  <c r="P134" i="35"/>
  <c r="DK134" i="35" s="1"/>
  <c r="Q134" i="35"/>
  <c r="DL134" i="35" s="1"/>
  <c r="R134" i="35"/>
  <c r="DM134" i="35" s="1"/>
  <c r="S134" i="35"/>
  <c r="DN134" i="35" s="1"/>
  <c r="T134" i="35"/>
  <c r="DO134" i="35" s="1"/>
  <c r="U134" i="35"/>
  <c r="DP134" i="35" s="1"/>
  <c r="V134" i="35"/>
  <c r="DQ134" i="35" s="1"/>
  <c r="W134" i="35"/>
  <c r="DR134" i="35" s="1"/>
  <c r="X134" i="35"/>
  <c r="DS134" i="35" s="1"/>
  <c r="Y134" i="35"/>
  <c r="DT134" i="35" s="1"/>
  <c r="Z134" i="35"/>
  <c r="DU134" i="35" s="1"/>
  <c r="AA134" i="35"/>
  <c r="DV134" i="35" s="1"/>
  <c r="AB134" i="35"/>
  <c r="DW134" i="35" s="1"/>
  <c r="AC134" i="35"/>
  <c r="DX134" i="35" s="1"/>
  <c r="AD134" i="35"/>
  <c r="DY134" i="35" s="1"/>
  <c r="AE134" i="35"/>
  <c r="AF134" i="35"/>
  <c r="C135" i="35"/>
  <c r="CX135" i="35" s="1"/>
  <c r="D135" i="35"/>
  <c r="CY135" i="35" s="1"/>
  <c r="E135" i="35"/>
  <c r="CZ135" i="35" s="1"/>
  <c r="F135" i="35"/>
  <c r="DA135" i="35" s="1"/>
  <c r="G135" i="35"/>
  <c r="DB135" i="35" s="1"/>
  <c r="H135" i="35"/>
  <c r="DC135" i="35" s="1"/>
  <c r="I135" i="35"/>
  <c r="DD135" i="35" s="1"/>
  <c r="J135" i="35"/>
  <c r="DE135" i="35" s="1"/>
  <c r="K135" i="35"/>
  <c r="DF135" i="35" s="1"/>
  <c r="L135" i="35"/>
  <c r="DG135" i="35" s="1"/>
  <c r="M135" i="35"/>
  <c r="DH135" i="35" s="1"/>
  <c r="N135" i="35"/>
  <c r="DI135" i="35" s="1"/>
  <c r="O135" i="35"/>
  <c r="DJ135" i="35" s="1"/>
  <c r="P135" i="35"/>
  <c r="DK135" i="35" s="1"/>
  <c r="Q135" i="35"/>
  <c r="DL135" i="35" s="1"/>
  <c r="R135" i="35"/>
  <c r="DM135" i="35" s="1"/>
  <c r="S135" i="35"/>
  <c r="DN135" i="35" s="1"/>
  <c r="T135" i="35"/>
  <c r="DO135" i="35" s="1"/>
  <c r="U135" i="35"/>
  <c r="DP135" i="35" s="1"/>
  <c r="V135" i="35"/>
  <c r="DQ135" i="35" s="1"/>
  <c r="W135" i="35"/>
  <c r="DR135" i="35" s="1"/>
  <c r="X135" i="35"/>
  <c r="DS135" i="35" s="1"/>
  <c r="Y135" i="35"/>
  <c r="DT135" i="35" s="1"/>
  <c r="Z135" i="35"/>
  <c r="DU135" i="35" s="1"/>
  <c r="AA135" i="35"/>
  <c r="DV135" i="35" s="1"/>
  <c r="AB135" i="35"/>
  <c r="DW135" i="35" s="1"/>
  <c r="AC135" i="35"/>
  <c r="DX135" i="35" s="1"/>
  <c r="AD135" i="35"/>
  <c r="DY135" i="35" s="1"/>
  <c r="AE135" i="35"/>
  <c r="AF135" i="35"/>
  <c r="C136" i="35"/>
  <c r="CX136" i="35" s="1"/>
  <c r="D136" i="35"/>
  <c r="CY136" i="35" s="1"/>
  <c r="E136" i="35"/>
  <c r="CZ136" i="35" s="1"/>
  <c r="F136" i="35"/>
  <c r="DA136" i="35" s="1"/>
  <c r="G136" i="35"/>
  <c r="DB136" i="35" s="1"/>
  <c r="H136" i="35"/>
  <c r="DC136" i="35" s="1"/>
  <c r="I136" i="35"/>
  <c r="DD136" i="35" s="1"/>
  <c r="J136" i="35"/>
  <c r="DE136" i="35" s="1"/>
  <c r="K136" i="35"/>
  <c r="DF136" i="35" s="1"/>
  <c r="L136" i="35"/>
  <c r="DG136" i="35" s="1"/>
  <c r="M136" i="35"/>
  <c r="DH136" i="35" s="1"/>
  <c r="N136" i="35"/>
  <c r="DI136" i="35" s="1"/>
  <c r="O136" i="35"/>
  <c r="DJ136" i="35" s="1"/>
  <c r="P136" i="35"/>
  <c r="DK136" i="35" s="1"/>
  <c r="Q136" i="35"/>
  <c r="DL136" i="35" s="1"/>
  <c r="R136" i="35"/>
  <c r="DM136" i="35" s="1"/>
  <c r="S136" i="35"/>
  <c r="DN136" i="35" s="1"/>
  <c r="T136" i="35"/>
  <c r="DO136" i="35" s="1"/>
  <c r="U136" i="35"/>
  <c r="DP136" i="35" s="1"/>
  <c r="V136" i="35"/>
  <c r="DQ136" i="35" s="1"/>
  <c r="W136" i="35"/>
  <c r="DR136" i="35" s="1"/>
  <c r="X136" i="35"/>
  <c r="DS136" i="35" s="1"/>
  <c r="Y136" i="35"/>
  <c r="DT136" i="35" s="1"/>
  <c r="Z136" i="35"/>
  <c r="DU136" i="35" s="1"/>
  <c r="AA136" i="35"/>
  <c r="DV136" i="35" s="1"/>
  <c r="AB136" i="35"/>
  <c r="DW136" i="35" s="1"/>
  <c r="AC136" i="35"/>
  <c r="DX136" i="35" s="1"/>
  <c r="AD136" i="35"/>
  <c r="DY136" i="35" s="1"/>
  <c r="AE136" i="35"/>
  <c r="AF136" i="35"/>
  <c r="C137" i="35"/>
  <c r="CX137" i="35" s="1"/>
  <c r="D137" i="35"/>
  <c r="CY137" i="35" s="1"/>
  <c r="E137" i="35"/>
  <c r="CZ137" i="35" s="1"/>
  <c r="F137" i="35"/>
  <c r="DA137" i="35" s="1"/>
  <c r="G137" i="35"/>
  <c r="DB137" i="35" s="1"/>
  <c r="H137" i="35"/>
  <c r="DC137" i="35" s="1"/>
  <c r="I137" i="35"/>
  <c r="DD137" i="35" s="1"/>
  <c r="J137" i="35"/>
  <c r="DE137" i="35" s="1"/>
  <c r="K137" i="35"/>
  <c r="DF137" i="35" s="1"/>
  <c r="L137" i="35"/>
  <c r="DG137" i="35" s="1"/>
  <c r="M137" i="35"/>
  <c r="DH137" i="35" s="1"/>
  <c r="N137" i="35"/>
  <c r="DI137" i="35" s="1"/>
  <c r="O137" i="35"/>
  <c r="DJ137" i="35" s="1"/>
  <c r="P137" i="35"/>
  <c r="DK137" i="35" s="1"/>
  <c r="Q137" i="35"/>
  <c r="DL137" i="35" s="1"/>
  <c r="R137" i="35"/>
  <c r="DM137" i="35" s="1"/>
  <c r="S137" i="35"/>
  <c r="DN137" i="35" s="1"/>
  <c r="T137" i="35"/>
  <c r="DO137" i="35" s="1"/>
  <c r="U137" i="35"/>
  <c r="DP137" i="35" s="1"/>
  <c r="V137" i="35"/>
  <c r="DQ137" i="35" s="1"/>
  <c r="W137" i="35"/>
  <c r="DR137" i="35" s="1"/>
  <c r="X137" i="35"/>
  <c r="DS137" i="35" s="1"/>
  <c r="Y137" i="35"/>
  <c r="DT137" i="35" s="1"/>
  <c r="Z137" i="35"/>
  <c r="DU137" i="35" s="1"/>
  <c r="AA137" i="35"/>
  <c r="DV137" i="35" s="1"/>
  <c r="AB137" i="35"/>
  <c r="DW137" i="35" s="1"/>
  <c r="AC137" i="35"/>
  <c r="DX137" i="35" s="1"/>
  <c r="AD137" i="35"/>
  <c r="DY137" i="35" s="1"/>
  <c r="AE137" i="35"/>
  <c r="AF137" i="35"/>
  <c r="C138" i="35"/>
  <c r="CX138" i="35" s="1"/>
  <c r="D138" i="35"/>
  <c r="CY138" i="35" s="1"/>
  <c r="E138" i="35"/>
  <c r="CZ138" i="35" s="1"/>
  <c r="F138" i="35"/>
  <c r="DA138" i="35" s="1"/>
  <c r="G138" i="35"/>
  <c r="DB138" i="35" s="1"/>
  <c r="H138" i="35"/>
  <c r="DC138" i="35" s="1"/>
  <c r="I138" i="35"/>
  <c r="DD138" i="35" s="1"/>
  <c r="J138" i="35"/>
  <c r="DE138" i="35" s="1"/>
  <c r="K138" i="35"/>
  <c r="DF138" i="35" s="1"/>
  <c r="L138" i="35"/>
  <c r="DG138" i="35" s="1"/>
  <c r="M138" i="35"/>
  <c r="DH138" i="35" s="1"/>
  <c r="N138" i="35"/>
  <c r="DI138" i="35" s="1"/>
  <c r="O138" i="35"/>
  <c r="DJ138" i="35" s="1"/>
  <c r="P138" i="35"/>
  <c r="DK138" i="35" s="1"/>
  <c r="Q138" i="35"/>
  <c r="DL138" i="35" s="1"/>
  <c r="R138" i="35"/>
  <c r="DM138" i="35" s="1"/>
  <c r="S138" i="35"/>
  <c r="DN138" i="35" s="1"/>
  <c r="T138" i="35"/>
  <c r="DO138" i="35" s="1"/>
  <c r="U138" i="35"/>
  <c r="DP138" i="35" s="1"/>
  <c r="V138" i="35"/>
  <c r="DQ138" i="35" s="1"/>
  <c r="W138" i="35"/>
  <c r="DR138" i="35" s="1"/>
  <c r="X138" i="35"/>
  <c r="DS138" i="35" s="1"/>
  <c r="Y138" i="35"/>
  <c r="DT138" i="35" s="1"/>
  <c r="Z138" i="35"/>
  <c r="DU138" i="35" s="1"/>
  <c r="AA138" i="35"/>
  <c r="DV138" i="35" s="1"/>
  <c r="AB138" i="35"/>
  <c r="DW138" i="35" s="1"/>
  <c r="AC138" i="35"/>
  <c r="DX138" i="35" s="1"/>
  <c r="AD138" i="35"/>
  <c r="DY138" i="35" s="1"/>
  <c r="AE138" i="35"/>
  <c r="AF138" i="35"/>
  <c r="C139" i="35"/>
  <c r="CX139" i="35" s="1"/>
  <c r="D139" i="35"/>
  <c r="CY139" i="35" s="1"/>
  <c r="E139" i="35"/>
  <c r="CZ139" i="35" s="1"/>
  <c r="F139" i="35"/>
  <c r="DA139" i="35" s="1"/>
  <c r="G139" i="35"/>
  <c r="DB139" i="35" s="1"/>
  <c r="H139" i="35"/>
  <c r="DC139" i="35" s="1"/>
  <c r="I139" i="35"/>
  <c r="DD139" i="35" s="1"/>
  <c r="J139" i="35"/>
  <c r="DE139" i="35" s="1"/>
  <c r="K139" i="35"/>
  <c r="DF139" i="35" s="1"/>
  <c r="L139" i="35"/>
  <c r="DG139" i="35" s="1"/>
  <c r="M139" i="35"/>
  <c r="DH139" i="35" s="1"/>
  <c r="N139" i="35"/>
  <c r="DI139" i="35" s="1"/>
  <c r="O139" i="35"/>
  <c r="DJ139" i="35" s="1"/>
  <c r="P139" i="35"/>
  <c r="DK139" i="35" s="1"/>
  <c r="Q139" i="35"/>
  <c r="DL139" i="35" s="1"/>
  <c r="R139" i="35"/>
  <c r="DM139" i="35" s="1"/>
  <c r="S139" i="35"/>
  <c r="DN139" i="35" s="1"/>
  <c r="T139" i="35"/>
  <c r="DO139" i="35" s="1"/>
  <c r="U139" i="35"/>
  <c r="DP139" i="35" s="1"/>
  <c r="V139" i="35"/>
  <c r="DQ139" i="35" s="1"/>
  <c r="W139" i="35"/>
  <c r="DR139" i="35" s="1"/>
  <c r="X139" i="35"/>
  <c r="DS139" i="35" s="1"/>
  <c r="Y139" i="35"/>
  <c r="DT139" i="35" s="1"/>
  <c r="Z139" i="35"/>
  <c r="DU139" i="35" s="1"/>
  <c r="AA139" i="35"/>
  <c r="DV139" i="35" s="1"/>
  <c r="AB139" i="35"/>
  <c r="DW139" i="35" s="1"/>
  <c r="AC139" i="35"/>
  <c r="DX139" i="35" s="1"/>
  <c r="AD139" i="35"/>
  <c r="DY139" i="35" s="1"/>
  <c r="AE139" i="35"/>
  <c r="AF139" i="35"/>
  <c r="C140" i="35"/>
  <c r="CX140" i="35" s="1"/>
  <c r="D140" i="35"/>
  <c r="CY140" i="35" s="1"/>
  <c r="E140" i="35"/>
  <c r="CZ140" i="35" s="1"/>
  <c r="F140" i="35"/>
  <c r="DA140" i="35" s="1"/>
  <c r="G140" i="35"/>
  <c r="DB140" i="35" s="1"/>
  <c r="H140" i="35"/>
  <c r="DC140" i="35" s="1"/>
  <c r="I140" i="35"/>
  <c r="DD140" i="35" s="1"/>
  <c r="J140" i="35"/>
  <c r="DE140" i="35" s="1"/>
  <c r="K140" i="35"/>
  <c r="DF140" i="35" s="1"/>
  <c r="L140" i="35"/>
  <c r="DG140" i="35" s="1"/>
  <c r="M140" i="35"/>
  <c r="DH140" i="35" s="1"/>
  <c r="N140" i="35"/>
  <c r="DI140" i="35" s="1"/>
  <c r="O140" i="35"/>
  <c r="DJ140" i="35" s="1"/>
  <c r="P140" i="35"/>
  <c r="DK140" i="35" s="1"/>
  <c r="Q140" i="35"/>
  <c r="DL140" i="35" s="1"/>
  <c r="R140" i="35"/>
  <c r="DM140" i="35" s="1"/>
  <c r="S140" i="35"/>
  <c r="DN140" i="35" s="1"/>
  <c r="T140" i="35"/>
  <c r="DO140" i="35" s="1"/>
  <c r="U140" i="35"/>
  <c r="DP140" i="35" s="1"/>
  <c r="V140" i="35"/>
  <c r="DQ140" i="35" s="1"/>
  <c r="W140" i="35"/>
  <c r="DR140" i="35" s="1"/>
  <c r="X140" i="35"/>
  <c r="DS140" i="35" s="1"/>
  <c r="Y140" i="35"/>
  <c r="DT140" i="35" s="1"/>
  <c r="Z140" i="35"/>
  <c r="DU140" i="35" s="1"/>
  <c r="AA140" i="35"/>
  <c r="DV140" i="35" s="1"/>
  <c r="AB140" i="35"/>
  <c r="DW140" i="35" s="1"/>
  <c r="AC140" i="35"/>
  <c r="DX140" i="35" s="1"/>
  <c r="AD140" i="35"/>
  <c r="DY140" i="35" s="1"/>
  <c r="AE140" i="35"/>
  <c r="AF140" i="35"/>
  <c r="C141" i="35"/>
  <c r="CX141" i="35" s="1"/>
  <c r="D141" i="35"/>
  <c r="CY141" i="35" s="1"/>
  <c r="E141" i="35"/>
  <c r="CZ141" i="35" s="1"/>
  <c r="F141" i="35"/>
  <c r="DA141" i="35" s="1"/>
  <c r="G141" i="35"/>
  <c r="DB141" i="35" s="1"/>
  <c r="H141" i="35"/>
  <c r="DC141" i="35" s="1"/>
  <c r="I141" i="35"/>
  <c r="DD141" i="35" s="1"/>
  <c r="J141" i="35"/>
  <c r="DE141" i="35" s="1"/>
  <c r="K141" i="35"/>
  <c r="DF141" i="35" s="1"/>
  <c r="L141" i="35"/>
  <c r="DG141" i="35" s="1"/>
  <c r="M141" i="35"/>
  <c r="DH141" i="35" s="1"/>
  <c r="N141" i="35"/>
  <c r="DI141" i="35" s="1"/>
  <c r="O141" i="35"/>
  <c r="DJ141" i="35" s="1"/>
  <c r="P141" i="35"/>
  <c r="DK141" i="35" s="1"/>
  <c r="Q141" i="35"/>
  <c r="DL141" i="35" s="1"/>
  <c r="R141" i="35"/>
  <c r="DM141" i="35" s="1"/>
  <c r="S141" i="35"/>
  <c r="DN141" i="35" s="1"/>
  <c r="T141" i="35"/>
  <c r="DO141" i="35" s="1"/>
  <c r="U141" i="35"/>
  <c r="DP141" i="35" s="1"/>
  <c r="V141" i="35"/>
  <c r="DQ141" i="35" s="1"/>
  <c r="W141" i="35"/>
  <c r="DR141" i="35" s="1"/>
  <c r="X141" i="35"/>
  <c r="DS141" i="35" s="1"/>
  <c r="Y141" i="35"/>
  <c r="DT141" i="35" s="1"/>
  <c r="Z141" i="35"/>
  <c r="DU141" i="35" s="1"/>
  <c r="AA141" i="35"/>
  <c r="DV141" i="35" s="1"/>
  <c r="AB141" i="35"/>
  <c r="DW141" i="35" s="1"/>
  <c r="AC141" i="35"/>
  <c r="DX141" i="35" s="1"/>
  <c r="AD141" i="35"/>
  <c r="DY141" i="35" s="1"/>
  <c r="AE141" i="35"/>
  <c r="AF141" i="35"/>
  <c r="C142" i="35"/>
  <c r="CX142" i="35" s="1"/>
  <c r="D142" i="35"/>
  <c r="CY142" i="35" s="1"/>
  <c r="E142" i="35"/>
  <c r="CZ142" i="35" s="1"/>
  <c r="F142" i="35"/>
  <c r="DA142" i="35" s="1"/>
  <c r="G142" i="35"/>
  <c r="DB142" i="35" s="1"/>
  <c r="H142" i="35"/>
  <c r="DC142" i="35" s="1"/>
  <c r="I142" i="35"/>
  <c r="DD142" i="35" s="1"/>
  <c r="J142" i="35"/>
  <c r="DE142" i="35" s="1"/>
  <c r="K142" i="35"/>
  <c r="DF142" i="35" s="1"/>
  <c r="L142" i="35"/>
  <c r="DG142" i="35" s="1"/>
  <c r="M142" i="35"/>
  <c r="DH142" i="35" s="1"/>
  <c r="N142" i="35"/>
  <c r="DI142" i="35" s="1"/>
  <c r="O142" i="35"/>
  <c r="DJ142" i="35" s="1"/>
  <c r="P142" i="35"/>
  <c r="DK142" i="35" s="1"/>
  <c r="Q142" i="35"/>
  <c r="DL142" i="35" s="1"/>
  <c r="R142" i="35"/>
  <c r="DM142" i="35" s="1"/>
  <c r="S142" i="35"/>
  <c r="DN142" i="35" s="1"/>
  <c r="T142" i="35"/>
  <c r="DO142" i="35" s="1"/>
  <c r="U142" i="35"/>
  <c r="DP142" i="35" s="1"/>
  <c r="V142" i="35"/>
  <c r="DQ142" i="35" s="1"/>
  <c r="W142" i="35"/>
  <c r="DR142" i="35" s="1"/>
  <c r="X142" i="35"/>
  <c r="DS142" i="35" s="1"/>
  <c r="Y142" i="35"/>
  <c r="DT142" i="35" s="1"/>
  <c r="Z142" i="35"/>
  <c r="DU142" i="35" s="1"/>
  <c r="AA142" i="35"/>
  <c r="DV142" i="35" s="1"/>
  <c r="AB142" i="35"/>
  <c r="DW142" i="35" s="1"/>
  <c r="AC142" i="35"/>
  <c r="DX142" i="35" s="1"/>
  <c r="AD142" i="35"/>
  <c r="DY142" i="35" s="1"/>
  <c r="AE142" i="35"/>
  <c r="AF142" i="35"/>
  <c r="C143" i="35"/>
  <c r="CX143" i="35" s="1"/>
  <c r="D143" i="35"/>
  <c r="CY143" i="35" s="1"/>
  <c r="E143" i="35"/>
  <c r="CZ143" i="35" s="1"/>
  <c r="F143" i="35"/>
  <c r="DA143" i="35" s="1"/>
  <c r="G143" i="35"/>
  <c r="DB143" i="35" s="1"/>
  <c r="H143" i="35"/>
  <c r="DC143" i="35" s="1"/>
  <c r="I143" i="35"/>
  <c r="DD143" i="35" s="1"/>
  <c r="J143" i="35"/>
  <c r="DE143" i="35" s="1"/>
  <c r="K143" i="35"/>
  <c r="DF143" i="35" s="1"/>
  <c r="L143" i="35"/>
  <c r="DG143" i="35" s="1"/>
  <c r="M143" i="35"/>
  <c r="DH143" i="35" s="1"/>
  <c r="N143" i="35"/>
  <c r="DI143" i="35" s="1"/>
  <c r="O143" i="35"/>
  <c r="DJ143" i="35" s="1"/>
  <c r="P143" i="35"/>
  <c r="DK143" i="35" s="1"/>
  <c r="Q143" i="35"/>
  <c r="DL143" i="35" s="1"/>
  <c r="R143" i="35"/>
  <c r="DM143" i="35" s="1"/>
  <c r="S143" i="35"/>
  <c r="DN143" i="35" s="1"/>
  <c r="T143" i="35"/>
  <c r="DO143" i="35" s="1"/>
  <c r="U143" i="35"/>
  <c r="DP143" i="35" s="1"/>
  <c r="V143" i="35"/>
  <c r="DQ143" i="35" s="1"/>
  <c r="W143" i="35"/>
  <c r="DR143" i="35" s="1"/>
  <c r="X143" i="35"/>
  <c r="DS143" i="35" s="1"/>
  <c r="Y143" i="35"/>
  <c r="DT143" i="35" s="1"/>
  <c r="Z143" i="35"/>
  <c r="DU143" i="35" s="1"/>
  <c r="AA143" i="35"/>
  <c r="DV143" i="35" s="1"/>
  <c r="AB143" i="35"/>
  <c r="DW143" i="35" s="1"/>
  <c r="AC143" i="35"/>
  <c r="DX143" i="35" s="1"/>
  <c r="AD143" i="35"/>
  <c r="DY143" i="35" s="1"/>
  <c r="AE143" i="35"/>
  <c r="AF143" i="35"/>
  <c r="C144" i="35"/>
  <c r="CX144" i="35" s="1"/>
  <c r="D144" i="35"/>
  <c r="CY144" i="35" s="1"/>
  <c r="E144" i="35"/>
  <c r="CZ144" i="35" s="1"/>
  <c r="F144" i="35"/>
  <c r="DA144" i="35" s="1"/>
  <c r="G144" i="35"/>
  <c r="DB144" i="35" s="1"/>
  <c r="H144" i="35"/>
  <c r="DC144" i="35" s="1"/>
  <c r="I144" i="35"/>
  <c r="DD144" i="35" s="1"/>
  <c r="J144" i="35"/>
  <c r="DE144" i="35" s="1"/>
  <c r="K144" i="35"/>
  <c r="DF144" i="35" s="1"/>
  <c r="L144" i="35"/>
  <c r="DG144" i="35" s="1"/>
  <c r="M144" i="35"/>
  <c r="DH144" i="35" s="1"/>
  <c r="N144" i="35"/>
  <c r="DI144" i="35" s="1"/>
  <c r="O144" i="35"/>
  <c r="DJ144" i="35" s="1"/>
  <c r="P144" i="35"/>
  <c r="DK144" i="35" s="1"/>
  <c r="Q144" i="35"/>
  <c r="DL144" i="35" s="1"/>
  <c r="R144" i="35"/>
  <c r="DM144" i="35" s="1"/>
  <c r="S144" i="35"/>
  <c r="DN144" i="35" s="1"/>
  <c r="T144" i="35"/>
  <c r="DO144" i="35" s="1"/>
  <c r="U144" i="35"/>
  <c r="DP144" i="35" s="1"/>
  <c r="V144" i="35"/>
  <c r="DQ144" i="35" s="1"/>
  <c r="W144" i="35"/>
  <c r="DR144" i="35" s="1"/>
  <c r="X144" i="35"/>
  <c r="DS144" i="35" s="1"/>
  <c r="Y144" i="35"/>
  <c r="DT144" i="35" s="1"/>
  <c r="Z144" i="35"/>
  <c r="DU144" i="35" s="1"/>
  <c r="AA144" i="35"/>
  <c r="DV144" i="35" s="1"/>
  <c r="AB144" i="35"/>
  <c r="DW144" i="35" s="1"/>
  <c r="AC144" i="35"/>
  <c r="DX144" i="35" s="1"/>
  <c r="AD144" i="35"/>
  <c r="DY144" i="35" s="1"/>
  <c r="AE144" i="35"/>
  <c r="AF144" i="35"/>
  <c r="C145" i="35"/>
  <c r="CX145" i="35" s="1"/>
  <c r="D145" i="35"/>
  <c r="CY145" i="35" s="1"/>
  <c r="E145" i="35"/>
  <c r="CZ145" i="35" s="1"/>
  <c r="F145" i="35"/>
  <c r="DA145" i="35" s="1"/>
  <c r="G145" i="35"/>
  <c r="DB145" i="35" s="1"/>
  <c r="H145" i="35"/>
  <c r="DC145" i="35" s="1"/>
  <c r="I145" i="35"/>
  <c r="DD145" i="35" s="1"/>
  <c r="J145" i="35"/>
  <c r="DE145" i="35" s="1"/>
  <c r="K145" i="35"/>
  <c r="DF145" i="35" s="1"/>
  <c r="L145" i="35"/>
  <c r="DG145" i="35" s="1"/>
  <c r="M145" i="35"/>
  <c r="DH145" i="35" s="1"/>
  <c r="N145" i="35"/>
  <c r="DI145" i="35" s="1"/>
  <c r="O145" i="35"/>
  <c r="DJ145" i="35" s="1"/>
  <c r="P145" i="35"/>
  <c r="DK145" i="35" s="1"/>
  <c r="Q145" i="35"/>
  <c r="DL145" i="35" s="1"/>
  <c r="R145" i="35"/>
  <c r="DM145" i="35" s="1"/>
  <c r="S145" i="35"/>
  <c r="DN145" i="35" s="1"/>
  <c r="T145" i="35"/>
  <c r="DO145" i="35" s="1"/>
  <c r="U145" i="35"/>
  <c r="DP145" i="35" s="1"/>
  <c r="V145" i="35"/>
  <c r="DQ145" i="35" s="1"/>
  <c r="W145" i="35"/>
  <c r="DR145" i="35" s="1"/>
  <c r="X145" i="35"/>
  <c r="DS145" i="35" s="1"/>
  <c r="Y145" i="35"/>
  <c r="DT145" i="35" s="1"/>
  <c r="Z145" i="35"/>
  <c r="DU145" i="35" s="1"/>
  <c r="AA145" i="35"/>
  <c r="DV145" i="35" s="1"/>
  <c r="AB145" i="35"/>
  <c r="DW145" i="35" s="1"/>
  <c r="AC145" i="35"/>
  <c r="DX145" i="35" s="1"/>
  <c r="AD145" i="35"/>
  <c r="DY145" i="35" s="1"/>
  <c r="AE145" i="35"/>
  <c r="AF145" i="35"/>
  <c r="C146" i="35"/>
  <c r="CX146" i="35" s="1"/>
  <c r="D146" i="35"/>
  <c r="CY146" i="35" s="1"/>
  <c r="E146" i="35"/>
  <c r="CZ146" i="35" s="1"/>
  <c r="F146" i="35"/>
  <c r="DA146" i="35" s="1"/>
  <c r="G146" i="35"/>
  <c r="DB146" i="35" s="1"/>
  <c r="H146" i="35"/>
  <c r="DC146" i="35" s="1"/>
  <c r="I146" i="35"/>
  <c r="DD146" i="35" s="1"/>
  <c r="J146" i="35"/>
  <c r="DE146" i="35" s="1"/>
  <c r="K146" i="35"/>
  <c r="DF146" i="35" s="1"/>
  <c r="L146" i="35"/>
  <c r="DG146" i="35" s="1"/>
  <c r="M146" i="35"/>
  <c r="DH146" i="35" s="1"/>
  <c r="N146" i="35"/>
  <c r="DI146" i="35" s="1"/>
  <c r="O146" i="35"/>
  <c r="DJ146" i="35" s="1"/>
  <c r="P146" i="35"/>
  <c r="DK146" i="35" s="1"/>
  <c r="Q146" i="35"/>
  <c r="DL146" i="35" s="1"/>
  <c r="R146" i="35"/>
  <c r="DM146" i="35" s="1"/>
  <c r="S146" i="35"/>
  <c r="DN146" i="35" s="1"/>
  <c r="T146" i="35"/>
  <c r="DO146" i="35" s="1"/>
  <c r="U146" i="35"/>
  <c r="DP146" i="35" s="1"/>
  <c r="V146" i="35"/>
  <c r="DQ146" i="35" s="1"/>
  <c r="W146" i="35"/>
  <c r="DR146" i="35" s="1"/>
  <c r="X146" i="35"/>
  <c r="DS146" i="35" s="1"/>
  <c r="Y146" i="35"/>
  <c r="DT146" i="35" s="1"/>
  <c r="Z146" i="35"/>
  <c r="DU146" i="35" s="1"/>
  <c r="AA146" i="35"/>
  <c r="DV146" i="35" s="1"/>
  <c r="AB146" i="35"/>
  <c r="DW146" i="35" s="1"/>
  <c r="AC146" i="35"/>
  <c r="DX146" i="35" s="1"/>
  <c r="AD146" i="35"/>
  <c r="DY146" i="35" s="1"/>
  <c r="AE146" i="35"/>
  <c r="AF146" i="35"/>
  <c r="C147" i="35"/>
  <c r="CX147" i="35" s="1"/>
  <c r="D147" i="35"/>
  <c r="CY147" i="35" s="1"/>
  <c r="E147" i="35"/>
  <c r="CZ147" i="35" s="1"/>
  <c r="F147" i="35"/>
  <c r="DA147" i="35" s="1"/>
  <c r="G147" i="35"/>
  <c r="DB147" i="35" s="1"/>
  <c r="H147" i="35"/>
  <c r="DC147" i="35" s="1"/>
  <c r="I147" i="35"/>
  <c r="DD147" i="35" s="1"/>
  <c r="J147" i="35"/>
  <c r="DE147" i="35" s="1"/>
  <c r="K147" i="35"/>
  <c r="DF147" i="35" s="1"/>
  <c r="L147" i="35"/>
  <c r="DG147" i="35" s="1"/>
  <c r="M147" i="35"/>
  <c r="DH147" i="35" s="1"/>
  <c r="N147" i="35"/>
  <c r="DI147" i="35" s="1"/>
  <c r="O147" i="35"/>
  <c r="DJ147" i="35" s="1"/>
  <c r="P147" i="35"/>
  <c r="DK147" i="35" s="1"/>
  <c r="Q147" i="35"/>
  <c r="DL147" i="35" s="1"/>
  <c r="R147" i="35"/>
  <c r="DM147" i="35" s="1"/>
  <c r="S147" i="35"/>
  <c r="DN147" i="35" s="1"/>
  <c r="T147" i="35"/>
  <c r="DO147" i="35" s="1"/>
  <c r="U147" i="35"/>
  <c r="DP147" i="35" s="1"/>
  <c r="V147" i="35"/>
  <c r="DQ147" i="35" s="1"/>
  <c r="W147" i="35"/>
  <c r="DR147" i="35" s="1"/>
  <c r="X147" i="35"/>
  <c r="DS147" i="35" s="1"/>
  <c r="Y147" i="35"/>
  <c r="DT147" i="35" s="1"/>
  <c r="Z147" i="35"/>
  <c r="DU147" i="35" s="1"/>
  <c r="AA147" i="35"/>
  <c r="DV147" i="35" s="1"/>
  <c r="AB147" i="35"/>
  <c r="DW147" i="35" s="1"/>
  <c r="AC147" i="35"/>
  <c r="DX147" i="35" s="1"/>
  <c r="AD147" i="35"/>
  <c r="DY147" i="35" s="1"/>
  <c r="AE147" i="35"/>
  <c r="AF147" i="35"/>
  <c r="C148" i="35"/>
  <c r="CX148" i="35" s="1"/>
  <c r="D148" i="35"/>
  <c r="CY148" i="35" s="1"/>
  <c r="E148" i="35"/>
  <c r="CZ148" i="35" s="1"/>
  <c r="F148" i="35"/>
  <c r="DA148" i="35" s="1"/>
  <c r="G148" i="35"/>
  <c r="DB148" i="35" s="1"/>
  <c r="H148" i="35"/>
  <c r="DC148" i="35" s="1"/>
  <c r="I148" i="35"/>
  <c r="DD148" i="35" s="1"/>
  <c r="J148" i="35"/>
  <c r="DE148" i="35" s="1"/>
  <c r="K148" i="35"/>
  <c r="DF148" i="35" s="1"/>
  <c r="L148" i="35"/>
  <c r="DG148" i="35" s="1"/>
  <c r="M148" i="35"/>
  <c r="DH148" i="35" s="1"/>
  <c r="N148" i="35"/>
  <c r="DI148" i="35" s="1"/>
  <c r="O148" i="35"/>
  <c r="DJ148" i="35" s="1"/>
  <c r="P148" i="35"/>
  <c r="DK148" i="35" s="1"/>
  <c r="Q148" i="35"/>
  <c r="DL148" i="35" s="1"/>
  <c r="R148" i="35"/>
  <c r="DM148" i="35" s="1"/>
  <c r="S148" i="35"/>
  <c r="DN148" i="35" s="1"/>
  <c r="T148" i="35"/>
  <c r="DO148" i="35" s="1"/>
  <c r="U148" i="35"/>
  <c r="DP148" i="35" s="1"/>
  <c r="V148" i="35"/>
  <c r="DQ148" i="35" s="1"/>
  <c r="W148" i="35"/>
  <c r="DR148" i="35" s="1"/>
  <c r="X148" i="35"/>
  <c r="DS148" i="35" s="1"/>
  <c r="Y148" i="35"/>
  <c r="DT148" i="35" s="1"/>
  <c r="Z148" i="35"/>
  <c r="DU148" i="35" s="1"/>
  <c r="AA148" i="35"/>
  <c r="DV148" i="35" s="1"/>
  <c r="AB148" i="35"/>
  <c r="DW148" i="35" s="1"/>
  <c r="AC148" i="35"/>
  <c r="DX148" i="35" s="1"/>
  <c r="AD148" i="35"/>
  <c r="DY148" i="35" s="1"/>
  <c r="AE148" i="35"/>
  <c r="AF148" i="35"/>
  <c r="C149" i="35"/>
  <c r="CX149" i="35" s="1"/>
  <c r="D149" i="35"/>
  <c r="CY149" i="35" s="1"/>
  <c r="E149" i="35"/>
  <c r="CZ149" i="35" s="1"/>
  <c r="F149" i="35"/>
  <c r="DA149" i="35" s="1"/>
  <c r="G149" i="35"/>
  <c r="DB149" i="35" s="1"/>
  <c r="H149" i="35"/>
  <c r="DC149" i="35" s="1"/>
  <c r="I149" i="35"/>
  <c r="DD149" i="35" s="1"/>
  <c r="J149" i="35"/>
  <c r="DE149" i="35" s="1"/>
  <c r="K149" i="35"/>
  <c r="DF149" i="35" s="1"/>
  <c r="L149" i="35"/>
  <c r="DG149" i="35" s="1"/>
  <c r="M149" i="35"/>
  <c r="DH149" i="35" s="1"/>
  <c r="N149" i="35"/>
  <c r="DI149" i="35" s="1"/>
  <c r="O149" i="35"/>
  <c r="DJ149" i="35" s="1"/>
  <c r="P149" i="35"/>
  <c r="DK149" i="35" s="1"/>
  <c r="Q149" i="35"/>
  <c r="DL149" i="35" s="1"/>
  <c r="R149" i="35"/>
  <c r="DM149" i="35" s="1"/>
  <c r="S149" i="35"/>
  <c r="DN149" i="35" s="1"/>
  <c r="T149" i="35"/>
  <c r="DO149" i="35" s="1"/>
  <c r="U149" i="35"/>
  <c r="DP149" i="35" s="1"/>
  <c r="V149" i="35"/>
  <c r="DQ149" i="35" s="1"/>
  <c r="W149" i="35"/>
  <c r="DR149" i="35" s="1"/>
  <c r="X149" i="35"/>
  <c r="DS149" i="35" s="1"/>
  <c r="Y149" i="35"/>
  <c r="DT149" i="35" s="1"/>
  <c r="Z149" i="35"/>
  <c r="DU149" i="35" s="1"/>
  <c r="AA149" i="35"/>
  <c r="DV149" i="35" s="1"/>
  <c r="AB149" i="35"/>
  <c r="DW149" i="35" s="1"/>
  <c r="AC149" i="35"/>
  <c r="DX149" i="35" s="1"/>
  <c r="AD149" i="35"/>
  <c r="DY149" i="35" s="1"/>
  <c r="AE149" i="35"/>
  <c r="AF149" i="35"/>
  <c r="C150" i="35"/>
  <c r="CX150" i="35" s="1"/>
  <c r="D150" i="35"/>
  <c r="CY150" i="35" s="1"/>
  <c r="E150" i="35"/>
  <c r="CZ150" i="35" s="1"/>
  <c r="F150" i="35"/>
  <c r="DA150" i="35" s="1"/>
  <c r="G150" i="35"/>
  <c r="DB150" i="35" s="1"/>
  <c r="H150" i="35"/>
  <c r="DC150" i="35" s="1"/>
  <c r="I150" i="35"/>
  <c r="DD150" i="35" s="1"/>
  <c r="J150" i="35"/>
  <c r="DE150" i="35" s="1"/>
  <c r="K150" i="35"/>
  <c r="DF150" i="35" s="1"/>
  <c r="L150" i="35"/>
  <c r="DG150" i="35" s="1"/>
  <c r="M150" i="35"/>
  <c r="DH150" i="35" s="1"/>
  <c r="N150" i="35"/>
  <c r="DI150" i="35" s="1"/>
  <c r="O150" i="35"/>
  <c r="DJ150" i="35" s="1"/>
  <c r="P150" i="35"/>
  <c r="DK150" i="35" s="1"/>
  <c r="Q150" i="35"/>
  <c r="DL150" i="35" s="1"/>
  <c r="R150" i="35"/>
  <c r="DM150" i="35" s="1"/>
  <c r="S150" i="35"/>
  <c r="DN150" i="35" s="1"/>
  <c r="T150" i="35"/>
  <c r="DO150" i="35" s="1"/>
  <c r="U150" i="35"/>
  <c r="DP150" i="35" s="1"/>
  <c r="V150" i="35"/>
  <c r="DQ150" i="35" s="1"/>
  <c r="W150" i="35"/>
  <c r="DR150" i="35" s="1"/>
  <c r="X150" i="35"/>
  <c r="DS150" i="35" s="1"/>
  <c r="Y150" i="35"/>
  <c r="DT150" i="35" s="1"/>
  <c r="Z150" i="35"/>
  <c r="DU150" i="35" s="1"/>
  <c r="AA150" i="35"/>
  <c r="DV150" i="35" s="1"/>
  <c r="AB150" i="35"/>
  <c r="DW150" i="35" s="1"/>
  <c r="AC150" i="35"/>
  <c r="DX150" i="35" s="1"/>
  <c r="AD150" i="35"/>
  <c r="DY150" i="35" s="1"/>
  <c r="AE150" i="35"/>
  <c r="AF150" i="35"/>
  <c r="C151" i="35"/>
  <c r="CX151" i="35" s="1"/>
  <c r="D151" i="35"/>
  <c r="CY151" i="35" s="1"/>
  <c r="E151" i="35"/>
  <c r="CZ151" i="35" s="1"/>
  <c r="F151" i="35"/>
  <c r="DA151" i="35" s="1"/>
  <c r="G151" i="35"/>
  <c r="DB151" i="35" s="1"/>
  <c r="H151" i="35"/>
  <c r="DC151" i="35" s="1"/>
  <c r="I151" i="35"/>
  <c r="DD151" i="35" s="1"/>
  <c r="J151" i="35"/>
  <c r="DE151" i="35" s="1"/>
  <c r="K151" i="35"/>
  <c r="DF151" i="35" s="1"/>
  <c r="L151" i="35"/>
  <c r="DG151" i="35" s="1"/>
  <c r="M151" i="35"/>
  <c r="DH151" i="35" s="1"/>
  <c r="N151" i="35"/>
  <c r="DI151" i="35" s="1"/>
  <c r="O151" i="35"/>
  <c r="DJ151" i="35" s="1"/>
  <c r="P151" i="35"/>
  <c r="DK151" i="35" s="1"/>
  <c r="Q151" i="35"/>
  <c r="DL151" i="35" s="1"/>
  <c r="R151" i="35"/>
  <c r="DM151" i="35" s="1"/>
  <c r="S151" i="35"/>
  <c r="DN151" i="35" s="1"/>
  <c r="T151" i="35"/>
  <c r="DO151" i="35" s="1"/>
  <c r="U151" i="35"/>
  <c r="DP151" i="35" s="1"/>
  <c r="V151" i="35"/>
  <c r="DQ151" i="35" s="1"/>
  <c r="W151" i="35"/>
  <c r="DR151" i="35" s="1"/>
  <c r="X151" i="35"/>
  <c r="DS151" i="35" s="1"/>
  <c r="Y151" i="35"/>
  <c r="DT151" i="35" s="1"/>
  <c r="Z151" i="35"/>
  <c r="DU151" i="35" s="1"/>
  <c r="AA151" i="35"/>
  <c r="DV151" i="35" s="1"/>
  <c r="AB151" i="35"/>
  <c r="DW151" i="35" s="1"/>
  <c r="AC151" i="35"/>
  <c r="DX151" i="35" s="1"/>
  <c r="AD151" i="35"/>
  <c r="DY151" i="35" s="1"/>
  <c r="AE151" i="35"/>
  <c r="AF151" i="35"/>
  <c r="C152" i="35"/>
  <c r="CX152" i="35" s="1"/>
  <c r="D152" i="35"/>
  <c r="CY152" i="35" s="1"/>
  <c r="E152" i="35"/>
  <c r="CZ152" i="35" s="1"/>
  <c r="F152" i="35"/>
  <c r="DA152" i="35" s="1"/>
  <c r="G152" i="35"/>
  <c r="DB152" i="35" s="1"/>
  <c r="H152" i="35"/>
  <c r="DC152" i="35" s="1"/>
  <c r="I152" i="35"/>
  <c r="DD152" i="35" s="1"/>
  <c r="J152" i="35"/>
  <c r="DE152" i="35" s="1"/>
  <c r="K152" i="35"/>
  <c r="DF152" i="35" s="1"/>
  <c r="L152" i="35"/>
  <c r="DG152" i="35" s="1"/>
  <c r="M152" i="35"/>
  <c r="DH152" i="35" s="1"/>
  <c r="N152" i="35"/>
  <c r="DI152" i="35" s="1"/>
  <c r="O152" i="35"/>
  <c r="DJ152" i="35" s="1"/>
  <c r="P152" i="35"/>
  <c r="DK152" i="35" s="1"/>
  <c r="Q152" i="35"/>
  <c r="DL152" i="35" s="1"/>
  <c r="R152" i="35"/>
  <c r="DM152" i="35" s="1"/>
  <c r="S152" i="35"/>
  <c r="DN152" i="35" s="1"/>
  <c r="T152" i="35"/>
  <c r="DO152" i="35" s="1"/>
  <c r="U152" i="35"/>
  <c r="DP152" i="35" s="1"/>
  <c r="V152" i="35"/>
  <c r="DQ152" i="35" s="1"/>
  <c r="W152" i="35"/>
  <c r="DR152" i="35" s="1"/>
  <c r="X152" i="35"/>
  <c r="DS152" i="35" s="1"/>
  <c r="Y152" i="35"/>
  <c r="DT152" i="35" s="1"/>
  <c r="Z152" i="35"/>
  <c r="DU152" i="35" s="1"/>
  <c r="AA152" i="35"/>
  <c r="DV152" i="35" s="1"/>
  <c r="AB152" i="35"/>
  <c r="DW152" i="35" s="1"/>
  <c r="AC152" i="35"/>
  <c r="DX152" i="35" s="1"/>
  <c r="AD152" i="35"/>
  <c r="DY152" i="35" s="1"/>
  <c r="AE152" i="35"/>
  <c r="AF152" i="35"/>
  <c r="C153" i="35"/>
  <c r="CX153" i="35" s="1"/>
  <c r="D153" i="35"/>
  <c r="CY153" i="35" s="1"/>
  <c r="E153" i="35"/>
  <c r="CZ153" i="35" s="1"/>
  <c r="F153" i="35"/>
  <c r="DA153" i="35" s="1"/>
  <c r="G153" i="35"/>
  <c r="DB153" i="35" s="1"/>
  <c r="H153" i="35"/>
  <c r="DC153" i="35" s="1"/>
  <c r="I153" i="35"/>
  <c r="DD153" i="35" s="1"/>
  <c r="J153" i="35"/>
  <c r="DE153" i="35" s="1"/>
  <c r="K153" i="35"/>
  <c r="DF153" i="35" s="1"/>
  <c r="L153" i="35"/>
  <c r="DG153" i="35" s="1"/>
  <c r="M153" i="35"/>
  <c r="DH153" i="35" s="1"/>
  <c r="N153" i="35"/>
  <c r="DI153" i="35" s="1"/>
  <c r="O153" i="35"/>
  <c r="DJ153" i="35" s="1"/>
  <c r="P153" i="35"/>
  <c r="DK153" i="35" s="1"/>
  <c r="Q153" i="35"/>
  <c r="DL153" i="35" s="1"/>
  <c r="R153" i="35"/>
  <c r="DM153" i="35" s="1"/>
  <c r="S153" i="35"/>
  <c r="DN153" i="35" s="1"/>
  <c r="T153" i="35"/>
  <c r="DO153" i="35" s="1"/>
  <c r="U153" i="35"/>
  <c r="DP153" i="35" s="1"/>
  <c r="V153" i="35"/>
  <c r="DQ153" i="35" s="1"/>
  <c r="W153" i="35"/>
  <c r="DR153" i="35" s="1"/>
  <c r="X153" i="35"/>
  <c r="DS153" i="35" s="1"/>
  <c r="Y153" i="35"/>
  <c r="DT153" i="35" s="1"/>
  <c r="Z153" i="35"/>
  <c r="DU153" i="35" s="1"/>
  <c r="AA153" i="35"/>
  <c r="DV153" i="35" s="1"/>
  <c r="AB153" i="35"/>
  <c r="DW153" i="35" s="1"/>
  <c r="AC153" i="35"/>
  <c r="DX153" i="35" s="1"/>
  <c r="AD153" i="35"/>
  <c r="DY153" i="35" s="1"/>
  <c r="AE153" i="35"/>
  <c r="AF153" i="35"/>
  <c r="C154" i="35"/>
  <c r="CX154" i="35" s="1"/>
  <c r="D154" i="35"/>
  <c r="CY154" i="35" s="1"/>
  <c r="E154" i="35"/>
  <c r="CZ154" i="35" s="1"/>
  <c r="F154" i="35"/>
  <c r="DA154" i="35" s="1"/>
  <c r="G154" i="35"/>
  <c r="DB154" i="35" s="1"/>
  <c r="H154" i="35"/>
  <c r="DC154" i="35" s="1"/>
  <c r="I154" i="35"/>
  <c r="DD154" i="35" s="1"/>
  <c r="J154" i="35"/>
  <c r="DE154" i="35" s="1"/>
  <c r="K154" i="35"/>
  <c r="DF154" i="35" s="1"/>
  <c r="L154" i="35"/>
  <c r="DG154" i="35" s="1"/>
  <c r="M154" i="35"/>
  <c r="DH154" i="35" s="1"/>
  <c r="N154" i="35"/>
  <c r="DI154" i="35" s="1"/>
  <c r="O154" i="35"/>
  <c r="DJ154" i="35" s="1"/>
  <c r="P154" i="35"/>
  <c r="DK154" i="35" s="1"/>
  <c r="Q154" i="35"/>
  <c r="DL154" i="35" s="1"/>
  <c r="R154" i="35"/>
  <c r="DM154" i="35" s="1"/>
  <c r="S154" i="35"/>
  <c r="DN154" i="35" s="1"/>
  <c r="T154" i="35"/>
  <c r="DO154" i="35" s="1"/>
  <c r="U154" i="35"/>
  <c r="DP154" i="35" s="1"/>
  <c r="V154" i="35"/>
  <c r="DQ154" i="35" s="1"/>
  <c r="W154" i="35"/>
  <c r="DR154" i="35" s="1"/>
  <c r="X154" i="35"/>
  <c r="DS154" i="35" s="1"/>
  <c r="Y154" i="35"/>
  <c r="DT154" i="35" s="1"/>
  <c r="Z154" i="35"/>
  <c r="DU154" i="35" s="1"/>
  <c r="AA154" i="35"/>
  <c r="DV154" i="35" s="1"/>
  <c r="AB154" i="35"/>
  <c r="DW154" i="35" s="1"/>
  <c r="AC154" i="35"/>
  <c r="DX154" i="35" s="1"/>
  <c r="AD154" i="35"/>
  <c r="DY154" i="35" s="1"/>
  <c r="AE154" i="35"/>
  <c r="AF154" i="35"/>
  <c r="C155" i="35"/>
  <c r="CX155" i="35" s="1"/>
  <c r="D155" i="35"/>
  <c r="CY155" i="35" s="1"/>
  <c r="E155" i="35"/>
  <c r="CZ155" i="35" s="1"/>
  <c r="F155" i="35"/>
  <c r="DA155" i="35" s="1"/>
  <c r="G155" i="35"/>
  <c r="DB155" i="35" s="1"/>
  <c r="H155" i="35"/>
  <c r="DC155" i="35" s="1"/>
  <c r="I155" i="35"/>
  <c r="DD155" i="35" s="1"/>
  <c r="J155" i="35"/>
  <c r="DE155" i="35" s="1"/>
  <c r="K155" i="35"/>
  <c r="DF155" i="35" s="1"/>
  <c r="L155" i="35"/>
  <c r="DG155" i="35" s="1"/>
  <c r="M155" i="35"/>
  <c r="DH155" i="35" s="1"/>
  <c r="N155" i="35"/>
  <c r="DI155" i="35" s="1"/>
  <c r="O155" i="35"/>
  <c r="DJ155" i="35" s="1"/>
  <c r="P155" i="35"/>
  <c r="DK155" i="35" s="1"/>
  <c r="Q155" i="35"/>
  <c r="DL155" i="35" s="1"/>
  <c r="R155" i="35"/>
  <c r="DM155" i="35" s="1"/>
  <c r="S155" i="35"/>
  <c r="DN155" i="35" s="1"/>
  <c r="T155" i="35"/>
  <c r="DO155" i="35" s="1"/>
  <c r="U155" i="35"/>
  <c r="DP155" i="35" s="1"/>
  <c r="V155" i="35"/>
  <c r="DQ155" i="35" s="1"/>
  <c r="W155" i="35"/>
  <c r="DR155" i="35" s="1"/>
  <c r="X155" i="35"/>
  <c r="DS155" i="35" s="1"/>
  <c r="Y155" i="35"/>
  <c r="DT155" i="35" s="1"/>
  <c r="Z155" i="35"/>
  <c r="DU155" i="35" s="1"/>
  <c r="AA155" i="35"/>
  <c r="DV155" i="35" s="1"/>
  <c r="AB155" i="35"/>
  <c r="DW155" i="35" s="1"/>
  <c r="AC155" i="35"/>
  <c r="DX155" i="35" s="1"/>
  <c r="AD155" i="35"/>
  <c r="DY155" i="35" s="1"/>
  <c r="AE155" i="35"/>
  <c r="AF155" i="35"/>
  <c r="C156" i="35"/>
  <c r="CX156" i="35" s="1"/>
  <c r="D156" i="35"/>
  <c r="CY156" i="35" s="1"/>
  <c r="E156" i="35"/>
  <c r="CZ156" i="35" s="1"/>
  <c r="F156" i="35"/>
  <c r="DA156" i="35" s="1"/>
  <c r="G156" i="35"/>
  <c r="DB156" i="35" s="1"/>
  <c r="H156" i="35"/>
  <c r="DC156" i="35" s="1"/>
  <c r="I156" i="35"/>
  <c r="DD156" i="35" s="1"/>
  <c r="J156" i="35"/>
  <c r="DE156" i="35" s="1"/>
  <c r="K156" i="35"/>
  <c r="DF156" i="35" s="1"/>
  <c r="L156" i="35"/>
  <c r="DG156" i="35" s="1"/>
  <c r="M156" i="35"/>
  <c r="DH156" i="35" s="1"/>
  <c r="N156" i="35"/>
  <c r="DI156" i="35" s="1"/>
  <c r="O156" i="35"/>
  <c r="DJ156" i="35" s="1"/>
  <c r="P156" i="35"/>
  <c r="DK156" i="35" s="1"/>
  <c r="Q156" i="35"/>
  <c r="DL156" i="35" s="1"/>
  <c r="R156" i="35"/>
  <c r="DM156" i="35" s="1"/>
  <c r="S156" i="35"/>
  <c r="DN156" i="35" s="1"/>
  <c r="T156" i="35"/>
  <c r="DO156" i="35" s="1"/>
  <c r="U156" i="35"/>
  <c r="DP156" i="35" s="1"/>
  <c r="V156" i="35"/>
  <c r="DQ156" i="35" s="1"/>
  <c r="W156" i="35"/>
  <c r="DR156" i="35" s="1"/>
  <c r="X156" i="35"/>
  <c r="DS156" i="35" s="1"/>
  <c r="Y156" i="35"/>
  <c r="DT156" i="35" s="1"/>
  <c r="Z156" i="35"/>
  <c r="DU156" i="35" s="1"/>
  <c r="AA156" i="35"/>
  <c r="DV156" i="35" s="1"/>
  <c r="AB156" i="35"/>
  <c r="DW156" i="35" s="1"/>
  <c r="AC156" i="35"/>
  <c r="DX156" i="35" s="1"/>
  <c r="AD156" i="35"/>
  <c r="DY156" i="35" s="1"/>
  <c r="AE156" i="35"/>
  <c r="AF156" i="35"/>
  <c r="C157" i="35"/>
  <c r="CX157" i="35" s="1"/>
  <c r="D157" i="35"/>
  <c r="CY157" i="35" s="1"/>
  <c r="E157" i="35"/>
  <c r="CZ157" i="35" s="1"/>
  <c r="F157" i="35"/>
  <c r="DA157" i="35" s="1"/>
  <c r="G157" i="35"/>
  <c r="DB157" i="35" s="1"/>
  <c r="H157" i="35"/>
  <c r="DC157" i="35" s="1"/>
  <c r="I157" i="35"/>
  <c r="DD157" i="35" s="1"/>
  <c r="J157" i="35"/>
  <c r="DE157" i="35" s="1"/>
  <c r="K157" i="35"/>
  <c r="DF157" i="35" s="1"/>
  <c r="L157" i="35"/>
  <c r="DG157" i="35" s="1"/>
  <c r="M157" i="35"/>
  <c r="DH157" i="35" s="1"/>
  <c r="N157" i="35"/>
  <c r="DI157" i="35" s="1"/>
  <c r="O157" i="35"/>
  <c r="DJ157" i="35" s="1"/>
  <c r="P157" i="35"/>
  <c r="DK157" i="35" s="1"/>
  <c r="Q157" i="35"/>
  <c r="DL157" i="35" s="1"/>
  <c r="R157" i="35"/>
  <c r="DM157" i="35" s="1"/>
  <c r="S157" i="35"/>
  <c r="DN157" i="35" s="1"/>
  <c r="T157" i="35"/>
  <c r="DO157" i="35" s="1"/>
  <c r="U157" i="35"/>
  <c r="DP157" i="35" s="1"/>
  <c r="V157" i="35"/>
  <c r="DQ157" i="35" s="1"/>
  <c r="W157" i="35"/>
  <c r="DR157" i="35" s="1"/>
  <c r="X157" i="35"/>
  <c r="DS157" i="35" s="1"/>
  <c r="Y157" i="35"/>
  <c r="DT157" i="35" s="1"/>
  <c r="Z157" i="35"/>
  <c r="DU157" i="35" s="1"/>
  <c r="AA157" i="35"/>
  <c r="DV157" i="35" s="1"/>
  <c r="AB157" i="35"/>
  <c r="DW157" i="35" s="1"/>
  <c r="AC157" i="35"/>
  <c r="DX157" i="35" s="1"/>
  <c r="AD157" i="35"/>
  <c r="DY157" i="35" s="1"/>
  <c r="AE157" i="35"/>
  <c r="AF157" i="35"/>
  <c r="C158" i="35"/>
  <c r="CX158" i="35" s="1"/>
  <c r="D158" i="35"/>
  <c r="CY158" i="35" s="1"/>
  <c r="E158" i="35"/>
  <c r="CZ158" i="35" s="1"/>
  <c r="F158" i="35"/>
  <c r="DA158" i="35" s="1"/>
  <c r="G158" i="35"/>
  <c r="DB158" i="35" s="1"/>
  <c r="H158" i="35"/>
  <c r="DC158" i="35" s="1"/>
  <c r="I158" i="35"/>
  <c r="DD158" i="35" s="1"/>
  <c r="J158" i="35"/>
  <c r="DE158" i="35" s="1"/>
  <c r="K158" i="35"/>
  <c r="DF158" i="35" s="1"/>
  <c r="L158" i="35"/>
  <c r="DG158" i="35" s="1"/>
  <c r="M158" i="35"/>
  <c r="DH158" i="35" s="1"/>
  <c r="N158" i="35"/>
  <c r="DI158" i="35" s="1"/>
  <c r="O158" i="35"/>
  <c r="DJ158" i="35" s="1"/>
  <c r="P158" i="35"/>
  <c r="DK158" i="35" s="1"/>
  <c r="Q158" i="35"/>
  <c r="DL158" i="35" s="1"/>
  <c r="R158" i="35"/>
  <c r="DM158" i="35" s="1"/>
  <c r="S158" i="35"/>
  <c r="DN158" i="35" s="1"/>
  <c r="T158" i="35"/>
  <c r="DO158" i="35" s="1"/>
  <c r="U158" i="35"/>
  <c r="DP158" i="35" s="1"/>
  <c r="V158" i="35"/>
  <c r="DQ158" i="35" s="1"/>
  <c r="W158" i="35"/>
  <c r="DR158" i="35" s="1"/>
  <c r="X158" i="35"/>
  <c r="DS158" i="35" s="1"/>
  <c r="Y158" i="35"/>
  <c r="DT158" i="35" s="1"/>
  <c r="Z158" i="35"/>
  <c r="DU158" i="35" s="1"/>
  <c r="AA158" i="35"/>
  <c r="DV158" i="35" s="1"/>
  <c r="AB158" i="35"/>
  <c r="DW158" i="35" s="1"/>
  <c r="AC158" i="35"/>
  <c r="DX158" i="35" s="1"/>
  <c r="AD158" i="35"/>
  <c r="DY158" i="35" s="1"/>
  <c r="AE158" i="35"/>
  <c r="AF158" i="35"/>
  <c r="C159" i="35"/>
  <c r="CX159" i="35" s="1"/>
  <c r="D159" i="35"/>
  <c r="CY159" i="35" s="1"/>
  <c r="E159" i="35"/>
  <c r="CZ159" i="35" s="1"/>
  <c r="F159" i="35"/>
  <c r="DA159" i="35" s="1"/>
  <c r="G159" i="35"/>
  <c r="DB159" i="35" s="1"/>
  <c r="H159" i="35"/>
  <c r="DC159" i="35" s="1"/>
  <c r="I159" i="35"/>
  <c r="DD159" i="35" s="1"/>
  <c r="J159" i="35"/>
  <c r="DE159" i="35" s="1"/>
  <c r="K159" i="35"/>
  <c r="DF159" i="35" s="1"/>
  <c r="L159" i="35"/>
  <c r="DG159" i="35" s="1"/>
  <c r="M159" i="35"/>
  <c r="DH159" i="35" s="1"/>
  <c r="N159" i="35"/>
  <c r="DI159" i="35" s="1"/>
  <c r="O159" i="35"/>
  <c r="DJ159" i="35" s="1"/>
  <c r="P159" i="35"/>
  <c r="DK159" i="35" s="1"/>
  <c r="Q159" i="35"/>
  <c r="DL159" i="35" s="1"/>
  <c r="R159" i="35"/>
  <c r="DM159" i="35" s="1"/>
  <c r="S159" i="35"/>
  <c r="DN159" i="35" s="1"/>
  <c r="T159" i="35"/>
  <c r="DO159" i="35" s="1"/>
  <c r="U159" i="35"/>
  <c r="DP159" i="35" s="1"/>
  <c r="V159" i="35"/>
  <c r="DQ159" i="35" s="1"/>
  <c r="W159" i="35"/>
  <c r="DR159" i="35" s="1"/>
  <c r="X159" i="35"/>
  <c r="DS159" i="35" s="1"/>
  <c r="Y159" i="35"/>
  <c r="DT159" i="35" s="1"/>
  <c r="Z159" i="35"/>
  <c r="DU159" i="35" s="1"/>
  <c r="AA159" i="35"/>
  <c r="DV159" i="35" s="1"/>
  <c r="AB159" i="35"/>
  <c r="DW159" i="35" s="1"/>
  <c r="AC159" i="35"/>
  <c r="DX159" i="35" s="1"/>
  <c r="AD159" i="35"/>
  <c r="DY159" i="35" s="1"/>
  <c r="AE159" i="35"/>
  <c r="AF159" i="35"/>
  <c r="C160" i="35"/>
  <c r="CX160" i="35" s="1"/>
  <c r="D160" i="35"/>
  <c r="CY160" i="35" s="1"/>
  <c r="E160" i="35"/>
  <c r="CZ160" i="35" s="1"/>
  <c r="F160" i="35"/>
  <c r="DA160" i="35" s="1"/>
  <c r="G160" i="35"/>
  <c r="DB160" i="35" s="1"/>
  <c r="H160" i="35"/>
  <c r="DC160" i="35" s="1"/>
  <c r="I160" i="35"/>
  <c r="DD160" i="35" s="1"/>
  <c r="J160" i="35"/>
  <c r="DE160" i="35" s="1"/>
  <c r="K160" i="35"/>
  <c r="DF160" i="35" s="1"/>
  <c r="L160" i="35"/>
  <c r="DG160" i="35" s="1"/>
  <c r="M160" i="35"/>
  <c r="DH160" i="35" s="1"/>
  <c r="N160" i="35"/>
  <c r="DI160" i="35" s="1"/>
  <c r="O160" i="35"/>
  <c r="DJ160" i="35" s="1"/>
  <c r="P160" i="35"/>
  <c r="DK160" i="35" s="1"/>
  <c r="Q160" i="35"/>
  <c r="DL160" i="35" s="1"/>
  <c r="R160" i="35"/>
  <c r="DM160" i="35" s="1"/>
  <c r="S160" i="35"/>
  <c r="DN160" i="35" s="1"/>
  <c r="T160" i="35"/>
  <c r="DO160" i="35" s="1"/>
  <c r="U160" i="35"/>
  <c r="DP160" i="35" s="1"/>
  <c r="V160" i="35"/>
  <c r="DQ160" i="35" s="1"/>
  <c r="W160" i="35"/>
  <c r="DR160" i="35" s="1"/>
  <c r="X160" i="35"/>
  <c r="DS160" i="35" s="1"/>
  <c r="Y160" i="35"/>
  <c r="DT160" i="35" s="1"/>
  <c r="Z160" i="35"/>
  <c r="DU160" i="35" s="1"/>
  <c r="AA160" i="35"/>
  <c r="DV160" i="35" s="1"/>
  <c r="AB160" i="35"/>
  <c r="DW160" i="35" s="1"/>
  <c r="AC160" i="35"/>
  <c r="DX160" i="35" s="1"/>
  <c r="AD160" i="35"/>
  <c r="DY160" i="35" s="1"/>
  <c r="AE160" i="35"/>
  <c r="AF160" i="35"/>
  <c r="C161" i="35"/>
  <c r="CX161" i="35" s="1"/>
  <c r="D161" i="35"/>
  <c r="CY161" i="35" s="1"/>
  <c r="E161" i="35"/>
  <c r="CZ161" i="35" s="1"/>
  <c r="F161" i="35"/>
  <c r="DA161" i="35" s="1"/>
  <c r="G161" i="35"/>
  <c r="DB161" i="35" s="1"/>
  <c r="H161" i="35"/>
  <c r="DC161" i="35" s="1"/>
  <c r="I161" i="35"/>
  <c r="DD161" i="35" s="1"/>
  <c r="J161" i="35"/>
  <c r="DE161" i="35" s="1"/>
  <c r="K161" i="35"/>
  <c r="DF161" i="35" s="1"/>
  <c r="L161" i="35"/>
  <c r="DG161" i="35" s="1"/>
  <c r="M161" i="35"/>
  <c r="DH161" i="35" s="1"/>
  <c r="N161" i="35"/>
  <c r="DI161" i="35" s="1"/>
  <c r="O161" i="35"/>
  <c r="DJ161" i="35" s="1"/>
  <c r="P161" i="35"/>
  <c r="DK161" i="35" s="1"/>
  <c r="Q161" i="35"/>
  <c r="DL161" i="35" s="1"/>
  <c r="R161" i="35"/>
  <c r="DM161" i="35" s="1"/>
  <c r="S161" i="35"/>
  <c r="DN161" i="35" s="1"/>
  <c r="T161" i="35"/>
  <c r="DO161" i="35" s="1"/>
  <c r="U161" i="35"/>
  <c r="DP161" i="35" s="1"/>
  <c r="V161" i="35"/>
  <c r="DQ161" i="35" s="1"/>
  <c r="W161" i="35"/>
  <c r="DR161" i="35" s="1"/>
  <c r="X161" i="35"/>
  <c r="DS161" i="35" s="1"/>
  <c r="Y161" i="35"/>
  <c r="DT161" i="35" s="1"/>
  <c r="Z161" i="35"/>
  <c r="DU161" i="35" s="1"/>
  <c r="AA161" i="35"/>
  <c r="DV161" i="35" s="1"/>
  <c r="AB161" i="35"/>
  <c r="DW161" i="35" s="1"/>
  <c r="AC161" i="35"/>
  <c r="DX161" i="35" s="1"/>
  <c r="AD161" i="35"/>
  <c r="DY161" i="35" s="1"/>
  <c r="AE161" i="35"/>
  <c r="AF161" i="35"/>
  <c r="C162" i="35"/>
  <c r="CX162" i="35" s="1"/>
  <c r="D162" i="35"/>
  <c r="CY162" i="35" s="1"/>
  <c r="E162" i="35"/>
  <c r="CZ162" i="35" s="1"/>
  <c r="F162" i="35"/>
  <c r="DA162" i="35" s="1"/>
  <c r="G162" i="35"/>
  <c r="DB162" i="35" s="1"/>
  <c r="H162" i="35"/>
  <c r="DC162" i="35" s="1"/>
  <c r="I162" i="35"/>
  <c r="DD162" i="35" s="1"/>
  <c r="J162" i="35"/>
  <c r="DE162" i="35" s="1"/>
  <c r="K162" i="35"/>
  <c r="DF162" i="35" s="1"/>
  <c r="L162" i="35"/>
  <c r="DG162" i="35" s="1"/>
  <c r="M162" i="35"/>
  <c r="DH162" i="35" s="1"/>
  <c r="N162" i="35"/>
  <c r="DI162" i="35" s="1"/>
  <c r="O162" i="35"/>
  <c r="DJ162" i="35" s="1"/>
  <c r="P162" i="35"/>
  <c r="DK162" i="35" s="1"/>
  <c r="Q162" i="35"/>
  <c r="DL162" i="35" s="1"/>
  <c r="R162" i="35"/>
  <c r="DM162" i="35" s="1"/>
  <c r="S162" i="35"/>
  <c r="DN162" i="35" s="1"/>
  <c r="T162" i="35"/>
  <c r="DO162" i="35" s="1"/>
  <c r="U162" i="35"/>
  <c r="DP162" i="35" s="1"/>
  <c r="V162" i="35"/>
  <c r="DQ162" i="35" s="1"/>
  <c r="W162" i="35"/>
  <c r="DR162" i="35" s="1"/>
  <c r="X162" i="35"/>
  <c r="DS162" i="35" s="1"/>
  <c r="Y162" i="35"/>
  <c r="DT162" i="35" s="1"/>
  <c r="Z162" i="35"/>
  <c r="DU162" i="35" s="1"/>
  <c r="AA162" i="35"/>
  <c r="DV162" i="35" s="1"/>
  <c r="AB162" i="35"/>
  <c r="DW162" i="35" s="1"/>
  <c r="AC162" i="35"/>
  <c r="DX162" i="35" s="1"/>
  <c r="AD162" i="35"/>
  <c r="DY162" i="35" s="1"/>
  <c r="AE162" i="35"/>
  <c r="AF162" i="35"/>
  <c r="C163" i="35"/>
  <c r="CX163" i="35" s="1"/>
  <c r="D163" i="35"/>
  <c r="CY163" i="35" s="1"/>
  <c r="E163" i="35"/>
  <c r="CZ163" i="35" s="1"/>
  <c r="F163" i="35"/>
  <c r="DA163" i="35" s="1"/>
  <c r="G163" i="35"/>
  <c r="DB163" i="35" s="1"/>
  <c r="H163" i="35"/>
  <c r="DC163" i="35" s="1"/>
  <c r="I163" i="35"/>
  <c r="DD163" i="35" s="1"/>
  <c r="J163" i="35"/>
  <c r="DE163" i="35" s="1"/>
  <c r="K163" i="35"/>
  <c r="DF163" i="35" s="1"/>
  <c r="L163" i="35"/>
  <c r="DG163" i="35" s="1"/>
  <c r="M163" i="35"/>
  <c r="DH163" i="35" s="1"/>
  <c r="N163" i="35"/>
  <c r="DI163" i="35" s="1"/>
  <c r="O163" i="35"/>
  <c r="DJ163" i="35" s="1"/>
  <c r="P163" i="35"/>
  <c r="DK163" i="35" s="1"/>
  <c r="Q163" i="35"/>
  <c r="DL163" i="35" s="1"/>
  <c r="R163" i="35"/>
  <c r="DM163" i="35" s="1"/>
  <c r="S163" i="35"/>
  <c r="DN163" i="35" s="1"/>
  <c r="T163" i="35"/>
  <c r="DO163" i="35" s="1"/>
  <c r="U163" i="35"/>
  <c r="DP163" i="35" s="1"/>
  <c r="V163" i="35"/>
  <c r="DQ163" i="35" s="1"/>
  <c r="W163" i="35"/>
  <c r="DR163" i="35" s="1"/>
  <c r="X163" i="35"/>
  <c r="DS163" i="35" s="1"/>
  <c r="Y163" i="35"/>
  <c r="DT163" i="35" s="1"/>
  <c r="Z163" i="35"/>
  <c r="DU163" i="35" s="1"/>
  <c r="AA163" i="35"/>
  <c r="DV163" i="35" s="1"/>
  <c r="AB163" i="35"/>
  <c r="DW163" i="35" s="1"/>
  <c r="AC163" i="35"/>
  <c r="DX163" i="35" s="1"/>
  <c r="AD163" i="35"/>
  <c r="DY163" i="35" s="1"/>
  <c r="AE163" i="35"/>
  <c r="AF163" i="35"/>
  <c r="C164" i="35"/>
  <c r="CX164" i="35" s="1"/>
  <c r="D164" i="35"/>
  <c r="CY164" i="35" s="1"/>
  <c r="E164" i="35"/>
  <c r="CZ164" i="35" s="1"/>
  <c r="F164" i="35"/>
  <c r="DA164" i="35" s="1"/>
  <c r="G164" i="35"/>
  <c r="DB164" i="35" s="1"/>
  <c r="H164" i="35"/>
  <c r="DC164" i="35" s="1"/>
  <c r="I164" i="35"/>
  <c r="DD164" i="35" s="1"/>
  <c r="J164" i="35"/>
  <c r="DE164" i="35" s="1"/>
  <c r="K164" i="35"/>
  <c r="DF164" i="35" s="1"/>
  <c r="L164" i="35"/>
  <c r="DG164" i="35" s="1"/>
  <c r="M164" i="35"/>
  <c r="DH164" i="35" s="1"/>
  <c r="N164" i="35"/>
  <c r="DI164" i="35" s="1"/>
  <c r="O164" i="35"/>
  <c r="DJ164" i="35" s="1"/>
  <c r="P164" i="35"/>
  <c r="DK164" i="35" s="1"/>
  <c r="Q164" i="35"/>
  <c r="DL164" i="35" s="1"/>
  <c r="R164" i="35"/>
  <c r="DM164" i="35" s="1"/>
  <c r="S164" i="35"/>
  <c r="DN164" i="35" s="1"/>
  <c r="T164" i="35"/>
  <c r="DO164" i="35" s="1"/>
  <c r="U164" i="35"/>
  <c r="DP164" i="35" s="1"/>
  <c r="V164" i="35"/>
  <c r="DQ164" i="35" s="1"/>
  <c r="W164" i="35"/>
  <c r="DR164" i="35" s="1"/>
  <c r="X164" i="35"/>
  <c r="DS164" i="35" s="1"/>
  <c r="Y164" i="35"/>
  <c r="DT164" i="35" s="1"/>
  <c r="Z164" i="35"/>
  <c r="DU164" i="35" s="1"/>
  <c r="AA164" i="35"/>
  <c r="DV164" i="35" s="1"/>
  <c r="AB164" i="35"/>
  <c r="DW164" i="35" s="1"/>
  <c r="AC164" i="35"/>
  <c r="DX164" i="35" s="1"/>
  <c r="AD164" i="35"/>
  <c r="DY164" i="35" s="1"/>
  <c r="AE164" i="35"/>
  <c r="AF164" i="35"/>
  <c r="C165" i="35"/>
  <c r="CX165" i="35" s="1"/>
  <c r="D165" i="35"/>
  <c r="CY165" i="35" s="1"/>
  <c r="E165" i="35"/>
  <c r="CZ165" i="35" s="1"/>
  <c r="F165" i="35"/>
  <c r="DA165" i="35" s="1"/>
  <c r="G165" i="35"/>
  <c r="DB165" i="35" s="1"/>
  <c r="H165" i="35"/>
  <c r="DC165" i="35" s="1"/>
  <c r="I165" i="35"/>
  <c r="DD165" i="35" s="1"/>
  <c r="J165" i="35"/>
  <c r="DE165" i="35" s="1"/>
  <c r="K165" i="35"/>
  <c r="DF165" i="35" s="1"/>
  <c r="L165" i="35"/>
  <c r="DG165" i="35" s="1"/>
  <c r="M165" i="35"/>
  <c r="DH165" i="35" s="1"/>
  <c r="N165" i="35"/>
  <c r="DI165" i="35" s="1"/>
  <c r="O165" i="35"/>
  <c r="DJ165" i="35" s="1"/>
  <c r="P165" i="35"/>
  <c r="DK165" i="35" s="1"/>
  <c r="Q165" i="35"/>
  <c r="DL165" i="35" s="1"/>
  <c r="R165" i="35"/>
  <c r="DM165" i="35" s="1"/>
  <c r="S165" i="35"/>
  <c r="DN165" i="35" s="1"/>
  <c r="T165" i="35"/>
  <c r="DO165" i="35" s="1"/>
  <c r="U165" i="35"/>
  <c r="DP165" i="35" s="1"/>
  <c r="V165" i="35"/>
  <c r="DQ165" i="35" s="1"/>
  <c r="W165" i="35"/>
  <c r="DR165" i="35" s="1"/>
  <c r="X165" i="35"/>
  <c r="DS165" i="35" s="1"/>
  <c r="Y165" i="35"/>
  <c r="DT165" i="35" s="1"/>
  <c r="Z165" i="35"/>
  <c r="DU165" i="35" s="1"/>
  <c r="AA165" i="35"/>
  <c r="DV165" i="35" s="1"/>
  <c r="AB165" i="35"/>
  <c r="DW165" i="35" s="1"/>
  <c r="AC165" i="35"/>
  <c r="DX165" i="35" s="1"/>
  <c r="AD165" i="35"/>
  <c r="DY165" i="35" s="1"/>
  <c r="AE165" i="35"/>
  <c r="AF165" i="35"/>
  <c r="C166" i="35"/>
  <c r="CX166" i="35" s="1"/>
  <c r="D166" i="35"/>
  <c r="CY166" i="35" s="1"/>
  <c r="E166" i="35"/>
  <c r="CZ166" i="35" s="1"/>
  <c r="F166" i="35"/>
  <c r="DA166" i="35" s="1"/>
  <c r="G166" i="35"/>
  <c r="DB166" i="35" s="1"/>
  <c r="H166" i="35"/>
  <c r="DC166" i="35" s="1"/>
  <c r="I166" i="35"/>
  <c r="DD166" i="35" s="1"/>
  <c r="J166" i="35"/>
  <c r="DE166" i="35" s="1"/>
  <c r="K166" i="35"/>
  <c r="DF166" i="35" s="1"/>
  <c r="L166" i="35"/>
  <c r="DG166" i="35" s="1"/>
  <c r="M166" i="35"/>
  <c r="DH166" i="35" s="1"/>
  <c r="N166" i="35"/>
  <c r="DI166" i="35" s="1"/>
  <c r="O166" i="35"/>
  <c r="DJ166" i="35" s="1"/>
  <c r="P166" i="35"/>
  <c r="DK166" i="35" s="1"/>
  <c r="Q166" i="35"/>
  <c r="DL166" i="35" s="1"/>
  <c r="R166" i="35"/>
  <c r="DM166" i="35" s="1"/>
  <c r="S166" i="35"/>
  <c r="DN166" i="35" s="1"/>
  <c r="T166" i="35"/>
  <c r="DO166" i="35" s="1"/>
  <c r="U166" i="35"/>
  <c r="DP166" i="35" s="1"/>
  <c r="V166" i="35"/>
  <c r="DQ166" i="35" s="1"/>
  <c r="W166" i="35"/>
  <c r="DR166" i="35" s="1"/>
  <c r="X166" i="35"/>
  <c r="DS166" i="35" s="1"/>
  <c r="Y166" i="35"/>
  <c r="DT166" i="35" s="1"/>
  <c r="Z166" i="35"/>
  <c r="DU166" i="35" s="1"/>
  <c r="AA166" i="35"/>
  <c r="DV166" i="35" s="1"/>
  <c r="AB166" i="35"/>
  <c r="DW166" i="35" s="1"/>
  <c r="AC166" i="35"/>
  <c r="DX166" i="35" s="1"/>
  <c r="AD166" i="35"/>
  <c r="DY166" i="35" s="1"/>
  <c r="AE166" i="35"/>
  <c r="AF166" i="35"/>
  <c r="C167" i="35"/>
  <c r="CX167" i="35" s="1"/>
  <c r="D167" i="35"/>
  <c r="CY167" i="35" s="1"/>
  <c r="E167" i="35"/>
  <c r="CZ167" i="35" s="1"/>
  <c r="F167" i="35"/>
  <c r="DA167" i="35" s="1"/>
  <c r="G167" i="35"/>
  <c r="DB167" i="35" s="1"/>
  <c r="H167" i="35"/>
  <c r="DC167" i="35" s="1"/>
  <c r="I167" i="35"/>
  <c r="DD167" i="35" s="1"/>
  <c r="J167" i="35"/>
  <c r="DE167" i="35" s="1"/>
  <c r="K167" i="35"/>
  <c r="DF167" i="35" s="1"/>
  <c r="L167" i="35"/>
  <c r="DG167" i="35" s="1"/>
  <c r="M167" i="35"/>
  <c r="DH167" i="35" s="1"/>
  <c r="N167" i="35"/>
  <c r="DI167" i="35" s="1"/>
  <c r="O167" i="35"/>
  <c r="DJ167" i="35" s="1"/>
  <c r="P167" i="35"/>
  <c r="DK167" i="35" s="1"/>
  <c r="Q167" i="35"/>
  <c r="DL167" i="35" s="1"/>
  <c r="R167" i="35"/>
  <c r="DM167" i="35" s="1"/>
  <c r="S167" i="35"/>
  <c r="DN167" i="35" s="1"/>
  <c r="T167" i="35"/>
  <c r="DO167" i="35" s="1"/>
  <c r="U167" i="35"/>
  <c r="DP167" i="35" s="1"/>
  <c r="V167" i="35"/>
  <c r="DQ167" i="35" s="1"/>
  <c r="W167" i="35"/>
  <c r="DR167" i="35" s="1"/>
  <c r="X167" i="35"/>
  <c r="DS167" i="35" s="1"/>
  <c r="Y167" i="35"/>
  <c r="DT167" i="35" s="1"/>
  <c r="Z167" i="35"/>
  <c r="DU167" i="35" s="1"/>
  <c r="AA167" i="35"/>
  <c r="DV167" i="35" s="1"/>
  <c r="AB167" i="35"/>
  <c r="DW167" i="35" s="1"/>
  <c r="AC167" i="35"/>
  <c r="DX167" i="35" s="1"/>
  <c r="AD167" i="35"/>
  <c r="DY167" i="35" s="1"/>
  <c r="AE167" i="35"/>
  <c r="AF167" i="35"/>
  <c r="C168" i="35"/>
  <c r="CX168" i="35" s="1"/>
  <c r="D168" i="35"/>
  <c r="CY168" i="35" s="1"/>
  <c r="E168" i="35"/>
  <c r="CZ168" i="35" s="1"/>
  <c r="F168" i="35"/>
  <c r="DA168" i="35" s="1"/>
  <c r="G168" i="35"/>
  <c r="DB168" i="35" s="1"/>
  <c r="H168" i="35"/>
  <c r="DC168" i="35" s="1"/>
  <c r="I168" i="35"/>
  <c r="DD168" i="35" s="1"/>
  <c r="J168" i="35"/>
  <c r="DE168" i="35" s="1"/>
  <c r="K168" i="35"/>
  <c r="DF168" i="35" s="1"/>
  <c r="L168" i="35"/>
  <c r="DG168" i="35" s="1"/>
  <c r="M168" i="35"/>
  <c r="DH168" i="35" s="1"/>
  <c r="N168" i="35"/>
  <c r="DI168" i="35" s="1"/>
  <c r="O168" i="35"/>
  <c r="DJ168" i="35" s="1"/>
  <c r="P168" i="35"/>
  <c r="DK168" i="35" s="1"/>
  <c r="Q168" i="35"/>
  <c r="DL168" i="35" s="1"/>
  <c r="R168" i="35"/>
  <c r="DM168" i="35" s="1"/>
  <c r="S168" i="35"/>
  <c r="DN168" i="35" s="1"/>
  <c r="T168" i="35"/>
  <c r="DO168" i="35" s="1"/>
  <c r="U168" i="35"/>
  <c r="DP168" i="35" s="1"/>
  <c r="V168" i="35"/>
  <c r="DQ168" i="35" s="1"/>
  <c r="W168" i="35"/>
  <c r="DR168" i="35" s="1"/>
  <c r="X168" i="35"/>
  <c r="DS168" i="35" s="1"/>
  <c r="Y168" i="35"/>
  <c r="DT168" i="35" s="1"/>
  <c r="Z168" i="35"/>
  <c r="DU168" i="35" s="1"/>
  <c r="AA168" i="35"/>
  <c r="DV168" i="35" s="1"/>
  <c r="AB168" i="35"/>
  <c r="DW168" i="35" s="1"/>
  <c r="AC168" i="35"/>
  <c r="DX168" i="35" s="1"/>
  <c r="AD168" i="35"/>
  <c r="DY168" i="35" s="1"/>
  <c r="AE168" i="35"/>
  <c r="AF168" i="35"/>
  <c r="C169" i="35"/>
  <c r="CX169" i="35" s="1"/>
  <c r="D169" i="35"/>
  <c r="CY169" i="35" s="1"/>
  <c r="E169" i="35"/>
  <c r="CZ169" i="35" s="1"/>
  <c r="F169" i="35"/>
  <c r="DA169" i="35" s="1"/>
  <c r="G169" i="35"/>
  <c r="DB169" i="35" s="1"/>
  <c r="H169" i="35"/>
  <c r="DC169" i="35" s="1"/>
  <c r="I169" i="35"/>
  <c r="DD169" i="35" s="1"/>
  <c r="J169" i="35"/>
  <c r="DE169" i="35" s="1"/>
  <c r="K169" i="35"/>
  <c r="DF169" i="35" s="1"/>
  <c r="L169" i="35"/>
  <c r="DG169" i="35" s="1"/>
  <c r="M169" i="35"/>
  <c r="DH169" i="35" s="1"/>
  <c r="N169" i="35"/>
  <c r="DI169" i="35" s="1"/>
  <c r="O169" i="35"/>
  <c r="DJ169" i="35" s="1"/>
  <c r="P169" i="35"/>
  <c r="DK169" i="35" s="1"/>
  <c r="Q169" i="35"/>
  <c r="DL169" i="35" s="1"/>
  <c r="R169" i="35"/>
  <c r="DM169" i="35" s="1"/>
  <c r="S169" i="35"/>
  <c r="DN169" i="35" s="1"/>
  <c r="T169" i="35"/>
  <c r="DO169" i="35" s="1"/>
  <c r="U169" i="35"/>
  <c r="DP169" i="35" s="1"/>
  <c r="V169" i="35"/>
  <c r="DQ169" i="35" s="1"/>
  <c r="W169" i="35"/>
  <c r="DR169" i="35" s="1"/>
  <c r="X169" i="35"/>
  <c r="DS169" i="35" s="1"/>
  <c r="Y169" i="35"/>
  <c r="DT169" i="35" s="1"/>
  <c r="Z169" i="35"/>
  <c r="DU169" i="35" s="1"/>
  <c r="AA169" i="35"/>
  <c r="DV169" i="35" s="1"/>
  <c r="AB169" i="35"/>
  <c r="DW169" i="35" s="1"/>
  <c r="AC169" i="35"/>
  <c r="DX169" i="35" s="1"/>
  <c r="AD169" i="35"/>
  <c r="DY169" i="35" s="1"/>
  <c r="AE169" i="35"/>
  <c r="AF169" i="35"/>
  <c r="C170" i="35"/>
  <c r="CX170" i="35" s="1"/>
  <c r="D170" i="35"/>
  <c r="CY170" i="35" s="1"/>
  <c r="E170" i="35"/>
  <c r="CZ170" i="35" s="1"/>
  <c r="F170" i="35"/>
  <c r="DA170" i="35" s="1"/>
  <c r="G170" i="35"/>
  <c r="DB170" i="35" s="1"/>
  <c r="H170" i="35"/>
  <c r="DC170" i="35" s="1"/>
  <c r="I170" i="35"/>
  <c r="DD170" i="35" s="1"/>
  <c r="J170" i="35"/>
  <c r="DE170" i="35" s="1"/>
  <c r="K170" i="35"/>
  <c r="DF170" i="35" s="1"/>
  <c r="L170" i="35"/>
  <c r="DG170" i="35" s="1"/>
  <c r="M170" i="35"/>
  <c r="DH170" i="35" s="1"/>
  <c r="N170" i="35"/>
  <c r="DI170" i="35" s="1"/>
  <c r="O170" i="35"/>
  <c r="DJ170" i="35" s="1"/>
  <c r="P170" i="35"/>
  <c r="DK170" i="35" s="1"/>
  <c r="Q170" i="35"/>
  <c r="DL170" i="35" s="1"/>
  <c r="R170" i="35"/>
  <c r="DM170" i="35" s="1"/>
  <c r="S170" i="35"/>
  <c r="DN170" i="35" s="1"/>
  <c r="T170" i="35"/>
  <c r="DO170" i="35" s="1"/>
  <c r="U170" i="35"/>
  <c r="DP170" i="35" s="1"/>
  <c r="V170" i="35"/>
  <c r="DQ170" i="35" s="1"/>
  <c r="W170" i="35"/>
  <c r="DR170" i="35" s="1"/>
  <c r="X170" i="35"/>
  <c r="DS170" i="35" s="1"/>
  <c r="Y170" i="35"/>
  <c r="DT170" i="35" s="1"/>
  <c r="Z170" i="35"/>
  <c r="DU170" i="35" s="1"/>
  <c r="AA170" i="35"/>
  <c r="DV170" i="35" s="1"/>
  <c r="AB170" i="35"/>
  <c r="DW170" i="35" s="1"/>
  <c r="AC170" i="35"/>
  <c r="DX170" i="35" s="1"/>
  <c r="AD170" i="35"/>
  <c r="DY170" i="35" s="1"/>
  <c r="AE170" i="35"/>
  <c r="AF170" i="35"/>
  <c r="C171" i="35"/>
  <c r="CX171" i="35" s="1"/>
  <c r="D171" i="35"/>
  <c r="CY171" i="35" s="1"/>
  <c r="E171" i="35"/>
  <c r="CZ171" i="35" s="1"/>
  <c r="F171" i="35"/>
  <c r="DA171" i="35" s="1"/>
  <c r="G171" i="35"/>
  <c r="DB171" i="35" s="1"/>
  <c r="H171" i="35"/>
  <c r="DC171" i="35" s="1"/>
  <c r="I171" i="35"/>
  <c r="DD171" i="35" s="1"/>
  <c r="J171" i="35"/>
  <c r="DE171" i="35" s="1"/>
  <c r="K171" i="35"/>
  <c r="DF171" i="35" s="1"/>
  <c r="L171" i="35"/>
  <c r="DG171" i="35" s="1"/>
  <c r="M171" i="35"/>
  <c r="DH171" i="35" s="1"/>
  <c r="N171" i="35"/>
  <c r="DI171" i="35" s="1"/>
  <c r="O171" i="35"/>
  <c r="DJ171" i="35" s="1"/>
  <c r="P171" i="35"/>
  <c r="DK171" i="35" s="1"/>
  <c r="Q171" i="35"/>
  <c r="DL171" i="35" s="1"/>
  <c r="R171" i="35"/>
  <c r="DM171" i="35" s="1"/>
  <c r="S171" i="35"/>
  <c r="DN171" i="35" s="1"/>
  <c r="T171" i="35"/>
  <c r="DO171" i="35" s="1"/>
  <c r="U171" i="35"/>
  <c r="DP171" i="35" s="1"/>
  <c r="V171" i="35"/>
  <c r="DQ171" i="35" s="1"/>
  <c r="W171" i="35"/>
  <c r="DR171" i="35" s="1"/>
  <c r="X171" i="35"/>
  <c r="DS171" i="35" s="1"/>
  <c r="Y171" i="35"/>
  <c r="DT171" i="35" s="1"/>
  <c r="Z171" i="35"/>
  <c r="DU171" i="35" s="1"/>
  <c r="AA171" i="35"/>
  <c r="DV171" i="35" s="1"/>
  <c r="AB171" i="35"/>
  <c r="DW171" i="35" s="1"/>
  <c r="AC171" i="35"/>
  <c r="DX171" i="35" s="1"/>
  <c r="AD171" i="35"/>
  <c r="DY171" i="35" s="1"/>
  <c r="AE171" i="35"/>
  <c r="AF171" i="35"/>
  <c r="C172" i="35"/>
  <c r="CX172" i="35" s="1"/>
  <c r="D172" i="35"/>
  <c r="CY172" i="35" s="1"/>
  <c r="E172" i="35"/>
  <c r="CZ172" i="35" s="1"/>
  <c r="F172" i="35"/>
  <c r="DA172" i="35" s="1"/>
  <c r="G172" i="35"/>
  <c r="DB172" i="35" s="1"/>
  <c r="H172" i="35"/>
  <c r="DC172" i="35" s="1"/>
  <c r="I172" i="35"/>
  <c r="DD172" i="35" s="1"/>
  <c r="J172" i="35"/>
  <c r="DE172" i="35" s="1"/>
  <c r="K172" i="35"/>
  <c r="DF172" i="35" s="1"/>
  <c r="L172" i="35"/>
  <c r="DG172" i="35" s="1"/>
  <c r="M172" i="35"/>
  <c r="DH172" i="35" s="1"/>
  <c r="N172" i="35"/>
  <c r="DI172" i="35" s="1"/>
  <c r="O172" i="35"/>
  <c r="DJ172" i="35" s="1"/>
  <c r="P172" i="35"/>
  <c r="DK172" i="35" s="1"/>
  <c r="Q172" i="35"/>
  <c r="DL172" i="35" s="1"/>
  <c r="R172" i="35"/>
  <c r="DM172" i="35" s="1"/>
  <c r="S172" i="35"/>
  <c r="DN172" i="35" s="1"/>
  <c r="T172" i="35"/>
  <c r="DO172" i="35" s="1"/>
  <c r="U172" i="35"/>
  <c r="DP172" i="35" s="1"/>
  <c r="V172" i="35"/>
  <c r="DQ172" i="35" s="1"/>
  <c r="W172" i="35"/>
  <c r="DR172" i="35" s="1"/>
  <c r="X172" i="35"/>
  <c r="DS172" i="35" s="1"/>
  <c r="Y172" i="35"/>
  <c r="DT172" i="35" s="1"/>
  <c r="Z172" i="35"/>
  <c r="DU172" i="35" s="1"/>
  <c r="AA172" i="35"/>
  <c r="DV172" i="35" s="1"/>
  <c r="AB172" i="35"/>
  <c r="DW172" i="35" s="1"/>
  <c r="AC172" i="35"/>
  <c r="DX172" i="35" s="1"/>
  <c r="AD172" i="35"/>
  <c r="DY172" i="35" s="1"/>
  <c r="AE172" i="35"/>
  <c r="AF172" i="35"/>
  <c r="C173" i="35"/>
  <c r="CX173" i="35" s="1"/>
  <c r="D173" i="35"/>
  <c r="CY173" i="35" s="1"/>
  <c r="E173" i="35"/>
  <c r="CZ173" i="35" s="1"/>
  <c r="F173" i="35"/>
  <c r="DA173" i="35" s="1"/>
  <c r="G173" i="35"/>
  <c r="DB173" i="35" s="1"/>
  <c r="H173" i="35"/>
  <c r="DC173" i="35" s="1"/>
  <c r="I173" i="35"/>
  <c r="DD173" i="35" s="1"/>
  <c r="J173" i="35"/>
  <c r="DE173" i="35" s="1"/>
  <c r="K173" i="35"/>
  <c r="DF173" i="35" s="1"/>
  <c r="L173" i="35"/>
  <c r="DG173" i="35" s="1"/>
  <c r="M173" i="35"/>
  <c r="DH173" i="35" s="1"/>
  <c r="N173" i="35"/>
  <c r="DI173" i="35" s="1"/>
  <c r="O173" i="35"/>
  <c r="DJ173" i="35" s="1"/>
  <c r="P173" i="35"/>
  <c r="DK173" i="35" s="1"/>
  <c r="Q173" i="35"/>
  <c r="DL173" i="35" s="1"/>
  <c r="R173" i="35"/>
  <c r="DM173" i="35" s="1"/>
  <c r="S173" i="35"/>
  <c r="DN173" i="35" s="1"/>
  <c r="T173" i="35"/>
  <c r="DO173" i="35" s="1"/>
  <c r="U173" i="35"/>
  <c r="DP173" i="35" s="1"/>
  <c r="V173" i="35"/>
  <c r="DQ173" i="35" s="1"/>
  <c r="W173" i="35"/>
  <c r="DR173" i="35" s="1"/>
  <c r="X173" i="35"/>
  <c r="DS173" i="35" s="1"/>
  <c r="Y173" i="35"/>
  <c r="DT173" i="35" s="1"/>
  <c r="Z173" i="35"/>
  <c r="DU173" i="35" s="1"/>
  <c r="AA173" i="35"/>
  <c r="DV173" i="35" s="1"/>
  <c r="AB173" i="35"/>
  <c r="DW173" i="35" s="1"/>
  <c r="AC173" i="35"/>
  <c r="DX173" i="35" s="1"/>
  <c r="AD173" i="35"/>
  <c r="DY173" i="35" s="1"/>
  <c r="AE173" i="35"/>
  <c r="AF173" i="35"/>
  <c r="C174" i="35"/>
  <c r="CX174" i="35" s="1"/>
  <c r="D174" i="35"/>
  <c r="CY174" i="35" s="1"/>
  <c r="E174" i="35"/>
  <c r="CZ174" i="35" s="1"/>
  <c r="F174" i="35"/>
  <c r="DA174" i="35" s="1"/>
  <c r="G174" i="35"/>
  <c r="DB174" i="35" s="1"/>
  <c r="H174" i="35"/>
  <c r="DC174" i="35" s="1"/>
  <c r="I174" i="35"/>
  <c r="DD174" i="35" s="1"/>
  <c r="J174" i="35"/>
  <c r="DE174" i="35" s="1"/>
  <c r="K174" i="35"/>
  <c r="DF174" i="35" s="1"/>
  <c r="L174" i="35"/>
  <c r="DG174" i="35" s="1"/>
  <c r="M174" i="35"/>
  <c r="DH174" i="35" s="1"/>
  <c r="N174" i="35"/>
  <c r="DI174" i="35" s="1"/>
  <c r="O174" i="35"/>
  <c r="DJ174" i="35" s="1"/>
  <c r="P174" i="35"/>
  <c r="DK174" i="35" s="1"/>
  <c r="Q174" i="35"/>
  <c r="DL174" i="35" s="1"/>
  <c r="R174" i="35"/>
  <c r="DM174" i="35" s="1"/>
  <c r="S174" i="35"/>
  <c r="DN174" i="35" s="1"/>
  <c r="T174" i="35"/>
  <c r="DO174" i="35" s="1"/>
  <c r="U174" i="35"/>
  <c r="DP174" i="35" s="1"/>
  <c r="V174" i="35"/>
  <c r="DQ174" i="35" s="1"/>
  <c r="W174" i="35"/>
  <c r="DR174" i="35" s="1"/>
  <c r="X174" i="35"/>
  <c r="DS174" i="35" s="1"/>
  <c r="Y174" i="35"/>
  <c r="DT174" i="35" s="1"/>
  <c r="Z174" i="35"/>
  <c r="DU174" i="35" s="1"/>
  <c r="AA174" i="35"/>
  <c r="DV174" i="35" s="1"/>
  <c r="AB174" i="35"/>
  <c r="DW174" i="35" s="1"/>
  <c r="AC174" i="35"/>
  <c r="DX174" i="35" s="1"/>
  <c r="AD174" i="35"/>
  <c r="DY174" i="35" s="1"/>
  <c r="AE174" i="35"/>
  <c r="AF174" i="35"/>
  <c r="C175" i="35"/>
  <c r="CX175" i="35" s="1"/>
  <c r="D175" i="35"/>
  <c r="CY175" i="35" s="1"/>
  <c r="E175" i="35"/>
  <c r="CZ175" i="35" s="1"/>
  <c r="F175" i="35"/>
  <c r="DA175" i="35" s="1"/>
  <c r="G175" i="35"/>
  <c r="DB175" i="35" s="1"/>
  <c r="H175" i="35"/>
  <c r="DC175" i="35" s="1"/>
  <c r="I175" i="35"/>
  <c r="DD175" i="35" s="1"/>
  <c r="J175" i="35"/>
  <c r="DE175" i="35" s="1"/>
  <c r="K175" i="35"/>
  <c r="DF175" i="35" s="1"/>
  <c r="L175" i="35"/>
  <c r="DG175" i="35" s="1"/>
  <c r="M175" i="35"/>
  <c r="DH175" i="35" s="1"/>
  <c r="N175" i="35"/>
  <c r="DI175" i="35" s="1"/>
  <c r="O175" i="35"/>
  <c r="DJ175" i="35" s="1"/>
  <c r="P175" i="35"/>
  <c r="DK175" i="35" s="1"/>
  <c r="Q175" i="35"/>
  <c r="DL175" i="35" s="1"/>
  <c r="R175" i="35"/>
  <c r="DM175" i="35" s="1"/>
  <c r="S175" i="35"/>
  <c r="DN175" i="35" s="1"/>
  <c r="T175" i="35"/>
  <c r="DO175" i="35" s="1"/>
  <c r="U175" i="35"/>
  <c r="DP175" i="35" s="1"/>
  <c r="V175" i="35"/>
  <c r="DQ175" i="35" s="1"/>
  <c r="W175" i="35"/>
  <c r="DR175" i="35" s="1"/>
  <c r="X175" i="35"/>
  <c r="DS175" i="35" s="1"/>
  <c r="Y175" i="35"/>
  <c r="DT175" i="35" s="1"/>
  <c r="Z175" i="35"/>
  <c r="DU175" i="35" s="1"/>
  <c r="AA175" i="35"/>
  <c r="DV175" i="35" s="1"/>
  <c r="AB175" i="35"/>
  <c r="DW175" i="35" s="1"/>
  <c r="AC175" i="35"/>
  <c r="DX175" i="35" s="1"/>
  <c r="AD175" i="35"/>
  <c r="DY175" i="35" s="1"/>
  <c r="AE175" i="35"/>
  <c r="AF175" i="35"/>
  <c r="C176" i="35"/>
  <c r="CX176" i="35" s="1"/>
  <c r="D176" i="35"/>
  <c r="CY176" i="35" s="1"/>
  <c r="E176" i="35"/>
  <c r="CZ176" i="35" s="1"/>
  <c r="F176" i="35"/>
  <c r="DA176" i="35" s="1"/>
  <c r="G176" i="35"/>
  <c r="DB176" i="35" s="1"/>
  <c r="H176" i="35"/>
  <c r="DC176" i="35" s="1"/>
  <c r="I176" i="35"/>
  <c r="DD176" i="35" s="1"/>
  <c r="J176" i="35"/>
  <c r="DE176" i="35" s="1"/>
  <c r="K176" i="35"/>
  <c r="DF176" i="35" s="1"/>
  <c r="L176" i="35"/>
  <c r="DG176" i="35" s="1"/>
  <c r="M176" i="35"/>
  <c r="DH176" i="35" s="1"/>
  <c r="N176" i="35"/>
  <c r="DI176" i="35" s="1"/>
  <c r="O176" i="35"/>
  <c r="DJ176" i="35" s="1"/>
  <c r="P176" i="35"/>
  <c r="DK176" i="35" s="1"/>
  <c r="Q176" i="35"/>
  <c r="DL176" i="35" s="1"/>
  <c r="R176" i="35"/>
  <c r="DM176" i="35" s="1"/>
  <c r="S176" i="35"/>
  <c r="DN176" i="35" s="1"/>
  <c r="T176" i="35"/>
  <c r="DO176" i="35" s="1"/>
  <c r="U176" i="35"/>
  <c r="DP176" i="35" s="1"/>
  <c r="V176" i="35"/>
  <c r="DQ176" i="35" s="1"/>
  <c r="W176" i="35"/>
  <c r="DR176" i="35" s="1"/>
  <c r="X176" i="35"/>
  <c r="DS176" i="35" s="1"/>
  <c r="Y176" i="35"/>
  <c r="DT176" i="35" s="1"/>
  <c r="Z176" i="35"/>
  <c r="DU176" i="35" s="1"/>
  <c r="AA176" i="35"/>
  <c r="DV176" i="35" s="1"/>
  <c r="AB176" i="35"/>
  <c r="DW176" i="35" s="1"/>
  <c r="AC176" i="35"/>
  <c r="DX176" i="35" s="1"/>
  <c r="AD176" i="35"/>
  <c r="DY176" i="35" s="1"/>
  <c r="AE176" i="35"/>
  <c r="AF176" i="35"/>
  <c r="C177" i="35"/>
  <c r="CX177" i="35" s="1"/>
  <c r="D177" i="35"/>
  <c r="CY177" i="35" s="1"/>
  <c r="E177" i="35"/>
  <c r="CZ177" i="35" s="1"/>
  <c r="F177" i="35"/>
  <c r="DA177" i="35" s="1"/>
  <c r="G177" i="35"/>
  <c r="DB177" i="35" s="1"/>
  <c r="H177" i="35"/>
  <c r="DC177" i="35" s="1"/>
  <c r="I177" i="35"/>
  <c r="DD177" i="35" s="1"/>
  <c r="J177" i="35"/>
  <c r="DE177" i="35" s="1"/>
  <c r="K177" i="35"/>
  <c r="DF177" i="35" s="1"/>
  <c r="L177" i="35"/>
  <c r="DG177" i="35" s="1"/>
  <c r="M177" i="35"/>
  <c r="DH177" i="35" s="1"/>
  <c r="N177" i="35"/>
  <c r="DI177" i="35" s="1"/>
  <c r="O177" i="35"/>
  <c r="DJ177" i="35" s="1"/>
  <c r="P177" i="35"/>
  <c r="DK177" i="35" s="1"/>
  <c r="Q177" i="35"/>
  <c r="DL177" i="35" s="1"/>
  <c r="R177" i="35"/>
  <c r="DM177" i="35" s="1"/>
  <c r="S177" i="35"/>
  <c r="DN177" i="35" s="1"/>
  <c r="T177" i="35"/>
  <c r="DO177" i="35" s="1"/>
  <c r="U177" i="35"/>
  <c r="DP177" i="35" s="1"/>
  <c r="V177" i="35"/>
  <c r="DQ177" i="35" s="1"/>
  <c r="W177" i="35"/>
  <c r="DR177" i="35" s="1"/>
  <c r="X177" i="35"/>
  <c r="DS177" i="35" s="1"/>
  <c r="Y177" i="35"/>
  <c r="DT177" i="35" s="1"/>
  <c r="Z177" i="35"/>
  <c r="DU177" i="35" s="1"/>
  <c r="AA177" i="35"/>
  <c r="DV177" i="35" s="1"/>
  <c r="AB177" i="35"/>
  <c r="DW177" i="35" s="1"/>
  <c r="AC177" i="35"/>
  <c r="DX177" i="35" s="1"/>
  <c r="AD177" i="35"/>
  <c r="DY177" i="35" s="1"/>
  <c r="AE177" i="35"/>
  <c r="AF177" i="35"/>
  <c r="C178" i="35"/>
  <c r="CX178" i="35" s="1"/>
  <c r="D178" i="35"/>
  <c r="CY178" i="35" s="1"/>
  <c r="E178" i="35"/>
  <c r="CZ178" i="35" s="1"/>
  <c r="F178" i="35"/>
  <c r="DA178" i="35" s="1"/>
  <c r="G178" i="35"/>
  <c r="DB178" i="35" s="1"/>
  <c r="H178" i="35"/>
  <c r="DC178" i="35" s="1"/>
  <c r="I178" i="35"/>
  <c r="DD178" i="35" s="1"/>
  <c r="J178" i="35"/>
  <c r="DE178" i="35" s="1"/>
  <c r="K178" i="35"/>
  <c r="DF178" i="35" s="1"/>
  <c r="L178" i="35"/>
  <c r="DG178" i="35" s="1"/>
  <c r="M178" i="35"/>
  <c r="DH178" i="35" s="1"/>
  <c r="N178" i="35"/>
  <c r="DI178" i="35" s="1"/>
  <c r="O178" i="35"/>
  <c r="DJ178" i="35" s="1"/>
  <c r="P178" i="35"/>
  <c r="DK178" i="35" s="1"/>
  <c r="Q178" i="35"/>
  <c r="DL178" i="35" s="1"/>
  <c r="R178" i="35"/>
  <c r="DM178" i="35" s="1"/>
  <c r="S178" i="35"/>
  <c r="DN178" i="35" s="1"/>
  <c r="T178" i="35"/>
  <c r="DO178" i="35" s="1"/>
  <c r="U178" i="35"/>
  <c r="DP178" i="35" s="1"/>
  <c r="V178" i="35"/>
  <c r="DQ178" i="35" s="1"/>
  <c r="W178" i="35"/>
  <c r="DR178" i="35" s="1"/>
  <c r="X178" i="35"/>
  <c r="DS178" i="35" s="1"/>
  <c r="Y178" i="35"/>
  <c r="DT178" i="35" s="1"/>
  <c r="Z178" i="35"/>
  <c r="DU178" i="35" s="1"/>
  <c r="AA178" i="35"/>
  <c r="DV178" i="35" s="1"/>
  <c r="AB178" i="35"/>
  <c r="DW178" i="35" s="1"/>
  <c r="AC178" i="35"/>
  <c r="DX178" i="35" s="1"/>
  <c r="AD178" i="35"/>
  <c r="DY178" i="35" s="1"/>
  <c r="AE178" i="35"/>
  <c r="AF178" i="35"/>
  <c r="C179" i="35"/>
  <c r="CX179" i="35" s="1"/>
  <c r="D179" i="35"/>
  <c r="CY179" i="35" s="1"/>
  <c r="E179" i="35"/>
  <c r="CZ179" i="35" s="1"/>
  <c r="F179" i="35"/>
  <c r="DA179" i="35" s="1"/>
  <c r="G179" i="35"/>
  <c r="DB179" i="35" s="1"/>
  <c r="H179" i="35"/>
  <c r="DC179" i="35" s="1"/>
  <c r="I179" i="35"/>
  <c r="DD179" i="35" s="1"/>
  <c r="J179" i="35"/>
  <c r="DE179" i="35" s="1"/>
  <c r="K179" i="35"/>
  <c r="DF179" i="35" s="1"/>
  <c r="L179" i="35"/>
  <c r="DG179" i="35" s="1"/>
  <c r="M179" i="35"/>
  <c r="DH179" i="35" s="1"/>
  <c r="N179" i="35"/>
  <c r="DI179" i="35" s="1"/>
  <c r="O179" i="35"/>
  <c r="DJ179" i="35" s="1"/>
  <c r="P179" i="35"/>
  <c r="DK179" i="35" s="1"/>
  <c r="Q179" i="35"/>
  <c r="DL179" i="35" s="1"/>
  <c r="R179" i="35"/>
  <c r="DM179" i="35" s="1"/>
  <c r="S179" i="35"/>
  <c r="DN179" i="35" s="1"/>
  <c r="T179" i="35"/>
  <c r="DO179" i="35" s="1"/>
  <c r="U179" i="35"/>
  <c r="DP179" i="35" s="1"/>
  <c r="V179" i="35"/>
  <c r="DQ179" i="35" s="1"/>
  <c r="W179" i="35"/>
  <c r="DR179" i="35" s="1"/>
  <c r="X179" i="35"/>
  <c r="DS179" i="35" s="1"/>
  <c r="Y179" i="35"/>
  <c r="DT179" i="35" s="1"/>
  <c r="Z179" i="35"/>
  <c r="DU179" i="35" s="1"/>
  <c r="AA179" i="35"/>
  <c r="DV179" i="35" s="1"/>
  <c r="AB179" i="35"/>
  <c r="DW179" i="35" s="1"/>
  <c r="AC179" i="35"/>
  <c r="DX179" i="35" s="1"/>
  <c r="AD179" i="35"/>
  <c r="DY179" i="35" s="1"/>
  <c r="AE179" i="35"/>
  <c r="AF179" i="35"/>
  <c r="C180" i="35"/>
  <c r="CX180" i="35" s="1"/>
  <c r="D180" i="35"/>
  <c r="CY180" i="35" s="1"/>
  <c r="E180" i="35"/>
  <c r="CZ180" i="35" s="1"/>
  <c r="F180" i="35"/>
  <c r="DA180" i="35" s="1"/>
  <c r="G180" i="35"/>
  <c r="DB180" i="35" s="1"/>
  <c r="H180" i="35"/>
  <c r="DC180" i="35" s="1"/>
  <c r="I180" i="35"/>
  <c r="DD180" i="35" s="1"/>
  <c r="J180" i="35"/>
  <c r="DE180" i="35" s="1"/>
  <c r="K180" i="35"/>
  <c r="DF180" i="35" s="1"/>
  <c r="L180" i="35"/>
  <c r="DG180" i="35" s="1"/>
  <c r="M180" i="35"/>
  <c r="DH180" i="35" s="1"/>
  <c r="N180" i="35"/>
  <c r="DI180" i="35" s="1"/>
  <c r="O180" i="35"/>
  <c r="DJ180" i="35" s="1"/>
  <c r="P180" i="35"/>
  <c r="DK180" i="35" s="1"/>
  <c r="Q180" i="35"/>
  <c r="DL180" i="35" s="1"/>
  <c r="R180" i="35"/>
  <c r="DM180" i="35" s="1"/>
  <c r="S180" i="35"/>
  <c r="DN180" i="35" s="1"/>
  <c r="T180" i="35"/>
  <c r="DO180" i="35" s="1"/>
  <c r="U180" i="35"/>
  <c r="DP180" i="35" s="1"/>
  <c r="V180" i="35"/>
  <c r="DQ180" i="35" s="1"/>
  <c r="W180" i="35"/>
  <c r="DR180" i="35" s="1"/>
  <c r="X180" i="35"/>
  <c r="DS180" i="35" s="1"/>
  <c r="Y180" i="35"/>
  <c r="DT180" i="35" s="1"/>
  <c r="Z180" i="35"/>
  <c r="DU180" i="35" s="1"/>
  <c r="AA180" i="35"/>
  <c r="DV180" i="35" s="1"/>
  <c r="AB180" i="35"/>
  <c r="DW180" i="35" s="1"/>
  <c r="AC180" i="35"/>
  <c r="DX180" i="35" s="1"/>
  <c r="AD180" i="35"/>
  <c r="DY180" i="35" s="1"/>
  <c r="AE180" i="35"/>
  <c r="AF180" i="35"/>
  <c r="C181" i="35"/>
  <c r="CX181" i="35" s="1"/>
  <c r="D181" i="35"/>
  <c r="CY181" i="35" s="1"/>
  <c r="E181" i="35"/>
  <c r="CZ181" i="35" s="1"/>
  <c r="F181" i="35"/>
  <c r="DA181" i="35" s="1"/>
  <c r="G181" i="35"/>
  <c r="DB181" i="35" s="1"/>
  <c r="H181" i="35"/>
  <c r="DC181" i="35" s="1"/>
  <c r="I181" i="35"/>
  <c r="DD181" i="35" s="1"/>
  <c r="J181" i="35"/>
  <c r="DE181" i="35" s="1"/>
  <c r="K181" i="35"/>
  <c r="DF181" i="35" s="1"/>
  <c r="L181" i="35"/>
  <c r="DG181" i="35" s="1"/>
  <c r="M181" i="35"/>
  <c r="DH181" i="35" s="1"/>
  <c r="N181" i="35"/>
  <c r="DI181" i="35" s="1"/>
  <c r="O181" i="35"/>
  <c r="DJ181" i="35" s="1"/>
  <c r="P181" i="35"/>
  <c r="DK181" i="35" s="1"/>
  <c r="Q181" i="35"/>
  <c r="DL181" i="35" s="1"/>
  <c r="R181" i="35"/>
  <c r="DM181" i="35" s="1"/>
  <c r="S181" i="35"/>
  <c r="DN181" i="35" s="1"/>
  <c r="T181" i="35"/>
  <c r="DO181" i="35" s="1"/>
  <c r="U181" i="35"/>
  <c r="DP181" i="35" s="1"/>
  <c r="V181" i="35"/>
  <c r="DQ181" i="35" s="1"/>
  <c r="W181" i="35"/>
  <c r="DR181" i="35" s="1"/>
  <c r="X181" i="35"/>
  <c r="DS181" i="35" s="1"/>
  <c r="Y181" i="35"/>
  <c r="DT181" i="35" s="1"/>
  <c r="Z181" i="35"/>
  <c r="DU181" i="35" s="1"/>
  <c r="AA181" i="35"/>
  <c r="DV181" i="35" s="1"/>
  <c r="AB181" i="35"/>
  <c r="DW181" i="35" s="1"/>
  <c r="AC181" i="35"/>
  <c r="DX181" i="35" s="1"/>
  <c r="AD181" i="35"/>
  <c r="DY181" i="35" s="1"/>
  <c r="AE181" i="35"/>
  <c r="AF181" i="35"/>
  <c r="C182" i="35"/>
  <c r="CX182" i="35" s="1"/>
  <c r="D182" i="35"/>
  <c r="CY182" i="35" s="1"/>
  <c r="E182" i="35"/>
  <c r="CZ182" i="35" s="1"/>
  <c r="F182" i="35"/>
  <c r="DA182" i="35" s="1"/>
  <c r="G182" i="35"/>
  <c r="DB182" i="35" s="1"/>
  <c r="H182" i="35"/>
  <c r="DC182" i="35" s="1"/>
  <c r="I182" i="35"/>
  <c r="DD182" i="35" s="1"/>
  <c r="J182" i="35"/>
  <c r="DE182" i="35" s="1"/>
  <c r="K182" i="35"/>
  <c r="DF182" i="35" s="1"/>
  <c r="L182" i="35"/>
  <c r="DG182" i="35" s="1"/>
  <c r="M182" i="35"/>
  <c r="DH182" i="35" s="1"/>
  <c r="N182" i="35"/>
  <c r="DI182" i="35" s="1"/>
  <c r="O182" i="35"/>
  <c r="DJ182" i="35" s="1"/>
  <c r="P182" i="35"/>
  <c r="DK182" i="35" s="1"/>
  <c r="Q182" i="35"/>
  <c r="DL182" i="35" s="1"/>
  <c r="R182" i="35"/>
  <c r="DM182" i="35" s="1"/>
  <c r="S182" i="35"/>
  <c r="DN182" i="35" s="1"/>
  <c r="T182" i="35"/>
  <c r="DO182" i="35" s="1"/>
  <c r="U182" i="35"/>
  <c r="DP182" i="35" s="1"/>
  <c r="V182" i="35"/>
  <c r="DQ182" i="35" s="1"/>
  <c r="W182" i="35"/>
  <c r="DR182" i="35" s="1"/>
  <c r="X182" i="35"/>
  <c r="DS182" i="35" s="1"/>
  <c r="Y182" i="35"/>
  <c r="DT182" i="35" s="1"/>
  <c r="Z182" i="35"/>
  <c r="DU182" i="35" s="1"/>
  <c r="AA182" i="35"/>
  <c r="DV182" i="35" s="1"/>
  <c r="AB182" i="35"/>
  <c r="DW182" i="35" s="1"/>
  <c r="AC182" i="35"/>
  <c r="DX182" i="35" s="1"/>
  <c r="AD182" i="35"/>
  <c r="DY182" i="35" s="1"/>
  <c r="AE182" i="35"/>
  <c r="AF182" i="35"/>
  <c r="C183" i="35"/>
  <c r="CX183" i="35" s="1"/>
  <c r="D183" i="35"/>
  <c r="CY183" i="35" s="1"/>
  <c r="E183" i="35"/>
  <c r="CZ183" i="35" s="1"/>
  <c r="F183" i="35"/>
  <c r="DA183" i="35" s="1"/>
  <c r="G183" i="35"/>
  <c r="DB183" i="35" s="1"/>
  <c r="H183" i="35"/>
  <c r="DC183" i="35" s="1"/>
  <c r="I183" i="35"/>
  <c r="DD183" i="35" s="1"/>
  <c r="J183" i="35"/>
  <c r="DE183" i="35" s="1"/>
  <c r="K183" i="35"/>
  <c r="DF183" i="35" s="1"/>
  <c r="L183" i="35"/>
  <c r="DG183" i="35" s="1"/>
  <c r="M183" i="35"/>
  <c r="DH183" i="35" s="1"/>
  <c r="N183" i="35"/>
  <c r="DI183" i="35" s="1"/>
  <c r="O183" i="35"/>
  <c r="DJ183" i="35" s="1"/>
  <c r="P183" i="35"/>
  <c r="DK183" i="35" s="1"/>
  <c r="Q183" i="35"/>
  <c r="DL183" i="35" s="1"/>
  <c r="R183" i="35"/>
  <c r="DM183" i="35" s="1"/>
  <c r="S183" i="35"/>
  <c r="DN183" i="35" s="1"/>
  <c r="T183" i="35"/>
  <c r="DO183" i="35" s="1"/>
  <c r="U183" i="35"/>
  <c r="DP183" i="35" s="1"/>
  <c r="V183" i="35"/>
  <c r="DQ183" i="35" s="1"/>
  <c r="W183" i="35"/>
  <c r="DR183" i="35" s="1"/>
  <c r="X183" i="35"/>
  <c r="DS183" i="35" s="1"/>
  <c r="Y183" i="35"/>
  <c r="DT183" i="35" s="1"/>
  <c r="Z183" i="35"/>
  <c r="DU183" i="35" s="1"/>
  <c r="AA183" i="35"/>
  <c r="DV183" i="35" s="1"/>
  <c r="AB183" i="35"/>
  <c r="DW183" i="35" s="1"/>
  <c r="AC183" i="35"/>
  <c r="DX183" i="35" s="1"/>
  <c r="AD183" i="35"/>
  <c r="DY183" i="35" s="1"/>
  <c r="AE183" i="35"/>
  <c r="AF183" i="35"/>
  <c r="C184" i="35"/>
  <c r="CX184" i="35" s="1"/>
  <c r="D184" i="35"/>
  <c r="CY184" i="35" s="1"/>
  <c r="E184" i="35"/>
  <c r="CZ184" i="35" s="1"/>
  <c r="F184" i="35"/>
  <c r="DA184" i="35" s="1"/>
  <c r="G184" i="35"/>
  <c r="DB184" i="35" s="1"/>
  <c r="H184" i="35"/>
  <c r="DC184" i="35" s="1"/>
  <c r="I184" i="35"/>
  <c r="DD184" i="35" s="1"/>
  <c r="J184" i="35"/>
  <c r="DE184" i="35" s="1"/>
  <c r="K184" i="35"/>
  <c r="DF184" i="35" s="1"/>
  <c r="L184" i="35"/>
  <c r="DG184" i="35" s="1"/>
  <c r="M184" i="35"/>
  <c r="DH184" i="35" s="1"/>
  <c r="N184" i="35"/>
  <c r="DI184" i="35" s="1"/>
  <c r="O184" i="35"/>
  <c r="DJ184" i="35" s="1"/>
  <c r="P184" i="35"/>
  <c r="DK184" i="35" s="1"/>
  <c r="Q184" i="35"/>
  <c r="DL184" i="35" s="1"/>
  <c r="R184" i="35"/>
  <c r="DM184" i="35" s="1"/>
  <c r="S184" i="35"/>
  <c r="DN184" i="35" s="1"/>
  <c r="T184" i="35"/>
  <c r="DO184" i="35" s="1"/>
  <c r="U184" i="35"/>
  <c r="DP184" i="35" s="1"/>
  <c r="V184" i="35"/>
  <c r="DQ184" i="35" s="1"/>
  <c r="W184" i="35"/>
  <c r="DR184" i="35" s="1"/>
  <c r="X184" i="35"/>
  <c r="DS184" i="35" s="1"/>
  <c r="Y184" i="35"/>
  <c r="DT184" i="35" s="1"/>
  <c r="Z184" i="35"/>
  <c r="DU184" i="35" s="1"/>
  <c r="AA184" i="35"/>
  <c r="DV184" i="35" s="1"/>
  <c r="AB184" i="35"/>
  <c r="DW184" i="35" s="1"/>
  <c r="AC184" i="35"/>
  <c r="DX184" i="35" s="1"/>
  <c r="AD184" i="35"/>
  <c r="DY184" i="35" s="1"/>
  <c r="AE184" i="35"/>
  <c r="AF184" i="35"/>
  <c r="C185" i="35"/>
  <c r="CX185" i="35" s="1"/>
  <c r="D185" i="35"/>
  <c r="CY185" i="35" s="1"/>
  <c r="E185" i="35"/>
  <c r="CZ185" i="35" s="1"/>
  <c r="F185" i="35"/>
  <c r="DA185" i="35" s="1"/>
  <c r="G185" i="35"/>
  <c r="DB185" i="35" s="1"/>
  <c r="H185" i="35"/>
  <c r="DC185" i="35" s="1"/>
  <c r="I185" i="35"/>
  <c r="DD185" i="35" s="1"/>
  <c r="J185" i="35"/>
  <c r="DE185" i="35" s="1"/>
  <c r="K185" i="35"/>
  <c r="DF185" i="35" s="1"/>
  <c r="L185" i="35"/>
  <c r="DG185" i="35" s="1"/>
  <c r="M185" i="35"/>
  <c r="DH185" i="35" s="1"/>
  <c r="N185" i="35"/>
  <c r="DI185" i="35" s="1"/>
  <c r="O185" i="35"/>
  <c r="DJ185" i="35" s="1"/>
  <c r="P185" i="35"/>
  <c r="DK185" i="35" s="1"/>
  <c r="Q185" i="35"/>
  <c r="DL185" i="35" s="1"/>
  <c r="R185" i="35"/>
  <c r="DM185" i="35" s="1"/>
  <c r="S185" i="35"/>
  <c r="DN185" i="35" s="1"/>
  <c r="T185" i="35"/>
  <c r="DO185" i="35" s="1"/>
  <c r="U185" i="35"/>
  <c r="DP185" i="35" s="1"/>
  <c r="V185" i="35"/>
  <c r="DQ185" i="35" s="1"/>
  <c r="W185" i="35"/>
  <c r="DR185" i="35" s="1"/>
  <c r="X185" i="35"/>
  <c r="DS185" i="35" s="1"/>
  <c r="Y185" i="35"/>
  <c r="DT185" i="35" s="1"/>
  <c r="Z185" i="35"/>
  <c r="DU185" i="35" s="1"/>
  <c r="AA185" i="35"/>
  <c r="DV185" i="35" s="1"/>
  <c r="AB185" i="35"/>
  <c r="DW185" i="35" s="1"/>
  <c r="AC185" i="35"/>
  <c r="DX185" i="35" s="1"/>
  <c r="AD185" i="35"/>
  <c r="DY185" i="35" s="1"/>
  <c r="AE185" i="35"/>
  <c r="AF185" i="35"/>
  <c r="C186" i="35"/>
  <c r="CX186" i="35" s="1"/>
  <c r="D186" i="35"/>
  <c r="CY186" i="35" s="1"/>
  <c r="E186" i="35"/>
  <c r="CZ186" i="35" s="1"/>
  <c r="F186" i="35"/>
  <c r="DA186" i="35" s="1"/>
  <c r="G186" i="35"/>
  <c r="DB186" i="35" s="1"/>
  <c r="H186" i="35"/>
  <c r="DC186" i="35" s="1"/>
  <c r="I186" i="35"/>
  <c r="DD186" i="35" s="1"/>
  <c r="J186" i="35"/>
  <c r="DE186" i="35" s="1"/>
  <c r="K186" i="35"/>
  <c r="DF186" i="35" s="1"/>
  <c r="L186" i="35"/>
  <c r="DG186" i="35" s="1"/>
  <c r="M186" i="35"/>
  <c r="DH186" i="35" s="1"/>
  <c r="N186" i="35"/>
  <c r="DI186" i="35" s="1"/>
  <c r="O186" i="35"/>
  <c r="DJ186" i="35" s="1"/>
  <c r="P186" i="35"/>
  <c r="DK186" i="35" s="1"/>
  <c r="Q186" i="35"/>
  <c r="DL186" i="35" s="1"/>
  <c r="R186" i="35"/>
  <c r="DM186" i="35" s="1"/>
  <c r="S186" i="35"/>
  <c r="DN186" i="35" s="1"/>
  <c r="T186" i="35"/>
  <c r="DO186" i="35" s="1"/>
  <c r="U186" i="35"/>
  <c r="DP186" i="35" s="1"/>
  <c r="V186" i="35"/>
  <c r="DQ186" i="35" s="1"/>
  <c r="W186" i="35"/>
  <c r="DR186" i="35" s="1"/>
  <c r="X186" i="35"/>
  <c r="DS186" i="35" s="1"/>
  <c r="Y186" i="35"/>
  <c r="DT186" i="35" s="1"/>
  <c r="Z186" i="35"/>
  <c r="DU186" i="35" s="1"/>
  <c r="AA186" i="35"/>
  <c r="DV186" i="35" s="1"/>
  <c r="AB186" i="35"/>
  <c r="DW186" i="35" s="1"/>
  <c r="AC186" i="35"/>
  <c r="DX186" i="35" s="1"/>
  <c r="AD186" i="35"/>
  <c r="DY186" i="35" s="1"/>
  <c r="AE186" i="35"/>
  <c r="AF186" i="35"/>
  <c r="C187" i="35"/>
  <c r="CX187" i="35" s="1"/>
  <c r="D187" i="35"/>
  <c r="CY187" i="35" s="1"/>
  <c r="E187" i="35"/>
  <c r="CZ187" i="35" s="1"/>
  <c r="F187" i="35"/>
  <c r="DA187" i="35" s="1"/>
  <c r="G187" i="35"/>
  <c r="DB187" i="35" s="1"/>
  <c r="H187" i="35"/>
  <c r="DC187" i="35" s="1"/>
  <c r="I187" i="35"/>
  <c r="DD187" i="35" s="1"/>
  <c r="J187" i="35"/>
  <c r="DE187" i="35" s="1"/>
  <c r="K187" i="35"/>
  <c r="DF187" i="35" s="1"/>
  <c r="L187" i="35"/>
  <c r="DG187" i="35" s="1"/>
  <c r="M187" i="35"/>
  <c r="DH187" i="35" s="1"/>
  <c r="N187" i="35"/>
  <c r="DI187" i="35" s="1"/>
  <c r="O187" i="35"/>
  <c r="DJ187" i="35" s="1"/>
  <c r="P187" i="35"/>
  <c r="DK187" i="35" s="1"/>
  <c r="Q187" i="35"/>
  <c r="DL187" i="35" s="1"/>
  <c r="R187" i="35"/>
  <c r="DM187" i="35" s="1"/>
  <c r="S187" i="35"/>
  <c r="DN187" i="35" s="1"/>
  <c r="T187" i="35"/>
  <c r="DO187" i="35" s="1"/>
  <c r="U187" i="35"/>
  <c r="DP187" i="35" s="1"/>
  <c r="V187" i="35"/>
  <c r="DQ187" i="35" s="1"/>
  <c r="W187" i="35"/>
  <c r="DR187" i="35" s="1"/>
  <c r="X187" i="35"/>
  <c r="DS187" i="35" s="1"/>
  <c r="Y187" i="35"/>
  <c r="DT187" i="35" s="1"/>
  <c r="Z187" i="35"/>
  <c r="DU187" i="35" s="1"/>
  <c r="AA187" i="35"/>
  <c r="DV187" i="35" s="1"/>
  <c r="AB187" i="35"/>
  <c r="DW187" i="35" s="1"/>
  <c r="AC187" i="35"/>
  <c r="DX187" i="35" s="1"/>
  <c r="AD187" i="35"/>
  <c r="DY187" i="35" s="1"/>
  <c r="AE187" i="35"/>
  <c r="AF187" i="35"/>
  <c r="C188" i="35"/>
  <c r="CX188" i="35" s="1"/>
  <c r="D188" i="35"/>
  <c r="CY188" i="35" s="1"/>
  <c r="E188" i="35"/>
  <c r="CZ188" i="35" s="1"/>
  <c r="F188" i="35"/>
  <c r="DA188" i="35" s="1"/>
  <c r="G188" i="35"/>
  <c r="DB188" i="35" s="1"/>
  <c r="H188" i="35"/>
  <c r="DC188" i="35" s="1"/>
  <c r="I188" i="35"/>
  <c r="DD188" i="35" s="1"/>
  <c r="J188" i="35"/>
  <c r="DE188" i="35" s="1"/>
  <c r="K188" i="35"/>
  <c r="DF188" i="35" s="1"/>
  <c r="L188" i="35"/>
  <c r="DG188" i="35" s="1"/>
  <c r="M188" i="35"/>
  <c r="DH188" i="35" s="1"/>
  <c r="N188" i="35"/>
  <c r="DI188" i="35" s="1"/>
  <c r="O188" i="35"/>
  <c r="DJ188" i="35" s="1"/>
  <c r="P188" i="35"/>
  <c r="DK188" i="35" s="1"/>
  <c r="Q188" i="35"/>
  <c r="DL188" i="35" s="1"/>
  <c r="R188" i="35"/>
  <c r="DM188" i="35" s="1"/>
  <c r="S188" i="35"/>
  <c r="DN188" i="35" s="1"/>
  <c r="T188" i="35"/>
  <c r="DO188" i="35" s="1"/>
  <c r="U188" i="35"/>
  <c r="DP188" i="35" s="1"/>
  <c r="V188" i="35"/>
  <c r="DQ188" i="35" s="1"/>
  <c r="W188" i="35"/>
  <c r="DR188" i="35" s="1"/>
  <c r="X188" i="35"/>
  <c r="DS188" i="35" s="1"/>
  <c r="Y188" i="35"/>
  <c r="DT188" i="35" s="1"/>
  <c r="Z188" i="35"/>
  <c r="DU188" i="35" s="1"/>
  <c r="AA188" i="35"/>
  <c r="DV188" i="35" s="1"/>
  <c r="AB188" i="35"/>
  <c r="DW188" i="35" s="1"/>
  <c r="AC188" i="35"/>
  <c r="DX188" i="35" s="1"/>
  <c r="AD188" i="35"/>
  <c r="DY188" i="35" s="1"/>
  <c r="AE188" i="35"/>
  <c r="AF188" i="35"/>
  <c r="C189" i="35"/>
  <c r="CX189" i="35" s="1"/>
  <c r="D189" i="35"/>
  <c r="CY189" i="35" s="1"/>
  <c r="E189" i="35"/>
  <c r="CZ189" i="35" s="1"/>
  <c r="F189" i="35"/>
  <c r="DA189" i="35" s="1"/>
  <c r="G189" i="35"/>
  <c r="DB189" i="35" s="1"/>
  <c r="H189" i="35"/>
  <c r="DC189" i="35" s="1"/>
  <c r="I189" i="35"/>
  <c r="DD189" i="35" s="1"/>
  <c r="J189" i="35"/>
  <c r="DE189" i="35" s="1"/>
  <c r="K189" i="35"/>
  <c r="DF189" i="35" s="1"/>
  <c r="L189" i="35"/>
  <c r="DG189" i="35" s="1"/>
  <c r="M189" i="35"/>
  <c r="DH189" i="35" s="1"/>
  <c r="N189" i="35"/>
  <c r="DI189" i="35" s="1"/>
  <c r="O189" i="35"/>
  <c r="DJ189" i="35" s="1"/>
  <c r="P189" i="35"/>
  <c r="DK189" i="35" s="1"/>
  <c r="Q189" i="35"/>
  <c r="DL189" i="35" s="1"/>
  <c r="R189" i="35"/>
  <c r="DM189" i="35" s="1"/>
  <c r="S189" i="35"/>
  <c r="DN189" i="35" s="1"/>
  <c r="T189" i="35"/>
  <c r="DO189" i="35" s="1"/>
  <c r="U189" i="35"/>
  <c r="DP189" i="35" s="1"/>
  <c r="V189" i="35"/>
  <c r="DQ189" i="35" s="1"/>
  <c r="W189" i="35"/>
  <c r="DR189" i="35" s="1"/>
  <c r="X189" i="35"/>
  <c r="DS189" i="35" s="1"/>
  <c r="Y189" i="35"/>
  <c r="DT189" i="35" s="1"/>
  <c r="Z189" i="35"/>
  <c r="DU189" i="35" s="1"/>
  <c r="AA189" i="35"/>
  <c r="DV189" i="35" s="1"/>
  <c r="AB189" i="35"/>
  <c r="DW189" i="35" s="1"/>
  <c r="AC189" i="35"/>
  <c r="DX189" i="35" s="1"/>
  <c r="AD189" i="35"/>
  <c r="DY189" i="35" s="1"/>
  <c r="AE189" i="35"/>
  <c r="AF189" i="35"/>
  <c r="C190" i="35"/>
  <c r="CX190" i="35" s="1"/>
  <c r="D190" i="35"/>
  <c r="CY190" i="35" s="1"/>
  <c r="E190" i="35"/>
  <c r="CZ190" i="35" s="1"/>
  <c r="F190" i="35"/>
  <c r="DA190" i="35" s="1"/>
  <c r="G190" i="35"/>
  <c r="DB190" i="35" s="1"/>
  <c r="H190" i="35"/>
  <c r="DC190" i="35" s="1"/>
  <c r="I190" i="35"/>
  <c r="DD190" i="35" s="1"/>
  <c r="J190" i="35"/>
  <c r="DE190" i="35" s="1"/>
  <c r="K190" i="35"/>
  <c r="DF190" i="35" s="1"/>
  <c r="L190" i="35"/>
  <c r="DG190" i="35" s="1"/>
  <c r="M190" i="35"/>
  <c r="DH190" i="35" s="1"/>
  <c r="N190" i="35"/>
  <c r="DI190" i="35" s="1"/>
  <c r="O190" i="35"/>
  <c r="DJ190" i="35" s="1"/>
  <c r="P190" i="35"/>
  <c r="DK190" i="35" s="1"/>
  <c r="Q190" i="35"/>
  <c r="DL190" i="35" s="1"/>
  <c r="R190" i="35"/>
  <c r="DM190" i="35" s="1"/>
  <c r="S190" i="35"/>
  <c r="DN190" i="35" s="1"/>
  <c r="T190" i="35"/>
  <c r="DO190" i="35" s="1"/>
  <c r="U190" i="35"/>
  <c r="DP190" i="35" s="1"/>
  <c r="V190" i="35"/>
  <c r="DQ190" i="35" s="1"/>
  <c r="W190" i="35"/>
  <c r="DR190" i="35" s="1"/>
  <c r="X190" i="35"/>
  <c r="DS190" i="35" s="1"/>
  <c r="Y190" i="35"/>
  <c r="DT190" i="35" s="1"/>
  <c r="Z190" i="35"/>
  <c r="DU190" i="35" s="1"/>
  <c r="AA190" i="35"/>
  <c r="DV190" i="35" s="1"/>
  <c r="AB190" i="35"/>
  <c r="DW190" i="35" s="1"/>
  <c r="AC190" i="35"/>
  <c r="DX190" i="35" s="1"/>
  <c r="AD190" i="35"/>
  <c r="DY190" i="35" s="1"/>
  <c r="AE190" i="35"/>
  <c r="AF190" i="35"/>
  <c r="C191" i="35"/>
  <c r="CX191" i="35" s="1"/>
  <c r="D191" i="35"/>
  <c r="CY191" i="35" s="1"/>
  <c r="E191" i="35"/>
  <c r="CZ191" i="35" s="1"/>
  <c r="F191" i="35"/>
  <c r="DA191" i="35" s="1"/>
  <c r="G191" i="35"/>
  <c r="DB191" i="35" s="1"/>
  <c r="H191" i="35"/>
  <c r="DC191" i="35" s="1"/>
  <c r="I191" i="35"/>
  <c r="DD191" i="35" s="1"/>
  <c r="J191" i="35"/>
  <c r="DE191" i="35" s="1"/>
  <c r="K191" i="35"/>
  <c r="DF191" i="35" s="1"/>
  <c r="L191" i="35"/>
  <c r="DG191" i="35" s="1"/>
  <c r="M191" i="35"/>
  <c r="DH191" i="35" s="1"/>
  <c r="N191" i="35"/>
  <c r="DI191" i="35" s="1"/>
  <c r="O191" i="35"/>
  <c r="DJ191" i="35" s="1"/>
  <c r="P191" i="35"/>
  <c r="DK191" i="35" s="1"/>
  <c r="Q191" i="35"/>
  <c r="DL191" i="35" s="1"/>
  <c r="R191" i="35"/>
  <c r="DM191" i="35" s="1"/>
  <c r="S191" i="35"/>
  <c r="DN191" i="35" s="1"/>
  <c r="T191" i="35"/>
  <c r="DO191" i="35" s="1"/>
  <c r="U191" i="35"/>
  <c r="DP191" i="35" s="1"/>
  <c r="V191" i="35"/>
  <c r="DQ191" i="35" s="1"/>
  <c r="W191" i="35"/>
  <c r="DR191" i="35" s="1"/>
  <c r="X191" i="35"/>
  <c r="DS191" i="35" s="1"/>
  <c r="Y191" i="35"/>
  <c r="DT191" i="35" s="1"/>
  <c r="Z191" i="35"/>
  <c r="DU191" i="35" s="1"/>
  <c r="AA191" i="35"/>
  <c r="DV191" i="35" s="1"/>
  <c r="AB191" i="35"/>
  <c r="DW191" i="35" s="1"/>
  <c r="AC191" i="35"/>
  <c r="DX191" i="35" s="1"/>
  <c r="AD191" i="35"/>
  <c r="DY191" i="35" s="1"/>
  <c r="AE191" i="35"/>
  <c r="AF191" i="35"/>
  <c r="C192" i="35"/>
  <c r="CX192" i="35" s="1"/>
  <c r="D192" i="35"/>
  <c r="CY192" i="35" s="1"/>
  <c r="E192" i="35"/>
  <c r="CZ192" i="35" s="1"/>
  <c r="F192" i="35"/>
  <c r="DA192" i="35" s="1"/>
  <c r="G192" i="35"/>
  <c r="DB192" i="35" s="1"/>
  <c r="H192" i="35"/>
  <c r="DC192" i="35" s="1"/>
  <c r="I192" i="35"/>
  <c r="DD192" i="35" s="1"/>
  <c r="J192" i="35"/>
  <c r="DE192" i="35" s="1"/>
  <c r="K192" i="35"/>
  <c r="DF192" i="35" s="1"/>
  <c r="L192" i="35"/>
  <c r="DG192" i="35" s="1"/>
  <c r="M192" i="35"/>
  <c r="DH192" i="35" s="1"/>
  <c r="N192" i="35"/>
  <c r="DI192" i="35" s="1"/>
  <c r="O192" i="35"/>
  <c r="DJ192" i="35" s="1"/>
  <c r="P192" i="35"/>
  <c r="DK192" i="35" s="1"/>
  <c r="Q192" i="35"/>
  <c r="DL192" i="35" s="1"/>
  <c r="R192" i="35"/>
  <c r="DM192" i="35" s="1"/>
  <c r="S192" i="35"/>
  <c r="DN192" i="35" s="1"/>
  <c r="T192" i="35"/>
  <c r="DO192" i="35" s="1"/>
  <c r="U192" i="35"/>
  <c r="DP192" i="35" s="1"/>
  <c r="V192" i="35"/>
  <c r="DQ192" i="35" s="1"/>
  <c r="W192" i="35"/>
  <c r="DR192" i="35" s="1"/>
  <c r="X192" i="35"/>
  <c r="DS192" i="35" s="1"/>
  <c r="Y192" i="35"/>
  <c r="DT192" i="35" s="1"/>
  <c r="Z192" i="35"/>
  <c r="DU192" i="35" s="1"/>
  <c r="AA192" i="35"/>
  <c r="DV192" i="35" s="1"/>
  <c r="AB192" i="35"/>
  <c r="DW192" i="35" s="1"/>
  <c r="AC192" i="35"/>
  <c r="DX192" i="35" s="1"/>
  <c r="AD192" i="35"/>
  <c r="DY192" i="35" s="1"/>
  <c r="AE192" i="35"/>
  <c r="AF192" i="35"/>
  <c r="C193" i="35"/>
  <c r="CX193" i="35" s="1"/>
  <c r="D193" i="35"/>
  <c r="CY193" i="35" s="1"/>
  <c r="E193" i="35"/>
  <c r="CZ193" i="35" s="1"/>
  <c r="F193" i="35"/>
  <c r="DA193" i="35" s="1"/>
  <c r="G193" i="35"/>
  <c r="DB193" i="35" s="1"/>
  <c r="H193" i="35"/>
  <c r="DC193" i="35" s="1"/>
  <c r="I193" i="35"/>
  <c r="DD193" i="35" s="1"/>
  <c r="J193" i="35"/>
  <c r="DE193" i="35" s="1"/>
  <c r="K193" i="35"/>
  <c r="DF193" i="35" s="1"/>
  <c r="L193" i="35"/>
  <c r="DG193" i="35" s="1"/>
  <c r="M193" i="35"/>
  <c r="DH193" i="35" s="1"/>
  <c r="N193" i="35"/>
  <c r="DI193" i="35" s="1"/>
  <c r="O193" i="35"/>
  <c r="DJ193" i="35" s="1"/>
  <c r="P193" i="35"/>
  <c r="DK193" i="35" s="1"/>
  <c r="Q193" i="35"/>
  <c r="DL193" i="35" s="1"/>
  <c r="R193" i="35"/>
  <c r="DM193" i="35" s="1"/>
  <c r="S193" i="35"/>
  <c r="DN193" i="35" s="1"/>
  <c r="T193" i="35"/>
  <c r="DO193" i="35" s="1"/>
  <c r="U193" i="35"/>
  <c r="DP193" i="35" s="1"/>
  <c r="V193" i="35"/>
  <c r="DQ193" i="35" s="1"/>
  <c r="W193" i="35"/>
  <c r="DR193" i="35" s="1"/>
  <c r="X193" i="35"/>
  <c r="DS193" i="35" s="1"/>
  <c r="Y193" i="35"/>
  <c r="DT193" i="35" s="1"/>
  <c r="Z193" i="35"/>
  <c r="DU193" i="35" s="1"/>
  <c r="AA193" i="35"/>
  <c r="DV193" i="35" s="1"/>
  <c r="AB193" i="35"/>
  <c r="DW193" i="35" s="1"/>
  <c r="AC193" i="35"/>
  <c r="DX193" i="35" s="1"/>
  <c r="AD193" i="35"/>
  <c r="DY193" i="35" s="1"/>
  <c r="AE193" i="35"/>
  <c r="AF193" i="35"/>
  <c r="C194" i="35"/>
  <c r="CX194" i="35" s="1"/>
  <c r="D194" i="35"/>
  <c r="CY194" i="35" s="1"/>
  <c r="E194" i="35"/>
  <c r="CZ194" i="35" s="1"/>
  <c r="F194" i="35"/>
  <c r="DA194" i="35" s="1"/>
  <c r="G194" i="35"/>
  <c r="DB194" i="35" s="1"/>
  <c r="H194" i="35"/>
  <c r="DC194" i="35" s="1"/>
  <c r="I194" i="35"/>
  <c r="DD194" i="35" s="1"/>
  <c r="J194" i="35"/>
  <c r="DE194" i="35" s="1"/>
  <c r="K194" i="35"/>
  <c r="DF194" i="35" s="1"/>
  <c r="L194" i="35"/>
  <c r="DG194" i="35" s="1"/>
  <c r="M194" i="35"/>
  <c r="DH194" i="35" s="1"/>
  <c r="N194" i="35"/>
  <c r="DI194" i="35" s="1"/>
  <c r="O194" i="35"/>
  <c r="DJ194" i="35" s="1"/>
  <c r="P194" i="35"/>
  <c r="DK194" i="35" s="1"/>
  <c r="Q194" i="35"/>
  <c r="DL194" i="35" s="1"/>
  <c r="R194" i="35"/>
  <c r="DM194" i="35" s="1"/>
  <c r="S194" i="35"/>
  <c r="DN194" i="35" s="1"/>
  <c r="T194" i="35"/>
  <c r="DO194" i="35" s="1"/>
  <c r="U194" i="35"/>
  <c r="DP194" i="35" s="1"/>
  <c r="V194" i="35"/>
  <c r="DQ194" i="35" s="1"/>
  <c r="W194" i="35"/>
  <c r="DR194" i="35" s="1"/>
  <c r="X194" i="35"/>
  <c r="DS194" i="35" s="1"/>
  <c r="Y194" i="35"/>
  <c r="DT194" i="35" s="1"/>
  <c r="Z194" i="35"/>
  <c r="DU194" i="35" s="1"/>
  <c r="AA194" i="35"/>
  <c r="DV194" i="35" s="1"/>
  <c r="AB194" i="35"/>
  <c r="DW194" i="35" s="1"/>
  <c r="AC194" i="35"/>
  <c r="DX194" i="35" s="1"/>
  <c r="AD194" i="35"/>
  <c r="DY194" i="35" s="1"/>
  <c r="AE194" i="35"/>
  <c r="AF194" i="35"/>
  <c r="C195" i="35"/>
  <c r="CX195" i="35" s="1"/>
  <c r="D195" i="35"/>
  <c r="CY195" i="35" s="1"/>
  <c r="E195" i="35"/>
  <c r="CZ195" i="35" s="1"/>
  <c r="F195" i="35"/>
  <c r="DA195" i="35" s="1"/>
  <c r="G195" i="35"/>
  <c r="DB195" i="35" s="1"/>
  <c r="H195" i="35"/>
  <c r="DC195" i="35" s="1"/>
  <c r="I195" i="35"/>
  <c r="DD195" i="35" s="1"/>
  <c r="J195" i="35"/>
  <c r="DE195" i="35" s="1"/>
  <c r="K195" i="35"/>
  <c r="DF195" i="35" s="1"/>
  <c r="L195" i="35"/>
  <c r="DG195" i="35" s="1"/>
  <c r="M195" i="35"/>
  <c r="DH195" i="35" s="1"/>
  <c r="N195" i="35"/>
  <c r="DI195" i="35" s="1"/>
  <c r="O195" i="35"/>
  <c r="DJ195" i="35" s="1"/>
  <c r="P195" i="35"/>
  <c r="DK195" i="35" s="1"/>
  <c r="Q195" i="35"/>
  <c r="DL195" i="35" s="1"/>
  <c r="R195" i="35"/>
  <c r="DM195" i="35" s="1"/>
  <c r="S195" i="35"/>
  <c r="DN195" i="35" s="1"/>
  <c r="T195" i="35"/>
  <c r="DO195" i="35" s="1"/>
  <c r="U195" i="35"/>
  <c r="DP195" i="35" s="1"/>
  <c r="V195" i="35"/>
  <c r="DQ195" i="35" s="1"/>
  <c r="W195" i="35"/>
  <c r="DR195" i="35" s="1"/>
  <c r="X195" i="35"/>
  <c r="DS195" i="35" s="1"/>
  <c r="Y195" i="35"/>
  <c r="DT195" i="35" s="1"/>
  <c r="Z195" i="35"/>
  <c r="DU195" i="35" s="1"/>
  <c r="AA195" i="35"/>
  <c r="DV195" i="35" s="1"/>
  <c r="AB195" i="35"/>
  <c r="DW195" i="35" s="1"/>
  <c r="AC195" i="35"/>
  <c r="DX195" i="35" s="1"/>
  <c r="AD195" i="35"/>
  <c r="DY195" i="35" s="1"/>
  <c r="AE195" i="35"/>
  <c r="AF195" i="35"/>
  <c r="C196" i="35"/>
  <c r="CX196" i="35" s="1"/>
  <c r="D196" i="35"/>
  <c r="CY196" i="35" s="1"/>
  <c r="E196" i="35"/>
  <c r="CZ196" i="35" s="1"/>
  <c r="F196" i="35"/>
  <c r="DA196" i="35" s="1"/>
  <c r="G196" i="35"/>
  <c r="DB196" i="35" s="1"/>
  <c r="H196" i="35"/>
  <c r="DC196" i="35" s="1"/>
  <c r="I196" i="35"/>
  <c r="DD196" i="35" s="1"/>
  <c r="J196" i="35"/>
  <c r="DE196" i="35" s="1"/>
  <c r="K196" i="35"/>
  <c r="DF196" i="35" s="1"/>
  <c r="L196" i="35"/>
  <c r="DG196" i="35" s="1"/>
  <c r="M196" i="35"/>
  <c r="DH196" i="35" s="1"/>
  <c r="N196" i="35"/>
  <c r="DI196" i="35" s="1"/>
  <c r="O196" i="35"/>
  <c r="DJ196" i="35" s="1"/>
  <c r="P196" i="35"/>
  <c r="DK196" i="35" s="1"/>
  <c r="Q196" i="35"/>
  <c r="DL196" i="35" s="1"/>
  <c r="R196" i="35"/>
  <c r="DM196" i="35" s="1"/>
  <c r="S196" i="35"/>
  <c r="DN196" i="35" s="1"/>
  <c r="T196" i="35"/>
  <c r="DO196" i="35" s="1"/>
  <c r="U196" i="35"/>
  <c r="DP196" i="35" s="1"/>
  <c r="V196" i="35"/>
  <c r="DQ196" i="35" s="1"/>
  <c r="W196" i="35"/>
  <c r="DR196" i="35" s="1"/>
  <c r="X196" i="35"/>
  <c r="DS196" i="35" s="1"/>
  <c r="Y196" i="35"/>
  <c r="DT196" i="35" s="1"/>
  <c r="Z196" i="35"/>
  <c r="DU196" i="35" s="1"/>
  <c r="AA196" i="35"/>
  <c r="DV196" i="35" s="1"/>
  <c r="AB196" i="35"/>
  <c r="DW196" i="35" s="1"/>
  <c r="AC196" i="35"/>
  <c r="DX196" i="35" s="1"/>
  <c r="AD196" i="35"/>
  <c r="DY196" i="35" s="1"/>
  <c r="AE196" i="35"/>
  <c r="AF196" i="35"/>
  <c r="C197" i="35"/>
  <c r="CX197" i="35" s="1"/>
  <c r="D197" i="35"/>
  <c r="CY197" i="35" s="1"/>
  <c r="E197" i="35"/>
  <c r="CZ197" i="35" s="1"/>
  <c r="F197" i="35"/>
  <c r="DA197" i="35" s="1"/>
  <c r="G197" i="35"/>
  <c r="DB197" i="35" s="1"/>
  <c r="H197" i="35"/>
  <c r="DC197" i="35" s="1"/>
  <c r="I197" i="35"/>
  <c r="DD197" i="35" s="1"/>
  <c r="J197" i="35"/>
  <c r="DE197" i="35" s="1"/>
  <c r="K197" i="35"/>
  <c r="DF197" i="35" s="1"/>
  <c r="L197" i="35"/>
  <c r="DG197" i="35" s="1"/>
  <c r="M197" i="35"/>
  <c r="DH197" i="35" s="1"/>
  <c r="N197" i="35"/>
  <c r="DI197" i="35" s="1"/>
  <c r="O197" i="35"/>
  <c r="DJ197" i="35" s="1"/>
  <c r="P197" i="35"/>
  <c r="DK197" i="35" s="1"/>
  <c r="Q197" i="35"/>
  <c r="DL197" i="35" s="1"/>
  <c r="R197" i="35"/>
  <c r="DM197" i="35" s="1"/>
  <c r="S197" i="35"/>
  <c r="DN197" i="35" s="1"/>
  <c r="T197" i="35"/>
  <c r="DO197" i="35" s="1"/>
  <c r="U197" i="35"/>
  <c r="DP197" i="35" s="1"/>
  <c r="V197" i="35"/>
  <c r="DQ197" i="35" s="1"/>
  <c r="W197" i="35"/>
  <c r="DR197" i="35" s="1"/>
  <c r="X197" i="35"/>
  <c r="DS197" i="35" s="1"/>
  <c r="Y197" i="35"/>
  <c r="DT197" i="35" s="1"/>
  <c r="Z197" i="35"/>
  <c r="DU197" i="35" s="1"/>
  <c r="AA197" i="35"/>
  <c r="DV197" i="35" s="1"/>
  <c r="AB197" i="35"/>
  <c r="DW197" i="35" s="1"/>
  <c r="AC197" i="35"/>
  <c r="DX197" i="35" s="1"/>
  <c r="AD197" i="35"/>
  <c r="DY197" i="35" s="1"/>
  <c r="AE197" i="35"/>
  <c r="AF197" i="35"/>
  <c r="C198" i="35"/>
  <c r="CX198" i="35" s="1"/>
  <c r="D198" i="35"/>
  <c r="CY198" i="35" s="1"/>
  <c r="E198" i="35"/>
  <c r="CZ198" i="35" s="1"/>
  <c r="F198" i="35"/>
  <c r="DA198" i="35" s="1"/>
  <c r="G198" i="35"/>
  <c r="DB198" i="35" s="1"/>
  <c r="H198" i="35"/>
  <c r="DC198" i="35" s="1"/>
  <c r="I198" i="35"/>
  <c r="DD198" i="35" s="1"/>
  <c r="J198" i="35"/>
  <c r="DE198" i="35" s="1"/>
  <c r="K198" i="35"/>
  <c r="DF198" i="35" s="1"/>
  <c r="L198" i="35"/>
  <c r="DG198" i="35" s="1"/>
  <c r="M198" i="35"/>
  <c r="DH198" i="35" s="1"/>
  <c r="N198" i="35"/>
  <c r="DI198" i="35" s="1"/>
  <c r="O198" i="35"/>
  <c r="DJ198" i="35" s="1"/>
  <c r="P198" i="35"/>
  <c r="DK198" i="35" s="1"/>
  <c r="Q198" i="35"/>
  <c r="DL198" i="35" s="1"/>
  <c r="R198" i="35"/>
  <c r="DM198" i="35" s="1"/>
  <c r="S198" i="35"/>
  <c r="DN198" i="35" s="1"/>
  <c r="T198" i="35"/>
  <c r="DO198" i="35" s="1"/>
  <c r="U198" i="35"/>
  <c r="DP198" i="35" s="1"/>
  <c r="V198" i="35"/>
  <c r="DQ198" i="35" s="1"/>
  <c r="W198" i="35"/>
  <c r="DR198" i="35" s="1"/>
  <c r="X198" i="35"/>
  <c r="DS198" i="35" s="1"/>
  <c r="Y198" i="35"/>
  <c r="DT198" i="35" s="1"/>
  <c r="Z198" i="35"/>
  <c r="DU198" i="35" s="1"/>
  <c r="AA198" i="35"/>
  <c r="DV198" i="35" s="1"/>
  <c r="AB198" i="35"/>
  <c r="DW198" i="35" s="1"/>
  <c r="AC198" i="35"/>
  <c r="DX198" i="35" s="1"/>
  <c r="AD198" i="35"/>
  <c r="DY198" i="35" s="1"/>
  <c r="AE198" i="35"/>
  <c r="AF198" i="35"/>
  <c r="C199" i="35"/>
  <c r="CX199" i="35" s="1"/>
  <c r="D199" i="35"/>
  <c r="CY199" i="35" s="1"/>
  <c r="E199" i="35"/>
  <c r="CZ199" i="35" s="1"/>
  <c r="F199" i="35"/>
  <c r="DA199" i="35" s="1"/>
  <c r="G199" i="35"/>
  <c r="DB199" i="35" s="1"/>
  <c r="H199" i="35"/>
  <c r="DC199" i="35" s="1"/>
  <c r="I199" i="35"/>
  <c r="DD199" i="35" s="1"/>
  <c r="J199" i="35"/>
  <c r="DE199" i="35" s="1"/>
  <c r="K199" i="35"/>
  <c r="DF199" i="35" s="1"/>
  <c r="L199" i="35"/>
  <c r="DG199" i="35" s="1"/>
  <c r="M199" i="35"/>
  <c r="DH199" i="35" s="1"/>
  <c r="N199" i="35"/>
  <c r="DI199" i="35" s="1"/>
  <c r="O199" i="35"/>
  <c r="DJ199" i="35" s="1"/>
  <c r="P199" i="35"/>
  <c r="DK199" i="35" s="1"/>
  <c r="Q199" i="35"/>
  <c r="DL199" i="35" s="1"/>
  <c r="R199" i="35"/>
  <c r="DM199" i="35" s="1"/>
  <c r="S199" i="35"/>
  <c r="DN199" i="35" s="1"/>
  <c r="T199" i="35"/>
  <c r="DO199" i="35" s="1"/>
  <c r="U199" i="35"/>
  <c r="DP199" i="35" s="1"/>
  <c r="V199" i="35"/>
  <c r="DQ199" i="35" s="1"/>
  <c r="W199" i="35"/>
  <c r="DR199" i="35" s="1"/>
  <c r="X199" i="35"/>
  <c r="DS199" i="35" s="1"/>
  <c r="Y199" i="35"/>
  <c r="DT199" i="35" s="1"/>
  <c r="Z199" i="35"/>
  <c r="DU199" i="35" s="1"/>
  <c r="AA199" i="35"/>
  <c r="DV199" i="35" s="1"/>
  <c r="AB199" i="35"/>
  <c r="DW199" i="35" s="1"/>
  <c r="AC199" i="35"/>
  <c r="DX199" i="35" s="1"/>
  <c r="AD199" i="35"/>
  <c r="DY199" i="35" s="1"/>
  <c r="AE199" i="35"/>
  <c r="AF199" i="35"/>
  <c r="C200" i="35"/>
  <c r="CX200" i="35" s="1"/>
  <c r="D200" i="35"/>
  <c r="CY200" i="35" s="1"/>
  <c r="E200" i="35"/>
  <c r="CZ200" i="35" s="1"/>
  <c r="F200" i="35"/>
  <c r="DA200" i="35" s="1"/>
  <c r="G200" i="35"/>
  <c r="DB200" i="35" s="1"/>
  <c r="H200" i="35"/>
  <c r="DC200" i="35" s="1"/>
  <c r="I200" i="35"/>
  <c r="DD200" i="35" s="1"/>
  <c r="J200" i="35"/>
  <c r="DE200" i="35" s="1"/>
  <c r="K200" i="35"/>
  <c r="DF200" i="35" s="1"/>
  <c r="L200" i="35"/>
  <c r="DG200" i="35" s="1"/>
  <c r="M200" i="35"/>
  <c r="DH200" i="35" s="1"/>
  <c r="N200" i="35"/>
  <c r="DI200" i="35" s="1"/>
  <c r="O200" i="35"/>
  <c r="DJ200" i="35" s="1"/>
  <c r="P200" i="35"/>
  <c r="DK200" i="35" s="1"/>
  <c r="Q200" i="35"/>
  <c r="DL200" i="35" s="1"/>
  <c r="R200" i="35"/>
  <c r="DM200" i="35" s="1"/>
  <c r="S200" i="35"/>
  <c r="DN200" i="35" s="1"/>
  <c r="T200" i="35"/>
  <c r="DO200" i="35" s="1"/>
  <c r="U200" i="35"/>
  <c r="DP200" i="35" s="1"/>
  <c r="V200" i="35"/>
  <c r="DQ200" i="35" s="1"/>
  <c r="W200" i="35"/>
  <c r="DR200" i="35" s="1"/>
  <c r="X200" i="35"/>
  <c r="DS200" i="35" s="1"/>
  <c r="Y200" i="35"/>
  <c r="DT200" i="35" s="1"/>
  <c r="Z200" i="35"/>
  <c r="DU200" i="35" s="1"/>
  <c r="AA200" i="35"/>
  <c r="DV200" i="35" s="1"/>
  <c r="AB200" i="35"/>
  <c r="DW200" i="35" s="1"/>
  <c r="AC200" i="35"/>
  <c r="DX200" i="35" s="1"/>
  <c r="AD200" i="35"/>
  <c r="DY200" i="35" s="1"/>
  <c r="AE200" i="35"/>
  <c r="AF200" i="35"/>
  <c r="C201" i="35"/>
  <c r="CX201" i="35" s="1"/>
  <c r="D201" i="35"/>
  <c r="CY201" i="35" s="1"/>
  <c r="E201" i="35"/>
  <c r="CZ201" i="35" s="1"/>
  <c r="F201" i="35"/>
  <c r="DA201" i="35" s="1"/>
  <c r="G201" i="35"/>
  <c r="DB201" i="35" s="1"/>
  <c r="H201" i="35"/>
  <c r="DC201" i="35" s="1"/>
  <c r="I201" i="35"/>
  <c r="DD201" i="35" s="1"/>
  <c r="J201" i="35"/>
  <c r="DE201" i="35" s="1"/>
  <c r="K201" i="35"/>
  <c r="DF201" i="35" s="1"/>
  <c r="L201" i="35"/>
  <c r="DG201" i="35" s="1"/>
  <c r="M201" i="35"/>
  <c r="DH201" i="35" s="1"/>
  <c r="N201" i="35"/>
  <c r="DI201" i="35" s="1"/>
  <c r="O201" i="35"/>
  <c r="DJ201" i="35" s="1"/>
  <c r="P201" i="35"/>
  <c r="DK201" i="35" s="1"/>
  <c r="Q201" i="35"/>
  <c r="DL201" i="35" s="1"/>
  <c r="R201" i="35"/>
  <c r="DM201" i="35" s="1"/>
  <c r="S201" i="35"/>
  <c r="DN201" i="35" s="1"/>
  <c r="T201" i="35"/>
  <c r="DO201" i="35" s="1"/>
  <c r="U201" i="35"/>
  <c r="DP201" i="35" s="1"/>
  <c r="V201" i="35"/>
  <c r="DQ201" i="35" s="1"/>
  <c r="W201" i="35"/>
  <c r="DR201" i="35" s="1"/>
  <c r="X201" i="35"/>
  <c r="DS201" i="35" s="1"/>
  <c r="Y201" i="35"/>
  <c r="DT201" i="35" s="1"/>
  <c r="Z201" i="35"/>
  <c r="DU201" i="35" s="1"/>
  <c r="AA201" i="35"/>
  <c r="DV201" i="35" s="1"/>
  <c r="AB201" i="35"/>
  <c r="DW201" i="35" s="1"/>
  <c r="AC201" i="35"/>
  <c r="DX201" i="35" s="1"/>
  <c r="AD201" i="35"/>
  <c r="DY201" i="35" s="1"/>
  <c r="AE201" i="35"/>
  <c r="AF201" i="35"/>
  <c r="C202" i="35"/>
  <c r="CX202" i="35" s="1"/>
  <c r="D202" i="35"/>
  <c r="CY202" i="35" s="1"/>
  <c r="E202" i="35"/>
  <c r="CZ202" i="35" s="1"/>
  <c r="F202" i="35"/>
  <c r="DA202" i="35" s="1"/>
  <c r="G202" i="35"/>
  <c r="DB202" i="35" s="1"/>
  <c r="H202" i="35"/>
  <c r="DC202" i="35" s="1"/>
  <c r="I202" i="35"/>
  <c r="DD202" i="35" s="1"/>
  <c r="J202" i="35"/>
  <c r="DE202" i="35" s="1"/>
  <c r="K202" i="35"/>
  <c r="DF202" i="35" s="1"/>
  <c r="L202" i="35"/>
  <c r="DG202" i="35" s="1"/>
  <c r="M202" i="35"/>
  <c r="DH202" i="35" s="1"/>
  <c r="N202" i="35"/>
  <c r="DI202" i="35" s="1"/>
  <c r="O202" i="35"/>
  <c r="DJ202" i="35" s="1"/>
  <c r="P202" i="35"/>
  <c r="DK202" i="35" s="1"/>
  <c r="Q202" i="35"/>
  <c r="DL202" i="35" s="1"/>
  <c r="R202" i="35"/>
  <c r="DM202" i="35" s="1"/>
  <c r="S202" i="35"/>
  <c r="DN202" i="35" s="1"/>
  <c r="T202" i="35"/>
  <c r="DO202" i="35" s="1"/>
  <c r="U202" i="35"/>
  <c r="DP202" i="35" s="1"/>
  <c r="V202" i="35"/>
  <c r="DQ202" i="35" s="1"/>
  <c r="W202" i="35"/>
  <c r="DR202" i="35" s="1"/>
  <c r="X202" i="35"/>
  <c r="DS202" i="35" s="1"/>
  <c r="Y202" i="35"/>
  <c r="DT202" i="35" s="1"/>
  <c r="Z202" i="35"/>
  <c r="DU202" i="35" s="1"/>
  <c r="AA202" i="35"/>
  <c r="DV202" i="35" s="1"/>
  <c r="AB202" i="35"/>
  <c r="DW202" i="35" s="1"/>
  <c r="AC202" i="35"/>
  <c r="DX202" i="35" s="1"/>
  <c r="AD202" i="35"/>
  <c r="DY202" i="35" s="1"/>
  <c r="AE202" i="35"/>
  <c r="AF202" i="35"/>
  <c r="C203" i="35"/>
  <c r="CX203" i="35" s="1"/>
  <c r="D203" i="35"/>
  <c r="CY203" i="35" s="1"/>
  <c r="E203" i="35"/>
  <c r="CZ203" i="35" s="1"/>
  <c r="F203" i="35"/>
  <c r="DA203" i="35" s="1"/>
  <c r="G203" i="35"/>
  <c r="DB203" i="35" s="1"/>
  <c r="H203" i="35"/>
  <c r="DC203" i="35" s="1"/>
  <c r="I203" i="35"/>
  <c r="DD203" i="35" s="1"/>
  <c r="J203" i="35"/>
  <c r="DE203" i="35" s="1"/>
  <c r="K203" i="35"/>
  <c r="DF203" i="35" s="1"/>
  <c r="L203" i="35"/>
  <c r="DG203" i="35" s="1"/>
  <c r="M203" i="35"/>
  <c r="DH203" i="35" s="1"/>
  <c r="N203" i="35"/>
  <c r="DI203" i="35" s="1"/>
  <c r="O203" i="35"/>
  <c r="DJ203" i="35" s="1"/>
  <c r="P203" i="35"/>
  <c r="DK203" i="35" s="1"/>
  <c r="Q203" i="35"/>
  <c r="DL203" i="35" s="1"/>
  <c r="R203" i="35"/>
  <c r="DM203" i="35" s="1"/>
  <c r="S203" i="35"/>
  <c r="DN203" i="35" s="1"/>
  <c r="T203" i="35"/>
  <c r="DO203" i="35" s="1"/>
  <c r="U203" i="35"/>
  <c r="DP203" i="35" s="1"/>
  <c r="V203" i="35"/>
  <c r="DQ203" i="35" s="1"/>
  <c r="W203" i="35"/>
  <c r="DR203" i="35" s="1"/>
  <c r="X203" i="35"/>
  <c r="DS203" i="35" s="1"/>
  <c r="Y203" i="35"/>
  <c r="DT203" i="35" s="1"/>
  <c r="Z203" i="35"/>
  <c r="DU203" i="35" s="1"/>
  <c r="AA203" i="35"/>
  <c r="DV203" i="35" s="1"/>
  <c r="AB203" i="35"/>
  <c r="DW203" i="35" s="1"/>
  <c r="AC203" i="35"/>
  <c r="DX203" i="35" s="1"/>
  <c r="AD203" i="35"/>
  <c r="DY203" i="35" s="1"/>
  <c r="AE203" i="35"/>
  <c r="AF203" i="35"/>
  <c r="C204" i="35"/>
  <c r="CX204" i="35" s="1"/>
  <c r="D204" i="35"/>
  <c r="CY204" i="35" s="1"/>
  <c r="E204" i="35"/>
  <c r="CZ204" i="35" s="1"/>
  <c r="F204" i="35"/>
  <c r="DA204" i="35" s="1"/>
  <c r="G204" i="35"/>
  <c r="DB204" i="35" s="1"/>
  <c r="H204" i="35"/>
  <c r="DC204" i="35" s="1"/>
  <c r="I204" i="35"/>
  <c r="DD204" i="35" s="1"/>
  <c r="J204" i="35"/>
  <c r="DE204" i="35" s="1"/>
  <c r="K204" i="35"/>
  <c r="DF204" i="35" s="1"/>
  <c r="L204" i="35"/>
  <c r="DG204" i="35" s="1"/>
  <c r="M204" i="35"/>
  <c r="DH204" i="35" s="1"/>
  <c r="N204" i="35"/>
  <c r="DI204" i="35" s="1"/>
  <c r="O204" i="35"/>
  <c r="DJ204" i="35" s="1"/>
  <c r="P204" i="35"/>
  <c r="DK204" i="35" s="1"/>
  <c r="Q204" i="35"/>
  <c r="DL204" i="35" s="1"/>
  <c r="R204" i="35"/>
  <c r="DM204" i="35" s="1"/>
  <c r="S204" i="35"/>
  <c r="DN204" i="35" s="1"/>
  <c r="T204" i="35"/>
  <c r="DO204" i="35" s="1"/>
  <c r="U204" i="35"/>
  <c r="DP204" i="35" s="1"/>
  <c r="V204" i="35"/>
  <c r="DQ204" i="35" s="1"/>
  <c r="W204" i="35"/>
  <c r="DR204" i="35" s="1"/>
  <c r="X204" i="35"/>
  <c r="DS204" i="35" s="1"/>
  <c r="Y204" i="35"/>
  <c r="DT204" i="35" s="1"/>
  <c r="Z204" i="35"/>
  <c r="DU204" i="35" s="1"/>
  <c r="AA204" i="35"/>
  <c r="DV204" i="35" s="1"/>
  <c r="AB204" i="35"/>
  <c r="DW204" i="35" s="1"/>
  <c r="AC204" i="35"/>
  <c r="DX204" i="35" s="1"/>
  <c r="AD204" i="35"/>
  <c r="DY204" i="35" s="1"/>
  <c r="AE204" i="35"/>
  <c r="AF204" i="35"/>
  <c r="C205" i="35"/>
  <c r="CX205" i="35" s="1"/>
  <c r="D205" i="35"/>
  <c r="CY205" i="35" s="1"/>
  <c r="E205" i="35"/>
  <c r="CZ205" i="35" s="1"/>
  <c r="F205" i="35"/>
  <c r="DA205" i="35" s="1"/>
  <c r="G205" i="35"/>
  <c r="DB205" i="35" s="1"/>
  <c r="H205" i="35"/>
  <c r="DC205" i="35" s="1"/>
  <c r="I205" i="35"/>
  <c r="DD205" i="35" s="1"/>
  <c r="J205" i="35"/>
  <c r="DE205" i="35" s="1"/>
  <c r="K205" i="35"/>
  <c r="DF205" i="35" s="1"/>
  <c r="L205" i="35"/>
  <c r="DG205" i="35" s="1"/>
  <c r="M205" i="35"/>
  <c r="DH205" i="35" s="1"/>
  <c r="N205" i="35"/>
  <c r="DI205" i="35" s="1"/>
  <c r="O205" i="35"/>
  <c r="DJ205" i="35" s="1"/>
  <c r="P205" i="35"/>
  <c r="DK205" i="35" s="1"/>
  <c r="Q205" i="35"/>
  <c r="DL205" i="35" s="1"/>
  <c r="R205" i="35"/>
  <c r="DM205" i="35" s="1"/>
  <c r="S205" i="35"/>
  <c r="DN205" i="35" s="1"/>
  <c r="T205" i="35"/>
  <c r="DO205" i="35" s="1"/>
  <c r="U205" i="35"/>
  <c r="DP205" i="35" s="1"/>
  <c r="V205" i="35"/>
  <c r="DQ205" i="35" s="1"/>
  <c r="W205" i="35"/>
  <c r="DR205" i="35" s="1"/>
  <c r="X205" i="35"/>
  <c r="DS205" i="35" s="1"/>
  <c r="Y205" i="35"/>
  <c r="DT205" i="35" s="1"/>
  <c r="Z205" i="35"/>
  <c r="DU205" i="35" s="1"/>
  <c r="AA205" i="35"/>
  <c r="DV205" i="35" s="1"/>
  <c r="AB205" i="35"/>
  <c r="DW205" i="35" s="1"/>
  <c r="AC205" i="35"/>
  <c r="DX205" i="35" s="1"/>
  <c r="AD205" i="35"/>
  <c r="DY205" i="35" s="1"/>
  <c r="AE205" i="35"/>
  <c r="AF205" i="35"/>
  <c r="C206" i="35"/>
  <c r="CX206" i="35" s="1"/>
  <c r="D206" i="35"/>
  <c r="CY206" i="35" s="1"/>
  <c r="E206" i="35"/>
  <c r="CZ206" i="35" s="1"/>
  <c r="F206" i="35"/>
  <c r="DA206" i="35" s="1"/>
  <c r="G206" i="35"/>
  <c r="DB206" i="35" s="1"/>
  <c r="H206" i="35"/>
  <c r="DC206" i="35" s="1"/>
  <c r="I206" i="35"/>
  <c r="DD206" i="35" s="1"/>
  <c r="J206" i="35"/>
  <c r="DE206" i="35" s="1"/>
  <c r="K206" i="35"/>
  <c r="DF206" i="35" s="1"/>
  <c r="L206" i="35"/>
  <c r="DG206" i="35" s="1"/>
  <c r="M206" i="35"/>
  <c r="DH206" i="35" s="1"/>
  <c r="N206" i="35"/>
  <c r="DI206" i="35" s="1"/>
  <c r="O206" i="35"/>
  <c r="DJ206" i="35" s="1"/>
  <c r="P206" i="35"/>
  <c r="DK206" i="35" s="1"/>
  <c r="Q206" i="35"/>
  <c r="DL206" i="35" s="1"/>
  <c r="R206" i="35"/>
  <c r="DM206" i="35" s="1"/>
  <c r="S206" i="35"/>
  <c r="DN206" i="35" s="1"/>
  <c r="T206" i="35"/>
  <c r="DO206" i="35" s="1"/>
  <c r="U206" i="35"/>
  <c r="DP206" i="35" s="1"/>
  <c r="V206" i="35"/>
  <c r="DQ206" i="35" s="1"/>
  <c r="W206" i="35"/>
  <c r="DR206" i="35" s="1"/>
  <c r="X206" i="35"/>
  <c r="DS206" i="35" s="1"/>
  <c r="Y206" i="35"/>
  <c r="DT206" i="35" s="1"/>
  <c r="Z206" i="35"/>
  <c r="DU206" i="35" s="1"/>
  <c r="AA206" i="35"/>
  <c r="DV206" i="35" s="1"/>
  <c r="AB206" i="35"/>
  <c r="DW206" i="35" s="1"/>
  <c r="AC206" i="35"/>
  <c r="DX206" i="35" s="1"/>
  <c r="AD206" i="35"/>
  <c r="DY206" i="35" s="1"/>
  <c r="AE206" i="35"/>
  <c r="AF206" i="35"/>
  <c r="C207" i="35"/>
  <c r="CX207" i="35" s="1"/>
  <c r="D207" i="35"/>
  <c r="CY207" i="35" s="1"/>
  <c r="E207" i="35"/>
  <c r="CZ207" i="35" s="1"/>
  <c r="F207" i="35"/>
  <c r="DA207" i="35" s="1"/>
  <c r="G207" i="35"/>
  <c r="DB207" i="35" s="1"/>
  <c r="H207" i="35"/>
  <c r="DC207" i="35" s="1"/>
  <c r="I207" i="35"/>
  <c r="DD207" i="35" s="1"/>
  <c r="J207" i="35"/>
  <c r="DE207" i="35" s="1"/>
  <c r="K207" i="35"/>
  <c r="DF207" i="35" s="1"/>
  <c r="L207" i="35"/>
  <c r="DG207" i="35" s="1"/>
  <c r="M207" i="35"/>
  <c r="DH207" i="35" s="1"/>
  <c r="N207" i="35"/>
  <c r="DI207" i="35" s="1"/>
  <c r="O207" i="35"/>
  <c r="DJ207" i="35" s="1"/>
  <c r="P207" i="35"/>
  <c r="DK207" i="35" s="1"/>
  <c r="Q207" i="35"/>
  <c r="DL207" i="35" s="1"/>
  <c r="R207" i="35"/>
  <c r="DM207" i="35" s="1"/>
  <c r="S207" i="35"/>
  <c r="DN207" i="35" s="1"/>
  <c r="T207" i="35"/>
  <c r="DO207" i="35" s="1"/>
  <c r="U207" i="35"/>
  <c r="DP207" i="35" s="1"/>
  <c r="V207" i="35"/>
  <c r="DQ207" i="35" s="1"/>
  <c r="W207" i="35"/>
  <c r="DR207" i="35" s="1"/>
  <c r="X207" i="35"/>
  <c r="DS207" i="35" s="1"/>
  <c r="Y207" i="35"/>
  <c r="DT207" i="35" s="1"/>
  <c r="Z207" i="35"/>
  <c r="DU207" i="35" s="1"/>
  <c r="AA207" i="35"/>
  <c r="DV207" i="35" s="1"/>
  <c r="AB207" i="35"/>
  <c r="DW207" i="35" s="1"/>
  <c r="AC207" i="35"/>
  <c r="DX207" i="35" s="1"/>
  <c r="AD207" i="35"/>
  <c r="DY207" i="35" s="1"/>
  <c r="AE207" i="35"/>
  <c r="AF207" i="35"/>
  <c r="C208" i="35"/>
  <c r="CX208" i="35" s="1"/>
  <c r="D208" i="35"/>
  <c r="CY208" i="35" s="1"/>
  <c r="E208" i="35"/>
  <c r="CZ208" i="35" s="1"/>
  <c r="F208" i="35"/>
  <c r="DA208" i="35" s="1"/>
  <c r="G208" i="35"/>
  <c r="DB208" i="35" s="1"/>
  <c r="H208" i="35"/>
  <c r="DC208" i="35" s="1"/>
  <c r="I208" i="35"/>
  <c r="DD208" i="35" s="1"/>
  <c r="J208" i="35"/>
  <c r="DE208" i="35" s="1"/>
  <c r="K208" i="35"/>
  <c r="DF208" i="35" s="1"/>
  <c r="L208" i="35"/>
  <c r="DG208" i="35" s="1"/>
  <c r="M208" i="35"/>
  <c r="DH208" i="35" s="1"/>
  <c r="N208" i="35"/>
  <c r="DI208" i="35" s="1"/>
  <c r="O208" i="35"/>
  <c r="DJ208" i="35" s="1"/>
  <c r="P208" i="35"/>
  <c r="DK208" i="35" s="1"/>
  <c r="Q208" i="35"/>
  <c r="DL208" i="35" s="1"/>
  <c r="R208" i="35"/>
  <c r="DM208" i="35" s="1"/>
  <c r="S208" i="35"/>
  <c r="DN208" i="35" s="1"/>
  <c r="T208" i="35"/>
  <c r="DO208" i="35" s="1"/>
  <c r="U208" i="35"/>
  <c r="DP208" i="35" s="1"/>
  <c r="V208" i="35"/>
  <c r="DQ208" i="35" s="1"/>
  <c r="W208" i="35"/>
  <c r="DR208" i="35" s="1"/>
  <c r="X208" i="35"/>
  <c r="DS208" i="35" s="1"/>
  <c r="Y208" i="35"/>
  <c r="DT208" i="35" s="1"/>
  <c r="Z208" i="35"/>
  <c r="DU208" i="35" s="1"/>
  <c r="AA208" i="35"/>
  <c r="DV208" i="35" s="1"/>
  <c r="AB208" i="35"/>
  <c r="DW208" i="35" s="1"/>
  <c r="AC208" i="35"/>
  <c r="DX208" i="35" s="1"/>
  <c r="AD208" i="35"/>
  <c r="DY208" i="35" s="1"/>
  <c r="AE208" i="35"/>
  <c r="AF208" i="35"/>
  <c r="C209" i="35"/>
  <c r="CX209" i="35" s="1"/>
  <c r="D209" i="35"/>
  <c r="CY209" i="35" s="1"/>
  <c r="E209" i="35"/>
  <c r="CZ209" i="35" s="1"/>
  <c r="F209" i="35"/>
  <c r="DA209" i="35" s="1"/>
  <c r="G209" i="35"/>
  <c r="DB209" i="35" s="1"/>
  <c r="H209" i="35"/>
  <c r="DC209" i="35" s="1"/>
  <c r="I209" i="35"/>
  <c r="DD209" i="35" s="1"/>
  <c r="J209" i="35"/>
  <c r="DE209" i="35" s="1"/>
  <c r="K209" i="35"/>
  <c r="DF209" i="35" s="1"/>
  <c r="L209" i="35"/>
  <c r="DG209" i="35" s="1"/>
  <c r="M209" i="35"/>
  <c r="DH209" i="35" s="1"/>
  <c r="N209" i="35"/>
  <c r="DI209" i="35" s="1"/>
  <c r="O209" i="35"/>
  <c r="DJ209" i="35" s="1"/>
  <c r="P209" i="35"/>
  <c r="DK209" i="35" s="1"/>
  <c r="Q209" i="35"/>
  <c r="DL209" i="35" s="1"/>
  <c r="R209" i="35"/>
  <c r="DM209" i="35" s="1"/>
  <c r="S209" i="35"/>
  <c r="DN209" i="35" s="1"/>
  <c r="T209" i="35"/>
  <c r="DO209" i="35" s="1"/>
  <c r="U209" i="35"/>
  <c r="DP209" i="35" s="1"/>
  <c r="V209" i="35"/>
  <c r="DQ209" i="35" s="1"/>
  <c r="W209" i="35"/>
  <c r="DR209" i="35" s="1"/>
  <c r="X209" i="35"/>
  <c r="DS209" i="35" s="1"/>
  <c r="Y209" i="35"/>
  <c r="DT209" i="35" s="1"/>
  <c r="Z209" i="35"/>
  <c r="DU209" i="35" s="1"/>
  <c r="AA209" i="35"/>
  <c r="DV209" i="35" s="1"/>
  <c r="AB209" i="35"/>
  <c r="DW209" i="35" s="1"/>
  <c r="AC209" i="35"/>
  <c r="DX209" i="35" s="1"/>
  <c r="AD209" i="35"/>
  <c r="DY209" i="35" s="1"/>
  <c r="AE209" i="35"/>
  <c r="AF209" i="35"/>
  <c r="C210" i="35"/>
  <c r="CX210" i="35" s="1"/>
  <c r="D210" i="35"/>
  <c r="CY210" i="35" s="1"/>
  <c r="E210" i="35"/>
  <c r="CZ210" i="35" s="1"/>
  <c r="F210" i="35"/>
  <c r="DA210" i="35" s="1"/>
  <c r="G210" i="35"/>
  <c r="DB210" i="35" s="1"/>
  <c r="H210" i="35"/>
  <c r="DC210" i="35" s="1"/>
  <c r="I210" i="35"/>
  <c r="DD210" i="35" s="1"/>
  <c r="J210" i="35"/>
  <c r="DE210" i="35" s="1"/>
  <c r="K210" i="35"/>
  <c r="DF210" i="35" s="1"/>
  <c r="L210" i="35"/>
  <c r="DG210" i="35" s="1"/>
  <c r="M210" i="35"/>
  <c r="DH210" i="35" s="1"/>
  <c r="N210" i="35"/>
  <c r="DI210" i="35" s="1"/>
  <c r="O210" i="35"/>
  <c r="DJ210" i="35" s="1"/>
  <c r="P210" i="35"/>
  <c r="DK210" i="35" s="1"/>
  <c r="Q210" i="35"/>
  <c r="DL210" i="35" s="1"/>
  <c r="R210" i="35"/>
  <c r="DM210" i="35" s="1"/>
  <c r="S210" i="35"/>
  <c r="DN210" i="35" s="1"/>
  <c r="T210" i="35"/>
  <c r="DO210" i="35" s="1"/>
  <c r="U210" i="35"/>
  <c r="DP210" i="35" s="1"/>
  <c r="V210" i="35"/>
  <c r="DQ210" i="35" s="1"/>
  <c r="W210" i="35"/>
  <c r="DR210" i="35" s="1"/>
  <c r="X210" i="35"/>
  <c r="DS210" i="35" s="1"/>
  <c r="Y210" i="35"/>
  <c r="DT210" i="35" s="1"/>
  <c r="Z210" i="35"/>
  <c r="DU210" i="35" s="1"/>
  <c r="AA210" i="35"/>
  <c r="DV210" i="35" s="1"/>
  <c r="AB210" i="35"/>
  <c r="DW210" i="35" s="1"/>
  <c r="AC210" i="35"/>
  <c r="DX210" i="35" s="1"/>
  <c r="AD210" i="35"/>
  <c r="DY210" i="35" s="1"/>
  <c r="AE210" i="35"/>
  <c r="AF210" i="35"/>
  <c r="C211" i="35"/>
  <c r="CX211" i="35" s="1"/>
  <c r="D211" i="35"/>
  <c r="CY211" i="35" s="1"/>
  <c r="E211" i="35"/>
  <c r="CZ211" i="35" s="1"/>
  <c r="F211" i="35"/>
  <c r="DA211" i="35" s="1"/>
  <c r="G211" i="35"/>
  <c r="DB211" i="35" s="1"/>
  <c r="H211" i="35"/>
  <c r="DC211" i="35" s="1"/>
  <c r="I211" i="35"/>
  <c r="DD211" i="35" s="1"/>
  <c r="J211" i="35"/>
  <c r="DE211" i="35" s="1"/>
  <c r="K211" i="35"/>
  <c r="DF211" i="35" s="1"/>
  <c r="L211" i="35"/>
  <c r="DG211" i="35" s="1"/>
  <c r="M211" i="35"/>
  <c r="DH211" i="35" s="1"/>
  <c r="N211" i="35"/>
  <c r="DI211" i="35" s="1"/>
  <c r="O211" i="35"/>
  <c r="DJ211" i="35" s="1"/>
  <c r="P211" i="35"/>
  <c r="DK211" i="35" s="1"/>
  <c r="Q211" i="35"/>
  <c r="DL211" i="35" s="1"/>
  <c r="R211" i="35"/>
  <c r="DM211" i="35" s="1"/>
  <c r="S211" i="35"/>
  <c r="DN211" i="35" s="1"/>
  <c r="T211" i="35"/>
  <c r="DO211" i="35" s="1"/>
  <c r="U211" i="35"/>
  <c r="DP211" i="35" s="1"/>
  <c r="V211" i="35"/>
  <c r="DQ211" i="35" s="1"/>
  <c r="W211" i="35"/>
  <c r="DR211" i="35" s="1"/>
  <c r="X211" i="35"/>
  <c r="DS211" i="35" s="1"/>
  <c r="Y211" i="35"/>
  <c r="DT211" i="35" s="1"/>
  <c r="Z211" i="35"/>
  <c r="DU211" i="35" s="1"/>
  <c r="AA211" i="35"/>
  <c r="DV211" i="35" s="1"/>
  <c r="AB211" i="35"/>
  <c r="DW211" i="35" s="1"/>
  <c r="AC211" i="35"/>
  <c r="DX211" i="35" s="1"/>
  <c r="AD211" i="35"/>
  <c r="DY211" i="35" s="1"/>
  <c r="AE211" i="35"/>
  <c r="AF211" i="35"/>
  <c r="C212" i="35"/>
  <c r="CX212" i="35" s="1"/>
  <c r="D212" i="35"/>
  <c r="CY212" i="35" s="1"/>
  <c r="E212" i="35"/>
  <c r="CZ212" i="35" s="1"/>
  <c r="F212" i="35"/>
  <c r="DA212" i="35" s="1"/>
  <c r="G212" i="35"/>
  <c r="DB212" i="35" s="1"/>
  <c r="H212" i="35"/>
  <c r="DC212" i="35" s="1"/>
  <c r="I212" i="35"/>
  <c r="DD212" i="35" s="1"/>
  <c r="J212" i="35"/>
  <c r="DE212" i="35" s="1"/>
  <c r="K212" i="35"/>
  <c r="DF212" i="35" s="1"/>
  <c r="L212" i="35"/>
  <c r="DG212" i="35" s="1"/>
  <c r="M212" i="35"/>
  <c r="DH212" i="35" s="1"/>
  <c r="N212" i="35"/>
  <c r="DI212" i="35" s="1"/>
  <c r="O212" i="35"/>
  <c r="DJ212" i="35" s="1"/>
  <c r="P212" i="35"/>
  <c r="DK212" i="35" s="1"/>
  <c r="Q212" i="35"/>
  <c r="DL212" i="35" s="1"/>
  <c r="R212" i="35"/>
  <c r="DM212" i="35" s="1"/>
  <c r="S212" i="35"/>
  <c r="DN212" i="35" s="1"/>
  <c r="T212" i="35"/>
  <c r="DO212" i="35" s="1"/>
  <c r="U212" i="35"/>
  <c r="DP212" i="35" s="1"/>
  <c r="V212" i="35"/>
  <c r="DQ212" i="35" s="1"/>
  <c r="W212" i="35"/>
  <c r="DR212" i="35" s="1"/>
  <c r="X212" i="35"/>
  <c r="DS212" i="35" s="1"/>
  <c r="Y212" i="35"/>
  <c r="DT212" i="35" s="1"/>
  <c r="Z212" i="35"/>
  <c r="DU212" i="35" s="1"/>
  <c r="AA212" i="35"/>
  <c r="DV212" i="35" s="1"/>
  <c r="AB212" i="35"/>
  <c r="DW212" i="35" s="1"/>
  <c r="AC212" i="35"/>
  <c r="DX212" i="35" s="1"/>
  <c r="AD212" i="35"/>
  <c r="DY212" i="35" s="1"/>
  <c r="AE212" i="35"/>
  <c r="AF212" i="35"/>
  <c r="C213" i="35"/>
  <c r="CX213" i="35" s="1"/>
  <c r="D213" i="35"/>
  <c r="CY213" i="35" s="1"/>
  <c r="E213" i="35"/>
  <c r="CZ213" i="35" s="1"/>
  <c r="F213" i="35"/>
  <c r="DA213" i="35" s="1"/>
  <c r="G213" i="35"/>
  <c r="DB213" i="35" s="1"/>
  <c r="H213" i="35"/>
  <c r="DC213" i="35" s="1"/>
  <c r="I213" i="35"/>
  <c r="DD213" i="35" s="1"/>
  <c r="J213" i="35"/>
  <c r="DE213" i="35" s="1"/>
  <c r="K213" i="35"/>
  <c r="DF213" i="35" s="1"/>
  <c r="L213" i="35"/>
  <c r="DG213" i="35" s="1"/>
  <c r="M213" i="35"/>
  <c r="DH213" i="35" s="1"/>
  <c r="N213" i="35"/>
  <c r="DI213" i="35" s="1"/>
  <c r="O213" i="35"/>
  <c r="DJ213" i="35" s="1"/>
  <c r="P213" i="35"/>
  <c r="DK213" i="35" s="1"/>
  <c r="Q213" i="35"/>
  <c r="DL213" i="35" s="1"/>
  <c r="R213" i="35"/>
  <c r="DM213" i="35" s="1"/>
  <c r="S213" i="35"/>
  <c r="DN213" i="35" s="1"/>
  <c r="T213" i="35"/>
  <c r="DO213" i="35" s="1"/>
  <c r="U213" i="35"/>
  <c r="DP213" i="35" s="1"/>
  <c r="V213" i="35"/>
  <c r="DQ213" i="35" s="1"/>
  <c r="W213" i="35"/>
  <c r="DR213" i="35" s="1"/>
  <c r="X213" i="35"/>
  <c r="DS213" i="35" s="1"/>
  <c r="Y213" i="35"/>
  <c r="DT213" i="35" s="1"/>
  <c r="Z213" i="35"/>
  <c r="DU213" i="35" s="1"/>
  <c r="AA213" i="35"/>
  <c r="DV213" i="35" s="1"/>
  <c r="AB213" i="35"/>
  <c r="DW213" i="35" s="1"/>
  <c r="AC213" i="35"/>
  <c r="DX213" i="35" s="1"/>
  <c r="AD213" i="35"/>
  <c r="DY213" i="35" s="1"/>
  <c r="AE213" i="35"/>
  <c r="AF213" i="35"/>
  <c r="C214" i="35"/>
  <c r="CX214" i="35" s="1"/>
  <c r="D214" i="35"/>
  <c r="CY214" i="35" s="1"/>
  <c r="E214" i="35"/>
  <c r="CZ214" i="35" s="1"/>
  <c r="F214" i="35"/>
  <c r="DA214" i="35" s="1"/>
  <c r="G214" i="35"/>
  <c r="DB214" i="35" s="1"/>
  <c r="H214" i="35"/>
  <c r="DC214" i="35" s="1"/>
  <c r="I214" i="35"/>
  <c r="DD214" i="35" s="1"/>
  <c r="J214" i="35"/>
  <c r="DE214" i="35" s="1"/>
  <c r="K214" i="35"/>
  <c r="DF214" i="35" s="1"/>
  <c r="L214" i="35"/>
  <c r="DG214" i="35" s="1"/>
  <c r="M214" i="35"/>
  <c r="DH214" i="35" s="1"/>
  <c r="N214" i="35"/>
  <c r="DI214" i="35" s="1"/>
  <c r="O214" i="35"/>
  <c r="DJ214" i="35" s="1"/>
  <c r="P214" i="35"/>
  <c r="DK214" i="35" s="1"/>
  <c r="Q214" i="35"/>
  <c r="DL214" i="35" s="1"/>
  <c r="R214" i="35"/>
  <c r="DM214" i="35" s="1"/>
  <c r="S214" i="35"/>
  <c r="DN214" i="35" s="1"/>
  <c r="T214" i="35"/>
  <c r="DO214" i="35" s="1"/>
  <c r="U214" i="35"/>
  <c r="DP214" i="35" s="1"/>
  <c r="V214" i="35"/>
  <c r="DQ214" i="35" s="1"/>
  <c r="W214" i="35"/>
  <c r="DR214" i="35" s="1"/>
  <c r="X214" i="35"/>
  <c r="DS214" i="35" s="1"/>
  <c r="Y214" i="35"/>
  <c r="DT214" i="35" s="1"/>
  <c r="Z214" i="35"/>
  <c r="DU214" i="35" s="1"/>
  <c r="AA214" i="35"/>
  <c r="DV214" i="35" s="1"/>
  <c r="AB214" i="35"/>
  <c r="DW214" i="35" s="1"/>
  <c r="AC214" i="35"/>
  <c r="DX214" i="35" s="1"/>
  <c r="AD214" i="35"/>
  <c r="DY214" i="35" s="1"/>
  <c r="AE214" i="35"/>
  <c r="AF214" i="35"/>
  <c r="C215" i="35"/>
  <c r="CX215" i="35" s="1"/>
  <c r="D215" i="35"/>
  <c r="CY215" i="35" s="1"/>
  <c r="E215" i="35"/>
  <c r="CZ215" i="35" s="1"/>
  <c r="F215" i="35"/>
  <c r="DA215" i="35" s="1"/>
  <c r="G215" i="35"/>
  <c r="DB215" i="35" s="1"/>
  <c r="H215" i="35"/>
  <c r="DC215" i="35" s="1"/>
  <c r="I215" i="35"/>
  <c r="DD215" i="35" s="1"/>
  <c r="J215" i="35"/>
  <c r="DE215" i="35" s="1"/>
  <c r="K215" i="35"/>
  <c r="DF215" i="35" s="1"/>
  <c r="L215" i="35"/>
  <c r="DG215" i="35" s="1"/>
  <c r="M215" i="35"/>
  <c r="DH215" i="35" s="1"/>
  <c r="N215" i="35"/>
  <c r="DI215" i="35" s="1"/>
  <c r="O215" i="35"/>
  <c r="DJ215" i="35" s="1"/>
  <c r="P215" i="35"/>
  <c r="DK215" i="35" s="1"/>
  <c r="Q215" i="35"/>
  <c r="DL215" i="35" s="1"/>
  <c r="R215" i="35"/>
  <c r="DM215" i="35" s="1"/>
  <c r="S215" i="35"/>
  <c r="DN215" i="35" s="1"/>
  <c r="T215" i="35"/>
  <c r="DO215" i="35" s="1"/>
  <c r="U215" i="35"/>
  <c r="DP215" i="35" s="1"/>
  <c r="V215" i="35"/>
  <c r="DQ215" i="35" s="1"/>
  <c r="W215" i="35"/>
  <c r="DR215" i="35" s="1"/>
  <c r="X215" i="35"/>
  <c r="DS215" i="35" s="1"/>
  <c r="Y215" i="35"/>
  <c r="DT215" i="35" s="1"/>
  <c r="Z215" i="35"/>
  <c r="DU215" i="35" s="1"/>
  <c r="AA215" i="35"/>
  <c r="DV215" i="35" s="1"/>
  <c r="AB215" i="35"/>
  <c r="DW215" i="35" s="1"/>
  <c r="AC215" i="35"/>
  <c r="DX215" i="35" s="1"/>
  <c r="AD215" i="35"/>
  <c r="DY215" i="35" s="1"/>
  <c r="AE215" i="35"/>
  <c r="AF215" i="35"/>
  <c r="C216" i="35"/>
  <c r="CX216" i="35" s="1"/>
  <c r="D216" i="35"/>
  <c r="CY216" i="35" s="1"/>
  <c r="E216" i="35"/>
  <c r="CZ216" i="35" s="1"/>
  <c r="F216" i="35"/>
  <c r="DA216" i="35" s="1"/>
  <c r="G216" i="35"/>
  <c r="DB216" i="35" s="1"/>
  <c r="H216" i="35"/>
  <c r="DC216" i="35" s="1"/>
  <c r="I216" i="35"/>
  <c r="DD216" i="35" s="1"/>
  <c r="J216" i="35"/>
  <c r="DE216" i="35" s="1"/>
  <c r="K216" i="35"/>
  <c r="DF216" i="35" s="1"/>
  <c r="L216" i="35"/>
  <c r="DG216" i="35" s="1"/>
  <c r="M216" i="35"/>
  <c r="DH216" i="35" s="1"/>
  <c r="N216" i="35"/>
  <c r="DI216" i="35" s="1"/>
  <c r="O216" i="35"/>
  <c r="DJ216" i="35" s="1"/>
  <c r="P216" i="35"/>
  <c r="DK216" i="35" s="1"/>
  <c r="Q216" i="35"/>
  <c r="DL216" i="35" s="1"/>
  <c r="R216" i="35"/>
  <c r="DM216" i="35" s="1"/>
  <c r="S216" i="35"/>
  <c r="DN216" i="35" s="1"/>
  <c r="T216" i="35"/>
  <c r="DO216" i="35" s="1"/>
  <c r="U216" i="35"/>
  <c r="DP216" i="35" s="1"/>
  <c r="V216" i="35"/>
  <c r="DQ216" i="35" s="1"/>
  <c r="W216" i="35"/>
  <c r="DR216" i="35" s="1"/>
  <c r="X216" i="35"/>
  <c r="DS216" i="35" s="1"/>
  <c r="Y216" i="35"/>
  <c r="DT216" i="35" s="1"/>
  <c r="Z216" i="35"/>
  <c r="DU216" i="35" s="1"/>
  <c r="AA216" i="35"/>
  <c r="DV216" i="35" s="1"/>
  <c r="AB216" i="35"/>
  <c r="DW216" i="35" s="1"/>
  <c r="AC216" i="35"/>
  <c r="DX216" i="35" s="1"/>
  <c r="AD216" i="35"/>
  <c r="DY216" i="35" s="1"/>
  <c r="AE216" i="35"/>
  <c r="AF216" i="35"/>
  <c r="C217" i="35"/>
  <c r="CX217" i="35" s="1"/>
  <c r="D217" i="35"/>
  <c r="CY217" i="35" s="1"/>
  <c r="E217" i="35"/>
  <c r="CZ217" i="35" s="1"/>
  <c r="F217" i="35"/>
  <c r="DA217" i="35" s="1"/>
  <c r="G217" i="35"/>
  <c r="DB217" i="35" s="1"/>
  <c r="H217" i="35"/>
  <c r="DC217" i="35" s="1"/>
  <c r="I217" i="35"/>
  <c r="DD217" i="35" s="1"/>
  <c r="J217" i="35"/>
  <c r="DE217" i="35" s="1"/>
  <c r="K217" i="35"/>
  <c r="DF217" i="35" s="1"/>
  <c r="L217" i="35"/>
  <c r="DG217" i="35" s="1"/>
  <c r="M217" i="35"/>
  <c r="DH217" i="35" s="1"/>
  <c r="N217" i="35"/>
  <c r="DI217" i="35" s="1"/>
  <c r="O217" i="35"/>
  <c r="DJ217" i="35" s="1"/>
  <c r="P217" i="35"/>
  <c r="DK217" i="35" s="1"/>
  <c r="Q217" i="35"/>
  <c r="DL217" i="35" s="1"/>
  <c r="R217" i="35"/>
  <c r="DM217" i="35" s="1"/>
  <c r="S217" i="35"/>
  <c r="DN217" i="35" s="1"/>
  <c r="T217" i="35"/>
  <c r="DO217" i="35" s="1"/>
  <c r="U217" i="35"/>
  <c r="DP217" i="35" s="1"/>
  <c r="V217" i="35"/>
  <c r="DQ217" i="35" s="1"/>
  <c r="W217" i="35"/>
  <c r="DR217" i="35" s="1"/>
  <c r="X217" i="35"/>
  <c r="DS217" i="35" s="1"/>
  <c r="Y217" i="35"/>
  <c r="DT217" i="35" s="1"/>
  <c r="Z217" i="35"/>
  <c r="DU217" i="35" s="1"/>
  <c r="AA217" i="35"/>
  <c r="DV217" i="35" s="1"/>
  <c r="AB217" i="35"/>
  <c r="DW217" i="35" s="1"/>
  <c r="AC217" i="35"/>
  <c r="DX217" i="35" s="1"/>
  <c r="AD217" i="35"/>
  <c r="DY217" i="35" s="1"/>
  <c r="AE217" i="35"/>
  <c r="AF217" i="35"/>
  <c r="C218" i="35"/>
  <c r="CX218" i="35" s="1"/>
  <c r="D218" i="35"/>
  <c r="CY218" i="35" s="1"/>
  <c r="E218" i="35"/>
  <c r="CZ218" i="35" s="1"/>
  <c r="F218" i="35"/>
  <c r="DA218" i="35" s="1"/>
  <c r="G218" i="35"/>
  <c r="DB218" i="35" s="1"/>
  <c r="H218" i="35"/>
  <c r="DC218" i="35" s="1"/>
  <c r="I218" i="35"/>
  <c r="DD218" i="35" s="1"/>
  <c r="J218" i="35"/>
  <c r="DE218" i="35" s="1"/>
  <c r="K218" i="35"/>
  <c r="DF218" i="35" s="1"/>
  <c r="L218" i="35"/>
  <c r="DG218" i="35" s="1"/>
  <c r="M218" i="35"/>
  <c r="DH218" i="35" s="1"/>
  <c r="N218" i="35"/>
  <c r="DI218" i="35" s="1"/>
  <c r="O218" i="35"/>
  <c r="DJ218" i="35" s="1"/>
  <c r="P218" i="35"/>
  <c r="DK218" i="35" s="1"/>
  <c r="Q218" i="35"/>
  <c r="DL218" i="35" s="1"/>
  <c r="R218" i="35"/>
  <c r="DM218" i="35" s="1"/>
  <c r="S218" i="35"/>
  <c r="DN218" i="35" s="1"/>
  <c r="T218" i="35"/>
  <c r="DO218" i="35" s="1"/>
  <c r="U218" i="35"/>
  <c r="DP218" i="35" s="1"/>
  <c r="V218" i="35"/>
  <c r="DQ218" i="35" s="1"/>
  <c r="W218" i="35"/>
  <c r="DR218" i="35" s="1"/>
  <c r="X218" i="35"/>
  <c r="DS218" i="35" s="1"/>
  <c r="Y218" i="35"/>
  <c r="DT218" i="35" s="1"/>
  <c r="Z218" i="35"/>
  <c r="DU218" i="35" s="1"/>
  <c r="AA218" i="35"/>
  <c r="DV218" i="35" s="1"/>
  <c r="AB218" i="35"/>
  <c r="DW218" i="35" s="1"/>
  <c r="AC218" i="35"/>
  <c r="DX218" i="35" s="1"/>
  <c r="AD218" i="35"/>
  <c r="DY218" i="35" s="1"/>
  <c r="AE218" i="35"/>
  <c r="AF218" i="35"/>
  <c r="C219" i="35"/>
  <c r="CX219" i="35" s="1"/>
  <c r="D219" i="35"/>
  <c r="CY219" i="35" s="1"/>
  <c r="E219" i="35"/>
  <c r="CZ219" i="35" s="1"/>
  <c r="F219" i="35"/>
  <c r="DA219" i="35" s="1"/>
  <c r="G219" i="35"/>
  <c r="DB219" i="35" s="1"/>
  <c r="H219" i="35"/>
  <c r="DC219" i="35" s="1"/>
  <c r="I219" i="35"/>
  <c r="DD219" i="35" s="1"/>
  <c r="J219" i="35"/>
  <c r="DE219" i="35" s="1"/>
  <c r="K219" i="35"/>
  <c r="DF219" i="35" s="1"/>
  <c r="L219" i="35"/>
  <c r="DG219" i="35" s="1"/>
  <c r="M219" i="35"/>
  <c r="DH219" i="35" s="1"/>
  <c r="N219" i="35"/>
  <c r="DI219" i="35" s="1"/>
  <c r="O219" i="35"/>
  <c r="DJ219" i="35" s="1"/>
  <c r="P219" i="35"/>
  <c r="DK219" i="35" s="1"/>
  <c r="Q219" i="35"/>
  <c r="DL219" i="35" s="1"/>
  <c r="R219" i="35"/>
  <c r="DM219" i="35" s="1"/>
  <c r="S219" i="35"/>
  <c r="DN219" i="35" s="1"/>
  <c r="T219" i="35"/>
  <c r="DO219" i="35" s="1"/>
  <c r="U219" i="35"/>
  <c r="DP219" i="35" s="1"/>
  <c r="V219" i="35"/>
  <c r="DQ219" i="35" s="1"/>
  <c r="W219" i="35"/>
  <c r="DR219" i="35" s="1"/>
  <c r="X219" i="35"/>
  <c r="DS219" i="35" s="1"/>
  <c r="Y219" i="35"/>
  <c r="DT219" i="35" s="1"/>
  <c r="Z219" i="35"/>
  <c r="DU219" i="35" s="1"/>
  <c r="AA219" i="35"/>
  <c r="DV219" i="35" s="1"/>
  <c r="AB219" i="35"/>
  <c r="DW219" i="35" s="1"/>
  <c r="AC219" i="35"/>
  <c r="DX219" i="35" s="1"/>
  <c r="AD219" i="35"/>
  <c r="DY219" i="35" s="1"/>
  <c r="AE219" i="35"/>
  <c r="AF219" i="35"/>
  <c r="C220" i="35"/>
  <c r="CX220" i="35" s="1"/>
  <c r="D220" i="35"/>
  <c r="CY220" i="35" s="1"/>
  <c r="E220" i="35"/>
  <c r="CZ220" i="35" s="1"/>
  <c r="F220" i="35"/>
  <c r="DA220" i="35" s="1"/>
  <c r="G220" i="35"/>
  <c r="DB220" i="35" s="1"/>
  <c r="H220" i="35"/>
  <c r="DC220" i="35" s="1"/>
  <c r="I220" i="35"/>
  <c r="DD220" i="35" s="1"/>
  <c r="J220" i="35"/>
  <c r="DE220" i="35" s="1"/>
  <c r="K220" i="35"/>
  <c r="DF220" i="35" s="1"/>
  <c r="L220" i="35"/>
  <c r="DG220" i="35" s="1"/>
  <c r="M220" i="35"/>
  <c r="DH220" i="35" s="1"/>
  <c r="N220" i="35"/>
  <c r="DI220" i="35" s="1"/>
  <c r="O220" i="35"/>
  <c r="DJ220" i="35" s="1"/>
  <c r="P220" i="35"/>
  <c r="DK220" i="35" s="1"/>
  <c r="Q220" i="35"/>
  <c r="DL220" i="35" s="1"/>
  <c r="R220" i="35"/>
  <c r="DM220" i="35" s="1"/>
  <c r="S220" i="35"/>
  <c r="DN220" i="35" s="1"/>
  <c r="T220" i="35"/>
  <c r="DO220" i="35" s="1"/>
  <c r="U220" i="35"/>
  <c r="DP220" i="35" s="1"/>
  <c r="V220" i="35"/>
  <c r="DQ220" i="35" s="1"/>
  <c r="W220" i="35"/>
  <c r="DR220" i="35" s="1"/>
  <c r="X220" i="35"/>
  <c r="DS220" i="35" s="1"/>
  <c r="Y220" i="35"/>
  <c r="DT220" i="35" s="1"/>
  <c r="Z220" i="35"/>
  <c r="DU220" i="35" s="1"/>
  <c r="AA220" i="35"/>
  <c r="DV220" i="35" s="1"/>
  <c r="AB220" i="35"/>
  <c r="DW220" i="35" s="1"/>
  <c r="AC220" i="35"/>
  <c r="DX220" i="35" s="1"/>
  <c r="AD220" i="35"/>
  <c r="DY220" i="35" s="1"/>
  <c r="AE220" i="35"/>
  <c r="AF220" i="35"/>
  <c r="C221" i="35"/>
  <c r="CX221" i="35" s="1"/>
  <c r="D221" i="35"/>
  <c r="CY221" i="35" s="1"/>
  <c r="E221" i="35"/>
  <c r="CZ221" i="35" s="1"/>
  <c r="F221" i="35"/>
  <c r="DA221" i="35" s="1"/>
  <c r="G221" i="35"/>
  <c r="DB221" i="35" s="1"/>
  <c r="H221" i="35"/>
  <c r="DC221" i="35" s="1"/>
  <c r="I221" i="35"/>
  <c r="DD221" i="35" s="1"/>
  <c r="J221" i="35"/>
  <c r="DE221" i="35" s="1"/>
  <c r="K221" i="35"/>
  <c r="DF221" i="35" s="1"/>
  <c r="L221" i="35"/>
  <c r="DG221" i="35" s="1"/>
  <c r="M221" i="35"/>
  <c r="DH221" i="35" s="1"/>
  <c r="N221" i="35"/>
  <c r="DI221" i="35" s="1"/>
  <c r="O221" i="35"/>
  <c r="DJ221" i="35" s="1"/>
  <c r="P221" i="35"/>
  <c r="DK221" i="35" s="1"/>
  <c r="Q221" i="35"/>
  <c r="DL221" i="35" s="1"/>
  <c r="R221" i="35"/>
  <c r="DM221" i="35" s="1"/>
  <c r="S221" i="35"/>
  <c r="DN221" i="35" s="1"/>
  <c r="T221" i="35"/>
  <c r="DO221" i="35" s="1"/>
  <c r="U221" i="35"/>
  <c r="DP221" i="35" s="1"/>
  <c r="V221" i="35"/>
  <c r="DQ221" i="35" s="1"/>
  <c r="W221" i="35"/>
  <c r="DR221" i="35" s="1"/>
  <c r="X221" i="35"/>
  <c r="DS221" i="35" s="1"/>
  <c r="Y221" i="35"/>
  <c r="DT221" i="35" s="1"/>
  <c r="Z221" i="35"/>
  <c r="DU221" i="35" s="1"/>
  <c r="AA221" i="35"/>
  <c r="DV221" i="35" s="1"/>
  <c r="AB221" i="35"/>
  <c r="DW221" i="35" s="1"/>
  <c r="AC221" i="35"/>
  <c r="DX221" i="35" s="1"/>
  <c r="AD221" i="35"/>
  <c r="DY221" i="35" s="1"/>
  <c r="AE221" i="35"/>
  <c r="AF221" i="35"/>
  <c r="C222" i="35"/>
  <c r="CX222" i="35" s="1"/>
  <c r="D222" i="35"/>
  <c r="CY222" i="35" s="1"/>
  <c r="E222" i="35"/>
  <c r="CZ222" i="35" s="1"/>
  <c r="F222" i="35"/>
  <c r="DA222" i="35" s="1"/>
  <c r="G222" i="35"/>
  <c r="DB222" i="35" s="1"/>
  <c r="H222" i="35"/>
  <c r="DC222" i="35" s="1"/>
  <c r="I222" i="35"/>
  <c r="DD222" i="35" s="1"/>
  <c r="J222" i="35"/>
  <c r="DE222" i="35" s="1"/>
  <c r="K222" i="35"/>
  <c r="DF222" i="35" s="1"/>
  <c r="L222" i="35"/>
  <c r="DG222" i="35" s="1"/>
  <c r="M222" i="35"/>
  <c r="DH222" i="35" s="1"/>
  <c r="N222" i="35"/>
  <c r="DI222" i="35" s="1"/>
  <c r="O222" i="35"/>
  <c r="DJ222" i="35" s="1"/>
  <c r="P222" i="35"/>
  <c r="DK222" i="35" s="1"/>
  <c r="Q222" i="35"/>
  <c r="DL222" i="35" s="1"/>
  <c r="R222" i="35"/>
  <c r="DM222" i="35" s="1"/>
  <c r="S222" i="35"/>
  <c r="DN222" i="35" s="1"/>
  <c r="T222" i="35"/>
  <c r="DO222" i="35" s="1"/>
  <c r="U222" i="35"/>
  <c r="DP222" i="35" s="1"/>
  <c r="V222" i="35"/>
  <c r="DQ222" i="35" s="1"/>
  <c r="W222" i="35"/>
  <c r="DR222" i="35" s="1"/>
  <c r="X222" i="35"/>
  <c r="DS222" i="35" s="1"/>
  <c r="Y222" i="35"/>
  <c r="DT222" i="35" s="1"/>
  <c r="Z222" i="35"/>
  <c r="DU222" i="35" s="1"/>
  <c r="AA222" i="35"/>
  <c r="DV222" i="35" s="1"/>
  <c r="AB222" i="35"/>
  <c r="DW222" i="35" s="1"/>
  <c r="AC222" i="35"/>
  <c r="DX222" i="35" s="1"/>
  <c r="AD222" i="35"/>
  <c r="DY222" i="35" s="1"/>
  <c r="AE222" i="35"/>
  <c r="AF222" i="35"/>
  <c r="C223" i="35"/>
  <c r="CX223" i="35" s="1"/>
  <c r="D223" i="35"/>
  <c r="CY223" i="35" s="1"/>
  <c r="E223" i="35"/>
  <c r="CZ223" i="35" s="1"/>
  <c r="F223" i="35"/>
  <c r="DA223" i="35" s="1"/>
  <c r="G223" i="35"/>
  <c r="DB223" i="35" s="1"/>
  <c r="H223" i="35"/>
  <c r="DC223" i="35" s="1"/>
  <c r="I223" i="35"/>
  <c r="DD223" i="35" s="1"/>
  <c r="J223" i="35"/>
  <c r="DE223" i="35" s="1"/>
  <c r="K223" i="35"/>
  <c r="DF223" i="35" s="1"/>
  <c r="L223" i="35"/>
  <c r="DG223" i="35" s="1"/>
  <c r="M223" i="35"/>
  <c r="DH223" i="35" s="1"/>
  <c r="N223" i="35"/>
  <c r="DI223" i="35" s="1"/>
  <c r="O223" i="35"/>
  <c r="DJ223" i="35" s="1"/>
  <c r="P223" i="35"/>
  <c r="DK223" i="35" s="1"/>
  <c r="Q223" i="35"/>
  <c r="DL223" i="35" s="1"/>
  <c r="R223" i="35"/>
  <c r="DM223" i="35" s="1"/>
  <c r="S223" i="35"/>
  <c r="DN223" i="35" s="1"/>
  <c r="T223" i="35"/>
  <c r="DO223" i="35" s="1"/>
  <c r="U223" i="35"/>
  <c r="DP223" i="35" s="1"/>
  <c r="V223" i="35"/>
  <c r="DQ223" i="35" s="1"/>
  <c r="W223" i="35"/>
  <c r="DR223" i="35" s="1"/>
  <c r="X223" i="35"/>
  <c r="DS223" i="35" s="1"/>
  <c r="Y223" i="35"/>
  <c r="DT223" i="35" s="1"/>
  <c r="Z223" i="35"/>
  <c r="DU223" i="35" s="1"/>
  <c r="AA223" i="35"/>
  <c r="DV223" i="35" s="1"/>
  <c r="AB223" i="35"/>
  <c r="DW223" i="35" s="1"/>
  <c r="AC223" i="35"/>
  <c r="DX223" i="35" s="1"/>
  <c r="AD223" i="35"/>
  <c r="DY223" i="35" s="1"/>
  <c r="AE223" i="35"/>
  <c r="AF223" i="35"/>
  <c r="C224" i="35"/>
  <c r="CX224" i="35" s="1"/>
  <c r="D224" i="35"/>
  <c r="CY224" i="35" s="1"/>
  <c r="E224" i="35"/>
  <c r="CZ224" i="35" s="1"/>
  <c r="F224" i="35"/>
  <c r="DA224" i="35" s="1"/>
  <c r="G224" i="35"/>
  <c r="DB224" i="35" s="1"/>
  <c r="H224" i="35"/>
  <c r="DC224" i="35" s="1"/>
  <c r="I224" i="35"/>
  <c r="DD224" i="35" s="1"/>
  <c r="J224" i="35"/>
  <c r="DE224" i="35" s="1"/>
  <c r="K224" i="35"/>
  <c r="DF224" i="35" s="1"/>
  <c r="L224" i="35"/>
  <c r="DG224" i="35" s="1"/>
  <c r="M224" i="35"/>
  <c r="DH224" i="35" s="1"/>
  <c r="N224" i="35"/>
  <c r="DI224" i="35" s="1"/>
  <c r="O224" i="35"/>
  <c r="DJ224" i="35" s="1"/>
  <c r="P224" i="35"/>
  <c r="DK224" i="35" s="1"/>
  <c r="Q224" i="35"/>
  <c r="DL224" i="35" s="1"/>
  <c r="R224" i="35"/>
  <c r="DM224" i="35" s="1"/>
  <c r="S224" i="35"/>
  <c r="DN224" i="35" s="1"/>
  <c r="T224" i="35"/>
  <c r="DO224" i="35" s="1"/>
  <c r="U224" i="35"/>
  <c r="DP224" i="35" s="1"/>
  <c r="V224" i="35"/>
  <c r="DQ224" i="35" s="1"/>
  <c r="W224" i="35"/>
  <c r="DR224" i="35" s="1"/>
  <c r="X224" i="35"/>
  <c r="DS224" i="35" s="1"/>
  <c r="Y224" i="35"/>
  <c r="DT224" i="35" s="1"/>
  <c r="Z224" i="35"/>
  <c r="DU224" i="35" s="1"/>
  <c r="AA224" i="35"/>
  <c r="DV224" i="35" s="1"/>
  <c r="AB224" i="35"/>
  <c r="DW224" i="35" s="1"/>
  <c r="AC224" i="35"/>
  <c r="DX224" i="35" s="1"/>
  <c r="AD224" i="35"/>
  <c r="DY224" i="35" s="1"/>
  <c r="AE224" i="35"/>
  <c r="AF224" i="35"/>
  <c r="C225" i="35"/>
  <c r="CX225" i="35" s="1"/>
  <c r="D225" i="35"/>
  <c r="CY225" i="35" s="1"/>
  <c r="E225" i="35"/>
  <c r="CZ225" i="35" s="1"/>
  <c r="F225" i="35"/>
  <c r="DA225" i="35" s="1"/>
  <c r="G225" i="35"/>
  <c r="DB225" i="35" s="1"/>
  <c r="H225" i="35"/>
  <c r="DC225" i="35" s="1"/>
  <c r="I225" i="35"/>
  <c r="DD225" i="35" s="1"/>
  <c r="J225" i="35"/>
  <c r="DE225" i="35" s="1"/>
  <c r="K225" i="35"/>
  <c r="DF225" i="35" s="1"/>
  <c r="L225" i="35"/>
  <c r="DG225" i="35" s="1"/>
  <c r="M225" i="35"/>
  <c r="DH225" i="35" s="1"/>
  <c r="N225" i="35"/>
  <c r="DI225" i="35" s="1"/>
  <c r="O225" i="35"/>
  <c r="DJ225" i="35" s="1"/>
  <c r="P225" i="35"/>
  <c r="DK225" i="35" s="1"/>
  <c r="Q225" i="35"/>
  <c r="DL225" i="35" s="1"/>
  <c r="R225" i="35"/>
  <c r="DM225" i="35" s="1"/>
  <c r="S225" i="35"/>
  <c r="DN225" i="35" s="1"/>
  <c r="T225" i="35"/>
  <c r="DO225" i="35" s="1"/>
  <c r="U225" i="35"/>
  <c r="DP225" i="35" s="1"/>
  <c r="V225" i="35"/>
  <c r="DQ225" i="35" s="1"/>
  <c r="W225" i="35"/>
  <c r="DR225" i="35" s="1"/>
  <c r="X225" i="35"/>
  <c r="DS225" i="35" s="1"/>
  <c r="Y225" i="35"/>
  <c r="DT225" i="35" s="1"/>
  <c r="Z225" i="35"/>
  <c r="DU225" i="35" s="1"/>
  <c r="AA225" i="35"/>
  <c r="DV225" i="35" s="1"/>
  <c r="AB225" i="35"/>
  <c r="DW225" i="35" s="1"/>
  <c r="AC225" i="35"/>
  <c r="DX225" i="35" s="1"/>
  <c r="AD225" i="35"/>
  <c r="DY225" i="35" s="1"/>
  <c r="AE225" i="35"/>
  <c r="AF225" i="35"/>
  <c r="C226" i="35"/>
  <c r="CX226" i="35" s="1"/>
  <c r="D226" i="35"/>
  <c r="CY226" i="35" s="1"/>
  <c r="E226" i="35"/>
  <c r="CZ226" i="35" s="1"/>
  <c r="F226" i="35"/>
  <c r="DA226" i="35" s="1"/>
  <c r="G226" i="35"/>
  <c r="DB226" i="35" s="1"/>
  <c r="H226" i="35"/>
  <c r="DC226" i="35" s="1"/>
  <c r="I226" i="35"/>
  <c r="DD226" i="35" s="1"/>
  <c r="J226" i="35"/>
  <c r="DE226" i="35" s="1"/>
  <c r="K226" i="35"/>
  <c r="DF226" i="35" s="1"/>
  <c r="L226" i="35"/>
  <c r="DG226" i="35" s="1"/>
  <c r="M226" i="35"/>
  <c r="DH226" i="35" s="1"/>
  <c r="N226" i="35"/>
  <c r="DI226" i="35" s="1"/>
  <c r="O226" i="35"/>
  <c r="DJ226" i="35" s="1"/>
  <c r="P226" i="35"/>
  <c r="DK226" i="35" s="1"/>
  <c r="Q226" i="35"/>
  <c r="DL226" i="35" s="1"/>
  <c r="R226" i="35"/>
  <c r="DM226" i="35" s="1"/>
  <c r="S226" i="35"/>
  <c r="DN226" i="35" s="1"/>
  <c r="T226" i="35"/>
  <c r="DO226" i="35" s="1"/>
  <c r="U226" i="35"/>
  <c r="DP226" i="35" s="1"/>
  <c r="V226" i="35"/>
  <c r="DQ226" i="35" s="1"/>
  <c r="W226" i="35"/>
  <c r="DR226" i="35" s="1"/>
  <c r="X226" i="35"/>
  <c r="DS226" i="35" s="1"/>
  <c r="Y226" i="35"/>
  <c r="DT226" i="35" s="1"/>
  <c r="Z226" i="35"/>
  <c r="DU226" i="35" s="1"/>
  <c r="AA226" i="35"/>
  <c r="DV226" i="35" s="1"/>
  <c r="AB226" i="35"/>
  <c r="DW226" i="35" s="1"/>
  <c r="AC226" i="35"/>
  <c r="DX226" i="35" s="1"/>
  <c r="AD226" i="35"/>
  <c r="DY226" i="35" s="1"/>
  <c r="AE226" i="35"/>
  <c r="AF226" i="35"/>
  <c r="C227" i="35"/>
  <c r="CX227" i="35" s="1"/>
  <c r="D227" i="35"/>
  <c r="CY227" i="35" s="1"/>
  <c r="E227" i="35"/>
  <c r="CZ227" i="35" s="1"/>
  <c r="F227" i="35"/>
  <c r="DA227" i="35" s="1"/>
  <c r="G227" i="35"/>
  <c r="DB227" i="35" s="1"/>
  <c r="H227" i="35"/>
  <c r="DC227" i="35" s="1"/>
  <c r="I227" i="35"/>
  <c r="DD227" i="35" s="1"/>
  <c r="J227" i="35"/>
  <c r="DE227" i="35" s="1"/>
  <c r="K227" i="35"/>
  <c r="DF227" i="35" s="1"/>
  <c r="L227" i="35"/>
  <c r="DG227" i="35" s="1"/>
  <c r="M227" i="35"/>
  <c r="DH227" i="35" s="1"/>
  <c r="N227" i="35"/>
  <c r="DI227" i="35" s="1"/>
  <c r="O227" i="35"/>
  <c r="DJ227" i="35" s="1"/>
  <c r="P227" i="35"/>
  <c r="DK227" i="35" s="1"/>
  <c r="Q227" i="35"/>
  <c r="DL227" i="35" s="1"/>
  <c r="R227" i="35"/>
  <c r="DM227" i="35" s="1"/>
  <c r="S227" i="35"/>
  <c r="DN227" i="35" s="1"/>
  <c r="T227" i="35"/>
  <c r="DO227" i="35" s="1"/>
  <c r="U227" i="35"/>
  <c r="DP227" i="35" s="1"/>
  <c r="V227" i="35"/>
  <c r="DQ227" i="35" s="1"/>
  <c r="W227" i="35"/>
  <c r="DR227" i="35" s="1"/>
  <c r="X227" i="35"/>
  <c r="DS227" i="35" s="1"/>
  <c r="Y227" i="35"/>
  <c r="DT227" i="35" s="1"/>
  <c r="Z227" i="35"/>
  <c r="DU227" i="35" s="1"/>
  <c r="AA227" i="35"/>
  <c r="DV227" i="35" s="1"/>
  <c r="AB227" i="35"/>
  <c r="DW227" i="35" s="1"/>
  <c r="AC227" i="35"/>
  <c r="DX227" i="35" s="1"/>
  <c r="AD227" i="35"/>
  <c r="DY227" i="35" s="1"/>
  <c r="AE227" i="35"/>
  <c r="AF227" i="35"/>
  <c r="C228" i="35"/>
  <c r="CX228" i="35" s="1"/>
  <c r="D228" i="35"/>
  <c r="CY228" i="35" s="1"/>
  <c r="E228" i="35"/>
  <c r="CZ228" i="35" s="1"/>
  <c r="F228" i="35"/>
  <c r="DA228" i="35" s="1"/>
  <c r="G228" i="35"/>
  <c r="DB228" i="35" s="1"/>
  <c r="H228" i="35"/>
  <c r="DC228" i="35" s="1"/>
  <c r="I228" i="35"/>
  <c r="DD228" i="35" s="1"/>
  <c r="J228" i="35"/>
  <c r="DE228" i="35" s="1"/>
  <c r="K228" i="35"/>
  <c r="DF228" i="35" s="1"/>
  <c r="L228" i="35"/>
  <c r="DG228" i="35" s="1"/>
  <c r="M228" i="35"/>
  <c r="DH228" i="35" s="1"/>
  <c r="N228" i="35"/>
  <c r="DI228" i="35" s="1"/>
  <c r="O228" i="35"/>
  <c r="DJ228" i="35" s="1"/>
  <c r="P228" i="35"/>
  <c r="DK228" i="35" s="1"/>
  <c r="Q228" i="35"/>
  <c r="DL228" i="35" s="1"/>
  <c r="R228" i="35"/>
  <c r="DM228" i="35" s="1"/>
  <c r="S228" i="35"/>
  <c r="DN228" i="35" s="1"/>
  <c r="T228" i="35"/>
  <c r="DO228" i="35" s="1"/>
  <c r="U228" i="35"/>
  <c r="DP228" i="35" s="1"/>
  <c r="V228" i="35"/>
  <c r="DQ228" i="35" s="1"/>
  <c r="W228" i="35"/>
  <c r="DR228" i="35" s="1"/>
  <c r="X228" i="35"/>
  <c r="DS228" i="35" s="1"/>
  <c r="Y228" i="35"/>
  <c r="DT228" i="35" s="1"/>
  <c r="Z228" i="35"/>
  <c r="DU228" i="35" s="1"/>
  <c r="AA228" i="35"/>
  <c r="DV228" i="35" s="1"/>
  <c r="AB228" i="35"/>
  <c r="DW228" i="35" s="1"/>
  <c r="AC228" i="35"/>
  <c r="DX228" i="35" s="1"/>
  <c r="AD228" i="35"/>
  <c r="DY228" i="35" s="1"/>
  <c r="AE228" i="35"/>
  <c r="AF228" i="35"/>
  <c r="C229" i="35"/>
  <c r="CX229" i="35" s="1"/>
  <c r="D229" i="35"/>
  <c r="CY229" i="35" s="1"/>
  <c r="E229" i="35"/>
  <c r="CZ229" i="35" s="1"/>
  <c r="F229" i="35"/>
  <c r="DA229" i="35" s="1"/>
  <c r="G229" i="35"/>
  <c r="DB229" i="35" s="1"/>
  <c r="H229" i="35"/>
  <c r="DC229" i="35" s="1"/>
  <c r="I229" i="35"/>
  <c r="DD229" i="35" s="1"/>
  <c r="J229" i="35"/>
  <c r="DE229" i="35" s="1"/>
  <c r="K229" i="35"/>
  <c r="DF229" i="35" s="1"/>
  <c r="L229" i="35"/>
  <c r="DG229" i="35" s="1"/>
  <c r="M229" i="35"/>
  <c r="DH229" i="35" s="1"/>
  <c r="N229" i="35"/>
  <c r="DI229" i="35" s="1"/>
  <c r="O229" i="35"/>
  <c r="DJ229" i="35" s="1"/>
  <c r="P229" i="35"/>
  <c r="DK229" i="35" s="1"/>
  <c r="Q229" i="35"/>
  <c r="DL229" i="35" s="1"/>
  <c r="R229" i="35"/>
  <c r="DM229" i="35" s="1"/>
  <c r="S229" i="35"/>
  <c r="DN229" i="35" s="1"/>
  <c r="T229" i="35"/>
  <c r="DO229" i="35" s="1"/>
  <c r="U229" i="35"/>
  <c r="DP229" i="35" s="1"/>
  <c r="V229" i="35"/>
  <c r="DQ229" i="35" s="1"/>
  <c r="W229" i="35"/>
  <c r="DR229" i="35" s="1"/>
  <c r="X229" i="35"/>
  <c r="DS229" i="35" s="1"/>
  <c r="Y229" i="35"/>
  <c r="DT229" i="35" s="1"/>
  <c r="Z229" i="35"/>
  <c r="DU229" i="35" s="1"/>
  <c r="AA229" i="35"/>
  <c r="DV229" i="35" s="1"/>
  <c r="AB229" i="35"/>
  <c r="DW229" i="35" s="1"/>
  <c r="AC229" i="35"/>
  <c r="DX229" i="35" s="1"/>
  <c r="AD229" i="35"/>
  <c r="DY229" i="35" s="1"/>
  <c r="AE229" i="35"/>
  <c r="AF229" i="35"/>
  <c r="C230" i="35"/>
  <c r="CX230" i="35" s="1"/>
  <c r="D230" i="35"/>
  <c r="CY230" i="35" s="1"/>
  <c r="E230" i="35"/>
  <c r="CZ230" i="35" s="1"/>
  <c r="F230" i="35"/>
  <c r="DA230" i="35" s="1"/>
  <c r="G230" i="35"/>
  <c r="DB230" i="35" s="1"/>
  <c r="H230" i="35"/>
  <c r="DC230" i="35" s="1"/>
  <c r="I230" i="35"/>
  <c r="DD230" i="35" s="1"/>
  <c r="J230" i="35"/>
  <c r="DE230" i="35" s="1"/>
  <c r="K230" i="35"/>
  <c r="DF230" i="35" s="1"/>
  <c r="L230" i="35"/>
  <c r="DG230" i="35" s="1"/>
  <c r="M230" i="35"/>
  <c r="DH230" i="35" s="1"/>
  <c r="N230" i="35"/>
  <c r="DI230" i="35" s="1"/>
  <c r="O230" i="35"/>
  <c r="DJ230" i="35" s="1"/>
  <c r="P230" i="35"/>
  <c r="DK230" i="35" s="1"/>
  <c r="Q230" i="35"/>
  <c r="DL230" i="35" s="1"/>
  <c r="R230" i="35"/>
  <c r="DM230" i="35" s="1"/>
  <c r="S230" i="35"/>
  <c r="DN230" i="35" s="1"/>
  <c r="T230" i="35"/>
  <c r="DO230" i="35" s="1"/>
  <c r="U230" i="35"/>
  <c r="DP230" i="35" s="1"/>
  <c r="V230" i="35"/>
  <c r="DQ230" i="35" s="1"/>
  <c r="W230" i="35"/>
  <c r="DR230" i="35" s="1"/>
  <c r="X230" i="35"/>
  <c r="DS230" i="35" s="1"/>
  <c r="Y230" i="35"/>
  <c r="DT230" i="35" s="1"/>
  <c r="Z230" i="35"/>
  <c r="DU230" i="35" s="1"/>
  <c r="AA230" i="35"/>
  <c r="DV230" i="35" s="1"/>
  <c r="AB230" i="35"/>
  <c r="DW230" i="35" s="1"/>
  <c r="AC230" i="35"/>
  <c r="DX230" i="35" s="1"/>
  <c r="AD230" i="35"/>
  <c r="DY230" i="35" s="1"/>
  <c r="AE230" i="35"/>
  <c r="AF230" i="35"/>
  <c r="C231" i="35"/>
  <c r="CX231" i="35" s="1"/>
  <c r="D231" i="35"/>
  <c r="CY231" i="35" s="1"/>
  <c r="E231" i="35"/>
  <c r="CZ231" i="35" s="1"/>
  <c r="F231" i="35"/>
  <c r="DA231" i="35" s="1"/>
  <c r="G231" i="35"/>
  <c r="DB231" i="35" s="1"/>
  <c r="H231" i="35"/>
  <c r="DC231" i="35" s="1"/>
  <c r="I231" i="35"/>
  <c r="DD231" i="35" s="1"/>
  <c r="J231" i="35"/>
  <c r="DE231" i="35" s="1"/>
  <c r="K231" i="35"/>
  <c r="DF231" i="35" s="1"/>
  <c r="L231" i="35"/>
  <c r="DG231" i="35" s="1"/>
  <c r="M231" i="35"/>
  <c r="DH231" i="35" s="1"/>
  <c r="N231" i="35"/>
  <c r="DI231" i="35" s="1"/>
  <c r="O231" i="35"/>
  <c r="DJ231" i="35" s="1"/>
  <c r="P231" i="35"/>
  <c r="DK231" i="35" s="1"/>
  <c r="Q231" i="35"/>
  <c r="DL231" i="35" s="1"/>
  <c r="R231" i="35"/>
  <c r="DM231" i="35" s="1"/>
  <c r="S231" i="35"/>
  <c r="DN231" i="35" s="1"/>
  <c r="T231" i="35"/>
  <c r="DO231" i="35" s="1"/>
  <c r="U231" i="35"/>
  <c r="DP231" i="35" s="1"/>
  <c r="V231" i="35"/>
  <c r="DQ231" i="35" s="1"/>
  <c r="W231" i="35"/>
  <c r="DR231" i="35" s="1"/>
  <c r="X231" i="35"/>
  <c r="DS231" i="35" s="1"/>
  <c r="Y231" i="35"/>
  <c r="DT231" i="35" s="1"/>
  <c r="Z231" i="35"/>
  <c r="DU231" i="35" s="1"/>
  <c r="AA231" i="35"/>
  <c r="DV231" i="35" s="1"/>
  <c r="AB231" i="35"/>
  <c r="DW231" i="35" s="1"/>
  <c r="AC231" i="35"/>
  <c r="DX231" i="35" s="1"/>
  <c r="AD231" i="35"/>
  <c r="DY231" i="35" s="1"/>
  <c r="AE231" i="35"/>
  <c r="AF231" i="35"/>
  <c r="C232" i="35"/>
  <c r="CX232" i="35" s="1"/>
  <c r="D232" i="35"/>
  <c r="CY232" i="35" s="1"/>
  <c r="E232" i="35"/>
  <c r="CZ232" i="35" s="1"/>
  <c r="F232" i="35"/>
  <c r="DA232" i="35" s="1"/>
  <c r="G232" i="35"/>
  <c r="DB232" i="35" s="1"/>
  <c r="H232" i="35"/>
  <c r="DC232" i="35" s="1"/>
  <c r="I232" i="35"/>
  <c r="DD232" i="35" s="1"/>
  <c r="J232" i="35"/>
  <c r="DE232" i="35" s="1"/>
  <c r="K232" i="35"/>
  <c r="DF232" i="35" s="1"/>
  <c r="L232" i="35"/>
  <c r="DG232" i="35" s="1"/>
  <c r="M232" i="35"/>
  <c r="DH232" i="35" s="1"/>
  <c r="N232" i="35"/>
  <c r="DI232" i="35" s="1"/>
  <c r="O232" i="35"/>
  <c r="DJ232" i="35" s="1"/>
  <c r="P232" i="35"/>
  <c r="DK232" i="35" s="1"/>
  <c r="Q232" i="35"/>
  <c r="DL232" i="35" s="1"/>
  <c r="R232" i="35"/>
  <c r="DM232" i="35" s="1"/>
  <c r="S232" i="35"/>
  <c r="DN232" i="35" s="1"/>
  <c r="T232" i="35"/>
  <c r="DO232" i="35" s="1"/>
  <c r="U232" i="35"/>
  <c r="DP232" i="35" s="1"/>
  <c r="V232" i="35"/>
  <c r="DQ232" i="35" s="1"/>
  <c r="W232" i="35"/>
  <c r="DR232" i="35" s="1"/>
  <c r="X232" i="35"/>
  <c r="DS232" i="35" s="1"/>
  <c r="Y232" i="35"/>
  <c r="DT232" i="35" s="1"/>
  <c r="Z232" i="35"/>
  <c r="DU232" i="35" s="1"/>
  <c r="AA232" i="35"/>
  <c r="DV232" i="35" s="1"/>
  <c r="AB232" i="35"/>
  <c r="DW232" i="35" s="1"/>
  <c r="AC232" i="35"/>
  <c r="DX232" i="35" s="1"/>
  <c r="AD232" i="35"/>
  <c r="DY232" i="35" s="1"/>
  <c r="AE232" i="35"/>
  <c r="AF232" i="35"/>
  <c r="C233" i="35"/>
  <c r="CX233" i="35" s="1"/>
  <c r="D233" i="35"/>
  <c r="CY233" i="35" s="1"/>
  <c r="E233" i="35"/>
  <c r="CZ233" i="35" s="1"/>
  <c r="F233" i="35"/>
  <c r="DA233" i="35" s="1"/>
  <c r="G233" i="35"/>
  <c r="DB233" i="35" s="1"/>
  <c r="H233" i="35"/>
  <c r="DC233" i="35" s="1"/>
  <c r="I233" i="35"/>
  <c r="DD233" i="35" s="1"/>
  <c r="J233" i="35"/>
  <c r="DE233" i="35" s="1"/>
  <c r="K233" i="35"/>
  <c r="DF233" i="35" s="1"/>
  <c r="L233" i="35"/>
  <c r="DG233" i="35" s="1"/>
  <c r="M233" i="35"/>
  <c r="DH233" i="35" s="1"/>
  <c r="N233" i="35"/>
  <c r="DI233" i="35" s="1"/>
  <c r="O233" i="35"/>
  <c r="DJ233" i="35" s="1"/>
  <c r="P233" i="35"/>
  <c r="DK233" i="35" s="1"/>
  <c r="Q233" i="35"/>
  <c r="DL233" i="35" s="1"/>
  <c r="R233" i="35"/>
  <c r="DM233" i="35" s="1"/>
  <c r="S233" i="35"/>
  <c r="DN233" i="35" s="1"/>
  <c r="T233" i="35"/>
  <c r="DO233" i="35" s="1"/>
  <c r="U233" i="35"/>
  <c r="DP233" i="35" s="1"/>
  <c r="V233" i="35"/>
  <c r="DQ233" i="35" s="1"/>
  <c r="W233" i="35"/>
  <c r="DR233" i="35" s="1"/>
  <c r="X233" i="35"/>
  <c r="DS233" i="35" s="1"/>
  <c r="Y233" i="35"/>
  <c r="DT233" i="35" s="1"/>
  <c r="Z233" i="35"/>
  <c r="DU233" i="35" s="1"/>
  <c r="AA233" i="35"/>
  <c r="DV233" i="35" s="1"/>
  <c r="AB233" i="35"/>
  <c r="DW233" i="35" s="1"/>
  <c r="AC233" i="35"/>
  <c r="DX233" i="35" s="1"/>
  <c r="AD233" i="35"/>
  <c r="DY233" i="35" s="1"/>
  <c r="AE233" i="35"/>
  <c r="AF233" i="35"/>
  <c r="C234" i="35"/>
  <c r="CX234" i="35" s="1"/>
  <c r="D234" i="35"/>
  <c r="CY234" i="35" s="1"/>
  <c r="E234" i="35"/>
  <c r="CZ234" i="35" s="1"/>
  <c r="F234" i="35"/>
  <c r="DA234" i="35" s="1"/>
  <c r="G234" i="35"/>
  <c r="DB234" i="35" s="1"/>
  <c r="H234" i="35"/>
  <c r="DC234" i="35" s="1"/>
  <c r="I234" i="35"/>
  <c r="DD234" i="35" s="1"/>
  <c r="J234" i="35"/>
  <c r="DE234" i="35" s="1"/>
  <c r="K234" i="35"/>
  <c r="DF234" i="35" s="1"/>
  <c r="L234" i="35"/>
  <c r="DG234" i="35" s="1"/>
  <c r="M234" i="35"/>
  <c r="DH234" i="35" s="1"/>
  <c r="N234" i="35"/>
  <c r="DI234" i="35" s="1"/>
  <c r="O234" i="35"/>
  <c r="DJ234" i="35" s="1"/>
  <c r="P234" i="35"/>
  <c r="DK234" i="35" s="1"/>
  <c r="Q234" i="35"/>
  <c r="DL234" i="35" s="1"/>
  <c r="R234" i="35"/>
  <c r="DM234" i="35" s="1"/>
  <c r="S234" i="35"/>
  <c r="DN234" i="35" s="1"/>
  <c r="T234" i="35"/>
  <c r="DO234" i="35" s="1"/>
  <c r="U234" i="35"/>
  <c r="DP234" i="35" s="1"/>
  <c r="V234" i="35"/>
  <c r="DQ234" i="35" s="1"/>
  <c r="W234" i="35"/>
  <c r="DR234" i="35" s="1"/>
  <c r="X234" i="35"/>
  <c r="DS234" i="35" s="1"/>
  <c r="Y234" i="35"/>
  <c r="DT234" i="35" s="1"/>
  <c r="Z234" i="35"/>
  <c r="DU234" i="35" s="1"/>
  <c r="AA234" i="35"/>
  <c r="DV234" i="35" s="1"/>
  <c r="AB234" i="35"/>
  <c r="DW234" i="35" s="1"/>
  <c r="AC234" i="35"/>
  <c r="DX234" i="35" s="1"/>
  <c r="AD234" i="35"/>
  <c r="DY234" i="35" s="1"/>
  <c r="AE234" i="35"/>
  <c r="AF234" i="35"/>
  <c r="C235" i="35"/>
  <c r="CX235" i="35" s="1"/>
  <c r="D235" i="35"/>
  <c r="CY235" i="35" s="1"/>
  <c r="E235" i="35"/>
  <c r="CZ235" i="35" s="1"/>
  <c r="F235" i="35"/>
  <c r="DA235" i="35" s="1"/>
  <c r="G235" i="35"/>
  <c r="DB235" i="35" s="1"/>
  <c r="H235" i="35"/>
  <c r="DC235" i="35" s="1"/>
  <c r="I235" i="35"/>
  <c r="DD235" i="35" s="1"/>
  <c r="J235" i="35"/>
  <c r="DE235" i="35" s="1"/>
  <c r="K235" i="35"/>
  <c r="DF235" i="35" s="1"/>
  <c r="L235" i="35"/>
  <c r="DG235" i="35" s="1"/>
  <c r="M235" i="35"/>
  <c r="DH235" i="35" s="1"/>
  <c r="N235" i="35"/>
  <c r="DI235" i="35" s="1"/>
  <c r="O235" i="35"/>
  <c r="DJ235" i="35" s="1"/>
  <c r="P235" i="35"/>
  <c r="DK235" i="35" s="1"/>
  <c r="Q235" i="35"/>
  <c r="DL235" i="35" s="1"/>
  <c r="R235" i="35"/>
  <c r="DM235" i="35" s="1"/>
  <c r="S235" i="35"/>
  <c r="DN235" i="35" s="1"/>
  <c r="T235" i="35"/>
  <c r="DO235" i="35" s="1"/>
  <c r="U235" i="35"/>
  <c r="DP235" i="35" s="1"/>
  <c r="V235" i="35"/>
  <c r="DQ235" i="35" s="1"/>
  <c r="W235" i="35"/>
  <c r="DR235" i="35" s="1"/>
  <c r="X235" i="35"/>
  <c r="DS235" i="35" s="1"/>
  <c r="Y235" i="35"/>
  <c r="DT235" i="35" s="1"/>
  <c r="Z235" i="35"/>
  <c r="DU235" i="35" s="1"/>
  <c r="AA235" i="35"/>
  <c r="DV235" i="35" s="1"/>
  <c r="AB235" i="35"/>
  <c r="DW235" i="35" s="1"/>
  <c r="AC235" i="35"/>
  <c r="DX235" i="35" s="1"/>
  <c r="AD235" i="35"/>
  <c r="DY235" i="35" s="1"/>
  <c r="AE235" i="35"/>
  <c r="AF235" i="35"/>
  <c r="C236" i="35"/>
  <c r="CX236" i="35" s="1"/>
  <c r="D236" i="35"/>
  <c r="CY236" i="35" s="1"/>
  <c r="E236" i="35"/>
  <c r="CZ236" i="35" s="1"/>
  <c r="F236" i="35"/>
  <c r="DA236" i="35" s="1"/>
  <c r="G236" i="35"/>
  <c r="DB236" i="35" s="1"/>
  <c r="H236" i="35"/>
  <c r="DC236" i="35" s="1"/>
  <c r="I236" i="35"/>
  <c r="DD236" i="35" s="1"/>
  <c r="J236" i="35"/>
  <c r="DE236" i="35" s="1"/>
  <c r="K236" i="35"/>
  <c r="DF236" i="35" s="1"/>
  <c r="L236" i="35"/>
  <c r="DG236" i="35" s="1"/>
  <c r="M236" i="35"/>
  <c r="DH236" i="35" s="1"/>
  <c r="N236" i="35"/>
  <c r="DI236" i="35" s="1"/>
  <c r="O236" i="35"/>
  <c r="DJ236" i="35" s="1"/>
  <c r="P236" i="35"/>
  <c r="DK236" i="35" s="1"/>
  <c r="Q236" i="35"/>
  <c r="DL236" i="35" s="1"/>
  <c r="R236" i="35"/>
  <c r="DM236" i="35" s="1"/>
  <c r="S236" i="35"/>
  <c r="DN236" i="35" s="1"/>
  <c r="T236" i="35"/>
  <c r="DO236" i="35" s="1"/>
  <c r="U236" i="35"/>
  <c r="DP236" i="35" s="1"/>
  <c r="V236" i="35"/>
  <c r="DQ236" i="35" s="1"/>
  <c r="W236" i="35"/>
  <c r="DR236" i="35" s="1"/>
  <c r="X236" i="35"/>
  <c r="DS236" i="35" s="1"/>
  <c r="Y236" i="35"/>
  <c r="DT236" i="35" s="1"/>
  <c r="Z236" i="35"/>
  <c r="DU236" i="35" s="1"/>
  <c r="AA236" i="35"/>
  <c r="DV236" i="35" s="1"/>
  <c r="AB236" i="35"/>
  <c r="DW236" i="35" s="1"/>
  <c r="AC236" i="35"/>
  <c r="DX236" i="35" s="1"/>
  <c r="AD236" i="35"/>
  <c r="DY236" i="35" s="1"/>
  <c r="AE236" i="35"/>
  <c r="AF236" i="35"/>
  <c r="C237" i="35"/>
  <c r="CX237" i="35" s="1"/>
  <c r="D237" i="35"/>
  <c r="CY237" i="35" s="1"/>
  <c r="E237" i="35"/>
  <c r="CZ237" i="35" s="1"/>
  <c r="F237" i="35"/>
  <c r="DA237" i="35" s="1"/>
  <c r="G237" i="35"/>
  <c r="DB237" i="35" s="1"/>
  <c r="H237" i="35"/>
  <c r="DC237" i="35" s="1"/>
  <c r="I237" i="35"/>
  <c r="DD237" i="35" s="1"/>
  <c r="J237" i="35"/>
  <c r="DE237" i="35" s="1"/>
  <c r="K237" i="35"/>
  <c r="DF237" i="35" s="1"/>
  <c r="L237" i="35"/>
  <c r="DG237" i="35" s="1"/>
  <c r="M237" i="35"/>
  <c r="DH237" i="35" s="1"/>
  <c r="N237" i="35"/>
  <c r="DI237" i="35" s="1"/>
  <c r="O237" i="35"/>
  <c r="DJ237" i="35" s="1"/>
  <c r="P237" i="35"/>
  <c r="DK237" i="35" s="1"/>
  <c r="Q237" i="35"/>
  <c r="DL237" i="35" s="1"/>
  <c r="R237" i="35"/>
  <c r="DM237" i="35" s="1"/>
  <c r="S237" i="35"/>
  <c r="DN237" i="35" s="1"/>
  <c r="T237" i="35"/>
  <c r="DO237" i="35" s="1"/>
  <c r="U237" i="35"/>
  <c r="DP237" i="35" s="1"/>
  <c r="V237" i="35"/>
  <c r="DQ237" i="35" s="1"/>
  <c r="W237" i="35"/>
  <c r="DR237" i="35" s="1"/>
  <c r="X237" i="35"/>
  <c r="DS237" i="35" s="1"/>
  <c r="Y237" i="35"/>
  <c r="DT237" i="35" s="1"/>
  <c r="Z237" i="35"/>
  <c r="DU237" i="35" s="1"/>
  <c r="AA237" i="35"/>
  <c r="DV237" i="35" s="1"/>
  <c r="AB237" i="35"/>
  <c r="DW237" i="35" s="1"/>
  <c r="AC237" i="35"/>
  <c r="DX237" i="35" s="1"/>
  <c r="AD237" i="35"/>
  <c r="DY237" i="35" s="1"/>
  <c r="AE237" i="35"/>
  <c r="AF237" i="35"/>
  <c r="C238" i="35"/>
  <c r="CX238" i="35" s="1"/>
  <c r="D238" i="35"/>
  <c r="CY238" i="35" s="1"/>
  <c r="E238" i="35"/>
  <c r="CZ238" i="35" s="1"/>
  <c r="F238" i="35"/>
  <c r="DA238" i="35" s="1"/>
  <c r="G238" i="35"/>
  <c r="DB238" i="35" s="1"/>
  <c r="H238" i="35"/>
  <c r="DC238" i="35" s="1"/>
  <c r="I238" i="35"/>
  <c r="DD238" i="35" s="1"/>
  <c r="J238" i="35"/>
  <c r="DE238" i="35" s="1"/>
  <c r="K238" i="35"/>
  <c r="DF238" i="35" s="1"/>
  <c r="L238" i="35"/>
  <c r="DG238" i="35" s="1"/>
  <c r="M238" i="35"/>
  <c r="DH238" i="35" s="1"/>
  <c r="N238" i="35"/>
  <c r="DI238" i="35" s="1"/>
  <c r="O238" i="35"/>
  <c r="DJ238" i="35" s="1"/>
  <c r="P238" i="35"/>
  <c r="DK238" i="35" s="1"/>
  <c r="Q238" i="35"/>
  <c r="DL238" i="35" s="1"/>
  <c r="R238" i="35"/>
  <c r="DM238" i="35" s="1"/>
  <c r="S238" i="35"/>
  <c r="DN238" i="35" s="1"/>
  <c r="T238" i="35"/>
  <c r="DO238" i="35" s="1"/>
  <c r="U238" i="35"/>
  <c r="DP238" i="35" s="1"/>
  <c r="V238" i="35"/>
  <c r="DQ238" i="35" s="1"/>
  <c r="W238" i="35"/>
  <c r="DR238" i="35" s="1"/>
  <c r="X238" i="35"/>
  <c r="DS238" i="35" s="1"/>
  <c r="Y238" i="35"/>
  <c r="DT238" i="35" s="1"/>
  <c r="Z238" i="35"/>
  <c r="DU238" i="35" s="1"/>
  <c r="AA238" i="35"/>
  <c r="DV238" i="35" s="1"/>
  <c r="AB238" i="35"/>
  <c r="DW238" i="35" s="1"/>
  <c r="AC238" i="35"/>
  <c r="DX238" i="35" s="1"/>
  <c r="AD238" i="35"/>
  <c r="DY238" i="35" s="1"/>
  <c r="AE238" i="35"/>
  <c r="AF238" i="35"/>
  <c r="C239" i="35"/>
  <c r="CX239" i="35" s="1"/>
  <c r="D239" i="35"/>
  <c r="CY239" i="35" s="1"/>
  <c r="E239" i="35"/>
  <c r="CZ239" i="35" s="1"/>
  <c r="F239" i="35"/>
  <c r="DA239" i="35" s="1"/>
  <c r="G239" i="35"/>
  <c r="DB239" i="35" s="1"/>
  <c r="H239" i="35"/>
  <c r="DC239" i="35" s="1"/>
  <c r="I239" i="35"/>
  <c r="DD239" i="35" s="1"/>
  <c r="J239" i="35"/>
  <c r="DE239" i="35" s="1"/>
  <c r="K239" i="35"/>
  <c r="DF239" i="35" s="1"/>
  <c r="L239" i="35"/>
  <c r="DG239" i="35" s="1"/>
  <c r="M239" i="35"/>
  <c r="DH239" i="35" s="1"/>
  <c r="N239" i="35"/>
  <c r="DI239" i="35" s="1"/>
  <c r="O239" i="35"/>
  <c r="DJ239" i="35" s="1"/>
  <c r="P239" i="35"/>
  <c r="DK239" i="35" s="1"/>
  <c r="Q239" i="35"/>
  <c r="DL239" i="35" s="1"/>
  <c r="R239" i="35"/>
  <c r="DM239" i="35" s="1"/>
  <c r="S239" i="35"/>
  <c r="DN239" i="35" s="1"/>
  <c r="T239" i="35"/>
  <c r="DO239" i="35" s="1"/>
  <c r="U239" i="35"/>
  <c r="DP239" i="35" s="1"/>
  <c r="V239" i="35"/>
  <c r="DQ239" i="35" s="1"/>
  <c r="W239" i="35"/>
  <c r="DR239" i="35" s="1"/>
  <c r="X239" i="35"/>
  <c r="DS239" i="35" s="1"/>
  <c r="Y239" i="35"/>
  <c r="DT239" i="35" s="1"/>
  <c r="Z239" i="35"/>
  <c r="DU239" i="35" s="1"/>
  <c r="AA239" i="35"/>
  <c r="DV239" i="35" s="1"/>
  <c r="AB239" i="35"/>
  <c r="DW239" i="35" s="1"/>
  <c r="AC239" i="35"/>
  <c r="DX239" i="35" s="1"/>
  <c r="AD239" i="35"/>
  <c r="DY239" i="35" s="1"/>
  <c r="AE239" i="35"/>
  <c r="AF239" i="35"/>
  <c r="C240" i="35"/>
  <c r="CX240" i="35" s="1"/>
  <c r="D240" i="35"/>
  <c r="CY240" i="35" s="1"/>
  <c r="E240" i="35"/>
  <c r="CZ240" i="35" s="1"/>
  <c r="F240" i="35"/>
  <c r="DA240" i="35" s="1"/>
  <c r="G240" i="35"/>
  <c r="DB240" i="35" s="1"/>
  <c r="H240" i="35"/>
  <c r="DC240" i="35" s="1"/>
  <c r="I240" i="35"/>
  <c r="DD240" i="35" s="1"/>
  <c r="J240" i="35"/>
  <c r="DE240" i="35" s="1"/>
  <c r="K240" i="35"/>
  <c r="DF240" i="35" s="1"/>
  <c r="L240" i="35"/>
  <c r="DG240" i="35" s="1"/>
  <c r="M240" i="35"/>
  <c r="DH240" i="35" s="1"/>
  <c r="N240" i="35"/>
  <c r="DI240" i="35" s="1"/>
  <c r="O240" i="35"/>
  <c r="DJ240" i="35" s="1"/>
  <c r="P240" i="35"/>
  <c r="DK240" i="35" s="1"/>
  <c r="Q240" i="35"/>
  <c r="DL240" i="35" s="1"/>
  <c r="R240" i="35"/>
  <c r="DM240" i="35" s="1"/>
  <c r="S240" i="35"/>
  <c r="DN240" i="35" s="1"/>
  <c r="T240" i="35"/>
  <c r="DO240" i="35" s="1"/>
  <c r="U240" i="35"/>
  <c r="DP240" i="35" s="1"/>
  <c r="V240" i="35"/>
  <c r="DQ240" i="35" s="1"/>
  <c r="W240" i="35"/>
  <c r="DR240" i="35" s="1"/>
  <c r="X240" i="35"/>
  <c r="DS240" i="35" s="1"/>
  <c r="Y240" i="35"/>
  <c r="DT240" i="35" s="1"/>
  <c r="Z240" i="35"/>
  <c r="DU240" i="35" s="1"/>
  <c r="AA240" i="35"/>
  <c r="DV240" i="35" s="1"/>
  <c r="AB240" i="35"/>
  <c r="DW240" i="35" s="1"/>
  <c r="AC240" i="35"/>
  <c r="DX240" i="35" s="1"/>
  <c r="AD240" i="35"/>
  <c r="DY240" i="35" s="1"/>
  <c r="AE240" i="35"/>
  <c r="AF240" i="35"/>
  <c r="C241" i="35"/>
  <c r="CX241" i="35" s="1"/>
  <c r="D241" i="35"/>
  <c r="CY241" i="35" s="1"/>
  <c r="E241" i="35"/>
  <c r="CZ241" i="35" s="1"/>
  <c r="F241" i="35"/>
  <c r="DA241" i="35" s="1"/>
  <c r="G241" i="35"/>
  <c r="DB241" i="35" s="1"/>
  <c r="H241" i="35"/>
  <c r="DC241" i="35" s="1"/>
  <c r="I241" i="35"/>
  <c r="DD241" i="35" s="1"/>
  <c r="J241" i="35"/>
  <c r="DE241" i="35" s="1"/>
  <c r="K241" i="35"/>
  <c r="DF241" i="35" s="1"/>
  <c r="L241" i="35"/>
  <c r="DG241" i="35" s="1"/>
  <c r="M241" i="35"/>
  <c r="DH241" i="35" s="1"/>
  <c r="N241" i="35"/>
  <c r="DI241" i="35" s="1"/>
  <c r="O241" i="35"/>
  <c r="DJ241" i="35" s="1"/>
  <c r="P241" i="35"/>
  <c r="DK241" i="35" s="1"/>
  <c r="Q241" i="35"/>
  <c r="DL241" i="35" s="1"/>
  <c r="R241" i="35"/>
  <c r="DM241" i="35" s="1"/>
  <c r="S241" i="35"/>
  <c r="DN241" i="35" s="1"/>
  <c r="T241" i="35"/>
  <c r="DO241" i="35" s="1"/>
  <c r="U241" i="35"/>
  <c r="DP241" i="35" s="1"/>
  <c r="V241" i="35"/>
  <c r="DQ241" i="35" s="1"/>
  <c r="W241" i="35"/>
  <c r="DR241" i="35" s="1"/>
  <c r="X241" i="35"/>
  <c r="DS241" i="35" s="1"/>
  <c r="Y241" i="35"/>
  <c r="DT241" i="35" s="1"/>
  <c r="Z241" i="35"/>
  <c r="DU241" i="35" s="1"/>
  <c r="AA241" i="35"/>
  <c r="DV241" i="35" s="1"/>
  <c r="AB241" i="35"/>
  <c r="DW241" i="35" s="1"/>
  <c r="AC241" i="35"/>
  <c r="DX241" i="35" s="1"/>
  <c r="AD241" i="35"/>
  <c r="DY241" i="35" s="1"/>
  <c r="AE241" i="35"/>
  <c r="AF241" i="35"/>
  <c r="C242" i="35"/>
  <c r="CX242" i="35" s="1"/>
  <c r="D242" i="35"/>
  <c r="CY242" i="35" s="1"/>
  <c r="E242" i="35"/>
  <c r="CZ242" i="35" s="1"/>
  <c r="F242" i="35"/>
  <c r="DA242" i="35" s="1"/>
  <c r="G242" i="35"/>
  <c r="DB242" i="35" s="1"/>
  <c r="H242" i="35"/>
  <c r="DC242" i="35" s="1"/>
  <c r="I242" i="35"/>
  <c r="DD242" i="35" s="1"/>
  <c r="J242" i="35"/>
  <c r="DE242" i="35" s="1"/>
  <c r="K242" i="35"/>
  <c r="DF242" i="35" s="1"/>
  <c r="L242" i="35"/>
  <c r="DG242" i="35" s="1"/>
  <c r="M242" i="35"/>
  <c r="DH242" i="35" s="1"/>
  <c r="N242" i="35"/>
  <c r="DI242" i="35" s="1"/>
  <c r="O242" i="35"/>
  <c r="DJ242" i="35" s="1"/>
  <c r="P242" i="35"/>
  <c r="DK242" i="35" s="1"/>
  <c r="Q242" i="35"/>
  <c r="DL242" i="35" s="1"/>
  <c r="R242" i="35"/>
  <c r="DM242" i="35" s="1"/>
  <c r="S242" i="35"/>
  <c r="DN242" i="35" s="1"/>
  <c r="T242" i="35"/>
  <c r="DO242" i="35" s="1"/>
  <c r="U242" i="35"/>
  <c r="DP242" i="35" s="1"/>
  <c r="V242" i="35"/>
  <c r="DQ242" i="35" s="1"/>
  <c r="W242" i="35"/>
  <c r="DR242" i="35" s="1"/>
  <c r="X242" i="35"/>
  <c r="DS242" i="35" s="1"/>
  <c r="Y242" i="35"/>
  <c r="DT242" i="35" s="1"/>
  <c r="Z242" i="35"/>
  <c r="DU242" i="35" s="1"/>
  <c r="AA242" i="35"/>
  <c r="DV242" i="35" s="1"/>
  <c r="AB242" i="35"/>
  <c r="DW242" i="35" s="1"/>
  <c r="AC242" i="35"/>
  <c r="DX242" i="35" s="1"/>
  <c r="AD242" i="35"/>
  <c r="DY242" i="35" s="1"/>
  <c r="AE242" i="35"/>
  <c r="AF242" i="35"/>
  <c r="C243" i="35"/>
  <c r="CX243" i="35" s="1"/>
  <c r="D243" i="35"/>
  <c r="CY243" i="35" s="1"/>
  <c r="E243" i="35"/>
  <c r="CZ243" i="35" s="1"/>
  <c r="F243" i="35"/>
  <c r="DA243" i="35" s="1"/>
  <c r="G243" i="35"/>
  <c r="DB243" i="35" s="1"/>
  <c r="H243" i="35"/>
  <c r="DC243" i="35" s="1"/>
  <c r="I243" i="35"/>
  <c r="DD243" i="35" s="1"/>
  <c r="J243" i="35"/>
  <c r="DE243" i="35" s="1"/>
  <c r="K243" i="35"/>
  <c r="DF243" i="35" s="1"/>
  <c r="L243" i="35"/>
  <c r="DG243" i="35" s="1"/>
  <c r="M243" i="35"/>
  <c r="DH243" i="35" s="1"/>
  <c r="N243" i="35"/>
  <c r="DI243" i="35" s="1"/>
  <c r="O243" i="35"/>
  <c r="DJ243" i="35" s="1"/>
  <c r="P243" i="35"/>
  <c r="DK243" i="35" s="1"/>
  <c r="Q243" i="35"/>
  <c r="DL243" i="35" s="1"/>
  <c r="R243" i="35"/>
  <c r="DM243" i="35" s="1"/>
  <c r="S243" i="35"/>
  <c r="DN243" i="35" s="1"/>
  <c r="T243" i="35"/>
  <c r="DO243" i="35" s="1"/>
  <c r="U243" i="35"/>
  <c r="DP243" i="35" s="1"/>
  <c r="V243" i="35"/>
  <c r="DQ243" i="35" s="1"/>
  <c r="W243" i="35"/>
  <c r="DR243" i="35" s="1"/>
  <c r="X243" i="35"/>
  <c r="DS243" i="35" s="1"/>
  <c r="Y243" i="35"/>
  <c r="DT243" i="35" s="1"/>
  <c r="Z243" i="35"/>
  <c r="DU243" i="35" s="1"/>
  <c r="AA243" i="35"/>
  <c r="DV243" i="35" s="1"/>
  <c r="AB243" i="35"/>
  <c r="DW243" i="35" s="1"/>
  <c r="AC243" i="35"/>
  <c r="DX243" i="35" s="1"/>
  <c r="AD243" i="35"/>
  <c r="DY243" i="35" s="1"/>
  <c r="AE243" i="35"/>
  <c r="AF243" i="35"/>
  <c r="C244" i="35"/>
  <c r="CX244" i="35" s="1"/>
  <c r="D244" i="35"/>
  <c r="CY244" i="35" s="1"/>
  <c r="E244" i="35"/>
  <c r="CZ244" i="35" s="1"/>
  <c r="F244" i="35"/>
  <c r="DA244" i="35" s="1"/>
  <c r="G244" i="35"/>
  <c r="DB244" i="35" s="1"/>
  <c r="H244" i="35"/>
  <c r="DC244" i="35" s="1"/>
  <c r="I244" i="35"/>
  <c r="DD244" i="35" s="1"/>
  <c r="J244" i="35"/>
  <c r="DE244" i="35" s="1"/>
  <c r="K244" i="35"/>
  <c r="DF244" i="35" s="1"/>
  <c r="L244" i="35"/>
  <c r="DG244" i="35" s="1"/>
  <c r="M244" i="35"/>
  <c r="DH244" i="35" s="1"/>
  <c r="N244" i="35"/>
  <c r="DI244" i="35" s="1"/>
  <c r="O244" i="35"/>
  <c r="DJ244" i="35" s="1"/>
  <c r="P244" i="35"/>
  <c r="DK244" i="35" s="1"/>
  <c r="Q244" i="35"/>
  <c r="DL244" i="35" s="1"/>
  <c r="R244" i="35"/>
  <c r="DM244" i="35" s="1"/>
  <c r="S244" i="35"/>
  <c r="DN244" i="35" s="1"/>
  <c r="T244" i="35"/>
  <c r="DO244" i="35" s="1"/>
  <c r="U244" i="35"/>
  <c r="DP244" i="35" s="1"/>
  <c r="V244" i="35"/>
  <c r="DQ244" i="35" s="1"/>
  <c r="W244" i="35"/>
  <c r="DR244" i="35" s="1"/>
  <c r="X244" i="35"/>
  <c r="DS244" i="35" s="1"/>
  <c r="Y244" i="35"/>
  <c r="DT244" i="35" s="1"/>
  <c r="Z244" i="35"/>
  <c r="DU244" i="35" s="1"/>
  <c r="AA244" i="35"/>
  <c r="DV244" i="35" s="1"/>
  <c r="AB244" i="35"/>
  <c r="DW244" i="35" s="1"/>
  <c r="AC244" i="35"/>
  <c r="DX244" i="35" s="1"/>
  <c r="AD244" i="35"/>
  <c r="DY244" i="35" s="1"/>
  <c r="AE244" i="35"/>
  <c r="AF244" i="35"/>
  <c r="C245" i="35"/>
  <c r="CX245" i="35" s="1"/>
  <c r="D245" i="35"/>
  <c r="CY245" i="35" s="1"/>
  <c r="E245" i="35"/>
  <c r="CZ245" i="35" s="1"/>
  <c r="F245" i="35"/>
  <c r="DA245" i="35" s="1"/>
  <c r="G245" i="35"/>
  <c r="DB245" i="35" s="1"/>
  <c r="H245" i="35"/>
  <c r="DC245" i="35" s="1"/>
  <c r="I245" i="35"/>
  <c r="DD245" i="35" s="1"/>
  <c r="J245" i="35"/>
  <c r="DE245" i="35" s="1"/>
  <c r="K245" i="35"/>
  <c r="DF245" i="35" s="1"/>
  <c r="L245" i="35"/>
  <c r="DG245" i="35" s="1"/>
  <c r="M245" i="35"/>
  <c r="DH245" i="35" s="1"/>
  <c r="N245" i="35"/>
  <c r="DI245" i="35" s="1"/>
  <c r="O245" i="35"/>
  <c r="DJ245" i="35" s="1"/>
  <c r="P245" i="35"/>
  <c r="DK245" i="35" s="1"/>
  <c r="Q245" i="35"/>
  <c r="DL245" i="35" s="1"/>
  <c r="R245" i="35"/>
  <c r="DM245" i="35" s="1"/>
  <c r="S245" i="35"/>
  <c r="DN245" i="35" s="1"/>
  <c r="T245" i="35"/>
  <c r="DO245" i="35" s="1"/>
  <c r="U245" i="35"/>
  <c r="DP245" i="35" s="1"/>
  <c r="V245" i="35"/>
  <c r="DQ245" i="35" s="1"/>
  <c r="W245" i="35"/>
  <c r="DR245" i="35" s="1"/>
  <c r="X245" i="35"/>
  <c r="DS245" i="35" s="1"/>
  <c r="Y245" i="35"/>
  <c r="DT245" i="35" s="1"/>
  <c r="Z245" i="35"/>
  <c r="DU245" i="35" s="1"/>
  <c r="AA245" i="35"/>
  <c r="DV245" i="35" s="1"/>
  <c r="AB245" i="35"/>
  <c r="DW245" i="35" s="1"/>
  <c r="AC245" i="35"/>
  <c r="DX245" i="35" s="1"/>
  <c r="AD245" i="35"/>
  <c r="DY245" i="35" s="1"/>
  <c r="AE245" i="35"/>
  <c r="AF245" i="35"/>
  <c r="C246" i="35"/>
  <c r="CX246" i="35" s="1"/>
  <c r="D246" i="35"/>
  <c r="CY246" i="35" s="1"/>
  <c r="E246" i="35"/>
  <c r="CZ246" i="35" s="1"/>
  <c r="F246" i="35"/>
  <c r="DA246" i="35" s="1"/>
  <c r="G246" i="35"/>
  <c r="DB246" i="35" s="1"/>
  <c r="H246" i="35"/>
  <c r="DC246" i="35" s="1"/>
  <c r="I246" i="35"/>
  <c r="DD246" i="35" s="1"/>
  <c r="J246" i="35"/>
  <c r="DE246" i="35" s="1"/>
  <c r="K246" i="35"/>
  <c r="DF246" i="35" s="1"/>
  <c r="L246" i="35"/>
  <c r="DG246" i="35" s="1"/>
  <c r="M246" i="35"/>
  <c r="DH246" i="35" s="1"/>
  <c r="N246" i="35"/>
  <c r="DI246" i="35" s="1"/>
  <c r="O246" i="35"/>
  <c r="DJ246" i="35" s="1"/>
  <c r="P246" i="35"/>
  <c r="DK246" i="35" s="1"/>
  <c r="Q246" i="35"/>
  <c r="DL246" i="35" s="1"/>
  <c r="R246" i="35"/>
  <c r="DM246" i="35" s="1"/>
  <c r="S246" i="35"/>
  <c r="DN246" i="35" s="1"/>
  <c r="T246" i="35"/>
  <c r="DO246" i="35" s="1"/>
  <c r="U246" i="35"/>
  <c r="DP246" i="35" s="1"/>
  <c r="V246" i="35"/>
  <c r="DQ246" i="35" s="1"/>
  <c r="W246" i="35"/>
  <c r="DR246" i="35" s="1"/>
  <c r="X246" i="35"/>
  <c r="DS246" i="35" s="1"/>
  <c r="Y246" i="35"/>
  <c r="DT246" i="35" s="1"/>
  <c r="Z246" i="35"/>
  <c r="DU246" i="35" s="1"/>
  <c r="AA246" i="35"/>
  <c r="DV246" i="35" s="1"/>
  <c r="AB246" i="35"/>
  <c r="DW246" i="35" s="1"/>
  <c r="AC246" i="35"/>
  <c r="DX246" i="35" s="1"/>
  <c r="AD246" i="35"/>
  <c r="DY246" i="35" s="1"/>
  <c r="AE246" i="35"/>
  <c r="AF246" i="35"/>
  <c r="C247" i="35"/>
  <c r="CX247" i="35" s="1"/>
  <c r="D247" i="35"/>
  <c r="CY247" i="35" s="1"/>
  <c r="E247" i="35"/>
  <c r="CZ247" i="35" s="1"/>
  <c r="F247" i="35"/>
  <c r="DA247" i="35" s="1"/>
  <c r="G247" i="35"/>
  <c r="DB247" i="35" s="1"/>
  <c r="H247" i="35"/>
  <c r="DC247" i="35" s="1"/>
  <c r="I247" i="35"/>
  <c r="DD247" i="35" s="1"/>
  <c r="J247" i="35"/>
  <c r="DE247" i="35" s="1"/>
  <c r="K247" i="35"/>
  <c r="DF247" i="35" s="1"/>
  <c r="L247" i="35"/>
  <c r="DG247" i="35" s="1"/>
  <c r="M247" i="35"/>
  <c r="DH247" i="35" s="1"/>
  <c r="N247" i="35"/>
  <c r="DI247" i="35" s="1"/>
  <c r="O247" i="35"/>
  <c r="DJ247" i="35" s="1"/>
  <c r="P247" i="35"/>
  <c r="DK247" i="35" s="1"/>
  <c r="Q247" i="35"/>
  <c r="DL247" i="35" s="1"/>
  <c r="R247" i="35"/>
  <c r="DM247" i="35" s="1"/>
  <c r="S247" i="35"/>
  <c r="DN247" i="35" s="1"/>
  <c r="T247" i="35"/>
  <c r="DO247" i="35" s="1"/>
  <c r="U247" i="35"/>
  <c r="DP247" i="35" s="1"/>
  <c r="V247" i="35"/>
  <c r="DQ247" i="35" s="1"/>
  <c r="W247" i="35"/>
  <c r="DR247" i="35" s="1"/>
  <c r="X247" i="35"/>
  <c r="DS247" i="35" s="1"/>
  <c r="Y247" i="35"/>
  <c r="DT247" i="35" s="1"/>
  <c r="Z247" i="35"/>
  <c r="DU247" i="35" s="1"/>
  <c r="AA247" i="35"/>
  <c r="DV247" i="35" s="1"/>
  <c r="AB247" i="35"/>
  <c r="DW247" i="35" s="1"/>
  <c r="AC247" i="35"/>
  <c r="DX247" i="35" s="1"/>
  <c r="AD247" i="35"/>
  <c r="DY247" i="35" s="1"/>
  <c r="AE247" i="35"/>
  <c r="AF247" i="35"/>
  <c r="C248" i="35"/>
  <c r="CX248" i="35" s="1"/>
  <c r="D248" i="35"/>
  <c r="CY248" i="35" s="1"/>
  <c r="E248" i="35"/>
  <c r="CZ248" i="35" s="1"/>
  <c r="F248" i="35"/>
  <c r="DA248" i="35" s="1"/>
  <c r="G248" i="35"/>
  <c r="DB248" i="35" s="1"/>
  <c r="H248" i="35"/>
  <c r="DC248" i="35" s="1"/>
  <c r="I248" i="35"/>
  <c r="DD248" i="35" s="1"/>
  <c r="J248" i="35"/>
  <c r="DE248" i="35" s="1"/>
  <c r="K248" i="35"/>
  <c r="DF248" i="35" s="1"/>
  <c r="L248" i="35"/>
  <c r="DG248" i="35" s="1"/>
  <c r="M248" i="35"/>
  <c r="DH248" i="35" s="1"/>
  <c r="N248" i="35"/>
  <c r="DI248" i="35" s="1"/>
  <c r="O248" i="35"/>
  <c r="DJ248" i="35" s="1"/>
  <c r="P248" i="35"/>
  <c r="DK248" i="35" s="1"/>
  <c r="Q248" i="35"/>
  <c r="DL248" i="35" s="1"/>
  <c r="R248" i="35"/>
  <c r="DM248" i="35" s="1"/>
  <c r="S248" i="35"/>
  <c r="DN248" i="35" s="1"/>
  <c r="T248" i="35"/>
  <c r="DO248" i="35" s="1"/>
  <c r="U248" i="35"/>
  <c r="DP248" i="35" s="1"/>
  <c r="V248" i="35"/>
  <c r="DQ248" i="35" s="1"/>
  <c r="W248" i="35"/>
  <c r="DR248" i="35" s="1"/>
  <c r="X248" i="35"/>
  <c r="DS248" i="35" s="1"/>
  <c r="Y248" i="35"/>
  <c r="DT248" i="35" s="1"/>
  <c r="Z248" i="35"/>
  <c r="DU248" i="35" s="1"/>
  <c r="AA248" i="35"/>
  <c r="DV248" i="35" s="1"/>
  <c r="AB248" i="35"/>
  <c r="DW248" i="35" s="1"/>
  <c r="AC248" i="35"/>
  <c r="DX248" i="35" s="1"/>
  <c r="AD248" i="35"/>
  <c r="DY248" i="35" s="1"/>
  <c r="AE248" i="35"/>
  <c r="AF248" i="35"/>
  <c r="C249" i="35"/>
  <c r="CX249" i="35" s="1"/>
  <c r="D249" i="35"/>
  <c r="CY249" i="35" s="1"/>
  <c r="E249" i="35"/>
  <c r="CZ249" i="35" s="1"/>
  <c r="F249" i="35"/>
  <c r="DA249" i="35" s="1"/>
  <c r="G249" i="35"/>
  <c r="DB249" i="35" s="1"/>
  <c r="H249" i="35"/>
  <c r="DC249" i="35" s="1"/>
  <c r="I249" i="35"/>
  <c r="DD249" i="35" s="1"/>
  <c r="J249" i="35"/>
  <c r="DE249" i="35" s="1"/>
  <c r="K249" i="35"/>
  <c r="DF249" i="35" s="1"/>
  <c r="L249" i="35"/>
  <c r="DG249" i="35" s="1"/>
  <c r="M249" i="35"/>
  <c r="DH249" i="35" s="1"/>
  <c r="N249" i="35"/>
  <c r="DI249" i="35" s="1"/>
  <c r="O249" i="35"/>
  <c r="DJ249" i="35" s="1"/>
  <c r="P249" i="35"/>
  <c r="DK249" i="35" s="1"/>
  <c r="Q249" i="35"/>
  <c r="DL249" i="35" s="1"/>
  <c r="R249" i="35"/>
  <c r="DM249" i="35" s="1"/>
  <c r="S249" i="35"/>
  <c r="DN249" i="35" s="1"/>
  <c r="T249" i="35"/>
  <c r="DO249" i="35" s="1"/>
  <c r="U249" i="35"/>
  <c r="DP249" i="35" s="1"/>
  <c r="V249" i="35"/>
  <c r="DQ249" i="35" s="1"/>
  <c r="W249" i="35"/>
  <c r="DR249" i="35" s="1"/>
  <c r="X249" i="35"/>
  <c r="DS249" i="35" s="1"/>
  <c r="Y249" i="35"/>
  <c r="DT249" i="35" s="1"/>
  <c r="Z249" i="35"/>
  <c r="DU249" i="35" s="1"/>
  <c r="AA249" i="35"/>
  <c r="DV249" i="35" s="1"/>
  <c r="AB249" i="35"/>
  <c r="DW249" i="35" s="1"/>
  <c r="AC249" i="35"/>
  <c r="DX249" i="35" s="1"/>
  <c r="AD249" i="35"/>
  <c r="DY249" i="35" s="1"/>
  <c r="AE249" i="35"/>
  <c r="AF249" i="35"/>
  <c r="C250" i="35"/>
  <c r="CX250" i="35" s="1"/>
  <c r="D250" i="35"/>
  <c r="CY250" i="35" s="1"/>
  <c r="E250" i="35"/>
  <c r="CZ250" i="35" s="1"/>
  <c r="F250" i="35"/>
  <c r="DA250" i="35" s="1"/>
  <c r="G250" i="35"/>
  <c r="DB250" i="35" s="1"/>
  <c r="H250" i="35"/>
  <c r="DC250" i="35" s="1"/>
  <c r="I250" i="35"/>
  <c r="DD250" i="35" s="1"/>
  <c r="J250" i="35"/>
  <c r="DE250" i="35" s="1"/>
  <c r="K250" i="35"/>
  <c r="DF250" i="35" s="1"/>
  <c r="L250" i="35"/>
  <c r="DG250" i="35" s="1"/>
  <c r="M250" i="35"/>
  <c r="DH250" i="35" s="1"/>
  <c r="N250" i="35"/>
  <c r="DI250" i="35" s="1"/>
  <c r="O250" i="35"/>
  <c r="DJ250" i="35" s="1"/>
  <c r="P250" i="35"/>
  <c r="DK250" i="35" s="1"/>
  <c r="Q250" i="35"/>
  <c r="DL250" i="35" s="1"/>
  <c r="R250" i="35"/>
  <c r="DM250" i="35" s="1"/>
  <c r="S250" i="35"/>
  <c r="DN250" i="35" s="1"/>
  <c r="T250" i="35"/>
  <c r="DO250" i="35" s="1"/>
  <c r="U250" i="35"/>
  <c r="DP250" i="35" s="1"/>
  <c r="V250" i="35"/>
  <c r="DQ250" i="35" s="1"/>
  <c r="W250" i="35"/>
  <c r="DR250" i="35" s="1"/>
  <c r="X250" i="35"/>
  <c r="DS250" i="35" s="1"/>
  <c r="Y250" i="35"/>
  <c r="DT250" i="35" s="1"/>
  <c r="Z250" i="35"/>
  <c r="DU250" i="35" s="1"/>
  <c r="AA250" i="35"/>
  <c r="DV250" i="35" s="1"/>
  <c r="AB250" i="35"/>
  <c r="DW250" i="35" s="1"/>
  <c r="AC250" i="35"/>
  <c r="DX250" i="35" s="1"/>
  <c r="AD250" i="35"/>
  <c r="DY250" i="35" s="1"/>
  <c r="AE250" i="35"/>
  <c r="AF250" i="35"/>
  <c r="C251" i="35"/>
  <c r="CX251" i="35" s="1"/>
  <c r="D251" i="35"/>
  <c r="CY251" i="35" s="1"/>
  <c r="E251" i="35"/>
  <c r="CZ251" i="35" s="1"/>
  <c r="F251" i="35"/>
  <c r="DA251" i="35" s="1"/>
  <c r="G251" i="35"/>
  <c r="DB251" i="35" s="1"/>
  <c r="H251" i="35"/>
  <c r="DC251" i="35" s="1"/>
  <c r="I251" i="35"/>
  <c r="DD251" i="35" s="1"/>
  <c r="J251" i="35"/>
  <c r="DE251" i="35" s="1"/>
  <c r="K251" i="35"/>
  <c r="DF251" i="35" s="1"/>
  <c r="L251" i="35"/>
  <c r="DG251" i="35" s="1"/>
  <c r="M251" i="35"/>
  <c r="DH251" i="35" s="1"/>
  <c r="N251" i="35"/>
  <c r="DI251" i="35" s="1"/>
  <c r="O251" i="35"/>
  <c r="DJ251" i="35" s="1"/>
  <c r="P251" i="35"/>
  <c r="DK251" i="35" s="1"/>
  <c r="Q251" i="35"/>
  <c r="DL251" i="35" s="1"/>
  <c r="R251" i="35"/>
  <c r="DM251" i="35" s="1"/>
  <c r="S251" i="35"/>
  <c r="DN251" i="35" s="1"/>
  <c r="T251" i="35"/>
  <c r="DO251" i="35" s="1"/>
  <c r="U251" i="35"/>
  <c r="DP251" i="35" s="1"/>
  <c r="V251" i="35"/>
  <c r="DQ251" i="35" s="1"/>
  <c r="W251" i="35"/>
  <c r="DR251" i="35" s="1"/>
  <c r="X251" i="35"/>
  <c r="DS251" i="35" s="1"/>
  <c r="Y251" i="35"/>
  <c r="DT251" i="35" s="1"/>
  <c r="Z251" i="35"/>
  <c r="DU251" i="35" s="1"/>
  <c r="AA251" i="35"/>
  <c r="DV251" i="35" s="1"/>
  <c r="AB251" i="35"/>
  <c r="DW251" i="35" s="1"/>
  <c r="AC251" i="35"/>
  <c r="DX251" i="35" s="1"/>
  <c r="AD251" i="35"/>
  <c r="DY251" i="35" s="1"/>
  <c r="AE251" i="35"/>
  <c r="AF251" i="35"/>
  <c r="C252" i="35"/>
  <c r="CX252" i="35" s="1"/>
  <c r="D252" i="35"/>
  <c r="CY252" i="35" s="1"/>
  <c r="E252" i="35"/>
  <c r="CZ252" i="35" s="1"/>
  <c r="F252" i="35"/>
  <c r="DA252" i="35" s="1"/>
  <c r="G252" i="35"/>
  <c r="DB252" i="35" s="1"/>
  <c r="H252" i="35"/>
  <c r="DC252" i="35" s="1"/>
  <c r="I252" i="35"/>
  <c r="DD252" i="35" s="1"/>
  <c r="J252" i="35"/>
  <c r="DE252" i="35" s="1"/>
  <c r="K252" i="35"/>
  <c r="DF252" i="35" s="1"/>
  <c r="L252" i="35"/>
  <c r="DG252" i="35" s="1"/>
  <c r="M252" i="35"/>
  <c r="DH252" i="35" s="1"/>
  <c r="N252" i="35"/>
  <c r="DI252" i="35" s="1"/>
  <c r="O252" i="35"/>
  <c r="DJ252" i="35" s="1"/>
  <c r="P252" i="35"/>
  <c r="DK252" i="35" s="1"/>
  <c r="Q252" i="35"/>
  <c r="DL252" i="35" s="1"/>
  <c r="R252" i="35"/>
  <c r="DM252" i="35" s="1"/>
  <c r="S252" i="35"/>
  <c r="DN252" i="35" s="1"/>
  <c r="T252" i="35"/>
  <c r="DO252" i="35" s="1"/>
  <c r="U252" i="35"/>
  <c r="DP252" i="35" s="1"/>
  <c r="V252" i="35"/>
  <c r="DQ252" i="35" s="1"/>
  <c r="W252" i="35"/>
  <c r="DR252" i="35" s="1"/>
  <c r="X252" i="35"/>
  <c r="DS252" i="35" s="1"/>
  <c r="Y252" i="35"/>
  <c r="DT252" i="35" s="1"/>
  <c r="Z252" i="35"/>
  <c r="DU252" i="35" s="1"/>
  <c r="AA252" i="35"/>
  <c r="DV252" i="35" s="1"/>
  <c r="AB252" i="35"/>
  <c r="DW252" i="35" s="1"/>
  <c r="AC252" i="35"/>
  <c r="DX252" i="35" s="1"/>
  <c r="AD252" i="35"/>
  <c r="DY252" i="35" s="1"/>
  <c r="AE252" i="35"/>
  <c r="AF252" i="35"/>
  <c r="C253" i="35"/>
  <c r="CX253" i="35" s="1"/>
  <c r="D253" i="35"/>
  <c r="CY253" i="35" s="1"/>
  <c r="E253" i="35"/>
  <c r="CZ253" i="35" s="1"/>
  <c r="F253" i="35"/>
  <c r="DA253" i="35" s="1"/>
  <c r="G253" i="35"/>
  <c r="DB253" i="35" s="1"/>
  <c r="H253" i="35"/>
  <c r="DC253" i="35" s="1"/>
  <c r="I253" i="35"/>
  <c r="DD253" i="35" s="1"/>
  <c r="J253" i="35"/>
  <c r="DE253" i="35" s="1"/>
  <c r="K253" i="35"/>
  <c r="DF253" i="35" s="1"/>
  <c r="L253" i="35"/>
  <c r="DG253" i="35" s="1"/>
  <c r="M253" i="35"/>
  <c r="DH253" i="35" s="1"/>
  <c r="N253" i="35"/>
  <c r="DI253" i="35" s="1"/>
  <c r="O253" i="35"/>
  <c r="DJ253" i="35" s="1"/>
  <c r="P253" i="35"/>
  <c r="DK253" i="35" s="1"/>
  <c r="Q253" i="35"/>
  <c r="DL253" i="35" s="1"/>
  <c r="R253" i="35"/>
  <c r="DM253" i="35" s="1"/>
  <c r="S253" i="35"/>
  <c r="DN253" i="35" s="1"/>
  <c r="T253" i="35"/>
  <c r="DO253" i="35" s="1"/>
  <c r="U253" i="35"/>
  <c r="DP253" i="35" s="1"/>
  <c r="V253" i="35"/>
  <c r="DQ253" i="35" s="1"/>
  <c r="W253" i="35"/>
  <c r="DR253" i="35" s="1"/>
  <c r="X253" i="35"/>
  <c r="DS253" i="35" s="1"/>
  <c r="Y253" i="35"/>
  <c r="DT253" i="35" s="1"/>
  <c r="Z253" i="35"/>
  <c r="DU253" i="35" s="1"/>
  <c r="AA253" i="35"/>
  <c r="DV253" i="35" s="1"/>
  <c r="AB253" i="35"/>
  <c r="DW253" i="35" s="1"/>
  <c r="AC253" i="35"/>
  <c r="DX253" i="35" s="1"/>
  <c r="AD253" i="35"/>
  <c r="DY253" i="35" s="1"/>
  <c r="AE253" i="35"/>
  <c r="AF253" i="35"/>
  <c r="C254" i="35"/>
  <c r="CX254" i="35" s="1"/>
  <c r="D254" i="35"/>
  <c r="CY254" i="35" s="1"/>
  <c r="E254" i="35"/>
  <c r="CZ254" i="35" s="1"/>
  <c r="F254" i="35"/>
  <c r="DA254" i="35" s="1"/>
  <c r="G254" i="35"/>
  <c r="DB254" i="35" s="1"/>
  <c r="H254" i="35"/>
  <c r="DC254" i="35" s="1"/>
  <c r="I254" i="35"/>
  <c r="DD254" i="35" s="1"/>
  <c r="J254" i="35"/>
  <c r="DE254" i="35" s="1"/>
  <c r="K254" i="35"/>
  <c r="DF254" i="35" s="1"/>
  <c r="L254" i="35"/>
  <c r="DG254" i="35" s="1"/>
  <c r="M254" i="35"/>
  <c r="DH254" i="35" s="1"/>
  <c r="N254" i="35"/>
  <c r="DI254" i="35" s="1"/>
  <c r="O254" i="35"/>
  <c r="DJ254" i="35" s="1"/>
  <c r="P254" i="35"/>
  <c r="DK254" i="35" s="1"/>
  <c r="Q254" i="35"/>
  <c r="DL254" i="35" s="1"/>
  <c r="R254" i="35"/>
  <c r="DM254" i="35" s="1"/>
  <c r="S254" i="35"/>
  <c r="DN254" i="35" s="1"/>
  <c r="T254" i="35"/>
  <c r="DO254" i="35" s="1"/>
  <c r="U254" i="35"/>
  <c r="DP254" i="35" s="1"/>
  <c r="V254" i="35"/>
  <c r="DQ254" i="35" s="1"/>
  <c r="W254" i="35"/>
  <c r="DR254" i="35" s="1"/>
  <c r="X254" i="35"/>
  <c r="DS254" i="35" s="1"/>
  <c r="Y254" i="35"/>
  <c r="DT254" i="35" s="1"/>
  <c r="Z254" i="35"/>
  <c r="DU254" i="35" s="1"/>
  <c r="AA254" i="35"/>
  <c r="DV254" i="35" s="1"/>
  <c r="AB254" i="35"/>
  <c r="DW254" i="35" s="1"/>
  <c r="AC254" i="35"/>
  <c r="DX254" i="35" s="1"/>
  <c r="AD254" i="35"/>
  <c r="DY254" i="35" s="1"/>
  <c r="AE254" i="35"/>
  <c r="AF254" i="35"/>
  <c r="C255" i="35"/>
  <c r="CX255" i="35" s="1"/>
  <c r="D255" i="35"/>
  <c r="CY255" i="35" s="1"/>
  <c r="E255" i="35"/>
  <c r="CZ255" i="35" s="1"/>
  <c r="F255" i="35"/>
  <c r="DA255" i="35" s="1"/>
  <c r="G255" i="35"/>
  <c r="DB255" i="35" s="1"/>
  <c r="H255" i="35"/>
  <c r="DC255" i="35" s="1"/>
  <c r="I255" i="35"/>
  <c r="DD255" i="35" s="1"/>
  <c r="J255" i="35"/>
  <c r="DE255" i="35" s="1"/>
  <c r="K255" i="35"/>
  <c r="DF255" i="35" s="1"/>
  <c r="L255" i="35"/>
  <c r="DG255" i="35" s="1"/>
  <c r="M255" i="35"/>
  <c r="DH255" i="35" s="1"/>
  <c r="N255" i="35"/>
  <c r="DI255" i="35" s="1"/>
  <c r="O255" i="35"/>
  <c r="DJ255" i="35" s="1"/>
  <c r="P255" i="35"/>
  <c r="DK255" i="35" s="1"/>
  <c r="Q255" i="35"/>
  <c r="DL255" i="35" s="1"/>
  <c r="R255" i="35"/>
  <c r="DM255" i="35" s="1"/>
  <c r="S255" i="35"/>
  <c r="DN255" i="35" s="1"/>
  <c r="T255" i="35"/>
  <c r="DO255" i="35" s="1"/>
  <c r="U255" i="35"/>
  <c r="DP255" i="35" s="1"/>
  <c r="V255" i="35"/>
  <c r="DQ255" i="35" s="1"/>
  <c r="W255" i="35"/>
  <c r="DR255" i="35" s="1"/>
  <c r="X255" i="35"/>
  <c r="DS255" i="35" s="1"/>
  <c r="Y255" i="35"/>
  <c r="DT255" i="35" s="1"/>
  <c r="Z255" i="35"/>
  <c r="DU255" i="35" s="1"/>
  <c r="AA255" i="35"/>
  <c r="DV255" i="35" s="1"/>
  <c r="AB255" i="35"/>
  <c r="DW255" i="35" s="1"/>
  <c r="AC255" i="35"/>
  <c r="DX255" i="35" s="1"/>
  <c r="AD255" i="35"/>
  <c r="DY255" i="35" s="1"/>
  <c r="AE255" i="35"/>
  <c r="AF255" i="35"/>
  <c r="C256" i="35"/>
  <c r="CX256" i="35" s="1"/>
  <c r="D256" i="35"/>
  <c r="CY256" i="35" s="1"/>
  <c r="E256" i="35"/>
  <c r="CZ256" i="35" s="1"/>
  <c r="F256" i="35"/>
  <c r="DA256" i="35" s="1"/>
  <c r="G256" i="35"/>
  <c r="DB256" i="35" s="1"/>
  <c r="H256" i="35"/>
  <c r="DC256" i="35" s="1"/>
  <c r="I256" i="35"/>
  <c r="DD256" i="35" s="1"/>
  <c r="J256" i="35"/>
  <c r="DE256" i="35" s="1"/>
  <c r="K256" i="35"/>
  <c r="DF256" i="35" s="1"/>
  <c r="L256" i="35"/>
  <c r="DG256" i="35" s="1"/>
  <c r="M256" i="35"/>
  <c r="DH256" i="35" s="1"/>
  <c r="N256" i="35"/>
  <c r="DI256" i="35" s="1"/>
  <c r="O256" i="35"/>
  <c r="DJ256" i="35" s="1"/>
  <c r="P256" i="35"/>
  <c r="DK256" i="35" s="1"/>
  <c r="Q256" i="35"/>
  <c r="DL256" i="35" s="1"/>
  <c r="R256" i="35"/>
  <c r="DM256" i="35" s="1"/>
  <c r="S256" i="35"/>
  <c r="DN256" i="35" s="1"/>
  <c r="T256" i="35"/>
  <c r="DO256" i="35" s="1"/>
  <c r="U256" i="35"/>
  <c r="DP256" i="35" s="1"/>
  <c r="V256" i="35"/>
  <c r="DQ256" i="35" s="1"/>
  <c r="W256" i="35"/>
  <c r="DR256" i="35" s="1"/>
  <c r="X256" i="35"/>
  <c r="DS256" i="35" s="1"/>
  <c r="Y256" i="35"/>
  <c r="DT256" i="35" s="1"/>
  <c r="Z256" i="35"/>
  <c r="DU256" i="35" s="1"/>
  <c r="AA256" i="35"/>
  <c r="DV256" i="35" s="1"/>
  <c r="AB256" i="35"/>
  <c r="DW256" i="35" s="1"/>
  <c r="AC256" i="35"/>
  <c r="DX256" i="35" s="1"/>
  <c r="AD256" i="35"/>
  <c r="DY256" i="35" s="1"/>
  <c r="AE256" i="35"/>
  <c r="AF256" i="35"/>
  <c r="C257" i="35"/>
  <c r="CX257" i="35" s="1"/>
  <c r="D257" i="35"/>
  <c r="CY257" i="35" s="1"/>
  <c r="E257" i="35"/>
  <c r="CZ257" i="35" s="1"/>
  <c r="F257" i="35"/>
  <c r="DA257" i="35" s="1"/>
  <c r="G257" i="35"/>
  <c r="DB257" i="35" s="1"/>
  <c r="H257" i="35"/>
  <c r="DC257" i="35" s="1"/>
  <c r="I257" i="35"/>
  <c r="DD257" i="35" s="1"/>
  <c r="J257" i="35"/>
  <c r="DE257" i="35" s="1"/>
  <c r="K257" i="35"/>
  <c r="DF257" i="35" s="1"/>
  <c r="L257" i="35"/>
  <c r="DG257" i="35" s="1"/>
  <c r="M257" i="35"/>
  <c r="DH257" i="35" s="1"/>
  <c r="N257" i="35"/>
  <c r="DI257" i="35" s="1"/>
  <c r="O257" i="35"/>
  <c r="DJ257" i="35" s="1"/>
  <c r="P257" i="35"/>
  <c r="DK257" i="35" s="1"/>
  <c r="Q257" i="35"/>
  <c r="DL257" i="35" s="1"/>
  <c r="R257" i="35"/>
  <c r="DM257" i="35" s="1"/>
  <c r="S257" i="35"/>
  <c r="DN257" i="35" s="1"/>
  <c r="T257" i="35"/>
  <c r="DO257" i="35" s="1"/>
  <c r="U257" i="35"/>
  <c r="DP257" i="35" s="1"/>
  <c r="V257" i="35"/>
  <c r="DQ257" i="35" s="1"/>
  <c r="W257" i="35"/>
  <c r="DR257" i="35" s="1"/>
  <c r="X257" i="35"/>
  <c r="DS257" i="35" s="1"/>
  <c r="Y257" i="35"/>
  <c r="DT257" i="35" s="1"/>
  <c r="Z257" i="35"/>
  <c r="DU257" i="35" s="1"/>
  <c r="AA257" i="35"/>
  <c r="DV257" i="35" s="1"/>
  <c r="AB257" i="35"/>
  <c r="DW257" i="35" s="1"/>
  <c r="AC257" i="35"/>
  <c r="DX257" i="35" s="1"/>
  <c r="AD257" i="35"/>
  <c r="DY257" i="35" s="1"/>
  <c r="AE257" i="35"/>
  <c r="AF257" i="35"/>
  <c r="C258" i="35"/>
  <c r="CX258" i="35" s="1"/>
  <c r="D258" i="35"/>
  <c r="CY258" i="35" s="1"/>
  <c r="E258" i="35"/>
  <c r="CZ258" i="35" s="1"/>
  <c r="F258" i="35"/>
  <c r="DA258" i="35" s="1"/>
  <c r="G258" i="35"/>
  <c r="DB258" i="35" s="1"/>
  <c r="H258" i="35"/>
  <c r="DC258" i="35" s="1"/>
  <c r="I258" i="35"/>
  <c r="DD258" i="35" s="1"/>
  <c r="J258" i="35"/>
  <c r="DE258" i="35" s="1"/>
  <c r="K258" i="35"/>
  <c r="DF258" i="35" s="1"/>
  <c r="L258" i="35"/>
  <c r="DG258" i="35" s="1"/>
  <c r="M258" i="35"/>
  <c r="DH258" i="35" s="1"/>
  <c r="N258" i="35"/>
  <c r="DI258" i="35" s="1"/>
  <c r="O258" i="35"/>
  <c r="DJ258" i="35" s="1"/>
  <c r="P258" i="35"/>
  <c r="DK258" i="35" s="1"/>
  <c r="Q258" i="35"/>
  <c r="DL258" i="35" s="1"/>
  <c r="R258" i="35"/>
  <c r="DM258" i="35" s="1"/>
  <c r="S258" i="35"/>
  <c r="DN258" i="35" s="1"/>
  <c r="T258" i="35"/>
  <c r="DO258" i="35" s="1"/>
  <c r="U258" i="35"/>
  <c r="DP258" i="35" s="1"/>
  <c r="V258" i="35"/>
  <c r="DQ258" i="35" s="1"/>
  <c r="W258" i="35"/>
  <c r="DR258" i="35" s="1"/>
  <c r="X258" i="35"/>
  <c r="DS258" i="35" s="1"/>
  <c r="Y258" i="35"/>
  <c r="DT258" i="35" s="1"/>
  <c r="Z258" i="35"/>
  <c r="DU258" i="35" s="1"/>
  <c r="AA258" i="35"/>
  <c r="DV258" i="35" s="1"/>
  <c r="AB258" i="35"/>
  <c r="DW258" i="35" s="1"/>
  <c r="AC258" i="35"/>
  <c r="DX258" i="35" s="1"/>
  <c r="AD258" i="35"/>
  <c r="DY258" i="35" s="1"/>
  <c r="AE258" i="35"/>
  <c r="AF258" i="35"/>
  <c r="C259" i="35"/>
  <c r="CX259" i="35" s="1"/>
  <c r="D259" i="35"/>
  <c r="CY259" i="35" s="1"/>
  <c r="E259" i="35"/>
  <c r="CZ259" i="35" s="1"/>
  <c r="F259" i="35"/>
  <c r="DA259" i="35" s="1"/>
  <c r="G259" i="35"/>
  <c r="DB259" i="35" s="1"/>
  <c r="H259" i="35"/>
  <c r="DC259" i="35" s="1"/>
  <c r="I259" i="35"/>
  <c r="DD259" i="35" s="1"/>
  <c r="J259" i="35"/>
  <c r="DE259" i="35" s="1"/>
  <c r="K259" i="35"/>
  <c r="DF259" i="35" s="1"/>
  <c r="L259" i="35"/>
  <c r="DG259" i="35" s="1"/>
  <c r="M259" i="35"/>
  <c r="DH259" i="35" s="1"/>
  <c r="N259" i="35"/>
  <c r="DI259" i="35" s="1"/>
  <c r="O259" i="35"/>
  <c r="DJ259" i="35" s="1"/>
  <c r="P259" i="35"/>
  <c r="DK259" i="35" s="1"/>
  <c r="Q259" i="35"/>
  <c r="DL259" i="35" s="1"/>
  <c r="R259" i="35"/>
  <c r="DM259" i="35" s="1"/>
  <c r="S259" i="35"/>
  <c r="DN259" i="35" s="1"/>
  <c r="T259" i="35"/>
  <c r="DO259" i="35" s="1"/>
  <c r="U259" i="35"/>
  <c r="DP259" i="35" s="1"/>
  <c r="V259" i="35"/>
  <c r="DQ259" i="35" s="1"/>
  <c r="W259" i="35"/>
  <c r="DR259" i="35" s="1"/>
  <c r="X259" i="35"/>
  <c r="DS259" i="35" s="1"/>
  <c r="Y259" i="35"/>
  <c r="DT259" i="35" s="1"/>
  <c r="Z259" i="35"/>
  <c r="DU259" i="35" s="1"/>
  <c r="AA259" i="35"/>
  <c r="DV259" i="35" s="1"/>
  <c r="AB259" i="35"/>
  <c r="DW259" i="35" s="1"/>
  <c r="AC259" i="35"/>
  <c r="DX259" i="35" s="1"/>
  <c r="AD259" i="35"/>
  <c r="DY259" i="35" s="1"/>
  <c r="AE259" i="35"/>
  <c r="AF259" i="35"/>
  <c r="C260" i="35"/>
  <c r="CX260" i="35" s="1"/>
  <c r="D260" i="35"/>
  <c r="CY260" i="35" s="1"/>
  <c r="E260" i="35"/>
  <c r="CZ260" i="35" s="1"/>
  <c r="F260" i="35"/>
  <c r="DA260" i="35" s="1"/>
  <c r="G260" i="35"/>
  <c r="DB260" i="35" s="1"/>
  <c r="H260" i="35"/>
  <c r="DC260" i="35" s="1"/>
  <c r="I260" i="35"/>
  <c r="DD260" i="35" s="1"/>
  <c r="J260" i="35"/>
  <c r="DE260" i="35" s="1"/>
  <c r="K260" i="35"/>
  <c r="DF260" i="35" s="1"/>
  <c r="L260" i="35"/>
  <c r="DG260" i="35" s="1"/>
  <c r="M260" i="35"/>
  <c r="DH260" i="35" s="1"/>
  <c r="N260" i="35"/>
  <c r="DI260" i="35" s="1"/>
  <c r="O260" i="35"/>
  <c r="DJ260" i="35" s="1"/>
  <c r="P260" i="35"/>
  <c r="DK260" i="35" s="1"/>
  <c r="Q260" i="35"/>
  <c r="DL260" i="35" s="1"/>
  <c r="R260" i="35"/>
  <c r="DM260" i="35" s="1"/>
  <c r="S260" i="35"/>
  <c r="DN260" i="35" s="1"/>
  <c r="T260" i="35"/>
  <c r="DO260" i="35" s="1"/>
  <c r="U260" i="35"/>
  <c r="DP260" i="35" s="1"/>
  <c r="V260" i="35"/>
  <c r="DQ260" i="35" s="1"/>
  <c r="W260" i="35"/>
  <c r="DR260" i="35" s="1"/>
  <c r="X260" i="35"/>
  <c r="DS260" i="35" s="1"/>
  <c r="Y260" i="35"/>
  <c r="DT260" i="35" s="1"/>
  <c r="Z260" i="35"/>
  <c r="DU260" i="35" s="1"/>
  <c r="AA260" i="35"/>
  <c r="DV260" i="35" s="1"/>
  <c r="AB260" i="35"/>
  <c r="DW260" i="35" s="1"/>
  <c r="AC260" i="35"/>
  <c r="DX260" i="35" s="1"/>
  <c r="AD260" i="35"/>
  <c r="DY260" i="35" s="1"/>
  <c r="AE260" i="35"/>
  <c r="AF260" i="35"/>
  <c r="C261" i="35"/>
  <c r="CX261" i="35" s="1"/>
  <c r="D261" i="35"/>
  <c r="CY261" i="35" s="1"/>
  <c r="E261" i="35"/>
  <c r="CZ261" i="35" s="1"/>
  <c r="F261" i="35"/>
  <c r="DA261" i="35" s="1"/>
  <c r="G261" i="35"/>
  <c r="DB261" i="35" s="1"/>
  <c r="H261" i="35"/>
  <c r="DC261" i="35" s="1"/>
  <c r="I261" i="35"/>
  <c r="DD261" i="35" s="1"/>
  <c r="J261" i="35"/>
  <c r="DE261" i="35" s="1"/>
  <c r="K261" i="35"/>
  <c r="DF261" i="35" s="1"/>
  <c r="L261" i="35"/>
  <c r="DG261" i="35" s="1"/>
  <c r="M261" i="35"/>
  <c r="DH261" i="35" s="1"/>
  <c r="N261" i="35"/>
  <c r="DI261" i="35" s="1"/>
  <c r="O261" i="35"/>
  <c r="DJ261" i="35" s="1"/>
  <c r="P261" i="35"/>
  <c r="DK261" i="35" s="1"/>
  <c r="Q261" i="35"/>
  <c r="DL261" i="35" s="1"/>
  <c r="R261" i="35"/>
  <c r="DM261" i="35" s="1"/>
  <c r="S261" i="35"/>
  <c r="DN261" i="35" s="1"/>
  <c r="T261" i="35"/>
  <c r="DO261" i="35" s="1"/>
  <c r="U261" i="35"/>
  <c r="DP261" i="35" s="1"/>
  <c r="V261" i="35"/>
  <c r="DQ261" i="35" s="1"/>
  <c r="W261" i="35"/>
  <c r="DR261" i="35" s="1"/>
  <c r="X261" i="35"/>
  <c r="DS261" i="35" s="1"/>
  <c r="Y261" i="35"/>
  <c r="DT261" i="35" s="1"/>
  <c r="Z261" i="35"/>
  <c r="DU261" i="35" s="1"/>
  <c r="AA261" i="35"/>
  <c r="DV261" i="35" s="1"/>
  <c r="AB261" i="35"/>
  <c r="DW261" i="35" s="1"/>
  <c r="AC261" i="35"/>
  <c r="DX261" i="35" s="1"/>
  <c r="AD261" i="35"/>
  <c r="DY261" i="35" s="1"/>
  <c r="AE261" i="35"/>
  <c r="AF261" i="35"/>
  <c r="C262" i="35"/>
  <c r="CX262" i="35" s="1"/>
  <c r="D262" i="35"/>
  <c r="CY262" i="35" s="1"/>
  <c r="E262" i="35"/>
  <c r="CZ262" i="35" s="1"/>
  <c r="F262" i="35"/>
  <c r="DA262" i="35" s="1"/>
  <c r="G262" i="35"/>
  <c r="DB262" i="35" s="1"/>
  <c r="H262" i="35"/>
  <c r="DC262" i="35" s="1"/>
  <c r="I262" i="35"/>
  <c r="DD262" i="35" s="1"/>
  <c r="J262" i="35"/>
  <c r="DE262" i="35" s="1"/>
  <c r="K262" i="35"/>
  <c r="DF262" i="35" s="1"/>
  <c r="L262" i="35"/>
  <c r="DG262" i="35" s="1"/>
  <c r="M262" i="35"/>
  <c r="DH262" i="35" s="1"/>
  <c r="N262" i="35"/>
  <c r="DI262" i="35" s="1"/>
  <c r="O262" i="35"/>
  <c r="DJ262" i="35" s="1"/>
  <c r="P262" i="35"/>
  <c r="DK262" i="35" s="1"/>
  <c r="Q262" i="35"/>
  <c r="DL262" i="35" s="1"/>
  <c r="R262" i="35"/>
  <c r="DM262" i="35" s="1"/>
  <c r="S262" i="35"/>
  <c r="DN262" i="35" s="1"/>
  <c r="T262" i="35"/>
  <c r="DO262" i="35" s="1"/>
  <c r="U262" i="35"/>
  <c r="DP262" i="35" s="1"/>
  <c r="V262" i="35"/>
  <c r="DQ262" i="35" s="1"/>
  <c r="W262" i="35"/>
  <c r="DR262" i="35" s="1"/>
  <c r="X262" i="35"/>
  <c r="DS262" i="35" s="1"/>
  <c r="Y262" i="35"/>
  <c r="DT262" i="35" s="1"/>
  <c r="Z262" i="35"/>
  <c r="DU262" i="35" s="1"/>
  <c r="AA262" i="35"/>
  <c r="DV262" i="35" s="1"/>
  <c r="AB262" i="35"/>
  <c r="DW262" i="35" s="1"/>
  <c r="AC262" i="35"/>
  <c r="DX262" i="35" s="1"/>
  <c r="AD262" i="35"/>
  <c r="DY262" i="35" s="1"/>
  <c r="AE262" i="35"/>
  <c r="AF262" i="35"/>
  <c r="C263" i="35"/>
  <c r="CX263" i="35" s="1"/>
  <c r="D263" i="35"/>
  <c r="CY263" i="35" s="1"/>
  <c r="E263" i="35"/>
  <c r="CZ263" i="35" s="1"/>
  <c r="F263" i="35"/>
  <c r="DA263" i="35" s="1"/>
  <c r="G263" i="35"/>
  <c r="DB263" i="35" s="1"/>
  <c r="H263" i="35"/>
  <c r="DC263" i="35" s="1"/>
  <c r="I263" i="35"/>
  <c r="DD263" i="35" s="1"/>
  <c r="J263" i="35"/>
  <c r="DE263" i="35" s="1"/>
  <c r="K263" i="35"/>
  <c r="DF263" i="35" s="1"/>
  <c r="L263" i="35"/>
  <c r="DG263" i="35" s="1"/>
  <c r="M263" i="35"/>
  <c r="DH263" i="35" s="1"/>
  <c r="N263" i="35"/>
  <c r="DI263" i="35" s="1"/>
  <c r="O263" i="35"/>
  <c r="DJ263" i="35" s="1"/>
  <c r="P263" i="35"/>
  <c r="DK263" i="35" s="1"/>
  <c r="Q263" i="35"/>
  <c r="DL263" i="35" s="1"/>
  <c r="R263" i="35"/>
  <c r="DM263" i="35" s="1"/>
  <c r="S263" i="35"/>
  <c r="DN263" i="35" s="1"/>
  <c r="T263" i="35"/>
  <c r="DO263" i="35" s="1"/>
  <c r="U263" i="35"/>
  <c r="DP263" i="35" s="1"/>
  <c r="V263" i="35"/>
  <c r="DQ263" i="35" s="1"/>
  <c r="W263" i="35"/>
  <c r="DR263" i="35" s="1"/>
  <c r="X263" i="35"/>
  <c r="DS263" i="35" s="1"/>
  <c r="Y263" i="35"/>
  <c r="DT263" i="35" s="1"/>
  <c r="Z263" i="35"/>
  <c r="DU263" i="35" s="1"/>
  <c r="AA263" i="35"/>
  <c r="DV263" i="35" s="1"/>
  <c r="AB263" i="35"/>
  <c r="DW263" i="35" s="1"/>
  <c r="AC263" i="35"/>
  <c r="DX263" i="35" s="1"/>
  <c r="AD263" i="35"/>
  <c r="DY263" i="35" s="1"/>
  <c r="AE263" i="35"/>
  <c r="AF263" i="35"/>
  <c r="C264" i="35"/>
  <c r="CX264" i="35" s="1"/>
  <c r="D264" i="35"/>
  <c r="CY264" i="35" s="1"/>
  <c r="E264" i="35"/>
  <c r="CZ264" i="35" s="1"/>
  <c r="F264" i="35"/>
  <c r="DA264" i="35" s="1"/>
  <c r="G264" i="35"/>
  <c r="DB264" i="35" s="1"/>
  <c r="H264" i="35"/>
  <c r="DC264" i="35" s="1"/>
  <c r="I264" i="35"/>
  <c r="DD264" i="35" s="1"/>
  <c r="J264" i="35"/>
  <c r="DE264" i="35" s="1"/>
  <c r="K264" i="35"/>
  <c r="DF264" i="35" s="1"/>
  <c r="L264" i="35"/>
  <c r="DG264" i="35" s="1"/>
  <c r="M264" i="35"/>
  <c r="DH264" i="35" s="1"/>
  <c r="N264" i="35"/>
  <c r="DI264" i="35" s="1"/>
  <c r="O264" i="35"/>
  <c r="DJ264" i="35" s="1"/>
  <c r="P264" i="35"/>
  <c r="DK264" i="35" s="1"/>
  <c r="Q264" i="35"/>
  <c r="DL264" i="35" s="1"/>
  <c r="R264" i="35"/>
  <c r="DM264" i="35" s="1"/>
  <c r="S264" i="35"/>
  <c r="DN264" i="35" s="1"/>
  <c r="T264" i="35"/>
  <c r="DO264" i="35" s="1"/>
  <c r="U264" i="35"/>
  <c r="DP264" i="35" s="1"/>
  <c r="V264" i="35"/>
  <c r="DQ264" i="35" s="1"/>
  <c r="W264" i="35"/>
  <c r="DR264" i="35" s="1"/>
  <c r="X264" i="35"/>
  <c r="DS264" i="35" s="1"/>
  <c r="Y264" i="35"/>
  <c r="DT264" i="35" s="1"/>
  <c r="Z264" i="35"/>
  <c r="DU264" i="35" s="1"/>
  <c r="AA264" i="35"/>
  <c r="DV264" i="35" s="1"/>
  <c r="AB264" i="35"/>
  <c r="DW264" i="35" s="1"/>
  <c r="AC264" i="35"/>
  <c r="DX264" i="35" s="1"/>
  <c r="AD264" i="35"/>
  <c r="DY264" i="35" s="1"/>
  <c r="AE264" i="35"/>
  <c r="AF264" i="35"/>
  <c r="C265" i="35"/>
  <c r="CX265" i="35" s="1"/>
  <c r="D265" i="35"/>
  <c r="CY265" i="35" s="1"/>
  <c r="E265" i="35"/>
  <c r="CZ265" i="35" s="1"/>
  <c r="F265" i="35"/>
  <c r="DA265" i="35" s="1"/>
  <c r="G265" i="35"/>
  <c r="DB265" i="35" s="1"/>
  <c r="H265" i="35"/>
  <c r="DC265" i="35" s="1"/>
  <c r="I265" i="35"/>
  <c r="DD265" i="35" s="1"/>
  <c r="J265" i="35"/>
  <c r="DE265" i="35" s="1"/>
  <c r="K265" i="35"/>
  <c r="DF265" i="35" s="1"/>
  <c r="L265" i="35"/>
  <c r="DG265" i="35" s="1"/>
  <c r="M265" i="35"/>
  <c r="DH265" i="35" s="1"/>
  <c r="N265" i="35"/>
  <c r="DI265" i="35" s="1"/>
  <c r="O265" i="35"/>
  <c r="DJ265" i="35" s="1"/>
  <c r="P265" i="35"/>
  <c r="DK265" i="35" s="1"/>
  <c r="Q265" i="35"/>
  <c r="DL265" i="35" s="1"/>
  <c r="R265" i="35"/>
  <c r="DM265" i="35" s="1"/>
  <c r="S265" i="35"/>
  <c r="DN265" i="35" s="1"/>
  <c r="T265" i="35"/>
  <c r="DO265" i="35" s="1"/>
  <c r="U265" i="35"/>
  <c r="DP265" i="35" s="1"/>
  <c r="V265" i="35"/>
  <c r="DQ265" i="35" s="1"/>
  <c r="W265" i="35"/>
  <c r="DR265" i="35" s="1"/>
  <c r="X265" i="35"/>
  <c r="DS265" i="35" s="1"/>
  <c r="Y265" i="35"/>
  <c r="DT265" i="35" s="1"/>
  <c r="Z265" i="35"/>
  <c r="DU265" i="35" s="1"/>
  <c r="AA265" i="35"/>
  <c r="DV265" i="35" s="1"/>
  <c r="AB265" i="35"/>
  <c r="DW265" i="35" s="1"/>
  <c r="AC265" i="35"/>
  <c r="DX265" i="35" s="1"/>
  <c r="AD265" i="35"/>
  <c r="DY265" i="35" s="1"/>
  <c r="AE265" i="35"/>
  <c r="AF265" i="35"/>
  <c r="C266" i="35"/>
  <c r="CX266" i="35" s="1"/>
  <c r="D266" i="35"/>
  <c r="CY266" i="35" s="1"/>
  <c r="E266" i="35"/>
  <c r="CZ266" i="35" s="1"/>
  <c r="F266" i="35"/>
  <c r="DA266" i="35" s="1"/>
  <c r="G266" i="35"/>
  <c r="DB266" i="35" s="1"/>
  <c r="H266" i="35"/>
  <c r="DC266" i="35" s="1"/>
  <c r="I266" i="35"/>
  <c r="DD266" i="35" s="1"/>
  <c r="J266" i="35"/>
  <c r="DE266" i="35" s="1"/>
  <c r="K266" i="35"/>
  <c r="DF266" i="35" s="1"/>
  <c r="L266" i="35"/>
  <c r="DG266" i="35" s="1"/>
  <c r="M266" i="35"/>
  <c r="DH266" i="35" s="1"/>
  <c r="N266" i="35"/>
  <c r="DI266" i="35" s="1"/>
  <c r="O266" i="35"/>
  <c r="DJ266" i="35" s="1"/>
  <c r="P266" i="35"/>
  <c r="DK266" i="35" s="1"/>
  <c r="Q266" i="35"/>
  <c r="DL266" i="35" s="1"/>
  <c r="R266" i="35"/>
  <c r="DM266" i="35" s="1"/>
  <c r="S266" i="35"/>
  <c r="DN266" i="35" s="1"/>
  <c r="T266" i="35"/>
  <c r="DO266" i="35" s="1"/>
  <c r="U266" i="35"/>
  <c r="DP266" i="35" s="1"/>
  <c r="V266" i="35"/>
  <c r="DQ266" i="35" s="1"/>
  <c r="W266" i="35"/>
  <c r="DR266" i="35" s="1"/>
  <c r="X266" i="35"/>
  <c r="DS266" i="35" s="1"/>
  <c r="Y266" i="35"/>
  <c r="DT266" i="35" s="1"/>
  <c r="Z266" i="35"/>
  <c r="DU266" i="35" s="1"/>
  <c r="AA266" i="35"/>
  <c r="DV266" i="35" s="1"/>
  <c r="AB266" i="35"/>
  <c r="DW266" i="35" s="1"/>
  <c r="AC266" i="35"/>
  <c r="DX266" i="35" s="1"/>
  <c r="AD266" i="35"/>
  <c r="DY266" i="35" s="1"/>
  <c r="AE266" i="35"/>
  <c r="AF266" i="35"/>
  <c r="C267" i="35"/>
  <c r="CX267" i="35" s="1"/>
  <c r="D267" i="35"/>
  <c r="CY267" i="35" s="1"/>
  <c r="E267" i="35"/>
  <c r="CZ267" i="35" s="1"/>
  <c r="F267" i="35"/>
  <c r="DA267" i="35" s="1"/>
  <c r="G267" i="35"/>
  <c r="DB267" i="35" s="1"/>
  <c r="H267" i="35"/>
  <c r="DC267" i="35" s="1"/>
  <c r="I267" i="35"/>
  <c r="DD267" i="35" s="1"/>
  <c r="J267" i="35"/>
  <c r="DE267" i="35" s="1"/>
  <c r="K267" i="35"/>
  <c r="DF267" i="35" s="1"/>
  <c r="L267" i="35"/>
  <c r="DG267" i="35" s="1"/>
  <c r="M267" i="35"/>
  <c r="DH267" i="35" s="1"/>
  <c r="N267" i="35"/>
  <c r="DI267" i="35" s="1"/>
  <c r="O267" i="35"/>
  <c r="DJ267" i="35" s="1"/>
  <c r="P267" i="35"/>
  <c r="DK267" i="35" s="1"/>
  <c r="Q267" i="35"/>
  <c r="DL267" i="35" s="1"/>
  <c r="R267" i="35"/>
  <c r="DM267" i="35" s="1"/>
  <c r="S267" i="35"/>
  <c r="DN267" i="35" s="1"/>
  <c r="T267" i="35"/>
  <c r="DO267" i="35" s="1"/>
  <c r="U267" i="35"/>
  <c r="DP267" i="35" s="1"/>
  <c r="V267" i="35"/>
  <c r="DQ267" i="35" s="1"/>
  <c r="W267" i="35"/>
  <c r="DR267" i="35" s="1"/>
  <c r="X267" i="35"/>
  <c r="DS267" i="35" s="1"/>
  <c r="Y267" i="35"/>
  <c r="DT267" i="35" s="1"/>
  <c r="Z267" i="35"/>
  <c r="DU267" i="35" s="1"/>
  <c r="AA267" i="35"/>
  <c r="DV267" i="35" s="1"/>
  <c r="AB267" i="35"/>
  <c r="DW267" i="35" s="1"/>
  <c r="AC267" i="35"/>
  <c r="DX267" i="35" s="1"/>
  <c r="AD267" i="35"/>
  <c r="DY267" i="35" s="1"/>
  <c r="AE267" i="35"/>
  <c r="AF267" i="35"/>
  <c r="C268" i="35"/>
  <c r="CX268" i="35" s="1"/>
  <c r="D268" i="35"/>
  <c r="CY268" i="35" s="1"/>
  <c r="E268" i="35"/>
  <c r="CZ268" i="35" s="1"/>
  <c r="F268" i="35"/>
  <c r="DA268" i="35" s="1"/>
  <c r="G268" i="35"/>
  <c r="DB268" i="35" s="1"/>
  <c r="H268" i="35"/>
  <c r="DC268" i="35" s="1"/>
  <c r="I268" i="35"/>
  <c r="DD268" i="35" s="1"/>
  <c r="J268" i="35"/>
  <c r="DE268" i="35" s="1"/>
  <c r="K268" i="35"/>
  <c r="DF268" i="35" s="1"/>
  <c r="L268" i="35"/>
  <c r="DG268" i="35" s="1"/>
  <c r="M268" i="35"/>
  <c r="DH268" i="35" s="1"/>
  <c r="N268" i="35"/>
  <c r="DI268" i="35" s="1"/>
  <c r="O268" i="35"/>
  <c r="DJ268" i="35" s="1"/>
  <c r="P268" i="35"/>
  <c r="DK268" i="35" s="1"/>
  <c r="Q268" i="35"/>
  <c r="DL268" i="35" s="1"/>
  <c r="R268" i="35"/>
  <c r="DM268" i="35" s="1"/>
  <c r="S268" i="35"/>
  <c r="DN268" i="35" s="1"/>
  <c r="T268" i="35"/>
  <c r="DO268" i="35" s="1"/>
  <c r="U268" i="35"/>
  <c r="DP268" i="35" s="1"/>
  <c r="V268" i="35"/>
  <c r="DQ268" i="35" s="1"/>
  <c r="W268" i="35"/>
  <c r="DR268" i="35" s="1"/>
  <c r="X268" i="35"/>
  <c r="DS268" i="35" s="1"/>
  <c r="Y268" i="35"/>
  <c r="DT268" i="35" s="1"/>
  <c r="Z268" i="35"/>
  <c r="DU268" i="35" s="1"/>
  <c r="AA268" i="35"/>
  <c r="DV268" i="35" s="1"/>
  <c r="AB268" i="35"/>
  <c r="DW268" i="35" s="1"/>
  <c r="AC268" i="35"/>
  <c r="DX268" i="35" s="1"/>
  <c r="AD268" i="35"/>
  <c r="DY268" i="35" s="1"/>
  <c r="AE268" i="35"/>
  <c r="AF268" i="35"/>
  <c r="C269" i="35"/>
  <c r="CX269" i="35" s="1"/>
  <c r="D269" i="35"/>
  <c r="CY269" i="35" s="1"/>
  <c r="E269" i="35"/>
  <c r="CZ269" i="35" s="1"/>
  <c r="F269" i="35"/>
  <c r="DA269" i="35" s="1"/>
  <c r="G269" i="35"/>
  <c r="DB269" i="35" s="1"/>
  <c r="H269" i="35"/>
  <c r="DC269" i="35" s="1"/>
  <c r="I269" i="35"/>
  <c r="DD269" i="35" s="1"/>
  <c r="J269" i="35"/>
  <c r="DE269" i="35" s="1"/>
  <c r="K269" i="35"/>
  <c r="DF269" i="35" s="1"/>
  <c r="L269" i="35"/>
  <c r="DG269" i="35" s="1"/>
  <c r="M269" i="35"/>
  <c r="DH269" i="35" s="1"/>
  <c r="N269" i="35"/>
  <c r="DI269" i="35" s="1"/>
  <c r="O269" i="35"/>
  <c r="DJ269" i="35" s="1"/>
  <c r="P269" i="35"/>
  <c r="DK269" i="35" s="1"/>
  <c r="Q269" i="35"/>
  <c r="DL269" i="35" s="1"/>
  <c r="R269" i="35"/>
  <c r="DM269" i="35" s="1"/>
  <c r="S269" i="35"/>
  <c r="DN269" i="35" s="1"/>
  <c r="T269" i="35"/>
  <c r="DO269" i="35" s="1"/>
  <c r="U269" i="35"/>
  <c r="DP269" i="35" s="1"/>
  <c r="V269" i="35"/>
  <c r="DQ269" i="35" s="1"/>
  <c r="W269" i="35"/>
  <c r="DR269" i="35" s="1"/>
  <c r="X269" i="35"/>
  <c r="DS269" i="35" s="1"/>
  <c r="Y269" i="35"/>
  <c r="DT269" i="35" s="1"/>
  <c r="Z269" i="35"/>
  <c r="DU269" i="35" s="1"/>
  <c r="AA269" i="35"/>
  <c r="DV269" i="35" s="1"/>
  <c r="AB269" i="35"/>
  <c r="DW269" i="35" s="1"/>
  <c r="AC269" i="35"/>
  <c r="DX269" i="35" s="1"/>
  <c r="AD269" i="35"/>
  <c r="DY269" i="35" s="1"/>
  <c r="AE269" i="35"/>
  <c r="AF269" i="35"/>
  <c r="C270" i="35"/>
  <c r="CX270" i="35" s="1"/>
  <c r="D270" i="35"/>
  <c r="CY270" i="35" s="1"/>
  <c r="E270" i="35"/>
  <c r="CZ270" i="35" s="1"/>
  <c r="F270" i="35"/>
  <c r="DA270" i="35" s="1"/>
  <c r="G270" i="35"/>
  <c r="DB270" i="35" s="1"/>
  <c r="H270" i="35"/>
  <c r="DC270" i="35" s="1"/>
  <c r="I270" i="35"/>
  <c r="DD270" i="35" s="1"/>
  <c r="J270" i="35"/>
  <c r="DE270" i="35" s="1"/>
  <c r="K270" i="35"/>
  <c r="DF270" i="35" s="1"/>
  <c r="L270" i="35"/>
  <c r="DG270" i="35" s="1"/>
  <c r="M270" i="35"/>
  <c r="DH270" i="35" s="1"/>
  <c r="N270" i="35"/>
  <c r="DI270" i="35" s="1"/>
  <c r="O270" i="35"/>
  <c r="DJ270" i="35" s="1"/>
  <c r="P270" i="35"/>
  <c r="DK270" i="35" s="1"/>
  <c r="Q270" i="35"/>
  <c r="DL270" i="35" s="1"/>
  <c r="R270" i="35"/>
  <c r="DM270" i="35" s="1"/>
  <c r="S270" i="35"/>
  <c r="DN270" i="35" s="1"/>
  <c r="T270" i="35"/>
  <c r="DO270" i="35" s="1"/>
  <c r="U270" i="35"/>
  <c r="DP270" i="35" s="1"/>
  <c r="V270" i="35"/>
  <c r="DQ270" i="35" s="1"/>
  <c r="W270" i="35"/>
  <c r="DR270" i="35" s="1"/>
  <c r="X270" i="35"/>
  <c r="DS270" i="35" s="1"/>
  <c r="Y270" i="35"/>
  <c r="DT270" i="35" s="1"/>
  <c r="Z270" i="35"/>
  <c r="DU270" i="35" s="1"/>
  <c r="AA270" i="35"/>
  <c r="DV270" i="35" s="1"/>
  <c r="AB270" i="35"/>
  <c r="DW270" i="35" s="1"/>
  <c r="AC270" i="35"/>
  <c r="DX270" i="35" s="1"/>
  <c r="AD270" i="35"/>
  <c r="DY270" i="35" s="1"/>
  <c r="AE270" i="35"/>
  <c r="AF270" i="35"/>
  <c r="C271" i="35"/>
  <c r="CX271" i="35" s="1"/>
  <c r="D271" i="35"/>
  <c r="CY271" i="35" s="1"/>
  <c r="E271" i="35"/>
  <c r="CZ271" i="35" s="1"/>
  <c r="F271" i="35"/>
  <c r="DA271" i="35" s="1"/>
  <c r="G271" i="35"/>
  <c r="DB271" i="35" s="1"/>
  <c r="H271" i="35"/>
  <c r="DC271" i="35" s="1"/>
  <c r="I271" i="35"/>
  <c r="DD271" i="35" s="1"/>
  <c r="J271" i="35"/>
  <c r="DE271" i="35" s="1"/>
  <c r="K271" i="35"/>
  <c r="DF271" i="35" s="1"/>
  <c r="L271" i="35"/>
  <c r="DG271" i="35" s="1"/>
  <c r="M271" i="35"/>
  <c r="DH271" i="35" s="1"/>
  <c r="N271" i="35"/>
  <c r="DI271" i="35" s="1"/>
  <c r="O271" i="35"/>
  <c r="DJ271" i="35" s="1"/>
  <c r="P271" i="35"/>
  <c r="DK271" i="35" s="1"/>
  <c r="Q271" i="35"/>
  <c r="DL271" i="35" s="1"/>
  <c r="R271" i="35"/>
  <c r="DM271" i="35" s="1"/>
  <c r="S271" i="35"/>
  <c r="DN271" i="35" s="1"/>
  <c r="T271" i="35"/>
  <c r="DO271" i="35" s="1"/>
  <c r="U271" i="35"/>
  <c r="DP271" i="35" s="1"/>
  <c r="V271" i="35"/>
  <c r="DQ271" i="35" s="1"/>
  <c r="W271" i="35"/>
  <c r="DR271" i="35" s="1"/>
  <c r="X271" i="35"/>
  <c r="DS271" i="35" s="1"/>
  <c r="Y271" i="35"/>
  <c r="DT271" i="35" s="1"/>
  <c r="Z271" i="35"/>
  <c r="DU271" i="35" s="1"/>
  <c r="AA271" i="35"/>
  <c r="DV271" i="35" s="1"/>
  <c r="AB271" i="35"/>
  <c r="DW271" i="35" s="1"/>
  <c r="AC271" i="35"/>
  <c r="DX271" i="35" s="1"/>
  <c r="AD271" i="35"/>
  <c r="DY271" i="35" s="1"/>
  <c r="AE271" i="35"/>
  <c r="AF271" i="35"/>
  <c r="C272" i="35"/>
  <c r="CX272" i="35" s="1"/>
  <c r="D272" i="35"/>
  <c r="CY272" i="35" s="1"/>
  <c r="E272" i="35"/>
  <c r="CZ272" i="35" s="1"/>
  <c r="F272" i="35"/>
  <c r="DA272" i="35" s="1"/>
  <c r="G272" i="35"/>
  <c r="DB272" i="35" s="1"/>
  <c r="H272" i="35"/>
  <c r="DC272" i="35" s="1"/>
  <c r="I272" i="35"/>
  <c r="DD272" i="35" s="1"/>
  <c r="J272" i="35"/>
  <c r="DE272" i="35" s="1"/>
  <c r="K272" i="35"/>
  <c r="DF272" i="35" s="1"/>
  <c r="L272" i="35"/>
  <c r="DG272" i="35" s="1"/>
  <c r="M272" i="35"/>
  <c r="DH272" i="35" s="1"/>
  <c r="N272" i="35"/>
  <c r="DI272" i="35" s="1"/>
  <c r="O272" i="35"/>
  <c r="DJ272" i="35" s="1"/>
  <c r="P272" i="35"/>
  <c r="DK272" i="35" s="1"/>
  <c r="Q272" i="35"/>
  <c r="DL272" i="35" s="1"/>
  <c r="R272" i="35"/>
  <c r="DM272" i="35" s="1"/>
  <c r="S272" i="35"/>
  <c r="DN272" i="35" s="1"/>
  <c r="T272" i="35"/>
  <c r="DO272" i="35" s="1"/>
  <c r="U272" i="35"/>
  <c r="DP272" i="35" s="1"/>
  <c r="V272" i="35"/>
  <c r="DQ272" i="35" s="1"/>
  <c r="W272" i="35"/>
  <c r="DR272" i="35" s="1"/>
  <c r="X272" i="35"/>
  <c r="DS272" i="35" s="1"/>
  <c r="Y272" i="35"/>
  <c r="DT272" i="35" s="1"/>
  <c r="Z272" i="35"/>
  <c r="DU272" i="35" s="1"/>
  <c r="AA272" i="35"/>
  <c r="DV272" i="35" s="1"/>
  <c r="AB272" i="35"/>
  <c r="DW272" i="35" s="1"/>
  <c r="AC272" i="35"/>
  <c r="DX272" i="35" s="1"/>
  <c r="AD272" i="35"/>
  <c r="DY272" i="35" s="1"/>
  <c r="AE272" i="35"/>
  <c r="AF272" i="35"/>
  <c r="C273" i="35"/>
  <c r="CX273" i="35" s="1"/>
  <c r="D273" i="35"/>
  <c r="CY273" i="35" s="1"/>
  <c r="E273" i="35"/>
  <c r="CZ273" i="35" s="1"/>
  <c r="F273" i="35"/>
  <c r="DA273" i="35" s="1"/>
  <c r="G273" i="35"/>
  <c r="DB273" i="35" s="1"/>
  <c r="H273" i="35"/>
  <c r="DC273" i="35" s="1"/>
  <c r="I273" i="35"/>
  <c r="DD273" i="35" s="1"/>
  <c r="J273" i="35"/>
  <c r="DE273" i="35" s="1"/>
  <c r="K273" i="35"/>
  <c r="DF273" i="35" s="1"/>
  <c r="L273" i="35"/>
  <c r="DG273" i="35" s="1"/>
  <c r="M273" i="35"/>
  <c r="DH273" i="35" s="1"/>
  <c r="N273" i="35"/>
  <c r="DI273" i="35" s="1"/>
  <c r="O273" i="35"/>
  <c r="DJ273" i="35" s="1"/>
  <c r="P273" i="35"/>
  <c r="DK273" i="35" s="1"/>
  <c r="Q273" i="35"/>
  <c r="DL273" i="35" s="1"/>
  <c r="R273" i="35"/>
  <c r="DM273" i="35" s="1"/>
  <c r="S273" i="35"/>
  <c r="DN273" i="35" s="1"/>
  <c r="T273" i="35"/>
  <c r="DO273" i="35" s="1"/>
  <c r="U273" i="35"/>
  <c r="DP273" i="35" s="1"/>
  <c r="V273" i="35"/>
  <c r="DQ273" i="35" s="1"/>
  <c r="W273" i="35"/>
  <c r="DR273" i="35" s="1"/>
  <c r="X273" i="35"/>
  <c r="DS273" i="35" s="1"/>
  <c r="Y273" i="35"/>
  <c r="DT273" i="35" s="1"/>
  <c r="Z273" i="35"/>
  <c r="DU273" i="35" s="1"/>
  <c r="AA273" i="35"/>
  <c r="DV273" i="35" s="1"/>
  <c r="AB273" i="35"/>
  <c r="DW273" i="35" s="1"/>
  <c r="AC273" i="35"/>
  <c r="DX273" i="35" s="1"/>
  <c r="AD273" i="35"/>
  <c r="DY273" i="35" s="1"/>
  <c r="AE273" i="35"/>
  <c r="AF273" i="35"/>
  <c r="C274" i="35"/>
  <c r="CX274" i="35" s="1"/>
  <c r="D274" i="35"/>
  <c r="CY274" i="35" s="1"/>
  <c r="E274" i="35"/>
  <c r="CZ274" i="35" s="1"/>
  <c r="F274" i="35"/>
  <c r="DA274" i="35" s="1"/>
  <c r="G274" i="35"/>
  <c r="DB274" i="35" s="1"/>
  <c r="H274" i="35"/>
  <c r="DC274" i="35" s="1"/>
  <c r="I274" i="35"/>
  <c r="DD274" i="35" s="1"/>
  <c r="J274" i="35"/>
  <c r="DE274" i="35" s="1"/>
  <c r="K274" i="35"/>
  <c r="DF274" i="35" s="1"/>
  <c r="L274" i="35"/>
  <c r="DG274" i="35" s="1"/>
  <c r="M274" i="35"/>
  <c r="DH274" i="35" s="1"/>
  <c r="N274" i="35"/>
  <c r="DI274" i="35" s="1"/>
  <c r="O274" i="35"/>
  <c r="DJ274" i="35" s="1"/>
  <c r="P274" i="35"/>
  <c r="DK274" i="35" s="1"/>
  <c r="Q274" i="35"/>
  <c r="DL274" i="35" s="1"/>
  <c r="R274" i="35"/>
  <c r="DM274" i="35" s="1"/>
  <c r="S274" i="35"/>
  <c r="DN274" i="35" s="1"/>
  <c r="T274" i="35"/>
  <c r="DO274" i="35" s="1"/>
  <c r="U274" i="35"/>
  <c r="DP274" i="35" s="1"/>
  <c r="V274" i="35"/>
  <c r="DQ274" i="35" s="1"/>
  <c r="W274" i="35"/>
  <c r="DR274" i="35" s="1"/>
  <c r="X274" i="35"/>
  <c r="DS274" i="35" s="1"/>
  <c r="Y274" i="35"/>
  <c r="DT274" i="35" s="1"/>
  <c r="Z274" i="35"/>
  <c r="DU274" i="35" s="1"/>
  <c r="AA274" i="35"/>
  <c r="DV274" i="35" s="1"/>
  <c r="AB274" i="35"/>
  <c r="DW274" i="35" s="1"/>
  <c r="AC274" i="35"/>
  <c r="DX274" i="35" s="1"/>
  <c r="AD274" i="35"/>
  <c r="DY274" i="35" s="1"/>
  <c r="AE274" i="35"/>
  <c r="AF274" i="35"/>
  <c r="C275" i="35"/>
  <c r="CX275" i="35" s="1"/>
  <c r="D275" i="35"/>
  <c r="CY275" i="35" s="1"/>
  <c r="E275" i="35"/>
  <c r="CZ275" i="35" s="1"/>
  <c r="F275" i="35"/>
  <c r="DA275" i="35" s="1"/>
  <c r="G275" i="35"/>
  <c r="DB275" i="35" s="1"/>
  <c r="H275" i="35"/>
  <c r="DC275" i="35" s="1"/>
  <c r="I275" i="35"/>
  <c r="DD275" i="35" s="1"/>
  <c r="J275" i="35"/>
  <c r="DE275" i="35" s="1"/>
  <c r="K275" i="35"/>
  <c r="DF275" i="35" s="1"/>
  <c r="L275" i="35"/>
  <c r="DG275" i="35" s="1"/>
  <c r="M275" i="35"/>
  <c r="DH275" i="35" s="1"/>
  <c r="N275" i="35"/>
  <c r="DI275" i="35" s="1"/>
  <c r="O275" i="35"/>
  <c r="DJ275" i="35" s="1"/>
  <c r="P275" i="35"/>
  <c r="DK275" i="35" s="1"/>
  <c r="Q275" i="35"/>
  <c r="DL275" i="35" s="1"/>
  <c r="R275" i="35"/>
  <c r="DM275" i="35" s="1"/>
  <c r="S275" i="35"/>
  <c r="DN275" i="35" s="1"/>
  <c r="T275" i="35"/>
  <c r="DO275" i="35" s="1"/>
  <c r="U275" i="35"/>
  <c r="DP275" i="35" s="1"/>
  <c r="V275" i="35"/>
  <c r="DQ275" i="35" s="1"/>
  <c r="W275" i="35"/>
  <c r="DR275" i="35" s="1"/>
  <c r="X275" i="35"/>
  <c r="DS275" i="35" s="1"/>
  <c r="Y275" i="35"/>
  <c r="DT275" i="35" s="1"/>
  <c r="Z275" i="35"/>
  <c r="DU275" i="35" s="1"/>
  <c r="AA275" i="35"/>
  <c r="DV275" i="35" s="1"/>
  <c r="AB275" i="35"/>
  <c r="DW275" i="35" s="1"/>
  <c r="AC275" i="35"/>
  <c r="DX275" i="35" s="1"/>
  <c r="AD275" i="35"/>
  <c r="DY275" i="35" s="1"/>
  <c r="AE275" i="35"/>
  <c r="AF275" i="35"/>
  <c r="C276" i="35"/>
  <c r="CX276" i="35" s="1"/>
  <c r="D276" i="35"/>
  <c r="CY276" i="35" s="1"/>
  <c r="E276" i="35"/>
  <c r="CZ276" i="35" s="1"/>
  <c r="F276" i="35"/>
  <c r="DA276" i="35" s="1"/>
  <c r="G276" i="35"/>
  <c r="DB276" i="35" s="1"/>
  <c r="H276" i="35"/>
  <c r="DC276" i="35" s="1"/>
  <c r="I276" i="35"/>
  <c r="DD276" i="35" s="1"/>
  <c r="J276" i="35"/>
  <c r="DE276" i="35" s="1"/>
  <c r="K276" i="35"/>
  <c r="DF276" i="35" s="1"/>
  <c r="L276" i="35"/>
  <c r="DG276" i="35" s="1"/>
  <c r="M276" i="35"/>
  <c r="DH276" i="35" s="1"/>
  <c r="N276" i="35"/>
  <c r="DI276" i="35" s="1"/>
  <c r="O276" i="35"/>
  <c r="DJ276" i="35" s="1"/>
  <c r="P276" i="35"/>
  <c r="DK276" i="35" s="1"/>
  <c r="Q276" i="35"/>
  <c r="DL276" i="35" s="1"/>
  <c r="R276" i="35"/>
  <c r="DM276" i="35" s="1"/>
  <c r="S276" i="35"/>
  <c r="DN276" i="35" s="1"/>
  <c r="T276" i="35"/>
  <c r="DO276" i="35" s="1"/>
  <c r="U276" i="35"/>
  <c r="DP276" i="35" s="1"/>
  <c r="V276" i="35"/>
  <c r="DQ276" i="35" s="1"/>
  <c r="W276" i="35"/>
  <c r="DR276" i="35" s="1"/>
  <c r="X276" i="35"/>
  <c r="DS276" i="35" s="1"/>
  <c r="Y276" i="35"/>
  <c r="DT276" i="35" s="1"/>
  <c r="Z276" i="35"/>
  <c r="DU276" i="35" s="1"/>
  <c r="AA276" i="35"/>
  <c r="DV276" i="35" s="1"/>
  <c r="AB276" i="35"/>
  <c r="DW276" i="35" s="1"/>
  <c r="AC276" i="35"/>
  <c r="DX276" i="35" s="1"/>
  <c r="AD276" i="35"/>
  <c r="DY276" i="35" s="1"/>
  <c r="AE276" i="35"/>
  <c r="AF276" i="35"/>
  <c r="C277" i="35"/>
  <c r="CX277" i="35" s="1"/>
  <c r="D277" i="35"/>
  <c r="CY277" i="35" s="1"/>
  <c r="E277" i="35"/>
  <c r="CZ277" i="35" s="1"/>
  <c r="F277" i="35"/>
  <c r="DA277" i="35" s="1"/>
  <c r="G277" i="35"/>
  <c r="DB277" i="35" s="1"/>
  <c r="H277" i="35"/>
  <c r="DC277" i="35" s="1"/>
  <c r="I277" i="35"/>
  <c r="DD277" i="35" s="1"/>
  <c r="J277" i="35"/>
  <c r="DE277" i="35" s="1"/>
  <c r="K277" i="35"/>
  <c r="DF277" i="35" s="1"/>
  <c r="L277" i="35"/>
  <c r="DG277" i="35" s="1"/>
  <c r="M277" i="35"/>
  <c r="DH277" i="35" s="1"/>
  <c r="N277" i="35"/>
  <c r="DI277" i="35" s="1"/>
  <c r="O277" i="35"/>
  <c r="DJ277" i="35" s="1"/>
  <c r="P277" i="35"/>
  <c r="DK277" i="35" s="1"/>
  <c r="Q277" i="35"/>
  <c r="DL277" i="35" s="1"/>
  <c r="R277" i="35"/>
  <c r="DM277" i="35" s="1"/>
  <c r="S277" i="35"/>
  <c r="DN277" i="35" s="1"/>
  <c r="T277" i="35"/>
  <c r="DO277" i="35" s="1"/>
  <c r="U277" i="35"/>
  <c r="DP277" i="35" s="1"/>
  <c r="V277" i="35"/>
  <c r="DQ277" i="35" s="1"/>
  <c r="W277" i="35"/>
  <c r="DR277" i="35" s="1"/>
  <c r="X277" i="35"/>
  <c r="DS277" i="35" s="1"/>
  <c r="Y277" i="35"/>
  <c r="DT277" i="35" s="1"/>
  <c r="Z277" i="35"/>
  <c r="DU277" i="35" s="1"/>
  <c r="AA277" i="35"/>
  <c r="DV277" i="35" s="1"/>
  <c r="AB277" i="35"/>
  <c r="DW277" i="35" s="1"/>
  <c r="AC277" i="35"/>
  <c r="DX277" i="35" s="1"/>
  <c r="AD277" i="35"/>
  <c r="DY277" i="35" s="1"/>
  <c r="AE277" i="35"/>
  <c r="AF277" i="35"/>
  <c r="C278" i="35"/>
  <c r="CX278" i="35" s="1"/>
  <c r="D278" i="35"/>
  <c r="CY278" i="35" s="1"/>
  <c r="E278" i="35"/>
  <c r="CZ278" i="35" s="1"/>
  <c r="F278" i="35"/>
  <c r="DA278" i="35" s="1"/>
  <c r="G278" i="35"/>
  <c r="DB278" i="35" s="1"/>
  <c r="H278" i="35"/>
  <c r="DC278" i="35" s="1"/>
  <c r="I278" i="35"/>
  <c r="DD278" i="35" s="1"/>
  <c r="J278" i="35"/>
  <c r="DE278" i="35" s="1"/>
  <c r="K278" i="35"/>
  <c r="DF278" i="35" s="1"/>
  <c r="L278" i="35"/>
  <c r="DG278" i="35" s="1"/>
  <c r="M278" i="35"/>
  <c r="DH278" i="35" s="1"/>
  <c r="N278" i="35"/>
  <c r="DI278" i="35" s="1"/>
  <c r="O278" i="35"/>
  <c r="DJ278" i="35" s="1"/>
  <c r="P278" i="35"/>
  <c r="DK278" i="35" s="1"/>
  <c r="Q278" i="35"/>
  <c r="DL278" i="35" s="1"/>
  <c r="R278" i="35"/>
  <c r="DM278" i="35" s="1"/>
  <c r="S278" i="35"/>
  <c r="DN278" i="35" s="1"/>
  <c r="T278" i="35"/>
  <c r="DO278" i="35" s="1"/>
  <c r="U278" i="35"/>
  <c r="DP278" i="35" s="1"/>
  <c r="V278" i="35"/>
  <c r="DQ278" i="35" s="1"/>
  <c r="W278" i="35"/>
  <c r="DR278" i="35" s="1"/>
  <c r="X278" i="35"/>
  <c r="DS278" i="35" s="1"/>
  <c r="Y278" i="35"/>
  <c r="DT278" i="35" s="1"/>
  <c r="Z278" i="35"/>
  <c r="DU278" i="35" s="1"/>
  <c r="AA278" i="35"/>
  <c r="DV278" i="35" s="1"/>
  <c r="AB278" i="35"/>
  <c r="DW278" i="35" s="1"/>
  <c r="AC278" i="35"/>
  <c r="DX278" i="35" s="1"/>
  <c r="AD278" i="35"/>
  <c r="DY278" i="35" s="1"/>
  <c r="AE278" i="35"/>
  <c r="AF278" i="35"/>
  <c r="C279" i="35"/>
  <c r="CX279" i="35" s="1"/>
  <c r="D279" i="35"/>
  <c r="CY279" i="35" s="1"/>
  <c r="E279" i="35"/>
  <c r="CZ279" i="35" s="1"/>
  <c r="F279" i="35"/>
  <c r="DA279" i="35" s="1"/>
  <c r="G279" i="35"/>
  <c r="DB279" i="35" s="1"/>
  <c r="H279" i="35"/>
  <c r="DC279" i="35" s="1"/>
  <c r="I279" i="35"/>
  <c r="DD279" i="35" s="1"/>
  <c r="J279" i="35"/>
  <c r="DE279" i="35" s="1"/>
  <c r="K279" i="35"/>
  <c r="DF279" i="35" s="1"/>
  <c r="L279" i="35"/>
  <c r="DG279" i="35" s="1"/>
  <c r="M279" i="35"/>
  <c r="DH279" i="35" s="1"/>
  <c r="N279" i="35"/>
  <c r="DI279" i="35" s="1"/>
  <c r="O279" i="35"/>
  <c r="DJ279" i="35" s="1"/>
  <c r="P279" i="35"/>
  <c r="DK279" i="35" s="1"/>
  <c r="Q279" i="35"/>
  <c r="DL279" i="35" s="1"/>
  <c r="R279" i="35"/>
  <c r="DM279" i="35" s="1"/>
  <c r="S279" i="35"/>
  <c r="DN279" i="35" s="1"/>
  <c r="T279" i="35"/>
  <c r="DO279" i="35" s="1"/>
  <c r="U279" i="35"/>
  <c r="DP279" i="35" s="1"/>
  <c r="V279" i="35"/>
  <c r="DQ279" i="35" s="1"/>
  <c r="W279" i="35"/>
  <c r="DR279" i="35" s="1"/>
  <c r="X279" i="35"/>
  <c r="DS279" i="35" s="1"/>
  <c r="Y279" i="35"/>
  <c r="DT279" i="35" s="1"/>
  <c r="Z279" i="35"/>
  <c r="DU279" i="35" s="1"/>
  <c r="AA279" i="35"/>
  <c r="DV279" i="35" s="1"/>
  <c r="AB279" i="35"/>
  <c r="DW279" i="35" s="1"/>
  <c r="AC279" i="35"/>
  <c r="DX279" i="35" s="1"/>
  <c r="AD279" i="35"/>
  <c r="DY279" i="35" s="1"/>
  <c r="AE279" i="35"/>
  <c r="AF279" i="35"/>
  <c r="C280" i="35"/>
  <c r="CX280" i="35" s="1"/>
  <c r="D280" i="35"/>
  <c r="CY280" i="35" s="1"/>
  <c r="E280" i="35"/>
  <c r="CZ280" i="35" s="1"/>
  <c r="F280" i="35"/>
  <c r="DA280" i="35" s="1"/>
  <c r="G280" i="35"/>
  <c r="DB280" i="35" s="1"/>
  <c r="H280" i="35"/>
  <c r="DC280" i="35" s="1"/>
  <c r="I280" i="35"/>
  <c r="DD280" i="35" s="1"/>
  <c r="J280" i="35"/>
  <c r="DE280" i="35" s="1"/>
  <c r="K280" i="35"/>
  <c r="DF280" i="35" s="1"/>
  <c r="L280" i="35"/>
  <c r="DG280" i="35" s="1"/>
  <c r="M280" i="35"/>
  <c r="DH280" i="35" s="1"/>
  <c r="N280" i="35"/>
  <c r="DI280" i="35" s="1"/>
  <c r="O280" i="35"/>
  <c r="DJ280" i="35" s="1"/>
  <c r="P280" i="35"/>
  <c r="DK280" i="35" s="1"/>
  <c r="Q280" i="35"/>
  <c r="DL280" i="35" s="1"/>
  <c r="R280" i="35"/>
  <c r="DM280" i="35" s="1"/>
  <c r="S280" i="35"/>
  <c r="DN280" i="35" s="1"/>
  <c r="T280" i="35"/>
  <c r="DO280" i="35" s="1"/>
  <c r="U280" i="35"/>
  <c r="DP280" i="35" s="1"/>
  <c r="V280" i="35"/>
  <c r="DQ280" i="35" s="1"/>
  <c r="W280" i="35"/>
  <c r="DR280" i="35" s="1"/>
  <c r="X280" i="35"/>
  <c r="DS280" i="35" s="1"/>
  <c r="Y280" i="35"/>
  <c r="DT280" i="35" s="1"/>
  <c r="Z280" i="35"/>
  <c r="DU280" i="35" s="1"/>
  <c r="AA280" i="35"/>
  <c r="DV280" i="35" s="1"/>
  <c r="AB280" i="35"/>
  <c r="DW280" i="35" s="1"/>
  <c r="AC280" i="35"/>
  <c r="DX280" i="35" s="1"/>
  <c r="AD280" i="35"/>
  <c r="DY280" i="35" s="1"/>
  <c r="AE280" i="35"/>
  <c r="AF280" i="35"/>
  <c r="C281" i="35"/>
  <c r="CX281" i="35" s="1"/>
  <c r="D281" i="35"/>
  <c r="CY281" i="35" s="1"/>
  <c r="E281" i="35"/>
  <c r="CZ281" i="35" s="1"/>
  <c r="F281" i="35"/>
  <c r="DA281" i="35" s="1"/>
  <c r="G281" i="35"/>
  <c r="DB281" i="35" s="1"/>
  <c r="H281" i="35"/>
  <c r="DC281" i="35" s="1"/>
  <c r="I281" i="35"/>
  <c r="DD281" i="35" s="1"/>
  <c r="J281" i="35"/>
  <c r="DE281" i="35" s="1"/>
  <c r="K281" i="35"/>
  <c r="DF281" i="35" s="1"/>
  <c r="L281" i="35"/>
  <c r="DG281" i="35" s="1"/>
  <c r="M281" i="35"/>
  <c r="DH281" i="35" s="1"/>
  <c r="N281" i="35"/>
  <c r="DI281" i="35" s="1"/>
  <c r="O281" i="35"/>
  <c r="DJ281" i="35" s="1"/>
  <c r="P281" i="35"/>
  <c r="DK281" i="35" s="1"/>
  <c r="Q281" i="35"/>
  <c r="DL281" i="35" s="1"/>
  <c r="R281" i="35"/>
  <c r="DM281" i="35" s="1"/>
  <c r="S281" i="35"/>
  <c r="DN281" i="35" s="1"/>
  <c r="T281" i="35"/>
  <c r="DO281" i="35" s="1"/>
  <c r="U281" i="35"/>
  <c r="DP281" i="35" s="1"/>
  <c r="V281" i="35"/>
  <c r="DQ281" i="35" s="1"/>
  <c r="W281" i="35"/>
  <c r="DR281" i="35" s="1"/>
  <c r="X281" i="35"/>
  <c r="DS281" i="35" s="1"/>
  <c r="Y281" i="35"/>
  <c r="DT281" i="35" s="1"/>
  <c r="Z281" i="35"/>
  <c r="DU281" i="35" s="1"/>
  <c r="AA281" i="35"/>
  <c r="DV281" i="35" s="1"/>
  <c r="AB281" i="35"/>
  <c r="DW281" i="35" s="1"/>
  <c r="AC281" i="35"/>
  <c r="DX281" i="35" s="1"/>
  <c r="AD281" i="35"/>
  <c r="DY281" i="35" s="1"/>
  <c r="AE281" i="35"/>
  <c r="AF281" i="35"/>
  <c r="C282" i="35"/>
  <c r="CX282" i="35" s="1"/>
  <c r="D282" i="35"/>
  <c r="CY282" i="35" s="1"/>
  <c r="E282" i="35"/>
  <c r="CZ282" i="35" s="1"/>
  <c r="F282" i="35"/>
  <c r="DA282" i="35" s="1"/>
  <c r="G282" i="35"/>
  <c r="DB282" i="35" s="1"/>
  <c r="H282" i="35"/>
  <c r="DC282" i="35" s="1"/>
  <c r="I282" i="35"/>
  <c r="DD282" i="35" s="1"/>
  <c r="J282" i="35"/>
  <c r="DE282" i="35" s="1"/>
  <c r="K282" i="35"/>
  <c r="DF282" i="35" s="1"/>
  <c r="L282" i="35"/>
  <c r="DG282" i="35" s="1"/>
  <c r="M282" i="35"/>
  <c r="DH282" i="35" s="1"/>
  <c r="N282" i="35"/>
  <c r="DI282" i="35" s="1"/>
  <c r="O282" i="35"/>
  <c r="DJ282" i="35" s="1"/>
  <c r="P282" i="35"/>
  <c r="DK282" i="35" s="1"/>
  <c r="Q282" i="35"/>
  <c r="DL282" i="35" s="1"/>
  <c r="R282" i="35"/>
  <c r="DM282" i="35" s="1"/>
  <c r="S282" i="35"/>
  <c r="DN282" i="35" s="1"/>
  <c r="T282" i="35"/>
  <c r="DO282" i="35" s="1"/>
  <c r="U282" i="35"/>
  <c r="DP282" i="35" s="1"/>
  <c r="V282" i="35"/>
  <c r="DQ282" i="35" s="1"/>
  <c r="W282" i="35"/>
  <c r="DR282" i="35" s="1"/>
  <c r="X282" i="35"/>
  <c r="DS282" i="35" s="1"/>
  <c r="Y282" i="35"/>
  <c r="DT282" i="35" s="1"/>
  <c r="Z282" i="35"/>
  <c r="DU282" i="35" s="1"/>
  <c r="AA282" i="35"/>
  <c r="DV282" i="35" s="1"/>
  <c r="AB282" i="35"/>
  <c r="DW282" i="35" s="1"/>
  <c r="AC282" i="35"/>
  <c r="DX282" i="35" s="1"/>
  <c r="AD282" i="35"/>
  <c r="DY282" i="35" s="1"/>
  <c r="AE282" i="35"/>
  <c r="AF282" i="35"/>
  <c r="C283" i="35"/>
  <c r="CX283" i="35" s="1"/>
  <c r="D283" i="35"/>
  <c r="CY283" i="35" s="1"/>
  <c r="E283" i="35"/>
  <c r="CZ283" i="35" s="1"/>
  <c r="F283" i="35"/>
  <c r="DA283" i="35" s="1"/>
  <c r="G283" i="35"/>
  <c r="DB283" i="35" s="1"/>
  <c r="H283" i="35"/>
  <c r="DC283" i="35" s="1"/>
  <c r="I283" i="35"/>
  <c r="DD283" i="35" s="1"/>
  <c r="J283" i="35"/>
  <c r="DE283" i="35" s="1"/>
  <c r="K283" i="35"/>
  <c r="DF283" i="35" s="1"/>
  <c r="L283" i="35"/>
  <c r="DG283" i="35" s="1"/>
  <c r="M283" i="35"/>
  <c r="DH283" i="35" s="1"/>
  <c r="N283" i="35"/>
  <c r="DI283" i="35" s="1"/>
  <c r="O283" i="35"/>
  <c r="DJ283" i="35" s="1"/>
  <c r="P283" i="35"/>
  <c r="DK283" i="35" s="1"/>
  <c r="Q283" i="35"/>
  <c r="DL283" i="35" s="1"/>
  <c r="R283" i="35"/>
  <c r="DM283" i="35" s="1"/>
  <c r="S283" i="35"/>
  <c r="DN283" i="35" s="1"/>
  <c r="T283" i="35"/>
  <c r="DO283" i="35" s="1"/>
  <c r="U283" i="35"/>
  <c r="DP283" i="35" s="1"/>
  <c r="V283" i="35"/>
  <c r="DQ283" i="35" s="1"/>
  <c r="W283" i="35"/>
  <c r="DR283" i="35" s="1"/>
  <c r="X283" i="35"/>
  <c r="DS283" i="35" s="1"/>
  <c r="Y283" i="35"/>
  <c r="DT283" i="35" s="1"/>
  <c r="Z283" i="35"/>
  <c r="DU283" i="35" s="1"/>
  <c r="AA283" i="35"/>
  <c r="DV283" i="35" s="1"/>
  <c r="AB283" i="35"/>
  <c r="DW283" i="35" s="1"/>
  <c r="AC283" i="35"/>
  <c r="DX283" i="35" s="1"/>
  <c r="AD283" i="35"/>
  <c r="DY283" i="35" s="1"/>
  <c r="AE283" i="35"/>
  <c r="AF283" i="35"/>
  <c r="C284" i="35"/>
  <c r="CX284" i="35" s="1"/>
  <c r="D284" i="35"/>
  <c r="CY284" i="35" s="1"/>
  <c r="E284" i="35"/>
  <c r="CZ284" i="35" s="1"/>
  <c r="F284" i="35"/>
  <c r="DA284" i="35" s="1"/>
  <c r="G284" i="35"/>
  <c r="DB284" i="35" s="1"/>
  <c r="H284" i="35"/>
  <c r="DC284" i="35" s="1"/>
  <c r="I284" i="35"/>
  <c r="DD284" i="35" s="1"/>
  <c r="J284" i="35"/>
  <c r="DE284" i="35" s="1"/>
  <c r="K284" i="35"/>
  <c r="DF284" i="35" s="1"/>
  <c r="L284" i="35"/>
  <c r="DG284" i="35" s="1"/>
  <c r="M284" i="35"/>
  <c r="DH284" i="35" s="1"/>
  <c r="N284" i="35"/>
  <c r="DI284" i="35" s="1"/>
  <c r="O284" i="35"/>
  <c r="DJ284" i="35" s="1"/>
  <c r="P284" i="35"/>
  <c r="DK284" i="35" s="1"/>
  <c r="Q284" i="35"/>
  <c r="DL284" i="35" s="1"/>
  <c r="R284" i="35"/>
  <c r="DM284" i="35" s="1"/>
  <c r="S284" i="35"/>
  <c r="DN284" i="35" s="1"/>
  <c r="T284" i="35"/>
  <c r="DO284" i="35" s="1"/>
  <c r="U284" i="35"/>
  <c r="DP284" i="35" s="1"/>
  <c r="V284" i="35"/>
  <c r="DQ284" i="35" s="1"/>
  <c r="W284" i="35"/>
  <c r="DR284" i="35" s="1"/>
  <c r="X284" i="35"/>
  <c r="DS284" i="35" s="1"/>
  <c r="Y284" i="35"/>
  <c r="DT284" i="35" s="1"/>
  <c r="Z284" i="35"/>
  <c r="DU284" i="35" s="1"/>
  <c r="AA284" i="35"/>
  <c r="DV284" i="35" s="1"/>
  <c r="AB284" i="35"/>
  <c r="DW284" i="35" s="1"/>
  <c r="AC284" i="35"/>
  <c r="DX284" i="35" s="1"/>
  <c r="AD284" i="35"/>
  <c r="DY284" i="35" s="1"/>
  <c r="AE284" i="35"/>
  <c r="AF284" i="35"/>
  <c r="C285" i="35"/>
  <c r="CX285" i="35" s="1"/>
  <c r="D285" i="35"/>
  <c r="CY285" i="35" s="1"/>
  <c r="E285" i="35"/>
  <c r="CZ285" i="35" s="1"/>
  <c r="F285" i="35"/>
  <c r="DA285" i="35" s="1"/>
  <c r="G285" i="35"/>
  <c r="DB285" i="35" s="1"/>
  <c r="H285" i="35"/>
  <c r="DC285" i="35" s="1"/>
  <c r="I285" i="35"/>
  <c r="DD285" i="35" s="1"/>
  <c r="J285" i="35"/>
  <c r="DE285" i="35" s="1"/>
  <c r="K285" i="35"/>
  <c r="DF285" i="35" s="1"/>
  <c r="L285" i="35"/>
  <c r="DG285" i="35" s="1"/>
  <c r="M285" i="35"/>
  <c r="DH285" i="35" s="1"/>
  <c r="N285" i="35"/>
  <c r="DI285" i="35" s="1"/>
  <c r="O285" i="35"/>
  <c r="DJ285" i="35" s="1"/>
  <c r="P285" i="35"/>
  <c r="DK285" i="35" s="1"/>
  <c r="Q285" i="35"/>
  <c r="DL285" i="35" s="1"/>
  <c r="R285" i="35"/>
  <c r="DM285" i="35" s="1"/>
  <c r="S285" i="35"/>
  <c r="DN285" i="35" s="1"/>
  <c r="T285" i="35"/>
  <c r="DO285" i="35" s="1"/>
  <c r="U285" i="35"/>
  <c r="DP285" i="35" s="1"/>
  <c r="V285" i="35"/>
  <c r="DQ285" i="35" s="1"/>
  <c r="W285" i="35"/>
  <c r="DR285" i="35" s="1"/>
  <c r="X285" i="35"/>
  <c r="DS285" i="35" s="1"/>
  <c r="Y285" i="35"/>
  <c r="DT285" i="35" s="1"/>
  <c r="Z285" i="35"/>
  <c r="DU285" i="35" s="1"/>
  <c r="AA285" i="35"/>
  <c r="DV285" i="35" s="1"/>
  <c r="AB285" i="35"/>
  <c r="DW285" i="35" s="1"/>
  <c r="AC285" i="35"/>
  <c r="DX285" i="35" s="1"/>
  <c r="AD285" i="35"/>
  <c r="DY285" i="35" s="1"/>
  <c r="AE285" i="35"/>
  <c r="AF285" i="35"/>
  <c r="C286" i="35"/>
  <c r="CX286" i="35" s="1"/>
  <c r="D286" i="35"/>
  <c r="CY286" i="35" s="1"/>
  <c r="E286" i="35"/>
  <c r="CZ286" i="35" s="1"/>
  <c r="F286" i="35"/>
  <c r="DA286" i="35" s="1"/>
  <c r="G286" i="35"/>
  <c r="DB286" i="35" s="1"/>
  <c r="H286" i="35"/>
  <c r="DC286" i="35" s="1"/>
  <c r="I286" i="35"/>
  <c r="DD286" i="35" s="1"/>
  <c r="J286" i="35"/>
  <c r="DE286" i="35" s="1"/>
  <c r="K286" i="35"/>
  <c r="DF286" i="35" s="1"/>
  <c r="L286" i="35"/>
  <c r="DG286" i="35" s="1"/>
  <c r="M286" i="35"/>
  <c r="DH286" i="35" s="1"/>
  <c r="N286" i="35"/>
  <c r="DI286" i="35" s="1"/>
  <c r="O286" i="35"/>
  <c r="DJ286" i="35" s="1"/>
  <c r="P286" i="35"/>
  <c r="DK286" i="35" s="1"/>
  <c r="Q286" i="35"/>
  <c r="DL286" i="35" s="1"/>
  <c r="R286" i="35"/>
  <c r="DM286" i="35" s="1"/>
  <c r="S286" i="35"/>
  <c r="DN286" i="35" s="1"/>
  <c r="T286" i="35"/>
  <c r="DO286" i="35" s="1"/>
  <c r="U286" i="35"/>
  <c r="DP286" i="35" s="1"/>
  <c r="V286" i="35"/>
  <c r="DQ286" i="35" s="1"/>
  <c r="W286" i="35"/>
  <c r="DR286" i="35" s="1"/>
  <c r="X286" i="35"/>
  <c r="DS286" i="35" s="1"/>
  <c r="Y286" i="35"/>
  <c r="DT286" i="35" s="1"/>
  <c r="Z286" i="35"/>
  <c r="DU286" i="35" s="1"/>
  <c r="AA286" i="35"/>
  <c r="DV286" i="35" s="1"/>
  <c r="AB286" i="35"/>
  <c r="DW286" i="35" s="1"/>
  <c r="AC286" i="35"/>
  <c r="DX286" i="35" s="1"/>
  <c r="AD286" i="35"/>
  <c r="DY286" i="35" s="1"/>
  <c r="AE286" i="35"/>
  <c r="AF286" i="35"/>
  <c r="C287" i="35"/>
  <c r="CX287" i="35" s="1"/>
  <c r="D287" i="35"/>
  <c r="CY287" i="35" s="1"/>
  <c r="E287" i="35"/>
  <c r="CZ287" i="35" s="1"/>
  <c r="F287" i="35"/>
  <c r="DA287" i="35" s="1"/>
  <c r="G287" i="35"/>
  <c r="DB287" i="35" s="1"/>
  <c r="H287" i="35"/>
  <c r="DC287" i="35" s="1"/>
  <c r="I287" i="35"/>
  <c r="DD287" i="35" s="1"/>
  <c r="J287" i="35"/>
  <c r="DE287" i="35" s="1"/>
  <c r="K287" i="35"/>
  <c r="DF287" i="35" s="1"/>
  <c r="L287" i="35"/>
  <c r="DG287" i="35" s="1"/>
  <c r="M287" i="35"/>
  <c r="DH287" i="35" s="1"/>
  <c r="N287" i="35"/>
  <c r="DI287" i="35" s="1"/>
  <c r="O287" i="35"/>
  <c r="DJ287" i="35" s="1"/>
  <c r="P287" i="35"/>
  <c r="DK287" i="35" s="1"/>
  <c r="Q287" i="35"/>
  <c r="DL287" i="35" s="1"/>
  <c r="R287" i="35"/>
  <c r="DM287" i="35" s="1"/>
  <c r="S287" i="35"/>
  <c r="DN287" i="35" s="1"/>
  <c r="T287" i="35"/>
  <c r="DO287" i="35" s="1"/>
  <c r="U287" i="35"/>
  <c r="DP287" i="35" s="1"/>
  <c r="V287" i="35"/>
  <c r="DQ287" i="35" s="1"/>
  <c r="W287" i="35"/>
  <c r="DR287" i="35" s="1"/>
  <c r="X287" i="35"/>
  <c r="DS287" i="35" s="1"/>
  <c r="Y287" i="35"/>
  <c r="DT287" i="35" s="1"/>
  <c r="Z287" i="35"/>
  <c r="DU287" i="35" s="1"/>
  <c r="AA287" i="35"/>
  <c r="DV287" i="35" s="1"/>
  <c r="AB287" i="35"/>
  <c r="DW287" i="35" s="1"/>
  <c r="AC287" i="35"/>
  <c r="DX287" i="35" s="1"/>
  <c r="AD287" i="35"/>
  <c r="DY287" i="35" s="1"/>
  <c r="AE287" i="35"/>
  <c r="AF287" i="35"/>
  <c r="C288" i="35"/>
  <c r="CX288" i="35" s="1"/>
  <c r="D288" i="35"/>
  <c r="CY288" i="35" s="1"/>
  <c r="E288" i="35"/>
  <c r="CZ288" i="35" s="1"/>
  <c r="F288" i="35"/>
  <c r="DA288" i="35" s="1"/>
  <c r="G288" i="35"/>
  <c r="DB288" i="35" s="1"/>
  <c r="H288" i="35"/>
  <c r="DC288" i="35" s="1"/>
  <c r="I288" i="35"/>
  <c r="DD288" i="35" s="1"/>
  <c r="J288" i="35"/>
  <c r="DE288" i="35" s="1"/>
  <c r="K288" i="35"/>
  <c r="DF288" i="35" s="1"/>
  <c r="L288" i="35"/>
  <c r="DG288" i="35" s="1"/>
  <c r="M288" i="35"/>
  <c r="DH288" i="35" s="1"/>
  <c r="N288" i="35"/>
  <c r="DI288" i="35" s="1"/>
  <c r="O288" i="35"/>
  <c r="DJ288" i="35" s="1"/>
  <c r="P288" i="35"/>
  <c r="DK288" i="35" s="1"/>
  <c r="Q288" i="35"/>
  <c r="DL288" i="35" s="1"/>
  <c r="R288" i="35"/>
  <c r="DM288" i="35" s="1"/>
  <c r="S288" i="35"/>
  <c r="DN288" i="35" s="1"/>
  <c r="T288" i="35"/>
  <c r="DO288" i="35" s="1"/>
  <c r="U288" i="35"/>
  <c r="DP288" i="35" s="1"/>
  <c r="V288" i="35"/>
  <c r="DQ288" i="35" s="1"/>
  <c r="W288" i="35"/>
  <c r="DR288" i="35" s="1"/>
  <c r="X288" i="35"/>
  <c r="DS288" i="35" s="1"/>
  <c r="Y288" i="35"/>
  <c r="DT288" i="35" s="1"/>
  <c r="Z288" i="35"/>
  <c r="DU288" i="35" s="1"/>
  <c r="AA288" i="35"/>
  <c r="DV288" i="35" s="1"/>
  <c r="AB288" i="35"/>
  <c r="DW288" i="35" s="1"/>
  <c r="AC288" i="35"/>
  <c r="DX288" i="35" s="1"/>
  <c r="AD288" i="35"/>
  <c r="DY288" i="35" s="1"/>
  <c r="AE288" i="35"/>
  <c r="AF288" i="35"/>
  <c r="C289" i="35"/>
  <c r="CX289" i="35" s="1"/>
  <c r="D289" i="35"/>
  <c r="CY289" i="35" s="1"/>
  <c r="E289" i="35"/>
  <c r="CZ289" i="35" s="1"/>
  <c r="F289" i="35"/>
  <c r="DA289" i="35" s="1"/>
  <c r="G289" i="35"/>
  <c r="DB289" i="35" s="1"/>
  <c r="H289" i="35"/>
  <c r="DC289" i="35" s="1"/>
  <c r="I289" i="35"/>
  <c r="DD289" i="35" s="1"/>
  <c r="J289" i="35"/>
  <c r="DE289" i="35" s="1"/>
  <c r="K289" i="35"/>
  <c r="DF289" i="35" s="1"/>
  <c r="L289" i="35"/>
  <c r="DG289" i="35" s="1"/>
  <c r="M289" i="35"/>
  <c r="DH289" i="35" s="1"/>
  <c r="N289" i="35"/>
  <c r="DI289" i="35" s="1"/>
  <c r="O289" i="35"/>
  <c r="DJ289" i="35" s="1"/>
  <c r="P289" i="35"/>
  <c r="DK289" i="35" s="1"/>
  <c r="Q289" i="35"/>
  <c r="DL289" i="35" s="1"/>
  <c r="R289" i="35"/>
  <c r="DM289" i="35" s="1"/>
  <c r="S289" i="35"/>
  <c r="DN289" i="35" s="1"/>
  <c r="T289" i="35"/>
  <c r="DO289" i="35" s="1"/>
  <c r="U289" i="35"/>
  <c r="DP289" i="35" s="1"/>
  <c r="V289" i="35"/>
  <c r="DQ289" i="35" s="1"/>
  <c r="W289" i="35"/>
  <c r="DR289" i="35" s="1"/>
  <c r="X289" i="35"/>
  <c r="DS289" i="35" s="1"/>
  <c r="Y289" i="35"/>
  <c r="DT289" i="35" s="1"/>
  <c r="Z289" i="35"/>
  <c r="DU289" i="35" s="1"/>
  <c r="AA289" i="35"/>
  <c r="DV289" i="35" s="1"/>
  <c r="AB289" i="35"/>
  <c r="DW289" i="35" s="1"/>
  <c r="AC289" i="35"/>
  <c r="DX289" i="35" s="1"/>
  <c r="AD289" i="35"/>
  <c r="DY289" i="35" s="1"/>
  <c r="AE289" i="35"/>
  <c r="AF289" i="35"/>
  <c r="C290" i="35"/>
  <c r="CX290" i="35" s="1"/>
  <c r="D290" i="35"/>
  <c r="CY290" i="35" s="1"/>
  <c r="E290" i="35"/>
  <c r="CZ290" i="35" s="1"/>
  <c r="F290" i="35"/>
  <c r="DA290" i="35" s="1"/>
  <c r="G290" i="35"/>
  <c r="DB290" i="35" s="1"/>
  <c r="H290" i="35"/>
  <c r="DC290" i="35" s="1"/>
  <c r="I290" i="35"/>
  <c r="DD290" i="35" s="1"/>
  <c r="J290" i="35"/>
  <c r="DE290" i="35" s="1"/>
  <c r="K290" i="35"/>
  <c r="DF290" i="35" s="1"/>
  <c r="L290" i="35"/>
  <c r="DG290" i="35" s="1"/>
  <c r="M290" i="35"/>
  <c r="DH290" i="35" s="1"/>
  <c r="N290" i="35"/>
  <c r="DI290" i="35" s="1"/>
  <c r="O290" i="35"/>
  <c r="DJ290" i="35" s="1"/>
  <c r="P290" i="35"/>
  <c r="DK290" i="35" s="1"/>
  <c r="Q290" i="35"/>
  <c r="DL290" i="35" s="1"/>
  <c r="R290" i="35"/>
  <c r="DM290" i="35" s="1"/>
  <c r="S290" i="35"/>
  <c r="DN290" i="35" s="1"/>
  <c r="T290" i="35"/>
  <c r="DO290" i="35" s="1"/>
  <c r="U290" i="35"/>
  <c r="DP290" i="35" s="1"/>
  <c r="V290" i="35"/>
  <c r="DQ290" i="35" s="1"/>
  <c r="W290" i="35"/>
  <c r="DR290" i="35" s="1"/>
  <c r="X290" i="35"/>
  <c r="DS290" i="35" s="1"/>
  <c r="Y290" i="35"/>
  <c r="DT290" i="35" s="1"/>
  <c r="Z290" i="35"/>
  <c r="DU290" i="35" s="1"/>
  <c r="AA290" i="35"/>
  <c r="DV290" i="35" s="1"/>
  <c r="AB290" i="35"/>
  <c r="DW290" i="35" s="1"/>
  <c r="AC290" i="35"/>
  <c r="DX290" i="35" s="1"/>
  <c r="AD290" i="35"/>
  <c r="DY290" i="35" s="1"/>
  <c r="AE290" i="35"/>
  <c r="AF290" i="35"/>
  <c r="C291" i="35"/>
  <c r="CX291" i="35" s="1"/>
  <c r="D291" i="35"/>
  <c r="CY291" i="35" s="1"/>
  <c r="E291" i="35"/>
  <c r="CZ291" i="35" s="1"/>
  <c r="F291" i="35"/>
  <c r="DA291" i="35" s="1"/>
  <c r="G291" i="35"/>
  <c r="DB291" i="35" s="1"/>
  <c r="H291" i="35"/>
  <c r="DC291" i="35" s="1"/>
  <c r="I291" i="35"/>
  <c r="DD291" i="35" s="1"/>
  <c r="J291" i="35"/>
  <c r="DE291" i="35" s="1"/>
  <c r="K291" i="35"/>
  <c r="DF291" i="35" s="1"/>
  <c r="L291" i="35"/>
  <c r="DG291" i="35" s="1"/>
  <c r="M291" i="35"/>
  <c r="DH291" i="35" s="1"/>
  <c r="N291" i="35"/>
  <c r="DI291" i="35" s="1"/>
  <c r="O291" i="35"/>
  <c r="DJ291" i="35" s="1"/>
  <c r="P291" i="35"/>
  <c r="DK291" i="35" s="1"/>
  <c r="Q291" i="35"/>
  <c r="DL291" i="35" s="1"/>
  <c r="R291" i="35"/>
  <c r="DM291" i="35" s="1"/>
  <c r="S291" i="35"/>
  <c r="DN291" i="35" s="1"/>
  <c r="T291" i="35"/>
  <c r="DO291" i="35" s="1"/>
  <c r="U291" i="35"/>
  <c r="DP291" i="35" s="1"/>
  <c r="V291" i="35"/>
  <c r="DQ291" i="35" s="1"/>
  <c r="W291" i="35"/>
  <c r="DR291" i="35" s="1"/>
  <c r="X291" i="35"/>
  <c r="DS291" i="35" s="1"/>
  <c r="Y291" i="35"/>
  <c r="DT291" i="35" s="1"/>
  <c r="Z291" i="35"/>
  <c r="DU291" i="35" s="1"/>
  <c r="AA291" i="35"/>
  <c r="DV291" i="35" s="1"/>
  <c r="AB291" i="35"/>
  <c r="DW291" i="35" s="1"/>
  <c r="AC291" i="35"/>
  <c r="DX291" i="35" s="1"/>
  <c r="AD291" i="35"/>
  <c r="DY291" i="35" s="1"/>
  <c r="AE291" i="35"/>
  <c r="AF291" i="35"/>
  <c r="C292" i="35"/>
  <c r="CX292" i="35" s="1"/>
  <c r="D292" i="35"/>
  <c r="CY292" i="35" s="1"/>
  <c r="E292" i="35"/>
  <c r="CZ292" i="35" s="1"/>
  <c r="F292" i="35"/>
  <c r="DA292" i="35" s="1"/>
  <c r="G292" i="35"/>
  <c r="DB292" i="35" s="1"/>
  <c r="H292" i="35"/>
  <c r="DC292" i="35" s="1"/>
  <c r="I292" i="35"/>
  <c r="DD292" i="35" s="1"/>
  <c r="J292" i="35"/>
  <c r="DE292" i="35" s="1"/>
  <c r="K292" i="35"/>
  <c r="DF292" i="35" s="1"/>
  <c r="L292" i="35"/>
  <c r="DG292" i="35" s="1"/>
  <c r="M292" i="35"/>
  <c r="DH292" i="35" s="1"/>
  <c r="N292" i="35"/>
  <c r="DI292" i="35" s="1"/>
  <c r="O292" i="35"/>
  <c r="DJ292" i="35" s="1"/>
  <c r="P292" i="35"/>
  <c r="DK292" i="35" s="1"/>
  <c r="Q292" i="35"/>
  <c r="DL292" i="35" s="1"/>
  <c r="R292" i="35"/>
  <c r="DM292" i="35" s="1"/>
  <c r="S292" i="35"/>
  <c r="DN292" i="35" s="1"/>
  <c r="T292" i="35"/>
  <c r="DO292" i="35" s="1"/>
  <c r="U292" i="35"/>
  <c r="DP292" i="35" s="1"/>
  <c r="V292" i="35"/>
  <c r="DQ292" i="35" s="1"/>
  <c r="W292" i="35"/>
  <c r="DR292" i="35" s="1"/>
  <c r="X292" i="35"/>
  <c r="DS292" i="35" s="1"/>
  <c r="Y292" i="35"/>
  <c r="DT292" i="35" s="1"/>
  <c r="Z292" i="35"/>
  <c r="DU292" i="35" s="1"/>
  <c r="AA292" i="35"/>
  <c r="DV292" i="35" s="1"/>
  <c r="AB292" i="35"/>
  <c r="DW292" i="35" s="1"/>
  <c r="AC292" i="35"/>
  <c r="DX292" i="35" s="1"/>
  <c r="AD292" i="35"/>
  <c r="DY292" i="35" s="1"/>
  <c r="AE292" i="35"/>
  <c r="AF292" i="35"/>
  <c r="C293" i="35"/>
  <c r="CX293" i="35" s="1"/>
  <c r="D293" i="35"/>
  <c r="CY293" i="35" s="1"/>
  <c r="E293" i="35"/>
  <c r="CZ293" i="35" s="1"/>
  <c r="F293" i="35"/>
  <c r="DA293" i="35" s="1"/>
  <c r="G293" i="35"/>
  <c r="DB293" i="35" s="1"/>
  <c r="H293" i="35"/>
  <c r="DC293" i="35" s="1"/>
  <c r="I293" i="35"/>
  <c r="DD293" i="35" s="1"/>
  <c r="J293" i="35"/>
  <c r="DE293" i="35" s="1"/>
  <c r="K293" i="35"/>
  <c r="DF293" i="35" s="1"/>
  <c r="L293" i="35"/>
  <c r="DG293" i="35" s="1"/>
  <c r="M293" i="35"/>
  <c r="DH293" i="35" s="1"/>
  <c r="N293" i="35"/>
  <c r="DI293" i="35" s="1"/>
  <c r="O293" i="35"/>
  <c r="DJ293" i="35" s="1"/>
  <c r="P293" i="35"/>
  <c r="DK293" i="35" s="1"/>
  <c r="Q293" i="35"/>
  <c r="DL293" i="35" s="1"/>
  <c r="R293" i="35"/>
  <c r="DM293" i="35" s="1"/>
  <c r="S293" i="35"/>
  <c r="DN293" i="35" s="1"/>
  <c r="T293" i="35"/>
  <c r="DO293" i="35" s="1"/>
  <c r="U293" i="35"/>
  <c r="DP293" i="35" s="1"/>
  <c r="V293" i="35"/>
  <c r="DQ293" i="35" s="1"/>
  <c r="W293" i="35"/>
  <c r="DR293" i="35" s="1"/>
  <c r="X293" i="35"/>
  <c r="DS293" i="35" s="1"/>
  <c r="Y293" i="35"/>
  <c r="DT293" i="35" s="1"/>
  <c r="Z293" i="35"/>
  <c r="DU293" i="35" s="1"/>
  <c r="AA293" i="35"/>
  <c r="DV293" i="35" s="1"/>
  <c r="AB293" i="35"/>
  <c r="DW293" i="35" s="1"/>
  <c r="AC293" i="35"/>
  <c r="DX293" i="35" s="1"/>
  <c r="AD293" i="35"/>
  <c r="DY293" i="35" s="1"/>
  <c r="AE293" i="35"/>
  <c r="AF293" i="35"/>
  <c r="C294" i="35"/>
  <c r="CX294" i="35" s="1"/>
  <c r="D294" i="35"/>
  <c r="CY294" i="35" s="1"/>
  <c r="E294" i="35"/>
  <c r="CZ294" i="35" s="1"/>
  <c r="F294" i="35"/>
  <c r="DA294" i="35" s="1"/>
  <c r="G294" i="35"/>
  <c r="DB294" i="35" s="1"/>
  <c r="H294" i="35"/>
  <c r="DC294" i="35" s="1"/>
  <c r="I294" i="35"/>
  <c r="DD294" i="35" s="1"/>
  <c r="J294" i="35"/>
  <c r="DE294" i="35" s="1"/>
  <c r="K294" i="35"/>
  <c r="DF294" i="35" s="1"/>
  <c r="L294" i="35"/>
  <c r="DG294" i="35" s="1"/>
  <c r="M294" i="35"/>
  <c r="DH294" i="35" s="1"/>
  <c r="N294" i="35"/>
  <c r="DI294" i="35" s="1"/>
  <c r="O294" i="35"/>
  <c r="DJ294" i="35" s="1"/>
  <c r="P294" i="35"/>
  <c r="DK294" i="35" s="1"/>
  <c r="Q294" i="35"/>
  <c r="DL294" i="35" s="1"/>
  <c r="R294" i="35"/>
  <c r="DM294" i="35" s="1"/>
  <c r="S294" i="35"/>
  <c r="DN294" i="35" s="1"/>
  <c r="T294" i="35"/>
  <c r="DO294" i="35" s="1"/>
  <c r="U294" i="35"/>
  <c r="DP294" i="35" s="1"/>
  <c r="V294" i="35"/>
  <c r="DQ294" i="35" s="1"/>
  <c r="W294" i="35"/>
  <c r="DR294" i="35" s="1"/>
  <c r="X294" i="35"/>
  <c r="DS294" i="35" s="1"/>
  <c r="Y294" i="35"/>
  <c r="DT294" i="35" s="1"/>
  <c r="Z294" i="35"/>
  <c r="DU294" i="35" s="1"/>
  <c r="AA294" i="35"/>
  <c r="DV294" i="35" s="1"/>
  <c r="AB294" i="35"/>
  <c r="DW294" i="35" s="1"/>
  <c r="AC294" i="35"/>
  <c r="DX294" i="35" s="1"/>
  <c r="AD294" i="35"/>
  <c r="DY294" i="35" s="1"/>
  <c r="AE294" i="35"/>
  <c r="AF294" i="35"/>
  <c r="C295" i="35"/>
  <c r="CX295" i="35" s="1"/>
  <c r="D295" i="35"/>
  <c r="CY295" i="35" s="1"/>
  <c r="E295" i="35"/>
  <c r="CZ295" i="35" s="1"/>
  <c r="F295" i="35"/>
  <c r="DA295" i="35" s="1"/>
  <c r="G295" i="35"/>
  <c r="DB295" i="35" s="1"/>
  <c r="H295" i="35"/>
  <c r="DC295" i="35" s="1"/>
  <c r="I295" i="35"/>
  <c r="DD295" i="35" s="1"/>
  <c r="J295" i="35"/>
  <c r="DE295" i="35" s="1"/>
  <c r="K295" i="35"/>
  <c r="DF295" i="35" s="1"/>
  <c r="L295" i="35"/>
  <c r="DG295" i="35" s="1"/>
  <c r="M295" i="35"/>
  <c r="DH295" i="35" s="1"/>
  <c r="N295" i="35"/>
  <c r="DI295" i="35" s="1"/>
  <c r="O295" i="35"/>
  <c r="DJ295" i="35" s="1"/>
  <c r="P295" i="35"/>
  <c r="DK295" i="35" s="1"/>
  <c r="Q295" i="35"/>
  <c r="DL295" i="35" s="1"/>
  <c r="R295" i="35"/>
  <c r="DM295" i="35" s="1"/>
  <c r="S295" i="35"/>
  <c r="DN295" i="35" s="1"/>
  <c r="T295" i="35"/>
  <c r="DO295" i="35" s="1"/>
  <c r="U295" i="35"/>
  <c r="DP295" i="35" s="1"/>
  <c r="V295" i="35"/>
  <c r="DQ295" i="35" s="1"/>
  <c r="W295" i="35"/>
  <c r="DR295" i="35" s="1"/>
  <c r="X295" i="35"/>
  <c r="DS295" i="35" s="1"/>
  <c r="Y295" i="35"/>
  <c r="DT295" i="35" s="1"/>
  <c r="Z295" i="35"/>
  <c r="DU295" i="35" s="1"/>
  <c r="AA295" i="35"/>
  <c r="DV295" i="35" s="1"/>
  <c r="AB295" i="35"/>
  <c r="DW295" i="35" s="1"/>
  <c r="AC295" i="35"/>
  <c r="DX295" i="35" s="1"/>
  <c r="AD295" i="35"/>
  <c r="DY295" i="35" s="1"/>
  <c r="AE295" i="35"/>
  <c r="AF295" i="35"/>
  <c r="C296" i="35"/>
  <c r="CX296" i="35" s="1"/>
  <c r="D296" i="35"/>
  <c r="CY296" i="35" s="1"/>
  <c r="E296" i="35"/>
  <c r="CZ296" i="35" s="1"/>
  <c r="F296" i="35"/>
  <c r="DA296" i="35" s="1"/>
  <c r="G296" i="35"/>
  <c r="DB296" i="35" s="1"/>
  <c r="H296" i="35"/>
  <c r="DC296" i="35" s="1"/>
  <c r="I296" i="35"/>
  <c r="DD296" i="35" s="1"/>
  <c r="J296" i="35"/>
  <c r="DE296" i="35" s="1"/>
  <c r="K296" i="35"/>
  <c r="DF296" i="35" s="1"/>
  <c r="L296" i="35"/>
  <c r="DG296" i="35" s="1"/>
  <c r="M296" i="35"/>
  <c r="DH296" i="35" s="1"/>
  <c r="N296" i="35"/>
  <c r="DI296" i="35" s="1"/>
  <c r="O296" i="35"/>
  <c r="DJ296" i="35" s="1"/>
  <c r="P296" i="35"/>
  <c r="DK296" i="35" s="1"/>
  <c r="Q296" i="35"/>
  <c r="DL296" i="35" s="1"/>
  <c r="R296" i="35"/>
  <c r="DM296" i="35" s="1"/>
  <c r="S296" i="35"/>
  <c r="DN296" i="35" s="1"/>
  <c r="T296" i="35"/>
  <c r="DO296" i="35" s="1"/>
  <c r="U296" i="35"/>
  <c r="DP296" i="35" s="1"/>
  <c r="V296" i="35"/>
  <c r="DQ296" i="35" s="1"/>
  <c r="W296" i="35"/>
  <c r="DR296" i="35" s="1"/>
  <c r="X296" i="35"/>
  <c r="DS296" i="35" s="1"/>
  <c r="Y296" i="35"/>
  <c r="DT296" i="35" s="1"/>
  <c r="Z296" i="35"/>
  <c r="DU296" i="35" s="1"/>
  <c r="AA296" i="35"/>
  <c r="DV296" i="35" s="1"/>
  <c r="AB296" i="35"/>
  <c r="DW296" i="35" s="1"/>
  <c r="AC296" i="35"/>
  <c r="DX296" i="35" s="1"/>
  <c r="AD296" i="35"/>
  <c r="DY296" i="35" s="1"/>
  <c r="AE296" i="35"/>
  <c r="AF296" i="35"/>
  <c r="C297" i="35"/>
  <c r="CX297" i="35" s="1"/>
  <c r="D297" i="35"/>
  <c r="CY297" i="35" s="1"/>
  <c r="E297" i="35"/>
  <c r="CZ297" i="35" s="1"/>
  <c r="F297" i="35"/>
  <c r="DA297" i="35" s="1"/>
  <c r="G297" i="35"/>
  <c r="DB297" i="35" s="1"/>
  <c r="H297" i="35"/>
  <c r="DC297" i="35" s="1"/>
  <c r="I297" i="35"/>
  <c r="DD297" i="35" s="1"/>
  <c r="J297" i="35"/>
  <c r="DE297" i="35" s="1"/>
  <c r="K297" i="35"/>
  <c r="DF297" i="35" s="1"/>
  <c r="L297" i="35"/>
  <c r="DG297" i="35" s="1"/>
  <c r="M297" i="35"/>
  <c r="DH297" i="35" s="1"/>
  <c r="N297" i="35"/>
  <c r="DI297" i="35" s="1"/>
  <c r="O297" i="35"/>
  <c r="DJ297" i="35" s="1"/>
  <c r="P297" i="35"/>
  <c r="DK297" i="35" s="1"/>
  <c r="Q297" i="35"/>
  <c r="DL297" i="35" s="1"/>
  <c r="R297" i="35"/>
  <c r="DM297" i="35" s="1"/>
  <c r="S297" i="35"/>
  <c r="DN297" i="35" s="1"/>
  <c r="T297" i="35"/>
  <c r="DO297" i="35" s="1"/>
  <c r="U297" i="35"/>
  <c r="DP297" i="35" s="1"/>
  <c r="V297" i="35"/>
  <c r="DQ297" i="35" s="1"/>
  <c r="W297" i="35"/>
  <c r="DR297" i="35" s="1"/>
  <c r="X297" i="35"/>
  <c r="DS297" i="35" s="1"/>
  <c r="Y297" i="35"/>
  <c r="DT297" i="35" s="1"/>
  <c r="Z297" i="35"/>
  <c r="DU297" i="35" s="1"/>
  <c r="AA297" i="35"/>
  <c r="DV297" i="35" s="1"/>
  <c r="AB297" i="35"/>
  <c r="DW297" i="35" s="1"/>
  <c r="AC297" i="35"/>
  <c r="DX297" i="35" s="1"/>
  <c r="AD297" i="35"/>
  <c r="DY297" i="35" s="1"/>
  <c r="AE297" i="35"/>
  <c r="AF297" i="35"/>
  <c r="C298" i="35"/>
  <c r="CX298" i="35" s="1"/>
  <c r="D298" i="35"/>
  <c r="CY298" i="35" s="1"/>
  <c r="E298" i="35"/>
  <c r="CZ298" i="35" s="1"/>
  <c r="F298" i="35"/>
  <c r="DA298" i="35" s="1"/>
  <c r="G298" i="35"/>
  <c r="DB298" i="35" s="1"/>
  <c r="H298" i="35"/>
  <c r="DC298" i="35" s="1"/>
  <c r="I298" i="35"/>
  <c r="DD298" i="35" s="1"/>
  <c r="J298" i="35"/>
  <c r="DE298" i="35" s="1"/>
  <c r="K298" i="35"/>
  <c r="DF298" i="35" s="1"/>
  <c r="L298" i="35"/>
  <c r="DG298" i="35" s="1"/>
  <c r="M298" i="35"/>
  <c r="DH298" i="35" s="1"/>
  <c r="N298" i="35"/>
  <c r="DI298" i="35" s="1"/>
  <c r="O298" i="35"/>
  <c r="DJ298" i="35" s="1"/>
  <c r="P298" i="35"/>
  <c r="DK298" i="35" s="1"/>
  <c r="Q298" i="35"/>
  <c r="DL298" i="35" s="1"/>
  <c r="R298" i="35"/>
  <c r="DM298" i="35" s="1"/>
  <c r="S298" i="35"/>
  <c r="DN298" i="35" s="1"/>
  <c r="T298" i="35"/>
  <c r="DO298" i="35" s="1"/>
  <c r="U298" i="35"/>
  <c r="DP298" i="35" s="1"/>
  <c r="V298" i="35"/>
  <c r="DQ298" i="35" s="1"/>
  <c r="W298" i="35"/>
  <c r="DR298" i="35" s="1"/>
  <c r="X298" i="35"/>
  <c r="DS298" i="35" s="1"/>
  <c r="Y298" i="35"/>
  <c r="DT298" i="35" s="1"/>
  <c r="Z298" i="35"/>
  <c r="DU298" i="35" s="1"/>
  <c r="AA298" i="35"/>
  <c r="DV298" i="35" s="1"/>
  <c r="AB298" i="35"/>
  <c r="DW298" i="35" s="1"/>
  <c r="AC298" i="35"/>
  <c r="DX298" i="35" s="1"/>
  <c r="AD298" i="35"/>
  <c r="DY298" i="35" s="1"/>
  <c r="AE298" i="35"/>
  <c r="AF298" i="35"/>
  <c r="C299" i="35"/>
  <c r="CX299" i="35" s="1"/>
  <c r="D299" i="35"/>
  <c r="CY299" i="35" s="1"/>
  <c r="E299" i="35"/>
  <c r="CZ299" i="35" s="1"/>
  <c r="F299" i="35"/>
  <c r="DA299" i="35" s="1"/>
  <c r="G299" i="35"/>
  <c r="DB299" i="35" s="1"/>
  <c r="H299" i="35"/>
  <c r="DC299" i="35" s="1"/>
  <c r="I299" i="35"/>
  <c r="DD299" i="35" s="1"/>
  <c r="J299" i="35"/>
  <c r="DE299" i="35" s="1"/>
  <c r="K299" i="35"/>
  <c r="DF299" i="35" s="1"/>
  <c r="L299" i="35"/>
  <c r="DG299" i="35" s="1"/>
  <c r="M299" i="35"/>
  <c r="DH299" i="35" s="1"/>
  <c r="N299" i="35"/>
  <c r="DI299" i="35" s="1"/>
  <c r="O299" i="35"/>
  <c r="DJ299" i="35" s="1"/>
  <c r="P299" i="35"/>
  <c r="DK299" i="35" s="1"/>
  <c r="Q299" i="35"/>
  <c r="DL299" i="35" s="1"/>
  <c r="R299" i="35"/>
  <c r="DM299" i="35" s="1"/>
  <c r="S299" i="35"/>
  <c r="DN299" i="35" s="1"/>
  <c r="T299" i="35"/>
  <c r="DO299" i="35" s="1"/>
  <c r="U299" i="35"/>
  <c r="DP299" i="35" s="1"/>
  <c r="V299" i="35"/>
  <c r="DQ299" i="35" s="1"/>
  <c r="W299" i="35"/>
  <c r="DR299" i="35" s="1"/>
  <c r="X299" i="35"/>
  <c r="DS299" i="35" s="1"/>
  <c r="Y299" i="35"/>
  <c r="DT299" i="35" s="1"/>
  <c r="Z299" i="35"/>
  <c r="DU299" i="35" s="1"/>
  <c r="AA299" i="35"/>
  <c r="DV299" i="35" s="1"/>
  <c r="AB299" i="35"/>
  <c r="DW299" i="35" s="1"/>
  <c r="AC299" i="35"/>
  <c r="DX299" i="35" s="1"/>
  <c r="AD299" i="35"/>
  <c r="DY299" i="35" s="1"/>
  <c r="AE299" i="35"/>
  <c r="AF299" i="35"/>
  <c r="C300" i="35"/>
  <c r="CX300" i="35" s="1"/>
  <c r="D300" i="35"/>
  <c r="CY300" i="35" s="1"/>
  <c r="E300" i="35"/>
  <c r="CZ300" i="35" s="1"/>
  <c r="F300" i="35"/>
  <c r="DA300" i="35" s="1"/>
  <c r="G300" i="35"/>
  <c r="DB300" i="35" s="1"/>
  <c r="H300" i="35"/>
  <c r="DC300" i="35" s="1"/>
  <c r="I300" i="35"/>
  <c r="DD300" i="35" s="1"/>
  <c r="J300" i="35"/>
  <c r="DE300" i="35" s="1"/>
  <c r="K300" i="35"/>
  <c r="DF300" i="35" s="1"/>
  <c r="L300" i="35"/>
  <c r="DG300" i="35" s="1"/>
  <c r="M300" i="35"/>
  <c r="DH300" i="35" s="1"/>
  <c r="N300" i="35"/>
  <c r="DI300" i="35" s="1"/>
  <c r="O300" i="35"/>
  <c r="DJ300" i="35" s="1"/>
  <c r="P300" i="35"/>
  <c r="DK300" i="35" s="1"/>
  <c r="Q300" i="35"/>
  <c r="DL300" i="35" s="1"/>
  <c r="R300" i="35"/>
  <c r="DM300" i="35" s="1"/>
  <c r="S300" i="35"/>
  <c r="DN300" i="35" s="1"/>
  <c r="T300" i="35"/>
  <c r="DO300" i="35" s="1"/>
  <c r="U300" i="35"/>
  <c r="DP300" i="35" s="1"/>
  <c r="V300" i="35"/>
  <c r="DQ300" i="35" s="1"/>
  <c r="W300" i="35"/>
  <c r="DR300" i="35" s="1"/>
  <c r="X300" i="35"/>
  <c r="DS300" i="35" s="1"/>
  <c r="Y300" i="35"/>
  <c r="DT300" i="35" s="1"/>
  <c r="Z300" i="35"/>
  <c r="DU300" i="35" s="1"/>
  <c r="AA300" i="35"/>
  <c r="DV300" i="35" s="1"/>
  <c r="AB300" i="35"/>
  <c r="DW300" i="35" s="1"/>
  <c r="AC300" i="35"/>
  <c r="DX300" i="35" s="1"/>
  <c r="AD300" i="35"/>
  <c r="DY300" i="35" s="1"/>
  <c r="AE300" i="35"/>
  <c r="AF300" i="35"/>
  <c r="C301" i="35"/>
  <c r="CX301" i="35" s="1"/>
  <c r="D301" i="35"/>
  <c r="CY301" i="35" s="1"/>
  <c r="E301" i="35"/>
  <c r="CZ301" i="35" s="1"/>
  <c r="F301" i="35"/>
  <c r="DA301" i="35" s="1"/>
  <c r="G301" i="35"/>
  <c r="DB301" i="35" s="1"/>
  <c r="H301" i="35"/>
  <c r="DC301" i="35" s="1"/>
  <c r="I301" i="35"/>
  <c r="DD301" i="35" s="1"/>
  <c r="J301" i="35"/>
  <c r="DE301" i="35" s="1"/>
  <c r="K301" i="35"/>
  <c r="DF301" i="35" s="1"/>
  <c r="L301" i="35"/>
  <c r="DG301" i="35" s="1"/>
  <c r="M301" i="35"/>
  <c r="DH301" i="35" s="1"/>
  <c r="N301" i="35"/>
  <c r="DI301" i="35" s="1"/>
  <c r="O301" i="35"/>
  <c r="DJ301" i="35" s="1"/>
  <c r="P301" i="35"/>
  <c r="DK301" i="35" s="1"/>
  <c r="Q301" i="35"/>
  <c r="DL301" i="35" s="1"/>
  <c r="R301" i="35"/>
  <c r="DM301" i="35" s="1"/>
  <c r="S301" i="35"/>
  <c r="DN301" i="35" s="1"/>
  <c r="T301" i="35"/>
  <c r="DO301" i="35" s="1"/>
  <c r="U301" i="35"/>
  <c r="DP301" i="35" s="1"/>
  <c r="V301" i="35"/>
  <c r="DQ301" i="35" s="1"/>
  <c r="W301" i="35"/>
  <c r="DR301" i="35" s="1"/>
  <c r="X301" i="35"/>
  <c r="DS301" i="35" s="1"/>
  <c r="Y301" i="35"/>
  <c r="DT301" i="35" s="1"/>
  <c r="Z301" i="35"/>
  <c r="DU301" i="35" s="1"/>
  <c r="AA301" i="35"/>
  <c r="DV301" i="35" s="1"/>
  <c r="AB301" i="35"/>
  <c r="DW301" i="35" s="1"/>
  <c r="AC301" i="35"/>
  <c r="DX301" i="35" s="1"/>
  <c r="AD301" i="35"/>
  <c r="DY301" i="35" s="1"/>
  <c r="AE301" i="35"/>
  <c r="AF301" i="35"/>
  <c r="C302" i="35"/>
  <c r="CX302" i="35" s="1"/>
  <c r="D302" i="35"/>
  <c r="CY302" i="35" s="1"/>
  <c r="E302" i="35"/>
  <c r="CZ302" i="35" s="1"/>
  <c r="F302" i="35"/>
  <c r="DA302" i="35" s="1"/>
  <c r="G302" i="35"/>
  <c r="DB302" i="35" s="1"/>
  <c r="H302" i="35"/>
  <c r="DC302" i="35" s="1"/>
  <c r="I302" i="35"/>
  <c r="DD302" i="35" s="1"/>
  <c r="J302" i="35"/>
  <c r="DE302" i="35" s="1"/>
  <c r="K302" i="35"/>
  <c r="DF302" i="35" s="1"/>
  <c r="L302" i="35"/>
  <c r="DG302" i="35" s="1"/>
  <c r="M302" i="35"/>
  <c r="DH302" i="35" s="1"/>
  <c r="N302" i="35"/>
  <c r="DI302" i="35" s="1"/>
  <c r="O302" i="35"/>
  <c r="DJ302" i="35" s="1"/>
  <c r="P302" i="35"/>
  <c r="DK302" i="35" s="1"/>
  <c r="Q302" i="35"/>
  <c r="DL302" i="35" s="1"/>
  <c r="R302" i="35"/>
  <c r="DM302" i="35" s="1"/>
  <c r="S302" i="35"/>
  <c r="DN302" i="35" s="1"/>
  <c r="T302" i="35"/>
  <c r="DO302" i="35" s="1"/>
  <c r="U302" i="35"/>
  <c r="DP302" i="35" s="1"/>
  <c r="V302" i="35"/>
  <c r="DQ302" i="35" s="1"/>
  <c r="W302" i="35"/>
  <c r="DR302" i="35" s="1"/>
  <c r="X302" i="35"/>
  <c r="DS302" i="35" s="1"/>
  <c r="Y302" i="35"/>
  <c r="DT302" i="35" s="1"/>
  <c r="Z302" i="35"/>
  <c r="DU302" i="35" s="1"/>
  <c r="AA302" i="35"/>
  <c r="DV302" i="35" s="1"/>
  <c r="AB302" i="35"/>
  <c r="DW302" i="35" s="1"/>
  <c r="AC302" i="35"/>
  <c r="DX302" i="35" s="1"/>
  <c r="AD302" i="35"/>
  <c r="DY302" i="35" s="1"/>
  <c r="AE302" i="35"/>
  <c r="AF302" i="35"/>
  <c r="C303" i="35"/>
  <c r="CX303" i="35" s="1"/>
  <c r="D303" i="35"/>
  <c r="CY303" i="35" s="1"/>
  <c r="E303" i="35"/>
  <c r="CZ303" i="35" s="1"/>
  <c r="F303" i="35"/>
  <c r="DA303" i="35" s="1"/>
  <c r="G303" i="35"/>
  <c r="DB303" i="35" s="1"/>
  <c r="H303" i="35"/>
  <c r="DC303" i="35" s="1"/>
  <c r="I303" i="35"/>
  <c r="DD303" i="35" s="1"/>
  <c r="J303" i="35"/>
  <c r="DE303" i="35" s="1"/>
  <c r="K303" i="35"/>
  <c r="DF303" i="35" s="1"/>
  <c r="L303" i="35"/>
  <c r="DG303" i="35" s="1"/>
  <c r="M303" i="35"/>
  <c r="DH303" i="35" s="1"/>
  <c r="N303" i="35"/>
  <c r="DI303" i="35" s="1"/>
  <c r="O303" i="35"/>
  <c r="DJ303" i="35" s="1"/>
  <c r="P303" i="35"/>
  <c r="DK303" i="35" s="1"/>
  <c r="Q303" i="35"/>
  <c r="DL303" i="35" s="1"/>
  <c r="R303" i="35"/>
  <c r="DM303" i="35" s="1"/>
  <c r="S303" i="35"/>
  <c r="DN303" i="35" s="1"/>
  <c r="T303" i="35"/>
  <c r="DO303" i="35" s="1"/>
  <c r="U303" i="35"/>
  <c r="DP303" i="35" s="1"/>
  <c r="V303" i="35"/>
  <c r="DQ303" i="35" s="1"/>
  <c r="W303" i="35"/>
  <c r="DR303" i="35" s="1"/>
  <c r="X303" i="35"/>
  <c r="DS303" i="35" s="1"/>
  <c r="Y303" i="35"/>
  <c r="DT303" i="35" s="1"/>
  <c r="Z303" i="35"/>
  <c r="DU303" i="35" s="1"/>
  <c r="AA303" i="35"/>
  <c r="DV303" i="35" s="1"/>
  <c r="AB303" i="35"/>
  <c r="DW303" i="35" s="1"/>
  <c r="AC303" i="35"/>
  <c r="DX303" i="35" s="1"/>
  <c r="AD303" i="35"/>
  <c r="DY303" i="35" s="1"/>
  <c r="AE303" i="35"/>
  <c r="AF303" i="35"/>
  <c r="C304" i="35"/>
  <c r="CX304" i="35" s="1"/>
  <c r="D304" i="35"/>
  <c r="CY304" i="35" s="1"/>
  <c r="E304" i="35"/>
  <c r="CZ304" i="35" s="1"/>
  <c r="F304" i="35"/>
  <c r="DA304" i="35" s="1"/>
  <c r="G304" i="35"/>
  <c r="DB304" i="35" s="1"/>
  <c r="H304" i="35"/>
  <c r="DC304" i="35" s="1"/>
  <c r="I304" i="35"/>
  <c r="DD304" i="35" s="1"/>
  <c r="J304" i="35"/>
  <c r="DE304" i="35" s="1"/>
  <c r="K304" i="35"/>
  <c r="DF304" i="35" s="1"/>
  <c r="L304" i="35"/>
  <c r="DG304" i="35" s="1"/>
  <c r="M304" i="35"/>
  <c r="DH304" i="35" s="1"/>
  <c r="N304" i="35"/>
  <c r="DI304" i="35" s="1"/>
  <c r="O304" i="35"/>
  <c r="DJ304" i="35" s="1"/>
  <c r="P304" i="35"/>
  <c r="DK304" i="35" s="1"/>
  <c r="Q304" i="35"/>
  <c r="DL304" i="35" s="1"/>
  <c r="R304" i="35"/>
  <c r="DM304" i="35" s="1"/>
  <c r="S304" i="35"/>
  <c r="DN304" i="35" s="1"/>
  <c r="T304" i="35"/>
  <c r="DO304" i="35" s="1"/>
  <c r="U304" i="35"/>
  <c r="DP304" i="35" s="1"/>
  <c r="V304" i="35"/>
  <c r="DQ304" i="35" s="1"/>
  <c r="W304" i="35"/>
  <c r="DR304" i="35" s="1"/>
  <c r="X304" i="35"/>
  <c r="DS304" i="35" s="1"/>
  <c r="Y304" i="35"/>
  <c r="DT304" i="35" s="1"/>
  <c r="Z304" i="35"/>
  <c r="DU304" i="35" s="1"/>
  <c r="AA304" i="35"/>
  <c r="DV304" i="35" s="1"/>
  <c r="AB304" i="35"/>
  <c r="DW304" i="35" s="1"/>
  <c r="AC304" i="35"/>
  <c r="DX304" i="35" s="1"/>
  <c r="AD304" i="35"/>
  <c r="DY304" i="35" s="1"/>
  <c r="AE304" i="35"/>
  <c r="AF304" i="35"/>
  <c r="C305" i="35"/>
  <c r="CX305" i="35" s="1"/>
  <c r="D305" i="35"/>
  <c r="CY305" i="35" s="1"/>
  <c r="E305" i="35"/>
  <c r="CZ305" i="35" s="1"/>
  <c r="F305" i="35"/>
  <c r="DA305" i="35" s="1"/>
  <c r="G305" i="35"/>
  <c r="DB305" i="35" s="1"/>
  <c r="H305" i="35"/>
  <c r="DC305" i="35" s="1"/>
  <c r="I305" i="35"/>
  <c r="DD305" i="35" s="1"/>
  <c r="J305" i="35"/>
  <c r="DE305" i="35" s="1"/>
  <c r="K305" i="35"/>
  <c r="DF305" i="35" s="1"/>
  <c r="L305" i="35"/>
  <c r="DG305" i="35" s="1"/>
  <c r="M305" i="35"/>
  <c r="DH305" i="35" s="1"/>
  <c r="N305" i="35"/>
  <c r="DI305" i="35" s="1"/>
  <c r="O305" i="35"/>
  <c r="DJ305" i="35" s="1"/>
  <c r="P305" i="35"/>
  <c r="DK305" i="35" s="1"/>
  <c r="Q305" i="35"/>
  <c r="DL305" i="35" s="1"/>
  <c r="R305" i="35"/>
  <c r="DM305" i="35" s="1"/>
  <c r="S305" i="35"/>
  <c r="DN305" i="35" s="1"/>
  <c r="T305" i="35"/>
  <c r="DO305" i="35" s="1"/>
  <c r="U305" i="35"/>
  <c r="DP305" i="35" s="1"/>
  <c r="V305" i="35"/>
  <c r="DQ305" i="35" s="1"/>
  <c r="W305" i="35"/>
  <c r="DR305" i="35" s="1"/>
  <c r="X305" i="35"/>
  <c r="DS305" i="35" s="1"/>
  <c r="Y305" i="35"/>
  <c r="DT305" i="35" s="1"/>
  <c r="Z305" i="35"/>
  <c r="DU305" i="35" s="1"/>
  <c r="AA305" i="35"/>
  <c r="DV305" i="35" s="1"/>
  <c r="AB305" i="35"/>
  <c r="DW305" i="35" s="1"/>
  <c r="AC305" i="35"/>
  <c r="DX305" i="35" s="1"/>
  <c r="AD305" i="35"/>
  <c r="DY305" i="35" s="1"/>
  <c r="AE305" i="35"/>
  <c r="AF305" i="35"/>
  <c r="C306" i="35"/>
  <c r="CX306" i="35" s="1"/>
  <c r="D306" i="35"/>
  <c r="CY306" i="35" s="1"/>
  <c r="E306" i="35"/>
  <c r="CZ306" i="35" s="1"/>
  <c r="F306" i="35"/>
  <c r="DA306" i="35" s="1"/>
  <c r="G306" i="35"/>
  <c r="DB306" i="35" s="1"/>
  <c r="H306" i="35"/>
  <c r="DC306" i="35" s="1"/>
  <c r="I306" i="35"/>
  <c r="DD306" i="35" s="1"/>
  <c r="J306" i="35"/>
  <c r="DE306" i="35" s="1"/>
  <c r="K306" i="35"/>
  <c r="DF306" i="35" s="1"/>
  <c r="L306" i="35"/>
  <c r="DG306" i="35" s="1"/>
  <c r="M306" i="35"/>
  <c r="DH306" i="35" s="1"/>
  <c r="N306" i="35"/>
  <c r="DI306" i="35" s="1"/>
  <c r="O306" i="35"/>
  <c r="DJ306" i="35" s="1"/>
  <c r="P306" i="35"/>
  <c r="DK306" i="35" s="1"/>
  <c r="Q306" i="35"/>
  <c r="DL306" i="35" s="1"/>
  <c r="R306" i="35"/>
  <c r="DM306" i="35" s="1"/>
  <c r="S306" i="35"/>
  <c r="DN306" i="35" s="1"/>
  <c r="T306" i="35"/>
  <c r="DO306" i="35" s="1"/>
  <c r="U306" i="35"/>
  <c r="DP306" i="35" s="1"/>
  <c r="V306" i="35"/>
  <c r="DQ306" i="35" s="1"/>
  <c r="W306" i="35"/>
  <c r="DR306" i="35" s="1"/>
  <c r="X306" i="35"/>
  <c r="DS306" i="35" s="1"/>
  <c r="Y306" i="35"/>
  <c r="DT306" i="35" s="1"/>
  <c r="Z306" i="35"/>
  <c r="DU306" i="35" s="1"/>
  <c r="AA306" i="35"/>
  <c r="DV306" i="35" s="1"/>
  <c r="AB306" i="35"/>
  <c r="DW306" i="35" s="1"/>
  <c r="AC306" i="35"/>
  <c r="DX306" i="35" s="1"/>
  <c r="AD306" i="35"/>
  <c r="DY306" i="35" s="1"/>
  <c r="AE306" i="35"/>
  <c r="AF306" i="35"/>
  <c r="C307" i="35"/>
  <c r="CX307" i="35" s="1"/>
  <c r="D307" i="35"/>
  <c r="CY307" i="35" s="1"/>
  <c r="E307" i="35"/>
  <c r="CZ307" i="35" s="1"/>
  <c r="F307" i="35"/>
  <c r="DA307" i="35" s="1"/>
  <c r="G307" i="35"/>
  <c r="DB307" i="35" s="1"/>
  <c r="H307" i="35"/>
  <c r="DC307" i="35" s="1"/>
  <c r="I307" i="35"/>
  <c r="DD307" i="35" s="1"/>
  <c r="J307" i="35"/>
  <c r="DE307" i="35" s="1"/>
  <c r="K307" i="35"/>
  <c r="DF307" i="35" s="1"/>
  <c r="L307" i="35"/>
  <c r="DG307" i="35" s="1"/>
  <c r="M307" i="35"/>
  <c r="DH307" i="35" s="1"/>
  <c r="N307" i="35"/>
  <c r="DI307" i="35" s="1"/>
  <c r="O307" i="35"/>
  <c r="DJ307" i="35" s="1"/>
  <c r="P307" i="35"/>
  <c r="DK307" i="35" s="1"/>
  <c r="Q307" i="35"/>
  <c r="DL307" i="35" s="1"/>
  <c r="R307" i="35"/>
  <c r="DM307" i="35" s="1"/>
  <c r="S307" i="35"/>
  <c r="DN307" i="35" s="1"/>
  <c r="T307" i="35"/>
  <c r="DO307" i="35" s="1"/>
  <c r="U307" i="35"/>
  <c r="DP307" i="35" s="1"/>
  <c r="V307" i="35"/>
  <c r="DQ307" i="35" s="1"/>
  <c r="W307" i="35"/>
  <c r="DR307" i="35" s="1"/>
  <c r="X307" i="35"/>
  <c r="DS307" i="35" s="1"/>
  <c r="Y307" i="35"/>
  <c r="DT307" i="35" s="1"/>
  <c r="Z307" i="35"/>
  <c r="DU307" i="35" s="1"/>
  <c r="AA307" i="35"/>
  <c r="DV307" i="35" s="1"/>
  <c r="AB307" i="35"/>
  <c r="DW307" i="35" s="1"/>
  <c r="AC307" i="35"/>
  <c r="DX307" i="35" s="1"/>
  <c r="AD307" i="35"/>
  <c r="DY307" i="35" s="1"/>
  <c r="AE307" i="35"/>
  <c r="AF307" i="35"/>
  <c r="C308" i="35"/>
  <c r="CX308" i="35" s="1"/>
  <c r="D308" i="35"/>
  <c r="CY308" i="35" s="1"/>
  <c r="E308" i="35"/>
  <c r="CZ308" i="35" s="1"/>
  <c r="F308" i="35"/>
  <c r="DA308" i="35" s="1"/>
  <c r="G308" i="35"/>
  <c r="DB308" i="35" s="1"/>
  <c r="H308" i="35"/>
  <c r="DC308" i="35" s="1"/>
  <c r="I308" i="35"/>
  <c r="DD308" i="35" s="1"/>
  <c r="J308" i="35"/>
  <c r="DE308" i="35" s="1"/>
  <c r="K308" i="35"/>
  <c r="DF308" i="35" s="1"/>
  <c r="L308" i="35"/>
  <c r="DG308" i="35" s="1"/>
  <c r="M308" i="35"/>
  <c r="DH308" i="35" s="1"/>
  <c r="N308" i="35"/>
  <c r="DI308" i="35" s="1"/>
  <c r="O308" i="35"/>
  <c r="DJ308" i="35" s="1"/>
  <c r="P308" i="35"/>
  <c r="DK308" i="35" s="1"/>
  <c r="Q308" i="35"/>
  <c r="DL308" i="35" s="1"/>
  <c r="R308" i="35"/>
  <c r="DM308" i="35" s="1"/>
  <c r="S308" i="35"/>
  <c r="DN308" i="35" s="1"/>
  <c r="T308" i="35"/>
  <c r="DO308" i="35" s="1"/>
  <c r="U308" i="35"/>
  <c r="DP308" i="35" s="1"/>
  <c r="V308" i="35"/>
  <c r="DQ308" i="35" s="1"/>
  <c r="W308" i="35"/>
  <c r="DR308" i="35" s="1"/>
  <c r="X308" i="35"/>
  <c r="DS308" i="35" s="1"/>
  <c r="Y308" i="35"/>
  <c r="DT308" i="35" s="1"/>
  <c r="Z308" i="35"/>
  <c r="DU308" i="35" s="1"/>
  <c r="AA308" i="35"/>
  <c r="DV308" i="35" s="1"/>
  <c r="AB308" i="35"/>
  <c r="DW308" i="35" s="1"/>
  <c r="AC308" i="35"/>
  <c r="DX308" i="35" s="1"/>
  <c r="AD308" i="35"/>
  <c r="DY308" i="35" s="1"/>
  <c r="AE308" i="35"/>
  <c r="AF308" i="35"/>
  <c r="C309" i="35"/>
  <c r="CX309" i="35" s="1"/>
  <c r="D309" i="35"/>
  <c r="CY309" i="35" s="1"/>
  <c r="E309" i="35"/>
  <c r="CZ309" i="35" s="1"/>
  <c r="F309" i="35"/>
  <c r="DA309" i="35" s="1"/>
  <c r="G309" i="35"/>
  <c r="DB309" i="35" s="1"/>
  <c r="H309" i="35"/>
  <c r="DC309" i="35" s="1"/>
  <c r="I309" i="35"/>
  <c r="DD309" i="35" s="1"/>
  <c r="J309" i="35"/>
  <c r="DE309" i="35" s="1"/>
  <c r="K309" i="35"/>
  <c r="DF309" i="35" s="1"/>
  <c r="L309" i="35"/>
  <c r="DG309" i="35" s="1"/>
  <c r="M309" i="35"/>
  <c r="DH309" i="35" s="1"/>
  <c r="N309" i="35"/>
  <c r="DI309" i="35" s="1"/>
  <c r="O309" i="35"/>
  <c r="DJ309" i="35" s="1"/>
  <c r="P309" i="35"/>
  <c r="DK309" i="35" s="1"/>
  <c r="Q309" i="35"/>
  <c r="DL309" i="35" s="1"/>
  <c r="R309" i="35"/>
  <c r="DM309" i="35" s="1"/>
  <c r="S309" i="35"/>
  <c r="DN309" i="35" s="1"/>
  <c r="T309" i="35"/>
  <c r="DO309" i="35" s="1"/>
  <c r="U309" i="35"/>
  <c r="DP309" i="35" s="1"/>
  <c r="V309" i="35"/>
  <c r="DQ309" i="35" s="1"/>
  <c r="W309" i="35"/>
  <c r="DR309" i="35" s="1"/>
  <c r="X309" i="35"/>
  <c r="DS309" i="35" s="1"/>
  <c r="Y309" i="35"/>
  <c r="DT309" i="35" s="1"/>
  <c r="Z309" i="35"/>
  <c r="DU309" i="35" s="1"/>
  <c r="AA309" i="35"/>
  <c r="DV309" i="35" s="1"/>
  <c r="AB309" i="35"/>
  <c r="DW309" i="35" s="1"/>
  <c r="AC309" i="35"/>
  <c r="DX309" i="35" s="1"/>
  <c r="AD309" i="35"/>
  <c r="DY309" i="35" s="1"/>
  <c r="AE309" i="35"/>
  <c r="AF309" i="35"/>
  <c r="C310" i="35"/>
  <c r="CX310" i="35" s="1"/>
  <c r="D310" i="35"/>
  <c r="CY310" i="35" s="1"/>
  <c r="E310" i="35"/>
  <c r="CZ310" i="35" s="1"/>
  <c r="F310" i="35"/>
  <c r="DA310" i="35" s="1"/>
  <c r="G310" i="35"/>
  <c r="DB310" i="35" s="1"/>
  <c r="H310" i="35"/>
  <c r="DC310" i="35" s="1"/>
  <c r="I310" i="35"/>
  <c r="DD310" i="35" s="1"/>
  <c r="J310" i="35"/>
  <c r="DE310" i="35" s="1"/>
  <c r="K310" i="35"/>
  <c r="DF310" i="35" s="1"/>
  <c r="L310" i="35"/>
  <c r="DG310" i="35" s="1"/>
  <c r="M310" i="35"/>
  <c r="DH310" i="35" s="1"/>
  <c r="N310" i="35"/>
  <c r="DI310" i="35" s="1"/>
  <c r="O310" i="35"/>
  <c r="DJ310" i="35" s="1"/>
  <c r="P310" i="35"/>
  <c r="DK310" i="35" s="1"/>
  <c r="Q310" i="35"/>
  <c r="DL310" i="35" s="1"/>
  <c r="R310" i="35"/>
  <c r="DM310" i="35" s="1"/>
  <c r="S310" i="35"/>
  <c r="DN310" i="35" s="1"/>
  <c r="T310" i="35"/>
  <c r="DO310" i="35" s="1"/>
  <c r="U310" i="35"/>
  <c r="DP310" i="35" s="1"/>
  <c r="V310" i="35"/>
  <c r="DQ310" i="35" s="1"/>
  <c r="W310" i="35"/>
  <c r="DR310" i="35" s="1"/>
  <c r="X310" i="35"/>
  <c r="DS310" i="35" s="1"/>
  <c r="Y310" i="35"/>
  <c r="DT310" i="35" s="1"/>
  <c r="Z310" i="35"/>
  <c r="DU310" i="35" s="1"/>
  <c r="AA310" i="35"/>
  <c r="DV310" i="35" s="1"/>
  <c r="AB310" i="35"/>
  <c r="DW310" i="35" s="1"/>
  <c r="AC310" i="35"/>
  <c r="DX310" i="35" s="1"/>
  <c r="AD310" i="35"/>
  <c r="DY310" i="35" s="1"/>
  <c r="AE310" i="35"/>
  <c r="AF310" i="35"/>
  <c r="C311" i="35"/>
  <c r="CX311" i="35" s="1"/>
  <c r="D311" i="35"/>
  <c r="CY311" i="35" s="1"/>
  <c r="E311" i="35"/>
  <c r="CZ311" i="35" s="1"/>
  <c r="F311" i="35"/>
  <c r="DA311" i="35" s="1"/>
  <c r="G311" i="35"/>
  <c r="DB311" i="35" s="1"/>
  <c r="H311" i="35"/>
  <c r="DC311" i="35" s="1"/>
  <c r="I311" i="35"/>
  <c r="DD311" i="35" s="1"/>
  <c r="J311" i="35"/>
  <c r="DE311" i="35" s="1"/>
  <c r="K311" i="35"/>
  <c r="DF311" i="35" s="1"/>
  <c r="L311" i="35"/>
  <c r="DG311" i="35" s="1"/>
  <c r="M311" i="35"/>
  <c r="DH311" i="35" s="1"/>
  <c r="N311" i="35"/>
  <c r="DI311" i="35" s="1"/>
  <c r="O311" i="35"/>
  <c r="DJ311" i="35" s="1"/>
  <c r="P311" i="35"/>
  <c r="DK311" i="35" s="1"/>
  <c r="Q311" i="35"/>
  <c r="DL311" i="35" s="1"/>
  <c r="R311" i="35"/>
  <c r="DM311" i="35" s="1"/>
  <c r="S311" i="35"/>
  <c r="DN311" i="35" s="1"/>
  <c r="T311" i="35"/>
  <c r="DO311" i="35" s="1"/>
  <c r="U311" i="35"/>
  <c r="DP311" i="35" s="1"/>
  <c r="V311" i="35"/>
  <c r="DQ311" i="35" s="1"/>
  <c r="W311" i="35"/>
  <c r="DR311" i="35" s="1"/>
  <c r="X311" i="35"/>
  <c r="DS311" i="35" s="1"/>
  <c r="Y311" i="35"/>
  <c r="DT311" i="35" s="1"/>
  <c r="Z311" i="35"/>
  <c r="DU311" i="35" s="1"/>
  <c r="AA311" i="35"/>
  <c r="DV311" i="35" s="1"/>
  <c r="AB311" i="35"/>
  <c r="DW311" i="35" s="1"/>
  <c r="AC311" i="35"/>
  <c r="DX311" i="35" s="1"/>
  <c r="AD311" i="35"/>
  <c r="DY311" i="35" s="1"/>
  <c r="AE311" i="35"/>
  <c r="AF311" i="35"/>
  <c r="C312" i="35"/>
  <c r="CX312" i="35" s="1"/>
  <c r="D312" i="35"/>
  <c r="CY312" i="35" s="1"/>
  <c r="E312" i="35"/>
  <c r="CZ312" i="35" s="1"/>
  <c r="F312" i="35"/>
  <c r="DA312" i="35" s="1"/>
  <c r="G312" i="35"/>
  <c r="DB312" i="35" s="1"/>
  <c r="H312" i="35"/>
  <c r="DC312" i="35" s="1"/>
  <c r="I312" i="35"/>
  <c r="DD312" i="35" s="1"/>
  <c r="J312" i="35"/>
  <c r="DE312" i="35" s="1"/>
  <c r="K312" i="35"/>
  <c r="DF312" i="35" s="1"/>
  <c r="L312" i="35"/>
  <c r="DG312" i="35" s="1"/>
  <c r="M312" i="35"/>
  <c r="DH312" i="35" s="1"/>
  <c r="N312" i="35"/>
  <c r="DI312" i="35" s="1"/>
  <c r="O312" i="35"/>
  <c r="DJ312" i="35" s="1"/>
  <c r="P312" i="35"/>
  <c r="DK312" i="35" s="1"/>
  <c r="Q312" i="35"/>
  <c r="DL312" i="35" s="1"/>
  <c r="R312" i="35"/>
  <c r="DM312" i="35" s="1"/>
  <c r="S312" i="35"/>
  <c r="DN312" i="35" s="1"/>
  <c r="T312" i="35"/>
  <c r="DO312" i="35" s="1"/>
  <c r="U312" i="35"/>
  <c r="DP312" i="35" s="1"/>
  <c r="V312" i="35"/>
  <c r="DQ312" i="35" s="1"/>
  <c r="W312" i="35"/>
  <c r="DR312" i="35" s="1"/>
  <c r="X312" i="35"/>
  <c r="DS312" i="35" s="1"/>
  <c r="Y312" i="35"/>
  <c r="DT312" i="35" s="1"/>
  <c r="Z312" i="35"/>
  <c r="DU312" i="35" s="1"/>
  <c r="AA312" i="35"/>
  <c r="DV312" i="35" s="1"/>
  <c r="AB312" i="35"/>
  <c r="DW312" i="35" s="1"/>
  <c r="AC312" i="35"/>
  <c r="DX312" i="35" s="1"/>
  <c r="AD312" i="35"/>
  <c r="DY312" i="35" s="1"/>
  <c r="AE312" i="35"/>
  <c r="AF312" i="35"/>
  <c r="C313" i="35"/>
  <c r="CX313" i="35" s="1"/>
  <c r="D313" i="35"/>
  <c r="CY313" i="35" s="1"/>
  <c r="E313" i="35"/>
  <c r="CZ313" i="35" s="1"/>
  <c r="F313" i="35"/>
  <c r="DA313" i="35" s="1"/>
  <c r="G313" i="35"/>
  <c r="DB313" i="35" s="1"/>
  <c r="H313" i="35"/>
  <c r="DC313" i="35" s="1"/>
  <c r="I313" i="35"/>
  <c r="DD313" i="35" s="1"/>
  <c r="J313" i="35"/>
  <c r="DE313" i="35" s="1"/>
  <c r="K313" i="35"/>
  <c r="DF313" i="35" s="1"/>
  <c r="L313" i="35"/>
  <c r="DG313" i="35" s="1"/>
  <c r="M313" i="35"/>
  <c r="DH313" i="35" s="1"/>
  <c r="N313" i="35"/>
  <c r="DI313" i="35" s="1"/>
  <c r="O313" i="35"/>
  <c r="DJ313" i="35" s="1"/>
  <c r="P313" i="35"/>
  <c r="DK313" i="35" s="1"/>
  <c r="Q313" i="35"/>
  <c r="DL313" i="35" s="1"/>
  <c r="R313" i="35"/>
  <c r="DM313" i="35" s="1"/>
  <c r="S313" i="35"/>
  <c r="DN313" i="35" s="1"/>
  <c r="T313" i="35"/>
  <c r="DO313" i="35" s="1"/>
  <c r="U313" i="35"/>
  <c r="DP313" i="35" s="1"/>
  <c r="V313" i="35"/>
  <c r="DQ313" i="35" s="1"/>
  <c r="W313" i="35"/>
  <c r="DR313" i="35" s="1"/>
  <c r="X313" i="35"/>
  <c r="DS313" i="35" s="1"/>
  <c r="Y313" i="35"/>
  <c r="DT313" i="35" s="1"/>
  <c r="Z313" i="35"/>
  <c r="DU313" i="35" s="1"/>
  <c r="AA313" i="35"/>
  <c r="DV313" i="35" s="1"/>
  <c r="AB313" i="35"/>
  <c r="DW313" i="35" s="1"/>
  <c r="AC313" i="35"/>
  <c r="DX313" i="35" s="1"/>
  <c r="AD313" i="35"/>
  <c r="DY313" i="35" s="1"/>
  <c r="AE313" i="35"/>
  <c r="AF313" i="35"/>
  <c r="C314" i="35"/>
  <c r="CX314" i="35" s="1"/>
  <c r="D314" i="35"/>
  <c r="CY314" i="35" s="1"/>
  <c r="E314" i="35"/>
  <c r="CZ314" i="35" s="1"/>
  <c r="F314" i="35"/>
  <c r="DA314" i="35" s="1"/>
  <c r="G314" i="35"/>
  <c r="DB314" i="35" s="1"/>
  <c r="H314" i="35"/>
  <c r="DC314" i="35" s="1"/>
  <c r="I314" i="35"/>
  <c r="DD314" i="35" s="1"/>
  <c r="J314" i="35"/>
  <c r="DE314" i="35" s="1"/>
  <c r="K314" i="35"/>
  <c r="DF314" i="35" s="1"/>
  <c r="L314" i="35"/>
  <c r="DG314" i="35" s="1"/>
  <c r="M314" i="35"/>
  <c r="DH314" i="35" s="1"/>
  <c r="N314" i="35"/>
  <c r="DI314" i="35" s="1"/>
  <c r="O314" i="35"/>
  <c r="DJ314" i="35" s="1"/>
  <c r="P314" i="35"/>
  <c r="DK314" i="35" s="1"/>
  <c r="Q314" i="35"/>
  <c r="DL314" i="35" s="1"/>
  <c r="R314" i="35"/>
  <c r="DM314" i="35" s="1"/>
  <c r="S314" i="35"/>
  <c r="DN314" i="35" s="1"/>
  <c r="T314" i="35"/>
  <c r="DO314" i="35" s="1"/>
  <c r="U314" i="35"/>
  <c r="DP314" i="35" s="1"/>
  <c r="V314" i="35"/>
  <c r="DQ314" i="35" s="1"/>
  <c r="W314" i="35"/>
  <c r="DR314" i="35" s="1"/>
  <c r="X314" i="35"/>
  <c r="DS314" i="35" s="1"/>
  <c r="Y314" i="35"/>
  <c r="DT314" i="35" s="1"/>
  <c r="Z314" i="35"/>
  <c r="DU314" i="35" s="1"/>
  <c r="AA314" i="35"/>
  <c r="DV314" i="35" s="1"/>
  <c r="AB314" i="35"/>
  <c r="DW314" i="35" s="1"/>
  <c r="AC314" i="35"/>
  <c r="DX314" i="35" s="1"/>
  <c r="AD314" i="35"/>
  <c r="DY314" i="35" s="1"/>
  <c r="AE314" i="35"/>
  <c r="AF314" i="35"/>
  <c r="C315" i="35"/>
  <c r="CX315" i="35" s="1"/>
  <c r="D315" i="35"/>
  <c r="CY315" i="35" s="1"/>
  <c r="E315" i="35"/>
  <c r="CZ315" i="35" s="1"/>
  <c r="F315" i="35"/>
  <c r="DA315" i="35" s="1"/>
  <c r="G315" i="35"/>
  <c r="DB315" i="35" s="1"/>
  <c r="H315" i="35"/>
  <c r="DC315" i="35" s="1"/>
  <c r="I315" i="35"/>
  <c r="DD315" i="35" s="1"/>
  <c r="J315" i="35"/>
  <c r="DE315" i="35" s="1"/>
  <c r="K315" i="35"/>
  <c r="DF315" i="35" s="1"/>
  <c r="L315" i="35"/>
  <c r="DG315" i="35" s="1"/>
  <c r="M315" i="35"/>
  <c r="DH315" i="35" s="1"/>
  <c r="N315" i="35"/>
  <c r="DI315" i="35" s="1"/>
  <c r="O315" i="35"/>
  <c r="DJ315" i="35" s="1"/>
  <c r="P315" i="35"/>
  <c r="DK315" i="35" s="1"/>
  <c r="Q315" i="35"/>
  <c r="DL315" i="35" s="1"/>
  <c r="R315" i="35"/>
  <c r="DM315" i="35" s="1"/>
  <c r="S315" i="35"/>
  <c r="DN315" i="35" s="1"/>
  <c r="T315" i="35"/>
  <c r="DO315" i="35" s="1"/>
  <c r="U315" i="35"/>
  <c r="DP315" i="35" s="1"/>
  <c r="V315" i="35"/>
  <c r="DQ315" i="35" s="1"/>
  <c r="W315" i="35"/>
  <c r="DR315" i="35" s="1"/>
  <c r="X315" i="35"/>
  <c r="DS315" i="35" s="1"/>
  <c r="Y315" i="35"/>
  <c r="DT315" i="35" s="1"/>
  <c r="Z315" i="35"/>
  <c r="DU315" i="35" s="1"/>
  <c r="AA315" i="35"/>
  <c r="DV315" i="35" s="1"/>
  <c r="AB315" i="35"/>
  <c r="DW315" i="35" s="1"/>
  <c r="AC315" i="35"/>
  <c r="DX315" i="35" s="1"/>
  <c r="AD315" i="35"/>
  <c r="DY315" i="35" s="1"/>
  <c r="AE315" i="35"/>
  <c r="AF315" i="35"/>
  <c r="C316" i="35"/>
  <c r="CX316" i="35" s="1"/>
  <c r="D316" i="35"/>
  <c r="CY316" i="35" s="1"/>
  <c r="E316" i="35"/>
  <c r="CZ316" i="35" s="1"/>
  <c r="F316" i="35"/>
  <c r="DA316" i="35" s="1"/>
  <c r="G316" i="35"/>
  <c r="DB316" i="35" s="1"/>
  <c r="H316" i="35"/>
  <c r="DC316" i="35" s="1"/>
  <c r="I316" i="35"/>
  <c r="DD316" i="35" s="1"/>
  <c r="J316" i="35"/>
  <c r="DE316" i="35" s="1"/>
  <c r="K316" i="35"/>
  <c r="DF316" i="35" s="1"/>
  <c r="L316" i="35"/>
  <c r="DG316" i="35" s="1"/>
  <c r="M316" i="35"/>
  <c r="DH316" i="35" s="1"/>
  <c r="N316" i="35"/>
  <c r="DI316" i="35" s="1"/>
  <c r="O316" i="35"/>
  <c r="DJ316" i="35" s="1"/>
  <c r="P316" i="35"/>
  <c r="DK316" i="35" s="1"/>
  <c r="Q316" i="35"/>
  <c r="DL316" i="35" s="1"/>
  <c r="R316" i="35"/>
  <c r="DM316" i="35" s="1"/>
  <c r="S316" i="35"/>
  <c r="DN316" i="35" s="1"/>
  <c r="T316" i="35"/>
  <c r="DO316" i="35" s="1"/>
  <c r="U316" i="35"/>
  <c r="DP316" i="35" s="1"/>
  <c r="V316" i="35"/>
  <c r="DQ316" i="35" s="1"/>
  <c r="W316" i="35"/>
  <c r="DR316" i="35" s="1"/>
  <c r="X316" i="35"/>
  <c r="DS316" i="35" s="1"/>
  <c r="Y316" i="35"/>
  <c r="DT316" i="35" s="1"/>
  <c r="Z316" i="35"/>
  <c r="DU316" i="35" s="1"/>
  <c r="AA316" i="35"/>
  <c r="DV316" i="35" s="1"/>
  <c r="AB316" i="35"/>
  <c r="DW316" i="35" s="1"/>
  <c r="AC316" i="35"/>
  <c r="DX316" i="35" s="1"/>
  <c r="AD316" i="35"/>
  <c r="DY316" i="35" s="1"/>
  <c r="AE316" i="35"/>
  <c r="AF316" i="35"/>
  <c r="C317" i="35"/>
  <c r="CX317" i="35" s="1"/>
  <c r="D317" i="35"/>
  <c r="CY317" i="35" s="1"/>
  <c r="E317" i="35"/>
  <c r="CZ317" i="35" s="1"/>
  <c r="F317" i="35"/>
  <c r="DA317" i="35" s="1"/>
  <c r="G317" i="35"/>
  <c r="DB317" i="35" s="1"/>
  <c r="H317" i="35"/>
  <c r="DC317" i="35" s="1"/>
  <c r="I317" i="35"/>
  <c r="DD317" i="35" s="1"/>
  <c r="J317" i="35"/>
  <c r="DE317" i="35" s="1"/>
  <c r="K317" i="35"/>
  <c r="DF317" i="35" s="1"/>
  <c r="L317" i="35"/>
  <c r="DG317" i="35" s="1"/>
  <c r="M317" i="35"/>
  <c r="DH317" i="35" s="1"/>
  <c r="N317" i="35"/>
  <c r="DI317" i="35" s="1"/>
  <c r="O317" i="35"/>
  <c r="DJ317" i="35" s="1"/>
  <c r="P317" i="35"/>
  <c r="DK317" i="35" s="1"/>
  <c r="Q317" i="35"/>
  <c r="DL317" i="35" s="1"/>
  <c r="R317" i="35"/>
  <c r="DM317" i="35" s="1"/>
  <c r="S317" i="35"/>
  <c r="DN317" i="35" s="1"/>
  <c r="T317" i="35"/>
  <c r="DO317" i="35" s="1"/>
  <c r="U317" i="35"/>
  <c r="DP317" i="35" s="1"/>
  <c r="V317" i="35"/>
  <c r="DQ317" i="35" s="1"/>
  <c r="W317" i="35"/>
  <c r="DR317" i="35" s="1"/>
  <c r="X317" i="35"/>
  <c r="DS317" i="35" s="1"/>
  <c r="Y317" i="35"/>
  <c r="DT317" i="35" s="1"/>
  <c r="Z317" i="35"/>
  <c r="DU317" i="35" s="1"/>
  <c r="AA317" i="35"/>
  <c r="DV317" i="35" s="1"/>
  <c r="AB317" i="35"/>
  <c r="DW317" i="35" s="1"/>
  <c r="AC317" i="35"/>
  <c r="DX317" i="35" s="1"/>
  <c r="AD317" i="35"/>
  <c r="DY317" i="35" s="1"/>
  <c r="AE317" i="35"/>
  <c r="AF317" i="35"/>
  <c r="C318" i="35"/>
  <c r="CX318" i="35" s="1"/>
  <c r="D318" i="35"/>
  <c r="CY318" i="35" s="1"/>
  <c r="E318" i="35"/>
  <c r="CZ318" i="35" s="1"/>
  <c r="F318" i="35"/>
  <c r="DA318" i="35" s="1"/>
  <c r="G318" i="35"/>
  <c r="DB318" i="35" s="1"/>
  <c r="H318" i="35"/>
  <c r="DC318" i="35" s="1"/>
  <c r="I318" i="35"/>
  <c r="DD318" i="35" s="1"/>
  <c r="J318" i="35"/>
  <c r="DE318" i="35" s="1"/>
  <c r="K318" i="35"/>
  <c r="DF318" i="35" s="1"/>
  <c r="L318" i="35"/>
  <c r="DG318" i="35" s="1"/>
  <c r="M318" i="35"/>
  <c r="DH318" i="35" s="1"/>
  <c r="N318" i="35"/>
  <c r="DI318" i="35" s="1"/>
  <c r="O318" i="35"/>
  <c r="DJ318" i="35" s="1"/>
  <c r="P318" i="35"/>
  <c r="DK318" i="35" s="1"/>
  <c r="Q318" i="35"/>
  <c r="DL318" i="35" s="1"/>
  <c r="R318" i="35"/>
  <c r="DM318" i="35" s="1"/>
  <c r="S318" i="35"/>
  <c r="DN318" i="35" s="1"/>
  <c r="T318" i="35"/>
  <c r="DO318" i="35" s="1"/>
  <c r="U318" i="35"/>
  <c r="DP318" i="35" s="1"/>
  <c r="V318" i="35"/>
  <c r="DQ318" i="35" s="1"/>
  <c r="W318" i="35"/>
  <c r="DR318" i="35" s="1"/>
  <c r="X318" i="35"/>
  <c r="DS318" i="35" s="1"/>
  <c r="Y318" i="35"/>
  <c r="DT318" i="35" s="1"/>
  <c r="Z318" i="35"/>
  <c r="DU318" i="35" s="1"/>
  <c r="AA318" i="35"/>
  <c r="DV318" i="35" s="1"/>
  <c r="AB318" i="35"/>
  <c r="DW318" i="35" s="1"/>
  <c r="AC318" i="35"/>
  <c r="DX318" i="35" s="1"/>
  <c r="AD318" i="35"/>
  <c r="DY318" i="35" s="1"/>
  <c r="AE318" i="35"/>
  <c r="AF318" i="35"/>
  <c r="C319" i="35"/>
  <c r="CX319" i="35" s="1"/>
  <c r="D319" i="35"/>
  <c r="CY319" i="35" s="1"/>
  <c r="E319" i="35"/>
  <c r="CZ319" i="35" s="1"/>
  <c r="F319" i="35"/>
  <c r="DA319" i="35" s="1"/>
  <c r="G319" i="35"/>
  <c r="DB319" i="35" s="1"/>
  <c r="H319" i="35"/>
  <c r="DC319" i="35" s="1"/>
  <c r="I319" i="35"/>
  <c r="DD319" i="35" s="1"/>
  <c r="J319" i="35"/>
  <c r="DE319" i="35" s="1"/>
  <c r="K319" i="35"/>
  <c r="DF319" i="35" s="1"/>
  <c r="L319" i="35"/>
  <c r="DG319" i="35" s="1"/>
  <c r="M319" i="35"/>
  <c r="DH319" i="35" s="1"/>
  <c r="N319" i="35"/>
  <c r="DI319" i="35" s="1"/>
  <c r="O319" i="35"/>
  <c r="DJ319" i="35" s="1"/>
  <c r="P319" i="35"/>
  <c r="DK319" i="35" s="1"/>
  <c r="Q319" i="35"/>
  <c r="DL319" i="35" s="1"/>
  <c r="R319" i="35"/>
  <c r="DM319" i="35" s="1"/>
  <c r="S319" i="35"/>
  <c r="DN319" i="35" s="1"/>
  <c r="T319" i="35"/>
  <c r="DO319" i="35" s="1"/>
  <c r="U319" i="35"/>
  <c r="DP319" i="35" s="1"/>
  <c r="V319" i="35"/>
  <c r="DQ319" i="35" s="1"/>
  <c r="W319" i="35"/>
  <c r="DR319" i="35" s="1"/>
  <c r="X319" i="35"/>
  <c r="DS319" i="35" s="1"/>
  <c r="Y319" i="35"/>
  <c r="DT319" i="35" s="1"/>
  <c r="Z319" i="35"/>
  <c r="DU319" i="35" s="1"/>
  <c r="AA319" i="35"/>
  <c r="DV319" i="35" s="1"/>
  <c r="AB319" i="35"/>
  <c r="DW319" i="35" s="1"/>
  <c r="AC319" i="35"/>
  <c r="DX319" i="35" s="1"/>
  <c r="AD319" i="35"/>
  <c r="DY319" i="35" s="1"/>
  <c r="AE319" i="35"/>
  <c r="AF319" i="35"/>
  <c r="C320" i="35"/>
  <c r="CX320" i="35" s="1"/>
  <c r="D320" i="35"/>
  <c r="CY320" i="35" s="1"/>
  <c r="E320" i="35"/>
  <c r="CZ320" i="35" s="1"/>
  <c r="F320" i="35"/>
  <c r="DA320" i="35" s="1"/>
  <c r="G320" i="35"/>
  <c r="DB320" i="35" s="1"/>
  <c r="H320" i="35"/>
  <c r="DC320" i="35" s="1"/>
  <c r="I320" i="35"/>
  <c r="DD320" i="35" s="1"/>
  <c r="J320" i="35"/>
  <c r="DE320" i="35" s="1"/>
  <c r="K320" i="35"/>
  <c r="DF320" i="35" s="1"/>
  <c r="L320" i="35"/>
  <c r="DG320" i="35" s="1"/>
  <c r="M320" i="35"/>
  <c r="DH320" i="35" s="1"/>
  <c r="N320" i="35"/>
  <c r="DI320" i="35" s="1"/>
  <c r="O320" i="35"/>
  <c r="DJ320" i="35" s="1"/>
  <c r="P320" i="35"/>
  <c r="DK320" i="35" s="1"/>
  <c r="Q320" i="35"/>
  <c r="DL320" i="35" s="1"/>
  <c r="R320" i="35"/>
  <c r="DM320" i="35" s="1"/>
  <c r="S320" i="35"/>
  <c r="DN320" i="35" s="1"/>
  <c r="T320" i="35"/>
  <c r="DO320" i="35" s="1"/>
  <c r="U320" i="35"/>
  <c r="DP320" i="35" s="1"/>
  <c r="V320" i="35"/>
  <c r="DQ320" i="35" s="1"/>
  <c r="W320" i="35"/>
  <c r="DR320" i="35" s="1"/>
  <c r="X320" i="35"/>
  <c r="DS320" i="35" s="1"/>
  <c r="Y320" i="35"/>
  <c r="DT320" i="35" s="1"/>
  <c r="Z320" i="35"/>
  <c r="DU320" i="35" s="1"/>
  <c r="AA320" i="35"/>
  <c r="DV320" i="35" s="1"/>
  <c r="AB320" i="35"/>
  <c r="DW320" i="35" s="1"/>
  <c r="AC320" i="35"/>
  <c r="DX320" i="35" s="1"/>
  <c r="AD320" i="35"/>
  <c r="DY320" i="35" s="1"/>
  <c r="AE320" i="35"/>
  <c r="AF320" i="35"/>
  <c r="C321" i="35"/>
  <c r="CX321" i="35" s="1"/>
  <c r="D321" i="35"/>
  <c r="CY321" i="35" s="1"/>
  <c r="E321" i="35"/>
  <c r="CZ321" i="35" s="1"/>
  <c r="F321" i="35"/>
  <c r="DA321" i="35" s="1"/>
  <c r="G321" i="35"/>
  <c r="DB321" i="35" s="1"/>
  <c r="H321" i="35"/>
  <c r="DC321" i="35" s="1"/>
  <c r="I321" i="35"/>
  <c r="DD321" i="35" s="1"/>
  <c r="J321" i="35"/>
  <c r="DE321" i="35" s="1"/>
  <c r="K321" i="35"/>
  <c r="DF321" i="35" s="1"/>
  <c r="L321" i="35"/>
  <c r="DG321" i="35" s="1"/>
  <c r="M321" i="35"/>
  <c r="DH321" i="35" s="1"/>
  <c r="N321" i="35"/>
  <c r="DI321" i="35" s="1"/>
  <c r="O321" i="35"/>
  <c r="DJ321" i="35" s="1"/>
  <c r="P321" i="35"/>
  <c r="DK321" i="35" s="1"/>
  <c r="Q321" i="35"/>
  <c r="DL321" i="35" s="1"/>
  <c r="R321" i="35"/>
  <c r="DM321" i="35" s="1"/>
  <c r="S321" i="35"/>
  <c r="DN321" i="35" s="1"/>
  <c r="T321" i="35"/>
  <c r="DO321" i="35" s="1"/>
  <c r="U321" i="35"/>
  <c r="DP321" i="35" s="1"/>
  <c r="V321" i="35"/>
  <c r="DQ321" i="35" s="1"/>
  <c r="W321" i="35"/>
  <c r="DR321" i="35" s="1"/>
  <c r="X321" i="35"/>
  <c r="DS321" i="35" s="1"/>
  <c r="Y321" i="35"/>
  <c r="DT321" i="35" s="1"/>
  <c r="Z321" i="35"/>
  <c r="DU321" i="35" s="1"/>
  <c r="AA321" i="35"/>
  <c r="DV321" i="35" s="1"/>
  <c r="AB321" i="35"/>
  <c r="DW321" i="35" s="1"/>
  <c r="AC321" i="35"/>
  <c r="DX321" i="35" s="1"/>
  <c r="AD321" i="35"/>
  <c r="DY321" i="35" s="1"/>
  <c r="AE321" i="35"/>
  <c r="AF321" i="35"/>
  <c r="C322" i="35"/>
  <c r="CX322" i="35" s="1"/>
  <c r="D322" i="35"/>
  <c r="CY322" i="35" s="1"/>
  <c r="E322" i="35"/>
  <c r="CZ322" i="35" s="1"/>
  <c r="F322" i="35"/>
  <c r="DA322" i="35" s="1"/>
  <c r="G322" i="35"/>
  <c r="DB322" i="35" s="1"/>
  <c r="H322" i="35"/>
  <c r="DC322" i="35" s="1"/>
  <c r="I322" i="35"/>
  <c r="DD322" i="35" s="1"/>
  <c r="J322" i="35"/>
  <c r="DE322" i="35" s="1"/>
  <c r="K322" i="35"/>
  <c r="DF322" i="35" s="1"/>
  <c r="L322" i="35"/>
  <c r="DG322" i="35" s="1"/>
  <c r="M322" i="35"/>
  <c r="DH322" i="35" s="1"/>
  <c r="N322" i="35"/>
  <c r="DI322" i="35" s="1"/>
  <c r="O322" i="35"/>
  <c r="DJ322" i="35" s="1"/>
  <c r="P322" i="35"/>
  <c r="DK322" i="35" s="1"/>
  <c r="Q322" i="35"/>
  <c r="DL322" i="35" s="1"/>
  <c r="R322" i="35"/>
  <c r="DM322" i="35" s="1"/>
  <c r="S322" i="35"/>
  <c r="DN322" i="35" s="1"/>
  <c r="T322" i="35"/>
  <c r="DO322" i="35" s="1"/>
  <c r="U322" i="35"/>
  <c r="DP322" i="35" s="1"/>
  <c r="V322" i="35"/>
  <c r="DQ322" i="35" s="1"/>
  <c r="W322" i="35"/>
  <c r="DR322" i="35" s="1"/>
  <c r="X322" i="35"/>
  <c r="DS322" i="35" s="1"/>
  <c r="Y322" i="35"/>
  <c r="DT322" i="35" s="1"/>
  <c r="Z322" i="35"/>
  <c r="DU322" i="35" s="1"/>
  <c r="AA322" i="35"/>
  <c r="DV322" i="35" s="1"/>
  <c r="AB322" i="35"/>
  <c r="DW322" i="35" s="1"/>
  <c r="AC322" i="35"/>
  <c r="DX322" i="35" s="1"/>
  <c r="AD322" i="35"/>
  <c r="DY322" i="35" s="1"/>
  <c r="AE322" i="35"/>
  <c r="AF322" i="35"/>
  <c r="C323" i="35"/>
  <c r="CX323" i="35" s="1"/>
  <c r="D323" i="35"/>
  <c r="CY323" i="35" s="1"/>
  <c r="E323" i="35"/>
  <c r="CZ323" i="35" s="1"/>
  <c r="F323" i="35"/>
  <c r="DA323" i="35" s="1"/>
  <c r="G323" i="35"/>
  <c r="DB323" i="35" s="1"/>
  <c r="H323" i="35"/>
  <c r="DC323" i="35" s="1"/>
  <c r="I323" i="35"/>
  <c r="DD323" i="35" s="1"/>
  <c r="J323" i="35"/>
  <c r="DE323" i="35" s="1"/>
  <c r="K323" i="35"/>
  <c r="DF323" i="35" s="1"/>
  <c r="L323" i="35"/>
  <c r="DG323" i="35" s="1"/>
  <c r="M323" i="35"/>
  <c r="DH323" i="35" s="1"/>
  <c r="N323" i="35"/>
  <c r="DI323" i="35" s="1"/>
  <c r="O323" i="35"/>
  <c r="DJ323" i="35" s="1"/>
  <c r="P323" i="35"/>
  <c r="DK323" i="35" s="1"/>
  <c r="Q323" i="35"/>
  <c r="DL323" i="35" s="1"/>
  <c r="R323" i="35"/>
  <c r="DM323" i="35" s="1"/>
  <c r="S323" i="35"/>
  <c r="DN323" i="35" s="1"/>
  <c r="T323" i="35"/>
  <c r="DO323" i="35" s="1"/>
  <c r="U323" i="35"/>
  <c r="DP323" i="35" s="1"/>
  <c r="V323" i="35"/>
  <c r="DQ323" i="35" s="1"/>
  <c r="W323" i="35"/>
  <c r="DR323" i="35" s="1"/>
  <c r="X323" i="35"/>
  <c r="DS323" i="35" s="1"/>
  <c r="Y323" i="35"/>
  <c r="DT323" i="35" s="1"/>
  <c r="Z323" i="35"/>
  <c r="DU323" i="35" s="1"/>
  <c r="AA323" i="35"/>
  <c r="DV323" i="35" s="1"/>
  <c r="AB323" i="35"/>
  <c r="DW323" i="35" s="1"/>
  <c r="AC323" i="35"/>
  <c r="DX323" i="35" s="1"/>
  <c r="AD323" i="35"/>
  <c r="DY323" i="35" s="1"/>
  <c r="AE323" i="35"/>
  <c r="AF323" i="35"/>
  <c r="C324" i="35"/>
  <c r="CX324" i="35" s="1"/>
  <c r="D324" i="35"/>
  <c r="CY324" i="35" s="1"/>
  <c r="E324" i="35"/>
  <c r="CZ324" i="35" s="1"/>
  <c r="F324" i="35"/>
  <c r="DA324" i="35" s="1"/>
  <c r="G324" i="35"/>
  <c r="DB324" i="35" s="1"/>
  <c r="H324" i="35"/>
  <c r="DC324" i="35" s="1"/>
  <c r="I324" i="35"/>
  <c r="DD324" i="35" s="1"/>
  <c r="J324" i="35"/>
  <c r="DE324" i="35" s="1"/>
  <c r="K324" i="35"/>
  <c r="DF324" i="35" s="1"/>
  <c r="L324" i="35"/>
  <c r="DG324" i="35" s="1"/>
  <c r="M324" i="35"/>
  <c r="DH324" i="35" s="1"/>
  <c r="N324" i="35"/>
  <c r="DI324" i="35" s="1"/>
  <c r="O324" i="35"/>
  <c r="DJ324" i="35" s="1"/>
  <c r="P324" i="35"/>
  <c r="DK324" i="35" s="1"/>
  <c r="Q324" i="35"/>
  <c r="DL324" i="35" s="1"/>
  <c r="R324" i="35"/>
  <c r="DM324" i="35" s="1"/>
  <c r="S324" i="35"/>
  <c r="DN324" i="35" s="1"/>
  <c r="T324" i="35"/>
  <c r="DO324" i="35" s="1"/>
  <c r="U324" i="35"/>
  <c r="DP324" i="35" s="1"/>
  <c r="V324" i="35"/>
  <c r="DQ324" i="35" s="1"/>
  <c r="W324" i="35"/>
  <c r="DR324" i="35" s="1"/>
  <c r="X324" i="35"/>
  <c r="DS324" i="35" s="1"/>
  <c r="Y324" i="35"/>
  <c r="DT324" i="35" s="1"/>
  <c r="Z324" i="35"/>
  <c r="DU324" i="35" s="1"/>
  <c r="AA324" i="35"/>
  <c r="DV324" i="35" s="1"/>
  <c r="AB324" i="35"/>
  <c r="DW324" i="35" s="1"/>
  <c r="AC324" i="35"/>
  <c r="DX324" i="35" s="1"/>
  <c r="AD324" i="35"/>
  <c r="DY324" i="35" s="1"/>
  <c r="AE324" i="35"/>
  <c r="AF324" i="35"/>
  <c r="C325" i="35"/>
  <c r="CX325" i="35" s="1"/>
  <c r="D325" i="35"/>
  <c r="CY325" i="35" s="1"/>
  <c r="E325" i="35"/>
  <c r="CZ325" i="35" s="1"/>
  <c r="F325" i="35"/>
  <c r="DA325" i="35" s="1"/>
  <c r="G325" i="35"/>
  <c r="DB325" i="35" s="1"/>
  <c r="H325" i="35"/>
  <c r="DC325" i="35" s="1"/>
  <c r="I325" i="35"/>
  <c r="DD325" i="35" s="1"/>
  <c r="J325" i="35"/>
  <c r="DE325" i="35" s="1"/>
  <c r="K325" i="35"/>
  <c r="DF325" i="35" s="1"/>
  <c r="L325" i="35"/>
  <c r="DG325" i="35" s="1"/>
  <c r="M325" i="35"/>
  <c r="DH325" i="35" s="1"/>
  <c r="N325" i="35"/>
  <c r="DI325" i="35" s="1"/>
  <c r="O325" i="35"/>
  <c r="DJ325" i="35" s="1"/>
  <c r="P325" i="35"/>
  <c r="DK325" i="35" s="1"/>
  <c r="Q325" i="35"/>
  <c r="DL325" i="35" s="1"/>
  <c r="R325" i="35"/>
  <c r="DM325" i="35" s="1"/>
  <c r="S325" i="35"/>
  <c r="DN325" i="35" s="1"/>
  <c r="T325" i="35"/>
  <c r="DO325" i="35" s="1"/>
  <c r="U325" i="35"/>
  <c r="DP325" i="35" s="1"/>
  <c r="V325" i="35"/>
  <c r="DQ325" i="35" s="1"/>
  <c r="W325" i="35"/>
  <c r="DR325" i="35" s="1"/>
  <c r="X325" i="35"/>
  <c r="DS325" i="35" s="1"/>
  <c r="Y325" i="35"/>
  <c r="DT325" i="35" s="1"/>
  <c r="Z325" i="35"/>
  <c r="DU325" i="35" s="1"/>
  <c r="AA325" i="35"/>
  <c r="DV325" i="35" s="1"/>
  <c r="AB325" i="35"/>
  <c r="DW325" i="35" s="1"/>
  <c r="AC325" i="35"/>
  <c r="DX325" i="35" s="1"/>
  <c r="AD325" i="35"/>
  <c r="DY325" i="35" s="1"/>
  <c r="AE325" i="35"/>
  <c r="AF325" i="35"/>
  <c r="C326" i="35"/>
  <c r="CX326" i="35" s="1"/>
  <c r="D326" i="35"/>
  <c r="CY326" i="35" s="1"/>
  <c r="E326" i="35"/>
  <c r="CZ326" i="35" s="1"/>
  <c r="F326" i="35"/>
  <c r="DA326" i="35" s="1"/>
  <c r="G326" i="35"/>
  <c r="DB326" i="35" s="1"/>
  <c r="H326" i="35"/>
  <c r="DC326" i="35" s="1"/>
  <c r="I326" i="35"/>
  <c r="DD326" i="35" s="1"/>
  <c r="J326" i="35"/>
  <c r="DE326" i="35" s="1"/>
  <c r="K326" i="35"/>
  <c r="DF326" i="35" s="1"/>
  <c r="L326" i="35"/>
  <c r="DG326" i="35" s="1"/>
  <c r="M326" i="35"/>
  <c r="DH326" i="35" s="1"/>
  <c r="N326" i="35"/>
  <c r="DI326" i="35" s="1"/>
  <c r="O326" i="35"/>
  <c r="DJ326" i="35" s="1"/>
  <c r="P326" i="35"/>
  <c r="DK326" i="35" s="1"/>
  <c r="Q326" i="35"/>
  <c r="DL326" i="35" s="1"/>
  <c r="R326" i="35"/>
  <c r="DM326" i="35" s="1"/>
  <c r="S326" i="35"/>
  <c r="DN326" i="35" s="1"/>
  <c r="T326" i="35"/>
  <c r="DO326" i="35" s="1"/>
  <c r="U326" i="35"/>
  <c r="DP326" i="35" s="1"/>
  <c r="V326" i="35"/>
  <c r="DQ326" i="35" s="1"/>
  <c r="W326" i="35"/>
  <c r="DR326" i="35" s="1"/>
  <c r="X326" i="35"/>
  <c r="DS326" i="35" s="1"/>
  <c r="Y326" i="35"/>
  <c r="DT326" i="35" s="1"/>
  <c r="Z326" i="35"/>
  <c r="DU326" i="35" s="1"/>
  <c r="AA326" i="35"/>
  <c r="DV326" i="35" s="1"/>
  <c r="AB326" i="35"/>
  <c r="DW326" i="35" s="1"/>
  <c r="AC326" i="35"/>
  <c r="DX326" i="35" s="1"/>
  <c r="AD326" i="35"/>
  <c r="DY326" i="35" s="1"/>
  <c r="AE326" i="35"/>
  <c r="AF326" i="35"/>
  <c r="C327" i="35"/>
  <c r="CX327" i="35" s="1"/>
  <c r="D327" i="35"/>
  <c r="CY327" i="35" s="1"/>
  <c r="E327" i="35"/>
  <c r="CZ327" i="35" s="1"/>
  <c r="F327" i="35"/>
  <c r="DA327" i="35" s="1"/>
  <c r="G327" i="35"/>
  <c r="DB327" i="35" s="1"/>
  <c r="H327" i="35"/>
  <c r="DC327" i="35" s="1"/>
  <c r="I327" i="35"/>
  <c r="DD327" i="35" s="1"/>
  <c r="J327" i="35"/>
  <c r="DE327" i="35" s="1"/>
  <c r="K327" i="35"/>
  <c r="DF327" i="35" s="1"/>
  <c r="L327" i="35"/>
  <c r="DG327" i="35" s="1"/>
  <c r="M327" i="35"/>
  <c r="DH327" i="35" s="1"/>
  <c r="N327" i="35"/>
  <c r="DI327" i="35" s="1"/>
  <c r="O327" i="35"/>
  <c r="DJ327" i="35" s="1"/>
  <c r="P327" i="35"/>
  <c r="DK327" i="35" s="1"/>
  <c r="Q327" i="35"/>
  <c r="DL327" i="35" s="1"/>
  <c r="R327" i="35"/>
  <c r="DM327" i="35" s="1"/>
  <c r="S327" i="35"/>
  <c r="DN327" i="35" s="1"/>
  <c r="T327" i="35"/>
  <c r="DO327" i="35" s="1"/>
  <c r="U327" i="35"/>
  <c r="DP327" i="35" s="1"/>
  <c r="V327" i="35"/>
  <c r="DQ327" i="35" s="1"/>
  <c r="W327" i="35"/>
  <c r="DR327" i="35" s="1"/>
  <c r="X327" i="35"/>
  <c r="DS327" i="35" s="1"/>
  <c r="Y327" i="35"/>
  <c r="DT327" i="35" s="1"/>
  <c r="Z327" i="35"/>
  <c r="DU327" i="35" s="1"/>
  <c r="AA327" i="35"/>
  <c r="DV327" i="35" s="1"/>
  <c r="AB327" i="35"/>
  <c r="DW327" i="35" s="1"/>
  <c r="AC327" i="35"/>
  <c r="DX327" i="35" s="1"/>
  <c r="AD327" i="35"/>
  <c r="DY327" i="35" s="1"/>
  <c r="AE327" i="35"/>
  <c r="AF327" i="35"/>
  <c r="C328" i="35"/>
  <c r="CX328" i="35" s="1"/>
  <c r="D328" i="35"/>
  <c r="CY328" i="35" s="1"/>
  <c r="E328" i="35"/>
  <c r="CZ328" i="35" s="1"/>
  <c r="F328" i="35"/>
  <c r="DA328" i="35" s="1"/>
  <c r="G328" i="35"/>
  <c r="DB328" i="35" s="1"/>
  <c r="H328" i="35"/>
  <c r="DC328" i="35" s="1"/>
  <c r="I328" i="35"/>
  <c r="DD328" i="35" s="1"/>
  <c r="J328" i="35"/>
  <c r="DE328" i="35" s="1"/>
  <c r="K328" i="35"/>
  <c r="DF328" i="35" s="1"/>
  <c r="L328" i="35"/>
  <c r="DG328" i="35" s="1"/>
  <c r="M328" i="35"/>
  <c r="DH328" i="35" s="1"/>
  <c r="N328" i="35"/>
  <c r="DI328" i="35" s="1"/>
  <c r="O328" i="35"/>
  <c r="DJ328" i="35" s="1"/>
  <c r="P328" i="35"/>
  <c r="DK328" i="35" s="1"/>
  <c r="Q328" i="35"/>
  <c r="DL328" i="35" s="1"/>
  <c r="R328" i="35"/>
  <c r="DM328" i="35" s="1"/>
  <c r="S328" i="35"/>
  <c r="DN328" i="35" s="1"/>
  <c r="T328" i="35"/>
  <c r="DO328" i="35" s="1"/>
  <c r="U328" i="35"/>
  <c r="DP328" i="35" s="1"/>
  <c r="V328" i="35"/>
  <c r="DQ328" i="35" s="1"/>
  <c r="W328" i="35"/>
  <c r="DR328" i="35" s="1"/>
  <c r="X328" i="35"/>
  <c r="DS328" i="35" s="1"/>
  <c r="Y328" i="35"/>
  <c r="DT328" i="35" s="1"/>
  <c r="Z328" i="35"/>
  <c r="DU328" i="35" s="1"/>
  <c r="AA328" i="35"/>
  <c r="DV328" i="35" s="1"/>
  <c r="AB328" i="35"/>
  <c r="DW328" i="35" s="1"/>
  <c r="AC328" i="35"/>
  <c r="DX328" i="35" s="1"/>
  <c r="AD328" i="35"/>
  <c r="DY328" i="35" s="1"/>
  <c r="AE328" i="35"/>
  <c r="AF328" i="35"/>
  <c r="C329" i="35"/>
  <c r="CX329" i="35" s="1"/>
  <c r="D329" i="35"/>
  <c r="CY329" i="35" s="1"/>
  <c r="E329" i="35"/>
  <c r="CZ329" i="35" s="1"/>
  <c r="F329" i="35"/>
  <c r="DA329" i="35" s="1"/>
  <c r="G329" i="35"/>
  <c r="DB329" i="35" s="1"/>
  <c r="H329" i="35"/>
  <c r="DC329" i="35" s="1"/>
  <c r="I329" i="35"/>
  <c r="DD329" i="35" s="1"/>
  <c r="J329" i="35"/>
  <c r="DE329" i="35" s="1"/>
  <c r="K329" i="35"/>
  <c r="DF329" i="35" s="1"/>
  <c r="L329" i="35"/>
  <c r="DG329" i="35" s="1"/>
  <c r="M329" i="35"/>
  <c r="DH329" i="35" s="1"/>
  <c r="N329" i="35"/>
  <c r="DI329" i="35" s="1"/>
  <c r="O329" i="35"/>
  <c r="DJ329" i="35" s="1"/>
  <c r="P329" i="35"/>
  <c r="DK329" i="35" s="1"/>
  <c r="Q329" i="35"/>
  <c r="DL329" i="35" s="1"/>
  <c r="R329" i="35"/>
  <c r="DM329" i="35" s="1"/>
  <c r="S329" i="35"/>
  <c r="DN329" i="35" s="1"/>
  <c r="T329" i="35"/>
  <c r="DO329" i="35" s="1"/>
  <c r="U329" i="35"/>
  <c r="DP329" i="35" s="1"/>
  <c r="V329" i="35"/>
  <c r="DQ329" i="35" s="1"/>
  <c r="W329" i="35"/>
  <c r="DR329" i="35" s="1"/>
  <c r="X329" i="35"/>
  <c r="DS329" i="35" s="1"/>
  <c r="Y329" i="35"/>
  <c r="DT329" i="35" s="1"/>
  <c r="Z329" i="35"/>
  <c r="DU329" i="35" s="1"/>
  <c r="AA329" i="35"/>
  <c r="DV329" i="35" s="1"/>
  <c r="AB329" i="35"/>
  <c r="DW329" i="35" s="1"/>
  <c r="AC329" i="35"/>
  <c r="DX329" i="35" s="1"/>
  <c r="AD329" i="35"/>
  <c r="DY329" i="35" s="1"/>
  <c r="AE329" i="35"/>
  <c r="AF329" i="35"/>
  <c r="C330" i="35"/>
  <c r="CX330" i="35" s="1"/>
  <c r="D330" i="35"/>
  <c r="CY330" i="35" s="1"/>
  <c r="E330" i="35"/>
  <c r="CZ330" i="35" s="1"/>
  <c r="F330" i="35"/>
  <c r="DA330" i="35" s="1"/>
  <c r="G330" i="35"/>
  <c r="DB330" i="35" s="1"/>
  <c r="H330" i="35"/>
  <c r="DC330" i="35" s="1"/>
  <c r="I330" i="35"/>
  <c r="DD330" i="35" s="1"/>
  <c r="J330" i="35"/>
  <c r="DE330" i="35" s="1"/>
  <c r="K330" i="35"/>
  <c r="DF330" i="35" s="1"/>
  <c r="L330" i="35"/>
  <c r="DG330" i="35" s="1"/>
  <c r="M330" i="35"/>
  <c r="DH330" i="35" s="1"/>
  <c r="N330" i="35"/>
  <c r="DI330" i="35" s="1"/>
  <c r="O330" i="35"/>
  <c r="DJ330" i="35" s="1"/>
  <c r="P330" i="35"/>
  <c r="DK330" i="35" s="1"/>
  <c r="Q330" i="35"/>
  <c r="DL330" i="35" s="1"/>
  <c r="R330" i="35"/>
  <c r="DM330" i="35" s="1"/>
  <c r="S330" i="35"/>
  <c r="DN330" i="35" s="1"/>
  <c r="T330" i="35"/>
  <c r="DO330" i="35" s="1"/>
  <c r="U330" i="35"/>
  <c r="DP330" i="35" s="1"/>
  <c r="V330" i="35"/>
  <c r="DQ330" i="35" s="1"/>
  <c r="W330" i="35"/>
  <c r="DR330" i="35" s="1"/>
  <c r="X330" i="35"/>
  <c r="DS330" i="35" s="1"/>
  <c r="Y330" i="35"/>
  <c r="DT330" i="35" s="1"/>
  <c r="Z330" i="35"/>
  <c r="DU330" i="35" s="1"/>
  <c r="AA330" i="35"/>
  <c r="DV330" i="35" s="1"/>
  <c r="AB330" i="35"/>
  <c r="DW330" i="35" s="1"/>
  <c r="AC330" i="35"/>
  <c r="DX330" i="35" s="1"/>
  <c r="AD330" i="35"/>
  <c r="DY330" i="35" s="1"/>
  <c r="AE330" i="35"/>
  <c r="AF330" i="35"/>
  <c r="C331" i="35"/>
  <c r="CX331" i="35" s="1"/>
  <c r="D331" i="35"/>
  <c r="CY331" i="35" s="1"/>
  <c r="E331" i="35"/>
  <c r="CZ331" i="35" s="1"/>
  <c r="F331" i="35"/>
  <c r="DA331" i="35" s="1"/>
  <c r="G331" i="35"/>
  <c r="DB331" i="35" s="1"/>
  <c r="H331" i="35"/>
  <c r="DC331" i="35" s="1"/>
  <c r="I331" i="35"/>
  <c r="DD331" i="35" s="1"/>
  <c r="J331" i="35"/>
  <c r="DE331" i="35" s="1"/>
  <c r="K331" i="35"/>
  <c r="DF331" i="35" s="1"/>
  <c r="L331" i="35"/>
  <c r="DG331" i="35" s="1"/>
  <c r="M331" i="35"/>
  <c r="DH331" i="35" s="1"/>
  <c r="N331" i="35"/>
  <c r="DI331" i="35" s="1"/>
  <c r="O331" i="35"/>
  <c r="DJ331" i="35" s="1"/>
  <c r="P331" i="35"/>
  <c r="DK331" i="35" s="1"/>
  <c r="Q331" i="35"/>
  <c r="DL331" i="35" s="1"/>
  <c r="R331" i="35"/>
  <c r="DM331" i="35" s="1"/>
  <c r="S331" i="35"/>
  <c r="DN331" i="35" s="1"/>
  <c r="T331" i="35"/>
  <c r="DO331" i="35" s="1"/>
  <c r="U331" i="35"/>
  <c r="DP331" i="35" s="1"/>
  <c r="V331" i="35"/>
  <c r="DQ331" i="35" s="1"/>
  <c r="W331" i="35"/>
  <c r="DR331" i="35" s="1"/>
  <c r="X331" i="35"/>
  <c r="DS331" i="35" s="1"/>
  <c r="Y331" i="35"/>
  <c r="DT331" i="35" s="1"/>
  <c r="Z331" i="35"/>
  <c r="DU331" i="35" s="1"/>
  <c r="AA331" i="35"/>
  <c r="DV331" i="35" s="1"/>
  <c r="AB331" i="35"/>
  <c r="DW331" i="35" s="1"/>
  <c r="AC331" i="35"/>
  <c r="DX331" i="35" s="1"/>
  <c r="AD331" i="35"/>
  <c r="DY331" i="35" s="1"/>
  <c r="AE331" i="35"/>
  <c r="AF331" i="35"/>
  <c r="C332" i="35"/>
  <c r="CX332" i="35" s="1"/>
  <c r="D332" i="35"/>
  <c r="CY332" i="35" s="1"/>
  <c r="E332" i="35"/>
  <c r="CZ332" i="35" s="1"/>
  <c r="F332" i="35"/>
  <c r="DA332" i="35" s="1"/>
  <c r="G332" i="35"/>
  <c r="DB332" i="35" s="1"/>
  <c r="H332" i="35"/>
  <c r="DC332" i="35" s="1"/>
  <c r="I332" i="35"/>
  <c r="DD332" i="35" s="1"/>
  <c r="J332" i="35"/>
  <c r="DE332" i="35" s="1"/>
  <c r="K332" i="35"/>
  <c r="DF332" i="35" s="1"/>
  <c r="L332" i="35"/>
  <c r="DG332" i="35" s="1"/>
  <c r="M332" i="35"/>
  <c r="DH332" i="35" s="1"/>
  <c r="N332" i="35"/>
  <c r="DI332" i="35" s="1"/>
  <c r="O332" i="35"/>
  <c r="DJ332" i="35" s="1"/>
  <c r="P332" i="35"/>
  <c r="DK332" i="35" s="1"/>
  <c r="Q332" i="35"/>
  <c r="DL332" i="35" s="1"/>
  <c r="R332" i="35"/>
  <c r="DM332" i="35" s="1"/>
  <c r="S332" i="35"/>
  <c r="DN332" i="35" s="1"/>
  <c r="T332" i="35"/>
  <c r="DO332" i="35" s="1"/>
  <c r="U332" i="35"/>
  <c r="DP332" i="35" s="1"/>
  <c r="V332" i="35"/>
  <c r="DQ332" i="35" s="1"/>
  <c r="W332" i="35"/>
  <c r="DR332" i="35" s="1"/>
  <c r="X332" i="35"/>
  <c r="DS332" i="35" s="1"/>
  <c r="Y332" i="35"/>
  <c r="DT332" i="35" s="1"/>
  <c r="Z332" i="35"/>
  <c r="DU332" i="35" s="1"/>
  <c r="AA332" i="35"/>
  <c r="DV332" i="35" s="1"/>
  <c r="AB332" i="35"/>
  <c r="DW332" i="35" s="1"/>
  <c r="AC332" i="35"/>
  <c r="DX332" i="35" s="1"/>
  <c r="AD332" i="35"/>
  <c r="DY332" i="35" s="1"/>
  <c r="AE332" i="35"/>
  <c r="AF332" i="35"/>
  <c r="C333" i="35"/>
  <c r="CX333" i="35" s="1"/>
  <c r="D333" i="35"/>
  <c r="CY333" i="35" s="1"/>
  <c r="E333" i="35"/>
  <c r="CZ333" i="35" s="1"/>
  <c r="F333" i="35"/>
  <c r="DA333" i="35" s="1"/>
  <c r="G333" i="35"/>
  <c r="DB333" i="35" s="1"/>
  <c r="H333" i="35"/>
  <c r="DC333" i="35" s="1"/>
  <c r="I333" i="35"/>
  <c r="DD333" i="35" s="1"/>
  <c r="J333" i="35"/>
  <c r="DE333" i="35" s="1"/>
  <c r="K333" i="35"/>
  <c r="DF333" i="35" s="1"/>
  <c r="L333" i="35"/>
  <c r="DG333" i="35" s="1"/>
  <c r="M333" i="35"/>
  <c r="DH333" i="35" s="1"/>
  <c r="N333" i="35"/>
  <c r="DI333" i="35" s="1"/>
  <c r="O333" i="35"/>
  <c r="DJ333" i="35" s="1"/>
  <c r="P333" i="35"/>
  <c r="DK333" i="35" s="1"/>
  <c r="Q333" i="35"/>
  <c r="DL333" i="35" s="1"/>
  <c r="R333" i="35"/>
  <c r="DM333" i="35" s="1"/>
  <c r="S333" i="35"/>
  <c r="DN333" i="35" s="1"/>
  <c r="T333" i="35"/>
  <c r="DO333" i="35" s="1"/>
  <c r="U333" i="35"/>
  <c r="DP333" i="35" s="1"/>
  <c r="V333" i="35"/>
  <c r="DQ333" i="35" s="1"/>
  <c r="W333" i="35"/>
  <c r="DR333" i="35" s="1"/>
  <c r="X333" i="35"/>
  <c r="DS333" i="35" s="1"/>
  <c r="Y333" i="35"/>
  <c r="DT333" i="35" s="1"/>
  <c r="Z333" i="35"/>
  <c r="DU333" i="35" s="1"/>
  <c r="AA333" i="35"/>
  <c r="DV333" i="35" s="1"/>
  <c r="AB333" i="35"/>
  <c r="DW333" i="35" s="1"/>
  <c r="AC333" i="35"/>
  <c r="DX333" i="35" s="1"/>
  <c r="AD333" i="35"/>
  <c r="DY333" i="35" s="1"/>
  <c r="AE333" i="35"/>
  <c r="AF333" i="35"/>
  <c r="C334" i="35"/>
  <c r="CX334" i="35" s="1"/>
  <c r="D334" i="35"/>
  <c r="CY334" i="35" s="1"/>
  <c r="E334" i="35"/>
  <c r="CZ334" i="35" s="1"/>
  <c r="F334" i="35"/>
  <c r="DA334" i="35" s="1"/>
  <c r="G334" i="35"/>
  <c r="DB334" i="35" s="1"/>
  <c r="H334" i="35"/>
  <c r="DC334" i="35" s="1"/>
  <c r="I334" i="35"/>
  <c r="DD334" i="35" s="1"/>
  <c r="J334" i="35"/>
  <c r="DE334" i="35" s="1"/>
  <c r="K334" i="35"/>
  <c r="DF334" i="35" s="1"/>
  <c r="L334" i="35"/>
  <c r="DG334" i="35" s="1"/>
  <c r="M334" i="35"/>
  <c r="DH334" i="35" s="1"/>
  <c r="N334" i="35"/>
  <c r="DI334" i="35" s="1"/>
  <c r="O334" i="35"/>
  <c r="DJ334" i="35" s="1"/>
  <c r="P334" i="35"/>
  <c r="DK334" i="35" s="1"/>
  <c r="Q334" i="35"/>
  <c r="DL334" i="35" s="1"/>
  <c r="R334" i="35"/>
  <c r="DM334" i="35" s="1"/>
  <c r="S334" i="35"/>
  <c r="DN334" i="35" s="1"/>
  <c r="T334" i="35"/>
  <c r="DO334" i="35" s="1"/>
  <c r="U334" i="35"/>
  <c r="DP334" i="35" s="1"/>
  <c r="V334" i="35"/>
  <c r="DQ334" i="35" s="1"/>
  <c r="W334" i="35"/>
  <c r="DR334" i="35" s="1"/>
  <c r="X334" i="35"/>
  <c r="DS334" i="35" s="1"/>
  <c r="Y334" i="35"/>
  <c r="DT334" i="35" s="1"/>
  <c r="Z334" i="35"/>
  <c r="DU334" i="35" s="1"/>
  <c r="AA334" i="35"/>
  <c r="DV334" i="35" s="1"/>
  <c r="AB334" i="35"/>
  <c r="DW334" i="35" s="1"/>
  <c r="AC334" i="35"/>
  <c r="DX334" i="35" s="1"/>
  <c r="AD334" i="35"/>
  <c r="DY334" i="35" s="1"/>
  <c r="AE334" i="35"/>
  <c r="AF334" i="35"/>
  <c r="C335" i="35"/>
  <c r="CX335" i="35" s="1"/>
  <c r="D335" i="35"/>
  <c r="CY335" i="35" s="1"/>
  <c r="E335" i="35"/>
  <c r="CZ335" i="35" s="1"/>
  <c r="F335" i="35"/>
  <c r="DA335" i="35" s="1"/>
  <c r="G335" i="35"/>
  <c r="DB335" i="35" s="1"/>
  <c r="H335" i="35"/>
  <c r="DC335" i="35" s="1"/>
  <c r="I335" i="35"/>
  <c r="DD335" i="35" s="1"/>
  <c r="J335" i="35"/>
  <c r="DE335" i="35" s="1"/>
  <c r="K335" i="35"/>
  <c r="DF335" i="35" s="1"/>
  <c r="L335" i="35"/>
  <c r="DG335" i="35" s="1"/>
  <c r="M335" i="35"/>
  <c r="DH335" i="35" s="1"/>
  <c r="N335" i="35"/>
  <c r="DI335" i="35" s="1"/>
  <c r="O335" i="35"/>
  <c r="DJ335" i="35" s="1"/>
  <c r="P335" i="35"/>
  <c r="DK335" i="35" s="1"/>
  <c r="Q335" i="35"/>
  <c r="DL335" i="35" s="1"/>
  <c r="R335" i="35"/>
  <c r="DM335" i="35" s="1"/>
  <c r="S335" i="35"/>
  <c r="DN335" i="35" s="1"/>
  <c r="T335" i="35"/>
  <c r="DO335" i="35" s="1"/>
  <c r="U335" i="35"/>
  <c r="DP335" i="35" s="1"/>
  <c r="V335" i="35"/>
  <c r="DQ335" i="35" s="1"/>
  <c r="W335" i="35"/>
  <c r="DR335" i="35" s="1"/>
  <c r="X335" i="35"/>
  <c r="DS335" i="35" s="1"/>
  <c r="Y335" i="35"/>
  <c r="DT335" i="35" s="1"/>
  <c r="Z335" i="35"/>
  <c r="DU335" i="35" s="1"/>
  <c r="AA335" i="35"/>
  <c r="DV335" i="35" s="1"/>
  <c r="AB335" i="35"/>
  <c r="DW335" i="35" s="1"/>
  <c r="AC335" i="35"/>
  <c r="DX335" i="35" s="1"/>
  <c r="AD335" i="35"/>
  <c r="DY335" i="35" s="1"/>
  <c r="AE335" i="35"/>
  <c r="AF335" i="35"/>
  <c r="C336" i="35"/>
  <c r="CX336" i="35" s="1"/>
  <c r="D336" i="35"/>
  <c r="CY336" i="35" s="1"/>
  <c r="E336" i="35"/>
  <c r="CZ336" i="35" s="1"/>
  <c r="F336" i="35"/>
  <c r="DA336" i="35" s="1"/>
  <c r="G336" i="35"/>
  <c r="DB336" i="35" s="1"/>
  <c r="H336" i="35"/>
  <c r="DC336" i="35" s="1"/>
  <c r="I336" i="35"/>
  <c r="DD336" i="35" s="1"/>
  <c r="J336" i="35"/>
  <c r="DE336" i="35" s="1"/>
  <c r="K336" i="35"/>
  <c r="DF336" i="35" s="1"/>
  <c r="L336" i="35"/>
  <c r="DG336" i="35" s="1"/>
  <c r="M336" i="35"/>
  <c r="DH336" i="35" s="1"/>
  <c r="N336" i="35"/>
  <c r="DI336" i="35" s="1"/>
  <c r="O336" i="35"/>
  <c r="DJ336" i="35" s="1"/>
  <c r="P336" i="35"/>
  <c r="DK336" i="35" s="1"/>
  <c r="Q336" i="35"/>
  <c r="DL336" i="35" s="1"/>
  <c r="R336" i="35"/>
  <c r="DM336" i="35" s="1"/>
  <c r="S336" i="35"/>
  <c r="DN336" i="35" s="1"/>
  <c r="T336" i="35"/>
  <c r="DO336" i="35" s="1"/>
  <c r="U336" i="35"/>
  <c r="DP336" i="35" s="1"/>
  <c r="V336" i="35"/>
  <c r="DQ336" i="35" s="1"/>
  <c r="W336" i="35"/>
  <c r="DR336" i="35" s="1"/>
  <c r="X336" i="35"/>
  <c r="DS336" i="35" s="1"/>
  <c r="Y336" i="35"/>
  <c r="DT336" i="35" s="1"/>
  <c r="Z336" i="35"/>
  <c r="DU336" i="35" s="1"/>
  <c r="AA336" i="35"/>
  <c r="DV336" i="35" s="1"/>
  <c r="AB336" i="35"/>
  <c r="DW336" i="35" s="1"/>
  <c r="AC336" i="35"/>
  <c r="DX336" i="35" s="1"/>
  <c r="AD336" i="35"/>
  <c r="DY336" i="35" s="1"/>
  <c r="AE336" i="35"/>
  <c r="AF336" i="35"/>
  <c r="C337" i="35"/>
  <c r="CX337" i="35" s="1"/>
  <c r="D337" i="35"/>
  <c r="CY337" i="35" s="1"/>
  <c r="E337" i="35"/>
  <c r="CZ337" i="35" s="1"/>
  <c r="F337" i="35"/>
  <c r="DA337" i="35" s="1"/>
  <c r="G337" i="35"/>
  <c r="DB337" i="35" s="1"/>
  <c r="H337" i="35"/>
  <c r="DC337" i="35" s="1"/>
  <c r="I337" i="35"/>
  <c r="DD337" i="35" s="1"/>
  <c r="J337" i="35"/>
  <c r="DE337" i="35" s="1"/>
  <c r="K337" i="35"/>
  <c r="DF337" i="35" s="1"/>
  <c r="L337" i="35"/>
  <c r="DG337" i="35" s="1"/>
  <c r="M337" i="35"/>
  <c r="DH337" i="35" s="1"/>
  <c r="N337" i="35"/>
  <c r="DI337" i="35" s="1"/>
  <c r="O337" i="35"/>
  <c r="DJ337" i="35" s="1"/>
  <c r="P337" i="35"/>
  <c r="DK337" i="35" s="1"/>
  <c r="Q337" i="35"/>
  <c r="DL337" i="35" s="1"/>
  <c r="R337" i="35"/>
  <c r="DM337" i="35" s="1"/>
  <c r="S337" i="35"/>
  <c r="DN337" i="35" s="1"/>
  <c r="T337" i="35"/>
  <c r="DO337" i="35" s="1"/>
  <c r="U337" i="35"/>
  <c r="DP337" i="35" s="1"/>
  <c r="V337" i="35"/>
  <c r="DQ337" i="35" s="1"/>
  <c r="W337" i="35"/>
  <c r="DR337" i="35" s="1"/>
  <c r="X337" i="35"/>
  <c r="DS337" i="35" s="1"/>
  <c r="Y337" i="35"/>
  <c r="DT337" i="35" s="1"/>
  <c r="Z337" i="35"/>
  <c r="DU337" i="35" s="1"/>
  <c r="AA337" i="35"/>
  <c r="DV337" i="35" s="1"/>
  <c r="AB337" i="35"/>
  <c r="DW337" i="35" s="1"/>
  <c r="AC337" i="35"/>
  <c r="DX337" i="35" s="1"/>
  <c r="AD337" i="35"/>
  <c r="DY337" i="35" s="1"/>
  <c r="AE337" i="35"/>
  <c r="AF337" i="35"/>
  <c r="C338" i="35"/>
  <c r="CX338" i="35" s="1"/>
  <c r="D338" i="35"/>
  <c r="CY338" i="35" s="1"/>
  <c r="E338" i="35"/>
  <c r="CZ338" i="35" s="1"/>
  <c r="F338" i="35"/>
  <c r="DA338" i="35" s="1"/>
  <c r="G338" i="35"/>
  <c r="DB338" i="35" s="1"/>
  <c r="H338" i="35"/>
  <c r="DC338" i="35" s="1"/>
  <c r="I338" i="35"/>
  <c r="DD338" i="35" s="1"/>
  <c r="J338" i="35"/>
  <c r="DE338" i="35" s="1"/>
  <c r="K338" i="35"/>
  <c r="DF338" i="35" s="1"/>
  <c r="L338" i="35"/>
  <c r="DG338" i="35" s="1"/>
  <c r="M338" i="35"/>
  <c r="DH338" i="35" s="1"/>
  <c r="N338" i="35"/>
  <c r="DI338" i="35" s="1"/>
  <c r="O338" i="35"/>
  <c r="DJ338" i="35" s="1"/>
  <c r="P338" i="35"/>
  <c r="DK338" i="35" s="1"/>
  <c r="Q338" i="35"/>
  <c r="DL338" i="35" s="1"/>
  <c r="R338" i="35"/>
  <c r="DM338" i="35" s="1"/>
  <c r="S338" i="35"/>
  <c r="DN338" i="35" s="1"/>
  <c r="T338" i="35"/>
  <c r="DO338" i="35" s="1"/>
  <c r="U338" i="35"/>
  <c r="DP338" i="35" s="1"/>
  <c r="V338" i="35"/>
  <c r="DQ338" i="35" s="1"/>
  <c r="W338" i="35"/>
  <c r="DR338" i="35" s="1"/>
  <c r="X338" i="35"/>
  <c r="DS338" i="35" s="1"/>
  <c r="Y338" i="35"/>
  <c r="DT338" i="35" s="1"/>
  <c r="Z338" i="35"/>
  <c r="DU338" i="35" s="1"/>
  <c r="AA338" i="35"/>
  <c r="DV338" i="35" s="1"/>
  <c r="AB338" i="35"/>
  <c r="DW338" i="35" s="1"/>
  <c r="AC338" i="35"/>
  <c r="DX338" i="35" s="1"/>
  <c r="AD338" i="35"/>
  <c r="DY338" i="35" s="1"/>
  <c r="AE338" i="35"/>
  <c r="AF338" i="35"/>
  <c r="C339" i="35"/>
  <c r="CX339" i="35" s="1"/>
  <c r="D339" i="35"/>
  <c r="CY339" i="35" s="1"/>
  <c r="E339" i="35"/>
  <c r="CZ339" i="35" s="1"/>
  <c r="F339" i="35"/>
  <c r="DA339" i="35" s="1"/>
  <c r="G339" i="35"/>
  <c r="DB339" i="35" s="1"/>
  <c r="H339" i="35"/>
  <c r="DC339" i="35" s="1"/>
  <c r="I339" i="35"/>
  <c r="DD339" i="35" s="1"/>
  <c r="J339" i="35"/>
  <c r="DE339" i="35" s="1"/>
  <c r="K339" i="35"/>
  <c r="DF339" i="35" s="1"/>
  <c r="L339" i="35"/>
  <c r="DG339" i="35" s="1"/>
  <c r="M339" i="35"/>
  <c r="DH339" i="35" s="1"/>
  <c r="N339" i="35"/>
  <c r="DI339" i="35" s="1"/>
  <c r="O339" i="35"/>
  <c r="DJ339" i="35" s="1"/>
  <c r="P339" i="35"/>
  <c r="DK339" i="35" s="1"/>
  <c r="Q339" i="35"/>
  <c r="DL339" i="35" s="1"/>
  <c r="R339" i="35"/>
  <c r="DM339" i="35" s="1"/>
  <c r="S339" i="35"/>
  <c r="DN339" i="35" s="1"/>
  <c r="T339" i="35"/>
  <c r="DO339" i="35" s="1"/>
  <c r="U339" i="35"/>
  <c r="DP339" i="35" s="1"/>
  <c r="V339" i="35"/>
  <c r="DQ339" i="35" s="1"/>
  <c r="W339" i="35"/>
  <c r="DR339" i="35" s="1"/>
  <c r="X339" i="35"/>
  <c r="DS339" i="35" s="1"/>
  <c r="Y339" i="35"/>
  <c r="DT339" i="35" s="1"/>
  <c r="Z339" i="35"/>
  <c r="DU339" i="35" s="1"/>
  <c r="AA339" i="35"/>
  <c r="DV339" i="35" s="1"/>
  <c r="AB339" i="35"/>
  <c r="DW339" i="35" s="1"/>
  <c r="AC339" i="35"/>
  <c r="DX339" i="35" s="1"/>
  <c r="AD339" i="35"/>
  <c r="DY339" i="35" s="1"/>
  <c r="AE339" i="35"/>
  <c r="AF339" i="35"/>
  <c r="C340" i="35"/>
  <c r="CX340" i="35" s="1"/>
  <c r="D340" i="35"/>
  <c r="CY340" i="35" s="1"/>
  <c r="E340" i="35"/>
  <c r="CZ340" i="35" s="1"/>
  <c r="F340" i="35"/>
  <c r="DA340" i="35" s="1"/>
  <c r="G340" i="35"/>
  <c r="DB340" i="35" s="1"/>
  <c r="H340" i="35"/>
  <c r="DC340" i="35" s="1"/>
  <c r="I340" i="35"/>
  <c r="DD340" i="35" s="1"/>
  <c r="J340" i="35"/>
  <c r="DE340" i="35" s="1"/>
  <c r="K340" i="35"/>
  <c r="DF340" i="35" s="1"/>
  <c r="L340" i="35"/>
  <c r="DG340" i="35" s="1"/>
  <c r="M340" i="35"/>
  <c r="DH340" i="35" s="1"/>
  <c r="N340" i="35"/>
  <c r="DI340" i="35" s="1"/>
  <c r="O340" i="35"/>
  <c r="DJ340" i="35" s="1"/>
  <c r="P340" i="35"/>
  <c r="DK340" i="35" s="1"/>
  <c r="Q340" i="35"/>
  <c r="DL340" i="35" s="1"/>
  <c r="R340" i="35"/>
  <c r="DM340" i="35" s="1"/>
  <c r="S340" i="35"/>
  <c r="DN340" i="35" s="1"/>
  <c r="T340" i="35"/>
  <c r="DO340" i="35" s="1"/>
  <c r="U340" i="35"/>
  <c r="DP340" i="35" s="1"/>
  <c r="V340" i="35"/>
  <c r="DQ340" i="35" s="1"/>
  <c r="W340" i="35"/>
  <c r="DR340" i="35" s="1"/>
  <c r="X340" i="35"/>
  <c r="DS340" i="35" s="1"/>
  <c r="Y340" i="35"/>
  <c r="DT340" i="35" s="1"/>
  <c r="Z340" i="35"/>
  <c r="DU340" i="35" s="1"/>
  <c r="AA340" i="35"/>
  <c r="DV340" i="35" s="1"/>
  <c r="AB340" i="35"/>
  <c r="DW340" i="35" s="1"/>
  <c r="AC340" i="35"/>
  <c r="DX340" i="35" s="1"/>
  <c r="AD340" i="35"/>
  <c r="DY340" i="35" s="1"/>
  <c r="AE340" i="35"/>
  <c r="AF340" i="35"/>
  <c r="C341" i="35"/>
  <c r="CX341" i="35" s="1"/>
  <c r="D341" i="35"/>
  <c r="CY341" i="35" s="1"/>
  <c r="E341" i="35"/>
  <c r="CZ341" i="35" s="1"/>
  <c r="F341" i="35"/>
  <c r="DA341" i="35" s="1"/>
  <c r="G341" i="35"/>
  <c r="DB341" i="35" s="1"/>
  <c r="H341" i="35"/>
  <c r="DC341" i="35" s="1"/>
  <c r="I341" i="35"/>
  <c r="DD341" i="35" s="1"/>
  <c r="J341" i="35"/>
  <c r="DE341" i="35" s="1"/>
  <c r="K341" i="35"/>
  <c r="DF341" i="35" s="1"/>
  <c r="L341" i="35"/>
  <c r="DG341" i="35" s="1"/>
  <c r="M341" i="35"/>
  <c r="DH341" i="35" s="1"/>
  <c r="N341" i="35"/>
  <c r="DI341" i="35" s="1"/>
  <c r="O341" i="35"/>
  <c r="DJ341" i="35" s="1"/>
  <c r="P341" i="35"/>
  <c r="DK341" i="35" s="1"/>
  <c r="Q341" i="35"/>
  <c r="DL341" i="35" s="1"/>
  <c r="R341" i="35"/>
  <c r="DM341" i="35" s="1"/>
  <c r="S341" i="35"/>
  <c r="DN341" i="35" s="1"/>
  <c r="T341" i="35"/>
  <c r="DO341" i="35" s="1"/>
  <c r="U341" i="35"/>
  <c r="DP341" i="35" s="1"/>
  <c r="V341" i="35"/>
  <c r="DQ341" i="35" s="1"/>
  <c r="W341" i="35"/>
  <c r="DR341" i="35" s="1"/>
  <c r="X341" i="35"/>
  <c r="DS341" i="35" s="1"/>
  <c r="Y341" i="35"/>
  <c r="DT341" i="35" s="1"/>
  <c r="Z341" i="35"/>
  <c r="DU341" i="35" s="1"/>
  <c r="AA341" i="35"/>
  <c r="DV341" i="35" s="1"/>
  <c r="AB341" i="35"/>
  <c r="DW341" i="35" s="1"/>
  <c r="AC341" i="35"/>
  <c r="DX341" i="35" s="1"/>
  <c r="AD341" i="35"/>
  <c r="DY341" i="35" s="1"/>
  <c r="AE341" i="35"/>
  <c r="AF341" i="35"/>
  <c r="C342" i="35"/>
  <c r="CX342" i="35" s="1"/>
  <c r="D342" i="35"/>
  <c r="CY342" i="35" s="1"/>
  <c r="E342" i="35"/>
  <c r="CZ342" i="35" s="1"/>
  <c r="F342" i="35"/>
  <c r="DA342" i="35" s="1"/>
  <c r="G342" i="35"/>
  <c r="DB342" i="35" s="1"/>
  <c r="H342" i="35"/>
  <c r="DC342" i="35" s="1"/>
  <c r="I342" i="35"/>
  <c r="DD342" i="35" s="1"/>
  <c r="J342" i="35"/>
  <c r="DE342" i="35" s="1"/>
  <c r="K342" i="35"/>
  <c r="DF342" i="35" s="1"/>
  <c r="L342" i="35"/>
  <c r="DG342" i="35" s="1"/>
  <c r="M342" i="35"/>
  <c r="DH342" i="35" s="1"/>
  <c r="N342" i="35"/>
  <c r="DI342" i="35" s="1"/>
  <c r="O342" i="35"/>
  <c r="DJ342" i="35" s="1"/>
  <c r="P342" i="35"/>
  <c r="DK342" i="35" s="1"/>
  <c r="Q342" i="35"/>
  <c r="DL342" i="35" s="1"/>
  <c r="R342" i="35"/>
  <c r="DM342" i="35" s="1"/>
  <c r="S342" i="35"/>
  <c r="DN342" i="35" s="1"/>
  <c r="T342" i="35"/>
  <c r="DO342" i="35" s="1"/>
  <c r="U342" i="35"/>
  <c r="DP342" i="35" s="1"/>
  <c r="V342" i="35"/>
  <c r="DQ342" i="35" s="1"/>
  <c r="W342" i="35"/>
  <c r="DR342" i="35" s="1"/>
  <c r="X342" i="35"/>
  <c r="DS342" i="35" s="1"/>
  <c r="Y342" i="35"/>
  <c r="DT342" i="35" s="1"/>
  <c r="Z342" i="35"/>
  <c r="DU342" i="35" s="1"/>
  <c r="AA342" i="35"/>
  <c r="DV342" i="35" s="1"/>
  <c r="AB342" i="35"/>
  <c r="DW342" i="35" s="1"/>
  <c r="AC342" i="35"/>
  <c r="DX342" i="35" s="1"/>
  <c r="AD342" i="35"/>
  <c r="DY342" i="35" s="1"/>
  <c r="AE342" i="35"/>
  <c r="AF342" i="35"/>
  <c r="C343" i="35"/>
  <c r="CX343" i="35" s="1"/>
  <c r="D343" i="35"/>
  <c r="CY343" i="35" s="1"/>
  <c r="E343" i="35"/>
  <c r="CZ343" i="35" s="1"/>
  <c r="F343" i="35"/>
  <c r="DA343" i="35" s="1"/>
  <c r="G343" i="35"/>
  <c r="DB343" i="35" s="1"/>
  <c r="H343" i="35"/>
  <c r="DC343" i="35" s="1"/>
  <c r="I343" i="35"/>
  <c r="DD343" i="35" s="1"/>
  <c r="J343" i="35"/>
  <c r="DE343" i="35" s="1"/>
  <c r="K343" i="35"/>
  <c r="DF343" i="35" s="1"/>
  <c r="L343" i="35"/>
  <c r="DG343" i="35" s="1"/>
  <c r="M343" i="35"/>
  <c r="DH343" i="35" s="1"/>
  <c r="N343" i="35"/>
  <c r="DI343" i="35" s="1"/>
  <c r="O343" i="35"/>
  <c r="DJ343" i="35" s="1"/>
  <c r="P343" i="35"/>
  <c r="DK343" i="35" s="1"/>
  <c r="Q343" i="35"/>
  <c r="DL343" i="35" s="1"/>
  <c r="R343" i="35"/>
  <c r="DM343" i="35" s="1"/>
  <c r="S343" i="35"/>
  <c r="DN343" i="35" s="1"/>
  <c r="T343" i="35"/>
  <c r="DO343" i="35" s="1"/>
  <c r="U343" i="35"/>
  <c r="DP343" i="35" s="1"/>
  <c r="V343" i="35"/>
  <c r="DQ343" i="35" s="1"/>
  <c r="W343" i="35"/>
  <c r="DR343" i="35" s="1"/>
  <c r="X343" i="35"/>
  <c r="DS343" i="35" s="1"/>
  <c r="Y343" i="35"/>
  <c r="DT343" i="35" s="1"/>
  <c r="Z343" i="35"/>
  <c r="DU343" i="35" s="1"/>
  <c r="AA343" i="35"/>
  <c r="DV343" i="35" s="1"/>
  <c r="AB343" i="35"/>
  <c r="DW343" i="35" s="1"/>
  <c r="AC343" i="35"/>
  <c r="DX343" i="35" s="1"/>
  <c r="AD343" i="35"/>
  <c r="DY343" i="35" s="1"/>
  <c r="AE343" i="35"/>
  <c r="AF343" i="35"/>
  <c r="C344" i="35"/>
  <c r="CX344" i="35" s="1"/>
  <c r="D344" i="35"/>
  <c r="CY344" i="35" s="1"/>
  <c r="E344" i="35"/>
  <c r="CZ344" i="35" s="1"/>
  <c r="F344" i="35"/>
  <c r="DA344" i="35" s="1"/>
  <c r="G344" i="35"/>
  <c r="DB344" i="35" s="1"/>
  <c r="H344" i="35"/>
  <c r="DC344" i="35" s="1"/>
  <c r="I344" i="35"/>
  <c r="DD344" i="35" s="1"/>
  <c r="J344" i="35"/>
  <c r="DE344" i="35" s="1"/>
  <c r="K344" i="35"/>
  <c r="DF344" i="35" s="1"/>
  <c r="L344" i="35"/>
  <c r="DG344" i="35" s="1"/>
  <c r="M344" i="35"/>
  <c r="DH344" i="35" s="1"/>
  <c r="N344" i="35"/>
  <c r="DI344" i="35" s="1"/>
  <c r="O344" i="35"/>
  <c r="DJ344" i="35" s="1"/>
  <c r="P344" i="35"/>
  <c r="DK344" i="35" s="1"/>
  <c r="Q344" i="35"/>
  <c r="DL344" i="35" s="1"/>
  <c r="R344" i="35"/>
  <c r="DM344" i="35" s="1"/>
  <c r="S344" i="35"/>
  <c r="DN344" i="35" s="1"/>
  <c r="T344" i="35"/>
  <c r="DO344" i="35" s="1"/>
  <c r="U344" i="35"/>
  <c r="DP344" i="35" s="1"/>
  <c r="V344" i="35"/>
  <c r="DQ344" i="35" s="1"/>
  <c r="W344" i="35"/>
  <c r="DR344" i="35" s="1"/>
  <c r="X344" i="35"/>
  <c r="DS344" i="35" s="1"/>
  <c r="Y344" i="35"/>
  <c r="DT344" i="35" s="1"/>
  <c r="Z344" i="35"/>
  <c r="DU344" i="35" s="1"/>
  <c r="AA344" i="35"/>
  <c r="DV344" i="35" s="1"/>
  <c r="AB344" i="35"/>
  <c r="DW344" i="35" s="1"/>
  <c r="AC344" i="35"/>
  <c r="DX344" i="35" s="1"/>
  <c r="AD344" i="35"/>
  <c r="DY344" i="35" s="1"/>
  <c r="AE344" i="35"/>
  <c r="AF344" i="35"/>
  <c r="C345" i="35"/>
  <c r="CX345" i="35" s="1"/>
  <c r="D345" i="35"/>
  <c r="CY345" i="35" s="1"/>
  <c r="E345" i="35"/>
  <c r="CZ345" i="35" s="1"/>
  <c r="F345" i="35"/>
  <c r="DA345" i="35" s="1"/>
  <c r="G345" i="35"/>
  <c r="DB345" i="35" s="1"/>
  <c r="H345" i="35"/>
  <c r="DC345" i="35" s="1"/>
  <c r="I345" i="35"/>
  <c r="DD345" i="35" s="1"/>
  <c r="J345" i="35"/>
  <c r="DE345" i="35" s="1"/>
  <c r="K345" i="35"/>
  <c r="DF345" i="35" s="1"/>
  <c r="L345" i="35"/>
  <c r="DG345" i="35" s="1"/>
  <c r="M345" i="35"/>
  <c r="DH345" i="35" s="1"/>
  <c r="N345" i="35"/>
  <c r="DI345" i="35" s="1"/>
  <c r="O345" i="35"/>
  <c r="DJ345" i="35" s="1"/>
  <c r="P345" i="35"/>
  <c r="DK345" i="35" s="1"/>
  <c r="Q345" i="35"/>
  <c r="DL345" i="35" s="1"/>
  <c r="R345" i="35"/>
  <c r="DM345" i="35" s="1"/>
  <c r="S345" i="35"/>
  <c r="DN345" i="35" s="1"/>
  <c r="T345" i="35"/>
  <c r="DO345" i="35" s="1"/>
  <c r="U345" i="35"/>
  <c r="DP345" i="35" s="1"/>
  <c r="V345" i="35"/>
  <c r="DQ345" i="35" s="1"/>
  <c r="W345" i="35"/>
  <c r="DR345" i="35" s="1"/>
  <c r="X345" i="35"/>
  <c r="DS345" i="35" s="1"/>
  <c r="Y345" i="35"/>
  <c r="DT345" i="35" s="1"/>
  <c r="Z345" i="35"/>
  <c r="DU345" i="35" s="1"/>
  <c r="AA345" i="35"/>
  <c r="DV345" i="35" s="1"/>
  <c r="AB345" i="35"/>
  <c r="DW345" i="35" s="1"/>
  <c r="AC345" i="35"/>
  <c r="DX345" i="35" s="1"/>
  <c r="AD345" i="35"/>
  <c r="DY345" i="35" s="1"/>
  <c r="AE345" i="35"/>
  <c r="AF345" i="35"/>
  <c r="C346" i="35"/>
  <c r="CX346" i="35" s="1"/>
  <c r="D346" i="35"/>
  <c r="CY346" i="35" s="1"/>
  <c r="E346" i="35"/>
  <c r="CZ346" i="35" s="1"/>
  <c r="F346" i="35"/>
  <c r="DA346" i="35" s="1"/>
  <c r="G346" i="35"/>
  <c r="DB346" i="35" s="1"/>
  <c r="H346" i="35"/>
  <c r="DC346" i="35" s="1"/>
  <c r="I346" i="35"/>
  <c r="DD346" i="35" s="1"/>
  <c r="J346" i="35"/>
  <c r="DE346" i="35" s="1"/>
  <c r="K346" i="35"/>
  <c r="DF346" i="35" s="1"/>
  <c r="L346" i="35"/>
  <c r="DG346" i="35" s="1"/>
  <c r="M346" i="35"/>
  <c r="DH346" i="35" s="1"/>
  <c r="N346" i="35"/>
  <c r="DI346" i="35" s="1"/>
  <c r="O346" i="35"/>
  <c r="DJ346" i="35" s="1"/>
  <c r="P346" i="35"/>
  <c r="DK346" i="35" s="1"/>
  <c r="Q346" i="35"/>
  <c r="DL346" i="35" s="1"/>
  <c r="R346" i="35"/>
  <c r="DM346" i="35" s="1"/>
  <c r="S346" i="35"/>
  <c r="DN346" i="35" s="1"/>
  <c r="T346" i="35"/>
  <c r="DO346" i="35" s="1"/>
  <c r="U346" i="35"/>
  <c r="DP346" i="35" s="1"/>
  <c r="V346" i="35"/>
  <c r="DQ346" i="35" s="1"/>
  <c r="W346" i="35"/>
  <c r="DR346" i="35" s="1"/>
  <c r="X346" i="35"/>
  <c r="DS346" i="35" s="1"/>
  <c r="Y346" i="35"/>
  <c r="DT346" i="35" s="1"/>
  <c r="Z346" i="35"/>
  <c r="DU346" i="35" s="1"/>
  <c r="AA346" i="35"/>
  <c r="DV346" i="35" s="1"/>
  <c r="AB346" i="35"/>
  <c r="DW346" i="35" s="1"/>
  <c r="AC346" i="35"/>
  <c r="DX346" i="35" s="1"/>
  <c r="AD346" i="35"/>
  <c r="DY346" i="35" s="1"/>
  <c r="AE346" i="35"/>
  <c r="AF346" i="35"/>
  <c r="C347" i="35"/>
  <c r="CX347" i="35" s="1"/>
  <c r="D347" i="35"/>
  <c r="CY347" i="35" s="1"/>
  <c r="E347" i="35"/>
  <c r="CZ347" i="35" s="1"/>
  <c r="F347" i="35"/>
  <c r="DA347" i="35" s="1"/>
  <c r="G347" i="35"/>
  <c r="DB347" i="35" s="1"/>
  <c r="H347" i="35"/>
  <c r="DC347" i="35" s="1"/>
  <c r="I347" i="35"/>
  <c r="DD347" i="35" s="1"/>
  <c r="J347" i="35"/>
  <c r="DE347" i="35" s="1"/>
  <c r="K347" i="35"/>
  <c r="DF347" i="35" s="1"/>
  <c r="L347" i="35"/>
  <c r="DG347" i="35" s="1"/>
  <c r="M347" i="35"/>
  <c r="DH347" i="35" s="1"/>
  <c r="N347" i="35"/>
  <c r="DI347" i="35" s="1"/>
  <c r="O347" i="35"/>
  <c r="DJ347" i="35" s="1"/>
  <c r="P347" i="35"/>
  <c r="DK347" i="35" s="1"/>
  <c r="Q347" i="35"/>
  <c r="DL347" i="35" s="1"/>
  <c r="R347" i="35"/>
  <c r="DM347" i="35" s="1"/>
  <c r="S347" i="35"/>
  <c r="DN347" i="35" s="1"/>
  <c r="T347" i="35"/>
  <c r="DO347" i="35" s="1"/>
  <c r="U347" i="35"/>
  <c r="DP347" i="35" s="1"/>
  <c r="V347" i="35"/>
  <c r="DQ347" i="35" s="1"/>
  <c r="W347" i="35"/>
  <c r="DR347" i="35" s="1"/>
  <c r="X347" i="35"/>
  <c r="DS347" i="35" s="1"/>
  <c r="Y347" i="35"/>
  <c r="DT347" i="35" s="1"/>
  <c r="Z347" i="35"/>
  <c r="DU347" i="35" s="1"/>
  <c r="AA347" i="35"/>
  <c r="DV347" i="35" s="1"/>
  <c r="AB347" i="35"/>
  <c r="DW347" i="35" s="1"/>
  <c r="AC347" i="35"/>
  <c r="DX347" i="35" s="1"/>
  <c r="AD347" i="35"/>
  <c r="DY347" i="35" s="1"/>
  <c r="AE347" i="35"/>
  <c r="AF347" i="35"/>
  <c r="C348" i="35"/>
  <c r="CX348" i="35" s="1"/>
  <c r="D348" i="35"/>
  <c r="CY348" i="35" s="1"/>
  <c r="E348" i="35"/>
  <c r="CZ348" i="35" s="1"/>
  <c r="F348" i="35"/>
  <c r="DA348" i="35" s="1"/>
  <c r="G348" i="35"/>
  <c r="DB348" i="35" s="1"/>
  <c r="H348" i="35"/>
  <c r="DC348" i="35" s="1"/>
  <c r="I348" i="35"/>
  <c r="DD348" i="35" s="1"/>
  <c r="J348" i="35"/>
  <c r="DE348" i="35" s="1"/>
  <c r="K348" i="35"/>
  <c r="DF348" i="35" s="1"/>
  <c r="L348" i="35"/>
  <c r="DG348" i="35" s="1"/>
  <c r="M348" i="35"/>
  <c r="DH348" i="35" s="1"/>
  <c r="N348" i="35"/>
  <c r="DI348" i="35" s="1"/>
  <c r="O348" i="35"/>
  <c r="DJ348" i="35" s="1"/>
  <c r="P348" i="35"/>
  <c r="DK348" i="35" s="1"/>
  <c r="Q348" i="35"/>
  <c r="DL348" i="35" s="1"/>
  <c r="R348" i="35"/>
  <c r="DM348" i="35" s="1"/>
  <c r="S348" i="35"/>
  <c r="DN348" i="35" s="1"/>
  <c r="T348" i="35"/>
  <c r="DO348" i="35" s="1"/>
  <c r="U348" i="35"/>
  <c r="DP348" i="35" s="1"/>
  <c r="V348" i="35"/>
  <c r="DQ348" i="35" s="1"/>
  <c r="W348" i="35"/>
  <c r="DR348" i="35" s="1"/>
  <c r="X348" i="35"/>
  <c r="DS348" i="35" s="1"/>
  <c r="Y348" i="35"/>
  <c r="DT348" i="35" s="1"/>
  <c r="Z348" i="35"/>
  <c r="DU348" i="35" s="1"/>
  <c r="AA348" i="35"/>
  <c r="DV348" i="35" s="1"/>
  <c r="AB348" i="35"/>
  <c r="DW348" i="35" s="1"/>
  <c r="AC348" i="35"/>
  <c r="DX348" i="35" s="1"/>
  <c r="AD348" i="35"/>
  <c r="DY348" i="35" s="1"/>
  <c r="AE348" i="35"/>
  <c r="AF348" i="35"/>
  <c r="C349" i="35"/>
  <c r="CX349" i="35" s="1"/>
  <c r="D349" i="35"/>
  <c r="CY349" i="35" s="1"/>
  <c r="E349" i="35"/>
  <c r="CZ349" i="35" s="1"/>
  <c r="F349" i="35"/>
  <c r="DA349" i="35" s="1"/>
  <c r="G349" i="35"/>
  <c r="DB349" i="35" s="1"/>
  <c r="H349" i="35"/>
  <c r="DC349" i="35" s="1"/>
  <c r="I349" i="35"/>
  <c r="DD349" i="35" s="1"/>
  <c r="J349" i="35"/>
  <c r="DE349" i="35" s="1"/>
  <c r="K349" i="35"/>
  <c r="DF349" i="35" s="1"/>
  <c r="L349" i="35"/>
  <c r="DG349" i="35" s="1"/>
  <c r="M349" i="35"/>
  <c r="DH349" i="35" s="1"/>
  <c r="N349" i="35"/>
  <c r="DI349" i="35" s="1"/>
  <c r="O349" i="35"/>
  <c r="DJ349" i="35" s="1"/>
  <c r="P349" i="35"/>
  <c r="DK349" i="35" s="1"/>
  <c r="Q349" i="35"/>
  <c r="DL349" i="35" s="1"/>
  <c r="R349" i="35"/>
  <c r="DM349" i="35" s="1"/>
  <c r="S349" i="35"/>
  <c r="DN349" i="35" s="1"/>
  <c r="T349" i="35"/>
  <c r="DO349" i="35" s="1"/>
  <c r="U349" i="35"/>
  <c r="DP349" i="35" s="1"/>
  <c r="V349" i="35"/>
  <c r="DQ349" i="35" s="1"/>
  <c r="W349" i="35"/>
  <c r="DR349" i="35" s="1"/>
  <c r="X349" i="35"/>
  <c r="DS349" i="35" s="1"/>
  <c r="Y349" i="35"/>
  <c r="DT349" i="35" s="1"/>
  <c r="Z349" i="35"/>
  <c r="DU349" i="35" s="1"/>
  <c r="AA349" i="35"/>
  <c r="DV349" i="35" s="1"/>
  <c r="AB349" i="35"/>
  <c r="DW349" i="35" s="1"/>
  <c r="AC349" i="35"/>
  <c r="DX349" i="35" s="1"/>
  <c r="AD349" i="35"/>
  <c r="DY349" i="35" s="1"/>
  <c r="AE349" i="35"/>
  <c r="AF349" i="35"/>
  <c r="C350" i="35"/>
  <c r="CX350" i="35" s="1"/>
  <c r="D350" i="35"/>
  <c r="CY350" i="35" s="1"/>
  <c r="E350" i="35"/>
  <c r="CZ350" i="35" s="1"/>
  <c r="F350" i="35"/>
  <c r="DA350" i="35" s="1"/>
  <c r="G350" i="35"/>
  <c r="DB350" i="35" s="1"/>
  <c r="H350" i="35"/>
  <c r="DC350" i="35" s="1"/>
  <c r="I350" i="35"/>
  <c r="DD350" i="35" s="1"/>
  <c r="J350" i="35"/>
  <c r="DE350" i="35" s="1"/>
  <c r="K350" i="35"/>
  <c r="DF350" i="35" s="1"/>
  <c r="L350" i="35"/>
  <c r="DG350" i="35" s="1"/>
  <c r="M350" i="35"/>
  <c r="DH350" i="35" s="1"/>
  <c r="N350" i="35"/>
  <c r="DI350" i="35" s="1"/>
  <c r="O350" i="35"/>
  <c r="DJ350" i="35" s="1"/>
  <c r="P350" i="35"/>
  <c r="DK350" i="35" s="1"/>
  <c r="Q350" i="35"/>
  <c r="DL350" i="35" s="1"/>
  <c r="R350" i="35"/>
  <c r="DM350" i="35" s="1"/>
  <c r="S350" i="35"/>
  <c r="DN350" i="35" s="1"/>
  <c r="T350" i="35"/>
  <c r="DO350" i="35" s="1"/>
  <c r="U350" i="35"/>
  <c r="DP350" i="35" s="1"/>
  <c r="V350" i="35"/>
  <c r="DQ350" i="35" s="1"/>
  <c r="W350" i="35"/>
  <c r="DR350" i="35" s="1"/>
  <c r="X350" i="35"/>
  <c r="DS350" i="35" s="1"/>
  <c r="Y350" i="35"/>
  <c r="DT350" i="35" s="1"/>
  <c r="Z350" i="35"/>
  <c r="DU350" i="35" s="1"/>
  <c r="AA350" i="35"/>
  <c r="DV350" i="35" s="1"/>
  <c r="AB350" i="35"/>
  <c r="DW350" i="35" s="1"/>
  <c r="AC350" i="35"/>
  <c r="DX350" i="35" s="1"/>
  <c r="AD350" i="35"/>
  <c r="DY350" i="35" s="1"/>
  <c r="AE350" i="35"/>
  <c r="AF350" i="35"/>
  <c r="C351" i="35"/>
  <c r="CX351" i="35" s="1"/>
  <c r="D351" i="35"/>
  <c r="CY351" i="35" s="1"/>
  <c r="E351" i="35"/>
  <c r="CZ351" i="35" s="1"/>
  <c r="F351" i="35"/>
  <c r="DA351" i="35" s="1"/>
  <c r="G351" i="35"/>
  <c r="DB351" i="35" s="1"/>
  <c r="H351" i="35"/>
  <c r="DC351" i="35" s="1"/>
  <c r="I351" i="35"/>
  <c r="DD351" i="35" s="1"/>
  <c r="J351" i="35"/>
  <c r="DE351" i="35" s="1"/>
  <c r="K351" i="35"/>
  <c r="DF351" i="35" s="1"/>
  <c r="L351" i="35"/>
  <c r="DG351" i="35" s="1"/>
  <c r="M351" i="35"/>
  <c r="DH351" i="35" s="1"/>
  <c r="N351" i="35"/>
  <c r="DI351" i="35" s="1"/>
  <c r="O351" i="35"/>
  <c r="DJ351" i="35" s="1"/>
  <c r="P351" i="35"/>
  <c r="DK351" i="35" s="1"/>
  <c r="Q351" i="35"/>
  <c r="DL351" i="35" s="1"/>
  <c r="R351" i="35"/>
  <c r="DM351" i="35" s="1"/>
  <c r="S351" i="35"/>
  <c r="DN351" i="35" s="1"/>
  <c r="T351" i="35"/>
  <c r="DO351" i="35" s="1"/>
  <c r="U351" i="35"/>
  <c r="DP351" i="35" s="1"/>
  <c r="V351" i="35"/>
  <c r="DQ351" i="35" s="1"/>
  <c r="W351" i="35"/>
  <c r="DR351" i="35" s="1"/>
  <c r="X351" i="35"/>
  <c r="DS351" i="35" s="1"/>
  <c r="Y351" i="35"/>
  <c r="DT351" i="35" s="1"/>
  <c r="Z351" i="35"/>
  <c r="DU351" i="35" s="1"/>
  <c r="AA351" i="35"/>
  <c r="DV351" i="35" s="1"/>
  <c r="AB351" i="35"/>
  <c r="DW351" i="35" s="1"/>
  <c r="AC351" i="35"/>
  <c r="DX351" i="35" s="1"/>
  <c r="AD351" i="35"/>
  <c r="DY351" i="35" s="1"/>
  <c r="AE351" i="35"/>
  <c r="AF351" i="35"/>
  <c r="C352" i="35"/>
  <c r="CX352" i="35" s="1"/>
  <c r="D352" i="35"/>
  <c r="CY352" i="35" s="1"/>
  <c r="E352" i="35"/>
  <c r="CZ352" i="35" s="1"/>
  <c r="F352" i="35"/>
  <c r="DA352" i="35" s="1"/>
  <c r="G352" i="35"/>
  <c r="DB352" i="35" s="1"/>
  <c r="H352" i="35"/>
  <c r="DC352" i="35" s="1"/>
  <c r="I352" i="35"/>
  <c r="DD352" i="35" s="1"/>
  <c r="J352" i="35"/>
  <c r="DE352" i="35" s="1"/>
  <c r="K352" i="35"/>
  <c r="DF352" i="35" s="1"/>
  <c r="L352" i="35"/>
  <c r="DG352" i="35" s="1"/>
  <c r="M352" i="35"/>
  <c r="DH352" i="35" s="1"/>
  <c r="N352" i="35"/>
  <c r="DI352" i="35" s="1"/>
  <c r="O352" i="35"/>
  <c r="DJ352" i="35" s="1"/>
  <c r="P352" i="35"/>
  <c r="DK352" i="35" s="1"/>
  <c r="Q352" i="35"/>
  <c r="DL352" i="35" s="1"/>
  <c r="R352" i="35"/>
  <c r="DM352" i="35" s="1"/>
  <c r="S352" i="35"/>
  <c r="DN352" i="35" s="1"/>
  <c r="T352" i="35"/>
  <c r="DO352" i="35" s="1"/>
  <c r="U352" i="35"/>
  <c r="DP352" i="35" s="1"/>
  <c r="V352" i="35"/>
  <c r="DQ352" i="35" s="1"/>
  <c r="W352" i="35"/>
  <c r="DR352" i="35" s="1"/>
  <c r="X352" i="35"/>
  <c r="DS352" i="35" s="1"/>
  <c r="Y352" i="35"/>
  <c r="DT352" i="35" s="1"/>
  <c r="Z352" i="35"/>
  <c r="DU352" i="35" s="1"/>
  <c r="AA352" i="35"/>
  <c r="DV352" i="35" s="1"/>
  <c r="AB352" i="35"/>
  <c r="DW352" i="35" s="1"/>
  <c r="AC352" i="35"/>
  <c r="DX352" i="35" s="1"/>
  <c r="AD352" i="35"/>
  <c r="DY352" i="35" s="1"/>
  <c r="AE352" i="35"/>
  <c r="AF352" i="35"/>
  <c r="C353" i="35"/>
  <c r="CX353" i="35" s="1"/>
  <c r="D353" i="35"/>
  <c r="CY353" i="35" s="1"/>
  <c r="E353" i="35"/>
  <c r="CZ353" i="35" s="1"/>
  <c r="F353" i="35"/>
  <c r="DA353" i="35" s="1"/>
  <c r="G353" i="35"/>
  <c r="DB353" i="35" s="1"/>
  <c r="H353" i="35"/>
  <c r="DC353" i="35" s="1"/>
  <c r="I353" i="35"/>
  <c r="DD353" i="35" s="1"/>
  <c r="J353" i="35"/>
  <c r="DE353" i="35" s="1"/>
  <c r="K353" i="35"/>
  <c r="DF353" i="35" s="1"/>
  <c r="L353" i="35"/>
  <c r="DG353" i="35" s="1"/>
  <c r="M353" i="35"/>
  <c r="DH353" i="35" s="1"/>
  <c r="N353" i="35"/>
  <c r="DI353" i="35" s="1"/>
  <c r="O353" i="35"/>
  <c r="DJ353" i="35" s="1"/>
  <c r="P353" i="35"/>
  <c r="DK353" i="35" s="1"/>
  <c r="Q353" i="35"/>
  <c r="DL353" i="35" s="1"/>
  <c r="R353" i="35"/>
  <c r="DM353" i="35" s="1"/>
  <c r="S353" i="35"/>
  <c r="DN353" i="35" s="1"/>
  <c r="T353" i="35"/>
  <c r="DO353" i="35" s="1"/>
  <c r="U353" i="35"/>
  <c r="DP353" i="35" s="1"/>
  <c r="V353" i="35"/>
  <c r="DQ353" i="35" s="1"/>
  <c r="W353" i="35"/>
  <c r="DR353" i="35" s="1"/>
  <c r="X353" i="35"/>
  <c r="DS353" i="35" s="1"/>
  <c r="Y353" i="35"/>
  <c r="DT353" i="35" s="1"/>
  <c r="Z353" i="35"/>
  <c r="DU353" i="35" s="1"/>
  <c r="AA353" i="35"/>
  <c r="DV353" i="35" s="1"/>
  <c r="AB353" i="35"/>
  <c r="DW353" i="35" s="1"/>
  <c r="AC353" i="35"/>
  <c r="DX353" i="35" s="1"/>
  <c r="AD353" i="35"/>
  <c r="DY353" i="35" s="1"/>
  <c r="AE353" i="35"/>
  <c r="AF353" i="35"/>
  <c r="C354" i="35"/>
  <c r="CX354" i="35" s="1"/>
  <c r="D354" i="35"/>
  <c r="CY354" i="35" s="1"/>
  <c r="E354" i="35"/>
  <c r="CZ354" i="35" s="1"/>
  <c r="F354" i="35"/>
  <c r="DA354" i="35" s="1"/>
  <c r="G354" i="35"/>
  <c r="DB354" i="35" s="1"/>
  <c r="H354" i="35"/>
  <c r="DC354" i="35" s="1"/>
  <c r="I354" i="35"/>
  <c r="DD354" i="35" s="1"/>
  <c r="J354" i="35"/>
  <c r="DE354" i="35" s="1"/>
  <c r="K354" i="35"/>
  <c r="DF354" i="35" s="1"/>
  <c r="L354" i="35"/>
  <c r="DG354" i="35" s="1"/>
  <c r="M354" i="35"/>
  <c r="DH354" i="35" s="1"/>
  <c r="N354" i="35"/>
  <c r="DI354" i="35" s="1"/>
  <c r="O354" i="35"/>
  <c r="DJ354" i="35" s="1"/>
  <c r="P354" i="35"/>
  <c r="DK354" i="35" s="1"/>
  <c r="Q354" i="35"/>
  <c r="DL354" i="35" s="1"/>
  <c r="R354" i="35"/>
  <c r="DM354" i="35" s="1"/>
  <c r="S354" i="35"/>
  <c r="DN354" i="35" s="1"/>
  <c r="T354" i="35"/>
  <c r="DO354" i="35" s="1"/>
  <c r="U354" i="35"/>
  <c r="DP354" i="35" s="1"/>
  <c r="V354" i="35"/>
  <c r="DQ354" i="35" s="1"/>
  <c r="W354" i="35"/>
  <c r="DR354" i="35" s="1"/>
  <c r="X354" i="35"/>
  <c r="DS354" i="35" s="1"/>
  <c r="Y354" i="35"/>
  <c r="DT354" i="35" s="1"/>
  <c r="Z354" i="35"/>
  <c r="DU354" i="35" s="1"/>
  <c r="AA354" i="35"/>
  <c r="DV354" i="35" s="1"/>
  <c r="AB354" i="35"/>
  <c r="DW354" i="35" s="1"/>
  <c r="AC354" i="35"/>
  <c r="DX354" i="35" s="1"/>
  <c r="AD354" i="35"/>
  <c r="DY354" i="35" s="1"/>
  <c r="AE354" i="35"/>
  <c r="AF354" i="35"/>
  <c r="C355" i="35"/>
  <c r="CX355" i="35" s="1"/>
  <c r="D355" i="35"/>
  <c r="CY355" i="35" s="1"/>
  <c r="E355" i="35"/>
  <c r="CZ355" i="35" s="1"/>
  <c r="F355" i="35"/>
  <c r="DA355" i="35" s="1"/>
  <c r="G355" i="35"/>
  <c r="DB355" i="35" s="1"/>
  <c r="H355" i="35"/>
  <c r="DC355" i="35" s="1"/>
  <c r="I355" i="35"/>
  <c r="DD355" i="35" s="1"/>
  <c r="J355" i="35"/>
  <c r="DE355" i="35" s="1"/>
  <c r="K355" i="35"/>
  <c r="DF355" i="35" s="1"/>
  <c r="L355" i="35"/>
  <c r="DG355" i="35" s="1"/>
  <c r="M355" i="35"/>
  <c r="DH355" i="35" s="1"/>
  <c r="N355" i="35"/>
  <c r="DI355" i="35" s="1"/>
  <c r="O355" i="35"/>
  <c r="DJ355" i="35" s="1"/>
  <c r="P355" i="35"/>
  <c r="DK355" i="35" s="1"/>
  <c r="Q355" i="35"/>
  <c r="DL355" i="35" s="1"/>
  <c r="R355" i="35"/>
  <c r="DM355" i="35" s="1"/>
  <c r="S355" i="35"/>
  <c r="DN355" i="35" s="1"/>
  <c r="T355" i="35"/>
  <c r="DO355" i="35" s="1"/>
  <c r="U355" i="35"/>
  <c r="DP355" i="35" s="1"/>
  <c r="V355" i="35"/>
  <c r="DQ355" i="35" s="1"/>
  <c r="W355" i="35"/>
  <c r="DR355" i="35" s="1"/>
  <c r="X355" i="35"/>
  <c r="DS355" i="35" s="1"/>
  <c r="Y355" i="35"/>
  <c r="DT355" i="35" s="1"/>
  <c r="Z355" i="35"/>
  <c r="DU355" i="35" s="1"/>
  <c r="AA355" i="35"/>
  <c r="DV355" i="35" s="1"/>
  <c r="AB355" i="35"/>
  <c r="DW355" i="35" s="1"/>
  <c r="AC355" i="35"/>
  <c r="DX355" i="35" s="1"/>
  <c r="AD355" i="35"/>
  <c r="DY355" i="35" s="1"/>
  <c r="AE355" i="35"/>
  <c r="AF355" i="35"/>
  <c r="C356" i="35"/>
  <c r="CX356" i="35" s="1"/>
  <c r="D356" i="35"/>
  <c r="CY356" i="35" s="1"/>
  <c r="E356" i="35"/>
  <c r="CZ356" i="35" s="1"/>
  <c r="F356" i="35"/>
  <c r="DA356" i="35" s="1"/>
  <c r="G356" i="35"/>
  <c r="DB356" i="35" s="1"/>
  <c r="H356" i="35"/>
  <c r="DC356" i="35" s="1"/>
  <c r="I356" i="35"/>
  <c r="DD356" i="35" s="1"/>
  <c r="J356" i="35"/>
  <c r="DE356" i="35" s="1"/>
  <c r="K356" i="35"/>
  <c r="DF356" i="35" s="1"/>
  <c r="L356" i="35"/>
  <c r="DG356" i="35" s="1"/>
  <c r="M356" i="35"/>
  <c r="DH356" i="35" s="1"/>
  <c r="N356" i="35"/>
  <c r="DI356" i="35" s="1"/>
  <c r="O356" i="35"/>
  <c r="DJ356" i="35" s="1"/>
  <c r="P356" i="35"/>
  <c r="DK356" i="35" s="1"/>
  <c r="Q356" i="35"/>
  <c r="DL356" i="35" s="1"/>
  <c r="R356" i="35"/>
  <c r="DM356" i="35" s="1"/>
  <c r="S356" i="35"/>
  <c r="DN356" i="35" s="1"/>
  <c r="T356" i="35"/>
  <c r="DO356" i="35" s="1"/>
  <c r="U356" i="35"/>
  <c r="DP356" i="35" s="1"/>
  <c r="V356" i="35"/>
  <c r="DQ356" i="35" s="1"/>
  <c r="W356" i="35"/>
  <c r="DR356" i="35" s="1"/>
  <c r="X356" i="35"/>
  <c r="DS356" i="35" s="1"/>
  <c r="Y356" i="35"/>
  <c r="DT356" i="35" s="1"/>
  <c r="Z356" i="35"/>
  <c r="DU356" i="35" s="1"/>
  <c r="AA356" i="35"/>
  <c r="DV356" i="35" s="1"/>
  <c r="AB356" i="35"/>
  <c r="DW356" i="35" s="1"/>
  <c r="AC356" i="35"/>
  <c r="DX356" i="35" s="1"/>
  <c r="AD356" i="35"/>
  <c r="DY356" i="35" s="1"/>
  <c r="AE356" i="35"/>
  <c r="AF356" i="35"/>
  <c r="C357" i="35"/>
  <c r="CX357" i="35" s="1"/>
  <c r="D357" i="35"/>
  <c r="CY357" i="35" s="1"/>
  <c r="E357" i="35"/>
  <c r="CZ357" i="35" s="1"/>
  <c r="F357" i="35"/>
  <c r="DA357" i="35" s="1"/>
  <c r="G357" i="35"/>
  <c r="DB357" i="35" s="1"/>
  <c r="H357" i="35"/>
  <c r="DC357" i="35" s="1"/>
  <c r="I357" i="35"/>
  <c r="DD357" i="35" s="1"/>
  <c r="J357" i="35"/>
  <c r="DE357" i="35" s="1"/>
  <c r="K357" i="35"/>
  <c r="DF357" i="35" s="1"/>
  <c r="L357" i="35"/>
  <c r="DG357" i="35" s="1"/>
  <c r="M357" i="35"/>
  <c r="DH357" i="35" s="1"/>
  <c r="N357" i="35"/>
  <c r="DI357" i="35" s="1"/>
  <c r="O357" i="35"/>
  <c r="DJ357" i="35" s="1"/>
  <c r="P357" i="35"/>
  <c r="DK357" i="35" s="1"/>
  <c r="Q357" i="35"/>
  <c r="DL357" i="35" s="1"/>
  <c r="R357" i="35"/>
  <c r="DM357" i="35" s="1"/>
  <c r="S357" i="35"/>
  <c r="DN357" i="35" s="1"/>
  <c r="T357" i="35"/>
  <c r="DO357" i="35" s="1"/>
  <c r="U357" i="35"/>
  <c r="DP357" i="35" s="1"/>
  <c r="V357" i="35"/>
  <c r="DQ357" i="35" s="1"/>
  <c r="W357" i="35"/>
  <c r="DR357" i="35" s="1"/>
  <c r="X357" i="35"/>
  <c r="DS357" i="35" s="1"/>
  <c r="Y357" i="35"/>
  <c r="DT357" i="35" s="1"/>
  <c r="Z357" i="35"/>
  <c r="DU357" i="35" s="1"/>
  <c r="AA357" i="35"/>
  <c r="DV357" i="35" s="1"/>
  <c r="AB357" i="35"/>
  <c r="DW357" i="35" s="1"/>
  <c r="AC357" i="35"/>
  <c r="DX357" i="35" s="1"/>
  <c r="AD357" i="35"/>
  <c r="DY357" i="35" s="1"/>
  <c r="AE357" i="35"/>
  <c r="AF357" i="35"/>
  <c r="C358" i="35"/>
  <c r="CX358" i="35" s="1"/>
  <c r="D358" i="35"/>
  <c r="CY358" i="35" s="1"/>
  <c r="E358" i="35"/>
  <c r="CZ358" i="35" s="1"/>
  <c r="F358" i="35"/>
  <c r="DA358" i="35" s="1"/>
  <c r="G358" i="35"/>
  <c r="DB358" i="35" s="1"/>
  <c r="H358" i="35"/>
  <c r="DC358" i="35" s="1"/>
  <c r="I358" i="35"/>
  <c r="DD358" i="35" s="1"/>
  <c r="J358" i="35"/>
  <c r="DE358" i="35" s="1"/>
  <c r="K358" i="35"/>
  <c r="DF358" i="35" s="1"/>
  <c r="L358" i="35"/>
  <c r="DG358" i="35" s="1"/>
  <c r="M358" i="35"/>
  <c r="DH358" i="35" s="1"/>
  <c r="N358" i="35"/>
  <c r="DI358" i="35" s="1"/>
  <c r="O358" i="35"/>
  <c r="DJ358" i="35" s="1"/>
  <c r="P358" i="35"/>
  <c r="DK358" i="35" s="1"/>
  <c r="Q358" i="35"/>
  <c r="DL358" i="35" s="1"/>
  <c r="R358" i="35"/>
  <c r="DM358" i="35" s="1"/>
  <c r="S358" i="35"/>
  <c r="DN358" i="35" s="1"/>
  <c r="T358" i="35"/>
  <c r="DO358" i="35" s="1"/>
  <c r="U358" i="35"/>
  <c r="DP358" i="35" s="1"/>
  <c r="V358" i="35"/>
  <c r="DQ358" i="35" s="1"/>
  <c r="W358" i="35"/>
  <c r="DR358" i="35" s="1"/>
  <c r="X358" i="35"/>
  <c r="DS358" i="35" s="1"/>
  <c r="Y358" i="35"/>
  <c r="DT358" i="35" s="1"/>
  <c r="Z358" i="35"/>
  <c r="DU358" i="35" s="1"/>
  <c r="AA358" i="35"/>
  <c r="DV358" i="35" s="1"/>
  <c r="AB358" i="35"/>
  <c r="DW358" i="35" s="1"/>
  <c r="AC358" i="35"/>
  <c r="DX358" i="35" s="1"/>
  <c r="AD358" i="35"/>
  <c r="DY358" i="35" s="1"/>
  <c r="AE358" i="35"/>
  <c r="AF358" i="35"/>
  <c r="C359" i="35"/>
  <c r="CX359" i="35" s="1"/>
  <c r="D359" i="35"/>
  <c r="CY359" i="35" s="1"/>
  <c r="E359" i="35"/>
  <c r="CZ359" i="35" s="1"/>
  <c r="F359" i="35"/>
  <c r="DA359" i="35" s="1"/>
  <c r="G359" i="35"/>
  <c r="DB359" i="35" s="1"/>
  <c r="H359" i="35"/>
  <c r="DC359" i="35" s="1"/>
  <c r="I359" i="35"/>
  <c r="DD359" i="35" s="1"/>
  <c r="J359" i="35"/>
  <c r="DE359" i="35" s="1"/>
  <c r="K359" i="35"/>
  <c r="DF359" i="35" s="1"/>
  <c r="L359" i="35"/>
  <c r="DG359" i="35" s="1"/>
  <c r="M359" i="35"/>
  <c r="DH359" i="35" s="1"/>
  <c r="N359" i="35"/>
  <c r="DI359" i="35" s="1"/>
  <c r="O359" i="35"/>
  <c r="DJ359" i="35" s="1"/>
  <c r="P359" i="35"/>
  <c r="DK359" i="35" s="1"/>
  <c r="Q359" i="35"/>
  <c r="DL359" i="35" s="1"/>
  <c r="R359" i="35"/>
  <c r="DM359" i="35" s="1"/>
  <c r="S359" i="35"/>
  <c r="DN359" i="35" s="1"/>
  <c r="T359" i="35"/>
  <c r="DO359" i="35" s="1"/>
  <c r="U359" i="35"/>
  <c r="DP359" i="35" s="1"/>
  <c r="V359" i="35"/>
  <c r="DQ359" i="35" s="1"/>
  <c r="W359" i="35"/>
  <c r="DR359" i="35" s="1"/>
  <c r="X359" i="35"/>
  <c r="DS359" i="35" s="1"/>
  <c r="Y359" i="35"/>
  <c r="DT359" i="35" s="1"/>
  <c r="Z359" i="35"/>
  <c r="DU359" i="35" s="1"/>
  <c r="AA359" i="35"/>
  <c r="DV359" i="35" s="1"/>
  <c r="AB359" i="35"/>
  <c r="DW359" i="35" s="1"/>
  <c r="AC359" i="35"/>
  <c r="DX359" i="35" s="1"/>
  <c r="AD359" i="35"/>
  <c r="DY359" i="35" s="1"/>
  <c r="AE359" i="35"/>
  <c r="AF359" i="35"/>
  <c r="C360" i="35"/>
  <c r="CX360" i="35" s="1"/>
  <c r="D360" i="35"/>
  <c r="CY360" i="35" s="1"/>
  <c r="E360" i="35"/>
  <c r="CZ360" i="35" s="1"/>
  <c r="F360" i="35"/>
  <c r="DA360" i="35" s="1"/>
  <c r="G360" i="35"/>
  <c r="DB360" i="35" s="1"/>
  <c r="H360" i="35"/>
  <c r="DC360" i="35" s="1"/>
  <c r="I360" i="35"/>
  <c r="DD360" i="35" s="1"/>
  <c r="J360" i="35"/>
  <c r="DE360" i="35" s="1"/>
  <c r="K360" i="35"/>
  <c r="DF360" i="35" s="1"/>
  <c r="L360" i="35"/>
  <c r="DG360" i="35" s="1"/>
  <c r="M360" i="35"/>
  <c r="DH360" i="35" s="1"/>
  <c r="N360" i="35"/>
  <c r="DI360" i="35" s="1"/>
  <c r="O360" i="35"/>
  <c r="DJ360" i="35" s="1"/>
  <c r="P360" i="35"/>
  <c r="DK360" i="35" s="1"/>
  <c r="Q360" i="35"/>
  <c r="DL360" i="35" s="1"/>
  <c r="R360" i="35"/>
  <c r="DM360" i="35" s="1"/>
  <c r="S360" i="35"/>
  <c r="DN360" i="35" s="1"/>
  <c r="T360" i="35"/>
  <c r="DO360" i="35" s="1"/>
  <c r="U360" i="35"/>
  <c r="DP360" i="35" s="1"/>
  <c r="V360" i="35"/>
  <c r="DQ360" i="35" s="1"/>
  <c r="W360" i="35"/>
  <c r="DR360" i="35" s="1"/>
  <c r="X360" i="35"/>
  <c r="DS360" i="35" s="1"/>
  <c r="Y360" i="35"/>
  <c r="DT360" i="35" s="1"/>
  <c r="Z360" i="35"/>
  <c r="DU360" i="35" s="1"/>
  <c r="AA360" i="35"/>
  <c r="DV360" i="35" s="1"/>
  <c r="AB360" i="35"/>
  <c r="DW360" i="35" s="1"/>
  <c r="AC360" i="35"/>
  <c r="DX360" i="35" s="1"/>
  <c r="AD360" i="35"/>
  <c r="DY360" i="35" s="1"/>
  <c r="AE360" i="35"/>
  <c r="AF360" i="35"/>
  <c r="C361" i="35"/>
  <c r="CX361" i="35" s="1"/>
  <c r="D361" i="35"/>
  <c r="CY361" i="35" s="1"/>
  <c r="E361" i="35"/>
  <c r="CZ361" i="35" s="1"/>
  <c r="F361" i="35"/>
  <c r="DA361" i="35" s="1"/>
  <c r="G361" i="35"/>
  <c r="DB361" i="35" s="1"/>
  <c r="H361" i="35"/>
  <c r="DC361" i="35" s="1"/>
  <c r="I361" i="35"/>
  <c r="DD361" i="35" s="1"/>
  <c r="J361" i="35"/>
  <c r="DE361" i="35" s="1"/>
  <c r="K361" i="35"/>
  <c r="DF361" i="35" s="1"/>
  <c r="L361" i="35"/>
  <c r="DG361" i="35" s="1"/>
  <c r="M361" i="35"/>
  <c r="DH361" i="35" s="1"/>
  <c r="N361" i="35"/>
  <c r="DI361" i="35" s="1"/>
  <c r="O361" i="35"/>
  <c r="DJ361" i="35" s="1"/>
  <c r="P361" i="35"/>
  <c r="DK361" i="35" s="1"/>
  <c r="Q361" i="35"/>
  <c r="DL361" i="35" s="1"/>
  <c r="R361" i="35"/>
  <c r="DM361" i="35" s="1"/>
  <c r="S361" i="35"/>
  <c r="DN361" i="35" s="1"/>
  <c r="T361" i="35"/>
  <c r="DO361" i="35" s="1"/>
  <c r="U361" i="35"/>
  <c r="DP361" i="35" s="1"/>
  <c r="V361" i="35"/>
  <c r="DQ361" i="35" s="1"/>
  <c r="W361" i="35"/>
  <c r="DR361" i="35" s="1"/>
  <c r="X361" i="35"/>
  <c r="DS361" i="35" s="1"/>
  <c r="Y361" i="35"/>
  <c r="DT361" i="35" s="1"/>
  <c r="Z361" i="35"/>
  <c r="DU361" i="35" s="1"/>
  <c r="AA361" i="35"/>
  <c r="DV361" i="35" s="1"/>
  <c r="AB361" i="35"/>
  <c r="DW361" i="35" s="1"/>
  <c r="AC361" i="35"/>
  <c r="DX361" i="35" s="1"/>
  <c r="AD361" i="35"/>
  <c r="DY361" i="35" s="1"/>
  <c r="AE361" i="35"/>
  <c r="AF361" i="35"/>
  <c r="C362" i="35"/>
  <c r="CX362" i="35" s="1"/>
  <c r="D362" i="35"/>
  <c r="CY362" i="35" s="1"/>
  <c r="E362" i="35"/>
  <c r="CZ362" i="35" s="1"/>
  <c r="F362" i="35"/>
  <c r="DA362" i="35" s="1"/>
  <c r="G362" i="35"/>
  <c r="DB362" i="35" s="1"/>
  <c r="H362" i="35"/>
  <c r="DC362" i="35" s="1"/>
  <c r="I362" i="35"/>
  <c r="DD362" i="35" s="1"/>
  <c r="J362" i="35"/>
  <c r="DE362" i="35" s="1"/>
  <c r="K362" i="35"/>
  <c r="DF362" i="35" s="1"/>
  <c r="L362" i="35"/>
  <c r="DG362" i="35" s="1"/>
  <c r="M362" i="35"/>
  <c r="DH362" i="35" s="1"/>
  <c r="N362" i="35"/>
  <c r="DI362" i="35" s="1"/>
  <c r="O362" i="35"/>
  <c r="DJ362" i="35" s="1"/>
  <c r="P362" i="35"/>
  <c r="DK362" i="35" s="1"/>
  <c r="Q362" i="35"/>
  <c r="DL362" i="35" s="1"/>
  <c r="R362" i="35"/>
  <c r="DM362" i="35" s="1"/>
  <c r="S362" i="35"/>
  <c r="DN362" i="35" s="1"/>
  <c r="T362" i="35"/>
  <c r="DO362" i="35" s="1"/>
  <c r="U362" i="35"/>
  <c r="DP362" i="35" s="1"/>
  <c r="V362" i="35"/>
  <c r="DQ362" i="35" s="1"/>
  <c r="W362" i="35"/>
  <c r="DR362" i="35" s="1"/>
  <c r="X362" i="35"/>
  <c r="DS362" i="35" s="1"/>
  <c r="Y362" i="35"/>
  <c r="DT362" i="35" s="1"/>
  <c r="Z362" i="35"/>
  <c r="DU362" i="35" s="1"/>
  <c r="AA362" i="35"/>
  <c r="DV362" i="35" s="1"/>
  <c r="AB362" i="35"/>
  <c r="DW362" i="35" s="1"/>
  <c r="AC362" i="35"/>
  <c r="DX362" i="35" s="1"/>
  <c r="AD362" i="35"/>
  <c r="DY362" i="35" s="1"/>
  <c r="AE362" i="35"/>
  <c r="AF362" i="35"/>
  <c r="C363" i="35"/>
  <c r="CX363" i="35" s="1"/>
  <c r="D363" i="35"/>
  <c r="CY363" i="35" s="1"/>
  <c r="E363" i="35"/>
  <c r="CZ363" i="35" s="1"/>
  <c r="F363" i="35"/>
  <c r="DA363" i="35" s="1"/>
  <c r="G363" i="35"/>
  <c r="DB363" i="35" s="1"/>
  <c r="H363" i="35"/>
  <c r="DC363" i="35" s="1"/>
  <c r="I363" i="35"/>
  <c r="DD363" i="35" s="1"/>
  <c r="J363" i="35"/>
  <c r="DE363" i="35" s="1"/>
  <c r="K363" i="35"/>
  <c r="DF363" i="35" s="1"/>
  <c r="L363" i="35"/>
  <c r="DG363" i="35" s="1"/>
  <c r="M363" i="35"/>
  <c r="DH363" i="35" s="1"/>
  <c r="N363" i="35"/>
  <c r="DI363" i="35" s="1"/>
  <c r="O363" i="35"/>
  <c r="DJ363" i="35" s="1"/>
  <c r="P363" i="35"/>
  <c r="DK363" i="35" s="1"/>
  <c r="Q363" i="35"/>
  <c r="DL363" i="35" s="1"/>
  <c r="R363" i="35"/>
  <c r="DM363" i="35" s="1"/>
  <c r="S363" i="35"/>
  <c r="DN363" i="35" s="1"/>
  <c r="T363" i="35"/>
  <c r="DO363" i="35" s="1"/>
  <c r="U363" i="35"/>
  <c r="DP363" i="35" s="1"/>
  <c r="V363" i="35"/>
  <c r="DQ363" i="35" s="1"/>
  <c r="W363" i="35"/>
  <c r="DR363" i="35" s="1"/>
  <c r="X363" i="35"/>
  <c r="DS363" i="35" s="1"/>
  <c r="Y363" i="35"/>
  <c r="DT363" i="35" s="1"/>
  <c r="Z363" i="35"/>
  <c r="DU363" i="35" s="1"/>
  <c r="AA363" i="35"/>
  <c r="DV363" i="35" s="1"/>
  <c r="AB363" i="35"/>
  <c r="DW363" i="35" s="1"/>
  <c r="AC363" i="35"/>
  <c r="DX363" i="35" s="1"/>
  <c r="AD363" i="35"/>
  <c r="DY363" i="35" s="1"/>
  <c r="AE363" i="35"/>
  <c r="AF363" i="35"/>
  <c r="C364" i="35"/>
  <c r="CX364" i="35" s="1"/>
  <c r="D364" i="35"/>
  <c r="CY364" i="35" s="1"/>
  <c r="E364" i="35"/>
  <c r="CZ364" i="35" s="1"/>
  <c r="F364" i="35"/>
  <c r="DA364" i="35" s="1"/>
  <c r="G364" i="35"/>
  <c r="DB364" i="35" s="1"/>
  <c r="H364" i="35"/>
  <c r="DC364" i="35" s="1"/>
  <c r="I364" i="35"/>
  <c r="DD364" i="35" s="1"/>
  <c r="J364" i="35"/>
  <c r="DE364" i="35" s="1"/>
  <c r="K364" i="35"/>
  <c r="DF364" i="35" s="1"/>
  <c r="L364" i="35"/>
  <c r="DG364" i="35" s="1"/>
  <c r="M364" i="35"/>
  <c r="DH364" i="35" s="1"/>
  <c r="N364" i="35"/>
  <c r="DI364" i="35" s="1"/>
  <c r="O364" i="35"/>
  <c r="DJ364" i="35" s="1"/>
  <c r="P364" i="35"/>
  <c r="DK364" i="35" s="1"/>
  <c r="Q364" i="35"/>
  <c r="DL364" i="35" s="1"/>
  <c r="R364" i="35"/>
  <c r="DM364" i="35" s="1"/>
  <c r="S364" i="35"/>
  <c r="DN364" i="35" s="1"/>
  <c r="T364" i="35"/>
  <c r="DO364" i="35" s="1"/>
  <c r="U364" i="35"/>
  <c r="DP364" i="35" s="1"/>
  <c r="V364" i="35"/>
  <c r="DQ364" i="35" s="1"/>
  <c r="W364" i="35"/>
  <c r="DR364" i="35" s="1"/>
  <c r="X364" i="35"/>
  <c r="DS364" i="35" s="1"/>
  <c r="Y364" i="35"/>
  <c r="DT364" i="35" s="1"/>
  <c r="Z364" i="35"/>
  <c r="DU364" i="35" s="1"/>
  <c r="AA364" i="35"/>
  <c r="DV364" i="35" s="1"/>
  <c r="AB364" i="35"/>
  <c r="DW364" i="35" s="1"/>
  <c r="AC364" i="35"/>
  <c r="DX364" i="35" s="1"/>
  <c r="AD364" i="35"/>
  <c r="DY364" i="35" s="1"/>
  <c r="AE364" i="35"/>
  <c r="AF364" i="35"/>
  <c r="C365" i="35"/>
  <c r="CX365" i="35" s="1"/>
  <c r="D365" i="35"/>
  <c r="CY365" i="35" s="1"/>
  <c r="E365" i="35"/>
  <c r="CZ365" i="35" s="1"/>
  <c r="F365" i="35"/>
  <c r="DA365" i="35" s="1"/>
  <c r="G365" i="35"/>
  <c r="DB365" i="35" s="1"/>
  <c r="H365" i="35"/>
  <c r="DC365" i="35" s="1"/>
  <c r="I365" i="35"/>
  <c r="DD365" i="35" s="1"/>
  <c r="J365" i="35"/>
  <c r="DE365" i="35" s="1"/>
  <c r="K365" i="35"/>
  <c r="DF365" i="35" s="1"/>
  <c r="L365" i="35"/>
  <c r="DG365" i="35" s="1"/>
  <c r="M365" i="35"/>
  <c r="DH365" i="35" s="1"/>
  <c r="N365" i="35"/>
  <c r="DI365" i="35" s="1"/>
  <c r="O365" i="35"/>
  <c r="DJ365" i="35" s="1"/>
  <c r="P365" i="35"/>
  <c r="DK365" i="35" s="1"/>
  <c r="Q365" i="35"/>
  <c r="DL365" i="35" s="1"/>
  <c r="R365" i="35"/>
  <c r="DM365" i="35" s="1"/>
  <c r="S365" i="35"/>
  <c r="DN365" i="35" s="1"/>
  <c r="T365" i="35"/>
  <c r="DO365" i="35" s="1"/>
  <c r="U365" i="35"/>
  <c r="DP365" i="35" s="1"/>
  <c r="V365" i="35"/>
  <c r="DQ365" i="35" s="1"/>
  <c r="W365" i="35"/>
  <c r="DR365" i="35" s="1"/>
  <c r="X365" i="35"/>
  <c r="DS365" i="35" s="1"/>
  <c r="Y365" i="35"/>
  <c r="DT365" i="35" s="1"/>
  <c r="Z365" i="35"/>
  <c r="DU365" i="35" s="1"/>
  <c r="AA365" i="35"/>
  <c r="DV365" i="35" s="1"/>
  <c r="AB365" i="35"/>
  <c r="DW365" i="35" s="1"/>
  <c r="AC365" i="35"/>
  <c r="DX365" i="35" s="1"/>
  <c r="AD365" i="35"/>
  <c r="DY365" i="35" s="1"/>
  <c r="AE365" i="35"/>
  <c r="AF365" i="35"/>
  <c r="C366" i="35"/>
  <c r="CX366" i="35" s="1"/>
  <c r="D366" i="35"/>
  <c r="CY366" i="35" s="1"/>
  <c r="E366" i="35"/>
  <c r="CZ366" i="35" s="1"/>
  <c r="F366" i="35"/>
  <c r="DA366" i="35" s="1"/>
  <c r="G366" i="35"/>
  <c r="DB366" i="35" s="1"/>
  <c r="H366" i="35"/>
  <c r="DC366" i="35" s="1"/>
  <c r="I366" i="35"/>
  <c r="DD366" i="35" s="1"/>
  <c r="J366" i="35"/>
  <c r="DE366" i="35" s="1"/>
  <c r="K366" i="35"/>
  <c r="DF366" i="35" s="1"/>
  <c r="L366" i="35"/>
  <c r="DG366" i="35" s="1"/>
  <c r="M366" i="35"/>
  <c r="DH366" i="35" s="1"/>
  <c r="N366" i="35"/>
  <c r="DI366" i="35" s="1"/>
  <c r="O366" i="35"/>
  <c r="DJ366" i="35" s="1"/>
  <c r="P366" i="35"/>
  <c r="DK366" i="35" s="1"/>
  <c r="Q366" i="35"/>
  <c r="DL366" i="35" s="1"/>
  <c r="R366" i="35"/>
  <c r="DM366" i="35" s="1"/>
  <c r="S366" i="35"/>
  <c r="DN366" i="35" s="1"/>
  <c r="T366" i="35"/>
  <c r="DO366" i="35" s="1"/>
  <c r="U366" i="35"/>
  <c r="DP366" i="35" s="1"/>
  <c r="V366" i="35"/>
  <c r="DQ366" i="35" s="1"/>
  <c r="W366" i="35"/>
  <c r="DR366" i="35" s="1"/>
  <c r="X366" i="35"/>
  <c r="DS366" i="35" s="1"/>
  <c r="Y366" i="35"/>
  <c r="DT366" i="35" s="1"/>
  <c r="Z366" i="35"/>
  <c r="DU366" i="35" s="1"/>
  <c r="AA366" i="35"/>
  <c r="DV366" i="35" s="1"/>
  <c r="AB366" i="35"/>
  <c r="DW366" i="35" s="1"/>
  <c r="AC366" i="35"/>
  <c r="DX366" i="35" s="1"/>
  <c r="AD366" i="35"/>
  <c r="DY366" i="35" s="1"/>
  <c r="AE366" i="35"/>
  <c r="AF366" i="35"/>
  <c r="C367" i="35"/>
  <c r="CX367" i="35" s="1"/>
  <c r="D367" i="35"/>
  <c r="CY367" i="35" s="1"/>
  <c r="E367" i="35"/>
  <c r="CZ367" i="35" s="1"/>
  <c r="F367" i="35"/>
  <c r="DA367" i="35" s="1"/>
  <c r="G367" i="35"/>
  <c r="DB367" i="35" s="1"/>
  <c r="H367" i="35"/>
  <c r="DC367" i="35" s="1"/>
  <c r="I367" i="35"/>
  <c r="DD367" i="35" s="1"/>
  <c r="J367" i="35"/>
  <c r="DE367" i="35" s="1"/>
  <c r="K367" i="35"/>
  <c r="DF367" i="35" s="1"/>
  <c r="L367" i="35"/>
  <c r="DG367" i="35" s="1"/>
  <c r="M367" i="35"/>
  <c r="DH367" i="35" s="1"/>
  <c r="N367" i="35"/>
  <c r="DI367" i="35" s="1"/>
  <c r="O367" i="35"/>
  <c r="DJ367" i="35" s="1"/>
  <c r="P367" i="35"/>
  <c r="DK367" i="35" s="1"/>
  <c r="Q367" i="35"/>
  <c r="DL367" i="35" s="1"/>
  <c r="R367" i="35"/>
  <c r="DM367" i="35" s="1"/>
  <c r="S367" i="35"/>
  <c r="DN367" i="35" s="1"/>
  <c r="T367" i="35"/>
  <c r="DO367" i="35" s="1"/>
  <c r="U367" i="35"/>
  <c r="DP367" i="35" s="1"/>
  <c r="V367" i="35"/>
  <c r="DQ367" i="35" s="1"/>
  <c r="W367" i="35"/>
  <c r="DR367" i="35" s="1"/>
  <c r="X367" i="35"/>
  <c r="DS367" i="35" s="1"/>
  <c r="Y367" i="35"/>
  <c r="DT367" i="35" s="1"/>
  <c r="Z367" i="35"/>
  <c r="DU367" i="35" s="1"/>
  <c r="AA367" i="35"/>
  <c r="DV367" i="35" s="1"/>
  <c r="AB367" i="35"/>
  <c r="DW367" i="35" s="1"/>
  <c r="AC367" i="35"/>
  <c r="DX367" i="35" s="1"/>
  <c r="AD367" i="35"/>
  <c r="DY367" i="35" s="1"/>
  <c r="AE367" i="35"/>
  <c r="AF367" i="35"/>
  <c r="C368" i="35"/>
  <c r="CX368" i="35" s="1"/>
  <c r="D368" i="35"/>
  <c r="CY368" i="35" s="1"/>
  <c r="E368" i="35"/>
  <c r="CZ368" i="35" s="1"/>
  <c r="F368" i="35"/>
  <c r="DA368" i="35" s="1"/>
  <c r="G368" i="35"/>
  <c r="DB368" i="35" s="1"/>
  <c r="H368" i="35"/>
  <c r="DC368" i="35" s="1"/>
  <c r="I368" i="35"/>
  <c r="DD368" i="35" s="1"/>
  <c r="J368" i="35"/>
  <c r="DE368" i="35" s="1"/>
  <c r="K368" i="35"/>
  <c r="DF368" i="35" s="1"/>
  <c r="L368" i="35"/>
  <c r="DG368" i="35" s="1"/>
  <c r="M368" i="35"/>
  <c r="DH368" i="35" s="1"/>
  <c r="N368" i="35"/>
  <c r="DI368" i="35" s="1"/>
  <c r="O368" i="35"/>
  <c r="DJ368" i="35" s="1"/>
  <c r="P368" i="35"/>
  <c r="DK368" i="35" s="1"/>
  <c r="Q368" i="35"/>
  <c r="DL368" i="35" s="1"/>
  <c r="R368" i="35"/>
  <c r="DM368" i="35" s="1"/>
  <c r="S368" i="35"/>
  <c r="DN368" i="35" s="1"/>
  <c r="T368" i="35"/>
  <c r="DO368" i="35" s="1"/>
  <c r="U368" i="35"/>
  <c r="DP368" i="35" s="1"/>
  <c r="V368" i="35"/>
  <c r="DQ368" i="35" s="1"/>
  <c r="W368" i="35"/>
  <c r="DR368" i="35" s="1"/>
  <c r="X368" i="35"/>
  <c r="DS368" i="35" s="1"/>
  <c r="Y368" i="35"/>
  <c r="DT368" i="35" s="1"/>
  <c r="Z368" i="35"/>
  <c r="DU368" i="35" s="1"/>
  <c r="AA368" i="35"/>
  <c r="DV368" i="35" s="1"/>
  <c r="AB368" i="35"/>
  <c r="DW368" i="35" s="1"/>
  <c r="AC368" i="35"/>
  <c r="DX368" i="35" s="1"/>
  <c r="AD368" i="35"/>
  <c r="DY368" i="35" s="1"/>
  <c r="AE368" i="35"/>
  <c r="AF368" i="35"/>
  <c r="C369" i="35"/>
  <c r="CX369" i="35" s="1"/>
  <c r="D369" i="35"/>
  <c r="CY369" i="35" s="1"/>
  <c r="E369" i="35"/>
  <c r="CZ369" i="35" s="1"/>
  <c r="F369" i="35"/>
  <c r="DA369" i="35" s="1"/>
  <c r="G369" i="35"/>
  <c r="DB369" i="35" s="1"/>
  <c r="H369" i="35"/>
  <c r="DC369" i="35" s="1"/>
  <c r="I369" i="35"/>
  <c r="DD369" i="35" s="1"/>
  <c r="J369" i="35"/>
  <c r="DE369" i="35" s="1"/>
  <c r="K369" i="35"/>
  <c r="DF369" i="35" s="1"/>
  <c r="L369" i="35"/>
  <c r="DG369" i="35" s="1"/>
  <c r="M369" i="35"/>
  <c r="DH369" i="35" s="1"/>
  <c r="N369" i="35"/>
  <c r="DI369" i="35" s="1"/>
  <c r="O369" i="35"/>
  <c r="DJ369" i="35" s="1"/>
  <c r="P369" i="35"/>
  <c r="DK369" i="35" s="1"/>
  <c r="Q369" i="35"/>
  <c r="DL369" i="35" s="1"/>
  <c r="R369" i="35"/>
  <c r="DM369" i="35" s="1"/>
  <c r="S369" i="35"/>
  <c r="DN369" i="35" s="1"/>
  <c r="T369" i="35"/>
  <c r="DO369" i="35" s="1"/>
  <c r="U369" i="35"/>
  <c r="DP369" i="35" s="1"/>
  <c r="V369" i="35"/>
  <c r="DQ369" i="35" s="1"/>
  <c r="W369" i="35"/>
  <c r="DR369" i="35" s="1"/>
  <c r="X369" i="35"/>
  <c r="DS369" i="35" s="1"/>
  <c r="Y369" i="35"/>
  <c r="DT369" i="35" s="1"/>
  <c r="Z369" i="35"/>
  <c r="DU369" i="35" s="1"/>
  <c r="AA369" i="35"/>
  <c r="DV369" i="35" s="1"/>
  <c r="AB369" i="35"/>
  <c r="DW369" i="35" s="1"/>
  <c r="AC369" i="35"/>
  <c r="DX369" i="35" s="1"/>
  <c r="AD369" i="35"/>
  <c r="DY369" i="35" s="1"/>
  <c r="AE369" i="35"/>
  <c r="AF369" i="35"/>
  <c r="C370" i="35"/>
  <c r="CX370" i="35" s="1"/>
  <c r="D370" i="35"/>
  <c r="CY370" i="35" s="1"/>
  <c r="E370" i="35"/>
  <c r="CZ370" i="35" s="1"/>
  <c r="F370" i="35"/>
  <c r="DA370" i="35" s="1"/>
  <c r="G370" i="35"/>
  <c r="DB370" i="35" s="1"/>
  <c r="H370" i="35"/>
  <c r="DC370" i="35" s="1"/>
  <c r="I370" i="35"/>
  <c r="DD370" i="35" s="1"/>
  <c r="J370" i="35"/>
  <c r="DE370" i="35" s="1"/>
  <c r="K370" i="35"/>
  <c r="DF370" i="35" s="1"/>
  <c r="L370" i="35"/>
  <c r="DG370" i="35" s="1"/>
  <c r="M370" i="35"/>
  <c r="DH370" i="35" s="1"/>
  <c r="N370" i="35"/>
  <c r="DI370" i="35" s="1"/>
  <c r="O370" i="35"/>
  <c r="DJ370" i="35" s="1"/>
  <c r="P370" i="35"/>
  <c r="DK370" i="35" s="1"/>
  <c r="Q370" i="35"/>
  <c r="DL370" i="35" s="1"/>
  <c r="R370" i="35"/>
  <c r="DM370" i="35" s="1"/>
  <c r="S370" i="35"/>
  <c r="DN370" i="35" s="1"/>
  <c r="T370" i="35"/>
  <c r="DO370" i="35" s="1"/>
  <c r="U370" i="35"/>
  <c r="DP370" i="35" s="1"/>
  <c r="V370" i="35"/>
  <c r="DQ370" i="35" s="1"/>
  <c r="W370" i="35"/>
  <c r="DR370" i="35" s="1"/>
  <c r="X370" i="35"/>
  <c r="DS370" i="35" s="1"/>
  <c r="Y370" i="35"/>
  <c r="DT370" i="35" s="1"/>
  <c r="Z370" i="35"/>
  <c r="DU370" i="35" s="1"/>
  <c r="AA370" i="35"/>
  <c r="DV370" i="35" s="1"/>
  <c r="AB370" i="35"/>
  <c r="DW370" i="35" s="1"/>
  <c r="AC370" i="35"/>
  <c r="DX370" i="35" s="1"/>
  <c r="AD370" i="35"/>
  <c r="DY370" i="35" s="1"/>
  <c r="AE370" i="35"/>
  <c r="AF370" i="35"/>
  <c r="C371" i="35"/>
  <c r="CX371" i="35" s="1"/>
  <c r="D371" i="35"/>
  <c r="CY371" i="35" s="1"/>
  <c r="E371" i="35"/>
  <c r="CZ371" i="35" s="1"/>
  <c r="F371" i="35"/>
  <c r="DA371" i="35" s="1"/>
  <c r="G371" i="35"/>
  <c r="DB371" i="35" s="1"/>
  <c r="H371" i="35"/>
  <c r="DC371" i="35" s="1"/>
  <c r="I371" i="35"/>
  <c r="DD371" i="35" s="1"/>
  <c r="J371" i="35"/>
  <c r="DE371" i="35" s="1"/>
  <c r="K371" i="35"/>
  <c r="DF371" i="35" s="1"/>
  <c r="L371" i="35"/>
  <c r="DG371" i="35" s="1"/>
  <c r="M371" i="35"/>
  <c r="DH371" i="35" s="1"/>
  <c r="N371" i="35"/>
  <c r="DI371" i="35" s="1"/>
  <c r="O371" i="35"/>
  <c r="DJ371" i="35" s="1"/>
  <c r="P371" i="35"/>
  <c r="DK371" i="35" s="1"/>
  <c r="Q371" i="35"/>
  <c r="DL371" i="35" s="1"/>
  <c r="R371" i="35"/>
  <c r="DM371" i="35" s="1"/>
  <c r="S371" i="35"/>
  <c r="DN371" i="35" s="1"/>
  <c r="T371" i="35"/>
  <c r="DO371" i="35" s="1"/>
  <c r="U371" i="35"/>
  <c r="DP371" i="35" s="1"/>
  <c r="V371" i="35"/>
  <c r="DQ371" i="35" s="1"/>
  <c r="W371" i="35"/>
  <c r="DR371" i="35" s="1"/>
  <c r="X371" i="35"/>
  <c r="DS371" i="35" s="1"/>
  <c r="Y371" i="35"/>
  <c r="DT371" i="35" s="1"/>
  <c r="Z371" i="35"/>
  <c r="DU371" i="35" s="1"/>
  <c r="AA371" i="35"/>
  <c r="DV371" i="35" s="1"/>
  <c r="AB371" i="35"/>
  <c r="DW371" i="35" s="1"/>
  <c r="AC371" i="35"/>
  <c r="DX371" i="35" s="1"/>
  <c r="AD371" i="35"/>
  <c r="DY371" i="35" s="1"/>
  <c r="AE371" i="35"/>
  <c r="AF371" i="35"/>
  <c r="C372" i="35"/>
  <c r="CX372" i="35" s="1"/>
  <c r="D372" i="35"/>
  <c r="CY372" i="35" s="1"/>
  <c r="E372" i="35"/>
  <c r="CZ372" i="35" s="1"/>
  <c r="F372" i="35"/>
  <c r="DA372" i="35" s="1"/>
  <c r="G372" i="35"/>
  <c r="DB372" i="35" s="1"/>
  <c r="H372" i="35"/>
  <c r="DC372" i="35" s="1"/>
  <c r="I372" i="35"/>
  <c r="DD372" i="35" s="1"/>
  <c r="J372" i="35"/>
  <c r="DE372" i="35" s="1"/>
  <c r="K372" i="35"/>
  <c r="DF372" i="35" s="1"/>
  <c r="L372" i="35"/>
  <c r="DG372" i="35" s="1"/>
  <c r="M372" i="35"/>
  <c r="DH372" i="35" s="1"/>
  <c r="N372" i="35"/>
  <c r="DI372" i="35" s="1"/>
  <c r="O372" i="35"/>
  <c r="DJ372" i="35" s="1"/>
  <c r="P372" i="35"/>
  <c r="DK372" i="35" s="1"/>
  <c r="Q372" i="35"/>
  <c r="DL372" i="35" s="1"/>
  <c r="R372" i="35"/>
  <c r="DM372" i="35" s="1"/>
  <c r="S372" i="35"/>
  <c r="DN372" i="35" s="1"/>
  <c r="T372" i="35"/>
  <c r="DO372" i="35" s="1"/>
  <c r="U372" i="35"/>
  <c r="DP372" i="35" s="1"/>
  <c r="V372" i="35"/>
  <c r="DQ372" i="35" s="1"/>
  <c r="W372" i="35"/>
  <c r="DR372" i="35" s="1"/>
  <c r="X372" i="35"/>
  <c r="DS372" i="35" s="1"/>
  <c r="Y372" i="35"/>
  <c r="DT372" i="35" s="1"/>
  <c r="Z372" i="35"/>
  <c r="DU372" i="35" s="1"/>
  <c r="AA372" i="35"/>
  <c r="DV372" i="35" s="1"/>
  <c r="AB372" i="35"/>
  <c r="DW372" i="35" s="1"/>
  <c r="AC372" i="35"/>
  <c r="DX372" i="35" s="1"/>
  <c r="AD372" i="35"/>
  <c r="DY372" i="35" s="1"/>
  <c r="AE372" i="35"/>
  <c r="AF372" i="35"/>
  <c r="C373" i="35"/>
  <c r="CX373" i="35" s="1"/>
  <c r="D373" i="35"/>
  <c r="CY373" i="35" s="1"/>
  <c r="E373" i="35"/>
  <c r="CZ373" i="35" s="1"/>
  <c r="F373" i="35"/>
  <c r="DA373" i="35" s="1"/>
  <c r="G373" i="35"/>
  <c r="DB373" i="35" s="1"/>
  <c r="H373" i="35"/>
  <c r="DC373" i="35" s="1"/>
  <c r="I373" i="35"/>
  <c r="DD373" i="35" s="1"/>
  <c r="J373" i="35"/>
  <c r="DE373" i="35" s="1"/>
  <c r="K373" i="35"/>
  <c r="DF373" i="35" s="1"/>
  <c r="L373" i="35"/>
  <c r="DG373" i="35" s="1"/>
  <c r="M373" i="35"/>
  <c r="DH373" i="35" s="1"/>
  <c r="N373" i="35"/>
  <c r="DI373" i="35" s="1"/>
  <c r="O373" i="35"/>
  <c r="DJ373" i="35" s="1"/>
  <c r="P373" i="35"/>
  <c r="DK373" i="35" s="1"/>
  <c r="Q373" i="35"/>
  <c r="DL373" i="35" s="1"/>
  <c r="R373" i="35"/>
  <c r="DM373" i="35" s="1"/>
  <c r="S373" i="35"/>
  <c r="DN373" i="35" s="1"/>
  <c r="T373" i="35"/>
  <c r="DO373" i="35" s="1"/>
  <c r="U373" i="35"/>
  <c r="DP373" i="35" s="1"/>
  <c r="V373" i="35"/>
  <c r="DQ373" i="35" s="1"/>
  <c r="W373" i="35"/>
  <c r="DR373" i="35" s="1"/>
  <c r="X373" i="35"/>
  <c r="DS373" i="35" s="1"/>
  <c r="Y373" i="35"/>
  <c r="DT373" i="35" s="1"/>
  <c r="Z373" i="35"/>
  <c r="DU373" i="35" s="1"/>
  <c r="AA373" i="35"/>
  <c r="DV373" i="35" s="1"/>
  <c r="AB373" i="35"/>
  <c r="DW373" i="35" s="1"/>
  <c r="AC373" i="35"/>
  <c r="DX373" i="35" s="1"/>
  <c r="AD373" i="35"/>
  <c r="DY373" i="35" s="1"/>
  <c r="AE373" i="35"/>
  <c r="AF373" i="35"/>
  <c r="C374" i="35"/>
  <c r="CX374" i="35" s="1"/>
  <c r="D374" i="35"/>
  <c r="CY374" i="35" s="1"/>
  <c r="E374" i="35"/>
  <c r="CZ374" i="35" s="1"/>
  <c r="F374" i="35"/>
  <c r="DA374" i="35" s="1"/>
  <c r="G374" i="35"/>
  <c r="DB374" i="35" s="1"/>
  <c r="H374" i="35"/>
  <c r="DC374" i="35" s="1"/>
  <c r="I374" i="35"/>
  <c r="DD374" i="35" s="1"/>
  <c r="J374" i="35"/>
  <c r="DE374" i="35" s="1"/>
  <c r="K374" i="35"/>
  <c r="DF374" i="35" s="1"/>
  <c r="L374" i="35"/>
  <c r="DG374" i="35" s="1"/>
  <c r="M374" i="35"/>
  <c r="DH374" i="35" s="1"/>
  <c r="N374" i="35"/>
  <c r="DI374" i="35" s="1"/>
  <c r="O374" i="35"/>
  <c r="DJ374" i="35" s="1"/>
  <c r="P374" i="35"/>
  <c r="DK374" i="35" s="1"/>
  <c r="Q374" i="35"/>
  <c r="DL374" i="35" s="1"/>
  <c r="R374" i="35"/>
  <c r="DM374" i="35" s="1"/>
  <c r="S374" i="35"/>
  <c r="DN374" i="35" s="1"/>
  <c r="T374" i="35"/>
  <c r="DO374" i="35" s="1"/>
  <c r="U374" i="35"/>
  <c r="DP374" i="35" s="1"/>
  <c r="V374" i="35"/>
  <c r="DQ374" i="35" s="1"/>
  <c r="W374" i="35"/>
  <c r="DR374" i="35" s="1"/>
  <c r="X374" i="35"/>
  <c r="DS374" i="35" s="1"/>
  <c r="Y374" i="35"/>
  <c r="DT374" i="35" s="1"/>
  <c r="Z374" i="35"/>
  <c r="DU374" i="35" s="1"/>
  <c r="AA374" i="35"/>
  <c r="DV374" i="35" s="1"/>
  <c r="AB374" i="35"/>
  <c r="DW374" i="35" s="1"/>
  <c r="AC374" i="35"/>
  <c r="DX374" i="35" s="1"/>
  <c r="AD374" i="35"/>
  <c r="DY374" i="35" s="1"/>
  <c r="AE374" i="35"/>
  <c r="AF374" i="35"/>
  <c r="C375" i="35"/>
  <c r="CX375" i="35" s="1"/>
  <c r="D375" i="35"/>
  <c r="CY375" i="35" s="1"/>
  <c r="E375" i="35"/>
  <c r="CZ375" i="35" s="1"/>
  <c r="F375" i="35"/>
  <c r="DA375" i="35" s="1"/>
  <c r="G375" i="35"/>
  <c r="DB375" i="35" s="1"/>
  <c r="H375" i="35"/>
  <c r="DC375" i="35" s="1"/>
  <c r="I375" i="35"/>
  <c r="DD375" i="35" s="1"/>
  <c r="J375" i="35"/>
  <c r="DE375" i="35" s="1"/>
  <c r="K375" i="35"/>
  <c r="DF375" i="35" s="1"/>
  <c r="L375" i="35"/>
  <c r="DG375" i="35" s="1"/>
  <c r="M375" i="35"/>
  <c r="DH375" i="35" s="1"/>
  <c r="N375" i="35"/>
  <c r="DI375" i="35" s="1"/>
  <c r="O375" i="35"/>
  <c r="DJ375" i="35" s="1"/>
  <c r="P375" i="35"/>
  <c r="DK375" i="35" s="1"/>
  <c r="Q375" i="35"/>
  <c r="DL375" i="35" s="1"/>
  <c r="R375" i="35"/>
  <c r="DM375" i="35" s="1"/>
  <c r="S375" i="35"/>
  <c r="DN375" i="35" s="1"/>
  <c r="T375" i="35"/>
  <c r="DO375" i="35" s="1"/>
  <c r="U375" i="35"/>
  <c r="DP375" i="35" s="1"/>
  <c r="V375" i="35"/>
  <c r="DQ375" i="35" s="1"/>
  <c r="W375" i="35"/>
  <c r="DR375" i="35" s="1"/>
  <c r="X375" i="35"/>
  <c r="DS375" i="35" s="1"/>
  <c r="Y375" i="35"/>
  <c r="DT375" i="35" s="1"/>
  <c r="Z375" i="35"/>
  <c r="DU375" i="35" s="1"/>
  <c r="AA375" i="35"/>
  <c r="DV375" i="35" s="1"/>
  <c r="AB375" i="35"/>
  <c r="DW375" i="35" s="1"/>
  <c r="AC375" i="35"/>
  <c r="DX375" i="35" s="1"/>
  <c r="AD375" i="35"/>
  <c r="DY375" i="35" s="1"/>
  <c r="AE375" i="35"/>
  <c r="AF375" i="35"/>
  <c r="C376" i="35"/>
  <c r="CX376" i="35" s="1"/>
  <c r="D376" i="35"/>
  <c r="CY376" i="35" s="1"/>
  <c r="E376" i="35"/>
  <c r="CZ376" i="35" s="1"/>
  <c r="F376" i="35"/>
  <c r="DA376" i="35" s="1"/>
  <c r="G376" i="35"/>
  <c r="DB376" i="35" s="1"/>
  <c r="H376" i="35"/>
  <c r="DC376" i="35" s="1"/>
  <c r="I376" i="35"/>
  <c r="DD376" i="35" s="1"/>
  <c r="J376" i="35"/>
  <c r="DE376" i="35" s="1"/>
  <c r="K376" i="35"/>
  <c r="DF376" i="35" s="1"/>
  <c r="L376" i="35"/>
  <c r="DG376" i="35" s="1"/>
  <c r="M376" i="35"/>
  <c r="DH376" i="35" s="1"/>
  <c r="N376" i="35"/>
  <c r="DI376" i="35" s="1"/>
  <c r="O376" i="35"/>
  <c r="DJ376" i="35" s="1"/>
  <c r="P376" i="35"/>
  <c r="DK376" i="35" s="1"/>
  <c r="Q376" i="35"/>
  <c r="DL376" i="35" s="1"/>
  <c r="R376" i="35"/>
  <c r="DM376" i="35" s="1"/>
  <c r="S376" i="35"/>
  <c r="DN376" i="35" s="1"/>
  <c r="T376" i="35"/>
  <c r="DO376" i="35" s="1"/>
  <c r="U376" i="35"/>
  <c r="DP376" i="35" s="1"/>
  <c r="V376" i="35"/>
  <c r="DQ376" i="35" s="1"/>
  <c r="W376" i="35"/>
  <c r="DR376" i="35" s="1"/>
  <c r="X376" i="35"/>
  <c r="DS376" i="35" s="1"/>
  <c r="Y376" i="35"/>
  <c r="DT376" i="35" s="1"/>
  <c r="Z376" i="35"/>
  <c r="DU376" i="35" s="1"/>
  <c r="AA376" i="35"/>
  <c r="DV376" i="35" s="1"/>
  <c r="AB376" i="35"/>
  <c r="DW376" i="35" s="1"/>
  <c r="AC376" i="35"/>
  <c r="DX376" i="35" s="1"/>
  <c r="AD376" i="35"/>
  <c r="DY376" i="35" s="1"/>
  <c r="AE376" i="35"/>
  <c r="AF376" i="35"/>
  <c r="C377" i="35"/>
  <c r="CX377" i="35" s="1"/>
  <c r="D377" i="35"/>
  <c r="CY377" i="35" s="1"/>
  <c r="E377" i="35"/>
  <c r="CZ377" i="35" s="1"/>
  <c r="F377" i="35"/>
  <c r="DA377" i="35" s="1"/>
  <c r="G377" i="35"/>
  <c r="DB377" i="35" s="1"/>
  <c r="H377" i="35"/>
  <c r="DC377" i="35" s="1"/>
  <c r="I377" i="35"/>
  <c r="DD377" i="35" s="1"/>
  <c r="J377" i="35"/>
  <c r="DE377" i="35" s="1"/>
  <c r="K377" i="35"/>
  <c r="DF377" i="35" s="1"/>
  <c r="L377" i="35"/>
  <c r="DG377" i="35" s="1"/>
  <c r="M377" i="35"/>
  <c r="DH377" i="35" s="1"/>
  <c r="N377" i="35"/>
  <c r="DI377" i="35" s="1"/>
  <c r="O377" i="35"/>
  <c r="DJ377" i="35" s="1"/>
  <c r="P377" i="35"/>
  <c r="DK377" i="35" s="1"/>
  <c r="Q377" i="35"/>
  <c r="DL377" i="35" s="1"/>
  <c r="R377" i="35"/>
  <c r="DM377" i="35" s="1"/>
  <c r="S377" i="35"/>
  <c r="DN377" i="35" s="1"/>
  <c r="T377" i="35"/>
  <c r="DO377" i="35" s="1"/>
  <c r="U377" i="35"/>
  <c r="DP377" i="35" s="1"/>
  <c r="V377" i="35"/>
  <c r="DQ377" i="35" s="1"/>
  <c r="W377" i="35"/>
  <c r="DR377" i="35" s="1"/>
  <c r="X377" i="35"/>
  <c r="DS377" i="35" s="1"/>
  <c r="Y377" i="35"/>
  <c r="DT377" i="35" s="1"/>
  <c r="Z377" i="35"/>
  <c r="DU377" i="35" s="1"/>
  <c r="AA377" i="35"/>
  <c r="DV377" i="35" s="1"/>
  <c r="AB377" i="35"/>
  <c r="DW377" i="35" s="1"/>
  <c r="AC377" i="35"/>
  <c r="DX377" i="35" s="1"/>
  <c r="AD377" i="35"/>
  <c r="DY377" i="35" s="1"/>
  <c r="AE377" i="35"/>
  <c r="AF377" i="35"/>
  <c r="C378" i="35"/>
  <c r="CX378" i="35" s="1"/>
  <c r="D378" i="35"/>
  <c r="CY378" i="35" s="1"/>
  <c r="E378" i="35"/>
  <c r="CZ378" i="35" s="1"/>
  <c r="F378" i="35"/>
  <c r="DA378" i="35" s="1"/>
  <c r="G378" i="35"/>
  <c r="DB378" i="35" s="1"/>
  <c r="H378" i="35"/>
  <c r="DC378" i="35" s="1"/>
  <c r="I378" i="35"/>
  <c r="DD378" i="35" s="1"/>
  <c r="J378" i="35"/>
  <c r="DE378" i="35" s="1"/>
  <c r="K378" i="35"/>
  <c r="DF378" i="35" s="1"/>
  <c r="L378" i="35"/>
  <c r="DG378" i="35" s="1"/>
  <c r="M378" i="35"/>
  <c r="DH378" i="35" s="1"/>
  <c r="N378" i="35"/>
  <c r="DI378" i="35" s="1"/>
  <c r="O378" i="35"/>
  <c r="DJ378" i="35" s="1"/>
  <c r="P378" i="35"/>
  <c r="DK378" i="35" s="1"/>
  <c r="Q378" i="35"/>
  <c r="DL378" i="35" s="1"/>
  <c r="R378" i="35"/>
  <c r="DM378" i="35" s="1"/>
  <c r="S378" i="35"/>
  <c r="DN378" i="35" s="1"/>
  <c r="T378" i="35"/>
  <c r="DO378" i="35" s="1"/>
  <c r="U378" i="35"/>
  <c r="DP378" i="35" s="1"/>
  <c r="V378" i="35"/>
  <c r="DQ378" i="35" s="1"/>
  <c r="W378" i="35"/>
  <c r="DR378" i="35" s="1"/>
  <c r="X378" i="35"/>
  <c r="DS378" i="35" s="1"/>
  <c r="Y378" i="35"/>
  <c r="DT378" i="35" s="1"/>
  <c r="Z378" i="35"/>
  <c r="DU378" i="35" s="1"/>
  <c r="AA378" i="35"/>
  <c r="DV378" i="35" s="1"/>
  <c r="AB378" i="35"/>
  <c r="DW378" i="35" s="1"/>
  <c r="AC378" i="35"/>
  <c r="DX378" i="35" s="1"/>
  <c r="AD378" i="35"/>
  <c r="DY378" i="35" s="1"/>
  <c r="AE378" i="35"/>
  <c r="AF378" i="35"/>
  <c r="C379" i="35"/>
  <c r="CX379" i="35" s="1"/>
  <c r="D379" i="35"/>
  <c r="CY379" i="35" s="1"/>
  <c r="E379" i="35"/>
  <c r="CZ379" i="35" s="1"/>
  <c r="F379" i="35"/>
  <c r="DA379" i="35" s="1"/>
  <c r="G379" i="35"/>
  <c r="DB379" i="35" s="1"/>
  <c r="H379" i="35"/>
  <c r="DC379" i="35" s="1"/>
  <c r="I379" i="35"/>
  <c r="DD379" i="35" s="1"/>
  <c r="J379" i="35"/>
  <c r="DE379" i="35" s="1"/>
  <c r="K379" i="35"/>
  <c r="DF379" i="35" s="1"/>
  <c r="L379" i="35"/>
  <c r="DG379" i="35" s="1"/>
  <c r="M379" i="35"/>
  <c r="DH379" i="35" s="1"/>
  <c r="N379" i="35"/>
  <c r="DI379" i="35" s="1"/>
  <c r="O379" i="35"/>
  <c r="DJ379" i="35" s="1"/>
  <c r="P379" i="35"/>
  <c r="DK379" i="35" s="1"/>
  <c r="Q379" i="35"/>
  <c r="DL379" i="35" s="1"/>
  <c r="R379" i="35"/>
  <c r="DM379" i="35" s="1"/>
  <c r="S379" i="35"/>
  <c r="DN379" i="35" s="1"/>
  <c r="T379" i="35"/>
  <c r="DO379" i="35" s="1"/>
  <c r="U379" i="35"/>
  <c r="DP379" i="35" s="1"/>
  <c r="V379" i="35"/>
  <c r="DQ379" i="35" s="1"/>
  <c r="W379" i="35"/>
  <c r="DR379" i="35" s="1"/>
  <c r="X379" i="35"/>
  <c r="DS379" i="35" s="1"/>
  <c r="Y379" i="35"/>
  <c r="DT379" i="35" s="1"/>
  <c r="Z379" i="35"/>
  <c r="DU379" i="35" s="1"/>
  <c r="AA379" i="35"/>
  <c r="DV379" i="35" s="1"/>
  <c r="AB379" i="35"/>
  <c r="DW379" i="35" s="1"/>
  <c r="AC379" i="35"/>
  <c r="DX379" i="35" s="1"/>
  <c r="AD379" i="35"/>
  <c r="DY379" i="35" s="1"/>
  <c r="AE379" i="35"/>
  <c r="AF379" i="35"/>
  <c r="C380" i="35"/>
  <c r="CX380" i="35" s="1"/>
  <c r="D380" i="35"/>
  <c r="CY380" i="35" s="1"/>
  <c r="E380" i="35"/>
  <c r="CZ380" i="35" s="1"/>
  <c r="F380" i="35"/>
  <c r="DA380" i="35" s="1"/>
  <c r="G380" i="35"/>
  <c r="DB380" i="35" s="1"/>
  <c r="H380" i="35"/>
  <c r="DC380" i="35" s="1"/>
  <c r="I380" i="35"/>
  <c r="DD380" i="35" s="1"/>
  <c r="J380" i="35"/>
  <c r="DE380" i="35" s="1"/>
  <c r="K380" i="35"/>
  <c r="DF380" i="35" s="1"/>
  <c r="L380" i="35"/>
  <c r="DG380" i="35" s="1"/>
  <c r="M380" i="35"/>
  <c r="DH380" i="35" s="1"/>
  <c r="N380" i="35"/>
  <c r="DI380" i="35" s="1"/>
  <c r="O380" i="35"/>
  <c r="DJ380" i="35" s="1"/>
  <c r="P380" i="35"/>
  <c r="DK380" i="35" s="1"/>
  <c r="Q380" i="35"/>
  <c r="DL380" i="35" s="1"/>
  <c r="R380" i="35"/>
  <c r="DM380" i="35" s="1"/>
  <c r="S380" i="35"/>
  <c r="DN380" i="35" s="1"/>
  <c r="T380" i="35"/>
  <c r="DO380" i="35" s="1"/>
  <c r="U380" i="35"/>
  <c r="DP380" i="35" s="1"/>
  <c r="V380" i="35"/>
  <c r="DQ380" i="35" s="1"/>
  <c r="W380" i="35"/>
  <c r="DR380" i="35" s="1"/>
  <c r="X380" i="35"/>
  <c r="DS380" i="35" s="1"/>
  <c r="Y380" i="35"/>
  <c r="DT380" i="35" s="1"/>
  <c r="Z380" i="35"/>
  <c r="DU380" i="35" s="1"/>
  <c r="AA380" i="35"/>
  <c r="DV380" i="35" s="1"/>
  <c r="AB380" i="35"/>
  <c r="DW380" i="35" s="1"/>
  <c r="AC380" i="35"/>
  <c r="DX380" i="35" s="1"/>
  <c r="AD380" i="35"/>
  <c r="DY380" i="35" s="1"/>
  <c r="AE380" i="35"/>
  <c r="AF380" i="35"/>
  <c r="C381" i="35"/>
  <c r="CX381" i="35" s="1"/>
  <c r="D381" i="35"/>
  <c r="CY381" i="35" s="1"/>
  <c r="E381" i="35"/>
  <c r="CZ381" i="35" s="1"/>
  <c r="F381" i="35"/>
  <c r="DA381" i="35" s="1"/>
  <c r="G381" i="35"/>
  <c r="DB381" i="35" s="1"/>
  <c r="H381" i="35"/>
  <c r="DC381" i="35" s="1"/>
  <c r="I381" i="35"/>
  <c r="DD381" i="35" s="1"/>
  <c r="J381" i="35"/>
  <c r="DE381" i="35" s="1"/>
  <c r="K381" i="35"/>
  <c r="DF381" i="35" s="1"/>
  <c r="L381" i="35"/>
  <c r="DG381" i="35" s="1"/>
  <c r="M381" i="35"/>
  <c r="DH381" i="35" s="1"/>
  <c r="N381" i="35"/>
  <c r="DI381" i="35" s="1"/>
  <c r="O381" i="35"/>
  <c r="DJ381" i="35" s="1"/>
  <c r="P381" i="35"/>
  <c r="DK381" i="35" s="1"/>
  <c r="Q381" i="35"/>
  <c r="DL381" i="35" s="1"/>
  <c r="R381" i="35"/>
  <c r="DM381" i="35" s="1"/>
  <c r="S381" i="35"/>
  <c r="DN381" i="35" s="1"/>
  <c r="T381" i="35"/>
  <c r="DO381" i="35" s="1"/>
  <c r="U381" i="35"/>
  <c r="DP381" i="35" s="1"/>
  <c r="V381" i="35"/>
  <c r="DQ381" i="35" s="1"/>
  <c r="W381" i="35"/>
  <c r="DR381" i="35" s="1"/>
  <c r="X381" i="35"/>
  <c r="DS381" i="35" s="1"/>
  <c r="Y381" i="35"/>
  <c r="DT381" i="35" s="1"/>
  <c r="Z381" i="35"/>
  <c r="DU381" i="35" s="1"/>
  <c r="AA381" i="35"/>
  <c r="DV381" i="35" s="1"/>
  <c r="AB381" i="35"/>
  <c r="DW381" i="35" s="1"/>
  <c r="AC381" i="35"/>
  <c r="DX381" i="35" s="1"/>
  <c r="AD381" i="35"/>
  <c r="DY381" i="35" s="1"/>
  <c r="AE381" i="35"/>
  <c r="AF381" i="35"/>
  <c r="C382" i="35"/>
  <c r="CX382" i="35" s="1"/>
  <c r="D382" i="35"/>
  <c r="CY382" i="35" s="1"/>
  <c r="E382" i="35"/>
  <c r="CZ382" i="35" s="1"/>
  <c r="F382" i="35"/>
  <c r="DA382" i="35" s="1"/>
  <c r="G382" i="35"/>
  <c r="DB382" i="35" s="1"/>
  <c r="H382" i="35"/>
  <c r="DC382" i="35" s="1"/>
  <c r="I382" i="35"/>
  <c r="DD382" i="35" s="1"/>
  <c r="J382" i="35"/>
  <c r="DE382" i="35" s="1"/>
  <c r="K382" i="35"/>
  <c r="DF382" i="35" s="1"/>
  <c r="L382" i="35"/>
  <c r="DG382" i="35" s="1"/>
  <c r="M382" i="35"/>
  <c r="DH382" i="35" s="1"/>
  <c r="N382" i="35"/>
  <c r="DI382" i="35" s="1"/>
  <c r="O382" i="35"/>
  <c r="DJ382" i="35" s="1"/>
  <c r="P382" i="35"/>
  <c r="DK382" i="35" s="1"/>
  <c r="Q382" i="35"/>
  <c r="DL382" i="35" s="1"/>
  <c r="R382" i="35"/>
  <c r="DM382" i="35" s="1"/>
  <c r="S382" i="35"/>
  <c r="DN382" i="35" s="1"/>
  <c r="T382" i="35"/>
  <c r="DO382" i="35" s="1"/>
  <c r="U382" i="35"/>
  <c r="DP382" i="35" s="1"/>
  <c r="V382" i="35"/>
  <c r="DQ382" i="35" s="1"/>
  <c r="W382" i="35"/>
  <c r="DR382" i="35" s="1"/>
  <c r="X382" i="35"/>
  <c r="DS382" i="35" s="1"/>
  <c r="Y382" i="35"/>
  <c r="DT382" i="35" s="1"/>
  <c r="Z382" i="35"/>
  <c r="DU382" i="35" s="1"/>
  <c r="AA382" i="35"/>
  <c r="DV382" i="35" s="1"/>
  <c r="AB382" i="35"/>
  <c r="DW382" i="35" s="1"/>
  <c r="AC382" i="35"/>
  <c r="DX382" i="35" s="1"/>
  <c r="AD382" i="35"/>
  <c r="DY382" i="35" s="1"/>
  <c r="AE382" i="35"/>
  <c r="AF382" i="35"/>
  <c r="C383" i="35"/>
  <c r="CX383" i="35" s="1"/>
  <c r="D383" i="35"/>
  <c r="CY383" i="35" s="1"/>
  <c r="E383" i="35"/>
  <c r="CZ383" i="35" s="1"/>
  <c r="F383" i="35"/>
  <c r="DA383" i="35" s="1"/>
  <c r="G383" i="35"/>
  <c r="DB383" i="35" s="1"/>
  <c r="H383" i="35"/>
  <c r="DC383" i="35" s="1"/>
  <c r="I383" i="35"/>
  <c r="DD383" i="35" s="1"/>
  <c r="J383" i="35"/>
  <c r="DE383" i="35" s="1"/>
  <c r="K383" i="35"/>
  <c r="DF383" i="35" s="1"/>
  <c r="L383" i="35"/>
  <c r="DG383" i="35" s="1"/>
  <c r="M383" i="35"/>
  <c r="DH383" i="35" s="1"/>
  <c r="N383" i="35"/>
  <c r="DI383" i="35" s="1"/>
  <c r="O383" i="35"/>
  <c r="DJ383" i="35" s="1"/>
  <c r="P383" i="35"/>
  <c r="DK383" i="35" s="1"/>
  <c r="Q383" i="35"/>
  <c r="DL383" i="35" s="1"/>
  <c r="R383" i="35"/>
  <c r="DM383" i="35" s="1"/>
  <c r="S383" i="35"/>
  <c r="DN383" i="35" s="1"/>
  <c r="T383" i="35"/>
  <c r="DO383" i="35" s="1"/>
  <c r="U383" i="35"/>
  <c r="DP383" i="35" s="1"/>
  <c r="V383" i="35"/>
  <c r="DQ383" i="35" s="1"/>
  <c r="W383" i="35"/>
  <c r="DR383" i="35" s="1"/>
  <c r="X383" i="35"/>
  <c r="DS383" i="35" s="1"/>
  <c r="Y383" i="35"/>
  <c r="DT383" i="35" s="1"/>
  <c r="Z383" i="35"/>
  <c r="DU383" i="35" s="1"/>
  <c r="AA383" i="35"/>
  <c r="DV383" i="35" s="1"/>
  <c r="AB383" i="35"/>
  <c r="DW383" i="35" s="1"/>
  <c r="AC383" i="35"/>
  <c r="DX383" i="35" s="1"/>
  <c r="AD383" i="35"/>
  <c r="DY383" i="35" s="1"/>
  <c r="AE383" i="35"/>
  <c r="AF383" i="35"/>
  <c r="C384" i="35"/>
  <c r="CX384" i="35" s="1"/>
  <c r="D384" i="35"/>
  <c r="CY384" i="35" s="1"/>
  <c r="E384" i="35"/>
  <c r="CZ384" i="35" s="1"/>
  <c r="F384" i="35"/>
  <c r="DA384" i="35" s="1"/>
  <c r="G384" i="35"/>
  <c r="DB384" i="35" s="1"/>
  <c r="H384" i="35"/>
  <c r="DC384" i="35" s="1"/>
  <c r="I384" i="35"/>
  <c r="DD384" i="35" s="1"/>
  <c r="J384" i="35"/>
  <c r="DE384" i="35" s="1"/>
  <c r="K384" i="35"/>
  <c r="DF384" i="35" s="1"/>
  <c r="L384" i="35"/>
  <c r="DG384" i="35" s="1"/>
  <c r="M384" i="35"/>
  <c r="DH384" i="35" s="1"/>
  <c r="N384" i="35"/>
  <c r="DI384" i="35" s="1"/>
  <c r="O384" i="35"/>
  <c r="DJ384" i="35" s="1"/>
  <c r="P384" i="35"/>
  <c r="DK384" i="35" s="1"/>
  <c r="Q384" i="35"/>
  <c r="DL384" i="35" s="1"/>
  <c r="R384" i="35"/>
  <c r="DM384" i="35" s="1"/>
  <c r="S384" i="35"/>
  <c r="DN384" i="35" s="1"/>
  <c r="T384" i="35"/>
  <c r="DO384" i="35" s="1"/>
  <c r="U384" i="35"/>
  <c r="DP384" i="35" s="1"/>
  <c r="V384" i="35"/>
  <c r="DQ384" i="35" s="1"/>
  <c r="W384" i="35"/>
  <c r="DR384" i="35" s="1"/>
  <c r="X384" i="35"/>
  <c r="DS384" i="35" s="1"/>
  <c r="Y384" i="35"/>
  <c r="DT384" i="35" s="1"/>
  <c r="Z384" i="35"/>
  <c r="DU384" i="35" s="1"/>
  <c r="AA384" i="35"/>
  <c r="DV384" i="35" s="1"/>
  <c r="AB384" i="35"/>
  <c r="DW384" i="35" s="1"/>
  <c r="AC384" i="35"/>
  <c r="DX384" i="35" s="1"/>
  <c r="AD384" i="35"/>
  <c r="DY384" i="35" s="1"/>
  <c r="AE384" i="35"/>
  <c r="AF384" i="35"/>
  <c r="C385" i="35"/>
  <c r="CX385" i="35" s="1"/>
  <c r="D385" i="35"/>
  <c r="CY385" i="35" s="1"/>
  <c r="E385" i="35"/>
  <c r="CZ385" i="35" s="1"/>
  <c r="F385" i="35"/>
  <c r="DA385" i="35" s="1"/>
  <c r="G385" i="35"/>
  <c r="DB385" i="35" s="1"/>
  <c r="H385" i="35"/>
  <c r="DC385" i="35" s="1"/>
  <c r="I385" i="35"/>
  <c r="DD385" i="35" s="1"/>
  <c r="J385" i="35"/>
  <c r="DE385" i="35" s="1"/>
  <c r="K385" i="35"/>
  <c r="DF385" i="35" s="1"/>
  <c r="L385" i="35"/>
  <c r="DG385" i="35" s="1"/>
  <c r="M385" i="35"/>
  <c r="DH385" i="35" s="1"/>
  <c r="N385" i="35"/>
  <c r="DI385" i="35" s="1"/>
  <c r="O385" i="35"/>
  <c r="DJ385" i="35" s="1"/>
  <c r="P385" i="35"/>
  <c r="DK385" i="35" s="1"/>
  <c r="Q385" i="35"/>
  <c r="DL385" i="35" s="1"/>
  <c r="R385" i="35"/>
  <c r="DM385" i="35" s="1"/>
  <c r="S385" i="35"/>
  <c r="DN385" i="35" s="1"/>
  <c r="T385" i="35"/>
  <c r="DO385" i="35" s="1"/>
  <c r="U385" i="35"/>
  <c r="DP385" i="35" s="1"/>
  <c r="V385" i="35"/>
  <c r="DQ385" i="35" s="1"/>
  <c r="W385" i="35"/>
  <c r="DR385" i="35" s="1"/>
  <c r="X385" i="35"/>
  <c r="DS385" i="35" s="1"/>
  <c r="Y385" i="35"/>
  <c r="DT385" i="35" s="1"/>
  <c r="Z385" i="35"/>
  <c r="DU385" i="35" s="1"/>
  <c r="AA385" i="35"/>
  <c r="DV385" i="35" s="1"/>
  <c r="AB385" i="35"/>
  <c r="DW385" i="35" s="1"/>
  <c r="AC385" i="35"/>
  <c r="DX385" i="35" s="1"/>
  <c r="AD385" i="35"/>
  <c r="DY385" i="35" s="1"/>
  <c r="AE385" i="35"/>
  <c r="AF385" i="35"/>
  <c r="C386" i="35"/>
  <c r="CX386" i="35" s="1"/>
  <c r="D386" i="35"/>
  <c r="CY386" i="35" s="1"/>
  <c r="E386" i="35"/>
  <c r="CZ386" i="35" s="1"/>
  <c r="F386" i="35"/>
  <c r="DA386" i="35" s="1"/>
  <c r="G386" i="35"/>
  <c r="DB386" i="35" s="1"/>
  <c r="H386" i="35"/>
  <c r="DC386" i="35" s="1"/>
  <c r="I386" i="35"/>
  <c r="DD386" i="35" s="1"/>
  <c r="J386" i="35"/>
  <c r="DE386" i="35" s="1"/>
  <c r="K386" i="35"/>
  <c r="DF386" i="35" s="1"/>
  <c r="L386" i="35"/>
  <c r="DG386" i="35" s="1"/>
  <c r="M386" i="35"/>
  <c r="DH386" i="35" s="1"/>
  <c r="N386" i="35"/>
  <c r="DI386" i="35" s="1"/>
  <c r="O386" i="35"/>
  <c r="DJ386" i="35" s="1"/>
  <c r="P386" i="35"/>
  <c r="DK386" i="35" s="1"/>
  <c r="Q386" i="35"/>
  <c r="DL386" i="35" s="1"/>
  <c r="R386" i="35"/>
  <c r="DM386" i="35" s="1"/>
  <c r="S386" i="35"/>
  <c r="DN386" i="35" s="1"/>
  <c r="T386" i="35"/>
  <c r="DO386" i="35" s="1"/>
  <c r="U386" i="35"/>
  <c r="DP386" i="35" s="1"/>
  <c r="V386" i="35"/>
  <c r="DQ386" i="35" s="1"/>
  <c r="W386" i="35"/>
  <c r="DR386" i="35" s="1"/>
  <c r="X386" i="35"/>
  <c r="DS386" i="35" s="1"/>
  <c r="Y386" i="35"/>
  <c r="DT386" i="35" s="1"/>
  <c r="Z386" i="35"/>
  <c r="DU386" i="35" s="1"/>
  <c r="AA386" i="35"/>
  <c r="DV386" i="35" s="1"/>
  <c r="AB386" i="35"/>
  <c r="DW386" i="35" s="1"/>
  <c r="AC386" i="35"/>
  <c r="DX386" i="35" s="1"/>
  <c r="AD386" i="35"/>
  <c r="DY386" i="35" s="1"/>
  <c r="AE386" i="35"/>
  <c r="AF386" i="35"/>
  <c r="C387" i="35"/>
  <c r="CX387" i="35" s="1"/>
  <c r="D387" i="35"/>
  <c r="CY387" i="35" s="1"/>
  <c r="E387" i="35"/>
  <c r="CZ387" i="35" s="1"/>
  <c r="F387" i="35"/>
  <c r="DA387" i="35" s="1"/>
  <c r="G387" i="35"/>
  <c r="DB387" i="35" s="1"/>
  <c r="H387" i="35"/>
  <c r="DC387" i="35" s="1"/>
  <c r="I387" i="35"/>
  <c r="DD387" i="35" s="1"/>
  <c r="J387" i="35"/>
  <c r="DE387" i="35" s="1"/>
  <c r="K387" i="35"/>
  <c r="DF387" i="35" s="1"/>
  <c r="L387" i="35"/>
  <c r="DG387" i="35" s="1"/>
  <c r="M387" i="35"/>
  <c r="DH387" i="35" s="1"/>
  <c r="N387" i="35"/>
  <c r="DI387" i="35" s="1"/>
  <c r="O387" i="35"/>
  <c r="DJ387" i="35" s="1"/>
  <c r="P387" i="35"/>
  <c r="DK387" i="35" s="1"/>
  <c r="Q387" i="35"/>
  <c r="DL387" i="35" s="1"/>
  <c r="R387" i="35"/>
  <c r="DM387" i="35" s="1"/>
  <c r="S387" i="35"/>
  <c r="DN387" i="35" s="1"/>
  <c r="T387" i="35"/>
  <c r="DO387" i="35" s="1"/>
  <c r="U387" i="35"/>
  <c r="DP387" i="35" s="1"/>
  <c r="V387" i="35"/>
  <c r="DQ387" i="35" s="1"/>
  <c r="W387" i="35"/>
  <c r="DR387" i="35" s="1"/>
  <c r="X387" i="35"/>
  <c r="DS387" i="35" s="1"/>
  <c r="Y387" i="35"/>
  <c r="DT387" i="35" s="1"/>
  <c r="Z387" i="35"/>
  <c r="DU387" i="35" s="1"/>
  <c r="AA387" i="35"/>
  <c r="DV387" i="35" s="1"/>
  <c r="AB387" i="35"/>
  <c r="DW387" i="35" s="1"/>
  <c r="AC387" i="35"/>
  <c r="DX387" i="35" s="1"/>
  <c r="AD387" i="35"/>
  <c r="DY387" i="35" s="1"/>
  <c r="AE387" i="35"/>
  <c r="AF387" i="35"/>
  <c r="C388" i="35"/>
  <c r="CX388" i="35" s="1"/>
  <c r="D388" i="35"/>
  <c r="CY388" i="35" s="1"/>
  <c r="E388" i="35"/>
  <c r="CZ388" i="35" s="1"/>
  <c r="F388" i="35"/>
  <c r="DA388" i="35" s="1"/>
  <c r="G388" i="35"/>
  <c r="DB388" i="35" s="1"/>
  <c r="H388" i="35"/>
  <c r="DC388" i="35" s="1"/>
  <c r="I388" i="35"/>
  <c r="DD388" i="35" s="1"/>
  <c r="J388" i="35"/>
  <c r="DE388" i="35" s="1"/>
  <c r="K388" i="35"/>
  <c r="DF388" i="35" s="1"/>
  <c r="L388" i="35"/>
  <c r="DG388" i="35" s="1"/>
  <c r="M388" i="35"/>
  <c r="DH388" i="35" s="1"/>
  <c r="N388" i="35"/>
  <c r="DI388" i="35" s="1"/>
  <c r="O388" i="35"/>
  <c r="DJ388" i="35" s="1"/>
  <c r="P388" i="35"/>
  <c r="DK388" i="35" s="1"/>
  <c r="Q388" i="35"/>
  <c r="DL388" i="35" s="1"/>
  <c r="R388" i="35"/>
  <c r="DM388" i="35" s="1"/>
  <c r="S388" i="35"/>
  <c r="DN388" i="35" s="1"/>
  <c r="T388" i="35"/>
  <c r="DO388" i="35" s="1"/>
  <c r="U388" i="35"/>
  <c r="DP388" i="35" s="1"/>
  <c r="V388" i="35"/>
  <c r="DQ388" i="35" s="1"/>
  <c r="W388" i="35"/>
  <c r="DR388" i="35" s="1"/>
  <c r="X388" i="35"/>
  <c r="DS388" i="35" s="1"/>
  <c r="Y388" i="35"/>
  <c r="DT388" i="35" s="1"/>
  <c r="Z388" i="35"/>
  <c r="DU388" i="35" s="1"/>
  <c r="AA388" i="35"/>
  <c r="DV388" i="35" s="1"/>
  <c r="AB388" i="35"/>
  <c r="DW388" i="35" s="1"/>
  <c r="AC388" i="35"/>
  <c r="DX388" i="35" s="1"/>
  <c r="AD388" i="35"/>
  <c r="DY388" i="35" s="1"/>
  <c r="AE388" i="35"/>
  <c r="AF388" i="35"/>
  <c r="C389" i="35"/>
  <c r="CX389" i="35" s="1"/>
  <c r="D389" i="35"/>
  <c r="CY389" i="35" s="1"/>
  <c r="E389" i="35"/>
  <c r="CZ389" i="35" s="1"/>
  <c r="F389" i="35"/>
  <c r="DA389" i="35" s="1"/>
  <c r="G389" i="35"/>
  <c r="DB389" i="35" s="1"/>
  <c r="H389" i="35"/>
  <c r="DC389" i="35" s="1"/>
  <c r="I389" i="35"/>
  <c r="DD389" i="35" s="1"/>
  <c r="J389" i="35"/>
  <c r="DE389" i="35" s="1"/>
  <c r="K389" i="35"/>
  <c r="DF389" i="35" s="1"/>
  <c r="L389" i="35"/>
  <c r="DG389" i="35" s="1"/>
  <c r="M389" i="35"/>
  <c r="DH389" i="35" s="1"/>
  <c r="N389" i="35"/>
  <c r="DI389" i="35" s="1"/>
  <c r="O389" i="35"/>
  <c r="DJ389" i="35" s="1"/>
  <c r="P389" i="35"/>
  <c r="DK389" i="35" s="1"/>
  <c r="Q389" i="35"/>
  <c r="DL389" i="35" s="1"/>
  <c r="R389" i="35"/>
  <c r="DM389" i="35" s="1"/>
  <c r="S389" i="35"/>
  <c r="DN389" i="35" s="1"/>
  <c r="T389" i="35"/>
  <c r="DO389" i="35" s="1"/>
  <c r="U389" i="35"/>
  <c r="DP389" i="35" s="1"/>
  <c r="V389" i="35"/>
  <c r="DQ389" i="35" s="1"/>
  <c r="W389" i="35"/>
  <c r="DR389" i="35" s="1"/>
  <c r="X389" i="35"/>
  <c r="DS389" i="35" s="1"/>
  <c r="Y389" i="35"/>
  <c r="DT389" i="35" s="1"/>
  <c r="Z389" i="35"/>
  <c r="DU389" i="35" s="1"/>
  <c r="AA389" i="35"/>
  <c r="DV389" i="35" s="1"/>
  <c r="AB389" i="35"/>
  <c r="DW389" i="35" s="1"/>
  <c r="AC389" i="35"/>
  <c r="DX389" i="35" s="1"/>
  <c r="AD389" i="35"/>
  <c r="DY389" i="35" s="1"/>
  <c r="AE389" i="35"/>
  <c r="AF389" i="35"/>
  <c r="C390" i="35"/>
  <c r="CX390" i="35" s="1"/>
  <c r="D390" i="35"/>
  <c r="CY390" i="35" s="1"/>
  <c r="E390" i="35"/>
  <c r="CZ390" i="35" s="1"/>
  <c r="F390" i="35"/>
  <c r="DA390" i="35" s="1"/>
  <c r="G390" i="35"/>
  <c r="DB390" i="35" s="1"/>
  <c r="H390" i="35"/>
  <c r="DC390" i="35" s="1"/>
  <c r="I390" i="35"/>
  <c r="DD390" i="35" s="1"/>
  <c r="J390" i="35"/>
  <c r="DE390" i="35" s="1"/>
  <c r="K390" i="35"/>
  <c r="DF390" i="35" s="1"/>
  <c r="L390" i="35"/>
  <c r="DG390" i="35" s="1"/>
  <c r="M390" i="35"/>
  <c r="DH390" i="35" s="1"/>
  <c r="N390" i="35"/>
  <c r="DI390" i="35" s="1"/>
  <c r="O390" i="35"/>
  <c r="DJ390" i="35" s="1"/>
  <c r="P390" i="35"/>
  <c r="DK390" i="35" s="1"/>
  <c r="Q390" i="35"/>
  <c r="DL390" i="35" s="1"/>
  <c r="R390" i="35"/>
  <c r="DM390" i="35" s="1"/>
  <c r="S390" i="35"/>
  <c r="DN390" i="35" s="1"/>
  <c r="T390" i="35"/>
  <c r="DO390" i="35" s="1"/>
  <c r="U390" i="35"/>
  <c r="DP390" i="35" s="1"/>
  <c r="V390" i="35"/>
  <c r="DQ390" i="35" s="1"/>
  <c r="W390" i="35"/>
  <c r="DR390" i="35" s="1"/>
  <c r="X390" i="35"/>
  <c r="DS390" i="35" s="1"/>
  <c r="Y390" i="35"/>
  <c r="DT390" i="35" s="1"/>
  <c r="Z390" i="35"/>
  <c r="DU390" i="35" s="1"/>
  <c r="AA390" i="35"/>
  <c r="DV390" i="35" s="1"/>
  <c r="AB390" i="35"/>
  <c r="DW390" i="35" s="1"/>
  <c r="AC390" i="35"/>
  <c r="DX390" i="35" s="1"/>
  <c r="AD390" i="35"/>
  <c r="DY390" i="35" s="1"/>
  <c r="AE390" i="35"/>
  <c r="AF390" i="35"/>
  <c r="C391" i="35"/>
  <c r="CX391" i="35" s="1"/>
  <c r="D391" i="35"/>
  <c r="CY391" i="35" s="1"/>
  <c r="E391" i="35"/>
  <c r="CZ391" i="35" s="1"/>
  <c r="F391" i="35"/>
  <c r="DA391" i="35" s="1"/>
  <c r="G391" i="35"/>
  <c r="DB391" i="35" s="1"/>
  <c r="H391" i="35"/>
  <c r="DC391" i="35" s="1"/>
  <c r="I391" i="35"/>
  <c r="DD391" i="35" s="1"/>
  <c r="J391" i="35"/>
  <c r="DE391" i="35" s="1"/>
  <c r="K391" i="35"/>
  <c r="DF391" i="35" s="1"/>
  <c r="L391" i="35"/>
  <c r="DG391" i="35" s="1"/>
  <c r="M391" i="35"/>
  <c r="DH391" i="35" s="1"/>
  <c r="N391" i="35"/>
  <c r="DI391" i="35" s="1"/>
  <c r="O391" i="35"/>
  <c r="DJ391" i="35" s="1"/>
  <c r="P391" i="35"/>
  <c r="DK391" i="35" s="1"/>
  <c r="Q391" i="35"/>
  <c r="DL391" i="35" s="1"/>
  <c r="R391" i="35"/>
  <c r="DM391" i="35" s="1"/>
  <c r="S391" i="35"/>
  <c r="DN391" i="35" s="1"/>
  <c r="T391" i="35"/>
  <c r="DO391" i="35" s="1"/>
  <c r="U391" i="35"/>
  <c r="DP391" i="35" s="1"/>
  <c r="V391" i="35"/>
  <c r="DQ391" i="35" s="1"/>
  <c r="W391" i="35"/>
  <c r="DR391" i="35" s="1"/>
  <c r="X391" i="35"/>
  <c r="DS391" i="35" s="1"/>
  <c r="Y391" i="35"/>
  <c r="DT391" i="35" s="1"/>
  <c r="Z391" i="35"/>
  <c r="DU391" i="35" s="1"/>
  <c r="AA391" i="35"/>
  <c r="DV391" i="35" s="1"/>
  <c r="AB391" i="35"/>
  <c r="DW391" i="35" s="1"/>
  <c r="AC391" i="35"/>
  <c r="DX391" i="35" s="1"/>
  <c r="AD391" i="35"/>
  <c r="DY391" i="35" s="1"/>
  <c r="AE391" i="35"/>
  <c r="AF391" i="35"/>
  <c r="C392" i="35"/>
  <c r="CX392" i="35" s="1"/>
  <c r="D392" i="35"/>
  <c r="CY392" i="35" s="1"/>
  <c r="E392" i="35"/>
  <c r="CZ392" i="35" s="1"/>
  <c r="F392" i="35"/>
  <c r="DA392" i="35" s="1"/>
  <c r="G392" i="35"/>
  <c r="DB392" i="35" s="1"/>
  <c r="H392" i="35"/>
  <c r="DC392" i="35" s="1"/>
  <c r="I392" i="35"/>
  <c r="DD392" i="35" s="1"/>
  <c r="J392" i="35"/>
  <c r="DE392" i="35" s="1"/>
  <c r="K392" i="35"/>
  <c r="DF392" i="35" s="1"/>
  <c r="L392" i="35"/>
  <c r="DG392" i="35" s="1"/>
  <c r="M392" i="35"/>
  <c r="DH392" i="35" s="1"/>
  <c r="N392" i="35"/>
  <c r="DI392" i="35" s="1"/>
  <c r="O392" i="35"/>
  <c r="DJ392" i="35" s="1"/>
  <c r="P392" i="35"/>
  <c r="DK392" i="35" s="1"/>
  <c r="Q392" i="35"/>
  <c r="DL392" i="35" s="1"/>
  <c r="R392" i="35"/>
  <c r="DM392" i="35" s="1"/>
  <c r="S392" i="35"/>
  <c r="DN392" i="35" s="1"/>
  <c r="T392" i="35"/>
  <c r="DO392" i="35" s="1"/>
  <c r="U392" i="35"/>
  <c r="DP392" i="35" s="1"/>
  <c r="V392" i="35"/>
  <c r="DQ392" i="35" s="1"/>
  <c r="W392" i="35"/>
  <c r="DR392" i="35" s="1"/>
  <c r="X392" i="35"/>
  <c r="DS392" i="35" s="1"/>
  <c r="Y392" i="35"/>
  <c r="DT392" i="35" s="1"/>
  <c r="Z392" i="35"/>
  <c r="DU392" i="35" s="1"/>
  <c r="AA392" i="35"/>
  <c r="DV392" i="35" s="1"/>
  <c r="AB392" i="35"/>
  <c r="DW392" i="35" s="1"/>
  <c r="AC392" i="35"/>
  <c r="DX392" i="35" s="1"/>
  <c r="AD392" i="35"/>
  <c r="DY392" i="35" s="1"/>
  <c r="AE392" i="35"/>
  <c r="AF392" i="35"/>
  <c r="C393" i="35"/>
  <c r="CX393" i="35" s="1"/>
  <c r="D393" i="35"/>
  <c r="CY393" i="35" s="1"/>
  <c r="E393" i="35"/>
  <c r="CZ393" i="35" s="1"/>
  <c r="F393" i="35"/>
  <c r="DA393" i="35" s="1"/>
  <c r="G393" i="35"/>
  <c r="DB393" i="35" s="1"/>
  <c r="H393" i="35"/>
  <c r="DC393" i="35" s="1"/>
  <c r="I393" i="35"/>
  <c r="DD393" i="35" s="1"/>
  <c r="J393" i="35"/>
  <c r="DE393" i="35" s="1"/>
  <c r="K393" i="35"/>
  <c r="DF393" i="35" s="1"/>
  <c r="L393" i="35"/>
  <c r="DG393" i="35" s="1"/>
  <c r="M393" i="35"/>
  <c r="DH393" i="35" s="1"/>
  <c r="N393" i="35"/>
  <c r="DI393" i="35" s="1"/>
  <c r="O393" i="35"/>
  <c r="DJ393" i="35" s="1"/>
  <c r="P393" i="35"/>
  <c r="DK393" i="35" s="1"/>
  <c r="Q393" i="35"/>
  <c r="DL393" i="35" s="1"/>
  <c r="R393" i="35"/>
  <c r="DM393" i="35" s="1"/>
  <c r="S393" i="35"/>
  <c r="DN393" i="35" s="1"/>
  <c r="T393" i="35"/>
  <c r="DO393" i="35" s="1"/>
  <c r="U393" i="35"/>
  <c r="DP393" i="35" s="1"/>
  <c r="V393" i="35"/>
  <c r="DQ393" i="35" s="1"/>
  <c r="W393" i="35"/>
  <c r="DR393" i="35" s="1"/>
  <c r="X393" i="35"/>
  <c r="DS393" i="35" s="1"/>
  <c r="Y393" i="35"/>
  <c r="DT393" i="35" s="1"/>
  <c r="Z393" i="35"/>
  <c r="DU393" i="35" s="1"/>
  <c r="AA393" i="35"/>
  <c r="DV393" i="35" s="1"/>
  <c r="AB393" i="35"/>
  <c r="DW393" i="35" s="1"/>
  <c r="AC393" i="35"/>
  <c r="DX393" i="35" s="1"/>
  <c r="AD393" i="35"/>
  <c r="DY393" i="35" s="1"/>
  <c r="AE393" i="35"/>
  <c r="AF393" i="35"/>
  <c r="C394" i="35"/>
  <c r="CX394" i="35" s="1"/>
  <c r="D394" i="35"/>
  <c r="CY394" i="35" s="1"/>
  <c r="E394" i="35"/>
  <c r="CZ394" i="35" s="1"/>
  <c r="F394" i="35"/>
  <c r="DA394" i="35" s="1"/>
  <c r="G394" i="35"/>
  <c r="DB394" i="35" s="1"/>
  <c r="H394" i="35"/>
  <c r="DC394" i="35" s="1"/>
  <c r="I394" i="35"/>
  <c r="DD394" i="35" s="1"/>
  <c r="J394" i="35"/>
  <c r="DE394" i="35" s="1"/>
  <c r="K394" i="35"/>
  <c r="DF394" i="35" s="1"/>
  <c r="L394" i="35"/>
  <c r="DG394" i="35" s="1"/>
  <c r="M394" i="35"/>
  <c r="DH394" i="35" s="1"/>
  <c r="N394" i="35"/>
  <c r="DI394" i="35" s="1"/>
  <c r="O394" i="35"/>
  <c r="DJ394" i="35" s="1"/>
  <c r="P394" i="35"/>
  <c r="DK394" i="35" s="1"/>
  <c r="Q394" i="35"/>
  <c r="DL394" i="35" s="1"/>
  <c r="R394" i="35"/>
  <c r="DM394" i="35" s="1"/>
  <c r="S394" i="35"/>
  <c r="DN394" i="35" s="1"/>
  <c r="T394" i="35"/>
  <c r="DO394" i="35" s="1"/>
  <c r="U394" i="35"/>
  <c r="DP394" i="35" s="1"/>
  <c r="V394" i="35"/>
  <c r="DQ394" i="35" s="1"/>
  <c r="W394" i="35"/>
  <c r="DR394" i="35" s="1"/>
  <c r="X394" i="35"/>
  <c r="DS394" i="35" s="1"/>
  <c r="Y394" i="35"/>
  <c r="DT394" i="35" s="1"/>
  <c r="Z394" i="35"/>
  <c r="DU394" i="35" s="1"/>
  <c r="AA394" i="35"/>
  <c r="DV394" i="35" s="1"/>
  <c r="AB394" i="35"/>
  <c r="DW394" i="35" s="1"/>
  <c r="AC394" i="35"/>
  <c r="DX394" i="35" s="1"/>
  <c r="AD394" i="35"/>
  <c r="DY394" i="35" s="1"/>
  <c r="AE394" i="35"/>
  <c r="AF394" i="35"/>
  <c r="C395" i="35"/>
  <c r="CX395" i="35" s="1"/>
  <c r="D395" i="35"/>
  <c r="CY395" i="35" s="1"/>
  <c r="E395" i="35"/>
  <c r="CZ395" i="35" s="1"/>
  <c r="F395" i="35"/>
  <c r="DA395" i="35" s="1"/>
  <c r="G395" i="35"/>
  <c r="DB395" i="35" s="1"/>
  <c r="H395" i="35"/>
  <c r="DC395" i="35" s="1"/>
  <c r="I395" i="35"/>
  <c r="DD395" i="35" s="1"/>
  <c r="J395" i="35"/>
  <c r="DE395" i="35" s="1"/>
  <c r="K395" i="35"/>
  <c r="DF395" i="35" s="1"/>
  <c r="L395" i="35"/>
  <c r="DG395" i="35" s="1"/>
  <c r="M395" i="35"/>
  <c r="DH395" i="35" s="1"/>
  <c r="N395" i="35"/>
  <c r="DI395" i="35" s="1"/>
  <c r="O395" i="35"/>
  <c r="DJ395" i="35" s="1"/>
  <c r="P395" i="35"/>
  <c r="DK395" i="35" s="1"/>
  <c r="Q395" i="35"/>
  <c r="DL395" i="35" s="1"/>
  <c r="R395" i="35"/>
  <c r="DM395" i="35" s="1"/>
  <c r="S395" i="35"/>
  <c r="DN395" i="35" s="1"/>
  <c r="T395" i="35"/>
  <c r="DO395" i="35" s="1"/>
  <c r="U395" i="35"/>
  <c r="DP395" i="35" s="1"/>
  <c r="V395" i="35"/>
  <c r="DQ395" i="35" s="1"/>
  <c r="W395" i="35"/>
  <c r="DR395" i="35" s="1"/>
  <c r="X395" i="35"/>
  <c r="DS395" i="35" s="1"/>
  <c r="Y395" i="35"/>
  <c r="DT395" i="35" s="1"/>
  <c r="Z395" i="35"/>
  <c r="DU395" i="35" s="1"/>
  <c r="AA395" i="35"/>
  <c r="DV395" i="35" s="1"/>
  <c r="AB395" i="35"/>
  <c r="DW395" i="35" s="1"/>
  <c r="AC395" i="35"/>
  <c r="DX395" i="35" s="1"/>
  <c r="AD395" i="35"/>
  <c r="DY395" i="35" s="1"/>
  <c r="AE395" i="35"/>
  <c r="AF395" i="35"/>
  <c r="C396" i="35"/>
  <c r="CX396" i="35" s="1"/>
  <c r="D396" i="35"/>
  <c r="CY396" i="35" s="1"/>
  <c r="E396" i="35"/>
  <c r="CZ396" i="35" s="1"/>
  <c r="F396" i="35"/>
  <c r="DA396" i="35" s="1"/>
  <c r="G396" i="35"/>
  <c r="DB396" i="35" s="1"/>
  <c r="H396" i="35"/>
  <c r="DC396" i="35" s="1"/>
  <c r="I396" i="35"/>
  <c r="DD396" i="35" s="1"/>
  <c r="J396" i="35"/>
  <c r="DE396" i="35" s="1"/>
  <c r="K396" i="35"/>
  <c r="DF396" i="35" s="1"/>
  <c r="L396" i="35"/>
  <c r="DG396" i="35" s="1"/>
  <c r="M396" i="35"/>
  <c r="DH396" i="35" s="1"/>
  <c r="N396" i="35"/>
  <c r="DI396" i="35" s="1"/>
  <c r="O396" i="35"/>
  <c r="DJ396" i="35" s="1"/>
  <c r="P396" i="35"/>
  <c r="DK396" i="35" s="1"/>
  <c r="Q396" i="35"/>
  <c r="DL396" i="35" s="1"/>
  <c r="R396" i="35"/>
  <c r="DM396" i="35" s="1"/>
  <c r="S396" i="35"/>
  <c r="DN396" i="35" s="1"/>
  <c r="T396" i="35"/>
  <c r="DO396" i="35" s="1"/>
  <c r="U396" i="35"/>
  <c r="DP396" i="35" s="1"/>
  <c r="V396" i="35"/>
  <c r="DQ396" i="35" s="1"/>
  <c r="W396" i="35"/>
  <c r="DR396" i="35" s="1"/>
  <c r="X396" i="35"/>
  <c r="DS396" i="35" s="1"/>
  <c r="Y396" i="35"/>
  <c r="DT396" i="35" s="1"/>
  <c r="Z396" i="35"/>
  <c r="DU396" i="35" s="1"/>
  <c r="AA396" i="35"/>
  <c r="DV396" i="35" s="1"/>
  <c r="AB396" i="35"/>
  <c r="DW396" i="35" s="1"/>
  <c r="AC396" i="35"/>
  <c r="DX396" i="35" s="1"/>
  <c r="AD396" i="35"/>
  <c r="DY396" i="35" s="1"/>
  <c r="AE396" i="35"/>
  <c r="AF396" i="35"/>
  <c r="C397" i="35"/>
  <c r="CX397" i="35" s="1"/>
  <c r="D397" i="35"/>
  <c r="CY397" i="35" s="1"/>
  <c r="E397" i="35"/>
  <c r="CZ397" i="35" s="1"/>
  <c r="F397" i="35"/>
  <c r="DA397" i="35" s="1"/>
  <c r="G397" i="35"/>
  <c r="DB397" i="35" s="1"/>
  <c r="H397" i="35"/>
  <c r="DC397" i="35" s="1"/>
  <c r="I397" i="35"/>
  <c r="DD397" i="35" s="1"/>
  <c r="J397" i="35"/>
  <c r="DE397" i="35" s="1"/>
  <c r="K397" i="35"/>
  <c r="DF397" i="35" s="1"/>
  <c r="L397" i="35"/>
  <c r="DG397" i="35" s="1"/>
  <c r="M397" i="35"/>
  <c r="DH397" i="35" s="1"/>
  <c r="N397" i="35"/>
  <c r="DI397" i="35" s="1"/>
  <c r="O397" i="35"/>
  <c r="DJ397" i="35" s="1"/>
  <c r="P397" i="35"/>
  <c r="DK397" i="35" s="1"/>
  <c r="Q397" i="35"/>
  <c r="DL397" i="35" s="1"/>
  <c r="R397" i="35"/>
  <c r="DM397" i="35" s="1"/>
  <c r="S397" i="35"/>
  <c r="DN397" i="35" s="1"/>
  <c r="T397" i="35"/>
  <c r="DO397" i="35" s="1"/>
  <c r="U397" i="35"/>
  <c r="DP397" i="35" s="1"/>
  <c r="V397" i="35"/>
  <c r="DQ397" i="35" s="1"/>
  <c r="W397" i="35"/>
  <c r="DR397" i="35" s="1"/>
  <c r="X397" i="35"/>
  <c r="DS397" i="35" s="1"/>
  <c r="Y397" i="35"/>
  <c r="DT397" i="35" s="1"/>
  <c r="Z397" i="35"/>
  <c r="DU397" i="35" s="1"/>
  <c r="AA397" i="35"/>
  <c r="DV397" i="35" s="1"/>
  <c r="AB397" i="35"/>
  <c r="DW397" i="35" s="1"/>
  <c r="AC397" i="35"/>
  <c r="DX397" i="35" s="1"/>
  <c r="AD397" i="35"/>
  <c r="DY397" i="35" s="1"/>
  <c r="AE397" i="35"/>
  <c r="AF397" i="35"/>
  <c r="C398" i="35"/>
  <c r="CX398" i="35" s="1"/>
  <c r="D398" i="35"/>
  <c r="CY398" i="35" s="1"/>
  <c r="E398" i="35"/>
  <c r="CZ398" i="35" s="1"/>
  <c r="F398" i="35"/>
  <c r="DA398" i="35" s="1"/>
  <c r="G398" i="35"/>
  <c r="DB398" i="35" s="1"/>
  <c r="H398" i="35"/>
  <c r="DC398" i="35" s="1"/>
  <c r="I398" i="35"/>
  <c r="DD398" i="35" s="1"/>
  <c r="J398" i="35"/>
  <c r="DE398" i="35" s="1"/>
  <c r="K398" i="35"/>
  <c r="DF398" i="35" s="1"/>
  <c r="L398" i="35"/>
  <c r="DG398" i="35" s="1"/>
  <c r="M398" i="35"/>
  <c r="DH398" i="35" s="1"/>
  <c r="N398" i="35"/>
  <c r="DI398" i="35" s="1"/>
  <c r="O398" i="35"/>
  <c r="DJ398" i="35" s="1"/>
  <c r="P398" i="35"/>
  <c r="DK398" i="35" s="1"/>
  <c r="Q398" i="35"/>
  <c r="DL398" i="35" s="1"/>
  <c r="R398" i="35"/>
  <c r="DM398" i="35" s="1"/>
  <c r="S398" i="35"/>
  <c r="DN398" i="35" s="1"/>
  <c r="T398" i="35"/>
  <c r="DO398" i="35" s="1"/>
  <c r="U398" i="35"/>
  <c r="DP398" i="35" s="1"/>
  <c r="V398" i="35"/>
  <c r="DQ398" i="35" s="1"/>
  <c r="W398" i="35"/>
  <c r="DR398" i="35" s="1"/>
  <c r="X398" i="35"/>
  <c r="DS398" i="35" s="1"/>
  <c r="Y398" i="35"/>
  <c r="DT398" i="35" s="1"/>
  <c r="Z398" i="35"/>
  <c r="DU398" i="35" s="1"/>
  <c r="AA398" i="35"/>
  <c r="DV398" i="35" s="1"/>
  <c r="AB398" i="35"/>
  <c r="DW398" i="35" s="1"/>
  <c r="AC398" i="35"/>
  <c r="DX398" i="35" s="1"/>
  <c r="AD398" i="35"/>
  <c r="DY398" i="35" s="1"/>
  <c r="AE398" i="35"/>
  <c r="AF398" i="35"/>
  <c r="C399" i="35"/>
  <c r="CX399" i="35" s="1"/>
  <c r="D399" i="35"/>
  <c r="CY399" i="35" s="1"/>
  <c r="E399" i="35"/>
  <c r="CZ399" i="35" s="1"/>
  <c r="F399" i="35"/>
  <c r="DA399" i="35" s="1"/>
  <c r="G399" i="35"/>
  <c r="DB399" i="35" s="1"/>
  <c r="H399" i="35"/>
  <c r="DC399" i="35" s="1"/>
  <c r="I399" i="35"/>
  <c r="DD399" i="35" s="1"/>
  <c r="J399" i="35"/>
  <c r="DE399" i="35" s="1"/>
  <c r="K399" i="35"/>
  <c r="DF399" i="35" s="1"/>
  <c r="L399" i="35"/>
  <c r="DG399" i="35" s="1"/>
  <c r="M399" i="35"/>
  <c r="DH399" i="35" s="1"/>
  <c r="N399" i="35"/>
  <c r="DI399" i="35" s="1"/>
  <c r="O399" i="35"/>
  <c r="DJ399" i="35" s="1"/>
  <c r="P399" i="35"/>
  <c r="DK399" i="35" s="1"/>
  <c r="Q399" i="35"/>
  <c r="DL399" i="35" s="1"/>
  <c r="R399" i="35"/>
  <c r="DM399" i="35" s="1"/>
  <c r="S399" i="35"/>
  <c r="DN399" i="35" s="1"/>
  <c r="T399" i="35"/>
  <c r="DO399" i="35" s="1"/>
  <c r="U399" i="35"/>
  <c r="DP399" i="35" s="1"/>
  <c r="V399" i="35"/>
  <c r="DQ399" i="35" s="1"/>
  <c r="W399" i="35"/>
  <c r="DR399" i="35" s="1"/>
  <c r="X399" i="35"/>
  <c r="DS399" i="35" s="1"/>
  <c r="Y399" i="35"/>
  <c r="DT399" i="35" s="1"/>
  <c r="Z399" i="35"/>
  <c r="DU399" i="35" s="1"/>
  <c r="AA399" i="35"/>
  <c r="DV399" i="35" s="1"/>
  <c r="AB399" i="35"/>
  <c r="DW399" i="35" s="1"/>
  <c r="AC399" i="35"/>
  <c r="DX399" i="35" s="1"/>
  <c r="AD399" i="35"/>
  <c r="DY399" i="35" s="1"/>
  <c r="AE399" i="35"/>
  <c r="AF399" i="35"/>
  <c r="C400" i="35"/>
  <c r="CX400" i="35" s="1"/>
  <c r="D400" i="35"/>
  <c r="CY400" i="35" s="1"/>
  <c r="E400" i="35"/>
  <c r="CZ400" i="35" s="1"/>
  <c r="F400" i="35"/>
  <c r="DA400" i="35" s="1"/>
  <c r="G400" i="35"/>
  <c r="DB400" i="35" s="1"/>
  <c r="H400" i="35"/>
  <c r="DC400" i="35" s="1"/>
  <c r="I400" i="35"/>
  <c r="DD400" i="35" s="1"/>
  <c r="J400" i="35"/>
  <c r="DE400" i="35" s="1"/>
  <c r="K400" i="35"/>
  <c r="DF400" i="35" s="1"/>
  <c r="L400" i="35"/>
  <c r="DG400" i="35" s="1"/>
  <c r="M400" i="35"/>
  <c r="DH400" i="35" s="1"/>
  <c r="N400" i="35"/>
  <c r="DI400" i="35" s="1"/>
  <c r="O400" i="35"/>
  <c r="DJ400" i="35" s="1"/>
  <c r="P400" i="35"/>
  <c r="DK400" i="35" s="1"/>
  <c r="Q400" i="35"/>
  <c r="DL400" i="35" s="1"/>
  <c r="R400" i="35"/>
  <c r="DM400" i="35" s="1"/>
  <c r="S400" i="35"/>
  <c r="DN400" i="35" s="1"/>
  <c r="T400" i="35"/>
  <c r="DO400" i="35" s="1"/>
  <c r="U400" i="35"/>
  <c r="DP400" i="35" s="1"/>
  <c r="V400" i="35"/>
  <c r="DQ400" i="35" s="1"/>
  <c r="W400" i="35"/>
  <c r="DR400" i="35" s="1"/>
  <c r="X400" i="35"/>
  <c r="DS400" i="35" s="1"/>
  <c r="Y400" i="35"/>
  <c r="DT400" i="35" s="1"/>
  <c r="Z400" i="35"/>
  <c r="DU400" i="35" s="1"/>
  <c r="AA400" i="35"/>
  <c r="DV400" i="35" s="1"/>
  <c r="AB400" i="35"/>
  <c r="DW400" i="35" s="1"/>
  <c r="AC400" i="35"/>
  <c r="DX400" i="35" s="1"/>
  <c r="AD400" i="35"/>
  <c r="DY400" i="35" s="1"/>
  <c r="AE400" i="35"/>
  <c r="AF400" i="35"/>
  <c r="C401" i="35"/>
  <c r="D401" i="35"/>
  <c r="E401" i="35"/>
  <c r="F401" i="35"/>
  <c r="G401" i="35"/>
  <c r="H401" i="35"/>
  <c r="I401" i="35"/>
  <c r="J401" i="35"/>
  <c r="K401" i="35"/>
  <c r="L401" i="35"/>
  <c r="M401" i="35"/>
  <c r="N401" i="35"/>
  <c r="O401" i="35"/>
  <c r="P401" i="35"/>
  <c r="Q401" i="35"/>
  <c r="R401" i="35"/>
  <c r="S401" i="35"/>
  <c r="T401" i="35"/>
  <c r="U401" i="35"/>
  <c r="V401" i="35"/>
  <c r="W401" i="35"/>
  <c r="X401" i="35"/>
  <c r="Y401" i="35"/>
  <c r="Z401" i="35"/>
  <c r="AA401" i="35"/>
  <c r="AB401" i="35"/>
  <c r="AC401" i="35"/>
  <c r="AD401" i="35"/>
  <c r="AE401" i="35"/>
  <c r="AF401" i="35"/>
  <c r="A9" i="35"/>
  <c r="B9" i="35"/>
  <c r="A10" i="35"/>
  <c r="B10" i="35"/>
  <c r="A11" i="35"/>
  <c r="B11" i="35"/>
  <c r="A12" i="35"/>
  <c r="B12" i="35"/>
  <c r="A13" i="35"/>
  <c r="B13" i="35"/>
  <c r="A14" i="35"/>
  <c r="B14" i="35"/>
  <c r="A15" i="35"/>
  <c r="B15" i="35"/>
  <c r="A16" i="35"/>
  <c r="B16" i="35"/>
  <c r="A17" i="35"/>
  <c r="B17" i="35"/>
  <c r="A18" i="35"/>
  <c r="B18" i="35"/>
  <c r="B19" i="35"/>
  <c r="A20" i="35"/>
  <c r="B20" i="35"/>
  <c r="A21" i="35"/>
  <c r="B21" i="35"/>
  <c r="A22" i="35"/>
  <c r="B22" i="35"/>
  <c r="A23" i="35"/>
  <c r="B23" i="35"/>
  <c r="A24" i="35"/>
  <c r="B24" i="35"/>
  <c r="A25" i="35"/>
  <c r="B25" i="35"/>
  <c r="A26" i="35"/>
  <c r="B26" i="35"/>
  <c r="A27" i="35"/>
  <c r="B27" i="35"/>
  <c r="BQ27" i="35"/>
  <c r="BR27" i="35"/>
  <c r="BT27" i="35"/>
  <c r="BU27" i="35"/>
  <c r="BV27" i="35"/>
  <c r="BX27" i="35"/>
  <c r="BY27" i="35"/>
  <c r="BZ27" i="35"/>
  <c r="CB27" i="35"/>
  <c r="CC27" i="35"/>
  <c r="CD27" i="35"/>
  <c r="CF27" i="35"/>
  <c r="CG27" i="35"/>
  <c r="CH27" i="35"/>
  <c r="CJ27" i="35"/>
  <c r="CK27" i="35"/>
  <c r="CL27" i="35"/>
  <c r="CN27" i="35"/>
  <c r="CO27" i="35"/>
  <c r="CP27" i="35"/>
  <c r="CR27" i="35"/>
  <c r="A28" i="35"/>
  <c r="B28" i="35"/>
  <c r="A29" i="35"/>
  <c r="B29" i="35"/>
  <c r="B30" i="35"/>
  <c r="BO31" i="35"/>
  <c r="BP31" i="35"/>
  <c r="BQ31" i="35"/>
  <c r="BR31" i="35"/>
  <c r="BS31" i="35"/>
  <c r="BT31" i="35"/>
  <c r="BU31" i="35"/>
  <c r="BV31" i="35"/>
  <c r="BW31" i="35"/>
  <c r="BX31" i="35"/>
  <c r="BY31" i="35"/>
  <c r="BZ31" i="35"/>
  <c r="CA31" i="35"/>
  <c r="CB31" i="35"/>
  <c r="CC31" i="35"/>
  <c r="CD31" i="35"/>
  <c r="CE31" i="35"/>
  <c r="CF31" i="35"/>
  <c r="CG31" i="35"/>
  <c r="CH31" i="35"/>
  <c r="CI31" i="35"/>
  <c r="CJ31" i="35"/>
  <c r="CK31" i="35"/>
  <c r="CL31" i="35"/>
  <c r="CM31" i="35"/>
  <c r="CN31" i="35"/>
  <c r="CO31" i="35"/>
  <c r="CP31" i="35"/>
  <c r="CQ31" i="35"/>
  <c r="CR31" i="35"/>
  <c r="BO32" i="35"/>
  <c r="BP32" i="35"/>
  <c r="BQ32" i="35"/>
  <c r="BR32" i="35"/>
  <c r="BS32" i="35"/>
  <c r="BT32" i="35"/>
  <c r="BU32" i="35"/>
  <c r="BV32" i="35"/>
  <c r="BW32" i="35"/>
  <c r="BX32" i="35"/>
  <c r="BY32" i="35"/>
  <c r="BZ32" i="35"/>
  <c r="CA32" i="35"/>
  <c r="CB32" i="35"/>
  <c r="CC32" i="35"/>
  <c r="CD32" i="35"/>
  <c r="CE32" i="35"/>
  <c r="CF32" i="35"/>
  <c r="CG32" i="35"/>
  <c r="CH32" i="35"/>
  <c r="CI32" i="35"/>
  <c r="CJ32" i="35"/>
  <c r="CK32" i="35"/>
  <c r="CL32" i="35"/>
  <c r="CM32" i="35"/>
  <c r="CN32" i="35"/>
  <c r="CO32" i="35"/>
  <c r="CP32" i="35"/>
  <c r="CQ32" i="35"/>
  <c r="CR32" i="35"/>
  <c r="BO33" i="35"/>
  <c r="BP33" i="35"/>
  <c r="BQ33" i="35"/>
  <c r="BR33" i="35"/>
  <c r="BS33" i="35"/>
  <c r="BT33" i="35"/>
  <c r="BU33" i="35"/>
  <c r="BV33" i="35"/>
  <c r="BW33" i="35"/>
  <c r="BX33" i="35"/>
  <c r="BY33" i="35"/>
  <c r="BZ33" i="35"/>
  <c r="CA33" i="35"/>
  <c r="CB33" i="35"/>
  <c r="CC33" i="35"/>
  <c r="CD33" i="35"/>
  <c r="CE33" i="35"/>
  <c r="CF33" i="35"/>
  <c r="CG33" i="35"/>
  <c r="CH33" i="35"/>
  <c r="CI33" i="35"/>
  <c r="CJ33" i="35"/>
  <c r="CK33" i="35"/>
  <c r="CL33" i="35"/>
  <c r="CM33" i="35"/>
  <c r="CN33" i="35"/>
  <c r="CO33" i="35"/>
  <c r="CP33" i="35"/>
  <c r="CQ33" i="35"/>
  <c r="CR33" i="35"/>
  <c r="BO34" i="35"/>
  <c r="BP34" i="35"/>
  <c r="BQ34" i="35"/>
  <c r="BR34" i="35"/>
  <c r="BS34" i="35"/>
  <c r="BT34" i="35"/>
  <c r="BU34" i="35"/>
  <c r="BV34" i="35"/>
  <c r="BW34" i="35"/>
  <c r="BX34" i="35"/>
  <c r="BY34" i="35"/>
  <c r="BZ34" i="35"/>
  <c r="CA34" i="35"/>
  <c r="CB34" i="35"/>
  <c r="CC34" i="35"/>
  <c r="CD34" i="35"/>
  <c r="CE34" i="35"/>
  <c r="CF34" i="35"/>
  <c r="CG34" i="35"/>
  <c r="CH34" i="35"/>
  <c r="CI34" i="35"/>
  <c r="CJ34" i="35"/>
  <c r="CK34" i="35"/>
  <c r="CL34" i="35"/>
  <c r="CM34" i="35"/>
  <c r="CN34" i="35"/>
  <c r="CO34" i="35"/>
  <c r="CP34" i="35"/>
  <c r="CQ34" i="35"/>
  <c r="CR34" i="35"/>
  <c r="BO35" i="35"/>
  <c r="BP35" i="35"/>
  <c r="BQ35" i="35"/>
  <c r="BR35" i="35"/>
  <c r="BS35" i="35"/>
  <c r="BT35" i="35"/>
  <c r="BU35" i="35"/>
  <c r="BV35" i="35"/>
  <c r="BW35" i="35"/>
  <c r="BX35" i="35"/>
  <c r="BY35" i="35"/>
  <c r="BZ35" i="35"/>
  <c r="CA35" i="35"/>
  <c r="CB35" i="35"/>
  <c r="CC35" i="35"/>
  <c r="CD35" i="35"/>
  <c r="CE35" i="35"/>
  <c r="CF35" i="35"/>
  <c r="CG35" i="35"/>
  <c r="CH35" i="35"/>
  <c r="CI35" i="35"/>
  <c r="CJ35" i="35"/>
  <c r="CK35" i="35"/>
  <c r="CL35" i="35"/>
  <c r="CM35" i="35"/>
  <c r="CN35" i="35"/>
  <c r="CO35" i="35"/>
  <c r="CP35" i="35"/>
  <c r="CQ35" i="35"/>
  <c r="CR35" i="35"/>
  <c r="BO36" i="35"/>
  <c r="BP36" i="35"/>
  <c r="BQ36" i="35"/>
  <c r="BR36" i="35"/>
  <c r="BS36" i="35"/>
  <c r="BT36" i="35"/>
  <c r="BU36" i="35"/>
  <c r="BV36" i="35"/>
  <c r="BW36" i="35"/>
  <c r="BX36" i="35"/>
  <c r="BY36" i="35"/>
  <c r="BZ36" i="35"/>
  <c r="CA36" i="35"/>
  <c r="CB36" i="35"/>
  <c r="CC36" i="35"/>
  <c r="CD36" i="35"/>
  <c r="CE36" i="35"/>
  <c r="CF36" i="35"/>
  <c r="CG36" i="35"/>
  <c r="CH36" i="35"/>
  <c r="CI36" i="35"/>
  <c r="CJ36" i="35"/>
  <c r="CK36" i="35"/>
  <c r="CL36" i="35"/>
  <c r="CM36" i="35"/>
  <c r="CN36" i="35"/>
  <c r="CO36" i="35"/>
  <c r="CP36" i="35"/>
  <c r="CQ36" i="35"/>
  <c r="CR36" i="35"/>
  <c r="BO37" i="35"/>
  <c r="BP37" i="35"/>
  <c r="BQ37" i="35"/>
  <c r="BR37" i="35"/>
  <c r="BS37" i="35"/>
  <c r="BT37" i="35"/>
  <c r="BU37" i="35"/>
  <c r="BV37" i="35"/>
  <c r="BW37" i="35"/>
  <c r="BX37" i="35"/>
  <c r="BY37" i="35"/>
  <c r="BZ37" i="35"/>
  <c r="CA37" i="35"/>
  <c r="CB37" i="35"/>
  <c r="CC37" i="35"/>
  <c r="CD37" i="35"/>
  <c r="CE37" i="35"/>
  <c r="CF37" i="35"/>
  <c r="CG37" i="35"/>
  <c r="CH37" i="35"/>
  <c r="CI37" i="35"/>
  <c r="CJ37" i="35"/>
  <c r="CK37" i="35"/>
  <c r="CL37" i="35"/>
  <c r="CM37" i="35"/>
  <c r="CN37" i="35"/>
  <c r="CO37" i="35"/>
  <c r="CP37" i="35"/>
  <c r="CQ37" i="35"/>
  <c r="CR37" i="35"/>
  <c r="BO38" i="35"/>
  <c r="BP38" i="35"/>
  <c r="BQ38" i="35"/>
  <c r="BR38" i="35"/>
  <c r="BS38" i="35"/>
  <c r="BT38" i="35"/>
  <c r="BU38" i="35"/>
  <c r="BV38" i="35"/>
  <c r="BW38" i="35"/>
  <c r="BX38" i="35"/>
  <c r="BY38" i="35"/>
  <c r="BZ38" i="35"/>
  <c r="CA38" i="35"/>
  <c r="CB38" i="35"/>
  <c r="CC38" i="35"/>
  <c r="CD38" i="35"/>
  <c r="CE38" i="35"/>
  <c r="CF38" i="35"/>
  <c r="CG38" i="35"/>
  <c r="CH38" i="35"/>
  <c r="CI38" i="35"/>
  <c r="CJ38" i="35"/>
  <c r="CK38" i="35"/>
  <c r="CL38" i="35"/>
  <c r="CM38" i="35"/>
  <c r="CN38" i="35"/>
  <c r="CO38" i="35"/>
  <c r="CP38" i="35"/>
  <c r="CQ38" i="35"/>
  <c r="CR38" i="35"/>
  <c r="BO39" i="35"/>
  <c r="BP39" i="35"/>
  <c r="BQ39" i="35"/>
  <c r="BR39" i="35"/>
  <c r="BS39" i="35"/>
  <c r="BT39" i="35"/>
  <c r="BU39" i="35"/>
  <c r="BV39" i="35"/>
  <c r="BW39" i="35"/>
  <c r="BX39" i="35"/>
  <c r="BY39" i="35"/>
  <c r="BZ39" i="35"/>
  <c r="CA39" i="35"/>
  <c r="CB39" i="35"/>
  <c r="CC39" i="35"/>
  <c r="CD39" i="35"/>
  <c r="CE39" i="35"/>
  <c r="CF39" i="35"/>
  <c r="CG39" i="35"/>
  <c r="CH39" i="35"/>
  <c r="CI39" i="35"/>
  <c r="CJ39" i="35"/>
  <c r="CK39" i="35"/>
  <c r="CL39" i="35"/>
  <c r="CM39" i="35"/>
  <c r="CN39" i="35"/>
  <c r="CO39" i="35"/>
  <c r="CP39" i="35"/>
  <c r="CQ39" i="35"/>
  <c r="CR39" i="35"/>
  <c r="BO40" i="35"/>
  <c r="BP40" i="35"/>
  <c r="BQ40" i="35"/>
  <c r="BR40" i="35"/>
  <c r="BS40" i="35"/>
  <c r="BT40" i="35"/>
  <c r="BU40" i="35"/>
  <c r="BV40" i="35"/>
  <c r="BW40" i="35"/>
  <c r="BX40" i="35"/>
  <c r="BY40" i="35"/>
  <c r="BZ40" i="35"/>
  <c r="CA40" i="35"/>
  <c r="CB40" i="35"/>
  <c r="CC40" i="35"/>
  <c r="CD40" i="35"/>
  <c r="CE40" i="35"/>
  <c r="CF40" i="35"/>
  <c r="CG40" i="35"/>
  <c r="CH40" i="35"/>
  <c r="CI40" i="35"/>
  <c r="CJ40" i="35"/>
  <c r="CK40" i="35"/>
  <c r="CL40" i="35"/>
  <c r="CM40" i="35"/>
  <c r="CN40" i="35"/>
  <c r="CO40" i="35"/>
  <c r="CP40" i="35"/>
  <c r="CQ40" i="35"/>
  <c r="CR40" i="35"/>
  <c r="BO41" i="35"/>
  <c r="BP41" i="35"/>
  <c r="BQ41" i="35"/>
  <c r="BR41" i="35"/>
  <c r="BS41" i="35"/>
  <c r="BT41" i="35"/>
  <c r="BU41" i="35"/>
  <c r="BV41" i="35"/>
  <c r="BW41" i="35"/>
  <c r="BX41" i="35"/>
  <c r="BY41" i="35"/>
  <c r="BZ41" i="35"/>
  <c r="CA41" i="35"/>
  <c r="CB41" i="35"/>
  <c r="CC41" i="35"/>
  <c r="CD41" i="35"/>
  <c r="CE41" i="35"/>
  <c r="CF41" i="35"/>
  <c r="CG41" i="35"/>
  <c r="CH41" i="35"/>
  <c r="CI41" i="35"/>
  <c r="CJ41" i="35"/>
  <c r="CK41" i="35"/>
  <c r="CL41" i="35"/>
  <c r="CM41" i="35"/>
  <c r="CN41" i="35"/>
  <c r="CO41" i="35"/>
  <c r="CP41" i="35"/>
  <c r="CQ41" i="35"/>
  <c r="CR41" i="35"/>
  <c r="BO42" i="35"/>
  <c r="BP42" i="35"/>
  <c r="BQ42" i="35"/>
  <c r="BR42" i="35"/>
  <c r="BS42" i="35"/>
  <c r="BT42" i="35"/>
  <c r="BU42" i="35"/>
  <c r="BV42" i="35"/>
  <c r="BW42" i="35"/>
  <c r="BX42" i="35"/>
  <c r="BY42" i="35"/>
  <c r="BZ42" i="35"/>
  <c r="CA42" i="35"/>
  <c r="CB42" i="35"/>
  <c r="CC42" i="35"/>
  <c r="CD42" i="35"/>
  <c r="CE42" i="35"/>
  <c r="CF42" i="35"/>
  <c r="CG42" i="35"/>
  <c r="CH42" i="35"/>
  <c r="CI42" i="35"/>
  <c r="CJ42" i="35"/>
  <c r="CK42" i="35"/>
  <c r="CL42" i="35"/>
  <c r="CM42" i="35"/>
  <c r="CN42" i="35"/>
  <c r="CO42" i="35"/>
  <c r="CP42" i="35"/>
  <c r="CQ42" i="35"/>
  <c r="CR42" i="35"/>
  <c r="BO43" i="35"/>
  <c r="BP43" i="35"/>
  <c r="BQ43" i="35"/>
  <c r="BR43" i="35"/>
  <c r="BS43" i="35"/>
  <c r="BT43" i="35"/>
  <c r="BU43" i="35"/>
  <c r="BV43" i="35"/>
  <c r="BW43" i="35"/>
  <c r="BX43" i="35"/>
  <c r="BY43" i="35"/>
  <c r="BZ43" i="35"/>
  <c r="CA43" i="35"/>
  <c r="CB43" i="35"/>
  <c r="CC43" i="35"/>
  <c r="CD43" i="35"/>
  <c r="CE43" i="35"/>
  <c r="CF43" i="35"/>
  <c r="CG43" i="35"/>
  <c r="CH43" i="35"/>
  <c r="CI43" i="35"/>
  <c r="CJ43" i="35"/>
  <c r="CK43" i="35"/>
  <c r="CL43" i="35"/>
  <c r="CM43" i="35"/>
  <c r="CN43" i="35"/>
  <c r="CO43" i="35"/>
  <c r="CP43" i="35"/>
  <c r="CQ43" i="35"/>
  <c r="CR43" i="35"/>
  <c r="BO44" i="35"/>
  <c r="BP44" i="35"/>
  <c r="BQ44" i="35"/>
  <c r="BR44" i="35"/>
  <c r="BS44" i="35"/>
  <c r="BT44" i="35"/>
  <c r="BU44" i="35"/>
  <c r="BV44" i="35"/>
  <c r="BW44" i="35"/>
  <c r="BX44" i="35"/>
  <c r="BY44" i="35"/>
  <c r="BZ44" i="35"/>
  <c r="CA44" i="35"/>
  <c r="CB44" i="35"/>
  <c r="CC44" i="35"/>
  <c r="CD44" i="35"/>
  <c r="CE44" i="35"/>
  <c r="CF44" i="35"/>
  <c r="CG44" i="35"/>
  <c r="CH44" i="35"/>
  <c r="CI44" i="35"/>
  <c r="CJ44" i="35"/>
  <c r="CK44" i="35"/>
  <c r="CL44" i="35"/>
  <c r="CM44" i="35"/>
  <c r="CN44" i="35"/>
  <c r="CO44" i="35"/>
  <c r="CP44" i="35"/>
  <c r="CQ44" i="35"/>
  <c r="CR44" i="35"/>
  <c r="BO45" i="35"/>
  <c r="BP45" i="35"/>
  <c r="BQ45" i="35"/>
  <c r="BR45" i="35"/>
  <c r="BS45" i="35"/>
  <c r="BT45" i="35"/>
  <c r="BU45" i="35"/>
  <c r="BV45" i="35"/>
  <c r="BW45" i="35"/>
  <c r="BX45" i="35"/>
  <c r="BY45" i="35"/>
  <c r="BZ45" i="35"/>
  <c r="CA45" i="35"/>
  <c r="CB45" i="35"/>
  <c r="CC45" i="35"/>
  <c r="CD45" i="35"/>
  <c r="CE45" i="35"/>
  <c r="CF45" i="35"/>
  <c r="CG45" i="35"/>
  <c r="CH45" i="35"/>
  <c r="CI45" i="35"/>
  <c r="CJ45" i="35"/>
  <c r="CK45" i="35"/>
  <c r="CL45" i="35"/>
  <c r="CM45" i="35"/>
  <c r="CN45" i="35"/>
  <c r="CO45" i="35"/>
  <c r="CP45" i="35"/>
  <c r="CQ45" i="35"/>
  <c r="CR45" i="35"/>
  <c r="BO46" i="35"/>
  <c r="BP46" i="35"/>
  <c r="BQ46" i="35"/>
  <c r="BR46" i="35"/>
  <c r="BS46" i="35"/>
  <c r="BT46" i="35"/>
  <c r="BU46" i="35"/>
  <c r="BV46" i="35"/>
  <c r="BW46" i="35"/>
  <c r="BX46" i="35"/>
  <c r="BY46" i="35"/>
  <c r="BZ46" i="35"/>
  <c r="CA46" i="35"/>
  <c r="CB46" i="35"/>
  <c r="CC46" i="35"/>
  <c r="CD46" i="35"/>
  <c r="CE46" i="35"/>
  <c r="CF46" i="35"/>
  <c r="CG46" i="35"/>
  <c r="CH46" i="35"/>
  <c r="CI46" i="35"/>
  <c r="CJ46" i="35"/>
  <c r="CK46" i="35"/>
  <c r="CL46" i="35"/>
  <c r="CM46" i="35"/>
  <c r="CN46" i="35"/>
  <c r="CO46" i="35"/>
  <c r="CP46" i="35"/>
  <c r="CQ46" i="35"/>
  <c r="CR46" i="35"/>
  <c r="BO47" i="35"/>
  <c r="BP47" i="35"/>
  <c r="BQ47" i="35"/>
  <c r="BR47" i="35"/>
  <c r="BS47" i="35"/>
  <c r="BT47" i="35"/>
  <c r="BU47" i="35"/>
  <c r="BV47" i="35"/>
  <c r="BW47" i="35"/>
  <c r="BX47" i="35"/>
  <c r="BY47" i="35"/>
  <c r="BZ47" i="35"/>
  <c r="CA47" i="35"/>
  <c r="CB47" i="35"/>
  <c r="CC47" i="35"/>
  <c r="CD47" i="35"/>
  <c r="CE47" i="35"/>
  <c r="CF47" i="35"/>
  <c r="CG47" i="35"/>
  <c r="CH47" i="35"/>
  <c r="CI47" i="35"/>
  <c r="CJ47" i="35"/>
  <c r="CK47" i="35"/>
  <c r="CL47" i="35"/>
  <c r="CM47" i="35"/>
  <c r="CN47" i="35"/>
  <c r="CO47" i="35"/>
  <c r="CP47" i="35"/>
  <c r="CQ47" i="35"/>
  <c r="CR47" i="35"/>
  <c r="BO48" i="35"/>
  <c r="BP48" i="35"/>
  <c r="BQ48" i="35"/>
  <c r="BR48" i="35"/>
  <c r="BS48" i="35"/>
  <c r="BT48" i="35"/>
  <c r="BU48" i="35"/>
  <c r="BV48" i="35"/>
  <c r="BW48" i="35"/>
  <c r="BX48" i="35"/>
  <c r="BY48" i="35"/>
  <c r="BZ48" i="35"/>
  <c r="CA48" i="35"/>
  <c r="CB48" i="35"/>
  <c r="CC48" i="35"/>
  <c r="CD48" i="35"/>
  <c r="CE48" i="35"/>
  <c r="CF48" i="35"/>
  <c r="CG48" i="35"/>
  <c r="CH48" i="35"/>
  <c r="CI48" i="35"/>
  <c r="CJ48" i="35"/>
  <c r="CK48" i="35"/>
  <c r="CL48" i="35"/>
  <c r="CM48" i="35"/>
  <c r="CN48" i="35"/>
  <c r="CO48" i="35"/>
  <c r="CP48" i="35"/>
  <c r="CQ48" i="35"/>
  <c r="CR48" i="35"/>
  <c r="BO49" i="35"/>
  <c r="BP49" i="35"/>
  <c r="BQ49" i="35"/>
  <c r="BR49" i="35"/>
  <c r="BS49" i="35"/>
  <c r="BT49" i="35"/>
  <c r="BU49" i="35"/>
  <c r="BV49" i="35"/>
  <c r="BW49" i="35"/>
  <c r="BX49" i="35"/>
  <c r="BY49" i="35"/>
  <c r="BZ49" i="35"/>
  <c r="CA49" i="35"/>
  <c r="CB49" i="35"/>
  <c r="CC49" i="35"/>
  <c r="CD49" i="35"/>
  <c r="CE49" i="35"/>
  <c r="CF49" i="35"/>
  <c r="CG49" i="35"/>
  <c r="CH49" i="35"/>
  <c r="CI49" i="35"/>
  <c r="CJ49" i="35"/>
  <c r="CK49" i="35"/>
  <c r="CL49" i="35"/>
  <c r="CM49" i="35"/>
  <c r="CN49" i="35"/>
  <c r="CO49" i="35"/>
  <c r="CP49" i="35"/>
  <c r="CQ49" i="35"/>
  <c r="CR49" i="35"/>
  <c r="BO50" i="35"/>
  <c r="BP50" i="35"/>
  <c r="BQ50" i="35"/>
  <c r="BR50" i="35"/>
  <c r="BS50" i="35"/>
  <c r="BT50" i="35"/>
  <c r="BU50" i="35"/>
  <c r="BV50" i="35"/>
  <c r="BW50" i="35"/>
  <c r="BX50" i="35"/>
  <c r="BY50" i="35"/>
  <c r="BZ50" i="35"/>
  <c r="CA50" i="35"/>
  <c r="CB50" i="35"/>
  <c r="CC50" i="35"/>
  <c r="CD50" i="35"/>
  <c r="CE50" i="35"/>
  <c r="CF50" i="35"/>
  <c r="CG50" i="35"/>
  <c r="CH50" i="35"/>
  <c r="CI50" i="35"/>
  <c r="CJ50" i="35"/>
  <c r="CK50" i="35"/>
  <c r="CL50" i="35"/>
  <c r="CM50" i="35"/>
  <c r="CN50" i="35"/>
  <c r="CO50" i="35"/>
  <c r="CP50" i="35"/>
  <c r="CQ50" i="35"/>
  <c r="CR50" i="35"/>
  <c r="BO51" i="35"/>
  <c r="BP51" i="35"/>
  <c r="BQ51" i="35"/>
  <c r="BR51" i="35"/>
  <c r="BS51" i="35"/>
  <c r="BT51" i="35"/>
  <c r="BU51" i="35"/>
  <c r="BV51" i="35"/>
  <c r="BW51" i="35"/>
  <c r="BX51" i="35"/>
  <c r="BY51" i="35"/>
  <c r="BZ51" i="35"/>
  <c r="CA51" i="35"/>
  <c r="CB51" i="35"/>
  <c r="CC51" i="35"/>
  <c r="CD51" i="35"/>
  <c r="CE51" i="35"/>
  <c r="CF51" i="35"/>
  <c r="CG51" i="35"/>
  <c r="CH51" i="35"/>
  <c r="CI51" i="35"/>
  <c r="CJ51" i="35"/>
  <c r="CK51" i="35"/>
  <c r="CL51" i="35"/>
  <c r="CM51" i="35"/>
  <c r="CN51" i="35"/>
  <c r="CO51" i="35"/>
  <c r="CP51" i="35"/>
  <c r="CQ51" i="35"/>
  <c r="CR51" i="35"/>
  <c r="BO52" i="35"/>
  <c r="BP52" i="35"/>
  <c r="BQ52" i="35"/>
  <c r="BR52" i="35"/>
  <c r="BS52" i="35"/>
  <c r="BT52" i="35"/>
  <c r="BU52" i="35"/>
  <c r="BV52" i="35"/>
  <c r="BW52" i="35"/>
  <c r="BX52" i="35"/>
  <c r="BY52" i="35"/>
  <c r="BZ52" i="35"/>
  <c r="CA52" i="35"/>
  <c r="CB52" i="35"/>
  <c r="CC52" i="35"/>
  <c r="CD52" i="35"/>
  <c r="CE52" i="35"/>
  <c r="CF52" i="35"/>
  <c r="CG52" i="35"/>
  <c r="CH52" i="35"/>
  <c r="CI52" i="35"/>
  <c r="CJ52" i="35"/>
  <c r="CK52" i="35"/>
  <c r="CL52" i="35"/>
  <c r="CM52" i="35"/>
  <c r="CN52" i="35"/>
  <c r="CO52" i="35"/>
  <c r="CP52" i="35"/>
  <c r="CQ52" i="35"/>
  <c r="CR52" i="35"/>
  <c r="BO53" i="35"/>
  <c r="BP53" i="35"/>
  <c r="BQ53" i="35"/>
  <c r="BR53" i="35"/>
  <c r="BS53" i="35"/>
  <c r="BT53" i="35"/>
  <c r="BU53" i="35"/>
  <c r="BV53" i="35"/>
  <c r="BW53" i="35"/>
  <c r="BX53" i="35"/>
  <c r="BY53" i="35"/>
  <c r="BZ53" i="35"/>
  <c r="CA53" i="35"/>
  <c r="CB53" i="35"/>
  <c r="CC53" i="35"/>
  <c r="CD53" i="35"/>
  <c r="CE53" i="35"/>
  <c r="CF53" i="35"/>
  <c r="CG53" i="35"/>
  <c r="CH53" i="35"/>
  <c r="CI53" i="35"/>
  <c r="CJ53" i="35"/>
  <c r="CK53" i="35"/>
  <c r="CL53" i="35"/>
  <c r="CM53" i="35"/>
  <c r="CN53" i="35"/>
  <c r="CO53" i="35"/>
  <c r="CP53" i="35"/>
  <c r="CQ53" i="35"/>
  <c r="CR53" i="35"/>
  <c r="BO54" i="35"/>
  <c r="BP54" i="35"/>
  <c r="BQ54" i="35"/>
  <c r="BR54" i="35"/>
  <c r="BS54" i="35"/>
  <c r="BT54" i="35"/>
  <c r="BU54" i="35"/>
  <c r="BV54" i="35"/>
  <c r="BW54" i="35"/>
  <c r="BX54" i="35"/>
  <c r="BY54" i="35"/>
  <c r="BZ54" i="35"/>
  <c r="CA54" i="35"/>
  <c r="CB54" i="35"/>
  <c r="CC54" i="35"/>
  <c r="CD54" i="35"/>
  <c r="CE54" i="35"/>
  <c r="CF54" i="35"/>
  <c r="CG54" i="35"/>
  <c r="CH54" i="35"/>
  <c r="CI54" i="35"/>
  <c r="CJ54" i="35"/>
  <c r="CK54" i="35"/>
  <c r="CL54" i="35"/>
  <c r="CM54" i="35"/>
  <c r="CN54" i="35"/>
  <c r="CO54" i="35"/>
  <c r="CP54" i="35"/>
  <c r="CQ54" i="35"/>
  <c r="CR54" i="35"/>
  <c r="BO55" i="35"/>
  <c r="BP55" i="35"/>
  <c r="BQ55" i="35"/>
  <c r="BR55" i="35"/>
  <c r="BS55" i="35"/>
  <c r="BT55" i="35"/>
  <c r="BU55" i="35"/>
  <c r="BV55" i="35"/>
  <c r="BW55" i="35"/>
  <c r="BX55" i="35"/>
  <c r="BY55" i="35"/>
  <c r="BZ55" i="35"/>
  <c r="CA55" i="35"/>
  <c r="CB55" i="35"/>
  <c r="CC55" i="35"/>
  <c r="CD55" i="35"/>
  <c r="CE55" i="35"/>
  <c r="CF55" i="35"/>
  <c r="CG55" i="35"/>
  <c r="CH55" i="35"/>
  <c r="CI55" i="35"/>
  <c r="CJ55" i="35"/>
  <c r="CK55" i="35"/>
  <c r="CL55" i="35"/>
  <c r="CM55" i="35"/>
  <c r="CN55" i="35"/>
  <c r="CO55" i="35"/>
  <c r="CP55" i="35"/>
  <c r="CQ55" i="35"/>
  <c r="CR55" i="35"/>
  <c r="BO56" i="35"/>
  <c r="BP56" i="35"/>
  <c r="BQ56" i="35"/>
  <c r="BR56" i="35"/>
  <c r="BS56" i="35"/>
  <c r="BT56" i="35"/>
  <c r="BU56" i="35"/>
  <c r="BV56" i="35"/>
  <c r="BW56" i="35"/>
  <c r="BX56" i="35"/>
  <c r="BY56" i="35"/>
  <c r="BZ56" i="35"/>
  <c r="CA56" i="35"/>
  <c r="CB56" i="35"/>
  <c r="CC56" i="35"/>
  <c r="CD56" i="35"/>
  <c r="CE56" i="35"/>
  <c r="CF56" i="35"/>
  <c r="CG56" i="35"/>
  <c r="CH56" i="35"/>
  <c r="CI56" i="35"/>
  <c r="CJ56" i="35"/>
  <c r="CK56" i="35"/>
  <c r="CL56" i="35"/>
  <c r="CM56" i="35"/>
  <c r="CN56" i="35"/>
  <c r="CO56" i="35"/>
  <c r="CP56" i="35"/>
  <c r="CQ56" i="35"/>
  <c r="CR56" i="35"/>
  <c r="BO57" i="35"/>
  <c r="BP57" i="35"/>
  <c r="BQ57" i="35"/>
  <c r="BR57" i="35"/>
  <c r="BS57" i="35"/>
  <c r="BT57" i="35"/>
  <c r="BU57" i="35"/>
  <c r="BV57" i="35"/>
  <c r="BW57" i="35"/>
  <c r="BX57" i="35"/>
  <c r="BY57" i="35"/>
  <c r="BZ57" i="35"/>
  <c r="CA57" i="35"/>
  <c r="CB57" i="35"/>
  <c r="CC57" i="35"/>
  <c r="CD57" i="35"/>
  <c r="CE57" i="35"/>
  <c r="CF57" i="35"/>
  <c r="CG57" i="35"/>
  <c r="CH57" i="35"/>
  <c r="CI57" i="35"/>
  <c r="CJ57" i="35"/>
  <c r="CK57" i="35"/>
  <c r="CL57" i="35"/>
  <c r="CM57" i="35"/>
  <c r="CN57" i="35"/>
  <c r="CO57" i="35"/>
  <c r="CP57" i="35"/>
  <c r="CQ57" i="35"/>
  <c r="CR57" i="35"/>
  <c r="BO58" i="35"/>
  <c r="BP58" i="35"/>
  <c r="BQ58" i="35"/>
  <c r="BR58" i="35"/>
  <c r="BS58" i="35"/>
  <c r="BT58" i="35"/>
  <c r="BU58" i="35"/>
  <c r="BV58" i="35"/>
  <c r="BW58" i="35"/>
  <c r="BX58" i="35"/>
  <c r="BY58" i="35"/>
  <c r="BZ58" i="35"/>
  <c r="CA58" i="35"/>
  <c r="CB58" i="35"/>
  <c r="CC58" i="35"/>
  <c r="CD58" i="35"/>
  <c r="CE58" i="35"/>
  <c r="CF58" i="35"/>
  <c r="CG58" i="35"/>
  <c r="CH58" i="35"/>
  <c r="CI58" i="35"/>
  <c r="CJ58" i="35"/>
  <c r="CK58" i="35"/>
  <c r="CL58" i="35"/>
  <c r="CM58" i="35"/>
  <c r="CN58" i="35"/>
  <c r="CO58" i="35"/>
  <c r="CP58" i="35"/>
  <c r="CQ58" i="35"/>
  <c r="CR58" i="35"/>
  <c r="BO59" i="35"/>
  <c r="BP59" i="35"/>
  <c r="BQ59" i="35"/>
  <c r="BR59" i="35"/>
  <c r="BS59" i="35"/>
  <c r="BT59" i="35"/>
  <c r="BU59" i="35"/>
  <c r="BV59" i="35"/>
  <c r="BW59" i="35"/>
  <c r="BX59" i="35"/>
  <c r="BY59" i="35"/>
  <c r="BZ59" i="35"/>
  <c r="CA59" i="35"/>
  <c r="CB59" i="35"/>
  <c r="CC59" i="35"/>
  <c r="CD59" i="35"/>
  <c r="CE59" i="35"/>
  <c r="CF59" i="35"/>
  <c r="CG59" i="35"/>
  <c r="CH59" i="35"/>
  <c r="CI59" i="35"/>
  <c r="CJ59" i="35"/>
  <c r="CK59" i="35"/>
  <c r="CL59" i="35"/>
  <c r="CM59" i="35"/>
  <c r="CN59" i="35"/>
  <c r="CO59" i="35"/>
  <c r="CP59" i="35"/>
  <c r="CQ59" i="35"/>
  <c r="CR59" i="35"/>
  <c r="BO60" i="35"/>
  <c r="BP60" i="35"/>
  <c r="BQ60" i="35"/>
  <c r="BR60" i="35"/>
  <c r="BS60" i="35"/>
  <c r="BT60" i="35"/>
  <c r="BU60" i="35"/>
  <c r="BV60" i="35"/>
  <c r="BW60" i="35"/>
  <c r="BX60" i="35"/>
  <c r="BY60" i="35"/>
  <c r="BZ60" i="35"/>
  <c r="CA60" i="35"/>
  <c r="CB60" i="35"/>
  <c r="CC60" i="35"/>
  <c r="CD60" i="35"/>
  <c r="CE60" i="35"/>
  <c r="CF60" i="35"/>
  <c r="CG60" i="35"/>
  <c r="CH60" i="35"/>
  <c r="CI60" i="35"/>
  <c r="CJ60" i="35"/>
  <c r="CK60" i="35"/>
  <c r="CL60" i="35"/>
  <c r="CM60" i="35"/>
  <c r="CN60" i="35"/>
  <c r="CO60" i="35"/>
  <c r="CP60" i="35"/>
  <c r="CQ60" i="35"/>
  <c r="CR60" i="35"/>
  <c r="BO61" i="35"/>
  <c r="BP61" i="35"/>
  <c r="BQ61" i="35"/>
  <c r="BR61" i="35"/>
  <c r="BS61" i="35"/>
  <c r="BT61" i="35"/>
  <c r="BU61" i="35"/>
  <c r="BV61" i="35"/>
  <c r="BW61" i="35"/>
  <c r="BX61" i="35"/>
  <c r="BY61" i="35"/>
  <c r="BZ61" i="35"/>
  <c r="CA61" i="35"/>
  <c r="CB61" i="35"/>
  <c r="CC61" i="35"/>
  <c r="CD61" i="35"/>
  <c r="CE61" i="35"/>
  <c r="CF61" i="35"/>
  <c r="CG61" i="35"/>
  <c r="CH61" i="35"/>
  <c r="CI61" i="35"/>
  <c r="CJ61" i="35"/>
  <c r="CK61" i="35"/>
  <c r="CL61" i="35"/>
  <c r="CM61" i="35"/>
  <c r="CN61" i="35"/>
  <c r="CO61" i="35"/>
  <c r="CP61" i="35"/>
  <c r="CQ61" i="35"/>
  <c r="CR61" i="35"/>
  <c r="BO62" i="35"/>
  <c r="BP62" i="35"/>
  <c r="BQ62" i="35"/>
  <c r="BR62" i="35"/>
  <c r="BS62" i="35"/>
  <c r="BT62" i="35"/>
  <c r="BU62" i="35"/>
  <c r="BV62" i="35"/>
  <c r="BW62" i="35"/>
  <c r="BX62" i="35"/>
  <c r="BY62" i="35"/>
  <c r="BZ62" i="35"/>
  <c r="CA62" i="35"/>
  <c r="CB62" i="35"/>
  <c r="CC62" i="35"/>
  <c r="CD62" i="35"/>
  <c r="CE62" i="35"/>
  <c r="CF62" i="35"/>
  <c r="CG62" i="35"/>
  <c r="CH62" i="35"/>
  <c r="CI62" i="35"/>
  <c r="CJ62" i="35"/>
  <c r="CK62" i="35"/>
  <c r="CL62" i="35"/>
  <c r="CM62" i="35"/>
  <c r="CN62" i="35"/>
  <c r="CO62" i="35"/>
  <c r="CP62" i="35"/>
  <c r="CQ62" i="35"/>
  <c r="CR62" i="35"/>
  <c r="BO63" i="35"/>
  <c r="BP63" i="35"/>
  <c r="BQ63" i="35"/>
  <c r="BR63" i="35"/>
  <c r="BS63" i="35"/>
  <c r="BT63" i="35"/>
  <c r="BU63" i="35"/>
  <c r="BV63" i="35"/>
  <c r="BW63" i="35"/>
  <c r="BX63" i="35"/>
  <c r="BY63" i="35"/>
  <c r="BZ63" i="35"/>
  <c r="CA63" i="35"/>
  <c r="CB63" i="35"/>
  <c r="CC63" i="35"/>
  <c r="CD63" i="35"/>
  <c r="CE63" i="35"/>
  <c r="CF63" i="35"/>
  <c r="CG63" i="35"/>
  <c r="CH63" i="35"/>
  <c r="CI63" i="35"/>
  <c r="CJ63" i="35"/>
  <c r="CK63" i="35"/>
  <c r="CL63" i="35"/>
  <c r="CM63" i="35"/>
  <c r="CN63" i="35"/>
  <c r="CO63" i="35"/>
  <c r="CP63" i="35"/>
  <c r="CQ63" i="35"/>
  <c r="CR63" i="35"/>
  <c r="BO64" i="35"/>
  <c r="BP64" i="35"/>
  <c r="BQ64" i="35"/>
  <c r="BR64" i="35"/>
  <c r="BS64" i="35"/>
  <c r="BT64" i="35"/>
  <c r="BU64" i="35"/>
  <c r="BV64" i="35"/>
  <c r="BW64" i="35"/>
  <c r="BX64" i="35"/>
  <c r="BY64" i="35"/>
  <c r="BZ64" i="35"/>
  <c r="CA64" i="35"/>
  <c r="CB64" i="35"/>
  <c r="CC64" i="35"/>
  <c r="CD64" i="35"/>
  <c r="CE64" i="35"/>
  <c r="CF64" i="35"/>
  <c r="CG64" i="35"/>
  <c r="CH64" i="35"/>
  <c r="CI64" i="35"/>
  <c r="CJ64" i="35"/>
  <c r="CK64" i="35"/>
  <c r="CL64" i="35"/>
  <c r="CM64" i="35"/>
  <c r="CN64" i="35"/>
  <c r="CO64" i="35"/>
  <c r="CP64" i="35"/>
  <c r="CQ64" i="35"/>
  <c r="CR64" i="35"/>
  <c r="BO65" i="35"/>
  <c r="BP65" i="35"/>
  <c r="BQ65" i="35"/>
  <c r="BR65" i="35"/>
  <c r="BS65" i="35"/>
  <c r="BT65" i="35"/>
  <c r="BU65" i="35"/>
  <c r="BV65" i="35"/>
  <c r="BW65" i="35"/>
  <c r="BX65" i="35"/>
  <c r="BY65" i="35"/>
  <c r="BZ65" i="35"/>
  <c r="CA65" i="35"/>
  <c r="CB65" i="35"/>
  <c r="CC65" i="35"/>
  <c r="CD65" i="35"/>
  <c r="CE65" i="35"/>
  <c r="CF65" i="35"/>
  <c r="CG65" i="35"/>
  <c r="CH65" i="35"/>
  <c r="CI65" i="35"/>
  <c r="CJ65" i="35"/>
  <c r="CK65" i="35"/>
  <c r="CL65" i="35"/>
  <c r="CM65" i="35"/>
  <c r="CN65" i="35"/>
  <c r="CO65" i="35"/>
  <c r="CP65" i="35"/>
  <c r="CQ65" i="35"/>
  <c r="CR65" i="35"/>
  <c r="BO66" i="35"/>
  <c r="BP66" i="35"/>
  <c r="BQ66" i="35"/>
  <c r="BR66" i="35"/>
  <c r="BS66" i="35"/>
  <c r="BT66" i="35"/>
  <c r="BU66" i="35"/>
  <c r="BV66" i="35"/>
  <c r="BW66" i="35"/>
  <c r="BX66" i="35"/>
  <c r="BY66" i="35"/>
  <c r="BZ66" i="35"/>
  <c r="CA66" i="35"/>
  <c r="CB66" i="35"/>
  <c r="CC66" i="35"/>
  <c r="CD66" i="35"/>
  <c r="CE66" i="35"/>
  <c r="CF66" i="35"/>
  <c r="CG66" i="35"/>
  <c r="CH66" i="35"/>
  <c r="CI66" i="35"/>
  <c r="CJ66" i="35"/>
  <c r="CK66" i="35"/>
  <c r="CL66" i="35"/>
  <c r="CM66" i="35"/>
  <c r="CN66" i="35"/>
  <c r="CO66" i="35"/>
  <c r="CP66" i="35"/>
  <c r="CQ66" i="35"/>
  <c r="CR66" i="35"/>
  <c r="BO67" i="35"/>
  <c r="BP67" i="35"/>
  <c r="BQ67" i="35"/>
  <c r="BR67" i="35"/>
  <c r="BS67" i="35"/>
  <c r="BT67" i="35"/>
  <c r="BU67" i="35"/>
  <c r="BV67" i="35"/>
  <c r="BW67" i="35"/>
  <c r="BX67" i="35"/>
  <c r="BY67" i="35"/>
  <c r="BZ67" i="35"/>
  <c r="CA67" i="35"/>
  <c r="CB67" i="35"/>
  <c r="CC67" i="35"/>
  <c r="CD67" i="35"/>
  <c r="CE67" i="35"/>
  <c r="CF67" i="35"/>
  <c r="CG67" i="35"/>
  <c r="CH67" i="35"/>
  <c r="CI67" i="35"/>
  <c r="CJ67" i="35"/>
  <c r="CK67" i="35"/>
  <c r="CL67" i="35"/>
  <c r="CM67" i="35"/>
  <c r="CN67" i="35"/>
  <c r="CO67" i="35"/>
  <c r="CP67" i="35"/>
  <c r="CQ67" i="35"/>
  <c r="CR67" i="35"/>
  <c r="BO68" i="35"/>
  <c r="BP68" i="35"/>
  <c r="BQ68" i="35"/>
  <c r="BR68" i="35"/>
  <c r="BS68" i="35"/>
  <c r="BT68" i="35"/>
  <c r="BU68" i="35"/>
  <c r="BV68" i="35"/>
  <c r="BW68" i="35"/>
  <c r="BX68" i="35"/>
  <c r="BY68" i="35"/>
  <c r="BZ68" i="35"/>
  <c r="CA68" i="35"/>
  <c r="CB68" i="35"/>
  <c r="CC68" i="35"/>
  <c r="CD68" i="35"/>
  <c r="CE68" i="35"/>
  <c r="CF68" i="35"/>
  <c r="CG68" i="35"/>
  <c r="CH68" i="35"/>
  <c r="CI68" i="35"/>
  <c r="CJ68" i="35"/>
  <c r="CK68" i="35"/>
  <c r="CL68" i="35"/>
  <c r="CM68" i="35"/>
  <c r="CN68" i="35"/>
  <c r="CO68" i="35"/>
  <c r="CP68" i="35"/>
  <c r="CQ68" i="35"/>
  <c r="CR68" i="35"/>
  <c r="BO69" i="35"/>
  <c r="BP69" i="35"/>
  <c r="BQ69" i="35"/>
  <c r="BR69" i="35"/>
  <c r="BS69" i="35"/>
  <c r="BT69" i="35"/>
  <c r="BU69" i="35"/>
  <c r="BV69" i="35"/>
  <c r="BW69" i="35"/>
  <c r="BX69" i="35"/>
  <c r="BY69" i="35"/>
  <c r="BZ69" i="35"/>
  <c r="CA69" i="35"/>
  <c r="CB69" i="35"/>
  <c r="CC69" i="35"/>
  <c r="CD69" i="35"/>
  <c r="CE69" i="35"/>
  <c r="CF69" i="35"/>
  <c r="CG69" i="35"/>
  <c r="CH69" i="35"/>
  <c r="CI69" i="35"/>
  <c r="CJ69" i="35"/>
  <c r="CK69" i="35"/>
  <c r="CL69" i="35"/>
  <c r="CM69" i="35"/>
  <c r="CN69" i="35"/>
  <c r="CO69" i="35"/>
  <c r="CP69" i="35"/>
  <c r="CQ69" i="35"/>
  <c r="CR69" i="35"/>
  <c r="BO70" i="35"/>
  <c r="BP70" i="35"/>
  <c r="BQ70" i="35"/>
  <c r="BR70" i="35"/>
  <c r="BS70" i="35"/>
  <c r="BT70" i="35"/>
  <c r="BU70" i="35"/>
  <c r="BV70" i="35"/>
  <c r="BW70" i="35"/>
  <c r="BX70" i="35"/>
  <c r="BY70" i="35"/>
  <c r="BZ70" i="35"/>
  <c r="CA70" i="35"/>
  <c r="CB70" i="35"/>
  <c r="CC70" i="35"/>
  <c r="CD70" i="35"/>
  <c r="CE70" i="35"/>
  <c r="CF70" i="35"/>
  <c r="CG70" i="35"/>
  <c r="CH70" i="35"/>
  <c r="CI70" i="35"/>
  <c r="CJ70" i="35"/>
  <c r="CK70" i="35"/>
  <c r="CL70" i="35"/>
  <c r="CM70" i="35"/>
  <c r="CN70" i="35"/>
  <c r="CO70" i="35"/>
  <c r="CP70" i="35"/>
  <c r="CQ70" i="35"/>
  <c r="CR70" i="35"/>
  <c r="BO71" i="35"/>
  <c r="BP71" i="35"/>
  <c r="BQ71" i="35"/>
  <c r="BR71" i="35"/>
  <c r="BS71" i="35"/>
  <c r="BT71" i="35"/>
  <c r="BU71" i="35"/>
  <c r="BV71" i="35"/>
  <c r="BW71" i="35"/>
  <c r="BX71" i="35"/>
  <c r="BY71" i="35"/>
  <c r="BZ71" i="35"/>
  <c r="CA71" i="35"/>
  <c r="CB71" i="35"/>
  <c r="CC71" i="35"/>
  <c r="CD71" i="35"/>
  <c r="CE71" i="35"/>
  <c r="CF71" i="35"/>
  <c r="CG71" i="35"/>
  <c r="CH71" i="35"/>
  <c r="CI71" i="35"/>
  <c r="CJ71" i="35"/>
  <c r="CK71" i="35"/>
  <c r="CL71" i="35"/>
  <c r="CM71" i="35"/>
  <c r="CN71" i="35"/>
  <c r="CO71" i="35"/>
  <c r="CP71" i="35"/>
  <c r="CQ71" i="35"/>
  <c r="CR71" i="35"/>
  <c r="BO72" i="35"/>
  <c r="BP72" i="35"/>
  <c r="BQ72" i="35"/>
  <c r="BR72" i="35"/>
  <c r="BS72" i="35"/>
  <c r="BT72" i="35"/>
  <c r="BU72" i="35"/>
  <c r="BV72" i="35"/>
  <c r="BW72" i="35"/>
  <c r="BX72" i="35"/>
  <c r="BY72" i="35"/>
  <c r="BZ72" i="35"/>
  <c r="CA72" i="35"/>
  <c r="CB72" i="35"/>
  <c r="CC72" i="35"/>
  <c r="CD72" i="35"/>
  <c r="CE72" i="35"/>
  <c r="CF72" i="35"/>
  <c r="CG72" i="35"/>
  <c r="CH72" i="35"/>
  <c r="CI72" i="35"/>
  <c r="CJ72" i="35"/>
  <c r="CK72" i="35"/>
  <c r="CL72" i="35"/>
  <c r="CM72" i="35"/>
  <c r="CN72" i="35"/>
  <c r="CO72" i="35"/>
  <c r="CP72" i="35"/>
  <c r="CQ72" i="35"/>
  <c r="CR72" i="35"/>
  <c r="BO73" i="35"/>
  <c r="BP73" i="35"/>
  <c r="BQ73" i="35"/>
  <c r="BR73" i="35"/>
  <c r="BS73" i="35"/>
  <c r="BT73" i="35"/>
  <c r="BU73" i="35"/>
  <c r="BV73" i="35"/>
  <c r="BW73" i="35"/>
  <c r="BX73" i="35"/>
  <c r="BY73" i="35"/>
  <c r="BZ73" i="35"/>
  <c r="CA73" i="35"/>
  <c r="CB73" i="35"/>
  <c r="CC73" i="35"/>
  <c r="CD73" i="35"/>
  <c r="CE73" i="35"/>
  <c r="CF73" i="35"/>
  <c r="CG73" i="35"/>
  <c r="CH73" i="35"/>
  <c r="CI73" i="35"/>
  <c r="CJ73" i="35"/>
  <c r="CK73" i="35"/>
  <c r="CL73" i="35"/>
  <c r="CM73" i="35"/>
  <c r="CN73" i="35"/>
  <c r="CO73" i="35"/>
  <c r="CP73" i="35"/>
  <c r="CQ73" i="35"/>
  <c r="CR73" i="35"/>
  <c r="BO74" i="35"/>
  <c r="BP74" i="35"/>
  <c r="BQ74" i="35"/>
  <c r="BR74" i="35"/>
  <c r="BS74" i="35"/>
  <c r="BT74" i="35"/>
  <c r="BU74" i="35"/>
  <c r="BV74" i="35"/>
  <c r="BW74" i="35"/>
  <c r="BX74" i="35"/>
  <c r="BY74" i="35"/>
  <c r="BZ74" i="35"/>
  <c r="CA74" i="35"/>
  <c r="CB74" i="35"/>
  <c r="CC74" i="35"/>
  <c r="CD74" i="35"/>
  <c r="CE74" i="35"/>
  <c r="CF74" i="35"/>
  <c r="CG74" i="35"/>
  <c r="CH74" i="35"/>
  <c r="CI74" i="35"/>
  <c r="CJ74" i="35"/>
  <c r="CK74" i="35"/>
  <c r="CL74" i="35"/>
  <c r="CM74" i="35"/>
  <c r="CN74" i="35"/>
  <c r="CO74" i="35"/>
  <c r="CP74" i="35"/>
  <c r="CQ74" i="35"/>
  <c r="CR74" i="35"/>
  <c r="BO75" i="35"/>
  <c r="BP75" i="35"/>
  <c r="BQ75" i="35"/>
  <c r="BR75" i="35"/>
  <c r="BS75" i="35"/>
  <c r="BT75" i="35"/>
  <c r="BU75" i="35"/>
  <c r="BV75" i="35"/>
  <c r="BW75" i="35"/>
  <c r="BX75" i="35"/>
  <c r="BY75" i="35"/>
  <c r="BZ75" i="35"/>
  <c r="CA75" i="35"/>
  <c r="CB75" i="35"/>
  <c r="CC75" i="35"/>
  <c r="CD75" i="35"/>
  <c r="CE75" i="35"/>
  <c r="CF75" i="35"/>
  <c r="CG75" i="35"/>
  <c r="CH75" i="35"/>
  <c r="CI75" i="35"/>
  <c r="CJ75" i="35"/>
  <c r="CK75" i="35"/>
  <c r="CL75" i="35"/>
  <c r="CM75" i="35"/>
  <c r="CN75" i="35"/>
  <c r="CO75" i="35"/>
  <c r="CP75" i="35"/>
  <c r="CQ75" i="35"/>
  <c r="CR75" i="35"/>
  <c r="BO76" i="35"/>
  <c r="BP76" i="35"/>
  <c r="BQ76" i="35"/>
  <c r="BR76" i="35"/>
  <c r="BS76" i="35"/>
  <c r="BT76" i="35"/>
  <c r="BU76" i="35"/>
  <c r="BV76" i="35"/>
  <c r="BW76" i="35"/>
  <c r="BX76" i="35"/>
  <c r="BY76" i="35"/>
  <c r="BZ76" i="35"/>
  <c r="CA76" i="35"/>
  <c r="CB76" i="35"/>
  <c r="CC76" i="35"/>
  <c r="CD76" i="35"/>
  <c r="CE76" i="35"/>
  <c r="CF76" i="35"/>
  <c r="CG76" i="35"/>
  <c r="CH76" i="35"/>
  <c r="CI76" i="35"/>
  <c r="CJ76" i="35"/>
  <c r="CK76" i="35"/>
  <c r="CL76" i="35"/>
  <c r="CM76" i="35"/>
  <c r="CN76" i="35"/>
  <c r="CO76" i="35"/>
  <c r="CP76" i="35"/>
  <c r="CQ76" i="35"/>
  <c r="CR76" i="35"/>
  <c r="BO77" i="35"/>
  <c r="BP77" i="35"/>
  <c r="BQ77" i="35"/>
  <c r="BR77" i="35"/>
  <c r="BS77" i="35"/>
  <c r="BT77" i="35"/>
  <c r="BU77" i="35"/>
  <c r="BV77" i="35"/>
  <c r="BW77" i="35"/>
  <c r="BX77" i="35"/>
  <c r="BY77" i="35"/>
  <c r="BZ77" i="35"/>
  <c r="CA77" i="35"/>
  <c r="CB77" i="35"/>
  <c r="CC77" i="35"/>
  <c r="CD77" i="35"/>
  <c r="CE77" i="35"/>
  <c r="CF77" i="35"/>
  <c r="CG77" i="35"/>
  <c r="CH77" i="35"/>
  <c r="CI77" i="35"/>
  <c r="CJ77" i="35"/>
  <c r="CK77" i="35"/>
  <c r="CL77" i="35"/>
  <c r="CM77" i="35"/>
  <c r="CN77" i="35"/>
  <c r="CO77" i="35"/>
  <c r="CP77" i="35"/>
  <c r="CQ77" i="35"/>
  <c r="CR77" i="35"/>
  <c r="BO78" i="35"/>
  <c r="BP78" i="35"/>
  <c r="BQ78" i="35"/>
  <c r="BR78" i="35"/>
  <c r="BS78" i="35"/>
  <c r="BT78" i="35"/>
  <c r="BU78" i="35"/>
  <c r="BV78" i="35"/>
  <c r="BW78" i="35"/>
  <c r="BX78" i="35"/>
  <c r="BY78" i="35"/>
  <c r="BZ78" i="35"/>
  <c r="CA78" i="35"/>
  <c r="CB78" i="35"/>
  <c r="CC78" i="35"/>
  <c r="CD78" i="35"/>
  <c r="CE78" i="35"/>
  <c r="CF78" i="35"/>
  <c r="CG78" i="35"/>
  <c r="CH78" i="35"/>
  <c r="CI78" i="35"/>
  <c r="CJ78" i="35"/>
  <c r="CK78" i="35"/>
  <c r="CL78" i="35"/>
  <c r="CM78" i="35"/>
  <c r="CN78" i="35"/>
  <c r="CO78" i="35"/>
  <c r="CP78" i="35"/>
  <c r="CQ78" i="35"/>
  <c r="CR78" i="35"/>
  <c r="BO79" i="35"/>
  <c r="BP79" i="35"/>
  <c r="BQ79" i="35"/>
  <c r="BR79" i="35"/>
  <c r="BS79" i="35"/>
  <c r="BT79" i="35"/>
  <c r="BU79" i="35"/>
  <c r="BV79" i="35"/>
  <c r="BW79" i="35"/>
  <c r="BX79" i="35"/>
  <c r="BY79" i="35"/>
  <c r="BZ79" i="35"/>
  <c r="CA79" i="35"/>
  <c r="CB79" i="35"/>
  <c r="CC79" i="35"/>
  <c r="CD79" i="35"/>
  <c r="CE79" i="35"/>
  <c r="CF79" i="35"/>
  <c r="CG79" i="35"/>
  <c r="CH79" i="35"/>
  <c r="CI79" i="35"/>
  <c r="CJ79" i="35"/>
  <c r="CK79" i="35"/>
  <c r="CL79" i="35"/>
  <c r="CM79" i="35"/>
  <c r="CN79" i="35"/>
  <c r="CO79" i="35"/>
  <c r="CP79" i="35"/>
  <c r="CQ79" i="35"/>
  <c r="CR79" i="35"/>
  <c r="BO80" i="35"/>
  <c r="BP80" i="35"/>
  <c r="BQ80" i="35"/>
  <c r="BR80" i="35"/>
  <c r="BS80" i="35"/>
  <c r="BT80" i="35"/>
  <c r="BU80" i="35"/>
  <c r="BV80" i="35"/>
  <c r="BW80" i="35"/>
  <c r="BX80" i="35"/>
  <c r="BY80" i="35"/>
  <c r="BZ80" i="35"/>
  <c r="CA80" i="35"/>
  <c r="CB80" i="35"/>
  <c r="CC80" i="35"/>
  <c r="CD80" i="35"/>
  <c r="CE80" i="35"/>
  <c r="CF80" i="35"/>
  <c r="CG80" i="35"/>
  <c r="CH80" i="35"/>
  <c r="CI80" i="35"/>
  <c r="CJ80" i="35"/>
  <c r="CK80" i="35"/>
  <c r="CL80" i="35"/>
  <c r="CM80" i="35"/>
  <c r="CN80" i="35"/>
  <c r="CO80" i="35"/>
  <c r="CP80" i="35"/>
  <c r="CQ80" i="35"/>
  <c r="CR80" i="35"/>
  <c r="BO81" i="35"/>
  <c r="BP81" i="35"/>
  <c r="BQ81" i="35"/>
  <c r="BR81" i="35"/>
  <c r="BS81" i="35"/>
  <c r="BT81" i="35"/>
  <c r="BU81" i="35"/>
  <c r="BV81" i="35"/>
  <c r="BW81" i="35"/>
  <c r="BX81" i="35"/>
  <c r="BY81" i="35"/>
  <c r="BZ81" i="35"/>
  <c r="CA81" i="35"/>
  <c r="CB81" i="35"/>
  <c r="CC81" i="35"/>
  <c r="CD81" i="35"/>
  <c r="CE81" i="35"/>
  <c r="CF81" i="35"/>
  <c r="CG81" i="35"/>
  <c r="CH81" i="35"/>
  <c r="CI81" i="35"/>
  <c r="CJ81" i="35"/>
  <c r="CK81" i="35"/>
  <c r="CL81" i="35"/>
  <c r="CM81" i="35"/>
  <c r="CN81" i="35"/>
  <c r="CO81" i="35"/>
  <c r="CP81" i="35"/>
  <c r="CQ81" i="35"/>
  <c r="CR81" i="35"/>
  <c r="BO82" i="35"/>
  <c r="BP82" i="35"/>
  <c r="BQ82" i="35"/>
  <c r="BR82" i="35"/>
  <c r="BS82" i="35"/>
  <c r="BT82" i="35"/>
  <c r="BU82" i="35"/>
  <c r="BV82" i="35"/>
  <c r="BW82" i="35"/>
  <c r="BX82" i="35"/>
  <c r="BY82" i="35"/>
  <c r="BZ82" i="35"/>
  <c r="CA82" i="35"/>
  <c r="CB82" i="35"/>
  <c r="CC82" i="35"/>
  <c r="CD82" i="35"/>
  <c r="CE82" i="35"/>
  <c r="CF82" i="35"/>
  <c r="CG82" i="35"/>
  <c r="CH82" i="35"/>
  <c r="CI82" i="35"/>
  <c r="CJ82" i="35"/>
  <c r="CK82" i="35"/>
  <c r="CL82" i="35"/>
  <c r="CM82" i="35"/>
  <c r="CN82" i="35"/>
  <c r="CO82" i="35"/>
  <c r="CP82" i="35"/>
  <c r="CQ82" i="35"/>
  <c r="CR82" i="35"/>
  <c r="BO83" i="35"/>
  <c r="BP83" i="35"/>
  <c r="BQ83" i="35"/>
  <c r="BR83" i="35"/>
  <c r="BS83" i="35"/>
  <c r="BT83" i="35"/>
  <c r="BU83" i="35"/>
  <c r="BV83" i="35"/>
  <c r="BW83" i="35"/>
  <c r="BX83" i="35"/>
  <c r="BY83" i="35"/>
  <c r="BZ83" i="35"/>
  <c r="CA83" i="35"/>
  <c r="CB83" i="35"/>
  <c r="CC83" i="35"/>
  <c r="CD83" i="35"/>
  <c r="CE83" i="35"/>
  <c r="CF83" i="35"/>
  <c r="CG83" i="35"/>
  <c r="CH83" i="35"/>
  <c r="CI83" i="35"/>
  <c r="CJ83" i="35"/>
  <c r="CK83" i="35"/>
  <c r="CL83" i="35"/>
  <c r="CM83" i="35"/>
  <c r="CN83" i="35"/>
  <c r="CO83" i="35"/>
  <c r="CP83" i="35"/>
  <c r="CQ83" i="35"/>
  <c r="CR83" i="35"/>
  <c r="BO84" i="35"/>
  <c r="BP84" i="35"/>
  <c r="BQ84" i="35"/>
  <c r="BR84" i="35"/>
  <c r="BS84" i="35"/>
  <c r="BT84" i="35"/>
  <c r="BU84" i="35"/>
  <c r="BV84" i="35"/>
  <c r="BW84" i="35"/>
  <c r="BX84" i="35"/>
  <c r="BY84" i="35"/>
  <c r="BZ84" i="35"/>
  <c r="CA84" i="35"/>
  <c r="CB84" i="35"/>
  <c r="CC84" i="35"/>
  <c r="CD84" i="35"/>
  <c r="CE84" i="35"/>
  <c r="CF84" i="35"/>
  <c r="CG84" i="35"/>
  <c r="CH84" i="35"/>
  <c r="CI84" i="35"/>
  <c r="CJ84" i="35"/>
  <c r="CK84" i="35"/>
  <c r="CL84" i="35"/>
  <c r="CM84" i="35"/>
  <c r="CN84" i="35"/>
  <c r="CO84" i="35"/>
  <c r="CP84" i="35"/>
  <c r="CQ84" i="35"/>
  <c r="CR84" i="35"/>
  <c r="BO85" i="35"/>
  <c r="BP85" i="35"/>
  <c r="BQ85" i="35"/>
  <c r="BR85" i="35"/>
  <c r="BS85" i="35"/>
  <c r="BT85" i="35"/>
  <c r="BU85" i="35"/>
  <c r="BV85" i="35"/>
  <c r="BW85" i="35"/>
  <c r="BX85" i="35"/>
  <c r="BY85" i="35"/>
  <c r="BZ85" i="35"/>
  <c r="CA85" i="35"/>
  <c r="CB85" i="35"/>
  <c r="CC85" i="35"/>
  <c r="CD85" i="35"/>
  <c r="CE85" i="35"/>
  <c r="CF85" i="35"/>
  <c r="CG85" i="35"/>
  <c r="CH85" i="35"/>
  <c r="CI85" i="35"/>
  <c r="CJ85" i="35"/>
  <c r="CK85" i="35"/>
  <c r="CL85" i="35"/>
  <c r="CM85" i="35"/>
  <c r="CN85" i="35"/>
  <c r="CO85" i="35"/>
  <c r="CP85" i="35"/>
  <c r="CQ85" i="35"/>
  <c r="CR85" i="35"/>
  <c r="BO86" i="35"/>
  <c r="BP86" i="35"/>
  <c r="BQ86" i="35"/>
  <c r="BR86" i="35"/>
  <c r="BS86" i="35"/>
  <c r="BT86" i="35"/>
  <c r="BU86" i="35"/>
  <c r="BV86" i="35"/>
  <c r="BW86" i="35"/>
  <c r="BX86" i="35"/>
  <c r="BY86" i="35"/>
  <c r="BZ86" i="35"/>
  <c r="CA86" i="35"/>
  <c r="CB86" i="35"/>
  <c r="CC86" i="35"/>
  <c r="CD86" i="35"/>
  <c r="CE86" i="35"/>
  <c r="CF86" i="35"/>
  <c r="CG86" i="35"/>
  <c r="CH86" i="35"/>
  <c r="CI86" i="35"/>
  <c r="CJ86" i="35"/>
  <c r="CK86" i="35"/>
  <c r="CL86" i="35"/>
  <c r="CM86" i="35"/>
  <c r="CN86" i="35"/>
  <c r="CO86" i="35"/>
  <c r="CP86" i="35"/>
  <c r="CQ86" i="35"/>
  <c r="CR86" i="35"/>
  <c r="BO87" i="35"/>
  <c r="BP87" i="35"/>
  <c r="BQ87" i="35"/>
  <c r="BR87" i="35"/>
  <c r="BS87" i="35"/>
  <c r="BT87" i="35"/>
  <c r="BU87" i="35"/>
  <c r="BV87" i="35"/>
  <c r="BW87" i="35"/>
  <c r="BX87" i="35"/>
  <c r="BY87" i="35"/>
  <c r="BZ87" i="35"/>
  <c r="CA87" i="35"/>
  <c r="CB87" i="35"/>
  <c r="CC87" i="35"/>
  <c r="CD87" i="35"/>
  <c r="CE87" i="35"/>
  <c r="CF87" i="35"/>
  <c r="CG87" i="35"/>
  <c r="CH87" i="35"/>
  <c r="CI87" i="35"/>
  <c r="CJ87" i="35"/>
  <c r="CK87" i="35"/>
  <c r="CL87" i="35"/>
  <c r="CM87" i="35"/>
  <c r="CN87" i="35"/>
  <c r="CO87" i="35"/>
  <c r="CP87" i="35"/>
  <c r="CQ87" i="35"/>
  <c r="CR87" i="35"/>
  <c r="BO88" i="35"/>
  <c r="BP88" i="35"/>
  <c r="BQ88" i="35"/>
  <c r="BR88" i="35"/>
  <c r="BS88" i="35"/>
  <c r="BT88" i="35"/>
  <c r="BU88" i="35"/>
  <c r="BV88" i="35"/>
  <c r="BW88" i="35"/>
  <c r="BX88" i="35"/>
  <c r="BY88" i="35"/>
  <c r="BZ88" i="35"/>
  <c r="CA88" i="35"/>
  <c r="CB88" i="35"/>
  <c r="CC88" i="35"/>
  <c r="CD88" i="35"/>
  <c r="CE88" i="35"/>
  <c r="CF88" i="35"/>
  <c r="CG88" i="35"/>
  <c r="CH88" i="35"/>
  <c r="CI88" i="35"/>
  <c r="CJ88" i="35"/>
  <c r="CK88" i="35"/>
  <c r="CL88" i="35"/>
  <c r="CM88" i="35"/>
  <c r="CN88" i="35"/>
  <c r="CO88" i="35"/>
  <c r="CP88" i="35"/>
  <c r="CQ88" i="35"/>
  <c r="CR88" i="35"/>
  <c r="BO89" i="35"/>
  <c r="BP89" i="35"/>
  <c r="BQ89" i="35"/>
  <c r="BR89" i="35"/>
  <c r="BS89" i="35"/>
  <c r="BT89" i="35"/>
  <c r="BU89" i="35"/>
  <c r="BV89" i="35"/>
  <c r="BW89" i="35"/>
  <c r="BX89" i="35"/>
  <c r="BY89" i="35"/>
  <c r="BZ89" i="35"/>
  <c r="CA89" i="35"/>
  <c r="CB89" i="35"/>
  <c r="CC89" i="35"/>
  <c r="CD89" i="35"/>
  <c r="CE89" i="35"/>
  <c r="CF89" i="35"/>
  <c r="CG89" i="35"/>
  <c r="CH89" i="35"/>
  <c r="CI89" i="35"/>
  <c r="CJ89" i="35"/>
  <c r="CK89" i="35"/>
  <c r="CL89" i="35"/>
  <c r="CM89" i="35"/>
  <c r="CN89" i="35"/>
  <c r="CO89" i="35"/>
  <c r="CP89" i="35"/>
  <c r="CQ89" i="35"/>
  <c r="CR89" i="35"/>
  <c r="BO90" i="35"/>
  <c r="BP90" i="35"/>
  <c r="BQ90" i="35"/>
  <c r="BR90" i="35"/>
  <c r="BS90" i="35"/>
  <c r="BT90" i="35"/>
  <c r="BU90" i="35"/>
  <c r="BV90" i="35"/>
  <c r="BW90" i="35"/>
  <c r="BX90" i="35"/>
  <c r="BY90" i="35"/>
  <c r="BZ90" i="35"/>
  <c r="CA90" i="35"/>
  <c r="CB90" i="35"/>
  <c r="CC90" i="35"/>
  <c r="CD90" i="35"/>
  <c r="CE90" i="35"/>
  <c r="CF90" i="35"/>
  <c r="CG90" i="35"/>
  <c r="CH90" i="35"/>
  <c r="CI90" i="35"/>
  <c r="CJ90" i="35"/>
  <c r="CK90" i="35"/>
  <c r="CL90" i="35"/>
  <c r="CM90" i="35"/>
  <c r="CN90" i="35"/>
  <c r="CO90" i="35"/>
  <c r="CP90" i="35"/>
  <c r="CQ90" i="35"/>
  <c r="CR90" i="35"/>
  <c r="BO91" i="35"/>
  <c r="BP91" i="35"/>
  <c r="BQ91" i="35"/>
  <c r="BR91" i="35"/>
  <c r="BS91" i="35"/>
  <c r="BT91" i="35"/>
  <c r="BU91" i="35"/>
  <c r="BV91" i="35"/>
  <c r="BW91" i="35"/>
  <c r="BX91" i="35"/>
  <c r="BY91" i="35"/>
  <c r="BZ91" i="35"/>
  <c r="CA91" i="35"/>
  <c r="CB91" i="35"/>
  <c r="CC91" i="35"/>
  <c r="CD91" i="35"/>
  <c r="CE91" i="35"/>
  <c r="CF91" i="35"/>
  <c r="CG91" i="35"/>
  <c r="CH91" i="35"/>
  <c r="CI91" i="35"/>
  <c r="CJ91" i="35"/>
  <c r="CK91" i="35"/>
  <c r="CL91" i="35"/>
  <c r="CM91" i="35"/>
  <c r="CN91" i="35"/>
  <c r="CO91" i="35"/>
  <c r="CP91" i="35"/>
  <c r="CQ91" i="35"/>
  <c r="CR91" i="35"/>
  <c r="BO92" i="35"/>
  <c r="BP92" i="35"/>
  <c r="BQ92" i="35"/>
  <c r="BR92" i="35"/>
  <c r="BS92" i="35"/>
  <c r="BT92" i="35"/>
  <c r="BU92" i="35"/>
  <c r="BV92" i="35"/>
  <c r="BW92" i="35"/>
  <c r="BX92" i="35"/>
  <c r="BY92" i="35"/>
  <c r="BZ92" i="35"/>
  <c r="CA92" i="35"/>
  <c r="CB92" i="35"/>
  <c r="CC92" i="35"/>
  <c r="CD92" i="35"/>
  <c r="CE92" i="35"/>
  <c r="CF92" i="35"/>
  <c r="CG92" i="35"/>
  <c r="CH92" i="35"/>
  <c r="CI92" i="35"/>
  <c r="CJ92" i="35"/>
  <c r="CK92" i="35"/>
  <c r="CL92" i="35"/>
  <c r="CM92" i="35"/>
  <c r="CN92" i="35"/>
  <c r="CO92" i="35"/>
  <c r="CP92" i="35"/>
  <c r="CQ92" i="35"/>
  <c r="CR92" i="35"/>
  <c r="BO93" i="35"/>
  <c r="BP93" i="35"/>
  <c r="BQ93" i="35"/>
  <c r="BR93" i="35"/>
  <c r="BS93" i="35"/>
  <c r="BT93" i="35"/>
  <c r="BU93" i="35"/>
  <c r="BV93" i="35"/>
  <c r="BW93" i="35"/>
  <c r="BX93" i="35"/>
  <c r="BY93" i="35"/>
  <c r="BZ93" i="35"/>
  <c r="CA93" i="35"/>
  <c r="CB93" i="35"/>
  <c r="CC93" i="35"/>
  <c r="CD93" i="35"/>
  <c r="CE93" i="35"/>
  <c r="CF93" i="35"/>
  <c r="CG93" i="35"/>
  <c r="CH93" i="35"/>
  <c r="CI93" i="35"/>
  <c r="CJ93" i="35"/>
  <c r="CK93" i="35"/>
  <c r="CL93" i="35"/>
  <c r="CM93" i="35"/>
  <c r="CN93" i="35"/>
  <c r="CO93" i="35"/>
  <c r="CP93" i="35"/>
  <c r="CQ93" i="35"/>
  <c r="CR93" i="35"/>
  <c r="BO94" i="35"/>
  <c r="BP94" i="35"/>
  <c r="BQ94" i="35"/>
  <c r="BR94" i="35"/>
  <c r="BS94" i="35"/>
  <c r="BT94" i="35"/>
  <c r="BU94" i="35"/>
  <c r="BV94" i="35"/>
  <c r="BW94" i="35"/>
  <c r="BX94" i="35"/>
  <c r="BY94" i="35"/>
  <c r="BZ94" i="35"/>
  <c r="CA94" i="35"/>
  <c r="CB94" i="35"/>
  <c r="CC94" i="35"/>
  <c r="CD94" i="35"/>
  <c r="CE94" i="35"/>
  <c r="CF94" i="35"/>
  <c r="CG94" i="35"/>
  <c r="CH94" i="35"/>
  <c r="CI94" i="35"/>
  <c r="CJ94" i="35"/>
  <c r="CK94" i="35"/>
  <c r="CL94" i="35"/>
  <c r="CM94" i="35"/>
  <c r="CN94" i="35"/>
  <c r="CO94" i="35"/>
  <c r="CP94" i="35"/>
  <c r="CQ94" i="35"/>
  <c r="CR94" i="35"/>
  <c r="BO95" i="35"/>
  <c r="BP95" i="35"/>
  <c r="BQ95" i="35"/>
  <c r="BR95" i="35"/>
  <c r="BS95" i="35"/>
  <c r="BT95" i="35"/>
  <c r="BU95" i="35"/>
  <c r="BV95" i="35"/>
  <c r="BW95" i="35"/>
  <c r="BX95" i="35"/>
  <c r="BY95" i="35"/>
  <c r="BZ95" i="35"/>
  <c r="CA95" i="35"/>
  <c r="CB95" i="35"/>
  <c r="CC95" i="35"/>
  <c r="CD95" i="35"/>
  <c r="CE95" i="35"/>
  <c r="CF95" i="35"/>
  <c r="CG95" i="35"/>
  <c r="CH95" i="35"/>
  <c r="CI95" i="35"/>
  <c r="CJ95" i="35"/>
  <c r="CK95" i="35"/>
  <c r="CL95" i="35"/>
  <c r="CM95" i="35"/>
  <c r="CN95" i="35"/>
  <c r="CO95" i="35"/>
  <c r="CP95" i="35"/>
  <c r="CQ95" i="35"/>
  <c r="CR95" i="35"/>
  <c r="BO96" i="35"/>
  <c r="BP96" i="35"/>
  <c r="BQ96" i="35"/>
  <c r="BR96" i="35"/>
  <c r="BS96" i="35"/>
  <c r="BT96" i="35"/>
  <c r="BU96" i="35"/>
  <c r="BV96" i="35"/>
  <c r="BW96" i="35"/>
  <c r="BX96" i="35"/>
  <c r="BY96" i="35"/>
  <c r="BZ96" i="35"/>
  <c r="CA96" i="35"/>
  <c r="CB96" i="35"/>
  <c r="CC96" i="35"/>
  <c r="CD96" i="35"/>
  <c r="CE96" i="35"/>
  <c r="CF96" i="35"/>
  <c r="CG96" i="35"/>
  <c r="CH96" i="35"/>
  <c r="CI96" i="35"/>
  <c r="CJ96" i="35"/>
  <c r="CK96" i="35"/>
  <c r="CL96" i="35"/>
  <c r="CM96" i="35"/>
  <c r="CN96" i="35"/>
  <c r="CO96" i="35"/>
  <c r="CP96" i="35"/>
  <c r="CQ96" i="35"/>
  <c r="CR96" i="35"/>
  <c r="BO97" i="35"/>
  <c r="BP97" i="35"/>
  <c r="BQ97" i="35"/>
  <c r="BR97" i="35"/>
  <c r="BS97" i="35"/>
  <c r="BT97" i="35"/>
  <c r="BU97" i="35"/>
  <c r="BV97" i="35"/>
  <c r="BW97" i="35"/>
  <c r="BX97" i="35"/>
  <c r="BY97" i="35"/>
  <c r="BZ97" i="35"/>
  <c r="CA97" i="35"/>
  <c r="CB97" i="35"/>
  <c r="CC97" i="35"/>
  <c r="CD97" i="35"/>
  <c r="CE97" i="35"/>
  <c r="CF97" i="35"/>
  <c r="CG97" i="35"/>
  <c r="CH97" i="35"/>
  <c r="CI97" i="35"/>
  <c r="CJ97" i="35"/>
  <c r="CK97" i="35"/>
  <c r="CL97" i="35"/>
  <c r="CM97" i="35"/>
  <c r="CN97" i="35"/>
  <c r="CO97" i="35"/>
  <c r="CP97" i="35"/>
  <c r="CQ97" i="35"/>
  <c r="CR97" i="35"/>
  <c r="BO98" i="35"/>
  <c r="BP98" i="35"/>
  <c r="BQ98" i="35"/>
  <c r="BR98" i="35"/>
  <c r="BS98" i="35"/>
  <c r="BT98" i="35"/>
  <c r="BU98" i="35"/>
  <c r="BV98" i="35"/>
  <c r="BW98" i="35"/>
  <c r="BX98" i="35"/>
  <c r="BY98" i="35"/>
  <c r="BZ98" i="35"/>
  <c r="CA98" i="35"/>
  <c r="CB98" i="35"/>
  <c r="CC98" i="35"/>
  <c r="CD98" i="35"/>
  <c r="CE98" i="35"/>
  <c r="CF98" i="35"/>
  <c r="CG98" i="35"/>
  <c r="CH98" i="35"/>
  <c r="CI98" i="35"/>
  <c r="CJ98" i="35"/>
  <c r="CK98" i="35"/>
  <c r="CL98" i="35"/>
  <c r="CM98" i="35"/>
  <c r="CN98" i="35"/>
  <c r="CO98" i="35"/>
  <c r="CP98" i="35"/>
  <c r="CQ98" i="35"/>
  <c r="CR98" i="35"/>
  <c r="BO99" i="35"/>
  <c r="BP99" i="35"/>
  <c r="BQ99" i="35"/>
  <c r="BR99" i="35"/>
  <c r="BS99" i="35"/>
  <c r="BT99" i="35"/>
  <c r="BU99" i="35"/>
  <c r="BV99" i="35"/>
  <c r="BW99" i="35"/>
  <c r="BX99" i="35"/>
  <c r="BY99" i="35"/>
  <c r="BZ99" i="35"/>
  <c r="CA99" i="35"/>
  <c r="CB99" i="35"/>
  <c r="CC99" i="35"/>
  <c r="CD99" i="35"/>
  <c r="CE99" i="35"/>
  <c r="CF99" i="35"/>
  <c r="CG99" i="35"/>
  <c r="CH99" i="35"/>
  <c r="CI99" i="35"/>
  <c r="CJ99" i="35"/>
  <c r="CK99" i="35"/>
  <c r="CL99" i="35"/>
  <c r="CM99" i="35"/>
  <c r="CN99" i="35"/>
  <c r="CO99" i="35"/>
  <c r="CP99" i="35"/>
  <c r="CQ99" i="35"/>
  <c r="CR99" i="35"/>
  <c r="BO100" i="35"/>
  <c r="BP100" i="35"/>
  <c r="BQ100" i="35"/>
  <c r="BR100" i="35"/>
  <c r="BS100" i="35"/>
  <c r="BT100" i="35"/>
  <c r="BU100" i="35"/>
  <c r="BV100" i="35"/>
  <c r="BW100" i="35"/>
  <c r="BX100" i="35"/>
  <c r="BY100" i="35"/>
  <c r="BZ100" i="35"/>
  <c r="CA100" i="35"/>
  <c r="CB100" i="35"/>
  <c r="CC100" i="35"/>
  <c r="CD100" i="35"/>
  <c r="CE100" i="35"/>
  <c r="CF100" i="35"/>
  <c r="CG100" i="35"/>
  <c r="CH100" i="35"/>
  <c r="CI100" i="35"/>
  <c r="CJ100" i="35"/>
  <c r="CK100" i="35"/>
  <c r="CL100" i="35"/>
  <c r="CM100" i="35"/>
  <c r="CN100" i="35"/>
  <c r="CO100" i="35"/>
  <c r="CP100" i="35"/>
  <c r="CQ100" i="35"/>
  <c r="CR100" i="35"/>
  <c r="BO101" i="35"/>
  <c r="BP101" i="35"/>
  <c r="BQ101" i="35"/>
  <c r="BR101" i="35"/>
  <c r="BS101" i="35"/>
  <c r="BT101" i="35"/>
  <c r="BU101" i="35"/>
  <c r="BV101" i="35"/>
  <c r="BW101" i="35"/>
  <c r="BX101" i="35"/>
  <c r="BY101" i="35"/>
  <c r="BZ101" i="35"/>
  <c r="CA101" i="35"/>
  <c r="CB101" i="35"/>
  <c r="CC101" i="35"/>
  <c r="CD101" i="35"/>
  <c r="CE101" i="35"/>
  <c r="CF101" i="35"/>
  <c r="CG101" i="35"/>
  <c r="CH101" i="35"/>
  <c r="CI101" i="35"/>
  <c r="CJ101" i="35"/>
  <c r="CK101" i="35"/>
  <c r="CL101" i="35"/>
  <c r="CM101" i="35"/>
  <c r="CN101" i="35"/>
  <c r="CO101" i="35"/>
  <c r="CP101" i="35"/>
  <c r="CQ101" i="35"/>
  <c r="CR101" i="35"/>
  <c r="BO102" i="35"/>
  <c r="BP102" i="35"/>
  <c r="BQ102" i="35"/>
  <c r="BR102" i="35"/>
  <c r="BS102" i="35"/>
  <c r="BT102" i="35"/>
  <c r="BU102" i="35"/>
  <c r="BV102" i="35"/>
  <c r="BW102" i="35"/>
  <c r="BX102" i="35"/>
  <c r="BY102" i="35"/>
  <c r="BZ102" i="35"/>
  <c r="CA102" i="35"/>
  <c r="CB102" i="35"/>
  <c r="CC102" i="35"/>
  <c r="CD102" i="35"/>
  <c r="CE102" i="35"/>
  <c r="CF102" i="35"/>
  <c r="CG102" i="35"/>
  <c r="CH102" i="35"/>
  <c r="CI102" i="35"/>
  <c r="CJ102" i="35"/>
  <c r="CK102" i="35"/>
  <c r="CL102" i="35"/>
  <c r="CM102" i="35"/>
  <c r="CN102" i="35"/>
  <c r="CO102" i="35"/>
  <c r="CP102" i="35"/>
  <c r="CQ102" i="35"/>
  <c r="CR102" i="35"/>
  <c r="BO103" i="35"/>
  <c r="BP103" i="35"/>
  <c r="BQ103" i="35"/>
  <c r="BR103" i="35"/>
  <c r="BS103" i="35"/>
  <c r="BT103" i="35"/>
  <c r="BU103" i="35"/>
  <c r="BV103" i="35"/>
  <c r="BW103" i="35"/>
  <c r="BX103" i="35"/>
  <c r="BY103" i="35"/>
  <c r="BZ103" i="35"/>
  <c r="CA103" i="35"/>
  <c r="CB103" i="35"/>
  <c r="CC103" i="35"/>
  <c r="CD103" i="35"/>
  <c r="CE103" i="35"/>
  <c r="CF103" i="35"/>
  <c r="CG103" i="35"/>
  <c r="CH103" i="35"/>
  <c r="CI103" i="35"/>
  <c r="CJ103" i="35"/>
  <c r="CK103" i="35"/>
  <c r="CL103" i="35"/>
  <c r="CM103" i="35"/>
  <c r="CN103" i="35"/>
  <c r="CO103" i="35"/>
  <c r="CP103" i="35"/>
  <c r="CQ103" i="35"/>
  <c r="CR103" i="35"/>
  <c r="BO104" i="35"/>
  <c r="BP104" i="35"/>
  <c r="BQ104" i="35"/>
  <c r="BR104" i="35"/>
  <c r="BS104" i="35"/>
  <c r="BT104" i="35"/>
  <c r="BU104" i="35"/>
  <c r="BV104" i="35"/>
  <c r="BW104" i="35"/>
  <c r="BX104" i="35"/>
  <c r="BY104" i="35"/>
  <c r="BZ104" i="35"/>
  <c r="CA104" i="35"/>
  <c r="CB104" i="35"/>
  <c r="CC104" i="35"/>
  <c r="CD104" i="35"/>
  <c r="CE104" i="35"/>
  <c r="CF104" i="35"/>
  <c r="CG104" i="35"/>
  <c r="CH104" i="35"/>
  <c r="CI104" i="35"/>
  <c r="CJ104" i="35"/>
  <c r="CK104" i="35"/>
  <c r="CL104" i="35"/>
  <c r="CM104" i="35"/>
  <c r="CN104" i="35"/>
  <c r="CO104" i="35"/>
  <c r="CP104" i="35"/>
  <c r="CQ104" i="35"/>
  <c r="CR104" i="35"/>
  <c r="BO105" i="35"/>
  <c r="BP105" i="35"/>
  <c r="BQ105" i="35"/>
  <c r="BR105" i="35"/>
  <c r="BS105" i="35"/>
  <c r="BT105" i="35"/>
  <c r="BU105" i="35"/>
  <c r="BV105" i="35"/>
  <c r="BW105" i="35"/>
  <c r="BX105" i="35"/>
  <c r="BY105" i="35"/>
  <c r="BZ105" i="35"/>
  <c r="CA105" i="35"/>
  <c r="CB105" i="35"/>
  <c r="CC105" i="35"/>
  <c r="CD105" i="35"/>
  <c r="CE105" i="35"/>
  <c r="CF105" i="35"/>
  <c r="CG105" i="35"/>
  <c r="CH105" i="35"/>
  <c r="CI105" i="35"/>
  <c r="CJ105" i="35"/>
  <c r="CK105" i="35"/>
  <c r="CL105" i="35"/>
  <c r="CM105" i="35"/>
  <c r="CN105" i="35"/>
  <c r="CO105" i="35"/>
  <c r="CP105" i="35"/>
  <c r="CQ105" i="35"/>
  <c r="CR105" i="35"/>
  <c r="BO106" i="35"/>
  <c r="BP106" i="35"/>
  <c r="BQ106" i="35"/>
  <c r="BR106" i="35"/>
  <c r="BS106" i="35"/>
  <c r="BT106" i="35"/>
  <c r="BU106" i="35"/>
  <c r="BV106" i="35"/>
  <c r="BW106" i="35"/>
  <c r="BX106" i="35"/>
  <c r="BY106" i="35"/>
  <c r="BZ106" i="35"/>
  <c r="CA106" i="35"/>
  <c r="CB106" i="35"/>
  <c r="CC106" i="35"/>
  <c r="CD106" i="35"/>
  <c r="CE106" i="35"/>
  <c r="CF106" i="35"/>
  <c r="CG106" i="35"/>
  <c r="CH106" i="35"/>
  <c r="CI106" i="35"/>
  <c r="CJ106" i="35"/>
  <c r="CK106" i="35"/>
  <c r="CL106" i="35"/>
  <c r="CM106" i="35"/>
  <c r="CN106" i="35"/>
  <c r="CO106" i="35"/>
  <c r="CP106" i="35"/>
  <c r="CQ106" i="35"/>
  <c r="CR106" i="35"/>
  <c r="BO107" i="35"/>
  <c r="BP107" i="35"/>
  <c r="BQ107" i="35"/>
  <c r="BR107" i="35"/>
  <c r="BS107" i="35"/>
  <c r="BT107" i="35"/>
  <c r="BU107" i="35"/>
  <c r="BV107" i="35"/>
  <c r="BW107" i="35"/>
  <c r="BX107" i="35"/>
  <c r="BY107" i="35"/>
  <c r="BZ107" i="35"/>
  <c r="CA107" i="35"/>
  <c r="CB107" i="35"/>
  <c r="CC107" i="35"/>
  <c r="CD107" i="35"/>
  <c r="CE107" i="35"/>
  <c r="CF107" i="35"/>
  <c r="CG107" i="35"/>
  <c r="CH107" i="35"/>
  <c r="CI107" i="35"/>
  <c r="CJ107" i="35"/>
  <c r="CK107" i="35"/>
  <c r="CL107" i="35"/>
  <c r="CM107" i="35"/>
  <c r="CN107" i="35"/>
  <c r="CO107" i="35"/>
  <c r="CP107" i="35"/>
  <c r="CQ107" i="35"/>
  <c r="CR107" i="35"/>
  <c r="BO108" i="35"/>
  <c r="BP108" i="35"/>
  <c r="BQ108" i="35"/>
  <c r="BR108" i="35"/>
  <c r="BS108" i="35"/>
  <c r="BT108" i="35"/>
  <c r="BU108" i="35"/>
  <c r="BV108" i="35"/>
  <c r="BW108" i="35"/>
  <c r="BX108" i="35"/>
  <c r="BY108" i="35"/>
  <c r="BZ108" i="35"/>
  <c r="CA108" i="35"/>
  <c r="CB108" i="35"/>
  <c r="CC108" i="35"/>
  <c r="CD108" i="35"/>
  <c r="CE108" i="35"/>
  <c r="CF108" i="35"/>
  <c r="CG108" i="35"/>
  <c r="CH108" i="35"/>
  <c r="CI108" i="35"/>
  <c r="CJ108" i="35"/>
  <c r="CK108" i="35"/>
  <c r="CL108" i="35"/>
  <c r="CM108" i="35"/>
  <c r="CN108" i="35"/>
  <c r="CO108" i="35"/>
  <c r="CP108" i="35"/>
  <c r="CQ108" i="35"/>
  <c r="CR108" i="35"/>
  <c r="BO109" i="35"/>
  <c r="BP109" i="35"/>
  <c r="BQ109" i="35"/>
  <c r="BR109" i="35"/>
  <c r="BS109" i="35"/>
  <c r="BT109" i="35"/>
  <c r="BU109" i="35"/>
  <c r="BV109" i="35"/>
  <c r="BW109" i="35"/>
  <c r="BX109" i="35"/>
  <c r="BY109" i="35"/>
  <c r="BZ109" i="35"/>
  <c r="CA109" i="35"/>
  <c r="CB109" i="35"/>
  <c r="CC109" i="35"/>
  <c r="CD109" i="35"/>
  <c r="CE109" i="35"/>
  <c r="CF109" i="35"/>
  <c r="CG109" i="35"/>
  <c r="CH109" i="35"/>
  <c r="CI109" i="35"/>
  <c r="CJ109" i="35"/>
  <c r="CK109" i="35"/>
  <c r="CL109" i="35"/>
  <c r="CM109" i="35"/>
  <c r="CN109" i="35"/>
  <c r="CO109" i="35"/>
  <c r="CP109" i="35"/>
  <c r="CQ109" i="35"/>
  <c r="CR109" i="35"/>
  <c r="BO110" i="35"/>
  <c r="BP110" i="35"/>
  <c r="BQ110" i="35"/>
  <c r="BR110" i="35"/>
  <c r="BS110" i="35"/>
  <c r="BT110" i="35"/>
  <c r="BU110" i="35"/>
  <c r="BV110" i="35"/>
  <c r="BW110" i="35"/>
  <c r="BX110" i="35"/>
  <c r="BY110" i="35"/>
  <c r="BZ110" i="35"/>
  <c r="CA110" i="35"/>
  <c r="CB110" i="35"/>
  <c r="CC110" i="35"/>
  <c r="CD110" i="35"/>
  <c r="CE110" i="35"/>
  <c r="CF110" i="35"/>
  <c r="CG110" i="35"/>
  <c r="CH110" i="35"/>
  <c r="CI110" i="35"/>
  <c r="CJ110" i="35"/>
  <c r="CK110" i="35"/>
  <c r="CL110" i="35"/>
  <c r="CM110" i="35"/>
  <c r="CN110" i="35"/>
  <c r="CO110" i="35"/>
  <c r="CP110" i="35"/>
  <c r="CQ110" i="35"/>
  <c r="CR110" i="35"/>
  <c r="BO111" i="35"/>
  <c r="BP111" i="35"/>
  <c r="BQ111" i="35"/>
  <c r="BR111" i="35"/>
  <c r="BS111" i="35"/>
  <c r="BT111" i="35"/>
  <c r="BU111" i="35"/>
  <c r="BV111" i="35"/>
  <c r="BW111" i="35"/>
  <c r="BX111" i="35"/>
  <c r="BY111" i="35"/>
  <c r="BZ111" i="35"/>
  <c r="CA111" i="35"/>
  <c r="CB111" i="35"/>
  <c r="CC111" i="35"/>
  <c r="CD111" i="35"/>
  <c r="CE111" i="35"/>
  <c r="CF111" i="35"/>
  <c r="CG111" i="35"/>
  <c r="CH111" i="35"/>
  <c r="CI111" i="35"/>
  <c r="CJ111" i="35"/>
  <c r="CK111" i="35"/>
  <c r="CL111" i="35"/>
  <c r="CM111" i="35"/>
  <c r="CN111" i="35"/>
  <c r="CO111" i="35"/>
  <c r="CP111" i="35"/>
  <c r="CQ111" i="35"/>
  <c r="CR111" i="35"/>
  <c r="BO112" i="35"/>
  <c r="BP112" i="35"/>
  <c r="BQ112" i="35"/>
  <c r="BR112" i="35"/>
  <c r="BS112" i="35"/>
  <c r="BT112" i="35"/>
  <c r="BU112" i="35"/>
  <c r="BV112" i="35"/>
  <c r="BW112" i="35"/>
  <c r="BX112" i="35"/>
  <c r="BY112" i="35"/>
  <c r="BZ112" i="35"/>
  <c r="CA112" i="35"/>
  <c r="CB112" i="35"/>
  <c r="CC112" i="35"/>
  <c r="CD112" i="35"/>
  <c r="CE112" i="35"/>
  <c r="CF112" i="35"/>
  <c r="CG112" i="35"/>
  <c r="CH112" i="35"/>
  <c r="CI112" i="35"/>
  <c r="CJ112" i="35"/>
  <c r="CK112" i="35"/>
  <c r="CL112" i="35"/>
  <c r="CM112" i="35"/>
  <c r="CN112" i="35"/>
  <c r="CO112" i="35"/>
  <c r="CP112" i="35"/>
  <c r="CQ112" i="35"/>
  <c r="CR112" i="35"/>
  <c r="BO113" i="35"/>
  <c r="BP113" i="35"/>
  <c r="BQ113" i="35"/>
  <c r="BR113" i="35"/>
  <c r="BS113" i="35"/>
  <c r="BT113" i="35"/>
  <c r="BU113" i="35"/>
  <c r="BV113" i="35"/>
  <c r="BW113" i="35"/>
  <c r="BX113" i="35"/>
  <c r="BY113" i="35"/>
  <c r="BZ113" i="35"/>
  <c r="CA113" i="35"/>
  <c r="CB113" i="35"/>
  <c r="CC113" i="35"/>
  <c r="CD113" i="35"/>
  <c r="CE113" i="35"/>
  <c r="CF113" i="35"/>
  <c r="CG113" i="35"/>
  <c r="CH113" i="35"/>
  <c r="CI113" i="35"/>
  <c r="CJ113" i="35"/>
  <c r="CK113" i="35"/>
  <c r="CL113" i="35"/>
  <c r="CM113" i="35"/>
  <c r="CN113" i="35"/>
  <c r="CO113" i="35"/>
  <c r="CP113" i="35"/>
  <c r="CQ113" i="35"/>
  <c r="CR113" i="35"/>
  <c r="BO114" i="35"/>
  <c r="BP114" i="35"/>
  <c r="BQ114" i="35"/>
  <c r="BR114" i="35"/>
  <c r="BS114" i="35"/>
  <c r="BT114" i="35"/>
  <c r="BU114" i="35"/>
  <c r="BV114" i="35"/>
  <c r="BW114" i="35"/>
  <c r="BX114" i="35"/>
  <c r="BY114" i="35"/>
  <c r="BZ114" i="35"/>
  <c r="CA114" i="35"/>
  <c r="CB114" i="35"/>
  <c r="CC114" i="35"/>
  <c r="CD114" i="35"/>
  <c r="CE114" i="35"/>
  <c r="CF114" i="35"/>
  <c r="CG114" i="35"/>
  <c r="CH114" i="35"/>
  <c r="CI114" i="35"/>
  <c r="CJ114" i="35"/>
  <c r="CK114" i="35"/>
  <c r="CL114" i="35"/>
  <c r="CM114" i="35"/>
  <c r="CN114" i="35"/>
  <c r="CO114" i="35"/>
  <c r="CP114" i="35"/>
  <c r="CQ114" i="35"/>
  <c r="CR114" i="35"/>
  <c r="BO115" i="35"/>
  <c r="BP115" i="35"/>
  <c r="BQ115" i="35"/>
  <c r="BR115" i="35"/>
  <c r="BS115" i="35"/>
  <c r="BT115" i="35"/>
  <c r="BU115" i="35"/>
  <c r="BV115" i="35"/>
  <c r="BW115" i="35"/>
  <c r="BX115" i="35"/>
  <c r="BY115" i="35"/>
  <c r="BZ115" i="35"/>
  <c r="CA115" i="35"/>
  <c r="CB115" i="35"/>
  <c r="CC115" i="35"/>
  <c r="CD115" i="35"/>
  <c r="CE115" i="35"/>
  <c r="CF115" i="35"/>
  <c r="CG115" i="35"/>
  <c r="CH115" i="35"/>
  <c r="CI115" i="35"/>
  <c r="CJ115" i="35"/>
  <c r="CK115" i="35"/>
  <c r="CL115" i="35"/>
  <c r="CM115" i="35"/>
  <c r="CN115" i="35"/>
  <c r="CO115" i="35"/>
  <c r="CP115" i="35"/>
  <c r="CQ115" i="35"/>
  <c r="CR115" i="35"/>
  <c r="BO116" i="35"/>
  <c r="BP116" i="35"/>
  <c r="BQ116" i="35"/>
  <c r="BR116" i="35"/>
  <c r="BS116" i="35"/>
  <c r="BT116" i="35"/>
  <c r="BU116" i="35"/>
  <c r="BV116" i="35"/>
  <c r="BW116" i="35"/>
  <c r="BX116" i="35"/>
  <c r="BY116" i="35"/>
  <c r="BZ116" i="35"/>
  <c r="CA116" i="35"/>
  <c r="CB116" i="35"/>
  <c r="CC116" i="35"/>
  <c r="CD116" i="35"/>
  <c r="CE116" i="35"/>
  <c r="CF116" i="35"/>
  <c r="CG116" i="35"/>
  <c r="CH116" i="35"/>
  <c r="CI116" i="35"/>
  <c r="CJ116" i="35"/>
  <c r="CK116" i="35"/>
  <c r="CL116" i="35"/>
  <c r="CM116" i="35"/>
  <c r="CN116" i="35"/>
  <c r="CO116" i="35"/>
  <c r="CP116" i="35"/>
  <c r="CQ116" i="35"/>
  <c r="CR116" i="35"/>
  <c r="BO117" i="35"/>
  <c r="BP117" i="35"/>
  <c r="BQ117" i="35"/>
  <c r="BR117" i="35"/>
  <c r="BS117" i="35"/>
  <c r="BT117" i="35"/>
  <c r="BU117" i="35"/>
  <c r="BV117" i="35"/>
  <c r="BW117" i="35"/>
  <c r="BX117" i="35"/>
  <c r="BY117" i="35"/>
  <c r="BZ117" i="35"/>
  <c r="CA117" i="35"/>
  <c r="CB117" i="35"/>
  <c r="CC117" i="35"/>
  <c r="CD117" i="35"/>
  <c r="CE117" i="35"/>
  <c r="CF117" i="35"/>
  <c r="CG117" i="35"/>
  <c r="CH117" i="35"/>
  <c r="CI117" i="35"/>
  <c r="CJ117" i="35"/>
  <c r="CK117" i="35"/>
  <c r="CL117" i="35"/>
  <c r="CM117" i="35"/>
  <c r="CN117" i="35"/>
  <c r="CO117" i="35"/>
  <c r="CP117" i="35"/>
  <c r="CQ117" i="35"/>
  <c r="CR117" i="35"/>
  <c r="BO118" i="35"/>
  <c r="BP118" i="35"/>
  <c r="BQ118" i="35"/>
  <c r="BR118" i="35"/>
  <c r="BS118" i="35"/>
  <c r="BT118" i="35"/>
  <c r="BU118" i="35"/>
  <c r="BV118" i="35"/>
  <c r="BW118" i="35"/>
  <c r="BX118" i="35"/>
  <c r="BY118" i="35"/>
  <c r="BZ118" i="35"/>
  <c r="CA118" i="35"/>
  <c r="CB118" i="35"/>
  <c r="CC118" i="35"/>
  <c r="CD118" i="35"/>
  <c r="CE118" i="35"/>
  <c r="CF118" i="35"/>
  <c r="CG118" i="35"/>
  <c r="CH118" i="35"/>
  <c r="CI118" i="35"/>
  <c r="CJ118" i="35"/>
  <c r="CK118" i="35"/>
  <c r="CL118" i="35"/>
  <c r="CM118" i="35"/>
  <c r="CN118" i="35"/>
  <c r="CO118" i="35"/>
  <c r="CP118" i="35"/>
  <c r="CQ118" i="35"/>
  <c r="CR118" i="35"/>
  <c r="BO119" i="35"/>
  <c r="BP119" i="35"/>
  <c r="BQ119" i="35"/>
  <c r="BR119" i="35"/>
  <c r="BS119" i="35"/>
  <c r="BT119" i="35"/>
  <c r="BU119" i="35"/>
  <c r="BV119" i="35"/>
  <c r="BW119" i="35"/>
  <c r="BX119" i="35"/>
  <c r="BY119" i="35"/>
  <c r="BZ119" i="35"/>
  <c r="CA119" i="35"/>
  <c r="CB119" i="35"/>
  <c r="CC119" i="35"/>
  <c r="CD119" i="35"/>
  <c r="CE119" i="35"/>
  <c r="CF119" i="35"/>
  <c r="CG119" i="35"/>
  <c r="CH119" i="35"/>
  <c r="CI119" i="35"/>
  <c r="CJ119" i="35"/>
  <c r="CK119" i="35"/>
  <c r="CL119" i="35"/>
  <c r="CM119" i="35"/>
  <c r="CN119" i="35"/>
  <c r="CO119" i="35"/>
  <c r="CP119" i="35"/>
  <c r="CQ119" i="35"/>
  <c r="CR119" i="35"/>
  <c r="BO120" i="35"/>
  <c r="BP120" i="35"/>
  <c r="BQ120" i="35"/>
  <c r="BR120" i="35"/>
  <c r="BS120" i="35"/>
  <c r="BT120" i="35"/>
  <c r="BU120" i="35"/>
  <c r="BV120" i="35"/>
  <c r="BW120" i="35"/>
  <c r="BX120" i="35"/>
  <c r="BY120" i="35"/>
  <c r="BZ120" i="35"/>
  <c r="CA120" i="35"/>
  <c r="CB120" i="35"/>
  <c r="CC120" i="35"/>
  <c r="CD120" i="35"/>
  <c r="CE120" i="35"/>
  <c r="CF120" i="35"/>
  <c r="CG120" i="35"/>
  <c r="CH120" i="35"/>
  <c r="CI120" i="35"/>
  <c r="CJ120" i="35"/>
  <c r="CK120" i="35"/>
  <c r="CL120" i="35"/>
  <c r="CM120" i="35"/>
  <c r="CN120" i="35"/>
  <c r="CO120" i="35"/>
  <c r="CP120" i="35"/>
  <c r="CQ120" i="35"/>
  <c r="CR120" i="35"/>
  <c r="BO121" i="35"/>
  <c r="BP121" i="35"/>
  <c r="BQ121" i="35"/>
  <c r="BR121" i="35"/>
  <c r="BS121" i="35"/>
  <c r="BT121" i="35"/>
  <c r="BU121" i="35"/>
  <c r="BV121" i="35"/>
  <c r="BW121" i="35"/>
  <c r="BX121" i="35"/>
  <c r="BY121" i="35"/>
  <c r="BZ121" i="35"/>
  <c r="CA121" i="35"/>
  <c r="CB121" i="35"/>
  <c r="CC121" i="35"/>
  <c r="CD121" i="35"/>
  <c r="CE121" i="35"/>
  <c r="CF121" i="35"/>
  <c r="CG121" i="35"/>
  <c r="CH121" i="35"/>
  <c r="CI121" i="35"/>
  <c r="CJ121" i="35"/>
  <c r="CK121" i="35"/>
  <c r="CL121" i="35"/>
  <c r="CM121" i="35"/>
  <c r="CN121" i="35"/>
  <c r="CO121" i="35"/>
  <c r="CP121" i="35"/>
  <c r="CQ121" i="35"/>
  <c r="CR121" i="35"/>
  <c r="BO122" i="35"/>
  <c r="BP122" i="35"/>
  <c r="BQ122" i="35"/>
  <c r="BR122" i="35"/>
  <c r="BS122" i="35"/>
  <c r="BT122" i="35"/>
  <c r="BU122" i="35"/>
  <c r="BV122" i="35"/>
  <c r="BW122" i="35"/>
  <c r="BX122" i="35"/>
  <c r="BY122" i="35"/>
  <c r="BZ122" i="35"/>
  <c r="CA122" i="35"/>
  <c r="CB122" i="35"/>
  <c r="CC122" i="35"/>
  <c r="CD122" i="35"/>
  <c r="CE122" i="35"/>
  <c r="CF122" i="35"/>
  <c r="CG122" i="35"/>
  <c r="CH122" i="35"/>
  <c r="CI122" i="35"/>
  <c r="CJ122" i="35"/>
  <c r="CK122" i="35"/>
  <c r="CL122" i="35"/>
  <c r="CM122" i="35"/>
  <c r="CN122" i="35"/>
  <c r="CO122" i="35"/>
  <c r="CP122" i="35"/>
  <c r="CQ122" i="35"/>
  <c r="CR122" i="35"/>
  <c r="BO123" i="35"/>
  <c r="BP123" i="35"/>
  <c r="BQ123" i="35"/>
  <c r="BR123" i="35"/>
  <c r="BS123" i="35"/>
  <c r="BT123" i="35"/>
  <c r="BU123" i="35"/>
  <c r="BV123" i="35"/>
  <c r="BW123" i="35"/>
  <c r="BX123" i="35"/>
  <c r="BY123" i="35"/>
  <c r="BZ123" i="35"/>
  <c r="CA123" i="35"/>
  <c r="CB123" i="35"/>
  <c r="CC123" i="35"/>
  <c r="CD123" i="35"/>
  <c r="CE123" i="35"/>
  <c r="CF123" i="35"/>
  <c r="CG123" i="35"/>
  <c r="CH123" i="35"/>
  <c r="CI123" i="35"/>
  <c r="CJ123" i="35"/>
  <c r="CK123" i="35"/>
  <c r="CL123" i="35"/>
  <c r="CM123" i="35"/>
  <c r="CN123" i="35"/>
  <c r="CO123" i="35"/>
  <c r="CP123" i="35"/>
  <c r="CQ123" i="35"/>
  <c r="CR123" i="35"/>
  <c r="BO124" i="35"/>
  <c r="BP124" i="35"/>
  <c r="BQ124" i="35"/>
  <c r="BR124" i="35"/>
  <c r="BS124" i="35"/>
  <c r="BT124" i="35"/>
  <c r="BU124" i="35"/>
  <c r="BV124" i="35"/>
  <c r="BW124" i="35"/>
  <c r="BX124" i="35"/>
  <c r="BY124" i="35"/>
  <c r="BZ124" i="35"/>
  <c r="CA124" i="35"/>
  <c r="CB124" i="35"/>
  <c r="CC124" i="35"/>
  <c r="CD124" i="35"/>
  <c r="CE124" i="35"/>
  <c r="CF124" i="35"/>
  <c r="CG124" i="35"/>
  <c r="CH124" i="35"/>
  <c r="CI124" i="35"/>
  <c r="CJ124" i="35"/>
  <c r="CK124" i="35"/>
  <c r="CL124" i="35"/>
  <c r="CM124" i="35"/>
  <c r="CN124" i="35"/>
  <c r="CO124" i="35"/>
  <c r="CP124" i="35"/>
  <c r="CQ124" i="35"/>
  <c r="CR124" i="35"/>
  <c r="BO125" i="35"/>
  <c r="BP125" i="35"/>
  <c r="BQ125" i="35"/>
  <c r="BR125" i="35"/>
  <c r="BS125" i="35"/>
  <c r="BT125" i="35"/>
  <c r="BU125" i="35"/>
  <c r="BV125" i="35"/>
  <c r="BW125" i="35"/>
  <c r="BX125" i="35"/>
  <c r="BY125" i="35"/>
  <c r="BZ125" i="35"/>
  <c r="CA125" i="35"/>
  <c r="CB125" i="35"/>
  <c r="CC125" i="35"/>
  <c r="CD125" i="35"/>
  <c r="CE125" i="35"/>
  <c r="CF125" i="35"/>
  <c r="CG125" i="35"/>
  <c r="CH125" i="35"/>
  <c r="CI125" i="35"/>
  <c r="CJ125" i="35"/>
  <c r="CK125" i="35"/>
  <c r="CL125" i="35"/>
  <c r="CM125" i="35"/>
  <c r="CN125" i="35"/>
  <c r="CO125" i="35"/>
  <c r="CP125" i="35"/>
  <c r="CQ125" i="35"/>
  <c r="CR125" i="35"/>
  <c r="BO126" i="35"/>
  <c r="BP126" i="35"/>
  <c r="BQ126" i="35"/>
  <c r="BR126" i="35"/>
  <c r="BS126" i="35"/>
  <c r="BT126" i="35"/>
  <c r="BU126" i="35"/>
  <c r="BV126" i="35"/>
  <c r="BW126" i="35"/>
  <c r="BX126" i="35"/>
  <c r="BY126" i="35"/>
  <c r="BZ126" i="35"/>
  <c r="CA126" i="35"/>
  <c r="CB126" i="35"/>
  <c r="CC126" i="35"/>
  <c r="CD126" i="35"/>
  <c r="CE126" i="35"/>
  <c r="CF126" i="35"/>
  <c r="CG126" i="35"/>
  <c r="CH126" i="35"/>
  <c r="CI126" i="35"/>
  <c r="CJ126" i="35"/>
  <c r="CK126" i="35"/>
  <c r="CL126" i="35"/>
  <c r="CM126" i="35"/>
  <c r="CN126" i="35"/>
  <c r="CO126" i="35"/>
  <c r="CP126" i="35"/>
  <c r="CQ126" i="35"/>
  <c r="CR126" i="35"/>
  <c r="BO127" i="35"/>
  <c r="BP127" i="35"/>
  <c r="BQ127" i="35"/>
  <c r="BR127" i="35"/>
  <c r="BS127" i="35"/>
  <c r="BT127" i="35"/>
  <c r="BU127" i="35"/>
  <c r="BV127" i="35"/>
  <c r="BW127" i="35"/>
  <c r="BX127" i="35"/>
  <c r="BY127" i="35"/>
  <c r="BZ127" i="35"/>
  <c r="CA127" i="35"/>
  <c r="CB127" i="35"/>
  <c r="CC127" i="35"/>
  <c r="CD127" i="35"/>
  <c r="CE127" i="35"/>
  <c r="CF127" i="35"/>
  <c r="CG127" i="35"/>
  <c r="CH127" i="35"/>
  <c r="CI127" i="35"/>
  <c r="CJ127" i="35"/>
  <c r="CK127" i="35"/>
  <c r="CL127" i="35"/>
  <c r="CM127" i="35"/>
  <c r="CN127" i="35"/>
  <c r="CO127" i="35"/>
  <c r="CP127" i="35"/>
  <c r="CQ127" i="35"/>
  <c r="CR127" i="35"/>
  <c r="BO128" i="35"/>
  <c r="BP128" i="35"/>
  <c r="BQ128" i="35"/>
  <c r="BR128" i="35"/>
  <c r="BS128" i="35"/>
  <c r="BT128" i="35"/>
  <c r="BU128" i="35"/>
  <c r="BV128" i="35"/>
  <c r="BW128" i="35"/>
  <c r="BX128" i="35"/>
  <c r="BY128" i="35"/>
  <c r="BZ128" i="35"/>
  <c r="CA128" i="35"/>
  <c r="CB128" i="35"/>
  <c r="CC128" i="35"/>
  <c r="CD128" i="35"/>
  <c r="CE128" i="35"/>
  <c r="CF128" i="35"/>
  <c r="CG128" i="35"/>
  <c r="CH128" i="35"/>
  <c r="CI128" i="35"/>
  <c r="CJ128" i="35"/>
  <c r="CK128" i="35"/>
  <c r="CL128" i="35"/>
  <c r="CM128" i="35"/>
  <c r="CN128" i="35"/>
  <c r="CO128" i="35"/>
  <c r="CP128" i="35"/>
  <c r="CQ128" i="35"/>
  <c r="CR128" i="35"/>
  <c r="BO129" i="35"/>
  <c r="BP129" i="35"/>
  <c r="BQ129" i="35"/>
  <c r="BR129" i="35"/>
  <c r="BS129" i="35"/>
  <c r="BT129" i="35"/>
  <c r="BU129" i="35"/>
  <c r="BV129" i="35"/>
  <c r="BW129" i="35"/>
  <c r="BX129" i="35"/>
  <c r="BY129" i="35"/>
  <c r="BZ129" i="35"/>
  <c r="CA129" i="35"/>
  <c r="CB129" i="35"/>
  <c r="CC129" i="35"/>
  <c r="CD129" i="35"/>
  <c r="CE129" i="35"/>
  <c r="CF129" i="35"/>
  <c r="CG129" i="35"/>
  <c r="CH129" i="35"/>
  <c r="CI129" i="35"/>
  <c r="CJ129" i="35"/>
  <c r="CK129" i="35"/>
  <c r="CL129" i="35"/>
  <c r="CM129" i="35"/>
  <c r="CN129" i="35"/>
  <c r="CO129" i="35"/>
  <c r="CP129" i="35"/>
  <c r="CQ129" i="35"/>
  <c r="CR129" i="35"/>
  <c r="BO130" i="35"/>
  <c r="BP130" i="35"/>
  <c r="BQ130" i="35"/>
  <c r="BR130" i="35"/>
  <c r="BS130" i="35"/>
  <c r="BT130" i="35"/>
  <c r="BU130" i="35"/>
  <c r="BV130" i="35"/>
  <c r="BW130" i="35"/>
  <c r="BX130" i="35"/>
  <c r="BY130" i="35"/>
  <c r="BZ130" i="35"/>
  <c r="CA130" i="35"/>
  <c r="CB130" i="35"/>
  <c r="CC130" i="35"/>
  <c r="CD130" i="35"/>
  <c r="CE130" i="35"/>
  <c r="CF130" i="35"/>
  <c r="CG130" i="35"/>
  <c r="CH130" i="35"/>
  <c r="CI130" i="35"/>
  <c r="CJ130" i="35"/>
  <c r="CK130" i="35"/>
  <c r="CL130" i="35"/>
  <c r="CM130" i="35"/>
  <c r="CN130" i="35"/>
  <c r="CO130" i="35"/>
  <c r="CP130" i="35"/>
  <c r="CQ130" i="35"/>
  <c r="CR130" i="35"/>
  <c r="BO131" i="35"/>
  <c r="BP131" i="35"/>
  <c r="BQ131" i="35"/>
  <c r="BR131" i="35"/>
  <c r="BS131" i="35"/>
  <c r="BT131" i="35"/>
  <c r="BU131" i="35"/>
  <c r="BV131" i="35"/>
  <c r="BW131" i="35"/>
  <c r="BX131" i="35"/>
  <c r="BY131" i="35"/>
  <c r="BZ131" i="35"/>
  <c r="CA131" i="35"/>
  <c r="CB131" i="35"/>
  <c r="CC131" i="35"/>
  <c r="CD131" i="35"/>
  <c r="CE131" i="35"/>
  <c r="CF131" i="35"/>
  <c r="CG131" i="35"/>
  <c r="CH131" i="35"/>
  <c r="CI131" i="35"/>
  <c r="CJ131" i="35"/>
  <c r="CK131" i="35"/>
  <c r="CL131" i="35"/>
  <c r="CM131" i="35"/>
  <c r="CN131" i="35"/>
  <c r="CO131" i="35"/>
  <c r="CP131" i="35"/>
  <c r="CQ131" i="35"/>
  <c r="CR131" i="35"/>
  <c r="BO132" i="35"/>
  <c r="BP132" i="35"/>
  <c r="BQ132" i="35"/>
  <c r="BR132" i="35"/>
  <c r="BS132" i="35"/>
  <c r="BT132" i="35"/>
  <c r="BU132" i="35"/>
  <c r="BV132" i="35"/>
  <c r="BW132" i="35"/>
  <c r="BX132" i="35"/>
  <c r="BY132" i="35"/>
  <c r="BZ132" i="35"/>
  <c r="CA132" i="35"/>
  <c r="CB132" i="35"/>
  <c r="CC132" i="35"/>
  <c r="CD132" i="35"/>
  <c r="CE132" i="35"/>
  <c r="CF132" i="35"/>
  <c r="CG132" i="35"/>
  <c r="CH132" i="35"/>
  <c r="CI132" i="35"/>
  <c r="CJ132" i="35"/>
  <c r="CK132" i="35"/>
  <c r="CL132" i="35"/>
  <c r="CM132" i="35"/>
  <c r="CN132" i="35"/>
  <c r="CO132" i="35"/>
  <c r="CP132" i="35"/>
  <c r="CQ132" i="35"/>
  <c r="CR132" i="35"/>
  <c r="BO133" i="35"/>
  <c r="BP133" i="35"/>
  <c r="BQ133" i="35"/>
  <c r="BR133" i="35"/>
  <c r="BS133" i="35"/>
  <c r="BT133" i="35"/>
  <c r="BU133" i="35"/>
  <c r="BV133" i="35"/>
  <c r="BW133" i="35"/>
  <c r="BX133" i="35"/>
  <c r="BY133" i="35"/>
  <c r="BZ133" i="35"/>
  <c r="CA133" i="35"/>
  <c r="CB133" i="35"/>
  <c r="CC133" i="35"/>
  <c r="CD133" i="35"/>
  <c r="CE133" i="35"/>
  <c r="CF133" i="35"/>
  <c r="CG133" i="35"/>
  <c r="CH133" i="35"/>
  <c r="CI133" i="35"/>
  <c r="CJ133" i="35"/>
  <c r="CK133" i="35"/>
  <c r="CL133" i="35"/>
  <c r="CM133" i="35"/>
  <c r="CN133" i="35"/>
  <c r="CO133" i="35"/>
  <c r="CP133" i="35"/>
  <c r="CQ133" i="35"/>
  <c r="CR133" i="35"/>
  <c r="BO134" i="35"/>
  <c r="BP134" i="35"/>
  <c r="BQ134" i="35"/>
  <c r="BR134" i="35"/>
  <c r="BS134" i="35"/>
  <c r="BT134" i="35"/>
  <c r="BU134" i="35"/>
  <c r="BV134" i="35"/>
  <c r="BW134" i="35"/>
  <c r="BX134" i="35"/>
  <c r="BY134" i="35"/>
  <c r="BZ134" i="35"/>
  <c r="CA134" i="35"/>
  <c r="CB134" i="35"/>
  <c r="CC134" i="35"/>
  <c r="CD134" i="35"/>
  <c r="CE134" i="35"/>
  <c r="CF134" i="35"/>
  <c r="CG134" i="35"/>
  <c r="CH134" i="35"/>
  <c r="CI134" i="35"/>
  <c r="CJ134" i="35"/>
  <c r="CK134" i="35"/>
  <c r="CL134" i="35"/>
  <c r="CM134" i="35"/>
  <c r="CN134" i="35"/>
  <c r="CO134" i="35"/>
  <c r="CP134" i="35"/>
  <c r="CQ134" i="35"/>
  <c r="CR134" i="35"/>
  <c r="BO135" i="35"/>
  <c r="BP135" i="35"/>
  <c r="BQ135" i="35"/>
  <c r="BR135" i="35"/>
  <c r="BS135" i="35"/>
  <c r="BT135" i="35"/>
  <c r="BU135" i="35"/>
  <c r="BV135" i="35"/>
  <c r="BW135" i="35"/>
  <c r="BX135" i="35"/>
  <c r="BY135" i="35"/>
  <c r="BZ135" i="35"/>
  <c r="CA135" i="35"/>
  <c r="CB135" i="35"/>
  <c r="CC135" i="35"/>
  <c r="CD135" i="35"/>
  <c r="CE135" i="35"/>
  <c r="CF135" i="35"/>
  <c r="CG135" i="35"/>
  <c r="CH135" i="35"/>
  <c r="CI135" i="35"/>
  <c r="CJ135" i="35"/>
  <c r="CK135" i="35"/>
  <c r="CL135" i="35"/>
  <c r="CM135" i="35"/>
  <c r="CN135" i="35"/>
  <c r="CO135" i="35"/>
  <c r="CP135" i="35"/>
  <c r="CQ135" i="35"/>
  <c r="CR135" i="35"/>
  <c r="BO136" i="35"/>
  <c r="BP136" i="35"/>
  <c r="BQ136" i="35"/>
  <c r="BR136" i="35"/>
  <c r="BS136" i="35"/>
  <c r="BT136" i="35"/>
  <c r="BU136" i="35"/>
  <c r="BV136" i="35"/>
  <c r="BW136" i="35"/>
  <c r="BX136" i="35"/>
  <c r="BY136" i="35"/>
  <c r="BZ136" i="35"/>
  <c r="CA136" i="35"/>
  <c r="CB136" i="35"/>
  <c r="CC136" i="35"/>
  <c r="CD136" i="35"/>
  <c r="CE136" i="35"/>
  <c r="CF136" i="35"/>
  <c r="CG136" i="35"/>
  <c r="CH136" i="35"/>
  <c r="CI136" i="35"/>
  <c r="CJ136" i="35"/>
  <c r="CK136" i="35"/>
  <c r="CL136" i="35"/>
  <c r="CM136" i="35"/>
  <c r="CN136" i="35"/>
  <c r="CO136" i="35"/>
  <c r="CP136" i="35"/>
  <c r="CQ136" i="35"/>
  <c r="CR136" i="35"/>
  <c r="BO137" i="35"/>
  <c r="BP137" i="35"/>
  <c r="BQ137" i="35"/>
  <c r="BR137" i="35"/>
  <c r="BS137" i="35"/>
  <c r="BT137" i="35"/>
  <c r="BU137" i="35"/>
  <c r="BV137" i="35"/>
  <c r="BW137" i="35"/>
  <c r="BX137" i="35"/>
  <c r="BY137" i="35"/>
  <c r="BZ137" i="35"/>
  <c r="CA137" i="35"/>
  <c r="CB137" i="35"/>
  <c r="CC137" i="35"/>
  <c r="CD137" i="35"/>
  <c r="CE137" i="35"/>
  <c r="CF137" i="35"/>
  <c r="CG137" i="35"/>
  <c r="CH137" i="35"/>
  <c r="CI137" i="35"/>
  <c r="CJ137" i="35"/>
  <c r="CK137" i="35"/>
  <c r="CL137" i="35"/>
  <c r="CM137" i="35"/>
  <c r="CN137" i="35"/>
  <c r="CO137" i="35"/>
  <c r="CP137" i="35"/>
  <c r="CQ137" i="35"/>
  <c r="CR137" i="35"/>
  <c r="BO138" i="35"/>
  <c r="BP138" i="35"/>
  <c r="BQ138" i="35"/>
  <c r="BR138" i="35"/>
  <c r="BS138" i="35"/>
  <c r="BT138" i="35"/>
  <c r="BU138" i="35"/>
  <c r="BV138" i="35"/>
  <c r="BW138" i="35"/>
  <c r="BX138" i="35"/>
  <c r="BY138" i="35"/>
  <c r="BZ138" i="35"/>
  <c r="CA138" i="35"/>
  <c r="CB138" i="35"/>
  <c r="CC138" i="35"/>
  <c r="CD138" i="35"/>
  <c r="CE138" i="35"/>
  <c r="CF138" i="35"/>
  <c r="CG138" i="35"/>
  <c r="CH138" i="35"/>
  <c r="CI138" i="35"/>
  <c r="CJ138" i="35"/>
  <c r="CK138" i="35"/>
  <c r="CL138" i="35"/>
  <c r="CM138" i="35"/>
  <c r="CN138" i="35"/>
  <c r="CO138" i="35"/>
  <c r="CP138" i="35"/>
  <c r="CQ138" i="35"/>
  <c r="CR138" i="35"/>
  <c r="BO139" i="35"/>
  <c r="BP139" i="35"/>
  <c r="BQ139" i="35"/>
  <c r="BR139" i="35"/>
  <c r="BS139" i="35"/>
  <c r="BT139" i="35"/>
  <c r="BU139" i="35"/>
  <c r="BV139" i="35"/>
  <c r="BW139" i="35"/>
  <c r="BX139" i="35"/>
  <c r="BY139" i="35"/>
  <c r="BZ139" i="35"/>
  <c r="CA139" i="35"/>
  <c r="CB139" i="35"/>
  <c r="CC139" i="35"/>
  <c r="CD139" i="35"/>
  <c r="CE139" i="35"/>
  <c r="CF139" i="35"/>
  <c r="CG139" i="35"/>
  <c r="CH139" i="35"/>
  <c r="CI139" i="35"/>
  <c r="CJ139" i="35"/>
  <c r="CK139" i="35"/>
  <c r="CL139" i="35"/>
  <c r="CM139" i="35"/>
  <c r="CN139" i="35"/>
  <c r="CO139" i="35"/>
  <c r="CP139" i="35"/>
  <c r="CQ139" i="35"/>
  <c r="CR139" i="35"/>
  <c r="BO140" i="35"/>
  <c r="BP140" i="35"/>
  <c r="BQ140" i="35"/>
  <c r="BR140" i="35"/>
  <c r="BS140" i="35"/>
  <c r="BT140" i="35"/>
  <c r="BU140" i="35"/>
  <c r="BV140" i="35"/>
  <c r="BW140" i="35"/>
  <c r="BX140" i="35"/>
  <c r="BY140" i="35"/>
  <c r="BZ140" i="35"/>
  <c r="CA140" i="35"/>
  <c r="CB140" i="35"/>
  <c r="CC140" i="35"/>
  <c r="CD140" i="35"/>
  <c r="CE140" i="35"/>
  <c r="CF140" i="35"/>
  <c r="CG140" i="35"/>
  <c r="CH140" i="35"/>
  <c r="CI140" i="35"/>
  <c r="CJ140" i="35"/>
  <c r="CK140" i="35"/>
  <c r="CL140" i="35"/>
  <c r="CM140" i="35"/>
  <c r="CN140" i="35"/>
  <c r="CO140" i="35"/>
  <c r="CP140" i="35"/>
  <c r="CQ140" i="35"/>
  <c r="CR140" i="35"/>
  <c r="BO141" i="35"/>
  <c r="BP141" i="35"/>
  <c r="BQ141" i="35"/>
  <c r="BR141" i="35"/>
  <c r="BS141" i="35"/>
  <c r="BT141" i="35"/>
  <c r="BU141" i="35"/>
  <c r="BV141" i="35"/>
  <c r="BW141" i="35"/>
  <c r="BX141" i="35"/>
  <c r="BY141" i="35"/>
  <c r="BZ141" i="35"/>
  <c r="CA141" i="35"/>
  <c r="CB141" i="35"/>
  <c r="CC141" i="35"/>
  <c r="CD141" i="35"/>
  <c r="CE141" i="35"/>
  <c r="CF141" i="35"/>
  <c r="CG141" i="35"/>
  <c r="CH141" i="35"/>
  <c r="CI141" i="35"/>
  <c r="CJ141" i="35"/>
  <c r="CK141" i="35"/>
  <c r="CL141" i="35"/>
  <c r="CM141" i="35"/>
  <c r="CN141" i="35"/>
  <c r="CO141" i="35"/>
  <c r="CP141" i="35"/>
  <c r="CQ141" i="35"/>
  <c r="CR141" i="35"/>
  <c r="BO142" i="35"/>
  <c r="BP142" i="35"/>
  <c r="BQ142" i="35"/>
  <c r="BR142" i="35"/>
  <c r="BS142" i="35"/>
  <c r="BT142" i="35"/>
  <c r="BU142" i="35"/>
  <c r="BV142" i="35"/>
  <c r="BW142" i="35"/>
  <c r="BX142" i="35"/>
  <c r="BY142" i="35"/>
  <c r="BZ142" i="35"/>
  <c r="CA142" i="35"/>
  <c r="CB142" i="35"/>
  <c r="CC142" i="35"/>
  <c r="CD142" i="35"/>
  <c r="CE142" i="35"/>
  <c r="CF142" i="35"/>
  <c r="CG142" i="35"/>
  <c r="CH142" i="35"/>
  <c r="CI142" i="35"/>
  <c r="CJ142" i="35"/>
  <c r="CK142" i="35"/>
  <c r="CL142" i="35"/>
  <c r="CM142" i="35"/>
  <c r="CN142" i="35"/>
  <c r="CO142" i="35"/>
  <c r="CP142" i="35"/>
  <c r="CQ142" i="35"/>
  <c r="CR142" i="35"/>
  <c r="BO143" i="35"/>
  <c r="BP143" i="35"/>
  <c r="BQ143" i="35"/>
  <c r="BR143" i="35"/>
  <c r="BS143" i="35"/>
  <c r="BT143" i="35"/>
  <c r="BU143" i="35"/>
  <c r="BV143" i="35"/>
  <c r="BW143" i="35"/>
  <c r="BX143" i="35"/>
  <c r="BY143" i="35"/>
  <c r="BZ143" i="35"/>
  <c r="CA143" i="35"/>
  <c r="CB143" i="35"/>
  <c r="CC143" i="35"/>
  <c r="CD143" i="35"/>
  <c r="CE143" i="35"/>
  <c r="CF143" i="35"/>
  <c r="CG143" i="35"/>
  <c r="CH143" i="35"/>
  <c r="CI143" i="35"/>
  <c r="CJ143" i="35"/>
  <c r="CK143" i="35"/>
  <c r="CL143" i="35"/>
  <c r="CM143" i="35"/>
  <c r="CN143" i="35"/>
  <c r="CO143" i="35"/>
  <c r="CP143" i="35"/>
  <c r="CQ143" i="35"/>
  <c r="CR143" i="35"/>
  <c r="BO144" i="35"/>
  <c r="BP144" i="35"/>
  <c r="BQ144" i="35"/>
  <c r="BR144" i="35"/>
  <c r="BS144" i="35"/>
  <c r="BT144" i="35"/>
  <c r="BU144" i="35"/>
  <c r="BV144" i="35"/>
  <c r="BW144" i="35"/>
  <c r="BX144" i="35"/>
  <c r="BY144" i="35"/>
  <c r="BZ144" i="35"/>
  <c r="CA144" i="35"/>
  <c r="CB144" i="35"/>
  <c r="CC144" i="35"/>
  <c r="CD144" i="35"/>
  <c r="CE144" i="35"/>
  <c r="CF144" i="35"/>
  <c r="CG144" i="35"/>
  <c r="CH144" i="35"/>
  <c r="CI144" i="35"/>
  <c r="CJ144" i="35"/>
  <c r="CK144" i="35"/>
  <c r="CL144" i="35"/>
  <c r="CM144" i="35"/>
  <c r="CN144" i="35"/>
  <c r="CO144" i="35"/>
  <c r="CP144" i="35"/>
  <c r="CQ144" i="35"/>
  <c r="CR144" i="35"/>
  <c r="BO145" i="35"/>
  <c r="BP145" i="35"/>
  <c r="BQ145" i="35"/>
  <c r="BR145" i="35"/>
  <c r="BS145" i="35"/>
  <c r="BT145" i="35"/>
  <c r="BU145" i="35"/>
  <c r="BV145" i="35"/>
  <c r="BW145" i="35"/>
  <c r="BX145" i="35"/>
  <c r="BY145" i="35"/>
  <c r="BZ145" i="35"/>
  <c r="CA145" i="35"/>
  <c r="CB145" i="35"/>
  <c r="CC145" i="35"/>
  <c r="CD145" i="35"/>
  <c r="CE145" i="35"/>
  <c r="CF145" i="35"/>
  <c r="CG145" i="35"/>
  <c r="CH145" i="35"/>
  <c r="CI145" i="35"/>
  <c r="CJ145" i="35"/>
  <c r="CK145" i="35"/>
  <c r="CL145" i="35"/>
  <c r="CM145" i="35"/>
  <c r="CN145" i="35"/>
  <c r="CO145" i="35"/>
  <c r="CP145" i="35"/>
  <c r="CQ145" i="35"/>
  <c r="CR145" i="35"/>
  <c r="BO146" i="35"/>
  <c r="BP146" i="35"/>
  <c r="BQ146" i="35"/>
  <c r="BR146" i="35"/>
  <c r="BS146" i="35"/>
  <c r="BT146" i="35"/>
  <c r="BU146" i="35"/>
  <c r="BV146" i="35"/>
  <c r="BW146" i="35"/>
  <c r="BX146" i="35"/>
  <c r="BY146" i="35"/>
  <c r="BZ146" i="35"/>
  <c r="CA146" i="35"/>
  <c r="CB146" i="35"/>
  <c r="CC146" i="35"/>
  <c r="CD146" i="35"/>
  <c r="CE146" i="35"/>
  <c r="CF146" i="35"/>
  <c r="CG146" i="35"/>
  <c r="CH146" i="35"/>
  <c r="CI146" i="35"/>
  <c r="CJ146" i="35"/>
  <c r="CK146" i="35"/>
  <c r="CL146" i="35"/>
  <c r="CM146" i="35"/>
  <c r="CN146" i="35"/>
  <c r="CO146" i="35"/>
  <c r="CP146" i="35"/>
  <c r="CQ146" i="35"/>
  <c r="CR146" i="35"/>
  <c r="BO147" i="35"/>
  <c r="BP147" i="35"/>
  <c r="BQ147" i="35"/>
  <c r="BR147" i="35"/>
  <c r="BS147" i="35"/>
  <c r="BT147" i="35"/>
  <c r="BU147" i="35"/>
  <c r="BV147" i="35"/>
  <c r="BW147" i="35"/>
  <c r="BX147" i="35"/>
  <c r="BY147" i="35"/>
  <c r="BZ147" i="35"/>
  <c r="CA147" i="35"/>
  <c r="CB147" i="35"/>
  <c r="CC147" i="35"/>
  <c r="CD147" i="35"/>
  <c r="CE147" i="35"/>
  <c r="CF147" i="35"/>
  <c r="CG147" i="35"/>
  <c r="CH147" i="35"/>
  <c r="CI147" i="35"/>
  <c r="CJ147" i="35"/>
  <c r="CK147" i="35"/>
  <c r="CL147" i="35"/>
  <c r="CM147" i="35"/>
  <c r="CN147" i="35"/>
  <c r="CO147" i="35"/>
  <c r="CP147" i="35"/>
  <c r="CQ147" i="35"/>
  <c r="CR147" i="35"/>
  <c r="BO148" i="35"/>
  <c r="BP148" i="35"/>
  <c r="BQ148" i="35"/>
  <c r="BR148" i="35"/>
  <c r="BS148" i="35"/>
  <c r="BT148" i="35"/>
  <c r="BU148" i="35"/>
  <c r="BV148" i="35"/>
  <c r="BW148" i="35"/>
  <c r="BX148" i="35"/>
  <c r="BY148" i="35"/>
  <c r="BZ148" i="35"/>
  <c r="CA148" i="35"/>
  <c r="CB148" i="35"/>
  <c r="CC148" i="35"/>
  <c r="CD148" i="35"/>
  <c r="CE148" i="35"/>
  <c r="CF148" i="35"/>
  <c r="CG148" i="35"/>
  <c r="CH148" i="35"/>
  <c r="CI148" i="35"/>
  <c r="CJ148" i="35"/>
  <c r="CK148" i="35"/>
  <c r="CL148" i="35"/>
  <c r="CM148" i="35"/>
  <c r="CN148" i="35"/>
  <c r="CO148" i="35"/>
  <c r="CP148" i="35"/>
  <c r="CQ148" i="35"/>
  <c r="CR148" i="35"/>
  <c r="BO149" i="35"/>
  <c r="BP149" i="35"/>
  <c r="BQ149" i="35"/>
  <c r="BR149" i="35"/>
  <c r="BS149" i="35"/>
  <c r="BT149" i="35"/>
  <c r="BU149" i="35"/>
  <c r="BV149" i="35"/>
  <c r="BW149" i="35"/>
  <c r="BX149" i="35"/>
  <c r="BY149" i="35"/>
  <c r="BZ149" i="35"/>
  <c r="CA149" i="35"/>
  <c r="CB149" i="35"/>
  <c r="CC149" i="35"/>
  <c r="CD149" i="35"/>
  <c r="CE149" i="35"/>
  <c r="CF149" i="35"/>
  <c r="CG149" i="35"/>
  <c r="CH149" i="35"/>
  <c r="CI149" i="35"/>
  <c r="CJ149" i="35"/>
  <c r="CK149" i="35"/>
  <c r="CL149" i="35"/>
  <c r="CM149" i="35"/>
  <c r="CN149" i="35"/>
  <c r="CO149" i="35"/>
  <c r="CP149" i="35"/>
  <c r="CQ149" i="35"/>
  <c r="CR149" i="35"/>
  <c r="BO150" i="35"/>
  <c r="BP150" i="35"/>
  <c r="BQ150" i="35"/>
  <c r="BR150" i="35"/>
  <c r="BS150" i="35"/>
  <c r="BT150" i="35"/>
  <c r="BU150" i="35"/>
  <c r="BV150" i="35"/>
  <c r="BW150" i="35"/>
  <c r="BX150" i="35"/>
  <c r="BY150" i="35"/>
  <c r="BZ150" i="35"/>
  <c r="CA150" i="35"/>
  <c r="CB150" i="35"/>
  <c r="CC150" i="35"/>
  <c r="CD150" i="35"/>
  <c r="CE150" i="35"/>
  <c r="CF150" i="35"/>
  <c r="CG150" i="35"/>
  <c r="CH150" i="35"/>
  <c r="CI150" i="35"/>
  <c r="CJ150" i="35"/>
  <c r="CK150" i="35"/>
  <c r="CL150" i="35"/>
  <c r="CM150" i="35"/>
  <c r="CN150" i="35"/>
  <c r="CO150" i="35"/>
  <c r="CP150" i="35"/>
  <c r="CQ150" i="35"/>
  <c r="CR150" i="35"/>
  <c r="BO151" i="35"/>
  <c r="BP151" i="35"/>
  <c r="BQ151" i="35"/>
  <c r="BR151" i="35"/>
  <c r="BS151" i="35"/>
  <c r="BT151" i="35"/>
  <c r="BU151" i="35"/>
  <c r="BV151" i="35"/>
  <c r="BW151" i="35"/>
  <c r="BX151" i="35"/>
  <c r="BY151" i="35"/>
  <c r="BZ151" i="35"/>
  <c r="CA151" i="35"/>
  <c r="CB151" i="35"/>
  <c r="CC151" i="35"/>
  <c r="CD151" i="35"/>
  <c r="CE151" i="35"/>
  <c r="CF151" i="35"/>
  <c r="CG151" i="35"/>
  <c r="CH151" i="35"/>
  <c r="CI151" i="35"/>
  <c r="CJ151" i="35"/>
  <c r="CK151" i="35"/>
  <c r="CL151" i="35"/>
  <c r="CM151" i="35"/>
  <c r="CN151" i="35"/>
  <c r="CO151" i="35"/>
  <c r="CP151" i="35"/>
  <c r="CQ151" i="35"/>
  <c r="CR151" i="35"/>
  <c r="BO152" i="35"/>
  <c r="BP152" i="35"/>
  <c r="BQ152" i="35"/>
  <c r="BR152" i="35"/>
  <c r="BS152" i="35"/>
  <c r="BT152" i="35"/>
  <c r="BU152" i="35"/>
  <c r="BV152" i="35"/>
  <c r="BW152" i="35"/>
  <c r="BX152" i="35"/>
  <c r="BY152" i="35"/>
  <c r="BZ152" i="35"/>
  <c r="CA152" i="35"/>
  <c r="CB152" i="35"/>
  <c r="CC152" i="35"/>
  <c r="CD152" i="35"/>
  <c r="CE152" i="35"/>
  <c r="CF152" i="35"/>
  <c r="CG152" i="35"/>
  <c r="CH152" i="35"/>
  <c r="CI152" i="35"/>
  <c r="CJ152" i="35"/>
  <c r="CK152" i="35"/>
  <c r="CL152" i="35"/>
  <c r="CM152" i="35"/>
  <c r="CN152" i="35"/>
  <c r="CO152" i="35"/>
  <c r="CP152" i="35"/>
  <c r="CQ152" i="35"/>
  <c r="CR152" i="35"/>
  <c r="BO153" i="35"/>
  <c r="BP153" i="35"/>
  <c r="BQ153" i="35"/>
  <c r="BR153" i="35"/>
  <c r="BS153" i="35"/>
  <c r="BT153" i="35"/>
  <c r="BU153" i="35"/>
  <c r="BV153" i="35"/>
  <c r="BW153" i="35"/>
  <c r="BX153" i="35"/>
  <c r="BY153" i="35"/>
  <c r="BZ153" i="35"/>
  <c r="CA153" i="35"/>
  <c r="CB153" i="35"/>
  <c r="CC153" i="35"/>
  <c r="CD153" i="35"/>
  <c r="CE153" i="35"/>
  <c r="CF153" i="35"/>
  <c r="CG153" i="35"/>
  <c r="CH153" i="35"/>
  <c r="CI153" i="35"/>
  <c r="CJ153" i="35"/>
  <c r="CK153" i="35"/>
  <c r="CL153" i="35"/>
  <c r="CM153" i="35"/>
  <c r="CN153" i="35"/>
  <c r="CO153" i="35"/>
  <c r="CP153" i="35"/>
  <c r="CQ153" i="35"/>
  <c r="CR153" i="35"/>
  <c r="BO154" i="35"/>
  <c r="BP154" i="35"/>
  <c r="BQ154" i="35"/>
  <c r="BR154" i="35"/>
  <c r="BS154" i="35"/>
  <c r="BT154" i="35"/>
  <c r="BU154" i="35"/>
  <c r="BV154" i="35"/>
  <c r="BW154" i="35"/>
  <c r="BX154" i="35"/>
  <c r="BY154" i="35"/>
  <c r="BZ154" i="35"/>
  <c r="CA154" i="35"/>
  <c r="CB154" i="35"/>
  <c r="CC154" i="35"/>
  <c r="CD154" i="35"/>
  <c r="CE154" i="35"/>
  <c r="CF154" i="35"/>
  <c r="CG154" i="35"/>
  <c r="CH154" i="35"/>
  <c r="CI154" i="35"/>
  <c r="CJ154" i="35"/>
  <c r="CK154" i="35"/>
  <c r="CL154" i="35"/>
  <c r="CM154" i="35"/>
  <c r="CN154" i="35"/>
  <c r="CO154" i="35"/>
  <c r="CP154" i="35"/>
  <c r="CQ154" i="35"/>
  <c r="CR154" i="35"/>
  <c r="BO155" i="35"/>
  <c r="BP155" i="35"/>
  <c r="BQ155" i="35"/>
  <c r="BR155" i="35"/>
  <c r="BS155" i="35"/>
  <c r="BT155" i="35"/>
  <c r="BU155" i="35"/>
  <c r="BV155" i="35"/>
  <c r="BW155" i="35"/>
  <c r="BX155" i="35"/>
  <c r="BY155" i="35"/>
  <c r="BZ155" i="35"/>
  <c r="CA155" i="35"/>
  <c r="CB155" i="35"/>
  <c r="CC155" i="35"/>
  <c r="CD155" i="35"/>
  <c r="CE155" i="35"/>
  <c r="CF155" i="35"/>
  <c r="CG155" i="35"/>
  <c r="CH155" i="35"/>
  <c r="CI155" i="35"/>
  <c r="CJ155" i="35"/>
  <c r="CK155" i="35"/>
  <c r="CL155" i="35"/>
  <c r="CM155" i="35"/>
  <c r="CN155" i="35"/>
  <c r="CO155" i="35"/>
  <c r="CP155" i="35"/>
  <c r="CQ155" i="35"/>
  <c r="CR155" i="35"/>
  <c r="BO156" i="35"/>
  <c r="BP156" i="35"/>
  <c r="BQ156" i="35"/>
  <c r="BR156" i="35"/>
  <c r="BS156" i="35"/>
  <c r="BT156" i="35"/>
  <c r="BU156" i="35"/>
  <c r="BV156" i="35"/>
  <c r="BW156" i="35"/>
  <c r="BX156" i="35"/>
  <c r="BY156" i="35"/>
  <c r="BZ156" i="35"/>
  <c r="CA156" i="35"/>
  <c r="CB156" i="35"/>
  <c r="CC156" i="35"/>
  <c r="CD156" i="35"/>
  <c r="CE156" i="35"/>
  <c r="CF156" i="35"/>
  <c r="CG156" i="35"/>
  <c r="CH156" i="35"/>
  <c r="CI156" i="35"/>
  <c r="CJ156" i="35"/>
  <c r="CK156" i="35"/>
  <c r="CL156" i="35"/>
  <c r="CM156" i="35"/>
  <c r="CN156" i="35"/>
  <c r="CO156" i="35"/>
  <c r="CP156" i="35"/>
  <c r="CQ156" i="35"/>
  <c r="CR156" i="35"/>
  <c r="BO157" i="35"/>
  <c r="BP157" i="35"/>
  <c r="BQ157" i="35"/>
  <c r="BR157" i="35"/>
  <c r="BS157" i="35"/>
  <c r="BT157" i="35"/>
  <c r="BU157" i="35"/>
  <c r="BV157" i="35"/>
  <c r="BW157" i="35"/>
  <c r="BX157" i="35"/>
  <c r="BY157" i="35"/>
  <c r="BZ157" i="35"/>
  <c r="CA157" i="35"/>
  <c r="CB157" i="35"/>
  <c r="CC157" i="35"/>
  <c r="CD157" i="35"/>
  <c r="CE157" i="35"/>
  <c r="CF157" i="35"/>
  <c r="CG157" i="35"/>
  <c r="CH157" i="35"/>
  <c r="CI157" i="35"/>
  <c r="CJ157" i="35"/>
  <c r="CK157" i="35"/>
  <c r="CL157" i="35"/>
  <c r="CM157" i="35"/>
  <c r="CN157" i="35"/>
  <c r="CO157" i="35"/>
  <c r="CP157" i="35"/>
  <c r="CQ157" i="35"/>
  <c r="CR157" i="35"/>
  <c r="BO158" i="35"/>
  <c r="BP158" i="35"/>
  <c r="BQ158" i="35"/>
  <c r="BR158" i="35"/>
  <c r="BS158" i="35"/>
  <c r="BT158" i="35"/>
  <c r="BU158" i="35"/>
  <c r="BV158" i="35"/>
  <c r="BW158" i="35"/>
  <c r="BX158" i="35"/>
  <c r="BY158" i="35"/>
  <c r="BZ158" i="35"/>
  <c r="CA158" i="35"/>
  <c r="CB158" i="35"/>
  <c r="CC158" i="35"/>
  <c r="CD158" i="35"/>
  <c r="CE158" i="35"/>
  <c r="CF158" i="35"/>
  <c r="CG158" i="35"/>
  <c r="CH158" i="35"/>
  <c r="CI158" i="35"/>
  <c r="CJ158" i="35"/>
  <c r="CK158" i="35"/>
  <c r="CL158" i="35"/>
  <c r="CM158" i="35"/>
  <c r="CN158" i="35"/>
  <c r="CO158" i="35"/>
  <c r="CP158" i="35"/>
  <c r="CQ158" i="35"/>
  <c r="CR158" i="35"/>
  <c r="BO159" i="35"/>
  <c r="BP159" i="35"/>
  <c r="BQ159" i="35"/>
  <c r="BR159" i="35"/>
  <c r="BS159" i="35"/>
  <c r="BT159" i="35"/>
  <c r="BU159" i="35"/>
  <c r="BV159" i="35"/>
  <c r="BW159" i="35"/>
  <c r="BX159" i="35"/>
  <c r="BY159" i="35"/>
  <c r="BZ159" i="35"/>
  <c r="CA159" i="35"/>
  <c r="CB159" i="35"/>
  <c r="CC159" i="35"/>
  <c r="CD159" i="35"/>
  <c r="CE159" i="35"/>
  <c r="CF159" i="35"/>
  <c r="CG159" i="35"/>
  <c r="CH159" i="35"/>
  <c r="CI159" i="35"/>
  <c r="CJ159" i="35"/>
  <c r="CK159" i="35"/>
  <c r="CL159" i="35"/>
  <c r="CM159" i="35"/>
  <c r="CN159" i="35"/>
  <c r="CO159" i="35"/>
  <c r="CP159" i="35"/>
  <c r="CQ159" i="35"/>
  <c r="CR159" i="35"/>
  <c r="BO160" i="35"/>
  <c r="BP160" i="35"/>
  <c r="BQ160" i="35"/>
  <c r="BR160" i="35"/>
  <c r="BS160" i="35"/>
  <c r="BT160" i="35"/>
  <c r="BU160" i="35"/>
  <c r="BV160" i="35"/>
  <c r="BW160" i="35"/>
  <c r="BX160" i="35"/>
  <c r="BY160" i="35"/>
  <c r="BZ160" i="35"/>
  <c r="CA160" i="35"/>
  <c r="CB160" i="35"/>
  <c r="CC160" i="35"/>
  <c r="CD160" i="35"/>
  <c r="CE160" i="35"/>
  <c r="CF160" i="35"/>
  <c r="CG160" i="35"/>
  <c r="CH160" i="35"/>
  <c r="CI160" i="35"/>
  <c r="CJ160" i="35"/>
  <c r="CK160" i="35"/>
  <c r="CL160" i="35"/>
  <c r="CM160" i="35"/>
  <c r="CN160" i="35"/>
  <c r="CO160" i="35"/>
  <c r="CP160" i="35"/>
  <c r="CQ160" i="35"/>
  <c r="CR160" i="35"/>
  <c r="BO161" i="35"/>
  <c r="BP161" i="35"/>
  <c r="BQ161" i="35"/>
  <c r="BR161" i="35"/>
  <c r="BS161" i="35"/>
  <c r="BT161" i="35"/>
  <c r="BU161" i="35"/>
  <c r="BV161" i="35"/>
  <c r="BW161" i="35"/>
  <c r="BX161" i="35"/>
  <c r="BY161" i="35"/>
  <c r="BZ161" i="35"/>
  <c r="CA161" i="35"/>
  <c r="CB161" i="35"/>
  <c r="CC161" i="35"/>
  <c r="CD161" i="35"/>
  <c r="CE161" i="35"/>
  <c r="CF161" i="35"/>
  <c r="CG161" i="35"/>
  <c r="CH161" i="35"/>
  <c r="CI161" i="35"/>
  <c r="CJ161" i="35"/>
  <c r="CK161" i="35"/>
  <c r="CL161" i="35"/>
  <c r="CM161" i="35"/>
  <c r="CN161" i="35"/>
  <c r="CO161" i="35"/>
  <c r="CP161" i="35"/>
  <c r="CQ161" i="35"/>
  <c r="CR161" i="35"/>
  <c r="BO162" i="35"/>
  <c r="BP162" i="35"/>
  <c r="BQ162" i="35"/>
  <c r="BR162" i="35"/>
  <c r="BS162" i="35"/>
  <c r="BT162" i="35"/>
  <c r="BU162" i="35"/>
  <c r="BV162" i="35"/>
  <c r="BW162" i="35"/>
  <c r="BX162" i="35"/>
  <c r="BY162" i="35"/>
  <c r="BZ162" i="35"/>
  <c r="CA162" i="35"/>
  <c r="CB162" i="35"/>
  <c r="CC162" i="35"/>
  <c r="CD162" i="35"/>
  <c r="CE162" i="35"/>
  <c r="CF162" i="35"/>
  <c r="CG162" i="35"/>
  <c r="CH162" i="35"/>
  <c r="CI162" i="35"/>
  <c r="CJ162" i="35"/>
  <c r="CK162" i="35"/>
  <c r="CL162" i="35"/>
  <c r="CM162" i="35"/>
  <c r="CN162" i="35"/>
  <c r="CO162" i="35"/>
  <c r="CP162" i="35"/>
  <c r="CQ162" i="35"/>
  <c r="CR162" i="35"/>
  <c r="BO163" i="35"/>
  <c r="BP163" i="35"/>
  <c r="BQ163" i="35"/>
  <c r="BR163" i="35"/>
  <c r="BS163" i="35"/>
  <c r="BT163" i="35"/>
  <c r="BU163" i="35"/>
  <c r="BV163" i="35"/>
  <c r="BW163" i="35"/>
  <c r="BX163" i="35"/>
  <c r="BY163" i="35"/>
  <c r="BZ163" i="35"/>
  <c r="CA163" i="35"/>
  <c r="CB163" i="35"/>
  <c r="CC163" i="35"/>
  <c r="CD163" i="35"/>
  <c r="CE163" i="35"/>
  <c r="CF163" i="35"/>
  <c r="CG163" i="35"/>
  <c r="CH163" i="35"/>
  <c r="CI163" i="35"/>
  <c r="CJ163" i="35"/>
  <c r="CK163" i="35"/>
  <c r="CL163" i="35"/>
  <c r="CM163" i="35"/>
  <c r="CN163" i="35"/>
  <c r="CO163" i="35"/>
  <c r="CP163" i="35"/>
  <c r="CQ163" i="35"/>
  <c r="CR163" i="35"/>
  <c r="BO164" i="35"/>
  <c r="BP164" i="35"/>
  <c r="BQ164" i="35"/>
  <c r="BR164" i="35"/>
  <c r="BS164" i="35"/>
  <c r="BT164" i="35"/>
  <c r="BU164" i="35"/>
  <c r="BV164" i="35"/>
  <c r="BW164" i="35"/>
  <c r="BX164" i="35"/>
  <c r="BY164" i="35"/>
  <c r="BZ164" i="35"/>
  <c r="CA164" i="35"/>
  <c r="CB164" i="35"/>
  <c r="CC164" i="35"/>
  <c r="CD164" i="35"/>
  <c r="CE164" i="35"/>
  <c r="CF164" i="35"/>
  <c r="CG164" i="35"/>
  <c r="CH164" i="35"/>
  <c r="CI164" i="35"/>
  <c r="CJ164" i="35"/>
  <c r="CK164" i="35"/>
  <c r="CL164" i="35"/>
  <c r="CM164" i="35"/>
  <c r="CN164" i="35"/>
  <c r="CO164" i="35"/>
  <c r="CP164" i="35"/>
  <c r="CQ164" i="35"/>
  <c r="CR164" i="35"/>
  <c r="BO165" i="35"/>
  <c r="BP165" i="35"/>
  <c r="BQ165" i="35"/>
  <c r="BR165" i="35"/>
  <c r="BS165" i="35"/>
  <c r="BT165" i="35"/>
  <c r="BU165" i="35"/>
  <c r="BV165" i="35"/>
  <c r="BW165" i="35"/>
  <c r="BX165" i="35"/>
  <c r="BY165" i="35"/>
  <c r="BZ165" i="35"/>
  <c r="CA165" i="35"/>
  <c r="CB165" i="35"/>
  <c r="CC165" i="35"/>
  <c r="CD165" i="35"/>
  <c r="CE165" i="35"/>
  <c r="CF165" i="35"/>
  <c r="CG165" i="35"/>
  <c r="CH165" i="35"/>
  <c r="CI165" i="35"/>
  <c r="CJ165" i="35"/>
  <c r="CK165" i="35"/>
  <c r="CL165" i="35"/>
  <c r="CM165" i="35"/>
  <c r="CN165" i="35"/>
  <c r="CO165" i="35"/>
  <c r="CP165" i="35"/>
  <c r="CQ165" i="35"/>
  <c r="CR165" i="35"/>
  <c r="BO166" i="35"/>
  <c r="BP166" i="35"/>
  <c r="BQ166" i="35"/>
  <c r="BR166" i="35"/>
  <c r="BS166" i="35"/>
  <c r="BT166" i="35"/>
  <c r="BU166" i="35"/>
  <c r="BV166" i="35"/>
  <c r="BW166" i="35"/>
  <c r="BX166" i="35"/>
  <c r="BY166" i="35"/>
  <c r="BZ166" i="35"/>
  <c r="CA166" i="35"/>
  <c r="CB166" i="35"/>
  <c r="CC166" i="35"/>
  <c r="CD166" i="35"/>
  <c r="CE166" i="35"/>
  <c r="CF166" i="35"/>
  <c r="CG166" i="35"/>
  <c r="CH166" i="35"/>
  <c r="CI166" i="35"/>
  <c r="CJ166" i="35"/>
  <c r="CK166" i="35"/>
  <c r="CL166" i="35"/>
  <c r="CM166" i="35"/>
  <c r="CN166" i="35"/>
  <c r="CO166" i="35"/>
  <c r="CP166" i="35"/>
  <c r="CQ166" i="35"/>
  <c r="CR166" i="35"/>
  <c r="BO167" i="35"/>
  <c r="BP167" i="35"/>
  <c r="BQ167" i="35"/>
  <c r="BR167" i="35"/>
  <c r="BS167" i="35"/>
  <c r="BT167" i="35"/>
  <c r="BU167" i="35"/>
  <c r="BV167" i="35"/>
  <c r="BW167" i="35"/>
  <c r="BX167" i="35"/>
  <c r="BY167" i="35"/>
  <c r="BZ167" i="35"/>
  <c r="CA167" i="35"/>
  <c r="CB167" i="35"/>
  <c r="CC167" i="35"/>
  <c r="CD167" i="35"/>
  <c r="CE167" i="35"/>
  <c r="CF167" i="35"/>
  <c r="CG167" i="35"/>
  <c r="CH167" i="35"/>
  <c r="CI167" i="35"/>
  <c r="CJ167" i="35"/>
  <c r="CK167" i="35"/>
  <c r="CL167" i="35"/>
  <c r="CM167" i="35"/>
  <c r="CN167" i="35"/>
  <c r="CO167" i="35"/>
  <c r="CP167" i="35"/>
  <c r="CQ167" i="35"/>
  <c r="CR167" i="35"/>
  <c r="BO168" i="35"/>
  <c r="BP168" i="35"/>
  <c r="BQ168" i="35"/>
  <c r="BR168" i="35"/>
  <c r="BS168" i="35"/>
  <c r="BT168" i="35"/>
  <c r="BU168" i="35"/>
  <c r="BV168" i="35"/>
  <c r="BW168" i="35"/>
  <c r="BX168" i="35"/>
  <c r="BY168" i="35"/>
  <c r="BZ168" i="35"/>
  <c r="CA168" i="35"/>
  <c r="CB168" i="35"/>
  <c r="CC168" i="35"/>
  <c r="CD168" i="35"/>
  <c r="CE168" i="35"/>
  <c r="CF168" i="35"/>
  <c r="CG168" i="35"/>
  <c r="CH168" i="35"/>
  <c r="CI168" i="35"/>
  <c r="CJ168" i="35"/>
  <c r="CK168" i="35"/>
  <c r="CL168" i="35"/>
  <c r="CM168" i="35"/>
  <c r="CN168" i="35"/>
  <c r="CO168" i="35"/>
  <c r="CP168" i="35"/>
  <c r="CQ168" i="35"/>
  <c r="CR168" i="35"/>
  <c r="BO169" i="35"/>
  <c r="BP169" i="35"/>
  <c r="BQ169" i="35"/>
  <c r="BR169" i="35"/>
  <c r="BS169" i="35"/>
  <c r="BT169" i="35"/>
  <c r="BU169" i="35"/>
  <c r="BV169" i="35"/>
  <c r="BW169" i="35"/>
  <c r="BX169" i="35"/>
  <c r="BY169" i="35"/>
  <c r="BZ169" i="35"/>
  <c r="CA169" i="35"/>
  <c r="CB169" i="35"/>
  <c r="CC169" i="35"/>
  <c r="CD169" i="35"/>
  <c r="CE169" i="35"/>
  <c r="CF169" i="35"/>
  <c r="CG169" i="35"/>
  <c r="CH169" i="35"/>
  <c r="CI169" i="35"/>
  <c r="CJ169" i="35"/>
  <c r="CK169" i="35"/>
  <c r="CL169" i="35"/>
  <c r="CM169" i="35"/>
  <c r="CN169" i="35"/>
  <c r="CO169" i="35"/>
  <c r="CP169" i="35"/>
  <c r="CQ169" i="35"/>
  <c r="CR169" i="35"/>
  <c r="BO170" i="35"/>
  <c r="BP170" i="35"/>
  <c r="BQ170" i="35"/>
  <c r="BR170" i="35"/>
  <c r="BS170" i="35"/>
  <c r="BT170" i="35"/>
  <c r="BU170" i="35"/>
  <c r="BV170" i="35"/>
  <c r="BW170" i="35"/>
  <c r="BX170" i="35"/>
  <c r="BY170" i="35"/>
  <c r="BZ170" i="35"/>
  <c r="CA170" i="35"/>
  <c r="CB170" i="35"/>
  <c r="CC170" i="35"/>
  <c r="CD170" i="35"/>
  <c r="CE170" i="35"/>
  <c r="CF170" i="35"/>
  <c r="CG170" i="35"/>
  <c r="CH170" i="35"/>
  <c r="CI170" i="35"/>
  <c r="CJ170" i="35"/>
  <c r="CK170" i="35"/>
  <c r="CL170" i="35"/>
  <c r="CM170" i="35"/>
  <c r="CN170" i="35"/>
  <c r="CO170" i="35"/>
  <c r="CP170" i="35"/>
  <c r="CQ170" i="35"/>
  <c r="CR170" i="35"/>
  <c r="BO171" i="35"/>
  <c r="BP171" i="35"/>
  <c r="BQ171" i="35"/>
  <c r="BR171" i="35"/>
  <c r="BS171" i="35"/>
  <c r="BT171" i="35"/>
  <c r="BU171" i="35"/>
  <c r="BV171" i="35"/>
  <c r="BW171" i="35"/>
  <c r="BX171" i="35"/>
  <c r="BY171" i="35"/>
  <c r="BZ171" i="35"/>
  <c r="CA171" i="35"/>
  <c r="CB171" i="35"/>
  <c r="CC171" i="35"/>
  <c r="CD171" i="35"/>
  <c r="CE171" i="35"/>
  <c r="CF171" i="35"/>
  <c r="CG171" i="35"/>
  <c r="CH171" i="35"/>
  <c r="CI171" i="35"/>
  <c r="CJ171" i="35"/>
  <c r="CK171" i="35"/>
  <c r="CL171" i="35"/>
  <c r="CM171" i="35"/>
  <c r="CN171" i="35"/>
  <c r="CO171" i="35"/>
  <c r="CP171" i="35"/>
  <c r="CQ171" i="35"/>
  <c r="CR171" i="35"/>
  <c r="BO172" i="35"/>
  <c r="BP172" i="35"/>
  <c r="BQ172" i="35"/>
  <c r="BR172" i="35"/>
  <c r="BS172" i="35"/>
  <c r="BT172" i="35"/>
  <c r="BU172" i="35"/>
  <c r="BV172" i="35"/>
  <c r="BW172" i="35"/>
  <c r="BX172" i="35"/>
  <c r="BY172" i="35"/>
  <c r="BZ172" i="35"/>
  <c r="CA172" i="35"/>
  <c r="CB172" i="35"/>
  <c r="CC172" i="35"/>
  <c r="CD172" i="35"/>
  <c r="CE172" i="35"/>
  <c r="CF172" i="35"/>
  <c r="CG172" i="35"/>
  <c r="CH172" i="35"/>
  <c r="CI172" i="35"/>
  <c r="CJ172" i="35"/>
  <c r="CK172" i="35"/>
  <c r="CL172" i="35"/>
  <c r="CM172" i="35"/>
  <c r="CN172" i="35"/>
  <c r="CO172" i="35"/>
  <c r="CP172" i="35"/>
  <c r="CQ172" i="35"/>
  <c r="CR172" i="35"/>
  <c r="BO173" i="35"/>
  <c r="BP173" i="35"/>
  <c r="BQ173" i="35"/>
  <c r="BR173" i="35"/>
  <c r="BS173" i="35"/>
  <c r="BT173" i="35"/>
  <c r="BU173" i="35"/>
  <c r="BV173" i="35"/>
  <c r="BW173" i="35"/>
  <c r="BX173" i="35"/>
  <c r="BY173" i="35"/>
  <c r="BZ173" i="35"/>
  <c r="CA173" i="35"/>
  <c r="CB173" i="35"/>
  <c r="CC173" i="35"/>
  <c r="CD173" i="35"/>
  <c r="CE173" i="35"/>
  <c r="CF173" i="35"/>
  <c r="CG173" i="35"/>
  <c r="CH173" i="35"/>
  <c r="CI173" i="35"/>
  <c r="CJ173" i="35"/>
  <c r="CK173" i="35"/>
  <c r="CL173" i="35"/>
  <c r="CM173" i="35"/>
  <c r="CN173" i="35"/>
  <c r="CO173" i="35"/>
  <c r="CP173" i="35"/>
  <c r="CQ173" i="35"/>
  <c r="CR173" i="35"/>
  <c r="BO174" i="35"/>
  <c r="BP174" i="35"/>
  <c r="BQ174" i="35"/>
  <c r="BR174" i="35"/>
  <c r="BS174" i="35"/>
  <c r="BT174" i="35"/>
  <c r="BU174" i="35"/>
  <c r="BV174" i="35"/>
  <c r="BW174" i="35"/>
  <c r="BX174" i="35"/>
  <c r="BY174" i="35"/>
  <c r="BZ174" i="35"/>
  <c r="CA174" i="35"/>
  <c r="CB174" i="35"/>
  <c r="CC174" i="35"/>
  <c r="CD174" i="35"/>
  <c r="CE174" i="35"/>
  <c r="CF174" i="35"/>
  <c r="CG174" i="35"/>
  <c r="CH174" i="35"/>
  <c r="CI174" i="35"/>
  <c r="CJ174" i="35"/>
  <c r="CK174" i="35"/>
  <c r="CL174" i="35"/>
  <c r="CM174" i="35"/>
  <c r="CN174" i="35"/>
  <c r="CO174" i="35"/>
  <c r="CP174" i="35"/>
  <c r="CQ174" i="35"/>
  <c r="CR174" i="35"/>
  <c r="BO175" i="35"/>
  <c r="BP175" i="35"/>
  <c r="BQ175" i="35"/>
  <c r="BR175" i="35"/>
  <c r="BS175" i="35"/>
  <c r="BT175" i="35"/>
  <c r="BU175" i="35"/>
  <c r="BV175" i="35"/>
  <c r="BW175" i="35"/>
  <c r="BX175" i="35"/>
  <c r="BY175" i="35"/>
  <c r="BZ175" i="35"/>
  <c r="CA175" i="35"/>
  <c r="CB175" i="35"/>
  <c r="CC175" i="35"/>
  <c r="CD175" i="35"/>
  <c r="CE175" i="35"/>
  <c r="CF175" i="35"/>
  <c r="CG175" i="35"/>
  <c r="CH175" i="35"/>
  <c r="CI175" i="35"/>
  <c r="CJ175" i="35"/>
  <c r="CK175" i="35"/>
  <c r="CL175" i="35"/>
  <c r="CM175" i="35"/>
  <c r="CN175" i="35"/>
  <c r="CO175" i="35"/>
  <c r="CP175" i="35"/>
  <c r="CQ175" i="35"/>
  <c r="CR175" i="35"/>
  <c r="BO176" i="35"/>
  <c r="BP176" i="35"/>
  <c r="BQ176" i="35"/>
  <c r="BR176" i="35"/>
  <c r="BS176" i="35"/>
  <c r="BT176" i="35"/>
  <c r="BU176" i="35"/>
  <c r="BV176" i="35"/>
  <c r="BW176" i="35"/>
  <c r="BX176" i="35"/>
  <c r="BY176" i="35"/>
  <c r="BZ176" i="35"/>
  <c r="CA176" i="35"/>
  <c r="CB176" i="35"/>
  <c r="CC176" i="35"/>
  <c r="CD176" i="35"/>
  <c r="CE176" i="35"/>
  <c r="CF176" i="35"/>
  <c r="CG176" i="35"/>
  <c r="CH176" i="35"/>
  <c r="CI176" i="35"/>
  <c r="CJ176" i="35"/>
  <c r="CK176" i="35"/>
  <c r="CL176" i="35"/>
  <c r="CM176" i="35"/>
  <c r="CN176" i="35"/>
  <c r="CO176" i="35"/>
  <c r="CP176" i="35"/>
  <c r="CQ176" i="35"/>
  <c r="CR176" i="35"/>
  <c r="BO177" i="35"/>
  <c r="BP177" i="35"/>
  <c r="BQ177" i="35"/>
  <c r="BR177" i="35"/>
  <c r="BS177" i="35"/>
  <c r="BT177" i="35"/>
  <c r="BU177" i="35"/>
  <c r="BV177" i="35"/>
  <c r="BW177" i="35"/>
  <c r="BX177" i="35"/>
  <c r="BY177" i="35"/>
  <c r="BZ177" i="35"/>
  <c r="CA177" i="35"/>
  <c r="CB177" i="35"/>
  <c r="CC177" i="35"/>
  <c r="CD177" i="35"/>
  <c r="CE177" i="35"/>
  <c r="CF177" i="35"/>
  <c r="CG177" i="35"/>
  <c r="CH177" i="35"/>
  <c r="CI177" i="35"/>
  <c r="CJ177" i="35"/>
  <c r="CK177" i="35"/>
  <c r="CL177" i="35"/>
  <c r="CM177" i="35"/>
  <c r="CN177" i="35"/>
  <c r="CO177" i="35"/>
  <c r="CP177" i="35"/>
  <c r="CQ177" i="35"/>
  <c r="CR177" i="35"/>
  <c r="BO178" i="35"/>
  <c r="BP178" i="35"/>
  <c r="BQ178" i="35"/>
  <c r="BR178" i="35"/>
  <c r="BS178" i="35"/>
  <c r="BT178" i="35"/>
  <c r="BU178" i="35"/>
  <c r="BV178" i="35"/>
  <c r="BW178" i="35"/>
  <c r="BX178" i="35"/>
  <c r="BY178" i="35"/>
  <c r="BZ178" i="35"/>
  <c r="CA178" i="35"/>
  <c r="CB178" i="35"/>
  <c r="CC178" i="35"/>
  <c r="CD178" i="35"/>
  <c r="CE178" i="35"/>
  <c r="CF178" i="35"/>
  <c r="CG178" i="35"/>
  <c r="CH178" i="35"/>
  <c r="CI178" i="35"/>
  <c r="CJ178" i="35"/>
  <c r="CK178" i="35"/>
  <c r="CL178" i="35"/>
  <c r="CM178" i="35"/>
  <c r="CN178" i="35"/>
  <c r="CO178" i="35"/>
  <c r="CP178" i="35"/>
  <c r="CQ178" i="35"/>
  <c r="CR178" i="35"/>
  <c r="BO179" i="35"/>
  <c r="BP179" i="35"/>
  <c r="BQ179" i="35"/>
  <c r="BR179" i="35"/>
  <c r="BS179" i="35"/>
  <c r="BT179" i="35"/>
  <c r="BU179" i="35"/>
  <c r="BV179" i="35"/>
  <c r="BW179" i="35"/>
  <c r="BX179" i="35"/>
  <c r="BY179" i="35"/>
  <c r="BZ179" i="35"/>
  <c r="CA179" i="35"/>
  <c r="CB179" i="35"/>
  <c r="CC179" i="35"/>
  <c r="CD179" i="35"/>
  <c r="CE179" i="35"/>
  <c r="CF179" i="35"/>
  <c r="CG179" i="35"/>
  <c r="CH179" i="35"/>
  <c r="CI179" i="35"/>
  <c r="CJ179" i="35"/>
  <c r="CK179" i="35"/>
  <c r="CL179" i="35"/>
  <c r="CM179" i="35"/>
  <c r="CN179" i="35"/>
  <c r="CO179" i="35"/>
  <c r="CP179" i="35"/>
  <c r="CQ179" i="35"/>
  <c r="CR179" i="35"/>
  <c r="BO180" i="35"/>
  <c r="BP180" i="35"/>
  <c r="BQ180" i="35"/>
  <c r="BR180" i="35"/>
  <c r="BS180" i="35"/>
  <c r="BT180" i="35"/>
  <c r="BU180" i="35"/>
  <c r="BV180" i="35"/>
  <c r="BW180" i="35"/>
  <c r="BX180" i="35"/>
  <c r="BY180" i="35"/>
  <c r="BZ180" i="35"/>
  <c r="CA180" i="35"/>
  <c r="CB180" i="35"/>
  <c r="CC180" i="35"/>
  <c r="CD180" i="35"/>
  <c r="CE180" i="35"/>
  <c r="CF180" i="35"/>
  <c r="CG180" i="35"/>
  <c r="CH180" i="35"/>
  <c r="CI180" i="35"/>
  <c r="CJ180" i="35"/>
  <c r="CK180" i="35"/>
  <c r="CL180" i="35"/>
  <c r="CM180" i="35"/>
  <c r="CN180" i="35"/>
  <c r="CO180" i="35"/>
  <c r="CP180" i="35"/>
  <c r="CQ180" i="35"/>
  <c r="CR180" i="35"/>
  <c r="BO181" i="35"/>
  <c r="BP181" i="35"/>
  <c r="BQ181" i="35"/>
  <c r="BR181" i="35"/>
  <c r="BS181" i="35"/>
  <c r="BT181" i="35"/>
  <c r="BU181" i="35"/>
  <c r="BV181" i="35"/>
  <c r="BW181" i="35"/>
  <c r="BX181" i="35"/>
  <c r="BY181" i="35"/>
  <c r="BZ181" i="35"/>
  <c r="CA181" i="35"/>
  <c r="CB181" i="35"/>
  <c r="CC181" i="35"/>
  <c r="CD181" i="35"/>
  <c r="CE181" i="35"/>
  <c r="CF181" i="35"/>
  <c r="CG181" i="35"/>
  <c r="CH181" i="35"/>
  <c r="CI181" i="35"/>
  <c r="CJ181" i="35"/>
  <c r="CK181" i="35"/>
  <c r="CL181" i="35"/>
  <c r="CM181" i="35"/>
  <c r="CN181" i="35"/>
  <c r="CO181" i="35"/>
  <c r="CP181" i="35"/>
  <c r="CQ181" i="35"/>
  <c r="CR181" i="35"/>
  <c r="BO182" i="35"/>
  <c r="BP182" i="35"/>
  <c r="BQ182" i="35"/>
  <c r="BR182" i="35"/>
  <c r="BS182" i="35"/>
  <c r="BT182" i="35"/>
  <c r="BU182" i="35"/>
  <c r="BV182" i="35"/>
  <c r="BW182" i="35"/>
  <c r="BX182" i="35"/>
  <c r="BY182" i="35"/>
  <c r="BZ182" i="35"/>
  <c r="CA182" i="35"/>
  <c r="CB182" i="35"/>
  <c r="CC182" i="35"/>
  <c r="CD182" i="35"/>
  <c r="CE182" i="35"/>
  <c r="CF182" i="35"/>
  <c r="CG182" i="35"/>
  <c r="CH182" i="35"/>
  <c r="CI182" i="35"/>
  <c r="CJ182" i="35"/>
  <c r="CK182" i="35"/>
  <c r="CL182" i="35"/>
  <c r="CM182" i="35"/>
  <c r="CN182" i="35"/>
  <c r="CO182" i="35"/>
  <c r="CP182" i="35"/>
  <c r="CQ182" i="35"/>
  <c r="CR182" i="35"/>
  <c r="BO183" i="35"/>
  <c r="BP183" i="35"/>
  <c r="BQ183" i="35"/>
  <c r="BR183" i="35"/>
  <c r="BS183" i="35"/>
  <c r="BT183" i="35"/>
  <c r="BU183" i="35"/>
  <c r="BV183" i="35"/>
  <c r="BW183" i="35"/>
  <c r="BX183" i="35"/>
  <c r="BY183" i="35"/>
  <c r="BZ183" i="35"/>
  <c r="CA183" i="35"/>
  <c r="CB183" i="35"/>
  <c r="CC183" i="35"/>
  <c r="CD183" i="35"/>
  <c r="CE183" i="35"/>
  <c r="CF183" i="35"/>
  <c r="CG183" i="35"/>
  <c r="CH183" i="35"/>
  <c r="CI183" i="35"/>
  <c r="CJ183" i="35"/>
  <c r="CK183" i="35"/>
  <c r="CL183" i="35"/>
  <c r="CM183" i="35"/>
  <c r="CN183" i="35"/>
  <c r="CO183" i="35"/>
  <c r="CP183" i="35"/>
  <c r="CQ183" i="35"/>
  <c r="CR183" i="35"/>
  <c r="BO184" i="35"/>
  <c r="BP184" i="35"/>
  <c r="BQ184" i="35"/>
  <c r="BR184" i="35"/>
  <c r="BS184" i="35"/>
  <c r="BT184" i="35"/>
  <c r="BU184" i="35"/>
  <c r="BV184" i="35"/>
  <c r="BW184" i="35"/>
  <c r="BX184" i="35"/>
  <c r="BY184" i="35"/>
  <c r="BZ184" i="35"/>
  <c r="CA184" i="35"/>
  <c r="CB184" i="35"/>
  <c r="CC184" i="35"/>
  <c r="CD184" i="35"/>
  <c r="CE184" i="35"/>
  <c r="CF184" i="35"/>
  <c r="CG184" i="35"/>
  <c r="CH184" i="35"/>
  <c r="CI184" i="35"/>
  <c r="CJ184" i="35"/>
  <c r="CK184" i="35"/>
  <c r="CL184" i="35"/>
  <c r="CM184" i="35"/>
  <c r="CN184" i="35"/>
  <c r="CO184" i="35"/>
  <c r="CP184" i="35"/>
  <c r="CQ184" i="35"/>
  <c r="CR184" i="35"/>
  <c r="BO185" i="35"/>
  <c r="BP185" i="35"/>
  <c r="BQ185" i="35"/>
  <c r="BR185" i="35"/>
  <c r="BS185" i="35"/>
  <c r="BT185" i="35"/>
  <c r="BU185" i="35"/>
  <c r="BV185" i="35"/>
  <c r="BW185" i="35"/>
  <c r="BX185" i="35"/>
  <c r="BY185" i="35"/>
  <c r="BZ185" i="35"/>
  <c r="CA185" i="35"/>
  <c r="CB185" i="35"/>
  <c r="CC185" i="35"/>
  <c r="CD185" i="35"/>
  <c r="CE185" i="35"/>
  <c r="CF185" i="35"/>
  <c r="CG185" i="35"/>
  <c r="CH185" i="35"/>
  <c r="CI185" i="35"/>
  <c r="CJ185" i="35"/>
  <c r="CK185" i="35"/>
  <c r="CL185" i="35"/>
  <c r="CM185" i="35"/>
  <c r="CN185" i="35"/>
  <c r="CO185" i="35"/>
  <c r="CP185" i="35"/>
  <c r="CQ185" i="35"/>
  <c r="CR185" i="35"/>
  <c r="BO186" i="35"/>
  <c r="BP186" i="35"/>
  <c r="BQ186" i="35"/>
  <c r="BR186" i="35"/>
  <c r="BS186" i="35"/>
  <c r="BT186" i="35"/>
  <c r="BU186" i="35"/>
  <c r="BV186" i="35"/>
  <c r="BW186" i="35"/>
  <c r="BX186" i="35"/>
  <c r="BY186" i="35"/>
  <c r="BZ186" i="35"/>
  <c r="CA186" i="35"/>
  <c r="CB186" i="35"/>
  <c r="CC186" i="35"/>
  <c r="CD186" i="35"/>
  <c r="CE186" i="35"/>
  <c r="CF186" i="35"/>
  <c r="CG186" i="35"/>
  <c r="CH186" i="35"/>
  <c r="CI186" i="35"/>
  <c r="CJ186" i="35"/>
  <c r="CK186" i="35"/>
  <c r="CL186" i="35"/>
  <c r="CM186" i="35"/>
  <c r="CN186" i="35"/>
  <c r="CO186" i="35"/>
  <c r="CP186" i="35"/>
  <c r="CQ186" i="35"/>
  <c r="CR186" i="35"/>
  <c r="BO187" i="35"/>
  <c r="BP187" i="35"/>
  <c r="BQ187" i="35"/>
  <c r="BR187" i="35"/>
  <c r="BS187" i="35"/>
  <c r="BT187" i="35"/>
  <c r="BU187" i="35"/>
  <c r="BV187" i="35"/>
  <c r="BW187" i="35"/>
  <c r="BX187" i="35"/>
  <c r="BY187" i="35"/>
  <c r="BZ187" i="35"/>
  <c r="CA187" i="35"/>
  <c r="CB187" i="35"/>
  <c r="CC187" i="35"/>
  <c r="CD187" i="35"/>
  <c r="CE187" i="35"/>
  <c r="CF187" i="35"/>
  <c r="CG187" i="35"/>
  <c r="CH187" i="35"/>
  <c r="CI187" i="35"/>
  <c r="CJ187" i="35"/>
  <c r="CK187" i="35"/>
  <c r="CL187" i="35"/>
  <c r="CM187" i="35"/>
  <c r="CN187" i="35"/>
  <c r="CO187" i="35"/>
  <c r="CP187" i="35"/>
  <c r="CQ187" i="35"/>
  <c r="CR187" i="35"/>
  <c r="BO188" i="35"/>
  <c r="BP188" i="35"/>
  <c r="BQ188" i="35"/>
  <c r="BR188" i="35"/>
  <c r="BS188" i="35"/>
  <c r="BT188" i="35"/>
  <c r="BU188" i="35"/>
  <c r="BV188" i="35"/>
  <c r="BW188" i="35"/>
  <c r="BX188" i="35"/>
  <c r="BY188" i="35"/>
  <c r="BZ188" i="35"/>
  <c r="CA188" i="35"/>
  <c r="CB188" i="35"/>
  <c r="CC188" i="35"/>
  <c r="CD188" i="35"/>
  <c r="CE188" i="35"/>
  <c r="CF188" i="35"/>
  <c r="CG188" i="35"/>
  <c r="CH188" i="35"/>
  <c r="CI188" i="35"/>
  <c r="CJ188" i="35"/>
  <c r="CK188" i="35"/>
  <c r="CL188" i="35"/>
  <c r="CM188" i="35"/>
  <c r="CN188" i="35"/>
  <c r="CO188" i="35"/>
  <c r="CP188" i="35"/>
  <c r="CQ188" i="35"/>
  <c r="CR188" i="35"/>
  <c r="BO189" i="35"/>
  <c r="BP189" i="35"/>
  <c r="BQ189" i="35"/>
  <c r="BR189" i="35"/>
  <c r="BS189" i="35"/>
  <c r="BT189" i="35"/>
  <c r="BU189" i="35"/>
  <c r="BV189" i="35"/>
  <c r="BW189" i="35"/>
  <c r="BX189" i="35"/>
  <c r="BY189" i="35"/>
  <c r="BZ189" i="35"/>
  <c r="CA189" i="35"/>
  <c r="CB189" i="35"/>
  <c r="CC189" i="35"/>
  <c r="CD189" i="35"/>
  <c r="CE189" i="35"/>
  <c r="CF189" i="35"/>
  <c r="CG189" i="35"/>
  <c r="CH189" i="35"/>
  <c r="CI189" i="35"/>
  <c r="CJ189" i="35"/>
  <c r="CK189" i="35"/>
  <c r="CL189" i="35"/>
  <c r="CM189" i="35"/>
  <c r="CN189" i="35"/>
  <c r="CO189" i="35"/>
  <c r="CP189" i="35"/>
  <c r="CQ189" i="35"/>
  <c r="CR189" i="35"/>
  <c r="BO190" i="35"/>
  <c r="BP190" i="35"/>
  <c r="BQ190" i="35"/>
  <c r="BR190" i="35"/>
  <c r="BS190" i="35"/>
  <c r="BT190" i="35"/>
  <c r="BU190" i="35"/>
  <c r="BV190" i="35"/>
  <c r="BW190" i="35"/>
  <c r="BX190" i="35"/>
  <c r="BY190" i="35"/>
  <c r="BZ190" i="35"/>
  <c r="CA190" i="35"/>
  <c r="CB190" i="35"/>
  <c r="CC190" i="35"/>
  <c r="CD190" i="35"/>
  <c r="CE190" i="35"/>
  <c r="CF190" i="35"/>
  <c r="CG190" i="35"/>
  <c r="CH190" i="35"/>
  <c r="CI190" i="35"/>
  <c r="CJ190" i="35"/>
  <c r="CK190" i="35"/>
  <c r="CL190" i="35"/>
  <c r="CM190" i="35"/>
  <c r="CN190" i="35"/>
  <c r="CO190" i="35"/>
  <c r="CP190" i="35"/>
  <c r="CQ190" i="35"/>
  <c r="CR190" i="35"/>
  <c r="BO191" i="35"/>
  <c r="BP191" i="35"/>
  <c r="BQ191" i="35"/>
  <c r="BR191" i="35"/>
  <c r="BS191" i="35"/>
  <c r="BT191" i="35"/>
  <c r="BU191" i="35"/>
  <c r="BV191" i="35"/>
  <c r="BW191" i="35"/>
  <c r="BX191" i="35"/>
  <c r="BY191" i="35"/>
  <c r="BZ191" i="35"/>
  <c r="CA191" i="35"/>
  <c r="CB191" i="35"/>
  <c r="CC191" i="35"/>
  <c r="CD191" i="35"/>
  <c r="CE191" i="35"/>
  <c r="CF191" i="35"/>
  <c r="CG191" i="35"/>
  <c r="CH191" i="35"/>
  <c r="CI191" i="35"/>
  <c r="CJ191" i="35"/>
  <c r="CK191" i="35"/>
  <c r="CL191" i="35"/>
  <c r="CM191" i="35"/>
  <c r="CN191" i="35"/>
  <c r="CO191" i="35"/>
  <c r="CP191" i="35"/>
  <c r="CQ191" i="35"/>
  <c r="CR191" i="35"/>
  <c r="BO192" i="35"/>
  <c r="BP192" i="35"/>
  <c r="BQ192" i="35"/>
  <c r="BR192" i="35"/>
  <c r="BS192" i="35"/>
  <c r="BT192" i="35"/>
  <c r="BU192" i="35"/>
  <c r="BV192" i="35"/>
  <c r="BW192" i="35"/>
  <c r="BX192" i="35"/>
  <c r="BY192" i="35"/>
  <c r="BZ192" i="35"/>
  <c r="CA192" i="35"/>
  <c r="CB192" i="35"/>
  <c r="CC192" i="35"/>
  <c r="CD192" i="35"/>
  <c r="CE192" i="35"/>
  <c r="CF192" i="35"/>
  <c r="CG192" i="35"/>
  <c r="CH192" i="35"/>
  <c r="CI192" i="35"/>
  <c r="CJ192" i="35"/>
  <c r="CK192" i="35"/>
  <c r="CL192" i="35"/>
  <c r="CM192" i="35"/>
  <c r="CN192" i="35"/>
  <c r="CO192" i="35"/>
  <c r="CP192" i="35"/>
  <c r="CQ192" i="35"/>
  <c r="CR192" i="35"/>
  <c r="BO193" i="35"/>
  <c r="BP193" i="35"/>
  <c r="BQ193" i="35"/>
  <c r="BR193" i="35"/>
  <c r="BS193" i="35"/>
  <c r="BT193" i="35"/>
  <c r="BU193" i="35"/>
  <c r="BV193" i="35"/>
  <c r="BW193" i="35"/>
  <c r="BX193" i="35"/>
  <c r="BY193" i="35"/>
  <c r="BZ193" i="35"/>
  <c r="CA193" i="35"/>
  <c r="CB193" i="35"/>
  <c r="CC193" i="35"/>
  <c r="CD193" i="35"/>
  <c r="CE193" i="35"/>
  <c r="CF193" i="35"/>
  <c r="CG193" i="35"/>
  <c r="CH193" i="35"/>
  <c r="CI193" i="35"/>
  <c r="CJ193" i="35"/>
  <c r="CK193" i="35"/>
  <c r="CL193" i="35"/>
  <c r="CM193" i="35"/>
  <c r="CN193" i="35"/>
  <c r="CO193" i="35"/>
  <c r="CP193" i="35"/>
  <c r="CQ193" i="35"/>
  <c r="CR193" i="35"/>
  <c r="BO194" i="35"/>
  <c r="BP194" i="35"/>
  <c r="BQ194" i="35"/>
  <c r="BR194" i="35"/>
  <c r="BS194" i="35"/>
  <c r="BT194" i="35"/>
  <c r="BU194" i="35"/>
  <c r="BV194" i="35"/>
  <c r="BW194" i="35"/>
  <c r="BX194" i="35"/>
  <c r="BY194" i="35"/>
  <c r="BZ194" i="35"/>
  <c r="CA194" i="35"/>
  <c r="CB194" i="35"/>
  <c r="CC194" i="35"/>
  <c r="CD194" i="35"/>
  <c r="CE194" i="35"/>
  <c r="CF194" i="35"/>
  <c r="CG194" i="35"/>
  <c r="CH194" i="35"/>
  <c r="CI194" i="35"/>
  <c r="CJ194" i="35"/>
  <c r="CK194" i="35"/>
  <c r="CL194" i="35"/>
  <c r="CM194" i="35"/>
  <c r="CN194" i="35"/>
  <c r="CO194" i="35"/>
  <c r="CP194" i="35"/>
  <c r="CQ194" i="35"/>
  <c r="CR194" i="35"/>
  <c r="BO195" i="35"/>
  <c r="BP195" i="35"/>
  <c r="BQ195" i="35"/>
  <c r="BR195" i="35"/>
  <c r="BS195" i="35"/>
  <c r="BT195" i="35"/>
  <c r="BU195" i="35"/>
  <c r="BV195" i="35"/>
  <c r="BW195" i="35"/>
  <c r="BX195" i="35"/>
  <c r="BY195" i="35"/>
  <c r="BZ195" i="35"/>
  <c r="CA195" i="35"/>
  <c r="CB195" i="35"/>
  <c r="CC195" i="35"/>
  <c r="CD195" i="35"/>
  <c r="CE195" i="35"/>
  <c r="CF195" i="35"/>
  <c r="CG195" i="35"/>
  <c r="CH195" i="35"/>
  <c r="CI195" i="35"/>
  <c r="CJ195" i="35"/>
  <c r="CK195" i="35"/>
  <c r="CL195" i="35"/>
  <c r="CM195" i="35"/>
  <c r="CN195" i="35"/>
  <c r="CO195" i="35"/>
  <c r="CP195" i="35"/>
  <c r="CQ195" i="35"/>
  <c r="CR195" i="35"/>
  <c r="BO196" i="35"/>
  <c r="BP196" i="35"/>
  <c r="BQ196" i="35"/>
  <c r="BR196" i="35"/>
  <c r="BS196" i="35"/>
  <c r="BT196" i="35"/>
  <c r="BU196" i="35"/>
  <c r="BV196" i="35"/>
  <c r="BW196" i="35"/>
  <c r="BX196" i="35"/>
  <c r="BY196" i="35"/>
  <c r="BZ196" i="35"/>
  <c r="CA196" i="35"/>
  <c r="CB196" i="35"/>
  <c r="CC196" i="35"/>
  <c r="CD196" i="35"/>
  <c r="CE196" i="35"/>
  <c r="CF196" i="35"/>
  <c r="CG196" i="35"/>
  <c r="CH196" i="35"/>
  <c r="CI196" i="35"/>
  <c r="CJ196" i="35"/>
  <c r="CK196" i="35"/>
  <c r="CL196" i="35"/>
  <c r="CM196" i="35"/>
  <c r="CN196" i="35"/>
  <c r="CO196" i="35"/>
  <c r="CP196" i="35"/>
  <c r="CQ196" i="35"/>
  <c r="CR196" i="35"/>
  <c r="BO197" i="35"/>
  <c r="BP197" i="35"/>
  <c r="BQ197" i="35"/>
  <c r="BR197" i="35"/>
  <c r="BS197" i="35"/>
  <c r="BT197" i="35"/>
  <c r="BU197" i="35"/>
  <c r="BV197" i="35"/>
  <c r="BW197" i="35"/>
  <c r="BX197" i="35"/>
  <c r="BY197" i="35"/>
  <c r="BZ197" i="35"/>
  <c r="CA197" i="35"/>
  <c r="CB197" i="35"/>
  <c r="CC197" i="35"/>
  <c r="CD197" i="35"/>
  <c r="CE197" i="35"/>
  <c r="CF197" i="35"/>
  <c r="CG197" i="35"/>
  <c r="CH197" i="35"/>
  <c r="CI197" i="35"/>
  <c r="CJ197" i="35"/>
  <c r="CK197" i="35"/>
  <c r="CL197" i="35"/>
  <c r="CM197" i="35"/>
  <c r="CN197" i="35"/>
  <c r="CO197" i="35"/>
  <c r="CP197" i="35"/>
  <c r="CQ197" i="35"/>
  <c r="CR197" i="35"/>
  <c r="BO198" i="35"/>
  <c r="BP198" i="35"/>
  <c r="BQ198" i="35"/>
  <c r="BR198" i="35"/>
  <c r="BS198" i="35"/>
  <c r="BT198" i="35"/>
  <c r="BU198" i="35"/>
  <c r="BV198" i="35"/>
  <c r="BW198" i="35"/>
  <c r="BX198" i="35"/>
  <c r="BY198" i="35"/>
  <c r="BZ198" i="35"/>
  <c r="CA198" i="35"/>
  <c r="CB198" i="35"/>
  <c r="CC198" i="35"/>
  <c r="CD198" i="35"/>
  <c r="CE198" i="35"/>
  <c r="CF198" i="35"/>
  <c r="CG198" i="35"/>
  <c r="CH198" i="35"/>
  <c r="CI198" i="35"/>
  <c r="CJ198" i="35"/>
  <c r="CK198" i="35"/>
  <c r="CL198" i="35"/>
  <c r="CM198" i="35"/>
  <c r="CN198" i="35"/>
  <c r="CO198" i="35"/>
  <c r="CP198" i="35"/>
  <c r="CQ198" i="35"/>
  <c r="CR198" i="35"/>
  <c r="BO199" i="35"/>
  <c r="BP199" i="35"/>
  <c r="BQ199" i="35"/>
  <c r="BR199" i="35"/>
  <c r="BS199" i="35"/>
  <c r="BT199" i="35"/>
  <c r="BU199" i="35"/>
  <c r="BV199" i="35"/>
  <c r="BW199" i="35"/>
  <c r="BX199" i="35"/>
  <c r="BY199" i="35"/>
  <c r="BZ199" i="35"/>
  <c r="CA199" i="35"/>
  <c r="CB199" i="35"/>
  <c r="CC199" i="35"/>
  <c r="CD199" i="35"/>
  <c r="CE199" i="35"/>
  <c r="CF199" i="35"/>
  <c r="CG199" i="35"/>
  <c r="CH199" i="35"/>
  <c r="CI199" i="35"/>
  <c r="CJ199" i="35"/>
  <c r="CK199" i="35"/>
  <c r="CL199" i="35"/>
  <c r="CM199" i="35"/>
  <c r="CN199" i="35"/>
  <c r="CO199" i="35"/>
  <c r="CP199" i="35"/>
  <c r="CQ199" i="35"/>
  <c r="CR199" i="35"/>
  <c r="BO200" i="35"/>
  <c r="BP200" i="35"/>
  <c r="BQ200" i="35"/>
  <c r="BR200" i="35"/>
  <c r="BS200" i="35"/>
  <c r="BT200" i="35"/>
  <c r="BU200" i="35"/>
  <c r="BV200" i="35"/>
  <c r="BW200" i="35"/>
  <c r="BX200" i="35"/>
  <c r="BY200" i="35"/>
  <c r="BZ200" i="35"/>
  <c r="CA200" i="35"/>
  <c r="CB200" i="35"/>
  <c r="CC200" i="35"/>
  <c r="CD200" i="35"/>
  <c r="CE200" i="35"/>
  <c r="CF200" i="35"/>
  <c r="CG200" i="35"/>
  <c r="CH200" i="35"/>
  <c r="CI200" i="35"/>
  <c r="CJ200" i="35"/>
  <c r="CK200" i="35"/>
  <c r="CL200" i="35"/>
  <c r="CM200" i="35"/>
  <c r="CN200" i="35"/>
  <c r="CO200" i="35"/>
  <c r="CP200" i="35"/>
  <c r="CQ200" i="35"/>
  <c r="CR200" i="35"/>
  <c r="BO201" i="35"/>
  <c r="BP201" i="35"/>
  <c r="BQ201" i="35"/>
  <c r="BR201" i="35"/>
  <c r="BS201" i="35"/>
  <c r="BT201" i="35"/>
  <c r="BU201" i="35"/>
  <c r="BV201" i="35"/>
  <c r="BW201" i="35"/>
  <c r="BX201" i="35"/>
  <c r="BY201" i="35"/>
  <c r="BZ201" i="35"/>
  <c r="CA201" i="35"/>
  <c r="CB201" i="35"/>
  <c r="CC201" i="35"/>
  <c r="CD201" i="35"/>
  <c r="CE201" i="35"/>
  <c r="CF201" i="35"/>
  <c r="CG201" i="35"/>
  <c r="CH201" i="35"/>
  <c r="CI201" i="35"/>
  <c r="CJ201" i="35"/>
  <c r="CK201" i="35"/>
  <c r="CL201" i="35"/>
  <c r="CM201" i="35"/>
  <c r="CN201" i="35"/>
  <c r="CO201" i="35"/>
  <c r="CP201" i="35"/>
  <c r="CQ201" i="35"/>
  <c r="CR201" i="35"/>
  <c r="BO202" i="35"/>
  <c r="BP202" i="35"/>
  <c r="BQ202" i="35"/>
  <c r="BR202" i="35"/>
  <c r="BS202" i="35"/>
  <c r="BT202" i="35"/>
  <c r="BU202" i="35"/>
  <c r="BV202" i="35"/>
  <c r="BW202" i="35"/>
  <c r="BX202" i="35"/>
  <c r="BY202" i="35"/>
  <c r="BZ202" i="35"/>
  <c r="CA202" i="35"/>
  <c r="CB202" i="35"/>
  <c r="CC202" i="35"/>
  <c r="CD202" i="35"/>
  <c r="CE202" i="35"/>
  <c r="CF202" i="35"/>
  <c r="CG202" i="35"/>
  <c r="CH202" i="35"/>
  <c r="CI202" i="35"/>
  <c r="CJ202" i="35"/>
  <c r="CK202" i="35"/>
  <c r="CL202" i="35"/>
  <c r="CM202" i="35"/>
  <c r="CN202" i="35"/>
  <c r="CO202" i="35"/>
  <c r="CP202" i="35"/>
  <c r="CQ202" i="35"/>
  <c r="CR202" i="35"/>
  <c r="BO203" i="35"/>
  <c r="BP203" i="35"/>
  <c r="BQ203" i="35"/>
  <c r="BR203" i="35"/>
  <c r="BS203" i="35"/>
  <c r="BT203" i="35"/>
  <c r="BU203" i="35"/>
  <c r="BV203" i="35"/>
  <c r="BW203" i="35"/>
  <c r="BX203" i="35"/>
  <c r="BY203" i="35"/>
  <c r="BZ203" i="35"/>
  <c r="CA203" i="35"/>
  <c r="CB203" i="35"/>
  <c r="CC203" i="35"/>
  <c r="CD203" i="35"/>
  <c r="CE203" i="35"/>
  <c r="CF203" i="35"/>
  <c r="CG203" i="35"/>
  <c r="CH203" i="35"/>
  <c r="CI203" i="35"/>
  <c r="CJ203" i="35"/>
  <c r="CK203" i="35"/>
  <c r="CL203" i="35"/>
  <c r="CM203" i="35"/>
  <c r="CN203" i="35"/>
  <c r="CO203" i="35"/>
  <c r="CP203" i="35"/>
  <c r="CQ203" i="35"/>
  <c r="CR203" i="35"/>
  <c r="BO204" i="35"/>
  <c r="BP204" i="35"/>
  <c r="BQ204" i="35"/>
  <c r="BR204" i="35"/>
  <c r="BS204" i="35"/>
  <c r="BT204" i="35"/>
  <c r="BU204" i="35"/>
  <c r="BV204" i="35"/>
  <c r="BW204" i="35"/>
  <c r="BX204" i="35"/>
  <c r="BY204" i="35"/>
  <c r="BZ204" i="35"/>
  <c r="CA204" i="35"/>
  <c r="CB204" i="35"/>
  <c r="CC204" i="35"/>
  <c r="CD204" i="35"/>
  <c r="CE204" i="35"/>
  <c r="CF204" i="35"/>
  <c r="CG204" i="35"/>
  <c r="CH204" i="35"/>
  <c r="CI204" i="35"/>
  <c r="CJ204" i="35"/>
  <c r="CK204" i="35"/>
  <c r="CL204" i="35"/>
  <c r="CM204" i="35"/>
  <c r="CN204" i="35"/>
  <c r="CO204" i="35"/>
  <c r="CP204" i="35"/>
  <c r="CQ204" i="35"/>
  <c r="CR204" i="35"/>
  <c r="BO205" i="35"/>
  <c r="BP205" i="35"/>
  <c r="BQ205" i="35"/>
  <c r="BR205" i="35"/>
  <c r="BS205" i="35"/>
  <c r="BT205" i="35"/>
  <c r="BU205" i="35"/>
  <c r="BV205" i="35"/>
  <c r="BW205" i="35"/>
  <c r="BX205" i="35"/>
  <c r="BY205" i="35"/>
  <c r="BZ205" i="35"/>
  <c r="CA205" i="35"/>
  <c r="CB205" i="35"/>
  <c r="CC205" i="35"/>
  <c r="CD205" i="35"/>
  <c r="CE205" i="35"/>
  <c r="CF205" i="35"/>
  <c r="CG205" i="35"/>
  <c r="CH205" i="35"/>
  <c r="CI205" i="35"/>
  <c r="CJ205" i="35"/>
  <c r="CK205" i="35"/>
  <c r="CL205" i="35"/>
  <c r="CM205" i="35"/>
  <c r="CN205" i="35"/>
  <c r="CO205" i="35"/>
  <c r="CP205" i="35"/>
  <c r="CQ205" i="35"/>
  <c r="CR205" i="35"/>
  <c r="BO206" i="35"/>
  <c r="BP206" i="35"/>
  <c r="BQ206" i="35"/>
  <c r="BR206" i="35"/>
  <c r="BS206" i="35"/>
  <c r="BT206" i="35"/>
  <c r="BU206" i="35"/>
  <c r="BV206" i="35"/>
  <c r="BW206" i="35"/>
  <c r="BX206" i="35"/>
  <c r="BY206" i="35"/>
  <c r="BZ206" i="35"/>
  <c r="CA206" i="35"/>
  <c r="CB206" i="35"/>
  <c r="CC206" i="35"/>
  <c r="CD206" i="35"/>
  <c r="CE206" i="35"/>
  <c r="CF206" i="35"/>
  <c r="CG206" i="35"/>
  <c r="CH206" i="35"/>
  <c r="CI206" i="35"/>
  <c r="CJ206" i="35"/>
  <c r="CK206" i="35"/>
  <c r="CL206" i="35"/>
  <c r="CM206" i="35"/>
  <c r="CN206" i="35"/>
  <c r="CO206" i="35"/>
  <c r="CP206" i="35"/>
  <c r="CQ206" i="35"/>
  <c r="CR206" i="35"/>
  <c r="BO207" i="35"/>
  <c r="BP207" i="35"/>
  <c r="BQ207" i="35"/>
  <c r="BR207" i="35"/>
  <c r="BS207" i="35"/>
  <c r="BT207" i="35"/>
  <c r="BU207" i="35"/>
  <c r="BV207" i="35"/>
  <c r="BW207" i="35"/>
  <c r="BX207" i="35"/>
  <c r="BY207" i="35"/>
  <c r="BZ207" i="35"/>
  <c r="CA207" i="35"/>
  <c r="CB207" i="35"/>
  <c r="CC207" i="35"/>
  <c r="CD207" i="35"/>
  <c r="CE207" i="35"/>
  <c r="CF207" i="35"/>
  <c r="CG207" i="35"/>
  <c r="CH207" i="35"/>
  <c r="CI207" i="35"/>
  <c r="CJ207" i="35"/>
  <c r="CK207" i="35"/>
  <c r="CL207" i="35"/>
  <c r="CM207" i="35"/>
  <c r="CN207" i="35"/>
  <c r="CO207" i="35"/>
  <c r="CP207" i="35"/>
  <c r="CQ207" i="35"/>
  <c r="CR207" i="35"/>
  <c r="BO208" i="35"/>
  <c r="BP208" i="35"/>
  <c r="BQ208" i="35"/>
  <c r="BR208" i="35"/>
  <c r="BS208" i="35"/>
  <c r="BT208" i="35"/>
  <c r="BU208" i="35"/>
  <c r="BV208" i="35"/>
  <c r="BW208" i="35"/>
  <c r="BX208" i="35"/>
  <c r="BY208" i="35"/>
  <c r="BZ208" i="35"/>
  <c r="CA208" i="35"/>
  <c r="CB208" i="35"/>
  <c r="CC208" i="35"/>
  <c r="CD208" i="35"/>
  <c r="CE208" i="35"/>
  <c r="CF208" i="35"/>
  <c r="CG208" i="35"/>
  <c r="CH208" i="35"/>
  <c r="CI208" i="35"/>
  <c r="CJ208" i="35"/>
  <c r="CK208" i="35"/>
  <c r="CL208" i="35"/>
  <c r="CM208" i="35"/>
  <c r="CN208" i="35"/>
  <c r="CO208" i="35"/>
  <c r="CP208" i="35"/>
  <c r="CQ208" i="35"/>
  <c r="CR208" i="35"/>
  <c r="BO209" i="35"/>
  <c r="BP209" i="35"/>
  <c r="BQ209" i="35"/>
  <c r="BR209" i="35"/>
  <c r="BS209" i="35"/>
  <c r="BT209" i="35"/>
  <c r="BU209" i="35"/>
  <c r="BV209" i="35"/>
  <c r="BW209" i="35"/>
  <c r="BX209" i="35"/>
  <c r="BY209" i="35"/>
  <c r="BZ209" i="35"/>
  <c r="CA209" i="35"/>
  <c r="CB209" i="35"/>
  <c r="CC209" i="35"/>
  <c r="CD209" i="35"/>
  <c r="CE209" i="35"/>
  <c r="CF209" i="35"/>
  <c r="CG209" i="35"/>
  <c r="CH209" i="35"/>
  <c r="CI209" i="35"/>
  <c r="CJ209" i="35"/>
  <c r="CK209" i="35"/>
  <c r="CL209" i="35"/>
  <c r="CM209" i="35"/>
  <c r="CN209" i="35"/>
  <c r="CO209" i="35"/>
  <c r="CP209" i="35"/>
  <c r="CQ209" i="35"/>
  <c r="CR209" i="35"/>
  <c r="BO210" i="35"/>
  <c r="BP210" i="35"/>
  <c r="BQ210" i="35"/>
  <c r="BR210" i="35"/>
  <c r="BS210" i="35"/>
  <c r="BT210" i="35"/>
  <c r="BU210" i="35"/>
  <c r="BV210" i="35"/>
  <c r="BW210" i="35"/>
  <c r="BX210" i="35"/>
  <c r="BY210" i="35"/>
  <c r="BZ210" i="35"/>
  <c r="CA210" i="35"/>
  <c r="CB210" i="35"/>
  <c r="CC210" i="35"/>
  <c r="CD210" i="35"/>
  <c r="CE210" i="35"/>
  <c r="CF210" i="35"/>
  <c r="CG210" i="35"/>
  <c r="CH210" i="35"/>
  <c r="CI210" i="35"/>
  <c r="CJ210" i="35"/>
  <c r="CK210" i="35"/>
  <c r="CL210" i="35"/>
  <c r="CM210" i="35"/>
  <c r="CN210" i="35"/>
  <c r="CO210" i="35"/>
  <c r="CP210" i="35"/>
  <c r="CQ210" i="35"/>
  <c r="CR210" i="35"/>
  <c r="BO211" i="35"/>
  <c r="BP211" i="35"/>
  <c r="BQ211" i="35"/>
  <c r="BR211" i="35"/>
  <c r="BS211" i="35"/>
  <c r="BT211" i="35"/>
  <c r="BU211" i="35"/>
  <c r="BV211" i="35"/>
  <c r="BW211" i="35"/>
  <c r="BX211" i="35"/>
  <c r="BY211" i="35"/>
  <c r="BZ211" i="35"/>
  <c r="CA211" i="35"/>
  <c r="CB211" i="35"/>
  <c r="CC211" i="35"/>
  <c r="CD211" i="35"/>
  <c r="CE211" i="35"/>
  <c r="CF211" i="35"/>
  <c r="CG211" i="35"/>
  <c r="CH211" i="35"/>
  <c r="CI211" i="35"/>
  <c r="CJ211" i="35"/>
  <c r="CK211" i="35"/>
  <c r="CL211" i="35"/>
  <c r="CM211" i="35"/>
  <c r="CN211" i="35"/>
  <c r="CO211" i="35"/>
  <c r="CP211" i="35"/>
  <c r="CQ211" i="35"/>
  <c r="CR211" i="35"/>
  <c r="BO212" i="35"/>
  <c r="BP212" i="35"/>
  <c r="BQ212" i="35"/>
  <c r="BR212" i="35"/>
  <c r="BS212" i="35"/>
  <c r="BT212" i="35"/>
  <c r="BU212" i="35"/>
  <c r="BV212" i="35"/>
  <c r="BW212" i="35"/>
  <c r="BX212" i="35"/>
  <c r="BY212" i="35"/>
  <c r="BZ212" i="35"/>
  <c r="CA212" i="35"/>
  <c r="CB212" i="35"/>
  <c r="CC212" i="35"/>
  <c r="CD212" i="35"/>
  <c r="CE212" i="35"/>
  <c r="CF212" i="35"/>
  <c r="CG212" i="35"/>
  <c r="CH212" i="35"/>
  <c r="CI212" i="35"/>
  <c r="CJ212" i="35"/>
  <c r="CK212" i="35"/>
  <c r="CL212" i="35"/>
  <c r="CM212" i="35"/>
  <c r="CN212" i="35"/>
  <c r="CO212" i="35"/>
  <c r="CP212" i="35"/>
  <c r="CQ212" i="35"/>
  <c r="CR212" i="35"/>
  <c r="BO213" i="35"/>
  <c r="BP213" i="35"/>
  <c r="BQ213" i="35"/>
  <c r="BR213" i="35"/>
  <c r="BS213" i="35"/>
  <c r="BT213" i="35"/>
  <c r="BU213" i="35"/>
  <c r="BV213" i="35"/>
  <c r="BW213" i="35"/>
  <c r="BX213" i="35"/>
  <c r="BY213" i="35"/>
  <c r="BZ213" i="35"/>
  <c r="CA213" i="35"/>
  <c r="CB213" i="35"/>
  <c r="CC213" i="35"/>
  <c r="CD213" i="35"/>
  <c r="CE213" i="35"/>
  <c r="CF213" i="35"/>
  <c r="CG213" i="35"/>
  <c r="CH213" i="35"/>
  <c r="CI213" i="35"/>
  <c r="CJ213" i="35"/>
  <c r="CK213" i="35"/>
  <c r="CL213" i="35"/>
  <c r="CM213" i="35"/>
  <c r="CN213" i="35"/>
  <c r="CO213" i="35"/>
  <c r="CP213" i="35"/>
  <c r="CQ213" i="35"/>
  <c r="CR213" i="35"/>
  <c r="BO214" i="35"/>
  <c r="BP214" i="35"/>
  <c r="BQ214" i="35"/>
  <c r="BR214" i="35"/>
  <c r="BS214" i="35"/>
  <c r="BT214" i="35"/>
  <c r="BU214" i="35"/>
  <c r="BV214" i="35"/>
  <c r="BW214" i="35"/>
  <c r="BX214" i="35"/>
  <c r="BY214" i="35"/>
  <c r="BZ214" i="35"/>
  <c r="CA214" i="35"/>
  <c r="CB214" i="35"/>
  <c r="CC214" i="35"/>
  <c r="CD214" i="35"/>
  <c r="CE214" i="35"/>
  <c r="CF214" i="35"/>
  <c r="CG214" i="35"/>
  <c r="CH214" i="35"/>
  <c r="CI214" i="35"/>
  <c r="CJ214" i="35"/>
  <c r="CK214" i="35"/>
  <c r="CL214" i="35"/>
  <c r="CM214" i="35"/>
  <c r="CN214" i="35"/>
  <c r="CO214" i="35"/>
  <c r="CP214" i="35"/>
  <c r="CQ214" i="35"/>
  <c r="CR214" i="35"/>
  <c r="BO215" i="35"/>
  <c r="BP215" i="35"/>
  <c r="BQ215" i="35"/>
  <c r="BR215" i="35"/>
  <c r="BS215" i="35"/>
  <c r="BT215" i="35"/>
  <c r="BU215" i="35"/>
  <c r="BV215" i="35"/>
  <c r="BW215" i="35"/>
  <c r="BX215" i="35"/>
  <c r="BY215" i="35"/>
  <c r="BZ215" i="35"/>
  <c r="CA215" i="35"/>
  <c r="CB215" i="35"/>
  <c r="CC215" i="35"/>
  <c r="CD215" i="35"/>
  <c r="CE215" i="35"/>
  <c r="CF215" i="35"/>
  <c r="CG215" i="35"/>
  <c r="CH215" i="35"/>
  <c r="CI215" i="35"/>
  <c r="CJ215" i="35"/>
  <c r="CK215" i="35"/>
  <c r="CL215" i="35"/>
  <c r="CM215" i="35"/>
  <c r="CN215" i="35"/>
  <c r="CO215" i="35"/>
  <c r="CP215" i="35"/>
  <c r="CQ215" i="35"/>
  <c r="CR215" i="35"/>
  <c r="BO216" i="35"/>
  <c r="BP216" i="35"/>
  <c r="BQ216" i="35"/>
  <c r="BR216" i="35"/>
  <c r="BS216" i="35"/>
  <c r="BT216" i="35"/>
  <c r="BU216" i="35"/>
  <c r="BV216" i="35"/>
  <c r="BW216" i="35"/>
  <c r="BX216" i="35"/>
  <c r="BY216" i="35"/>
  <c r="BZ216" i="35"/>
  <c r="CA216" i="35"/>
  <c r="CB216" i="35"/>
  <c r="CC216" i="35"/>
  <c r="CD216" i="35"/>
  <c r="CE216" i="35"/>
  <c r="CF216" i="35"/>
  <c r="CG216" i="35"/>
  <c r="CH216" i="35"/>
  <c r="CI216" i="35"/>
  <c r="CJ216" i="35"/>
  <c r="CK216" i="35"/>
  <c r="CL216" i="35"/>
  <c r="CM216" i="35"/>
  <c r="CN216" i="35"/>
  <c r="CO216" i="35"/>
  <c r="CP216" i="35"/>
  <c r="CQ216" i="35"/>
  <c r="CR216" i="35"/>
  <c r="BO217" i="35"/>
  <c r="BP217" i="35"/>
  <c r="BQ217" i="35"/>
  <c r="BR217" i="35"/>
  <c r="BS217" i="35"/>
  <c r="BT217" i="35"/>
  <c r="BU217" i="35"/>
  <c r="BV217" i="35"/>
  <c r="BW217" i="35"/>
  <c r="BX217" i="35"/>
  <c r="BY217" i="35"/>
  <c r="BZ217" i="35"/>
  <c r="CA217" i="35"/>
  <c r="CB217" i="35"/>
  <c r="CC217" i="35"/>
  <c r="CD217" i="35"/>
  <c r="CE217" i="35"/>
  <c r="CF217" i="35"/>
  <c r="CG217" i="35"/>
  <c r="CH217" i="35"/>
  <c r="CI217" i="35"/>
  <c r="CJ217" i="35"/>
  <c r="CK217" i="35"/>
  <c r="CL217" i="35"/>
  <c r="CM217" i="35"/>
  <c r="CN217" i="35"/>
  <c r="CO217" i="35"/>
  <c r="CP217" i="35"/>
  <c r="CQ217" i="35"/>
  <c r="CR217" i="35"/>
  <c r="BO218" i="35"/>
  <c r="BP218" i="35"/>
  <c r="BQ218" i="35"/>
  <c r="BR218" i="35"/>
  <c r="BS218" i="35"/>
  <c r="BT218" i="35"/>
  <c r="BU218" i="35"/>
  <c r="BV218" i="35"/>
  <c r="BW218" i="35"/>
  <c r="BX218" i="35"/>
  <c r="BY218" i="35"/>
  <c r="BZ218" i="35"/>
  <c r="CA218" i="35"/>
  <c r="CB218" i="35"/>
  <c r="CC218" i="35"/>
  <c r="CD218" i="35"/>
  <c r="CE218" i="35"/>
  <c r="CF218" i="35"/>
  <c r="CG218" i="35"/>
  <c r="CH218" i="35"/>
  <c r="CI218" i="35"/>
  <c r="CJ218" i="35"/>
  <c r="CK218" i="35"/>
  <c r="CL218" i="35"/>
  <c r="CM218" i="35"/>
  <c r="CN218" i="35"/>
  <c r="CO218" i="35"/>
  <c r="CP218" i="35"/>
  <c r="CQ218" i="35"/>
  <c r="CR218" i="35"/>
  <c r="BO219" i="35"/>
  <c r="BP219" i="35"/>
  <c r="BQ219" i="35"/>
  <c r="BR219" i="35"/>
  <c r="BS219" i="35"/>
  <c r="BT219" i="35"/>
  <c r="BU219" i="35"/>
  <c r="BV219" i="35"/>
  <c r="BW219" i="35"/>
  <c r="BX219" i="35"/>
  <c r="BY219" i="35"/>
  <c r="BZ219" i="35"/>
  <c r="CA219" i="35"/>
  <c r="CB219" i="35"/>
  <c r="CC219" i="35"/>
  <c r="CD219" i="35"/>
  <c r="CE219" i="35"/>
  <c r="CF219" i="35"/>
  <c r="CG219" i="35"/>
  <c r="CH219" i="35"/>
  <c r="CI219" i="35"/>
  <c r="CJ219" i="35"/>
  <c r="CK219" i="35"/>
  <c r="CL219" i="35"/>
  <c r="CM219" i="35"/>
  <c r="CN219" i="35"/>
  <c r="CO219" i="35"/>
  <c r="CP219" i="35"/>
  <c r="CQ219" i="35"/>
  <c r="CR219" i="35"/>
  <c r="BO220" i="35"/>
  <c r="BP220" i="35"/>
  <c r="BQ220" i="35"/>
  <c r="BR220" i="35"/>
  <c r="BS220" i="35"/>
  <c r="BT220" i="35"/>
  <c r="BU220" i="35"/>
  <c r="BV220" i="35"/>
  <c r="BW220" i="35"/>
  <c r="BX220" i="35"/>
  <c r="BY220" i="35"/>
  <c r="BZ220" i="35"/>
  <c r="CA220" i="35"/>
  <c r="CB220" i="35"/>
  <c r="CC220" i="35"/>
  <c r="CD220" i="35"/>
  <c r="CE220" i="35"/>
  <c r="CF220" i="35"/>
  <c r="CG220" i="35"/>
  <c r="CH220" i="35"/>
  <c r="CI220" i="35"/>
  <c r="CJ220" i="35"/>
  <c r="CK220" i="35"/>
  <c r="CL220" i="35"/>
  <c r="CM220" i="35"/>
  <c r="CN220" i="35"/>
  <c r="CO220" i="35"/>
  <c r="CP220" i="35"/>
  <c r="CQ220" i="35"/>
  <c r="CR220" i="35"/>
  <c r="BO221" i="35"/>
  <c r="BP221" i="35"/>
  <c r="BQ221" i="35"/>
  <c r="BR221" i="35"/>
  <c r="BS221" i="35"/>
  <c r="BT221" i="35"/>
  <c r="BU221" i="35"/>
  <c r="BV221" i="35"/>
  <c r="BW221" i="35"/>
  <c r="BX221" i="35"/>
  <c r="BY221" i="35"/>
  <c r="BZ221" i="35"/>
  <c r="CA221" i="35"/>
  <c r="CB221" i="35"/>
  <c r="CC221" i="35"/>
  <c r="CD221" i="35"/>
  <c r="CE221" i="35"/>
  <c r="CF221" i="35"/>
  <c r="CG221" i="35"/>
  <c r="CH221" i="35"/>
  <c r="CI221" i="35"/>
  <c r="CJ221" i="35"/>
  <c r="CK221" i="35"/>
  <c r="CL221" i="35"/>
  <c r="CM221" i="35"/>
  <c r="CN221" i="35"/>
  <c r="CO221" i="35"/>
  <c r="CP221" i="35"/>
  <c r="CQ221" i="35"/>
  <c r="CR221" i="35"/>
  <c r="BO222" i="35"/>
  <c r="BP222" i="35"/>
  <c r="BQ222" i="35"/>
  <c r="BR222" i="35"/>
  <c r="BS222" i="35"/>
  <c r="BT222" i="35"/>
  <c r="BU222" i="35"/>
  <c r="BV222" i="35"/>
  <c r="BW222" i="35"/>
  <c r="BX222" i="35"/>
  <c r="BY222" i="35"/>
  <c r="BZ222" i="35"/>
  <c r="CA222" i="35"/>
  <c r="CB222" i="35"/>
  <c r="CC222" i="35"/>
  <c r="CD222" i="35"/>
  <c r="CE222" i="35"/>
  <c r="CF222" i="35"/>
  <c r="CG222" i="35"/>
  <c r="CH222" i="35"/>
  <c r="CI222" i="35"/>
  <c r="CJ222" i="35"/>
  <c r="CK222" i="35"/>
  <c r="CL222" i="35"/>
  <c r="CM222" i="35"/>
  <c r="CN222" i="35"/>
  <c r="CO222" i="35"/>
  <c r="CP222" i="35"/>
  <c r="CQ222" i="35"/>
  <c r="CR222" i="35"/>
  <c r="BO223" i="35"/>
  <c r="BP223" i="35"/>
  <c r="BQ223" i="35"/>
  <c r="BR223" i="35"/>
  <c r="BS223" i="35"/>
  <c r="BT223" i="35"/>
  <c r="BU223" i="35"/>
  <c r="BV223" i="35"/>
  <c r="BW223" i="35"/>
  <c r="BX223" i="35"/>
  <c r="BY223" i="35"/>
  <c r="BZ223" i="35"/>
  <c r="CA223" i="35"/>
  <c r="CB223" i="35"/>
  <c r="CC223" i="35"/>
  <c r="CD223" i="35"/>
  <c r="CE223" i="35"/>
  <c r="CF223" i="35"/>
  <c r="CG223" i="35"/>
  <c r="CH223" i="35"/>
  <c r="CI223" i="35"/>
  <c r="CJ223" i="35"/>
  <c r="CK223" i="35"/>
  <c r="CL223" i="35"/>
  <c r="CM223" i="35"/>
  <c r="CN223" i="35"/>
  <c r="CO223" i="35"/>
  <c r="CP223" i="35"/>
  <c r="CQ223" i="35"/>
  <c r="CR223" i="35"/>
  <c r="BO224" i="35"/>
  <c r="BP224" i="35"/>
  <c r="BQ224" i="35"/>
  <c r="BR224" i="35"/>
  <c r="BS224" i="35"/>
  <c r="BT224" i="35"/>
  <c r="BU224" i="35"/>
  <c r="BV224" i="35"/>
  <c r="BW224" i="35"/>
  <c r="BX224" i="35"/>
  <c r="BY224" i="35"/>
  <c r="BZ224" i="35"/>
  <c r="CA224" i="35"/>
  <c r="CB224" i="35"/>
  <c r="CC224" i="35"/>
  <c r="CD224" i="35"/>
  <c r="CE224" i="35"/>
  <c r="CF224" i="35"/>
  <c r="CG224" i="35"/>
  <c r="CH224" i="35"/>
  <c r="CI224" i="35"/>
  <c r="CJ224" i="35"/>
  <c r="CK224" i="35"/>
  <c r="CL224" i="35"/>
  <c r="CM224" i="35"/>
  <c r="CN224" i="35"/>
  <c r="CO224" i="35"/>
  <c r="CP224" i="35"/>
  <c r="CQ224" i="35"/>
  <c r="CR224" i="35"/>
  <c r="BO225" i="35"/>
  <c r="BP225" i="35"/>
  <c r="BQ225" i="35"/>
  <c r="BR225" i="35"/>
  <c r="BS225" i="35"/>
  <c r="BT225" i="35"/>
  <c r="BU225" i="35"/>
  <c r="BV225" i="35"/>
  <c r="BW225" i="35"/>
  <c r="BX225" i="35"/>
  <c r="BY225" i="35"/>
  <c r="BZ225" i="35"/>
  <c r="CA225" i="35"/>
  <c r="CB225" i="35"/>
  <c r="CC225" i="35"/>
  <c r="CD225" i="35"/>
  <c r="CE225" i="35"/>
  <c r="CF225" i="35"/>
  <c r="CG225" i="35"/>
  <c r="CH225" i="35"/>
  <c r="CI225" i="35"/>
  <c r="CJ225" i="35"/>
  <c r="CK225" i="35"/>
  <c r="CL225" i="35"/>
  <c r="CM225" i="35"/>
  <c r="CN225" i="35"/>
  <c r="CO225" i="35"/>
  <c r="CP225" i="35"/>
  <c r="CQ225" i="35"/>
  <c r="CR225" i="35"/>
  <c r="BO226" i="35"/>
  <c r="BP226" i="35"/>
  <c r="BQ226" i="35"/>
  <c r="BR226" i="35"/>
  <c r="BS226" i="35"/>
  <c r="BT226" i="35"/>
  <c r="BU226" i="35"/>
  <c r="BV226" i="35"/>
  <c r="BW226" i="35"/>
  <c r="BX226" i="35"/>
  <c r="BY226" i="35"/>
  <c r="BZ226" i="35"/>
  <c r="CA226" i="35"/>
  <c r="CB226" i="35"/>
  <c r="CC226" i="35"/>
  <c r="CD226" i="35"/>
  <c r="CE226" i="35"/>
  <c r="CF226" i="35"/>
  <c r="CG226" i="35"/>
  <c r="CH226" i="35"/>
  <c r="CI226" i="35"/>
  <c r="CJ226" i="35"/>
  <c r="CK226" i="35"/>
  <c r="CL226" i="35"/>
  <c r="CM226" i="35"/>
  <c r="CN226" i="35"/>
  <c r="CO226" i="35"/>
  <c r="CP226" i="35"/>
  <c r="CQ226" i="35"/>
  <c r="CR226" i="35"/>
  <c r="BO227" i="35"/>
  <c r="BP227" i="35"/>
  <c r="BQ227" i="35"/>
  <c r="BR227" i="35"/>
  <c r="BS227" i="35"/>
  <c r="BT227" i="35"/>
  <c r="BU227" i="35"/>
  <c r="BV227" i="35"/>
  <c r="BW227" i="35"/>
  <c r="BX227" i="35"/>
  <c r="BY227" i="35"/>
  <c r="BZ227" i="35"/>
  <c r="CA227" i="35"/>
  <c r="CB227" i="35"/>
  <c r="CC227" i="35"/>
  <c r="CD227" i="35"/>
  <c r="CE227" i="35"/>
  <c r="CF227" i="35"/>
  <c r="CG227" i="35"/>
  <c r="CH227" i="35"/>
  <c r="CI227" i="35"/>
  <c r="CJ227" i="35"/>
  <c r="CK227" i="35"/>
  <c r="CL227" i="35"/>
  <c r="CM227" i="35"/>
  <c r="CN227" i="35"/>
  <c r="CO227" i="35"/>
  <c r="CP227" i="35"/>
  <c r="CQ227" i="35"/>
  <c r="CR227" i="35"/>
  <c r="BO228" i="35"/>
  <c r="BP228" i="35"/>
  <c r="BQ228" i="35"/>
  <c r="BR228" i="35"/>
  <c r="BS228" i="35"/>
  <c r="BT228" i="35"/>
  <c r="BU228" i="35"/>
  <c r="BV228" i="35"/>
  <c r="BW228" i="35"/>
  <c r="BX228" i="35"/>
  <c r="BY228" i="35"/>
  <c r="BZ228" i="35"/>
  <c r="CA228" i="35"/>
  <c r="CB228" i="35"/>
  <c r="CC228" i="35"/>
  <c r="CD228" i="35"/>
  <c r="CE228" i="35"/>
  <c r="CF228" i="35"/>
  <c r="CG228" i="35"/>
  <c r="CH228" i="35"/>
  <c r="CI228" i="35"/>
  <c r="CJ228" i="35"/>
  <c r="CK228" i="35"/>
  <c r="CL228" i="35"/>
  <c r="CM228" i="35"/>
  <c r="CN228" i="35"/>
  <c r="CO228" i="35"/>
  <c r="CP228" i="35"/>
  <c r="CQ228" i="35"/>
  <c r="CR228" i="35"/>
  <c r="BO229" i="35"/>
  <c r="BP229" i="35"/>
  <c r="BQ229" i="35"/>
  <c r="BR229" i="35"/>
  <c r="BS229" i="35"/>
  <c r="BT229" i="35"/>
  <c r="BU229" i="35"/>
  <c r="BV229" i="35"/>
  <c r="BW229" i="35"/>
  <c r="BX229" i="35"/>
  <c r="BY229" i="35"/>
  <c r="BZ229" i="35"/>
  <c r="CA229" i="35"/>
  <c r="CB229" i="35"/>
  <c r="CC229" i="35"/>
  <c r="CD229" i="35"/>
  <c r="CE229" i="35"/>
  <c r="CF229" i="35"/>
  <c r="CG229" i="35"/>
  <c r="CH229" i="35"/>
  <c r="CI229" i="35"/>
  <c r="CJ229" i="35"/>
  <c r="CK229" i="35"/>
  <c r="CL229" i="35"/>
  <c r="CM229" i="35"/>
  <c r="CN229" i="35"/>
  <c r="CO229" i="35"/>
  <c r="CP229" i="35"/>
  <c r="CQ229" i="35"/>
  <c r="CR229" i="35"/>
  <c r="BO230" i="35"/>
  <c r="BP230" i="35"/>
  <c r="BQ230" i="35"/>
  <c r="BR230" i="35"/>
  <c r="BS230" i="35"/>
  <c r="BT230" i="35"/>
  <c r="BU230" i="35"/>
  <c r="BV230" i="35"/>
  <c r="BW230" i="35"/>
  <c r="BX230" i="35"/>
  <c r="BY230" i="35"/>
  <c r="BZ230" i="35"/>
  <c r="CA230" i="35"/>
  <c r="CB230" i="35"/>
  <c r="CC230" i="35"/>
  <c r="CD230" i="35"/>
  <c r="CE230" i="35"/>
  <c r="CF230" i="35"/>
  <c r="CG230" i="35"/>
  <c r="CH230" i="35"/>
  <c r="CI230" i="35"/>
  <c r="CJ230" i="35"/>
  <c r="CK230" i="35"/>
  <c r="CL230" i="35"/>
  <c r="CM230" i="35"/>
  <c r="CN230" i="35"/>
  <c r="CO230" i="35"/>
  <c r="CP230" i="35"/>
  <c r="CQ230" i="35"/>
  <c r="CR230" i="35"/>
  <c r="BO231" i="35"/>
  <c r="BP231" i="35"/>
  <c r="BQ231" i="35"/>
  <c r="BR231" i="35"/>
  <c r="BS231" i="35"/>
  <c r="BT231" i="35"/>
  <c r="BU231" i="35"/>
  <c r="BV231" i="35"/>
  <c r="BW231" i="35"/>
  <c r="BX231" i="35"/>
  <c r="BY231" i="35"/>
  <c r="BZ231" i="35"/>
  <c r="CA231" i="35"/>
  <c r="CB231" i="35"/>
  <c r="CC231" i="35"/>
  <c r="CD231" i="35"/>
  <c r="CE231" i="35"/>
  <c r="CF231" i="35"/>
  <c r="CG231" i="35"/>
  <c r="CH231" i="35"/>
  <c r="CI231" i="35"/>
  <c r="CJ231" i="35"/>
  <c r="CK231" i="35"/>
  <c r="CL231" i="35"/>
  <c r="CM231" i="35"/>
  <c r="CN231" i="35"/>
  <c r="CO231" i="35"/>
  <c r="CP231" i="35"/>
  <c r="CQ231" i="35"/>
  <c r="CR231" i="35"/>
  <c r="BO232" i="35"/>
  <c r="BP232" i="35"/>
  <c r="BQ232" i="35"/>
  <c r="BR232" i="35"/>
  <c r="BS232" i="35"/>
  <c r="BT232" i="35"/>
  <c r="BU232" i="35"/>
  <c r="BV232" i="35"/>
  <c r="BW232" i="35"/>
  <c r="BX232" i="35"/>
  <c r="BY232" i="35"/>
  <c r="BZ232" i="35"/>
  <c r="CA232" i="35"/>
  <c r="CB232" i="35"/>
  <c r="CC232" i="35"/>
  <c r="CD232" i="35"/>
  <c r="CE232" i="35"/>
  <c r="CF232" i="35"/>
  <c r="CG232" i="35"/>
  <c r="CH232" i="35"/>
  <c r="CI232" i="35"/>
  <c r="CJ232" i="35"/>
  <c r="CK232" i="35"/>
  <c r="CL232" i="35"/>
  <c r="CM232" i="35"/>
  <c r="CN232" i="35"/>
  <c r="CO232" i="35"/>
  <c r="CP232" i="35"/>
  <c r="CQ232" i="35"/>
  <c r="CR232" i="35"/>
  <c r="BO233" i="35"/>
  <c r="BP233" i="35"/>
  <c r="BQ233" i="35"/>
  <c r="BR233" i="35"/>
  <c r="BS233" i="35"/>
  <c r="BT233" i="35"/>
  <c r="BU233" i="35"/>
  <c r="BV233" i="35"/>
  <c r="BW233" i="35"/>
  <c r="BX233" i="35"/>
  <c r="BY233" i="35"/>
  <c r="BZ233" i="35"/>
  <c r="CA233" i="35"/>
  <c r="CB233" i="35"/>
  <c r="CC233" i="35"/>
  <c r="CD233" i="35"/>
  <c r="CE233" i="35"/>
  <c r="CF233" i="35"/>
  <c r="CG233" i="35"/>
  <c r="CH233" i="35"/>
  <c r="CI233" i="35"/>
  <c r="CJ233" i="35"/>
  <c r="CK233" i="35"/>
  <c r="CL233" i="35"/>
  <c r="CM233" i="35"/>
  <c r="CN233" i="35"/>
  <c r="CO233" i="35"/>
  <c r="CP233" i="35"/>
  <c r="CQ233" i="35"/>
  <c r="CR233" i="35"/>
  <c r="BO234" i="35"/>
  <c r="BP234" i="35"/>
  <c r="BQ234" i="35"/>
  <c r="BR234" i="35"/>
  <c r="BS234" i="35"/>
  <c r="BT234" i="35"/>
  <c r="BU234" i="35"/>
  <c r="BV234" i="35"/>
  <c r="BW234" i="35"/>
  <c r="BX234" i="35"/>
  <c r="BY234" i="35"/>
  <c r="BZ234" i="35"/>
  <c r="CA234" i="35"/>
  <c r="CB234" i="35"/>
  <c r="CC234" i="35"/>
  <c r="CD234" i="35"/>
  <c r="CE234" i="35"/>
  <c r="CF234" i="35"/>
  <c r="CG234" i="35"/>
  <c r="CH234" i="35"/>
  <c r="CI234" i="35"/>
  <c r="CJ234" i="35"/>
  <c r="CK234" i="35"/>
  <c r="CL234" i="35"/>
  <c r="CM234" i="35"/>
  <c r="CN234" i="35"/>
  <c r="CO234" i="35"/>
  <c r="CP234" i="35"/>
  <c r="CQ234" i="35"/>
  <c r="CR234" i="35"/>
  <c r="BO235" i="35"/>
  <c r="BP235" i="35"/>
  <c r="BQ235" i="35"/>
  <c r="BR235" i="35"/>
  <c r="BS235" i="35"/>
  <c r="BT235" i="35"/>
  <c r="BU235" i="35"/>
  <c r="BV235" i="35"/>
  <c r="BW235" i="35"/>
  <c r="BX235" i="35"/>
  <c r="BY235" i="35"/>
  <c r="BZ235" i="35"/>
  <c r="CA235" i="35"/>
  <c r="CB235" i="35"/>
  <c r="CC235" i="35"/>
  <c r="CD235" i="35"/>
  <c r="CE235" i="35"/>
  <c r="CF235" i="35"/>
  <c r="CG235" i="35"/>
  <c r="CH235" i="35"/>
  <c r="CI235" i="35"/>
  <c r="CJ235" i="35"/>
  <c r="CK235" i="35"/>
  <c r="CL235" i="35"/>
  <c r="CM235" i="35"/>
  <c r="CN235" i="35"/>
  <c r="CO235" i="35"/>
  <c r="CP235" i="35"/>
  <c r="CQ235" i="35"/>
  <c r="CR235" i="35"/>
  <c r="BO236" i="35"/>
  <c r="BP236" i="35"/>
  <c r="BQ236" i="35"/>
  <c r="BR236" i="35"/>
  <c r="BS236" i="35"/>
  <c r="BT236" i="35"/>
  <c r="BU236" i="35"/>
  <c r="BV236" i="35"/>
  <c r="BW236" i="35"/>
  <c r="BX236" i="35"/>
  <c r="BY236" i="35"/>
  <c r="BZ236" i="35"/>
  <c r="CA236" i="35"/>
  <c r="CB236" i="35"/>
  <c r="CC236" i="35"/>
  <c r="CD236" i="35"/>
  <c r="CE236" i="35"/>
  <c r="CF236" i="35"/>
  <c r="CG236" i="35"/>
  <c r="CH236" i="35"/>
  <c r="CI236" i="35"/>
  <c r="CJ236" i="35"/>
  <c r="CK236" i="35"/>
  <c r="CL236" i="35"/>
  <c r="CM236" i="35"/>
  <c r="CN236" i="35"/>
  <c r="CO236" i="35"/>
  <c r="CP236" i="35"/>
  <c r="CQ236" i="35"/>
  <c r="CR236" i="35"/>
  <c r="BO237" i="35"/>
  <c r="BP237" i="35"/>
  <c r="BQ237" i="35"/>
  <c r="BR237" i="35"/>
  <c r="BS237" i="35"/>
  <c r="BT237" i="35"/>
  <c r="BU237" i="35"/>
  <c r="BV237" i="35"/>
  <c r="BW237" i="35"/>
  <c r="BX237" i="35"/>
  <c r="BY237" i="35"/>
  <c r="BZ237" i="35"/>
  <c r="CA237" i="35"/>
  <c r="CB237" i="35"/>
  <c r="CC237" i="35"/>
  <c r="CD237" i="35"/>
  <c r="CE237" i="35"/>
  <c r="CF237" i="35"/>
  <c r="CG237" i="35"/>
  <c r="CH237" i="35"/>
  <c r="CI237" i="35"/>
  <c r="CJ237" i="35"/>
  <c r="CK237" i="35"/>
  <c r="CL237" i="35"/>
  <c r="CM237" i="35"/>
  <c r="CN237" i="35"/>
  <c r="CO237" i="35"/>
  <c r="CP237" i="35"/>
  <c r="CQ237" i="35"/>
  <c r="CR237" i="35"/>
  <c r="BO238" i="35"/>
  <c r="BP238" i="35"/>
  <c r="BQ238" i="35"/>
  <c r="BR238" i="35"/>
  <c r="BS238" i="35"/>
  <c r="BT238" i="35"/>
  <c r="BU238" i="35"/>
  <c r="BV238" i="35"/>
  <c r="BW238" i="35"/>
  <c r="BX238" i="35"/>
  <c r="BY238" i="35"/>
  <c r="BZ238" i="35"/>
  <c r="CA238" i="35"/>
  <c r="CB238" i="35"/>
  <c r="CC238" i="35"/>
  <c r="CD238" i="35"/>
  <c r="CE238" i="35"/>
  <c r="CF238" i="35"/>
  <c r="CG238" i="35"/>
  <c r="CH238" i="35"/>
  <c r="CI238" i="35"/>
  <c r="CJ238" i="35"/>
  <c r="CK238" i="35"/>
  <c r="CL238" i="35"/>
  <c r="CM238" i="35"/>
  <c r="CN238" i="35"/>
  <c r="CO238" i="35"/>
  <c r="CP238" i="35"/>
  <c r="CQ238" i="35"/>
  <c r="CR238" i="35"/>
  <c r="BO239" i="35"/>
  <c r="BP239" i="35"/>
  <c r="BQ239" i="35"/>
  <c r="BR239" i="35"/>
  <c r="BS239" i="35"/>
  <c r="BT239" i="35"/>
  <c r="BU239" i="35"/>
  <c r="BV239" i="35"/>
  <c r="BW239" i="35"/>
  <c r="BX239" i="35"/>
  <c r="BY239" i="35"/>
  <c r="BZ239" i="35"/>
  <c r="CA239" i="35"/>
  <c r="CB239" i="35"/>
  <c r="CC239" i="35"/>
  <c r="CD239" i="35"/>
  <c r="CE239" i="35"/>
  <c r="CF239" i="35"/>
  <c r="CG239" i="35"/>
  <c r="CH239" i="35"/>
  <c r="CI239" i="35"/>
  <c r="CJ239" i="35"/>
  <c r="CK239" i="35"/>
  <c r="CL239" i="35"/>
  <c r="CM239" i="35"/>
  <c r="CN239" i="35"/>
  <c r="CO239" i="35"/>
  <c r="CP239" i="35"/>
  <c r="CQ239" i="35"/>
  <c r="CR239" i="35"/>
  <c r="BO240" i="35"/>
  <c r="BP240" i="35"/>
  <c r="BQ240" i="35"/>
  <c r="BR240" i="35"/>
  <c r="BS240" i="35"/>
  <c r="BT240" i="35"/>
  <c r="BU240" i="35"/>
  <c r="BV240" i="35"/>
  <c r="BW240" i="35"/>
  <c r="BX240" i="35"/>
  <c r="BY240" i="35"/>
  <c r="BZ240" i="35"/>
  <c r="CA240" i="35"/>
  <c r="CB240" i="35"/>
  <c r="CC240" i="35"/>
  <c r="CD240" i="35"/>
  <c r="CE240" i="35"/>
  <c r="CF240" i="35"/>
  <c r="CG240" i="35"/>
  <c r="CH240" i="35"/>
  <c r="CI240" i="35"/>
  <c r="CJ240" i="35"/>
  <c r="CK240" i="35"/>
  <c r="CL240" i="35"/>
  <c r="CM240" i="35"/>
  <c r="CN240" i="35"/>
  <c r="CO240" i="35"/>
  <c r="CP240" i="35"/>
  <c r="CQ240" i="35"/>
  <c r="CR240" i="35"/>
  <c r="BO241" i="35"/>
  <c r="BP241" i="35"/>
  <c r="BQ241" i="35"/>
  <c r="BR241" i="35"/>
  <c r="BS241" i="35"/>
  <c r="BT241" i="35"/>
  <c r="BU241" i="35"/>
  <c r="BV241" i="35"/>
  <c r="BW241" i="35"/>
  <c r="BX241" i="35"/>
  <c r="BY241" i="35"/>
  <c r="BZ241" i="35"/>
  <c r="CA241" i="35"/>
  <c r="CB241" i="35"/>
  <c r="CC241" i="35"/>
  <c r="CD241" i="35"/>
  <c r="CE241" i="35"/>
  <c r="CF241" i="35"/>
  <c r="CG241" i="35"/>
  <c r="CH241" i="35"/>
  <c r="CI241" i="35"/>
  <c r="CJ241" i="35"/>
  <c r="CK241" i="35"/>
  <c r="CL241" i="35"/>
  <c r="CM241" i="35"/>
  <c r="CN241" i="35"/>
  <c r="CO241" i="35"/>
  <c r="CP241" i="35"/>
  <c r="CQ241" i="35"/>
  <c r="CR241" i="35"/>
  <c r="BO242" i="35"/>
  <c r="BP242" i="35"/>
  <c r="BQ242" i="35"/>
  <c r="BR242" i="35"/>
  <c r="BS242" i="35"/>
  <c r="BT242" i="35"/>
  <c r="BU242" i="35"/>
  <c r="BV242" i="35"/>
  <c r="BW242" i="35"/>
  <c r="BX242" i="35"/>
  <c r="BY242" i="35"/>
  <c r="BZ242" i="35"/>
  <c r="CA242" i="35"/>
  <c r="CB242" i="35"/>
  <c r="CC242" i="35"/>
  <c r="CD242" i="35"/>
  <c r="CE242" i="35"/>
  <c r="CF242" i="35"/>
  <c r="CG242" i="35"/>
  <c r="CH242" i="35"/>
  <c r="CI242" i="35"/>
  <c r="CJ242" i="35"/>
  <c r="CK242" i="35"/>
  <c r="CL242" i="35"/>
  <c r="CM242" i="35"/>
  <c r="CN242" i="35"/>
  <c r="CO242" i="35"/>
  <c r="CP242" i="35"/>
  <c r="CQ242" i="35"/>
  <c r="CR242" i="35"/>
  <c r="BO243" i="35"/>
  <c r="BP243" i="35"/>
  <c r="BQ243" i="35"/>
  <c r="BR243" i="35"/>
  <c r="BS243" i="35"/>
  <c r="BT243" i="35"/>
  <c r="BU243" i="35"/>
  <c r="BV243" i="35"/>
  <c r="BW243" i="35"/>
  <c r="BX243" i="35"/>
  <c r="BY243" i="35"/>
  <c r="BZ243" i="35"/>
  <c r="CA243" i="35"/>
  <c r="CB243" i="35"/>
  <c r="CC243" i="35"/>
  <c r="CD243" i="35"/>
  <c r="CE243" i="35"/>
  <c r="CF243" i="35"/>
  <c r="CG243" i="35"/>
  <c r="CH243" i="35"/>
  <c r="CI243" i="35"/>
  <c r="CJ243" i="35"/>
  <c r="CK243" i="35"/>
  <c r="CL243" i="35"/>
  <c r="CM243" i="35"/>
  <c r="CN243" i="35"/>
  <c r="CO243" i="35"/>
  <c r="CP243" i="35"/>
  <c r="CQ243" i="35"/>
  <c r="CR243" i="35"/>
  <c r="BO244" i="35"/>
  <c r="BP244" i="35"/>
  <c r="BQ244" i="35"/>
  <c r="BR244" i="35"/>
  <c r="BS244" i="35"/>
  <c r="BT244" i="35"/>
  <c r="BU244" i="35"/>
  <c r="BV244" i="35"/>
  <c r="BW244" i="35"/>
  <c r="BX244" i="35"/>
  <c r="BY244" i="35"/>
  <c r="BZ244" i="35"/>
  <c r="CA244" i="35"/>
  <c r="CB244" i="35"/>
  <c r="CC244" i="35"/>
  <c r="CD244" i="35"/>
  <c r="CE244" i="35"/>
  <c r="CF244" i="35"/>
  <c r="CG244" i="35"/>
  <c r="CH244" i="35"/>
  <c r="CI244" i="35"/>
  <c r="CJ244" i="35"/>
  <c r="CK244" i="35"/>
  <c r="CL244" i="35"/>
  <c r="CM244" i="35"/>
  <c r="CN244" i="35"/>
  <c r="CO244" i="35"/>
  <c r="CP244" i="35"/>
  <c r="CQ244" i="35"/>
  <c r="CR244" i="35"/>
  <c r="BO245" i="35"/>
  <c r="BP245" i="35"/>
  <c r="BQ245" i="35"/>
  <c r="BR245" i="35"/>
  <c r="BS245" i="35"/>
  <c r="BT245" i="35"/>
  <c r="BU245" i="35"/>
  <c r="BV245" i="35"/>
  <c r="BW245" i="35"/>
  <c r="BX245" i="35"/>
  <c r="BY245" i="35"/>
  <c r="BZ245" i="35"/>
  <c r="CA245" i="35"/>
  <c r="CB245" i="35"/>
  <c r="CC245" i="35"/>
  <c r="CD245" i="35"/>
  <c r="CE245" i="35"/>
  <c r="CF245" i="35"/>
  <c r="CG245" i="35"/>
  <c r="CH245" i="35"/>
  <c r="CI245" i="35"/>
  <c r="CJ245" i="35"/>
  <c r="CK245" i="35"/>
  <c r="CL245" i="35"/>
  <c r="CM245" i="35"/>
  <c r="CN245" i="35"/>
  <c r="CO245" i="35"/>
  <c r="CP245" i="35"/>
  <c r="CQ245" i="35"/>
  <c r="CR245" i="35"/>
  <c r="BO246" i="35"/>
  <c r="BP246" i="35"/>
  <c r="BQ246" i="35"/>
  <c r="BR246" i="35"/>
  <c r="BS246" i="35"/>
  <c r="BT246" i="35"/>
  <c r="BU246" i="35"/>
  <c r="BV246" i="35"/>
  <c r="BW246" i="35"/>
  <c r="BX246" i="35"/>
  <c r="BY246" i="35"/>
  <c r="BZ246" i="35"/>
  <c r="CA246" i="35"/>
  <c r="CB246" i="35"/>
  <c r="CC246" i="35"/>
  <c r="CD246" i="35"/>
  <c r="CE246" i="35"/>
  <c r="CF246" i="35"/>
  <c r="CG246" i="35"/>
  <c r="CH246" i="35"/>
  <c r="CI246" i="35"/>
  <c r="CJ246" i="35"/>
  <c r="CK246" i="35"/>
  <c r="CL246" i="35"/>
  <c r="CM246" i="35"/>
  <c r="CN246" i="35"/>
  <c r="CO246" i="35"/>
  <c r="CP246" i="35"/>
  <c r="CQ246" i="35"/>
  <c r="CR246" i="35"/>
  <c r="BO247" i="35"/>
  <c r="BP247" i="35"/>
  <c r="BQ247" i="35"/>
  <c r="BR247" i="35"/>
  <c r="BS247" i="35"/>
  <c r="BT247" i="35"/>
  <c r="BU247" i="35"/>
  <c r="BV247" i="35"/>
  <c r="BW247" i="35"/>
  <c r="BX247" i="35"/>
  <c r="BY247" i="35"/>
  <c r="BZ247" i="35"/>
  <c r="CA247" i="35"/>
  <c r="CB247" i="35"/>
  <c r="CC247" i="35"/>
  <c r="CD247" i="35"/>
  <c r="CE247" i="35"/>
  <c r="CF247" i="35"/>
  <c r="CG247" i="35"/>
  <c r="CH247" i="35"/>
  <c r="CI247" i="35"/>
  <c r="CJ247" i="35"/>
  <c r="CK247" i="35"/>
  <c r="CL247" i="35"/>
  <c r="CM247" i="35"/>
  <c r="CN247" i="35"/>
  <c r="CO247" i="35"/>
  <c r="CP247" i="35"/>
  <c r="CQ247" i="35"/>
  <c r="CR247" i="35"/>
  <c r="BO248" i="35"/>
  <c r="BP248" i="35"/>
  <c r="BQ248" i="35"/>
  <c r="BR248" i="35"/>
  <c r="BS248" i="35"/>
  <c r="BT248" i="35"/>
  <c r="BU248" i="35"/>
  <c r="BV248" i="35"/>
  <c r="BW248" i="35"/>
  <c r="BX248" i="35"/>
  <c r="BY248" i="35"/>
  <c r="BZ248" i="35"/>
  <c r="CA248" i="35"/>
  <c r="CB248" i="35"/>
  <c r="CC248" i="35"/>
  <c r="CD248" i="35"/>
  <c r="CE248" i="35"/>
  <c r="CF248" i="35"/>
  <c r="CG248" i="35"/>
  <c r="CH248" i="35"/>
  <c r="CI248" i="35"/>
  <c r="CJ248" i="35"/>
  <c r="CK248" i="35"/>
  <c r="CL248" i="35"/>
  <c r="CM248" i="35"/>
  <c r="CN248" i="35"/>
  <c r="CO248" i="35"/>
  <c r="CP248" i="35"/>
  <c r="CQ248" i="35"/>
  <c r="CR248" i="35"/>
  <c r="BO249" i="35"/>
  <c r="BP249" i="35"/>
  <c r="BQ249" i="35"/>
  <c r="BR249" i="35"/>
  <c r="BS249" i="35"/>
  <c r="BT249" i="35"/>
  <c r="BU249" i="35"/>
  <c r="BV249" i="35"/>
  <c r="BW249" i="35"/>
  <c r="BX249" i="35"/>
  <c r="BY249" i="35"/>
  <c r="BZ249" i="35"/>
  <c r="CA249" i="35"/>
  <c r="CB249" i="35"/>
  <c r="CC249" i="35"/>
  <c r="CD249" i="35"/>
  <c r="CE249" i="35"/>
  <c r="CF249" i="35"/>
  <c r="CG249" i="35"/>
  <c r="CH249" i="35"/>
  <c r="CI249" i="35"/>
  <c r="CJ249" i="35"/>
  <c r="CK249" i="35"/>
  <c r="CL249" i="35"/>
  <c r="CM249" i="35"/>
  <c r="CN249" i="35"/>
  <c r="CO249" i="35"/>
  <c r="CP249" i="35"/>
  <c r="CQ249" i="35"/>
  <c r="CR249" i="35"/>
  <c r="BO250" i="35"/>
  <c r="BP250" i="35"/>
  <c r="BQ250" i="35"/>
  <c r="BR250" i="35"/>
  <c r="BS250" i="35"/>
  <c r="BT250" i="35"/>
  <c r="BU250" i="35"/>
  <c r="BV250" i="35"/>
  <c r="BW250" i="35"/>
  <c r="BX250" i="35"/>
  <c r="BY250" i="35"/>
  <c r="BZ250" i="35"/>
  <c r="CA250" i="35"/>
  <c r="CB250" i="35"/>
  <c r="CC250" i="35"/>
  <c r="CD250" i="35"/>
  <c r="CE250" i="35"/>
  <c r="CF250" i="35"/>
  <c r="CG250" i="35"/>
  <c r="CH250" i="35"/>
  <c r="CI250" i="35"/>
  <c r="CJ250" i="35"/>
  <c r="CK250" i="35"/>
  <c r="CL250" i="35"/>
  <c r="CM250" i="35"/>
  <c r="CN250" i="35"/>
  <c r="CO250" i="35"/>
  <c r="CP250" i="35"/>
  <c r="CQ250" i="35"/>
  <c r="CR250" i="35"/>
  <c r="BO251" i="35"/>
  <c r="BP251" i="35"/>
  <c r="BQ251" i="35"/>
  <c r="BR251" i="35"/>
  <c r="BS251" i="35"/>
  <c r="BT251" i="35"/>
  <c r="BU251" i="35"/>
  <c r="BV251" i="35"/>
  <c r="BW251" i="35"/>
  <c r="BX251" i="35"/>
  <c r="BY251" i="35"/>
  <c r="BZ251" i="35"/>
  <c r="CA251" i="35"/>
  <c r="CB251" i="35"/>
  <c r="CC251" i="35"/>
  <c r="CD251" i="35"/>
  <c r="CE251" i="35"/>
  <c r="CF251" i="35"/>
  <c r="CG251" i="35"/>
  <c r="CH251" i="35"/>
  <c r="CI251" i="35"/>
  <c r="CJ251" i="35"/>
  <c r="CK251" i="35"/>
  <c r="CL251" i="35"/>
  <c r="CM251" i="35"/>
  <c r="CN251" i="35"/>
  <c r="CO251" i="35"/>
  <c r="CP251" i="35"/>
  <c r="CQ251" i="35"/>
  <c r="CR251" i="35"/>
  <c r="BO252" i="35"/>
  <c r="BP252" i="35"/>
  <c r="BQ252" i="35"/>
  <c r="BR252" i="35"/>
  <c r="BS252" i="35"/>
  <c r="BT252" i="35"/>
  <c r="BU252" i="35"/>
  <c r="BV252" i="35"/>
  <c r="BW252" i="35"/>
  <c r="BX252" i="35"/>
  <c r="BY252" i="35"/>
  <c r="BZ252" i="35"/>
  <c r="CA252" i="35"/>
  <c r="CB252" i="35"/>
  <c r="CC252" i="35"/>
  <c r="CD252" i="35"/>
  <c r="CE252" i="35"/>
  <c r="CF252" i="35"/>
  <c r="CG252" i="35"/>
  <c r="CH252" i="35"/>
  <c r="CI252" i="35"/>
  <c r="CJ252" i="35"/>
  <c r="CK252" i="35"/>
  <c r="CL252" i="35"/>
  <c r="CM252" i="35"/>
  <c r="CN252" i="35"/>
  <c r="CO252" i="35"/>
  <c r="CP252" i="35"/>
  <c r="CQ252" i="35"/>
  <c r="CR252" i="35"/>
  <c r="BO253" i="35"/>
  <c r="BP253" i="35"/>
  <c r="BQ253" i="35"/>
  <c r="BR253" i="35"/>
  <c r="BS253" i="35"/>
  <c r="BT253" i="35"/>
  <c r="BU253" i="35"/>
  <c r="BV253" i="35"/>
  <c r="BW253" i="35"/>
  <c r="BX253" i="35"/>
  <c r="BY253" i="35"/>
  <c r="BZ253" i="35"/>
  <c r="CA253" i="35"/>
  <c r="CB253" i="35"/>
  <c r="CC253" i="35"/>
  <c r="CD253" i="35"/>
  <c r="CE253" i="35"/>
  <c r="CF253" i="35"/>
  <c r="CG253" i="35"/>
  <c r="CH253" i="35"/>
  <c r="CI253" i="35"/>
  <c r="CJ253" i="35"/>
  <c r="CK253" i="35"/>
  <c r="CL253" i="35"/>
  <c r="CM253" i="35"/>
  <c r="CN253" i="35"/>
  <c r="CO253" i="35"/>
  <c r="CP253" i="35"/>
  <c r="CQ253" i="35"/>
  <c r="CR253" i="35"/>
  <c r="BO254" i="35"/>
  <c r="BP254" i="35"/>
  <c r="BQ254" i="35"/>
  <c r="BR254" i="35"/>
  <c r="BS254" i="35"/>
  <c r="BT254" i="35"/>
  <c r="BU254" i="35"/>
  <c r="BV254" i="35"/>
  <c r="BW254" i="35"/>
  <c r="BX254" i="35"/>
  <c r="BY254" i="35"/>
  <c r="BZ254" i="35"/>
  <c r="CA254" i="35"/>
  <c r="CB254" i="35"/>
  <c r="CC254" i="35"/>
  <c r="CD254" i="35"/>
  <c r="CE254" i="35"/>
  <c r="CF254" i="35"/>
  <c r="CG254" i="35"/>
  <c r="CH254" i="35"/>
  <c r="CI254" i="35"/>
  <c r="CJ254" i="35"/>
  <c r="CK254" i="35"/>
  <c r="CL254" i="35"/>
  <c r="CM254" i="35"/>
  <c r="CN254" i="35"/>
  <c r="CO254" i="35"/>
  <c r="CP254" i="35"/>
  <c r="CQ254" i="35"/>
  <c r="CR254" i="35"/>
  <c r="BO255" i="35"/>
  <c r="BP255" i="35"/>
  <c r="BQ255" i="35"/>
  <c r="BR255" i="35"/>
  <c r="BS255" i="35"/>
  <c r="BT255" i="35"/>
  <c r="BU255" i="35"/>
  <c r="BV255" i="35"/>
  <c r="BW255" i="35"/>
  <c r="BX255" i="35"/>
  <c r="BY255" i="35"/>
  <c r="BZ255" i="35"/>
  <c r="CA255" i="35"/>
  <c r="CB255" i="35"/>
  <c r="CC255" i="35"/>
  <c r="CD255" i="35"/>
  <c r="CE255" i="35"/>
  <c r="CF255" i="35"/>
  <c r="CG255" i="35"/>
  <c r="CH255" i="35"/>
  <c r="CI255" i="35"/>
  <c r="CJ255" i="35"/>
  <c r="CK255" i="35"/>
  <c r="CL255" i="35"/>
  <c r="CM255" i="35"/>
  <c r="CN255" i="35"/>
  <c r="CO255" i="35"/>
  <c r="CP255" i="35"/>
  <c r="CQ255" i="35"/>
  <c r="CR255" i="35"/>
  <c r="BO256" i="35"/>
  <c r="BP256" i="35"/>
  <c r="BQ256" i="35"/>
  <c r="BR256" i="35"/>
  <c r="BS256" i="35"/>
  <c r="BT256" i="35"/>
  <c r="BU256" i="35"/>
  <c r="BV256" i="35"/>
  <c r="BW256" i="35"/>
  <c r="BX256" i="35"/>
  <c r="BY256" i="35"/>
  <c r="BZ256" i="35"/>
  <c r="CA256" i="35"/>
  <c r="CB256" i="35"/>
  <c r="CC256" i="35"/>
  <c r="CD256" i="35"/>
  <c r="CE256" i="35"/>
  <c r="CF256" i="35"/>
  <c r="CG256" i="35"/>
  <c r="CH256" i="35"/>
  <c r="CI256" i="35"/>
  <c r="CJ256" i="35"/>
  <c r="CK256" i="35"/>
  <c r="CL256" i="35"/>
  <c r="CM256" i="35"/>
  <c r="CN256" i="35"/>
  <c r="CO256" i="35"/>
  <c r="CP256" i="35"/>
  <c r="CQ256" i="35"/>
  <c r="CR256" i="35"/>
  <c r="BO257" i="35"/>
  <c r="BP257" i="35"/>
  <c r="BQ257" i="35"/>
  <c r="BR257" i="35"/>
  <c r="BS257" i="35"/>
  <c r="BT257" i="35"/>
  <c r="BU257" i="35"/>
  <c r="BV257" i="35"/>
  <c r="BW257" i="35"/>
  <c r="BX257" i="35"/>
  <c r="BY257" i="35"/>
  <c r="BZ257" i="35"/>
  <c r="CA257" i="35"/>
  <c r="CB257" i="35"/>
  <c r="CC257" i="35"/>
  <c r="CD257" i="35"/>
  <c r="CE257" i="35"/>
  <c r="CF257" i="35"/>
  <c r="CG257" i="35"/>
  <c r="CH257" i="35"/>
  <c r="CI257" i="35"/>
  <c r="CJ257" i="35"/>
  <c r="CK257" i="35"/>
  <c r="CL257" i="35"/>
  <c r="CM257" i="35"/>
  <c r="CN257" i="35"/>
  <c r="CO257" i="35"/>
  <c r="CP257" i="35"/>
  <c r="CQ257" i="35"/>
  <c r="CR257" i="35"/>
  <c r="BO258" i="35"/>
  <c r="BP258" i="35"/>
  <c r="BQ258" i="35"/>
  <c r="BR258" i="35"/>
  <c r="BS258" i="35"/>
  <c r="BT258" i="35"/>
  <c r="BU258" i="35"/>
  <c r="BV258" i="35"/>
  <c r="BW258" i="35"/>
  <c r="BX258" i="35"/>
  <c r="BY258" i="35"/>
  <c r="BZ258" i="35"/>
  <c r="CA258" i="35"/>
  <c r="CB258" i="35"/>
  <c r="CC258" i="35"/>
  <c r="CD258" i="35"/>
  <c r="CE258" i="35"/>
  <c r="CF258" i="35"/>
  <c r="CG258" i="35"/>
  <c r="CH258" i="35"/>
  <c r="CI258" i="35"/>
  <c r="CJ258" i="35"/>
  <c r="CK258" i="35"/>
  <c r="CL258" i="35"/>
  <c r="CM258" i="35"/>
  <c r="CN258" i="35"/>
  <c r="CO258" i="35"/>
  <c r="CP258" i="35"/>
  <c r="CQ258" i="35"/>
  <c r="CR258" i="35"/>
  <c r="BO259" i="35"/>
  <c r="BP259" i="35"/>
  <c r="BQ259" i="35"/>
  <c r="BR259" i="35"/>
  <c r="BS259" i="35"/>
  <c r="BT259" i="35"/>
  <c r="BU259" i="35"/>
  <c r="BV259" i="35"/>
  <c r="BW259" i="35"/>
  <c r="BX259" i="35"/>
  <c r="BY259" i="35"/>
  <c r="BZ259" i="35"/>
  <c r="CA259" i="35"/>
  <c r="CB259" i="35"/>
  <c r="CC259" i="35"/>
  <c r="CD259" i="35"/>
  <c r="CE259" i="35"/>
  <c r="CF259" i="35"/>
  <c r="CG259" i="35"/>
  <c r="CH259" i="35"/>
  <c r="CI259" i="35"/>
  <c r="CJ259" i="35"/>
  <c r="CK259" i="35"/>
  <c r="CL259" i="35"/>
  <c r="CM259" i="35"/>
  <c r="CN259" i="35"/>
  <c r="CO259" i="35"/>
  <c r="CP259" i="35"/>
  <c r="CQ259" i="35"/>
  <c r="CR259" i="35"/>
  <c r="BO260" i="35"/>
  <c r="BP260" i="35"/>
  <c r="BQ260" i="35"/>
  <c r="BR260" i="35"/>
  <c r="BS260" i="35"/>
  <c r="BT260" i="35"/>
  <c r="BU260" i="35"/>
  <c r="BV260" i="35"/>
  <c r="BW260" i="35"/>
  <c r="BX260" i="35"/>
  <c r="BY260" i="35"/>
  <c r="BZ260" i="35"/>
  <c r="CA260" i="35"/>
  <c r="CB260" i="35"/>
  <c r="CC260" i="35"/>
  <c r="CD260" i="35"/>
  <c r="CE260" i="35"/>
  <c r="CF260" i="35"/>
  <c r="CG260" i="35"/>
  <c r="CH260" i="35"/>
  <c r="CI260" i="35"/>
  <c r="CJ260" i="35"/>
  <c r="CK260" i="35"/>
  <c r="CL260" i="35"/>
  <c r="CM260" i="35"/>
  <c r="CN260" i="35"/>
  <c r="CO260" i="35"/>
  <c r="CP260" i="35"/>
  <c r="CQ260" i="35"/>
  <c r="CR260" i="35"/>
  <c r="BO261" i="35"/>
  <c r="BP261" i="35"/>
  <c r="BQ261" i="35"/>
  <c r="BR261" i="35"/>
  <c r="BS261" i="35"/>
  <c r="BT261" i="35"/>
  <c r="BU261" i="35"/>
  <c r="BV261" i="35"/>
  <c r="BW261" i="35"/>
  <c r="BX261" i="35"/>
  <c r="BY261" i="35"/>
  <c r="BZ261" i="35"/>
  <c r="CA261" i="35"/>
  <c r="CB261" i="35"/>
  <c r="CC261" i="35"/>
  <c r="CD261" i="35"/>
  <c r="CE261" i="35"/>
  <c r="CF261" i="35"/>
  <c r="CG261" i="35"/>
  <c r="CH261" i="35"/>
  <c r="CI261" i="35"/>
  <c r="CJ261" i="35"/>
  <c r="CK261" i="35"/>
  <c r="CL261" i="35"/>
  <c r="CM261" i="35"/>
  <c r="CN261" i="35"/>
  <c r="CO261" i="35"/>
  <c r="CP261" i="35"/>
  <c r="CQ261" i="35"/>
  <c r="CR261" i="35"/>
  <c r="BO262" i="35"/>
  <c r="BP262" i="35"/>
  <c r="BQ262" i="35"/>
  <c r="BR262" i="35"/>
  <c r="BS262" i="35"/>
  <c r="BT262" i="35"/>
  <c r="BU262" i="35"/>
  <c r="BV262" i="35"/>
  <c r="BW262" i="35"/>
  <c r="BX262" i="35"/>
  <c r="BY262" i="35"/>
  <c r="BZ262" i="35"/>
  <c r="CA262" i="35"/>
  <c r="CB262" i="35"/>
  <c r="CC262" i="35"/>
  <c r="CD262" i="35"/>
  <c r="CE262" i="35"/>
  <c r="CF262" i="35"/>
  <c r="CG262" i="35"/>
  <c r="CH262" i="35"/>
  <c r="CI262" i="35"/>
  <c r="CJ262" i="35"/>
  <c r="CK262" i="35"/>
  <c r="CL262" i="35"/>
  <c r="CM262" i="35"/>
  <c r="CN262" i="35"/>
  <c r="CO262" i="35"/>
  <c r="CP262" i="35"/>
  <c r="CQ262" i="35"/>
  <c r="CR262" i="35"/>
  <c r="BO263" i="35"/>
  <c r="BP263" i="35"/>
  <c r="BQ263" i="35"/>
  <c r="BR263" i="35"/>
  <c r="BS263" i="35"/>
  <c r="BT263" i="35"/>
  <c r="BU263" i="35"/>
  <c r="BV263" i="35"/>
  <c r="BW263" i="35"/>
  <c r="BX263" i="35"/>
  <c r="BY263" i="35"/>
  <c r="BZ263" i="35"/>
  <c r="CA263" i="35"/>
  <c r="CB263" i="35"/>
  <c r="CC263" i="35"/>
  <c r="CD263" i="35"/>
  <c r="CE263" i="35"/>
  <c r="CF263" i="35"/>
  <c r="CG263" i="35"/>
  <c r="CH263" i="35"/>
  <c r="CI263" i="35"/>
  <c r="CJ263" i="35"/>
  <c r="CK263" i="35"/>
  <c r="CL263" i="35"/>
  <c r="CM263" i="35"/>
  <c r="CN263" i="35"/>
  <c r="CO263" i="35"/>
  <c r="CP263" i="35"/>
  <c r="CQ263" i="35"/>
  <c r="CR263" i="35"/>
  <c r="BO264" i="35"/>
  <c r="BP264" i="35"/>
  <c r="BQ264" i="35"/>
  <c r="BR264" i="35"/>
  <c r="BS264" i="35"/>
  <c r="BT264" i="35"/>
  <c r="BU264" i="35"/>
  <c r="BV264" i="35"/>
  <c r="BW264" i="35"/>
  <c r="BX264" i="35"/>
  <c r="BY264" i="35"/>
  <c r="BZ264" i="35"/>
  <c r="CA264" i="35"/>
  <c r="CB264" i="35"/>
  <c r="CC264" i="35"/>
  <c r="CD264" i="35"/>
  <c r="CE264" i="35"/>
  <c r="CF264" i="35"/>
  <c r="CG264" i="35"/>
  <c r="CH264" i="35"/>
  <c r="CI264" i="35"/>
  <c r="CJ264" i="35"/>
  <c r="CK264" i="35"/>
  <c r="CL264" i="35"/>
  <c r="CM264" i="35"/>
  <c r="CN264" i="35"/>
  <c r="CO264" i="35"/>
  <c r="CP264" i="35"/>
  <c r="CQ264" i="35"/>
  <c r="CR264" i="35"/>
  <c r="BO265" i="35"/>
  <c r="BP265" i="35"/>
  <c r="BQ265" i="35"/>
  <c r="BR265" i="35"/>
  <c r="BS265" i="35"/>
  <c r="BT265" i="35"/>
  <c r="BU265" i="35"/>
  <c r="BV265" i="35"/>
  <c r="BW265" i="35"/>
  <c r="BX265" i="35"/>
  <c r="BY265" i="35"/>
  <c r="BZ265" i="35"/>
  <c r="CA265" i="35"/>
  <c r="CB265" i="35"/>
  <c r="CC265" i="35"/>
  <c r="CD265" i="35"/>
  <c r="CE265" i="35"/>
  <c r="CF265" i="35"/>
  <c r="CG265" i="35"/>
  <c r="CH265" i="35"/>
  <c r="CI265" i="35"/>
  <c r="CJ265" i="35"/>
  <c r="CK265" i="35"/>
  <c r="CL265" i="35"/>
  <c r="CM265" i="35"/>
  <c r="CN265" i="35"/>
  <c r="CO265" i="35"/>
  <c r="CP265" i="35"/>
  <c r="CQ265" i="35"/>
  <c r="CR265" i="35"/>
  <c r="BO266" i="35"/>
  <c r="BP266" i="35"/>
  <c r="BQ266" i="35"/>
  <c r="BR266" i="35"/>
  <c r="BS266" i="35"/>
  <c r="BT266" i="35"/>
  <c r="BU266" i="35"/>
  <c r="BV266" i="35"/>
  <c r="BW266" i="35"/>
  <c r="BX266" i="35"/>
  <c r="BY266" i="35"/>
  <c r="BZ266" i="35"/>
  <c r="CA266" i="35"/>
  <c r="CB266" i="35"/>
  <c r="CC266" i="35"/>
  <c r="CD266" i="35"/>
  <c r="CE266" i="35"/>
  <c r="CF266" i="35"/>
  <c r="CG266" i="35"/>
  <c r="CH266" i="35"/>
  <c r="CI266" i="35"/>
  <c r="CJ266" i="35"/>
  <c r="CK266" i="35"/>
  <c r="CL266" i="35"/>
  <c r="CM266" i="35"/>
  <c r="CN266" i="35"/>
  <c r="CO266" i="35"/>
  <c r="CP266" i="35"/>
  <c r="CQ266" i="35"/>
  <c r="CR266" i="35"/>
  <c r="BO267" i="35"/>
  <c r="BP267" i="35"/>
  <c r="BQ267" i="35"/>
  <c r="BR267" i="35"/>
  <c r="BS267" i="35"/>
  <c r="BT267" i="35"/>
  <c r="BU267" i="35"/>
  <c r="BV267" i="35"/>
  <c r="BW267" i="35"/>
  <c r="BX267" i="35"/>
  <c r="BY267" i="35"/>
  <c r="BZ267" i="35"/>
  <c r="CA267" i="35"/>
  <c r="CB267" i="35"/>
  <c r="CC267" i="35"/>
  <c r="CD267" i="35"/>
  <c r="CE267" i="35"/>
  <c r="CF267" i="35"/>
  <c r="CG267" i="35"/>
  <c r="CH267" i="35"/>
  <c r="CI267" i="35"/>
  <c r="CJ267" i="35"/>
  <c r="CK267" i="35"/>
  <c r="CL267" i="35"/>
  <c r="CM267" i="35"/>
  <c r="CN267" i="35"/>
  <c r="CO267" i="35"/>
  <c r="CP267" i="35"/>
  <c r="CQ267" i="35"/>
  <c r="CR267" i="35"/>
  <c r="BO268" i="35"/>
  <c r="BP268" i="35"/>
  <c r="BQ268" i="35"/>
  <c r="BR268" i="35"/>
  <c r="BS268" i="35"/>
  <c r="BT268" i="35"/>
  <c r="BU268" i="35"/>
  <c r="BV268" i="35"/>
  <c r="BW268" i="35"/>
  <c r="BX268" i="35"/>
  <c r="BY268" i="35"/>
  <c r="BZ268" i="35"/>
  <c r="CA268" i="35"/>
  <c r="CB268" i="35"/>
  <c r="CC268" i="35"/>
  <c r="CD268" i="35"/>
  <c r="CE268" i="35"/>
  <c r="CF268" i="35"/>
  <c r="CG268" i="35"/>
  <c r="CH268" i="35"/>
  <c r="CI268" i="35"/>
  <c r="CJ268" i="35"/>
  <c r="CK268" i="35"/>
  <c r="CL268" i="35"/>
  <c r="CM268" i="35"/>
  <c r="CN268" i="35"/>
  <c r="CO268" i="35"/>
  <c r="CP268" i="35"/>
  <c r="CQ268" i="35"/>
  <c r="CR268" i="35"/>
  <c r="BO269" i="35"/>
  <c r="BP269" i="35"/>
  <c r="BQ269" i="35"/>
  <c r="BR269" i="35"/>
  <c r="BS269" i="35"/>
  <c r="BT269" i="35"/>
  <c r="BU269" i="35"/>
  <c r="BV269" i="35"/>
  <c r="BW269" i="35"/>
  <c r="BX269" i="35"/>
  <c r="BY269" i="35"/>
  <c r="BZ269" i="35"/>
  <c r="CA269" i="35"/>
  <c r="CB269" i="35"/>
  <c r="CC269" i="35"/>
  <c r="CD269" i="35"/>
  <c r="CE269" i="35"/>
  <c r="CF269" i="35"/>
  <c r="CG269" i="35"/>
  <c r="CH269" i="35"/>
  <c r="CI269" i="35"/>
  <c r="CJ269" i="35"/>
  <c r="CK269" i="35"/>
  <c r="CL269" i="35"/>
  <c r="CM269" i="35"/>
  <c r="CN269" i="35"/>
  <c r="CO269" i="35"/>
  <c r="CP269" i="35"/>
  <c r="CQ269" i="35"/>
  <c r="CR269" i="35"/>
  <c r="BO270" i="35"/>
  <c r="BP270" i="35"/>
  <c r="BQ270" i="35"/>
  <c r="BR270" i="35"/>
  <c r="BS270" i="35"/>
  <c r="BT270" i="35"/>
  <c r="BU270" i="35"/>
  <c r="BV270" i="35"/>
  <c r="BW270" i="35"/>
  <c r="BX270" i="35"/>
  <c r="BY270" i="35"/>
  <c r="BZ270" i="35"/>
  <c r="CA270" i="35"/>
  <c r="CB270" i="35"/>
  <c r="CC270" i="35"/>
  <c r="CD270" i="35"/>
  <c r="CE270" i="35"/>
  <c r="CF270" i="35"/>
  <c r="CG270" i="35"/>
  <c r="CH270" i="35"/>
  <c r="CI270" i="35"/>
  <c r="CJ270" i="35"/>
  <c r="CK270" i="35"/>
  <c r="CL270" i="35"/>
  <c r="CM270" i="35"/>
  <c r="CN270" i="35"/>
  <c r="CO270" i="35"/>
  <c r="CP270" i="35"/>
  <c r="CQ270" i="35"/>
  <c r="CR270" i="35"/>
  <c r="BO271" i="35"/>
  <c r="BP271" i="35"/>
  <c r="BQ271" i="35"/>
  <c r="BR271" i="35"/>
  <c r="BS271" i="35"/>
  <c r="BT271" i="35"/>
  <c r="BU271" i="35"/>
  <c r="BV271" i="35"/>
  <c r="BW271" i="35"/>
  <c r="BX271" i="35"/>
  <c r="BY271" i="35"/>
  <c r="BZ271" i="35"/>
  <c r="CA271" i="35"/>
  <c r="CB271" i="35"/>
  <c r="CC271" i="35"/>
  <c r="CD271" i="35"/>
  <c r="CE271" i="35"/>
  <c r="CF271" i="35"/>
  <c r="CG271" i="35"/>
  <c r="CH271" i="35"/>
  <c r="CI271" i="35"/>
  <c r="CJ271" i="35"/>
  <c r="CK271" i="35"/>
  <c r="CL271" i="35"/>
  <c r="CM271" i="35"/>
  <c r="CN271" i="35"/>
  <c r="CO271" i="35"/>
  <c r="CP271" i="35"/>
  <c r="CQ271" i="35"/>
  <c r="CR271" i="35"/>
  <c r="BO272" i="35"/>
  <c r="BP272" i="35"/>
  <c r="BQ272" i="35"/>
  <c r="BR272" i="35"/>
  <c r="BS272" i="35"/>
  <c r="BT272" i="35"/>
  <c r="BU272" i="35"/>
  <c r="BV272" i="35"/>
  <c r="BW272" i="35"/>
  <c r="BX272" i="35"/>
  <c r="BY272" i="35"/>
  <c r="BZ272" i="35"/>
  <c r="CA272" i="35"/>
  <c r="CB272" i="35"/>
  <c r="CC272" i="35"/>
  <c r="CD272" i="35"/>
  <c r="CE272" i="35"/>
  <c r="CF272" i="35"/>
  <c r="CG272" i="35"/>
  <c r="CH272" i="35"/>
  <c r="CI272" i="35"/>
  <c r="CJ272" i="35"/>
  <c r="CK272" i="35"/>
  <c r="CL272" i="35"/>
  <c r="CM272" i="35"/>
  <c r="CN272" i="35"/>
  <c r="CO272" i="35"/>
  <c r="CP272" i="35"/>
  <c r="CQ272" i="35"/>
  <c r="CR272" i="35"/>
  <c r="BO273" i="35"/>
  <c r="BP273" i="35"/>
  <c r="BQ273" i="35"/>
  <c r="BR273" i="35"/>
  <c r="BS273" i="35"/>
  <c r="BT273" i="35"/>
  <c r="BU273" i="35"/>
  <c r="BV273" i="35"/>
  <c r="BW273" i="35"/>
  <c r="BX273" i="35"/>
  <c r="BY273" i="35"/>
  <c r="BZ273" i="35"/>
  <c r="CA273" i="35"/>
  <c r="CB273" i="35"/>
  <c r="CC273" i="35"/>
  <c r="CD273" i="35"/>
  <c r="CE273" i="35"/>
  <c r="CF273" i="35"/>
  <c r="CG273" i="35"/>
  <c r="CH273" i="35"/>
  <c r="CI273" i="35"/>
  <c r="CJ273" i="35"/>
  <c r="CK273" i="35"/>
  <c r="CL273" i="35"/>
  <c r="CM273" i="35"/>
  <c r="CN273" i="35"/>
  <c r="CO273" i="35"/>
  <c r="CP273" i="35"/>
  <c r="CQ273" i="35"/>
  <c r="CR273" i="35"/>
  <c r="BO274" i="35"/>
  <c r="BP274" i="35"/>
  <c r="BQ274" i="35"/>
  <c r="BR274" i="35"/>
  <c r="BS274" i="35"/>
  <c r="BT274" i="35"/>
  <c r="BU274" i="35"/>
  <c r="BV274" i="35"/>
  <c r="BW274" i="35"/>
  <c r="BX274" i="35"/>
  <c r="BY274" i="35"/>
  <c r="BZ274" i="35"/>
  <c r="CA274" i="35"/>
  <c r="CB274" i="35"/>
  <c r="CC274" i="35"/>
  <c r="CD274" i="35"/>
  <c r="CE274" i="35"/>
  <c r="CF274" i="35"/>
  <c r="CG274" i="35"/>
  <c r="CH274" i="35"/>
  <c r="CI274" i="35"/>
  <c r="CJ274" i="35"/>
  <c r="CK274" i="35"/>
  <c r="CL274" i="35"/>
  <c r="CM274" i="35"/>
  <c r="CN274" i="35"/>
  <c r="CO274" i="35"/>
  <c r="CP274" i="35"/>
  <c r="CQ274" i="35"/>
  <c r="CR274" i="35"/>
  <c r="BO275" i="35"/>
  <c r="BP275" i="35"/>
  <c r="BQ275" i="35"/>
  <c r="BR275" i="35"/>
  <c r="BS275" i="35"/>
  <c r="BT275" i="35"/>
  <c r="BU275" i="35"/>
  <c r="BV275" i="35"/>
  <c r="BW275" i="35"/>
  <c r="BX275" i="35"/>
  <c r="BY275" i="35"/>
  <c r="BZ275" i="35"/>
  <c r="CA275" i="35"/>
  <c r="CB275" i="35"/>
  <c r="CC275" i="35"/>
  <c r="CD275" i="35"/>
  <c r="CE275" i="35"/>
  <c r="CF275" i="35"/>
  <c r="CG275" i="35"/>
  <c r="CH275" i="35"/>
  <c r="CI275" i="35"/>
  <c r="CJ275" i="35"/>
  <c r="CK275" i="35"/>
  <c r="CL275" i="35"/>
  <c r="CM275" i="35"/>
  <c r="CN275" i="35"/>
  <c r="CO275" i="35"/>
  <c r="CP275" i="35"/>
  <c r="CQ275" i="35"/>
  <c r="CR275" i="35"/>
  <c r="BO276" i="35"/>
  <c r="BP276" i="35"/>
  <c r="BQ276" i="35"/>
  <c r="BR276" i="35"/>
  <c r="BS276" i="35"/>
  <c r="BT276" i="35"/>
  <c r="BU276" i="35"/>
  <c r="BV276" i="35"/>
  <c r="BW276" i="35"/>
  <c r="BX276" i="35"/>
  <c r="BY276" i="35"/>
  <c r="BZ276" i="35"/>
  <c r="CA276" i="35"/>
  <c r="CB276" i="35"/>
  <c r="CC276" i="35"/>
  <c r="CD276" i="35"/>
  <c r="CE276" i="35"/>
  <c r="CF276" i="35"/>
  <c r="CG276" i="35"/>
  <c r="CH276" i="35"/>
  <c r="CI276" i="35"/>
  <c r="CJ276" i="35"/>
  <c r="CK276" i="35"/>
  <c r="CL276" i="35"/>
  <c r="CM276" i="35"/>
  <c r="CN276" i="35"/>
  <c r="CO276" i="35"/>
  <c r="CP276" i="35"/>
  <c r="CQ276" i="35"/>
  <c r="CR276" i="35"/>
  <c r="BO277" i="35"/>
  <c r="BP277" i="35"/>
  <c r="BQ277" i="35"/>
  <c r="BR277" i="35"/>
  <c r="BS277" i="35"/>
  <c r="BT277" i="35"/>
  <c r="BU277" i="35"/>
  <c r="BV277" i="35"/>
  <c r="BW277" i="35"/>
  <c r="BX277" i="35"/>
  <c r="BY277" i="35"/>
  <c r="BZ277" i="35"/>
  <c r="CA277" i="35"/>
  <c r="CB277" i="35"/>
  <c r="CC277" i="35"/>
  <c r="CD277" i="35"/>
  <c r="CE277" i="35"/>
  <c r="CF277" i="35"/>
  <c r="CG277" i="35"/>
  <c r="CH277" i="35"/>
  <c r="CI277" i="35"/>
  <c r="CJ277" i="35"/>
  <c r="CK277" i="35"/>
  <c r="CL277" i="35"/>
  <c r="CM277" i="35"/>
  <c r="CN277" i="35"/>
  <c r="CO277" i="35"/>
  <c r="CP277" i="35"/>
  <c r="CQ277" i="35"/>
  <c r="CR277" i="35"/>
  <c r="BO278" i="35"/>
  <c r="BP278" i="35"/>
  <c r="BQ278" i="35"/>
  <c r="BR278" i="35"/>
  <c r="BS278" i="35"/>
  <c r="BT278" i="35"/>
  <c r="BU278" i="35"/>
  <c r="BV278" i="35"/>
  <c r="BW278" i="35"/>
  <c r="BX278" i="35"/>
  <c r="BY278" i="35"/>
  <c r="BZ278" i="35"/>
  <c r="CA278" i="35"/>
  <c r="CB278" i="35"/>
  <c r="CC278" i="35"/>
  <c r="CD278" i="35"/>
  <c r="CE278" i="35"/>
  <c r="CF278" i="35"/>
  <c r="CG278" i="35"/>
  <c r="CH278" i="35"/>
  <c r="CI278" i="35"/>
  <c r="CJ278" i="35"/>
  <c r="CK278" i="35"/>
  <c r="CL278" i="35"/>
  <c r="CM278" i="35"/>
  <c r="CN278" i="35"/>
  <c r="CO278" i="35"/>
  <c r="CP278" i="35"/>
  <c r="CQ278" i="35"/>
  <c r="CR278" i="35"/>
  <c r="BO279" i="35"/>
  <c r="BP279" i="35"/>
  <c r="BQ279" i="35"/>
  <c r="BR279" i="35"/>
  <c r="BS279" i="35"/>
  <c r="BT279" i="35"/>
  <c r="BU279" i="35"/>
  <c r="BV279" i="35"/>
  <c r="BW279" i="35"/>
  <c r="BX279" i="35"/>
  <c r="BY279" i="35"/>
  <c r="BZ279" i="35"/>
  <c r="CA279" i="35"/>
  <c r="CB279" i="35"/>
  <c r="CC279" i="35"/>
  <c r="CD279" i="35"/>
  <c r="CE279" i="35"/>
  <c r="CF279" i="35"/>
  <c r="CG279" i="35"/>
  <c r="CH279" i="35"/>
  <c r="CI279" i="35"/>
  <c r="CJ279" i="35"/>
  <c r="CK279" i="35"/>
  <c r="CL279" i="35"/>
  <c r="CM279" i="35"/>
  <c r="CN279" i="35"/>
  <c r="CO279" i="35"/>
  <c r="CP279" i="35"/>
  <c r="CQ279" i="35"/>
  <c r="CR279" i="35"/>
  <c r="BO280" i="35"/>
  <c r="BP280" i="35"/>
  <c r="BQ280" i="35"/>
  <c r="BR280" i="35"/>
  <c r="BS280" i="35"/>
  <c r="BT280" i="35"/>
  <c r="BU280" i="35"/>
  <c r="BV280" i="35"/>
  <c r="BW280" i="35"/>
  <c r="BX280" i="35"/>
  <c r="BY280" i="35"/>
  <c r="BZ280" i="35"/>
  <c r="CA280" i="35"/>
  <c r="CB280" i="35"/>
  <c r="CC280" i="35"/>
  <c r="CD280" i="35"/>
  <c r="CE280" i="35"/>
  <c r="CF280" i="35"/>
  <c r="CG280" i="35"/>
  <c r="CH280" i="35"/>
  <c r="CI280" i="35"/>
  <c r="CJ280" i="35"/>
  <c r="CK280" i="35"/>
  <c r="CL280" i="35"/>
  <c r="CM280" i="35"/>
  <c r="CN280" i="35"/>
  <c r="CO280" i="35"/>
  <c r="CP280" i="35"/>
  <c r="CQ280" i="35"/>
  <c r="CR280" i="35"/>
  <c r="BO281" i="35"/>
  <c r="BP281" i="35"/>
  <c r="BQ281" i="35"/>
  <c r="BR281" i="35"/>
  <c r="BS281" i="35"/>
  <c r="BT281" i="35"/>
  <c r="BU281" i="35"/>
  <c r="BV281" i="35"/>
  <c r="BW281" i="35"/>
  <c r="BX281" i="35"/>
  <c r="BY281" i="35"/>
  <c r="BZ281" i="35"/>
  <c r="CA281" i="35"/>
  <c r="CB281" i="35"/>
  <c r="CC281" i="35"/>
  <c r="CD281" i="35"/>
  <c r="CE281" i="35"/>
  <c r="CF281" i="35"/>
  <c r="CG281" i="35"/>
  <c r="CH281" i="35"/>
  <c r="CI281" i="35"/>
  <c r="CJ281" i="35"/>
  <c r="CK281" i="35"/>
  <c r="CL281" i="35"/>
  <c r="CM281" i="35"/>
  <c r="CN281" i="35"/>
  <c r="CO281" i="35"/>
  <c r="CP281" i="35"/>
  <c r="CQ281" i="35"/>
  <c r="CR281" i="35"/>
  <c r="BO282" i="35"/>
  <c r="BP282" i="35"/>
  <c r="BQ282" i="35"/>
  <c r="BR282" i="35"/>
  <c r="BS282" i="35"/>
  <c r="BT282" i="35"/>
  <c r="BU282" i="35"/>
  <c r="BV282" i="35"/>
  <c r="BW282" i="35"/>
  <c r="BX282" i="35"/>
  <c r="BY282" i="35"/>
  <c r="BZ282" i="35"/>
  <c r="CA282" i="35"/>
  <c r="CB282" i="35"/>
  <c r="CC282" i="35"/>
  <c r="CD282" i="35"/>
  <c r="CE282" i="35"/>
  <c r="CF282" i="35"/>
  <c r="CG282" i="35"/>
  <c r="CH282" i="35"/>
  <c r="CI282" i="35"/>
  <c r="CJ282" i="35"/>
  <c r="CK282" i="35"/>
  <c r="CL282" i="35"/>
  <c r="CM282" i="35"/>
  <c r="CN282" i="35"/>
  <c r="CO282" i="35"/>
  <c r="CP282" i="35"/>
  <c r="CQ282" i="35"/>
  <c r="CR282" i="35"/>
  <c r="BO283" i="35"/>
  <c r="BP283" i="35"/>
  <c r="BQ283" i="35"/>
  <c r="BR283" i="35"/>
  <c r="BS283" i="35"/>
  <c r="BT283" i="35"/>
  <c r="BU283" i="35"/>
  <c r="BV283" i="35"/>
  <c r="BW283" i="35"/>
  <c r="BX283" i="35"/>
  <c r="BY283" i="35"/>
  <c r="BZ283" i="35"/>
  <c r="CA283" i="35"/>
  <c r="CB283" i="35"/>
  <c r="CC283" i="35"/>
  <c r="CD283" i="35"/>
  <c r="CE283" i="35"/>
  <c r="CF283" i="35"/>
  <c r="CG283" i="35"/>
  <c r="CH283" i="35"/>
  <c r="CI283" i="35"/>
  <c r="CJ283" i="35"/>
  <c r="CK283" i="35"/>
  <c r="CL283" i="35"/>
  <c r="CM283" i="35"/>
  <c r="CN283" i="35"/>
  <c r="CO283" i="35"/>
  <c r="CP283" i="35"/>
  <c r="CQ283" i="35"/>
  <c r="CR283" i="35"/>
  <c r="BO284" i="35"/>
  <c r="BP284" i="35"/>
  <c r="BQ284" i="35"/>
  <c r="BR284" i="35"/>
  <c r="BS284" i="35"/>
  <c r="BT284" i="35"/>
  <c r="BU284" i="35"/>
  <c r="BV284" i="35"/>
  <c r="BW284" i="35"/>
  <c r="BX284" i="35"/>
  <c r="BY284" i="35"/>
  <c r="BZ284" i="35"/>
  <c r="CA284" i="35"/>
  <c r="CB284" i="35"/>
  <c r="CC284" i="35"/>
  <c r="CD284" i="35"/>
  <c r="CE284" i="35"/>
  <c r="CF284" i="35"/>
  <c r="CG284" i="35"/>
  <c r="CH284" i="35"/>
  <c r="CI284" i="35"/>
  <c r="CJ284" i="35"/>
  <c r="CK284" i="35"/>
  <c r="CL284" i="35"/>
  <c r="CM284" i="35"/>
  <c r="CN284" i="35"/>
  <c r="CO284" i="35"/>
  <c r="CP284" i="35"/>
  <c r="CQ284" i="35"/>
  <c r="CR284" i="35"/>
  <c r="BO285" i="35"/>
  <c r="BP285" i="35"/>
  <c r="BQ285" i="35"/>
  <c r="BR285" i="35"/>
  <c r="BS285" i="35"/>
  <c r="BT285" i="35"/>
  <c r="BU285" i="35"/>
  <c r="BV285" i="35"/>
  <c r="BW285" i="35"/>
  <c r="BX285" i="35"/>
  <c r="BY285" i="35"/>
  <c r="BZ285" i="35"/>
  <c r="CA285" i="35"/>
  <c r="CB285" i="35"/>
  <c r="CC285" i="35"/>
  <c r="CD285" i="35"/>
  <c r="CE285" i="35"/>
  <c r="CF285" i="35"/>
  <c r="CG285" i="35"/>
  <c r="CH285" i="35"/>
  <c r="CI285" i="35"/>
  <c r="CJ285" i="35"/>
  <c r="CK285" i="35"/>
  <c r="CL285" i="35"/>
  <c r="CM285" i="35"/>
  <c r="CN285" i="35"/>
  <c r="CO285" i="35"/>
  <c r="CP285" i="35"/>
  <c r="CQ285" i="35"/>
  <c r="CR285" i="35"/>
  <c r="BO286" i="35"/>
  <c r="BP286" i="35"/>
  <c r="BQ286" i="35"/>
  <c r="BR286" i="35"/>
  <c r="BS286" i="35"/>
  <c r="BT286" i="35"/>
  <c r="BU286" i="35"/>
  <c r="BV286" i="35"/>
  <c r="BW286" i="35"/>
  <c r="BX286" i="35"/>
  <c r="BY286" i="35"/>
  <c r="BZ286" i="35"/>
  <c r="CA286" i="35"/>
  <c r="CB286" i="35"/>
  <c r="CC286" i="35"/>
  <c r="CD286" i="35"/>
  <c r="CE286" i="35"/>
  <c r="CF286" i="35"/>
  <c r="CG286" i="35"/>
  <c r="CH286" i="35"/>
  <c r="CI286" i="35"/>
  <c r="CJ286" i="35"/>
  <c r="CK286" i="35"/>
  <c r="CL286" i="35"/>
  <c r="CM286" i="35"/>
  <c r="CN286" i="35"/>
  <c r="CO286" i="35"/>
  <c r="CP286" i="35"/>
  <c r="CQ286" i="35"/>
  <c r="CR286" i="35"/>
  <c r="BO287" i="35"/>
  <c r="BP287" i="35"/>
  <c r="BQ287" i="35"/>
  <c r="BR287" i="35"/>
  <c r="BS287" i="35"/>
  <c r="BT287" i="35"/>
  <c r="BU287" i="35"/>
  <c r="BV287" i="35"/>
  <c r="BW287" i="35"/>
  <c r="BX287" i="35"/>
  <c r="BY287" i="35"/>
  <c r="BZ287" i="35"/>
  <c r="CA287" i="35"/>
  <c r="CB287" i="35"/>
  <c r="CC287" i="35"/>
  <c r="CD287" i="35"/>
  <c r="CE287" i="35"/>
  <c r="CF287" i="35"/>
  <c r="CG287" i="35"/>
  <c r="CH287" i="35"/>
  <c r="CI287" i="35"/>
  <c r="CJ287" i="35"/>
  <c r="CK287" i="35"/>
  <c r="CL287" i="35"/>
  <c r="CM287" i="35"/>
  <c r="CN287" i="35"/>
  <c r="CO287" i="35"/>
  <c r="CP287" i="35"/>
  <c r="CQ287" i="35"/>
  <c r="CR287" i="35"/>
  <c r="BO288" i="35"/>
  <c r="BP288" i="35"/>
  <c r="BQ288" i="35"/>
  <c r="BR288" i="35"/>
  <c r="BS288" i="35"/>
  <c r="BT288" i="35"/>
  <c r="BU288" i="35"/>
  <c r="BV288" i="35"/>
  <c r="BW288" i="35"/>
  <c r="BX288" i="35"/>
  <c r="BY288" i="35"/>
  <c r="BZ288" i="35"/>
  <c r="CA288" i="35"/>
  <c r="CB288" i="35"/>
  <c r="CC288" i="35"/>
  <c r="CD288" i="35"/>
  <c r="CE288" i="35"/>
  <c r="CF288" i="35"/>
  <c r="CG288" i="35"/>
  <c r="CH288" i="35"/>
  <c r="CI288" i="35"/>
  <c r="CJ288" i="35"/>
  <c r="CK288" i="35"/>
  <c r="CL288" i="35"/>
  <c r="CM288" i="35"/>
  <c r="CN288" i="35"/>
  <c r="CO288" i="35"/>
  <c r="CP288" i="35"/>
  <c r="CQ288" i="35"/>
  <c r="CR288" i="35"/>
  <c r="BO289" i="35"/>
  <c r="BP289" i="35"/>
  <c r="BQ289" i="35"/>
  <c r="BR289" i="35"/>
  <c r="BS289" i="35"/>
  <c r="BT289" i="35"/>
  <c r="BU289" i="35"/>
  <c r="BV289" i="35"/>
  <c r="BW289" i="35"/>
  <c r="BX289" i="35"/>
  <c r="BY289" i="35"/>
  <c r="BZ289" i="35"/>
  <c r="CA289" i="35"/>
  <c r="CB289" i="35"/>
  <c r="CC289" i="35"/>
  <c r="CD289" i="35"/>
  <c r="CE289" i="35"/>
  <c r="CF289" i="35"/>
  <c r="CG289" i="35"/>
  <c r="CH289" i="35"/>
  <c r="CI289" i="35"/>
  <c r="CJ289" i="35"/>
  <c r="CK289" i="35"/>
  <c r="CL289" i="35"/>
  <c r="CM289" i="35"/>
  <c r="CN289" i="35"/>
  <c r="CO289" i="35"/>
  <c r="CP289" i="35"/>
  <c r="CQ289" i="35"/>
  <c r="CR289" i="35"/>
  <c r="BO290" i="35"/>
  <c r="BP290" i="35"/>
  <c r="BQ290" i="35"/>
  <c r="BR290" i="35"/>
  <c r="BS290" i="35"/>
  <c r="BT290" i="35"/>
  <c r="BU290" i="35"/>
  <c r="BV290" i="35"/>
  <c r="BW290" i="35"/>
  <c r="BX290" i="35"/>
  <c r="BY290" i="35"/>
  <c r="BZ290" i="35"/>
  <c r="CA290" i="35"/>
  <c r="CB290" i="35"/>
  <c r="CC290" i="35"/>
  <c r="CD290" i="35"/>
  <c r="CE290" i="35"/>
  <c r="CF290" i="35"/>
  <c r="CG290" i="35"/>
  <c r="CH290" i="35"/>
  <c r="CI290" i="35"/>
  <c r="CJ290" i="35"/>
  <c r="CK290" i="35"/>
  <c r="CL290" i="35"/>
  <c r="CM290" i="35"/>
  <c r="CN290" i="35"/>
  <c r="CO290" i="35"/>
  <c r="CP290" i="35"/>
  <c r="CQ290" i="35"/>
  <c r="CR290" i="35"/>
  <c r="BO291" i="35"/>
  <c r="BP291" i="35"/>
  <c r="BQ291" i="35"/>
  <c r="BR291" i="35"/>
  <c r="BS291" i="35"/>
  <c r="BT291" i="35"/>
  <c r="BU291" i="35"/>
  <c r="BV291" i="35"/>
  <c r="BW291" i="35"/>
  <c r="BX291" i="35"/>
  <c r="BY291" i="35"/>
  <c r="BZ291" i="35"/>
  <c r="CA291" i="35"/>
  <c r="CB291" i="35"/>
  <c r="CC291" i="35"/>
  <c r="CD291" i="35"/>
  <c r="CE291" i="35"/>
  <c r="CF291" i="35"/>
  <c r="CG291" i="35"/>
  <c r="CH291" i="35"/>
  <c r="CI291" i="35"/>
  <c r="CJ291" i="35"/>
  <c r="CK291" i="35"/>
  <c r="CL291" i="35"/>
  <c r="CM291" i="35"/>
  <c r="CN291" i="35"/>
  <c r="CO291" i="35"/>
  <c r="CP291" i="35"/>
  <c r="CQ291" i="35"/>
  <c r="CR291" i="35"/>
  <c r="BO292" i="35"/>
  <c r="BP292" i="35"/>
  <c r="BQ292" i="35"/>
  <c r="BR292" i="35"/>
  <c r="BS292" i="35"/>
  <c r="BT292" i="35"/>
  <c r="BU292" i="35"/>
  <c r="BV292" i="35"/>
  <c r="BW292" i="35"/>
  <c r="BX292" i="35"/>
  <c r="BY292" i="35"/>
  <c r="BZ292" i="35"/>
  <c r="CA292" i="35"/>
  <c r="CB292" i="35"/>
  <c r="CC292" i="35"/>
  <c r="CD292" i="35"/>
  <c r="CE292" i="35"/>
  <c r="CF292" i="35"/>
  <c r="CG292" i="35"/>
  <c r="CH292" i="35"/>
  <c r="CI292" i="35"/>
  <c r="CJ292" i="35"/>
  <c r="CK292" i="35"/>
  <c r="CL292" i="35"/>
  <c r="CM292" i="35"/>
  <c r="CN292" i="35"/>
  <c r="CO292" i="35"/>
  <c r="CP292" i="35"/>
  <c r="CQ292" i="35"/>
  <c r="CR292" i="35"/>
  <c r="BO293" i="35"/>
  <c r="BP293" i="35"/>
  <c r="BQ293" i="35"/>
  <c r="BR293" i="35"/>
  <c r="BS293" i="35"/>
  <c r="BT293" i="35"/>
  <c r="BU293" i="35"/>
  <c r="BV293" i="35"/>
  <c r="BW293" i="35"/>
  <c r="BX293" i="35"/>
  <c r="BY293" i="35"/>
  <c r="BZ293" i="35"/>
  <c r="CA293" i="35"/>
  <c r="CB293" i="35"/>
  <c r="CC293" i="35"/>
  <c r="CD293" i="35"/>
  <c r="CE293" i="35"/>
  <c r="CF293" i="35"/>
  <c r="CG293" i="35"/>
  <c r="CH293" i="35"/>
  <c r="CI293" i="35"/>
  <c r="CJ293" i="35"/>
  <c r="CK293" i="35"/>
  <c r="CL293" i="35"/>
  <c r="CM293" i="35"/>
  <c r="CN293" i="35"/>
  <c r="CO293" i="35"/>
  <c r="CP293" i="35"/>
  <c r="CQ293" i="35"/>
  <c r="CR293" i="35"/>
  <c r="BO294" i="35"/>
  <c r="BP294" i="35"/>
  <c r="BQ294" i="35"/>
  <c r="BR294" i="35"/>
  <c r="BS294" i="35"/>
  <c r="BT294" i="35"/>
  <c r="BU294" i="35"/>
  <c r="BV294" i="35"/>
  <c r="BW294" i="35"/>
  <c r="BX294" i="35"/>
  <c r="BY294" i="35"/>
  <c r="BZ294" i="35"/>
  <c r="CA294" i="35"/>
  <c r="CB294" i="35"/>
  <c r="CC294" i="35"/>
  <c r="CD294" i="35"/>
  <c r="CE294" i="35"/>
  <c r="CF294" i="35"/>
  <c r="CG294" i="35"/>
  <c r="CH294" i="35"/>
  <c r="CI294" i="35"/>
  <c r="CJ294" i="35"/>
  <c r="CK294" i="35"/>
  <c r="CL294" i="35"/>
  <c r="CM294" i="35"/>
  <c r="CN294" i="35"/>
  <c r="CO294" i="35"/>
  <c r="CP294" i="35"/>
  <c r="CQ294" i="35"/>
  <c r="CR294" i="35"/>
  <c r="BO295" i="35"/>
  <c r="BP295" i="35"/>
  <c r="BQ295" i="35"/>
  <c r="BR295" i="35"/>
  <c r="BS295" i="35"/>
  <c r="BT295" i="35"/>
  <c r="BU295" i="35"/>
  <c r="BV295" i="35"/>
  <c r="BW295" i="35"/>
  <c r="BX295" i="35"/>
  <c r="BY295" i="35"/>
  <c r="BZ295" i="35"/>
  <c r="CA295" i="35"/>
  <c r="CB295" i="35"/>
  <c r="CC295" i="35"/>
  <c r="CD295" i="35"/>
  <c r="CE295" i="35"/>
  <c r="CF295" i="35"/>
  <c r="CG295" i="35"/>
  <c r="CH295" i="35"/>
  <c r="CI295" i="35"/>
  <c r="CJ295" i="35"/>
  <c r="CK295" i="35"/>
  <c r="CL295" i="35"/>
  <c r="CM295" i="35"/>
  <c r="CN295" i="35"/>
  <c r="CO295" i="35"/>
  <c r="CP295" i="35"/>
  <c r="CQ295" i="35"/>
  <c r="CR295" i="35"/>
  <c r="BO296" i="35"/>
  <c r="BP296" i="35"/>
  <c r="BQ296" i="35"/>
  <c r="BR296" i="35"/>
  <c r="BS296" i="35"/>
  <c r="BT296" i="35"/>
  <c r="BU296" i="35"/>
  <c r="BV296" i="35"/>
  <c r="BW296" i="35"/>
  <c r="BX296" i="35"/>
  <c r="BY296" i="35"/>
  <c r="BZ296" i="35"/>
  <c r="CA296" i="35"/>
  <c r="CB296" i="35"/>
  <c r="CC296" i="35"/>
  <c r="CD296" i="35"/>
  <c r="CE296" i="35"/>
  <c r="CF296" i="35"/>
  <c r="CG296" i="35"/>
  <c r="CH296" i="35"/>
  <c r="CI296" i="35"/>
  <c r="CJ296" i="35"/>
  <c r="CK296" i="35"/>
  <c r="CL296" i="35"/>
  <c r="CM296" i="35"/>
  <c r="CN296" i="35"/>
  <c r="CO296" i="35"/>
  <c r="CP296" i="35"/>
  <c r="CQ296" i="35"/>
  <c r="CR296" i="35"/>
  <c r="BO297" i="35"/>
  <c r="BP297" i="35"/>
  <c r="BQ297" i="35"/>
  <c r="BR297" i="35"/>
  <c r="BS297" i="35"/>
  <c r="BT297" i="35"/>
  <c r="BU297" i="35"/>
  <c r="BV297" i="35"/>
  <c r="BW297" i="35"/>
  <c r="BX297" i="35"/>
  <c r="BY297" i="35"/>
  <c r="BZ297" i="35"/>
  <c r="CA297" i="35"/>
  <c r="CB297" i="35"/>
  <c r="CC297" i="35"/>
  <c r="CD297" i="35"/>
  <c r="CE297" i="35"/>
  <c r="CF297" i="35"/>
  <c r="CG297" i="35"/>
  <c r="CH297" i="35"/>
  <c r="CI297" i="35"/>
  <c r="CJ297" i="35"/>
  <c r="CK297" i="35"/>
  <c r="CL297" i="35"/>
  <c r="CM297" i="35"/>
  <c r="CN297" i="35"/>
  <c r="CO297" i="35"/>
  <c r="CP297" i="35"/>
  <c r="CQ297" i="35"/>
  <c r="CR297" i="35"/>
  <c r="BO298" i="35"/>
  <c r="BP298" i="35"/>
  <c r="BQ298" i="35"/>
  <c r="BR298" i="35"/>
  <c r="BS298" i="35"/>
  <c r="BT298" i="35"/>
  <c r="BU298" i="35"/>
  <c r="BV298" i="35"/>
  <c r="BW298" i="35"/>
  <c r="BX298" i="35"/>
  <c r="BY298" i="35"/>
  <c r="BZ298" i="35"/>
  <c r="CA298" i="35"/>
  <c r="CB298" i="35"/>
  <c r="CC298" i="35"/>
  <c r="CD298" i="35"/>
  <c r="CE298" i="35"/>
  <c r="CF298" i="35"/>
  <c r="CG298" i="35"/>
  <c r="CH298" i="35"/>
  <c r="CI298" i="35"/>
  <c r="CJ298" i="35"/>
  <c r="CK298" i="35"/>
  <c r="CL298" i="35"/>
  <c r="CM298" i="35"/>
  <c r="CN298" i="35"/>
  <c r="CO298" i="35"/>
  <c r="CP298" i="35"/>
  <c r="CQ298" i="35"/>
  <c r="CR298" i="35"/>
  <c r="BO299" i="35"/>
  <c r="BP299" i="35"/>
  <c r="BQ299" i="35"/>
  <c r="BR299" i="35"/>
  <c r="BS299" i="35"/>
  <c r="BT299" i="35"/>
  <c r="BU299" i="35"/>
  <c r="BV299" i="35"/>
  <c r="BW299" i="35"/>
  <c r="BX299" i="35"/>
  <c r="BY299" i="35"/>
  <c r="BZ299" i="35"/>
  <c r="CA299" i="35"/>
  <c r="CB299" i="35"/>
  <c r="CC299" i="35"/>
  <c r="CD299" i="35"/>
  <c r="CE299" i="35"/>
  <c r="CF299" i="35"/>
  <c r="CG299" i="35"/>
  <c r="CH299" i="35"/>
  <c r="CI299" i="35"/>
  <c r="CJ299" i="35"/>
  <c r="CK299" i="35"/>
  <c r="CL299" i="35"/>
  <c r="CM299" i="35"/>
  <c r="CN299" i="35"/>
  <c r="CO299" i="35"/>
  <c r="CP299" i="35"/>
  <c r="CQ299" i="35"/>
  <c r="CR299" i="35"/>
  <c r="BO300" i="35"/>
  <c r="BP300" i="35"/>
  <c r="BQ300" i="35"/>
  <c r="BR300" i="35"/>
  <c r="BS300" i="35"/>
  <c r="BT300" i="35"/>
  <c r="BU300" i="35"/>
  <c r="BV300" i="35"/>
  <c r="BW300" i="35"/>
  <c r="BX300" i="35"/>
  <c r="BY300" i="35"/>
  <c r="BZ300" i="35"/>
  <c r="CA300" i="35"/>
  <c r="CB300" i="35"/>
  <c r="CC300" i="35"/>
  <c r="CD300" i="35"/>
  <c r="CE300" i="35"/>
  <c r="CF300" i="35"/>
  <c r="CG300" i="35"/>
  <c r="CH300" i="35"/>
  <c r="CI300" i="35"/>
  <c r="CJ300" i="35"/>
  <c r="CK300" i="35"/>
  <c r="CL300" i="35"/>
  <c r="CM300" i="35"/>
  <c r="CN300" i="35"/>
  <c r="CO300" i="35"/>
  <c r="CP300" i="35"/>
  <c r="CQ300" i="35"/>
  <c r="CR300" i="35"/>
  <c r="BO301" i="35"/>
  <c r="BP301" i="35"/>
  <c r="BQ301" i="35"/>
  <c r="BR301" i="35"/>
  <c r="BS301" i="35"/>
  <c r="BT301" i="35"/>
  <c r="BU301" i="35"/>
  <c r="BV301" i="35"/>
  <c r="BW301" i="35"/>
  <c r="BX301" i="35"/>
  <c r="BY301" i="35"/>
  <c r="BZ301" i="35"/>
  <c r="CA301" i="35"/>
  <c r="CB301" i="35"/>
  <c r="CC301" i="35"/>
  <c r="CD301" i="35"/>
  <c r="CE301" i="35"/>
  <c r="CF301" i="35"/>
  <c r="CG301" i="35"/>
  <c r="CH301" i="35"/>
  <c r="CI301" i="35"/>
  <c r="CJ301" i="35"/>
  <c r="CK301" i="35"/>
  <c r="CL301" i="35"/>
  <c r="CM301" i="35"/>
  <c r="CN301" i="35"/>
  <c r="CO301" i="35"/>
  <c r="CP301" i="35"/>
  <c r="CQ301" i="35"/>
  <c r="CR301" i="35"/>
  <c r="BO302" i="35"/>
  <c r="BP302" i="35"/>
  <c r="BQ302" i="35"/>
  <c r="BR302" i="35"/>
  <c r="BS302" i="35"/>
  <c r="BT302" i="35"/>
  <c r="BU302" i="35"/>
  <c r="BV302" i="35"/>
  <c r="BW302" i="35"/>
  <c r="BX302" i="35"/>
  <c r="BY302" i="35"/>
  <c r="BZ302" i="35"/>
  <c r="CA302" i="35"/>
  <c r="CB302" i="35"/>
  <c r="CC302" i="35"/>
  <c r="CD302" i="35"/>
  <c r="CE302" i="35"/>
  <c r="CF302" i="35"/>
  <c r="CG302" i="35"/>
  <c r="CH302" i="35"/>
  <c r="CI302" i="35"/>
  <c r="CJ302" i="35"/>
  <c r="CK302" i="35"/>
  <c r="CL302" i="35"/>
  <c r="CM302" i="35"/>
  <c r="CN302" i="35"/>
  <c r="CO302" i="35"/>
  <c r="CP302" i="35"/>
  <c r="CQ302" i="35"/>
  <c r="CR302" i="35"/>
  <c r="BO303" i="35"/>
  <c r="BP303" i="35"/>
  <c r="BQ303" i="35"/>
  <c r="BR303" i="35"/>
  <c r="BS303" i="35"/>
  <c r="BT303" i="35"/>
  <c r="BU303" i="35"/>
  <c r="BV303" i="35"/>
  <c r="BW303" i="35"/>
  <c r="BX303" i="35"/>
  <c r="BY303" i="35"/>
  <c r="BZ303" i="35"/>
  <c r="CA303" i="35"/>
  <c r="CB303" i="35"/>
  <c r="CC303" i="35"/>
  <c r="CD303" i="35"/>
  <c r="CE303" i="35"/>
  <c r="CF303" i="35"/>
  <c r="CG303" i="35"/>
  <c r="CH303" i="35"/>
  <c r="CI303" i="35"/>
  <c r="CJ303" i="35"/>
  <c r="CK303" i="35"/>
  <c r="CL303" i="35"/>
  <c r="CM303" i="35"/>
  <c r="CN303" i="35"/>
  <c r="CO303" i="35"/>
  <c r="CP303" i="35"/>
  <c r="CQ303" i="35"/>
  <c r="CR303" i="35"/>
  <c r="BO304" i="35"/>
  <c r="BP304" i="35"/>
  <c r="BQ304" i="35"/>
  <c r="BR304" i="35"/>
  <c r="BS304" i="35"/>
  <c r="BT304" i="35"/>
  <c r="BU304" i="35"/>
  <c r="BV304" i="35"/>
  <c r="BW304" i="35"/>
  <c r="BX304" i="35"/>
  <c r="BY304" i="35"/>
  <c r="BZ304" i="35"/>
  <c r="CA304" i="35"/>
  <c r="CB304" i="35"/>
  <c r="CC304" i="35"/>
  <c r="CD304" i="35"/>
  <c r="CE304" i="35"/>
  <c r="CF304" i="35"/>
  <c r="CG304" i="35"/>
  <c r="CH304" i="35"/>
  <c r="CI304" i="35"/>
  <c r="CJ304" i="35"/>
  <c r="CK304" i="35"/>
  <c r="CL304" i="35"/>
  <c r="CM304" i="35"/>
  <c r="CN304" i="35"/>
  <c r="CO304" i="35"/>
  <c r="CP304" i="35"/>
  <c r="CQ304" i="35"/>
  <c r="CR304" i="35"/>
  <c r="BO305" i="35"/>
  <c r="BP305" i="35"/>
  <c r="BQ305" i="35"/>
  <c r="BR305" i="35"/>
  <c r="BS305" i="35"/>
  <c r="BT305" i="35"/>
  <c r="BU305" i="35"/>
  <c r="BV305" i="35"/>
  <c r="BW305" i="35"/>
  <c r="BX305" i="35"/>
  <c r="BY305" i="35"/>
  <c r="BZ305" i="35"/>
  <c r="CA305" i="35"/>
  <c r="CB305" i="35"/>
  <c r="CC305" i="35"/>
  <c r="CD305" i="35"/>
  <c r="CE305" i="35"/>
  <c r="CF305" i="35"/>
  <c r="CG305" i="35"/>
  <c r="CH305" i="35"/>
  <c r="CI305" i="35"/>
  <c r="CJ305" i="35"/>
  <c r="CK305" i="35"/>
  <c r="CL305" i="35"/>
  <c r="CM305" i="35"/>
  <c r="CN305" i="35"/>
  <c r="CO305" i="35"/>
  <c r="CP305" i="35"/>
  <c r="CQ305" i="35"/>
  <c r="CR305" i="35"/>
  <c r="BO306" i="35"/>
  <c r="BP306" i="35"/>
  <c r="BQ306" i="35"/>
  <c r="BR306" i="35"/>
  <c r="BS306" i="35"/>
  <c r="BT306" i="35"/>
  <c r="BU306" i="35"/>
  <c r="BV306" i="35"/>
  <c r="BW306" i="35"/>
  <c r="BX306" i="35"/>
  <c r="BY306" i="35"/>
  <c r="BZ306" i="35"/>
  <c r="CA306" i="35"/>
  <c r="CB306" i="35"/>
  <c r="CC306" i="35"/>
  <c r="CD306" i="35"/>
  <c r="CE306" i="35"/>
  <c r="CF306" i="35"/>
  <c r="CG306" i="35"/>
  <c r="CH306" i="35"/>
  <c r="CI306" i="35"/>
  <c r="CJ306" i="35"/>
  <c r="CK306" i="35"/>
  <c r="CL306" i="35"/>
  <c r="CM306" i="35"/>
  <c r="CN306" i="35"/>
  <c r="CO306" i="35"/>
  <c r="CP306" i="35"/>
  <c r="CQ306" i="35"/>
  <c r="CR306" i="35"/>
  <c r="BO307" i="35"/>
  <c r="BP307" i="35"/>
  <c r="BQ307" i="35"/>
  <c r="BR307" i="35"/>
  <c r="BS307" i="35"/>
  <c r="BT307" i="35"/>
  <c r="BU307" i="35"/>
  <c r="BV307" i="35"/>
  <c r="BW307" i="35"/>
  <c r="BX307" i="35"/>
  <c r="BY307" i="35"/>
  <c r="BZ307" i="35"/>
  <c r="CA307" i="35"/>
  <c r="CB307" i="35"/>
  <c r="CC307" i="35"/>
  <c r="CD307" i="35"/>
  <c r="CE307" i="35"/>
  <c r="CF307" i="35"/>
  <c r="CG307" i="35"/>
  <c r="CH307" i="35"/>
  <c r="CI307" i="35"/>
  <c r="CJ307" i="35"/>
  <c r="CK307" i="35"/>
  <c r="CL307" i="35"/>
  <c r="CM307" i="35"/>
  <c r="CN307" i="35"/>
  <c r="CO307" i="35"/>
  <c r="CP307" i="35"/>
  <c r="CQ307" i="35"/>
  <c r="CR307" i="35"/>
  <c r="BO308" i="35"/>
  <c r="BP308" i="35"/>
  <c r="BQ308" i="35"/>
  <c r="BR308" i="35"/>
  <c r="BS308" i="35"/>
  <c r="BT308" i="35"/>
  <c r="BU308" i="35"/>
  <c r="BV308" i="35"/>
  <c r="BW308" i="35"/>
  <c r="BX308" i="35"/>
  <c r="BY308" i="35"/>
  <c r="BZ308" i="35"/>
  <c r="CA308" i="35"/>
  <c r="CB308" i="35"/>
  <c r="CC308" i="35"/>
  <c r="CD308" i="35"/>
  <c r="CE308" i="35"/>
  <c r="CF308" i="35"/>
  <c r="CG308" i="35"/>
  <c r="CH308" i="35"/>
  <c r="CI308" i="35"/>
  <c r="CJ308" i="35"/>
  <c r="CK308" i="35"/>
  <c r="CL308" i="35"/>
  <c r="CM308" i="35"/>
  <c r="CN308" i="35"/>
  <c r="CO308" i="35"/>
  <c r="CP308" i="35"/>
  <c r="CQ308" i="35"/>
  <c r="CR308" i="35"/>
  <c r="BO309" i="35"/>
  <c r="BP309" i="35"/>
  <c r="BQ309" i="35"/>
  <c r="BR309" i="35"/>
  <c r="BS309" i="35"/>
  <c r="BT309" i="35"/>
  <c r="BU309" i="35"/>
  <c r="BV309" i="35"/>
  <c r="BW309" i="35"/>
  <c r="BX309" i="35"/>
  <c r="BY309" i="35"/>
  <c r="BZ309" i="35"/>
  <c r="CA309" i="35"/>
  <c r="CB309" i="35"/>
  <c r="CC309" i="35"/>
  <c r="CD309" i="35"/>
  <c r="CE309" i="35"/>
  <c r="CF309" i="35"/>
  <c r="CG309" i="35"/>
  <c r="CH309" i="35"/>
  <c r="CI309" i="35"/>
  <c r="CJ309" i="35"/>
  <c r="CK309" i="35"/>
  <c r="CL309" i="35"/>
  <c r="CM309" i="35"/>
  <c r="CN309" i="35"/>
  <c r="CO309" i="35"/>
  <c r="CP309" i="35"/>
  <c r="CQ309" i="35"/>
  <c r="CR309" i="35"/>
  <c r="BO310" i="35"/>
  <c r="BP310" i="35"/>
  <c r="BQ310" i="35"/>
  <c r="BR310" i="35"/>
  <c r="BS310" i="35"/>
  <c r="BT310" i="35"/>
  <c r="BU310" i="35"/>
  <c r="BV310" i="35"/>
  <c r="BW310" i="35"/>
  <c r="BX310" i="35"/>
  <c r="BY310" i="35"/>
  <c r="BZ310" i="35"/>
  <c r="CA310" i="35"/>
  <c r="CB310" i="35"/>
  <c r="CC310" i="35"/>
  <c r="CD310" i="35"/>
  <c r="CE310" i="35"/>
  <c r="CF310" i="35"/>
  <c r="CG310" i="35"/>
  <c r="CH310" i="35"/>
  <c r="CI310" i="35"/>
  <c r="CJ310" i="35"/>
  <c r="CK310" i="35"/>
  <c r="CL310" i="35"/>
  <c r="CM310" i="35"/>
  <c r="CN310" i="35"/>
  <c r="CO310" i="35"/>
  <c r="CP310" i="35"/>
  <c r="CQ310" i="35"/>
  <c r="CR310" i="35"/>
  <c r="BO311" i="35"/>
  <c r="BP311" i="35"/>
  <c r="BQ311" i="35"/>
  <c r="BR311" i="35"/>
  <c r="BS311" i="35"/>
  <c r="BT311" i="35"/>
  <c r="BU311" i="35"/>
  <c r="BV311" i="35"/>
  <c r="BW311" i="35"/>
  <c r="BX311" i="35"/>
  <c r="BY311" i="35"/>
  <c r="BZ311" i="35"/>
  <c r="CA311" i="35"/>
  <c r="CB311" i="35"/>
  <c r="CC311" i="35"/>
  <c r="CD311" i="35"/>
  <c r="CE311" i="35"/>
  <c r="CF311" i="35"/>
  <c r="CG311" i="35"/>
  <c r="CH311" i="35"/>
  <c r="CI311" i="35"/>
  <c r="CJ311" i="35"/>
  <c r="CK311" i="35"/>
  <c r="CL311" i="35"/>
  <c r="CM311" i="35"/>
  <c r="CN311" i="35"/>
  <c r="CO311" i="35"/>
  <c r="CP311" i="35"/>
  <c r="CQ311" i="35"/>
  <c r="CR311" i="35"/>
  <c r="BO312" i="35"/>
  <c r="BP312" i="35"/>
  <c r="BQ312" i="35"/>
  <c r="BR312" i="35"/>
  <c r="BS312" i="35"/>
  <c r="BT312" i="35"/>
  <c r="BU312" i="35"/>
  <c r="BV312" i="35"/>
  <c r="BW312" i="35"/>
  <c r="BX312" i="35"/>
  <c r="BY312" i="35"/>
  <c r="BZ312" i="35"/>
  <c r="CA312" i="35"/>
  <c r="CB312" i="35"/>
  <c r="CC312" i="35"/>
  <c r="CD312" i="35"/>
  <c r="CE312" i="35"/>
  <c r="CF312" i="35"/>
  <c r="CG312" i="35"/>
  <c r="CH312" i="35"/>
  <c r="CI312" i="35"/>
  <c r="CJ312" i="35"/>
  <c r="CK312" i="35"/>
  <c r="CL312" i="35"/>
  <c r="CM312" i="35"/>
  <c r="CN312" i="35"/>
  <c r="CO312" i="35"/>
  <c r="CP312" i="35"/>
  <c r="CQ312" i="35"/>
  <c r="CR312" i="35"/>
  <c r="BO313" i="35"/>
  <c r="BP313" i="35"/>
  <c r="BQ313" i="35"/>
  <c r="BR313" i="35"/>
  <c r="BS313" i="35"/>
  <c r="BT313" i="35"/>
  <c r="BU313" i="35"/>
  <c r="BV313" i="35"/>
  <c r="BW313" i="35"/>
  <c r="BX313" i="35"/>
  <c r="BY313" i="35"/>
  <c r="BZ313" i="35"/>
  <c r="CA313" i="35"/>
  <c r="CB313" i="35"/>
  <c r="CC313" i="35"/>
  <c r="CD313" i="35"/>
  <c r="CE313" i="35"/>
  <c r="CF313" i="35"/>
  <c r="CG313" i="35"/>
  <c r="CH313" i="35"/>
  <c r="CI313" i="35"/>
  <c r="CJ313" i="35"/>
  <c r="CK313" i="35"/>
  <c r="CL313" i="35"/>
  <c r="CM313" i="35"/>
  <c r="CN313" i="35"/>
  <c r="CO313" i="35"/>
  <c r="CP313" i="35"/>
  <c r="CQ313" i="35"/>
  <c r="CR313" i="35"/>
  <c r="BO314" i="35"/>
  <c r="BP314" i="35"/>
  <c r="BQ314" i="35"/>
  <c r="BR314" i="35"/>
  <c r="BS314" i="35"/>
  <c r="BT314" i="35"/>
  <c r="BU314" i="35"/>
  <c r="BV314" i="35"/>
  <c r="BW314" i="35"/>
  <c r="BX314" i="35"/>
  <c r="BY314" i="35"/>
  <c r="BZ314" i="35"/>
  <c r="CA314" i="35"/>
  <c r="CB314" i="35"/>
  <c r="CC314" i="35"/>
  <c r="CD314" i="35"/>
  <c r="CE314" i="35"/>
  <c r="CF314" i="35"/>
  <c r="CG314" i="35"/>
  <c r="CH314" i="35"/>
  <c r="CI314" i="35"/>
  <c r="CJ314" i="35"/>
  <c r="CK314" i="35"/>
  <c r="CL314" i="35"/>
  <c r="CM314" i="35"/>
  <c r="CN314" i="35"/>
  <c r="CO314" i="35"/>
  <c r="CP314" i="35"/>
  <c r="CQ314" i="35"/>
  <c r="CR314" i="35"/>
  <c r="BO315" i="35"/>
  <c r="BP315" i="35"/>
  <c r="BQ315" i="35"/>
  <c r="BR315" i="35"/>
  <c r="BS315" i="35"/>
  <c r="BT315" i="35"/>
  <c r="BU315" i="35"/>
  <c r="BV315" i="35"/>
  <c r="BW315" i="35"/>
  <c r="BX315" i="35"/>
  <c r="BY315" i="35"/>
  <c r="BZ315" i="35"/>
  <c r="CA315" i="35"/>
  <c r="CB315" i="35"/>
  <c r="CC315" i="35"/>
  <c r="CD315" i="35"/>
  <c r="CE315" i="35"/>
  <c r="CF315" i="35"/>
  <c r="CG315" i="35"/>
  <c r="CH315" i="35"/>
  <c r="CI315" i="35"/>
  <c r="CJ315" i="35"/>
  <c r="CK315" i="35"/>
  <c r="CL315" i="35"/>
  <c r="CM315" i="35"/>
  <c r="CN315" i="35"/>
  <c r="CO315" i="35"/>
  <c r="CP315" i="35"/>
  <c r="CQ315" i="35"/>
  <c r="CR315" i="35"/>
  <c r="BO316" i="35"/>
  <c r="BP316" i="35"/>
  <c r="BQ316" i="35"/>
  <c r="BR316" i="35"/>
  <c r="BS316" i="35"/>
  <c r="BT316" i="35"/>
  <c r="BU316" i="35"/>
  <c r="BV316" i="35"/>
  <c r="BW316" i="35"/>
  <c r="BX316" i="35"/>
  <c r="BY316" i="35"/>
  <c r="BZ316" i="35"/>
  <c r="CA316" i="35"/>
  <c r="CB316" i="35"/>
  <c r="CC316" i="35"/>
  <c r="CD316" i="35"/>
  <c r="CE316" i="35"/>
  <c r="CF316" i="35"/>
  <c r="CG316" i="35"/>
  <c r="CH316" i="35"/>
  <c r="CI316" i="35"/>
  <c r="CJ316" i="35"/>
  <c r="CK316" i="35"/>
  <c r="CL316" i="35"/>
  <c r="CM316" i="35"/>
  <c r="CN316" i="35"/>
  <c r="CO316" i="35"/>
  <c r="CP316" i="35"/>
  <c r="CQ316" i="35"/>
  <c r="CR316" i="35"/>
  <c r="BO317" i="35"/>
  <c r="BP317" i="35"/>
  <c r="BQ317" i="35"/>
  <c r="BR317" i="35"/>
  <c r="BS317" i="35"/>
  <c r="BT317" i="35"/>
  <c r="BU317" i="35"/>
  <c r="BV317" i="35"/>
  <c r="BW317" i="35"/>
  <c r="BX317" i="35"/>
  <c r="BY317" i="35"/>
  <c r="BZ317" i="35"/>
  <c r="CA317" i="35"/>
  <c r="CB317" i="35"/>
  <c r="CC317" i="35"/>
  <c r="CD317" i="35"/>
  <c r="CE317" i="35"/>
  <c r="CF317" i="35"/>
  <c r="CG317" i="35"/>
  <c r="CH317" i="35"/>
  <c r="CI317" i="35"/>
  <c r="CJ317" i="35"/>
  <c r="CK317" i="35"/>
  <c r="CL317" i="35"/>
  <c r="CM317" i="35"/>
  <c r="CN317" i="35"/>
  <c r="CO317" i="35"/>
  <c r="CP317" i="35"/>
  <c r="CQ317" i="35"/>
  <c r="CR317" i="35"/>
  <c r="BO318" i="35"/>
  <c r="BP318" i="35"/>
  <c r="BQ318" i="35"/>
  <c r="BR318" i="35"/>
  <c r="BS318" i="35"/>
  <c r="BT318" i="35"/>
  <c r="BU318" i="35"/>
  <c r="BV318" i="35"/>
  <c r="BW318" i="35"/>
  <c r="BX318" i="35"/>
  <c r="BY318" i="35"/>
  <c r="BZ318" i="35"/>
  <c r="CA318" i="35"/>
  <c r="CB318" i="35"/>
  <c r="CC318" i="35"/>
  <c r="CD318" i="35"/>
  <c r="CE318" i="35"/>
  <c r="CF318" i="35"/>
  <c r="CG318" i="35"/>
  <c r="CH318" i="35"/>
  <c r="CI318" i="35"/>
  <c r="CJ318" i="35"/>
  <c r="CK318" i="35"/>
  <c r="CL318" i="35"/>
  <c r="CM318" i="35"/>
  <c r="CN318" i="35"/>
  <c r="CO318" i="35"/>
  <c r="CP318" i="35"/>
  <c r="CQ318" i="35"/>
  <c r="CR318" i="35"/>
  <c r="BO319" i="35"/>
  <c r="BP319" i="35"/>
  <c r="BQ319" i="35"/>
  <c r="BR319" i="35"/>
  <c r="BS319" i="35"/>
  <c r="BT319" i="35"/>
  <c r="BU319" i="35"/>
  <c r="BV319" i="35"/>
  <c r="BW319" i="35"/>
  <c r="BX319" i="35"/>
  <c r="BY319" i="35"/>
  <c r="BZ319" i="35"/>
  <c r="CA319" i="35"/>
  <c r="CB319" i="35"/>
  <c r="CC319" i="35"/>
  <c r="CD319" i="35"/>
  <c r="CE319" i="35"/>
  <c r="CF319" i="35"/>
  <c r="CG319" i="35"/>
  <c r="CH319" i="35"/>
  <c r="CI319" i="35"/>
  <c r="CJ319" i="35"/>
  <c r="CK319" i="35"/>
  <c r="CL319" i="35"/>
  <c r="CM319" i="35"/>
  <c r="CN319" i="35"/>
  <c r="CO319" i="35"/>
  <c r="CP319" i="35"/>
  <c r="CQ319" i="35"/>
  <c r="CR319" i="35"/>
  <c r="BO320" i="35"/>
  <c r="BP320" i="35"/>
  <c r="BQ320" i="35"/>
  <c r="BR320" i="35"/>
  <c r="BS320" i="35"/>
  <c r="BT320" i="35"/>
  <c r="BU320" i="35"/>
  <c r="BV320" i="35"/>
  <c r="BW320" i="35"/>
  <c r="BX320" i="35"/>
  <c r="BY320" i="35"/>
  <c r="BZ320" i="35"/>
  <c r="CA320" i="35"/>
  <c r="CB320" i="35"/>
  <c r="CC320" i="35"/>
  <c r="CD320" i="35"/>
  <c r="CE320" i="35"/>
  <c r="CF320" i="35"/>
  <c r="CG320" i="35"/>
  <c r="CH320" i="35"/>
  <c r="CI320" i="35"/>
  <c r="CJ320" i="35"/>
  <c r="CK320" i="35"/>
  <c r="CL320" i="35"/>
  <c r="CM320" i="35"/>
  <c r="CN320" i="35"/>
  <c r="CO320" i="35"/>
  <c r="CP320" i="35"/>
  <c r="CQ320" i="35"/>
  <c r="CR320" i="35"/>
  <c r="BO321" i="35"/>
  <c r="BP321" i="35"/>
  <c r="BQ321" i="35"/>
  <c r="BR321" i="35"/>
  <c r="BS321" i="35"/>
  <c r="BT321" i="35"/>
  <c r="BU321" i="35"/>
  <c r="BV321" i="35"/>
  <c r="BW321" i="35"/>
  <c r="BX321" i="35"/>
  <c r="BY321" i="35"/>
  <c r="BZ321" i="35"/>
  <c r="CA321" i="35"/>
  <c r="CB321" i="35"/>
  <c r="CC321" i="35"/>
  <c r="CD321" i="35"/>
  <c r="CE321" i="35"/>
  <c r="CF321" i="35"/>
  <c r="CG321" i="35"/>
  <c r="CH321" i="35"/>
  <c r="CI321" i="35"/>
  <c r="CJ321" i="35"/>
  <c r="CK321" i="35"/>
  <c r="CL321" i="35"/>
  <c r="CM321" i="35"/>
  <c r="CN321" i="35"/>
  <c r="CO321" i="35"/>
  <c r="CP321" i="35"/>
  <c r="CQ321" i="35"/>
  <c r="CR321" i="35"/>
  <c r="BO322" i="35"/>
  <c r="BP322" i="35"/>
  <c r="BQ322" i="35"/>
  <c r="BR322" i="35"/>
  <c r="BS322" i="35"/>
  <c r="BT322" i="35"/>
  <c r="BU322" i="35"/>
  <c r="BV322" i="35"/>
  <c r="BW322" i="35"/>
  <c r="BX322" i="35"/>
  <c r="BY322" i="35"/>
  <c r="BZ322" i="35"/>
  <c r="CA322" i="35"/>
  <c r="CB322" i="35"/>
  <c r="CC322" i="35"/>
  <c r="CD322" i="35"/>
  <c r="CE322" i="35"/>
  <c r="CF322" i="35"/>
  <c r="CG322" i="35"/>
  <c r="CH322" i="35"/>
  <c r="CI322" i="35"/>
  <c r="CJ322" i="35"/>
  <c r="CK322" i="35"/>
  <c r="CL322" i="35"/>
  <c r="CM322" i="35"/>
  <c r="CN322" i="35"/>
  <c r="CO322" i="35"/>
  <c r="CP322" i="35"/>
  <c r="CQ322" i="35"/>
  <c r="CR322" i="35"/>
  <c r="BO323" i="35"/>
  <c r="BP323" i="35"/>
  <c r="BQ323" i="35"/>
  <c r="BR323" i="35"/>
  <c r="BS323" i="35"/>
  <c r="BT323" i="35"/>
  <c r="BU323" i="35"/>
  <c r="BV323" i="35"/>
  <c r="BW323" i="35"/>
  <c r="BX323" i="35"/>
  <c r="BY323" i="35"/>
  <c r="BZ323" i="35"/>
  <c r="CA323" i="35"/>
  <c r="CB323" i="35"/>
  <c r="CC323" i="35"/>
  <c r="CD323" i="35"/>
  <c r="CE323" i="35"/>
  <c r="CF323" i="35"/>
  <c r="CG323" i="35"/>
  <c r="CH323" i="35"/>
  <c r="CI323" i="35"/>
  <c r="CJ323" i="35"/>
  <c r="CK323" i="35"/>
  <c r="CL323" i="35"/>
  <c r="CM323" i="35"/>
  <c r="CN323" i="35"/>
  <c r="CO323" i="35"/>
  <c r="CP323" i="35"/>
  <c r="CQ323" i="35"/>
  <c r="CR323" i="35"/>
  <c r="BO324" i="35"/>
  <c r="BP324" i="35"/>
  <c r="BQ324" i="35"/>
  <c r="BR324" i="35"/>
  <c r="BS324" i="35"/>
  <c r="BT324" i="35"/>
  <c r="BU324" i="35"/>
  <c r="BV324" i="35"/>
  <c r="BW324" i="35"/>
  <c r="BX324" i="35"/>
  <c r="BY324" i="35"/>
  <c r="BZ324" i="35"/>
  <c r="CA324" i="35"/>
  <c r="CB324" i="35"/>
  <c r="CC324" i="35"/>
  <c r="CD324" i="35"/>
  <c r="CE324" i="35"/>
  <c r="CF324" i="35"/>
  <c r="CG324" i="35"/>
  <c r="CH324" i="35"/>
  <c r="CI324" i="35"/>
  <c r="CJ324" i="35"/>
  <c r="CK324" i="35"/>
  <c r="CL324" i="35"/>
  <c r="CM324" i="35"/>
  <c r="CN324" i="35"/>
  <c r="CO324" i="35"/>
  <c r="CP324" i="35"/>
  <c r="CQ324" i="35"/>
  <c r="CR324" i="35"/>
  <c r="BO325" i="35"/>
  <c r="BP325" i="35"/>
  <c r="BQ325" i="35"/>
  <c r="BR325" i="35"/>
  <c r="BS325" i="35"/>
  <c r="BT325" i="35"/>
  <c r="BU325" i="35"/>
  <c r="BV325" i="35"/>
  <c r="BW325" i="35"/>
  <c r="BX325" i="35"/>
  <c r="BY325" i="35"/>
  <c r="BZ325" i="35"/>
  <c r="CA325" i="35"/>
  <c r="CB325" i="35"/>
  <c r="CC325" i="35"/>
  <c r="CD325" i="35"/>
  <c r="CE325" i="35"/>
  <c r="CF325" i="35"/>
  <c r="CG325" i="35"/>
  <c r="CH325" i="35"/>
  <c r="CI325" i="35"/>
  <c r="CJ325" i="35"/>
  <c r="CK325" i="35"/>
  <c r="CL325" i="35"/>
  <c r="CM325" i="35"/>
  <c r="CN325" i="35"/>
  <c r="CO325" i="35"/>
  <c r="CP325" i="35"/>
  <c r="CQ325" i="35"/>
  <c r="CR325" i="35"/>
  <c r="BO326" i="35"/>
  <c r="BP326" i="35"/>
  <c r="BQ326" i="35"/>
  <c r="BR326" i="35"/>
  <c r="BS326" i="35"/>
  <c r="BT326" i="35"/>
  <c r="BU326" i="35"/>
  <c r="BV326" i="35"/>
  <c r="BW326" i="35"/>
  <c r="BX326" i="35"/>
  <c r="BY326" i="35"/>
  <c r="BZ326" i="35"/>
  <c r="CA326" i="35"/>
  <c r="CB326" i="35"/>
  <c r="CC326" i="35"/>
  <c r="CD326" i="35"/>
  <c r="CE326" i="35"/>
  <c r="CF326" i="35"/>
  <c r="CG326" i="35"/>
  <c r="CH326" i="35"/>
  <c r="CI326" i="35"/>
  <c r="CJ326" i="35"/>
  <c r="CK326" i="35"/>
  <c r="CL326" i="35"/>
  <c r="CM326" i="35"/>
  <c r="CN326" i="35"/>
  <c r="CO326" i="35"/>
  <c r="CP326" i="35"/>
  <c r="CQ326" i="35"/>
  <c r="CR326" i="35"/>
  <c r="BO327" i="35"/>
  <c r="BP327" i="35"/>
  <c r="BQ327" i="35"/>
  <c r="BR327" i="35"/>
  <c r="BS327" i="35"/>
  <c r="BT327" i="35"/>
  <c r="BU327" i="35"/>
  <c r="BV327" i="35"/>
  <c r="BW327" i="35"/>
  <c r="BX327" i="35"/>
  <c r="BY327" i="35"/>
  <c r="BZ327" i="35"/>
  <c r="CA327" i="35"/>
  <c r="CB327" i="35"/>
  <c r="CC327" i="35"/>
  <c r="CD327" i="35"/>
  <c r="CE327" i="35"/>
  <c r="CF327" i="35"/>
  <c r="CG327" i="35"/>
  <c r="CH327" i="35"/>
  <c r="CI327" i="35"/>
  <c r="CJ327" i="35"/>
  <c r="CK327" i="35"/>
  <c r="CL327" i="35"/>
  <c r="CM327" i="35"/>
  <c r="CN327" i="35"/>
  <c r="CO327" i="35"/>
  <c r="CP327" i="35"/>
  <c r="CQ327" i="35"/>
  <c r="CR327" i="35"/>
  <c r="BO328" i="35"/>
  <c r="BP328" i="35"/>
  <c r="BQ328" i="35"/>
  <c r="BR328" i="35"/>
  <c r="BS328" i="35"/>
  <c r="BT328" i="35"/>
  <c r="BU328" i="35"/>
  <c r="BV328" i="35"/>
  <c r="BW328" i="35"/>
  <c r="BX328" i="35"/>
  <c r="BY328" i="35"/>
  <c r="BZ328" i="35"/>
  <c r="CA328" i="35"/>
  <c r="CB328" i="35"/>
  <c r="CC328" i="35"/>
  <c r="CD328" i="35"/>
  <c r="CE328" i="35"/>
  <c r="CF328" i="35"/>
  <c r="CG328" i="35"/>
  <c r="CH328" i="35"/>
  <c r="CI328" i="35"/>
  <c r="CJ328" i="35"/>
  <c r="CK328" i="35"/>
  <c r="CL328" i="35"/>
  <c r="CM328" i="35"/>
  <c r="CN328" i="35"/>
  <c r="CO328" i="35"/>
  <c r="CP328" i="35"/>
  <c r="CQ328" i="35"/>
  <c r="CR328" i="35"/>
  <c r="BO329" i="35"/>
  <c r="BP329" i="35"/>
  <c r="BQ329" i="35"/>
  <c r="BR329" i="35"/>
  <c r="BS329" i="35"/>
  <c r="BT329" i="35"/>
  <c r="BU329" i="35"/>
  <c r="BV329" i="35"/>
  <c r="BW329" i="35"/>
  <c r="BX329" i="35"/>
  <c r="BY329" i="35"/>
  <c r="BZ329" i="35"/>
  <c r="CA329" i="35"/>
  <c r="CB329" i="35"/>
  <c r="CC329" i="35"/>
  <c r="CD329" i="35"/>
  <c r="CE329" i="35"/>
  <c r="CF329" i="35"/>
  <c r="CG329" i="35"/>
  <c r="CH329" i="35"/>
  <c r="CI329" i="35"/>
  <c r="CJ329" i="35"/>
  <c r="CK329" i="35"/>
  <c r="CL329" i="35"/>
  <c r="CM329" i="35"/>
  <c r="CN329" i="35"/>
  <c r="CO329" i="35"/>
  <c r="CP329" i="35"/>
  <c r="CQ329" i="35"/>
  <c r="CR329" i="35"/>
  <c r="BO330" i="35"/>
  <c r="BP330" i="35"/>
  <c r="BQ330" i="35"/>
  <c r="BR330" i="35"/>
  <c r="BS330" i="35"/>
  <c r="BT330" i="35"/>
  <c r="BU330" i="35"/>
  <c r="BV330" i="35"/>
  <c r="BW330" i="35"/>
  <c r="BX330" i="35"/>
  <c r="BY330" i="35"/>
  <c r="BZ330" i="35"/>
  <c r="CA330" i="35"/>
  <c r="CB330" i="35"/>
  <c r="CC330" i="35"/>
  <c r="CD330" i="35"/>
  <c r="CE330" i="35"/>
  <c r="CF330" i="35"/>
  <c r="CG330" i="35"/>
  <c r="CH330" i="35"/>
  <c r="CI330" i="35"/>
  <c r="CJ330" i="35"/>
  <c r="CK330" i="35"/>
  <c r="CL330" i="35"/>
  <c r="CM330" i="35"/>
  <c r="CN330" i="35"/>
  <c r="CO330" i="35"/>
  <c r="CP330" i="35"/>
  <c r="CQ330" i="35"/>
  <c r="CR330" i="35"/>
  <c r="BO331" i="35"/>
  <c r="BP331" i="35"/>
  <c r="BQ331" i="35"/>
  <c r="BR331" i="35"/>
  <c r="BS331" i="35"/>
  <c r="BT331" i="35"/>
  <c r="BU331" i="35"/>
  <c r="BV331" i="35"/>
  <c r="BW331" i="35"/>
  <c r="BX331" i="35"/>
  <c r="BY331" i="35"/>
  <c r="BZ331" i="35"/>
  <c r="CA331" i="35"/>
  <c r="CB331" i="35"/>
  <c r="CC331" i="35"/>
  <c r="CD331" i="35"/>
  <c r="CE331" i="35"/>
  <c r="CF331" i="35"/>
  <c r="CG331" i="35"/>
  <c r="CH331" i="35"/>
  <c r="CI331" i="35"/>
  <c r="CJ331" i="35"/>
  <c r="CK331" i="35"/>
  <c r="CL331" i="35"/>
  <c r="CM331" i="35"/>
  <c r="CN331" i="35"/>
  <c r="CO331" i="35"/>
  <c r="CP331" i="35"/>
  <c r="CQ331" i="35"/>
  <c r="CR331" i="35"/>
  <c r="BO332" i="35"/>
  <c r="BP332" i="35"/>
  <c r="BQ332" i="35"/>
  <c r="BR332" i="35"/>
  <c r="BS332" i="35"/>
  <c r="BT332" i="35"/>
  <c r="BU332" i="35"/>
  <c r="BV332" i="35"/>
  <c r="BW332" i="35"/>
  <c r="BX332" i="35"/>
  <c r="BY332" i="35"/>
  <c r="BZ332" i="35"/>
  <c r="CA332" i="35"/>
  <c r="CB332" i="35"/>
  <c r="CC332" i="35"/>
  <c r="CD332" i="35"/>
  <c r="CE332" i="35"/>
  <c r="CF332" i="35"/>
  <c r="CG332" i="35"/>
  <c r="CH332" i="35"/>
  <c r="CI332" i="35"/>
  <c r="CJ332" i="35"/>
  <c r="CK332" i="35"/>
  <c r="CL332" i="35"/>
  <c r="CM332" i="35"/>
  <c r="CN332" i="35"/>
  <c r="CO332" i="35"/>
  <c r="CP332" i="35"/>
  <c r="CQ332" i="35"/>
  <c r="CR332" i="35"/>
  <c r="BO333" i="35"/>
  <c r="BP333" i="35"/>
  <c r="BQ333" i="35"/>
  <c r="BR333" i="35"/>
  <c r="BS333" i="35"/>
  <c r="BT333" i="35"/>
  <c r="BU333" i="35"/>
  <c r="BV333" i="35"/>
  <c r="BW333" i="35"/>
  <c r="BX333" i="35"/>
  <c r="BY333" i="35"/>
  <c r="BZ333" i="35"/>
  <c r="CA333" i="35"/>
  <c r="CB333" i="35"/>
  <c r="CC333" i="35"/>
  <c r="CD333" i="35"/>
  <c r="CE333" i="35"/>
  <c r="CF333" i="35"/>
  <c r="CG333" i="35"/>
  <c r="CH333" i="35"/>
  <c r="CI333" i="35"/>
  <c r="CJ333" i="35"/>
  <c r="CK333" i="35"/>
  <c r="CL333" i="35"/>
  <c r="CM333" i="35"/>
  <c r="CN333" i="35"/>
  <c r="CO333" i="35"/>
  <c r="CP333" i="35"/>
  <c r="CQ333" i="35"/>
  <c r="CR333" i="35"/>
  <c r="BO334" i="35"/>
  <c r="BP334" i="35"/>
  <c r="BQ334" i="35"/>
  <c r="BR334" i="35"/>
  <c r="BS334" i="35"/>
  <c r="BT334" i="35"/>
  <c r="BU334" i="35"/>
  <c r="BV334" i="35"/>
  <c r="BW334" i="35"/>
  <c r="BX334" i="35"/>
  <c r="BY334" i="35"/>
  <c r="BZ334" i="35"/>
  <c r="CA334" i="35"/>
  <c r="CB334" i="35"/>
  <c r="CC334" i="35"/>
  <c r="CD334" i="35"/>
  <c r="CE334" i="35"/>
  <c r="CF334" i="35"/>
  <c r="CG334" i="35"/>
  <c r="CH334" i="35"/>
  <c r="CI334" i="35"/>
  <c r="CJ334" i="35"/>
  <c r="CK334" i="35"/>
  <c r="CL334" i="35"/>
  <c r="CM334" i="35"/>
  <c r="CN334" i="35"/>
  <c r="CO334" i="35"/>
  <c r="CP334" i="35"/>
  <c r="CQ334" i="35"/>
  <c r="CR334" i="35"/>
  <c r="BO335" i="35"/>
  <c r="BP335" i="35"/>
  <c r="BQ335" i="35"/>
  <c r="BR335" i="35"/>
  <c r="BS335" i="35"/>
  <c r="BT335" i="35"/>
  <c r="BU335" i="35"/>
  <c r="BV335" i="35"/>
  <c r="BW335" i="35"/>
  <c r="BX335" i="35"/>
  <c r="BY335" i="35"/>
  <c r="BZ335" i="35"/>
  <c r="CA335" i="35"/>
  <c r="CB335" i="35"/>
  <c r="CC335" i="35"/>
  <c r="CD335" i="35"/>
  <c r="CE335" i="35"/>
  <c r="CF335" i="35"/>
  <c r="CG335" i="35"/>
  <c r="CH335" i="35"/>
  <c r="CI335" i="35"/>
  <c r="CJ335" i="35"/>
  <c r="CK335" i="35"/>
  <c r="CL335" i="35"/>
  <c r="CM335" i="35"/>
  <c r="CN335" i="35"/>
  <c r="CO335" i="35"/>
  <c r="CP335" i="35"/>
  <c r="CQ335" i="35"/>
  <c r="CR335" i="35"/>
  <c r="BO336" i="35"/>
  <c r="BP336" i="35"/>
  <c r="BQ336" i="35"/>
  <c r="BR336" i="35"/>
  <c r="BS336" i="35"/>
  <c r="BT336" i="35"/>
  <c r="BU336" i="35"/>
  <c r="BV336" i="35"/>
  <c r="BW336" i="35"/>
  <c r="BX336" i="35"/>
  <c r="BY336" i="35"/>
  <c r="BZ336" i="35"/>
  <c r="CA336" i="35"/>
  <c r="CB336" i="35"/>
  <c r="CC336" i="35"/>
  <c r="CD336" i="35"/>
  <c r="CE336" i="35"/>
  <c r="CF336" i="35"/>
  <c r="CG336" i="35"/>
  <c r="CH336" i="35"/>
  <c r="CI336" i="35"/>
  <c r="CJ336" i="35"/>
  <c r="CK336" i="35"/>
  <c r="CL336" i="35"/>
  <c r="CM336" i="35"/>
  <c r="CN336" i="35"/>
  <c r="CO336" i="35"/>
  <c r="CP336" i="35"/>
  <c r="CQ336" i="35"/>
  <c r="CR336" i="35"/>
  <c r="BO337" i="35"/>
  <c r="BP337" i="35"/>
  <c r="BQ337" i="35"/>
  <c r="BR337" i="35"/>
  <c r="BS337" i="35"/>
  <c r="BT337" i="35"/>
  <c r="BU337" i="35"/>
  <c r="BV337" i="35"/>
  <c r="BW337" i="35"/>
  <c r="BX337" i="35"/>
  <c r="BY337" i="35"/>
  <c r="BZ337" i="35"/>
  <c r="CA337" i="35"/>
  <c r="CB337" i="35"/>
  <c r="CC337" i="35"/>
  <c r="CD337" i="35"/>
  <c r="CE337" i="35"/>
  <c r="CF337" i="35"/>
  <c r="CG337" i="35"/>
  <c r="CH337" i="35"/>
  <c r="CI337" i="35"/>
  <c r="CJ337" i="35"/>
  <c r="CK337" i="35"/>
  <c r="CL337" i="35"/>
  <c r="CM337" i="35"/>
  <c r="CN337" i="35"/>
  <c r="CO337" i="35"/>
  <c r="CP337" i="35"/>
  <c r="CQ337" i="35"/>
  <c r="CR337" i="35"/>
  <c r="BO338" i="35"/>
  <c r="BP338" i="35"/>
  <c r="BQ338" i="35"/>
  <c r="BR338" i="35"/>
  <c r="BS338" i="35"/>
  <c r="BT338" i="35"/>
  <c r="BU338" i="35"/>
  <c r="BV338" i="35"/>
  <c r="BW338" i="35"/>
  <c r="BX338" i="35"/>
  <c r="BY338" i="35"/>
  <c r="BZ338" i="35"/>
  <c r="CA338" i="35"/>
  <c r="CB338" i="35"/>
  <c r="CC338" i="35"/>
  <c r="CD338" i="35"/>
  <c r="CE338" i="35"/>
  <c r="CF338" i="35"/>
  <c r="CG338" i="35"/>
  <c r="CH338" i="35"/>
  <c r="CI338" i="35"/>
  <c r="CJ338" i="35"/>
  <c r="CK338" i="35"/>
  <c r="CL338" i="35"/>
  <c r="CM338" i="35"/>
  <c r="CN338" i="35"/>
  <c r="CO338" i="35"/>
  <c r="CP338" i="35"/>
  <c r="CQ338" i="35"/>
  <c r="CR338" i="35"/>
  <c r="BO339" i="35"/>
  <c r="BP339" i="35"/>
  <c r="BQ339" i="35"/>
  <c r="BR339" i="35"/>
  <c r="BS339" i="35"/>
  <c r="BT339" i="35"/>
  <c r="BU339" i="35"/>
  <c r="BV339" i="35"/>
  <c r="BW339" i="35"/>
  <c r="BX339" i="35"/>
  <c r="BY339" i="35"/>
  <c r="BZ339" i="35"/>
  <c r="CA339" i="35"/>
  <c r="CB339" i="35"/>
  <c r="CC339" i="35"/>
  <c r="CD339" i="35"/>
  <c r="CE339" i="35"/>
  <c r="CF339" i="35"/>
  <c r="CG339" i="35"/>
  <c r="CH339" i="35"/>
  <c r="CI339" i="35"/>
  <c r="CJ339" i="35"/>
  <c r="CK339" i="35"/>
  <c r="CL339" i="35"/>
  <c r="CM339" i="35"/>
  <c r="CN339" i="35"/>
  <c r="CO339" i="35"/>
  <c r="CP339" i="35"/>
  <c r="CQ339" i="35"/>
  <c r="CR339" i="35"/>
  <c r="BO340" i="35"/>
  <c r="BP340" i="35"/>
  <c r="BQ340" i="35"/>
  <c r="BR340" i="35"/>
  <c r="BS340" i="35"/>
  <c r="BT340" i="35"/>
  <c r="BU340" i="35"/>
  <c r="BV340" i="35"/>
  <c r="BW340" i="35"/>
  <c r="BX340" i="35"/>
  <c r="BY340" i="35"/>
  <c r="BZ340" i="35"/>
  <c r="CA340" i="35"/>
  <c r="CB340" i="35"/>
  <c r="CC340" i="35"/>
  <c r="CD340" i="35"/>
  <c r="CE340" i="35"/>
  <c r="CF340" i="35"/>
  <c r="CG340" i="35"/>
  <c r="CH340" i="35"/>
  <c r="CI340" i="35"/>
  <c r="CJ340" i="35"/>
  <c r="CK340" i="35"/>
  <c r="CL340" i="35"/>
  <c r="CM340" i="35"/>
  <c r="CN340" i="35"/>
  <c r="CO340" i="35"/>
  <c r="CP340" i="35"/>
  <c r="CQ340" i="35"/>
  <c r="CR340" i="35"/>
  <c r="BO341" i="35"/>
  <c r="BP341" i="35"/>
  <c r="BQ341" i="35"/>
  <c r="BR341" i="35"/>
  <c r="BS341" i="35"/>
  <c r="BT341" i="35"/>
  <c r="BU341" i="35"/>
  <c r="BV341" i="35"/>
  <c r="BW341" i="35"/>
  <c r="BX341" i="35"/>
  <c r="BY341" i="35"/>
  <c r="BZ341" i="35"/>
  <c r="CA341" i="35"/>
  <c r="CB341" i="35"/>
  <c r="CC341" i="35"/>
  <c r="CD341" i="35"/>
  <c r="CE341" i="35"/>
  <c r="CF341" i="35"/>
  <c r="CG341" i="35"/>
  <c r="CH341" i="35"/>
  <c r="CI341" i="35"/>
  <c r="CJ341" i="35"/>
  <c r="CK341" i="35"/>
  <c r="CL341" i="35"/>
  <c r="CM341" i="35"/>
  <c r="CN341" i="35"/>
  <c r="CO341" i="35"/>
  <c r="CP341" i="35"/>
  <c r="CQ341" i="35"/>
  <c r="CR341" i="35"/>
  <c r="BO342" i="35"/>
  <c r="BP342" i="35"/>
  <c r="BQ342" i="35"/>
  <c r="BR342" i="35"/>
  <c r="BS342" i="35"/>
  <c r="BT342" i="35"/>
  <c r="BU342" i="35"/>
  <c r="BV342" i="35"/>
  <c r="BW342" i="35"/>
  <c r="BX342" i="35"/>
  <c r="BY342" i="35"/>
  <c r="BZ342" i="35"/>
  <c r="CA342" i="35"/>
  <c r="CB342" i="35"/>
  <c r="CC342" i="35"/>
  <c r="CD342" i="35"/>
  <c r="CE342" i="35"/>
  <c r="CF342" i="35"/>
  <c r="CG342" i="35"/>
  <c r="CH342" i="35"/>
  <c r="CI342" i="35"/>
  <c r="CJ342" i="35"/>
  <c r="CK342" i="35"/>
  <c r="CL342" i="35"/>
  <c r="CM342" i="35"/>
  <c r="CN342" i="35"/>
  <c r="CO342" i="35"/>
  <c r="CP342" i="35"/>
  <c r="CQ342" i="35"/>
  <c r="CR342" i="35"/>
  <c r="BO343" i="35"/>
  <c r="BP343" i="35"/>
  <c r="BQ343" i="35"/>
  <c r="BR343" i="35"/>
  <c r="BS343" i="35"/>
  <c r="BT343" i="35"/>
  <c r="BU343" i="35"/>
  <c r="BV343" i="35"/>
  <c r="BW343" i="35"/>
  <c r="BX343" i="35"/>
  <c r="BY343" i="35"/>
  <c r="BZ343" i="35"/>
  <c r="CA343" i="35"/>
  <c r="CB343" i="35"/>
  <c r="CC343" i="35"/>
  <c r="CD343" i="35"/>
  <c r="CE343" i="35"/>
  <c r="CF343" i="35"/>
  <c r="CG343" i="35"/>
  <c r="CH343" i="35"/>
  <c r="CI343" i="35"/>
  <c r="CJ343" i="35"/>
  <c r="CK343" i="35"/>
  <c r="CL343" i="35"/>
  <c r="CM343" i="35"/>
  <c r="CN343" i="35"/>
  <c r="CO343" i="35"/>
  <c r="CP343" i="35"/>
  <c r="CQ343" i="35"/>
  <c r="CR343" i="35"/>
  <c r="BO344" i="35"/>
  <c r="BP344" i="35"/>
  <c r="BQ344" i="35"/>
  <c r="BR344" i="35"/>
  <c r="BS344" i="35"/>
  <c r="BT344" i="35"/>
  <c r="BU344" i="35"/>
  <c r="BV344" i="35"/>
  <c r="BW344" i="35"/>
  <c r="BX344" i="35"/>
  <c r="BY344" i="35"/>
  <c r="BZ344" i="35"/>
  <c r="CA344" i="35"/>
  <c r="CB344" i="35"/>
  <c r="CC344" i="35"/>
  <c r="CD344" i="35"/>
  <c r="CE344" i="35"/>
  <c r="CF344" i="35"/>
  <c r="CG344" i="35"/>
  <c r="CH344" i="35"/>
  <c r="CI344" i="35"/>
  <c r="CJ344" i="35"/>
  <c r="CK344" i="35"/>
  <c r="CL344" i="35"/>
  <c r="CM344" i="35"/>
  <c r="CN344" i="35"/>
  <c r="CO344" i="35"/>
  <c r="CP344" i="35"/>
  <c r="CQ344" i="35"/>
  <c r="CR344" i="35"/>
  <c r="BO345" i="35"/>
  <c r="BP345" i="35"/>
  <c r="BQ345" i="35"/>
  <c r="BR345" i="35"/>
  <c r="BS345" i="35"/>
  <c r="BT345" i="35"/>
  <c r="BU345" i="35"/>
  <c r="BV345" i="35"/>
  <c r="BW345" i="35"/>
  <c r="BX345" i="35"/>
  <c r="BY345" i="35"/>
  <c r="BZ345" i="35"/>
  <c r="CA345" i="35"/>
  <c r="CB345" i="35"/>
  <c r="CC345" i="35"/>
  <c r="CD345" i="35"/>
  <c r="CE345" i="35"/>
  <c r="CF345" i="35"/>
  <c r="CG345" i="35"/>
  <c r="CH345" i="35"/>
  <c r="CI345" i="35"/>
  <c r="CJ345" i="35"/>
  <c r="CK345" i="35"/>
  <c r="CL345" i="35"/>
  <c r="CM345" i="35"/>
  <c r="CN345" i="35"/>
  <c r="CO345" i="35"/>
  <c r="CP345" i="35"/>
  <c r="CQ345" i="35"/>
  <c r="CR345" i="35"/>
  <c r="BO346" i="35"/>
  <c r="BP346" i="35"/>
  <c r="BQ346" i="35"/>
  <c r="BR346" i="35"/>
  <c r="BS346" i="35"/>
  <c r="BT346" i="35"/>
  <c r="BU346" i="35"/>
  <c r="BV346" i="35"/>
  <c r="BW346" i="35"/>
  <c r="BX346" i="35"/>
  <c r="BY346" i="35"/>
  <c r="BZ346" i="35"/>
  <c r="CA346" i="35"/>
  <c r="CB346" i="35"/>
  <c r="CC346" i="35"/>
  <c r="CD346" i="35"/>
  <c r="CE346" i="35"/>
  <c r="CF346" i="35"/>
  <c r="CG346" i="35"/>
  <c r="CH346" i="35"/>
  <c r="CI346" i="35"/>
  <c r="CJ346" i="35"/>
  <c r="CK346" i="35"/>
  <c r="CL346" i="35"/>
  <c r="CM346" i="35"/>
  <c r="CN346" i="35"/>
  <c r="CO346" i="35"/>
  <c r="CP346" i="35"/>
  <c r="CQ346" i="35"/>
  <c r="CR346" i="35"/>
  <c r="BO347" i="35"/>
  <c r="BP347" i="35"/>
  <c r="BQ347" i="35"/>
  <c r="BR347" i="35"/>
  <c r="BS347" i="35"/>
  <c r="BT347" i="35"/>
  <c r="BU347" i="35"/>
  <c r="BV347" i="35"/>
  <c r="BW347" i="35"/>
  <c r="BX347" i="35"/>
  <c r="BY347" i="35"/>
  <c r="BZ347" i="35"/>
  <c r="CA347" i="35"/>
  <c r="CB347" i="35"/>
  <c r="CC347" i="35"/>
  <c r="CD347" i="35"/>
  <c r="CE347" i="35"/>
  <c r="CF347" i="35"/>
  <c r="CG347" i="35"/>
  <c r="CH347" i="35"/>
  <c r="CI347" i="35"/>
  <c r="CJ347" i="35"/>
  <c r="CK347" i="35"/>
  <c r="CL347" i="35"/>
  <c r="CM347" i="35"/>
  <c r="CN347" i="35"/>
  <c r="CO347" i="35"/>
  <c r="CP347" i="35"/>
  <c r="CQ347" i="35"/>
  <c r="CR347" i="35"/>
  <c r="BO348" i="35"/>
  <c r="BP348" i="35"/>
  <c r="BQ348" i="35"/>
  <c r="BR348" i="35"/>
  <c r="BS348" i="35"/>
  <c r="BT348" i="35"/>
  <c r="BU348" i="35"/>
  <c r="BV348" i="35"/>
  <c r="BW348" i="35"/>
  <c r="BX348" i="35"/>
  <c r="BY348" i="35"/>
  <c r="BZ348" i="35"/>
  <c r="CA348" i="35"/>
  <c r="CB348" i="35"/>
  <c r="CC348" i="35"/>
  <c r="CD348" i="35"/>
  <c r="CE348" i="35"/>
  <c r="CF348" i="35"/>
  <c r="CG348" i="35"/>
  <c r="CH348" i="35"/>
  <c r="CI348" i="35"/>
  <c r="CJ348" i="35"/>
  <c r="CK348" i="35"/>
  <c r="CL348" i="35"/>
  <c r="CM348" i="35"/>
  <c r="CN348" i="35"/>
  <c r="CO348" i="35"/>
  <c r="CP348" i="35"/>
  <c r="CQ348" i="35"/>
  <c r="CR348" i="35"/>
  <c r="BO349" i="35"/>
  <c r="BP349" i="35"/>
  <c r="BQ349" i="35"/>
  <c r="BR349" i="35"/>
  <c r="BS349" i="35"/>
  <c r="BT349" i="35"/>
  <c r="BU349" i="35"/>
  <c r="BV349" i="35"/>
  <c r="BW349" i="35"/>
  <c r="BX349" i="35"/>
  <c r="BY349" i="35"/>
  <c r="BZ349" i="35"/>
  <c r="CA349" i="35"/>
  <c r="CB349" i="35"/>
  <c r="CC349" i="35"/>
  <c r="CD349" i="35"/>
  <c r="CE349" i="35"/>
  <c r="CF349" i="35"/>
  <c r="CG349" i="35"/>
  <c r="CH349" i="35"/>
  <c r="CI349" i="35"/>
  <c r="CJ349" i="35"/>
  <c r="CK349" i="35"/>
  <c r="CL349" i="35"/>
  <c r="CM349" i="35"/>
  <c r="CN349" i="35"/>
  <c r="CO349" i="35"/>
  <c r="CP349" i="35"/>
  <c r="CQ349" i="35"/>
  <c r="CR349" i="35"/>
  <c r="BO350" i="35"/>
  <c r="BP350" i="35"/>
  <c r="BQ350" i="35"/>
  <c r="BR350" i="35"/>
  <c r="BS350" i="35"/>
  <c r="BT350" i="35"/>
  <c r="BU350" i="35"/>
  <c r="BV350" i="35"/>
  <c r="BW350" i="35"/>
  <c r="BX350" i="35"/>
  <c r="BY350" i="35"/>
  <c r="BZ350" i="35"/>
  <c r="CA350" i="35"/>
  <c r="CB350" i="35"/>
  <c r="CC350" i="35"/>
  <c r="CD350" i="35"/>
  <c r="CE350" i="35"/>
  <c r="CF350" i="35"/>
  <c r="CG350" i="35"/>
  <c r="CH350" i="35"/>
  <c r="CI350" i="35"/>
  <c r="CJ350" i="35"/>
  <c r="CK350" i="35"/>
  <c r="CL350" i="35"/>
  <c r="CM350" i="35"/>
  <c r="CN350" i="35"/>
  <c r="CO350" i="35"/>
  <c r="CP350" i="35"/>
  <c r="CQ350" i="35"/>
  <c r="CR350" i="35"/>
  <c r="BO351" i="35"/>
  <c r="BP351" i="35"/>
  <c r="BQ351" i="35"/>
  <c r="BR351" i="35"/>
  <c r="BS351" i="35"/>
  <c r="BT351" i="35"/>
  <c r="BU351" i="35"/>
  <c r="BV351" i="35"/>
  <c r="BW351" i="35"/>
  <c r="BX351" i="35"/>
  <c r="BY351" i="35"/>
  <c r="BZ351" i="35"/>
  <c r="CA351" i="35"/>
  <c r="CB351" i="35"/>
  <c r="CC351" i="35"/>
  <c r="CD351" i="35"/>
  <c r="CE351" i="35"/>
  <c r="CF351" i="35"/>
  <c r="CG351" i="35"/>
  <c r="CH351" i="35"/>
  <c r="CI351" i="35"/>
  <c r="CJ351" i="35"/>
  <c r="CK351" i="35"/>
  <c r="CL351" i="35"/>
  <c r="CM351" i="35"/>
  <c r="CN351" i="35"/>
  <c r="CO351" i="35"/>
  <c r="CP351" i="35"/>
  <c r="CQ351" i="35"/>
  <c r="CR351" i="35"/>
  <c r="BO352" i="35"/>
  <c r="BP352" i="35"/>
  <c r="BQ352" i="35"/>
  <c r="BR352" i="35"/>
  <c r="BS352" i="35"/>
  <c r="BT352" i="35"/>
  <c r="BU352" i="35"/>
  <c r="BV352" i="35"/>
  <c r="BW352" i="35"/>
  <c r="BX352" i="35"/>
  <c r="BY352" i="35"/>
  <c r="BZ352" i="35"/>
  <c r="CA352" i="35"/>
  <c r="CB352" i="35"/>
  <c r="CC352" i="35"/>
  <c r="CD352" i="35"/>
  <c r="CE352" i="35"/>
  <c r="CF352" i="35"/>
  <c r="CG352" i="35"/>
  <c r="CH352" i="35"/>
  <c r="CI352" i="35"/>
  <c r="CJ352" i="35"/>
  <c r="CK352" i="35"/>
  <c r="CL352" i="35"/>
  <c r="CM352" i="35"/>
  <c r="CN352" i="35"/>
  <c r="CO352" i="35"/>
  <c r="CP352" i="35"/>
  <c r="CQ352" i="35"/>
  <c r="CR352" i="35"/>
  <c r="BO353" i="35"/>
  <c r="BP353" i="35"/>
  <c r="BQ353" i="35"/>
  <c r="BR353" i="35"/>
  <c r="BS353" i="35"/>
  <c r="BT353" i="35"/>
  <c r="BU353" i="35"/>
  <c r="BV353" i="35"/>
  <c r="BW353" i="35"/>
  <c r="BX353" i="35"/>
  <c r="BY353" i="35"/>
  <c r="BZ353" i="35"/>
  <c r="CA353" i="35"/>
  <c r="CB353" i="35"/>
  <c r="CC353" i="35"/>
  <c r="CD353" i="35"/>
  <c r="CE353" i="35"/>
  <c r="CF353" i="35"/>
  <c r="CG353" i="35"/>
  <c r="CH353" i="35"/>
  <c r="CI353" i="35"/>
  <c r="CJ353" i="35"/>
  <c r="CK353" i="35"/>
  <c r="CL353" i="35"/>
  <c r="CM353" i="35"/>
  <c r="CN353" i="35"/>
  <c r="CO353" i="35"/>
  <c r="CP353" i="35"/>
  <c r="CQ353" i="35"/>
  <c r="CR353" i="35"/>
  <c r="BO354" i="35"/>
  <c r="BP354" i="35"/>
  <c r="BQ354" i="35"/>
  <c r="BR354" i="35"/>
  <c r="BS354" i="35"/>
  <c r="BT354" i="35"/>
  <c r="BU354" i="35"/>
  <c r="BV354" i="35"/>
  <c r="BW354" i="35"/>
  <c r="BX354" i="35"/>
  <c r="BY354" i="35"/>
  <c r="BZ354" i="35"/>
  <c r="CA354" i="35"/>
  <c r="CB354" i="35"/>
  <c r="CC354" i="35"/>
  <c r="CD354" i="35"/>
  <c r="CE354" i="35"/>
  <c r="CF354" i="35"/>
  <c r="CG354" i="35"/>
  <c r="CH354" i="35"/>
  <c r="CI354" i="35"/>
  <c r="CJ354" i="35"/>
  <c r="CK354" i="35"/>
  <c r="CL354" i="35"/>
  <c r="CM354" i="35"/>
  <c r="CN354" i="35"/>
  <c r="CO354" i="35"/>
  <c r="CP354" i="35"/>
  <c r="CQ354" i="35"/>
  <c r="CR354" i="35"/>
  <c r="BO355" i="35"/>
  <c r="BP355" i="35"/>
  <c r="BQ355" i="35"/>
  <c r="BR355" i="35"/>
  <c r="BS355" i="35"/>
  <c r="BT355" i="35"/>
  <c r="BU355" i="35"/>
  <c r="BV355" i="35"/>
  <c r="BW355" i="35"/>
  <c r="BX355" i="35"/>
  <c r="BY355" i="35"/>
  <c r="BZ355" i="35"/>
  <c r="CA355" i="35"/>
  <c r="CB355" i="35"/>
  <c r="CC355" i="35"/>
  <c r="CD355" i="35"/>
  <c r="CE355" i="35"/>
  <c r="CF355" i="35"/>
  <c r="CG355" i="35"/>
  <c r="CH355" i="35"/>
  <c r="CI355" i="35"/>
  <c r="CJ355" i="35"/>
  <c r="CK355" i="35"/>
  <c r="CL355" i="35"/>
  <c r="CM355" i="35"/>
  <c r="CN355" i="35"/>
  <c r="CO355" i="35"/>
  <c r="CP355" i="35"/>
  <c r="CQ355" i="35"/>
  <c r="CR355" i="35"/>
  <c r="BO356" i="35"/>
  <c r="BP356" i="35"/>
  <c r="BQ356" i="35"/>
  <c r="BR356" i="35"/>
  <c r="BS356" i="35"/>
  <c r="BT356" i="35"/>
  <c r="BU356" i="35"/>
  <c r="BV356" i="35"/>
  <c r="BW356" i="35"/>
  <c r="BX356" i="35"/>
  <c r="BY356" i="35"/>
  <c r="BZ356" i="35"/>
  <c r="CA356" i="35"/>
  <c r="CB356" i="35"/>
  <c r="CC356" i="35"/>
  <c r="CD356" i="35"/>
  <c r="CE356" i="35"/>
  <c r="CF356" i="35"/>
  <c r="CG356" i="35"/>
  <c r="CH356" i="35"/>
  <c r="CI356" i="35"/>
  <c r="CJ356" i="35"/>
  <c r="CK356" i="35"/>
  <c r="CL356" i="35"/>
  <c r="CM356" i="35"/>
  <c r="CN356" i="35"/>
  <c r="CO356" i="35"/>
  <c r="CP356" i="35"/>
  <c r="CQ356" i="35"/>
  <c r="CR356" i="35"/>
  <c r="BO357" i="35"/>
  <c r="BP357" i="35"/>
  <c r="BQ357" i="35"/>
  <c r="BR357" i="35"/>
  <c r="BS357" i="35"/>
  <c r="BT357" i="35"/>
  <c r="BU357" i="35"/>
  <c r="BV357" i="35"/>
  <c r="BW357" i="35"/>
  <c r="BX357" i="35"/>
  <c r="BY357" i="35"/>
  <c r="BZ357" i="35"/>
  <c r="CA357" i="35"/>
  <c r="CB357" i="35"/>
  <c r="CC357" i="35"/>
  <c r="CD357" i="35"/>
  <c r="CE357" i="35"/>
  <c r="CF357" i="35"/>
  <c r="CG357" i="35"/>
  <c r="CH357" i="35"/>
  <c r="CI357" i="35"/>
  <c r="CJ357" i="35"/>
  <c r="CK357" i="35"/>
  <c r="CL357" i="35"/>
  <c r="CM357" i="35"/>
  <c r="CN357" i="35"/>
  <c r="CO357" i="35"/>
  <c r="CP357" i="35"/>
  <c r="CQ357" i="35"/>
  <c r="CR357" i="35"/>
  <c r="BO358" i="35"/>
  <c r="BP358" i="35"/>
  <c r="BQ358" i="35"/>
  <c r="BR358" i="35"/>
  <c r="BS358" i="35"/>
  <c r="BT358" i="35"/>
  <c r="BU358" i="35"/>
  <c r="BV358" i="35"/>
  <c r="BW358" i="35"/>
  <c r="BX358" i="35"/>
  <c r="BY358" i="35"/>
  <c r="BZ358" i="35"/>
  <c r="CA358" i="35"/>
  <c r="CB358" i="35"/>
  <c r="CC358" i="35"/>
  <c r="CD358" i="35"/>
  <c r="CE358" i="35"/>
  <c r="CF358" i="35"/>
  <c r="CG358" i="35"/>
  <c r="CH358" i="35"/>
  <c r="CI358" i="35"/>
  <c r="CJ358" i="35"/>
  <c r="CK358" i="35"/>
  <c r="CL358" i="35"/>
  <c r="CM358" i="35"/>
  <c r="CN358" i="35"/>
  <c r="CO358" i="35"/>
  <c r="CP358" i="35"/>
  <c r="CQ358" i="35"/>
  <c r="CR358" i="35"/>
  <c r="BO359" i="35"/>
  <c r="BP359" i="35"/>
  <c r="BQ359" i="35"/>
  <c r="BR359" i="35"/>
  <c r="BS359" i="35"/>
  <c r="BT359" i="35"/>
  <c r="BU359" i="35"/>
  <c r="BV359" i="35"/>
  <c r="BW359" i="35"/>
  <c r="BX359" i="35"/>
  <c r="BY359" i="35"/>
  <c r="BZ359" i="35"/>
  <c r="CA359" i="35"/>
  <c r="CB359" i="35"/>
  <c r="CC359" i="35"/>
  <c r="CD359" i="35"/>
  <c r="CE359" i="35"/>
  <c r="CF359" i="35"/>
  <c r="CG359" i="35"/>
  <c r="CH359" i="35"/>
  <c r="CI359" i="35"/>
  <c r="CJ359" i="35"/>
  <c r="CK359" i="35"/>
  <c r="CL359" i="35"/>
  <c r="CM359" i="35"/>
  <c r="CN359" i="35"/>
  <c r="CO359" i="35"/>
  <c r="CP359" i="35"/>
  <c r="CQ359" i="35"/>
  <c r="CR359" i="35"/>
  <c r="BO360" i="35"/>
  <c r="BP360" i="35"/>
  <c r="BQ360" i="35"/>
  <c r="BR360" i="35"/>
  <c r="BS360" i="35"/>
  <c r="BT360" i="35"/>
  <c r="BU360" i="35"/>
  <c r="BV360" i="35"/>
  <c r="BW360" i="35"/>
  <c r="BX360" i="35"/>
  <c r="BY360" i="35"/>
  <c r="BZ360" i="35"/>
  <c r="CA360" i="35"/>
  <c r="CB360" i="35"/>
  <c r="CC360" i="35"/>
  <c r="CD360" i="35"/>
  <c r="CE360" i="35"/>
  <c r="CF360" i="35"/>
  <c r="CG360" i="35"/>
  <c r="CH360" i="35"/>
  <c r="CI360" i="35"/>
  <c r="CJ360" i="35"/>
  <c r="CK360" i="35"/>
  <c r="CL360" i="35"/>
  <c r="CM360" i="35"/>
  <c r="CN360" i="35"/>
  <c r="CO360" i="35"/>
  <c r="CP360" i="35"/>
  <c r="CQ360" i="35"/>
  <c r="CR360" i="35"/>
  <c r="BO361" i="35"/>
  <c r="BP361" i="35"/>
  <c r="BQ361" i="35"/>
  <c r="BR361" i="35"/>
  <c r="BS361" i="35"/>
  <c r="BT361" i="35"/>
  <c r="BU361" i="35"/>
  <c r="BV361" i="35"/>
  <c r="BW361" i="35"/>
  <c r="BX361" i="35"/>
  <c r="BY361" i="35"/>
  <c r="BZ361" i="35"/>
  <c r="CA361" i="35"/>
  <c r="CB361" i="35"/>
  <c r="CC361" i="35"/>
  <c r="CD361" i="35"/>
  <c r="CE361" i="35"/>
  <c r="CF361" i="35"/>
  <c r="CG361" i="35"/>
  <c r="CH361" i="35"/>
  <c r="CI361" i="35"/>
  <c r="CJ361" i="35"/>
  <c r="CK361" i="35"/>
  <c r="CL361" i="35"/>
  <c r="CM361" i="35"/>
  <c r="CN361" i="35"/>
  <c r="CO361" i="35"/>
  <c r="CP361" i="35"/>
  <c r="CQ361" i="35"/>
  <c r="CR361" i="35"/>
  <c r="BO362" i="35"/>
  <c r="BP362" i="35"/>
  <c r="BQ362" i="35"/>
  <c r="BR362" i="35"/>
  <c r="BS362" i="35"/>
  <c r="BT362" i="35"/>
  <c r="BU362" i="35"/>
  <c r="BV362" i="35"/>
  <c r="BW362" i="35"/>
  <c r="BX362" i="35"/>
  <c r="BY362" i="35"/>
  <c r="BZ362" i="35"/>
  <c r="CA362" i="35"/>
  <c r="CB362" i="35"/>
  <c r="CC362" i="35"/>
  <c r="CD362" i="35"/>
  <c r="CE362" i="35"/>
  <c r="CF362" i="35"/>
  <c r="CG362" i="35"/>
  <c r="CH362" i="35"/>
  <c r="CI362" i="35"/>
  <c r="CJ362" i="35"/>
  <c r="CK362" i="35"/>
  <c r="CL362" i="35"/>
  <c r="CM362" i="35"/>
  <c r="CN362" i="35"/>
  <c r="CO362" i="35"/>
  <c r="CP362" i="35"/>
  <c r="CQ362" i="35"/>
  <c r="CR362" i="35"/>
  <c r="BO363" i="35"/>
  <c r="BP363" i="35"/>
  <c r="BQ363" i="35"/>
  <c r="BR363" i="35"/>
  <c r="BS363" i="35"/>
  <c r="BT363" i="35"/>
  <c r="BU363" i="35"/>
  <c r="BV363" i="35"/>
  <c r="BW363" i="35"/>
  <c r="BX363" i="35"/>
  <c r="BY363" i="35"/>
  <c r="BZ363" i="35"/>
  <c r="CA363" i="35"/>
  <c r="CB363" i="35"/>
  <c r="CC363" i="35"/>
  <c r="CD363" i="35"/>
  <c r="CE363" i="35"/>
  <c r="CF363" i="35"/>
  <c r="CG363" i="35"/>
  <c r="CH363" i="35"/>
  <c r="CI363" i="35"/>
  <c r="CJ363" i="35"/>
  <c r="CK363" i="35"/>
  <c r="CL363" i="35"/>
  <c r="CM363" i="35"/>
  <c r="CN363" i="35"/>
  <c r="CO363" i="35"/>
  <c r="CP363" i="35"/>
  <c r="CQ363" i="35"/>
  <c r="CR363" i="35"/>
  <c r="BO364" i="35"/>
  <c r="BP364" i="35"/>
  <c r="BQ364" i="35"/>
  <c r="BR364" i="35"/>
  <c r="BS364" i="35"/>
  <c r="BT364" i="35"/>
  <c r="BU364" i="35"/>
  <c r="BV364" i="35"/>
  <c r="BW364" i="35"/>
  <c r="BX364" i="35"/>
  <c r="BY364" i="35"/>
  <c r="BZ364" i="35"/>
  <c r="CA364" i="35"/>
  <c r="CB364" i="35"/>
  <c r="CC364" i="35"/>
  <c r="CD364" i="35"/>
  <c r="CE364" i="35"/>
  <c r="CF364" i="35"/>
  <c r="CG364" i="35"/>
  <c r="CH364" i="35"/>
  <c r="CI364" i="35"/>
  <c r="CJ364" i="35"/>
  <c r="CK364" i="35"/>
  <c r="CL364" i="35"/>
  <c r="CM364" i="35"/>
  <c r="CN364" i="35"/>
  <c r="CO364" i="35"/>
  <c r="CP364" i="35"/>
  <c r="CQ364" i="35"/>
  <c r="CR364" i="35"/>
  <c r="BO365" i="35"/>
  <c r="BP365" i="35"/>
  <c r="BQ365" i="35"/>
  <c r="BR365" i="35"/>
  <c r="BS365" i="35"/>
  <c r="BT365" i="35"/>
  <c r="BU365" i="35"/>
  <c r="BV365" i="35"/>
  <c r="BW365" i="35"/>
  <c r="BX365" i="35"/>
  <c r="BY365" i="35"/>
  <c r="BZ365" i="35"/>
  <c r="CA365" i="35"/>
  <c r="CB365" i="35"/>
  <c r="CC365" i="35"/>
  <c r="CD365" i="35"/>
  <c r="CE365" i="35"/>
  <c r="CF365" i="35"/>
  <c r="CG365" i="35"/>
  <c r="CH365" i="35"/>
  <c r="CI365" i="35"/>
  <c r="CJ365" i="35"/>
  <c r="CK365" i="35"/>
  <c r="CL365" i="35"/>
  <c r="CM365" i="35"/>
  <c r="CN365" i="35"/>
  <c r="CO365" i="35"/>
  <c r="CP365" i="35"/>
  <c r="CQ365" i="35"/>
  <c r="CR365" i="35"/>
  <c r="BO366" i="35"/>
  <c r="BP366" i="35"/>
  <c r="BQ366" i="35"/>
  <c r="BR366" i="35"/>
  <c r="BS366" i="35"/>
  <c r="BT366" i="35"/>
  <c r="BU366" i="35"/>
  <c r="BV366" i="35"/>
  <c r="BW366" i="35"/>
  <c r="BX366" i="35"/>
  <c r="BY366" i="35"/>
  <c r="BZ366" i="35"/>
  <c r="CA366" i="35"/>
  <c r="CB366" i="35"/>
  <c r="CC366" i="35"/>
  <c r="CD366" i="35"/>
  <c r="CE366" i="35"/>
  <c r="CF366" i="35"/>
  <c r="CG366" i="35"/>
  <c r="CH366" i="35"/>
  <c r="CI366" i="35"/>
  <c r="CJ366" i="35"/>
  <c r="CK366" i="35"/>
  <c r="CL366" i="35"/>
  <c r="CM366" i="35"/>
  <c r="CN366" i="35"/>
  <c r="CO366" i="35"/>
  <c r="CP366" i="35"/>
  <c r="CQ366" i="35"/>
  <c r="CR366" i="35"/>
  <c r="BO367" i="35"/>
  <c r="BP367" i="35"/>
  <c r="BQ367" i="35"/>
  <c r="BR367" i="35"/>
  <c r="BS367" i="35"/>
  <c r="BT367" i="35"/>
  <c r="BU367" i="35"/>
  <c r="BV367" i="35"/>
  <c r="BW367" i="35"/>
  <c r="BX367" i="35"/>
  <c r="BY367" i="35"/>
  <c r="BZ367" i="35"/>
  <c r="CA367" i="35"/>
  <c r="CB367" i="35"/>
  <c r="CC367" i="35"/>
  <c r="CD367" i="35"/>
  <c r="CE367" i="35"/>
  <c r="CF367" i="35"/>
  <c r="CG367" i="35"/>
  <c r="CH367" i="35"/>
  <c r="CI367" i="35"/>
  <c r="CJ367" i="35"/>
  <c r="CK367" i="35"/>
  <c r="CL367" i="35"/>
  <c r="CM367" i="35"/>
  <c r="CN367" i="35"/>
  <c r="CO367" i="35"/>
  <c r="CP367" i="35"/>
  <c r="CQ367" i="35"/>
  <c r="CR367" i="35"/>
  <c r="BO368" i="35"/>
  <c r="BP368" i="35"/>
  <c r="BQ368" i="35"/>
  <c r="BR368" i="35"/>
  <c r="BS368" i="35"/>
  <c r="BT368" i="35"/>
  <c r="BU368" i="35"/>
  <c r="BV368" i="35"/>
  <c r="BW368" i="35"/>
  <c r="BX368" i="35"/>
  <c r="BY368" i="35"/>
  <c r="BZ368" i="35"/>
  <c r="CA368" i="35"/>
  <c r="CB368" i="35"/>
  <c r="CC368" i="35"/>
  <c r="CD368" i="35"/>
  <c r="CE368" i="35"/>
  <c r="CF368" i="35"/>
  <c r="CG368" i="35"/>
  <c r="CH368" i="35"/>
  <c r="CI368" i="35"/>
  <c r="CJ368" i="35"/>
  <c r="CK368" i="35"/>
  <c r="CL368" i="35"/>
  <c r="CM368" i="35"/>
  <c r="CN368" i="35"/>
  <c r="CO368" i="35"/>
  <c r="CP368" i="35"/>
  <c r="CQ368" i="35"/>
  <c r="CR368" i="35"/>
  <c r="BO369" i="35"/>
  <c r="BP369" i="35"/>
  <c r="BQ369" i="35"/>
  <c r="BR369" i="35"/>
  <c r="BS369" i="35"/>
  <c r="BT369" i="35"/>
  <c r="BU369" i="35"/>
  <c r="BV369" i="35"/>
  <c r="BW369" i="35"/>
  <c r="BX369" i="35"/>
  <c r="BY369" i="35"/>
  <c r="BZ369" i="35"/>
  <c r="CA369" i="35"/>
  <c r="CB369" i="35"/>
  <c r="CC369" i="35"/>
  <c r="CD369" i="35"/>
  <c r="CE369" i="35"/>
  <c r="CF369" i="35"/>
  <c r="CG369" i="35"/>
  <c r="CH369" i="35"/>
  <c r="CI369" i="35"/>
  <c r="CJ369" i="35"/>
  <c r="CK369" i="35"/>
  <c r="CL369" i="35"/>
  <c r="CM369" i="35"/>
  <c r="CN369" i="35"/>
  <c r="CO369" i="35"/>
  <c r="CP369" i="35"/>
  <c r="CQ369" i="35"/>
  <c r="CR369" i="35"/>
  <c r="BO370" i="35"/>
  <c r="BP370" i="35"/>
  <c r="BQ370" i="35"/>
  <c r="BR370" i="35"/>
  <c r="BS370" i="35"/>
  <c r="BT370" i="35"/>
  <c r="BU370" i="35"/>
  <c r="BV370" i="35"/>
  <c r="BW370" i="35"/>
  <c r="BX370" i="35"/>
  <c r="BY370" i="35"/>
  <c r="BZ370" i="35"/>
  <c r="CA370" i="35"/>
  <c r="CB370" i="35"/>
  <c r="CC370" i="35"/>
  <c r="CD370" i="35"/>
  <c r="CE370" i="35"/>
  <c r="CF370" i="35"/>
  <c r="CG370" i="35"/>
  <c r="CH370" i="35"/>
  <c r="CI370" i="35"/>
  <c r="CJ370" i="35"/>
  <c r="CK370" i="35"/>
  <c r="CL370" i="35"/>
  <c r="CM370" i="35"/>
  <c r="CN370" i="35"/>
  <c r="CO370" i="35"/>
  <c r="CP370" i="35"/>
  <c r="CQ370" i="35"/>
  <c r="CR370" i="35"/>
  <c r="BO371" i="35"/>
  <c r="BP371" i="35"/>
  <c r="BQ371" i="35"/>
  <c r="BR371" i="35"/>
  <c r="BS371" i="35"/>
  <c r="BT371" i="35"/>
  <c r="BU371" i="35"/>
  <c r="BV371" i="35"/>
  <c r="BW371" i="35"/>
  <c r="BX371" i="35"/>
  <c r="BY371" i="35"/>
  <c r="BZ371" i="35"/>
  <c r="CA371" i="35"/>
  <c r="CB371" i="35"/>
  <c r="CC371" i="35"/>
  <c r="CD371" i="35"/>
  <c r="CE371" i="35"/>
  <c r="CF371" i="35"/>
  <c r="CG371" i="35"/>
  <c r="CH371" i="35"/>
  <c r="CI371" i="35"/>
  <c r="CJ371" i="35"/>
  <c r="CK371" i="35"/>
  <c r="CL371" i="35"/>
  <c r="CM371" i="35"/>
  <c r="CN371" i="35"/>
  <c r="CO371" i="35"/>
  <c r="CP371" i="35"/>
  <c r="CQ371" i="35"/>
  <c r="CR371" i="35"/>
  <c r="BO372" i="35"/>
  <c r="BP372" i="35"/>
  <c r="BQ372" i="35"/>
  <c r="BR372" i="35"/>
  <c r="BS372" i="35"/>
  <c r="BT372" i="35"/>
  <c r="BU372" i="35"/>
  <c r="BV372" i="35"/>
  <c r="BW372" i="35"/>
  <c r="BX372" i="35"/>
  <c r="BY372" i="35"/>
  <c r="BZ372" i="35"/>
  <c r="CA372" i="35"/>
  <c r="CB372" i="35"/>
  <c r="CC372" i="35"/>
  <c r="CD372" i="35"/>
  <c r="CE372" i="35"/>
  <c r="CF372" i="35"/>
  <c r="CG372" i="35"/>
  <c r="CH372" i="35"/>
  <c r="CI372" i="35"/>
  <c r="CJ372" i="35"/>
  <c r="CK372" i="35"/>
  <c r="CL372" i="35"/>
  <c r="CM372" i="35"/>
  <c r="CN372" i="35"/>
  <c r="CO372" i="35"/>
  <c r="CP372" i="35"/>
  <c r="CQ372" i="35"/>
  <c r="CR372" i="35"/>
  <c r="BO373" i="35"/>
  <c r="BP373" i="35"/>
  <c r="BQ373" i="35"/>
  <c r="BR373" i="35"/>
  <c r="BS373" i="35"/>
  <c r="BT373" i="35"/>
  <c r="BU373" i="35"/>
  <c r="BV373" i="35"/>
  <c r="BW373" i="35"/>
  <c r="BX373" i="35"/>
  <c r="BY373" i="35"/>
  <c r="BZ373" i="35"/>
  <c r="CA373" i="35"/>
  <c r="CB373" i="35"/>
  <c r="CC373" i="35"/>
  <c r="CD373" i="35"/>
  <c r="CE373" i="35"/>
  <c r="CF373" i="35"/>
  <c r="CG373" i="35"/>
  <c r="CH373" i="35"/>
  <c r="CI373" i="35"/>
  <c r="CJ373" i="35"/>
  <c r="CK373" i="35"/>
  <c r="CL373" i="35"/>
  <c r="CM373" i="35"/>
  <c r="CN373" i="35"/>
  <c r="CO373" i="35"/>
  <c r="CP373" i="35"/>
  <c r="CQ373" i="35"/>
  <c r="CR373" i="35"/>
  <c r="BO374" i="35"/>
  <c r="BP374" i="35"/>
  <c r="BQ374" i="35"/>
  <c r="BR374" i="35"/>
  <c r="BS374" i="35"/>
  <c r="BT374" i="35"/>
  <c r="BU374" i="35"/>
  <c r="BV374" i="35"/>
  <c r="BW374" i="35"/>
  <c r="BX374" i="35"/>
  <c r="BY374" i="35"/>
  <c r="BZ374" i="35"/>
  <c r="CA374" i="35"/>
  <c r="CB374" i="35"/>
  <c r="CC374" i="35"/>
  <c r="CD374" i="35"/>
  <c r="CE374" i="35"/>
  <c r="CF374" i="35"/>
  <c r="CG374" i="35"/>
  <c r="CH374" i="35"/>
  <c r="CI374" i="35"/>
  <c r="CJ374" i="35"/>
  <c r="CK374" i="35"/>
  <c r="CL374" i="35"/>
  <c r="CM374" i="35"/>
  <c r="CN374" i="35"/>
  <c r="CO374" i="35"/>
  <c r="CP374" i="35"/>
  <c r="CQ374" i="35"/>
  <c r="CR374" i="35"/>
  <c r="BO375" i="35"/>
  <c r="BP375" i="35"/>
  <c r="BQ375" i="35"/>
  <c r="BR375" i="35"/>
  <c r="BS375" i="35"/>
  <c r="BT375" i="35"/>
  <c r="BU375" i="35"/>
  <c r="BV375" i="35"/>
  <c r="BW375" i="35"/>
  <c r="BX375" i="35"/>
  <c r="BY375" i="35"/>
  <c r="BZ375" i="35"/>
  <c r="CA375" i="35"/>
  <c r="CB375" i="35"/>
  <c r="CC375" i="35"/>
  <c r="CD375" i="35"/>
  <c r="CE375" i="35"/>
  <c r="CF375" i="35"/>
  <c r="CG375" i="35"/>
  <c r="CH375" i="35"/>
  <c r="CI375" i="35"/>
  <c r="CJ375" i="35"/>
  <c r="CK375" i="35"/>
  <c r="CL375" i="35"/>
  <c r="CM375" i="35"/>
  <c r="CN375" i="35"/>
  <c r="CO375" i="35"/>
  <c r="CP375" i="35"/>
  <c r="CQ375" i="35"/>
  <c r="CR375" i="35"/>
  <c r="BO376" i="35"/>
  <c r="BP376" i="35"/>
  <c r="BQ376" i="35"/>
  <c r="BR376" i="35"/>
  <c r="BS376" i="35"/>
  <c r="BT376" i="35"/>
  <c r="BU376" i="35"/>
  <c r="BV376" i="35"/>
  <c r="BW376" i="35"/>
  <c r="BX376" i="35"/>
  <c r="BY376" i="35"/>
  <c r="BZ376" i="35"/>
  <c r="CA376" i="35"/>
  <c r="CB376" i="35"/>
  <c r="CC376" i="35"/>
  <c r="CD376" i="35"/>
  <c r="CE376" i="35"/>
  <c r="CF376" i="35"/>
  <c r="CG376" i="35"/>
  <c r="CH376" i="35"/>
  <c r="CI376" i="35"/>
  <c r="CJ376" i="35"/>
  <c r="CK376" i="35"/>
  <c r="CL376" i="35"/>
  <c r="CM376" i="35"/>
  <c r="CN376" i="35"/>
  <c r="CO376" i="35"/>
  <c r="CP376" i="35"/>
  <c r="CQ376" i="35"/>
  <c r="CR376" i="35"/>
  <c r="BO377" i="35"/>
  <c r="BP377" i="35"/>
  <c r="BQ377" i="35"/>
  <c r="BR377" i="35"/>
  <c r="BS377" i="35"/>
  <c r="BT377" i="35"/>
  <c r="BU377" i="35"/>
  <c r="BV377" i="35"/>
  <c r="BW377" i="35"/>
  <c r="BX377" i="35"/>
  <c r="BY377" i="35"/>
  <c r="BZ377" i="35"/>
  <c r="CA377" i="35"/>
  <c r="CB377" i="35"/>
  <c r="CC377" i="35"/>
  <c r="CD377" i="35"/>
  <c r="CE377" i="35"/>
  <c r="CF377" i="35"/>
  <c r="CG377" i="35"/>
  <c r="CH377" i="35"/>
  <c r="CI377" i="35"/>
  <c r="CJ377" i="35"/>
  <c r="CK377" i="35"/>
  <c r="CL377" i="35"/>
  <c r="CM377" i="35"/>
  <c r="CN377" i="35"/>
  <c r="CO377" i="35"/>
  <c r="CP377" i="35"/>
  <c r="CQ377" i="35"/>
  <c r="CR377" i="35"/>
  <c r="BO378" i="35"/>
  <c r="BP378" i="35"/>
  <c r="BQ378" i="35"/>
  <c r="BR378" i="35"/>
  <c r="BS378" i="35"/>
  <c r="BT378" i="35"/>
  <c r="BU378" i="35"/>
  <c r="BV378" i="35"/>
  <c r="BW378" i="35"/>
  <c r="BX378" i="35"/>
  <c r="BY378" i="35"/>
  <c r="BZ378" i="35"/>
  <c r="CA378" i="35"/>
  <c r="CB378" i="35"/>
  <c r="CC378" i="35"/>
  <c r="CD378" i="35"/>
  <c r="CE378" i="35"/>
  <c r="CF378" i="35"/>
  <c r="CG378" i="35"/>
  <c r="CH378" i="35"/>
  <c r="CI378" i="35"/>
  <c r="CJ378" i="35"/>
  <c r="CK378" i="35"/>
  <c r="CL378" i="35"/>
  <c r="CM378" i="35"/>
  <c r="CN378" i="35"/>
  <c r="CO378" i="35"/>
  <c r="CP378" i="35"/>
  <c r="CQ378" i="35"/>
  <c r="CR378" i="35"/>
  <c r="BO379" i="35"/>
  <c r="BP379" i="35"/>
  <c r="BQ379" i="35"/>
  <c r="BR379" i="35"/>
  <c r="BS379" i="35"/>
  <c r="BT379" i="35"/>
  <c r="BU379" i="35"/>
  <c r="BV379" i="35"/>
  <c r="BW379" i="35"/>
  <c r="BX379" i="35"/>
  <c r="BY379" i="35"/>
  <c r="BZ379" i="35"/>
  <c r="CA379" i="35"/>
  <c r="CB379" i="35"/>
  <c r="CC379" i="35"/>
  <c r="CD379" i="35"/>
  <c r="CE379" i="35"/>
  <c r="CF379" i="35"/>
  <c r="CG379" i="35"/>
  <c r="CH379" i="35"/>
  <c r="CI379" i="35"/>
  <c r="CJ379" i="35"/>
  <c r="CK379" i="35"/>
  <c r="CL379" i="35"/>
  <c r="CM379" i="35"/>
  <c r="CN379" i="35"/>
  <c r="CO379" i="35"/>
  <c r="CP379" i="35"/>
  <c r="CQ379" i="35"/>
  <c r="CR379" i="35"/>
  <c r="BO380" i="35"/>
  <c r="BP380" i="35"/>
  <c r="BQ380" i="35"/>
  <c r="BR380" i="35"/>
  <c r="BS380" i="35"/>
  <c r="BT380" i="35"/>
  <c r="BU380" i="35"/>
  <c r="BV380" i="35"/>
  <c r="BW380" i="35"/>
  <c r="BX380" i="35"/>
  <c r="BY380" i="35"/>
  <c r="BZ380" i="35"/>
  <c r="CA380" i="35"/>
  <c r="CB380" i="35"/>
  <c r="CC380" i="35"/>
  <c r="CD380" i="35"/>
  <c r="CE380" i="35"/>
  <c r="CF380" i="35"/>
  <c r="CG380" i="35"/>
  <c r="CH380" i="35"/>
  <c r="CI380" i="35"/>
  <c r="CJ380" i="35"/>
  <c r="CK380" i="35"/>
  <c r="CL380" i="35"/>
  <c r="CM380" i="35"/>
  <c r="CN380" i="35"/>
  <c r="CO380" i="35"/>
  <c r="CP380" i="35"/>
  <c r="CQ380" i="35"/>
  <c r="CR380" i="35"/>
  <c r="BO381" i="35"/>
  <c r="BP381" i="35"/>
  <c r="BQ381" i="35"/>
  <c r="BR381" i="35"/>
  <c r="BS381" i="35"/>
  <c r="BT381" i="35"/>
  <c r="BU381" i="35"/>
  <c r="BV381" i="35"/>
  <c r="BW381" i="35"/>
  <c r="BX381" i="35"/>
  <c r="BY381" i="35"/>
  <c r="BZ381" i="35"/>
  <c r="CA381" i="35"/>
  <c r="CB381" i="35"/>
  <c r="CC381" i="35"/>
  <c r="CD381" i="35"/>
  <c r="CE381" i="35"/>
  <c r="CF381" i="35"/>
  <c r="CG381" i="35"/>
  <c r="CH381" i="35"/>
  <c r="CI381" i="35"/>
  <c r="CJ381" i="35"/>
  <c r="CK381" i="35"/>
  <c r="CL381" i="35"/>
  <c r="CM381" i="35"/>
  <c r="CN381" i="35"/>
  <c r="CO381" i="35"/>
  <c r="CP381" i="35"/>
  <c r="CQ381" i="35"/>
  <c r="CR381" i="35"/>
  <c r="BO382" i="35"/>
  <c r="BP382" i="35"/>
  <c r="BQ382" i="35"/>
  <c r="BR382" i="35"/>
  <c r="BS382" i="35"/>
  <c r="BT382" i="35"/>
  <c r="BU382" i="35"/>
  <c r="BV382" i="35"/>
  <c r="BW382" i="35"/>
  <c r="BX382" i="35"/>
  <c r="BY382" i="35"/>
  <c r="BZ382" i="35"/>
  <c r="CA382" i="35"/>
  <c r="CB382" i="35"/>
  <c r="CC382" i="35"/>
  <c r="CD382" i="35"/>
  <c r="CE382" i="35"/>
  <c r="CF382" i="35"/>
  <c r="CG382" i="35"/>
  <c r="CH382" i="35"/>
  <c r="CI382" i="35"/>
  <c r="CJ382" i="35"/>
  <c r="CK382" i="35"/>
  <c r="CL382" i="35"/>
  <c r="CM382" i="35"/>
  <c r="CN382" i="35"/>
  <c r="CO382" i="35"/>
  <c r="CP382" i="35"/>
  <c r="CQ382" i="35"/>
  <c r="CR382" i="35"/>
  <c r="BO383" i="35"/>
  <c r="BP383" i="35"/>
  <c r="BQ383" i="35"/>
  <c r="BR383" i="35"/>
  <c r="BS383" i="35"/>
  <c r="BT383" i="35"/>
  <c r="BU383" i="35"/>
  <c r="BV383" i="35"/>
  <c r="BW383" i="35"/>
  <c r="BX383" i="35"/>
  <c r="BY383" i="35"/>
  <c r="BZ383" i="35"/>
  <c r="CA383" i="35"/>
  <c r="CB383" i="35"/>
  <c r="CC383" i="35"/>
  <c r="CD383" i="35"/>
  <c r="CE383" i="35"/>
  <c r="CF383" i="35"/>
  <c r="CG383" i="35"/>
  <c r="CH383" i="35"/>
  <c r="CI383" i="35"/>
  <c r="CJ383" i="35"/>
  <c r="CK383" i="35"/>
  <c r="CL383" i="35"/>
  <c r="CM383" i="35"/>
  <c r="CN383" i="35"/>
  <c r="CO383" i="35"/>
  <c r="CP383" i="35"/>
  <c r="CQ383" i="35"/>
  <c r="CR383" i="35"/>
  <c r="BO384" i="35"/>
  <c r="BP384" i="35"/>
  <c r="BQ384" i="35"/>
  <c r="BR384" i="35"/>
  <c r="BS384" i="35"/>
  <c r="BT384" i="35"/>
  <c r="BU384" i="35"/>
  <c r="BV384" i="35"/>
  <c r="BW384" i="35"/>
  <c r="BX384" i="35"/>
  <c r="BY384" i="35"/>
  <c r="BZ384" i="35"/>
  <c r="CA384" i="35"/>
  <c r="CB384" i="35"/>
  <c r="CC384" i="35"/>
  <c r="CD384" i="35"/>
  <c r="CE384" i="35"/>
  <c r="CF384" i="35"/>
  <c r="CG384" i="35"/>
  <c r="CH384" i="35"/>
  <c r="CI384" i="35"/>
  <c r="CJ384" i="35"/>
  <c r="CK384" i="35"/>
  <c r="CL384" i="35"/>
  <c r="CM384" i="35"/>
  <c r="CN384" i="35"/>
  <c r="CO384" i="35"/>
  <c r="CP384" i="35"/>
  <c r="CQ384" i="35"/>
  <c r="CR384" i="35"/>
  <c r="BO385" i="35"/>
  <c r="BP385" i="35"/>
  <c r="BQ385" i="35"/>
  <c r="BR385" i="35"/>
  <c r="BS385" i="35"/>
  <c r="BT385" i="35"/>
  <c r="BU385" i="35"/>
  <c r="BV385" i="35"/>
  <c r="BW385" i="35"/>
  <c r="BX385" i="35"/>
  <c r="BY385" i="35"/>
  <c r="BZ385" i="35"/>
  <c r="CA385" i="35"/>
  <c r="CB385" i="35"/>
  <c r="CC385" i="35"/>
  <c r="CD385" i="35"/>
  <c r="CE385" i="35"/>
  <c r="CF385" i="35"/>
  <c r="CG385" i="35"/>
  <c r="CH385" i="35"/>
  <c r="CI385" i="35"/>
  <c r="CJ385" i="35"/>
  <c r="CK385" i="35"/>
  <c r="CL385" i="35"/>
  <c r="CM385" i="35"/>
  <c r="CN385" i="35"/>
  <c r="CO385" i="35"/>
  <c r="CP385" i="35"/>
  <c r="CQ385" i="35"/>
  <c r="CR385" i="35"/>
  <c r="BO386" i="35"/>
  <c r="BP386" i="35"/>
  <c r="BQ386" i="35"/>
  <c r="BR386" i="35"/>
  <c r="BS386" i="35"/>
  <c r="BT386" i="35"/>
  <c r="BU386" i="35"/>
  <c r="BV386" i="35"/>
  <c r="BW386" i="35"/>
  <c r="BX386" i="35"/>
  <c r="BY386" i="35"/>
  <c r="BZ386" i="35"/>
  <c r="CA386" i="35"/>
  <c r="CB386" i="35"/>
  <c r="CC386" i="35"/>
  <c r="CD386" i="35"/>
  <c r="CE386" i="35"/>
  <c r="CF386" i="35"/>
  <c r="CG386" i="35"/>
  <c r="CH386" i="35"/>
  <c r="CI386" i="35"/>
  <c r="CJ386" i="35"/>
  <c r="CK386" i="35"/>
  <c r="CL386" i="35"/>
  <c r="CM386" i="35"/>
  <c r="CN386" i="35"/>
  <c r="CO386" i="35"/>
  <c r="CP386" i="35"/>
  <c r="CQ386" i="35"/>
  <c r="CR386" i="35"/>
  <c r="BO387" i="35"/>
  <c r="BP387" i="35"/>
  <c r="BQ387" i="35"/>
  <c r="BR387" i="35"/>
  <c r="BS387" i="35"/>
  <c r="BT387" i="35"/>
  <c r="BU387" i="35"/>
  <c r="BV387" i="35"/>
  <c r="BW387" i="35"/>
  <c r="BX387" i="35"/>
  <c r="BY387" i="35"/>
  <c r="BZ387" i="35"/>
  <c r="CA387" i="35"/>
  <c r="CB387" i="35"/>
  <c r="CC387" i="35"/>
  <c r="CD387" i="35"/>
  <c r="CE387" i="35"/>
  <c r="CF387" i="35"/>
  <c r="CG387" i="35"/>
  <c r="CH387" i="35"/>
  <c r="CI387" i="35"/>
  <c r="CJ387" i="35"/>
  <c r="CK387" i="35"/>
  <c r="CL387" i="35"/>
  <c r="CM387" i="35"/>
  <c r="CN387" i="35"/>
  <c r="CO387" i="35"/>
  <c r="CP387" i="35"/>
  <c r="CQ387" i="35"/>
  <c r="CR387" i="35"/>
  <c r="BO388" i="35"/>
  <c r="BP388" i="35"/>
  <c r="BQ388" i="35"/>
  <c r="BR388" i="35"/>
  <c r="BS388" i="35"/>
  <c r="BT388" i="35"/>
  <c r="BU388" i="35"/>
  <c r="BV388" i="35"/>
  <c r="BW388" i="35"/>
  <c r="BX388" i="35"/>
  <c r="BY388" i="35"/>
  <c r="BZ388" i="35"/>
  <c r="CA388" i="35"/>
  <c r="CB388" i="35"/>
  <c r="CC388" i="35"/>
  <c r="CD388" i="35"/>
  <c r="CE388" i="35"/>
  <c r="CF388" i="35"/>
  <c r="CG388" i="35"/>
  <c r="CH388" i="35"/>
  <c r="CI388" i="35"/>
  <c r="CJ388" i="35"/>
  <c r="CK388" i="35"/>
  <c r="CL388" i="35"/>
  <c r="CM388" i="35"/>
  <c r="CN388" i="35"/>
  <c r="CO388" i="35"/>
  <c r="CP388" i="35"/>
  <c r="CQ388" i="35"/>
  <c r="CR388" i="35"/>
  <c r="BO389" i="35"/>
  <c r="BP389" i="35"/>
  <c r="BQ389" i="35"/>
  <c r="BR389" i="35"/>
  <c r="BS389" i="35"/>
  <c r="BT389" i="35"/>
  <c r="BU389" i="35"/>
  <c r="BV389" i="35"/>
  <c r="BW389" i="35"/>
  <c r="BX389" i="35"/>
  <c r="BY389" i="35"/>
  <c r="BZ389" i="35"/>
  <c r="CA389" i="35"/>
  <c r="CB389" i="35"/>
  <c r="CC389" i="35"/>
  <c r="CD389" i="35"/>
  <c r="CE389" i="35"/>
  <c r="CF389" i="35"/>
  <c r="CG389" i="35"/>
  <c r="CH389" i="35"/>
  <c r="CI389" i="35"/>
  <c r="CJ389" i="35"/>
  <c r="CK389" i="35"/>
  <c r="CL389" i="35"/>
  <c r="CM389" i="35"/>
  <c r="CN389" i="35"/>
  <c r="CO389" i="35"/>
  <c r="CP389" i="35"/>
  <c r="CQ389" i="35"/>
  <c r="CR389" i="35"/>
  <c r="BO390" i="35"/>
  <c r="BP390" i="35"/>
  <c r="BQ390" i="35"/>
  <c r="BR390" i="35"/>
  <c r="BS390" i="35"/>
  <c r="BT390" i="35"/>
  <c r="BU390" i="35"/>
  <c r="BV390" i="35"/>
  <c r="BW390" i="35"/>
  <c r="BX390" i="35"/>
  <c r="BY390" i="35"/>
  <c r="BZ390" i="35"/>
  <c r="CA390" i="35"/>
  <c r="CB390" i="35"/>
  <c r="CC390" i="35"/>
  <c r="CD390" i="35"/>
  <c r="CE390" i="35"/>
  <c r="CF390" i="35"/>
  <c r="CG390" i="35"/>
  <c r="CH390" i="35"/>
  <c r="CI390" i="35"/>
  <c r="CJ390" i="35"/>
  <c r="CK390" i="35"/>
  <c r="CL390" i="35"/>
  <c r="CM390" i="35"/>
  <c r="CN390" i="35"/>
  <c r="CO390" i="35"/>
  <c r="CP390" i="35"/>
  <c r="CQ390" i="35"/>
  <c r="CR390" i="35"/>
  <c r="BO391" i="35"/>
  <c r="BP391" i="35"/>
  <c r="BQ391" i="35"/>
  <c r="BR391" i="35"/>
  <c r="BS391" i="35"/>
  <c r="BT391" i="35"/>
  <c r="BU391" i="35"/>
  <c r="BV391" i="35"/>
  <c r="BW391" i="35"/>
  <c r="BX391" i="35"/>
  <c r="BY391" i="35"/>
  <c r="BZ391" i="35"/>
  <c r="CA391" i="35"/>
  <c r="CB391" i="35"/>
  <c r="CC391" i="35"/>
  <c r="CD391" i="35"/>
  <c r="CE391" i="35"/>
  <c r="CF391" i="35"/>
  <c r="CG391" i="35"/>
  <c r="CH391" i="35"/>
  <c r="CI391" i="35"/>
  <c r="CJ391" i="35"/>
  <c r="CK391" i="35"/>
  <c r="CL391" i="35"/>
  <c r="CM391" i="35"/>
  <c r="CN391" i="35"/>
  <c r="CO391" i="35"/>
  <c r="CP391" i="35"/>
  <c r="CQ391" i="35"/>
  <c r="CR391" i="35"/>
  <c r="BO392" i="35"/>
  <c r="BP392" i="35"/>
  <c r="BQ392" i="35"/>
  <c r="BR392" i="35"/>
  <c r="BS392" i="35"/>
  <c r="BT392" i="35"/>
  <c r="BU392" i="35"/>
  <c r="BV392" i="35"/>
  <c r="BW392" i="35"/>
  <c r="BX392" i="35"/>
  <c r="BY392" i="35"/>
  <c r="BZ392" i="35"/>
  <c r="CA392" i="35"/>
  <c r="CB392" i="35"/>
  <c r="CC392" i="35"/>
  <c r="CD392" i="35"/>
  <c r="CE392" i="35"/>
  <c r="CF392" i="35"/>
  <c r="CG392" i="35"/>
  <c r="CH392" i="35"/>
  <c r="CI392" i="35"/>
  <c r="CJ392" i="35"/>
  <c r="CK392" i="35"/>
  <c r="CL392" i="35"/>
  <c r="CM392" i="35"/>
  <c r="CN392" i="35"/>
  <c r="CO392" i="35"/>
  <c r="CP392" i="35"/>
  <c r="CQ392" i="35"/>
  <c r="CR392" i="35"/>
  <c r="BO393" i="35"/>
  <c r="BP393" i="35"/>
  <c r="BQ393" i="35"/>
  <c r="BR393" i="35"/>
  <c r="BS393" i="35"/>
  <c r="BT393" i="35"/>
  <c r="BU393" i="35"/>
  <c r="BV393" i="35"/>
  <c r="BW393" i="35"/>
  <c r="BX393" i="35"/>
  <c r="BY393" i="35"/>
  <c r="BZ393" i="35"/>
  <c r="CA393" i="35"/>
  <c r="CB393" i="35"/>
  <c r="CC393" i="35"/>
  <c r="CD393" i="35"/>
  <c r="CE393" i="35"/>
  <c r="CF393" i="35"/>
  <c r="CG393" i="35"/>
  <c r="CH393" i="35"/>
  <c r="CI393" i="35"/>
  <c r="CJ393" i="35"/>
  <c r="CK393" i="35"/>
  <c r="CL393" i="35"/>
  <c r="CM393" i="35"/>
  <c r="CN393" i="35"/>
  <c r="CO393" i="35"/>
  <c r="CP393" i="35"/>
  <c r="CQ393" i="35"/>
  <c r="CR393" i="35"/>
  <c r="BO394" i="35"/>
  <c r="BP394" i="35"/>
  <c r="BQ394" i="35"/>
  <c r="BR394" i="35"/>
  <c r="BS394" i="35"/>
  <c r="BT394" i="35"/>
  <c r="BU394" i="35"/>
  <c r="BV394" i="35"/>
  <c r="BW394" i="35"/>
  <c r="BX394" i="35"/>
  <c r="BY394" i="35"/>
  <c r="BZ394" i="35"/>
  <c r="CA394" i="35"/>
  <c r="CB394" i="35"/>
  <c r="CC394" i="35"/>
  <c r="CD394" i="35"/>
  <c r="CE394" i="35"/>
  <c r="CF394" i="35"/>
  <c r="CG394" i="35"/>
  <c r="CH394" i="35"/>
  <c r="CI394" i="35"/>
  <c r="CJ394" i="35"/>
  <c r="CK394" i="35"/>
  <c r="CL394" i="35"/>
  <c r="CM394" i="35"/>
  <c r="CN394" i="35"/>
  <c r="CO394" i="35"/>
  <c r="CP394" i="35"/>
  <c r="CQ394" i="35"/>
  <c r="CR394" i="35"/>
  <c r="BO395" i="35"/>
  <c r="BP395" i="35"/>
  <c r="BQ395" i="35"/>
  <c r="BR395" i="35"/>
  <c r="BS395" i="35"/>
  <c r="BT395" i="35"/>
  <c r="BU395" i="35"/>
  <c r="BV395" i="35"/>
  <c r="BW395" i="35"/>
  <c r="BX395" i="35"/>
  <c r="BY395" i="35"/>
  <c r="BZ395" i="35"/>
  <c r="CA395" i="35"/>
  <c r="CB395" i="35"/>
  <c r="CC395" i="35"/>
  <c r="CD395" i="35"/>
  <c r="CE395" i="35"/>
  <c r="CF395" i="35"/>
  <c r="CG395" i="35"/>
  <c r="CH395" i="35"/>
  <c r="CI395" i="35"/>
  <c r="CJ395" i="35"/>
  <c r="CK395" i="35"/>
  <c r="CL395" i="35"/>
  <c r="CM395" i="35"/>
  <c r="CN395" i="35"/>
  <c r="CO395" i="35"/>
  <c r="CP395" i="35"/>
  <c r="CQ395" i="35"/>
  <c r="CR395" i="35"/>
  <c r="BO396" i="35"/>
  <c r="BP396" i="35"/>
  <c r="BQ396" i="35"/>
  <c r="BR396" i="35"/>
  <c r="BS396" i="35"/>
  <c r="BT396" i="35"/>
  <c r="BU396" i="35"/>
  <c r="BV396" i="35"/>
  <c r="BW396" i="35"/>
  <c r="BX396" i="35"/>
  <c r="BY396" i="35"/>
  <c r="BZ396" i="35"/>
  <c r="CA396" i="35"/>
  <c r="CB396" i="35"/>
  <c r="CC396" i="35"/>
  <c r="CD396" i="35"/>
  <c r="CE396" i="35"/>
  <c r="CF396" i="35"/>
  <c r="CG396" i="35"/>
  <c r="CH396" i="35"/>
  <c r="CI396" i="35"/>
  <c r="CJ396" i="35"/>
  <c r="CK396" i="35"/>
  <c r="CL396" i="35"/>
  <c r="CM396" i="35"/>
  <c r="CN396" i="35"/>
  <c r="CO396" i="35"/>
  <c r="CP396" i="35"/>
  <c r="CQ396" i="35"/>
  <c r="CR396" i="35"/>
  <c r="BO397" i="35"/>
  <c r="BP397" i="35"/>
  <c r="BQ397" i="35"/>
  <c r="BR397" i="35"/>
  <c r="BS397" i="35"/>
  <c r="BT397" i="35"/>
  <c r="BU397" i="35"/>
  <c r="BV397" i="35"/>
  <c r="BW397" i="35"/>
  <c r="BX397" i="35"/>
  <c r="BY397" i="35"/>
  <c r="BZ397" i="35"/>
  <c r="CA397" i="35"/>
  <c r="CB397" i="35"/>
  <c r="CC397" i="35"/>
  <c r="CD397" i="35"/>
  <c r="CE397" i="35"/>
  <c r="CF397" i="35"/>
  <c r="CG397" i="35"/>
  <c r="CH397" i="35"/>
  <c r="CI397" i="35"/>
  <c r="CJ397" i="35"/>
  <c r="CK397" i="35"/>
  <c r="CL397" i="35"/>
  <c r="CM397" i="35"/>
  <c r="CN397" i="35"/>
  <c r="CO397" i="35"/>
  <c r="CP397" i="35"/>
  <c r="CQ397" i="35"/>
  <c r="CR397" i="35"/>
  <c r="BO398" i="35"/>
  <c r="BP398" i="35"/>
  <c r="BQ398" i="35"/>
  <c r="BR398" i="35"/>
  <c r="BS398" i="35"/>
  <c r="BT398" i="35"/>
  <c r="BU398" i="35"/>
  <c r="BV398" i="35"/>
  <c r="BW398" i="35"/>
  <c r="BX398" i="35"/>
  <c r="BY398" i="35"/>
  <c r="BZ398" i="35"/>
  <c r="CA398" i="35"/>
  <c r="CB398" i="35"/>
  <c r="CC398" i="35"/>
  <c r="CD398" i="35"/>
  <c r="CE398" i="35"/>
  <c r="CF398" i="35"/>
  <c r="CG398" i="35"/>
  <c r="CH398" i="35"/>
  <c r="CI398" i="35"/>
  <c r="CJ398" i="35"/>
  <c r="CK398" i="35"/>
  <c r="CL398" i="35"/>
  <c r="CM398" i="35"/>
  <c r="CN398" i="35"/>
  <c r="CO398" i="35"/>
  <c r="CP398" i="35"/>
  <c r="CQ398" i="35"/>
  <c r="CR398" i="35"/>
  <c r="BO399" i="35"/>
  <c r="BP399" i="35"/>
  <c r="BQ399" i="35"/>
  <c r="BR399" i="35"/>
  <c r="BS399" i="35"/>
  <c r="BT399" i="35"/>
  <c r="BU399" i="35"/>
  <c r="BV399" i="35"/>
  <c r="BW399" i="35"/>
  <c r="BX399" i="35"/>
  <c r="BY399" i="35"/>
  <c r="BZ399" i="35"/>
  <c r="CA399" i="35"/>
  <c r="CB399" i="35"/>
  <c r="CC399" i="35"/>
  <c r="CD399" i="35"/>
  <c r="CE399" i="35"/>
  <c r="CF399" i="35"/>
  <c r="CG399" i="35"/>
  <c r="CH399" i="35"/>
  <c r="CI399" i="35"/>
  <c r="CJ399" i="35"/>
  <c r="CK399" i="35"/>
  <c r="CL399" i="35"/>
  <c r="CM399" i="35"/>
  <c r="CN399" i="35"/>
  <c r="CO399" i="35"/>
  <c r="CP399" i="35"/>
  <c r="CQ399" i="35"/>
  <c r="CR399" i="35"/>
  <c r="BO400" i="35"/>
  <c r="BP400" i="35"/>
  <c r="BQ400" i="35"/>
  <c r="BR400" i="35"/>
  <c r="BS400" i="35"/>
  <c r="BT400" i="35"/>
  <c r="BU400" i="35"/>
  <c r="BV400" i="35"/>
  <c r="BW400" i="35"/>
  <c r="BX400" i="35"/>
  <c r="BY400" i="35"/>
  <c r="BZ400" i="35"/>
  <c r="CA400" i="35"/>
  <c r="CB400" i="35"/>
  <c r="CC400" i="35"/>
  <c r="CD400" i="35"/>
  <c r="CE400" i="35"/>
  <c r="CF400" i="35"/>
  <c r="CG400" i="35"/>
  <c r="CH400" i="35"/>
  <c r="CI400" i="35"/>
  <c r="CJ400" i="35"/>
  <c r="CK400" i="35"/>
  <c r="CL400" i="35"/>
  <c r="CM400" i="35"/>
  <c r="CN400" i="35"/>
  <c r="CO400" i="35"/>
  <c r="CP400" i="35"/>
  <c r="CQ400" i="35"/>
  <c r="CR400" i="35"/>
  <c r="A31" i="35"/>
  <c r="A32" i="35"/>
  <c r="DZ32" i="35" s="1"/>
  <c r="A33" i="35"/>
  <c r="A34" i="35"/>
  <c r="AG34" i="35" s="1"/>
  <c r="A35" i="35"/>
  <c r="DZ35" i="35" s="1"/>
  <c r="A36" i="35"/>
  <c r="A37" i="35"/>
  <c r="A38" i="35"/>
  <c r="A39" i="35"/>
  <c r="A40" i="35"/>
  <c r="DZ40" i="35" s="1"/>
  <c r="A41" i="35"/>
  <c r="A42" i="35"/>
  <c r="AG42" i="35" s="1"/>
  <c r="A43" i="35"/>
  <c r="A44" i="35"/>
  <c r="A45" i="35"/>
  <c r="A46" i="35"/>
  <c r="A47" i="35"/>
  <c r="A48" i="35"/>
  <c r="DZ48" i="35" s="1"/>
  <c r="A49" i="35"/>
  <c r="A50" i="35"/>
  <c r="AG50" i="35" s="1"/>
  <c r="A51" i="35"/>
  <c r="CV51" i="35" s="1"/>
  <c r="A52" i="35"/>
  <c r="A53" i="35"/>
  <c r="A54" i="35"/>
  <c r="A55" i="35"/>
  <c r="A56" i="35"/>
  <c r="DZ56" i="35" s="1"/>
  <c r="A57" i="35"/>
  <c r="A58" i="35"/>
  <c r="AG58" i="35" s="1"/>
  <c r="A59" i="35"/>
  <c r="A60" i="35"/>
  <c r="A61" i="35"/>
  <c r="A62" i="35"/>
  <c r="A63" i="35"/>
  <c r="DZ63" i="35" s="1"/>
  <c r="A64" i="35"/>
  <c r="DZ64" i="35" s="1"/>
  <c r="A65" i="35"/>
  <c r="A66" i="35"/>
  <c r="A67" i="35"/>
  <c r="A68" i="35"/>
  <c r="A69" i="35"/>
  <c r="A70" i="35"/>
  <c r="A71" i="35"/>
  <c r="A72" i="35"/>
  <c r="DZ72" i="35" s="1"/>
  <c r="A73" i="35"/>
  <c r="A74" i="35"/>
  <c r="AG74" i="35" s="1"/>
  <c r="A75" i="35"/>
  <c r="A76" i="35"/>
  <c r="CV76" i="35" s="1"/>
  <c r="A77" i="35"/>
  <c r="A78" i="35"/>
  <c r="A79" i="35"/>
  <c r="A80" i="35"/>
  <c r="DZ80" i="35" s="1"/>
  <c r="A81" i="35"/>
  <c r="A82" i="35"/>
  <c r="A83" i="35"/>
  <c r="A84" i="35"/>
  <c r="A85" i="35"/>
  <c r="A86" i="35"/>
  <c r="A87" i="35"/>
  <c r="A88" i="35"/>
  <c r="DZ88" i="35" s="1"/>
  <c r="A89" i="35"/>
  <c r="A90" i="35"/>
  <c r="A91" i="35"/>
  <c r="A92" i="35"/>
  <c r="A93" i="35"/>
  <c r="A94" i="35"/>
  <c r="CV94" i="35" s="1"/>
  <c r="A95" i="35"/>
  <c r="CV95" i="35" s="1"/>
  <c r="A96" i="35"/>
  <c r="DZ96" i="35" s="1"/>
  <c r="A97" i="35"/>
  <c r="A98" i="35"/>
  <c r="AG98" i="35" s="1"/>
  <c r="A99" i="35"/>
  <c r="A100" i="35"/>
  <c r="A101" i="35"/>
  <c r="A102" i="35"/>
  <c r="A103" i="35"/>
  <c r="A104" i="35"/>
  <c r="DZ104" i="35" s="1"/>
  <c r="A105" i="35"/>
  <c r="A106" i="35"/>
  <c r="AG106" i="35" s="1"/>
  <c r="A107" i="35"/>
  <c r="AG107" i="35" s="1"/>
  <c r="A108" i="35"/>
  <c r="A109" i="35"/>
  <c r="A110" i="35"/>
  <c r="A111" i="35"/>
  <c r="DZ111" i="35" s="1"/>
  <c r="A112" i="35"/>
  <c r="DZ112" i="35" s="1"/>
  <c r="A113" i="35"/>
  <c r="A114" i="35"/>
  <c r="AG114" i="35" s="1"/>
  <c r="A115" i="35"/>
  <c r="A116" i="35"/>
  <c r="A117" i="35"/>
  <c r="A118" i="35"/>
  <c r="A119" i="35"/>
  <c r="A120" i="35"/>
  <c r="DZ120" i="35" s="1"/>
  <c r="A121" i="35"/>
  <c r="A122" i="35"/>
  <c r="AG122" i="35" s="1"/>
  <c r="A123" i="35"/>
  <c r="CV123" i="35" s="1"/>
  <c r="A124" i="35"/>
  <c r="A125" i="35"/>
  <c r="A126" i="35"/>
  <c r="CV126" i="35" s="1"/>
  <c r="A127" i="35"/>
  <c r="DZ127" i="35" s="1"/>
  <c r="A128" i="35"/>
  <c r="DZ128" i="35" s="1"/>
  <c r="A129" i="35"/>
  <c r="A130" i="35"/>
  <c r="A131" i="35"/>
  <c r="AG131" i="35" s="1"/>
  <c r="A132" i="35"/>
  <c r="A133" i="35"/>
  <c r="A134" i="35"/>
  <c r="A135" i="35"/>
  <c r="A136" i="35"/>
  <c r="DZ136" i="35" s="1"/>
  <c r="A137" i="35"/>
  <c r="A138" i="35"/>
  <c r="AG138" i="35" s="1"/>
  <c r="A139" i="35"/>
  <c r="A140" i="35"/>
  <c r="A141" i="35"/>
  <c r="A142" i="35"/>
  <c r="CV142" i="35" s="1"/>
  <c r="A143" i="35"/>
  <c r="CV143" i="35" s="1"/>
  <c r="A144" i="35"/>
  <c r="DZ144" i="35" s="1"/>
  <c r="A145" i="35"/>
  <c r="A146" i="35"/>
  <c r="DZ146" i="35" s="1"/>
  <c r="A147" i="35"/>
  <c r="A148" i="35"/>
  <c r="A149" i="35"/>
  <c r="A150" i="35"/>
  <c r="A151" i="35"/>
  <c r="A152" i="35"/>
  <c r="DZ152" i="35" s="1"/>
  <c r="A153" i="35"/>
  <c r="A154" i="35"/>
  <c r="DZ154" i="35" s="1"/>
  <c r="A155" i="35"/>
  <c r="A156" i="35"/>
  <c r="A157" i="35"/>
  <c r="A158" i="35"/>
  <c r="A159" i="35"/>
  <c r="CV159" i="35" s="1"/>
  <c r="A160" i="35"/>
  <c r="DZ160" i="35" s="1"/>
  <c r="A161" i="35"/>
  <c r="A162" i="35"/>
  <c r="CV162" i="35" s="1"/>
  <c r="A163" i="35"/>
  <c r="AG163" i="35" s="1"/>
  <c r="A164" i="35"/>
  <c r="A165" i="35"/>
  <c r="A166" i="35"/>
  <c r="A167" i="35"/>
  <c r="DZ167" i="35" s="1"/>
  <c r="A168" i="35"/>
  <c r="DZ168" i="35" s="1"/>
  <c r="A169" i="35"/>
  <c r="A170" i="35"/>
  <c r="AG170" i="35" s="1"/>
  <c r="A171" i="35"/>
  <c r="A172" i="35"/>
  <c r="A173" i="35"/>
  <c r="A174" i="35"/>
  <c r="DZ174" i="35" s="1"/>
  <c r="A175" i="35"/>
  <c r="A176" i="35"/>
  <c r="DZ176" i="35" s="1"/>
  <c r="A177" i="35"/>
  <c r="A178" i="35"/>
  <c r="DZ178" i="35" s="1"/>
  <c r="A179" i="35"/>
  <c r="A180" i="35"/>
  <c r="A181" i="35"/>
  <c r="A182" i="35"/>
  <c r="A183" i="35"/>
  <c r="A184" i="35"/>
  <c r="DZ184" i="35" s="1"/>
  <c r="A185" i="35"/>
  <c r="DZ185" i="35" s="1"/>
  <c r="A186" i="35"/>
  <c r="CV186" i="35" s="1"/>
  <c r="A187" i="35"/>
  <c r="A188" i="35"/>
  <c r="A189" i="35"/>
  <c r="A190" i="35"/>
  <c r="A191" i="35"/>
  <c r="A192" i="35"/>
  <c r="DZ192" i="35" s="1"/>
  <c r="A193" i="35"/>
  <c r="A194" i="35"/>
  <c r="A195" i="35"/>
  <c r="A196" i="35"/>
  <c r="A197" i="35"/>
  <c r="A198" i="35"/>
  <c r="A199" i="35"/>
  <c r="DZ199" i="35" s="1"/>
  <c r="A200" i="35"/>
  <c r="DZ200" i="35" s="1"/>
  <c r="A201" i="35"/>
  <c r="A202" i="35"/>
  <c r="CV202" i="35" s="1"/>
  <c r="A203" i="35"/>
  <c r="A204" i="35"/>
  <c r="A205" i="35"/>
  <c r="AG205" i="35" s="1"/>
  <c r="A206" i="35"/>
  <c r="A207" i="35"/>
  <c r="A208" i="35"/>
  <c r="DZ208" i="35" s="1"/>
  <c r="A209" i="35"/>
  <c r="A210" i="35"/>
  <c r="A211" i="35"/>
  <c r="A212" i="35"/>
  <c r="A213" i="35"/>
  <c r="A214" i="35"/>
  <c r="A215" i="35"/>
  <c r="DZ215" i="35" s="1"/>
  <c r="A216" i="35"/>
  <c r="DZ216" i="35" s="1"/>
  <c r="A217" i="35"/>
  <c r="A218" i="35"/>
  <c r="DZ218" i="35" s="1"/>
  <c r="A219" i="35"/>
  <c r="A220" i="35"/>
  <c r="A221" i="35"/>
  <c r="A222" i="35"/>
  <c r="CV222" i="35" s="1"/>
  <c r="A223" i="35"/>
  <c r="A224" i="35"/>
  <c r="DZ224" i="35" s="1"/>
  <c r="A225" i="35"/>
  <c r="CV225" i="35" s="1"/>
  <c r="A226" i="35"/>
  <c r="A227" i="35"/>
  <c r="A228" i="35"/>
  <c r="A229" i="35"/>
  <c r="A230" i="35"/>
  <c r="A231" i="35"/>
  <c r="DZ231" i="35" s="1"/>
  <c r="A232" i="35"/>
  <c r="DZ232" i="35" s="1"/>
  <c r="A233" i="35"/>
  <c r="AG233" i="35" s="1"/>
  <c r="A234" i="35"/>
  <c r="CV234" i="35" s="1"/>
  <c r="A235" i="35"/>
  <c r="A236" i="35"/>
  <c r="A237" i="35"/>
  <c r="A238" i="35"/>
  <c r="A239" i="35"/>
  <c r="A240" i="35"/>
  <c r="DZ240" i="35" s="1"/>
  <c r="A241" i="35"/>
  <c r="DZ241" i="35" s="1"/>
  <c r="A242" i="35"/>
  <c r="A243" i="35"/>
  <c r="A244" i="35"/>
  <c r="A245" i="35"/>
  <c r="A246" i="35"/>
  <c r="A247" i="35"/>
  <c r="DZ247" i="35" s="1"/>
  <c r="A248" i="35"/>
  <c r="DZ248" i="35" s="1"/>
  <c r="A249" i="35"/>
  <c r="A250" i="35"/>
  <c r="DZ250" i="35" s="1"/>
  <c r="A251" i="35"/>
  <c r="A252" i="35"/>
  <c r="A253" i="35"/>
  <c r="A254" i="35"/>
  <c r="A255" i="35"/>
  <c r="A256" i="35"/>
  <c r="DZ256" i="35" s="1"/>
  <c r="A257" i="35"/>
  <c r="A258" i="35"/>
  <c r="A259" i="35"/>
  <c r="A260" i="35"/>
  <c r="A261" i="35"/>
  <c r="A262" i="35"/>
  <c r="AG262" i="35" s="1"/>
  <c r="A263" i="35"/>
  <c r="DZ263" i="35" s="1"/>
  <c r="A264" i="35"/>
  <c r="DZ264" i="35" s="1"/>
  <c r="A265" i="35"/>
  <c r="A266" i="35"/>
  <c r="AG266" i="35" s="1"/>
  <c r="A267" i="35"/>
  <c r="A268" i="35"/>
  <c r="A269" i="35"/>
  <c r="A270" i="35"/>
  <c r="AG270" i="35" s="1"/>
  <c r="A271" i="35"/>
  <c r="A272" i="35"/>
  <c r="DZ272" i="35" s="1"/>
  <c r="A273" i="35"/>
  <c r="A274" i="35"/>
  <c r="A275" i="35"/>
  <c r="A276" i="35"/>
  <c r="A277" i="35"/>
  <c r="A278" i="35"/>
  <c r="A279" i="35"/>
  <c r="DZ279" i="35" s="1"/>
  <c r="A280" i="35"/>
  <c r="DZ280" i="35" s="1"/>
  <c r="A281" i="35"/>
  <c r="A282" i="35"/>
  <c r="DZ282" i="35" s="1"/>
  <c r="A283" i="35"/>
  <c r="A284" i="35"/>
  <c r="A285" i="35"/>
  <c r="A286" i="35"/>
  <c r="A287" i="35"/>
  <c r="A288" i="35"/>
  <c r="DZ288" i="35" s="1"/>
  <c r="A289" i="35"/>
  <c r="A290" i="35"/>
  <c r="A291" i="35"/>
  <c r="A292" i="35"/>
  <c r="A293" i="35"/>
  <c r="A294" i="35"/>
  <c r="A295" i="35"/>
  <c r="DZ295" i="35" s="1"/>
  <c r="A296" i="35"/>
  <c r="DZ296" i="35" s="1"/>
  <c r="A297" i="35"/>
  <c r="A298" i="35"/>
  <c r="AG298" i="35" s="1"/>
  <c r="A299" i="35"/>
  <c r="A300" i="35"/>
  <c r="A301" i="35"/>
  <c r="A302" i="35"/>
  <c r="A303" i="35"/>
  <c r="A304" i="35"/>
  <c r="DZ304" i="35" s="1"/>
  <c r="A305" i="35"/>
  <c r="A306" i="35"/>
  <c r="DZ306" i="35" s="1"/>
  <c r="A307" i="35"/>
  <c r="A308" i="35"/>
  <c r="A309" i="35"/>
  <c r="A310" i="35"/>
  <c r="AG310" i="35" s="1"/>
  <c r="A311" i="35"/>
  <c r="DZ311" i="35" s="1"/>
  <c r="A312" i="35"/>
  <c r="DZ312" i="35" s="1"/>
  <c r="A313" i="35"/>
  <c r="A314" i="35"/>
  <c r="A315" i="35"/>
  <c r="AG315" i="35" s="1"/>
  <c r="A316" i="35"/>
  <c r="A317" i="35"/>
  <c r="A318" i="35"/>
  <c r="A319" i="35"/>
  <c r="A320" i="35"/>
  <c r="DZ320" i="35" s="1"/>
  <c r="A321" i="35"/>
  <c r="DZ321" i="35" s="1"/>
  <c r="A322" i="35"/>
  <c r="A323" i="35"/>
  <c r="A324" i="35"/>
  <c r="A325" i="35"/>
  <c r="A326" i="35"/>
  <c r="A327" i="35"/>
  <c r="A328" i="35"/>
  <c r="DZ328" i="35" s="1"/>
  <c r="A329" i="35"/>
  <c r="A330" i="35"/>
  <c r="DZ330" i="35" s="1"/>
  <c r="A331" i="35"/>
  <c r="A332" i="35"/>
  <c r="A333" i="35"/>
  <c r="A334" i="35"/>
  <c r="CV334" i="35" s="1"/>
  <c r="A335" i="35"/>
  <c r="DZ335" i="35" s="1"/>
  <c r="A336" i="35"/>
  <c r="DZ336" i="35" s="1"/>
  <c r="A337" i="35"/>
  <c r="A338" i="35"/>
  <c r="A339" i="35"/>
  <c r="AG339" i="35" s="1"/>
  <c r="A340" i="35"/>
  <c r="A341" i="35"/>
  <c r="A342" i="35"/>
  <c r="A343" i="35"/>
  <c r="A344" i="35"/>
  <c r="DZ344" i="35" s="1"/>
  <c r="A345" i="35"/>
  <c r="A346" i="35"/>
  <c r="A347" i="35"/>
  <c r="A348" i="35"/>
  <c r="A349" i="35"/>
  <c r="A350" i="35"/>
  <c r="A351" i="35"/>
  <c r="CV351" i="35" s="1"/>
  <c r="A352" i="35"/>
  <c r="DZ352" i="35" s="1"/>
  <c r="A353" i="35"/>
  <c r="A354" i="35"/>
  <c r="AG354" i="35" s="1"/>
  <c r="A355" i="35"/>
  <c r="A356" i="35"/>
  <c r="A357" i="35"/>
  <c r="A358" i="35"/>
  <c r="CV358" i="35" s="1"/>
  <c r="A359" i="35"/>
  <c r="DZ359" i="35" s="1"/>
  <c r="A360" i="35"/>
  <c r="DZ360" i="35" s="1"/>
  <c r="A361" i="35"/>
  <c r="A362" i="35"/>
  <c r="CV362" i="35" s="1"/>
  <c r="A363" i="35"/>
  <c r="A364" i="35"/>
  <c r="A365" i="35"/>
  <c r="A366" i="35"/>
  <c r="CV366" i="35" s="1"/>
  <c r="A367" i="35"/>
  <c r="A368" i="35"/>
  <c r="DZ368" i="35" s="1"/>
  <c r="A369" i="35"/>
  <c r="DZ369" i="35" s="1"/>
  <c r="A370" i="35"/>
  <c r="A371" i="35"/>
  <c r="AG371" i="35" s="1"/>
  <c r="A372" i="35"/>
  <c r="A373" i="35"/>
  <c r="A374" i="35"/>
  <c r="A375" i="35"/>
  <c r="A376" i="35"/>
  <c r="DZ376" i="35" s="1"/>
  <c r="A377" i="35"/>
  <c r="AG377" i="35" s="1"/>
  <c r="A378" i="35"/>
  <c r="CV378" i="35" s="1"/>
  <c r="A379" i="35"/>
  <c r="A380" i="35"/>
  <c r="A381" i="35"/>
  <c r="A382" i="35"/>
  <c r="A383" i="35"/>
  <c r="A384" i="35"/>
  <c r="DZ384" i="35" s="1"/>
  <c r="A385" i="35"/>
  <c r="A386" i="35"/>
  <c r="DZ386" i="35" s="1"/>
  <c r="A387" i="35"/>
  <c r="A388" i="35"/>
  <c r="A389" i="35"/>
  <c r="A390" i="35"/>
  <c r="CV390" i="35" s="1"/>
  <c r="A391" i="35"/>
  <c r="A392" i="35"/>
  <c r="DZ392" i="35" s="1"/>
  <c r="A393" i="35"/>
  <c r="A394" i="35"/>
  <c r="A395" i="35"/>
  <c r="A396" i="35"/>
  <c r="A397" i="35"/>
  <c r="A398" i="35"/>
  <c r="A399" i="35"/>
  <c r="A400" i="35"/>
  <c r="DZ400" i="35" s="1"/>
  <c r="A401" i="35"/>
  <c r="B31" i="35"/>
  <c r="CW31" i="35" s="1"/>
  <c r="B32" i="35"/>
  <c r="CW32" i="35" s="1"/>
  <c r="B33" i="35"/>
  <c r="CW33" i="35" s="1"/>
  <c r="B34" i="35"/>
  <c r="CW34" i="35" s="1"/>
  <c r="B35" i="35"/>
  <c r="CW35" i="35" s="1"/>
  <c r="B36" i="35"/>
  <c r="CW36" i="35" s="1"/>
  <c r="B37" i="35"/>
  <c r="CW37" i="35" s="1"/>
  <c r="B38" i="35"/>
  <c r="CW38" i="35" s="1"/>
  <c r="B39" i="35"/>
  <c r="CW39" i="35" s="1"/>
  <c r="B40" i="35"/>
  <c r="CW40" i="35" s="1"/>
  <c r="B41" i="35"/>
  <c r="CW41" i="35" s="1"/>
  <c r="B42" i="35"/>
  <c r="CW42" i="35" s="1"/>
  <c r="B43" i="35"/>
  <c r="CW43" i="35" s="1"/>
  <c r="B44" i="35"/>
  <c r="CW44" i="35" s="1"/>
  <c r="B45" i="35"/>
  <c r="CW45" i="35" s="1"/>
  <c r="B46" i="35"/>
  <c r="CW46" i="35" s="1"/>
  <c r="B47" i="35"/>
  <c r="CW47" i="35" s="1"/>
  <c r="B48" i="35"/>
  <c r="CW48" i="35" s="1"/>
  <c r="B49" i="35"/>
  <c r="CW49" i="35" s="1"/>
  <c r="B50" i="35"/>
  <c r="CW50" i="35" s="1"/>
  <c r="B51" i="35"/>
  <c r="CW51" i="35" s="1"/>
  <c r="B52" i="35"/>
  <c r="CW52" i="35" s="1"/>
  <c r="B53" i="35"/>
  <c r="CW53" i="35" s="1"/>
  <c r="B54" i="35"/>
  <c r="CW54" i="35" s="1"/>
  <c r="B55" i="35"/>
  <c r="CW55" i="35" s="1"/>
  <c r="B56" i="35"/>
  <c r="CW56" i="35" s="1"/>
  <c r="B57" i="35"/>
  <c r="CW57" i="35" s="1"/>
  <c r="B58" i="35"/>
  <c r="CW58" i="35" s="1"/>
  <c r="B59" i="35"/>
  <c r="CW59" i="35" s="1"/>
  <c r="B60" i="35"/>
  <c r="CW60" i="35" s="1"/>
  <c r="B61" i="35"/>
  <c r="CW61" i="35" s="1"/>
  <c r="B62" i="35"/>
  <c r="CW62" i="35" s="1"/>
  <c r="B63" i="35"/>
  <c r="CW63" i="35" s="1"/>
  <c r="B64" i="35"/>
  <c r="CW64" i="35" s="1"/>
  <c r="B65" i="35"/>
  <c r="CW65" i="35" s="1"/>
  <c r="B66" i="35"/>
  <c r="CW66" i="35" s="1"/>
  <c r="B67" i="35"/>
  <c r="CW67" i="35" s="1"/>
  <c r="B68" i="35"/>
  <c r="CW68" i="35" s="1"/>
  <c r="B69" i="35"/>
  <c r="CW69" i="35" s="1"/>
  <c r="B70" i="35"/>
  <c r="CW70" i="35" s="1"/>
  <c r="B71" i="35"/>
  <c r="CW71" i="35" s="1"/>
  <c r="B72" i="35"/>
  <c r="CW72" i="35" s="1"/>
  <c r="B73" i="35"/>
  <c r="CW73" i="35" s="1"/>
  <c r="B74" i="35"/>
  <c r="CW74" i="35" s="1"/>
  <c r="B75" i="35"/>
  <c r="CW75" i="35" s="1"/>
  <c r="B76" i="35"/>
  <c r="CW76" i="35" s="1"/>
  <c r="B77" i="35"/>
  <c r="CW77" i="35" s="1"/>
  <c r="B78" i="35"/>
  <c r="CW78" i="35" s="1"/>
  <c r="B79" i="35"/>
  <c r="CW79" i="35" s="1"/>
  <c r="B80" i="35"/>
  <c r="CW80" i="35" s="1"/>
  <c r="B81" i="35"/>
  <c r="CW81" i="35" s="1"/>
  <c r="B82" i="35"/>
  <c r="CW82" i="35" s="1"/>
  <c r="B83" i="35"/>
  <c r="CW83" i="35" s="1"/>
  <c r="B84" i="35"/>
  <c r="CW84" i="35" s="1"/>
  <c r="B85" i="35"/>
  <c r="CW85" i="35" s="1"/>
  <c r="B86" i="35"/>
  <c r="CW86" i="35" s="1"/>
  <c r="B87" i="35"/>
  <c r="CW87" i="35" s="1"/>
  <c r="B88" i="35"/>
  <c r="CW88" i="35" s="1"/>
  <c r="B89" i="35"/>
  <c r="CW89" i="35" s="1"/>
  <c r="B90" i="35"/>
  <c r="CW90" i="35" s="1"/>
  <c r="B91" i="35"/>
  <c r="CW91" i="35" s="1"/>
  <c r="B92" i="35"/>
  <c r="CW92" i="35" s="1"/>
  <c r="B93" i="35"/>
  <c r="CW93" i="35" s="1"/>
  <c r="B94" i="35"/>
  <c r="CW94" i="35" s="1"/>
  <c r="B95" i="35"/>
  <c r="CW95" i="35" s="1"/>
  <c r="B96" i="35"/>
  <c r="CW96" i="35" s="1"/>
  <c r="B97" i="35"/>
  <c r="CW97" i="35" s="1"/>
  <c r="B98" i="35"/>
  <c r="CW98" i="35" s="1"/>
  <c r="B99" i="35"/>
  <c r="CW99" i="35" s="1"/>
  <c r="B100" i="35"/>
  <c r="CW100" i="35" s="1"/>
  <c r="B101" i="35"/>
  <c r="CW101" i="35" s="1"/>
  <c r="B102" i="35"/>
  <c r="CW102" i="35" s="1"/>
  <c r="B103" i="35"/>
  <c r="CW103" i="35" s="1"/>
  <c r="B104" i="35"/>
  <c r="CW104" i="35" s="1"/>
  <c r="B105" i="35"/>
  <c r="CW105" i="35" s="1"/>
  <c r="B106" i="35"/>
  <c r="CW106" i="35" s="1"/>
  <c r="B107" i="35"/>
  <c r="CW107" i="35" s="1"/>
  <c r="B108" i="35"/>
  <c r="CW108" i="35" s="1"/>
  <c r="B109" i="35"/>
  <c r="CW109" i="35" s="1"/>
  <c r="B110" i="35"/>
  <c r="CW110" i="35" s="1"/>
  <c r="B111" i="35"/>
  <c r="CW111" i="35" s="1"/>
  <c r="B112" i="35"/>
  <c r="CW112" i="35" s="1"/>
  <c r="B113" i="35"/>
  <c r="CW113" i="35" s="1"/>
  <c r="B114" i="35"/>
  <c r="CW114" i="35" s="1"/>
  <c r="B115" i="35"/>
  <c r="CW115" i="35" s="1"/>
  <c r="B116" i="35"/>
  <c r="CW116" i="35" s="1"/>
  <c r="B117" i="35"/>
  <c r="CW117" i="35" s="1"/>
  <c r="B118" i="35"/>
  <c r="CW118" i="35" s="1"/>
  <c r="B119" i="35"/>
  <c r="CW119" i="35" s="1"/>
  <c r="B120" i="35"/>
  <c r="CW120" i="35" s="1"/>
  <c r="B121" i="35"/>
  <c r="CW121" i="35" s="1"/>
  <c r="B122" i="35"/>
  <c r="CW122" i="35" s="1"/>
  <c r="B123" i="35"/>
  <c r="CW123" i="35" s="1"/>
  <c r="B124" i="35"/>
  <c r="CW124" i="35" s="1"/>
  <c r="B125" i="35"/>
  <c r="CW125" i="35" s="1"/>
  <c r="B126" i="35"/>
  <c r="CW126" i="35" s="1"/>
  <c r="B127" i="35"/>
  <c r="CW127" i="35" s="1"/>
  <c r="B128" i="35"/>
  <c r="CW128" i="35" s="1"/>
  <c r="B129" i="35"/>
  <c r="CW129" i="35" s="1"/>
  <c r="B130" i="35"/>
  <c r="CW130" i="35" s="1"/>
  <c r="B131" i="35"/>
  <c r="CW131" i="35" s="1"/>
  <c r="B132" i="35"/>
  <c r="CW132" i="35" s="1"/>
  <c r="B133" i="35"/>
  <c r="CW133" i="35" s="1"/>
  <c r="B134" i="35"/>
  <c r="CW134" i="35" s="1"/>
  <c r="B135" i="35"/>
  <c r="CW135" i="35" s="1"/>
  <c r="B136" i="35"/>
  <c r="CW136" i="35" s="1"/>
  <c r="B137" i="35"/>
  <c r="CW137" i="35" s="1"/>
  <c r="B138" i="35"/>
  <c r="CW138" i="35" s="1"/>
  <c r="B139" i="35"/>
  <c r="CW139" i="35" s="1"/>
  <c r="B140" i="35"/>
  <c r="CW140" i="35" s="1"/>
  <c r="B141" i="35"/>
  <c r="CW141" i="35" s="1"/>
  <c r="B142" i="35"/>
  <c r="CW142" i="35" s="1"/>
  <c r="B143" i="35"/>
  <c r="CW143" i="35" s="1"/>
  <c r="B144" i="35"/>
  <c r="CW144" i="35" s="1"/>
  <c r="B145" i="35"/>
  <c r="CW145" i="35" s="1"/>
  <c r="B146" i="35"/>
  <c r="CW146" i="35" s="1"/>
  <c r="B147" i="35"/>
  <c r="CW147" i="35" s="1"/>
  <c r="B148" i="35"/>
  <c r="CW148" i="35" s="1"/>
  <c r="B149" i="35"/>
  <c r="CW149" i="35" s="1"/>
  <c r="B150" i="35"/>
  <c r="CW150" i="35" s="1"/>
  <c r="B151" i="35"/>
  <c r="CW151" i="35" s="1"/>
  <c r="B152" i="35"/>
  <c r="CW152" i="35" s="1"/>
  <c r="B153" i="35"/>
  <c r="CW153" i="35" s="1"/>
  <c r="B154" i="35"/>
  <c r="CW154" i="35" s="1"/>
  <c r="B155" i="35"/>
  <c r="CW155" i="35" s="1"/>
  <c r="B156" i="35"/>
  <c r="CW156" i="35" s="1"/>
  <c r="B157" i="35"/>
  <c r="CW157" i="35" s="1"/>
  <c r="B158" i="35"/>
  <c r="CW158" i="35" s="1"/>
  <c r="B159" i="35"/>
  <c r="CW159" i="35" s="1"/>
  <c r="B160" i="35"/>
  <c r="CW160" i="35" s="1"/>
  <c r="B161" i="35"/>
  <c r="CW161" i="35" s="1"/>
  <c r="B162" i="35"/>
  <c r="CW162" i="35" s="1"/>
  <c r="B163" i="35"/>
  <c r="CW163" i="35" s="1"/>
  <c r="B164" i="35"/>
  <c r="CW164" i="35" s="1"/>
  <c r="B165" i="35"/>
  <c r="CW165" i="35" s="1"/>
  <c r="B166" i="35"/>
  <c r="CW166" i="35" s="1"/>
  <c r="B167" i="35"/>
  <c r="CW167" i="35" s="1"/>
  <c r="B168" i="35"/>
  <c r="CW168" i="35" s="1"/>
  <c r="B169" i="35"/>
  <c r="CW169" i="35" s="1"/>
  <c r="B170" i="35"/>
  <c r="CW170" i="35" s="1"/>
  <c r="B171" i="35"/>
  <c r="CW171" i="35" s="1"/>
  <c r="B172" i="35"/>
  <c r="CW172" i="35" s="1"/>
  <c r="B173" i="35"/>
  <c r="CW173" i="35" s="1"/>
  <c r="B174" i="35"/>
  <c r="CW174" i="35" s="1"/>
  <c r="B175" i="35"/>
  <c r="CW175" i="35" s="1"/>
  <c r="B176" i="35"/>
  <c r="CW176" i="35" s="1"/>
  <c r="B177" i="35"/>
  <c r="CW177" i="35" s="1"/>
  <c r="B178" i="35"/>
  <c r="CW178" i="35" s="1"/>
  <c r="B179" i="35"/>
  <c r="CW179" i="35" s="1"/>
  <c r="B180" i="35"/>
  <c r="CW180" i="35" s="1"/>
  <c r="B181" i="35"/>
  <c r="CW181" i="35" s="1"/>
  <c r="B182" i="35"/>
  <c r="CW182" i="35" s="1"/>
  <c r="B183" i="35"/>
  <c r="CW183" i="35" s="1"/>
  <c r="B184" i="35"/>
  <c r="CW184" i="35" s="1"/>
  <c r="B185" i="35"/>
  <c r="CW185" i="35" s="1"/>
  <c r="B186" i="35"/>
  <c r="CW186" i="35" s="1"/>
  <c r="B187" i="35"/>
  <c r="CW187" i="35" s="1"/>
  <c r="B188" i="35"/>
  <c r="CW188" i="35" s="1"/>
  <c r="B189" i="35"/>
  <c r="CW189" i="35" s="1"/>
  <c r="B190" i="35"/>
  <c r="CW190" i="35" s="1"/>
  <c r="B191" i="35"/>
  <c r="CW191" i="35" s="1"/>
  <c r="B192" i="35"/>
  <c r="CW192" i="35" s="1"/>
  <c r="B193" i="35"/>
  <c r="CW193" i="35" s="1"/>
  <c r="B194" i="35"/>
  <c r="CW194" i="35" s="1"/>
  <c r="B195" i="35"/>
  <c r="CW195" i="35" s="1"/>
  <c r="B196" i="35"/>
  <c r="CW196" i="35" s="1"/>
  <c r="B197" i="35"/>
  <c r="CW197" i="35" s="1"/>
  <c r="B198" i="35"/>
  <c r="CW198" i="35" s="1"/>
  <c r="B199" i="35"/>
  <c r="CW199" i="35" s="1"/>
  <c r="B200" i="35"/>
  <c r="CW200" i="35" s="1"/>
  <c r="B201" i="35"/>
  <c r="CW201" i="35" s="1"/>
  <c r="B202" i="35"/>
  <c r="CW202" i="35" s="1"/>
  <c r="B203" i="35"/>
  <c r="CW203" i="35" s="1"/>
  <c r="B204" i="35"/>
  <c r="CW204" i="35" s="1"/>
  <c r="B205" i="35"/>
  <c r="CW205" i="35" s="1"/>
  <c r="B206" i="35"/>
  <c r="CW206" i="35" s="1"/>
  <c r="B207" i="35"/>
  <c r="CW207" i="35" s="1"/>
  <c r="B208" i="35"/>
  <c r="CW208" i="35" s="1"/>
  <c r="B209" i="35"/>
  <c r="CW209" i="35" s="1"/>
  <c r="B210" i="35"/>
  <c r="CW210" i="35" s="1"/>
  <c r="B211" i="35"/>
  <c r="CW211" i="35" s="1"/>
  <c r="B212" i="35"/>
  <c r="CW212" i="35" s="1"/>
  <c r="B213" i="35"/>
  <c r="CW213" i="35" s="1"/>
  <c r="B214" i="35"/>
  <c r="CW214" i="35" s="1"/>
  <c r="B215" i="35"/>
  <c r="CW215" i="35" s="1"/>
  <c r="B216" i="35"/>
  <c r="CW216" i="35" s="1"/>
  <c r="B217" i="35"/>
  <c r="CW217" i="35" s="1"/>
  <c r="B218" i="35"/>
  <c r="CW218" i="35" s="1"/>
  <c r="B219" i="35"/>
  <c r="CW219" i="35" s="1"/>
  <c r="B220" i="35"/>
  <c r="CW220" i="35" s="1"/>
  <c r="B221" i="35"/>
  <c r="CW221" i="35" s="1"/>
  <c r="B222" i="35"/>
  <c r="CW222" i="35" s="1"/>
  <c r="B223" i="35"/>
  <c r="CW223" i="35" s="1"/>
  <c r="B224" i="35"/>
  <c r="CW224" i="35" s="1"/>
  <c r="B225" i="35"/>
  <c r="CW225" i="35" s="1"/>
  <c r="B226" i="35"/>
  <c r="CW226" i="35" s="1"/>
  <c r="B227" i="35"/>
  <c r="CW227" i="35" s="1"/>
  <c r="B228" i="35"/>
  <c r="CW228" i="35" s="1"/>
  <c r="B229" i="35"/>
  <c r="CW229" i="35" s="1"/>
  <c r="B230" i="35"/>
  <c r="CW230" i="35" s="1"/>
  <c r="B231" i="35"/>
  <c r="CW231" i="35" s="1"/>
  <c r="B232" i="35"/>
  <c r="CW232" i="35" s="1"/>
  <c r="B233" i="35"/>
  <c r="CW233" i="35" s="1"/>
  <c r="B234" i="35"/>
  <c r="CW234" i="35" s="1"/>
  <c r="B235" i="35"/>
  <c r="CW235" i="35" s="1"/>
  <c r="B236" i="35"/>
  <c r="CW236" i="35" s="1"/>
  <c r="B237" i="35"/>
  <c r="CW237" i="35" s="1"/>
  <c r="B238" i="35"/>
  <c r="CW238" i="35" s="1"/>
  <c r="B239" i="35"/>
  <c r="CW239" i="35" s="1"/>
  <c r="B240" i="35"/>
  <c r="CW240" i="35" s="1"/>
  <c r="B241" i="35"/>
  <c r="CW241" i="35" s="1"/>
  <c r="B242" i="35"/>
  <c r="CW242" i="35" s="1"/>
  <c r="B243" i="35"/>
  <c r="CW243" i="35" s="1"/>
  <c r="B244" i="35"/>
  <c r="CW244" i="35" s="1"/>
  <c r="B245" i="35"/>
  <c r="CW245" i="35" s="1"/>
  <c r="B246" i="35"/>
  <c r="CW246" i="35" s="1"/>
  <c r="B247" i="35"/>
  <c r="CW247" i="35" s="1"/>
  <c r="B248" i="35"/>
  <c r="CW248" i="35" s="1"/>
  <c r="B249" i="35"/>
  <c r="CW249" i="35" s="1"/>
  <c r="B250" i="35"/>
  <c r="CW250" i="35" s="1"/>
  <c r="B251" i="35"/>
  <c r="CW251" i="35" s="1"/>
  <c r="B252" i="35"/>
  <c r="CW252" i="35" s="1"/>
  <c r="B253" i="35"/>
  <c r="CW253" i="35" s="1"/>
  <c r="B254" i="35"/>
  <c r="CW254" i="35" s="1"/>
  <c r="B255" i="35"/>
  <c r="CW255" i="35" s="1"/>
  <c r="B256" i="35"/>
  <c r="CW256" i="35" s="1"/>
  <c r="B257" i="35"/>
  <c r="CW257" i="35" s="1"/>
  <c r="B258" i="35"/>
  <c r="CW258" i="35" s="1"/>
  <c r="B259" i="35"/>
  <c r="CW259" i="35" s="1"/>
  <c r="B260" i="35"/>
  <c r="CW260" i="35" s="1"/>
  <c r="B261" i="35"/>
  <c r="CW261" i="35" s="1"/>
  <c r="B262" i="35"/>
  <c r="CW262" i="35" s="1"/>
  <c r="B263" i="35"/>
  <c r="CW263" i="35" s="1"/>
  <c r="B264" i="35"/>
  <c r="CW264" i="35" s="1"/>
  <c r="B265" i="35"/>
  <c r="CW265" i="35" s="1"/>
  <c r="B266" i="35"/>
  <c r="CW266" i="35" s="1"/>
  <c r="B267" i="35"/>
  <c r="CW267" i="35" s="1"/>
  <c r="B268" i="35"/>
  <c r="CW268" i="35" s="1"/>
  <c r="B269" i="35"/>
  <c r="CW269" i="35" s="1"/>
  <c r="B270" i="35"/>
  <c r="CW270" i="35" s="1"/>
  <c r="B271" i="35"/>
  <c r="CW271" i="35" s="1"/>
  <c r="B272" i="35"/>
  <c r="CW272" i="35" s="1"/>
  <c r="B273" i="35"/>
  <c r="CW273" i="35" s="1"/>
  <c r="B274" i="35"/>
  <c r="CW274" i="35" s="1"/>
  <c r="B275" i="35"/>
  <c r="CW275" i="35" s="1"/>
  <c r="B276" i="35"/>
  <c r="CW276" i="35" s="1"/>
  <c r="B277" i="35"/>
  <c r="CW277" i="35" s="1"/>
  <c r="B278" i="35"/>
  <c r="CW278" i="35" s="1"/>
  <c r="B279" i="35"/>
  <c r="CW279" i="35" s="1"/>
  <c r="B280" i="35"/>
  <c r="CW280" i="35" s="1"/>
  <c r="B281" i="35"/>
  <c r="CW281" i="35" s="1"/>
  <c r="B282" i="35"/>
  <c r="CW282" i="35" s="1"/>
  <c r="B283" i="35"/>
  <c r="CW283" i="35" s="1"/>
  <c r="B284" i="35"/>
  <c r="CW284" i="35" s="1"/>
  <c r="B285" i="35"/>
  <c r="CW285" i="35" s="1"/>
  <c r="B286" i="35"/>
  <c r="CW286" i="35" s="1"/>
  <c r="B287" i="35"/>
  <c r="CW287" i="35" s="1"/>
  <c r="B288" i="35"/>
  <c r="CW288" i="35" s="1"/>
  <c r="B289" i="35"/>
  <c r="CW289" i="35" s="1"/>
  <c r="B290" i="35"/>
  <c r="CW290" i="35" s="1"/>
  <c r="B291" i="35"/>
  <c r="CW291" i="35" s="1"/>
  <c r="B292" i="35"/>
  <c r="CW292" i="35" s="1"/>
  <c r="B293" i="35"/>
  <c r="CW293" i="35" s="1"/>
  <c r="B294" i="35"/>
  <c r="CW294" i="35" s="1"/>
  <c r="B295" i="35"/>
  <c r="CW295" i="35" s="1"/>
  <c r="B296" i="35"/>
  <c r="CW296" i="35" s="1"/>
  <c r="B297" i="35"/>
  <c r="CW297" i="35" s="1"/>
  <c r="B298" i="35"/>
  <c r="CW298" i="35" s="1"/>
  <c r="B299" i="35"/>
  <c r="CW299" i="35" s="1"/>
  <c r="B300" i="35"/>
  <c r="CW300" i="35" s="1"/>
  <c r="B301" i="35"/>
  <c r="CW301" i="35" s="1"/>
  <c r="B302" i="35"/>
  <c r="CW302" i="35" s="1"/>
  <c r="B303" i="35"/>
  <c r="CW303" i="35" s="1"/>
  <c r="B304" i="35"/>
  <c r="CW304" i="35" s="1"/>
  <c r="B305" i="35"/>
  <c r="CW305" i="35" s="1"/>
  <c r="B306" i="35"/>
  <c r="CW306" i="35" s="1"/>
  <c r="B307" i="35"/>
  <c r="CW307" i="35" s="1"/>
  <c r="B308" i="35"/>
  <c r="CW308" i="35" s="1"/>
  <c r="B309" i="35"/>
  <c r="CW309" i="35" s="1"/>
  <c r="B310" i="35"/>
  <c r="CW310" i="35" s="1"/>
  <c r="B311" i="35"/>
  <c r="CW311" i="35" s="1"/>
  <c r="B312" i="35"/>
  <c r="CW312" i="35" s="1"/>
  <c r="B313" i="35"/>
  <c r="CW313" i="35" s="1"/>
  <c r="B314" i="35"/>
  <c r="CW314" i="35" s="1"/>
  <c r="B315" i="35"/>
  <c r="CW315" i="35" s="1"/>
  <c r="B316" i="35"/>
  <c r="CW316" i="35" s="1"/>
  <c r="B317" i="35"/>
  <c r="CW317" i="35" s="1"/>
  <c r="B318" i="35"/>
  <c r="CW318" i="35" s="1"/>
  <c r="B319" i="35"/>
  <c r="CW319" i="35" s="1"/>
  <c r="B320" i="35"/>
  <c r="CW320" i="35" s="1"/>
  <c r="B321" i="35"/>
  <c r="CW321" i="35" s="1"/>
  <c r="B322" i="35"/>
  <c r="CW322" i="35" s="1"/>
  <c r="B323" i="35"/>
  <c r="CW323" i="35" s="1"/>
  <c r="B324" i="35"/>
  <c r="CW324" i="35" s="1"/>
  <c r="B325" i="35"/>
  <c r="CW325" i="35" s="1"/>
  <c r="B326" i="35"/>
  <c r="CW326" i="35" s="1"/>
  <c r="B327" i="35"/>
  <c r="CW327" i="35" s="1"/>
  <c r="B328" i="35"/>
  <c r="CW328" i="35" s="1"/>
  <c r="B329" i="35"/>
  <c r="CW329" i="35" s="1"/>
  <c r="B330" i="35"/>
  <c r="CW330" i="35" s="1"/>
  <c r="B331" i="35"/>
  <c r="CW331" i="35" s="1"/>
  <c r="B332" i="35"/>
  <c r="CW332" i="35" s="1"/>
  <c r="B333" i="35"/>
  <c r="CW333" i="35" s="1"/>
  <c r="B334" i="35"/>
  <c r="CW334" i="35" s="1"/>
  <c r="B335" i="35"/>
  <c r="CW335" i="35" s="1"/>
  <c r="B336" i="35"/>
  <c r="CW336" i="35" s="1"/>
  <c r="B337" i="35"/>
  <c r="CW337" i="35" s="1"/>
  <c r="B338" i="35"/>
  <c r="CW338" i="35" s="1"/>
  <c r="B339" i="35"/>
  <c r="CW339" i="35" s="1"/>
  <c r="B340" i="35"/>
  <c r="CW340" i="35" s="1"/>
  <c r="B341" i="35"/>
  <c r="CW341" i="35" s="1"/>
  <c r="B342" i="35"/>
  <c r="CW342" i="35" s="1"/>
  <c r="B343" i="35"/>
  <c r="CW343" i="35" s="1"/>
  <c r="B344" i="35"/>
  <c r="CW344" i="35" s="1"/>
  <c r="B345" i="35"/>
  <c r="CW345" i="35" s="1"/>
  <c r="B346" i="35"/>
  <c r="CW346" i="35" s="1"/>
  <c r="B347" i="35"/>
  <c r="CW347" i="35" s="1"/>
  <c r="B348" i="35"/>
  <c r="CW348" i="35" s="1"/>
  <c r="B349" i="35"/>
  <c r="CW349" i="35" s="1"/>
  <c r="B350" i="35"/>
  <c r="CW350" i="35" s="1"/>
  <c r="B351" i="35"/>
  <c r="CW351" i="35" s="1"/>
  <c r="B352" i="35"/>
  <c r="CW352" i="35" s="1"/>
  <c r="B353" i="35"/>
  <c r="CW353" i="35" s="1"/>
  <c r="B354" i="35"/>
  <c r="CW354" i="35" s="1"/>
  <c r="B355" i="35"/>
  <c r="CW355" i="35" s="1"/>
  <c r="B356" i="35"/>
  <c r="CW356" i="35" s="1"/>
  <c r="B357" i="35"/>
  <c r="CW357" i="35" s="1"/>
  <c r="B358" i="35"/>
  <c r="CW358" i="35" s="1"/>
  <c r="B359" i="35"/>
  <c r="CW359" i="35" s="1"/>
  <c r="B360" i="35"/>
  <c r="CW360" i="35" s="1"/>
  <c r="B361" i="35"/>
  <c r="CW361" i="35" s="1"/>
  <c r="B362" i="35"/>
  <c r="CW362" i="35" s="1"/>
  <c r="B363" i="35"/>
  <c r="CW363" i="35" s="1"/>
  <c r="B364" i="35"/>
  <c r="CW364" i="35" s="1"/>
  <c r="B365" i="35"/>
  <c r="CW365" i="35" s="1"/>
  <c r="B366" i="35"/>
  <c r="CW366" i="35" s="1"/>
  <c r="B367" i="35"/>
  <c r="CW367" i="35" s="1"/>
  <c r="B368" i="35"/>
  <c r="CW368" i="35" s="1"/>
  <c r="B369" i="35"/>
  <c r="CW369" i="35" s="1"/>
  <c r="B370" i="35"/>
  <c r="CW370" i="35" s="1"/>
  <c r="B371" i="35"/>
  <c r="CW371" i="35" s="1"/>
  <c r="B372" i="35"/>
  <c r="CW372" i="35" s="1"/>
  <c r="B373" i="35"/>
  <c r="CW373" i="35" s="1"/>
  <c r="B374" i="35"/>
  <c r="CW374" i="35" s="1"/>
  <c r="B375" i="35"/>
  <c r="CW375" i="35" s="1"/>
  <c r="B376" i="35"/>
  <c r="CW376" i="35" s="1"/>
  <c r="B377" i="35"/>
  <c r="CW377" i="35" s="1"/>
  <c r="B378" i="35"/>
  <c r="CW378" i="35" s="1"/>
  <c r="B379" i="35"/>
  <c r="CW379" i="35" s="1"/>
  <c r="B380" i="35"/>
  <c r="CW380" i="35" s="1"/>
  <c r="B381" i="35"/>
  <c r="CW381" i="35" s="1"/>
  <c r="B382" i="35"/>
  <c r="CW382" i="35" s="1"/>
  <c r="B383" i="35"/>
  <c r="CW383" i="35" s="1"/>
  <c r="B384" i="35"/>
  <c r="CW384" i="35" s="1"/>
  <c r="B385" i="35"/>
  <c r="CW385" i="35" s="1"/>
  <c r="B386" i="35"/>
  <c r="CW386" i="35" s="1"/>
  <c r="B387" i="35"/>
  <c r="CW387" i="35" s="1"/>
  <c r="B388" i="35"/>
  <c r="CW388" i="35" s="1"/>
  <c r="B389" i="35"/>
  <c r="CW389" i="35" s="1"/>
  <c r="B390" i="35"/>
  <c r="CW390" i="35" s="1"/>
  <c r="B391" i="35"/>
  <c r="CW391" i="35" s="1"/>
  <c r="B392" i="35"/>
  <c r="CW392" i="35" s="1"/>
  <c r="B393" i="35"/>
  <c r="CW393" i="35" s="1"/>
  <c r="B394" i="35"/>
  <c r="CW394" i="35" s="1"/>
  <c r="B395" i="35"/>
  <c r="CW395" i="35" s="1"/>
  <c r="B396" i="35"/>
  <c r="CW396" i="35" s="1"/>
  <c r="B397" i="35"/>
  <c r="CW397" i="35" s="1"/>
  <c r="B398" i="35"/>
  <c r="CW398" i="35" s="1"/>
  <c r="B399" i="35"/>
  <c r="CW399" i="35" s="1"/>
  <c r="B400" i="35"/>
  <c r="CW400" i="35" s="1"/>
  <c r="I21" i="2"/>
  <c r="I24" i="2"/>
  <c r="I18" i="2"/>
  <c r="I20" i="2"/>
  <c r="I4" i="2"/>
  <c r="I5" i="2"/>
  <c r="I6" i="2"/>
  <c r="I7" i="2"/>
  <c r="I9" i="2"/>
  <c r="I10" i="2"/>
  <c r="I12" i="2"/>
  <c r="I13" i="2"/>
  <c r="I14" i="2"/>
  <c r="I15" i="2"/>
  <c r="I16" i="2"/>
  <c r="I17" i="2"/>
  <c r="I3" i="2"/>
  <c r="F4" i="2"/>
  <c r="F5" i="2"/>
  <c r="F6" i="2"/>
  <c r="F9" i="2"/>
  <c r="F10" i="2"/>
  <c r="F14" i="2"/>
  <c r="F20" i="2"/>
  <c r="F21" i="2"/>
  <c r="F23" i="2"/>
  <c r="F24" i="2"/>
  <c r="E6" i="2"/>
  <c r="E7" i="2"/>
  <c r="E8" i="2"/>
  <c r="E10" i="2"/>
  <c r="E11" i="2"/>
  <c r="E14" i="2"/>
  <c r="E15" i="2"/>
  <c r="E16" i="2"/>
  <c r="E18" i="2"/>
  <c r="E19" i="2"/>
  <c r="E23" i="2"/>
  <c r="E24" i="2"/>
  <c r="BJ59" i="9"/>
  <c r="AR68" i="9"/>
  <c r="BG84" i="9"/>
  <c r="BA92" i="9"/>
  <c r="BM100" i="9"/>
  <c r="AQ123" i="9"/>
  <c r="AV124" i="9"/>
  <c r="AS141" i="35"/>
  <c r="BH148" i="35"/>
  <c r="AQ155" i="9"/>
  <c r="BG165" i="35"/>
  <c r="BH181" i="35"/>
  <c r="BG197" i="35"/>
  <c r="BH213" i="35"/>
  <c r="AQ257" i="9"/>
  <c r="AY262" i="9"/>
  <c r="AZ265" i="9"/>
  <c r="AN268" i="35"/>
  <c r="BC268" i="9"/>
  <c r="BG270" i="9"/>
  <c r="AS273" i="9"/>
  <c r="BA277" i="9"/>
  <c r="AX278" i="9"/>
  <c r="BL281" i="9"/>
  <c r="AP284" i="9"/>
  <c r="BJ285" i="9"/>
  <c r="BF287" i="9"/>
  <c r="AT289" i="9"/>
  <c r="BH292" i="9"/>
  <c r="BC293" i="9"/>
  <c r="AV294" i="9"/>
  <c r="BJ297" i="9"/>
  <c r="BH300" i="9"/>
  <c r="AL301" i="9"/>
  <c r="BL302" i="9"/>
  <c r="BJ305" i="9"/>
  <c r="BB309" i="9"/>
  <c r="AP311" i="9"/>
  <c r="AU313" i="9"/>
  <c r="AR316" i="9"/>
  <c r="BK317" i="9"/>
  <c r="BF319" i="9"/>
  <c r="AT321" i="9"/>
  <c r="BH324" i="9"/>
  <c r="AV326" i="9"/>
  <c r="BJ329" i="9"/>
  <c r="BH332" i="9"/>
  <c r="AL333" i="9"/>
  <c r="AP334" i="9"/>
  <c r="BC337" i="9"/>
  <c r="BB341" i="9"/>
  <c r="AO342" i="9"/>
  <c r="AP343" i="9"/>
  <c r="BL345" i="9"/>
  <c r="AR348" i="9"/>
  <c r="BJ349" i="9"/>
  <c r="BF351" i="9"/>
  <c r="AT353" i="9"/>
  <c r="BH356" i="9"/>
  <c r="AV358" i="9"/>
  <c r="BK361" i="9"/>
  <c r="BG363" i="35"/>
  <c r="BH364" i="9"/>
  <c r="AL365" i="9"/>
  <c r="AW366" i="9"/>
  <c r="BJ369" i="9"/>
  <c r="BB373" i="9"/>
  <c r="AP375" i="9"/>
  <c r="BJ377" i="9"/>
  <c r="AR380" i="9"/>
  <c r="BJ381" i="9"/>
  <c r="BH383" i="9"/>
  <c r="AT385" i="9"/>
  <c r="BH388" i="9"/>
  <c r="AP390" i="9"/>
  <c r="BJ393" i="9"/>
  <c r="BH396" i="9"/>
  <c r="AL397" i="9"/>
  <c r="BL398" i="9"/>
  <c r="AN230" i="10"/>
  <c r="AN231" i="10"/>
  <c r="AN232" i="10"/>
  <c r="AN233" i="10"/>
  <c r="AN234" i="10"/>
  <c r="AN235" i="10"/>
  <c r="AN236" i="10"/>
  <c r="AN237" i="10"/>
  <c r="AN238" i="10"/>
  <c r="AN239" i="10"/>
  <c r="AN240" i="10"/>
  <c r="AN241" i="10"/>
  <c r="AN242" i="10"/>
  <c r="AN243" i="10"/>
  <c r="AN244" i="10"/>
  <c r="AN245" i="10"/>
  <c r="AN246" i="10"/>
  <c r="AN247" i="10"/>
  <c r="AN248" i="10"/>
  <c r="AN249" i="10"/>
  <c r="AN250" i="10"/>
  <c r="AN251" i="10"/>
  <c r="AN252" i="10"/>
  <c r="AN253" i="10"/>
  <c r="AN254" i="10"/>
  <c r="AN255" i="10"/>
  <c r="AN256" i="10"/>
  <c r="AN257" i="10"/>
  <c r="AN258" i="10"/>
  <c r="AN259" i="10"/>
  <c r="AN260" i="10"/>
  <c r="AN261" i="10"/>
  <c r="AN262" i="10"/>
  <c r="AN263" i="10"/>
  <c r="AN264" i="10"/>
  <c r="AN265" i="10"/>
  <c r="AN266" i="10"/>
  <c r="AN267" i="10"/>
  <c r="AN268" i="10"/>
  <c r="AN269" i="10"/>
  <c r="AN270" i="10"/>
  <c r="AN271" i="10"/>
  <c r="AN272" i="10"/>
  <c r="AN273" i="10"/>
  <c r="AN274" i="10"/>
  <c r="AN275" i="10"/>
  <c r="AN276" i="10"/>
  <c r="AN277" i="10"/>
  <c r="AN278" i="10"/>
  <c r="AN279" i="10"/>
  <c r="AN280" i="10"/>
  <c r="AN281" i="10"/>
  <c r="AN282" i="10"/>
  <c r="AN283" i="10"/>
  <c r="AN284" i="10"/>
  <c r="AN285" i="10"/>
  <c r="AN286" i="10"/>
  <c r="AN29" i="10"/>
  <c r="AN30" i="10"/>
  <c r="AN31" i="10"/>
  <c r="AN32" i="10"/>
  <c r="AN33" i="10"/>
  <c r="AN34" i="10"/>
  <c r="AN35" i="10"/>
  <c r="AN36" i="10"/>
  <c r="AN37" i="10"/>
  <c r="AN38" i="10"/>
  <c r="AN39" i="10"/>
  <c r="AN40" i="10"/>
  <c r="AN41" i="10"/>
  <c r="AN42" i="10"/>
  <c r="AN43" i="10"/>
  <c r="AN44" i="10"/>
  <c r="AN45" i="10"/>
  <c r="AN46" i="10"/>
  <c r="AN47" i="10"/>
  <c r="AN48" i="10"/>
  <c r="AN49" i="10"/>
  <c r="AN50" i="10"/>
  <c r="AN51" i="10"/>
  <c r="AN52" i="10"/>
  <c r="AN53" i="10"/>
  <c r="AN54" i="10"/>
  <c r="AN55" i="10"/>
  <c r="AN56" i="10"/>
  <c r="AN57" i="10"/>
  <c r="AN58" i="10"/>
  <c r="AN59" i="10"/>
  <c r="AN60" i="10"/>
  <c r="AN61" i="10"/>
  <c r="AN62" i="10"/>
  <c r="AN63" i="10"/>
  <c r="AN64" i="10"/>
  <c r="AN65" i="10"/>
  <c r="AN66" i="10"/>
  <c r="AN67" i="10"/>
  <c r="AN68" i="10"/>
  <c r="AN69" i="10"/>
  <c r="AN70" i="10"/>
  <c r="AN71" i="10"/>
  <c r="AN72" i="10"/>
  <c r="AN73" i="10"/>
  <c r="AN74" i="10"/>
  <c r="AN75" i="10"/>
  <c r="AN76" i="10"/>
  <c r="AN77" i="10"/>
  <c r="AN78" i="10"/>
  <c r="AN79" i="10"/>
  <c r="AN80" i="10"/>
  <c r="AN81" i="10"/>
  <c r="AN82" i="10"/>
  <c r="AN83" i="10"/>
  <c r="AN84" i="10"/>
  <c r="AN85" i="10"/>
  <c r="AN86" i="10"/>
  <c r="AN87" i="10"/>
  <c r="AN88" i="10"/>
  <c r="AN89" i="10"/>
  <c r="AN90" i="10"/>
  <c r="AN91" i="10"/>
  <c r="AN92" i="10"/>
  <c r="AN93" i="10"/>
  <c r="AN94" i="10"/>
  <c r="AN95" i="10"/>
  <c r="AN96" i="10"/>
  <c r="AN97" i="10"/>
  <c r="AN98" i="10"/>
  <c r="AN99" i="10"/>
  <c r="AN100" i="10"/>
  <c r="AN101" i="10"/>
  <c r="AN102" i="10"/>
  <c r="AN103" i="10"/>
  <c r="AN104" i="10"/>
  <c r="AN105" i="10"/>
  <c r="AN106" i="10"/>
  <c r="AN107" i="10"/>
  <c r="AN108" i="10"/>
  <c r="AN109" i="10"/>
  <c r="AN110" i="10"/>
  <c r="AN111" i="10"/>
  <c r="AN112" i="10"/>
  <c r="AN113" i="10"/>
  <c r="AN114" i="10"/>
  <c r="AN115" i="10"/>
  <c r="AN116" i="10"/>
  <c r="AN117" i="10"/>
  <c r="AN118" i="10"/>
  <c r="AN119" i="10"/>
  <c r="AN120" i="10"/>
  <c r="AN121" i="10"/>
  <c r="AN122" i="10"/>
  <c r="AN123" i="10"/>
  <c r="AN124" i="10"/>
  <c r="AN125" i="10"/>
  <c r="AN126" i="10"/>
  <c r="AN127" i="10"/>
  <c r="AN128" i="10"/>
  <c r="AN129" i="10"/>
  <c r="AN130" i="10"/>
  <c r="AN131" i="10"/>
  <c r="AN132" i="10"/>
  <c r="AN133" i="10"/>
  <c r="AN134" i="10"/>
  <c r="AN135" i="10"/>
  <c r="AN136" i="10"/>
  <c r="AN137" i="10"/>
  <c r="AN138" i="10"/>
  <c r="AN139" i="10"/>
  <c r="AN140" i="10"/>
  <c r="AN141" i="10"/>
  <c r="AN142" i="10"/>
  <c r="AN143" i="10"/>
  <c r="AN144" i="10"/>
  <c r="AN145" i="10"/>
  <c r="AN146" i="10"/>
  <c r="AN147" i="10"/>
  <c r="AN148" i="10"/>
  <c r="AN149" i="10"/>
  <c r="AN150" i="10"/>
  <c r="AN151" i="10"/>
  <c r="AN152" i="10"/>
  <c r="AN153" i="10"/>
  <c r="AN154" i="10"/>
  <c r="AN155" i="10"/>
  <c r="AN156" i="10"/>
  <c r="AN157" i="10"/>
  <c r="AN158" i="10"/>
  <c r="AN159" i="10"/>
  <c r="AN160" i="10"/>
  <c r="AN161" i="10"/>
  <c r="AN162" i="10"/>
  <c r="AN163" i="10"/>
  <c r="AN164" i="10"/>
  <c r="AN165" i="10"/>
  <c r="AN166" i="10"/>
  <c r="AN167" i="10"/>
  <c r="AN168" i="10"/>
  <c r="AN169" i="10"/>
  <c r="AN170" i="10"/>
  <c r="AN171" i="10"/>
  <c r="AN172" i="10"/>
  <c r="AN173" i="10"/>
  <c r="AN174" i="10"/>
  <c r="AN175" i="10"/>
  <c r="AN176" i="10"/>
  <c r="AN177" i="10"/>
  <c r="AN178" i="10"/>
  <c r="AN179" i="10"/>
  <c r="AN180" i="10"/>
  <c r="AN181" i="10"/>
  <c r="AN182" i="10"/>
  <c r="AN183" i="10"/>
  <c r="AN184" i="10"/>
  <c r="AN185" i="10"/>
  <c r="AN186" i="10"/>
  <c r="AN187" i="10"/>
  <c r="AN188" i="10"/>
  <c r="AN189" i="10"/>
  <c r="AN190" i="10"/>
  <c r="AN191" i="10"/>
  <c r="AN192" i="10"/>
  <c r="AN193" i="10"/>
  <c r="AN194" i="10"/>
  <c r="AN195" i="10"/>
  <c r="AN196" i="10"/>
  <c r="AN197" i="10"/>
  <c r="AN198" i="10"/>
  <c r="AN199" i="10"/>
  <c r="AN200" i="10"/>
  <c r="AN201" i="10"/>
  <c r="AN202" i="10"/>
  <c r="AN203" i="10"/>
  <c r="AN204" i="10"/>
  <c r="AN205" i="10"/>
  <c r="AN206" i="10"/>
  <c r="AN207" i="10"/>
  <c r="AN208" i="10"/>
  <c r="AN209" i="10"/>
  <c r="AN210" i="10"/>
  <c r="AN211" i="10"/>
  <c r="AN212" i="10"/>
  <c r="AN213" i="10"/>
  <c r="AN214" i="10"/>
  <c r="AN215" i="10"/>
  <c r="AN216" i="10"/>
  <c r="AN217" i="10"/>
  <c r="AN218" i="10"/>
  <c r="AN219" i="10"/>
  <c r="AN220" i="10"/>
  <c r="AN221" i="10"/>
  <c r="AN222" i="10"/>
  <c r="AN223" i="10"/>
  <c r="AN224" i="10"/>
  <c r="AN225" i="10"/>
  <c r="AN226" i="10"/>
  <c r="AN227" i="10"/>
  <c r="AN228" i="10"/>
  <c r="AN229" i="10"/>
  <c r="B23" i="39"/>
  <c r="H4" i="2"/>
  <c r="H5" i="2"/>
  <c r="H6" i="2"/>
  <c r="H7" i="2"/>
  <c r="H8" i="2"/>
  <c r="H9" i="2"/>
  <c r="H10" i="2"/>
  <c r="H11" i="2"/>
  <c r="H12" i="2"/>
  <c r="H13" i="2"/>
  <c r="H14" i="2"/>
  <c r="H15" i="2"/>
  <c r="H16" i="2"/>
  <c r="H17" i="2"/>
  <c r="H18" i="2"/>
  <c r="H19" i="2"/>
  <c r="H20" i="2"/>
  <c r="H21" i="2"/>
  <c r="H22" i="2"/>
  <c r="H23" i="2"/>
  <c r="H24" i="2"/>
  <c r="H3" i="2"/>
  <c r="A29" i="2"/>
  <c r="B29" i="2"/>
  <c r="A30" i="2"/>
  <c r="B30" i="2"/>
  <c r="A31" i="2"/>
  <c r="B31" i="2"/>
  <c r="A32" i="2"/>
  <c r="B32" i="2"/>
  <c r="A33" i="2"/>
  <c r="B33" i="2"/>
  <c r="A34" i="2"/>
  <c r="B34" i="2"/>
  <c r="A35" i="2"/>
  <c r="B35" i="2"/>
  <c r="A36" i="2"/>
  <c r="B36" i="2"/>
  <c r="A37" i="2"/>
  <c r="B37" i="2"/>
  <c r="A38" i="2"/>
  <c r="B38" i="2"/>
  <c r="A39" i="2"/>
  <c r="B39" i="2"/>
  <c r="A40" i="2"/>
  <c r="B40" i="2"/>
  <c r="A41" i="2"/>
  <c r="B41" i="2"/>
  <c r="A42" i="2"/>
  <c r="B42" i="2"/>
  <c r="A43" i="2"/>
  <c r="B43" i="2"/>
  <c r="A44" i="2"/>
  <c r="B44" i="2"/>
  <c r="A45" i="2"/>
  <c r="B45" i="2"/>
  <c r="A46" i="2"/>
  <c r="B46" i="2"/>
  <c r="A47" i="2"/>
  <c r="B47" i="2"/>
  <c r="A48" i="2"/>
  <c r="B48" i="2"/>
  <c r="A49" i="2"/>
  <c r="B49" i="2"/>
  <c r="A50" i="2"/>
  <c r="B50" i="2"/>
  <c r="A51" i="2"/>
  <c r="B51" i="2"/>
  <c r="A52" i="2"/>
  <c r="B52" i="2"/>
  <c r="A53" i="2"/>
  <c r="B53" i="2"/>
  <c r="A54" i="2"/>
  <c r="B54" i="2"/>
  <c r="A55" i="2"/>
  <c r="B55" i="2"/>
  <c r="A56" i="2"/>
  <c r="B56" i="2"/>
  <c r="A57" i="2"/>
  <c r="B57" i="2"/>
  <c r="A58" i="2"/>
  <c r="B58" i="2"/>
  <c r="A59" i="2"/>
  <c r="B59" i="2"/>
  <c r="A60" i="2"/>
  <c r="B60" i="2"/>
  <c r="A61" i="2"/>
  <c r="B61" i="2"/>
  <c r="A62" i="2"/>
  <c r="B62" i="2"/>
  <c r="A63" i="2"/>
  <c r="B63" i="2"/>
  <c r="A64" i="2"/>
  <c r="B64" i="2"/>
  <c r="A65" i="2"/>
  <c r="B65" i="2"/>
  <c r="A66" i="2"/>
  <c r="B66" i="2"/>
  <c r="A67" i="2"/>
  <c r="B67" i="2"/>
  <c r="A68" i="2"/>
  <c r="B68" i="2"/>
  <c r="A69" i="2"/>
  <c r="B69" i="2"/>
  <c r="A70" i="2"/>
  <c r="B70" i="2"/>
  <c r="A71" i="2"/>
  <c r="B71" i="2"/>
  <c r="A72" i="2"/>
  <c r="B72" i="2"/>
  <c r="A73" i="2"/>
  <c r="B73" i="2"/>
  <c r="A74" i="2"/>
  <c r="B74" i="2"/>
  <c r="A75" i="2"/>
  <c r="B75" i="2"/>
  <c r="A76" i="2"/>
  <c r="B76" i="2"/>
  <c r="A77" i="2"/>
  <c r="B77" i="2"/>
  <c r="A78" i="2"/>
  <c r="B78" i="2"/>
  <c r="A79" i="2"/>
  <c r="B79" i="2"/>
  <c r="A80" i="2"/>
  <c r="B80" i="2"/>
  <c r="A81" i="2"/>
  <c r="B81" i="2"/>
  <c r="A82" i="2"/>
  <c r="B82" i="2"/>
  <c r="A83" i="2"/>
  <c r="B83" i="2"/>
  <c r="A84" i="2"/>
  <c r="B84" i="2"/>
  <c r="A85" i="2"/>
  <c r="B85" i="2"/>
  <c r="A86" i="2"/>
  <c r="B86" i="2"/>
  <c r="A87" i="2"/>
  <c r="B87" i="2"/>
  <c r="A88" i="2"/>
  <c r="B88" i="2"/>
  <c r="A89" i="2"/>
  <c r="B89" i="2"/>
  <c r="A90" i="2"/>
  <c r="B90" i="2"/>
  <c r="A91" i="2"/>
  <c r="B91" i="2"/>
  <c r="A92" i="2"/>
  <c r="B92" i="2"/>
  <c r="A93" i="2"/>
  <c r="B93" i="2"/>
  <c r="A94" i="2"/>
  <c r="B94" i="2"/>
  <c r="A95" i="2"/>
  <c r="B95" i="2"/>
  <c r="A96" i="2"/>
  <c r="B96" i="2"/>
  <c r="A97" i="2"/>
  <c r="B97" i="2"/>
  <c r="A98" i="2"/>
  <c r="B98" i="2"/>
  <c r="A99" i="2"/>
  <c r="B99" i="2"/>
  <c r="A100" i="2"/>
  <c r="B100" i="2"/>
  <c r="A101" i="2"/>
  <c r="B101" i="2"/>
  <c r="A102" i="2"/>
  <c r="B102" i="2"/>
  <c r="A103" i="2"/>
  <c r="B103" i="2"/>
  <c r="A104" i="2"/>
  <c r="B104" i="2"/>
  <c r="A105" i="2"/>
  <c r="B105" i="2"/>
  <c r="A106" i="2"/>
  <c r="B106" i="2"/>
  <c r="A107" i="2"/>
  <c r="B107" i="2"/>
  <c r="A108" i="2"/>
  <c r="B108" i="2"/>
  <c r="A109" i="2"/>
  <c r="B109" i="2"/>
  <c r="A110" i="2"/>
  <c r="B110" i="2"/>
  <c r="A111" i="2"/>
  <c r="B111" i="2"/>
  <c r="A112" i="2"/>
  <c r="B112" i="2"/>
  <c r="A113" i="2"/>
  <c r="B113" i="2"/>
  <c r="A114" i="2"/>
  <c r="B114" i="2"/>
  <c r="A115" i="2"/>
  <c r="B115" i="2"/>
  <c r="A116" i="2"/>
  <c r="B116" i="2"/>
  <c r="A117" i="2"/>
  <c r="B117" i="2"/>
  <c r="A118" i="2"/>
  <c r="B118" i="2"/>
  <c r="A119" i="2"/>
  <c r="B119" i="2"/>
  <c r="A120" i="2"/>
  <c r="B120" i="2"/>
  <c r="A121" i="2"/>
  <c r="B121" i="2"/>
  <c r="A122" i="2"/>
  <c r="B122" i="2"/>
  <c r="A123" i="2"/>
  <c r="B123" i="2"/>
  <c r="A124" i="2"/>
  <c r="B124" i="2"/>
  <c r="A125" i="2"/>
  <c r="B125" i="2"/>
  <c r="A126" i="2"/>
  <c r="B126" i="2"/>
  <c r="A127" i="2"/>
  <c r="B127" i="2"/>
  <c r="A128" i="2"/>
  <c r="B128" i="2"/>
  <c r="A129" i="2"/>
  <c r="B129" i="2"/>
  <c r="A130" i="2"/>
  <c r="B130" i="2"/>
  <c r="A131" i="2"/>
  <c r="B131" i="2"/>
  <c r="A132" i="2"/>
  <c r="B132" i="2"/>
  <c r="A133" i="2"/>
  <c r="B133" i="2"/>
  <c r="A134" i="2"/>
  <c r="B134" i="2"/>
  <c r="A135" i="2"/>
  <c r="B135" i="2"/>
  <c r="A136" i="2"/>
  <c r="B136" i="2"/>
  <c r="A137" i="2"/>
  <c r="B137" i="2"/>
  <c r="A138" i="2"/>
  <c r="B138" i="2"/>
  <c r="A139" i="2"/>
  <c r="B139" i="2"/>
  <c r="A140" i="2"/>
  <c r="B140" i="2"/>
  <c r="A141" i="2"/>
  <c r="B141" i="2"/>
  <c r="A142" i="2"/>
  <c r="B142" i="2"/>
  <c r="A143" i="2"/>
  <c r="B143" i="2"/>
  <c r="A144" i="2"/>
  <c r="B144" i="2"/>
  <c r="A145" i="2"/>
  <c r="B145" i="2"/>
  <c r="A146" i="2"/>
  <c r="B146" i="2"/>
  <c r="A147" i="2"/>
  <c r="B147" i="2"/>
  <c r="A148" i="2"/>
  <c r="B148" i="2"/>
  <c r="A149" i="2"/>
  <c r="B149" i="2"/>
  <c r="A150" i="2"/>
  <c r="B150" i="2"/>
  <c r="A151" i="2"/>
  <c r="B151" i="2"/>
  <c r="A152" i="2"/>
  <c r="B152" i="2"/>
  <c r="A153" i="2"/>
  <c r="B153" i="2"/>
  <c r="A154" i="2"/>
  <c r="B154" i="2"/>
  <c r="A155" i="2"/>
  <c r="B155" i="2"/>
  <c r="A156" i="2"/>
  <c r="B156" i="2"/>
  <c r="A157" i="2"/>
  <c r="B157" i="2"/>
  <c r="A158" i="2"/>
  <c r="B158" i="2"/>
  <c r="A159" i="2"/>
  <c r="B159" i="2"/>
  <c r="A160" i="2"/>
  <c r="B160" i="2"/>
  <c r="A161" i="2"/>
  <c r="B161" i="2"/>
  <c r="A162" i="2"/>
  <c r="B162" i="2"/>
  <c r="A163" i="2"/>
  <c r="B163" i="2"/>
  <c r="A164" i="2"/>
  <c r="B164" i="2"/>
  <c r="A165" i="2"/>
  <c r="B165" i="2"/>
  <c r="A166" i="2"/>
  <c r="B166" i="2"/>
  <c r="A167" i="2"/>
  <c r="B167" i="2"/>
  <c r="A168" i="2"/>
  <c r="B168" i="2"/>
  <c r="A169" i="2"/>
  <c r="B169" i="2"/>
  <c r="A170" i="2"/>
  <c r="B170" i="2"/>
  <c r="A171" i="2"/>
  <c r="B171" i="2"/>
  <c r="A172" i="2"/>
  <c r="B172" i="2"/>
  <c r="A173" i="2"/>
  <c r="B173" i="2"/>
  <c r="A174" i="2"/>
  <c r="B174" i="2"/>
  <c r="A175" i="2"/>
  <c r="B175" i="2"/>
  <c r="A176" i="2"/>
  <c r="B176" i="2"/>
  <c r="A177" i="2"/>
  <c r="B177" i="2"/>
  <c r="A178" i="2"/>
  <c r="B178" i="2"/>
  <c r="A179" i="2"/>
  <c r="B179" i="2"/>
  <c r="A180" i="2"/>
  <c r="B180" i="2"/>
  <c r="A181" i="2"/>
  <c r="B181" i="2"/>
  <c r="A182" i="2"/>
  <c r="B182" i="2"/>
  <c r="A183" i="2"/>
  <c r="B183" i="2"/>
  <c r="A184" i="2"/>
  <c r="B184" i="2"/>
  <c r="A185" i="2"/>
  <c r="B185" i="2"/>
  <c r="A186" i="2"/>
  <c r="B186" i="2"/>
  <c r="A187" i="2"/>
  <c r="B187" i="2"/>
  <c r="A188" i="2"/>
  <c r="B188" i="2"/>
  <c r="A189" i="2"/>
  <c r="B189" i="2"/>
  <c r="A190" i="2"/>
  <c r="B190" i="2"/>
  <c r="A191" i="2"/>
  <c r="B191" i="2"/>
  <c r="A192" i="2"/>
  <c r="B192" i="2"/>
  <c r="A193" i="2"/>
  <c r="B193" i="2"/>
  <c r="A194" i="2"/>
  <c r="B194" i="2"/>
  <c r="A195" i="2"/>
  <c r="B195" i="2"/>
  <c r="A196" i="2"/>
  <c r="B196" i="2"/>
  <c r="A197" i="2"/>
  <c r="B197" i="2"/>
  <c r="A198" i="2"/>
  <c r="B198" i="2"/>
  <c r="A199" i="2"/>
  <c r="B199" i="2"/>
  <c r="A200" i="2"/>
  <c r="B200" i="2"/>
  <c r="A201" i="2"/>
  <c r="B201" i="2"/>
  <c r="A202" i="2"/>
  <c r="B202" i="2"/>
  <c r="A203" i="2"/>
  <c r="B203" i="2"/>
  <c r="A204" i="2"/>
  <c r="B204" i="2"/>
  <c r="A205" i="2"/>
  <c r="B205" i="2"/>
  <c r="A206" i="2"/>
  <c r="B206" i="2"/>
  <c r="A207" i="2"/>
  <c r="B207" i="2"/>
  <c r="A208" i="2"/>
  <c r="B208" i="2"/>
  <c r="A209" i="2"/>
  <c r="B209" i="2"/>
  <c r="A210" i="2"/>
  <c r="B210" i="2"/>
  <c r="A211" i="2"/>
  <c r="B211" i="2"/>
  <c r="A212" i="2"/>
  <c r="B212" i="2"/>
  <c r="A213" i="2"/>
  <c r="B213" i="2"/>
  <c r="A214" i="2"/>
  <c r="B214" i="2"/>
  <c r="A215" i="2"/>
  <c r="B215" i="2"/>
  <c r="A216" i="2"/>
  <c r="B216" i="2"/>
  <c r="A217" i="2"/>
  <c r="B217" i="2"/>
  <c r="A218" i="2"/>
  <c r="B218" i="2"/>
  <c r="A219" i="2"/>
  <c r="B219" i="2"/>
  <c r="A220" i="2"/>
  <c r="B220" i="2"/>
  <c r="A221" i="2"/>
  <c r="B221" i="2"/>
  <c r="A222" i="2"/>
  <c r="B222" i="2"/>
  <c r="A223" i="2"/>
  <c r="B223" i="2"/>
  <c r="A224" i="2"/>
  <c r="B224" i="2"/>
  <c r="A225" i="2"/>
  <c r="B225" i="2"/>
  <c r="A226" i="2"/>
  <c r="B226" i="2"/>
  <c r="A227" i="2"/>
  <c r="B227" i="2"/>
  <c r="A228" i="2"/>
  <c r="B228" i="2"/>
  <c r="A229" i="2"/>
  <c r="B229" i="2"/>
  <c r="A230" i="2"/>
  <c r="B230" i="2"/>
  <c r="A231" i="2"/>
  <c r="B231" i="2"/>
  <c r="A232" i="2"/>
  <c r="B232" i="2"/>
  <c r="A233" i="2"/>
  <c r="B233" i="2"/>
  <c r="A234" i="2"/>
  <c r="B234" i="2"/>
  <c r="A235" i="2"/>
  <c r="B235" i="2"/>
  <c r="A236" i="2"/>
  <c r="B236" i="2"/>
  <c r="A237" i="2"/>
  <c r="B237" i="2"/>
  <c r="A238" i="2"/>
  <c r="B238" i="2"/>
  <c r="A239" i="2"/>
  <c r="B239" i="2"/>
  <c r="A240" i="2"/>
  <c r="B240" i="2"/>
  <c r="A241" i="2"/>
  <c r="B241" i="2"/>
  <c r="A242" i="2"/>
  <c r="B242" i="2"/>
  <c r="A243" i="2"/>
  <c r="B243" i="2"/>
  <c r="A244" i="2"/>
  <c r="B244" i="2"/>
  <c r="A245" i="2"/>
  <c r="B245" i="2"/>
  <c r="A246" i="2"/>
  <c r="B246" i="2"/>
  <c r="A247" i="2"/>
  <c r="B247" i="2"/>
  <c r="A248" i="2"/>
  <c r="B248" i="2"/>
  <c r="A249" i="2"/>
  <c r="B249" i="2"/>
  <c r="A250" i="2"/>
  <c r="B250" i="2"/>
  <c r="A251" i="2"/>
  <c r="B251" i="2"/>
  <c r="A252" i="2"/>
  <c r="B252" i="2"/>
  <c r="A253" i="2"/>
  <c r="B253" i="2"/>
  <c r="A254" i="2"/>
  <c r="B254" i="2"/>
  <c r="A255" i="2"/>
  <c r="B255" i="2"/>
  <c r="A256" i="2"/>
  <c r="B256" i="2"/>
  <c r="A257" i="2"/>
  <c r="B257" i="2"/>
  <c r="A258" i="2"/>
  <c r="B258" i="2"/>
  <c r="A259" i="2"/>
  <c r="B259" i="2"/>
  <c r="A260" i="2"/>
  <c r="B260" i="2"/>
  <c r="A261" i="2"/>
  <c r="B261" i="2"/>
  <c r="A262" i="2"/>
  <c r="B262" i="2"/>
  <c r="A263" i="2"/>
  <c r="B263" i="2"/>
  <c r="A264" i="2"/>
  <c r="B264" i="2"/>
  <c r="A265" i="2"/>
  <c r="B265" i="2"/>
  <c r="A266" i="2"/>
  <c r="B266" i="2"/>
  <c r="A267" i="2"/>
  <c r="B267" i="2"/>
  <c r="A268" i="2"/>
  <c r="B268" i="2"/>
  <c r="A269" i="2"/>
  <c r="B269" i="2"/>
  <c r="A270" i="2"/>
  <c r="B270" i="2"/>
  <c r="A271" i="2"/>
  <c r="B271" i="2"/>
  <c r="A272" i="2"/>
  <c r="B272" i="2"/>
  <c r="A273" i="2"/>
  <c r="B273" i="2"/>
  <c r="A274" i="2"/>
  <c r="B274" i="2"/>
  <c r="A275" i="2"/>
  <c r="B275" i="2"/>
  <c r="A276" i="2"/>
  <c r="B276" i="2"/>
  <c r="A277" i="2"/>
  <c r="B277" i="2"/>
  <c r="A278" i="2"/>
  <c r="B278" i="2"/>
  <c r="A279" i="2"/>
  <c r="B279" i="2"/>
  <c r="A280" i="2"/>
  <c r="B280" i="2"/>
  <c r="A281" i="2"/>
  <c r="B281" i="2"/>
  <c r="A282" i="2"/>
  <c r="B282" i="2"/>
  <c r="A283" i="2"/>
  <c r="B283" i="2"/>
  <c r="A284" i="2"/>
  <c r="B284" i="2"/>
  <c r="A285" i="2"/>
  <c r="B285" i="2"/>
  <c r="A286" i="2"/>
  <c r="B286" i="2"/>
  <c r="A287" i="2"/>
  <c r="B287" i="2"/>
  <c r="A288" i="2"/>
  <c r="B288" i="2"/>
  <c r="A289" i="2"/>
  <c r="B289" i="2"/>
  <c r="A290" i="2"/>
  <c r="B290" i="2"/>
  <c r="A291" i="2"/>
  <c r="B291" i="2"/>
  <c r="A292" i="2"/>
  <c r="B292" i="2"/>
  <c r="A293" i="2"/>
  <c r="B293" i="2"/>
  <c r="A294" i="2"/>
  <c r="B294" i="2"/>
  <c r="A295" i="2"/>
  <c r="B295" i="2"/>
  <c r="A296" i="2"/>
  <c r="B296" i="2"/>
  <c r="A297" i="2"/>
  <c r="B297" i="2"/>
  <c r="A298" i="2"/>
  <c r="B298" i="2"/>
  <c r="A299" i="2"/>
  <c r="B299" i="2"/>
  <c r="A300" i="2"/>
  <c r="B300" i="2"/>
  <c r="A301" i="2"/>
  <c r="B301" i="2"/>
  <c r="A302" i="2"/>
  <c r="B302" i="2"/>
  <c r="A303" i="2"/>
  <c r="B303" i="2"/>
  <c r="A304" i="2"/>
  <c r="B304" i="2"/>
  <c r="A305" i="2"/>
  <c r="B305" i="2"/>
  <c r="A306" i="2"/>
  <c r="B306" i="2"/>
  <c r="A307" i="2"/>
  <c r="B307" i="2"/>
  <c r="A308" i="2"/>
  <c r="B308" i="2"/>
  <c r="A309" i="2"/>
  <c r="B309" i="2"/>
  <c r="A310" i="2"/>
  <c r="B310" i="2"/>
  <c r="A311" i="2"/>
  <c r="B311" i="2"/>
  <c r="A312" i="2"/>
  <c r="B312" i="2"/>
  <c r="A313" i="2"/>
  <c r="B313" i="2"/>
  <c r="A314" i="2"/>
  <c r="B314" i="2"/>
  <c r="A315" i="2"/>
  <c r="B315" i="2"/>
  <c r="A316" i="2"/>
  <c r="B316" i="2"/>
  <c r="A317" i="2"/>
  <c r="B317" i="2"/>
  <c r="A318" i="2"/>
  <c r="B318" i="2"/>
  <c r="A319" i="2"/>
  <c r="B319" i="2"/>
  <c r="A320" i="2"/>
  <c r="B320" i="2"/>
  <c r="A321" i="2"/>
  <c r="B321" i="2"/>
  <c r="A322" i="2"/>
  <c r="B322" i="2"/>
  <c r="A323" i="2"/>
  <c r="B323" i="2"/>
  <c r="A324" i="2"/>
  <c r="B324" i="2"/>
  <c r="A325" i="2"/>
  <c r="B325" i="2"/>
  <c r="A326" i="2"/>
  <c r="B326" i="2"/>
  <c r="A327" i="2"/>
  <c r="B327" i="2"/>
  <c r="A328" i="2"/>
  <c r="B328" i="2"/>
  <c r="A329" i="2"/>
  <c r="B329" i="2"/>
  <c r="A330" i="2"/>
  <c r="B330" i="2"/>
  <c r="A331" i="2"/>
  <c r="B331" i="2"/>
  <c r="A332" i="2"/>
  <c r="B332" i="2"/>
  <c r="A333" i="2"/>
  <c r="B333" i="2"/>
  <c r="A334" i="2"/>
  <c r="B334" i="2"/>
  <c r="A335" i="2"/>
  <c r="B335" i="2"/>
  <c r="A336" i="2"/>
  <c r="B336" i="2"/>
  <c r="A337" i="2"/>
  <c r="B337" i="2"/>
  <c r="A338" i="2"/>
  <c r="B338" i="2"/>
  <c r="A339" i="2"/>
  <c r="B339" i="2"/>
  <c r="A340" i="2"/>
  <c r="B340" i="2"/>
  <c r="A341" i="2"/>
  <c r="B341" i="2"/>
  <c r="A342" i="2"/>
  <c r="B342" i="2"/>
  <c r="A343" i="2"/>
  <c r="B343" i="2"/>
  <c r="A344" i="2"/>
  <c r="B344" i="2"/>
  <c r="A345" i="2"/>
  <c r="B345" i="2"/>
  <c r="A346" i="2"/>
  <c r="B346" i="2"/>
  <c r="A347" i="2"/>
  <c r="B347" i="2"/>
  <c r="A348" i="2"/>
  <c r="B348" i="2"/>
  <c r="A349" i="2"/>
  <c r="B349" i="2"/>
  <c r="A350" i="2"/>
  <c r="B350" i="2"/>
  <c r="A351" i="2"/>
  <c r="B351" i="2"/>
  <c r="A352" i="2"/>
  <c r="B352" i="2"/>
  <c r="A353" i="2"/>
  <c r="B353" i="2"/>
  <c r="A354" i="2"/>
  <c r="B354" i="2"/>
  <c r="A355" i="2"/>
  <c r="B355" i="2"/>
  <c r="A356" i="2"/>
  <c r="B356" i="2"/>
  <c r="A357" i="2"/>
  <c r="B357" i="2"/>
  <c r="A358" i="2"/>
  <c r="B358" i="2"/>
  <c r="A359" i="2"/>
  <c r="B359" i="2"/>
  <c r="A360" i="2"/>
  <c r="B360" i="2"/>
  <c r="A361" i="2"/>
  <c r="B361" i="2"/>
  <c r="A362" i="2"/>
  <c r="B362" i="2"/>
  <c r="A363" i="2"/>
  <c r="B363" i="2"/>
  <c r="A364" i="2"/>
  <c r="B364" i="2"/>
  <c r="A365" i="2"/>
  <c r="B365" i="2"/>
  <c r="A366" i="2"/>
  <c r="B366" i="2"/>
  <c r="A367" i="2"/>
  <c r="B367" i="2"/>
  <c r="A368" i="2"/>
  <c r="B368" i="2"/>
  <c r="A369" i="2"/>
  <c r="B369" i="2"/>
  <c r="A370" i="2"/>
  <c r="B370" i="2"/>
  <c r="A371" i="2"/>
  <c r="B371" i="2"/>
  <c r="A372" i="2"/>
  <c r="B372" i="2"/>
  <c r="A373" i="2"/>
  <c r="B373" i="2"/>
  <c r="A374" i="2"/>
  <c r="B374" i="2"/>
  <c r="A375" i="2"/>
  <c r="B375" i="2"/>
  <c r="A376" i="2"/>
  <c r="B376" i="2"/>
  <c r="A377" i="2"/>
  <c r="B377" i="2"/>
  <c r="A378" i="2"/>
  <c r="B378" i="2"/>
  <c r="A379" i="2"/>
  <c r="B379" i="2"/>
  <c r="A380" i="2"/>
  <c r="B380" i="2"/>
  <c r="A381" i="2"/>
  <c r="B381" i="2"/>
  <c r="A382" i="2"/>
  <c r="B382" i="2"/>
  <c r="A383" i="2"/>
  <c r="B383" i="2"/>
  <c r="A384" i="2"/>
  <c r="B384" i="2"/>
  <c r="A385" i="2"/>
  <c r="B385" i="2"/>
  <c r="A386" i="2"/>
  <c r="B386" i="2"/>
  <c r="A387" i="2"/>
  <c r="B387" i="2"/>
  <c r="A388" i="2"/>
  <c r="B388" i="2"/>
  <c r="A389" i="2"/>
  <c r="B389" i="2"/>
  <c r="A390" i="2"/>
  <c r="B390" i="2"/>
  <c r="A391" i="2"/>
  <c r="B391" i="2"/>
  <c r="A392" i="2"/>
  <c r="B392" i="2"/>
  <c r="A393" i="2"/>
  <c r="B393" i="2"/>
  <c r="A394" i="2"/>
  <c r="B394" i="2"/>
  <c r="A395" i="2"/>
  <c r="B395" i="2"/>
  <c r="A396" i="2"/>
  <c r="B396" i="2"/>
  <c r="A397" i="2"/>
  <c r="B397" i="2"/>
  <c r="A398" i="2"/>
  <c r="B398" i="2"/>
  <c r="A399" i="2"/>
  <c r="B399" i="2"/>
  <c r="A400" i="2"/>
  <c r="B400" i="2"/>
  <c r="A401" i="2"/>
  <c r="B401" i="2"/>
  <c r="A402" i="2"/>
  <c r="B402" i="2"/>
  <c r="A403" i="2"/>
  <c r="B403" i="2"/>
  <c r="A404" i="2"/>
  <c r="B404" i="2"/>
  <c r="A405" i="2"/>
  <c r="B405" i="2"/>
  <c r="A406" i="2"/>
  <c r="B406" i="2"/>
  <c r="A407" i="2"/>
  <c r="B407" i="2"/>
  <c r="A408" i="2"/>
  <c r="B408" i="2"/>
  <c r="A409" i="2"/>
  <c r="B409" i="2"/>
  <c r="A410" i="2"/>
  <c r="B410" i="2"/>
  <c r="A411" i="2"/>
  <c r="B411" i="2"/>
  <c r="A412" i="2"/>
  <c r="B412" i="2"/>
  <c r="A413" i="2"/>
  <c r="B413" i="2"/>
  <c r="A414" i="2"/>
  <c r="B414" i="2"/>
  <c r="A415" i="2"/>
  <c r="B415" i="2"/>
  <c r="A416" i="2"/>
  <c r="B416" i="2"/>
  <c r="A417" i="2"/>
  <c r="B417" i="2"/>
  <c r="A418" i="2"/>
  <c r="B418" i="2"/>
  <c r="A419" i="2"/>
  <c r="B419" i="2"/>
  <c r="A420" i="2"/>
  <c r="B420" i="2"/>
  <c r="A421" i="2"/>
  <c r="B421" i="2"/>
  <c r="A422" i="2"/>
  <c r="B422" i="2"/>
  <c r="A423" i="2"/>
  <c r="B423" i="2"/>
  <c r="A424" i="2"/>
  <c r="B424" i="2"/>
  <c r="A425" i="2"/>
  <c r="B425" i="2"/>
  <c r="A426" i="2"/>
  <c r="B426" i="2"/>
  <c r="A427" i="2"/>
  <c r="B427" i="2"/>
  <c r="A428" i="2"/>
  <c r="B428" i="2"/>
  <c r="A429" i="2"/>
  <c r="B429" i="2"/>
  <c r="A430" i="2"/>
  <c r="B430" i="2"/>
  <c r="A431" i="2"/>
  <c r="B431" i="2"/>
  <c r="A432" i="2"/>
  <c r="B432" i="2"/>
  <c r="A433" i="2"/>
  <c r="B433" i="2"/>
  <c r="A434" i="2"/>
  <c r="B434" i="2"/>
  <c r="A435" i="2"/>
  <c r="B435" i="2"/>
  <c r="A436" i="2"/>
  <c r="B436" i="2"/>
  <c r="A437" i="2"/>
  <c r="B437" i="2"/>
  <c r="A438" i="2"/>
  <c r="B438" i="2"/>
  <c r="A439" i="2"/>
  <c r="B439" i="2"/>
  <c r="A440" i="2"/>
  <c r="B440" i="2"/>
  <c r="A441" i="2"/>
  <c r="B441" i="2"/>
  <c r="A442" i="2"/>
  <c r="B442" i="2"/>
  <c r="A443" i="2"/>
  <c r="B443" i="2"/>
  <c r="A444" i="2"/>
  <c r="B444" i="2"/>
  <c r="A445" i="2"/>
  <c r="B445" i="2"/>
  <c r="A446" i="2"/>
  <c r="B446" i="2"/>
  <c r="A447" i="2"/>
  <c r="B447" i="2"/>
  <c r="A448" i="2"/>
  <c r="B448" i="2"/>
  <c r="A449" i="2"/>
  <c r="B449" i="2"/>
  <c r="A450" i="2"/>
  <c r="B450" i="2"/>
  <c r="A451" i="2"/>
  <c r="B451" i="2"/>
  <c r="A452" i="2"/>
  <c r="B452" i="2"/>
  <c r="A453" i="2"/>
  <c r="B453" i="2"/>
  <c r="A454" i="2"/>
  <c r="B454" i="2"/>
  <c r="A455" i="2"/>
  <c r="B455" i="2"/>
  <c r="A456" i="2"/>
  <c r="B456" i="2"/>
  <c r="A457" i="2"/>
  <c r="B457" i="2"/>
  <c r="A458" i="2"/>
  <c r="B458" i="2"/>
  <c r="A459" i="2"/>
  <c r="B459" i="2"/>
  <c r="A460" i="2"/>
  <c r="B460" i="2"/>
  <c r="A461" i="2"/>
  <c r="B461" i="2"/>
  <c r="A462" i="2"/>
  <c r="B462" i="2"/>
  <c r="A463" i="2"/>
  <c r="B463" i="2"/>
  <c r="A464" i="2"/>
  <c r="B464" i="2"/>
  <c r="A465" i="2"/>
  <c r="B465" i="2"/>
  <c r="A466" i="2"/>
  <c r="B466" i="2"/>
  <c r="A467" i="2"/>
  <c r="B467" i="2"/>
  <c r="A468" i="2"/>
  <c r="B468" i="2"/>
  <c r="A469" i="2"/>
  <c r="B469" i="2"/>
  <c r="A470" i="2"/>
  <c r="B470" i="2"/>
  <c r="A471" i="2"/>
  <c r="B471" i="2"/>
  <c r="A472" i="2"/>
  <c r="B472" i="2"/>
  <c r="A473" i="2"/>
  <c r="B473" i="2"/>
  <c r="A474" i="2"/>
  <c r="B474" i="2"/>
  <c r="A475" i="2"/>
  <c r="B475" i="2"/>
  <c r="A476" i="2"/>
  <c r="B476" i="2"/>
  <c r="A477" i="2"/>
  <c r="B477" i="2"/>
  <c r="A478" i="2"/>
  <c r="B478" i="2"/>
  <c r="A479" i="2"/>
  <c r="B479" i="2"/>
  <c r="A480" i="2"/>
  <c r="B480" i="2"/>
  <c r="A481" i="2"/>
  <c r="B481" i="2"/>
  <c r="A482" i="2"/>
  <c r="B482" i="2"/>
  <c r="A483" i="2"/>
  <c r="B483" i="2"/>
  <c r="A484" i="2"/>
  <c r="B484" i="2"/>
  <c r="A485" i="2"/>
  <c r="B485" i="2"/>
  <c r="A486" i="2"/>
  <c r="B486" i="2"/>
  <c r="A487" i="2"/>
  <c r="B487" i="2"/>
  <c r="A488" i="2"/>
  <c r="B488" i="2"/>
  <c r="A489" i="2"/>
  <c r="B489" i="2"/>
  <c r="A490" i="2"/>
  <c r="B490" i="2"/>
  <c r="A491" i="2"/>
  <c r="B491" i="2"/>
  <c r="A492" i="2"/>
  <c r="B492" i="2"/>
  <c r="A493" i="2"/>
  <c r="B493" i="2"/>
  <c r="A494" i="2"/>
  <c r="B494" i="2"/>
  <c r="A495" i="2"/>
  <c r="B495" i="2"/>
  <c r="A496" i="2"/>
  <c r="B496" i="2"/>
  <c r="A497" i="2"/>
  <c r="B497" i="2"/>
  <c r="A498" i="2"/>
  <c r="B498" i="2"/>
  <c r="A499" i="2"/>
  <c r="B499" i="2"/>
  <c r="A500" i="2"/>
  <c r="B500" i="2"/>
  <c r="A501" i="2"/>
  <c r="B501" i="2"/>
  <c r="A502" i="2"/>
  <c r="B502" i="2"/>
  <c r="A503" i="2"/>
  <c r="B503" i="2"/>
  <c r="A504" i="2"/>
  <c r="B504" i="2"/>
  <c r="A505" i="2"/>
  <c r="B505" i="2"/>
  <c r="A506" i="2"/>
  <c r="B506" i="2"/>
  <c r="A507" i="2"/>
  <c r="B507" i="2"/>
  <c r="A508" i="2"/>
  <c r="B508" i="2"/>
  <c r="A509" i="2"/>
  <c r="B509" i="2"/>
  <c r="A510" i="2"/>
  <c r="B510" i="2"/>
  <c r="A511" i="2"/>
  <c r="B511" i="2"/>
  <c r="A512" i="2"/>
  <c r="B512" i="2"/>
  <c r="A513" i="2"/>
  <c r="B513" i="2"/>
  <c r="A514" i="2"/>
  <c r="B514" i="2"/>
  <c r="A515" i="2"/>
  <c r="B515" i="2"/>
  <c r="A516" i="2"/>
  <c r="B516" i="2"/>
  <c r="A517" i="2"/>
  <c r="B517" i="2"/>
  <c r="A518" i="2"/>
  <c r="B518" i="2"/>
  <c r="A519" i="2"/>
  <c r="B519" i="2"/>
  <c r="A520" i="2"/>
  <c r="B520" i="2"/>
  <c r="A521" i="2"/>
  <c r="B521" i="2"/>
  <c r="A522" i="2"/>
  <c r="B522" i="2"/>
  <c r="A523" i="2"/>
  <c r="B523" i="2"/>
  <c r="A524" i="2"/>
  <c r="B524" i="2"/>
  <c r="A525" i="2"/>
  <c r="B525" i="2"/>
  <c r="A526" i="2"/>
  <c r="B526" i="2"/>
  <c r="A527" i="2"/>
  <c r="B527" i="2"/>
  <c r="A528" i="2"/>
  <c r="B528" i="2"/>
  <c r="A529" i="2"/>
  <c r="B529" i="2"/>
  <c r="A530" i="2"/>
  <c r="B530" i="2"/>
  <c r="A531" i="2"/>
  <c r="B531" i="2"/>
  <c r="A532" i="2"/>
  <c r="B532" i="2"/>
  <c r="A533" i="2"/>
  <c r="B533" i="2"/>
  <c r="A534" i="2"/>
  <c r="B534" i="2"/>
  <c r="A535" i="2"/>
  <c r="B535" i="2"/>
  <c r="A536" i="2"/>
  <c r="B536" i="2"/>
  <c r="A537" i="2"/>
  <c r="B537" i="2"/>
  <c r="A538" i="2"/>
  <c r="B538" i="2"/>
  <c r="A539" i="2"/>
  <c r="B539" i="2"/>
  <c r="A540" i="2"/>
  <c r="B540" i="2"/>
  <c r="A541" i="2"/>
  <c r="B541" i="2"/>
  <c r="A542" i="2"/>
  <c r="B542" i="2"/>
  <c r="A543" i="2"/>
  <c r="B543" i="2"/>
  <c r="A544" i="2"/>
  <c r="B544" i="2"/>
  <c r="A545" i="2"/>
  <c r="B545" i="2"/>
  <c r="A546" i="2"/>
  <c r="B546" i="2"/>
  <c r="A547" i="2"/>
  <c r="B547" i="2"/>
  <c r="A548" i="2"/>
  <c r="B548" i="2"/>
  <c r="A549" i="2"/>
  <c r="B549" i="2"/>
  <c r="A550" i="2"/>
  <c r="B550" i="2"/>
  <c r="A551" i="2"/>
  <c r="B551" i="2"/>
  <c r="A552" i="2"/>
  <c r="B552" i="2"/>
  <c r="A553" i="2"/>
  <c r="B553" i="2"/>
  <c r="A554" i="2"/>
  <c r="B554" i="2"/>
  <c r="A555" i="2"/>
  <c r="B555" i="2"/>
  <c r="A556" i="2"/>
  <c r="B556" i="2"/>
  <c r="A557" i="2"/>
  <c r="B557" i="2"/>
  <c r="A558" i="2"/>
  <c r="B558" i="2"/>
  <c r="A559" i="2"/>
  <c r="B559" i="2"/>
  <c r="A560" i="2"/>
  <c r="B560" i="2"/>
  <c r="A561" i="2"/>
  <c r="B561" i="2"/>
  <c r="A562" i="2"/>
  <c r="B562" i="2"/>
  <c r="A563" i="2"/>
  <c r="B563" i="2"/>
  <c r="A564" i="2"/>
  <c r="B564" i="2"/>
  <c r="A565" i="2"/>
  <c r="B565" i="2"/>
  <c r="A566" i="2"/>
  <c r="B566" i="2"/>
  <c r="A567" i="2"/>
  <c r="B567" i="2"/>
  <c r="A568" i="2"/>
  <c r="B568" i="2"/>
  <c r="A569" i="2"/>
  <c r="B569" i="2"/>
  <c r="A570" i="2"/>
  <c r="B570" i="2"/>
  <c r="A571" i="2"/>
  <c r="B571" i="2"/>
  <c r="A572" i="2"/>
  <c r="B572" i="2"/>
  <c r="A573" i="2"/>
  <c r="B573" i="2"/>
  <c r="A574" i="2"/>
  <c r="B574" i="2"/>
  <c r="A575" i="2"/>
  <c r="B575" i="2"/>
  <c r="A576" i="2"/>
  <c r="B576" i="2"/>
  <c r="A577" i="2"/>
  <c r="B577" i="2"/>
  <c r="A578" i="2"/>
  <c r="B578" i="2"/>
  <c r="A579" i="2"/>
  <c r="B579" i="2"/>
  <c r="A580" i="2"/>
  <c r="B580" i="2"/>
  <c r="A581" i="2"/>
  <c r="B581" i="2"/>
  <c r="A582" i="2"/>
  <c r="B582" i="2"/>
  <c r="A583" i="2"/>
  <c r="B583" i="2"/>
  <c r="A584" i="2"/>
  <c r="B584" i="2"/>
  <c r="A585" i="2"/>
  <c r="B585" i="2"/>
  <c r="A586" i="2"/>
  <c r="B586" i="2"/>
  <c r="A587" i="2"/>
  <c r="B587" i="2"/>
  <c r="A588" i="2"/>
  <c r="B588" i="2"/>
  <c r="A589" i="2"/>
  <c r="B589" i="2"/>
  <c r="A590" i="2"/>
  <c r="B590" i="2"/>
  <c r="A591" i="2"/>
  <c r="B591" i="2"/>
  <c r="A592" i="2"/>
  <c r="B592" i="2"/>
  <c r="A593" i="2"/>
  <c r="B593" i="2"/>
  <c r="A594" i="2"/>
  <c r="B594" i="2"/>
  <c r="A595" i="2"/>
  <c r="B595" i="2"/>
  <c r="A596" i="2"/>
  <c r="B596" i="2"/>
  <c r="A597" i="2"/>
  <c r="B597" i="2"/>
  <c r="A598" i="2"/>
  <c r="B598" i="2"/>
  <c r="A599" i="2"/>
  <c r="B599" i="2"/>
  <c r="A600" i="2"/>
  <c r="B600" i="2"/>
  <c r="A601" i="2"/>
  <c r="B601" i="2"/>
  <c r="A602" i="2"/>
  <c r="B602" i="2"/>
  <c r="A603" i="2"/>
  <c r="B603" i="2"/>
  <c r="A604" i="2"/>
  <c r="B604" i="2"/>
  <c r="A605" i="2"/>
  <c r="B605" i="2"/>
  <c r="A606" i="2"/>
  <c r="B606" i="2"/>
  <c r="A607" i="2"/>
  <c r="B607" i="2"/>
  <c r="A608" i="2"/>
  <c r="B608" i="2"/>
  <c r="A609" i="2"/>
  <c r="B609" i="2"/>
  <c r="A610" i="2"/>
  <c r="B610" i="2"/>
  <c r="A611" i="2"/>
  <c r="B611" i="2"/>
  <c r="A612" i="2"/>
  <c r="B612" i="2"/>
  <c r="A613" i="2"/>
  <c r="B613" i="2"/>
  <c r="A614" i="2"/>
  <c r="B614" i="2"/>
  <c r="A615" i="2"/>
  <c r="B615" i="2"/>
  <c r="A616" i="2"/>
  <c r="B616" i="2"/>
  <c r="A617" i="2"/>
  <c r="B617" i="2"/>
  <c r="A618" i="2"/>
  <c r="B618" i="2"/>
  <c r="A619" i="2"/>
  <c r="B619" i="2"/>
  <c r="A620" i="2"/>
  <c r="B620" i="2"/>
  <c r="A621" i="2"/>
  <c r="B621" i="2"/>
  <c r="A622" i="2"/>
  <c r="B622" i="2"/>
  <c r="A623" i="2"/>
  <c r="B623" i="2"/>
  <c r="A624" i="2"/>
  <c r="B624" i="2"/>
  <c r="A625" i="2"/>
  <c r="B625" i="2"/>
  <c r="A626" i="2"/>
  <c r="B626" i="2"/>
  <c r="A627" i="2"/>
  <c r="B627" i="2"/>
  <c r="A628" i="2"/>
  <c r="B628" i="2"/>
  <c r="A629" i="2"/>
  <c r="B629" i="2"/>
  <c r="A630" i="2"/>
  <c r="B630" i="2"/>
  <c r="A631" i="2"/>
  <c r="B631" i="2"/>
  <c r="A632" i="2"/>
  <c r="B632" i="2"/>
  <c r="A25" i="2"/>
  <c r="B25" i="2"/>
  <c r="A26" i="2"/>
  <c r="B26" i="2"/>
  <c r="A27" i="2"/>
  <c r="B27" i="2"/>
  <c r="A28" i="2"/>
  <c r="B28" i="2"/>
  <c r="A4" i="2"/>
  <c r="B4" i="2"/>
  <c r="A5" i="2"/>
  <c r="B5" i="2"/>
  <c r="A6" i="2"/>
  <c r="B6" i="2"/>
  <c r="A7" i="2"/>
  <c r="B7" i="2"/>
  <c r="A8" i="2"/>
  <c r="B8" i="2"/>
  <c r="A9" i="2"/>
  <c r="B9" i="2"/>
  <c r="A10" i="2"/>
  <c r="B10" i="2"/>
  <c r="A11" i="2"/>
  <c r="B11" i="2"/>
  <c r="A12" i="2"/>
  <c r="B12" i="2"/>
  <c r="A13" i="2"/>
  <c r="B13" i="2"/>
  <c r="A14" i="2"/>
  <c r="B14" i="2"/>
  <c r="A15" i="2"/>
  <c r="B15" i="2"/>
  <c r="A16" i="2"/>
  <c r="B16" i="2"/>
  <c r="A17" i="2"/>
  <c r="B17" i="2"/>
  <c r="A18" i="2"/>
  <c r="B18" i="2"/>
  <c r="A19" i="2"/>
  <c r="B19" i="2"/>
  <c r="A20" i="2"/>
  <c r="B20" i="2"/>
  <c r="A21" i="2"/>
  <c r="B21" i="2"/>
  <c r="A22" i="2"/>
  <c r="B22" i="2"/>
  <c r="A23" i="2"/>
  <c r="B23" i="2"/>
  <c r="A24" i="2"/>
  <c r="B24" i="2"/>
  <c r="B3" i="2"/>
  <c r="A3" i="2"/>
  <c r="CK29" i="10"/>
  <c r="CK30" i="10"/>
  <c r="CK31" i="10"/>
  <c r="CK32" i="10"/>
  <c r="CK33" i="10"/>
  <c r="CK34" i="10"/>
  <c r="CK35" i="10"/>
  <c r="CK36" i="10"/>
  <c r="CK37" i="10"/>
  <c r="CK38" i="10"/>
  <c r="CK39" i="10"/>
  <c r="CK40" i="10"/>
  <c r="CK41" i="10"/>
  <c r="CK42" i="10"/>
  <c r="CK43" i="10"/>
  <c r="CK44" i="10"/>
  <c r="CK45" i="10"/>
  <c r="CK46" i="10"/>
  <c r="CK47" i="10"/>
  <c r="CK48" i="10"/>
  <c r="CK49" i="10"/>
  <c r="CK50" i="10"/>
  <c r="CK51" i="10"/>
  <c r="CK52" i="10"/>
  <c r="CK53" i="10"/>
  <c r="CK54" i="10"/>
  <c r="CK55" i="10"/>
  <c r="CK56" i="10"/>
  <c r="CK57" i="10"/>
  <c r="CK58" i="10"/>
  <c r="CK59" i="10"/>
  <c r="CK60" i="10"/>
  <c r="CK61" i="10"/>
  <c r="CK62" i="10"/>
  <c r="CK63" i="10"/>
  <c r="CK64" i="10"/>
  <c r="CK65" i="10"/>
  <c r="CK66" i="10"/>
  <c r="CK67" i="10"/>
  <c r="CK68" i="10"/>
  <c r="CK69" i="10"/>
  <c r="CK70" i="10"/>
  <c r="CK71" i="10"/>
  <c r="CK72" i="10"/>
  <c r="CK73" i="10"/>
  <c r="CK74" i="10"/>
  <c r="CK75" i="10"/>
  <c r="CK76" i="10"/>
  <c r="CK77" i="10"/>
  <c r="CK78" i="10"/>
  <c r="CK79" i="10"/>
  <c r="CK80" i="10"/>
  <c r="CK81" i="10"/>
  <c r="CK82" i="10"/>
  <c r="CK83" i="10"/>
  <c r="CK84" i="10"/>
  <c r="CK85" i="10"/>
  <c r="CK86" i="10"/>
  <c r="CK87" i="10"/>
  <c r="CK88" i="10"/>
  <c r="CK89" i="10"/>
  <c r="CK90" i="10"/>
  <c r="CK91" i="10"/>
  <c r="CK92" i="10"/>
  <c r="CK93" i="10"/>
  <c r="CK94" i="10"/>
  <c r="CK95" i="10"/>
  <c r="CK96" i="10"/>
  <c r="CK97" i="10"/>
  <c r="CK98" i="10"/>
  <c r="CK99" i="10"/>
  <c r="CK100" i="10"/>
  <c r="CK101" i="10"/>
  <c r="CK102" i="10"/>
  <c r="CK103" i="10"/>
  <c r="CK104" i="10"/>
  <c r="CK105" i="10"/>
  <c r="CK106" i="10"/>
  <c r="CK107" i="10"/>
  <c r="CK108" i="10"/>
  <c r="CK109" i="10"/>
  <c r="CK110" i="10"/>
  <c r="CK111" i="10"/>
  <c r="CK112" i="10"/>
  <c r="CK113" i="10"/>
  <c r="CK114" i="10"/>
  <c r="CK115" i="10"/>
  <c r="CK116" i="10"/>
  <c r="CK117" i="10"/>
  <c r="CK118" i="10"/>
  <c r="CK119" i="10"/>
  <c r="CK120" i="10"/>
  <c r="CK121" i="10"/>
  <c r="CK122" i="10"/>
  <c r="CK123" i="10"/>
  <c r="CK124" i="10"/>
  <c r="CK125" i="10"/>
  <c r="CK126" i="10"/>
  <c r="CK127" i="10"/>
  <c r="CK128" i="10"/>
  <c r="CK129" i="10"/>
  <c r="CK130" i="10"/>
  <c r="CK131" i="10"/>
  <c r="CK132" i="10"/>
  <c r="CK133" i="10"/>
  <c r="CK134" i="10"/>
  <c r="CK135" i="10"/>
  <c r="CK136" i="10"/>
  <c r="CK137" i="10"/>
  <c r="CK138" i="10"/>
  <c r="CK139" i="10"/>
  <c r="CK140" i="10"/>
  <c r="CK141" i="10"/>
  <c r="CK142" i="10"/>
  <c r="CK143" i="10"/>
  <c r="CK144" i="10"/>
  <c r="CK145" i="10"/>
  <c r="CK146" i="10"/>
  <c r="CK147" i="10"/>
  <c r="CK148" i="10"/>
  <c r="CK149" i="10"/>
  <c r="CK150" i="10"/>
  <c r="CK151" i="10"/>
  <c r="CK152" i="10"/>
  <c r="CK153" i="10"/>
  <c r="CK154" i="10"/>
  <c r="CK155" i="10"/>
  <c r="CK156" i="10"/>
  <c r="CK157" i="10"/>
  <c r="CK158" i="10"/>
  <c r="CK159" i="10"/>
  <c r="CK160" i="10"/>
  <c r="CK161" i="10"/>
  <c r="CK162" i="10"/>
  <c r="CK163" i="10"/>
  <c r="CK164" i="10"/>
  <c r="CK165" i="10"/>
  <c r="CK166" i="10"/>
  <c r="CK167" i="10"/>
  <c r="CK168" i="10"/>
  <c r="CK169" i="10"/>
  <c r="CK170" i="10"/>
  <c r="CK171" i="10"/>
  <c r="CK172" i="10"/>
  <c r="CK173" i="10"/>
  <c r="CK174" i="10"/>
  <c r="CK175" i="10"/>
  <c r="CK176" i="10"/>
  <c r="CK177" i="10"/>
  <c r="CK178" i="10"/>
  <c r="CK179" i="10"/>
  <c r="CK180" i="10"/>
  <c r="CK181" i="10"/>
  <c r="CK182" i="10"/>
  <c r="CK183" i="10"/>
  <c r="CK184" i="10"/>
  <c r="CK185" i="10"/>
  <c r="CK186" i="10"/>
  <c r="CK187" i="10"/>
  <c r="CK188" i="10"/>
  <c r="CK189" i="10"/>
  <c r="CK190" i="10"/>
  <c r="CK191" i="10"/>
  <c r="CK192" i="10"/>
  <c r="CK193" i="10"/>
  <c r="CK194" i="10"/>
  <c r="CK195" i="10"/>
  <c r="CK196" i="10"/>
  <c r="CK197" i="10"/>
  <c r="CK198" i="10"/>
  <c r="CK199" i="10"/>
  <c r="CK200" i="10"/>
  <c r="CK201" i="10"/>
  <c r="CK202" i="10"/>
  <c r="CK203" i="10"/>
  <c r="CK204" i="10"/>
  <c r="CK205" i="10"/>
  <c r="CK206" i="10"/>
  <c r="CK207" i="10"/>
  <c r="CK208" i="10"/>
  <c r="CK209" i="10"/>
  <c r="CK210" i="10"/>
  <c r="CK211" i="10"/>
  <c r="CK212" i="10"/>
  <c r="CK213" i="10"/>
  <c r="CK214" i="10"/>
  <c r="CK215" i="10"/>
  <c r="CK216" i="10"/>
  <c r="CK217" i="10"/>
  <c r="CK218" i="10"/>
  <c r="CK219" i="10"/>
  <c r="CK220" i="10"/>
  <c r="CK221" i="10"/>
  <c r="CK222" i="10"/>
  <c r="CK223" i="10"/>
  <c r="CK224" i="10"/>
  <c r="CK225" i="10"/>
  <c r="CK226" i="10"/>
  <c r="CK227" i="10"/>
  <c r="CK228" i="10"/>
  <c r="CK229" i="10"/>
  <c r="CK230" i="10"/>
  <c r="CK231" i="10"/>
  <c r="CK232" i="10"/>
  <c r="CK233" i="10"/>
  <c r="CK234" i="10"/>
  <c r="CK235" i="10"/>
  <c r="CK236" i="10"/>
  <c r="CK237" i="10"/>
  <c r="CK238" i="10"/>
  <c r="CK239" i="10"/>
  <c r="CK240" i="10"/>
  <c r="CK241" i="10"/>
  <c r="CK242" i="10"/>
  <c r="CK243" i="10"/>
  <c r="CK244" i="10"/>
  <c r="CK245" i="10"/>
  <c r="CK246" i="10"/>
  <c r="CK247" i="10"/>
  <c r="CK248" i="10"/>
  <c r="CK249" i="10"/>
  <c r="CK250" i="10"/>
  <c r="CK251" i="10"/>
  <c r="CK252" i="10"/>
  <c r="CK253" i="10"/>
  <c r="CK254" i="10"/>
  <c r="CK255" i="10"/>
  <c r="CK256" i="10"/>
  <c r="CK257" i="10"/>
  <c r="CK258" i="10"/>
  <c r="CK259" i="10"/>
  <c r="CK260" i="10"/>
  <c r="CK261" i="10"/>
  <c r="CK262" i="10"/>
  <c r="CK263" i="10"/>
  <c r="CK264" i="10"/>
  <c r="CK265" i="10"/>
  <c r="CK266" i="10"/>
  <c r="CK267" i="10"/>
  <c r="CK268" i="10"/>
  <c r="CK269" i="10"/>
  <c r="CK270" i="10"/>
  <c r="CK271" i="10"/>
  <c r="CK272" i="10"/>
  <c r="CK273" i="10"/>
  <c r="CK274" i="10"/>
  <c r="CK275" i="10"/>
  <c r="CK276" i="10"/>
  <c r="CK277" i="10"/>
  <c r="CK278" i="10"/>
  <c r="CK279" i="10"/>
  <c r="CK280" i="10"/>
  <c r="CK281" i="10"/>
  <c r="CK282" i="10"/>
  <c r="CK283" i="10"/>
  <c r="CK284" i="10"/>
  <c r="CK285" i="10"/>
  <c r="CK286" i="10"/>
  <c r="CK287" i="10"/>
  <c r="CK288" i="10"/>
  <c r="CK289" i="10"/>
  <c r="CK290" i="10"/>
  <c r="CK291" i="10"/>
  <c r="CK292" i="10"/>
  <c r="CK293" i="10"/>
  <c r="CK294" i="10"/>
  <c r="CK295" i="10"/>
  <c r="CK296" i="10"/>
  <c r="CK297" i="10"/>
  <c r="CK298" i="10"/>
  <c r="CK299" i="10"/>
  <c r="CK300" i="10"/>
  <c r="CK301" i="10"/>
  <c r="CK302" i="10"/>
  <c r="CK303" i="10"/>
  <c r="CK304" i="10"/>
  <c r="CK305" i="10"/>
  <c r="CK306" i="10"/>
  <c r="CK307" i="10"/>
  <c r="CK308" i="10"/>
  <c r="CK309" i="10"/>
  <c r="CK310" i="10"/>
  <c r="CK311" i="10"/>
  <c r="CK312" i="10"/>
  <c r="CK313" i="10"/>
  <c r="CK314" i="10"/>
  <c r="CK315" i="10"/>
  <c r="CK316" i="10"/>
  <c r="CK317" i="10"/>
  <c r="CK318" i="10"/>
  <c r="CK319" i="10"/>
  <c r="CK320" i="10"/>
  <c r="CK321" i="10"/>
  <c r="CK322" i="10"/>
  <c r="CK323" i="10"/>
  <c r="CK324" i="10"/>
  <c r="CK325" i="10"/>
  <c r="CK326" i="10"/>
  <c r="CK327" i="10"/>
  <c r="CK328" i="10"/>
  <c r="CK329" i="10"/>
  <c r="CK330" i="10"/>
  <c r="CK331" i="10"/>
  <c r="CK332" i="10"/>
  <c r="CK333" i="10"/>
  <c r="CK334" i="10"/>
  <c r="CK335" i="10"/>
  <c r="CK336" i="10"/>
  <c r="CK337" i="10"/>
  <c r="CK338" i="10"/>
  <c r="CK339" i="10"/>
  <c r="CK340" i="10"/>
  <c r="CK341" i="10"/>
  <c r="CK342" i="10"/>
  <c r="CK343" i="10"/>
  <c r="CK344" i="10"/>
  <c r="CK345" i="10"/>
  <c r="CK346" i="10"/>
  <c r="CK347" i="10"/>
  <c r="CK348" i="10"/>
  <c r="CK349" i="10"/>
  <c r="CK350" i="10"/>
  <c r="CK351" i="10"/>
  <c r="CK352" i="10"/>
  <c r="CK353" i="10"/>
  <c r="CK354" i="10"/>
  <c r="CK355" i="10"/>
  <c r="CK356" i="10"/>
  <c r="CK357" i="10"/>
  <c r="CK358" i="10"/>
  <c r="CK359" i="10"/>
  <c r="CK360" i="10"/>
  <c r="CK361" i="10"/>
  <c r="CK362" i="10"/>
  <c r="CK363" i="10"/>
  <c r="CK364" i="10"/>
  <c r="CK365" i="10"/>
  <c r="CK366" i="10"/>
  <c r="CK367" i="10"/>
  <c r="CK368" i="10"/>
  <c r="CK369" i="10"/>
  <c r="CK370" i="10"/>
  <c r="CK371" i="10"/>
  <c r="CK372" i="10"/>
  <c r="CK373" i="10"/>
  <c r="CK374" i="10"/>
  <c r="CK375" i="10"/>
  <c r="CK376" i="10"/>
  <c r="CK377" i="10"/>
  <c r="CK378" i="10"/>
  <c r="CK379" i="10"/>
  <c r="CK380" i="10"/>
  <c r="CK381" i="10"/>
  <c r="CK382" i="10"/>
  <c r="CK383" i="10"/>
  <c r="CK384" i="10"/>
  <c r="CK385" i="10"/>
  <c r="CK386" i="10"/>
  <c r="CK387" i="10"/>
  <c r="CK388" i="10"/>
  <c r="CK389" i="10"/>
  <c r="CK390" i="10"/>
  <c r="CK391" i="10"/>
  <c r="CK392" i="10"/>
  <c r="CK393" i="10"/>
  <c r="CK394" i="10"/>
  <c r="CK395" i="10"/>
  <c r="CK396" i="10"/>
  <c r="CK397" i="10"/>
  <c r="CK398" i="10"/>
  <c r="CK399" i="10"/>
  <c r="CK400" i="10"/>
  <c r="CK401" i="10"/>
  <c r="I19" i="2"/>
  <c r="C4" i="2"/>
  <c r="D14" i="2"/>
  <c r="D30" i="42"/>
  <c r="E30" i="42"/>
  <c r="F30" i="42"/>
  <c r="G30" i="42"/>
  <c r="H30" i="42"/>
  <c r="I30" i="42"/>
  <c r="J30" i="42"/>
  <c r="K30" i="42"/>
  <c r="L30" i="42"/>
  <c r="M30" i="42"/>
  <c r="N30" i="42"/>
  <c r="O30" i="42"/>
  <c r="P30" i="42"/>
  <c r="Q30" i="42"/>
  <c r="R30" i="42"/>
  <c r="S30" i="42"/>
  <c r="T30" i="42"/>
  <c r="U30" i="42"/>
  <c r="V30" i="42"/>
  <c r="W30" i="42"/>
  <c r="X30" i="42"/>
  <c r="Y30" i="42"/>
  <c r="Z30" i="42"/>
  <c r="AA30" i="42"/>
  <c r="AB30" i="42"/>
  <c r="AC30" i="42"/>
  <c r="AD30" i="42"/>
  <c r="AE30" i="42"/>
  <c r="AF30" i="42"/>
  <c r="AG30" i="42" s="1"/>
  <c r="AH30" i="42" s="1"/>
  <c r="D31" i="42"/>
  <c r="E31" i="42"/>
  <c r="F31" i="42"/>
  <c r="G31" i="42"/>
  <c r="H31" i="42"/>
  <c r="I31" i="42"/>
  <c r="J31" i="42"/>
  <c r="K31" i="42"/>
  <c r="L31" i="42"/>
  <c r="M31" i="42"/>
  <c r="N31" i="42"/>
  <c r="O31" i="42"/>
  <c r="P31" i="42"/>
  <c r="Q31" i="42"/>
  <c r="R31" i="42"/>
  <c r="S31" i="42"/>
  <c r="T31" i="42"/>
  <c r="U31" i="42"/>
  <c r="V31" i="42"/>
  <c r="W31" i="42"/>
  <c r="X31" i="42"/>
  <c r="Y31" i="42"/>
  <c r="Z31" i="42"/>
  <c r="AA31" i="42"/>
  <c r="AB31" i="42"/>
  <c r="AC31" i="42"/>
  <c r="AD31" i="42"/>
  <c r="AE31" i="42"/>
  <c r="AF31" i="42"/>
  <c r="AG31" i="42" s="1"/>
  <c r="AH31" i="42" s="1"/>
  <c r="D32" i="42"/>
  <c r="E32" i="42"/>
  <c r="F32" i="42"/>
  <c r="G32" i="42"/>
  <c r="H32" i="42"/>
  <c r="I32" i="42"/>
  <c r="J32" i="42"/>
  <c r="K32" i="42"/>
  <c r="L32" i="42"/>
  <c r="M32" i="42"/>
  <c r="N32" i="42"/>
  <c r="O32" i="42"/>
  <c r="P32" i="42"/>
  <c r="Q32" i="42"/>
  <c r="R32" i="42"/>
  <c r="S32" i="42"/>
  <c r="T32" i="42"/>
  <c r="U32" i="42"/>
  <c r="V32" i="42"/>
  <c r="W32" i="42"/>
  <c r="X32" i="42"/>
  <c r="Y32" i="42"/>
  <c r="Z32" i="42"/>
  <c r="AA32" i="42"/>
  <c r="AB32" i="42"/>
  <c r="AC32" i="42"/>
  <c r="AD32" i="42"/>
  <c r="AE32" i="42"/>
  <c r="AF32" i="42"/>
  <c r="AG32" i="42" s="1"/>
  <c r="AH32" i="42" s="1"/>
  <c r="D33" i="42"/>
  <c r="E33" i="42"/>
  <c r="F33" i="42"/>
  <c r="G33" i="42"/>
  <c r="H33" i="42"/>
  <c r="I33" i="42"/>
  <c r="J33" i="42"/>
  <c r="K33" i="42"/>
  <c r="L33" i="42"/>
  <c r="M33" i="42"/>
  <c r="N33" i="42"/>
  <c r="O33" i="42"/>
  <c r="P33" i="42"/>
  <c r="Q33" i="42"/>
  <c r="R33" i="42"/>
  <c r="S33" i="42"/>
  <c r="T33" i="42"/>
  <c r="U33" i="42"/>
  <c r="V33" i="42"/>
  <c r="W33" i="42"/>
  <c r="X33" i="42"/>
  <c r="Y33" i="42"/>
  <c r="Z33" i="42"/>
  <c r="AA33" i="42"/>
  <c r="AB33" i="42"/>
  <c r="AC33" i="42"/>
  <c r="AD33" i="42"/>
  <c r="AE33" i="42"/>
  <c r="AF33" i="42"/>
  <c r="AG33" i="42" s="1"/>
  <c r="AH33" i="42" s="1"/>
  <c r="D34" i="42"/>
  <c r="E34" i="42"/>
  <c r="F34" i="42"/>
  <c r="G34" i="42"/>
  <c r="H34" i="42"/>
  <c r="I34" i="42"/>
  <c r="J34" i="42"/>
  <c r="K34" i="42"/>
  <c r="L34" i="42"/>
  <c r="M34" i="42"/>
  <c r="N34" i="42"/>
  <c r="O34" i="42"/>
  <c r="P34" i="42"/>
  <c r="Q34" i="42"/>
  <c r="R34" i="42"/>
  <c r="S34" i="42"/>
  <c r="T34" i="42"/>
  <c r="U34" i="42"/>
  <c r="V34" i="42"/>
  <c r="W34" i="42"/>
  <c r="X34" i="42"/>
  <c r="Y34" i="42"/>
  <c r="Z34" i="42"/>
  <c r="AA34" i="42"/>
  <c r="AB34" i="42"/>
  <c r="AC34" i="42"/>
  <c r="AD34" i="42"/>
  <c r="AE34" i="42"/>
  <c r="AF34" i="42"/>
  <c r="AG34" i="42" s="1"/>
  <c r="AH34" i="42" s="1"/>
  <c r="D35" i="42"/>
  <c r="E35" i="42"/>
  <c r="F35" i="42"/>
  <c r="G35" i="42"/>
  <c r="H35" i="42"/>
  <c r="I35" i="42"/>
  <c r="J35" i="42"/>
  <c r="K35" i="42"/>
  <c r="L35" i="42"/>
  <c r="M35" i="42"/>
  <c r="N35" i="42"/>
  <c r="O35" i="42"/>
  <c r="P35" i="42"/>
  <c r="Q35" i="42"/>
  <c r="R35" i="42"/>
  <c r="S35" i="42"/>
  <c r="T35" i="42"/>
  <c r="U35" i="42"/>
  <c r="V35" i="42"/>
  <c r="W35" i="42"/>
  <c r="X35" i="42"/>
  <c r="Y35" i="42"/>
  <c r="Z35" i="42"/>
  <c r="AA35" i="42"/>
  <c r="AB35" i="42"/>
  <c r="AC35" i="42"/>
  <c r="AD35" i="42"/>
  <c r="AE35" i="42"/>
  <c r="AF35" i="42"/>
  <c r="AG35" i="42" s="1"/>
  <c r="AH35" i="42" s="1"/>
  <c r="D36" i="42"/>
  <c r="E36" i="42"/>
  <c r="F36" i="42"/>
  <c r="G36" i="42"/>
  <c r="H36" i="42"/>
  <c r="I36" i="42"/>
  <c r="J36" i="42"/>
  <c r="K36" i="42"/>
  <c r="L36" i="42"/>
  <c r="M36" i="42"/>
  <c r="N36" i="42"/>
  <c r="O36" i="42"/>
  <c r="P36" i="42"/>
  <c r="Q36" i="42"/>
  <c r="R36" i="42"/>
  <c r="S36" i="42"/>
  <c r="T36" i="42"/>
  <c r="U36" i="42"/>
  <c r="V36" i="42"/>
  <c r="W36" i="42"/>
  <c r="X36" i="42"/>
  <c r="Y36" i="42"/>
  <c r="Z36" i="42"/>
  <c r="AA36" i="42"/>
  <c r="AB36" i="42"/>
  <c r="AC36" i="42"/>
  <c r="AD36" i="42"/>
  <c r="AE36" i="42"/>
  <c r="AF36" i="42"/>
  <c r="AG36" i="42" s="1"/>
  <c r="AH36" i="42" s="1"/>
  <c r="D37" i="42"/>
  <c r="E37" i="42"/>
  <c r="F37" i="42"/>
  <c r="G37" i="42"/>
  <c r="H37" i="42"/>
  <c r="I37" i="42"/>
  <c r="J37" i="42"/>
  <c r="K37" i="42"/>
  <c r="L37" i="42"/>
  <c r="M37" i="42"/>
  <c r="N37" i="42"/>
  <c r="O37" i="42"/>
  <c r="P37" i="42"/>
  <c r="Q37" i="42"/>
  <c r="R37" i="42"/>
  <c r="S37" i="42"/>
  <c r="T37" i="42"/>
  <c r="U37" i="42"/>
  <c r="V37" i="42"/>
  <c r="W37" i="42"/>
  <c r="X37" i="42"/>
  <c r="Y37" i="42"/>
  <c r="Z37" i="42"/>
  <c r="AA37" i="42"/>
  <c r="AB37" i="42"/>
  <c r="AC37" i="42"/>
  <c r="AD37" i="42"/>
  <c r="AE37" i="42"/>
  <c r="AF37" i="42"/>
  <c r="AG37" i="42" s="1"/>
  <c r="AH37" i="42" s="1"/>
  <c r="D38" i="42"/>
  <c r="E38" i="42"/>
  <c r="F38" i="42"/>
  <c r="G38" i="42"/>
  <c r="H38" i="42"/>
  <c r="I38" i="42"/>
  <c r="J38" i="42"/>
  <c r="K38" i="42"/>
  <c r="L38" i="42"/>
  <c r="M38" i="42"/>
  <c r="N38" i="42"/>
  <c r="O38" i="42"/>
  <c r="P38" i="42"/>
  <c r="Q38" i="42"/>
  <c r="R38" i="42"/>
  <c r="S38" i="42"/>
  <c r="T38" i="42"/>
  <c r="U38" i="42"/>
  <c r="V38" i="42"/>
  <c r="W38" i="42"/>
  <c r="X38" i="42"/>
  <c r="Y38" i="42"/>
  <c r="Z38" i="42"/>
  <c r="AA38" i="42"/>
  <c r="AB38" i="42"/>
  <c r="AC38" i="42"/>
  <c r="AD38" i="42"/>
  <c r="AE38" i="42"/>
  <c r="AF38" i="42"/>
  <c r="AG38" i="42" s="1"/>
  <c r="AH38" i="42" s="1"/>
  <c r="D39" i="42"/>
  <c r="E39" i="42"/>
  <c r="F39" i="42"/>
  <c r="G39" i="42"/>
  <c r="H39" i="42"/>
  <c r="I39" i="42"/>
  <c r="J39" i="42"/>
  <c r="K39" i="42"/>
  <c r="L39" i="42"/>
  <c r="M39" i="42"/>
  <c r="N39" i="42"/>
  <c r="O39" i="42"/>
  <c r="P39" i="42"/>
  <c r="Q39" i="42"/>
  <c r="R39" i="42"/>
  <c r="S39" i="42"/>
  <c r="T39" i="42"/>
  <c r="U39" i="42"/>
  <c r="V39" i="42"/>
  <c r="W39" i="42"/>
  <c r="X39" i="42"/>
  <c r="Y39" i="42"/>
  <c r="Z39" i="42"/>
  <c r="AA39" i="42"/>
  <c r="AB39" i="42"/>
  <c r="AC39" i="42"/>
  <c r="AD39" i="42"/>
  <c r="AE39" i="42"/>
  <c r="AF39" i="42"/>
  <c r="AG39" i="42" s="1"/>
  <c r="AH39" i="42" s="1"/>
  <c r="D40" i="42"/>
  <c r="E40" i="42"/>
  <c r="F40" i="42"/>
  <c r="G40" i="42"/>
  <c r="H40" i="42"/>
  <c r="I40" i="42"/>
  <c r="J40" i="42"/>
  <c r="K40" i="42"/>
  <c r="L40" i="42"/>
  <c r="M40" i="42"/>
  <c r="N40" i="42"/>
  <c r="O40" i="42"/>
  <c r="P40" i="42"/>
  <c r="Q40" i="42"/>
  <c r="R40" i="42"/>
  <c r="S40" i="42"/>
  <c r="T40" i="42"/>
  <c r="U40" i="42"/>
  <c r="V40" i="42"/>
  <c r="W40" i="42"/>
  <c r="X40" i="42"/>
  <c r="Y40" i="42"/>
  <c r="Z40" i="42"/>
  <c r="AA40" i="42"/>
  <c r="AB40" i="42"/>
  <c r="AC40" i="42"/>
  <c r="AD40" i="42"/>
  <c r="AE40" i="42"/>
  <c r="AF40" i="42"/>
  <c r="AG40" i="42" s="1"/>
  <c r="AH40" i="42" s="1"/>
  <c r="D41" i="42"/>
  <c r="E41" i="42"/>
  <c r="F41" i="42"/>
  <c r="G41" i="42"/>
  <c r="H41" i="42"/>
  <c r="I41" i="42"/>
  <c r="J41" i="42"/>
  <c r="K41" i="42"/>
  <c r="L41" i="42"/>
  <c r="M41" i="42"/>
  <c r="N41" i="42"/>
  <c r="O41" i="42"/>
  <c r="P41" i="42"/>
  <c r="Q41" i="42"/>
  <c r="R41" i="42"/>
  <c r="S41" i="42"/>
  <c r="T41" i="42"/>
  <c r="U41" i="42"/>
  <c r="V41" i="42"/>
  <c r="W41" i="42"/>
  <c r="X41" i="42"/>
  <c r="Y41" i="42"/>
  <c r="Z41" i="42"/>
  <c r="AA41" i="42"/>
  <c r="AB41" i="42"/>
  <c r="AC41" i="42"/>
  <c r="AD41" i="42"/>
  <c r="AE41" i="42"/>
  <c r="AF41" i="42"/>
  <c r="AG41" i="42" s="1"/>
  <c r="AH41" i="42" s="1"/>
  <c r="D42" i="42"/>
  <c r="E42" i="42"/>
  <c r="F42" i="42"/>
  <c r="G42" i="42"/>
  <c r="H42" i="42"/>
  <c r="I42" i="42"/>
  <c r="J42" i="42"/>
  <c r="K42" i="42"/>
  <c r="L42" i="42"/>
  <c r="M42" i="42"/>
  <c r="N42" i="42"/>
  <c r="O42" i="42"/>
  <c r="P42" i="42"/>
  <c r="Q42" i="42"/>
  <c r="R42" i="42"/>
  <c r="S42" i="42"/>
  <c r="T42" i="42"/>
  <c r="U42" i="42"/>
  <c r="V42" i="42"/>
  <c r="W42" i="42"/>
  <c r="X42" i="42"/>
  <c r="Y42" i="42"/>
  <c r="Z42" i="42"/>
  <c r="AA42" i="42"/>
  <c r="AB42" i="42"/>
  <c r="AC42" i="42"/>
  <c r="AD42" i="42"/>
  <c r="AE42" i="42"/>
  <c r="AF42" i="42"/>
  <c r="AG42" i="42" s="1"/>
  <c r="AH42" i="42" s="1"/>
  <c r="D43" i="42"/>
  <c r="E43" i="42"/>
  <c r="F43" i="42"/>
  <c r="G43" i="42"/>
  <c r="H43" i="42"/>
  <c r="I43" i="42"/>
  <c r="J43" i="42"/>
  <c r="K43" i="42"/>
  <c r="L43" i="42"/>
  <c r="M43" i="42"/>
  <c r="N43" i="42"/>
  <c r="O43" i="42"/>
  <c r="P43" i="42"/>
  <c r="Q43" i="42"/>
  <c r="R43" i="42"/>
  <c r="S43" i="42"/>
  <c r="T43" i="42"/>
  <c r="U43" i="42"/>
  <c r="V43" i="42"/>
  <c r="W43" i="42"/>
  <c r="X43" i="42"/>
  <c r="Y43" i="42"/>
  <c r="Z43" i="42"/>
  <c r="AA43" i="42"/>
  <c r="AB43" i="42"/>
  <c r="AC43" i="42"/>
  <c r="AD43" i="42"/>
  <c r="AE43" i="42"/>
  <c r="AF43" i="42"/>
  <c r="AG43" i="42" s="1"/>
  <c r="AH43" i="42" s="1"/>
  <c r="D44" i="42"/>
  <c r="E44" i="42"/>
  <c r="F44" i="42"/>
  <c r="G44" i="42"/>
  <c r="H44" i="42"/>
  <c r="I44" i="42"/>
  <c r="J44" i="42"/>
  <c r="K44" i="42"/>
  <c r="L44" i="42"/>
  <c r="M44" i="42"/>
  <c r="N44" i="42"/>
  <c r="O44" i="42"/>
  <c r="P44" i="42"/>
  <c r="Q44" i="42"/>
  <c r="R44" i="42"/>
  <c r="S44" i="42"/>
  <c r="T44" i="42"/>
  <c r="U44" i="42"/>
  <c r="V44" i="42"/>
  <c r="W44" i="42"/>
  <c r="X44" i="42"/>
  <c r="Y44" i="42"/>
  <c r="Z44" i="42"/>
  <c r="AA44" i="42"/>
  <c r="AB44" i="42"/>
  <c r="AC44" i="42"/>
  <c r="AD44" i="42"/>
  <c r="AE44" i="42"/>
  <c r="AF44" i="42"/>
  <c r="AG44" i="42" s="1"/>
  <c r="AH44" i="42" s="1"/>
  <c r="D45" i="42"/>
  <c r="E45" i="42"/>
  <c r="F45" i="42"/>
  <c r="G45" i="42"/>
  <c r="H45" i="42"/>
  <c r="I45" i="42"/>
  <c r="J45" i="42"/>
  <c r="K45" i="42"/>
  <c r="L45" i="42"/>
  <c r="M45" i="42"/>
  <c r="N45" i="42"/>
  <c r="O45" i="42"/>
  <c r="P45" i="42"/>
  <c r="Q45" i="42"/>
  <c r="R45" i="42"/>
  <c r="S45" i="42"/>
  <c r="T45" i="42"/>
  <c r="U45" i="42"/>
  <c r="V45" i="42"/>
  <c r="W45" i="42"/>
  <c r="X45" i="42"/>
  <c r="Y45" i="42"/>
  <c r="Z45" i="42"/>
  <c r="AA45" i="42"/>
  <c r="AB45" i="42"/>
  <c r="AC45" i="42"/>
  <c r="AD45" i="42"/>
  <c r="AE45" i="42"/>
  <c r="AF45" i="42"/>
  <c r="AG45" i="42" s="1"/>
  <c r="AH45" i="42" s="1"/>
  <c r="D46" i="42"/>
  <c r="E46" i="42"/>
  <c r="F46" i="42"/>
  <c r="G46" i="42"/>
  <c r="H46" i="42"/>
  <c r="I46" i="42"/>
  <c r="J46" i="42"/>
  <c r="K46" i="42"/>
  <c r="L46" i="42"/>
  <c r="M46" i="42"/>
  <c r="N46" i="42"/>
  <c r="O46" i="42"/>
  <c r="P46" i="42"/>
  <c r="Q46" i="42"/>
  <c r="R46" i="42"/>
  <c r="S46" i="42"/>
  <c r="T46" i="42"/>
  <c r="U46" i="42"/>
  <c r="V46" i="42"/>
  <c r="W46" i="42"/>
  <c r="X46" i="42"/>
  <c r="Y46" i="42"/>
  <c r="Z46" i="42"/>
  <c r="AA46" i="42"/>
  <c r="AB46" i="42"/>
  <c r="AC46" i="42"/>
  <c r="AD46" i="42"/>
  <c r="AE46" i="42"/>
  <c r="AF46" i="42"/>
  <c r="AG46" i="42" s="1"/>
  <c r="AH46" i="42" s="1"/>
  <c r="D47" i="42"/>
  <c r="E47" i="42"/>
  <c r="F47" i="42"/>
  <c r="G47" i="42"/>
  <c r="H47" i="42"/>
  <c r="I47" i="42"/>
  <c r="J47" i="42"/>
  <c r="K47" i="42"/>
  <c r="L47" i="42"/>
  <c r="M47" i="42"/>
  <c r="N47" i="42"/>
  <c r="O47" i="42"/>
  <c r="P47" i="42"/>
  <c r="Q47" i="42"/>
  <c r="R47" i="42"/>
  <c r="S47" i="42"/>
  <c r="T47" i="42"/>
  <c r="U47" i="42"/>
  <c r="V47" i="42"/>
  <c r="W47" i="42"/>
  <c r="X47" i="42"/>
  <c r="Y47" i="42"/>
  <c r="Z47" i="42"/>
  <c r="AA47" i="42"/>
  <c r="AB47" i="42"/>
  <c r="AC47" i="42"/>
  <c r="AD47" i="42"/>
  <c r="AE47" i="42"/>
  <c r="AF47" i="42"/>
  <c r="AG47" i="42" s="1"/>
  <c r="AH47" i="42" s="1"/>
  <c r="D48" i="42"/>
  <c r="E48" i="42"/>
  <c r="F48" i="42"/>
  <c r="G48" i="42"/>
  <c r="H48" i="42"/>
  <c r="I48" i="42"/>
  <c r="J48" i="42"/>
  <c r="K48" i="42"/>
  <c r="L48" i="42"/>
  <c r="M48" i="42"/>
  <c r="N48" i="42"/>
  <c r="O48" i="42"/>
  <c r="P48" i="42"/>
  <c r="Q48" i="42"/>
  <c r="R48" i="42"/>
  <c r="S48" i="42"/>
  <c r="T48" i="42"/>
  <c r="U48" i="42"/>
  <c r="V48" i="42"/>
  <c r="W48" i="42"/>
  <c r="X48" i="42"/>
  <c r="Y48" i="42"/>
  <c r="Z48" i="42"/>
  <c r="AA48" i="42"/>
  <c r="AB48" i="42"/>
  <c r="AC48" i="42"/>
  <c r="AD48" i="42"/>
  <c r="AE48" i="42"/>
  <c r="AF48" i="42"/>
  <c r="AG48" i="42" s="1"/>
  <c r="AH48" i="42" s="1"/>
  <c r="D49" i="42"/>
  <c r="E49" i="42"/>
  <c r="F49" i="42"/>
  <c r="G49" i="42"/>
  <c r="H49" i="42"/>
  <c r="I49" i="42"/>
  <c r="J49" i="42"/>
  <c r="K49" i="42"/>
  <c r="L49" i="42"/>
  <c r="M49" i="42"/>
  <c r="N49" i="42"/>
  <c r="O49" i="42"/>
  <c r="P49" i="42"/>
  <c r="Q49" i="42"/>
  <c r="R49" i="42"/>
  <c r="S49" i="42"/>
  <c r="T49" i="42"/>
  <c r="U49" i="42"/>
  <c r="V49" i="42"/>
  <c r="W49" i="42"/>
  <c r="X49" i="42"/>
  <c r="Y49" i="42"/>
  <c r="Z49" i="42"/>
  <c r="AA49" i="42"/>
  <c r="AB49" i="42"/>
  <c r="AC49" i="42"/>
  <c r="AD49" i="42"/>
  <c r="AE49" i="42"/>
  <c r="AF49" i="42"/>
  <c r="AG49" i="42" s="1"/>
  <c r="AH49" i="42" s="1"/>
  <c r="D50" i="42"/>
  <c r="E50" i="42"/>
  <c r="F50" i="42"/>
  <c r="G50" i="42"/>
  <c r="H50" i="42"/>
  <c r="I50" i="42"/>
  <c r="J50" i="42"/>
  <c r="K50" i="42"/>
  <c r="L50" i="42"/>
  <c r="M50" i="42"/>
  <c r="N50" i="42"/>
  <c r="O50" i="42"/>
  <c r="P50" i="42"/>
  <c r="Q50" i="42"/>
  <c r="R50" i="42"/>
  <c r="S50" i="42"/>
  <c r="T50" i="42"/>
  <c r="U50" i="42"/>
  <c r="V50" i="42"/>
  <c r="W50" i="42"/>
  <c r="X50" i="42"/>
  <c r="Y50" i="42"/>
  <c r="Z50" i="42"/>
  <c r="AA50" i="42"/>
  <c r="AB50" i="42"/>
  <c r="AC50" i="42"/>
  <c r="AD50" i="42"/>
  <c r="AE50" i="42"/>
  <c r="AF50" i="42"/>
  <c r="AG50" i="42" s="1"/>
  <c r="AH50" i="42" s="1"/>
  <c r="D51" i="42"/>
  <c r="E51" i="42"/>
  <c r="F51" i="42"/>
  <c r="G51" i="42"/>
  <c r="H51" i="42"/>
  <c r="I51" i="42"/>
  <c r="J51" i="42"/>
  <c r="K51" i="42"/>
  <c r="L51" i="42"/>
  <c r="M51" i="42"/>
  <c r="N51" i="42"/>
  <c r="O51" i="42"/>
  <c r="P51" i="42"/>
  <c r="Q51" i="42"/>
  <c r="R51" i="42"/>
  <c r="S51" i="42"/>
  <c r="T51" i="42"/>
  <c r="U51" i="42"/>
  <c r="V51" i="42"/>
  <c r="W51" i="42"/>
  <c r="X51" i="42"/>
  <c r="Y51" i="42"/>
  <c r="Z51" i="42"/>
  <c r="AA51" i="42"/>
  <c r="AB51" i="42"/>
  <c r="AC51" i="42"/>
  <c r="AD51" i="42"/>
  <c r="AE51" i="42"/>
  <c r="AF51" i="42"/>
  <c r="AG51" i="42" s="1"/>
  <c r="AH51" i="42" s="1"/>
  <c r="D52" i="42"/>
  <c r="E52" i="42"/>
  <c r="F52" i="42"/>
  <c r="G52" i="42"/>
  <c r="H52" i="42"/>
  <c r="I52" i="42"/>
  <c r="J52" i="42"/>
  <c r="K52" i="42"/>
  <c r="L52" i="42"/>
  <c r="M52" i="42"/>
  <c r="N52" i="42"/>
  <c r="O52" i="42"/>
  <c r="P52" i="42"/>
  <c r="Q52" i="42"/>
  <c r="R52" i="42"/>
  <c r="S52" i="42"/>
  <c r="T52" i="42"/>
  <c r="U52" i="42"/>
  <c r="V52" i="42"/>
  <c r="W52" i="42"/>
  <c r="X52" i="42"/>
  <c r="Y52" i="42"/>
  <c r="Z52" i="42"/>
  <c r="AA52" i="42"/>
  <c r="AB52" i="42"/>
  <c r="AC52" i="42"/>
  <c r="AD52" i="42"/>
  <c r="AE52" i="42"/>
  <c r="AF52" i="42"/>
  <c r="AG52" i="42" s="1"/>
  <c r="AH52" i="42" s="1"/>
  <c r="D53" i="42"/>
  <c r="E53" i="42"/>
  <c r="F53" i="42"/>
  <c r="G53" i="42"/>
  <c r="H53" i="42"/>
  <c r="I53" i="42"/>
  <c r="J53" i="42"/>
  <c r="K53" i="42"/>
  <c r="L53" i="42"/>
  <c r="M53" i="42"/>
  <c r="N53" i="42"/>
  <c r="O53" i="42"/>
  <c r="P53" i="42"/>
  <c r="Q53" i="42"/>
  <c r="R53" i="42"/>
  <c r="S53" i="42"/>
  <c r="T53" i="42"/>
  <c r="U53" i="42"/>
  <c r="V53" i="42"/>
  <c r="W53" i="42"/>
  <c r="X53" i="42"/>
  <c r="Y53" i="42"/>
  <c r="Z53" i="42"/>
  <c r="AA53" i="42"/>
  <c r="AB53" i="42"/>
  <c r="AC53" i="42"/>
  <c r="AD53" i="42"/>
  <c r="AE53" i="42"/>
  <c r="AF53" i="42"/>
  <c r="AG53" i="42" s="1"/>
  <c r="AH53" i="42" s="1"/>
  <c r="D54" i="42"/>
  <c r="E54" i="42"/>
  <c r="F54" i="42"/>
  <c r="G54" i="42"/>
  <c r="H54" i="42"/>
  <c r="I54" i="42"/>
  <c r="J54" i="42"/>
  <c r="K54" i="42"/>
  <c r="L54" i="42"/>
  <c r="M54" i="42"/>
  <c r="N54" i="42"/>
  <c r="O54" i="42"/>
  <c r="P54" i="42"/>
  <c r="Q54" i="42"/>
  <c r="R54" i="42"/>
  <c r="S54" i="42"/>
  <c r="T54" i="42"/>
  <c r="U54" i="42"/>
  <c r="V54" i="42"/>
  <c r="W54" i="42"/>
  <c r="X54" i="42"/>
  <c r="Y54" i="42"/>
  <c r="Z54" i="42"/>
  <c r="AA54" i="42"/>
  <c r="AB54" i="42"/>
  <c r="AC54" i="42"/>
  <c r="AD54" i="42"/>
  <c r="AE54" i="42"/>
  <c r="AF54" i="42"/>
  <c r="AG54" i="42" s="1"/>
  <c r="AH54" i="42" s="1"/>
  <c r="D55" i="42"/>
  <c r="E55" i="42"/>
  <c r="F55" i="42"/>
  <c r="G55" i="42"/>
  <c r="H55" i="42"/>
  <c r="I55" i="42"/>
  <c r="J55" i="42"/>
  <c r="K55" i="42"/>
  <c r="L55" i="42"/>
  <c r="M55" i="42"/>
  <c r="N55" i="42"/>
  <c r="O55" i="42"/>
  <c r="P55" i="42"/>
  <c r="Q55" i="42"/>
  <c r="R55" i="42"/>
  <c r="S55" i="42"/>
  <c r="T55" i="42"/>
  <c r="U55" i="42"/>
  <c r="V55" i="42"/>
  <c r="W55" i="42"/>
  <c r="X55" i="42"/>
  <c r="Y55" i="42"/>
  <c r="Z55" i="42"/>
  <c r="AA55" i="42"/>
  <c r="AB55" i="42"/>
  <c r="AC55" i="42"/>
  <c r="AD55" i="42"/>
  <c r="AE55" i="42"/>
  <c r="AF55" i="42"/>
  <c r="AG55" i="42" s="1"/>
  <c r="AH55" i="42" s="1"/>
  <c r="D56" i="42"/>
  <c r="E56" i="42"/>
  <c r="F56" i="42"/>
  <c r="G56" i="42"/>
  <c r="H56" i="42"/>
  <c r="I56" i="42"/>
  <c r="J56" i="42"/>
  <c r="K56" i="42"/>
  <c r="L56" i="42"/>
  <c r="M56" i="42"/>
  <c r="N56" i="42"/>
  <c r="O56" i="42"/>
  <c r="P56" i="42"/>
  <c r="Q56" i="42"/>
  <c r="R56" i="42"/>
  <c r="S56" i="42"/>
  <c r="T56" i="42"/>
  <c r="U56" i="42"/>
  <c r="V56" i="42"/>
  <c r="W56" i="42"/>
  <c r="X56" i="42"/>
  <c r="Y56" i="42"/>
  <c r="Z56" i="42"/>
  <c r="AA56" i="42"/>
  <c r="AB56" i="42"/>
  <c r="AC56" i="42"/>
  <c r="AD56" i="42"/>
  <c r="AE56" i="42"/>
  <c r="AF56" i="42"/>
  <c r="AG56" i="42" s="1"/>
  <c r="AH56" i="42" s="1"/>
  <c r="D57" i="42"/>
  <c r="E57" i="42"/>
  <c r="F57" i="42"/>
  <c r="G57" i="42"/>
  <c r="H57" i="42"/>
  <c r="I57" i="42"/>
  <c r="J57" i="42"/>
  <c r="K57" i="42"/>
  <c r="L57" i="42"/>
  <c r="M57" i="42"/>
  <c r="N57" i="42"/>
  <c r="O57" i="42"/>
  <c r="P57" i="42"/>
  <c r="Q57" i="42"/>
  <c r="R57" i="42"/>
  <c r="S57" i="42"/>
  <c r="T57" i="42"/>
  <c r="U57" i="42"/>
  <c r="V57" i="42"/>
  <c r="W57" i="42"/>
  <c r="X57" i="42"/>
  <c r="Y57" i="42"/>
  <c r="Z57" i="42"/>
  <c r="AA57" i="42"/>
  <c r="AB57" i="42"/>
  <c r="AC57" i="42"/>
  <c r="AD57" i="42"/>
  <c r="AE57" i="42"/>
  <c r="AF57" i="42"/>
  <c r="AG57" i="42" s="1"/>
  <c r="AH57" i="42" s="1"/>
  <c r="D58" i="42"/>
  <c r="E58" i="42"/>
  <c r="F58" i="42"/>
  <c r="G58" i="42"/>
  <c r="H58" i="42"/>
  <c r="I58" i="42"/>
  <c r="J58" i="42"/>
  <c r="K58" i="42"/>
  <c r="L58" i="42"/>
  <c r="M58" i="42"/>
  <c r="N58" i="42"/>
  <c r="O58" i="42"/>
  <c r="P58" i="42"/>
  <c r="Q58" i="42"/>
  <c r="R58" i="42"/>
  <c r="S58" i="42"/>
  <c r="T58" i="42"/>
  <c r="U58" i="42"/>
  <c r="V58" i="42"/>
  <c r="W58" i="42"/>
  <c r="X58" i="42"/>
  <c r="Y58" i="42"/>
  <c r="Z58" i="42"/>
  <c r="AA58" i="42"/>
  <c r="AB58" i="42"/>
  <c r="AC58" i="42"/>
  <c r="AD58" i="42"/>
  <c r="AE58" i="42"/>
  <c r="AF58" i="42"/>
  <c r="AG58" i="42" s="1"/>
  <c r="AH58" i="42" s="1"/>
  <c r="D59" i="42"/>
  <c r="E59" i="42"/>
  <c r="F59" i="42"/>
  <c r="G59" i="42"/>
  <c r="H59" i="42"/>
  <c r="I59" i="42"/>
  <c r="J59" i="42"/>
  <c r="K59" i="42"/>
  <c r="L59" i="42"/>
  <c r="M59" i="42"/>
  <c r="N59" i="42"/>
  <c r="O59" i="42"/>
  <c r="P59" i="42"/>
  <c r="Q59" i="42"/>
  <c r="R59" i="42"/>
  <c r="S59" i="42"/>
  <c r="T59" i="42"/>
  <c r="U59" i="42"/>
  <c r="V59" i="42"/>
  <c r="W59" i="42"/>
  <c r="X59" i="42"/>
  <c r="Y59" i="42"/>
  <c r="Z59" i="42"/>
  <c r="AA59" i="42"/>
  <c r="AB59" i="42"/>
  <c r="AC59" i="42"/>
  <c r="AD59" i="42"/>
  <c r="AE59" i="42"/>
  <c r="AF59" i="42"/>
  <c r="AG59" i="42" s="1"/>
  <c r="AH59" i="42" s="1"/>
  <c r="D60" i="42"/>
  <c r="E60" i="42"/>
  <c r="F60" i="42"/>
  <c r="G60" i="42"/>
  <c r="H60" i="42"/>
  <c r="I60" i="42"/>
  <c r="J60" i="42"/>
  <c r="K60" i="42"/>
  <c r="L60" i="42"/>
  <c r="M60" i="42"/>
  <c r="N60" i="42"/>
  <c r="O60" i="42"/>
  <c r="P60" i="42"/>
  <c r="Q60" i="42"/>
  <c r="R60" i="42"/>
  <c r="S60" i="42"/>
  <c r="T60" i="42"/>
  <c r="U60" i="42"/>
  <c r="V60" i="42"/>
  <c r="W60" i="42"/>
  <c r="X60" i="42"/>
  <c r="Y60" i="42"/>
  <c r="Z60" i="42"/>
  <c r="AA60" i="42"/>
  <c r="AB60" i="42"/>
  <c r="AC60" i="42"/>
  <c r="AD60" i="42"/>
  <c r="AE60" i="42"/>
  <c r="AF60" i="42"/>
  <c r="AG60" i="42" s="1"/>
  <c r="AH60" i="42" s="1"/>
  <c r="D61" i="42"/>
  <c r="E61" i="42"/>
  <c r="F61" i="42"/>
  <c r="G61" i="42"/>
  <c r="H61" i="42"/>
  <c r="I61" i="42"/>
  <c r="J61" i="42"/>
  <c r="K61" i="42"/>
  <c r="L61" i="42"/>
  <c r="M61" i="42"/>
  <c r="N61" i="42"/>
  <c r="O61" i="42"/>
  <c r="P61" i="42"/>
  <c r="Q61" i="42"/>
  <c r="R61" i="42"/>
  <c r="S61" i="42"/>
  <c r="T61" i="42"/>
  <c r="U61" i="42"/>
  <c r="V61" i="42"/>
  <c r="W61" i="42"/>
  <c r="X61" i="42"/>
  <c r="Y61" i="42"/>
  <c r="Z61" i="42"/>
  <c r="AA61" i="42"/>
  <c r="AB61" i="42"/>
  <c r="AC61" i="42"/>
  <c r="AD61" i="42"/>
  <c r="AE61" i="42"/>
  <c r="AF61" i="42"/>
  <c r="AG61" i="42" s="1"/>
  <c r="AH61" i="42" s="1"/>
  <c r="D62" i="42"/>
  <c r="E62" i="42"/>
  <c r="F62" i="42"/>
  <c r="G62" i="42"/>
  <c r="H62" i="42"/>
  <c r="I62" i="42"/>
  <c r="J62" i="42"/>
  <c r="K62" i="42"/>
  <c r="L62" i="42"/>
  <c r="M62" i="42"/>
  <c r="N62" i="42"/>
  <c r="O62" i="42"/>
  <c r="P62" i="42"/>
  <c r="Q62" i="42"/>
  <c r="R62" i="42"/>
  <c r="S62" i="42"/>
  <c r="T62" i="42"/>
  <c r="U62" i="42"/>
  <c r="V62" i="42"/>
  <c r="W62" i="42"/>
  <c r="X62" i="42"/>
  <c r="Y62" i="42"/>
  <c r="Z62" i="42"/>
  <c r="AA62" i="42"/>
  <c r="AB62" i="42"/>
  <c r="AC62" i="42"/>
  <c r="AD62" i="42"/>
  <c r="AE62" i="42"/>
  <c r="AF62" i="42"/>
  <c r="AG62" i="42" s="1"/>
  <c r="AH62" i="42" s="1"/>
  <c r="D63" i="42"/>
  <c r="E63" i="42"/>
  <c r="F63" i="42"/>
  <c r="G63" i="42"/>
  <c r="H63" i="42"/>
  <c r="I63" i="42"/>
  <c r="J63" i="42"/>
  <c r="K63" i="42"/>
  <c r="L63" i="42"/>
  <c r="M63" i="42"/>
  <c r="N63" i="42"/>
  <c r="O63" i="42"/>
  <c r="P63" i="42"/>
  <c r="Q63" i="42"/>
  <c r="R63" i="42"/>
  <c r="S63" i="42"/>
  <c r="T63" i="42"/>
  <c r="U63" i="42"/>
  <c r="V63" i="42"/>
  <c r="W63" i="42"/>
  <c r="X63" i="42"/>
  <c r="Y63" i="42"/>
  <c r="Z63" i="42"/>
  <c r="AA63" i="42"/>
  <c r="AB63" i="42"/>
  <c r="AC63" i="42"/>
  <c r="AD63" i="42"/>
  <c r="AE63" i="42"/>
  <c r="AF63" i="42"/>
  <c r="AG63" i="42" s="1"/>
  <c r="AH63" i="42" s="1"/>
  <c r="D64" i="42"/>
  <c r="E64" i="42"/>
  <c r="F64" i="42"/>
  <c r="G64" i="42"/>
  <c r="H64" i="42"/>
  <c r="I64" i="42"/>
  <c r="J64" i="42"/>
  <c r="K64" i="42"/>
  <c r="L64" i="42"/>
  <c r="M64" i="42"/>
  <c r="N64" i="42"/>
  <c r="O64" i="42"/>
  <c r="P64" i="42"/>
  <c r="Q64" i="42"/>
  <c r="R64" i="42"/>
  <c r="S64" i="42"/>
  <c r="T64" i="42"/>
  <c r="U64" i="42"/>
  <c r="V64" i="42"/>
  <c r="W64" i="42"/>
  <c r="X64" i="42"/>
  <c r="Y64" i="42"/>
  <c r="Z64" i="42"/>
  <c r="AA64" i="42"/>
  <c r="AB64" i="42"/>
  <c r="AC64" i="42"/>
  <c r="AD64" i="42"/>
  <c r="AE64" i="42"/>
  <c r="AF64" i="42"/>
  <c r="AG64" i="42" s="1"/>
  <c r="AH64" i="42" s="1"/>
  <c r="D65" i="42"/>
  <c r="E65" i="42"/>
  <c r="F65" i="42"/>
  <c r="G65" i="42"/>
  <c r="H65" i="42"/>
  <c r="I65" i="42"/>
  <c r="J65" i="42"/>
  <c r="K65" i="42"/>
  <c r="L65" i="42"/>
  <c r="M65" i="42"/>
  <c r="N65" i="42"/>
  <c r="O65" i="42"/>
  <c r="P65" i="42"/>
  <c r="Q65" i="42"/>
  <c r="R65" i="42"/>
  <c r="S65" i="42"/>
  <c r="T65" i="42"/>
  <c r="U65" i="42"/>
  <c r="V65" i="42"/>
  <c r="W65" i="42"/>
  <c r="X65" i="42"/>
  <c r="Y65" i="42"/>
  <c r="Z65" i="42"/>
  <c r="AA65" i="42"/>
  <c r="AB65" i="42"/>
  <c r="AC65" i="42"/>
  <c r="AD65" i="42"/>
  <c r="AE65" i="42"/>
  <c r="AF65" i="42"/>
  <c r="AG65" i="42" s="1"/>
  <c r="AH65" i="42" s="1"/>
  <c r="D66" i="42"/>
  <c r="E66" i="42"/>
  <c r="F66" i="42"/>
  <c r="G66" i="42"/>
  <c r="H66" i="42"/>
  <c r="I66" i="42"/>
  <c r="J66" i="42"/>
  <c r="K66" i="42"/>
  <c r="L66" i="42"/>
  <c r="M66" i="42"/>
  <c r="N66" i="42"/>
  <c r="O66" i="42"/>
  <c r="P66" i="42"/>
  <c r="Q66" i="42"/>
  <c r="R66" i="42"/>
  <c r="S66" i="42"/>
  <c r="T66" i="42"/>
  <c r="U66" i="42"/>
  <c r="V66" i="42"/>
  <c r="W66" i="42"/>
  <c r="X66" i="42"/>
  <c r="Y66" i="42"/>
  <c r="Z66" i="42"/>
  <c r="AA66" i="42"/>
  <c r="AB66" i="42"/>
  <c r="AC66" i="42"/>
  <c r="AD66" i="42"/>
  <c r="AE66" i="42"/>
  <c r="AF66" i="42"/>
  <c r="AG66" i="42" s="1"/>
  <c r="AH66" i="42" s="1"/>
  <c r="D67" i="42"/>
  <c r="E67" i="42"/>
  <c r="F67" i="42"/>
  <c r="G67" i="42"/>
  <c r="H67" i="42"/>
  <c r="I67" i="42"/>
  <c r="J67" i="42"/>
  <c r="K67" i="42"/>
  <c r="L67" i="42"/>
  <c r="M67" i="42"/>
  <c r="N67" i="42"/>
  <c r="O67" i="42"/>
  <c r="P67" i="42"/>
  <c r="Q67" i="42"/>
  <c r="R67" i="42"/>
  <c r="S67" i="42"/>
  <c r="T67" i="42"/>
  <c r="U67" i="42"/>
  <c r="V67" i="42"/>
  <c r="W67" i="42"/>
  <c r="X67" i="42"/>
  <c r="Y67" i="42"/>
  <c r="Z67" i="42"/>
  <c r="AA67" i="42"/>
  <c r="AB67" i="42"/>
  <c r="AC67" i="42"/>
  <c r="AD67" i="42"/>
  <c r="AE67" i="42"/>
  <c r="AF67" i="42"/>
  <c r="AG67" i="42" s="1"/>
  <c r="AH67" i="42" s="1"/>
  <c r="D68" i="42"/>
  <c r="E68" i="42"/>
  <c r="F68" i="42"/>
  <c r="G68" i="42"/>
  <c r="H68" i="42"/>
  <c r="I68" i="42"/>
  <c r="J68" i="42"/>
  <c r="K68" i="42"/>
  <c r="L68" i="42"/>
  <c r="M68" i="42"/>
  <c r="N68" i="42"/>
  <c r="O68" i="42"/>
  <c r="P68" i="42"/>
  <c r="Q68" i="42"/>
  <c r="R68" i="42"/>
  <c r="S68" i="42"/>
  <c r="T68" i="42"/>
  <c r="U68" i="42"/>
  <c r="V68" i="42"/>
  <c r="W68" i="42"/>
  <c r="X68" i="42"/>
  <c r="Y68" i="42"/>
  <c r="Z68" i="42"/>
  <c r="AA68" i="42"/>
  <c r="AB68" i="42"/>
  <c r="AC68" i="42"/>
  <c r="AD68" i="42"/>
  <c r="AE68" i="42"/>
  <c r="AF68" i="42"/>
  <c r="AG68" i="42" s="1"/>
  <c r="AH68" i="42" s="1"/>
  <c r="D69" i="42"/>
  <c r="E69" i="42"/>
  <c r="F69" i="42"/>
  <c r="G69" i="42"/>
  <c r="H69" i="42"/>
  <c r="I69" i="42"/>
  <c r="J69" i="42"/>
  <c r="K69" i="42"/>
  <c r="L69" i="42"/>
  <c r="M69" i="42"/>
  <c r="N69" i="42"/>
  <c r="O69" i="42"/>
  <c r="P69" i="42"/>
  <c r="Q69" i="42"/>
  <c r="R69" i="42"/>
  <c r="S69" i="42"/>
  <c r="T69" i="42"/>
  <c r="U69" i="42"/>
  <c r="V69" i="42"/>
  <c r="W69" i="42"/>
  <c r="X69" i="42"/>
  <c r="Y69" i="42"/>
  <c r="Z69" i="42"/>
  <c r="AA69" i="42"/>
  <c r="AB69" i="42"/>
  <c r="AC69" i="42"/>
  <c r="AD69" i="42"/>
  <c r="AE69" i="42"/>
  <c r="AF69" i="42"/>
  <c r="AG69" i="42" s="1"/>
  <c r="AH69" i="42" s="1"/>
  <c r="D70" i="42"/>
  <c r="E70" i="42"/>
  <c r="F70" i="42"/>
  <c r="G70" i="42"/>
  <c r="H70" i="42"/>
  <c r="I70" i="42"/>
  <c r="J70" i="42"/>
  <c r="K70" i="42"/>
  <c r="L70" i="42"/>
  <c r="M70" i="42"/>
  <c r="N70" i="42"/>
  <c r="O70" i="42"/>
  <c r="P70" i="42"/>
  <c r="Q70" i="42"/>
  <c r="R70" i="42"/>
  <c r="S70" i="42"/>
  <c r="T70" i="42"/>
  <c r="U70" i="42"/>
  <c r="V70" i="42"/>
  <c r="W70" i="42"/>
  <c r="X70" i="42"/>
  <c r="Y70" i="42"/>
  <c r="Z70" i="42"/>
  <c r="AA70" i="42"/>
  <c r="AB70" i="42"/>
  <c r="AC70" i="42"/>
  <c r="AD70" i="42"/>
  <c r="AE70" i="42"/>
  <c r="AF70" i="42"/>
  <c r="AG70" i="42" s="1"/>
  <c r="AH70" i="42" s="1"/>
  <c r="D71" i="42"/>
  <c r="E71" i="42"/>
  <c r="F71" i="42"/>
  <c r="G71" i="42"/>
  <c r="H71" i="42"/>
  <c r="I71" i="42"/>
  <c r="J71" i="42"/>
  <c r="K71" i="42"/>
  <c r="L71" i="42"/>
  <c r="M71" i="42"/>
  <c r="N71" i="42"/>
  <c r="O71" i="42"/>
  <c r="P71" i="42"/>
  <c r="Q71" i="42"/>
  <c r="R71" i="42"/>
  <c r="S71" i="42"/>
  <c r="T71" i="42"/>
  <c r="U71" i="42"/>
  <c r="V71" i="42"/>
  <c r="W71" i="42"/>
  <c r="X71" i="42"/>
  <c r="Y71" i="42"/>
  <c r="Z71" i="42"/>
  <c r="AA71" i="42"/>
  <c r="AB71" i="42"/>
  <c r="AC71" i="42"/>
  <c r="AD71" i="42"/>
  <c r="AE71" i="42"/>
  <c r="AF71" i="42"/>
  <c r="AG71" i="42" s="1"/>
  <c r="AH71" i="42" s="1"/>
  <c r="D72" i="42"/>
  <c r="E72" i="42"/>
  <c r="F72" i="42"/>
  <c r="G72" i="42"/>
  <c r="H72" i="42"/>
  <c r="I72" i="42"/>
  <c r="J72" i="42"/>
  <c r="K72" i="42"/>
  <c r="L72" i="42"/>
  <c r="M72" i="42"/>
  <c r="N72" i="42"/>
  <c r="O72" i="42"/>
  <c r="P72" i="42"/>
  <c r="Q72" i="42"/>
  <c r="R72" i="42"/>
  <c r="S72" i="42"/>
  <c r="T72" i="42"/>
  <c r="U72" i="42"/>
  <c r="V72" i="42"/>
  <c r="W72" i="42"/>
  <c r="X72" i="42"/>
  <c r="Y72" i="42"/>
  <c r="Z72" i="42"/>
  <c r="AA72" i="42"/>
  <c r="AB72" i="42"/>
  <c r="AC72" i="42"/>
  <c r="AD72" i="42"/>
  <c r="AE72" i="42"/>
  <c r="AF72" i="42"/>
  <c r="AG72" i="42" s="1"/>
  <c r="AH72" i="42" s="1"/>
  <c r="D73" i="42"/>
  <c r="E73" i="42"/>
  <c r="F73" i="42"/>
  <c r="G73" i="42"/>
  <c r="H73" i="42"/>
  <c r="I73" i="42"/>
  <c r="J73" i="42"/>
  <c r="K73" i="42"/>
  <c r="L73" i="42"/>
  <c r="M73" i="42"/>
  <c r="N73" i="42"/>
  <c r="O73" i="42"/>
  <c r="P73" i="42"/>
  <c r="Q73" i="42"/>
  <c r="R73" i="42"/>
  <c r="S73" i="42"/>
  <c r="T73" i="42"/>
  <c r="U73" i="42"/>
  <c r="V73" i="42"/>
  <c r="W73" i="42"/>
  <c r="X73" i="42"/>
  <c r="Y73" i="42"/>
  <c r="Z73" i="42"/>
  <c r="AA73" i="42"/>
  <c r="AB73" i="42"/>
  <c r="AC73" i="42"/>
  <c r="AD73" i="42"/>
  <c r="AE73" i="42"/>
  <c r="AF73" i="42"/>
  <c r="AG73" i="42" s="1"/>
  <c r="AH73" i="42" s="1"/>
  <c r="D74" i="42"/>
  <c r="E74" i="42"/>
  <c r="F74" i="42"/>
  <c r="G74" i="42"/>
  <c r="H74" i="42"/>
  <c r="I74" i="42"/>
  <c r="J74" i="42"/>
  <c r="K74" i="42"/>
  <c r="L74" i="42"/>
  <c r="M74" i="42"/>
  <c r="N74" i="42"/>
  <c r="O74" i="42"/>
  <c r="P74" i="42"/>
  <c r="Q74" i="42"/>
  <c r="R74" i="42"/>
  <c r="S74" i="42"/>
  <c r="T74" i="42"/>
  <c r="U74" i="42"/>
  <c r="V74" i="42"/>
  <c r="W74" i="42"/>
  <c r="X74" i="42"/>
  <c r="Y74" i="42"/>
  <c r="Z74" i="42"/>
  <c r="AA74" i="42"/>
  <c r="AB74" i="42"/>
  <c r="AC74" i="42"/>
  <c r="AD74" i="42"/>
  <c r="AE74" i="42"/>
  <c r="AF74" i="42"/>
  <c r="AG74" i="42" s="1"/>
  <c r="AH74" i="42" s="1"/>
  <c r="D75" i="42"/>
  <c r="E75" i="42"/>
  <c r="F75" i="42"/>
  <c r="G75" i="42"/>
  <c r="H75" i="42"/>
  <c r="I75" i="42"/>
  <c r="J75" i="42"/>
  <c r="K75" i="42"/>
  <c r="L75" i="42"/>
  <c r="M75" i="42"/>
  <c r="N75" i="42"/>
  <c r="O75" i="42"/>
  <c r="P75" i="42"/>
  <c r="Q75" i="42"/>
  <c r="R75" i="42"/>
  <c r="S75" i="42"/>
  <c r="T75" i="42"/>
  <c r="U75" i="42"/>
  <c r="V75" i="42"/>
  <c r="W75" i="42"/>
  <c r="X75" i="42"/>
  <c r="Y75" i="42"/>
  <c r="Z75" i="42"/>
  <c r="AA75" i="42"/>
  <c r="AB75" i="42"/>
  <c r="AC75" i="42"/>
  <c r="AD75" i="42"/>
  <c r="AE75" i="42"/>
  <c r="AF75" i="42"/>
  <c r="AG75" i="42" s="1"/>
  <c r="AH75" i="42" s="1"/>
  <c r="D76" i="42"/>
  <c r="E76" i="42"/>
  <c r="F76" i="42"/>
  <c r="G76" i="42"/>
  <c r="H76" i="42"/>
  <c r="I76" i="42"/>
  <c r="J76" i="42"/>
  <c r="K76" i="42"/>
  <c r="L76" i="42"/>
  <c r="M76" i="42"/>
  <c r="N76" i="42"/>
  <c r="O76" i="42"/>
  <c r="P76" i="42"/>
  <c r="Q76" i="42"/>
  <c r="R76" i="42"/>
  <c r="S76" i="42"/>
  <c r="T76" i="42"/>
  <c r="U76" i="42"/>
  <c r="V76" i="42"/>
  <c r="W76" i="42"/>
  <c r="X76" i="42"/>
  <c r="Y76" i="42"/>
  <c r="Z76" i="42"/>
  <c r="AA76" i="42"/>
  <c r="AB76" i="42"/>
  <c r="AC76" i="42"/>
  <c r="AD76" i="42"/>
  <c r="AE76" i="42"/>
  <c r="AF76" i="42"/>
  <c r="AG76" i="42" s="1"/>
  <c r="AH76" i="42" s="1"/>
  <c r="D77" i="42"/>
  <c r="E77" i="42"/>
  <c r="F77" i="42"/>
  <c r="G77" i="42"/>
  <c r="H77" i="42"/>
  <c r="I77" i="42"/>
  <c r="J77" i="42"/>
  <c r="K77" i="42"/>
  <c r="L77" i="42"/>
  <c r="M77" i="42"/>
  <c r="N77" i="42"/>
  <c r="O77" i="42"/>
  <c r="P77" i="42"/>
  <c r="Q77" i="42"/>
  <c r="R77" i="42"/>
  <c r="S77" i="42"/>
  <c r="T77" i="42"/>
  <c r="U77" i="42"/>
  <c r="V77" i="42"/>
  <c r="W77" i="42"/>
  <c r="X77" i="42"/>
  <c r="Y77" i="42"/>
  <c r="Z77" i="42"/>
  <c r="AA77" i="42"/>
  <c r="AB77" i="42"/>
  <c r="AC77" i="42"/>
  <c r="AD77" i="42"/>
  <c r="AE77" i="42"/>
  <c r="AF77" i="42"/>
  <c r="AG77" i="42" s="1"/>
  <c r="AH77" i="42" s="1"/>
  <c r="D78" i="42"/>
  <c r="E78" i="42"/>
  <c r="F78" i="42"/>
  <c r="G78" i="42"/>
  <c r="H78" i="42"/>
  <c r="I78" i="42"/>
  <c r="J78" i="42"/>
  <c r="K78" i="42"/>
  <c r="L78" i="42"/>
  <c r="M78" i="42"/>
  <c r="N78" i="42"/>
  <c r="O78" i="42"/>
  <c r="P78" i="42"/>
  <c r="Q78" i="42"/>
  <c r="R78" i="42"/>
  <c r="S78" i="42"/>
  <c r="T78" i="42"/>
  <c r="U78" i="42"/>
  <c r="V78" i="42"/>
  <c r="W78" i="42"/>
  <c r="X78" i="42"/>
  <c r="Y78" i="42"/>
  <c r="Z78" i="42"/>
  <c r="AA78" i="42"/>
  <c r="AB78" i="42"/>
  <c r="AC78" i="42"/>
  <c r="AD78" i="42"/>
  <c r="AE78" i="42"/>
  <c r="AF78" i="42"/>
  <c r="AG78" i="42" s="1"/>
  <c r="AH78" i="42" s="1"/>
  <c r="D79" i="42"/>
  <c r="E79" i="42"/>
  <c r="F79" i="42"/>
  <c r="G79" i="42"/>
  <c r="H79" i="42"/>
  <c r="I79" i="42"/>
  <c r="J79" i="42"/>
  <c r="K79" i="42"/>
  <c r="L79" i="42"/>
  <c r="M79" i="42"/>
  <c r="N79" i="42"/>
  <c r="O79" i="42"/>
  <c r="P79" i="42"/>
  <c r="Q79" i="42"/>
  <c r="R79" i="42"/>
  <c r="S79" i="42"/>
  <c r="T79" i="42"/>
  <c r="U79" i="42"/>
  <c r="V79" i="42"/>
  <c r="W79" i="42"/>
  <c r="X79" i="42"/>
  <c r="Y79" i="42"/>
  <c r="Z79" i="42"/>
  <c r="AA79" i="42"/>
  <c r="AB79" i="42"/>
  <c r="AC79" i="42"/>
  <c r="AD79" i="42"/>
  <c r="AE79" i="42"/>
  <c r="AF79" i="42"/>
  <c r="AG79" i="42" s="1"/>
  <c r="AH79" i="42" s="1"/>
  <c r="D80" i="42"/>
  <c r="E80" i="42"/>
  <c r="F80" i="42"/>
  <c r="G80" i="42"/>
  <c r="H80" i="42"/>
  <c r="I80" i="42"/>
  <c r="J80" i="42"/>
  <c r="K80" i="42"/>
  <c r="L80" i="42"/>
  <c r="M80" i="42"/>
  <c r="N80" i="42"/>
  <c r="O80" i="42"/>
  <c r="P80" i="42"/>
  <c r="Q80" i="42"/>
  <c r="R80" i="42"/>
  <c r="S80" i="42"/>
  <c r="T80" i="42"/>
  <c r="U80" i="42"/>
  <c r="V80" i="42"/>
  <c r="W80" i="42"/>
  <c r="X80" i="42"/>
  <c r="Y80" i="42"/>
  <c r="Z80" i="42"/>
  <c r="AA80" i="42"/>
  <c r="AB80" i="42"/>
  <c r="AC80" i="42"/>
  <c r="AD80" i="42"/>
  <c r="AE80" i="42"/>
  <c r="AF80" i="42"/>
  <c r="AG80" i="42" s="1"/>
  <c r="AH80" i="42" s="1"/>
  <c r="D81" i="42"/>
  <c r="E81" i="42"/>
  <c r="F81" i="42"/>
  <c r="G81" i="42"/>
  <c r="H81" i="42"/>
  <c r="I81" i="42"/>
  <c r="J81" i="42"/>
  <c r="K81" i="42"/>
  <c r="L81" i="42"/>
  <c r="M81" i="42"/>
  <c r="N81" i="42"/>
  <c r="O81" i="42"/>
  <c r="P81" i="42"/>
  <c r="Q81" i="42"/>
  <c r="R81" i="42"/>
  <c r="S81" i="42"/>
  <c r="T81" i="42"/>
  <c r="U81" i="42"/>
  <c r="V81" i="42"/>
  <c r="W81" i="42"/>
  <c r="X81" i="42"/>
  <c r="Y81" i="42"/>
  <c r="Z81" i="42"/>
  <c r="AA81" i="42"/>
  <c r="AB81" i="42"/>
  <c r="AC81" i="42"/>
  <c r="AD81" i="42"/>
  <c r="AE81" i="42"/>
  <c r="AF81" i="42"/>
  <c r="AG81" i="42" s="1"/>
  <c r="AH81" i="42" s="1"/>
  <c r="D82" i="42"/>
  <c r="E82" i="42"/>
  <c r="F82" i="42"/>
  <c r="G82" i="42"/>
  <c r="H82" i="42"/>
  <c r="I82" i="42"/>
  <c r="J82" i="42"/>
  <c r="K82" i="42"/>
  <c r="L82" i="42"/>
  <c r="M82" i="42"/>
  <c r="N82" i="42"/>
  <c r="O82" i="42"/>
  <c r="P82" i="42"/>
  <c r="Q82" i="42"/>
  <c r="R82" i="42"/>
  <c r="S82" i="42"/>
  <c r="T82" i="42"/>
  <c r="U82" i="42"/>
  <c r="V82" i="42"/>
  <c r="W82" i="42"/>
  <c r="X82" i="42"/>
  <c r="Y82" i="42"/>
  <c r="Z82" i="42"/>
  <c r="AA82" i="42"/>
  <c r="AB82" i="42"/>
  <c r="AC82" i="42"/>
  <c r="AD82" i="42"/>
  <c r="AE82" i="42"/>
  <c r="AF82" i="42"/>
  <c r="AG82" i="42" s="1"/>
  <c r="AH82" i="42" s="1"/>
  <c r="D83" i="42"/>
  <c r="E83" i="42"/>
  <c r="F83" i="42"/>
  <c r="G83" i="42"/>
  <c r="H83" i="42"/>
  <c r="I83" i="42"/>
  <c r="J83" i="42"/>
  <c r="K83" i="42"/>
  <c r="L83" i="42"/>
  <c r="M83" i="42"/>
  <c r="N83" i="42"/>
  <c r="O83" i="42"/>
  <c r="P83" i="42"/>
  <c r="Q83" i="42"/>
  <c r="R83" i="42"/>
  <c r="S83" i="42"/>
  <c r="T83" i="42"/>
  <c r="U83" i="42"/>
  <c r="V83" i="42"/>
  <c r="W83" i="42"/>
  <c r="X83" i="42"/>
  <c r="Y83" i="42"/>
  <c r="Z83" i="42"/>
  <c r="AA83" i="42"/>
  <c r="AB83" i="42"/>
  <c r="AC83" i="42"/>
  <c r="AD83" i="42"/>
  <c r="AE83" i="42"/>
  <c r="AF83" i="42"/>
  <c r="AG83" i="42" s="1"/>
  <c r="AH83" i="42" s="1"/>
  <c r="D84" i="42"/>
  <c r="E84" i="42"/>
  <c r="F84" i="42"/>
  <c r="G84" i="42"/>
  <c r="H84" i="42"/>
  <c r="I84" i="42"/>
  <c r="J84" i="42"/>
  <c r="K84" i="42"/>
  <c r="L84" i="42"/>
  <c r="M84" i="42"/>
  <c r="N84" i="42"/>
  <c r="O84" i="42"/>
  <c r="P84" i="42"/>
  <c r="Q84" i="42"/>
  <c r="R84" i="42"/>
  <c r="S84" i="42"/>
  <c r="T84" i="42"/>
  <c r="U84" i="42"/>
  <c r="V84" i="42"/>
  <c r="W84" i="42"/>
  <c r="X84" i="42"/>
  <c r="Y84" i="42"/>
  <c r="Z84" i="42"/>
  <c r="AA84" i="42"/>
  <c r="AB84" i="42"/>
  <c r="AC84" i="42"/>
  <c r="AD84" i="42"/>
  <c r="AE84" i="42"/>
  <c r="AF84" i="42"/>
  <c r="AG84" i="42" s="1"/>
  <c r="AH84" i="42" s="1"/>
  <c r="D85" i="42"/>
  <c r="E85" i="42"/>
  <c r="F85" i="42"/>
  <c r="G85" i="42"/>
  <c r="H85" i="42"/>
  <c r="I85" i="42"/>
  <c r="J85" i="42"/>
  <c r="K85" i="42"/>
  <c r="L85" i="42"/>
  <c r="M85" i="42"/>
  <c r="N85" i="42"/>
  <c r="O85" i="42"/>
  <c r="P85" i="42"/>
  <c r="Q85" i="42"/>
  <c r="R85" i="42"/>
  <c r="S85" i="42"/>
  <c r="T85" i="42"/>
  <c r="U85" i="42"/>
  <c r="V85" i="42"/>
  <c r="W85" i="42"/>
  <c r="X85" i="42"/>
  <c r="Y85" i="42"/>
  <c r="Z85" i="42"/>
  <c r="AA85" i="42"/>
  <c r="AB85" i="42"/>
  <c r="AC85" i="42"/>
  <c r="AD85" i="42"/>
  <c r="AE85" i="42"/>
  <c r="AF85" i="42"/>
  <c r="AG85" i="42" s="1"/>
  <c r="AH85" i="42" s="1"/>
  <c r="D86" i="42"/>
  <c r="E86" i="42"/>
  <c r="F86" i="42"/>
  <c r="G86" i="42"/>
  <c r="H86" i="42"/>
  <c r="I86" i="42"/>
  <c r="J86" i="42"/>
  <c r="K86" i="42"/>
  <c r="L86" i="42"/>
  <c r="M86" i="42"/>
  <c r="N86" i="42"/>
  <c r="O86" i="42"/>
  <c r="P86" i="42"/>
  <c r="Q86" i="42"/>
  <c r="R86" i="42"/>
  <c r="S86" i="42"/>
  <c r="T86" i="42"/>
  <c r="U86" i="42"/>
  <c r="V86" i="42"/>
  <c r="W86" i="42"/>
  <c r="X86" i="42"/>
  <c r="Y86" i="42"/>
  <c r="Z86" i="42"/>
  <c r="AA86" i="42"/>
  <c r="AB86" i="42"/>
  <c r="AC86" i="42"/>
  <c r="AD86" i="42"/>
  <c r="AE86" i="42"/>
  <c r="AF86" i="42"/>
  <c r="AG86" i="42" s="1"/>
  <c r="AH86" i="42" s="1"/>
  <c r="D87" i="42"/>
  <c r="E87" i="42"/>
  <c r="F87" i="42"/>
  <c r="G87" i="42"/>
  <c r="H87" i="42"/>
  <c r="I87" i="42"/>
  <c r="J87" i="42"/>
  <c r="K87" i="42"/>
  <c r="L87" i="42"/>
  <c r="M87" i="42"/>
  <c r="N87" i="42"/>
  <c r="O87" i="42"/>
  <c r="P87" i="42"/>
  <c r="Q87" i="42"/>
  <c r="R87" i="42"/>
  <c r="S87" i="42"/>
  <c r="T87" i="42"/>
  <c r="U87" i="42"/>
  <c r="V87" i="42"/>
  <c r="W87" i="42"/>
  <c r="X87" i="42"/>
  <c r="Y87" i="42"/>
  <c r="Z87" i="42"/>
  <c r="AA87" i="42"/>
  <c r="AB87" i="42"/>
  <c r="AC87" i="42"/>
  <c r="AD87" i="42"/>
  <c r="AE87" i="42"/>
  <c r="AF87" i="42"/>
  <c r="AG87" i="42" s="1"/>
  <c r="AH87" i="42" s="1"/>
  <c r="D88" i="42"/>
  <c r="E88" i="42"/>
  <c r="F88" i="42"/>
  <c r="G88" i="42"/>
  <c r="H88" i="42"/>
  <c r="I88" i="42"/>
  <c r="J88" i="42"/>
  <c r="K88" i="42"/>
  <c r="L88" i="42"/>
  <c r="M88" i="42"/>
  <c r="N88" i="42"/>
  <c r="O88" i="42"/>
  <c r="P88" i="42"/>
  <c r="Q88" i="42"/>
  <c r="R88" i="42"/>
  <c r="S88" i="42"/>
  <c r="T88" i="42"/>
  <c r="U88" i="42"/>
  <c r="V88" i="42"/>
  <c r="W88" i="42"/>
  <c r="X88" i="42"/>
  <c r="Y88" i="42"/>
  <c r="Z88" i="42"/>
  <c r="AA88" i="42"/>
  <c r="AB88" i="42"/>
  <c r="AC88" i="42"/>
  <c r="AD88" i="42"/>
  <c r="AE88" i="42"/>
  <c r="AF88" i="42"/>
  <c r="AG88" i="42" s="1"/>
  <c r="AH88" i="42" s="1"/>
  <c r="D89" i="42"/>
  <c r="E89" i="42"/>
  <c r="F89" i="42"/>
  <c r="G89" i="42"/>
  <c r="H89" i="42"/>
  <c r="I89" i="42"/>
  <c r="J89" i="42"/>
  <c r="K89" i="42"/>
  <c r="L89" i="42"/>
  <c r="M89" i="42"/>
  <c r="N89" i="42"/>
  <c r="O89" i="42"/>
  <c r="P89" i="42"/>
  <c r="Q89" i="42"/>
  <c r="R89" i="42"/>
  <c r="S89" i="42"/>
  <c r="T89" i="42"/>
  <c r="U89" i="42"/>
  <c r="V89" i="42"/>
  <c r="W89" i="42"/>
  <c r="X89" i="42"/>
  <c r="Y89" i="42"/>
  <c r="Z89" i="42"/>
  <c r="AA89" i="42"/>
  <c r="AB89" i="42"/>
  <c r="AC89" i="42"/>
  <c r="AD89" i="42"/>
  <c r="AE89" i="42"/>
  <c r="AF89" i="42"/>
  <c r="AG89" i="42" s="1"/>
  <c r="AH89" i="42" s="1"/>
  <c r="D90" i="42"/>
  <c r="E90" i="42"/>
  <c r="F90" i="42"/>
  <c r="G90" i="42"/>
  <c r="H90" i="42"/>
  <c r="I90" i="42"/>
  <c r="J90" i="42"/>
  <c r="K90" i="42"/>
  <c r="L90" i="42"/>
  <c r="M90" i="42"/>
  <c r="N90" i="42"/>
  <c r="O90" i="42"/>
  <c r="P90" i="42"/>
  <c r="Q90" i="42"/>
  <c r="R90" i="42"/>
  <c r="S90" i="42"/>
  <c r="T90" i="42"/>
  <c r="U90" i="42"/>
  <c r="V90" i="42"/>
  <c r="W90" i="42"/>
  <c r="X90" i="42"/>
  <c r="Y90" i="42"/>
  <c r="Z90" i="42"/>
  <c r="AA90" i="42"/>
  <c r="AB90" i="42"/>
  <c r="AC90" i="42"/>
  <c r="AD90" i="42"/>
  <c r="AE90" i="42"/>
  <c r="AF90" i="42"/>
  <c r="AG90" i="42" s="1"/>
  <c r="AH90" i="42" s="1"/>
  <c r="D91" i="42"/>
  <c r="E91" i="42"/>
  <c r="F91" i="42"/>
  <c r="G91" i="42"/>
  <c r="H91" i="42"/>
  <c r="I91" i="42"/>
  <c r="J91" i="42"/>
  <c r="K91" i="42"/>
  <c r="L91" i="42"/>
  <c r="M91" i="42"/>
  <c r="N91" i="42"/>
  <c r="O91" i="42"/>
  <c r="P91" i="42"/>
  <c r="Q91" i="42"/>
  <c r="R91" i="42"/>
  <c r="S91" i="42"/>
  <c r="T91" i="42"/>
  <c r="U91" i="42"/>
  <c r="V91" i="42"/>
  <c r="W91" i="42"/>
  <c r="X91" i="42"/>
  <c r="Y91" i="42"/>
  <c r="Z91" i="42"/>
  <c r="AA91" i="42"/>
  <c r="AB91" i="42"/>
  <c r="AC91" i="42"/>
  <c r="AD91" i="42"/>
  <c r="AE91" i="42"/>
  <c r="AF91" i="42"/>
  <c r="AG91" i="42" s="1"/>
  <c r="AH91" i="42" s="1"/>
  <c r="D92" i="42"/>
  <c r="E92" i="42"/>
  <c r="F92" i="42"/>
  <c r="G92" i="42"/>
  <c r="H92" i="42"/>
  <c r="I92" i="42"/>
  <c r="J92" i="42"/>
  <c r="K92" i="42"/>
  <c r="L92" i="42"/>
  <c r="M92" i="42"/>
  <c r="N92" i="42"/>
  <c r="O92" i="42"/>
  <c r="P92" i="42"/>
  <c r="Q92" i="42"/>
  <c r="R92" i="42"/>
  <c r="S92" i="42"/>
  <c r="T92" i="42"/>
  <c r="U92" i="42"/>
  <c r="V92" i="42"/>
  <c r="W92" i="42"/>
  <c r="X92" i="42"/>
  <c r="Y92" i="42"/>
  <c r="Z92" i="42"/>
  <c r="AA92" i="42"/>
  <c r="AB92" i="42"/>
  <c r="AC92" i="42"/>
  <c r="AD92" i="42"/>
  <c r="AE92" i="42"/>
  <c r="AF92" i="42"/>
  <c r="AG92" i="42" s="1"/>
  <c r="AH92" i="42" s="1"/>
  <c r="D93" i="42"/>
  <c r="E93" i="42"/>
  <c r="F93" i="42"/>
  <c r="G93" i="42"/>
  <c r="H93" i="42"/>
  <c r="I93" i="42"/>
  <c r="J93" i="42"/>
  <c r="K93" i="42"/>
  <c r="L93" i="42"/>
  <c r="M93" i="42"/>
  <c r="N93" i="42"/>
  <c r="O93" i="42"/>
  <c r="P93" i="42"/>
  <c r="Q93" i="42"/>
  <c r="R93" i="42"/>
  <c r="S93" i="42"/>
  <c r="T93" i="42"/>
  <c r="U93" i="42"/>
  <c r="V93" i="42"/>
  <c r="W93" i="42"/>
  <c r="X93" i="42"/>
  <c r="Y93" i="42"/>
  <c r="Z93" i="42"/>
  <c r="AA93" i="42"/>
  <c r="AB93" i="42"/>
  <c r="AC93" i="42"/>
  <c r="AD93" i="42"/>
  <c r="AE93" i="42"/>
  <c r="AF93" i="42"/>
  <c r="AG93" i="42" s="1"/>
  <c r="AH93" i="42" s="1"/>
  <c r="D94" i="42"/>
  <c r="E94" i="42"/>
  <c r="F94" i="42"/>
  <c r="G94" i="42"/>
  <c r="H94" i="42"/>
  <c r="I94" i="42"/>
  <c r="J94" i="42"/>
  <c r="K94" i="42"/>
  <c r="L94" i="42"/>
  <c r="M94" i="42"/>
  <c r="N94" i="42"/>
  <c r="O94" i="42"/>
  <c r="P94" i="42"/>
  <c r="Q94" i="42"/>
  <c r="R94" i="42"/>
  <c r="S94" i="42"/>
  <c r="T94" i="42"/>
  <c r="U94" i="42"/>
  <c r="V94" i="42"/>
  <c r="W94" i="42"/>
  <c r="X94" i="42"/>
  <c r="Y94" i="42"/>
  <c r="Z94" i="42"/>
  <c r="AA94" i="42"/>
  <c r="AB94" i="42"/>
  <c r="AC94" i="42"/>
  <c r="AD94" i="42"/>
  <c r="AE94" i="42"/>
  <c r="AF94" i="42"/>
  <c r="AG94" i="42" s="1"/>
  <c r="AH94" i="42" s="1"/>
  <c r="D95" i="42"/>
  <c r="E95" i="42"/>
  <c r="F95" i="42"/>
  <c r="G95" i="42"/>
  <c r="H95" i="42"/>
  <c r="I95" i="42"/>
  <c r="J95" i="42"/>
  <c r="K95" i="42"/>
  <c r="L95" i="42"/>
  <c r="M95" i="42"/>
  <c r="N95" i="42"/>
  <c r="O95" i="42"/>
  <c r="P95" i="42"/>
  <c r="Q95" i="42"/>
  <c r="R95" i="42"/>
  <c r="S95" i="42"/>
  <c r="T95" i="42"/>
  <c r="U95" i="42"/>
  <c r="V95" i="42"/>
  <c r="W95" i="42"/>
  <c r="X95" i="42"/>
  <c r="Y95" i="42"/>
  <c r="Z95" i="42"/>
  <c r="AA95" i="42"/>
  <c r="AB95" i="42"/>
  <c r="AC95" i="42"/>
  <c r="AD95" i="42"/>
  <c r="AE95" i="42"/>
  <c r="AF95" i="42"/>
  <c r="AG95" i="42" s="1"/>
  <c r="AH95" i="42" s="1"/>
  <c r="D96" i="42"/>
  <c r="E96" i="42"/>
  <c r="F96" i="42"/>
  <c r="G96" i="42"/>
  <c r="H96" i="42"/>
  <c r="I96" i="42"/>
  <c r="J96" i="42"/>
  <c r="K96" i="42"/>
  <c r="L96" i="42"/>
  <c r="M96" i="42"/>
  <c r="N96" i="42"/>
  <c r="O96" i="42"/>
  <c r="P96" i="42"/>
  <c r="Q96" i="42"/>
  <c r="R96" i="42"/>
  <c r="S96" i="42"/>
  <c r="T96" i="42"/>
  <c r="U96" i="42"/>
  <c r="V96" i="42"/>
  <c r="W96" i="42"/>
  <c r="X96" i="42"/>
  <c r="Y96" i="42"/>
  <c r="Z96" i="42"/>
  <c r="AA96" i="42"/>
  <c r="AB96" i="42"/>
  <c r="AC96" i="42"/>
  <c r="AD96" i="42"/>
  <c r="AE96" i="42"/>
  <c r="AF96" i="42"/>
  <c r="AG96" i="42" s="1"/>
  <c r="AH96" i="42" s="1"/>
  <c r="D97" i="42"/>
  <c r="E97" i="42"/>
  <c r="F97" i="42"/>
  <c r="G97" i="42"/>
  <c r="H97" i="42"/>
  <c r="I97" i="42"/>
  <c r="J97" i="42"/>
  <c r="K97" i="42"/>
  <c r="L97" i="42"/>
  <c r="M97" i="42"/>
  <c r="N97" i="42"/>
  <c r="O97" i="42"/>
  <c r="P97" i="42"/>
  <c r="Q97" i="42"/>
  <c r="R97" i="42"/>
  <c r="S97" i="42"/>
  <c r="T97" i="42"/>
  <c r="U97" i="42"/>
  <c r="V97" i="42"/>
  <c r="W97" i="42"/>
  <c r="X97" i="42"/>
  <c r="Y97" i="42"/>
  <c r="Z97" i="42"/>
  <c r="AA97" i="42"/>
  <c r="AB97" i="42"/>
  <c r="AC97" i="42"/>
  <c r="AD97" i="42"/>
  <c r="AE97" i="42"/>
  <c r="AF97" i="42"/>
  <c r="AG97" i="42" s="1"/>
  <c r="AH97" i="42" s="1"/>
  <c r="D98" i="42"/>
  <c r="E98" i="42"/>
  <c r="F98" i="42"/>
  <c r="G98" i="42"/>
  <c r="H98" i="42"/>
  <c r="I98" i="42"/>
  <c r="J98" i="42"/>
  <c r="K98" i="42"/>
  <c r="L98" i="42"/>
  <c r="M98" i="42"/>
  <c r="N98" i="42"/>
  <c r="O98" i="42"/>
  <c r="P98" i="42"/>
  <c r="Q98" i="42"/>
  <c r="R98" i="42"/>
  <c r="S98" i="42"/>
  <c r="T98" i="42"/>
  <c r="U98" i="42"/>
  <c r="V98" i="42"/>
  <c r="W98" i="42"/>
  <c r="X98" i="42"/>
  <c r="Y98" i="42"/>
  <c r="Z98" i="42"/>
  <c r="AA98" i="42"/>
  <c r="AB98" i="42"/>
  <c r="AC98" i="42"/>
  <c r="AD98" i="42"/>
  <c r="AE98" i="42"/>
  <c r="AF98" i="42"/>
  <c r="AG98" i="42" s="1"/>
  <c r="AH98" i="42" s="1"/>
  <c r="D99" i="42"/>
  <c r="E99" i="42"/>
  <c r="F99" i="42"/>
  <c r="G99" i="42"/>
  <c r="H99" i="42"/>
  <c r="I99" i="42"/>
  <c r="J99" i="42"/>
  <c r="K99" i="42"/>
  <c r="L99" i="42"/>
  <c r="M99" i="42"/>
  <c r="N99" i="42"/>
  <c r="O99" i="42"/>
  <c r="P99" i="42"/>
  <c r="Q99" i="42"/>
  <c r="R99" i="42"/>
  <c r="S99" i="42"/>
  <c r="T99" i="42"/>
  <c r="U99" i="42"/>
  <c r="V99" i="42"/>
  <c r="W99" i="42"/>
  <c r="X99" i="42"/>
  <c r="Y99" i="42"/>
  <c r="Z99" i="42"/>
  <c r="AA99" i="42"/>
  <c r="AB99" i="42"/>
  <c r="AC99" i="42"/>
  <c r="AD99" i="42"/>
  <c r="AE99" i="42"/>
  <c r="AF99" i="42"/>
  <c r="AG99" i="42" s="1"/>
  <c r="AH99" i="42" s="1"/>
  <c r="D100" i="42"/>
  <c r="E100" i="42"/>
  <c r="F100" i="42"/>
  <c r="G100" i="42"/>
  <c r="H100" i="42"/>
  <c r="I100" i="42"/>
  <c r="J100" i="42"/>
  <c r="K100" i="42"/>
  <c r="L100" i="42"/>
  <c r="M100" i="42"/>
  <c r="N100" i="42"/>
  <c r="O100" i="42"/>
  <c r="P100" i="42"/>
  <c r="Q100" i="42"/>
  <c r="R100" i="42"/>
  <c r="S100" i="42"/>
  <c r="T100" i="42"/>
  <c r="U100" i="42"/>
  <c r="V100" i="42"/>
  <c r="W100" i="42"/>
  <c r="X100" i="42"/>
  <c r="Y100" i="42"/>
  <c r="Z100" i="42"/>
  <c r="AA100" i="42"/>
  <c r="AB100" i="42"/>
  <c r="AC100" i="42"/>
  <c r="AD100" i="42"/>
  <c r="AE100" i="42"/>
  <c r="AF100" i="42"/>
  <c r="AG100" i="42" s="1"/>
  <c r="AH100" i="42" s="1"/>
  <c r="D101" i="42"/>
  <c r="E101" i="42"/>
  <c r="F101" i="42"/>
  <c r="G101" i="42"/>
  <c r="H101" i="42"/>
  <c r="I101" i="42"/>
  <c r="J101" i="42"/>
  <c r="K101" i="42"/>
  <c r="L101" i="42"/>
  <c r="M101" i="42"/>
  <c r="N101" i="42"/>
  <c r="O101" i="42"/>
  <c r="P101" i="42"/>
  <c r="Q101" i="42"/>
  <c r="R101" i="42"/>
  <c r="S101" i="42"/>
  <c r="T101" i="42"/>
  <c r="U101" i="42"/>
  <c r="V101" i="42"/>
  <c r="W101" i="42"/>
  <c r="X101" i="42"/>
  <c r="Y101" i="42"/>
  <c r="Z101" i="42"/>
  <c r="AA101" i="42"/>
  <c r="AB101" i="42"/>
  <c r="AC101" i="42"/>
  <c r="AD101" i="42"/>
  <c r="AE101" i="42"/>
  <c r="AF101" i="42"/>
  <c r="AG101" i="42" s="1"/>
  <c r="AH101" i="42" s="1"/>
  <c r="D102" i="42"/>
  <c r="E102" i="42"/>
  <c r="F102" i="42"/>
  <c r="G102" i="42"/>
  <c r="H102" i="42"/>
  <c r="I102" i="42"/>
  <c r="J102" i="42"/>
  <c r="K102" i="42"/>
  <c r="L102" i="42"/>
  <c r="M102" i="42"/>
  <c r="N102" i="42"/>
  <c r="O102" i="42"/>
  <c r="P102" i="42"/>
  <c r="Q102" i="42"/>
  <c r="R102" i="42"/>
  <c r="S102" i="42"/>
  <c r="T102" i="42"/>
  <c r="U102" i="42"/>
  <c r="V102" i="42"/>
  <c r="W102" i="42"/>
  <c r="X102" i="42"/>
  <c r="Y102" i="42"/>
  <c r="Z102" i="42"/>
  <c r="AA102" i="42"/>
  <c r="AB102" i="42"/>
  <c r="AC102" i="42"/>
  <c r="AD102" i="42"/>
  <c r="AE102" i="42"/>
  <c r="AF102" i="42"/>
  <c r="AG102" i="42" s="1"/>
  <c r="AH102" i="42" s="1"/>
  <c r="D103" i="42"/>
  <c r="E103" i="42"/>
  <c r="F103" i="42"/>
  <c r="G103" i="42"/>
  <c r="H103" i="42"/>
  <c r="I103" i="42"/>
  <c r="J103" i="42"/>
  <c r="K103" i="42"/>
  <c r="L103" i="42"/>
  <c r="M103" i="42"/>
  <c r="N103" i="42"/>
  <c r="O103" i="42"/>
  <c r="P103" i="42"/>
  <c r="Q103" i="42"/>
  <c r="R103" i="42"/>
  <c r="S103" i="42"/>
  <c r="T103" i="42"/>
  <c r="U103" i="42"/>
  <c r="V103" i="42"/>
  <c r="W103" i="42"/>
  <c r="X103" i="42"/>
  <c r="Y103" i="42"/>
  <c r="Z103" i="42"/>
  <c r="AA103" i="42"/>
  <c r="AB103" i="42"/>
  <c r="AC103" i="42"/>
  <c r="AD103" i="42"/>
  <c r="AE103" i="42"/>
  <c r="AF103" i="42"/>
  <c r="AG103" i="42" s="1"/>
  <c r="AH103" i="42" s="1"/>
  <c r="D104" i="42"/>
  <c r="E104" i="42"/>
  <c r="F104" i="42"/>
  <c r="G104" i="42"/>
  <c r="H104" i="42"/>
  <c r="I104" i="42"/>
  <c r="J104" i="42"/>
  <c r="K104" i="42"/>
  <c r="L104" i="42"/>
  <c r="M104" i="42"/>
  <c r="N104" i="42"/>
  <c r="O104" i="42"/>
  <c r="P104" i="42"/>
  <c r="Q104" i="42"/>
  <c r="R104" i="42"/>
  <c r="S104" i="42"/>
  <c r="T104" i="42"/>
  <c r="U104" i="42"/>
  <c r="V104" i="42"/>
  <c r="W104" i="42"/>
  <c r="X104" i="42"/>
  <c r="Y104" i="42"/>
  <c r="Z104" i="42"/>
  <c r="AA104" i="42"/>
  <c r="AB104" i="42"/>
  <c r="AC104" i="42"/>
  <c r="AD104" i="42"/>
  <c r="AE104" i="42"/>
  <c r="AF104" i="42"/>
  <c r="AG104" i="42" s="1"/>
  <c r="AH104" i="42" s="1"/>
  <c r="D105" i="42"/>
  <c r="E105" i="42"/>
  <c r="F105" i="42"/>
  <c r="G105" i="42"/>
  <c r="H105" i="42"/>
  <c r="I105" i="42"/>
  <c r="J105" i="42"/>
  <c r="K105" i="42"/>
  <c r="L105" i="42"/>
  <c r="M105" i="42"/>
  <c r="N105" i="42"/>
  <c r="O105" i="42"/>
  <c r="P105" i="42"/>
  <c r="Q105" i="42"/>
  <c r="R105" i="42"/>
  <c r="S105" i="42"/>
  <c r="T105" i="42"/>
  <c r="U105" i="42"/>
  <c r="V105" i="42"/>
  <c r="W105" i="42"/>
  <c r="X105" i="42"/>
  <c r="Y105" i="42"/>
  <c r="Z105" i="42"/>
  <c r="AA105" i="42"/>
  <c r="AB105" i="42"/>
  <c r="AC105" i="42"/>
  <c r="AD105" i="42"/>
  <c r="AE105" i="42"/>
  <c r="AF105" i="42"/>
  <c r="AG105" i="42" s="1"/>
  <c r="AH105" i="42" s="1"/>
  <c r="D106" i="42"/>
  <c r="E106" i="42"/>
  <c r="F106" i="42"/>
  <c r="G106" i="42"/>
  <c r="H106" i="42"/>
  <c r="I106" i="42"/>
  <c r="J106" i="42"/>
  <c r="K106" i="42"/>
  <c r="L106" i="42"/>
  <c r="M106" i="42"/>
  <c r="N106" i="42"/>
  <c r="O106" i="42"/>
  <c r="P106" i="42"/>
  <c r="Q106" i="42"/>
  <c r="R106" i="42"/>
  <c r="S106" i="42"/>
  <c r="T106" i="42"/>
  <c r="U106" i="42"/>
  <c r="V106" i="42"/>
  <c r="W106" i="42"/>
  <c r="X106" i="42"/>
  <c r="Y106" i="42"/>
  <c r="Z106" i="42"/>
  <c r="AA106" i="42"/>
  <c r="AB106" i="42"/>
  <c r="AC106" i="42"/>
  <c r="AD106" i="42"/>
  <c r="AE106" i="42"/>
  <c r="AF106" i="42"/>
  <c r="AG106" i="42" s="1"/>
  <c r="AH106" i="42" s="1"/>
  <c r="D107" i="42"/>
  <c r="E107" i="42"/>
  <c r="F107" i="42"/>
  <c r="G107" i="42"/>
  <c r="H107" i="42"/>
  <c r="I107" i="42"/>
  <c r="J107" i="42"/>
  <c r="K107" i="42"/>
  <c r="L107" i="42"/>
  <c r="M107" i="42"/>
  <c r="N107" i="42"/>
  <c r="O107" i="42"/>
  <c r="P107" i="42"/>
  <c r="Q107" i="42"/>
  <c r="R107" i="42"/>
  <c r="S107" i="42"/>
  <c r="T107" i="42"/>
  <c r="U107" i="42"/>
  <c r="V107" i="42"/>
  <c r="W107" i="42"/>
  <c r="X107" i="42"/>
  <c r="Y107" i="42"/>
  <c r="Z107" i="42"/>
  <c r="AA107" i="42"/>
  <c r="AB107" i="42"/>
  <c r="AC107" i="42"/>
  <c r="AD107" i="42"/>
  <c r="AE107" i="42"/>
  <c r="AF107" i="42"/>
  <c r="AG107" i="42" s="1"/>
  <c r="AH107" i="42" s="1"/>
  <c r="D108" i="42"/>
  <c r="E108" i="42"/>
  <c r="F108" i="42"/>
  <c r="G108" i="42"/>
  <c r="H108" i="42"/>
  <c r="I108" i="42"/>
  <c r="J108" i="42"/>
  <c r="K108" i="42"/>
  <c r="L108" i="42"/>
  <c r="M108" i="42"/>
  <c r="N108" i="42"/>
  <c r="O108" i="42"/>
  <c r="P108" i="42"/>
  <c r="Q108" i="42"/>
  <c r="R108" i="42"/>
  <c r="S108" i="42"/>
  <c r="T108" i="42"/>
  <c r="U108" i="42"/>
  <c r="V108" i="42"/>
  <c r="W108" i="42"/>
  <c r="X108" i="42"/>
  <c r="Y108" i="42"/>
  <c r="Z108" i="42"/>
  <c r="AA108" i="42"/>
  <c r="AB108" i="42"/>
  <c r="AC108" i="42"/>
  <c r="AD108" i="42"/>
  <c r="AE108" i="42"/>
  <c r="AF108" i="42"/>
  <c r="AG108" i="42" s="1"/>
  <c r="AH108" i="42" s="1"/>
  <c r="D109" i="42"/>
  <c r="E109" i="42"/>
  <c r="F109" i="42"/>
  <c r="G109" i="42"/>
  <c r="H109" i="42"/>
  <c r="I109" i="42"/>
  <c r="J109" i="42"/>
  <c r="K109" i="42"/>
  <c r="L109" i="42"/>
  <c r="M109" i="42"/>
  <c r="N109" i="42"/>
  <c r="O109" i="42"/>
  <c r="P109" i="42"/>
  <c r="Q109" i="42"/>
  <c r="R109" i="42"/>
  <c r="S109" i="42"/>
  <c r="T109" i="42"/>
  <c r="U109" i="42"/>
  <c r="V109" i="42"/>
  <c r="W109" i="42"/>
  <c r="X109" i="42"/>
  <c r="Y109" i="42"/>
  <c r="Z109" i="42"/>
  <c r="AA109" i="42"/>
  <c r="AB109" i="42"/>
  <c r="AC109" i="42"/>
  <c r="AD109" i="42"/>
  <c r="AE109" i="42"/>
  <c r="AF109" i="42"/>
  <c r="AG109" i="42" s="1"/>
  <c r="AH109" i="42" s="1"/>
  <c r="D110" i="42"/>
  <c r="E110" i="42"/>
  <c r="F110" i="42"/>
  <c r="G110" i="42"/>
  <c r="H110" i="42"/>
  <c r="I110" i="42"/>
  <c r="J110" i="42"/>
  <c r="K110" i="42"/>
  <c r="L110" i="42"/>
  <c r="M110" i="42"/>
  <c r="N110" i="42"/>
  <c r="O110" i="42"/>
  <c r="P110" i="42"/>
  <c r="Q110" i="42"/>
  <c r="R110" i="42"/>
  <c r="S110" i="42"/>
  <c r="T110" i="42"/>
  <c r="U110" i="42"/>
  <c r="V110" i="42"/>
  <c r="W110" i="42"/>
  <c r="X110" i="42"/>
  <c r="Y110" i="42"/>
  <c r="Z110" i="42"/>
  <c r="AA110" i="42"/>
  <c r="AB110" i="42"/>
  <c r="AC110" i="42"/>
  <c r="AD110" i="42"/>
  <c r="AE110" i="42"/>
  <c r="AF110" i="42"/>
  <c r="AG110" i="42" s="1"/>
  <c r="AH110" i="42" s="1"/>
  <c r="D111" i="42"/>
  <c r="E111" i="42"/>
  <c r="F111" i="42"/>
  <c r="G111" i="42"/>
  <c r="H111" i="42"/>
  <c r="I111" i="42"/>
  <c r="J111" i="42"/>
  <c r="K111" i="42"/>
  <c r="L111" i="42"/>
  <c r="M111" i="42"/>
  <c r="N111" i="42"/>
  <c r="O111" i="42"/>
  <c r="P111" i="42"/>
  <c r="Q111" i="42"/>
  <c r="R111" i="42"/>
  <c r="S111" i="42"/>
  <c r="T111" i="42"/>
  <c r="U111" i="42"/>
  <c r="V111" i="42"/>
  <c r="W111" i="42"/>
  <c r="X111" i="42"/>
  <c r="Y111" i="42"/>
  <c r="Z111" i="42"/>
  <c r="AA111" i="42"/>
  <c r="AB111" i="42"/>
  <c r="AC111" i="42"/>
  <c r="AD111" i="42"/>
  <c r="AE111" i="42"/>
  <c r="AF111" i="42"/>
  <c r="AG111" i="42" s="1"/>
  <c r="AH111" i="42" s="1"/>
  <c r="D112" i="42"/>
  <c r="E112" i="42"/>
  <c r="F112" i="42"/>
  <c r="G112" i="42"/>
  <c r="H112" i="42"/>
  <c r="I112" i="42"/>
  <c r="J112" i="42"/>
  <c r="K112" i="42"/>
  <c r="L112" i="42"/>
  <c r="M112" i="42"/>
  <c r="N112" i="42"/>
  <c r="O112" i="42"/>
  <c r="P112" i="42"/>
  <c r="Q112" i="42"/>
  <c r="R112" i="42"/>
  <c r="S112" i="42"/>
  <c r="T112" i="42"/>
  <c r="U112" i="42"/>
  <c r="V112" i="42"/>
  <c r="W112" i="42"/>
  <c r="X112" i="42"/>
  <c r="Y112" i="42"/>
  <c r="Z112" i="42"/>
  <c r="AA112" i="42"/>
  <c r="AB112" i="42"/>
  <c r="AC112" i="42"/>
  <c r="AD112" i="42"/>
  <c r="AE112" i="42"/>
  <c r="AF112" i="42"/>
  <c r="AG112" i="42" s="1"/>
  <c r="AH112" i="42" s="1"/>
  <c r="D113" i="42"/>
  <c r="E113" i="42"/>
  <c r="F113" i="42"/>
  <c r="G113" i="42"/>
  <c r="H113" i="42"/>
  <c r="I113" i="42"/>
  <c r="J113" i="42"/>
  <c r="K113" i="42"/>
  <c r="L113" i="42"/>
  <c r="M113" i="42"/>
  <c r="N113" i="42"/>
  <c r="O113" i="42"/>
  <c r="P113" i="42"/>
  <c r="Q113" i="42"/>
  <c r="R113" i="42"/>
  <c r="S113" i="42"/>
  <c r="T113" i="42"/>
  <c r="U113" i="42"/>
  <c r="V113" i="42"/>
  <c r="W113" i="42"/>
  <c r="X113" i="42"/>
  <c r="Y113" i="42"/>
  <c r="Z113" i="42"/>
  <c r="AA113" i="42"/>
  <c r="AB113" i="42"/>
  <c r="AC113" i="42"/>
  <c r="AD113" i="42"/>
  <c r="AE113" i="42"/>
  <c r="AF113" i="42"/>
  <c r="AG113" i="42" s="1"/>
  <c r="AH113" i="42" s="1"/>
  <c r="D114" i="42"/>
  <c r="E114" i="42"/>
  <c r="F114" i="42"/>
  <c r="G114" i="42"/>
  <c r="H114" i="42"/>
  <c r="I114" i="42"/>
  <c r="J114" i="42"/>
  <c r="K114" i="42"/>
  <c r="L114" i="42"/>
  <c r="M114" i="42"/>
  <c r="N114" i="42"/>
  <c r="O114" i="42"/>
  <c r="P114" i="42"/>
  <c r="Q114" i="42"/>
  <c r="R114" i="42"/>
  <c r="S114" i="42"/>
  <c r="T114" i="42"/>
  <c r="U114" i="42"/>
  <c r="V114" i="42"/>
  <c r="W114" i="42"/>
  <c r="X114" i="42"/>
  <c r="Y114" i="42"/>
  <c r="Z114" i="42"/>
  <c r="AA114" i="42"/>
  <c r="AB114" i="42"/>
  <c r="AC114" i="42"/>
  <c r="AD114" i="42"/>
  <c r="AE114" i="42"/>
  <c r="AF114" i="42"/>
  <c r="AG114" i="42" s="1"/>
  <c r="AH114" i="42" s="1"/>
  <c r="D115" i="42"/>
  <c r="E115" i="42"/>
  <c r="F115" i="42"/>
  <c r="G115" i="42"/>
  <c r="H115" i="42"/>
  <c r="I115" i="42"/>
  <c r="J115" i="42"/>
  <c r="K115" i="42"/>
  <c r="L115" i="42"/>
  <c r="M115" i="42"/>
  <c r="N115" i="42"/>
  <c r="O115" i="42"/>
  <c r="P115" i="42"/>
  <c r="Q115" i="42"/>
  <c r="R115" i="42"/>
  <c r="S115" i="42"/>
  <c r="T115" i="42"/>
  <c r="U115" i="42"/>
  <c r="V115" i="42"/>
  <c r="W115" i="42"/>
  <c r="X115" i="42"/>
  <c r="Y115" i="42"/>
  <c r="Z115" i="42"/>
  <c r="AA115" i="42"/>
  <c r="AB115" i="42"/>
  <c r="AC115" i="42"/>
  <c r="AD115" i="42"/>
  <c r="AE115" i="42"/>
  <c r="AF115" i="42"/>
  <c r="AG115" i="42" s="1"/>
  <c r="AH115" i="42" s="1"/>
  <c r="D116" i="42"/>
  <c r="E116" i="42"/>
  <c r="F116" i="42"/>
  <c r="G116" i="42"/>
  <c r="H116" i="42"/>
  <c r="I116" i="42"/>
  <c r="J116" i="42"/>
  <c r="K116" i="42"/>
  <c r="L116" i="42"/>
  <c r="M116" i="42"/>
  <c r="N116" i="42"/>
  <c r="O116" i="42"/>
  <c r="P116" i="42"/>
  <c r="Q116" i="42"/>
  <c r="R116" i="42"/>
  <c r="S116" i="42"/>
  <c r="T116" i="42"/>
  <c r="U116" i="42"/>
  <c r="V116" i="42"/>
  <c r="W116" i="42"/>
  <c r="X116" i="42"/>
  <c r="Y116" i="42"/>
  <c r="Z116" i="42"/>
  <c r="AA116" i="42"/>
  <c r="AB116" i="42"/>
  <c r="AC116" i="42"/>
  <c r="AD116" i="42"/>
  <c r="AE116" i="42"/>
  <c r="AF116" i="42"/>
  <c r="AG116" i="42" s="1"/>
  <c r="AH116" i="42" s="1"/>
  <c r="D117" i="42"/>
  <c r="E117" i="42"/>
  <c r="F117" i="42"/>
  <c r="G117" i="42"/>
  <c r="H117" i="42"/>
  <c r="I117" i="42"/>
  <c r="J117" i="42"/>
  <c r="K117" i="42"/>
  <c r="L117" i="42"/>
  <c r="M117" i="42"/>
  <c r="N117" i="42"/>
  <c r="O117" i="42"/>
  <c r="P117" i="42"/>
  <c r="Q117" i="42"/>
  <c r="R117" i="42"/>
  <c r="S117" i="42"/>
  <c r="T117" i="42"/>
  <c r="U117" i="42"/>
  <c r="V117" i="42"/>
  <c r="W117" i="42"/>
  <c r="X117" i="42"/>
  <c r="Y117" i="42"/>
  <c r="Z117" i="42"/>
  <c r="AA117" i="42"/>
  <c r="AB117" i="42"/>
  <c r="AC117" i="42"/>
  <c r="AD117" i="42"/>
  <c r="AE117" i="42"/>
  <c r="AF117" i="42"/>
  <c r="AG117" i="42" s="1"/>
  <c r="AH117" i="42" s="1"/>
  <c r="D118" i="42"/>
  <c r="E118" i="42"/>
  <c r="F118" i="42"/>
  <c r="G118" i="42"/>
  <c r="H118" i="42"/>
  <c r="I118" i="42"/>
  <c r="J118" i="42"/>
  <c r="K118" i="42"/>
  <c r="L118" i="42"/>
  <c r="M118" i="42"/>
  <c r="N118" i="42"/>
  <c r="O118" i="42"/>
  <c r="P118" i="42"/>
  <c r="Q118" i="42"/>
  <c r="R118" i="42"/>
  <c r="S118" i="42"/>
  <c r="T118" i="42"/>
  <c r="U118" i="42"/>
  <c r="V118" i="42"/>
  <c r="W118" i="42"/>
  <c r="X118" i="42"/>
  <c r="Y118" i="42"/>
  <c r="Z118" i="42"/>
  <c r="AA118" i="42"/>
  <c r="AB118" i="42"/>
  <c r="AC118" i="42"/>
  <c r="AD118" i="42"/>
  <c r="AE118" i="42"/>
  <c r="AF118" i="42"/>
  <c r="AG118" i="42" s="1"/>
  <c r="AH118" i="42" s="1"/>
  <c r="D119" i="42"/>
  <c r="E119" i="42"/>
  <c r="F119" i="42"/>
  <c r="G119" i="42"/>
  <c r="H119" i="42"/>
  <c r="I119" i="42"/>
  <c r="J119" i="42"/>
  <c r="K119" i="42"/>
  <c r="L119" i="42"/>
  <c r="M119" i="42"/>
  <c r="N119" i="42"/>
  <c r="O119" i="42"/>
  <c r="P119" i="42"/>
  <c r="Q119" i="42"/>
  <c r="R119" i="42"/>
  <c r="S119" i="42"/>
  <c r="T119" i="42"/>
  <c r="U119" i="42"/>
  <c r="V119" i="42"/>
  <c r="W119" i="42"/>
  <c r="X119" i="42"/>
  <c r="Y119" i="42"/>
  <c r="Z119" i="42"/>
  <c r="AA119" i="42"/>
  <c r="AB119" i="42"/>
  <c r="AC119" i="42"/>
  <c r="AD119" i="42"/>
  <c r="AE119" i="42"/>
  <c r="AF119" i="42"/>
  <c r="AG119" i="42" s="1"/>
  <c r="AH119" i="42" s="1"/>
  <c r="D120" i="42"/>
  <c r="E120" i="42"/>
  <c r="F120" i="42"/>
  <c r="G120" i="42"/>
  <c r="H120" i="42"/>
  <c r="I120" i="42"/>
  <c r="J120" i="42"/>
  <c r="K120" i="42"/>
  <c r="L120" i="42"/>
  <c r="M120" i="42"/>
  <c r="N120" i="42"/>
  <c r="O120" i="42"/>
  <c r="P120" i="42"/>
  <c r="Q120" i="42"/>
  <c r="R120" i="42"/>
  <c r="S120" i="42"/>
  <c r="T120" i="42"/>
  <c r="U120" i="42"/>
  <c r="V120" i="42"/>
  <c r="W120" i="42"/>
  <c r="X120" i="42"/>
  <c r="Y120" i="42"/>
  <c r="Z120" i="42"/>
  <c r="AA120" i="42"/>
  <c r="AB120" i="42"/>
  <c r="AC120" i="42"/>
  <c r="AD120" i="42"/>
  <c r="AE120" i="42"/>
  <c r="AF120" i="42"/>
  <c r="AG120" i="42" s="1"/>
  <c r="AH120" i="42" s="1"/>
  <c r="D121" i="42"/>
  <c r="E121" i="42"/>
  <c r="F121" i="42"/>
  <c r="G121" i="42"/>
  <c r="H121" i="42"/>
  <c r="I121" i="42"/>
  <c r="J121" i="42"/>
  <c r="K121" i="42"/>
  <c r="L121" i="42"/>
  <c r="M121" i="42"/>
  <c r="N121" i="42"/>
  <c r="O121" i="42"/>
  <c r="P121" i="42"/>
  <c r="Q121" i="42"/>
  <c r="R121" i="42"/>
  <c r="S121" i="42"/>
  <c r="T121" i="42"/>
  <c r="U121" i="42"/>
  <c r="V121" i="42"/>
  <c r="W121" i="42"/>
  <c r="X121" i="42"/>
  <c r="Y121" i="42"/>
  <c r="Z121" i="42"/>
  <c r="AA121" i="42"/>
  <c r="AB121" i="42"/>
  <c r="AC121" i="42"/>
  <c r="AD121" i="42"/>
  <c r="AE121" i="42"/>
  <c r="AF121" i="42"/>
  <c r="AG121" i="42" s="1"/>
  <c r="AH121" i="42" s="1"/>
  <c r="D122" i="42"/>
  <c r="E122" i="42"/>
  <c r="F122" i="42"/>
  <c r="G122" i="42"/>
  <c r="H122" i="42"/>
  <c r="I122" i="42"/>
  <c r="J122" i="42"/>
  <c r="K122" i="42"/>
  <c r="L122" i="42"/>
  <c r="M122" i="42"/>
  <c r="N122" i="42"/>
  <c r="O122" i="42"/>
  <c r="P122" i="42"/>
  <c r="Q122" i="42"/>
  <c r="R122" i="42"/>
  <c r="S122" i="42"/>
  <c r="T122" i="42"/>
  <c r="U122" i="42"/>
  <c r="V122" i="42"/>
  <c r="W122" i="42"/>
  <c r="X122" i="42"/>
  <c r="Y122" i="42"/>
  <c r="Z122" i="42"/>
  <c r="AA122" i="42"/>
  <c r="AB122" i="42"/>
  <c r="AC122" i="42"/>
  <c r="AD122" i="42"/>
  <c r="AE122" i="42"/>
  <c r="AF122" i="42"/>
  <c r="AG122" i="42" s="1"/>
  <c r="AH122" i="42" s="1"/>
  <c r="D123" i="42"/>
  <c r="E123" i="42"/>
  <c r="F123" i="42"/>
  <c r="G123" i="42"/>
  <c r="H123" i="42"/>
  <c r="I123" i="42"/>
  <c r="J123" i="42"/>
  <c r="K123" i="42"/>
  <c r="L123" i="42"/>
  <c r="M123" i="42"/>
  <c r="N123" i="42"/>
  <c r="O123" i="42"/>
  <c r="P123" i="42"/>
  <c r="Q123" i="42"/>
  <c r="R123" i="42"/>
  <c r="S123" i="42"/>
  <c r="T123" i="42"/>
  <c r="U123" i="42"/>
  <c r="V123" i="42"/>
  <c r="W123" i="42"/>
  <c r="X123" i="42"/>
  <c r="Y123" i="42"/>
  <c r="Z123" i="42"/>
  <c r="AA123" i="42"/>
  <c r="AB123" i="42"/>
  <c r="AC123" i="42"/>
  <c r="AD123" i="42"/>
  <c r="AE123" i="42"/>
  <c r="AF123" i="42"/>
  <c r="AG123" i="42" s="1"/>
  <c r="AH123" i="42" s="1"/>
  <c r="D124" i="42"/>
  <c r="E124" i="42"/>
  <c r="F124" i="42"/>
  <c r="G124" i="42"/>
  <c r="H124" i="42"/>
  <c r="I124" i="42"/>
  <c r="J124" i="42"/>
  <c r="K124" i="42"/>
  <c r="L124" i="42"/>
  <c r="M124" i="42"/>
  <c r="N124" i="42"/>
  <c r="O124" i="42"/>
  <c r="P124" i="42"/>
  <c r="Q124" i="42"/>
  <c r="R124" i="42"/>
  <c r="S124" i="42"/>
  <c r="T124" i="42"/>
  <c r="U124" i="42"/>
  <c r="V124" i="42"/>
  <c r="W124" i="42"/>
  <c r="X124" i="42"/>
  <c r="Y124" i="42"/>
  <c r="Z124" i="42"/>
  <c r="AA124" i="42"/>
  <c r="AB124" i="42"/>
  <c r="AC124" i="42"/>
  <c r="AD124" i="42"/>
  <c r="AE124" i="42"/>
  <c r="AF124" i="42"/>
  <c r="AG124" i="42" s="1"/>
  <c r="AH124" i="42" s="1"/>
  <c r="D125" i="42"/>
  <c r="E125" i="42"/>
  <c r="F125" i="42"/>
  <c r="G125" i="42"/>
  <c r="H125" i="42"/>
  <c r="I125" i="42"/>
  <c r="J125" i="42"/>
  <c r="K125" i="42"/>
  <c r="L125" i="42"/>
  <c r="M125" i="42"/>
  <c r="N125" i="42"/>
  <c r="O125" i="42"/>
  <c r="P125" i="42"/>
  <c r="Q125" i="42"/>
  <c r="R125" i="42"/>
  <c r="S125" i="42"/>
  <c r="T125" i="42"/>
  <c r="U125" i="42"/>
  <c r="V125" i="42"/>
  <c r="W125" i="42"/>
  <c r="X125" i="42"/>
  <c r="Y125" i="42"/>
  <c r="Z125" i="42"/>
  <c r="AA125" i="42"/>
  <c r="AB125" i="42"/>
  <c r="AC125" i="42"/>
  <c r="AD125" i="42"/>
  <c r="AE125" i="42"/>
  <c r="AF125" i="42"/>
  <c r="AG125" i="42" s="1"/>
  <c r="AH125" i="42" s="1"/>
  <c r="D126" i="42"/>
  <c r="E126" i="42"/>
  <c r="F126" i="42"/>
  <c r="G126" i="42"/>
  <c r="H126" i="42"/>
  <c r="I126" i="42"/>
  <c r="J126" i="42"/>
  <c r="K126" i="42"/>
  <c r="L126" i="42"/>
  <c r="M126" i="42"/>
  <c r="N126" i="42"/>
  <c r="O126" i="42"/>
  <c r="P126" i="42"/>
  <c r="Q126" i="42"/>
  <c r="R126" i="42"/>
  <c r="S126" i="42"/>
  <c r="T126" i="42"/>
  <c r="U126" i="42"/>
  <c r="V126" i="42"/>
  <c r="W126" i="42"/>
  <c r="X126" i="42"/>
  <c r="Y126" i="42"/>
  <c r="Z126" i="42"/>
  <c r="AA126" i="42"/>
  <c r="AB126" i="42"/>
  <c r="AC126" i="42"/>
  <c r="AD126" i="42"/>
  <c r="AE126" i="42"/>
  <c r="AF126" i="42"/>
  <c r="AG126" i="42" s="1"/>
  <c r="AH126" i="42" s="1"/>
  <c r="D127" i="42"/>
  <c r="E127" i="42"/>
  <c r="F127" i="42"/>
  <c r="G127" i="42"/>
  <c r="H127" i="42"/>
  <c r="I127" i="42"/>
  <c r="J127" i="42"/>
  <c r="K127" i="42"/>
  <c r="L127" i="42"/>
  <c r="M127" i="42"/>
  <c r="N127" i="42"/>
  <c r="O127" i="42"/>
  <c r="P127" i="42"/>
  <c r="Q127" i="42"/>
  <c r="R127" i="42"/>
  <c r="S127" i="42"/>
  <c r="T127" i="42"/>
  <c r="U127" i="42"/>
  <c r="V127" i="42"/>
  <c r="W127" i="42"/>
  <c r="X127" i="42"/>
  <c r="Y127" i="42"/>
  <c r="Z127" i="42"/>
  <c r="AA127" i="42"/>
  <c r="AB127" i="42"/>
  <c r="AC127" i="42"/>
  <c r="AD127" i="42"/>
  <c r="AE127" i="42"/>
  <c r="AF127" i="42"/>
  <c r="AG127" i="42" s="1"/>
  <c r="AH127" i="42" s="1"/>
  <c r="D128" i="42"/>
  <c r="E128" i="42"/>
  <c r="F128" i="42"/>
  <c r="G128" i="42"/>
  <c r="H128" i="42"/>
  <c r="I128" i="42"/>
  <c r="J128" i="42"/>
  <c r="K128" i="42"/>
  <c r="L128" i="42"/>
  <c r="M128" i="42"/>
  <c r="N128" i="42"/>
  <c r="O128" i="42"/>
  <c r="P128" i="42"/>
  <c r="Q128" i="42"/>
  <c r="R128" i="42"/>
  <c r="S128" i="42"/>
  <c r="T128" i="42"/>
  <c r="U128" i="42"/>
  <c r="V128" i="42"/>
  <c r="W128" i="42"/>
  <c r="X128" i="42"/>
  <c r="Y128" i="42"/>
  <c r="Z128" i="42"/>
  <c r="AA128" i="42"/>
  <c r="AB128" i="42"/>
  <c r="AC128" i="42"/>
  <c r="AD128" i="42"/>
  <c r="AE128" i="42"/>
  <c r="AF128" i="42"/>
  <c r="AG128" i="42" s="1"/>
  <c r="AH128" i="42" s="1"/>
  <c r="D129" i="42"/>
  <c r="E129" i="42"/>
  <c r="F129" i="42"/>
  <c r="G129" i="42"/>
  <c r="H129" i="42"/>
  <c r="I129" i="42"/>
  <c r="J129" i="42"/>
  <c r="K129" i="42"/>
  <c r="L129" i="42"/>
  <c r="M129" i="42"/>
  <c r="N129" i="42"/>
  <c r="O129" i="42"/>
  <c r="P129" i="42"/>
  <c r="Q129" i="42"/>
  <c r="R129" i="42"/>
  <c r="S129" i="42"/>
  <c r="T129" i="42"/>
  <c r="U129" i="42"/>
  <c r="V129" i="42"/>
  <c r="W129" i="42"/>
  <c r="X129" i="42"/>
  <c r="Y129" i="42"/>
  <c r="Z129" i="42"/>
  <c r="AA129" i="42"/>
  <c r="AB129" i="42"/>
  <c r="AC129" i="42"/>
  <c r="AD129" i="42"/>
  <c r="AE129" i="42"/>
  <c r="AF129" i="42"/>
  <c r="AG129" i="42" s="1"/>
  <c r="AH129" i="42" s="1"/>
  <c r="D130" i="42"/>
  <c r="E130" i="42"/>
  <c r="F130" i="42"/>
  <c r="G130" i="42"/>
  <c r="H130" i="42"/>
  <c r="I130" i="42"/>
  <c r="J130" i="42"/>
  <c r="K130" i="42"/>
  <c r="L130" i="42"/>
  <c r="M130" i="42"/>
  <c r="N130" i="42"/>
  <c r="O130" i="42"/>
  <c r="P130" i="42"/>
  <c r="Q130" i="42"/>
  <c r="R130" i="42"/>
  <c r="S130" i="42"/>
  <c r="T130" i="42"/>
  <c r="U130" i="42"/>
  <c r="V130" i="42"/>
  <c r="W130" i="42"/>
  <c r="X130" i="42"/>
  <c r="Y130" i="42"/>
  <c r="Z130" i="42"/>
  <c r="AA130" i="42"/>
  <c r="AB130" i="42"/>
  <c r="AC130" i="42"/>
  <c r="AD130" i="42"/>
  <c r="AE130" i="42"/>
  <c r="AF130" i="42"/>
  <c r="AG130" i="42" s="1"/>
  <c r="AH130" i="42" s="1"/>
  <c r="D131" i="42"/>
  <c r="E131" i="42"/>
  <c r="F131" i="42"/>
  <c r="G131" i="42"/>
  <c r="H131" i="42"/>
  <c r="I131" i="42"/>
  <c r="J131" i="42"/>
  <c r="K131" i="42"/>
  <c r="L131" i="42"/>
  <c r="M131" i="42"/>
  <c r="N131" i="42"/>
  <c r="O131" i="42"/>
  <c r="P131" i="42"/>
  <c r="Q131" i="42"/>
  <c r="R131" i="42"/>
  <c r="S131" i="42"/>
  <c r="T131" i="42"/>
  <c r="U131" i="42"/>
  <c r="V131" i="42"/>
  <c r="W131" i="42"/>
  <c r="X131" i="42"/>
  <c r="Y131" i="42"/>
  <c r="Z131" i="42"/>
  <c r="AA131" i="42"/>
  <c r="AB131" i="42"/>
  <c r="AC131" i="42"/>
  <c r="AD131" i="42"/>
  <c r="AE131" i="42"/>
  <c r="AF131" i="42"/>
  <c r="AG131" i="42" s="1"/>
  <c r="AH131" i="42" s="1"/>
  <c r="D132" i="42"/>
  <c r="E132" i="42"/>
  <c r="F132" i="42"/>
  <c r="G132" i="42"/>
  <c r="H132" i="42"/>
  <c r="I132" i="42"/>
  <c r="J132" i="42"/>
  <c r="K132" i="42"/>
  <c r="L132" i="42"/>
  <c r="M132" i="42"/>
  <c r="N132" i="42"/>
  <c r="O132" i="42"/>
  <c r="P132" i="42"/>
  <c r="Q132" i="42"/>
  <c r="R132" i="42"/>
  <c r="S132" i="42"/>
  <c r="T132" i="42"/>
  <c r="U132" i="42"/>
  <c r="V132" i="42"/>
  <c r="W132" i="42"/>
  <c r="X132" i="42"/>
  <c r="Y132" i="42"/>
  <c r="Z132" i="42"/>
  <c r="AA132" i="42"/>
  <c r="AB132" i="42"/>
  <c r="AC132" i="42"/>
  <c r="AD132" i="42"/>
  <c r="AE132" i="42"/>
  <c r="AF132" i="42"/>
  <c r="AG132" i="42" s="1"/>
  <c r="AH132" i="42" s="1"/>
  <c r="D133" i="42"/>
  <c r="E133" i="42"/>
  <c r="F133" i="42"/>
  <c r="G133" i="42"/>
  <c r="H133" i="42"/>
  <c r="I133" i="42"/>
  <c r="J133" i="42"/>
  <c r="K133" i="42"/>
  <c r="L133" i="42"/>
  <c r="M133" i="42"/>
  <c r="N133" i="42"/>
  <c r="O133" i="42"/>
  <c r="P133" i="42"/>
  <c r="Q133" i="42"/>
  <c r="R133" i="42"/>
  <c r="S133" i="42"/>
  <c r="T133" i="42"/>
  <c r="U133" i="42"/>
  <c r="V133" i="42"/>
  <c r="W133" i="42"/>
  <c r="X133" i="42"/>
  <c r="Y133" i="42"/>
  <c r="Z133" i="42"/>
  <c r="AA133" i="42"/>
  <c r="AB133" i="42"/>
  <c r="AC133" i="42"/>
  <c r="AD133" i="42"/>
  <c r="AE133" i="42"/>
  <c r="AF133" i="42"/>
  <c r="AG133" i="42" s="1"/>
  <c r="AH133" i="42" s="1"/>
  <c r="D134" i="42"/>
  <c r="E134" i="42"/>
  <c r="F134" i="42"/>
  <c r="G134" i="42"/>
  <c r="H134" i="42"/>
  <c r="I134" i="42"/>
  <c r="J134" i="42"/>
  <c r="K134" i="42"/>
  <c r="L134" i="42"/>
  <c r="M134" i="42"/>
  <c r="N134" i="42"/>
  <c r="O134" i="42"/>
  <c r="P134" i="42"/>
  <c r="Q134" i="42"/>
  <c r="R134" i="42"/>
  <c r="S134" i="42"/>
  <c r="T134" i="42"/>
  <c r="U134" i="42"/>
  <c r="V134" i="42"/>
  <c r="W134" i="42"/>
  <c r="X134" i="42"/>
  <c r="Y134" i="42"/>
  <c r="Z134" i="42"/>
  <c r="AA134" i="42"/>
  <c r="AB134" i="42"/>
  <c r="AC134" i="42"/>
  <c r="AD134" i="42"/>
  <c r="AE134" i="42"/>
  <c r="AF134" i="42"/>
  <c r="AG134" i="42" s="1"/>
  <c r="AH134" i="42" s="1"/>
  <c r="D135" i="42"/>
  <c r="E135" i="42"/>
  <c r="F135" i="42"/>
  <c r="G135" i="42"/>
  <c r="H135" i="42"/>
  <c r="I135" i="42"/>
  <c r="J135" i="42"/>
  <c r="K135" i="42"/>
  <c r="L135" i="42"/>
  <c r="M135" i="42"/>
  <c r="N135" i="42"/>
  <c r="O135" i="42"/>
  <c r="P135" i="42"/>
  <c r="Q135" i="42"/>
  <c r="R135" i="42"/>
  <c r="S135" i="42"/>
  <c r="T135" i="42"/>
  <c r="U135" i="42"/>
  <c r="V135" i="42"/>
  <c r="W135" i="42"/>
  <c r="X135" i="42"/>
  <c r="Y135" i="42"/>
  <c r="Z135" i="42"/>
  <c r="AA135" i="42"/>
  <c r="AB135" i="42"/>
  <c r="AC135" i="42"/>
  <c r="AD135" i="42"/>
  <c r="AE135" i="42"/>
  <c r="AF135" i="42"/>
  <c r="AG135" i="42" s="1"/>
  <c r="AH135" i="42" s="1"/>
  <c r="D136" i="42"/>
  <c r="E136" i="42"/>
  <c r="F136" i="42"/>
  <c r="G136" i="42"/>
  <c r="H136" i="42"/>
  <c r="I136" i="42"/>
  <c r="J136" i="42"/>
  <c r="K136" i="42"/>
  <c r="L136" i="42"/>
  <c r="M136" i="42"/>
  <c r="N136" i="42"/>
  <c r="O136" i="42"/>
  <c r="P136" i="42"/>
  <c r="Q136" i="42"/>
  <c r="R136" i="42"/>
  <c r="S136" i="42"/>
  <c r="T136" i="42"/>
  <c r="U136" i="42"/>
  <c r="V136" i="42"/>
  <c r="W136" i="42"/>
  <c r="X136" i="42"/>
  <c r="Y136" i="42"/>
  <c r="Z136" i="42"/>
  <c r="AA136" i="42"/>
  <c r="AB136" i="42"/>
  <c r="AC136" i="42"/>
  <c r="AD136" i="42"/>
  <c r="AE136" i="42"/>
  <c r="AF136" i="42"/>
  <c r="AG136" i="42" s="1"/>
  <c r="AH136" i="42" s="1"/>
  <c r="D137" i="42"/>
  <c r="E137" i="42"/>
  <c r="F137" i="42"/>
  <c r="G137" i="42"/>
  <c r="H137" i="42"/>
  <c r="I137" i="42"/>
  <c r="J137" i="42"/>
  <c r="K137" i="42"/>
  <c r="L137" i="42"/>
  <c r="M137" i="42"/>
  <c r="N137" i="42"/>
  <c r="O137" i="42"/>
  <c r="P137" i="42"/>
  <c r="Q137" i="42"/>
  <c r="R137" i="42"/>
  <c r="S137" i="42"/>
  <c r="T137" i="42"/>
  <c r="U137" i="42"/>
  <c r="V137" i="42"/>
  <c r="W137" i="42"/>
  <c r="X137" i="42"/>
  <c r="Y137" i="42"/>
  <c r="Z137" i="42"/>
  <c r="AA137" i="42"/>
  <c r="AB137" i="42"/>
  <c r="AC137" i="42"/>
  <c r="AD137" i="42"/>
  <c r="AE137" i="42"/>
  <c r="AF137" i="42"/>
  <c r="AG137" i="42" s="1"/>
  <c r="AH137" i="42" s="1"/>
  <c r="D138" i="42"/>
  <c r="E138" i="42"/>
  <c r="F138" i="42"/>
  <c r="G138" i="42"/>
  <c r="H138" i="42"/>
  <c r="I138" i="42"/>
  <c r="J138" i="42"/>
  <c r="K138" i="42"/>
  <c r="L138" i="42"/>
  <c r="M138" i="42"/>
  <c r="N138" i="42"/>
  <c r="O138" i="42"/>
  <c r="P138" i="42"/>
  <c r="Q138" i="42"/>
  <c r="R138" i="42"/>
  <c r="S138" i="42"/>
  <c r="T138" i="42"/>
  <c r="U138" i="42"/>
  <c r="V138" i="42"/>
  <c r="W138" i="42"/>
  <c r="X138" i="42"/>
  <c r="Y138" i="42"/>
  <c r="Z138" i="42"/>
  <c r="AA138" i="42"/>
  <c r="AB138" i="42"/>
  <c r="AC138" i="42"/>
  <c r="AD138" i="42"/>
  <c r="AE138" i="42"/>
  <c r="AF138" i="42"/>
  <c r="AG138" i="42" s="1"/>
  <c r="AH138" i="42" s="1"/>
  <c r="D139" i="42"/>
  <c r="E139" i="42"/>
  <c r="F139" i="42"/>
  <c r="G139" i="42"/>
  <c r="H139" i="42"/>
  <c r="I139" i="42"/>
  <c r="J139" i="42"/>
  <c r="K139" i="42"/>
  <c r="L139" i="42"/>
  <c r="M139" i="42"/>
  <c r="N139" i="42"/>
  <c r="O139" i="42"/>
  <c r="P139" i="42"/>
  <c r="Q139" i="42"/>
  <c r="R139" i="42"/>
  <c r="S139" i="42"/>
  <c r="T139" i="42"/>
  <c r="U139" i="42"/>
  <c r="V139" i="42"/>
  <c r="W139" i="42"/>
  <c r="X139" i="42"/>
  <c r="Y139" i="42"/>
  <c r="Z139" i="42"/>
  <c r="AA139" i="42"/>
  <c r="AB139" i="42"/>
  <c r="AC139" i="42"/>
  <c r="AD139" i="42"/>
  <c r="AE139" i="42"/>
  <c r="AF139" i="42"/>
  <c r="AG139" i="42" s="1"/>
  <c r="AH139" i="42" s="1"/>
  <c r="D140" i="42"/>
  <c r="E140" i="42"/>
  <c r="F140" i="42"/>
  <c r="G140" i="42"/>
  <c r="H140" i="42"/>
  <c r="I140" i="42"/>
  <c r="J140" i="42"/>
  <c r="K140" i="42"/>
  <c r="L140" i="42"/>
  <c r="M140" i="42"/>
  <c r="N140" i="42"/>
  <c r="O140" i="42"/>
  <c r="P140" i="42"/>
  <c r="Q140" i="42"/>
  <c r="R140" i="42"/>
  <c r="S140" i="42"/>
  <c r="T140" i="42"/>
  <c r="U140" i="42"/>
  <c r="V140" i="42"/>
  <c r="W140" i="42"/>
  <c r="X140" i="42"/>
  <c r="Y140" i="42"/>
  <c r="Z140" i="42"/>
  <c r="AA140" i="42"/>
  <c r="AB140" i="42"/>
  <c r="AC140" i="42"/>
  <c r="AD140" i="42"/>
  <c r="AE140" i="42"/>
  <c r="AF140" i="42"/>
  <c r="AG140" i="42" s="1"/>
  <c r="AH140" i="42" s="1"/>
  <c r="D141" i="42"/>
  <c r="E141" i="42"/>
  <c r="F141" i="42"/>
  <c r="G141" i="42"/>
  <c r="H141" i="42"/>
  <c r="I141" i="42"/>
  <c r="J141" i="42"/>
  <c r="K141" i="42"/>
  <c r="L141" i="42"/>
  <c r="M141" i="42"/>
  <c r="N141" i="42"/>
  <c r="O141" i="42"/>
  <c r="P141" i="42"/>
  <c r="Q141" i="42"/>
  <c r="R141" i="42"/>
  <c r="S141" i="42"/>
  <c r="T141" i="42"/>
  <c r="U141" i="42"/>
  <c r="V141" i="42"/>
  <c r="W141" i="42"/>
  <c r="X141" i="42"/>
  <c r="Y141" i="42"/>
  <c r="Z141" i="42"/>
  <c r="AA141" i="42"/>
  <c r="AB141" i="42"/>
  <c r="AC141" i="42"/>
  <c r="AD141" i="42"/>
  <c r="AE141" i="42"/>
  <c r="AF141" i="42"/>
  <c r="AG141" i="42" s="1"/>
  <c r="AH141" i="42" s="1"/>
  <c r="D142" i="42"/>
  <c r="E142" i="42"/>
  <c r="F142" i="42"/>
  <c r="G142" i="42"/>
  <c r="H142" i="42"/>
  <c r="I142" i="42"/>
  <c r="J142" i="42"/>
  <c r="K142" i="42"/>
  <c r="L142" i="42"/>
  <c r="M142" i="42"/>
  <c r="N142" i="42"/>
  <c r="O142" i="42"/>
  <c r="P142" i="42"/>
  <c r="Q142" i="42"/>
  <c r="R142" i="42"/>
  <c r="S142" i="42"/>
  <c r="T142" i="42"/>
  <c r="U142" i="42"/>
  <c r="V142" i="42"/>
  <c r="W142" i="42"/>
  <c r="X142" i="42"/>
  <c r="Y142" i="42"/>
  <c r="Z142" i="42"/>
  <c r="AA142" i="42"/>
  <c r="AB142" i="42"/>
  <c r="AC142" i="42"/>
  <c r="AD142" i="42"/>
  <c r="AE142" i="42"/>
  <c r="AF142" i="42"/>
  <c r="AG142" i="42" s="1"/>
  <c r="AH142" i="42" s="1"/>
  <c r="D143" i="42"/>
  <c r="E143" i="42"/>
  <c r="F143" i="42"/>
  <c r="G143" i="42"/>
  <c r="H143" i="42"/>
  <c r="I143" i="42"/>
  <c r="J143" i="42"/>
  <c r="K143" i="42"/>
  <c r="L143" i="42"/>
  <c r="M143" i="42"/>
  <c r="N143" i="42"/>
  <c r="O143" i="42"/>
  <c r="P143" i="42"/>
  <c r="Q143" i="42"/>
  <c r="R143" i="42"/>
  <c r="S143" i="42"/>
  <c r="T143" i="42"/>
  <c r="U143" i="42"/>
  <c r="V143" i="42"/>
  <c r="W143" i="42"/>
  <c r="X143" i="42"/>
  <c r="Y143" i="42"/>
  <c r="Z143" i="42"/>
  <c r="AA143" i="42"/>
  <c r="AB143" i="42"/>
  <c r="AC143" i="42"/>
  <c r="AD143" i="42"/>
  <c r="AE143" i="42"/>
  <c r="AF143" i="42"/>
  <c r="AG143" i="42" s="1"/>
  <c r="AH143" i="42" s="1"/>
  <c r="D144" i="42"/>
  <c r="E144" i="42"/>
  <c r="F144" i="42"/>
  <c r="G144" i="42"/>
  <c r="H144" i="42"/>
  <c r="I144" i="42"/>
  <c r="J144" i="42"/>
  <c r="K144" i="42"/>
  <c r="L144" i="42"/>
  <c r="M144" i="42"/>
  <c r="N144" i="42"/>
  <c r="O144" i="42"/>
  <c r="P144" i="42"/>
  <c r="Q144" i="42"/>
  <c r="R144" i="42"/>
  <c r="S144" i="42"/>
  <c r="T144" i="42"/>
  <c r="U144" i="42"/>
  <c r="V144" i="42"/>
  <c r="W144" i="42"/>
  <c r="X144" i="42"/>
  <c r="Y144" i="42"/>
  <c r="Z144" i="42"/>
  <c r="AA144" i="42"/>
  <c r="AB144" i="42"/>
  <c r="AC144" i="42"/>
  <c r="AD144" i="42"/>
  <c r="AE144" i="42"/>
  <c r="AF144" i="42"/>
  <c r="AG144" i="42" s="1"/>
  <c r="AH144" i="42" s="1"/>
  <c r="D145" i="42"/>
  <c r="E145" i="42"/>
  <c r="F145" i="42"/>
  <c r="G145" i="42"/>
  <c r="H145" i="42"/>
  <c r="I145" i="42"/>
  <c r="J145" i="42"/>
  <c r="K145" i="42"/>
  <c r="L145" i="42"/>
  <c r="M145" i="42"/>
  <c r="N145" i="42"/>
  <c r="O145" i="42"/>
  <c r="P145" i="42"/>
  <c r="Q145" i="42"/>
  <c r="R145" i="42"/>
  <c r="S145" i="42"/>
  <c r="T145" i="42"/>
  <c r="U145" i="42"/>
  <c r="V145" i="42"/>
  <c r="W145" i="42"/>
  <c r="X145" i="42"/>
  <c r="Y145" i="42"/>
  <c r="Z145" i="42"/>
  <c r="AA145" i="42"/>
  <c r="AB145" i="42"/>
  <c r="AC145" i="42"/>
  <c r="AD145" i="42"/>
  <c r="AE145" i="42"/>
  <c r="AF145" i="42"/>
  <c r="AG145" i="42" s="1"/>
  <c r="AH145" i="42" s="1"/>
  <c r="D146" i="42"/>
  <c r="E146" i="42"/>
  <c r="F146" i="42"/>
  <c r="G146" i="42"/>
  <c r="H146" i="42"/>
  <c r="I146" i="42"/>
  <c r="J146" i="42"/>
  <c r="K146" i="42"/>
  <c r="L146" i="42"/>
  <c r="M146" i="42"/>
  <c r="N146" i="42"/>
  <c r="O146" i="42"/>
  <c r="P146" i="42"/>
  <c r="Q146" i="42"/>
  <c r="R146" i="42"/>
  <c r="S146" i="42"/>
  <c r="T146" i="42"/>
  <c r="U146" i="42"/>
  <c r="V146" i="42"/>
  <c r="W146" i="42"/>
  <c r="X146" i="42"/>
  <c r="Y146" i="42"/>
  <c r="Z146" i="42"/>
  <c r="AA146" i="42"/>
  <c r="AB146" i="42"/>
  <c r="AC146" i="42"/>
  <c r="AD146" i="42"/>
  <c r="AE146" i="42"/>
  <c r="AF146" i="42"/>
  <c r="AG146" i="42" s="1"/>
  <c r="AH146" i="42" s="1"/>
  <c r="D147" i="42"/>
  <c r="E147" i="42"/>
  <c r="F147" i="42"/>
  <c r="G147" i="42"/>
  <c r="H147" i="42"/>
  <c r="I147" i="42"/>
  <c r="J147" i="42"/>
  <c r="K147" i="42"/>
  <c r="L147" i="42"/>
  <c r="M147" i="42"/>
  <c r="N147" i="42"/>
  <c r="O147" i="42"/>
  <c r="P147" i="42"/>
  <c r="Q147" i="42"/>
  <c r="R147" i="42"/>
  <c r="S147" i="42"/>
  <c r="T147" i="42"/>
  <c r="U147" i="42"/>
  <c r="V147" i="42"/>
  <c r="W147" i="42"/>
  <c r="X147" i="42"/>
  <c r="Y147" i="42"/>
  <c r="Z147" i="42"/>
  <c r="AA147" i="42"/>
  <c r="AB147" i="42"/>
  <c r="AC147" i="42"/>
  <c r="AD147" i="42"/>
  <c r="AE147" i="42"/>
  <c r="AF147" i="42"/>
  <c r="AG147" i="42" s="1"/>
  <c r="AH147" i="42" s="1"/>
  <c r="D148" i="42"/>
  <c r="E148" i="42"/>
  <c r="F148" i="42"/>
  <c r="G148" i="42"/>
  <c r="H148" i="42"/>
  <c r="I148" i="42"/>
  <c r="J148" i="42"/>
  <c r="K148" i="42"/>
  <c r="L148" i="42"/>
  <c r="M148" i="42"/>
  <c r="N148" i="42"/>
  <c r="O148" i="42"/>
  <c r="P148" i="42"/>
  <c r="Q148" i="42"/>
  <c r="R148" i="42"/>
  <c r="S148" i="42"/>
  <c r="T148" i="42"/>
  <c r="U148" i="42"/>
  <c r="V148" i="42"/>
  <c r="W148" i="42"/>
  <c r="X148" i="42"/>
  <c r="Y148" i="42"/>
  <c r="Z148" i="42"/>
  <c r="AA148" i="42"/>
  <c r="AB148" i="42"/>
  <c r="AC148" i="42"/>
  <c r="AD148" i="42"/>
  <c r="AE148" i="42"/>
  <c r="AF148" i="42"/>
  <c r="AG148" i="42" s="1"/>
  <c r="AH148" i="42" s="1"/>
  <c r="D149" i="42"/>
  <c r="E149" i="42"/>
  <c r="F149" i="42"/>
  <c r="G149" i="42"/>
  <c r="H149" i="42"/>
  <c r="I149" i="42"/>
  <c r="J149" i="42"/>
  <c r="K149" i="42"/>
  <c r="L149" i="42"/>
  <c r="M149" i="42"/>
  <c r="N149" i="42"/>
  <c r="O149" i="42"/>
  <c r="P149" i="42"/>
  <c r="Q149" i="42"/>
  <c r="R149" i="42"/>
  <c r="S149" i="42"/>
  <c r="T149" i="42"/>
  <c r="U149" i="42"/>
  <c r="V149" i="42"/>
  <c r="W149" i="42"/>
  <c r="X149" i="42"/>
  <c r="Y149" i="42"/>
  <c r="Z149" i="42"/>
  <c r="AA149" i="42"/>
  <c r="AB149" i="42"/>
  <c r="AC149" i="42"/>
  <c r="AD149" i="42"/>
  <c r="AE149" i="42"/>
  <c r="AF149" i="42"/>
  <c r="AG149" i="42" s="1"/>
  <c r="AH149" i="42" s="1"/>
  <c r="D150" i="42"/>
  <c r="E150" i="42"/>
  <c r="F150" i="42"/>
  <c r="G150" i="42"/>
  <c r="H150" i="42"/>
  <c r="I150" i="42"/>
  <c r="J150" i="42"/>
  <c r="K150" i="42"/>
  <c r="L150" i="42"/>
  <c r="M150" i="42"/>
  <c r="N150" i="42"/>
  <c r="O150" i="42"/>
  <c r="P150" i="42"/>
  <c r="Q150" i="42"/>
  <c r="R150" i="42"/>
  <c r="S150" i="42"/>
  <c r="T150" i="42"/>
  <c r="U150" i="42"/>
  <c r="V150" i="42"/>
  <c r="W150" i="42"/>
  <c r="X150" i="42"/>
  <c r="Y150" i="42"/>
  <c r="Z150" i="42"/>
  <c r="AA150" i="42"/>
  <c r="AB150" i="42"/>
  <c r="AC150" i="42"/>
  <c r="AD150" i="42"/>
  <c r="AE150" i="42"/>
  <c r="AF150" i="42"/>
  <c r="AG150" i="42" s="1"/>
  <c r="AH150" i="42" s="1"/>
  <c r="D151" i="42"/>
  <c r="E151" i="42"/>
  <c r="F151" i="42"/>
  <c r="G151" i="42"/>
  <c r="H151" i="42"/>
  <c r="I151" i="42"/>
  <c r="J151" i="42"/>
  <c r="K151" i="42"/>
  <c r="L151" i="42"/>
  <c r="M151" i="42"/>
  <c r="N151" i="42"/>
  <c r="O151" i="42"/>
  <c r="P151" i="42"/>
  <c r="Q151" i="42"/>
  <c r="R151" i="42"/>
  <c r="S151" i="42"/>
  <c r="T151" i="42"/>
  <c r="U151" i="42"/>
  <c r="V151" i="42"/>
  <c r="W151" i="42"/>
  <c r="X151" i="42"/>
  <c r="Y151" i="42"/>
  <c r="Z151" i="42"/>
  <c r="AA151" i="42"/>
  <c r="AB151" i="42"/>
  <c r="AC151" i="42"/>
  <c r="AD151" i="42"/>
  <c r="AE151" i="42"/>
  <c r="AF151" i="42"/>
  <c r="AG151" i="42" s="1"/>
  <c r="AH151" i="42" s="1"/>
  <c r="D152" i="42"/>
  <c r="E152" i="42"/>
  <c r="F152" i="42"/>
  <c r="G152" i="42"/>
  <c r="H152" i="42"/>
  <c r="I152" i="42"/>
  <c r="J152" i="42"/>
  <c r="K152" i="42"/>
  <c r="L152" i="42"/>
  <c r="M152" i="42"/>
  <c r="N152" i="42"/>
  <c r="O152" i="42"/>
  <c r="P152" i="42"/>
  <c r="Q152" i="42"/>
  <c r="R152" i="42"/>
  <c r="S152" i="42"/>
  <c r="T152" i="42"/>
  <c r="U152" i="42"/>
  <c r="V152" i="42"/>
  <c r="W152" i="42"/>
  <c r="X152" i="42"/>
  <c r="Y152" i="42"/>
  <c r="Z152" i="42"/>
  <c r="AA152" i="42"/>
  <c r="AB152" i="42"/>
  <c r="AC152" i="42"/>
  <c r="AD152" i="42"/>
  <c r="AE152" i="42"/>
  <c r="AF152" i="42"/>
  <c r="AG152" i="42" s="1"/>
  <c r="AH152" i="42" s="1"/>
  <c r="D153" i="42"/>
  <c r="E153" i="42"/>
  <c r="F153" i="42"/>
  <c r="G153" i="42"/>
  <c r="H153" i="42"/>
  <c r="I153" i="42"/>
  <c r="J153" i="42"/>
  <c r="K153" i="42"/>
  <c r="L153" i="42"/>
  <c r="M153" i="42"/>
  <c r="N153" i="42"/>
  <c r="O153" i="42"/>
  <c r="P153" i="42"/>
  <c r="Q153" i="42"/>
  <c r="R153" i="42"/>
  <c r="S153" i="42"/>
  <c r="T153" i="42"/>
  <c r="U153" i="42"/>
  <c r="V153" i="42"/>
  <c r="W153" i="42"/>
  <c r="X153" i="42"/>
  <c r="Y153" i="42"/>
  <c r="Z153" i="42"/>
  <c r="AA153" i="42"/>
  <c r="AB153" i="42"/>
  <c r="AC153" i="42"/>
  <c r="AD153" i="42"/>
  <c r="AE153" i="42"/>
  <c r="AF153" i="42"/>
  <c r="AG153" i="42" s="1"/>
  <c r="AH153" i="42" s="1"/>
  <c r="D154" i="42"/>
  <c r="E154" i="42"/>
  <c r="F154" i="42"/>
  <c r="G154" i="42"/>
  <c r="H154" i="42"/>
  <c r="I154" i="42"/>
  <c r="J154" i="42"/>
  <c r="K154" i="42"/>
  <c r="L154" i="42"/>
  <c r="M154" i="42"/>
  <c r="N154" i="42"/>
  <c r="O154" i="42"/>
  <c r="P154" i="42"/>
  <c r="Q154" i="42"/>
  <c r="R154" i="42"/>
  <c r="S154" i="42"/>
  <c r="T154" i="42"/>
  <c r="U154" i="42"/>
  <c r="V154" i="42"/>
  <c r="W154" i="42"/>
  <c r="X154" i="42"/>
  <c r="Y154" i="42"/>
  <c r="Z154" i="42"/>
  <c r="AA154" i="42"/>
  <c r="AB154" i="42"/>
  <c r="AC154" i="42"/>
  <c r="AD154" i="42"/>
  <c r="AE154" i="42"/>
  <c r="AF154" i="42"/>
  <c r="AG154" i="42" s="1"/>
  <c r="AH154" i="42" s="1"/>
  <c r="D155" i="42"/>
  <c r="E155" i="42"/>
  <c r="F155" i="42"/>
  <c r="G155" i="42"/>
  <c r="H155" i="42"/>
  <c r="I155" i="42"/>
  <c r="J155" i="42"/>
  <c r="K155" i="42"/>
  <c r="L155" i="42"/>
  <c r="M155" i="42"/>
  <c r="N155" i="42"/>
  <c r="O155" i="42"/>
  <c r="P155" i="42"/>
  <c r="Q155" i="42"/>
  <c r="R155" i="42"/>
  <c r="S155" i="42"/>
  <c r="T155" i="42"/>
  <c r="U155" i="42"/>
  <c r="V155" i="42"/>
  <c r="W155" i="42"/>
  <c r="X155" i="42"/>
  <c r="Y155" i="42"/>
  <c r="Z155" i="42"/>
  <c r="AA155" i="42"/>
  <c r="AB155" i="42"/>
  <c r="AC155" i="42"/>
  <c r="AD155" i="42"/>
  <c r="AE155" i="42"/>
  <c r="AF155" i="42"/>
  <c r="AG155" i="42" s="1"/>
  <c r="AH155" i="42" s="1"/>
  <c r="D156" i="42"/>
  <c r="E156" i="42"/>
  <c r="F156" i="42"/>
  <c r="G156" i="42"/>
  <c r="H156" i="42"/>
  <c r="I156" i="42"/>
  <c r="J156" i="42"/>
  <c r="K156" i="42"/>
  <c r="L156" i="42"/>
  <c r="M156" i="42"/>
  <c r="N156" i="42"/>
  <c r="O156" i="42"/>
  <c r="P156" i="42"/>
  <c r="Q156" i="42"/>
  <c r="R156" i="42"/>
  <c r="S156" i="42"/>
  <c r="T156" i="42"/>
  <c r="U156" i="42"/>
  <c r="V156" i="42"/>
  <c r="W156" i="42"/>
  <c r="X156" i="42"/>
  <c r="Y156" i="42"/>
  <c r="Z156" i="42"/>
  <c r="AA156" i="42"/>
  <c r="AB156" i="42"/>
  <c r="AC156" i="42"/>
  <c r="AD156" i="42"/>
  <c r="AE156" i="42"/>
  <c r="AF156" i="42"/>
  <c r="AG156" i="42" s="1"/>
  <c r="AH156" i="42" s="1"/>
  <c r="D157" i="42"/>
  <c r="E157" i="42"/>
  <c r="F157" i="42"/>
  <c r="G157" i="42"/>
  <c r="H157" i="42"/>
  <c r="I157" i="42"/>
  <c r="J157" i="42"/>
  <c r="K157" i="42"/>
  <c r="L157" i="42"/>
  <c r="M157" i="42"/>
  <c r="N157" i="42"/>
  <c r="O157" i="42"/>
  <c r="P157" i="42"/>
  <c r="Q157" i="42"/>
  <c r="R157" i="42"/>
  <c r="S157" i="42"/>
  <c r="T157" i="42"/>
  <c r="U157" i="42"/>
  <c r="V157" i="42"/>
  <c r="W157" i="42"/>
  <c r="X157" i="42"/>
  <c r="Y157" i="42"/>
  <c r="Z157" i="42"/>
  <c r="AA157" i="42"/>
  <c r="AB157" i="42"/>
  <c r="AC157" i="42"/>
  <c r="AD157" i="42"/>
  <c r="AE157" i="42"/>
  <c r="AF157" i="42"/>
  <c r="AG157" i="42" s="1"/>
  <c r="AH157" i="42" s="1"/>
  <c r="D158" i="42"/>
  <c r="E158" i="42"/>
  <c r="F158" i="42"/>
  <c r="G158" i="42"/>
  <c r="H158" i="42"/>
  <c r="I158" i="42"/>
  <c r="J158" i="42"/>
  <c r="K158" i="42"/>
  <c r="L158" i="42"/>
  <c r="M158" i="42"/>
  <c r="N158" i="42"/>
  <c r="O158" i="42"/>
  <c r="P158" i="42"/>
  <c r="Q158" i="42"/>
  <c r="R158" i="42"/>
  <c r="S158" i="42"/>
  <c r="T158" i="42"/>
  <c r="U158" i="42"/>
  <c r="V158" i="42"/>
  <c r="W158" i="42"/>
  <c r="X158" i="42"/>
  <c r="Y158" i="42"/>
  <c r="Z158" i="42"/>
  <c r="AA158" i="42"/>
  <c r="AB158" i="42"/>
  <c r="AC158" i="42"/>
  <c r="AD158" i="42"/>
  <c r="AE158" i="42"/>
  <c r="AF158" i="42"/>
  <c r="AG158" i="42" s="1"/>
  <c r="AH158" i="42" s="1"/>
  <c r="D159" i="42"/>
  <c r="E159" i="42"/>
  <c r="F159" i="42"/>
  <c r="G159" i="42"/>
  <c r="H159" i="42"/>
  <c r="I159" i="42"/>
  <c r="J159" i="42"/>
  <c r="K159" i="42"/>
  <c r="L159" i="42"/>
  <c r="M159" i="42"/>
  <c r="N159" i="42"/>
  <c r="O159" i="42"/>
  <c r="P159" i="42"/>
  <c r="Q159" i="42"/>
  <c r="R159" i="42"/>
  <c r="S159" i="42"/>
  <c r="T159" i="42"/>
  <c r="U159" i="42"/>
  <c r="V159" i="42"/>
  <c r="W159" i="42"/>
  <c r="X159" i="42"/>
  <c r="Y159" i="42"/>
  <c r="Z159" i="42"/>
  <c r="AA159" i="42"/>
  <c r="AB159" i="42"/>
  <c r="AC159" i="42"/>
  <c r="AD159" i="42"/>
  <c r="AE159" i="42"/>
  <c r="AF159" i="42"/>
  <c r="AG159" i="42" s="1"/>
  <c r="AH159" i="42" s="1"/>
  <c r="D160" i="42"/>
  <c r="E160" i="42"/>
  <c r="F160" i="42"/>
  <c r="G160" i="42"/>
  <c r="H160" i="42"/>
  <c r="I160" i="42"/>
  <c r="J160" i="42"/>
  <c r="K160" i="42"/>
  <c r="L160" i="42"/>
  <c r="M160" i="42"/>
  <c r="N160" i="42"/>
  <c r="O160" i="42"/>
  <c r="P160" i="42"/>
  <c r="Q160" i="42"/>
  <c r="R160" i="42"/>
  <c r="S160" i="42"/>
  <c r="T160" i="42"/>
  <c r="U160" i="42"/>
  <c r="V160" i="42"/>
  <c r="W160" i="42"/>
  <c r="X160" i="42"/>
  <c r="Y160" i="42"/>
  <c r="Z160" i="42"/>
  <c r="AA160" i="42"/>
  <c r="AB160" i="42"/>
  <c r="AC160" i="42"/>
  <c r="AD160" i="42"/>
  <c r="AE160" i="42"/>
  <c r="AF160" i="42"/>
  <c r="AG160" i="42" s="1"/>
  <c r="AH160" i="42" s="1"/>
  <c r="D161" i="42"/>
  <c r="E161" i="42"/>
  <c r="F161" i="42"/>
  <c r="G161" i="42"/>
  <c r="H161" i="42"/>
  <c r="I161" i="42"/>
  <c r="J161" i="42"/>
  <c r="K161" i="42"/>
  <c r="L161" i="42"/>
  <c r="M161" i="42"/>
  <c r="N161" i="42"/>
  <c r="O161" i="42"/>
  <c r="P161" i="42"/>
  <c r="Q161" i="42"/>
  <c r="R161" i="42"/>
  <c r="S161" i="42"/>
  <c r="T161" i="42"/>
  <c r="U161" i="42"/>
  <c r="V161" i="42"/>
  <c r="W161" i="42"/>
  <c r="X161" i="42"/>
  <c r="Y161" i="42"/>
  <c r="Z161" i="42"/>
  <c r="AA161" i="42"/>
  <c r="AB161" i="42"/>
  <c r="AC161" i="42"/>
  <c r="AD161" i="42"/>
  <c r="AE161" i="42"/>
  <c r="AF161" i="42"/>
  <c r="AG161" i="42" s="1"/>
  <c r="AH161" i="42" s="1"/>
  <c r="D162" i="42"/>
  <c r="E162" i="42"/>
  <c r="F162" i="42"/>
  <c r="G162" i="42"/>
  <c r="H162" i="42"/>
  <c r="I162" i="42"/>
  <c r="J162" i="42"/>
  <c r="K162" i="42"/>
  <c r="L162" i="42"/>
  <c r="M162" i="42"/>
  <c r="N162" i="42"/>
  <c r="O162" i="42"/>
  <c r="P162" i="42"/>
  <c r="Q162" i="42"/>
  <c r="R162" i="42"/>
  <c r="S162" i="42"/>
  <c r="T162" i="42"/>
  <c r="U162" i="42"/>
  <c r="V162" i="42"/>
  <c r="W162" i="42"/>
  <c r="X162" i="42"/>
  <c r="Y162" i="42"/>
  <c r="Z162" i="42"/>
  <c r="AA162" i="42"/>
  <c r="AB162" i="42"/>
  <c r="AC162" i="42"/>
  <c r="AD162" i="42"/>
  <c r="AE162" i="42"/>
  <c r="AF162" i="42"/>
  <c r="AG162" i="42" s="1"/>
  <c r="AH162" i="42" s="1"/>
  <c r="D163" i="42"/>
  <c r="E163" i="42"/>
  <c r="F163" i="42"/>
  <c r="G163" i="42"/>
  <c r="H163" i="42"/>
  <c r="I163" i="42"/>
  <c r="J163" i="42"/>
  <c r="K163" i="42"/>
  <c r="L163" i="42"/>
  <c r="M163" i="42"/>
  <c r="N163" i="42"/>
  <c r="O163" i="42"/>
  <c r="P163" i="42"/>
  <c r="Q163" i="42"/>
  <c r="R163" i="42"/>
  <c r="S163" i="42"/>
  <c r="T163" i="42"/>
  <c r="U163" i="42"/>
  <c r="V163" i="42"/>
  <c r="W163" i="42"/>
  <c r="X163" i="42"/>
  <c r="Y163" i="42"/>
  <c r="Z163" i="42"/>
  <c r="AA163" i="42"/>
  <c r="AB163" i="42"/>
  <c r="AC163" i="42"/>
  <c r="AD163" i="42"/>
  <c r="AE163" i="42"/>
  <c r="AF163" i="42"/>
  <c r="AG163" i="42" s="1"/>
  <c r="AH163" i="42" s="1"/>
  <c r="D164" i="42"/>
  <c r="E164" i="42"/>
  <c r="F164" i="42"/>
  <c r="G164" i="42"/>
  <c r="H164" i="42"/>
  <c r="I164" i="42"/>
  <c r="J164" i="42"/>
  <c r="K164" i="42"/>
  <c r="L164" i="42"/>
  <c r="M164" i="42"/>
  <c r="N164" i="42"/>
  <c r="O164" i="42"/>
  <c r="P164" i="42"/>
  <c r="Q164" i="42"/>
  <c r="R164" i="42"/>
  <c r="S164" i="42"/>
  <c r="T164" i="42"/>
  <c r="U164" i="42"/>
  <c r="V164" i="42"/>
  <c r="W164" i="42"/>
  <c r="X164" i="42"/>
  <c r="Y164" i="42"/>
  <c r="Z164" i="42"/>
  <c r="AA164" i="42"/>
  <c r="AB164" i="42"/>
  <c r="AC164" i="42"/>
  <c r="AD164" i="42"/>
  <c r="AE164" i="42"/>
  <c r="AF164" i="42"/>
  <c r="AG164" i="42" s="1"/>
  <c r="AH164" i="42" s="1"/>
  <c r="D165" i="42"/>
  <c r="E165" i="42"/>
  <c r="F165" i="42"/>
  <c r="G165" i="42"/>
  <c r="H165" i="42"/>
  <c r="I165" i="42"/>
  <c r="J165" i="42"/>
  <c r="K165" i="42"/>
  <c r="L165" i="42"/>
  <c r="M165" i="42"/>
  <c r="N165" i="42"/>
  <c r="O165" i="42"/>
  <c r="P165" i="42"/>
  <c r="Q165" i="42"/>
  <c r="R165" i="42"/>
  <c r="S165" i="42"/>
  <c r="T165" i="42"/>
  <c r="U165" i="42"/>
  <c r="V165" i="42"/>
  <c r="W165" i="42"/>
  <c r="X165" i="42"/>
  <c r="Y165" i="42"/>
  <c r="Z165" i="42"/>
  <c r="AA165" i="42"/>
  <c r="AB165" i="42"/>
  <c r="AC165" i="42"/>
  <c r="AD165" i="42"/>
  <c r="AE165" i="42"/>
  <c r="AF165" i="42"/>
  <c r="AG165" i="42" s="1"/>
  <c r="AH165" i="42" s="1"/>
  <c r="D166" i="42"/>
  <c r="E166" i="42"/>
  <c r="F166" i="42"/>
  <c r="G166" i="42"/>
  <c r="H166" i="42"/>
  <c r="I166" i="42"/>
  <c r="J166" i="42"/>
  <c r="K166" i="42"/>
  <c r="L166" i="42"/>
  <c r="M166" i="42"/>
  <c r="N166" i="42"/>
  <c r="O166" i="42"/>
  <c r="P166" i="42"/>
  <c r="Q166" i="42"/>
  <c r="R166" i="42"/>
  <c r="S166" i="42"/>
  <c r="T166" i="42"/>
  <c r="U166" i="42"/>
  <c r="V166" i="42"/>
  <c r="W166" i="42"/>
  <c r="X166" i="42"/>
  <c r="Y166" i="42"/>
  <c r="Z166" i="42"/>
  <c r="AA166" i="42"/>
  <c r="AB166" i="42"/>
  <c r="AC166" i="42"/>
  <c r="AD166" i="42"/>
  <c r="AE166" i="42"/>
  <c r="AF166" i="42"/>
  <c r="AG166" i="42" s="1"/>
  <c r="AH166" i="42" s="1"/>
  <c r="D167" i="42"/>
  <c r="E167" i="42"/>
  <c r="F167" i="42"/>
  <c r="G167" i="42"/>
  <c r="H167" i="42"/>
  <c r="I167" i="42"/>
  <c r="J167" i="42"/>
  <c r="K167" i="42"/>
  <c r="L167" i="42"/>
  <c r="M167" i="42"/>
  <c r="N167" i="42"/>
  <c r="O167" i="42"/>
  <c r="P167" i="42"/>
  <c r="Q167" i="42"/>
  <c r="R167" i="42"/>
  <c r="S167" i="42"/>
  <c r="T167" i="42"/>
  <c r="U167" i="42"/>
  <c r="V167" i="42"/>
  <c r="W167" i="42"/>
  <c r="X167" i="42"/>
  <c r="Y167" i="42"/>
  <c r="Z167" i="42"/>
  <c r="AA167" i="42"/>
  <c r="AB167" i="42"/>
  <c r="AC167" i="42"/>
  <c r="AD167" i="42"/>
  <c r="AE167" i="42"/>
  <c r="AF167" i="42"/>
  <c r="AG167" i="42" s="1"/>
  <c r="AH167" i="42" s="1"/>
  <c r="D168" i="42"/>
  <c r="E168" i="42"/>
  <c r="F168" i="42"/>
  <c r="G168" i="42"/>
  <c r="H168" i="42"/>
  <c r="I168" i="42"/>
  <c r="J168" i="42"/>
  <c r="K168" i="42"/>
  <c r="L168" i="42"/>
  <c r="M168" i="42"/>
  <c r="N168" i="42"/>
  <c r="O168" i="42"/>
  <c r="P168" i="42"/>
  <c r="Q168" i="42"/>
  <c r="R168" i="42"/>
  <c r="S168" i="42"/>
  <c r="T168" i="42"/>
  <c r="U168" i="42"/>
  <c r="V168" i="42"/>
  <c r="W168" i="42"/>
  <c r="X168" i="42"/>
  <c r="Y168" i="42"/>
  <c r="Z168" i="42"/>
  <c r="AA168" i="42"/>
  <c r="AB168" i="42"/>
  <c r="AC168" i="42"/>
  <c r="AD168" i="42"/>
  <c r="AE168" i="42"/>
  <c r="AF168" i="42"/>
  <c r="AG168" i="42" s="1"/>
  <c r="AH168" i="42" s="1"/>
  <c r="D169" i="42"/>
  <c r="E169" i="42"/>
  <c r="F169" i="42"/>
  <c r="G169" i="42"/>
  <c r="H169" i="42"/>
  <c r="I169" i="42"/>
  <c r="J169" i="42"/>
  <c r="K169" i="42"/>
  <c r="L169" i="42"/>
  <c r="M169" i="42"/>
  <c r="N169" i="42"/>
  <c r="O169" i="42"/>
  <c r="P169" i="42"/>
  <c r="Q169" i="42"/>
  <c r="R169" i="42"/>
  <c r="S169" i="42"/>
  <c r="T169" i="42"/>
  <c r="U169" i="42"/>
  <c r="V169" i="42"/>
  <c r="W169" i="42"/>
  <c r="X169" i="42"/>
  <c r="Y169" i="42"/>
  <c r="Z169" i="42"/>
  <c r="AA169" i="42"/>
  <c r="AB169" i="42"/>
  <c r="AC169" i="42"/>
  <c r="AD169" i="42"/>
  <c r="AE169" i="42"/>
  <c r="AF169" i="42"/>
  <c r="AG169" i="42" s="1"/>
  <c r="AH169" i="42" s="1"/>
  <c r="D170" i="42"/>
  <c r="E170" i="42"/>
  <c r="F170" i="42"/>
  <c r="G170" i="42"/>
  <c r="H170" i="42"/>
  <c r="I170" i="42"/>
  <c r="J170" i="42"/>
  <c r="K170" i="42"/>
  <c r="L170" i="42"/>
  <c r="M170" i="42"/>
  <c r="N170" i="42"/>
  <c r="O170" i="42"/>
  <c r="P170" i="42"/>
  <c r="Q170" i="42"/>
  <c r="R170" i="42"/>
  <c r="S170" i="42"/>
  <c r="T170" i="42"/>
  <c r="U170" i="42"/>
  <c r="V170" i="42"/>
  <c r="W170" i="42"/>
  <c r="X170" i="42"/>
  <c r="Y170" i="42"/>
  <c r="Z170" i="42"/>
  <c r="AA170" i="42"/>
  <c r="AB170" i="42"/>
  <c r="AC170" i="42"/>
  <c r="AD170" i="42"/>
  <c r="AE170" i="42"/>
  <c r="AF170" i="42"/>
  <c r="AG170" i="42" s="1"/>
  <c r="AH170" i="42" s="1"/>
  <c r="D171" i="42"/>
  <c r="E171" i="42"/>
  <c r="F171" i="42"/>
  <c r="G171" i="42"/>
  <c r="H171" i="42"/>
  <c r="I171" i="42"/>
  <c r="J171" i="42"/>
  <c r="K171" i="42"/>
  <c r="L171" i="42"/>
  <c r="M171" i="42"/>
  <c r="N171" i="42"/>
  <c r="O171" i="42"/>
  <c r="P171" i="42"/>
  <c r="Q171" i="42"/>
  <c r="R171" i="42"/>
  <c r="S171" i="42"/>
  <c r="T171" i="42"/>
  <c r="U171" i="42"/>
  <c r="V171" i="42"/>
  <c r="W171" i="42"/>
  <c r="X171" i="42"/>
  <c r="Y171" i="42"/>
  <c r="Z171" i="42"/>
  <c r="AA171" i="42"/>
  <c r="AB171" i="42"/>
  <c r="AC171" i="42"/>
  <c r="AD171" i="42"/>
  <c r="AE171" i="42"/>
  <c r="AF171" i="42"/>
  <c r="AG171" i="42" s="1"/>
  <c r="AH171" i="42" s="1"/>
  <c r="D172" i="42"/>
  <c r="E172" i="42"/>
  <c r="F172" i="42"/>
  <c r="G172" i="42"/>
  <c r="H172" i="42"/>
  <c r="I172" i="42"/>
  <c r="J172" i="42"/>
  <c r="K172" i="42"/>
  <c r="L172" i="42"/>
  <c r="M172" i="42"/>
  <c r="N172" i="42"/>
  <c r="O172" i="42"/>
  <c r="P172" i="42"/>
  <c r="Q172" i="42"/>
  <c r="R172" i="42"/>
  <c r="S172" i="42"/>
  <c r="T172" i="42"/>
  <c r="U172" i="42"/>
  <c r="V172" i="42"/>
  <c r="W172" i="42"/>
  <c r="X172" i="42"/>
  <c r="Y172" i="42"/>
  <c r="Z172" i="42"/>
  <c r="AA172" i="42"/>
  <c r="AB172" i="42"/>
  <c r="AC172" i="42"/>
  <c r="AD172" i="42"/>
  <c r="AE172" i="42"/>
  <c r="AF172" i="42"/>
  <c r="AG172" i="42" s="1"/>
  <c r="AH172" i="42" s="1"/>
  <c r="D173" i="42"/>
  <c r="E173" i="42"/>
  <c r="F173" i="42"/>
  <c r="G173" i="42"/>
  <c r="H173" i="42"/>
  <c r="I173" i="42"/>
  <c r="J173" i="42"/>
  <c r="K173" i="42"/>
  <c r="L173" i="42"/>
  <c r="M173" i="42"/>
  <c r="N173" i="42"/>
  <c r="O173" i="42"/>
  <c r="P173" i="42"/>
  <c r="Q173" i="42"/>
  <c r="R173" i="42"/>
  <c r="S173" i="42"/>
  <c r="T173" i="42"/>
  <c r="U173" i="42"/>
  <c r="V173" i="42"/>
  <c r="W173" i="42"/>
  <c r="X173" i="42"/>
  <c r="Y173" i="42"/>
  <c r="Z173" i="42"/>
  <c r="AA173" i="42"/>
  <c r="AB173" i="42"/>
  <c r="AC173" i="42"/>
  <c r="AD173" i="42"/>
  <c r="AE173" i="42"/>
  <c r="AF173" i="42"/>
  <c r="AG173" i="42" s="1"/>
  <c r="AH173" i="42" s="1"/>
  <c r="D174" i="42"/>
  <c r="E174" i="42"/>
  <c r="F174" i="42"/>
  <c r="G174" i="42"/>
  <c r="H174" i="42"/>
  <c r="I174" i="42"/>
  <c r="J174" i="42"/>
  <c r="K174" i="42"/>
  <c r="L174" i="42"/>
  <c r="M174" i="42"/>
  <c r="N174" i="42"/>
  <c r="O174" i="42"/>
  <c r="P174" i="42"/>
  <c r="Q174" i="42"/>
  <c r="R174" i="42"/>
  <c r="S174" i="42"/>
  <c r="T174" i="42"/>
  <c r="U174" i="42"/>
  <c r="V174" i="42"/>
  <c r="W174" i="42"/>
  <c r="X174" i="42"/>
  <c r="Y174" i="42"/>
  <c r="Z174" i="42"/>
  <c r="AA174" i="42"/>
  <c r="AB174" i="42"/>
  <c r="AC174" i="42"/>
  <c r="AD174" i="42"/>
  <c r="AE174" i="42"/>
  <c r="AF174" i="42"/>
  <c r="AG174" i="42" s="1"/>
  <c r="AH174" i="42" s="1"/>
  <c r="D175" i="42"/>
  <c r="E175" i="42"/>
  <c r="F175" i="42"/>
  <c r="G175" i="42"/>
  <c r="H175" i="42"/>
  <c r="I175" i="42"/>
  <c r="J175" i="42"/>
  <c r="K175" i="42"/>
  <c r="L175" i="42"/>
  <c r="M175" i="42"/>
  <c r="N175" i="42"/>
  <c r="O175" i="42"/>
  <c r="P175" i="42"/>
  <c r="Q175" i="42"/>
  <c r="R175" i="42"/>
  <c r="S175" i="42"/>
  <c r="T175" i="42"/>
  <c r="U175" i="42"/>
  <c r="V175" i="42"/>
  <c r="W175" i="42"/>
  <c r="X175" i="42"/>
  <c r="Y175" i="42"/>
  <c r="Z175" i="42"/>
  <c r="AA175" i="42"/>
  <c r="AB175" i="42"/>
  <c r="AC175" i="42"/>
  <c r="AD175" i="42"/>
  <c r="AE175" i="42"/>
  <c r="AF175" i="42"/>
  <c r="AG175" i="42" s="1"/>
  <c r="AH175" i="42" s="1"/>
  <c r="D176" i="42"/>
  <c r="E176" i="42"/>
  <c r="F176" i="42"/>
  <c r="G176" i="42"/>
  <c r="H176" i="42"/>
  <c r="I176" i="42"/>
  <c r="J176" i="42"/>
  <c r="K176" i="42"/>
  <c r="L176" i="42"/>
  <c r="M176" i="42"/>
  <c r="N176" i="42"/>
  <c r="O176" i="42"/>
  <c r="P176" i="42"/>
  <c r="Q176" i="42"/>
  <c r="R176" i="42"/>
  <c r="S176" i="42"/>
  <c r="T176" i="42"/>
  <c r="U176" i="42"/>
  <c r="V176" i="42"/>
  <c r="W176" i="42"/>
  <c r="X176" i="42"/>
  <c r="Y176" i="42"/>
  <c r="Z176" i="42"/>
  <c r="AA176" i="42"/>
  <c r="AB176" i="42"/>
  <c r="AC176" i="42"/>
  <c r="AD176" i="42"/>
  <c r="AE176" i="42"/>
  <c r="AF176" i="42"/>
  <c r="AG176" i="42" s="1"/>
  <c r="AH176" i="42" s="1"/>
  <c r="D177" i="42"/>
  <c r="E177" i="42"/>
  <c r="F177" i="42"/>
  <c r="G177" i="42"/>
  <c r="H177" i="42"/>
  <c r="I177" i="42"/>
  <c r="J177" i="42"/>
  <c r="K177" i="42"/>
  <c r="L177" i="42"/>
  <c r="M177" i="42"/>
  <c r="N177" i="42"/>
  <c r="O177" i="42"/>
  <c r="P177" i="42"/>
  <c r="Q177" i="42"/>
  <c r="R177" i="42"/>
  <c r="S177" i="42"/>
  <c r="T177" i="42"/>
  <c r="U177" i="42"/>
  <c r="V177" i="42"/>
  <c r="W177" i="42"/>
  <c r="X177" i="42"/>
  <c r="Y177" i="42"/>
  <c r="Z177" i="42"/>
  <c r="AA177" i="42"/>
  <c r="AB177" i="42"/>
  <c r="AC177" i="42"/>
  <c r="AD177" i="42"/>
  <c r="AE177" i="42"/>
  <c r="AF177" i="42"/>
  <c r="AG177" i="42" s="1"/>
  <c r="AH177" i="42" s="1"/>
  <c r="D178" i="42"/>
  <c r="E178" i="42"/>
  <c r="F178" i="42"/>
  <c r="G178" i="42"/>
  <c r="H178" i="42"/>
  <c r="I178" i="42"/>
  <c r="J178" i="42"/>
  <c r="K178" i="42"/>
  <c r="L178" i="42"/>
  <c r="M178" i="42"/>
  <c r="N178" i="42"/>
  <c r="O178" i="42"/>
  <c r="P178" i="42"/>
  <c r="Q178" i="42"/>
  <c r="R178" i="42"/>
  <c r="S178" i="42"/>
  <c r="T178" i="42"/>
  <c r="U178" i="42"/>
  <c r="V178" i="42"/>
  <c r="W178" i="42"/>
  <c r="X178" i="42"/>
  <c r="Y178" i="42"/>
  <c r="Z178" i="42"/>
  <c r="AA178" i="42"/>
  <c r="AB178" i="42"/>
  <c r="AC178" i="42"/>
  <c r="AD178" i="42"/>
  <c r="AE178" i="42"/>
  <c r="AF178" i="42"/>
  <c r="AG178" i="42" s="1"/>
  <c r="AH178" i="42" s="1"/>
  <c r="D179" i="42"/>
  <c r="E179" i="42"/>
  <c r="F179" i="42"/>
  <c r="G179" i="42"/>
  <c r="H179" i="42"/>
  <c r="I179" i="42"/>
  <c r="J179" i="42"/>
  <c r="K179" i="42"/>
  <c r="L179" i="42"/>
  <c r="M179" i="42"/>
  <c r="N179" i="42"/>
  <c r="O179" i="42"/>
  <c r="P179" i="42"/>
  <c r="Q179" i="42"/>
  <c r="R179" i="42"/>
  <c r="S179" i="42"/>
  <c r="T179" i="42"/>
  <c r="U179" i="42"/>
  <c r="V179" i="42"/>
  <c r="W179" i="42"/>
  <c r="X179" i="42"/>
  <c r="Y179" i="42"/>
  <c r="Z179" i="42"/>
  <c r="AA179" i="42"/>
  <c r="AB179" i="42"/>
  <c r="AC179" i="42"/>
  <c r="AD179" i="42"/>
  <c r="AE179" i="42"/>
  <c r="AF179" i="42"/>
  <c r="AG179" i="42" s="1"/>
  <c r="AH179" i="42" s="1"/>
  <c r="D180" i="42"/>
  <c r="E180" i="42"/>
  <c r="F180" i="42"/>
  <c r="G180" i="42"/>
  <c r="H180" i="42"/>
  <c r="I180" i="42"/>
  <c r="J180" i="42"/>
  <c r="K180" i="42"/>
  <c r="L180" i="42"/>
  <c r="M180" i="42"/>
  <c r="N180" i="42"/>
  <c r="O180" i="42"/>
  <c r="P180" i="42"/>
  <c r="Q180" i="42"/>
  <c r="R180" i="42"/>
  <c r="S180" i="42"/>
  <c r="T180" i="42"/>
  <c r="U180" i="42"/>
  <c r="V180" i="42"/>
  <c r="W180" i="42"/>
  <c r="X180" i="42"/>
  <c r="Y180" i="42"/>
  <c r="Z180" i="42"/>
  <c r="AA180" i="42"/>
  <c r="AB180" i="42"/>
  <c r="AC180" i="42"/>
  <c r="AD180" i="42"/>
  <c r="AE180" i="42"/>
  <c r="AF180" i="42"/>
  <c r="AG180" i="42" s="1"/>
  <c r="AH180" i="42" s="1"/>
  <c r="D181" i="42"/>
  <c r="E181" i="42"/>
  <c r="F181" i="42"/>
  <c r="G181" i="42"/>
  <c r="H181" i="42"/>
  <c r="I181" i="42"/>
  <c r="J181" i="42"/>
  <c r="K181" i="42"/>
  <c r="L181" i="42"/>
  <c r="M181" i="42"/>
  <c r="N181" i="42"/>
  <c r="O181" i="42"/>
  <c r="P181" i="42"/>
  <c r="Q181" i="42"/>
  <c r="R181" i="42"/>
  <c r="S181" i="42"/>
  <c r="T181" i="42"/>
  <c r="U181" i="42"/>
  <c r="V181" i="42"/>
  <c r="W181" i="42"/>
  <c r="X181" i="42"/>
  <c r="Y181" i="42"/>
  <c r="Z181" i="42"/>
  <c r="AA181" i="42"/>
  <c r="AB181" i="42"/>
  <c r="AC181" i="42"/>
  <c r="AD181" i="42"/>
  <c r="AE181" i="42"/>
  <c r="AF181" i="42"/>
  <c r="AG181" i="42" s="1"/>
  <c r="AH181" i="42" s="1"/>
  <c r="D182" i="42"/>
  <c r="E182" i="42"/>
  <c r="F182" i="42"/>
  <c r="G182" i="42"/>
  <c r="H182" i="42"/>
  <c r="I182" i="42"/>
  <c r="J182" i="42"/>
  <c r="K182" i="42"/>
  <c r="L182" i="42"/>
  <c r="M182" i="42"/>
  <c r="N182" i="42"/>
  <c r="O182" i="42"/>
  <c r="P182" i="42"/>
  <c r="Q182" i="42"/>
  <c r="R182" i="42"/>
  <c r="S182" i="42"/>
  <c r="T182" i="42"/>
  <c r="U182" i="42"/>
  <c r="V182" i="42"/>
  <c r="W182" i="42"/>
  <c r="X182" i="42"/>
  <c r="Y182" i="42"/>
  <c r="Z182" i="42"/>
  <c r="AA182" i="42"/>
  <c r="AB182" i="42"/>
  <c r="AC182" i="42"/>
  <c r="AD182" i="42"/>
  <c r="AE182" i="42"/>
  <c r="AF182" i="42"/>
  <c r="AG182" i="42" s="1"/>
  <c r="AH182" i="42" s="1"/>
  <c r="D183" i="42"/>
  <c r="E183" i="42"/>
  <c r="F183" i="42"/>
  <c r="G183" i="42"/>
  <c r="H183" i="42"/>
  <c r="I183" i="42"/>
  <c r="J183" i="42"/>
  <c r="K183" i="42"/>
  <c r="L183" i="42"/>
  <c r="M183" i="42"/>
  <c r="N183" i="42"/>
  <c r="O183" i="42"/>
  <c r="P183" i="42"/>
  <c r="Q183" i="42"/>
  <c r="R183" i="42"/>
  <c r="S183" i="42"/>
  <c r="T183" i="42"/>
  <c r="U183" i="42"/>
  <c r="V183" i="42"/>
  <c r="W183" i="42"/>
  <c r="X183" i="42"/>
  <c r="Y183" i="42"/>
  <c r="Z183" i="42"/>
  <c r="AA183" i="42"/>
  <c r="AB183" i="42"/>
  <c r="AC183" i="42"/>
  <c r="AD183" i="42"/>
  <c r="AE183" i="42"/>
  <c r="AF183" i="42"/>
  <c r="AG183" i="42" s="1"/>
  <c r="AH183" i="42" s="1"/>
  <c r="D184" i="42"/>
  <c r="E184" i="42"/>
  <c r="F184" i="42"/>
  <c r="G184" i="42"/>
  <c r="H184" i="42"/>
  <c r="I184" i="42"/>
  <c r="J184" i="42"/>
  <c r="K184" i="42"/>
  <c r="L184" i="42"/>
  <c r="M184" i="42"/>
  <c r="N184" i="42"/>
  <c r="O184" i="42"/>
  <c r="P184" i="42"/>
  <c r="Q184" i="42"/>
  <c r="R184" i="42"/>
  <c r="S184" i="42"/>
  <c r="T184" i="42"/>
  <c r="U184" i="42"/>
  <c r="V184" i="42"/>
  <c r="W184" i="42"/>
  <c r="X184" i="42"/>
  <c r="Y184" i="42"/>
  <c r="Z184" i="42"/>
  <c r="AA184" i="42"/>
  <c r="AB184" i="42"/>
  <c r="AC184" i="42"/>
  <c r="AD184" i="42"/>
  <c r="AE184" i="42"/>
  <c r="AF184" i="42"/>
  <c r="AG184" i="42" s="1"/>
  <c r="AH184" i="42" s="1"/>
  <c r="D185" i="42"/>
  <c r="E185" i="42"/>
  <c r="F185" i="42"/>
  <c r="G185" i="42"/>
  <c r="H185" i="42"/>
  <c r="I185" i="42"/>
  <c r="J185" i="42"/>
  <c r="K185" i="42"/>
  <c r="L185" i="42"/>
  <c r="M185" i="42"/>
  <c r="N185" i="42"/>
  <c r="O185" i="42"/>
  <c r="P185" i="42"/>
  <c r="Q185" i="42"/>
  <c r="R185" i="42"/>
  <c r="S185" i="42"/>
  <c r="T185" i="42"/>
  <c r="U185" i="42"/>
  <c r="V185" i="42"/>
  <c r="W185" i="42"/>
  <c r="X185" i="42"/>
  <c r="Y185" i="42"/>
  <c r="Z185" i="42"/>
  <c r="AA185" i="42"/>
  <c r="AB185" i="42"/>
  <c r="AC185" i="42"/>
  <c r="AD185" i="42"/>
  <c r="AE185" i="42"/>
  <c r="AF185" i="42"/>
  <c r="AG185" i="42" s="1"/>
  <c r="AH185" i="42" s="1"/>
  <c r="D186" i="42"/>
  <c r="E186" i="42"/>
  <c r="F186" i="42"/>
  <c r="G186" i="42"/>
  <c r="H186" i="42"/>
  <c r="I186" i="42"/>
  <c r="J186" i="42"/>
  <c r="K186" i="42"/>
  <c r="L186" i="42"/>
  <c r="M186" i="42"/>
  <c r="N186" i="42"/>
  <c r="O186" i="42"/>
  <c r="P186" i="42"/>
  <c r="Q186" i="42"/>
  <c r="R186" i="42"/>
  <c r="S186" i="42"/>
  <c r="T186" i="42"/>
  <c r="U186" i="42"/>
  <c r="V186" i="42"/>
  <c r="W186" i="42"/>
  <c r="X186" i="42"/>
  <c r="Y186" i="42"/>
  <c r="Z186" i="42"/>
  <c r="AA186" i="42"/>
  <c r="AB186" i="42"/>
  <c r="AC186" i="42"/>
  <c r="AD186" i="42"/>
  <c r="AE186" i="42"/>
  <c r="AF186" i="42"/>
  <c r="AG186" i="42" s="1"/>
  <c r="AH186" i="42" s="1"/>
  <c r="D187" i="42"/>
  <c r="E187" i="42"/>
  <c r="F187" i="42"/>
  <c r="G187" i="42"/>
  <c r="H187" i="42"/>
  <c r="I187" i="42"/>
  <c r="J187" i="42"/>
  <c r="K187" i="42"/>
  <c r="L187" i="42"/>
  <c r="M187" i="42"/>
  <c r="N187" i="42"/>
  <c r="O187" i="42"/>
  <c r="P187" i="42"/>
  <c r="Q187" i="42"/>
  <c r="R187" i="42"/>
  <c r="S187" i="42"/>
  <c r="T187" i="42"/>
  <c r="U187" i="42"/>
  <c r="V187" i="42"/>
  <c r="W187" i="42"/>
  <c r="X187" i="42"/>
  <c r="Y187" i="42"/>
  <c r="Z187" i="42"/>
  <c r="AA187" i="42"/>
  <c r="AB187" i="42"/>
  <c r="AC187" i="42"/>
  <c r="AD187" i="42"/>
  <c r="AE187" i="42"/>
  <c r="AF187" i="42"/>
  <c r="AG187" i="42" s="1"/>
  <c r="AH187" i="42" s="1"/>
  <c r="D188" i="42"/>
  <c r="E188" i="42"/>
  <c r="F188" i="42"/>
  <c r="G188" i="42"/>
  <c r="H188" i="42"/>
  <c r="I188" i="42"/>
  <c r="J188" i="42"/>
  <c r="K188" i="42"/>
  <c r="L188" i="42"/>
  <c r="M188" i="42"/>
  <c r="N188" i="42"/>
  <c r="O188" i="42"/>
  <c r="P188" i="42"/>
  <c r="Q188" i="42"/>
  <c r="R188" i="42"/>
  <c r="S188" i="42"/>
  <c r="T188" i="42"/>
  <c r="U188" i="42"/>
  <c r="V188" i="42"/>
  <c r="W188" i="42"/>
  <c r="X188" i="42"/>
  <c r="Y188" i="42"/>
  <c r="Z188" i="42"/>
  <c r="AA188" i="42"/>
  <c r="AB188" i="42"/>
  <c r="AC188" i="42"/>
  <c r="AD188" i="42"/>
  <c r="AE188" i="42"/>
  <c r="AF188" i="42"/>
  <c r="AG188" i="42" s="1"/>
  <c r="AH188" i="42" s="1"/>
  <c r="D189" i="42"/>
  <c r="E189" i="42"/>
  <c r="F189" i="42"/>
  <c r="G189" i="42"/>
  <c r="H189" i="42"/>
  <c r="I189" i="42"/>
  <c r="J189" i="42"/>
  <c r="K189" i="42"/>
  <c r="L189" i="42"/>
  <c r="M189" i="42"/>
  <c r="N189" i="42"/>
  <c r="O189" i="42"/>
  <c r="P189" i="42"/>
  <c r="Q189" i="42"/>
  <c r="R189" i="42"/>
  <c r="S189" i="42"/>
  <c r="T189" i="42"/>
  <c r="U189" i="42"/>
  <c r="V189" i="42"/>
  <c r="W189" i="42"/>
  <c r="X189" i="42"/>
  <c r="Y189" i="42"/>
  <c r="Z189" i="42"/>
  <c r="AA189" i="42"/>
  <c r="AB189" i="42"/>
  <c r="AC189" i="42"/>
  <c r="AD189" i="42"/>
  <c r="AE189" i="42"/>
  <c r="AF189" i="42"/>
  <c r="AG189" i="42" s="1"/>
  <c r="AH189" i="42" s="1"/>
  <c r="D190" i="42"/>
  <c r="E190" i="42"/>
  <c r="F190" i="42"/>
  <c r="G190" i="42"/>
  <c r="H190" i="42"/>
  <c r="I190" i="42"/>
  <c r="J190" i="42"/>
  <c r="K190" i="42"/>
  <c r="L190" i="42"/>
  <c r="M190" i="42"/>
  <c r="N190" i="42"/>
  <c r="O190" i="42"/>
  <c r="P190" i="42"/>
  <c r="Q190" i="42"/>
  <c r="R190" i="42"/>
  <c r="S190" i="42"/>
  <c r="T190" i="42"/>
  <c r="U190" i="42"/>
  <c r="V190" i="42"/>
  <c r="W190" i="42"/>
  <c r="X190" i="42"/>
  <c r="Y190" i="42"/>
  <c r="Z190" i="42"/>
  <c r="AA190" i="42"/>
  <c r="AB190" i="42"/>
  <c r="AC190" i="42"/>
  <c r="AD190" i="42"/>
  <c r="AE190" i="42"/>
  <c r="AF190" i="42"/>
  <c r="AG190" i="42" s="1"/>
  <c r="AH190" i="42" s="1"/>
  <c r="D191" i="42"/>
  <c r="E191" i="42"/>
  <c r="F191" i="42"/>
  <c r="G191" i="42"/>
  <c r="H191" i="42"/>
  <c r="I191" i="42"/>
  <c r="J191" i="42"/>
  <c r="K191" i="42"/>
  <c r="L191" i="42"/>
  <c r="M191" i="42"/>
  <c r="N191" i="42"/>
  <c r="O191" i="42"/>
  <c r="P191" i="42"/>
  <c r="Q191" i="42"/>
  <c r="R191" i="42"/>
  <c r="S191" i="42"/>
  <c r="T191" i="42"/>
  <c r="U191" i="42"/>
  <c r="V191" i="42"/>
  <c r="W191" i="42"/>
  <c r="X191" i="42"/>
  <c r="Y191" i="42"/>
  <c r="Z191" i="42"/>
  <c r="AA191" i="42"/>
  <c r="AB191" i="42"/>
  <c r="AC191" i="42"/>
  <c r="AD191" i="42"/>
  <c r="AE191" i="42"/>
  <c r="AF191" i="42"/>
  <c r="AG191" i="42" s="1"/>
  <c r="AH191" i="42" s="1"/>
  <c r="D192" i="42"/>
  <c r="E192" i="42"/>
  <c r="F192" i="42"/>
  <c r="G192" i="42"/>
  <c r="H192" i="42"/>
  <c r="I192" i="42"/>
  <c r="J192" i="42"/>
  <c r="K192" i="42"/>
  <c r="L192" i="42"/>
  <c r="M192" i="42"/>
  <c r="N192" i="42"/>
  <c r="O192" i="42"/>
  <c r="P192" i="42"/>
  <c r="Q192" i="42"/>
  <c r="R192" i="42"/>
  <c r="S192" i="42"/>
  <c r="T192" i="42"/>
  <c r="U192" i="42"/>
  <c r="V192" i="42"/>
  <c r="W192" i="42"/>
  <c r="X192" i="42"/>
  <c r="Y192" i="42"/>
  <c r="Z192" i="42"/>
  <c r="AA192" i="42"/>
  <c r="AB192" i="42"/>
  <c r="AC192" i="42"/>
  <c r="AD192" i="42"/>
  <c r="AE192" i="42"/>
  <c r="AF192" i="42"/>
  <c r="AG192" i="42" s="1"/>
  <c r="AH192" i="42" s="1"/>
  <c r="D193" i="42"/>
  <c r="E193" i="42"/>
  <c r="F193" i="42"/>
  <c r="G193" i="42"/>
  <c r="H193" i="42"/>
  <c r="I193" i="42"/>
  <c r="J193" i="42"/>
  <c r="K193" i="42"/>
  <c r="L193" i="42"/>
  <c r="M193" i="42"/>
  <c r="N193" i="42"/>
  <c r="O193" i="42"/>
  <c r="P193" i="42"/>
  <c r="Q193" i="42"/>
  <c r="R193" i="42"/>
  <c r="S193" i="42"/>
  <c r="T193" i="42"/>
  <c r="U193" i="42"/>
  <c r="V193" i="42"/>
  <c r="W193" i="42"/>
  <c r="X193" i="42"/>
  <c r="Y193" i="42"/>
  <c r="Z193" i="42"/>
  <c r="AA193" i="42"/>
  <c r="AB193" i="42"/>
  <c r="AC193" i="42"/>
  <c r="AD193" i="42"/>
  <c r="AE193" i="42"/>
  <c r="AF193" i="42"/>
  <c r="AG193" i="42" s="1"/>
  <c r="AH193" i="42" s="1"/>
  <c r="D194" i="42"/>
  <c r="E194" i="42"/>
  <c r="F194" i="42"/>
  <c r="G194" i="42"/>
  <c r="H194" i="42"/>
  <c r="I194" i="42"/>
  <c r="J194" i="42"/>
  <c r="K194" i="42"/>
  <c r="L194" i="42"/>
  <c r="M194" i="42"/>
  <c r="N194" i="42"/>
  <c r="O194" i="42"/>
  <c r="P194" i="42"/>
  <c r="Q194" i="42"/>
  <c r="R194" i="42"/>
  <c r="S194" i="42"/>
  <c r="T194" i="42"/>
  <c r="U194" i="42"/>
  <c r="V194" i="42"/>
  <c r="W194" i="42"/>
  <c r="X194" i="42"/>
  <c r="Y194" i="42"/>
  <c r="Z194" i="42"/>
  <c r="AA194" i="42"/>
  <c r="AB194" i="42"/>
  <c r="AC194" i="42"/>
  <c r="AD194" i="42"/>
  <c r="AE194" i="42"/>
  <c r="AF194" i="42"/>
  <c r="AG194" i="42" s="1"/>
  <c r="AH194" i="42" s="1"/>
  <c r="D195" i="42"/>
  <c r="E195" i="42"/>
  <c r="F195" i="42"/>
  <c r="G195" i="42"/>
  <c r="H195" i="42"/>
  <c r="I195" i="42"/>
  <c r="J195" i="42"/>
  <c r="K195" i="42"/>
  <c r="L195" i="42"/>
  <c r="M195" i="42"/>
  <c r="N195" i="42"/>
  <c r="O195" i="42"/>
  <c r="P195" i="42"/>
  <c r="Q195" i="42"/>
  <c r="R195" i="42"/>
  <c r="S195" i="42"/>
  <c r="T195" i="42"/>
  <c r="U195" i="42"/>
  <c r="V195" i="42"/>
  <c r="W195" i="42"/>
  <c r="X195" i="42"/>
  <c r="Y195" i="42"/>
  <c r="Z195" i="42"/>
  <c r="AA195" i="42"/>
  <c r="AB195" i="42"/>
  <c r="AC195" i="42"/>
  <c r="AD195" i="42"/>
  <c r="AE195" i="42"/>
  <c r="AF195" i="42"/>
  <c r="AG195" i="42" s="1"/>
  <c r="AH195" i="42" s="1"/>
  <c r="D196" i="42"/>
  <c r="E196" i="42"/>
  <c r="F196" i="42"/>
  <c r="G196" i="42"/>
  <c r="H196" i="42"/>
  <c r="I196" i="42"/>
  <c r="J196" i="42"/>
  <c r="K196" i="42"/>
  <c r="L196" i="42"/>
  <c r="M196" i="42"/>
  <c r="N196" i="42"/>
  <c r="O196" i="42"/>
  <c r="P196" i="42"/>
  <c r="Q196" i="42"/>
  <c r="R196" i="42"/>
  <c r="S196" i="42"/>
  <c r="T196" i="42"/>
  <c r="U196" i="42"/>
  <c r="V196" i="42"/>
  <c r="W196" i="42"/>
  <c r="X196" i="42"/>
  <c r="Y196" i="42"/>
  <c r="Z196" i="42"/>
  <c r="AA196" i="42"/>
  <c r="AB196" i="42"/>
  <c r="AC196" i="42"/>
  <c r="AD196" i="42"/>
  <c r="AE196" i="42"/>
  <c r="AF196" i="42"/>
  <c r="AG196" i="42" s="1"/>
  <c r="AH196" i="42" s="1"/>
  <c r="D197" i="42"/>
  <c r="E197" i="42"/>
  <c r="F197" i="42"/>
  <c r="G197" i="42"/>
  <c r="H197" i="42"/>
  <c r="I197" i="42"/>
  <c r="J197" i="42"/>
  <c r="K197" i="42"/>
  <c r="L197" i="42"/>
  <c r="M197" i="42"/>
  <c r="N197" i="42"/>
  <c r="O197" i="42"/>
  <c r="P197" i="42"/>
  <c r="Q197" i="42"/>
  <c r="R197" i="42"/>
  <c r="S197" i="42"/>
  <c r="T197" i="42"/>
  <c r="U197" i="42"/>
  <c r="V197" i="42"/>
  <c r="W197" i="42"/>
  <c r="X197" i="42"/>
  <c r="Y197" i="42"/>
  <c r="Z197" i="42"/>
  <c r="AA197" i="42"/>
  <c r="AB197" i="42"/>
  <c r="AC197" i="42"/>
  <c r="AD197" i="42"/>
  <c r="AE197" i="42"/>
  <c r="AF197" i="42"/>
  <c r="AG197" i="42" s="1"/>
  <c r="AH197" i="42" s="1"/>
  <c r="D198" i="42"/>
  <c r="E198" i="42"/>
  <c r="F198" i="42"/>
  <c r="G198" i="42"/>
  <c r="H198" i="42"/>
  <c r="I198" i="42"/>
  <c r="J198" i="42"/>
  <c r="K198" i="42"/>
  <c r="L198" i="42"/>
  <c r="M198" i="42"/>
  <c r="N198" i="42"/>
  <c r="O198" i="42"/>
  <c r="P198" i="42"/>
  <c r="Q198" i="42"/>
  <c r="R198" i="42"/>
  <c r="S198" i="42"/>
  <c r="T198" i="42"/>
  <c r="U198" i="42"/>
  <c r="V198" i="42"/>
  <c r="W198" i="42"/>
  <c r="X198" i="42"/>
  <c r="Y198" i="42"/>
  <c r="Z198" i="42"/>
  <c r="AA198" i="42"/>
  <c r="AB198" i="42"/>
  <c r="AC198" i="42"/>
  <c r="AD198" i="42"/>
  <c r="AE198" i="42"/>
  <c r="AF198" i="42"/>
  <c r="AG198" i="42" s="1"/>
  <c r="AH198" i="42" s="1"/>
  <c r="D199" i="42"/>
  <c r="E199" i="42"/>
  <c r="F199" i="42"/>
  <c r="G199" i="42"/>
  <c r="H199" i="42"/>
  <c r="I199" i="42"/>
  <c r="J199" i="42"/>
  <c r="K199" i="42"/>
  <c r="L199" i="42"/>
  <c r="M199" i="42"/>
  <c r="N199" i="42"/>
  <c r="O199" i="42"/>
  <c r="P199" i="42"/>
  <c r="Q199" i="42"/>
  <c r="R199" i="42"/>
  <c r="S199" i="42"/>
  <c r="T199" i="42"/>
  <c r="U199" i="42"/>
  <c r="V199" i="42"/>
  <c r="W199" i="42"/>
  <c r="X199" i="42"/>
  <c r="Y199" i="42"/>
  <c r="Z199" i="42"/>
  <c r="AA199" i="42"/>
  <c r="AB199" i="42"/>
  <c r="AC199" i="42"/>
  <c r="AD199" i="42"/>
  <c r="AE199" i="42"/>
  <c r="AF199" i="42"/>
  <c r="AG199" i="42" s="1"/>
  <c r="AH199" i="42" s="1"/>
  <c r="D200" i="42"/>
  <c r="E200" i="42"/>
  <c r="F200" i="42"/>
  <c r="G200" i="42"/>
  <c r="H200" i="42"/>
  <c r="I200" i="42"/>
  <c r="J200" i="42"/>
  <c r="K200" i="42"/>
  <c r="L200" i="42"/>
  <c r="M200" i="42"/>
  <c r="N200" i="42"/>
  <c r="O200" i="42"/>
  <c r="P200" i="42"/>
  <c r="Q200" i="42"/>
  <c r="R200" i="42"/>
  <c r="S200" i="42"/>
  <c r="T200" i="42"/>
  <c r="U200" i="42"/>
  <c r="V200" i="42"/>
  <c r="W200" i="42"/>
  <c r="X200" i="42"/>
  <c r="Y200" i="42"/>
  <c r="Z200" i="42"/>
  <c r="AA200" i="42"/>
  <c r="AB200" i="42"/>
  <c r="AC200" i="42"/>
  <c r="AD200" i="42"/>
  <c r="AE200" i="42"/>
  <c r="AF200" i="42"/>
  <c r="AG200" i="42" s="1"/>
  <c r="AH200" i="42" s="1"/>
  <c r="D201" i="42"/>
  <c r="E201" i="42"/>
  <c r="F201" i="42"/>
  <c r="G201" i="42"/>
  <c r="H201" i="42"/>
  <c r="I201" i="42"/>
  <c r="J201" i="42"/>
  <c r="K201" i="42"/>
  <c r="L201" i="42"/>
  <c r="M201" i="42"/>
  <c r="N201" i="42"/>
  <c r="O201" i="42"/>
  <c r="P201" i="42"/>
  <c r="Q201" i="42"/>
  <c r="R201" i="42"/>
  <c r="S201" i="42"/>
  <c r="T201" i="42"/>
  <c r="U201" i="42"/>
  <c r="V201" i="42"/>
  <c r="W201" i="42"/>
  <c r="X201" i="42"/>
  <c r="Y201" i="42"/>
  <c r="Z201" i="42"/>
  <c r="AA201" i="42"/>
  <c r="AB201" i="42"/>
  <c r="AC201" i="42"/>
  <c r="AD201" i="42"/>
  <c r="AE201" i="42"/>
  <c r="AF201" i="42"/>
  <c r="AG201" i="42" s="1"/>
  <c r="AH201" i="42" s="1"/>
  <c r="D202" i="42"/>
  <c r="E202" i="42"/>
  <c r="F202" i="42"/>
  <c r="G202" i="42"/>
  <c r="H202" i="42"/>
  <c r="I202" i="42"/>
  <c r="J202" i="42"/>
  <c r="K202" i="42"/>
  <c r="L202" i="42"/>
  <c r="M202" i="42"/>
  <c r="N202" i="42"/>
  <c r="O202" i="42"/>
  <c r="P202" i="42"/>
  <c r="Q202" i="42"/>
  <c r="R202" i="42"/>
  <c r="S202" i="42"/>
  <c r="T202" i="42"/>
  <c r="U202" i="42"/>
  <c r="V202" i="42"/>
  <c r="W202" i="42"/>
  <c r="X202" i="42"/>
  <c r="Y202" i="42"/>
  <c r="Z202" i="42"/>
  <c r="AA202" i="42"/>
  <c r="AB202" i="42"/>
  <c r="AC202" i="42"/>
  <c r="AD202" i="42"/>
  <c r="AE202" i="42"/>
  <c r="AF202" i="42"/>
  <c r="AG202" i="42" s="1"/>
  <c r="AH202" i="42" s="1"/>
  <c r="D203" i="42"/>
  <c r="E203" i="42"/>
  <c r="F203" i="42"/>
  <c r="G203" i="42"/>
  <c r="H203" i="42"/>
  <c r="I203" i="42"/>
  <c r="J203" i="42"/>
  <c r="K203" i="42"/>
  <c r="L203" i="42"/>
  <c r="M203" i="42"/>
  <c r="N203" i="42"/>
  <c r="O203" i="42"/>
  <c r="P203" i="42"/>
  <c r="Q203" i="42"/>
  <c r="R203" i="42"/>
  <c r="S203" i="42"/>
  <c r="T203" i="42"/>
  <c r="U203" i="42"/>
  <c r="V203" i="42"/>
  <c r="W203" i="42"/>
  <c r="X203" i="42"/>
  <c r="Y203" i="42"/>
  <c r="Z203" i="42"/>
  <c r="AA203" i="42"/>
  <c r="AB203" i="42"/>
  <c r="AC203" i="42"/>
  <c r="AD203" i="42"/>
  <c r="AE203" i="42"/>
  <c r="AF203" i="42"/>
  <c r="AG203" i="42" s="1"/>
  <c r="AH203" i="42" s="1"/>
  <c r="D204" i="42"/>
  <c r="E204" i="42"/>
  <c r="F204" i="42"/>
  <c r="G204" i="42"/>
  <c r="H204" i="42"/>
  <c r="I204" i="42"/>
  <c r="J204" i="42"/>
  <c r="K204" i="42"/>
  <c r="L204" i="42"/>
  <c r="M204" i="42"/>
  <c r="N204" i="42"/>
  <c r="O204" i="42"/>
  <c r="P204" i="42"/>
  <c r="Q204" i="42"/>
  <c r="R204" i="42"/>
  <c r="S204" i="42"/>
  <c r="T204" i="42"/>
  <c r="U204" i="42"/>
  <c r="V204" i="42"/>
  <c r="W204" i="42"/>
  <c r="X204" i="42"/>
  <c r="Y204" i="42"/>
  <c r="Z204" i="42"/>
  <c r="AA204" i="42"/>
  <c r="AB204" i="42"/>
  <c r="AC204" i="42"/>
  <c r="AD204" i="42"/>
  <c r="AE204" i="42"/>
  <c r="AF204" i="42"/>
  <c r="AG204" i="42" s="1"/>
  <c r="AH204" i="42" s="1"/>
  <c r="D205" i="42"/>
  <c r="E205" i="42"/>
  <c r="F205" i="42"/>
  <c r="G205" i="42"/>
  <c r="H205" i="42"/>
  <c r="I205" i="42"/>
  <c r="J205" i="42"/>
  <c r="K205" i="42"/>
  <c r="L205" i="42"/>
  <c r="M205" i="42"/>
  <c r="N205" i="42"/>
  <c r="O205" i="42"/>
  <c r="P205" i="42"/>
  <c r="Q205" i="42"/>
  <c r="R205" i="42"/>
  <c r="S205" i="42"/>
  <c r="T205" i="42"/>
  <c r="U205" i="42"/>
  <c r="V205" i="42"/>
  <c r="W205" i="42"/>
  <c r="X205" i="42"/>
  <c r="Y205" i="42"/>
  <c r="Z205" i="42"/>
  <c r="AA205" i="42"/>
  <c r="AB205" i="42"/>
  <c r="AC205" i="42"/>
  <c r="AD205" i="42"/>
  <c r="AE205" i="42"/>
  <c r="AF205" i="42"/>
  <c r="AG205" i="42" s="1"/>
  <c r="AH205" i="42" s="1"/>
  <c r="D206" i="42"/>
  <c r="E206" i="42"/>
  <c r="F206" i="42"/>
  <c r="G206" i="42"/>
  <c r="H206" i="42"/>
  <c r="I206" i="42"/>
  <c r="J206" i="42"/>
  <c r="K206" i="42"/>
  <c r="L206" i="42"/>
  <c r="M206" i="42"/>
  <c r="N206" i="42"/>
  <c r="O206" i="42"/>
  <c r="P206" i="42"/>
  <c r="Q206" i="42"/>
  <c r="R206" i="42"/>
  <c r="S206" i="42"/>
  <c r="T206" i="42"/>
  <c r="U206" i="42"/>
  <c r="V206" i="42"/>
  <c r="W206" i="42"/>
  <c r="X206" i="42"/>
  <c r="Y206" i="42"/>
  <c r="Z206" i="42"/>
  <c r="AA206" i="42"/>
  <c r="AB206" i="42"/>
  <c r="AC206" i="42"/>
  <c r="AD206" i="42"/>
  <c r="AE206" i="42"/>
  <c r="AF206" i="42"/>
  <c r="AG206" i="42" s="1"/>
  <c r="AH206" i="42" s="1"/>
  <c r="D207" i="42"/>
  <c r="E207" i="42"/>
  <c r="F207" i="42"/>
  <c r="G207" i="42"/>
  <c r="H207" i="42"/>
  <c r="I207" i="42"/>
  <c r="J207" i="42"/>
  <c r="K207" i="42"/>
  <c r="L207" i="42"/>
  <c r="M207" i="42"/>
  <c r="N207" i="42"/>
  <c r="O207" i="42"/>
  <c r="P207" i="42"/>
  <c r="Q207" i="42"/>
  <c r="R207" i="42"/>
  <c r="S207" i="42"/>
  <c r="T207" i="42"/>
  <c r="U207" i="42"/>
  <c r="V207" i="42"/>
  <c r="W207" i="42"/>
  <c r="X207" i="42"/>
  <c r="Y207" i="42"/>
  <c r="Z207" i="42"/>
  <c r="AA207" i="42"/>
  <c r="AB207" i="42"/>
  <c r="AC207" i="42"/>
  <c r="AD207" i="42"/>
  <c r="AE207" i="42"/>
  <c r="AF207" i="42"/>
  <c r="AG207" i="42" s="1"/>
  <c r="AH207" i="42" s="1"/>
  <c r="D208" i="42"/>
  <c r="E208" i="42"/>
  <c r="F208" i="42"/>
  <c r="G208" i="42"/>
  <c r="H208" i="42"/>
  <c r="I208" i="42"/>
  <c r="J208" i="42"/>
  <c r="K208" i="42"/>
  <c r="L208" i="42"/>
  <c r="M208" i="42"/>
  <c r="N208" i="42"/>
  <c r="O208" i="42"/>
  <c r="P208" i="42"/>
  <c r="Q208" i="42"/>
  <c r="R208" i="42"/>
  <c r="S208" i="42"/>
  <c r="T208" i="42"/>
  <c r="U208" i="42"/>
  <c r="V208" i="42"/>
  <c r="W208" i="42"/>
  <c r="X208" i="42"/>
  <c r="Y208" i="42"/>
  <c r="Z208" i="42"/>
  <c r="AA208" i="42"/>
  <c r="AB208" i="42"/>
  <c r="AC208" i="42"/>
  <c r="AD208" i="42"/>
  <c r="AE208" i="42"/>
  <c r="AF208" i="42"/>
  <c r="AG208" i="42" s="1"/>
  <c r="AH208" i="42" s="1"/>
  <c r="D209" i="42"/>
  <c r="E209" i="42"/>
  <c r="F209" i="42"/>
  <c r="G209" i="42"/>
  <c r="H209" i="42"/>
  <c r="I209" i="42"/>
  <c r="J209" i="42"/>
  <c r="K209" i="42"/>
  <c r="L209" i="42"/>
  <c r="M209" i="42"/>
  <c r="N209" i="42"/>
  <c r="O209" i="42"/>
  <c r="P209" i="42"/>
  <c r="Q209" i="42"/>
  <c r="R209" i="42"/>
  <c r="S209" i="42"/>
  <c r="T209" i="42"/>
  <c r="U209" i="42"/>
  <c r="V209" i="42"/>
  <c r="W209" i="42"/>
  <c r="X209" i="42"/>
  <c r="Y209" i="42"/>
  <c r="Z209" i="42"/>
  <c r="AA209" i="42"/>
  <c r="AB209" i="42"/>
  <c r="AC209" i="42"/>
  <c r="AD209" i="42"/>
  <c r="AE209" i="42"/>
  <c r="AF209" i="42"/>
  <c r="AG209" i="42" s="1"/>
  <c r="AH209" i="42" s="1"/>
  <c r="D210" i="42"/>
  <c r="E210" i="42"/>
  <c r="F210" i="42"/>
  <c r="G210" i="42"/>
  <c r="H210" i="42"/>
  <c r="I210" i="42"/>
  <c r="J210" i="42"/>
  <c r="K210" i="42"/>
  <c r="L210" i="42"/>
  <c r="M210" i="42"/>
  <c r="N210" i="42"/>
  <c r="O210" i="42"/>
  <c r="P210" i="42"/>
  <c r="Q210" i="42"/>
  <c r="R210" i="42"/>
  <c r="S210" i="42"/>
  <c r="T210" i="42"/>
  <c r="U210" i="42"/>
  <c r="V210" i="42"/>
  <c r="W210" i="42"/>
  <c r="X210" i="42"/>
  <c r="Y210" i="42"/>
  <c r="Z210" i="42"/>
  <c r="AA210" i="42"/>
  <c r="AB210" i="42"/>
  <c r="AC210" i="42"/>
  <c r="AD210" i="42"/>
  <c r="AE210" i="42"/>
  <c r="AF210" i="42"/>
  <c r="AG210" i="42" s="1"/>
  <c r="AH210" i="42" s="1"/>
  <c r="D211" i="42"/>
  <c r="E211" i="42"/>
  <c r="F211" i="42"/>
  <c r="G211" i="42"/>
  <c r="H211" i="42"/>
  <c r="I211" i="42"/>
  <c r="J211" i="42"/>
  <c r="K211" i="42"/>
  <c r="L211" i="42"/>
  <c r="M211" i="42"/>
  <c r="N211" i="42"/>
  <c r="O211" i="42"/>
  <c r="P211" i="42"/>
  <c r="Q211" i="42"/>
  <c r="R211" i="42"/>
  <c r="S211" i="42"/>
  <c r="T211" i="42"/>
  <c r="U211" i="42"/>
  <c r="V211" i="42"/>
  <c r="W211" i="42"/>
  <c r="X211" i="42"/>
  <c r="Y211" i="42"/>
  <c r="Z211" i="42"/>
  <c r="AA211" i="42"/>
  <c r="AB211" i="42"/>
  <c r="AC211" i="42"/>
  <c r="AD211" i="42"/>
  <c r="AE211" i="42"/>
  <c r="AF211" i="42"/>
  <c r="AG211" i="42" s="1"/>
  <c r="AH211" i="42" s="1"/>
  <c r="D212" i="42"/>
  <c r="E212" i="42"/>
  <c r="F212" i="42"/>
  <c r="G212" i="42"/>
  <c r="H212" i="42"/>
  <c r="I212" i="42"/>
  <c r="J212" i="42"/>
  <c r="K212" i="42"/>
  <c r="L212" i="42"/>
  <c r="M212" i="42"/>
  <c r="N212" i="42"/>
  <c r="O212" i="42"/>
  <c r="P212" i="42"/>
  <c r="Q212" i="42"/>
  <c r="R212" i="42"/>
  <c r="S212" i="42"/>
  <c r="T212" i="42"/>
  <c r="U212" i="42"/>
  <c r="V212" i="42"/>
  <c r="W212" i="42"/>
  <c r="X212" i="42"/>
  <c r="Y212" i="42"/>
  <c r="Z212" i="42"/>
  <c r="AA212" i="42"/>
  <c r="AB212" i="42"/>
  <c r="AC212" i="42"/>
  <c r="AD212" i="42"/>
  <c r="AE212" i="42"/>
  <c r="AF212" i="42"/>
  <c r="AG212" i="42" s="1"/>
  <c r="AH212" i="42" s="1"/>
  <c r="D213" i="42"/>
  <c r="E213" i="42"/>
  <c r="F213" i="42"/>
  <c r="G213" i="42"/>
  <c r="H213" i="42"/>
  <c r="I213" i="42"/>
  <c r="J213" i="42"/>
  <c r="K213" i="42"/>
  <c r="L213" i="42"/>
  <c r="M213" i="42"/>
  <c r="N213" i="42"/>
  <c r="O213" i="42"/>
  <c r="P213" i="42"/>
  <c r="Q213" i="42"/>
  <c r="R213" i="42"/>
  <c r="S213" i="42"/>
  <c r="T213" i="42"/>
  <c r="U213" i="42"/>
  <c r="V213" i="42"/>
  <c r="W213" i="42"/>
  <c r="X213" i="42"/>
  <c r="Y213" i="42"/>
  <c r="Z213" i="42"/>
  <c r="AA213" i="42"/>
  <c r="AB213" i="42"/>
  <c r="AC213" i="42"/>
  <c r="AD213" i="42"/>
  <c r="AE213" i="42"/>
  <c r="AF213" i="42"/>
  <c r="AG213" i="42" s="1"/>
  <c r="AH213" i="42" s="1"/>
  <c r="D214" i="42"/>
  <c r="E214" i="42"/>
  <c r="F214" i="42"/>
  <c r="G214" i="42"/>
  <c r="H214" i="42"/>
  <c r="I214" i="42"/>
  <c r="J214" i="42"/>
  <c r="K214" i="42"/>
  <c r="L214" i="42"/>
  <c r="M214" i="42"/>
  <c r="N214" i="42"/>
  <c r="O214" i="42"/>
  <c r="P214" i="42"/>
  <c r="Q214" i="42"/>
  <c r="R214" i="42"/>
  <c r="S214" i="42"/>
  <c r="T214" i="42"/>
  <c r="U214" i="42"/>
  <c r="V214" i="42"/>
  <c r="W214" i="42"/>
  <c r="X214" i="42"/>
  <c r="Y214" i="42"/>
  <c r="Z214" i="42"/>
  <c r="AA214" i="42"/>
  <c r="AB214" i="42"/>
  <c r="AC214" i="42"/>
  <c r="AD214" i="42"/>
  <c r="AE214" i="42"/>
  <c r="AF214" i="42"/>
  <c r="AG214" i="42" s="1"/>
  <c r="AH214" i="42" s="1"/>
  <c r="D215" i="42"/>
  <c r="E215" i="42"/>
  <c r="F215" i="42"/>
  <c r="G215" i="42"/>
  <c r="H215" i="42"/>
  <c r="I215" i="42"/>
  <c r="J215" i="42"/>
  <c r="K215" i="42"/>
  <c r="L215" i="42"/>
  <c r="M215" i="42"/>
  <c r="N215" i="42"/>
  <c r="O215" i="42"/>
  <c r="P215" i="42"/>
  <c r="Q215" i="42"/>
  <c r="R215" i="42"/>
  <c r="S215" i="42"/>
  <c r="T215" i="42"/>
  <c r="U215" i="42"/>
  <c r="V215" i="42"/>
  <c r="W215" i="42"/>
  <c r="X215" i="42"/>
  <c r="Y215" i="42"/>
  <c r="Z215" i="42"/>
  <c r="AA215" i="42"/>
  <c r="AB215" i="42"/>
  <c r="AC215" i="42"/>
  <c r="AD215" i="42"/>
  <c r="AE215" i="42"/>
  <c r="AF215" i="42"/>
  <c r="AG215" i="42" s="1"/>
  <c r="AH215" i="42" s="1"/>
  <c r="D216" i="42"/>
  <c r="E216" i="42"/>
  <c r="F216" i="42"/>
  <c r="G216" i="42"/>
  <c r="H216" i="42"/>
  <c r="I216" i="42"/>
  <c r="J216" i="42"/>
  <c r="K216" i="42"/>
  <c r="L216" i="42"/>
  <c r="M216" i="42"/>
  <c r="N216" i="42"/>
  <c r="O216" i="42"/>
  <c r="P216" i="42"/>
  <c r="Q216" i="42"/>
  <c r="R216" i="42"/>
  <c r="S216" i="42"/>
  <c r="T216" i="42"/>
  <c r="U216" i="42"/>
  <c r="V216" i="42"/>
  <c r="W216" i="42"/>
  <c r="X216" i="42"/>
  <c r="Y216" i="42"/>
  <c r="Z216" i="42"/>
  <c r="AA216" i="42"/>
  <c r="AB216" i="42"/>
  <c r="AC216" i="42"/>
  <c r="AD216" i="42"/>
  <c r="AE216" i="42"/>
  <c r="AF216" i="42"/>
  <c r="AG216" i="42" s="1"/>
  <c r="AH216" i="42" s="1"/>
  <c r="D217" i="42"/>
  <c r="E217" i="42"/>
  <c r="F217" i="42"/>
  <c r="G217" i="42"/>
  <c r="H217" i="42"/>
  <c r="I217" i="42"/>
  <c r="J217" i="42"/>
  <c r="K217" i="42"/>
  <c r="L217" i="42"/>
  <c r="M217" i="42"/>
  <c r="N217" i="42"/>
  <c r="O217" i="42"/>
  <c r="P217" i="42"/>
  <c r="Q217" i="42"/>
  <c r="R217" i="42"/>
  <c r="S217" i="42"/>
  <c r="T217" i="42"/>
  <c r="U217" i="42"/>
  <c r="V217" i="42"/>
  <c r="W217" i="42"/>
  <c r="X217" i="42"/>
  <c r="Y217" i="42"/>
  <c r="Z217" i="42"/>
  <c r="AA217" i="42"/>
  <c r="AB217" i="42"/>
  <c r="AC217" i="42"/>
  <c r="AD217" i="42"/>
  <c r="AE217" i="42"/>
  <c r="AF217" i="42"/>
  <c r="AG217" i="42" s="1"/>
  <c r="AH217" i="42" s="1"/>
  <c r="D218" i="42"/>
  <c r="E218" i="42"/>
  <c r="F218" i="42"/>
  <c r="G218" i="42"/>
  <c r="H218" i="42"/>
  <c r="I218" i="42"/>
  <c r="J218" i="42"/>
  <c r="K218" i="42"/>
  <c r="L218" i="42"/>
  <c r="M218" i="42"/>
  <c r="N218" i="42"/>
  <c r="O218" i="42"/>
  <c r="P218" i="42"/>
  <c r="Q218" i="42"/>
  <c r="R218" i="42"/>
  <c r="S218" i="42"/>
  <c r="T218" i="42"/>
  <c r="U218" i="42"/>
  <c r="V218" i="42"/>
  <c r="W218" i="42"/>
  <c r="X218" i="42"/>
  <c r="Y218" i="42"/>
  <c r="Z218" i="42"/>
  <c r="AA218" i="42"/>
  <c r="AB218" i="42"/>
  <c r="AC218" i="42"/>
  <c r="AD218" i="42"/>
  <c r="AE218" i="42"/>
  <c r="AF218" i="42"/>
  <c r="AG218" i="42" s="1"/>
  <c r="AH218" i="42" s="1"/>
  <c r="D219" i="42"/>
  <c r="E219" i="42"/>
  <c r="F219" i="42"/>
  <c r="G219" i="42"/>
  <c r="H219" i="42"/>
  <c r="I219" i="42"/>
  <c r="J219" i="42"/>
  <c r="K219" i="42"/>
  <c r="L219" i="42"/>
  <c r="M219" i="42"/>
  <c r="N219" i="42"/>
  <c r="O219" i="42"/>
  <c r="P219" i="42"/>
  <c r="Q219" i="42"/>
  <c r="R219" i="42"/>
  <c r="S219" i="42"/>
  <c r="T219" i="42"/>
  <c r="U219" i="42"/>
  <c r="V219" i="42"/>
  <c r="W219" i="42"/>
  <c r="X219" i="42"/>
  <c r="Y219" i="42"/>
  <c r="Z219" i="42"/>
  <c r="AA219" i="42"/>
  <c r="AB219" i="42"/>
  <c r="AC219" i="42"/>
  <c r="AD219" i="42"/>
  <c r="AE219" i="42"/>
  <c r="AF219" i="42"/>
  <c r="AG219" i="42" s="1"/>
  <c r="AH219" i="42" s="1"/>
  <c r="D220" i="42"/>
  <c r="E220" i="42"/>
  <c r="F220" i="42"/>
  <c r="G220" i="42"/>
  <c r="H220" i="42"/>
  <c r="I220" i="42"/>
  <c r="J220" i="42"/>
  <c r="K220" i="42"/>
  <c r="L220" i="42"/>
  <c r="M220" i="42"/>
  <c r="N220" i="42"/>
  <c r="O220" i="42"/>
  <c r="P220" i="42"/>
  <c r="Q220" i="42"/>
  <c r="R220" i="42"/>
  <c r="S220" i="42"/>
  <c r="T220" i="42"/>
  <c r="U220" i="42"/>
  <c r="V220" i="42"/>
  <c r="W220" i="42"/>
  <c r="X220" i="42"/>
  <c r="Y220" i="42"/>
  <c r="Z220" i="42"/>
  <c r="AA220" i="42"/>
  <c r="AB220" i="42"/>
  <c r="AC220" i="42"/>
  <c r="AD220" i="42"/>
  <c r="AE220" i="42"/>
  <c r="AF220" i="42"/>
  <c r="AG220" i="42" s="1"/>
  <c r="AH220" i="42" s="1"/>
  <c r="D221" i="42"/>
  <c r="E221" i="42"/>
  <c r="F221" i="42"/>
  <c r="G221" i="42"/>
  <c r="H221" i="42"/>
  <c r="I221" i="42"/>
  <c r="J221" i="42"/>
  <c r="K221" i="42"/>
  <c r="L221" i="42"/>
  <c r="M221" i="42"/>
  <c r="N221" i="42"/>
  <c r="O221" i="42"/>
  <c r="P221" i="42"/>
  <c r="Q221" i="42"/>
  <c r="R221" i="42"/>
  <c r="S221" i="42"/>
  <c r="T221" i="42"/>
  <c r="U221" i="42"/>
  <c r="V221" i="42"/>
  <c r="W221" i="42"/>
  <c r="X221" i="42"/>
  <c r="Y221" i="42"/>
  <c r="Z221" i="42"/>
  <c r="AA221" i="42"/>
  <c r="AB221" i="42"/>
  <c r="AC221" i="42"/>
  <c r="AD221" i="42"/>
  <c r="AE221" i="42"/>
  <c r="AF221" i="42"/>
  <c r="AG221" i="42" s="1"/>
  <c r="AH221" i="42" s="1"/>
  <c r="D222" i="42"/>
  <c r="E222" i="42"/>
  <c r="F222" i="42"/>
  <c r="G222" i="42"/>
  <c r="H222" i="42"/>
  <c r="I222" i="42"/>
  <c r="J222" i="42"/>
  <c r="K222" i="42"/>
  <c r="L222" i="42"/>
  <c r="M222" i="42"/>
  <c r="N222" i="42"/>
  <c r="O222" i="42"/>
  <c r="P222" i="42"/>
  <c r="Q222" i="42"/>
  <c r="R222" i="42"/>
  <c r="S222" i="42"/>
  <c r="T222" i="42"/>
  <c r="U222" i="42"/>
  <c r="V222" i="42"/>
  <c r="W222" i="42"/>
  <c r="X222" i="42"/>
  <c r="Y222" i="42"/>
  <c r="Z222" i="42"/>
  <c r="AA222" i="42"/>
  <c r="AB222" i="42"/>
  <c r="AC222" i="42"/>
  <c r="AD222" i="42"/>
  <c r="AE222" i="42"/>
  <c r="AF222" i="42"/>
  <c r="AG222" i="42" s="1"/>
  <c r="AH222" i="42" s="1"/>
  <c r="D223" i="42"/>
  <c r="E223" i="42"/>
  <c r="F223" i="42"/>
  <c r="G223" i="42"/>
  <c r="H223" i="42"/>
  <c r="I223" i="42"/>
  <c r="J223" i="42"/>
  <c r="K223" i="42"/>
  <c r="L223" i="42"/>
  <c r="M223" i="42"/>
  <c r="N223" i="42"/>
  <c r="O223" i="42"/>
  <c r="P223" i="42"/>
  <c r="Q223" i="42"/>
  <c r="R223" i="42"/>
  <c r="S223" i="42"/>
  <c r="T223" i="42"/>
  <c r="U223" i="42"/>
  <c r="V223" i="42"/>
  <c r="W223" i="42"/>
  <c r="X223" i="42"/>
  <c r="Y223" i="42"/>
  <c r="Z223" i="42"/>
  <c r="AA223" i="42"/>
  <c r="AB223" i="42"/>
  <c r="AC223" i="42"/>
  <c r="AD223" i="42"/>
  <c r="AE223" i="42"/>
  <c r="AF223" i="42"/>
  <c r="AG223" i="42" s="1"/>
  <c r="AH223" i="42" s="1"/>
  <c r="D224" i="42"/>
  <c r="E224" i="42"/>
  <c r="F224" i="42"/>
  <c r="G224" i="42"/>
  <c r="H224" i="42"/>
  <c r="I224" i="42"/>
  <c r="J224" i="42"/>
  <c r="K224" i="42"/>
  <c r="L224" i="42"/>
  <c r="M224" i="42"/>
  <c r="N224" i="42"/>
  <c r="O224" i="42"/>
  <c r="P224" i="42"/>
  <c r="Q224" i="42"/>
  <c r="R224" i="42"/>
  <c r="S224" i="42"/>
  <c r="T224" i="42"/>
  <c r="U224" i="42"/>
  <c r="V224" i="42"/>
  <c r="W224" i="42"/>
  <c r="X224" i="42"/>
  <c r="Y224" i="42"/>
  <c r="Z224" i="42"/>
  <c r="AA224" i="42"/>
  <c r="AB224" i="42"/>
  <c r="AC224" i="42"/>
  <c r="AD224" i="42"/>
  <c r="AE224" i="42"/>
  <c r="AF224" i="42"/>
  <c r="AG224" i="42" s="1"/>
  <c r="AH224" i="42" s="1"/>
  <c r="D225" i="42"/>
  <c r="E225" i="42"/>
  <c r="F225" i="42"/>
  <c r="G225" i="42"/>
  <c r="H225" i="42"/>
  <c r="I225" i="42"/>
  <c r="J225" i="42"/>
  <c r="K225" i="42"/>
  <c r="L225" i="42"/>
  <c r="M225" i="42"/>
  <c r="N225" i="42"/>
  <c r="O225" i="42"/>
  <c r="P225" i="42"/>
  <c r="Q225" i="42"/>
  <c r="R225" i="42"/>
  <c r="S225" i="42"/>
  <c r="T225" i="42"/>
  <c r="U225" i="42"/>
  <c r="V225" i="42"/>
  <c r="W225" i="42"/>
  <c r="X225" i="42"/>
  <c r="Y225" i="42"/>
  <c r="Z225" i="42"/>
  <c r="AA225" i="42"/>
  <c r="AB225" i="42"/>
  <c r="AC225" i="42"/>
  <c r="AD225" i="42"/>
  <c r="AE225" i="42"/>
  <c r="AF225" i="42"/>
  <c r="AG225" i="42" s="1"/>
  <c r="AH225" i="42" s="1"/>
  <c r="D226" i="42"/>
  <c r="E226" i="42"/>
  <c r="F226" i="42"/>
  <c r="G226" i="42"/>
  <c r="H226" i="42"/>
  <c r="I226" i="42"/>
  <c r="J226" i="42"/>
  <c r="K226" i="42"/>
  <c r="L226" i="42"/>
  <c r="M226" i="42"/>
  <c r="N226" i="42"/>
  <c r="O226" i="42"/>
  <c r="P226" i="42"/>
  <c r="Q226" i="42"/>
  <c r="R226" i="42"/>
  <c r="S226" i="42"/>
  <c r="T226" i="42"/>
  <c r="U226" i="42"/>
  <c r="V226" i="42"/>
  <c r="W226" i="42"/>
  <c r="X226" i="42"/>
  <c r="Y226" i="42"/>
  <c r="Z226" i="42"/>
  <c r="AA226" i="42"/>
  <c r="AB226" i="42"/>
  <c r="AC226" i="42"/>
  <c r="AD226" i="42"/>
  <c r="AE226" i="42"/>
  <c r="AF226" i="42"/>
  <c r="AG226" i="42" s="1"/>
  <c r="AH226" i="42" s="1"/>
  <c r="D227" i="42"/>
  <c r="E227" i="42"/>
  <c r="F227" i="42"/>
  <c r="G227" i="42"/>
  <c r="H227" i="42"/>
  <c r="I227" i="42"/>
  <c r="J227" i="42"/>
  <c r="K227" i="42"/>
  <c r="L227" i="42"/>
  <c r="M227" i="42"/>
  <c r="N227" i="42"/>
  <c r="O227" i="42"/>
  <c r="P227" i="42"/>
  <c r="Q227" i="42"/>
  <c r="R227" i="42"/>
  <c r="S227" i="42"/>
  <c r="T227" i="42"/>
  <c r="U227" i="42"/>
  <c r="V227" i="42"/>
  <c r="W227" i="42"/>
  <c r="X227" i="42"/>
  <c r="Y227" i="42"/>
  <c r="Z227" i="42"/>
  <c r="AA227" i="42"/>
  <c r="AB227" i="42"/>
  <c r="AC227" i="42"/>
  <c r="AD227" i="42"/>
  <c r="AE227" i="42"/>
  <c r="AF227" i="42"/>
  <c r="AG227" i="42" s="1"/>
  <c r="AH227" i="42" s="1"/>
  <c r="D228" i="42"/>
  <c r="E228" i="42"/>
  <c r="F228" i="42"/>
  <c r="G228" i="42"/>
  <c r="H228" i="42"/>
  <c r="I228" i="42"/>
  <c r="J228" i="42"/>
  <c r="K228" i="42"/>
  <c r="L228" i="42"/>
  <c r="M228" i="42"/>
  <c r="N228" i="42"/>
  <c r="O228" i="42"/>
  <c r="P228" i="42"/>
  <c r="Q228" i="42"/>
  <c r="R228" i="42"/>
  <c r="S228" i="42"/>
  <c r="T228" i="42"/>
  <c r="U228" i="42"/>
  <c r="V228" i="42"/>
  <c r="W228" i="42"/>
  <c r="X228" i="42"/>
  <c r="Y228" i="42"/>
  <c r="Z228" i="42"/>
  <c r="AA228" i="42"/>
  <c r="AB228" i="42"/>
  <c r="AC228" i="42"/>
  <c r="AD228" i="42"/>
  <c r="AE228" i="42"/>
  <c r="AF228" i="42"/>
  <c r="AG228" i="42" s="1"/>
  <c r="AH228" i="42" s="1"/>
  <c r="D229" i="42"/>
  <c r="E229" i="42"/>
  <c r="F229" i="42"/>
  <c r="G229" i="42"/>
  <c r="H229" i="42"/>
  <c r="I229" i="42"/>
  <c r="J229" i="42"/>
  <c r="K229" i="42"/>
  <c r="L229" i="42"/>
  <c r="M229" i="42"/>
  <c r="N229" i="42"/>
  <c r="O229" i="42"/>
  <c r="P229" i="42"/>
  <c r="Q229" i="42"/>
  <c r="R229" i="42"/>
  <c r="S229" i="42"/>
  <c r="T229" i="42"/>
  <c r="U229" i="42"/>
  <c r="V229" i="42"/>
  <c r="W229" i="42"/>
  <c r="X229" i="42"/>
  <c r="Y229" i="42"/>
  <c r="Z229" i="42"/>
  <c r="AA229" i="42"/>
  <c r="AB229" i="42"/>
  <c r="AC229" i="42"/>
  <c r="AD229" i="42"/>
  <c r="AE229" i="42"/>
  <c r="AF229" i="42"/>
  <c r="AG229" i="42" s="1"/>
  <c r="AH229" i="42" s="1"/>
  <c r="D230" i="42"/>
  <c r="E230" i="42"/>
  <c r="F230" i="42"/>
  <c r="G230" i="42"/>
  <c r="H230" i="42"/>
  <c r="I230" i="42"/>
  <c r="J230" i="42"/>
  <c r="K230" i="42"/>
  <c r="L230" i="42"/>
  <c r="M230" i="42"/>
  <c r="N230" i="42"/>
  <c r="O230" i="42"/>
  <c r="P230" i="42"/>
  <c r="Q230" i="42"/>
  <c r="R230" i="42"/>
  <c r="S230" i="42"/>
  <c r="T230" i="42"/>
  <c r="U230" i="42"/>
  <c r="V230" i="42"/>
  <c r="W230" i="42"/>
  <c r="X230" i="42"/>
  <c r="Y230" i="42"/>
  <c r="Z230" i="42"/>
  <c r="AA230" i="42"/>
  <c r="AB230" i="42"/>
  <c r="AC230" i="42"/>
  <c r="AD230" i="42"/>
  <c r="AE230" i="42"/>
  <c r="AF230" i="42"/>
  <c r="AG230" i="42" s="1"/>
  <c r="AH230" i="42" s="1"/>
  <c r="D231" i="42"/>
  <c r="E231" i="42"/>
  <c r="F231" i="42"/>
  <c r="G231" i="42"/>
  <c r="H231" i="42"/>
  <c r="I231" i="42"/>
  <c r="J231" i="42"/>
  <c r="K231" i="42"/>
  <c r="L231" i="42"/>
  <c r="M231" i="42"/>
  <c r="N231" i="42"/>
  <c r="O231" i="42"/>
  <c r="P231" i="42"/>
  <c r="Q231" i="42"/>
  <c r="R231" i="42"/>
  <c r="S231" i="42"/>
  <c r="T231" i="42"/>
  <c r="U231" i="42"/>
  <c r="V231" i="42"/>
  <c r="W231" i="42"/>
  <c r="X231" i="42"/>
  <c r="Y231" i="42"/>
  <c r="Z231" i="42"/>
  <c r="AA231" i="42"/>
  <c r="AB231" i="42"/>
  <c r="AC231" i="42"/>
  <c r="AD231" i="42"/>
  <c r="AE231" i="42"/>
  <c r="AF231" i="42"/>
  <c r="AG231" i="42" s="1"/>
  <c r="AH231" i="42" s="1"/>
  <c r="D232" i="42"/>
  <c r="E232" i="42"/>
  <c r="F232" i="42"/>
  <c r="G232" i="42"/>
  <c r="H232" i="42"/>
  <c r="I232" i="42"/>
  <c r="J232" i="42"/>
  <c r="K232" i="42"/>
  <c r="L232" i="42"/>
  <c r="M232" i="42"/>
  <c r="N232" i="42"/>
  <c r="O232" i="42"/>
  <c r="P232" i="42"/>
  <c r="Q232" i="42"/>
  <c r="R232" i="42"/>
  <c r="S232" i="42"/>
  <c r="T232" i="42"/>
  <c r="U232" i="42"/>
  <c r="V232" i="42"/>
  <c r="W232" i="42"/>
  <c r="X232" i="42"/>
  <c r="Y232" i="42"/>
  <c r="Z232" i="42"/>
  <c r="AA232" i="42"/>
  <c r="AB232" i="42"/>
  <c r="AC232" i="42"/>
  <c r="AD232" i="42"/>
  <c r="AE232" i="42"/>
  <c r="AF232" i="42"/>
  <c r="AG232" i="42" s="1"/>
  <c r="AH232" i="42" s="1"/>
  <c r="D233" i="42"/>
  <c r="E233" i="42"/>
  <c r="F233" i="42"/>
  <c r="G233" i="42"/>
  <c r="H233" i="42"/>
  <c r="I233" i="42"/>
  <c r="J233" i="42"/>
  <c r="K233" i="42"/>
  <c r="L233" i="42"/>
  <c r="M233" i="42"/>
  <c r="N233" i="42"/>
  <c r="O233" i="42"/>
  <c r="P233" i="42"/>
  <c r="Q233" i="42"/>
  <c r="R233" i="42"/>
  <c r="S233" i="42"/>
  <c r="T233" i="42"/>
  <c r="U233" i="42"/>
  <c r="V233" i="42"/>
  <c r="W233" i="42"/>
  <c r="X233" i="42"/>
  <c r="Y233" i="42"/>
  <c r="Z233" i="42"/>
  <c r="AA233" i="42"/>
  <c r="AB233" i="42"/>
  <c r="AC233" i="42"/>
  <c r="AD233" i="42"/>
  <c r="AE233" i="42"/>
  <c r="AF233" i="42"/>
  <c r="AG233" i="42" s="1"/>
  <c r="AH233" i="42" s="1"/>
  <c r="D234" i="42"/>
  <c r="E234" i="42"/>
  <c r="F234" i="42"/>
  <c r="G234" i="42"/>
  <c r="H234" i="42"/>
  <c r="I234" i="42"/>
  <c r="J234" i="42"/>
  <c r="K234" i="42"/>
  <c r="L234" i="42"/>
  <c r="M234" i="42"/>
  <c r="N234" i="42"/>
  <c r="O234" i="42"/>
  <c r="P234" i="42"/>
  <c r="Q234" i="42"/>
  <c r="R234" i="42"/>
  <c r="S234" i="42"/>
  <c r="T234" i="42"/>
  <c r="U234" i="42"/>
  <c r="V234" i="42"/>
  <c r="W234" i="42"/>
  <c r="X234" i="42"/>
  <c r="Y234" i="42"/>
  <c r="Z234" i="42"/>
  <c r="AA234" i="42"/>
  <c r="AB234" i="42"/>
  <c r="AC234" i="42"/>
  <c r="AD234" i="42"/>
  <c r="AE234" i="42"/>
  <c r="AF234" i="42"/>
  <c r="AG234" i="42" s="1"/>
  <c r="AH234" i="42" s="1"/>
  <c r="D235" i="42"/>
  <c r="E235" i="42"/>
  <c r="F235" i="42"/>
  <c r="G235" i="42"/>
  <c r="H235" i="42"/>
  <c r="I235" i="42"/>
  <c r="J235" i="42"/>
  <c r="K235" i="42"/>
  <c r="L235" i="42"/>
  <c r="M235" i="42"/>
  <c r="N235" i="42"/>
  <c r="O235" i="42"/>
  <c r="P235" i="42"/>
  <c r="Q235" i="42"/>
  <c r="R235" i="42"/>
  <c r="S235" i="42"/>
  <c r="T235" i="42"/>
  <c r="U235" i="42"/>
  <c r="V235" i="42"/>
  <c r="W235" i="42"/>
  <c r="X235" i="42"/>
  <c r="Y235" i="42"/>
  <c r="Z235" i="42"/>
  <c r="AA235" i="42"/>
  <c r="AB235" i="42"/>
  <c r="AC235" i="42"/>
  <c r="AD235" i="42"/>
  <c r="AE235" i="42"/>
  <c r="AF235" i="42"/>
  <c r="AG235" i="42" s="1"/>
  <c r="AH235" i="42" s="1"/>
  <c r="D236" i="42"/>
  <c r="E236" i="42"/>
  <c r="F236" i="42"/>
  <c r="G236" i="42"/>
  <c r="H236" i="42"/>
  <c r="I236" i="42"/>
  <c r="J236" i="42"/>
  <c r="K236" i="42"/>
  <c r="L236" i="42"/>
  <c r="M236" i="42"/>
  <c r="N236" i="42"/>
  <c r="O236" i="42"/>
  <c r="P236" i="42"/>
  <c r="Q236" i="42"/>
  <c r="R236" i="42"/>
  <c r="S236" i="42"/>
  <c r="T236" i="42"/>
  <c r="U236" i="42"/>
  <c r="V236" i="42"/>
  <c r="W236" i="42"/>
  <c r="X236" i="42"/>
  <c r="Y236" i="42"/>
  <c r="Z236" i="42"/>
  <c r="AA236" i="42"/>
  <c r="AB236" i="42"/>
  <c r="AC236" i="42"/>
  <c r="AD236" i="42"/>
  <c r="AE236" i="42"/>
  <c r="AF236" i="42"/>
  <c r="AG236" i="42" s="1"/>
  <c r="AH236" i="42" s="1"/>
  <c r="D237" i="42"/>
  <c r="E237" i="42"/>
  <c r="F237" i="42"/>
  <c r="G237" i="42"/>
  <c r="H237" i="42"/>
  <c r="I237" i="42"/>
  <c r="J237" i="42"/>
  <c r="K237" i="42"/>
  <c r="L237" i="42"/>
  <c r="M237" i="42"/>
  <c r="N237" i="42"/>
  <c r="O237" i="42"/>
  <c r="P237" i="42"/>
  <c r="Q237" i="42"/>
  <c r="R237" i="42"/>
  <c r="S237" i="42"/>
  <c r="T237" i="42"/>
  <c r="U237" i="42"/>
  <c r="V237" i="42"/>
  <c r="W237" i="42"/>
  <c r="X237" i="42"/>
  <c r="Y237" i="42"/>
  <c r="Z237" i="42"/>
  <c r="AA237" i="42"/>
  <c r="AB237" i="42"/>
  <c r="AC237" i="42"/>
  <c r="AD237" i="42"/>
  <c r="AE237" i="42"/>
  <c r="AF237" i="42"/>
  <c r="AG237" i="42" s="1"/>
  <c r="AH237" i="42" s="1"/>
  <c r="D238" i="42"/>
  <c r="E238" i="42"/>
  <c r="F238" i="42"/>
  <c r="G238" i="42"/>
  <c r="H238" i="42"/>
  <c r="I238" i="42"/>
  <c r="J238" i="42"/>
  <c r="K238" i="42"/>
  <c r="L238" i="42"/>
  <c r="M238" i="42"/>
  <c r="N238" i="42"/>
  <c r="O238" i="42"/>
  <c r="P238" i="42"/>
  <c r="Q238" i="42"/>
  <c r="R238" i="42"/>
  <c r="S238" i="42"/>
  <c r="T238" i="42"/>
  <c r="U238" i="42"/>
  <c r="V238" i="42"/>
  <c r="W238" i="42"/>
  <c r="X238" i="42"/>
  <c r="Y238" i="42"/>
  <c r="Z238" i="42"/>
  <c r="AA238" i="42"/>
  <c r="AB238" i="42"/>
  <c r="AC238" i="42"/>
  <c r="AD238" i="42"/>
  <c r="AE238" i="42"/>
  <c r="AF238" i="42"/>
  <c r="AG238" i="42" s="1"/>
  <c r="AH238" i="42" s="1"/>
  <c r="D239" i="42"/>
  <c r="E239" i="42"/>
  <c r="F239" i="42"/>
  <c r="G239" i="42"/>
  <c r="H239" i="42"/>
  <c r="I239" i="42"/>
  <c r="J239" i="42"/>
  <c r="K239" i="42"/>
  <c r="L239" i="42"/>
  <c r="M239" i="42"/>
  <c r="N239" i="42"/>
  <c r="O239" i="42"/>
  <c r="P239" i="42"/>
  <c r="Q239" i="42"/>
  <c r="R239" i="42"/>
  <c r="S239" i="42"/>
  <c r="T239" i="42"/>
  <c r="U239" i="42"/>
  <c r="V239" i="42"/>
  <c r="W239" i="42"/>
  <c r="X239" i="42"/>
  <c r="Y239" i="42"/>
  <c r="Z239" i="42"/>
  <c r="AA239" i="42"/>
  <c r="AB239" i="42"/>
  <c r="AC239" i="42"/>
  <c r="AD239" i="42"/>
  <c r="AE239" i="42"/>
  <c r="AF239" i="42"/>
  <c r="AG239" i="42" s="1"/>
  <c r="AH239" i="42" s="1"/>
  <c r="D240" i="42"/>
  <c r="E240" i="42"/>
  <c r="F240" i="42"/>
  <c r="G240" i="42"/>
  <c r="H240" i="42"/>
  <c r="I240" i="42"/>
  <c r="J240" i="42"/>
  <c r="K240" i="42"/>
  <c r="L240" i="42"/>
  <c r="M240" i="42"/>
  <c r="N240" i="42"/>
  <c r="O240" i="42"/>
  <c r="P240" i="42"/>
  <c r="Q240" i="42"/>
  <c r="R240" i="42"/>
  <c r="S240" i="42"/>
  <c r="T240" i="42"/>
  <c r="U240" i="42"/>
  <c r="V240" i="42"/>
  <c r="W240" i="42"/>
  <c r="X240" i="42"/>
  <c r="Y240" i="42"/>
  <c r="Z240" i="42"/>
  <c r="AA240" i="42"/>
  <c r="AB240" i="42"/>
  <c r="AC240" i="42"/>
  <c r="AD240" i="42"/>
  <c r="AE240" i="42"/>
  <c r="AF240" i="42"/>
  <c r="AG240" i="42" s="1"/>
  <c r="AH240" i="42" s="1"/>
  <c r="D241" i="42"/>
  <c r="E241" i="42"/>
  <c r="F241" i="42"/>
  <c r="G241" i="42"/>
  <c r="H241" i="42"/>
  <c r="I241" i="42"/>
  <c r="J241" i="42"/>
  <c r="K241" i="42"/>
  <c r="L241" i="42"/>
  <c r="M241" i="42"/>
  <c r="N241" i="42"/>
  <c r="O241" i="42"/>
  <c r="P241" i="42"/>
  <c r="Q241" i="42"/>
  <c r="R241" i="42"/>
  <c r="S241" i="42"/>
  <c r="T241" i="42"/>
  <c r="U241" i="42"/>
  <c r="V241" i="42"/>
  <c r="W241" i="42"/>
  <c r="X241" i="42"/>
  <c r="Y241" i="42"/>
  <c r="Z241" i="42"/>
  <c r="AA241" i="42"/>
  <c r="AB241" i="42"/>
  <c r="AC241" i="42"/>
  <c r="AD241" i="42"/>
  <c r="AE241" i="42"/>
  <c r="AF241" i="42"/>
  <c r="AG241" i="42" s="1"/>
  <c r="AH241" i="42" s="1"/>
  <c r="D242" i="42"/>
  <c r="E242" i="42"/>
  <c r="F242" i="42"/>
  <c r="G242" i="42"/>
  <c r="H242" i="42"/>
  <c r="I242" i="42"/>
  <c r="J242" i="42"/>
  <c r="K242" i="42"/>
  <c r="L242" i="42"/>
  <c r="M242" i="42"/>
  <c r="N242" i="42"/>
  <c r="O242" i="42"/>
  <c r="P242" i="42"/>
  <c r="Q242" i="42"/>
  <c r="R242" i="42"/>
  <c r="S242" i="42"/>
  <c r="T242" i="42"/>
  <c r="U242" i="42"/>
  <c r="V242" i="42"/>
  <c r="W242" i="42"/>
  <c r="X242" i="42"/>
  <c r="Y242" i="42"/>
  <c r="Z242" i="42"/>
  <c r="AA242" i="42"/>
  <c r="AB242" i="42"/>
  <c r="AC242" i="42"/>
  <c r="AD242" i="42"/>
  <c r="AE242" i="42"/>
  <c r="AF242" i="42"/>
  <c r="AG242" i="42" s="1"/>
  <c r="AH242" i="42" s="1"/>
  <c r="D243" i="42"/>
  <c r="E243" i="42"/>
  <c r="F243" i="42"/>
  <c r="G243" i="42"/>
  <c r="H243" i="42"/>
  <c r="I243" i="42"/>
  <c r="J243" i="42"/>
  <c r="K243" i="42"/>
  <c r="L243" i="42"/>
  <c r="M243" i="42"/>
  <c r="N243" i="42"/>
  <c r="O243" i="42"/>
  <c r="P243" i="42"/>
  <c r="Q243" i="42"/>
  <c r="R243" i="42"/>
  <c r="S243" i="42"/>
  <c r="T243" i="42"/>
  <c r="U243" i="42"/>
  <c r="V243" i="42"/>
  <c r="W243" i="42"/>
  <c r="X243" i="42"/>
  <c r="Y243" i="42"/>
  <c r="Z243" i="42"/>
  <c r="AA243" i="42"/>
  <c r="AB243" i="42"/>
  <c r="AC243" i="42"/>
  <c r="AD243" i="42"/>
  <c r="AE243" i="42"/>
  <c r="AF243" i="42"/>
  <c r="AG243" i="42" s="1"/>
  <c r="AH243" i="42" s="1"/>
  <c r="D244" i="42"/>
  <c r="E244" i="42"/>
  <c r="F244" i="42"/>
  <c r="G244" i="42"/>
  <c r="H244" i="42"/>
  <c r="I244" i="42"/>
  <c r="J244" i="42"/>
  <c r="K244" i="42"/>
  <c r="L244" i="42"/>
  <c r="M244" i="42"/>
  <c r="N244" i="42"/>
  <c r="O244" i="42"/>
  <c r="P244" i="42"/>
  <c r="Q244" i="42"/>
  <c r="R244" i="42"/>
  <c r="S244" i="42"/>
  <c r="T244" i="42"/>
  <c r="U244" i="42"/>
  <c r="V244" i="42"/>
  <c r="W244" i="42"/>
  <c r="X244" i="42"/>
  <c r="Y244" i="42"/>
  <c r="Z244" i="42"/>
  <c r="AA244" i="42"/>
  <c r="AB244" i="42"/>
  <c r="AC244" i="42"/>
  <c r="AD244" i="42"/>
  <c r="AE244" i="42"/>
  <c r="AF244" i="42"/>
  <c r="AG244" i="42" s="1"/>
  <c r="AH244" i="42" s="1"/>
  <c r="D245" i="42"/>
  <c r="E245" i="42"/>
  <c r="F245" i="42"/>
  <c r="G245" i="42"/>
  <c r="H245" i="42"/>
  <c r="I245" i="42"/>
  <c r="J245" i="42"/>
  <c r="K245" i="42"/>
  <c r="L245" i="42"/>
  <c r="M245" i="42"/>
  <c r="N245" i="42"/>
  <c r="O245" i="42"/>
  <c r="P245" i="42"/>
  <c r="Q245" i="42"/>
  <c r="R245" i="42"/>
  <c r="S245" i="42"/>
  <c r="T245" i="42"/>
  <c r="U245" i="42"/>
  <c r="V245" i="42"/>
  <c r="W245" i="42"/>
  <c r="X245" i="42"/>
  <c r="Y245" i="42"/>
  <c r="Z245" i="42"/>
  <c r="AA245" i="42"/>
  <c r="AB245" i="42"/>
  <c r="AC245" i="42"/>
  <c r="AD245" i="42"/>
  <c r="AE245" i="42"/>
  <c r="AF245" i="42"/>
  <c r="AG245" i="42" s="1"/>
  <c r="AH245" i="42" s="1"/>
  <c r="D246" i="42"/>
  <c r="E246" i="42"/>
  <c r="F246" i="42"/>
  <c r="G246" i="42"/>
  <c r="H246" i="42"/>
  <c r="I246" i="42"/>
  <c r="J246" i="42"/>
  <c r="K246" i="42"/>
  <c r="L246" i="42"/>
  <c r="M246" i="42"/>
  <c r="N246" i="42"/>
  <c r="O246" i="42"/>
  <c r="P246" i="42"/>
  <c r="Q246" i="42"/>
  <c r="R246" i="42"/>
  <c r="S246" i="42"/>
  <c r="T246" i="42"/>
  <c r="U246" i="42"/>
  <c r="V246" i="42"/>
  <c r="W246" i="42"/>
  <c r="X246" i="42"/>
  <c r="Y246" i="42"/>
  <c r="Z246" i="42"/>
  <c r="AA246" i="42"/>
  <c r="AB246" i="42"/>
  <c r="AC246" i="42"/>
  <c r="AD246" i="42"/>
  <c r="AE246" i="42"/>
  <c r="AF246" i="42"/>
  <c r="AG246" i="42" s="1"/>
  <c r="AH246" i="42" s="1"/>
  <c r="D247" i="42"/>
  <c r="E247" i="42"/>
  <c r="F247" i="42"/>
  <c r="G247" i="42"/>
  <c r="H247" i="42"/>
  <c r="I247" i="42"/>
  <c r="J247" i="42"/>
  <c r="K247" i="42"/>
  <c r="L247" i="42"/>
  <c r="M247" i="42"/>
  <c r="N247" i="42"/>
  <c r="O247" i="42"/>
  <c r="P247" i="42"/>
  <c r="Q247" i="42"/>
  <c r="R247" i="42"/>
  <c r="S247" i="42"/>
  <c r="T247" i="42"/>
  <c r="U247" i="42"/>
  <c r="V247" i="42"/>
  <c r="W247" i="42"/>
  <c r="X247" i="42"/>
  <c r="Y247" i="42"/>
  <c r="Z247" i="42"/>
  <c r="AA247" i="42"/>
  <c r="AB247" i="42"/>
  <c r="AC247" i="42"/>
  <c r="AD247" i="42"/>
  <c r="AE247" i="42"/>
  <c r="AF247" i="42"/>
  <c r="AG247" i="42" s="1"/>
  <c r="AH247" i="42" s="1"/>
  <c r="D248" i="42"/>
  <c r="E248" i="42"/>
  <c r="F248" i="42"/>
  <c r="G248" i="42"/>
  <c r="H248" i="42"/>
  <c r="I248" i="42"/>
  <c r="J248" i="42"/>
  <c r="K248" i="42"/>
  <c r="L248" i="42"/>
  <c r="M248" i="42"/>
  <c r="N248" i="42"/>
  <c r="O248" i="42"/>
  <c r="P248" i="42"/>
  <c r="Q248" i="42"/>
  <c r="R248" i="42"/>
  <c r="S248" i="42"/>
  <c r="T248" i="42"/>
  <c r="U248" i="42"/>
  <c r="V248" i="42"/>
  <c r="W248" i="42"/>
  <c r="X248" i="42"/>
  <c r="Y248" i="42"/>
  <c r="Z248" i="42"/>
  <c r="AA248" i="42"/>
  <c r="AB248" i="42"/>
  <c r="AC248" i="42"/>
  <c r="AD248" i="42"/>
  <c r="AE248" i="42"/>
  <c r="AF248" i="42"/>
  <c r="AG248" i="42" s="1"/>
  <c r="AH248" i="42" s="1"/>
  <c r="D249" i="42"/>
  <c r="E249" i="42"/>
  <c r="F249" i="42"/>
  <c r="G249" i="42"/>
  <c r="H249" i="42"/>
  <c r="I249" i="42"/>
  <c r="J249" i="42"/>
  <c r="K249" i="42"/>
  <c r="L249" i="42"/>
  <c r="M249" i="42"/>
  <c r="N249" i="42"/>
  <c r="O249" i="42"/>
  <c r="P249" i="42"/>
  <c r="Q249" i="42"/>
  <c r="R249" i="42"/>
  <c r="S249" i="42"/>
  <c r="T249" i="42"/>
  <c r="U249" i="42"/>
  <c r="V249" i="42"/>
  <c r="W249" i="42"/>
  <c r="X249" i="42"/>
  <c r="Y249" i="42"/>
  <c r="Z249" i="42"/>
  <c r="AA249" i="42"/>
  <c r="AB249" i="42"/>
  <c r="AC249" i="42"/>
  <c r="AD249" i="42"/>
  <c r="AE249" i="42"/>
  <c r="AF249" i="42"/>
  <c r="AG249" i="42" s="1"/>
  <c r="AH249" i="42" s="1"/>
  <c r="D250" i="42"/>
  <c r="E250" i="42"/>
  <c r="F250" i="42"/>
  <c r="G250" i="42"/>
  <c r="H250" i="42"/>
  <c r="I250" i="42"/>
  <c r="J250" i="42"/>
  <c r="K250" i="42"/>
  <c r="L250" i="42"/>
  <c r="M250" i="42"/>
  <c r="N250" i="42"/>
  <c r="O250" i="42"/>
  <c r="P250" i="42"/>
  <c r="Q250" i="42"/>
  <c r="R250" i="42"/>
  <c r="S250" i="42"/>
  <c r="T250" i="42"/>
  <c r="U250" i="42"/>
  <c r="V250" i="42"/>
  <c r="W250" i="42"/>
  <c r="X250" i="42"/>
  <c r="Y250" i="42"/>
  <c r="Z250" i="42"/>
  <c r="AA250" i="42"/>
  <c r="AB250" i="42"/>
  <c r="AC250" i="42"/>
  <c r="AD250" i="42"/>
  <c r="AE250" i="42"/>
  <c r="AF250" i="42"/>
  <c r="AG250" i="42" s="1"/>
  <c r="AH250" i="42" s="1"/>
  <c r="D251" i="42"/>
  <c r="E251" i="42"/>
  <c r="F251" i="42"/>
  <c r="G251" i="42"/>
  <c r="H251" i="42"/>
  <c r="I251" i="42"/>
  <c r="J251" i="42"/>
  <c r="K251" i="42"/>
  <c r="L251" i="42"/>
  <c r="M251" i="42"/>
  <c r="N251" i="42"/>
  <c r="O251" i="42"/>
  <c r="P251" i="42"/>
  <c r="Q251" i="42"/>
  <c r="R251" i="42"/>
  <c r="S251" i="42"/>
  <c r="T251" i="42"/>
  <c r="U251" i="42"/>
  <c r="V251" i="42"/>
  <c r="W251" i="42"/>
  <c r="X251" i="42"/>
  <c r="Y251" i="42"/>
  <c r="Z251" i="42"/>
  <c r="AA251" i="42"/>
  <c r="AB251" i="42"/>
  <c r="AC251" i="42"/>
  <c r="AD251" i="42"/>
  <c r="AE251" i="42"/>
  <c r="AF251" i="42"/>
  <c r="AG251" i="42" s="1"/>
  <c r="AH251" i="42" s="1"/>
  <c r="D252" i="42"/>
  <c r="E252" i="42"/>
  <c r="F252" i="42"/>
  <c r="G252" i="42"/>
  <c r="H252" i="42"/>
  <c r="I252" i="42"/>
  <c r="J252" i="42"/>
  <c r="K252" i="42"/>
  <c r="L252" i="42"/>
  <c r="M252" i="42"/>
  <c r="N252" i="42"/>
  <c r="O252" i="42"/>
  <c r="P252" i="42"/>
  <c r="Q252" i="42"/>
  <c r="R252" i="42"/>
  <c r="S252" i="42"/>
  <c r="T252" i="42"/>
  <c r="U252" i="42"/>
  <c r="V252" i="42"/>
  <c r="W252" i="42"/>
  <c r="X252" i="42"/>
  <c r="Y252" i="42"/>
  <c r="Z252" i="42"/>
  <c r="AA252" i="42"/>
  <c r="AB252" i="42"/>
  <c r="AC252" i="42"/>
  <c r="AD252" i="42"/>
  <c r="AE252" i="42"/>
  <c r="AF252" i="42"/>
  <c r="AG252" i="42" s="1"/>
  <c r="AH252" i="42" s="1"/>
  <c r="D253" i="42"/>
  <c r="E253" i="42"/>
  <c r="F253" i="42"/>
  <c r="G253" i="42"/>
  <c r="H253" i="42"/>
  <c r="I253" i="42"/>
  <c r="J253" i="42"/>
  <c r="K253" i="42"/>
  <c r="L253" i="42"/>
  <c r="M253" i="42"/>
  <c r="N253" i="42"/>
  <c r="O253" i="42"/>
  <c r="P253" i="42"/>
  <c r="Q253" i="42"/>
  <c r="R253" i="42"/>
  <c r="S253" i="42"/>
  <c r="T253" i="42"/>
  <c r="U253" i="42"/>
  <c r="V253" i="42"/>
  <c r="W253" i="42"/>
  <c r="X253" i="42"/>
  <c r="Y253" i="42"/>
  <c r="Z253" i="42"/>
  <c r="AA253" i="42"/>
  <c r="AB253" i="42"/>
  <c r="AC253" i="42"/>
  <c r="AD253" i="42"/>
  <c r="AE253" i="42"/>
  <c r="AF253" i="42"/>
  <c r="AG253" i="42" s="1"/>
  <c r="AH253" i="42" s="1"/>
  <c r="D254" i="42"/>
  <c r="E254" i="42"/>
  <c r="F254" i="42"/>
  <c r="G254" i="42"/>
  <c r="H254" i="42"/>
  <c r="I254" i="42"/>
  <c r="J254" i="42"/>
  <c r="K254" i="42"/>
  <c r="L254" i="42"/>
  <c r="M254" i="42"/>
  <c r="N254" i="42"/>
  <c r="O254" i="42"/>
  <c r="P254" i="42"/>
  <c r="Q254" i="42"/>
  <c r="R254" i="42"/>
  <c r="S254" i="42"/>
  <c r="T254" i="42"/>
  <c r="U254" i="42"/>
  <c r="V254" i="42"/>
  <c r="W254" i="42"/>
  <c r="X254" i="42"/>
  <c r="Y254" i="42"/>
  <c r="Z254" i="42"/>
  <c r="AA254" i="42"/>
  <c r="AB254" i="42"/>
  <c r="AC254" i="42"/>
  <c r="AD254" i="42"/>
  <c r="AE254" i="42"/>
  <c r="AF254" i="42"/>
  <c r="AG254" i="42" s="1"/>
  <c r="AH254" i="42" s="1"/>
  <c r="D255" i="42"/>
  <c r="E255" i="42"/>
  <c r="F255" i="42"/>
  <c r="G255" i="42"/>
  <c r="H255" i="42"/>
  <c r="I255" i="42"/>
  <c r="J255" i="42"/>
  <c r="K255" i="42"/>
  <c r="L255" i="42"/>
  <c r="M255" i="42"/>
  <c r="N255" i="42"/>
  <c r="O255" i="42"/>
  <c r="P255" i="42"/>
  <c r="Q255" i="42"/>
  <c r="R255" i="42"/>
  <c r="S255" i="42"/>
  <c r="T255" i="42"/>
  <c r="U255" i="42"/>
  <c r="V255" i="42"/>
  <c r="W255" i="42"/>
  <c r="X255" i="42"/>
  <c r="Y255" i="42"/>
  <c r="Z255" i="42"/>
  <c r="AA255" i="42"/>
  <c r="AB255" i="42"/>
  <c r="AC255" i="42"/>
  <c r="AD255" i="42"/>
  <c r="AE255" i="42"/>
  <c r="AF255" i="42"/>
  <c r="AG255" i="42" s="1"/>
  <c r="AH255" i="42" s="1"/>
  <c r="D256" i="42"/>
  <c r="E256" i="42"/>
  <c r="F256" i="42"/>
  <c r="G256" i="42"/>
  <c r="H256" i="42"/>
  <c r="I256" i="42"/>
  <c r="J256" i="42"/>
  <c r="K256" i="42"/>
  <c r="L256" i="42"/>
  <c r="M256" i="42"/>
  <c r="N256" i="42"/>
  <c r="O256" i="42"/>
  <c r="P256" i="42"/>
  <c r="Q256" i="42"/>
  <c r="R256" i="42"/>
  <c r="S256" i="42"/>
  <c r="T256" i="42"/>
  <c r="U256" i="42"/>
  <c r="V256" i="42"/>
  <c r="W256" i="42"/>
  <c r="X256" i="42"/>
  <c r="Y256" i="42"/>
  <c r="Z256" i="42"/>
  <c r="AA256" i="42"/>
  <c r="AB256" i="42"/>
  <c r="AC256" i="42"/>
  <c r="AD256" i="42"/>
  <c r="AE256" i="42"/>
  <c r="AF256" i="42"/>
  <c r="AG256" i="42" s="1"/>
  <c r="AH256" i="42" s="1"/>
  <c r="D257" i="42"/>
  <c r="E257" i="42"/>
  <c r="F257" i="42"/>
  <c r="G257" i="42"/>
  <c r="H257" i="42"/>
  <c r="I257" i="42"/>
  <c r="J257" i="42"/>
  <c r="K257" i="42"/>
  <c r="L257" i="42"/>
  <c r="M257" i="42"/>
  <c r="N257" i="42"/>
  <c r="O257" i="42"/>
  <c r="P257" i="42"/>
  <c r="Q257" i="42"/>
  <c r="R257" i="42"/>
  <c r="S257" i="42"/>
  <c r="T257" i="42"/>
  <c r="U257" i="42"/>
  <c r="V257" i="42"/>
  <c r="W257" i="42"/>
  <c r="X257" i="42"/>
  <c r="Y257" i="42"/>
  <c r="Z257" i="42"/>
  <c r="AA257" i="42"/>
  <c r="AB257" i="42"/>
  <c r="AC257" i="42"/>
  <c r="AD257" i="42"/>
  <c r="AE257" i="42"/>
  <c r="AF257" i="42"/>
  <c r="AG257" i="42" s="1"/>
  <c r="AH257" i="42" s="1"/>
  <c r="D258" i="42"/>
  <c r="E258" i="42"/>
  <c r="F258" i="42"/>
  <c r="G258" i="42"/>
  <c r="H258" i="42"/>
  <c r="I258" i="42"/>
  <c r="J258" i="42"/>
  <c r="K258" i="42"/>
  <c r="L258" i="42"/>
  <c r="M258" i="42"/>
  <c r="N258" i="42"/>
  <c r="O258" i="42"/>
  <c r="P258" i="42"/>
  <c r="Q258" i="42"/>
  <c r="R258" i="42"/>
  <c r="S258" i="42"/>
  <c r="T258" i="42"/>
  <c r="U258" i="42"/>
  <c r="V258" i="42"/>
  <c r="W258" i="42"/>
  <c r="X258" i="42"/>
  <c r="Y258" i="42"/>
  <c r="Z258" i="42"/>
  <c r="AA258" i="42"/>
  <c r="AB258" i="42"/>
  <c r="AC258" i="42"/>
  <c r="AD258" i="42"/>
  <c r="AE258" i="42"/>
  <c r="AF258" i="42"/>
  <c r="AG258" i="42" s="1"/>
  <c r="AH258" i="42" s="1"/>
  <c r="D259" i="42"/>
  <c r="E259" i="42"/>
  <c r="F259" i="42"/>
  <c r="G259" i="42"/>
  <c r="H259" i="42"/>
  <c r="I259" i="42"/>
  <c r="J259" i="42"/>
  <c r="K259" i="42"/>
  <c r="L259" i="42"/>
  <c r="M259" i="42"/>
  <c r="N259" i="42"/>
  <c r="O259" i="42"/>
  <c r="P259" i="42"/>
  <c r="Q259" i="42"/>
  <c r="R259" i="42"/>
  <c r="S259" i="42"/>
  <c r="T259" i="42"/>
  <c r="U259" i="42"/>
  <c r="V259" i="42"/>
  <c r="W259" i="42"/>
  <c r="X259" i="42"/>
  <c r="Y259" i="42"/>
  <c r="Z259" i="42"/>
  <c r="AA259" i="42"/>
  <c r="AB259" i="42"/>
  <c r="AC259" i="42"/>
  <c r="AD259" i="42"/>
  <c r="AE259" i="42"/>
  <c r="AF259" i="42"/>
  <c r="AG259" i="42" s="1"/>
  <c r="AH259" i="42" s="1"/>
  <c r="D260" i="42"/>
  <c r="E260" i="42"/>
  <c r="F260" i="42"/>
  <c r="G260" i="42"/>
  <c r="H260" i="42"/>
  <c r="I260" i="42"/>
  <c r="J260" i="42"/>
  <c r="K260" i="42"/>
  <c r="L260" i="42"/>
  <c r="M260" i="42"/>
  <c r="N260" i="42"/>
  <c r="O260" i="42"/>
  <c r="P260" i="42"/>
  <c r="Q260" i="42"/>
  <c r="R260" i="42"/>
  <c r="S260" i="42"/>
  <c r="T260" i="42"/>
  <c r="U260" i="42"/>
  <c r="V260" i="42"/>
  <c r="W260" i="42"/>
  <c r="X260" i="42"/>
  <c r="Y260" i="42"/>
  <c r="Z260" i="42"/>
  <c r="AA260" i="42"/>
  <c r="AB260" i="42"/>
  <c r="AC260" i="42"/>
  <c r="AD260" i="42"/>
  <c r="AE260" i="42"/>
  <c r="AF260" i="42"/>
  <c r="AG260" i="42" s="1"/>
  <c r="AH260" i="42" s="1"/>
  <c r="D261" i="42"/>
  <c r="E261" i="42"/>
  <c r="F261" i="42"/>
  <c r="G261" i="42"/>
  <c r="H261" i="42"/>
  <c r="I261" i="42"/>
  <c r="J261" i="42"/>
  <c r="K261" i="42"/>
  <c r="L261" i="42"/>
  <c r="M261" i="42"/>
  <c r="N261" i="42"/>
  <c r="O261" i="42"/>
  <c r="P261" i="42"/>
  <c r="Q261" i="42"/>
  <c r="R261" i="42"/>
  <c r="S261" i="42"/>
  <c r="T261" i="42"/>
  <c r="U261" i="42"/>
  <c r="V261" i="42"/>
  <c r="W261" i="42"/>
  <c r="X261" i="42"/>
  <c r="Y261" i="42"/>
  <c r="Z261" i="42"/>
  <c r="AA261" i="42"/>
  <c r="AB261" i="42"/>
  <c r="AC261" i="42"/>
  <c r="AD261" i="42"/>
  <c r="AE261" i="42"/>
  <c r="AF261" i="42"/>
  <c r="AG261" i="42" s="1"/>
  <c r="AH261" i="42" s="1"/>
  <c r="D262" i="42"/>
  <c r="E262" i="42"/>
  <c r="F262" i="42"/>
  <c r="G262" i="42"/>
  <c r="H262" i="42"/>
  <c r="I262" i="42"/>
  <c r="J262" i="42"/>
  <c r="K262" i="42"/>
  <c r="L262" i="42"/>
  <c r="M262" i="42"/>
  <c r="N262" i="42"/>
  <c r="O262" i="42"/>
  <c r="P262" i="42"/>
  <c r="Q262" i="42"/>
  <c r="R262" i="42"/>
  <c r="S262" i="42"/>
  <c r="T262" i="42"/>
  <c r="U262" i="42"/>
  <c r="V262" i="42"/>
  <c r="W262" i="42"/>
  <c r="X262" i="42"/>
  <c r="Y262" i="42"/>
  <c r="Z262" i="42"/>
  <c r="AA262" i="42"/>
  <c r="AB262" i="42"/>
  <c r="AC262" i="42"/>
  <c r="AD262" i="42"/>
  <c r="AE262" i="42"/>
  <c r="AF262" i="42"/>
  <c r="AG262" i="42" s="1"/>
  <c r="AH262" i="42" s="1"/>
  <c r="D263" i="42"/>
  <c r="E263" i="42"/>
  <c r="F263" i="42"/>
  <c r="G263" i="42"/>
  <c r="H263" i="42"/>
  <c r="I263" i="42"/>
  <c r="J263" i="42"/>
  <c r="K263" i="42"/>
  <c r="L263" i="42"/>
  <c r="M263" i="42"/>
  <c r="N263" i="42"/>
  <c r="O263" i="42"/>
  <c r="P263" i="42"/>
  <c r="Q263" i="42"/>
  <c r="R263" i="42"/>
  <c r="S263" i="42"/>
  <c r="T263" i="42"/>
  <c r="U263" i="42"/>
  <c r="V263" i="42"/>
  <c r="W263" i="42"/>
  <c r="X263" i="42"/>
  <c r="Y263" i="42"/>
  <c r="Z263" i="42"/>
  <c r="AA263" i="42"/>
  <c r="AB263" i="42"/>
  <c r="AC263" i="42"/>
  <c r="AD263" i="42"/>
  <c r="AE263" i="42"/>
  <c r="AF263" i="42"/>
  <c r="AG263" i="42" s="1"/>
  <c r="AH263" i="42" s="1"/>
  <c r="D264" i="42"/>
  <c r="E264" i="42"/>
  <c r="F264" i="42"/>
  <c r="G264" i="42"/>
  <c r="H264" i="42"/>
  <c r="I264" i="42"/>
  <c r="J264" i="42"/>
  <c r="K264" i="42"/>
  <c r="L264" i="42"/>
  <c r="M264" i="42"/>
  <c r="N264" i="42"/>
  <c r="O264" i="42"/>
  <c r="P264" i="42"/>
  <c r="Q264" i="42"/>
  <c r="R264" i="42"/>
  <c r="S264" i="42"/>
  <c r="T264" i="42"/>
  <c r="U264" i="42"/>
  <c r="V264" i="42"/>
  <c r="W264" i="42"/>
  <c r="X264" i="42"/>
  <c r="Y264" i="42"/>
  <c r="Z264" i="42"/>
  <c r="AA264" i="42"/>
  <c r="AB264" i="42"/>
  <c r="AC264" i="42"/>
  <c r="AD264" i="42"/>
  <c r="AE264" i="42"/>
  <c r="AF264" i="42"/>
  <c r="AG264" i="42" s="1"/>
  <c r="AH264" i="42" s="1"/>
  <c r="D265" i="42"/>
  <c r="E265" i="42"/>
  <c r="F265" i="42"/>
  <c r="G265" i="42"/>
  <c r="H265" i="42"/>
  <c r="I265" i="42"/>
  <c r="J265" i="42"/>
  <c r="K265" i="42"/>
  <c r="L265" i="42"/>
  <c r="M265" i="42"/>
  <c r="N265" i="42"/>
  <c r="O265" i="42"/>
  <c r="P265" i="42"/>
  <c r="Q265" i="42"/>
  <c r="R265" i="42"/>
  <c r="S265" i="42"/>
  <c r="T265" i="42"/>
  <c r="U265" i="42"/>
  <c r="V265" i="42"/>
  <c r="W265" i="42"/>
  <c r="X265" i="42"/>
  <c r="Y265" i="42"/>
  <c r="Z265" i="42"/>
  <c r="AA265" i="42"/>
  <c r="AB265" i="42"/>
  <c r="AC265" i="42"/>
  <c r="AD265" i="42"/>
  <c r="AE265" i="42"/>
  <c r="AF265" i="42"/>
  <c r="AG265" i="42" s="1"/>
  <c r="AH265" i="42" s="1"/>
  <c r="D266" i="42"/>
  <c r="E266" i="42"/>
  <c r="F266" i="42"/>
  <c r="G266" i="42"/>
  <c r="H266" i="42"/>
  <c r="I266" i="42"/>
  <c r="J266" i="42"/>
  <c r="K266" i="42"/>
  <c r="L266" i="42"/>
  <c r="M266" i="42"/>
  <c r="N266" i="42"/>
  <c r="O266" i="42"/>
  <c r="P266" i="42"/>
  <c r="Q266" i="42"/>
  <c r="R266" i="42"/>
  <c r="S266" i="42"/>
  <c r="T266" i="42"/>
  <c r="U266" i="42"/>
  <c r="V266" i="42"/>
  <c r="W266" i="42"/>
  <c r="X266" i="42"/>
  <c r="Y266" i="42"/>
  <c r="Z266" i="42"/>
  <c r="AA266" i="42"/>
  <c r="AB266" i="42"/>
  <c r="AC266" i="42"/>
  <c r="AD266" i="42"/>
  <c r="AE266" i="42"/>
  <c r="AF266" i="42"/>
  <c r="AG266" i="42" s="1"/>
  <c r="AH266" i="42" s="1"/>
  <c r="D267" i="42"/>
  <c r="E267" i="42"/>
  <c r="F267" i="42"/>
  <c r="G267" i="42"/>
  <c r="H267" i="42"/>
  <c r="I267" i="42"/>
  <c r="J267" i="42"/>
  <c r="K267" i="42"/>
  <c r="L267" i="42"/>
  <c r="M267" i="42"/>
  <c r="N267" i="42"/>
  <c r="O267" i="42"/>
  <c r="P267" i="42"/>
  <c r="Q267" i="42"/>
  <c r="R267" i="42"/>
  <c r="S267" i="42"/>
  <c r="T267" i="42"/>
  <c r="U267" i="42"/>
  <c r="V267" i="42"/>
  <c r="W267" i="42"/>
  <c r="X267" i="42"/>
  <c r="Y267" i="42"/>
  <c r="Z267" i="42"/>
  <c r="AA267" i="42"/>
  <c r="AB267" i="42"/>
  <c r="AC267" i="42"/>
  <c r="AD267" i="42"/>
  <c r="AE267" i="42"/>
  <c r="AF267" i="42"/>
  <c r="AG267" i="42" s="1"/>
  <c r="AH267" i="42" s="1"/>
  <c r="D268" i="42"/>
  <c r="E268" i="42"/>
  <c r="F268" i="42"/>
  <c r="G268" i="42"/>
  <c r="H268" i="42"/>
  <c r="I268" i="42"/>
  <c r="J268" i="42"/>
  <c r="K268" i="42"/>
  <c r="L268" i="42"/>
  <c r="M268" i="42"/>
  <c r="N268" i="42"/>
  <c r="O268" i="42"/>
  <c r="P268" i="42"/>
  <c r="Q268" i="42"/>
  <c r="R268" i="42"/>
  <c r="S268" i="42"/>
  <c r="T268" i="42"/>
  <c r="U268" i="42"/>
  <c r="V268" i="42"/>
  <c r="W268" i="42"/>
  <c r="X268" i="42"/>
  <c r="Y268" i="42"/>
  <c r="Z268" i="42"/>
  <c r="AA268" i="42"/>
  <c r="AB268" i="42"/>
  <c r="AC268" i="42"/>
  <c r="AD268" i="42"/>
  <c r="AE268" i="42"/>
  <c r="AF268" i="42"/>
  <c r="AG268" i="42" s="1"/>
  <c r="AH268" i="42" s="1"/>
  <c r="D269" i="42"/>
  <c r="E269" i="42"/>
  <c r="F269" i="42"/>
  <c r="G269" i="42"/>
  <c r="H269" i="42"/>
  <c r="I269" i="42"/>
  <c r="J269" i="42"/>
  <c r="K269" i="42"/>
  <c r="L269" i="42"/>
  <c r="M269" i="42"/>
  <c r="N269" i="42"/>
  <c r="O269" i="42"/>
  <c r="P269" i="42"/>
  <c r="Q269" i="42"/>
  <c r="R269" i="42"/>
  <c r="S269" i="42"/>
  <c r="T269" i="42"/>
  <c r="U269" i="42"/>
  <c r="V269" i="42"/>
  <c r="W269" i="42"/>
  <c r="X269" i="42"/>
  <c r="Y269" i="42"/>
  <c r="Z269" i="42"/>
  <c r="AA269" i="42"/>
  <c r="AB269" i="42"/>
  <c r="AC269" i="42"/>
  <c r="AD269" i="42"/>
  <c r="AE269" i="42"/>
  <c r="AF269" i="42"/>
  <c r="AG269" i="42" s="1"/>
  <c r="AH269" i="42" s="1"/>
  <c r="D270" i="42"/>
  <c r="E270" i="42"/>
  <c r="F270" i="42"/>
  <c r="G270" i="42"/>
  <c r="H270" i="42"/>
  <c r="I270" i="42"/>
  <c r="J270" i="42"/>
  <c r="K270" i="42"/>
  <c r="L270" i="42"/>
  <c r="M270" i="42"/>
  <c r="N270" i="42"/>
  <c r="O270" i="42"/>
  <c r="P270" i="42"/>
  <c r="Q270" i="42"/>
  <c r="R270" i="42"/>
  <c r="S270" i="42"/>
  <c r="T270" i="42"/>
  <c r="U270" i="42"/>
  <c r="V270" i="42"/>
  <c r="W270" i="42"/>
  <c r="X270" i="42"/>
  <c r="Y270" i="42"/>
  <c r="Z270" i="42"/>
  <c r="AA270" i="42"/>
  <c r="AB270" i="42"/>
  <c r="AC270" i="42"/>
  <c r="AD270" i="42"/>
  <c r="AE270" i="42"/>
  <c r="AF270" i="42"/>
  <c r="AG270" i="42" s="1"/>
  <c r="AH270" i="42" s="1"/>
  <c r="D271" i="42"/>
  <c r="E271" i="42"/>
  <c r="F271" i="42"/>
  <c r="G271" i="42"/>
  <c r="H271" i="42"/>
  <c r="I271" i="42"/>
  <c r="J271" i="42"/>
  <c r="K271" i="42"/>
  <c r="L271" i="42"/>
  <c r="M271" i="42"/>
  <c r="N271" i="42"/>
  <c r="O271" i="42"/>
  <c r="P271" i="42"/>
  <c r="Q271" i="42"/>
  <c r="R271" i="42"/>
  <c r="S271" i="42"/>
  <c r="T271" i="42"/>
  <c r="U271" i="42"/>
  <c r="V271" i="42"/>
  <c r="W271" i="42"/>
  <c r="X271" i="42"/>
  <c r="Y271" i="42"/>
  <c r="Z271" i="42"/>
  <c r="AA271" i="42"/>
  <c r="AB271" i="42"/>
  <c r="AC271" i="42"/>
  <c r="AD271" i="42"/>
  <c r="AE271" i="42"/>
  <c r="AF271" i="42"/>
  <c r="AG271" i="42" s="1"/>
  <c r="AH271" i="42" s="1"/>
  <c r="D272" i="42"/>
  <c r="E272" i="42"/>
  <c r="F272" i="42"/>
  <c r="G272" i="42"/>
  <c r="H272" i="42"/>
  <c r="I272" i="42"/>
  <c r="J272" i="42"/>
  <c r="K272" i="42"/>
  <c r="L272" i="42"/>
  <c r="M272" i="42"/>
  <c r="N272" i="42"/>
  <c r="O272" i="42"/>
  <c r="P272" i="42"/>
  <c r="Q272" i="42"/>
  <c r="R272" i="42"/>
  <c r="S272" i="42"/>
  <c r="T272" i="42"/>
  <c r="U272" i="42"/>
  <c r="V272" i="42"/>
  <c r="W272" i="42"/>
  <c r="X272" i="42"/>
  <c r="Y272" i="42"/>
  <c r="Z272" i="42"/>
  <c r="AA272" i="42"/>
  <c r="AB272" i="42"/>
  <c r="AC272" i="42"/>
  <c r="AD272" i="42"/>
  <c r="AE272" i="42"/>
  <c r="AF272" i="42"/>
  <c r="AG272" i="42" s="1"/>
  <c r="AH272" i="42" s="1"/>
  <c r="D273" i="42"/>
  <c r="E273" i="42"/>
  <c r="F273" i="42"/>
  <c r="G273" i="42"/>
  <c r="H273" i="42"/>
  <c r="I273" i="42"/>
  <c r="J273" i="42"/>
  <c r="K273" i="42"/>
  <c r="L273" i="42"/>
  <c r="M273" i="42"/>
  <c r="N273" i="42"/>
  <c r="O273" i="42"/>
  <c r="P273" i="42"/>
  <c r="Q273" i="42"/>
  <c r="R273" i="42"/>
  <c r="S273" i="42"/>
  <c r="T273" i="42"/>
  <c r="U273" i="42"/>
  <c r="V273" i="42"/>
  <c r="W273" i="42"/>
  <c r="X273" i="42"/>
  <c r="Y273" i="42"/>
  <c r="Z273" i="42"/>
  <c r="AA273" i="42"/>
  <c r="AB273" i="42"/>
  <c r="AC273" i="42"/>
  <c r="AD273" i="42"/>
  <c r="AE273" i="42"/>
  <c r="AF273" i="42"/>
  <c r="AG273" i="42" s="1"/>
  <c r="AH273" i="42" s="1"/>
  <c r="D274" i="42"/>
  <c r="E274" i="42"/>
  <c r="F274" i="42"/>
  <c r="G274" i="42"/>
  <c r="H274" i="42"/>
  <c r="I274" i="42"/>
  <c r="J274" i="42"/>
  <c r="K274" i="42"/>
  <c r="L274" i="42"/>
  <c r="M274" i="42"/>
  <c r="N274" i="42"/>
  <c r="O274" i="42"/>
  <c r="P274" i="42"/>
  <c r="Q274" i="42"/>
  <c r="R274" i="42"/>
  <c r="S274" i="42"/>
  <c r="T274" i="42"/>
  <c r="U274" i="42"/>
  <c r="V274" i="42"/>
  <c r="W274" i="42"/>
  <c r="X274" i="42"/>
  <c r="Y274" i="42"/>
  <c r="Z274" i="42"/>
  <c r="AA274" i="42"/>
  <c r="AB274" i="42"/>
  <c r="AC274" i="42"/>
  <c r="AD274" i="42"/>
  <c r="AE274" i="42"/>
  <c r="AF274" i="42"/>
  <c r="AG274" i="42" s="1"/>
  <c r="AH274" i="42" s="1"/>
  <c r="D275" i="42"/>
  <c r="E275" i="42"/>
  <c r="F275" i="42"/>
  <c r="G275" i="42"/>
  <c r="H275" i="42"/>
  <c r="I275" i="42"/>
  <c r="J275" i="42"/>
  <c r="K275" i="42"/>
  <c r="L275" i="42"/>
  <c r="M275" i="42"/>
  <c r="N275" i="42"/>
  <c r="O275" i="42"/>
  <c r="P275" i="42"/>
  <c r="Q275" i="42"/>
  <c r="R275" i="42"/>
  <c r="S275" i="42"/>
  <c r="T275" i="42"/>
  <c r="U275" i="42"/>
  <c r="V275" i="42"/>
  <c r="W275" i="42"/>
  <c r="X275" i="42"/>
  <c r="Y275" i="42"/>
  <c r="Z275" i="42"/>
  <c r="AA275" i="42"/>
  <c r="AB275" i="42"/>
  <c r="AC275" i="42"/>
  <c r="AD275" i="42"/>
  <c r="AE275" i="42"/>
  <c r="AF275" i="42"/>
  <c r="AG275" i="42" s="1"/>
  <c r="AH275" i="42" s="1"/>
  <c r="D276" i="42"/>
  <c r="E276" i="42"/>
  <c r="F276" i="42"/>
  <c r="G276" i="42"/>
  <c r="H276" i="42"/>
  <c r="I276" i="42"/>
  <c r="J276" i="42"/>
  <c r="K276" i="42"/>
  <c r="L276" i="42"/>
  <c r="M276" i="42"/>
  <c r="N276" i="42"/>
  <c r="O276" i="42"/>
  <c r="P276" i="42"/>
  <c r="Q276" i="42"/>
  <c r="R276" i="42"/>
  <c r="S276" i="42"/>
  <c r="T276" i="42"/>
  <c r="U276" i="42"/>
  <c r="V276" i="42"/>
  <c r="W276" i="42"/>
  <c r="X276" i="42"/>
  <c r="Y276" i="42"/>
  <c r="Z276" i="42"/>
  <c r="AA276" i="42"/>
  <c r="AB276" i="42"/>
  <c r="AC276" i="42"/>
  <c r="AD276" i="42"/>
  <c r="AE276" i="42"/>
  <c r="AF276" i="42"/>
  <c r="AG276" i="42" s="1"/>
  <c r="AH276" i="42" s="1"/>
  <c r="D277" i="42"/>
  <c r="E277" i="42"/>
  <c r="F277" i="42"/>
  <c r="G277" i="42"/>
  <c r="H277" i="42"/>
  <c r="I277" i="42"/>
  <c r="J277" i="42"/>
  <c r="K277" i="42"/>
  <c r="L277" i="42"/>
  <c r="M277" i="42"/>
  <c r="N277" i="42"/>
  <c r="O277" i="42"/>
  <c r="P277" i="42"/>
  <c r="Q277" i="42"/>
  <c r="R277" i="42"/>
  <c r="S277" i="42"/>
  <c r="T277" i="42"/>
  <c r="U277" i="42"/>
  <c r="V277" i="42"/>
  <c r="W277" i="42"/>
  <c r="X277" i="42"/>
  <c r="Y277" i="42"/>
  <c r="Z277" i="42"/>
  <c r="AA277" i="42"/>
  <c r="AB277" i="42"/>
  <c r="AC277" i="42"/>
  <c r="AD277" i="42"/>
  <c r="AE277" i="42"/>
  <c r="AF277" i="42"/>
  <c r="AG277" i="42" s="1"/>
  <c r="AH277" i="42" s="1"/>
  <c r="D278" i="42"/>
  <c r="E278" i="42"/>
  <c r="F278" i="42"/>
  <c r="G278" i="42"/>
  <c r="H278" i="42"/>
  <c r="I278" i="42"/>
  <c r="J278" i="42"/>
  <c r="K278" i="42"/>
  <c r="L278" i="42"/>
  <c r="M278" i="42"/>
  <c r="N278" i="42"/>
  <c r="O278" i="42"/>
  <c r="P278" i="42"/>
  <c r="Q278" i="42"/>
  <c r="R278" i="42"/>
  <c r="S278" i="42"/>
  <c r="T278" i="42"/>
  <c r="U278" i="42"/>
  <c r="V278" i="42"/>
  <c r="W278" i="42"/>
  <c r="X278" i="42"/>
  <c r="Y278" i="42"/>
  <c r="Z278" i="42"/>
  <c r="AA278" i="42"/>
  <c r="AB278" i="42"/>
  <c r="AC278" i="42"/>
  <c r="AD278" i="42"/>
  <c r="AE278" i="42"/>
  <c r="AF278" i="42"/>
  <c r="AG278" i="42" s="1"/>
  <c r="AH278" i="42" s="1"/>
  <c r="D279" i="42"/>
  <c r="E279" i="42"/>
  <c r="F279" i="42"/>
  <c r="G279" i="42"/>
  <c r="H279" i="42"/>
  <c r="I279" i="42"/>
  <c r="J279" i="42"/>
  <c r="K279" i="42"/>
  <c r="L279" i="42"/>
  <c r="M279" i="42"/>
  <c r="N279" i="42"/>
  <c r="O279" i="42"/>
  <c r="P279" i="42"/>
  <c r="Q279" i="42"/>
  <c r="R279" i="42"/>
  <c r="S279" i="42"/>
  <c r="T279" i="42"/>
  <c r="U279" i="42"/>
  <c r="V279" i="42"/>
  <c r="W279" i="42"/>
  <c r="X279" i="42"/>
  <c r="Y279" i="42"/>
  <c r="Z279" i="42"/>
  <c r="AA279" i="42"/>
  <c r="AB279" i="42"/>
  <c r="AC279" i="42"/>
  <c r="AD279" i="42"/>
  <c r="AE279" i="42"/>
  <c r="AF279" i="42"/>
  <c r="AG279" i="42" s="1"/>
  <c r="AH279" i="42" s="1"/>
  <c r="D280" i="42"/>
  <c r="E280" i="42"/>
  <c r="F280" i="42"/>
  <c r="G280" i="42"/>
  <c r="H280" i="42"/>
  <c r="I280" i="42"/>
  <c r="J280" i="42"/>
  <c r="K280" i="42"/>
  <c r="L280" i="42"/>
  <c r="M280" i="42"/>
  <c r="N280" i="42"/>
  <c r="O280" i="42"/>
  <c r="P280" i="42"/>
  <c r="Q280" i="42"/>
  <c r="R280" i="42"/>
  <c r="S280" i="42"/>
  <c r="T280" i="42"/>
  <c r="U280" i="42"/>
  <c r="V280" i="42"/>
  <c r="W280" i="42"/>
  <c r="X280" i="42"/>
  <c r="Y280" i="42"/>
  <c r="Z280" i="42"/>
  <c r="AA280" i="42"/>
  <c r="AB280" i="42"/>
  <c r="AC280" i="42"/>
  <c r="AD280" i="42"/>
  <c r="AE280" i="42"/>
  <c r="AF280" i="42"/>
  <c r="AG280" i="42" s="1"/>
  <c r="AH280" i="42" s="1"/>
  <c r="D281" i="42"/>
  <c r="E281" i="42"/>
  <c r="F281" i="42"/>
  <c r="G281" i="42"/>
  <c r="H281" i="42"/>
  <c r="I281" i="42"/>
  <c r="J281" i="42"/>
  <c r="K281" i="42"/>
  <c r="L281" i="42"/>
  <c r="M281" i="42"/>
  <c r="N281" i="42"/>
  <c r="O281" i="42"/>
  <c r="P281" i="42"/>
  <c r="Q281" i="42"/>
  <c r="R281" i="42"/>
  <c r="S281" i="42"/>
  <c r="T281" i="42"/>
  <c r="U281" i="42"/>
  <c r="V281" i="42"/>
  <c r="W281" i="42"/>
  <c r="X281" i="42"/>
  <c r="Y281" i="42"/>
  <c r="Z281" i="42"/>
  <c r="AA281" i="42"/>
  <c r="AB281" i="42"/>
  <c r="AC281" i="42"/>
  <c r="AD281" i="42"/>
  <c r="AE281" i="42"/>
  <c r="AF281" i="42"/>
  <c r="AG281" i="42" s="1"/>
  <c r="AH281" i="42" s="1"/>
  <c r="D282" i="42"/>
  <c r="E282" i="42"/>
  <c r="F282" i="42"/>
  <c r="G282" i="42"/>
  <c r="H282" i="42"/>
  <c r="I282" i="42"/>
  <c r="J282" i="42"/>
  <c r="K282" i="42"/>
  <c r="L282" i="42"/>
  <c r="M282" i="42"/>
  <c r="N282" i="42"/>
  <c r="O282" i="42"/>
  <c r="P282" i="42"/>
  <c r="Q282" i="42"/>
  <c r="R282" i="42"/>
  <c r="S282" i="42"/>
  <c r="T282" i="42"/>
  <c r="U282" i="42"/>
  <c r="V282" i="42"/>
  <c r="W282" i="42"/>
  <c r="X282" i="42"/>
  <c r="Y282" i="42"/>
  <c r="Z282" i="42"/>
  <c r="AA282" i="42"/>
  <c r="AB282" i="42"/>
  <c r="AC282" i="42"/>
  <c r="AD282" i="42"/>
  <c r="AE282" i="42"/>
  <c r="AF282" i="42"/>
  <c r="AG282" i="42" s="1"/>
  <c r="AH282" i="42" s="1"/>
  <c r="D283" i="42"/>
  <c r="E283" i="42"/>
  <c r="F283" i="42"/>
  <c r="G283" i="42"/>
  <c r="H283" i="42"/>
  <c r="I283" i="42"/>
  <c r="J283" i="42"/>
  <c r="K283" i="42"/>
  <c r="L283" i="42"/>
  <c r="M283" i="42"/>
  <c r="N283" i="42"/>
  <c r="O283" i="42"/>
  <c r="P283" i="42"/>
  <c r="Q283" i="42"/>
  <c r="R283" i="42"/>
  <c r="S283" i="42"/>
  <c r="T283" i="42"/>
  <c r="U283" i="42"/>
  <c r="V283" i="42"/>
  <c r="W283" i="42"/>
  <c r="X283" i="42"/>
  <c r="Y283" i="42"/>
  <c r="Z283" i="42"/>
  <c r="AA283" i="42"/>
  <c r="AB283" i="42"/>
  <c r="AC283" i="42"/>
  <c r="AD283" i="42"/>
  <c r="AE283" i="42"/>
  <c r="AF283" i="42"/>
  <c r="AG283" i="42" s="1"/>
  <c r="AH283" i="42" s="1"/>
  <c r="D284" i="42"/>
  <c r="E284" i="42"/>
  <c r="F284" i="42"/>
  <c r="G284" i="42"/>
  <c r="H284" i="42"/>
  <c r="I284" i="42"/>
  <c r="J284" i="42"/>
  <c r="K284" i="42"/>
  <c r="L284" i="42"/>
  <c r="M284" i="42"/>
  <c r="N284" i="42"/>
  <c r="O284" i="42"/>
  <c r="P284" i="42"/>
  <c r="Q284" i="42"/>
  <c r="R284" i="42"/>
  <c r="S284" i="42"/>
  <c r="T284" i="42"/>
  <c r="U284" i="42"/>
  <c r="V284" i="42"/>
  <c r="W284" i="42"/>
  <c r="X284" i="42"/>
  <c r="Y284" i="42"/>
  <c r="Z284" i="42"/>
  <c r="AA284" i="42"/>
  <c r="AB284" i="42"/>
  <c r="AC284" i="42"/>
  <c r="AD284" i="42"/>
  <c r="AE284" i="42"/>
  <c r="AF284" i="42"/>
  <c r="AG284" i="42" s="1"/>
  <c r="AH284" i="42" s="1"/>
  <c r="D285" i="42"/>
  <c r="E285" i="42"/>
  <c r="F285" i="42"/>
  <c r="G285" i="42"/>
  <c r="H285" i="42"/>
  <c r="I285" i="42"/>
  <c r="J285" i="42"/>
  <c r="K285" i="42"/>
  <c r="L285" i="42"/>
  <c r="M285" i="42"/>
  <c r="N285" i="42"/>
  <c r="O285" i="42"/>
  <c r="P285" i="42"/>
  <c r="Q285" i="42"/>
  <c r="R285" i="42"/>
  <c r="S285" i="42"/>
  <c r="T285" i="42"/>
  <c r="U285" i="42"/>
  <c r="V285" i="42"/>
  <c r="W285" i="42"/>
  <c r="X285" i="42"/>
  <c r="Y285" i="42"/>
  <c r="Z285" i="42"/>
  <c r="AA285" i="42"/>
  <c r="AB285" i="42"/>
  <c r="AC285" i="42"/>
  <c r="AD285" i="42"/>
  <c r="AE285" i="42"/>
  <c r="AF285" i="42"/>
  <c r="AG285" i="42" s="1"/>
  <c r="AH285" i="42" s="1"/>
  <c r="D286" i="42"/>
  <c r="E286" i="42"/>
  <c r="F286" i="42"/>
  <c r="G286" i="42"/>
  <c r="H286" i="42"/>
  <c r="I286" i="42"/>
  <c r="J286" i="42"/>
  <c r="K286" i="42"/>
  <c r="L286" i="42"/>
  <c r="M286" i="42"/>
  <c r="N286" i="42"/>
  <c r="O286" i="42"/>
  <c r="P286" i="42"/>
  <c r="Q286" i="42"/>
  <c r="R286" i="42"/>
  <c r="S286" i="42"/>
  <c r="T286" i="42"/>
  <c r="U286" i="42"/>
  <c r="V286" i="42"/>
  <c r="W286" i="42"/>
  <c r="X286" i="42"/>
  <c r="Y286" i="42"/>
  <c r="Z286" i="42"/>
  <c r="AA286" i="42"/>
  <c r="AB286" i="42"/>
  <c r="AC286" i="42"/>
  <c r="AD286" i="42"/>
  <c r="AE286" i="42"/>
  <c r="AF286" i="42"/>
  <c r="AG286" i="42" s="1"/>
  <c r="AH286" i="42" s="1"/>
  <c r="D287" i="42"/>
  <c r="E287" i="42"/>
  <c r="F287" i="42"/>
  <c r="G287" i="42"/>
  <c r="H287" i="42"/>
  <c r="I287" i="42"/>
  <c r="J287" i="42"/>
  <c r="K287" i="42"/>
  <c r="L287" i="42"/>
  <c r="M287" i="42"/>
  <c r="N287" i="42"/>
  <c r="O287" i="42"/>
  <c r="P287" i="42"/>
  <c r="Q287" i="42"/>
  <c r="R287" i="42"/>
  <c r="S287" i="42"/>
  <c r="T287" i="42"/>
  <c r="U287" i="42"/>
  <c r="V287" i="42"/>
  <c r="W287" i="42"/>
  <c r="X287" i="42"/>
  <c r="Y287" i="42"/>
  <c r="Z287" i="42"/>
  <c r="AA287" i="42"/>
  <c r="AB287" i="42"/>
  <c r="AC287" i="42"/>
  <c r="AD287" i="42"/>
  <c r="AE287" i="42"/>
  <c r="AF287" i="42"/>
  <c r="AG287" i="42" s="1"/>
  <c r="AH287" i="42" s="1"/>
  <c r="D288" i="42"/>
  <c r="E288" i="42"/>
  <c r="F288" i="42"/>
  <c r="G288" i="42"/>
  <c r="H288" i="42"/>
  <c r="I288" i="42"/>
  <c r="J288" i="42"/>
  <c r="K288" i="42"/>
  <c r="L288" i="42"/>
  <c r="M288" i="42"/>
  <c r="N288" i="42"/>
  <c r="O288" i="42"/>
  <c r="P288" i="42"/>
  <c r="Q288" i="42"/>
  <c r="R288" i="42"/>
  <c r="S288" i="42"/>
  <c r="T288" i="42"/>
  <c r="U288" i="42"/>
  <c r="V288" i="42"/>
  <c r="W288" i="42"/>
  <c r="X288" i="42"/>
  <c r="Y288" i="42"/>
  <c r="Z288" i="42"/>
  <c r="AA288" i="42"/>
  <c r="AB288" i="42"/>
  <c r="AC288" i="42"/>
  <c r="AD288" i="42"/>
  <c r="AE288" i="42"/>
  <c r="AF288" i="42"/>
  <c r="AG288" i="42" s="1"/>
  <c r="AH288" i="42" s="1"/>
  <c r="D289" i="42"/>
  <c r="E289" i="42"/>
  <c r="F289" i="42"/>
  <c r="G289" i="42"/>
  <c r="H289" i="42"/>
  <c r="I289" i="42"/>
  <c r="J289" i="42"/>
  <c r="K289" i="42"/>
  <c r="L289" i="42"/>
  <c r="M289" i="42"/>
  <c r="N289" i="42"/>
  <c r="O289" i="42"/>
  <c r="P289" i="42"/>
  <c r="Q289" i="42"/>
  <c r="R289" i="42"/>
  <c r="S289" i="42"/>
  <c r="T289" i="42"/>
  <c r="U289" i="42"/>
  <c r="V289" i="42"/>
  <c r="W289" i="42"/>
  <c r="X289" i="42"/>
  <c r="Y289" i="42"/>
  <c r="Z289" i="42"/>
  <c r="AA289" i="42"/>
  <c r="AB289" i="42"/>
  <c r="AC289" i="42"/>
  <c r="AD289" i="42"/>
  <c r="AE289" i="42"/>
  <c r="AF289" i="42"/>
  <c r="AG289" i="42" s="1"/>
  <c r="AH289" i="42" s="1"/>
  <c r="D290" i="42"/>
  <c r="E290" i="42"/>
  <c r="F290" i="42"/>
  <c r="G290" i="42"/>
  <c r="H290" i="42"/>
  <c r="I290" i="42"/>
  <c r="J290" i="42"/>
  <c r="K290" i="42"/>
  <c r="L290" i="42"/>
  <c r="M290" i="42"/>
  <c r="N290" i="42"/>
  <c r="O290" i="42"/>
  <c r="P290" i="42"/>
  <c r="Q290" i="42"/>
  <c r="R290" i="42"/>
  <c r="S290" i="42"/>
  <c r="T290" i="42"/>
  <c r="U290" i="42"/>
  <c r="V290" i="42"/>
  <c r="W290" i="42"/>
  <c r="X290" i="42"/>
  <c r="Y290" i="42"/>
  <c r="Z290" i="42"/>
  <c r="AA290" i="42"/>
  <c r="AB290" i="42"/>
  <c r="AC290" i="42"/>
  <c r="AD290" i="42"/>
  <c r="AE290" i="42"/>
  <c r="AF290" i="42"/>
  <c r="AG290" i="42" s="1"/>
  <c r="AH290" i="42" s="1"/>
  <c r="D291" i="42"/>
  <c r="E291" i="42"/>
  <c r="F291" i="42"/>
  <c r="G291" i="42"/>
  <c r="H291" i="42"/>
  <c r="I291" i="42"/>
  <c r="J291" i="42"/>
  <c r="K291" i="42"/>
  <c r="L291" i="42"/>
  <c r="M291" i="42"/>
  <c r="N291" i="42"/>
  <c r="O291" i="42"/>
  <c r="P291" i="42"/>
  <c r="Q291" i="42"/>
  <c r="R291" i="42"/>
  <c r="S291" i="42"/>
  <c r="T291" i="42"/>
  <c r="U291" i="42"/>
  <c r="V291" i="42"/>
  <c r="W291" i="42"/>
  <c r="X291" i="42"/>
  <c r="Y291" i="42"/>
  <c r="Z291" i="42"/>
  <c r="AA291" i="42"/>
  <c r="AB291" i="42"/>
  <c r="AC291" i="42"/>
  <c r="AD291" i="42"/>
  <c r="AE291" i="42"/>
  <c r="AF291" i="42"/>
  <c r="AG291" i="42" s="1"/>
  <c r="AH291" i="42" s="1"/>
  <c r="D292" i="42"/>
  <c r="E292" i="42"/>
  <c r="F292" i="42"/>
  <c r="G292" i="42"/>
  <c r="H292" i="42"/>
  <c r="I292" i="42"/>
  <c r="J292" i="42"/>
  <c r="K292" i="42"/>
  <c r="L292" i="42"/>
  <c r="M292" i="42"/>
  <c r="N292" i="42"/>
  <c r="O292" i="42"/>
  <c r="P292" i="42"/>
  <c r="Q292" i="42"/>
  <c r="R292" i="42"/>
  <c r="S292" i="42"/>
  <c r="T292" i="42"/>
  <c r="U292" i="42"/>
  <c r="V292" i="42"/>
  <c r="W292" i="42"/>
  <c r="X292" i="42"/>
  <c r="Y292" i="42"/>
  <c r="Z292" i="42"/>
  <c r="AA292" i="42"/>
  <c r="AB292" i="42"/>
  <c r="AC292" i="42"/>
  <c r="AD292" i="42"/>
  <c r="AE292" i="42"/>
  <c r="AF292" i="42"/>
  <c r="AG292" i="42" s="1"/>
  <c r="AH292" i="42" s="1"/>
  <c r="D293" i="42"/>
  <c r="E293" i="42"/>
  <c r="F293" i="42"/>
  <c r="G293" i="42"/>
  <c r="H293" i="42"/>
  <c r="I293" i="42"/>
  <c r="J293" i="42"/>
  <c r="K293" i="42"/>
  <c r="L293" i="42"/>
  <c r="M293" i="42"/>
  <c r="N293" i="42"/>
  <c r="O293" i="42"/>
  <c r="P293" i="42"/>
  <c r="Q293" i="42"/>
  <c r="R293" i="42"/>
  <c r="S293" i="42"/>
  <c r="T293" i="42"/>
  <c r="U293" i="42"/>
  <c r="V293" i="42"/>
  <c r="W293" i="42"/>
  <c r="X293" i="42"/>
  <c r="Y293" i="42"/>
  <c r="Z293" i="42"/>
  <c r="AA293" i="42"/>
  <c r="AB293" i="42"/>
  <c r="AC293" i="42"/>
  <c r="AD293" i="42"/>
  <c r="AE293" i="42"/>
  <c r="AF293" i="42"/>
  <c r="AG293" i="42" s="1"/>
  <c r="AH293" i="42" s="1"/>
  <c r="D294" i="42"/>
  <c r="E294" i="42"/>
  <c r="F294" i="42"/>
  <c r="G294" i="42"/>
  <c r="H294" i="42"/>
  <c r="I294" i="42"/>
  <c r="J294" i="42"/>
  <c r="K294" i="42"/>
  <c r="L294" i="42"/>
  <c r="M294" i="42"/>
  <c r="N294" i="42"/>
  <c r="O294" i="42"/>
  <c r="P294" i="42"/>
  <c r="Q294" i="42"/>
  <c r="R294" i="42"/>
  <c r="S294" i="42"/>
  <c r="T294" i="42"/>
  <c r="U294" i="42"/>
  <c r="V294" i="42"/>
  <c r="W294" i="42"/>
  <c r="X294" i="42"/>
  <c r="Y294" i="42"/>
  <c r="Z294" i="42"/>
  <c r="AA294" i="42"/>
  <c r="AB294" i="42"/>
  <c r="AC294" i="42"/>
  <c r="AD294" i="42"/>
  <c r="AE294" i="42"/>
  <c r="AF294" i="42"/>
  <c r="AG294" i="42" s="1"/>
  <c r="AH294" i="42" s="1"/>
  <c r="D295" i="42"/>
  <c r="E295" i="42"/>
  <c r="F295" i="42"/>
  <c r="G295" i="42"/>
  <c r="H295" i="42"/>
  <c r="I295" i="42"/>
  <c r="J295" i="42"/>
  <c r="K295" i="42"/>
  <c r="L295" i="42"/>
  <c r="M295" i="42"/>
  <c r="N295" i="42"/>
  <c r="O295" i="42"/>
  <c r="P295" i="42"/>
  <c r="Q295" i="42"/>
  <c r="R295" i="42"/>
  <c r="S295" i="42"/>
  <c r="T295" i="42"/>
  <c r="U295" i="42"/>
  <c r="V295" i="42"/>
  <c r="W295" i="42"/>
  <c r="X295" i="42"/>
  <c r="Y295" i="42"/>
  <c r="Z295" i="42"/>
  <c r="AA295" i="42"/>
  <c r="AB295" i="42"/>
  <c r="AC295" i="42"/>
  <c r="AD295" i="42"/>
  <c r="AE295" i="42"/>
  <c r="AF295" i="42"/>
  <c r="AG295" i="42" s="1"/>
  <c r="AH295" i="42" s="1"/>
  <c r="D296" i="42"/>
  <c r="E296" i="42"/>
  <c r="F296" i="42"/>
  <c r="G296" i="42"/>
  <c r="H296" i="42"/>
  <c r="I296" i="42"/>
  <c r="J296" i="42"/>
  <c r="K296" i="42"/>
  <c r="L296" i="42"/>
  <c r="M296" i="42"/>
  <c r="N296" i="42"/>
  <c r="O296" i="42"/>
  <c r="P296" i="42"/>
  <c r="Q296" i="42"/>
  <c r="R296" i="42"/>
  <c r="S296" i="42"/>
  <c r="T296" i="42"/>
  <c r="U296" i="42"/>
  <c r="V296" i="42"/>
  <c r="W296" i="42"/>
  <c r="X296" i="42"/>
  <c r="Y296" i="42"/>
  <c r="Z296" i="42"/>
  <c r="AA296" i="42"/>
  <c r="AB296" i="42"/>
  <c r="AC296" i="42"/>
  <c r="AD296" i="42"/>
  <c r="AE296" i="42"/>
  <c r="AF296" i="42"/>
  <c r="AG296" i="42" s="1"/>
  <c r="AH296" i="42" s="1"/>
  <c r="D297" i="42"/>
  <c r="E297" i="42"/>
  <c r="F297" i="42"/>
  <c r="G297" i="42"/>
  <c r="H297" i="42"/>
  <c r="I297" i="42"/>
  <c r="J297" i="42"/>
  <c r="K297" i="42"/>
  <c r="L297" i="42"/>
  <c r="M297" i="42"/>
  <c r="N297" i="42"/>
  <c r="O297" i="42"/>
  <c r="P297" i="42"/>
  <c r="Q297" i="42"/>
  <c r="R297" i="42"/>
  <c r="S297" i="42"/>
  <c r="T297" i="42"/>
  <c r="U297" i="42"/>
  <c r="V297" i="42"/>
  <c r="W297" i="42"/>
  <c r="X297" i="42"/>
  <c r="Y297" i="42"/>
  <c r="Z297" i="42"/>
  <c r="AA297" i="42"/>
  <c r="AB297" i="42"/>
  <c r="AC297" i="42"/>
  <c r="AD297" i="42"/>
  <c r="AE297" i="42"/>
  <c r="AF297" i="42"/>
  <c r="AG297" i="42" s="1"/>
  <c r="AH297" i="42" s="1"/>
  <c r="D298" i="42"/>
  <c r="E298" i="42"/>
  <c r="F298" i="42"/>
  <c r="G298" i="42"/>
  <c r="H298" i="42"/>
  <c r="I298" i="42"/>
  <c r="J298" i="42"/>
  <c r="K298" i="42"/>
  <c r="L298" i="42"/>
  <c r="M298" i="42"/>
  <c r="N298" i="42"/>
  <c r="O298" i="42"/>
  <c r="P298" i="42"/>
  <c r="Q298" i="42"/>
  <c r="R298" i="42"/>
  <c r="S298" i="42"/>
  <c r="T298" i="42"/>
  <c r="U298" i="42"/>
  <c r="V298" i="42"/>
  <c r="W298" i="42"/>
  <c r="X298" i="42"/>
  <c r="Y298" i="42"/>
  <c r="Z298" i="42"/>
  <c r="AA298" i="42"/>
  <c r="AB298" i="42"/>
  <c r="AC298" i="42"/>
  <c r="AD298" i="42"/>
  <c r="AE298" i="42"/>
  <c r="AF298" i="42"/>
  <c r="AG298" i="42" s="1"/>
  <c r="AH298" i="42" s="1"/>
  <c r="D299" i="42"/>
  <c r="E299" i="42"/>
  <c r="F299" i="42"/>
  <c r="G299" i="42"/>
  <c r="H299" i="42"/>
  <c r="I299" i="42"/>
  <c r="J299" i="42"/>
  <c r="K299" i="42"/>
  <c r="L299" i="42"/>
  <c r="M299" i="42"/>
  <c r="N299" i="42"/>
  <c r="O299" i="42"/>
  <c r="P299" i="42"/>
  <c r="Q299" i="42"/>
  <c r="R299" i="42"/>
  <c r="S299" i="42"/>
  <c r="T299" i="42"/>
  <c r="U299" i="42"/>
  <c r="V299" i="42"/>
  <c r="W299" i="42"/>
  <c r="X299" i="42"/>
  <c r="Y299" i="42"/>
  <c r="Z299" i="42"/>
  <c r="AA299" i="42"/>
  <c r="AB299" i="42"/>
  <c r="AC299" i="42"/>
  <c r="AD299" i="42"/>
  <c r="AE299" i="42"/>
  <c r="AF299" i="42"/>
  <c r="AG299" i="42" s="1"/>
  <c r="AH299" i="42" s="1"/>
  <c r="D300" i="42"/>
  <c r="E300" i="42"/>
  <c r="F300" i="42"/>
  <c r="G300" i="42"/>
  <c r="H300" i="42"/>
  <c r="I300" i="42"/>
  <c r="J300" i="42"/>
  <c r="K300" i="42"/>
  <c r="L300" i="42"/>
  <c r="M300" i="42"/>
  <c r="N300" i="42"/>
  <c r="O300" i="42"/>
  <c r="P300" i="42"/>
  <c r="Q300" i="42"/>
  <c r="R300" i="42"/>
  <c r="S300" i="42"/>
  <c r="T300" i="42"/>
  <c r="U300" i="42"/>
  <c r="V300" i="42"/>
  <c r="W300" i="42"/>
  <c r="X300" i="42"/>
  <c r="Y300" i="42"/>
  <c r="Z300" i="42"/>
  <c r="AA300" i="42"/>
  <c r="AB300" i="42"/>
  <c r="AC300" i="42"/>
  <c r="AD300" i="42"/>
  <c r="AE300" i="42"/>
  <c r="AF300" i="42"/>
  <c r="AG300" i="42" s="1"/>
  <c r="AH300" i="42" s="1"/>
  <c r="D301" i="42"/>
  <c r="E301" i="42"/>
  <c r="F301" i="42"/>
  <c r="G301" i="42"/>
  <c r="H301" i="42"/>
  <c r="I301" i="42"/>
  <c r="J301" i="42"/>
  <c r="K301" i="42"/>
  <c r="L301" i="42"/>
  <c r="M301" i="42"/>
  <c r="N301" i="42"/>
  <c r="O301" i="42"/>
  <c r="P301" i="42"/>
  <c r="Q301" i="42"/>
  <c r="R301" i="42"/>
  <c r="S301" i="42"/>
  <c r="T301" i="42"/>
  <c r="U301" i="42"/>
  <c r="V301" i="42"/>
  <c r="W301" i="42"/>
  <c r="X301" i="42"/>
  <c r="Y301" i="42"/>
  <c r="Z301" i="42"/>
  <c r="AA301" i="42"/>
  <c r="AB301" i="42"/>
  <c r="AC301" i="42"/>
  <c r="AD301" i="42"/>
  <c r="AE301" i="42"/>
  <c r="AF301" i="42"/>
  <c r="AG301" i="42" s="1"/>
  <c r="AH301" i="42" s="1"/>
  <c r="D302" i="42"/>
  <c r="E302" i="42"/>
  <c r="F302" i="42"/>
  <c r="G302" i="42"/>
  <c r="H302" i="42"/>
  <c r="I302" i="42"/>
  <c r="J302" i="42"/>
  <c r="K302" i="42"/>
  <c r="L302" i="42"/>
  <c r="M302" i="42"/>
  <c r="N302" i="42"/>
  <c r="O302" i="42"/>
  <c r="P302" i="42"/>
  <c r="Q302" i="42"/>
  <c r="R302" i="42"/>
  <c r="S302" i="42"/>
  <c r="T302" i="42"/>
  <c r="U302" i="42"/>
  <c r="V302" i="42"/>
  <c r="W302" i="42"/>
  <c r="X302" i="42"/>
  <c r="Y302" i="42"/>
  <c r="Z302" i="42"/>
  <c r="AA302" i="42"/>
  <c r="AB302" i="42"/>
  <c r="AC302" i="42"/>
  <c r="AD302" i="42"/>
  <c r="AE302" i="42"/>
  <c r="AF302" i="42"/>
  <c r="AG302" i="42" s="1"/>
  <c r="AH302" i="42" s="1"/>
  <c r="D303" i="42"/>
  <c r="E303" i="42"/>
  <c r="F303" i="42"/>
  <c r="G303" i="42"/>
  <c r="H303" i="42"/>
  <c r="I303" i="42"/>
  <c r="J303" i="42"/>
  <c r="K303" i="42"/>
  <c r="L303" i="42"/>
  <c r="M303" i="42"/>
  <c r="N303" i="42"/>
  <c r="O303" i="42"/>
  <c r="P303" i="42"/>
  <c r="Q303" i="42"/>
  <c r="R303" i="42"/>
  <c r="S303" i="42"/>
  <c r="T303" i="42"/>
  <c r="U303" i="42"/>
  <c r="V303" i="42"/>
  <c r="W303" i="42"/>
  <c r="X303" i="42"/>
  <c r="Y303" i="42"/>
  <c r="Z303" i="42"/>
  <c r="AA303" i="42"/>
  <c r="AB303" i="42"/>
  <c r="AC303" i="42"/>
  <c r="AD303" i="42"/>
  <c r="AE303" i="42"/>
  <c r="AF303" i="42"/>
  <c r="AG303" i="42" s="1"/>
  <c r="AH303" i="42" s="1"/>
  <c r="D304" i="42"/>
  <c r="E304" i="42"/>
  <c r="F304" i="42"/>
  <c r="G304" i="42"/>
  <c r="H304" i="42"/>
  <c r="I304" i="42"/>
  <c r="J304" i="42"/>
  <c r="K304" i="42"/>
  <c r="L304" i="42"/>
  <c r="M304" i="42"/>
  <c r="N304" i="42"/>
  <c r="O304" i="42"/>
  <c r="P304" i="42"/>
  <c r="Q304" i="42"/>
  <c r="R304" i="42"/>
  <c r="S304" i="42"/>
  <c r="T304" i="42"/>
  <c r="U304" i="42"/>
  <c r="V304" i="42"/>
  <c r="W304" i="42"/>
  <c r="X304" i="42"/>
  <c r="Y304" i="42"/>
  <c r="Z304" i="42"/>
  <c r="AA304" i="42"/>
  <c r="AB304" i="42"/>
  <c r="AC304" i="42"/>
  <c r="AD304" i="42"/>
  <c r="AE304" i="42"/>
  <c r="AF304" i="42"/>
  <c r="AG304" i="42" s="1"/>
  <c r="AH304" i="42" s="1"/>
  <c r="D305" i="42"/>
  <c r="E305" i="42"/>
  <c r="F305" i="42"/>
  <c r="G305" i="42"/>
  <c r="H305" i="42"/>
  <c r="I305" i="42"/>
  <c r="J305" i="42"/>
  <c r="K305" i="42"/>
  <c r="L305" i="42"/>
  <c r="M305" i="42"/>
  <c r="N305" i="42"/>
  <c r="O305" i="42"/>
  <c r="P305" i="42"/>
  <c r="Q305" i="42"/>
  <c r="R305" i="42"/>
  <c r="S305" i="42"/>
  <c r="T305" i="42"/>
  <c r="U305" i="42"/>
  <c r="V305" i="42"/>
  <c r="W305" i="42"/>
  <c r="X305" i="42"/>
  <c r="Y305" i="42"/>
  <c r="Z305" i="42"/>
  <c r="AA305" i="42"/>
  <c r="AB305" i="42"/>
  <c r="AC305" i="42"/>
  <c r="AD305" i="42"/>
  <c r="AE305" i="42"/>
  <c r="AF305" i="42"/>
  <c r="AG305" i="42" s="1"/>
  <c r="AH305" i="42" s="1"/>
  <c r="D306" i="42"/>
  <c r="E306" i="42"/>
  <c r="F306" i="42"/>
  <c r="G306" i="42"/>
  <c r="H306" i="42"/>
  <c r="I306" i="42"/>
  <c r="J306" i="42"/>
  <c r="K306" i="42"/>
  <c r="L306" i="42"/>
  <c r="M306" i="42"/>
  <c r="N306" i="42"/>
  <c r="O306" i="42"/>
  <c r="P306" i="42"/>
  <c r="Q306" i="42"/>
  <c r="R306" i="42"/>
  <c r="S306" i="42"/>
  <c r="T306" i="42"/>
  <c r="U306" i="42"/>
  <c r="V306" i="42"/>
  <c r="W306" i="42"/>
  <c r="X306" i="42"/>
  <c r="Y306" i="42"/>
  <c r="Z306" i="42"/>
  <c r="AA306" i="42"/>
  <c r="AB306" i="42"/>
  <c r="AC306" i="42"/>
  <c r="AD306" i="42"/>
  <c r="AE306" i="42"/>
  <c r="AF306" i="42"/>
  <c r="AG306" i="42" s="1"/>
  <c r="AH306" i="42" s="1"/>
  <c r="D307" i="42"/>
  <c r="E307" i="42"/>
  <c r="F307" i="42"/>
  <c r="G307" i="42"/>
  <c r="H307" i="42"/>
  <c r="I307" i="42"/>
  <c r="J307" i="42"/>
  <c r="K307" i="42"/>
  <c r="L307" i="42"/>
  <c r="M307" i="42"/>
  <c r="N307" i="42"/>
  <c r="O307" i="42"/>
  <c r="P307" i="42"/>
  <c r="Q307" i="42"/>
  <c r="R307" i="42"/>
  <c r="S307" i="42"/>
  <c r="T307" i="42"/>
  <c r="U307" i="42"/>
  <c r="V307" i="42"/>
  <c r="W307" i="42"/>
  <c r="X307" i="42"/>
  <c r="Y307" i="42"/>
  <c r="Z307" i="42"/>
  <c r="AA307" i="42"/>
  <c r="AB307" i="42"/>
  <c r="AC307" i="42"/>
  <c r="AD307" i="42"/>
  <c r="AE307" i="42"/>
  <c r="AF307" i="42"/>
  <c r="AG307" i="42" s="1"/>
  <c r="AH307" i="42" s="1"/>
  <c r="D308" i="42"/>
  <c r="E308" i="42"/>
  <c r="F308" i="42"/>
  <c r="G308" i="42"/>
  <c r="H308" i="42"/>
  <c r="I308" i="42"/>
  <c r="J308" i="42"/>
  <c r="K308" i="42"/>
  <c r="L308" i="42"/>
  <c r="M308" i="42"/>
  <c r="N308" i="42"/>
  <c r="O308" i="42"/>
  <c r="P308" i="42"/>
  <c r="Q308" i="42"/>
  <c r="R308" i="42"/>
  <c r="S308" i="42"/>
  <c r="T308" i="42"/>
  <c r="U308" i="42"/>
  <c r="V308" i="42"/>
  <c r="W308" i="42"/>
  <c r="X308" i="42"/>
  <c r="Y308" i="42"/>
  <c r="Z308" i="42"/>
  <c r="AA308" i="42"/>
  <c r="AB308" i="42"/>
  <c r="AC308" i="42"/>
  <c r="AD308" i="42"/>
  <c r="AE308" i="42"/>
  <c r="AF308" i="42"/>
  <c r="AG308" i="42" s="1"/>
  <c r="AH308" i="42" s="1"/>
  <c r="D309" i="42"/>
  <c r="E309" i="42"/>
  <c r="F309" i="42"/>
  <c r="G309" i="42"/>
  <c r="H309" i="42"/>
  <c r="I309" i="42"/>
  <c r="J309" i="42"/>
  <c r="K309" i="42"/>
  <c r="L309" i="42"/>
  <c r="M309" i="42"/>
  <c r="N309" i="42"/>
  <c r="O309" i="42"/>
  <c r="P309" i="42"/>
  <c r="Q309" i="42"/>
  <c r="R309" i="42"/>
  <c r="S309" i="42"/>
  <c r="T309" i="42"/>
  <c r="U309" i="42"/>
  <c r="V309" i="42"/>
  <c r="W309" i="42"/>
  <c r="X309" i="42"/>
  <c r="Y309" i="42"/>
  <c r="Z309" i="42"/>
  <c r="AA309" i="42"/>
  <c r="AB309" i="42"/>
  <c r="AC309" i="42"/>
  <c r="AD309" i="42"/>
  <c r="AE309" i="42"/>
  <c r="AF309" i="42"/>
  <c r="AG309" i="42" s="1"/>
  <c r="AH309" i="42" s="1"/>
  <c r="D310" i="42"/>
  <c r="E310" i="42"/>
  <c r="F310" i="42"/>
  <c r="G310" i="42"/>
  <c r="H310" i="42"/>
  <c r="I310" i="42"/>
  <c r="J310" i="42"/>
  <c r="K310" i="42"/>
  <c r="L310" i="42"/>
  <c r="M310" i="42"/>
  <c r="N310" i="42"/>
  <c r="O310" i="42"/>
  <c r="P310" i="42"/>
  <c r="Q310" i="42"/>
  <c r="R310" i="42"/>
  <c r="S310" i="42"/>
  <c r="T310" i="42"/>
  <c r="U310" i="42"/>
  <c r="V310" i="42"/>
  <c r="W310" i="42"/>
  <c r="X310" i="42"/>
  <c r="Y310" i="42"/>
  <c r="Z310" i="42"/>
  <c r="AA310" i="42"/>
  <c r="AB310" i="42"/>
  <c r="AC310" i="42"/>
  <c r="AD310" i="42"/>
  <c r="AE310" i="42"/>
  <c r="AF310" i="42"/>
  <c r="AG310" i="42" s="1"/>
  <c r="AH310" i="42" s="1"/>
  <c r="D311" i="42"/>
  <c r="E311" i="42"/>
  <c r="F311" i="42"/>
  <c r="G311" i="42"/>
  <c r="H311" i="42"/>
  <c r="I311" i="42"/>
  <c r="J311" i="42"/>
  <c r="K311" i="42"/>
  <c r="L311" i="42"/>
  <c r="M311" i="42"/>
  <c r="N311" i="42"/>
  <c r="O311" i="42"/>
  <c r="P311" i="42"/>
  <c r="Q311" i="42"/>
  <c r="R311" i="42"/>
  <c r="S311" i="42"/>
  <c r="T311" i="42"/>
  <c r="U311" i="42"/>
  <c r="V311" i="42"/>
  <c r="W311" i="42"/>
  <c r="X311" i="42"/>
  <c r="Y311" i="42"/>
  <c r="Z311" i="42"/>
  <c r="AA311" i="42"/>
  <c r="AB311" i="42"/>
  <c r="AC311" i="42"/>
  <c r="AD311" i="42"/>
  <c r="AE311" i="42"/>
  <c r="AF311" i="42"/>
  <c r="AG311" i="42" s="1"/>
  <c r="AH311" i="42" s="1"/>
  <c r="D312" i="42"/>
  <c r="E312" i="42"/>
  <c r="F312" i="42"/>
  <c r="G312" i="42"/>
  <c r="H312" i="42"/>
  <c r="I312" i="42"/>
  <c r="J312" i="42"/>
  <c r="K312" i="42"/>
  <c r="L312" i="42"/>
  <c r="M312" i="42"/>
  <c r="N312" i="42"/>
  <c r="O312" i="42"/>
  <c r="P312" i="42"/>
  <c r="Q312" i="42"/>
  <c r="R312" i="42"/>
  <c r="S312" i="42"/>
  <c r="T312" i="42"/>
  <c r="U312" i="42"/>
  <c r="V312" i="42"/>
  <c r="W312" i="42"/>
  <c r="X312" i="42"/>
  <c r="Y312" i="42"/>
  <c r="Z312" i="42"/>
  <c r="AA312" i="42"/>
  <c r="AB312" i="42"/>
  <c r="AC312" i="42"/>
  <c r="AD312" i="42"/>
  <c r="AE312" i="42"/>
  <c r="AF312" i="42"/>
  <c r="AG312" i="42" s="1"/>
  <c r="AH312" i="42" s="1"/>
  <c r="D313" i="42"/>
  <c r="E313" i="42"/>
  <c r="F313" i="42"/>
  <c r="G313" i="42"/>
  <c r="H313" i="42"/>
  <c r="I313" i="42"/>
  <c r="J313" i="42"/>
  <c r="K313" i="42"/>
  <c r="L313" i="42"/>
  <c r="M313" i="42"/>
  <c r="N313" i="42"/>
  <c r="O313" i="42"/>
  <c r="P313" i="42"/>
  <c r="Q313" i="42"/>
  <c r="R313" i="42"/>
  <c r="S313" i="42"/>
  <c r="T313" i="42"/>
  <c r="U313" i="42"/>
  <c r="V313" i="42"/>
  <c r="W313" i="42"/>
  <c r="X313" i="42"/>
  <c r="Y313" i="42"/>
  <c r="Z313" i="42"/>
  <c r="AA313" i="42"/>
  <c r="AB313" i="42"/>
  <c r="AC313" i="42"/>
  <c r="AD313" i="42"/>
  <c r="AE313" i="42"/>
  <c r="AF313" i="42"/>
  <c r="AG313" i="42" s="1"/>
  <c r="AH313" i="42" s="1"/>
  <c r="D314" i="42"/>
  <c r="E314" i="42"/>
  <c r="F314" i="42"/>
  <c r="G314" i="42"/>
  <c r="H314" i="42"/>
  <c r="I314" i="42"/>
  <c r="J314" i="42"/>
  <c r="K314" i="42"/>
  <c r="L314" i="42"/>
  <c r="M314" i="42"/>
  <c r="N314" i="42"/>
  <c r="O314" i="42"/>
  <c r="P314" i="42"/>
  <c r="Q314" i="42"/>
  <c r="R314" i="42"/>
  <c r="S314" i="42"/>
  <c r="T314" i="42"/>
  <c r="U314" i="42"/>
  <c r="V314" i="42"/>
  <c r="W314" i="42"/>
  <c r="X314" i="42"/>
  <c r="Y314" i="42"/>
  <c r="Z314" i="42"/>
  <c r="AA314" i="42"/>
  <c r="AB314" i="42"/>
  <c r="AC314" i="42"/>
  <c r="AD314" i="42"/>
  <c r="AE314" i="42"/>
  <c r="AF314" i="42"/>
  <c r="AG314" i="42" s="1"/>
  <c r="AH314" i="42" s="1"/>
  <c r="D315" i="42"/>
  <c r="E315" i="42"/>
  <c r="F315" i="42"/>
  <c r="G315" i="42"/>
  <c r="H315" i="42"/>
  <c r="I315" i="42"/>
  <c r="J315" i="42"/>
  <c r="K315" i="42"/>
  <c r="L315" i="42"/>
  <c r="M315" i="42"/>
  <c r="N315" i="42"/>
  <c r="O315" i="42"/>
  <c r="P315" i="42"/>
  <c r="Q315" i="42"/>
  <c r="R315" i="42"/>
  <c r="S315" i="42"/>
  <c r="T315" i="42"/>
  <c r="U315" i="42"/>
  <c r="V315" i="42"/>
  <c r="W315" i="42"/>
  <c r="X315" i="42"/>
  <c r="Y315" i="42"/>
  <c r="Z315" i="42"/>
  <c r="AA315" i="42"/>
  <c r="AB315" i="42"/>
  <c r="AC315" i="42"/>
  <c r="AD315" i="42"/>
  <c r="AE315" i="42"/>
  <c r="AF315" i="42"/>
  <c r="AG315" i="42" s="1"/>
  <c r="AH315" i="42" s="1"/>
  <c r="D316" i="42"/>
  <c r="E316" i="42"/>
  <c r="F316" i="42"/>
  <c r="G316" i="42"/>
  <c r="H316" i="42"/>
  <c r="I316" i="42"/>
  <c r="J316" i="42"/>
  <c r="K316" i="42"/>
  <c r="L316" i="42"/>
  <c r="M316" i="42"/>
  <c r="N316" i="42"/>
  <c r="O316" i="42"/>
  <c r="P316" i="42"/>
  <c r="Q316" i="42"/>
  <c r="R316" i="42"/>
  <c r="S316" i="42"/>
  <c r="T316" i="42"/>
  <c r="U316" i="42"/>
  <c r="V316" i="42"/>
  <c r="W316" i="42"/>
  <c r="X316" i="42"/>
  <c r="Y316" i="42"/>
  <c r="Z316" i="42"/>
  <c r="AA316" i="42"/>
  <c r="AB316" i="42"/>
  <c r="AC316" i="42"/>
  <c r="AD316" i="42"/>
  <c r="AE316" i="42"/>
  <c r="AF316" i="42"/>
  <c r="AG316" i="42" s="1"/>
  <c r="AH316" i="42" s="1"/>
  <c r="D317" i="42"/>
  <c r="E317" i="42"/>
  <c r="F317" i="42"/>
  <c r="G317" i="42"/>
  <c r="H317" i="42"/>
  <c r="I317" i="42"/>
  <c r="J317" i="42"/>
  <c r="K317" i="42"/>
  <c r="L317" i="42"/>
  <c r="M317" i="42"/>
  <c r="N317" i="42"/>
  <c r="O317" i="42"/>
  <c r="P317" i="42"/>
  <c r="Q317" i="42"/>
  <c r="R317" i="42"/>
  <c r="S317" i="42"/>
  <c r="T317" i="42"/>
  <c r="U317" i="42"/>
  <c r="V317" i="42"/>
  <c r="W317" i="42"/>
  <c r="X317" i="42"/>
  <c r="Y317" i="42"/>
  <c r="Z317" i="42"/>
  <c r="AA317" i="42"/>
  <c r="AB317" i="42"/>
  <c r="AC317" i="42"/>
  <c r="AD317" i="42"/>
  <c r="AE317" i="42"/>
  <c r="AF317" i="42"/>
  <c r="AG317" i="42" s="1"/>
  <c r="AH317" i="42" s="1"/>
  <c r="D318" i="42"/>
  <c r="E318" i="42"/>
  <c r="F318" i="42"/>
  <c r="G318" i="42"/>
  <c r="H318" i="42"/>
  <c r="I318" i="42"/>
  <c r="J318" i="42"/>
  <c r="K318" i="42"/>
  <c r="L318" i="42"/>
  <c r="M318" i="42"/>
  <c r="N318" i="42"/>
  <c r="O318" i="42"/>
  <c r="P318" i="42"/>
  <c r="Q318" i="42"/>
  <c r="R318" i="42"/>
  <c r="S318" i="42"/>
  <c r="T318" i="42"/>
  <c r="U318" i="42"/>
  <c r="V318" i="42"/>
  <c r="W318" i="42"/>
  <c r="X318" i="42"/>
  <c r="Y318" i="42"/>
  <c r="Z318" i="42"/>
  <c r="AA318" i="42"/>
  <c r="AB318" i="42"/>
  <c r="AC318" i="42"/>
  <c r="AD318" i="42"/>
  <c r="AE318" i="42"/>
  <c r="AF318" i="42"/>
  <c r="AG318" i="42" s="1"/>
  <c r="AH318" i="42" s="1"/>
  <c r="D319" i="42"/>
  <c r="E319" i="42"/>
  <c r="F319" i="42"/>
  <c r="G319" i="42"/>
  <c r="H319" i="42"/>
  <c r="I319" i="42"/>
  <c r="J319" i="42"/>
  <c r="K319" i="42"/>
  <c r="L319" i="42"/>
  <c r="M319" i="42"/>
  <c r="N319" i="42"/>
  <c r="O319" i="42"/>
  <c r="P319" i="42"/>
  <c r="Q319" i="42"/>
  <c r="R319" i="42"/>
  <c r="S319" i="42"/>
  <c r="T319" i="42"/>
  <c r="U319" i="42"/>
  <c r="V319" i="42"/>
  <c r="W319" i="42"/>
  <c r="X319" i="42"/>
  <c r="Y319" i="42"/>
  <c r="Z319" i="42"/>
  <c r="AA319" i="42"/>
  <c r="AB319" i="42"/>
  <c r="AC319" i="42"/>
  <c r="AD319" i="42"/>
  <c r="AE319" i="42"/>
  <c r="AF319" i="42"/>
  <c r="AG319" i="42" s="1"/>
  <c r="AH319" i="42" s="1"/>
  <c r="D320" i="42"/>
  <c r="E320" i="42"/>
  <c r="F320" i="42"/>
  <c r="G320" i="42"/>
  <c r="H320" i="42"/>
  <c r="I320" i="42"/>
  <c r="J320" i="42"/>
  <c r="K320" i="42"/>
  <c r="L320" i="42"/>
  <c r="M320" i="42"/>
  <c r="N320" i="42"/>
  <c r="O320" i="42"/>
  <c r="P320" i="42"/>
  <c r="Q320" i="42"/>
  <c r="R320" i="42"/>
  <c r="S320" i="42"/>
  <c r="T320" i="42"/>
  <c r="U320" i="42"/>
  <c r="V320" i="42"/>
  <c r="W320" i="42"/>
  <c r="X320" i="42"/>
  <c r="Y320" i="42"/>
  <c r="Z320" i="42"/>
  <c r="AA320" i="42"/>
  <c r="AB320" i="42"/>
  <c r="AC320" i="42"/>
  <c r="AD320" i="42"/>
  <c r="AE320" i="42"/>
  <c r="AF320" i="42"/>
  <c r="AG320" i="42" s="1"/>
  <c r="AH320" i="42" s="1"/>
  <c r="D321" i="42"/>
  <c r="E321" i="42"/>
  <c r="F321" i="42"/>
  <c r="G321" i="42"/>
  <c r="H321" i="42"/>
  <c r="I321" i="42"/>
  <c r="J321" i="42"/>
  <c r="K321" i="42"/>
  <c r="L321" i="42"/>
  <c r="M321" i="42"/>
  <c r="N321" i="42"/>
  <c r="O321" i="42"/>
  <c r="P321" i="42"/>
  <c r="Q321" i="42"/>
  <c r="R321" i="42"/>
  <c r="S321" i="42"/>
  <c r="T321" i="42"/>
  <c r="U321" i="42"/>
  <c r="V321" i="42"/>
  <c r="W321" i="42"/>
  <c r="X321" i="42"/>
  <c r="Y321" i="42"/>
  <c r="Z321" i="42"/>
  <c r="AA321" i="42"/>
  <c r="AB321" i="42"/>
  <c r="AC321" i="42"/>
  <c r="AD321" i="42"/>
  <c r="AE321" i="42"/>
  <c r="AF321" i="42"/>
  <c r="AG321" i="42" s="1"/>
  <c r="AH321" i="42" s="1"/>
  <c r="D322" i="42"/>
  <c r="E322" i="42"/>
  <c r="F322" i="42"/>
  <c r="G322" i="42"/>
  <c r="H322" i="42"/>
  <c r="I322" i="42"/>
  <c r="J322" i="42"/>
  <c r="K322" i="42"/>
  <c r="L322" i="42"/>
  <c r="M322" i="42"/>
  <c r="N322" i="42"/>
  <c r="O322" i="42"/>
  <c r="P322" i="42"/>
  <c r="Q322" i="42"/>
  <c r="R322" i="42"/>
  <c r="S322" i="42"/>
  <c r="T322" i="42"/>
  <c r="U322" i="42"/>
  <c r="V322" i="42"/>
  <c r="W322" i="42"/>
  <c r="X322" i="42"/>
  <c r="Y322" i="42"/>
  <c r="Z322" i="42"/>
  <c r="AA322" i="42"/>
  <c r="AB322" i="42"/>
  <c r="AC322" i="42"/>
  <c r="AD322" i="42"/>
  <c r="AE322" i="42"/>
  <c r="AF322" i="42"/>
  <c r="AG322" i="42" s="1"/>
  <c r="AH322" i="42" s="1"/>
  <c r="D323" i="42"/>
  <c r="E323" i="42"/>
  <c r="F323" i="42"/>
  <c r="G323" i="42"/>
  <c r="H323" i="42"/>
  <c r="I323" i="42"/>
  <c r="J323" i="42"/>
  <c r="K323" i="42"/>
  <c r="L323" i="42"/>
  <c r="M323" i="42"/>
  <c r="N323" i="42"/>
  <c r="O323" i="42"/>
  <c r="P323" i="42"/>
  <c r="Q323" i="42"/>
  <c r="R323" i="42"/>
  <c r="S323" i="42"/>
  <c r="T323" i="42"/>
  <c r="U323" i="42"/>
  <c r="V323" i="42"/>
  <c r="W323" i="42"/>
  <c r="X323" i="42"/>
  <c r="Y323" i="42"/>
  <c r="Z323" i="42"/>
  <c r="AA323" i="42"/>
  <c r="AB323" i="42"/>
  <c r="AC323" i="42"/>
  <c r="AD323" i="42"/>
  <c r="AE323" i="42"/>
  <c r="AF323" i="42"/>
  <c r="AG323" i="42" s="1"/>
  <c r="AH323" i="42" s="1"/>
  <c r="D324" i="42"/>
  <c r="E324" i="42"/>
  <c r="F324" i="42"/>
  <c r="G324" i="42"/>
  <c r="H324" i="42"/>
  <c r="I324" i="42"/>
  <c r="J324" i="42"/>
  <c r="K324" i="42"/>
  <c r="L324" i="42"/>
  <c r="M324" i="42"/>
  <c r="N324" i="42"/>
  <c r="O324" i="42"/>
  <c r="P324" i="42"/>
  <c r="Q324" i="42"/>
  <c r="R324" i="42"/>
  <c r="S324" i="42"/>
  <c r="T324" i="42"/>
  <c r="U324" i="42"/>
  <c r="V324" i="42"/>
  <c r="W324" i="42"/>
  <c r="X324" i="42"/>
  <c r="Y324" i="42"/>
  <c r="Z324" i="42"/>
  <c r="AA324" i="42"/>
  <c r="AB324" i="42"/>
  <c r="AC324" i="42"/>
  <c r="AD324" i="42"/>
  <c r="AE324" i="42"/>
  <c r="AF324" i="42"/>
  <c r="AG324" i="42" s="1"/>
  <c r="AH324" i="42" s="1"/>
  <c r="D325" i="42"/>
  <c r="E325" i="42"/>
  <c r="F325" i="42"/>
  <c r="G325" i="42"/>
  <c r="H325" i="42"/>
  <c r="I325" i="42"/>
  <c r="J325" i="42"/>
  <c r="K325" i="42"/>
  <c r="L325" i="42"/>
  <c r="M325" i="42"/>
  <c r="N325" i="42"/>
  <c r="O325" i="42"/>
  <c r="P325" i="42"/>
  <c r="Q325" i="42"/>
  <c r="R325" i="42"/>
  <c r="S325" i="42"/>
  <c r="T325" i="42"/>
  <c r="U325" i="42"/>
  <c r="V325" i="42"/>
  <c r="W325" i="42"/>
  <c r="X325" i="42"/>
  <c r="Y325" i="42"/>
  <c r="Z325" i="42"/>
  <c r="AA325" i="42"/>
  <c r="AB325" i="42"/>
  <c r="AC325" i="42"/>
  <c r="AD325" i="42"/>
  <c r="AE325" i="42"/>
  <c r="AF325" i="42"/>
  <c r="AG325" i="42" s="1"/>
  <c r="AH325" i="42" s="1"/>
  <c r="D326" i="42"/>
  <c r="E326" i="42"/>
  <c r="F326" i="42"/>
  <c r="G326" i="42"/>
  <c r="H326" i="42"/>
  <c r="I326" i="42"/>
  <c r="J326" i="42"/>
  <c r="K326" i="42"/>
  <c r="L326" i="42"/>
  <c r="M326" i="42"/>
  <c r="N326" i="42"/>
  <c r="O326" i="42"/>
  <c r="P326" i="42"/>
  <c r="Q326" i="42"/>
  <c r="R326" i="42"/>
  <c r="S326" i="42"/>
  <c r="T326" i="42"/>
  <c r="U326" i="42"/>
  <c r="V326" i="42"/>
  <c r="W326" i="42"/>
  <c r="X326" i="42"/>
  <c r="Y326" i="42"/>
  <c r="Z326" i="42"/>
  <c r="AA326" i="42"/>
  <c r="AB326" i="42"/>
  <c r="AC326" i="42"/>
  <c r="AD326" i="42"/>
  <c r="AE326" i="42"/>
  <c r="AF326" i="42"/>
  <c r="AG326" i="42" s="1"/>
  <c r="AH326" i="42" s="1"/>
  <c r="D327" i="42"/>
  <c r="E327" i="42"/>
  <c r="F327" i="42"/>
  <c r="G327" i="42"/>
  <c r="H327" i="42"/>
  <c r="I327" i="42"/>
  <c r="J327" i="42"/>
  <c r="K327" i="42"/>
  <c r="L327" i="42"/>
  <c r="M327" i="42"/>
  <c r="N327" i="42"/>
  <c r="O327" i="42"/>
  <c r="P327" i="42"/>
  <c r="Q327" i="42"/>
  <c r="R327" i="42"/>
  <c r="S327" i="42"/>
  <c r="T327" i="42"/>
  <c r="U327" i="42"/>
  <c r="V327" i="42"/>
  <c r="W327" i="42"/>
  <c r="X327" i="42"/>
  <c r="Y327" i="42"/>
  <c r="Z327" i="42"/>
  <c r="AA327" i="42"/>
  <c r="AB327" i="42"/>
  <c r="AC327" i="42"/>
  <c r="AD327" i="42"/>
  <c r="AE327" i="42"/>
  <c r="AF327" i="42"/>
  <c r="AG327" i="42" s="1"/>
  <c r="AH327" i="42" s="1"/>
  <c r="D328" i="42"/>
  <c r="E328" i="42"/>
  <c r="F328" i="42"/>
  <c r="G328" i="42"/>
  <c r="H328" i="42"/>
  <c r="I328" i="42"/>
  <c r="J328" i="42"/>
  <c r="K328" i="42"/>
  <c r="L328" i="42"/>
  <c r="M328" i="42"/>
  <c r="N328" i="42"/>
  <c r="O328" i="42"/>
  <c r="P328" i="42"/>
  <c r="Q328" i="42"/>
  <c r="R328" i="42"/>
  <c r="S328" i="42"/>
  <c r="T328" i="42"/>
  <c r="U328" i="42"/>
  <c r="V328" i="42"/>
  <c r="W328" i="42"/>
  <c r="X328" i="42"/>
  <c r="Y328" i="42"/>
  <c r="Z328" i="42"/>
  <c r="AA328" i="42"/>
  <c r="AB328" i="42"/>
  <c r="AC328" i="42"/>
  <c r="AD328" i="42"/>
  <c r="AE328" i="42"/>
  <c r="AF328" i="42"/>
  <c r="AG328" i="42" s="1"/>
  <c r="AH328" i="42" s="1"/>
  <c r="D329" i="42"/>
  <c r="E329" i="42"/>
  <c r="F329" i="42"/>
  <c r="G329" i="42"/>
  <c r="H329" i="42"/>
  <c r="I329" i="42"/>
  <c r="J329" i="42"/>
  <c r="K329" i="42"/>
  <c r="L329" i="42"/>
  <c r="M329" i="42"/>
  <c r="N329" i="42"/>
  <c r="O329" i="42"/>
  <c r="P329" i="42"/>
  <c r="Q329" i="42"/>
  <c r="R329" i="42"/>
  <c r="S329" i="42"/>
  <c r="T329" i="42"/>
  <c r="U329" i="42"/>
  <c r="V329" i="42"/>
  <c r="W329" i="42"/>
  <c r="X329" i="42"/>
  <c r="Y329" i="42"/>
  <c r="Z329" i="42"/>
  <c r="AA329" i="42"/>
  <c r="AB329" i="42"/>
  <c r="AC329" i="42"/>
  <c r="AD329" i="42"/>
  <c r="AE329" i="42"/>
  <c r="AF329" i="42"/>
  <c r="AG329" i="42" s="1"/>
  <c r="AH329" i="42" s="1"/>
  <c r="D330" i="42"/>
  <c r="E330" i="42"/>
  <c r="F330" i="42"/>
  <c r="G330" i="42"/>
  <c r="H330" i="42"/>
  <c r="I330" i="42"/>
  <c r="J330" i="42"/>
  <c r="K330" i="42"/>
  <c r="L330" i="42"/>
  <c r="M330" i="42"/>
  <c r="N330" i="42"/>
  <c r="O330" i="42"/>
  <c r="P330" i="42"/>
  <c r="Q330" i="42"/>
  <c r="R330" i="42"/>
  <c r="S330" i="42"/>
  <c r="T330" i="42"/>
  <c r="U330" i="42"/>
  <c r="V330" i="42"/>
  <c r="W330" i="42"/>
  <c r="X330" i="42"/>
  <c r="Y330" i="42"/>
  <c r="Z330" i="42"/>
  <c r="AA330" i="42"/>
  <c r="AB330" i="42"/>
  <c r="AC330" i="42"/>
  <c r="AD330" i="42"/>
  <c r="AE330" i="42"/>
  <c r="AF330" i="42"/>
  <c r="AG330" i="42" s="1"/>
  <c r="AH330" i="42" s="1"/>
  <c r="D331" i="42"/>
  <c r="E331" i="42"/>
  <c r="F331" i="42"/>
  <c r="G331" i="42"/>
  <c r="H331" i="42"/>
  <c r="I331" i="42"/>
  <c r="J331" i="42"/>
  <c r="K331" i="42"/>
  <c r="L331" i="42"/>
  <c r="M331" i="42"/>
  <c r="N331" i="42"/>
  <c r="O331" i="42"/>
  <c r="P331" i="42"/>
  <c r="Q331" i="42"/>
  <c r="R331" i="42"/>
  <c r="S331" i="42"/>
  <c r="T331" i="42"/>
  <c r="U331" i="42"/>
  <c r="V331" i="42"/>
  <c r="W331" i="42"/>
  <c r="X331" i="42"/>
  <c r="Y331" i="42"/>
  <c r="Z331" i="42"/>
  <c r="AA331" i="42"/>
  <c r="AB331" i="42"/>
  <c r="AC331" i="42"/>
  <c r="AD331" i="42"/>
  <c r="AE331" i="42"/>
  <c r="AF331" i="42"/>
  <c r="AG331" i="42" s="1"/>
  <c r="AH331" i="42" s="1"/>
  <c r="D332" i="42"/>
  <c r="E332" i="42"/>
  <c r="F332" i="42"/>
  <c r="G332" i="42"/>
  <c r="H332" i="42"/>
  <c r="I332" i="42"/>
  <c r="J332" i="42"/>
  <c r="K332" i="42"/>
  <c r="L332" i="42"/>
  <c r="M332" i="42"/>
  <c r="N332" i="42"/>
  <c r="O332" i="42"/>
  <c r="P332" i="42"/>
  <c r="Q332" i="42"/>
  <c r="R332" i="42"/>
  <c r="S332" i="42"/>
  <c r="T332" i="42"/>
  <c r="U332" i="42"/>
  <c r="V332" i="42"/>
  <c r="W332" i="42"/>
  <c r="X332" i="42"/>
  <c r="Y332" i="42"/>
  <c r="Z332" i="42"/>
  <c r="AA332" i="42"/>
  <c r="AB332" i="42"/>
  <c r="AC332" i="42"/>
  <c r="AD332" i="42"/>
  <c r="AE332" i="42"/>
  <c r="AF332" i="42"/>
  <c r="AG332" i="42" s="1"/>
  <c r="AH332" i="42" s="1"/>
  <c r="D333" i="42"/>
  <c r="E333" i="42"/>
  <c r="F333" i="42"/>
  <c r="G333" i="42"/>
  <c r="H333" i="42"/>
  <c r="I333" i="42"/>
  <c r="J333" i="42"/>
  <c r="K333" i="42"/>
  <c r="L333" i="42"/>
  <c r="M333" i="42"/>
  <c r="N333" i="42"/>
  <c r="O333" i="42"/>
  <c r="P333" i="42"/>
  <c r="Q333" i="42"/>
  <c r="R333" i="42"/>
  <c r="S333" i="42"/>
  <c r="T333" i="42"/>
  <c r="U333" i="42"/>
  <c r="V333" i="42"/>
  <c r="W333" i="42"/>
  <c r="X333" i="42"/>
  <c r="Y333" i="42"/>
  <c r="Z333" i="42"/>
  <c r="AA333" i="42"/>
  <c r="AB333" i="42"/>
  <c r="AC333" i="42"/>
  <c r="AD333" i="42"/>
  <c r="AE333" i="42"/>
  <c r="AF333" i="42"/>
  <c r="AG333" i="42" s="1"/>
  <c r="AH333" i="42" s="1"/>
  <c r="D334" i="42"/>
  <c r="E334" i="42"/>
  <c r="F334" i="42"/>
  <c r="G334" i="42"/>
  <c r="H334" i="42"/>
  <c r="I334" i="42"/>
  <c r="J334" i="42"/>
  <c r="K334" i="42"/>
  <c r="L334" i="42"/>
  <c r="M334" i="42"/>
  <c r="N334" i="42"/>
  <c r="O334" i="42"/>
  <c r="P334" i="42"/>
  <c r="Q334" i="42"/>
  <c r="R334" i="42"/>
  <c r="S334" i="42"/>
  <c r="T334" i="42"/>
  <c r="U334" i="42"/>
  <c r="V334" i="42"/>
  <c r="W334" i="42"/>
  <c r="X334" i="42"/>
  <c r="Y334" i="42"/>
  <c r="Z334" i="42"/>
  <c r="AA334" i="42"/>
  <c r="AB334" i="42"/>
  <c r="AC334" i="42"/>
  <c r="AD334" i="42"/>
  <c r="AE334" i="42"/>
  <c r="AF334" i="42"/>
  <c r="AG334" i="42" s="1"/>
  <c r="AH334" i="42" s="1"/>
  <c r="D335" i="42"/>
  <c r="E335" i="42"/>
  <c r="F335" i="42"/>
  <c r="G335" i="42"/>
  <c r="H335" i="42"/>
  <c r="I335" i="42"/>
  <c r="J335" i="42"/>
  <c r="K335" i="42"/>
  <c r="L335" i="42"/>
  <c r="M335" i="42"/>
  <c r="N335" i="42"/>
  <c r="O335" i="42"/>
  <c r="P335" i="42"/>
  <c r="Q335" i="42"/>
  <c r="R335" i="42"/>
  <c r="S335" i="42"/>
  <c r="T335" i="42"/>
  <c r="U335" i="42"/>
  <c r="V335" i="42"/>
  <c r="W335" i="42"/>
  <c r="X335" i="42"/>
  <c r="Y335" i="42"/>
  <c r="Z335" i="42"/>
  <c r="AA335" i="42"/>
  <c r="AB335" i="42"/>
  <c r="AC335" i="42"/>
  <c r="AD335" i="42"/>
  <c r="AE335" i="42"/>
  <c r="AF335" i="42"/>
  <c r="AG335" i="42" s="1"/>
  <c r="AH335" i="42" s="1"/>
  <c r="D336" i="42"/>
  <c r="E336" i="42"/>
  <c r="F336" i="42"/>
  <c r="G336" i="42"/>
  <c r="H336" i="42"/>
  <c r="I336" i="42"/>
  <c r="J336" i="42"/>
  <c r="K336" i="42"/>
  <c r="L336" i="42"/>
  <c r="M336" i="42"/>
  <c r="N336" i="42"/>
  <c r="O336" i="42"/>
  <c r="P336" i="42"/>
  <c r="Q336" i="42"/>
  <c r="R336" i="42"/>
  <c r="S336" i="42"/>
  <c r="T336" i="42"/>
  <c r="U336" i="42"/>
  <c r="V336" i="42"/>
  <c r="W336" i="42"/>
  <c r="X336" i="42"/>
  <c r="Y336" i="42"/>
  <c r="Z336" i="42"/>
  <c r="AA336" i="42"/>
  <c r="AB336" i="42"/>
  <c r="AC336" i="42"/>
  <c r="AD336" i="42"/>
  <c r="AE336" i="42"/>
  <c r="AF336" i="42"/>
  <c r="AG336" i="42" s="1"/>
  <c r="AH336" i="42" s="1"/>
  <c r="D337" i="42"/>
  <c r="E337" i="42"/>
  <c r="F337" i="42"/>
  <c r="G337" i="42"/>
  <c r="H337" i="42"/>
  <c r="I337" i="42"/>
  <c r="J337" i="42"/>
  <c r="K337" i="42"/>
  <c r="L337" i="42"/>
  <c r="M337" i="42"/>
  <c r="N337" i="42"/>
  <c r="O337" i="42"/>
  <c r="P337" i="42"/>
  <c r="Q337" i="42"/>
  <c r="R337" i="42"/>
  <c r="S337" i="42"/>
  <c r="T337" i="42"/>
  <c r="U337" i="42"/>
  <c r="V337" i="42"/>
  <c r="W337" i="42"/>
  <c r="X337" i="42"/>
  <c r="Y337" i="42"/>
  <c r="Z337" i="42"/>
  <c r="AA337" i="42"/>
  <c r="AB337" i="42"/>
  <c r="AC337" i="42"/>
  <c r="AD337" i="42"/>
  <c r="AE337" i="42"/>
  <c r="AF337" i="42"/>
  <c r="AG337" i="42" s="1"/>
  <c r="AH337" i="42" s="1"/>
  <c r="D338" i="42"/>
  <c r="E338" i="42"/>
  <c r="F338" i="42"/>
  <c r="G338" i="42"/>
  <c r="H338" i="42"/>
  <c r="I338" i="42"/>
  <c r="J338" i="42"/>
  <c r="K338" i="42"/>
  <c r="L338" i="42"/>
  <c r="M338" i="42"/>
  <c r="N338" i="42"/>
  <c r="O338" i="42"/>
  <c r="P338" i="42"/>
  <c r="Q338" i="42"/>
  <c r="R338" i="42"/>
  <c r="S338" i="42"/>
  <c r="T338" i="42"/>
  <c r="U338" i="42"/>
  <c r="V338" i="42"/>
  <c r="W338" i="42"/>
  <c r="X338" i="42"/>
  <c r="Y338" i="42"/>
  <c r="Z338" i="42"/>
  <c r="AA338" i="42"/>
  <c r="AB338" i="42"/>
  <c r="AC338" i="42"/>
  <c r="AD338" i="42"/>
  <c r="AE338" i="42"/>
  <c r="AF338" i="42"/>
  <c r="AG338" i="42" s="1"/>
  <c r="AH338" i="42" s="1"/>
  <c r="D339" i="42"/>
  <c r="E339" i="42"/>
  <c r="F339" i="42"/>
  <c r="G339" i="42"/>
  <c r="H339" i="42"/>
  <c r="I339" i="42"/>
  <c r="J339" i="42"/>
  <c r="K339" i="42"/>
  <c r="L339" i="42"/>
  <c r="M339" i="42"/>
  <c r="N339" i="42"/>
  <c r="O339" i="42"/>
  <c r="P339" i="42"/>
  <c r="Q339" i="42"/>
  <c r="R339" i="42"/>
  <c r="S339" i="42"/>
  <c r="T339" i="42"/>
  <c r="U339" i="42"/>
  <c r="V339" i="42"/>
  <c r="W339" i="42"/>
  <c r="X339" i="42"/>
  <c r="Y339" i="42"/>
  <c r="Z339" i="42"/>
  <c r="AA339" i="42"/>
  <c r="AB339" i="42"/>
  <c r="AC339" i="42"/>
  <c r="AD339" i="42"/>
  <c r="AE339" i="42"/>
  <c r="AF339" i="42"/>
  <c r="AG339" i="42" s="1"/>
  <c r="AH339" i="42" s="1"/>
  <c r="D340" i="42"/>
  <c r="E340" i="42"/>
  <c r="F340" i="42"/>
  <c r="G340" i="42"/>
  <c r="H340" i="42"/>
  <c r="I340" i="42"/>
  <c r="J340" i="42"/>
  <c r="K340" i="42"/>
  <c r="L340" i="42"/>
  <c r="M340" i="42"/>
  <c r="N340" i="42"/>
  <c r="O340" i="42"/>
  <c r="P340" i="42"/>
  <c r="Q340" i="42"/>
  <c r="R340" i="42"/>
  <c r="S340" i="42"/>
  <c r="T340" i="42"/>
  <c r="U340" i="42"/>
  <c r="V340" i="42"/>
  <c r="W340" i="42"/>
  <c r="X340" i="42"/>
  <c r="Y340" i="42"/>
  <c r="Z340" i="42"/>
  <c r="AA340" i="42"/>
  <c r="AB340" i="42"/>
  <c r="AC340" i="42"/>
  <c r="AD340" i="42"/>
  <c r="AE340" i="42"/>
  <c r="AF340" i="42"/>
  <c r="AG340" i="42" s="1"/>
  <c r="AH340" i="42" s="1"/>
  <c r="D341" i="42"/>
  <c r="E341" i="42"/>
  <c r="F341" i="42"/>
  <c r="G341" i="42"/>
  <c r="H341" i="42"/>
  <c r="I341" i="42"/>
  <c r="J341" i="42"/>
  <c r="K341" i="42"/>
  <c r="L341" i="42"/>
  <c r="M341" i="42"/>
  <c r="N341" i="42"/>
  <c r="O341" i="42"/>
  <c r="P341" i="42"/>
  <c r="Q341" i="42"/>
  <c r="R341" i="42"/>
  <c r="S341" i="42"/>
  <c r="T341" i="42"/>
  <c r="U341" i="42"/>
  <c r="V341" i="42"/>
  <c r="W341" i="42"/>
  <c r="X341" i="42"/>
  <c r="Y341" i="42"/>
  <c r="Z341" i="42"/>
  <c r="AA341" i="42"/>
  <c r="AB341" i="42"/>
  <c r="AC341" i="42"/>
  <c r="AD341" i="42"/>
  <c r="AE341" i="42"/>
  <c r="AF341" i="42"/>
  <c r="AG341" i="42" s="1"/>
  <c r="AH341" i="42" s="1"/>
  <c r="D342" i="42"/>
  <c r="E342" i="42"/>
  <c r="F342" i="42"/>
  <c r="G342" i="42"/>
  <c r="H342" i="42"/>
  <c r="I342" i="42"/>
  <c r="J342" i="42"/>
  <c r="K342" i="42"/>
  <c r="L342" i="42"/>
  <c r="M342" i="42"/>
  <c r="N342" i="42"/>
  <c r="O342" i="42"/>
  <c r="P342" i="42"/>
  <c r="Q342" i="42"/>
  <c r="R342" i="42"/>
  <c r="S342" i="42"/>
  <c r="T342" i="42"/>
  <c r="U342" i="42"/>
  <c r="V342" i="42"/>
  <c r="W342" i="42"/>
  <c r="X342" i="42"/>
  <c r="Y342" i="42"/>
  <c r="Z342" i="42"/>
  <c r="AA342" i="42"/>
  <c r="AB342" i="42"/>
  <c r="AC342" i="42"/>
  <c r="AD342" i="42"/>
  <c r="AE342" i="42"/>
  <c r="AF342" i="42"/>
  <c r="AG342" i="42" s="1"/>
  <c r="AH342" i="42" s="1"/>
  <c r="D343" i="42"/>
  <c r="E343" i="42"/>
  <c r="F343" i="42"/>
  <c r="G343" i="42"/>
  <c r="H343" i="42"/>
  <c r="I343" i="42"/>
  <c r="J343" i="42"/>
  <c r="K343" i="42"/>
  <c r="L343" i="42"/>
  <c r="M343" i="42"/>
  <c r="N343" i="42"/>
  <c r="O343" i="42"/>
  <c r="P343" i="42"/>
  <c r="Q343" i="42"/>
  <c r="R343" i="42"/>
  <c r="S343" i="42"/>
  <c r="T343" i="42"/>
  <c r="U343" i="42"/>
  <c r="V343" i="42"/>
  <c r="W343" i="42"/>
  <c r="X343" i="42"/>
  <c r="Y343" i="42"/>
  <c r="Z343" i="42"/>
  <c r="AA343" i="42"/>
  <c r="AB343" i="42"/>
  <c r="AC343" i="42"/>
  <c r="AD343" i="42"/>
  <c r="AE343" i="42"/>
  <c r="AF343" i="42"/>
  <c r="AG343" i="42" s="1"/>
  <c r="AH343" i="42" s="1"/>
  <c r="D344" i="42"/>
  <c r="E344" i="42"/>
  <c r="F344" i="42"/>
  <c r="G344" i="42"/>
  <c r="H344" i="42"/>
  <c r="I344" i="42"/>
  <c r="J344" i="42"/>
  <c r="K344" i="42"/>
  <c r="L344" i="42"/>
  <c r="M344" i="42"/>
  <c r="N344" i="42"/>
  <c r="O344" i="42"/>
  <c r="P344" i="42"/>
  <c r="Q344" i="42"/>
  <c r="R344" i="42"/>
  <c r="S344" i="42"/>
  <c r="T344" i="42"/>
  <c r="U344" i="42"/>
  <c r="V344" i="42"/>
  <c r="W344" i="42"/>
  <c r="X344" i="42"/>
  <c r="Y344" i="42"/>
  <c r="Z344" i="42"/>
  <c r="AA344" i="42"/>
  <c r="AB344" i="42"/>
  <c r="AC344" i="42"/>
  <c r="AD344" i="42"/>
  <c r="AE344" i="42"/>
  <c r="AF344" i="42"/>
  <c r="AG344" i="42" s="1"/>
  <c r="AH344" i="42" s="1"/>
  <c r="D345" i="42"/>
  <c r="E345" i="42"/>
  <c r="F345" i="42"/>
  <c r="G345" i="42"/>
  <c r="H345" i="42"/>
  <c r="I345" i="42"/>
  <c r="J345" i="42"/>
  <c r="K345" i="42"/>
  <c r="L345" i="42"/>
  <c r="M345" i="42"/>
  <c r="N345" i="42"/>
  <c r="O345" i="42"/>
  <c r="P345" i="42"/>
  <c r="Q345" i="42"/>
  <c r="R345" i="42"/>
  <c r="S345" i="42"/>
  <c r="T345" i="42"/>
  <c r="U345" i="42"/>
  <c r="V345" i="42"/>
  <c r="W345" i="42"/>
  <c r="X345" i="42"/>
  <c r="Y345" i="42"/>
  <c r="Z345" i="42"/>
  <c r="AA345" i="42"/>
  <c r="AB345" i="42"/>
  <c r="AC345" i="42"/>
  <c r="AD345" i="42"/>
  <c r="AE345" i="42"/>
  <c r="AF345" i="42"/>
  <c r="AG345" i="42" s="1"/>
  <c r="AH345" i="42" s="1"/>
  <c r="D346" i="42"/>
  <c r="E346" i="42"/>
  <c r="F346" i="42"/>
  <c r="G346" i="42"/>
  <c r="H346" i="42"/>
  <c r="I346" i="42"/>
  <c r="J346" i="42"/>
  <c r="K346" i="42"/>
  <c r="L346" i="42"/>
  <c r="M346" i="42"/>
  <c r="N346" i="42"/>
  <c r="O346" i="42"/>
  <c r="P346" i="42"/>
  <c r="Q346" i="42"/>
  <c r="R346" i="42"/>
  <c r="S346" i="42"/>
  <c r="T346" i="42"/>
  <c r="U346" i="42"/>
  <c r="V346" i="42"/>
  <c r="W346" i="42"/>
  <c r="X346" i="42"/>
  <c r="Y346" i="42"/>
  <c r="Z346" i="42"/>
  <c r="AA346" i="42"/>
  <c r="AB346" i="42"/>
  <c r="AC346" i="42"/>
  <c r="AD346" i="42"/>
  <c r="AE346" i="42"/>
  <c r="AF346" i="42"/>
  <c r="AG346" i="42" s="1"/>
  <c r="AH346" i="42" s="1"/>
  <c r="D347" i="42"/>
  <c r="E347" i="42"/>
  <c r="F347" i="42"/>
  <c r="G347" i="42"/>
  <c r="H347" i="42"/>
  <c r="I347" i="42"/>
  <c r="J347" i="42"/>
  <c r="K347" i="42"/>
  <c r="L347" i="42"/>
  <c r="M347" i="42"/>
  <c r="N347" i="42"/>
  <c r="O347" i="42"/>
  <c r="P347" i="42"/>
  <c r="Q347" i="42"/>
  <c r="R347" i="42"/>
  <c r="S347" i="42"/>
  <c r="T347" i="42"/>
  <c r="U347" i="42"/>
  <c r="V347" i="42"/>
  <c r="W347" i="42"/>
  <c r="X347" i="42"/>
  <c r="Y347" i="42"/>
  <c r="Z347" i="42"/>
  <c r="AA347" i="42"/>
  <c r="AB347" i="42"/>
  <c r="AC347" i="42"/>
  <c r="AD347" i="42"/>
  <c r="AE347" i="42"/>
  <c r="AF347" i="42"/>
  <c r="AG347" i="42" s="1"/>
  <c r="AH347" i="42" s="1"/>
  <c r="D348" i="42"/>
  <c r="E348" i="42"/>
  <c r="F348" i="42"/>
  <c r="G348" i="42"/>
  <c r="H348" i="42"/>
  <c r="I348" i="42"/>
  <c r="J348" i="42"/>
  <c r="K348" i="42"/>
  <c r="L348" i="42"/>
  <c r="M348" i="42"/>
  <c r="N348" i="42"/>
  <c r="O348" i="42"/>
  <c r="P348" i="42"/>
  <c r="Q348" i="42"/>
  <c r="R348" i="42"/>
  <c r="S348" i="42"/>
  <c r="T348" i="42"/>
  <c r="U348" i="42"/>
  <c r="V348" i="42"/>
  <c r="W348" i="42"/>
  <c r="X348" i="42"/>
  <c r="Y348" i="42"/>
  <c r="Z348" i="42"/>
  <c r="AA348" i="42"/>
  <c r="AB348" i="42"/>
  <c r="AC348" i="42"/>
  <c r="AD348" i="42"/>
  <c r="AE348" i="42"/>
  <c r="AF348" i="42"/>
  <c r="AG348" i="42" s="1"/>
  <c r="AH348" i="42" s="1"/>
  <c r="D349" i="42"/>
  <c r="E349" i="42"/>
  <c r="F349" i="42"/>
  <c r="G349" i="42"/>
  <c r="H349" i="42"/>
  <c r="I349" i="42"/>
  <c r="J349" i="42"/>
  <c r="K349" i="42"/>
  <c r="L349" i="42"/>
  <c r="M349" i="42"/>
  <c r="N349" i="42"/>
  <c r="O349" i="42"/>
  <c r="P349" i="42"/>
  <c r="Q349" i="42"/>
  <c r="R349" i="42"/>
  <c r="S349" i="42"/>
  <c r="T349" i="42"/>
  <c r="U349" i="42"/>
  <c r="V349" i="42"/>
  <c r="W349" i="42"/>
  <c r="X349" i="42"/>
  <c r="Y349" i="42"/>
  <c r="Z349" i="42"/>
  <c r="AA349" i="42"/>
  <c r="AB349" i="42"/>
  <c r="AC349" i="42"/>
  <c r="AD349" i="42"/>
  <c r="AE349" i="42"/>
  <c r="AF349" i="42"/>
  <c r="AG349" i="42" s="1"/>
  <c r="AH349" i="42" s="1"/>
  <c r="D350" i="42"/>
  <c r="E350" i="42"/>
  <c r="F350" i="42"/>
  <c r="G350" i="42"/>
  <c r="H350" i="42"/>
  <c r="I350" i="42"/>
  <c r="J350" i="42"/>
  <c r="K350" i="42"/>
  <c r="L350" i="42"/>
  <c r="M350" i="42"/>
  <c r="N350" i="42"/>
  <c r="O350" i="42"/>
  <c r="P350" i="42"/>
  <c r="Q350" i="42"/>
  <c r="R350" i="42"/>
  <c r="S350" i="42"/>
  <c r="T350" i="42"/>
  <c r="U350" i="42"/>
  <c r="V350" i="42"/>
  <c r="W350" i="42"/>
  <c r="X350" i="42"/>
  <c r="Y350" i="42"/>
  <c r="Z350" i="42"/>
  <c r="AA350" i="42"/>
  <c r="AB350" i="42"/>
  <c r="AC350" i="42"/>
  <c r="AD350" i="42"/>
  <c r="AE350" i="42"/>
  <c r="AF350" i="42"/>
  <c r="AG350" i="42" s="1"/>
  <c r="AH350" i="42" s="1"/>
  <c r="D351" i="42"/>
  <c r="E351" i="42"/>
  <c r="F351" i="42"/>
  <c r="G351" i="42"/>
  <c r="H351" i="42"/>
  <c r="I351" i="42"/>
  <c r="J351" i="42"/>
  <c r="K351" i="42"/>
  <c r="L351" i="42"/>
  <c r="M351" i="42"/>
  <c r="N351" i="42"/>
  <c r="O351" i="42"/>
  <c r="P351" i="42"/>
  <c r="Q351" i="42"/>
  <c r="R351" i="42"/>
  <c r="S351" i="42"/>
  <c r="T351" i="42"/>
  <c r="U351" i="42"/>
  <c r="V351" i="42"/>
  <c r="W351" i="42"/>
  <c r="X351" i="42"/>
  <c r="Y351" i="42"/>
  <c r="Z351" i="42"/>
  <c r="AA351" i="42"/>
  <c r="AB351" i="42"/>
  <c r="AC351" i="42"/>
  <c r="AD351" i="42"/>
  <c r="AE351" i="42"/>
  <c r="AF351" i="42"/>
  <c r="AG351" i="42" s="1"/>
  <c r="AH351" i="42" s="1"/>
  <c r="D352" i="42"/>
  <c r="E352" i="42"/>
  <c r="F352" i="42"/>
  <c r="G352" i="42"/>
  <c r="H352" i="42"/>
  <c r="I352" i="42"/>
  <c r="J352" i="42"/>
  <c r="K352" i="42"/>
  <c r="L352" i="42"/>
  <c r="M352" i="42"/>
  <c r="N352" i="42"/>
  <c r="O352" i="42"/>
  <c r="P352" i="42"/>
  <c r="Q352" i="42"/>
  <c r="R352" i="42"/>
  <c r="S352" i="42"/>
  <c r="T352" i="42"/>
  <c r="U352" i="42"/>
  <c r="V352" i="42"/>
  <c r="W352" i="42"/>
  <c r="X352" i="42"/>
  <c r="Y352" i="42"/>
  <c r="Z352" i="42"/>
  <c r="AA352" i="42"/>
  <c r="AB352" i="42"/>
  <c r="AC352" i="42"/>
  <c r="AD352" i="42"/>
  <c r="AE352" i="42"/>
  <c r="AF352" i="42"/>
  <c r="AG352" i="42" s="1"/>
  <c r="AH352" i="42" s="1"/>
  <c r="D353" i="42"/>
  <c r="E353" i="42"/>
  <c r="F353" i="42"/>
  <c r="G353" i="42"/>
  <c r="H353" i="42"/>
  <c r="I353" i="42"/>
  <c r="J353" i="42"/>
  <c r="K353" i="42"/>
  <c r="L353" i="42"/>
  <c r="M353" i="42"/>
  <c r="N353" i="42"/>
  <c r="O353" i="42"/>
  <c r="P353" i="42"/>
  <c r="Q353" i="42"/>
  <c r="R353" i="42"/>
  <c r="S353" i="42"/>
  <c r="T353" i="42"/>
  <c r="U353" i="42"/>
  <c r="V353" i="42"/>
  <c r="W353" i="42"/>
  <c r="X353" i="42"/>
  <c r="Y353" i="42"/>
  <c r="Z353" i="42"/>
  <c r="AA353" i="42"/>
  <c r="AB353" i="42"/>
  <c r="AC353" i="42"/>
  <c r="AD353" i="42"/>
  <c r="AE353" i="42"/>
  <c r="AF353" i="42"/>
  <c r="AG353" i="42" s="1"/>
  <c r="AH353" i="42" s="1"/>
  <c r="D354" i="42"/>
  <c r="E354" i="42"/>
  <c r="F354" i="42"/>
  <c r="G354" i="42"/>
  <c r="H354" i="42"/>
  <c r="I354" i="42"/>
  <c r="J354" i="42"/>
  <c r="K354" i="42"/>
  <c r="L354" i="42"/>
  <c r="M354" i="42"/>
  <c r="N354" i="42"/>
  <c r="O354" i="42"/>
  <c r="P354" i="42"/>
  <c r="Q354" i="42"/>
  <c r="R354" i="42"/>
  <c r="S354" i="42"/>
  <c r="T354" i="42"/>
  <c r="U354" i="42"/>
  <c r="V354" i="42"/>
  <c r="W354" i="42"/>
  <c r="X354" i="42"/>
  <c r="Y354" i="42"/>
  <c r="Z354" i="42"/>
  <c r="AA354" i="42"/>
  <c r="AB354" i="42"/>
  <c r="AC354" i="42"/>
  <c r="AD354" i="42"/>
  <c r="AE354" i="42"/>
  <c r="AF354" i="42"/>
  <c r="AG354" i="42" s="1"/>
  <c r="AH354" i="42" s="1"/>
  <c r="D355" i="42"/>
  <c r="E355" i="42"/>
  <c r="F355" i="42"/>
  <c r="G355" i="42"/>
  <c r="H355" i="42"/>
  <c r="I355" i="42"/>
  <c r="J355" i="42"/>
  <c r="K355" i="42"/>
  <c r="L355" i="42"/>
  <c r="M355" i="42"/>
  <c r="N355" i="42"/>
  <c r="O355" i="42"/>
  <c r="P355" i="42"/>
  <c r="Q355" i="42"/>
  <c r="R355" i="42"/>
  <c r="S355" i="42"/>
  <c r="T355" i="42"/>
  <c r="U355" i="42"/>
  <c r="V355" i="42"/>
  <c r="W355" i="42"/>
  <c r="X355" i="42"/>
  <c r="Y355" i="42"/>
  <c r="Z355" i="42"/>
  <c r="AA355" i="42"/>
  <c r="AB355" i="42"/>
  <c r="AC355" i="42"/>
  <c r="AD355" i="42"/>
  <c r="AE355" i="42"/>
  <c r="AF355" i="42"/>
  <c r="AG355" i="42" s="1"/>
  <c r="AH355" i="42" s="1"/>
  <c r="D356" i="42"/>
  <c r="E356" i="42"/>
  <c r="F356" i="42"/>
  <c r="G356" i="42"/>
  <c r="H356" i="42"/>
  <c r="I356" i="42"/>
  <c r="J356" i="42"/>
  <c r="K356" i="42"/>
  <c r="L356" i="42"/>
  <c r="M356" i="42"/>
  <c r="N356" i="42"/>
  <c r="O356" i="42"/>
  <c r="P356" i="42"/>
  <c r="Q356" i="42"/>
  <c r="R356" i="42"/>
  <c r="S356" i="42"/>
  <c r="T356" i="42"/>
  <c r="U356" i="42"/>
  <c r="V356" i="42"/>
  <c r="W356" i="42"/>
  <c r="X356" i="42"/>
  <c r="Y356" i="42"/>
  <c r="Z356" i="42"/>
  <c r="AA356" i="42"/>
  <c r="AB356" i="42"/>
  <c r="AC356" i="42"/>
  <c r="AD356" i="42"/>
  <c r="AE356" i="42"/>
  <c r="AF356" i="42"/>
  <c r="AG356" i="42" s="1"/>
  <c r="AH356" i="42" s="1"/>
  <c r="D357" i="42"/>
  <c r="E357" i="42"/>
  <c r="F357" i="42"/>
  <c r="G357" i="42"/>
  <c r="H357" i="42"/>
  <c r="I357" i="42"/>
  <c r="J357" i="42"/>
  <c r="K357" i="42"/>
  <c r="L357" i="42"/>
  <c r="M357" i="42"/>
  <c r="N357" i="42"/>
  <c r="O357" i="42"/>
  <c r="P357" i="42"/>
  <c r="Q357" i="42"/>
  <c r="R357" i="42"/>
  <c r="S357" i="42"/>
  <c r="T357" i="42"/>
  <c r="U357" i="42"/>
  <c r="V357" i="42"/>
  <c r="W357" i="42"/>
  <c r="X357" i="42"/>
  <c r="Y357" i="42"/>
  <c r="Z357" i="42"/>
  <c r="AA357" i="42"/>
  <c r="AB357" i="42"/>
  <c r="AC357" i="42"/>
  <c r="AD357" i="42"/>
  <c r="AE357" i="42"/>
  <c r="AF357" i="42"/>
  <c r="AG357" i="42" s="1"/>
  <c r="AH357" i="42" s="1"/>
  <c r="D358" i="42"/>
  <c r="E358" i="42"/>
  <c r="F358" i="42"/>
  <c r="G358" i="42"/>
  <c r="H358" i="42"/>
  <c r="I358" i="42"/>
  <c r="J358" i="42"/>
  <c r="K358" i="42"/>
  <c r="L358" i="42"/>
  <c r="M358" i="42"/>
  <c r="N358" i="42"/>
  <c r="O358" i="42"/>
  <c r="P358" i="42"/>
  <c r="Q358" i="42"/>
  <c r="R358" i="42"/>
  <c r="S358" i="42"/>
  <c r="T358" i="42"/>
  <c r="U358" i="42"/>
  <c r="V358" i="42"/>
  <c r="W358" i="42"/>
  <c r="X358" i="42"/>
  <c r="Y358" i="42"/>
  <c r="Z358" i="42"/>
  <c r="AA358" i="42"/>
  <c r="AB358" i="42"/>
  <c r="AC358" i="42"/>
  <c r="AD358" i="42"/>
  <c r="AE358" i="42"/>
  <c r="AF358" i="42"/>
  <c r="AG358" i="42" s="1"/>
  <c r="AH358" i="42" s="1"/>
  <c r="D359" i="42"/>
  <c r="E359" i="42"/>
  <c r="F359" i="42"/>
  <c r="G359" i="42"/>
  <c r="H359" i="42"/>
  <c r="I359" i="42"/>
  <c r="J359" i="42"/>
  <c r="K359" i="42"/>
  <c r="L359" i="42"/>
  <c r="M359" i="42"/>
  <c r="N359" i="42"/>
  <c r="O359" i="42"/>
  <c r="P359" i="42"/>
  <c r="Q359" i="42"/>
  <c r="R359" i="42"/>
  <c r="S359" i="42"/>
  <c r="T359" i="42"/>
  <c r="U359" i="42"/>
  <c r="V359" i="42"/>
  <c r="W359" i="42"/>
  <c r="X359" i="42"/>
  <c r="Y359" i="42"/>
  <c r="Z359" i="42"/>
  <c r="AA359" i="42"/>
  <c r="AB359" i="42"/>
  <c r="AC359" i="42"/>
  <c r="AD359" i="42"/>
  <c r="AE359" i="42"/>
  <c r="AF359" i="42"/>
  <c r="AG359" i="42" s="1"/>
  <c r="AH359" i="42" s="1"/>
  <c r="D360" i="42"/>
  <c r="E360" i="42"/>
  <c r="F360" i="42"/>
  <c r="G360" i="42"/>
  <c r="H360" i="42"/>
  <c r="I360" i="42"/>
  <c r="J360" i="42"/>
  <c r="K360" i="42"/>
  <c r="L360" i="42"/>
  <c r="M360" i="42"/>
  <c r="N360" i="42"/>
  <c r="O360" i="42"/>
  <c r="P360" i="42"/>
  <c r="Q360" i="42"/>
  <c r="R360" i="42"/>
  <c r="S360" i="42"/>
  <c r="T360" i="42"/>
  <c r="U360" i="42"/>
  <c r="V360" i="42"/>
  <c r="W360" i="42"/>
  <c r="X360" i="42"/>
  <c r="Y360" i="42"/>
  <c r="Z360" i="42"/>
  <c r="AA360" i="42"/>
  <c r="AB360" i="42"/>
  <c r="AC360" i="42"/>
  <c r="AD360" i="42"/>
  <c r="AE360" i="42"/>
  <c r="AF360" i="42"/>
  <c r="AG360" i="42" s="1"/>
  <c r="AH360" i="42" s="1"/>
  <c r="D361" i="42"/>
  <c r="E361" i="42"/>
  <c r="F361" i="42"/>
  <c r="G361" i="42"/>
  <c r="H361" i="42"/>
  <c r="I361" i="42"/>
  <c r="J361" i="42"/>
  <c r="K361" i="42"/>
  <c r="L361" i="42"/>
  <c r="M361" i="42"/>
  <c r="N361" i="42"/>
  <c r="O361" i="42"/>
  <c r="P361" i="42"/>
  <c r="Q361" i="42"/>
  <c r="R361" i="42"/>
  <c r="S361" i="42"/>
  <c r="T361" i="42"/>
  <c r="U361" i="42"/>
  <c r="V361" i="42"/>
  <c r="W361" i="42"/>
  <c r="X361" i="42"/>
  <c r="Y361" i="42"/>
  <c r="Z361" i="42"/>
  <c r="AA361" i="42"/>
  <c r="AB361" i="42"/>
  <c r="AC361" i="42"/>
  <c r="AD361" i="42"/>
  <c r="AE361" i="42"/>
  <c r="AF361" i="42"/>
  <c r="AG361" i="42" s="1"/>
  <c r="AH361" i="42" s="1"/>
  <c r="D362" i="42"/>
  <c r="E362" i="42"/>
  <c r="F362" i="42"/>
  <c r="G362" i="42"/>
  <c r="H362" i="42"/>
  <c r="I362" i="42"/>
  <c r="J362" i="42"/>
  <c r="K362" i="42"/>
  <c r="L362" i="42"/>
  <c r="M362" i="42"/>
  <c r="N362" i="42"/>
  <c r="O362" i="42"/>
  <c r="P362" i="42"/>
  <c r="Q362" i="42"/>
  <c r="R362" i="42"/>
  <c r="S362" i="42"/>
  <c r="T362" i="42"/>
  <c r="U362" i="42"/>
  <c r="V362" i="42"/>
  <c r="W362" i="42"/>
  <c r="X362" i="42"/>
  <c r="Y362" i="42"/>
  <c r="Z362" i="42"/>
  <c r="AA362" i="42"/>
  <c r="AB362" i="42"/>
  <c r="AC362" i="42"/>
  <c r="AD362" i="42"/>
  <c r="AE362" i="42"/>
  <c r="AF362" i="42"/>
  <c r="AG362" i="42" s="1"/>
  <c r="AH362" i="42" s="1"/>
  <c r="D363" i="42"/>
  <c r="E363" i="42"/>
  <c r="F363" i="42"/>
  <c r="G363" i="42"/>
  <c r="H363" i="42"/>
  <c r="I363" i="42"/>
  <c r="J363" i="42"/>
  <c r="K363" i="42"/>
  <c r="L363" i="42"/>
  <c r="M363" i="42"/>
  <c r="N363" i="42"/>
  <c r="O363" i="42"/>
  <c r="P363" i="42"/>
  <c r="Q363" i="42"/>
  <c r="R363" i="42"/>
  <c r="S363" i="42"/>
  <c r="T363" i="42"/>
  <c r="U363" i="42"/>
  <c r="V363" i="42"/>
  <c r="W363" i="42"/>
  <c r="X363" i="42"/>
  <c r="Y363" i="42"/>
  <c r="Z363" i="42"/>
  <c r="AA363" i="42"/>
  <c r="AB363" i="42"/>
  <c r="AC363" i="42"/>
  <c r="AD363" i="42"/>
  <c r="AE363" i="42"/>
  <c r="AF363" i="42"/>
  <c r="AG363" i="42" s="1"/>
  <c r="AH363" i="42" s="1"/>
  <c r="D364" i="42"/>
  <c r="E364" i="42"/>
  <c r="F364" i="42"/>
  <c r="G364" i="42"/>
  <c r="H364" i="42"/>
  <c r="I364" i="42"/>
  <c r="J364" i="42"/>
  <c r="K364" i="42"/>
  <c r="L364" i="42"/>
  <c r="M364" i="42"/>
  <c r="N364" i="42"/>
  <c r="O364" i="42"/>
  <c r="P364" i="42"/>
  <c r="Q364" i="42"/>
  <c r="R364" i="42"/>
  <c r="S364" i="42"/>
  <c r="T364" i="42"/>
  <c r="U364" i="42"/>
  <c r="V364" i="42"/>
  <c r="W364" i="42"/>
  <c r="X364" i="42"/>
  <c r="Y364" i="42"/>
  <c r="Z364" i="42"/>
  <c r="AA364" i="42"/>
  <c r="AB364" i="42"/>
  <c r="AC364" i="42"/>
  <c r="AD364" i="42"/>
  <c r="AE364" i="42"/>
  <c r="AF364" i="42"/>
  <c r="AG364" i="42" s="1"/>
  <c r="AH364" i="42" s="1"/>
  <c r="D365" i="42"/>
  <c r="E365" i="42"/>
  <c r="F365" i="42"/>
  <c r="G365" i="42"/>
  <c r="H365" i="42"/>
  <c r="I365" i="42"/>
  <c r="J365" i="42"/>
  <c r="K365" i="42"/>
  <c r="L365" i="42"/>
  <c r="M365" i="42"/>
  <c r="N365" i="42"/>
  <c r="O365" i="42"/>
  <c r="P365" i="42"/>
  <c r="Q365" i="42"/>
  <c r="R365" i="42"/>
  <c r="S365" i="42"/>
  <c r="T365" i="42"/>
  <c r="U365" i="42"/>
  <c r="V365" i="42"/>
  <c r="W365" i="42"/>
  <c r="X365" i="42"/>
  <c r="Y365" i="42"/>
  <c r="Z365" i="42"/>
  <c r="AA365" i="42"/>
  <c r="AB365" i="42"/>
  <c r="AC365" i="42"/>
  <c r="AD365" i="42"/>
  <c r="AE365" i="42"/>
  <c r="AF365" i="42"/>
  <c r="AG365" i="42" s="1"/>
  <c r="AH365" i="42" s="1"/>
  <c r="D366" i="42"/>
  <c r="E366" i="42"/>
  <c r="F366" i="42"/>
  <c r="G366" i="42"/>
  <c r="H366" i="42"/>
  <c r="I366" i="42"/>
  <c r="J366" i="42"/>
  <c r="K366" i="42"/>
  <c r="L366" i="42"/>
  <c r="M366" i="42"/>
  <c r="N366" i="42"/>
  <c r="O366" i="42"/>
  <c r="P366" i="42"/>
  <c r="Q366" i="42"/>
  <c r="R366" i="42"/>
  <c r="S366" i="42"/>
  <c r="T366" i="42"/>
  <c r="U366" i="42"/>
  <c r="V366" i="42"/>
  <c r="W366" i="42"/>
  <c r="X366" i="42"/>
  <c r="Y366" i="42"/>
  <c r="Z366" i="42"/>
  <c r="AA366" i="42"/>
  <c r="AB366" i="42"/>
  <c r="AC366" i="42"/>
  <c r="AD366" i="42"/>
  <c r="AE366" i="42"/>
  <c r="AF366" i="42"/>
  <c r="AG366" i="42" s="1"/>
  <c r="AH366" i="42" s="1"/>
  <c r="D367" i="42"/>
  <c r="E367" i="42"/>
  <c r="F367" i="42"/>
  <c r="G367" i="42"/>
  <c r="H367" i="42"/>
  <c r="I367" i="42"/>
  <c r="J367" i="42"/>
  <c r="K367" i="42"/>
  <c r="L367" i="42"/>
  <c r="M367" i="42"/>
  <c r="N367" i="42"/>
  <c r="O367" i="42"/>
  <c r="P367" i="42"/>
  <c r="Q367" i="42"/>
  <c r="R367" i="42"/>
  <c r="S367" i="42"/>
  <c r="T367" i="42"/>
  <c r="U367" i="42"/>
  <c r="V367" i="42"/>
  <c r="W367" i="42"/>
  <c r="X367" i="42"/>
  <c r="Y367" i="42"/>
  <c r="Z367" i="42"/>
  <c r="AA367" i="42"/>
  <c r="AB367" i="42"/>
  <c r="AC367" i="42"/>
  <c r="AD367" i="42"/>
  <c r="AE367" i="42"/>
  <c r="AF367" i="42"/>
  <c r="AG367" i="42" s="1"/>
  <c r="AH367" i="42" s="1"/>
  <c r="D368" i="42"/>
  <c r="E368" i="42"/>
  <c r="F368" i="42"/>
  <c r="G368" i="42"/>
  <c r="H368" i="42"/>
  <c r="I368" i="42"/>
  <c r="J368" i="42"/>
  <c r="K368" i="42"/>
  <c r="L368" i="42"/>
  <c r="M368" i="42"/>
  <c r="N368" i="42"/>
  <c r="O368" i="42"/>
  <c r="P368" i="42"/>
  <c r="Q368" i="42"/>
  <c r="R368" i="42"/>
  <c r="S368" i="42"/>
  <c r="T368" i="42"/>
  <c r="U368" i="42"/>
  <c r="V368" i="42"/>
  <c r="W368" i="42"/>
  <c r="X368" i="42"/>
  <c r="Y368" i="42"/>
  <c r="Z368" i="42"/>
  <c r="AA368" i="42"/>
  <c r="AB368" i="42"/>
  <c r="AC368" i="42"/>
  <c r="AD368" i="42"/>
  <c r="AE368" i="42"/>
  <c r="AF368" i="42"/>
  <c r="AG368" i="42" s="1"/>
  <c r="AH368" i="42" s="1"/>
  <c r="D369" i="42"/>
  <c r="E369" i="42"/>
  <c r="F369" i="42"/>
  <c r="G369" i="42"/>
  <c r="H369" i="42"/>
  <c r="I369" i="42"/>
  <c r="J369" i="42"/>
  <c r="K369" i="42"/>
  <c r="L369" i="42"/>
  <c r="M369" i="42"/>
  <c r="N369" i="42"/>
  <c r="O369" i="42"/>
  <c r="P369" i="42"/>
  <c r="Q369" i="42"/>
  <c r="R369" i="42"/>
  <c r="S369" i="42"/>
  <c r="T369" i="42"/>
  <c r="U369" i="42"/>
  <c r="V369" i="42"/>
  <c r="W369" i="42"/>
  <c r="X369" i="42"/>
  <c r="Y369" i="42"/>
  <c r="Z369" i="42"/>
  <c r="AA369" i="42"/>
  <c r="AB369" i="42"/>
  <c r="AC369" i="42"/>
  <c r="AD369" i="42"/>
  <c r="AE369" i="42"/>
  <c r="AF369" i="42"/>
  <c r="AG369" i="42" s="1"/>
  <c r="AH369" i="42" s="1"/>
  <c r="D370" i="42"/>
  <c r="E370" i="42"/>
  <c r="F370" i="42"/>
  <c r="G370" i="42"/>
  <c r="H370" i="42"/>
  <c r="I370" i="42"/>
  <c r="J370" i="42"/>
  <c r="K370" i="42"/>
  <c r="L370" i="42"/>
  <c r="M370" i="42"/>
  <c r="N370" i="42"/>
  <c r="O370" i="42"/>
  <c r="P370" i="42"/>
  <c r="Q370" i="42"/>
  <c r="R370" i="42"/>
  <c r="S370" i="42"/>
  <c r="T370" i="42"/>
  <c r="U370" i="42"/>
  <c r="V370" i="42"/>
  <c r="W370" i="42"/>
  <c r="X370" i="42"/>
  <c r="Y370" i="42"/>
  <c r="Z370" i="42"/>
  <c r="AA370" i="42"/>
  <c r="AB370" i="42"/>
  <c r="AC370" i="42"/>
  <c r="AD370" i="42"/>
  <c r="AE370" i="42"/>
  <c r="AF370" i="42"/>
  <c r="AG370" i="42" s="1"/>
  <c r="AH370" i="42" s="1"/>
  <c r="D371" i="42"/>
  <c r="E371" i="42"/>
  <c r="F371" i="42"/>
  <c r="G371" i="42"/>
  <c r="H371" i="42"/>
  <c r="I371" i="42"/>
  <c r="J371" i="42"/>
  <c r="K371" i="42"/>
  <c r="L371" i="42"/>
  <c r="M371" i="42"/>
  <c r="N371" i="42"/>
  <c r="O371" i="42"/>
  <c r="P371" i="42"/>
  <c r="Q371" i="42"/>
  <c r="R371" i="42"/>
  <c r="S371" i="42"/>
  <c r="T371" i="42"/>
  <c r="U371" i="42"/>
  <c r="V371" i="42"/>
  <c r="W371" i="42"/>
  <c r="X371" i="42"/>
  <c r="Y371" i="42"/>
  <c r="Z371" i="42"/>
  <c r="AA371" i="42"/>
  <c r="AB371" i="42"/>
  <c r="AC371" i="42"/>
  <c r="AD371" i="42"/>
  <c r="AE371" i="42"/>
  <c r="AF371" i="42"/>
  <c r="AG371" i="42" s="1"/>
  <c r="AH371" i="42" s="1"/>
  <c r="D372" i="42"/>
  <c r="E372" i="42"/>
  <c r="F372" i="42"/>
  <c r="G372" i="42"/>
  <c r="H372" i="42"/>
  <c r="I372" i="42"/>
  <c r="J372" i="42"/>
  <c r="K372" i="42"/>
  <c r="L372" i="42"/>
  <c r="M372" i="42"/>
  <c r="N372" i="42"/>
  <c r="O372" i="42"/>
  <c r="P372" i="42"/>
  <c r="Q372" i="42"/>
  <c r="R372" i="42"/>
  <c r="S372" i="42"/>
  <c r="T372" i="42"/>
  <c r="U372" i="42"/>
  <c r="V372" i="42"/>
  <c r="W372" i="42"/>
  <c r="X372" i="42"/>
  <c r="Y372" i="42"/>
  <c r="Z372" i="42"/>
  <c r="AA372" i="42"/>
  <c r="AB372" i="42"/>
  <c r="AC372" i="42"/>
  <c r="AD372" i="42"/>
  <c r="AE372" i="42"/>
  <c r="AF372" i="42"/>
  <c r="AG372" i="42" s="1"/>
  <c r="AH372" i="42" s="1"/>
  <c r="D373" i="42"/>
  <c r="E373" i="42"/>
  <c r="F373" i="42"/>
  <c r="G373" i="42"/>
  <c r="H373" i="42"/>
  <c r="I373" i="42"/>
  <c r="J373" i="42"/>
  <c r="K373" i="42"/>
  <c r="L373" i="42"/>
  <c r="M373" i="42"/>
  <c r="N373" i="42"/>
  <c r="O373" i="42"/>
  <c r="P373" i="42"/>
  <c r="Q373" i="42"/>
  <c r="R373" i="42"/>
  <c r="S373" i="42"/>
  <c r="T373" i="42"/>
  <c r="U373" i="42"/>
  <c r="V373" i="42"/>
  <c r="W373" i="42"/>
  <c r="X373" i="42"/>
  <c r="Y373" i="42"/>
  <c r="Z373" i="42"/>
  <c r="AA373" i="42"/>
  <c r="AB373" i="42"/>
  <c r="AC373" i="42"/>
  <c r="AD373" i="42"/>
  <c r="AE373" i="42"/>
  <c r="AF373" i="42"/>
  <c r="AG373" i="42" s="1"/>
  <c r="AH373" i="42" s="1"/>
  <c r="D374" i="42"/>
  <c r="E374" i="42"/>
  <c r="F374" i="42"/>
  <c r="G374" i="42"/>
  <c r="H374" i="42"/>
  <c r="I374" i="42"/>
  <c r="J374" i="42"/>
  <c r="K374" i="42"/>
  <c r="L374" i="42"/>
  <c r="M374" i="42"/>
  <c r="N374" i="42"/>
  <c r="O374" i="42"/>
  <c r="P374" i="42"/>
  <c r="Q374" i="42"/>
  <c r="R374" i="42"/>
  <c r="S374" i="42"/>
  <c r="T374" i="42"/>
  <c r="U374" i="42"/>
  <c r="V374" i="42"/>
  <c r="W374" i="42"/>
  <c r="X374" i="42"/>
  <c r="Y374" i="42"/>
  <c r="Z374" i="42"/>
  <c r="AA374" i="42"/>
  <c r="AB374" i="42"/>
  <c r="AC374" i="42"/>
  <c r="AD374" i="42"/>
  <c r="AE374" i="42"/>
  <c r="AF374" i="42"/>
  <c r="AG374" i="42" s="1"/>
  <c r="AH374" i="42" s="1"/>
  <c r="D375" i="42"/>
  <c r="E375" i="42"/>
  <c r="F375" i="42"/>
  <c r="G375" i="42"/>
  <c r="H375" i="42"/>
  <c r="I375" i="42"/>
  <c r="J375" i="42"/>
  <c r="K375" i="42"/>
  <c r="L375" i="42"/>
  <c r="M375" i="42"/>
  <c r="N375" i="42"/>
  <c r="O375" i="42"/>
  <c r="P375" i="42"/>
  <c r="Q375" i="42"/>
  <c r="R375" i="42"/>
  <c r="S375" i="42"/>
  <c r="T375" i="42"/>
  <c r="U375" i="42"/>
  <c r="V375" i="42"/>
  <c r="W375" i="42"/>
  <c r="X375" i="42"/>
  <c r="Y375" i="42"/>
  <c r="Z375" i="42"/>
  <c r="AA375" i="42"/>
  <c r="AB375" i="42"/>
  <c r="AC375" i="42"/>
  <c r="AD375" i="42"/>
  <c r="AE375" i="42"/>
  <c r="AF375" i="42"/>
  <c r="AG375" i="42" s="1"/>
  <c r="AH375" i="42" s="1"/>
  <c r="D376" i="42"/>
  <c r="E376" i="42"/>
  <c r="F376" i="42"/>
  <c r="G376" i="42"/>
  <c r="H376" i="42"/>
  <c r="I376" i="42"/>
  <c r="J376" i="42"/>
  <c r="K376" i="42"/>
  <c r="L376" i="42"/>
  <c r="M376" i="42"/>
  <c r="N376" i="42"/>
  <c r="O376" i="42"/>
  <c r="P376" i="42"/>
  <c r="Q376" i="42"/>
  <c r="R376" i="42"/>
  <c r="S376" i="42"/>
  <c r="T376" i="42"/>
  <c r="U376" i="42"/>
  <c r="V376" i="42"/>
  <c r="W376" i="42"/>
  <c r="X376" i="42"/>
  <c r="Y376" i="42"/>
  <c r="Z376" i="42"/>
  <c r="AA376" i="42"/>
  <c r="AB376" i="42"/>
  <c r="AC376" i="42"/>
  <c r="AD376" i="42"/>
  <c r="AE376" i="42"/>
  <c r="AF376" i="42"/>
  <c r="AG376" i="42" s="1"/>
  <c r="AH376" i="42" s="1"/>
  <c r="D377" i="42"/>
  <c r="E377" i="42"/>
  <c r="F377" i="42"/>
  <c r="G377" i="42"/>
  <c r="H377" i="42"/>
  <c r="I377" i="42"/>
  <c r="J377" i="42"/>
  <c r="K377" i="42"/>
  <c r="L377" i="42"/>
  <c r="M377" i="42"/>
  <c r="N377" i="42"/>
  <c r="O377" i="42"/>
  <c r="P377" i="42"/>
  <c r="Q377" i="42"/>
  <c r="R377" i="42"/>
  <c r="S377" i="42"/>
  <c r="T377" i="42"/>
  <c r="U377" i="42"/>
  <c r="V377" i="42"/>
  <c r="W377" i="42"/>
  <c r="X377" i="42"/>
  <c r="Y377" i="42"/>
  <c r="Z377" i="42"/>
  <c r="AA377" i="42"/>
  <c r="AB377" i="42"/>
  <c r="AC377" i="42"/>
  <c r="AD377" i="42"/>
  <c r="AE377" i="42"/>
  <c r="AF377" i="42"/>
  <c r="AG377" i="42" s="1"/>
  <c r="AH377" i="42" s="1"/>
  <c r="D378" i="42"/>
  <c r="E378" i="42"/>
  <c r="F378" i="42"/>
  <c r="G378" i="42"/>
  <c r="H378" i="42"/>
  <c r="I378" i="42"/>
  <c r="J378" i="42"/>
  <c r="K378" i="42"/>
  <c r="L378" i="42"/>
  <c r="M378" i="42"/>
  <c r="N378" i="42"/>
  <c r="O378" i="42"/>
  <c r="P378" i="42"/>
  <c r="Q378" i="42"/>
  <c r="R378" i="42"/>
  <c r="S378" i="42"/>
  <c r="T378" i="42"/>
  <c r="U378" i="42"/>
  <c r="V378" i="42"/>
  <c r="W378" i="42"/>
  <c r="X378" i="42"/>
  <c r="Y378" i="42"/>
  <c r="Z378" i="42"/>
  <c r="AA378" i="42"/>
  <c r="AB378" i="42"/>
  <c r="AC378" i="42"/>
  <c r="AD378" i="42"/>
  <c r="AE378" i="42"/>
  <c r="AF378" i="42"/>
  <c r="AG378" i="42" s="1"/>
  <c r="AH378" i="42" s="1"/>
  <c r="D379" i="42"/>
  <c r="E379" i="42"/>
  <c r="F379" i="42"/>
  <c r="G379" i="42"/>
  <c r="H379" i="42"/>
  <c r="I379" i="42"/>
  <c r="J379" i="42"/>
  <c r="K379" i="42"/>
  <c r="L379" i="42"/>
  <c r="M379" i="42"/>
  <c r="N379" i="42"/>
  <c r="O379" i="42"/>
  <c r="P379" i="42"/>
  <c r="Q379" i="42"/>
  <c r="R379" i="42"/>
  <c r="S379" i="42"/>
  <c r="T379" i="42"/>
  <c r="U379" i="42"/>
  <c r="V379" i="42"/>
  <c r="W379" i="42"/>
  <c r="X379" i="42"/>
  <c r="Y379" i="42"/>
  <c r="Z379" i="42"/>
  <c r="AA379" i="42"/>
  <c r="AB379" i="42"/>
  <c r="AC379" i="42"/>
  <c r="AD379" i="42"/>
  <c r="AE379" i="42"/>
  <c r="AF379" i="42"/>
  <c r="AG379" i="42" s="1"/>
  <c r="AH379" i="42" s="1"/>
  <c r="D380" i="42"/>
  <c r="E380" i="42"/>
  <c r="F380" i="42"/>
  <c r="G380" i="42"/>
  <c r="H380" i="42"/>
  <c r="I380" i="42"/>
  <c r="J380" i="42"/>
  <c r="K380" i="42"/>
  <c r="L380" i="42"/>
  <c r="M380" i="42"/>
  <c r="N380" i="42"/>
  <c r="O380" i="42"/>
  <c r="P380" i="42"/>
  <c r="Q380" i="42"/>
  <c r="R380" i="42"/>
  <c r="S380" i="42"/>
  <c r="T380" i="42"/>
  <c r="U380" i="42"/>
  <c r="V380" i="42"/>
  <c r="W380" i="42"/>
  <c r="X380" i="42"/>
  <c r="Y380" i="42"/>
  <c r="Z380" i="42"/>
  <c r="AA380" i="42"/>
  <c r="AB380" i="42"/>
  <c r="AC380" i="42"/>
  <c r="AD380" i="42"/>
  <c r="AE380" i="42"/>
  <c r="AF380" i="42"/>
  <c r="AG380" i="42" s="1"/>
  <c r="AH380" i="42" s="1"/>
  <c r="D381" i="42"/>
  <c r="E381" i="42"/>
  <c r="F381" i="42"/>
  <c r="G381" i="42"/>
  <c r="H381" i="42"/>
  <c r="I381" i="42"/>
  <c r="J381" i="42"/>
  <c r="K381" i="42"/>
  <c r="L381" i="42"/>
  <c r="M381" i="42"/>
  <c r="N381" i="42"/>
  <c r="O381" i="42"/>
  <c r="P381" i="42"/>
  <c r="Q381" i="42"/>
  <c r="R381" i="42"/>
  <c r="S381" i="42"/>
  <c r="T381" i="42"/>
  <c r="U381" i="42"/>
  <c r="V381" i="42"/>
  <c r="W381" i="42"/>
  <c r="X381" i="42"/>
  <c r="Y381" i="42"/>
  <c r="Z381" i="42"/>
  <c r="AA381" i="42"/>
  <c r="AB381" i="42"/>
  <c r="AC381" i="42"/>
  <c r="AD381" i="42"/>
  <c r="AE381" i="42"/>
  <c r="AF381" i="42"/>
  <c r="AG381" i="42" s="1"/>
  <c r="AH381" i="42" s="1"/>
  <c r="D382" i="42"/>
  <c r="E382" i="42"/>
  <c r="F382" i="42"/>
  <c r="G382" i="42"/>
  <c r="H382" i="42"/>
  <c r="I382" i="42"/>
  <c r="J382" i="42"/>
  <c r="K382" i="42"/>
  <c r="L382" i="42"/>
  <c r="M382" i="42"/>
  <c r="N382" i="42"/>
  <c r="O382" i="42"/>
  <c r="P382" i="42"/>
  <c r="Q382" i="42"/>
  <c r="R382" i="42"/>
  <c r="S382" i="42"/>
  <c r="T382" i="42"/>
  <c r="U382" i="42"/>
  <c r="V382" i="42"/>
  <c r="W382" i="42"/>
  <c r="X382" i="42"/>
  <c r="Y382" i="42"/>
  <c r="Z382" i="42"/>
  <c r="AA382" i="42"/>
  <c r="AB382" i="42"/>
  <c r="AC382" i="42"/>
  <c r="AD382" i="42"/>
  <c r="AE382" i="42"/>
  <c r="AF382" i="42"/>
  <c r="AG382" i="42" s="1"/>
  <c r="AH382" i="42" s="1"/>
  <c r="D383" i="42"/>
  <c r="E383" i="42"/>
  <c r="F383" i="42"/>
  <c r="G383" i="42"/>
  <c r="H383" i="42"/>
  <c r="I383" i="42"/>
  <c r="J383" i="42"/>
  <c r="K383" i="42"/>
  <c r="L383" i="42"/>
  <c r="M383" i="42"/>
  <c r="N383" i="42"/>
  <c r="O383" i="42"/>
  <c r="P383" i="42"/>
  <c r="Q383" i="42"/>
  <c r="R383" i="42"/>
  <c r="S383" i="42"/>
  <c r="T383" i="42"/>
  <c r="U383" i="42"/>
  <c r="V383" i="42"/>
  <c r="W383" i="42"/>
  <c r="X383" i="42"/>
  <c r="Y383" i="42"/>
  <c r="Z383" i="42"/>
  <c r="AA383" i="42"/>
  <c r="AB383" i="42"/>
  <c r="AC383" i="42"/>
  <c r="AD383" i="42"/>
  <c r="AE383" i="42"/>
  <c r="AF383" i="42"/>
  <c r="AG383" i="42" s="1"/>
  <c r="AH383" i="42" s="1"/>
  <c r="D384" i="42"/>
  <c r="E384" i="42"/>
  <c r="F384" i="42"/>
  <c r="G384" i="42"/>
  <c r="H384" i="42"/>
  <c r="I384" i="42"/>
  <c r="J384" i="42"/>
  <c r="K384" i="42"/>
  <c r="L384" i="42"/>
  <c r="M384" i="42"/>
  <c r="N384" i="42"/>
  <c r="O384" i="42"/>
  <c r="P384" i="42"/>
  <c r="Q384" i="42"/>
  <c r="R384" i="42"/>
  <c r="S384" i="42"/>
  <c r="T384" i="42"/>
  <c r="U384" i="42"/>
  <c r="V384" i="42"/>
  <c r="W384" i="42"/>
  <c r="X384" i="42"/>
  <c r="Y384" i="42"/>
  <c r="Z384" i="42"/>
  <c r="AA384" i="42"/>
  <c r="AB384" i="42"/>
  <c r="AC384" i="42"/>
  <c r="AD384" i="42"/>
  <c r="AE384" i="42"/>
  <c r="AF384" i="42"/>
  <c r="AG384" i="42" s="1"/>
  <c r="AH384" i="42" s="1"/>
  <c r="D385" i="42"/>
  <c r="E385" i="42"/>
  <c r="F385" i="42"/>
  <c r="G385" i="42"/>
  <c r="H385" i="42"/>
  <c r="I385" i="42"/>
  <c r="J385" i="42"/>
  <c r="K385" i="42"/>
  <c r="L385" i="42"/>
  <c r="M385" i="42"/>
  <c r="N385" i="42"/>
  <c r="O385" i="42"/>
  <c r="P385" i="42"/>
  <c r="Q385" i="42"/>
  <c r="R385" i="42"/>
  <c r="S385" i="42"/>
  <c r="T385" i="42"/>
  <c r="U385" i="42"/>
  <c r="V385" i="42"/>
  <c r="W385" i="42"/>
  <c r="X385" i="42"/>
  <c r="Y385" i="42"/>
  <c r="Z385" i="42"/>
  <c r="AA385" i="42"/>
  <c r="AB385" i="42"/>
  <c r="AC385" i="42"/>
  <c r="AD385" i="42"/>
  <c r="AE385" i="42"/>
  <c r="AF385" i="42"/>
  <c r="AG385" i="42" s="1"/>
  <c r="AH385" i="42" s="1"/>
  <c r="D386" i="42"/>
  <c r="E386" i="42"/>
  <c r="F386" i="42"/>
  <c r="G386" i="42"/>
  <c r="H386" i="42"/>
  <c r="I386" i="42"/>
  <c r="J386" i="42"/>
  <c r="K386" i="42"/>
  <c r="L386" i="42"/>
  <c r="M386" i="42"/>
  <c r="N386" i="42"/>
  <c r="O386" i="42"/>
  <c r="P386" i="42"/>
  <c r="Q386" i="42"/>
  <c r="R386" i="42"/>
  <c r="S386" i="42"/>
  <c r="T386" i="42"/>
  <c r="U386" i="42"/>
  <c r="V386" i="42"/>
  <c r="W386" i="42"/>
  <c r="X386" i="42"/>
  <c r="Y386" i="42"/>
  <c r="Z386" i="42"/>
  <c r="AA386" i="42"/>
  <c r="AB386" i="42"/>
  <c r="AC386" i="42"/>
  <c r="AD386" i="42"/>
  <c r="AE386" i="42"/>
  <c r="AF386" i="42"/>
  <c r="AG386" i="42" s="1"/>
  <c r="AH386" i="42" s="1"/>
  <c r="D387" i="42"/>
  <c r="E387" i="42"/>
  <c r="F387" i="42"/>
  <c r="G387" i="42"/>
  <c r="H387" i="42"/>
  <c r="I387" i="42"/>
  <c r="J387" i="42"/>
  <c r="K387" i="42"/>
  <c r="L387" i="42"/>
  <c r="M387" i="42"/>
  <c r="N387" i="42"/>
  <c r="O387" i="42"/>
  <c r="P387" i="42"/>
  <c r="Q387" i="42"/>
  <c r="R387" i="42"/>
  <c r="S387" i="42"/>
  <c r="T387" i="42"/>
  <c r="U387" i="42"/>
  <c r="V387" i="42"/>
  <c r="W387" i="42"/>
  <c r="X387" i="42"/>
  <c r="Y387" i="42"/>
  <c r="Z387" i="42"/>
  <c r="AA387" i="42"/>
  <c r="AB387" i="42"/>
  <c r="AC387" i="42"/>
  <c r="AD387" i="42"/>
  <c r="AE387" i="42"/>
  <c r="AF387" i="42"/>
  <c r="AG387" i="42" s="1"/>
  <c r="AH387" i="42" s="1"/>
  <c r="D388" i="42"/>
  <c r="E388" i="42"/>
  <c r="F388" i="42"/>
  <c r="G388" i="42"/>
  <c r="H388" i="42"/>
  <c r="I388" i="42"/>
  <c r="J388" i="42"/>
  <c r="K388" i="42"/>
  <c r="L388" i="42"/>
  <c r="M388" i="42"/>
  <c r="N388" i="42"/>
  <c r="O388" i="42"/>
  <c r="P388" i="42"/>
  <c r="Q388" i="42"/>
  <c r="R388" i="42"/>
  <c r="S388" i="42"/>
  <c r="T388" i="42"/>
  <c r="U388" i="42"/>
  <c r="V388" i="42"/>
  <c r="W388" i="42"/>
  <c r="X388" i="42"/>
  <c r="Y388" i="42"/>
  <c r="Z388" i="42"/>
  <c r="AA388" i="42"/>
  <c r="AB388" i="42"/>
  <c r="AC388" i="42"/>
  <c r="AD388" i="42"/>
  <c r="AE388" i="42"/>
  <c r="AF388" i="42"/>
  <c r="AG388" i="42" s="1"/>
  <c r="AH388" i="42" s="1"/>
  <c r="D389" i="42"/>
  <c r="E389" i="42"/>
  <c r="F389" i="42"/>
  <c r="G389" i="42"/>
  <c r="H389" i="42"/>
  <c r="I389" i="42"/>
  <c r="J389" i="42"/>
  <c r="K389" i="42"/>
  <c r="L389" i="42"/>
  <c r="M389" i="42"/>
  <c r="N389" i="42"/>
  <c r="O389" i="42"/>
  <c r="P389" i="42"/>
  <c r="Q389" i="42"/>
  <c r="R389" i="42"/>
  <c r="S389" i="42"/>
  <c r="T389" i="42"/>
  <c r="U389" i="42"/>
  <c r="V389" i="42"/>
  <c r="W389" i="42"/>
  <c r="X389" i="42"/>
  <c r="Y389" i="42"/>
  <c r="Z389" i="42"/>
  <c r="AA389" i="42"/>
  <c r="AB389" i="42"/>
  <c r="AC389" i="42"/>
  <c r="AD389" i="42"/>
  <c r="AE389" i="42"/>
  <c r="AF389" i="42"/>
  <c r="AG389" i="42" s="1"/>
  <c r="AH389" i="42" s="1"/>
  <c r="D390" i="42"/>
  <c r="E390" i="42"/>
  <c r="F390" i="42"/>
  <c r="G390" i="42"/>
  <c r="H390" i="42"/>
  <c r="I390" i="42"/>
  <c r="J390" i="42"/>
  <c r="K390" i="42"/>
  <c r="L390" i="42"/>
  <c r="M390" i="42"/>
  <c r="N390" i="42"/>
  <c r="O390" i="42"/>
  <c r="P390" i="42"/>
  <c r="Q390" i="42"/>
  <c r="R390" i="42"/>
  <c r="S390" i="42"/>
  <c r="T390" i="42"/>
  <c r="U390" i="42"/>
  <c r="V390" i="42"/>
  <c r="W390" i="42"/>
  <c r="X390" i="42"/>
  <c r="Y390" i="42"/>
  <c r="Z390" i="42"/>
  <c r="AA390" i="42"/>
  <c r="AB390" i="42"/>
  <c r="AC390" i="42"/>
  <c r="AD390" i="42"/>
  <c r="AE390" i="42"/>
  <c r="AF390" i="42"/>
  <c r="AG390" i="42" s="1"/>
  <c r="AH390" i="42" s="1"/>
  <c r="D391" i="42"/>
  <c r="E391" i="42"/>
  <c r="F391" i="42"/>
  <c r="G391" i="42"/>
  <c r="H391" i="42"/>
  <c r="I391" i="42"/>
  <c r="J391" i="42"/>
  <c r="K391" i="42"/>
  <c r="L391" i="42"/>
  <c r="M391" i="42"/>
  <c r="N391" i="42"/>
  <c r="O391" i="42"/>
  <c r="P391" i="42"/>
  <c r="Q391" i="42"/>
  <c r="R391" i="42"/>
  <c r="S391" i="42"/>
  <c r="T391" i="42"/>
  <c r="U391" i="42"/>
  <c r="V391" i="42"/>
  <c r="W391" i="42"/>
  <c r="X391" i="42"/>
  <c r="Y391" i="42"/>
  <c r="Z391" i="42"/>
  <c r="AA391" i="42"/>
  <c r="AB391" i="42"/>
  <c r="AC391" i="42"/>
  <c r="AD391" i="42"/>
  <c r="AE391" i="42"/>
  <c r="AF391" i="42"/>
  <c r="AG391" i="42" s="1"/>
  <c r="AH391" i="42" s="1"/>
  <c r="D392" i="42"/>
  <c r="E392" i="42"/>
  <c r="F392" i="42"/>
  <c r="G392" i="42"/>
  <c r="H392" i="42"/>
  <c r="I392" i="42"/>
  <c r="J392" i="42"/>
  <c r="K392" i="42"/>
  <c r="L392" i="42"/>
  <c r="M392" i="42"/>
  <c r="N392" i="42"/>
  <c r="O392" i="42"/>
  <c r="P392" i="42"/>
  <c r="Q392" i="42"/>
  <c r="R392" i="42"/>
  <c r="S392" i="42"/>
  <c r="T392" i="42"/>
  <c r="U392" i="42"/>
  <c r="V392" i="42"/>
  <c r="W392" i="42"/>
  <c r="X392" i="42"/>
  <c r="Y392" i="42"/>
  <c r="Z392" i="42"/>
  <c r="AA392" i="42"/>
  <c r="AB392" i="42"/>
  <c r="AC392" i="42"/>
  <c r="AD392" i="42"/>
  <c r="AE392" i="42"/>
  <c r="AF392" i="42"/>
  <c r="AG392" i="42" s="1"/>
  <c r="AH392" i="42" s="1"/>
  <c r="D393" i="42"/>
  <c r="E393" i="42"/>
  <c r="F393" i="42"/>
  <c r="G393" i="42"/>
  <c r="H393" i="42"/>
  <c r="I393" i="42"/>
  <c r="J393" i="42"/>
  <c r="K393" i="42"/>
  <c r="L393" i="42"/>
  <c r="M393" i="42"/>
  <c r="N393" i="42"/>
  <c r="O393" i="42"/>
  <c r="P393" i="42"/>
  <c r="Q393" i="42"/>
  <c r="R393" i="42"/>
  <c r="S393" i="42"/>
  <c r="T393" i="42"/>
  <c r="U393" i="42"/>
  <c r="V393" i="42"/>
  <c r="W393" i="42"/>
  <c r="X393" i="42"/>
  <c r="Y393" i="42"/>
  <c r="Z393" i="42"/>
  <c r="AA393" i="42"/>
  <c r="AB393" i="42"/>
  <c r="AC393" i="42"/>
  <c r="AD393" i="42"/>
  <c r="AE393" i="42"/>
  <c r="AF393" i="42"/>
  <c r="AG393" i="42" s="1"/>
  <c r="AH393" i="42" s="1"/>
  <c r="D394" i="42"/>
  <c r="E394" i="42"/>
  <c r="F394" i="42"/>
  <c r="G394" i="42"/>
  <c r="H394" i="42"/>
  <c r="I394" i="42"/>
  <c r="J394" i="42"/>
  <c r="K394" i="42"/>
  <c r="L394" i="42"/>
  <c r="M394" i="42"/>
  <c r="N394" i="42"/>
  <c r="O394" i="42"/>
  <c r="P394" i="42"/>
  <c r="Q394" i="42"/>
  <c r="R394" i="42"/>
  <c r="S394" i="42"/>
  <c r="T394" i="42"/>
  <c r="U394" i="42"/>
  <c r="V394" i="42"/>
  <c r="W394" i="42"/>
  <c r="X394" i="42"/>
  <c r="Y394" i="42"/>
  <c r="Z394" i="42"/>
  <c r="AA394" i="42"/>
  <c r="AB394" i="42"/>
  <c r="AC394" i="42"/>
  <c r="AD394" i="42"/>
  <c r="AE394" i="42"/>
  <c r="AF394" i="42"/>
  <c r="AG394" i="42" s="1"/>
  <c r="AH394" i="42" s="1"/>
  <c r="D395" i="42"/>
  <c r="E395" i="42"/>
  <c r="F395" i="42"/>
  <c r="G395" i="42"/>
  <c r="H395" i="42"/>
  <c r="I395" i="42"/>
  <c r="J395" i="42"/>
  <c r="K395" i="42"/>
  <c r="L395" i="42"/>
  <c r="M395" i="42"/>
  <c r="N395" i="42"/>
  <c r="O395" i="42"/>
  <c r="P395" i="42"/>
  <c r="Q395" i="42"/>
  <c r="R395" i="42"/>
  <c r="S395" i="42"/>
  <c r="T395" i="42"/>
  <c r="U395" i="42"/>
  <c r="V395" i="42"/>
  <c r="W395" i="42"/>
  <c r="X395" i="42"/>
  <c r="Y395" i="42"/>
  <c r="Z395" i="42"/>
  <c r="AA395" i="42"/>
  <c r="AB395" i="42"/>
  <c r="AC395" i="42"/>
  <c r="AD395" i="42"/>
  <c r="AE395" i="42"/>
  <c r="AF395" i="42"/>
  <c r="AG395" i="42" s="1"/>
  <c r="AH395" i="42" s="1"/>
  <c r="D396" i="42"/>
  <c r="E396" i="42"/>
  <c r="F396" i="42"/>
  <c r="G396" i="42"/>
  <c r="H396" i="42"/>
  <c r="I396" i="42"/>
  <c r="J396" i="42"/>
  <c r="K396" i="42"/>
  <c r="L396" i="42"/>
  <c r="M396" i="42"/>
  <c r="N396" i="42"/>
  <c r="O396" i="42"/>
  <c r="P396" i="42"/>
  <c r="Q396" i="42"/>
  <c r="R396" i="42"/>
  <c r="S396" i="42"/>
  <c r="T396" i="42"/>
  <c r="U396" i="42"/>
  <c r="V396" i="42"/>
  <c r="W396" i="42"/>
  <c r="X396" i="42"/>
  <c r="Y396" i="42"/>
  <c r="Z396" i="42"/>
  <c r="AA396" i="42"/>
  <c r="AB396" i="42"/>
  <c r="AC396" i="42"/>
  <c r="AD396" i="42"/>
  <c r="AE396" i="42"/>
  <c r="AF396" i="42"/>
  <c r="AG396" i="42" s="1"/>
  <c r="AH396" i="42" s="1"/>
  <c r="D397" i="42"/>
  <c r="E397" i="42"/>
  <c r="F397" i="42"/>
  <c r="G397" i="42"/>
  <c r="H397" i="42"/>
  <c r="I397" i="42"/>
  <c r="J397" i="42"/>
  <c r="K397" i="42"/>
  <c r="L397" i="42"/>
  <c r="M397" i="42"/>
  <c r="N397" i="42"/>
  <c r="O397" i="42"/>
  <c r="P397" i="42"/>
  <c r="Q397" i="42"/>
  <c r="R397" i="42"/>
  <c r="S397" i="42"/>
  <c r="T397" i="42"/>
  <c r="U397" i="42"/>
  <c r="V397" i="42"/>
  <c r="W397" i="42"/>
  <c r="X397" i="42"/>
  <c r="Y397" i="42"/>
  <c r="Z397" i="42"/>
  <c r="AA397" i="42"/>
  <c r="AB397" i="42"/>
  <c r="AC397" i="42"/>
  <c r="AD397" i="42"/>
  <c r="AE397" i="42"/>
  <c r="AF397" i="42"/>
  <c r="AG397" i="42" s="1"/>
  <c r="AH397" i="42" s="1"/>
  <c r="D398" i="42"/>
  <c r="E398" i="42"/>
  <c r="F398" i="42"/>
  <c r="G398" i="42"/>
  <c r="H398" i="42"/>
  <c r="I398" i="42"/>
  <c r="J398" i="42"/>
  <c r="K398" i="42"/>
  <c r="L398" i="42"/>
  <c r="M398" i="42"/>
  <c r="N398" i="42"/>
  <c r="O398" i="42"/>
  <c r="P398" i="42"/>
  <c r="Q398" i="42"/>
  <c r="R398" i="42"/>
  <c r="S398" i="42"/>
  <c r="T398" i="42"/>
  <c r="U398" i="42"/>
  <c r="V398" i="42"/>
  <c r="W398" i="42"/>
  <c r="X398" i="42"/>
  <c r="Y398" i="42"/>
  <c r="Z398" i="42"/>
  <c r="AA398" i="42"/>
  <c r="AB398" i="42"/>
  <c r="AC398" i="42"/>
  <c r="AD398" i="42"/>
  <c r="AE398" i="42"/>
  <c r="AF398" i="42"/>
  <c r="AG398" i="42" s="1"/>
  <c r="AH398" i="42" s="1"/>
  <c r="D399" i="42"/>
  <c r="E399" i="42"/>
  <c r="F399" i="42"/>
  <c r="G399" i="42"/>
  <c r="H399" i="42"/>
  <c r="I399" i="42"/>
  <c r="J399" i="42"/>
  <c r="K399" i="42"/>
  <c r="L399" i="42"/>
  <c r="M399" i="42"/>
  <c r="N399" i="42"/>
  <c r="O399" i="42"/>
  <c r="P399" i="42"/>
  <c r="Q399" i="42"/>
  <c r="R399" i="42"/>
  <c r="S399" i="42"/>
  <c r="T399" i="42"/>
  <c r="U399" i="42"/>
  <c r="V399" i="42"/>
  <c r="W399" i="42"/>
  <c r="X399" i="42"/>
  <c r="Y399" i="42"/>
  <c r="Z399" i="42"/>
  <c r="AA399" i="42"/>
  <c r="AB399" i="42"/>
  <c r="AC399" i="42"/>
  <c r="AD399" i="42"/>
  <c r="AE399" i="42"/>
  <c r="AF399" i="42"/>
  <c r="AG399" i="42" s="1"/>
  <c r="AH399" i="42" s="1"/>
  <c r="D400" i="42"/>
  <c r="E400" i="42"/>
  <c r="F400" i="42"/>
  <c r="G400" i="42"/>
  <c r="H400" i="42"/>
  <c r="I400" i="42"/>
  <c r="J400" i="42"/>
  <c r="K400" i="42"/>
  <c r="L400" i="42"/>
  <c r="M400" i="42"/>
  <c r="N400" i="42"/>
  <c r="O400" i="42"/>
  <c r="P400" i="42"/>
  <c r="Q400" i="42"/>
  <c r="R400" i="42"/>
  <c r="S400" i="42"/>
  <c r="T400" i="42"/>
  <c r="U400" i="42"/>
  <c r="V400" i="42"/>
  <c r="W400" i="42"/>
  <c r="X400" i="42"/>
  <c r="Y400" i="42"/>
  <c r="Z400" i="42"/>
  <c r="AA400" i="42"/>
  <c r="AB400" i="42"/>
  <c r="AC400" i="42"/>
  <c r="AD400" i="42"/>
  <c r="AE400" i="42"/>
  <c r="AF400" i="42"/>
  <c r="AG400" i="42" s="1"/>
  <c r="AH400" i="42" s="1"/>
  <c r="C30" i="42"/>
  <c r="C31" i="42"/>
  <c r="C32" i="42"/>
  <c r="C33" i="42"/>
  <c r="C34" i="42"/>
  <c r="C35" i="42"/>
  <c r="C36" i="42"/>
  <c r="C37" i="42"/>
  <c r="C38" i="42"/>
  <c r="C39" i="42"/>
  <c r="C40" i="42"/>
  <c r="C41" i="42"/>
  <c r="C42" i="42"/>
  <c r="C43" i="42"/>
  <c r="C44" i="42"/>
  <c r="C45" i="42"/>
  <c r="C46" i="42"/>
  <c r="C47" i="42"/>
  <c r="C48" i="42"/>
  <c r="C49" i="42"/>
  <c r="C50" i="42"/>
  <c r="C51" i="42"/>
  <c r="C52" i="42"/>
  <c r="C53" i="42"/>
  <c r="C54" i="42"/>
  <c r="C55" i="42"/>
  <c r="C56" i="42"/>
  <c r="C57" i="42"/>
  <c r="C58" i="42"/>
  <c r="C59" i="42"/>
  <c r="C60" i="42"/>
  <c r="C61" i="42"/>
  <c r="C62" i="42"/>
  <c r="C63" i="42"/>
  <c r="C64" i="42"/>
  <c r="C65" i="42"/>
  <c r="C66" i="42"/>
  <c r="C67" i="42"/>
  <c r="C68" i="42"/>
  <c r="C69" i="42"/>
  <c r="C70" i="42"/>
  <c r="C71" i="42"/>
  <c r="C72" i="42"/>
  <c r="C73" i="42"/>
  <c r="C74" i="42"/>
  <c r="C75" i="42"/>
  <c r="C76" i="42"/>
  <c r="C77" i="42"/>
  <c r="C78" i="42"/>
  <c r="C79" i="42"/>
  <c r="C80" i="42"/>
  <c r="C81" i="42"/>
  <c r="C82" i="42"/>
  <c r="C83" i="42"/>
  <c r="C84" i="42"/>
  <c r="C85" i="42"/>
  <c r="C86" i="42"/>
  <c r="C87" i="42"/>
  <c r="C88" i="42"/>
  <c r="C89" i="42"/>
  <c r="C90" i="42"/>
  <c r="C91" i="42"/>
  <c r="C92" i="42"/>
  <c r="C93" i="42"/>
  <c r="C94" i="42"/>
  <c r="C95" i="42"/>
  <c r="C96" i="42"/>
  <c r="C97" i="42"/>
  <c r="C98" i="42"/>
  <c r="C99" i="42"/>
  <c r="C100" i="42"/>
  <c r="C101" i="42"/>
  <c r="C102" i="42"/>
  <c r="C103" i="42"/>
  <c r="C104" i="42"/>
  <c r="C105" i="42"/>
  <c r="C106" i="42"/>
  <c r="C107" i="42"/>
  <c r="C108" i="42"/>
  <c r="C109" i="42"/>
  <c r="C110" i="42"/>
  <c r="C111" i="42"/>
  <c r="C112" i="42"/>
  <c r="C113" i="42"/>
  <c r="C114" i="42"/>
  <c r="C115" i="42"/>
  <c r="C116" i="42"/>
  <c r="C117" i="42"/>
  <c r="C118" i="42"/>
  <c r="C119" i="42"/>
  <c r="C120" i="42"/>
  <c r="C121" i="42"/>
  <c r="C122" i="42"/>
  <c r="C123" i="42"/>
  <c r="C124" i="42"/>
  <c r="C125" i="42"/>
  <c r="C126" i="42"/>
  <c r="C127" i="42"/>
  <c r="C128" i="42"/>
  <c r="C129" i="42"/>
  <c r="C130" i="42"/>
  <c r="C131" i="42"/>
  <c r="C132" i="42"/>
  <c r="C133" i="42"/>
  <c r="C134" i="42"/>
  <c r="C135" i="42"/>
  <c r="C136" i="42"/>
  <c r="C137" i="42"/>
  <c r="C138" i="42"/>
  <c r="C139" i="42"/>
  <c r="C140" i="42"/>
  <c r="C141" i="42"/>
  <c r="C142" i="42"/>
  <c r="C143" i="42"/>
  <c r="C144" i="42"/>
  <c r="C145" i="42"/>
  <c r="C146" i="42"/>
  <c r="C147" i="42"/>
  <c r="C148" i="42"/>
  <c r="C149" i="42"/>
  <c r="C150" i="42"/>
  <c r="C151" i="42"/>
  <c r="C152" i="42"/>
  <c r="C153" i="42"/>
  <c r="C154" i="42"/>
  <c r="C155" i="42"/>
  <c r="C156" i="42"/>
  <c r="C157" i="42"/>
  <c r="C158" i="42"/>
  <c r="C159" i="42"/>
  <c r="C160" i="42"/>
  <c r="C161" i="42"/>
  <c r="C162" i="42"/>
  <c r="C163" i="42"/>
  <c r="C164" i="42"/>
  <c r="C165" i="42"/>
  <c r="C166" i="42"/>
  <c r="C167" i="42"/>
  <c r="C168" i="42"/>
  <c r="C169" i="42"/>
  <c r="C170" i="42"/>
  <c r="C171" i="42"/>
  <c r="C172" i="42"/>
  <c r="C173" i="42"/>
  <c r="C174" i="42"/>
  <c r="C175" i="42"/>
  <c r="C176" i="42"/>
  <c r="C177" i="42"/>
  <c r="C178" i="42"/>
  <c r="C179" i="42"/>
  <c r="C180" i="42"/>
  <c r="C181" i="42"/>
  <c r="C182" i="42"/>
  <c r="C183" i="42"/>
  <c r="C184" i="42"/>
  <c r="C185" i="42"/>
  <c r="C186" i="42"/>
  <c r="C187" i="42"/>
  <c r="C188" i="42"/>
  <c r="C189" i="42"/>
  <c r="C190" i="42"/>
  <c r="C191" i="42"/>
  <c r="C192" i="42"/>
  <c r="C193" i="42"/>
  <c r="C194" i="42"/>
  <c r="C195" i="42"/>
  <c r="C196" i="42"/>
  <c r="C197" i="42"/>
  <c r="C198" i="42"/>
  <c r="C199" i="42"/>
  <c r="C200" i="42"/>
  <c r="C201" i="42"/>
  <c r="C202" i="42"/>
  <c r="C203" i="42"/>
  <c r="C204" i="42"/>
  <c r="C205" i="42"/>
  <c r="C206" i="42"/>
  <c r="C207" i="42"/>
  <c r="C208" i="42"/>
  <c r="C209" i="42"/>
  <c r="C210" i="42"/>
  <c r="C211" i="42"/>
  <c r="C212" i="42"/>
  <c r="C213" i="42"/>
  <c r="C214" i="42"/>
  <c r="C215" i="42"/>
  <c r="C216" i="42"/>
  <c r="C217" i="42"/>
  <c r="C218" i="42"/>
  <c r="C219" i="42"/>
  <c r="C220" i="42"/>
  <c r="C221" i="42"/>
  <c r="C222" i="42"/>
  <c r="C223" i="42"/>
  <c r="C224" i="42"/>
  <c r="C225" i="42"/>
  <c r="C226" i="42"/>
  <c r="C227" i="42"/>
  <c r="C228" i="42"/>
  <c r="C229" i="42"/>
  <c r="C230" i="42"/>
  <c r="C231" i="42"/>
  <c r="C232" i="42"/>
  <c r="C233" i="42"/>
  <c r="C234" i="42"/>
  <c r="C235" i="42"/>
  <c r="C236" i="42"/>
  <c r="C237" i="42"/>
  <c r="C238" i="42"/>
  <c r="C239" i="42"/>
  <c r="C240" i="42"/>
  <c r="C241" i="42"/>
  <c r="C242" i="42"/>
  <c r="C243" i="42"/>
  <c r="C244" i="42"/>
  <c r="C245" i="42"/>
  <c r="C246" i="42"/>
  <c r="C247" i="42"/>
  <c r="C248" i="42"/>
  <c r="C249" i="42"/>
  <c r="C250" i="42"/>
  <c r="C251" i="42"/>
  <c r="C252" i="42"/>
  <c r="C253" i="42"/>
  <c r="C254" i="42"/>
  <c r="C255" i="42"/>
  <c r="C256" i="42"/>
  <c r="C257" i="42"/>
  <c r="C258" i="42"/>
  <c r="C259" i="42"/>
  <c r="C260" i="42"/>
  <c r="C261" i="42"/>
  <c r="C262" i="42"/>
  <c r="C263" i="42"/>
  <c r="C264" i="42"/>
  <c r="C265" i="42"/>
  <c r="C266" i="42"/>
  <c r="C267" i="42"/>
  <c r="C268" i="42"/>
  <c r="C269" i="42"/>
  <c r="C270" i="42"/>
  <c r="C271" i="42"/>
  <c r="C272" i="42"/>
  <c r="C273" i="42"/>
  <c r="C274" i="42"/>
  <c r="C275" i="42"/>
  <c r="C276" i="42"/>
  <c r="C277" i="42"/>
  <c r="C278" i="42"/>
  <c r="C279" i="42"/>
  <c r="C280" i="42"/>
  <c r="C281" i="42"/>
  <c r="C282" i="42"/>
  <c r="C283" i="42"/>
  <c r="C284" i="42"/>
  <c r="C285" i="42"/>
  <c r="C286" i="42"/>
  <c r="C287" i="42"/>
  <c r="C288" i="42"/>
  <c r="C289" i="42"/>
  <c r="C290" i="42"/>
  <c r="C291" i="42"/>
  <c r="C292" i="42"/>
  <c r="C293" i="42"/>
  <c r="C294" i="42"/>
  <c r="C295" i="42"/>
  <c r="C296" i="42"/>
  <c r="C297" i="42"/>
  <c r="C298" i="42"/>
  <c r="C299" i="42"/>
  <c r="C300" i="42"/>
  <c r="C301" i="42"/>
  <c r="C302" i="42"/>
  <c r="C303" i="42"/>
  <c r="C304" i="42"/>
  <c r="C305" i="42"/>
  <c r="C306" i="42"/>
  <c r="C307" i="42"/>
  <c r="C308" i="42"/>
  <c r="C309" i="42"/>
  <c r="C310" i="42"/>
  <c r="C311" i="42"/>
  <c r="C312" i="42"/>
  <c r="C313" i="42"/>
  <c r="C314" i="42"/>
  <c r="C315" i="42"/>
  <c r="C316" i="42"/>
  <c r="C317" i="42"/>
  <c r="C318" i="42"/>
  <c r="C319" i="42"/>
  <c r="C320" i="42"/>
  <c r="C321" i="42"/>
  <c r="C322" i="42"/>
  <c r="C323" i="42"/>
  <c r="C324" i="42"/>
  <c r="C325" i="42"/>
  <c r="C326" i="42"/>
  <c r="C327" i="42"/>
  <c r="C328" i="42"/>
  <c r="C329" i="42"/>
  <c r="C330" i="42"/>
  <c r="C331" i="42"/>
  <c r="C332" i="42"/>
  <c r="C333" i="42"/>
  <c r="C334" i="42"/>
  <c r="C335" i="42"/>
  <c r="C336" i="42"/>
  <c r="C337" i="42"/>
  <c r="C338" i="42"/>
  <c r="C339" i="42"/>
  <c r="C340" i="42"/>
  <c r="C341" i="42"/>
  <c r="C342" i="42"/>
  <c r="C343" i="42"/>
  <c r="C344" i="42"/>
  <c r="C345" i="42"/>
  <c r="C346" i="42"/>
  <c r="C347" i="42"/>
  <c r="C348" i="42"/>
  <c r="C349" i="42"/>
  <c r="C350" i="42"/>
  <c r="C351" i="42"/>
  <c r="C352" i="42"/>
  <c r="C353" i="42"/>
  <c r="C354" i="42"/>
  <c r="C355" i="42"/>
  <c r="C356" i="42"/>
  <c r="C357" i="42"/>
  <c r="C358" i="42"/>
  <c r="C359" i="42"/>
  <c r="C360" i="42"/>
  <c r="C361" i="42"/>
  <c r="C362" i="42"/>
  <c r="C363" i="42"/>
  <c r="C364" i="42"/>
  <c r="C365" i="42"/>
  <c r="C366" i="42"/>
  <c r="C367" i="42"/>
  <c r="C368" i="42"/>
  <c r="C369" i="42"/>
  <c r="C370" i="42"/>
  <c r="C371" i="42"/>
  <c r="C372" i="42"/>
  <c r="C373" i="42"/>
  <c r="C374" i="42"/>
  <c r="C375" i="42"/>
  <c r="C376" i="42"/>
  <c r="C377" i="42"/>
  <c r="C378" i="42"/>
  <c r="C379" i="42"/>
  <c r="C380" i="42"/>
  <c r="C381" i="42"/>
  <c r="C382" i="42"/>
  <c r="C383" i="42"/>
  <c r="C384" i="42"/>
  <c r="C385" i="42"/>
  <c r="C386" i="42"/>
  <c r="C387" i="42"/>
  <c r="C388" i="42"/>
  <c r="C389" i="42"/>
  <c r="C390" i="42"/>
  <c r="C391" i="42"/>
  <c r="C392" i="42"/>
  <c r="C393" i="42"/>
  <c r="C394" i="42"/>
  <c r="C395" i="42"/>
  <c r="C396" i="42"/>
  <c r="C397" i="42"/>
  <c r="C398" i="42"/>
  <c r="C399" i="42"/>
  <c r="C400" i="42"/>
  <c r="B428" i="42"/>
  <c r="B427" i="42"/>
  <c r="B426" i="42"/>
  <c r="B400" i="42"/>
  <c r="A400" i="42"/>
  <c r="B399" i="42"/>
  <c r="A399" i="42"/>
  <c r="B398" i="42"/>
  <c r="A398" i="42"/>
  <c r="B397" i="42"/>
  <c r="A397" i="42"/>
  <c r="B396" i="42"/>
  <c r="A396" i="42"/>
  <c r="B395" i="42"/>
  <c r="A395" i="42"/>
  <c r="B394" i="42"/>
  <c r="A394" i="42"/>
  <c r="B393" i="42"/>
  <c r="A393" i="42"/>
  <c r="B392" i="42"/>
  <c r="A392" i="42"/>
  <c r="B391" i="42"/>
  <c r="A391" i="42"/>
  <c r="B390" i="42"/>
  <c r="A390" i="42"/>
  <c r="B389" i="42"/>
  <c r="A389" i="42"/>
  <c r="B388" i="42"/>
  <c r="A388" i="42"/>
  <c r="B387" i="42"/>
  <c r="A387" i="42"/>
  <c r="B386" i="42"/>
  <c r="A386" i="42"/>
  <c r="B385" i="42"/>
  <c r="A385" i="42"/>
  <c r="B384" i="42"/>
  <c r="A384" i="42"/>
  <c r="B383" i="42"/>
  <c r="A383" i="42"/>
  <c r="B382" i="42"/>
  <c r="A382" i="42"/>
  <c r="B381" i="42"/>
  <c r="A381" i="42"/>
  <c r="B380" i="42"/>
  <c r="A380" i="42"/>
  <c r="B379" i="42"/>
  <c r="A379" i="42"/>
  <c r="B378" i="42"/>
  <c r="A378" i="42"/>
  <c r="B377" i="42"/>
  <c r="A377" i="42"/>
  <c r="B376" i="42"/>
  <c r="A376" i="42"/>
  <c r="B375" i="42"/>
  <c r="A375" i="42"/>
  <c r="B374" i="42"/>
  <c r="A374" i="42"/>
  <c r="B373" i="42"/>
  <c r="A373" i="42"/>
  <c r="B372" i="42"/>
  <c r="A372" i="42"/>
  <c r="B371" i="42"/>
  <c r="A371" i="42"/>
  <c r="B370" i="42"/>
  <c r="A370" i="42"/>
  <c r="B369" i="42"/>
  <c r="A369" i="42"/>
  <c r="B368" i="42"/>
  <c r="A368" i="42"/>
  <c r="B367" i="42"/>
  <c r="A367" i="42"/>
  <c r="B366" i="42"/>
  <c r="A366" i="42"/>
  <c r="B365" i="42"/>
  <c r="A365" i="42"/>
  <c r="B364" i="42"/>
  <c r="A364" i="42"/>
  <c r="B363" i="42"/>
  <c r="A363" i="42"/>
  <c r="B362" i="42"/>
  <c r="A362" i="42"/>
  <c r="B361" i="42"/>
  <c r="A361" i="42"/>
  <c r="B360" i="42"/>
  <c r="A360" i="42"/>
  <c r="B359" i="42"/>
  <c r="A359" i="42"/>
  <c r="B358" i="42"/>
  <c r="A358" i="42"/>
  <c r="B357" i="42"/>
  <c r="A357" i="42"/>
  <c r="B356" i="42"/>
  <c r="A356" i="42"/>
  <c r="B355" i="42"/>
  <c r="A355" i="42"/>
  <c r="B354" i="42"/>
  <c r="A354" i="42"/>
  <c r="B353" i="42"/>
  <c r="A353" i="42"/>
  <c r="B352" i="42"/>
  <c r="A352" i="42"/>
  <c r="B351" i="42"/>
  <c r="A351" i="42"/>
  <c r="B350" i="42"/>
  <c r="A350" i="42"/>
  <c r="B349" i="42"/>
  <c r="A349" i="42"/>
  <c r="B348" i="42"/>
  <c r="A348" i="42"/>
  <c r="B347" i="42"/>
  <c r="A347" i="42"/>
  <c r="B346" i="42"/>
  <c r="A346" i="42"/>
  <c r="B345" i="42"/>
  <c r="A345" i="42"/>
  <c r="B344" i="42"/>
  <c r="A344" i="42"/>
  <c r="B343" i="42"/>
  <c r="A343" i="42"/>
  <c r="B342" i="42"/>
  <c r="A342" i="42"/>
  <c r="B341" i="42"/>
  <c r="A341" i="42"/>
  <c r="B340" i="42"/>
  <c r="A340" i="42"/>
  <c r="B339" i="42"/>
  <c r="A339" i="42"/>
  <c r="B338" i="42"/>
  <c r="A338" i="42"/>
  <c r="B337" i="42"/>
  <c r="A337" i="42"/>
  <c r="B336" i="42"/>
  <c r="A336" i="42"/>
  <c r="B335" i="42"/>
  <c r="A335" i="42"/>
  <c r="B334" i="42"/>
  <c r="A334" i="42"/>
  <c r="B333" i="42"/>
  <c r="A333" i="42"/>
  <c r="B332" i="42"/>
  <c r="A332" i="42"/>
  <c r="B331" i="42"/>
  <c r="A331" i="42"/>
  <c r="B330" i="42"/>
  <c r="A330" i="42"/>
  <c r="B329" i="42"/>
  <c r="A329" i="42"/>
  <c r="B328" i="42"/>
  <c r="A328" i="42"/>
  <c r="B327" i="42"/>
  <c r="A327" i="42"/>
  <c r="B326" i="42"/>
  <c r="A326" i="42"/>
  <c r="B325" i="42"/>
  <c r="A325" i="42"/>
  <c r="B324" i="42"/>
  <c r="A324" i="42"/>
  <c r="B323" i="42"/>
  <c r="A323" i="42"/>
  <c r="B322" i="42"/>
  <c r="A322" i="42"/>
  <c r="B321" i="42"/>
  <c r="A321" i="42"/>
  <c r="B320" i="42"/>
  <c r="A320" i="42"/>
  <c r="B319" i="42"/>
  <c r="A319" i="42"/>
  <c r="B318" i="42"/>
  <c r="A318" i="42"/>
  <c r="B317" i="42"/>
  <c r="A317" i="42"/>
  <c r="B316" i="42"/>
  <c r="A316" i="42"/>
  <c r="B315" i="42"/>
  <c r="A315" i="42"/>
  <c r="B314" i="42"/>
  <c r="A314" i="42"/>
  <c r="B313" i="42"/>
  <c r="A313" i="42"/>
  <c r="B312" i="42"/>
  <c r="A312" i="42"/>
  <c r="B311" i="42"/>
  <c r="A311" i="42"/>
  <c r="B310" i="42"/>
  <c r="A310" i="42"/>
  <c r="B309" i="42"/>
  <c r="A309" i="42"/>
  <c r="B308" i="42"/>
  <c r="A308" i="42"/>
  <c r="B307" i="42"/>
  <c r="A307" i="42"/>
  <c r="B306" i="42"/>
  <c r="A306" i="42"/>
  <c r="B305" i="42"/>
  <c r="A305" i="42"/>
  <c r="B304" i="42"/>
  <c r="A304" i="42"/>
  <c r="B303" i="42"/>
  <c r="A303" i="42"/>
  <c r="B302" i="42"/>
  <c r="A302" i="42"/>
  <c r="B301" i="42"/>
  <c r="A301" i="42"/>
  <c r="B300" i="42"/>
  <c r="A300" i="42"/>
  <c r="B299" i="42"/>
  <c r="A299" i="42"/>
  <c r="B298" i="42"/>
  <c r="A298" i="42"/>
  <c r="B297" i="42"/>
  <c r="A297" i="42"/>
  <c r="B296" i="42"/>
  <c r="A296" i="42"/>
  <c r="B295" i="42"/>
  <c r="A295" i="42"/>
  <c r="B294" i="42"/>
  <c r="A294" i="42"/>
  <c r="B293" i="42"/>
  <c r="A293" i="42"/>
  <c r="B292" i="42"/>
  <c r="A292" i="42"/>
  <c r="B291" i="42"/>
  <c r="A291" i="42"/>
  <c r="B290" i="42"/>
  <c r="A290" i="42"/>
  <c r="B289" i="42"/>
  <c r="A289" i="42"/>
  <c r="B288" i="42"/>
  <c r="A288" i="42"/>
  <c r="B287" i="42"/>
  <c r="A287" i="42"/>
  <c r="B286" i="42"/>
  <c r="A286" i="42"/>
  <c r="B285" i="42"/>
  <c r="A285" i="42"/>
  <c r="B284" i="42"/>
  <c r="A284" i="42"/>
  <c r="B283" i="42"/>
  <c r="A283" i="42"/>
  <c r="B282" i="42"/>
  <c r="A282" i="42"/>
  <c r="B281" i="42"/>
  <c r="A281" i="42"/>
  <c r="B280" i="42"/>
  <c r="A280" i="42"/>
  <c r="B279" i="42"/>
  <c r="A279" i="42"/>
  <c r="B278" i="42"/>
  <c r="A278" i="42"/>
  <c r="B277" i="42"/>
  <c r="A277" i="42"/>
  <c r="B276" i="42"/>
  <c r="A276" i="42"/>
  <c r="B275" i="42"/>
  <c r="A275" i="42"/>
  <c r="B274" i="42"/>
  <c r="A274" i="42"/>
  <c r="B273" i="42"/>
  <c r="A273" i="42"/>
  <c r="B272" i="42"/>
  <c r="A272" i="42"/>
  <c r="B271" i="42"/>
  <c r="A271" i="42"/>
  <c r="B270" i="42"/>
  <c r="A270" i="42"/>
  <c r="B269" i="42"/>
  <c r="A269" i="42"/>
  <c r="B268" i="42"/>
  <c r="A268" i="42"/>
  <c r="B267" i="42"/>
  <c r="A267" i="42"/>
  <c r="B266" i="42"/>
  <c r="A266" i="42"/>
  <c r="B265" i="42"/>
  <c r="A265" i="42"/>
  <c r="B264" i="42"/>
  <c r="A264" i="42"/>
  <c r="B263" i="42"/>
  <c r="A263" i="42"/>
  <c r="B262" i="42"/>
  <c r="A262" i="42"/>
  <c r="B261" i="42"/>
  <c r="A261" i="42"/>
  <c r="B260" i="42"/>
  <c r="A260" i="42"/>
  <c r="B259" i="42"/>
  <c r="A259" i="42"/>
  <c r="B258" i="42"/>
  <c r="A258" i="42"/>
  <c r="B257" i="42"/>
  <c r="A257" i="42"/>
  <c r="B256" i="42"/>
  <c r="A256" i="42"/>
  <c r="B255" i="42"/>
  <c r="A255" i="42"/>
  <c r="B254" i="42"/>
  <c r="A254" i="42"/>
  <c r="B253" i="42"/>
  <c r="A253" i="42"/>
  <c r="B252" i="42"/>
  <c r="A252" i="42"/>
  <c r="B251" i="42"/>
  <c r="A251" i="42"/>
  <c r="B250" i="42"/>
  <c r="A250" i="42"/>
  <c r="B249" i="42"/>
  <c r="A249" i="42"/>
  <c r="B248" i="42"/>
  <c r="A248" i="42"/>
  <c r="B247" i="42"/>
  <c r="A247" i="42"/>
  <c r="B246" i="42"/>
  <c r="A246" i="42"/>
  <c r="B245" i="42"/>
  <c r="A245" i="42"/>
  <c r="B244" i="42"/>
  <c r="A244" i="42"/>
  <c r="B243" i="42"/>
  <c r="A243" i="42"/>
  <c r="B242" i="42"/>
  <c r="A242" i="42"/>
  <c r="B241" i="42"/>
  <c r="A241" i="42"/>
  <c r="B240" i="42"/>
  <c r="A240" i="42"/>
  <c r="B239" i="42"/>
  <c r="A239" i="42"/>
  <c r="B238" i="42"/>
  <c r="A238" i="42"/>
  <c r="B237" i="42"/>
  <c r="A237" i="42"/>
  <c r="B236" i="42"/>
  <c r="A236" i="42"/>
  <c r="B235" i="42"/>
  <c r="A235" i="42"/>
  <c r="B234" i="42"/>
  <c r="A234" i="42"/>
  <c r="B233" i="42"/>
  <c r="A233" i="42"/>
  <c r="B232" i="42"/>
  <c r="A232" i="42"/>
  <c r="B231" i="42"/>
  <c r="A231" i="42"/>
  <c r="B230" i="42"/>
  <c r="A230" i="42"/>
  <c r="B229" i="42"/>
  <c r="A229" i="42"/>
  <c r="B228" i="42"/>
  <c r="A228" i="42"/>
  <c r="B227" i="42"/>
  <c r="A227" i="42"/>
  <c r="B226" i="42"/>
  <c r="A226" i="42"/>
  <c r="B225" i="42"/>
  <c r="A225" i="42"/>
  <c r="B224" i="42"/>
  <c r="A224" i="42"/>
  <c r="B223" i="42"/>
  <c r="A223" i="42"/>
  <c r="B222" i="42"/>
  <c r="A222" i="42"/>
  <c r="B221" i="42"/>
  <c r="A221" i="42"/>
  <c r="B220" i="42"/>
  <c r="A220" i="42"/>
  <c r="B219" i="42"/>
  <c r="A219" i="42"/>
  <c r="B218" i="42"/>
  <c r="A218" i="42"/>
  <c r="B217" i="42"/>
  <c r="A217" i="42"/>
  <c r="B216" i="42"/>
  <c r="A216" i="42"/>
  <c r="B215" i="42"/>
  <c r="A215" i="42"/>
  <c r="B214" i="42"/>
  <c r="A214" i="42"/>
  <c r="B213" i="42"/>
  <c r="A213" i="42"/>
  <c r="B212" i="42"/>
  <c r="A212" i="42"/>
  <c r="B211" i="42"/>
  <c r="A211" i="42"/>
  <c r="B210" i="42"/>
  <c r="A210" i="42"/>
  <c r="B209" i="42"/>
  <c r="A209" i="42"/>
  <c r="B208" i="42"/>
  <c r="A208" i="42"/>
  <c r="B207" i="42"/>
  <c r="A207" i="42"/>
  <c r="B206" i="42"/>
  <c r="A206" i="42"/>
  <c r="B205" i="42"/>
  <c r="A205" i="42"/>
  <c r="B204" i="42"/>
  <c r="A204" i="42"/>
  <c r="B203" i="42"/>
  <c r="A203" i="42"/>
  <c r="B202" i="42"/>
  <c r="A202" i="42"/>
  <c r="B201" i="42"/>
  <c r="A201" i="42"/>
  <c r="B200" i="42"/>
  <c r="A200" i="42"/>
  <c r="B199" i="42"/>
  <c r="A199" i="42"/>
  <c r="B198" i="42"/>
  <c r="A198" i="42"/>
  <c r="B197" i="42"/>
  <c r="A197" i="42"/>
  <c r="B196" i="42"/>
  <c r="A196" i="42"/>
  <c r="B195" i="42"/>
  <c r="A195" i="42"/>
  <c r="B194" i="42"/>
  <c r="A194" i="42"/>
  <c r="B193" i="42"/>
  <c r="A193" i="42"/>
  <c r="B192" i="42"/>
  <c r="A192" i="42"/>
  <c r="B191" i="42"/>
  <c r="A191" i="42"/>
  <c r="B190" i="42"/>
  <c r="A190" i="42"/>
  <c r="B189" i="42"/>
  <c r="A189" i="42"/>
  <c r="B188" i="42"/>
  <c r="A188" i="42"/>
  <c r="B187" i="42"/>
  <c r="A187" i="42"/>
  <c r="B186" i="42"/>
  <c r="A186" i="42"/>
  <c r="B185" i="42"/>
  <c r="A185" i="42"/>
  <c r="B184" i="42"/>
  <c r="A184" i="42"/>
  <c r="B183" i="42"/>
  <c r="A183" i="42"/>
  <c r="B182" i="42"/>
  <c r="A182" i="42"/>
  <c r="B181" i="42"/>
  <c r="A181" i="42"/>
  <c r="B180" i="42"/>
  <c r="A180" i="42"/>
  <c r="B179" i="42"/>
  <c r="A179" i="42"/>
  <c r="B178" i="42"/>
  <c r="A178" i="42"/>
  <c r="B177" i="42"/>
  <c r="A177" i="42"/>
  <c r="B176" i="42"/>
  <c r="A176" i="42"/>
  <c r="B175" i="42"/>
  <c r="A175" i="42"/>
  <c r="B174" i="42"/>
  <c r="A174" i="42"/>
  <c r="B173" i="42"/>
  <c r="A173" i="42"/>
  <c r="B172" i="42"/>
  <c r="A172" i="42"/>
  <c r="B171" i="42"/>
  <c r="A171" i="42"/>
  <c r="B170" i="42"/>
  <c r="A170" i="42"/>
  <c r="B169" i="42"/>
  <c r="A169" i="42"/>
  <c r="B168" i="42"/>
  <c r="A168" i="42"/>
  <c r="B167" i="42"/>
  <c r="A167" i="42"/>
  <c r="B166" i="42"/>
  <c r="A166" i="42"/>
  <c r="B165" i="42"/>
  <c r="A165" i="42"/>
  <c r="B164" i="42"/>
  <c r="A164" i="42"/>
  <c r="B163" i="42"/>
  <c r="A163" i="42"/>
  <c r="B162" i="42"/>
  <c r="A162" i="42"/>
  <c r="B161" i="42"/>
  <c r="A161" i="42"/>
  <c r="B160" i="42"/>
  <c r="A160" i="42"/>
  <c r="B159" i="42"/>
  <c r="A159" i="42"/>
  <c r="B158" i="42"/>
  <c r="A158" i="42"/>
  <c r="B157" i="42"/>
  <c r="A157" i="42"/>
  <c r="B156" i="42"/>
  <c r="A156" i="42"/>
  <c r="B155" i="42"/>
  <c r="A155" i="42"/>
  <c r="B154" i="42"/>
  <c r="A154" i="42"/>
  <c r="B153" i="42"/>
  <c r="A153" i="42"/>
  <c r="B152" i="42"/>
  <c r="A152" i="42"/>
  <c r="B151" i="42"/>
  <c r="A151" i="42"/>
  <c r="B150" i="42"/>
  <c r="A150" i="42"/>
  <c r="B149" i="42"/>
  <c r="A149" i="42"/>
  <c r="B148" i="42"/>
  <c r="A148" i="42"/>
  <c r="B147" i="42"/>
  <c r="A147" i="42"/>
  <c r="B146" i="42"/>
  <c r="A146" i="42"/>
  <c r="B145" i="42"/>
  <c r="A145" i="42"/>
  <c r="B144" i="42"/>
  <c r="A144" i="42"/>
  <c r="B143" i="42"/>
  <c r="A143" i="42"/>
  <c r="B142" i="42"/>
  <c r="A142" i="42"/>
  <c r="B141" i="42"/>
  <c r="A141" i="42"/>
  <c r="B140" i="42"/>
  <c r="A140" i="42"/>
  <c r="B139" i="42"/>
  <c r="A139" i="42"/>
  <c r="B138" i="42"/>
  <c r="A138" i="42"/>
  <c r="B137" i="42"/>
  <c r="A137" i="42"/>
  <c r="B136" i="42"/>
  <c r="A136" i="42"/>
  <c r="B135" i="42"/>
  <c r="A135" i="42"/>
  <c r="B134" i="42"/>
  <c r="A134" i="42"/>
  <c r="B133" i="42"/>
  <c r="A133" i="42"/>
  <c r="B132" i="42"/>
  <c r="A132" i="42"/>
  <c r="B131" i="42"/>
  <c r="A131" i="42"/>
  <c r="B130" i="42"/>
  <c r="A130" i="42"/>
  <c r="B129" i="42"/>
  <c r="A129" i="42"/>
  <c r="B128" i="42"/>
  <c r="A128" i="42"/>
  <c r="B127" i="42"/>
  <c r="A127" i="42"/>
  <c r="B126" i="42"/>
  <c r="A126" i="42"/>
  <c r="B125" i="42"/>
  <c r="A125" i="42"/>
  <c r="B124" i="42"/>
  <c r="A124" i="42"/>
  <c r="B123" i="42"/>
  <c r="A123" i="42"/>
  <c r="B122" i="42"/>
  <c r="A122" i="42"/>
  <c r="B121" i="42"/>
  <c r="A121" i="42"/>
  <c r="B120" i="42"/>
  <c r="A120" i="42"/>
  <c r="B119" i="42"/>
  <c r="A119" i="42"/>
  <c r="B118" i="42"/>
  <c r="A118" i="42"/>
  <c r="B117" i="42"/>
  <c r="A117" i="42"/>
  <c r="B116" i="42"/>
  <c r="A116" i="42"/>
  <c r="B115" i="42"/>
  <c r="A115" i="42"/>
  <c r="B114" i="42"/>
  <c r="A114" i="42"/>
  <c r="B113" i="42"/>
  <c r="A113" i="42"/>
  <c r="B112" i="42"/>
  <c r="A112" i="42"/>
  <c r="B111" i="42"/>
  <c r="A111" i="42"/>
  <c r="B110" i="42"/>
  <c r="A110" i="42"/>
  <c r="B109" i="42"/>
  <c r="A109" i="42"/>
  <c r="B108" i="42"/>
  <c r="A108" i="42"/>
  <c r="B107" i="42"/>
  <c r="A107" i="42"/>
  <c r="B106" i="42"/>
  <c r="A106" i="42"/>
  <c r="B105" i="42"/>
  <c r="A105" i="42"/>
  <c r="B104" i="42"/>
  <c r="A104" i="42"/>
  <c r="B103" i="42"/>
  <c r="A103" i="42"/>
  <c r="B102" i="42"/>
  <c r="A102" i="42"/>
  <c r="B101" i="42"/>
  <c r="A101" i="42"/>
  <c r="B100" i="42"/>
  <c r="A100" i="42"/>
  <c r="B99" i="42"/>
  <c r="A99" i="42"/>
  <c r="B98" i="42"/>
  <c r="A98" i="42"/>
  <c r="B97" i="42"/>
  <c r="A97" i="42"/>
  <c r="B96" i="42"/>
  <c r="A96" i="42"/>
  <c r="B95" i="42"/>
  <c r="A95" i="42"/>
  <c r="B94" i="42"/>
  <c r="A94" i="42"/>
  <c r="B93" i="42"/>
  <c r="A93" i="42"/>
  <c r="B92" i="42"/>
  <c r="A92" i="42"/>
  <c r="B91" i="42"/>
  <c r="A91" i="42"/>
  <c r="B90" i="42"/>
  <c r="A90" i="42"/>
  <c r="B89" i="42"/>
  <c r="A89" i="42"/>
  <c r="B88" i="42"/>
  <c r="A88" i="42"/>
  <c r="B87" i="42"/>
  <c r="A87" i="42"/>
  <c r="B86" i="42"/>
  <c r="A86" i="42"/>
  <c r="B85" i="42"/>
  <c r="A85" i="42"/>
  <c r="B84" i="42"/>
  <c r="A84" i="42"/>
  <c r="B83" i="42"/>
  <c r="A83" i="42"/>
  <c r="B82" i="42"/>
  <c r="A82" i="42"/>
  <c r="B81" i="42"/>
  <c r="A81" i="42"/>
  <c r="B80" i="42"/>
  <c r="A80" i="42"/>
  <c r="B79" i="42"/>
  <c r="A79" i="42"/>
  <c r="B78" i="42"/>
  <c r="A78" i="42"/>
  <c r="B77" i="42"/>
  <c r="A77" i="42"/>
  <c r="B76" i="42"/>
  <c r="A76" i="42"/>
  <c r="B75" i="42"/>
  <c r="A75" i="42"/>
  <c r="B74" i="42"/>
  <c r="A74" i="42"/>
  <c r="B73" i="42"/>
  <c r="A73" i="42"/>
  <c r="B72" i="42"/>
  <c r="A72" i="42"/>
  <c r="B71" i="42"/>
  <c r="A71" i="42"/>
  <c r="B70" i="42"/>
  <c r="A70" i="42"/>
  <c r="B69" i="42"/>
  <c r="A69" i="42"/>
  <c r="B68" i="42"/>
  <c r="A68" i="42"/>
  <c r="B67" i="42"/>
  <c r="A67" i="42"/>
  <c r="B66" i="42"/>
  <c r="A66" i="42"/>
  <c r="B65" i="42"/>
  <c r="A65" i="42"/>
  <c r="B64" i="42"/>
  <c r="A64" i="42"/>
  <c r="B63" i="42"/>
  <c r="A63" i="42"/>
  <c r="B62" i="42"/>
  <c r="A62" i="42"/>
  <c r="B61" i="42"/>
  <c r="A61" i="42"/>
  <c r="B60" i="42"/>
  <c r="A60" i="42"/>
  <c r="B59" i="42"/>
  <c r="A59" i="42"/>
  <c r="B58" i="42"/>
  <c r="A58" i="42"/>
  <c r="B57" i="42"/>
  <c r="A57" i="42"/>
  <c r="B56" i="42"/>
  <c r="A56" i="42"/>
  <c r="B55" i="42"/>
  <c r="A55" i="42"/>
  <c r="B54" i="42"/>
  <c r="A54" i="42"/>
  <c r="B53" i="42"/>
  <c r="A53" i="42"/>
  <c r="B52" i="42"/>
  <c r="A52" i="42"/>
  <c r="B51" i="42"/>
  <c r="A51" i="42"/>
  <c r="B50" i="42"/>
  <c r="A50" i="42"/>
  <c r="B49" i="42"/>
  <c r="A49" i="42"/>
  <c r="B48" i="42"/>
  <c r="A48" i="42"/>
  <c r="B47" i="42"/>
  <c r="A47" i="42"/>
  <c r="B46" i="42"/>
  <c r="A46" i="42"/>
  <c r="B45" i="42"/>
  <c r="A45" i="42"/>
  <c r="B44" i="42"/>
  <c r="A44" i="42"/>
  <c r="B43" i="42"/>
  <c r="A43" i="42"/>
  <c r="B42" i="42"/>
  <c r="A42" i="42"/>
  <c r="B41" i="42"/>
  <c r="A41" i="42"/>
  <c r="B40" i="42"/>
  <c r="A40" i="42"/>
  <c r="B39" i="42"/>
  <c r="A39" i="42"/>
  <c r="B38" i="42"/>
  <c r="A38" i="42"/>
  <c r="B37" i="42"/>
  <c r="A37" i="42"/>
  <c r="B36" i="42"/>
  <c r="A36" i="42"/>
  <c r="B35" i="42"/>
  <c r="A35" i="42"/>
  <c r="B34" i="42"/>
  <c r="A34" i="42"/>
  <c r="B33" i="42"/>
  <c r="A33" i="42"/>
  <c r="B32" i="42"/>
  <c r="A32" i="42"/>
  <c r="B31" i="42"/>
  <c r="A31" i="42"/>
  <c r="B30" i="42"/>
  <c r="A30" i="42"/>
  <c r="B29" i="42"/>
  <c r="A29" i="42"/>
  <c r="B28" i="42"/>
  <c r="A28" i="42"/>
  <c r="B27" i="42"/>
  <c r="A27" i="42"/>
  <c r="B26" i="42"/>
  <c r="A26" i="42"/>
  <c r="AI25" i="42"/>
  <c r="B25" i="42"/>
  <c r="A25" i="42"/>
  <c r="AI24" i="42"/>
  <c r="B24" i="42"/>
  <c r="A24" i="42"/>
  <c r="AI23" i="42"/>
  <c r="B23" i="42"/>
  <c r="A23" i="42"/>
  <c r="AI22" i="42"/>
  <c r="B22" i="42"/>
  <c r="A22" i="42"/>
  <c r="AI21" i="42"/>
  <c r="B21" i="42"/>
  <c r="A21" i="42"/>
  <c r="AI20" i="42"/>
  <c r="B20" i="42"/>
  <c r="A20" i="42"/>
  <c r="AI19" i="42"/>
  <c r="B19" i="42"/>
  <c r="A19" i="42"/>
  <c r="AI18" i="42"/>
  <c r="B18" i="42"/>
  <c r="A18" i="42"/>
  <c r="AI17" i="42"/>
  <c r="B17" i="42"/>
  <c r="A17" i="42"/>
  <c r="AI16" i="42"/>
  <c r="B16" i="42"/>
  <c r="A16" i="42"/>
  <c r="AI15" i="42"/>
  <c r="B15" i="42"/>
  <c r="A15" i="42"/>
  <c r="AI14" i="42"/>
  <c r="B14" i="42"/>
  <c r="A14" i="42"/>
  <c r="AI13" i="42"/>
  <c r="B13" i="42"/>
  <c r="A13" i="42"/>
  <c r="AI12" i="42"/>
  <c r="B12" i="42"/>
  <c r="A12" i="42"/>
  <c r="AI11" i="42"/>
  <c r="B11" i="42"/>
  <c r="A11" i="42"/>
  <c r="AI10" i="42"/>
  <c r="B10" i="42"/>
  <c r="A10" i="42"/>
  <c r="AI9" i="42"/>
  <c r="B9" i="42"/>
  <c r="A9" i="42"/>
  <c r="AI8" i="42"/>
  <c r="B8" i="42"/>
  <c r="A8" i="42"/>
  <c r="AI7" i="42"/>
  <c r="B7" i="42"/>
  <c r="A7" i="42"/>
  <c r="F11" i="2"/>
  <c r="I11" i="2"/>
  <c r="F8" i="2"/>
  <c r="I8" i="2"/>
  <c r="I23" i="2"/>
  <c r="C14" i="2"/>
  <c r="G4" i="2"/>
  <c r="D4" i="2"/>
  <c r="F12" i="2"/>
  <c r="D21" i="2"/>
  <c r="A29" i="41"/>
  <c r="B428" i="41"/>
  <c r="B427" i="41"/>
  <c r="B426" i="41"/>
  <c r="B400" i="41"/>
  <c r="A400" i="41"/>
  <c r="B399" i="41"/>
  <c r="A399" i="41"/>
  <c r="B398" i="41"/>
  <c r="A398" i="41"/>
  <c r="B397" i="41"/>
  <c r="A397" i="41"/>
  <c r="B396" i="41"/>
  <c r="A396" i="41"/>
  <c r="B395" i="41"/>
  <c r="A395" i="41"/>
  <c r="B394" i="41"/>
  <c r="A394" i="41"/>
  <c r="B393" i="41"/>
  <c r="A393" i="41"/>
  <c r="B392" i="41"/>
  <c r="A392" i="41"/>
  <c r="B391" i="41"/>
  <c r="A391" i="41"/>
  <c r="B390" i="41"/>
  <c r="A390" i="41"/>
  <c r="B389" i="41"/>
  <c r="A389" i="41"/>
  <c r="B388" i="41"/>
  <c r="A388" i="41"/>
  <c r="B387" i="41"/>
  <c r="A387" i="41"/>
  <c r="B386" i="41"/>
  <c r="A386" i="41"/>
  <c r="B385" i="41"/>
  <c r="A385" i="41"/>
  <c r="B384" i="41"/>
  <c r="A384" i="41"/>
  <c r="B383" i="41"/>
  <c r="A383" i="41"/>
  <c r="B382" i="41"/>
  <c r="A382" i="41"/>
  <c r="B381" i="41"/>
  <c r="A381" i="41"/>
  <c r="B380" i="41"/>
  <c r="A380" i="41"/>
  <c r="B379" i="41"/>
  <c r="A379" i="41"/>
  <c r="B378" i="41"/>
  <c r="A378" i="41"/>
  <c r="B377" i="41"/>
  <c r="A377" i="41"/>
  <c r="B376" i="41"/>
  <c r="A376" i="41"/>
  <c r="B375" i="41"/>
  <c r="A375" i="41"/>
  <c r="B374" i="41"/>
  <c r="A374" i="41"/>
  <c r="B373" i="41"/>
  <c r="A373" i="41"/>
  <c r="B372" i="41"/>
  <c r="A372" i="41"/>
  <c r="B371" i="41"/>
  <c r="A371" i="41"/>
  <c r="B370" i="41"/>
  <c r="A370" i="41"/>
  <c r="B369" i="41"/>
  <c r="A369" i="41"/>
  <c r="B368" i="41"/>
  <c r="A368" i="41"/>
  <c r="B367" i="41"/>
  <c r="A367" i="41"/>
  <c r="B366" i="41"/>
  <c r="A366" i="41"/>
  <c r="B365" i="41"/>
  <c r="A365" i="41"/>
  <c r="B364" i="41"/>
  <c r="A364" i="41"/>
  <c r="B363" i="41"/>
  <c r="A363" i="41"/>
  <c r="B362" i="41"/>
  <c r="A362" i="41"/>
  <c r="B361" i="41"/>
  <c r="A361" i="41"/>
  <c r="B360" i="41"/>
  <c r="A360" i="41"/>
  <c r="B359" i="41"/>
  <c r="A359" i="41"/>
  <c r="B358" i="41"/>
  <c r="A358" i="41"/>
  <c r="B357" i="41"/>
  <c r="A357" i="41"/>
  <c r="B356" i="41"/>
  <c r="A356" i="41"/>
  <c r="B355" i="41"/>
  <c r="A355" i="41"/>
  <c r="B354" i="41"/>
  <c r="A354" i="41"/>
  <c r="B353" i="41"/>
  <c r="A353" i="41"/>
  <c r="B352" i="41"/>
  <c r="A352" i="41"/>
  <c r="B351" i="41"/>
  <c r="A351" i="41"/>
  <c r="B350" i="41"/>
  <c r="A350" i="41"/>
  <c r="B349" i="41"/>
  <c r="A349" i="41"/>
  <c r="B348" i="41"/>
  <c r="A348" i="41"/>
  <c r="B347" i="41"/>
  <c r="A347" i="41"/>
  <c r="B346" i="41"/>
  <c r="A346" i="41"/>
  <c r="B345" i="41"/>
  <c r="A345" i="41"/>
  <c r="B344" i="41"/>
  <c r="A344" i="41"/>
  <c r="B343" i="41"/>
  <c r="A343" i="41"/>
  <c r="B342" i="41"/>
  <c r="A342" i="41"/>
  <c r="B341" i="41"/>
  <c r="A341" i="41"/>
  <c r="B340" i="41"/>
  <c r="A340" i="41"/>
  <c r="B339" i="41"/>
  <c r="A339" i="41"/>
  <c r="B338" i="41"/>
  <c r="A338" i="41"/>
  <c r="B337" i="41"/>
  <c r="A337" i="41"/>
  <c r="B336" i="41"/>
  <c r="A336" i="41"/>
  <c r="B335" i="41"/>
  <c r="A335" i="41"/>
  <c r="B334" i="41"/>
  <c r="A334" i="41"/>
  <c r="B333" i="41"/>
  <c r="A333" i="41"/>
  <c r="B332" i="41"/>
  <c r="A332" i="41"/>
  <c r="B331" i="41"/>
  <c r="A331" i="41"/>
  <c r="B330" i="41"/>
  <c r="A330" i="41"/>
  <c r="B329" i="41"/>
  <c r="A329" i="41"/>
  <c r="B328" i="41"/>
  <c r="A328" i="41"/>
  <c r="B327" i="41"/>
  <c r="A327" i="41"/>
  <c r="B326" i="41"/>
  <c r="A326" i="41"/>
  <c r="B325" i="41"/>
  <c r="A325" i="41"/>
  <c r="B324" i="41"/>
  <c r="A324" i="41"/>
  <c r="B323" i="41"/>
  <c r="A323" i="41"/>
  <c r="B322" i="41"/>
  <c r="A322" i="41"/>
  <c r="B321" i="41"/>
  <c r="A321" i="41"/>
  <c r="B320" i="41"/>
  <c r="A320" i="41"/>
  <c r="B319" i="41"/>
  <c r="A319" i="41"/>
  <c r="B318" i="41"/>
  <c r="A318" i="41"/>
  <c r="B317" i="41"/>
  <c r="A317" i="41"/>
  <c r="B316" i="41"/>
  <c r="A316" i="41"/>
  <c r="B315" i="41"/>
  <c r="A315" i="41"/>
  <c r="B314" i="41"/>
  <c r="A314" i="41"/>
  <c r="B313" i="41"/>
  <c r="A313" i="41"/>
  <c r="B312" i="41"/>
  <c r="A312" i="41"/>
  <c r="B311" i="41"/>
  <c r="A311" i="41"/>
  <c r="B310" i="41"/>
  <c r="A310" i="41"/>
  <c r="B309" i="41"/>
  <c r="A309" i="41"/>
  <c r="B308" i="41"/>
  <c r="A308" i="41"/>
  <c r="B307" i="41"/>
  <c r="A307" i="41"/>
  <c r="B306" i="41"/>
  <c r="A306" i="41"/>
  <c r="B305" i="41"/>
  <c r="A305" i="41"/>
  <c r="B304" i="41"/>
  <c r="A304" i="41"/>
  <c r="B303" i="41"/>
  <c r="A303" i="41"/>
  <c r="B302" i="41"/>
  <c r="A302" i="41"/>
  <c r="B301" i="41"/>
  <c r="A301" i="41"/>
  <c r="B300" i="41"/>
  <c r="A300" i="41"/>
  <c r="B299" i="41"/>
  <c r="A299" i="41"/>
  <c r="B298" i="41"/>
  <c r="A298" i="41"/>
  <c r="B297" i="41"/>
  <c r="A297" i="41"/>
  <c r="B296" i="41"/>
  <c r="A296" i="41"/>
  <c r="B295" i="41"/>
  <c r="A295" i="41"/>
  <c r="B294" i="41"/>
  <c r="A294" i="41"/>
  <c r="B293" i="41"/>
  <c r="A293" i="41"/>
  <c r="B292" i="41"/>
  <c r="A292" i="41"/>
  <c r="B291" i="41"/>
  <c r="A291" i="41"/>
  <c r="B290" i="41"/>
  <c r="A290" i="41"/>
  <c r="B289" i="41"/>
  <c r="A289" i="41"/>
  <c r="B288" i="41"/>
  <c r="A288" i="41"/>
  <c r="B287" i="41"/>
  <c r="A287" i="41"/>
  <c r="B286" i="41"/>
  <c r="A286" i="41"/>
  <c r="B285" i="41"/>
  <c r="A285" i="41"/>
  <c r="B284" i="41"/>
  <c r="A284" i="41"/>
  <c r="B283" i="41"/>
  <c r="A283" i="41"/>
  <c r="B282" i="41"/>
  <c r="A282" i="41"/>
  <c r="B281" i="41"/>
  <c r="A281" i="41"/>
  <c r="B280" i="41"/>
  <c r="A280" i="41"/>
  <c r="B279" i="41"/>
  <c r="A279" i="41"/>
  <c r="B278" i="41"/>
  <c r="A278" i="41"/>
  <c r="B277" i="41"/>
  <c r="A277" i="41"/>
  <c r="B276" i="41"/>
  <c r="A276" i="41"/>
  <c r="B275" i="41"/>
  <c r="A275" i="41"/>
  <c r="B274" i="41"/>
  <c r="A274" i="41"/>
  <c r="B273" i="41"/>
  <c r="A273" i="41"/>
  <c r="B272" i="41"/>
  <c r="A272" i="41"/>
  <c r="B271" i="41"/>
  <c r="A271" i="41"/>
  <c r="B270" i="41"/>
  <c r="A270" i="41"/>
  <c r="B269" i="41"/>
  <c r="A269" i="41"/>
  <c r="B268" i="41"/>
  <c r="A268" i="41"/>
  <c r="B267" i="41"/>
  <c r="A267" i="41"/>
  <c r="B266" i="41"/>
  <c r="A266" i="41"/>
  <c r="B265" i="41"/>
  <c r="A265" i="41"/>
  <c r="B264" i="41"/>
  <c r="A264" i="41"/>
  <c r="B263" i="41"/>
  <c r="A263" i="41"/>
  <c r="B262" i="41"/>
  <c r="A262" i="41"/>
  <c r="B261" i="41"/>
  <c r="A261" i="41"/>
  <c r="B260" i="41"/>
  <c r="A260" i="41"/>
  <c r="B259" i="41"/>
  <c r="A259" i="41"/>
  <c r="B258" i="41"/>
  <c r="A258" i="41"/>
  <c r="B257" i="41"/>
  <c r="A257" i="41"/>
  <c r="B256" i="41"/>
  <c r="A256" i="41"/>
  <c r="B255" i="41"/>
  <c r="A255" i="41"/>
  <c r="B254" i="41"/>
  <c r="A254" i="41"/>
  <c r="B253" i="41"/>
  <c r="A253" i="41"/>
  <c r="B252" i="41"/>
  <c r="A252" i="41"/>
  <c r="B251" i="41"/>
  <c r="A251" i="41"/>
  <c r="B250" i="41"/>
  <c r="A250" i="41"/>
  <c r="B249" i="41"/>
  <c r="A249" i="41"/>
  <c r="B248" i="41"/>
  <c r="A248" i="41"/>
  <c r="B247" i="41"/>
  <c r="A247" i="41"/>
  <c r="B246" i="41"/>
  <c r="A246" i="41"/>
  <c r="B245" i="41"/>
  <c r="A245" i="41"/>
  <c r="B244" i="41"/>
  <c r="A244" i="41"/>
  <c r="B243" i="41"/>
  <c r="A243" i="41"/>
  <c r="B242" i="41"/>
  <c r="A242" i="41"/>
  <c r="B241" i="41"/>
  <c r="A241" i="41"/>
  <c r="B240" i="41"/>
  <c r="A240" i="41"/>
  <c r="B239" i="41"/>
  <c r="A239" i="41"/>
  <c r="B238" i="41"/>
  <c r="A238" i="41"/>
  <c r="B237" i="41"/>
  <c r="A237" i="41"/>
  <c r="B236" i="41"/>
  <c r="A236" i="41"/>
  <c r="B235" i="41"/>
  <c r="A235" i="41"/>
  <c r="B234" i="41"/>
  <c r="A234" i="41"/>
  <c r="B233" i="41"/>
  <c r="A233" i="41"/>
  <c r="B232" i="41"/>
  <c r="A232" i="41"/>
  <c r="B231" i="41"/>
  <c r="A231" i="41"/>
  <c r="B230" i="41"/>
  <c r="A230" i="41"/>
  <c r="B229" i="41"/>
  <c r="A229" i="41"/>
  <c r="B228" i="41"/>
  <c r="A228" i="41"/>
  <c r="B227" i="41"/>
  <c r="A227" i="41"/>
  <c r="B226" i="41"/>
  <c r="A226" i="41"/>
  <c r="B225" i="41"/>
  <c r="A225" i="41"/>
  <c r="B224" i="41"/>
  <c r="A224" i="41"/>
  <c r="B223" i="41"/>
  <c r="A223" i="41"/>
  <c r="B222" i="41"/>
  <c r="A222" i="41"/>
  <c r="B221" i="41"/>
  <c r="A221" i="41"/>
  <c r="B220" i="41"/>
  <c r="A220" i="41"/>
  <c r="B219" i="41"/>
  <c r="A219" i="41"/>
  <c r="B218" i="41"/>
  <c r="A218" i="41"/>
  <c r="B217" i="41"/>
  <c r="A217" i="41"/>
  <c r="B216" i="41"/>
  <c r="A216" i="41"/>
  <c r="B215" i="41"/>
  <c r="A215" i="41"/>
  <c r="B214" i="41"/>
  <c r="A214" i="41"/>
  <c r="B213" i="41"/>
  <c r="A213" i="41"/>
  <c r="B212" i="41"/>
  <c r="A212" i="41"/>
  <c r="B211" i="41"/>
  <c r="A211" i="41"/>
  <c r="B210" i="41"/>
  <c r="A210" i="41"/>
  <c r="B209" i="41"/>
  <c r="A209" i="41"/>
  <c r="B208" i="41"/>
  <c r="A208" i="41"/>
  <c r="B207" i="41"/>
  <c r="A207" i="41"/>
  <c r="B206" i="41"/>
  <c r="A206" i="41"/>
  <c r="B205" i="41"/>
  <c r="A205" i="41"/>
  <c r="B204" i="41"/>
  <c r="A204" i="41"/>
  <c r="B203" i="41"/>
  <c r="A203" i="41"/>
  <c r="B202" i="41"/>
  <c r="A202" i="41"/>
  <c r="B201" i="41"/>
  <c r="A201" i="41"/>
  <c r="B200" i="41"/>
  <c r="A200" i="41"/>
  <c r="B199" i="41"/>
  <c r="A199" i="41"/>
  <c r="B198" i="41"/>
  <c r="A198" i="41"/>
  <c r="B197" i="41"/>
  <c r="A197" i="41"/>
  <c r="B196" i="41"/>
  <c r="A196" i="41"/>
  <c r="B195" i="41"/>
  <c r="A195" i="41"/>
  <c r="B194" i="41"/>
  <c r="A194" i="41"/>
  <c r="B193" i="41"/>
  <c r="A193" i="41"/>
  <c r="B192" i="41"/>
  <c r="A192" i="41"/>
  <c r="B191" i="41"/>
  <c r="A191" i="41"/>
  <c r="B190" i="41"/>
  <c r="A190" i="41"/>
  <c r="B189" i="41"/>
  <c r="A189" i="41"/>
  <c r="B188" i="41"/>
  <c r="A188" i="41"/>
  <c r="B187" i="41"/>
  <c r="A187" i="41"/>
  <c r="B186" i="41"/>
  <c r="A186" i="41"/>
  <c r="B185" i="41"/>
  <c r="A185" i="41"/>
  <c r="B184" i="41"/>
  <c r="A184" i="41"/>
  <c r="B183" i="41"/>
  <c r="A183" i="41"/>
  <c r="B182" i="41"/>
  <c r="A182" i="41"/>
  <c r="B181" i="41"/>
  <c r="A181" i="41"/>
  <c r="B180" i="41"/>
  <c r="A180" i="41"/>
  <c r="B179" i="41"/>
  <c r="A179" i="41"/>
  <c r="B178" i="41"/>
  <c r="A178" i="41"/>
  <c r="B177" i="41"/>
  <c r="A177" i="41"/>
  <c r="B176" i="41"/>
  <c r="A176" i="41"/>
  <c r="B175" i="41"/>
  <c r="A175" i="41"/>
  <c r="B174" i="41"/>
  <c r="A174" i="41"/>
  <c r="B173" i="41"/>
  <c r="A173" i="41"/>
  <c r="B172" i="41"/>
  <c r="A172" i="41"/>
  <c r="B171" i="41"/>
  <c r="A171" i="41"/>
  <c r="B170" i="41"/>
  <c r="A170" i="41"/>
  <c r="B169" i="41"/>
  <c r="A169" i="41"/>
  <c r="B168" i="41"/>
  <c r="A168" i="41"/>
  <c r="B167" i="41"/>
  <c r="A167" i="41"/>
  <c r="B166" i="41"/>
  <c r="A166" i="41"/>
  <c r="B165" i="41"/>
  <c r="A165" i="41"/>
  <c r="B164" i="41"/>
  <c r="A164" i="41"/>
  <c r="B163" i="41"/>
  <c r="A163" i="41"/>
  <c r="B162" i="41"/>
  <c r="A162" i="41"/>
  <c r="B161" i="41"/>
  <c r="A161" i="41"/>
  <c r="B160" i="41"/>
  <c r="A160" i="41"/>
  <c r="B159" i="41"/>
  <c r="A159" i="41"/>
  <c r="B158" i="41"/>
  <c r="A158" i="41"/>
  <c r="B157" i="41"/>
  <c r="A157" i="41"/>
  <c r="B156" i="41"/>
  <c r="A156" i="41"/>
  <c r="B155" i="41"/>
  <c r="A155" i="41"/>
  <c r="B154" i="41"/>
  <c r="A154" i="41"/>
  <c r="B153" i="41"/>
  <c r="A153" i="41"/>
  <c r="B152" i="41"/>
  <c r="A152" i="41"/>
  <c r="B151" i="41"/>
  <c r="A151" i="41"/>
  <c r="B150" i="41"/>
  <c r="A150" i="41"/>
  <c r="B149" i="41"/>
  <c r="A149" i="41"/>
  <c r="B148" i="41"/>
  <c r="A148" i="41"/>
  <c r="B147" i="41"/>
  <c r="A147" i="41"/>
  <c r="B146" i="41"/>
  <c r="A146" i="41"/>
  <c r="B145" i="41"/>
  <c r="A145" i="41"/>
  <c r="B144" i="41"/>
  <c r="A144" i="41"/>
  <c r="B143" i="41"/>
  <c r="A143" i="41"/>
  <c r="B142" i="41"/>
  <c r="A142" i="41"/>
  <c r="B141" i="41"/>
  <c r="A141" i="41"/>
  <c r="B140" i="41"/>
  <c r="A140" i="41"/>
  <c r="B139" i="41"/>
  <c r="A139" i="41"/>
  <c r="B138" i="41"/>
  <c r="A138" i="41"/>
  <c r="B137" i="41"/>
  <c r="A137" i="41"/>
  <c r="B136" i="41"/>
  <c r="A136" i="41"/>
  <c r="B135" i="41"/>
  <c r="A135" i="41"/>
  <c r="B134" i="41"/>
  <c r="A134" i="41"/>
  <c r="B133" i="41"/>
  <c r="A133" i="41"/>
  <c r="B132" i="41"/>
  <c r="A132" i="41"/>
  <c r="B131" i="41"/>
  <c r="A131" i="41"/>
  <c r="B130" i="41"/>
  <c r="A130" i="41"/>
  <c r="B129" i="41"/>
  <c r="A129" i="41"/>
  <c r="B128" i="41"/>
  <c r="A128" i="41"/>
  <c r="B127" i="41"/>
  <c r="A127" i="41"/>
  <c r="B126" i="41"/>
  <c r="A126" i="41"/>
  <c r="B125" i="41"/>
  <c r="A125" i="41"/>
  <c r="B124" i="41"/>
  <c r="A124" i="41"/>
  <c r="B123" i="41"/>
  <c r="A123" i="41"/>
  <c r="B122" i="41"/>
  <c r="A122" i="41"/>
  <c r="B121" i="41"/>
  <c r="A121" i="41"/>
  <c r="B120" i="41"/>
  <c r="A120" i="41"/>
  <c r="B119" i="41"/>
  <c r="A119" i="41"/>
  <c r="B118" i="41"/>
  <c r="A118" i="41"/>
  <c r="B117" i="41"/>
  <c r="A117" i="41"/>
  <c r="B116" i="41"/>
  <c r="A116" i="41"/>
  <c r="B115" i="41"/>
  <c r="A115" i="41"/>
  <c r="B114" i="41"/>
  <c r="A114" i="41"/>
  <c r="B113" i="41"/>
  <c r="A113" i="41"/>
  <c r="B112" i="41"/>
  <c r="A112" i="41"/>
  <c r="B111" i="41"/>
  <c r="A111" i="41"/>
  <c r="B110" i="41"/>
  <c r="A110" i="41"/>
  <c r="B109" i="41"/>
  <c r="A109" i="41"/>
  <c r="B108" i="41"/>
  <c r="A108" i="41"/>
  <c r="B107" i="41"/>
  <c r="A107" i="41"/>
  <c r="B106" i="41"/>
  <c r="A106" i="41"/>
  <c r="B105" i="41"/>
  <c r="A105" i="41"/>
  <c r="B104" i="41"/>
  <c r="A104" i="41"/>
  <c r="B103" i="41"/>
  <c r="A103" i="41"/>
  <c r="B102" i="41"/>
  <c r="A102" i="41"/>
  <c r="B101" i="41"/>
  <c r="A101" i="41"/>
  <c r="B100" i="41"/>
  <c r="A100" i="41"/>
  <c r="B99" i="41"/>
  <c r="A99" i="41"/>
  <c r="B98" i="41"/>
  <c r="A98" i="41"/>
  <c r="B97" i="41"/>
  <c r="A97" i="41"/>
  <c r="B96" i="41"/>
  <c r="A96" i="41"/>
  <c r="B95" i="41"/>
  <c r="A95" i="41"/>
  <c r="B94" i="41"/>
  <c r="A94" i="41"/>
  <c r="B93" i="41"/>
  <c r="A93" i="41"/>
  <c r="B92" i="41"/>
  <c r="A92" i="41"/>
  <c r="B91" i="41"/>
  <c r="A91" i="41"/>
  <c r="B90" i="41"/>
  <c r="A90" i="41"/>
  <c r="B89" i="41"/>
  <c r="A89" i="41"/>
  <c r="B88" i="41"/>
  <c r="A88" i="41"/>
  <c r="B87" i="41"/>
  <c r="A87" i="41"/>
  <c r="B86" i="41"/>
  <c r="A86" i="41"/>
  <c r="B85" i="41"/>
  <c r="A85" i="41"/>
  <c r="B84" i="41"/>
  <c r="A84" i="41"/>
  <c r="B83" i="41"/>
  <c r="A83" i="41"/>
  <c r="B82" i="41"/>
  <c r="A82" i="41"/>
  <c r="B81" i="41"/>
  <c r="A81" i="41"/>
  <c r="B80" i="41"/>
  <c r="A80" i="41"/>
  <c r="B79" i="41"/>
  <c r="A79" i="41"/>
  <c r="B78" i="41"/>
  <c r="A78" i="41"/>
  <c r="B77" i="41"/>
  <c r="A77" i="41"/>
  <c r="B76" i="41"/>
  <c r="A76" i="41"/>
  <c r="B75" i="41"/>
  <c r="A75" i="41"/>
  <c r="B74" i="41"/>
  <c r="A74" i="41"/>
  <c r="B73" i="41"/>
  <c r="A73" i="41"/>
  <c r="B72" i="41"/>
  <c r="A72" i="41"/>
  <c r="B71" i="41"/>
  <c r="A71" i="41"/>
  <c r="B70" i="41"/>
  <c r="A70" i="41"/>
  <c r="B69" i="41"/>
  <c r="A69" i="41"/>
  <c r="B68" i="41"/>
  <c r="A68" i="41"/>
  <c r="B67" i="41"/>
  <c r="A67" i="41"/>
  <c r="B66" i="41"/>
  <c r="A66" i="41"/>
  <c r="B65" i="41"/>
  <c r="A65" i="41"/>
  <c r="B64" i="41"/>
  <c r="A64" i="41"/>
  <c r="B63" i="41"/>
  <c r="A63" i="41"/>
  <c r="B62" i="41"/>
  <c r="A62" i="41"/>
  <c r="B61" i="41"/>
  <c r="A61" i="41"/>
  <c r="B60" i="41"/>
  <c r="A60" i="41"/>
  <c r="B59" i="41"/>
  <c r="A59" i="41"/>
  <c r="B58" i="41"/>
  <c r="A58" i="41"/>
  <c r="B57" i="41"/>
  <c r="A57" i="41"/>
  <c r="B56" i="41"/>
  <c r="A56" i="41"/>
  <c r="B55" i="41"/>
  <c r="A55" i="41"/>
  <c r="B54" i="41"/>
  <c r="A54" i="41"/>
  <c r="B53" i="41"/>
  <c r="A53" i="41"/>
  <c r="B52" i="41"/>
  <c r="A52" i="41"/>
  <c r="B51" i="41"/>
  <c r="A51" i="41"/>
  <c r="B50" i="41"/>
  <c r="A50" i="41"/>
  <c r="B49" i="41"/>
  <c r="A49" i="41"/>
  <c r="B48" i="41"/>
  <c r="A48" i="41"/>
  <c r="B47" i="41"/>
  <c r="A47" i="41"/>
  <c r="B46" i="41"/>
  <c r="A46" i="41"/>
  <c r="B45" i="41"/>
  <c r="A45" i="41"/>
  <c r="B44" i="41"/>
  <c r="A44" i="41"/>
  <c r="B43" i="41"/>
  <c r="A43" i="41"/>
  <c r="B42" i="41"/>
  <c r="A42" i="41"/>
  <c r="B41" i="41"/>
  <c r="A41" i="41"/>
  <c r="B40" i="41"/>
  <c r="A40" i="41"/>
  <c r="B39" i="41"/>
  <c r="A39" i="41"/>
  <c r="B38" i="41"/>
  <c r="A38" i="41"/>
  <c r="B37" i="41"/>
  <c r="A37" i="41"/>
  <c r="B36" i="41"/>
  <c r="A36" i="41"/>
  <c r="B35" i="41"/>
  <c r="A35" i="41"/>
  <c r="B34" i="41"/>
  <c r="A34" i="41"/>
  <c r="B33" i="41"/>
  <c r="A33" i="41"/>
  <c r="B32" i="41"/>
  <c r="A32" i="41"/>
  <c r="B31" i="41"/>
  <c r="A31" i="41"/>
  <c r="B30" i="41"/>
  <c r="A30" i="41"/>
  <c r="B29" i="41"/>
  <c r="B28" i="41"/>
  <c r="A28" i="41"/>
  <c r="B27" i="41"/>
  <c r="A27" i="41"/>
  <c r="B26" i="41"/>
  <c r="A26" i="41"/>
  <c r="AI25" i="41"/>
  <c r="B25" i="41"/>
  <c r="A25" i="41"/>
  <c r="AI24" i="41"/>
  <c r="B24" i="41"/>
  <c r="A24" i="41"/>
  <c r="AI23" i="41"/>
  <c r="B23" i="41"/>
  <c r="A23" i="41"/>
  <c r="AI22" i="41"/>
  <c r="B22" i="41"/>
  <c r="A22" i="41"/>
  <c r="AI21" i="41"/>
  <c r="B21" i="41"/>
  <c r="A21" i="41"/>
  <c r="AI20" i="41"/>
  <c r="B20" i="41"/>
  <c r="A20" i="41"/>
  <c r="AI19" i="41"/>
  <c r="B19" i="41"/>
  <c r="A19" i="41"/>
  <c r="AI18" i="41"/>
  <c r="B18" i="41"/>
  <c r="A18" i="41"/>
  <c r="AI17" i="41"/>
  <c r="B17" i="41"/>
  <c r="A17" i="41"/>
  <c r="AI16" i="41"/>
  <c r="B16" i="41"/>
  <c r="A16" i="41"/>
  <c r="AI15" i="41"/>
  <c r="B15" i="41"/>
  <c r="A15" i="41"/>
  <c r="AI14" i="41"/>
  <c r="B14" i="41"/>
  <c r="A14" i="41"/>
  <c r="AI13" i="41"/>
  <c r="B13" i="41"/>
  <c r="A13" i="41"/>
  <c r="AI12" i="41"/>
  <c r="B12" i="41"/>
  <c r="A12" i="41"/>
  <c r="AI11" i="41"/>
  <c r="B11" i="41"/>
  <c r="A11" i="41"/>
  <c r="AI10" i="41"/>
  <c r="B10" i="41"/>
  <c r="A10" i="41"/>
  <c r="AI9" i="41"/>
  <c r="B9" i="41"/>
  <c r="A9" i="41"/>
  <c r="AI8" i="41"/>
  <c r="B8" i="41"/>
  <c r="A8" i="41"/>
  <c r="AI7" i="41"/>
  <c r="B7" i="41"/>
  <c r="A7" i="41"/>
  <c r="C26" i="22"/>
  <c r="D26" i="22"/>
  <c r="E26" i="22"/>
  <c r="F26" i="22"/>
  <c r="G26" i="22"/>
  <c r="H26" i="22"/>
  <c r="I26" i="22"/>
  <c r="J26" i="22"/>
  <c r="K26" i="22"/>
  <c r="L26" i="22"/>
  <c r="M26" i="22"/>
  <c r="N26" i="22"/>
  <c r="O26" i="22"/>
  <c r="P26" i="22"/>
  <c r="C27" i="22"/>
  <c r="D27" i="22"/>
  <c r="E27" i="22"/>
  <c r="F27" i="22"/>
  <c r="G27" i="22"/>
  <c r="H27" i="22"/>
  <c r="I27" i="22"/>
  <c r="J27" i="22"/>
  <c r="K27" i="22"/>
  <c r="L27" i="22"/>
  <c r="M27" i="22"/>
  <c r="N27" i="22"/>
  <c r="O27" i="22"/>
  <c r="P27" i="22"/>
  <c r="C28" i="22"/>
  <c r="D28" i="22"/>
  <c r="E28" i="22"/>
  <c r="F28" i="22"/>
  <c r="G28" i="22"/>
  <c r="H28" i="22"/>
  <c r="I28" i="22"/>
  <c r="J28" i="22"/>
  <c r="K28" i="22"/>
  <c r="L28" i="22"/>
  <c r="M28" i="22"/>
  <c r="N28" i="22"/>
  <c r="O28" i="22"/>
  <c r="P28" i="22"/>
  <c r="C29" i="22"/>
  <c r="D29" i="22"/>
  <c r="E29" i="22"/>
  <c r="F29" i="22"/>
  <c r="G29" i="22"/>
  <c r="H29" i="22"/>
  <c r="I29" i="22"/>
  <c r="J29" i="22"/>
  <c r="K29" i="22"/>
  <c r="L29" i="22"/>
  <c r="M29" i="22"/>
  <c r="N29" i="22"/>
  <c r="O29" i="22"/>
  <c r="P29" i="22"/>
  <c r="C30" i="22"/>
  <c r="D30" i="22"/>
  <c r="E30" i="22"/>
  <c r="F30" i="22"/>
  <c r="G30" i="22"/>
  <c r="H30" i="22"/>
  <c r="I30" i="22"/>
  <c r="J30" i="22"/>
  <c r="K30" i="22"/>
  <c r="L30" i="22"/>
  <c r="M30" i="22"/>
  <c r="N30" i="22"/>
  <c r="O30" i="22"/>
  <c r="P30" i="22"/>
  <c r="C31" i="22"/>
  <c r="D31" i="22"/>
  <c r="E31" i="22"/>
  <c r="F31" i="22"/>
  <c r="G31" i="22"/>
  <c r="H31" i="22"/>
  <c r="I31" i="22"/>
  <c r="J31" i="22"/>
  <c r="K31" i="22"/>
  <c r="L31" i="22"/>
  <c r="M31" i="22"/>
  <c r="N31" i="22"/>
  <c r="O31" i="22"/>
  <c r="P31" i="22"/>
  <c r="C32" i="22"/>
  <c r="D32" i="22"/>
  <c r="E32" i="22"/>
  <c r="F32" i="22"/>
  <c r="G32" i="22"/>
  <c r="H32" i="22"/>
  <c r="I32" i="22"/>
  <c r="J32" i="22"/>
  <c r="K32" i="22"/>
  <c r="L32" i="22"/>
  <c r="M32" i="22"/>
  <c r="N32" i="22"/>
  <c r="O32" i="22"/>
  <c r="P32" i="22"/>
  <c r="C33" i="22"/>
  <c r="D33" i="22"/>
  <c r="E33" i="22"/>
  <c r="F33" i="22"/>
  <c r="G33" i="22"/>
  <c r="H33" i="22"/>
  <c r="I33" i="22"/>
  <c r="J33" i="22"/>
  <c r="K33" i="22"/>
  <c r="L33" i="22"/>
  <c r="M33" i="22"/>
  <c r="N33" i="22"/>
  <c r="O33" i="22"/>
  <c r="P33" i="22"/>
  <c r="C34" i="22"/>
  <c r="D34" i="22"/>
  <c r="E34" i="22"/>
  <c r="F34" i="22"/>
  <c r="G34" i="22"/>
  <c r="H34" i="22"/>
  <c r="I34" i="22"/>
  <c r="J34" i="22"/>
  <c r="K34" i="22"/>
  <c r="L34" i="22"/>
  <c r="M34" i="22"/>
  <c r="N34" i="22"/>
  <c r="O34" i="22"/>
  <c r="P34" i="22"/>
  <c r="C35" i="22"/>
  <c r="D35" i="22"/>
  <c r="E35" i="22"/>
  <c r="F35" i="22"/>
  <c r="G35" i="22"/>
  <c r="H35" i="22"/>
  <c r="I35" i="22"/>
  <c r="J35" i="22"/>
  <c r="K35" i="22"/>
  <c r="L35" i="22"/>
  <c r="M35" i="22"/>
  <c r="N35" i="22"/>
  <c r="O35" i="22"/>
  <c r="P35" i="22"/>
  <c r="C36" i="22"/>
  <c r="D36" i="22"/>
  <c r="E36" i="22"/>
  <c r="F36" i="22"/>
  <c r="G36" i="22"/>
  <c r="H36" i="22"/>
  <c r="I36" i="22"/>
  <c r="J36" i="22"/>
  <c r="K36" i="22"/>
  <c r="L36" i="22"/>
  <c r="M36" i="22"/>
  <c r="N36" i="22"/>
  <c r="O36" i="22"/>
  <c r="P36" i="22"/>
  <c r="C37" i="22"/>
  <c r="D37" i="22"/>
  <c r="E37" i="22"/>
  <c r="F37" i="22"/>
  <c r="G37" i="22"/>
  <c r="H37" i="22"/>
  <c r="I37" i="22"/>
  <c r="J37" i="22"/>
  <c r="K37" i="22"/>
  <c r="L37" i="22"/>
  <c r="M37" i="22"/>
  <c r="N37" i="22"/>
  <c r="O37" i="22"/>
  <c r="P37" i="22"/>
  <c r="C38" i="22"/>
  <c r="D38" i="22"/>
  <c r="E38" i="22"/>
  <c r="F38" i="22"/>
  <c r="G38" i="22"/>
  <c r="H38" i="22"/>
  <c r="I38" i="22"/>
  <c r="J38" i="22"/>
  <c r="K38" i="22"/>
  <c r="L38" i="22"/>
  <c r="M38" i="22"/>
  <c r="N38" i="22"/>
  <c r="O38" i="22"/>
  <c r="P38" i="22"/>
  <c r="C39" i="22"/>
  <c r="D39" i="22"/>
  <c r="E39" i="22"/>
  <c r="F39" i="22"/>
  <c r="G39" i="22"/>
  <c r="H39" i="22"/>
  <c r="I39" i="22"/>
  <c r="J39" i="22"/>
  <c r="K39" i="22"/>
  <c r="L39" i="22"/>
  <c r="M39" i="22"/>
  <c r="N39" i="22"/>
  <c r="O39" i="22"/>
  <c r="P39" i="22"/>
  <c r="C40" i="22"/>
  <c r="D40" i="22"/>
  <c r="E40" i="22"/>
  <c r="F40" i="22"/>
  <c r="G40" i="22"/>
  <c r="H40" i="22"/>
  <c r="I40" i="22"/>
  <c r="J40" i="22"/>
  <c r="K40" i="22"/>
  <c r="L40" i="22"/>
  <c r="M40" i="22"/>
  <c r="N40" i="22"/>
  <c r="O40" i="22"/>
  <c r="P40" i="22"/>
  <c r="C41" i="22"/>
  <c r="D41" i="22"/>
  <c r="E41" i="22"/>
  <c r="F41" i="22"/>
  <c r="G41" i="22"/>
  <c r="H41" i="22"/>
  <c r="I41" i="22"/>
  <c r="J41" i="22"/>
  <c r="K41" i="22"/>
  <c r="L41" i="22"/>
  <c r="M41" i="22"/>
  <c r="N41" i="22"/>
  <c r="O41" i="22"/>
  <c r="P41" i="22"/>
  <c r="C42" i="22"/>
  <c r="D42" i="22"/>
  <c r="E42" i="22"/>
  <c r="F42" i="22"/>
  <c r="G42" i="22"/>
  <c r="H42" i="22"/>
  <c r="I42" i="22"/>
  <c r="J42" i="22"/>
  <c r="K42" i="22"/>
  <c r="L42" i="22"/>
  <c r="M42" i="22"/>
  <c r="N42" i="22"/>
  <c r="O42" i="22"/>
  <c r="P42" i="22"/>
  <c r="C43" i="22"/>
  <c r="D43" i="22"/>
  <c r="E43" i="22"/>
  <c r="F43" i="22"/>
  <c r="G43" i="22"/>
  <c r="H43" i="22"/>
  <c r="I43" i="22"/>
  <c r="J43" i="22"/>
  <c r="K43" i="22"/>
  <c r="L43" i="22"/>
  <c r="M43" i="22"/>
  <c r="N43" i="22"/>
  <c r="O43" i="22"/>
  <c r="P43" i="22"/>
  <c r="C44" i="22"/>
  <c r="D44" i="22"/>
  <c r="E44" i="22"/>
  <c r="F44" i="22"/>
  <c r="G44" i="22"/>
  <c r="H44" i="22"/>
  <c r="I44" i="22"/>
  <c r="J44" i="22"/>
  <c r="K44" i="22"/>
  <c r="L44" i="22"/>
  <c r="M44" i="22"/>
  <c r="N44" i="22"/>
  <c r="O44" i="22"/>
  <c r="P44" i="22"/>
  <c r="C45" i="22"/>
  <c r="D45" i="22"/>
  <c r="E45" i="22"/>
  <c r="F45" i="22"/>
  <c r="G45" i="22"/>
  <c r="H45" i="22"/>
  <c r="I45" i="22"/>
  <c r="J45" i="22"/>
  <c r="K45" i="22"/>
  <c r="L45" i="22"/>
  <c r="M45" i="22"/>
  <c r="N45" i="22"/>
  <c r="O45" i="22"/>
  <c r="P45" i="22"/>
  <c r="C46" i="22"/>
  <c r="D46" i="22"/>
  <c r="E46" i="22"/>
  <c r="F46" i="22"/>
  <c r="G46" i="22"/>
  <c r="H46" i="22"/>
  <c r="I46" i="22"/>
  <c r="J46" i="22"/>
  <c r="K46" i="22"/>
  <c r="L46" i="22"/>
  <c r="M46" i="22"/>
  <c r="N46" i="22"/>
  <c r="O46" i="22"/>
  <c r="P46" i="22"/>
  <c r="C47" i="22"/>
  <c r="D47" i="22"/>
  <c r="E47" i="22"/>
  <c r="F47" i="22"/>
  <c r="G47" i="22"/>
  <c r="H47" i="22"/>
  <c r="I47" i="22"/>
  <c r="J47" i="22"/>
  <c r="K47" i="22"/>
  <c r="L47" i="22"/>
  <c r="M47" i="22"/>
  <c r="N47" i="22"/>
  <c r="O47" i="22"/>
  <c r="P47" i="22"/>
  <c r="C48" i="22"/>
  <c r="D48" i="22"/>
  <c r="E48" i="22"/>
  <c r="F48" i="22"/>
  <c r="G48" i="22"/>
  <c r="H48" i="22"/>
  <c r="I48" i="22"/>
  <c r="J48" i="22"/>
  <c r="K48" i="22"/>
  <c r="L48" i="22"/>
  <c r="M48" i="22"/>
  <c r="N48" i="22"/>
  <c r="O48" i="22"/>
  <c r="P48" i="22"/>
  <c r="C49" i="22"/>
  <c r="D49" i="22"/>
  <c r="E49" i="22"/>
  <c r="F49" i="22"/>
  <c r="G49" i="22"/>
  <c r="H49" i="22"/>
  <c r="I49" i="22"/>
  <c r="J49" i="22"/>
  <c r="K49" i="22"/>
  <c r="L49" i="22"/>
  <c r="M49" i="22"/>
  <c r="N49" i="22"/>
  <c r="O49" i="22"/>
  <c r="P49" i="22"/>
  <c r="C50" i="22"/>
  <c r="D50" i="22"/>
  <c r="E50" i="22"/>
  <c r="F50" i="22"/>
  <c r="G50" i="22"/>
  <c r="H50" i="22"/>
  <c r="I50" i="22"/>
  <c r="J50" i="22"/>
  <c r="K50" i="22"/>
  <c r="L50" i="22"/>
  <c r="M50" i="22"/>
  <c r="N50" i="22"/>
  <c r="O50" i="22"/>
  <c r="P50" i="22"/>
  <c r="C51" i="22"/>
  <c r="D51" i="22"/>
  <c r="E51" i="22"/>
  <c r="F51" i="22"/>
  <c r="G51" i="22"/>
  <c r="H51" i="22"/>
  <c r="I51" i="22"/>
  <c r="J51" i="22"/>
  <c r="K51" i="22"/>
  <c r="L51" i="22"/>
  <c r="M51" i="22"/>
  <c r="N51" i="22"/>
  <c r="O51" i="22"/>
  <c r="P51" i="22"/>
  <c r="C52" i="22"/>
  <c r="D52" i="22"/>
  <c r="E52" i="22"/>
  <c r="F52" i="22"/>
  <c r="G52" i="22"/>
  <c r="H52" i="22"/>
  <c r="I52" i="22"/>
  <c r="J52" i="22"/>
  <c r="K52" i="22"/>
  <c r="L52" i="22"/>
  <c r="M52" i="22"/>
  <c r="N52" i="22"/>
  <c r="O52" i="22"/>
  <c r="P52" i="22"/>
  <c r="C53" i="22"/>
  <c r="D53" i="22"/>
  <c r="E53" i="22"/>
  <c r="F53" i="22"/>
  <c r="G53" i="22"/>
  <c r="H53" i="22"/>
  <c r="I53" i="22"/>
  <c r="J53" i="22"/>
  <c r="K53" i="22"/>
  <c r="L53" i="22"/>
  <c r="M53" i="22"/>
  <c r="N53" i="22"/>
  <c r="O53" i="22"/>
  <c r="P53" i="22"/>
  <c r="C54" i="22"/>
  <c r="D54" i="22"/>
  <c r="E54" i="22"/>
  <c r="F54" i="22"/>
  <c r="G54" i="22"/>
  <c r="H54" i="22"/>
  <c r="I54" i="22"/>
  <c r="J54" i="22"/>
  <c r="K54" i="22"/>
  <c r="L54" i="22"/>
  <c r="M54" i="22"/>
  <c r="N54" i="22"/>
  <c r="O54" i="22"/>
  <c r="P54" i="22"/>
  <c r="C55" i="22"/>
  <c r="D55" i="22"/>
  <c r="E55" i="22"/>
  <c r="F55" i="22"/>
  <c r="G55" i="22"/>
  <c r="H55" i="22"/>
  <c r="I55" i="22"/>
  <c r="J55" i="22"/>
  <c r="K55" i="22"/>
  <c r="L55" i="22"/>
  <c r="M55" i="22"/>
  <c r="N55" i="22"/>
  <c r="O55" i="22"/>
  <c r="P55" i="22"/>
  <c r="C56" i="22"/>
  <c r="D56" i="22"/>
  <c r="E56" i="22"/>
  <c r="F56" i="22"/>
  <c r="G56" i="22"/>
  <c r="H56" i="22"/>
  <c r="I56" i="22"/>
  <c r="J56" i="22"/>
  <c r="K56" i="22"/>
  <c r="L56" i="22"/>
  <c r="M56" i="22"/>
  <c r="N56" i="22"/>
  <c r="O56" i="22"/>
  <c r="P56" i="22"/>
  <c r="C57" i="22"/>
  <c r="D57" i="22"/>
  <c r="E57" i="22"/>
  <c r="F57" i="22"/>
  <c r="G57" i="22"/>
  <c r="H57" i="22"/>
  <c r="I57" i="22"/>
  <c r="J57" i="22"/>
  <c r="K57" i="22"/>
  <c r="L57" i="22"/>
  <c r="M57" i="22"/>
  <c r="N57" i="22"/>
  <c r="O57" i="22"/>
  <c r="P57" i="22"/>
  <c r="C58" i="22"/>
  <c r="D58" i="22"/>
  <c r="E58" i="22"/>
  <c r="F58" i="22"/>
  <c r="G58" i="22"/>
  <c r="H58" i="22"/>
  <c r="I58" i="22"/>
  <c r="J58" i="22"/>
  <c r="K58" i="22"/>
  <c r="L58" i="22"/>
  <c r="M58" i="22"/>
  <c r="N58" i="22"/>
  <c r="O58" i="22"/>
  <c r="P58" i="22"/>
  <c r="Q58" i="22"/>
  <c r="C59" i="22"/>
  <c r="D59" i="22"/>
  <c r="E59" i="22"/>
  <c r="F59" i="22"/>
  <c r="G59" i="22"/>
  <c r="H59" i="22"/>
  <c r="I59" i="22"/>
  <c r="J59" i="22"/>
  <c r="K59" i="22"/>
  <c r="L59" i="22"/>
  <c r="M59" i="22"/>
  <c r="N59" i="22"/>
  <c r="O59" i="22"/>
  <c r="P59" i="22"/>
  <c r="Q59" i="22"/>
  <c r="C13" i="22"/>
  <c r="D13" i="22"/>
  <c r="E13" i="22"/>
  <c r="F13" i="22"/>
  <c r="G13" i="22"/>
  <c r="H13" i="22"/>
  <c r="I13" i="22"/>
  <c r="J13" i="22"/>
  <c r="K13" i="22"/>
  <c r="L13" i="22"/>
  <c r="M13" i="22"/>
  <c r="N13" i="22"/>
  <c r="O13" i="22"/>
  <c r="P13" i="22"/>
  <c r="C14" i="22"/>
  <c r="D14" i="22"/>
  <c r="E14" i="22"/>
  <c r="F14" i="22"/>
  <c r="G14" i="22"/>
  <c r="H14" i="22"/>
  <c r="I14" i="22"/>
  <c r="J14" i="22"/>
  <c r="K14" i="22"/>
  <c r="L14" i="22"/>
  <c r="M14" i="22"/>
  <c r="N14" i="22"/>
  <c r="O14" i="22"/>
  <c r="P14" i="22"/>
  <c r="C15" i="22"/>
  <c r="D15" i="22"/>
  <c r="E15" i="22"/>
  <c r="F15" i="22"/>
  <c r="G15" i="22"/>
  <c r="H15" i="22"/>
  <c r="I15" i="22"/>
  <c r="J15" i="22"/>
  <c r="K15" i="22"/>
  <c r="L15" i="22"/>
  <c r="M15" i="22"/>
  <c r="N15" i="22"/>
  <c r="O15" i="22"/>
  <c r="P15" i="22"/>
  <c r="C16" i="22"/>
  <c r="D16" i="22"/>
  <c r="E16" i="22"/>
  <c r="F16" i="22"/>
  <c r="G16" i="22"/>
  <c r="H16" i="22"/>
  <c r="I16" i="22"/>
  <c r="J16" i="22"/>
  <c r="K16" i="22"/>
  <c r="L16" i="22"/>
  <c r="M16" i="22"/>
  <c r="N16" i="22"/>
  <c r="O16" i="22"/>
  <c r="P16" i="22"/>
  <c r="C17" i="22"/>
  <c r="D17" i="22"/>
  <c r="E17" i="22"/>
  <c r="F17" i="22"/>
  <c r="G17" i="22"/>
  <c r="H17" i="22"/>
  <c r="I17" i="22"/>
  <c r="J17" i="22"/>
  <c r="K17" i="22"/>
  <c r="L17" i="22"/>
  <c r="M17" i="22"/>
  <c r="N17" i="22"/>
  <c r="O17" i="22"/>
  <c r="P17" i="22"/>
  <c r="C18" i="22"/>
  <c r="D18" i="22"/>
  <c r="E18" i="22"/>
  <c r="F18" i="22"/>
  <c r="G18" i="22"/>
  <c r="H18" i="22"/>
  <c r="I18" i="22"/>
  <c r="J18" i="22"/>
  <c r="K18" i="22"/>
  <c r="L18" i="22"/>
  <c r="M18" i="22"/>
  <c r="N18" i="22"/>
  <c r="O18" i="22"/>
  <c r="P18" i="22"/>
  <c r="C19" i="22"/>
  <c r="D19" i="22"/>
  <c r="E19" i="22"/>
  <c r="F19" i="22"/>
  <c r="G19" i="22"/>
  <c r="H19" i="22"/>
  <c r="I19" i="22"/>
  <c r="J19" i="22"/>
  <c r="K19" i="22"/>
  <c r="L19" i="22"/>
  <c r="M19" i="22"/>
  <c r="N19" i="22"/>
  <c r="O19" i="22"/>
  <c r="P19" i="22"/>
  <c r="C20" i="22"/>
  <c r="D20" i="22"/>
  <c r="E20" i="22"/>
  <c r="F20" i="22"/>
  <c r="G20" i="22"/>
  <c r="H20" i="22"/>
  <c r="I20" i="22"/>
  <c r="J20" i="22"/>
  <c r="K20" i="22"/>
  <c r="L20" i="22"/>
  <c r="M20" i="22"/>
  <c r="N20" i="22"/>
  <c r="O20" i="22"/>
  <c r="P20" i="22"/>
  <c r="C21" i="22"/>
  <c r="D21" i="22"/>
  <c r="E21" i="22"/>
  <c r="F21" i="22"/>
  <c r="G21" i="22"/>
  <c r="H21" i="22"/>
  <c r="I21" i="22"/>
  <c r="J21" i="22"/>
  <c r="K21" i="22"/>
  <c r="L21" i="22"/>
  <c r="M21" i="22"/>
  <c r="N21" i="22"/>
  <c r="O21" i="22"/>
  <c r="P21" i="22"/>
  <c r="C22" i="22"/>
  <c r="D22" i="22"/>
  <c r="E22" i="22"/>
  <c r="F22" i="22"/>
  <c r="G22" i="22"/>
  <c r="H22" i="22"/>
  <c r="I22" i="22"/>
  <c r="J22" i="22"/>
  <c r="K22" i="22"/>
  <c r="L22" i="22"/>
  <c r="M22" i="22"/>
  <c r="N22" i="22"/>
  <c r="O22" i="22"/>
  <c r="P22" i="22"/>
  <c r="C23" i="22"/>
  <c r="D23" i="22"/>
  <c r="E23" i="22"/>
  <c r="F23" i="22"/>
  <c r="G23" i="22"/>
  <c r="H23" i="22"/>
  <c r="I23" i="22"/>
  <c r="J23" i="22"/>
  <c r="K23" i="22"/>
  <c r="L23" i="22"/>
  <c r="M23" i="22"/>
  <c r="N23" i="22"/>
  <c r="O23" i="22"/>
  <c r="P23" i="22"/>
  <c r="C24" i="22"/>
  <c r="D24" i="22"/>
  <c r="E24" i="22"/>
  <c r="F24" i="22"/>
  <c r="G24" i="22"/>
  <c r="H24" i="22"/>
  <c r="I24" i="22"/>
  <c r="J24" i="22"/>
  <c r="K24" i="22"/>
  <c r="L24" i="22"/>
  <c r="M24" i="22"/>
  <c r="N24" i="22"/>
  <c r="O24" i="22"/>
  <c r="P24" i="22"/>
  <c r="C25" i="22"/>
  <c r="D25" i="22"/>
  <c r="E25" i="22"/>
  <c r="F25" i="22"/>
  <c r="G25" i="22"/>
  <c r="H25" i="22"/>
  <c r="I25" i="22"/>
  <c r="J25" i="22"/>
  <c r="K25" i="22"/>
  <c r="L25" i="22"/>
  <c r="M25" i="22"/>
  <c r="N25" i="22"/>
  <c r="O25" i="22"/>
  <c r="P25" i="22"/>
  <c r="C7" i="22"/>
  <c r="D7" i="22"/>
  <c r="E7" i="22"/>
  <c r="F7" i="22"/>
  <c r="G7" i="22"/>
  <c r="H7" i="22"/>
  <c r="I7" i="22"/>
  <c r="J7" i="22"/>
  <c r="K7" i="22"/>
  <c r="L7" i="22"/>
  <c r="M7" i="22"/>
  <c r="N7" i="22"/>
  <c r="O7" i="22"/>
  <c r="P7" i="22"/>
  <c r="C8" i="22"/>
  <c r="D8" i="22"/>
  <c r="E8" i="22"/>
  <c r="F8" i="22"/>
  <c r="G8" i="22"/>
  <c r="H8" i="22"/>
  <c r="I8" i="22"/>
  <c r="J8" i="22"/>
  <c r="K8" i="22"/>
  <c r="L8" i="22"/>
  <c r="M8" i="22"/>
  <c r="N8" i="22"/>
  <c r="O8" i="22"/>
  <c r="P8" i="22"/>
  <c r="C9" i="22"/>
  <c r="D9" i="22"/>
  <c r="E9" i="22"/>
  <c r="F9" i="22"/>
  <c r="G9" i="22"/>
  <c r="H9" i="22"/>
  <c r="I9" i="22"/>
  <c r="J9" i="22"/>
  <c r="K9" i="22"/>
  <c r="L9" i="22"/>
  <c r="M9" i="22"/>
  <c r="N9" i="22"/>
  <c r="O9" i="22"/>
  <c r="P9" i="22"/>
  <c r="C10" i="22"/>
  <c r="D10" i="22"/>
  <c r="E10" i="22"/>
  <c r="F10" i="22"/>
  <c r="G10" i="22"/>
  <c r="H10" i="22"/>
  <c r="I10" i="22"/>
  <c r="J10" i="22"/>
  <c r="K10" i="22"/>
  <c r="L10" i="22"/>
  <c r="M10" i="22"/>
  <c r="N10" i="22"/>
  <c r="O10" i="22"/>
  <c r="P10" i="22"/>
  <c r="C11" i="22"/>
  <c r="D11" i="22"/>
  <c r="E11" i="22"/>
  <c r="F11" i="22"/>
  <c r="G11" i="22"/>
  <c r="H11" i="22"/>
  <c r="I11" i="22"/>
  <c r="J11" i="22"/>
  <c r="K11" i="22"/>
  <c r="L11" i="22"/>
  <c r="M11" i="22"/>
  <c r="N11" i="22"/>
  <c r="O11" i="22"/>
  <c r="P11" i="22"/>
  <c r="C12" i="22"/>
  <c r="D12" i="22"/>
  <c r="E12" i="22"/>
  <c r="F12" i="22"/>
  <c r="G12" i="22"/>
  <c r="H12" i="22"/>
  <c r="I12" i="22"/>
  <c r="J12" i="22"/>
  <c r="K12" i="22"/>
  <c r="L12" i="22"/>
  <c r="M12" i="22"/>
  <c r="N12" i="22"/>
  <c r="O12" i="22"/>
  <c r="P12" i="22"/>
  <c r="D6" i="22"/>
  <c r="E6" i="22"/>
  <c r="F6" i="22"/>
  <c r="G6" i="22"/>
  <c r="H6" i="22"/>
  <c r="I6" i="22"/>
  <c r="J6" i="22"/>
  <c r="K6" i="22"/>
  <c r="L6" i="22"/>
  <c r="M6" i="22"/>
  <c r="N6" i="22"/>
  <c r="O6" i="22"/>
  <c r="P6" i="22"/>
  <c r="C6" i="22"/>
  <c r="B6" i="24"/>
  <c r="E12" i="2"/>
  <c r="E3" i="2"/>
  <c r="E22" i="2"/>
  <c r="E9" i="2"/>
  <c r="E17" i="2"/>
  <c r="E20" i="2"/>
  <c r="E4" i="2"/>
  <c r="E21" i="2"/>
  <c r="E13" i="2"/>
  <c r="E5" i="2"/>
  <c r="B428" i="37"/>
  <c r="B427" i="37"/>
  <c r="B426" i="37"/>
  <c r="B400" i="37"/>
  <c r="A400" i="37"/>
  <c r="B399" i="37"/>
  <c r="A399" i="37"/>
  <c r="B398" i="37"/>
  <c r="A398" i="37"/>
  <c r="B397" i="37"/>
  <c r="A397" i="37"/>
  <c r="B396" i="37"/>
  <c r="A396" i="37"/>
  <c r="B395" i="37"/>
  <c r="A395" i="37"/>
  <c r="B394" i="37"/>
  <c r="A394" i="37"/>
  <c r="B393" i="37"/>
  <c r="A393" i="37"/>
  <c r="B392" i="37"/>
  <c r="A392" i="37"/>
  <c r="B391" i="37"/>
  <c r="A391" i="37"/>
  <c r="B390" i="37"/>
  <c r="A390" i="37"/>
  <c r="B389" i="37"/>
  <c r="A389" i="37"/>
  <c r="B388" i="37"/>
  <c r="A388" i="37"/>
  <c r="B387" i="37"/>
  <c r="A387" i="37"/>
  <c r="B386" i="37"/>
  <c r="A386" i="37"/>
  <c r="B385" i="37"/>
  <c r="A385" i="37"/>
  <c r="B384" i="37"/>
  <c r="A384" i="37"/>
  <c r="B383" i="37"/>
  <c r="A383" i="37"/>
  <c r="B382" i="37"/>
  <c r="A382" i="37"/>
  <c r="B381" i="37"/>
  <c r="A381" i="37"/>
  <c r="B380" i="37"/>
  <c r="A380" i="37"/>
  <c r="B379" i="37"/>
  <c r="A379" i="37"/>
  <c r="B378" i="37"/>
  <c r="A378" i="37"/>
  <c r="B377" i="37"/>
  <c r="A377" i="37"/>
  <c r="B376" i="37"/>
  <c r="A376" i="37"/>
  <c r="B375" i="37"/>
  <c r="A375" i="37"/>
  <c r="B374" i="37"/>
  <c r="A374" i="37"/>
  <c r="B373" i="37"/>
  <c r="A373" i="37"/>
  <c r="B372" i="37"/>
  <c r="A372" i="37"/>
  <c r="B371" i="37"/>
  <c r="A371" i="37"/>
  <c r="B370" i="37"/>
  <c r="A370" i="37"/>
  <c r="B369" i="37"/>
  <c r="A369" i="37"/>
  <c r="B368" i="37"/>
  <c r="A368" i="37"/>
  <c r="B367" i="37"/>
  <c r="A367" i="37"/>
  <c r="B366" i="37"/>
  <c r="A366" i="37"/>
  <c r="B365" i="37"/>
  <c r="A365" i="37"/>
  <c r="B364" i="37"/>
  <c r="A364" i="37"/>
  <c r="B363" i="37"/>
  <c r="A363" i="37"/>
  <c r="B362" i="37"/>
  <c r="A362" i="37"/>
  <c r="B361" i="37"/>
  <c r="A361" i="37"/>
  <c r="B360" i="37"/>
  <c r="A360" i="37"/>
  <c r="B359" i="37"/>
  <c r="A359" i="37"/>
  <c r="B358" i="37"/>
  <c r="A358" i="37"/>
  <c r="B357" i="37"/>
  <c r="A357" i="37"/>
  <c r="B356" i="37"/>
  <c r="A356" i="37"/>
  <c r="B355" i="37"/>
  <c r="A355" i="37"/>
  <c r="B354" i="37"/>
  <c r="A354" i="37"/>
  <c r="B353" i="37"/>
  <c r="A353" i="37"/>
  <c r="B352" i="37"/>
  <c r="A352" i="37"/>
  <c r="B351" i="37"/>
  <c r="A351" i="37"/>
  <c r="B350" i="37"/>
  <c r="A350" i="37"/>
  <c r="B349" i="37"/>
  <c r="A349" i="37"/>
  <c r="B348" i="37"/>
  <c r="A348" i="37"/>
  <c r="B347" i="37"/>
  <c r="A347" i="37"/>
  <c r="B346" i="37"/>
  <c r="A346" i="37"/>
  <c r="B345" i="37"/>
  <c r="A345" i="37"/>
  <c r="B344" i="37"/>
  <c r="A344" i="37"/>
  <c r="B343" i="37"/>
  <c r="A343" i="37"/>
  <c r="B342" i="37"/>
  <c r="A342" i="37"/>
  <c r="B341" i="37"/>
  <c r="A341" i="37"/>
  <c r="B340" i="37"/>
  <c r="A340" i="37"/>
  <c r="B339" i="37"/>
  <c r="A339" i="37"/>
  <c r="B338" i="37"/>
  <c r="A338" i="37"/>
  <c r="B337" i="37"/>
  <c r="A337" i="37"/>
  <c r="B336" i="37"/>
  <c r="A336" i="37"/>
  <c r="B335" i="37"/>
  <c r="A335" i="37"/>
  <c r="B334" i="37"/>
  <c r="A334" i="37"/>
  <c r="B333" i="37"/>
  <c r="A333" i="37"/>
  <c r="B332" i="37"/>
  <c r="A332" i="37"/>
  <c r="B331" i="37"/>
  <c r="A331" i="37"/>
  <c r="B330" i="37"/>
  <c r="A330" i="37"/>
  <c r="B329" i="37"/>
  <c r="A329" i="37"/>
  <c r="B328" i="37"/>
  <c r="A328" i="37"/>
  <c r="B327" i="37"/>
  <c r="A327" i="37"/>
  <c r="B326" i="37"/>
  <c r="A326" i="37"/>
  <c r="B325" i="37"/>
  <c r="A325" i="37"/>
  <c r="B324" i="37"/>
  <c r="A324" i="37"/>
  <c r="B323" i="37"/>
  <c r="A323" i="37"/>
  <c r="B322" i="37"/>
  <c r="A322" i="37"/>
  <c r="B321" i="37"/>
  <c r="A321" i="37"/>
  <c r="B320" i="37"/>
  <c r="A320" i="37"/>
  <c r="B319" i="37"/>
  <c r="A319" i="37"/>
  <c r="B318" i="37"/>
  <c r="A318" i="37"/>
  <c r="B317" i="37"/>
  <c r="A317" i="37"/>
  <c r="B316" i="37"/>
  <c r="A316" i="37"/>
  <c r="B315" i="37"/>
  <c r="A315" i="37"/>
  <c r="B314" i="37"/>
  <c r="A314" i="37"/>
  <c r="B313" i="37"/>
  <c r="A313" i="37"/>
  <c r="B312" i="37"/>
  <c r="A312" i="37"/>
  <c r="B311" i="37"/>
  <c r="A311" i="37"/>
  <c r="B310" i="37"/>
  <c r="A310" i="37"/>
  <c r="B309" i="37"/>
  <c r="A309" i="37"/>
  <c r="B308" i="37"/>
  <c r="A308" i="37"/>
  <c r="B307" i="37"/>
  <c r="A307" i="37"/>
  <c r="B306" i="37"/>
  <c r="A306" i="37"/>
  <c r="B305" i="37"/>
  <c r="A305" i="37"/>
  <c r="B304" i="37"/>
  <c r="A304" i="37"/>
  <c r="B303" i="37"/>
  <c r="A303" i="37"/>
  <c r="B302" i="37"/>
  <c r="A302" i="37"/>
  <c r="B301" i="37"/>
  <c r="A301" i="37"/>
  <c r="B300" i="37"/>
  <c r="A300" i="37"/>
  <c r="B299" i="37"/>
  <c r="A299" i="37"/>
  <c r="B298" i="37"/>
  <c r="A298" i="37"/>
  <c r="B297" i="37"/>
  <c r="A297" i="37"/>
  <c r="B296" i="37"/>
  <c r="A296" i="37"/>
  <c r="B295" i="37"/>
  <c r="A295" i="37"/>
  <c r="B294" i="37"/>
  <c r="A294" i="37"/>
  <c r="B293" i="37"/>
  <c r="A293" i="37"/>
  <c r="B292" i="37"/>
  <c r="A292" i="37"/>
  <c r="B291" i="37"/>
  <c r="A291" i="37"/>
  <c r="B290" i="37"/>
  <c r="A290" i="37"/>
  <c r="B289" i="37"/>
  <c r="A289" i="37"/>
  <c r="B288" i="37"/>
  <c r="A288" i="37"/>
  <c r="B287" i="37"/>
  <c r="A287" i="37"/>
  <c r="B286" i="37"/>
  <c r="A286" i="37"/>
  <c r="B285" i="37"/>
  <c r="A285" i="37"/>
  <c r="B284" i="37"/>
  <c r="A284" i="37"/>
  <c r="B283" i="37"/>
  <c r="A283" i="37"/>
  <c r="B282" i="37"/>
  <c r="A282" i="37"/>
  <c r="B281" i="37"/>
  <c r="A281" i="37"/>
  <c r="B280" i="37"/>
  <c r="A280" i="37"/>
  <c r="B279" i="37"/>
  <c r="A279" i="37"/>
  <c r="B278" i="37"/>
  <c r="A278" i="37"/>
  <c r="B277" i="37"/>
  <c r="A277" i="37"/>
  <c r="B276" i="37"/>
  <c r="A276" i="37"/>
  <c r="B275" i="37"/>
  <c r="A275" i="37"/>
  <c r="B274" i="37"/>
  <c r="A274" i="37"/>
  <c r="B273" i="37"/>
  <c r="A273" i="37"/>
  <c r="B272" i="37"/>
  <c r="A272" i="37"/>
  <c r="B271" i="37"/>
  <c r="A271" i="37"/>
  <c r="B270" i="37"/>
  <c r="A270" i="37"/>
  <c r="B269" i="37"/>
  <c r="A269" i="37"/>
  <c r="B268" i="37"/>
  <c r="A268" i="37"/>
  <c r="B267" i="37"/>
  <c r="A267" i="37"/>
  <c r="B266" i="37"/>
  <c r="A266" i="37"/>
  <c r="B265" i="37"/>
  <c r="A265" i="37"/>
  <c r="B264" i="37"/>
  <c r="A264" i="37"/>
  <c r="B263" i="37"/>
  <c r="A263" i="37"/>
  <c r="B262" i="37"/>
  <c r="A262" i="37"/>
  <c r="B261" i="37"/>
  <c r="A261" i="37"/>
  <c r="B260" i="37"/>
  <c r="A260" i="37"/>
  <c r="B259" i="37"/>
  <c r="A259" i="37"/>
  <c r="B258" i="37"/>
  <c r="A258" i="37"/>
  <c r="B257" i="37"/>
  <c r="A257" i="37"/>
  <c r="B256" i="37"/>
  <c r="A256" i="37"/>
  <c r="B255" i="37"/>
  <c r="A255" i="37"/>
  <c r="B254" i="37"/>
  <c r="A254" i="37"/>
  <c r="B253" i="37"/>
  <c r="A253" i="37"/>
  <c r="B252" i="37"/>
  <c r="A252" i="37"/>
  <c r="B251" i="37"/>
  <c r="A251" i="37"/>
  <c r="B250" i="37"/>
  <c r="A250" i="37"/>
  <c r="B249" i="37"/>
  <c r="A249" i="37"/>
  <c r="B248" i="37"/>
  <c r="A248" i="37"/>
  <c r="B247" i="37"/>
  <c r="A247" i="37"/>
  <c r="B246" i="37"/>
  <c r="A246" i="37"/>
  <c r="B245" i="37"/>
  <c r="A245" i="37"/>
  <c r="B244" i="37"/>
  <c r="A244" i="37"/>
  <c r="B243" i="37"/>
  <c r="A243" i="37"/>
  <c r="B242" i="37"/>
  <c r="A242" i="37"/>
  <c r="B241" i="37"/>
  <c r="A241" i="37"/>
  <c r="B240" i="37"/>
  <c r="A240" i="37"/>
  <c r="B239" i="37"/>
  <c r="A239" i="37"/>
  <c r="B238" i="37"/>
  <c r="A238" i="37"/>
  <c r="B237" i="37"/>
  <c r="A237" i="37"/>
  <c r="B236" i="37"/>
  <c r="A236" i="37"/>
  <c r="B235" i="37"/>
  <c r="A235" i="37"/>
  <c r="B234" i="37"/>
  <c r="A234" i="37"/>
  <c r="B233" i="37"/>
  <c r="A233" i="37"/>
  <c r="B232" i="37"/>
  <c r="A232" i="37"/>
  <c r="B231" i="37"/>
  <c r="A231" i="37"/>
  <c r="B230" i="37"/>
  <c r="A230" i="37"/>
  <c r="B229" i="37"/>
  <c r="A229" i="37"/>
  <c r="B228" i="37"/>
  <c r="A228" i="37"/>
  <c r="B227" i="37"/>
  <c r="A227" i="37"/>
  <c r="B226" i="37"/>
  <c r="A226" i="37"/>
  <c r="B225" i="37"/>
  <c r="A225" i="37"/>
  <c r="B224" i="37"/>
  <c r="A224" i="37"/>
  <c r="B223" i="37"/>
  <c r="A223" i="37"/>
  <c r="B222" i="37"/>
  <c r="A222" i="37"/>
  <c r="B221" i="37"/>
  <c r="A221" i="37"/>
  <c r="B220" i="37"/>
  <c r="A220" i="37"/>
  <c r="B219" i="37"/>
  <c r="A219" i="37"/>
  <c r="B218" i="37"/>
  <c r="A218" i="37"/>
  <c r="B217" i="37"/>
  <c r="A217" i="37"/>
  <c r="B216" i="37"/>
  <c r="A216" i="37"/>
  <c r="B215" i="37"/>
  <c r="A215" i="37"/>
  <c r="B214" i="37"/>
  <c r="A214" i="37"/>
  <c r="B213" i="37"/>
  <c r="A213" i="37"/>
  <c r="B212" i="37"/>
  <c r="A212" i="37"/>
  <c r="B211" i="37"/>
  <c r="A211" i="37"/>
  <c r="B210" i="37"/>
  <c r="A210" i="37"/>
  <c r="B209" i="37"/>
  <c r="A209" i="37"/>
  <c r="B208" i="37"/>
  <c r="A208" i="37"/>
  <c r="B207" i="37"/>
  <c r="A207" i="37"/>
  <c r="B206" i="37"/>
  <c r="A206" i="37"/>
  <c r="B205" i="37"/>
  <c r="A205" i="37"/>
  <c r="B204" i="37"/>
  <c r="A204" i="37"/>
  <c r="B203" i="37"/>
  <c r="A203" i="37"/>
  <c r="B202" i="37"/>
  <c r="A202" i="37"/>
  <c r="B201" i="37"/>
  <c r="A201" i="37"/>
  <c r="B200" i="37"/>
  <c r="A200" i="37"/>
  <c r="B199" i="37"/>
  <c r="A199" i="37"/>
  <c r="B198" i="37"/>
  <c r="A198" i="37"/>
  <c r="B197" i="37"/>
  <c r="A197" i="37"/>
  <c r="B196" i="37"/>
  <c r="A196" i="37"/>
  <c r="B195" i="37"/>
  <c r="A195" i="37"/>
  <c r="B194" i="37"/>
  <c r="A194" i="37"/>
  <c r="B193" i="37"/>
  <c r="A193" i="37"/>
  <c r="B192" i="37"/>
  <c r="A192" i="37"/>
  <c r="B191" i="37"/>
  <c r="A191" i="37"/>
  <c r="B190" i="37"/>
  <c r="A190" i="37"/>
  <c r="B189" i="37"/>
  <c r="A189" i="37"/>
  <c r="B188" i="37"/>
  <c r="A188" i="37"/>
  <c r="B187" i="37"/>
  <c r="A187" i="37"/>
  <c r="B186" i="37"/>
  <c r="A186" i="37"/>
  <c r="B185" i="37"/>
  <c r="A185" i="37"/>
  <c r="B184" i="37"/>
  <c r="A184" i="37"/>
  <c r="B183" i="37"/>
  <c r="A183" i="37"/>
  <c r="B182" i="37"/>
  <c r="A182" i="37"/>
  <c r="B181" i="37"/>
  <c r="A181" i="37"/>
  <c r="B180" i="37"/>
  <c r="A180" i="37"/>
  <c r="B179" i="37"/>
  <c r="A179" i="37"/>
  <c r="B178" i="37"/>
  <c r="A178" i="37"/>
  <c r="B177" i="37"/>
  <c r="A177" i="37"/>
  <c r="B176" i="37"/>
  <c r="A176" i="37"/>
  <c r="B175" i="37"/>
  <c r="A175" i="37"/>
  <c r="B174" i="37"/>
  <c r="A174" i="37"/>
  <c r="B173" i="37"/>
  <c r="A173" i="37"/>
  <c r="B172" i="37"/>
  <c r="A172" i="37"/>
  <c r="B171" i="37"/>
  <c r="A171" i="37"/>
  <c r="B170" i="37"/>
  <c r="A170" i="37"/>
  <c r="B169" i="37"/>
  <c r="A169" i="37"/>
  <c r="B168" i="37"/>
  <c r="A168" i="37"/>
  <c r="B167" i="37"/>
  <c r="A167" i="37"/>
  <c r="B166" i="37"/>
  <c r="A166" i="37"/>
  <c r="B165" i="37"/>
  <c r="A165" i="37"/>
  <c r="B164" i="37"/>
  <c r="A164" i="37"/>
  <c r="B163" i="37"/>
  <c r="A163" i="37"/>
  <c r="B162" i="37"/>
  <c r="A162" i="37"/>
  <c r="B161" i="37"/>
  <c r="A161" i="37"/>
  <c r="B160" i="37"/>
  <c r="A160" i="37"/>
  <c r="B159" i="37"/>
  <c r="A159" i="37"/>
  <c r="B158" i="37"/>
  <c r="A158" i="37"/>
  <c r="B157" i="37"/>
  <c r="A157" i="37"/>
  <c r="B156" i="37"/>
  <c r="A156" i="37"/>
  <c r="B155" i="37"/>
  <c r="A155" i="37"/>
  <c r="B154" i="37"/>
  <c r="A154" i="37"/>
  <c r="B153" i="37"/>
  <c r="A153" i="37"/>
  <c r="B152" i="37"/>
  <c r="A152" i="37"/>
  <c r="B151" i="37"/>
  <c r="A151" i="37"/>
  <c r="B150" i="37"/>
  <c r="A150" i="37"/>
  <c r="B149" i="37"/>
  <c r="A149" i="37"/>
  <c r="B148" i="37"/>
  <c r="A148" i="37"/>
  <c r="B147" i="37"/>
  <c r="A147" i="37"/>
  <c r="B146" i="37"/>
  <c r="A146" i="37"/>
  <c r="B145" i="37"/>
  <c r="A145" i="37"/>
  <c r="B144" i="37"/>
  <c r="A144" i="37"/>
  <c r="B143" i="37"/>
  <c r="A143" i="37"/>
  <c r="B142" i="37"/>
  <c r="A142" i="37"/>
  <c r="B141" i="37"/>
  <c r="A141" i="37"/>
  <c r="B140" i="37"/>
  <c r="A140" i="37"/>
  <c r="B139" i="37"/>
  <c r="A139" i="37"/>
  <c r="B138" i="37"/>
  <c r="A138" i="37"/>
  <c r="B137" i="37"/>
  <c r="A137" i="37"/>
  <c r="B136" i="37"/>
  <c r="A136" i="37"/>
  <c r="B135" i="37"/>
  <c r="A135" i="37"/>
  <c r="B134" i="37"/>
  <c r="A134" i="37"/>
  <c r="B133" i="37"/>
  <c r="A133" i="37"/>
  <c r="B132" i="37"/>
  <c r="A132" i="37"/>
  <c r="B131" i="37"/>
  <c r="A131" i="37"/>
  <c r="B130" i="37"/>
  <c r="A130" i="37"/>
  <c r="B129" i="37"/>
  <c r="A129" i="37"/>
  <c r="B128" i="37"/>
  <c r="A128" i="37"/>
  <c r="B127" i="37"/>
  <c r="A127" i="37"/>
  <c r="B126" i="37"/>
  <c r="A126" i="37"/>
  <c r="B125" i="37"/>
  <c r="A125" i="37"/>
  <c r="B124" i="37"/>
  <c r="A124" i="37"/>
  <c r="B123" i="37"/>
  <c r="A123" i="37"/>
  <c r="B122" i="37"/>
  <c r="A122" i="37"/>
  <c r="B121" i="37"/>
  <c r="A121" i="37"/>
  <c r="B120" i="37"/>
  <c r="A120" i="37"/>
  <c r="B119" i="37"/>
  <c r="A119" i="37"/>
  <c r="B118" i="37"/>
  <c r="A118" i="37"/>
  <c r="B117" i="37"/>
  <c r="A117" i="37"/>
  <c r="B116" i="37"/>
  <c r="A116" i="37"/>
  <c r="B115" i="37"/>
  <c r="A115" i="37"/>
  <c r="B114" i="37"/>
  <c r="A114" i="37"/>
  <c r="B113" i="37"/>
  <c r="A113" i="37"/>
  <c r="B112" i="37"/>
  <c r="A112" i="37"/>
  <c r="B111" i="37"/>
  <c r="A111" i="37"/>
  <c r="B110" i="37"/>
  <c r="A110" i="37"/>
  <c r="B109" i="37"/>
  <c r="A109" i="37"/>
  <c r="B108" i="37"/>
  <c r="A108" i="37"/>
  <c r="B107" i="37"/>
  <c r="A107" i="37"/>
  <c r="B106" i="37"/>
  <c r="A106" i="37"/>
  <c r="B105" i="37"/>
  <c r="A105" i="37"/>
  <c r="B104" i="37"/>
  <c r="A104" i="37"/>
  <c r="B103" i="37"/>
  <c r="A103" i="37"/>
  <c r="B102" i="37"/>
  <c r="A102" i="37"/>
  <c r="B101" i="37"/>
  <c r="A101" i="37"/>
  <c r="B100" i="37"/>
  <c r="A100" i="37"/>
  <c r="B99" i="37"/>
  <c r="A99" i="37"/>
  <c r="B98" i="37"/>
  <c r="A98" i="37"/>
  <c r="B97" i="37"/>
  <c r="A97" i="37"/>
  <c r="B96" i="37"/>
  <c r="A96" i="37"/>
  <c r="B95" i="37"/>
  <c r="A95" i="37"/>
  <c r="B94" i="37"/>
  <c r="A94" i="37"/>
  <c r="B93" i="37"/>
  <c r="A93" i="37"/>
  <c r="B92" i="37"/>
  <c r="A92" i="37"/>
  <c r="B91" i="37"/>
  <c r="A91" i="37"/>
  <c r="B90" i="37"/>
  <c r="A90" i="37"/>
  <c r="B89" i="37"/>
  <c r="A89" i="37"/>
  <c r="B88" i="37"/>
  <c r="A88" i="37"/>
  <c r="B87" i="37"/>
  <c r="A87" i="37"/>
  <c r="B86" i="37"/>
  <c r="A86" i="37"/>
  <c r="B85" i="37"/>
  <c r="A85" i="37"/>
  <c r="B84" i="37"/>
  <c r="A84" i="37"/>
  <c r="B83" i="37"/>
  <c r="A83" i="37"/>
  <c r="B82" i="37"/>
  <c r="A82" i="37"/>
  <c r="B81" i="37"/>
  <c r="A81" i="37"/>
  <c r="B80" i="37"/>
  <c r="A80" i="37"/>
  <c r="B79" i="37"/>
  <c r="A79" i="37"/>
  <c r="B78" i="37"/>
  <c r="A78" i="37"/>
  <c r="B77" i="37"/>
  <c r="A77" i="37"/>
  <c r="B76" i="37"/>
  <c r="A76" i="37"/>
  <c r="B75" i="37"/>
  <c r="A75" i="37"/>
  <c r="B74" i="37"/>
  <c r="A74" i="37"/>
  <c r="B73" i="37"/>
  <c r="A73" i="37"/>
  <c r="B72" i="37"/>
  <c r="A72" i="37"/>
  <c r="B71" i="37"/>
  <c r="A71" i="37"/>
  <c r="B70" i="37"/>
  <c r="A70" i="37"/>
  <c r="B69" i="37"/>
  <c r="A69" i="37"/>
  <c r="B68" i="37"/>
  <c r="A68" i="37"/>
  <c r="B67" i="37"/>
  <c r="A67" i="37"/>
  <c r="B66" i="37"/>
  <c r="A66" i="37"/>
  <c r="B65" i="37"/>
  <c r="A65" i="37"/>
  <c r="B64" i="37"/>
  <c r="A64" i="37"/>
  <c r="B63" i="37"/>
  <c r="A63" i="37"/>
  <c r="B62" i="37"/>
  <c r="A62" i="37"/>
  <c r="B61" i="37"/>
  <c r="A61" i="37"/>
  <c r="B60" i="37"/>
  <c r="A60" i="37"/>
  <c r="B59" i="37"/>
  <c r="A59" i="37"/>
  <c r="B58" i="37"/>
  <c r="A58" i="37"/>
  <c r="B57" i="37"/>
  <c r="A57" i="37"/>
  <c r="B56" i="37"/>
  <c r="A56" i="37"/>
  <c r="B55" i="37"/>
  <c r="A55" i="37"/>
  <c r="B54" i="37"/>
  <c r="A54" i="37"/>
  <c r="B53" i="37"/>
  <c r="A53" i="37"/>
  <c r="B52" i="37"/>
  <c r="A52" i="37"/>
  <c r="B51" i="37"/>
  <c r="A51" i="37"/>
  <c r="B50" i="37"/>
  <c r="A50" i="37"/>
  <c r="B49" i="37"/>
  <c r="A49" i="37"/>
  <c r="B48" i="37"/>
  <c r="A48" i="37"/>
  <c r="B47" i="37"/>
  <c r="A47" i="37"/>
  <c r="B46" i="37"/>
  <c r="A46" i="37"/>
  <c r="B45" i="37"/>
  <c r="A45" i="37"/>
  <c r="B44" i="37"/>
  <c r="A44" i="37"/>
  <c r="B43" i="37"/>
  <c r="A43" i="37"/>
  <c r="B42" i="37"/>
  <c r="A42" i="37"/>
  <c r="B41" i="37"/>
  <c r="A41" i="37"/>
  <c r="B40" i="37"/>
  <c r="A40" i="37"/>
  <c r="B39" i="37"/>
  <c r="A39" i="37"/>
  <c r="B38" i="37"/>
  <c r="A38" i="37"/>
  <c r="B37" i="37"/>
  <c r="A37" i="37"/>
  <c r="B36" i="37"/>
  <c r="A36" i="37"/>
  <c r="B35" i="37"/>
  <c r="A35" i="37"/>
  <c r="B34" i="37"/>
  <c r="A34" i="37"/>
  <c r="B33" i="37"/>
  <c r="A33" i="37"/>
  <c r="B32" i="37"/>
  <c r="A32" i="37"/>
  <c r="B31" i="37"/>
  <c r="A31" i="37"/>
  <c r="B30" i="37"/>
  <c r="A30" i="37"/>
  <c r="B29" i="37"/>
  <c r="A29" i="37"/>
  <c r="B28" i="37"/>
  <c r="A28" i="37"/>
  <c r="B27" i="37"/>
  <c r="A27" i="37"/>
  <c r="B26" i="37"/>
  <c r="A26" i="37"/>
  <c r="AI25" i="37"/>
  <c r="B25" i="37"/>
  <c r="A25" i="37"/>
  <c r="AI24" i="37"/>
  <c r="B24" i="37"/>
  <c r="A24" i="37"/>
  <c r="AI23" i="37"/>
  <c r="B23" i="37"/>
  <c r="A23" i="37"/>
  <c r="AI22" i="37"/>
  <c r="B22" i="37"/>
  <c r="A22" i="37"/>
  <c r="AI21" i="37"/>
  <c r="B21" i="37"/>
  <c r="A21" i="37"/>
  <c r="AI20" i="37"/>
  <c r="B20" i="37"/>
  <c r="A20" i="37"/>
  <c r="AI19" i="37"/>
  <c r="B19" i="37"/>
  <c r="A19" i="37"/>
  <c r="AI18" i="37"/>
  <c r="B18" i="37"/>
  <c r="A18" i="37"/>
  <c r="AI17" i="37"/>
  <c r="B17" i="37"/>
  <c r="A17" i="37"/>
  <c r="AI16" i="37"/>
  <c r="B16" i="37"/>
  <c r="A16" i="37"/>
  <c r="AI15" i="37"/>
  <c r="B15" i="37"/>
  <c r="A15" i="37"/>
  <c r="AI14" i="37"/>
  <c r="B14" i="37"/>
  <c r="A14" i="37"/>
  <c r="AI13" i="37"/>
  <c r="B13" i="37"/>
  <c r="A13" i="37"/>
  <c r="AI12" i="37"/>
  <c r="B12" i="37"/>
  <c r="A12" i="37"/>
  <c r="AI11" i="37"/>
  <c r="B11" i="37"/>
  <c r="A11" i="37"/>
  <c r="AI10" i="37"/>
  <c r="B10" i="37"/>
  <c r="A10" i="37"/>
  <c r="AI9" i="37"/>
  <c r="B9" i="37"/>
  <c r="A9" i="37"/>
  <c r="AI8" i="37"/>
  <c r="B8" i="37"/>
  <c r="A8" i="37"/>
  <c r="AI7" i="37"/>
  <c r="B7" i="37"/>
  <c r="A7" i="37"/>
  <c r="B7" i="22"/>
  <c r="B8" i="22"/>
  <c r="B9" i="22"/>
  <c r="B10" i="22"/>
  <c r="B11" i="22"/>
  <c r="B12" i="22"/>
  <c r="B13" i="22"/>
  <c r="B14" i="22"/>
  <c r="B15" i="22"/>
  <c r="B16"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428" i="36"/>
  <c r="B427" i="36"/>
  <c r="B426" i="36"/>
  <c r="B400" i="36"/>
  <c r="A400" i="36"/>
  <c r="B399" i="36"/>
  <c r="A399" i="36"/>
  <c r="B398" i="36"/>
  <c r="A398" i="36"/>
  <c r="B397" i="36"/>
  <c r="A397" i="36"/>
  <c r="B396" i="36"/>
  <c r="A396" i="36"/>
  <c r="B395" i="36"/>
  <c r="A395" i="36"/>
  <c r="B394" i="36"/>
  <c r="A394" i="36"/>
  <c r="B393" i="36"/>
  <c r="A393" i="36"/>
  <c r="B392" i="36"/>
  <c r="A392" i="36"/>
  <c r="B391" i="36"/>
  <c r="A391" i="36"/>
  <c r="B390" i="36"/>
  <c r="A390" i="36"/>
  <c r="B389" i="36"/>
  <c r="A389" i="36"/>
  <c r="B388" i="36"/>
  <c r="A388" i="36"/>
  <c r="B387" i="36"/>
  <c r="A387" i="36"/>
  <c r="B386" i="36"/>
  <c r="A386" i="36"/>
  <c r="B385" i="36"/>
  <c r="A385" i="36"/>
  <c r="B384" i="36"/>
  <c r="A384" i="36"/>
  <c r="B383" i="36"/>
  <c r="A383" i="36"/>
  <c r="B382" i="36"/>
  <c r="A382" i="36"/>
  <c r="B381" i="36"/>
  <c r="A381" i="36"/>
  <c r="B380" i="36"/>
  <c r="A380" i="36"/>
  <c r="B379" i="36"/>
  <c r="A379" i="36"/>
  <c r="B378" i="36"/>
  <c r="A378" i="36"/>
  <c r="B377" i="36"/>
  <c r="A377" i="36"/>
  <c r="B376" i="36"/>
  <c r="A376" i="36"/>
  <c r="B375" i="36"/>
  <c r="A375" i="36"/>
  <c r="B374" i="36"/>
  <c r="A374" i="36"/>
  <c r="B373" i="36"/>
  <c r="A373" i="36"/>
  <c r="B372" i="36"/>
  <c r="A372" i="36"/>
  <c r="B371" i="36"/>
  <c r="A371" i="36"/>
  <c r="B370" i="36"/>
  <c r="A370" i="36"/>
  <c r="B369" i="36"/>
  <c r="A369" i="36"/>
  <c r="B368" i="36"/>
  <c r="A368" i="36"/>
  <c r="B367" i="36"/>
  <c r="A367" i="36"/>
  <c r="B366" i="36"/>
  <c r="A366" i="36"/>
  <c r="B365" i="36"/>
  <c r="A365" i="36"/>
  <c r="B364" i="36"/>
  <c r="A364" i="36"/>
  <c r="B363" i="36"/>
  <c r="A363" i="36"/>
  <c r="B362" i="36"/>
  <c r="A362" i="36"/>
  <c r="B361" i="36"/>
  <c r="A361" i="36"/>
  <c r="B360" i="36"/>
  <c r="A360" i="36"/>
  <c r="B359" i="36"/>
  <c r="A359" i="36"/>
  <c r="B358" i="36"/>
  <c r="A358" i="36"/>
  <c r="B357" i="36"/>
  <c r="A357" i="36"/>
  <c r="B356" i="36"/>
  <c r="A356" i="36"/>
  <c r="B355" i="36"/>
  <c r="A355" i="36"/>
  <c r="B354" i="36"/>
  <c r="A354" i="36"/>
  <c r="B353" i="36"/>
  <c r="A353" i="36"/>
  <c r="B352" i="36"/>
  <c r="A352" i="36"/>
  <c r="B351" i="36"/>
  <c r="A351" i="36"/>
  <c r="B350" i="36"/>
  <c r="A350" i="36"/>
  <c r="B349" i="36"/>
  <c r="A349" i="36"/>
  <c r="B348" i="36"/>
  <c r="A348" i="36"/>
  <c r="B347" i="36"/>
  <c r="A347" i="36"/>
  <c r="B346" i="36"/>
  <c r="A346" i="36"/>
  <c r="B345" i="36"/>
  <c r="A345" i="36"/>
  <c r="B344" i="36"/>
  <c r="A344" i="36"/>
  <c r="B343" i="36"/>
  <c r="A343" i="36"/>
  <c r="B342" i="36"/>
  <c r="A342" i="36"/>
  <c r="B341" i="36"/>
  <c r="A341" i="36"/>
  <c r="B340" i="36"/>
  <c r="A340" i="36"/>
  <c r="B339" i="36"/>
  <c r="A339" i="36"/>
  <c r="B338" i="36"/>
  <c r="A338" i="36"/>
  <c r="B337" i="36"/>
  <c r="A337" i="36"/>
  <c r="B336" i="36"/>
  <c r="A336" i="36"/>
  <c r="B335" i="36"/>
  <c r="A335" i="36"/>
  <c r="B334" i="36"/>
  <c r="A334" i="36"/>
  <c r="B333" i="36"/>
  <c r="A333" i="36"/>
  <c r="B332" i="36"/>
  <c r="A332" i="36"/>
  <c r="B331" i="36"/>
  <c r="A331" i="36"/>
  <c r="B330" i="36"/>
  <c r="A330" i="36"/>
  <c r="B329" i="36"/>
  <c r="A329" i="36"/>
  <c r="B328" i="36"/>
  <c r="A328" i="36"/>
  <c r="B327" i="36"/>
  <c r="A327" i="36"/>
  <c r="B326" i="36"/>
  <c r="A326" i="36"/>
  <c r="B325" i="36"/>
  <c r="A325" i="36"/>
  <c r="B324" i="36"/>
  <c r="A324" i="36"/>
  <c r="B323" i="36"/>
  <c r="A323" i="36"/>
  <c r="B322" i="36"/>
  <c r="A322" i="36"/>
  <c r="B321" i="36"/>
  <c r="A321" i="36"/>
  <c r="B320" i="36"/>
  <c r="A320" i="36"/>
  <c r="B319" i="36"/>
  <c r="A319" i="36"/>
  <c r="B318" i="36"/>
  <c r="A318" i="36"/>
  <c r="B317" i="36"/>
  <c r="A317" i="36"/>
  <c r="B316" i="36"/>
  <c r="A316" i="36"/>
  <c r="B315" i="36"/>
  <c r="A315" i="36"/>
  <c r="B314" i="36"/>
  <c r="A314" i="36"/>
  <c r="B313" i="36"/>
  <c r="A313" i="36"/>
  <c r="B312" i="36"/>
  <c r="A312" i="36"/>
  <c r="B311" i="36"/>
  <c r="A311" i="36"/>
  <c r="B310" i="36"/>
  <c r="A310" i="36"/>
  <c r="B309" i="36"/>
  <c r="A309" i="36"/>
  <c r="B308" i="36"/>
  <c r="A308" i="36"/>
  <c r="B307" i="36"/>
  <c r="A307" i="36"/>
  <c r="B306" i="36"/>
  <c r="A306" i="36"/>
  <c r="B305" i="36"/>
  <c r="A305" i="36"/>
  <c r="B304" i="36"/>
  <c r="A304" i="36"/>
  <c r="B303" i="36"/>
  <c r="A303" i="36"/>
  <c r="B302" i="36"/>
  <c r="A302" i="36"/>
  <c r="B301" i="36"/>
  <c r="A301" i="36"/>
  <c r="B300" i="36"/>
  <c r="A300" i="36"/>
  <c r="B299" i="36"/>
  <c r="A299" i="36"/>
  <c r="B298" i="36"/>
  <c r="A298" i="36"/>
  <c r="B297" i="36"/>
  <c r="A297" i="36"/>
  <c r="B296" i="36"/>
  <c r="A296" i="36"/>
  <c r="B295" i="36"/>
  <c r="A295" i="36"/>
  <c r="B294" i="36"/>
  <c r="A294" i="36"/>
  <c r="B293" i="36"/>
  <c r="A293" i="36"/>
  <c r="B292" i="36"/>
  <c r="A292" i="36"/>
  <c r="B291" i="36"/>
  <c r="A291" i="36"/>
  <c r="B290" i="36"/>
  <c r="A290" i="36"/>
  <c r="B289" i="36"/>
  <c r="A289" i="36"/>
  <c r="B288" i="36"/>
  <c r="A288" i="36"/>
  <c r="B287" i="36"/>
  <c r="A287" i="36"/>
  <c r="B286" i="36"/>
  <c r="A286" i="36"/>
  <c r="B285" i="36"/>
  <c r="A285" i="36"/>
  <c r="B284" i="36"/>
  <c r="A284" i="36"/>
  <c r="B283" i="36"/>
  <c r="A283" i="36"/>
  <c r="B282" i="36"/>
  <c r="A282" i="36"/>
  <c r="B281" i="36"/>
  <c r="A281" i="36"/>
  <c r="B280" i="36"/>
  <c r="A280" i="36"/>
  <c r="B279" i="36"/>
  <c r="A279" i="36"/>
  <c r="B278" i="36"/>
  <c r="A278" i="36"/>
  <c r="B277" i="36"/>
  <c r="A277" i="36"/>
  <c r="B276" i="36"/>
  <c r="A276" i="36"/>
  <c r="B275" i="36"/>
  <c r="A275" i="36"/>
  <c r="B274" i="36"/>
  <c r="A274" i="36"/>
  <c r="B273" i="36"/>
  <c r="A273" i="36"/>
  <c r="B272" i="36"/>
  <c r="A272" i="36"/>
  <c r="B271" i="36"/>
  <c r="A271" i="36"/>
  <c r="B270" i="36"/>
  <c r="A270" i="36"/>
  <c r="B269" i="36"/>
  <c r="A269" i="36"/>
  <c r="B268" i="36"/>
  <c r="A268" i="36"/>
  <c r="B267" i="36"/>
  <c r="A267" i="36"/>
  <c r="B266" i="36"/>
  <c r="A266" i="36"/>
  <c r="B265" i="36"/>
  <c r="A265" i="36"/>
  <c r="B264" i="36"/>
  <c r="A264" i="36"/>
  <c r="B263" i="36"/>
  <c r="A263" i="36"/>
  <c r="B262" i="36"/>
  <c r="A262" i="36"/>
  <c r="B261" i="36"/>
  <c r="A261" i="36"/>
  <c r="B260" i="36"/>
  <c r="A260" i="36"/>
  <c r="B259" i="36"/>
  <c r="A259" i="36"/>
  <c r="B258" i="36"/>
  <c r="A258" i="36"/>
  <c r="B257" i="36"/>
  <c r="A257" i="36"/>
  <c r="B256" i="36"/>
  <c r="A256" i="36"/>
  <c r="B255" i="36"/>
  <c r="A255" i="36"/>
  <c r="B254" i="36"/>
  <c r="A254" i="36"/>
  <c r="B253" i="36"/>
  <c r="A253" i="36"/>
  <c r="B252" i="36"/>
  <c r="A252" i="36"/>
  <c r="B251" i="36"/>
  <c r="A251" i="36"/>
  <c r="B250" i="36"/>
  <c r="A250" i="36"/>
  <c r="B249" i="36"/>
  <c r="A249" i="36"/>
  <c r="B248" i="36"/>
  <c r="A248" i="36"/>
  <c r="B247" i="36"/>
  <c r="A247" i="36"/>
  <c r="B246" i="36"/>
  <c r="A246" i="36"/>
  <c r="B245" i="36"/>
  <c r="A245" i="36"/>
  <c r="B244" i="36"/>
  <c r="A244" i="36"/>
  <c r="B243" i="36"/>
  <c r="A243" i="36"/>
  <c r="B242" i="36"/>
  <c r="A242" i="36"/>
  <c r="B241" i="36"/>
  <c r="A241" i="36"/>
  <c r="B240" i="36"/>
  <c r="A240" i="36"/>
  <c r="B239" i="36"/>
  <c r="A239" i="36"/>
  <c r="B238" i="36"/>
  <c r="A238" i="36"/>
  <c r="B237" i="36"/>
  <c r="A237" i="36"/>
  <c r="B236" i="36"/>
  <c r="A236" i="36"/>
  <c r="B235" i="36"/>
  <c r="A235" i="36"/>
  <c r="B234" i="36"/>
  <c r="A234" i="36"/>
  <c r="B233" i="36"/>
  <c r="A233" i="36"/>
  <c r="B232" i="36"/>
  <c r="A232" i="36"/>
  <c r="B231" i="36"/>
  <c r="A231" i="36"/>
  <c r="B230" i="36"/>
  <c r="A230" i="36"/>
  <c r="B229" i="36"/>
  <c r="A229" i="36"/>
  <c r="B228" i="36"/>
  <c r="A228" i="36"/>
  <c r="B227" i="36"/>
  <c r="A227" i="36"/>
  <c r="B226" i="36"/>
  <c r="A226" i="36"/>
  <c r="B225" i="36"/>
  <c r="A225" i="36"/>
  <c r="B224" i="36"/>
  <c r="A224" i="36"/>
  <c r="B223" i="36"/>
  <c r="A223" i="36"/>
  <c r="B222" i="36"/>
  <c r="A222" i="36"/>
  <c r="B221" i="36"/>
  <c r="A221" i="36"/>
  <c r="B220" i="36"/>
  <c r="A220" i="36"/>
  <c r="B219" i="36"/>
  <c r="A219" i="36"/>
  <c r="B218" i="36"/>
  <c r="A218" i="36"/>
  <c r="B217" i="36"/>
  <c r="A217" i="36"/>
  <c r="B216" i="36"/>
  <c r="A216" i="36"/>
  <c r="B215" i="36"/>
  <c r="A215" i="36"/>
  <c r="B214" i="36"/>
  <c r="A214" i="36"/>
  <c r="B213" i="36"/>
  <c r="A213" i="36"/>
  <c r="B212" i="36"/>
  <c r="A212" i="36"/>
  <c r="B211" i="36"/>
  <c r="A211" i="36"/>
  <c r="B210" i="36"/>
  <c r="A210" i="36"/>
  <c r="B209" i="36"/>
  <c r="A209" i="36"/>
  <c r="B208" i="36"/>
  <c r="A208" i="36"/>
  <c r="B207" i="36"/>
  <c r="A207" i="36"/>
  <c r="B206" i="36"/>
  <c r="A206" i="36"/>
  <c r="B205" i="36"/>
  <c r="A205" i="36"/>
  <c r="B204" i="36"/>
  <c r="A204" i="36"/>
  <c r="B203" i="36"/>
  <c r="A203" i="36"/>
  <c r="B202" i="36"/>
  <c r="A202" i="36"/>
  <c r="B201" i="36"/>
  <c r="A201" i="36"/>
  <c r="B200" i="36"/>
  <c r="A200" i="36"/>
  <c r="B199" i="36"/>
  <c r="A199" i="36"/>
  <c r="B198" i="36"/>
  <c r="A198" i="36"/>
  <c r="B197" i="36"/>
  <c r="A197" i="36"/>
  <c r="B196" i="36"/>
  <c r="A196" i="36"/>
  <c r="B195" i="36"/>
  <c r="A195" i="36"/>
  <c r="B194" i="36"/>
  <c r="A194" i="36"/>
  <c r="B193" i="36"/>
  <c r="A193" i="36"/>
  <c r="B192" i="36"/>
  <c r="A192" i="36"/>
  <c r="B191" i="36"/>
  <c r="A191" i="36"/>
  <c r="B190" i="36"/>
  <c r="A190" i="36"/>
  <c r="B189" i="36"/>
  <c r="A189" i="36"/>
  <c r="B188" i="36"/>
  <c r="A188" i="36"/>
  <c r="B187" i="36"/>
  <c r="A187" i="36"/>
  <c r="B186" i="36"/>
  <c r="A186" i="36"/>
  <c r="B185" i="36"/>
  <c r="A185" i="36"/>
  <c r="B184" i="36"/>
  <c r="A184" i="36"/>
  <c r="B183" i="36"/>
  <c r="A183" i="36"/>
  <c r="B182" i="36"/>
  <c r="A182" i="36"/>
  <c r="B181" i="36"/>
  <c r="A181" i="36"/>
  <c r="B180" i="36"/>
  <c r="A180" i="36"/>
  <c r="B179" i="36"/>
  <c r="A179" i="36"/>
  <c r="B178" i="36"/>
  <c r="A178" i="36"/>
  <c r="B177" i="36"/>
  <c r="A177" i="36"/>
  <c r="B176" i="36"/>
  <c r="A176" i="36"/>
  <c r="B175" i="36"/>
  <c r="A175" i="36"/>
  <c r="B174" i="36"/>
  <c r="A174" i="36"/>
  <c r="B173" i="36"/>
  <c r="A173" i="36"/>
  <c r="B172" i="36"/>
  <c r="A172" i="36"/>
  <c r="B171" i="36"/>
  <c r="A171" i="36"/>
  <c r="B170" i="36"/>
  <c r="A170" i="36"/>
  <c r="B169" i="36"/>
  <c r="A169" i="36"/>
  <c r="B168" i="36"/>
  <c r="A168" i="36"/>
  <c r="B167" i="36"/>
  <c r="A167" i="36"/>
  <c r="B166" i="36"/>
  <c r="A166" i="36"/>
  <c r="B165" i="36"/>
  <c r="A165" i="36"/>
  <c r="B164" i="36"/>
  <c r="A164" i="36"/>
  <c r="B163" i="36"/>
  <c r="A163" i="36"/>
  <c r="B162" i="36"/>
  <c r="A162" i="36"/>
  <c r="B161" i="36"/>
  <c r="A161" i="36"/>
  <c r="B160" i="36"/>
  <c r="A160" i="36"/>
  <c r="B159" i="36"/>
  <c r="A159" i="36"/>
  <c r="B158" i="36"/>
  <c r="A158" i="36"/>
  <c r="B157" i="36"/>
  <c r="A157" i="36"/>
  <c r="B156" i="36"/>
  <c r="A156" i="36"/>
  <c r="B155" i="36"/>
  <c r="A155" i="36"/>
  <c r="B154" i="36"/>
  <c r="A154" i="36"/>
  <c r="B153" i="36"/>
  <c r="A153" i="36"/>
  <c r="B152" i="36"/>
  <c r="A152" i="36"/>
  <c r="B151" i="36"/>
  <c r="A151" i="36"/>
  <c r="B150" i="36"/>
  <c r="A150" i="36"/>
  <c r="B149" i="36"/>
  <c r="A149" i="36"/>
  <c r="B148" i="36"/>
  <c r="A148" i="36"/>
  <c r="B147" i="36"/>
  <c r="A147" i="36"/>
  <c r="B146" i="36"/>
  <c r="A146" i="36"/>
  <c r="B145" i="36"/>
  <c r="A145" i="36"/>
  <c r="B144" i="36"/>
  <c r="A144" i="36"/>
  <c r="B143" i="36"/>
  <c r="A143" i="36"/>
  <c r="B142" i="36"/>
  <c r="A142" i="36"/>
  <c r="B141" i="36"/>
  <c r="A141" i="36"/>
  <c r="B140" i="36"/>
  <c r="A140" i="36"/>
  <c r="B139" i="36"/>
  <c r="A139" i="36"/>
  <c r="B138" i="36"/>
  <c r="A138" i="36"/>
  <c r="B137" i="36"/>
  <c r="A137" i="36"/>
  <c r="B136" i="36"/>
  <c r="A136" i="36"/>
  <c r="B135" i="36"/>
  <c r="A135" i="36"/>
  <c r="B134" i="36"/>
  <c r="A134" i="36"/>
  <c r="B133" i="36"/>
  <c r="A133" i="36"/>
  <c r="B132" i="36"/>
  <c r="A132" i="36"/>
  <c r="B131" i="36"/>
  <c r="A131" i="36"/>
  <c r="B130" i="36"/>
  <c r="A130" i="36"/>
  <c r="B129" i="36"/>
  <c r="A129" i="36"/>
  <c r="B128" i="36"/>
  <c r="A128" i="36"/>
  <c r="B127" i="36"/>
  <c r="A127" i="36"/>
  <c r="B126" i="36"/>
  <c r="A126" i="36"/>
  <c r="B125" i="36"/>
  <c r="A125" i="36"/>
  <c r="B124" i="36"/>
  <c r="A124" i="36"/>
  <c r="B123" i="36"/>
  <c r="A123" i="36"/>
  <c r="B122" i="36"/>
  <c r="A122" i="36"/>
  <c r="B121" i="36"/>
  <c r="A121" i="36"/>
  <c r="B120" i="36"/>
  <c r="A120" i="36"/>
  <c r="B119" i="36"/>
  <c r="A119" i="36"/>
  <c r="B118" i="36"/>
  <c r="A118" i="36"/>
  <c r="B117" i="36"/>
  <c r="A117" i="36"/>
  <c r="B116" i="36"/>
  <c r="A116" i="36"/>
  <c r="B115" i="36"/>
  <c r="A115" i="36"/>
  <c r="B114" i="36"/>
  <c r="A114" i="36"/>
  <c r="B113" i="36"/>
  <c r="A113" i="36"/>
  <c r="B112" i="36"/>
  <c r="A112" i="36"/>
  <c r="B111" i="36"/>
  <c r="A111" i="36"/>
  <c r="B110" i="36"/>
  <c r="A110" i="36"/>
  <c r="B109" i="36"/>
  <c r="A109" i="36"/>
  <c r="B108" i="36"/>
  <c r="A108" i="36"/>
  <c r="B107" i="36"/>
  <c r="A107" i="36"/>
  <c r="B106" i="36"/>
  <c r="A106" i="36"/>
  <c r="B105" i="36"/>
  <c r="A105" i="36"/>
  <c r="B104" i="36"/>
  <c r="A104" i="36"/>
  <c r="B103" i="36"/>
  <c r="A103" i="36"/>
  <c r="B102" i="36"/>
  <c r="A102" i="36"/>
  <c r="B101" i="36"/>
  <c r="A101" i="36"/>
  <c r="B100" i="36"/>
  <c r="A100" i="36"/>
  <c r="B99" i="36"/>
  <c r="A99" i="36"/>
  <c r="B98" i="36"/>
  <c r="A98" i="36"/>
  <c r="B97" i="36"/>
  <c r="A97" i="36"/>
  <c r="B96" i="36"/>
  <c r="A96" i="36"/>
  <c r="B95" i="36"/>
  <c r="A95" i="36"/>
  <c r="B94" i="36"/>
  <c r="A94" i="36"/>
  <c r="B93" i="36"/>
  <c r="A93" i="36"/>
  <c r="B92" i="36"/>
  <c r="A92" i="36"/>
  <c r="B91" i="36"/>
  <c r="A91" i="36"/>
  <c r="B90" i="36"/>
  <c r="A90" i="36"/>
  <c r="B89" i="36"/>
  <c r="A89" i="36"/>
  <c r="B88" i="36"/>
  <c r="A88" i="36"/>
  <c r="B87" i="36"/>
  <c r="A87" i="36"/>
  <c r="B86" i="36"/>
  <c r="A86" i="36"/>
  <c r="B85" i="36"/>
  <c r="A85" i="36"/>
  <c r="B84" i="36"/>
  <c r="A84" i="36"/>
  <c r="B83" i="36"/>
  <c r="A83" i="36"/>
  <c r="B82" i="36"/>
  <c r="A82" i="36"/>
  <c r="B81" i="36"/>
  <c r="A81" i="36"/>
  <c r="B80" i="36"/>
  <c r="A80" i="36"/>
  <c r="B79" i="36"/>
  <c r="A79" i="36"/>
  <c r="B78" i="36"/>
  <c r="A78" i="36"/>
  <c r="B77" i="36"/>
  <c r="A77" i="36"/>
  <c r="B76" i="36"/>
  <c r="A76" i="36"/>
  <c r="B75" i="36"/>
  <c r="A75" i="36"/>
  <c r="B74" i="36"/>
  <c r="A74" i="36"/>
  <c r="B73" i="36"/>
  <c r="A73" i="36"/>
  <c r="B72" i="36"/>
  <c r="A72" i="36"/>
  <c r="B71" i="36"/>
  <c r="A71" i="36"/>
  <c r="B70" i="36"/>
  <c r="A70" i="36"/>
  <c r="B69" i="36"/>
  <c r="A69" i="36"/>
  <c r="B68" i="36"/>
  <c r="A68" i="36"/>
  <c r="B67" i="36"/>
  <c r="A67" i="36"/>
  <c r="B66" i="36"/>
  <c r="A66" i="36"/>
  <c r="B65" i="36"/>
  <c r="A65" i="36"/>
  <c r="B64" i="36"/>
  <c r="A64" i="36"/>
  <c r="B63" i="36"/>
  <c r="A63" i="36"/>
  <c r="B62" i="36"/>
  <c r="A62" i="36"/>
  <c r="B61" i="36"/>
  <c r="A61" i="36"/>
  <c r="B60" i="36"/>
  <c r="A60" i="36"/>
  <c r="B59" i="36"/>
  <c r="A59" i="36"/>
  <c r="B58" i="36"/>
  <c r="A58" i="36"/>
  <c r="B57" i="36"/>
  <c r="A57" i="36"/>
  <c r="B56" i="36"/>
  <c r="A56" i="36"/>
  <c r="B55" i="36"/>
  <c r="A55" i="36"/>
  <c r="B54" i="36"/>
  <c r="A54" i="36"/>
  <c r="B53" i="36"/>
  <c r="A53" i="36"/>
  <c r="B52" i="36"/>
  <c r="A52" i="36"/>
  <c r="B51" i="36"/>
  <c r="A51" i="36"/>
  <c r="B50" i="36"/>
  <c r="A50" i="36"/>
  <c r="B49" i="36"/>
  <c r="A49" i="36"/>
  <c r="B48" i="36"/>
  <c r="A48" i="36"/>
  <c r="B47" i="36"/>
  <c r="A47" i="36"/>
  <c r="B46" i="36"/>
  <c r="A46" i="36"/>
  <c r="B45" i="36"/>
  <c r="A45" i="36"/>
  <c r="B44" i="36"/>
  <c r="A44" i="36"/>
  <c r="B43" i="36"/>
  <c r="A43" i="36"/>
  <c r="B42" i="36"/>
  <c r="A42" i="36"/>
  <c r="B41" i="36"/>
  <c r="A41" i="36"/>
  <c r="B40" i="36"/>
  <c r="A40" i="36"/>
  <c r="B39" i="36"/>
  <c r="A39" i="36"/>
  <c r="B38" i="36"/>
  <c r="A38" i="36"/>
  <c r="B37" i="36"/>
  <c r="A37" i="36"/>
  <c r="B36" i="36"/>
  <c r="A36" i="36"/>
  <c r="B35" i="36"/>
  <c r="A35" i="36"/>
  <c r="B34" i="36"/>
  <c r="A34" i="36"/>
  <c r="B33" i="36"/>
  <c r="A33" i="36"/>
  <c r="B32" i="36"/>
  <c r="A32" i="36"/>
  <c r="B31" i="36"/>
  <c r="A31" i="36"/>
  <c r="B30" i="36"/>
  <c r="A30" i="36"/>
  <c r="B29" i="36"/>
  <c r="A29" i="36"/>
  <c r="B28" i="36"/>
  <c r="A28" i="36"/>
  <c r="B27" i="36"/>
  <c r="A27" i="36"/>
  <c r="B26" i="36"/>
  <c r="A26" i="36"/>
  <c r="AI25" i="36"/>
  <c r="B25" i="36"/>
  <c r="A25" i="36"/>
  <c r="AI24" i="36"/>
  <c r="B24" i="36"/>
  <c r="A24" i="36"/>
  <c r="AI23" i="36"/>
  <c r="B23" i="36"/>
  <c r="A23" i="36"/>
  <c r="AI22" i="36"/>
  <c r="B22" i="36"/>
  <c r="A22" i="36"/>
  <c r="AI21" i="36"/>
  <c r="B21" i="36"/>
  <c r="A21" i="36"/>
  <c r="AI20" i="36"/>
  <c r="B20" i="36"/>
  <c r="A20" i="36"/>
  <c r="AI19" i="36"/>
  <c r="B19" i="36"/>
  <c r="A19" i="36"/>
  <c r="AI18" i="36"/>
  <c r="B18" i="36"/>
  <c r="A18" i="36"/>
  <c r="AI17" i="36"/>
  <c r="B17" i="36"/>
  <c r="A17" i="36"/>
  <c r="AI16" i="36"/>
  <c r="B16" i="36"/>
  <c r="A16" i="36"/>
  <c r="AI15" i="36"/>
  <c r="B15" i="36"/>
  <c r="A15" i="36"/>
  <c r="AI14" i="36"/>
  <c r="B14" i="36"/>
  <c r="A14" i="36"/>
  <c r="AI13" i="36"/>
  <c r="B13" i="36"/>
  <c r="A13" i="36"/>
  <c r="AI12" i="36"/>
  <c r="B12" i="36"/>
  <c r="A12" i="36"/>
  <c r="AI11" i="36"/>
  <c r="B11" i="36"/>
  <c r="A11" i="36"/>
  <c r="AI10" i="36"/>
  <c r="B10" i="36"/>
  <c r="A10" i="36"/>
  <c r="AI9" i="36"/>
  <c r="B9" i="36"/>
  <c r="A9" i="36"/>
  <c r="AI8" i="36"/>
  <c r="B8" i="36"/>
  <c r="A8" i="36"/>
  <c r="AI7" i="36"/>
  <c r="AI6" i="36" s="1"/>
  <c r="B7" i="36"/>
  <c r="A7" i="36"/>
  <c r="B429" i="35"/>
  <c r="B428" i="35"/>
  <c r="B427" i="35"/>
  <c r="B401" i="35"/>
  <c r="AG30" i="9"/>
  <c r="AH30" i="9" s="1"/>
  <c r="AG31" i="9"/>
  <c r="AH31" i="9" s="1"/>
  <c r="AG32" i="9"/>
  <c r="AH32" i="9" s="1"/>
  <c r="AG33" i="9"/>
  <c r="AH33" i="9" s="1"/>
  <c r="AG34" i="9"/>
  <c r="AH34" i="9" s="1"/>
  <c r="AG35" i="9"/>
  <c r="AH35" i="9" s="1"/>
  <c r="AG36" i="9"/>
  <c r="AH36" i="9" s="1"/>
  <c r="AG37" i="9"/>
  <c r="AH37" i="9" s="1"/>
  <c r="AG38" i="9"/>
  <c r="AH38" i="9" s="1"/>
  <c r="AG39" i="9"/>
  <c r="AH39" i="9" s="1"/>
  <c r="AG40" i="9"/>
  <c r="AH40" i="9" s="1"/>
  <c r="AG41" i="9"/>
  <c r="AH41" i="9" s="1"/>
  <c r="AG42" i="9"/>
  <c r="AH42" i="9" s="1"/>
  <c r="AG43" i="9"/>
  <c r="AH43" i="9" s="1"/>
  <c r="AG44" i="9"/>
  <c r="AH44" i="9" s="1"/>
  <c r="AG45" i="9"/>
  <c r="AH45" i="9" s="1"/>
  <c r="AG46" i="9"/>
  <c r="AH46" i="9" s="1"/>
  <c r="AG47" i="9"/>
  <c r="AH47" i="9" s="1"/>
  <c r="AG48" i="9"/>
  <c r="AH48" i="9" s="1"/>
  <c r="AG49" i="9"/>
  <c r="AH49" i="9" s="1"/>
  <c r="AG50" i="9"/>
  <c r="AH50" i="9" s="1"/>
  <c r="AG51" i="9"/>
  <c r="AH51" i="9" s="1"/>
  <c r="AG52" i="9"/>
  <c r="AH52" i="9" s="1"/>
  <c r="AG53" i="9"/>
  <c r="AH53" i="9" s="1"/>
  <c r="AG54" i="9"/>
  <c r="AH54" i="9" s="1"/>
  <c r="AG55" i="9"/>
  <c r="AH55" i="9" s="1"/>
  <c r="AG56" i="9"/>
  <c r="AH56" i="9" s="1"/>
  <c r="AG57" i="9"/>
  <c r="AH57" i="9" s="1"/>
  <c r="AG58" i="9"/>
  <c r="AH58" i="9" s="1"/>
  <c r="AG59" i="9"/>
  <c r="AH59" i="9" s="1"/>
  <c r="AG60" i="9"/>
  <c r="AH60" i="9" s="1"/>
  <c r="AG61" i="9"/>
  <c r="AH61" i="9" s="1"/>
  <c r="AG62" i="9"/>
  <c r="AH62" i="9" s="1"/>
  <c r="AG63" i="9"/>
  <c r="AH63" i="9" s="1"/>
  <c r="AG64" i="9"/>
  <c r="AH64" i="9" s="1"/>
  <c r="AG65" i="9"/>
  <c r="AH65" i="9" s="1"/>
  <c r="AG66" i="9"/>
  <c r="AH66" i="9" s="1"/>
  <c r="AG67" i="9"/>
  <c r="AH67" i="9" s="1"/>
  <c r="AG68" i="9"/>
  <c r="AH68" i="9" s="1"/>
  <c r="AG69" i="9"/>
  <c r="AH69" i="9" s="1"/>
  <c r="AG70" i="9"/>
  <c r="AH70" i="9" s="1"/>
  <c r="AG71" i="9"/>
  <c r="AH71" i="9" s="1"/>
  <c r="AG72" i="9"/>
  <c r="AH72" i="9" s="1"/>
  <c r="AG73" i="9"/>
  <c r="AH73" i="9" s="1"/>
  <c r="AG74" i="9"/>
  <c r="AH74" i="9" s="1"/>
  <c r="AG75" i="9"/>
  <c r="AH75" i="9" s="1"/>
  <c r="AG76" i="9"/>
  <c r="AH76" i="9" s="1"/>
  <c r="AG77" i="9"/>
  <c r="AH77" i="9" s="1"/>
  <c r="AG78" i="9"/>
  <c r="AH78" i="9" s="1"/>
  <c r="AG79" i="9"/>
  <c r="AH79" i="9" s="1"/>
  <c r="AG80" i="9"/>
  <c r="AH80" i="9" s="1"/>
  <c r="AG81" i="9"/>
  <c r="AH81" i="9" s="1"/>
  <c r="AG82" i="9"/>
  <c r="AH82" i="9" s="1"/>
  <c r="AG83" i="9"/>
  <c r="AH83" i="9" s="1"/>
  <c r="AG84" i="9"/>
  <c r="AH84" i="9" s="1"/>
  <c r="AG85" i="9"/>
  <c r="AH85" i="9" s="1"/>
  <c r="AG86" i="9"/>
  <c r="AH86" i="9" s="1"/>
  <c r="AG87" i="9"/>
  <c r="AH87" i="9" s="1"/>
  <c r="AG88" i="9"/>
  <c r="AH88" i="9" s="1"/>
  <c r="AG89" i="9"/>
  <c r="AH89" i="9" s="1"/>
  <c r="AG90" i="9"/>
  <c r="AH90" i="9" s="1"/>
  <c r="AG91" i="9"/>
  <c r="AH91" i="9" s="1"/>
  <c r="AG92" i="9"/>
  <c r="AH92" i="9" s="1"/>
  <c r="AG93" i="9"/>
  <c r="AH93" i="9" s="1"/>
  <c r="AG94" i="9"/>
  <c r="AH94" i="9" s="1"/>
  <c r="AG95" i="9"/>
  <c r="AH95" i="9" s="1"/>
  <c r="AG96" i="9"/>
  <c r="AH96" i="9" s="1"/>
  <c r="AG97" i="9"/>
  <c r="AH97" i="9" s="1"/>
  <c r="AG98" i="9"/>
  <c r="AH98" i="9" s="1"/>
  <c r="AG99" i="9"/>
  <c r="AH99" i="9" s="1"/>
  <c r="AG100" i="9"/>
  <c r="AH100" i="9" s="1"/>
  <c r="AG101" i="9"/>
  <c r="AH101" i="9" s="1"/>
  <c r="AG102" i="9"/>
  <c r="AH102" i="9" s="1"/>
  <c r="AG103" i="9"/>
  <c r="AH103" i="9" s="1"/>
  <c r="AG104" i="9"/>
  <c r="AH104" i="9" s="1"/>
  <c r="AG105" i="9"/>
  <c r="AH105" i="9" s="1"/>
  <c r="AG106" i="9"/>
  <c r="AH106" i="9" s="1"/>
  <c r="AG107" i="9"/>
  <c r="AH107" i="9" s="1"/>
  <c r="AG108" i="9"/>
  <c r="AH108" i="9" s="1"/>
  <c r="AG109" i="9"/>
  <c r="AH109" i="9" s="1"/>
  <c r="AG110" i="9"/>
  <c r="AH110" i="9" s="1"/>
  <c r="AG111" i="9"/>
  <c r="AH111" i="9" s="1"/>
  <c r="AG112" i="9"/>
  <c r="AH112" i="9" s="1"/>
  <c r="AG113" i="9"/>
  <c r="AH113" i="9" s="1"/>
  <c r="AG114" i="9"/>
  <c r="AH114" i="9" s="1"/>
  <c r="AG115" i="9"/>
  <c r="AH115" i="9" s="1"/>
  <c r="AG116" i="9"/>
  <c r="AH116" i="9" s="1"/>
  <c r="AG117" i="9"/>
  <c r="AH117" i="9" s="1"/>
  <c r="AG118" i="9"/>
  <c r="AH118" i="9" s="1"/>
  <c r="AG119" i="9"/>
  <c r="AH119" i="9" s="1"/>
  <c r="AG120" i="9"/>
  <c r="AH120" i="9" s="1"/>
  <c r="AG121" i="9"/>
  <c r="AH121" i="9" s="1"/>
  <c r="AG122" i="9"/>
  <c r="AH122" i="9" s="1"/>
  <c r="AG123" i="9"/>
  <c r="AH123" i="9" s="1"/>
  <c r="AG124" i="9"/>
  <c r="AH124" i="9" s="1"/>
  <c r="AG125" i="9"/>
  <c r="AH125" i="9" s="1"/>
  <c r="AG126" i="9"/>
  <c r="AH126" i="9" s="1"/>
  <c r="AG127" i="9"/>
  <c r="AH127" i="9" s="1"/>
  <c r="AG128" i="9"/>
  <c r="AH128" i="9" s="1"/>
  <c r="AG129" i="9"/>
  <c r="AH129" i="9" s="1"/>
  <c r="AG130" i="9"/>
  <c r="AH130" i="9" s="1"/>
  <c r="AG131" i="9"/>
  <c r="AH131" i="9" s="1"/>
  <c r="AG132" i="9"/>
  <c r="AH132" i="9" s="1"/>
  <c r="AG133" i="9"/>
  <c r="AH133" i="9" s="1"/>
  <c r="AG134" i="9"/>
  <c r="AH134" i="9" s="1"/>
  <c r="AG135" i="9"/>
  <c r="AH135" i="9" s="1"/>
  <c r="AG136" i="9"/>
  <c r="AH136" i="9" s="1"/>
  <c r="AG137" i="9"/>
  <c r="AH137" i="9" s="1"/>
  <c r="AG138" i="9"/>
  <c r="AH138" i="9" s="1"/>
  <c r="AG139" i="9"/>
  <c r="AH139" i="9" s="1"/>
  <c r="AG140" i="9"/>
  <c r="AH140" i="9" s="1"/>
  <c r="AG141" i="9"/>
  <c r="AH141" i="9" s="1"/>
  <c r="AG142" i="9"/>
  <c r="AH142" i="9" s="1"/>
  <c r="AG143" i="9"/>
  <c r="AH143" i="9" s="1"/>
  <c r="AG144" i="9"/>
  <c r="AH144" i="9" s="1"/>
  <c r="AG145" i="9"/>
  <c r="AH145" i="9" s="1"/>
  <c r="AG146" i="9"/>
  <c r="AH146" i="9" s="1"/>
  <c r="AG147" i="9"/>
  <c r="AH147" i="9" s="1"/>
  <c r="AG148" i="9"/>
  <c r="AH148" i="9" s="1"/>
  <c r="AG149" i="9"/>
  <c r="AH149" i="9" s="1"/>
  <c r="AG150" i="9"/>
  <c r="AH150" i="9" s="1"/>
  <c r="AG151" i="9"/>
  <c r="AH151" i="9" s="1"/>
  <c r="AG152" i="9"/>
  <c r="AH152" i="9" s="1"/>
  <c r="AG153" i="9"/>
  <c r="AH153" i="9" s="1"/>
  <c r="AG154" i="9"/>
  <c r="AH154" i="9" s="1"/>
  <c r="AG155" i="9"/>
  <c r="AH155" i="9" s="1"/>
  <c r="AG156" i="9"/>
  <c r="AH156" i="9" s="1"/>
  <c r="AG157" i="9"/>
  <c r="AH157" i="9" s="1"/>
  <c r="AG158" i="9"/>
  <c r="AH158" i="9" s="1"/>
  <c r="AG159" i="9"/>
  <c r="AH159" i="9" s="1"/>
  <c r="AG160" i="9"/>
  <c r="AH160" i="9" s="1"/>
  <c r="AG161" i="9"/>
  <c r="AH161" i="9" s="1"/>
  <c r="AG162" i="9"/>
  <c r="AH162" i="9" s="1"/>
  <c r="AG163" i="9"/>
  <c r="AH163" i="9" s="1"/>
  <c r="AG164" i="9"/>
  <c r="AH164" i="9" s="1"/>
  <c r="AG165" i="9"/>
  <c r="AH165" i="9" s="1"/>
  <c r="AG166" i="9"/>
  <c r="AH166" i="9" s="1"/>
  <c r="AG167" i="9"/>
  <c r="AH167" i="9" s="1"/>
  <c r="AG168" i="9"/>
  <c r="AH168" i="9" s="1"/>
  <c r="AG169" i="9"/>
  <c r="AH169" i="9" s="1"/>
  <c r="AG170" i="9"/>
  <c r="AH170" i="9" s="1"/>
  <c r="AG171" i="9"/>
  <c r="AH171" i="9" s="1"/>
  <c r="AG172" i="9"/>
  <c r="AH172" i="9" s="1"/>
  <c r="AG173" i="9"/>
  <c r="AH173" i="9" s="1"/>
  <c r="AG174" i="9"/>
  <c r="AH174" i="9" s="1"/>
  <c r="AG175" i="9"/>
  <c r="AH175" i="9" s="1"/>
  <c r="AG176" i="9"/>
  <c r="AH176" i="9" s="1"/>
  <c r="AG177" i="9"/>
  <c r="AH177" i="9" s="1"/>
  <c r="AG178" i="9"/>
  <c r="AH178" i="9" s="1"/>
  <c r="AG179" i="9"/>
  <c r="AH179" i="9" s="1"/>
  <c r="AG180" i="9"/>
  <c r="AH180" i="9" s="1"/>
  <c r="AG181" i="9"/>
  <c r="AH181" i="9" s="1"/>
  <c r="AG182" i="9"/>
  <c r="AH182" i="9" s="1"/>
  <c r="AG183" i="9"/>
  <c r="AH183" i="9" s="1"/>
  <c r="AG184" i="9"/>
  <c r="AH184" i="9" s="1"/>
  <c r="AG185" i="9"/>
  <c r="AH185" i="9" s="1"/>
  <c r="AG186" i="9"/>
  <c r="AH186" i="9" s="1"/>
  <c r="AG187" i="9"/>
  <c r="AH187" i="9" s="1"/>
  <c r="AG188" i="9"/>
  <c r="AH188" i="9" s="1"/>
  <c r="AG189" i="9"/>
  <c r="AH189" i="9" s="1"/>
  <c r="AG190" i="9"/>
  <c r="AH190" i="9" s="1"/>
  <c r="AG191" i="9"/>
  <c r="AH191" i="9" s="1"/>
  <c r="AG192" i="9"/>
  <c r="AH192" i="9" s="1"/>
  <c r="AG193" i="9"/>
  <c r="AH193" i="9" s="1"/>
  <c r="AG194" i="9"/>
  <c r="AH194" i="9" s="1"/>
  <c r="AG195" i="9"/>
  <c r="AH195" i="9" s="1"/>
  <c r="AG196" i="9"/>
  <c r="AH196" i="9" s="1"/>
  <c r="AG197" i="9"/>
  <c r="AH197" i="9" s="1"/>
  <c r="AG198" i="9"/>
  <c r="AH198" i="9" s="1"/>
  <c r="AG199" i="9"/>
  <c r="AH199" i="9" s="1"/>
  <c r="AG200" i="9"/>
  <c r="AH200" i="9" s="1"/>
  <c r="AG201" i="9"/>
  <c r="AH201" i="9" s="1"/>
  <c r="AG202" i="9"/>
  <c r="AH202" i="9" s="1"/>
  <c r="AG203" i="9"/>
  <c r="AH203" i="9" s="1"/>
  <c r="AG204" i="9"/>
  <c r="AH204" i="9" s="1"/>
  <c r="AG205" i="9"/>
  <c r="AH205" i="9" s="1"/>
  <c r="AG206" i="9"/>
  <c r="AH206" i="9" s="1"/>
  <c r="AG207" i="9"/>
  <c r="AH207" i="9" s="1"/>
  <c r="AG208" i="9"/>
  <c r="AH208" i="9" s="1"/>
  <c r="AG209" i="9"/>
  <c r="AH209" i="9" s="1"/>
  <c r="AG210" i="9"/>
  <c r="AH210" i="9" s="1"/>
  <c r="AG211" i="9"/>
  <c r="AH211" i="9" s="1"/>
  <c r="AG212" i="9"/>
  <c r="AH212" i="9" s="1"/>
  <c r="AG213" i="9"/>
  <c r="AH213" i="9" s="1"/>
  <c r="AG214" i="9"/>
  <c r="AH214" i="9" s="1"/>
  <c r="AG215" i="9"/>
  <c r="AH215" i="9" s="1"/>
  <c r="AG216" i="9"/>
  <c r="AH216" i="9" s="1"/>
  <c r="AG217" i="9"/>
  <c r="AH217" i="9" s="1"/>
  <c r="AG218" i="9"/>
  <c r="AH218" i="9" s="1"/>
  <c r="AG219" i="9"/>
  <c r="AH219" i="9" s="1"/>
  <c r="AG220" i="9"/>
  <c r="AH220" i="9" s="1"/>
  <c r="AG221" i="9"/>
  <c r="AH221" i="9" s="1"/>
  <c r="AG222" i="9"/>
  <c r="AH222" i="9" s="1"/>
  <c r="AG223" i="9"/>
  <c r="AH223" i="9" s="1"/>
  <c r="AG224" i="9"/>
  <c r="AH224" i="9" s="1"/>
  <c r="AG225" i="9"/>
  <c r="AH225" i="9" s="1"/>
  <c r="AG226" i="9"/>
  <c r="AH226" i="9" s="1"/>
  <c r="AG227" i="9"/>
  <c r="AH227" i="9" s="1"/>
  <c r="AG228" i="9"/>
  <c r="AH228" i="9" s="1"/>
  <c r="AG229" i="9"/>
  <c r="AH229" i="9" s="1"/>
  <c r="AG230" i="9"/>
  <c r="AH230" i="9" s="1"/>
  <c r="AG231" i="9"/>
  <c r="AH231" i="9" s="1"/>
  <c r="AG232" i="9"/>
  <c r="AH232" i="9" s="1"/>
  <c r="AG233" i="9"/>
  <c r="AH233" i="9" s="1"/>
  <c r="AG234" i="9"/>
  <c r="AH234" i="9" s="1"/>
  <c r="AG235" i="9"/>
  <c r="AH235" i="9" s="1"/>
  <c r="AG236" i="9"/>
  <c r="AH236" i="9" s="1"/>
  <c r="AG237" i="9"/>
  <c r="AH237" i="9" s="1"/>
  <c r="AG238" i="9"/>
  <c r="AH238" i="9" s="1"/>
  <c r="AG239" i="9"/>
  <c r="AH239" i="9" s="1"/>
  <c r="AG240" i="9"/>
  <c r="AH240" i="9" s="1"/>
  <c r="AG241" i="9"/>
  <c r="AH241" i="9" s="1"/>
  <c r="AG242" i="9"/>
  <c r="AH242" i="9" s="1"/>
  <c r="AG243" i="9"/>
  <c r="AH243" i="9" s="1"/>
  <c r="AG244" i="9"/>
  <c r="AH244" i="9" s="1"/>
  <c r="AG245" i="9"/>
  <c r="AH245" i="9" s="1"/>
  <c r="AG246" i="9"/>
  <c r="AH246" i="9" s="1"/>
  <c r="AG247" i="9"/>
  <c r="AH247" i="9" s="1"/>
  <c r="AG248" i="9"/>
  <c r="AH248" i="9" s="1"/>
  <c r="AG249" i="9"/>
  <c r="AH249" i="9" s="1"/>
  <c r="AG250" i="9"/>
  <c r="AH250" i="9" s="1"/>
  <c r="AG251" i="9"/>
  <c r="AH251" i="9" s="1"/>
  <c r="AG252" i="9"/>
  <c r="AH252" i="9" s="1"/>
  <c r="AG253" i="9"/>
  <c r="AH253" i="9" s="1"/>
  <c r="AG254" i="9"/>
  <c r="AH254" i="9" s="1"/>
  <c r="AG255" i="9"/>
  <c r="AH255" i="9" s="1"/>
  <c r="AG256" i="9"/>
  <c r="AH256" i="9" s="1"/>
  <c r="AG257" i="9"/>
  <c r="AH257" i="9" s="1"/>
  <c r="AG258" i="9"/>
  <c r="AH258" i="9" s="1"/>
  <c r="AG259" i="9"/>
  <c r="AH259" i="9" s="1"/>
  <c r="AG260" i="9"/>
  <c r="AH260" i="9" s="1"/>
  <c r="AG261" i="9"/>
  <c r="AH261" i="9" s="1"/>
  <c r="AG262" i="9"/>
  <c r="AH262" i="9" s="1"/>
  <c r="AG263" i="9"/>
  <c r="AH263" i="9" s="1"/>
  <c r="AG264" i="9"/>
  <c r="AH264" i="9" s="1"/>
  <c r="AG265" i="9"/>
  <c r="AH265" i="9" s="1"/>
  <c r="AG266" i="9"/>
  <c r="AH266" i="9" s="1"/>
  <c r="AG267" i="9"/>
  <c r="AH267" i="9" s="1"/>
  <c r="AG268" i="9"/>
  <c r="AH268" i="9" s="1"/>
  <c r="AG269" i="9"/>
  <c r="AH269" i="9" s="1"/>
  <c r="AG270" i="9"/>
  <c r="AH270" i="9" s="1"/>
  <c r="AG271" i="9"/>
  <c r="AH271" i="9" s="1"/>
  <c r="AG272" i="9"/>
  <c r="AH272" i="9" s="1"/>
  <c r="AG273" i="9"/>
  <c r="AH273" i="9" s="1"/>
  <c r="AG274" i="9"/>
  <c r="AH274" i="9" s="1"/>
  <c r="AG275" i="9"/>
  <c r="AH275" i="9" s="1"/>
  <c r="AG276" i="9"/>
  <c r="AH276" i="9" s="1"/>
  <c r="AG277" i="9"/>
  <c r="AH277" i="9" s="1"/>
  <c r="AG278" i="9"/>
  <c r="AH278" i="9" s="1"/>
  <c r="AG279" i="9"/>
  <c r="AH279" i="9" s="1"/>
  <c r="AG280" i="9"/>
  <c r="AH280" i="9" s="1"/>
  <c r="AG281" i="9"/>
  <c r="AH281" i="9" s="1"/>
  <c r="AG282" i="9"/>
  <c r="AH282" i="9" s="1"/>
  <c r="AG283" i="9"/>
  <c r="AH283" i="9" s="1"/>
  <c r="AG284" i="9"/>
  <c r="AH284" i="9" s="1"/>
  <c r="AG285" i="9"/>
  <c r="AH285" i="9" s="1"/>
  <c r="AG286" i="9"/>
  <c r="AH286" i="9" s="1"/>
  <c r="AG287" i="9"/>
  <c r="AH287" i="9" s="1"/>
  <c r="AG288" i="9"/>
  <c r="AH288" i="9" s="1"/>
  <c r="AG289" i="9"/>
  <c r="AH289" i="9" s="1"/>
  <c r="AG290" i="9"/>
  <c r="AH290" i="9" s="1"/>
  <c r="AG291" i="9"/>
  <c r="AH291" i="9" s="1"/>
  <c r="AG292" i="9"/>
  <c r="AH292" i="9" s="1"/>
  <c r="AG293" i="9"/>
  <c r="AH293" i="9" s="1"/>
  <c r="AG294" i="9"/>
  <c r="AH294" i="9" s="1"/>
  <c r="AG295" i="9"/>
  <c r="AH295" i="9" s="1"/>
  <c r="AG296" i="9"/>
  <c r="AH296" i="9" s="1"/>
  <c r="AG297" i="9"/>
  <c r="AH297" i="9" s="1"/>
  <c r="AG298" i="9"/>
  <c r="AH298" i="9" s="1"/>
  <c r="AG299" i="9"/>
  <c r="AH299" i="9" s="1"/>
  <c r="AG300" i="9"/>
  <c r="AH300" i="9" s="1"/>
  <c r="AG301" i="9"/>
  <c r="AH301" i="9" s="1"/>
  <c r="AG302" i="9"/>
  <c r="AH302" i="9" s="1"/>
  <c r="AG303" i="9"/>
  <c r="AH303" i="9" s="1"/>
  <c r="AG304" i="9"/>
  <c r="AH304" i="9" s="1"/>
  <c r="AG305" i="9"/>
  <c r="AH305" i="9" s="1"/>
  <c r="AG306" i="9"/>
  <c r="AH306" i="9" s="1"/>
  <c r="AG307" i="9"/>
  <c r="AH307" i="9" s="1"/>
  <c r="AG308" i="9"/>
  <c r="AH308" i="9" s="1"/>
  <c r="AG309" i="9"/>
  <c r="AH309" i="9" s="1"/>
  <c r="AG310" i="9"/>
  <c r="AH310" i="9" s="1"/>
  <c r="AG311" i="9"/>
  <c r="AH311" i="9" s="1"/>
  <c r="AG312" i="9"/>
  <c r="AH312" i="9" s="1"/>
  <c r="AG313" i="9"/>
  <c r="AH313" i="9" s="1"/>
  <c r="AG314" i="9"/>
  <c r="AH314" i="9" s="1"/>
  <c r="AG315" i="9"/>
  <c r="AH315" i="9" s="1"/>
  <c r="AG316" i="9"/>
  <c r="AH316" i="9" s="1"/>
  <c r="AG317" i="9"/>
  <c r="AH317" i="9" s="1"/>
  <c r="AG318" i="9"/>
  <c r="AH318" i="9" s="1"/>
  <c r="AG319" i="9"/>
  <c r="AH319" i="9" s="1"/>
  <c r="AG320" i="9"/>
  <c r="AH320" i="9" s="1"/>
  <c r="AG321" i="9"/>
  <c r="AH321" i="9" s="1"/>
  <c r="AG322" i="9"/>
  <c r="AH322" i="9" s="1"/>
  <c r="AG323" i="9"/>
  <c r="AH323" i="9" s="1"/>
  <c r="AG324" i="9"/>
  <c r="AH324" i="9" s="1"/>
  <c r="AG325" i="9"/>
  <c r="AH325" i="9" s="1"/>
  <c r="AG326" i="9"/>
  <c r="AH326" i="9" s="1"/>
  <c r="AG327" i="9"/>
  <c r="AH327" i="9" s="1"/>
  <c r="AG328" i="9"/>
  <c r="AH328" i="9" s="1"/>
  <c r="AG329" i="9"/>
  <c r="AH329" i="9" s="1"/>
  <c r="AG330" i="9"/>
  <c r="AH330" i="9" s="1"/>
  <c r="AG331" i="9"/>
  <c r="AH331" i="9" s="1"/>
  <c r="AG332" i="9"/>
  <c r="AH332" i="9" s="1"/>
  <c r="AG333" i="9"/>
  <c r="AH333" i="9" s="1"/>
  <c r="AG334" i="9"/>
  <c r="AH334" i="9" s="1"/>
  <c r="AG335" i="9"/>
  <c r="AH335" i="9" s="1"/>
  <c r="AG336" i="9"/>
  <c r="AH336" i="9" s="1"/>
  <c r="AG337" i="9"/>
  <c r="AH337" i="9" s="1"/>
  <c r="AG338" i="9"/>
  <c r="AH338" i="9" s="1"/>
  <c r="AG339" i="9"/>
  <c r="AH339" i="9" s="1"/>
  <c r="AG340" i="9"/>
  <c r="AH340" i="9" s="1"/>
  <c r="AG341" i="9"/>
  <c r="AH341" i="9" s="1"/>
  <c r="AG342" i="9"/>
  <c r="AH342" i="9" s="1"/>
  <c r="AG343" i="9"/>
  <c r="AH343" i="9" s="1"/>
  <c r="AG344" i="9"/>
  <c r="AH344" i="9" s="1"/>
  <c r="AG345" i="9"/>
  <c r="AH345" i="9" s="1"/>
  <c r="AG346" i="9"/>
  <c r="AH346" i="9" s="1"/>
  <c r="AG347" i="9"/>
  <c r="AH347" i="9" s="1"/>
  <c r="AG348" i="9"/>
  <c r="AH348" i="9" s="1"/>
  <c r="AG349" i="9"/>
  <c r="AH349" i="9" s="1"/>
  <c r="AG350" i="9"/>
  <c r="AH350" i="9" s="1"/>
  <c r="AG351" i="9"/>
  <c r="AH351" i="9" s="1"/>
  <c r="AG352" i="9"/>
  <c r="AH352" i="9" s="1"/>
  <c r="AG353" i="9"/>
  <c r="AH353" i="9" s="1"/>
  <c r="AG354" i="9"/>
  <c r="AH354" i="9" s="1"/>
  <c r="AG355" i="9"/>
  <c r="AH355" i="9" s="1"/>
  <c r="AG356" i="9"/>
  <c r="AH356" i="9" s="1"/>
  <c r="AG357" i="9"/>
  <c r="AH357" i="9" s="1"/>
  <c r="AG358" i="9"/>
  <c r="AH358" i="9" s="1"/>
  <c r="AG359" i="9"/>
  <c r="AH359" i="9" s="1"/>
  <c r="AG360" i="9"/>
  <c r="AH360" i="9" s="1"/>
  <c r="AG361" i="9"/>
  <c r="AH361" i="9" s="1"/>
  <c r="AG362" i="9"/>
  <c r="AH362" i="9" s="1"/>
  <c r="AG363" i="9"/>
  <c r="AH363" i="9" s="1"/>
  <c r="AG364" i="9"/>
  <c r="AH364" i="9" s="1"/>
  <c r="AG365" i="9"/>
  <c r="AH365" i="9" s="1"/>
  <c r="AG366" i="9"/>
  <c r="AH366" i="9" s="1"/>
  <c r="AG367" i="9"/>
  <c r="AH367" i="9" s="1"/>
  <c r="AG368" i="9"/>
  <c r="AH368" i="9" s="1"/>
  <c r="AG369" i="9"/>
  <c r="AH369" i="9" s="1"/>
  <c r="AG370" i="9"/>
  <c r="AH370" i="9" s="1"/>
  <c r="AG371" i="9"/>
  <c r="AH371" i="9" s="1"/>
  <c r="AG372" i="9"/>
  <c r="AH372" i="9" s="1"/>
  <c r="AG373" i="9"/>
  <c r="AH373" i="9" s="1"/>
  <c r="AG374" i="9"/>
  <c r="AH374" i="9" s="1"/>
  <c r="AG375" i="9"/>
  <c r="AH375" i="9" s="1"/>
  <c r="AG376" i="9"/>
  <c r="AH376" i="9" s="1"/>
  <c r="AG377" i="9"/>
  <c r="AH377" i="9" s="1"/>
  <c r="AG378" i="9"/>
  <c r="AH378" i="9" s="1"/>
  <c r="AG379" i="9"/>
  <c r="AH379" i="9" s="1"/>
  <c r="AG380" i="9"/>
  <c r="AH380" i="9" s="1"/>
  <c r="AG381" i="9"/>
  <c r="AH381" i="9" s="1"/>
  <c r="AG382" i="9"/>
  <c r="AH382" i="9" s="1"/>
  <c r="AG383" i="9"/>
  <c r="AH383" i="9" s="1"/>
  <c r="AG384" i="9"/>
  <c r="AH384" i="9" s="1"/>
  <c r="AG385" i="9"/>
  <c r="AH385" i="9" s="1"/>
  <c r="AG386" i="9"/>
  <c r="AH386" i="9" s="1"/>
  <c r="AG387" i="9"/>
  <c r="AH387" i="9" s="1"/>
  <c r="AG388" i="9"/>
  <c r="AH388" i="9" s="1"/>
  <c r="AG389" i="9"/>
  <c r="AH389" i="9" s="1"/>
  <c r="AG390" i="9"/>
  <c r="AH390" i="9" s="1"/>
  <c r="AG391" i="9"/>
  <c r="AH391" i="9" s="1"/>
  <c r="AG392" i="9"/>
  <c r="AH392" i="9" s="1"/>
  <c r="AG393" i="9"/>
  <c r="AH393" i="9" s="1"/>
  <c r="AG394" i="9"/>
  <c r="AH394" i="9" s="1"/>
  <c r="AG395" i="9"/>
  <c r="AH395" i="9" s="1"/>
  <c r="AG396" i="9"/>
  <c r="AH396" i="9" s="1"/>
  <c r="AG397" i="9"/>
  <c r="AH397" i="9" s="1"/>
  <c r="AG398" i="9"/>
  <c r="AH398" i="9" s="1"/>
  <c r="AG399" i="9"/>
  <c r="AH399" i="9" s="1"/>
  <c r="AG400" i="9"/>
  <c r="AH400" i="9" s="1"/>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6" i="9"/>
  <c r="A347" i="9"/>
  <c r="A348" i="9"/>
  <c r="A349" i="9"/>
  <c r="A350" i="9"/>
  <c r="A351" i="9"/>
  <c r="A352" i="9"/>
  <c r="A353" i="9"/>
  <c r="A354" i="9"/>
  <c r="A355" i="9"/>
  <c r="A356" i="9"/>
  <c r="A357" i="9"/>
  <c r="A358" i="9"/>
  <c r="A359" i="9"/>
  <c r="A360" i="9"/>
  <c r="A361" i="9"/>
  <c r="A362" i="9"/>
  <c r="A363" i="9"/>
  <c r="A364" i="9"/>
  <c r="A365" i="9"/>
  <c r="A366" i="9"/>
  <c r="A367" i="9"/>
  <c r="A368" i="9"/>
  <c r="A369" i="9"/>
  <c r="A370" i="9"/>
  <c r="A371" i="9"/>
  <c r="A372" i="9"/>
  <c r="A373" i="9"/>
  <c r="A374" i="9"/>
  <c r="A375" i="9"/>
  <c r="A376" i="9"/>
  <c r="A377" i="9"/>
  <c r="A378" i="9"/>
  <c r="A379" i="9"/>
  <c r="A380" i="9"/>
  <c r="A381" i="9"/>
  <c r="A382" i="9"/>
  <c r="A383" i="9"/>
  <c r="A384" i="9"/>
  <c r="A385" i="9"/>
  <c r="A386" i="9"/>
  <c r="A387" i="9"/>
  <c r="A388" i="9"/>
  <c r="A389" i="9"/>
  <c r="A390" i="9"/>
  <c r="A391" i="9"/>
  <c r="A392" i="9"/>
  <c r="A393" i="9"/>
  <c r="A394" i="9"/>
  <c r="A395" i="9"/>
  <c r="A396" i="9"/>
  <c r="A397" i="9"/>
  <c r="A398" i="9"/>
  <c r="A399" i="9"/>
  <c r="A400"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7"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26" i="9"/>
  <c r="B427" i="9"/>
  <c r="B428"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7" i="9"/>
  <c r="C26" i="42"/>
  <c r="F9" i="32"/>
  <c r="G9" i="32"/>
  <c r="H9" i="32"/>
  <c r="F10" i="32"/>
  <c r="G10" i="32"/>
  <c r="H10" i="32"/>
  <c r="I10" i="32"/>
  <c r="J10" i="32"/>
  <c r="K10" i="32"/>
  <c r="F12" i="32"/>
  <c r="F13" i="32"/>
  <c r="G13" i="32"/>
  <c r="F14" i="32"/>
  <c r="G14" i="32"/>
  <c r="H14" i="32"/>
  <c r="I14" i="32"/>
  <c r="J14" i="32"/>
  <c r="K14" i="32"/>
  <c r="F15" i="32"/>
  <c r="G15" i="32"/>
  <c r="H15" i="32"/>
  <c r="F16" i="32"/>
  <c r="F17" i="32"/>
  <c r="G17" i="32"/>
  <c r="F18" i="32"/>
  <c r="G18" i="32"/>
  <c r="H18" i="32"/>
  <c r="I18" i="32"/>
  <c r="F19" i="32"/>
  <c r="G19" i="32"/>
  <c r="H19" i="32"/>
  <c r="F20" i="32"/>
  <c r="G20" i="32"/>
  <c r="H20" i="32"/>
  <c r="F21" i="32"/>
  <c r="G21" i="32"/>
  <c r="H21" i="32"/>
  <c r="I21" i="32"/>
  <c r="F22" i="32"/>
  <c r="G22" i="32"/>
  <c r="H22" i="32"/>
  <c r="I22" i="32"/>
  <c r="J22" i="32"/>
  <c r="K22" i="32"/>
  <c r="F23" i="32"/>
  <c r="G23" i="32"/>
  <c r="H23" i="32"/>
  <c r="F24" i="32"/>
  <c r="F25" i="32"/>
  <c r="G25" i="32"/>
  <c r="H25" i="32"/>
  <c r="AI26" i="32"/>
  <c r="S26" i="32" s="1"/>
  <c r="AH26" i="32"/>
  <c r="R26" i="32" s="1"/>
  <c r="AG26" i="32"/>
  <c r="AF26" i="32"/>
  <c r="AE26" i="32"/>
  <c r="AD26" i="32"/>
  <c r="AC26" i="32"/>
  <c r="AB26" i="32"/>
  <c r="AA26" i="32"/>
  <c r="K26" i="32" s="1"/>
  <c r="Z26" i="32"/>
  <c r="J26" i="32" s="1"/>
  <c r="Y26" i="32"/>
  <c r="I26" i="32"/>
  <c r="X26" i="32"/>
  <c r="H26" i="32"/>
  <c r="W26" i="32"/>
  <c r="G26" i="32"/>
  <c r="V26" i="32"/>
  <c r="F26" i="32"/>
  <c r="U26" i="32"/>
  <c r="E26" i="32"/>
  <c r="D26" i="32"/>
  <c r="C26" i="32"/>
  <c r="AI25" i="32"/>
  <c r="S25" i="32" s="1"/>
  <c r="AH25" i="32"/>
  <c r="R25" i="32" s="1"/>
  <c r="AG25" i="32"/>
  <c r="Q25" i="32" s="1"/>
  <c r="AF25" i="32"/>
  <c r="P25" i="32" s="1"/>
  <c r="AE25" i="32"/>
  <c r="O25" i="32" s="1"/>
  <c r="AD25" i="32"/>
  <c r="N25" i="32" s="1"/>
  <c r="AC25" i="32"/>
  <c r="M25" i="32" s="1"/>
  <c r="AB25" i="32"/>
  <c r="L25" i="32" s="1"/>
  <c r="AA25" i="32"/>
  <c r="K25" i="32" s="1"/>
  <c r="Z25" i="32"/>
  <c r="J25" i="32" s="1"/>
  <c r="Y25" i="32"/>
  <c r="I25" i="32" s="1"/>
  <c r="X25" i="32"/>
  <c r="W25" i="32"/>
  <c r="V25" i="32"/>
  <c r="U25" i="32"/>
  <c r="E25" i="32"/>
  <c r="D25" i="32"/>
  <c r="C25" i="32"/>
  <c r="AI24" i="32"/>
  <c r="AH24" i="32"/>
  <c r="AG24" i="32"/>
  <c r="AF24" i="32"/>
  <c r="AE24" i="32"/>
  <c r="AD24" i="32"/>
  <c r="AC24" i="32"/>
  <c r="AB24" i="32"/>
  <c r="AA24" i="32"/>
  <c r="Z24" i="32"/>
  <c r="Y24" i="32"/>
  <c r="X24" i="32"/>
  <c r="W24" i="32"/>
  <c r="V24" i="32"/>
  <c r="U24" i="32"/>
  <c r="E24" i="32"/>
  <c r="D24" i="32"/>
  <c r="C24" i="32"/>
  <c r="AI23" i="32"/>
  <c r="AH23" i="32"/>
  <c r="AG23" i="32"/>
  <c r="AF23" i="32"/>
  <c r="AE23" i="32"/>
  <c r="AD23" i="32"/>
  <c r="AC23" i="32"/>
  <c r="M23" i="32" s="1"/>
  <c r="AB23" i="32"/>
  <c r="L23" i="32" s="1"/>
  <c r="AA23" i="32"/>
  <c r="Z23" i="32"/>
  <c r="Y23" i="32"/>
  <c r="X23" i="32"/>
  <c r="W23" i="32"/>
  <c r="V23" i="32"/>
  <c r="U23" i="32"/>
  <c r="E23" i="32"/>
  <c r="D23" i="32"/>
  <c r="C23" i="32"/>
  <c r="AI22" i="32"/>
  <c r="AH22" i="32"/>
  <c r="AG22" i="32"/>
  <c r="AF22" i="32"/>
  <c r="AE22" i="32"/>
  <c r="AD22" i="32"/>
  <c r="AC22" i="32"/>
  <c r="AB22" i="32"/>
  <c r="AA22" i="32"/>
  <c r="Z22" i="32"/>
  <c r="Y22" i="32"/>
  <c r="X22" i="32"/>
  <c r="W22" i="32"/>
  <c r="V22" i="32"/>
  <c r="U22" i="32"/>
  <c r="E22" i="32"/>
  <c r="D22" i="32"/>
  <c r="C22" i="32"/>
  <c r="AI21" i="32"/>
  <c r="S21" i="32" s="1"/>
  <c r="AH21" i="32"/>
  <c r="R21" i="32" s="1"/>
  <c r="AG21" i="32"/>
  <c r="Q21" i="32" s="1"/>
  <c r="AF21" i="32"/>
  <c r="P21" i="32" s="1"/>
  <c r="AE21" i="32"/>
  <c r="O21" i="32" s="1"/>
  <c r="AD21" i="32"/>
  <c r="N21" i="32" s="1"/>
  <c r="AC21" i="32"/>
  <c r="M21" i="32" s="1"/>
  <c r="AB21" i="32"/>
  <c r="L21" i="32" s="1"/>
  <c r="AA21" i="32"/>
  <c r="K21" i="32" s="1"/>
  <c r="Z21" i="32"/>
  <c r="J21" i="32" s="1"/>
  <c r="Y21" i="32"/>
  <c r="X21" i="32"/>
  <c r="W21" i="32"/>
  <c r="V21" i="32"/>
  <c r="U21" i="32"/>
  <c r="E21" i="32"/>
  <c r="D21" i="32"/>
  <c r="C21" i="32"/>
  <c r="AI20" i="32"/>
  <c r="S20" i="32" s="1"/>
  <c r="AH20" i="32"/>
  <c r="R20" i="32" s="1"/>
  <c r="AG20" i="32"/>
  <c r="Q20" i="32" s="1"/>
  <c r="AF20" i="32"/>
  <c r="P20" i="32" s="1"/>
  <c r="AE20" i="32"/>
  <c r="O20" i="32" s="1"/>
  <c r="AD20" i="32"/>
  <c r="N20" i="32" s="1"/>
  <c r="AC20" i="32"/>
  <c r="M20" i="32" s="1"/>
  <c r="AB20" i="32"/>
  <c r="L20" i="32" s="1"/>
  <c r="AA20" i="32"/>
  <c r="K20" i="32" s="1"/>
  <c r="Z20" i="32"/>
  <c r="J20" i="32" s="1"/>
  <c r="Y20" i="32"/>
  <c r="I20" i="32"/>
  <c r="X20" i="32"/>
  <c r="W20" i="32"/>
  <c r="V20" i="32"/>
  <c r="U20" i="32"/>
  <c r="E20" i="32"/>
  <c r="D20" i="32"/>
  <c r="C20" i="32"/>
  <c r="AI19" i="32"/>
  <c r="S19" i="32" s="1"/>
  <c r="AH19" i="32"/>
  <c r="R19" i="32" s="1"/>
  <c r="AG19" i="32"/>
  <c r="Q19" i="32" s="1"/>
  <c r="AF19" i="32"/>
  <c r="P19" i="32" s="1"/>
  <c r="AE19" i="32"/>
  <c r="O19" i="32" s="1"/>
  <c r="AD19" i="32"/>
  <c r="N19" i="32" s="1"/>
  <c r="AC19" i="32"/>
  <c r="M19" i="32" s="1"/>
  <c r="AB19" i="32"/>
  <c r="L19" i="32" s="1"/>
  <c r="AA19" i="32"/>
  <c r="K19" i="32" s="1"/>
  <c r="Z19" i="32"/>
  <c r="J19" i="32" s="1"/>
  <c r="Y19" i="32"/>
  <c r="I19" i="32" s="1"/>
  <c r="X19" i="32"/>
  <c r="W19" i="32"/>
  <c r="V19" i="32"/>
  <c r="U19" i="32"/>
  <c r="E19" i="32"/>
  <c r="D19" i="32"/>
  <c r="C19" i="32"/>
  <c r="AI18" i="32"/>
  <c r="S18" i="32" s="1"/>
  <c r="AH18" i="32"/>
  <c r="R18" i="32" s="1"/>
  <c r="AG18" i="32"/>
  <c r="Q18" i="32" s="1"/>
  <c r="AF18" i="32"/>
  <c r="P18" i="32" s="1"/>
  <c r="AE18" i="32"/>
  <c r="O18" i="32" s="1"/>
  <c r="AD18" i="32"/>
  <c r="N18" i="32" s="1"/>
  <c r="AC18" i="32"/>
  <c r="M18" i="32" s="1"/>
  <c r="AB18" i="32"/>
  <c r="L18" i="32" s="1"/>
  <c r="AA18" i="32"/>
  <c r="K18" i="32" s="1"/>
  <c r="Z18" i="32"/>
  <c r="Y18" i="32"/>
  <c r="X18" i="32"/>
  <c r="W18" i="32"/>
  <c r="V18" i="32"/>
  <c r="U18" i="32"/>
  <c r="E18" i="32"/>
  <c r="D18" i="32"/>
  <c r="C18" i="32"/>
  <c r="AI17" i="32"/>
  <c r="S17" i="32" s="1"/>
  <c r="AH17" i="32"/>
  <c r="R17" i="32" s="1"/>
  <c r="AG17" i="32"/>
  <c r="Q17" i="32" s="1"/>
  <c r="AF17" i="32"/>
  <c r="P17" i="32" s="1"/>
  <c r="AE17" i="32"/>
  <c r="O17" i="32" s="1"/>
  <c r="AD17" i="32"/>
  <c r="N17" i="32" s="1"/>
  <c r="AC17" i="32"/>
  <c r="M17" i="32" s="1"/>
  <c r="AB17" i="32"/>
  <c r="L17" i="32" s="1"/>
  <c r="AA17" i="32"/>
  <c r="K17" i="32" s="1"/>
  <c r="Z17" i="32"/>
  <c r="J17" i="32" s="1"/>
  <c r="Y17" i="32"/>
  <c r="I17" i="32" s="1"/>
  <c r="X17" i="32"/>
  <c r="H17" i="32" s="1"/>
  <c r="W17" i="32"/>
  <c r="V17" i="32"/>
  <c r="U17" i="32"/>
  <c r="E17" i="32"/>
  <c r="D17" i="32"/>
  <c r="C17" i="32"/>
  <c r="AI16" i="32"/>
  <c r="AH16" i="32"/>
  <c r="AG16" i="32"/>
  <c r="AF16" i="32"/>
  <c r="AE16" i="32"/>
  <c r="AD16" i="32"/>
  <c r="AC16" i="32"/>
  <c r="AB16" i="32"/>
  <c r="AA16" i="32"/>
  <c r="Z16" i="32"/>
  <c r="Y16" i="32"/>
  <c r="X16" i="32"/>
  <c r="W16" i="32"/>
  <c r="V16" i="32"/>
  <c r="U16" i="32"/>
  <c r="E16" i="32"/>
  <c r="D16" i="32"/>
  <c r="C16" i="32"/>
  <c r="AI15" i="32"/>
  <c r="S15" i="32" s="1"/>
  <c r="AH15" i="32"/>
  <c r="R15" i="32" s="1"/>
  <c r="AG15" i="32"/>
  <c r="Q15" i="32" s="1"/>
  <c r="AF15" i="32"/>
  <c r="P15" i="32" s="1"/>
  <c r="AE15" i="32"/>
  <c r="O15" i="32" s="1"/>
  <c r="AD15" i="32"/>
  <c r="N15" i="32" s="1"/>
  <c r="AC15" i="32"/>
  <c r="M15" i="32" s="1"/>
  <c r="AB15" i="32"/>
  <c r="L15" i="32" s="1"/>
  <c r="AA15" i="32"/>
  <c r="K15" i="32"/>
  <c r="Z15" i="32"/>
  <c r="J15" i="32"/>
  <c r="Y15" i="32"/>
  <c r="I15" i="32"/>
  <c r="X15" i="32"/>
  <c r="W15" i="32"/>
  <c r="V15" i="32"/>
  <c r="U15" i="32"/>
  <c r="E15" i="32"/>
  <c r="D15" i="32"/>
  <c r="C15" i="32"/>
  <c r="AI14" i="32"/>
  <c r="AH14" i="32"/>
  <c r="AG14" i="32"/>
  <c r="AF14" i="32"/>
  <c r="AE14" i="32"/>
  <c r="AD14" i="32"/>
  <c r="AC14" i="32"/>
  <c r="AB14" i="32"/>
  <c r="AA14" i="32"/>
  <c r="Z14" i="32"/>
  <c r="Y14" i="32"/>
  <c r="X14" i="32"/>
  <c r="W14" i="32"/>
  <c r="V14" i="32"/>
  <c r="U14" i="32"/>
  <c r="E14" i="32"/>
  <c r="D14" i="32"/>
  <c r="C14" i="32"/>
  <c r="AI13" i="32"/>
  <c r="S13" i="32" s="1"/>
  <c r="AH13" i="32"/>
  <c r="R13" i="32" s="1"/>
  <c r="AG13" i="32"/>
  <c r="Q13" i="32" s="1"/>
  <c r="AF13" i="32"/>
  <c r="P13" i="32" s="1"/>
  <c r="AE13" i="32"/>
  <c r="O13" i="32" s="1"/>
  <c r="AD13" i="32"/>
  <c r="N13" i="32" s="1"/>
  <c r="AC13" i="32"/>
  <c r="M13" i="32" s="1"/>
  <c r="AB13" i="32"/>
  <c r="L13" i="32" s="1"/>
  <c r="AA13" i="32"/>
  <c r="Z13" i="32"/>
  <c r="Y13" i="32"/>
  <c r="X13" i="32"/>
  <c r="W13" i="32"/>
  <c r="V13" i="32"/>
  <c r="U13" i="32"/>
  <c r="E13" i="32"/>
  <c r="D13" i="32"/>
  <c r="C13" i="32"/>
  <c r="AI12" i="32"/>
  <c r="AH12" i="32"/>
  <c r="AG12" i="32"/>
  <c r="AF12" i="32"/>
  <c r="AE12" i="32"/>
  <c r="AD12" i="32"/>
  <c r="AC12" i="32"/>
  <c r="AB12" i="32"/>
  <c r="AA12" i="32"/>
  <c r="Z12" i="32"/>
  <c r="Y12" i="32"/>
  <c r="X12" i="32"/>
  <c r="W12" i="32"/>
  <c r="V12" i="32"/>
  <c r="U12" i="32"/>
  <c r="E12" i="32"/>
  <c r="D12" i="32"/>
  <c r="C12" i="32"/>
  <c r="AI11" i="32"/>
  <c r="S11" i="32" s="1"/>
  <c r="AH11" i="32"/>
  <c r="R11" i="32" s="1"/>
  <c r="AG11" i="32"/>
  <c r="Q11" i="32" s="1"/>
  <c r="AF11" i="32"/>
  <c r="P11" i="32" s="1"/>
  <c r="AE11" i="32"/>
  <c r="O11" i="32" s="1"/>
  <c r="AD11" i="32"/>
  <c r="N11" i="32" s="1"/>
  <c r="AC11" i="32"/>
  <c r="M11" i="32" s="1"/>
  <c r="AB11" i="32"/>
  <c r="L11" i="32" s="1"/>
  <c r="AA11" i="32"/>
  <c r="K11" i="32" s="1"/>
  <c r="Z11" i="32"/>
  <c r="J11" i="32" s="1"/>
  <c r="Y11" i="32"/>
  <c r="I11" i="32" s="1"/>
  <c r="X11" i="32"/>
  <c r="H11" i="32" s="1"/>
  <c r="W11" i="32"/>
  <c r="G11" i="32" s="1"/>
  <c r="V11" i="32"/>
  <c r="F11" i="32" s="1"/>
  <c r="U11" i="32"/>
  <c r="E11" i="32"/>
  <c r="D11" i="32"/>
  <c r="C11" i="32"/>
  <c r="AI10" i="32"/>
  <c r="S10" i="32" s="1"/>
  <c r="AH10" i="32"/>
  <c r="R10" i="32" s="1"/>
  <c r="AG10" i="32"/>
  <c r="Q10" i="32" s="1"/>
  <c r="AF10" i="32"/>
  <c r="P10" i="32" s="1"/>
  <c r="AE10" i="32"/>
  <c r="O10" i="32" s="1"/>
  <c r="AD10" i="32"/>
  <c r="N10" i="32" s="1"/>
  <c r="AC10" i="32"/>
  <c r="M10" i="32" s="1"/>
  <c r="AB10" i="32"/>
  <c r="L10" i="32" s="1"/>
  <c r="AA10" i="32"/>
  <c r="Z10" i="32"/>
  <c r="Y10" i="32"/>
  <c r="X10" i="32"/>
  <c r="W10" i="32"/>
  <c r="V10" i="32"/>
  <c r="U10" i="32"/>
  <c r="E10" i="32"/>
  <c r="D10" i="32"/>
  <c r="C10" i="32"/>
  <c r="AI9" i="32"/>
  <c r="S9" i="32" s="1"/>
  <c r="AH9" i="32"/>
  <c r="R9" i="32" s="1"/>
  <c r="AG9" i="32"/>
  <c r="Q9" i="32" s="1"/>
  <c r="AF9" i="32"/>
  <c r="P9" i="32" s="1"/>
  <c r="AE9" i="32"/>
  <c r="O9" i="32" s="1"/>
  <c r="AD9" i="32"/>
  <c r="N9" i="32" s="1"/>
  <c r="AC9" i="32"/>
  <c r="M9" i="32" s="1"/>
  <c r="AB9" i="32"/>
  <c r="L9" i="32" s="1"/>
  <c r="AA9" i="32"/>
  <c r="K9" i="32"/>
  <c r="Z9" i="32"/>
  <c r="J9" i="32"/>
  <c r="Y9" i="32"/>
  <c r="I9" i="32"/>
  <c r="X9" i="32"/>
  <c r="W9" i="32"/>
  <c r="V9" i="32"/>
  <c r="U9" i="32"/>
  <c r="E9" i="32"/>
  <c r="D9" i="32"/>
  <c r="C9" i="32"/>
  <c r="AI8" i="32"/>
  <c r="AH8" i="32"/>
  <c r="AG8" i="32"/>
  <c r="AF8" i="32"/>
  <c r="AE8" i="32"/>
  <c r="AD8" i="32"/>
  <c r="AC8" i="32"/>
  <c r="AB8" i="32"/>
  <c r="AA8" i="32"/>
  <c r="Z8" i="32"/>
  <c r="Y8" i="32"/>
  <c r="X8" i="32"/>
  <c r="W8" i="32"/>
  <c r="V8" i="32"/>
  <c r="U8" i="32"/>
  <c r="D8" i="32"/>
  <c r="C8" i="32"/>
  <c r="C37" i="27"/>
  <c r="D36" i="27"/>
  <c r="C36" i="27"/>
  <c r="E35" i="27"/>
  <c r="D35" i="27"/>
  <c r="C35" i="27"/>
  <c r="F34" i="27"/>
  <c r="E34" i="27"/>
  <c r="D34" i="27"/>
  <c r="C34" i="27"/>
  <c r="G33" i="27"/>
  <c r="F33" i="27"/>
  <c r="E33" i="27"/>
  <c r="D33" i="27"/>
  <c r="C33" i="27"/>
  <c r="H32" i="27"/>
  <c r="G32" i="27"/>
  <c r="F32" i="27"/>
  <c r="E32" i="27"/>
  <c r="D32" i="27"/>
  <c r="C32" i="27"/>
  <c r="I31" i="27"/>
  <c r="H31" i="27"/>
  <c r="G31" i="27"/>
  <c r="F31" i="27"/>
  <c r="E31" i="27"/>
  <c r="D31" i="27"/>
  <c r="C31" i="27"/>
  <c r="J30" i="27"/>
  <c r="I30" i="27"/>
  <c r="H30" i="27"/>
  <c r="G30" i="27"/>
  <c r="F30" i="27"/>
  <c r="E30" i="27"/>
  <c r="D30" i="27"/>
  <c r="C30" i="27"/>
  <c r="K29" i="27"/>
  <c r="J29" i="27"/>
  <c r="I29" i="27"/>
  <c r="H29" i="27"/>
  <c r="G29" i="27"/>
  <c r="F29" i="27"/>
  <c r="E29" i="27"/>
  <c r="D29" i="27"/>
  <c r="C29" i="27"/>
  <c r="L28" i="27"/>
  <c r="K28" i="27"/>
  <c r="J28" i="27"/>
  <c r="I28" i="27"/>
  <c r="H28" i="27"/>
  <c r="G28" i="27"/>
  <c r="F28" i="27"/>
  <c r="E28" i="27"/>
  <c r="D28" i="27"/>
  <c r="C28" i="27"/>
  <c r="M27" i="27"/>
  <c r="L27" i="27"/>
  <c r="K27" i="27"/>
  <c r="J27" i="27"/>
  <c r="I27" i="27"/>
  <c r="H27" i="27"/>
  <c r="G27" i="27"/>
  <c r="F27" i="27"/>
  <c r="E27" i="27"/>
  <c r="D27" i="27"/>
  <c r="C27" i="27"/>
  <c r="N26" i="27"/>
  <c r="M26" i="27"/>
  <c r="L26" i="27"/>
  <c r="K26" i="27"/>
  <c r="J26" i="27"/>
  <c r="I26" i="27"/>
  <c r="H26" i="27"/>
  <c r="G26" i="27"/>
  <c r="F26" i="27"/>
  <c r="E26" i="27"/>
  <c r="D26" i="27"/>
  <c r="C26" i="27"/>
  <c r="O25" i="27"/>
  <c r="N25" i="27"/>
  <c r="M25" i="27"/>
  <c r="L25" i="27"/>
  <c r="K25" i="27"/>
  <c r="J25" i="27"/>
  <c r="I25" i="27"/>
  <c r="H25" i="27"/>
  <c r="G25" i="27"/>
  <c r="F25" i="27"/>
  <c r="E25" i="27"/>
  <c r="D25" i="27"/>
  <c r="C25" i="27"/>
  <c r="P24" i="27"/>
  <c r="O24" i="27"/>
  <c r="N24" i="27"/>
  <c r="M24" i="27"/>
  <c r="L24" i="27"/>
  <c r="K24" i="27"/>
  <c r="J24" i="27"/>
  <c r="I24" i="27"/>
  <c r="H24" i="27"/>
  <c r="G24" i="27"/>
  <c r="F24" i="27"/>
  <c r="E24" i="27"/>
  <c r="D24" i="27"/>
  <c r="C24" i="27"/>
  <c r="M46" i="14"/>
  <c r="M47" i="14"/>
  <c r="M48" i="14"/>
  <c r="M49" i="14"/>
  <c r="M50" i="14"/>
  <c r="M51" i="14"/>
  <c r="M52" i="14"/>
  <c r="M53" i="14"/>
  <c r="M54" i="14"/>
  <c r="M55" i="14"/>
  <c r="M56" i="14"/>
  <c r="M45" i="14"/>
  <c r="P40" i="14"/>
  <c r="D37" i="14"/>
  <c r="D38" i="14" s="1"/>
  <c r="E37" i="14"/>
  <c r="E39" i="14" s="1"/>
  <c r="E40" i="14" s="1"/>
  <c r="F37" i="14"/>
  <c r="F38" i="14" s="1"/>
  <c r="G37" i="14"/>
  <c r="G39" i="14" s="1"/>
  <c r="G40" i="14" s="1"/>
  <c r="H37" i="14"/>
  <c r="H38" i="14" s="1"/>
  <c r="L37" i="14"/>
  <c r="L38" i="14" s="1"/>
  <c r="M37" i="14"/>
  <c r="M38" i="14" s="1"/>
  <c r="N37" i="14"/>
  <c r="N38" i="14" s="1"/>
  <c r="O37" i="14"/>
  <c r="O38" i="14" s="1"/>
  <c r="P37" i="14"/>
  <c r="P38" i="14" s="1"/>
  <c r="D39" i="14"/>
  <c r="D40" i="14" s="1"/>
  <c r="F39" i="14"/>
  <c r="F40" i="14" s="1"/>
  <c r="I37" i="14"/>
  <c r="I39" i="14" s="1"/>
  <c r="I40" i="14" s="1"/>
  <c r="I38" i="14"/>
  <c r="J37" i="14"/>
  <c r="J38" i="14" s="1"/>
  <c r="K37" i="14"/>
  <c r="K38" i="14" s="1"/>
  <c r="N39" i="14"/>
  <c r="N40" i="14" s="1"/>
  <c r="O39" i="14"/>
  <c r="O40" i="14" s="1"/>
  <c r="D4" i="14"/>
  <c r="E4" i="14" s="1"/>
  <c r="F4" i="14" s="1"/>
  <c r="G4" i="14" s="1"/>
  <c r="H4" i="14" s="1"/>
  <c r="I4" i="14" s="1"/>
  <c r="J4" i="14" s="1"/>
  <c r="K4" i="14" s="1"/>
  <c r="L4" i="14" s="1"/>
  <c r="M4" i="14" s="1"/>
  <c r="N4" i="14" s="1"/>
  <c r="O4" i="14" s="1"/>
  <c r="P4" i="14" s="1"/>
  <c r="Q4" i="14" s="1"/>
  <c r="R4" i="14" s="1"/>
  <c r="R33" i="14"/>
  <c r="R34" i="14" s="1"/>
  <c r="Q33" i="14"/>
  <c r="Q34" i="14"/>
  <c r="M33" i="14"/>
  <c r="M34" i="14" s="1"/>
  <c r="N33" i="14"/>
  <c r="N34" i="14"/>
  <c r="O33" i="14"/>
  <c r="O34" i="14" s="1"/>
  <c r="P33" i="14"/>
  <c r="P34" i="14" s="1"/>
  <c r="L33" i="14"/>
  <c r="L34" i="14" s="1"/>
  <c r="E29" i="14"/>
  <c r="F29" i="14"/>
  <c r="G29" i="14"/>
  <c r="H29" i="14"/>
  <c r="I29" i="14"/>
  <c r="J29" i="14"/>
  <c r="K29" i="14"/>
  <c r="L29" i="14"/>
  <c r="M29" i="14"/>
  <c r="N29" i="14"/>
  <c r="O29" i="14"/>
  <c r="P29" i="14"/>
  <c r="Q29" i="14"/>
  <c r="R29" i="14"/>
  <c r="D29" i="14"/>
  <c r="G12" i="32"/>
  <c r="H12" i="32"/>
  <c r="C22" i="2"/>
  <c r="C13" i="2"/>
  <c r="J18" i="32"/>
  <c r="J13" i="32"/>
  <c r="K13" i="32"/>
  <c r="H13" i="32"/>
  <c r="I13" i="32"/>
  <c r="D10" i="2"/>
  <c r="G10" i="2"/>
  <c r="C10" i="2"/>
  <c r="C8" i="2"/>
  <c r="C6" i="2"/>
  <c r="C16" i="2"/>
  <c r="D16" i="2"/>
  <c r="G16" i="2"/>
  <c r="F16" i="2"/>
  <c r="C15" i="2"/>
  <c r="D18" i="2"/>
  <c r="C12" i="2"/>
  <c r="D12" i="2"/>
  <c r="G12" i="2"/>
  <c r="C20" i="2"/>
  <c r="F18" i="18"/>
  <c r="G18" i="18"/>
  <c r="H18" i="18"/>
  <c r="I18" i="18"/>
  <c r="J18" i="18"/>
  <c r="K18" i="18"/>
  <c r="L18" i="18"/>
  <c r="M18" i="18"/>
  <c r="N18" i="18"/>
  <c r="O18" i="18"/>
  <c r="P18" i="18"/>
  <c r="Q18" i="18"/>
  <c r="R18" i="18"/>
  <c r="S18" i="18"/>
  <c r="E18" i="18"/>
  <c r="E17" i="18"/>
  <c r="F17" i="18"/>
  <c r="G17" i="18"/>
  <c r="H17" i="18"/>
  <c r="I17" i="18"/>
  <c r="J17" i="18"/>
  <c r="K17" i="18"/>
  <c r="L17" i="18"/>
  <c r="M17" i="18"/>
  <c r="N17" i="18"/>
  <c r="O17" i="18"/>
  <c r="P17" i="18"/>
  <c r="Q17" i="18"/>
  <c r="R17" i="18"/>
  <c r="S17" i="18"/>
  <c r="E16" i="18"/>
  <c r="F16" i="18"/>
  <c r="G16" i="18"/>
  <c r="H16" i="18"/>
  <c r="I16" i="18"/>
  <c r="J16" i="18"/>
  <c r="K16" i="18"/>
  <c r="L16" i="18"/>
  <c r="M16" i="18"/>
  <c r="N16" i="18"/>
  <c r="O16" i="18"/>
  <c r="P16" i="18"/>
  <c r="Q16" i="18"/>
  <c r="R16" i="18"/>
  <c r="S16" i="18"/>
  <c r="E14" i="18"/>
  <c r="F14" i="18"/>
  <c r="G14" i="18"/>
  <c r="H14" i="18"/>
  <c r="I14" i="18"/>
  <c r="J14" i="18"/>
  <c r="K14" i="18"/>
  <c r="L14" i="18"/>
  <c r="M14" i="18"/>
  <c r="N14" i="18"/>
  <c r="O14" i="18"/>
  <c r="P14" i="18"/>
  <c r="Q14" i="18"/>
  <c r="R14" i="18"/>
  <c r="S14" i="18"/>
  <c r="K15" i="18"/>
  <c r="F13" i="18"/>
  <c r="G13" i="18"/>
  <c r="H13" i="18"/>
  <c r="I13" i="18"/>
  <c r="J13" i="18"/>
  <c r="J15" i="18" s="1"/>
  <c r="K13" i="18"/>
  <c r="L13" i="18"/>
  <c r="M13" i="18"/>
  <c r="N13" i="18"/>
  <c r="O13" i="18"/>
  <c r="P13" i="18"/>
  <c r="Q13" i="18"/>
  <c r="R13" i="18"/>
  <c r="S13" i="18"/>
  <c r="E13" i="18"/>
  <c r="F11" i="18"/>
  <c r="G11" i="18"/>
  <c r="H11" i="18"/>
  <c r="I11" i="18"/>
  <c r="J11" i="18"/>
  <c r="K11" i="18"/>
  <c r="L11" i="18"/>
  <c r="M11" i="18"/>
  <c r="N11" i="18"/>
  <c r="O11" i="18"/>
  <c r="P11" i="18"/>
  <c r="Q11" i="18"/>
  <c r="R11" i="18"/>
  <c r="S11" i="18"/>
  <c r="E11" i="18"/>
  <c r="E9" i="18"/>
  <c r="F9" i="18" s="1"/>
  <c r="G9" i="18" s="1"/>
  <c r="H9" i="18" s="1"/>
  <c r="I9" i="18" s="1"/>
  <c r="J9" i="18" s="1"/>
  <c r="K9" i="18" s="1"/>
  <c r="L9" i="18" s="1"/>
  <c r="M9" i="18" s="1"/>
  <c r="N9" i="18" s="1"/>
  <c r="O9" i="18" s="1"/>
  <c r="P9" i="18" s="1"/>
  <c r="Q9" i="18" s="1"/>
  <c r="R9" i="18" s="1"/>
  <c r="S9" i="18" s="1"/>
  <c r="E8" i="18"/>
  <c r="F8" i="18" s="1"/>
  <c r="G8" i="18" s="1"/>
  <c r="H8" i="18" s="1"/>
  <c r="I8" i="18" s="1"/>
  <c r="J8" i="18" s="1"/>
  <c r="K8" i="18" s="1"/>
  <c r="L8" i="18" s="1"/>
  <c r="M8" i="18" s="1"/>
  <c r="D8" i="18"/>
  <c r="D7" i="18"/>
  <c r="AI5" i="18"/>
  <c r="AJ5" i="18" s="1"/>
  <c r="AK5" i="18" s="1"/>
  <c r="AL5" i="18" s="1"/>
  <c r="AM5" i="18" s="1"/>
  <c r="T4" i="18"/>
  <c r="I2" i="17"/>
  <c r="I5" i="17" s="1"/>
  <c r="N2" i="17"/>
  <c r="N3" i="17" s="1"/>
  <c r="N6" i="17" s="1"/>
  <c r="F2" i="17"/>
  <c r="F4" i="17" s="1"/>
  <c r="F7" i="17" s="1"/>
  <c r="K2" i="17"/>
  <c r="K3" i="17" s="1"/>
  <c r="K6" i="17" s="1"/>
  <c r="J2" i="17"/>
  <c r="J3" i="17" s="1"/>
  <c r="J6" i="17" s="1"/>
  <c r="O2" i="17"/>
  <c r="O5" i="17" s="1"/>
  <c r="M2" i="17"/>
  <c r="M3" i="17" s="1"/>
  <c r="M6" i="17" s="1"/>
  <c r="L2" i="17"/>
  <c r="L3" i="17" s="1"/>
  <c r="L6" i="17" s="1"/>
  <c r="L4" i="17"/>
  <c r="L7" i="17" s="1"/>
  <c r="K5" i="17"/>
  <c r="J5" i="17"/>
  <c r="H2" i="17"/>
  <c r="H3" i="17" s="1"/>
  <c r="H6" i="17" s="1"/>
  <c r="G2" i="17"/>
  <c r="G5" i="17" s="1"/>
  <c r="F3" i="17"/>
  <c r="F6" i="17" s="1"/>
  <c r="E2" i="17"/>
  <c r="E3" i="17" s="1"/>
  <c r="E6" i="17" s="1"/>
  <c r="D2" i="17"/>
  <c r="D4" i="17" s="1"/>
  <c r="D7" i="17" s="1"/>
  <c r="C2" i="17"/>
  <c r="C3" i="17" s="1"/>
  <c r="C6" i="17" s="1"/>
  <c r="D23" i="2"/>
  <c r="F19" i="2"/>
  <c r="F22" i="2"/>
  <c r="G20" i="2"/>
  <c r="F15" i="2"/>
  <c r="F13" i="2"/>
  <c r="G14" i="2"/>
  <c r="D7" i="2"/>
  <c r="D19" i="2"/>
  <c r="D22" i="2"/>
  <c r="D13" i="2"/>
  <c r="G22" i="2"/>
  <c r="D3" i="2"/>
  <c r="G6" i="2"/>
  <c r="J4" i="17"/>
  <c r="J7" i="17" s="1"/>
  <c r="K4" i="17"/>
  <c r="K7" i="17" s="1"/>
  <c r="E5" i="17"/>
  <c r="C4" i="17"/>
  <c r="C7" i="17" s="1"/>
  <c r="F5" i="17"/>
  <c r="E4" i="17"/>
  <c r="E7" i="17" s="1"/>
  <c r="H5" i="17"/>
  <c r="O4" i="17"/>
  <c r="O7" i="17" s="1"/>
  <c r="H4" i="17"/>
  <c r="H7" i="17" s="1"/>
  <c r="D5" i="17"/>
  <c r="L5" i="17"/>
  <c r="E7" i="14"/>
  <c r="F7" i="14"/>
  <c r="G7" i="14"/>
  <c r="D7" i="14"/>
  <c r="E6" i="14"/>
  <c r="F6" i="14"/>
  <c r="F5" i="14" s="1"/>
  <c r="G6" i="14"/>
  <c r="G5" i="14" s="1"/>
  <c r="H6" i="14"/>
  <c r="I6" i="14"/>
  <c r="D6" i="14"/>
  <c r="C7" i="14"/>
  <c r="C8" i="14"/>
  <c r="C9" i="14"/>
  <c r="C10" i="14"/>
  <c r="C11" i="14"/>
  <c r="C12" i="14"/>
  <c r="C13" i="14"/>
  <c r="C6" i="14"/>
  <c r="L14" i="32"/>
  <c r="C5" i="2"/>
  <c r="S3" i="14"/>
  <c r="J3" i="13"/>
  <c r="J5" i="13" s="1"/>
  <c r="J4" i="13"/>
  <c r="K6" i="13" s="1"/>
  <c r="K7" i="13" s="1"/>
  <c r="K8" i="13" s="1"/>
  <c r="D9" i="2"/>
  <c r="R4" i="8"/>
  <c r="R3" i="8"/>
  <c r="R2" i="8"/>
  <c r="C109" i="48" l="1"/>
  <c r="AT5" i="10" s="1"/>
  <c r="DI8" i="35"/>
  <c r="DJ8" i="35"/>
  <c r="DL8" i="35"/>
  <c r="DT8" i="35"/>
  <c r="CX8" i="35"/>
  <c r="DE8" i="35"/>
  <c r="DM8" i="35"/>
  <c r="DU8" i="35"/>
  <c r="DF8" i="35"/>
  <c r="DN8" i="35"/>
  <c r="DV8" i="35"/>
  <c r="DG8" i="35"/>
  <c r="DO8" i="35"/>
  <c r="DW8" i="35"/>
  <c r="DP8" i="35"/>
  <c r="DX8" i="35"/>
  <c r="DQ8" i="35"/>
  <c r="DY8" i="35"/>
  <c r="DR8" i="35"/>
  <c r="DH8" i="35"/>
  <c r="CV8" i="35"/>
  <c r="CW8" i="35"/>
  <c r="DK8" i="35"/>
  <c r="DS8" i="35"/>
  <c r="DC8" i="35"/>
  <c r="DB8" i="35"/>
  <c r="CY8" i="35"/>
  <c r="CZ8" i="35"/>
  <c r="DA8" i="35"/>
  <c r="DD8" i="35"/>
  <c r="E5" i="14"/>
  <c r="CN5" i="10"/>
  <c r="L7" i="53" s="1"/>
  <c r="CE5" i="10"/>
  <c r="CF5" i="10"/>
  <c r="CG5" i="10"/>
  <c r="CV64" i="35"/>
  <c r="CV312" i="35"/>
  <c r="AG280" i="35"/>
  <c r="AG248" i="35"/>
  <c r="AG48" i="35"/>
  <c r="C5" i="17"/>
  <c r="D5" i="14"/>
  <c r="AI6" i="41"/>
  <c r="J6" i="13"/>
  <c r="G4" i="17"/>
  <c r="G7" i="17" s="1"/>
  <c r="AI6" i="37"/>
  <c r="N3" i="13"/>
  <c r="O3" i="13" s="1"/>
  <c r="CV272" i="35"/>
  <c r="CV136" i="35"/>
  <c r="G3" i="17"/>
  <c r="G6" i="17" s="1"/>
  <c r="AI6" i="42"/>
  <c r="I4" i="17"/>
  <c r="I7" i="17" s="1"/>
  <c r="D3" i="17"/>
  <c r="D6" i="17" s="1"/>
  <c r="M4" i="17"/>
  <c r="M7" i="17" s="1"/>
  <c r="H39" i="14"/>
  <c r="H40" i="14" s="1"/>
  <c r="G38" i="14"/>
  <c r="N5" i="17"/>
  <c r="I3" i="17"/>
  <c r="I6" i="17" s="1"/>
  <c r="K39" i="14"/>
  <c r="K40" i="14" s="1"/>
  <c r="M39" i="14"/>
  <c r="M40" i="14" s="1"/>
  <c r="N4" i="13"/>
  <c r="O4" i="13" s="1"/>
  <c r="O3" i="17"/>
  <c r="O6" i="17" s="1"/>
  <c r="M5" i="17"/>
  <c r="J39" i="14"/>
  <c r="J40" i="14" s="1"/>
  <c r="L39" i="14"/>
  <c r="L40" i="14" s="1"/>
  <c r="E38" i="14"/>
  <c r="AG263" i="35"/>
  <c r="CV111" i="35"/>
  <c r="C3" i="2"/>
  <c r="S20" i="18"/>
  <c r="J20" i="18"/>
  <c r="H8" i="32"/>
  <c r="P8" i="32"/>
  <c r="I20" i="18"/>
  <c r="Q8" i="32"/>
  <c r="K20" i="18"/>
  <c r="Q20" i="18"/>
  <c r="R20" i="18"/>
  <c r="G20" i="18"/>
  <c r="K8" i="32"/>
  <c r="S8" i="32"/>
  <c r="J8" i="32"/>
  <c r="I8" i="32"/>
  <c r="O20" i="18"/>
  <c r="F20" i="18"/>
  <c r="E8" i="32"/>
  <c r="L8" i="32"/>
  <c r="H20" i="18"/>
  <c r="N20" i="18"/>
  <c r="M8" i="32"/>
  <c r="R8" i="32"/>
  <c r="M20" i="18"/>
  <c r="E7" i="18"/>
  <c r="F7" i="18" s="1"/>
  <c r="G7" i="18" s="1"/>
  <c r="H7" i="18" s="1"/>
  <c r="I7" i="18" s="1"/>
  <c r="J7" i="18" s="1"/>
  <c r="K7" i="18" s="1"/>
  <c r="L7" i="18" s="1"/>
  <c r="M7" i="18" s="1"/>
  <c r="N7" i="18" s="1"/>
  <c r="O7" i="18" s="1"/>
  <c r="F8" i="32"/>
  <c r="N8" i="32"/>
  <c r="P20" i="18"/>
  <c r="L20" i="18"/>
  <c r="E20" i="18"/>
  <c r="G8" i="32"/>
  <c r="O8" i="32"/>
  <c r="G23" i="2"/>
  <c r="C23" i="2"/>
  <c r="G19" i="2"/>
  <c r="C19" i="2"/>
  <c r="G17" i="2"/>
  <c r="C17" i="2"/>
  <c r="F17" i="2"/>
  <c r="R22" i="32"/>
  <c r="N24" i="32"/>
  <c r="S22" i="32"/>
  <c r="O24" i="32"/>
  <c r="M24" i="32"/>
  <c r="L22" i="32"/>
  <c r="H24" i="32"/>
  <c r="P24" i="32"/>
  <c r="M22" i="32"/>
  <c r="I24" i="32"/>
  <c r="Q24" i="32"/>
  <c r="Q22" i="32"/>
  <c r="G24" i="32"/>
  <c r="N22" i="32"/>
  <c r="R24" i="32"/>
  <c r="O22" i="32"/>
  <c r="K24" i="32"/>
  <c r="S24" i="32"/>
  <c r="CV216" i="35"/>
  <c r="AG384" i="35"/>
  <c r="AG168" i="35"/>
  <c r="J24" i="32"/>
  <c r="P22" i="32"/>
  <c r="L24" i="32"/>
  <c r="CV174" i="35"/>
  <c r="AG312" i="35"/>
  <c r="AG144" i="35"/>
  <c r="L26" i="32"/>
  <c r="O23" i="32"/>
  <c r="M26" i="32"/>
  <c r="N23" i="32"/>
  <c r="P23" i="32"/>
  <c r="N26" i="32"/>
  <c r="C21" i="2"/>
  <c r="F18" i="2"/>
  <c r="I23" i="32"/>
  <c r="Q23" i="32"/>
  <c r="O26" i="32"/>
  <c r="J23" i="32"/>
  <c r="P26" i="32"/>
  <c r="R23" i="32"/>
  <c r="C18" i="2"/>
  <c r="K23" i="32"/>
  <c r="S23" i="32"/>
  <c r="Q26" i="32"/>
  <c r="AU9" i="9"/>
  <c r="AG35" i="35"/>
  <c r="CV178" i="35"/>
  <c r="CV306" i="35"/>
  <c r="CV288" i="35"/>
  <c r="CV154" i="35"/>
  <c r="AG216" i="35"/>
  <c r="AG104" i="35"/>
  <c r="CV282" i="35"/>
  <c r="AG330" i="35"/>
  <c r="AG174" i="35"/>
  <c r="G9" i="2"/>
  <c r="C9" i="2"/>
  <c r="G11" i="2"/>
  <c r="S16" i="32"/>
  <c r="Q16" i="32"/>
  <c r="C11" i="2"/>
  <c r="C7" i="2"/>
  <c r="G7" i="2"/>
  <c r="I12" i="32"/>
  <c r="P12" i="32"/>
  <c r="M16" i="32"/>
  <c r="AQ400" i="9"/>
  <c r="BA401" i="35"/>
  <c r="BD401" i="35"/>
  <c r="BM401" i="35"/>
  <c r="BG401" i="35"/>
  <c r="BI401" i="35"/>
  <c r="BL401" i="35"/>
  <c r="AU401" i="35"/>
  <c r="AL401" i="35"/>
  <c r="AP401" i="35"/>
  <c r="AW401" i="35"/>
  <c r="AR401" i="35"/>
  <c r="AT401" i="35"/>
  <c r="AX401" i="35"/>
  <c r="AY401" i="35"/>
  <c r="AZ401" i="35"/>
  <c r="BB401" i="35"/>
  <c r="BF401" i="35"/>
  <c r="BG400" i="9"/>
  <c r="BH401" i="35"/>
  <c r="BJ401" i="35"/>
  <c r="AO401" i="35"/>
  <c r="BC401" i="35"/>
  <c r="AY400" i="9"/>
  <c r="AN401" i="35"/>
  <c r="BK401" i="35"/>
  <c r="BE401" i="35"/>
  <c r="AP400" i="9"/>
  <c r="AS401" i="35"/>
  <c r="AV401" i="35"/>
  <c r="AQ401" i="35"/>
  <c r="BF400" i="9"/>
  <c r="BM400" i="9"/>
  <c r="AX400" i="9"/>
  <c r="BE400" i="9"/>
  <c r="AW400" i="9"/>
  <c r="AM401" i="35"/>
  <c r="AO400" i="9"/>
  <c r="BL400" i="9"/>
  <c r="BD400" i="9"/>
  <c r="AV400" i="9"/>
  <c r="AN400" i="9"/>
  <c r="AL400" i="9"/>
  <c r="BK400" i="9"/>
  <c r="BC400" i="9"/>
  <c r="AU400" i="9"/>
  <c r="BJ400" i="9"/>
  <c r="AM400" i="9"/>
  <c r="BB400" i="9"/>
  <c r="AT400" i="9"/>
  <c r="BI400" i="9"/>
  <c r="BA400" i="9"/>
  <c r="AS400" i="9"/>
  <c r="AQ392" i="9"/>
  <c r="AS393" i="35"/>
  <c r="AU393" i="35"/>
  <c r="AX393" i="35"/>
  <c r="BG393" i="35"/>
  <c r="BA393" i="35"/>
  <c r="BC393" i="35"/>
  <c r="BF393" i="35"/>
  <c r="BG392" i="9"/>
  <c r="BI393" i="35"/>
  <c r="BK393" i="35"/>
  <c r="BM393" i="35"/>
  <c r="AY392" i="9"/>
  <c r="AL393" i="35"/>
  <c r="AN393" i="35"/>
  <c r="AO393" i="35"/>
  <c r="AR393" i="35"/>
  <c r="AT393" i="35"/>
  <c r="AV393" i="35"/>
  <c r="AQ393" i="35"/>
  <c r="AZ393" i="35"/>
  <c r="BB393" i="35"/>
  <c r="BD393" i="35"/>
  <c r="AW393" i="35"/>
  <c r="BH393" i="35"/>
  <c r="BJ393" i="35"/>
  <c r="BL393" i="35"/>
  <c r="AY393" i="35"/>
  <c r="AM393" i="35"/>
  <c r="AP393" i="35"/>
  <c r="BE393" i="35"/>
  <c r="BF392" i="9"/>
  <c r="AX392" i="9"/>
  <c r="AP392" i="9"/>
  <c r="BE392" i="9"/>
  <c r="AW392" i="9"/>
  <c r="AO392" i="9"/>
  <c r="BL392" i="9"/>
  <c r="BD392" i="9"/>
  <c r="AV392" i="9"/>
  <c r="AN392" i="9"/>
  <c r="BM392" i="9"/>
  <c r="BK392" i="9"/>
  <c r="BC392" i="9"/>
  <c r="AU392" i="9"/>
  <c r="BJ392" i="9"/>
  <c r="AM392" i="9"/>
  <c r="AL392" i="9"/>
  <c r="BA392" i="9"/>
  <c r="AS392" i="9"/>
  <c r="BB392" i="9"/>
  <c r="AT392" i="9"/>
  <c r="AY384" i="9"/>
  <c r="AS385" i="35"/>
  <c r="AU385" i="35"/>
  <c r="AW385" i="35"/>
  <c r="BG385" i="35"/>
  <c r="BA385" i="35"/>
  <c r="BC385" i="35"/>
  <c r="BE385" i="35"/>
  <c r="BI385" i="35"/>
  <c r="BK385" i="35"/>
  <c r="BM385" i="35"/>
  <c r="AL385" i="35"/>
  <c r="AN385" i="35"/>
  <c r="AP385" i="35"/>
  <c r="AR385" i="35"/>
  <c r="AT385" i="35"/>
  <c r="AV385" i="35"/>
  <c r="AX385" i="35"/>
  <c r="AZ385" i="35"/>
  <c r="BB385" i="35"/>
  <c r="BD385" i="35"/>
  <c r="BF385" i="35"/>
  <c r="BH385" i="35"/>
  <c r="BJ385" i="35"/>
  <c r="BL385" i="35"/>
  <c r="AQ385" i="35"/>
  <c r="BF384" i="9"/>
  <c r="AX384" i="9"/>
  <c r="BG384" i="9"/>
  <c r="AQ384" i="9"/>
  <c r="AM385" i="35"/>
  <c r="AO385" i="35"/>
  <c r="AY385" i="35"/>
  <c r="AP384" i="9"/>
  <c r="BM384" i="9"/>
  <c r="BE384" i="9"/>
  <c r="AW384" i="9"/>
  <c r="AN384" i="9"/>
  <c r="AO384" i="9"/>
  <c r="BL384" i="9"/>
  <c r="BD384" i="9"/>
  <c r="AM384" i="9"/>
  <c r="BB384" i="9"/>
  <c r="AT384" i="9"/>
  <c r="AV384" i="9"/>
  <c r="AL384" i="9"/>
  <c r="BK384" i="9"/>
  <c r="BC384" i="9"/>
  <c r="AU384" i="9"/>
  <c r="BI384" i="9"/>
  <c r="BA384" i="9"/>
  <c r="BJ384" i="9"/>
  <c r="AS384" i="9"/>
  <c r="AQ376" i="9"/>
  <c r="BA377" i="35"/>
  <c r="BC377" i="35"/>
  <c r="AW377" i="35"/>
  <c r="AY377" i="35"/>
  <c r="BI377" i="35"/>
  <c r="BK377" i="35"/>
  <c r="BE377" i="35"/>
  <c r="AL377" i="35"/>
  <c r="BM377" i="35"/>
  <c r="AR377" i="35"/>
  <c r="AT377" i="35"/>
  <c r="AN377" i="35"/>
  <c r="AP377" i="35"/>
  <c r="BG376" i="9"/>
  <c r="AZ377" i="35"/>
  <c r="BB377" i="35"/>
  <c r="AV377" i="35"/>
  <c r="AX377" i="35"/>
  <c r="AY376" i="9"/>
  <c r="BH377" i="35"/>
  <c r="BJ377" i="35"/>
  <c r="BD377" i="35"/>
  <c r="BF377" i="35"/>
  <c r="AM377" i="35"/>
  <c r="BL377" i="35"/>
  <c r="BG377" i="35"/>
  <c r="AS377" i="35"/>
  <c r="AU377" i="35"/>
  <c r="AO377" i="35"/>
  <c r="AQ377" i="35"/>
  <c r="BF376" i="9"/>
  <c r="AX376" i="9"/>
  <c r="BM376" i="9"/>
  <c r="BE376" i="9"/>
  <c r="AW376" i="9"/>
  <c r="AO376" i="9"/>
  <c r="AP376" i="9"/>
  <c r="BL376" i="9"/>
  <c r="BD376" i="9"/>
  <c r="AV376" i="9"/>
  <c r="AN376" i="9"/>
  <c r="BK376" i="9"/>
  <c r="BC376" i="9"/>
  <c r="AU376" i="9"/>
  <c r="AM376" i="9"/>
  <c r="BB376" i="9"/>
  <c r="AT376" i="9"/>
  <c r="BI376" i="9"/>
  <c r="BJ376" i="9"/>
  <c r="BA376" i="9"/>
  <c r="AL376" i="9"/>
  <c r="AS376" i="9"/>
  <c r="AQ368" i="9"/>
  <c r="AS369" i="35"/>
  <c r="AU369" i="35"/>
  <c r="AW369" i="35"/>
  <c r="BG369" i="35"/>
  <c r="BG368" i="9"/>
  <c r="BA369" i="35"/>
  <c r="BC369" i="35"/>
  <c r="BE369" i="35"/>
  <c r="AY368" i="9"/>
  <c r="BI369" i="35"/>
  <c r="BK369" i="35"/>
  <c r="BM369" i="35"/>
  <c r="AL369" i="35"/>
  <c r="AN369" i="35"/>
  <c r="AP369" i="35"/>
  <c r="AR369" i="35"/>
  <c r="AT369" i="35"/>
  <c r="AV369" i="35"/>
  <c r="AX369" i="35"/>
  <c r="AZ369" i="35"/>
  <c r="BB369" i="35"/>
  <c r="BD369" i="35"/>
  <c r="BF369" i="35"/>
  <c r="BH369" i="35"/>
  <c r="BJ369" i="35"/>
  <c r="BL369" i="35"/>
  <c r="AQ369" i="35"/>
  <c r="AO369" i="35"/>
  <c r="AY369" i="35"/>
  <c r="AX368" i="9"/>
  <c r="AP368" i="9"/>
  <c r="AW368" i="9"/>
  <c r="AO368" i="9"/>
  <c r="AM369" i="35"/>
  <c r="BF368" i="9"/>
  <c r="BM368" i="9"/>
  <c r="BD368" i="9"/>
  <c r="AV368" i="9"/>
  <c r="AN368" i="9"/>
  <c r="BE368" i="9"/>
  <c r="BC368" i="9"/>
  <c r="AU368" i="9"/>
  <c r="BJ368" i="9"/>
  <c r="AM368" i="9"/>
  <c r="BB368" i="9"/>
  <c r="BL368" i="9"/>
  <c r="BK368" i="9"/>
  <c r="AS368" i="9"/>
  <c r="AT368" i="9"/>
  <c r="AL368" i="9"/>
  <c r="BI368" i="9"/>
  <c r="AQ360" i="9"/>
  <c r="AS361" i="35"/>
  <c r="AU361" i="35"/>
  <c r="AW361" i="35"/>
  <c r="BG361" i="35"/>
  <c r="BA361" i="35"/>
  <c r="BC361" i="35"/>
  <c r="BE361" i="35"/>
  <c r="BI361" i="35"/>
  <c r="BK361" i="35"/>
  <c r="BM361" i="35"/>
  <c r="AL361" i="35"/>
  <c r="AN361" i="35"/>
  <c r="AP361" i="35"/>
  <c r="AR361" i="35"/>
  <c r="AT361" i="35"/>
  <c r="AV361" i="35"/>
  <c r="AX361" i="35"/>
  <c r="AZ361" i="35"/>
  <c r="BB361" i="35"/>
  <c r="BD361" i="35"/>
  <c r="BF361" i="35"/>
  <c r="BG360" i="9"/>
  <c r="BH361" i="35"/>
  <c r="BJ361" i="35"/>
  <c r="BL361" i="35"/>
  <c r="AQ361" i="35"/>
  <c r="AX360" i="9"/>
  <c r="AP360" i="9"/>
  <c r="AY360" i="9"/>
  <c r="AM361" i="35"/>
  <c r="AO361" i="35"/>
  <c r="AY361" i="35"/>
  <c r="BM360" i="9"/>
  <c r="BE360" i="9"/>
  <c r="BF360" i="9"/>
  <c r="AW360" i="9"/>
  <c r="AO360" i="9"/>
  <c r="BL360" i="9"/>
  <c r="BD360" i="9"/>
  <c r="AV360" i="9"/>
  <c r="AT360" i="9"/>
  <c r="AL360" i="9"/>
  <c r="AN360" i="9"/>
  <c r="BK360" i="9"/>
  <c r="BC360" i="9"/>
  <c r="AU360" i="9"/>
  <c r="BJ360" i="9"/>
  <c r="AM360" i="9"/>
  <c r="BB360" i="9"/>
  <c r="BI360" i="9"/>
  <c r="BA360" i="9"/>
  <c r="AS360" i="9"/>
  <c r="AQ352" i="9"/>
  <c r="AS353" i="35"/>
  <c r="AU353" i="35"/>
  <c r="AW353" i="35"/>
  <c r="BG353" i="35"/>
  <c r="BA353" i="35"/>
  <c r="BC353" i="35"/>
  <c r="BE353" i="35"/>
  <c r="BI353" i="35"/>
  <c r="BK353" i="35"/>
  <c r="BM353" i="35"/>
  <c r="BG352" i="9"/>
  <c r="AL353" i="35"/>
  <c r="AN353" i="35"/>
  <c r="AP353" i="35"/>
  <c r="AY352" i="9"/>
  <c r="AR353" i="35"/>
  <c r="AT353" i="35"/>
  <c r="AV353" i="35"/>
  <c r="AX353" i="35"/>
  <c r="AZ353" i="35"/>
  <c r="BB353" i="35"/>
  <c r="BD353" i="35"/>
  <c r="BF353" i="35"/>
  <c r="BH353" i="35"/>
  <c r="BJ353" i="35"/>
  <c r="BL353" i="35"/>
  <c r="AQ353" i="35"/>
  <c r="AY353" i="35"/>
  <c r="BF352" i="9"/>
  <c r="AX352" i="9"/>
  <c r="AM353" i="35"/>
  <c r="AP352" i="9"/>
  <c r="BM352" i="9"/>
  <c r="BE352" i="9"/>
  <c r="AW352" i="9"/>
  <c r="AO352" i="9"/>
  <c r="AO353" i="35"/>
  <c r="BL352" i="9"/>
  <c r="BD352" i="9"/>
  <c r="AV352" i="9"/>
  <c r="AN352" i="9"/>
  <c r="BK352" i="9"/>
  <c r="BC352" i="9"/>
  <c r="AU352" i="9"/>
  <c r="AM352" i="9"/>
  <c r="AT352" i="9"/>
  <c r="AL352" i="9"/>
  <c r="BI352" i="9"/>
  <c r="BA352" i="9"/>
  <c r="AS352" i="9"/>
  <c r="BJ352" i="9"/>
  <c r="BB352" i="9"/>
  <c r="AQ344" i="9"/>
  <c r="BG344" i="9"/>
  <c r="BA345" i="35"/>
  <c r="BC345" i="35"/>
  <c r="AW345" i="35"/>
  <c r="AY345" i="35"/>
  <c r="AY344" i="9"/>
  <c r="BI345" i="35"/>
  <c r="BK345" i="35"/>
  <c r="BE345" i="35"/>
  <c r="AL345" i="35"/>
  <c r="AN345" i="35"/>
  <c r="BM345" i="35"/>
  <c r="AR345" i="35"/>
  <c r="AT345" i="35"/>
  <c r="AV345" i="35"/>
  <c r="AP345" i="35"/>
  <c r="AZ345" i="35"/>
  <c r="BB345" i="35"/>
  <c r="BD345" i="35"/>
  <c r="AX345" i="35"/>
  <c r="BH345" i="35"/>
  <c r="BJ345" i="35"/>
  <c r="BL345" i="35"/>
  <c r="BF345" i="35"/>
  <c r="AM345" i="35"/>
  <c r="BG345" i="35"/>
  <c r="AS345" i="35"/>
  <c r="BF344" i="9"/>
  <c r="AU345" i="35"/>
  <c r="AO345" i="35"/>
  <c r="AP344" i="9"/>
  <c r="AQ345" i="35"/>
  <c r="AX344" i="9"/>
  <c r="AO344" i="9"/>
  <c r="BM344" i="9"/>
  <c r="BE344" i="9"/>
  <c r="AV344" i="9"/>
  <c r="AW344" i="9"/>
  <c r="AN344" i="9"/>
  <c r="BL344" i="9"/>
  <c r="AU344" i="9"/>
  <c r="BJ344" i="9"/>
  <c r="AM344" i="9"/>
  <c r="BB344" i="9"/>
  <c r="AT344" i="9"/>
  <c r="BD344" i="9"/>
  <c r="BK344" i="9"/>
  <c r="BC344" i="9"/>
  <c r="AL344" i="9"/>
  <c r="BI344" i="9"/>
  <c r="BA344" i="9"/>
  <c r="AQ336" i="9"/>
  <c r="AS337" i="35"/>
  <c r="AU337" i="35"/>
  <c r="AW337" i="35"/>
  <c r="BG337" i="35"/>
  <c r="BA337" i="35"/>
  <c r="BC337" i="35"/>
  <c r="BE337" i="35"/>
  <c r="BI337" i="35"/>
  <c r="BK337" i="35"/>
  <c r="BM337" i="35"/>
  <c r="AR337" i="35"/>
  <c r="AL337" i="35"/>
  <c r="AN337" i="35"/>
  <c r="AP337" i="35"/>
  <c r="AZ337" i="35"/>
  <c r="AT337" i="35"/>
  <c r="AV337" i="35"/>
  <c r="AX337" i="35"/>
  <c r="BG336" i="9"/>
  <c r="BH337" i="35"/>
  <c r="BB337" i="35"/>
  <c r="BD337" i="35"/>
  <c r="BF337" i="35"/>
  <c r="AY336" i="9"/>
  <c r="BJ337" i="35"/>
  <c r="BL337" i="35"/>
  <c r="AQ337" i="35"/>
  <c r="AY337" i="35"/>
  <c r="AP336" i="9"/>
  <c r="AM337" i="35"/>
  <c r="BF336" i="9"/>
  <c r="AO337" i="35"/>
  <c r="AX336" i="9"/>
  <c r="BM336" i="9"/>
  <c r="BE336" i="9"/>
  <c r="AW336" i="9"/>
  <c r="AO336" i="9"/>
  <c r="BL336" i="9"/>
  <c r="BD336" i="9"/>
  <c r="AV336" i="9"/>
  <c r="AN336" i="9"/>
  <c r="AL336" i="9"/>
  <c r="BK336" i="9"/>
  <c r="BC336" i="9"/>
  <c r="AU336" i="9"/>
  <c r="BJ336" i="9"/>
  <c r="AM336" i="9"/>
  <c r="BB336" i="9"/>
  <c r="BI336" i="9"/>
  <c r="BA336" i="9"/>
  <c r="AT336" i="9"/>
  <c r="AS336" i="9"/>
  <c r="AQ328" i="9"/>
  <c r="AS329" i="35"/>
  <c r="AU329" i="35"/>
  <c r="AW329" i="35"/>
  <c r="BG329" i="35"/>
  <c r="BA329" i="35"/>
  <c r="BC329" i="35"/>
  <c r="BE329" i="35"/>
  <c r="BG328" i="9"/>
  <c r="BI329" i="35"/>
  <c r="BK329" i="35"/>
  <c r="BM329" i="35"/>
  <c r="AY328" i="9"/>
  <c r="AL329" i="35"/>
  <c r="AN329" i="35"/>
  <c r="AP329" i="35"/>
  <c r="AR329" i="35"/>
  <c r="AT329" i="35"/>
  <c r="AV329" i="35"/>
  <c r="AX329" i="35"/>
  <c r="AZ329" i="35"/>
  <c r="BB329" i="35"/>
  <c r="BD329" i="35"/>
  <c r="BF329" i="35"/>
  <c r="BH329" i="35"/>
  <c r="BJ329" i="35"/>
  <c r="BL329" i="35"/>
  <c r="AQ329" i="35"/>
  <c r="AM329" i="35"/>
  <c r="BF328" i="9"/>
  <c r="AO329" i="35"/>
  <c r="AX328" i="9"/>
  <c r="AY329" i="35"/>
  <c r="AP328" i="9"/>
  <c r="BE328" i="9"/>
  <c r="AW328" i="9"/>
  <c r="AO328" i="9"/>
  <c r="BL328" i="9"/>
  <c r="BD328" i="9"/>
  <c r="BM328" i="9"/>
  <c r="AV328" i="9"/>
  <c r="AN328" i="9"/>
  <c r="BK328" i="9"/>
  <c r="BC328" i="9"/>
  <c r="AU328" i="9"/>
  <c r="BJ328" i="9"/>
  <c r="AM328" i="9"/>
  <c r="AL328" i="9"/>
  <c r="BA328" i="9"/>
  <c r="AS328" i="9"/>
  <c r="BB328" i="9"/>
  <c r="AQ320" i="9"/>
  <c r="AY320" i="9"/>
  <c r="BA321" i="35"/>
  <c r="AU321" i="35"/>
  <c r="AW321" i="35"/>
  <c r="BG321" i="35"/>
  <c r="BI321" i="35"/>
  <c r="BC321" i="35"/>
  <c r="BE321" i="35"/>
  <c r="BK321" i="35"/>
  <c r="BM321" i="35"/>
  <c r="AR321" i="35"/>
  <c r="AL321" i="35"/>
  <c r="AN321" i="35"/>
  <c r="AP321" i="35"/>
  <c r="AZ321" i="35"/>
  <c r="AT321" i="35"/>
  <c r="AV321" i="35"/>
  <c r="AX321" i="35"/>
  <c r="BH321" i="35"/>
  <c r="BB321" i="35"/>
  <c r="BD321" i="35"/>
  <c r="BF321" i="35"/>
  <c r="BJ321" i="35"/>
  <c r="BL321" i="35"/>
  <c r="AQ321" i="35"/>
  <c r="BF320" i="9"/>
  <c r="AS321" i="35"/>
  <c r="AX320" i="9"/>
  <c r="AM321" i="35"/>
  <c r="AO321" i="35"/>
  <c r="AY321" i="35"/>
  <c r="BG320" i="9"/>
  <c r="AP320" i="9"/>
  <c r="BM320" i="9"/>
  <c r="BE320" i="9"/>
  <c r="AW320" i="9"/>
  <c r="AN320" i="9"/>
  <c r="BL320" i="9"/>
  <c r="BD320" i="9"/>
  <c r="AM320" i="9"/>
  <c r="BB320" i="9"/>
  <c r="AO320" i="9"/>
  <c r="AT320" i="9"/>
  <c r="AL320" i="9"/>
  <c r="AV320" i="9"/>
  <c r="BK320" i="9"/>
  <c r="BC320" i="9"/>
  <c r="AU320" i="9"/>
  <c r="BJ320" i="9"/>
  <c r="BI320" i="9"/>
  <c r="BA320" i="9"/>
  <c r="AS320" i="9"/>
  <c r="AQ312" i="9"/>
  <c r="AS313" i="35"/>
  <c r="AU313" i="35"/>
  <c r="AW313" i="35"/>
  <c r="AY313" i="35"/>
  <c r="BA313" i="35"/>
  <c r="BC313" i="35"/>
  <c r="BE313" i="35"/>
  <c r="BI313" i="35"/>
  <c r="BK313" i="35"/>
  <c r="BM313" i="35"/>
  <c r="AL313" i="35"/>
  <c r="AN313" i="35"/>
  <c r="AP313" i="35"/>
  <c r="BG312" i="9"/>
  <c r="AR313" i="35"/>
  <c r="AT313" i="35"/>
  <c r="AV313" i="35"/>
  <c r="AX313" i="35"/>
  <c r="AY312" i="9"/>
  <c r="AZ313" i="35"/>
  <c r="BB313" i="35"/>
  <c r="BD313" i="35"/>
  <c r="BF313" i="35"/>
  <c r="BH313" i="35"/>
  <c r="BJ313" i="35"/>
  <c r="BL313" i="35"/>
  <c r="BG313" i="35"/>
  <c r="AO313" i="35"/>
  <c r="AQ313" i="35"/>
  <c r="BF312" i="9"/>
  <c r="AX312" i="9"/>
  <c r="BM312" i="9"/>
  <c r="BE312" i="9"/>
  <c r="AP312" i="9"/>
  <c r="AW312" i="9"/>
  <c r="AO312" i="9"/>
  <c r="AM313" i="35"/>
  <c r="BL312" i="9"/>
  <c r="BD312" i="9"/>
  <c r="AV312" i="9"/>
  <c r="AN312" i="9"/>
  <c r="BK312" i="9"/>
  <c r="BC312" i="9"/>
  <c r="AU312" i="9"/>
  <c r="AM312" i="9"/>
  <c r="BB312" i="9"/>
  <c r="AT312" i="9"/>
  <c r="BI312" i="9"/>
  <c r="BA312" i="9"/>
  <c r="AS312" i="9"/>
  <c r="BJ312" i="9"/>
  <c r="AQ304" i="9"/>
  <c r="AS305" i="35"/>
  <c r="AU305" i="35"/>
  <c r="AW305" i="35"/>
  <c r="BG305" i="35"/>
  <c r="BG304" i="9"/>
  <c r="BA305" i="35"/>
  <c r="BC305" i="35"/>
  <c r="BE305" i="35"/>
  <c r="AY304" i="9"/>
  <c r="BI305" i="35"/>
  <c r="BK305" i="35"/>
  <c r="BM305" i="35"/>
  <c r="AL305" i="35"/>
  <c r="AN305" i="35"/>
  <c r="AP305" i="35"/>
  <c r="AR305" i="35"/>
  <c r="AT305" i="35"/>
  <c r="AV305" i="35"/>
  <c r="AX305" i="35"/>
  <c r="AZ305" i="35"/>
  <c r="BB305" i="35"/>
  <c r="BD305" i="35"/>
  <c r="BF305" i="35"/>
  <c r="BH305" i="35"/>
  <c r="BJ305" i="35"/>
  <c r="BL305" i="35"/>
  <c r="AQ305" i="35"/>
  <c r="AM305" i="35"/>
  <c r="AX304" i="9"/>
  <c r="AO305" i="35"/>
  <c r="AP304" i="9"/>
  <c r="AY305" i="35"/>
  <c r="AW304" i="9"/>
  <c r="AO304" i="9"/>
  <c r="BF304" i="9"/>
  <c r="BM304" i="9"/>
  <c r="BE304" i="9"/>
  <c r="BD304" i="9"/>
  <c r="AV304" i="9"/>
  <c r="AN304" i="9"/>
  <c r="BL304" i="9"/>
  <c r="BC304" i="9"/>
  <c r="AU304" i="9"/>
  <c r="BJ304" i="9"/>
  <c r="AM304" i="9"/>
  <c r="BB304" i="9"/>
  <c r="BK304" i="9"/>
  <c r="AS304" i="9"/>
  <c r="AT304" i="9"/>
  <c r="AL304" i="9"/>
  <c r="BI304" i="9"/>
  <c r="AQ296" i="9"/>
  <c r="AS297" i="35"/>
  <c r="AU297" i="35"/>
  <c r="AW297" i="35"/>
  <c r="BG297" i="35"/>
  <c r="BA297" i="35"/>
  <c r="BC297" i="35"/>
  <c r="BE297" i="35"/>
  <c r="BI297" i="35"/>
  <c r="BK297" i="35"/>
  <c r="BM297" i="35"/>
  <c r="AL297" i="35"/>
  <c r="AN297" i="35"/>
  <c r="AP297" i="35"/>
  <c r="AR297" i="35"/>
  <c r="AT297" i="35"/>
  <c r="AV297" i="35"/>
  <c r="AX297" i="35"/>
  <c r="BG296" i="9"/>
  <c r="BH297" i="35"/>
  <c r="BJ297" i="35"/>
  <c r="BL297" i="35"/>
  <c r="AQ297" i="35"/>
  <c r="BB297" i="35"/>
  <c r="AX296" i="9"/>
  <c r="AM297" i="35"/>
  <c r="AP296" i="9"/>
  <c r="BD297" i="35"/>
  <c r="AO297" i="35"/>
  <c r="BF297" i="35"/>
  <c r="AY297" i="35"/>
  <c r="AY296" i="9"/>
  <c r="AZ297" i="35"/>
  <c r="BF296" i="9"/>
  <c r="BM296" i="9"/>
  <c r="BE296" i="9"/>
  <c r="AW296" i="9"/>
  <c r="AO296" i="9"/>
  <c r="BL296" i="9"/>
  <c r="BD296" i="9"/>
  <c r="AV296" i="9"/>
  <c r="AT296" i="9"/>
  <c r="AL296" i="9"/>
  <c r="BK296" i="9"/>
  <c r="BC296" i="9"/>
  <c r="AN296" i="9"/>
  <c r="AU296" i="9"/>
  <c r="BJ296" i="9"/>
  <c r="AM296" i="9"/>
  <c r="BI296" i="9"/>
  <c r="BA296" i="9"/>
  <c r="BB296" i="9"/>
  <c r="AS296" i="9"/>
  <c r="AQ288" i="9"/>
  <c r="AS289" i="35"/>
  <c r="AU289" i="35"/>
  <c r="AW289" i="35"/>
  <c r="BG289" i="35"/>
  <c r="BA289" i="35"/>
  <c r="BC289" i="35"/>
  <c r="BE289" i="35"/>
  <c r="BI289" i="35"/>
  <c r="BK289" i="35"/>
  <c r="BM289" i="35"/>
  <c r="BG288" i="9"/>
  <c r="AL289" i="35"/>
  <c r="AN289" i="35"/>
  <c r="AP289" i="35"/>
  <c r="AY288" i="9"/>
  <c r="AR289" i="35"/>
  <c r="AT289" i="35"/>
  <c r="AV289" i="35"/>
  <c r="AX289" i="35"/>
  <c r="BH289" i="35"/>
  <c r="BJ289" i="35"/>
  <c r="BL289" i="35"/>
  <c r="AQ289" i="35"/>
  <c r="AZ289" i="35"/>
  <c r="BB289" i="35"/>
  <c r="AM289" i="35"/>
  <c r="BD289" i="35"/>
  <c r="BF288" i="9"/>
  <c r="AO289" i="35"/>
  <c r="AX288" i="9"/>
  <c r="BF289" i="35"/>
  <c r="AP288" i="9"/>
  <c r="BM288" i="9"/>
  <c r="BE288" i="9"/>
  <c r="AW288" i="9"/>
  <c r="AO288" i="9"/>
  <c r="AY289" i="35"/>
  <c r="BL288" i="9"/>
  <c r="BD288" i="9"/>
  <c r="AV288" i="9"/>
  <c r="AN288" i="9"/>
  <c r="BK288" i="9"/>
  <c r="BC288" i="9"/>
  <c r="AU288" i="9"/>
  <c r="AM288" i="9"/>
  <c r="AT288" i="9"/>
  <c r="AL288" i="9"/>
  <c r="BJ288" i="9"/>
  <c r="BI288" i="9"/>
  <c r="BB288" i="9"/>
  <c r="BA288" i="9"/>
  <c r="AS288" i="9"/>
  <c r="AM280" i="9"/>
  <c r="AS281" i="35"/>
  <c r="AU281" i="35"/>
  <c r="AW281" i="35"/>
  <c r="AY281" i="35"/>
  <c r="BL280" i="9"/>
  <c r="BA281" i="35"/>
  <c r="BC281" i="35"/>
  <c r="BE281" i="35"/>
  <c r="BI281" i="35"/>
  <c r="BK281" i="35"/>
  <c r="BM281" i="35"/>
  <c r="AS280" i="9"/>
  <c r="AL281" i="35"/>
  <c r="AN281" i="35"/>
  <c r="AP281" i="35"/>
  <c r="BA280" i="9"/>
  <c r="AR281" i="35"/>
  <c r="AT281" i="35"/>
  <c r="AV281" i="35"/>
  <c r="AX281" i="35"/>
  <c r="BI280" i="9"/>
  <c r="BH280" i="9"/>
  <c r="AX280" i="9"/>
  <c r="BH281" i="35"/>
  <c r="BJ281" i="35"/>
  <c r="BL281" i="35"/>
  <c r="BG281" i="35"/>
  <c r="AV280" i="9"/>
  <c r="BF281" i="35"/>
  <c r="AL280" i="9"/>
  <c r="AQ281" i="35"/>
  <c r="AZ281" i="35"/>
  <c r="AN280" i="9"/>
  <c r="BB281" i="35"/>
  <c r="BD280" i="9"/>
  <c r="AM281" i="35"/>
  <c r="BD281" i="35"/>
  <c r="BG280" i="9"/>
  <c r="AO281" i="35"/>
  <c r="BF280" i="9"/>
  <c r="AW280" i="9"/>
  <c r="AU280" i="9"/>
  <c r="BE280" i="9"/>
  <c r="AT280" i="9"/>
  <c r="BC280" i="9"/>
  <c r="AR280" i="9"/>
  <c r="BM280" i="9"/>
  <c r="BB280" i="9"/>
  <c r="BK280" i="9"/>
  <c r="AZ280" i="9"/>
  <c r="AP280" i="9"/>
  <c r="AQ280" i="9"/>
  <c r="AW272" i="9"/>
  <c r="BJ272" i="9"/>
  <c r="AS273" i="35"/>
  <c r="AU273" i="35"/>
  <c r="AW273" i="35"/>
  <c r="BG273" i="35"/>
  <c r="BI272" i="9"/>
  <c r="BA273" i="35"/>
  <c r="BC273" i="35"/>
  <c r="BE273" i="35"/>
  <c r="AN272" i="9"/>
  <c r="BI273" i="35"/>
  <c r="BK273" i="35"/>
  <c r="BM273" i="35"/>
  <c r="AR272" i="9"/>
  <c r="AV272" i="9"/>
  <c r="AL273" i="35"/>
  <c r="AN273" i="35"/>
  <c r="AP273" i="35"/>
  <c r="AZ272" i="9"/>
  <c r="BD272" i="9"/>
  <c r="AR273" i="35"/>
  <c r="AT273" i="35"/>
  <c r="AV273" i="35"/>
  <c r="AX273" i="35"/>
  <c r="BH272" i="9"/>
  <c r="BL272" i="9"/>
  <c r="BH273" i="35"/>
  <c r="BJ273" i="35"/>
  <c r="BL273" i="35"/>
  <c r="AQ273" i="35"/>
  <c r="AS272" i="9"/>
  <c r="BB273" i="35"/>
  <c r="BA272" i="9"/>
  <c r="AM273" i="35"/>
  <c r="BG272" i="9"/>
  <c r="BD273" i="35"/>
  <c r="AO273" i="35"/>
  <c r="BF273" i="35"/>
  <c r="AY273" i="35"/>
  <c r="AZ273" i="35"/>
  <c r="AU272" i="9"/>
  <c r="BF272" i="9"/>
  <c r="AQ272" i="9"/>
  <c r="AT272" i="9"/>
  <c r="AP272" i="9"/>
  <c r="BB272" i="9"/>
  <c r="BE272" i="9"/>
  <c r="AO272" i="9"/>
  <c r="BC272" i="9"/>
  <c r="BM272" i="9"/>
  <c r="AY272" i="9"/>
  <c r="AW264" i="9"/>
  <c r="BM264" i="9"/>
  <c r="AR265" i="35"/>
  <c r="AT265" i="35"/>
  <c r="AV265" i="35"/>
  <c r="AX265" i="35"/>
  <c r="BH264" i="9"/>
  <c r="BD264" i="9"/>
  <c r="AZ265" i="35"/>
  <c r="BB265" i="35"/>
  <c r="BD265" i="35"/>
  <c r="BF265" i="35"/>
  <c r="BL264" i="9"/>
  <c r="BH265" i="35"/>
  <c r="BJ265" i="35"/>
  <c r="BL265" i="35"/>
  <c r="AQ265" i="35"/>
  <c r="AS264" i="9"/>
  <c r="AQ264" i="9"/>
  <c r="AM265" i="35"/>
  <c r="AO265" i="35"/>
  <c r="AY265" i="35"/>
  <c r="BA264" i="9"/>
  <c r="AY264" i="9"/>
  <c r="AS265" i="35"/>
  <c r="AU265" i="35"/>
  <c r="AW265" i="35"/>
  <c r="BG265" i="35"/>
  <c r="BI264" i="9"/>
  <c r="BG264" i="9"/>
  <c r="BI265" i="35"/>
  <c r="BK265" i="35"/>
  <c r="BM265" i="35"/>
  <c r="AR264" i="9"/>
  <c r="AN264" i="9"/>
  <c r="BC265" i="35"/>
  <c r="AV264" i="9"/>
  <c r="AN265" i="35"/>
  <c r="BK264" i="9"/>
  <c r="BE265" i="35"/>
  <c r="AP265" i="35"/>
  <c r="AZ264" i="9"/>
  <c r="BA265" i="35"/>
  <c r="AL264" i="9"/>
  <c r="AU264" i="9"/>
  <c r="BJ264" i="9"/>
  <c r="AP264" i="9"/>
  <c r="AL265" i="35"/>
  <c r="AT264" i="9"/>
  <c r="AO264" i="9"/>
  <c r="BC264" i="9"/>
  <c r="AM264" i="9"/>
  <c r="BF264" i="9"/>
  <c r="BE264" i="9"/>
  <c r="BB264" i="9"/>
  <c r="AT257" i="35"/>
  <c r="BF257" i="35"/>
  <c r="AY257" i="35"/>
  <c r="AR257" i="35"/>
  <c r="BH256" i="9"/>
  <c r="BJ256" i="9"/>
  <c r="BL256" i="9"/>
  <c r="BM256" i="9"/>
  <c r="BB257" i="35"/>
  <c r="BI257" i="35"/>
  <c r="BD257" i="35"/>
  <c r="AM256" i="9"/>
  <c r="AP256" i="9"/>
  <c r="BJ257" i="35"/>
  <c r="AW257" i="35"/>
  <c r="AP257" i="35"/>
  <c r="BM257" i="35"/>
  <c r="AS256" i="9"/>
  <c r="AU256" i="9"/>
  <c r="AX256" i="9"/>
  <c r="AM257" i="35"/>
  <c r="BG257" i="35"/>
  <c r="AZ257" i="35"/>
  <c r="AS257" i="35"/>
  <c r="BA256" i="9"/>
  <c r="BC256" i="9"/>
  <c r="BF256" i="9"/>
  <c r="AU257" i="35"/>
  <c r="AN257" i="35"/>
  <c r="BK257" i="35"/>
  <c r="BE257" i="35"/>
  <c r="BI256" i="9"/>
  <c r="BK256" i="9"/>
  <c r="AQ256" i="9"/>
  <c r="BH257" i="35"/>
  <c r="BA257" i="35"/>
  <c r="AR256" i="9"/>
  <c r="AT256" i="9"/>
  <c r="AV256" i="9"/>
  <c r="BG256" i="9"/>
  <c r="AV257" i="35"/>
  <c r="AL256" i="9"/>
  <c r="BE256" i="9"/>
  <c r="AX257" i="35"/>
  <c r="BB256" i="9"/>
  <c r="AO257" i="35"/>
  <c r="AN256" i="9"/>
  <c r="AQ257" i="35"/>
  <c r="BD256" i="9"/>
  <c r="AL257" i="35"/>
  <c r="BL257" i="35"/>
  <c r="AY256" i="9"/>
  <c r="BC257" i="35"/>
  <c r="AW256" i="9"/>
  <c r="AZ256" i="9"/>
  <c r="AO256" i="9"/>
  <c r="BK249" i="35"/>
  <c r="BM249" i="35"/>
  <c r="AX249" i="35"/>
  <c r="AR248" i="9"/>
  <c r="AT248" i="9"/>
  <c r="AV248" i="9"/>
  <c r="AX248" i="9"/>
  <c r="AL249" i="35"/>
  <c r="AN249" i="35"/>
  <c r="AQ249" i="35"/>
  <c r="BA249" i="35"/>
  <c r="AZ248" i="9"/>
  <c r="BB248" i="9"/>
  <c r="BD248" i="9"/>
  <c r="BF248" i="9"/>
  <c r="AT249" i="35"/>
  <c r="AV249" i="35"/>
  <c r="AY249" i="35"/>
  <c r="BF249" i="35"/>
  <c r="BH248" i="9"/>
  <c r="BJ248" i="9"/>
  <c r="BL248" i="9"/>
  <c r="AQ248" i="9"/>
  <c r="BB249" i="35"/>
  <c r="BD249" i="35"/>
  <c r="BG249" i="35"/>
  <c r="BI249" i="35"/>
  <c r="AM248" i="9"/>
  <c r="AO248" i="9"/>
  <c r="AY248" i="9"/>
  <c r="BJ249" i="35"/>
  <c r="BL249" i="35"/>
  <c r="AS248" i="9"/>
  <c r="AU248" i="9"/>
  <c r="AW248" i="9"/>
  <c r="BG248" i="9"/>
  <c r="AU249" i="35"/>
  <c r="AW249" i="35"/>
  <c r="AZ249" i="35"/>
  <c r="AS249" i="35"/>
  <c r="BI248" i="9"/>
  <c r="BK248" i="9"/>
  <c r="BM248" i="9"/>
  <c r="BE248" i="9"/>
  <c r="AM249" i="35"/>
  <c r="AP249" i="35"/>
  <c r="AP248" i="9"/>
  <c r="BC249" i="35"/>
  <c r="AO249" i="35"/>
  <c r="BE249" i="35"/>
  <c r="BA248" i="9"/>
  <c r="AL248" i="9"/>
  <c r="AR249" i="35"/>
  <c r="BC248" i="9"/>
  <c r="BH249" i="35"/>
  <c r="AN248" i="9"/>
  <c r="AT241" i="35"/>
  <c r="AV241" i="35"/>
  <c r="AY241" i="35"/>
  <c r="AS241" i="35"/>
  <c r="BH240" i="9"/>
  <c r="BJ240" i="9"/>
  <c r="BL240" i="9"/>
  <c r="AQ240" i="9"/>
  <c r="BB241" i="35"/>
  <c r="BD241" i="35"/>
  <c r="BG241" i="35"/>
  <c r="AX241" i="35"/>
  <c r="AM240" i="9"/>
  <c r="AO240" i="9"/>
  <c r="AY240" i="9"/>
  <c r="BJ241" i="35"/>
  <c r="BL241" i="35"/>
  <c r="BA241" i="35"/>
  <c r="AS240" i="9"/>
  <c r="AU240" i="9"/>
  <c r="AW240" i="9"/>
  <c r="BG240" i="9"/>
  <c r="AM241" i="35"/>
  <c r="AO241" i="35"/>
  <c r="AR241" i="35"/>
  <c r="BF241" i="35"/>
  <c r="BA240" i="9"/>
  <c r="BC240" i="9"/>
  <c r="BE240" i="9"/>
  <c r="AU241" i="35"/>
  <c r="AW241" i="35"/>
  <c r="AZ241" i="35"/>
  <c r="BI241" i="35"/>
  <c r="BI240" i="9"/>
  <c r="BK240" i="9"/>
  <c r="BM240" i="9"/>
  <c r="BK241" i="35"/>
  <c r="BM241" i="35"/>
  <c r="AR240" i="9"/>
  <c r="AT240" i="9"/>
  <c r="AV240" i="9"/>
  <c r="AX240" i="9"/>
  <c r="AN241" i="35"/>
  <c r="AZ240" i="9"/>
  <c r="BE241" i="35"/>
  <c r="AQ241" i="35"/>
  <c r="AL240" i="9"/>
  <c r="BB240" i="9"/>
  <c r="BH241" i="35"/>
  <c r="AN240" i="9"/>
  <c r="BD240" i="9"/>
  <c r="AL241" i="35"/>
  <c r="AP241" i="35"/>
  <c r="AP240" i="9"/>
  <c r="BC241" i="35"/>
  <c r="BF240" i="9"/>
  <c r="BJ233" i="35"/>
  <c r="BL233" i="35"/>
  <c r="AQ233" i="35"/>
  <c r="AS233" i="35"/>
  <c r="AS232" i="9"/>
  <c r="AU232" i="9"/>
  <c r="AW232" i="9"/>
  <c r="BG232" i="9"/>
  <c r="AM233" i="35"/>
  <c r="AO233" i="35"/>
  <c r="AY233" i="35"/>
  <c r="BA233" i="35"/>
  <c r="BA232" i="9"/>
  <c r="BC232" i="9"/>
  <c r="BE232" i="9"/>
  <c r="AU233" i="35"/>
  <c r="AW233" i="35"/>
  <c r="BG233" i="35"/>
  <c r="BI233" i="35"/>
  <c r="BI232" i="9"/>
  <c r="BK232" i="9"/>
  <c r="BM232" i="9"/>
  <c r="BC233" i="35"/>
  <c r="BE233" i="35"/>
  <c r="AL232" i="9"/>
  <c r="AN232" i="9"/>
  <c r="AP232" i="9"/>
  <c r="BK233" i="35"/>
  <c r="BM233" i="35"/>
  <c r="AR233" i="35"/>
  <c r="AR232" i="9"/>
  <c r="AT232" i="9"/>
  <c r="AV232" i="9"/>
  <c r="AX232" i="9"/>
  <c r="AT233" i="35"/>
  <c r="AV233" i="35"/>
  <c r="AX233" i="35"/>
  <c r="BH233" i="35"/>
  <c r="BH232" i="9"/>
  <c r="BJ232" i="9"/>
  <c r="BL232" i="9"/>
  <c r="AQ232" i="9"/>
  <c r="BF233" i="35"/>
  <c r="AM232" i="9"/>
  <c r="BD232" i="9"/>
  <c r="AZ233" i="35"/>
  <c r="AO232" i="9"/>
  <c r="AL233" i="35"/>
  <c r="BF232" i="9"/>
  <c r="BB233" i="35"/>
  <c r="AY232" i="9"/>
  <c r="AN233" i="35"/>
  <c r="AZ232" i="9"/>
  <c r="BD233" i="35"/>
  <c r="AP233" i="35"/>
  <c r="BB232" i="9"/>
  <c r="AT225" i="35"/>
  <c r="BB225" i="35"/>
  <c r="BD225" i="35"/>
  <c r="BF225" i="35"/>
  <c r="BA225" i="35"/>
  <c r="AM224" i="9"/>
  <c r="AO224" i="9"/>
  <c r="AY224" i="9"/>
  <c r="BJ225" i="35"/>
  <c r="BL225" i="35"/>
  <c r="AQ225" i="35"/>
  <c r="BI225" i="35"/>
  <c r="AS224" i="9"/>
  <c r="AU224" i="9"/>
  <c r="AW224" i="9"/>
  <c r="BG224" i="9"/>
  <c r="AM225" i="35"/>
  <c r="AO225" i="35"/>
  <c r="AY225" i="35"/>
  <c r="BA224" i="9"/>
  <c r="BC224" i="9"/>
  <c r="BE224" i="9"/>
  <c r="AU225" i="35"/>
  <c r="AW225" i="35"/>
  <c r="BG225" i="35"/>
  <c r="AS225" i="35"/>
  <c r="BI224" i="9"/>
  <c r="BK224" i="9"/>
  <c r="BM224" i="9"/>
  <c r="BC225" i="35"/>
  <c r="BE225" i="35"/>
  <c r="AL224" i="9"/>
  <c r="AN224" i="9"/>
  <c r="AP224" i="9"/>
  <c r="BK225" i="35"/>
  <c r="BM225" i="35"/>
  <c r="AR225" i="35"/>
  <c r="AR224" i="9"/>
  <c r="AT224" i="9"/>
  <c r="AV224" i="9"/>
  <c r="AX224" i="9"/>
  <c r="AN225" i="35"/>
  <c r="AP225" i="35"/>
  <c r="AZ225" i="35"/>
  <c r="AZ224" i="9"/>
  <c r="BB224" i="9"/>
  <c r="BD224" i="9"/>
  <c r="BF224" i="9"/>
  <c r="AV225" i="35"/>
  <c r="BJ224" i="9"/>
  <c r="AX225" i="35"/>
  <c r="BL224" i="9"/>
  <c r="AQ224" i="9"/>
  <c r="BH225" i="35"/>
  <c r="BH224" i="9"/>
  <c r="AL225" i="35"/>
  <c r="AM217" i="35"/>
  <c r="AO217" i="35"/>
  <c r="AY217" i="35"/>
  <c r="BA217" i="35"/>
  <c r="BA216" i="9"/>
  <c r="BC216" i="9"/>
  <c r="BE216" i="9"/>
  <c r="AU217" i="35"/>
  <c r="AW217" i="35"/>
  <c r="BG217" i="35"/>
  <c r="BI217" i="35"/>
  <c r="BI216" i="9"/>
  <c r="BK216" i="9"/>
  <c r="BM216" i="9"/>
  <c r="BC217" i="35"/>
  <c r="BE217" i="35"/>
  <c r="AL216" i="9"/>
  <c r="AN216" i="9"/>
  <c r="AP216" i="9"/>
  <c r="BK217" i="35"/>
  <c r="BM217" i="35"/>
  <c r="AR217" i="35"/>
  <c r="AR216" i="9"/>
  <c r="AT216" i="9"/>
  <c r="AV216" i="9"/>
  <c r="AX216" i="9"/>
  <c r="AL217" i="35"/>
  <c r="AN217" i="35"/>
  <c r="AP217" i="35"/>
  <c r="AZ217" i="35"/>
  <c r="AZ216" i="9"/>
  <c r="BB216" i="9"/>
  <c r="BD216" i="9"/>
  <c r="BF216" i="9"/>
  <c r="AT217" i="35"/>
  <c r="AV217" i="35"/>
  <c r="AX217" i="35"/>
  <c r="BH217" i="35"/>
  <c r="BH216" i="9"/>
  <c r="BJ216" i="9"/>
  <c r="BL216" i="9"/>
  <c r="AQ216" i="9"/>
  <c r="BB217" i="35"/>
  <c r="BD217" i="35"/>
  <c r="BF217" i="35"/>
  <c r="AM216" i="9"/>
  <c r="AO216" i="9"/>
  <c r="AY216" i="9"/>
  <c r="AS217" i="35"/>
  <c r="BJ217" i="35"/>
  <c r="AS216" i="9"/>
  <c r="BL217" i="35"/>
  <c r="AU216" i="9"/>
  <c r="AQ217" i="35"/>
  <c r="AW216" i="9"/>
  <c r="BG216" i="9"/>
  <c r="BC209" i="35"/>
  <c r="BE209" i="35"/>
  <c r="AL208" i="9"/>
  <c r="AN208" i="9"/>
  <c r="AP208" i="9"/>
  <c r="BK209" i="35"/>
  <c r="BM209" i="35"/>
  <c r="AR209" i="35"/>
  <c r="AR208" i="9"/>
  <c r="AT208" i="9"/>
  <c r="AV208" i="9"/>
  <c r="AX208" i="9"/>
  <c r="AL209" i="35"/>
  <c r="AN209" i="35"/>
  <c r="AP209" i="35"/>
  <c r="AZ209" i="35"/>
  <c r="AZ208" i="9"/>
  <c r="BB208" i="9"/>
  <c r="BD208" i="9"/>
  <c r="BF208" i="9"/>
  <c r="AT209" i="35"/>
  <c r="AV209" i="35"/>
  <c r="AX209" i="35"/>
  <c r="BH209" i="35"/>
  <c r="BH208" i="9"/>
  <c r="BJ208" i="9"/>
  <c r="BL208" i="9"/>
  <c r="AQ208" i="9"/>
  <c r="BB209" i="35"/>
  <c r="BD209" i="35"/>
  <c r="BF209" i="35"/>
  <c r="AM208" i="9"/>
  <c r="AO208" i="9"/>
  <c r="AY208" i="9"/>
  <c r="BJ209" i="35"/>
  <c r="BL209" i="35"/>
  <c r="AQ209" i="35"/>
  <c r="AS209" i="35"/>
  <c r="AS208" i="9"/>
  <c r="AU208" i="9"/>
  <c r="AW208" i="9"/>
  <c r="BG208" i="9"/>
  <c r="AM209" i="35"/>
  <c r="AO209" i="35"/>
  <c r="AY209" i="35"/>
  <c r="BA209" i="35"/>
  <c r="BA208" i="9"/>
  <c r="BC208" i="9"/>
  <c r="BE208" i="9"/>
  <c r="AU209" i="35"/>
  <c r="BI208" i="9"/>
  <c r="AW209" i="35"/>
  <c r="BK208" i="9"/>
  <c r="BG209" i="35"/>
  <c r="BM208" i="9"/>
  <c r="BI209" i="35"/>
  <c r="AL201" i="35"/>
  <c r="AN201" i="35"/>
  <c r="AP201" i="35"/>
  <c r="AZ201" i="35"/>
  <c r="AZ200" i="9"/>
  <c r="BB200" i="9"/>
  <c r="BD200" i="9"/>
  <c r="BF200" i="9"/>
  <c r="AT201" i="35"/>
  <c r="AV201" i="35"/>
  <c r="AX201" i="35"/>
  <c r="BH201" i="35"/>
  <c r="BH200" i="9"/>
  <c r="BJ200" i="9"/>
  <c r="BL200" i="9"/>
  <c r="AQ200" i="9"/>
  <c r="BB201" i="35"/>
  <c r="BD201" i="35"/>
  <c r="BF201" i="35"/>
  <c r="AM200" i="9"/>
  <c r="AO200" i="9"/>
  <c r="AY200" i="9"/>
  <c r="BJ201" i="35"/>
  <c r="BL201" i="35"/>
  <c r="AQ201" i="35"/>
  <c r="AS201" i="35"/>
  <c r="AS200" i="9"/>
  <c r="AU200" i="9"/>
  <c r="AW200" i="9"/>
  <c r="BG200" i="9"/>
  <c r="AM201" i="35"/>
  <c r="AO201" i="35"/>
  <c r="AY201" i="35"/>
  <c r="BA201" i="35"/>
  <c r="BA200" i="9"/>
  <c r="BC200" i="9"/>
  <c r="BE200" i="9"/>
  <c r="AU201" i="35"/>
  <c r="AW201" i="35"/>
  <c r="BG201" i="35"/>
  <c r="BI201" i="35"/>
  <c r="BI200" i="9"/>
  <c r="BK200" i="9"/>
  <c r="BM200" i="9"/>
  <c r="BC201" i="35"/>
  <c r="BE201" i="35"/>
  <c r="AL200" i="9"/>
  <c r="AN200" i="9"/>
  <c r="AP200" i="9"/>
  <c r="AR201" i="35"/>
  <c r="AR200" i="9"/>
  <c r="BK201" i="35"/>
  <c r="AT200" i="9"/>
  <c r="BM201" i="35"/>
  <c r="AV200" i="9"/>
  <c r="AX200" i="9"/>
  <c r="BB193" i="35"/>
  <c r="BD193" i="35"/>
  <c r="BF193" i="35"/>
  <c r="BA193" i="35"/>
  <c r="AM192" i="9"/>
  <c r="AO192" i="9"/>
  <c r="AY192" i="9"/>
  <c r="BJ193" i="35"/>
  <c r="BL193" i="35"/>
  <c r="AQ193" i="35"/>
  <c r="BI193" i="35"/>
  <c r="AS192" i="9"/>
  <c r="AU192" i="9"/>
  <c r="AW192" i="9"/>
  <c r="BG192" i="9"/>
  <c r="AM193" i="35"/>
  <c r="AO193" i="35"/>
  <c r="AY193" i="35"/>
  <c r="BA192" i="9"/>
  <c r="BC192" i="9"/>
  <c r="BE192" i="9"/>
  <c r="AU193" i="35"/>
  <c r="AW193" i="35"/>
  <c r="BG193" i="35"/>
  <c r="AS193" i="35"/>
  <c r="BI192" i="9"/>
  <c r="BK192" i="9"/>
  <c r="BM192" i="9"/>
  <c r="BC193" i="35"/>
  <c r="BE193" i="35"/>
  <c r="AL192" i="9"/>
  <c r="AN192" i="9"/>
  <c r="AP192" i="9"/>
  <c r="BK193" i="35"/>
  <c r="BM193" i="35"/>
  <c r="AR193" i="35"/>
  <c r="AR192" i="9"/>
  <c r="AT192" i="9"/>
  <c r="AV192" i="9"/>
  <c r="AX192" i="9"/>
  <c r="AL193" i="35"/>
  <c r="AN193" i="35"/>
  <c r="AP193" i="35"/>
  <c r="AZ193" i="35"/>
  <c r="AZ192" i="9"/>
  <c r="BB192" i="9"/>
  <c r="BD192" i="9"/>
  <c r="BF192" i="9"/>
  <c r="BH192" i="9"/>
  <c r="AT193" i="35"/>
  <c r="AV193" i="35"/>
  <c r="BJ192" i="9"/>
  <c r="AX193" i="35"/>
  <c r="BL192" i="9"/>
  <c r="AQ192" i="9"/>
  <c r="BH193" i="35"/>
  <c r="AM185" i="35"/>
  <c r="AO185" i="35"/>
  <c r="AY185" i="35"/>
  <c r="BA185" i="35"/>
  <c r="BA184" i="9"/>
  <c r="BC184" i="9"/>
  <c r="BE184" i="9"/>
  <c r="AU185" i="35"/>
  <c r="AW185" i="35"/>
  <c r="BG185" i="35"/>
  <c r="BI185" i="35"/>
  <c r="BI184" i="9"/>
  <c r="BK184" i="9"/>
  <c r="BM184" i="9"/>
  <c r="BC185" i="35"/>
  <c r="BE185" i="35"/>
  <c r="AL184" i="9"/>
  <c r="AN184" i="9"/>
  <c r="AP184" i="9"/>
  <c r="BK185" i="35"/>
  <c r="BM185" i="35"/>
  <c r="AR185" i="35"/>
  <c r="AR184" i="9"/>
  <c r="AT184" i="9"/>
  <c r="AV184" i="9"/>
  <c r="AX184" i="9"/>
  <c r="AL185" i="35"/>
  <c r="AN185" i="35"/>
  <c r="AP185" i="35"/>
  <c r="AZ185" i="35"/>
  <c r="AZ184" i="9"/>
  <c r="BB184" i="9"/>
  <c r="BD184" i="9"/>
  <c r="BF184" i="9"/>
  <c r="AT185" i="35"/>
  <c r="AV185" i="35"/>
  <c r="AX185" i="35"/>
  <c r="BH185" i="35"/>
  <c r="BH184" i="9"/>
  <c r="BJ184" i="9"/>
  <c r="BL184" i="9"/>
  <c r="AQ184" i="9"/>
  <c r="BB185" i="35"/>
  <c r="BD185" i="35"/>
  <c r="BF185" i="35"/>
  <c r="AM184" i="9"/>
  <c r="AO184" i="9"/>
  <c r="AY184" i="9"/>
  <c r="AQ185" i="35"/>
  <c r="AW184" i="9"/>
  <c r="BG184" i="9"/>
  <c r="AS185" i="35"/>
  <c r="BJ185" i="35"/>
  <c r="AS184" i="9"/>
  <c r="AU184" i="9"/>
  <c r="BL185" i="35"/>
  <c r="BC177" i="35"/>
  <c r="BE177" i="35"/>
  <c r="AL176" i="9"/>
  <c r="AN176" i="9"/>
  <c r="AP176" i="9"/>
  <c r="BK177" i="35"/>
  <c r="BM177" i="35"/>
  <c r="AR177" i="35"/>
  <c r="AR176" i="9"/>
  <c r="AT176" i="9"/>
  <c r="AV176" i="9"/>
  <c r="AX176" i="9"/>
  <c r="AL177" i="35"/>
  <c r="AN177" i="35"/>
  <c r="AP177" i="35"/>
  <c r="AZ177" i="35"/>
  <c r="AZ176" i="9"/>
  <c r="BB176" i="9"/>
  <c r="BD176" i="9"/>
  <c r="BF176" i="9"/>
  <c r="AT177" i="35"/>
  <c r="AV177" i="35"/>
  <c r="AX177" i="35"/>
  <c r="BH177" i="35"/>
  <c r="BH176" i="9"/>
  <c r="BJ176" i="9"/>
  <c r="BL176" i="9"/>
  <c r="AQ176" i="9"/>
  <c r="BB177" i="35"/>
  <c r="BD177" i="35"/>
  <c r="BF177" i="35"/>
  <c r="AM176" i="9"/>
  <c r="AO176" i="9"/>
  <c r="AY176" i="9"/>
  <c r="BJ177" i="35"/>
  <c r="BL177" i="35"/>
  <c r="AQ177" i="35"/>
  <c r="AS177" i="35"/>
  <c r="AS176" i="9"/>
  <c r="AU176" i="9"/>
  <c r="AW176" i="9"/>
  <c r="BG176" i="9"/>
  <c r="AM177" i="35"/>
  <c r="AO177" i="35"/>
  <c r="AY177" i="35"/>
  <c r="BA177" i="35"/>
  <c r="BA176" i="9"/>
  <c r="BC176" i="9"/>
  <c r="BE176" i="9"/>
  <c r="AU177" i="35"/>
  <c r="BI176" i="9"/>
  <c r="AW177" i="35"/>
  <c r="BK176" i="9"/>
  <c r="BG177" i="35"/>
  <c r="BM176" i="9"/>
  <c r="BI177" i="35"/>
  <c r="AL169" i="35"/>
  <c r="AN169" i="35"/>
  <c r="AP169" i="35"/>
  <c r="AZ169" i="35"/>
  <c r="AZ168" i="9"/>
  <c r="BB168" i="9"/>
  <c r="BD168" i="9"/>
  <c r="BF168" i="9"/>
  <c r="AT169" i="35"/>
  <c r="AV169" i="35"/>
  <c r="AX169" i="35"/>
  <c r="BH169" i="35"/>
  <c r="BH168" i="9"/>
  <c r="BJ168" i="9"/>
  <c r="BL168" i="9"/>
  <c r="AQ168" i="9"/>
  <c r="BB169" i="35"/>
  <c r="BD169" i="35"/>
  <c r="BF169" i="35"/>
  <c r="AM168" i="9"/>
  <c r="AO168" i="9"/>
  <c r="AY168" i="9"/>
  <c r="BJ169" i="35"/>
  <c r="BL169" i="35"/>
  <c r="AQ169" i="35"/>
  <c r="AS169" i="35"/>
  <c r="AS168" i="9"/>
  <c r="AU168" i="9"/>
  <c r="AW168" i="9"/>
  <c r="BG168" i="9"/>
  <c r="AM169" i="35"/>
  <c r="AO169" i="35"/>
  <c r="AY169" i="35"/>
  <c r="BA169" i="35"/>
  <c r="BA168" i="9"/>
  <c r="BC168" i="9"/>
  <c r="BE168" i="9"/>
  <c r="AU169" i="35"/>
  <c r="AW169" i="35"/>
  <c r="BG169" i="35"/>
  <c r="BI169" i="35"/>
  <c r="BI168" i="9"/>
  <c r="BK168" i="9"/>
  <c r="BM168" i="9"/>
  <c r="BC169" i="35"/>
  <c r="BE169" i="35"/>
  <c r="AL168" i="9"/>
  <c r="AN168" i="9"/>
  <c r="AP168" i="9"/>
  <c r="BM169" i="35"/>
  <c r="AV168" i="9"/>
  <c r="AX168" i="9"/>
  <c r="AR169" i="35"/>
  <c r="AR168" i="9"/>
  <c r="AT168" i="9"/>
  <c r="BK169" i="35"/>
  <c r="BB161" i="35"/>
  <c r="BD161" i="35"/>
  <c r="BF161" i="35"/>
  <c r="BA161" i="35"/>
  <c r="AM160" i="9"/>
  <c r="AO160" i="9"/>
  <c r="AY160" i="9"/>
  <c r="BJ161" i="35"/>
  <c r="BL161" i="35"/>
  <c r="AQ161" i="35"/>
  <c r="BI161" i="35"/>
  <c r="AS160" i="9"/>
  <c r="AU160" i="9"/>
  <c r="AW160" i="9"/>
  <c r="BG160" i="9"/>
  <c r="AM161" i="35"/>
  <c r="AO161" i="35"/>
  <c r="AY161" i="35"/>
  <c r="BA160" i="9"/>
  <c r="BC160" i="9"/>
  <c r="BE160" i="9"/>
  <c r="AU161" i="35"/>
  <c r="AW161" i="35"/>
  <c r="BG161" i="35"/>
  <c r="AS161" i="35"/>
  <c r="BI160" i="9"/>
  <c r="BK160" i="9"/>
  <c r="BM160" i="9"/>
  <c r="BC161" i="35"/>
  <c r="BE161" i="35"/>
  <c r="AL160" i="9"/>
  <c r="AN160" i="9"/>
  <c r="AP160" i="9"/>
  <c r="BK161" i="35"/>
  <c r="BM161" i="35"/>
  <c r="AR161" i="35"/>
  <c r="AR160" i="9"/>
  <c r="AT160" i="9"/>
  <c r="AV160" i="9"/>
  <c r="AX160" i="9"/>
  <c r="AL161" i="35"/>
  <c r="AN161" i="35"/>
  <c r="AP161" i="35"/>
  <c r="AZ161" i="35"/>
  <c r="AZ160" i="9"/>
  <c r="BB160" i="9"/>
  <c r="BD160" i="9"/>
  <c r="BF160" i="9"/>
  <c r="BH160" i="9"/>
  <c r="AT161" i="35"/>
  <c r="AV161" i="35"/>
  <c r="BJ160" i="9"/>
  <c r="AX161" i="35"/>
  <c r="BL160" i="9"/>
  <c r="AQ160" i="9"/>
  <c r="BH161" i="35"/>
  <c r="AM153" i="35"/>
  <c r="AO153" i="35"/>
  <c r="AY153" i="35"/>
  <c r="BA153" i="35"/>
  <c r="BA152" i="9"/>
  <c r="BC152" i="9"/>
  <c r="BE152" i="9"/>
  <c r="AU153" i="35"/>
  <c r="AW153" i="35"/>
  <c r="BG153" i="35"/>
  <c r="BI153" i="35"/>
  <c r="BI152" i="9"/>
  <c r="BK152" i="9"/>
  <c r="BM152" i="9"/>
  <c r="BC153" i="35"/>
  <c r="BE153" i="35"/>
  <c r="AL152" i="9"/>
  <c r="AN152" i="9"/>
  <c r="AP152" i="9"/>
  <c r="BK153" i="35"/>
  <c r="BM153" i="35"/>
  <c r="AR153" i="35"/>
  <c r="AR152" i="9"/>
  <c r="AT152" i="9"/>
  <c r="AV152" i="9"/>
  <c r="AX152" i="9"/>
  <c r="AL153" i="35"/>
  <c r="AN153" i="35"/>
  <c r="AP153" i="35"/>
  <c r="AZ153" i="35"/>
  <c r="AZ152" i="9"/>
  <c r="BB152" i="9"/>
  <c r="BD152" i="9"/>
  <c r="BF152" i="9"/>
  <c r="AT153" i="35"/>
  <c r="AV153" i="35"/>
  <c r="AX153" i="35"/>
  <c r="BH153" i="35"/>
  <c r="BH152" i="9"/>
  <c r="BJ152" i="9"/>
  <c r="BL152" i="9"/>
  <c r="AQ152" i="9"/>
  <c r="BB153" i="35"/>
  <c r="BD153" i="35"/>
  <c r="BF153" i="35"/>
  <c r="AM152" i="9"/>
  <c r="AO152" i="9"/>
  <c r="AY152" i="9"/>
  <c r="BJ153" i="35"/>
  <c r="AS152" i="9"/>
  <c r="BL153" i="35"/>
  <c r="AU152" i="9"/>
  <c r="AQ153" i="35"/>
  <c r="AW152" i="9"/>
  <c r="BG152" i="9"/>
  <c r="AS153" i="35"/>
  <c r="BC145" i="35"/>
  <c r="BE145" i="35"/>
  <c r="AL144" i="9"/>
  <c r="AN144" i="9"/>
  <c r="AP144" i="9"/>
  <c r="BK145" i="35"/>
  <c r="BM145" i="35"/>
  <c r="AR145" i="35"/>
  <c r="AR144" i="9"/>
  <c r="AT144" i="9"/>
  <c r="AV144" i="9"/>
  <c r="AX144" i="9"/>
  <c r="AL145" i="35"/>
  <c r="AN145" i="35"/>
  <c r="AP145" i="35"/>
  <c r="AZ145" i="35"/>
  <c r="AZ144" i="9"/>
  <c r="BB144" i="9"/>
  <c r="BD144" i="9"/>
  <c r="BF144" i="9"/>
  <c r="AT145" i="35"/>
  <c r="AV145" i="35"/>
  <c r="AX145" i="35"/>
  <c r="BH145" i="35"/>
  <c r="BH144" i="9"/>
  <c r="BJ144" i="9"/>
  <c r="BL144" i="9"/>
  <c r="AQ144" i="9"/>
  <c r="BB145" i="35"/>
  <c r="BD145" i="35"/>
  <c r="BF145" i="35"/>
  <c r="AM144" i="9"/>
  <c r="AO144" i="9"/>
  <c r="AY144" i="9"/>
  <c r="BJ145" i="35"/>
  <c r="BL145" i="35"/>
  <c r="AQ145" i="35"/>
  <c r="AS145" i="35"/>
  <c r="AS144" i="9"/>
  <c r="AU144" i="9"/>
  <c r="AW144" i="9"/>
  <c r="BG144" i="9"/>
  <c r="AM145" i="35"/>
  <c r="AO145" i="35"/>
  <c r="AY145" i="35"/>
  <c r="BA145" i="35"/>
  <c r="BA144" i="9"/>
  <c r="BC144" i="9"/>
  <c r="BE144" i="9"/>
  <c r="BI145" i="35"/>
  <c r="AU145" i="35"/>
  <c r="BI144" i="9"/>
  <c r="AW145" i="35"/>
  <c r="BK144" i="9"/>
  <c r="BG145" i="35"/>
  <c r="BM144" i="9"/>
  <c r="AL137" i="35"/>
  <c r="AN137" i="35"/>
  <c r="AP137" i="35"/>
  <c r="AZ137" i="35"/>
  <c r="AZ136" i="9"/>
  <c r="BB136" i="9"/>
  <c r="BD136" i="9"/>
  <c r="BF136" i="9"/>
  <c r="AT137" i="35"/>
  <c r="AV137" i="35"/>
  <c r="AX137" i="35"/>
  <c r="BH137" i="35"/>
  <c r="BH136" i="9"/>
  <c r="BJ136" i="9"/>
  <c r="BL136" i="9"/>
  <c r="AQ136" i="9"/>
  <c r="BB137" i="35"/>
  <c r="BD137" i="35"/>
  <c r="BF137" i="35"/>
  <c r="AM136" i="9"/>
  <c r="AO136" i="9"/>
  <c r="AY136" i="9"/>
  <c r="BJ137" i="35"/>
  <c r="BL137" i="35"/>
  <c r="AQ137" i="35"/>
  <c r="AS137" i="35"/>
  <c r="AS136" i="9"/>
  <c r="AU136" i="9"/>
  <c r="AW136" i="9"/>
  <c r="BG136" i="9"/>
  <c r="AM137" i="35"/>
  <c r="AO137" i="35"/>
  <c r="AY137" i="35"/>
  <c r="BA137" i="35"/>
  <c r="BA136" i="9"/>
  <c r="BC136" i="9"/>
  <c r="BE136" i="9"/>
  <c r="AU137" i="35"/>
  <c r="AW137" i="35"/>
  <c r="BG137" i="35"/>
  <c r="BI137" i="35"/>
  <c r="BI136" i="9"/>
  <c r="BK136" i="9"/>
  <c r="BM136" i="9"/>
  <c r="BC137" i="35"/>
  <c r="BE137" i="35"/>
  <c r="AL136" i="9"/>
  <c r="AN136" i="9"/>
  <c r="AP136" i="9"/>
  <c r="BK137" i="35"/>
  <c r="AT136" i="9"/>
  <c r="BM137" i="35"/>
  <c r="AV136" i="9"/>
  <c r="AX136" i="9"/>
  <c r="AR137" i="35"/>
  <c r="AR136" i="9"/>
  <c r="BB129" i="35"/>
  <c r="BD129" i="35"/>
  <c r="BF129" i="35"/>
  <c r="BA129" i="35"/>
  <c r="AM128" i="9"/>
  <c r="AO128" i="9"/>
  <c r="AY128" i="9"/>
  <c r="BJ129" i="35"/>
  <c r="BL129" i="35"/>
  <c r="AQ129" i="35"/>
  <c r="BI129" i="35"/>
  <c r="AS128" i="9"/>
  <c r="AU128" i="9"/>
  <c r="AW128" i="9"/>
  <c r="BG128" i="9"/>
  <c r="AM129" i="35"/>
  <c r="AO129" i="35"/>
  <c r="AY129" i="35"/>
  <c r="BA128" i="9"/>
  <c r="BC128" i="9"/>
  <c r="BE128" i="9"/>
  <c r="AU129" i="35"/>
  <c r="AW129" i="35"/>
  <c r="BG129" i="35"/>
  <c r="AS129" i="35"/>
  <c r="BI128" i="9"/>
  <c r="BK128" i="9"/>
  <c r="BM128" i="9"/>
  <c r="BC129" i="35"/>
  <c r="BE129" i="35"/>
  <c r="AL128" i="9"/>
  <c r="AN128" i="9"/>
  <c r="AP128" i="9"/>
  <c r="BK129" i="35"/>
  <c r="BM129" i="35"/>
  <c r="AR129" i="35"/>
  <c r="AR128" i="9"/>
  <c r="AT128" i="9"/>
  <c r="AV128" i="9"/>
  <c r="AX128" i="9"/>
  <c r="AL129" i="35"/>
  <c r="AN129" i="35"/>
  <c r="AP129" i="35"/>
  <c r="AZ129" i="35"/>
  <c r="AZ128" i="9"/>
  <c r="BB128" i="9"/>
  <c r="BD128" i="9"/>
  <c r="BF128" i="9"/>
  <c r="BH129" i="35"/>
  <c r="BH128" i="9"/>
  <c r="AT129" i="35"/>
  <c r="AV129" i="35"/>
  <c r="BJ128" i="9"/>
  <c r="AX129" i="35"/>
  <c r="BL128" i="9"/>
  <c r="AQ128" i="9"/>
  <c r="AM121" i="35"/>
  <c r="AO121" i="35"/>
  <c r="AY121" i="35"/>
  <c r="BA121" i="35"/>
  <c r="BA120" i="9"/>
  <c r="BC120" i="9"/>
  <c r="BE120" i="9"/>
  <c r="AU121" i="35"/>
  <c r="AW121" i="35"/>
  <c r="BG121" i="35"/>
  <c r="BI121" i="35"/>
  <c r="BI120" i="9"/>
  <c r="BK120" i="9"/>
  <c r="BM120" i="9"/>
  <c r="BC121" i="35"/>
  <c r="BE121" i="35"/>
  <c r="AL120" i="9"/>
  <c r="AN120" i="9"/>
  <c r="AP120" i="9"/>
  <c r="BK121" i="35"/>
  <c r="BM121" i="35"/>
  <c r="AR121" i="35"/>
  <c r="AR120" i="9"/>
  <c r="AT120" i="9"/>
  <c r="AV120" i="9"/>
  <c r="AX120" i="9"/>
  <c r="AL121" i="35"/>
  <c r="AN121" i="35"/>
  <c r="AP121" i="35"/>
  <c r="AZ121" i="35"/>
  <c r="AZ120" i="9"/>
  <c r="BB120" i="9"/>
  <c r="BD120" i="9"/>
  <c r="BF120" i="9"/>
  <c r="AT121" i="35"/>
  <c r="AV121" i="35"/>
  <c r="AX121" i="35"/>
  <c r="BH121" i="35"/>
  <c r="BH120" i="9"/>
  <c r="BJ120" i="9"/>
  <c r="BL120" i="9"/>
  <c r="AQ120" i="9"/>
  <c r="BB121" i="35"/>
  <c r="BD121" i="35"/>
  <c r="BF121" i="35"/>
  <c r="AM120" i="9"/>
  <c r="AO120" i="9"/>
  <c r="AY120" i="9"/>
  <c r="BJ121" i="35"/>
  <c r="AS120" i="9"/>
  <c r="BL121" i="35"/>
  <c r="AU120" i="9"/>
  <c r="AQ121" i="35"/>
  <c r="AW120" i="9"/>
  <c r="BG120" i="9"/>
  <c r="AS121" i="35"/>
  <c r="BC113" i="35"/>
  <c r="BE113" i="35"/>
  <c r="AL112" i="9"/>
  <c r="AN112" i="9"/>
  <c r="AP112" i="9"/>
  <c r="BK113" i="35"/>
  <c r="BM113" i="35"/>
  <c r="AR113" i="35"/>
  <c r="AR112" i="9"/>
  <c r="AT112" i="9"/>
  <c r="AV112" i="9"/>
  <c r="AX112" i="9"/>
  <c r="AL113" i="35"/>
  <c r="AN113" i="35"/>
  <c r="AP113" i="35"/>
  <c r="AZ113" i="35"/>
  <c r="AZ112" i="9"/>
  <c r="BB112" i="9"/>
  <c r="BD112" i="9"/>
  <c r="BF112" i="9"/>
  <c r="AT113" i="35"/>
  <c r="AV113" i="35"/>
  <c r="AX113" i="35"/>
  <c r="BH113" i="35"/>
  <c r="BH112" i="9"/>
  <c r="BJ112" i="9"/>
  <c r="BL112" i="9"/>
  <c r="AQ112" i="9"/>
  <c r="BB113" i="35"/>
  <c r="BD113" i="35"/>
  <c r="BF113" i="35"/>
  <c r="AM112" i="9"/>
  <c r="AO112" i="9"/>
  <c r="AY112" i="9"/>
  <c r="BJ113" i="35"/>
  <c r="BL113" i="35"/>
  <c r="AQ113" i="35"/>
  <c r="AS113" i="35"/>
  <c r="AS112" i="9"/>
  <c r="AU112" i="9"/>
  <c r="AW112" i="9"/>
  <c r="BG112" i="9"/>
  <c r="AM113" i="35"/>
  <c r="AO113" i="35"/>
  <c r="AY113" i="35"/>
  <c r="BA113" i="35"/>
  <c r="BA112" i="9"/>
  <c r="BC112" i="9"/>
  <c r="BE112" i="9"/>
  <c r="BI113" i="35"/>
  <c r="AU113" i="35"/>
  <c r="BI112" i="9"/>
  <c r="AW113" i="35"/>
  <c r="BK112" i="9"/>
  <c r="BG113" i="35"/>
  <c r="BM112" i="9"/>
  <c r="AO105" i="35"/>
  <c r="AM105" i="35"/>
  <c r="AS105" i="35"/>
  <c r="BJ105" i="35"/>
  <c r="AZ104" i="9"/>
  <c r="BB104" i="9"/>
  <c r="BD104" i="9"/>
  <c r="BF104" i="9"/>
  <c r="AW105" i="35"/>
  <c r="AU105" i="35"/>
  <c r="BF105" i="35"/>
  <c r="AL105" i="35"/>
  <c r="BH104" i="9"/>
  <c r="BJ104" i="9"/>
  <c r="BL104" i="9"/>
  <c r="AQ104" i="9"/>
  <c r="BE105" i="35"/>
  <c r="BC105" i="35"/>
  <c r="AT105" i="35"/>
  <c r="AY105" i="35"/>
  <c r="AM104" i="9"/>
  <c r="AO104" i="9"/>
  <c r="AY104" i="9"/>
  <c r="BM105" i="35"/>
  <c r="BK105" i="35"/>
  <c r="BG105" i="35"/>
  <c r="BL105" i="35"/>
  <c r="AS104" i="9"/>
  <c r="AU104" i="9"/>
  <c r="AW104" i="9"/>
  <c r="BG104" i="9"/>
  <c r="AP105" i="35"/>
  <c r="AV105" i="35"/>
  <c r="BA105" i="35"/>
  <c r="BA104" i="9"/>
  <c r="BC104" i="9"/>
  <c r="BE104" i="9"/>
  <c r="AR105" i="35"/>
  <c r="BB105" i="35"/>
  <c r="BI105" i="35"/>
  <c r="AN105" i="35"/>
  <c r="BI104" i="9"/>
  <c r="BK104" i="9"/>
  <c r="BM104" i="9"/>
  <c r="AZ105" i="35"/>
  <c r="AQ105" i="35"/>
  <c r="AL104" i="9"/>
  <c r="AN104" i="9"/>
  <c r="AP104" i="9"/>
  <c r="AT104" i="9"/>
  <c r="BH105" i="35"/>
  <c r="AV104" i="9"/>
  <c r="BD105" i="35"/>
  <c r="AX104" i="9"/>
  <c r="AX105" i="35"/>
  <c r="AR104" i="9"/>
  <c r="BE97" i="35"/>
  <c r="BH97" i="35"/>
  <c r="BK97" i="35"/>
  <c r="AS97" i="35"/>
  <c r="AM96" i="9"/>
  <c r="AO96" i="9"/>
  <c r="AY96" i="9"/>
  <c r="BM97" i="35"/>
  <c r="AL97" i="35"/>
  <c r="BD97" i="35"/>
  <c r="AV97" i="35"/>
  <c r="AS96" i="9"/>
  <c r="AU96" i="9"/>
  <c r="AW96" i="9"/>
  <c r="BG96" i="9"/>
  <c r="AP97" i="35"/>
  <c r="AT97" i="35"/>
  <c r="AY97" i="35"/>
  <c r="BA96" i="9"/>
  <c r="BC96" i="9"/>
  <c r="BE96" i="9"/>
  <c r="AX97" i="35"/>
  <c r="BB97" i="35"/>
  <c r="BG97" i="35"/>
  <c r="BA97" i="35"/>
  <c r="BI96" i="9"/>
  <c r="BK96" i="9"/>
  <c r="BM96" i="9"/>
  <c r="BF97" i="35"/>
  <c r="BJ97" i="35"/>
  <c r="AN97" i="35"/>
  <c r="AL96" i="9"/>
  <c r="AN96" i="9"/>
  <c r="AP96" i="9"/>
  <c r="AM97" i="35"/>
  <c r="BI97" i="35"/>
  <c r="AR96" i="9"/>
  <c r="AT96" i="9"/>
  <c r="AV96" i="9"/>
  <c r="AX96" i="9"/>
  <c r="AO97" i="35"/>
  <c r="AR97" i="35"/>
  <c r="AU97" i="35"/>
  <c r="AQ97" i="35"/>
  <c r="AZ96" i="9"/>
  <c r="BB96" i="9"/>
  <c r="BD96" i="9"/>
  <c r="BF96" i="9"/>
  <c r="BC97" i="35"/>
  <c r="AQ96" i="9"/>
  <c r="BL97" i="35"/>
  <c r="BH96" i="9"/>
  <c r="AW97" i="35"/>
  <c r="BJ96" i="9"/>
  <c r="BL96" i="9"/>
  <c r="AZ97" i="35"/>
  <c r="AP89" i="35"/>
  <c r="AT89" i="35"/>
  <c r="BI89" i="35"/>
  <c r="BE88" i="9"/>
  <c r="AZ88" i="9"/>
  <c r="BG88" i="9"/>
  <c r="AX89" i="35"/>
  <c r="BB89" i="35"/>
  <c r="AQ89" i="35"/>
  <c r="BG89" i="35"/>
  <c r="BM88" i="9"/>
  <c r="AP88" i="9"/>
  <c r="AU88" i="9"/>
  <c r="BF89" i="35"/>
  <c r="BJ89" i="35"/>
  <c r="BL89" i="35"/>
  <c r="AN88" i="9"/>
  <c r="BA88" i="9"/>
  <c r="BH88" i="9"/>
  <c r="AM89" i="35"/>
  <c r="AS89" i="35"/>
  <c r="AV88" i="9"/>
  <c r="AL88" i="9"/>
  <c r="AQ88" i="9"/>
  <c r="AX88" i="9"/>
  <c r="AO89" i="35"/>
  <c r="AR89" i="35"/>
  <c r="AU89" i="35"/>
  <c r="AV89" i="35"/>
  <c r="BD88" i="9"/>
  <c r="AT88" i="9"/>
  <c r="BC88" i="9"/>
  <c r="BI88" i="9"/>
  <c r="AW89" i="35"/>
  <c r="AZ89" i="35"/>
  <c r="BC89" i="35"/>
  <c r="AY89" i="35"/>
  <c r="BL88" i="9"/>
  <c r="BB88" i="9"/>
  <c r="AR88" i="9"/>
  <c r="BE89" i="35"/>
  <c r="BH89" i="35"/>
  <c r="BK89" i="35"/>
  <c r="BA89" i="35"/>
  <c r="AO88" i="9"/>
  <c r="BJ88" i="9"/>
  <c r="BF88" i="9"/>
  <c r="AY88" i="9"/>
  <c r="BM89" i="35"/>
  <c r="AM88" i="9"/>
  <c r="AS88" i="9"/>
  <c r="AL89" i="35"/>
  <c r="AN89" i="35"/>
  <c r="BK88" i="9"/>
  <c r="BD89" i="35"/>
  <c r="AW88" i="9"/>
  <c r="BF81" i="35"/>
  <c r="AL81" i="35"/>
  <c r="AN81" i="35"/>
  <c r="AN80" i="9"/>
  <c r="AP80" i="9"/>
  <c r="AZ80" i="9"/>
  <c r="BB80" i="9"/>
  <c r="AQ81" i="35"/>
  <c r="AT81" i="35"/>
  <c r="AS81" i="35"/>
  <c r="AV80" i="9"/>
  <c r="AX80" i="9"/>
  <c r="BH80" i="9"/>
  <c r="BJ80" i="9"/>
  <c r="AO81" i="35"/>
  <c r="AY81" i="35"/>
  <c r="BB81" i="35"/>
  <c r="AV81" i="35"/>
  <c r="BD80" i="9"/>
  <c r="BF80" i="9"/>
  <c r="AU80" i="9"/>
  <c r="AW81" i="35"/>
  <c r="BG81" i="35"/>
  <c r="BJ81" i="35"/>
  <c r="BA81" i="35"/>
  <c r="BL80" i="9"/>
  <c r="AQ80" i="9"/>
  <c r="AS80" i="9"/>
  <c r="BC80" i="9"/>
  <c r="BE81" i="35"/>
  <c r="AM81" i="35"/>
  <c r="BD81" i="35"/>
  <c r="AO80" i="9"/>
  <c r="AY80" i="9"/>
  <c r="BA80" i="9"/>
  <c r="BK80" i="9"/>
  <c r="BM81" i="35"/>
  <c r="AR81" i="35"/>
  <c r="AU81" i="35"/>
  <c r="BI81" i="35"/>
  <c r="AW80" i="9"/>
  <c r="BG80" i="9"/>
  <c r="BI80" i="9"/>
  <c r="AM80" i="9"/>
  <c r="AP81" i="35"/>
  <c r="AZ81" i="35"/>
  <c r="BC81" i="35"/>
  <c r="BL81" i="35"/>
  <c r="BE80" i="9"/>
  <c r="AL80" i="9"/>
  <c r="BH81" i="35"/>
  <c r="BK81" i="35"/>
  <c r="BM80" i="9"/>
  <c r="AR80" i="9"/>
  <c r="AX81" i="35"/>
  <c r="AT80" i="9"/>
  <c r="AO73" i="35"/>
  <c r="AY73" i="35"/>
  <c r="BA73" i="35"/>
  <c r="BC73" i="35"/>
  <c r="BD72" i="9"/>
  <c r="BF72" i="9"/>
  <c r="AM72" i="9"/>
  <c r="AW73" i="35"/>
  <c r="BG73" i="35"/>
  <c r="BI73" i="35"/>
  <c r="BK73" i="35"/>
  <c r="BL72" i="9"/>
  <c r="AQ72" i="9"/>
  <c r="AS72" i="9"/>
  <c r="AU72" i="9"/>
  <c r="BE73" i="35"/>
  <c r="AL73" i="35"/>
  <c r="AN73" i="35"/>
  <c r="AO72" i="9"/>
  <c r="AY72" i="9"/>
  <c r="BA72" i="9"/>
  <c r="BC72" i="9"/>
  <c r="BM73" i="35"/>
  <c r="AR73" i="35"/>
  <c r="AT73" i="35"/>
  <c r="AV73" i="35"/>
  <c r="AW72" i="9"/>
  <c r="BG72" i="9"/>
  <c r="BI72" i="9"/>
  <c r="BK72" i="9"/>
  <c r="AP73" i="35"/>
  <c r="AZ73" i="35"/>
  <c r="BB73" i="35"/>
  <c r="BD73" i="35"/>
  <c r="BE72" i="9"/>
  <c r="AL72" i="9"/>
  <c r="AX73" i="35"/>
  <c r="BH73" i="35"/>
  <c r="BJ73" i="35"/>
  <c r="BL73" i="35"/>
  <c r="BM72" i="9"/>
  <c r="AR72" i="9"/>
  <c r="AT72" i="9"/>
  <c r="BF73" i="35"/>
  <c r="AM73" i="35"/>
  <c r="AN72" i="9"/>
  <c r="AP72" i="9"/>
  <c r="AZ72" i="9"/>
  <c r="BB72" i="9"/>
  <c r="AQ73" i="35"/>
  <c r="BH72" i="9"/>
  <c r="BJ72" i="9"/>
  <c r="AS73" i="35"/>
  <c r="AU73" i="35"/>
  <c r="AV72" i="9"/>
  <c r="AX72" i="9"/>
  <c r="BE65" i="35"/>
  <c r="AL65" i="35"/>
  <c r="AN65" i="35"/>
  <c r="AO64" i="9"/>
  <c r="AY64" i="9"/>
  <c r="BA64" i="9"/>
  <c r="BC64" i="9"/>
  <c r="BM65" i="35"/>
  <c r="AR65" i="35"/>
  <c r="AT65" i="35"/>
  <c r="AV65" i="35"/>
  <c r="AW64" i="9"/>
  <c r="BG64" i="9"/>
  <c r="BI64" i="9"/>
  <c r="BK64" i="9"/>
  <c r="AP65" i="35"/>
  <c r="AZ65" i="35"/>
  <c r="BB65" i="35"/>
  <c r="BD65" i="35"/>
  <c r="BE64" i="9"/>
  <c r="AL64" i="9"/>
  <c r="AX65" i="35"/>
  <c r="BH65" i="35"/>
  <c r="BJ65" i="35"/>
  <c r="BL65" i="35"/>
  <c r="BM64" i="9"/>
  <c r="AR64" i="9"/>
  <c r="AT64" i="9"/>
  <c r="BF65" i="35"/>
  <c r="AM65" i="35"/>
  <c r="AN64" i="9"/>
  <c r="AP64" i="9"/>
  <c r="AZ64" i="9"/>
  <c r="BB64" i="9"/>
  <c r="AQ65" i="35"/>
  <c r="AS65" i="35"/>
  <c r="AU65" i="35"/>
  <c r="AV64" i="9"/>
  <c r="AX64" i="9"/>
  <c r="BH64" i="9"/>
  <c r="BJ64" i="9"/>
  <c r="AO65" i="35"/>
  <c r="AY65" i="35"/>
  <c r="BA65" i="35"/>
  <c r="BC65" i="35"/>
  <c r="BD64" i="9"/>
  <c r="BF64" i="9"/>
  <c r="AM64" i="9"/>
  <c r="AU64" i="9"/>
  <c r="BI65" i="35"/>
  <c r="BK65" i="35"/>
  <c r="BL64" i="9"/>
  <c r="AQ64" i="9"/>
  <c r="AW65" i="35"/>
  <c r="BG65" i="35"/>
  <c r="AS64" i="9"/>
  <c r="AP57" i="35"/>
  <c r="AZ57" i="35"/>
  <c r="BB57" i="35"/>
  <c r="BD57" i="35"/>
  <c r="BE56" i="9"/>
  <c r="AL56" i="9"/>
  <c r="AX57" i="35"/>
  <c r="BH57" i="35"/>
  <c r="BJ57" i="35"/>
  <c r="BL57" i="35"/>
  <c r="BM56" i="9"/>
  <c r="AR56" i="9"/>
  <c r="AT56" i="9"/>
  <c r="BF57" i="35"/>
  <c r="AM57" i="35"/>
  <c r="AN56" i="9"/>
  <c r="AP56" i="9"/>
  <c r="AZ56" i="9"/>
  <c r="BB56" i="9"/>
  <c r="AQ57" i="35"/>
  <c r="AS57" i="35"/>
  <c r="AU57" i="35"/>
  <c r="AV56" i="9"/>
  <c r="AX56" i="9"/>
  <c r="BH56" i="9"/>
  <c r="BJ56" i="9"/>
  <c r="AO57" i="35"/>
  <c r="AY57" i="35"/>
  <c r="BA57" i="35"/>
  <c r="BC57" i="35"/>
  <c r="BD56" i="9"/>
  <c r="BF56" i="9"/>
  <c r="AM56" i="9"/>
  <c r="AW57" i="35"/>
  <c r="BG57" i="35"/>
  <c r="BI57" i="35"/>
  <c r="BK57" i="35"/>
  <c r="BL56" i="9"/>
  <c r="AQ56" i="9"/>
  <c r="AS56" i="9"/>
  <c r="AU56" i="9"/>
  <c r="BE57" i="35"/>
  <c r="AL57" i="35"/>
  <c r="AN57" i="35"/>
  <c r="AO56" i="9"/>
  <c r="AY56" i="9"/>
  <c r="BA56" i="9"/>
  <c r="BC56" i="9"/>
  <c r="AW56" i="9"/>
  <c r="BG56" i="9"/>
  <c r="BM57" i="35"/>
  <c r="AR57" i="35"/>
  <c r="BI56" i="9"/>
  <c r="BK56" i="9"/>
  <c r="AT57" i="35"/>
  <c r="AV57" i="35"/>
  <c r="BF49" i="35"/>
  <c r="AM49" i="35"/>
  <c r="AN48" i="9"/>
  <c r="AP48" i="9"/>
  <c r="AZ48" i="9"/>
  <c r="BB48" i="9"/>
  <c r="AQ49" i="35"/>
  <c r="AS49" i="35"/>
  <c r="AU49" i="35"/>
  <c r="AV48" i="9"/>
  <c r="AX48" i="9"/>
  <c r="BH48" i="9"/>
  <c r="BJ48" i="9"/>
  <c r="AO49" i="35"/>
  <c r="AY49" i="35"/>
  <c r="BA49" i="35"/>
  <c r="BC49" i="35"/>
  <c r="BD48" i="9"/>
  <c r="BF48" i="9"/>
  <c r="AM48" i="9"/>
  <c r="AW49" i="35"/>
  <c r="BG49" i="35"/>
  <c r="BI49" i="35"/>
  <c r="BK49" i="35"/>
  <c r="BL48" i="9"/>
  <c r="AQ48" i="9"/>
  <c r="AS48" i="9"/>
  <c r="AU48" i="9"/>
  <c r="BE49" i="35"/>
  <c r="AL49" i="35"/>
  <c r="BD49" i="35"/>
  <c r="AO48" i="9"/>
  <c r="AY48" i="9"/>
  <c r="BA48" i="9"/>
  <c r="BC48" i="9"/>
  <c r="BM49" i="35"/>
  <c r="AR49" i="35"/>
  <c r="AT49" i="35"/>
  <c r="BL49" i="35"/>
  <c r="AW48" i="9"/>
  <c r="BG48" i="9"/>
  <c r="BI48" i="9"/>
  <c r="BK48" i="9"/>
  <c r="AP49" i="35"/>
  <c r="AZ49" i="35"/>
  <c r="BB49" i="35"/>
  <c r="AN49" i="35"/>
  <c r="BE48" i="9"/>
  <c r="AL48" i="9"/>
  <c r="BH49" i="35"/>
  <c r="AT48" i="9"/>
  <c r="BJ49" i="35"/>
  <c r="AV49" i="35"/>
  <c r="BM48" i="9"/>
  <c r="AR48" i="9"/>
  <c r="AX49" i="35"/>
  <c r="AO41" i="35"/>
  <c r="AY41" i="35"/>
  <c r="BA41" i="35"/>
  <c r="BC41" i="35"/>
  <c r="BD40" i="9"/>
  <c r="BF40" i="9"/>
  <c r="AM40" i="9"/>
  <c r="AW41" i="35"/>
  <c r="BG41" i="35"/>
  <c r="BI41" i="35"/>
  <c r="BK41" i="35"/>
  <c r="BL40" i="9"/>
  <c r="AQ40" i="9"/>
  <c r="AS40" i="9"/>
  <c r="AU40" i="9"/>
  <c r="BE41" i="35"/>
  <c r="AL41" i="35"/>
  <c r="AN41" i="35"/>
  <c r="AO40" i="9"/>
  <c r="AY40" i="9"/>
  <c r="BA40" i="9"/>
  <c r="BC40" i="9"/>
  <c r="BM41" i="35"/>
  <c r="AR41" i="35"/>
  <c r="AT41" i="35"/>
  <c r="AV41" i="35"/>
  <c r="AW40" i="9"/>
  <c r="BG40" i="9"/>
  <c r="BI40" i="9"/>
  <c r="BK40" i="9"/>
  <c r="AP41" i="35"/>
  <c r="AZ41" i="35"/>
  <c r="BB41" i="35"/>
  <c r="BD41" i="35"/>
  <c r="BE40" i="9"/>
  <c r="AL40" i="9"/>
  <c r="AX41" i="35"/>
  <c r="BH41" i="35"/>
  <c r="BJ41" i="35"/>
  <c r="BL41" i="35"/>
  <c r="BM40" i="9"/>
  <c r="AR40" i="9"/>
  <c r="AT40" i="9"/>
  <c r="BF41" i="35"/>
  <c r="AM41" i="35"/>
  <c r="AN40" i="9"/>
  <c r="AP40" i="9"/>
  <c r="AZ40" i="9"/>
  <c r="BB40" i="9"/>
  <c r="AV40" i="9"/>
  <c r="AX40" i="9"/>
  <c r="AQ41" i="35"/>
  <c r="BH40" i="9"/>
  <c r="BJ40" i="9"/>
  <c r="AS41" i="35"/>
  <c r="AU41" i="35"/>
  <c r="BE33" i="35"/>
  <c r="AL33" i="35"/>
  <c r="AN33" i="35"/>
  <c r="AO32" i="9"/>
  <c r="AY32" i="9"/>
  <c r="BA32" i="9"/>
  <c r="BC32" i="9"/>
  <c r="BM33" i="35"/>
  <c r="AR33" i="35"/>
  <c r="AT33" i="35"/>
  <c r="AV33" i="35"/>
  <c r="AW32" i="9"/>
  <c r="BG32" i="9"/>
  <c r="BI32" i="9"/>
  <c r="BK32" i="9"/>
  <c r="AX33" i="35"/>
  <c r="BH33" i="35"/>
  <c r="BJ33" i="35"/>
  <c r="BL33" i="35"/>
  <c r="BM32" i="9"/>
  <c r="AR32" i="9"/>
  <c r="AT32" i="9"/>
  <c r="BF33" i="35"/>
  <c r="AM33" i="35"/>
  <c r="AN32" i="9"/>
  <c r="AP32" i="9"/>
  <c r="AZ32" i="9"/>
  <c r="BB32" i="9"/>
  <c r="AQ33" i="35"/>
  <c r="AS33" i="35"/>
  <c r="AU33" i="35"/>
  <c r="AV32" i="9"/>
  <c r="AX32" i="9"/>
  <c r="BH32" i="9"/>
  <c r="BJ32" i="9"/>
  <c r="AO33" i="35"/>
  <c r="AY33" i="35"/>
  <c r="BA33" i="35"/>
  <c r="BC33" i="35"/>
  <c r="BD32" i="9"/>
  <c r="BF32" i="9"/>
  <c r="AM32" i="9"/>
  <c r="BG33" i="35"/>
  <c r="BL32" i="9"/>
  <c r="BE32" i="9"/>
  <c r="AZ33" i="35"/>
  <c r="AQ32" i="9"/>
  <c r="BI33" i="35"/>
  <c r="BB33" i="35"/>
  <c r="AS32" i="9"/>
  <c r="AW33" i="35"/>
  <c r="BK33" i="35"/>
  <c r="AL32" i="9"/>
  <c r="BD33" i="35"/>
  <c r="AU32" i="9"/>
  <c r="AP33" i="35"/>
  <c r="AN267" i="9"/>
  <c r="AP274" i="9"/>
  <c r="AY280" i="9"/>
  <c r="AS283" i="9"/>
  <c r="BB285" i="9"/>
  <c r="BJ289" i="9"/>
  <c r="AN294" i="9"/>
  <c r="AR296" i="9"/>
  <c r="AV298" i="9"/>
  <c r="AZ300" i="9"/>
  <c r="BD302" i="9"/>
  <c r="BH304" i="9"/>
  <c r="BL306" i="9"/>
  <c r="AL309" i="9"/>
  <c r="AT313" i="9"/>
  <c r="AX315" i="9"/>
  <c r="BB317" i="9"/>
  <c r="BJ321" i="9"/>
  <c r="AN326" i="9"/>
  <c r="AR328" i="9"/>
  <c r="AV330" i="9"/>
  <c r="AZ332" i="9"/>
  <c r="BD334" i="9"/>
  <c r="BH336" i="9"/>
  <c r="BL338" i="9"/>
  <c r="AL341" i="9"/>
  <c r="AT345" i="9"/>
  <c r="AX347" i="9"/>
  <c r="BB349" i="9"/>
  <c r="BJ353" i="9"/>
  <c r="AN358" i="9"/>
  <c r="AR360" i="9"/>
  <c r="AV362" i="9"/>
  <c r="AZ364" i="9"/>
  <c r="BD366" i="9"/>
  <c r="BH368" i="9"/>
  <c r="BL370" i="9"/>
  <c r="AL373" i="9"/>
  <c r="AT377" i="9"/>
  <c r="AX379" i="9"/>
  <c r="BB381" i="9"/>
  <c r="BF383" i="9"/>
  <c r="BJ385" i="9"/>
  <c r="AN390" i="9"/>
  <c r="AR392" i="9"/>
  <c r="AV394" i="9"/>
  <c r="AZ396" i="9"/>
  <c r="BD398" i="9"/>
  <c r="BH400" i="9"/>
  <c r="BF34" i="9"/>
  <c r="BD34" i="9"/>
  <c r="BB34" i="9"/>
  <c r="AZ34" i="9"/>
  <c r="AY35" i="35"/>
  <c r="AO35" i="35"/>
  <c r="AM35" i="35"/>
  <c r="AP42" i="9"/>
  <c r="AN42" i="9"/>
  <c r="AL42" i="9"/>
  <c r="BF43" i="35"/>
  <c r="BD43" i="35"/>
  <c r="BB43" i="35"/>
  <c r="BE50" i="9"/>
  <c r="BC50" i="9"/>
  <c r="BA50" i="9"/>
  <c r="AR51" i="35"/>
  <c r="AP51" i="35"/>
  <c r="AN51" i="35"/>
  <c r="AL51" i="35"/>
  <c r="AY58" i="9"/>
  <c r="AO58" i="9"/>
  <c r="AM58" i="9"/>
  <c r="BE59" i="35"/>
  <c r="BC59" i="35"/>
  <c r="BA59" i="35"/>
  <c r="BF66" i="9"/>
  <c r="BD66" i="9"/>
  <c r="BB66" i="9"/>
  <c r="AZ66" i="9"/>
  <c r="AY67" i="35"/>
  <c r="AO67" i="35"/>
  <c r="AM67" i="35"/>
  <c r="AP74" i="9"/>
  <c r="AN74" i="9"/>
  <c r="AL74" i="9"/>
  <c r="BF75" i="35"/>
  <c r="BD75" i="35"/>
  <c r="BB75" i="35"/>
  <c r="AX82" i="9"/>
  <c r="AV82" i="9"/>
  <c r="BA82" i="9"/>
  <c r="BM83" i="35"/>
  <c r="BG83" i="35"/>
  <c r="AV83" i="35"/>
  <c r="AL83" i="35"/>
  <c r="AU90" i="9"/>
  <c r="BB90" i="9"/>
  <c r="BH90" i="9"/>
  <c r="AP90" i="9"/>
  <c r="AM91" i="35"/>
  <c r="AR91" i="35"/>
  <c r="BD91" i="35"/>
  <c r="BA91" i="35"/>
  <c r="AM98" i="9"/>
  <c r="BF98" i="9"/>
  <c r="BD98" i="9"/>
  <c r="AW99" i="35"/>
  <c r="AM99" i="35"/>
  <c r="BD99" i="35"/>
  <c r="BB106" i="9"/>
  <c r="AZ106" i="9"/>
  <c r="AP106" i="9"/>
  <c r="AN106" i="9"/>
  <c r="AM107" i="35"/>
  <c r="BG107" i="35"/>
  <c r="AL114" i="9"/>
  <c r="BE114" i="9"/>
  <c r="BE115" i="35"/>
  <c r="BC115" i="35"/>
  <c r="BA115" i="35"/>
  <c r="AY115" i="35"/>
  <c r="BC122" i="9"/>
  <c r="BA122" i="9"/>
  <c r="AY122" i="9"/>
  <c r="AO122" i="9"/>
  <c r="AO123" i="35"/>
  <c r="AM123" i="35"/>
  <c r="BF123" i="35"/>
  <c r="AM130" i="9"/>
  <c r="BF130" i="9"/>
  <c r="BD130" i="9"/>
  <c r="BD131" i="35"/>
  <c r="BB131" i="35"/>
  <c r="AZ131" i="35"/>
  <c r="AP131" i="35"/>
  <c r="BB138" i="9"/>
  <c r="AZ138" i="9"/>
  <c r="AP138" i="9"/>
  <c r="AN138" i="9"/>
  <c r="AN139" i="35"/>
  <c r="AL139" i="35"/>
  <c r="AL146" i="9"/>
  <c r="BE146" i="9"/>
  <c r="BE147" i="35"/>
  <c r="BC147" i="35"/>
  <c r="BA147" i="35"/>
  <c r="AY147" i="35"/>
  <c r="BC154" i="9"/>
  <c r="BA154" i="9"/>
  <c r="AY154" i="9"/>
  <c r="AO154" i="9"/>
  <c r="AO155" i="35"/>
  <c r="AM155" i="35"/>
  <c r="BF155" i="35"/>
  <c r="AM162" i="9"/>
  <c r="BF162" i="9"/>
  <c r="BD162" i="9"/>
  <c r="BD163" i="35"/>
  <c r="BB163" i="35"/>
  <c r="AZ163" i="35"/>
  <c r="AP163" i="35"/>
  <c r="BB170" i="9"/>
  <c r="AZ170" i="9"/>
  <c r="AP170" i="9"/>
  <c r="AN170" i="9"/>
  <c r="AN171" i="35"/>
  <c r="AL171" i="35"/>
  <c r="AL178" i="9"/>
  <c r="BE178" i="9"/>
  <c r="BE179" i="35"/>
  <c r="BC179" i="35"/>
  <c r="BA179" i="35"/>
  <c r="AY179" i="35"/>
  <c r="BC186" i="9"/>
  <c r="BA186" i="9"/>
  <c r="AY186" i="9"/>
  <c r="AO186" i="9"/>
  <c r="AO187" i="35"/>
  <c r="AM187" i="35"/>
  <c r="BF187" i="35"/>
  <c r="AM194" i="9"/>
  <c r="BF194" i="9"/>
  <c r="BD194" i="9"/>
  <c r="BD195" i="35"/>
  <c r="BB195" i="35"/>
  <c r="AZ195" i="35"/>
  <c r="AP195" i="35"/>
  <c r="BB202" i="9"/>
  <c r="AZ202" i="9"/>
  <c r="AP202" i="9"/>
  <c r="AN202" i="9"/>
  <c r="AN203" i="35"/>
  <c r="AL203" i="35"/>
  <c r="AL210" i="9"/>
  <c r="BE210" i="9"/>
  <c r="BE211" i="35"/>
  <c r="BC211" i="35"/>
  <c r="BA211" i="35"/>
  <c r="AY211" i="35"/>
  <c r="BC218" i="9"/>
  <c r="BA218" i="9"/>
  <c r="AY218" i="9"/>
  <c r="AO218" i="9"/>
  <c r="AO219" i="35"/>
  <c r="AM219" i="35"/>
  <c r="BF219" i="35"/>
  <c r="BM226" i="9"/>
  <c r="BK227" i="35"/>
  <c r="AT234" i="9"/>
  <c r="AQ234" i="9"/>
  <c r="BL235" i="35"/>
  <c r="BJ242" i="9"/>
  <c r="AV242" i="9"/>
  <c r="AT250" i="9"/>
  <c r="AT251" i="35"/>
  <c r="BG251" i="35"/>
  <c r="BH258" i="9"/>
  <c r="AV266" i="9"/>
  <c r="BM267" i="35"/>
  <c r="BM274" i="9"/>
  <c r="BG275" i="35"/>
  <c r="AR282" i="9"/>
  <c r="BG283" i="35"/>
  <c r="AU291" i="35"/>
  <c r="BL291" i="35"/>
  <c r="BG307" i="35"/>
  <c r="BK323" i="35"/>
  <c r="BE347" i="35"/>
  <c r="BI371" i="35"/>
  <c r="BG387" i="35"/>
  <c r="AW395" i="35"/>
  <c r="BM281" i="9"/>
  <c r="BA304" i="9"/>
  <c r="BI328" i="9"/>
  <c r="AM353" i="9"/>
  <c r="AS364" i="9"/>
  <c r="BA388" i="9"/>
  <c r="AK24" i="9"/>
  <c r="AT35" i="9"/>
  <c r="AR43" i="9"/>
  <c r="AX44" i="35"/>
  <c r="AU51" i="9"/>
  <c r="BG60" i="35"/>
  <c r="AT67" i="9"/>
  <c r="AR75" i="9"/>
  <c r="AX76" i="35"/>
  <c r="AU83" i="9"/>
  <c r="AS91" i="9"/>
  <c r="AU92" i="35"/>
  <c r="AY100" i="35"/>
  <c r="BG116" i="35"/>
  <c r="AU123" i="9"/>
  <c r="AV139" i="9"/>
  <c r="AS140" i="35"/>
  <c r="BG148" i="35"/>
  <c r="AU155" i="9"/>
  <c r="AX163" i="9"/>
  <c r="AV171" i="9"/>
  <c r="AS172" i="35"/>
  <c r="BG179" i="9"/>
  <c r="AW187" i="9"/>
  <c r="AT188" i="35"/>
  <c r="BH195" i="9"/>
  <c r="AW204" i="35"/>
  <c r="BI211" i="9"/>
  <c r="BH212" i="35"/>
  <c r="AX220" i="35"/>
  <c r="BJ227" i="9"/>
  <c r="BG236" i="35"/>
  <c r="BK243" i="9"/>
  <c r="AQ251" i="9"/>
  <c r="BL259" i="9"/>
  <c r="AW284" i="35"/>
  <c r="AU292" i="35"/>
  <c r="BB364" i="35"/>
  <c r="BH380" i="35"/>
  <c r="AW388" i="35"/>
  <c r="AT328" i="9"/>
  <c r="AT36" i="9"/>
  <c r="BJ44" i="9"/>
  <c r="BG69" i="35"/>
  <c r="BM77" i="35"/>
  <c r="BI101" i="35"/>
  <c r="AL109" i="35"/>
  <c r="BM125" i="35"/>
  <c r="AW140" i="9"/>
  <c r="BL148" i="9"/>
  <c r="AN399" i="9"/>
  <c r="BE399" i="9"/>
  <c r="AW399" i="9"/>
  <c r="AO399" i="9"/>
  <c r="BM399" i="9"/>
  <c r="AQ400" i="35"/>
  <c r="AT400" i="35"/>
  <c r="BA400" i="35"/>
  <c r="AS400" i="35"/>
  <c r="BL399" i="9"/>
  <c r="AY400" i="35"/>
  <c r="BB400" i="35"/>
  <c r="BC400" i="35"/>
  <c r="BM400" i="35"/>
  <c r="AV399" i="9"/>
  <c r="AN400" i="35"/>
  <c r="BE400" i="35"/>
  <c r="AR400" i="35"/>
  <c r="AV400" i="35"/>
  <c r="AM400" i="35"/>
  <c r="AP400" i="35"/>
  <c r="AZ400" i="35"/>
  <c r="BD400" i="35"/>
  <c r="BI400" i="35"/>
  <c r="AX400" i="35"/>
  <c r="BH400" i="35"/>
  <c r="BL400" i="35"/>
  <c r="AO400" i="35"/>
  <c r="AU399" i="9"/>
  <c r="BK400" i="35"/>
  <c r="AM399" i="9"/>
  <c r="BF400" i="35"/>
  <c r="AU400" i="35"/>
  <c r="BG400" i="35"/>
  <c r="BD399" i="9"/>
  <c r="AL400" i="35"/>
  <c r="BJ400" i="35"/>
  <c r="BK399" i="9"/>
  <c r="BB399" i="9"/>
  <c r="AW400" i="35"/>
  <c r="AT399" i="9"/>
  <c r="BC399" i="9"/>
  <c r="AL399" i="9"/>
  <c r="BA399" i="9"/>
  <c r="AS399" i="9"/>
  <c r="BH399" i="9"/>
  <c r="AZ399" i="9"/>
  <c r="BJ399" i="9"/>
  <c r="BI399" i="9"/>
  <c r="AQ399" i="9"/>
  <c r="AR399" i="9"/>
  <c r="BG399" i="9"/>
  <c r="AN391" i="9"/>
  <c r="BM391" i="9"/>
  <c r="BE391" i="9"/>
  <c r="AW391" i="9"/>
  <c r="AV391" i="9"/>
  <c r="AY392" i="35"/>
  <c r="AS392" i="35"/>
  <c r="AV392" i="35"/>
  <c r="AW392" i="35"/>
  <c r="BG392" i="35"/>
  <c r="BA392" i="35"/>
  <c r="BD392" i="35"/>
  <c r="BC392" i="35"/>
  <c r="AR392" i="35"/>
  <c r="AL392" i="35"/>
  <c r="BK392" i="35"/>
  <c r="AP392" i="35"/>
  <c r="AZ392" i="35"/>
  <c r="AT392" i="35"/>
  <c r="BM392" i="35"/>
  <c r="AX392" i="35"/>
  <c r="BH392" i="35"/>
  <c r="BB392" i="35"/>
  <c r="AM392" i="35"/>
  <c r="AO391" i="9"/>
  <c r="BL391" i="9"/>
  <c r="BF392" i="35"/>
  <c r="BJ392" i="35"/>
  <c r="AO392" i="35"/>
  <c r="BI392" i="35"/>
  <c r="AN392" i="35"/>
  <c r="BL392" i="35"/>
  <c r="BK391" i="9"/>
  <c r="BD391" i="9"/>
  <c r="AU392" i="35"/>
  <c r="BC391" i="9"/>
  <c r="BE392" i="35"/>
  <c r="AU391" i="9"/>
  <c r="AQ392" i="35"/>
  <c r="AM391" i="9"/>
  <c r="BJ391" i="9"/>
  <c r="BB391" i="9"/>
  <c r="AT391" i="9"/>
  <c r="AR391" i="9"/>
  <c r="BI391" i="9"/>
  <c r="AL391" i="9"/>
  <c r="BA391" i="9"/>
  <c r="AS391" i="9"/>
  <c r="BH391" i="9"/>
  <c r="BG391" i="9"/>
  <c r="AZ391" i="9"/>
  <c r="AY391" i="9"/>
  <c r="AQ391" i="9"/>
  <c r="AN383" i="9"/>
  <c r="BM383" i="9"/>
  <c r="BE383" i="9"/>
  <c r="AW383" i="9"/>
  <c r="AO383" i="9"/>
  <c r="AY384" i="35"/>
  <c r="BA384" i="35"/>
  <c r="BC384" i="35"/>
  <c r="BE384" i="35"/>
  <c r="BG384" i="35"/>
  <c r="BI384" i="35"/>
  <c r="BK384" i="35"/>
  <c r="BM384" i="35"/>
  <c r="BL383" i="9"/>
  <c r="AR384" i="35"/>
  <c r="AT384" i="35"/>
  <c r="AV384" i="35"/>
  <c r="BD383" i="9"/>
  <c r="AP384" i="35"/>
  <c r="AZ384" i="35"/>
  <c r="BB384" i="35"/>
  <c r="BD384" i="35"/>
  <c r="AV383" i="9"/>
  <c r="AX384" i="35"/>
  <c r="BH384" i="35"/>
  <c r="BJ384" i="35"/>
  <c r="BL384" i="35"/>
  <c r="BF384" i="35"/>
  <c r="AM384" i="35"/>
  <c r="AO384" i="35"/>
  <c r="AW384" i="35"/>
  <c r="BK383" i="9"/>
  <c r="AQ384" i="35"/>
  <c r="BC383" i="9"/>
  <c r="AU383" i="9"/>
  <c r="AM383" i="9"/>
  <c r="AS384" i="35"/>
  <c r="AL384" i="35"/>
  <c r="AU384" i="35"/>
  <c r="AN384" i="35"/>
  <c r="BJ383" i="9"/>
  <c r="BB383" i="9"/>
  <c r="AT383" i="9"/>
  <c r="AL383" i="9"/>
  <c r="BI383" i="9"/>
  <c r="BA383" i="9"/>
  <c r="AS383" i="9"/>
  <c r="AR383" i="9"/>
  <c r="AZ383" i="9"/>
  <c r="BG383" i="9"/>
  <c r="AY383" i="9"/>
  <c r="AQ383" i="9"/>
  <c r="AN375" i="9"/>
  <c r="AW375" i="9"/>
  <c r="AO375" i="9"/>
  <c r="BM375" i="9"/>
  <c r="BE375" i="9"/>
  <c r="BL375" i="9"/>
  <c r="AQ376" i="35"/>
  <c r="AS376" i="35"/>
  <c r="AU376" i="35"/>
  <c r="AW376" i="35"/>
  <c r="BD375" i="9"/>
  <c r="AR376" i="35"/>
  <c r="AT376" i="35"/>
  <c r="AV376" i="35"/>
  <c r="AP376" i="35"/>
  <c r="AZ376" i="35"/>
  <c r="BB376" i="35"/>
  <c r="BD376" i="35"/>
  <c r="AX376" i="35"/>
  <c r="BH376" i="35"/>
  <c r="BJ376" i="35"/>
  <c r="BL376" i="35"/>
  <c r="AL376" i="35"/>
  <c r="AM375" i="9"/>
  <c r="BF376" i="35"/>
  <c r="AM376" i="35"/>
  <c r="AY376" i="35"/>
  <c r="BC376" i="35"/>
  <c r="BG376" i="35"/>
  <c r="BK376" i="35"/>
  <c r="AN376" i="35"/>
  <c r="AO376" i="35"/>
  <c r="BK375" i="9"/>
  <c r="AV375" i="9"/>
  <c r="BA376" i="35"/>
  <c r="BE376" i="35"/>
  <c r="BC375" i="9"/>
  <c r="BM376" i="35"/>
  <c r="AU375" i="9"/>
  <c r="AT375" i="9"/>
  <c r="AL375" i="9"/>
  <c r="BJ375" i="9"/>
  <c r="BB375" i="9"/>
  <c r="AS375" i="9"/>
  <c r="BH375" i="9"/>
  <c r="AZ375" i="9"/>
  <c r="BI376" i="35"/>
  <c r="AR375" i="9"/>
  <c r="BI375" i="9"/>
  <c r="BA375" i="9"/>
  <c r="BG375" i="9"/>
  <c r="AY375" i="9"/>
  <c r="AN367" i="9"/>
  <c r="BM367" i="9"/>
  <c r="BE367" i="9"/>
  <c r="AW367" i="9"/>
  <c r="AO367" i="9"/>
  <c r="BL367" i="9"/>
  <c r="BD367" i="9"/>
  <c r="BG368" i="35"/>
  <c r="BI368" i="35"/>
  <c r="BK368" i="35"/>
  <c r="BM368" i="35"/>
  <c r="AL368" i="35"/>
  <c r="AN368" i="35"/>
  <c r="AR368" i="35"/>
  <c r="AT368" i="35"/>
  <c r="AV368" i="35"/>
  <c r="BK367" i="9"/>
  <c r="AP368" i="35"/>
  <c r="AZ368" i="35"/>
  <c r="BB368" i="35"/>
  <c r="BD368" i="35"/>
  <c r="BC367" i="9"/>
  <c r="AX368" i="35"/>
  <c r="BH368" i="35"/>
  <c r="BJ368" i="35"/>
  <c r="BL368" i="35"/>
  <c r="AU367" i="9"/>
  <c r="BF368" i="35"/>
  <c r="AM368" i="35"/>
  <c r="AO368" i="35"/>
  <c r="AM367" i="9"/>
  <c r="AV367" i="9"/>
  <c r="AQ368" i="35"/>
  <c r="AS368" i="35"/>
  <c r="AU368" i="35"/>
  <c r="AW368" i="35"/>
  <c r="AY368" i="35"/>
  <c r="BJ367" i="9"/>
  <c r="BA368" i="35"/>
  <c r="BB367" i="9"/>
  <c r="BC368" i="35"/>
  <c r="AT367" i="9"/>
  <c r="BE368" i="35"/>
  <c r="AL367" i="9"/>
  <c r="BI367" i="9"/>
  <c r="BA367" i="9"/>
  <c r="AS367" i="9"/>
  <c r="BH367" i="9"/>
  <c r="AZ367" i="9"/>
  <c r="BG367" i="9"/>
  <c r="AY367" i="9"/>
  <c r="AQ367" i="9"/>
  <c r="AN359" i="9"/>
  <c r="BM359" i="9"/>
  <c r="BE359" i="9"/>
  <c r="AW359" i="9"/>
  <c r="AO359" i="9"/>
  <c r="BD359" i="9"/>
  <c r="AV359" i="9"/>
  <c r="BK360" i="35"/>
  <c r="AW360" i="35"/>
  <c r="BC359" i="9"/>
  <c r="AR360" i="35"/>
  <c r="AL360" i="35"/>
  <c r="AN360" i="35"/>
  <c r="AU359" i="9"/>
  <c r="AP360" i="35"/>
  <c r="AZ360" i="35"/>
  <c r="AT360" i="35"/>
  <c r="AV360" i="35"/>
  <c r="AM359" i="9"/>
  <c r="AX360" i="35"/>
  <c r="BH360" i="35"/>
  <c r="BB360" i="35"/>
  <c r="BD360" i="35"/>
  <c r="BF360" i="35"/>
  <c r="BJ360" i="35"/>
  <c r="BL360" i="35"/>
  <c r="AQ360" i="35"/>
  <c r="AS360" i="35"/>
  <c r="AM360" i="35"/>
  <c r="BE360" i="35"/>
  <c r="BL359" i="9"/>
  <c r="AY360" i="35"/>
  <c r="BA360" i="35"/>
  <c r="AU360" i="35"/>
  <c r="BM360" i="35"/>
  <c r="BG360" i="35"/>
  <c r="BK359" i="9"/>
  <c r="BJ359" i="9"/>
  <c r="BB359" i="9"/>
  <c r="AT359" i="9"/>
  <c r="BI360" i="35"/>
  <c r="AL359" i="9"/>
  <c r="BC360" i="35"/>
  <c r="AO360" i="35"/>
  <c r="BI359" i="9"/>
  <c r="BA359" i="9"/>
  <c r="AS359" i="9"/>
  <c r="BH359" i="9"/>
  <c r="AY359" i="9"/>
  <c r="AQ359" i="9"/>
  <c r="AZ359" i="9"/>
  <c r="AR359" i="9"/>
  <c r="AO351" i="9"/>
  <c r="AN351" i="9"/>
  <c r="BM351" i="9"/>
  <c r="BE351" i="9"/>
  <c r="BD351" i="9"/>
  <c r="AW351" i="9"/>
  <c r="AV351" i="9"/>
  <c r="BG352" i="35"/>
  <c r="BI352" i="35"/>
  <c r="BK352" i="35"/>
  <c r="BM352" i="35"/>
  <c r="AL352" i="35"/>
  <c r="AN352" i="35"/>
  <c r="AR352" i="35"/>
  <c r="AT352" i="35"/>
  <c r="AV352" i="35"/>
  <c r="AP352" i="35"/>
  <c r="AZ352" i="35"/>
  <c r="BB352" i="35"/>
  <c r="BD352" i="35"/>
  <c r="AX352" i="35"/>
  <c r="BH352" i="35"/>
  <c r="BJ352" i="35"/>
  <c r="BL352" i="35"/>
  <c r="BK351" i="9"/>
  <c r="BF352" i="35"/>
  <c r="AM352" i="35"/>
  <c r="AO352" i="35"/>
  <c r="BC351" i="9"/>
  <c r="AQ352" i="35"/>
  <c r="AS352" i="35"/>
  <c r="AU352" i="35"/>
  <c r="AW352" i="35"/>
  <c r="AU351" i="9"/>
  <c r="AL351" i="9"/>
  <c r="BL351" i="9"/>
  <c r="BA352" i="35"/>
  <c r="BC352" i="35"/>
  <c r="BE352" i="35"/>
  <c r="AM351" i="9"/>
  <c r="BJ351" i="9"/>
  <c r="BB351" i="9"/>
  <c r="AT351" i="9"/>
  <c r="AZ351" i="9"/>
  <c r="AR351" i="9"/>
  <c r="AY352" i="35"/>
  <c r="BI351" i="9"/>
  <c r="BA351" i="9"/>
  <c r="AS351" i="9"/>
  <c r="BG351" i="9"/>
  <c r="AY351" i="9"/>
  <c r="BH351" i="9"/>
  <c r="AQ351" i="9"/>
  <c r="AN343" i="9"/>
  <c r="BM343" i="9"/>
  <c r="BE343" i="9"/>
  <c r="AW343" i="9"/>
  <c r="AO343" i="9"/>
  <c r="BL343" i="9"/>
  <c r="BD343" i="9"/>
  <c r="AV343" i="9"/>
  <c r="BG344" i="35"/>
  <c r="BI344" i="35"/>
  <c r="BK344" i="35"/>
  <c r="BM344" i="35"/>
  <c r="AL344" i="35"/>
  <c r="AN344" i="35"/>
  <c r="BK343" i="9"/>
  <c r="AR344" i="35"/>
  <c r="AT344" i="35"/>
  <c r="AV344" i="35"/>
  <c r="BC343" i="9"/>
  <c r="AP344" i="35"/>
  <c r="AZ344" i="35"/>
  <c r="BB344" i="35"/>
  <c r="BD344" i="35"/>
  <c r="AU343" i="9"/>
  <c r="AX344" i="35"/>
  <c r="BH344" i="35"/>
  <c r="BJ344" i="35"/>
  <c r="BL344" i="35"/>
  <c r="AM343" i="9"/>
  <c r="BF344" i="35"/>
  <c r="AM344" i="35"/>
  <c r="AO344" i="35"/>
  <c r="AQ344" i="35"/>
  <c r="AS344" i="35"/>
  <c r="AU344" i="35"/>
  <c r="AW344" i="35"/>
  <c r="BA344" i="35"/>
  <c r="BC344" i="35"/>
  <c r="BJ343" i="9"/>
  <c r="BE344" i="35"/>
  <c r="BB343" i="9"/>
  <c r="AT343" i="9"/>
  <c r="AL343" i="9"/>
  <c r="AY344" i="35"/>
  <c r="BI343" i="9"/>
  <c r="BA343" i="9"/>
  <c r="AS343" i="9"/>
  <c r="AZ343" i="9"/>
  <c r="AR343" i="9"/>
  <c r="BG343" i="9"/>
  <c r="BH343" i="9"/>
  <c r="AY343" i="9"/>
  <c r="AQ343" i="9"/>
  <c r="AN335" i="9"/>
  <c r="BE335" i="9"/>
  <c r="AW335" i="9"/>
  <c r="AO335" i="9"/>
  <c r="BL335" i="9"/>
  <c r="BM335" i="9"/>
  <c r="AV335" i="9"/>
  <c r="BG336" i="35"/>
  <c r="BI336" i="35"/>
  <c r="BK336" i="35"/>
  <c r="BM336" i="35"/>
  <c r="AU335" i="9"/>
  <c r="AL336" i="35"/>
  <c r="AN336" i="35"/>
  <c r="AM335" i="9"/>
  <c r="BD335" i="9"/>
  <c r="AR336" i="35"/>
  <c r="AT336" i="35"/>
  <c r="AV336" i="35"/>
  <c r="AP336" i="35"/>
  <c r="AZ336" i="35"/>
  <c r="BB336" i="35"/>
  <c r="BD336" i="35"/>
  <c r="AX336" i="35"/>
  <c r="BH336" i="35"/>
  <c r="BJ336" i="35"/>
  <c r="BL336" i="35"/>
  <c r="BF336" i="35"/>
  <c r="AM336" i="35"/>
  <c r="AO336" i="35"/>
  <c r="AQ336" i="35"/>
  <c r="AS336" i="35"/>
  <c r="AU336" i="35"/>
  <c r="AW336" i="35"/>
  <c r="BK335" i="9"/>
  <c r="BA336" i="35"/>
  <c r="BB335" i="9"/>
  <c r="BC336" i="35"/>
  <c r="AT335" i="9"/>
  <c r="BE336" i="35"/>
  <c r="AL335" i="9"/>
  <c r="AY336" i="35"/>
  <c r="BC335" i="9"/>
  <c r="BA335" i="9"/>
  <c r="AS335" i="9"/>
  <c r="BH335" i="9"/>
  <c r="BJ335" i="9"/>
  <c r="AZ335" i="9"/>
  <c r="BI335" i="9"/>
  <c r="AQ335" i="9"/>
  <c r="AR335" i="9"/>
  <c r="BG335" i="9"/>
  <c r="AN327" i="9"/>
  <c r="BM327" i="9"/>
  <c r="BE327" i="9"/>
  <c r="AW327" i="9"/>
  <c r="AV327" i="9"/>
  <c r="AO327" i="9"/>
  <c r="BL327" i="9"/>
  <c r="AL328" i="35"/>
  <c r="BK328" i="35"/>
  <c r="AW328" i="35"/>
  <c r="AR328" i="35"/>
  <c r="AT328" i="35"/>
  <c r="AN328" i="35"/>
  <c r="BD327" i="9"/>
  <c r="AP328" i="35"/>
  <c r="AZ328" i="35"/>
  <c r="BB328" i="35"/>
  <c r="AV328" i="35"/>
  <c r="AX328" i="35"/>
  <c r="BH328" i="35"/>
  <c r="BJ328" i="35"/>
  <c r="BD328" i="35"/>
  <c r="BK327" i="9"/>
  <c r="BF328" i="35"/>
  <c r="BL328" i="35"/>
  <c r="BC327" i="9"/>
  <c r="AQ328" i="35"/>
  <c r="AS328" i="35"/>
  <c r="AM328" i="35"/>
  <c r="BE328" i="35"/>
  <c r="AU327" i="9"/>
  <c r="AY328" i="35"/>
  <c r="BA328" i="35"/>
  <c r="AU328" i="35"/>
  <c r="BM328" i="35"/>
  <c r="AM327" i="9"/>
  <c r="BC328" i="35"/>
  <c r="AO328" i="35"/>
  <c r="BG328" i="35"/>
  <c r="BJ327" i="9"/>
  <c r="BB327" i="9"/>
  <c r="AT327" i="9"/>
  <c r="AL327" i="9"/>
  <c r="AR327" i="9"/>
  <c r="BI327" i="9"/>
  <c r="BI328" i="35"/>
  <c r="BA327" i="9"/>
  <c r="AS327" i="9"/>
  <c r="BH327" i="9"/>
  <c r="AZ327" i="9"/>
  <c r="BG327" i="9"/>
  <c r="AY327" i="9"/>
  <c r="AQ327" i="9"/>
  <c r="AN319" i="9"/>
  <c r="BM319" i="9"/>
  <c r="BE319" i="9"/>
  <c r="AW319" i="9"/>
  <c r="AO319" i="9"/>
  <c r="BL319" i="9"/>
  <c r="BD319" i="9"/>
  <c r="AV319" i="9"/>
  <c r="BG320" i="35"/>
  <c r="BI320" i="35"/>
  <c r="BK320" i="35"/>
  <c r="BM320" i="35"/>
  <c r="BK319" i="9"/>
  <c r="AL320" i="35"/>
  <c r="AN320" i="35"/>
  <c r="BC319" i="9"/>
  <c r="AR320" i="35"/>
  <c r="AT320" i="35"/>
  <c r="AV320" i="35"/>
  <c r="AU319" i="9"/>
  <c r="AP320" i="35"/>
  <c r="AZ320" i="35"/>
  <c r="BB320" i="35"/>
  <c r="BD320" i="35"/>
  <c r="AM319" i="9"/>
  <c r="AX320" i="35"/>
  <c r="BH320" i="35"/>
  <c r="BJ320" i="35"/>
  <c r="BL320" i="35"/>
  <c r="BF320" i="35"/>
  <c r="AM320" i="35"/>
  <c r="AO320" i="35"/>
  <c r="AQ320" i="35"/>
  <c r="AS320" i="35"/>
  <c r="AU320" i="35"/>
  <c r="AW320" i="35"/>
  <c r="BJ319" i="9"/>
  <c r="AY320" i="35"/>
  <c r="BB319" i="9"/>
  <c r="AT319" i="9"/>
  <c r="AL319" i="9"/>
  <c r="BA320" i="35"/>
  <c r="BC320" i="35"/>
  <c r="BE320" i="35"/>
  <c r="BI319" i="9"/>
  <c r="BA319" i="9"/>
  <c r="AS319" i="9"/>
  <c r="AR319" i="9"/>
  <c r="BG319" i="9"/>
  <c r="AY319" i="9"/>
  <c r="AQ319" i="9"/>
  <c r="BH319" i="9"/>
  <c r="AZ319" i="9"/>
  <c r="AN311" i="9"/>
  <c r="AW311" i="9"/>
  <c r="AO311" i="9"/>
  <c r="BM311" i="9"/>
  <c r="BL311" i="9"/>
  <c r="BD311" i="9"/>
  <c r="BE311" i="9"/>
  <c r="BG312" i="35"/>
  <c r="BI312" i="35"/>
  <c r="BK312" i="35"/>
  <c r="BM312" i="35"/>
  <c r="AM311" i="9"/>
  <c r="AL312" i="35"/>
  <c r="AN312" i="35"/>
  <c r="AR312" i="35"/>
  <c r="AT312" i="35"/>
  <c r="AV312" i="35"/>
  <c r="AP312" i="35"/>
  <c r="AZ312" i="35"/>
  <c r="BB312" i="35"/>
  <c r="BD312" i="35"/>
  <c r="AV311" i="9"/>
  <c r="AX312" i="35"/>
  <c r="BH312" i="35"/>
  <c r="BJ312" i="35"/>
  <c r="BL312" i="35"/>
  <c r="BF312" i="35"/>
  <c r="AM312" i="35"/>
  <c r="AO312" i="35"/>
  <c r="BK311" i="9"/>
  <c r="AQ312" i="35"/>
  <c r="AS312" i="35"/>
  <c r="AU312" i="35"/>
  <c r="AW312" i="35"/>
  <c r="BC311" i="9"/>
  <c r="AY312" i="35"/>
  <c r="AT311" i="9"/>
  <c r="AL311" i="9"/>
  <c r="BA312" i="35"/>
  <c r="BC312" i="35"/>
  <c r="AU311" i="9"/>
  <c r="BE312" i="35"/>
  <c r="BJ311" i="9"/>
  <c r="AS311" i="9"/>
  <c r="BH311" i="9"/>
  <c r="AZ311" i="9"/>
  <c r="AR311" i="9"/>
  <c r="BB311" i="9"/>
  <c r="BI311" i="9"/>
  <c r="BA311" i="9"/>
  <c r="BG311" i="9"/>
  <c r="AY311" i="9"/>
  <c r="AN303" i="9"/>
  <c r="BM303" i="9"/>
  <c r="BE303" i="9"/>
  <c r="AW303" i="9"/>
  <c r="AO303" i="9"/>
  <c r="BL303" i="9"/>
  <c r="BD303" i="9"/>
  <c r="BG304" i="35"/>
  <c r="BI304" i="35"/>
  <c r="BK304" i="35"/>
  <c r="BM304" i="35"/>
  <c r="AL304" i="35"/>
  <c r="AN304" i="35"/>
  <c r="AR304" i="35"/>
  <c r="AT304" i="35"/>
  <c r="AV304" i="35"/>
  <c r="BK303" i="9"/>
  <c r="AP304" i="35"/>
  <c r="AZ304" i="35"/>
  <c r="BB304" i="35"/>
  <c r="BD304" i="35"/>
  <c r="BC303" i="9"/>
  <c r="AV303" i="9"/>
  <c r="AX304" i="35"/>
  <c r="BH304" i="35"/>
  <c r="BJ304" i="35"/>
  <c r="BL304" i="35"/>
  <c r="AU303" i="9"/>
  <c r="BF304" i="35"/>
  <c r="AM304" i="35"/>
  <c r="AO304" i="35"/>
  <c r="AM303" i="9"/>
  <c r="AQ304" i="35"/>
  <c r="AS304" i="35"/>
  <c r="AU304" i="35"/>
  <c r="AW304" i="35"/>
  <c r="BA304" i="35"/>
  <c r="BC304" i="35"/>
  <c r="BE304" i="35"/>
  <c r="BJ303" i="9"/>
  <c r="BB303" i="9"/>
  <c r="AT303" i="9"/>
  <c r="AY304" i="35"/>
  <c r="AL303" i="9"/>
  <c r="BI303" i="9"/>
  <c r="BA303" i="9"/>
  <c r="AS303" i="9"/>
  <c r="BH303" i="9"/>
  <c r="AZ303" i="9"/>
  <c r="BG303" i="9"/>
  <c r="AR303" i="9"/>
  <c r="AY303" i="9"/>
  <c r="AQ303" i="9"/>
  <c r="AN295" i="9"/>
  <c r="BM295" i="9"/>
  <c r="BE295" i="9"/>
  <c r="AW295" i="9"/>
  <c r="AO295" i="9"/>
  <c r="BD295" i="9"/>
  <c r="AV295" i="9"/>
  <c r="BG296" i="35"/>
  <c r="BI296" i="35"/>
  <c r="BK296" i="35"/>
  <c r="AW296" i="35"/>
  <c r="BC295" i="9"/>
  <c r="AL296" i="35"/>
  <c r="AN296" i="35"/>
  <c r="AU295" i="9"/>
  <c r="AR296" i="35"/>
  <c r="AT296" i="35"/>
  <c r="AV296" i="35"/>
  <c r="AM295" i="9"/>
  <c r="AP296" i="35"/>
  <c r="AZ296" i="35"/>
  <c r="BB296" i="35"/>
  <c r="BD296" i="35"/>
  <c r="BL295" i="9"/>
  <c r="AX296" i="35"/>
  <c r="BH296" i="35"/>
  <c r="BJ296" i="35"/>
  <c r="BL296" i="35"/>
  <c r="BF296" i="35"/>
  <c r="AM296" i="35"/>
  <c r="BE296" i="35"/>
  <c r="AQ296" i="35"/>
  <c r="AS296" i="35"/>
  <c r="AU296" i="35"/>
  <c r="BM296" i="35"/>
  <c r="BC296" i="35"/>
  <c r="BJ295" i="9"/>
  <c r="AO296" i="35"/>
  <c r="BB295" i="9"/>
  <c r="AT295" i="9"/>
  <c r="AL295" i="9"/>
  <c r="AY296" i="35"/>
  <c r="BK295" i="9"/>
  <c r="BI295" i="9"/>
  <c r="BA295" i="9"/>
  <c r="AS295" i="9"/>
  <c r="BH295" i="9"/>
  <c r="BA296" i="35"/>
  <c r="AY295" i="9"/>
  <c r="AQ295" i="9"/>
  <c r="AZ295" i="9"/>
  <c r="AO287" i="9"/>
  <c r="AN287" i="9"/>
  <c r="BM287" i="9"/>
  <c r="BE287" i="9"/>
  <c r="BD287" i="9"/>
  <c r="AV287" i="9"/>
  <c r="AW287" i="9"/>
  <c r="BG288" i="35"/>
  <c r="BI288" i="35"/>
  <c r="BK288" i="35"/>
  <c r="BM288" i="35"/>
  <c r="AL288" i="35"/>
  <c r="AN288" i="35"/>
  <c r="AR288" i="35"/>
  <c r="AT288" i="35"/>
  <c r="AV288" i="35"/>
  <c r="AP288" i="35"/>
  <c r="AZ288" i="35"/>
  <c r="BB288" i="35"/>
  <c r="BD288" i="35"/>
  <c r="AX288" i="35"/>
  <c r="BH288" i="35"/>
  <c r="BJ288" i="35"/>
  <c r="BL288" i="35"/>
  <c r="BK287" i="9"/>
  <c r="BL287" i="9"/>
  <c r="BF288" i="35"/>
  <c r="AM288" i="35"/>
  <c r="AO288" i="35"/>
  <c r="BC287" i="9"/>
  <c r="AQ288" i="35"/>
  <c r="AS288" i="35"/>
  <c r="AU288" i="35"/>
  <c r="AW288" i="35"/>
  <c r="AU287" i="9"/>
  <c r="AL287" i="9"/>
  <c r="AM287" i="9"/>
  <c r="AY288" i="35"/>
  <c r="BA288" i="35"/>
  <c r="BJ287" i="9"/>
  <c r="BC288" i="35"/>
  <c r="BB287" i="9"/>
  <c r="AZ287" i="9"/>
  <c r="BE288" i="35"/>
  <c r="AR287" i="9"/>
  <c r="AT287" i="9"/>
  <c r="BI287" i="9"/>
  <c r="BA287" i="9"/>
  <c r="AS287" i="9"/>
  <c r="BH287" i="9"/>
  <c r="BG287" i="9"/>
  <c r="AY287" i="9"/>
  <c r="AQ287" i="9"/>
  <c r="AV279" i="9"/>
  <c r="BF279" i="9"/>
  <c r="BE279" i="9"/>
  <c r="BG280" i="35"/>
  <c r="BI280" i="35"/>
  <c r="BK280" i="35"/>
  <c r="BM280" i="35"/>
  <c r="AL280" i="35"/>
  <c r="AN280" i="35"/>
  <c r="AQ279" i="9"/>
  <c r="AR280" i="35"/>
  <c r="AT280" i="35"/>
  <c r="AV280" i="35"/>
  <c r="AY279" i="9"/>
  <c r="AP280" i="35"/>
  <c r="AZ280" i="35"/>
  <c r="BB280" i="35"/>
  <c r="BD280" i="35"/>
  <c r="BG279" i="9"/>
  <c r="AX280" i="35"/>
  <c r="BH280" i="35"/>
  <c r="BJ280" i="35"/>
  <c r="BL280" i="35"/>
  <c r="AL279" i="9"/>
  <c r="AU279" i="9"/>
  <c r="BF280" i="35"/>
  <c r="AM280" i="35"/>
  <c r="AO280" i="35"/>
  <c r="AT279" i="9"/>
  <c r="AQ280" i="35"/>
  <c r="AS280" i="35"/>
  <c r="AU280" i="35"/>
  <c r="AW280" i="35"/>
  <c r="BB279" i="9"/>
  <c r="BD279" i="9"/>
  <c r="AY280" i="35"/>
  <c r="AR279" i="9"/>
  <c r="BA280" i="35"/>
  <c r="BC280" i="35"/>
  <c r="BE280" i="35"/>
  <c r="AS279" i="9"/>
  <c r="BJ279" i="9"/>
  <c r="BM279" i="9"/>
  <c r="BC279" i="9"/>
  <c r="AP279" i="9"/>
  <c r="BK279" i="9"/>
  <c r="AZ279" i="9"/>
  <c r="AO279" i="9"/>
  <c r="BL279" i="9"/>
  <c r="BA279" i="9"/>
  <c r="BI279" i="9"/>
  <c r="AX279" i="9"/>
  <c r="AM271" i="9"/>
  <c r="BM271" i="9"/>
  <c r="BA271" i="9"/>
  <c r="AN271" i="9"/>
  <c r="BL271" i="9"/>
  <c r="AZ271" i="9"/>
  <c r="AL272" i="35"/>
  <c r="AN272" i="35"/>
  <c r="AP271" i="9"/>
  <c r="BB271" i="9"/>
  <c r="BK271" i="9"/>
  <c r="AR272" i="35"/>
  <c r="AT272" i="35"/>
  <c r="AV272" i="35"/>
  <c r="AX271" i="9"/>
  <c r="BJ271" i="9"/>
  <c r="AW271" i="9"/>
  <c r="AP272" i="35"/>
  <c r="AZ272" i="35"/>
  <c r="BB272" i="35"/>
  <c r="BD272" i="35"/>
  <c r="BF271" i="9"/>
  <c r="AX272" i="35"/>
  <c r="BH272" i="35"/>
  <c r="BJ272" i="35"/>
  <c r="BL272" i="35"/>
  <c r="AQ271" i="9"/>
  <c r="BF272" i="35"/>
  <c r="AM272" i="35"/>
  <c r="AO272" i="35"/>
  <c r="AY271" i="9"/>
  <c r="AQ272" i="35"/>
  <c r="AS272" i="35"/>
  <c r="AU272" i="35"/>
  <c r="AW272" i="35"/>
  <c r="BG271" i="9"/>
  <c r="AY272" i="35"/>
  <c r="BA272" i="35"/>
  <c r="BC272" i="35"/>
  <c r="BE272" i="35"/>
  <c r="AL271" i="9"/>
  <c r="BI271" i="9"/>
  <c r="BI272" i="35"/>
  <c r="AV271" i="9"/>
  <c r="BK272" i="35"/>
  <c r="BM272" i="35"/>
  <c r="AT271" i="9"/>
  <c r="BH271" i="9"/>
  <c r="BG272" i="35"/>
  <c r="AU271" i="9"/>
  <c r="BD271" i="9"/>
  <c r="AR271" i="9"/>
  <c r="BE271" i="9"/>
  <c r="AS271" i="9"/>
  <c r="BI263" i="9"/>
  <c r="AM263" i="9"/>
  <c r="BD263" i="9"/>
  <c r="AY264" i="35"/>
  <c r="BA264" i="35"/>
  <c r="BC264" i="35"/>
  <c r="AO264" i="35"/>
  <c r="AO263" i="9"/>
  <c r="BC263" i="9"/>
  <c r="BG264" i="35"/>
  <c r="BI264" i="35"/>
  <c r="BK264" i="35"/>
  <c r="AW264" i="35"/>
  <c r="AR263" i="9"/>
  <c r="AW263" i="9"/>
  <c r="AL264" i="35"/>
  <c r="AN264" i="35"/>
  <c r="AP263" i="9"/>
  <c r="AZ263" i="9"/>
  <c r="BE263" i="9"/>
  <c r="AR264" i="35"/>
  <c r="AT264" i="35"/>
  <c r="AV264" i="35"/>
  <c r="AX263" i="9"/>
  <c r="BH263" i="9"/>
  <c r="BM263" i="9"/>
  <c r="AP264" i="35"/>
  <c r="AZ264" i="35"/>
  <c r="BB264" i="35"/>
  <c r="BD264" i="35"/>
  <c r="BF263" i="9"/>
  <c r="AL263" i="9"/>
  <c r="AX264" i="35"/>
  <c r="BH264" i="35"/>
  <c r="BJ264" i="35"/>
  <c r="BL264" i="35"/>
  <c r="AQ263" i="9"/>
  <c r="AT263" i="9"/>
  <c r="BF264" i="35"/>
  <c r="AM264" i="35"/>
  <c r="BE264" i="35"/>
  <c r="AY263" i="9"/>
  <c r="BB263" i="9"/>
  <c r="AS264" i="35"/>
  <c r="BA263" i="9"/>
  <c r="AU264" i="35"/>
  <c r="BM264" i="35"/>
  <c r="BG263" i="9"/>
  <c r="AQ264" i="35"/>
  <c r="BJ263" i="9"/>
  <c r="AV263" i="9"/>
  <c r="AS263" i="9"/>
  <c r="AU263" i="9"/>
  <c r="AZ256" i="35"/>
  <c r="AU256" i="35"/>
  <c r="AN256" i="35"/>
  <c r="BL256" i="35"/>
  <c r="AY255" i="9"/>
  <c r="BA255" i="9"/>
  <c r="BD255" i="9"/>
  <c r="BH256" i="35"/>
  <c r="BE256" i="35"/>
  <c r="AX256" i="35"/>
  <c r="AQ256" i="35"/>
  <c r="BG255" i="9"/>
  <c r="BI255" i="9"/>
  <c r="BL255" i="9"/>
  <c r="AL256" i="35"/>
  <c r="BJ256" i="35"/>
  <c r="BC256" i="35"/>
  <c r="AL255" i="9"/>
  <c r="AO255" i="9"/>
  <c r="AS256" i="35"/>
  <c r="AV256" i="35"/>
  <c r="AO256" i="35"/>
  <c r="BM256" i="35"/>
  <c r="AR255" i="9"/>
  <c r="AT255" i="9"/>
  <c r="AW255" i="9"/>
  <c r="BA256" i="35"/>
  <c r="BF256" i="35"/>
  <c r="AY256" i="35"/>
  <c r="AP255" i="9"/>
  <c r="AZ255" i="9"/>
  <c r="BB255" i="9"/>
  <c r="BE255" i="9"/>
  <c r="BI256" i="35"/>
  <c r="AM256" i="35"/>
  <c r="BK256" i="35"/>
  <c r="AX255" i="9"/>
  <c r="BH255" i="9"/>
  <c r="BJ255" i="9"/>
  <c r="BM255" i="9"/>
  <c r="AT256" i="35"/>
  <c r="AW256" i="35"/>
  <c r="AP256" i="35"/>
  <c r="BF255" i="9"/>
  <c r="AN255" i="9"/>
  <c r="AR256" i="35"/>
  <c r="AS255" i="9"/>
  <c r="AV255" i="9"/>
  <c r="BD256" i="35"/>
  <c r="BG256" i="35"/>
  <c r="BB256" i="35"/>
  <c r="AQ255" i="9"/>
  <c r="BC255" i="9"/>
  <c r="BK255" i="9"/>
  <c r="AL248" i="35"/>
  <c r="AO248" i="35"/>
  <c r="AY248" i="35"/>
  <c r="BF247" i="9"/>
  <c r="AM247" i="9"/>
  <c r="AO247" i="9"/>
  <c r="AR248" i="35"/>
  <c r="AT248" i="35"/>
  <c r="AW248" i="35"/>
  <c r="BD248" i="35"/>
  <c r="AQ247" i="9"/>
  <c r="AS247" i="9"/>
  <c r="AU247" i="9"/>
  <c r="AW247" i="9"/>
  <c r="AZ248" i="35"/>
  <c r="BB248" i="35"/>
  <c r="BE248" i="35"/>
  <c r="BG248" i="35"/>
  <c r="AY247" i="9"/>
  <c r="BA247" i="9"/>
  <c r="BC247" i="9"/>
  <c r="BE247" i="9"/>
  <c r="BH248" i="35"/>
  <c r="BJ248" i="35"/>
  <c r="BM248" i="35"/>
  <c r="BL248" i="35"/>
  <c r="BG247" i="9"/>
  <c r="BI247" i="9"/>
  <c r="BK247" i="9"/>
  <c r="BM247" i="9"/>
  <c r="AM248" i="35"/>
  <c r="AP248" i="35"/>
  <c r="AN248" i="35"/>
  <c r="AL247" i="9"/>
  <c r="AN247" i="9"/>
  <c r="AS248" i="35"/>
  <c r="AU248" i="35"/>
  <c r="AX248" i="35"/>
  <c r="AQ248" i="35"/>
  <c r="AR247" i="9"/>
  <c r="AT247" i="9"/>
  <c r="AV247" i="9"/>
  <c r="BA248" i="35"/>
  <c r="BC248" i="35"/>
  <c r="BF248" i="35"/>
  <c r="AP247" i="9"/>
  <c r="AZ247" i="9"/>
  <c r="BB247" i="9"/>
  <c r="BD247" i="9"/>
  <c r="AV248" i="35"/>
  <c r="AX247" i="9"/>
  <c r="BH247" i="9"/>
  <c r="BJ247" i="9"/>
  <c r="BI248" i="35"/>
  <c r="BL247" i="9"/>
  <c r="BK248" i="35"/>
  <c r="AZ240" i="35"/>
  <c r="BB240" i="35"/>
  <c r="BE240" i="35"/>
  <c r="AV240" i="35"/>
  <c r="AY239" i="9"/>
  <c r="BA239" i="9"/>
  <c r="BC239" i="9"/>
  <c r="BE239" i="9"/>
  <c r="BH240" i="35"/>
  <c r="BJ240" i="35"/>
  <c r="BM240" i="35"/>
  <c r="AY240" i="35"/>
  <c r="BG239" i="9"/>
  <c r="BI239" i="9"/>
  <c r="BK239" i="9"/>
  <c r="BM239" i="9"/>
  <c r="AM240" i="35"/>
  <c r="AP240" i="35"/>
  <c r="BD240" i="35"/>
  <c r="AL239" i="9"/>
  <c r="AN239" i="9"/>
  <c r="AS240" i="35"/>
  <c r="AU240" i="35"/>
  <c r="AX240" i="35"/>
  <c r="BG240" i="35"/>
  <c r="AR239" i="9"/>
  <c r="AT239" i="9"/>
  <c r="AV239" i="9"/>
  <c r="BA240" i="35"/>
  <c r="BC240" i="35"/>
  <c r="BF240" i="35"/>
  <c r="AP239" i="9"/>
  <c r="AZ239" i="9"/>
  <c r="BB239" i="9"/>
  <c r="BD239" i="9"/>
  <c r="BI240" i="35"/>
  <c r="BK240" i="35"/>
  <c r="BL240" i="35"/>
  <c r="AX239" i="9"/>
  <c r="BH239" i="9"/>
  <c r="BJ239" i="9"/>
  <c r="BL239" i="9"/>
  <c r="AL240" i="35"/>
  <c r="AO240" i="35"/>
  <c r="AN240" i="35"/>
  <c r="BF239" i="9"/>
  <c r="AM239" i="9"/>
  <c r="AO239" i="9"/>
  <c r="AR240" i="35"/>
  <c r="AS239" i="9"/>
  <c r="AU239" i="9"/>
  <c r="AT240" i="35"/>
  <c r="AW239" i="9"/>
  <c r="AW240" i="35"/>
  <c r="AQ240" i="35"/>
  <c r="AQ239" i="9"/>
  <c r="AM232" i="35"/>
  <c r="AO232" i="35"/>
  <c r="AY232" i="35"/>
  <c r="AL231" i="9"/>
  <c r="AN231" i="9"/>
  <c r="AS232" i="35"/>
  <c r="AU232" i="35"/>
  <c r="AW232" i="35"/>
  <c r="BG232" i="35"/>
  <c r="AR231" i="9"/>
  <c r="AT231" i="9"/>
  <c r="AV231" i="9"/>
  <c r="BA232" i="35"/>
  <c r="BC232" i="35"/>
  <c r="BE232" i="35"/>
  <c r="AP231" i="9"/>
  <c r="AZ231" i="9"/>
  <c r="BB231" i="9"/>
  <c r="BD231" i="9"/>
  <c r="BI232" i="35"/>
  <c r="BK232" i="35"/>
  <c r="BM232" i="35"/>
  <c r="AX231" i="9"/>
  <c r="BH231" i="9"/>
  <c r="BJ231" i="9"/>
  <c r="BL231" i="9"/>
  <c r="AL232" i="35"/>
  <c r="AN232" i="35"/>
  <c r="AP232" i="35"/>
  <c r="BF231" i="9"/>
  <c r="AM231" i="9"/>
  <c r="AO231" i="9"/>
  <c r="AR232" i="35"/>
  <c r="AT232" i="35"/>
  <c r="AV232" i="35"/>
  <c r="AX232" i="35"/>
  <c r="AQ231" i="9"/>
  <c r="AS231" i="9"/>
  <c r="AU231" i="9"/>
  <c r="AW231" i="9"/>
  <c r="AZ232" i="35"/>
  <c r="BB232" i="35"/>
  <c r="BD232" i="35"/>
  <c r="BF232" i="35"/>
  <c r="AY231" i="9"/>
  <c r="BA231" i="9"/>
  <c r="BC231" i="9"/>
  <c r="BE231" i="9"/>
  <c r="AQ232" i="35"/>
  <c r="BG231" i="9"/>
  <c r="BH232" i="35"/>
  <c r="BI231" i="9"/>
  <c r="BK231" i="9"/>
  <c r="BJ232" i="35"/>
  <c r="BM231" i="9"/>
  <c r="BL232" i="35"/>
  <c r="BA224" i="35"/>
  <c r="BC224" i="35"/>
  <c r="BE224" i="35"/>
  <c r="AP223" i="9"/>
  <c r="AZ223" i="9"/>
  <c r="BB223" i="9"/>
  <c r="BD223" i="9"/>
  <c r="BI224" i="35"/>
  <c r="BK224" i="35"/>
  <c r="BM224" i="35"/>
  <c r="AX223" i="9"/>
  <c r="BH223" i="9"/>
  <c r="BJ223" i="9"/>
  <c r="BL223" i="9"/>
  <c r="AL224" i="35"/>
  <c r="AN224" i="35"/>
  <c r="AP224" i="35"/>
  <c r="BF223" i="9"/>
  <c r="AM223" i="9"/>
  <c r="AO223" i="9"/>
  <c r="AR224" i="35"/>
  <c r="AT224" i="35"/>
  <c r="AV224" i="35"/>
  <c r="AX224" i="35"/>
  <c r="AQ223" i="9"/>
  <c r="AS223" i="9"/>
  <c r="AU223" i="9"/>
  <c r="AW223" i="9"/>
  <c r="AZ224" i="35"/>
  <c r="BB224" i="35"/>
  <c r="BD224" i="35"/>
  <c r="BF224" i="35"/>
  <c r="AY223" i="9"/>
  <c r="BA223" i="9"/>
  <c r="BC223" i="9"/>
  <c r="BE223" i="9"/>
  <c r="BH224" i="35"/>
  <c r="BJ224" i="35"/>
  <c r="BL224" i="35"/>
  <c r="AQ224" i="35"/>
  <c r="BG223" i="9"/>
  <c r="BI223" i="9"/>
  <c r="BK223" i="9"/>
  <c r="BM223" i="9"/>
  <c r="AM224" i="35"/>
  <c r="AO224" i="35"/>
  <c r="AY224" i="35"/>
  <c r="AL223" i="9"/>
  <c r="AN223" i="9"/>
  <c r="AT223" i="9"/>
  <c r="AS224" i="35"/>
  <c r="AV223" i="9"/>
  <c r="AU224" i="35"/>
  <c r="AW224" i="35"/>
  <c r="BG224" i="35"/>
  <c r="AR223" i="9"/>
  <c r="AL216" i="35"/>
  <c r="AN216" i="35"/>
  <c r="AP216" i="35"/>
  <c r="BF215" i="9"/>
  <c r="AM215" i="9"/>
  <c r="AO215" i="9"/>
  <c r="AR216" i="35"/>
  <c r="AT216" i="35"/>
  <c r="AV216" i="35"/>
  <c r="AX216" i="35"/>
  <c r="AQ215" i="9"/>
  <c r="AS215" i="9"/>
  <c r="AU215" i="9"/>
  <c r="AW215" i="9"/>
  <c r="AZ216" i="35"/>
  <c r="BB216" i="35"/>
  <c r="BD216" i="35"/>
  <c r="BF216" i="35"/>
  <c r="AY215" i="9"/>
  <c r="BA215" i="9"/>
  <c r="BC215" i="9"/>
  <c r="BE215" i="9"/>
  <c r="BH216" i="35"/>
  <c r="BJ216" i="35"/>
  <c r="BL216" i="35"/>
  <c r="AQ216" i="35"/>
  <c r="BG215" i="9"/>
  <c r="BI215" i="9"/>
  <c r="BK215" i="9"/>
  <c r="BM215" i="9"/>
  <c r="AM216" i="35"/>
  <c r="AO216" i="35"/>
  <c r="AY216" i="35"/>
  <c r="AL215" i="9"/>
  <c r="AN215" i="9"/>
  <c r="AS216" i="35"/>
  <c r="AU216" i="35"/>
  <c r="AW216" i="35"/>
  <c r="BG216" i="35"/>
  <c r="AR215" i="9"/>
  <c r="AT215" i="9"/>
  <c r="AV215" i="9"/>
  <c r="BA216" i="35"/>
  <c r="BC216" i="35"/>
  <c r="BE216" i="35"/>
  <c r="AP215" i="9"/>
  <c r="AZ215" i="9"/>
  <c r="BB215" i="9"/>
  <c r="BD215" i="9"/>
  <c r="BM216" i="35"/>
  <c r="AX215" i="9"/>
  <c r="BH215" i="9"/>
  <c r="BJ215" i="9"/>
  <c r="BI216" i="35"/>
  <c r="BL215" i="9"/>
  <c r="BK216" i="35"/>
  <c r="AZ208" i="35"/>
  <c r="BB208" i="35"/>
  <c r="BD208" i="35"/>
  <c r="BF208" i="35"/>
  <c r="AY207" i="9"/>
  <c r="BA207" i="9"/>
  <c r="BC207" i="9"/>
  <c r="BE207" i="9"/>
  <c r="BH208" i="35"/>
  <c r="BJ208" i="35"/>
  <c r="BL208" i="35"/>
  <c r="AY208" i="35"/>
  <c r="BG207" i="9"/>
  <c r="BI207" i="9"/>
  <c r="BK207" i="9"/>
  <c r="BM207" i="9"/>
  <c r="AM208" i="35"/>
  <c r="AO208" i="35"/>
  <c r="BG208" i="35"/>
  <c r="AL207" i="9"/>
  <c r="AN207" i="9"/>
  <c r="AS208" i="35"/>
  <c r="AU208" i="35"/>
  <c r="AW208" i="35"/>
  <c r="AQ208" i="35"/>
  <c r="AR207" i="9"/>
  <c r="AT207" i="9"/>
  <c r="AV207" i="9"/>
  <c r="BA208" i="35"/>
  <c r="BC208" i="35"/>
  <c r="BE208" i="35"/>
  <c r="AP207" i="9"/>
  <c r="AZ207" i="9"/>
  <c r="BB207" i="9"/>
  <c r="BD207" i="9"/>
  <c r="BI208" i="35"/>
  <c r="BK208" i="35"/>
  <c r="BM208" i="35"/>
  <c r="AX207" i="9"/>
  <c r="BH207" i="9"/>
  <c r="BJ207" i="9"/>
  <c r="BL207" i="9"/>
  <c r="AL208" i="35"/>
  <c r="AN208" i="35"/>
  <c r="AP208" i="35"/>
  <c r="BF207" i="9"/>
  <c r="AM207" i="9"/>
  <c r="AO207" i="9"/>
  <c r="AR208" i="35"/>
  <c r="AS207" i="9"/>
  <c r="AU207" i="9"/>
  <c r="AT208" i="35"/>
  <c r="AW207" i="9"/>
  <c r="AV208" i="35"/>
  <c r="AX208" i="35"/>
  <c r="AQ207" i="9"/>
  <c r="AM200" i="35"/>
  <c r="AO200" i="35"/>
  <c r="AY200" i="35"/>
  <c r="AL199" i="9"/>
  <c r="AN199" i="9"/>
  <c r="AS200" i="35"/>
  <c r="AU200" i="35"/>
  <c r="AW200" i="35"/>
  <c r="BG200" i="35"/>
  <c r="AR199" i="9"/>
  <c r="AT199" i="9"/>
  <c r="AV199" i="9"/>
  <c r="BA200" i="35"/>
  <c r="BC200" i="35"/>
  <c r="BE200" i="35"/>
  <c r="AP199" i="9"/>
  <c r="AZ199" i="9"/>
  <c r="BB199" i="9"/>
  <c r="BD199" i="9"/>
  <c r="BI200" i="35"/>
  <c r="BK200" i="35"/>
  <c r="BM200" i="35"/>
  <c r="AX199" i="9"/>
  <c r="BH199" i="9"/>
  <c r="BJ199" i="9"/>
  <c r="BL199" i="9"/>
  <c r="AL200" i="35"/>
  <c r="AN200" i="35"/>
  <c r="AP200" i="35"/>
  <c r="BF199" i="9"/>
  <c r="AM199" i="9"/>
  <c r="AO199" i="9"/>
  <c r="AR200" i="35"/>
  <c r="AT200" i="35"/>
  <c r="AV200" i="35"/>
  <c r="AX200" i="35"/>
  <c r="AQ199" i="9"/>
  <c r="AS199" i="9"/>
  <c r="AU199" i="9"/>
  <c r="AW199" i="9"/>
  <c r="AZ200" i="35"/>
  <c r="BB200" i="35"/>
  <c r="BD200" i="35"/>
  <c r="BF200" i="35"/>
  <c r="AY199" i="9"/>
  <c r="BA199" i="9"/>
  <c r="BC199" i="9"/>
  <c r="BE199" i="9"/>
  <c r="BL200" i="35"/>
  <c r="AQ200" i="35"/>
  <c r="BG199" i="9"/>
  <c r="BH200" i="35"/>
  <c r="BI199" i="9"/>
  <c r="BK199" i="9"/>
  <c r="BM199" i="9"/>
  <c r="BJ200" i="35"/>
  <c r="BA192" i="35"/>
  <c r="BC192" i="35"/>
  <c r="BE192" i="35"/>
  <c r="AP191" i="9"/>
  <c r="AZ191" i="9"/>
  <c r="BB191" i="9"/>
  <c r="BD191" i="9"/>
  <c r="BI192" i="35"/>
  <c r="BK192" i="35"/>
  <c r="BM192" i="35"/>
  <c r="AX191" i="9"/>
  <c r="BH191" i="9"/>
  <c r="BJ191" i="9"/>
  <c r="BL191" i="9"/>
  <c r="AL192" i="35"/>
  <c r="AN192" i="35"/>
  <c r="AP192" i="35"/>
  <c r="BF191" i="9"/>
  <c r="AM191" i="9"/>
  <c r="AO191" i="9"/>
  <c r="AR192" i="35"/>
  <c r="AT192" i="35"/>
  <c r="AV192" i="35"/>
  <c r="AX192" i="35"/>
  <c r="AQ191" i="9"/>
  <c r="AS191" i="9"/>
  <c r="AU191" i="9"/>
  <c r="AW191" i="9"/>
  <c r="AZ192" i="35"/>
  <c r="BB192" i="35"/>
  <c r="BD192" i="35"/>
  <c r="BF192" i="35"/>
  <c r="AY191" i="9"/>
  <c r="BA191" i="9"/>
  <c r="BC191" i="9"/>
  <c r="BE191" i="9"/>
  <c r="BH192" i="35"/>
  <c r="BJ192" i="35"/>
  <c r="BL192" i="35"/>
  <c r="AQ192" i="35"/>
  <c r="BG191" i="9"/>
  <c r="BI191" i="9"/>
  <c r="BK191" i="9"/>
  <c r="BM191" i="9"/>
  <c r="AM192" i="35"/>
  <c r="AO192" i="35"/>
  <c r="AY192" i="35"/>
  <c r="AL191" i="9"/>
  <c r="AN191" i="9"/>
  <c r="AR191" i="9"/>
  <c r="AT191" i="9"/>
  <c r="AS192" i="35"/>
  <c r="AV191" i="9"/>
  <c r="AU192" i="35"/>
  <c r="AW192" i="35"/>
  <c r="BG192" i="35"/>
  <c r="AL184" i="35"/>
  <c r="AN184" i="35"/>
  <c r="AP184" i="35"/>
  <c r="BF183" i="9"/>
  <c r="AM183" i="9"/>
  <c r="AO183" i="9"/>
  <c r="AR184" i="35"/>
  <c r="AT184" i="35"/>
  <c r="AV184" i="35"/>
  <c r="AX184" i="35"/>
  <c r="AQ183" i="9"/>
  <c r="AS183" i="9"/>
  <c r="AU183" i="9"/>
  <c r="AW183" i="9"/>
  <c r="AZ184" i="35"/>
  <c r="BB184" i="35"/>
  <c r="BD184" i="35"/>
  <c r="BF184" i="35"/>
  <c r="AY183" i="9"/>
  <c r="BA183" i="9"/>
  <c r="BC183" i="9"/>
  <c r="BE183" i="9"/>
  <c r="BH184" i="35"/>
  <c r="BJ184" i="35"/>
  <c r="BL184" i="35"/>
  <c r="AQ184" i="35"/>
  <c r="BG183" i="9"/>
  <c r="BI183" i="9"/>
  <c r="BK183" i="9"/>
  <c r="BM183" i="9"/>
  <c r="AM184" i="35"/>
  <c r="AO184" i="35"/>
  <c r="AY184" i="35"/>
  <c r="AL183" i="9"/>
  <c r="AN183" i="9"/>
  <c r="AS184" i="35"/>
  <c r="AU184" i="35"/>
  <c r="AW184" i="35"/>
  <c r="BG184" i="35"/>
  <c r="AR183" i="9"/>
  <c r="AT183" i="9"/>
  <c r="AV183" i="9"/>
  <c r="BA184" i="35"/>
  <c r="BC184" i="35"/>
  <c r="BE184" i="35"/>
  <c r="AP183" i="9"/>
  <c r="AZ183" i="9"/>
  <c r="BB183" i="9"/>
  <c r="BD183" i="9"/>
  <c r="BI184" i="35"/>
  <c r="BL183" i="9"/>
  <c r="BK184" i="35"/>
  <c r="BM184" i="35"/>
  <c r="AX183" i="9"/>
  <c r="BH183" i="9"/>
  <c r="BJ183" i="9"/>
  <c r="AZ176" i="35"/>
  <c r="BB176" i="35"/>
  <c r="BD176" i="35"/>
  <c r="BF176" i="35"/>
  <c r="AY175" i="9"/>
  <c r="BA175" i="9"/>
  <c r="BC175" i="9"/>
  <c r="BE175" i="9"/>
  <c r="BH176" i="35"/>
  <c r="BJ176" i="35"/>
  <c r="BL176" i="35"/>
  <c r="AY176" i="35"/>
  <c r="BG175" i="9"/>
  <c r="BI175" i="9"/>
  <c r="BK175" i="9"/>
  <c r="BM175" i="9"/>
  <c r="AM176" i="35"/>
  <c r="AO176" i="35"/>
  <c r="BG176" i="35"/>
  <c r="AL175" i="9"/>
  <c r="AN175" i="9"/>
  <c r="AS176" i="35"/>
  <c r="AU176" i="35"/>
  <c r="AW176" i="35"/>
  <c r="AQ176" i="35"/>
  <c r="AR175" i="9"/>
  <c r="AT175" i="9"/>
  <c r="AV175" i="9"/>
  <c r="BA176" i="35"/>
  <c r="BC176" i="35"/>
  <c r="BE176" i="35"/>
  <c r="AP175" i="9"/>
  <c r="AZ175" i="9"/>
  <c r="BB175" i="9"/>
  <c r="BD175" i="9"/>
  <c r="BI176" i="35"/>
  <c r="BK176" i="35"/>
  <c r="BM176" i="35"/>
  <c r="AX175" i="9"/>
  <c r="BH175" i="9"/>
  <c r="BJ175" i="9"/>
  <c r="BL175" i="9"/>
  <c r="AL176" i="35"/>
  <c r="AN176" i="35"/>
  <c r="AP176" i="35"/>
  <c r="BF175" i="9"/>
  <c r="AM175" i="9"/>
  <c r="AO175" i="9"/>
  <c r="AR176" i="35"/>
  <c r="AS175" i="9"/>
  <c r="AU175" i="9"/>
  <c r="AT176" i="35"/>
  <c r="AW175" i="9"/>
  <c r="AV176" i="35"/>
  <c r="AX176" i="35"/>
  <c r="AQ175" i="9"/>
  <c r="AM168" i="35"/>
  <c r="AO168" i="35"/>
  <c r="AY168" i="35"/>
  <c r="AL167" i="9"/>
  <c r="AN167" i="9"/>
  <c r="AS168" i="35"/>
  <c r="AU168" i="35"/>
  <c r="AW168" i="35"/>
  <c r="BG168" i="35"/>
  <c r="AR167" i="9"/>
  <c r="AT167" i="9"/>
  <c r="AV167" i="9"/>
  <c r="BA168" i="35"/>
  <c r="BC168" i="35"/>
  <c r="BE168" i="35"/>
  <c r="AP167" i="9"/>
  <c r="AZ167" i="9"/>
  <c r="BB167" i="9"/>
  <c r="BD167" i="9"/>
  <c r="BI168" i="35"/>
  <c r="BK168" i="35"/>
  <c r="BM168" i="35"/>
  <c r="AX167" i="9"/>
  <c r="BH167" i="9"/>
  <c r="BJ167" i="9"/>
  <c r="BL167" i="9"/>
  <c r="AL168" i="35"/>
  <c r="AN168" i="35"/>
  <c r="AP168" i="35"/>
  <c r="BF167" i="9"/>
  <c r="AM167" i="9"/>
  <c r="AO167" i="9"/>
  <c r="AR168" i="35"/>
  <c r="AT168" i="35"/>
  <c r="AV168" i="35"/>
  <c r="AX168" i="35"/>
  <c r="AQ167" i="9"/>
  <c r="AS167" i="9"/>
  <c r="AU167" i="9"/>
  <c r="AW167" i="9"/>
  <c r="AZ168" i="35"/>
  <c r="BB168" i="35"/>
  <c r="BD168" i="35"/>
  <c r="BF168" i="35"/>
  <c r="AY167" i="9"/>
  <c r="BA167" i="9"/>
  <c r="BC167" i="9"/>
  <c r="BE167" i="9"/>
  <c r="BK167" i="9"/>
  <c r="BJ168" i="35"/>
  <c r="BM167" i="9"/>
  <c r="BL168" i="35"/>
  <c r="AQ168" i="35"/>
  <c r="BG167" i="9"/>
  <c r="BH168" i="35"/>
  <c r="BI167" i="9"/>
  <c r="BA160" i="35"/>
  <c r="BC160" i="35"/>
  <c r="BE160" i="35"/>
  <c r="AP159" i="9"/>
  <c r="AZ159" i="9"/>
  <c r="BB159" i="9"/>
  <c r="BD159" i="9"/>
  <c r="BI160" i="35"/>
  <c r="BK160" i="35"/>
  <c r="BM160" i="35"/>
  <c r="AX159" i="9"/>
  <c r="BH159" i="9"/>
  <c r="BJ159" i="9"/>
  <c r="BL159" i="9"/>
  <c r="AL160" i="35"/>
  <c r="AN160" i="35"/>
  <c r="AP160" i="35"/>
  <c r="BF159" i="9"/>
  <c r="AM159" i="9"/>
  <c r="AO159" i="9"/>
  <c r="AR160" i="35"/>
  <c r="AT160" i="35"/>
  <c r="AV160" i="35"/>
  <c r="AX160" i="35"/>
  <c r="AQ159" i="9"/>
  <c r="AS159" i="9"/>
  <c r="AU159" i="9"/>
  <c r="AW159" i="9"/>
  <c r="AZ160" i="35"/>
  <c r="BB160" i="35"/>
  <c r="BD160" i="35"/>
  <c r="BF160" i="35"/>
  <c r="AY159" i="9"/>
  <c r="BA159" i="9"/>
  <c r="BC159" i="9"/>
  <c r="BE159" i="9"/>
  <c r="BH160" i="35"/>
  <c r="BJ160" i="35"/>
  <c r="BL160" i="35"/>
  <c r="AQ160" i="35"/>
  <c r="BG159" i="9"/>
  <c r="BI159" i="9"/>
  <c r="BK159" i="9"/>
  <c r="BM159" i="9"/>
  <c r="AM160" i="35"/>
  <c r="AO160" i="35"/>
  <c r="AY160" i="35"/>
  <c r="AL159" i="9"/>
  <c r="AN159" i="9"/>
  <c r="AR159" i="9"/>
  <c r="AT159" i="9"/>
  <c r="AS160" i="35"/>
  <c r="AV159" i="9"/>
  <c r="AU160" i="35"/>
  <c r="AW160" i="35"/>
  <c r="BG160" i="35"/>
  <c r="AL152" i="35"/>
  <c r="AN152" i="35"/>
  <c r="AP152" i="35"/>
  <c r="BF151" i="9"/>
  <c r="AM151" i="9"/>
  <c r="AO151" i="9"/>
  <c r="AR152" i="35"/>
  <c r="AT152" i="35"/>
  <c r="AV152" i="35"/>
  <c r="AX152" i="35"/>
  <c r="AQ151" i="9"/>
  <c r="AS151" i="9"/>
  <c r="AU151" i="9"/>
  <c r="AW151" i="9"/>
  <c r="AZ152" i="35"/>
  <c r="BB152" i="35"/>
  <c r="BD152" i="35"/>
  <c r="BF152" i="35"/>
  <c r="AY151" i="9"/>
  <c r="BA151" i="9"/>
  <c r="BC151" i="9"/>
  <c r="BE151" i="9"/>
  <c r="BH152" i="35"/>
  <c r="BJ152" i="35"/>
  <c r="BL152" i="35"/>
  <c r="AQ152" i="35"/>
  <c r="BG151" i="9"/>
  <c r="BI151" i="9"/>
  <c r="BK151" i="9"/>
  <c r="BM151" i="9"/>
  <c r="AM152" i="35"/>
  <c r="AO152" i="35"/>
  <c r="AY152" i="35"/>
  <c r="AL151" i="9"/>
  <c r="AN151" i="9"/>
  <c r="AS152" i="35"/>
  <c r="AU152" i="35"/>
  <c r="AW152" i="35"/>
  <c r="BG152" i="35"/>
  <c r="AR151" i="9"/>
  <c r="AT151" i="9"/>
  <c r="AV151" i="9"/>
  <c r="BA152" i="35"/>
  <c r="BC152" i="35"/>
  <c r="BE152" i="35"/>
  <c r="AP151" i="9"/>
  <c r="AZ151" i="9"/>
  <c r="BB151" i="9"/>
  <c r="BD151" i="9"/>
  <c r="BJ151" i="9"/>
  <c r="BI152" i="35"/>
  <c r="BL151" i="9"/>
  <c r="BK152" i="35"/>
  <c r="BM152" i="35"/>
  <c r="AX151" i="9"/>
  <c r="BH151" i="9"/>
  <c r="AZ144" i="35"/>
  <c r="BB144" i="35"/>
  <c r="BD144" i="35"/>
  <c r="BF144" i="35"/>
  <c r="AY143" i="9"/>
  <c r="BA143" i="9"/>
  <c r="BC143" i="9"/>
  <c r="BE143" i="9"/>
  <c r="BH144" i="35"/>
  <c r="BJ144" i="35"/>
  <c r="BL144" i="35"/>
  <c r="AY144" i="35"/>
  <c r="BG143" i="9"/>
  <c r="BI143" i="9"/>
  <c r="BK143" i="9"/>
  <c r="BM143" i="9"/>
  <c r="AM144" i="35"/>
  <c r="AO144" i="35"/>
  <c r="BG144" i="35"/>
  <c r="AL143" i="9"/>
  <c r="AN143" i="9"/>
  <c r="AS144" i="35"/>
  <c r="AU144" i="35"/>
  <c r="AW144" i="35"/>
  <c r="AQ144" i="35"/>
  <c r="AR143" i="9"/>
  <c r="AT143" i="9"/>
  <c r="AV143" i="9"/>
  <c r="BA144" i="35"/>
  <c r="BC144" i="35"/>
  <c r="BE144" i="35"/>
  <c r="AP143" i="9"/>
  <c r="AZ143" i="9"/>
  <c r="BB143" i="9"/>
  <c r="BD143" i="9"/>
  <c r="BI144" i="35"/>
  <c r="BK144" i="35"/>
  <c r="BM144" i="35"/>
  <c r="AX143" i="9"/>
  <c r="BH143" i="9"/>
  <c r="BJ143" i="9"/>
  <c r="BL143" i="9"/>
  <c r="AL144" i="35"/>
  <c r="AN144" i="35"/>
  <c r="AP144" i="35"/>
  <c r="BF143" i="9"/>
  <c r="AM143" i="9"/>
  <c r="AO143" i="9"/>
  <c r="AQ143" i="9"/>
  <c r="AR144" i="35"/>
  <c r="AS143" i="9"/>
  <c r="AU143" i="9"/>
  <c r="AT144" i="35"/>
  <c r="AW143" i="9"/>
  <c r="AV144" i="35"/>
  <c r="AX144" i="35"/>
  <c r="AM136" i="35"/>
  <c r="AO136" i="35"/>
  <c r="AY136" i="35"/>
  <c r="AL135" i="9"/>
  <c r="AN135" i="9"/>
  <c r="AS136" i="35"/>
  <c r="AU136" i="35"/>
  <c r="AW136" i="35"/>
  <c r="BG136" i="35"/>
  <c r="AR135" i="9"/>
  <c r="AT135" i="9"/>
  <c r="AV135" i="9"/>
  <c r="BA136" i="35"/>
  <c r="BC136" i="35"/>
  <c r="BE136" i="35"/>
  <c r="AP135" i="9"/>
  <c r="AZ135" i="9"/>
  <c r="BB135" i="9"/>
  <c r="BD135" i="9"/>
  <c r="BI136" i="35"/>
  <c r="BK136" i="35"/>
  <c r="BM136" i="35"/>
  <c r="AX135" i="9"/>
  <c r="BH135" i="9"/>
  <c r="BJ135" i="9"/>
  <c r="BL135" i="9"/>
  <c r="AL136" i="35"/>
  <c r="AN136" i="35"/>
  <c r="AP136" i="35"/>
  <c r="BF135" i="9"/>
  <c r="AM135" i="9"/>
  <c r="AO135" i="9"/>
  <c r="AR136" i="35"/>
  <c r="AT136" i="35"/>
  <c r="AV136" i="35"/>
  <c r="AX136" i="35"/>
  <c r="AQ135" i="9"/>
  <c r="AS135" i="9"/>
  <c r="AU135" i="9"/>
  <c r="AW135" i="9"/>
  <c r="AZ136" i="35"/>
  <c r="BB136" i="35"/>
  <c r="BD136" i="35"/>
  <c r="BF136" i="35"/>
  <c r="AY135" i="9"/>
  <c r="BA135" i="9"/>
  <c r="BC135" i="9"/>
  <c r="BE135" i="9"/>
  <c r="BJ136" i="35"/>
  <c r="BM135" i="9"/>
  <c r="BL136" i="35"/>
  <c r="AQ136" i="35"/>
  <c r="BG135" i="9"/>
  <c r="BH136" i="35"/>
  <c r="BI135" i="9"/>
  <c r="BK135" i="9"/>
  <c r="BA128" i="35"/>
  <c r="BC128" i="35"/>
  <c r="BE128" i="35"/>
  <c r="AP127" i="9"/>
  <c r="AZ127" i="9"/>
  <c r="BB127" i="9"/>
  <c r="BD127" i="9"/>
  <c r="BI128" i="35"/>
  <c r="BK128" i="35"/>
  <c r="BM128" i="35"/>
  <c r="AX127" i="9"/>
  <c r="BH127" i="9"/>
  <c r="BJ127" i="9"/>
  <c r="BL127" i="9"/>
  <c r="AL128" i="35"/>
  <c r="AN128" i="35"/>
  <c r="AP128" i="35"/>
  <c r="BF127" i="9"/>
  <c r="AM127" i="9"/>
  <c r="AO127" i="9"/>
  <c r="AR128" i="35"/>
  <c r="AT128" i="35"/>
  <c r="AV128" i="35"/>
  <c r="AX128" i="35"/>
  <c r="AQ127" i="9"/>
  <c r="AS127" i="9"/>
  <c r="AU127" i="9"/>
  <c r="AW127" i="9"/>
  <c r="AZ128" i="35"/>
  <c r="BB128" i="35"/>
  <c r="BD128" i="35"/>
  <c r="BF128" i="35"/>
  <c r="AY127" i="9"/>
  <c r="BA127" i="9"/>
  <c r="BC127" i="9"/>
  <c r="BE127" i="9"/>
  <c r="BH128" i="35"/>
  <c r="BJ128" i="35"/>
  <c r="BL128" i="35"/>
  <c r="AQ128" i="35"/>
  <c r="BG127" i="9"/>
  <c r="BI127" i="9"/>
  <c r="BK127" i="9"/>
  <c r="BM127" i="9"/>
  <c r="AM128" i="35"/>
  <c r="AO128" i="35"/>
  <c r="AY128" i="35"/>
  <c r="AL127" i="9"/>
  <c r="AN127" i="9"/>
  <c r="AR127" i="9"/>
  <c r="AT127" i="9"/>
  <c r="AS128" i="35"/>
  <c r="AV127" i="9"/>
  <c r="AU128" i="35"/>
  <c r="AW128" i="35"/>
  <c r="BG128" i="35"/>
  <c r="AL120" i="35"/>
  <c r="AN120" i="35"/>
  <c r="AP120" i="35"/>
  <c r="BF119" i="9"/>
  <c r="AM119" i="9"/>
  <c r="AO119" i="9"/>
  <c r="AR120" i="35"/>
  <c r="AT120" i="35"/>
  <c r="AV120" i="35"/>
  <c r="AX120" i="35"/>
  <c r="AQ119" i="9"/>
  <c r="AS119" i="9"/>
  <c r="AU119" i="9"/>
  <c r="AW119" i="9"/>
  <c r="AZ120" i="35"/>
  <c r="BB120" i="35"/>
  <c r="BD120" i="35"/>
  <c r="BF120" i="35"/>
  <c r="AY119" i="9"/>
  <c r="BA119" i="9"/>
  <c r="BC119" i="9"/>
  <c r="BE119" i="9"/>
  <c r="BH120" i="35"/>
  <c r="BJ120" i="35"/>
  <c r="BL120" i="35"/>
  <c r="AQ120" i="35"/>
  <c r="BG119" i="9"/>
  <c r="BI119" i="9"/>
  <c r="BK119" i="9"/>
  <c r="BM119" i="9"/>
  <c r="AM120" i="35"/>
  <c r="AO120" i="35"/>
  <c r="AY120" i="35"/>
  <c r="AL119" i="9"/>
  <c r="AN119" i="9"/>
  <c r="AS120" i="35"/>
  <c r="AU120" i="35"/>
  <c r="AW120" i="35"/>
  <c r="BG120" i="35"/>
  <c r="AR119" i="9"/>
  <c r="AT119" i="9"/>
  <c r="AV119" i="9"/>
  <c r="BA120" i="35"/>
  <c r="BC120" i="35"/>
  <c r="BE120" i="35"/>
  <c r="AP119" i="9"/>
  <c r="AZ119" i="9"/>
  <c r="BB119" i="9"/>
  <c r="BD119" i="9"/>
  <c r="BJ119" i="9"/>
  <c r="BI120" i="35"/>
  <c r="BL119" i="9"/>
  <c r="BK120" i="35"/>
  <c r="BM120" i="35"/>
  <c r="AX119" i="9"/>
  <c r="BH119" i="9"/>
  <c r="AZ112" i="35"/>
  <c r="BB112" i="35"/>
  <c r="BD112" i="35"/>
  <c r="BF112" i="35"/>
  <c r="AY111" i="9"/>
  <c r="BA111" i="9"/>
  <c r="BC111" i="9"/>
  <c r="BE111" i="9"/>
  <c r="BH112" i="35"/>
  <c r="BJ112" i="35"/>
  <c r="BL112" i="35"/>
  <c r="AY112" i="35"/>
  <c r="BG111" i="9"/>
  <c r="BI111" i="9"/>
  <c r="BK111" i="9"/>
  <c r="BM111" i="9"/>
  <c r="AM112" i="35"/>
  <c r="AO112" i="35"/>
  <c r="BG112" i="35"/>
  <c r="AL111" i="9"/>
  <c r="AN111" i="9"/>
  <c r="AS112" i="35"/>
  <c r="AU112" i="35"/>
  <c r="AW112" i="35"/>
  <c r="AQ112" i="35"/>
  <c r="AR111" i="9"/>
  <c r="AT111" i="9"/>
  <c r="AV111" i="9"/>
  <c r="BA112" i="35"/>
  <c r="BC112" i="35"/>
  <c r="BE112" i="35"/>
  <c r="AP111" i="9"/>
  <c r="AZ111" i="9"/>
  <c r="BB111" i="9"/>
  <c r="BD111" i="9"/>
  <c r="BI112" i="35"/>
  <c r="BK112" i="35"/>
  <c r="BM112" i="35"/>
  <c r="AX111" i="9"/>
  <c r="BH111" i="9"/>
  <c r="BJ111" i="9"/>
  <c r="BL111" i="9"/>
  <c r="AL112" i="35"/>
  <c r="AN112" i="35"/>
  <c r="AP112" i="35"/>
  <c r="BF111" i="9"/>
  <c r="AM111" i="9"/>
  <c r="AO111" i="9"/>
  <c r="AX112" i="35"/>
  <c r="AQ111" i="9"/>
  <c r="AR112" i="35"/>
  <c r="AS111" i="9"/>
  <c r="AU111" i="9"/>
  <c r="AT112" i="35"/>
  <c r="AW111" i="9"/>
  <c r="AV112" i="35"/>
  <c r="AP104" i="35"/>
  <c r="BG104" i="35"/>
  <c r="BL104" i="35"/>
  <c r="AR104" i="35"/>
  <c r="AL103" i="9"/>
  <c r="AN103" i="9"/>
  <c r="AX104" i="35"/>
  <c r="AV104" i="35"/>
  <c r="AN104" i="35"/>
  <c r="BE104" i="35"/>
  <c r="AR103" i="9"/>
  <c r="AT103" i="9"/>
  <c r="AV103" i="9"/>
  <c r="BF104" i="35"/>
  <c r="BH104" i="35"/>
  <c r="AZ104" i="35"/>
  <c r="AP103" i="9"/>
  <c r="AZ103" i="9"/>
  <c r="BB103" i="9"/>
  <c r="BD103" i="9"/>
  <c r="BM104" i="35"/>
  <c r="AX103" i="9"/>
  <c r="BH103" i="9"/>
  <c r="BJ103" i="9"/>
  <c r="BL103" i="9"/>
  <c r="AM104" i="35"/>
  <c r="AS104" i="35"/>
  <c r="AW104" i="35"/>
  <c r="AO104" i="35"/>
  <c r="BF103" i="9"/>
  <c r="AM103" i="9"/>
  <c r="AO103" i="9"/>
  <c r="AU104" i="35"/>
  <c r="BA104" i="35"/>
  <c r="BJ104" i="35"/>
  <c r="BB104" i="35"/>
  <c r="AQ103" i="9"/>
  <c r="AS103" i="9"/>
  <c r="AU103" i="9"/>
  <c r="AW103" i="9"/>
  <c r="BC104" i="35"/>
  <c r="BI104" i="35"/>
  <c r="AL104" i="35"/>
  <c r="AQ104" i="35"/>
  <c r="AY103" i="9"/>
  <c r="BA103" i="9"/>
  <c r="BC103" i="9"/>
  <c r="BE103" i="9"/>
  <c r="BK104" i="35"/>
  <c r="BI103" i="9"/>
  <c r="AT104" i="35"/>
  <c r="BK103" i="9"/>
  <c r="BM103" i="9"/>
  <c r="AY104" i="35"/>
  <c r="BD104" i="35"/>
  <c r="BG103" i="9"/>
  <c r="BD96" i="35"/>
  <c r="BH96" i="35"/>
  <c r="AW96" i="35"/>
  <c r="AP95" i="9"/>
  <c r="AZ95" i="9"/>
  <c r="BB95" i="9"/>
  <c r="BD95" i="9"/>
  <c r="BL96" i="35"/>
  <c r="AY96" i="35"/>
  <c r="AX95" i="9"/>
  <c r="BH95" i="9"/>
  <c r="BJ95" i="9"/>
  <c r="BL95" i="9"/>
  <c r="AM96" i="35"/>
  <c r="AP96" i="35"/>
  <c r="AS96" i="35"/>
  <c r="BB96" i="35"/>
  <c r="BF95" i="9"/>
  <c r="AM95" i="9"/>
  <c r="AO95" i="9"/>
  <c r="AU96" i="35"/>
  <c r="AX96" i="35"/>
  <c r="BA96" i="35"/>
  <c r="BE96" i="35"/>
  <c r="AQ95" i="9"/>
  <c r="AS95" i="9"/>
  <c r="AU95" i="9"/>
  <c r="AW95" i="9"/>
  <c r="BC96" i="35"/>
  <c r="BF96" i="35"/>
  <c r="BI96" i="35"/>
  <c r="AL96" i="35"/>
  <c r="AY95" i="9"/>
  <c r="BA95" i="9"/>
  <c r="BC95" i="9"/>
  <c r="BE95" i="9"/>
  <c r="BK96" i="35"/>
  <c r="AQ96" i="35"/>
  <c r="BG96" i="35"/>
  <c r="BG95" i="9"/>
  <c r="BI95" i="9"/>
  <c r="BK95" i="9"/>
  <c r="BM95" i="9"/>
  <c r="AN96" i="35"/>
  <c r="AR96" i="35"/>
  <c r="BM96" i="35"/>
  <c r="AO96" i="35"/>
  <c r="AL95" i="9"/>
  <c r="AN95" i="9"/>
  <c r="BJ96" i="35"/>
  <c r="AR95" i="9"/>
  <c r="AV96" i="35"/>
  <c r="AT95" i="9"/>
  <c r="AZ96" i="35"/>
  <c r="AV95" i="9"/>
  <c r="AT96" i="35"/>
  <c r="AM88" i="35"/>
  <c r="AP88" i="35"/>
  <c r="AS88" i="35"/>
  <c r="BG88" i="35"/>
  <c r="BB87" i="9"/>
  <c r="BF87" i="9"/>
  <c r="BD87" i="9"/>
  <c r="BL87" i="9"/>
  <c r="AU88" i="35"/>
  <c r="AX88" i="35"/>
  <c r="BA88" i="35"/>
  <c r="AO88" i="35"/>
  <c r="BJ87" i="9"/>
  <c r="AO87" i="9"/>
  <c r="AW87" i="9"/>
  <c r="BC88" i="35"/>
  <c r="BF88" i="35"/>
  <c r="BI88" i="35"/>
  <c r="BJ88" i="35"/>
  <c r="AM87" i="9"/>
  <c r="AR87" i="9"/>
  <c r="BE87" i="9"/>
  <c r="BM87" i="9"/>
  <c r="BK88" i="35"/>
  <c r="AW88" i="35"/>
  <c r="AQ88" i="35"/>
  <c r="AU87" i="9"/>
  <c r="AZ87" i="9"/>
  <c r="AQ87" i="9"/>
  <c r="AY87" i="9"/>
  <c r="AN88" i="35"/>
  <c r="AR88" i="35"/>
  <c r="AY88" i="35"/>
  <c r="BM88" i="35"/>
  <c r="BC87" i="9"/>
  <c r="BH87" i="9"/>
  <c r="BG87" i="9"/>
  <c r="AV88" i="35"/>
  <c r="AZ88" i="35"/>
  <c r="BB88" i="35"/>
  <c r="AT88" i="35"/>
  <c r="BK87" i="9"/>
  <c r="AS87" i="9"/>
  <c r="BD88" i="35"/>
  <c r="BH88" i="35"/>
  <c r="BE88" i="35"/>
  <c r="AL87" i="9"/>
  <c r="AP87" i="9"/>
  <c r="BA87" i="9"/>
  <c r="BI87" i="9"/>
  <c r="BL88" i="35"/>
  <c r="AN87" i="9"/>
  <c r="AV87" i="9"/>
  <c r="AL88" i="35"/>
  <c r="AT87" i="9"/>
  <c r="AX87" i="9"/>
  <c r="BC80" i="35"/>
  <c r="BE80" i="35"/>
  <c r="BH80" i="35"/>
  <c r="AY80" i="35"/>
  <c r="AM79" i="9"/>
  <c r="AO79" i="9"/>
  <c r="AY79" i="9"/>
  <c r="BA79" i="9"/>
  <c r="BK80" i="35"/>
  <c r="BM80" i="35"/>
  <c r="BB80" i="35"/>
  <c r="AU79" i="9"/>
  <c r="AW79" i="9"/>
  <c r="BG79" i="9"/>
  <c r="BI79" i="9"/>
  <c r="AN80" i="35"/>
  <c r="AP80" i="35"/>
  <c r="AS80" i="35"/>
  <c r="BG80" i="35"/>
  <c r="BC79" i="9"/>
  <c r="BE79" i="9"/>
  <c r="AV80" i="35"/>
  <c r="AX80" i="35"/>
  <c r="BA80" i="35"/>
  <c r="BJ80" i="35"/>
  <c r="BK79" i="9"/>
  <c r="BM79" i="9"/>
  <c r="AR79" i="9"/>
  <c r="BD80" i="35"/>
  <c r="BF80" i="35"/>
  <c r="BI80" i="35"/>
  <c r="AL79" i="9"/>
  <c r="AN79" i="9"/>
  <c r="AP79" i="9"/>
  <c r="AZ79" i="9"/>
  <c r="BL80" i="35"/>
  <c r="AL80" i="35"/>
  <c r="AT79" i="9"/>
  <c r="AV79" i="9"/>
  <c r="AX79" i="9"/>
  <c r="BH79" i="9"/>
  <c r="AM80" i="35"/>
  <c r="AO80" i="35"/>
  <c r="AR80" i="35"/>
  <c r="AQ80" i="35"/>
  <c r="BB79" i="9"/>
  <c r="BD79" i="9"/>
  <c r="BF79" i="9"/>
  <c r="AT80" i="35"/>
  <c r="BJ79" i="9"/>
  <c r="BL79" i="9"/>
  <c r="AU80" i="35"/>
  <c r="AQ79" i="9"/>
  <c r="AW80" i="35"/>
  <c r="AZ80" i="35"/>
  <c r="AS79" i="9"/>
  <c r="AN72" i="35"/>
  <c r="AP72" i="35"/>
  <c r="AZ72" i="35"/>
  <c r="BB72" i="35"/>
  <c r="BC71" i="9"/>
  <c r="BE71" i="9"/>
  <c r="AV72" i="35"/>
  <c r="AX72" i="35"/>
  <c r="BH72" i="35"/>
  <c r="BJ72" i="35"/>
  <c r="BK71" i="9"/>
  <c r="BM71" i="9"/>
  <c r="AR71" i="9"/>
  <c r="BD72" i="35"/>
  <c r="BF72" i="35"/>
  <c r="AL71" i="9"/>
  <c r="AN71" i="9"/>
  <c r="AP71" i="9"/>
  <c r="AZ71" i="9"/>
  <c r="BL72" i="35"/>
  <c r="AQ72" i="35"/>
  <c r="AS72" i="35"/>
  <c r="AT71" i="9"/>
  <c r="AV71" i="9"/>
  <c r="AX71" i="9"/>
  <c r="BH71" i="9"/>
  <c r="AM72" i="35"/>
  <c r="AO72" i="35"/>
  <c r="AY72" i="35"/>
  <c r="BA72" i="35"/>
  <c r="BB71" i="9"/>
  <c r="BD71" i="9"/>
  <c r="BF71" i="9"/>
  <c r="AU72" i="35"/>
  <c r="AW72" i="35"/>
  <c r="BG72" i="35"/>
  <c r="BI72" i="35"/>
  <c r="BJ71" i="9"/>
  <c r="BL71" i="9"/>
  <c r="AQ71" i="9"/>
  <c r="AS71" i="9"/>
  <c r="BC72" i="35"/>
  <c r="BE72" i="35"/>
  <c r="AL72" i="35"/>
  <c r="AM71" i="9"/>
  <c r="AO71" i="9"/>
  <c r="AY71" i="9"/>
  <c r="BA71" i="9"/>
  <c r="BM72" i="35"/>
  <c r="AR72" i="35"/>
  <c r="BI71" i="9"/>
  <c r="AT72" i="35"/>
  <c r="AU71" i="9"/>
  <c r="AW71" i="9"/>
  <c r="BK72" i="35"/>
  <c r="BG71" i="9"/>
  <c r="BD64" i="35"/>
  <c r="BF64" i="35"/>
  <c r="AL63" i="9"/>
  <c r="AN63" i="9"/>
  <c r="AP63" i="9"/>
  <c r="AZ63" i="9"/>
  <c r="BL64" i="35"/>
  <c r="AQ64" i="35"/>
  <c r="AS64" i="35"/>
  <c r="AT63" i="9"/>
  <c r="AV63" i="9"/>
  <c r="AX63" i="9"/>
  <c r="BH63" i="9"/>
  <c r="AM64" i="35"/>
  <c r="AO64" i="35"/>
  <c r="AY64" i="35"/>
  <c r="BA64" i="35"/>
  <c r="BB63" i="9"/>
  <c r="BD63" i="9"/>
  <c r="BF63" i="9"/>
  <c r="AU64" i="35"/>
  <c r="AW64" i="35"/>
  <c r="BG64" i="35"/>
  <c r="BI64" i="35"/>
  <c r="BJ63" i="9"/>
  <c r="BL63" i="9"/>
  <c r="AQ63" i="9"/>
  <c r="AS63" i="9"/>
  <c r="BC64" i="35"/>
  <c r="BE64" i="35"/>
  <c r="BB64" i="35"/>
  <c r="AM63" i="9"/>
  <c r="AO63" i="9"/>
  <c r="AY63" i="9"/>
  <c r="BA63" i="9"/>
  <c r="BK64" i="35"/>
  <c r="BM64" i="35"/>
  <c r="AR64" i="35"/>
  <c r="BJ64" i="35"/>
  <c r="AU63" i="9"/>
  <c r="AW63" i="9"/>
  <c r="BG63" i="9"/>
  <c r="BI63" i="9"/>
  <c r="AN64" i="35"/>
  <c r="AP64" i="35"/>
  <c r="AZ64" i="35"/>
  <c r="AL64" i="35"/>
  <c r="BC63" i="9"/>
  <c r="BE63" i="9"/>
  <c r="AT64" i="35"/>
  <c r="BK63" i="9"/>
  <c r="BM63" i="9"/>
  <c r="AV64" i="35"/>
  <c r="AX64" i="35"/>
  <c r="AR63" i="9"/>
  <c r="BH64" i="35"/>
  <c r="AM56" i="35"/>
  <c r="AO56" i="35"/>
  <c r="AY56" i="35"/>
  <c r="BA56" i="35"/>
  <c r="BB55" i="9"/>
  <c r="BD55" i="9"/>
  <c r="BF55" i="9"/>
  <c r="AU56" i="35"/>
  <c r="AW56" i="35"/>
  <c r="BG56" i="35"/>
  <c r="BI56" i="35"/>
  <c r="BJ55" i="9"/>
  <c r="BL55" i="9"/>
  <c r="AQ55" i="9"/>
  <c r="AS55" i="9"/>
  <c r="BC56" i="35"/>
  <c r="BE56" i="35"/>
  <c r="AL56" i="35"/>
  <c r="AM55" i="9"/>
  <c r="AO55" i="9"/>
  <c r="AY55" i="9"/>
  <c r="BA55" i="9"/>
  <c r="BK56" i="35"/>
  <c r="BM56" i="35"/>
  <c r="AR56" i="35"/>
  <c r="AT56" i="35"/>
  <c r="AU55" i="9"/>
  <c r="AW55" i="9"/>
  <c r="BG55" i="9"/>
  <c r="BI55" i="9"/>
  <c r="AN56" i="35"/>
  <c r="AP56" i="35"/>
  <c r="AZ56" i="35"/>
  <c r="BB56" i="35"/>
  <c r="BC55" i="9"/>
  <c r="BE55" i="9"/>
  <c r="AV56" i="35"/>
  <c r="AX56" i="35"/>
  <c r="BH56" i="35"/>
  <c r="BJ56" i="35"/>
  <c r="BK55" i="9"/>
  <c r="BM55" i="9"/>
  <c r="AR55" i="9"/>
  <c r="BD56" i="35"/>
  <c r="BF56" i="35"/>
  <c r="AL55" i="9"/>
  <c r="AN55" i="9"/>
  <c r="AP55" i="9"/>
  <c r="AZ55" i="9"/>
  <c r="AQ56" i="35"/>
  <c r="BH55" i="9"/>
  <c r="AS56" i="35"/>
  <c r="AT55" i="9"/>
  <c r="AV55" i="9"/>
  <c r="AX55" i="9"/>
  <c r="BL56" i="35"/>
  <c r="BC48" i="35"/>
  <c r="BE48" i="35"/>
  <c r="AL48" i="35"/>
  <c r="AM47" i="9"/>
  <c r="AO47" i="9"/>
  <c r="AY47" i="9"/>
  <c r="BA47" i="9"/>
  <c r="BK48" i="35"/>
  <c r="BM48" i="35"/>
  <c r="AR48" i="35"/>
  <c r="AT48" i="35"/>
  <c r="AU47" i="9"/>
  <c r="AW47" i="9"/>
  <c r="BG47" i="9"/>
  <c r="BI47" i="9"/>
  <c r="AN48" i="35"/>
  <c r="AP48" i="35"/>
  <c r="AZ48" i="35"/>
  <c r="BB48" i="35"/>
  <c r="BC47" i="9"/>
  <c r="BE47" i="9"/>
  <c r="AV48" i="35"/>
  <c r="AX48" i="35"/>
  <c r="BH48" i="35"/>
  <c r="BJ48" i="35"/>
  <c r="BK47" i="9"/>
  <c r="BM47" i="9"/>
  <c r="AR47" i="9"/>
  <c r="BD48" i="35"/>
  <c r="BF48" i="35"/>
  <c r="AL47" i="9"/>
  <c r="AN47" i="9"/>
  <c r="AP47" i="9"/>
  <c r="AZ47" i="9"/>
  <c r="BL48" i="35"/>
  <c r="AQ48" i="35"/>
  <c r="AS48" i="35"/>
  <c r="AT47" i="9"/>
  <c r="AV47" i="9"/>
  <c r="AX47" i="9"/>
  <c r="BH47" i="9"/>
  <c r="AM48" i="35"/>
  <c r="AO48" i="35"/>
  <c r="AY48" i="35"/>
  <c r="BA48" i="35"/>
  <c r="BB47" i="9"/>
  <c r="BD47" i="9"/>
  <c r="BF47" i="9"/>
  <c r="BI48" i="35"/>
  <c r="BJ47" i="9"/>
  <c r="BL47" i="9"/>
  <c r="AU48" i="35"/>
  <c r="AQ47" i="9"/>
  <c r="AW48" i="35"/>
  <c r="BG48" i="35"/>
  <c r="AS47" i="9"/>
  <c r="AN40" i="35"/>
  <c r="AP40" i="35"/>
  <c r="AZ40" i="35"/>
  <c r="BB40" i="35"/>
  <c r="BC39" i="9"/>
  <c r="BE39" i="9"/>
  <c r="AV40" i="35"/>
  <c r="AX40" i="35"/>
  <c r="BH40" i="35"/>
  <c r="BJ40" i="35"/>
  <c r="BK39" i="9"/>
  <c r="BM39" i="9"/>
  <c r="AR39" i="9"/>
  <c r="BD40" i="35"/>
  <c r="BF40" i="35"/>
  <c r="AL39" i="9"/>
  <c r="AN39" i="9"/>
  <c r="AP39" i="9"/>
  <c r="AZ39" i="9"/>
  <c r="BL40" i="35"/>
  <c r="AQ40" i="35"/>
  <c r="AS40" i="35"/>
  <c r="AT39" i="9"/>
  <c r="AV39" i="9"/>
  <c r="AX39" i="9"/>
  <c r="BH39" i="9"/>
  <c r="AM40" i="35"/>
  <c r="AO40" i="35"/>
  <c r="AY40" i="35"/>
  <c r="BA40" i="35"/>
  <c r="BB39" i="9"/>
  <c r="BD39" i="9"/>
  <c r="BF39" i="9"/>
  <c r="AU40" i="35"/>
  <c r="AW40" i="35"/>
  <c r="BG40" i="35"/>
  <c r="BI40" i="35"/>
  <c r="BJ39" i="9"/>
  <c r="BL39" i="9"/>
  <c r="AQ39" i="9"/>
  <c r="AS39" i="9"/>
  <c r="BC40" i="35"/>
  <c r="BE40" i="35"/>
  <c r="AL40" i="35"/>
  <c r="AM39" i="9"/>
  <c r="AO39" i="9"/>
  <c r="AY39" i="9"/>
  <c r="BA39" i="9"/>
  <c r="BM40" i="35"/>
  <c r="AR40" i="35"/>
  <c r="BI39" i="9"/>
  <c r="AT40" i="35"/>
  <c r="AU39" i="9"/>
  <c r="AW39" i="9"/>
  <c r="BK40" i="35"/>
  <c r="BG39" i="9"/>
  <c r="BD32" i="35"/>
  <c r="BF32" i="35"/>
  <c r="AL31" i="9"/>
  <c r="AN31" i="9"/>
  <c r="AP31" i="9"/>
  <c r="AZ31" i="9"/>
  <c r="BL32" i="35"/>
  <c r="AQ32" i="35"/>
  <c r="AS32" i="35"/>
  <c r="AT31" i="9"/>
  <c r="AV31" i="9"/>
  <c r="AX31" i="9"/>
  <c r="BH31" i="9"/>
  <c r="AM32" i="35"/>
  <c r="AO32" i="35"/>
  <c r="AY32" i="35"/>
  <c r="BA32" i="35"/>
  <c r="BB31" i="9"/>
  <c r="BD31" i="9"/>
  <c r="BF31" i="9"/>
  <c r="AU32" i="35"/>
  <c r="AW32" i="35"/>
  <c r="BG32" i="35"/>
  <c r="BI32" i="35"/>
  <c r="BJ31" i="9"/>
  <c r="BL31" i="9"/>
  <c r="AQ31" i="9"/>
  <c r="AS31" i="9"/>
  <c r="BC32" i="35"/>
  <c r="BE32" i="35"/>
  <c r="BB32" i="35"/>
  <c r="AM31" i="9"/>
  <c r="AO31" i="9"/>
  <c r="AY31" i="9"/>
  <c r="BA31" i="9"/>
  <c r="BK32" i="35"/>
  <c r="BM32" i="35"/>
  <c r="AR32" i="35"/>
  <c r="BJ32" i="35"/>
  <c r="AU31" i="9"/>
  <c r="AW31" i="9"/>
  <c r="BG31" i="9"/>
  <c r="BI31" i="9"/>
  <c r="AN32" i="35"/>
  <c r="AP32" i="35"/>
  <c r="AZ32" i="35"/>
  <c r="AL32" i="35"/>
  <c r="BC31" i="9"/>
  <c r="BE31" i="9"/>
  <c r="AT32" i="35"/>
  <c r="BK31" i="9"/>
  <c r="BM31" i="9"/>
  <c r="AV32" i="35"/>
  <c r="AX32" i="35"/>
  <c r="AR31" i="9"/>
  <c r="BH32" i="35"/>
  <c r="AN263" i="9"/>
  <c r="BD267" i="9"/>
  <c r="AO271" i="9"/>
  <c r="BB274" i="9"/>
  <c r="BJ280" i="9"/>
  <c r="BB283" i="9"/>
  <c r="AN290" i="9"/>
  <c r="AR292" i="9"/>
  <c r="AZ296" i="9"/>
  <c r="BD298" i="9"/>
  <c r="AL305" i="9"/>
  <c r="AP307" i="9"/>
  <c r="AT309" i="9"/>
  <c r="AX311" i="9"/>
  <c r="BB313" i="9"/>
  <c r="BF315" i="9"/>
  <c r="BJ317" i="9"/>
  <c r="AN322" i="9"/>
  <c r="AR324" i="9"/>
  <c r="AZ328" i="9"/>
  <c r="BD330" i="9"/>
  <c r="BL334" i="9"/>
  <c r="AL337" i="9"/>
  <c r="AP339" i="9"/>
  <c r="AT341" i="9"/>
  <c r="AX343" i="9"/>
  <c r="BB345" i="9"/>
  <c r="BF347" i="9"/>
  <c r="AN354" i="9"/>
  <c r="AR356" i="9"/>
  <c r="AZ360" i="9"/>
  <c r="BD362" i="9"/>
  <c r="BL366" i="9"/>
  <c r="AL369" i="9"/>
  <c r="AP371" i="9"/>
  <c r="AT373" i="9"/>
  <c r="AX375" i="9"/>
  <c r="BB377" i="9"/>
  <c r="BF379" i="9"/>
  <c r="AN386" i="9"/>
  <c r="AR388" i="9"/>
  <c r="AV390" i="9"/>
  <c r="AZ392" i="9"/>
  <c r="BD394" i="9"/>
  <c r="AX34" i="9"/>
  <c r="AV34" i="9"/>
  <c r="AT34" i="9"/>
  <c r="AR34" i="9"/>
  <c r="AQ35" i="35"/>
  <c r="BL35" i="35"/>
  <c r="BJ35" i="35"/>
  <c r="BM42" i="9"/>
  <c r="BK42" i="9"/>
  <c r="BI42" i="9"/>
  <c r="AX43" i="35"/>
  <c r="AV43" i="35"/>
  <c r="AT43" i="35"/>
  <c r="BG50" i="9"/>
  <c r="AW50" i="9"/>
  <c r="AU50" i="9"/>
  <c r="AS50" i="9"/>
  <c r="BM51" i="35"/>
  <c r="BK51" i="35"/>
  <c r="BI51" i="35"/>
  <c r="AQ58" i="9"/>
  <c r="BL58" i="9"/>
  <c r="BJ58" i="9"/>
  <c r="BH58" i="9"/>
  <c r="BG59" i="35"/>
  <c r="AW59" i="35"/>
  <c r="AU59" i="35"/>
  <c r="AS59" i="35"/>
  <c r="AX66" i="9"/>
  <c r="AV66" i="9"/>
  <c r="AT66" i="9"/>
  <c r="AR66" i="9"/>
  <c r="AQ67" i="35"/>
  <c r="BL67" i="35"/>
  <c r="BJ67" i="35"/>
  <c r="BM74" i="9"/>
  <c r="BK74" i="9"/>
  <c r="BI74" i="9"/>
  <c r="AX75" i="35"/>
  <c r="AV75" i="35"/>
  <c r="AT75" i="35"/>
  <c r="AQ82" i="9"/>
  <c r="AP82" i="9"/>
  <c r="AN82" i="9"/>
  <c r="AS82" i="9"/>
  <c r="AY83" i="35"/>
  <c r="AN83" i="35"/>
  <c r="BI83" i="35"/>
  <c r="AQ90" i="9"/>
  <c r="AW90" i="9"/>
  <c r="AO91" i="35"/>
  <c r="BE91" i="35"/>
  <c r="BG91" i="35"/>
  <c r="AV91" i="35"/>
  <c r="AS91" i="35"/>
  <c r="BJ98" i="9"/>
  <c r="BH98" i="9"/>
  <c r="AX98" i="9"/>
  <c r="AV98" i="9"/>
  <c r="BK99" i="35"/>
  <c r="BG99" i="35"/>
  <c r="AV99" i="35"/>
  <c r="AT106" i="9"/>
  <c r="AR106" i="9"/>
  <c r="BM106" i="9"/>
  <c r="BM107" i="35"/>
  <c r="BK107" i="35"/>
  <c r="BI107" i="35"/>
  <c r="AY107" i="35"/>
  <c r="BK114" i="9"/>
  <c r="BI114" i="9"/>
  <c r="BG114" i="9"/>
  <c r="AW114" i="9"/>
  <c r="AW115" i="35"/>
  <c r="AU115" i="35"/>
  <c r="AS115" i="35"/>
  <c r="AQ115" i="35"/>
  <c r="AU122" i="9"/>
  <c r="AS122" i="9"/>
  <c r="AQ122" i="9"/>
  <c r="BL122" i="9"/>
  <c r="BL123" i="35"/>
  <c r="BJ123" i="35"/>
  <c r="BH123" i="35"/>
  <c r="AX123" i="35"/>
  <c r="BJ130" i="9"/>
  <c r="BH130" i="9"/>
  <c r="AX130" i="9"/>
  <c r="AV130" i="9"/>
  <c r="AV131" i="35"/>
  <c r="AT131" i="35"/>
  <c r="AR131" i="35"/>
  <c r="AT138" i="9"/>
  <c r="AR138" i="9"/>
  <c r="BM138" i="9"/>
  <c r="BM139" i="35"/>
  <c r="BK139" i="35"/>
  <c r="BI139" i="35"/>
  <c r="BG139" i="35"/>
  <c r="BK146" i="9"/>
  <c r="BI146" i="9"/>
  <c r="BG146" i="9"/>
  <c r="AW146" i="9"/>
  <c r="AW147" i="35"/>
  <c r="AU147" i="35"/>
  <c r="AS147" i="35"/>
  <c r="AQ147" i="35"/>
  <c r="AU154" i="9"/>
  <c r="AS154" i="9"/>
  <c r="AQ154" i="9"/>
  <c r="BL154" i="9"/>
  <c r="BL155" i="35"/>
  <c r="BJ155" i="35"/>
  <c r="BH155" i="35"/>
  <c r="AX155" i="35"/>
  <c r="BJ162" i="9"/>
  <c r="BH162" i="9"/>
  <c r="AX162" i="9"/>
  <c r="AV162" i="9"/>
  <c r="AV163" i="35"/>
  <c r="AT163" i="35"/>
  <c r="AR163" i="35"/>
  <c r="AT170" i="9"/>
  <c r="AR170" i="9"/>
  <c r="BM170" i="9"/>
  <c r="BM171" i="35"/>
  <c r="BK171" i="35"/>
  <c r="BI171" i="35"/>
  <c r="BG171" i="35"/>
  <c r="BK178" i="9"/>
  <c r="BI178" i="9"/>
  <c r="BG178" i="9"/>
  <c r="AW178" i="9"/>
  <c r="AW179" i="35"/>
  <c r="AU179" i="35"/>
  <c r="AS179" i="35"/>
  <c r="AQ179" i="35"/>
  <c r="AU186" i="9"/>
  <c r="AS186" i="9"/>
  <c r="AQ186" i="9"/>
  <c r="BL186" i="9"/>
  <c r="BL187" i="35"/>
  <c r="BJ187" i="35"/>
  <c r="BH187" i="35"/>
  <c r="AX187" i="35"/>
  <c r="BJ194" i="9"/>
  <c r="BH194" i="9"/>
  <c r="AX194" i="9"/>
  <c r="AV194" i="9"/>
  <c r="AV195" i="35"/>
  <c r="AT195" i="35"/>
  <c r="AR195" i="35"/>
  <c r="AT202" i="9"/>
  <c r="AR202" i="9"/>
  <c r="BM202" i="9"/>
  <c r="BM203" i="35"/>
  <c r="BK203" i="35"/>
  <c r="BI203" i="35"/>
  <c r="BG203" i="35"/>
  <c r="BK210" i="9"/>
  <c r="BI210" i="9"/>
  <c r="BG210" i="9"/>
  <c r="AW210" i="9"/>
  <c r="AW211" i="35"/>
  <c r="AU211" i="35"/>
  <c r="AS211" i="35"/>
  <c r="AQ211" i="35"/>
  <c r="AU218" i="9"/>
  <c r="AS218" i="9"/>
  <c r="AQ218" i="9"/>
  <c r="BL218" i="9"/>
  <c r="BL219" i="35"/>
  <c r="BJ219" i="35"/>
  <c r="BH219" i="35"/>
  <c r="AX219" i="35"/>
  <c r="BH226" i="9"/>
  <c r="AW226" i="9"/>
  <c r="AU227" i="35"/>
  <c r="BG227" i="35"/>
  <c r="AL234" i="9"/>
  <c r="BM234" i="9"/>
  <c r="BK235" i="35"/>
  <c r="BH235" i="35"/>
  <c r="AS242" i="9"/>
  <c r="AW243" i="35"/>
  <c r="AX243" i="35"/>
  <c r="AL251" i="35"/>
  <c r="BH259" i="35"/>
  <c r="BJ267" i="35"/>
  <c r="AV267" i="35"/>
  <c r="AW274" i="9"/>
  <c r="AQ275" i="35"/>
  <c r="AQ283" i="35"/>
  <c r="BI291" i="35"/>
  <c r="AW307" i="35"/>
  <c r="BI323" i="35"/>
  <c r="BG339" i="35"/>
  <c r="BK363" i="35"/>
  <c r="AW387" i="35"/>
  <c r="BG295" i="9"/>
  <c r="BM306" i="9"/>
  <c r="AQ331" i="9"/>
  <c r="AY355" i="9"/>
  <c r="AU377" i="9"/>
  <c r="BE390" i="9"/>
  <c r="BA9" i="9"/>
  <c r="BF24" i="9"/>
  <c r="AS36" i="35"/>
  <c r="AV44" i="35"/>
  <c r="AT52" i="35"/>
  <c r="AW60" i="35"/>
  <c r="AS68" i="35"/>
  <c r="AV76" i="35"/>
  <c r="BE84" i="35"/>
  <c r="AY91" i="9"/>
  <c r="AQ100" i="35"/>
  <c r="AR107" i="9"/>
  <c r="BL116" i="35"/>
  <c r="AS123" i="9"/>
  <c r="AR124" i="35"/>
  <c r="AX131" i="9"/>
  <c r="AT139" i="9"/>
  <c r="BL148" i="35"/>
  <c r="AS155" i="9"/>
  <c r="AR156" i="35"/>
  <c r="BM164" i="35"/>
  <c r="AT171" i="9"/>
  <c r="BG180" i="35"/>
  <c r="AU187" i="9"/>
  <c r="AU204" i="35"/>
  <c r="AV220" i="35"/>
  <c r="AW236" i="35"/>
  <c r="BI243" i="9"/>
  <c r="BH244" i="35"/>
  <c r="AX252" i="35"/>
  <c r="AP260" i="35"/>
  <c r="BF275" i="9"/>
  <c r="AU284" i="35"/>
  <c r="AS292" i="35"/>
  <c r="BC324" i="35"/>
  <c r="BK348" i="35"/>
  <c r="AX356" i="35"/>
  <c r="BI388" i="35"/>
  <c r="AR396" i="35"/>
  <c r="AP306" i="9"/>
  <c r="BD361" i="9"/>
  <c r="M14" i="32"/>
  <c r="J12" i="32"/>
  <c r="R12" i="32"/>
  <c r="N14" i="32"/>
  <c r="G16" i="32"/>
  <c r="O16" i="32"/>
  <c r="BK398" i="9"/>
  <c r="BC398" i="9"/>
  <c r="AU398" i="9"/>
  <c r="AM398" i="9"/>
  <c r="BJ398" i="9"/>
  <c r="BB398" i="9"/>
  <c r="AT398" i="9"/>
  <c r="AN399" i="35"/>
  <c r="AP399" i="35"/>
  <c r="AL399" i="35"/>
  <c r="AQ399" i="35"/>
  <c r="AV399" i="35"/>
  <c r="AX399" i="35"/>
  <c r="AT399" i="35"/>
  <c r="BK399" i="35"/>
  <c r="BI398" i="9"/>
  <c r="BD399" i="35"/>
  <c r="BF399" i="35"/>
  <c r="BB399" i="35"/>
  <c r="AS399" i="35"/>
  <c r="BA398" i="9"/>
  <c r="BL399" i="35"/>
  <c r="BJ399" i="35"/>
  <c r="AU399" i="35"/>
  <c r="AS398" i="9"/>
  <c r="AO399" i="35"/>
  <c r="AR399" i="35"/>
  <c r="AY399" i="35"/>
  <c r="AL398" i="9"/>
  <c r="AW399" i="35"/>
  <c r="AZ399" i="35"/>
  <c r="BG399" i="35"/>
  <c r="BA399" i="35"/>
  <c r="BE399" i="35"/>
  <c r="BH399" i="35"/>
  <c r="AM399" i="35"/>
  <c r="BC399" i="35"/>
  <c r="BI399" i="35"/>
  <c r="BH398" i="9"/>
  <c r="AZ398" i="9"/>
  <c r="AR398" i="9"/>
  <c r="BM399" i="35"/>
  <c r="BG398" i="9"/>
  <c r="AY398" i="9"/>
  <c r="AQ398" i="9"/>
  <c r="BF398" i="9"/>
  <c r="AX398" i="9"/>
  <c r="BM398" i="9"/>
  <c r="BE398" i="9"/>
  <c r="AP398" i="9"/>
  <c r="AW398" i="9"/>
  <c r="AO398" i="9"/>
  <c r="BK390" i="9"/>
  <c r="BC390" i="9"/>
  <c r="AU390" i="9"/>
  <c r="AM390" i="9"/>
  <c r="BJ390" i="9"/>
  <c r="AT390" i="9"/>
  <c r="AL390" i="9"/>
  <c r="BA390" i="9"/>
  <c r="BM391" i="35"/>
  <c r="AR391" i="35"/>
  <c r="BK391" i="35"/>
  <c r="AS390" i="9"/>
  <c r="AN391" i="35"/>
  <c r="AP391" i="35"/>
  <c r="AZ391" i="35"/>
  <c r="AV391" i="35"/>
  <c r="AX391" i="35"/>
  <c r="BH391" i="35"/>
  <c r="AM391" i="35"/>
  <c r="BD391" i="35"/>
  <c r="BF391" i="35"/>
  <c r="AL391" i="35"/>
  <c r="AS391" i="35"/>
  <c r="BL391" i="35"/>
  <c r="AQ391" i="35"/>
  <c r="AT391" i="35"/>
  <c r="AU391" i="35"/>
  <c r="BB390" i="9"/>
  <c r="AO391" i="35"/>
  <c r="AY391" i="35"/>
  <c r="BB391" i="35"/>
  <c r="BA391" i="35"/>
  <c r="AW391" i="35"/>
  <c r="BG391" i="35"/>
  <c r="BJ391" i="35"/>
  <c r="BC391" i="35"/>
  <c r="BH390" i="9"/>
  <c r="AZ390" i="9"/>
  <c r="AR390" i="9"/>
  <c r="BE391" i="35"/>
  <c r="BG390" i="9"/>
  <c r="AY390" i="9"/>
  <c r="AQ390" i="9"/>
  <c r="BF390" i="9"/>
  <c r="BI390" i="9"/>
  <c r="BI391" i="35"/>
  <c r="AW390" i="9"/>
  <c r="AO390" i="9"/>
  <c r="AX390" i="9"/>
  <c r="BM390" i="9"/>
  <c r="AM382" i="9"/>
  <c r="BK382" i="9"/>
  <c r="BC382" i="9"/>
  <c r="AT382" i="9"/>
  <c r="AL382" i="9"/>
  <c r="AU382" i="9"/>
  <c r="BJ382" i="9"/>
  <c r="BM383" i="35"/>
  <c r="AR383" i="35"/>
  <c r="AT383" i="35"/>
  <c r="AN383" i="35"/>
  <c r="AP383" i="35"/>
  <c r="AZ383" i="35"/>
  <c r="BB383" i="35"/>
  <c r="AV383" i="35"/>
  <c r="AX383" i="35"/>
  <c r="BH383" i="35"/>
  <c r="BJ383" i="35"/>
  <c r="BD383" i="35"/>
  <c r="BF383" i="35"/>
  <c r="AM383" i="35"/>
  <c r="BI382" i="9"/>
  <c r="BL383" i="35"/>
  <c r="AQ383" i="35"/>
  <c r="AS383" i="35"/>
  <c r="AU383" i="35"/>
  <c r="BB382" i="9"/>
  <c r="BA382" i="9"/>
  <c r="AO383" i="35"/>
  <c r="AY383" i="35"/>
  <c r="BA383" i="35"/>
  <c r="BC383" i="35"/>
  <c r="AS382" i="9"/>
  <c r="AW383" i="35"/>
  <c r="BG383" i="35"/>
  <c r="BI383" i="35"/>
  <c r="BK383" i="35"/>
  <c r="BE383" i="35"/>
  <c r="AL383" i="35"/>
  <c r="BH382" i="9"/>
  <c r="AZ382" i="9"/>
  <c r="AX382" i="9"/>
  <c r="AP382" i="9"/>
  <c r="AR382" i="9"/>
  <c r="BG382" i="9"/>
  <c r="AY382" i="9"/>
  <c r="AQ382" i="9"/>
  <c r="BF382" i="9"/>
  <c r="BM382" i="9"/>
  <c r="BE382" i="9"/>
  <c r="AW382" i="9"/>
  <c r="AO382" i="9"/>
  <c r="BK374" i="9"/>
  <c r="BC374" i="9"/>
  <c r="AU374" i="9"/>
  <c r="AM374" i="9"/>
  <c r="BJ374" i="9"/>
  <c r="BB374" i="9"/>
  <c r="AT374" i="9"/>
  <c r="AL374" i="9"/>
  <c r="AN375" i="35"/>
  <c r="AP375" i="35"/>
  <c r="AR375" i="35"/>
  <c r="AT375" i="35"/>
  <c r="BI374" i="9"/>
  <c r="AV375" i="35"/>
  <c r="AX375" i="35"/>
  <c r="AZ375" i="35"/>
  <c r="BB375" i="35"/>
  <c r="BA374" i="9"/>
  <c r="BD375" i="35"/>
  <c r="BF375" i="35"/>
  <c r="BH375" i="35"/>
  <c r="BJ375" i="35"/>
  <c r="AS374" i="9"/>
  <c r="BL375" i="35"/>
  <c r="BC375" i="35"/>
  <c r="AO375" i="35"/>
  <c r="AQ375" i="35"/>
  <c r="AS375" i="35"/>
  <c r="BK375" i="35"/>
  <c r="AW375" i="35"/>
  <c r="AY375" i="35"/>
  <c r="BA375" i="35"/>
  <c r="AM375" i="35"/>
  <c r="BE375" i="35"/>
  <c r="BG375" i="35"/>
  <c r="BI375" i="35"/>
  <c r="AU375" i="35"/>
  <c r="AL375" i="35"/>
  <c r="BH374" i="9"/>
  <c r="AZ374" i="9"/>
  <c r="AR374" i="9"/>
  <c r="BM375" i="35"/>
  <c r="BG374" i="9"/>
  <c r="AY374" i="9"/>
  <c r="AQ374" i="9"/>
  <c r="AX374" i="9"/>
  <c r="AP374" i="9"/>
  <c r="BM374" i="9"/>
  <c r="BE374" i="9"/>
  <c r="AW374" i="9"/>
  <c r="AO374" i="9"/>
  <c r="BF374" i="9"/>
  <c r="BC366" i="9"/>
  <c r="AU366" i="9"/>
  <c r="AM366" i="9"/>
  <c r="BJ366" i="9"/>
  <c r="BB366" i="9"/>
  <c r="AL366" i="9"/>
  <c r="BK366" i="9"/>
  <c r="AS366" i="9"/>
  <c r="AN367" i="35"/>
  <c r="AP367" i="35"/>
  <c r="AZ367" i="35"/>
  <c r="BB367" i="35"/>
  <c r="AV367" i="35"/>
  <c r="AX367" i="35"/>
  <c r="BH367" i="35"/>
  <c r="BJ367" i="35"/>
  <c r="BD367" i="35"/>
  <c r="BF367" i="35"/>
  <c r="AM367" i="35"/>
  <c r="BL367" i="35"/>
  <c r="AQ367" i="35"/>
  <c r="AS367" i="35"/>
  <c r="AU367" i="35"/>
  <c r="AO367" i="35"/>
  <c r="AY367" i="35"/>
  <c r="BA367" i="35"/>
  <c r="BC367" i="35"/>
  <c r="AW367" i="35"/>
  <c r="BG367" i="35"/>
  <c r="BI367" i="35"/>
  <c r="BI366" i="9"/>
  <c r="BE367" i="35"/>
  <c r="AL367" i="35"/>
  <c r="BK367" i="35"/>
  <c r="AZ366" i="9"/>
  <c r="AR366" i="9"/>
  <c r="BM367" i="35"/>
  <c r="AT366" i="9"/>
  <c r="AR367" i="35"/>
  <c r="BA366" i="9"/>
  <c r="AT367" i="35"/>
  <c r="AY366" i="9"/>
  <c r="AQ366" i="9"/>
  <c r="BF366" i="9"/>
  <c r="AX366" i="9"/>
  <c r="BH366" i="9"/>
  <c r="BG366" i="9"/>
  <c r="AO366" i="9"/>
  <c r="AP366" i="9"/>
  <c r="BM366" i="9"/>
  <c r="BE366" i="9"/>
  <c r="BK358" i="9"/>
  <c r="BC358" i="9"/>
  <c r="AU358" i="9"/>
  <c r="AL358" i="9"/>
  <c r="AM358" i="9"/>
  <c r="BJ358" i="9"/>
  <c r="BB358" i="9"/>
  <c r="BM359" i="35"/>
  <c r="AR359" i="35"/>
  <c r="AT359" i="35"/>
  <c r="AN359" i="35"/>
  <c r="AP359" i="35"/>
  <c r="AZ359" i="35"/>
  <c r="BB359" i="35"/>
  <c r="AV359" i="35"/>
  <c r="AX359" i="35"/>
  <c r="BH359" i="35"/>
  <c r="BJ359" i="35"/>
  <c r="BI358" i="9"/>
  <c r="BD359" i="35"/>
  <c r="BF359" i="35"/>
  <c r="AM359" i="35"/>
  <c r="BA358" i="9"/>
  <c r="BL359" i="35"/>
  <c r="AQ359" i="35"/>
  <c r="AS359" i="35"/>
  <c r="AU359" i="35"/>
  <c r="AS358" i="9"/>
  <c r="AO359" i="35"/>
  <c r="AY359" i="35"/>
  <c r="BA359" i="35"/>
  <c r="BC359" i="35"/>
  <c r="AW359" i="35"/>
  <c r="BG359" i="35"/>
  <c r="BI359" i="35"/>
  <c r="BK359" i="35"/>
  <c r="AL359" i="35"/>
  <c r="BH358" i="9"/>
  <c r="AZ358" i="9"/>
  <c r="AR358" i="9"/>
  <c r="AT358" i="9"/>
  <c r="AP358" i="9"/>
  <c r="BE359" i="35"/>
  <c r="BG358" i="9"/>
  <c r="AY358" i="9"/>
  <c r="AQ358" i="9"/>
  <c r="BF358" i="9"/>
  <c r="BM358" i="9"/>
  <c r="BE358" i="9"/>
  <c r="AW358" i="9"/>
  <c r="AX358" i="9"/>
  <c r="AO358" i="9"/>
  <c r="BK350" i="9"/>
  <c r="BC350" i="9"/>
  <c r="AU350" i="9"/>
  <c r="AM350" i="9"/>
  <c r="BB350" i="9"/>
  <c r="AT350" i="9"/>
  <c r="AL350" i="9"/>
  <c r="BJ350" i="9"/>
  <c r="BI350" i="9"/>
  <c r="BM351" i="35"/>
  <c r="AR351" i="35"/>
  <c r="AT351" i="35"/>
  <c r="BA350" i="9"/>
  <c r="AN351" i="35"/>
  <c r="AP351" i="35"/>
  <c r="AZ351" i="35"/>
  <c r="BB351" i="35"/>
  <c r="AS350" i="9"/>
  <c r="AV351" i="35"/>
  <c r="AX351" i="35"/>
  <c r="BH351" i="35"/>
  <c r="BJ351" i="35"/>
  <c r="BD351" i="35"/>
  <c r="BF351" i="35"/>
  <c r="AM351" i="35"/>
  <c r="BL351" i="35"/>
  <c r="AQ351" i="35"/>
  <c r="AS351" i="35"/>
  <c r="AU351" i="35"/>
  <c r="AO351" i="35"/>
  <c r="AY351" i="35"/>
  <c r="BA351" i="35"/>
  <c r="BC351" i="35"/>
  <c r="AW351" i="35"/>
  <c r="BG351" i="35"/>
  <c r="BI351" i="35"/>
  <c r="BK351" i="35"/>
  <c r="BH350" i="9"/>
  <c r="AZ350" i="9"/>
  <c r="AR350" i="9"/>
  <c r="BE351" i="35"/>
  <c r="BG350" i="9"/>
  <c r="AY350" i="9"/>
  <c r="AQ350" i="9"/>
  <c r="AP350" i="9"/>
  <c r="AL351" i="35"/>
  <c r="BF350" i="9"/>
  <c r="BE350" i="9"/>
  <c r="AX350" i="9"/>
  <c r="AW350" i="9"/>
  <c r="AO350" i="9"/>
  <c r="AU342" i="9"/>
  <c r="AM342" i="9"/>
  <c r="BK342" i="9"/>
  <c r="BB342" i="9"/>
  <c r="AT342" i="9"/>
  <c r="BC342" i="9"/>
  <c r="AN343" i="35"/>
  <c r="AP343" i="35"/>
  <c r="AR343" i="35"/>
  <c r="AT343" i="35"/>
  <c r="BJ342" i="9"/>
  <c r="AV343" i="35"/>
  <c r="AX343" i="35"/>
  <c r="AZ343" i="35"/>
  <c r="BB343" i="35"/>
  <c r="AL342" i="9"/>
  <c r="BD343" i="35"/>
  <c r="BF343" i="35"/>
  <c r="BH343" i="35"/>
  <c r="BJ343" i="35"/>
  <c r="BL343" i="35"/>
  <c r="AQ343" i="35"/>
  <c r="BC343" i="35"/>
  <c r="AO343" i="35"/>
  <c r="AY343" i="35"/>
  <c r="AS343" i="35"/>
  <c r="BK343" i="35"/>
  <c r="BI342" i="9"/>
  <c r="AW343" i="35"/>
  <c r="BG343" i="35"/>
  <c r="BA343" i="35"/>
  <c r="AM343" i="35"/>
  <c r="BA342" i="9"/>
  <c r="BE343" i="35"/>
  <c r="BI343" i="35"/>
  <c r="AU343" i="35"/>
  <c r="AR342" i="9"/>
  <c r="BM343" i="35"/>
  <c r="AS342" i="9"/>
  <c r="AL343" i="35"/>
  <c r="BH342" i="9"/>
  <c r="AQ342" i="9"/>
  <c r="BF342" i="9"/>
  <c r="AX342" i="9"/>
  <c r="AP342" i="9"/>
  <c r="AZ342" i="9"/>
  <c r="BG342" i="9"/>
  <c r="AY342" i="9"/>
  <c r="BM342" i="9"/>
  <c r="BE342" i="9"/>
  <c r="AW342" i="9"/>
  <c r="BK334" i="9"/>
  <c r="BC334" i="9"/>
  <c r="AU334" i="9"/>
  <c r="AM334" i="9"/>
  <c r="BJ334" i="9"/>
  <c r="BB334" i="9"/>
  <c r="AT334" i="9"/>
  <c r="BM335" i="35"/>
  <c r="AR335" i="35"/>
  <c r="AT335" i="35"/>
  <c r="AN335" i="35"/>
  <c r="AP335" i="35"/>
  <c r="AZ335" i="35"/>
  <c r="BB335" i="35"/>
  <c r="BI334" i="9"/>
  <c r="AV335" i="35"/>
  <c r="AX335" i="35"/>
  <c r="BH335" i="35"/>
  <c r="BJ335" i="35"/>
  <c r="AL334" i="9"/>
  <c r="BA334" i="9"/>
  <c r="BD335" i="35"/>
  <c r="BF335" i="35"/>
  <c r="AM335" i="35"/>
  <c r="AS334" i="9"/>
  <c r="BL335" i="35"/>
  <c r="AQ335" i="35"/>
  <c r="AS335" i="35"/>
  <c r="AU335" i="35"/>
  <c r="AO335" i="35"/>
  <c r="AY335" i="35"/>
  <c r="BA335" i="35"/>
  <c r="BC335" i="35"/>
  <c r="AW335" i="35"/>
  <c r="BG335" i="35"/>
  <c r="BI335" i="35"/>
  <c r="BK335" i="35"/>
  <c r="AL335" i="35"/>
  <c r="BH334" i="9"/>
  <c r="AZ334" i="9"/>
  <c r="AR334" i="9"/>
  <c r="BE335" i="35"/>
  <c r="BG334" i="9"/>
  <c r="AY334" i="9"/>
  <c r="AQ334" i="9"/>
  <c r="BF334" i="9"/>
  <c r="AX334" i="9"/>
  <c r="BM334" i="9"/>
  <c r="BE334" i="9"/>
  <c r="AW334" i="9"/>
  <c r="AO334" i="9"/>
  <c r="BK326" i="9"/>
  <c r="BC326" i="9"/>
  <c r="AU326" i="9"/>
  <c r="AM326" i="9"/>
  <c r="BJ326" i="9"/>
  <c r="AT326" i="9"/>
  <c r="AL326" i="9"/>
  <c r="BA326" i="9"/>
  <c r="BM327" i="35"/>
  <c r="AR327" i="35"/>
  <c r="AT327" i="35"/>
  <c r="AS326" i="9"/>
  <c r="AN327" i="35"/>
  <c r="AP327" i="35"/>
  <c r="AZ327" i="35"/>
  <c r="BB327" i="35"/>
  <c r="AV327" i="35"/>
  <c r="AX327" i="35"/>
  <c r="BH327" i="35"/>
  <c r="BJ327" i="35"/>
  <c r="BB326" i="9"/>
  <c r="BD327" i="35"/>
  <c r="BF327" i="35"/>
  <c r="AM327" i="35"/>
  <c r="BL327" i="35"/>
  <c r="AQ327" i="35"/>
  <c r="AS327" i="35"/>
  <c r="AU327" i="35"/>
  <c r="AO327" i="35"/>
  <c r="AY327" i="35"/>
  <c r="BA327" i="35"/>
  <c r="BC327" i="35"/>
  <c r="AW327" i="35"/>
  <c r="BG327" i="35"/>
  <c r="BI327" i="35"/>
  <c r="BK327" i="35"/>
  <c r="BH326" i="9"/>
  <c r="AZ326" i="9"/>
  <c r="AR326" i="9"/>
  <c r="BI326" i="9"/>
  <c r="BE327" i="35"/>
  <c r="BG326" i="9"/>
  <c r="AY326" i="9"/>
  <c r="AQ326" i="9"/>
  <c r="BF326" i="9"/>
  <c r="AL327" i="35"/>
  <c r="AW326" i="9"/>
  <c r="AO326" i="9"/>
  <c r="AX326" i="9"/>
  <c r="AP326" i="9"/>
  <c r="BM326" i="9"/>
  <c r="AM318" i="9"/>
  <c r="BK318" i="9"/>
  <c r="BC318" i="9"/>
  <c r="AT318" i="9"/>
  <c r="AL318" i="9"/>
  <c r="AU318" i="9"/>
  <c r="BJ318" i="9"/>
  <c r="BM319" i="35"/>
  <c r="AR319" i="35"/>
  <c r="AT319" i="35"/>
  <c r="AN319" i="35"/>
  <c r="AP319" i="35"/>
  <c r="AZ319" i="35"/>
  <c r="BB319" i="35"/>
  <c r="AV319" i="35"/>
  <c r="AX319" i="35"/>
  <c r="BH319" i="35"/>
  <c r="BJ319" i="35"/>
  <c r="BB318" i="9"/>
  <c r="BD319" i="35"/>
  <c r="BF319" i="35"/>
  <c r="AM319" i="35"/>
  <c r="BI318" i="9"/>
  <c r="BL319" i="35"/>
  <c r="AQ319" i="35"/>
  <c r="AS319" i="35"/>
  <c r="AU319" i="35"/>
  <c r="BA318" i="9"/>
  <c r="AO319" i="35"/>
  <c r="AY319" i="35"/>
  <c r="BA319" i="35"/>
  <c r="BC319" i="35"/>
  <c r="AS318" i="9"/>
  <c r="AW319" i="35"/>
  <c r="BG319" i="35"/>
  <c r="BI319" i="35"/>
  <c r="BK319" i="35"/>
  <c r="BE319" i="35"/>
  <c r="AL319" i="35"/>
  <c r="BH318" i="9"/>
  <c r="AZ318" i="9"/>
  <c r="AX318" i="9"/>
  <c r="AP318" i="9"/>
  <c r="BG318" i="9"/>
  <c r="AR318" i="9"/>
  <c r="AY318" i="9"/>
  <c r="AQ318" i="9"/>
  <c r="BM318" i="9"/>
  <c r="BE318" i="9"/>
  <c r="AW318" i="9"/>
  <c r="BF318" i="9"/>
  <c r="AO318" i="9"/>
  <c r="BK310" i="9"/>
  <c r="BC310" i="9"/>
  <c r="AU310" i="9"/>
  <c r="AM310" i="9"/>
  <c r="BJ310" i="9"/>
  <c r="BB310" i="9"/>
  <c r="AT310" i="9"/>
  <c r="AL310" i="9"/>
  <c r="BM311" i="35"/>
  <c r="AR311" i="35"/>
  <c r="AT311" i="35"/>
  <c r="BI310" i="9"/>
  <c r="AN311" i="35"/>
  <c r="AP311" i="35"/>
  <c r="AZ311" i="35"/>
  <c r="BB311" i="35"/>
  <c r="BA310" i="9"/>
  <c r="AV311" i="35"/>
  <c r="AX311" i="35"/>
  <c r="BH311" i="35"/>
  <c r="BJ311" i="35"/>
  <c r="AS310" i="9"/>
  <c r="BD311" i="35"/>
  <c r="BF311" i="35"/>
  <c r="BC311" i="35"/>
  <c r="BL311" i="35"/>
  <c r="AQ311" i="35"/>
  <c r="AS311" i="35"/>
  <c r="BK311" i="35"/>
  <c r="AO311" i="35"/>
  <c r="AY311" i="35"/>
  <c r="BA311" i="35"/>
  <c r="AM311" i="35"/>
  <c r="AW311" i="35"/>
  <c r="BG311" i="35"/>
  <c r="BI311" i="35"/>
  <c r="AU311" i="35"/>
  <c r="BE311" i="35"/>
  <c r="BH310" i="9"/>
  <c r="AL311" i="35"/>
  <c r="AZ310" i="9"/>
  <c r="AR310" i="9"/>
  <c r="BG310" i="9"/>
  <c r="AY310" i="9"/>
  <c r="AQ310" i="9"/>
  <c r="AX310" i="9"/>
  <c r="AP310" i="9"/>
  <c r="BM310" i="9"/>
  <c r="BF310" i="9"/>
  <c r="BE310" i="9"/>
  <c r="AW310" i="9"/>
  <c r="AO310" i="9"/>
  <c r="BC302" i="9"/>
  <c r="AU302" i="9"/>
  <c r="AM302" i="9"/>
  <c r="BJ302" i="9"/>
  <c r="BK302" i="9"/>
  <c r="BB302" i="9"/>
  <c r="AL302" i="9"/>
  <c r="AS302" i="9"/>
  <c r="BM303" i="35"/>
  <c r="AR303" i="35"/>
  <c r="AT303" i="35"/>
  <c r="AN303" i="35"/>
  <c r="AP303" i="35"/>
  <c r="AZ303" i="35"/>
  <c r="BB303" i="35"/>
  <c r="AV303" i="35"/>
  <c r="AX303" i="35"/>
  <c r="BH303" i="35"/>
  <c r="BJ303" i="35"/>
  <c r="BD303" i="35"/>
  <c r="BF303" i="35"/>
  <c r="AM303" i="35"/>
  <c r="BL303" i="35"/>
  <c r="AQ303" i="35"/>
  <c r="AS303" i="35"/>
  <c r="AU303" i="35"/>
  <c r="AT302" i="9"/>
  <c r="AO303" i="35"/>
  <c r="AY303" i="35"/>
  <c r="BA303" i="35"/>
  <c r="BC303" i="35"/>
  <c r="BI302" i="9"/>
  <c r="AW303" i="35"/>
  <c r="BG303" i="35"/>
  <c r="BI303" i="35"/>
  <c r="BK303" i="35"/>
  <c r="AL303" i="35"/>
  <c r="AZ302" i="9"/>
  <c r="BA302" i="9"/>
  <c r="AR302" i="9"/>
  <c r="BE303" i="35"/>
  <c r="AY302" i="9"/>
  <c r="BH302" i="9"/>
  <c r="AQ302" i="9"/>
  <c r="BF302" i="9"/>
  <c r="AX302" i="9"/>
  <c r="BG302" i="9"/>
  <c r="AO302" i="9"/>
  <c r="AP302" i="9"/>
  <c r="BM302" i="9"/>
  <c r="BE302" i="9"/>
  <c r="BK294" i="9"/>
  <c r="BC294" i="9"/>
  <c r="AU294" i="9"/>
  <c r="AL294" i="9"/>
  <c r="BJ294" i="9"/>
  <c r="BB294" i="9"/>
  <c r="BM295" i="35"/>
  <c r="AR295" i="35"/>
  <c r="AT295" i="35"/>
  <c r="AN295" i="35"/>
  <c r="AP295" i="35"/>
  <c r="AZ295" i="35"/>
  <c r="BB295" i="35"/>
  <c r="AV295" i="35"/>
  <c r="AX295" i="35"/>
  <c r="BH295" i="35"/>
  <c r="BJ295" i="35"/>
  <c r="AM294" i="9"/>
  <c r="BI294" i="9"/>
  <c r="BD295" i="35"/>
  <c r="BF295" i="35"/>
  <c r="AM295" i="35"/>
  <c r="BA294" i="9"/>
  <c r="BL295" i="35"/>
  <c r="AQ295" i="35"/>
  <c r="AS295" i="35"/>
  <c r="AU295" i="35"/>
  <c r="AT294" i="9"/>
  <c r="AS294" i="9"/>
  <c r="AO295" i="35"/>
  <c r="AY295" i="35"/>
  <c r="BA295" i="35"/>
  <c r="BC295" i="35"/>
  <c r="AW295" i="35"/>
  <c r="BG295" i="35"/>
  <c r="BI295" i="35"/>
  <c r="BK295" i="35"/>
  <c r="BE295" i="35"/>
  <c r="AL295" i="35"/>
  <c r="BH294" i="9"/>
  <c r="AZ294" i="9"/>
  <c r="AR294" i="9"/>
  <c r="AP294" i="9"/>
  <c r="BG294" i="9"/>
  <c r="AY294" i="9"/>
  <c r="AQ294" i="9"/>
  <c r="BF294" i="9"/>
  <c r="AX294" i="9"/>
  <c r="BM294" i="9"/>
  <c r="BE294" i="9"/>
  <c r="AW294" i="9"/>
  <c r="AO294" i="9"/>
  <c r="BK286" i="9"/>
  <c r="BC286" i="9"/>
  <c r="AU286" i="9"/>
  <c r="AM286" i="9"/>
  <c r="BB286" i="9"/>
  <c r="AT286" i="9"/>
  <c r="AL286" i="9"/>
  <c r="BI286" i="9"/>
  <c r="BM287" i="35"/>
  <c r="AR287" i="35"/>
  <c r="AT287" i="35"/>
  <c r="BA286" i="9"/>
  <c r="AN287" i="35"/>
  <c r="AP287" i="35"/>
  <c r="AZ287" i="35"/>
  <c r="BB287" i="35"/>
  <c r="AS286" i="9"/>
  <c r="AV287" i="35"/>
  <c r="AX287" i="35"/>
  <c r="BH287" i="35"/>
  <c r="BJ287" i="35"/>
  <c r="BD287" i="35"/>
  <c r="BF287" i="35"/>
  <c r="AM287" i="35"/>
  <c r="BL287" i="35"/>
  <c r="AQ287" i="35"/>
  <c r="AS287" i="35"/>
  <c r="AU287" i="35"/>
  <c r="AO287" i="35"/>
  <c r="AY287" i="35"/>
  <c r="BA287" i="35"/>
  <c r="BC287" i="35"/>
  <c r="BJ286" i="9"/>
  <c r="AW287" i="35"/>
  <c r="BG287" i="35"/>
  <c r="BI287" i="35"/>
  <c r="BK287" i="35"/>
  <c r="BH286" i="9"/>
  <c r="AL287" i="35"/>
  <c r="AZ286" i="9"/>
  <c r="AR286" i="9"/>
  <c r="BG286" i="9"/>
  <c r="BE287" i="35"/>
  <c r="AY286" i="9"/>
  <c r="AQ286" i="9"/>
  <c r="AP286" i="9"/>
  <c r="BE286" i="9"/>
  <c r="AW286" i="9"/>
  <c r="AO286" i="9"/>
  <c r="BF286" i="9"/>
  <c r="AX286" i="9"/>
  <c r="BD278" i="9"/>
  <c r="AT278" i="9"/>
  <c r="AQ278" i="9"/>
  <c r="BC278" i="9"/>
  <c r="AS278" i="9"/>
  <c r="BL278" i="9"/>
  <c r="BM279" i="35"/>
  <c r="AR279" i="35"/>
  <c r="AT279" i="35"/>
  <c r="AW278" i="9"/>
  <c r="BB278" i="9"/>
  <c r="AN279" i="35"/>
  <c r="AP279" i="35"/>
  <c r="AZ279" i="35"/>
  <c r="BB279" i="35"/>
  <c r="BE278" i="9"/>
  <c r="AV279" i="35"/>
  <c r="AX279" i="35"/>
  <c r="BH279" i="35"/>
  <c r="BJ279" i="35"/>
  <c r="BM278" i="9"/>
  <c r="BD279" i="35"/>
  <c r="BF279" i="35"/>
  <c r="BC279" i="35"/>
  <c r="BL279" i="35"/>
  <c r="AQ279" i="35"/>
  <c r="AS279" i="35"/>
  <c r="BK279" i="35"/>
  <c r="AR278" i="9"/>
  <c r="AO279" i="35"/>
  <c r="AY279" i="35"/>
  <c r="BA279" i="35"/>
  <c r="AM279" i="35"/>
  <c r="AZ278" i="9"/>
  <c r="BK278" i="9"/>
  <c r="BI279" i="35"/>
  <c r="BA278" i="9"/>
  <c r="AL279" i="35"/>
  <c r="AP278" i="9"/>
  <c r="AU279" i="35"/>
  <c r="AW279" i="35"/>
  <c r="AO278" i="9"/>
  <c r="BE279" i="35"/>
  <c r="BH278" i="9"/>
  <c r="BJ278" i="9"/>
  <c r="AY278" i="9"/>
  <c r="AN278" i="9"/>
  <c r="BG279" i="35"/>
  <c r="AM278" i="9"/>
  <c r="BG278" i="9"/>
  <c r="AV278" i="9"/>
  <c r="AL278" i="9"/>
  <c r="BI278" i="9"/>
  <c r="AP270" i="9"/>
  <c r="BF270" i="9"/>
  <c r="AS270" i="9"/>
  <c r="BC270" i="9"/>
  <c r="AQ270" i="9"/>
  <c r="BM271" i="35"/>
  <c r="AR271" i="35"/>
  <c r="AT271" i="35"/>
  <c r="AV270" i="9"/>
  <c r="AR270" i="9"/>
  <c r="AN271" i="35"/>
  <c r="AP271" i="35"/>
  <c r="AZ271" i="35"/>
  <c r="BB271" i="35"/>
  <c r="BD270" i="9"/>
  <c r="AZ270" i="9"/>
  <c r="AV271" i="35"/>
  <c r="AX271" i="35"/>
  <c r="BH271" i="35"/>
  <c r="BJ271" i="35"/>
  <c r="BL270" i="9"/>
  <c r="BH270" i="9"/>
  <c r="BB270" i="9"/>
  <c r="BD271" i="35"/>
  <c r="BF271" i="35"/>
  <c r="AM271" i="35"/>
  <c r="AO270" i="9"/>
  <c r="BL271" i="35"/>
  <c r="AQ271" i="35"/>
  <c r="AS271" i="35"/>
  <c r="AU271" i="35"/>
  <c r="AW270" i="9"/>
  <c r="AO271" i="35"/>
  <c r="AY271" i="35"/>
  <c r="BA271" i="35"/>
  <c r="BC271" i="35"/>
  <c r="BE270" i="9"/>
  <c r="BI271" i="35"/>
  <c r="AL271" i="35"/>
  <c r="BK271" i="35"/>
  <c r="AW271" i="35"/>
  <c r="AN270" i="9"/>
  <c r="BE271" i="35"/>
  <c r="BM270" i="9"/>
  <c r="BA270" i="9"/>
  <c r="BG271" i="35"/>
  <c r="AM270" i="9"/>
  <c r="BK270" i="9"/>
  <c r="AY270" i="9"/>
  <c r="AL270" i="9"/>
  <c r="BJ270" i="9"/>
  <c r="AX270" i="9"/>
  <c r="BI270" i="9"/>
  <c r="AU270" i="9"/>
  <c r="AQ262" i="9"/>
  <c r="AT262" i="9"/>
  <c r="AS262" i="9"/>
  <c r="BL263" i="35"/>
  <c r="AQ263" i="35"/>
  <c r="AS263" i="35"/>
  <c r="AU263" i="35"/>
  <c r="AW262" i="9"/>
  <c r="AZ262" i="9"/>
  <c r="BJ262" i="9"/>
  <c r="AO263" i="35"/>
  <c r="AY263" i="35"/>
  <c r="BA263" i="35"/>
  <c r="BC263" i="35"/>
  <c r="BE262" i="9"/>
  <c r="BH262" i="9"/>
  <c r="AW263" i="35"/>
  <c r="BG263" i="35"/>
  <c r="BI263" i="35"/>
  <c r="BK263" i="35"/>
  <c r="BM262" i="9"/>
  <c r="AM262" i="9"/>
  <c r="BE263" i="35"/>
  <c r="AL263" i="35"/>
  <c r="AN262" i="9"/>
  <c r="AP262" i="9"/>
  <c r="AU262" i="9"/>
  <c r="BM263" i="35"/>
  <c r="AR263" i="35"/>
  <c r="AT263" i="35"/>
  <c r="AV262" i="9"/>
  <c r="AX262" i="9"/>
  <c r="BC262" i="9"/>
  <c r="AN263" i="35"/>
  <c r="AP263" i="35"/>
  <c r="AZ263" i="35"/>
  <c r="BB263" i="35"/>
  <c r="BD262" i="9"/>
  <c r="BF262" i="9"/>
  <c r="BK262" i="9"/>
  <c r="AV263" i="35"/>
  <c r="AM263" i="35"/>
  <c r="BD263" i="35"/>
  <c r="BL262" i="9"/>
  <c r="AX263" i="35"/>
  <c r="AO262" i="9"/>
  <c r="BI262" i="9"/>
  <c r="BF263" i="35"/>
  <c r="AL262" i="9"/>
  <c r="AR262" i="9"/>
  <c r="BH263" i="35"/>
  <c r="BJ263" i="35"/>
  <c r="BG262" i="9"/>
  <c r="BA262" i="9"/>
  <c r="BB262" i="9"/>
  <c r="BI254" i="9"/>
  <c r="AS254" i="9"/>
  <c r="BA254" i="9"/>
  <c r="AP255" i="35"/>
  <c r="AZ255" i="35"/>
  <c r="BD255" i="35"/>
  <c r="AL255" i="35"/>
  <c r="BD254" i="9"/>
  <c r="BF254" i="9"/>
  <c r="BK254" i="9"/>
  <c r="AX255" i="35"/>
  <c r="AN255" i="35"/>
  <c r="AT255" i="35"/>
  <c r="AW255" i="35"/>
  <c r="BL254" i="9"/>
  <c r="AQ254" i="9"/>
  <c r="AL254" i="9"/>
  <c r="BF255" i="35"/>
  <c r="BB255" i="35"/>
  <c r="BE255" i="35"/>
  <c r="BJ255" i="35"/>
  <c r="AO254" i="9"/>
  <c r="AY254" i="9"/>
  <c r="AT254" i="9"/>
  <c r="AQ255" i="35"/>
  <c r="BL255" i="35"/>
  <c r="AU255" i="35"/>
  <c r="BA255" i="35"/>
  <c r="AW254" i="9"/>
  <c r="BG254" i="9"/>
  <c r="BB254" i="9"/>
  <c r="AY255" i="35"/>
  <c r="AO255" i="35"/>
  <c r="BH255" i="35"/>
  <c r="BK255" i="35"/>
  <c r="BE254" i="9"/>
  <c r="BJ254" i="9"/>
  <c r="BG255" i="35"/>
  <c r="BC255" i="35"/>
  <c r="AM255" i="35"/>
  <c r="BM254" i="9"/>
  <c r="AR254" i="9"/>
  <c r="AM254" i="9"/>
  <c r="AN254" i="9"/>
  <c r="AU254" i="9"/>
  <c r="AV254" i="9"/>
  <c r="BC254" i="9"/>
  <c r="AR255" i="35"/>
  <c r="AP254" i="9"/>
  <c r="BM255" i="35"/>
  <c r="AX254" i="9"/>
  <c r="AS255" i="35"/>
  <c r="AZ254" i="9"/>
  <c r="AV255" i="35"/>
  <c r="BH254" i="9"/>
  <c r="BI255" i="35"/>
  <c r="BG247" i="35"/>
  <c r="BI247" i="35"/>
  <c r="BL247" i="35"/>
  <c r="AO247" i="35"/>
  <c r="BM246" i="9"/>
  <c r="AR246" i="9"/>
  <c r="AT246" i="9"/>
  <c r="AM247" i="35"/>
  <c r="AT247" i="35"/>
  <c r="AN246" i="9"/>
  <c r="AP246" i="9"/>
  <c r="AZ246" i="9"/>
  <c r="BB246" i="9"/>
  <c r="AR247" i="35"/>
  <c r="AU247" i="35"/>
  <c r="AW247" i="35"/>
  <c r="AV246" i="9"/>
  <c r="AX246" i="9"/>
  <c r="BH246" i="9"/>
  <c r="BJ246" i="9"/>
  <c r="AP247" i="35"/>
  <c r="AZ247" i="35"/>
  <c r="BC247" i="35"/>
  <c r="BB247" i="35"/>
  <c r="BD246" i="9"/>
  <c r="BF246" i="9"/>
  <c r="AM246" i="9"/>
  <c r="AX247" i="35"/>
  <c r="BH247" i="35"/>
  <c r="BK247" i="35"/>
  <c r="BE247" i="35"/>
  <c r="BL246" i="9"/>
  <c r="AQ246" i="9"/>
  <c r="AS246" i="9"/>
  <c r="AU246" i="9"/>
  <c r="BF247" i="35"/>
  <c r="AN247" i="35"/>
  <c r="BJ247" i="35"/>
  <c r="AO246" i="9"/>
  <c r="AY246" i="9"/>
  <c r="BA246" i="9"/>
  <c r="BC246" i="9"/>
  <c r="BE246" i="9"/>
  <c r="AS247" i="35"/>
  <c r="BG246" i="9"/>
  <c r="BA247" i="35"/>
  <c r="AV247" i="35"/>
  <c r="BD247" i="35"/>
  <c r="BI246" i="9"/>
  <c r="AQ247" i="35"/>
  <c r="BM247" i="35"/>
  <c r="AL246" i="9"/>
  <c r="AY247" i="35"/>
  <c r="AL247" i="35"/>
  <c r="BK246" i="9"/>
  <c r="AW246" i="9"/>
  <c r="AR239" i="35"/>
  <c r="AM239" i="35"/>
  <c r="BJ239" i="35"/>
  <c r="AV238" i="9"/>
  <c r="AX238" i="9"/>
  <c r="BH238" i="9"/>
  <c r="BJ238" i="9"/>
  <c r="AP239" i="35"/>
  <c r="AZ239" i="35"/>
  <c r="AU239" i="35"/>
  <c r="BM239" i="35"/>
  <c r="BD238" i="9"/>
  <c r="BF238" i="9"/>
  <c r="AM238" i="9"/>
  <c r="AX239" i="35"/>
  <c r="BH239" i="35"/>
  <c r="BC239" i="35"/>
  <c r="AO239" i="35"/>
  <c r="BL238" i="9"/>
  <c r="AQ238" i="9"/>
  <c r="AS238" i="9"/>
  <c r="AU238" i="9"/>
  <c r="BF239" i="35"/>
  <c r="BK239" i="35"/>
  <c r="AT239" i="35"/>
  <c r="AO238" i="9"/>
  <c r="AY238" i="9"/>
  <c r="BA238" i="9"/>
  <c r="BC238" i="9"/>
  <c r="AQ239" i="35"/>
  <c r="AS239" i="35"/>
  <c r="AN239" i="35"/>
  <c r="AW239" i="35"/>
  <c r="AW238" i="9"/>
  <c r="BG238" i="9"/>
  <c r="BI238" i="9"/>
  <c r="BK238" i="9"/>
  <c r="AY239" i="35"/>
  <c r="BA239" i="35"/>
  <c r="AV239" i="35"/>
  <c r="BB239" i="35"/>
  <c r="BE238" i="9"/>
  <c r="AL238" i="9"/>
  <c r="BL239" i="35"/>
  <c r="BE239" i="35"/>
  <c r="AT238" i="9"/>
  <c r="BG239" i="35"/>
  <c r="AN238" i="9"/>
  <c r="BB238" i="9"/>
  <c r="BM238" i="9"/>
  <c r="AP238" i="9"/>
  <c r="BI239" i="35"/>
  <c r="AL239" i="35"/>
  <c r="AR238" i="9"/>
  <c r="BD239" i="35"/>
  <c r="AZ238" i="9"/>
  <c r="AX231" i="35"/>
  <c r="BH231" i="35"/>
  <c r="BJ231" i="35"/>
  <c r="BL231" i="35"/>
  <c r="BL230" i="9"/>
  <c r="AQ230" i="9"/>
  <c r="AS230" i="9"/>
  <c r="AU230" i="9"/>
  <c r="BF231" i="35"/>
  <c r="AM231" i="35"/>
  <c r="BM231" i="35"/>
  <c r="AO230" i="9"/>
  <c r="AY230" i="9"/>
  <c r="BA230" i="9"/>
  <c r="BC230" i="9"/>
  <c r="AQ231" i="35"/>
  <c r="AS231" i="35"/>
  <c r="AU231" i="35"/>
  <c r="AO231" i="35"/>
  <c r="AW230" i="9"/>
  <c r="BG230" i="9"/>
  <c r="BI230" i="9"/>
  <c r="BK230" i="9"/>
  <c r="AY231" i="35"/>
  <c r="BA231" i="35"/>
  <c r="BC231" i="35"/>
  <c r="AW231" i="35"/>
  <c r="BE230" i="9"/>
  <c r="AL230" i="9"/>
  <c r="BG231" i="35"/>
  <c r="BI231" i="35"/>
  <c r="BK231" i="35"/>
  <c r="BE231" i="35"/>
  <c r="BM230" i="9"/>
  <c r="AR230" i="9"/>
  <c r="AT230" i="9"/>
  <c r="AL231" i="35"/>
  <c r="AN231" i="35"/>
  <c r="AN230" i="9"/>
  <c r="AP230" i="9"/>
  <c r="AZ230" i="9"/>
  <c r="BB230" i="9"/>
  <c r="AR231" i="35"/>
  <c r="BD230" i="9"/>
  <c r="AZ231" i="35"/>
  <c r="AX230" i="9"/>
  <c r="BF230" i="9"/>
  <c r="AT231" i="35"/>
  <c r="BB231" i="35"/>
  <c r="BH230" i="9"/>
  <c r="AV231" i="35"/>
  <c r="AP231" i="35"/>
  <c r="BD231" i="35"/>
  <c r="BJ230" i="9"/>
  <c r="AM230" i="9"/>
  <c r="AV230" i="9"/>
  <c r="AQ223" i="35"/>
  <c r="AS223" i="35"/>
  <c r="AU223" i="35"/>
  <c r="BE223" i="35"/>
  <c r="AW222" i="9"/>
  <c r="BG222" i="9"/>
  <c r="BI222" i="9"/>
  <c r="BK222" i="9"/>
  <c r="AY223" i="35"/>
  <c r="BA223" i="35"/>
  <c r="BC223" i="35"/>
  <c r="BM223" i="35"/>
  <c r="BE222" i="9"/>
  <c r="AL222" i="9"/>
  <c r="BG223" i="35"/>
  <c r="BI223" i="35"/>
  <c r="BK223" i="35"/>
  <c r="AO223" i="35"/>
  <c r="BM222" i="9"/>
  <c r="AR222" i="9"/>
  <c r="AT222" i="9"/>
  <c r="AL223" i="35"/>
  <c r="AN223" i="35"/>
  <c r="AN222" i="9"/>
  <c r="AP222" i="9"/>
  <c r="AZ222" i="9"/>
  <c r="BB222" i="9"/>
  <c r="AR223" i="35"/>
  <c r="AT223" i="35"/>
  <c r="AV223" i="35"/>
  <c r="AV222" i="9"/>
  <c r="AX222" i="9"/>
  <c r="BH222" i="9"/>
  <c r="BJ222" i="9"/>
  <c r="AP223" i="35"/>
  <c r="AZ223" i="35"/>
  <c r="BB223" i="35"/>
  <c r="BD223" i="35"/>
  <c r="BD222" i="9"/>
  <c r="BF222" i="9"/>
  <c r="AM222" i="9"/>
  <c r="BJ223" i="35"/>
  <c r="AM223" i="35"/>
  <c r="BL223" i="35"/>
  <c r="AS222" i="9"/>
  <c r="AX223" i="35"/>
  <c r="AW223" i="35"/>
  <c r="BA222" i="9"/>
  <c r="BF223" i="35"/>
  <c r="BL222" i="9"/>
  <c r="AU222" i="9"/>
  <c r="AO222" i="9"/>
  <c r="BC222" i="9"/>
  <c r="BH223" i="35"/>
  <c r="AQ222" i="9"/>
  <c r="AY222" i="9"/>
  <c r="BG215" i="35"/>
  <c r="BI215" i="35"/>
  <c r="BK215" i="35"/>
  <c r="BM215" i="35"/>
  <c r="BM214" i="9"/>
  <c r="AR214" i="9"/>
  <c r="AT214" i="9"/>
  <c r="AL215" i="35"/>
  <c r="AN215" i="35"/>
  <c r="AN214" i="9"/>
  <c r="AP214" i="9"/>
  <c r="AZ214" i="9"/>
  <c r="BB214" i="9"/>
  <c r="AR215" i="35"/>
  <c r="AT215" i="35"/>
  <c r="AV215" i="35"/>
  <c r="AV214" i="9"/>
  <c r="AX214" i="9"/>
  <c r="BH214" i="9"/>
  <c r="BJ214" i="9"/>
  <c r="AP215" i="35"/>
  <c r="AZ215" i="35"/>
  <c r="BB215" i="35"/>
  <c r="BD215" i="35"/>
  <c r="BD214" i="9"/>
  <c r="BF214" i="9"/>
  <c r="AM214" i="9"/>
  <c r="AX215" i="35"/>
  <c r="BH215" i="35"/>
  <c r="BJ215" i="35"/>
  <c r="BL215" i="35"/>
  <c r="BL214" i="9"/>
  <c r="AQ214" i="9"/>
  <c r="AS214" i="9"/>
  <c r="AU214" i="9"/>
  <c r="BF215" i="35"/>
  <c r="AM215" i="35"/>
  <c r="AO215" i="35"/>
  <c r="AO214" i="9"/>
  <c r="AY214" i="9"/>
  <c r="BA214" i="9"/>
  <c r="BC214" i="9"/>
  <c r="AQ215" i="35"/>
  <c r="AW215" i="35"/>
  <c r="AL214" i="9"/>
  <c r="AY215" i="35"/>
  <c r="BE215" i="35"/>
  <c r="BK214" i="9"/>
  <c r="AW214" i="9"/>
  <c r="BE214" i="9"/>
  <c r="AS215" i="35"/>
  <c r="BG214" i="9"/>
  <c r="BA215" i="35"/>
  <c r="AU215" i="35"/>
  <c r="BC215" i="35"/>
  <c r="BI214" i="9"/>
  <c r="AR207" i="35"/>
  <c r="AT207" i="35"/>
  <c r="AV207" i="35"/>
  <c r="AV206" i="9"/>
  <c r="AX206" i="9"/>
  <c r="BH206" i="9"/>
  <c r="BJ206" i="9"/>
  <c r="AP207" i="35"/>
  <c r="AZ207" i="35"/>
  <c r="BB207" i="35"/>
  <c r="BD207" i="35"/>
  <c r="BD206" i="9"/>
  <c r="BF206" i="9"/>
  <c r="AM206" i="9"/>
  <c r="AX207" i="35"/>
  <c r="BH207" i="35"/>
  <c r="BJ207" i="35"/>
  <c r="BL207" i="35"/>
  <c r="BL206" i="9"/>
  <c r="AQ206" i="9"/>
  <c r="AS206" i="9"/>
  <c r="AU206" i="9"/>
  <c r="BF207" i="35"/>
  <c r="AM207" i="35"/>
  <c r="AO207" i="35"/>
  <c r="AO206" i="9"/>
  <c r="AY206" i="9"/>
  <c r="BA206" i="9"/>
  <c r="BC206" i="9"/>
  <c r="AQ207" i="35"/>
  <c r="AS207" i="35"/>
  <c r="AU207" i="35"/>
  <c r="AW207" i="35"/>
  <c r="AW206" i="9"/>
  <c r="BG206" i="9"/>
  <c r="BI206" i="9"/>
  <c r="BK206" i="9"/>
  <c r="AY207" i="35"/>
  <c r="BA207" i="35"/>
  <c r="BC207" i="35"/>
  <c r="BE207" i="35"/>
  <c r="BE206" i="9"/>
  <c r="AL206" i="9"/>
  <c r="AP206" i="9"/>
  <c r="BI207" i="35"/>
  <c r="AL207" i="35"/>
  <c r="AR206" i="9"/>
  <c r="BK207" i="35"/>
  <c r="AZ206" i="9"/>
  <c r="AN207" i="35"/>
  <c r="BM207" i="35"/>
  <c r="AT206" i="9"/>
  <c r="BG207" i="35"/>
  <c r="AN206" i="9"/>
  <c r="BB206" i="9"/>
  <c r="BM206" i="9"/>
  <c r="AX199" i="35"/>
  <c r="BH199" i="35"/>
  <c r="BJ199" i="35"/>
  <c r="BL199" i="35"/>
  <c r="BL198" i="9"/>
  <c r="AQ198" i="9"/>
  <c r="AS198" i="9"/>
  <c r="AU198" i="9"/>
  <c r="AQ199" i="35"/>
  <c r="AS199" i="35"/>
  <c r="AU199" i="35"/>
  <c r="AO199" i="35"/>
  <c r="AW198" i="9"/>
  <c r="BG198" i="9"/>
  <c r="BI198" i="9"/>
  <c r="BK198" i="9"/>
  <c r="AY199" i="35"/>
  <c r="BA199" i="35"/>
  <c r="BC199" i="35"/>
  <c r="AW199" i="35"/>
  <c r="BE198" i="9"/>
  <c r="AL198" i="9"/>
  <c r="BG199" i="35"/>
  <c r="BI199" i="35"/>
  <c r="BK199" i="35"/>
  <c r="BE199" i="35"/>
  <c r="BM198" i="9"/>
  <c r="AR198" i="9"/>
  <c r="AT198" i="9"/>
  <c r="AT199" i="35"/>
  <c r="AV198" i="9"/>
  <c r="AZ198" i="9"/>
  <c r="AP199" i="35"/>
  <c r="BB199" i="35"/>
  <c r="BD198" i="9"/>
  <c r="BH198" i="9"/>
  <c r="BF199" i="35"/>
  <c r="AM199" i="35"/>
  <c r="AO198" i="9"/>
  <c r="AN199" i="35"/>
  <c r="AP198" i="9"/>
  <c r="BA198" i="9"/>
  <c r="AR199" i="35"/>
  <c r="AV199" i="35"/>
  <c r="AX198" i="9"/>
  <c r="BB198" i="9"/>
  <c r="AZ199" i="35"/>
  <c r="BD199" i="35"/>
  <c r="BF198" i="9"/>
  <c r="BJ198" i="9"/>
  <c r="BM199" i="35"/>
  <c r="AY198" i="9"/>
  <c r="AM198" i="9"/>
  <c r="AN198" i="9"/>
  <c r="BC198" i="9"/>
  <c r="AL199" i="35"/>
  <c r="AQ191" i="35"/>
  <c r="AS191" i="35"/>
  <c r="AU191" i="35"/>
  <c r="BE191" i="35"/>
  <c r="AW190" i="9"/>
  <c r="BG190" i="9"/>
  <c r="BI190" i="9"/>
  <c r="BK190" i="9"/>
  <c r="BG191" i="35"/>
  <c r="BI191" i="35"/>
  <c r="BK191" i="35"/>
  <c r="AO191" i="35"/>
  <c r="BM190" i="9"/>
  <c r="AR190" i="9"/>
  <c r="AT190" i="9"/>
  <c r="AL191" i="35"/>
  <c r="AN191" i="35"/>
  <c r="AN190" i="9"/>
  <c r="AP190" i="9"/>
  <c r="AZ190" i="9"/>
  <c r="BB190" i="9"/>
  <c r="AR191" i="35"/>
  <c r="AT191" i="35"/>
  <c r="AV191" i="35"/>
  <c r="AV190" i="9"/>
  <c r="AX190" i="9"/>
  <c r="BH190" i="9"/>
  <c r="BJ190" i="9"/>
  <c r="BF191" i="35"/>
  <c r="BJ191" i="35"/>
  <c r="BL190" i="9"/>
  <c r="AS190" i="9"/>
  <c r="AY191" i="35"/>
  <c r="AM191" i="35"/>
  <c r="AO190" i="9"/>
  <c r="BA190" i="9"/>
  <c r="BC191" i="35"/>
  <c r="BE190" i="9"/>
  <c r="AL190" i="9"/>
  <c r="AZ191" i="35"/>
  <c r="BD191" i="35"/>
  <c r="BF190" i="9"/>
  <c r="AM190" i="9"/>
  <c r="BH191" i="35"/>
  <c r="BL191" i="35"/>
  <c r="AQ190" i="9"/>
  <c r="AU190" i="9"/>
  <c r="AW191" i="35"/>
  <c r="AY190" i="9"/>
  <c r="BC190" i="9"/>
  <c r="AP191" i="35"/>
  <c r="BA191" i="35"/>
  <c r="BM191" i="35"/>
  <c r="BB191" i="35"/>
  <c r="BD190" i="9"/>
  <c r="AX191" i="35"/>
  <c r="BG183" i="35"/>
  <c r="BI183" i="35"/>
  <c r="BK183" i="35"/>
  <c r="BM183" i="35"/>
  <c r="BM182" i="9"/>
  <c r="AP183" i="35"/>
  <c r="AZ183" i="35"/>
  <c r="BB183" i="35"/>
  <c r="BD183" i="35"/>
  <c r="BD182" i="9"/>
  <c r="BF182" i="9"/>
  <c r="AX183" i="35"/>
  <c r="BH183" i="35"/>
  <c r="BJ183" i="35"/>
  <c r="BL183" i="35"/>
  <c r="BL182" i="9"/>
  <c r="AQ182" i="9"/>
  <c r="AR183" i="35"/>
  <c r="BC183" i="35"/>
  <c r="AO182" i="9"/>
  <c r="AR182" i="9"/>
  <c r="AT182" i="9"/>
  <c r="AN183" i="35"/>
  <c r="AW182" i="9"/>
  <c r="AZ182" i="9"/>
  <c r="BB182" i="9"/>
  <c r="AS183" i="35"/>
  <c r="AV183" i="35"/>
  <c r="BE182" i="9"/>
  <c r="BH182" i="9"/>
  <c r="BJ182" i="9"/>
  <c r="BA183" i="35"/>
  <c r="AO183" i="35"/>
  <c r="AP182" i="9"/>
  <c r="AM182" i="9"/>
  <c r="BF183" i="35"/>
  <c r="AL183" i="35"/>
  <c r="AW183" i="35"/>
  <c r="AX182" i="9"/>
  <c r="AS182" i="9"/>
  <c r="AU182" i="9"/>
  <c r="AQ183" i="35"/>
  <c r="AT183" i="35"/>
  <c r="BE183" i="35"/>
  <c r="AY182" i="9"/>
  <c r="BA182" i="9"/>
  <c r="BC182" i="9"/>
  <c r="AY183" i="35"/>
  <c r="AM183" i="35"/>
  <c r="AN182" i="9"/>
  <c r="BG182" i="9"/>
  <c r="BI182" i="9"/>
  <c r="BK182" i="9"/>
  <c r="AU183" i="35"/>
  <c r="AV182" i="9"/>
  <c r="AL182" i="9"/>
  <c r="AR175" i="35"/>
  <c r="AT175" i="35"/>
  <c r="AV175" i="35"/>
  <c r="AV174" i="9"/>
  <c r="AX174" i="9"/>
  <c r="BH174" i="9"/>
  <c r="BJ174" i="9"/>
  <c r="AP175" i="35"/>
  <c r="AZ175" i="35"/>
  <c r="BB175" i="35"/>
  <c r="BD175" i="35"/>
  <c r="BD174" i="9"/>
  <c r="BF174" i="9"/>
  <c r="AM174" i="9"/>
  <c r="AX175" i="35"/>
  <c r="BH175" i="35"/>
  <c r="BJ175" i="35"/>
  <c r="BL175" i="35"/>
  <c r="BL174" i="9"/>
  <c r="AQ174" i="9"/>
  <c r="AS174" i="9"/>
  <c r="AU174" i="9"/>
  <c r="BF175" i="35"/>
  <c r="AM175" i="35"/>
  <c r="AO175" i="35"/>
  <c r="AO174" i="9"/>
  <c r="AY174" i="9"/>
  <c r="BA174" i="9"/>
  <c r="BC174" i="9"/>
  <c r="AQ175" i="35"/>
  <c r="AS175" i="35"/>
  <c r="AU175" i="35"/>
  <c r="AW175" i="35"/>
  <c r="AW174" i="9"/>
  <c r="BG174" i="9"/>
  <c r="BI174" i="9"/>
  <c r="BK174" i="9"/>
  <c r="AY175" i="35"/>
  <c r="BA175" i="35"/>
  <c r="BC175" i="35"/>
  <c r="BE175" i="35"/>
  <c r="BE174" i="9"/>
  <c r="AL174" i="9"/>
  <c r="BG175" i="35"/>
  <c r="BI175" i="35"/>
  <c r="BK175" i="35"/>
  <c r="BM175" i="35"/>
  <c r="BM174" i="9"/>
  <c r="AR174" i="9"/>
  <c r="AT174" i="9"/>
  <c r="AL175" i="35"/>
  <c r="AN175" i="35"/>
  <c r="AN174" i="9"/>
  <c r="AP174" i="9"/>
  <c r="AZ174" i="9"/>
  <c r="BB174" i="9"/>
  <c r="AX167" i="35"/>
  <c r="BH167" i="35"/>
  <c r="BJ167" i="35"/>
  <c r="BL167" i="35"/>
  <c r="BL166" i="9"/>
  <c r="AQ166" i="9"/>
  <c r="AS166" i="9"/>
  <c r="AU166" i="9"/>
  <c r="BF167" i="35"/>
  <c r="AM167" i="35"/>
  <c r="BM167" i="35"/>
  <c r="AO166" i="9"/>
  <c r="AY166" i="9"/>
  <c r="BA166" i="9"/>
  <c r="BC166" i="9"/>
  <c r="AQ167" i="35"/>
  <c r="AS167" i="35"/>
  <c r="AU167" i="35"/>
  <c r="AO167" i="35"/>
  <c r="AW166" i="9"/>
  <c r="BG166" i="9"/>
  <c r="BI166" i="9"/>
  <c r="BK166" i="9"/>
  <c r="AY167" i="35"/>
  <c r="BA167" i="35"/>
  <c r="BC167" i="35"/>
  <c r="AW167" i="35"/>
  <c r="BE166" i="9"/>
  <c r="AL166" i="9"/>
  <c r="BG167" i="35"/>
  <c r="BI167" i="35"/>
  <c r="BK167" i="35"/>
  <c r="BE167" i="35"/>
  <c r="BM166" i="9"/>
  <c r="AR166" i="9"/>
  <c r="AT166" i="9"/>
  <c r="AL167" i="35"/>
  <c r="AN167" i="35"/>
  <c r="AN166" i="9"/>
  <c r="AP166" i="9"/>
  <c r="AZ166" i="9"/>
  <c r="BB166" i="9"/>
  <c r="AR167" i="35"/>
  <c r="AT167" i="35"/>
  <c r="AV167" i="35"/>
  <c r="AV166" i="9"/>
  <c r="AX166" i="9"/>
  <c r="BH166" i="9"/>
  <c r="BJ166" i="9"/>
  <c r="BF166" i="9"/>
  <c r="AP167" i="35"/>
  <c r="AZ167" i="35"/>
  <c r="AM166" i="9"/>
  <c r="BB167" i="35"/>
  <c r="BD167" i="35"/>
  <c r="BD166" i="9"/>
  <c r="AQ159" i="35"/>
  <c r="AS159" i="35"/>
  <c r="AU159" i="35"/>
  <c r="BE159" i="35"/>
  <c r="AW158" i="9"/>
  <c r="BG158" i="9"/>
  <c r="BI158" i="9"/>
  <c r="BK158" i="9"/>
  <c r="AY159" i="35"/>
  <c r="BA159" i="35"/>
  <c r="BC159" i="35"/>
  <c r="BM159" i="35"/>
  <c r="BE158" i="9"/>
  <c r="AL158" i="9"/>
  <c r="BG159" i="35"/>
  <c r="BI159" i="35"/>
  <c r="BK159" i="35"/>
  <c r="AO159" i="35"/>
  <c r="BM158" i="9"/>
  <c r="AR158" i="9"/>
  <c r="AT158" i="9"/>
  <c r="AL159" i="35"/>
  <c r="AN159" i="35"/>
  <c r="AN158" i="9"/>
  <c r="AP158" i="9"/>
  <c r="AZ158" i="9"/>
  <c r="BB158" i="9"/>
  <c r="AR159" i="35"/>
  <c r="AT159" i="35"/>
  <c r="AV159" i="35"/>
  <c r="AV158" i="9"/>
  <c r="AX158" i="9"/>
  <c r="BH158" i="9"/>
  <c r="BJ158" i="9"/>
  <c r="AP159" i="35"/>
  <c r="AZ159" i="35"/>
  <c r="BB159" i="35"/>
  <c r="BD159" i="35"/>
  <c r="BD158" i="9"/>
  <c r="BF158" i="9"/>
  <c r="AM158" i="9"/>
  <c r="AX159" i="35"/>
  <c r="BH159" i="35"/>
  <c r="BJ159" i="35"/>
  <c r="BL159" i="35"/>
  <c r="BL158" i="9"/>
  <c r="AQ158" i="9"/>
  <c r="AS158" i="9"/>
  <c r="AU158" i="9"/>
  <c r="AW159" i="35"/>
  <c r="AO158" i="9"/>
  <c r="AY158" i="9"/>
  <c r="BF159" i="35"/>
  <c r="BA158" i="9"/>
  <c r="BC158" i="9"/>
  <c r="AM159" i="35"/>
  <c r="BG151" i="35"/>
  <c r="BI151" i="35"/>
  <c r="BK151" i="35"/>
  <c r="BM151" i="35"/>
  <c r="BM150" i="9"/>
  <c r="AR150" i="9"/>
  <c r="AT150" i="9"/>
  <c r="AL151" i="35"/>
  <c r="AN151" i="35"/>
  <c r="AN150" i="9"/>
  <c r="AP150" i="9"/>
  <c r="AZ150" i="9"/>
  <c r="BB150" i="9"/>
  <c r="AR151" i="35"/>
  <c r="AT151" i="35"/>
  <c r="AV151" i="35"/>
  <c r="AV150" i="9"/>
  <c r="AX150" i="9"/>
  <c r="BH150" i="9"/>
  <c r="BJ150" i="9"/>
  <c r="AP151" i="35"/>
  <c r="AZ151" i="35"/>
  <c r="BB151" i="35"/>
  <c r="BD151" i="35"/>
  <c r="BD150" i="9"/>
  <c r="BF150" i="9"/>
  <c r="AM150" i="9"/>
  <c r="AX151" i="35"/>
  <c r="BH151" i="35"/>
  <c r="BJ151" i="35"/>
  <c r="BL151" i="35"/>
  <c r="BL150" i="9"/>
  <c r="AQ150" i="9"/>
  <c r="AS150" i="9"/>
  <c r="AU150" i="9"/>
  <c r="BF151" i="35"/>
  <c r="AM151" i="35"/>
  <c r="AO151" i="35"/>
  <c r="AO150" i="9"/>
  <c r="AY150" i="9"/>
  <c r="BA150" i="9"/>
  <c r="BC150" i="9"/>
  <c r="AQ151" i="35"/>
  <c r="AS151" i="35"/>
  <c r="AU151" i="35"/>
  <c r="AW151" i="35"/>
  <c r="AW150" i="9"/>
  <c r="BG150" i="9"/>
  <c r="BI150" i="9"/>
  <c r="BK150" i="9"/>
  <c r="AY151" i="35"/>
  <c r="AL150" i="9"/>
  <c r="BA151" i="35"/>
  <c r="BC151" i="35"/>
  <c r="BE151" i="35"/>
  <c r="BE150" i="9"/>
  <c r="AR143" i="35"/>
  <c r="AT143" i="35"/>
  <c r="AV143" i="35"/>
  <c r="AV142" i="9"/>
  <c r="AX142" i="9"/>
  <c r="BH142" i="9"/>
  <c r="BJ142" i="9"/>
  <c r="AP143" i="35"/>
  <c r="AZ143" i="35"/>
  <c r="BB143" i="35"/>
  <c r="BD143" i="35"/>
  <c r="BD142" i="9"/>
  <c r="BF142" i="9"/>
  <c r="AM142" i="9"/>
  <c r="AX143" i="35"/>
  <c r="BH143" i="35"/>
  <c r="BJ143" i="35"/>
  <c r="BL143" i="35"/>
  <c r="BL142" i="9"/>
  <c r="AQ142" i="9"/>
  <c r="AS142" i="9"/>
  <c r="AU142" i="9"/>
  <c r="BF143" i="35"/>
  <c r="AM143" i="35"/>
  <c r="AO143" i="35"/>
  <c r="AO142" i="9"/>
  <c r="AY142" i="9"/>
  <c r="BA142" i="9"/>
  <c r="BC142" i="9"/>
  <c r="AQ143" i="35"/>
  <c r="AS143" i="35"/>
  <c r="AU143" i="35"/>
  <c r="AW143" i="35"/>
  <c r="AW142" i="9"/>
  <c r="BG142" i="9"/>
  <c r="BI142" i="9"/>
  <c r="BK142" i="9"/>
  <c r="AY143" i="35"/>
  <c r="BA143" i="35"/>
  <c r="BC143" i="35"/>
  <c r="BE143" i="35"/>
  <c r="BE142" i="9"/>
  <c r="AL142" i="9"/>
  <c r="BG143" i="35"/>
  <c r="BI143" i="35"/>
  <c r="BK143" i="35"/>
  <c r="BM143" i="35"/>
  <c r="BM142" i="9"/>
  <c r="AR142" i="9"/>
  <c r="AT142" i="9"/>
  <c r="AN142" i="9"/>
  <c r="AP142" i="9"/>
  <c r="AZ142" i="9"/>
  <c r="BB142" i="9"/>
  <c r="AL143" i="35"/>
  <c r="AN143" i="35"/>
  <c r="AX135" i="35"/>
  <c r="BH135" i="35"/>
  <c r="BJ135" i="35"/>
  <c r="BL135" i="35"/>
  <c r="BL134" i="9"/>
  <c r="AQ134" i="9"/>
  <c r="AS134" i="9"/>
  <c r="AU134" i="9"/>
  <c r="BF135" i="35"/>
  <c r="AM135" i="35"/>
  <c r="BM135" i="35"/>
  <c r="AO134" i="9"/>
  <c r="AY134" i="9"/>
  <c r="BA134" i="9"/>
  <c r="BC134" i="9"/>
  <c r="AQ135" i="35"/>
  <c r="AS135" i="35"/>
  <c r="AU135" i="35"/>
  <c r="AO135" i="35"/>
  <c r="AW134" i="9"/>
  <c r="BG134" i="9"/>
  <c r="BI134" i="9"/>
  <c r="BK134" i="9"/>
  <c r="AY135" i="35"/>
  <c r="BA135" i="35"/>
  <c r="BC135" i="35"/>
  <c r="AW135" i="35"/>
  <c r="BE134" i="9"/>
  <c r="AL134" i="9"/>
  <c r="BG135" i="35"/>
  <c r="BI135" i="35"/>
  <c r="BK135" i="35"/>
  <c r="BE135" i="35"/>
  <c r="BM134" i="9"/>
  <c r="AR134" i="9"/>
  <c r="AT134" i="9"/>
  <c r="AL135" i="35"/>
  <c r="AN135" i="35"/>
  <c r="AN134" i="9"/>
  <c r="AP134" i="9"/>
  <c r="AZ134" i="9"/>
  <c r="BB134" i="9"/>
  <c r="AR135" i="35"/>
  <c r="AT135" i="35"/>
  <c r="AV135" i="35"/>
  <c r="AV134" i="9"/>
  <c r="AX134" i="9"/>
  <c r="BH134" i="9"/>
  <c r="BJ134" i="9"/>
  <c r="AZ135" i="35"/>
  <c r="AM134" i="9"/>
  <c r="BB135" i="35"/>
  <c r="BD135" i="35"/>
  <c r="BD134" i="9"/>
  <c r="BF134" i="9"/>
  <c r="AP135" i="35"/>
  <c r="AQ127" i="35"/>
  <c r="AS127" i="35"/>
  <c r="AU127" i="35"/>
  <c r="BE127" i="35"/>
  <c r="AW126" i="9"/>
  <c r="BG126" i="9"/>
  <c r="BI126" i="9"/>
  <c r="BK126" i="9"/>
  <c r="AY127" i="35"/>
  <c r="BA127" i="35"/>
  <c r="BC127" i="35"/>
  <c r="BM127" i="35"/>
  <c r="BE126" i="9"/>
  <c r="AL126" i="9"/>
  <c r="BG127" i="35"/>
  <c r="BI127" i="35"/>
  <c r="BK127" i="35"/>
  <c r="AO127" i="35"/>
  <c r="BM126" i="9"/>
  <c r="AR126" i="9"/>
  <c r="AT126" i="9"/>
  <c r="AL127" i="35"/>
  <c r="AN127" i="35"/>
  <c r="AN126" i="9"/>
  <c r="AP126" i="9"/>
  <c r="AZ126" i="9"/>
  <c r="BB126" i="9"/>
  <c r="AR127" i="35"/>
  <c r="AT127" i="35"/>
  <c r="AV127" i="35"/>
  <c r="AV126" i="9"/>
  <c r="AX126" i="9"/>
  <c r="BH126" i="9"/>
  <c r="BJ126" i="9"/>
  <c r="AP127" i="35"/>
  <c r="AZ127" i="35"/>
  <c r="BB127" i="35"/>
  <c r="BD127" i="35"/>
  <c r="BD126" i="9"/>
  <c r="BF126" i="9"/>
  <c r="AM126" i="9"/>
  <c r="AX127" i="35"/>
  <c r="BH127" i="35"/>
  <c r="BJ127" i="35"/>
  <c r="BL127" i="35"/>
  <c r="BL126" i="9"/>
  <c r="AQ126" i="9"/>
  <c r="AS126" i="9"/>
  <c r="AU126" i="9"/>
  <c r="AY126" i="9"/>
  <c r="BF127" i="35"/>
  <c r="BA126" i="9"/>
  <c r="BC126" i="9"/>
  <c r="AM127" i="35"/>
  <c r="AW127" i="35"/>
  <c r="AO126" i="9"/>
  <c r="BG119" i="35"/>
  <c r="BI119" i="35"/>
  <c r="BK119" i="35"/>
  <c r="BM119" i="35"/>
  <c r="BM118" i="9"/>
  <c r="AR118" i="9"/>
  <c r="AT118" i="9"/>
  <c r="AL119" i="35"/>
  <c r="AN119" i="35"/>
  <c r="AN118" i="9"/>
  <c r="AP118" i="9"/>
  <c r="AZ118" i="9"/>
  <c r="BB118" i="9"/>
  <c r="AR119" i="35"/>
  <c r="AT119" i="35"/>
  <c r="AV119" i="35"/>
  <c r="AV118" i="9"/>
  <c r="AX118" i="9"/>
  <c r="BH118" i="9"/>
  <c r="BJ118" i="9"/>
  <c r="AP119" i="35"/>
  <c r="AZ119" i="35"/>
  <c r="BB119" i="35"/>
  <c r="BD119" i="35"/>
  <c r="BD118" i="9"/>
  <c r="BF118" i="9"/>
  <c r="AM118" i="9"/>
  <c r="AX119" i="35"/>
  <c r="BH119" i="35"/>
  <c r="BJ119" i="35"/>
  <c r="BL119" i="35"/>
  <c r="BL118" i="9"/>
  <c r="AQ118" i="9"/>
  <c r="AS118" i="9"/>
  <c r="AU118" i="9"/>
  <c r="BF119" i="35"/>
  <c r="AM119" i="35"/>
  <c r="AO119" i="35"/>
  <c r="AO118" i="9"/>
  <c r="AY118" i="9"/>
  <c r="BA118" i="9"/>
  <c r="BC118" i="9"/>
  <c r="AQ119" i="35"/>
  <c r="AS119" i="35"/>
  <c r="AU119" i="35"/>
  <c r="AW119" i="35"/>
  <c r="AW118" i="9"/>
  <c r="BG118" i="9"/>
  <c r="BI118" i="9"/>
  <c r="BK118" i="9"/>
  <c r="BA119" i="35"/>
  <c r="BC119" i="35"/>
  <c r="BE119" i="35"/>
  <c r="BE118" i="9"/>
  <c r="AY119" i="35"/>
  <c r="AL118" i="9"/>
  <c r="AR111" i="35"/>
  <c r="AT111" i="35"/>
  <c r="AV111" i="35"/>
  <c r="AV110" i="9"/>
  <c r="AX110" i="9"/>
  <c r="BH110" i="9"/>
  <c r="BJ110" i="9"/>
  <c r="AP111" i="35"/>
  <c r="AZ111" i="35"/>
  <c r="BB111" i="35"/>
  <c r="BD111" i="35"/>
  <c r="BD110" i="9"/>
  <c r="BF110" i="9"/>
  <c r="AM110" i="9"/>
  <c r="AX111" i="35"/>
  <c r="BH111" i="35"/>
  <c r="BJ111" i="35"/>
  <c r="BL111" i="35"/>
  <c r="BL110" i="9"/>
  <c r="AQ110" i="9"/>
  <c r="AS110" i="9"/>
  <c r="AU110" i="9"/>
  <c r="BF111" i="35"/>
  <c r="AM111" i="35"/>
  <c r="AO111" i="35"/>
  <c r="AO110" i="9"/>
  <c r="AY110" i="9"/>
  <c r="BA110" i="9"/>
  <c r="BC110" i="9"/>
  <c r="AQ111" i="35"/>
  <c r="AS111" i="35"/>
  <c r="AU111" i="35"/>
  <c r="AW111" i="35"/>
  <c r="AW110" i="9"/>
  <c r="BG110" i="9"/>
  <c r="BI110" i="9"/>
  <c r="BK110" i="9"/>
  <c r="AY111" i="35"/>
  <c r="BA111" i="35"/>
  <c r="BC111" i="35"/>
  <c r="BE111" i="35"/>
  <c r="BE110" i="9"/>
  <c r="AL110" i="9"/>
  <c r="BG111" i="35"/>
  <c r="BI111" i="35"/>
  <c r="BK111" i="35"/>
  <c r="BM111" i="35"/>
  <c r="BM110" i="9"/>
  <c r="AR110" i="9"/>
  <c r="AT110" i="9"/>
  <c r="AZ110" i="9"/>
  <c r="BB110" i="9"/>
  <c r="AL111" i="35"/>
  <c r="AN111" i="35"/>
  <c r="AN110" i="9"/>
  <c r="AP110" i="9"/>
  <c r="AS103" i="35"/>
  <c r="AY103" i="35"/>
  <c r="AO103" i="35"/>
  <c r="AU103" i="35"/>
  <c r="BL102" i="9"/>
  <c r="AQ102" i="9"/>
  <c r="AS102" i="9"/>
  <c r="AU102" i="9"/>
  <c r="BA103" i="35"/>
  <c r="BG103" i="35"/>
  <c r="BB103" i="35"/>
  <c r="BH103" i="35"/>
  <c r="AO102" i="9"/>
  <c r="AY102" i="9"/>
  <c r="BA102" i="9"/>
  <c r="BC102" i="9"/>
  <c r="BI103" i="35"/>
  <c r="AL103" i="35"/>
  <c r="AP103" i="35"/>
  <c r="AW102" i="9"/>
  <c r="BG102" i="9"/>
  <c r="BI102" i="9"/>
  <c r="BK102" i="9"/>
  <c r="AN103" i="35"/>
  <c r="AX103" i="35"/>
  <c r="BC103" i="35"/>
  <c r="AW103" i="35"/>
  <c r="BE102" i="9"/>
  <c r="AL102" i="9"/>
  <c r="AV103" i="35"/>
  <c r="BK103" i="35"/>
  <c r="AR103" i="35"/>
  <c r="BJ103" i="35"/>
  <c r="BM102" i="9"/>
  <c r="AR102" i="9"/>
  <c r="AT102" i="9"/>
  <c r="BD103" i="35"/>
  <c r="AM103" i="35"/>
  <c r="BE103" i="35"/>
  <c r="AN102" i="9"/>
  <c r="AP102" i="9"/>
  <c r="AZ102" i="9"/>
  <c r="BB102" i="9"/>
  <c r="BL103" i="35"/>
  <c r="AZ103" i="35"/>
  <c r="AT103" i="35"/>
  <c r="AV102" i="9"/>
  <c r="AX102" i="9"/>
  <c r="BH102" i="9"/>
  <c r="BJ102" i="9"/>
  <c r="BD102" i="9"/>
  <c r="BF102" i="9"/>
  <c r="AQ103" i="35"/>
  <c r="AM102" i="9"/>
  <c r="BM103" i="35"/>
  <c r="BF103" i="35"/>
  <c r="BI95" i="35"/>
  <c r="BL95" i="35"/>
  <c r="BC95" i="35"/>
  <c r="BM95" i="35"/>
  <c r="AW94" i="9"/>
  <c r="BG94" i="9"/>
  <c r="BI94" i="9"/>
  <c r="BK94" i="9"/>
  <c r="AL95" i="35"/>
  <c r="AP95" i="35"/>
  <c r="AU95" i="35"/>
  <c r="BE94" i="9"/>
  <c r="AL94" i="9"/>
  <c r="AT95" i="35"/>
  <c r="AX95" i="35"/>
  <c r="BE95" i="35"/>
  <c r="AW95" i="35"/>
  <c r="BM94" i="9"/>
  <c r="AR94" i="9"/>
  <c r="AT94" i="9"/>
  <c r="BB95" i="35"/>
  <c r="BF95" i="35"/>
  <c r="AM95" i="35"/>
  <c r="AN94" i="9"/>
  <c r="AP94" i="9"/>
  <c r="AZ94" i="9"/>
  <c r="BB94" i="9"/>
  <c r="BJ95" i="35"/>
  <c r="AQ95" i="35"/>
  <c r="BH95" i="35"/>
  <c r="AV94" i="9"/>
  <c r="AX94" i="9"/>
  <c r="BH94" i="9"/>
  <c r="BJ94" i="9"/>
  <c r="AN95" i="35"/>
  <c r="AY95" i="35"/>
  <c r="AO95" i="35"/>
  <c r="BD94" i="9"/>
  <c r="BF94" i="9"/>
  <c r="AM94" i="9"/>
  <c r="AS95" i="35"/>
  <c r="AV95" i="35"/>
  <c r="BG95" i="35"/>
  <c r="BK95" i="35"/>
  <c r="BL94" i="9"/>
  <c r="AQ94" i="9"/>
  <c r="AS94" i="9"/>
  <c r="AU94" i="9"/>
  <c r="AZ95" i="35"/>
  <c r="BC94" i="9"/>
  <c r="AR95" i="35"/>
  <c r="AO94" i="9"/>
  <c r="AY94" i="9"/>
  <c r="BA95" i="35"/>
  <c r="BD95" i="35"/>
  <c r="BA94" i="9"/>
  <c r="AT87" i="35"/>
  <c r="AX87" i="35"/>
  <c r="BH87" i="35"/>
  <c r="BC87" i="35"/>
  <c r="BI86" i="9"/>
  <c r="AY86" i="9"/>
  <c r="BG86" i="9"/>
  <c r="BB87" i="35"/>
  <c r="BF87" i="35"/>
  <c r="AO87" i="35"/>
  <c r="AN86" i="9"/>
  <c r="AL86" i="9"/>
  <c r="AT86" i="9"/>
  <c r="BJ87" i="35"/>
  <c r="AQ87" i="35"/>
  <c r="BK87" i="35"/>
  <c r="AR86" i="9"/>
  <c r="AV86" i="9"/>
  <c r="BB86" i="9"/>
  <c r="BJ86" i="9"/>
  <c r="AN87" i="35"/>
  <c r="AY87" i="35"/>
  <c r="AR87" i="35"/>
  <c r="AZ86" i="9"/>
  <c r="BD86" i="9"/>
  <c r="AM86" i="9"/>
  <c r="AU86" i="9"/>
  <c r="AS87" i="35"/>
  <c r="AV87" i="35"/>
  <c r="BG87" i="35"/>
  <c r="BM87" i="35"/>
  <c r="BH86" i="9"/>
  <c r="BL86" i="9"/>
  <c r="BC86" i="9"/>
  <c r="BK86" i="9"/>
  <c r="BA87" i="35"/>
  <c r="BD87" i="35"/>
  <c r="AU87" i="35"/>
  <c r="AP86" i="9"/>
  <c r="AO86" i="9"/>
  <c r="AW86" i="9"/>
  <c r="BI87" i="35"/>
  <c r="BL87" i="35"/>
  <c r="BE87" i="35"/>
  <c r="AW87" i="35"/>
  <c r="AS86" i="9"/>
  <c r="AX86" i="9"/>
  <c r="BE86" i="9"/>
  <c r="BM86" i="9"/>
  <c r="AL87" i="35"/>
  <c r="BF86" i="9"/>
  <c r="AP87" i="35"/>
  <c r="AQ86" i="9"/>
  <c r="AM87" i="35"/>
  <c r="AZ87" i="35"/>
  <c r="BA86" i="9"/>
  <c r="BJ79" i="35"/>
  <c r="BL79" i="35"/>
  <c r="AO79" i="35"/>
  <c r="AR78" i="9"/>
  <c r="AT78" i="9"/>
  <c r="AV78" i="9"/>
  <c r="AX78" i="9"/>
  <c r="AM79" i="35"/>
  <c r="AP79" i="35"/>
  <c r="AR79" i="35"/>
  <c r="AZ78" i="9"/>
  <c r="BB78" i="9"/>
  <c r="BD78" i="9"/>
  <c r="BF78" i="9"/>
  <c r="AS79" i="35"/>
  <c r="AU79" i="35"/>
  <c r="AX79" i="35"/>
  <c r="AW79" i="35"/>
  <c r="BH78" i="9"/>
  <c r="BJ78" i="9"/>
  <c r="BL78" i="9"/>
  <c r="AQ78" i="9"/>
  <c r="BA79" i="35"/>
  <c r="BC79" i="35"/>
  <c r="BF79" i="35"/>
  <c r="AZ79" i="35"/>
  <c r="AM78" i="9"/>
  <c r="AO78" i="9"/>
  <c r="AY78" i="9"/>
  <c r="BI79" i="35"/>
  <c r="BK79" i="35"/>
  <c r="AQ79" i="35"/>
  <c r="BE79" i="35"/>
  <c r="AS78" i="9"/>
  <c r="AU78" i="9"/>
  <c r="AW78" i="9"/>
  <c r="BG78" i="9"/>
  <c r="AL79" i="35"/>
  <c r="AN79" i="35"/>
  <c r="AY79" i="35"/>
  <c r="BH79" i="35"/>
  <c r="BA78" i="9"/>
  <c r="BC78" i="9"/>
  <c r="BE78" i="9"/>
  <c r="AT79" i="35"/>
  <c r="AV79" i="35"/>
  <c r="BG79" i="35"/>
  <c r="BM79" i="35"/>
  <c r="BI78" i="9"/>
  <c r="BK78" i="9"/>
  <c r="BM78" i="9"/>
  <c r="AL78" i="9"/>
  <c r="AN78" i="9"/>
  <c r="AP78" i="9"/>
  <c r="BB79" i="35"/>
  <c r="BD79" i="35"/>
  <c r="AS71" i="35"/>
  <c r="AU71" i="35"/>
  <c r="AW71" i="35"/>
  <c r="BG71" i="35"/>
  <c r="BH70" i="9"/>
  <c r="BJ70" i="9"/>
  <c r="BL70" i="9"/>
  <c r="AQ70" i="9"/>
  <c r="BA71" i="35"/>
  <c r="BC71" i="35"/>
  <c r="BE71" i="35"/>
  <c r="AM70" i="9"/>
  <c r="AO70" i="9"/>
  <c r="AY70" i="9"/>
  <c r="BI71" i="35"/>
  <c r="BK71" i="35"/>
  <c r="BM71" i="35"/>
  <c r="AR71" i="35"/>
  <c r="AS70" i="9"/>
  <c r="AU70" i="9"/>
  <c r="AW70" i="9"/>
  <c r="BG70" i="9"/>
  <c r="AL71" i="35"/>
  <c r="AN71" i="35"/>
  <c r="AP71" i="35"/>
  <c r="AZ71" i="35"/>
  <c r="BA70" i="9"/>
  <c r="BC70" i="9"/>
  <c r="BE70" i="9"/>
  <c r="AT71" i="35"/>
  <c r="AV71" i="35"/>
  <c r="AX71" i="35"/>
  <c r="BH71" i="35"/>
  <c r="BI70" i="9"/>
  <c r="BK70" i="9"/>
  <c r="BM70" i="9"/>
  <c r="BB71" i="35"/>
  <c r="BD71" i="35"/>
  <c r="BF71" i="35"/>
  <c r="AL70" i="9"/>
  <c r="AN70" i="9"/>
  <c r="AP70" i="9"/>
  <c r="BJ71" i="35"/>
  <c r="BL71" i="35"/>
  <c r="AQ71" i="35"/>
  <c r="AR70" i="9"/>
  <c r="AT70" i="9"/>
  <c r="AV70" i="9"/>
  <c r="AX70" i="9"/>
  <c r="AZ70" i="9"/>
  <c r="BB70" i="9"/>
  <c r="AM71" i="35"/>
  <c r="BD70" i="9"/>
  <c r="AO71" i="35"/>
  <c r="BF70" i="9"/>
  <c r="AY71" i="35"/>
  <c r="BI63" i="35"/>
  <c r="BK63" i="35"/>
  <c r="BM63" i="35"/>
  <c r="AR63" i="35"/>
  <c r="AS62" i="9"/>
  <c r="AU62" i="9"/>
  <c r="AW62" i="9"/>
  <c r="BG62" i="9"/>
  <c r="AL63" i="35"/>
  <c r="AN63" i="35"/>
  <c r="AP63" i="35"/>
  <c r="AZ63" i="35"/>
  <c r="BA62" i="9"/>
  <c r="BC62" i="9"/>
  <c r="BE62" i="9"/>
  <c r="AT63" i="35"/>
  <c r="AV63" i="35"/>
  <c r="AX63" i="35"/>
  <c r="BH63" i="35"/>
  <c r="BI62" i="9"/>
  <c r="BK62" i="9"/>
  <c r="BM62" i="9"/>
  <c r="BB63" i="35"/>
  <c r="BD63" i="35"/>
  <c r="BF63" i="35"/>
  <c r="AL62" i="9"/>
  <c r="AN62" i="9"/>
  <c r="AP62" i="9"/>
  <c r="BJ63" i="35"/>
  <c r="BL63" i="35"/>
  <c r="AQ63" i="35"/>
  <c r="AR62" i="9"/>
  <c r="AT62" i="9"/>
  <c r="AV62" i="9"/>
  <c r="AX62" i="9"/>
  <c r="AM63" i="35"/>
  <c r="AO63" i="35"/>
  <c r="AY63" i="35"/>
  <c r="AZ62" i="9"/>
  <c r="BB62" i="9"/>
  <c r="BD62" i="9"/>
  <c r="BF62" i="9"/>
  <c r="AS63" i="35"/>
  <c r="AU63" i="35"/>
  <c r="AW63" i="35"/>
  <c r="BG63" i="35"/>
  <c r="BH62" i="9"/>
  <c r="BJ62" i="9"/>
  <c r="BL62" i="9"/>
  <c r="AQ62" i="9"/>
  <c r="BA63" i="35"/>
  <c r="AY62" i="9"/>
  <c r="BC63" i="35"/>
  <c r="BE63" i="35"/>
  <c r="AM62" i="9"/>
  <c r="AO62" i="9"/>
  <c r="AT55" i="35"/>
  <c r="AV55" i="35"/>
  <c r="AX55" i="35"/>
  <c r="BH55" i="35"/>
  <c r="BI54" i="9"/>
  <c r="BK54" i="9"/>
  <c r="BM54" i="9"/>
  <c r="BB55" i="35"/>
  <c r="BD55" i="35"/>
  <c r="BF55" i="35"/>
  <c r="AL54" i="9"/>
  <c r="AN54" i="9"/>
  <c r="AP54" i="9"/>
  <c r="BJ55" i="35"/>
  <c r="BL55" i="35"/>
  <c r="AQ55" i="35"/>
  <c r="AR54" i="9"/>
  <c r="AT54" i="9"/>
  <c r="AV54" i="9"/>
  <c r="AX54" i="9"/>
  <c r="AM55" i="35"/>
  <c r="AO55" i="35"/>
  <c r="AY55" i="35"/>
  <c r="AZ54" i="9"/>
  <c r="BB54" i="9"/>
  <c r="BD54" i="9"/>
  <c r="BF54" i="9"/>
  <c r="AS55" i="35"/>
  <c r="AU55" i="35"/>
  <c r="AW55" i="35"/>
  <c r="BG55" i="35"/>
  <c r="BH54" i="9"/>
  <c r="BJ54" i="9"/>
  <c r="BL54" i="9"/>
  <c r="AQ54" i="9"/>
  <c r="BA55" i="35"/>
  <c r="BC55" i="35"/>
  <c r="BE55" i="35"/>
  <c r="AM54" i="9"/>
  <c r="AO54" i="9"/>
  <c r="AY54" i="9"/>
  <c r="BI55" i="35"/>
  <c r="BK55" i="35"/>
  <c r="BM55" i="35"/>
  <c r="AR55" i="35"/>
  <c r="AS54" i="9"/>
  <c r="AU54" i="9"/>
  <c r="AW54" i="9"/>
  <c r="BG54" i="9"/>
  <c r="BA54" i="9"/>
  <c r="AL55" i="35"/>
  <c r="BC54" i="9"/>
  <c r="AN55" i="35"/>
  <c r="BE54" i="9"/>
  <c r="AP55" i="35"/>
  <c r="AZ55" i="35"/>
  <c r="BJ47" i="35"/>
  <c r="BL47" i="35"/>
  <c r="AQ47" i="35"/>
  <c r="AR46" i="9"/>
  <c r="AT46" i="9"/>
  <c r="AV46" i="9"/>
  <c r="AX46" i="9"/>
  <c r="AM47" i="35"/>
  <c r="AO47" i="35"/>
  <c r="AY47" i="35"/>
  <c r="AZ46" i="9"/>
  <c r="BB46" i="9"/>
  <c r="BD46" i="9"/>
  <c r="BF46" i="9"/>
  <c r="AS47" i="35"/>
  <c r="AU47" i="35"/>
  <c r="AW47" i="35"/>
  <c r="BG47" i="35"/>
  <c r="BH46" i="9"/>
  <c r="BJ46" i="9"/>
  <c r="BL46" i="9"/>
  <c r="AQ46" i="9"/>
  <c r="BA47" i="35"/>
  <c r="BC47" i="35"/>
  <c r="BE47" i="35"/>
  <c r="AZ47" i="35"/>
  <c r="AM46" i="9"/>
  <c r="AO46" i="9"/>
  <c r="AY46" i="9"/>
  <c r="BI47" i="35"/>
  <c r="BK47" i="35"/>
  <c r="BM47" i="35"/>
  <c r="BH47" i="35"/>
  <c r="AS46" i="9"/>
  <c r="AU46" i="9"/>
  <c r="AW46" i="9"/>
  <c r="BG46" i="9"/>
  <c r="AL47" i="35"/>
  <c r="AN47" i="35"/>
  <c r="AP47" i="35"/>
  <c r="BA46" i="9"/>
  <c r="BC46" i="9"/>
  <c r="BE46" i="9"/>
  <c r="AT47" i="35"/>
  <c r="AV47" i="35"/>
  <c r="AX47" i="35"/>
  <c r="AR47" i="35"/>
  <c r="BI46" i="9"/>
  <c r="BK46" i="9"/>
  <c r="BM46" i="9"/>
  <c r="BF47" i="35"/>
  <c r="AL46" i="9"/>
  <c r="AN46" i="9"/>
  <c r="BB47" i="35"/>
  <c r="AP46" i="9"/>
  <c r="BD47" i="35"/>
  <c r="AS39" i="35"/>
  <c r="AU39" i="35"/>
  <c r="AW39" i="35"/>
  <c r="BG39" i="35"/>
  <c r="BH38" i="9"/>
  <c r="BJ38" i="9"/>
  <c r="BL38" i="9"/>
  <c r="AQ38" i="9"/>
  <c r="BA39" i="35"/>
  <c r="BC39" i="35"/>
  <c r="BE39" i="35"/>
  <c r="AM38" i="9"/>
  <c r="AO38" i="9"/>
  <c r="AY38" i="9"/>
  <c r="BI39" i="35"/>
  <c r="BK39" i="35"/>
  <c r="BM39" i="35"/>
  <c r="AR39" i="35"/>
  <c r="AS38" i="9"/>
  <c r="AU38" i="9"/>
  <c r="AW38" i="9"/>
  <c r="BG38" i="9"/>
  <c r="AL39" i="35"/>
  <c r="AN39" i="35"/>
  <c r="AP39" i="35"/>
  <c r="AZ39" i="35"/>
  <c r="BA38" i="9"/>
  <c r="BC38" i="9"/>
  <c r="BE38" i="9"/>
  <c r="AT39" i="35"/>
  <c r="AV39" i="35"/>
  <c r="AX39" i="35"/>
  <c r="BH39" i="35"/>
  <c r="BI38" i="9"/>
  <c r="BK38" i="9"/>
  <c r="BM38" i="9"/>
  <c r="BB39" i="35"/>
  <c r="BD39" i="35"/>
  <c r="BF39" i="35"/>
  <c r="AL38" i="9"/>
  <c r="AN38" i="9"/>
  <c r="AP38" i="9"/>
  <c r="BJ39" i="35"/>
  <c r="BL39" i="35"/>
  <c r="AQ39" i="35"/>
  <c r="AR38" i="9"/>
  <c r="AT38" i="9"/>
  <c r="AV38" i="9"/>
  <c r="AX38" i="9"/>
  <c r="BB38" i="9"/>
  <c r="AM39" i="35"/>
  <c r="BD38" i="9"/>
  <c r="AO39" i="35"/>
  <c r="BF38" i="9"/>
  <c r="AY39" i="35"/>
  <c r="AZ38" i="9"/>
  <c r="BI31" i="35"/>
  <c r="BK31" i="35"/>
  <c r="BM31" i="35"/>
  <c r="AR31" i="35"/>
  <c r="AS30" i="9"/>
  <c r="AU30" i="9"/>
  <c r="AW30" i="9"/>
  <c r="BG30" i="9"/>
  <c r="AL31" i="35"/>
  <c r="AN31" i="35"/>
  <c r="AP31" i="35"/>
  <c r="AZ31" i="35"/>
  <c r="BA30" i="9"/>
  <c r="BC30" i="9"/>
  <c r="BE30" i="9"/>
  <c r="AT31" i="35"/>
  <c r="AV31" i="35"/>
  <c r="AX31" i="35"/>
  <c r="BH31" i="35"/>
  <c r="BI30" i="9"/>
  <c r="BK30" i="9"/>
  <c r="BM30" i="9"/>
  <c r="BB31" i="35"/>
  <c r="BD31" i="35"/>
  <c r="BF31" i="35"/>
  <c r="AL30" i="9"/>
  <c r="AN30" i="9"/>
  <c r="AP30" i="9"/>
  <c r="BJ31" i="35"/>
  <c r="BL31" i="35"/>
  <c r="AQ31" i="35"/>
  <c r="AR30" i="9"/>
  <c r="AT30" i="9"/>
  <c r="AV30" i="9"/>
  <c r="AX30" i="9"/>
  <c r="AM31" i="35"/>
  <c r="AO31" i="35"/>
  <c r="AY31" i="35"/>
  <c r="AZ30" i="9"/>
  <c r="BB30" i="9"/>
  <c r="BD30" i="9"/>
  <c r="BF30" i="9"/>
  <c r="AS31" i="35"/>
  <c r="AU31" i="35"/>
  <c r="AW31" i="35"/>
  <c r="BG31" i="35"/>
  <c r="BH30" i="9"/>
  <c r="BJ30" i="9"/>
  <c r="BL30" i="9"/>
  <c r="AQ30" i="9"/>
  <c r="AM30" i="9"/>
  <c r="AO30" i="9"/>
  <c r="BA31" i="35"/>
  <c r="AY30" i="9"/>
  <c r="BC31" i="35"/>
  <c r="BE31" i="35"/>
  <c r="AY22" i="35"/>
  <c r="CD22" i="35" s="1"/>
  <c r="BA22" i="35"/>
  <c r="CF22" i="35" s="1"/>
  <c r="BC22" i="35"/>
  <c r="CH22" i="35" s="1"/>
  <c r="BE22" i="35"/>
  <c r="CJ22" i="35" s="1"/>
  <c r="AQ21" i="9"/>
  <c r="AS21" i="9"/>
  <c r="AU21" i="9"/>
  <c r="AW21" i="9"/>
  <c r="BG22" i="35"/>
  <c r="CL22" i="35" s="1"/>
  <c r="BI22" i="35"/>
  <c r="CN22" i="35" s="1"/>
  <c r="BK22" i="35"/>
  <c r="CP22" i="35" s="1"/>
  <c r="BM22" i="35"/>
  <c r="CR22" i="35" s="1"/>
  <c r="AY21" i="9"/>
  <c r="BA21" i="9"/>
  <c r="BC21" i="9"/>
  <c r="BE21" i="9"/>
  <c r="AJ22" i="35"/>
  <c r="BO22" i="35" s="1"/>
  <c r="AL22" i="35"/>
  <c r="BQ22" i="35" s="1"/>
  <c r="AN22" i="35"/>
  <c r="BS22" i="35" s="1"/>
  <c r="AX22" i="35"/>
  <c r="CC22" i="35" s="1"/>
  <c r="BG21" i="9"/>
  <c r="BI21" i="9"/>
  <c r="BK21" i="9"/>
  <c r="BM21" i="9"/>
  <c r="C21" i="42"/>
  <c r="AR22" i="35"/>
  <c r="BW22" i="35" s="1"/>
  <c r="AT22" i="35"/>
  <c r="BY22" i="35" s="1"/>
  <c r="AV22" i="35"/>
  <c r="CA22" i="35" s="1"/>
  <c r="BF22" i="35"/>
  <c r="CK22" i="35" s="1"/>
  <c r="AJ21" i="9"/>
  <c r="AL21" i="9"/>
  <c r="AN21" i="9"/>
  <c r="AZ22" i="35"/>
  <c r="CE22" i="35" s="1"/>
  <c r="BB22" i="35"/>
  <c r="CG22" i="35" s="1"/>
  <c r="BD22" i="35"/>
  <c r="CI22" i="35" s="1"/>
  <c r="AP22" i="35"/>
  <c r="BU22" i="35" s="1"/>
  <c r="AR21" i="9"/>
  <c r="AT21" i="9"/>
  <c r="AV21" i="9"/>
  <c r="BH22" i="35"/>
  <c r="CM22" i="35" s="1"/>
  <c r="BJ22" i="35"/>
  <c r="CO22" i="35" s="1"/>
  <c r="BL22" i="35"/>
  <c r="CQ22" i="35" s="1"/>
  <c r="AP21" i="9"/>
  <c r="AZ21" i="9"/>
  <c r="BB21" i="9"/>
  <c r="BD21" i="9"/>
  <c r="AK22" i="35"/>
  <c r="BP22" i="35" s="1"/>
  <c r="AM22" i="35"/>
  <c r="BR22" i="35" s="1"/>
  <c r="AO22" i="35"/>
  <c r="BT22" i="35" s="1"/>
  <c r="AX21" i="9"/>
  <c r="BH21" i="9"/>
  <c r="BJ21" i="9"/>
  <c r="BL21" i="9"/>
  <c r="AS22" i="35"/>
  <c r="BX22" i="35" s="1"/>
  <c r="AU22" i="35"/>
  <c r="BZ22" i="35" s="1"/>
  <c r="AW22" i="35"/>
  <c r="CB22" i="35" s="1"/>
  <c r="BF21" i="9"/>
  <c r="AK21" i="9"/>
  <c r="AM21" i="9"/>
  <c r="AO21" i="9"/>
  <c r="AQ22" i="35"/>
  <c r="BV22" i="35" s="1"/>
  <c r="AZ10" i="35"/>
  <c r="BB10" i="35"/>
  <c r="BD10" i="35"/>
  <c r="CI10" i="35" s="1"/>
  <c r="BF10" i="35"/>
  <c r="AR9" i="9"/>
  <c r="BM9" i="9"/>
  <c r="BH9" i="9"/>
  <c r="BH10" i="35"/>
  <c r="BJ10" i="35"/>
  <c r="BL10" i="35"/>
  <c r="AP9" i="9"/>
  <c r="AL9" i="9"/>
  <c r="AM9" i="9"/>
  <c r="AV9" i="9"/>
  <c r="AK10" i="35"/>
  <c r="AM10" i="35"/>
  <c r="AO10" i="35"/>
  <c r="AX9" i="9"/>
  <c r="AT9" i="9"/>
  <c r="BC9" i="9"/>
  <c r="BI9" i="9"/>
  <c r="AQ10" i="35"/>
  <c r="AS10" i="35"/>
  <c r="AU10" i="35"/>
  <c r="AW10" i="35"/>
  <c r="CB10" i="35" s="1"/>
  <c r="BF9" i="9"/>
  <c r="BB9" i="9"/>
  <c r="AO9" i="9"/>
  <c r="AW9" i="9"/>
  <c r="AY10" i="35"/>
  <c r="BA10" i="35"/>
  <c r="CF10" i="35" s="1"/>
  <c r="BC10" i="35"/>
  <c r="BE10" i="35"/>
  <c r="AQ9" i="9"/>
  <c r="BJ9" i="9"/>
  <c r="BD9" i="9"/>
  <c r="BK9" i="9"/>
  <c r="BG10" i="35"/>
  <c r="BI10" i="35"/>
  <c r="BK10" i="35"/>
  <c r="BM10" i="35"/>
  <c r="CR10" i="35" s="1"/>
  <c r="AY9" i="9"/>
  <c r="AN9" i="9"/>
  <c r="AS9" i="9"/>
  <c r="AZ9" i="9"/>
  <c r="AJ10" i="35"/>
  <c r="BO10" i="35" s="1"/>
  <c r="AL10" i="35"/>
  <c r="AN10" i="35"/>
  <c r="BS10" i="35" s="1"/>
  <c r="AP10" i="35"/>
  <c r="BG9" i="9"/>
  <c r="AK9" i="9"/>
  <c r="BE9" i="9"/>
  <c r="BL9" i="9"/>
  <c r="AM255" i="9"/>
  <c r="BK263" i="9"/>
  <c r="AP268" i="9"/>
  <c r="BC271" i="9"/>
  <c r="AU278" i="9"/>
  <c r="AQ281" i="9"/>
  <c r="BK283" i="9"/>
  <c r="AN286" i="9"/>
  <c r="AR288" i="9"/>
  <c r="AV290" i="9"/>
  <c r="AZ292" i="9"/>
  <c r="BD294" i="9"/>
  <c r="BH296" i="9"/>
  <c r="BL298" i="9"/>
  <c r="AP303" i="9"/>
  <c r="AT305" i="9"/>
  <c r="AX307" i="9"/>
  <c r="BF311" i="9"/>
  <c r="BJ313" i="9"/>
  <c r="AN318" i="9"/>
  <c r="AR320" i="9"/>
  <c r="AV322" i="9"/>
  <c r="AZ324" i="9"/>
  <c r="BD326" i="9"/>
  <c r="BH328" i="9"/>
  <c r="BL330" i="9"/>
  <c r="AP335" i="9"/>
  <c r="AT337" i="9"/>
  <c r="AX339" i="9"/>
  <c r="BF343" i="9"/>
  <c r="BJ345" i="9"/>
  <c r="AN350" i="9"/>
  <c r="AR352" i="9"/>
  <c r="AV354" i="9"/>
  <c r="AZ356" i="9"/>
  <c r="BD358" i="9"/>
  <c r="BH360" i="9"/>
  <c r="BL362" i="9"/>
  <c r="AP367" i="9"/>
  <c r="AT369" i="9"/>
  <c r="AX371" i="9"/>
  <c r="BF375" i="9"/>
  <c r="AN382" i="9"/>
  <c r="AR384" i="9"/>
  <c r="AV386" i="9"/>
  <c r="AZ388" i="9"/>
  <c r="BD390" i="9"/>
  <c r="BH392" i="9"/>
  <c r="BL394" i="9"/>
  <c r="AP399" i="9"/>
  <c r="AP34" i="9"/>
  <c r="AN34" i="9"/>
  <c r="AL34" i="9"/>
  <c r="BF35" i="35"/>
  <c r="BD35" i="35"/>
  <c r="BB35" i="35"/>
  <c r="BE42" i="9"/>
  <c r="BC42" i="9"/>
  <c r="BA42" i="9"/>
  <c r="BH43" i="35"/>
  <c r="AP43" i="35"/>
  <c r="AN43" i="35"/>
  <c r="AL43" i="35"/>
  <c r="AY50" i="9"/>
  <c r="AO50" i="9"/>
  <c r="AM50" i="9"/>
  <c r="BH51" i="35"/>
  <c r="BE51" i="35"/>
  <c r="BC51" i="35"/>
  <c r="BA51" i="35"/>
  <c r="BF58" i="9"/>
  <c r="BD58" i="9"/>
  <c r="BB58" i="9"/>
  <c r="AZ58" i="9"/>
  <c r="AY59" i="35"/>
  <c r="AO59" i="35"/>
  <c r="AM59" i="35"/>
  <c r="AP66" i="9"/>
  <c r="AN66" i="9"/>
  <c r="AL66" i="9"/>
  <c r="BF67" i="35"/>
  <c r="BD67" i="35"/>
  <c r="BB67" i="35"/>
  <c r="BE74" i="9"/>
  <c r="BC74" i="9"/>
  <c r="BA74" i="9"/>
  <c r="BH75" i="35"/>
  <c r="AP75" i="35"/>
  <c r="AN75" i="35"/>
  <c r="AL75" i="35"/>
  <c r="BJ82" i="9"/>
  <c r="BM82" i="9"/>
  <c r="BK82" i="9"/>
  <c r="BK83" i="35"/>
  <c r="AQ83" i="35"/>
  <c r="BC83" i="35"/>
  <c r="BA83" i="35"/>
  <c r="BD90" i="9"/>
  <c r="BK90" i="9"/>
  <c r="AM90" i="9"/>
  <c r="BI90" i="9"/>
  <c r="AY91" i="35"/>
  <c r="AN91" i="35"/>
  <c r="BB98" i="9"/>
  <c r="AZ98" i="9"/>
  <c r="AP98" i="9"/>
  <c r="AN98" i="9"/>
  <c r="AU99" i="35"/>
  <c r="AY99" i="35"/>
  <c r="AN99" i="35"/>
  <c r="AL106" i="9"/>
  <c r="BE106" i="9"/>
  <c r="BE107" i="35"/>
  <c r="BC107" i="35"/>
  <c r="BA107" i="35"/>
  <c r="AQ107" i="35"/>
  <c r="BC114" i="9"/>
  <c r="BA114" i="9"/>
  <c r="AY114" i="9"/>
  <c r="AO114" i="9"/>
  <c r="AO115" i="35"/>
  <c r="AM115" i="35"/>
  <c r="BF115" i="35"/>
  <c r="AM122" i="9"/>
  <c r="BF122" i="9"/>
  <c r="BD122" i="9"/>
  <c r="BD123" i="35"/>
  <c r="BB123" i="35"/>
  <c r="AZ123" i="35"/>
  <c r="AP123" i="35"/>
  <c r="BB130" i="9"/>
  <c r="AZ130" i="9"/>
  <c r="AP130" i="9"/>
  <c r="AN130" i="9"/>
  <c r="AN131" i="35"/>
  <c r="AL131" i="35"/>
  <c r="AL138" i="9"/>
  <c r="BE138" i="9"/>
  <c r="BE139" i="35"/>
  <c r="BC139" i="35"/>
  <c r="BA139" i="35"/>
  <c r="AY139" i="35"/>
  <c r="BC146" i="9"/>
  <c r="BA146" i="9"/>
  <c r="AY146" i="9"/>
  <c r="AO146" i="9"/>
  <c r="AO147" i="35"/>
  <c r="AM147" i="35"/>
  <c r="BF147" i="35"/>
  <c r="AM154" i="9"/>
  <c r="BF154" i="9"/>
  <c r="BD154" i="9"/>
  <c r="BD155" i="35"/>
  <c r="BB155" i="35"/>
  <c r="AZ155" i="35"/>
  <c r="AP155" i="35"/>
  <c r="BB162" i="9"/>
  <c r="AZ162" i="9"/>
  <c r="AP162" i="9"/>
  <c r="AN162" i="9"/>
  <c r="AN163" i="35"/>
  <c r="AL163" i="35"/>
  <c r="AL170" i="9"/>
  <c r="BE170" i="9"/>
  <c r="BE171" i="35"/>
  <c r="BC171" i="35"/>
  <c r="BA171" i="35"/>
  <c r="AY171" i="35"/>
  <c r="BC178" i="9"/>
  <c r="BA178" i="9"/>
  <c r="AY178" i="9"/>
  <c r="AO178" i="9"/>
  <c r="AO179" i="35"/>
  <c r="AM179" i="35"/>
  <c r="BF179" i="35"/>
  <c r="AM186" i="9"/>
  <c r="BF186" i="9"/>
  <c r="BD186" i="9"/>
  <c r="BD187" i="35"/>
  <c r="BB187" i="35"/>
  <c r="AZ187" i="35"/>
  <c r="AP187" i="35"/>
  <c r="BB194" i="9"/>
  <c r="AZ194" i="9"/>
  <c r="AP194" i="9"/>
  <c r="AN194" i="9"/>
  <c r="AN195" i="35"/>
  <c r="AL195" i="35"/>
  <c r="AL202" i="9"/>
  <c r="BE202" i="9"/>
  <c r="BE203" i="35"/>
  <c r="BC203" i="35"/>
  <c r="BA203" i="35"/>
  <c r="AY203" i="35"/>
  <c r="BC210" i="9"/>
  <c r="BA210" i="9"/>
  <c r="AY210" i="9"/>
  <c r="AO210" i="9"/>
  <c r="AO211" i="35"/>
  <c r="AM211" i="35"/>
  <c r="BF211" i="35"/>
  <c r="AM218" i="9"/>
  <c r="BF218" i="9"/>
  <c r="BD218" i="9"/>
  <c r="BD219" i="35"/>
  <c r="BB219" i="35"/>
  <c r="AZ219" i="35"/>
  <c r="AP219" i="35"/>
  <c r="BK226" i="9"/>
  <c r="AZ226" i="9"/>
  <c r="AV226" i="9"/>
  <c r="AT227" i="35"/>
  <c r="AQ227" i="35"/>
  <c r="BI234" i="9"/>
  <c r="BE234" i="9"/>
  <c r="BC235" i="35"/>
  <c r="AO243" i="35"/>
  <c r="BH250" i="9"/>
  <c r="BB251" i="35"/>
  <c r="AQ258" i="9"/>
  <c r="AR259" i="35"/>
  <c r="AT267" i="35"/>
  <c r="AM275" i="35"/>
  <c r="AW275" i="35"/>
  <c r="BC283" i="35"/>
  <c r="AW283" i="35"/>
  <c r="AS291" i="35"/>
  <c r="BG299" i="35"/>
  <c r="BC315" i="35"/>
  <c r="BG331" i="35"/>
  <c r="BE339" i="35"/>
  <c r="BK355" i="35"/>
  <c r="BI363" i="35"/>
  <c r="BE379" i="35"/>
  <c r="AU255" i="9"/>
  <c r="BI284" i="9"/>
  <c r="AS344" i="9"/>
  <c r="BG379" i="9"/>
  <c r="AJ9" i="9"/>
  <c r="BD24" i="9"/>
  <c r="BM43" i="9"/>
  <c r="AQ59" i="9"/>
  <c r="AU60" i="35"/>
  <c r="BM75" i="9"/>
  <c r="AO84" i="35"/>
  <c r="BL99" i="9"/>
  <c r="BM115" i="9"/>
  <c r="BJ116" i="35"/>
  <c r="BM132" i="35"/>
  <c r="BM147" i="9"/>
  <c r="BJ148" i="35"/>
  <c r="BK164" i="35"/>
  <c r="BL180" i="35"/>
  <c r="AS187" i="9"/>
  <c r="AR188" i="35"/>
  <c r="AX195" i="9"/>
  <c r="AV203" i="9"/>
  <c r="AS204" i="35"/>
  <c r="AW219" i="9"/>
  <c r="AT220" i="35"/>
  <c r="BH227" i="9"/>
  <c r="AU236" i="35"/>
  <c r="AQ252" i="35"/>
  <c r="BB267" i="9"/>
  <c r="BD276" i="35"/>
  <c r="AS284" i="35"/>
  <c r="AY300" i="35"/>
  <c r="AV308" i="35"/>
  <c r="AQ316" i="35"/>
  <c r="AO332" i="35"/>
  <c r="BG340" i="35"/>
  <c r="AS348" i="35"/>
  <c r="AR364" i="35"/>
  <c r="AP380" i="35"/>
  <c r="BB284" i="9"/>
  <c r="BH60" i="9"/>
  <c r="BG92" i="9"/>
  <c r="BL116" i="9"/>
  <c r="N16" i="32"/>
  <c r="K12" i="32"/>
  <c r="S12" i="32"/>
  <c r="O14" i="32"/>
  <c r="H16" i="32"/>
  <c r="P16" i="32"/>
  <c r="AP397" i="9"/>
  <c r="BA397" i="9"/>
  <c r="AS397" i="9"/>
  <c r="BH397" i="9"/>
  <c r="BI397" i="9"/>
  <c r="AZ397" i="9"/>
  <c r="BG397" i="9"/>
  <c r="AR397" i="9"/>
  <c r="AY397" i="9"/>
  <c r="AX397" i="9"/>
  <c r="BC398" i="35"/>
  <c r="AP398" i="35"/>
  <c r="AS398" i="35"/>
  <c r="BK398" i="35"/>
  <c r="AX398" i="35"/>
  <c r="AY398" i="35"/>
  <c r="AL398" i="35"/>
  <c r="AN398" i="35"/>
  <c r="BF398" i="35"/>
  <c r="BA398" i="35"/>
  <c r="AQ397" i="9"/>
  <c r="AT398" i="35"/>
  <c r="AV398" i="35"/>
  <c r="BE398" i="35"/>
  <c r="BB398" i="35"/>
  <c r="BD398" i="35"/>
  <c r="AR398" i="35"/>
  <c r="BG398" i="35"/>
  <c r="BJ398" i="35"/>
  <c r="BL398" i="35"/>
  <c r="AZ398" i="35"/>
  <c r="BI398" i="35"/>
  <c r="AM398" i="35"/>
  <c r="AO398" i="35"/>
  <c r="BH398" i="35"/>
  <c r="AU398" i="35"/>
  <c r="AW397" i="9"/>
  <c r="BL397" i="9"/>
  <c r="BF397" i="9"/>
  <c r="AW398" i="35"/>
  <c r="AO397" i="9"/>
  <c r="BD397" i="9"/>
  <c r="AV397" i="9"/>
  <c r="AQ398" i="35"/>
  <c r="BM398" i="35"/>
  <c r="BM397" i="9"/>
  <c r="BE397" i="9"/>
  <c r="AM397" i="9"/>
  <c r="AN397" i="9"/>
  <c r="BK397" i="9"/>
  <c r="BC397" i="9"/>
  <c r="AP389" i="9"/>
  <c r="BI389" i="9"/>
  <c r="BA389" i="9"/>
  <c r="AS389" i="9"/>
  <c r="BH389" i="9"/>
  <c r="AZ389" i="9"/>
  <c r="BG389" i="9"/>
  <c r="AY389" i="9"/>
  <c r="AQ389" i="9"/>
  <c r="AR389" i="9"/>
  <c r="BK390" i="35"/>
  <c r="BE390" i="35"/>
  <c r="BH390" i="35"/>
  <c r="AL390" i="35"/>
  <c r="BM390" i="35"/>
  <c r="BG390" i="35"/>
  <c r="AT390" i="35"/>
  <c r="AN390" i="35"/>
  <c r="AP390" i="35"/>
  <c r="BI390" i="35"/>
  <c r="BB390" i="35"/>
  <c r="AV390" i="35"/>
  <c r="AX390" i="35"/>
  <c r="BF389" i="9"/>
  <c r="BJ390" i="35"/>
  <c r="BD390" i="35"/>
  <c r="BF390" i="35"/>
  <c r="AQ390" i="35"/>
  <c r="AX389" i="9"/>
  <c r="AM390" i="35"/>
  <c r="BL390" i="35"/>
  <c r="AS390" i="35"/>
  <c r="AU390" i="35"/>
  <c r="AO390" i="35"/>
  <c r="AR390" i="35"/>
  <c r="AY390" i="35"/>
  <c r="AW390" i="35"/>
  <c r="AN389" i="9"/>
  <c r="AZ390" i="35"/>
  <c r="BM389" i="9"/>
  <c r="BA390" i="35"/>
  <c r="BE389" i="9"/>
  <c r="AW389" i="9"/>
  <c r="BL389" i="9"/>
  <c r="AO389" i="9"/>
  <c r="BD389" i="9"/>
  <c r="BC390" i="35"/>
  <c r="AV389" i="9"/>
  <c r="BK389" i="9"/>
  <c r="BC389" i="9"/>
  <c r="AU389" i="9"/>
  <c r="AM389" i="9"/>
  <c r="AP381" i="9"/>
  <c r="BI381" i="9"/>
  <c r="BA381" i="9"/>
  <c r="AS381" i="9"/>
  <c r="AZ381" i="9"/>
  <c r="AR381" i="9"/>
  <c r="AY381" i="9"/>
  <c r="AQ381" i="9"/>
  <c r="BH381" i="9"/>
  <c r="BK382" i="35"/>
  <c r="BM382" i="35"/>
  <c r="BF381" i="9"/>
  <c r="AL382" i="35"/>
  <c r="AN382" i="35"/>
  <c r="AP382" i="35"/>
  <c r="AR382" i="35"/>
  <c r="AX381" i="9"/>
  <c r="AT382" i="35"/>
  <c r="AV382" i="35"/>
  <c r="AX382" i="35"/>
  <c r="AZ382" i="35"/>
  <c r="BB382" i="35"/>
  <c r="BD382" i="35"/>
  <c r="BF382" i="35"/>
  <c r="BH382" i="35"/>
  <c r="BG381" i="9"/>
  <c r="BJ382" i="35"/>
  <c r="BL382" i="35"/>
  <c r="AQ382" i="35"/>
  <c r="AM382" i="35"/>
  <c r="AO382" i="35"/>
  <c r="AY382" i="35"/>
  <c r="AS382" i="35"/>
  <c r="AU382" i="35"/>
  <c r="AW382" i="35"/>
  <c r="BG382" i="35"/>
  <c r="BA382" i="35"/>
  <c r="BM381" i="9"/>
  <c r="BE381" i="9"/>
  <c r="BI382" i="35"/>
  <c r="AW381" i="9"/>
  <c r="BL381" i="9"/>
  <c r="AO381" i="9"/>
  <c r="BC382" i="35"/>
  <c r="AN381" i="9"/>
  <c r="BE382" i="35"/>
  <c r="BC381" i="9"/>
  <c r="AU381" i="9"/>
  <c r="AM381" i="9"/>
  <c r="BD381" i="9"/>
  <c r="AV381" i="9"/>
  <c r="AP373" i="9"/>
  <c r="AS373" i="9"/>
  <c r="BI373" i="9"/>
  <c r="AZ373" i="9"/>
  <c r="BA373" i="9"/>
  <c r="AR373" i="9"/>
  <c r="BG373" i="9"/>
  <c r="AY373" i="9"/>
  <c r="AQ373" i="9"/>
  <c r="BC374" i="35"/>
  <c r="BE374" i="35"/>
  <c r="BH373" i="9"/>
  <c r="BK374" i="35"/>
  <c r="BM374" i="35"/>
  <c r="AR374" i="35"/>
  <c r="AL374" i="35"/>
  <c r="AN374" i="35"/>
  <c r="AP374" i="35"/>
  <c r="AZ374" i="35"/>
  <c r="AT374" i="35"/>
  <c r="AV374" i="35"/>
  <c r="AX374" i="35"/>
  <c r="BH374" i="35"/>
  <c r="BB374" i="35"/>
  <c r="BD374" i="35"/>
  <c r="BF374" i="35"/>
  <c r="BJ374" i="35"/>
  <c r="BL374" i="35"/>
  <c r="AQ374" i="35"/>
  <c r="AS374" i="35"/>
  <c r="BF373" i="9"/>
  <c r="AM374" i="35"/>
  <c r="AO374" i="35"/>
  <c r="AY374" i="35"/>
  <c r="BA374" i="35"/>
  <c r="AO373" i="9"/>
  <c r="BD373" i="9"/>
  <c r="BI374" i="35"/>
  <c r="AV373" i="9"/>
  <c r="AX373" i="9"/>
  <c r="AN373" i="9"/>
  <c r="AU374" i="35"/>
  <c r="AW374" i="35"/>
  <c r="BM373" i="9"/>
  <c r="BG374" i="35"/>
  <c r="BE373" i="9"/>
  <c r="AW373" i="9"/>
  <c r="BK373" i="9"/>
  <c r="BC373" i="9"/>
  <c r="BL373" i="9"/>
  <c r="AU373" i="9"/>
  <c r="AP365" i="9"/>
  <c r="BI365" i="9"/>
  <c r="BA365" i="9"/>
  <c r="AS365" i="9"/>
  <c r="BH365" i="9"/>
  <c r="AZ365" i="9"/>
  <c r="AR365" i="9"/>
  <c r="BG365" i="9"/>
  <c r="AY365" i="9"/>
  <c r="AQ365" i="9"/>
  <c r="BC366" i="35"/>
  <c r="BE366" i="35"/>
  <c r="BK366" i="35"/>
  <c r="BM366" i="35"/>
  <c r="AR366" i="35"/>
  <c r="AL366" i="35"/>
  <c r="AN366" i="35"/>
  <c r="AP366" i="35"/>
  <c r="AZ366" i="35"/>
  <c r="BF365" i="9"/>
  <c r="AT366" i="35"/>
  <c r="AV366" i="35"/>
  <c r="AX366" i="35"/>
  <c r="BH366" i="35"/>
  <c r="AX365" i="9"/>
  <c r="BB366" i="35"/>
  <c r="BD366" i="35"/>
  <c r="BF366" i="35"/>
  <c r="BJ366" i="35"/>
  <c r="BL366" i="35"/>
  <c r="AQ366" i="35"/>
  <c r="AS366" i="35"/>
  <c r="AM366" i="35"/>
  <c r="AO366" i="35"/>
  <c r="AY366" i="35"/>
  <c r="BA366" i="35"/>
  <c r="BI366" i="35"/>
  <c r="BM365" i="9"/>
  <c r="AU366" i="35"/>
  <c r="BE365" i="9"/>
  <c r="AW366" i="35"/>
  <c r="AW365" i="9"/>
  <c r="BG366" i="35"/>
  <c r="AO365" i="9"/>
  <c r="BD365" i="9"/>
  <c r="AV365" i="9"/>
  <c r="BK365" i="9"/>
  <c r="BL365" i="9"/>
  <c r="BC365" i="9"/>
  <c r="AN365" i="9"/>
  <c r="AU365" i="9"/>
  <c r="AM365" i="9"/>
  <c r="AP357" i="9"/>
  <c r="BI357" i="9"/>
  <c r="BA357" i="9"/>
  <c r="AS357" i="9"/>
  <c r="BH357" i="9"/>
  <c r="AR357" i="9"/>
  <c r="AZ357" i="9"/>
  <c r="AQ357" i="9"/>
  <c r="BG357" i="9"/>
  <c r="BF357" i="9"/>
  <c r="BK358" i="35"/>
  <c r="BE358" i="35"/>
  <c r="AY357" i="9"/>
  <c r="AX357" i="9"/>
  <c r="AL358" i="35"/>
  <c r="AN358" i="35"/>
  <c r="BM358" i="35"/>
  <c r="AR358" i="35"/>
  <c r="AT358" i="35"/>
  <c r="AV358" i="35"/>
  <c r="AP358" i="35"/>
  <c r="AZ358" i="35"/>
  <c r="BB358" i="35"/>
  <c r="BD358" i="35"/>
  <c r="AX358" i="35"/>
  <c r="BH358" i="35"/>
  <c r="BJ358" i="35"/>
  <c r="BL358" i="35"/>
  <c r="BF358" i="35"/>
  <c r="BA358" i="35"/>
  <c r="AM358" i="35"/>
  <c r="AQ358" i="35"/>
  <c r="BI358" i="35"/>
  <c r="AU358" i="35"/>
  <c r="AO358" i="35"/>
  <c r="AY358" i="35"/>
  <c r="BE357" i="9"/>
  <c r="AW357" i="9"/>
  <c r="BL357" i="9"/>
  <c r="BC358" i="35"/>
  <c r="AO357" i="9"/>
  <c r="BD357" i="9"/>
  <c r="AW358" i="35"/>
  <c r="BG358" i="35"/>
  <c r="AS358" i="35"/>
  <c r="BM357" i="9"/>
  <c r="AU357" i="9"/>
  <c r="AM357" i="9"/>
  <c r="AV357" i="9"/>
  <c r="BK357" i="9"/>
  <c r="AP349" i="9"/>
  <c r="BI349" i="9"/>
  <c r="BA349" i="9"/>
  <c r="AR349" i="9"/>
  <c r="AS349" i="9"/>
  <c r="BH349" i="9"/>
  <c r="AZ349" i="9"/>
  <c r="BG349" i="9"/>
  <c r="AY349" i="9"/>
  <c r="AQ349" i="9"/>
  <c r="BK350" i="35"/>
  <c r="BM350" i="35"/>
  <c r="AR350" i="35"/>
  <c r="AL350" i="35"/>
  <c r="AN350" i="35"/>
  <c r="AP350" i="35"/>
  <c r="AZ350" i="35"/>
  <c r="AT350" i="35"/>
  <c r="AV350" i="35"/>
  <c r="AX350" i="35"/>
  <c r="BH350" i="35"/>
  <c r="BB350" i="35"/>
  <c r="BD350" i="35"/>
  <c r="BF350" i="35"/>
  <c r="BJ350" i="35"/>
  <c r="BL350" i="35"/>
  <c r="AQ350" i="35"/>
  <c r="AS350" i="35"/>
  <c r="BF349" i="9"/>
  <c r="AM350" i="35"/>
  <c r="AO350" i="35"/>
  <c r="AY350" i="35"/>
  <c r="AX349" i="9"/>
  <c r="AU350" i="35"/>
  <c r="AW350" i="35"/>
  <c r="BG350" i="35"/>
  <c r="BA350" i="35"/>
  <c r="BC350" i="35"/>
  <c r="AV349" i="9"/>
  <c r="BE350" i="35"/>
  <c r="AN349" i="9"/>
  <c r="BI350" i="35"/>
  <c r="BM349" i="9"/>
  <c r="BE349" i="9"/>
  <c r="AW349" i="9"/>
  <c r="BL349" i="9"/>
  <c r="AO349" i="9"/>
  <c r="BD349" i="9"/>
  <c r="BK349" i="9"/>
  <c r="BC349" i="9"/>
  <c r="AU349" i="9"/>
  <c r="AM349" i="9"/>
  <c r="AP341" i="9"/>
  <c r="BI341" i="9"/>
  <c r="BA341" i="9"/>
  <c r="AS341" i="9"/>
  <c r="BH341" i="9"/>
  <c r="AZ341" i="9"/>
  <c r="AR341" i="9"/>
  <c r="BG341" i="9"/>
  <c r="AY341" i="9"/>
  <c r="AQ341" i="9"/>
  <c r="BC342" i="35"/>
  <c r="BE342" i="35"/>
  <c r="BK342" i="35"/>
  <c r="BM342" i="35"/>
  <c r="AR342" i="35"/>
  <c r="BF341" i="9"/>
  <c r="AL342" i="35"/>
  <c r="AN342" i="35"/>
  <c r="AP342" i="35"/>
  <c r="AZ342" i="35"/>
  <c r="AX341" i="9"/>
  <c r="AT342" i="35"/>
  <c r="AV342" i="35"/>
  <c r="AX342" i="35"/>
  <c r="BH342" i="35"/>
  <c r="BB342" i="35"/>
  <c r="BD342" i="35"/>
  <c r="BF342" i="35"/>
  <c r="BJ342" i="35"/>
  <c r="BL342" i="35"/>
  <c r="AQ342" i="35"/>
  <c r="AS342" i="35"/>
  <c r="AM342" i="35"/>
  <c r="AO342" i="35"/>
  <c r="AY342" i="35"/>
  <c r="BA342" i="35"/>
  <c r="BM341" i="9"/>
  <c r="BI342" i="35"/>
  <c r="BE341" i="9"/>
  <c r="AW341" i="9"/>
  <c r="AO341" i="9"/>
  <c r="AU342" i="35"/>
  <c r="AV341" i="9"/>
  <c r="AW342" i="35"/>
  <c r="AN341" i="9"/>
  <c r="BG342" i="35"/>
  <c r="BK341" i="9"/>
  <c r="BC341" i="9"/>
  <c r="AU341" i="9"/>
  <c r="AM341" i="9"/>
  <c r="BL341" i="9"/>
  <c r="BD341" i="9"/>
  <c r="AP333" i="9"/>
  <c r="BA333" i="9"/>
  <c r="AS333" i="9"/>
  <c r="BH333" i="9"/>
  <c r="AZ333" i="9"/>
  <c r="BI333" i="9"/>
  <c r="AR333" i="9"/>
  <c r="BG333" i="9"/>
  <c r="AY333" i="9"/>
  <c r="AX333" i="9"/>
  <c r="BC334" i="35"/>
  <c r="BE334" i="35"/>
  <c r="BK334" i="35"/>
  <c r="BM334" i="35"/>
  <c r="AR334" i="35"/>
  <c r="AL334" i="35"/>
  <c r="AN334" i="35"/>
  <c r="AP334" i="35"/>
  <c r="AZ334" i="35"/>
  <c r="AT334" i="35"/>
  <c r="AV334" i="35"/>
  <c r="AX334" i="35"/>
  <c r="BH334" i="35"/>
  <c r="BB334" i="35"/>
  <c r="BD334" i="35"/>
  <c r="BF334" i="35"/>
  <c r="BJ334" i="35"/>
  <c r="BL334" i="35"/>
  <c r="AQ334" i="35"/>
  <c r="AS334" i="35"/>
  <c r="AM334" i="35"/>
  <c r="AO334" i="35"/>
  <c r="AY334" i="35"/>
  <c r="BA334" i="35"/>
  <c r="BI334" i="35"/>
  <c r="AW333" i="9"/>
  <c r="BL333" i="9"/>
  <c r="AO333" i="9"/>
  <c r="BD333" i="9"/>
  <c r="AV333" i="9"/>
  <c r="AU334" i="35"/>
  <c r="BF333" i="9"/>
  <c r="AW334" i="35"/>
  <c r="BG334" i="35"/>
  <c r="AQ333" i="9"/>
  <c r="BM333" i="9"/>
  <c r="BE333" i="9"/>
  <c r="AN333" i="9"/>
  <c r="AM333" i="9"/>
  <c r="BK333" i="9"/>
  <c r="BC333" i="9"/>
  <c r="AP325" i="9"/>
  <c r="BI325" i="9"/>
  <c r="BA325" i="9"/>
  <c r="AS325" i="9"/>
  <c r="BH325" i="9"/>
  <c r="AZ325" i="9"/>
  <c r="BG325" i="9"/>
  <c r="AY325" i="9"/>
  <c r="AR325" i="9"/>
  <c r="AQ325" i="9"/>
  <c r="BK326" i="35"/>
  <c r="BM326" i="35"/>
  <c r="AL326" i="35"/>
  <c r="AN326" i="35"/>
  <c r="AR326" i="35"/>
  <c r="AT326" i="35"/>
  <c r="AV326" i="35"/>
  <c r="AP326" i="35"/>
  <c r="AZ326" i="35"/>
  <c r="BB326" i="35"/>
  <c r="BD326" i="35"/>
  <c r="AX326" i="35"/>
  <c r="BH326" i="35"/>
  <c r="BF325" i="9"/>
  <c r="BJ326" i="35"/>
  <c r="BL326" i="35"/>
  <c r="BF326" i="35"/>
  <c r="BA326" i="35"/>
  <c r="AX325" i="9"/>
  <c r="AM326" i="35"/>
  <c r="AO326" i="35"/>
  <c r="AQ326" i="35"/>
  <c r="BI326" i="35"/>
  <c r="AU326" i="35"/>
  <c r="AW326" i="35"/>
  <c r="AY326" i="35"/>
  <c r="AN325" i="9"/>
  <c r="BC326" i="35"/>
  <c r="BE326" i="35"/>
  <c r="BG326" i="35"/>
  <c r="BM325" i="9"/>
  <c r="BE325" i="9"/>
  <c r="AW325" i="9"/>
  <c r="BL325" i="9"/>
  <c r="AS326" i="35"/>
  <c r="AO325" i="9"/>
  <c r="BD325" i="9"/>
  <c r="BK325" i="9"/>
  <c r="BC325" i="9"/>
  <c r="AV325" i="9"/>
  <c r="AU325" i="9"/>
  <c r="AM325" i="9"/>
  <c r="AP317" i="9"/>
  <c r="BI317" i="9"/>
  <c r="BA317" i="9"/>
  <c r="AS317" i="9"/>
  <c r="AZ317" i="9"/>
  <c r="AR317" i="9"/>
  <c r="AY317" i="9"/>
  <c r="AQ317" i="9"/>
  <c r="BH317" i="9"/>
  <c r="BG317" i="9"/>
  <c r="BC318" i="35"/>
  <c r="BE318" i="35"/>
  <c r="BF317" i="9"/>
  <c r="BK318" i="35"/>
  <c r="BM318" i="35"/>
  <c r="AR318" i="35"/>
  <c r="AX317" i="9"/>
  <c r="AL318" i="35"/>
  <c r="AN318" i="35"/>
  <c r="AP318" i="35"/>
  <c r="AZ318" i="35"/>
  <c r="AT318" i="35"/>
  <c r="AV318" i="35"/>
  <c r="AX318" i="35"/>
  <c r="BH318" i="35"/>
  <c r="BB318" i="35"/>
  <c r="BD318" i="35"/>
  <c r="BF318" i="35"/>
  <c r="BJ318" i="35"/>
  <c r="BL318" i="35"/>
  <c r="AQ318" i="35"/>
  <c r="AS318" i="35"/>
  <c r="AM318" i="35"/>
  <c r="AO318" i="35"/>
  <c r="AY318" i="35"/>
  <c r="BA318" i="35"/>
  <c r="BG318" i="35"/>
  <c r="BM317" i="9"/>
  <c r="BE317" i="9"/>
  <c r="AW317" i="9"/>
  <c r="BL317" i="9"/>
  <c r="BI318" i="35"/>
  <c r="AO317" i="9"/>
  <c r="AN317" i="9"/>
  <c r="AU318" i="35"/>
  <c r="AW318" i="35"/>
  <c r="AV317" i="9"/>
  <c r="BC317" i="9"/>
  <c r="AU317" i="9"/>
  <c r="AM317" i="9"/>
  <c r="AP309" i="9"/>
  <c r="AS309" i="9"/>
  <c r="BI309" i="9"/>
  <c r="AZ309" i="9"/>
  <c r="AR309" i="9"/>
  <c r="BA309" i="9"/>
  <c r="BG309" i="9"/>
  <c r="BH309" i="9"/>
  <c r="AY309" i="9"/>
  <c r="AQ309" i="9"/>
  <c r="BC310" i="35"/>
  <c r="BE310" i="35"/>
  <c r="BK310" i="35"/>
  <c r="BM310" i="35"/>
  <c r="AR310" i="35"/>
  <c r="AL310" i="35"/>
  <c r="AN310" i="35"/>
  <c r="AP310" i="35"/>
  <c r="AZ310" i="35"/>
  <c r="AT310" i="35"/>
  <c r="AV310" i="35"/>
  <c r="AX310" i="35"/>
  <c r="BH310" i="35"/>
  <c r="BB310" i="35"/>
  <c r="BD310" i="35"/>
  <c r="BF310" i="35"/>
  <c r="BJ310" i="35"/>
  <c r="BL310" i="35"/>
  <c r="AQ310" i="35"/>
  <c r="AS310" i="35"/>
  <c r="BF309" i="9"/>
  <c r="AM310" i="35"/>
  <c r="AO310" i="35"/>
  <c r="AY310" i="35"/>
  <c r="BA310" i="35"/>
  <c r="AO309" i="9"/>
  <c r="BD309" i="9"/>
  <c r="AV309" i="9"/>
  <c r="BI310" i="35"/>
  <c r="AN309" i="9"/>
  <c r="AX309" i="9"/>
  <c r="AU310" i="35"/>
  <c r="BM309" i="9"/>
  <c r="AW310" i="35"/>
  <c r="BE309" i="9"/>
  <c r="BG310" i="35"/>
  <c r="AW309" i="9"/>
  <c r="BL309" i="9"/>
  <c r="BK309" i="9"/>
  <c r="BC309" i="9"/>
  <c r="AU309" i="9"/>
  <c r="AP301" i="9"/>
  <c r="BI301" i="9"/>
  <c r="BA301" i="9"/>
  <c r="AS301" i="9"/>
  <c r="BH301" i="9"/>
  <c r="AZ301" i="9"/>
  <c r="AR301" i="9"/>
  <c r="BG301" i="9"/>
  <c r="AY301" i="9"/>
  <c r="AQ301" i="9"/>
  <c r="BC302" i="35"/>
  <c r="BE302" i="35"/>
  <c r="BK302" i="35"/>
  <c r="BM302" i="35"/>
  <c r="AR302" i="35"/>
  <c r="AL302" i="35"/>
  <c r="AN302" i="35"/>
  <c r="AP302" i="35"/>
  <c r="AZ302" i="35"/>
  <c r="BF301" i="9"/>
  <c r="AT302" i="35"/>
  <c r="AV302" i="35"/>
  <c r="AX302" i="35"/>
  <c r="BH302" i="35"/>
  <c r="AX301" i="9"/>
  <c r="BB302" i="35"/>
  <c r="BD302" i="35"/>
  <c r="BF302" i="35"/>
  <c r="BJ302" i="35"/>
  <c r="BL302" i="35"/>
  <c r="AQ302" i="35"/>
  <c r="AS302" i="35"/>
  <c r="AM302" i="35"/>
  <c r="AO302" i="35"/>
  <c r="AY302" i="35"/>
  <c r="BA302" i="35"/>
  <c r="BI302" i="35"/>
  <c r="BM301" i="9"/>
  <c r="BE301" i="9"/>
  <c r="AU302" i="35"/>
  <c r="AW301" i="9"/>
  <c r="AW302" i="35"/>
  <c r="AO301" i="9"/>
  <c r="BD301" i="9"/>
  <c r="BG302" i="35"/>
  <c r="AV301" i="9"/>
  <c r="BK301" i="9"/>
  <c r="BC301" i="9"/>
  <c r="AU301" i="9"/>
  <c r="AM301" i="9"/>
  <c r="BL301" i="9"/>
  <c r="BI293" i="9"/>
  <c r="AP293" i="9"/>
  <c r="BA293" i="9"/>
  <c r="AS293" i="9"/>
  <c r="BH293" i="9"/>
  <c r="AR293" i="9"/>
  <c r="AQ293" i="9"/>
  <c r="AZ293" i="9"/>
  <c r="BG293" i="9"/>
  <c r="BF293" i="9"/>
  <c r="BC294" i="35"/>
  <c r="BE294" i="35"/>
  <c r="AX293" i="9"/>
  <c r="BK294" i="35"/>
  <c r="BM294" i="35"/>
  <c r="AR294" i="35"/>
  <c r="AL294" i="35"/>
  <c r="AN294" i="35"/>
  <c r="AP294" i="35"/>
  <c r="AZ294" i="35"/>
  <c r="AT294" i="35"/>
  <c r="AV294" i="35"/>
  <c r="AX294" i="35"/>
  <c r="BH294" i="35"/>
  <c r="BB294" i="35"/>
  <c r="BD294" i="35"/>
  <c r="BF294" i="35"/>
  <c r="BA294" i="35"/>
  <c r="AY293" i="9"/>
  <c r="BJ294" i="35"/>
  <c r="BL294" i="35"/>
  <c r="AQ294" i="35"/>
  <c r="BI294" i="35"/>
  <c r="AM294" i="35"/>
  <c r="AO294" i="35"/>
  <c r="AY294" i="35"/>
  <c r="BE293" i="9"/>
  <c r="AW293" i="9"/>
  <c r="BL293" i="9"/>
  <c r="AU294" i="35"/>
  <c r="AO293" i="9"/>
  <c r="BD293" i="9"/>
  <c r="AW294" i="35"/>
  <c r="BG294" i="35"/>
  <c r="AS294" i="35"/>
  <c r="BM293" i="9"/>
  <c r="AU293" i="9"/>
  <c r="AM293" i="9"/>
  <c r="AV293" i="9"/>
  <c r="AN293" i="9"/>
  <c r="BK293" i="9"/>
  <c r="AP285" i="9"/>
  <c r="BI285" i="9"/>
  <c r="BA285" i="9"/>
  <c r="AR285" i="9"/>
  <c r="AS285" i="9"/>
  <c r="BH285" i="9"/>
  <c r="BG285" i="9"/>
  <c r="AY285" i="9"/>
  <c r="AQ285" i="9"/>
  <c r="BC286" i="35"/>
  <c r="BE286" i="35"/>
  <c r="AZ285" i="9"/>
  <c r="BK286" i="35"/>
  <c r="BM286" i="35"/>
  <c r="AR286" i="35"/>
  <c r="AL286" i="35"/>
  <c r="AN286" i="35"/>
  <c r="AP286" i="35"/>
  <c r="AZ286" i="35"/>
  <c r="AT286" i="35"/>
  <c r="AV286" i="35"/>
  <c r="AX286" i="35"/>
  <c r="BH286" i="35"/>
  <c r="BB286" i="35"/>
  <c r="BD286" i="35"/>
  <c r="BF286" i="35"/>
  <c r="BF285" i="9"/>
  <c r="BJ286" i="35"/>
  <c r="BL286" i="35"/>
  <c r="AQ286" i="35"/>
  <c r="AS286" i="35"/>
  <c r="AX285" i="9"/>
  <c r="AM286" i="35"/>
  <c r="AO286" i="35"/>
  <c r="AY286" i="35"/>
  <c r="BA286" i="35"/>
  <c r="AU286" i="35"/>
  <c r="AV285" i="9"/>
  <c r="AW286" i="35"/>
  <c r="AN285" i="9"/>
  <c r="BG286" i="35"/>
  <c r="BM285" i="9"/>
  <c r="BI286" i="35"/>
  <c r="BE285" i="9"/>
  <c r="AW285" i="9"/>
  <c r="BL285" i="9"/>
  <c r="AO285" i="9"/>
  <c r="BK285" i="9"/>
  <c r="BC285" i="9"/>
  <c r="AU285" i="9"/>
  <c r="BD285" i="9"/>
  <c r="AM285" i="9"/>
  <c r="AV277" i="9"/>
  <c r="BM277" i="9"/>
  <c r="AZ277" i="9"/>
  <c r="AN277" i="9"/>
  <c r="BL277" i="9"/>
  <c r="AY277" i="9"/>
  <c r="BI277" i="9"/>
  <c r="AW277" i="9"/>
  <c r="BC278" i="35"/>
  <c r="BE278" i="35"/>
  <c r="AL277" i="9"/>
  <c r="AP277" i="9"/>
  <c r="BK278" i="35"/>
  <c r="BM278" i="35"/>
  <c r="AR278" i="35"/>
  <c r="AT277" i="9"/>
  <c r="AX277" i="9"/>
  <c r="AL278" i="35"/>
  <c r="AN278" i="35"/>
  <c r="AP278" i="35"/>
  <c r="AZ278" i="35"/>
  <c r="BB277" i="9"/>
  <c r="BF277" i="9"/>
  <c r="AT278" i="35"/>
  <c r="AV278" i="35"/>
  <c r="AX278" i="35"/>
  <c r="BH278" i="35"/>
  <c r="BJ277" i="9"/>
  <c r="BH277" i="9"/>
  <c r="BB278" i="35"/>
  <c r="BD278" i="35"/>
  <c r="BF278" i="35"/>
  <c r="AM277" i="9"/>
  <c r="BJ278" i="35"/>
  <c r="BL278" i="35"/>
  <c r="AQ278" i="35"/>
  <c r="AS278" i="35"/>
  <c r="AU277" i="9"/>
  <c r="AM278" i="35"/>
  <c r="AO278" i="35"/>
  <c r="AY278" i="35"/>
  <c r="BA278" i="35"/>
  <c r="BC277" i="9"/>
  <c r="BG278" i="35"/>
  <c r="BI278" i="35"/>
  <c r="BK277" i="9"/>
  <c r="BG277" i="9"/>
  <c r="AS277" i="9"/>
  <c r="AU278" i="35"/>
  <c r="BE277" i="9"/>
  <c r="AW278" i="35"/>
  <c r="AR277" i="9"/>
  <c r="BD277" i="9"/>
  <c r="AQ277" i="9"/>
  <c r="AR269" i="9"/>
  <c r="BI269" i="9"/>
  <c r="AV269" i="9"/>
  <c r="AW269" i="9"/>
  <c r="BH269" i="9"/>
  <c r="BG269" i="9"/>
  <c r="AS269" i="9"/>
  <c r="BJ270" i="35"/>
  <c r="BL270" i="35"/>
  <c r="AQ270" i="35"/>
  <c r="AS270" i="35"/>
  <c r="AU269" i="9"/>
  <c r="AM270" i="35"/>
  <c r="AO270" i="35"/>
  <c r="AY270" i="35"/>
  <c r="BA270" i="35"/>
  <c r="BC269" i="9"/>
  <c r="AU270" i="35"/>
  <c r="AW270" i="35"/>
  <c r="BG270" i="35"/>
  <c r="BI270" i="35"/>
  <c r="BK269" i="9"/>
  <c r="BC270" i="35"/>
  <c r="BE270" i="35"/>
  <c r="AL269" i="9"/>
  <c r="AP269" i="9"/>
  <c r="BK270" i="35"/>
  <c r="BM270" i="35"/>
  <c r="AR270" i="35"/>
  <c r="AT269" i="9"/>
  <c r="AX269" i="9"/>
  <c r="AL270" i="35"/>
  <c r="AN270" i="35"/>
  <c r="AP270" i="35"/>
  <c r="AZ270" i="35"/>
  <c r="BB269" i="9"/>
  <c r="BF269" i="9"/>
  <c r="BE269" i="9"/>
  <c r="AT270" i="35"/>
  <c r="AV270" i="35"/>
  <c r="AX270" i="35"/>
  <c r="BH270" i="35"/>
  <c r="BJ269" i="9"/>
  <c r="BA269" i="9"/>
  <c r="AO269" i="9"/>
  <c r="AM269" i="9"/>
  <c r="BB270" i="35"/>
  <c r="BD270" i="35"/>
  <c r="BD269" i="9"/>
  <c r="BF270" i="35"/>
  <c r="AQ269" i="9"/>
  <c r="BM269" i="9"/>
  <c r="AZ269" i="9"/>
  <c r="AN269" i="9"/>
  <c r="AW261" i="9"/>
  <c r="BE261" i="9"/>
  <c r="AZ261" i="9"/>
  <c r="AY261" i="9"/>
  <c r="AL262" i="35"/>
  <c r="AN262" i="35"/>
  <c r="AP262" i="35"/>
  <c r="AZ262" i="35"/>
  <c r="BB261" i="9"/>
  <c r="BD261" i="9"/>
  <c r="BI261" i="9"/>
  <c r="AT262" i="35"/>
  <c r="AV262" i="35"/>
  <c r="AX262" i="35"/>
  <c r="BH262" i="35"/>
  <c r="BJ261" i="9"/>
  <c r="BL261" i="9"/>
  <c r="BB262" i="35"/>
  <c r="BD262" i="35"/>
  <c r="BF262" i="35"/>
  <c r="BA262" i="35"/>
  <c r="AM261" i="9"/>
  <c r="AP261" i="9"/>
  <c r="BJ262" i="35"/>
  <c r="BL262" i="35"/>
  <c r="AQ262" i="35"/>
  <c r="BI262" i="35"/>
  <c r="AU261" i="9"/>
  <c r="AX261" i="9"/>
  <c r="AM262" i="35"/>
  <c r="AO262" i="35"/>
  <c r="AY262" i="35"/>
  <c r="BC261" i="9"/>
  <c r="BF261" i="9"/>
  <c r="AU262" i="35"/>
  <c r="AW262" i="35"/>
  <c r="BG262" i="35"/>
  <c r="AS262" i="35"/>
  <c r="BK261" i="9"/>
  <c r="BC262" i="35"/>
  <c r="BE262" i="35"/>
  <c r="AL261" i="9"/>
  <c r="AN261" i="9"/>
  <c r="AS261" i="9"/>
  <c r="AR262" i="35"/>
  <c r="AT261" i="9"/>
  <c r="AV261" i="9"/>
  <c r="AR261" i="9"/>
  <c r="BK262" i="35"/>
  <c r="BA261" i="9"/>
  <c r="BM261" i="9"/>
  <c r="BM262" i="35"/>
  <c r="AQ261" i="9"/>
  <c r="BH261" i="9"/>
  <c r="AO261" i="9"/>
  <c r="AW254" i="35"/>
  <c r="AT254" i="35"/>
  <c r="AL254" i="35"/>
  <c r="BC254" i="35"/>
  <c r="BK253" i="9"/>
  <c r="BM253" i="9"/>
  <c r="AR253" i="9"/>
  <c r="BE254" i="35"/>
  <c r="BH254" i="35"/>
  <c r="AZ254" i="35"/>
  <c r="AL253" i="9"/>
  <c r="AN253" i="9"/>
  <c r="AP253" i="9"/>
  <c r="AZ253" i="9"/>
  <c r="BM254" i="35"/>
  <c r="BK254" i="35"/>
  <c r="AT253" i="9"/>
  <c r="AV253" i="9"/>
  <c r="AX253" i="9"/>
  <c r="BH253" i="9"/>
  <c r="AN254" i="35"/>
  <c r="AP254" i="35"/>
  <c r="AU254" i="35"/>
  <c r="AM254" i="35"/>
  <c r="BB253" i="9"/>
  <c r="BD253" i="9"/>
  <c r="BF253" i="9"/>
  <c r="AV254" i="35"/>
  <c r="AX254" i="35"/>
  <c r="BI254" i="35"/>
  <c r="BA254" i="35"/>
  <c r="BJ253" i="9"/>
  <c r="BL253" i="9"/>
  <c r="AQ253" i="9"/>
  <c r="AS253" i="9"/>
  <c r="BD254" i="35"/>
  <c r="BF254" i="35"/>
  <c r="AQ254" i="35"/>
  <c r="AM253" i="9"/>
  <c r="AO253" i="9"/>
  <c r="AY253" i="9"/>
  <c r="BA253" i="9"/>
  <c r="BL254" i="35"/>
  <c r="AS254" i="35"/>
  <c r="AY254" i="35"/>
  <c r="BB254" i="35"/>
  <c r="AU253" i="9"/>
  <c r="AW253" i="9"/>
  <c r="BG253" i="9"/>
  <c r="BI253" i="9"/>
  <c r="BJ254" i="35"/>
  <c r="AR254" i="35"/>
  <c r="BC253" i="9"/>
  <c r="BE253" i="9"/>
  <c r="AO254" i="35"/>
  <c r="BG254" i="35"/>
  <c r="BM246" i="35"/>
  <c r="AS246" i="35"/>
  <c r="AU246" i="35"/>
  <c r="AT245" i="9"/>
  <c r="AV245" i="9"/>
  <c r="AX245" i="9"/>
  <c r="BH245" i="9"/>
  <c r="AN246" i="35"/>
  <c r="AP246" i="35"/>
  <c r="BA246" i="35"/>
  <c r="AZ246" i="35"/>
  <c r="BB245" i="9"/>
  <c r="BD245" i="9"/>
  <c r="BF245" i="9"/>
  <c r="AV246" i="35"/>
  <c r="AX246" i="35"/>
  <c r="BI246" i="35"/>
  <c r="BC246" i="35"/>
  <c r="BJ245" i="9"/>
  <c r="BL245" i="9"/>
  <c r="AQ245" i="9"/>
  <c r="AS245" i="9"/>
  <c r="BD246" i="35"/>
  <c r="BF246" i="35"/>
  <c r="AL246" i="35"/>
  <c r="BH246" i="35"/>
  <c r="AM245" i="9"/>
  <c r="AO245" i="9"/>
  <c r="AY245" i="9"/>
  <c r="BA245" i="9"/>
  <c r="BL246" i="35"/>
  <c r="AQ246" i="35"/>
  <c r="AT246" i="35"/>
  <c r="BK246" i="35"/>
  <c r="AU245" i="9"/>
  <c r="AW245" i="9"/>
  <c r="BG245" i="9"/>
  <c r="BI245" i="9"/>
  <c r="AO246" i="35"/>
  <c r="AY246" i="35"/>
  <c r="BB246" i="35"/>
  <c r="BC245" i="9"/>
  <c r="BE245" i="9"/>
  <c r="AW246" i="35"/>
  <c r="BG246" i="35"/>
  <c r="BJ246" i="35"/>
  <c r="AM246" i="35"/>
  <c r="BK245" i="9"/>
  <c r="BM245" i="9"/>
  <c r="AR245" i="9"/>
  <c r="BE246" i="35"/>
  <c r="AZ245" i="9"/>
  <c r="AR246" i="35"/>
  <c r="AL245" i="9"/>
  <c r="AN245" i="9"/>
  <c r="AP245" i="9"/>
  <c r="AV238" i="35"/>
  <c r="AX238" i="35"/>
  <c r="BH238" i="35"/>
  <c r="BJ238" i="35"/>
  <c r="BJ237" i="9"/>
  <c r="BL237" i="9"/>
  <c r="AQ237" i="9"/>
  <c r="AS237" i="9"/>
  <c r="BD238" i="35"/>
  <c r="BF238" i="35"/>
  <c r="AU238" i="35"/>
  <c r="AM237" i="9"/>
  <c r="AO237" i="9"/>
  <c r="AY237" i="9"/>
  <c r="BA237" i="9"/>
  <c r="BL238" i="35"/>
  <c r="AQ238" i="35"/>
  <c r="AS238" i="35"/>
  <c r="BC238" i="35"/>
  <c r="AU237" i="9"/>
  <c r="AW237" i="9"/>
  <c r="BG237" i="9"/>
  <c r="BI237" i="9"/>
  <c r="AO238" i="35"/>
  <c r="AY238" i="35"/>
  <c r="BA238" i="35"/>
  <c r="BK238" i="35"/>
  <c r="BC237" i="9"/>
  <c r="BE237" i="9"/>
  <c r="AW238" i="35"/>
  <c r="BG238" i="35"/>
  <c r="BI238" i="35"/>
  <c r="AM238" i="35"/>
  <c r="BK237" i="9"/>
  <c r="BM237" i="9"/>
  <c r="AR237" i="9"/>
  <c r="BE238" i="35"/>
  <c r="AL238" i="35"/>
  <c r="AL237" i="9"/>
  <c r="AN237" i="9"/>
  <c r="AP237" i="9"/>
  <c r="AZ237" i="9"/>
  <c r="BM238" i="35"/>
  <c r="AR238" i="35"/>
  <c r="AT238" i="35"/>
  <c r="AT237" i="9"/>
  <c r="AV237" i="9"/>
  <c r="AX237" i="9"/>
  <c r="BH237" i="9"/>
  <c r="AN238" i="35"/>
  <c r="BF237" i="9"/>
  <c r="AP238" i="35"/>
  <c r="AZ238" i="35"/>
  <c r="BB238" i="35"/>
  <c r="BB237" i="9"/>
  <c r="BD237" i="9"/>
  <c r="BL230" i="35"/>
  <c r="AQ230" i="35"/>
  <c r="AS230" i="35"/>
  <c r="AU230" i="35"/>
  <c r="AU229" i="9"/>
  <c r="AW229" i="9"/>
  <c r="BG229" i="9"/>
  <c r="BI229" i="9"/>
  <c r="AO230" i="35"/>
  <c r="AY230" i="35"/>
  <c r="BA230" i="35"/>
  <c r="BC230" i="35"/>
  <c r="BC229" i="9"/>
  <c r="BE229" i="9"/>
  <c r="AW230" i="35"/>
  <c r="BG230" i="35"/>
  <c r="BI230" i="35"/>
  <c r="BK230" i="35"/>
  <c r="BK229" i="9"/>
  <c r="BM229" i="9"/>
  <c r="AR229" i="9"/>
  <c r="BE230" i="35"/>
  <c r="AL230" i="35"/>
  <c r="AL229" i="9"/>
  <c r="AN229" i="9"/>
  <c r="AP229" i="9"/>
  <c r="AZ229" i="9"/>
  <c r="BM230" i="35"/>
  <c r="AR230" i="35"/>
  <c r="AT230" i="35"/>
  <c r="AT229" i="9"/>
  <c r="AV229" i="9"/>
  <c r="AX229" i="9"/>
  <c r="BH229" i="9"/>
  <c r="AN230" i="35"/>
  <c r="AP230" i="35"/>
  <c r="AZ230" i="35"/>
  <c r="BB230" i="35"/>
  <c r="BB229" i="9"/>
  <c r="BD229" i="9"/>
  <c r="BF229" i="9"/>
  <c r="AV230" i="35"/>
  <c r="AX230" i="35"/>
  <c r="BH230" i="35"/>
  <c r="BJ230" i="35"/>
  <c r="BJ229" i="9"/>
  <c r="BL229" i="9"/>
  <c r="AQ229" i="9"/>
  <c r="AS229" i="9"/>
  <c r="AM230" i="35"/>
  <c r="AM229" i="9"/>
  <c r="AO229" i="9"/>
  <c r="AY229" i="9"/>
  <c r="BD230" i="35"/>
  <c r="BF230" i="35"/>
  <c r="BA229" i="9"/>
  <c r="AW222" i="35"/>
  <c r="BG222" i="35"/>
  <c r="BI222" i="35"/>
  <c r="BK222" i="35"/>
  <c r="BK221" i="9"/>
  <c r="BM221" i="9"/>
  <c r="AR221" i="9"/>
  <c r="BE222" i="35"/>
  <c r="AL222" i="35"/>
  <c r="AL221" i="9"/>
  <c r="AN221" i="9"/>
  <c r="AP221" i="9"/>
  <c r="AZ221" i="9"/>
  <c r="BM222" i="35"/>
  <c r="AR222" i="35"/>
  <c r="AT222" i="35"/>
  <c r="AT221" i="9"/>
  <c r="AV221" i="9"/>
  <c r="AX221" i="9"/>
  <c r="BH221" i="9"/>
  <c r="AN222" i="35"/>
  <c r="AP222" i="35"/>
  <c r="AZ222" i="35"/>
  <c r="BB222" i="35"/>
  <c r="BB221" i="9"/>
  <c r="BD221" i="9"/>
  <c r="BF221" i="9"/>
  <c r="AV222" i="35"/>
  <c r="AX222" i="35"/>
  <c r="BH222" i="35"/>
  <c r="BJ222" i="35"/>
  <c r="BJ221" i="9"/>
  <c r="BL221" i="9"/>
  <c r="AQ221" i="9"/>
  <c r="AS221" i="9"/>
  <c r="BD222" i="35"/>
  <c r="BF222" i="35"/>
  <c r="AM222" i="35"/>
  <c r="AM221" i="9"/>
  <c r="AO221" i="9"/>
  <c r="AY221" i="9"/>
  <c r="BA221" i="9"/>
  <c r="BL222" i="35"/>
  <c r="AQ222" i="35"/>
  <c r="AS222" i="35"/>
  <c r="AU222" i="35"/>
  <c r="AU221" i="9"/>
  <c r="AW221" i="9"/>
  <c r="BG221" i="9"/>
  <c r="BI221" i="9"/>
  <c r="BA222" i="35"/>
  <c r="BC222" i="35"/>
  <c r="BC221" i="9"/>
  <c r="BE221" i="9"/>
  <c r="AO222" i="35"/>
  <c r="AY222" i="35"/>
  <c r="BM214" i="35"/>
  <c r="AR214" i="35"/>
  <c r="AT214" i="35"/>
  <c r="AT213" i="9"/>
  <c r="AV213" i="9"/>
  <c r="AX213" i="9"/>
  <c r="BH213" i="9"/>
  <c r="AN214" i="35"/>
  <c r="AP214" i="35"/>
  <c r="AZ214" i="35"/>
  <c r="BB214" i="35"/>
  <c r="BB213" i="9"/>
  <c r="BD213" i="9"/>
  <c r="BF213" i="9"/>
  <c r="AV214" i="35"/>
  <c r="AX214" i="35"/>
  <c r="BH214" i="35"/>
  <c r="BJ214" i="35"/>
  <c r="BJ213" i="9"/>
  <c r="BL213" i="9"/>
  <c r="AQ213" i="9"/>
  <c r="AS213" i="9"/>
  <c r="BD214" i="35"/>
  <c r="BF214" i="35"/>
  <c r="BK214" i="35"/>
  <c r="AM213" i="9"/>
  <c r="AO213" i="9"/>
  <c r="AY213" i="9"/>
  <c r="BA213" i="9"/>
  <c r="BL214" i="35"/>
  <c r="AQ214" i="35"/>
  <c r="AS214" i="35"/>
  <c r="AM214" i="35"/>
  <c r="AU213" i="9"/>
  <c r="AW213" i="9"/>
  <c r="BG213" i="9"/>
  <c r="BI213" i="9"/>
  <c r="AO214" i="35"/>
  <c r="AY214" i="35"/>
  <c r="BA214" i="35"/>
  <c r="AU214" i="35"/>
  <c r="BC213" i="9"/>
  <c r="BE213" i="9"/>
  <c r="AW214" i="35"/>
  <c r="BG214" i="35"/>
  <c r="BI214" i="35"/>
  <c r="BC214" i="35"/>
  <c r="BK213" i="9"/>
  <c r="BM213" i="9"/>
  <c r="AR213" i="9"/>
  <c r="BE214" i="35"/>
  <c r="AZ213" i="9"/>
  <c r="AL214" i="35"/>
  <c r="AL213" i="9"/>
  <c r="AN213" i="9"/>
  <c r="AP213" i="9"/>
  <c r="AV206" i="35"/>
  <c r="AX206" i="35"/>
  <c r="BH206" i="35"/>
  <c r="BJ206" i="35"/>
  <c r="BJ205" i="9"/>
  <c r="BL205" i="9"/>
  <c r="AQ205" i="9"/>
  <c r="AS205" i="9"/>
  <c r="BD206" i="35"/>
  <c r="BF206" i="35"/>
  <c r="AU206" i="35"/>
  <c r="AM205" i="9"/>
  <c r="AO205" i="9"/>
  <c r="AY205" i="9"/>
  <c r="BA205" i="9"/>
  <c r="BL206" i="35"/>
  <c r="AQ206" i="35"/>
  <c r="AS206" i="35"/>
  <c r="BC206" i="35"/>
  <c r="AU205" i="9"/>
  <c r="AW205" i="9"/>
  <c r="BG205" i="9"/>
  <c r="BI205" i="9"/>
  <c r="AO206" i="35"/>
  <c r="AY206" i="35"/>
  <c r="BA206" i="35"/>
  <c r="BK206" i="35"/>
  <c r="BC205" i="9"/>
  <c r="BE205" i="9"/>
  <c r="AW206" i="35"/>
  <c r="BG206" i="35"/>
  <c r="BI206" i="35"/>
  <c r="AM206" i="35"/>
  <c r="BK205" i="9"/>
  <c r="BM205" i="9"/>
  <c r="AR205" i="9"/>
  <c r="BE206" i="35"/>
  <c r="AL206" i="35"/>
  <c r="AL205" i="9"/>
  <c r="AN205" i="9"/>
  <c r="AP205" i="9"/>
  <c r="AZ205" i="9"/>
  <c r="BM206" i="35"/>
  <c r="AR206" i="35"/>
  <c r="AT206" i="35"/>
  <c r="AT205" i="9"/>
  <c r="AV205" i="9"/>
  <c r="AX205" i="9"/>
  <c r="BH205" i="9"/>
  <c r="BB205" i="9"/>
  <c r="BD205" i="9"/>
  <c r="AN206" i="35"/>
  <c r="BF205" i="9"/>
  <c r="AP206" i="35"/>
  <c r="AZ206" i="35"/>
  <c r="BB206" i="35"/>
  <c r="BL198" i="35"/>
  <c r="AQ198" i="35"/>
  <c r="AS198" i="35"/>
  <c r="AU198" i="35"/>
  <c r="AU197" i="9"/>
  <c r="AW197" i="9"/>
  <c r="BG197" i="9"/>
  <c r="BI197" i="9"/>
  <c r="AO198" i="35"/>
  <c r="AY198" i="35"/>
  <c r="BA198" i="35"/>
  <c r="BC198" i="35"/>
  <c r="BC197" i="9"/>
  <c r="BE197" i="9"/>
  <c r="AW198" i="35"/>
  <c r="BG198" i="35"/>
  <c r="BI198" i="35"/>
  <c r="BK198" i="35"/>
  <c r="BK197" i="9"/>
  <c r="BM197" i="9"/>
  <c r="AR197" i="9"/>
  <c r="BE198" i="35"/>
  <c r="AL198" i="35"/>
  <c r="AL197" i="9"/>
  <c r="AN197" i="9"/>
  <c r="AP197" i="9"/>
  <c r="AZ197" i="9"/>
  <c r="BM198" i="35"/>
  <c r="AR198" i="35"/>
  <c r="AT198" i="35"/>
  <c r="AT197" i="9"/>
  <c r="AV197" i="9"/>
  <c r="AX197" i="9"/>
  <c r="BH197" i="9"/>
  <c r="AN198" i="35"/>
  <c r="AP198" i="35"/>
  <c r="AZ198" i="35"/>
  <c r="BB198" i="35"/>
  <c r="BB197" i="9"/>
  <c r="BD197" i="9"/>
  <c r="BF197" i="9"/>
  <c r="AV198" i="35"/>
  <c r="AX198" i="35"/>
  <c r="BH198" i="35"/>
  <c r="BJ198" i="35"/>
  <c r="BJ197" i="9"/>
  <c r="BL197" i="9"/>
  <c r="AQ197" i="9"/>
  <c r="AS197" i="9"/>
  <c r="AM198" i="35"/>
  <c r="AM197" i="9"/>
  <c r="AO197" i="9"/>
  <c r="AY197" i="9"/>
  <c r="BD198" i="35"/>
  <c r="BF198" i="35"/>
  <c r="BA197" i="9"/>
  <c r="AW190" i="35"/>
  <c r="BG190" i="35"/>
  <c r="BI190" i="35"/>
  <c r="BK190" i="35"/>
  <c r="BK189" i="9"/>
  <c r="BM189" i="9"/>
  <c r="AR189" i="9"/>
  <c r="BE190" i="35"/>
  <c r="AL190" i="35"/>
  <c r="AL189" i="9"/>
  <c r="AN189" i="9"/>
  <c r="AP189" i="9"/>
  <c r="AZ189" i="9"/>
  <c r="BM190" i="35"/>
  <c r="AR190" i="35"/>
  <c r="AT190" i="35"/>
  <c r="AT189" i="9"/>
  <c r="AV189" i="9"/>
  <c r="AX189" i="9"/>
  <c r="BH189" i="9"/>
  <c r="AN190" i="35"/>
  <c r="AP190" i="35"/>
  <c r="AZ190" i="35"/>
  <c r="BB190" i="35"/>
  <c r="BB189" i="9"/>
  <c r="BD189" i="9"/>
  <c r="BF189" i="9"/>
  <c r="AV190" i="35"/>
  <c r="AX190" i="35"/>
  <c r="BH190" i="35"/>
  <c r="BJ190" i="35"/>
  <c r="BJ189" i="9"/>
  <c r="BL189" i="9"/>
  <c r="AQ189" i="9"/>
  <c r="AS189" i="9"/>
  <c r="BD190" i="35"/>
  <c r="BF190" i="35"/>
  <c r="AM190" i="35"/>
  <c r="AM189" i="9"/>
  <c r="AO189" i="9"/>
  <c r="AY189" i="9"/>
  <c r="BA189" i="9"/>
  <c r="BL190" i="35"/>
  <c r="AQ190" i="35"/>
  <c r="AS190" i="35"/>
  <c r="AU190" i="35"/>
  <c r="AU189" i="9"/>
  <c r="AW189" i="9"/>
  <c r="BG189" i="9"/>
  <c r="BI189" i="9"/>
  <c r="AO190" i="35"/>
  <c r="AY190" i="35"/>
  <c r="BA190" i="35"/>
  <c r="BC190" i="35"/>
  <c r="BC189" i="9"/>
  <c r="BE189" i="9"/>
  <c r="BM182" i="35"/>
  <c r="AR182" i="35"/>
  <c r="AT182" i="35"/>
  <c r="AT181" i="9"/>
  <c r="AV181" i="9"/>
  <c r="AX181" i="9"/>
  <c r="BH181" i="9"/>
  <c r="AN182" i="35"/>
  <c r="AP182" i="35"/>
  <c r="AZ182" i="35"/>
  <c r="BB182" i="35"/>
  <c r="BB181" i="9"/>
  <c r="BD181" i="9"/>
  <c r="BF181" i="9"/>
  <c r="AV182" i="35"/>
  <c r="AX182" i="35"/>
  <c r="BH182" i="35"/>
  <c r="BJ182" i="35"/>
  <c r="BJ181" i="9"/>
  <c r="BL181" i="9"/>
  <c r="AQ181" i="9"/>
  <c r="AS181" i="9"/>
  <c r="BL182" i="35"/>
  <c r="AQ182" i="35"/>
  <c r="AS182" i="35"/>
  <c r="AM182" i="35"/>
  <c r="AU181" i="9"/>
  <c r="AW181" i="9"/>
  <c r="BG181" i="9"/>
  <c r="BI181" i="9"/>
  <c r="AO182" i="35"/>
  <c r="AY182" i="35"/>
  <c r="BA182" i="35"/>
  <c r="AU182" i="35"/>
  <c r="BC181" i="9"/>
  <c r="BE181" i="9"/>
  <c r="AW182" i="35"/>
  <c r="BG182" i="35"/>
  <c r="BI182" i="35"/>
  <c r="BC182" i="35"/>
  <c r="BK181" i="9"/>
  <c r="BM181" i="9"/>
  <c r="AR181" i="9"/>
  <c r="AP181" i="9"/>
  <c r="AY181" i="9"/>
  <c r="AL182" i="35"/>
  <c r="BK182" i="35"/>
  <c r="AZ181" i="9"/>
  <c r="AL181" i="9"/>
  <c r="BD182" i="35"/>
  <c r="AM181" i="9"/>
  <c r="BA181" i="9"/>
  <c r="BE182" i="35"/>
  <c r="AN181" i="9"/>
  <c r="BF182" i="35"/>
  <c r="AO181" i="9"/>
  <c r="AV174" i="35"/>
  <c r="AX174" i="35"/>
  <c r="BH174" i="35"/>
  <c r="BJ174" i="35"/>
  <c r="BJ173" i="9"/>
  <c r="BL173" i="9"/>
  <c r="AQ173" i="9"/>
  <c r="AS173" i="9"/>
  <c r="BD174" i="35"/>
  <c r="BF174" i="35"/>
  <c r="AU174" i="35"/>
  <c r="AM173" i="9"/>
  <c r="AO173" i="9"/>
  <c r="AY173" i="9"/>
  <c r="BA173" i="9"/>
  <c r="BL174" i="35"/>
  <c r="AQ174" i="35"/>
  <c r="AS174" i="35"/>
  <c r="BC174" i="35"/>
  <c r="AU173" i="9"/>
  <c r="AW173" i="9"/>
  <c r="BG173" i="9"/>
  <c r="BI173" i="9"/>
  <c r="AW174" i="35"/>
  <c r="BG174" i="35"/>
  <c r="BI174" i="35"/>
  <c r="AM174" i="35"/>
  <c r="BK173" i="9"/>
  <c r="BM173" i="9"/>
  <c r="AR173" i="9"/>
  <c r="BE174" i="35"/>
  <c r="AL174" i="35"/>
  <c r="AL173" i="9"/>
  <c r="AN173" i="9"/>
  <c r="AP173" i="9"/>
  <c r="AZ173" i="9"/>
  <c r="BM174" i="35"/>
  <c r="AR174" i="35"/>
  <c r="AT174" i="35"/>
  <c r="AT173" i="9"/>
  <c r="AV173" i="9"/>
  <c r="AX173" i="9"/>
  <c r="BH173" i="9"/>
  <c r="BF173" i="9"/>
  <c r="BA174" i="35"/>
  <c r="AN174" i="35"/>
  <c r="BB174" i="35"/>
  <c r="AO174" i="35"/>
  <c r="BK174" i="35"/>
  <c r="AP174" i="35"/>
  <c r="BB173" i="9"/>
  <c r="AY174" i="35"/>
  <c r="BC173" i="9"/>
  <c r="BD173" i="9"/>
  <c r="AZ174" i="35"/>
  <c r="BE173" i="9"/>
  <c r="BL166" i="35"/>
  <c r="AQ166" i="35"/>
  <c r="AS166" i="35"/>
  <c r="AU166" i="35"/>
  <c r="AU165" i="9"/>
  <c r="AW165" i="9"/>
  <c r="BG165" i="9"/>
  <c r="BI165" i="9"/>
  <c r="AO166" i="35"/>
  <c r="AY166" i="35"/>
  <c r="BA166" i="35"/>
  <c r="BC166" i="35"/>
  <c r="BC165" i="9"/>
  <c r="BE165" i="9"/>
  <c r="AW166" i="35"/>
  <c r="BG166" i="35"/>
  <c r="BI166" i="35"/>
  <c r="BK166" i="35"/>
  <c r="BK165" i="9"/>
  <c r="BM165" i="9"/>
  <c r="AR165" i="9"/>
  <c r="BM166" i="35"/>
  <c r="AR166" i="35"/>
  <c r="AT166" i="35"/>
  <c r="AT165" i="9"/>
  <c r="AV165" i="9"/>
  <c r="AX165" i="9"/>
  <c r="BH165" i="9"/>
  <c r="AN166" i="35"/>
  <c r="AP166" i="35"/>
  <c r="AZ166" i="35"/>
  <c r="BB166" i="35"/>
  <c r="BB165" i="9"/>
  <c r="BD165" i="9"/>
  <c r="BF165" i="9"/>
  <c r="AV166" i="35"/>
  <c r="AX166" i="35"/>
  <c r="BH166" i="35"/>
  <c r="BJ166" i="35"/>
  <c r="BJ165" i="9"/>
  <c r="BL165" i="9"/>
  <c r="AQ165" i="9"/>
  <c r="AS165" i="9"/>
  <c r="BF166" i="35"/>
  <c r="AO165" i="9"/>
  <c r="AP165" i="9"/>
  <c r="AY165" i="9"/>
  <c r="AL166" i="35"/>
  <c r="AM166" i="35"/>
  <c r="AZ165" i="9"/>
  <c r="AL165" i="9"/>
  <c r="BD166" i="35"/>
  <c r="AM165" i="9"/>
  <c r="BA165" i="9"/>
  <c r="BE166" i="35"/>
  <c r="AN165" i="9"/>
  <c r="AW158" i="35"/>
  <c r="BG158" i="35"/>
  <c r="BI158" i="35"/>
  <c r="BK158" i="35"/>
  <c r="BK157" i="9"/>
  <c r="BM157" i="9"/>
  <c r="AR157" i="9"/>
  <c r="BE158" i="35"/>
  <c r="AL158" i="35"/>
  <c r="AL157" i="9"/>
  <c r="AN157" i="9"/>
  <c r="AP157" i="9"/>
  <c r="AZ157" i="9"/>
  <c r="BM158" i="35"/>
  <c r="AR158" i="35"/>
  <c r="AT158" i="35"/>
  <c r="AT157" i="9"/>
  <c r="AV157" i="9"/>
  <c r="AX157" i="9"/>
  <c r="BH157" i="9"/>
  <c r="AV158" i="35"/>
  <c r="AX158" i="35"/>
  <c r="BH158" i="35"/>
  <c r="BJ158" i="35"/>
  <c r="BJ157" i="9"/>
  <c r="BL157" i="9"/>
  <c r="AQ157" i="9"/>
  <c r="AS157" i="9"/>
  <c r="BD158" i="35"/>
  <c r="BF158" i="35"/>
  <c r="AM158" i="35"/>
  <c r="AM157" i="9"/>
  <c r="AO157" i="9"/>
  <c r="AY157" i="9"/>
  <c r="BA157" i="9"/>
  <c r="BL158" i="35"/>
  <c r="AQ158" i="35"/>
  <c r="AS158" i="35"/>
  <c r="AU158" i="35"/>
  <c r="AU157" i="9"/>
  <c r="AW157" i="9"/>
  <c r="BG157" i="9"/>
  <c r="BI157" i="9"/>
  <c r="AZ158" i="35"/>
  <c r="BE157" i="9"/>
  <c r="BF157" i="9"/>
  <c r="BA158" i="35"/>
  <c r="AN158" i="35"/>
  <c r="BB158" i="35"/>
  <c r="AO158" i="35"/>
  <c r="BC158" i="35"/>
  <c r="AP158" i="35"/>
  <c r="BB157" i="9"/>
  <c r="AY158" i="35"/>
  <c r="BC157" i="9"/>
  <c r="BD157" i="9"/>
  <c r="BM150" i="35"/>
  <c r="AR150" i="35"/>
  <c r="AT150" i="35"/>
  <c r="AT149" i="9"/>
  <c r="AV149" i="9"/>
  <c r="AX149" i="9"/>
  <c r="BH149" i="9"/>
  <c r="AN150" i="35"/>
  <c r="AP150" i="35"/>
  <c r="AZ150" i="35"/>
  <c r="BB150" i="35"/>
  <c r="BB149" i="9"/>
  <c r="BD149" i="9"/>
  <c r="BF149" i="9"/>
  <c r="AV150" i="35"/>
  <c r="AX150" i="35"/>
  <c r="BH150" i="35"/>
  <c r="BJ150" i="35"/>
  <c r="BJ149" i="9"/>
  <c r="BL149" i="9"/>
  <c r="AQ149" i="9"/>
  <c r="AS149" i="9"/>
  <c r="BL150" i="35"/>
  <c r="AQ150" i="35"/>
  <c r="AS150" i="35"/>
  <c r="AM150" i="35"/>
  <c r="AU149" i="9"/>
  <c r="AW149" i="9"/>
  <c r="BG149" i="9"/>
  <c r="BI149" i="9"/>
  <c r="AO150" i="35"/>
  <c r="AY150" i="35"/>
  <c r="BA150" i="35"/>
  <c r="AU150" i="35"/>
  <c r="BC149" i="9"/>
  <c r="BE149" i="9"/>
  <c r="AW150" i="35"/>
  <c r="BG150" i="35"/>
  <c r="BI150" i="35"/>
  <c r="BC150" i="35"/>
  <c r="BK149" i="9"/>
  <c r="BM149" i="9"/>
  <c r="AR149" i="9"/>
  <c r="BE150" i="35"/>
  <c r="AN149" i="9"/>
  <c r="BF150" i="35"/>
  <c r="AO149" i="9"/>
  <c r="AP149" i="9"/>
  <c r="AY149" i="9"/>
  <c r="AL150" i="35"/>
  <c r="BK150" i="35"/>
  <c r="AZ149" i="9"/>
  <c r="AL149" i="9"/>
  <c r="BD150" i="35"/>
  <c r="AM149" i="9"/>
  <c r="BA149" i="9"/>
  <c r="AV142" i="35"/>
  <c r="AX142" i="35"/>
  <c r="BH142" i="35"/>
  <c r="BJ142" i="35"/>
  <c r="BJ141" i="9"/>
  <c r="BL141" i="9"/>
  <c r="AQ141" i="9"/>
  <c r="AS141" i="9"/>
  <c r="BD142" i="35"/>
  <c r="BF142" i="35"/>
  <c r="AU142" i="35"/>
  <c r="AM141" i="9"/>
  <c r="AO141" i="9"/>
  <c r="AY141" i="9"/>
  <c r="BA141" i="9"/>
  <c r="BL142" i="35"/>
  <c r="AQ142" i="35"/>
  <c r="AS142" i="35"/>
  <c r="BC142" i="35"/>
  <c r="AU141" i="9"/>
  <c r="AW141" i="9"/>
  <c r="BG141" i="9"/>
  <c r="BI141" i="9"/>
  <c r="AW142" i="35"/>
  <c r="BG142" i="35"/>
  <c r="BI142" i="35"/>
  <c r="AM142" i="35"/>
  <c r="BK141" i="9"/>
  <c r="BM141" i="9"/>
  <c r="AR141" i="9"/>
  <c r="BE142" i="35"/>
  <c r="AL142" i="35"/>
  <c r="AL141" i="9"/>
  <c r="AN141" i="9"/>
  <c r="AP141" i="9"/>
  <c r="AZ141" i="9"/>
  <c r="BM142" i="35"/>
  <c r="AR142" i="35"/>
  <c r="AT142" i="35"/>
  <c r="AT141" i="9"/>
  <c r="AV141" i="9"/>
  <c r="AX141" i="9"/>
  <c r="BH141" i="9"/>
  <c r="BA142" i="35"/>
  <c r="AN142" i="35"/>
  <c r="BB142" i="35"/>
  <c r="AO142" i="35"/>
  <c r="BK142" i="35"/>
  <c r="AP142" i="35"/>
  <c r="BB141" i="9"/>
  <c r="AY142" i="35"/>
  <c r="BC141" i="9"/>
  <c r="BD141" i="9"/>
  <c r="AZ142" i="35"/>
  <c r="BE141" i="9"/>
  <c r="BF141" i="9"/>
  <c r="BL134" i="35"/>
  <c r="AQ134" i="35"/>
  <c r="AS134" i="35"/>
  <c r="AU134" i="35"/>
  <c r="AU133" i="9"/>
  <c r="AW133" i="9"/>
  <c r="BG133" i="9"/>
  <c r="BI133" i="9"/>
  <c r="AO134" i="35"/>
  <c r="AY134" i="35"/>
  <c r="BA134" i="35"/>
  <c r="BC134" i="35"/>
  <c r="BC133" i="9"/>
  <c r="BE133" i="9"/>
  <c r="AW134" i="35"/>
  <c r="BG134" i="35"/>
  <c r="BI134" i="35"/>
  <c r="BK134" i="35"/>
  <c r="BK133" i="9"/>
  <c r="BM133" i="9"/>
  <c r="AR133" i="9"/>
  <c r="BM134" i="35"/>
  <c r="AR134" i="35"/>
  <c r="AT134" i="35"/>
  <c r="AT133" i="9"/>
  <c r="AV133" i="9"/>
  <c r="AX133" i="9"/>
  <c r="BH133" i="9"/>
  <c r="AN134" i="35"/>
  <c r="AP134" i="35"/>
  <c r="AZ134" i="35"/>
  <c r="BB134" i="35"/>
  <c r="BB133" i="9"/>
  <c r="BD133" i="9"/>
  <c r="BF133" i="9"/>
  <c r="AV134" i="35"/>
  <c r="AX134" i="35"/>
  <c r="BH134" i="35"/>
  <c r="BJ134" i="35"/>
  <c r="BJ133" i="9"/>
  <c r="BL133" i="9"/>
  <c r="AQ133" i="9"/>
  <c r="AS133" i="9"/>
  <c r="BF134" i="35"/>
  <c r="AO133" i="9"/>
  <c r="AP133" i="9"/>
  <c r="AY133" i="9"/>
  <c r="AL134" i="35"/>
  <c r="AM134" i="35"/>
  <c r="AZ133" i="9"/>
  <c r="AL133" i="9"/>
  <c r="BD134" i="35"/>
  <c r="AM133" i="9"/>
  <c r="BA133" i="9"/>
  <c r="BE134" i="35"/>
  <c r="AN133" i="9"/>
  <c r="AW126" i="35"/>
  <c r="BG126" i="35"/>
  <c r="BI126" i="35"/>
  <c r="BK126" i="35"/>
  <c r="BK125" i="9"/>
  <c r="BM125" i="9"/>
  <c r="AR125" i="9"/>
  <c r="BE126" i="35"/>
  <c r="AL126" i="35"/>
  <c r="AL125" i="9"/>
  <c r="AN125" i="9"/>
  <c r="AP125" i="9"/>
  <c r="AZ125" i="9"/>
  <c r="BM126" i="35"/>
  <c r="AR126" i="35"/>
  <c r="AT126" i="35"/>
  <c r="AT125" i="9"/>
  <c r="AV125" i="9"/>
  <c r="AX125" i="9"/>
  <c r="BH125" i="9"/>
  <c r="AV126" i="35"/>
  <c r="AX126" i="35"/>
  <c r="BH126" i="35"/>
  <c r="BJ126" i="35"/>
  <c r="BJ125" i="9"/>
  <c r="BL125" i="9"/>
  <c r="AQ125" i="9"/>
  <c r="AS125" i="9"/>
  <c r="BD126" i="35"/>
  <c r="BF126" i="35"/>
  <c r="AM126" i="35"/>
  <c r="AM125" i="9"/>
  <c r="AO125" i="9"/>
  <c r="AY125" i="9"/>
  <c r="BA125" i="9"/>
  <c r="BL126" i="35"/>
  <c r="AQ126" i="35"/>
  <c r="AS126" i="35"/>
  <c r="AU126" i="35"/>
  <c r="AU125" i="9"/>
  <c r="AW125" i="9"/>
  <c r="BG125" i="9"/>
  <c r="BI125" i="9"/>
  <c r="AN126" i="35"/>
  <c r="BB126" i="35"/>
  <c r="AO126" i="35"/>
  <c r="BC126" i="35"/>
  <c r="AP126" i="35"/>
  <c r="BB125" i="9"/>
  <c r="AY126" i="35"/>
  <c r="BC125" i="9"/>
  <c r="BD125" i="9"/>
  <c r="AZ126" i="35"/>
  <c r="BE125" i="9"/>
  <c r="BF125" i="9"/>
  <c r="BA126" i="35"/>
  <c r="BM118" i="35"/>
  <c r="AR118" i="35"/>
  <c r="AT118" i="35"/>
  <c r="AT117" i="9"/>
  <c r="AV117" i="9"/>
  <c r="AX117" i="9"/>
  <c r="BH117" i="9"/>
  <c r="AN118" i="35"/>
  <c r="AP118" i="35"/>
  <c r="AZ118" i="35"/>
  <c r="BB118" i="35"/>
  <c r="BB117" i="9"/>
  <c r="BD117" i="9"/>
  <c r="BF117" i="9"/>
  <c r="AV118" i="35"/>
  <c r="AX118" i="35"/>
  <c r="BH118" i="35"/>
  <c r="BJ118" i="35"/>
  <c r="BJ117" i="9"/>
  <c r="BL117" i="9"/>
  <c r="AQ117" i="9"/>
  <c r="AS117" i="9"/>
  <c r="BL118" i="35"/>
  <c r="AQ118" i="35"/>
  <c r="AS118" i="35"/>
  <c r="AM118" i="35"/>
  <c r="AU117" i="9"/>
  <c r="AW117" i="9"/>
  <c r="BG117" i="9"/>
  <c r="BI117" i="9"/>
  <c r="AO118" i="35"/>
  <c r="AY118" i="35"/>
  <c r="BA118" i="35"/>
  <c r="AU118" i="35"/>
  <c r="BC117" i="9"/>
  <c r="BE117" i="9"/>
  <c r="AW118" i="35"/>
  <c r="BG118" i="35"/>
  <c r="BI118" i="35"/>
  <c r="BC118" i="35"/>
  <c r="BK117" i="9"/>
  <c r="BM117" i="9"/>
  <c r="AR117" i="9"/>
  <c r="BF118" i="35"/>
  <c r="AO117" i="9"/>
  <c r="AP117" i="9"/>
  <c r="AY117" i="9"/>
  <c r="AL118" i="35"/>
  <c r="BK118" i="35"/>
  <c r="AZ117" i="9"/>
  <c r="AL117" i="9"/>
  <c r="BD118" i="35"/>
  <c r="AM117" i="9"/>
  <c r="BA117" i="9"/>
  <c r="BE118" i="35"/>
  <c r="AN117" i="9"/>
  <c r="AV110" i="35"/>
  <c r="AX110" i="35"/>
  <c r="BH110" i="35"/>
  <c r="BJ110" i="35"/>
  <c r="BJ109" i="9"/>
  <c r="BL109" i="9"/>
  <c r="AQ109" i="9"/>
  <c r="AS109" i="9"/>
  <c r="BD110" i="35"/>
  <c r="BF110" i="35"/>
  <c r="AU110" i="35"/>
  <c r="AM109" i="9"/>
  <c r="AO109" i="9"/>
  <c r="AY109" i="9"/>
  <c r="BA109" i="9"/>
  <c r="BL110" i="35"/>
  <c r="AQ110" i="35"/>
  <c r="AS110" i="35"/>
  <c r="BC110" i="35"/>
  <c r="AU109" i="9"/>
  <c r="AW109" i="9"/>
  <c r="BG109" i="9"/>
  <c r="BI109" i="9"/>
  <c r="AW110" i="35"/>
  <c r="BG110" i="35"/>
  <c r="BI110" i="35"/>
  <c r="AM110" i="35"/>
  <c r="BK109" i="9"/>
  <c r="BM109" i="9"/>
  <c r="AR109" i="9"/>
  <c r="BE110" i="35"/>
  <c r="AL110" i="35"/>
  <c r="AL109" i="9"/>
  <c r="AN109" i="9"/>
  <c r="AP109" i="9"/>
  <c r="AZ109" i="9"/>
  <c r="BM110" i="35"/>
  <c r="AR110" i="35"/>
  <c r="AT110" i="35"/>
  <c r="AT109" i="9"/>
  <c r="AV109" i="9"/>
  <c r="AX109" i="9"/>
  <c r="BH109" i="9"/>
  <c r="AO110" i="35"/>
  <c r="BK110" i="35"/>
  <c r="AP110" i="35"/>
  <c r="BB109" i="9"/>
  <c r="AY110" i="35"/>
  <c r="BC109" i="9"/>
  <c r="BD109" i="9"/>
  <c r="AZ110" i="35"/>
  <c r="BE109" i="9"/>
  <c r="BF109" i="9"/>
  <c r="BA110" i="35"/>
  <c r="AN110" i="35"/>
  <c r="BB110" i="35"/>
  <c r="AL102" i="35"/>
  <c r="AP102" i="35"/>
  <c r="BL102" i="35"/>
  <c r="AU101" i="9"/>
  <c r="AW101" i="9"/>
  <c r="BG101" i="9"/>
  <c r="BI101" i="9"/>
  <c r="AT102" i="35"/>
  <c r="BC102" i="35"/>
  <c r="AV102" i="35"/>
  <c r="AN102" i="35"/>
  <c r="BC101" i="9"/>
  <c r="BE101" i="9"/>
  <c r="BB102" i="35"/>
  <c r="AR102" i="35"/>
  <c r="BI102" i="35"/>
  <c r="BA102" i="35"/>
  <c r="BK101" i="9"/>
  <c r="BM101" i="9"/>
  <c r="AR101" i="9"/>
  <c r="AO102" i="35"/>
  <c r="AS102" i="35"/>
  <c r="AX102" i="35"/>
  <c r="AT101" i="9"/>
  <c r="AV101" i="9"/>
  <c r="AX101" i="9"/>
  <c r="BH101" i="9"/>
  <c r="AQ102" i="35"/>
  <c r="AW102" i="35"/>
  <c r="BF102" i="35"/>
  <c r="BK102" i="35"/>
  <c r="BB101" i="9"/>
  <c r="BD101" i="9"/>
  <c r="BF101" i="9"/>
  <c r="AY102" i="35"/>
  <c r="BE102" i="35"/>
  <c r="AU102" i="35"/>
  <c r="AM102" i="35"/>
  <c r="BJ101" i="9"/>
  <c r="BL101" i="9"/>
  <c r="AQ101" i="9"/>
  <c r="AS101" i="9"/>
  <c r="BD102" i="35"/>
  <c r="AO101" i="9"/>
  <c r="BH102" i="35"/>
  <c r="AP101" i="9"/>
  <c r="AY101" i="9"/>
  <c r="AZ102" i="35"/>
  <c r="AZ101" i="9"/>
  <c r="BG102" i="35"/>
  <c r="AL101" i="9"/>
  <c r="BJ102" i="35"/>
  <c r="AM101" i="9"/>
  <c r="BA101" i="9"/>
  <c r="BM102" i="35"/>
  <c r="AN101" i="9"/>
  <c r="AZ94" i="35"/>
  <c r="BD94" i="35"/>
  <c r="AP94" i="35"/>
  <c r="BF94" i="35"/>
  <c r="BK93" i="9"/>
  <c r="BM93" i="9"/>
  <c r="AR93" i="9"/>
  <c r="BH94" i="35"/>
  <c r="BL94" i="35"/>
  <c r="BK94" i="35"/>
  <c r="AL93" i="9"/>
  <c r="AN93" i="9"/>
  <c r="AP93" i="9"/>
  <c r="AZ93" i="9"/>
  <c r="AL94" i="35"/>
  <c r="AO94" i="35"/>
  <c r="AS94" i="35"/>
  <c r="AT93" i="9"/>
  <c r="AV93" i="9"/>
  <c r="AX93" i="9"/>
  <c r="BH93" i="9"/>
  <c r="AY94" i="35"/>
  <c r="BB94" i="35"/>
  <c r="BE94" i="35"/>
  <c r="AX94" i="35"/>
  <c r="BJ93" i="9"/>
  <c r="BL93" i="9"/>
  <c r="AQ93" i="9"/>
  <c r="AS93" i="9"/>
  <c r="BG94" i="35"/>
  <c r="BJ94" i="35"/>
  <c r="BM94" i="35"/>
  <c r="BA94" i="35"/>
  <c r="AM93" i="9"/>
  <c r="AO93" i="9"/>
  <c r="AY93" i="9"/>
  <c r="BA93" i="9"/>
  <c r="AN94" i="35"/>
  <c r="AM94" i="35"/>
  <c r="BC94" i="35"/>
  <c r="AU93" i="9"/>
  <c r="AW93" i="9"/>
  <c r="BG93" i="9"/>
  <c r="BI93" i="9"/>
  <c r="BI94" i="35"/>
  <c r="AU94" i="35"/>
  <c r="AQ94" i="35"/>
  <c r="BB93" i="9"/>
  <c r="AR94" i="35"/>
  <c r="BC93" i="9"/>
  <c r="AT94" i="35"/>
  <c r="BD93" i="9"/>
  <c r="AV94" i="35"/>
  <c r="BE93" i="9"/>
  <c r="AW94" i="35"/>
  <c r="BF93" i="9"/>
  <c r="AL86" i="35"/>
  <c r="AO86" i="35"/>
  <c r="BC86" i="35"/>
  <c r="AX85" i="9"/>
  <c r="BJ85" i="9"/>
  <c r="AZ85" i="9"/>
  <c r="BH85" i="9"/>
  <c r="AQ86" i="35"/>
  <c r="AT86" i="35"/>
  <c r="AW86" i="35"/>
  <c r="BF85" i="9"/>
  <c r="AN85" i="9"/>
  <c r="AS85" i="9"/>
  <c r="AY86" i="35"/>
  <c r="BB86" i="35"/>
  <c r="BE86" i="35"/>
  <c r="BF86" i="35"/>
  <c r="AQ85" i="9"/>
  <c r="AV85" i="9"/>
  <c r="BA85" i="9"/>
  <c r="BI85" i="9"/>
  <c r="AN86" i="35"/>
  <c r="AS86" i="35"/>
  <c r="BI86" i="35"/>
  <c r="BG85" i="9"/>
  <c r="BL85" i="9"/>
  <c r="BC85" i="9"/>
  <c r="BK85" i="9"/>
  <c r="AR86" i="35"/>
  <c r="AV86" i="35"/>
  <c r="AU86" i="35"/>
  <c r="AP86" i="35"/>
  <c r="AL85" i="9"/>
  <c r="AW85" i="9"/>
  <c r="AO85" i="9"/>
  <c r="AZ86" i="35"/>
  <c r="BD86" i="35"/>
  <c r="AX86" i="35"/>
  <c r="BK86" i="35"/>
  <c r="AT85" i="9"/>
  <c r="BM85" i="9"/>
  <c r="BE85" i="9"/>
  <c r="AP85" i="9"/>
  <c r="AU85" i="9"/>
  <c r="BH86" i="35"/>
  <c r="AY85" i="9"/>
  <c r="BJ86" i="35"/>
  <c r="BB85" i="9"/>
  <c r="BL86" i="35"/>
  <c r="BD85" i="9"/>
  <c r="BM86" i="35"/>
  <c r="BA86" i="35"/>
  <c r="AM85" i="9"/>
  <c r="BG86" i="35"/>
  <c r="AM86" i="35"/>
  <c r="AR85" i="9"/>
  <c r="AY78" i="35"/>
  <c r="BA78" i="35"/>
  <c r="BD78" i="35"/>
  <c r="AU78" i="35"/>
  <c r="AQ77" i="9"/>
  <c r="AS77" i="9"/>
  <c r="AU77" i="9"/>
  <c r="AW77" i="9"/>
  <c r="BG78" i="35"/>
  <c r="BI78" i="35"/>
  <c r="BL78" i="35"/>
  <c r="AX78" i="35"/>
  <c r="AY77" i="9"/>
  <c r="BA77" i="9"/>
  <c r="BC77" i="9"/>
  <c r="BE77" i="9"/>
  <c r="AL78" i="35"/>
  <c r="AO78" i="35"/>
  <c r="BC78" i="35"/>
  <c r="BG77" i="9"/>
  <c r="BI77" i="9"/>
  <c r="BK77" i="9"/>
  <c r="BM77" i="9"/>
  <c r="AZ78" i="35"/>
  <c r="BB78" i="35"/>
  <c r="BE78" i="35"/>
  <c r="BK78" i="35"/>
  <c r="AR77" i="9"/>
  <c r="AT77" i="9"/>
  <c r="AV77" i="9"/>
  <c r="BH78" i="35"/>
  <c r="BJ78" i="35"/>
  <c r="BM78" i="35"/>
  <c r="AP77" i="9"/>
  <c r="AZ77" i="9"/>
  <c r="BB77" i="9"/>
  <c r="BD77" i="9"/>
  <c r="AN78" i="35"/>
  <c r="AM78" i="35"/>
  <c r="AX77" i="9"/>
  <c r="BH77" i="9"/>
  <c r="BJ77" i="9"/>
  <c r="BL77" i="9"/>
  <c r="AW78" i="35"/>
  <c r="AN77" i="9"/>
  <c r="AQ78" i="35"/>
  <c r="AP78" i="35"/>
  <c r="AO77" i="9"/>
  <c r="BF78" i="35"/>
  <c r="AR78" i="35"/>
  <c r="BF77" i="9"/>
  <c r="AS78" i="35"/>
  <c r="AT78" i="35"/>
  <c r="AL77" i="9"/>
  <c r="AV78" i="35"/>
  <c r="AM77" i="9"/>
  <c r="AL70" i="35"/>
  <c r="AN70" i="35"/>
  <c r="AP70" i="35"/>
  <c r="BG69" i="9"/>
  <c r="BI69" i="9"/>
  <c r="BK69" i="9"/>
  <c r="BM69" i="9"/>
  <c r="AR70" i="35"/>
  <c r="AT70" i="35"/>
  <c r="AV70" i="35"/>
  <c r="AX70" i="35"/>
  <c r="AL69" i="9"/>
  <c r="AN69" i="9"/>
  <c r="AZ70" i="35"/>
  <c r="BB70" i="35"/>
  <c r="BD70" i="35"/>
  <c r="BF70" i="35"/>
  <c r="AR69" i="9"/>
  <c r="AT69" i="9"/>
  <c r="AV69" i="9"/>
  <c r="AM70" i="35"/>
  <c r="AO70" i="35"/>
  <c r="AX69" i="9"/>
  <c r="BH69" i="9"/>
  <c r="BJ69" i="9"/>
  <c r="BL69" i="9"/>
  <c r="AQ70" i="35"/>
  <c r="AS70" i="35"/>
  <c r="AU70" i="35"/>
  <c r="AW70" i="35"/>
  <c r="BF69" i="9"/>
  <c r="AM69" i="9"/>
  <c r="AO69" i="9"/>
  <c r="AY70" i="35"/>
  <c r="BA70" i="35"/>
  <c r="BC70" i="35"/>
  <c r="BE70" i="35"/>
  <c r="AQ69" i="9"/>
  <c r="AS69" i="9"/>
  <c r="AU69" i="9"/>
  <c r="AW69" i="9"/>
  <c r="AP69" i="9"/>
  <c r="BD69" i="9"/>
  <c r="BH70" i="35"/>
  <c r="AY69" i="9"/>
  <c r="BE69" i="9"/>
  <c r="BI70" i="35"/>
  <c r="AZ69" i="9"/>
  <c r="BJ70" i="35"/>
  <c r="BK70" i="35"/>
  <c r="BA69" i="9"/>
  <c r="BL70" i="35"/>
  <c r="BB69" i="9"/>
  <c r="BG70" i="35"/>
  <c r="BM70" i="35"/>
  <c r="BC69" i="9"/>
  <c r="AZ62" i="35"/>
  <c r="BB62" i="35"/>
  <c r="BD62" i="35"/>
  <c r="AP61" i="9"/>
  <c r="AZ61" i="9"/>
  <c r="BB61" i="9"/>
  <c r="BD61" i="9"/>
  <c r="BH62" i="35"/>
  <c r="BJ62" i="35"/>
  <c r="BL62" i="35"/>
  <c r="AX61" i="9"/>
  <c r="BH61" i="9"/>
  <c r="BJ61" i="9"/>
  <c r="BL61" i="9"/>
  <c r="AM62" i="35"/>
  <c r="AO62" i="35"/>
  <c r="BF61" i="9"/>
  <c r="AM61" i="9"/>
  <c r="AP62" i="35"/>
  <c r="AY62" i="35"/>
  <c r="BA62" i="35"/>
  <c r="BC62" i="35"/>
  <c r="BE62" i="35"/>
  <c r="AY61" i="9"/>
  <c r="BA61" i="9"/>
  <c r="BC61" i="9"/>
  <c r="AW61" i="9"/>
  <c r="BG62" i="35"/>
  <c r="BI62" i="35"/>
  <c r="BK62" i="35"/>
  <c r="BM62" i="35"/>
  <c r="BG61" i="9"/>
  <c r="BI61" i="9"/>
  <c r="BK61" i="9"/>
  <c r="BE61" i="9"/>
  <c r="AL62" i="35"/>
  <c r="AN62" i="35"/>
  <c r="AX62" i="35"/>
  <c r="AL61" i="9"/>
  <c r="AN61" i="9"/>
  <c r="BM61" i="9"/>
  <c r="AT62" i="35"/>
  <c r="AU62" i="35"/>
  <c r="AS61" i="9"/>
  <c r="AV62" i="35"/>
  <c r="AT61" i="9"/>
  <c r="AQ62" i="35"/>
  <c r="AW62" i="35"/>
  <c r="AU61" i="9"/>
  <c r="BF62" i="35"/>
  <c r="AV61" i="9"/>
  <c r="AR62" i="35"/>
  <c r="AQ61" i="9"/>
  <c r="AO61" i="9"/>
  <c r="AS62" i="35"/>
  <c r="AR61" i="9"/>
  <c r="AQ54" i="35"/>
  <c r="AS54" i="35"/>
  <c r="AU54" i="35"/>
  <c r="AW54" i="35"/>
  <c r="BF53" i="9"/>
  <c r="AY54" i="35"/>
  <c r="BA54" i="35"/>
  <c r="BC54" i="35"/>
  <c r="BE54" i="35"/>
  <c r="AQ53" i="9"/>
  <c r="AS53" i="9"/>
  <c r="AU53" i="9"/>
  <c r="AW53" i="9"/>
  <c r="AL54" i="35"/>
  <c r="AN54" i="35"/>
  <c r="AP54" i="35"/>
  <c r="BG53" i="9"/>
  <c r="BI53" i="9"/>
  <c r="BK53" i="9"/>
  <c r="BM53" i="9"/>
  <c r="AR54" i="35"/>
  <c r="AT54" i="35"/>
  <c r="AV54" i="35"/>
  <c r="AX54" i="35"/>
  <c r="AL53" i="9"/>
  <c r="AN53" i="9"/>
  <c r="AZ54" i="35"/>
  <c r="BB54" i="35"/>
  <c r="BD54" i="35"/>
  <c r="BF54" i="35"/>
  <c r="AR53" i="9"/>
  <c r="AT53" i="9"/>
  <c r="AV53" i="9"/>
  <c r="AP53" i="9"/>
  <c r="BB53" i="9"/>
  <c r="BI54" i="35"/>
  <c r="AX53" i="9"/>
  <c r="BJ53" i="9"/>
  <c r="BJ54" i="35"/>
  <c r="AY53" i="9"/>
  <c r="AM53" i="9"/>
  <c r="AM54" i="35"/>
  <c r="BC53" i="9"/>
  <c r="BK54" i="35"/>
  <c r="AZ53" i="9"/>
  <c r="BD53" i="9"/>
  <c r="BG54" i="35"/>
  <c r="BL54" i="35"/>
  <c r="BH53" i="9"/>
  <c r="BL53" i="9"/>
  <c r="AO54" i="35"/>
  <c r="AO53" i="9"/>
  <c r="BH54" i="35"/>
  <c r="BM54" i="35"/>
  <c r="BA53" i="9"/>
  <c r="BE53" i="9"/>
  <c r="AQ46" i="35"/>
  <c r="AS46" i="35"/>
  <c r="AU46" i="35"/>
  <c r="AW46" i="35"/>
  <c r="BF45" i="9"/>
  <c r="AM45" i="9"/>
  <c r="AO45" i="9"/>
  <c r="AY46" i="35"/>
  <c r="BA46" i="35"/>
  <c r="BC46" i="35"/>
  <c r="BE46" i="35"/>
  <c r="AQ45" i="9"/>
  <c r="AS45" i="9"/>
  <c r="AU45" i="9"/>
  <c r="AW45" i="9"/>
  <c r="BG46" i="35"/>
  <c r="BI46" i="35"/>
  <c r="BK46" i="35"/>
  <c r="BM46" i="35"/>
  <c r="AY45" i="9"/>
  <c r="BA45" i="9"/>
  <c r="BC45" i="9"/>
  <c r="BE45" i="9"/>
  <c r="AL46" i="35"/>
  <c r="AN46" i="35"/>
  <c r="AP46" i="35"/>
  <c r="BG45" i="9"/>
  <c r="BI45" i="9"/>
  <c r="BK45" i="9"/>
  <c r="BM45" i="9"/>
  <c r="AR46" i="35"/>
  <c r="AT46" i="35"/>
  <c r="AV46" i="35"/>
  <c r="AX46" i="35"/>
  <c r="AL45" i="9"/>
  <c r="AN45" i="9"/>
  <c r="AZ46" i="35"/>
  <c r="BB46" i="35"/>
  <c r="BD46" i="35"/>
  <c r="BF46" i="35"/>
  <c r="AR45" i="9"/>
  <c r="AT45" i="9"/>
  <c r="AV45" i="9"/>
  <c r="BH46" i="35"/>
  <c r="BJ46" i="35"/>
  <c r="BL46" i="35"/>
  <c r="AP45" i="9"/>
  <c r="AZ45" i="9"/>
  <c r="BB45" i="9"/>
  <c r="BD45" i="9"/>
  <c r="AM46" i="35"/>
  <c r="AO46" i="35"/>
  <c r="AX45" i="9"/>
  <c r="BH45" i="9"/>
  <c r="BJ45" i="9"/>
  <c r="BL45" i="9"/>
  <c r="BG38" i="35"/>
  <c r="BI38" i="35"/>
  <c r="BK38" i="35"/>
  <c r="BM38" i="35"/>
  <c r="AY37" i="9"/>
  <c r="BA37" i="9"/>
  <c r="BC37" i="9"/>
  <c r="BE37" i="9"/>
  <c r="AL38" i="35"/>
  <c r="AN38" i="35"/>
  <c r="AP38" i="35"/>
  <c r="BG37" i="9"/>
  <c r="BI37" i="9"/>
  <c r="BK37" i="9"/>
  <c r="BM37" i="9"/>
  <c r="AR38" i="35"/>
  <c r="AT38" i="35"/>
  <c r="AV38" i="35"/>
  <c r="AX38" i="35"/>
  <c r="AL37" i="9"/>
  <c r="AN37" i="9"/>
  <c r="AZ38" i="35"/>
  <c r="BB38" i="35"/>
  <c r="BD38" i="35"/>
  <c r="BF38" i="35"/>
  <c r="AR37" i="9"/>
  <c r="AT37" i="9"/>
  <c r="AV37" i="9"/>
  <c r="BH38" i="35"/>
  <c r="BJ38" i="35"/>
  <c r="BL38" i="35"/>
  <c r="AP37" i="9"/>
  <c r="AZ37" i="9"/>
  <c r="BB37" i="9"/>
  <c r="BD37" i="9"/>
  <c r="AM38" i="35"/>
  <c r="AO38" i="35"/>
  <c r="AX37" i="9"/>
  <c r="BH37" i="9"/>
  <c r="BJ37" i="9"/>
  <c r="BL37" i="9"/>
  <c r="AQ38" i="35"/>
  <c r="AS38" i="35"/>
  <c r="AU38" i="35"/>
  <c r="AW38" i="35"/>
  <c r="BF37" i="9"/>
  <c r="AM37" i="9"/>
  <c r="AO37" i="9"/>
  <c r="AY38" i="35"/>
  <c r="BA38" i="35"/>
  <c r="BC38" i="35"/>
  <c r="BE38" i="35"/>
  <c r="AQ37" i="9"/>
  <c r="AS37" i="9"/>
  <c r="AU37" i="9"/>
  <c r="AW37" i="9"/>
  <c r="AW25" i="35"/>
  <c r="BG25" i="35"/>
  <c r="BI25" i="35"/>
  <c r="CN25" i="35" s="1"/>
  <c r="BK25" i="35"/>
  <c r="BL24" i="9"/>
  <c r="AQ24" i="9"/>
  <c r="AS24" i="9"/>
  <c r="AU24" i="9"/>
  <c r="BE25" i="35"/>
  <c r="AJ25" i="35"/>
  <c r="BO25" i="35" s="1"/>
  <c r="AL25" i="35"/>
  <c r="AN25" i="35"/>
  <c r="AO24" i="9"/>
  <c r="AY24" i="9"/>
  <c r="BA24" i="9"/>
  <c r="BC24" i="9"/>
  <c r="BM25" i="35"/>
  <c r="AR25" i="35"/>
  <c r="AT25" i="35"/>
  <c r="AV25" i="35"/>
  <c r="AW24" i="9"/>
  <c r="BG24" i="9"/>
  <c r="BI24" i="9"/>
  <c r="BK24" i="9"/>
  <c r="AP25" i="35"/>
  <c r="BU25" i="35" s="1"/>
  <c r="AZ25" i="35"/>
  <c r="BB25" i="35"/>
  <c r="BD25" i="35"/>
  <c r="CI25" i="35" s="1"/>
  <c r="BE24" i="9"/>
  <c r="AJ24" i="9"/>
  <c r="AL24" i="9"/>
  <c r="AX25" i="35"/>
  <c r="BH25" i="35"/>
  <c r="BJ25" i="35"/>
  <c r="BL25" i="35"/>
  <c r="BM24" i="9"/>
  <c r="AR24" i="9"/>
  <c r="AT24" i="9"/>
  <c r="C24" i="42"/>
  <c r="BF25" i="35"/>
  <c r="AK25" i="35"/>
  <c r="AM25" i="35"/>
  <c r="AN24" i="9"/>
  <c r="AP24" i="9"/>
  <c r="AZ24" i="9"/>
  <c r="BB24" i="9"/>
  <c r="AQ25" i="35"/>
  <c r="AS25" i="35"/>
  <c r="AU25" i="35"/>
  <c r="AV24" i="9"/>
  <c r="AX24" i="9"/>
  <c r="BH24" i="9"/>
  <c r="BJ24" i="9"/>
  <c r="AX264" i="9"/>
  <c r="AL272" i="9"/>
  <c r="AW275" i="9"/>
  <c r="BF278" i="9"/>
  <c r="BA281" i="9"/>
  <c r="AV286" i="9"/>
  <c r="AZ288" i="9"/>
  <c r="BD290" i="9"/>
  <c r="BL294" i="9"/>
  <c r="AL297" i="9"/>
  <c r="AP299" i="9"/>
  <c r="AT301" i="9"/>
  <c r="AX303" i="9"/>
  <c r="BB305" i="9"/>
  <c r="BF307" i="9"/>
  <c r="BJ309" i="9"/>
  <c r="AN314" i="9"/>
  <c r="AV318" i="9"/>
  <c r="AZ320" i="9"/>
  <c r="BD322" i="9"/>
  <c r="BL326" i="9"/>
  <c r="AL329" i="9"/>
  <c r="AP331" i="9"/>
  <c r="AT333" i="9"/>
  <c r="AX335" i="9"/>
  <c r="BB337" i="9"/>
  <c r="BF339" i="9"/>
  <c r="BJ341" i="9"/>
  <c r="AN346" i="9"/>
  <c r="AV350" i="9"/>
  <c r="AZ352" i="9"/>
  <c r="BD354" i="9"/>
  <c r="BL358" i="9"/>
  <c r="AL361" i="9"/>
  <c r="AP363" i="9"/>
  <c r="AT365" i="9"/>
  <c r="AX367" i="9"/>
  <c r="BB369" i="9"/>
  <c r="BF371" i="9"/>
  <c r="BJ373" i="9"/>
  <c r="AN378" i="9"/>
  <c r="AV382" i="9"/>
  <c r="AZ384" i="9"/>
  <c r="BD386" i="9"/>
  <c r="BL390" i="9"/>
  <c r="AL393" i="9"/>
  <c r="AP395" i="9"/>
  <c r="AT397" i="9"/>
  <c r="AX399" i="9"/>
  <c r="BM34" i="9"/>
  <c r="BK34" i="9"/>
  <c r="BI34" i="9"/>
  <c r="BH35" i="35"/>
  <c r="AX35" i="35"/>
  <c r="AV35" i="35"/>
  <c r="AT35" i="35"/>
  <c r="BG42" i="9"/>
  <c r="AW42" i="9"/>
  <c r="AU42" i="9"/>
  <c r="AS42" i="9"/>
  <c r="AZ43" i="35"/>
  <c r="BM43" i="35"/>
  <c r="BK43" i="35"/>
  <c r="BI43" i="35"/>
  <c r="AQ50" i="9"/>
  <c r="BL50" i="9"/>
  <c r="BJ50" i="9"/>
  <c r="BH50" i="9"/>
  <c r="BG51" i="35"/>
  <c r="AW51" i="35"/>
  <c r="AU51" i="35"/>
  <c r="AS51" i="35"/>
  <c r="AX58" i="9"/>
  <c r="AV58" i="9"/>
  <c r="AT58" i="9"/>
  <c r="AR58" i="9"/>
  <c r="AQ59" i="35"/>
  <c r="BL59" i="35"/>
  <c r="BJ59" i="35"/>
  <c r="BM66" i="9"/>
  <c r="BK66" i="9"/>
  <c r="BI66" i="9"/>
  <c r="BH67" i="35"/>
  <c r="AX67" i="35"/>
  <c r="AV67" i="35"/>
  <c r="AT67" i="35"/>
  <c r="BG74" i="9"/>
  <c r="AW74" i="9"/>
  <c r="AU74" i="9"/>
  <c r="AS74" i="9"/>
  <c r="AZ75" i="35"/>
  <c r="BM75" i="35"/>
  <c r="BK75" i="35"/>
  <c r="BI75" i="35"/>
  <c r="BG82" i="9"/>
  <c r="BE82" i="9"/>
  <c r="BC82" i="9"/>
  <c r="BH82" i="9"/>
  <c r="BH83" i="35"/>
  <c r="BF83" i="35"/>
  <c r="AU83" i="35"/>
  <c r="AS83" i="35"/>
  <c r="AT90" i="9"/>
  <c r="AZ90" i="9"/>
  <c r="BG90" i="9"/>
  <c r="BA90" i="9"/>
  <c r="BC91" i="35"/>
  <c r="AQ91" i="35"/>
  <c r="BJ91" i="35"/>
  <c r="AT98" i="9"/>
  <c r="AR98" i="9"/>
  <c r="BM98" i="9"/>
  <c r="BC99" i="35"/>
  <c r="BJ99" i="35"/>
  <c r="AQ99" i="35"/>
  <c r="AT99" i="35"/>
  <c r="BK106" i="9"/>
  <c r="BI106" i="9"/>
  <c r="BG106" i="9"/>
  <c r="AW106" i="9"/>
  <c r="AW107" i="35"/>
  <c r="AU107" i="35"/>
  <c r="AS107" i="35"/>
  <c r="BF107" i="35"/>
  <c r="AU114" i="9"/>
  <c r="AS114" i="9"/>
  <c r="AQ114" i="9"/>
  <c r="BL114" i="9"/>
  <c r="BL115" i="35"/>
  <c r="BJ115" i="35"/>
  <c r="BH115" i="35"/>
  <c r="AX115" i="35"/>
  <c r="BJ122" i="9"/>
  <c r="BH122" i="9"/>
  <c r="AX122" i="9"/>
  <c r="AV122" i="9"/>
  <c r="AV123" i="35"/>
  <c r="AT123" i="35"/>
  <c r="AR123" i="35"/>
  <c r="AT130" i="9"/>
  <c r="AR130" i="9"/>
  <c r="BM130" i="9"/>
  <c r="AW131" i="35"/>
  <c r="BK131" i="35"/>
  <c r="BI131" i="35"/>
  <c r="BG131" i="35"/>
  <c r="BK138" i="9"/>
  <c r="BI138" i="9"/>
  <c r="BG138" i="9"/>
  <c r="AW138" i="9"/>
  <c r="AW139" i="35"/>
  <c r="AU139" i="35"/>
  <c r="AS139" i="35"/>
  <c r="AQ139" i="35"/>
  <c r="AU146" i="9"/>
  <c r="AS146" i="9"/>
  <c r="AQ146" i="9"/>
  <c r="BL146" i="9"/>
  <c r="BL147" i="35"/>
  <c r="BJ147" i="35"/>
  <c r="BH147" i="35"/>
  <c r="AX147" i="35"/>
  <c r="BJ154" i="9"/>
  <c r="BH154" i="9"/>
  <c r="AX154" i="9"/>
  <c r="AV154" i="9"/>
  <c r="AV155" i="35"/>
  <c r="AT155" i="35"/>
  <c r="AR155" i="35"/>
  <c r="AT162" i="9"/>
  <c r="AR162" i="9"/>
  <c r="BM162" i="9"/>
  <c r="AW163" i="35"/>
  <c r="BK163" i="35"/>
  <c r="BI163" i="35"/>
  <c r="BG163" i="35"/>
  <c r="BK170" i="9"/>
  <c r="BI170" i="9"/>
  <c r="BG170" i="9"/>
  <c r="AW170" i="9"/>
  <c r="AW171" i="35"/>
  <c r="AU171" i="35"/>
  <c r="AS171" i="35"/>
  <c r="AQ171" i="35"/>
  <c r="AU178" i="9"/>
  <c r="AS178" i="9"/>
  <c r="AQ178" i="9"/>
  <c r="BL178" i="9"/>
  <c r="BL179" i="35"/>
  <c r="BJ179" i="35"/>
  <c r="BH179" i="35"/>
  <c r="AX179" i="35"/>
  <c r="BJ186" i="9"/>
  <c r="BH186" i="9"/>
  <c r="AX186" i="9"/>
  <c r="AV186" i="9"/>
  <c r="AV187" i="35"/>
  <c r="AT187" i="35"/>
  <c r="AR187" i="35"/>
  <c r="AT194" i="9"/>
  <c r="AR194" i="9"/>
  <c r="BM194" i="9"/>
  <c r="AW195" i="35"/>
  <c r="BK195" i="35"/>
  <c r="BI195" i="35"/>
  <c r="BG195" i="35"/>
  <c r="BK202" i="9"/>
  <c r="BI202" i="9"/>
  <c r="BG202" i="9"/>
  <c r="AW202" i="9"/>
  <c r="AW203" i="35"/>
  <c r="AU203" i="35"/>
  <c r="AS203" i="35"/>
  <c r="AQ203" i="35"/>
  <c r="AU210" i="9"/>
  <c r="AS210" i="9"/>
  <c r="AQ210" i="9"/>
  <c r="BL210" i="9"/>
  <c r="BL211" i="35"/>
  <c r="BJ211" i="35"/>
  <c r="BH211" i="35"/>
  <c r="AX211" i="35"/>
  <c r="BJ218" i="9"/>
  <c r="BH218" i="9"/>
  <c r="AX218" i="9"/>
  <c r="AV218" i="9"/>
  <c r="AV219" i="35"/>
  <c r="AT219" i="35"/>
  <c r="AR219" i="35"/>
  <c r="AU226" i="9"/>
  <c r="AR226" i="9"/>
  <c r="AN226" i="9"/>
  <c r="AL227" i="35"/>
  <c r="AS234" i="9"/>
  <c r="AW234" i="9"/>
  <c r="AU235" i="35"/>
  <c r="BG235" i="35"/>
  <c r="BH242" i="9"/>
  <c r="BK243" i="35"/>
  <c r="AR250" i="9"/>
  <c r="AN251" i="35"/>
  <c r="AX258" i="9"/>
  <c r="BC275" i="35"/>
  <c r="BL275" i="35"/>
  <c r="AM283" i="35"/>
  <c r="BL283" i="35"/>
  <c r="AQ299" i="35"/>
  <c r="BI315" i="35"/>
  <c r="AW331" i="35"/>
  <c r="BI355" i="35"/>
  <c r="BG371" i="35"/>
  <c r="BK395" i="35"/>
  <c r="BL263" i="9"/>
  <c r="BM286" i="9"/>
  <c r="BK297" i="9"/>
  <c r="AM309" i="9"/>
  <c r="AW322" i="9"/>
  <c r="AU333" i="9"/>
  <c r="BE346" i="9"/>
  <c r="BC357" i="9"/>
  <c r="BA368" i="9"/>
  <c r="BI392" i="9"/>
  <c r="AX10" i="35"/>
  <c r="CC10" i="35" s="1"/>
  <c r="BC25" i="35"/>
  <c r="BK43" i="9"/>
  <c r="BI51" i="9"/>
  <c r="AR52" i="35"/>
  <c r="BL59" i="9"/>
  <c r="BK75" i="9"/>
  <c r="AS83" i="9"/>
  <c r="BM92" i="35"/>
  <c r="BJ99" i="9"/>
  <c r="BG108" i="35"/>
  <c r="BK115" i="9"/>
  <c r="BK132" i="35"/>
  <c r="AR139" i="9"/>
  <c r="BK147" i="9"/>
  <c r="BL163" i="9"/>
  <c r="BI164" i="35"/>
  <c r="AR171" i="9"/>
  <c r="BM179" i="9"/>
  <c r="BJ180" i="35"/>
  <c r="BM196" i="35"/>
  <c r="AT203" i="9"/>
  <c r="BG211" i="9"/>
  <c r="AU219" i="9"/>
  <c r="AV235" i="9"/>
  <c r="AS236" i="35"/>
  <c r="AW251" i="9"/>
  <c r="AT252" i="35"/>
  <c r="BF259" i="9"/>
  <c r="AP267" i="9"/>
  <c r="BB276" i="35"/>
  <c r="BA308" i="35"/>
  <c r="BB332" i="35"/>
  <c r="AV372" i="35"/>
  <c r="AL312" i="9"/>
  <c r="BH339" i="9"/>
  <c r="AR367" i="9"/>
  <c r="BF394" i="9"/>
  <c r="BM36" i="9"/>
  <c r="BL44" i="9"/>
  <c r="AN52" i="9"/>
  <c r="AX108" i="9"/>
  <c r="L12" i="32"/>
  <c r="P14" i="32"/>
  <c r="I16" i="32"/>
  <c r="AM396" i="9"/>
  <c r="BG396" i="9"/>
  <c r="AY396" i="9"/>
  <c r="AQ396" i="9"/>
  <c r="BF396" i="9"/>
  <c r="AX396" i="9"/>
  <c r="AP396" i="9"/>
  <c r="BM396" i="9"/>
  <c r="BE396" i="9"/>
  <c r="AW396" i="9"/>
  <c r="AO396" i="9"/>
  <c r="BL396" i="9"/>
  <c r="BD396" i="9"/>
  <c r="AV396" i="9"/>
  <c r="AN396" i="9"/>
  <c r="AL397" i="35"/>
  <c r="AN397" i="35"/>
  <c r="AO397" i="35"/>
  <c r="AR397" i="35"/>
  <c r="AT397" i="35"/>
  <c r="AV397" i="35"/>
  <c r="AQ397" i="35"/>
  <c r="BK396" i="9"/>
  <c r="AZ397" i="35"/>
  <c r="BB397" i="35"/>
  <c r="BD397" i="35"/>
  <c r="AW397" i="35"/>
  <c r="BC396" i="9"/>
  <c r="BH397" i="35"/>
  <c r="BJ397" i="35"/>
  <c r="BL397" i="35"/>
  <c r="AY397" i="35"/>
  <c r="AU396" i="9"/>
  <c r="AM397" i="35"/>
  <c r="BE397" i="35"/>
  <c r="AS397" i="35"/>
  <c r="AU397" i="35"/>
  <c r="AP397" i="35"/>
  <c r="BG397" i="35"/>
  <c r="BB396" i="9"/>
  <c r="BA397" i="35"/>
  <c r="BC397" i="35"/>
  <c r="AX397" i="35"/>
  <c r="BM397" i="35"/>
  <c r="AT396" i="9"/>
  <c r="BI397" i="35"/>
  <c r="BK397" i="35"/>
  <c r="BF397" i="35"/>
  <c r="BI396" i="9"/>
  <c r="BA396" i="9"/>
  <c r="AS396" i="9"/>
  <c r="BJ396" i="9"/>
  <c r="AL396" i="9"/>
  <c r="AM388" i="9"/>
  <c r="BG388" i="9"/>
  <c r="AY388" i="9"/>
  <c r="AQ388" i="9"/>
  <c r="BF388" i="9"/>
  <c r="AP388" i="9"/>
  <c r="AX388" i="9"/>
  <c r="AO388" i="9"/>
  <c r="BM388" i="9"/>
  <c r="BE388" i="9"/>
  <c r="AW388" i="9"/>
  <c r="AV388" i="9"/>
  <c r="AN388" i="9"/>
  <c r="BL388" i="9"/>
  <c r="BC388" i="9"/>
  <c r="BI389" i="35"/>
  <c r="BK389" i="35"/>
  <c r="BE389" i="35"/>
  <c r="AU388" i="9"/>
  <c r="AL389" i="35"/>
  <c r="AN389" i="35"/>
  <c r="BG389" i="35"/>
  <c r="BJ388" i="9"/>
  <c r="AR389" i="35"/>
  <c r="AT389" i="35"/>
  <c r="AV389" i="35"/>
  <c r="BM389" i="35"/>
  <c r="BB388" i="9"/>
  <c r="AZ389" i="35"/>
  <c r="BB389" i="35"/>
  <c r="BD389" i="35"/>
  <c r="AO389" i="35"/>
  <c r="BH389" i="35"/>
  <c r="BJ389" i="35"/>
  <c r="BL389" i="35"/>
  <c r="AQ389" i="35"/>
  <c r="AM389" i="35"/>
  <c r="AP389" i="35"/>
  <c r="AW389" i="35"/>
  <c r="AS389" i="35"/>
  <c r="AU389" i="35"/>
  <c r="AX389" i="35"/>
  <c r="AY389" i="35"/>
  <c r="BD388" i="9"/>
  <c r="BK388" i="9"/>
  <c r="BA389" i="35"/>
  <c r="BC389" i="35"/>
  <c r="BF389" i="35"/>
  <c r="AS388" i="9"/>
  <c r="AT388" i="9"/>
  <c r="AL388" i="9"/>
  <c r="BI388" i="9"/>
  <c r="AM380" i="9"/>
  <c r="BG380" i="9"/>
  <c r="AY380" i="9"/>
  <c r="AP380" i="9"/>
  <c r="AQ380" i="9"/>
  <c r="BF380" i="9"/>
  <c r="AX380" i="9"/>
  <c r="BM380" i="9"/>
  <c r="BE380" i="9"/>
  <c r="AW380" i="9"/>
  <c r="AO380" i="9"/>
  <c r="BL380" i="9"/>
  <c r="BD380" i="9"/>
  <c r="AV380" i="9"/>
  <c r="AN380" i="9"/>
  <c r="BI381" i="35"/>
  <c r="BK381" i="35"/>
  <c r="BM381" i="35"/>
  <c r="AT380" i="9"/>
  <c r="AL381" i="35"/>
  <c r="AN381" i="35"/>
  <c r="AP381" i="35"/>
  <c r="AL380" i="9"/>
  <c r="AR381" i="35"/>
  <c r="AT381" i="35"/>
  <c r="AV381" i="35"/>
  <c r="AX381" i="35"/>
  <c r="AZ381" i="35"/>
  <c r="BB381" i="35"/>
  <c r="BD381" i="35"/>
  <c r="BF381" i="35"/>
  <c r="BK380" i="9"/>
  <c r="BH381" i="35"/>
  <c r="BJ381" i="35"/>
  <c r="BL381" i="35"/>
  <c r="AQ381" i="35"/>
  <c r="BC380" i="9"/>
  <c r="AM381" i="35"/>
  <c r="AO381" i="35"/>
  <c r="AY381" i="35"/>
  <c r="AU380" i="9"/>
  <c r="AS381" i="35"/>
  <c r="AU381" i="35"/>
  <c r="AW381" i="35"/>
  <c r="BG381" i="35"/>
  <c r="BJ380" i="9"/>
  <c r="BA381" i="35"/>
  <c r="BC381" i="35"/>
  <c r="BE381" i="35"/>
  <c r="BI380" i="9"/>
  <c r="BA380" i="9"/>
  <c r="BB380" i="9"/>
  <c r="AS380" i="9"/>
  <c r="AM372" i="9"/>
  <c r="BG372" i="9"/>
  <c r="AY372" i="9"/>
  <c r="AQ372" i="9"/>
  <c r="BF372" i="9"/>
  <c r="AX372" i="9"/>
  <c r="AP372" i="9"/>
  <c r="BE372" i="9"/>
  <c r="AW372" i="9"/>
  <c r="AO372" i="9"/>
  <c r="BL372" i="9"/>
  <c r="BM372" i="9"/>
  <c r="BD372" i="9"/>
  <c r="AV372" i="9"/>
  <c r="AN372" i="9"/>
  <c r="BK373" i="35"/>
  <c r="BM373" i="35"/>
  <c r="BK372" i="9"/>
  <c r="AR373" i="35"/>
  <c r="AL373" i="35"/>
  <c r="AN373" i="35"/>
  <c r="AP373" i="35"/>
  <c r="BC372" i="9"/>
  <c r="AZ373" i="35"/>
  <c r="AT373" i="35"/>
  <c r="AV373" i="35"/>
  <c r="AX373" i="35"/>
  <c r="AU372" i="9"/>
  <c r="BH373" i="35"/>
  <c r="BB373" i="35"/>
  <c r="BD373" i="35"/>
  <c r="BF373" i="35"/>
  <c r="BJ373" i="35"/>
  <c r="BL373" i="35"/>
  <c r="AY373" i="35"/>
  <c r="AS373" i="35"/>
  <c r="AM373" i="35"/>
  <c r="AO373" i="35"/>
  <c r="BG373" i="35"/>
  <c r="AT372" i="9"/>
  <c r="BA373" i="35"/>
  <c r="AU373" i="35"/>
  <c r="AW373" i="35"/>
  <c r="AQ373" i="35"/>
  <c r="AL372" i="9"/>
  <c r="BI373" i="35"/>
  <c r="BC373" i="35"/>
  <c r="BE373" i="35"/>
  <c r="BB372" i="9"/>
  <c r="BI372" i="9"/>
  <c r="BA372" i="9"/>
  <c r="AS372" i="9"/>
  <c r="AM364" i="9"/>
  <c r="AY364" i="9"/>
  <c r="AQ364" i="9"/>
  <c r="BG364" i="9"/>
  <c r="BF364" i="9"/>
  <c r="AX364" i="9"/>
  <c r="AP364" i="9"/>
  <c r="BM364" i="9"/>
  <c r="BE364" i="9"/>
  <c r="AW364" i="9"/>
  <c r="AN364" i="9"/>
  <c r="BL364" i="9"/>
  <c r="AO364" i="9"/>
  <c r="BD364" i="9"/>
  <c r="AV364" i="9"/>
  <c r="AU364" i="9"/>
  <c r="AL365" i="35"/>
  <c r="AN365" i="35"/>
  <c r="BJ364" i="9"/>
  <c r="AR365" i="35"/>
  <c r="AT365" i="35"/>
  <c r="AV365" i="35"/>
  <c r="AP365" i="35"/>
  <c r="BB364" i="9"/>
  <c r="AZ365" i="35"/>
  <c r="BB365" i="35"/>
  <c r="BD365" i="35"/>
  <c r="AX365" i="35"/>
  <c r="AT364" i="9"/>
  <c r="BH365" i="35"/>
  <c r="BJ365" i="35"/>
  <c r="BL365" i="35"/>
  <c r="BF365" i="35"/>
  <c r="AM365" i="35"/>
  <c r="AO365" i="35"/>
  <c r="AQ365" i="35"/>
  <c r="AS365" i="35"/>
  <c r="AU365" i="35"/>
  <c r="AW365" i="35"/>
  <c r="AY365" i="35"/>
  <c r="BK364" i="9"/>
  <c r="BA365" i="35"/>
  <c r="BC365" i="35"/>
  <c r="BE365" i="35"/>
  <c r="BG365" i="35"/>
  <c r="BC364" i="9"/>
  <c r="BI365" i="35"/>
  <c r="BK365" i="35"/>
  <c r="BM365" i="35"/>
  <c r="AL364" i="9"/>
  <c r="BI364" i="9"/>
  <c r="BA364" i="9"/>
  <c r="AM356" i="9"/>
  <c r="BG356" i="9"/>
  <c r="AY356" i="9"/>
  <c r="AQ356" i="9"/>
  <c r="BF356" i="9"/>
  <c r="AX356" i="9"/>
  <c r="BM356" i="9"/>
  <c r="AP356" i="9"/>
  <c r="BE356" i="9"/>
  <c r="AW356" i="9"/>
  <c r="AO356" i="9"/>
  <c r="BL356" i="9"/>
  <c r="BD356" i="9"/>
  <c r="AV356" i="9"/>
  <c r="AN356" i="9"/>
  <c r="BI357" i="35"/>
  <c r="BK357" i="35"/>
  <c r="BM357" i="35"/>
  <c r="AL356" i="9"/>
  <c r="AL357" i="35"/>
  <c r="AN357" i="35"/>
  <c r="AP357" i="35"/>
  <c r="AR357" i="35"/>
  <c r="AT357" i="35"/>
  <c r="AV357" i="35"/>
  <c r="AX357" i="35"/>
  <c r="BK356" i="9"/>
  <c r="AZ357" i="35"/>
  <c r="BB357" i="35"/>
  <c r="BD357" i="35"/>
  <c r="BF357" i="35"/>
  <c r="BC356" i="9"/>
  <c r="BH357" i="35"/>
  <c r="BJ357" i="35"/>
  <c r="BL357" i="35"/>
  <c r="AQ357" i="35"/>
  <c r="AU356" i="9"/>
  <c r="AM357" i="35"/>
  <c r="AO357" i="35"/>
  <c r="AY357" i="35"/>
  <c r="BJ356" i="9"/>
  <c r="AS357" i="35"/>
  <c r="AU357" i="35"/>
  <c r="AW357" i="35"/>
  <c r="BG357" i="35"/>
  <c r="BB356" i="9"/>
  <c r="BA357" i="35"/>
  <c r="BC357" i="35"/>
  <c r="BE357" i="35"/>
  <c r="AT356" i="9"/>
  <c r="BI356" i="9"/>
  <c r="BA356" i="9"/>
  <c r="AS356" i="9"/>
  <c r="AM348" i="9"/>
  <c r="BG348" i="9"/>
  <c r="AY348" i="9"/>
  <c r="AQ348" i="9"/>
  <c r="AX348" i="9"/>
  <c r="AP348" i="9"/>
  <c r="AW348" i="9"/>
  <c r="AO348" i="9"/>
  <c r="BF348" i="9"/>
  <c r="BM348" i="9"/>
  <c r="BD348" i="9"/>
  <c r="AV348" i="9"/>
  <c r="AN348" i="9"/>
  <c r="BE348" i="9"/>
  <c r="BK348" i="9"/>
  <c r="BI349" i="35"/>
  <c r="BK349" i="35"/>
  <c r="BM349" i="35"/>
  <c r="BC348" i="9"/>
  <c r="AL349" i="35"/>
  <c r="AN349" i="35"/>
  <c r="AP349" i="35"/>
  <c r="BL348" i="9"/>
  <c r="AU348" i="9"/>
  <c r="AR349" i="35"/>
  <c r="AT349" i="35"/>
  <c r="AV349" i="35"/>
  <c r="AX349" i="35"/>
  <c r="BJ348" i="9"/>
  <c r="AZ349" i="35"/>
  <c r="BB349" i="35"/>
  <c r="BD349" i="35"/>
  <c r="BF349" i="35"/>
  <c r="BH349" i="35"/>
  <c r="BJ349" i="35"/>
  <c r="BL349" i="35"/>
  <c r="AQ349" i="35"/>
  <c r="AM349" i="35"/>
  <c r="AO349" i="35"/>
  <c r="AY349" i="35"/>
  <c r="AL348" i="9"/>
  <c r="AS349" i="35"/>
  <c r="AU349" i="35"/>
  <c r="AW349" i="35"/>
  <c r="BG349" i="35"/>
  <c r="BA349" i="35"/>
  <c r="BC349" i="35"/>
  <c r="BE349" i="35"/>
  <c r="BA348" i="9"/>
  <c r="AS348" i="9"/>
  <c r="BB348" i="9"/>
  <c r="AT348" i="9"/>
  <c r="AM340" i="9"/>
  <c r="AQ340" i="9"/>
  <c r="BG340" i="9"/>
  <c r="AY340" i="9"/>
  <c r="AX340" i="9"/>
  <c r="AP340" i="9"/>
  <c r="BM340" i="9"/>
  <c r="BF340" i="9"/>
  <c r="BE340" i="9"/>
  <c r="AW340" i="9"/>
  <c r="AO340" i="9"/>
  <c r="BL340" i="9"/>
  <c r="BD340" i="9"/>
  <c r="AV340" i="9"/>
  <c r="AN340" i="9"/>
  <c r="AL341" i="35"/>
  <c r="BK341" i="35"/>
  <c r="BM341" i="35"/>
  <c r="BB340" i="9"/>
  <c r="AR341" i="35"/>
  <c r="AT341" i="35"/>
  <c r="AN341" i="35"/>
  <c r="AP341" i="35"/>
  <c r="AT340" i="9"/>
  <c r="AZ341" i="35"/>
  <c r="BB341" i="35"/>
  <c r="AV341" i="35"/>
  <c r="AX341" i="35"/>
  <c r="AL340" i="9"/>
  <c r="BH341" i="35"/>
  <c r="BJ341" i="35"/>
  <c r="BD341" i="35"/>
  <c r="BF341" i="35"/>
  <c r="BL341" i="35"/>
  <c r="AY341" i="35"/>
  <c r="BK340" i="9"/>
  <c r="AS341" i="35"/>
  <c r="AM341" i="35"/>
  <c r="AO341" i="35"/>
  <c r="BG341" i="35"/>
  <c r="BC340" i="9"/>
  <c r="BA341" i="35"/>
  <c r="AU341" i="35"/>
  <c r="AW341" i="35"/>
  <c r="AQ341" i="35"/>
  <c r="AU340" i="9"/>
  <c r="BI341" i="35"/>
  <c r="BC341" i="35"/>
  <c r="BE341" i="35"/>
  <c r="BI340" i="9"/>
  <c r="BA340" i="9"/>
  <c r="BJ340" i="9"/>
  <c r="AS340" i="9"/>
  <c r="AM332" i="9"/>
  <c r="BG332" i="9"/>
  <c r="AY332" i="9"/>
  <c r="AQ332" i="9"/>
  <c r="BF332" i="9"/>
  <c r="AX332" i="9"/>
  <c r="AP332" i="9"/>
  <c r="BM332" i="9"/>
  <c r="BE332" i="9"/>
  <c r="AW332" i="9"/>
  <c r="AO332" i="9"/>
  <c r="BL332" i="9"/>
  <c r="BD332" i="9"/>
  <c r="AV332" i="9"/>
  <c r="AN332" i="9"/>
  <c r="AL333" i="35"/>
  <c r="AN333" i="35"/>
  <c r="AP333" i="35"/>
  <c r="AR333" i="35"/>
  <c r="AT333" i="35"/>
  <c r="AV333" i="35"/>
  <c r="AX333" i="35"/>
  <c r="BK332" i="9"/>
  <c r="AZ333" i="35"/>
  <c r="BB333" i="35"/>
  <c r="BD333" i="35"/>
  <c r="BF333" i="35"/>
  <c r="BC332" i="9"/>
  <c r="BH333" i="35"/>
  <c r="BJ333" i="35"/>
  <c r="BL333" i="35"/>
  <c r="AU332" i="9"/>
  <c r="AM333" i="35"/>
  <c r="AO333" i="35"/>
  <c r="AQ333" i="35"/>
  <c r="AS333" i="35"/>
  <c r="AU333" i="35"/>
  <c r="AW333" i="35"/>
  <c r="AY333" i="35"/>
  <c r="BB332" i="9"/>
  <c r="BA333" i="35"/>
  <c r="BC333" i="35"/>
  <c r="BE333" i="35"/>
  <c r="BG333" i="35"/>
  <c r="AT332" i="9"/>
  <c r="BI333" i="35"/>
  <c r="BK333" i="35"/>
  <c r="BM333" i="35"/>
  <c r="BJ332" i="9"/>
  <c r="BI332" i="9"/>
  <c r="AL332" i="9"/>
  <c r="BA332" i="9"/>
  <c r="AS332" i="9"/>
  <c r="AM324" i="9"/>
  <c r="BG324" i="9"/>
  <c r="AY324" i="9"/>
  <c r="AQ324" i="9"/>
  <c r="BF324" i="9"/>
  <c r="AP324" i="9"/>
  <c r="AO324" i="9"/>
  <c r="BM324" i="9"/>
  <c r="AX324" i="9"/>
  <c r="BE324" i="9"/>
  <c r="AV324" i="9"/>
  <c r="AN324" i="9"/>
  <c r="AW324" i="9"/>
  <c r="BL324" i="9"/>
  <c r="BC324" i="9"/>
  <c r="BI325" i="35"/>
  <c r="BK325" i="35"/>
  <c r="BM325" i="35"/>
  <c r="AU324" i="9"/>
  <c r="AL325" i="35"/>
  <c r="AN325" i="35"/>
  <c r="AP325" i="35"/>
  <c r="BJ324" i="9"/>
  <c r="BD324" i="9"/>
  <c r="AR325" i="35"/>
  <c r="AT325" i="35"/>
  <c r="AV325" i="35"/>
  <c r="AX325" i="35"/>
  <c r="BB324" i="9"/>
  <c r="AZ325" i="35"/>
  <c r="BB325" i="35"/>
  <c r="BD325" i="35"/>
  <c r="BF325" i="35"/>
  <c r="BH325" i="35"/>
  <c r="BJ325" i="35"/>
  <c r="BL325" i="35"/>
  <c r="AQ325" i="35"/>
  <c r="AM325" i="35"/>
  <c r="AO325" i="35"/>
  <c r="AY325" i="35"/>
  <c r="AS325" i="35"/>
  <c r="AU325" i="35"/>
  <c r="AW325" i="35"/>
  <c r="BG325" i="35"/>
  <c r="BK324" i="9"/>
  <c r="BA325" i="35"/>
  <c r="BC325" i="35"/>
  <c r="BE325" i="35"/>
  <c r="AS324" i="9"/>
  <c r="AT324" i="9"/>
  <c r="AL324" i="9"/>
  <c r="BI324" i="9"/>
  <c r="AM316" i="9"/>
  <c r="BG316" i="9"/>
  <c r="AY316" i="9"/>
  <c r="AQ316" i="9"/>
  <c r="AP316" i="9"/>
  <c r="BF316" i="9"/>
  <c r="BM316" i="9"/>
  <c r="BE316" i="9"/>
  <c r="AW316" i="9"/>
  <c r="AO316" i="9"/>
  <c r="AX316" i="9"/>
  <c r="BL316" i="9"/>
  <c r="BD316" i="9"/>
  <c r="AV316" i="9"/>
  <c r="AN316" i="9"/>
  <c r="BI317" i="35"/>
  <c r="BK317" i="35"/>
  <c r="BM317" i="35"/>
  <c r="AT316" i="9"/>
  <c r="AL317" i="35"/>
  <c r="AN317" i="35"/>
  <c r="AP317" i="35"/>
  <c r="AL316" i="9"/>
  <c r="AR317" i="35"/>
  <c r="AT317" i="35"/>
  <c r="AV317" i="35"/>
  <c r="AX317" i="35"/>
  <c r="AZ317" i="35"/>
  <c r="BB317" i="35"/>
  <c r="BD317" i="35"/>
  <c r="BF317" i="35"/>
  <c r="BK316" i="9"/>
  <c r="BH317" i="35"/>
  <c r="BJ317" i="35"/>
  <c r="BL317" i="35"/>
  <c r="AQ317" i="35"/>
  <c r="BC316" i="9"/>
  <c r="AM317" i="35"/>
  <c r="AO317" i="35"/>
  <c r="AY317" i="35"/>
  <c r="AU316" i="9"/>
  <c r="AS317" i="35"/>
  <c r="AU317" i="35"/>
  <c r="AW317" i="35"/>
  <c r="BG317" i="35"/>
  <c r="BJ316" i="9"/>
  <c r="BA317" i="35"/>
  <c r="BC317" i="35"/>
  <c r="BE317" i="35"/>
  <c r="BB316" i="9"/>
  <c r="BI316" i="9"/>
  <c r="BA316" i="9"/>
  <c r="AS316" i="9"/>
  <c r="BG308" i="9"/>
  <c r="AM308" i="9"/>
  <c r="AY308" i="9"/>
  <c r="AQ308" i="9"/>
  <c r="BF308" i="9"/>
  <c r="AX308" i="9"/>
  <c r="AP308" i="9"/>
  <c r="BE308" i="9"/>
  <c r="AW308" i="9"/>
  <c r="AO308" i="9"/>
  <c r="BL308" i="9"/>
  <c r="BD308" i="9"/>
  <c r="AV308" i="9"/>
  <c r="AN308" i="9"/>
  <c r="BM308" i="9"/>
  <c r="BI309" i="35"/>
  <c r="BK309" i="35"/>
  <c r="BM309" i="35"/>
  <c r="BK308" i="9"/>
  <c r="AL309" i="35"/>
  <c r="AN309" i="35"/>
  <c r="AP309" i="35"/>
  <c r="BC308" i="9"/>
  <c r="AR309" i="35"/>
  <c r="AT309" i="35"/>
  <c r="AV309" i="35"/>
  <c r="AX309" i="35"/>
  <c r="AU308" i="9"/>
  <c r="AZ309" i="35"/>
  <c r="BB309" i="35"/>
  <c r="BD309" i="35"/>
  <c r="BF309" i="35"/>
  <c r="BH309" i="35"/>
  <c r="BJ309" i="35"/>
  <c r="BL309" i="35"/>
  <c r="AY309" i="35"/>
  <c r="AM309" i="35"/>
  <c r="AO309" i="35"/>
  <c r="BG309" i="35"/>
  <c r="AT308" i="9"/>
  <c r="AS309" i="35"/>
  <c r="AU309" i="35"/>
  <c r="AW309" i="35"/>
  <c r="AQ309" i="35"/>
  <c r="AL308" i="9"/>
  <c r="BA309" i="35"/>
  <c r="BC309" i="35"/>
  <c r="BE309" i="35"/>
  <c r="BI308" i="9"/>
  <c r="BA308" i="9"/>
  <c r="AS308" i="9"/>
  <c r="BJ308" i="9"/>
  <c r="BB308" i="9"/>
  <c r="AM300" i="9"/>
  <c r="AY300" i="9"/>
  <c r="AQ300" i="9"/>
  <c r="BF300" i="9"/>
  <c r="AX300" i="9"/>
  <c r="BG300" i="9"/>
  <c r="BM300" i="9"/>
  <c r="BE300" i="9"/>
  <c r="AW300" i="9"/>
  <c r="AN300" i="9"/>
  <c r="AO300" i="9"/>
  <c r="AP300" i="9"/>
  <c r="BL300" i="9"/>
  <c r="BD300" i="9"/>
  <c r="AU300" i="9"/>
  <c r="BI301" i="35"/>
  <c r="BK301" i="35"/>
  <c r="BM301" i="35"/>
  <c r="BJ300" i="9"/>
  <c r="AL301" i="35"/>
  <c r="AN301" i="35"/>
  <c r="AP301" i="35"/>
  <c r="BB300" i="9"/>
  <c r="AR301" i="35"/>
  <c r="AT301" i="35"/>
  <c r="AV301" i="35"/>
  <c r="AX301" i="35"/>
  <c r="AT300" i="9"/>
  <c r="AV300" i="9"/>
  <c r="AZ301" i="35"/>
  <c r="BB301" i="35"/>
  <c r="BD301" i="35"/>
  <c r="BF301" i="35"/>
  <c r="BH301" i="35"/>
  <c r="BJ301" i="35"/>
  <c r="BL301" i="35"/>
  <c r="AQ301" i="35"/>
  <c r="AM301" i="35"/>
  <c r="AO301" i="35"/>
  <c r="AY301" i="35"/>
  <c r="BK300" i="9"/>
  <c r="AS301" i="35"/>
  <c r="AU301" i="35"/>
  <c r="AW301" i="35"/>
  <c r="BG301" i="35"/>
  <c r="BC300" i="9"/>
  <c r="BA301" i="35"/>
  <c r="BC301" i="35"/>
  <c r="BE301" i="35"/>
  <c r="AL300" i="9"/>
  <c r="BI300" i="9"/>
  <c r="BA300" i="9"/>
  <c r="AM292" i="9"/>
  <c r="BG292" i="9"/>
  <c r="AY292" i="9"/>
  <c r="AQ292" i="9"/>
  <c r="BF292" i="9"/>
  <c r="AX292" i="9"/>
  <c r="AP292" i="9"/>
  <c r="BM292" i="9"/>
  <c r="BE292" i="9"/>
  <c r="AW292" i="9"/>
  <c r="AO292" i="9"/>
  <c r="BL292" i="9"/>
  <c r="BD292" i="9"/>
  <c r="AV292" i="9"/>
  <c r="AN292" i="9"/>
  <c r="BI293" i="35"/>
  <c r="BK293" i="35"/>
  <c r="BM293" i="35"/>
  <c r="AL292" i="9"/>
  <c r="AL293" i="35"/>
  <c r="AN293" i="35"/>
  <c r="AP293" i="35"/>
  <c r="AR293" i="35"/>
  <c r="AT293" i="35"/>
  <c r="AV293" i="35"/>
  <c r="AX293" i="35"/>
  <c r="BK292" i="9"/>
  <c r="AZ293" i="35"/>
  <c r="BB293" i="35"/>
  <c r="BD293" i="35"/>
  <c r="BF293" i="35"/>
  <c r="BC292" i="9"/>
  <c r="BH293" i="35"/>
  <c r="BJ293" i="35"/>
  <c r="BL293" i="35"/>
  <c r="AQ293" i="35"/>
  <c r="AU292" i="9"/>
  <c r="AM293" i="35"/>
  <c r="AO293" i="35"/>
  <c r="AY293" i="35"/>
  <c r="BJ292" i="9"/>
  <c r="AS293" i="35"/>
  <c r="AU293" i="35"/>
  <c r="AW293" i="35"/>
  <c r="BG293" i="35"/>
  <c r="BB292" i="9"/>
  <c r="BA293" i="35"/>
  <c r="BC293" i="35"/>
  <c r="BE293" i="35"/>
  <c r="BI292" i="9"/>
  <c r="BA292" i="9"/>
  <c r="AT292" i="9"/>
  <c r="AS292" i="9"/>
  <c r="BG284" i="9"/>
  <c r="AX284" i="9"/>
  <c r="AO284" i="9"/>
  <c r="AW284" i="9"/>
  <c r="AN284" i="9"/>
  <c r="AV284" i="9"/>
  <c r="BF284" i="9"/>
  <c r="AM284" i="9"/>
  <c r="BM284" i="9"/>
  <c r="BD284" i="9"/>
  <c r="AU284" i="9"/>
  <c r="BE284" i="9"/>
  <c r="AL284" i="9"/>
  <c r="BK284" i="9"/>
  <c r="BI285" i="35"/>
  <c r="BK285" i="35"/>
  <c r="BM285" i="35"/>
  <c r="AS284" i="9"/>
  <c r="BC284" i="9"/>
  <c r="AL285" i="35"/>
  <c r="AN285" i="35"/>
  <c r="AP285" i="35"/>
  <c r="BA284" i="9"/>
  <c r="AT284" i="9"/>
  <c r="AR285" i="35"/>
  <c r="AT285" i="35"/>
  <c r="AV285" i="35"/>
  <c r="AX285" i="35"/>
  <c r="BJ284" i="9"/>
  <c r="AZ285" i="35"/>
  <c r="BB285" i="35"/>
  <c r="BD285" i="35"/>
  <c r="BF285" i="35"/>
  <c r="BH285" i="35"/>
  <c r="BJ285" i="35"/>
  <c r="BL285" i="35"/>
  <c r="AQ285" i="35"/>
  <c r="BL284" i="9"/>
  <c r="AM285" i="35"/>
  <c r="AO285" i="35"/>
  <c r="AY285" i="35"/>
  <c r="AS285" i="35"/>
  <c r="AU285" i="35"/>
  <c r="AW285" i="35"/>
  <c r="BG285" i="35"/>
  <c r="BA285" i="35"/>
  <c r="BC285" i="35"/>
  <c r="BE285" i="35"/>
  <c r="AR284" i="9"/>
  <c r="AZ284" i="9"/>
  <c r="AQ284" i="9"/>
  <c r="AL276" i="9"/>
  <c r="AQ276" i="9"/>
  <c r="BC276" i="9"/>
  <c r="AP276" i="9"/>
  <c r="BE276" i="9"/>
  <c r="BB276" i="9"/>
  <c r="AO276" i="9"/>
  <c r="BM276" i="9"/>
  <c r="AY276" i="9"/>
  <c r="AM277" i="35"/>
  <c r="AO277" i="35"/>
  <c r="BG277" i="35"/>
  <c r="BA276" i="9"/>
  <c r="BJ276" i="9"/>
  <c r="AM276" i="9"/>
  <c r="AS277" i="35"/>
  <c r="AU277" i="35"/>
  <c r="AW277" i="35"/>
  <c r="AQ277" i="35"/>
  <c r="BI276" i="9"/>
  <c r="AW276" i="9"/>
  <c r="BA277" i="35"/>
  <c r="BC277" i="35"/>
  <c r="BE277" i="35"/>
  <c r="AN276" i="9"/>
  <c r="BI277" i="35"/>
  <c r="BK277" i="35"/>
  <c r="BM277" i="35"/>
  <c r="AR276" i="9"/>
  <c r="AV276" i="9"/>
  <c r="AL277" i="35"/>
  <c r="AN277" i="35"/>
  <c r="AP277" i="35"/>
  <c r="AZ276" i="9"/>
  <c r="BD276" i="9"/>
  <c r="AR277" i="35"/>
  <c r="AT277" i="35"/>
  <c r="AV277" i="35"/>
  <c r="AX277" i="35"/>
  <c r="BH276" i="9"/>
  <c r="BL276" i="9"/>
  <c r="BK276" i="9"/>
  <c r="AZ277" i="35"/>
  <c r="BB277" i="35"/>
  <c r="BD277" i="35"/>
  <c r="BF277" i="35"/>
  <c r="AX276" i="9"/>
  <c r="BH277" i="35"/>
  <c r="BJ277" i="35"/>
  <c r="BL277" i="35"/>
  <c r="AY277" i="35"/>
  <c r="AS276" i="9"/>
  <c r="BG276" i="9"/>
  <c r="AU276" i="9"/>
  <c r="AU268" i="9"/>
  <c r="BB268" i="9"/>
  <c r="AO268" i="9"/>
  <c r="BM268" i="9"/>
  <c r="AM268" i="9"/>
  <c r="AL268" i="9"/>
  <c r="AY268" i="9"/>
  <c r="BK268" i="9"/>
  <c r="AW268" i="9"/>
  <c r="AX268" i="9"/>
  <c r="BG268" i="9"/>
  <c r="AL269" i="35"/>
  <c r="AN269" i="35"/>
  <c r="AP269" i="35"/>
  <c r="AZ268" i="9"/>
  <c r="BD268" i="9"/>
  <c r="AR269" i="35"/>
  <c r="AT269" i="35"/>
  <c r="AV269" i="35"/>
  <c r="AX269" i="35"/>
  <c r="BH268" i="9"/>
  <c r="BL268" i="9"/>
  <c r="AZ269" i="35"/>
  <c r="BB269" i="35"/>
  <c r="BD269" i="35"/>
  <c r="BF269" i="35"/>
  <c r="BF268" i="9"/>
  <c r="BH269" i="35"/>
  <c r="BJ269" i="35"/>
  <c r="BL269" i="35"/>
  <c r="AQ269" i="35"/>
  <c r="AS268" i="9"/>
  <c r="BJ268" i="9"/>
  <c r="AM269" i="35"/>
  <c r="AO269" i="35"/>
  <c r="AY269" i="35"/>
  <c r="BA268" i="9"/>
  <c r="AS269" i="35"/>
  <c r="AU269" i="35"/>
  <c r="AW269" i="35"/>
  <c r="BG269" i="35"/>
  <c r="BI268" i="9"/>
  <c r="BA269" i="35"/>
  <c r="BC269" i="35"/>
  <c r="BE269" i="35"/>
  <c r="AN268" i="9"/>
  <c r="BI269" i="35"/>
  <c r="BK269" i="35"/>
  <c r="BM269" i="35"/>
  <c r="AR268" i="9"/>
  <c r="AV268" i="9"/>
  <c r="AT268" i="9"/>
  <c r="AQ268" i="9"/>
  <c r="BC260" i="9"/>
  <c r="BM260" i="9"/>
  <c r="AO260" i="9"/>
  <c r="BK260" i="9"/>
  <c r="BF260" i="9"/>
  <c r="BE260" i="9"/>
  <c r="AM260" i="9"/>
  <c r="AM261" i="35"/>
  <c r="AO261" i="35"/>
  <c r="AY261" i="35"/>
  <c r="BA260" i="9"/>
  <c r="BD260" i="9"/>
  <c r="AS261" i="35"/>
  <c r="AU261" i="35"/>
  <c r="AW261" i="35"/>
  <c r="BG261" i="35"/>
  <c r="BI260" i="9"/>
  <c r="BL260" i="9"/>
  <c r="BA261" i="35"/>
  <c r="BC261" i="35"/>
  <c r="BE261" i="35"/>
  <c r="AL260" i="9"/>
  <c r="AP260" i="9"/>
  <c r="BI261" i="35"/>
  <c r="BK261" i="35"/>
  <c r="BM261" i="35"/>
  <c r="AR260" i="9"/>
  <c r="AT260" i="9"/>
  <c r="AQ260" i="9"/>
  <c r="AL261" i="35"/>
  <c r="AN261" i="35"/>
  <c r="AP261" i="35"/>
  <c r="AZ260" i="9"/>
  <c r="BB260" i="9"/>
  <c r="AY260" i="9"/>
  <c r="AR261" i="35"/>
  <c r="AT261" i="35"/>
  <c r="AV261" i="35"/>
  <c r="AX261" i="35"/>
  <c r="BH260" i="9"/>
  <c r="BJ260" i="9"/>
  <c r="BG260" i="9"/>
  <c r="AZ261" i="35"/>
  <c r="BB261" i="35"/>
  <c r="BD261" i="35"/>
  <c r="BF261" i="35"/>
  <c r="AN260" i="9"/>
  <c r="BH261" i="35"/>
  <c r="BJ261" i="35"/>
  <c r="BL261" i="35"/>
  <c r="AQ261" i="35"/>
  <c r="AS260" i="9"/>
  <c r="AV260" i="9"/>
  <c r="AW260" i="9"/>
  <c r="AX260" i="9"/>
  <c r="AL253" i="35"/>
  <c r="AN253" i="35"/>
  <c r="AY253" i="35"/>
  <c r="AR253" i="35"/>
  <c r="AZ252" i="9"/>
  <c r="BB252" i="9"/>
  <c r="BD252" i="9"/>
  <c r="BF252" i="9"/>
  <c r="AT253" i="35"/>
  <c r="AV253" i="35"/>
  <c r="BM253" i="35"/>
  <c r="BF253" i="35"/>
  <c r="BH252" i="9"/>
  <c r="BJ252" i="9"/>
  <c r="BL252" i="9"/>
  <c r="AQ252" i="9"/>
  <c r="BB253" i="35"/>
  <c r="BD253" i="35"/>
  <c r="AO253" i="35"/>
  <c r="AS253" i="35"/>
  <c r="AM252" i="9"/>
  <c r="AO252" i="9"/>
  <c r="AY252" i="9"/>
  <c r="BJ253" i="35"/>
  <c r="BL253" i="35"/>
  <c r="AZ253" i="35"/>
  <c r="BG253" i="35"/>
  <c r="AS252" i="9"/>
  <c r="AU252" i="9"/>
  <c r="AW252" i="9"/>
  <c r="BG252" i="9"/>
  <c r="AM253" i="35"/>
  <c r="AP253" i="35"/>
  <c r="AW253" i="35"/>
  <c r="BA252" i="9"/>
  <c r="BC252" i="9"/>
  <c r="BE252" i="9"/>
  <c r="AU253" i="35"/>
  <c r="AX253" i="35"/>
  <c r="BA253" i="35"/>
  <c r="BH253" i="35"/>
  <c r="BI252" i="9"/>
  <c r="BK252" i="9"/>
  <c r="BM252" i="9"/>
  <c r="BC253" i="35"/>
  <c r="BI253" i="35"/>
  <c r="AQ253" i="35"/>
  <c r="AL252" i="9"/>
  <c r="AN252" i="9"/>
  <c r="AP252" i="9"/>
  <c r="BK253" i="35"/>
  <c r="BE253" i="35"/>
  <c r="AR252" i="9"/>
  <c r="AT252" i="9"/>
  <c r="AV252" i="9"/>
  <c r="AX252" i="9"/>
  <c r="BB245" i="35"/>
  <c r="BD245" i="35"/>
  <c r="BG245" i="35"/>
  <c r="BA245" i="35"/>
  <c r="AM244" i="9"/>
  <c r="AO244" i="9"/>
  <c r="AY244" i="9"/>
  <c r="BJ245" i="35"/>
  <c r="BL245" i="35"/>
  <c r="BF245" i="35"/>
  <c r="AS244" i="9"/>
  <c r="AU244" i="9"/>
  <c r="AW244" i="9"/>
  <c r="BG244" i="9"/>
  <c r="AM245" i="35"/>
  <c r="AO245" i="35"/>
  <c r="AR245" i="35"/>
  <c r="BI245" i="35"/>
  <c r="BA244" i="9"/>
  <c r="BC244" i="9"/>
  <c r="BE244" i="9"/>
  <c r="AU245" i="35"/>
  <c r="AW245" i="35"/>
  <c r="AZ245" i="35"/>
  <c r="BI244" i="9"/>
  <c r="BK244" i="9"/>
  <c r="BM244" i="9"/>
  <c r="BC245" i="35"/>
  <c r="BE245" i="35"/>
  <c r="BH245" i="35"/>
  <c r="AL244" i="9"/>
  <c r="AN244" i="9"/>
  <c r="AP244" i="9"/>
  <c r="BK245" i="35"/>
  <c r="BM245" i="35"/>
  <c r="AP245" i="35"/>
  <c r="AR244" i="9"/>
  <c r="AT244" i="9"/>
  <c r="AV244" i="9"/>
  <c r="AX244" i="9"/>
  <c r="AL245" i="35"/>
  <c r="AN245" i="35"/>
  <c r="AQ245" i="35"/>
  <c r="AS245" i="35"/>
  <c r="AZ244" i="9"/>
  <c r="BB244" i="9"/>
  <c r="BD244" i="9"/>
  <c r="BF244" i="9"/>
  <c r="AT245" i="35"/>
  <c r="AV245" i="35"/>
  <c r="AY245" i="35"/>
  <c r="AX245" i="35"/>
  <c r="BH244" i="9"/>
  <c r="BJ244" i="9"/>
  <c r="BL244" i="9"/>
  <c r="AQ244" i="9"/>
  <c r="AM237" i="35"/>
  <c r="AO237" i="35"/>
  <c r="AY237" i="35"/>
  <c r="BA237" i="35"/>
  <c r="BA236" i="9"/>
  <c r="BC236" i="9"/>
  <c r="BE236" i="9"/>
  <c r="AU237" i="35"/>
  <c r="AW237" i="35"/>
  <c r="BG237" i="35"/>
  <c r="BI237" i="35"/>
  <c r="BI236" i="9"/>
  <c r="BK236" i="9"/>
  <c r="BM236" i="9"/>
  <c r="BC237" i="35"/>
  <c r="BE237" i="35"/>
  <c r="AL236" i="9"/>
  <c r="AN236" i="9"/>
  <c r="AP236" i="9"/>
  <c r="BK237" i="35"/>
  <c r="BM237" i="35"/>
  <c r="AR237" i="35"/>
  <c r="AR236" i="9"/>
  <c r="AT236" i="9"/>
  <c r="AV236" i="9"/>
  <c r="AX236" i="9"/>
  <c r="AL237" i="35"/>
  <c r="AN237" i="35"/>
  <c r="AP237" i="35"/>
  <c r="AZ237" i="35"/>
  <c r="AZ236" i="9"/>
  <c r="BB236" i="9"/>
  <c r="BD236" i="9"/>
  <c r="BF236" i="9"/>
  <c r="AT237" i="35"/>
  <c r="AV237" i="35"/>
  <c r="AX237" i="35"/>
  <c r="BH237" i="35"/>
  <c r="BH236" i="9"/>
  <c r="BJ236" i="9"/>
  <c r="BL236" i="9"/>
  <c r="AQ236" i="9"/>
  <c r="BB237" i="35"/>
  <c r="BD237" i="35"/>
  <c r="BF237" i="35"/>
  <c r="AM236" i="9"/>
  <c r="AO236" i="9"/>
  <c r="AY236" i="9"/>
  <c r="BJ237" i="35"/>
  <c r="BL237" i="35"/>
  <c r="AQ237" i="35"/>
  <c r="AS237" i="35"/>
  <c r="AS236" i="9"/>
  <c r="AU236" i="9"/>
  <c r="AW236" i="9"/>
  <c r="BG236" i="9"/>
  <c r="BC229" i="35"/>
  <c r="BE229" i="35"/>
  <c r="AL228" i="9"/>
  <c r="AN228" i="9"/>
  <c r="AP228" i="9"/>
  <c r="BK229" i="35"/>
  <c r="BM229" i="35"/>
  <c r="AR229" i="35"/>
  <c r="AR228" i="9"/>
  <c r="AT228" i="9"/>
  <c r="AV228" i="9"/>
  <c r="AX228" i="9"/>
  <c r="AL229" i="35"/>
  <c r="AN229" i="35"/>
  <c r="AP229" i="35"/>
  <c r="AZ229" i="35"/>
  <c r="AZ228" i="9"/>
  <c r="BB228" i="9"/>
  <c r="BD228" i="9"/>
  <c r="BF228" i="9"/>
  <c r="AT229" i="35"/>
  <c r="AV229" i="35"/>
  <c r="AX229" i="35"/>
  <c r="BH229" i="35"/>
  <c r="BH228" i="9"/>
  <c r="BJ228" i="9"/>
  <c r="BL228" i="9"/>
  <c r="AQ228" i="9"/>
  <c r="BB229" i="35"/>
  <c r="BD229" i="35"/>
  <c r="BF229" i="35"/>
  <c r="BI229" i="35"/>
  <c r="AM228" i="9"/>
  <c r="AO228" i="9"/>
  <c r="AY228" i="9"/>
  <c r="BJ229" i="35"/>
  <c r="BL229" i="35"/>
  <c r="AQ229" i="35"/>
  <c r="AS228" i="9"/>
  <c r="AU228" i="9"/>
  <c r="AW228" i="9"/>
  <c r="BG228" i="9"/>
  <c r="AM229" i="35"/>
  <c r="AO229" i="35"/>
  <c r="AY229" i="35"/>
  <c r="AS229" i="35"/>
  <c r="BA228" i="9"/>
  <c r="BC228" i="9"/>
  <c r="BE228" i="9"/>
  <c r="AU229" i="35"/>
  <c r="BA229" i="35"/>
  <c r="BI228" i="9"/>
  <c r="AW229" i="35"/>
  <c r="BK228" i="9"/>
  <c r="BG229" i="35"/>
  <c r="BM228" i="9"/>
  <c r="AL221" i="35"/>
  <c r="AN221" i="35"/>
  <c r="AP221" i="35"/>
  <c r="AZ221" i="35"/>
  <c r="AZ220" i="9"/>
  <c r="BB220" i="9"/>
  <c r="BD220" i="9"/>
  <c r="BF220" i="9"/>
  <c r="AT221" i="35"/>
  <c r="AV221" i="35"/>
  <c r="AX221" i="35"/>
  <c r="BH221" i="35"/>
  <c r="BH220" i="9"/>
  <c r="BJ220" i="9"/>
  <c r="BL220" i="9"/>
  <c r="AQ220" i="9"/>
  <c r="BB221" i="35"/>
  <c r="BD221" i="35"/>
  <c r="BF221" i="35"/>
  <c r="AS221" i="35"/>
  <c r="AM220" i="9"/>
  <c r="AO220" i="9"/>
  <c r="AY220" i="9"/>
  <c r="BJ221" i="35"/>
  <c r="BL221" i="35"/>
  <c r="AQ221" i="35"/>
  <c r="BA221" i="35"/>
  <c r="AS220" i="9"/>
  <c r="AU220" i="9"/>
  <c r="AW220" i="9"/>
  <c r="BG220" i="9"/>
  <c r="AM221" i="35"/>
  <c r="AO221" i="35"/>
  <c r="AY221" i="35"/>
  <c r="BI221" i="35"/>
  <c r="BA220" i="9"/>
  <c r="BC220" i="9"/>
  <c r="BE220" i="9"/>
  <c r="AU221" i="35"/>
  <c r="AW221" i="35"/>
  <c r="BG221" i="35"/>
  <c r="BI220" i="9"/>
  <c r="BK220" i="9"/>
  <c r="BM220" i="9"/>
  <c r="BC221" i="35"/>
  <c r="BE221" i="35"/>
  <c r="AL220" i="9"/>
  <c r="AN220" i="9"/>
  <c r="AP220" i="9"/>
  <c r="BK221" i="35"/>
  <c r="AT220" i="9"/>
  <c r="BM221" i="35"/>
  <c r="AV220" i="9"/>
  <c r="AX220" i="9"/>
  <c r="AR221" i="35"/>
  <c r="AR220" i="9"/>
  <c r="BB213" i="35"/>
  <c r="BD213" i="35"/>
  <c r="BF213" i="35"/>
  <c r="AM212" i="9"/>
  <c r="AO212" i="9"/>
  <c r="AY212" i="9"/>
  <c r="BJ213" i="35"/>
  <c r="BL213" i="35"/>
  <c r="AQ213" i="35"/>
  <c r="AS213" i="35"/>
  <c r="AS212" i="9"/>
  <c r="AU212" i="9"/>
  <c r="AW212" i="9"/>
  <c r="BG212" i="9"/>
  <c r="AM213" i="35"/>
  <c r="AO213" i="35"/>
  <c r="AY213" i="35"/>
  <c r="BA213" i="35"/>
  <c r="BA212" i="9"/>
  <c r="BC212" i="9"/>
  <c r="BE212" i="9"/>
  <c r="AU213" i="35"/>
  <c r="AW213" i="35"/>
  <c r="BG213" i="35"/>
  <c r="BI213" i="35"/>
  <c r="BI212" i="9"/>
  <c r="BK212" i="9"/>
  <c r="BM212" i="9"/>
  <c r="BC213" i="35"/>
  <c r="BE213" i="35"/>
  <c r="AL212" i="9"/>
  <c r="AN212" i="9"/>
  <c r="AP212" i="9"/>
  <c r="BK213" i="35"/>
  <c r="BM213" i="35"/>
  <c r="AR213" i="35"/>
  <c r="AR212" i="9"/>
  <c r="AT212" i="9"/>
  <c r="AV212" i="9"/>
  <c r="AX212" i="9"/>
  <c r="AL213" i="35"/>
  <c r="AN213" i="35"/>
  <c r="AP213" i="35"/>
  <c r="AZ213" i="35"/>
  <c r="AZ212" i="9"/>
  <c r="BB212" i="9"/>
  <c r="BD212" i="9"/>
  <c r="BF212" i="9"/>
  <c r="BH212" i="9"/>
  <c r="AT213" i="35"/>
  <c r="AV213" i="35"/>
  <c r="BJ212" i="9"/>
  <c r="AX213" i="35"/>
  <c r="BL212" i="9"/>
  <c r="AQ212" i="9"/>
  <c r="AM205" i="35"/>
  <c r="AO205" i="35"/>
  <c r="AY205" i="35"/>
  <c r="BA205" i="35"/>
  <c r="BA204" i="9"/>
  <c r="BC204" i="9"/>
  <c r="BE204" i="9"/>
  <c r="AU205" i="35"/>
  <c r="AW205" i="35"/>
  <c r="BG205" i="35"/>
  <c r="BI205" i="35"/>
  <c r="BI204" i="9"/>
  <c r="BK204" i="9"/>
  <c r="BM204" i="9"/>
  <c r="BC205" i="35"/>
  <c r="BE205" i="35"/>
  <c r="AL204" i="9"/>
  <c r="AN204" i="9"/>
  <c r="AP204" i="9"/>
  <c r="BK205" i="35"/>
  <c r="BM205" i="35"/>
  <c r="AR205" i="35"/>
  <c r="AR204" i="9"/>
  <c r="AT204" i="9"/>
  <c r="AV204" i="9"/>
  <c r="AX204" i="9"/>
  <c r="AL205" i="35"/>
  <c r="AN205" i="35"/>
  <c r="AP205" i="35"/>
  <c r="AZ205" i="35"/>
  <c r="AZ204" i="9"/>
  <c r="BB204" i="9"/>
  <c r="BD204" i="9"/>
  <c r="BF204" i="9"/>
  <c r="AT205" i="35"/>
  <c r="AV205" i="35"/>
  <c r="AX205" i="35"/>
  <c r="BH205" i="35"/>
  <c r="BH204" i="9"/>
  <c r="BJ204" i="9"/>
  <c r="BL204" i="9"/>
  <c r="AQ204" i="9"/>
  <c r="BB205" i="35"/>
  <c r="BD205" i="35"/>
  <c r="BF205" i="35"/>
  <c r="AM204" i="9"/>
  <c r="AO204" i="9"/>
  <c r="AY204" i="9"/>
  <c r="BJ205" i="35"/>
  <c r="AS204" i="9"/>
  <c r="BL205" i="35"/>
  <c r="AU204" i="9"/>
  <c r="AQ205" i="35"/>
  <c r="AW204" i="9"/>
  <c r="BG204" i="9"/>
  <c r="AS205" i="35"/>
  <c r="BC197" i="35"/>
  <c r="BE197" i="35"/>
  <c r="AL196" i="9"/>
  <c r="AN196" i="9"/>
  <c r="AP196" i="9"/>
  <c r="BK197" i="35"/>
  <c r="BM197" i="35"/>
  <c r="AR197" i="35"/>
  <c r="AR196" i="9"/>
  <c r="AT196" i="9"/>
  <c r="AV196" i="9"/>
  <c r="AX196" i="9"/>
  <c r="AL197" i="35"/>
  <c r="AN197" i="35"/>
  <c r="AP197" i="35"/>
  <c r="AZ197" i="35"/>
  <c r="AZ196" i="9"/>
  <c r="BB196" i="9"/>
  <c r="BD196" i="9"/>
  <c r="BF196" i="9"/>
  <c r="AT197" i="35"/>
  <c r="AV197" i="35"/>
  <c r="AX197" i="35"/>
  <c r="BH197" i="35"/>
  <c r="BH196" i="9"/>
  <c r="BJ196" i="9"/>
  <c r="BL196" i="9"/>
  <c r="AQ196" i="9"/>
  <c r="BB197" i="35"/>
  <c r="BD197" i="35"/>
  <c r="BF197" i="35"/>
  <c r="BI197" i="35"/>
  <c r="AM196" i="9"/>
  <c r="AO196" i="9"/>
  <c r="AY196" i="9"/>
  <c r="BJ197" i="35"/>
  <c r="BL197" i="35"/>
  <c r="AQ197" i="35"/>
  <c r="AS196" i="9"/>
  <c r="AU196" i="9"/>
  <c r="AW196" i="9"/>
  <c r="BG196" i="9"/>
  <c r="AM197" i="35"/>
  <c r="AO197" i="35"/>
  <c r="AY197" i="35"/>
  <c r="AS197" i="35"/>
  <c r="BA196" i="9"/>
  <c r="BC196" i="9"/>
  <c r="BE196" i="9"/>
  <c r="BA197" i="35"/>
  <c r="AU197" i="35"/>
  <c r="BI196" i="9"/>
  <c r="AW197" i="35"/>
  <c r="BK196" i="9"/>
  <c r="AL189" i="35"/>
  <c r="AN189" i="35"/>
  <c r="AP189" i="35"/>
  <c r="AZ189" i="35"/>
  <c r="AZ188" i="9"/>
  <c r="BB188" i="9"/>
  <c r="BD188" i="9"/>
  <c r="BF188" i="9"/>
  <c r="AT189" i="35"/>
  <c r="AV189" i="35"/>
  <c r="AX189" i="35"/>
  <c r="BH189" i="35"/>
  <c r="BH188" i="9"/>
  <c r="BJ188" i="9"/>
  <c r="BL188" i="9"/>
  <c r="AQ188" i="9"/>
  <c r="BB189" i="35"/>
  <c r="BD189" i="35"/>
  <c r="BF189" i="35"/>
  <c r="AS189" i="35"/>
  <c r="AM188" i="9"/>
  <c r="AO188" i="9"/>
  <c r="AY188" i="9"/>
  <c r="BJ189" i="35"/>
  <c r="BL189" i="35"/>
  <c r="AQ189" i="35"/>
  <c r="BA189" i="35"/>
  <c r="AS188" i="9"/>
  <c r="AU188" i="9"/>
  <c r="AW188" i="9"/>
  <c r="BG188" i="9"/>
  <c r="AM189" i="35"/>
  <c r="AO189" i="35"/>
  <c r="AY189" i="35"/>
  <c r="BI189" i="35"/>
  <c r="BA188" i="9"/>
  <c r="BC188" i="9"/>
  <c r="BE188" i="9"/>
  <c r="AU189" i="35"/>
  <c r="AW189" i="35"/>
  <c r="BG189" i="35"/>
  <c r="BI188" i="9"/>
  <c r="BK188" i="9"/>
  <c r="BM188" i="9"/>
  <c r="BC189" i="35"/>
  <c r="BE189" i="35"/>
  <c r="AL188" i="9"/>
  <c r="AN188" i="9"/>
  <c r="AP188" i="9"/>
  <c r="AR188" i="9"/>
  <c r="BK189" i="35"/>
  <c r="AT188" i="9"/>
  <c r="BM189" i="35"/>
  <c r="AV188" i="9"/>
  <c r="AX188" i="9"/>
  <c r="AR189" i="35"/>
  <c r="BB181" i="35"/>
  <c r="BD181" i="35"/>
  <c r="BF181" i="35"/>
  <c r="AM180" i="9"/>
  <c r="AO180" i="9"/>
  <c r="AY180" i="9"/>
  <c r="BJ181" i="35"/>
  <c r="BL181" i="35"/>
  <c r="AQ181" i="35"/>
  <c r="AS181" i="35"/>
  <c r="AS180" i="9"/>
  <c r="AU180" i="9"/>
  <c r="AW180" i="9"/>
  <c r="BG180" i="9"/>
  <c r="AM181" i="35"/>
  <c r="AO181" i="35"/>
  <c r="AY181" i="35"/>
  <c r="BA181" i="35"/>
  <c r="BA180" i="9"/>
  <c r="BC180" i="9"/>
  <c r="BE180" i="9"/>
  <c r="AU181" i="35"/>
  <c r="AW181" i="35"/>
  <c r="BG181" i="35"/>
  <c r="BI181" i="35"/>
  <c r="BI180" i="9"/>
  <c r="BK180" i="9"/>
  <c r="BM180" i="9"/>
  <c r="BC181" i="35"/>
  <c r="BE181" i="35"/>
  <c r="AL180" i="9"/>
  <c r="AN180" i="9"/>
  <c r="AP180" i="9"/>
  <c r="BK181" i="35"/>
  <c r="BM181" i="35"/>
  <c r="AR181" i="35"/>
  <c r="AR180" i="9"/>
  <c r="AT180" i="9"/>
  <c r="AV180" i="9"/>
  <c r="AX180" i="9"/>
  <c r="AL181" i="35"/>
  <c r="AN181" i="35"/>
  <c r="AP181" i="35"/>
  <c r="AZ181" i="35"/>
  <c r="AZ180" i="9"/>
  <c r="BB180" i="9"/>
  <c r="BD180" i="9"/>
  <c r="BF180" i="9"/>
  <c r="BH180" i="9"/>
  <c r="AT181" i="35"/>
  <c r="AV181" i="35"/>
  <c r="BJ180" i="9"/>
  <c r="AX181" i="35"/>
  <c r="BL180" i="9"/>
  <c r="AQ180" i="9"/>
  <c r="AM173" i="35"/>
  <c r="AO173" i="35"/>
  <c r="AY173" i="35"/>
  <c r="BA173" i="35"/>
  <c r="BA172" i="9"/>
  <c r="BC172" i="9"/>
  <c r="BE172" i="9"/>
  <c r="AU173" i="35"/>
  <c r="AW173" i="35"/>
  <c r="BG173" i="35"/>
  <c r="BI173" i="35"/>
  <c r="BI172" i="9"/>
  <c r="BK172" i="9"/>
  <c r="BM172" i="9"/>
  <c r="BC173" i="35"/>
  <c r="BE173" i="35"/>
  <c r="AL172" i="9"/>
  <c r="AN172" i="9"/>
  <c r="AP172" i="9"/>
  <c r="BK173" i="35"/>
  <c r="BM173" i="35"/>
  <c r="AR173" i="35"/>
  <c r="AR172" i="9"/>
  <c r="AT172" i="9"/>
  <c r="AV172" i="9"/>
  <c r="AX172" i="9"/>
  <c r="AL173" i="35"/>
  <c r="AN173" i="35"/>
  <c r="AP173" i="35"/>
  <c r="AZ173" i="35"/>
  <c r="AZ172" i="9"/>
  <c r="BB172" i="9"/>
  <c r="BD172" i="9"/>
  <c r="BF172" i="9"/>
  <c r="AT173" i="35"/>
  <c r="AV173" i="35"/>
  <c r="AX173" i="35"/>
  <c r="BH173" i="35"/>
  <c r="BH172" i="9"/>
  <c r="BJ172" i="9"/>
  <c r="BL172" i="9"/>
  <c r="AQ172" i="9"/>
  <c r="BB173" i="35"/>
  <c r="BD173" i="35"/>
  <c r="BF173" i="35"/>
  <c r="AM172" i="9"/>
  <c r="AO172" i="9"/>
  <c r="AY172" i="9"/>
  <c r="BJ173" i="35"/>
  <c r="AS172" i="9"/>
  <c r="BL173" i="35"/>
  <c r="AU172" i="9"/>
  <c r="AQ173" i="35"/>
  <c r="AW172" i="9"/>
  <c r="BG172" i="9"/>
  <c r="AS173" i="35"/>
  <c r="BC165" i="35"/>
  <c r="BE165" i="35"/>
  <c r="AL164" i="9"/>
  <c r="AN164" i="9"/>
  <c r="AP164" i="9"/>
  <c r="BK165" i="35"/>
  <c r="BM165" i="35"/>
  <c r="AR165" i="35"/>
  <c r="AR164" i="9"/>
  <c r="AT164" i="9"/>
  <c r="AV164" i="9"/>
  <c r="AX164" i="9"/>
  <c r="AL165" i="35"/>
  <c r="AN165" i="35"/>
  <c r="AP165" i="35"/>
  <c r="AZ165" i="35"/>
  <c r="AZ164" i="9"/>
  <c r="BB164" i="9"/>
  <c r="BD164" i="9"/>
  <c r="BF164" i="9"/>
  <c r="AT165" i="35"/>
  <c r="AV165" i="35"/>
  <c r="AX165" i="35"/>
  <c r="BH165" i="35"/>
  <c r="BH164" i="9"/>
  <c r="BJ164" i="9"/>
  <c r="BL164" i="9"/>
  <c r="AQ164" i="9"/>
  <c r="BB165" i="35"/>
  <c r="BD165" i="35"/>
  <c r="BF165" i="35"/>
  <c r="BI165" i="35"/>
  <c r="AM164" i="9"/>
  <c r="AO164" i="9"/>
  <c r="AY164" i="9"/>
  <c r="BJ165" i="35"/>
  <c r="BL165" i="35"/>
  <c r="AQ165" i="35"/>
  <c r="AS164" i="9"/>
  <c r="AU164" i="9"/>
  <c r="AW164" i="9"/>
  <c r="BG164" i="9"/>
  <c r="AM165" i="35"/>
  <c r="AO165" i="35"/>
  <c r="AY165" i="35"/>
  <c r="AS165" i="35"/>
  <c r="BA164" i="9"/>
  <c r="BC164" i="9"/>
  <c r="BE164" i="9"/>
  <c r="BA165" i="35"/>
  <c r="AU165" i="35"/>
  <c r="BI164" i="9"/>
  <c r="AW165" i="35"/>
  <c r="BK164" i="9"/>
  <c r="AL157" i="35"/>
  <c r="AN157" i="35"/>
  <c r="AP157" i="35"/>
  <c r="AZ157" i="35"/>
  <c r="AZ156" i="9"/>
  <c r="BB156" i="9"/>
  <c r="BD156" i="9"/>
  <c r="BF156" i="9"/>
  <c r="AT157" i="35"/>
  <c r="AV157" i="35"/>
  <c r="AX157" i="35"/>
  <c r="BH157" i="35"/>
  <c r="BH156" i="9"/>
  <c r="BJ156" i="9"/>
  <c r="BL156" i="9"/>
  <c r="AQ156" i="9"/>
  <c r="BB157" i="35"/>
  <c r="BD157" i="35"/>
  <c r="BF157" i="35"/>
  <c r="AS157" i="35"/>
  <c r="AM156" i="9"/>
  <c r="AO156" i="9"/>
  <c r="AY156" i="9"/>
  <c r="BJ157" i="35"/>
  <c r="BL157" i="35"/>
  <c r="AQ157" i="35"/>
  <c r="BA157" i="35"/>
  <c r="AS156" i="9"/>
  <c r="AU156" i="9"/>
  <c r="AW156" i="9"/>
  <c r="BG156" i="9"/>
  <c r="AU157" i="35"/>
  <c r="AW157" i="35"/>
  <c r="BG157" i="35"/>
  <c r="BI156" i="9"/>
  <c r="BK156" i="9"/>
  <c r="BM156" i="9"/>
  <c r="BC157" i="35"/>
  <c r="BE157" i="35"/>
  <c r="AL156" i="9"/>
  <c r="AN156" i="9"/>
  <c r="AP156" i="9"/>
  <c r="AT156" i="9"/>
  <c r="AR157" i="35"/>
  <c r="BC156" i="9"/>
  <c r="BI157" i="35"/>
  <c r="AV156" i="9"/>
  <c r="AM157" i="35"/>
  <c r="BE156" i="9"/>
  <c r="BK157" i="35"/>
  <c r="AX156" i="9"/>
  <c r="AO157" i="35"/>
  <c r="AR156" i="9"/>
  <c r="BM157" i="35"/>
  <c r="BB149" i="35"/>
  <c r="BD149" i="35"/>
  <c r="BF149" i="35"/>
  <c r="AM148" i="9"/>
  <c r="AO148" i="9"/>
  <c r="AY148" i="9"/>
  <c r="BJ149" i="35"/>
  <c r="BL149" i="35"/>
  <c r="AQ149" i="35"/>
  <c r="AS149" i="35"/>
  <c r="AS148" i="9"/>
  <c r="AU148" i="9"/>
  <c r="AW148" i="9"/>
  <c r="BG148" i="9"/>
  <c r="AM149" i="35"/>
  <c r="AO149" i="35"/>
  <c r="AY149" i="35"/>
  <c r="BA149" i="35"/>
  <c r="BA148" i="9"/>
  <c r="BC148" i="9"/>
  <c r="BE148" i="9"/>
  <c r="AU149" i="35"/>
  <c r="AW149" i="35"/>
  <c r="BG149" i="35"/>
  <c r="BI149" i="35"/>
  <c r="BI148" i="9"/>
  <c r="BK148" i="9"/>
  <c r="BM148" i="9"/>
  <c r="BK149" i="35"/>
  <c r="BM149" i="35"/>
  <c r="AR149" i="35"/>
  <c r="AR148" i="9"/>
  <c r="AT148" i="9"/>
  <c r="AV148" i="9"/>
  <c r="AX148" i="9"/>
  <c r="AL149" i="35"/>
  <c r="AN149" i="35"/>
  <c r="AP149" i="35"/>
  <c r="AZ149" i="35"/>
  <c r="AZ148" i="9"/>
  <c r="BB148" i="9"/>
  <c r="BD148" i="9"/>
  <c r="BF148" i="9"/>
  <c r="AP148" i="9"/>
  <c r="AT149" i="35"/>
  <c r="AQ148" i="9"/>
  <c r="BC149" i="35"/>
  <c r="BH148" i="9"/>
  <c r="AV149" i="35"/>
  <c r="BE149" i="35"/>
  <c r="AL148" i="9"/>
  <c r="AX149" i="35"/>
  <c r="BJ148" i="9"/>
  <c r="AN148" i="9"/>
  <c r="AM141" i="35"/>
  <c r="AO141" i="35"/>
  <c r="AY141" i="35"/>
  <c r="BA141" i="35"/>
  <c r="BA140" i="9"/>
  <c r="BC140" i="9"/>
  <c r="BE140" i="9"/>
  <c r="AU141" i="35"/>
  <c r="AW141" i="35"/>
  <c r="BG141" i="35"/>
  <c r="BI141" i="35"/>
  <c r="BI140" i="9"/>
  <c r="BK140" i="9"/>
  <c r="BM140" i="9"/>
  <c r="BC141" i="35"/>
  <c r="BE141" i="35"/>
  <c r="AL140" i="9"/>
  <c r="AN140" i="9"/>
  <c r="AP140" i="9"/>
  <c r="BK141" i="35"/>
  <c r="BM141" i="35"/>
  <c r="AR141" i="35"/>
  <c r="AR140" i="9"/>
  <c r="AT140" i="9"/>
  <c r="AV140" i="9"/>
  <c r="AX140" i="9"/>
  <c r="AT141" i="35"/>
  <c r="AV141" i="35"/>
  <c r="AX141" i="35"/>
  <c r="BH141" i="35"/>
  <c r="BH140" i="9"/>
  <c r="BJ140" i="9"/>
  <c r="BL140" i="9"/>
  <c r="AQ140" i="9"/>
  <c r="BB141" i="35"/>
  <c r="BD141" i="35"/>
  <c r="BF141" i="35"/>
  <c r="AM140" i="9"/>
  <c r="AO140" i="9"/>
  <c r="AY140" i="9"/>
  <c r="AN141" i="35"/>
  <c r="BF140" i="9"/>
  <c r="BL141" i="35"/>
  <c r="AZ140" i="9"/>
  <c r="BG140" i="9"/>
  <c r="AP141" i="35"/>
  <c r="AQ141" i="35"/>
  <c r="AS140" i="9"/>
  <c r="BB140" i="9"/>
  <c r="AZ141" i="35"/>
  <c r="AU140" i="9"/>
  <c r="AL141" i="35"/>
  <c r="BD140" i="9"/>
  <c r="BC133" i="35"/>
  <c r="BE133" i="35"/>
  <c r="AL132" i="9"/>
  <c r="AN132" i="9"/>
  <c r="AP132" i="9"/>
  <c r="BK133" i="35"/>
  <c r="BM133" i="35"/>
  <c r="AR133" i="35"/>
  <c r="AR132" i="9"/>
  <c r="AT132" i="9"/>
  <c r="AV132" i="9"/>
  <c r="AX132" i="9"/>
  <c r="AL133" i="35"/>
  <c r="AN133" i="35"/>
  <c r="AP133" i="35"/>
  <c r="AZ133" i="35"/>
  <c r="AZ132" i="9"/>
  <c r="BB132" i="9"/>
  <c r="BD132" i="9"/>
  <c r="BF132" i="9"/>
  <c r="AT133" i="35"/>
  <c r="AV133" i="35"/>
  <c r="AX133" i="35"/>
  <c r="BH133" i="35"/>
  <c r="BH132" i="9"/>
  <c r="BJ132" i="9"/>
  <c r="BL132" i="9"/>
  <c r="AQ132" i="9"/>
  <c r="BJ133" i="35"/>
  <c r="BL133" i="35"/>
  <c r="AQ133" i="35"/>
  <c r="AS132" i="9"/>
  <c r="AU132" i="9"/>
  <c r="AW132" i="9"/>
  <c r="BG132" i="9"/>
  <c r="AM133" i="35"/>
  <c r="AO133" i="35"/>
  <c r="AY133" i="35"/>
  <c r="AS133" i="35"/>
  <c r="BA132" i="9"/>
  <c r="BC132" i="9"/>
  <c r="BE132" i="9"/>
  <c r="BF133" i="35"/>
  <c r="BI132" i="9"/>
  <c r="BG133" i="35"/>
  <c r="AM132" i="9"/>
  <c r="BK132" i="9"/>
  <c r="BI133" i="35"/>
  <c r="AO132" i="9"/>
  <c r="BB133" i="35"/>
  <c r="BM132" i="9"/>
  <c r="AU133" i="35"/>
  <c r="BA133" i="35"/>
  <c r="AY132" i="9"/>
  <c r="BD133" i="35"/>
  <c r="AL125" i="35"/>
  <c r="AN125" i="35"/>
  <c r="AP125" i="35"/>
  <c r="AZ125" i="35"/>
  <c r="AZ124" i="9"/>
  <c r="BB124" i="9"/>
  <c r="BD124" i="9"/>
  <c r="BF124" i="9"/>
  <c r="AT125" i="35"/>
  <c r="AV125" i="35"/>
  <c r="AX125" i="35"/>
  <c r="BH125" i="35"/>
  <c r="BH124" i="9"/>
  <c r="BJ124" i="9"/>
  <c r="BL124" i="9"/>
  <c r="AQ124" i="9"/>
  <c r="BB125" i="35"/>
  <c r="BD125" i="35"/>
  <c r="BF125" i="35"/>
  <c r="AS125" i="35"/>
  <c r="AM124" i="9"/>
  <c r="AO124" i="9"/>
  <c r="AY124" i="9"/>
  <c r="AU125" i="35"/>
  <c r="AW125" i="35"/>
  <c r="BG125" i="35"/>
  <c r="BI124" i="9"/>
  <c r="BK124" i="9"/>
  <c r="BM124" i="9"/>
  <c r="BC125" i="35"/>
  <c r="BE125" i="35"/>
  <c r="AL124" i="9"/>
  <c r="AN124" i="9"/>
  <c r="AP124" i="9"/>
  <c r="AQ125" i="35"/>
  <c r="AR124" i="9"/>
  <c r="AW124" i="9"/>
  <c r="AY125" i="35"/>
  <c r="BE124" i="9"/>
  <c r="BJ125" i="35"/>
  <c r="AS124" i="9"/>
  <c r="AX124" i="9"/>
  <c r="AM125" i="35"/>
  <c r="AR125" i="35"/>
  <c r="BA124" i="9"/>
  <c r="BG124" i="9"/>
  <c r="BK125" i="35"/>
  <c r="BA125" i="35"/>
  <c r="AT124" i="9"/>
  <c r="BL125" i="35"/>
  <c r="BI125" i="35"/>
  <c r="AU124" i="9"/>
  <c r="AO125" i="35"/>
  <c r="BC124" i="9"/>
  <c r="BB117" i="35"/>
  <c r="BD117" i="35"/>
  <c r="BF117" i="35"/>
  <c r="AM116" i="9"/>
  <c r="AO116" i="9"/>
  <c r="AY116" i="9"/>
  <c r="BJ117" i="35"/>
  <c r="BL117" i="35"/>
  <c r="AQ117" i="35"/>
  <c r="AS117" i="35"/>
  <c r="AS116" i="9"/>
  <c r="AU116" i="9"/>
  <c r="AW116" i="9"/>
  <c r="BG116" i="9"/>
  <c r="AM117" i="35"/>
  <c r="AO117" i="35"/>
  <c r="AY117" i="35"/>
  <c r="BA117" i="35"/>
  <c r="BA116" i="9"/>
  <c r="BC116" i="9"/>
  <c r="BE116" i="9"/>
  <c r="BK117" i="35"/>
  <c r="BM117" i="35"/>
  <c r="AR117" i="35"/>
  <c r="AR116" i="9"/>
  <c r="AT116" i="9"/>
  <c r="AV116" i="9"/>
  <c r="AX116" i="9"/>
  <c r="AL117" i="35"/>
  <c r="AN117" i="35"/>
  <c r="AP117" i="35"/>
  <c r="AZ117" i="35"/>
  <c r="AZ116" i="9"/>
  <c r="BB116" i="9"/>
  <c r="BD116" i="9"/>
  <c r="BF116" i="9"/>
  <c r="BE117" i="35"/>
  <c r="BH116" i="9"/>
  <c r="BM116" i="9"/>
  <c r="AX117" i="35"/>
  <c r="AP116" i="9"/>
  <c r="BG117" i="35"/>
  <c r="BI116" i="9"/>
  <c r="AQ116" i="9"/>
  <c r="AT117" i="35"/>
  <c r="AL116" i="9"/>
  <c r="AU117" i="35"/>
  <c r="BH117" i="35"/>
  <c r="BJ116" i="9"/>
  <c r="BC117" i="35"/>
  <c r="BK116" i="9"/>
  <c r="AV117" i="35"/>
  <c r="BI117" i="35"/>
  <c r="AN116" i="9"/>
  <c r="AM109" i="35"/>
  <c r="AO109" i="35"/>
  <c r="AY109" i="35"/>
  <c r="BA109" i="35"/>
  <c r="BA108" i="9"/>
  <c r="BC108" i="9"/>
  <c r="BE108" i="9"/>
  <c r="AU109" i="35"/>
  <c r="AW109" i="35"/>
  <c r="BG109" i="35"/>
  <c r="BI109" i="35"/>
  <c r="BI108" i="9"/>
  <c r="BK108" i="9"/>
  <c r="BM108" i="9"/>
  <c r="BC109" i="35"/>
  <c r="BE109" i="35"/>
  <c r="AL108" i="9"/>
  <c r="AN108" i="9"/>
  <c r="AP108" i="9"/>
  <c r="AT109" i="35"/>
  <c r="AV109" i="35"/>
  <c r="AX109" i="35"/>
  <c r="BH109" i="35"/>
  <c r="BH108" i="9"/>
  <c r="BJ108" i="9"/>
  <c r="BL108" i="9"/>
  <c r="AQ108" i="9"/>
  <c r="BB109" i="35"/>
  <c r="BD109" i="35"/>
  <c r="BF109" i="35"/>
  <c r="AM108" i="9"/>
  <c r="AO108" i="9"/>
  <c r="AY108" i="9"/>
  <c r="BJ109" i="35"/>
  <c r="AR109" i="35"/>
  <c r="AS108" i="9"/>
  <c r="BF108" i="9"/>
  <c r="BK109" i="35"/>
  <c r="AZ109" i="35"/>
  <c r="AT108" i="9"/>
  <c r="BG108" i="9"/>
  <c r="AN109" i="35"/>
  <c r="BB108" i="9"/>
  <c r="BL109" i="35"/>
  <c r="AS109" i="35"/>
  <c r="AU108" i="9"/>
  <c r="BM109" i="35"/>
  <c r="AV108" i="9"/>
  <c r="AP109" i="35"/>
  <c r="AR108" i="9"/>
  <c r="BD108" i="9"/>
  <c r="AQ109" i="35"/>
  <c r="AZ108" i="9"/>
  <c r="AW108" i="9"/>
  <c r="AZ101" i="35"/>
  <c r="AS101" i="35"/>
  <c r="AL100" i="9"/>
  <c r="AN100" i="9"/>
  <c r="AP100" i="9"/>
  <c r="BH101" i="35"/>
  <c r="BG101" i="35"/>
  <c r="BA101" i="35"/>
  <c r="AR100" i="9"/>
  <c r="AT100" i="9"/>
  <c r="AV100" i="9"/>
  <c r="AX100" i="9"/>
  <c r="AO101" i="35"/>
  <c r="AL101" i="35"/>
  <c r="AV101" i="35"/>
  <c r="AN101" i="35"/>
  <c r="AZ100" i="9"/>
  <c r="BB100" i="9"/>
  <c r="BD100" i="9"/>
  <c r="BF100" i="9"/>
  <c r="BM101" i="35"/>
  <c r="AU101" i="35"/>
  <c r="BJ101" i="35"/>
  <c r="BD101" i="35"/>
  <c r="AS100" i="9"/>
  <c r="AU100" i="9"/>
  <c r="AW100" i="9"/>
  <c r="BG100" i="9"/>
  <c r="BC101" i="35"/>
  <c r="AY101" i="35"/>
  <c r="AQ101" i="35"/>
  <c r="BA100" i="9"/>
  <c r="BC100" i="9"/>
  <c r="BE100" i="9"/>
  <c r="AW101" i="35"/>
  <c r="AX101" i="35"/>
  <c r="AQ100" i="9"/>
  <c r="BE101" i="35"/>
  <c r="BL101" i="35"/>
  <c r="BI100" i="9"/>
  <c r="AY100" i="9"/>
  <c r="BJ100" i="9"/>
  <c r="AR101" i="35"/>
  <c r="BB101" i="35"/>
  <c r="AM100" i="9"/>
  <c r="AT101" i="35"/>
  <c r="AP101" i="35"/>
  <c r="BK100" i="9"/>
  <c r="AM101" i="35"/>
  <c r="BF101" i="35"/>
  <c r="BL100" i="9"/>
  <c r="BK101" i="35"/>
  <c r="AO100" i="9"/>
  <c r="AO93" i="35"/>
  <c r="AR93" i="35"/>
  <c r="AU93" i="35"/>
  <c r="BG93" i="35"/>
  <c r="AZ92" i="9"/>
  <c r="BB92" i="9"/>
  <c r="BD92" i="9"/>
  <c r="BF92" i="9"/>
  <c r="AW93" i="35"/>
  <c r="AZ93" i="35"/>
  <c r="BC93" i="35"/>
  <c r="AN93" i="35"/>
  <c r="BH92" i="9"/>
  <c r="BJ92" i="9"/>
  <c r="BL92" i="9"/>
  <c r="AQ92" i="9"/>
  <c r="BE93" i="35"/>
  <c r="BH93" i="35"/>
  <c r="BK93" i="35"/>
  <c r="BI93" i="35"/>
  <c r="AM92" i="9"/>
  <c r="AO92" i="9"/>
  <c r="AY92" i="9"/>
  <c r="AX93" i="35"/>
  <c r="BB93" i="35"/>
  <c r="BA93" i="35"/>
  <c r="AS93" i="35"/>
  <c r="BI92" i="9"/>
  <c r="BK92" i="9"/>
  <c r="BM92" i="9"/>
  <c r="BF93" i="35"/>
  <c r="BJ93" i="35"/>
  <c r="BD93" i="35"/>
  <c r="AL92" i="9"/>
  <c r="AN92" i="9"/>
  <c r="AP92" i="9"/>
  <c r="BM93" i="35"/>
  <c r="AT92" i="9"/>
  <c r="AP93" i="35"/>
  <c r="AQ93" i="35"/>
  <c r="AU92" i="9"/>
  <c r="BL93" i="35"/>
  <c r="BC92" i="9"/>
  <c r="AL93" i="35"/>
  <c r="AV92" i="9"/>
  <c r="AT93" i="35"/>
  <c r="AR92" i="9"/>
  <c r="AW92" i="9"/>
  <c r="AM93" i="35"/>
  <c r="BE92" i="9"/>
  <c r="AV93" i="35"/>
  <c r="AS92" i="9"/>
  <c r="AX92" i="9"/>
  <c r="BE85" i="35"/>
  <c r="BH85" i="35"/>
  <c r="BK85" i="35"/>
  <c r="BL85" i="35"/>
  <c r="AO84" i="9"/>
  <c r="BH84" i="9"/>
  <c r="AX84" i="9"/>
  <c r="AS84" i="9"/>
  <c r="BM85" i="35"/>
  <c r="AL85" i="35"/>
  <c r="BA85" i="35"/>
  <c r="AS85" i="35"/>
  <c r="AW84" i="9"/>
  <c r="AY84" i="9"/>
  <c r="BI84" i="9"/>
  <c r="AP85" i="35"/>
  <c r="AT85" i="35"/>
  <c r="BD85" i="35"/>
  <c r="AV85" i="35"/>
  <c r="BE84" i="9"/>
  <c r="AL84" i="9"/>
  <c r="BA84" i="9"/>
  <c r="AM85" i="35"/>
  <c r="AN85" i="35"/>
  <c r="BD84" i="9"/>
  <c r="BJ84" i="9"/>
  <c r="BF84" i="9"/>
  <c r="AO85" i="35"/>
  <c r="AR85" i="35"/>
  <c r="AU85" i="35"/>
  <c r="BI85" i="35"/>
  <c r="BL84" i="9"/>
  <c r="AR84" i="9"/>
  <c r="AU84" i="9"/>
  <c r="AP84" i="9"/>
  <c r="AX85" i="35"/>
  <c r="BG85" i="35"/>
  <c r="AZ84" i="9"/>
  <c r="BF85" i="35"/>
  <c r="AQ85" i="35"/>
  <c r="AN84" i="9"/>
  <c r="AT84" i="9"/>
  <c r="AZ85" i="35"/>
  <c r="AV84" i="9"/>
  <c r="BB84" i="9"/>
  <c r="BB85" i="35"/>
  <c r="AY85" i="35"/>
  <c r="BK84" i="9"/>
  <c r="BJ85" i="35"/>
  <c r="BM84" i="9"/>
  <c r="BC84" i="9"/>
  <c r="BC85" i="35"/>
  <c r="AQ84" i="9"/>
  <c r="AM84" i="9"/>
  <c r="AP77" i="35"/>
  <c r="AZ77" i="35"/>
  <c r="BC77" i="35"/>
  <c r="BD77" i="35"/>
  <c r="BE76" i="9"/>
  <c r="AL76" i="9"/>
  <c r="AX77" i="35"/>
  <c r="BH77" i="35"/>
  <c r="BK77" i="35"/>
  <c r="BI77" i="35"/>
  <c r="BM76" i="9"/>
  <c r="AR76" i="9"/>
  <c r="AT76" i="9"/>
  <c r="BF77" i="35"/>
  <c r="AL77" i="35"/>
  <c r="BL77" i="35"/>
  <c r="AN76" i="9"/>
  <c r="AP76" i="9"/>
  <c r="AZ76" i="9"/>
  <c r="BB76" i="9"/>
  <c r="AW77" i="35"/>
  <c r="BG77" i="35"/>
  <c r="BJ77" i="35"/>
  <c r="AS77" i="35"/>
  <c r="BL76" i="9"/>
  <c r="AQ76" i="9"/>
  <c r="AS76" i="9"/>
  <c r="AU76" i="9"/>
  <c r="BE77" i="35"/>
  <c r="AM77" i="35"/>
  <c r="AV77" i="35"/>
  <c r="AO76" i="9"/>
  <c r="AY76" i="9"/>
  <c r="BA76" i="9"/>
  <c r="BC76" i="9"/>
  <c r="AQ77" i="35"/>
  <c r="AN77" i="35"/>
  <c r="AY77" i="35"/>
  <c r="BA77" i="35"/>
  <c r="BH76" i="9"/>
  <c r="AV76" i="9"/>
  <c r="AR77" i="35"/>
  <c r="BD76" i="9"/>
  <c r="BI76" i="9"/>
  <c r="AT77" i="35"/>
  <c r="AW76" i="9"/>
  <c r="BJ76" i="9"/>
  <c r="BB77" i="35"/>
  <c r="AX76" i="9"/>
  <c r="AM76" i="9"/>
  <c r="AO77" i="35"/>
  <c r="AU77" i="35"/>
  <c r="BF76" i="9"/>
  <c r="BK76" i="9"/>
  <c r="BF69" i="35"/>
  <c r="AM69" i="35"/>
  <c r="AN68" i="9"/>
  <c r="AP68" i="9"/>
  <c r="AZ68" i="9"/>
  <c r="BB68" i="9"/>
  <c r="AQ69" i="35"/>
  <c r="AS69" i="35"/>
  <c r="AU69" i="35"/>
  <c r="AV68" i="9"/>
  <c r="AX68" i="9"/>
  <c r="BH68" i="9"/>
  <c r="BJ68" i="9"/>
  <c r="AO69" i="35"/>
  <c r="AY69" i="35"/>
  <c r="BA69" i="35"/>
  <c r="BC69" i="35"/>
  <c r="BD68" i="9"/>
  <c r="BF68" i="9"/>
  <c r="AM68" i="9"/>
  <c r="BM69" i="35"/>
  <c r="AR69" i="35"/>
  <c r="AT69" i="35"/>
  <c r="AV69" i="35"/>
  <c r="AW68" i="9"/>
  <c r="BG68" i="9"/>
  <c r="BI68" i="9"/>
  <c r="BK68" i="9"/>
  <c r="AP69" i="35"/>
  <c r="AZ69" i="35"/>
  <c r="BB69" i="35"/>
  <c r="BD69" i="35"/>
  <c r="BE68" i="9"/>
  <c r="AL68" i="9"/>
  <c r="BL69" i="35"/>
  <c r="BH69" i="35"/>
  <c r="BL68" i="9"/>
  <c r="AS68" i="9"/>
  <c r="AO68" i="9"/>
  <c r="BA68" i="9"/>
  <c r="BI69" i="35"/>
  <c r="BM68" i="9"/>
  <c r="AT68" i="9"/>
  <c r="AW69" i="35"/>
  <c r="AL69" i="35"/>
  <c r="AQ68" i="9"/>
  <c r="AU68" i="9"/>
  <c r="BE69" i="35"/>
  <c r="BJ69" i="35"/>
  <c r="AY68" i="9"/>
  <c r="BC68" i="9"/>
  <c r="AX69" i="35"/>
  <c r="BK69" i="35"/>
  <c r="AO61" i="35"/>
  <c r="AY61" i="35"/>
  <c r="BA61" i="35"/>
  <c r="BC61" i="35"/>
  <c r="BD60" i="9"/>
  <c r="BF60" i="9"/>
  <c r="AM60" i="9"/>
  <c r="AW61" i="35"/>
  <c r="BG61" i="35"/>
  <c r="BI61" i="35"/>
  <c r="BK61" i="35"/>
  <c r="BL60" i="9"/>
  <c r="AQ60" i="9"/>
  <c r="AS60" i="9"/>
  <c r="AU60" i="9"/>
  <c r="BE61" i="35"/>
  <c r="AL61" i="35"/>
  <c r="AN61" i="35"/>
  <c r="AO60" i="9"/>
  <c r="AY60" i="9"/>
  <c r="BA60" i="9"/>
  <c r="BC60" i="9"/>
  <c r="AX61" i="35"/>
  <c r="BH61" i="35"/>
  <c r="BJ61" i="35"/>
  <c r="BL61" i="35"/>
  <c r="BM60" i="9"/>
  <c r="AR60" i="9"/>
  <c r="AT60" i="9"/>
  <c r="BF61" i="35"/>
  <c r="AM61" i="35"/>
  <c r="AN60" i="9"/>
  <c r="AP60" i="9"/>
  <c r="AZ60" i="9"/>
  <c r="BB60" i="9"/>
  <c r="AR61" i="35"/>
  <c r="BD61" i="35"/>
  <c r="AZ61" i="35"/>
  <c r="AV60" i="9"/>
  <c r="BI60" i="9"/>
  <c r="AW60" i="9"/>
  <c r="AL60" i="9"/>
  <c r="AS61" i="35"/>
  <c r="BE60" i="9"/>
  <c r="BJ60" i="9"/>
  <c r="BM61" i="35"/>
  <c r="AT61" i="35"/>
  <c r="AX60" i="9"/>
  <c r="BK60" i="9"/>
  <c r="AP61" i="35"/>
  <c r="BB61" i="35"/>
  <c r="BG60" i="9"/>
  <c r="AQ61" i="35"/>
  <c r="AU61" i="35"/>
  <c r="BE53" i="35"/>
  <c r="AL53" i="35"/>
  <c r="BL53" i="35"/>
  <c r="AO52" i="9"/>
  <c r="AY52" i="9"/>
  <c r="BA52" i="9"/>
  <c r="BC52" i="9"/>
  <c r="BM53" i="35"/>
  <c r="AR53" i="35"/>
  <c r="AT53" i="35"/>
  <c r="AN53" i="35"/>
  <c r="AW52" i="9"/>
  <c r="BG52" i="9"/>
  <c r="BI52" i="9"/>
  <c r="BK52" i="9"/>
  <c r="AP53" i="35"/>
  <c r="AZ53" i="35"/>
  <c r="BB53" i="35"/>
  <c r="AV53" i="35"/>
  <c r="BE52" i="9"/>
  <c r="AL52" i="9"/>
  <c r="AQ53" i="35"/>
  <c r="AS53" i="35"/>
  <c r="AU53" i="35"/>
  <c r="AV52" i="9"/>
  <c r="AX52" i="9"/>
  <c r="BH52" i="9"/>
  <c r="BJ52" i="9"/>
  <c r="AO53" i="35"/>
  <c r="AY53" i="35"/>
  <c r="BA53" i="35"/>
  <c r="BC53" i="35"/>
  <c r="BD52" i="9"/>
  <c r="BF52" i="9"/>
  <c r="AM52" i="9"/>
  <c r="BH53" i="35"/>
  <c r="BL52" i="9"/>
  <c r="AS52" i="9"/>
  <c r="BM52" i="9"/>
  <c r="AT52" i="9"/>
  <c r="BI53" i="35"/>
  <c r="AP52" i="9"/>
  <c r="BB52" i="9"/>
  <c r="AW53" i="35"/>
  <c r="BJ53" i="35"/>
  <c r="AQ52" i="9"/>
  <c r="AU52" i="9"/>
  <c r="AX53" i="35"/>
  <c r="AM53" i="35"/>
  <c r="BF53" i="35"/>
  <c r="BK53" i="35"/>
  <c r="AR52" i="9"/>
  <c r="BG53" i="35"/>
  <c r="BD53" i="35"/>
  <c r="AZ52" i="9"/>
  <c r="AP45" i="35"/>
  <c r="AZ45" i="35"/>
  <c r="BB45" i="35"/>
  <c r="BL45" i="35"/>
  <c r="BM44" i="9"/>
  <c r="AR44" i="9"/>
  <c r="AL44" i="9"/>
  <c r="AX45" i="35"/>
  <c r="BH45" i="35"/>
  <c r="BJ45" i="35"/>
  <c r="AN44" i="9"/>
  <c r="AP44" i="9"/>
  <c r="AZ44" i="9"/>
  <c r="AT44" i="9"/>
  <c r="BF45" i="35"/>
  <c r="AM45" i="35"/>
  <c r="AV44" i="9"/>
  <c r="AX44" i="9"/>
  <c r="BH44" i="9"/>
  <c r="BB44" i="9"/>
  <c r="AW45" i="35"/>
  <c r="BG45" i="35"/>
  <c r="BI45" i="35"/>
  <c r="BK45" i="35"/>
  <c r="AO44" i="9"/>
  <c r="AY44" i="9"/>
  <c r="BA44" i="9"/>
  <c r="AU44" i="9"/>
  <c r="BE45" i="35"/>
  <c r="AL45" i="35"/>
  <c r="AV45" i="35"/>
  <c r="AW44" i="9"/>
  <c r="BG44" i="9"/>
  <c r="BI44" i="9"/>
  <c r="BC44" i="9"/>
  <c r="AS45" i="35"/>
  <c r="BE44" i="9"/>
  <c r="AM44" i="9"/>
  <c r="AO45" i="35"/>
  <c r="BA45" i="35"/>
  <c r="BF44" i="9"/>
  <c r="BK44" i="9"/>
  <c r="BM45" i="35"/>
  <c r="AT45" i="35"/>
  <c r="AQ44" i="9"/>
  <c r="AQ45" i="35"/>
  <c r="AU45" i="35"/>
  <c r="AY45" i="35"/>
  <c r="BC45" i="35"/>
  <c r="BD45" i="35"/>
  <c r="AS44" i="9"/>
  <c r="AR45" i="35"/>
  <c r="BD44" i="9"/>
  <c r="AN45" i="35"/>
  <c r="BF37" i="35"/>
  <c r="AM37" i="35"/>
  <c r="AN36" i="9"/>
  <c r="AP36" i="9"/>
  <c r="AZ36" i="9"/>
  <c r="BB36" i="9"/>
  <c r="AQ37" i="35"/>
  <c r="AS37" i="35"/>
  <c r="AU37" i="35"/>
  <c r="AV36" i="9"/>
  <c r="AX36" i="9"/>
  <c r="BH36" i="9"/>
  <c r="BJ36" i="9"/>
  <c r="AO37" i="35"/>
  <c r="AY37" i="35"/>
  <c r="BA37" i="35"/>
  <c r="BC37" i="35"/>
  <c r="BD36" i="9"/>
  <c r="BF36" i="9"/>
  <c r="AM36" i="9"/>
  <c r="BM37" i="35"/>
  <c r="AR37" i="35"/>
  <c r="AT37" i="35"/>
  <c r="AV37" i="35"/>
  <c r="AW36" i="9"/>
  <c r="BG36" i="9"/>
  <c r="BI36" i="9"/>
  <c r="BK36" i="9"/>
  <c r="AP37" i="35"/>
  <c r="AZ37" i="35"/>
  <c r="BB37" i="35"/>
  <c r="BD37" i="35"/>
  <c r="BE36" i="9"/>
  <c r="AL36" i="9"/>
  <c r="AW37" i="35"/>
  <c r="AL37" i="35"/>
  <c r="AQ36" i="9"/>
  <c r="AU36" i="9"/>
  <c r="BE37" i="35"/>
  <c r="BJ37" i="35"/>
  <c r="AY36" i="9"/>
  <c r="BC36" i="9"/>
  <c r="AX37" i="35"/>
  <c r="BK37" i="35"/>
  <c r="BG37" i="35"/>
  <c r="AN37" i="35"/>
  <c r="AR36" i="9"/>
  <c r="BL37" i="35"/>
  <c r="BH37" i="35"/>
  <c r="BL36" i="9"/>
  <c r="AS36" i="9"/>
  <c r="AO36" i="9"/>
  <c r="BA36" i="9"/>
  <c r="AS259" i="9"/>
  <c r="AX272" i="9"/>
  <c r="BK275" i="9"/>
  <c r="AM279" i="9"/>
  <c r="AY284" i="9"/>
  <c r="BD286" i="9"/>
  <c r="BH288" i="9"/>
  <c r="BL290" i="9"/>
  <c r="AL293" i="9"/>
  <c r="AP295" i="9"/>
  <c r="AT297" i="9"/>
  <c r="AX299" i="9"/>
  <c r="BB301" i="9"/>
  <c r="BF303" i="9"/>
  <c r="AN310" i="9"/>
  <c r="AR312" i="9"/>
  <c r="AV314" i="9"/>
  <c r="AZ316" i="9"/>
  <c r="BD318" i="9"/>
  <c r="BH320" i="9"/>
  <c r="BL322" i="9"/>
  <c r="AL325" i="9"/>
  <c r="AP327" i="9"/>
  <c r="AT329" i="9"/>
  <c r="AX331" i="9"/>
  <c r="BB333" i="9"/>
  <c r="BF335" i="9"/>
  <c r="BJ337" i="9"/>
  <c r="AN342" i="9"/>
  <c r="AR344" i="9"/>
  <c r="AV346" i="9"/>
  <c r="AZ348" i="9"/>
  <c r="BD350" i="9"/>
  <c r="BH352" i="9"/>
  <c r="BL354" i="9"/>
  <c r="AL357" i="9"/>
  <c r="AP359" i="9"/>
  <c r="AT361" i="9"/>
  <c r="AX363" i="9"/>
  <c r="BB365" i="9"/>
  <c r="BF367" i="9"/>
  <c r="AN374" i="9"/>
  <c r="AR376" i="9"/>
  <c r="AV378" i="9"/>
  <c r="AZ380" i="9"/>
  <c r="BD382" i="9"/>
  <c r="BH384" i="9"/>
  <c r="BL386" i="9"/>
  <c r="AL389" i="9"/>
  <c r="AP391" i="9"/>
  <c r="AT393" i="9"/>
  <c r="AX395" i="9"/>
  <c r="BB397" i="9"/>
  <c r="BF399" i="9"/>
  <c r="BE34" i="9"/>
  <c r="BC34" i="9"/>
  <c r="BA34" i="9"/>
  <c r="AZ35" i="35"/>
  <c r="AP35" i="35"/>
  <c r="AN35" i="35"/>
  <c r="AL35" i="35"/>
  <c r="AY42" i="9"/>
  <c r="AO42" i="9"/>
  <c r="AM42" i="9"/>
  <c r="AR43" i="35"/>
  <c r="BE43" i="35"/>
  <c r="BC43" i="35"/>
  <c r="BA43" i="35"/>
  <c r="BF50" i="9"/>
  <c r="BD50" i="9"/>
  <c r="BB50" i="9"/>
  <c r="AZ50" i="9"/>
  <c r="AY51" i="35"/>
  <c r="AO51" i="35"/>
  <c r="AM51" i="35"/>
  <c r="AP58" i="9"/>
  <c r="AN58" i="9"/>
  <c r="AL58" i="9"/>
  <c r="BF59" i="35"/>
  <c r="BD59" i="35"/>
  <c r="BB59" i="35"/>
  <c r="BE66" i="9"/>
  <c r="BC66" i="9"/>
  <c r="BA66" i="9"/>
  <c r="AZ67" i="35"/>
  <c r="AP67" i="35"/>
  <c r="AN67" i="35"/>
  <c r="AL67" i="35"/>
  <c r="AY74" i="9"/>
  <c r="AO74" i="9"/>
  <c r="AM74" i="9"/>
  <c r="AR75" i="35"/>
  <c r="BE75" i="35"/>
  <c r="BC75" i="35"/>
  <c r="BA75" i="35"/>
  <c r="BB82" i="9"/>
  <c r="AW82" i="9"/>
  <c r="AU82" i="9"/>
  <c r="AZ82" i="9"/>
  <c r="BE83" i="35"/>
  <c r="AX83" i="35"/>
  <c r="AM83" i="35"/>
  <c r="BM90" i="9"/>
  <c r="AO90" i="9"/>
  <c r="AV90" i="9"/>
  <c r="AS90" i="9"/>
  <c r="AZ91" i="35"/>
  <c r="BF91" i="35"/>
  <c r="BB91" i="35"/>
  <c r="AL98" i="9"/>
  <c r="BE98" i="9"/>
  <c r="AR99" i="35"/>
  <c r="BF99" i="35"/>
  <c r="AL99" i="35"/>
  <c r="BC106" i="9"/>
  <c r="BA106" i="9"/>
  <c r="AY106" i="9"/>
  <c r="AO106" i="9"/>
  <c r="AO107" i="35"/>
  <c r="AL107" i="35"/>
  <c r="AX107" i="35"/>
  <c r="AM114" i="9"/>
  <c r="BF114" i="9"/>
  <c r="BD114" i="9"/>
  <c r="BD115" i="35"/>
  <c r="BB115" i="35"/>
  <c r="AZ115" i="35"/>
  <c r="AP115" i="35"/>
  <c r="BB122" i="9"/>
  <c r="AZ122" i="9"/>
  <c r="AP122" i="9"/>
  <c r="AN122" i="9"/>
  <c r="AN123" i="35"/>
  <c r="AL123" i="35"/>
  <c r="AL130" i="9"/>
  <c r="BE130" i="9"/>
  <c r="AO131" i="35"/>
  <c r="BC131" i="35"/>
  <c r="BA131" i="35"/>
  <c r="AY131" i="35"/>
  <c r="BC138" i="9"/>
  <c r="BA138" i="9"/>
  <c r="AY138" i="9"/>
  <c r="AO138" i="9"/>
  <c r="AO139" i="35"/>
  <c r="AM139" i="35"/>
  <c r="BF139" i="35"/>
  <c r="AM146" i="9"/>
  <c r="BF146" i="9"/>
  <c r="BD146" i="9"/>
  <c r="BD147" i="35"/>
  <c r="BB147" i="35"/>
  <c r="AZ147" i="35"/>
  <c r="AP147" i="35"/>
  <c r="BB154" i="9"/>
  <c r="AZ154" i="9"/>
  <c r="AP154" i="9"/>
  <c r="AN154" i="9"/>
  <c r="AN155" i="35"/>
  <c r="AL155" i="35"/>
  <c r="AL162" i="9"/>
  <c r="BE162" i="9"/>
  <c r="AO163" i="35"/>
  <c r="BC163" i="35"/>
  <c r="BA163" i="35"/>
  <c r="AY163" i="35"/>
  <c r="BC170" i="9"/>
  <c r="BA170" i="9"/>
  <c r="AY170" i="9"/>
  <c r="AO170" i="9"/>
  <c r="AO171" i="35"/>
  <c r="AM171" i="35"/>
  <c r="BF171" i="35"/>
  <c r="AM178" i="9"/>
  <c r="BF178" i="9"/>
  <c r="BD178" i="9"/>
  <c r="BD179" i="35"/>
  <c r="BB179" i="35"/>
  <c r="AZ179" i="35"/>
  <c r="AP179" i="35"/>
  <c r="BB186" i="9"/>
  <c r="AZ186" i="9"/>
  <c r="AP186" i="9"/>
  <c r="AN186" i="9"/>
  <c r="AN187" i="35"/>
  <c r="AL187" i="35"/>
  <c r="AL194" i="9"/>
  <c r="BE194" i="9"/>
  <c r="AO195" i="35"/>
  <c r="BC195" i="35"/>
  <c r="BA195" i="35"/>
  <c r="AY195" i="35"/>
  <c r="BC202" i="9"/>
  <c r="BA202" i="9"/>
  <c r="AY202" i="9"/>
  <c r="AO202" i="9"/>
  <c r="AO203" i="35"/>
  <c r="AM203" i="35"/>
  <c r="BF203" i="35"/>
  <c r="AM210" i="9"/>
  <c r="BF210" i="9"/>
  <c r="BD210" i="9"/>
  <c r="BD211" i="35"/>
  <c r="BB211" i="35"/>
  <c r="AZ211" i="35"/>
  <c r="AP211" i="35"/>
  <c r="BB218" i="9"/>
  <c r="AZ218" i="9"/>
  <c r="AP218" i="9"/>
  <c r="AN218" i="9"/>
  <c r="AN219" i="35"/>
  <c r="AL219" i="35"/>
  <c r="BJ226" i="9"/>
  <c r="AW227" i="35"/>
  <c r="BI227" i="35"/>
  <c r="BL234" i="9"/>
  <c r="BJ235" i="35"/>
  <c r="AY235" i="35"/>
  <c r="AU243" i="35"/>
  <c r="BC251" i="35"/>
  <c r="BL258" i="9"/>
  <c r="AX259" i="35"/>
  <c r="BH266" i="9"/>
  <c r="BH267" i="35"/>
  <c r="BI275" i="35"/>
  <c r="BI283" i="35"/>
  <c r="BK299" i="35"/>
  <c r="AW299" i="35"/>
  <c r="AM307" i="35"/>
  <c r="BG323" i="35"/>
  <c r="BC347" i="35"/>
  <c r="AW371" i="35"/>
  <c r="BK387" i="35"/>
  <c r="BE268" i="9"/>
  <c r="AQ311" i="9"/>
  <c r="AY335" i="9"/>
  <c r="BG359" i="9"/>
  <c r="BM370" i="9"/>
  <c r="BK381" i="9"/>
  <c r="AQ395" i="9"/>
  <c r="AV10" i="35"/>
  <c r="CA10" i="35" s="1"/>
  <c r="BA25" i="35"/>
  <c r="BH35" i="9"/>
  <c r="AQ36" i="35"/>
  <c r="BJ44" i="35"/>
  <c r="BH67" i="9"/>
  <c r="AQ68" i="35"/>
  <c r="BG76" i="35"/>
  <c r="BA92" i="35"/>
  <c r="AW108" i="35"/>
  <c r="BI115" i="9"/>
  <c r="BH116" i="35"/>
  <c r="BL131" i="9"/>
  <c r="BI132" i="35"/>
  <c r="BI147" i="9"/>
  <c r="BJ163" i="9"/>
  <c r="BK179" i="9"/>
  <c r="BK196" i="35"/>
  <c r="BG212" i="35"/>
  <c r="AS219" i="9"/>
  <c r="AR220" i="35"/>
  <c r="AX227" i="9"/>
  <c r="AT235" i="9"/>
  <c r="BG243" i="9"/>
  <c r="AU251" i="9"/>
  <c r="BD260" i="35"/>
  <c r="AQ292" i="35"/>
  <c r="AX324" i="35"/>
  <c r="AO356" i="35"/>
  <c r="BA372" i="35"/>
  <c r="AX388" i="35"/>
  <c r="BL289" i="9"/>
  <c r="BD317" i="9"/>
  <c r="BJ372" i="9"/>
  <c r="BI37" i="35"/>
  <c r="AV61" i="35"/>
  <c r="BH149" i="35"/>
  <c r="AY157" i="35"/>
  <c r="M12" i="32"/>
  <c r="Q14" i="32"/>
  <c r="J16" i="32"/>
  <c r="R16" i="32"/>
  <c r="AW395" i="9"/>
  <c r="AO395" i="9"/>
  <c r="BM395" i="9"/>
  <c r="BD395" i="9"/>
  <c r="AV395" i="9"/>
  <c r="BE395" i="9"/>
  <c r="BL395" i="9"/>
  <c r="AN395" i="9"/>
  <c r="BK395" i="9"/>
  <c r="BC395" i="9"/>
  <c r="AU395" i="9"/>
  <c r="AL395" i="9"/>
  <c r="AM395" i="9"/>
  <c r="BJ395" i="9"/>
  <c r="BB395" i="9"/>
  <c r="BH395" i="9"/>
  <c r="AY396" i="35"/>
  <c r="BA396" i="35"/>
  <c r="BD396" i="35"/>
  <c r="BK396" i="35"/>
  <c r="AZ395" i="9"/>
  <c r="BG396" i="35"/>
  <c r="BI396" i="35"/>
  <c r="BL396" i="35"/>
  <c r="BM396" i="35"/>
  <c r="AT395" i="9"/>
  <c r="AR395" i="9"/>
  <c r="AL396" i="35"/>
  <c r="AM396" i="35"/>
  <c r="BI395" i="9"/>
  <c r="AX396" i="35"/>
  <c r="BH396" i="35"/>
  <c r="BJ396" i="35"/>
  <c r="AW396" i="35"/>
  <c r="BA395" i="9"/>
  <c r="BF396" i="35"/>
  <c r="AN396" i="35"/>
  <c r="BC396" i="35"/>
  <c r="AS395" i="9"/>
  <c r="AZ396" i="35"/>
  <c r="BE396" i="35"/>
  <c r="AS396" i="35"/>
  <c r="AT396" i="35"/>
  <c r="AP396" i="35"/>
  <c r="BB396" i="35"/>
  <c r="AQ396" i="35"/>
  <c r="AV396" i="35"/>
  <c r="BG395" i="9"/>
  <c r="AO396" i="35"/>
  <c r="AY395" i="9"/>
  <c r="BM387" i="9"/>
  <c r="BE387" i="9"/>
  <c r="AW387" i="9"/>
  <c r="AO387" i="9"/>
  <c r="BL387" i="9"/>
  <c r="BD387" i="9"/>
  <c r="AV387" i="9"/>
  <c r="AN387" i="9"/>
  <c r="BK387" i="9"/>
  <c r="BC387" i="9"/>
  <c r="AU387" i="9"/>
  <c r="AM387" i="9"/>
  <c r="BJ387" i="9"/>
  <c r="BB387" i="9"/>
  <c r="AT387" i="9"/>
  <c r="AL387" i="9"/>
  <c r="AY388" i="35"/>
  <c r="BA388" i="35"/>
  <c r="BI387" i="9"/>
  <c r="AL388" i="35"/>
  <c r="AV388" i="35"/>
  <c r="BA387" i="9"/>
  <c r="AS387" i="9"/>
  <c r="BH387" i="9"/>
  <c r="BF388" i="35"/>
  <c r="BH388" i="35"/>
  <c r="BJ388" i="35"/>
  <c r="AZ387" i="9"/>
  <c r="AM388" i="35"/>
  <c r="BE388" i="35"/>
  <c r="AQ388" i="35"/>
  <c r="AT388" i="35"/>
  <c r="BK388" i="35"/>
  <c r="BG388" i="35"/>
  <c r="BB388" i="35"/>
  <c r="BM388" i="35"/>
  <c r="AU388" i="35"/>
  <c r="AO388" i="35"/>
  <c r="BG387" i="9"/>
  <c r="AR387" i="9"/>
  <c r="AR388" i="35"/>
  <c r="BC388" i="35"/>
  <c r="AY387" i="9"/>
  <c r="AZ388" i="35"/>
  <c r="AN388" i="35"/>
  <c r="AQ387" i="9"/>
  <c r="BD388" i="35"/>
  <c r="AP388" i="35"/>
  <c r="AS388" i="35"/>
  <c r="BL388" i="35"/>
  <c r="BM379" i="9"/>
  <c r="BE379" i="9"/>
  <c r="AW379" i="9"/>
  <c r="AO379" i="9"/>
  <c r="BL379" i="9"/>
  <c r="AV379" i="9"/>
  <c r="AN379" i="9"/>
  <c r="AU379" i="9"/>
  <c r="BD379" i="9"/>
  <c r="AM379" i="9"/>
  <c r="BK379" i="9"/>
  <c r="BB379" i="9"/>
  <c r="AT379" i="9"/>
  <c r="AL379" i="9"/>
  <c r="BC379" i="9"/>
  <c r="BA379" i="9"/>
  <c r="AS379" i="9"/>
  <c r="BH379" i="9"/>
  <c r="AL380" i="35"/>
  <c r="AN380" i="35"/>
  <c r="BJ379" i="9"/>
  <c r="BF380" i="35"/>
  <c r="AM380" i="35"/>
  <c r="AO380" i="35"/>
  <c r="BI379" i="9"/>
  <c r="AX380" i="35"/>
  <c r="BC380" i="35"/>
  <c r="AY379" i="9"/>
  <c r="AQ380" i="35"/>
  <c r="AS380" i="35"/>
  <c r="BK380" i="35"/>
  <c r="AQ379" i="9"/>
  <c r="AY380" i="35"/>
  <c r="BA380" i="35"/>
  <c r="AV380" i="35"/>
  <c r="BG380" i="35"/>
  <c r="BI380" i="35"/>
  <c r="BD380" i="35"/>
  <c r="AT380" i="35"/>
  <c r="BL380" i="35"/>
  <c r="AR380" i="35"/>
  <c r="BB380" i="35"/>
  <c r="AW380" i="35"/>
  <c r="AZ379" i="9"/>
  <c r="AZ380" i="35"/>
  <c r="BJ380" i="35"/>
  <c r="BE380" i="35"/>
  <c r="AO371" i="9"/>
  <c r="BM371" i="9"/>
  <c r="BE371" i="9"/>
  <c r="AV371" i="9"/>
  <c r="AN371" i="9"/>
  <c r="AW371" i="9"/>
  <c r="BL371" i="9"/>
  <c r="BD371" i="9"/>
  <c r="BK371" i="9"/>
  <c r="BC371" i="9"/>
  <c r="AU371" i="9"/>
  <c r="AM371" i="9"/>
  <c r="BJ371" i="9"/>
  <c r="BB371" i="9"/>
  <c r="AT371" i="9"/>
  <c r="AZ371" i="9"/>
  <c r="AR371" i="9"/>
  <c r="AL372" i="35"/>
  <c r="AN372" i="35"/>
  <c r="AL371" i="9"/>
  <c r="BI371" i="9"/>
  <c r="BA371" i="9"/>
  <c r="AS371" i="9"/>
  <c r="BF372" i="35"/>
  <c r="AM372" i="35"/>
  <c r="AO372" i="35"/>
  <c r="BG372" i="35"/>
  <c r="BI372" i="35"/>
  <c r="BD372" i="35"/>
  <c r="BH371" i="9"/>
  <c r="AT372" i="35"/>
  <c r="BL372" i="35"/>
  <c r="AR372" i="35"/>
  <c r="BB372" i="35"/>
  <c r="AW372" i="35"/>
  <c r="AZ372" i="35"/>
  <c r="BJ372" i="35"/>
  <c r="BE372" i="35"/>
  <c r="AP372" i="35"/>
  <c r="BH372" i="35"/>
  <c r="AU372" i="35"/>
  <c r="BM372" i="35"/>
  <c r="BG371" i="9"/>
  <c r="AX372" i="35"/>
  <c r="BC372" i="35"/>
  <c r="AY371" i="9"/>
  <c r="AQ372" i="35"/>
  <c r="AS372" i="35"/>
  <c r="BK372" i="35"/>
  <c r="AQ371" i="9"/>
  <c r="BM363" i="9"/>
  <c r="BE363" i="9"/>
  <c r="AW363" i="9"/>
  <c r="AO363" i="9"/>
  <c r="BL363" i="9"/>
  <c r="BD363" i="9"/>
  <c r="AV363" i="9"/>
  <c r="AN363" i="9"/>
  <c r="BK363" i="9"/>
  <c r="BC363" i="9"/>
  <c r="AU363" i="9"/>
  <c r="AM363" i="9"/>
  <c r="BJ363" i="9"/>
  <c r="BB363" i="9"/>
  <c r="AT363" i="9"/>
  <c r="AL363" i="9"/>
  <c r="BI363" i="9"/>
  <c r="BA363" i="9"/>
  <c r="AL364" i="35"/>
  <c r="AN364" i="35"/>
  <c r="AS363" i="9"/>
  <c r="AZ363" i="9"/>
  <c r="AR363" i="9"/>
  <c r="BF364" i="35"/>
  <c r="AM364" i="35"/>
  <c r="BM364" i="35"/>
  <c r="AZ364" i="35"/>
  <c r="BJ364" i="35"/>
  <c r="AW364" i="35"/>
  <c r="AP364" i="35"/>
  <c r="BH364" i="35"/>
  <c r="AU364" i="35"/>
  <c r="BE364" i="35"/>
  <c r="BG363" i="9"/>
  <c r="AX364" i="35"/>
  <c r="BC364" i="35"/>
  <c r="AY363" i="9"/>
  <c r="AQ364" i="35"/>
  <c r="AS364" i="35"/>
  <c r="BK364" i="35"/>
  <c r="AQ363" i="9"/>
  <c r="AY364" i="35"/>
  <c r="BA364" i="35"/>
  <c r="AV364" i="35"/>
  <c r="BH363" i="9"/>
  <c r="BG364" i="35"/>
  <c r="BI364" i="35"/>
  <c r="BD364" i="35"/>
  <c r="AT364" i="35"/>
  <c r="BL364" i="35"/>
  <c r="BE355" i="9"/>
  <c r="AW355" i="9"/>
  <c r="AO355" i="9"/>
  <c r="BL355" i="9"/>
  <c r="BD355" i="9"/>
  <c r="AN355" i="9"/>
  <c r="BM355" i="9"/>
  <c r="AM355" i="9"/>
  <c r="AV355" i="9"/>
  <c r="BK355" i="9"/>
  <c r="BC355" i="9"/>
  <c r="AT355" i="9"/>
  <c r="AL355" i="9"/>
  <c r="AU355" i="9"/>
  <c r="BJ355" i="9"/>
  <c r="AS355" i="9"/>
  <c r="BH355" i="9"/>
  <c r="AZ355" i="9"/>
  <c r="AL356" i="35"/>
  <c r="AN356" i="35"/>
  <c r="BB355" i="9"/>
  <c r="BI355" i="9"/>
  <c r="AQ356" i="35"/>
  <c r="AM356" i="35"/>
  <c r="AW356" i="35"/>
  <c r="BA355" i="9"/>
  <c r="BF356" i="35"/>
  <c r="BC356" i="35"/>
  <c r="AQ355" i="9"/>
  <c r="AR355" i="9"/>
  <c r="AY356" i="35"/>
  <c r="AS356" i="35"/>
  <c r="BK356" i="35"/>
  <c r="BG356" i="35"/>
  <c r="BA356" i="35"/>
  <c r="AV356" i="35"/>
  <c r="BI356" i="35"/>
  <c r="BD356" i="35"/>
  <c r="AT356" i="35"/>
  <c r="BL356" i="35"/>
  <c r="AR356" i="35"/>
  <c r="BB356" i="35"/>
  <c r="BE356" i="35"/>
  <c r="AP356" i="35"/>
  <c r="AZ356" i="35"/>
  <c r="BJ356" i="35"/>
  <c r="BM356" i="35"/>
  <c r="BG355" i="9"/>
  <c r="BM347" i="9"/>
  <c r="BE347" i="9"/>
  <c r="AW347" i="9"/>
  <c r="AN347" i="9"/>
  <c r="AO347" i="9"/>
  <c r="BL347" i="9"/>
  <c r="BD347" i="9"/>
  <c r="BK347" i="9"/>
  <c r="BC347" i="9"/>
  <c r="AV347" i="9"/>
  <c r="AU347" i="9"/>
  <c r="AM347" i="9"/>
  <c r="BJ347" i="9"/>
  <c r="BB347" i="9"/>
  <c r="AT347" i="9"/>
  <c r="AL347" i="9"/>
  <c r="AR347" i="9"/>
  <c r="AL348" i="35"/>
  <c r="AN348" i="35"/>
  <c r="BI347" i="9"/>
  <c r="BA347" i="9"/>
  <c r="AS347" i="9"/>
  <c r="BH347" i="9"/>
  <c r="BF348" i="35"/>
  <c r="AM348" i="35"/>
  <c r="AO348" i="35"/>
  <c r="AY348" i="35"/>
  <c r="BA348" i="35"/>
  <c r="AV348" i="35"/>
  <c r="BG348" i="35"/>
  <c r="BI348" i="35"/>
  <c r="BD348" i="35"/>
  <c r="AT348" i="35"/>
  <c r="BL348" i="35"/>
  <c r="AR348" i="35"/>
  <c r="BB348" i="35"/>
  <c r="AW348" i="35"/>
  <c r="BG347" i="9"/>
  <c r="AZ348" i="35"/>
  <c r="BJ348" i="35"/>
  <c r="BE348" i="35"/>
  <c r="AY347" i="9"/>
  <c r="AZ347" i="9"/>
  <c r="AP348" i="35"/>
  <c r="BH348" i="35"/>
  <c r="AU348" i="35"/>
  <c r="BM348" i="35"/>
  <c r="AQ347" i="9"/>
  <c r="AX348" i="35"/>
  <c r="BC348" i="35"/>
  <c r="BM339" i="9"/>
  <c r="BE339" i="9"/>
  <c r="AW339" i="9"/>
  <c r="AO339" i="9"/>
  <c r="BD339" i="9"/>
  <c r="AV339" i="9"/>
  <c r="AN339" i="9"/>
  <c r="BC339" i="9"/>
  <c r="AU339" i="9"/>
  <c r="AM339" i="9"/>
  <c r="BL339" i="9"/>
  <c r="BJ339" i="9"/>
  <c r="BB339" i="9"/>
  <c r="AT339" i="9"/>
  <c r="BK339" i="9"/>
  <c r="AL339" i="9"/>
  <c r="BI339" i="9"/>
  <c r="BA339" i="9"/>
  <c r="AS339" i="9"/>
  <c r="AL340" i="35"/>
  <c r="AN340" i="35"/>
  <c r="AR339" i="9"/>
  <c r="BF340" i="35"/>
  <c r="AM340" i="35"/>
  <c r="AO340" i="35"/>
  <c r="AZ339" i="9"/>
  <c r="AT340" i="35"/>
  <c r="BL340" i="35"/>
  <c r="BG339" i="9"/>
  <c r="AR340" i="35"/>
  <c r="BB340" i="35"/>
  <c r="AW340" i="35"/>
  <c r="AY339" i="9"/>
  <c r="AZ340" i="35"/>
  <c r="BJ340" i="35"/>
  <c r="BE340" i="35"/>
  <c r="AQ339" i="9"/>
  <c r="AP340" i="35"/>
  <c r="BH340" i="35"/>
  <c r="AU340" i="35"/>
  <c r="BM340" i="35"/>
  <c r="AX340" i="35"/>
  <c r="BC340" i="35"/>
  <c r="AQ340" i="35"/>
  <c r="AS340" i="35"/>
  <c r="BK340" i="35"/>
  <c r="AY340" i="35"/>
  <c r="BA340" i="35"/>
  <c r="AV340" i="35"/>
  <c r="AW331" i="9"/>
  <c r="AO331" i="9"/>
  <c r="BM331" i="9"/>
  <c r="BD331" i="9"/>
  <c r="AV331" i="9"/>
  <c r="BE331" i="9"/>
  <c r="BK331" i="9"/>
  <c r="BC331" i="9"/>
  <c r="BL331" i="9"/>
  <c r="AU331" i="9"/>
  <c r="AM331" i="9"/>
  <c r="AL331" i="9"/>
  <c r="AN331" i="9"/>
  <c r="BJ331" i="9"/>
  <c r="BB331" i="9"/>
  <c r="BH331" i="9"/>
  <c r="AZ331" i="9"/>
  <c r="AR331" i="9"/>
  <c r="AL332" i="35"/>
  <c r="AN332" i="35"/>
  <c r="AT331" i="9"/>
  <c r="BI331" i="9"/>
  <c r="BA331" i="9"/>
  <c r="BF332" i="35"/>
  <c r="AM332" i="35"/>
  <c r="BM332" i="35"/>
  <c r="AS331" i="9"/>
  <c r="AZ332" i="35"/>
  <c r="BJ332" i="35"/>
  <c r="AW332" i="35"/>
  <c r="AP332" i="35"/>
  <c r="BH332" i="35"/>
  <c r="AU332" i="35"/>
  <c r="BE332" i="35"/>
  <c r="AX332" i="35"/>
  <c r="BC332" i="35"/>
  <c r="AQ332" i="35"/>
  <c r="AS332" i="35"/>
  <c r="BK332" i="35"/>
  <c r="AY332" i="35"/>
  <c r="BA332" i="35"/>
  <c r="AV332" i="35"/>
  <c r="BG332" i="35"/>
  <c r="BI332" i="35"/>
  <c r="BD332" i="35"/>
  <c r="BG331" i="9"/>
  <c r="AT332" i="35"/>
  <c r="BL332" i="35"/>
  <c r="AY331" i="9"/>
  <c r="BM323" i="9"/>
  <c r="BE323" i="9"/>
  <c r="AW323" i="9"/>
  <c r="AO323" i="9"/>
  <c r="BL323" i="9"/>
  <c r="BD323" i="9"/>
  <c r="AV323" i="9"/>
  <c r="BK323" i="9"/>
  <c r="BC323" i="9"/>
  <c r="AU323" i="9"/>
  <c r="AM323" i="9"/>
  <c r="BJ323" i="9"/>
  <c r="BB323" i="9"/>
  <c r="AN323" i="9"/>
  <c r="AT323" i="9"/>
  <c r="AL323" i="9"/>
  <c r="BI323" i="9"/>
  <c r="AR324" i="35"/>
  <c r="AL324" i="35"/>
  <c r="AN324" i="35"/>
  <c r="BA323" i="9"/>
  <c r="AS323" i="9"/>
  <c r="BH323" i="9"/>
  <c r="AZ323" i="9"/>
  <c r="AQ324" i="35"/>
  <c r="AM324" i="35"/>
  <c r="AW324" i="35"/>
  <c r="BF324" i="35"/>
  <c r="AS324" i="35"/>
  <c r="BK324" i="35"/>
  <c r="AY324" i="35"/>
  <c r="BA324" i="35"/>
  <c r="AV324" i="35"/>
  <c r="BG324" i="35"/>
  <c r="BI324" i="35"/>
  <c r="BD324" i="35"/>
  <c r="BG323" i="9"/>
  <c r="AT324" i="35"/>
  <c r="BL324" i="35"/>
  <c r="AY323" i="9"/>
  <c r="AZ324" i="35"/>
  <c r="BB324" i="35"/>
  <c r="BE324" i="35"/>
  <c r="AQ323" i="9"/>
  <c r="BH324" i="35"/>
  <c r="BJ324" i="35"/>
  <c r="BM324" i="35"/>
  <c r="AP324" i="35"/>
  <c r="AU324" i="35"/>
  <c r="AO324" i="35"/>
  <c r="BM315" i="9"/>
  <c r="BE315" i="9"/>
  <c r="AW315" i="9"/>
  <c r="AO315" i="9"/>
  <c r="BL315" i="9"/>
  <c r="AV315" i="9"/>
  <c r="AN315" i="9"/>
  <c r="AU315" i="9"/>
  <c r="AM315" i="9"/>
  <c r="BK315" i="9"/>
  <c r="BB315" i="9"/>
  <c r="BC315" i="9"/>
  <c r="AT315" i="9"/>
  <c r="AL315" i="9"/>
  <c r="BJ315" i="9"/>
  <c r="BA315" i="9"/>
  <c r="AS315" i="9"/>
  <c r="BH315" i="9"/>
  <c r="AL316" i="35"/>
  <c r="AN316" i="35"/>
  <c r="BD315" i="9"/>
  <c r="BF316" i="35"/>
  <c r="AM316" i="35"/>
  <c r="AO316" i="35"/>
  <c r="BI315" i="9"/>
  <c r="AY316" i="35"/>
  <c r="BA316" i="35"/>
  <c r="AV316" i="35"/>
  <c r="AY315" i="9"/>
  <c r="BG316" i="35"/>
  <c r="BI316" i="35"/>
  <c r="BD316" i="35"/>
  <c r="AQ315" i="9"/>
  <c r="AZ315" i="9"/>
  <c r="AT316" i="35"/>
  <c r="BL316" i="35"/>
  <c r="AR315" i="9"/>
  <c r="AR316" i="35"/>
  <c r="BB316" i="35"/>
  <c r="AW316" i="35"/>
  <c r="AZ316" i="35"/>
  <c r="BJ316" i="35"/>
  <c r="BE316" i="35"/>
  <c r="AP316" i="35"/>
  <c r="BH316" i="35"/>
  <c r="AU316" i="35"/>
  <c r="BM316" i="35"/>
  <c r="AX316" i="35"/>
  <c r="BC316" i="35"/>
  <c r="AO307" i="9"/>
  <c r="BM307" i="9"/>
  <c r="BE307" i="9"/>
  <c r="AV307" i="9"/>
  <c r="AN307" i="9"/>
  <c r="AW307" i="9"/>
  <c r="BL307" i="9"/>
  <c r="BK307" i="9"/>
  <c r="BC307" i="9"/>
  <c r="AU307" i="9"/>
  <c r="AM307" i="9"/>
  <c r="BD307" i="9"/>
  <c r="BJ307" i="9"/>
  <c r="BB307" i="9"/>
  <c r="AT307" i="9"/>
  <c r="AZ307" i="9"/>
  <c r="AR307" i="9"/>
  <c r="AL308" i="35"/>
  <c r="AN308" i="35"/>
  <c r="BI307" i="9"/>
  <c r="BA307" i="9"/>
  <c r="AL307" i="9"/>
  <c r="AS307" i="9"/>
  <c r="BF308" i="35"/>
  <c r="AM308" i="35"/>
  <c r="AO308" i="35"/>
  <c r="BG308" i="35"/>
  <c r="BI308" i="35"/>
  <c r="BD308" i="35"/>
  <c r="AT308" i="35"/>
  <c r="BL308" i="35"/>
  <c r="AR308" i="35"/>
  <c r="BB308" i="35"/>
  <c r="AW308" i="35"/>
  <c r="AZ308" i="35"/>
  <c r="BJ308" i="35"/>
  <c r="BE308" i="35"/>
  <c r="AP308" i="35"/>
  <c r="BH308" i="35"/>
  <c r="AU308" i="35"/>
  <c r="BM308" i="35"/>
  <c r="BG307" i="9"/>
  <c r="BH307" i="9"/>
  <c r="AX308" i="35"/>
  <c r="BC308" i="35"/>
  <c r="AY307" i="9"/>
  <c r="AQ308" i="35"/>
  <c r="AS308" i="35"/>
  <c r="BK308" i="35"/>
  <c r="AQ307" i="9"/>
  <c r="BM299" i="9"/>
  <c r="BE299" i="9"/>
  <c r="AW299" i="9"/>
  <c r="AO299" i="9"/>
  <c r="BL299" i="9"/>
  <c r="BD299" i="9"/>
  <c r="AV299" i="9"/>
  <c r="AN299" i="9"/>
  <c r="BK299" i="9"/>
  <c r="BC299" i="9"/>
  <c r="AU299" i="9"/>
  <c r="AM299" i="9"/>
  <c r="BJ299" i="9"/>
  <c r="BB299" i="9"/>
  <c r="AT299" i="9"/>
  <c r="AL299" i="9"/>
  <c r="BI299" i="9"/>
  <c r="BA299" i="9"/>
  <c r="AS299" i="9"/>
  <c r="AZ299" i="9"/>
  <c r="AR299" i="9"/>
  <c r="BF300" i="35"/>
  <c r="AM300" i="35"/>
  <c r="BM300" i="35"/>
  <c r="BG300" i="35"/>
  <c r="BI300" i="35"/>
  <c r="AN300" i="35"/>
  <c r="BH299" i="9"/>
  <c r="AL300" i="35"/>
  <c r="AV300" i="35"/>
  <c r="BG299" i="9"/>
  <c r="AR300" i="35"/>
  <c r="AT300" i="35"/>
  <c r="BD300" i="35"/>
  <c r="AY299" i="9"/>
  <c r="AZ300" i="35"/>
  <c r="BB300" i="35"/>
  <c r="BL300" i="35"/>
  <c r="AQ299" i="9"/>
  <c r="AP300" i="35"/>
  <c r="BH300" i="35"/>
  <c r="BJ300" i="35"/>
  <c r="AO300" i="35"/>
  <c r="AX300" i="35"/>
  <c r="AU300" i="35"/>
  <c r="AW300" i="35"/>
  <c r="AQ300" i="35"/>
  <c r="AS300" i="35"/>
  <c r="BC300" i="35"/>
  <c r="BE300" i="35"/>
  <c r="BE291" i="9"/>
  <c r="AW291" i="9"/>
  <c r="AO291" i="9"/>
  <c r="BL291" i="9"/>
  <c r="BM291" i="9"/>
  <c r="BD291" i="9"/>
  <c r="AN291" i="9"/>
  <c r="AM291" i="9"/>
  <c r="AV291" i="9"/>
  <c r="BK291" i="9"/>
  <c r="BC291" i="9"/>
  <c r="AT291" i="9"/>
  <c r="AL291" i="9"/>
  <c r="AU291" i="9"/>
  <c r="BJ291" i="9"/>
  <c r="BB291" i="9"/>
  <c r="AS291" i="9"/>
  <c r="BH291" i="9"/>
  <c r="AZ291" i="9"/>
  <c r="BI291" i="9"/>
  <c r="BA291" i="9"/>
  <c r="AY292" i="35"/>
  <c r="BA292" i="35"/>
  <c r="BC292" i="35"/>
  <c r="BM292" i="35"/>
  <c r="AQ291" i="9"/>
  <c r="BG292" i="35"/>
  <c r="BI292" i="35"/>
  <c r="BK292" i="35"/>
  <c r="AO292" i="35"/>
  <c r="AL292" i="35"/>
  <c r="AN292" i="35"/>
  <c r="AR292" i="35"/>
  <c r="AT292" i="35"/>
  <c r="AV292" i="35"/>
  <c r="AP292" i="35"/>
  <c r="AZ292" i="35"/>
  <c r="BB292" i="35"/>
  <c r="BD292" i="35"/>
  <c r="AR291" i="9"/>
  <c r="AX292" i="35"/>
  <c r="BH292" i="35"/>
  <c r="BJ292" i="35"/>
  <c r="BL292" i="35"/>
  <c r="BF292" i="35"/>
  <c r="AM292" i="35"/>
  <c r="AW292" i="35"/>
  <c r="BG291" i="9"/>
  <c r="AL283" i="9"/>
  <c r="BJ283" i="9"/>
  <c r="BA283" i="9"/>
  <c r="AR283" i="9"/>
  <c r="BI283" i="9"/>
  <c r="AZ283" i="9"/>
  <c r="AP283" i="9"/>
  <c r="BH283" i="9"/>
  <c r="AX283" i="9"/>
  <c r="AO283" i="9"/>
  <c r="BF283" i="9"/>
  <c r="AW283" i="9"/>
  <c r="AN283" i="9"/>
  <c r="BE283" i="9"/>
  <c r="AV283" i="9"/>
  <c r="AM283" i="9"/>
  <c r="BM283" i="9"/>
  <c r="BD283" i="9"/>
  <c r="AY284" i="35"/>
  <c r="BA284" i="35"/>
  <c r="BC284" i="35"/>
  <c r="BE284" i="35"/>
  <c r="AU283" i="9"/>
  <c r="BG284" i="35"/>
  <c r="BI284" i="35"/>
  <c r="BK284" i="35"/>
  <c r="BM284" i="35"/>
  <c r="AL284" i="35"/>
  <c r="AN284" i="35"/>
  <c r="AQ283" i="9"/>
  <c r="BL283" i="9"/>
  <c r="AR284" i="35"/>
  <c r="AT284" i="35"/>
  <c r="AV284" i="35"/>
  <c r="AY283" i="9"/>
  <c r="BC283" i="9"/>
  <c r="AP284" i="35"/>
  <c r="AZ284" i="35"/>
  <c r="BB284" i="35"/>
  <c r="BD284" i="35"/>
  <c r="BG283" i="9"/>
  <c r="AT283" i="9"/>
  <c r="AX284" i="35"/>
  <c r="BH284" i="35"/>
  <c r="BJ284" i="35"/>
  <c r="BL284" i="35"/>
  <c r="BF284" i="35"/>
  <c r="AM284" i="35"/>
  <c r="AO284" i="35"/>
  <c r="AN275" i="9"/>
  <c r="BI275" i="9"/>
  <c r="AV275" i="9"/>
  <c r="AU275" i="9"/>
  <c r="AS275" i="9"/>
  <c r="BD275" i="9"/>
  <c r="AR275" i="9"/>
  <c r="BH275" i="9"/>
  <c r="BE275" i="9"/>
  <c r="BC275" i="9"/>
  <c r="AO275" i="9"/>
  <c r="BM275" i="9"/>
  <c r="AX276" i="35"/>
  <c r="BH276" i="35"/>
  <c r="BJ276" i="35"/>
  <c r="BL276" i="35"/>
  <c r="AQ275" i="9"/>
  <c r="AZ275" i="9"/>
  <c r="BA275" i="9"/>
  <c r="BF276" i="35"/>
  <c r="AM276" i="35"/>
  <c r="AO276" i="35"/>
  <c r="AY275" i="9"/>
  <c r="AM275" i="9"/>
  <c r="AQ276" i="35"/>
  <c r="AS276" i="35"/>
  <c r="AU276" i="35"/>
  <c r="AW276" i="35"/>
  <c r="BG275" i="9"/>
  <c r="AY276" i="35"/>
  <c r="BA276" i="35"/>
  <c r="BC276" i="35"/>
  <c r="BE276" i="35"/>
  <c r="AL275" i="9"/>
  <c r="BG276" i="35"/>
  <c r="BI276" i="35"/>
  <c r="BK276" i="35"/>
  <c r="BM276" i="35"/>
  <c r="AT275" i="9"/>
  <c r="AL276" i="35"/>
  <c r="AN276" i="35"/>
  <c r="AP275" i="9"/>
  <c r="BB275" i="9"/>
  <c r="AR276" i="35"/>
  <c r="AT276" i="35"/>
  <c r="AV276" i="35"/>
  <c r="AX275" i="9"/>
  <c r="BJ275" i="9"/>
  <c r="AS267" i="9"/>
  <c r="BC267" i="9"/>
  <c r="AM267" i="9"/>
  <c r="BA267" i="9"/>
  <c r="AZ267" i="9"/>
  <c r="BL267" i="9"/>
  <c r="AV267" i="9"/>
  <c r="BK267" i="9"/>
  <c r="AU267" i="9"/>
  <c r="AR268" i="35"/>
  <c r="AT268" i="35"/>
  <c r="AV268" i="35"/>
  <c r="AX267" i="9"/>
  <c r="BJ267" i="9"/>
  <c r="BI267" i="9"/>
  <c r="AP268" i="35"/>
  <c r="AZ268" i="35"/>
  <c r="BB268" i="35"/>
  <c r="BD268" i="35"/>
  <c r="BF267" i="9"/>
  <c r="AO267" i="9"/>
  <c r="BH267" i="9"/>
  <c r="AX268" i="35"/>
  <c r="BH268" i="35"/>
  <c r="BJ268" i="35"/>
  <c r="BL268" i="35"/>
  <c r="AQ267" i="9"/>
  <c r="AW267" i="9"/>
  <c r="AR267" i="9"/>
  <c r="BF268" i="35"/>
  <c r="AM268" i="35"/>
  <c r="BM268" i="35"/>
  <c r="AY267" i="9"/>
  <c r="BE267" i="9"/>
  <c r="AQ268" i="35"/>
  <c r="AS268" i="35"/>
  <c r="AU268" i="35"/>
  <c r="AO268" i="35"/>
  <c r="BG267" i="9"/>
  <c r="BM267" i="9"/>
  <c r="AY268" i="35"/>
  <c r="BA268" i="35"/>
  <c r="BC268" i="35"/>
  <c r="AW268" i="35"/>
  <c r="AL267" i="9"/>
  <c r="BG268" i="35"/>
  <c r="BI268" i="35"/>
  <c r="BK268" i="35"/>
  <c r="BE268" i="35"/>
  <c r="AT267" i="9"/>
  <c r="BA259" i="9"/>
  <c r="AM259" i="9"/>
  <c r="BK259" i="9"/>
  <c r="BI259" i="9"/>
  <c r="BC259" i="9"/>
  <c r="AX260" i="35"/>
  <c r="BH260" i="35"/>
  <c r="BJ260" i="35"/>
  <c r="BL260" i="35"/>
  <c r="AQ259" i="9"/>
  <c r="AL259" i="9"/>
  <c r="AO259" i="9"/>
  <c r="BF260" i="35"/>
  <c r="AM260" i="35"/>
  <c r="AW260" i="35"/>
  <c r="AY259" i="9"/>
  <c r="AT259" i="9"/>
  <c r="AW259" i="9"/>
  <c r="AQ260" i="35"/>
  <c r="AS260" i="35"/>
  <c r="AU260" i="35"/>
  <c r="BE260" i="35"/>
  <c r="BG259" i="9"/>
  <c r="BB259" i="9"/>
  <c r="BE259" i="9"/>
  <c r="AY260" i="35"/>
  <c r="BA260" i="35"/>
  <c r="BC260" i="35"/>
  <c r="BM260" i="35"/>
  <c r="BJ259" i="9"/>
  <c r="BM259" i="9"/>
  <c r="BG260" i="35"/>
  <c r="BI260" i="35"/>
  <c r="BK260" i="35"/>
  <c r="AO260" i="35"/>
  <c r="AR259" i="9"/>
  <c r="AN259" i="9"/>
  <c r="AL260" i="35"/>
  <c r="AN260" i="35"/>
  <c r="AP259" i="9"/>
  <c r="AZ259" i="9"/>
  <c r="AV259" i="9"/>
  <c r="AU259" i="9"/>
  <c r="AR260" i="35"/>
  <c r="AT260" i="35"/>
  <c r="AV260" i="35"/>
  <c r="AX259" i="9"/>
  <c r="BH259" i="9"/>
  <c r="BD259" i="9"/>
  <c r="AZ252" i="35"/>
  <c r="BB252" i="35"/>
  <c r="BE252" i="35"/>
  <c r="BL252" i="35"/>
  <c r="AY251" i="9"/>
  <c r="BA251" i="9"/>
  <c r="BC251" i="9"/>
  <c r="BE251" i="9"/>
  <c r="BH252" i="35"/>
  <c r="BJ252" i="35"/>
  <c r="AU252" i="35"/>
  <c r="AM252" i="35"/>
  <c r="BG251" i="9"/>
  <c r="BI251" i="9"/>
  <c r="BK251" i="9"/>
  <c r="BM251" i="9"/>
  <c r="AP252" i="35"/>
  <c r="BF252" i="35"/>
  <c r="AY252" i="35"/>
  <c r="AL251" i="9"/>
  <c r="AN251" i="9"/>
  <c r="AS252" i="35"/>
  <c r="AN252" i="35"/>
  <c r="AV252" i="35"/>
  <c r="BM252" i="35"/>
  <c r="AR251" i="9"/>
  <c r="AT251" i="9"/>
  <c r="AV251" i="9"/>
  <c r="BA252" i="35"/>
  <c r="BC252" i="35"/>
  <c r="BG252" i="35"/>
  <c r="AP251" i="9"/>
  <c r="AZ251" i="9"/>
  <c r="BB251" i="9"/>
  <c r="BD251" i="9"/>
  <c r="BI252" i="35"/>
  <c r="AO252" i="35"/>
  <c r="AW252" i="35"/>
  <c r="AX251" i="9"/>
  <c r="BH251" i="9"/>
  <c r="BJ251" i="9"/>
  <c r="BL251" i="9"/>
  <c r="AL252" i="35"/>
  <c r="BD252" i="35"/>
  <c r="BK252" i="35"/>
  <c r="BF251" i="9"/>
  <c r="AM251" i="9"/>
  <c r="AO251" i="9"/>
  <c r="AM244" i="35"/>
  <c r="AP244" i="35"/>
  <c r="BG244" i="35"/>
  <c r="AL243" i="9"/>
  <c r="AN243" i="9"/>
  <c r="AS244" i="35"/>
  <c r="AU244" i="35"/>
  <c r="AX244" i="35"/>
  <c r="BL244" i="35"/>
  <c r="AR243" i="9"/>
  <c r="AT243" i="9"/>
  <c r="AV243" i="9"/>
  <c r="BA244" i="35"/>
  <c r="BC244" i="35"/>
  <c r="BF244" i="35"/>
  <c r="AP243" i="9"/>
  <c r="AZ243" i="9"/>
  <c r="BB243" i="9"/>
  <c r="BD243" i="9"/>
  <c r="BI244" i="35"/>
  <c r="BK244" i="35"/>
  <c r="AN244" i="35"/>
  <c r="AX243" i="9"/>
  <c r="BH243" i="9"/>
  <c r="BJ243" i="9"/>
  <c r="BL243" i="9"/>
  <c r="AL244" i="35"/>
  <c r="AO244" i="35"/>
  <c r="AQ244" i="35"/>
  <c r="BF243" i="9"/>
  <c r="AM243" i="9"/>
  <c r="AO243" i="9"/>
  <c r="AR244" i="35"/>
  <c r="AT244" i="35"/>
  <c r="AW244" i="35"/>
  <c r="AV244" i="35"/>
  <c r="AQ243" i="9"/>
  <c r="AS243" i="9"/>
  <c r="AU243" i="9"/>
  <c r="AW243" i="9"/>
  <c r="AZ244" i="35"/>
  <c r="BB244" i="35"/>
  <c r="BE244" i="35"/>
  <c r="AY244" i="35"/>
  <c r="AY243" i="9"/>
  <c r="BA243" i="9"/>
  <c r="BC243" i="9"/>
  <c r="BE243" i="9"/>
  <c r="BA236" i="35"/>
  <c r="BC236" i="35"/>
  <c r="BE236" i="35"/>
  <c r="AP235" i="9"/>
  <c r="AZ235" i="9"/>
  <c r="BB235" i="9"/>
  <c r="BD235" i="9"/>
  <c r="BI236" i="35"/>
  <c r="BK236" i="35"/>
  <c r="BM236" i="35"/>
  <c r="AX235" i="9"/>
  <c r="BH235" i="9"/>
  <c r="BJ235" i="9"/>
  <c r="BL235" i="9"/>
  <c r="AL236" i="35"/>
  <c r="AN236" i="35"/>
  <c r="AP236" i="35"/>
  <c r="BF235" i="9"/>
  <c r="AM235" i="9"/>
  <c r="AO235" i="9"/>
  <c r="AR236" i="35"/>
  <c r="AT236" i="35"/>
  <c r="AV236" i="35"/>
  <c r="AX236" i="35"/>
  <c r="AQ235" i="9"/>
  <c r="AS235" i="9"/>
  <c r="AU235" i="9"/>
  <c r="AW235" i="9"/>
  <c r="AZ236" i="35"/>
  <c r="BB236" i="35"/>
  <c r="BD236" i="35"/>
  <c r="BF236" i="35"/>
  <c r="AY235" i="9"/>
  <c r="BA235" i="9"/>
  <c r="BC235" i="9"/>
  <c r="BE235" i="9"/>
  <c r="BH236" i="35"/>
  <c r="BJ236" i="35"/>
  <c r="BL236" i="35"/>
  <c r="AQ236" i="35"/>
  <c r="BG235" i="9"/>
  <c r="BI235" i="9"/>
  <c r="BK235" i="9"/>
  <c r="BM235" i="9"/>
  <c r="AM236" i="35"/>
  <c r="AO236" i="35"/>
  <c r="AY236" i="35"/>
  <c r="AL235" i="9"/>
  <c r="AN235" i="9"/>
  <c r="AL228" i="35"/>
  <c r="AN228" i="35"/>
  <c r="AP228" i="35"/>
  <c r="BF227" i="9"/>
  <c r="AM227" i="9"/>
  <c r="AO227" i="9"/>
  <c r="AR228" i="35"/>
  <c r="AT228" i="35"/>
  <c r="AV228" i="35"/>
  <c r="AX228" i="35"/>
  <c r="AQ227" i="9"/>
  <c r="AS227" i="9"/>
  <c r="AU227" i="9"/>
  <c r="AW227" i="9"/>
  <c r="AZ228" i="35"/>
  <c r="BB228" i="35"/>
  <c r="BD228" i="35"/>
  <c r="BF228" i="35"/>
  <c r="AY227" i="9"/>
  <c r="BA227" i="9"/>
  <c r="BC227" i="9"/>
  <c r="BE227" i="9"/>
  <c r="BH228" i="35"/>
  <c r="BJ228" i="35"/>
  <c r="BL228" i="35"/>
  <c r="AQ228" i="35"/>
  <c r="BG227" i="9"/>
  <c r="BI227" i="9"/>
  <c r="BK227" i="9"/>
  <c r="BM227" i="9"/>
  <c r="AM228" i="35"/>
  <c r="AO228" i="35"/>
  <c r="AY228" i="35"/>
  <c r="AL227" i="9"/>
  <c r="AN227" i="9"/>
  <c r="AS228" i="35"/>
  <c r="AU228" i="35"/>
  <c r="AW228" i="35"/>
  <c r="BG228" i="35"/>
  <c r="AR227" i="9"/>
  <c r="AT227" i="9"/>
  <c r="AV227" i="9"/>
  <c r="BA228" i="35"/>
  <c r="BC228" i="35"/>
  <c r="BE228" i="35"/>
  <c r="AP227" i="9"/>
  <c r="AZ227" i="9"/>
  <c r="BB227" i="9"/>
  <c r="BD227" i="9"/>
  <c r="AZ220" i="35"/>
  <c r="BB220" i="35"/>
  <c r="BD220" i="35"/>
  <c r="BF220" i="35"/>
  <c r="AY219" i="9"/>
  <c r="BA219" i="9"/>
  <c r="BC219" i="9"/>
  <c r="BE219" i="9"/>
  <c r="BH220" i="35"/>
  <c r="BJ220" i="35"/>
  <c r="BL220" i="35"/>
  <c r="AQ220" i="35"/>
  <c r="BG219" i="9"/>
  <c r="BI219" i="9"/>
  <c r="BK219" i="9"/>
  <c r="BM219" i="9"/>
  <c r="AM220" i="35"/>
  <c r="AO220" i="35"/>
  <c r="AY220" i="35"/>
  <c r="AL219" i="9"/>
  <c r="AN219" i="9"/>
  <c r="AS220" i="35"/>
  <c r="AU220" i="35"/>
  <c r="AW220" i="35"/>
  <c r="BG220" i="35"/>
  <c r="AR219" i="9"/>
  <c r="AT219" i="9"/>
  <c r="AV219" i="9"/>
  <c r="BA220" i="35"/>
  <c r="BC220" i="35"/>
  <c r="BE220" i="35"/>
  <c r="AP219" i="9"/>
  <c r="AZ219" i="9"/>
  <c r="BB219" i="9"/>
  <c r="BD219" i="9"/>
  <c r="BI220" i="35"/>
  <c r="BK220" i="35"/>
  <c r="BM220" i="35"/>
  <c r="AX219" i="9"/>
  <c r="BH219" i="9"/>
  <c r="BJ219" i="9"/>
  <c r="BL219" i="9"/>
  <c r="AL220" i="35"/>
  <c r="AN220" i="35"/>
  <c r="AP220" i="35"/>
  <c r="BF219" i="9"/>
  <c r="AM219" i="9"/>
  <c r="AO219" i="9"/>
  <c r="AM212" i="35"/>
  <c r="AO212" i="35"/>
  <c r="AQ212" i="35"/>
  <c r="AL211" i="9"/>
  <c r="AN211" i="9"/>
  <c r="AS212" i="35"/>
  <c r="AU212" i="35"/>
  <c r="AW212" i="35"/>
  <c r="AY212" i="35"/>
  <c r="AR211" i="9"/>
  <c r="AT211" i="9"/>
  <c r="AV211" i="9"/>
  <c r="BA212" i="35"/>
  <c r="BC212" i="35"/>
  <c r="BE212" i="35"/>
  <c r="AP211" i="9"/>
  <c r="AZ211" i="9"/>
  <c r="BB211" i="9"/>
  <c r="BD211" i="9"/>
  <c r="BI212" i="35"/>
  <c r="BK212" i="35"/>
  <c r="BM212" i="35"/>
  <c r="AX211" i="9"/>
  <c r="BH211" i="9"/>
  <c r="BJ211" i="9"/>
  <c r="BL211" i="9"/>
  <c r="AL212" i="35"/>
  <c r="AN212" i="35"/>
  <c r="AP212" i="35"/>
  <c r="BF211" i="9"/>
  <c r="AM211" i="9"/>
  <c r="AO211" i="9"/>
  <c r="AR212" i="35"/>
  <c r="AT212" i="35"/>
  <c r="AV212" i="35"/>
  <c r="AX212" i="35"/>
  <c r="AQ211" i="9"/>
  <c r="AS211" i="9"/>
  <c r="AU211" i="9"/>
  <c r="AW211" i="9"/>
  <c r="AZ212" i="35"/>
  <c r="BB212" i="35"/>
  <c r="BD212" i="35"/>
  <c r="BF212" i="35"/>
  <c r="AY211" i="9"/>
  <c r="BA211" i="9"/>
  <c r="BC211" i="9"/>
  <c r="BE211" i="9"/>
  <c r="BA204" i="35"/>
  <c r="BC204" i="35"/>
  <c r="BE204" i="35"/>
  <c r="AP203" i="9"/>
  <c r="AZ203" i="9"/>
  <c r="BB203" i="9"/>
  <c r="BD203" i="9"/>
  <c r="BI204" i="35"/>
  <c r="BK204" i="35"/>
  <c r="BM204" i="35"/>
  <c r="AX203" i="9"/>
  <c r="BH203" i="9"/>
  <c r="BJ203" i="9"/>
  <c r="BL203" i="9"/>
  <c r="AL204" i="35"/>
  <c r="AN204" i="35"/>
  <c r="AP204" i="35"/>
  <c r="BF203" i="9"/>
  <c r="AM203" i="9"/>
  <c r="AO203" i="9"/>
  <c r="AR204" i="35"/>
  <c r="AT204" i="35"/>
  <c r="AV204" i="35"/>
  <c r="AX204" i="35"/>
  <c r="AQ203" i="9"/>
  <c r="AS203" i="9"/>
  <c r="AU203" i="9"/>
  <c r="AW203" i="9"/>
  <c r="AZ204" i="35"/>
  <c r="BB204" i="35"/>
  <c r="BD204" i="35"/>
  <c r="BF204" i="35"/>
  <c r="AY203" i="9"/>
  <c r="BA203" i="9"/>
  <c r="BC203" i="9"/>
  <c r="BE203" i="9"/>
  <c r="BH204" i="35"/>
  <c r="BJ204" i="35"/>
  <c r="BL204" i="35"/>
  <c r="AQ204" i="35"/>
  <c r="BG203" i="9"/>
  <c r="BI203" i="9"/>
  <c r="BK203" i="9"/>
  <c r="BM203" i="9"/>
  <c r="AM204" i="35"/>
  <c r="AO204" i="35"/>
  <c r="AY204" i="35"/>
  <c r="AL203" i="9"/>
  <c r="AN203" i="9"/>
  <c r="AL196" i="35"/>
  <c r="AN196" i="35"/>
  <c r="AP196" i="35"/>
  <c r="BF195" i="9"/>
  <c r="AM195" i="9"/>
  <c r="AO195" i="9"/>
  <c r="AR196" i="35"/>
  <c r="AT196" i="35"/>
  <c r="AV196" i="35"/>
  <c r="AX196" i="35"/>
  <c r="AQ195" i="9"/>
  <c r="AS195" i="9"/>
  <c r="AU195" i="9"/>
  <c r="AW195" i="9"/>
  <c r="AZ196" i="35"/>
  <c r="BB196" i="35"/>
  <c r="BD196" i="35"/>
  <c r="BF196" i="35"/>
  <c r="AY195" i="9"/>
  <c r="BA195" i="9"/>
  <c r="BC195" i="9"/>
  <c r="BE195" i="9"/>
  <c r="BH196" i="35"/>
  <c r="BJ196" i="35"/>
  <c r="BL196" i="35"/>
  <c r="AQ196" i="35"/>
  <c r="BG195" i="9"/>
  <c r="BI195" i="9"/>
  <c r="BK195" i="9"/>
  <c r="BM195" i="9"/>
  <c r="AM196" i="35"/>
  <c r="AO196" i="35"/>
  <c r="AY196" i="35"/>
  <c r="AL195" i="9"/>
  <c r="AN195" i="9"/>
  <c r="AS196" i="35"/>
  <c r="AU196" i="35"/>
  <c r="AW196" i="35"/>
  <c r="BG196" i="35"/>
  <c r="AR195" i="9"/>
  <c r="AT195" i="9"/>
  <c r="AV195" i="9"/>
  <c r="BA196" i="35"/>
  <c r="BC196" i="35"/>
  <c r="BE196" i="35"/>
  <c r="AP195" i="9"/>
  <c r="AZ195" i="9"/>
  <c r="BB195" i="9"/>
  <c r="BD195" i="9"/>
  <c r="AZ188" i="35"/>
  <c r="BB188" i="35"/>
  <c r="BD188" i="35"/>
  <c r="BF188" i="35"/>
  <c r="AY187" i="9"/>
  <c r="BA187" i="9"/>
  <c r="BC187" i="9"/>
  <c r="BE187" i="9"/>
  <c r="BH188" i="35"/>
  <c r="BJ188" i="35"/>
  <c r="BL188" i="35"/>
  <c r="AQ188" i="35"/>
  <c r="BG187" i="9"/>
  <c r="BI187" i="9"/>
  <c r="BK187" i="9"/>
  <c r="BM187" i="9"/>
  <c r="AM188" i="35"/>
  <c r="AO188" i="35"/>
  <c r="AY188" i="35"/>
  <c r="AL187" i="9"/>
  <c r="AN187" i="9"/>
  <c r="AS188" i="35"/>
  <c r="AU188" i="35"/>
  <c r="AW188" i="35"/>
  <c r="BG188" i="35"/>
  <c r="AR187" i="9"/>
  <c r="AT187" i="9"/>
  <c r="AV187" i="9"/>
  <c r="BA188" i="35"/>
  <c r="BC188" i="35"/>
  <c r="BE188" i="35"/>
  <c r="AP187" i="9"/>
  <c r="AZ187" i="9"/>
  <c r="BB187" i="9"/>
  <c r="BD187" i="9"/>
  <c r="BI188" i="35"/>
  <c r="BK188" i="35"/>
  <c r="BM188" i="35"/>
  <c r="AX187" i="9"/>
  <c r="BH187" i="9"/>
  <c r="BJ187" i="9"/>
  <c r="BL187" i="9"/>
  <c r="AL188" i="35"/>
  <c r="AN188" i="35"/>
  <c r="AP188" i="35"/>
  <c r="BF187" i="9"/>
  <c r="AM187" i="9"/>
  <c r="AO187" i="9"/>
  <c r="AM180" i="35"/>
  <c r="AO180" i="35"/>
  <c r="AQ180" i="35"/>
  <c r="AL179" i="9"/>
  <c r="AN179" i="9"/>
  <c r="AS180" i="35"/>
  <c r="AU180" i="35"/>
  <c r="AW180" i="35"/>
  <c r="AY180" i="35"/>
  <c r="AR179" i="9"/>
  <c r="AT179" i="9"/>
  <c r="AV179" i="9"/>
  <c r="BA180" i="35"/>
  <c r="BC180" i="35"/>
  <c r="BE180" i="35"/>
  <c r="AP179" i="9"/>
  <c r="AZ179" i="9"/>
  <c r="BB179" i="9"/>
  <c r="BD179" i="9"/>
  <c r="BI180" i="35"/>
  <c r="BK180" i="35"/>
  <c r="BM180" i="35"/>
  <c r="AX179" i="9"/>
  <c r="BH179" i="9"/>
  <c r="BJ179" i="9"/>
  <c r="BL179" i="9"/>
  <c r="AL180" i="35"/>
  <c r="AN180" i="35"/>
  <c r="AP180" i="35"/>
  <c r="BF179" i="9"/>
  <c r="AM179" i="9"/>
  <c r="AO179" i="9"/>
  <c r="AR180" i="35"/>
  <c r="AT180" i="35"/>
  <c r="AV180" i="35"/>
  <c r="AX180" i="35"/>
  <c r="AQ179" i="9"/>
  <c r="AS179" i="9"/>
  <c r="AU179" i="9"/>
  <c r="AW179" i="9"/>
  <c r="AZ180" i="35"/>
  <c r="BB180" i="35"/>
  <c r="BD180" i="35"/>
  <c r="BF180" i="35"/>
  <c r="AY179" i="9"/>
  <c r="BA179" i="9"/>
  <c r="BC179" i="9"/>
  <c r="BE179" i="9"/>
  <c r="BA172" i="35"/>
  <c r="BC172" i="35"/>
  <c r="BE172" i="35"/>
  <c r="AP171" i="9"/>
  <c r="AZ171" i="9"/>
  <c r="BB171" i="9"/>
  <c r="BD171" i="9"/>
  <c r="BI172" i="35"/>
  <c r="BK172" i="35"/>
  <c r="BM172" i="35"/>
  <c r="AX171" i="9"/>
  <c r="BH171" i="9"/>
  <c r="BJ171" i="9"/>
  <c r="BL171" i="9"/>
  <c r="AL172" i="35"/>
  <c r="AN172" i="35"/>
  <c r="AP172" i="35"/>
  <c r="BF171" i="9"/>
  <c r="AM171" i="9"/>
  <c r="AO171" i="9"/>
  <c r="AR172" i="35"/>
  <c r="AT172" i="35"/>
  <c r="AV172" i="35"/>
  <c r="AX172" i="35"/>
  <c r="AQ171" i="9"/>
  <c r="AS171" i="9"/>
  <c r="AU171" i="9"/>
  <c r="AW171" i="9"/>
  <c r="AZ172" i="35"/>
  <c r="BB172" i="35"/>
  <c r="BD172" i="35"/>
  <c r="BF172" i="35"/>
  <c r="AY171" i="9"/>
  <c r="BA171" i="9"/>
  <c r="BC171" i="9"/>
  <c r="BE171" i="9"/>
  <c r="BH172" i="35"/>
  <c r="BJ172" i="35"/>
  <c r="BL172" i="35"/>
  <c r="AQ172" i="35"/>
  <c r="BG171" i="9"/>
  <c r="BI171" i="9"/>
  <c r="BK171" i="9"/>
  <c r="BM171" i="9"/>
  <c r="AM172" i="35"/>
  <c r="AO172" i="35"/>
  <c r="AY172" i="35"/>
  <c r="AL171" i="9"/>
  <c r="AN171" i="9"/>
  <c r="AL164" i="35"/>
  <c r="AN164" i="35"/>
  <c r="AP164" i="35"/>
  <c r="BF163" i="9"/>
  <c r="AM163" i="9"/>
  <c r="AO163" i="9"/>
  <c r="AR164" i="35"/>
  <c r="AT164" i="35"/>
  <c r="AV164" i="35"/>
  <c r="AX164" i="35"/>
  <c r="AQ163" i="9"/>
  <c r="AS163" i="9"/>
  <c r="AU163" i="9"/>
  <c r="AW163" i="9"/>
  <c r="AZ164" i="35"/>
  <c r="BB164" i="35"/>
  <c r="BD164" i="35"/>
  <c r="BF164" i="35"/>
  <c r="AY163" i="9"/>
  <c r="BA163" i="9"/>
  <c r="BC163" i="9"/>
  <c r="BE163" i="9"/>
  <c r="BH164" i="35"/>
  <c r="BJ164" i="35"/>
  <c r="BL164" i="35"/>
  <c r="AQ164" i="35"/>
  <c r="BG163" i="9"/>
  <c r="BI163" i="9"/>
  <c r="BK163" i="9"/>
  <c r="BM163" i="9"/>
  <c r="AM164" i="35"/>
  <c r="AO164" i="35"/>
  <c r="AY164" i="35"/>
  <c r="AL163" i="9"/>
  <c r="AN163" i="9"/>
  <c r="AS164" i="35"/>
  <c r="AU164" i="35"/>
  <c r="AW164" i="35"/>
  <c r="BG164" i="35"/>
  <c r="AR163" i="9"/>
  <c r="AT163" i="9"/>
  <c r="AV163" i="9"/>
  <c r="BA164" i="35"/>
  <c r="BC164" i="35"/>
  <c r="BE164" i="35"/>
  <c r="AP163" i="9"/>
  <c r="AZ163" i="9"/>
  <c r="BB163" i="9"/>
  <c r="BD163" i="9"/>
  <c r="AZ156" i="35"/>
  <c r="BB156" i="35"/>
  <c r="BD156" i="35"/>
  <c r="BF156" i="35"/>
  <c r="AY155" i="9"/>
  <c r="BA155" i="9"/>
  <c r="BC155" i="9"/>
  <c r="BE155" i="9"/>
  <c r="BH156" i="35"/>
  <c r="BJ156" i="35"/>
  <c r="BL156" i="35"/>
  <c r="AQ156" i="35"/>
  <c r="BG155" i="9"/>
  <c r="BI155" i="9"/>
  <c r="BK155" i="9"/>
  <c r="BM155" i="9"/>
  <c r="AM156" i="35"/>
  <c r="AO156" i="35"/>
  <c r="AY156" i="35"/>
  <c r="AL155" i="9"/>
  <c r="AN155" i="9"/>
  <c r="AS156" i="35"/>
  <c r="AU156" i="35"/>
  <c r="AW156" i="35"/>
  <c r="BG156" i="35"/>
  <c r="AR155" i="9"/>
  <c r="AT155" i="9"/>
  <c r="AV155" i="9"/>
  <c r="BA156" i="35"/>
  <c r="BC156" i="35"/>
  <c r="BE156" i="35"/>
  <c r="AP155" i="9"/>
  <c r="AZ155" i="9"/>
  <c r="BB155" i="9"/>
  <c r="BD155" i="9"/>
  <c r="BI156" i="35"/>
  <c r="BK156" i="35"/>
  <c r="BM156" i="35"/>
  <c r="AX155" i="9"/>
  <c r="BH155" i="9"/>
  <c r="BJ155" i="9"/>
  <c r="BL155" i="9"/>
  <c r="AL156" i="35"/>
  <c r="AN156" i="35"/>
  <c r="AP156" i="35"/>
  <c r="BF155" i="9"/>
  <c r="AM155" i="9"/>
  <c r="AO155" i="9"/>
  <c r="AM148" i="35"/>
  <c r="AO148" i="35"/>
  <c r="AQ148" i="35"/>
  <c r="AL147" i="9"/>
  <c r="AN147" i="9"/>
  <c r="AS148" i="35"/>
  <c r="AU148" i="35"/>
  <c r="AW148" i="35"/>
  <c r="AY148" i="35"/>
  <c r="AR147" i="9"/>
  <c r="AT147" i="9"/>
  <c r="AV147" i="9"/>
  <c r="BA148" i="35"/>
  <c r="BC148" i="35"/>
  <c r="BE148" i="35"/>
  <c r="AP147" i="9"/>
  <c r="AZ147" i="9"/>
  <c r="BB147" i="9"/>
  <c r="BD147" i="9"/>
  <c r="BI148" i="35"/>
  <c r="BK148" i="35"/>
  <c r="BM148" i="35"/>
  <c r="AX147" i="9"/>
  <c r="BH147" i="9"/>
  <c r="BJ147" i="9"/>
  <c r="BL147" i="9"/>
  <c r="AL148" i="35"/>
  <c r="AN148" i="35"/>
  <c r="AP148" i="35"/>
  <c r="BF147" i="9"/>
  <c r="AM147" i="9"/>
  <c r="AO147" i="9"/>
  <c r="AR148" i="35"/>
  <c r="AT148" i="35"/>
  <c r="AV148" i="35"/>
  <c r="AX148" i="35"/>
  <c r="AQ147" i="9"/>
  <c r="AS147" i="9"/>
  <c r="AU147" i="9"/>
  <c r="AW147" i="9"/>
  <c r="AZ148" i="35"/>
  <c r="BB148" i="35"/>
  <c r="BD148" i="35"/>
  <c r="BF148" i="35"/>
  <c r="AY147" i="9"/>
  <c r="BA147" i="9"/>
  <c r="BC147" i="9"/>
  <c r="BE147" i="9"/>
  <c r="BA140" i="35"/>
  <c r="BC140" i="35"/>
  <c r="BE140" i="35"/>
  <c r="AP139" i="9"/>
  <c r="AZ139" i="9"/>
  <c r="BB139" i="9"/>
  <c r="BD139" i="9"/>
  <c r="BI140" i="35"/>
  <c r="BK140" i="35"/>
  <c r="BM140" i="35"/>
  <c r="AX139" i="9"/>
  <c r="BH139" i="9"/>
  <c r="BJ139" i="9"/>
  <c r="BL139" i="9"/>
  <c r="AL140" i="35"/>
  <c r="AN140" i="35"/>
  <c r="AP140" i="35"/>
  <c r="BF139" i="9"/>
  <c r="AM139" i="9"/>
  <c r="AO139" i="9"/>
  <c r="AR140" i="35"/>
  <c r="AT140" i="35"/>
  <c r="AV140" i="35"/>
  <c r="AX140" i="35"/>
  <c r="AQ139" i="9"/>
  <c r="AS139" i="9"/>
  <c r="AU139" i="9"/>
  <c r="AW139" i="9"/>
  <c r="AZ140" i="35"/>
  <c r="BB140" i="35"/>
  <c r="BD140" i="35"/>
  <c r="BF140" i="35"/>
  <c r="AY139" i="9"/>
  <c r="BA139" i="9"/>
  <c r="BC139" i="9"/>
  <c r="BE139" i="9"/>
  <c r="BH140" i="35"/>
  <c r="BJ140" i="35"/>
  <c r="BL140" i="35"/>
  <c r="AQ140" i="35"/>
  <c r="BG139" i="9"/>
  <c r="BI139" i="9"/>
  <c r="BK139" i="9"/>
  <c r="BM139" i="9"/>
  <c r="AM140" i="35"/>
  <c r="AO140" i="35"/>
  <c r="AY140" i="35"/>
  <c r="AL139" i="9"/>
  <c r="AN139" i="9"/>
  <c r="AL132" i="35"/>
  <c r="AN132" i="35"/>
  <c r="AP132" i="35"/>
  <c r="BF131" i="9"/>
  <c r="AM131" i="9"/>
  <c r="AO131" i="9"/>
  <c r="AR132" i="35"/>
  <c r="AT132" i="35"/>
  <c r="AV132" i="35"/>
  <c r="AX132" i="35"/>
  <c r="AQ131" i="9"/>
  <c r="AS131" i="9"/>
  <c r="AU131" i="9"/>
  <c r="AW131" i="9"/>
  <c r="AZ132" i="35"/>
  <c r="BB132" i="35"/>
  <c r="BD132" i="35"/>
  <c r="BF132" i="35"/>
  <c r="AY131" i="9"/>
  <c r="BA131" i="9"/>
  <c r="BC131" i="9"/>
  <c r="BE131" i="9"/>
  <c r="BH132" i="35"/>
  <c r="BJ132" i="35"/>
  <c r="BL132" i="35"/>
  <c r="AQ132" i="35"/>
  <c r="BG131" i="9"/>
  <c r="BI131" i="9"/>
  <c r="BK131" i="9"/>
  <c r="BM131" i="9"/>
  <c r="AM132" i="35"/>
  <c r="AO132" i="35"/>
  <c r="AY132" i="35"/>
  <c r="AL131" i="9"/>
  <c r="AN131" i="9"/>
  <c r="AS132" i="35"/>
  <c r="AU132" i="35"/>
  <c r="AW132" i="35"/>
  <c r="BG132" i="35"/>
  <c r="AR131" i="9"/>
  <c r="AT131" i="9"/>
  <c r="AV131" i="9"/>
  <c r="BA132" i="35"/>
  <c r="BC132" i="35"/>
  <c r="BE132" i="35"/>
  <c r="AP131" i="9"/>
  <c r="AZ131" i="9"/>
  <c r="BB131" i="9"/>
  <c r="BD131" i="9"/>
  <c r="AZ124" i="35"/>
  <c r="BB124" i="35"/>
  <c r="BD124" i="35"/>
  <c r="BF124" i="35"/>
  <c r="AY123" i="9"/>
  <c r="BA123" i="9"/>
  <c r="BC123" i="9"/>
  <c r="BE123" i="9"/>
  <c r="BH124" i="35"/>
  <c r="BJ124" i="35"/>
  <c r="BL124" i="35"/>
  <c r="AQ124" i="35"/>
  <c r="BG123" i="9"/>
  <c r="BI123" i="9"/>
  <c r="BK123" i="9"/>
  <c r="BM123" i="9"/>
  <c r="AM124" i="35"/>
  <c r="AO124" i="35"/>
  <c r="AY124" i="35"/>
  <c r="AL123" i="9"/>
  <c r="AN123" i="9"/>
  <c r="AS124" i="35"/>
  <c r="AU124" i="35"/>
  <c r="AW124" i="35"/>
  <c r="BG124" i="35"/>
  <c r="AR123" i="9"/>
  <c r="AT123" i="9"/>
  <c r="AV123" i="9"/>
  <c r="BA124" i="35"/>
  <c r="BC124" i="35"/>
  <c r="BE124" i="35"/>
  <c r="AP123" i="9"/>
  <c r="AZ123" i="9"/>
  <c r="BB123" i="9"/>
  <c r="BD123" i="9"/>
  <c r="BI124" i="35"/>
  <c r="BK124" i="35"/>
  <c r="BM124" i="35"/>
  <c r="AX123" i="9"/>
  <c r="BH123" i="9"/>
  <c r="BJ123" i="9"/>
  <c r="BL123" i="9"/>
  <c r="AL124" i="35"/>
  <c r="AN124" i="35"/>
  <c r="AP124" i="35"/>
  <c r="BF123" i="9"/>
  <c r="AM123" i="9"/>
  <c r="AO123" i="9"/>
  <c r="AM116" i="35"/>
  <c r="AO116" i="35"/>
  <c r="AQ116" i="35"/>
  <c r="AL115" i="9"/>
  <c r="AN115" i="9"/>
  <c r="AS116" i="35"/>
  <c r="AU116" i="35"/>
  <c r="AW116" i="35"/>
  <c r="AY116" i="35"/>
  <c r="AR115" i="9"/>
  <c r="AT115" i="9"/>
  <c r="AV115" i="9"/>
  <c r="BA116" i="35"/>
  <c r="BC116" i="35"/>
  <c r="BE116" i="35"/>
  <c r="AP115" i="9"/>
  <c r="AZ115" i="9"/>
  <c r="BB115" i="9"/>
  <c r="BD115" i="9"/>
  <c r="BI116" i="35"/>
  <c r="BK116" i="35"/>
  <c r="BM116" i="35"/>
  <c r="AX115" i="9"/>
  <c r="BH115" i="9"/>
  <c r="BJ115" i="9"/>
  <c r="BL115" i="9"/>
  <c r="AL116" i="35"/>
  <c r="AN116" i="35"/>
  <c r="AP116" i="35"/>
  <c r="BF115" i="9"/>
  <c r="AM115" i="9"/>
  <c r="AO115" i="9"/>
  <c r="AR116" i="35"/>
  <c r="AT116" i="35"/>
  <c r="AV116" i="35"/>
  <c r="AX116" i="35"/>
  <c r="AQ115" i="9"/>
  <c r="AS115" i="9"/>
  <c r="AU115" i="9"/>
  <c r="AW115" i="9"/>
  <c r="AZ116" i="35"/>
  <c r="BB116" i="35"/>
  <c r="BD116" i="35"/>
  <c r="BF116" i="35"/>
  <c r="AY115" i="9"/>
  <c r="BA115" i="9"/>
  <c r="BC115" i="9"/>
  <c r="BE115" i="9"/>
  <c r="BA108" i="35"/>
  <c r="BC108" i="35"/>
  <c r="BE108" i="35"/>
  <c r="AP107" i="9"/>
  <c r="AZ107" i="9"/>
  <c r="BB107" i="9"/>
  <c r="BD107" i="9"/>
  <c r="BI108" i="35"/>
  <c r="BK108" i="35"/>
  <c r="BM108" i="35"/>
  <c r="AX107" i="9"/>
  <c r="BH107" i="9"/>
  <c r="BJ107" i="9"/>
  <c r="BL107" i="9"/>
  <c r="AL108" i="35"/>
  <c r="AN108" i="35"/>
  <c r="AP108" i="35"/>
  <c r="BF107" i="9"/>
  <c r="AM107" i="9"/>
  <c r="AO107" i="9"/>
  <c r="AR108" i="35"/>
  <c r="AT108" i="35"/>
  <c r="AV108" i="35"/>
  <c r="AX108" i="35"/>
  <c r="AQ107" i="9"/>
  <c r="AS107" i="9"/>
  <c r="AU107" i="9"/>
  <c r="AW107" i="9"/>
  <c r="AZ108" i="35"/>
  <c r="BB108" i="35"/>
  <c r="BD108" i="35"/>
  <c r="BF108" i="35"/>
  <c r="AY107" i="9"/>
  <c r="BA107" i="9"/>
  <c r="BC107" i="9"/>
  <c r="BE107" i="9"/>
  <c r="BH108" i="35"/>
  <c r="BJ108" i="35"/>
  <c r="BL108" i="35"/>
  <c r="AQ108" i="35"/>
  <c r="BG107" i="9"/>
  <c r="BI107" i="9"/>
  <c r="BK107" i="9"/>
  <c r="BM107" i="9"/>
  <c r="AM108" i="35"/>
  <c r="AO108" i="35"/>
  <c r="AY108" i="35"/>
  <c r="AL107" i="9"/>
  <c r="AN107" i="9"/>
  <c r="AM100" i="35"/>
  <c r="AR100" i="35"/>
  <c r="BG100" i="35"/>
  <c r="AL100" i="35"/>
  <c r="BF99" i="9"/>
  <c r="AM99" i="9"/>
  <c r="AO99" i="9"/>
  <c r="AU100" i="35"/>
  <c r="AZ100" i="35"/>
  <c r="AT100" i="35"/>
  <c r="BB100" i="35"/>
  <c r="AQ99" i="9"/>
  <c r="AS99" i="9"/>
  <c r="AU99" i="9"/>
  <c r="AW99" i="9"/>
  <c r="BC100" i="35"/>
  <c r="BH100" i="35"/>
  <c r="BJ100" i="35"/>
  <c r="AN100" i="35"/>
  <c r="AY99" i="9"/>
  <c r="BA99" i="9"/>
  <c r="BC99" i="9"/>
  <c r="BE99" i="9"/>
  <c r="BK100" i="35"/>
  <c r="AV100" i="35"/>
  <c r="BD100" i="35"/>
  <c r="BG99" i="9"/>
  <c r="BI99" i="9"/>
  <c r="BK99" i="9"/>
  <c r="BM99" i="9"/>
  <c r="AP100" i="35"/>
  <c r="AS100" i="35"/>
  <c r="BL100" i="35"/>
  <c r="AO100" i="35"/>
  <c r="AL99" i="9"/>
  <c r="AN99" i="9"/>
  <c r="AX100" i="35"/>
  <c r="BA100" i="35"/>
  <c r="AW100" i="35"/>
  <c r="BE100" i="35"/>
  <c r="AR99" i="9"/>
  <c r="AT99" i="9"/>
  <c r="AV99" i="9"/>
  <c r="BF100" i="35"/>
  <c r="BI100" i="35"/>
  <c r="BM100" i="35"/>
  <c r="AP99" i="9"/>
  <c r="AZ99" i="9"/>
  <c r="BB99" i="9"/>
  <c r="BD99" i="9"/>
  <c r="BC92" i="35"/>
  <c r="BF92" i="35"/>
  <c r="BI92" i="35"/>
  <c r="AT92" i="35"/>
  <c r="AN91" i="9"/>
  <c r="BH91" i="9"/>
  <c r="BB91" i="9"/>
  <c r="BE91" i="9"/>
  <c r="BK92" i="35"/>
  <c r="BE92" i="35"/>
  <c r="AW92" i="35"/>
  <c r="AW91" i="9"/>
  <c r="AQ91" i="9"/>
  <c r="BK91" i="9"/>
  <c r="BM91" i="9"/>
  <c r="AN92" i="35"/>
  <c r="AR92" i="35"/>
  <c r="AL92" i="35"/>
  <c r="AY92" i="35"/>
  <c r="BF91" i="9"/>
  <c r="AZ91" i="9"/>
  <c r="AV92" i="35"/>
  <c r="AZ92" i="35"/>
  <c r="BG92" i="35"/>
  <c r="BB92" i="35"/>
  <c r="AO91" i="9"/>
  <c r="BI91" i="9"/>
  <c r="AT91" i="9"/>
  <c r="BD92" i="35"/>
  <c r="BH92" i="35"/>
  <c r="AO92" i="35"/>
  <c r="AM91" i="9"/>
  <c r="AX91" i="9"/>
  <c r="AR91" i="9"/>
  <c r="BD91" i="9"/>
  <c r="BL92" i="35"/>
  <c r="BJ92" i="35"/>
  <c r="AU91" i="9"/>
  <c r="BG91" i="9"/>
  <c r="BA91" i="9"/>
  <c r="BL91" i="9"/>
  <c r="AM92" i="35"/>
  <c r="AP92" i="35"/>
  <c r="AS92" i="35"/>
  <c r="AQ92" i="35"/>
  <c r="BC91" i="9"/>
  <c r="AP91" i="9"/>
  <c r="BJ91" i="9"/>
  <c r="AL91" i="9"/>
  <c r="AN84" i="35"/>
  <c r="AR84" i="35"/>
  <c r="BJ84" i="35"/>
  <c r="AL84" i="35"/>
  <c r="BC83" i="9"/>
  <c r="BF83" i="9"/>
  <c r="AV83" i="9"/>
  <c r="AV84" i="35"/>
  <c r="AZ84" i="35"/>
  <c r="AQ84" i="35"/>
  <c r="BG84" i="35"/>
  <c r="BK83" i="9"/>
  <c r="AQ83" i="9"/>
  <c r="BA83" i="9"/>
  <c r="BD84" i="35"/>
  <c r="BH84" i="35"/>
  <c r="BM84" i="35"/>
  <c r="AL83" i="9"/>
  <c r="AO83" i="9"/>
  <c r="AY83" i="9"/>
  <c r="BD83" i="9"/>
  <c r="BL84" i="35"/>
  <c r="AT84" i="35"/>
  <c r="AT83" i="9"/>
  <c r="AW83" i="9"/>
  <c r="BG83" i="9"/>
  <c r="BI83" i="9"/>
  <c r="AM84" i="35"/>
  <c r="AP84" i="35"/>
  <c r="AS84" i="35"/>
  <c r="AW84" i="35"/>
  <c r="BB83" i="9"/>
  <c r="BE83" i="9"/>
  <c r="BL83" i="9"/>
  <c r="AU84" i="35"/>
  <c r="AX84" i="35"/>
  <c r="BA84" i="35"/>
  <c r="AY84" i="35"/>
  <c r="BJ83" i="9"/>
  <c r="BM83" i="9"/>
  <c r="AR83" i="9"/>
  <c r="BC84" i="35"/>
  <c r="BF84" i="35"/>
  <c r="BI84" i="35"/>
  <c r="BB84" i="35"/>
  <c r="AM83" i="9"/>
  <c r="AP83" i="9"/>
  <c r="AZ83" i="9"/>
  <c r="AN83" i="9"/>
  <c r="BD76" i="35"/>
  <c r="BF76" i="35"/>
  <c r="BA76" i="35"/>
  <c r="AL75" i="9"/>
  <c r="AN75" i="9"/>
  <c r="AP75" i="9"/>
  <c r="AZ75" i="9"/>
  <c r="BL76" i="35"/>
  <c r="AQ76" i="35"/>
  <c r="BI76" i="35"/>
  <c r="AT75" i="9"/>
  <c r="AV75" i="9"/>
  <c r="AX75" i="9"/>
  <c r="BH75" i="9"/>
  <c r="AM76" i="35"/>
  <c r="AO76" i="35"/>
  <c r="BJ76" i="35"/>
  <c r="BB75" i="9"/>
  <c r="BD75" i="9"/>
  <c r="BF75" i="9"/>
  <c r="AU76" i="35"/>
  <c r="AW76" i="35"/>
  <c r="AR76" i="35"/>
  <c r="AL76" i="35"/>
  <c r="BJ75" i="9"/>
  <c r="BL75" i="9"/>
  <c r="AQ75" i="9"/>
  <c r="AS75" i="9"/>
  <c r="BC76" i="35"/>
  <c r="BE76" i="35"/>
  <c r="AZ76" i="35"/>
  <c r="AT76" i="35"/>
  <c r="AM75" i="9"/>
  <c r="AO75" i="9"/>
  <c r="AY75" i="9"/>
  <c r="BA75" i="9"/>
  <c r="BK76" i="35"/>
  <c r="BM76" i="35"/>
  <c r="BH76" i="35"/>
  <c r="AY76" i="35"/>
  <c r="AU75" i="9"/>
  <c r="AW75" i="9"/>
  <c r="BG75" i="9"/>
  <c r="BI75" i="9"/>
  <c r="AN76" i="35"/>
  <c r="AP76" i="35"/>
  <c r="BB76" i="35"/>
  <c r="BC75" i="9"/>
  <c r="BE75" i="9"/>
  <c r="AM68" i="35"/>
  <c r="AO68" i="35"/>
  <c r="AY68" i="35"/>
  <c r="BA68" i="35"/>
  <c r="BB67" i="9"/>
  <c r="BD67" i="9"/>
  <c r="BF67" i="9"/>
  <c r="AU68" i="35"/>
  <c r="AW68" i="35"/>
  <c r="BG68" i="35"/>
  <c r="BI68" i="35"/>
  <c r="BJ67" i="9"/>
  <c r="BL67" i="9"/>
  <c r="AQ67" i="9"/>
  <c r="AS67" i="9"/>
  <c r="BC68" i="35"/>
  <c r="BE68" i="35"/>
  <c r="BJ68" i="35"/>
  <c r="AM67" i="9"/>
  <c r="AO67" i="9"/>
  <c r="AY67" i="9"/>
  <c r="BA67" i="9"/>
  <c r="BK68" i="35"/>
  <c r="BM68" i="35"/>
  <c r="AR68" i="35"/>
  <c r="AL68" i="35"/>
  <c r="AU67" i="9"/>
  <c r="AW67" i="9"/>
  <c r="BG67" i="9"/>
  <c r="BI67" i="9"/>
  <c r="AN68" i="35"/>
  <c r="AP68" i="35"/>
  <c r="AZ68" i="35"/>
  <c r="AT68" i="35"/>
  <c r="BC67" i="9"/>
  <c r="BE67" i="9"/>
  <c r="AV68" i="35"/>
  <c r="AX68" i="35"/>
  <c r="BH68" i="35"/>
  <c r="BB68" i="35"/>
  <c r="BK67" i="9"/>
  <c r="BM67" i="9"/>
  <c r="AR67" i="9"/>
  <c r="BD68" i="35"/>
  <c r="BF68" i="35"/>
  <c r="AL67" i="9"/>
  <c r="AN67" i="9"/>
  <c r="AP67" i="9"/>
  <c r="AZ67" i="9"/>
  <c r="BC60" i="35"/>
  <c r="BE60" i="35"/>
  <c r="AT60" i="35"/>
  <c r="AM59" i="9"/>
  <c r="AO59" i="9"/>
  <c r="AY59" i="9"/>
  <c r="BA59" i="9"/>
  <c r="BK60" i="35"/>
  <c r="BM60" i="35"/>
  <c r="AR60" i="35"/>
  <c r="BB60" i="35"/>
  <c r="AU59" i="9"/>
  <c r="AW59" i="9"/>
  <c r="BG59" i="9"/>
  <c r="BI59" i="9"/>
  <c r="AN60" i="35"/>
  <c r="AP60" i="35"/>
  <c r="AZ60" i="35"/>
  <c r="BJ60" i="35"/>
  <c r="BC59" i="9"/>
  <c r="BE59" i="9"/>
  <c r="AV60" i="35"/>
  <c r="AX60" i="35"/>
  <c r="BH60" i="35"/>
  <c r="AL60" i="35"/>
  <c r="BK59" i="9"/>
  <c r="BM59" i="9"/>
  <c r="AR59" i="9"/>
  <c r="BD60" i="35"/>
  <c r="BF60" i="35"/>
  <c r="AL59" i="9"/>
  <c r="AN59" i="9"/>
  <c r="AP59" i="9"/>
  <c r="AZ59" i="9"/>
  <c r="BL60" i="35"/>
  <c r="AQ60" i="35"/>
  <c r="AS60" i="35"/>
  <c r="AT59" i="9"/>
  <c r="AV59" i="9"/>
  <c r="AX59" i="9"/>
  <c r="BH59" i="9"/>
  <c r="AM60" i="35"/>
  <c r="AO60" i="35"/>
  <c r="AY60" i="35"/>
  <c r="BA60" i="35"/>
  <c r="BB59" i="9"/>
  <c r="BD59" i="9"/>
  <c r="BF59" i="9"/>
  <c r="AN52" i="35"/>
  <c r="AP52" i="35"/>
  <c r="AZ52" i="35"/>
  <c r="BB52" i="35"/>
  <c r="BC51" i="9"/>
  <c r="BE51" i="9"/>
  <c r="AV52" i="35"/>
  <c r="AX52" i="35"/>
  <c r="BH52" i="35"/>
  <c r="BJ52" i="35"/>
  <c r="BK51" i="9"/>
  <c r="BM51" i="9"/>
  <c r="AR51" i="9"/>
  <c r="BD52" i="35"/>
  <c r="BF52" i="35"/>
  <c r="AL51" i="9"/>
  <c r="AN51" i="9"/>
  <c r="AP51" i="9"/>
  <c r="AZ51" i="9"/>
  <c r="BL52" i="35"/>
  <c r="AQ52" i="35"/>
  <c r="AS52" i="35"/>
  <c r="AT51" i="9"/>
  <c r="AV51" i="9"/>
  <c r="AX51" i="9"/>
  <c r="BH51" i="9"/>
  <c r="AM52" i="35"/>
  <c r="AO52" i="35"/>
  <c r="AY52" i="35"/>
  <c r="BA52" i="35"/>
  <c r="BB51" i="9"/>
  <c r="BD51" i="9"/>
  <c r="BF51" i="9"/>
  <c r="AU52" i="35"/>
  <c r="AW52" i="35"/>
  <c r="BG52" i="35"/>
  <c r="BI52" i="35"/>
  <c r="BJ51" i="9"/>
  <c r="BL51" i="9"/>
  <c r="AQ51" i="9"/>
  <c r="AS51" i="9"/>
  <c r="BC52" i="35"/>
  <c r="BE52" i="35"/>
  <c r="AL52" i="35"/>
  <c r="AM51" i="9"/>
  <c r="AO51" i="9"/>
  <c r="AY51" i="9"/>
  <c r="BA51" i="9"/>
  <c r="BD44" i="35"/>
  <c r="BF44" i="35"/>
  <c r="AL43" i="9"/>
  <c r="AN43" i="9"/>
  <c r="AP43" i="9"/>
  <c r="AZ43" i="9"/>
  <c r="BL44" i="35"/>
  <c r="AQ44" i="35"/>
  <c r="AS44" i="35"/>
  <c r="AT43" i="9"/>
  <c r="AV43" i="9"/>
  <c r="AX43" i="9"/>
  <c r="BH43" i="9"/>
  <c r="AM44" i="35"/>
  <c r="AO44" i="35"/>
  <c r="AY44" i="35"/>
  <c r="BA44" i="35"/>
  <c r="BB43" i="9"/>
  <c r="BD43" i="9"/>
  <c r="BF43" i="9"/>
  <c r="AU44" i="35"/>
  <c r="AW44" i="35"/>
  <c r="BG44" i="35"/>
  <c r="BI44" i="35"/>
  <c r="BJ43" i="9"/>
  <c r="BL43" i="9"/>
  <c r="AQ43" i="9"/>
  <c r="AS43" i="9"/>
  <c r="BC44" i="35"/>
  <c r="BE44" i="35"/>
  <c r="AL44" i="35"/>
  <c r="AM43" i="9"/>
  <c r="AO43" i="9"/>
  <c r="AY43" i="9"/>
  <c r="BA43" i="9"/>
  <c r="BK44" i="35"/>
  <c r="BM44" i="35"/>
  <c r="AR44" i="35"/>
  <c r="AT44" i="35"/>
  <c r="AU43" i="9"/>
  <c r="AW43" i="9"/>
  <c r="BG43" i="9"/>
  <c r="BI43" i="9"/>
  <c r="AN44" i="35"/>
  <c r="AP44" i="35"/>
  <c r="AZ44" i="35"/>
  <c r="BB44" i="35"/>
  <c r="BC43" i="9"/>
  <c r="BE43" i="9"/>
  <c r="AM36" i="35"/>
  <c r="AO36" i="35"/>
  <c r="AY36" i="35"/>
  <c r="BA36" i="35"/>
  <c r="BB35" i="9"/>
  <c r="BD35" i="9"/>
  <c r="BF35" i="9"/>
  <c r="AU36" i="35"/>
  <c r="AW36" i="35"/>
  <c r="BG36" i="35"/>
  <c r="BI36" i="35"/>
  <c r="BJ35" i="9"/>
  <c r="BL35" i="9"/>
  <c r="AQ35" i="9"/>
  <c r="AS35" i="9"/>
  <c r="BC36" i="35"/>
  <c r="BE36" i="35"/>
  <c r="BJ36" i="35"/>
  <c r="AM35" i="9"/>
  <c r="AO35" i="9"/>
  <c r="AY35" i="9"/>
  <c r="BA35" i="9"/>
  <c r="BK36" i="35"/>
  <c r="BM36" i="35"/>
  <c r="AR36" i="35"/>
  <c r="AL36" i="35"/>
  <c r="AU35" i="9"/>
  <c r="AW35" i="9"/>
  <c r="BG35" i="9"/>
  <c r="BI35" i="9"/>
  <c r="AN36" i="35"/>
  <c r="AP36" i="35"/>
  <c r="AZ36" i="35"/>
  <c r="AT36" i="35"/>
  <c r="BC35" i="9"/>
  <c r="BE35" i="9"/>
  <c r="AV36" i="35"/>
  <c r="AX36" i="35"/>
  <c r="BH36" i="35"/>
  <c r="BB36" i="35"/>
  <c r="BK35" i="9"/>
  <c r="BM35" i="9"/>
  <c r="AR35" i="9"/>
  <c r="BD36" i="35"/>
  <c r="BF36" i="35"/>
  <c r="AL35" i="9"/>
  <c r="AN35" i="9"/>
  <c r="AP35" i="9"/>
  <c r="AZ35" i="9"/>
  <c r="AU260" i="9"/>
  <c r="AY269" i="9"/>
  <c r="BK272" i="9"/>
  <c r="AT276" i="9"/>
  <c r="AW279" i="9"/>
  <c r="AS282" i="9"/>
  <c r="BH284" i="9"/>
  <c r="BL286" i="9"/>
  <c r="AL289" i="9"/>
  <c r="AP291" i="9"/>
  <c r="AT293" i="9"/>
  <c r="AX295" i="9"/>
  <c r="BB297" i="9"/>
  <c r="BF299" i="9"/>
  <c r="BJ301" i="9"/>
  <c r="AN306" i="9"/>
  <c r="AR308" i="9"/>
  <c r="AV310" i="9"/>
  <c r="AZ312" i="9"/>
  <c r="BD314" i="9"/>
  <c r="BH316" i="9"/>
  <c r="BL318" i="9"/>
  <c r="AL321" i="9"/>
  <c r="AP323" i="9"/>
  <c r="AT325" i="9"/>
  <c r="AX327" i="9"/>
  <c r="BB329" i="9"/>
  <c r="BF331" i="9"/>
  <c r="BJ333" i="9"/>
  <c r="AN338" i="9"/>
  <c r="AR340" i="9"/>
  <c r="AV342" i="9"/>
  <c r="AZ344" i="9"/>
  <c r="BD346" i="9"/>
  <c r="BH348" i="9"/>
  <c r="BL350" i="9"/>
  <c r="AL353" i="9"/>
  <c r="AP355" i="9"/>
  <c r="AT357" i="9"/>
  <c r="AX359" i="9"/>
  <c r="BB361" i="9"/>
  <c r="BF363" i="9"/>
  <c r="BJ365" i="9"/>
  <c r="AN370" i="9"/>
  <c r="AR372" i="9"/>
  <c r="AV374" i="9"/>
  <c r="AZ376" i="9"/>
  <c r="BD378" i="9"/>
  <c r="BH380" i="9"/>
  <c r="BL382" i="9"/>
  <c r="AL385" i="9"/>
  <c r="AP387" i="9"/>
  <c r="AT389" i="9"/>
  <c r="AX391" i="9"/>
  <c r="BB393" i="9"/>
  <c r="BF395" i="9"/>
  <c r="BJ397" i="9"/>
  <c r="BG34" i="9"/>
  <c r="AW34" i="9"/>
  <c r="AU34" i="9"/>
  <c r="AS34" i="9"/>
  <c r="AR35" i="35"/>
  <c r="BM35" i="35"/>
  <c r="BK35" i="35"/>
  <c r="BI35" i="35"/>
  <c r="AQ42" i="9"/>
  <c r="BL42" i="9"/>
  <c r="BJ42" i="9"/>
  <c r="BH42" i="9"/>
  <c r="BG43" i="35"/>
  <c r="AW43" i="35"/>
  <c r="AU43" i="35"/>
  <c r="AS43" i="35"/>
  <c r="AX50" i="9"/>
  <c r="AV50" i="9"/>
  <c r="AT50" i="9"/>
  <c r="AR50" i="9"/>
  <c r="AQ51" i="35"/>
  <c r="BL51" i="35"/>
  <c r="BJ51" i="35"/>
  <c r="BM58" i="9"/>
  <c r="BK58" i="9"/>
  <c r="BI58" i="9"/>
  <c r="BH59" i="35"/>
  <c r="AX59" i="35"/>
  <c r="AV59" i="35"/>
  <c r="AT59" i="35"/>
  <c r="BG66" i="9"/>
  <c r="AW66" i="9"/>
  <c r="AU66" i="9"/>
  <c r="AS66" i="9"/>
  <c r="AR67" i="35"/>
  <c r="BM67" i="35"/>
  <c r="BK67" i="35"/>
  <c r="BI67" i="35"/>
  <c r="AQ74" i="9"/>
  <c r="BL74" i="9"/>
  <c r="BJ74" i="9"/>
  <c r="BH74" i="9"/>
  <c r="BG75" i="35"/>
  <c r="AW75" i="35"/>
  <c r="AU75" i="35"/>
  <c r="AS75" i="35"/>
  <c r="AY82" i="9"/>
  <c r="AO82" i="9"/>
  <c r="AM82" i="9"/>
  <c r="AR82" i="9"/>
  <c r="AZ83" i="35"/>
  <c r="AP83" i="35"/>
  <c r="BJ83" i="35"/>
  <c r="BC90" i="9"/>
  <c r="BJ90" i="9"/>
  <c r="AL90" i="9"/>
  <c r="AW91" i="35"/>
  <c r="AX91" i="35"/>
  <c r="AT91" i="35"/>
  <c r="BK98" i="9"/>
  <c r="BI98" i="9"/>
  <c r="BG98" i="9"/>
  <c r="AW98" i="9"/>
  <c r="BB99" i="35"/>
  <c r="BH99" i="35"/>
  <c r="AX99" i="35"/>
  <c r="BI99" i="35"/>
  <c r="AU106" i="9"/>
  <c r="AS106" i="9"/>
  <c r="AQ106" i="9"/>
  <c r="BL106" i="9"/>
  <c r="BL107" i="35"/>
  <c r="BJ107" i="35"/>
  <c r="BH107" i="35"/>
  <c r="AP107" i="35"/>
  <c r="BJ114" i="9"/>
  <c r="BH114" i="9"/>
  <c r="AX114" i="9"/>
  <c r="AV114" i="9"/>
  <c r="AV115" i="35"/>
  <c r="AT115" i="35"/>
  <c r="AR115" i="35"/>
  <c r="AT122" i="9"/>
  <c r="AR122" i="9"/>
  <c r="BM122" i="9"/>
  <c r="BM123" i="35"/>
  <c r="BK123" i="35"/>
  <c r="BI123" i="35"/>
  <c r="BG123" i="35"/>
  <c r="BK130" i="9"/>
  <c r="BI130" i="9"/>
  <c r="BG130" i="9"/>
  <c r="AW130" i="9"/>
  <c r="BM131" i="35"/>
  <c r="AU131" i="35"/>
  <c r="AS131" i="35"/>
  <c r="AQ131" i="35"/>
  <c r="AU138" i="9"/>
  <c r="AS138" i="9"/>
  <c r="AQ138" i="9"/>
  <c r="BL138" i="9"/>
  <c r="BL139" i="35"/>
  <c r="BJ139" i="35"/>
  <c r="BH139" i="35"/>
  <c r="AX139" i="35"/>
  <c r="BJ146" i="9"/>
  <c r="BH146" i="9"/>
  <c r="AX146" i="9"/>
  <c r="AV146" i="9"/>
  <c r="AV147" i="35"/>
  <c r="AT147" i="35"/>
  <c r="AR147" i="35"/>
  <c r="AT154" i="9"/>
  <c r="AR154" i="9"/>
  <c r="BM154" i="9"/>
  <c r="BM155" i="35"/>
  <c r="BK155" i="35"/>
  <c r="BI155" i="35"/>
  <c r="BG155" i="35"/>
  <c r="BK162" i="9"/>
  <c r="BI162" i="9"/>
  <c r="BG162" i="9"/>
  <c r="AW162" i="9"/>
  <c r="BM163" i="35"/>
  <c r="AU163" i="35"/>
  <c r="AS163" i="35"/>
  <c r="AQ163" i="35"/>
  <c r="AU170" i="9"/>
  <c r="AS170" i="9"/>
  <c r="AQ170" i="9"/>
  <c r="BL170" i="9"/>
  <c r="BL171" i="35"/>
  <c r="BJ171" i="35"/>
  <c r="BH171" i="35"/>
  <c r="AX171" i="35"/>
  <c r="BJ178" i="9"/>
  <c r="BH178" i="9"/>
  <c r="AX178" i="9"/>
  <c r="AV178" i="9"/>
  <c r="AV179" i="35"/>
  <c r="AT179" i="35"/>
  <c r="AR179" i="35"/>
  <c r="AT186" i="9"/>
  <c r="AR186" i="9"/>
  <c r="BM186" i="9"/>
  <c r="BM187" i="35"/>
  <c r="BK187" i="35"/>
  <c r="BI187" i="35"/>
  <c r="BG187" i="35"/>
  <c r="BK194" i="9"/>
  <c r="BI194" i="9"/>
  <c r="BG194" i="9"/>
  <c r="AW194" i="9"/>
  <c r="BM195" i="35"/>
  <c r="AU195" i="35"/>
  <c r="AS195" i="35"/>
  <c r="AQ195" i="35"/>
  <c r="AU202" i="9"/>
  <c r="AS202" i="9"/>
  <c r="AQ202" i="9"/>
  <c r="BL202" i="9"/>
  <c r="BL203" i="35"/>
  <c r="BJ203" i="35"/>
  <c r="BH203" i="35"/>
  <c r="AX203" i="35"/>
  <c r="BJ210" i="9"/>
  <c r="BH210" i="9"/>
  <c r="AX210" i="9"/>
  <c r="AV210" i="9"/>
  <c r="AV211" i="35"/>
  <c r="AT211" i="35"/>
  <c r="AR211" i="35"/>
  <c r="AT218" i="9"/>
  <c r="AR218" i="9"/>
  <c r="BM218" i="9"/>
  <c r="BM219" i="35"/>
  <c r="BK219" i="35"/>
  <c r="BI219" i="35"/>
  <c r="BG219" i="35"/>
  <c r="BB226" i="9"/>
  <c r="BG226" i="9"/>
  <c r="BM227" i="35"/>
  <c r="AS227" i="35"/>
  <c r="AR234" i="9"/>
  <c r="BM235" i="35"/>
  <c r="BI235" i="35"/>
  <c r="AQ235" i="35"/>
  <c r="AQ242" i="9"/>
  <c r="AX250" i="9"/>
  <c r="AV258" i="9"/>
  <c r="BM259" i="35"/>
  <c r="AR266" i="9"/>
  <c r="AR267" i="35"/>
  <c r="AS275" i="35"/>
  <c r="AS283" i="35"/>
  <c r="BG291" i="35"/>
  <c r="AU299" i="35"/>
  <c r="BL299" i="35"/>
  <c r="BI307" i="35"/>
  <c r="AW323" i="35"/>
  <c r="AM339" i="35"/>
  <c r="BI387" i="35"/>
  <c r="BJ395" i="35"/>
  <c r="AM272" i="9"/>
  <c r="AM289" i="9"/>
  <c r="AS300" i="9"/>
  <c r="BA324" i="9"/>
  <c r="BI348" i="9"/>
  <c r="AT10" i="35"/>
  <c r="BY10" i="35" s="1"/>
  <c r="AY25" i="35"/>
  <c r="BL36" i="35"/>
  <c r="BM52" i="35"/>
  <c r="BI60" i="35"/>
  <c r="BL68" i="35"/>
  <c r="AS76" i="35"/>
  <c r="BH83" i="9"/>
  <c r="BK84" i="35"/>
  <c r="BH99" i="9"/>
  <c r="AU108" i="35"/>
  <c r="AX124" i="35"/>
  <c r="BJ131" i="9"/>
  <c r="BG140" i="35"/>
  <c r="AX156" i="35"/>
  <c r="BG172" i="35"/>
  <c r="BI179" i="9"/>
  <c r="BH180" i="35"/>
  <c r="AQ187" i="9"/>
  <c r="BL195" i="9"/>
  <c r="BI196" i="35"/>
  <c r="AR203" i="9"/>
  <c r="BL212" i="35"/>
  <c r="BM228" i="35"/>
  <c r="BD244" i="35"/>
  <c r="AS251" i="9"/>
  <c r="AR252" i="35"/>
  <c r="BB260" i="35"/>
  <c r="AL268" i="35"/>
  <c r="AZ276" i="35"/>
  <c r="AQ284" i="35"/>
  <c r="AR332" i="35"/>
  <c r="AQ348" i="35"/>
  <c r="AU356" i="35"/>
  <c r="BM380" i="35"/>
  <c r="AN69" i="35"/>
  <c r="BG76" i="9"/>
  <c r="BH100" i="9"/>
  <c r="BM164" i="9"/>
  <c r="BM196" i="9"/>
  <c r="Q12" i="32"/>
  <c r="N12" i="32"/>
  <c r="R14" i="32"/>
  <c r="K16" i="32"/>
  <c r="AO394" i="9"/>
  <c r="BK394" i="9"/>
  <c r="BC394" i="9"/>
  <c r="AU394" i="9"/>
  <c r="AM394" i="9"/>
  <c r="BJ394" i="9"/>
  <c r="BB394" i="9"/>
  <c r="AT394" i="9"/>
  <c r="AL394" i="9"/>
  <c r="BI394" i="9"/>
  <c r="BA394" i="9"/>
  <c r="AS394" i="9"/>
  <c r="BH394" i="9"/>
  <c r="AZ394" i="9"/>
  <c r="AR394" i="9"/>
  <c r="BG394" i="9"/>
  <c r="AY394" i="9"/>
  <c r="AQ394" i="9"/>
  <c r="AP394" i="9"/>
  <c r="AX394" i="9"/>
  <c r="BM394" i="9"/>
  <c r="BE395" i="35"/>
  <c r="BE394" i="9"/>
  <c r="BM395" i="35"/>
  <c r="AR395" i="35"/>
  <c r="AM395" i="35"/>
  <c r="AW394" i="9"/>
  <c r="AN395" i="35"/>
  <c r="AP395" i="35"/>
  <c r="AZ395" i="35"/>
  <c r="AS395" i="35"/>
  <c r="AV395" i="35"/>
  <c r="AX395" i="35"/>
  <c r="BH395" i="35"/>
  <c r="AU395" i="35"/>
  <c r="BD395" i="35"/>
  <c r="BF395" i="35"/>
  <c r="AL395" i="35"/>
  <c r="BA395" i="35"/>
  <c r="BL395" i="35"/>
  <c r="AQ395" i="35"/>
  <c r="AT395" i="35"/>
  <c r="BC395" i="35"/>
  <c r="AO395" i="35"/>
  <c r="AY395" i="35"/>
  <c r="BB395" i="35"/>
  <c r="BI395" i="35"/>
  <c r="BC386" i="9"/>
  <c r="AU386" i="9"/>
  <c r="AM386" i="9"/>
  <c r="AO386" i="9"/>
  <c r="BK386" i="9"/>
  <c r="BJ386" i="9"/>
  <c r="BB386" i="9"/>
  <c r="AL386" i="9"/>
  <c r="AT386" i="9"/>
  <c r="BI386" i="9"/>
  <c r="BA386" i="9"/>
  <c r="AR386" i="9"/>
  <c r="AS386" i="9"/>
  <c r="BH386" i="9"/>
  <c r="AZ386" i="9"/>
  <c r="AQ386" i="9"/>
  <c r="BF386" i="9"/>
  <c r="AX386" i="9"/>
  <c r="AP386" i="9"/>
  <c r="BG386" i="9"/>
  <c r="AY386" i="9"/>
  <c r="BE387" i="35"/>
  <c r="AL387" i="35"/>
  <c r="BM387" i="35"/>
  <c r="AR387" i="35"/>
  <c r="AT387" i="35"/>
  <c r="AN387" i="35"/>
  <c r="AP387" i="35"/>
  <c r="AZ387" i="35"/>
  <c r="BB387" i="35"/>
  <c r="AV387" i="35"/>
  <c r="AX387" i="35"/>
  <c r="BH387" i="35"/>
  <c r="BJ387" i="35"/>
  <c r="BD387" i="35"/>
  <c r="BF387" i="35"/>
  <c r="AM387" i="35"/>
  <c r="BM386" i="9"/>
  <c r="BL387" i="35"/>
  <c r="AQ387" i="35"/>
  <c r="AS387" i="35"/>
  <c r="AU387" i="35"/>
  <c r="BE386" i="9"/>
  <c r="AO387" i="35"/>
  <c r="AY387" i="35"/>
  <c r="BA387" i="35"/>
  <c r="BC387" i="35"/>
  <c r="AO378" i="9"/>
  <c r="BK378" i="9"/>
  <c r="BC378" i="9"/>
  <c r="AU378" i="9"/>
  <c r="AL378" i="9"/>
  <c r="BJ378" i="9"/>
  <c r="AM378" i="9"/>
  <c r="BB378" i="9"/>
  <c r="AT378" i="9"/>
  <c r="BI378" i="9"/>
  <c r="BA378" i="9"/>
  <c r="AS378" i="9"/>
  <c r="BH378" i="9"/>
  <c r="AZ378" i="9"/>
  <c r="AR378" i="9"/>
  <c r="BG378" i="9"/>
  <c r="AY378" i="9"/>
  <c r="AQ378" i="9"/>
  <c r="BF378" i="9"/>
  <c r="AX378" i="9"/>
  <c r="AP378" i="9"/>
  <c r="BM379" i="35"/>
  <c r="AR379" i="35"/>
  <c r="AL379" i="35"/>
  <c r="AN379" i="35"/>
  <c r="AP379" i="35"/>
  <c r="AZ379" i="35"/>
  <c r="AT379" i="35"/>
  <c r="BM378" i="9"/>
  <c r="AV379" i="35"/>
  <c r="AX379" i="35"/>
  <c r="BH379" i="35"/>
  <c r="BB379" i="35"/>
  <c r="BE378" i="9"/>
  <c r="BD379" i="35"/>
  <c r="BF379" i="35"/>
  <c r="BJ379" i="35"/>
  <c r="AW378" i="9"/>
  <c r="BL379" i="35"/>
  <c r="AQ379" i="35"/>
  <c r="BK379" i="35"/>
  <c r="AO379" i="35"/>
  <c r="AY379" i="35"/>
  <c r="AS379" i="35"/>
  <c r="AM379" i="35"/>
  <c r="AW379" i="35"/>
  <c r="BG379" i="35"/>
  <c r="BA379" i="35"/>
  <c r="AU379" i="35"/>
  <c r="AO370" i="9"/>
  <c r="BK370" i="9"/>
  <c r="BC370" i="9"/>
  <c r="AU370" i="9"/>
  <c r="AM370" i="9"/>
  <c r="BB370" i="9"/>
  <c r="AT370" i="9"/>
  <c r="AL370" i="9"/>
  <c r="BA370" i="9"/>
  <c r="AS370" i="9"/>
  <c r="BJ370" i="9"/>
  <c r="BH370" i="9"/>
  <c r="AZ370" i="9"/>
  <c r="BI370" i="9"/>
  <c r="AR370" i="9"/>
  <c r="BG370" i="9"/>
  <c r="AY370" i="9"/>
  <c r="AQ370" i="9"/>
  <c r="BF370" i="9"/>
  <c r="BE370" i="9"/>
  <c r="BE371" i="35"/>
  <c r="AL371" i="35"/>
  <c r="AW370" i="9"/>
  <c r="AN371" i="35"/>
  <c r="BM371" i="35"/>
  <c r="AR371" i="35"/>
  <c r="AT371" i="35"/>
  <c r="AX370" i="9"/>
  <c r="AV371" i="35"/>
  <c r="AP371" i="35"/>
  <c r="AZ371" i="35"/>
  <c r="BB371" i="35"/>
  <c r="AP370" i="9"/>
  <c r="BD371" i="35"/>
  <c r="AX371" i="35"/>
  <c r="BH371" i="35"/>
  <c r="BJ371" i="35"/>
  <c r="BL371" i="35"/>
  <c r="BF371" i="35"/>
  <c r="AU371" i="35"/>
  <c r="AQ371" i="35"/>
  <c r="AS371" i="35"/>
  <c r="BC371" i="35"/>
  <c r="AO371" i="35"/>
  <c r="AY371" i="35"/>
  <c r="BA371" i="35"/>
  <c r="BK371" i="35"/>
  <c r="AO362" i="9"/>
  <c r="AU362" i="9"/>
  <c r="AM362" i="9"/>
  <c r="BK362" i="9"/>
  <c r="BB362" i="9"/>
  <c r="BC362" i="9"/>
  <c r="AT362" i="9"/>
  <c r="BJ362" i="9"/>
  <c r="AL362" i="9"/>
  <c r="BI362" i="9"/>
  <c r="BA362" i="9"/>
  <c r="AS362" i="9"/>
  <c r="BH362" i="9"/>
  <c r="AZ362" i="9"/>
  <c r="AX362" i="9"/>
  <c r="AR362" i="9"/>
  <c r="AP362" i="9"/>
  <c r="BG362" i="9"/>
  <c r="AY362" i="9"/>
  <c r="AQ362" i="9"/>
  <c r="BE363" i="35"/>
  <c r="AL363" i="35"/>
  <c r="BM363" i="35"/>
  <c r="AR363" i="35"/>
  <c r="AT363" i="35"/>
  <c r="AN363" i="35"/>
  <c r="AP363" i="35"/>
  <c r="AZ363" i="35"/>
  <c r="BB363" i="35"/>
  <c r="AV363" i="35"/>
  <c r="AX363" i="35"/>
  <c r="BH363" i="35"/>
  <c r="BJ363" i="35"/>
  <c r="BM362" i="9"/>
  <c r="BD363" i="35"/>
  <c r="BF363" i="35"/>
  <c r="AM363" i="35"/>
  <c r="BE362" i="9"/>
  <c r="BL363" i="35"/>
  <c r="AQ363" i="35"/>
  <c r="AS363" i="35"/>
  <c r="AU363" i="35"/>
  <c r="BF362" i="9"/>
  <c r="AW362" i="9"/>
  <c r="AO363" i="35"/>
  <c r="AY363" i="35"/>
  <c r="BA363" i="35"/>
  <c r="BC363" i="35"/>
  <c r="AO354" i="9"/>
  <c r="BK354" i="9"/>
  <c r="BC354" i="9"/>
  <c r="AU354" i="9"/>
  <c r="AM354" i="9"/>
  <c r="BJ354" i="9"/>
  <c r="BB354" i="9"/>
  <c r="AT354" i="9"/>
  <c r="BI354" i="9"/>
  <c r="BA354" i="9"/>
  <c r="AS354" i="9"/>
  <c r="AL354" i="9"/>
  <c r="BH354" i="9"/>
  <c r="AZ354" i="9"/>
  <c r="AR354" i="9"/>
  <c r="BG354" i="9"/>
  <c r="AY354" i="9"/>
  <c r="AQ354" i="9"/>
  <c r="AX354" i="9"/>
  <c r="AP354" i="9"/>
  <c r="BE355" i="35"/>
  <c r="AL355" i="35"/>
  <c r="BM354" i="9"/>
  <c r="BM355" i="35"/>
  <c r="AR355" i="35"/>
  <c r="AT355" i="35"/>
  <c r="BF354" i="9"/>
  <c r="BE354" i="9"/>
  <c r="AN355" i="35"/>
  <c r="AP355" i="35"/>
  <c r="AZ355" i="35"/>
  <c r="BB355" i="35"/>
  <c r="AW354" i="9"/>
  <c r="AV355" i="35"/>
  <c r="AX355" i="35"/>
  <c r="BH355" i="35"/>
  <c r="BJ355" i="35"/>
  <c r="BD355" i="35"/>
  <c r="BF355" i="35"/>
  <c r="AM355" i="35"/>
  <c r="BL355" i="35"/>
  <c r="AQ355" i="35"/>
  <c r="AS355" i="35"/>
  <c r="AU355" i="35"/>
  <c r="AO355" i="35"/>
  <c r="AY355" i="35"/>
  <c r="BA355" i="35"/>
  <c r="BC355" i="35"/>
  <c r="AO346" i="9"/>
  <c r="BK346" i="9"/>
  <c r="BC346" i="9"/>
  <c r="AU346" i="9"/>
  <c r="AM346" i="9"/>
  <c r="BJ346" i="9"/>
  <c r="AT346" i="9"/>
  <c r="AL346" i="9"/>
  <c r="AS346" i="9"/>
  <c r="BB346" i="9"/>
  <c r="BI346" i="9"/>
  <c r="AZ346" i="9"/>
  <c r="AR346" i="9"/>
  <c r="AY346" i="9"/>
  <c r="AQ346" i="9"/>
  <c r="BF346" i="9"/>
  <c r="AX346" i="9"/>
  <c r="BA346" i="9"/>
  <c r="BH346" i="9"/>
  <c r="BG346" i="9"/>
  <c r="AW346" i="9"/>
  <c r="BM347" i="35"/>
  <c r="AR347" i="35"/>
  <c r="AL347" i="35"/>
  <c r="AN347" i="35"/>
  <c r="AP347" i="35"/>
  <c r="AZ347" i="35"/>
  <c r="AT347" i="35"/>
  <c r="AV347" i="35"/>
  <c r="AX347" i="35"/>
  <c r="BH347" i="35"/>
  <c r="BB347" i="35"/>
  <c r="BD347" i="35"/>
  <c r="BF347" i="35"/>
  <c r="BJ347" i="35"/>
  <c r="BL347" i="35"/>
  <c r="AQ347" i="35"/>
  <c r="AS347" i="35"/>
  <c r="BK347" i="35"/>
  <c r="AO347" i="35"/>
  <c r="AY347" i="35"/>
  <c r="BA347" i="35"/>
  <c r="AM347" i="35"/>
  <c r="AP346" i="9"/>
  <c r="BM346" i="9"/>
  <c r="AW347" i="35"/>
  <c r="BG347" i="35"/>
  <c r="BI347" i="35"/>
  <c r="AU347" i="35"/>
  <c r="AO338" i="9"/>
  <c r="AM338" i="9"/>
  <c r="BK338" i="9"/>
  <c r="BC338" i="9"/>
  <c r="AT338" i="9"/>
  <c r="AU338" i="9"/>
  <c r="AL338" i="9"/>
  <c r="BJ338" i="9"/>
  <c r="BI338" i="9"/>
  <c r="BA338" i="9"/>
  <c r="AS338" i="9"/>
  <c r="BB338" i="9"/>
  <c r="BH338" i="9"/>
  <c r="AZ338" i="9"/>
  <c r="AR338" i="9"/>
  <c r="AP338" i="9"/>
  <c r="BG338" i="9"/>
  <c r="AY338" i="9"/>
  <c r="AQ338" i="9"/>
  <c r="BF338" i="9"/>
  <c r="BM339" i="35"/>
  <c r="AL339" i="35"/>
  <c r="AX338" i="9"/>
  <c r="AN339" i="35"/>
  <c r="AR339" i="35"/>
  <c r="AT339" i="35"/>
  <c r="AV339" i="35"/>
  <c r="AP339" i="35"/>
  <c r="AZ339" i="35"/>
  <c r="BB339" i="35"/>
  <c r="BM338" i="9"/>
  <c r="BD339" i="35"/>
  <c r="AX339" i="35"/>
  <c r="BH339" i="35"/>
  <c r="BJ339" i="35"/>
  <c r="BE338" i="9"/>
  <c r="BL339" i="35"/>
  <c r="BF339" i="35"/>
  <c r="AU339" i="35"/>
  <c r="AW338" i="9"/>
  <c r="AO339" i="35"/>
  <c r="AQ339" i="35"/>
  <c r="AS339" i="35"/>
  <c r="BC339" i="35"/>
  <c r="AW339" i="35"/>
  <c r="AY339" i="35"/>
  <c r="BA339" i="35"/>
  <c r="BK339" i="35"/>
  <c r="BK330" i="9"/>
  <c r="BC330" i="9"/>
  <c r="AU330" i="9"/>
  <c r="AM330" i="9"/>
  <c r="AO330" i="9"/>
  <c r="BJ330" i="9"/>
  <c r="BB330" i="9"/>
  <c r="AT330" i="9"/>
  <c r="AL330" i="9"/>
  <c r="BI330" i="9"/>
  <c r="BA330" i="9"/>
  <c r="AS330" i="9"/>
  <c r="BH330" i="9"/>
  <c r="AZ330" i="9"/>
  <c r="AR330" i="9"/>
  <c r="BG330" i="9"/>
  <c r="AY330" i="9"/>
  <c r="AQ330" i="9"/>
  <c r="AP330" i="9"/>
  <c r="BM330" i="9"/>
  <c r="BE331" i="35"/>
  <c r="AL331" i="35"/>
  <c r="BE330" i="9"/>
  <c r="BM331" i="35"/>
  <c r="AR331" i="35"/>
  <c r="AT331" i="35"/>
  <c r="AW330" i="9"/>
  <c r="AN331" i="35"/>
  <c r="AP331" i="35"/>
  <c r="AZ331" i="35"/>
  <c r="BB331" i="35"/>
  <c r="BF330" i="9"/>
  <c r="AV331" i="35"/>
  <c r="AX331" i="35"/>
  <c r="BH331" i="35"/>
  <c r="BJ331" i="35"/>
  <c r="AX330" i="9"/>
  <c r="BD331" i="35"/>
  <c r="BF331" i="35"/>
  <c r="AM331" i="35"/>
  <c r="BL331" i="35"/>
  <c r="AQ331" i="35"/>
  <c r="AS331" i="35"/>
  <c r="AU331" i="35"/>
  <c r="AO331" i="35"/>
  <c r="AY331" i="35"/>
  <c r="BA331" i="35"/>
  <c r="BC331" i="35"/>
  <c r="AO322" i="9"/>
  <c r="BC322" i="9"/>
  <c r="AU322" i="9"/>
  <c r="AM322" i="9"/>
  <c r="BJ322" i="9"/>
  <c r="BB322" i="9"/>
  <c r="BK322" i="9"/>
  <c r="AL322" i="9"/>
  <c r="AT322" i="9"/>
  <c r="BI322" i="9"/>
  <c r="BA322" i="9"/>
  <c r="AR322" i="9"/>
  <c r="AS322" i="9"/>
  <c r="BH322" i="9"/>
  <c r="AQ322" i="9"/>
  <c r="BF322" i="9"/>
  <c r="AX322" i="9"/>
  <c r="AP322" i="9"/>
  <c r="AZ322" i="9"/>
  <c r="BG322" i="9"/>
  <c r="AY322" i="9"/>
  <c r="BE323" i="35"/>
  <c r="AL323" i="35"/>
  <c r="BM323" i="35"/>
  <c r="AR323" i="35"/>
  <c r="AT323" i="35"/>
  <c r="AN323" i="35"/>
  <c r="AP323" i="35"/>
  <c r="AZ323" i="35"/>
  <c r="BB323" i="35"/>
  <c r="AV323" i="35"/>
  <c r="AX323" i="35"/>
  <c r="BH323" i="35"/>
  <c r="BJ323" i="35"/>
  <c r="BD323" i="35"/>
  <c r="BF323" i="35"/>
  <c r="AM323" i="35"/>
  <c r="BM322" i="9"/>
  <c r="BL323" i="35"/>
  <c r="AQ323" i="35"/>
  <c r="AS323" i="35"/>
  <c r="AU323" i="35"/>
  <c r="BE322" i="9"/>
  <c r="AO323" i="35"/>
  <c r="AY323" i="35"/>
  <c r="BA323" i="35"/>
  <c r="BC323" i="35"/>
  <c r="AO314" i="9"/>
  <c r="BK314" i="9"/>
  <c r="BC314" i="9"/>
  <c r="AU314" i="9"/>
  <c r="AL314" i="9"/>
  <c r="AM314" i="9"/>
  <c r="BJ314" i="9"/>
  <c r="BB314" i="9"/>
  <c r="AT314" i="9"/>
  <c r="BI314" i="9"/>
  <c r="BA314" i="9"/>
  <c r="AS314" i="9"/>
  <c r="BH314" i="9"/>
  <c r="AZ314" i="9"/>
  <c r="AR314" i="9"/>
  <c r="BG314" i="9"/>
  <c r="AY314" i="9"/>
  <c r="AQ314" i="9"/>
  <c r="BF314" i="9"/>
  <c r="AX314" i="9"/>
  <c r="BE315" i="35"/>
  <c r="AL315" i="35"/>
  <c r="AN315" i="35"/>
  <c r="BM315" i="35"/>
  <c r="AR315" i="35"/>
  <c r="AT315" i="35"/>
  <c r="BM314" i="9"/>
  <c r="AV315" i="35"/>
  <c r="AP315" i="35"/>
  <c r="AZ315" i="35"/>
  <c r="BB315" i="35"/>
  <c r="BE314" i="9"/>
  <c r="BD315" i="35"/>
  <c r="AX315" i="35"/>
  <c r="BH315" i="35"/>
  <c r="BJ315" i="35"/>
  <c r="AP314" i="9"/>
  <c r="AW314" i="9"/>
  <c r="BL315" i="35"/>
  <c r="BF315" i="35"/>
  <c r="BK315" i="35"/>
  <c r="AQ315" i="35"/>
  <c r="AS315" i="35"/>
  <c r="AM315" i="35"/>
  <c r="AO315" i="35"/>
  <c r="AY315" i="35"/>
  <c r="BA315" i="35"/>
  <c r="AU315" i="35"/>
  <c r="AO306" i="9"/>
  <c r="BK306" i="9"/>
  <c r="BC306" i="9"/>
  <c r="AU306" i="9"/>
  <c r="AM306" i="9"/>
  <c r="BB306" i="9"/>
  <c r="AT306" i="9"/>
  <c r="AL306" i="9"/>
  <c r="BJ306" i="9"/>
  <c r="BA306" i="9"/>
  <c r="AS306" i="9"/>
  <c r="BH306" i="9"/>
  <c r="AZ306" i="9"/>
  <c r="AR306" i="9"/>
  <c r="BI306" i="9"/>
  <c r="BG306" i="9"/>
  <c r="AY306" i="9"/>
  <c r="AQ306" i="9"/>
  <c r="BF306" i="9"/>
  <c r="BE306" i="9"/>
  <c r="BE307" i="35"/>
  <c r="AL307" i="35"/>
  <c r="AW306" i="9"/>
  <c r="BM307" i="35"/>
  <c r="AR307" i="35"/>
  <c r="AT307" i="35"/>
  <c r="AN307" i="35"/>
  <c r="AP307" i="35"/>
  <c r="AZ307" i="35"/>
  <c r="BB307" i="35"/>
  <c r="AV307" i="35"/>
  <c r="AX307" i="35"/>
  <c r="BH307" i="35"/>
  <c r="BJ307" i="35"/>
  <c r="BD307" i="35"/>
  <c r="BF307" i="35"/>
  <c r="AU307" i="35"/>
  <c r="BL307" i="35"/>
  <c r="AQ307" i="35"/>
  <c r="AS307" i="35"/>
  <c r="BC307" i="35"/>
  <c r="AX306" i="9"/>
  <c r="AO307" i="35"/>
  <c r="AY307" i="35"/>
  <c r="BA307" i="35"/>
  <c r="BK307" i="35"/>
  <c r="AO298" i="9"/>
  <c r="AU298" i="9"/>
  <c r="AM298" i="9"/>
  <c r="BK298" i="9"/>
  <c r="BB298" i="9"/>
  <c r="AT298" i="9"/>
  <c r="BC298" i="9"/>
  <c r="BJ298" i="9"/>
  <c r="AL298" i="9"/>
  <c r="BI298" i="9"/>
  <c r="BA298" i="9"/>
  <c r="AS298" i="9"/>
  <c r="BH298" i="9"/>
  <c r="AZ298" i="9"/>
  <c r="AX298" i="9"/>
  <c r="AP298" i="9"/>
  <c r="AR298" i="9"/>
  <c r="BG298" i="9"/>
  <c r="AY298" i="9"/>
  <c r="AQ298" i="9"/>
  <c r="BE299" i="35"/>
  <c r="AL299" i="35"/>
  <c r="BM299" i="35"/>
  <c r="AR299" i="35"/>
  <c r="AT299" i="35"/>
  <c r="BF298" i="9"/>
  <c r="AN299" i="35"/>
  <c r="AP299" i="35"/>
  <c r="AZ299" i="35"/>
  <c r="BB299" i="35"/>
  <c r="AV299" i="35"/>
  <c r="AX299" i="35"/>
  <c r="BH299" i="35"/>
  <c r="BJ299" i="35"/>
  <c r="BM298" i="9"/>
  <c r="BD299" i="35"/>
  <c r="BF299" i="35"/>
  <c r="AM299" i="35"/>
  <c r="BE298" i="9"/>
  <c r="AW298" i="9"/>
  <c r="AO299" i="35"/>
  <c r="AY299" i="35"/>
  <c r="BA299" i="35"/>
  <c r="BC299" i="35"/>
  <c r="AO290" i="9"/>
  <c r="BK290" i="9"/>
  <c r="BC290" i="9"/>
  <c r="AU290" i="9"/>
  <c r="AM290" i="9"/>
  <c r="BJ290" i="9"/>
  <c r="BB290" i="9"/>
  <c r="AT290" i="9"/>
  <c r="BI290" i="9"/>
  <c r="AL290" i="9"/>
  <c r="BA290" i="9"/>
  <c r="AS290" i="9"/>
  <c r="BH290" i="9"/>
  <c r="AZ290" i="9"/>
  <c r="AR290" i="9"/>
  <c r="BG290" i="9"/>
  <c r="AY290" i="9"/>
  <c r="AQ290" i="9"/>
  <c r="AX290" i="9"/>
  <c r="AP290" i="9"/>
  <c r="BE291" i="35"/>
  <c r="AL291" i="35"/>
  <c r="BM290" i="9"/>
  <c r="BM291" i="35"/>
  <c r="AR291" i="35"/>
  <c r="AT291" i="35"/>
  <c r="BE290" i="9"/>
  <c r="AN291" i="35"/>
  <c r="AP291" i="35"/>
  <c r="AZ291" i="35"/>
  <c r="BB291" i="35"/>
  <c r="AW290" i="9"/>
  <c r="AV291" i="35"/>
  <c r="AX291" i="35"/>
  <c r="BH291" i="35"/>
  <c r="BJ291" i="35"/>
  <c r="BD291" i="35"/>
  <c r="BF291" i="35"/>
  <c r="AM291" i="35"/>
  <c r="BF290" i="9"/>
  <c r="AO291" i="35"/>
  <c r="AY291" i="35"/>
  <c r="BA291" i="35"/>
  <c r="BC291" i="35"/>
  <c r="AT282" i="9"/>
  <c r="BB282" i="9"/>
  <c r="AQ282" i="9"/>
  <c r="BK282" i="9"/>
  <c r="BA282" i="9"/>
  <c r="AP282" i="9"/>
  <c r="BJ282" i="9"/>
  <c r="AY282" i="9"/>
  <c r="AM282" i="9"/>
  <c r="BL282" i="9"/>
  <c r="AN282" i="9"/>
  <c r="BI282" i="9"/>
  <c r="AL282" i="9"/>
  <c r="BF282" i="9"/>
  <c r="AU282" i="9"/>
  <c r="AX282" i="9"/>
  <c r="BG282" i="9"/>
  <c r="AV282" i="9"/>
  <c r="BE283" i="35"/>
  <c r="AL283" i="35"/>
  <c r="AO282" i="9"/>
  <c r="BM283" i="35"/>
  <c r="AR283" i="35"/>
  <c r="AT283" i="35"/>
  <c r="AW282" i="9"/>
  <c r="AN283" i="35"/>
  <c r="AP283" i="35"/>
  <c r="AZ283" i="35"/>
  <c r="BB283" i="35"/>
  <c r="BE282" i="9"/>
  <c r="AV283" i="35"/>
  <c r="AX283" i="35"/>
  <c r="BH283" i="35"/>
  <c r="BJ283" i="35"/>
  <c r="BM282" i="9"/>
  <c r="BD283" i="35"/>
  <c r="BF283" i="35"/>
  <c r="BK283" i="35"/>
  <c r="BD282" i="9"/>
  <c r="AO283" i="35"/>
  <c r="AY283" i="35"/>
  <c r="BA283" i="35"/>
  <c r="AU283" i="35"/>
  <c r="AZ282" i="9"/>
  <c r="AQ274" i="9"/>
  <c r="BA274" i="9"/>
  <c r="AM274" i="9"/>
  <c r="BK274" i="9"/>
  <c r="AY274" i="9"/>
  <c r="AL274" i="9"/>
  <c r="BJ274" i="9"/>
  <c r="AX274" i="9"/>
  <c r="BI274" i="9"/>
  <c r="AU274" i="9"/>
  <c r="BG274" i="9"/>
  <c r="AT274" i="9"/>
  <c r="AS274" i="9"/>
  <c r="BE275" i="35"/>
  <c r="AL275" i="35"/>
  <c r="AN274" i="9"/>
  <c r="BM275" i="35"/>
  <c r="AR275" i="35"/>
  <c r="AT275" i="35"/>
  <c r="AV274" i="9"/>
  <c r="AR274" i="9"/>
  <c r="BF274" i="9"/>
  <c r="BC274" i="9"/>
  <c r="AN275" i="35"/>
  <c r="AP275" i="35"/>
  <c r="AZ275" i="35"/>
  <c r="BB275" i="35"/>
  <c r="BD274" i="9"/>
  <c r="AZ274" i="9"/>
  <c r="AV275" i="35"/>
  <c r="AX275" i="35"/>
  <c r="BH275" i="35"/>
  <c r="BJ275" i="35"/>
  <c r="BL274" i="9"/>
  <c r="BH274" i="9"/>
  <c r="BD275" i="35"/>
  <c r="BF275" i="35"/>
  <c r="AU275" i="35"/>
  <c r="AO274" i="9"/>
  <c r="AO275" i="35"/>
  <c r="AY275" i="35"/>
  <c r="BA275" i="35"/>
  <c r="BK275" i="35"/>
  <c r="BE274" i="9"/>
  <c r="AP266" i="9"/>
  <c r="BA266" i="9"/>
  <c r="AY266" i="9"/>
  <c r="AX266" i="9"/>
  <c r="BJ266" i="9"/>
  <c r="AT266" i="9"/>
  <c r="BI266" i="9"/>
  <c r="AS266" i="9"/>
  <c r="BG266" i="9"/>
  <c r="AQ266" i="9"/>
  <c r="BD267" i="35"/>
  <c r="BF267" i="35"/>
  <c r="AM267" i="35"/>
  <c r="AO266" i="9"/>
  <c r="AM266" i="9"/>
  <c r="BL267" i="35"/>
  <c r="AQ267" i="35"/>
  <c r="AS267" i="35"/>
  <c r="AU267" i="35"/>
  <c r="AW266" i="9"/>
  <c r="AU266" i="9"/>
  <c r="AO267" i="35"/>
  <c r="AY267" i="35"/>
  <c r="BA267" i="35"/>
  <c r="BC267" i="35"/>
  <c r="BE266" i="9"/>
  <c r="BC266" i="9"/>
  <c r="BF266" i="9"/>
  <c r="AW267" i="35"/>
  <c r="BG267" i="35"/>
  <c r="BI267" i="35"/>
  <c r="BK267" i="35"/>
  <c r="BM266" i="9"/>
  <c r="BK266" i="9"/>
  <c r="BE267" i="35"/>
  <c r="AL267" i="35"/>
  <c r="AN266" i="9"/>
  <c r="AN267" i="35"/>
  <c r="AP267" i="35"/>
  <c r="AZ267" i="35"/>
  <c r="BB267" i="35"/>
  <c r="BD266" i="9"/>
  <c r="AZ266" i="9"/>
  <c r="BI258" i="9"/>
  <c r="BA258" i="9"/>
  <c r="AS258" i="9"/>
  <c r="BD259" i="35"/>
  <c r="BF259" i="35"/>
  <c r="AM259" i="35"/>
  <c r="AO258" i="9"/>
  <c r="AY258" i="9"/>
  <c r="BB258" i="9"/>
  <c r="BL259" i="35"/>
  <c r="AQ259" i="35"/>
  <c r="AS259" i="35"/>
  <c r="AU259" i="35"/>
  <c r="AW258" i="9"/>
  <c r="BG258" i="9"/>
  <c r="BJ258" i="9"/>
  <c r="AO259" i="35"/>
  <c r="AY259" i="35"/>
  <c r="BA259" i="35"/>
  <c r="BC259" i="35"/>
  <c r="BE258" i="9"/>
  <c r="AM258" i="9"/>
  <c r="AW259" i="35"/>
  <c r="BG259" i="35"/>
  <c r="BI259" i="35"/>
  <c r="BK259" i="35"/>
  <c r="BM258" i="9"/>
  <c r="AR258" i="9"/>
  <c r="AU258" i="9"/>
  <c r="BE259" i="35"/>
  <c r="AL259" i="35"/>
  <c r="AN258" i="9"/>
  <c r="AP258" i="9"/>
  <c r="AZ258" i="9"/>
  <c r="BC258" i="9"/>
  <c r="AN259" i="35"/>
  <c r="AP259" i="35"/>
  <c r="AZ259" i="35"/>
  <c r="BB259" i="35"/>
  <c r="BD258" i="9"/>
  <c r="BF258" i="9"/>
  <c r="AL258" i="9"/>
  <c r="AP251" i="35"/>
  <c r="AZ251" i="35"/>
  <c r="AV251" i="35"/>
  <c r="BI251" i="35"/>
  <c r="BD250" i="9"/>
  <c r="BF250" i="9"/>
  <c r="AM250" i="9"/>
  <c r="AX251" i="35"/>
  <c r="BH251" i="35"/>
  <c r="BD251" i="35"/>
  <c r="AO251" i="35"/>
  <c r="BL250" i="9"/>
  <c r="AQ250" i="9"/>
  <c r="AS250" i="9"/>
  <c r="AU250" i="9"/>
  <c r="BF251" i="35"/>
  <c r="BL251" i="35"/>
  <c r="BJ251" i="35"/>
  <c r="AO250" i="9"/>
  <c r="AY250" i="9"/>
  <c r="BA250" i="9"/>
  <c r="BC250" i="9"/>
  <c r="AQ251" i="35"/>
  <c r="AM251" i="35"/>
  <c r="AW251" i="35"/>
  <c r="AS251" i="35"/>
  <c r="AW250" i="9"/>
  <c r="BG250" i="9"/>
  <c r="BI250" i="9"/>
  <c r="BK250" i="9"/>
  <c r="AY251" i="35"/>
  <c r="AU251" i="35"/>
  <c r="BA251" i="35"/>
  <c r="BM251" i="35"/>
  <c r="BE250" i="9"/>
  <c r="AL250" i="9"/>
  <c r="BK251" i="35"/>
  <c r="BE251" i="35"/>
  <c r="AN250" i="9"/>
  <c r="AP250" i="9"/>
  <c r="AZ250" i="9"/>
  <c r="BB250" i="9"/>
  <c r="BF243" i="35"/>
  <c r="AN243" i="35"/>
  <c r="BB243" i="35"/>
  <c r="AO242" i="9"/>
  <c r="AY242" i="9"/>
  <c r="BA242" i="9"/>
  <c r="BC242" i="9"/>
  <c r="AQ243" i="35"/>
  <c r="AS243" i="35"/>
  <c r="AV243" i="35"/>
  <c r="BE243" i="35"/>
  <c r="AW242" i="9"/>
  <c r="BG242" i="9"/>
  <c r="BI242" i="9"/>
  <c r="BK242" i="9"/>
  <c r="AY243" i="35"/>
  <c r="BA243" i="35"/>
  <c r="BD243" i="35"/>
  <c r="BJ243" i="35"/>
  <c r="BE242" i="9"/>
  <c r="AL242" i="9"/>
  <c r="BG243" i="35"/>
  <c r="BI243" i="35"/>
  <c r="BL243" i="35"/>
  <c r="BM243" i="35"/>
  <c r="BM242" i="9"/>
  <c r="AR242" i="9"/>
  <c r="AT242" i="9"/>
  <c r="AM243" i="35"/>
  <c r="AL243" i="35"/>
  <c r="AN242" i="9"/>
  <c r="AP242" i="9"/>
  <c r="AZ242" i="9"/>
  <c r="BB242" i="9"/>
  <c r="AP243" i="35"/>
  <c r="AZ243" i="35"/>
  <c r="BC243" i="35"/>
  <c r="AT243" i="35"/>
  <c r="BD242" i="9"/>
  <c r="BF242" i="9"/>
  <c r="AM242" i="9"/>
  <c r="AL235" i="35"/>
  <c r="AN235" i="35"/>
  <c r="AN234" i="9"/>
  <c r="AP234" i="9"/>
  <c r="AZ234" i="9"/>
  <c r="BB234" i="9"/>
  <c r="AR235" i="35"/>
  <c r="AT235" i="35"/>
  <c r="AV235" i="35"/>
  <c r="AV234" i="9"/>
  <c r="AX234" i="9"/>
  <c r="BH234" i="9"/>
  <c r="BJ234" i="9"/>
  <c r="AP235" i="35"/>
  <c r="AZ235" i="35"/>
  <c r="BB235" i="35"/>
  <c r="BD235" i="35"/>
  <c r="BD234" i="9"/>
  <c r="BF234" i="9"/>
  <c r="AM234" i="9"/>
  <c r="BF235" i="35"/>
  <c r="AM235" i="35"/>
  <c r="AO235" i="35"/>
  <c r="AO234" i="9"/>
  <c r="AY234" i="9"/>
  <c r="BA234" i="9"/>
  <c r="BC234" i="9"/>
  <c r="AP227" i="35"/>
  <c r="AZ227" i="35"/>
  <c r="BB227" i="35"/>
  <c r="BD227" i="35"/>
  <c r="BD226" i="9"/>
  <c r="BF226" i="9"/>
  <c r="AM226" i="9"/>
  <c r="AX227" i="35"/>
  <c r="BH227" i="35"/>
  <c r="BJ227" i="35"/>
  <c r="BL227" i="35"/>
  <c r="BL226" i="9"/>
  <c r="AQ226" i="9"/>
  <c r="AS226" i="9"/>
  <c r="BF227" i="35"/>
  <c r="AM227" i="35"/>
  <c r="BE227" i="35"/>
  <c r="AO226" i="9"/>
  <c r="AY226" i="9"/>
  <c r="BA226" i="9"/>
  <c r="BC226" i="9"/>
  <c r="AY227" i="35"/>
  <c r="BA227" i="35"/>
  <c r="BC227" i="35"/>
  <c r="AO227" i="35"/>
  <c r="BE226" i="9"/>
  <c r="AL226" i="9"/>
  <c r="C13" i="42"/>
  <c r="AR14" i="35"/>
  <c r="BW14" i="35" s="1"/>
  <c r="AT14" i="35"/>
  <c r="AV14" i="35"/>
  <c r="CA14" i="35" s="1"/>
  <c r="AX14" i="35"/>
  <c r="AL13" i="9"/>
  <c r="AW13" i="9"/>
  <c r="AO13" i="9"/>
  <c r="AZ14" i="35"/>
  <c r="CE14" i="35" s="1"/>
  <c r="BB14" i="35"/>
  <c r="CG14" i="35" s="1"/>
  <c r="BD14" i="35"/>
  <c r="CI14" i="35" s="1"/>
  <c r="BF14" i="35"/>
  <c r="CK14" i="35" s="1"/>
  <c r="AT13" i="9"/>
  <c r="BK13" i="9"/>
  <c r="BC13" i="9"/>
  <c r="BH14" i="35"/>
  <c r="BJ14" i="35"/>
  <c r="BL14" i="35"/>
  <c r="CQ14" i="35" s="1"/>
  <c r="AP13" i="9"/>
  <c r="BB13" i="9"/>
  <c r="AM13" i="9"/>
  <c r="AR13" i="9"/>
  <c r="AK14" i="35"/>
  <c r="AM14" i="35"/>
  <c r="BR14" i="35" s="1"/>
  <c r="AO14" i="35"/>
  <c r="AX13" i="9"/>
  <c r="BJ13" i="9"/>
  <c r="AZ13" i="9"/>
  <c r="BD13" i="9"/>
  <c r="AQ14" i="35"/>
  <c r="BV14" i="35" s="1"/>
  <c r="AS14" i="35"/>
  <c r="BX14" i="35" s="1"/>
  <c r="AU14" i="35"/>
  <c r="BZ14" i="35" s="1"/>
  <c r="AW14" i="35"/>
  <c r="BF13" i="9"/>
  <c r="AJ13" i="9"/>
  <c r="BL13" i="9"/>
  <c r="AS13" i="9"/>
  <c r="AY14" i="35"/>
  <c r="CD14" i="35" s="1"/>
  <c r="BA14" i="35"/>
  <c r="CF14" i="35" s="1"/>
  <c r="BC14" i="35"/>
  <c r="CH14" i="35" s="1"/>
  <c r="BE14" i="35"/>
  <c r="CJ14" i="35" s="1"/>
  <c r="AQ13" i="9"/>
  <c r="AV13" i="9"/>
  <c r="AN13" i="9"/>
  <c r="BE13" i="9"/>
  <c r="BG14" i="35"/>
  <c r="CL14" i="35" s="1"/>
  <c r="BI14" i="35"/>
  <c r="CN14" i="35" s="1"/>
  <c r="BK14" i="35"/>
  <c r="BM14" i="35"/>
  <c r="CR14" i="35" s="1"/>
  <c r="AY13" i="9"/>
  <c r="BI13" i="9"/>
  <c r="BA13" i="9"/>
  <c r="AU13" i="9"/>
  <c r="AP14" i="35"/>
  <c r="BG13" i="9"/>
  <c r="AK13" i="9"/>
  <c r="BM13" i="9"/>
  <c r="BH13" i="9"/>
  <c r="AJ14" i="35"/>
  <c r="AL14" i="35"/>
  <c r="AN14" i="35"/>
  <c r="BS14" i="35" s="1"/>
  <c r="AL266" i="9"/>
  <c r="BL269" i="9"/>
  <c r="BF276" i="9"/>
  <c r="BH279" i="9"/>
  <c r="BC282" i="9"/>
  <c r="AL285" i="9"/>
  <c r="AP287" i="9"/>
  <c r="AX291" i="9"/>
  <c r="BB293" i="9"/>
  <c r="BF295" i="9"/>
  <c r="AN302" i="9"/>
  <c r="AR304" i="9"/>
  <c r="AV306" i="9"/>
  <c r="AZ308" i="9"/>
  <c r="BD310" i="9"/>
  <c r="BH312" i="9"/>
  <c r="BL314" i="9"/>
  <c r="AL317" i="9"/>
  <c r="AP319" i="9"/>
  <c r="AX323" i="9"/>
  <c r="BB325" i="9"/>
  <c r="BF327" i="9"/>
  <c r="AN334" i="9"/>
  <c r="AR336" i="9"/>
  <c r="AV338" i="9"/>
  <c r="AZ340" i="9"/>
  <c r="BD342" i="9"/>
  <c r="BH344" i="9"/>
  <c r="BL346" i="9"/>
  <c r="AL349" i="9"/>
  <c r="AP351" i="9"/>
  <c r="AX355" i="9"/>
  <c r="BB357" i="9"/>
  <c r="BF359" i="9"/>
  <c r="BJ361" i="9"/>
  <c r="AN366" i="9"/>
  <c r="AR368" i="9"/>
  <c r="AV370" i="9"/>
  <c r="AZ372" i="9"/>
  <c r="BD374" i="9"/>
  <c r="BH376" i="9"/>
  <c r="BL378" i="9"/>
  <c r="AL381" i="9"/>
  <c r="AP383" i="9"/>
  <c r="AX387" i="9"/>
  <c r="BB389" i="9"/>
  <c r="BF391" i="9"/>
  <c r="AN398" i="9"/>
  <c r="AR400" i="9"/>
  <c r="AY34" i="9"/>
  <c r="AO34" i="9"/>
  <c r="AM34" i="9"/>
  <c r="BE35" i="35"/>
  <c r="BC35" i="35"/>
  <c r="BA35" i="35"/>
  <c r="BF42" i="9"/>
  <c r="BD42" i="9"/>
  <c r="BB42" i="9"/>
  <c r="AZ42" i="9"/>
  <c r="AY43" i="35"/>
  <c r="AO43" i="35"/>
  <c r="AM43" i="35"/>
  <c r="AP50" i="9"/>
  <c r="AN50" i="9"/>
  <c r="AL50" i="9"/>
  <c r="BF51" i="35"/>
  <c r="BD51" i="35"/>
  <c r="BB51" i="35"/>
  <c r="BE58" i="9"/>
  <c r="BC58" i="9"/>
  <c r="BA58" i="9"/>
  <c r="AZ59" i="35"/>
  <c r="AP59" i="35"/>
  <c r="AN59" i="35"/>
  <c r="AL59" i="35"/>
  <c r="AY66" i="9"/>
  <c r="AO66" i="9"/>
  <c r="AM66" i="9"/>
  <c r="BE67" i="35"/>
  <c r="BC67" i="35"/>
  <c r="BA67" i="35"/>
  <c r="BF74" i="9"/>
  <c r="BD74" i="9"/>
  <c r="BB74" i="9"/>
  <c r="AZ74" i="9"/>
  <c r="AY75" i="35"/>
  <c r="AO75" i="35"/>
  <c r="AM75" i="35"/>
  <c r="AT82" i="9"/>
  <c r="BL82" i="9"/>
  <c r="AL82" i="9"/>
  <c r="AW83" i="35"/>
  <c r="BL83" i="35"/>
  <c r="BB83" i="35"/>
  <c r="AR90" i="9"/>
  <c r="AY90" i="9"/>
  <c r="BF90" i="9"/>
  <c r="BK91" i="35"/>
  <c r="AU91" i="35"/>
  <c r="AP91" i="35"/>
  <c r="AL91" i="35"/>
  <c r="BC98" i="9"/>
  <c r="BA98" i="9"/>
  <c r="AY98" i="9"/>
  <c r="AO98" i="9"/>
  <c r="AZ99" i="35"/>
  <c r="AO99" i="35"/>
  <c r="AP99" i="35"/>
  <c r="BA99" i="35"/>
  <c r="AM106" i="9"/>
  <c r="BF106" i="9"/>
  <c r="BD106" i="9"/>
  <c r="BD107" i="35"/>
  <c r="BB107" i="35"/>
  <c r="AZ107" i="35"/>
  <c r="AN107" i="35"/>
  <c r="BB114" i="9"/>
  <c r="AZ114" i="9"/>
  <c r="AP114" i="9"/>
  <c r="AN114" i="9"/>
  <c r="AN115" i="35"/>
  <c r="AL115" i="35"/>
  <c r="AL122" i="9"/>
  <c r="BE122" i="9"/>
  <c r="BE123" i="35"/>
  <c r="BC123" i="35"/>
  <c r="BA123" i="35"/>
  <c r="AY123" i="35"/>
  <c r="BC130" i="9"/>
  <c r="BA130" i="9"/>
  <c r="AY130" i="9"/>
  <c r="AO130" i="9"/>
  <c r="BE131" i="35"/>
  <c r="AM131" i="35"/>
  <c r="BF131" i="35"/>
  <c r="AM138" i="9"/>
  <c r="BF138" i="9"/>
  <c r="BD138" i="9"/>
  <c r="BD139" i="35"/>
  <c r="BB139" i="35"/>
  <c r="AZ139" i="35"/>
  <c r="AP139" i="35"/>
  <c r="BB146" i="9"/>
  <c r="AZ146" i="9"/>
  <c r="AP146" i="9"/>
  <c r="AN146" i="9"/>
  <c r="AN147" i="35"/>
  <c r="AL147" i="35"/>
  <c r="AL154" i="9"/>
  <c r="BE154" i="9"/>
  <c r="BE155" i="35"/>
  <c r="BC155" i="35"/>
  <c r="BA155" i="35"/>
  <c r="AY155" i="35"/>
  <c r="BC162" i="9"/>
  <c r="BA162" i="9"/>
  <c r="AY162" i="9"/>
  <c r="AO162" i="9"/>
  <c r="BE163" i="35"/>
  <c r="AM163" i="35"/>
  <c r="BF163" i="35"/>
  <c r="AM170" i="9"/>
  <c r="BF170" i="9"/>
  <c r="BD170" i="9"/>
  <c r="BD171" i="35"/>
  <c r="BB171" i="35"/>
  <c r="AZ171" i="35"/>
  <c r="AP171" i="35"/>
  <c r="BB178" i="9"/>
  <c r="AZ178" i="9"/>
  <c r="AP178" i="9"/>
  <c r="AN178" i="9"/>
  <c r="AN179" i="35"/>
  <c r="AL179" i="35"/>
  <c r="AL186" i="9"/>
  <c r="BE186" i="9"/>
  <c r="BE187" i="35"/>
  <c r="BC187" i="35"/>
  <c r="BA187" i="35"/>
  <c r="AY187" i="35"/>
  <c r="BC194" i="9"/>
  <c r="BA194" i="9"/>
  <c r="AY194" i="9"/>
  <c r="AO194" i="9"/>
  <c r="BE195" i="35"/>
  <c r="AM195" i="35"/>
  <c r="BF195" i="35"/>
  <c r="AM202" i="9"/>
  <c r="BF202" i="9"/>
  <c r="BD202" i="9"/>
  <c r="BD203" i="35"/>
  <c r="BB203" i="35"/>
  <c r="AZ203" i="35"/>
  <c r="AP203" i="35"/>
  <c r="BB210" i="9"/>
  <c r="AZ210" i="9"/>
  <c r="AP210" i="9"/>
  <c r="AN210" i="9"/>
  <c r="AN211" i="35"/>
  <c r="AL211" i="35"/>
  <c r="AL218" i="9"/>
  <c r="BE218" i="9"/>
  <c r="BE219" i="35"/>
  <c r="BC219" i="35"/>
  <c r="BA219" i="35"/>
  <c r="AY219" i="35"/>
  <c r="AT226" i="9"/>
  <c r="AX226" i="9"/>
  <c r="AV227" i="35"/>
  <c r="BK234" i="9"/>
  <c r="BE235" i="35"/>
  <c r="BA235" i="35"/>
  <c r="AX235" i="35"/>
  <c r="AX242" i="9"/>
  <c r="BH243" i="35"/>
  <c r="BM250" i="9"/>
  <c r="AR251" i="35"/>
  <c r="BK258" i="9"/>
  <c r="BJ259" i="35"/>
  <c r="AV259" i="35"/>
  <c r="AQ291" i="35"/>
  <c r="BI299" i="35"/>
  <c r="BG315" i="35"/>
  <c r="BK331" i="35"/>
  <c r="BI339" i="35"/>
  <c r="BG355" i="35"/>
  <c r="AW363" i="35"/>
  <c r="BC379" i="35"/>
  <c r="BL275" i="9"/>
  <c r="AY291" i="9"/>
  <c r="AW302" i="9"/>
  <c r="BE326" i="9"/>
  <c r="BM350" i="9"/>
  <c r="AM373" i="9"/>
  <c r="AW386" i="9"/>
  <c r="AU397" i="9"/>
  <c r="AR10" i="35"/>
  <c r="BW10" i="35" s="1"/>
  <c r="AO25" i="35"/>
  <c r="AX35" i="9"/>
  <c r="BH44" i="35"/>
  <c r="BG51" i="9"/>
  <c r="BK52" i="35"/>
  <c r="AX67" i="9"/>
  <c r="AV91" i="9"/>
  <c r="AV107" i="9"/>
  <c r="AS108" i="35"/>
  <c r="AV124" i="35"/>
  <c r="AW140" i="35"/>
  <c r="AV156" i="35"/>
  <c r="BH163" i="9"/>
  <c r="AW172" i="35"/>
  <c r="AX188" i="35"/>
  <c r="BJ195" i="9"/>
  <c r="BM211" i="9"/>
  <c r="BJ212" i="35"/>
  <c r="BK228" i="35"/>
  <c r="AR235" i="9"/>
  <c r="BM244" i="35"/>
  <c r="BK300" i="35"/>
  <c r="AY308" i="35"/>
  <c r="BK316" i="35"/>
  <c r="BD340" i="35"/>
  <c r="AU380" i="35"/>
  <c r="AR295" i="9"/>
  <c r="AR323" i="9"/>
  <c r="AR379" i="9"/>
  <c r="BJ141" i="35"/>
  <c r="O12" i="32"/>
  <c r="S14" i="32"/>
  <c r="L16" i="32"/>
  <c r="AL394" i="35"/>
  <c r="AN394" i="35"/>
  <c r="AT394" i="35"/>
  <c r="AV394" i="35"/>
  <c r="AP394" i="35"/>
  <c r="AQ394" i="35"/>
  <c r="BB394" i="35"/>
  <c r="BD394" i="35"/>
  <c r="AX394" i="35"/>
  <c r="AS394" i="35"/>
  <c r="BJ394" i="35"/>
  <c r="BL394" i="35"/>
  <c r="BF394" i="35"/>
  <c r="AY394" i="35"/>
  <c r="AM394" i="35"/>
  <c r="AO394" i="35"/>
  <c r="BA394" i="35"/>
  <c r="AU394" i="35"/>
  <c r="AW394" i="35"/>
  <c r="AR394" i="35"/>
  <c r="BG394" i="35"/>
  <c r="BC394" i="35"/>
  <c r="BE394" i="35"/>
  <c r="AZ394" i="35"/>
  <c r="BI394" i="35"/>
  <c r="AS393" i="9"/>
  <c r="BK394" i="35"/>
  <c r="BM394" i="35"/>
  <c r="BH394" i="35"/>
  <c r="BI393" i="9"/>
  <c r="AZ393" i="9"/>
  <c r="AR393" i="9"/>
  <c r="BA393" i="9"/>
  <c r="BH393" i="9"/>
  <c r="BG393" i="9"/>
  <c r="AY393" i="9"/>
  <c r="AQ393" i="9"/>
  <c r="BF393" i="9"/>
  <c r="AX393" i="9"/>
  <c r="AV393" i="9"/>
  <c r="AN393" i="9"/>
  <c r="AP393" i="9"/>
  <c r="BM393" i="9"/>
  <c r="BE393" i="9"/>
  <c r="AW393" i="9"/>
  <c r="BL393" i="9"/>
  <c r="AO393" i="9"/>
  <c r="BD393" i="9"/>
  <c r="BK393" i="9"/>
  <c r="BC393" i="9"/>
  <c r="AU393" i="9"/>
  <c r="AM393" i="9"/>
  <c r="BK386" i="35"/>
  <c r="BM386" i="35"/>
  <c r="AR386" i="35"/>
  <c r="AL386" i="35"/>
  <c r="AN386" i="35"/>
  <c r="AP386" i="35"/>
  <c r="AZ386" i="35"/>
  <c r="AT386" i="35"/>
  <c r="AV386" i="35"/>
  <c r="AX386" i="35"/>
  <c r="BH386" i="35"/>
  <c r="BB386" i="35"/>
  <c r="BD386" i="35"/>
  <c r="BF386" i="35"/>
  <c r="AS386" i="35"/>
  <c r="BJ386" i="35"/>
  <c r="BL386" i="35"/>
  <c r="AQ386" i="35"/>
  <c r="BA386" i="35"/>
  <c r="AM386" i="35"/>
  <c r="AO386" i="35"/>
  <c r="AY386" i="35"/>
  <c r="BI386" i="35"/>
  <c r="AU386" i="35"/>
  <c r="AW386" i="35"/>
  <c r="BG386" i="35"/>
  <c r="BC386" i="35"/>
  <c r="BE386" i="35"/>
  <c r="BI385" i="9"/>
  <c r="BA385" i="9"/>
  <c r="AS385" i="9"/>
  <c r="BH385" i="9"/>
  <c r="AZ385" i="9"/>
  <c r="AR385" i="9"/>
  <c r="BG385" i="9"/>
  <c r="AY385" i="9"/>
  <c r="AQ385" i="9"/>
  <c r="BF385" i="9"/>
  <c r="AX385" i="9"/>
  <c r="AP385" i="9"/>
  <c r="BM385" i="9"/>
  <c r="BE385" i="9"/>
  <c r="AW385" i="9"/>
  <c r="AO385" i="9"/>
  <c r="AV385" i="9"/>
  <c r="AN385" i="9"/>
  <c r="BK385" i="9"/>
  <c r="BC385" i="9"/>
  <c r="AU385" i="9"/>
  <c r="AM385" i="9"/>
  <c r="BL385" i="9"/>
  <c r="BD385" i="9"/>
  <c r="BK378" i="35"/>
  <c r="BM378" i="35"/>
  <c r="AR378" i="35"/>
  <c r="AL378" i="35"/>
  <c r="AN378" i="35"/>
  <c r="AP378" i="35"/>
  <c r="AZ378" i="35"/>
  <c r="AT378" i="35"/>
  <c r="AV378" i="35"/>
  <c r="AX378" i="35"/>
  <c r="BH378" i="35"/>
  <c r="BB378" i="35"/>
  <c r="BD378" i="35"/>
  <c r="BF378" i="35"/>
  <c r="BJ378" i="35"/>
  <c r="BL378" i="35"/>
  <c r="AQ378" i="35"/>
  <c r="AS378" i="35"/>
  <c r="AM378" i="35"/>
  <c r="AO378" i="35"/>
  <c r="AY378" i="35"/>
  <c r="BA378" i="35"/>
  <c r="AU378" i="35"/>
  <c r="AW378" i="35"/>
  <c r="BG378" i="35"/>
  <c r="BI378" i="35"/>
  <c r="BE378" i="35"/>
  <c r="BI377" i="9"/>
  <c r="BA377" i="9"/>
  <c r="AS377" i="9"/>
  <c r="BC378" i="35"/>
  <c r="BH377" i="9"/>
  <c r="AR377" i="9"/>
  <c r="AQ377" i="9"/>
  <c r="AZ377" i="9"/>
  <c r="BG377" i="9"/>
  <c r="AX377" i="9"/>
  <c r="AP377" i="9"/>
  <c r="AW377" i="9"/>
  <c r="BL377" i="9"/>
  <c r="AO377" i="9"/>
  <c r="BD377" i="9"/>
  <c r="AV377" i="9"/>
  <c r="BM377" i="9"/>
  <c r="AY377" i="9"/>
  <c r="BF377" i="9"/>
  <c r="BE377" i="9"/>
  <c r="AM377" i="9"/>
  <c r="AN377" i="9"/>
  <c r="BK377" i="9"/>
  <c r="BC377" i="9"/>
  <c r="BK370" i="35"/>
  <c r="BM370" i="35"/>
  <c r="AR370" i="35"/>
  <c r="AL370" i="35"/>
  <c r="AN370" i="35"/>
  <c r="AP370" i="35"/>
  <c r="AZ370" i="35"/>
  <c r="AT370" i="35"/>
  <c r="AV370" i="35"/>
  <c r="AX370" i="35"/>
  <c r="BH370" i="35"/>
  <c r="BB370" i="35"/>
  <c r="BD370" i="35"/>
  <c r="BF370" i="35"/>
  <c r="BJ370" i="35"/>
  <c r="BL370" i="35"/>
  <c r="AQ370" i="35"/>
  <c r="AS370" i="35"/>
  <c r="AM370" i="35"/>
  <c r="AO370" i="35"/>
  <c r="AY370" i="35"/>
  <c r="BA370" i="35"/>
  <c r="AU370" i="35"/>
  <c r="AW370" i="35"/>
  <c r="BG370" i="35"/>
  <c r="BI370" i="35"/>
  <c r="BC370" i="35"/>
  <c r="BI369" i="9"/>
  <c r="BE370" i="35"/>
  <c r="BA369" i="9"/>
  <c r="AR369" i="9"/>
  <c r="AS369" i="9"/>
  <c r="BH369" i="9"/>
  <c r="AZ369" i="9"/>
  <c r="BG369" i="9"/>
  <c r="AY369" i="9"/>
  <c r="AQ369" i="9"/>
  <c r="BF369" i="9"/>
  <c r="AX369" i="9"/>
  <c r="AP369" i="9"/>
  <c r="AN369" i="9"/>
  <c r="BM369" i="9"/>
  <c r="BE369" i="9"/>
  <c r="AW369" i="9"/>
  <c r="BL369" i="9"/>
  <c r="AO369" i="9"/>
  <c r="BD369" i="9"/>
  <c r="BK369" i="9"/>
  <c r="BC369" i="9"/>
  <c r="AV369" i="9"/>
  <c r="AU369" i="9"/>
  <c r="AM369" i="9"/>
  <c r="AL362" i="35"/>
  <c r="AN362" i="35"/>
  <c r="AP362" i="35"/>
  <c r="AR362" i="35"/>
  <c r="AT362" i="35"/>
  <c r="AV362" i="35"/>
  <c r="AX362" i="35"/>
  <c r="AZ362" i="35"/>
  <c r="BB362" i="35"/>
  <c r="BD362" i="35"/>
  <c r="BF362" i="35"/>
  <c r="BH362" i="35"/>
  <c r="BJ362" i="35"/>
  <c r="BL362" i="35"/>
  <c r="BI362" i="35"/>
  <c r="AM362" i="35"/>
  <c r="AO362" i="35"/>
  <c r="AQ362" i="35"/>
  <c r="AU362" i="35"/>
  <c r="AW362" i="35"/>
  <c r="AY362" i="35"/>
  <c r="AS362" i="35"/>
  <c r="BC362" i="35"/>
  <c r="BE362" i="35"/>
  <c r="BG362" i="35"/>
  <c r="BA362" i="35"/>
  <c r="BI361" i="9"/>
  <c r="BK362" i="35"/>
  <c r="BA361" i="9"/>
  <c r="BM362" i="35"/>
  <c r="AS361" i="9"/>
  <c r="BH361" i="9"/>
  <c r="AZ361" i="9"/>
  <c r="AR361" i="9"/>
  <c r="BG361" i="9"/>
  <c r="AY361" i="9"/>
  <c r="AQ361" i="9"/>
  <c r="BF361" i="9"/>
  <c r="AX361" i="9"/>
  <c r="AP361" i="9"/>
  <c r="BM361" i="9"/>
  <c r="BE361" i="9"/>
  <c r="AW361" i="9"/>
  <c r="BL361" i="9"/>
  <c r="AO361" i="9"/>
  <c r="AN361" i="9"/>
  <c r="AV361" i="9"/>
  <c r="BC361" i="9"/>
  <c r="AU361" i="9"/>
  <c r="AM361" i="9"/>
  <c r="AL354" i="35"/>
  <c r="BK354" i="35"/>
  <c r="BM354" i="35"/>
  <c r="AR354" i="35"/>
  <c r="AT354" i="35"/>
  <c r="AN354" i="35"/>
  <c r="AP354" i="35"/>
  <c r="AZ354" i="35"/>
  <c r="BB354" i="35"/>
  <c r="AV354" i="35"/>
  <c r="AX354" i="35"/>
  <c r="BH354" i="35"/>
  <c r="BJ354" i="35"/>
  <c r="BD354" i="35"/>
  <c r="BF354" i="35"/>
  <c r="AS354" i="35"/>
  <c r="BL354" i="35"/>
  <c r="AQ354" i="35"/>
  <c r="BA354" i="35"/>
  <c r="AM354" i="35"/>
  <c r="AO354" i="35"/>
  <c r="AY354" i="35"/>
  <c r="BI354" i="35"/>
  <c r="AU354" i="35"/>
  <c r="AW354" i="35"/>
  <c r="BG354" i="35"/>
  <c r="BA353" i="9"/>
  <c r="BC354" i="35"/>
  <c r="AS353" i="9"/>
  <c r="BE354" i="35"/>
  <c r="BH353" i="9"/>
  <c r="AZ353" i="9"/>
  <c r="BI353" i="9"/>
  <c r="AR353" i="9"/>
  <c r="BG353" i="9"/>
  <c r="AY353" i="9"/>
  <c r="AP353" i="9"/>
  <c r="AQ353" i="9"/>
  <c r="BF353" i="9"/>
  <c r="AO353" i="9"/>
  <c r="BD353" i="9"/>
  <c r="AV353" i="9"/>
  <c r="AN353" i="9"/>
  <c r="BM353" i="9"/>
  <c r="BE353" i="9"/>
  <c r="AX353" i="9"/>
  <c r="AW353" i="9"/>
  <c r="BL353" i="9"/>
  <c r="BK353" i="9"/>
  <c r="BC353" i="9"/>
  <c r="AU353" i="9"/>
  <c r="BK346" i="35"/>
  <c r="BM346" i="35"/>
  <c r="AR346" i="35"/>
  <c r="AL346" i="35"/>
  <c r="AN346" i="35"/>
  <c r="AP346" i="35"/>
  <c r="AZ346" i="35"/>
  <c r="AT346" i="35"/>
  <c r="AV346" i="35"/>
  <c r="AX346" i="35"/>
  <c r="BH346" i="35"/>
  <c r="BB346" i="35"/>
  <c r="BD346" i="35"/>
  <c r="BF346" i="35"/>
  <c r="BJ346" i="35"/>
  <c r="BL346" i="35"/>
  <c r="AQ346" i="35"/>
  <c r="AS346" i="35"/>
  <c r="AM346" i="35"/>
  <c r="AO346" i="35"/>
  <c r="AY346" i="35"/>
  <c r="BA346" i="35"/>
  <c r="AU346" i="35"/>
  <c r="AW346" i="35"/>
  <c r="BG346" i="35"/>
  <c r="BI346" i="35"/>
  <c r="BE346" i="35"/>
  <c r="BI345" i="9"/>
  <c r="BA345" i="9"/>
  <c r="AS345" i="9"/>
  <c r="BC346" i="35"/>
  <c r="BH345" i="9"/>
  <c r="AZ345" i="9"/>
  <c r="BG345" i="9"/>
  <c r="AY345" i="9"/>
  <c r="AQ345" i="9"/>
  <c r="AR345" i="9"/>
  <c r="BF345" i="9"/>
  <c r="AX345" i="9"/>
  <c r="AP345" i="9"/>
  <c r="BM345" i="9"/>
  <c r="BE345" i="9"/>
  <c r="AW345" i="9"/>
  <c r="AO345" i="9"/>
  <c r="BD345" i="9"/>
  <c r="AV345" i="9"/>
  <c r="AN345" i="9"/>
  <c r="BK345" i="9"/>
  <c r="BC345" i="9"/>
  <c r="AU345" i="9"/>
  <c r="AM345" i="9"/>
  <c r="BK338" i="35"/>
  <c r="BM338" i="35"/>
  <c r="AR338" i="35"/>
  <c r="AL338" i="35"/>
  <c r="AN338" i="35"/>
  <c r="AP338" i="35"/>
  <c r="AZ338" i="35"/>
  <c r="AT338" i="35"/>
  <c r="AV338" i="35"/>
  <c r="AX338" i="35"/>
  <c r="BH338" i="35"/>
  <c r="BB338" i="35"/>
  <c r="BD338" i="35"/>
  <c r="BF338" i="35"/>
  <c r="BJ338" i="35"/>
  <c r="BL338" i="35"/>
  <c r="AQ338" i="35"/>
  <c r="AS338" i="35"/>
  <c r="AM338" i="35"/>
  <c r="AO338" i="35"/>
  <c r="AY338" i="35"/>
  <c r="BA338" i="35"/>
  <c r="AU338" i="35"/>
  <c r="AW338" i="35"/>
  <c r="BG338" i="35"/>
  <c r="BI338" i="35"/>
  <c r="BI337" i="9"/>
  <c r="BA337" i="9"/>
  <c r="AS337" i="9"/>
  <c r="BC338" i="35"/>
  <c r="BE338" i="35"/>
  <c r="AZ337" i="9"/>
  <c r="AR337" i="9"/>
  <c r="AY337" i="9"/>
  <c r="AQ337" i="9"/>
  <c r="BF337" i="9"/>
  <c r="AX337" i="9"/>
  <c r="AP337" i="9"/>
  <c r="BG337" i="9"/>
  <c r="BH337" i="9"/>
  <c r="BE337" i="9"/>
  <c r="AW337" i="9"/>
  <c r="BL337" i="9"/>
  <c r="AO337" i="9"/>
  <c r="BD337" i="9"/>
  <c r="BM337" i="9"/>
  <c r="AU337" i="9"/>
  <c r="AM337" i="9"/>
  <c r="AV337" i="9"/>
  <c r="AN337" i="9"/>
  <c r="BK337" i="9"/>
  <c r="AL330" i="35"/>
  <c r="AN330" i="35"/>
  <c r="AP330" i="35"/>
  <c r="AR330" i="35"/>
  <c r="AT330" i="35"/>
  <c r="AV330" i="35"/>
  <c r="AX330" i="35"/>
  <c r="AZ330" i="35"/>
  <c r="BB330" i="35"/>
  <c r="BD330" i="35"/>
  <c r="BF330" i="35"/>
  <c r="BH330" i="35"/>
  <c r="BJ330" i="35"/>
  <c r="BL330" i="35"/>
  <c r="AQ330" i="35"/>
  <c r="BI330" i="35"/>
  <c r="AM330" i="35"/>
  <c r="AO330" i="35"/>
  <c r="AY330" i="35"/>
  <c r="AU330" i="35"/>
  <c r="AW330" i="35"/>
  <c r="BG330" i="35"/>
  <c r="AS330" i="35"/>
  <c r="BC330" i="35"/>
  <c r="BE330" i="35"/>
  <c r="BA330" i="35"/>
  <c r="AS329" i="9"/>
  <c r="BK330" i="35"/>
  <c r="BM330" i="35"/>
  <c r="BI329" i="9"/>
  <c r="AZ329" i="9"/>
  <c r="AR329" i="9"/>
  <c r="BA329" i="9"/>
  <c r="BH329" i="9"/>
  <c r="BG329" i="9"/>
  <c r="AY329" i="9"/>
  <c r="AQ329" i="9"/>
  <c r="BF329" i="9"/>
  <c r="AX329" i="9"/>
  <c r="AV329" i="9"/>
  <c r="AN329" i="9"/>
  <c r="BM329" i="9"/>
  <c r="BE329" i="9"/>
  <c r="AW329" i="9"/>
  <c r="BL329" i="9"/>
  <c r="AP329" i="9"/>
  <c r="AO329" i="9"/>
  <c r="BK329" i="9"/>
  <c r="BC329" i="9"/>
  <c r="BD329" i="9"/>
  <c r="AU329" i="9"/>
  <c r="AM329" i="9"/>
  <c r="BK322" i="35"/>
  <c r="BM322" i="35"/>
  <c r="AR322" i="35"/>
  <c r="AL322" i="35"/>
  <c r="AN322" i="35"/>
  <c r="AP322" i="35"/>
  <c r="AZ322" i="35"/>
  <c r="AT322" i="35"/>
  <c r="AV322" i="35"/>
  <c r="AX322" i="35"/>
  <c r="BH322" i="35"/>
  <c r="BB322" i="35"/>
  <c r="BD322" i="35"/>
  <c r="BF322" i="35"/>
  <c r="AS322" i="35"/>
  <c r="BJ322" i="35"/>
  <c r="BL322" i="35"/>
  <c r="AQ322" i="35"/>
  <c r="BA322" i="35"/>
  <c r="AM322" i="35"/>
  <c r="AO322" i="35"/>
  <c r="AY322" i="35"/>
  <c r="BI322" i="35"/>
  <c r="AU322" i="35"/>
  <c r="AW322" i="35"/>
  <c r="BG322" i="35"/>
  <c r="BI321" i="9"/>
  <c r="BA321" i="9"/>
  <c r="BC322" i="35"/>
  <c r="AS321" i="9"/>
  <c r="BE322" i="35"/>
  <c r="BH321" i="9"/>
  <c r="AZ321" i="9"/>
  <c r="AR321" i="9"/>
  <c r="BG321" i="9"/>
  <c r="AY321" i="9"/>
  <c r="AQ321" i="9"/>
  <c r="BF321" i="9"/>
  <c r="AX321" i="9"/>
  <c r="AP321" i="9"/>
  <c r="BM321" i="9"/>
  <c r="BE321" i="9"/>
  <c r="AW321" i="9"/>
  <c r="AO321" i="9"/>
  <c r="AV321" i="9"/>
  <c r="AN321" i="9"/>
  <c r="BL321" i="9"/>
  <c r="BK321" i="9"/>
  <c r="BD321" i="9"/>
  <c r="BC321" i="9"/>
  <c r="AU321" i="9"/>
  <c r="AM321" i="9"/>
  <c r="BK314" i="35"/>
  <c r="BM314" i="35"/>
  <c r="AR314" i="35"/>
  <c r="AL314" i="35"/>
  <c r="AN314" i="35"/>
  <c r="AP314" i="35"/>
  <c r="AZ314" i="35"/>
  <c r="AT314" i="35"/>
  <c r="AV314" i="35"/>
  <c r="AX314" i="35"/>
  <c r="BH314" i="35"/>
  <c r="BB314" i="35"/>
  <c r="BD314" i="35"/>
  <c r="BF314" i="35"/>
  <c r="BJ314" i="35"/>
  <c r="BL314" i="35"/>
  <c r="AQ314" i="35"/>
  <c r="AS314" i="35"/>
  <c r="AM314" i="35"/>
  <c r="AO314" i="35"/>
  <c r="AY314" i="35"/>
  <c r="BA314" i="35"/>
  <c r="AU314" i="35"/>
  <c r="AW314" i="35"/>
  <c r="BG314" i="35"/>
  <c r="BI314" i="35"/>
  <c r="BI313" i="9"/>
  <c r="BA313" i="9"/>
  <c r="BC314" i="35"/>
  <c r="AS313" i="9"/>
  <c r="BE314" i="35"/>
  <c r="BH313" i="9"/>
  <c r="AR313" i="9"/>
  <c r="AQ313" i="9"/>
  <c r="AZ313" i="9"/>
  <c r="BG313" i="9"/>
  <c r="AX313" i="9"/>
  <c r="AP313" i="9"/>
  <c r="AY313" i="9"/>
  <c r="AW313" i="9"/>
  <c r="BL313" i="9"/>
  <c r="AO313" i="9"/>
  <c r="BD313" i="9"/>
  <c r="BF313" i="9"/>
  <c r="AV313" i="9"/>
  <c r="BM313" i="9"/>
  <c r="BE313" i="9"/>
  <c r="AM313" i="9"/>
  <c r="AN313" i="9"/>
  <c r="BK313" i="9"/>
  <c r="BC313" i="9"/>
  <c r="BK306" i="35"/>
  <c r="BM306" i="35"/>
  <c r="AR306" i="35"/>
  <c r="AL306" i="35"/>
  <c r="AN306" i="35"/>
  <c r="AP306" i="35"/>
  <c r="AZ306" i="35"/>
  <c r="AT306" i="35"/>
  <c r="AV306" i="35"/>
  <c r="AX306" i="35"/>
  <c r="BH306" i="35"/>
  <c r="BB306" i="35"/>
  <c r="BD306" i="35"/>
  <c r="BF306" i="35"/>
  <c r="BJ306" i="35"/>
  <c r="BL306" i="35"/>
  <c r="AQ306" i="35"/>
  <c r="AS306" i="35"/>
  <c r="AM306" i="35"/>
  <c r="AO306" i="35"/>
  <c r="AY306" i="35"/>
  <c r="BA306" i="35"/>
  <c r="AU306" i="35"/>
  <c r="AW306" i="35"/>
  <c r="BG306" i="35"/>
  <c r="BI306" i="35"/>
  <c r="BI305" i="9"/>
  <c r="BC306" i="35"/>
  <c r="BA305" i="9"/>
  <c r="AR305" i="9"/>
  <c r="BE306" i="35"/>
  <c r="BH305" i="9"/>
  <c r="AZ305" i="9"/>
  <c r="BG305" i="9"/>
  <c r="AY305" i="9"/>
  <c r="AQ305" i="9"/>
  <c r="AS305" i="9"/>
  <c r="BF305" i="9"/>
  <c r="AX305" i="9"/>
  <c r="AP305" i="9"/>
  <c r="AN305" i="9"/>
  <c r="BM305" i="9"/>
  <c r="BE305" i="9"/>
  <c r="AW305" i="9"/>
  <c r="BL305" i="9"/>
  <c r="AO305" i="9"/>
  <c r="BD305" i="9"/>
  <c r="AV305" i="9"/>
  <c r="BK305" i="9"/>
  <c r="BC305" i="9"/>
  <c r="AU305" i="9"/>
  <c r="AM305" i="9"/>
  <c r="BK298" i="35"/>
  <c r="BM298" i="35"/>
  <c r="AR298" i="35"/>
  <c r="AL298" i="35"/>
  <c r="AN298" i="35"/>
  <c r="AP298" i="35"/>
  <c r="AZ298" i="35"/>
  <c r="AT298" i="35"/>
  <c r="AV298" i="35"/>
  <c r="AX298" i="35"/>
  <c r="BH298" i="35"/>
  <c r="BB298" i="35"/>
  <c r="BD298" i="35"/>
  <c r="BF298" i="35"/>
  <c r="BI298" i="35"/>
  <c r="BJ298" i="35"/>
  <c r="BL298" i="35"/>
  <c r="AQ298" i="35"/>
  <c r="AM298" i="35"/>
  <c r="AO298" i="35"/>
  <c r="AY298" i="35"/>
  <c r="AS298" i="35"/>
  <c r="AU298" i="35"/>
  <c r="AW298" i="35"/>
  <c r="BG298" i="35"/>
  <c r="BA298" i="35"/>
  <c r="BI297" i="9"/>
  <c r="BC298" i="35"/>
  <c r="BA297" i="9"/>
  <c r="BE298" i="35"/>
  <c r="AS297" i="9"/>
  <c r="BH297" i="9"/>
  <c r="AZ297" i="9"/>
  <c r="AR297" i="9"/>
  <c r="BG297" i="9"/>
  <c r="AY297" i="9"/>
  <c r="AQ297" i="9"/>
  <c r="BF297" i="9"/>
  <c r="AX297" i="9"/>
  <c r="AP297" i="9"/>
  <c r="BM297" i="9"/>
  <c r="BE297" i="9"/>
  <c r="AW297" i="9"/>
  <c r="BL297" i="9"/>
  <c r="AO297" i="9"/>
  <c r="AN297" i="9"/>
  <c r="BC297" i="9"/>
  <c r="AU297" i="9"/>
  <c r="AM297" i="9"/>
  <c r="BD297" i="9"/>
  <c r="AV297" i="9"/>
  <c r="BK290" i="35"/>
  <c r="BM290" i="35"/>
  <c r="AR290" i="35"/>
  <c r="AL290" i="35"/>
  <c r="AN290" i="35"/>
  <c r="AP290" i="35"/>
  <c r="AZ290" i="35"/>
  <c r="AT290" i="35"/>
  <c r="AV290" i="35"/>
  <c r="AX290" i="35"/>
  <c r="BH290" i="35"/>
  <c r="BB290" i="35"/>
  <c r="BD290" i="35"/>
  <c r="BF290" i="35"/>
  <c r="AS290" i="35"/>
  <c r="BJ290" i="35"/>
  <c r="BL290" i="35"/>
  <c r="AQ290" i="35"/>
  <c r="BA290" i="35"/>
  <c r="AM290" i="35"/>
  <c r="AO290" i="35"/>
  <c r="AY290" i="35"/>
  <c r="BI290" i="35"/>
  <c r="AU290" i="35"/>
  <c r="AW290" i="35"/>
  <c r="BG290" i="35"/>
  <c r="BE290" i="35"/>
  <c r="BA289" i="9"/>
  <c r="AS289" i="9"/>
  <c r="BH289" i="9"/>
  <c r="AZ289" i="9"/>
  <c r="BC290" i="35"/>
  <c r="BI289" i="9"/>
  <c r="AR289" i="9"/>
  <c r="BG289" i="9"/>
  <c r="AY289" i="9"/>
  <c r="AQ289" i="9"/>
  <c r="AP289" i="9"/>
  <c r="BF289" i="9"/>
  <c r="AO289" i="9"/>
  <c r="BD289" i="9"/>
  <c r="AV289" i="9"/>
  <c r="AX289" i="9"/>
  <c r="AN289" i="9"/>
  <c r="BM289" i="9"/>
  <c r="BE289" i="9"/>
  <c r="AW289" i="9"/>
  <c r="BK289" i="9"/>
  <c r="BC289" i="9"/>
  <c r="AU289" i="9"/>
  <c r="BK282" i="35"/>
  <c r="BM282" i="35"/>
  <c r="AR282" i="35"/>
  <c r="AU281" i="9"/>
  <c r="AL282" i="35"/>
  <c r="AN282" i="35"/>
  <c r="AP282" i="35"/>
  <c r="AZ282" i="35"/>
  <c r="BC281" i="9"/>
  <c r="AT282" i="35"/>
  <c r="AV282" i="35"/>
  <c r="AX282" i="35"/>
  <c r="BH282" i="35"/>
  <c r="BK281" i="9"/>
  <c r="BB282" i="35"/>
  <c r="BD282" i="35"/>
  <c r="BF282" i="35"/>
  <c r="AP281" i="9"/>
  <c r="BJ282" i="35"/>
  <c r="BL282" i="35"/>
  <c r="AQ282" i="35"/>
  <c r="AS282" i="35"/>
  <c r="AX281" i="9"/>
  <c r="AM282" i="35"/>
  <c r="AO282" i="35"/>
  <c r="AY282" i="35"/>
  <c r="BA282" i="35"/>
  <c r="BF281" i="9"/>
  <c r="AU282" i="35"/>
  <c r="AW282" i="35"/>
  <c r="BG282" i="35"/>
  <c r="BI282" i="35"/>
  <c r="AM281" i="9"/>
  <c r="BJ281" i="9"/>
  <c r="AZ281" i="9"/>
  <c r="BC282" i="35"/>
  <c r="AO281" i="9"/>
  <c r="BE282" i="35"/>
  <c r="BI281" i="9"/>
  <c r="AY281" i="9"/>
  <c r="AN281" i="9"/>
  <c r="BH281" i="9"/>
  <c r="AW281" i="9"/>
  <c r="AL281" i="9"/>
  <c r="BG281" i="9"/>
  <c r="AV281" i="9"/>
  <c r="BE281" i="9"/>
  <c r="AT281" i="9"/>
  <c r="BB281" i="9"/>
  <c r="AR281" i="9"/>
  <c r="BD281" i="9"/>
  <c r="AS281" i="9"/>
  <c r="AL274" i="35"/>
  <c r="AN274" i="35"/>
  <c r="AP274" i="35"/>
  <c r="AZ274" i="35"/>
  <c r="BB273" i="9"/>
  <c r="BF273" i="9"/>
  <c r="AT274" i="35"/>
  <c r="AV274" i="35"/>
  <c r="AX274" i="35"/>
  <c r="BH274" i="35"/>
  <c r="BJ273" i="9"/>
  <c r="BB274" i="35"/>
  <c r="BD274" i="35"/>
  <c r="BF274" i="35"/>
  <c r="AM273" i="9"/>
  <c r="BJ274" i="35"/>
  <c r="BL274" i="35"/>
  <c r="AQ274" i="35"/>
  <c r="AS274" i="35"/>
  <c r="AU273" i="9"/>
  <c r="AM274" i="35"/>
  <c r="AO274" i="35"/>
  <c r="AY274" i="35"/>
  <c r="BA274" i="35"/>
  <c r="BC273" i="9"/>
  <c r="AU274" i="35"/>
  <c r="AW274" i="35"/>
  <c r="BG274" i="35"/>
  <c r="BI274" i="35"/>
  <c r="BK273" i="9"/>
  <c r="BC274" i="35"/>
  <c r="BE274" i="35"/>
  <c r="AL273" i="9"/>
  <c r="AP273" i="9"/>
  <c r="AT273" i="9"/>
  <c r="AX273" i="9"/>
  <c r="BK274" i="35"/>
  <c r="BM274" i="35"/>
  <c r="AR274" i="35"/>
  <c r="BE273" i="9"/>
  <c r="AQ273" i="9"/>
  <c r="AR273" i="9"/>
  <c r="BD273" i="9"/>
  <c r="BA273" i="9"/>
  <c r="AO273" i="9"/>
  <c r="BM273" i="9"/>
  <c r="AZ273" i="9"/>
  <c r="AN273" i="9"/>
  <c r="BL273" i="9"/>
  <c r="AY273" i="9"/>
  <c r="BI273" i="9"/>
  <c r="AW273" i="9"/>
  <c r="BH273" i="9"/>
  <c r="AV273" i="9"/>
  <c r="AU266" i="35"/>
  <c r="AW266" i="35"/>
  <c r="BG266" i="35"/>
  <c r="BA266" i="35"/>
  <c r="BK265" i="9"/>
  <c r="BC266" i="35"/>
  <c r="BE266" i="35"/>
  <c r="AL265" i="9"/>
  <c r="AP265" i="9"/>
  <c r="BK266" i="35"/>
  <c r="BM266" i="35"/>
  <c r="AR266" i="35"/>
  <c r="AT265" i="9"/>
  <c r="AX265" i="9"/>
  <c r="AL266" i="35"/>
  <c r="AN266" i="35"/>
  <c r="AP266" i="35"/>
  <c r="AZ266" i="35"/>
  <c r="BB265" i="9"/>
  <c r="BF265" i="9"/>
  <c r="AT266" i="35"/>
  <c r="AV266" i="35"/>
  <c r="AX266" i="35"/>
  <c r="BH266" i="35"/>
  <c r="BJ265" i="9"/>
  <c r="BB266" i="35"/>
  <c r="BD266" i="35"/>
  <c r="BF266" i="35"/>
  <c r="BI266" i="35"/>
  <c r="AM265" i="9"/>
  <c r="AS265" i="9"/>
  <c r="BJ266" i="35"/>
  <c r="BL266" i="35"/>
  <c r="AQ266" i="35"/>
  <c r="AU265" i="9"/>
  <c r="BA265" i="9"/>
  <c r="AS266" i="35"/>
  <c r="BC265" i="9"/>
  <c r="AM266" i="35"/>
  <c r="BI265" i="9"/>
  <c r="AO266" i="35"/>
  <c r="AY266" i="35"/>
  <c r="AY265" i="9"/>
  <c r="AW265" i="9"/>
  <c r="BL265" i="9"/>
  <c r="BM265" i="9"/>
  <c r="AV265" i="9"/>
  <c r="BH265" i="9"/>
  <c r="AR265" i="9"/>
  <c r="AO265" i="9"/>
  <c r="BG265" i="9"/>
  <c r="AQ265" i="9"/>
  <c r="BE265" i="9"/>
  <c r="BD265" i="9"/>
  <c r="AN265" i="9"/>
  <c r="AU258" i="35"/>
  <c r="AW258" i="35"/>
  <c r="BG258" i="35"/>
  <c r="AL257" i="9"/>
  <c r="AN257" i="9"/>
  <c r="AP257" i="9"/>
  <c r="AS257" i="9"/>
  <c r="BC258" i="35"/>
  <c r="BE258" i="35"/>
  <c r="AR258" i="35"/>
  <c r="AT257" i="9"/>
  <c r="AV257" i="9"/>
  <c r="AX257" i="9"/>
  <c r="BA257" i="9"/>
  <c r="AN258" i="35"/>
  <c r="BK258" i="35"/>
  <c r="BM258" i="35"/>
  <c r="AZ258" i="35"/>
  <c r="BB257" i="9"/>
  <c r="BD257" i="9"/>
  <c r="BF257" i="9"/>
  <c r="BI257" i="9"/>
  <c r="AM258" i="35"/>
  <c r="AP258" i="35"/>
  <c r="BH258" i="35"/>
  <c r="BJ257" i="9"/>
  <c r="BL257" i="9"/>
  <c r="AT258" i="35"/>
  <c r="AV258" i="35"/>
  <c r="AX258" i="35"/>
  <c r="AS258" i="35"/>
  <c r="AM257" i="9"/>
  <c r="AO257" i="9"/>
  <c r="AR257" i="9"/>
  <c r="BB258" i="35"/>
  <c r="BD258" i="35"/>
  <c r="BF258" i="35"/>
  <c r="BA258" i="35"/>
  <c r="AU257" i="9"/>
  <c r="AW257" i="9"/>
  <c r="AZ257" i="9"/>
  <c r="BJ258" i="35"/>
  <c r="BL258" i="35"/>
  <c r="AQ258" i="35"/>
  <c r="BI258" i="35"/>
  <c r="BC257" i="9"/>
  <c r="BE257" i="9"/>
  <c r="BH257" i="9"/>
  <c r="AY258" i="35"/>
  <c r="BK257" i="9"/>
  <c r="BM257" i="9"/>
  <c r="AL258" i="35"/>
  <c r="AO258" i="35"/>
  <c r="BG257" i="9"/>
  <c r="AY257" i="9"/>
  <c r="BL250" i="35"/>
  <c r="AQ250" i="35"/>
  <c r="AT250" i="35"/>
  <c r="AM250" i="35"/>
  <c r="AU249" i="9"/>
  <c r="AW249" i="9"/>
  <c r="BG249" i="9"/>
  <c r="BI249" i="9"/>
  <c r="AO250" i="35"/>
  <c r="AY250" i="35"/>
  <c r="BB250" i="35"/>
  <c r="AR250" i="35"/>
  <c r="BC249" i="9"/>
  <c r="BE249" i="9"/>
  <c r="AW250" i="35"/>
  <c r="BG250" i="35"/>
  <c r="BJ250" i="35"/>
  <c r="AU250" i="35"/>
  <c r="BK249" i="9"/>
  <c r="BM249" i="9"/>
  <c r="AR249" i="9"/>
  <c r="BE250" i="35"/>
  <c r="AZ250" i="35"/>
  <c r="AL249" i="9"/>
  <c r="AN249" i="9"/>
  <c r="AP249" i="9"/>
  <c r="AZ249" i="9"/>
  <c r="BM250" i="35"/>
  <c r="AS250" i="35"/>
  <c r="BC250" i="35"/>
  <c r="AT249" i="9"/>
  <c r="AV249" i="9"/>
  <c r="AX249" i="9"/>
  <c r="BH249" i="9"/>
  <c r="AN250" i="35"/>
  <c r="AP250" i="35"/>
  <c r="BA250" i="35"/>
  <c r="BH250" i="35"/>
  <c r="BB249" i="9"/>
  <c r="BD249" i="9"/>
  <c r="BF249" i="9"/>
  <c r="AV250" i="35"/>
  <c r="AX250" i="35"/>
  <c r="BI250" i="35"/>
  <c r="BK250" i="35"/>
  <c r="BJ249" i="9"/>
  <c r="BL249" i="9"/>
  <c r="AQ249" i="9"/>
  <c r="AS249" i="9"/>
  <c r="BA249" i="9"/>
  <c r="AL250" i="35"/>
  <c r="AM249" i="9"/>
  <c r="AO249" i="9"/>
  <c r="AY249" i="9"/>
  <c r="BD250" i="35"/>
  <c r="BF250" i="35"/>
  <c r="AW242" i="35"/>
  <c r="BG242" i="35"/>
  <c r="BJ242" i="35"/>
  <c r="BK242" i="35"/>
  <c r="BK241" i="9"/>
  <c r="BM241" i="9"/>
  <c r="AR241" i="9"/>
  <c r="BE242" i="35"/>
  <c r="AL241" i="9"/>
  <c r="AN241" i="9"/>
  <c r="AP241" i="9"/>
  <c r="AZ241" i="9"/>
  <c r="BM242" i="35"/>
  <c r="AS242" i="35"/>
  <c r="AM242" i="35"/>
  <c r="AT241" i="9"/>
  <c r="AV241" i="9"/>
  <c r="AX241" i="9"/>
  <c r="BH241" i="9"/>
  <c r="AN242" i="35"/>
  <c r="AP242" i="35"/>
  <c r="BA242" i="35"/>
  <c r="AR242" i="35"/>
  <c r="BB241" i="9"/>
  <c r="BD241" i="9"/>
  <c r="BF241" i="9"/>
  <c r="AV242" i="35"/>
  <c r="AX242" i="35"/>
  <c r="BI242" i="35"/>
  <c r="AU242" i="35"/>
  <c r="BJ241" i="9"/>
  <c r="BL241" i="9"/>
  <c r="AQ241" i="9"/>
  <c r="AS241" i="9"/>
  <c r="BD242" i="35"/>
  <c r="BF242" i="35"/>
  <c r="AL242" i="35"/>
  <c r="AZ242" i="35"/>
  <c r="AM241" i="9"/>
  <c r="AO241" i="9"/>
  <c r="AY241" i="9"/>
  <c r="BA241" i="9"/>
  <c r="BL242" i="35"/>
  <c r="AQ242" i="35"/>
  <c r="AT242" i="35"/>
  <c r="BC242" i="35"/>
  <c r="AU241" i="9"/>
  <c r="AW241" i="9"/>
  <c r="BG241" i="9"/>
  <c r="BI241" i="9"/>
  <c r="AO242" i="35"/>
  <c r="AY242" i="35"/>
  <c r="BB242" i="35"/>
  <c r="BH242" i="35"/>
  <c r="BC241" i="9"/>
  <c r="BE241" i="9"/>
  <c r="BM234" i="35"/>
  <c r="AR234" i="35"/>
  <c r="AT234" i="35"/>
  <c r="AT233" i="9"/>
  <c r="AV233" i="9"/>
  <c r="AX233" i="9"/>
  <c r="BH233" i="9"/>
  <c r="AN234" i="35"/>
  <c r="AP234" i="35"/>
  <c r="AZ234" i="35"/>
  <c r="BB234" i="35"/>
  <c r="BB233" i="9"/>
  <c r="BD233" i="9"/>
  <c r="BF233" i="9"/>
  <c r="AV234" i="35"/>
  <c r="AX234" i="35"/>
  <c r="BH234" i="35"/>
  <c r="BJ234" i="35"/>
  <c r="BJ233" i="9"/>
  <c r="BL233" i="9"/>
  <c r="AQ233" i="9"/>
  <c r="AS233" i="9"/>
  <c r="BD234" i="35"/>
  <c r="BF234" i="35"/>
  <c r="AM234" i="35"/>
  <c r="AM233" i="9"/>
  <c r="AO233" i="9"/>
  <c r="AY233" i="9"/>
  <c r="BA233" i="9"/>
  <c r="BL234" i="35"/>
  <c r="AQ234" i="35"/>
  <c r="AS234" i="35"/>
  <c r="AU234" i="35"/>
  <c r="AU233" i="9"/>
  <c r="AW233" i="9"/>
  <c r="BG233" i="9"/>
  <c r="BI233" i="9"/>
  <c r="AO234" i="35"/>
  <c r="AY234" i="35"/>
  <c r="BA234" i="35"/>
  <c r="BC234" i="35"/>
  <c r="BC233" i="9"/>
  <c r="BE233" i="9"/>
  <c r="AW234" i="35"/>
  <c r="BG234" i="35"/>
  <c r="BI234" i="35"/>
  <c r="BK234" i="35"/>
  <c r="BK233" i="9"/>
  <c r="BM233" i="9"/>
  <c r="AR233" i="9"/>
  <c r="AN233" i="9"/>
  <c r="AP233" i="9"/>
  <c r="BE234" i="35"/>
  <c r="AZ233" i="9"/>
  <c r="AL234" i="35"/>
  <c r="AL233" i="9"/>
  <c r="AV226" i="35"/>
  <c r="AX226" i="35"/>
  <c r="BH226" i="35"/>
  <c r="BJ226" i="35"/>
  <c r="BJ225" i="9"/>
  <c r="BL225" i="9"/>
  <c r="AQ225" i="9"/>
  <c r="AS225" i="9"/>
  <c r="BD226" i="35"/>
  <c r="BF226" i="35"/>
  <c r="AM226" i="35"/>
  <c r="AM225" i="9"/>
  <c r="AO225" i="9"/>
  <c r="AY225" i="9"/>
  <c r="BA225" i="9"/>
  <c r="BL226" i="35"/>
  <c r="AQ226" i="35"/>
  <c r="AS226" i="35"/>
  <c r="AU226" i="35"/>
  <c r="AU225" i="9"/>
  <c r="AW225" i="9"/>
  <c r="BG225" i="9"/>
  <c r="BI225" i="9"/>
  <c r="AO226" i="35"/>
  <c r="AY226" i="35"/>
  <c r="BA226" i="35"/>
  <c r="BC226" i="35"/>
  <c r="BC225" i="9"/>
  <c r="BE225" i="9"/>
  <c r="AW226" i="35"/>
  <c r="BG226" i="35"/>
  <c r="BI226" i="35"/>
  <c r="BK226" i="35"/>
  <c r="BK225" i="9"/>
  <c r="BM225" i="9"/>
  <c r="AR225" i="9"/>
  <c r="BE226" i="35"/>
  <c r="AL226" i="35"/>
  <c r="AL225" i="9"/>
  <c r="AN225" i="9"/>
  <c r="AP225" i="9"/>
  <c r="AZ225" i="9"/>
  <c r="BM226" i="35"/>
  <c r="AR226" i="35"/>
  <c r="AT226" i="35"/>
  <c r="AT225" i="9"/>
  <c r="AV225" i="9"/>
  <c r="AX225" i="9"/>
  <c r="BH225" i="9"/>
  <c r="AZ226" i="35"/>
  <c r="BB226" i="35"/>
  <c r="BB225" i="9"/>
  <c r="BD225" i="9"/>
  <c r="AN226" i="35"/>
  <c r="BF225" i="9"/>
  <c r="AP226" i="35"/>
  <c r="BL218" i="35"/>
  <c r="AQ218" i="35"/>
  <c r="AS218" i="35"/>
  <c r="AU218" i="35"/>
  <c r="AU217" i="9"/>
  <c r="AW217" i="9"/>
  <c r="BG217" i="9"/>
  <c r="BI217" i="9"/>
  <c r="AO218" i="35"/>
  <c r="AY218" i="35"/>
  <c r="BA218" i="35"/>
  <c r="BC218" i="35"/>
  <c r="BC217" i="9"/>
  <c r="BE217" i="9"/>
  <c r="AW218" i="35"/>
  <c r="BG218" i="35"/>
  <c r="BI218" i="35"/>
  <c r="BK218" i="35"/>
  <c r="BK217" i="9"/>
  <c r="BM217" i="9"/>
  <c r="AR217" i="9"/>
  <c r="BE218" i="35"/>
  <c r="AL218" i="35"/>
  <c r="AL217" i="9"/>
  <c r="AN217" i="9"/>
  <c r="AP217" i="9"/>
  <c r="AZ217" i="9"/>
  <c r="BM218" i="35"/>
  <c r="AR218" i="35"/>
  <c r="AT218" i="35"/>
  <c r="AT217" i="9"/>
  <c r="AV217" i="9"/>
  <c r="AX217" i="9"/>
  <c r="BH217" i="9"/>
  <c r="AN218" i="35"/>
  <c r="AP218" i="35"/>
  <c r="AZ218" i="35"/>
  <c r="BB218" i="35"/>
  <c r="BB217" i="9"/>
  <c r="BD217" i="9"/>
  <c r="BF217" i="9"/>
  <c r="AV218" i="35"/>
  <c r="AX218" i="35"/>
  <c r="BH218" i="35"/>
  <c r="BJ218" i="35"/>
  <c r="BJ217" i="9"/>
  <c r="BL217" i="9"/>
  <c r="AQ217" i="9"/>
  <c r="AS217" i="9"/>
  <c r="BF218" i="35"/>
  <c r="BA217" i="9"/>
  <c r="AM218" i="35"/>
  <c r="AM217" i="9"/>
  <c r="AO217" i="9"/>
  <c r="AY217" i="9"/>
  <c r="BD218" i="35"/>
  <c r="AW210" i="35"/>
  <c r="BG210" i="35"/>
  <c r="BI210" i="35"/>
  <c r="AU210" i="35"/>
  <c r="BK209" i="9"/>
  <c r="BM209" i="9"/>
  <c r="AR209" i="9"/>
  <c r="BE210" i="35"/>
  <c r="AL210" i="35"/>
  <c r="AL209" i="9"/>
  <c r="AN209" i="9"/>
  <c r="AP209" i="9"/>
  <c r="AZ209" i="9"/>
  <c r="BM210" i="35"/>
  <c r="AR210" i="35"/>
  <c r="AT210" i="35"/>
  <c r="AT209" i="9"/>
  <c r="AV209" i="9"/>
  <c r="AX209" i="9"/>
  <c r="BH209" i="9"/>
  <c r="AN210" i="35"/>
  <c r="AP210" i="35"/>
  <c r="AZ210" i="35"/>
  <c r="BB210" i="35"/>
  <c r="BB209" i="9"/>
  <c r="BD209" i="9"/>
  <c r="BF209" i="9"/>
  <c r="AV210" i="35"/>
  <c r="AX210" i="35"/>
  <c r="BH210" i="35"/>
  <c r="BJ210" i="35"/>
  <c r="BJ209" i="9"/>
  <c r="BL209" i="9"/>
  <c r="AQ209" i="9"/>
  <c r="AS209" i="9"/>
  <c r="BD210" i="35"/>
  <c r="BF210" i="35"/>
  <c r="BC210" i="35"/>
  <c r="AM209" i="9"/>
  <c r="AO209" i="9"/>
  <c r="AY209" i="9"/>
  <c r="BA209" i="9"/>
  <c r="BL210" i="35"/>
  <c r="AQ210" i="35"/>
  <c r="AS210" i="35"/>
  <c r="BK210" i="35"/>
  <c r="AU209" i="9"/>
  <c r="AW209" i="9"/>
  <c r="BG209" i="9"/>
  <c r="BI209" i="9"/>
  <c r="BE209" i="9"/>
  <c r="AO210" i="35"/>
  <c r="AY210" i="35"/>
  <c r="BA210" i="35"/>
  <c r="AM210" i="35"/>
  <c r="BC209" i="9"/>
  <c r="BM202" i="35"/>
  <c r="AR202" i="35"/>
  <c r="AT202" i="35"/>
  <c r="AT201" i="9"/>
  <c r="AV201" i="9"/>
  <c r="AX201" i="9"/>
  <c r="BH201" i="9"/>
  <c r="AN202" i="35"/>
  <c r="AP202" i="35"/>
  <c r="AZ202" i="35"/>
  <c r="BB202" i="35"/>
  <c r="BB201" i="9"/>
  <c r="BD201" i="9"/>
  <c r="BF201" i="9"/>
  <c r="AV202" i="35"/>
  <c r="AX202" i="35"/>
  <c r="BH202" i="35"/>
  <c r="BJ202" i="35"/>
  <c r="BJ201" i="9"/>
  <c r="BL201" i="9"/>
  <c r="AQ201" i="9"/>
  <c r="AS201" i="9"/>
  <c r="BD202" i="35"/>
  <c r="BF202" i="35"/>
  <c r="AM202" i="35"/>
  <c r="AM201" i="9"/>
  <c r="AO201" i="9"/>
  <c r="AY201" i="9"/>
  <c r="BA201" i="9"/>
  <c r="BL202" i="35"/>
  <c r="AQ202" i="35"/>
  <c r="AS202" i="35"/>
  <c r="AU202" i="35"/>
  <c r="AU201" i="9"/>
  <c r="AW201" i="9"/>
  <c r="BG201" i="9"/>
  <c r="BI201" i="9"/>
  <c r="AO202" i="35"/>
  <c r="AY202" i="35"/>
  <c r="BA202" i="35"/>
  <c r="BC202" i="35"/>
  <c r="BC201" i="9"/>
  <c r="BE201" i="9"/>
  <c r="AW202" i="35"/>
  <c r="BG202" i="35"/>
  <c r="BI202" i="35"/>
  <c r="BK202" i="35"/>
  <c r="BK201" i="9"/>
  <c r="BM201" i="9"/>
  <c r="AR201" i="9"/>
  <c r="AL201" i="9"/>
  <c r="AN201" i="9"/>
  <c r="AP201" i="9"/>
  <c r="BE202" i="35"/>
  <c r="AZ201" i="9"/>
  <c r="AL202" i="35"/>
  <c r="AV194" i="35"/>
  <c r="AX194" i="35"/>
  <c r="BH194" i="35"/>
  <c r="BJ194" i="35"/>
  <c r="BJ193" i="9"/>
  <c r="BL193" i="9"/>
  <c r="AQ193" i="9"/>
  <c r="AS193" i="9"/>
  <c r="BD194" i="35"/>
  <c r="BF194" i="35"/>
  <c r="AM194" i="35"/>
  <c r="AM193" i="9"/>
  <c r="AO193" i="9"/>
  <c r="AY193" i="9"/>
  <c r="BA193" i="9"/>
  <c r="BL194" i="35"/>
  <c r="AQ194" i="35"/>
  <c r="AS194" i="35"/>
  <c r="AU194" i="35"/>
  <c r="AU193" i="9"/>
  <c r="AW193" i="9"/>
  <c r="BG193" i="9"/>
  <c r="BI193" i="9"/>
  <c r="AO194" i="35"/>
  <c r="AY194" i="35"/>
  <c r="BA194" i="35"/>
  <c r="BC194" i="35"/>
  <c r="BC193" i="9"/>
  <c r="BE193" i="9"/>
  <c r="AW194" i="35"/>
  <c r="BG194" i="35"/>
  <c r="BI194" i="35"/>
  <c r="BK194" i="35"/>
  <c r="BK193" i="9"/>
  <c r="BM193" i="9"/>
  <c r="AR193" i="9"/>
  <c r="BE194" i="35"/>
  <c r="AL194" i="35"/>
  <c r="AL193" i="9"/>
  <c r="AN193" i="9"/>
  <c r="AP193" i="9"/>
  <c r="AZ193" i="9"/>
  <c r="BM194" i="35"/>
  <c r="AR194" i="35"/>
  <c r="AT194" i="35"/>
  <c r="AT193" i="9"/>
  <c r="AV193" i="9"/>
  <c r="AX193" i="9"/>
  <c r="BH193" i="9"/>
  <c r="AZ194" i="35"/>
  <c r="BB194" i="35"/>
  <c r="BB193" i="9"/>
  <c r="BD193" i="9"/>
  <c r="AN194" i="35"/>
  <c r="BF193" i="9"/>
  <c r="AP194" i="35"/>
  <c r="BL186" i="35"/>
  <c r="AQ186" i="35"/>
  <c r="AS186" i="35"/>
  <c r="AU186" i="35"/>
  <c r="AU185" i="9"/>
  <c r="AW185" i="9"/>
  <c r="BG185" i="9"/>
  <c r="BI185" i="9"/>
  <c r="AO186" i="35"/>
  <c r="AY186" i="35"/>
  <c r="BA186" i="35"/>
  <c r="BC186" i="35"/>
  <c r="BC185" i="9"/>
  <c r="BE185" i="9"/>
  <c r="AW186" i="35"/>
  <c r="BG186" i="35"/>
  <c r="BI186" i="35"/>
  <c r="BK186" i="35"/>
  <c r="BK185" i="9"/>
  <c r="BM185" i="9"/>
  <c r="AR185" i="9"/>
  <c r="BE186" i="35"/>
  <c r="AL186" i="35"/>
  <c r="AL185" i="9"/>
  <c r="AN185" i="9"/>
  <c r="AP185" i="9"/>
  <c r="AZ185" i="9"/>
  <c r="BM186" i="35"/>
  <c r="AR186" i="35"/>
  <c r="AT186" i="35"/>
  <c r="AT185" i="9"/>
  <c r="AV185" i="9"/>
  <c r="AX185" i="9"/>
  <c r="BH185" i="9"/>
  <c r="AN186" i="35"/>
  <c r="AP186" i="35"/>
  <c r="AZ186" i="35"/>
  <c r="BB186" i="35"/>
  <c r="BB185" i="9"/>
  <c r="BD185" i="9"/>
  <c r="BF185" i="9"/>
  <c r="AV186" i="35"/>
  <c r="AX186" i="35"/>
  <c r="BH186" i="35"/>
  <c r="BJ186" i="35"/>
  <c r="BJ185" i="9"/>
  <c r="BL185" i="9"/>
  <c r="AQ185" i="9"/>
  <c r="AS185" i="9"/>
  <c r="AY185" i="9"/>
  <c r="BD186" i="35"/>
  <c r="BF186" i="35"/>
  <c r="BA185" i="9"/>
  <c r="AM186" i="35"/>
  <c r="AM185" i="9"/>
  <c r="AO185" i="9"/>
  <c r="AW178" i="35"/>
  <c r="BG178" i="35"/>
  <c r="BI178" i="35"/>
  <c r="AU178" i="35"/>
  <c r="BK177" i="9"/>
  <c r="BM177" i="9"/>
  <c r="AR177" i="9"/>
  <c r="BE178" i="35"/>
  <c r="AL178" i="35"/>
  <c r="AL177" i="9"/>
  <c r="AN177" i="9"/>
  <c r="AP177" i="9"/>
  <c r="AZ177" i="9"/>
  <c r="BM178" i="35"/>
  <c r="AR178" i="35"/>
  <c r="AT178" i="35"/>
  <c r="AT177" i="9"/>
  <c r="AV177" i="9"/>
  <c r="AX177" i="9"/>
  <c r="BH177" i="9"/>
  <c r="AN178" i="35"/>
  <c r="AP178" i="35"/>
  <c r="AZ178" i="35"/>
  <c r="BB178" i="35"/>
  <c r="BB177" i="9"/>
  <c r="BD177" i="9"/>
  <c r="BF177" i="9"/>
  <c r="AV178" i="35"/>
  <c r="AX178" i="35"/>
  <c r="BH178" i="35"/>
  <c r="BJ178" i="35"/>
  <c r="BJ177" i="9"/>
  <c r="BL177" i="9"/>
  <c r="AQ177" i="9"/>
  <c r="AS177" i="9"/>
  <c r="BD178" i="35"/>
  <c r="BF178" i="35"/>
  <c r="BC178" i="35"/>
  <c r="AM177" i="9"/>
  <c r="AO177" i="9"/>
  <c r="AY177" i="9"/>
  <c r="BA177" i="9"/>
  <c r="BL178" i="35"/>
  <c r="AQ178" i="35"/>
  <c r="AS178" i="35"/>
  <c r="BK178" i="35"/>
  <c r="AU177" i="9"/>
  <c r="AW177" i="9"/>
  <c r="BG177" i="9"/>
  <c r="BI177" i="9"/>
  <c r="BA178" i="35"/>
  <c r="AM178" i="35"/>
  <c r="BC177" i="9"/>
  <c r="BE177" i="9"/>
  <c r="AO178" i="35"/>
  <c r="AY178" i="35"/>
  <c r="BM170" i="35"/>
  <c r="AR170" i="35"/>
  <c r="AT170" i="35"/>
  <c r="AT169" i="9"/>
  <c r="AV169" i="9"/>
  <c r="AX169" i="9"/>
  <c r="BH169" i="9"/>
  <c r="AN170" i="35"/>
  <c r="AP170" i="35"/>
  <c r="AZ170" i="35"/>
  <c r="BB170" i="35"/>
  <c r="BB169" i="9"/>
  <c r="BD169" i="9"/>
  <c r="BF169" i="9"/>
  <c r="AV170" i="35"/>
  <c r="AX170" i="35"/>
  <c r="BH170" i="35"/>
  <c r="BJ170" i="35"/>
  <c r="BJ169" i="9"/>
  <c r="BL169" i="9"/>
  <c r="AQ169" i="9"/>
  <c r="AS169" i="9"/>
  <c r="BD170" i="35"/>
  <c r="BF170" i="35"/>
  <c r="AM170" i="35"/>
  <c r="AM169" i="9"/>
  <c r="AO169" i="9"/>
  <c r="AY169" i="9"/>
  <c r="BA169" i="9"/>
  <c r="BL170" i="35"/>
  <c r="AQ170" i="35"/>
  <c r="AS170" i="35"/>
  <c r="AU170" i="35"/>
  <c r="AU169" i="9"/>
  <c r="AW169" i="9"/>
  <c r="BG169" i="9"/>
  <c r="BI169" i="9"/>
  <c r="AO170" i="35"/>
  <c r="AY170" i="35"/>
  <c r="BA170" i="35"/>
  <c r="BC170" i="35"/>
  <c r="BC169" i="9"/>
  <c r="BE169" i="9"/>
  <c r="AW170" i="35"/>
  <c r="BG170" i="35"/>
  <c r="BI170" i="35"/>
  <c r="BK170" i="35"/>
  <c r="BK169" i="9"/>
  <c r="BM169" i="9"/>
  <c r="AR169" i="9"/>
  <c r="BE170" i="35"/>
  <c r="AZ169" i="9"/>
  <c r="AL170" i="35"/>
  <c r="AL169" i="9"/>
  <c r="AN169" i="9"/>
  <c r="AP169" i="9"/>
  <c r="AV162" i="35"/>
  <c r="AX162" i="35"/>
  <c r="BH162" i="35"/>
  <c r="BJ162" i="35"/>
  <c r="BJ161" i="9"/>
  <c r="BL161" i="9"/>
  <c r="AQ161" i="9"/>
  <c r="AS161" i="9"/>
  <c r="BD162" i="35"/>
  <c r="BF162" i="35"/>
  <c r="AM162" i="35"/>
  <c r="AM161" i="9"/>
  <c r="AO161" i="9"/>
  <c r="AY161" i="9"/>
  <c r="BA161" i="9"/>
  <c r="BL162" i="35"/>
  <c r="AQ162" i="35"/>
  <c r="AS162" i="35"/>
  <c r="AU162" i="35"/>
  <c r="AU161" i="9"/>
  <c r="AW161" i="9"/>
  <c r="BG161" i="9"/>
  <c r="BI161" i="9"/>
  <c r="AO162" i="35"/>
  <c r="AY162" i="35"/>
  <c r="BA162" i="35"/>
  <c r="BC162" i="35"/>
  <c r="BC161" i="9"/>
  <c r="BE161" i="9"/>
  <c r="AW162" i="35"/>
  <c r="BG162" i="35"/>
  <c r="BI162" i="35"/>
  <c r="BK162" i="35"/>
  <c r="BK161" i="9"/>
  <c r="BM161" i="9"/>
  <c r="AR161" i="9"/>
  <c r="BE162" i="35"/>
  <c r="AL162" i="35"/>
  <c r="AL161" i="9"/>
  <c r="AN161" i="9"/>
  <c r="AP161" i="9"/>
  <c r="AZ161" i="9"/>
  <c r="BM162" i="35"/>
  <c r="AR162" i="35"/>
  <c r="AT162" i="35"/>
  <c r="AT161" i="9"/>
  <c r="AV161" i="9"/>
  <c r="AX161" i="9"/>
  <c r="BH161" i="9"/>
  <c r="BB162" i="35"/>
  <c r="BB161" i="9"/>
  <c r="BD161" i="9"/>
  <c r="AN162" i="35"/>
  <c r="BF161" i="9"/>
  <c r="AP162" i="35"/>
  <c r="AZ162" i="35"/>
  <c r="BL154" i="35"/>
  <c r="AQ154" i="35"/>
  <c r="AS154" i="35"/>
  <c r="AU154" i="35"/>
  <c r="AU153" i="9"/>
  <c r="AW153" i="9"/>
  <c r="BG153" i="9"/>
  <c r="BI153" i="9"/>
  <c r="AO154" i="35"/>
  <c r="AY154" i="35"/>
  <c r="BA154" i="35"/>
  <c r="BC154" i="35"/>
  <c r="BC153" i="9"/>
  <c r="BE153" i="9"/>
  <c r="AW154" i="35"/>
  <c r="BG154" i="35"/>
  <c r="BI154" i="35"/>
  <c r="BK154" i="35"/>
  <c r="BK153" i="9"/>
  <c r="BM153" i="9"/>
  <c r="AR153" i="9"/>
  <c r="BE154" i="35"/>
  <c r="AL154" i="35"/>
  <c r="AL153" i="9"/>
  <c r="AN153" i="9"/>
  <c r="AP153" i="9"/>
  <c r="AZ153" i="9"/>
  <c r="BM154" i="35"/>
  <c r="AR154" i="35"/>
  <c r="AT154" i="35"/>
  <c r="AT153" i="9"/>
  <c r="AV153" i="9"/>
  <c r="AX153" i="9"/>
  <c r="BH153" i="9"/>
  <c r="AN154" i="35"/>
  <c r="AP154" i="35"/>
  <c r="AZ154" i="35"/>
  <c r="BB154" i="35"/>
  <c r="BB153" i="9"/>
  <c r="BD153" i="9"/>
  <c r="BF153" i="9"/>
  <c r="AV154" i="35"/>
  <c r="AX154" i="35"/>
  <c r="BH154" i="35"/>
  <c r="BJ154" i="35"/>
  <c r="BJ153" i="9"/>
  <c r="BL153" i="9"/>
  <c r="AQ153" i="9"/>
  <c r="AS153" i="9"/>
  <c r="BA153" i="9"/>
  <c r="AM154" i="35"/>
  <c r="AM153" i="9"/>
  <c r="AO153" i="9"/>
  <c r="AY153" i="9"/>
  <c r="BD154" i="35"/>
  <c r="BF154" i="35"/>
  <c r="AW146" i="35"/>
  <c r="BG146" i="35"/>
  <c r="BI146" i="35"/>
  <c r="AU146" i="35"/>
  <c r="BK145" i="9"/>
  <c r="BM145" i="9"/>
  <c r="AR145" i="9"/>
  <c r="BE146" i="35"/>
  <c r="AL146" i="35"/>
  <c r="AL145" i="9"/>
  <c r="AN145" i="9"/>
  <c r="AP145" i="9"/>
  <c r="AZ145" i="9"/>
  <c r="BM146" i="35"/>
  <c r="AR146" i="35"/>
  <c r="AT146" i="35"/>
  <c r="AT145" i="9"/>
  <c r="AV145" i="9"/>
  <c r="AX145" i="9"/>
  <c r="BH145" i="9"/>
  <c r="AN146" i="35"/>
  <c r="AP146" i="35"/>
  <c r="AZ146" i="35"/>
  <c r="BB146" i="35"/>
  <c r="BB145" i="9"/>
  <c r="BD145" i="9"/>
  <c r="BF145" i="9"/>
  <c r="AV146" i="35"/>
  <c r="AX146" i="35"/>
  <c r="BH146" i="35"/>
  <c r="BJ146" i="35"/>
  <c r="BJ145" i="9"/>
  <c r="BL145" i="9"/>
  <c r="AQ145" i="9"/>
  <c r="AS145" i="9"/>
  <c r="BD146" i="35"/>
  <c r="BF146" i="35"/>
  <c r="BC146" i="35"/>
  <c r="AM145" i="9"/>
  <c r="AO145" i="9"/>
  <c r="AY145" i="9"/>
  <c r="BA145" i="9"/>
  <c r="BL146" i="35"/>
  <c r="AQ146" i="35"/>
  <c r="AS146" i="35"/>
  <c r="BK146" i="35"/>
  <c r="AU145" i="9"/>
  <c r="AW145" i="9"/>
  <c r="BG145" i="9"/>
  <c r="BI145" i="9"/>
  <c r="BC145" i="9"/>
  <c r="BE145" i="9"/>
  <c r="AO146" i="35"/>
  <c r="AY146" i="35"/>
  <c r="BA146" i="35"/>
  <c r="AM146" i="35"/>
  <c r="BM138" i="35"/>
  <c r="AR138" i="35"/>
  <c r="AT138" i="35"/>
  <c r="AT137" i="9"/>
  <c r="AV137" i="9"/>
  <c r="AX137" i="9"/>
  <c r="BH137" i="9"/>
  <c r="AN138" i="35"/>
  <c r="AP138" i="35"/>
  <c r="AZ138" i="35"/>
  <c r="BB138" i="35"/>
  <c r="BB137" i="9"/>
  <c r="BD137" i="9"/>
  <c r="BF137" i="9"/>
  <c r="AV138" i="35"/>
  <c r="AX138" i="35"/>
  <c r="BH138" i="35"/>
  <c r="BJ138" i="35"/>
  <c r="BJ137" i="9"/>
  <c r="BL137" i="9"/>
  <c r="AQ137" i="9"/>
  <c r="AS137" i="9"/>
  <c r="BD138" i="35"/>
  <c r="BF138" i="35"/>
  <c r="AM138" i="35"/>
  <c r="AM137" i="9"/>
  <c r="AO137" i="9"/>
  <c r="AY137" i="9"/>
  <c r="BA137" i="9"/>
  <c r="BL138" i="35"/>
  <c r="AQ138" i="35"/>
  <c r="AS138" i="35"/>
  <c r="AU138" i="35"/>
  <c r="AU137" i="9"/>
  <c r="AW137" i="9"/>
  <c r="BG137" i="9"/>
  <c r="BI137" i="9"/>
  <c r="AO138" i="35"/>
  <c r="AY138" i="35"/>
  <c r="BA138" i="35"/>
  <c r="BC138" i="35"/>
  <c r="BC137" i="9"/>
  <c r="BE137" i="9"/>
  <c r="AW138" i="35"/>
  <c r="BG138" i="35"/>
  <c r="BI138" i="35"/>
  <c r="BK138" i="35"/>
  <c r="BK137" i="9"/>
  <c r="BM137" i="9"/>
  <c r="AR137" i="9"/>
  <c r="AL138" i="35"/>
  <c r="AL137" i="9"/>
  <c r="AN137" i="9"/>
  <c r="AP137" i="9"/>
  <c r="BE138" i="35"/>
  <c r="AZ137" i="9"/>
  <c r="AV130" i="35"/>
  <c r="AX130" i="35"/>
  <c r="BH130" i="35"/>
  <c r="BJ130" i="35"/>
  <c r="BJ129" i="9"/>
  <c r="BL129" i="9"/>
  <c r="AQ129" i="9"/>
  <c r="AS129" i="9"/>
  <c r="BD130" i="35"/>
  <c r="BF130" i="35"/>
  <c r="AM130" i="35"/>
  <c r="AM129" i="9"/>
  <c r="AO129" i="9"/>
  <c r="AY129" i="9"/>
  <c r="BA129" i="9"/>
  <c r="BL130" i="35"/>
  <c r="AQ130" i="35"/>
  <c r="AS130" i="35"/>
  <c r="AU130" i="35"/>
  <c r="AU129" i="9"/>
  <c r="AW129" i="9"/>
  <c r="BG129" i="9"/>
  <c r="BI129" i="9"/>
  <c r="AO130" i="35"/>
  <c r="AY130" i="35"/>
  <c r="BA130" i="35"/>
  <c r="BC130" i="35"/>
  <c r="BC129" i="9"/>
  <c r="BE129" i="9"/>
  <c r="AW130" i="35"/>
  <c r="BG130" i="35"/>
  <c r="BI130" i="35"/>
  <c r="BK130" i="35"/>
  <c r="BK129" i="9"/>
  <c r="BM129" i="9"/>
  <c r="AR129" i="9"/>
  <c r="BE130" i="35"/>
  <c r="AL130" i="35"/>
  <c r="AL129" i="9"/>
  <c r="AN129" i="9"/>
  <c r="AP129" i="9"/>
  <c r="AZ129" i="9"/>
  <c r="BM130" i="35"/>
  <c r="AR130" i="35"/>
  <c r="AT130" i="35"/>
  <c r="AT129" i="9"/>
  <c r="AV129" i="9"/>
  <c r="AX129" i="9"/>
  <c r="BH129" i="9"/>
  <c r="AP130" i="35"/>
  <c r="AZ130" i="35"/>
  <c r="BB130" i="35"/>
  <c r="BB129" i="9"/>
  <c r="BD129" i="9"/>
  <c r="AN130" i="35"/>
  <c r="BF129" i="9"/>
  <c r="BL122" i="35"/>
  <c r="AQ122" i="35"/>
  <c r="AS122" i="35"/>
  <c r="AU122" i="35"/>
  <c r="AU121" i="9"/>
  <c r="AW121" i="9"/>
  <c r="BG121" i="9"/>
  <c r="BI121" i="9"/>
  <c r="AO122" i="35"/>
  <c r="AY122" i="35"/>
  <c r="BA122" i="35"/>
  <c r="BC122" i="35"/>
  <c r="BC121" i="9"/>
  <c r="BE121" i="9"/>
  <c r="AW122" i="35"/>
  <c r="BG122" i="35"/>
  <c r="BI122" i="35"/>
  <c r="BK122" i="35"/>
  <c r="BK121" i="9"/>
  <c r="BM121" i="9"/>
  <c r="AR121" i="9"/>
  <c r="BE122" i="35"/>
  <c r="AL122" i="35"/>
  <c r="AL121" i="9"/>
  <c r="AN121" i="9"/>
  <c r="AP121" i="9"/>
  <c r="AZ121" i="9"/>
  <c r="BM122" i="35"/>
  <c r="AR122" i="35"/>
  <c r="AT122" i="35"/>
  <c r="AT121" i="9"/>
  <c r="AV121" i="9"/>
  <c r="AX121" i="9"/>
  <c r="BH121" i="9"/>
  <c r="AN122" i="35"/>
  <c r="AP122" i="35"/>
  <c r="AZ122" i="35"/>
  <c r="BB122" i="35"/>
  <c r="BB121" i="9"/>
  <c r="BD121" i="9"/>
  <c r="BF121" i="9"/>
  <c r="AV122" i="35"/>
  <c r="AX122" i="35"/>
  <c r="BH122" i="35"/>
  <c r="BJ122" i="35"/>
  <c r="BJ121" i="9"/>
  <c r="BL121" i="9"/>
  <c r="AQ121" i="9"/>
  <c r="AS121" i="9"/>
  <c r="AM121" i="9"/>
  <c r="AO121" i="9"/>
  <c r="AY121" i="9"/>
  <c r="BD122" i="35"/>
  <c r="BF122" i="35"/>
  <c r="BA121" i="9"/>
  <c r="AM122" i="35"/>
  <c r="AW114" i="35"/>
  <c r="BG114" i="35"/>
  <c r="BI114" i="35"/>
  <c r="AU114" i="35"/>
  <c r="BK113" i="9"/>
  <c r="BM113" i="9"/>
  <c r="BE114" i="35"/>
  <c r="AL114" i="35"/>
  <c r="AL113" i="9"/>
  <c r="AN113" i="9"/>
  <c r="AP113" i="9"/>
  <c r="AZ113" i="9"/>
  <c r="BM114" i="35"/>
  <c r="AR114" i="35"/>
  <c r="AT114" i="35"/>
  <c r="AT113" i="9"/>
  <c r="AV113" i="9"/>
  <c r="AX113" i="9"/>
  <c r="BH113" i="9"/>
  <c r="AN114" i="35"/>
  <c r="AP114" i="35"/>
  <c r="AZ114" i="35"/>
  <c r="BB114" i="35"/>
  <c r="BB113" i="9"/>
  <c r="BD113" i="9"/>
  <c r="BF113" i="9"/>
  <c r="AV114" i="35"/>
  <c r="AX114" i="35"/>
  <c r="BH114" i="35"/>
  <c r="BJ114" i="35"/>
  <c r="BJ113" i="9"/>
  <c r="BL113" i="9"/>
  <c r="AQ113" i="9"/>
  <c r="AS113" i="9"/>
  <c r="BD114" i="35"/>
  <c r="BF114" i="35"/>
  <c r="BC114" i="35"/>
  <c r="AM113" i="9"/>
  <c r="AO113" i="9"/>
  <c r="AY113" i="9"/>
  <c r="BA113" i="9"/>
  <c r="BL114" i="35"/>
  <c r="AQ114" i="35"/>
  <c r="AS114" i="35"/>
  <c r="BK114" i="35"/>
  <c r="AU113" i="9"/>
  <c r="AW113" i="9"/>
  <c r="BG113" i="9"/>
  <c r="BI113" i="9"/>
  <c r="BA114" i="35"/>
  <c r="AM114" i="35"/>
  <c r="BC113" i="9"/>
  <c r="BE113" i="9"/>
  <c r="AO114" i="35"/>
  <c r="AY114" i="35"/>
  <c r="AR113" i="9"/>
  <c r="AQ106" i="35"/>
  <c r="BE106" i="35"/>
  <c r="AN106" i="35"/>
  <c r="BF106" i="35"/>
  <c r="BB105" i="9"/>
  <c r="BD105" i="9"/>
  <c r="BF105" i="9"/>
  <c r="AY106" i="35"/>
  <c r="BM106" i="35"/>
  <c r="BA106" i="35"/>
  <c r="AU106" i="35"/>
  <c r="BJ105" i="9"/>
  <c r="BL105" i="9"/>
  <c r="AQ105" i="9"/>
  <c r="AS105" i="9"/>
  <c r="AL106" i="35"/>
  <c r="BL106" i="35"/>
  <c r="BG106" i="35"/>
  <c r="AM105" i="9"/>
  <c r="AO105" i="9"/>
  <c r="AY105" i="9"/>
  <c r="BA105" i="9"/>
  <c r="AT106" i="35"/>
  <c r="AX106" i="35"/>
  <c r="AP106" i="35"/>
  <c r="AU105" i="9"/>
  <c r="AW105" i="9"/>
  <c r="BG105" i="9"/>
  <c r="BI105" i="9"/>
  <c r="BB106" i="35"/>
  <c r="BI106" i="35"/>
  <c r="BJ106" i="35"/>
  <c r="AM106" i="35"/>
  <c r="AR106" i="35"/>
  <c r="BH106" i="35"/>
  <c r="BK105" i="9"/>
  <c r="BM105" i="9"/>
  <c r="AR105" i="9"/>
  <c r="AZ106" i="35"/>
  <c r="AT105" i="9"/>
  <c r="AZ105" i="9"/>
  <c r="BK106" i="35"/>
  <c r="BC105" i="9"/>
  <c r="BH105" i="9"/>
  <c r="BC106" i="35"/>
  <c r="AN105" i="9"/>
  <c r="BD106" i="35"/>
  <c r="AV105" i="9"/>
  <c r="AS106" i="35"/>
  <c r="BE105" i="9"/>
  <c r="AO106" i="35"/>
  <c r="AP105" i="9"/>
  <c r="AW106" i="35"/>
  <c r="AV106" i="35"/>
  <c r="AX105" i="9"/>
  <c r="AL105" i="9"/>
  <c r="BG98" i="35"/>
  <c r="BJ98" i="35"/>
  <c r="BM98" i="35"/>
  <c r="BI98" i="35"/>
  <c r="AM97" i="9"/>
  <c r="AO97" i="9"/>
  <c r="AY97" i="9"/>
  <c r="BA97" i="9"/>
  <c r="AN98" i="35"/>
  <c r="AU98" i="35"/>
  <c r="AP98" i="35"/>
  <c r="AU97" i="9"/>
  <c r="AW97" i="9"/>
  <c r="BG97" i="9"/>
  <c r="BI97" i="9"/>
  <c r="AR98" i="35"/>
  <c r="AV98" i="35"/>
  <c r="AX98" i="35"/>
  <c r="BK98" i="35"/>
  <c r="BC97" i="9"/>
  <c r="BE97" i="9"/>
  <c r="AZ98" i="35"/>
  <c r="BD98" i="35"/>
  <c r="BA98" i="35"/>
  <c r="AS98" i="35"/>
  <c r="BK97" i="9"/>
  <c r="BM97" i="9"/>
  <c r="AR97" i="9"/>
  <c r="AL98" i="35"/>
  <c r="AO98" i="35"/>
  <c r="AT97" i="9"/>
  <c r="AV97" i="9"/>
  <c r="AX97" i="9"/>
  <c r="BH97" i="9"/>
  <c r="AW98" i="35"/>
  <c r="BJ97" i="9"/>
  <c r="AZ97" i="9"/>
  <c r="AQ98" i="35"/>
  <c r="BE98" i="35"/>
  <c r="AN97" i="9"/>
  <c r="AY98" i="35"/>
  <c r="BC98" i="35"/>
  <c r="BD97" i="9"/>
  <c r="AS97" i="9"/>
  <c r="BL97" i="9"/>
  <c r="BH98" i="35"/>
  <c r="BF98" i="35"/>
  <c r="AP97" i="9"/>
  <c r="AT98" i="35"/>
  <c r="AM98" i="35"/>
  <c r="BF97" i="9"/>
  <c r="BB98" i="35"/>
  <c r="AL97" i="9"/>
  <c r="AQ97" i="9"/>
  <c r="BB97" i="9"/>
  <c r="BL98" i="35"/>
  <c r="AR90" i="35"/>
  <c r="AV90" i="35"/>
  <c r="BC90" i="35"/>
  <c r="AU90" i="35"/>
  <c r="BL89" i="9"/>
  <c r="AW89" i="9"/>
  <c r="AP89" i="9"/>
  <c r="BH90" i="35"/>
  <c r="BL90" i="35"/>
  <c r="BF90" i="35"/>
  <c r="AQ89" i="9"/>
  <c r="AT89" i="9"/>
  <c r="AM89" i="9"/>
  <c r="BK89" i="9"/>
  <c r="AL90" i="35"/>
  <c r="AO90" i="35"/>
  <c r="AM90" i="35"/>
  <c r="AY89" i="9"/>
  <c r="BE89" i="9"/>
  <c r="AX89" i="9"/>
  <c r="AR89" i="9"/>
  <c r="AY90" i="35"/>
  <c r="BB90" i="35"/>
  <c r="BE90" i="35"/>
  <c r="AP90" i="35"/>
  <c r="AN89" i="9"/>
  <c r="AU89" i="9"/>
  <c r="AO89" i="9"/>
  <c r="BM89" i="9"/>
  <c r="AQ90" i="35"/>
  <c r="AW90" i="35"/>
  <c r="BG89" i="9"/>
  <c r="BI89" i="9"/>
  <c r="BG90" i="35"/>
  <c r="BM90" i="35"/>
  <c r="AV89" i="9"/>
  <c r="AZ89" i="9"/>
  <c r="BA90" i="35"/>
  <c r="BD89" i="9"/>
  <c r="BJ89" i="9"/>
  <c r="AZ90" i="35"/>
  <c r="BA89" i="9"/>
  <c r="AT90" i="35"/>
  <c r="BI90" i="35"/>
  <c r="BB89" i="9"/>
  <c r="BJ90" i="35"/>
  <c r="BK90" i="35"/>
  <c r="BF89" i="9"/>
  <c r="AS89" i="9"/>
  <c r="AN90" i="35"/>
  <c r="AS90" i="35"/>
  <c r="AL89" i="9"/>
  <c r="BC89" i="9"/>
  <c r="BD90" i="35"/>
  <c r="AX90" i="35"/>
  <c r="BH89" i="9"/>
  <c r="AQ82" i="35"/>
  <c r="AR82" i="35"/>
  <c r="AT82" i="35"/>
  <c r="AW82" i="35"/>
  <c r="BK82" i="35"/>
  <c r="AL81" i="9"/>
  <c r="AN81" i="9"/>
  <c r="AZ82" i="35"/>
  <c r="BB82" i="35"/>
  <c r="BE82" i="35"/>
  <c r="AM82" i="35"/>
  <c r="AR81" i="9"/>
  <c r="AT81" i="9"/>
  <c r="AV81" i="9"/>
  <c r="BH82" i="35"/>
  <c r="BJ82" i="35"/>
  <c r="BM82" i="35"/>
  <c r="AP81" i="9"/>
  <c r="AZ81" i="9"/>
  <c r="BB81" i="9"/>
  <c r="BD81" i="9"/>
  <c r="AN82" i="35"/>
  <c r="AP82" i="35"/>
  <c r="AX81" i="9"/>
  <c r="BH81" i="9"/>
  <c r="BJ81" i="9"/>
  <c r="BL81" i="9"/>
  <c r="AS82" i="35"/>
  <c r="AV82" i="35"/>
  <c r="AU82" i="35"/>
  <c r="BF81" i="9"/>
  <c r="AM81" i="9"/>
  <c r="AO81" i="9"/>
  <c r="AY82" i="35"/>
  <c r="BA82" i="35"/>
  <c r="BD82" i="35"/>
  <c r="AX82" i="35"/>
  <c r="AQ81" i="9"/>
  <c r="AS81" i="9"/>
  <c r="AU81" i="9"/>
  <c r="AW81" i="9"/>
  <c r="BG82" i="35"/>
  <c r="BI82" i="35"/>
  <c r="BL82" i="35"/>
  <c r="BC82" i="35"/>
  <c r="AY81" i="9"/>
  <c r="BA81" i="9"/>
  <c r="BC81" i="9"/>
  <c r="BE81" i="9"/>
  <c r="BI81" i="9"/>
  <c r="BK81" i="9"/>
  <c r="AL82" i="35"/>
  <c r="BM81" i="9"/>
  <c r="AO82" i="35"/>
  <c r="BF82" i="35"/>
  <c r="BG81" i="9"/>
  <c r="BH74" i="35"/>
  <c r="BJ74" i="35"/>
  <c r="BL74" i="35"/>
  <c r="AP73" i="9"/>
  <c r="AZ73" i="9"/>
  <c r="BB73" i="9"/>
  <c r="BD73" i="9"/>
  <c r="AM74" i="35"/>
  <c r="AO74" i="35"/>
  <c r="AX73" i="9"/>
  <c r="BH73" i="9"/>
  <c r="BJ73" i="9"/>
  <c r="BL73" i="9"/>
  <c r="AQ74" i="35"/>
  <c r="AS74" i="35"/>
  <c r="AU74" i="35"/>
  <c r="AW74" i="35"/>
  <c r="BF73" i="9"/>
  <c r="AM73" i="9"/>
  <c r="AO73" i="9"/>
  <c r="AY74" i="35"/>
  <c r="BA74" i="35"/>
  <c r="BC74" i="35"/>
  <c r="BE74" i="35"/>
  <c r="AQ73" i="9"/>
  <c r="AS73" i="9"/>
  <c r="AU73" i="9"/>
  <c r="AW73" i="9"/>
  <c r="BG74" i="35"/>
  <c r="BI74" i="35"/>
  <c r="BK74" i="35"/>
  <c r="BM74" i="35"/>
  <c r="AY73" i="9"/>
  <c r="BA73" i="9"/>
  <c r="BC73" i="9"/>
  <c r="BE73" i="9"/>
  <c r="AL74" i="35"/>
  <c r="AN74" i="35"/>
  <c r="AP74" i="35"/>
  <c r="BG73" i="9"/>
  <c r="BI73" i="9"/>
  <c r="BK73" i="9"/>
  <c r="BM73" i="9"/>
  <c r="AR74" i="35"/>
  <c r="AT74" i="35"/>
  <c r="AV74" i="35"/>
  <c r="AX74" i="35"/>
  <c r="AL73" i="9"/>
  <c r="AN73" i="9"/>
  <c r="BB74" i="35"/>
  <c r="BD74" i="35"/>
  <c r="BF74" i="35"/>
  <c r="AR73" i="9"/>
  <c r="AZ74" i="35"/>
  <c r="AT73" i="9"/>
  <c r="AV73" i="9"/>
  <c r="AQ66" i="35"/>
  <c r="AS66" i="35"/>
  <c r="AU66" i="35"/>
  <c r="AW66" i="35"/>
  <c r="BF65" i="9"/>
  <c r="AM65" i="9"/>
  <c r="AO65" i="9"/>
  <c r="AY66" i="35"/>
  <c r="BA66" i="35"/>
  <c r="BC66" i="35"/>
  <c r="BE66" i="35"/>
  <c r="AQ65" i="9"/>
  <c r="AS65" i="9"/>
  <c r="AU65" i="9"/>
  <c r="AW65" i="9"/>
  <c r="BG66" i="35"/>
  <c r="BI66" i="35"/>
  <c r="BK66" i="35"/>
  <c r="BM66" i="35"/>
  <c r="AY65" i="9"/>
  <c r="BA65" i="9"/>
  <c r="BC65" i="9"/>
  <c r="BE65" i="9"/>
  <c r="AL66" i="35"/>
  <c r="AN66" i="35"/>
  <c r="BF66" i="35"/>
  <c r="BG65" i="9"/>
  <c r="BI65" i="9"/>
  <c r="BK65" i="9"/>
  <c r="BM65" i="9"/>
  <c r="AR66" i="35"/>
  <c r="AT66" i="35"/>
  <c r="AV66" i="35"/>
  <c r="AP66" i="35"/>
  <c r="AL65" i="9"/>
  <c r="AN65" i="9"/>
  <c r="AZ66" i="35"/>
  <c r="BB66" i="35"/>
  <c r="BD66" i="35"/>
  <c r="AX66" i="35"/>
  <c r="AR65" i="9"/>
  <c r="AT65" i="9"/>
  <c r="AV65" i="9"/>
  <c r="BH66" i="35"/>
  <c r="BJ66" i="35"/>
  <c r="BL66" i="35"/>
  <c r="AP65" i="9"/>
  <c r="AZ65" i="9"/>
  <c r="BB65" i="9"/>
  <c r="BD65" i="9"/>
  <c r="BH65" i="9"/>
  <c r="BJ65" i="9"/>
  <c r="BL65" i="9"/>
  <c r="AM66" i="35"/>
  <c r="AO66" i="35"/>
  <c r="AX65" i="9"/>
  <c r="BG58" i="35"/>
  <c r="BI58" i="35"/>
  <c r="BK58" i="35"/>
  <c r="BM58" i="35"/>
  <c r="AY57" i="9"/>
  <c r="BA57" i="9"/>
  <c r="BC57" i="9"/>
  <c r="BE57" i="9"/>
  <c r="AL58" i="35"/>
  <c r="AN58" i="35"/>
  <c r="AP58" i="35"/>
  <c r="BG57" i="9"/>
  <c r="BI57" i="9"/>
  <c r="BK57" i="9"/>
  <c r="BM57" i="9"/>
  <c r="AR58" i="35"/>
  <c r="AT58" i="35"/>
  <c r="AV58" i="35"/>
  <c r="AX58" i="35"/>
  <c r="AL57" i="9"/>
  <c r="AN57" i="9"/>
  <c r="AZ58" i="35"/>
  <c r="BB58" i="35"/>
  <c r="BD58" i="35"/>
  <c r="BF58" i="35"/>
  <c r="AR57" i="9"/>
  <c r="AT57" i="9"/>
  <c r="AV57" i="9"/>
  <c r="BH58" i="35"/>
  <c r="BJ58" i="35"/>
  <c r="BL58" i="35"/>
  <c r="AP57" i="9"/>
  <c r="AZ57" i="9"/>
  <c r="BB57" i="9"/>
  <c r="BD57" i="9"/>
  <c r="AM58" i="35"/>
  <c r="AO58" i="35"/>
  <c r="AX57" i="9"/>
  <c r="BH57" i="9"/>
  <c r="BJ57" i="9"/>
  <c r="BL57" i="9"/>
  <c r="AQ58" i="35"/>
  <c r="AS58" i="35"/>
  <c r="AU58" i="35"/>
  <c r="AW58" i="35"/>
  <c r="BF57" i="9"/>
  <c r="AM57" i="9"/>
  <c r="AO57" i="9"/>
  <c r="BC58" i="35"/>
  <c r="BE58" i="35"/>
  <c r="AQ57" i="9"/>
  <c r="AY58" i="35"/>
  <c r="AS57" i="9"/>
  <c r="AU57" i="9"/>
  <c r="AW57" i="9"/>
  <c r="BA58" i="35"/>
  <c r="AR50" i="35"/>
  <c r="AT50" i="35"/>
  <c r="AV50" i="35"/>
  <c r="AX50" i="35"/>
  <c r="AL49" i="9"/>
  <c r="AN49" i="9"/>
  <c r="AZ50" i="35"/>
  <c r="BB50" i="35"/>
  <c r="BD50" i="35"/>
  <c r="BF50" i="35"/>
  <c r="AR49" i="9"/>
  <c r="AT49" i="9"/>
  <c r="AV49" i="9"/>
  <c r="BH50" i="35"/>
  <c r="BJ50" i="35"/>
  <c r="BL50" i="35"/>
  <c r="AP49" i="9"/>
  <c r="AZ49" i="9"/>
  <c r="BB49" i="9"/>
  <c r="BD49" i="9"/>
  <c r="AM50" i="35"/>
  <c r="AO50" i="35"/>
  <c r="AX49" i="9"/>
  <c r="BH49" i="9"/>
  <c r="BJ49" i="9"/>
  <c r="BL49" i="9"/>
  <c r="AQ50" i="35"/>
  <c r="AS50" i="35"/>
  <c r="AU50" i="35"/>
  <c r="AW50" i="35"/>
  <c r="BF49" i="9"/>
  <c r="AM49" i="9"/>
  <c r="AO49" i="9"/>
  <c r="AY50" i="35"/>
  <c r="BA50" i="35"/>
  <c r="BC50" i="35"/>
  <c r="BE50" i="35"/>
  <c r="AQ49" i="9"/>
  <c r="AS49" i="9"/>
  <c r="AU49" i="9"/>
  <c r="AW49" i="9"/>
  <c r="BG50" i="35"/>
  <c r="BI50" i="35"/>
  <c r="BK50" i="35"/>
  <c r="BM50" i="35"/>
  <c r="AY49" i="9"/>
  <c r="BA49" i="9"/>
  <c r="BC49" i="9"/>
  <c r="BE49" i="9"/>
  <c r="BI49" i="9"/>
  <c r="BK49" i="9"/>
  <c r="AL50" i="35"/>
  <c r="BM49" i="9"/>
  <c r="AN50" i="35"/>
  <c r="AP50" i="35"/>
  <c r="BG49" i="9"/>
  <c r="BH42" i="35"/>
  <c r="BJ42" i="35"/>
  <c r="BL42" i="35"/>
  <c r="AP41" i="9"/>
  <c r="AZ41" i="9"/>
  <c r="BB41" i="9"/>
  <c r="BD41" i="9"/>
  <c r="AM42" i="35"/>
  <c r="AO42" i="35"/>
  <c r="AX41" i="9"/>
  <c r="BH41" i="9"/>
  <c r="BJ41" i="9"/>
  <c r="BL41" i="9"/>
  <c r="AQ42" i="35"/>
  <c r="AS42" i="35"/>
  <c r="AU42" i="35"/>
  <c r="AW42" i="35"/>
  <c r="BF41" i="9"/>
  <c r="AM41" i="9"/>
  <c r="AO41" i="9"/>
  <c r="AY42" i="35"/>
  <c r="BA42" i="35"/>
  <c r="BC42" i="35"/>
  <c r="BE42" i="35"/>
  <c r="AQ41" i="9"/>
  <c r="AS41" i="9"/>
  <c r="AU41" i="9"/>
  <c r="AW41" i="9"/>
  <c r="BG42" i="35"/>
  <c r="BI42" i="35"/>
  <c r="BK42" i="35"/>
  <c r="BM42" i="35"/>
  <c r="AY41" i="9"/>
  <c r="BA41" i="9"/>
  <c r="BC41" i="9"/>
  <c r="BE41" i="9"/>
  <c r="AL42" i="35"/>
  <c r="AN42" i="35"/>
  <c r="AP42" i="35"/>
  <c r="BG41" i="9"/>
  <c r="BI41" i="9"/>
  <c r="BK41" i="9"/>
  <c r="BM41" i="9"/>
  <c r="AR42" i="35"/>
  <c r="AT42" i="35"/>
  <c r="AV42" i="35"/>
  <c r="AX42" i="35"/>
  <c r="AL41" i="9"/>
  <c r="AN41" i="9"/>
  <c r="BD42" i="35"/>
  <c r="BF42" i="35"/>
  <c r="AR41" i="9"/>
  <c r="AZ42" i="35"/>
  <c r="AT41" i="9"/>
  <c r="AV41" i="9"/>
  <c r="BB42" i="35"/>
  <c r="AQ34" i="35"/>
  <c r="AS34" i="35"/>
  <c r="AU34" i="35"/>
  <c r="AW34" i="35"/>
  <c r="BF33" i="9"/>
  <c r="AM33" i="9"/>
  <c r="AO33" i="9"/>
  <c r="AY34" i="35"/>
  <c r="BA34" i="35"/>
  <c r="BC34" i="35"/>
  <c r="BE34" i="35"/>
  <c r="AQ33" i="9"/>
  <c r="AS33" i="9"/>
  <c r="AU33" i="9"/>
  <c r="AW33" i="9"/>
  <c r="BG34" i="35"/>
  <c r="BI34" i="35"/>
  <c r="BK34" i="35"/>
  <c r="BM34" i="35"/>
  <c r="AY33" i="9"/>
  <c r="BA33" i="9"/>
  <c r="BC33" i="9"/>
  <c r="BE33" i="9"/>
  <c r="AL34" i="35"/>
  <c r="AN34" i="35"/>
  <c r="BF34" i="35"/>
  <c r="BG33" i="9"/>
  <c r="BI33" i="9"/>
  <c r="BK33" i="9"/>
  <c r="BM33" i="9"/>
  <c r="AR34" i="35"/>
  <c r="AT34" i="35"/>
  <c r="AV34" i="35"/>
  <c r="AP34" i="35"/>
  <c r="AL33" i="9"/>
  <c r="AN33" i="9"/>
  <c r="AZ34" i="35"/>
  <c r="BB34" i="35"/>
  <c r="BD34" i="35"/>
  <c r="AX34" i="35"/>
  <c r="AR33" i="9"/>
  <c r="AT33" i="9"/>
  <c r="AV33" i="9"/>
  <c r="BH34" i="35"/>
  <c r="BJ34" i="35"/>
  <c r="BL34" i="35"/>
  <c r="AP33" i="9"/>
  <c r="AZ33" i="9"/>
  <c r="BB33" i="9"/>
  <c r="BD33" i="9"/>
  <c r="BJ33" i="9"/>
  <c r="BL33" i="9"/>
  <c r="AM34" i="35"/>
  <c r="AO34" i="35"/>
  <c r="AX33" i="9"/>
  <c r="BH33" i="9"/>
  <c r="BG261" i="9"/>
  <c r="BB266" i="9"/>
  <c r="AT270" i="9"/>
  <c r="BG273" i="9"/>
  <c r="AO277" i="9"/>
  <c r="AO280" i="9"/>
  <c r="AT285" i="9"/>
  <c r="AX287" i="9"/>
  <c r="BB289" i="9"/>
  <c r="BF291" i="9"/>
  <c r="BJ293" i="9"/>
  <c r="AN298" i="9"/>
  <c r="AR300" i="9"/>
  <c r="AV302" i="9"/>
  <c r="AZ304" i="9"/>
  <c r="BD306" i="9"/>
  <c r="BH308" i="9"/>
  <c r="BL310" i="9"/>
  <c r="AL313" i="9"/>
  <c r="AP315" i="9"/>
  <c r="AT317" i="9"/>
  <c r="AX319" i="9"/>
  <c r="BB321" i="9"/>
  <c r="BF323" i="9"/>
  <c r="BJ325" i="9"/>
  <c r="AN330" i="9"/>
  <c r="AR332" i="9"/>
  <c r="AV334" i="9"/>
  <c r="AZ336" i="9"/>
  <c r="BD338" i="9"/>
  <c r="BH340" i="9"/>
  <c r="BL342" i="9"/>
  <c r="AL345" i="9"/>
  <c r="AP347" i="9"/>
  <c r="AT349" i="9"/>
  <c r="AX351" i="9"/>
  <c r="BB353" i="9"/>
  <c r="BF355" i="9"/>
  <c r="BJ357" i="9"/>
  <c r="AN362" i="9"/>
  <c r="AR364" i="9"/>
  <c r="AV366" i="9"/>
  <c r="AZ368" i="9"/>
  <c r="BD370" i="9"/>
  <c r="BH372" i="9"/>
  <c r="BL374" i="9"/>
  <c r="AL377" i="9"/>
  <c r="AP379" i="9"/>
  <c r="AT381" i="9"/>
  <c r="AX383" i="9"/>
  <c r="BB385" i="9"/>
  <c r="BF387" i="9"/>
  <c r="BJ389" i="9"/>
  <c r="AN394" i="9"/>
  <c r="AR396" i="9"/>
  <c r="AV398" i="9"/>
  <c r="AZ400" i="9"/>
  <c r="AQ34" i="9"/>
  <c r="BL34" i="9"/>
  <c r="BJ34" i="9"/>
  <c r="BH34" i="9"/>
  <c r="BG35" i="35"/>
  <c r="AW35" i="35"/>
  <c r="AU35" i="35"/>
  <c r="AS35" i="35"/>
  <c r="AX42" i="9"/>
  <c r="AV42" i="9"/>
  <c r="AT42" i="9"/>
  <c r="AR42" i="9"/>
  <c r="AQ43" i="35"/>
  <c r="BL43" i="35"/>
  <c r="BJ43" i="35"/>
  <c r="BM50" i="9"/>
  <c r="BK50" i="9"/>
  <c r="BI50" i="9"/>
  <c r="AZ51" i="35"/>
  <c r="AX51" i="35"/>
  <c r="AV51" i="35"/>
  <c r="AT51" i="35"/>
  <c r="BG58" i="9"/>
  <c r="AW58" i="9"/>
  <c r="AU58" i="9"/>
  <c r="AS58" i="9"/>
  <c r="AR59" i="35"/>
  <c r="BM59" i="35"/>
  <c r="BK59" i="35"/>
  <c r="BI59" i="35"/>
  <c r="AQ66" i="9"/>
  <c r="BL66" i="9"/>
  <c r="BJ66" i="9"/>
  <c r="BH66" i="9"/>
  <c r="BG67" i="35"/>
  <c r="AW67" i="35"/>
  <c r="AU67" i="35"/>
  <c r="AS67" i="35"/>
  <c r="AX74" i="9"/>
  <c r="AV74" i="9"/>
  <c r="AT74" i="9"/>
  <c r="AR74" i="9"/>
  <c r="AQ75" i="35"/>
  <c r="BL75" i="35"/>
  <c r="BJ75" i="35"/>
  <c r="BF82" i="9"/>
  <c r="BD82" i="9"/>
  <c r="BI82" i="9"/>
  <c r="AO83" i="35"/>
  <c r="AR83" i="35"/>
  <c r="BD83" i="35"/>
  <c r="AT83" i="35"/>
  <c r="BE90" i="9"/>
  <c r="BL90" i="9"/>
  <c r="AN90" i="9"/>
  <c r="AX90" i="9"/>
  <c r="BH91" i="35"/>
  <c r="BM91" i="35"/>
  <c r="BL91" i="35"/>
  <c r="BI91" i="35"/>
  <c r="AU98" i="9"/>
  <c r="AS98" i="9"/>
  <c r="AQ98" i="9"/>
  <c r="BL98" i="9"/>
  <c r="BM99" i="35"/>
  <c r="BE99" i="35"/>
  <c r="BL99" i="35"/>
  <c r="AS99" i="35"/>
  <c r="BJ106" i="9"/>
  <c r="BH106" i="9"/>
  <c r="AX106" i="9"/>
  <c r="AV106" i="9"/>
  <c r="AV107" i="35"/>
  <c r="AT107" i="35"/>
  <c r="AR107" i="35"/>
  <c r="AT114" i="9"/>
  <c r="AR114" i="9"/>
  <c r="BM114" i="9"/>
  <c r="BM115" i="35"/>
  <c r="BK115" i="35"/>
  <c r="BI115" i="35"/>
  <c r="BG115" i="35"/>
  <c r="BK122" i="9"/>
  <c r="BI122" i="9"/>
  <c r="BG122" i="9"/>
  <c r="AW122" i="9"/>
  <c r="AW123" i="35"/>
  <c r="AU123" i="35"/>
  <c r="AS123" i="35"/>
  <c r="AQ123" i="35"/>
  <c r="AU130" i="9"/>
  <c r="AS130" i="9"/>
  <c r="AQ130" i="9"/>
  <c r="BL130" i="9"/>
  <c r="BL131" i="35"/>
  <c r="BJ131" i="35"/>
  <c r="BH131" i="35"/>
  <c r="AX131" i="35"/>
  <c r="BJ138" i="9"/>
  <c r="BH138" i="9"/>
  <c r="AX138" i="9"/>
  <c r="AV138" i="9"/>
  <c r="AV139" i="35"/>
  <c r="AT139" i="35"/>
  <c r="AR139" i="35"/>
  <c r="AT146" i="9"/>
  <c r="AR146" i="9"/>
  <c r="BM146" i="9"/>
  <c r="BM147" i="35"/>
  <c r="BK147" i="35"/>
  <c r="BI147" i="35"/>
  <c r="BG147" i="35"/>
  <c r="BK154" i="9"/>
  <c r="BI154" i="9"/>
  <c r="BG154" i="9"/>
  <c r="AW154" i="9"/>
  <c r="AW155" i="35"/>
  <c r="AU155" i="35"/>
  <c r="AS155" i="35"/>
  <c r="AQ155" i="35"/>
  <c r="AU162" i="9"/>
  <c r="AS162" i="9"/>
  <c r="AQ162" i="9"/>
  <c r="BL162" i="9"/>
  <c r="BL163" i="35"/>
  <c r="BJ163" i="35"/>
  <c r="BH163" i="35"/>
  <c r="AX163" i="35"/>
  <c r="BJ170" i="9"/>
  <c r="BH170" i="9"/>
  <c r="AX170" i="9"/>
  <c r="AV170" i="9"/>
  <c r="AV171" i="35"/>
  <c r="AT171" i="35"/>
  <c r="AR171" i="35"/>
  <c r="AT178" i="9"/>
  <c r="AR178" i="9"/>
  <c r="BM178" i="9"/>
  <c r="BM179" i="35"/>
  <c r="BK179" i="35"/>
  <c r="BI179" i="35"/>
  <c r="BG179" i="35"/>
  <c r="BK186" i="9"/>
  <c r="BI186" i="9"/>
  <c r="BG186" i="9"/>
  <c r="AW186" i="9"/>
  <c r="AW187" i="35"/>
  <c r="AU187" i="35"/>
  <c r="AS187" i="35"/>
  <c r="AQ187" i="35"/>
  <c r="AU194" i="9"/>
  <c r="AS194" i="9"/>
  <c r="AQ194" i="9"/>
  <c r="BL194" i="9"/>
  <c r="BL195" i="35"/>
  <c r="BJ195" i="35"/>
  <c r="BH195" i="35"/>
  <c r="AX195" i="35"/>
  <c r="BJ202" i="9"/>
  <c r="BH202" i="9"/>
  <c r="AX202" i="9"/>
  <c r="AV202" i="9"/>
  <c r="AV203" i="35"/>
  <c r="AT203" i="35"/>
  <c r="AR203" i="35"/>
  <c r="AT210" i="9"/>
  <c r="AR210" i="9"/>
  <c r="BM210" i="9"/>
  <c r="BM211" i="35"/>
  <c r="BK211" i="35"/>
  <c r="BI211" i="35"/>
  <c r="BG211" i="35"/>
  <c r="BK218" i="9"/>
  <c r="BI218" i="9"/>
  <c r="BG218" i="9"/>
  <c r="AW218" i="9"/>
  <c r="AW219" i="35"/>
  <c r="AU219" i="35"/>
  <c r="AS219" i="35"/>
  <c r="AQ219" i="35"/>
  <c r="BI226" i="9"/>
  <c r="AP226" i="9"/>
  <c r="AN227" i="35"/>
  <c r="AR227" i="35"/>
  <c r="AU234" i="9"/>
  <c r="BG234" i="9"/>
  <c r="AW235" i="35"/>
  <c r="AS235" i="35"/>
  <c r="AU242" i="9"/>
  <c r="BL242" i="9"/>
  <c r="AR243" i="35"/>
  <c r="BJ250" i="9"/>
  <c r="AV250" i="9"/>
  <c r="AT258" i="9"/>
  <c r="AT259" i="35"/>
  <c r="BL266" i="9"/>
  <c r="AX267" i="35"/>
  <c r="BH282" i="9"/>
  <c r="BK291" i="35"/>
  <c r="AW291" i="35"/>
  <c r="AS299" i="35"/>
  <c r="AW315" i="35"/>
  <c r="BI331" i="35"/>
  <c r="AW355" i="35"/>
  <c r="AM371" i="35"/>
  <c r="BI379" i="35"/>
  <c r="BG395" i="35"/>
  <c r="AN279" i="9"/>
  <c r="BG315" i="9"/>
  <c r="AQ375" i="9"/>
  <c r="AY399" i="9"/>
  <c r="C9" i="42"/>
  <c r="D9" i="42" s="1"/>
  <c r="AM24" i="9"/>
  <c r="AV35" i="9"/>
  <c r="AW51" i="9"/>
  <c r="AS59" i="9"/>
  <c r="AV67" i="9"/>
  <c r="AX83" i="9"/>
  <c r="AX92" i="35"/>
  <c r="AX99" i="9"/>
  <c r="AT107" i="9"/>
  <c r="BG115" i="9"/>
  <c r="AW123" i="9"/>
  <c r="AT124" i="35"/>
  <c r="BH131" i="9"/>
  <c r="AU140" i="35"/>
  <c r="BG147" i="9"/>
  <c r="AW155" i="9"/>
  <c r="AT156" i="35"/>
  <c r="AU172" i="35"/>
  <c r="AV188" i="35"/>
  <c r="BG204" i="35"/>
  <c r="BK211" i="9"/>
  <c r="AQ219" i="9"/>
  <c r="BL227" i="9"/>
  <c r="BI228" i="35"/>
  <c r="BM243" i="9"/>
  <c r="BJ244" i="35"/>
  <c r="AZ260" i="35"/>
  <c r="AP276" i="35"/>
  <c r="BE292" i="35"/>
  <c r="BA300" i="35"/>
  <c r="AS316" i="35"/>
  <c r="BI340" i="35"/>
  <c r="BH356" i="35"/>
  <c r="AO364" i="35"/>
  <c r="AY372" i="35"/>
  <c r="AU396" i="35"/>
  <c r="AN301" i="9"/>
  <c r="AN357" i="9"/>
  <c r="AW85" i="35"/>
  <c r="AY93" i="35"/>
  <c r="AW117" i="35"/>
  <c r="AW133" i="35"/>
  <c r="BA156" i="9"/>
  <c r="DZ401" i="35"/>
  <c r="AG401" i="35"/>
  <c r="DZ385" i="35"/>
  <c r="AG385" i="35"/>
  <c r="CV385" i="35"/>
  <c r="DZ361" i="35"/>
  <c r="CV361" i="35"/>
  <c r="AG361" i="35"/>
  <c r="DZ345" i="35"/>
  <c r="CV345" i="35"/>
  <c r="AG345" i="35"/>
  <c r="DZ329" i="35"/>
  <c r="AG329" i="35"/>
  <c r="CV329" i="35"/>
  <c r="DZ305" i="35"/>
  <c r="AG305" i="35"/>
  <c r="DZ281" i="35"/>
  <c r="AG281" i="35"/>
  <c r="CV281" i="35"/>
  <c r="DZ265" i="35"/>
  <c r="CV265" i="35"/>
  <c r="DZ249" i="35"/>
  <c r="AG249" i="35"/>
  <c r="CV249" i="35"/>
  <c r="DZ225" i="35"/>
  <c r="AG225" i="35"/>
  <c r="DZ209" i="35"/>
  <c r="AG209" i="35"/>
  <c r="DZ193" i="35"/>
  <c r="AG193" i="35"/>
  <c r="CV193" i="35"/>
  <c r="DZ169" i="35"/>
  <c r="CV169" i="35"/>
  <c r="AG169" i="35"/>
  <c r="DZ145" i="35"/>
  <c r="AG145" i="35"/>
  <c r="DZ121" i="35"/>
  <c r="AG121" i="35"/>
  <c r="DZ97" i="35"/>
  <c r="AG97" i="35"/>
  <c r="CV97" i="35"/>
  <c r="DZ73" i="35"/>
  <c r="AG73" i="35"/>
  <c r="CV73" i="35"/>
  <c r="DZ49" i="35"/>
  <c r="CV49" i="35"/>
  <c r="DZ393" i="35"/>
  <c r="CV393" i="35"/>
  <c r="DZ377" i="35"/>
  <c r="CV377" i="35"/>
  <c r="DZ353" i="35"/>
  <c r="CV353" i="35"/>
  <c r="AG353" i="35"/>
  <c r="DZ337" i="35"/>
  <c r="AG337" i="35"/>
  <c r="DZ313" i="35"/>
  <c r="AG313" i="35"/>
  <c r="CV313" i="35"/>
  <c r="DZ289" i="35"/>
  <c r="CV289" i="35"/>
  <c r="DZ217" i="35"/>
  <c r="AG217" i="35"/>
  <c r="CV217" i="35"/>
  <c r="DZ201" i="35"/>
  <c r="AG201" i="35"/>
  <c r="CV201" i="35"/>
  <c r="DZ177" i="35"/>
  <c r="AG177" i="35"/>
  <c r="DZ153" i="35"/>
  <c r="CV153" i="35"/>
  <c r="AG153" i="35"/>
  <c r="DZ129" i="35"/>
  <c r="AG129" i="35"/>
  <c r="CV129" i="35"/>
  <c r="DZ105" i="35"/>
  <c r="AG105" i="35"/>
  <c r="DZ81" i="35"/>
  <c r="CV81" i="35"/>
  <c r="AG81" i="35"/>
  <c r="DZ57" i="35"/>
  <c r="CV57" i="35"/>
  <c r="DZ41" i="35"/>
  <c r="AG41" i="35"/>
  <c r="CV41" i="35"/>
  <c r="CV321" i="35"/>
  <c r="DZ297" i="35"/>
  <c r="AG297" i="35"/>
  <c r="CV297" i="35"/>
  <c r="DZ273" i="35"/>
  <c r="AG273" i="35"/>
  <c r="DZ257" i="35"/>
  <c r="AG257" i="35"/>
  <c r="CV257" i="35"/>
  <c r="DZ233" i="35"/>
  <c r="CV233" i="35"/>
  <c r="DZ161" i="35"/>
  <c r="CV161" i="35"/>
  <c r="AG161" i="35"/>
  <c r="DZ137" i="35"/>
  <c r="AG137" i="35"/>
  <c r="CV137" i="35"/>
  <c r="DZ113" i="35"/>
  <c r="CV113" i="35"/>
  <c r="AG113" i="35"/>
  <c r="DZ89" i="35"/>
  <c r="CV89" i="35"/>
  <c r="AG89" i="35"/>
  <c r="DZ65" i="35"/>
  <c r="AG65" i="35"/>
  <c r="CV65" i="35"/>
  <c r="DZ33" i="35"/>
  <c r="AG33" i="35"/>
  <c r="CV105" i="35"/>
  <c r="AG321" i="35"/>
  <c r="CV185" i="35"/>
  <c r="AG49" i="35"/>
  <c r="CV386" i="35"/>
  <c r="CV304" i="35"/>
  <c r="CV127" i="35"/>
  <c r="AG80" i="35"/>
  <c r="CV250" i="35"/>
  <c r="AG392" i="35"/>
  <c r="CV192" i="35"/>
  <c r="CV330" i="35"/>
  <c r="CV218" i="35"/>
  <c r="CV146" i="35"/>
  <c r="AG250" i="35"/>
  <c r="DZ394" i="35"/>
  <c r="AG394" i="35"/>
  <c r="CV394" i="35"/>
  <c r="DZ378" i="35"/>
  <c r="AG378" i="35"/>
  <c r="DZ370" i="35"/>
  <c r="CV370" i="35"/>
  <c r="DZ362" i="35"/>
  <c r="AG362" i="35"/>
  <c r="DZ354" i="35"/>
  <c r="CV354" i="35"/>
  <c r="DZ346" i="35"/>
  <c r="CV346" i="35"/>
  <c r="DZ338" i="35"/>
  <c r="CV338" i="35"/>
  <c r="DZ322" i="35"/>
  <c r="CV322" i="35"/>
  <c r="DZ314" i="35"/>
  <c r="AG314" i="35"/>
  <c r="CV314" i="35"/>
  <c r="DZ298" i="35"/>
  <c r="CV298" i="35"/>
  <c r="DZ290" i="35"/>
  <c r="AG290" i="35"/>
  <c r="CV290" i="35"/>
  <c r="DZ274" i="35"/>
  <c r="CV274" i="35"/>
  <c r="DZ266" i="35"/>
  <c r="CV266" i="35"/>
  <c r="DZ258" i="35"/>
  <c r="CV258" i="35"/>
  <c r="DZ242" i="35"/>
  <c r="CV242" i="35"/>
  <c r="DZ234" i="35"/>
  <c r="AG234" i="35"/>
  <c r="DZ226" i="35"/>
  <c r="AG226" i="35"/>
  <c r="CV226" i="35"/>
  <c r="DZ210" i="35"/>
  <c r="CV210" i="35"/>
  <c r="DZ202" i="35"/>
  <c r="AG202" i="35"/>
  <c r="DZ194" i="35"/>
  <c r="CV194" i="35"/>
  <c r="DZ186" i="35"/>
  <c r="AG186" i="35"/>
  <c r="DZ170" i="35"/>
  <c r="CV170" i="35"/>
  <c r="DZ162" i="35"/>
  <c r="AG162" i="35"/>
  <c r="DZ138" i="35"/>
  <c r="CV138" i="35"/>
  <c r="CV128" i="35"/>
  <c r="CV48" i="35"/>
  <c r="CV320" i="35"/>
  <c r="CV296" i="35"/>
  <c r="CV144" i="35"/>
  <c r="CV32" i="35"/>
  <c r="AG368" i="35"/>
  <c r="AG232" i="35"/>
  <c r="AG200" i="35"/>
  <c r="CV400" i="35"/>
  <c r="CV200" i="35"/>
  <c r="AG296" i="35"/>
  <c r="AG56" i="35"/>
  <c r="S46" i="22"/>
  <c r="R46" i="22"/>
  <c r="DZ398" i="35"/>
  <c r="CV398" i="35"/>
  <c r="AG398" i="35"/>
  <c r="DZ390" i="35"/>
  <c r="AG390" i="35"/>
  <c r="DZ382" i="35"/>
  <c r="AG382" i="35"/>
  <c r="DZ374" i="35"/>
  <c r="CV374" i="35"/>
  <c r="AG374" i="35"/>
  <c r="DZ366" i="35"/>
  <c r="AG366" i="35"/>
  <c r="DZ358" i="35"/>
  <c r="AG358" i="35"/>
  <c r="DZ350" i="35"/>
  <c r="CV350" i="35"/>
  <c r="AG350" i="35"/>
  <c r="DZ342" i="35"/>
  <c r="CV342" i="35"/>
  <c r="AG342" i="35"/>
  <c r="DZ334" i="35"/>
  <c r="AG334" i="35"/>
  <c r="DZ326" i="35"/>
  <c r="CV326" i="35"/>
  <c r="AG326" i="35"/>
  <c r="DZ318" i="35"/>
  <c r="CV318" i="35"/>
  <c r="AG318" i="35"/>
  <c r="DZ310" i="35"/>
  <c r="CV310" i="35"/>
  <c r="DZ302" i="35"/>
  <c r="CV302" i="35"/>
  <c r="AG302" i="35"/>
  <c r="DZ294" i="35"/>
  <c r="AG294" i="35"/>
  <c r="CV294" i="35"/>
  <c r="DZ286" i="35"/>
  <c r="CV286" i="35"/>
  <c r="DZ278" i="35"/>
  <c r="AG278" i="35"/>
  <c r="CV278" i="35"/>
  <c r="DZ270" i="35"/>
  <c r="CV270" i="35"/>
  <c r="DZ262" i="35"/>
  <c r="CV262" i="35"/>
  <c r="DZ254" i="35"/>
  <c r="AG254" i="35"/>
  <c r="CV254" i="35"/>
  <c r="DZ246" i="35"/>
  <c r="AG246" i="35"/>
  <c r="DZ238" i="35"/>
  <c r="AG238" i="35"/>
  <c r="CV238" i="35"/>
  <c r="DZ230" i="35"/>
  <c r="AG230" i="35"/>
  <c r="CV230" i="35"/>
  <c r="DZ222" i="35"/>
  <c r="AG222" i="35"/>
  <c r="DZ214" i="35"/>
  <c r="AG214" i="35"/>
  <c r="CV214" i="35"/>
  <c r="DZ206" i="35"/>
  <c r="AG206" i="35"/>
  <c r="CV206" i="35"/>
  <c r="DZ198" i="35"/>
  <c r="AG198" i="35"/>
  <c r="CV198" i="35"/>
  <c r="DZ190" i="35"/>
  <c r="CV190" i="35"/>
  <c r="AG190" i="35"/>
  <c r="DZ182" i="35"/>
  <c r="CV182" i="35"/>
  <c r="AG182" i="35"/>
  <c r="DZ166" i="35"/>
  <c r="CV166" i="35"/>
  <c r="AG166" i="35"/>
  <c r="DZ158" i="35"/>
  <c r="CV158" i="35"/>
  <c r="AG158" i="35"/>
  <c r="DZ150" i="35"/>
  <c r="AG150" i="35"/>
  <c r="CV150" i="35"/>
  <c r="DZ142" i="35"/>
  <c r="AG142" i="35"/>
  <c r="DZ134" i="35"/>
  <c r="AG134" i="35"/>
  <c r="CV134" i="35"/>
  <c r="DZ126" i="35"/>
  <c r="AG126" i="35"/>
  <c r="DZ118" i="35"/>
  <c r="CV118" i="35"/>
  <c r="AG118" i="35"/>
  <c r="DZ110" i="35"/>
  <c r="AG110" i="35"/>
  <c r="CV110" i="35"/>
  <c r="DZ102" i="35"/>
  <c r="CV102" i="35"/>
  <c r="AG102" i="35"/>
  <c r="DZ94" i="35"/>
  <c r="AG94" i="35"/>
  <c r="DZ86" i="35"/>
  <c r="CV86" i="35"/>
  <c r="AG86" i="35"/>
  <c r="DZ78" i="35"/>
  <c r="AG78" i="35"/>
  <c r="CV78" i="35"/>
  <c r="DZ70" i="35"/>
  <c r="AG70" i="35"/>
  <c r="CV70" i="35"/>
  <c r="DZ62" i="35"/>
  <c r="CV62" i="35"/>
  <c r="AG62" i="35"/>
  <c r="DZ54" i="35"/>
  <c r="AG54" i="35"/>
  <c r="CV54" i="35"/>
  <c r="DZ46" i="35"/>
  <c r="AG46" i="35"/>
  <c r="CV46" i="35"/>
  <c r="DZ38" i="35"/>
  <c r="AG38" i="35"/>
  <c r="CV38" i="35"/>
  <c r="CV382" i="35"/>
  <c r="CV246" i="35"/>
  <c r="AG286" i="35"/>
  <c r="P5" i="22"/>
  <c r="AG199" i="35"/>
  <c r="AG111" i="35"/>
  <c r="CV215" i="35"/>
  <c r="AG279" i="35"/>
  <c r="AG215" i="35"/>
  <c r="DZ399" i="35"/>
  <c r="CV399" i="35"/>
  <c r="DZ391" i="35"/>
  <c r="AG391" i="35"/>
  <c r="DZ383" i="35"/>
  <c r="CV383" i="35"/>
  <c r="AG383" i="35"/>
  <c r="DZ375" i="35"/>
  <c r="AG375" i="35"/>
  <c r="DZ367" i="35"/>
  <c r="CV367" i="35"/>
  <c r="AG367" i="35"/>
  <c r="DZ351" i="35"/>
  <c r="AG351" i="35"/>
  <c r="DZ343" i="35"/>
  <c r="AG343" i="35"/>
  <c r="DZ327" i="35"/>
  <c r="AG327" i="35"/>
  <c r="DZ319" i="35"/>
  <c r="AG319" i="35"/>
  <c r="DZ303" i="35"/>
  <c r="AG303" i="35"/>
  <c r="DZ287" i="35"/>
  <c r="AG287" i="35"/>
  <c r="CV287" i="35"/>
  <c r="DZ271" i="35"/>
  <c r="CV271" i="35"/>
  <c r="DZ255" i="35"/>
  <c r="AG255" i="35"/>
  <c r="CV255" i="35"/>
  <c r="DZ239" i="35"/>
  <c r="AG239" i="35"/>
  <c r="CV239" i="35"/>
  <c r="DZ223" i="35"/>
  <c r="AG223" i="35"/>
  <c r="CV223" i="35"/>
  <c r="DZ207" i="35"/>
  <c r="CV207" i="35"/>
  <c r="DZ191" i="35"/>
  <c r="CV191" i="35"/>
  <c r="DZ183" i="35"/>
  <c r="CV183" i="35"/>
  <c r="DZ175" i="35"/>
  <c r="CV175" i="35"/>
  <c r="AG175" i="35"/>
  <c r="DZ159" i="35"/>
  <c r="AG159" i="35"/>
  <c r="DZ151" i="35"/>
  <c r="CV151" i="35"/>
  <c r="DZ143" i="35"/>
  <c r="AG143" i="35"/>
  <c r="DZ135" i="35"/>
  <c r="AG135" i="35"/>
  <c r="DZ119" i="35"/>
  <c r="AG119" i="35"/>
  <c r="CV119" i="35"/>
  <c r="DZ103" i="35"/>
  <c r="AG103" i="35"/>
  <c r="CV103" i="35"/>
  <c r="DZ95" i="35"/>
  <c r="AG95" i="35"/>
  <c r="DZ87" i="35"/>
  <c r="CV87" i="35"/>
  <c r="DZ79" i="35"/>
  <c r="AG79" i="35"/>
  <c r="DZ71" i="35"/>
  <c r="AG71" i="35"/>
  <c r="CV71" i="35"/>
  <c r="DZ55" i="35"/>
  <c r="AG55" i="35"/>
  <c r="CV55" i="35"/>
  <c r="DZ47" i="35"/>
  <c r="AG47" i="35"/>
  <c r="DZ39" i="35"/>
  <c r="AG39" i="35"/>
  <c r="CV39" i="35"/>
  <c r="DZ31" i="35"/>
  <c r="AG31" i="35"/>
  <c r="CV63" i="35"/>
  <c r="CV79" i="35"/>
  <c r="AG167" i="35"/>
  <c r="S40" i="22"/>
  <c r="R40" i="22"/>
  <c r="E5" i="22"/>
  <c r="CV335" i="35"/>
  <c r="CV319" i="35"/>
  <c r="CV303" i="35"/>
  <c r="AG311" i="35"/>
  <c r="AG247" i="35"/>
  <c r="AG183" i="35"/>
  <c r="CV392" i="35"/>
  <c r="CV256" i="35"/>
  <c r="CV240" i="35"/>
  <c r="CV184" i="35"/>
  <c r="AG400" i="35"/>
  <c r="AG352" i="35"/>
  <c r="AG336" i="35"/>
  <c r="AG320" i="35"/>
  <c r="AG152" i="35"/>
  <c r="AG136" i="35"/>
  <c r="AG96" i="35"/>
  <c r="AG64" i="35"/>
  <c r="CV376" i="35"/>
  <c r="CV360" i="35"/>
  <c r="CV224" i="35"/>
  <c r="CV168" i="35"/>
  <c r="CV120" i="35"/>
  <c r="CV104" i="35"/>
  <c r="CV88" i="35"/>
  <c r="AG256" i="35"/>
  <c r="AG240" i="35"/>
  <c r="AG176" i="35"/>
  <c r="AG120" i="35"/>
  <c r="CV344" i="35"/>
  <c r="CV328" i="35"/>
  <c r="CV208" i="35"/>
  <c r="CV152" i="35"/>
  <c r="CV72" i="35"/>
  <c r="CV56" i="35"/>
  <c r="CV40" i="35"/>
  <c r="AG304" i="35"/>
  <c r="AG288" i="35"/>
  <c r="AG272" i="35"/>
  <c r="AG224" i="35"/>
  <c r="AG208" i="35"/>
  <c r="AG192" i="35"/>
  <c r="AG32" i="35"/>
  <c r="CB14" i="35"/>
  <c r="R35" i="22"/>
  <c r="CV384" i="35"/>
  <c r="CV368" i="35"/>
  <c r="CV280" i="35"/>
  <c r="CV264" i="35"/>
  <c r="CV176" i="35"/>
  <c r="AG376" i="35"/>
  <c r="AG360" i="35"/>
  <c r="AG344" i="35"/>
  <c r="AG328" i="35"/>
  <c r="AG160" i="35"/>
  <c r="AG88" i="35"/>
  <c r="AG72" i="35"/>
  <c r="AG40" i="35"/>
  <c r="CP14" i="35"/>
  <c r="CV352" i="35"/>
  <c r="CV336" i="35"/>
  <c r="CV248" i="35"/>
  <c r="CV232" i="35"/>
  <c r="CV160" i="35"/>
  <c r="CV112" i="35"/>
  <c r="CV96" i="35"/>
  <c r="CV80" i="35"/>
  <c r="CV35" i="35"/>
  <c r="AG264" i="35"/>
  <c r="AG184" i="35"/>
  <c r="AG128" i="35"/>
  <c r="AG112" i="35"/>
  <c r="BO14" i="35"/>
  <c r="BT14" i="35"/>
  <c r="C5" i="24"/>
  <c r="DZ395" i="35"/>
  <c r="CV395" i="35"/>
  <c r="AG395" i="35"/>
  <c r="DZ387" i="35"/>
  <c r="AG387" i="35"/>
  <c r="CV387" i="35"/>
  <c r="DZ379" i="35"/>
  <c r="AG379" i="35"/>
  <c r="CV379" i="35"/>
  <c r="DZ371" i="35"/>
  <c r="CV371" i="35"/>
  <c r="DZ363" i="35"/>
  <c r="AG363" i="35"/>
  <c r="CV363" i="35"/>
  <c r="DZ355" i="35"/>
  <c r="AG355" i="35"/>
  <c r="CV355" i="35"/>
  <c r="DZ347" i="35"/>
  <c r="AG347" i="35"/>
  <c r="CV347" i="35"/>
  <c r="DZ339" i="35"/>
  <c r="CV339" i="35"/>
  <c r="DZ331" i="35"/>
  <c r="CV331" i="35"/>
  <c r="AG331" i="35"/>
  <c r="DZ323" i="35"/>
  <c r="CV323" i="35"/>
  <c r="AG323" i="35"/>
  <c r="DZ315" i="35"/>
  <c r="CV315" i="35"/>
  <c r="DZ307" i="35"/>
  <c r="AG307" i="35"/>
  <c r="CV307" i="35"/>
  <c r="DZ299" i="35"/>
  <c r="CV299" i="35"/>
  <c r="AG299" i="35"/>
  <c r="DZ291" i="35"/>
  <c r="CV291" i="35"/>
  <c r="AG291" i="35"/>
  <c r="DZ283" i="35"/>
  <c r="AG283" i="35"/>
  <c r="CV283" i="35"/>
  <c r="DZ275" i="35"/>
  <c r="AG275" i="35"/>
  <c r="CV275" i="35"/>
  <c r="DZ267" i="35"/>
  <c r="CV267" i="35"/>
  <c r="AG267" i="35"/>
  <c r="DZ259" i="35"/>
  <c r="AG259" i="35"/>
  <c r="CV259" i="35"/>
  <c r="DZ251" i="35"/>
  <c r="AG251" i="35"/>
  <c r="CV251" i="35"/>
  <c r="DZ243" i="35"/>
  <c r="CV243" i="35"/>
  <c r="DZ235" i="35"/>
  <c r="AG235" i="35"/>
  <c r="CV235" i="35"/>
  <c r="DZ227" i="35"/>
  <c r="AG227" i="35"/>
  <c r="CV227" i="35"/>
  <c r="DZ219" i="35"/>
  <c r="AG219" i="35"/>
  <c r="CV219" i="35"/>
  <c r="DZ211" i="35"/>
  <c r="CV211" i="35"/>
  <c r="DZ203" i="35"/>
  <c r="CV203" i="35"/>
  <c r="AG203" i="35"/>
  <c r="DZ195" i="35"/>
  <c r="CV195" i="35"/>
  <c r="AG195" i="35"/>
  <c r="DZ187" i="35"/>
  <c r="CV187" i="35"/>
  <c r="AG187" i="35"/>
  <c r="DZ179" i="35"/>
  <c r="AG179" i="35"/>
  <c r="CV179" i="35"/>
  <c r="DZ171" i="35"/>
  <c r="CV171" i="35"/>
  <c r="AG171" i="35"/>
  <c r="DZ163" i="35"/>
  <c r="CV163" i="35"/>
  <c r="DZ155" i="35"/>
  <c r="CV155" i="35"/>
  <c r="DZ147" i="35"/>
  <c r="AG147" i="35"/>
  <c r="CV147" i="35"/>
  <c r="DZ139" i="35"/>
  <c r="CV139" i="35"/>
  <c r="DZ131" i="35"/>
  <c r="CV131" i="35"/>
  <c r="DZ123" i="35"/>
  <c r="AG123" i="35"/>
  <c r="DZ115" i="35"/>
  <c r="CV115" i="35"/>
  <c r="AG115" i="35"/>
  <c r="DZ107" i="35"/>
  <c r="CV107" i="35"/>
  <c r="DZ99" i="35"/>
  <c r="AG99" i="35"/>
  <c r="CV99" i="35"/>
  <c r="DZ91" i="35"/>
  <c r="CV91" i="35"/>
  <c r="AG91" i="35"/>
  <c r="DZ83" i="35"/>
  <c r="CV83" i="35"/>
  <c r="AG83" i="35"/>
  <c r="DZ75" i="35"/>
  <c r="AG75" i="35"/>
  <c r="CV75" i="35"/>
  <c r="DZ67" i="35"/>
  <c r="CV67" i="35"/>
  <c r="AG67" i="35"/>
  <c r="DZ59" i="35"/>
  <c r="CV59" i="35"/>
  <c r="AG59" i="35"/>
  <c r="DZ51" i="35"/>
  <c r="AG51" i="35"/>
  <c r="DZ43" i="35"/>
  <c r="CV43" i="35"/>
  <c r="AG43" i="35"/>
  <c r="AG243" i="35"/>
  <c r="AG155" i="35"/>
  <c r="AG139" i="35"/>
  <c r="AG211" i="35"/>
  <c r="CV31" i="35"/>
  <c r="CV391" i="35"/>
  <c r="CV369" i="35"/>
  <c r="CV359" i="35"/>
  <c r="CV337" i="35"/>
  <c r="CV327" i="35"/>
  <c r="CV305" i="35"/>
  <c r="CV295" i="35"/>
  <c r="CV273" i="35"/>
  <c r="CV263" i="35"/>
  <c r="CV241" i="35"/>
  <c r="CV231" i="35"/>
  <c r="CV209" i="35"/>
  <c r="CV199" i="35"/>
  <c r="CV177" i="35"/>
  <c r="CV167" i="35"/>
  <c r="CV145" i="35"/>
  <c r="CV135" i="35"/>
  <c r="CV121" i="35"/>
  <c r="CV47" i="35"/>
  <c r="CV33" i="35"/>
  <c r="AG393" i="35"/>
  <c r="AG369" i="35"/>
  <c r="AG359" i="35"/>
  <c r="AG335" i="35"/>
  <c r="AG289" i="35"/>
  <c r="AG265" i="35"/>
  <c r="AG241" i="35"/>
  <c r="AG231" i="35"/>
  <c r="AG207" i="35"/>
  <c r="AG185" i="35"/>
  <c r="AG151" i="35"/>
  <c r="AG127" i="35"/>
  <c r="AG57" i="35"/>
  <c r="CO25" i="35"/>
  <c r="CG25" i="35"/>
  <c r="BY25" i="35"/>
  <c r="BQ25" i="35"/>
  <c r="CF25" i="35"/>
  <c r="BX25" i="35"/>
  <c r="CV375" i="35"/>
  <c r="CV343" i="35"/>
  <c r="CV311" i="35"/>
  <c r="CV279" i="35"/>
  <c r="CV247" i="35"/>
  <c r="AG399" i="35"/>
  <c r="AG295" i="35"/>
  <c r="AG271" i="35"/>
  <c r="AG191" i="35"/>
  <c r="AG87" i="35"/>
  <c r="AG63" i="35"/>
  <c r="R57" i="22"/>
  <c r="S57" i="22"/>
  <c r="R49" i="22"/>
  <c r="S49" i="22"/>
  <c r="CL25" i="35"/>
  <c r="CD25" i="35"/>
  <c r="BV25" i="35"/>
  <c r="CK25" i="35"/>
  <c r="CC25" i="35"/>
  <c r="BP27" i="35"/>
  <c r="BW27" i="35"/>
  <c r="CE27" i="35"/>
  <c r="CM27" i="35"/>
  <c r="BO27" i="35"/>
  <c r="BS27" i="35"/>
  <c r="CA27" i="35"/>
  <c r="CI27" i="35"/>
  <c r="CQ27" i="35"/>
  <c r="CR25" i="35"/>
  <c r="CJ25" i="35"/>
  <c r="CB25" i="35"/>
  <c r="BT25" i="35"/>
  <c r="CW18" i="35"/>
  <c r="S38" i="22"/>
  <c r="R38" i="22"/>
  <c r="R30" i="22"/>
  <c r="S30" i="22"/>
  <c r="CP25" i="35"/>
  <c r="CH25" i="35"/>
  <c r="BZ25" i="35"/>
  <c r="BR25" i="35"/>
  <c r="S44" i="22"/>
  <c r="R44" i="22"/>
  <c r="CM25" i="35"/>
  <c r="CE25" i="35"/>
  <c r="BW25" i="35"/>
  <c r="BP25" i="35"/>
  <c r="S54" i="22"/>
  <c r="S41" i="22"/>
  <c r="S33" i="22"/>
  <c r="CQ25" i="35"/>
  <c r="CA25" i="35"/>
  <c r="BS25" i="35"/>
  <c r="DZ397" i="35"/>
  <c r="CV397" i="35"/>
  <c r="AG397" i="35"/>
  <c r="DZ389" i="35"/>
  <c r="CV389" i="35"/>
  <c r="AG389" i="35"/>
  <c r="DZ381" i="35"/>
  <c r="CV381" i="35"/>
  <c r="DZ373" i="35"/>
  <c r="CV373" i="35"/>
  <c r="DZ365" i="35"/>
  <c r="AG365" i="35"/>
  <c r="CV365" i="35"/>
  <c r="DZ357" i="35"/>
  <c r="AG357" i="35"/>
  <c r="CV357" i="35"/>
  <c r="DZ349" i="35"/>
  <c r="CV349" i="35"/>
  <c r="AG349" i="35"/>
  <c r="DZ341" i="35"/>
  <c r="CV341" i="35"/>
  <c r="AG341" i="35"/>
  <c r="DZ333" i="35"/>
  <c r="CV333" i="35"/>
  <c r="AG333" i="35"/>
  <c r="DZ325" i="35"/>
  <c r="CV325" i="35"/>
  <c r="AG325" i="35"/>
  <c r="DZ317" i="35"/>
  <c r="CV317" i="35"/>
  <c r="DZ309" i="35"/>
  <c r="CV309" i="35"/>
  <c r="AG309" i="35"/>
  <c r="DZ301" i="35"/>
  <c r="AG301" i="35"/>
  <c r="CV301" i="35"/>
  <c r="DZ293" i="35"/>
  <c r="AG293" i="35"/>
  <c r="CV293" i="35"/>
  <c r="DZ285" i="35"/>
  <c r="CV285" i="35"/>
  <c r="AG285" i="35"/>
  <c r="DZ277" i="35"/>
  <c r="CV277" i="35"/>
  <c r="AG277" i="35"/>
  <c r="DZ269" i="35"/>
  <c r="CV269" i="35"/>
  <c r="AG269" i="35"/>
  <c r="DZ261" i="35"/>
  <c r="CV261" i="35"/>
  <c r="AG261" i="35"/>
  <c r="DZ253" i="35"/>
  <c r="CV253" i="35"/>
  <c r="AG253" i="35"/>
  <c r="DZ245" i="35"/>
  <c r="CV245" i="35"/>
  <c r="AG245" i="35"/>
  <c r="DZ237" i="35"/>
  <c r="AG237" i="35"/>
  <c r="CV237" i="35"/>
  <c r="DZ229" i="35"/>
  <c r="AG229" i="35"/>
  <c r="CV229" i="35"/>
  <c r="DZ221" i="35"/>
  <c r="CV221" i="35"/>
  <c r="AG221" i="35"/>
  <c r="DZ213" i="35"/>
  <c r="CV213" i="35"/>
  <c r="AG213" i="35"/>
  <c r="DZ205" i="35"/>
  <c r="CV205" i="35"/>
  <c r="DZ197" i="35"/>
  <c r="CV197" i="35"/>
  <c r="AG197" i="35"/>
  <c r="DZ189" i="35"/>
  <c r="CV189" i="35"/>
  <c r="AG189" i="35"/>
  <c r="DZ181" i="35"/>
  <c r="CV181" i="35"/>
  <c r="AG181" i="35"/>
  <c r="DZ173" i="35"/>
  <c r="AG173" i="35"/>
  <c r="CV173" i="35"/>
  <c r="DZ165" i="35"/>
  <c r="AG165" i="35"/>
  <c r="CV165" i="35"/>
  <c r="DZ157" i="35"/>
  <c r="CV157" i="35"/>
  <c r="AG157" i="35"/>
  <c r="DZ149" i="35"/>
  <c r="CV149" i="35"/>
  <c r="AG149" i="35"/>
  <c r="DZ141" i="35"/>
  <c r="CV141" i="35"/>
  <c r="DZ133" i="35"/>
  <c r="CV133" i="35"/>
  <c r="AG133" i="35"/>
  <c r="DZ125" i="35"/>
  <c r="CV125" i="35"/>
  <c r="AG125" i="35"/>
  <c r="DZ117" i="35"/>
  <c r="CV117" i="35"/>
  <c r="AG117" i="35"/>
  <c r="DZ109" i="35"/>
  <c r="AG109" i="35"/>
  <c r="DZ101" i="35"/>
  <c r="AG101" i="35"/>
  <c r="CV101" i="35"/>
  <c r="DZ93" i="35"/>
  <c r="AG93" i="35"/>
  <c r="CV93" i="35"/>
  <c r="DZ85" i="35"/>
  <c r="AG85" i="35"/>
  <c r="CV85" i="35"/>
  <c r="DZ77" i="35"/>
  <c r="CV77" i="35"/>
  <c r="DZ69" i="35"/>
  <c r="CV69" i="35"/>
  <c r="AG69" i="35"/>
  <c r="DZ61" i="35"/>
  <c r="CV61" i="35"/>
  <c r="AG61" i="35"/>
  <c r="DZ53" i="35"/>
  <c r="CV53" i="35"/>
  <c r="AG53" i="35"/>
  <c r="DZ45" i="35"/>
  <c r="AG45" i="35"/>
  <c r="CV45" i="35"/>
  <c r="DZ37" i="35"/>
  <c r="AG37" i="35"/>
  <c r="CV37" i="35"/>
  <c r="S34" i="22"/>
  <c r="R34" i="22"/>
  <c r="AG317" i="35"/>
  <c r="AG77" i="35"/>
  <c r="CV109" i="35"/>
  <c r="AG373" i="35"/>
  <c r="AG381" i="35"/>
  <c r="H5" i="22"/>
  <c r="AG141" i="35"/>
  <c r="C5" i="22"/>
  <c r="L5" i="22"/>
  <c r="D5" i="22"/>
  <c r="M5" i="22"/>
  <c r="I5" i="22"/>
  <c r="O5" i="22"/>
  <c r="G5" i="22"/>
  <c r="K5" i="22"/>
  <c r="J5" i="22"/>
  <c r="N5" i="22"/>
  <c r="F5" i="22"/>
  <c r="DZ396" i="35"/>
  <c r="AG396" i="35"/>
  <c r="CV396" i="35"/>
  <c r="DZ388" i="35"/>
  <c r="AG388" i="35"/>
  <c r="CV388" i="35"/>
  <c r="DZ380" i="35"/>
  <c r="AG380" i="35"/>
  <c r="CV380" i="35"/>
  <c r="DZ372" i="35"/>
  <c r="AG372" i="35"/>
  <c r="CV372" i="35"/>
  <c r="DZ364" i="35"/>
  <c r="AG364" i="35"/>
  <c r="CV364" i="35"/>
  <c r="DZ356" i="35"/>
  <c r="AG356" i="35"/>
  <c r="CV356" i="35"/>
  <c r="DZ348" i="35"/>
  <c r="AG348" i="35"/>
  <c r="CV348" i="35"/>
  <c r="DZ340" i="35"/>
  <c r="AG340" i="35"/>
  <c r="CV340" i="35"/>
  <c r="DZ332" i="35"/>
  <c r="AG332" i="35"/>
  <c r="CV332" i="35"/>
  <c r="DZ324" i="35"/>
  <c r="AG324" i="35"/>
  <c r="CV324" i="35"/>
  <c r="DZ316" i="35"/>
  <c r="AG316" i="35"/>
  <c r="CV316" i="35"/>
  <c r="DZ308" i="35"/>
  <c r="AG308" i="35"/>
  <c r="CV308" i="35"/>
  <c r="DZ300" i="35"/>
  <c r="AG300" i="35"/>
  <c r="CV300" i="35"/>
  <c r="DZ292" i="35"/>
  <c r="AG292" i="35"/>
  <c r="CV292" i="35"/>
  <c r="DZ284" i="35"/>
  <c r="AG284" i="35"/>
  <c r="CV284" i="35"/>
  <c r="DZ276" i="35"/>
  <c r="AG276" i="35"/>
  <c r="CV276" i="35"/>
  <c r="DZ268" i="35"/>
  <c r="AG268" i="35"/>
  <c r="CV268" i="35"/>
  <c r="DZ260" i="35"/>
  <c r="AG260" i="35"/>
  <c r="CV260" i="35"/>
  <c r="DZ252" i="35"/>
  <c r="AG252" i="35"/>
  <c r="CV252" i="35"/>
  <c r="DZ244" i="35"/>
  <c r="AG244" i="35"/>
  <c r="CV244" i="35"/>
  <c r="DZ236" i="35"/>
  <c r="AG236" i="35"/>
  <c r="CV236" i="35"/>
  <c r="DZ228" i="35"/>
  <c r="AG228" i="35"/>
  <c r="CV228" i="35"/>
  <c r="DZ220" i="35"/>
  <c r="AG220" i="35"/>
  <c r="CV220" i="35"/>
  <c r="DZ212" i="35"/>
  <c r="AG212" i="35"/>
  <c r="CV212" i="35"/>
  <c r="DZ204" i="35"/>
  <c r="AG204" i="35"/>
  <c r="CV204" i="35"/>
  <c r="DZ196" i="35"/>
  <c r="AG196" i="35"/>
  <c r="CV196" i="35"/>
  <c r="DZ188" i="35"/>
  <c r="AG188" i="35"/>
  <c r="CV188" i="35"/>
  <c r="DZ180" i="35"/>
  <c r="AG180" i="35"/>
  <c r="CV180" i="35"/>
  <c r="DZ172" i="35"/>
  <c r="AG172" i="35"/>
  <c r="CV172" i="35"/>
  <c r="DZ164" i="35"/>
  <c r="AG164" i="35"/>
  <c r="CV164" i="35"/>
  <c r="DZ156" i="35"/>
  <c r="AG156" i="35"/>
  <c r="CV156" i="35"/>
  <c r="DZ148" i="35"/>
  <c r="AG148" i="35"/>
  <c r="CV148" i="35"/>
  <c r="DZ140" i="35"/>
  <c r="AG140" i="35"/>
  <c r="CV140" i="35"/>
  <c r="DZ132" i="35"/>
  <c r="AG132" i="35"/>
  <c r="CV132" i="35"/>
  <c r="DZ124" i="35"/>
  <c r="AG124" i="35"/>
  <c r="CV124" i="35"/>
  <c r="DZ116" i="35"/>
  <c r="AG116" i="35"/>
  <c r="CV116" i="35"/>
  <c r="DZ108" i="35"/>
  <c r="AG108" i="35"/>
  <c r="CV108" i="35"/>
  <c r="DZ100" i="35"/>
  <c r="AG100" i="35"/>
  <c r="DZ92" i="35"/>
  <c r="AG92" i="35"/>
  <c r="CV92" i="35"/>
  <c r="DZ84" i="35"/>
  <c r="AG84" i="35"/>
  <c r="DZ76" i="35"/>
  <c r="AG76" i="35"/>
  <c r="DZ68" i="35"/>
  <c r="AG68" i="35"/>
  <c r="CV68" i="35"/>
  <c r="DZ60" i="35"/>
  <c r="AG60" i="35"/>
  <c r="CV60" i="35"/>
  <c r="DZ52" i="35"/>
  <c r="AG52" i="35"/>
  <c r="CV52" i="35"/>
  <c r="DZ44" i="35"/>
  <c r="AG44" i="35"/>
  <c r="CV44" i="35"/>
  <c r="DZ36" i="35"/>
  <c r="AG36" i="35"/>
  <c r="CV84" i="35"/>
  <c r="CV36" i="35"/>
  <c r="CV100" i="35"/>
  <c r="AG370" i="35"/>
  <c r="AG306" i="35"/>
  <c r="AG242" i="35"/>
  <c r="AG178" i="35"/>
  <c r="DZ130" i="35"/>
  <c r="CV130" i="35"/>
  <c r="DZ122" i="35"/>
  <c r="CV122" i="35"/>
  <c r="DZ114" i="35"/>
  <c r="CV114" i="35"/>
  <c r="DZ106" i="35"/>
  <c r="CV106" i="35"/>
  <c r="DZ98" i="35"/>
  <c r="CV98" i="35"/>
  <c r="DZ90" i="35"/>
  <c r="CV90" i="35"/>
  <c r="DZ82" i="35"/>
  <c r="CV82" i="35"/>
  <c r="DZ74" i="35"/>
  <c r="CV74" i="35"/>
  <c r="DZ66" i="35"/>
  <c r="CV66" i="35"/>
  <c r="DZ58" i="35"/>
  <c r="CV58" i="35"/>
  <c r="DZ50" i="35"/>
  <c r="CV50" i="35"/>
  <c r="DZ42" i="35"/>
  <c r="CV42" i="35"/>
  <c r="DZ34" i="35"/>
  <c r="CV34" i="35"/>
  <c r="AG386" i="35"/>
  <c r="AG322" i="35"/>
  <c r="AG258" i="35"/>
  <c r="AG194" i="35"/>
  <c r="AG130" i="35"/>
  <c r="AG66" i="35"/>
  <c r="AG338" i="35"/>
  <c r="AG274" i="35"/>
  <c r="AG210" i="35"/>
  <c r="AG146" i="35"/>
  <c r="AG82" i="35"/>
  <c r="AG346" i="35"/>
  <c r="AG282" i="35"/>
  <c r="AG218" i="35"/>
  <c r="AG154" i="35"/>
  <c r="AG90" i="35"/>
  <c r="R45" i="22"/>
  <c r="S45" i="22"/>
  <c r="S50" i="22"/>
  <c r="R50" i="22"/>
  <c r="R29" i="22"/>
  <c r="S29" i="22"/>
  <c r="CV22" i="35"/>
  <c r="C22" i="35" s="1"/>
  <c r="CD10" i="35"/>
  <c r="CV24" i="35"/>
  <c r="CW23" i="35"/>
  <c r="R58" i="22"/>
  <c r="S53" i="22"/>
  <c r="S42" i="22"/>
  <c r="S37" i="22"/>
  <c r="CW19" i="35"/>
  <c r="CQ10" i="35"/>
  <c r="CP10" i="35"/>
  <c r="BZ10" i="35"/>
  <c r="CV27" i="35"/>
  <c r="CL10" i="35"/>
  <c r="BV10" i="35"/>
  <c r="R48" i="22"/>
  <c r="R32" i="22"/>
  <c r="R6" i="22"/>
  <c r="CV23" i="35"/>
  <c r="CJ10" i="35"/>
  <c r="BT10" i="35"/>
  <c r="R31" i="22"/>
  <c r="CH10" i="35"/>
  <c r="BR10" i="35"/>
  <c r="S52" i="22"/>
  <c r="R52" i="22"/>
  <c r="R36" i="22"/>
  <c r="S36" i="22"/>
  <c r="D26" i="42"/>
  <c r="E26" i="42" s="1"/>
  <c r="F26" i="42" s="1"/>
  <c r="G26" i="42" s="1"/>
  <c r="H26" i="42" s="1"/>
  <c r="I26" i="42" s="1"/>
  <c r="J26" i="42" s="1"/>
  <c r="K26" i="42" s="1"/>
  <c r="L26" i="42" s="1"/>
  <c r="M26" i="42" s="1"/>
  <c r="N26" i="42" s="1"/>
  <c r="O26" i="42" s="1"/>
  <c r="P26" i="42" s="1"/>
  <c r="Q26" i="42" s="1"/>
  <c r="R26" i="42" s="1"/>
  <c r="S26" i="42" s="1"/>
  <c r="T26" i="42" s="1"/>
  <c r="U26" i="42" s="1"/>
  <c r="V26" i="42" s="1"/>
  <c r="W26" i="42" s="1"/>
  <c r="X26" i="42" s="1"/>
  <c r="Y26" i="42" s="1"/>
  <c r="Z26" i="42" s="1"/>
  <c r="AA26" i="42" s="1"/>
  <c r="AB26" i="42" s="1"/>
  <c r="AC26" i="42" s="1"/>
  <c r="AD26" i="42" s="1"/>
  <c r="AE26" i="42" s="1"/>
  <c r="AF26" i="42" s="1"/>
  <c r="AG26" i="42" s="1"/>
  <c r="AH26" i="42" s="1"/>
  <c r="CW11" i="35"/>
  <c r="CV29" i="35"/>
  <c r="CV9" i="35"/>
  <c r="CW27" i="35"/>
  <c r="CW26" i="35"/>
  <c r="CV20" i="35"/>
  <c r="S56" i="22"/>
  <c r="R56" i="22"/>
  <c r="CV28" i="35"/>
  <c r="CO14" i="35"/>
  <c r="BY14" i="35"/>
  <c r="BQ14" i="35"/>
  <c r="CO10" i="35"/>
  <c r="CG10" i="35"/>
  <c r="BQ10" i="35"/>
  <c r="CV26" i="35"/>
  <c r="CW21" i="35"/>
  <c r="CN10" i="35"/>
  <c r="BX10" i="35"/>
  <c r="CW10" i="35"/>
  <c r="CW30" i="35"/>
  <c r="CV15" i="35"/>
  <c r="CM14" i="35"/>
  <c r="BP14" i="35"/>
  <c r="CV11" i="35"/>
  <c r="CM10" i="35"/>
  <c r="CE10" i="35"/>
  <c r="BP10" i="35"/>
  <c r="CV14" i="35"/>
  <c r="CW13" i="35"/>
  <c r="CV25" i="35"/>
  <c r="CV18" i="35"/>
  <c r="CC14" i="35"/>
  <c r="BU14" i="35"/>
  <c r="CK10" i="35"/>
  <c r="BU10" i="35"/>
  <c r="CV10" i="35"/>
  <c r="R59" i="22"/>
  <c r="R43" i="22"/>
  <c r="R7" i="22"/>
  <c r="S7" i="22" s="1"/>
  <c r="R51" i="22"/>
  <c r="S55" i="22"/>
  <c r="S47" i="22"/>
  <c r="S39" i="22"/>
  <c r="D24" i="42"/>
  <c r="E24" i="42" s="1"/>
  <c r="F24" i="42" s="1"/>
  <c r="G24" i="42" s="1"/>
  <c r="H24" i="42" s="1"/>
  <c r="I24" i="42" s="1"/>
  <c r="J24" i="42" s="1"/>
  <c r="K24" i="42" s="1"/>
  <c r="L24" i="42" s="1"/>
  <c r="M24" i="42" s="1"/>
  <c r="N24" i="42" s="1"/>
  <c r="O24" i="42" s="1"/>
  <c r="P24" i="42" s="1"/>
  <c r="Q24" i="42" s="1"/>
  <c r="R24" i="42" s="1"/>
  <c r="S24" i="42" s="1"/>
  <c r="T24" i="42" s="1"/>
  <c r="U24" i="42" s="1"/>
  <c r="V24" i="42" s="1"/>
  <c r="CW14" i="35"/>
  <c r="R28" i="22"/>
  <c r="S28" i="22" s="1"/>
  <c r="R24" i="22"/>
  <c r="S24" i="22" s="1"/>
  <c r="R20" i="22"/>
  <c r="S20" i="22" s="1"/>
  <c r="R16" i="22"/>
  <c r="S16" i="22" s="1"/>
  <c r="R12" i="22"/>
  <c r="S12" i="22" s="1"/>
  <c r="R8" i="22"/>
  <c r="S8" i="22" s="1"/>
  <c r="CW29" i="35"/>
  <c r="CW24" i="35"/>
  <c r="R27" i="22"/>
  <c r="S27" i="22" s="1"/>
  <c r="R23" i="22"/>
  <c r="S23" i="22" s="1"/>
  <c r="R19" i="22"/>
  <c r="S19" i="22" s="1"/>
  <c r="R15" i="22"/>
  <c r="S15" i="22" s="1"/>
  <c r="R11" i="22"/>
  <c r="S11" i="22" s="1"/>
  <c r="CW20" i="35"/>
  <c r="CW9" i="35"/>
  <c r="CV21" i="35"/>
  <c r="CW16" i="35"/>
  <c r="CW12" i="35"/>
  <c r="R26" i="22"/>
  <c r="S26" i="22" s="1"/>
  <c r="R22" i="22"/>
  <c r="S22" i="22" s="1"/>
  <c r="R18" i="22"/>
  <c r="S18" i="22" s="1"/>
  <c r="R14" i="22"/>
  <c r="S14" i="22" s="1"/>
  <c r="R10" i="22"/>
  <c r="S10" i="22" s="1"/>
  <c r="CW25" i="35"/>
  <c r="CW22" i="35"/>
  <c r="D22" i="35" s="1"/>
  <c r="CV17" i="35"/>
  <c r="CV13" i="35"/>
  <c r="CW28" i="35"/>
  <c r="CV16" i="35"/>
  <c r="CW15" i="35"/>
  <c r="CV12" i="35"/>
  <c r="R25" i="22"/>
  <c r="S25" i="22" s="1"/>
  <c r="R21" i="22"/>
  <c r="S21" i="22" s="1"/>
  <c r="R17" i="22"/>
  <c r="S17" i="22" s="1"/>
  <c r="R13" i="22"/>
  <c r="S13" i="22" s="1"/>
  <c r="R9" i="22"/>
  <c r="S9" i="22" s="1"/>
  <c r="N8" i="18"/>
  <c r="O8" i="18" s="1"/>
  <c r="P8" i="18" s="1"/>
  <c r="Q8" i="18" s="1"/>
  <c r="R8" i="18" s="1"/>
  <c r="S8" i="18" s="1"/>
  <c r="P6" i="14"/>
  <c r="R6" i="14"/>
  <c r="Q6" i="14"/>
  <c r="K6" i="14"/>
  <c r="N6" i="14"/>
  <c r="J6" i="14"/>
  <c r="M6" i="14"/>
  <c r="O6" i="14"/>
  <c r="L6" i="14"/>
  <c r="L7" i="14"/>
  <c r="I7" i="14"/>
  <c r="I5" i="14" s="1"/>
  <c r="J7" i="14"/>
  <c r="M7" i="14"/>
  <c r="O7" i="14"/>
  <c r="R7" i="14"/>
  <c r="N7" i="14"/>
  <c r="H7" i="14"/>
  <c r="H5" i="14" s="1"/>
  <c r="Q7" i="14"/>
  <c r="P7" i="14"/>
  <c r="K7" i="14"/>
  <c r="N4" i="17"/>
  <c r="N7" i="17" s="1"/>
  <c r="CV30" i="35"/>
  <c r="CW17" i="35"/>
  <c r="R6" i="24"/>
  <c r="Q5" i="22"/>
  <c r="R5" i="22" s="1"/>
  <c r="D5" i="24"/>
  <c r="C24" i="2"/>
  <c r="CV19" i="35"/>
  <c r="C25" i="2"/>
  <c r="BE5" i="10" l="1"/>
  <c r="F3" i="2" s="1"/>
  <c r="C74" i="54"/>
  <c r="H29" i="48"/>
  <c r="J29" i="48"/>
  <c r="AC7" i="53"/>
  <c r="CQ8" i="35" s="1"/>
  <c r="F7" i="53"/>
  <c r="BT8" i="35" s="1"/>
  <c r="C7" i="53"/>
  <c r="BQ8" i="35" s="1"/>
  <c r="U7" i="53"/>
  <c r="CI8" i="35" s="1"/>
  <c r="Q7" i="53"/>
  <c r="CE8" i="35" s="1"/>
  <c r="M7" i="53"/>
  <c r="CA8" i="35" s="1"/>
  <c r="Y7" i="53"/>
  <c r="CM8" i="35" s="1"/>
  <c r="E7" i="53"/>
  <c r="BS8" i="35" s="1"/>
  <c r="X7" i="53"/>
  <c r="CL8" i="35" s="1"/>
  <c r="AB7" i="53"/>
  <c r="CP8" i="35" s="1"/>
  <c r="I7" i="53"/>
  <c r="BW8" i="35" s="1"/>
  <c r="T7" i="53"/>
  <c r="CH8" i="35" s="1"/>
  <c r="H7" i="53"/>
  <c r="BV8" i="35" s="1"/>
  <c r="P7" i="53"/>
  <c r="CD8" i="35" s="1"/>
  <c r="D7" i="53"/>
  <c r="BR8" i="35" s="1"/>
  <c r="W7" i="53"/>
  <c r="CK8" i="35" s="1"/>
  <c r="Z7" i="53"/>
  <c r="CN8" i="35" s="1"/>
  <c r="A7" i="53"/>
  <c r="BO8" i="35" s="1"/>
  <c r="AA7" i="53"/>
  <c r="CO8" i="35" s="1"/>
  <c r="G7" i="53"/>
  <c r="BU8" i="35" s="1"/>
  <c r="R7" i="53"/>
  <c r="CF8" i="35" s="1"/>
  <c r="O7" i="53"/>
  <c r="CC8" i="35" s="1"/>
  <c r="S7" i="53"/>
  <c r="CG8" i="35" s="1"/>
  <c r="V7" i="53"/>
  <c r="CJ8" i="35" s="1"/>
  <c r="J7" i="53"/>
  <c r="BX8" i="35" s="1"/>
  <c r="AD7" i="53"/>
  <c r="CR8" i="35" s="1"/>
  <c r="K7" i="53"/>
  <c r="BY8" i="35" s="1"/>
  <c r="N7" i="53"/>
  <c r="CB8" i="35" s="1"/>
  <c r="B7" i="53"/>
  <c r="BP8" i="35" s="1"/>
  <c r="CH5" i="10"/>
  <c r="BZ8" i="35"/>
  <c r="AJ7" i="9"/>
  <c r="CI5" i="10"/>
  <c r="R5" i="14"/>
  <c r="K5" i="14"/>
  <c r="AQ7" i="42"/>
  <c r="AY7" i="42"/>
  <c r="AK7" i="42"/>
  <c r="AR7" i="42"/>
  <c r="AZ7" i="42"/>
  <c r="BH7" i="42"/>
  <c r="AS7" i="42"/>
  <c r="BA7" i="42"/>
  <c r="BI7" i="42"/>
  <c r="AL7" i="42"/>
  <c r="AT7" i="42"/>
  <c r="BB7" i="42"/>
  <c r="BJ7" i="42"/>
  <c r="AM7" i="42"/>
  <c r="AU7" i="42"/>
  <c r="BC7" i="42"/>
  <c r="BK7" i="42"/>
  <c r="AN7" i="42"/>
  <c r="AV7" i="42"/>
  <c r="BD7" i="42"/>
  <c r="BL7" i="42"/>
  <c r="AO7" i="42"/>
  <c r="AW7" i="42"/>
  <c r="BE7" i="42"/>
  <c r="BM7" i="42"/>
  <c r="AP7" i="42"/>
  <c r="AX7" i="42"/>
  <c r="BF7" i="42"/>
  <c r="BN7" i="42"/>
  <c r="BG7" i="42"/>
  <c r="H6" i="18"/>
  <c r="AA123" i="48"/>
  <c r="AA124" i="48"/>
  <c r="K6" i="18"/>
  <c r="L6" i="18"/>
  <c r="G6" i="18"/>
  <c r="J6" i="18"/>
  <c r="I6" i="18"/>
  <c r="F6" i="18"/>
  <c r="M6" i="18"/>
  <c r="E6" i="18"/>
  <c r="S6" i="24"/>
  <c r="S6" i="22"/>
  <c r="D21" i="42"/>
  <c r="E21" i="42" s="1"/>
  <c r="F21" i="42" s="1"/>
  <c r="G21" i="42" s="1"/>
  <c r="H21" i="42" s="1"/>
  <c r="I21" i="42" s="1"/>
  <c r="J21" i="42" s="1"/>
  <c r="K21" i="42" s="1"/>
  <c r="L21" i="42" s="1"/>
  <c r="M21" i="42" s="1"/>
  <c r="N21" i="42" s="1"/>
  <c r="O21" i="42" s="1"/>
  <c r="P21" i="42" s="1"/>
  <c r="Q21" i="42" s="1"/>
  <c r="R21" i="42" s="1"/>
  <c r="S21" i="42" s="1"/>
  <c r="T21" i="42" s="1"/>
  <c r="U21" i="42" s="1"/>
  <c r="V21" i="42" s="1"/>
  <c r="W21" i="42" s="1"/>
  <c r="X21" i="42" s="1"/>
  <c r="Y21" i="42" s="1"/>
  <c r="Z21" i="42" s="1"/>
  <c r="AA21" i="42" s="1"/>
  <c r="AB21" i="42" s="1"/>
  <c r="AC21" i="42" s="1"/>
  <c r="AD21" i="42" s="1"/>
  <c r="AE21" i="42" s="1"/>
  <c r="AF21" i="42" s="1"/>
  <c r="AG21" i="42" s="1"/>
  <c r="AH21" i="42" s="1"/>
  <c r="C14" i="35"/>
  <c r="CX14" i="35" s="1"/>
  <c r="CS22" i="35"/>
  <c r="W24" i="42"/>
  <c r="X24" i="42" s="1"/>
  <c r="Y24" i="42" s="1"/>
  <c r="Z24" i="42" s="1"/>
  <c r="AA24" i="42" s="1"/>
  <c r="AB24" i="42" s="1"/>
  <c r="AC24" i="42" s="1"/>
  <c r="AD24" i="42" s="1"/>
  <c r="AE24" i="42" s="1"/>
  <c r="AF24" i="42" s="1"/>
  <c r="AG24" i="42" s="1"/>
  <c r="AH24" i="42" s="1"/>
  <c r="D13" i="42"/>
  <c r="E13" i="42" s="1"/>
  <c r="F13" i="42" s="1"/>
  <c r="G13" i="42" s="1"/>
  <c r="H13" i="42" s="1"/>
  <c r="I13" i="42" s="1"/>
  <c r="J13" i="42" s="1"/>
  <c r="K13" i="42" s="1"/>
  <c r="L13" i="42" s="1"/>
  <c r="M13" i="42" s="1"/>
  <c r="N13" i="42" s="1"/>
  <c r="O13" i="42" s="1"/>
  <c r="P13" i="42" s="1"/>
  <c r="Q13" i="42" s="1"/>
  <c r="R13" i="42" s="1"/>
  <c r="S13" i="42" s="1"/>
  <c r="T13" i="42" s="1"/>
  <c r="U13" i="42" s="1"/>
  <c r="V13" i="42" s="1"/>
  <c r="W13" i="42" s="1"/>
  <c r="X13" i="42" s="1"/>
  <c r="Y13" i="42" s="1"/>
  <c r="Z13" i="42" s="1"/>
  <c r="AA13" i="42" s="1"/>
  <c r="AB13" i="42" s="1"/>
  <c r="AC13" i="42" s="1"/>
  <c r="AD13" i="42" s="1"/>
  <c r="AE13" i="42" s="1"/>
  <c r="AF13" i="42" s="1"/>
  <c r="AG13" i="42" s="1"/>
  <c r="AH13" i="42" s="1"/>
  <c r="BJ19" i="35"/>
  <c r="CO19" i="35" s="1"/>
  <c r="BL19" i="35"/>
  <c r="CQ19" i="35" s="1"/>
  <c r="AQ19" i="35"/>
  <c r="BV19" i="35" s="1"/>
  <c r="AR18" i="9"/>
  <c r="AT18" i="9"/>
  <c r="AV18" i="9"/>
  <c r="AX18" i="9"/>
  <c r="AK19" i="35"/>
  <c r="BP19" i="35" s="1"/>
  <c r="AM19" i="35"/>
  <c r="BR19" i="35" s="1"/>
  <c r="AO19" i="35"/>
  <c r="BT19" i="35" s="1"/>
  <c r="AY19" i="35"/>
  <c r="CD19" i="35" s="1"/>
  <c r="AZ18" i="9"/>
  <c r="BB18" i="9"/>
  <c r="BD18" i="9"/>
  <c r="BF18" i="9"/>
  <c r="AS19" i="35"/>
  <c r="BX19" i="35" s="1"/>
  <c r="AU19" i="35"/>
  <c r="BZ19" i="35" s="1"/>
  <c r="AW19" i="35"/>
  <c r="CB19" i="35" s="1"/>
  <c r="BG19" i="35"/>
  <c r="CL19" i="35" s="1"/>
  <c r="BH18" i="9"/>
  <c r="BJ18" i="9"/>
  <c r="BL18" i="9"/>
  <c r="AQ18" i="9"/>
  <c r="BA19" i="35"/>
  <c r="CF19" i="35" s="1"/>
  <c r="BC19" i="35"/>
  <c r="CH19" i="35" s="1"/>
  <c r="BE19" i="35"/>
  <c r="CJ19" i="35" s="1"/>
  <c r="AJ19" i="35"/>
  <c r="BO19" i="35" s="1"/>
  <c r="C19" i="35" s="1"/>
  <c r="AK18" i="9"/>
  <c r="AM18" i="9"/>
  <c r="AO18" i="9"/>
  <c r="AY18" i="9"/>
  <c r="BI19" i="35"/>
  <c r="CN19" i="35" s="1"/>
  <c r="BK19" i="35"/>
  <c r="CP19" i="35" s="1"/>
  <c r="BM19" i="35"/>
  <c r="CR19" i="35" s="1"/>
  <c r="AR19" i="35"/>
  <c r="BW19" i="35" s="1"/>
  <c r="AS18" i="9"/>
  <c r="AU18" i="9"/>
  <c r="AW18" i="9"/>
  <c r="BG18" i="9"/>
  <c r="C18" i="42"/>
  <c r="AL19" i="35"/>
  <c r="BQ19" i="35" s="1"/>
  <c r="AN19" i="35"/>
  <c r="BS19" i="35" s="1"/>
  <c r="AP19" i="35"/>
  <c r="BU19" i="35" s="1"/>
  <c r="AZ19" i="35"/>
  <c r="CE19" i="35" s="1"/>
  <c r="BA18" i="9"/>
  <c r="BC18" i="9"/>
  <c r="BE18" i="9"/>
  <c r="AT19" i="35"/>
  <c r="BY19" i="35" s="1"/>
  <c r="AV19" i="35"/>
  <c r="CA19" i="35" s="1"/>
  <c r="AX19" i="35"/>
  <c r="CC19" i="35" s="1"/>
  <c r="BH19" i="35"/>
  <c r="CM19" i="35" s="1"/>
  <c r="BI18" i="9"/>
  <c r="BK18" i="9"/>
  <c r="BM18" i="9"/>
  <c r="AL18" i="9"/>
  <c r="AN18" i="9"/>
  <c r="AP18" i="9"/>
  <c r="BB19" i="35"/>
  <c r="CG19" i="35" s="1"/>
  <c r="BD19" i="35"/>
  <c r="CI19" i="35" s="1"/>
  <c r="BF19" i="35"/>
  <c r="CK19" i="35" s="1"/>
  <c r="AJ18" i="9"/>
  <c r="BA11" i="35"/>
  <c r="CF11" i="35" s="1"/>
  <c r="BC11" i="35"/>
  <c r="CH11" i="35" s="1"/>
  <c r="BE11" i="35"/>
  <c r="CJ11" i="35" s="1"/>
  <c r="BH11" i="35"/>
  <c r="CM11" i="35" s="1"/>
  <c r="AK10" i="9"/>
  <c r="AW10" i="9"/>
  <c r="AO10" i="9"/>
  <c r="AU10" i="9"/>
  <c r="BI11" i="35"/>
  <c r="CN11" i="35" s="1"/>
  <c r="BK11" i="35"/>
  <c r="CP11" i="35" s="1"/>
  <c r="BM11" i="35"/>
  <c r="CR11" i="35" s="1"/>
  <c r="AJ11" i="35"/>
  <c r="BO11" i="35" s="1"/>
  <c r="AS10" i="9"/>
  <c r="BJ10" i="9"/>
  <c r="BB10" i="9"/>
  <c r="BG10" i="9"/>
  <c r="C10" i="42"/>
  <c r="AL11" i="35"/>
  <c r="BQ11" i="35" s="1"/>
  <c r="AN11" i="35"/>
  <c r="BS11" i="35" s="1"/>
  <c r="AP11" i="35"/>
  <c r="BU11" i="35" s="1"/>
  <c r="AR11" i="35"/>
  <c r="BW11" i="35" s="1"/>
  <c r="BA10" i="9"/>
  <c r="AL10" i="9"/>
  <c r="AP10" i="9"/>
  <c r="AT11" i="35"/>
  <c r="BY11" i="35" s="1"/>
  <c r="AV11" i="35"/>
  <c r="CA11" i="35" s="1"/>
  <c r="AX11" i="35"/>
  <c r="CC11" i="35" s="1"/>
  <c r="AJ10" i="9"/>
  <c r="BI10" i="9"/>
  <c r="AX10" i="9"/>
  <c r="BC10" i="9"/>
  <c r="BB11" i="35"/>
  <c r="CG11" i="35" s="1"/>
  <c r="BD11" i="35"/>
  <c r="CI11" i="35" s="1"/>
  <c r="BF11" i="35"/>
  <c r="CK11" i="35" s="1"/>
  <c r="AR10" i="9"/>
  <c r="AN10" i="9"/>
  <c r="BK10" i="9"/>
  <c r="AQ10" i="9"/>
  <c r="BJ11" i="35"/>
  <c r="CO11" i="35" s="1"/>
  <c r="BL11" i="35"/>
  <c r="CQ11" i="35" s="1"/>
  <c r="AQ11" i="35"/>
  <c r="BV11" i="35" s="1"/>
  <c r="AZ10" i="9"/>
  <c r="AV10" i="9"/>
  <c r="AM10" i="9"/>
  <c r="BE10" i="9"/>
  <c r="AK11" i="35"/>
  <c r="BP11" i="35" s="1"/>
  <c r="D11" i="35" s="1"/>
  <c r="CY11" i="35" s="1"/>
  <c r="AM11" i="35"/>
  <c r="BR11" i="35" s="1"/>
  <c r="AO11" i="35"/>
  <c r="BT11" i="35" s="1"/>
  <c r="AY11" i="35"/>
  <c r="CD11" i="35" s="1"/>
  <c r="BH10" i="9"/>
  <c r="BD10" i="9"/>
  <c r="AY10" i="9"/>
  <c r="AT10" i="9"/>
  <c r="BG11" i="35"/>
  <c r="CL11" i="35" s="1"/>
  <c r="AZ11" i="35"/>
  <c r="CE11" i="35" s="1"/>
  <c r="BL10" i="9"/>
  <c r="BM10" i="9"/>
  <c r="BF10" i="9"/>
  <c r="AS11" i="35"/>
  <c r="BX11" i="35" s="1"/>
  <c r="AU11" i="35"/>
  <c r="BZ11" i="35" s="1"/>
  <c r="AW11" i="35"/>
  <c r="CB11" i="35" s="1"/>
  <c r="AP13" i="35"/>
  <c r="BU13" i="35" s="1"/>
  <c r="AZ13" i="35"/>
  <c r="CE13" i="35" s="1"/>
  <c r="BB13" i="35"/>
  <c r="CG13" i="35" s="1"/>
  <c r="AV13" i="35"/>
  <c r="CA13" i="35" s="1"/>
  <c r="BM12" i="9"/>
  <c r="AP12" i="9"/>
  <c r="AU12" i="9"/>
  <c r="AX13" i="35"/>
  <c r="CC13" i="35" s="1"/>
  <c r="BH13" i="35"/>
  <c r="CM13" i="35" s="1"/>
  <c r="BJ13" i="35"/>
  <c r="CO13" i="35" s="1"/>
  <c r="AN12" i="9"/>
  <c r="BD13" i="35"/>
  <c r="CI13" i="35" s="1"/>
  <c r="BB12" i="9"/>
  <c r="BI12" i="9"/>
  <c r="C12" i="42"/>
  <c r="BF13" i="35"/>
  <c r="CK13" i="35" s="1"/>
  <c r="AK13" i="35"/>
  <c r="BP13" i="35" s="1"/>
  <c r="D13" i="35" s="1"/>
  <c r="AM13" i="35"/>
  <c r="BR13" i="35" s="1"/>
  <c r="AV12" i="9"/>
  <c r="AJ12" i="9"/>
  <c r="AQ12" i="9"/>
  <c r="AK12" i="9"/>
  <c r="AQ13" i="35"/>
  <c r="BV13" i="35" s="1"/>
  <c r="AS13" i="35"/>
  <c r="BX13" i="35" s="1"/>
  <c r="AU13" i="35"/>
  <c r="BZ13" i="35" s="1"/>
  <c r="BD12" i="9"/>
  <c r="AR12" i="9"/>
  <c r="BC12" i="9"/>
  <c r="AX12" i="9"/>
  <c r="AO13" i="35"/>
  <c r="BT13" i="35" s="1"/>
  <c r="AY13" i="35"/>
  <c r="CD13" i="35" s="1"/>
  <c r="BA13" i="35"/>
  <c r="CF13" i="35" s="1"/>
  <c r="BC13" i="35"/>
  <c r="CH13" i="35" s="1"/>
  <c r="BL12" i="9"/>
  <c r="AZ12" i="9"/>
  <c r="AS12" i="9"/>
  <c r="BJ12" i="9"/>
  <c r="AW13" i="35"/>
  <c r="CB13" i="35" s="1"/>
  <c r="BG13" i="35"/>
  <c r="CL13" i="35" s="1"/>
  <c r="BI13" i="35"/>
  <c r="CN13" i="35" s="1"/>
  <c r="BK13" i="35"/>
  <c r="CP13" i="35" s="1"/>
  <c r="AO12" i="9"/>
  <c r="BH12" i="9"/>
  <c r="BF12" i="9"/>
  <c r="AL12" i="9"/>
  <c r="BE13" i="35"/>
  <c r="CJ13" i="35" s="1"/>
  <c r="AJ13" i="35"/>
  <c r="BO13" i="35" s="1"/>
  <c r="AL13" i="35"/>
  <c r="BQ13" i="35" s="1"/>
  <c r="BL13" i="35"/>
  <c r="CQ13" i="35" s="1"/>
  <c r="AW12" i="9"/>
  <c r="AM12" i="9"/>
  <c r="AT12" i="9"/>
  <c r="AY12" i="9"/>
  <c r="BM13" i="35"/>
  <c r="CR13" i="35" s="1"/>
  <c r="AR13" i="35"/>
  <c r="BW13" i="35" s="1"/>
  <c r="AT13" i="35"/>
  <c r="BY13" i="35" s="1"/>
  <c r="AN13" i="35"/>
  <c r="BS13" i="35" s="1"/>
  <c r="BE12" i="9"/>
  <c r="BA12" i="9"/>
  <c r="BG12" i="9"/>
  <c r="BK12" i="9"/>
  <c r="AV20" i="35"/>
  <c r="CA20" i="35" s="1"/>
  <c r="AX20" i="35"/>
  <c r="CC20" i="35" s="1"/>
  <c r="BH20" i="35"/>
  <c r="CM20" i="35" s="1"/>
  <c r="AL20" i="35"/>
  <c r="BQ20" i="35" s="1"/>
  <c r="BK19" i="9"/>
  <c r="BM19" i="9"/>
  <c r="AR19" i="9"/>
  <c r="BD20" i="35"/>
  <c r="CI20" i="35" s="1"/>
  <c r="BF20" i="35"/>
  <c r="CK20" i="35" s="1"/>
  <c r="AK20" i="35"/>
  <c r="BP20" i="35" s="1"/>
  <c r="AL19" i="9"/>
  <c r="AN19" i="9"/>
  <c r="AP19" i="9"/>
  <c r="AZ19" i="9"/>
  <c r="BL20" i="35"/>
  <c r="CQ20" i="35" s="1"/>
  <c r="AQ20" i="35"/>
  <c r="BV20" i="35" s="1"/>
  <c r="AS20" i="35"/>
  <c r="BX20" i="35" s="1"/>
  <c r="AT19" i="9"/>
  <c r="AV19" i="9"/>
  <c r="AX19" i="9"/>
  <c r="BH19" i="9"/>
  <c r="AM20" i="35"/>
  <c r="BR20" i="35" s="1"/>
  <c r="AO20" i="35"/>
  <c r="BT20" i="35" s="1"/>
  <c r="AY20" i="35"/>
  <c r="CD20" i="35" s="1"/>
  <c r="BA20" i="35"/>
  <c r="CF20" i="35" s="1"/>
  <c r="BB19" i="9"/>
  <c r="BD19" i="9"/>
  <c r="BF19" i="9"/>
  <c r="AK19" i="9"/>
  <c r="AU20" i="35"/>
  <c r="BZ20" i="35" s="1"/>
  <c r="AW20" i="35"/>
  <c r="CB20" i="35" s="1"/>
  <c r="BG20" i="35"/>
  <c r="CL20" i="35" s="1"/>
  <c r="BI20" i="35"/>
  <c r="CN20" i="35" s="1"/>
  <c r="BJ19" i="9"/>
  <c r="BL19" i="9"/>
  <c r="AQ19" i="9"/>
  <c r="AS19" i="9"/>
  <c r="BC20" i="35"/>
  <c r="CH20" i="35" s="1"/>
  <c r="BE20" i="35"/>
  <c r="CJ20" i="35" s="1"/>
  <c r="AJ20" i="35"/>
  <c r="BO20" i="35" s="1"/>
  <c r="AT20" i="35"/>
  <c r="BY20" i="35" s="1"/>
  <c r="AM19" i="9"/>
  <c r="AO19" i="9"/>
  <c r="AY19" i="9"/>
  <c r="BA19" i="9"/>
  <c r="BK20" i="35"/>
  <c r="CP20" i="35" s="1"/>
  <c r="BM20" i="35"/>
  <c r="CR20" i="35" s="1"/>
  <c r="AR20" i="35"/>
  <c r="BW20" i="35" s="1"/>
  <c r="BB20" i="35"/>
  <c r="CG20" i="35" s="1"/>
  <c r="AU19" i="9"/>
  <c r="AW19" i="9"/>
  <c r="BG19" i="9"/>
  <c r="BI19" i="9"/>
  <c r="C19" i="42"/>
  <c r="AN20" i="35"/>
  <c r="BS20" i="35" s="1"/>
  <c r="AP20" i="35"/>
  <c r="BU20" i="35" s="1"/>
  <c r="AZ20" i="35"/>
  <c r="CE20" i="35" s="1"/>
  <c r="BJ20" i="35"/>
  <c r="CO20" i="35" s="1"/>
  <c r="BC19" i="9"/>
  <c r="BE19" i="9"/>
  <c r="AJ19" i="9"/>
  <c r="BM21" i="35"/>
  <c r="CR21" i="35" s="1"/>
  <c r="AR21" i="35"/>
  <c r="BW21" i="35" s="1"/>
  <c r="AT21" i="35"/>
  <c r="BY21" i="35" s="1"/>
  <c r="AV21" i="35"/>
  <c r="CA21" i="35" s="1"/>
  <c r="AW20" i="9"/>
  <c r="BG20" i="9"/>
  <c r="BI20" i="9"/>
  <c r="BK20" i="9"/>
  <c r="AP21" i="35"/>
  <c r="BU21" i="35" s="1"/>
  <c r="AZ21" i="35"/>
  <c r="CE21" i="35" s="1"/>
  <c r="BB21" i="35"/>
  <c r="CG21" i="35" s="1"/>
  <c r="BD21" i="35"/>
  <c r="CI21" i="35" s="1"/>
  <c r="BE20" i="9"/>
  <c r="AJ20" i="9"/>
  <c r="AL20" i="9"/>
  <c r="C20" i="42"/>
  <c r="BF21" i="35"/>
  <c r="CK21" i="35" s="1"/>
  <c r="AK21" i="35"/>
  <c r="BP21" i="35" s="1"/>
  <c r="AM21" i="35"/>
  <c r="BR21" i="35" s="1"/>
  <c r="AN20" i="9"/>
  <c r="AP20" i="9"/>
  <c r="AZ20" i="9"/>
  <c r="BB20" i="9"/>
  <c r="AQ21" i="35"/>
  <c r="BV21" i="35" s="1"/>
  <c r="AS21" i="35"/>
  <c r="BX21" i="35" s="1"/>
  <c r="AU21" i="35"/>
  <c r="BZ21" i="35" s="1"/>
  <c r="AV20" i="9"/>
  <c r="AX20" i="9"/>
  <c r="BH20" i="9"/>
  <c r="BJ20" i="9"/>
  <c r="AO21" i="35"/>
  <c r="BT21" i="35" s="1"/>
  <c r="AY21" i="35"/>
  <c r="CD21" i="35" s="1"/>
  <c r="BA21" i="35"/>
  <c r="CF21" i="35" s="1"/>
  <c r="BC21" i="35"/>
  <c r="CH21" i="35" s="1"/>
  <c r="BD20" i="9"/>
  <c r="BF20" i="9"/>
  <c r="AK20" i="9"/>
  <c r="AM20" i="9"/>
  <c r="AW21" i="35"/>
  <c r="CB21" i="35" s="1"/>
  <c r="BG21" i="35"/>
  <c r="CL21" i="35" s="1"/>
  <c r="BI21" i="35"/>
  <c r="CN21" i="35" s="1"/>
  <c r="BK21" i="35"/>
  <c r="CP21" i="35" s="1"/>
  <c r="BL20" i="9"/>
  <c r="AQ20" i="9"/>
  <c r="AS20" i="9"/>
  <c r="AU20" i="9"/>
  <c r="AX21" i="35"/>
  <c r="CC21" i="35" s="1"/>
  <c r="BM20" i="9"/>
  <c r="D20" i="42"/>
  <c r="AJ21" i="35"/>
  <c r="BO21" i="35" s="1"/>
  <c r="AY20" i="9"/>
  <c r="BH21" i="35"/>
  <c r="CM21" i="35" s="1"/>
  <c r="AR20" i="9"/>
  <c r="AL21" i="35"/>
  <c r="BQ21" i="35" s="1"/>
  <c r="BA20" i="9"/>
  <c r="BJ21" i="35"/>
  <c r="CO21" i="35" s="1"/>
  <c r="AT20" i="9"/>
  <c r="AN21" i="35"/>
  <c r="BS21" i="35" s="1"/>
  <c r="BC20" i="9"/>
  <c r="BL21" i="35"/>
  <c r="CQ21" i="35" s="1"/>
  <c r="AO20" i="9"/>
  <c r="BE21" i="35"/>
  <c r="CJ21" i="35" s="1"/>
  <c r="BK24" i="35"/>
  <c r="CP24" i="35" s="1"/>
  <c r="BM24" i="35"/>
  <c r="CR24" i="35" s="1"/>
  <c r="AR24" i="35"/>
  <c r="BW24" i="35" s="1"/>
  <c r="BJ24" i="35"/>
  <c r="CO24" i="35" s="1"/>
  <c r="BC23" i="9"/>
  <c r="BE23" i="9"/>
  <c r="AT24" i="35"/>
  <c r="BY24" i="35" s="1"/>
  <c r="BI23" i="9"/>
  <c r="C23" i="42"/>
  <c r="AN24" i="35"/>
  <c r="BS24" i="35" s="1"/>
  <c r="AP24" i="35"/>
  <c r="BU24" i="35" s="1"/>
  <c r="AZ24" i="35"/>
  <c r="CE24" i="35" s="1"/>
  <c r="AL24" i="35"/>
  <c r="BQ24" i="35" s="1"/>
  <c r="BK23" i="9"/>
  <c r="BM23" i="9"/>
  <c r="AJ23" i="9"/>
  <c r="AV24" i="35"/>
  <c r="CA24" i="35" s="1"/>
  <c r="AX24" i="35"/>
  <c r="CC24" i="35" s="1"/>
  <c r="BH24" i="35"/>
  <c r="CM24" i="35" s="1"/>
  <c r="AL23" i="9"/>
  <c r="AN23" i="9"/>
  <c r="AP23" i="9"/>
  <c r="AR23" i="9"/>
  <c r="BD24" i="35"/>
  <c r="CI24" i="35" s="1"/>
  <c r="BF24" i="35"/>
  <c r="CK24" i="35" s="1"/>
  <c r="AK24" i="35"/>
  <c r="BP24" i="35" s="1"/>
  <c r="D24" i="35" s="1"/>
  <c r="CY24" i="35" s="1"/>
  <c r="AT23" i="9"/>
  <c r="AV23" i="9"/>
  <c r="AX23" i="9"/>
  <c r="AZ23" i="9"/>
  <c r="BL24" i="35"/>
  <c r="CQ24" i="35" s="1"/>
  <c r="AQ24" i="35"/>
  <c r="BV24" i="35" s="1"/>
  <c r="AS24" i="35"/>
  <c r="BX24" i="35" s="1"/>
  <c r="BB23" i="9"/>
  <c r="BD23" i="9"/>
  <c r="BF23" i="9"/>
  <c r="BH23" i="9"/>
  <c r="D23" i="42"/>
  <c r="E23" i="42" s="1"/>
  <c r="AM24" i="35"/>
  <c r="BR24" i="35" s="1"/>
  <c r="AO24" i="35"/>
  <c r="BT24" i="35" s="1"/>
  <c r="AY24" i="35"/>
  <c r="CD24" i="35" s="1"/>
  <c r="BA24" i="35"/>
  <c r="CF24" i="35" s="1"/>
  <c r="BJ23" i="9"/>
  <c r="BL23" i="9"/>
  <c r="AQ23" i="9"/>
  <c r="AK23" i="9"/>
  <c r="AU24" i="35"/>
  <c r="BZ24" i="35" s="1"/>
  <c r="AW24" i="35"/>
  <c r="CB24" i="35" s="1"/>
  <c r="BG24" i="35"/>
  <c r="CL24" i="35" s="1"/>
  <c r="BI24" i="35"/>
  <c r="CN24" i="35" s="1"/>
  <c r="AM23" i="9"/>
  <c r="AO23" i="9"/>
  <c r="AY23" i="9"/>
  <c r="AS23" i="9"/>
  <c r="BE24" i="35"/>
  <c r="CJ24" i="35" s="1"/>
  <c r="AJ24" i="35"/>
  <c r="BO24" i="35" s="1"/>
  <c r="C24" i="35" s="1"/>
  <c r="BB24" i="35"/>
  <c r="CG24" i="35" s="1"/>
  <c r="AU23" i="9"/>
  <c r="AW23" i="9"/>
  <c r="BG23" i="9"/>
  <c r="BA23" i="9"/>
  <c r="BC24" i="35"/>
  <c r="CH24" i="35" s="1"/>
  <c r="AO7" i="9"/>
  <c r="DF5" i="10"/>
  <c r="CX5" i="10"/>
  <c r="AK7" i="9"/>
  <c r="BF7" i="9"/>
  <c r="AX7" i="9"/>
  <c r="AP7" i="9"/>
  <c r="CS5" i="10"/>
  <c r="DM5" i="10"/>
  <c r="CW5" i="10"/>
  <c r="BM7" i="9"/>
  <c r="BE7" i="9"/>
  <c r="AW7" i="9"/>
  <c r="AM8" i="35"/>
  <c r="AO8" i="35"/>
  <c r="AS8" i="35"/>
  <c r="BJ8" i="35"/>
  <c r="CV5" i="10"/>
  <c r="BD7" i="9"/>
  <c r="AU8" i="35"/>
  <c r="AW8" i="35"/>
  <c r="BA8" i="35"/>
  <c r="AR8" i="35"/>
  <c r="AV7" i="9"/>
  <c r="BC8" i="35"/>
  <c r="BE8" i="35"/>
  <c r="BI8" i="35"/>
  <c r="AJ8" i="35"/>
  <c r="BK8" i="35"/>
  <c r="BM8" i="35"/>
  <c r="BB8" i="35"/>
  <c r="AT8" i="35"/>
  <c r="AN8" i="35"/>
  <c r="AQ8" i="35"/>
  <c r="BF8" i="35"/>
  <c r="AX8" i="35"/>
  <c r="AV8" i="35"/>
  <c r="AY8" i="35"/>
  <c r="AL8" i="35"/>
  <c r="AZ8" i="35"/>
  <c r="DE5" i="10"/>
  <c r="BD8" i="35"/>
  <c r="BG8" i="35"/>
  <c r="BH8" i="35"/>
  <c r="DL5" i="10"/>
  <c r="BL8" i="35"/>
  <c r="DK5" i="10"/>
  <c r="BK7" i="9"/>
  <c r="AK8" i="35"/>
  <c r="BL7" i="9"/>
  <c r="DC5" i="10"/>
  <c r="BC7" i="9"/>
  <c r="AP8" i="35"/>
  <c r="CU5" i="10"/>
  <c r="AU7" i="9"/>
  <c r="DD5" i="10"/>
  <c r="DB5" i="10"/>
  <c r="BJ7" i="9"/>
  <c r="CT5" i="10"/>
  <c r="BB7" i="9"/>
  <c r="AN7" i="9"/>
  <c r="AT7" i="9"/>
  <c r="BI7" i="9"/>
  <c r="DA5" i="10"/>
  <c r="DJ5" i="10"/>
  <c r="CZ5" i="10"/>
  <c r="T7" i="18" s="1"/>
  <c r="AZ7" i="9"/>
  <c r="AR7" i="9"/>
  <c r="DI5" i="10"/>
  <c r="BA7" i="9"/>
  <c r="AM7" i="9"/>
  <c r="DH5" i="10"/>
  <c r="DG5" i="10"/>
  <c r="AS7" i="9"/>
  <c r="CY5" i="10"/>
  <c r="S6" i="14" s="1"/>
  <c r="AL7" i="9"/>
  <c r="BG7" i="9"/>
  <c r="AY7" i="9"/>
  <c r="BH7" i="9"/>
  <c r="AQ7" i="9"/>
  <c r="BM29" i="35"/>
  <c r="CR29" i="35" s="1"/>
  <c r="AR29" i="35"/>
  <c r="BW29" i="35" s="1"/>
  <c r="AT29" i="35"/>
  <c r="BY29" i="35" s="1"/>
  <c r="AV29" i="35"/>
  <c r="CA29" i="35" s="1"/>
  <c r="AW28" i="9"/>
  <c r="BG28" i="9"/>
  <c r="BI28" i="9"/>
  <c r="BK28" i="9"/>
  <c r="AP29" i="35"/>
  <c r="BU29" i="35" s="1"/>
  <c r="AZ29" i="35"/>
  <c r="CE29" i="35" s="1"/>
  <c r="BB29" i="35"/>
  <c r="CG29" i="35" s="1"/>
  <c r="BD29" i="35"/>
  <c r="CI29" i="35" s="1"/>
  <c r="BE28" i="9"/>
  <c r="AJ28" i="9"/>
  <c r="AL28" i="9"/>
  <c r="AX29" i="35"/>
  <c r="CC29" i="35" s="1"/>
  <c r="BH29" i="35"/>
  <c r="CM29" i="35" s="1"/>
  <c r="BJ29" i="35"/>
  <c r="CO29" i="35" s="1"/>
  <c r="BL29" i="35"/>
  <c r="CQ29" i="35" s="1"/>
  <c r="BM28" i="9"/>
  <c r="AR28" i="9"/>
  <c r="AT28" i="9"/>
  <c r="C28" i="42"/>
  <c r="BF29" i="35"/>
  <c r="CK29" i="35" s="1"/>
  <c r="AK29" i="35"/>
  <c r="BP29" i="35" s="1"/>
  <c r="AM29" i="35"/>
  <c r="BR29" i="35" s="1"/>
  <c r="AN28" i="9"/>
  <c r="AP28" i="9"/>
  <c r="AZ28" i="9"/>
  <c r="BB28" i="9"/>
  <c r="AQ29" i="35"/>
  <c r="BV29" i="35" s="1"/>
  <c r="AS29" i="35"/>
  <c r="BX29" i="35" s="1"/>
  <c r="AU29" i="35"/>
  <c r="BZ29" i="35" s="1"/>
  <c r="AV28" i="9"/>
  <c r="AX28" i="9"/>
  <c r="BH28" i="9"/>
  <c r="BJ28" i="9"/>
  <c r="AO29" i="35"/>
  <c r="BT29" i="35" s="1"/>
  <c r="AY29" i="35"/>
  <c r="CD29" i="35" s="1"/>
  <c r="BA29" i="35"/>
  <c r="CF29" i="35" s="1"/>
  <c r="BC29" i="35"/>
  <c r="CH29" i="35" s="1"/>
  <c r="BD28" i="9"/>
  <c r="BF28" i="9"/>
  <c r="AK28" i="9"/>
  <c r="AM28" i="9"/>
  <c r="AW29" i="35"/>
  <c r="CB29" i="35" s="1"/>
  <c r="BG29" i="35"/>
  <c r="CL29" i="35" s="1"/>
  <c r="BI29" i="35"/>
  <c r="CN29" i="35" s="1"/>
  <c r="BK29" i="35"/>
  <c r="CP29" i="35" s="1"/>
  <c r="BL28" i="9"/>
  <c r="AQ28" i="9"/>
  <c r="AS28" i="9"/>
  <c r="AU28" i="9"/>
  <c r="BE29" i="35"/>
  <c r="CJ29" i="35" s="1"/>
  <c r="AJ29" i="35"/>
  <c r="BO29" i="35" s="1"/>
  <c r="C29" i="35" s="1"/>
  <c r="AL29" i="35"/>
  <c r="BQ29" i="35" s="1"/>
  <c r="AN29" i="35"/>
  <c r="BS29" i="35" s="1"/>
  <c r="AO28" i="9"/>
  <c r="AY28" i="9"/>
  <c r="BA28" i="9"/>
  <c r="BC28" i="9"/>
  <c r="AJ26" i="35"/>
  <c r="BO26" i="35" s="1"/>
  <c r="C26" i="35" s="1"/>
  <c r="CX26" i="35" s="1"/>
  <c r="AL26" i="35"/>
  <c r="BQ26" i="35" s="1"/>
  <c r="AN26" i="35"/>
  <c r="BS26" i="35" s="1"/>
  <c r="BF26" i="35"/>
  <c r="CK26" i="35" s="1"/>
  <c r="BG25" i="9"/>
  <c r="BI25" i="9"/>
  <c r="BK25" i="9"/>
  <c r="BM25" i="9"/>
  <c r="C25" i="42"/>
  <c r="AR26" i="35"/>
  <c r="BW26" i="35" s="1"/>
  <c r="AT26" i="35"/>
  <c r="BY26" i="35" s="1"/>
  <c r="AV26" i="35"/>
  <c r="CA26" i="35" s="1"/>
  <c r="AP26" i="35"/>
  <c r="BU26" i="35" s="1"/>
  <c r="AJ25" i="9"/>
  <c r="AL25" i="9"/>
  <c r="AN25" i="9"/>
  <c r="AZ26" i="35"/>
  <c r="CE26" i="35" s="1"/>
  <c r="BB26" i="35"/>
  <c r="CG26" i="35" s="1"/>
  <c r="BD26" i="35"/>
  <c r="CI26" i="35" s="1"/>
  <c r="AX26" i="35"/>
  <c r="CC26" i="35" s="1"/>
  <c r="AR25" i="9"/>
  <c r="AT25" i="9"/>
  <c r="AV25" i="9"/>
  <c r="BH26" i="35"/>
  <c r="CM26" i="35" s="1"/>
  <c r="BJ26" i="35"/>
  <c r="CO26" i="35" s="1"/>
  <c r="BL26" i="35"/>
  <c r="CQ26" i="35" s="1"/>
  <c r="AP25" i="9"/>
  <c r="AZ25" i="9"/>
  <c r="BB25" i="9"/>
  <c r="BD25" i="9"/>
  <c r="AK26" i="35"/>
  <c r="BP26" i="35" s="1"/>
  <c r="D26" i="35" s="1"/>
  <c r="CY26" i="35" s="1"/>
  <c r="AM26" i="35"/>
  <c r="BR26" i="35" s="1"/>
  <c r="AO26" i="35"/>
  <c r="BT26" i="35" s="1"/>
  <c r="AX25" i="9"/>
  <c r="BH25" i="9"/>
  <c r="BJ25" i="9"/>
  <c r="BL25" i="9"/>
  <c r="AQ26" i="35"/>
  <c r="BV26" i="35" s="1"/>
  <c r="AS26" i="35"/>
  <c r="BX26" i="35" s="1"/>
  <c r="AU26" i="35"/>
  <c r="BZ26" i="35" s="1"/>
  <c r="AW26" i="35"/>
  <c r="CB26" i="35" s="1"/>
  <c r="BF25" i="9"/>
  <c r="AK25" i="9"/>
  <c r="AM25" i="9"/>
  <c r="AO25" i="9"/>
  <c r="AY26" i="35"/>
  <c r="CD26" i="35" s="1"/>
  <c r="BA26" i="35"/>
  <c r="CF26" i="35" s="1"/>
  <c r="BC26" i="35"/>
  <c r="CH26" i="35" s="1"/>
  <c r="BE26" i="35"/>
  <c r="CJ26" i="35" s="1"/>
  <c r="AQ25" i="9"/>
  <c r="AS25" i="9"/>
  <c r="AU25" i="9"/>
  <c r="AW25" i="9"/>
  <c r="BE25" i="9"/>
  <c r="BG26" i="35"/>
  <c r="CL26" i="35" s="1"/>
  <c r="BI26" i="35"/>
  <c r="CN26" i="35" s="1"/>
  <c r="BK26" i="35"/>
  <c r="CP26" i="35" s="1"/>
  <c r="BM26" i="35"/>
  <c r="CR26" i="35" s="1"/>
  <c r="AY25" i="9"/>
  <c r="BA25" i="9"/>
  <c r="BC25" i="9"/>
  <c r="AV16" i="35"/>
  <c r="CA16" i="35" s="1"/>
  <c r="AX16" i="35"/>
  <c r="CC16" i="35" s="1"/>
  <c r="BH16" i="35"/>
  <c r="CM16" i="35" s="1"/>
  <c r="BJ16" i="35"/>
  <c r="CO16" i="35" s="1"/>
  <c r="AJ15" i="9"/>
  <c r="BH15" i="9"/>
  <c r="BA15" i="9"/>
  <c r="BD16" i="35"/>
  <c r="CI16" i="35" s="1"/>
  <c r="BF16" i="35"/>
  <c r="CK16" i="35" s="1"/>
  <c r="AK16" i="35"/>
  <c r="BP16" i="35" s="1"/>
  <c r="D16" i="35" s="1"/>
  <c r="AL15" i="9"/>
  <c r="AU15" i="9"/>
  <c r="AN15" i="9"/>
  <c r="BL15" i="9"/>
  <c r="BL16" i="35"/>
  <c r="CQ16" i="35" s="1"/>
  <c r="AQ16" i="35"/>
  <c r="BV16" i="35" s="1"/>
  <c r="AS16" i="35"/>
  <c r="BX16" i="35" s="1"/>
  <c r="AT15" i="9"/>
  <c r="BE15" i="9"/>
  <c r="AY15" i="9"/>
  <c r="AR15" i="9"/>
  <c r="AM16" i="35"/>
  <c r="BR16" i="35" s="1"/>
  <c r="AO16" i="35"/>
  <c r="BT16" i="35" s="1"/>
  <c r="AY16" i="35"/>
  <c r="CD16" i="35" s="1"/>
  <c r="BA16" i="35"/>
  <c r="CF16" i="35" s="1"/>
  <c r="BB15" i="9"/>
  <c r="AK15" i="9"/>
  <c r="BI15" i="9"/>
  <c r="BC15" i="9"/>
  <c r="AU16" i="35"/>
  <c r="BZ16" i="35" s="1"/>
  <c r="AW16" i="35"/>
  <c r="CB16" i="35" s="1"/>
  <c r="BG16" i="35"/>
  <c r="CL16" i="35" s="1"/>
  <c r="BI16" i="35"/>
  <c r="CN16" i="35" s="1"/>
  <c r="BJ15" i="9"/>
  <c r="AV15" i="9"/>
  <c r="AO15" i="9"/>
  <c r="BM15" i="9"/>
  <c r="BC16" i="35"/>
  <c r="CH16" i="35" s="1"/>
  <c r="BE16" i="35"/>
  <c r="CJ16" i="35" s="1"/>
  <c r="AJ16" i="35"/>
  <c r="BO16" i="35" s="1"/>
  <c r="AL16" i="35"/>
  <c r="BQ16" i="35" s="1"/>
  <c r="AP15" i="9"/>
  <c r="BG15" i="9"/>
  <c r="AZ15" i="9"/>
  <c r="AS15" i="9"/>
  <c r="BK16" i="35"/>
  <c r="CP16" i="35" s="1"/>
  <c r="BM16" i="35"/>
  <c r="CR16" i="35" s="1"/>
  <c r="AR16" i="35"/>
  <c r="BW16" i="35" s="1"/>
  <c r="AT16" i="35"/>
  <c r="BY16" i="35" s="1"/>
  <c r="AX15" i="9"/>
  <c r="AM15" i="9"/>
  <c r="BK15" i="9"/>
  <c r="BD15" i="9"/>
  <c r="AQ15" i="9"/>
  <c r="AN16" i="35"/>
  <c r="BS16" i="35" s="1"/>
  <c r="AP16" i="35"/>
  <c r="BU16" i="35" s="1"/>
  <c r="AZ16" i="35"/>
  <c r="CE16" i="35" s="1"/>
  <c r="BB16" i="35"/>
  <c r="CG16" i="35" s="1"/>
  <c r="BF15" i="9"/>
  <c r="C15" i="42"/>
  <c r="AW15" i="9"/>
  <c r="C13" i="35"/>
  <c r="BA23" i="35"/>
  <c r="CF23" i="35" s="1"/>
  <c r="BC23" i="35"/>
  <c r="CH23" i="35" s="1"/>
  <c r="BE23" i="35"/>
  <c r="CJ23" i="35" s="1"/>
  <c r="AJ23" i="35"/>
  <c r="BO23" i="35" s="1"/>
  <c r="AK22" i="9"/>
  <c r="AM22" i="9"/>
  <c r="AO22" i="9"/>
  <c r="AY22" i="9"/>
  <c r="BI23" i="35"/>
  <c r="CN23" i="35" s="1"/>
  <c r="BK23" i="35"/>
  <c r="CP23" i="35" s="1"/>
  <c r="BM23" i="35"/>
  <c r="CR23" i="35" s="1"/>
  <c r="AR23" i="35"/>
  <c r="BW23" i="35" s="1"/>
  <c r="AS22" i="9"/>
  <c r="AU22" i="9"/>
  <c r="AW22" i="9"/>
  <c r="BG22" i="9"/>
  <c r="C22" i="42"/>
  <c r="AL23" i="35"/>
  <c r="BQ23" i="35" s="1"/>
  <c r="AN23" i="35"/>
  <c r="BS23" i="35" s="1"/>
  <c r="AP23" i="35"/>
  <c r="BU23" i="35" s="1"/>
  <c r="AZ23" i="35"/>
  <c r="CE23" i="35" s="1"/>
  <c r="BA22" i="9"/>
  <c r="BC22" i="9"/>
  <c r="BE22" i="9"/>
  <c r="AT23" i="35"/>
  <c r="BY23" i="35" s="1"/>
  <c r="AV23" i="35"/>
  <c r="CA23" i="35" s="1"/>
  <c r="AX23" i="35"/>
  <c r="CC23" i="35" s="1"/>
  <c r="BH23" i="35"/>
  <c r="CM23" i="35" s="1"/>
  <c r="BI22" i="9"/>
  <c r="BK22" i="9"/>
  <c r="BM22" i="9"/>
  <c r="BB23" i="35"/>
  <c r="CG23" i="35" s="1"/>
  <c r="BD23" i="35"/>
  <c r="CI23" i="35" s="1"/>
  <c r="BF23" i="35"/>
  <c r="CK23" i="35" s="1"/>
  <c r="AJ22" i="9"/>
  <c r="AL22" i="9"/>
  <c r="AN22" i="9"/>
  <c r="AP22" i="9"/>
  <c r="BJ23" i="35"/>
  <c r="CO23" i="35" s="1"/>
  <c r="BL23" i="35"/>
  <c r="CQ23" i="35" s="1"/>
  <c r="AQ23" i="35"/>
  <c r="BV23" i="35" s="1"/>
  <c r="AR22" i="9"/>
  <c r="AT22" i="9"/>
  <c r="AV22" i="9"/>
  <c r="AX22" i="9"/>
  <c r="AK23" i="35"/>
  <c r="BP23" i="35" s="1"/>
  <c r="D23" i="35" s="1"/>
  <c r="CY23" i="35" s="1"/>
  <c r="AM23" i="35"/>
  <c r="BR23" i="35" s="1"/>
  <c r="AO23" i="35"/>
  <c r="BT23" i="35" s="1"/>
  <c r="AY23" i="35"/>
  <c r="CD23" i="35" s="1"/>
  <c r="AZ22" i="9"/>
  <c r="BB22" i="9"/>
  <c r="BD22" i="9"/>
  <c r="BF22" i="9"/>
  <c r="AS23" i="35"/>
  <c r="BX23" i="35" s="1"/>
  <c r="AU23" i="35"/>
  <c r="BZ23" i="35" s="1"/>
  <c r="AW23" i="35"/>
  <c r="CB23" i="35" s="1"/>
  <c r="BG23" i="35"/>
  <c r="CL23" i="35" s="1"/>
  <c r="BH22" i="9"/>
  <c r="BJ22" i="9"/>
  <c r="BL22" i="9"/>
  <c r="AQ22" i="9"/>
  <c r="BA15" i="35"/>
  <c r="CF15" i="35" s="1"/>
  <c r="BC15" i="35"/>
  <c r="CH15" i="35" s="1"/>
  <c r="BE15" i="35"/>
  <c r="CJ15" i="35" s="1"/>
  <c r="AJ15" i="35"/>
  <c r="BO15" i="35" s="1"/>
  <c r="C15" i="35" s="1"/>
  <c r="CX15" i="35" s="1"/>
  <c r="AS14" i="9"/>
  <c r="AT14" i="9"/>
  <c r="BI14" i="9"/>
  <c r="BB14" i="9"/>
  <c r="BI15" i="35"/>
  <c r="CN15" i="35" s="1"/>
  <c r="BK15" i="35"/>
  <c r="CP15" i="35" s="1"/>
  <c r="BM15" i="35"/>
  <c r="CR15" i="35" s="1"/>
  <c r="AR15" i="35"/>
  <c r="BW15" i="35" s="1"/>
  <c r="BH15" i="35"/>
  <c r="CM15" i="35" s="1"/>
  <c r="BE14" i="9"/>
  <c r="AM14" i="9"/>
  <c r="BM14" i="9"/>
  <c r="C14" i="42"/>
  <c r="AL15" i="35"/>
  <c r="BQ15" i="35" s="1"/>
  <c r="AN15" i="35"/>
  <c r="BS15" i="35" s="1"/>
  <c r="AP15" i="35"/>
  <c r="BU15" i="35" s="1"/>
  <c r="AZ15" i="35"/>
  <c r="CE15" i="35" s="1"/>
  <c r="AN14" i="9"/>
  <c r="AU14" i="9"/>
  <c r="AY14" i="9"/>
  <c r="AT15" i="35"/>
  <c r="BY15" i="35" s="1"/>
  <c r="AV15" i="35"/>
  <c r="CA15" i="35" s="1"/>
  <c r="AX15" i="35"/>
  <c r="CC15" i="35" s="1"/>
  <c r="AJ14" i="9"/>
  <c r="AV14" i="9"/>
  <c r="BF14" i="9"/>
  <c r="BJ14" i="9"/>
  <c r="BB15" i="35"/>
  <c r="CG15" i="35" s="1"/>
  <c r="BD15" i="35"/>
  <c r="CI15" i="35" s="1"/>
  <c r="BF15" i="35"/>
  <c r="CK15" i="35" s="1"/>
  <c r="AR14" i="9"/>
  <c r="BD14" i="9"/>
  <c r="AW14" i="9"/>
  <c r="AO14" i="9"/>
  <c r="BJ15" i="35"/>
  <c r="CO15" i="35" s="1"/>
  <c r="BL15" i="35"/>
  <c r="AQ15" i="35"/>
  <c r="BV15" i="35" s="1"/>
  <c r="AZ14" i="9"/>
  <c r="BL14" i="9"/>
  <c r="BG14" i="9"/>
  <c r="BA14" i="9"/>
  <c r="D14" i="42"/>
  <c r="AK15" i="35"/>
  <c r="BP15" i="35" s="1"/>
  <c r="D15" i="35" s="1"/>
  <c r="AM15" i="35"/>
  <c r="BR15" i="35" s="1"/>
  <c r="AO15" i="35"/>
  <c r="BT15" i="35" s="1"/>
  <c r="AY15" i="35"/>
  <c r="CD15" i="35" s="1"/>
  <c r="BH14" i="9"/>
  <c r="AQ14" i="9"/>
  <c r="AL14" i="9"/>
  <c r="BK14" i="9"/>
  <c r="BC14" i="9"/>
  <c r="AX14" i="9"/>
  <c r="AP14" i="9"/>
  <c r="AS15" i="35"/>
  <c r="BX15" i="35" s="1"/>
  <c r="AU15" i="35"/>
  <c r="BZ15" i="35" s="1"/>
  <c r="AW15" i="35"/>
  <c r="CB15" i="35" s="1"/>
  <c r="BG15" i="35"/>
  <c r="CL15" i="35" s="1"/>
  <c r="AK14" i="9"/>
  <c r="BM9" i="35"/>
  <c r="CR9" i="35" s="1"/>
  <c r="AR9" i="35"/>
  <c r="BW9" i="35" s="1"/>
  <c r="AT9" i="35"/>
  <c r="BY9" i="35" s="1"/>
  <c r="BL9" i="35"/>
  <c r="CQ9" i="35" s="1"/>
  <c r="AW8" i="9"/>
  <c r="AZ8" i="9"/>
  <c r="AY8" i="9"/>
  <c r="BK8" i="9"/>
  <c r="AP9" i="35"/>
  <c r="BU9" i="35" s="1"/>
  <c r="AZ9" i="35"/>
  <c r="CE9" i="35" s="1"/>
  <c r="BB9" i="35"/>
  <c r="CG9" i="35" s="1"/>
  <c r="AN9" i="35"/>
  <c r="BS9" i="35" s="1"/>
  <c r="BE8" i="9"/>
  <c r="BH8" i="9"/>
  <c r="BA8" i="9"/>
  <c r="AX9" i="35"/>
  <c r="CC9" i="35" s="1"/>
  <c r="BH9" i="35"/>
  <c r="CM9" i="35" s="1"/>
  <c r="BJ9" i="35"/>
  <c r="CO9" i="35" s="1"/>
  <c r="AV9" i="35"/>
  <c r="CA9" i="35" s="1"/>
  <c r="BM8" i="9"/>
  <c r="AL8" i="9"/>
  <c r="BC8" i="9"/>
  <c r="C8" i="42"/>
  <c r="BF9" i="35"/>
  <c r="CK9" i="35" s="1"/>
  <c r="AK9" i="35"/>
  <c r="BP9" i="35" s="1"/>
  <c r="D9" i="35" s="1"/>
  <c r="CY9" i="35" s="1"/>
  <c r="F9" i="35" s="1"/>
  <c r="DA9" i="35" s="1"/>
  <c r="H9" i="35" s="1"/>
  <c r="DC9" i="35" s="1"/>
  <c r="J9" i="35" s="1"/>
  <c r="DE9" i="35" s="1"/>
  <c r="L9" i="35" s="1"/>
  <c r="DG9" i="35" s="1"/>
  <c r="N9" i="35" s="1"/>
  <c r="DI9" i="35" s="1"/>
  <c r="P9" i="35" s="1"/>
  <c r="DK9" i="35" s="1"/>
  <c r="AM9" i="35"/>
  <c r="BR9" i="35" s="1"/>
  <c r="AN8" i="9"/>
  <c r="AP8" i="9"/>
  <c r="AT8" i="9"/>
  <c r="AK8" i="9"/>
  <c r="AQ9" i="35"/>
  <c r="BV9" i="35" s="1"/>
  <c r="AS9" i="35"/>
  <c r="BX9" i="35" s="1"/>
  <c r="AU9" i="35"/>
  <c r="BZ9" i="35" s="1"/>
  <c r="AV8" i="9"/>
  <c r="AX8" i="9"/>
  <c r="BB8" i="9"/>
  <c r="BG8" i="9"/>
  <c r="AO9" i="35"/>
  <c r="BT9" i="35" s="1"/>
  <c r="AY9" i="35"/>
  <c r="CD9" i="35" s="1"/>
  <c r="BA9" i="35"/>
  <c r="CF9" i="35" s="1"/>
  <c r="BC9" i="35"/>
  <c r="CH9" i="35" s="1"/>
  <c r="BD8" i="9"/>
  <c r="BF8" i="9"/>
  <c r="BJ8" i="9"/>
  <c r="AM8" i="9"/>
  <c r="AW9" i="35"/>
  <c r="CB9" i="35" s="1"/>
  <c r="BG9" i="35"/>
  <c r="CL9" i="35" s="1"/>
  <c r="BI9" i="35"/>
  <c r="CN9" i="35" s="1"/>
  <c r="BK9" i="35"/>
  <c r="CP9" i="35" s="1"/>
  <c r="BL8" i="9"/>
  <c r="AS8" i="9"/>
  <c r="BI8" i="9"/>
  <c r="BE9" i="35"/>
  <c r="CJ9" i="35" s="1"/>
  <c r="AJ9" i="35"/>
  <c r="BO9" i="35" s="1"/>
  <c r="C9" i="35" s="1"/>
  <c r="AL9" i="35"/>
  <c r="BQ9" i="35" s="1"/>
  <c r="BD9" i="35"/>
  <c r="CI9" i="35" s="1"/>
  <c r="AO8" i="9"/>
  <c r="AR8" i="9"/>
  <c r="AU8" i="9"/>
  <c r="AQ8" i="9"/>
  <c r="AJ30" i="35"/>
  <c r="BO30" i="35" s="1"/>
  <c r="C30" i="35" s="1"/>
  <c r="AL30" i="35"/>
  <c r="BQ30" i="35" s="1"/>
  <c r="AN30" i="35"/>
  <c r="BS30" i="35" s="1"/>
  <c r="AX30" i="35"/>
  <c r="CC30" i="35" s="1"/>
  <c r="BG29" i="9"/>
  <c r="BI29" i="9"/>
  <c r="BK29" i="9"/>
  <c r="BM29" i="9"/>
  <c r="AR30" i="35"/>
  <c r="BW30" i="35" s="1"/>
  <c r="AT30" i="35"/>
  <c r="BY30" i="35" s="1"/>
  <c r="AV30" i="35"/>
  <c r="CA30" i="35" s="1"/>
  <c r="BF30" i="35"/>
  <c r="CK30" i="35" s="1"/>
  <c r="AJ29" i="9"/>
  <c r="AL29" i="9"/>
  <c r="AN29" i="9"/>
  <c r="AZ30" i="35"/>
  <c r="CE30" i="35" s="1"/>
  <c r="BB30" i="35"/>
  <c r="CG30" i="35" s="1"/>
  <c r="BD30" i="35"/>
  <c r="CI30" i="35" s="1"/>
  <c r="AP30" i="35"/>
  <c r="BU30" i="35" s="1"/>
  <c r="AR29" i="9"/>
  <c r="AT29" i="9"/>
  <c r="AV29" i="9"/>
  <c r="BH30" i="35"/>
  <c r="CM30" i="35" s="1"/>
  <c r="BJ30" i="35"/>
  <c r="CO30" i="35" s="1"/>
  <c r="BL30" i="35"/>
  <c r="CQ30" i="35" s="1"/>
  <c r="AP29" i="9"/>
  <c r="AZ29" i="9"/>
  <c r="BB29" i="9"/>
  <c r="BD29" i="9"/>
  <c r="AK30" i="35"/>
  <c r="BP30" i="35" s="1"/>
  <c r="D30" i="35" s="1"/>
  <c r="AM30" i="35"/>
  <c r="BR30" i="35" s="1"/>
  <c r="AO30" i="35"/>
  <c r="BT30" i="35" s="1"/>
  <c r="AX29" i="9"/>
  <c r="BH29" i="9"/>
  <c r="BJ29" i="9"/>
  <c r="BL29" i="9"/>
  <c r="AQ30" i="35"/>
  <c r="BV30" i="35" s="1"/>
  <c r="AS30" i="35"/>
  <c r="BX30" i="35" s="1"/>
  <c r="AU30" i="35"/>
  <c r="BZ30" i="35" s="1"/>
  <c r="AW30" i="35"/>
  <c r="CB30" i="35" s="1"/>
  <c r="BF29" i="9"/>
  <c r="AK29" i="9"/>
  <c r="AM29" i="9"/>
  <c r="AO29" i="9"/>
  <c r="AY30" i="35"/>
  <c r="CD30" i="35" s="1"/>
  <c r="BA30" i="35"/>
  <c r="CF30" i="35" s="1"/>
  <c r="BC30" i="35"/>
  <c r="CH30" i="35" s="1"/>
  <c r="BE30" i="35"/>
  <c r="CJ30" i="35" s="1"/>
  <c r="AQ29" i="9"/>
  <c r="AS29" i="9"/>
  <c r="AU29" i="9"/>
  <c r="AW29" i="9"/>
  <c r="C29" i="42"/>
  <c r="BG30" i="35"/>
  <c r="CL30" i="35" s="1"/>
  <c r="BI30" i="35"/>
  <c r="CN30" i="35" s="1"/>
  <c r="BK30" i="35"/>
  <c r="CP30" i="35" s="1"/>
  <c r="BM30" i="35"/>
  <c r="CR30" i="35" s="1"/>
  <c r="AY29" i="9"/>
  <c r="BA29" i="9"/>
  <c r="BC29" i="9"/>
  <c r="BE29" i="9"/>
  <c r="C17" i="42"/>
  <c r="AR18" i="35"/>
  <c r="BW18" i="35" s="1"/>
  <c r="AT18" i="35"/>
  <c r="BY18" i="35" s="1"/>
  <c r="AV18" i="35"/>
  <c r="CA18" i="35" s="1"/>
  <c r="AX18" i="35"/>
  <c r="CC18" i="35" s="1"/>
  <c r="AO17" i="9"/>
  <c r="BI17" i="9"/>
  <c r="AK17" i="9"/>
  <c r="AZ18" i="35"/>
  <c r="CE18" i="35" s="1"/>
  <c r="BB18" i="35"/>
  <c r="CG18" i="35" s="1"/>
  <c r="BD18" i="35"/>
  <c r="CI18" i="35" s="1"/>
  <c r="BF18" i="35"/>
  <c r="CK18" i="35" s="1"/>
  <c r="AY17" i="9"/>
  <c r="AS17" i="9"/>
  <c r="AU17" i="9"/>
  <c r="BH18" i="35"/>
  <c r="CM18" i="35" s="1"/>
  <c r="BJ18" i="35"/>
  <c r="CO18" i="35" s="1"/>
  <c r="BL18" i="35"/>
  <c r="CQ18" i="35" s="1"/>
  <c r="AP17" i="9"/>
  <c r="BG17" i="9"/>
  <c r="BB17" i="9"/>
  <c r="BD17" i="9"/>
  <c r="AK18" i="35"/>
  <c r="BP18" i="35" s="1"/>
  <c r="AM18" i="35"/>
  <c r="BR18" i="35" s="1"/>
  <c r="AO18" i="35"/>
  <c r="BT18" i="35" s="1"/>
  <c r="AX17" i="9"/>
  <c r="AQ17" i="9"/>
  <c r="BJ17" i="9"/>
  <c r="BL17" i="9"/>
  <c r="AQ18" i="35"/>
  <c r="BV18" i="35" s="1"/>
  <c r="AS18" i="35"/>
  <c r="BX18" i="35" s="1"/>
  <c r="AU18" i="35"/>
  <c r="BZ18" i="35" s="1"/>
  <c r="AW18" i="35"/>
  <c r="CB18" i="35" s="1"/>
  <c r="AL17" i="9"/>
  <c r="AZ17" i="9"/>
  <c r="AJ17" i="9"/>
  <c r="AM17" i="9"/>
  <c r="AY18" i="35"/>
  <c r="CD18" i="35" s="1"/>
  <c r="BA18" i="35"/>
  <c r="CF18" i="35" s="1"/>
  <c r="BC18" i="35"/>
  <c r="CH18" i="35" s="1"/>
  <c r="BE18" i="35"/>
  <c r="CJ18" i="35" s="1"/>
  <c r="AN17" i="9"/>
  <c r="BH17" i="9"/>
  <c r="AT17" i="9"/>
  <c r="AV17" i="9"/>
  <c r="BG18" i="35"/>
  <c r="CL18" i="35" s="1"/>
  <c r="BI18" i="35"/>
  <c r="CN18" i="35" s="1"/>
  <c r="BK18" i="35"/>
  <c r="CP18" i="35" s="1"/>
  <c r="BM18" i="35"/>
  <c r="CR18" i="35" s="1"/>
  <c r="AW17" i="9"/>
  <c r="AR17" i="9"/>
  <c r="BC17" i="9"/>
  <c r="BE17" i="9"/>
  <c r="AP18" i="35"/>
  <c r="BU18" i="35" s="1"/>
  <c r="BF17" i="9"/>
  <c r="BA17" i="9"/>
  <c r="BK17" i="9"/>
  <c r="BM17" i="9"/>
  <c r="AJ18" i="35"/>
  <c r="BO18" i="35" s="1"/>
  <c r="C18" i="35" s="1"/>
  <c r="AL18" i="35"/>
  <c r="BQ18" i="35" s="1"/>
  <c r="AN18" i="35"/>
  <c r="BS18" i="35" s="1"/>
  <c r="BL12" i="35"/>
  <c r="CQ12" i="35" s="1"/>
  <c r="AQ12" i="35"/>
  <c r="BV12" i="35" s="1"/>
  <c r="AS12" i="35"/>
  <c r="BX12" i="35" s="1"/>
  <c r="AT11" i="9"/>
  <c r="AX11" i="9"/>
  <c r="AJ11" i="9"/>
  <c r="BM11" i="9"/>
  <c r="AM12" i="35"/>
  <c r="BR12" i="35" s="1"/>
  <c r="AO12" i="35"/>
  <c r="BT12" i="35" s="1"/>
  <c r="AY12" i="35"/>
  <c r="CD12" i="35" s="1"/>
  <c r="BA12" i="35"/>
  <c r="CF12" i="35" s="1"/>
  <c r="BB11" i="9"/>
  <c r="BF11" i="9"/>
  <c r="AW11" i="9"/>
  <c r="AO11" i="9"/>
  <c r="AU12" i="35"/>
  <c r="BZ12" i="35" s="1"/>
  <c r="AW12" i="35"/>
  <c r="CB12" i="35" s="1"/>
  <c r="BG12" i="35"/>
  <c r="CL12" i="35" s="1"/>
  <c r="BI12" i="35"/>
  <c r="CN12" i="35" s="1"/>
  <c r="BJ11" i="9"/>
  <c r="AR11" i="9"/>
  <c r="BI11" i="9"/>
  <c r="BA11" i="9"/>
  <c r="C11" i="42"/>
  <c r="AN12" i="35"/>
  <c r="BS12" i="35" s="1"/>
  <c r="AP12" i="35"/>
  <c r="BU12" i="35" s="1"/>
  <c r="AZ12" i="35"/>
  <c r="CE12" i="35" s="1"/>
  <c r="BB12" i="35"/>
  <c r="CG12" i="35" s="1"/>
  <c r="BC11" i="9"/>
  <c r="BG11" i="9"/>
  <c r="BL11" i="9"/>
  <c r="AV12" i="35"/>
  <c r="CA12" i="35" s="1"/>
  <c r="AX12" i="35"/>
  <c r="CC12" i="35" s="1"/>
  <c r="BH12" i="35"/>
  <c r="CM12" i="35" s="1"/>
  <c r="BJ12" i="35"/>
  <c r="CO12" i="35" s="1"/>
  <c r="BK11" i="9"/>
  <c r="AV11" i="9"/>
  <c r="AN11" i="9"/>
  <c r="BE12" i="35"/>
  <c r="CJ12" i="35" s="1"/>
  <c r="AL11" i="9"/>
  <c r="AY11" i="9"/>
  <c r="BM12" i="35"/>
  <c r="CR12" i="35" s="1"/>
  <c r="AM11" i="9"/>
  <c r="AZ11" i="9"/>
  <c r="BF12" i="35"/>
  <c r="CK12" i="35" s="1"/>
  <c r="AU11" i="9"/>
  <c r="AQ11" i="9"/>
  <c r="AJ12" i="35"/>
  <c r="BO12" i="35" s="1"/>
  <c r="C12" i="35" s="1"/>
  <c r="AP11" i="9"/>
  <c r="BD11" i="9"/>
  <c r="AR12" i="35"/>
  <c r="BW12" i="35" s="1"/>
  <c r="BE11" i="9"/>
  <c r="BC12" i="35"/>
  <c r="CH12" i="35" s="1"/>
  <c r="AK12" i="35"/>
  <c r="BP12" i="35" s="1"/>
  <c r="AS11" i="9"/>
  <c r="BK12" i="35"/>
  <c r="CP12" i="35" s="1"/>
  <c r="AL12" i="35"/>
  <c r="BQ12" i="35" s="1"/>
  <c r="BH11" i="9"/>
  <c r="BD12" i="35"/>
  <c r="CI12" i="35" s="1"/>
  <c r="AT12" i="35"/>
  <c r="BY12" i="35" s="1"/>
  <c r="AK11" i="9"/>
  <c r="AP17" i="35"/>
  <c r="BU17" i="35" s="1"/>
  <c r="AZ17" i="35"/>
  <c r="CE17" i="35" s="1"/>
  <c r="BB17" i="35"/>
  <c r="CG17" i="35" s="1"/>
  <c r="BD17" i="35"/>
  <c r="CI17" i="35" s="1"/>
  <c r="AZ16" i="9"/>
  <c r="AO16" i="9"/>
  <c r="BM16" i="9"/>
  <c r="AX17" i="35"/>
  <c r="CC17" i="35" s="1"/>
  <c r="BH17" i="35"/>
  <c r="CM17" i="35" s="1"/>
  <c r="BJ17" i="35"/>
  <c r="CO17" i="35" s="1"/>
  <c r="AN16" i="9"/>
  <c r="BH16" i="9"/>
  <c r="AY16" i="9"/>
  <c r="AS16" i="9"/>
  <c r="C16" i="42"/>
  <c r="BF17" i="35"/>
  <c r="CK17" i="35" s="1"/>
  <c r="AK17" i="35"/>
  <c r="BP17" i="35" s="1"/>
  <c r="D17" i="35" s="1"/>
  <c r="CY17" i="35" s="1"/>
  <c r="AM17" i="35"/>
  <c r="BR17" i="35" s="1"/>
  <c r="AV16" i="9"/>
  <c r="AL16" i="9"/>
  <c r="BJ16" i="9"/>
  <c r="BC16" i="9"/>
  <c r="AQ17" i="35"/>
  <c r="BV17" i="35" s="1"/>
  <c r="AS17" i="35"/>
  <c r="BX17" i="35" s="1"/>
  <c r="AU17" i="35"/>
  <c r="BZ17" i="35" s="1"/>
  <c r="BD16" i="9"/>
  <c r="AW16" i="9"/>
  <c r="AP16" i="9"/>
  <c r="AT16" i="9"/>
  <c r="AO17" i="35"/>
  <c r="BT17" i="35" s="1"/>
  <c r="AY17" i="35"/>
  <c r="CD17" i="35" s="1"/>
  <c r="BA17" i="35"/>
  <c r="CF17" i="35" s="1"/>
  <c r="BC17" i="35"/>
  <c r="CH17" i="35" s="1"/>
  <c r="BL16" i="9"/>
  <c r="BG16" i="9"/>
  <c r="BA16" i="9"/>
  <c r="BE16" i="9"/>
  <c r="AW17" i="35"/>
  <c r="CB17" i="35" s="1"/>
  <c r="BG17" i="35"/>
  <c r="CL17" i="35" s="1"/>
  <c r="BI17" i="35"/>
  <c r="CN17" i="35" s="1"/>
  <c r="BK17" i="35"/>
  <c r="CP17" i="35" s="1"/>
  <c r="BL17" i="35"/>
  <c r="CQ17" i="35" s="1"/>
  <c r="AM16" i="9"/>
  <c r="BK16" i="9"/>
  <c r="AK16" i="9"/>
  <c r="BE17" i="35"/>
  <c r="CJ17" i="35" s="1"/>
  <c r="AJ17" i="35"/>
  <c r="BO17" i="35" s="1"/>
  <c r="AL17" i="35"/>
  <c r="BQ17" i="35" s="1"/>
  <c r="AN17" i="35"/>
  <c r="BS17" i="35" s="1"/>
  <c r="AJ16" i="9"/>
  <c r="AX16" i="9"/>
  <c r="AQ16" i="9"/>
  <c r="AU16" i="9"/>
  <c r="BF16" i="9"/>
  <c r="BM17" i="35"/>
  <c r="CR17" i="35" s="1"/>
  <c r="AR17" i="35"/>
  <c r="BW17" i="35" s="1"/>
  <c r="AT17" i="35"/>
  <c r="BY17" i="35" s="1"/>
  <c r="AV17" i="35"/>
  <c r="CA17" i="35" s="1"/>
  <c r="AR16" i="9"/>
  <c r="BI16" i="9"/>
  <c r="BB16" i="9"/>
  <c r="AM28" i="35"/>
  <c r="BR28" i="35" s="1"/>
  <c r="AO28" i="35"/>
  <c r="BT28" i="35" s="1"/>
  <c r="AY28" i="35"/>
  <c r="CD28" i="35" s="1"/>
  <c r="BA28" i="35"/>
  <c r="CF28" i="35" s="1"/>
  <c r="BJ27" i="9"/>
  <c r="BL27" i="9"/>
  <c r="AL28" i="35"/>
  <c r="BQ28" i="35" s="1"/>
  <c r="AK27" i="9"/>
  <c r="AU28" i="35"/>
  <c r="BZ28" i="35" s="1"/>
  <c r="AW28" i="35"/>
  <c r="CB28" i="35" s="1"/>
  <c r="BG28" i="35"/>
  <c r="CL28" i="35" s="1"/>
  <c r="BI28" i="35"/>
  <c r="CN28" i="35" s="1"/>
  <c r="AM27" i="9"/>
  <c r="AO27" i="9"/>
  <c r="AQ27" i="9"/>
  <c r="AS27" i="9"/>
  <c r="BC28" i="35"/>
  <c r="CH28" i="35" s="1"/>
  <c r="BE28" i="35"/>
  <c r="CJ28" i="35" s="1"/>
  <c r="AJ28" i="35"/>
  <c r="BO28" i="35" s="1"/>
  <c r="C28" i="35" s="1"/>
  <c r="CX28" i="35" s="1"/>
  <c r="AT28" i="35"/>
  <c r="BY28" i="35" s="1"/>
  <c r="AU27" i="9"/>
  <c r="AW27" i="9"/>
  <c r="AY27" i="9"/>
  <c r="BA27" i="9"/>
  <c r="AV28" i="35"/>
  <c r="CA28" i="35" s="1"/>
  <c r="AX28" i="35"/>
  <c r="CC28" i="35" s="1"/>
  <c r="BH28" i="35"/>
  <c r="CM28" i="35" s="1"/>
  <c r="AL27" i="9"/>
  <c r="AN27" i="9"/>
  <c r="AP27" i="9"/>
  <c r="AR27" i="9"/>
  <c r="BD28" i="35"/>
  <c r="CI28" i="35" s="1"/>
  <c r="BF28" i="35"/>
  <c r="CK28" i="35" s="1"/>
  <c r="AK28" i="35"/>
  <c r="BP28" i="35" s="1"/>
  <c r="D28" i="35" s="1"/>
  <c r="CY28" i="35" s="1"/>
  <c r="AT27" i="9"/>
  <c r="AV27" i="9"/>
  <c r="AX27" i="9"/>
  <c r="AZ27" i="9"/>
  <c r="AN28" i="35"/>
  <c r="BS28" i="35" s="1"/>
  <c r="BB28" i="35"/>
  <c r="CG28" i="35" s="1"/>
  <c r="BF27" i="9"/>
  <c r="BL28" i="35"/>
  <c r="CQ28" i="35" s="1"/>
  <c r="BJ28" i="35"/>
  <c r="CO28" i="35" s="1"/>
  <c r="BG27" i="9"/>
  <c r="BM28" i="35"/>
  <c r="CR28" i="35" s="1"/>
  <c r="BB27" i="9"/>
  <c r="AJ27" i="9"/>
  <c r="AP28" i="35"/>
  <c r="BU28" i="35" s="1"/>
  <c r="BC27" i="9"/>
  <c r="BH27" i="9"/>
  <c r="AQ28" i="35"/>
  <c r="BV28" i="35" s="1"/>
  <c r="BK27" i="9"/>
  <c r="BI27" i="9"/>
  <c r="AR28" i="35"/>
  <c r="BW28" i="35" s="1"/>
  <c r="BD27" i="9"/>
  <c r="AZ28" i="35"/>
  <c r="CE28" i="35" s="1"/>
  <c r="BE27" i="9"/>
  <c r="C27" i="42"/>
  <c r="BK28" i="35"/>
  <c r="CP28" i="35" s="1"/>
  <c r="AS28" i="35"/>
  <c r="BX28" i="35" s="1"/>
  <c r="BM27" i="9"/>
  <c r="F7" i="2"/>
  <c r="AG24" i="9"/>
  <c r="AH24" i="9" s="1"/>
  <c r="C11" i="35"/>
  <c r="CX11" i="35" s="1"/>
  <c r="C25" i="35"/>
  <c r="AG13" i="9"/>
  <c r="AH13" i="9" s="1"/>
  <c r="C17" i="35"/>
  <c r="D21" i="35"/>
  <c r="CY21" i="35" s="1"/>
  <c r="D14" i="35"/>
  <c r="CY14" i="35" s="1"/>
  <c r="F14" i="35" s="1"/>
  <c r="DA14" i="35" s="1"/>
  <c r="H14" i="35" s="1"/>
  <c r="DC14" i="35" s="1"/>
  <c r="J14" i="35" s="1"/>
  <c r="DE14" i="35" s="1"/>
  <c r="L14" i="35" s="1"/>
  <c r="DG14" i="35" s="1"/>
  <c r="N14" i="35" s="1"/>
  <c r="DI14" i="35" s="1"/>
  <c r="P14" i="35" s="1"/>
  <c r="DK14" i="35" s="1"/>
  <c r="R14" i="35" s="1"/>
  <c r="DM14" i="35" s="1"/>
  <c r="T14" i="35" s="1"/>
  <c r="DO14" i="35" s="1"/>
  <c r="V14" i="35" s="1"/>
  <c r="DQ14" i="35" s="1"/>
  <c r="X14" i="35" s="1"/>
  <c r="DS14" i="35" s="1"/>
  <c r="Z14" i="35" s="1"/>
  <c r="DU14" i="35" s="1"/>
  <c r="AB14" i="35" s="1"/>
  <c r="DW14" i="35" s="1"/>
  <c r="AD14" i="35" s="1"/>
  <c r="DY14" i="35" s="1"/>
  <c r="AF14" i="35" s="1"/>
  <c r="C21" i="35"/>
  <c r="D25" i="35"/>
  <c r="CY25" i="35" s="1"/>
  <c r="F25" i="35" s="1"/>
  <c r="DA25" i="35" s="1"/>
  <c r="H25" i="35" s="1"/>
  <c r="DC25" i="35" s="1"/>
  <c r="J25" i="35" s="1"/>
  <c r="DE25" i="35" s="1"/>
  <c r="L25" i="35" s="1"/>
  <c r="DG25" i="35" s="1"/>
  <c r="N25" i="35" s="1"/>
  <c r="DI25" i="35" s="1"/>
  <c r="P25" i="35" s="1"/>
  <c r="DK25" i="35" s="1"/>
  <c r="R25" i="35" s="1"/>
  <c r="DM25" i="35" s="1"/>
  <c r="T25" i="35" s="1"/>
  <c r="DO25" i="35" s="1"/>
  <c r="V25" i="35" s="1"/>
  <c r="DQ25" i="35" s="1"/>
  <c r="X25" i="35" s="1"/>
  <c r="DS25" i="35" s="1"/>
  <c r="Z25" i="35" s="1"/>
  <c r="DU25" i="35" s="1"/>
  <c r="AB25" i="35" s="1"/>
  <c r="DW25" i="35" s="1"/>
  <c r="AD25" i="35" s="1"/>
  <c r="DY25" i="35" s="1"/>
  <c r="AF25" i="35" s="1"/>
  <c r="D20" i="35"/>
  <c r="CY20" i="35" s="1"/>
  <c r="C23" i="35"/>
  <c r="CS25" i="35"/>
  <c r="F11" i="35"/>
  <c r="DA11" i="35" s="1"/>
  <c r="H11" i="35" s="1"/>
  <c r="DC11" i="35" s="1"/>
  <c r="J11" i="35" s="1"/>
  <c r="DE11" i="35" s="1"/>
  <c r="L11" i="35" s="1"/>
  <c r="DG11" i="35" s="1"/>
  <c r="N11" i="35" s="1"/>
  <c r="DI11" i="35" s="1"/>
  <c r="P11" i="35" s="1"/>
  <c r="DK11" i="35" s="1"/>
  <c r="R11" i="35" s="1"/>
  <c r="DM11" i="35" s="1"/>
  <c r="T11" i="35" s="1"/>
  <c r="DO11" i="35" s="1"/>
  <c r="D19" i="35"/>
  <c r="CY19" i="35" s="1"/>
  <c r="CS27" i="35"/>
  <c r="D27" i="35"/>
  <c r="CY27" i="35" s="1"/>
  <c r="F27" i="35" s="1"/>
  <c r="DA27" i="35" s="1"/>
  <c r="H27" i="35" s="1"/>
  <c r="DC27" i="35" s="1"/>
  <c r="J27" i="35" s="1"/>
  <c r="DE27" i="35" s="1"/>
  <c r="L27" i="35" s="1"/>
  <c r="DG27" i="35" s="1"/>
  <c r="N27" i="35" s="1"/>
  <c r="DI27" i="35" s="1"/>
  <c r="P27" i="35" s="1"/>
  <c r="DK27" i="35" s="1"/>
  <c r="R27" i="35" s="1"/>
  <c r="DM27" i="35" s="1"/>
  <c r="T27" i="35" s="1"/>
  <c r="DO27" i="35" s="1"/>
  <c r="V27" i="35" s="1"/>
  <c r="DQ27" i="35" s="1"/>
  <c r="X27" i="35" s="1"/>
  <c r="DS27" i="35" s="1"/>
  <c r="Z27" i="35" s="1"/>
  <c r="DU27" i="35" s="1"/>
  <c r="AB27" i="35" s="1"/>
  <c r="DW27" i="35" s="1"/>
  <c r="AD27" i="35" s="1"/>
  <c r="DY27" i="35" s="1"/>
  <c r="AF27" i="35" s="1"/>
  <c r="D18" i="35"/>
  <c r="CY18" i="35" s="1"/>
  <c r="F18" i="35" s="1"/>
  <c r="DA18" i="35" s="1"/>
  <c r="AG21" i="9"/>
  <c r="AH21" i="9" s="1"/>
  <c r="AG26" i="9"/>
  <c r="AH26" i="9" s="1"/>
  <c r="D10" i="35"/>
  <c r="CY10" i="35" s="1"/>
  <c r="F10" i="35" s="1"/>
  <c r="DA10" i="35" s="1"/>
  <c r="H10" i="35" s="1"/>
  <c r="DC10" i="35" s="1"/>
  <c r="J10" i="35" s="1"/>
  <c r="DE10" i="35" s="1"/>
  <c r="C27" i="35"/>
  <c r="CX27" i="35" s="1"/>
  <c r="E27" i="35" s="1"/>
  <c r="D29" i="35"/>
  <c r="CY29" i="35" s="1"/>
  <c r="N6" i="18"/>
  <c r="C16" i="35"/>
  <c r="CX16" i="35" s="1"/>
  <c r="AG9" i="9"/>
  <c r="AH9" i="9" s="1"/>
  <c r="C10" i="35"/>
  <c r="CS10" i="35"/>
  <c r="C20" i="35"/>
  <c r="CW7" i="35"/>
  <c r="CS14" i="35"/>
  <c r="CX24" i="35"/>
  <c r="E24" i="35" s="1"/>
  <c r="CZ24" i="35" s="1"/>
  <c r="G24" i="35" s="1"/>
  <c r="DB24" i="35" s="1"/>
  <c r="CX22" i="35"/>
  <c r="E22" i="35" s="1"/>
  <c r="CZ22" i="35" s="1"/>
  <c r="G22" i="35" s="1"/>
  <c r="DB22" i="35" s="1"/>
  <c r="I22" i="35" s="1"/>
  <c r="DD22" i="35" s="1"/>
  <c r="K22" i="35" s="1"/>
  <c r="DF22" i="35" s="1"/>
  <c r="M22" i="35" s="1"/>
  <c r="DH22" i="35" s="1"/>
  <c r="O22" i="35" s="1"/>
  <c r="DJ22" i="35" s="1"/>
  <c r="Q22" i="35" s="1"/>
  <c r="DL22" i="35" s="1"/>
  <c r="S22" i="35" s="1"/>
  <c r="DN22" i="35" s="1"/>
  <c r="U22" i="35" s="1"/>
  <c r="DP22" i="35" s="1"/>
  <c r="W22" i="35" s="1"/>
  <c r="DR22" i="35" s="1"/>
  <c r="Y22" i="35" s="1"/>
  <c r="DT22" i="35" s="1"/>
  <c r="AA22" i="35" s="1"/>
  <c r="DV22" i="35" s="1"/>
  <c r="AC22" i="35" s="1"/>
  <c r="DX22" i="35" s="1"/>
  <c r="AE22" i="35" s="1"/>
  <c r="G25" i="2"/>
  <c r="G13" i="2"/>
  <c r="CV7" i="35"/>
  <c r="P7" i="18"/>
  <c r="O6" i="18"/>
  <c r="E9" i="42"/>
  <c r="J5" i="14"/>
  <c r="S5" i="22"/>
  <c r="S4" i="22" s="1"/>
  <c r="CY22" i="35"/>
  <c r="L5" i="14"/>
  <c r="N5" i="14"/>
  <c r="P5" i="14"/>
  <c r="O5" i="14"/>
  <c r="M5" i="14"/>
  <c r="Q5" i="14"/>
  <c r="AD7" i="42" l="1"/>
  <c r="AA7" i="42"/>
  <c r="S7" i="42"/>
  <c r="K7" i="42"/>
  <c r="V7" i="42"/>
  <c r="N7" i="42"/>
  <c r="Y7" i="42"/>
  <c r="F7" i="42"/>
  <c r="H28" i="48" s="1"/>
  <c r="B6" i="55" s="1"/>
  <c r="Z7" i="42"/>
  <c r="R7" i="42"/>
  <c r="J7" i="42"/>
  <c r="C7" i="42"/>
  <c r="Q7" i="42"/>
  <c r="P7" i="42"/>
  <c r="M7" i="42"/>
  <c r="H7" i="42"/>
  <c r="E7" i="42"/>
  <c r="AE7" i="42"/>
  <c r="AB7" i="42"/>
  <c r="I7" i="42"/>
  <c r="O7" i="42"/>
  <c r="G7" i="42"/>
  <c r="AG7" i="42" s="1"/>
  <c r="J28" i="48" s="1"/>
  <c r="D7" i="42"/>
  <c r="AF7" i="42"/>
  <c r="AC7" i="42"/>
  <c r="X7" i="42"/>
  <c r="U7" i="42"/>
  <c r="W7" i="42"/>
  <c r="T7" i="42"/>
  <c r="L7" i="42"/>
  <c r="C7" i="37"/>
  <c r="D7" i="37" s="1"/>
  <c r="E7" i="37" s="1"/>
  <c r="F7" i="37" s="1"/>
  <c r="G7" i="37" s="1"/>
  <c r="H7" i="37" s="1"/>
  <c r="I7" i="37" s="1"/>
  <c r="J7" i="37" s="1"/>
  <c r="K7" i="37" s="1"/>
  <c r="L7" i="37" s="1"/>
  <c r="M7" i="37" s="1"/>
  <c r="N7" i="37" s="1"/>
  <c r="O7" i="37" s="1"/>
  <c r="P7" i="37" s="1"/>
  <c r="Q7" i="37" s="1"/>
  <c r="C7" i="9"/>
  <c r="D7" i="9" s="1"/>
  <c r="E7" i="9" s="1"/>
  <c r="F7" i="9" s="1"/>
  <c r="G7" i="9" s="1"/>
  <c r="H7" i="9" s="1"/>
  <c r="I7" i="9" s="1"/>
  <c r="J7" i="9" s="1"/>
  <c r="K7" i="9" s="1"/>
  <c r="L7" i="9" s="1"/>
  <c r="M7" i="9" s="1"/>
  <c r="N7" i="9" s="1"/>
  <c r="O7" i="9" s="1"/>
  <c r="P7" i="9" s="1"/>
  <c r="Q7" i="9" s="1"/>
  <c r="R7" i="9" s="1"/>
  <c r="S7" i="9" s="1"/>
  <c r="T7" i="9" s="1"/>
  <c r="U7" i="9" s="1"/>
  <c r="V7" i="9" s="1"/>
  <c r="W7" i="9" s="1"/>
  <c r="X7" i="9" s="1"/>
  <c r="Y7" i="9" s="1"/>
  <c r="Z7" i="9" s="1"/>
  <c r="AA7" i="9" s="1"/>
  <c r="AB7" i="9" s="1"/>
  <c r="AC7" i="9" s="1"/>
  <c r="AD7" i="9" s="1"/>
  <c r="AE7" i="9" s="1"/>
  <c r="AF7" i="9" s="1"/>
  <c r="C8" i="35"/>
  <c r="C7" i="35" s="1"/>
  <c r="D8" i="35"/>
  <c r="C7" i="52"/>
  <c r="D7" i="52" s="1"/>
  <c r="E7" i="52" s="1"/>
  <c r="F7" i="52" s="1"/>
  <c r="G7" i="52" s="1"/>
  <c r="H7" i="52" s="1"/>
  <c r="I7" i="52" s="1"/>
  <c r="J7" i="52" s="1"/>
  <c r="K7" i="52" s="1"/>
  <c r="L7" i="52" s="1"/>
  <c r="M7" i="52" s="1"/>
  <c r="N7" i="52" s="1"/>
  <c r="O7" i="52" s="1"/>
  <c r="P7" i="52" s="1"/>
  <c r="Q7" i="52" s="1"/>
  <c r="G3" i="2"/>
  <c r="C7" i="41"/>
  <c r="D7" i="41" s="1"/>
  <c r="E7" i="41" s="1"/>
  <c r="F7" i="41" s="1"/>
  <c r="G7" i="41" s="1"/>
  <c r="H7" i="41" s="1"/>
  <c r="I7" i="41" s="1"/>
  <c r="J7" i="41" s="1"/>
  <c r="K7" i="41" s="1"/>
  <c r="L7" i="41" s="1"/>
  <c r="M7" i="41" s="1"/>
  <c r="N7" i="41" s="1"/>
  <c r="O7" i="41" s="1"/>
  <c r="P7" i="41" s="1"/>
  <c r="Q7" i="41" s="1"/>
  <c r="R7" i="41" s="1"/>
  <c r="S7" i="41" s="1"/>
  <c r="T7" i="41" s="1"/>
  <c r="U7" i="41" s="1"/>
  <c r="V7" i="41" s="1"/>
  <c r="W7" i="41" s="1"/>
  <c r="X7" i="41" s="1"/>
  <c r="Y7" i="41" s="1"/>
  <c r="Z7" i="41" s="1"/>
  <c r="AA7" i="41" s="1"/>
  <c r="AB7" i="41" s="1"/>
  <c r="AC7" i="41" s="1"/>
  <c r="AD7" i="41" s="1"/>
  <c r="AE7" i="41" s="1"/>
  <c r="AF7" i="41" s="1"/>
  <c r="CX13" i="35"/>
  <c r="CX21" i="35"/>
  <c r="E20" i="42"/>
  <c r="AG10" i="9"/>
  <c r="AH10" i="9" s="1"/>
  <c r="D25" i="42"/>
  <c r="E25" i="42" s="1"/>
  <c r="F25" i="42" s="1"/>
  <c r="G25" i="42" s="1"/>
  <c r="H25" i="42" s="1"/>
  <c r="D12" i="42"/>
  <c r="E12" i="42" s="1"/>
  <c r="D17" i="42"/>
  <c r="D8" i="42"/>
  <c r="CS19" i="35"/>
  <c r="F19" i="35"/>
  <c r="DA19" i="35" s="1"/>
  <c r="H19" i="35" s="1"/>
  <c r="DC19" i="35" s="1"/>
  <c r="J19" i="35" s="1"/>
  <c r="DE19" i="35" s="1"/>
  <c r="L19" i="35" s="1"/>
  <c r="DG19" i="35" s="1"/>
  <c r="N19" i="35" s="1"/>
  <c r="DI19" i="35" s="1"/>
  <c r="P19" i="35" s="1"/>
  <c r="DK19" i="35" s="1"/>
  <c r="R19" i="35" s="1"/>
  <c r="DM19" i="35" s="1"/>
  <c r="T19" i="35" s="1"/>
  <c r="DO19" i="35" s="1"/>
  <c r="V19" i="35" s="1"/>
  <c r="DQ19" i="35" s="1"/>
  <c r="X19" i="35" s="1"/>
  <c r="DS19" i="35" s="1"/>
  <c r="Z19" i="35" s="1"/>
  <c r="DU19" i="35" s="1"/>
  <c r="AB19" i="35" s="1"/>
  <c r="DW19" i="35" s="1"/>
  <c r="AD19" i="35" s="1"/>
  <c r="DY19" i="35" s="1"/>
  <c r="AF19" i="35" s="1"/>
  <c r="CX25" i="35"/>
  <c r="E25" i="35" s="1"/>
  <c r="V11" i="35"/>
  <c r="DQ11" i="35" s="1"/>
  <c r="X11" i="35" s="1"/>
  <c r="DS11" i="35" s="1"/>
  <c r="Z11" i="35" s="1"/>
  <c r="DU11" i="35" s="1"/>
  <c r="AB11" i="35" s="1"/>
  <c r="DW11" i="35" s="1"/>
  <c r="AD11" i="35" s="1"/>
  <c r="DY11" i="35" s="1"/>
  <c r="AF11" i="35" s="1"/>
  <c r="BR7" i="35"/>
  <c r="E21" i="35"/>
  <c r="CZ21" i="35" s="1"/>
  <c r="G21" i="35" s="1"/>
  <c r="DB21" i="35" s="1"/>
  <c r="I21" i="35" s="1"/>
  <c r="DD21" i="35" s="1"/>
  <c r="K21" i="35" s="1"/>
  <c r="DF21" i="35" s="1"/>
  <c r="M21" i="35" s="1"/>
  <c r="DH21" i="35" s="1"/>
  <c r="O21" i="35" s="1"/>
  <c r="DJ21" i="35" s="1"/>
  <c r="Q21" i="35" s="1"/>
  <c r="DL21" i="35" s="1"/>
  <c r="S21" i="35" s="1"/>
  <c r="DN21" i="35" s="1"/>
  <c r="U21" i="35" s="1"/>
  <c r="DP21" i="35" s="1"/>
  <c r="W21" i="35" s="1"/>
  <c r="DR21" i="35" s="1"/>
  <c r="Y21" i="35" s="1"/>
  <c r="DT21" i="35" s="1"/>
  <c r="AA21" i="35" s="1"/>
  <c r="DV21" i="35" s="1"/>
  <c r="AC21" i="35" s="1"/>
  <c r="DX21" i="35" s="1"/>
  <c r="AE21" i="35" s="1"/>
  <c r="CS24" i="35"/>
  <c r="CS21" i="35"/>
  <c r="AG28" i="9"/>
  <c r="AH28" i="9" s="1"/>
  <c r="AG19" i="9"/>
  <c r="AH19" i="9" s="1"/>
  <c r="F17" i="35"/>
  <c r="DA17" i="35" s="1"/>
  <c r="AG17" i="9"/>
  <c r="AH17" i="9" s="1"/>
  <c r="AG8" i="9"/>
  <c r="AH8" i="9" s="1"/>
  <c r="CS9" i="35"/>
  <c r="CR7" i="35"/>
  <c r="CS16" i="35"/>
  <c r="BZ7" i="35"/>
  <c r="CS26" i="35"/>
  <c r="CS29" i="35"/>
  <c r="CJ7" i="35"/>
  <c r="I24" i="35"/>
  <c r="DD24" i="35" s="1"/>
  <c r="K24" i="35" s="1"/>
  <c r="DF24" i="35" s="1"/>
  <c r="M24" i="35" s="1"/>
  <c r="DH24" i="35" s="1"/>
  <c r="O24" i="35" s="1"/>
  <c r="DJ24" i="35" s="1"/>
  <c r="Q24" i="35" s="1"/>
  <c r="DL24" i="35" s="1"/>
  <c r="S24" i="35" s="1"/>
  <c r="DN24" i="35" s="1"/>
  <c r="U24" i="35" s="1"/>
  <c r="DP24" i="35" s="1"/>
  <c r="W24" i="35" s="1"/>
  <c r="DR24" i="35" s="1"/>
  <c r="Y24" i="35" s="1"/>
  <c r="DT24" i="35" s="1"/>
  <c r="AA24" i="35" s="1"/>
  <c r="DV24" i="35" s="1"/>
  <c r="AC24" i="35" s="1"/>
  <c r="DX24" i="35" s="1"/>
  <c r="AE24" i="35" s="1"/>
  <c r="AG25" i="9"/>
  <c r="AH25" i="9" s="1"/>
  <c r="AG22" i="9"/>
  <c r="AH22" i="9" s="1"/>
  <c r="CS11" i="35"/>
  <c r="BV7" i="35"/>
  <c r="AG20" i="9"/>
  <c r="AH20" i="9" s="1"/>
  <c r="AG12" i="9"/>
  <c r="AH12" i="9" s="1"/>
  <c r="CS20" i="35"/>
  <c r="CP7" i="35"/>
  <c r="CX23" i="35"/>
  <c r="E23" i="35" s="1"/>
  <c r="CZ23" i="35" s="1"/>
  <c r="G23" i="35" s="1"/>
  <c r="DB23" i="35" s="1"/>
  <c r="I23" i="35" s="1"/>
  <c r="DD23" i="35" s="1"/>
  <c r="K23" i="35" s="1"/>
  <c r="DF23" i="35" s="1"/>
  <c r="M23" i="35" s="1"/>
  <c r="DH23" i="35" s="1"/>
  <c r="O23" i="35" s="1"/>
  <c r="DJ23" i="35" s="1"/>
  <c r="Q23" i="35" s="1"/>
  <c r="DL23" i="35" s="1"/>
  <c r="S23" i="35" s="1"/>
  <c r="DN23" i="35" s="1"/>
  <c r="U23" i="35" s="1"/>
  <c r="DP23" i="35" s="1"/>
  <c r="W23" i="35" s="1"/>
  <c r="DR23" i="35" s="1"/>
  <c r="Y23" i="35" s="1"/>
  <c r="DT23" i="35" s="1"/>
  <c r="AA23" i="35" s="1"/>
  <c r="DV23" i="35" s="1"/>
  <c r="AC23" i="35" s="1"/>
  <c r="DX23" i="35" s="1"/>
  <c r="AE23" i="35" s="1"/>
  <c r="AG29" i="9"/>
  <c r="AH29" i="9" s="1"/>
  <c r="R9" i="35"/>
  <c r="DM9" i="35" s="1"/>
  <c r="T9" i="35" s="1"/>
  <c r="DO9" i="35" s="1"/>
  <c r="V9" i="35" s="1"/>
  <c r="DQ9" i="35" s="1"/>
  <c r="X9" i="35" s="1"/>
  <c r="DS9" i="35" s="1"/>
  <c r="Z9" i="35" s="1"/>
  <c r="DU9" i="35" s="1"/>
  <c r="AB9" i="35" s="1"/>
  <c r="DW9" i="35" s="1"/>
  <c r="AD9" i="35" s="1"/>
  <c r="DY9" i="35" s="1"/>
  <c r="AF9" i="35" s="1"/>
  <c r="I25" i="42"/>
  <c r="J25" i="42" s="1"/>
  <c r="K25" i="42" s="1"/>
  <c r="L25" i="42" s="1"/>
  <c r="M25" i="42" s="1"/>
  <c r="N25" i="42" s="1"/>
  <c r="O25" i="42" s="1"/>
  <c r="P25" i="42" s="1"/>
  <c r="Q25" i="42" s="1"/>
  <c r="R25" i="42" s="1"/>
  <c r="S25" i="42" s="1"/>
  <c r="T25" i="42" s="1"/>
  <c r="U25" i="42" s="1"/>
  <c r="V25" i="42" s="1"/>
  <c r="W25" i="42" s="1"/>
  <c r="X25" i="42" s="1"/>
  <c r="Y25" i="42" s="1"/>
  <c r="Z25" i="42" s="1"/>
  <c r="AA25" i="42" s="1"/>
  <c r="AB25" i="42" s="1"/>
  <c r="AC25" i="42" s="1"/>
  <c r="AD25" i="42" s="1"/>
  <c r="AE25" i="42" s="1"/>
  <c r="AF25" i="42" s="1"/>
  <c r="AG25" i="42" s="1"/>
  <c r="AH25" i="42" s="1"/>
  <c r="CA7" i="35"/>
  <c r="AG11" i="9"/>
  <c r="AH11" i="9" s="1"/>
  <c r="CG7" i="35"/>
  <c r="BS7" i="35"/>
  <c r="CD7" i="35"/>
  <c r="E14" i="42"/>
  <c r="F14" i="42" s="1"/>
  <c r="G14" i="42" s="1"/>
  <c r="H14" i="42" s="1"/>
  <c r="I14" i="42" s="1"/>
  <c r="J14" i="42" s="1"/>
  <c r="K14" i="42" s="1"/>
  <c r="L14" i="42" s="1"/>
  <c r="M14" i="42" s="1"/>
  <c r="N14" i="42" s="1"/>
  <c r="O14" i="42" s="1"/>
  <c r="P14" i="42" s="1"/>
  <c r="Q14" i="42" s="1"/>
  <c r="R14" i="42" s="1"/>
  <c r="S14" i="42" s="1"/>
  <c r="T14" i="42" s="1"/>
  <c r="U14" i="42" s="1"/>
  <c r="V14" i="42" s="1"/>
  <c r="W14" i="42" s="1"/>
  <c r="X14" i="42" s="1"/>
  <c r="Y14" i="42" s="1"/>
  <c r="Z14" i="42" s="1"/>
  <c r="AA14" i="42" s="1"/>
  <c r="AB14" i="42" s="1"/>
  <c r="AC14" i="42" s="1"/>
  <c r="AD14" i="42" s="1"/>
  <c r="AE14" i="42" s="1"/>
  <c r="AF14" i="42" s="1"/>
  <c r="AG14" i="42" s="1"/>
  <c r="AH14" i="42" s="1"/>
  <c r="D28" i="42"/>
  <c r="E28" i="42" s="1"/>
  <c r="F28" i="42" s="1"/>
  <c r="G28" i="42" s="1"/>
  <c r="H28" i="42" s="1"/>
  <c r="I28" i="42" s="1"/>
  <c r="J28" i="42" s="1"/>
  <c r="K28" i="42" s="1"/>
  <c r="L28" i="42" s="1"/>
  <c r="M28" i="42" s="1"/>
  <c r="N28" i="42" s="1"/>
  <c r="O28" i="42" s="1"/>
  <c r="P28" i="42" s="1"/>
  <c r="Q28" i="42" s="1"/>
  <c r="R28" i="42" s="1"/>
  <c r="S28" i="42" s="1"/>
  <c r="T28" i="42" s="1"/>
  <c r="U28" i="42" s="1"/>
  <c r="V28" i="42" s="1"/>
  <c r="W28" i="42" s="1"/>
  <c r="X28" i="42" s="1"/>
  <c r="Y28" i="42" s="1"/>
  <c r="Z28" i="42" s="1"/>
  <c r="AA28" i="42" s="1"/>
  <c r="AB28" i="42" s="1"/>
  <c r="AC28" i="42" s="1"/>
  <c r="AD28" i="42" s="1"/>
  <c r="AE28" i="42" s="1"/>
  <c r="AF28" i="42" s="1"/>
  <c r="AG28" i="42" s="1"/>
  <c r="AH28" i="42" s="1"/>
  <c r="F26" i="35"/>
  <c r="DA26" i="35" s="1"/>
  <c r="H26" i="35" s="1"/>
  <c r="DC26" i="35" s="1"/>
  <c r="J26" i="35" s="1"/>
  <c r="DE26" i="35" s="1"/>
  <c r="L26" i="35" s="1"/>
  <c r="DG26" i="35" s="1"/>
  <c r="N26" i="35" s="1"/>
  <c r="DI26" i="35" s="1"/>
  <c r="P26" i="35" s="1"/>
  <c r="DK26" i="35" s="1"/>
  <c r="R26" i="35" s="1"/>
  <c r="DM26" i="35" s="1"/>
  <c r="T26" i="35" s="1"/>
  <c r="DO26" i="35" s="1"/>
  <c r="V26" i="35" s="1"/>
  <c r="DQ26" i="35" s="1"/>
  <c r="X26" i="35" s="1"/>
  <c r="DS26" i="35" s="1"/>
  <c r="Z26" i="35" s="1"/>
  <c r="DU26" i="35" s="1"/>
  <c r="AB26" i="35" s="1"/>
  <c r="DW26" i="35" s="1"/>
  <c r="AD26" i="35" s="1"/>
  <c r="DY26" i="35" s="1"/>
  <c r="AF26" i="35" s="1"/>
  <c r="CN7" i="35"/>
  <c r="BX7" i="35"/>
  <c r="CE7" i="35"/>
  <c r="CI7" i="35"/>
  <c r="CL7" i="35"/>
  <c r="AG16" i="9"/>
  <c r="AH16" i="9" s="1"/>
  <c r="CM7" i="35"/>
  <c r="BY7" i="35"/>
  <c r="E28" i="35"/>
  <c r="CZ28" i="35" s="1"/>
  <c r="G28" i="35" s="1"/>
  <c r="DB28" i="35" s="1"/>
  <c r="I28" i="35" s="1"/>
  <c r="DD28" i="35" s="1"/>
  <c r="K28" i="35" s="1"/>
  <c r="DF28" i="35" s="1"/>
  <c r="M28" i="35" s="1"/>
  <c r="DH28" i="35" s="1"/>
  <c r="O28" i="35" s="1"/>
  <c r="DJ28" i="35" s="1"/>
  <c r="Q28" i="35" s="1"/>
  <c r="DL28" i="35" s="1"/>
  <c r="S28" i="35" s="1"/>
  <c r="DN28" i="35" s="1"/>
  <c r="U28" i="35" s="1"/>
  <c r="DP28" i="35" s="1"/>
  <c r="W28" i="35" s="1"/>
  <c r="DR28" i="35" s="1"/>
  <c r="Y28" i="35" s="1"/>
  <c r="DT28" i="35" s="1"/>
  <c r="AA28" i="35" s="1"/>
  <c r="DV28" i="35" s="1"/>
  <c r="AC28" i="35" s="1"/>
  <c r="DX28" i="35" s="1"/>
  <c r="AE28" i="35" s="1"/>
  <c r="BT7" i="35"/>
  <c r="BU7" i="35"/>
  <c r="BQ7" i="35"/>
  <c r="BP7" i="35"/>
  <c r="CC7" i="35"/>
  <c r="E8" i="42"/>
  <c r="F8" i="42" s="1"/>
  <c r="G8" i="42" s="1"/>
  <c r="H8" i="42" s="1"/>
  <c r="I8" i="42" s="1"/>
  <c r="J8" i="42" s="1"/>
  <c r="K8" i="42" s="1"/>
  <c r="L8" i="42" s="1"/>
  <c r="M8" i="42" s="1"/>
  <c r="N8" i="42" s="1"/>
  <c r="O8" i="42" s="1"/>
  <c r="P8" i="42" s="1"/>
  <c r="Q8" i="42" s="1"/>
  <c r="R8" i="42" s="1"/>
  <c r="S8" i="42" s="1"/>
  <c r="T8" i="42" s="1"/>
  <c r="U8" i="42" s="1"/>
  <c r="V8" i="42" s="1"/>
  <c r="W8" i="42" s="1"/>
  <c r="X8" i="42" s="1"/>
  <c r="Y8" i="42" s="1"/>
  <c r="Z8" i="42" s="1"/>
  <c r="AA8" i="42" s="1"/>
  <c r="AB8" i="42" s="1"/>
  <c r="AC8" i="42" s="1"/>
  <c r="AD8" i="42" s="1"/>
  <c r="AE8" i="42" s="1"/>
  <c r="AF8" i="42" s="1"/>
  <c r="AG8" i="42" s="1"/>
  <c r="AH8" i="42" s="1"/>
  <c r="CH7" i="35"/>
  <c r="CK7" i="35"/>
  <c r="CO7" i="35"/>
  <c r="CF7" i="35"/>
  <c r="D22" i="42"/>
  <c r="E22" i="42" s="1"/>
  <c r="F22" i="42" s="1"/>
  <c r="G22" i="42" s="1"/>
  <c r="H22" i="42" s="1"/>
  <c r="I22" i="42" s="1"/>
  <c r="J22" i="42" s="1"/>
  <c r="K22" i="42" s="1"/>
  <c r="L22" i="42" s="1"/>
  <c r="M22" i="42" s="1"/>
  <c r="N22" i="42" s="1"/>
  <c r="O22" i="42" s="1"/>
  <c r="P22" i="42" s="1"/>
  <c r="Q22" i="42" s="1"/>
  <c r="R22" i="42" s="1"/>
  <c r="S22" i="42" s="1"/>
  <c r="T22" i="42" s="1"/>
  <c r="U22" i="42" s="1"/>
  <c r="V22" i="42" s="1"/>
  <c r="W22" i="42" s="1"/>
  <c r="X22" i="42" s="1"/>
  <c r="Y22" i="42" s="1"/>
  <c r="Z22" i="42" s="1"/>
  <c r="AA22" i="42" s="1"/>
  <c r="AB22" i="42" s="1"/>
  <c r="AC22" i="42" s="1"/>
  <c r="AD22" i="42" s="1"/>
  <c r="AE22" i="42" s="1"/>
  <c r="AF22" i="42" s="1"/>
  <c r="AG22" i="42" s="1"/>
  <c r="AH22" i="42" s="1"/>
  <c r="H18" i="35"/>
  <c r="DC18" i="35" s="1"/>
  <c r="J18" i="35" s="1"/>
  <c r="DE18" i="35" s="1"/>
  <c r="L18" i="35" s="1"/>
  <c r="DG18" i="35" s="1"/>
  <c r="N18" i="35" s="1"/>
  <c r="DI18" i="35" s="1"/>
  <c r="P18" i="35" s="1"/>
  <c r="DK18" i="35" s="1"/>
  <c r="R18" i="35" s="1"/>
  <c r="DM18" i="35" s="1"/>
  <c r="T18" i="35" s="1"/>
  <c r="DO18" i="35" s="1"/>
  <c r="V18" i="35" s="1"/>
  <c r="DQ18" i="35" s="1"/>
  <c r="X18" i="35" s="1"/>
  <c r="DS18" i="35" s="1"/>
  <c r="Z18" i="35" s="1"/>
  <c r="DU18" i="35" s="1"/>
  <c r="AB18" i="35" s="1"/>
  <c r="DW18" i="35" s="1"/>
  <c r="AD18" i="35" s="1"/>
  <c r="DY18" i="35" s="1"/>
  <c r="AF18" i="35" s="1"/>
  <c r="BW7" i="35"/>
  <c r="CX30" i="35"/>
  <c r="E30" i="35" s="1"/>
  <c r="CZ30" i="35" s="1"/>
  <c r="G30" i="35" s="1"/>
  <c r="DB30" i="35" s="1"/>
  <c r="I30" i="35" s="1"/>
  <c r="DD30" i="35" s="1"/>
  <c r="K30" i="35" s="1"/>
  <c r="DF30" i="35" s="1"/>
  <c r="M30" i="35" s="1"/>
  <c r="DH30" i="35" s="1"/>
  <c r="O30" i="35" s="1"/>
  <c r="DJ30" i="35" s="1"/>
  <c r="Q30" i="35" s="1"/>
  <c r="DL30" i="35" s="1"/>
  <c r="S30" i="35" s="1"/>
  <c r="DN30" i="35" s="1"/>
  <c r="U30" i="35" s="1"/>
  <c r="DP30" i="35" s="1"/>
  <c r="W30" i="35" s="1"/>
  <c r="DR30" i="35" s="1"/>
  <c r="Y30" i="35" s="1"/>
  <c r="DT30" i="35" s="1"/>
  <c r="AA30" i="35" s="1"/>
  <c r="DV30" i="35" s="1"/>
  <c r="AC30" i="35" s="1"/>
  <c r="DX30" i="35" s="1"/>
  <c r="AE30" i="35" s="1"/>
  <c r="D12" i="35"/>
  <c r="CY12" i="35" s="1"/>
  <c r="F12" i="35" s="1"/>
  <c r="DA12" i="35" s="1"/>
  <c r="H12" i="35" s="1"/>
  <c r="DC12" i="35" s="1"/>
  <c r="J12" i="35" s="1"/>
  <c r="DE12" i="35" s="1"/>
  <c r="L12" i="35" s="1"/>
  <c r="DG12" i="35" s="1"/>
  <c r="N12" i="35" s="1"/>
  <c r="DI12" i="35" s="1"/>
  <c r="P12" i="35" s="1"/>
  <c r="DK12" i="35" s="1"/>
  <c r="R12" i="35" s="1"/>
  <c r="DM12" i="35" s="1"/>
  <c r="T12" i="35" s="1"/>
  <c r="DO12" i="35" s="1"/>
  <c r="V12" i="35" s="1"/>
  <c r="DQ12" i="35" s="1"/>
  <c r="X12" i="35" s="1"/>
  <c r="DS12" i="35" s="1"/>
  <c r="Z12" i="35" s="1"/>
  <c r="DU12" i="35" s="1"/>
  <c r="AB12" i="35" s="1"/>
  <c r="DW12" i="35" s="1"/>
  <c r="AD12" i="35" s="1"/>
  <c r="DY12" i="35" s="1"/>
  <c r="AF12" i="35" s="1"/>
  <c r="CB7" i="35"/>
  <c r="AG27" i="9"/>
  <c r="AH27" i="9" s="1"/>
  <c r="CS12" i="35"/>
  <c r="BO7" i="35"/>
  <c r="AG14" i="9"/>
  <c r="AH14" i="9" s="1"/>
  <c r="H17" i="35"/>
  <c r="DC17" i="35" s="1"/>
  <c r="J17" i="35" s="1"/>
  <c r="DE17" i="35" s="1"/>
  <c r="L17" i="35" s="1"/>
  <c r="DG17" i="35" s="1"/>
  <c r="N17" i="35" s="1"/>
  <c r="DI17" i="35" s="1"/>
  <c r="P17" i="35" s="1"/>
  <c r="DK17" i="35" s="1"/>
  <c r="R17" i="35" s="1"/>
  <c r="DM17" i="35" s="1"/>
  <c r="T17" i="35" s="1"/>
  <c r="DO17" i="35" s="1"/>
  <c r="V17" i="35" s="1"/>
  <c r="DQ17" i="35" s="1"/>
  <c r="X17" i="35" s="1"/>
  <c r="DS17" i="35" s="1"/>
  <c r="Z17" i="35" s="1"/>
  <c r="DU17" i="35" s="1"/>
  <c r="AB17" i="35" s="1"/>
  <c r="DW17" i="35" s="1"/>
  <c r="AD17" i="35" s="1"/>
  <c r="DY17" i="35" s="1"/>
  <c r="AF17" i="35" s="1"/>
  <c r="D16" i="42"/>
  <c r="E16" i="42" s="1"/>
  <c r="F16" i="42" s="1"/>
  <c r="G16" i="42" s="1"/>
  <c r="H16" i="42" s="1"/>
  <c r="I16" i="42" s="1"/>
  <c r="J16" i="42" s="1"/>
  <c r="K16" i="42" s="1"/>
  <c r="L16" i="42" s="1"/>
  <c r="M16" i="42" s="1"/>
  <c r="N16" i="42" s="1"/>
  <c r="O16" i="42" s="1"/>
  <c r="P16" i="42" s="1"/>
  <c r="Q16" i="42" s="1"/>
  <c r="R16" i="42" s="1"/>
  <c r="S16" i="42" s="1"/>
  <c r="T16" i="42" s="1"/>
  <c r="U16" i="42" s="1"/>
  <c r="V16" i="42" s="1"/>
  <c r="W16" i="42" s="1"/>
  <c r="X16" i="42" s="1"/>
  <c r="Y16" i="42" s="1"/>
  <c r="Z16" i="42" s="1"/>
  <c r="AA16" i="42" s="1"/>
  <c r="AB16" i="42" s="1"/>
  <c r="AC16" i="42" s="1"/>
  <c r="AD16" i="42" s="1"/>
  <c r="AE16" i="42" s="1"/>
  <c r="AF16" i="42" s="1"/>
  <c r="AG16" i="42" s="1"/>
  <c r="AH16" i="42" s="1"/>
  <c r="CS17" i="35"/>
  <c r="CS18" i="35"/>
  <c r="CS23" i="35"/>
  <c r="CS28" i="35"/>
  <c r="CX12" i="35"/>
  <c r="E12" i="35" s="1"/>
  <c r="E17" i="42"/>
  <c r="F17" i="42" s="1"/>
  <c r="G17" i="42" s="1"/>
  <c r="H17" i="42" s="1"/>
  <c r="I17" i="42" s="1"/>
  <c r="J17" i="42" s="1"/>
  <c r="K17" i="42" s="1"/>
  <c r="L17" i="42" s="1"/>
  <c r="M17" i="42" s="1"/>
  <c r="N17" i="42" s="1"/>
  <c r="O17" i="42" s="1"/>
  <c r="P17" i="42" s="1"/>
  <c r="Q17" i="42" s="1"/>
  <c r="R17" i="42" s="1"/>
  <c r="S17" i="42" s="1"/>
  <c r="T17" i="42" s="1"/>
  <c r="U17" i="42" s="1"/>
  <c r="V17" i="42" s="1"/>
  <c r="W17" i="42" s="1"/>
  <c r="X17" i="42" s="1"/>
  <c r="Y17" i="42" s="1"/>
  <c r="Z17" i="42" s="1"/>
  <c r="AA17" i="42" s="1"/>
  <c r="AB17" i="42" s="1"/>
  <c r="AC17" i="42" s="1"/>
  <c r="AD17" i="42" s="1"/>
  <c r="AE17" i="42" s="1"/>
  <c r="AF17" i="42" s="1"/>
  <c r="AG17" i="42" s="1"/>
  <c r="AH17" i="42" s="1"/>
  <c r="F12" i="42"/>
  <c r="G12" i="42" s="1"/>
  <c r="H12" i="42" s="1"/>
  <c r="I12" i="42" s="1"/>
  <c r="J12" i="42" s="1"/>
  <c r="K12" i="42" s="1"/>
  <c r="L12" i="42" s="1"/>
  <c r="M12" i="42" s="1"/>
  <c r="N12" i="42" s="1"/>
  <c r="O12" i="42" s="1"/>
  <c r="P12" i="42" s="1"/>
  <c r="Q12" i="42" s="1"/>
  <c r="R12" i="42" s="1"/>
  <c r="S12" i="42" s="1"/>
  <c r="T12" i="42" s="1"/>
  <c r="U12" i="42" s="1"/>
  <c r="V12" i="42" s="1"/>
  <c r="W12" i="42" s="1"/>
  <c r="X12" i="42" s="1"/>
  <c r="Y12" i="42" s="1"/>
  <c r="Z12" i="42" s="1"/>
  <c r="AA12" i="42" s="1"/>
  <c r="AB12" i="42" s="1"/>
  <c r="AC12" i="42" s="1"/>
  <c r="AD12" i="42" s="1"/>
  <c r="AE12" i="42" s="1"/>
  <c r="AF12" i="42" s="1"/>
  <c r="AG12" i="42" s="1"/>
  <c r="AH12" i="42" s="1"/>
  <c r="F23" i="42"/>
  <c r="G23" i="42" s="1"/>
  <c r="H23" i="42" s="1"/>
  <c r="I23" i="42" s="1"/>
  <c r="J23" i="42" s="1"/>
  <c r="K23" i="42" s="1"/>
  <c r="L23" i="42" s="1"/>
  <c r="M23" i="42" s="1"/>
  <c r="N23" i="42" s="1"/>
  <c r="O23" i="42" s="1"/>
  <c r="P23" i="42" s="1"/>
  <c r="Q23" i="42" s="1"/>
  <c r="R23" i="42" s="1"/>
  <c r="S23" i="42" s="1"/>
  <c r="T23" i="42" s="1"/>
  <c r="U23" i="42" s="1"/>
  <c r="V23" i="42" s="1"/>
  <c r="W23" i="42" s="1"/>
  <c r="X23" i="42" s="1"/>
  <c r="Y23" i="42" s="1"/>
  <c r="Z23" i="42" s="1"/>
  <c r="AA23" i="42" s="1"/>
  <c r="AB23" i="42" s="1"/>
  <c r="AC23" i="42" s="1"/>
  <c r="AD23" i="42" s="1"/>
  <c r="AE23" i="42" s="1"/>
  <c r="AF23" i="42" s="1"/>
  <c r="AG23" i="42" s="1"/>
  <c r="AH23" i="42" s="1"/>
  <c r="D10" i="42"/>
  <c r="E10" i="42" s="1"/>
  <c r="F10" i="42" s="1"/>
  <c r="G10" i="42" s="1"/>
  <c r="H10" i="42" s="1"/>
  <c r="I10" i="42" s="1"/>
  <c r="J10" i="42" s="1"/>
  <c r="K10" i="42" s="1"/>
  <c r="L10" i="42" s="1"/>
  <c r="M10" i="42" s="1"/>
  <c r="N10" i="42" s="1"/>
  <c r="O10" i="42" s="1"/>
  <c r="P10" i="42" s="1"/>
  <c r="Q10" i="42" s="1"/>
  <c r="R10" i="42" s="1"/>
  <c r="S10" i="42" s="1"/>
  <c r="T10" i="42" s="1"/>
  <c r="U10" i="42" s="1"/>
  <c r="V10" i="42" s="1"/>
  <c r="W10" i="42" s="1"/>
  <c r="X10" i="42" s="1"/>
  <c r="Y10" i="42" s="1"/>
  <c r="Z10" i="42" s="1"/>
  <c r="AA10" i="42" s="1"/>
  <c r="AB10" i="42" s="1"/>
  <c r="AC10" i="42" s="1"/>
  <c r="AD10" i="42" s="1"/>
  <c r="AE10" i="42" s="1"/>
  <c r="AF10" i="42" s="1"/>
  <c r="AG10" i="42" s="1"/>
  <c r="AH10" i="42" s="1"/>
  <c r="CY16" i="35"/>
  <c r="F16" i="35" s="1"/>
  <c r="DA16" i="35" s="1"/>
  <c r="H16" i="35" s="1"/>
  <c r="DC16" i="35" s="1"/>
  <c r="J16" i="35" s="1"/>
  <c r="DE16" i="35" s="1"/>
  <c r="L16" i="35" s="1"/>
  <c r="DG16" i="35" s="1"/>
  <c r="N16" i="35" s="1"/>
  <c r="DI16" i="35" s="1"/>
  <c r="P16" i="35" s="1"/>
  <c r="DK16" i="35" s="1"/>
  <c r="R16" i="35" s="1"/>
  <c r="DM16" i="35" s="1"/>
  <c r="T16" i="35" s="1"/>
  <c r="DO16" i="35" s="1"/>
  <c r="V16" i="35" s="1"/>
  <c r="DQ16" i="35" s="1"/>
  <c r="X16" i="35" s="1"/>
  <c r="DS16" i="35" s="1"/>
  <c r="Z16" i="35" s="1"/>
  <c r="DU16" i="35" s="1"/>
  <c r="AB16" i="35" s="1"/>
  <c r="DW16" i="35" s="1"/>
  <c r="AD16" i="35" s="1"/>
  <c r="DY16" i="35" s="1"/>
  <c r="AF16" i="35" s="1"/>
  <c r="CY30" i="35"/>
  <c r="F30" i="35" s="1"/>
  <c r="DA30" i="35" s="1"/>
  <c r="H30" i="35" s="1"/>
  <c r="DC30" i="35" s="1"/>
  <c r="J30" i="35" s="1"/>
  <c r="DE30" i="35" s="1"/>
  <c r="L30" i="35" s="1"/>
  <c r="DG30" i="35" s="1"/>
  <c r="N30" i="35" s="1"/>
  <c r="DI30" i="35" s="1"/>
  <c r="P30" i="35" s="1"/>
  <c r="DK30" i="35" s="1"/>
  <c r="R30" i="35" s="1"/>
  <c r="DM30" i="35" s="1"/>
  <c r="T30" i="35" s="1"/>
  <c r="DO30" i="35" s="1"/>
  <c r="V30" i="35" s="1"/>
  <c r="DQ30" i="35" s="1"/>
  <c r="X30" i="35" s="1"/>
  <c r="DS30" i="35" s="1"/>
  <c r="Z30" i="35" s="1"/>
  <c r="DU30" i="35" s="1"/>
  <c r="AB30" i="35" s="1"/>
  <c r="DW30" i="35" s="1"/>
  <c r="AD30" i="35" s="1"/>
  <c r="DY30" i="35" s="1"/>
  <c r="AF30" i="35" s="1"/>
  <c r="CX9" i="35"/>
  <c r="E9" i="35" s="1"/>
  <c r="CY13" i="35"/>
  <c r="F13" i="35" s="1"/>
  <c r="DA13" i="35" s="1"/>
  <c r="H13" i="35" s="1"/>
  <c r="DC13" i="35" s="1"/>
  <c r="J13" i="35" s="1"/>
  <c r="DE13" i="35" s="1"/>
  <c r="L13" i="35" s="1"/>
  <c r="DG13" i="35" s="1"/>
  <c r="N13" i="35" s="1"/>
  <c r="DI13" i="35" s="1"/>
  <c r="P13" i="35" s="1"/>
  <c r="DK13" i="35" s="1"/>
  <c r="R13" i="35" s="1"/>
  <c r="DM13" i="35" s="1"/>
  <c r="T13" i="35" s="1"/>
  <c r="DO13" i="35" s="1"/>
  <c r="V13" i="35" s="1"/>
  <c r="DQ13" i="35" s="1"/>
  <c r="X13" i="35" s="1"/>
  <c r="DS13" i="35" s="1"/>
  <c r="Z13" i="35" s="1"/>
  <c r="DU13" i="35" s="1"/>
  <c r="AB13" i="35" s="1"/>
  <c r="DW13" i="35" s="1"/>
  <c r="AD13" i="35" s="1"/>
  <c r="DY13" i="35" s="1"/>
  <c r="AF13" i="35" s="1"/>
  <c r="CX18" i="35"/>
  <c r="E18" i="35" s="1"/>
  <c r="CY15" i="35"/>
  <c r="F15" i="35" s="1"/>
  <c r="DA15" i="35" s="1"/>
  <c r="H15" i="35" s="1"/>
  <c r="DC15" i="35" s="1"/>
  <c r="J15" i="35" s="1"/>
  <c r="DE15" i="35" s="1"/>
  <c r="L15" i="35" s="1"/>
  <c r="DG15" i="35" s="1"/>
  <c r="N15" i="35" s="1"/>
  <c r="DI15" i="35" s="1"/>
  <c r="P15" i="35" s="1"/>
  <c r="DK15" i="35" s="1"/>
  <c r="R15" i="35" s="1"/>
  <c r="DM15" i="35" s="1"/>
  <c r="T15" i="35" s="1"/>
  <c r="DO15" i="35" s="1"/>
  <c r="V15" i="35" s="1"/>
  <c r="DQ15" i="35" s="1"/>
  <c r="X15" i="35" s="1"/>
  <c r="DS15" i="35" s="1"/>
  <c r="Z15" i="35" s="1"/>
  <c r="DU15" i="35" s="1"/>
  <c r="AB15" i="35" s="1"/>
  <c r="DW15" i="35" s="1"/>
  <c r="AD15" i="35" s="1"/>
  <c r="DY15" i="35" s="1"/>
  <c r="AF15" i="35" s="1"/>
  <c r="D11" i="42"/>
  <c r="E11" i="42" s="1"/>
  <c r="F11" i="42" s="1"/>
  <c r="G11" i="42" s="1"/>
  <c r="H11" i="42" s="1"/>
  <c r="I11" i="42" s="1"/>
  <c r="J11" i="42" s="1"/>
  <c r="K11" i="42" s="1"/>
  <c r="L11" i="42" s="1"/>
  <c r="M11" i="42" s="1"/>
  <c r="N11" i="42" s="1"/>
  <c r="O11" i="42" s="1"/>
  <c r="P11" i="42" s="1"/>
  <c r="Q11" i="42" s="1"/>
  <c r="R11" i="42" s="1"/>
  <c r="S11" i="42" s="1"/>
  <c r="T11" i="42" s="1"/>
  <c r="U11" i="42" s="1"/>
  <c r="V11" i="42" s="1"/>
  <c r="W11" i="42" s="1"/>
  <c r="X11" i="42" s="1"/>
  <c r="Y11" i="42" s="1"/>
  <c r="Z11" i="42" s="1"/>
  <c r="AA11" i="42" s="1"/>
  <c r="AB11" i="42" s="1"/>
  <c r="AC11" i="42" s="1"/>
  <c r="AD11" i="42" s="1"/>
  <c r="AE11" i="42" s="1"/>
  <c r="AF11" i="42" s="1"/>
  <c r="AG11" i="42" s="1"/>
  <c r="AH11" i="42" s="1"/>
  <c r="CQ15" i="35"/>
  <c r="CS15" i="35" s="1"/>
  <c r="D15" i="42"/>
  <c r="E15" i="42" s="1"/>
  <c r="F15" i="42" s="1"/>
  <c r="G15" i="42" s="1"/>
  <c r="H15" i="42" s="1"/>
  <c r="I15" i="42" s="1"/>
  <c r="J15" i="42" s="1"/>
  <c r="K15" i="42" s="1"/>
  <c r="L15" i="42" s="1"/>
  <c r="M15" i="42" s="1"/>
  <c r="N15" i="42" s="1"/>
  <c r="O15" i="42" s="1"/>
  <c r="P15" i="42" s="1"/>
  <c r="Q15" i="42" s="1"/>
  <c r="R15" i="42" s="1"/>
  <c r="S15" i="42" s="1"/>
  <c r="T15" i="42" s="1"/>
  <c r="U15" i="42" s="1"/>
  <c r="V15" i="42" s="1"/>
  <c r="W15" i="42" s="1"/>
  <c r="X15" i="42" s="1"/>
  <c r="Y15" i="42" s="1"/>
  <c r="Z15" i="42" s="1"/>
  <c r="AA15" i="42" s="1"/>
  <c r="AB15" i="42" s="1"/>
  <c r="AC15" i="42" s="1"/>
  <c r="AD15" i="42" s="1"/>
  <c r="AE15" i="42" s="1"/>
  <c r="AF15" i="42" s="1"/>
  <c r="AG15" i="42" s="1"/>
  <c r="AH15" i="42" s="1"/>
  <c r="CS30" i="35"/>
  <c r="CS13" i="35"/>
  <c r="D27" i="42"/>
  <c r="E27" i="42" s="1"/>
  <c r="F27" i="42" s="1"/>
  <c r="G27" i="42" s="1"/>
  <c r="H27" i="42" s="1"/>
  <c r="I27" i="42" s="1"/>
  <c r="J27" i="42" s="1"/>
  <c r="K27" i="42" s="1"/>
  <c r="L27" i="42" s="1"/>
  <c r="M27" i="42" s="1"/>
  <c r="N27" i="42" s="1"/>
  <c r="O27" i="42" s="1"/>
  <c r="P27" i="42" s="1"/>
  <c r="Q27" i="42" s="1"/>
  <c r="R27" i="42" s="1"/>
  <c r="S27" i="42" s="1"/>
  <c r="T27" i="42" s="1"/>
  <c r="U27" i="42" s="1"/>
  <c r="V27" i="42" s="1"/>
  <c r="W27" i="42" s="1"/>
  <c r="X27" i="42" s="1"/>
  <c r="Y27" i="42" s="1"/>
  <c r="Z27" i="42" s="1"/>
  <c r="AA27" i="42" s="1"/>
  <c r="AB27" i="42" s="1"/>
  <c r="AC27" i="42" s="1"/>
  <c r="AD27" i="42" s="1"/>
  <c r="AE27" i="42" s="1"/>
  <c r="AF27" i="42" s="1"/>
  <c r="AG27" i="42" s="1"/>
  <c r="AH27" i="42" s="1"/>
  <c r="AG15" i="9"/>
  <c r="AH15" i="9" s="1"/>
  <c r="AG23" i="9"/>
  <c r="AH23" i="9" s="1"/>
  <c r="D19" i="42"/>
  <c r="E19" i="42" s="1"/>
  <c r="F19" i="42" s="1"/>
  <c r="G19" i="42" s="1"/>
  <c r="H19" i="42" s="1"/>
  <c r="I19" i="42" s="1"/>
  <c r="J19" i="42" s="1"/>
  <c r="K19" i="42" s="1"/>
  <c r="L19" i="42" s="1"/>
  <c r="M19" i="42" s="1"/>
  <c r="N19" i="42" s="1"/>
  <c r="O19" i="42" s="1"/>
  <c r="P19" i="42" s="1"/>
  <c r="Q19" i="42" s="1"/>
  <c r="R19" i="42" s="1"/>
  <c r="S19" i="42" s="1"/>
  <c r="T19" i="42" s="1"/>
  <c r="U19" i="42" s="1"/>
  <c r="V19" i="42" s="1"/>
  <c r="W19" i="42" s="1"/>
  <c r="X19" i="42" s="1"/>
  <c r="Y19" i="42" s="1"/>
  <c r="Z19" i="42" s="1"/>
  <c r="AA19" i="42" s="1"/>
  <c r="AB19" i="42" s="1"/>
  <c r="AC19" i="42" s="1"/>
  <c r="AD19" i="42" s="1"/>
  <c r="AE19" i="42" s="1"/>
  <c r="AF19" i="42" s="1"/>
  <c r="AG19" i="42" s="1"/>
  <c r="AH19" i="42" s="1"/>
  <c r="D18" i="42"/>
  <c r="E18" i="42" s="1"/>
  <c r="F18" i="42" s="1"/>
  <c r="G18" i="42" s="1"/>
  <c r="H18" i="42" s="1"/>
  <c r="I18" i="42" s="1"/>
  <c r="J18" i="42" s="1"/>
  <c r="K18" i="42" s="1"/>
  <c r="L18" i="42" s="1"/>
  <c r="M18" i="42" s="1"/>
  <c r="N18" i="42" s="1"/>
  <c r="O18" i="42" s="1"/>
  <c r="P18" i="42" s="1"/>
  <c r="Q18" i="42" s="1"/>
  <c r="R18" i="42" s="1"/>
  <c r="S18" i="42" s="1"/>
  <c r="T18" i="42" s="1"/>
  <c r="U18" i="42" s="1"/>
  <c r="V18" i="42" s="1"/>
  <c r="W18" i="42" s="1"/>
  <c r="X18" i="42" s="1"/>
  <c r="Y18" i="42" s="1"/>
  <c r="Z18" i="42" s="1"/>
  <c r="AA18" i="42" s="1"/>
  <c r="AB18" i="42" s="1"/>
  <c r="AC18" i="42" s="1"/>
  <c r="AD18" i="42" s="1"/>
  <c r="AE18" i="42" s="1"/>
  <c r="AF18" i="42" s="1"/>
  <c r="AG18" i="42" s="1"/>
  <c r="AH18" i="42" s="1"/>
  <c r="F20" i="42"/>
  <c r="G20" i="42" s="1"/>
  <c r="H20" i="42" s="1"/>
  <c r="I20" i="42" s="1"/>
  <c r="J20" i="42" s="1"/>
  <c r="K20" i="42" s="1"/>
  <c r="L20" i="42" s="1"/>
  <c r="M20" i="42" s="1"/>
  <c r="N20" i="42" s="1"/>
  <c r="O20" i="42" s="1"/>
  <c r="P20" i="42" s="1"/>
  <c r="Q20" i="42" s="1"/>
  <c r="R20" i="42" s="1"/>
  <c r="S20" i="42" s="1"/>
  <c r="T20" i="42" s="1"/>
  <c r="U20" i="42" s="1"/>
  <c r="V20" i="42" s="1"/>
  <c r="W20" i="42" s="1"/>
  <c r="X20" i="42" s="1"/>
  <c r="Y20" i="42" s="1"/>
  <c r="Z20" i="42" s="1"/>
  <c r="AA20" i="42" s="1"/>
  <c r="AB20" i="42" s="1"/>
  <c r="AC20" i="42" s="1"/>
  <c r="AD20" i="42" s="1"/>
  <c r="AE20" i="42" s="1"/>
  <c r="AF20" i="42" s="1"/>
  <c r="AG20" i="42" s="1"/>
  <c r="AH20" i="42" s="1"/>
  <c r="AG18" i="9"/>
  <c r="AH18" i="9" s="1"/>
  <c r="D29" i="42"/>
  <c r="E29" i="42" s="1"/>
  <c r="F29" i="42" s="1"/>
  <c r="G29" i="42" s="1"/>
  <c r="H29" i="42" s="1"/>
  <c r="I29" i="42" s="1"/>
  <c r="J29" i="42" s="1"/>
  <c r="K29" i="42" s="1"/>
  <c r="L29" i="42" s="1"/>
  <c r="M29" i="42" s="1"/>
  <c r="N29" i="42" s="1"/>
  <c r="O29" i="42" s="1"/>
  <c r="P29" i="42" s="1"/>
  <c r="Q29" i="42" s="1"/>
  <c r="R29" i="42" s="1"/>
  <c r="S29" i="42" s="1"/>
  <c r="T29" i="42" s="1"/>
  <c r="U29" i="42" s="1"/>
  <c r="V29" i="42" s="1"/>
  <c r="W29" i="42" s="1"/>
  <c r="X29" i="42" s="1"/>
  <c r="Y29" i="42" s="1"/>
  <c r="Z29" i="42" s="1"/>
  <c r="AA29" i="42" s="1"/>
  <c r="AB29" i="42" s="1"/>
  <c r="AC29" i="42" s="1"/>
  <c r="AD29" i="42" s="1"/>
  <c r="AE29" i="42" s="1"/>
  <c r="AF29" i="42" s="1"/>
  <c r="AG29" i="42" s="1"/>
  <c r="AH29" i="42" s="1"/>
  <c r="E5" i="24"/>
  <c r="CX17" i="35"/>
  <c r="E17" i="35" s="1"/>
  <c r="CZ17" i="35" s="1"/>
  <c r="G17" i="35" s="1"/>
  <c r="DB17" i="35" s="1"/>
  <c r="I17" i="35" s="1"/>
  <c r="DD17" i="35" s="1"/>
  <c r="K17" i="35" s="1"/>
  <c r="DF17" i="35" s="1"/>
  <c r="M17" i="35" s="1"/>
  <c r="DH17" i="35" s="1"/>
  <c r="O17" i="35" s="1"/>
  <c r="DJ17" i="35" s="1"/>
  <c r="Q17" i="35" s="1"/>
  <c r="DL17" i="35" s="1"/>
  <c r="S17" i="35" s="1"/>
  <c r="DN17" i="35" s="1"/>
  <c r="U17" i="35" s="1"/>
  <c r="DP17" i="35" s="1"/>
  <c r="W17" i="35" s="1"/>
  <c r="DR17" i="35" s="1"/>
  <c r="Y17" i="35" s="1"/>
  <c r="DT17" i="35" s="1"/>
  <c r="AA17" i="35" s="1"/>
  <c r="DV17" i="35" s="1"/>
  <c r="AC17" i="35" s="1"/>
  <c r="DX17" i="35" s="1"/>
  <c r="AE17" i="35" s="1"/>
  <c r="CZ27" i="35"/>
  <c r="G27" i="35" s="1"/>
  <c r="CX10" i="35"/>
  <c r="E10" i="35" s="1"/>
  <c r="CZ10" i="35" s="1"/>
  <c r="G10" i="35" s="1"/>
  <c r="DB10" i="35" s="1"/>
  <c r="I10" i="35" s="1"/>
  <c r="DD10" i="35" s="1"/>
  <c r="K10" i="35" s="1"/>
  <c r="DF10" i="35" s="1"/>
  <c r="M10" i="35" s="1"/>
  <c r="DH10" i="35" s="1"/>
  <c r="O10" i="35" s="1"/>
  <c r="DJ10" i="35" s="1"/>
  <c r="Q10" i="35" s="1"/>
  <c r="DL10" i="35" s="1"/>
  <c r="S10" i="35" s="1"/>
  <c r="DN10" i="35" s="1"/>
  <c r="U10" i="35" s="1"/>
  <c r="DP10" i="35" s="1"/>
  <c r="W10" i="35" s="1"/>
  <c r="DR10" i="35" s="1"/>
  <c r="Y10" i="35" s="1"/>
  <c r="DT10" i="35" s="1"/>
  <c r="AA10" i="35" s="1"/>
  <c r="DV10" i="35" s="1"/>
  <c r="AC10" i="35" s="1"/>
  <c r="DX10" i="35" s="1"/>
  <c r="AE10" i="35" s="1"/>
  <c r="CX20" i="35"/>
  <c r="E20" i="35" s="1"/>
  <c r="CZ20" i="35" s="1"/>
  <c r="G20" i="35" s="1"/>
  <c r="DB20" i="35" s="1"/>
  <c r="I20" i="35" s="1"/>
  <c r="DD20" i="35" s="1"/>
  <c r="K20" i="35" s="1"/>
  <c r="DF20" i="35" s="1"/>
  <c r="M20" i="35" s="1"/>
  <c r="DH20" i="35" s="1"/>
  <c r="O20" i="35" s="1"/>
  <c r="DJ20" i="35" s="1"/>
  <c r="Q20" i="35" s="1"/>
  <c r="DL20" i="35" s="1"/>
  <c r="S20" i="35" s="1"/>
  <c r="DN20" i="35" s="1"/>
  <c r="U20" i="35" s="1"/>
  <c r="DP20" i="35" s="1"/>
  <c r="W20" i="35" s="1"/>
  <c r="DR20" i="35" s="1"/>
  <c r="Y20" i="35" s="1"/>
  <c r="DT20" i="35" s="1"/>
  <c r="AA20" i="35" s="1"/>
  <c r="DV20" i="35" s="1"/>
  <c r="AC20" i="35" s="1"/>
  <c r="DX20" i="35" s="1"/>
  <c r="AE20" i="35" s="1"/>
  <c r="CX29" i="35"/>
  <c r="E29" i="35" s="1"/>
  <c r="F5" i="24"/>
  <c r="F23" i="35"/>
  <c r="E16" i="35"/>
  <c r="F22" i="35"/>
  <c r="F29" i="35"/>
  <c r="F24" i="35"/>
  <c r="E26" i="35"/>
  <c r="CX19" i="35"/>
  <c r="E11" i="35"/>
  <c r="F28" i="35"/>
  <c r="P6" i="18"/>
  <c r="Q7" i="18"/>
  <c r="F21" i="35"/>
  <c r="F20" i="35"/>
  <c r="E14" i="35"/>
  <c r="E15" i="35"/>
  <c r="CS8" i="35"/>
  <c r="F9" i="42"/>
  <c r="L10" i="35"/>
  <c r="E13" i="35"/>
  <c r="R7" i="52" l="1"/>
  <c r="S7" i="52" s="1"/>
  <c r="T7" i="52" s="1"/>
  <c r="U7" i="52" s="1"/>
  <c r="V7" i="52" s="1"/>
  <c r="W7" i="52" s="1"/>
  <c r="X7" i="52" s="1"/>
  <c r="Y7" i="52" s="1"/>
  <c r="Z7" i="52" s="1"/>
  <c r="AA7" i="52" s="1"/>
  <c r="AB7" i="52" s="1"/>
  <c r="AC7" i="52" s="1"/>
  <c r="AD7" i="52" s="1"/>
  <c r="AE7" i="52" s="1"/>
  <c r="AF7" i="52" s="1"/>
  <c r="H27" i="48"/>
  <c r="B5" i="55" s="1"/>
  <c r="R7" i="37"/>
  <c r="S7" i="37" s="1"/>
  <c r="T7" i="37" s="1"/>
  <c r="U7" i="37" s="1"/>
  <c r="V7" i="37" s="1"/>
  <c r="W7" i="37" s="1"/>
  <c r="X7" i="37" s="1"/>
  <c r="Y7" i="37" s="1"/>
  <c r="Z7" i="37" s="1"/>
  <c r="AA7" i="37" s="1"/>
  <c r="AB7" i="37" s="1"/>
  <c r="AC7" i="37" s="1"/>
  <c r="AD7" i="37" s="1"/>
  <c r="AE7" i="37" s="1"/>
  <c r="AF7" i="37" s="1"/>
  <c r="H26" i="48"/>
  <c r="C6" i="37"/>
  <c r="C6" i="9"/>
  <c r="E7" i="32" s="1"/>
  <c r="C6" i="42"/>
  <c r="D7" i="35"/>
  <c r="C7" i="36"/>
  <c r="C6" i="36" s="1"/>
  <c r="CX7" i="35"/>
  <c r="D7" i="36"/>
  <c r="D6" i="36" s="1"/>
  <c r="F8" i="35"/>
  <c r="C6" i="52"/>
  <c r="C6" i="41"/>
  <c r="D6" i="52"/>
  <c r="CQ7" i="35"/>
  <c r="CS7" i="35" s="1"/>
  <c r="E6" i="9"/>
  <c r="G7" i="32" s="1"/>
  <c r="G5" i="32" s="1"/>
  <c r="AG30" i="35"/>
  <c r="DZ30" i="35"/>
  <c r="D6" i="41"/>
  <c r="D6" i="9"/>
  <c r="F7" i="32" s="1"/>
  <c r="F5" i="32" s="1"/>
  <c r="E6" i="37"/>
  <c r="D6" i="37"/>
  <c r="D6" i="42"/>
  <c r="AG17" i="35"/>
  <c r="DZ17" i="35"/>
  <c r="CZ29" i="35"/>
  <c r="G29" i="35" s="1"/>
  <c r="DB29" i="35" s="1"/>
  <c r="I29" i="35" s="1"/>
  <c r="DD29" i="35" s="1"/>
  <c r="K29" i="35" s="1"/>
  <c r="DF29" i="35" s="1"/>
  <c r="M29" i="35" s="1"/>
  <c r="DH29" i="35" s="1"/>
  <c r="O29" i="35" s="1"/>
  <c r="DJ29" i="35" s="1"/>
  <c r="Q29" i="35" s="1"/>
  <c r="DL29" i="35" s="1"/>
  <c r="S29" i="35" s="1"/>
  <c r="DN29" i="35" s="1"/>
  <c r="U29" i="35" s="1"/>
  <c r="DP29" i="35" s="1"/>
  <c r="W29" i="35" s="1"/>
  <c r="DR29" i="35" s="1"/>
  <c r="Y29" i="35" s="1"/>
  <c r="DT29" i="35" s="1"/>
  <c r="AA29" i="35" s="1"/>
  <c r="DV29" i="35" s="1"/>
  <c r="AC29" i="35" s="1"/>
  <c r="DX29" i="35" s="1"/>
  <c r="AE29" i="35" s="1"/>
  <c r="E6" i="41"/>
  <c r="DA28" i="35"/>
  <c r="DA20" i="35"/>
  <c r="F6" i="41"/>
  <c r="R7" i="18"/>
  <c r="Q6" i="18"/>
  <c r="CZ11" i="35"/>
  <c r="DA24" i="35"/>
  <c r="DB27" i="35"/>
  <c r="DA22" i="35"/>
  <c r="DA23" i="35"/>
  <c r="CZ15" i="35"/>
  <c r="CZ12" i="35"/>
  <c r="CZ9" i="35"/>
  <c r="F6" i="9"/>
  <c r="H7" i="32" s="1"/>
  <c r="H5" i="32" s="1"/>
  <c r="CZ26" i="35"/>
  <c r="DA21" i="35"/>
  <c r="CZ13" i="35"/>
  <c r="DG10" i="35"/>
  <c r="G9" i="42"/>
  <c r="E19" i="35"/>
  <c r="CZ14" i="35"/>
  <c r="F6" i="37"/>
  <c r="CZ25" i="35"/>
  <c r="CZ18" i="35"/>
  <c r="DA29" i="35"/>
  <c r="CZ16" i="35"/>
  <c r="G5" i="24"/>
  <c r="E8" i="35" l="1"/>
  <c r="CY7" i="35"/>
  <c r="E6" i="52"/>
  <c r="E6" i="42"/>
  <c r="H5" i="24"/>
  <c r="G16" i="35"/>
  <c r="F7" i="35"/>
  <c r="H29" i="35"/>
  <c r="G25" i="35"/>
  <c r="G14" i="35"/>
  <c r="H9" i="42"/>
  <c r="G6" i="9"/>
  <c r="I7" i="32" s="1"/>
  <c r="I5" i="32" s="1"/>
  <c r="H23" i="35"/>
  <c r="G11" i="35"/>
  <c r="G6" i="41"/>
  <c r="G13" i="35"/>
  <c r="G12" i="35"/>
  <c r="H22" i="35"/>
  <c r="I27" i="35"/>
  <c r="G18" i="35"/>
  <c r="G6" i="37"/>
  <c r="CZ19" i="35"/>
  <c r="H24" i="35"/>
  <c r="H20" i="35"/>
  <c r="N10" i="35"/>
  <c r="H21" i="35"/>
  <c r="G26" i="35"/>
  <c r="G9" i="35"/>
  <c r="G15" i="35"/>
  <c r="S7" i="18"/>
  <c r="S6" i="18" s="1"/>
  <c r="R6" i="18"/>
  <c r="H28" i="35"/>
  <c r="E7" i="36" l="1"/>
  <c r="E6" i="36" s="1"/>
  <c r="F7" i="36"/>
  <c r="F6" i="36" s="1"/>
  <c r="E7" i="35"/>
  <c r="F6" i="42"/>
  <c r="DI10" i="35"/>
  <c r="CZ7" i="35"/>
  <c r="G8" i="35"/>
  <c r="DB9" i="35"/>
  <c r="DC21" i="35"/>
  <c r="DC20" i="35"/>
  <c r="G19" i="35"/>
  <c r="DB18" i="35"/>
  <c r="H6" i="9"/>
  <c r="J7" i="32" s="1"/>
  <c r="J5" i="32" s="1"/>
  <c r="DD27" i="35"/>
  <c r="DB12" i="35"/>
  <c r="DB13" i="35"/>
  <c r="DB11" i="35"/>
  <c r="DB14" i="35"/>
  <c r="DC29" i="35"/>
  <c r="DB16" i="35"/>
  <c r="DB15" i="35"/>
  <c r="DB26" i="35"/>
  <c r="DC24" i="35"/>
  <c r="H6" i="37"/>
  <c r="DC28" i="35"/>
  <c r="DC22" i="35"/>
  <c r="H6" i="41"/>
  <c r="DC23" i="35"/>
  <c r="I9" i="42"/>
  <c r="DB25" i="35"/>
  <c r="DA7" i="35"/>
  <c r="H8" i="35"/>
  <c r="I5" i="24"/>
  <c r="F6" i="52" l="1"/>
  <c r="G6" i="52"/>
  <c r="G6" i="42"/>
  <c r="J5" i="24"/>
  <c r="I25" i="35"/>
  <c r="J22" i="35"/>
  <c r="I6" i="37"/>
  <c r="K27" i="35"/>
  <c r="DB19" i="35"/>
  <c r="G7" i="35"/>
  <c r="H7" i="36"/>
  <c r="G7" i="36"/>
  <c r="J23" i="35"/>
  <c r="I6" i="9"/>
  <c r="K7" i="32" s="1"/>
  <c r="K5" i="32" s="1"/>
  <c r="J9" i="42"/>
  <c r="I6" i="41"/>
  <c r="J28" i="35"/>
  <c r="J29" i="35"/>
  <c r="I14" i="35"/>
  <c r="I11" i="35"/>
  <c r="I13" i="35"/>
  <c r="I12" i="35"/>
  <c r="I18" i="35"/>
  <c r="J21" i="35"/>
  <c r="I9" i="35"/>
  <c r="H7" i="35"/>
  <c r="J24" i="35"/>
  <c r="I26" i="35"/>
  <c r="I15" i="35"/>
  <c r="I16" i="35"/>
  <c r="J20" i="35"/>
  <c r="P10" i="35"/>
  <c r="H6" i="52" l="1"/>
  <c r="G6" i="36"/>
  <c r="H6" i="42"/>
  <c r="H6" i="36"/>
  <c r="DE23" i="35"/>
  <c r="DK10" i="35"/>
  <c r="DD16" i="35"/>
  <c r="DD26" i="35"/>
  <c r="DC7" i="35"/>
  <c r="J8" i="35"/>
  <c r="DE21" i="35"/>
  <c r="DD12" i="35"/>
  <c r="DD11" i="35"/>
  <c r="DE29" i="35"/>
  <c r="L29" i="35" s="1"/>
  <c r="DG29" i="35" s="1"/>
  <c r="N29" i="35" s="1"/>
  <c r="DI29" i="35" s="1"/>
  <c r="P29" i="35" s="1"/>
  <c r="DK29" i="35" s="1"/>
  <c r="R29" i="35" s="1"/>
  <c r="DM29" i="35" s="1"/>
  <c r="T29" i="35" s="1"/>
  <c r="DO29" i="35" s="1"/>
  <c r="V29" i="35" s="1"/>
  <c r="DQ29" i="35" s="1"/>
  <c r="X29" i="35" s="1"/>
  <c r="DS29" i="35" s="1"/>
  <c r="Z29" i="35" s="1"/>
  <c r="DU29" i="35" s="1"/>
  <c r="AB29" i="35" s="1"/>
  <c r="DW29" i="35" s="1"/>
  <c r="AD29" i="35" s="1"/>
  <c r="DY29" i="35" s="1"/>
  <c r="K9" i="42"/>
  <c r="DB7" i="35"/>
  <c r="I8" i="35"/>
  <c r="I19" i="35"/>
  <c r="J6" i="37"/>
  <c r="DD25" i="35"/>
  <c r="J6" i="41"/>
  <c r="DE20" i="35"/>
  <c r="DD15" i="35"/>
  <c r="DE24" i="35"/>
  <c r="DD9" i="35"/>
  <c r="DD18" i="35"/>
  <c r="DD13" i="35"/>
  <c r="DD14" i="35"/>
  <c r="DE28" i="35"/>
  <c r="L28" i="35" s="1"/>
  <c r="DG28" i="35" s="1"/>
  <c r="N28" i="35" s="1"/>
  <c r="DI28" i="35" s="1"/>
  <c r="P28" i="35" s="1"/>
  <c r="DK28" i="35" s="1"/>
  <c r="R28" i="35" s="1"/>
  <c r="DM28" i="35" s="1"/>
  <c r="T28" i="35" s="1"/>
  <c r="DO28" i="35" s="1"/>
  <c r="V28" i="35" s="1"/>
  <c r="DQ28" i="35" s="1"/>
  <c r="X28" i="35" s="1"/>
  <c r="DS28" i="35" s="1"/>
  <c r="Z28" i="35" s="1"/>
  <c r="DU28" i="35" s="1"/>
  <c r="AB28" i="35" s="1"/>
  <c r="DW28" i="35" s="1"/>
  <c r="AD28" i="35" s="1"/>
  <c r="DY28" i="35" s="1"/>
  <c r="J6" i="9"/>
  <c r="L7" i="32" s="1"/>
  <c r="L5" i="32" s="1"/>
  <c r="DF27" i="35"/>
  <c r="M27" i="35" s="1"/>
  <c r="DH27" i="35" s="1"/>
  <c r="O27" i="35" s="1"/>
  <c r="DJ27" i="35" s="1"/>
  <c r="Q27" i="35" s="1"/>
  <c r="DL27" i="35" s="1"/>
  <c r="S27" i="35" s="1"/>
  <c r="DN27" i="35" s="1"/>
  <c r="U27" i="35" s="1"/>
  <c r="DP27" i="35" s="1"/>
  <c r="W27" i="35" s="1"/>
  <c r="DR27" i="35" s="1"/>
  <c r="Y27" i="35" s="1"/>
  <c r="DT27" i="35" s="1"/>
  <c r="AA27" i="35" s="1"/>
  <c r="DV27" i="35" s="1"/>
  <c r="AC27" i="35" s="1"/>
  <c r="DX27" i="35" s="1"/>
  <c r="DE22" i="35"/>
  <c r="K5" i="24"/>
  <c r="I6" i="52" l="1"/>
  <c r="I6" i="42"/>
  <c r="L5" i="24"/>
  <c r="K9" i="35"/>
  <c r="L20" i="35"/>
  <c r="K25" i="35"/>
  <c r="DD19" i="35"/>
  <c r="K19" i="35" s="1"/>
  <c r="DF19" i="35" s="1"/>
  <c r="M19" i="35" s="1"/>
  <c r="DH19" i="35" s="1"/>
  <c r="O19" i="35" s="1"/>
  <c r="DJ19" i="35" s="1"/>
  <c r="Q19" i="35" s="1"/>
  <c r="DL19" i="35" s="1"/>
  <c r="S19" i="35" s="1"/>
  <c r="DN19" i="35" s="1"/>
  <c r="U19" i="35" s="1"/>
  <c r="DP19" i="35" s="1"/>
  <c r="W19" i="35" s="1"/>
  <c r="DR19" i="35" s="1"/>
  <c r="Y19" i="35" s="1"/>
  <c r="DT19" i="35" s="1"/>
  <c r="AA19" i="35" s="1"/>
  <c r="DV19" i="35" s="1"/>
  <c r="AC19" i="35" s="1"/>
  <c r="DX19" i="35" s="1"/>
  <c r="AF29" i="35"/>
  <c r="DZ29" i="35"/>
  <c r="K12" i="35"/>
  <c r="K15" i="35"/>
  <c r="AF28" i="35"/>
  <c r="DZ28" i="35"/>
  <c r="K13" i="35"/>
  <c r="L22" i="35"/>
  <c r="AE27" i="35"/>
  <c r="DZ27" i="35"/>
  <c r="L24" i="35"/>
  <c r="K6" i="41"/>
  <c r="L9" i="42"/>
  <c r="L21" i="35"/>
  <c r="K26" i="35"/>
  <c r="K16" i="35"/>
  <c r="L23" i="35"/>
  <c r="K6" i="9"/>
  <c r="M7" i="32" s="1"/>
  <c r="M5" i="32" s="1"/>
  <c r="K14" i="35"/>
  <c r="K18" i="35"/>
  <c r="K6" i="37"/>
  <c r="I7" i="35"/>
  <c r="J7" i="36"/>
  <c r="I7" i="36"/>
  <c r="K11" i="35"/>
  <c r="J7" i="35"/>
  <c r="R10" i="35"/>
  <c r="J6" i="52" l="1"/>
  <c r="J6" i="42"/>
  <c r="AG29" i="35"/>
  <c r="J6" i="36"/>
  <c r="I6" i="36"/>
  <c r="AG28" i="35"/>
  <c r="DM10" i="35"/>
  <c r="DG21" i="35"/>
  <c r="M9" i="42"/>
  <c r="AG27" i="35"/>
  <c r="DF13" i="35"/>
  <c r="DF12" i="35"/>
  <c r="AE19" i="35"/>
  <c r="DZ19" i="35"/>
  <c r="DG20" i="35"/>
  <c r="L6" i="41"/>
  <c r="DF11" i="35"/>
  <c r="DD7" i="35"/>
  <c r="K8" i="35"/>
  <c r="DF18" i="35"/>
  <c r="DF16" i="35"/>
  <c r="DG24" i="35"/>
  <c r="DE7" i="35"/>
  <c r="L8" i="35"/>
  <c r="L6" i="37"/>
  <c r="DF14" i="35"/>
  <c r="L6" i="9"/>
  <c r="N7" i="32" s="1"/>
  <c r="N5" i="32" s="1"/>
  <c r="E29" i="32" s="1"/>
  <c r="DG23" i="35"/>
  <c r="DF26" i="35"/>
  <c r="DG22" i="35"/>
  <c r="DF15" i="35"/>
  <c r="DF25" i="35"/>
  <c r="DF9" i="35"/>
  <c r="M5" i="24"/>
  <c r="K6" i="52" l="1"/>
  <c r="K6" i="42"/>
  <c r="AG19" i="35"/>
  <c r="M14" i="35"/>
  <c r="N20" i="35"/>
  <c r="K7" i="35"/>
  <c r="L7" i="36"/>
  <c r="L6" i="36" s="1"/>
  <c r="K7" i="36"/>
  <c r="K6" i="36" s="1"/>
  <c r="N23" i="35"/>
  <c r="M6" i="37"/>
  <c r="M11" i="35"/>
  <c r="M12" i="35"/>
  <c r="M13" i="35"/>
  <c r="N21" i="35"/>
  <c r="M15" i="35"/>
  <c r="M6" i="41"/>
  <c r="N5" i="24"/>
  <c r="M9" i="35"/>
  <c r="M25" i="35"/>
  <c r="N22" i="35"/>
  <c r="M26" i="35"/>
  <c r="M6" i="9"/>
  <c r="O7" i="32" s="1"/>
  <c r="O5" i="32" s="1"/>
  <c r="L7" i="35"/>
  <c r="N24" i="35"/>
  <c r="M16" i="35"/>
  <c r="M18" i="35"/>
  <c r="N9" i="42"/>
  <c r="T10" i="35"/>
  <c r="L6" i="52" l="1"/>
  <c r="L6" i="42"/>
  <c r="DO10" i="35"/>
  <c r="V10" i="35" s="1"/>
  <c r="DH18" i="35"/>
  <c r="O18" i="35" s="1"/>
  <c r="DI24" i="35"/>
  <c r="P24" i="35" s="1"/>
  <c r="DG7" i="35"/>
  <c r="N8" i="35"/>
  <c r="DH26" i="35"/>
  <c r="O26" i="35" s="1"/>
  <c r="DH25" i="35"/>
  <c r="O25" i="35" s="1"/>
  <c r="O5" i="24"/>
  <c r="DH15" i="35"/>
  <c r="O15" i="35" s="1"/>
  <c r="DH13" i="35"/>
  <c r="O13" i="35" s="1"/>
  <c r="DH11" i="35"/>
  <c r="O11" i="35" s="1"/>
  <c r="N6" i="37"/>
  <c r="O9" i="42"/>
  <c r="N6" i="9"/>
  <c r="P7" i="32" s="1"/>
  <c r="P5" i="32" s="1"/>
  <c r="N6" i="41"/>
  <c r="DI20" i="35"/>
  <c r="P20" i="35" s="1"/>
  <c r="DH16" i="35"/>
  <c r="O16" i="35" s="1"/>
  <c r="DI22" i="35"/>
  <c r="P22" i="35" s="1"/>
  <c r="DH9" i="35"/>
  <c r="O9" i="35" s="1"/>
  <c r="DI21" i="35"/>
  <c r="P21" i="35" s="1"/>
  <c r="DH12" i="35"/>
  <c r="O12" i="35" s="1"/>
  <c r="DI23" i="35"/>
  <c r="P23" i="35" s="1"/>
  <c r="DF7" i="35"/>
  <c r="M8" i="35"/>
  <c r="DH14" i="35"/>
  <c r="O14" i="35" s="1"/>
  <c r="M6" i="52" l="1"/>
  <c r="M6" i="42"/>
  <c r="DJ14" i="35"/>
  <c r="Q14" i="35" s="1"/>
  <c r="DJ9" i="35"/>
  <c r="Q9" i="35" s="1"/>
  <c r="DJ15" i="35"/>
  <c r="Q15" i="35" s="1"/>
  <c r="DJ26" i="35"/>
  <c r="Q26" i="35" s="1"/>
  <c r="DJ18" i="35"/>
  <c r="Q18" i="35" s="1"/>
  <c r="M7" i="35"/>
  <c r="M7" i="36"/>
  <c r="M6" i="36" s="1"/>
  <c r="DK23" i="35"/>
  <c r="R23" i="35" s="1"/>
  <c r="DK21" i="35"/>
  <c r="R21" i="35" s="1"/>
  <c r="DK20" i="35"/>
  <c r="R20" i="35" s="1"/>
  <c r="O6" i="9"/>
  <c r="Q7" i="32" s="1"/>
  <c r="Q5" i="32" s="1"/>
  <c r="P9" i="42"/>
  <c r="DJ13" i="35"/>
  <c r="Q13" i="35" s="1"/>
  <c r="DJ25" i="35"/>
  <c r="Q25" i="35" s="1"/>
  <c r="N7" i="35"/>
  <c r="N7" i="36"/>
  <c r="N6" i="36" s="1"/>
  <c r="DK24" i="35"/>
  <c r="R24" i="35" s="1"/>
  <c r="DJ12" i="35"/>
  <c r="Q12" i="35" s="1"/>
  <c r="DJ16" i="35"/>
  <c r="Q16" i="35" s="1"/>
  <c r="DJ11" i="35"/>
  <c r="Q11" i="35" s="1"/>
  <c r="P5" i="24"/>
  <c r="DK22" i="35"/>
  <c r="R22" i="35" s="1"/>
  <c r="O6" i="41"/>
  <c r="O6" i="37"/>
  <c r="DQ10" i="35"/>
  <c r="X10" i="35" s="1"/>
  <c r="N6" i="52" l="1"/>
  <c r="N6" i="42"/>
  <c r="DL13" i="35"/>
  <c r="S13" i="35" s="1"/>
  <c r="P6" i="9"/>
  <c r="R7" i="32" s="1"/>
  <c r="R5" i="32" s="1"/>
  <c r="DH7" i="35"/>
  <c r="O8" i="35"/>
  <c r="DL9" i="35"/>
  <c r="S9" i="35" s="1"/>
  <c r="P6" i="41"/>
  <c r="DM22" i="35"/>
  <c r="T22" i="35" s="1"/>
  <c r="Q5" i="24"/>
  <c r="R5" i="24" s="1"/>
  <c r="DL25" i="35"/>
  <c r="S25" i="35" s="1"/>
  <c r="DM23" i="35"/>
  <c r="T23" i="35" s="1"/>
  <c r="DL15" i="35"/>
  <c r="S15" i="35" s="1"/>
  <c r="P6" i="37"/>
  <c r="DL11" i="35"/>
  <c r="S11" i="35" s="1"/>
  <c r="DS10" i="35"/>
  <c r="Z10" i="35" s="1"/>
  <c r="DL12" i="35"/>
  <c r="S12" i="35" s="1"/>
  <c r="DI7" i="35"/>
  <c r="P8" i="35"/>
  <c r="Q9" i="42"/>
  <c r="DM21" i="35"/>
  <c r="T21" i="35" s="1"/>
  <c r="DL26" i="35"/>
  <c r="S26" i="35" s="1"/>
  <c r="DL16" i="35"/>
  <c r="S16" i="35" s="1"/>
  <c r="DM24" i="35"/>
  <c r="T24" i="35" s="1"/>
  <c r="DM20" i="35"/>
  <c r="T20" i="35" s="1"/>
  <c r="DL18" i="35"/>
  <c r="S18" i="35" s="1"/>
  <c r="DL14" i="35"/>
  <c r="S14" i="35" s="1"/>
  <c r="O6" i="52" l="1"/>
  <c r="O6" i="42"/>
  <c r="DO24" i="35"/>
  <c r="V24" i="35" s="1"/>
  <c r="P7" i="35"/>
  <c r="P7" i="36"/>
  <c r="P6" i="36" s="1"/>
  <c r="DN12" i="35"/>
  <c r="U12" i="35" s="1"/>
  <c r="Q6" i="37"/>
  <c r="O7" i="35"/>
  <c r="O7" i="36"/>
  <c r="O6" i="36" s="1"/>
  <c r="R9" i="42"/>
  <c r="DU10" i="35"/>
  <c r="AB10" i="35" s="1"/>
  <c r="DN9" i="35"/>
  <c r="U9" i="35" s="1"/>
  <c r="DO21" i="35"/>
  <c r="V21" i="35" s="1"/>
  <c r="DN25" i="35"/>
  <c r="U25" i="35" s="1"/>
  <c r="DN14" i="35"/>
  <c r="U14" i="35" s="1"/>
  <c r="DN15" i="35"/>
  <c r="U15" i="35" s="1"/>
  <c r="Q6" i="41"/>
  <c r="DO20" i="35"/>
  <c r="V20" i="35" s="1"/>
  <c r="DN16" i="35"/>
  <c r="U16" i="35" s="1"/>
  <c r="DN18" i="35"/>
  <c r="U18" i="35" s="1"/>
  <c r="DN26" i="35"/>
  <c r="U26" i="35" s="1"/>
  <c r="DN11" i="35"/>
  <c r="U11" i="35" s="1"/>
  <c r="DO23" i="35"/>
  <c r="V23" i="35" s="1"/>
  <c r="S5" i="24"/>
  <c r="S4" i="24" s="1"/>
  <c r="DO22" i="35"/>
  <c r="V22" i="35" s="1"/>
  <c r="Q6" i="9"/>
  <c r="DN13" i="35"/>
  <c r="U13" i="35" s="1"/>
  <c r="S7" i="32" l="1"/>
  <c r="S5" i="32" s="1"/>
  <c r="H24" i="48"/>
  <c r="B2" i="55" s="1"/>
  <c r="P6" i="52"/>
  <c r="P6" i="42"/>
  <c r="DP18" i="35"/>
  <c r="W18" i="35" s="1"/>
  <c r="DQ21" i="35"/>
  <c r="X21" i="35" s="1"/>
  <c r="DW10" i="35"/>
  <c r="AD10" i="35" s="1"/>
  <c r="DP12" i="35"/>
  <c r="W12" i="35" s="1"/>
  <c r="R6" i="41"/>
  <c r="DP13" i="35"/>
  <c r="W13" i="35" s="1"/>
  <c r="DP9" i="35"/>
  <c r="W9" i="35" s="1"/>
  <c r="R6" i="37"/>
  <c r="DQ23" i="35"/>
  <c r="X23" i="35" s="1"/>
  <c r="DP16" i="35"/>
  <c r="W16" i="35" s="1"/>
  <c r="DP15" i="35"/>
  <c r="W15" i="35" s="1"/>
  <c r="DJ7" i="35"/>
  <c r="Q8" i="35"/>
  <c r="DK7" i="35"/>
  <c r="R8" i="35"/>
  <c r="DP26" i="35"/>
  <c r="W26" i="35" s="1"/>
  <c r="DP25" i="35"/>
  <c r="W25" i="35" s="1"/>
  <c r="R6" i="9"/>
  <c r="DQ22" i="35"/>
  <c r="X22" i="35" s="1"/>
  <c r="DP11" i="35"/>
  <c r="W11" i="35" s="1"/>
  <c r="DQ20" i="35"/>
  <c r="X20" i="35" s="1"/>
  <c r="DP14" i="35"/>
  <c r="W14" i="35" s="1"/>
  <c r="S9" i="42"/>
  <c r="DQ24" i="35"/>
  <c r="X24" i="35" s="1"/>
  <c r="Q6" i="52" l="1"/>
  <c r="Q6" i="42"/>
  <c r="T9" i="42"/>
  <c r="DR9" i="35"/>
  <c r="Y9" i="35" s="1"/>
  <c r="DR16" i="35"/>
  <c r="Y16" i="35" s="1"/>
  <c r="DR12" i="35"/>
  <c r="Y12" i="35" s="1"/>
  <c r="DS21" i="35"/>
  <c r="Z21" i="35" s="1"/>
  <c r="DR11" i="35"/>
  <c r="Y11" i="35" s="1"/>
  <c r="S6" i="9"/>
  <c r="Q7" i="35"/>
  <c r="Q7" i="36"/>
  <c r="Q6" i="36" s="1"/>
  <c r="H25" i="48" s="1"/>
  <c r="B3" i="55" s="1"/>
  <c r="DR15" i="35"/>
  <c r="Y15" i="35" s="1"/>
  <c r="S6" i="37"/>
  <c r="S6" i="41"/>
  <c r="DY10" i="35"/>
  <c r="DR26" i="35"/>
  <c r="Y26" i="35" s="1"/>
  <c r="DS22" i="35"/>
  <c r="Z22" i="35" s="1"/>
  <c r="DS24" i="35"/>
  <c r="Z24" i="35" s="1"/>
  <c r="DS20" i="35"/>
  <c r="Z20" i="35" s="1"/>
  <c r="DR14" i="35"/>
  <c r="Y14" i="35" s="1"/>
  <c r="DR25" i="35"/>
  <c r="Y25" i="35" s="1"/>
  <c r="R7" i="35"/>
  <c r="R7" i="36"/>
  <c r="R6" i="36" s="1"/>
  <c r="DS23" i="35"/>
  <c r="Z23" i="35" s="1"/>
  <c r="DR13" i="35"/>
  <c r="Y13" i="35" s="1"/>
  <c r="DR18" i="35"/>
  <c r="Y18" i="35" s="1"/>
  <c r="R6" i="52" l="1"/>
  <c r="R6" i="42"/>
  <c r="DT13" i="35"/>
  <c r="AA13" i="35" s="1"/>
  <c r="DT18" i="35"/>
  <c r="AA18" i="35" s="1"/>
  <c r="DT25" i="35"/>
  <c r="AA25" i="35" s="1"/>
  <c r="DL7" i="35"/>
  <c r="S8" i="35"/>
  <c r="DU21" i="35"/>
  <c r="AB21" i="35" s="1"/>
  <c r="DM7" i="35"/>
  <c r="T8" i="35"/>
  <c r="DU24" i="35"/>
  <c r="AB24" i="35" s="1"/>
  <c r="DT15" i="35"/>
  <c r="AA15" i="35" s="1"/>
  <c r="DT11" i="35"/>
  <c r="AA11" i="35" s="1"/>
  <c r="DT9" i="35"/>
  <c r="AA9" i="35" s="1"/>
  <c r="DU23" i="35"/>
  <c r="AB23" i="35" s="1"/>
  <c r="DU20" i="35"/>
  <c r="AB20" i="35" s="1"/>
  <c r="DU22" i="35"/>
  <c r="AB22" i="35" s="1"/>
  <c r="AF10" i="35"/>
  <c r="DZ10" i="35"/>
  <c r="T6" i="37"/>
  <c r="T6" i="9"/>
  <c r="DT16" i="35"/>
  <c r="AA16" i="35" s="1"/>
  <c r="DT14" i="35"/>
  <c r="AA14" i="35" s="1"/>
  <c r="DT26" i="35"/>
  <c r="AA26" i="35" s="1"/>
  <c r="T6" i="41"/>
  <c r="DT12" i="35"/>
  <c r="AA12" i="35" s="1"/>
  <c r="U9" i="42"/>
  <c r="S6" i="52" l="1"/>
  <c r="S6" i="42"/>
  <c r="U6" i="9"/>
  <c r="AG10" i="35"/>
  <c r="DV9" i="35"/>
  <c r="AC9" i="35" s="1"/>
  <c r="DV18" i="35"/>
  <c r="AC18" i="35" s="1"/>
  <c r="DV14" i="35"/>
  <c r="AC14" i="35" s="1"/>
  <c r="DW23" i="35"/>
  <c r="AD23" i="35" s="1"/>
  <c r="DW24" i="35"/>
  <c r="AD24" i="35" s="1"/>
  <c r="DV25" i="35"/>
  <c r="AC25" i="35" s="1"/>
  <c r="DV12" i="35"/>
  <c r="AC12" i="35" s="1"/>
  <c r="V9" i="42"/>
  <c r="U6" i="41"/>
  <c r="DV26" i="35"/>
  <c r="AC26" i="35" s="1"/>
  <c r="DV16" i="35"/>
  <c r="AC16" i="35" s="1"/>
  <c r="U6" i="37"/>
  <c r="DW20" i="35"/>
  <c r="AD20" i="35" s="1"/>
  <c r="DV15" i="35"/>
  <c r="AC15" i="35" s="1"/>
  <c r="T7" i="35"/>
  <c r="T7" i="36"/>
  <c r="T6" i="36" s="1"/>
  <c r="DW21" i="35"/>
  <c r="AD21" i="35" s="1"/>
  <c r="DW22" i="35"/>
  <c r="AD22" i="35" s="1"/>
  <c r="DV11" i="35"/>
  <c r="AC11" i="35" s="1"/>
  <c r="S7" i="35"/>
  <c r="S7" i="36"/>
  <c r="S6" i="36" s="1"/>
  <c r="DV13" i="35"/>
  <c r="AC13" i="35" s="1"/>
  <c r="T6" i="52" l="1"/>
  <c r="T6" i="42"/>
  <c r="DY20" i="35"/>
  <c r="DX26" i="35"/>
  <c r="W9" i="42"/>
  <c r="DY23" i="35"/>
  <c r="DN7" i="35"/>
  <c r="U8" i="35"/>
  <c r="DX15" i="35"/>
  <c r="DX16" i="35"/>
  <c r="V6" i="41"/>
  <c r="DY24" i="35"/>
  <c r="DX9" i="35"/>
  <c r="V6" i="9"/>
  <c r="DX13" i="35"/>
  <c r="DY22" i="35"/>
  <c r="DO7" i="35"/>
  <c r="V8" i="35"/>
  <c r="V6" i="37"/>
  <c r="DX25" i="35"/>
  <c r="DX18" i="35"/>
  <c r="DX11" i="35"/>
  <c r="DY21" i="35"/>
  <c r="DX12" i="35"/>
  <c r="DX14" i="35"/>
  <c r="U6" i="52" l="1"/>
  <c r="U6" i="42"/>
  <c r="W6" i="41"/>
  <c r="AF21" i="35"/>
  <c r="DZ21" i="35"/>
  <c r="AE18" i="35"/>
  <c r="DZ18" i="35"/>
  <c r="AE12" i="35"/>
  <c r="DZ12" i="35"/>
  <c r="W6" i="37"/>
  <c r="AE13" i="35"/>
  <c r="DZ13" i="35"/>
  <c r="AF24" i="35"/>
  <c r="DZ24" i="35"/>
  <c r="AE15" i="35"/>
  <c r="DZ15" i="35"/>
  <c r="AE11" i="35"/>
  <c r="DZ11" i="35"/>
  <c r="AE25" i="35"/>
  <c r="DZ25" i="35"/>
  <c r="AE14" i="35"/>
  <c r="DZ14" i="35"/>
  <c r="V7" i="35"/>
  <c r="V7" i="36"/>
  <c r="V6" i="36" s="1"/>
  <c r="AF22" i="35"/>
  <c r="DZ22" i="35"/>
  <c r="W6" i="9"/>
  <c r="AE9" i="35"/>
  <c r="DZ9" i="35"/>
  <c r="AE16" i="35"/>
  <c r="DZ16" i="35"/>
  <c r="U7" i="35"/>
  <c r="U7" i="36"/>
  <c r="U6" i="36" s="1"/>
  <c r="AF23" i="35"/>
  <c r="DZ23" i="35"/>
  <c r="AF20" i="35"/>
  <c r="DZ20" i="35"/>
  <c r="AE26" i="35"/>
  <c r="DZ26" i="35"/>
  <c r="X9" i="42"/>
  <c r="V6" i="52" l="1"/>
  <c r="V6" i="42"/>
  <c r="AG9" i="35"/>
  <c r="AG26" i="35"/>
  <c r="AG23" i="35"/>
  <c r="AG14" i="35"/>
  <c r="AG11" i="35"/>
  <c r="AG24" i="35"/>
  <c r="X6" i="37"/>
  <c r="AG18" i="35"/>
  <c r="AG21" i="35"/>
  <c r="DP7" i="35"/>
  <c r="W8" i="35"/>
  <c r="AG22" i="35"/>
  <c r="AG16" i="35"/>
  <c r="X6" i="9"/>
  <c r="X6" i="41"/>
  <c r="Y9" i="42"/>
  <c r="AG20" i="35"/>
  <c r="DQ7" i="35"/>
  <c r="X8" i="35"/>
  <c r="AG25" i="35"/>
  <c r="AG15" i="35"/>
  <c r="AG13" i="35"/>
  <c r="AG12" i="35"/>
  <c r="W6" i="52" l="1"/>
  <c r="W6" i="42"/>
  <c r="X7" i="35"/>
  <c r="X7" i="36"/>
  <c r="X6" i="36" s="1"/>
  <c r="Z9" i="42"/>
  <c r="W7" i="35"/>
  <c r="W7" i="36"/>
  <c r="W6" i="36" s="1"/>
  <c r="Y6" i="37"/>
  <c r="Y6" i="41"/>
  <c r="Y6" i="9"/>
  <c r="X6" i="52" l="1"/>
  <c r="X6" i="42"/>
  <c r="Z6" i="41"/>
  <c r="DS7" i="35"/>
  <c r="Z8" i="35"/>
  <c r="Z6" i="9"/>
  <c r="DR7" i="35"/>
  <c r="Y8" i="35"/>
  <c r="AA9" i="42"/>
  <c r="Z6" i="37"/>
  <c r="Y6" i="52" l="1"/>
  <c r="Y6" i="42"/>
  <c r="AA6" i="37"/>
  <c r="AB9" i="42"/>
  <c r="Y7" i="35"/>
  <c r="Y7" i="36"/>
  <c r="Y6" i="36" s="1"/>
  <c r="Z7" i="35"/>
  <c r="Z7" i="36"/>
  <c r="Z6" i="36" s="1"/>
  <c r="AA6" i="9"/>
  <c r="AA6" i="41"/>
  <c r="Z6" i="52" l="1"/>
  <c r="Z6" i="42"/>
  <c r="DT7" i="35"/>
  <c r="AA8" i="35"/>
  <c r="AB6" i="37"/>
  <c r="AB6" i="41"/>
  <c r="DU7" i="35"/>
  <c r="AB8" i="35"/>
  <c r="AB6" i="9"/>
  <c r="AC9" i="42"/>
  <c r="AA6" i="52" l="1"/>
  <c r="AA6" i="42"/>
  <c r="AG7" i="37"/>
  <c r="J26" i="48" s="1"/>
  <c r="AC6" i="37"/>
  <c r="AB7" i="35"/>
  <c r="AB7" i="36"/>
  <c r="AB6" i="36" s="1"/>
  <c r="AD9" i="42"/>
  <c r="AC6" i="9"/>
  <c r="AC6" i="41"/>
  <c r="AA7" i="35"/>
  <c r="AA7" i="36"/>
  <c r="AA6" i="36" s="1"/>
  <c r="AB6" i="52" l="1"/>
  <c r="AA33" i="48"/>
  <c r="AB6" i="42"/>
  <c r="AE9" i="42"/>
  <c r="AD6" i="37"/>
  <c r="DV7" i="35"/>
  <c r="AC8" i="35"/>
  <c r="AD6" i="9"/>
  <c r="AD6" i="41"/>
  <c r="DW7" i="35"/>
  <c r="AD8" i="35"/>
  <c r="AC6" i="52" l="1"/>
  <c r="AH7" i="37"/>
  <c r="AC6" i="42"/>
  <c r="AE6" i="41"/>
  <c r="AG7" i="41"/>
  <c r="AA59" i="48" s="1"/>
  <c r="AD7" i="35"/>
  <c r="AD7" i="36"/>
  <c r="AD6" i="36" s="1"/>
  <c r="AE6" i="9"/>
  <c r="AE6" i="37"/>
  <c r="AC7" i="35"/>
  <c r="AC7" i="36"/>
  <c r="AC6" i="36" s="1"/>
  <c r="AF9" i="42"/>
  <c r="AD6" i="52" l="1"/>
  <c r="AD6" i="42"/>
  <c r="DY7" i="35"/>
  <c r="AF8" i="35"/>
  <c r="DZ8" i="35"/>
  <c r="AF6" i="37"/>
  <c r="AG6" i="37" s="1"/>
  <c r="DX7" i="35"/>
  <c r="AE8" i="35"/>
  <c r="AF6" i="9"/>
  <c r="AG7" i="9"/>
  <c r="AH7" i="9" s="1"/>
  <c r="AB31" i="48" s="1"/>
  <c r="AF6" i="41"/>
  <c r="AG6" i="41" s="1"/>
  <c r="AG9" i="42"/>
  <c r="AH9" i="42" s="1"/>
  <c r="AE6" i="52" l="1"/>
  <c r="AG6" i="9"/>
  <c r="J24" i="48" s="1"/>
  <c r="AH7" i="41"/>
  <c r="AE6" i="42"/>
  <c r="DZ7" i="35"/>
  <c r="AH6" i="37"/>
  <c r="AH5" i="37" s="1"/>
  <c r="AE7" i="35"/>
  <c r="AE7" i="36"/>
  <c r="AE6" i="36" s="1"/>
  <c r="AH6" i="41"/>
  <c r="AH5" i="41" s="1"/>
  <c r="AF7" i="35"/>
  <c r="AF7" i="36"/>
  <c r="AG8" i="35"/>
  <c r="AF6" i="52" l="1"/>
  <c r="AG6" i="52" s="1"/>
  <c r="AH6" i="52" s="1"/>
  <c r="AH5" i="52" s="1"/>
  <c r="AG7" i="52"/>
  <c r="J27" i="48" s="1"/>
  <c r="AA126" i="48"/>
  <c r="AA31" i="48"/>
  <c r="AH6" i="9"/>
  <c r="AH5" i="9" s="1"/>
  <c r="AF6" i="42"/>
  <c r="AG6" i="42" s="1"/>
  <c r="AG7" i="35"/>
  <c r="AF6" i="36"/>
  <c r="AG7" i="36"/>
  <c r="AH7" i="36" s="1"/>
  <c r="AH7" i="52" l="1"/>
  <c r="AG6" i="36"/>
  <c r="J25" i="48" s="1"/>
  <c r="AH7" i="42"/>
  <c r="AH6" i="42"/>
  <c r="AH5" i="42" s="1"/>
  <c r="AA32" i="48" l="1"/>
  <c r="AH6" i="36"/>
  <c r="AH5" i="36" s="1"/>
</calcChain>
</file>

<file path=xl/sharedStrings.xml><?xml version="1.0" encoding="utf-8"?>
<sst xmlns="http://schemas.openxmlformats.org/spreadsheetml/2006/main" count="1420" uniqueCount="712">
  <si>
    <t>Welcome to the End Food Waste CRC Project Impact Assessment Tool</t>
  </si>
  <si>
    <t>What is the End Food Waste CRC Project Impact Assessment Tool?</t>
  </si>
  <si>
    <t>The EFW CRC aims to meet targets across 7 key impact areas:</t>
  </si>
  <si>
    <t>▪ 30 M T Food waste reduced</t>
  </si>
  <si>
    <t>▪ $2 B Industry profitability gained</t>
  </si>
  <si>
    <t>▪ 20 M kg Rescued food distributed</t>
  </si>
  <si>
    <t>▪ 44 M T CO2-eq Greenhouse gas emission savings</t>
  </si>
  <si>
    <t>▪ 5200 Circular economy jobs created</t>
  </si>
  <si>
    <t>▪ 40 Future leaders graduated (postgraduate students)</t>
  </si>
  <si>
    <t>▪ 2500 Industry people trained</t>
  </si>
  <si>
    <t>The EFW CRC Impact Model uses quantitative estimations from research projects to predict the EFW CRC's overall progress towards each of these targets.</t>
  </si>
  <si>
    <t>Project teams enter responses to a series of questions on the 'Project inputs and outputs' tab which are then used to model impact, using the calculations described at the bottom of this page.</t>
  </si>
  <si>
    <t>Why have an Impact Assessment Tool?</t>
  </si>
  <si>
    <t>As well as tracking its own targets, the EFW CRC Impact Tool enables monitoring of progress towards government commitments including:</t>
  </si>
  <si>
    <r>
      <t xml:space="preserve">▪ Australian National Food Waste Strategy target: </t>
    </r>
    <r>
      <rPr>
        <i/>
        <sz val="11"/>
        <rFont val="Calibri"/>
        <family val="2"/>
        <scheme val="minor"/>
      </rPr>
      <t>By 2030, to halve per capita food waste at the retail and consumer levels and reduce food losses along the production and supply chains, including postharvest losses.</t>
    </r>
  </si>
  <si>
    <r>
      <t xml:space="preserve">▪ Sustainable Development Goal 12.3: </t>
    </r>
    <r>
      <rPr>
        <i/>
        <sz val="11"/>
        <rFont val="Calibri"/>
        <family val="2"/>
        <scheme val="minor"/>
      </rPr>
      <t>By 2030, halve per capita global food waste at the retail and consumer levels and reduce food losses along production and supply chains, including post-harvest losses.</t>
    </r>
  </si>
  <si>
    <t>The EFW CRC Impact Assessment Tool also allows the EFWA CRC to test and determine which factors and sensitivities influence project impact.</t>
  </si>
  <si>
    <t>Why predict impact at the beginning of a research project instead of the end?</t>
  </si>
  <si>
    <t>The EFW CRC encourages research project teams to think about potential impact early, and a predicted impacts section is included in all research proposals. Potential impact is also part of the proposal evaluation criteria.</t>
  </si>
  <si>
    <t>Predicting impact early also stimulates conversations around implementation and means that outcomes can be influenced earlier.</t>
  </si>
  <si>
    <t>What happens to the data entered into the Impact AssessmentTool?</t>
  </si>
  <si>
    <t>Project level data is kept securely at EFW CRC headquarters and is not released unless permission is given by all project parties.</t>
  </si>
  <si>
    <t>Project level data is pooled together to model the overall impact of the EFW CRC. Any reporting of predicted impacts by the EFW CRC will be done at a portfolio or program level, with no attribution to individual projects (unless permissions is given by all project parties)</t>
  </si>
  <si>
    <t>When and how will project teams enter data into the Impact Assessment Tool?</t>
  </si>
  <si>
    <t>Project teams are required to complete the Impact Assessment Tool as part of the project proposal submission. Industry representatives should also be involved in the completion to make sure estimations are realistic and agreed upon by all parties.</t>
  </si>
  <si>
    <t>Project teams wil then be asked to review the estimations annually and at the end of the project.</t>
  </si>
  <si>
    <t>Is the project team bound to achieve the impacts estimated in the Impact Assessment Tool?</t>
  </si>
  <si>
    <t>No, the estimated impacts do not form part of any legally binding contract. Project teams are encouraged to use their best high level estimates when predicting impact.</t>
  </si>
  <si>
    <t>Can projects teams revise these estimations if things change?</t>
  </si>
  <si>
    <t>Yes, the EFW CRC will ask project teams to review and revise the estimations annually. Project leaders can also provide revised estimates at any time.</t>
  </si>
  <si>
    <t>Questions?</t>
  </si>
  <si>
    <t>If you have any questions about the impact tool, contact melanie@endfoodwaste.com.au</t>
  </si>
  <si>
    <t>Impact Area</t>
  </si>
  <si>
    <t>Target to 2033</t>
  </si>
  <si>
    <t>Description of Impact Tool Calculation</t>
  </si>
  <si>
    <t>Food waste reduced</t>
  </si>
  <si>
    <t>30 M T</t>
  </si>
  <si>
    <t>Annual food waste saved (T) = Annual food waste baseline (T) x % food waste saved by project x likelihood of technical success x likelihood of adoption x ramping rate*</t>
  </si>
  <si>
    <t>Total food waste saved (T) = Sum of annual food waste saved for each year solution is utilised</t>
  </si>
  <si>
    <t xml:space="preserve">Industry profitiability gained </t>
  </si>
  <si>
    <t>$2 B</t>
  </si>
  <si>
    <t>Total net profitability ($) = NPV (Income/savings ($) - Costs ($))</t>
  </si>
  <si>
    <t>Income/savings ($) = (Annual predicted revenue from product sales or licencing technologies ($) x profit margin (%)) + other predicted annual profits ($)</t>
  </si>
  <si>
    <t xml:space="preserve"> x likelihood of technical success x likelihood of adoption x ramping rate*</t>
  </si>
  <si>
    <r>
      <t xml:space="preserve">Costs ($) = Total cost of research project (cash and in-kind) ($) </t>
    </r>
    <r>
      <rPr>
        <vertAlign val="superscript"/>
        <sz val="11"/>
        <color theme="1"/>
        <rFont val="Calibri"/>
        <family val="2"/>
        <scheme val="minor"/>
      </rPr>
      <t>#</t>
    </r>
  </si>
  <si>
    <t>Rescued food distributed</t>
  </si>
  <si>
    <t>20 M kg</t>
  </si>
  <si>
    <t>Annual rescued food (kg) = Estimated additional food rescued per year (kg) x likelihood of technical success x likelihood of adoption x ramping rate*</t>
  </si>
  <si>
    <t>Total rescued food (kg) = Sum of annual rescued food for each year solution is utilised</t>
  </si>
  <si>
    <t>Greenhouse gas emissions saved</t>
  </si>
  <si>
    <t>44 M T CO2-eq</t>
  </si>
  <si>
    <t>Annual GHG emissions from current destination - Annual GHG emissions from future destination + Annual GHG emission from source reduction (if occurring)</t>
  </si>
  <si>
    <t>Total greenhouse gas emissions reduced (T CO2-eq) = sum of annual greenhouse gas emissions for each year solution is utilised*</t>
  </si>
  <si>
    <t>Circular economy jobs created</t>
  </si>
  <si>
    <t>5200 jobs</t>
  </si>
  <si>
    <r>
      <t>Circular economy jobs = Number of direct jobs + (number of direct jobs x indirect job conversion factor) x likelihood of technical success x likelihood of adoption x ramping rate</t>
    </r>
    <r>
      <rPr>
        <vertAlign val="superscript"/>
        <sz val="11"/>
        <color theme="1"/>
        <rFont val="Calibri"/>
        <family val="2"/>
        <scheme val="minor"/>
      </rPr>
      <t>^</t>
    </r>
    <r>
      <rPr>
        <sz val="11"/>
        <color theme="1"/>
        <rFont val="Calibri"/>
        <family val="2"/>
        <scheme val="minor"/>
      </rPr>
      <t xml:space="preserve">
</t>
    </r>
  </si>
  <si>
    <t>Future leaders graduated</t>
  </si>
  <si>
    <t>40 students graduated</t>
  </si>
  <si>
    <t>Total future leaders graduated = Sum of all students</t>
  </si>
  <si>
    <t>Industry people trained</t>
  </si>
  <si>
    <t>2500 people trained</t>
  </si>
  <si>
    <t>Annual number of people trained = Number of industry people to be trained each year x likelihood of technical success</t>
  </si>
  <si>
    <t>Total people trained = sum of annual number of people trained</t>
  </si>
  <si>
    <t xml:space="preserve">*Impact is applied from predicted year solution will be implemented (year 1), continuing for the predicted number of years the solution will be implemented or ongoing.
</t>
  </si>
  <si>
    <t>Impact is ramped up from year 1 until the predicted year full impact is achieved. Impact ramps down (for phase out period of 4 years) unless the solution lifetime is less than 4 years in which case no ramp down is applied.</t>
  </si>
  <si>
    <r>
      <rPr>
        <i/>
        <vertAlign val="superscript"/>
        <sz val="11"/>
        <color theme="1"/>
        <rFont val="Calibri"/>
        <family val="2"/>
        <scheme val="minor"/>
      </rPr>
      <t>#</t>
    </r>
    <r>
      <rPr>
        <i/>
        <sz val="11"/>
        <color theme="1"/>
        <rFont val="Calibri"/>
        <family val="2"/>
        <scheme val="minor"/>
      </rPr>
      <t>Research project costs are applied across the life of the project.</t>
    </r>
  </si>
  <si>
    <t>^50% of jobs are evenly distributed from year 1 of implementation to the first year of maximum impact. The remainder 50% are applied at first year of maximum impact.</t>
  </si>
  <si>
    <t>IMPACT AREA</t>
  </si>
  <si>
    <t>Project ID</t>
  </si>
  <si>
    <t>Project title</t>
  </si>
  <si>
    <t>Industry profitability gained</t>
  </si>
  <si>
    <t>Greenhouse gas emission savings</t>
  </si>
  <si>
    <t>INPUTS</t>
  </si>
  <si>
    <t>OUTPUTS</t>
  </si>
  <si>
    <t>GENERAL PROJECT INFORMATION</t>
  </si>
  <si>
    <t>FOOD WASTE SAVED</t>
  </si>
  <si>
    <t>INDUSTRY PROFITABILITY GAINED</t>
  </si>
  <si>
    <t>RESCUED FOOD</t>
  </si>
  <si>
    <t>CIRCULAR ECONOMY JOBS</t>
  </si>
  <si>
    <t>FUTURE LEADERS GRADUATED</t>
  </si>
  <si>
    <t>INDUSTRY PEOPLE TRAINED</t>
  </si>
  <si>
    <t>Current Destination</t>
  </si>
  <si>
    <t>Future Destination</t>
  </si>
  <si>
    <t>Project Title</t>
  </si>
  <si>
    <t>Project start date</t>
  </si>
  <si>
    <t>Project end date</t>
  </si>
  <si>
    <t>Food sector</t>
  </si>
  <si>
    <t>Stage of supply chain where food waste is being saved</t>
  </si>
  <si>
    <t>Animal feed</t>
  </si>
  <si>
    <t>Biomaterial/processing</t>
  </si>
  <si>
    <t>Codigestion/anaerobic digestion</t>
  </si>
  <si>
    <t>Composting/aerobic processes</t>
  </si>
  <si>
    <t>Land application</t>
  </si>
  <si>
    <t>Not harvested</t>
  </si>
  <si>
    <t>Controlled combustion</t>
  </si>
  <si>
    <t>Landfill</t>
  </si>
  <si>
    <t>Sewer</t>
  </si>
  <si>
    <t>Refuse/discards</t>
  </si>
  <si>
    <t>Other</t>
  </si>
  <si>
    <t>Prevention</t>
  </si>
  <si>
    <t>Upcycled</t>
  </si>
  <si>
    <t>Food rescue</t>
  </si>
  <si>
    <t>Will reduce food production?</t>
  </si>
  <si>
    <t xml:space="preserve">Likelihood of technical success </t>
  </si>
  <si>
    <t>Predicted financial year from when solution will be applied</t>
  </si>
  <si>
    <t>Estimated number of years until full impact is achieved</t>
  </si>
  <si>
    <t>Number of years the solution will be utilised</t>
  </si>
  <si>
    <t>% of potential customers likely to adopt</t>
  </si>
  <si>
    <t>Annual baseline food waste (Tonnes)</t>
  </si>
  <si>
    <t>Projected % food waste saved by project's solution</t>
  </si>
  <si>
    <t>Annual food waste saved (T)</t>
  </si>
  <si>
    <t>Annual predicted revenue from product sales or licencing technologies ($)</t>
  </si>
  <si>
    <t>Profit margin (%)</t>
  </si>
  <si>
    <t>Other predicted annual profits/cost savings ($)</t>
  </si>
  <si>
    <t>Total cost of research project (cash and in-kind) ($)</t>
  </si>
  <si>
    <t>Kg food rescued per year</t>
  </si>
  <si>
    <t>Number of direct jobs created</t>
  </si>
  <si>
    <t>Name of student involved in project</t>
  </si>
  <si>
    <t>Student degree</t>
  </si>
  <si>
    <t>Predicted year student will complete</t>
  </si>
  <si>
    <t>Number of industry people to be trained each year</t>
  </si>
  <si>
    <t>Year training of industry people commences</t>
  </si>
  <si>
    <t>Year training of industry people concludes</t>
  </si>
  <si>
    <t>Annual rescued food (kg)</t>
  </si>
  <si>
    <t>Total annual industry profit ($)</t>
  </si>
  <si>
    <t>Cost of research project ($)</t>
  </si>
  <si>
    <t>Circular economy jobs</t>
  </si>
  <si>
    <t>Annual GHG emissions from current destination (T CO2-eq)</t>
  </si>
  <si>
    <t>Annual GHG emission from source reduction (T CO2-eq)</t>
  </si>
  <si>
    <t>Annual GHG emissions from future destination (T CO2-eq)</t>
  </si>
  <si>
    <t>Total annual GHG emissions saved (T CO2-eq)
Current destination - future destination + source reduction (if occurring)</t>
  </si>
  <si>
    <r>
      <t>Full cost accounting: Annual greenhouse gas emissions from waste (T CO</t>
    </r>
    <r>
      <rPr>
        <vertAlign val="subscript"/>
        <sz val="11"/>
        <color theme="0"/>
        <rFont val="Calibri"/>
        <family val="2"/>
        <scheme val="minor"/>
      </rPr>
      <t>2</t>
    </r>
    <r>
      <rPr>
        <sz val="11"/>
        <color theme="0"/>
        <rFont val="Calibri"/>
        <family val="2"/>
        <scheme val="minor"/>
      </rPr>
      <t>-eq)</t>
    </r>
  </si>
  <si>
    <t>Industry people trained per year</t>
  </si>
  <si>
    <t>Final year</t>
  </si>
  <si>
    <t>Year number when solution will be applied</t>
  </si>
  <si>
    <t>Year number when full impact achieved</t>
  </si>
  <si>
    <t>Year number when ramp down begins</t>
  </si>
  <si>
    <t>Final year number</t>
  </si>
  <si>
    <t>Project start year number</t>
  </si>
  <si>
    <t>Project end year number</t>
  </si>
  <si>
    <t>Welcome to the EFW CRC Project Impact Assessment Tool</t>
  </si>
  <si>
    <t>The purpose of this impact tool is to estimate the long term impact of a research project for each of the 7 key impact areas of the EFW CRC.</t>
  </si>
  <si>
    <t>Long term impact is generally considered to be beyond the timeframe of the project and may assume additional R&amp;D investment and adoption of the outcomes.</t>
  </si>
  <si>
    <t xml:space="preserve">Your project is not expected to achieve these impacts within the project timeframe. Estimates provided here will be used to assist in the project evaluation and will be aggregated with other project data to model the overall impact of the EFW CRC. </t>
  </si>
  <si>
    <t>Any reporting of predicted impacts by the EFW CRC will be done at a portfolio or program level, with no attribution to individual projects. See the 'Background' tab for more information.</t>
  </si>
  <si>
    <t>INSTRUCTIONS</t>
  </si>
  <si>
    <r>
      <rPr>
        <sz val="11"/>
        <color theme="1"/>
        <rFont val="Calibri"/>
        <family val="2"/>
      </rPr>
      <t xml:space="preserve">▪ Complete the </t>
    </r>
    <r>
      <rPr>
        <b/>
        <sz val="11"/>
        <color theme="1"/>
        <rFont val="Calibri"/>
        <family val="2"/>
      </rPr>
      <t>INPUTS</t>
    </r>
    <r>
      <rPr>
        <sz val="11"/>
        <color theme="1"/>
        <rFont val="Calibri"/>
        <family val="2"/>
      </rPr>
      <t xml:space="preserve"> section, using the guidance provided for each question. </t>
    </r>
    <r>
      <rPr>
        <sz val="11"/>
        <color theme="1"/>
        <rFont val="Calibri"/>
        <family val="2"/>
        <scheme val="minor"/>
      </rPr>
      <t>When estimating values, assume the solution is operating at full scale with maximum adoption.</t>
    </r>
  </si>
  <si>
    <t>▪ Use the notes section to describe the thinking and rationale behind each input, including referencing relevant baselines</t>
  </si>
  <si>
    <t>▪ Make use of the Project workings sheet to record any calculations that lie behind the estimations. It's helpful when reviewing the impact estimations.</t>
  </si>
  <si>
    <t>▪ Estimations should only include activity in which the EFW CRC is involved.</t>
  </si>
  <si>
    <t>▪ The estimations will feed into the EFW CRC Portfolio Impact Tool and contribute to modelling the overall impact of the EFW CRC.</t>
  </si>
  <si>
    <t xml:space="preserve">▪ Use your best high level estimates, as the impact model will factor in risk and ramping factors. </t>
  </si>
  <si>
    <t>▪ If your project does not contribute to a key impact area, leave that section blank.</t>
  </si>
  <si>
    <t>▪ Final values are cumulative for all years up to 2048 and take into account the input values, risk, adoption rate and ramping (see Background tab for more detail on the calculations)</t>
  </si>
  <si>
    <t>▪ Seek feedback from all project parties and revise as required</t>
  </si>
  <si>
    <r>
      <t xml:space="preserve">▪ Once complete, total estimated impacts are shown in the </t>
    </r>
    <r>
      <rPr>
        <b/>
        <sz val="11"/>
        <color theme="1"/>
        <rFont val="Calibri"/>
        <family val="2"/>
        <scheme val="minor"/>
      </rPr>
      <t>OUTPUTS</t>
    </r>
    <r>
      <rPr>
        <sz val="11"/>
        <color theme="1"/>
        <rFont val="Calibri"/>
        <family val="2"/>
        <scheme val="minor"/>
      </rPr>
      <t xml:space="preserve"> section. Enter these values into the 'Predicted Impacts' section of the proposal template.</t>
    </r>
  </si>
  <si>
    <r>
      <t xml:space="preserve">▪ </t>
    </r>
    <r>
      <rPr>
        <b/>
        <sz val="11"/>
        <color theme="1"/>
        <rFont val="Calibri"/>
        <family val="2"/>
        <scheme val="minor"/>
      </rPr>
      <t>Questions?</t>
    </r>
    <r>
      <rPr>
        <sz val="11"/>
        <color theme="1"/>
        <rFont val="Calibri"/>
        <family val="2"/>
        <scheme val="minor"/>
      </rPr>
      <t xml:space="preserve"> If you have any questions about completing the impact tool, contact melanie@fightfoodwastecrc.com.au</t>
    </r>
  </si>
  <si>
    <t>Enter these values into the 'Predicted Impacts' section of the proposal template</t>
  </si>
  <si>
    <t>By 2033</t>
  </si>
  <si>
    <t>By 2048</t>
  </si>
  <si>
    <t>Date of update:</t>
  </si>
  <si>
    <t>Total estimated food waste saved (T)</t>
  </si>
  <si>
    <t>Updated by:</t>
  </si>
  <si>
    <t>Total estimated industry profit ($ NPV)</t>
  </si>
  <si>
    <t>Total estimated rescued food distributed (kg)</t>
  </si>
  <si>
    <r>
      <t>GENERAL INFORMATION</t>
    </r>
    <r>
      <rPr>
        <b/>
        <sz val="12"/>
        <color theme="0"/>
        <rFont val="Calibri"/>
        <family val="2"/>
        <scheme val="minor"/>
      </rPr>
      <t xml:space="preserve">
- All projects to complete this section
- All questions in this section need to be answered otherwise outputs will remain at 0</t>
    </r>
  </si>
  <si>
    <r>
      <t xml:space="preserve">NOTES
</t>
    </r>
    <r>
      <rPr>
        <b/>
        <sz val="12"/>
        <color theme="0"/>
        <rFont val="Calibri"/>
        <family val="2"/>
        <scheme val="minor"/>
      </rPr>
      <t>- Enter notes that may be useful for understanding the data</t>
    </r>
    <r>
      <rPr>
        <b/>
        <sz val="14"/>
        <color theme="0"/>
        <rFont val="Calibri"/>
        <family val="2"/>
        <scheme val="minor"/>
      </rPr>
      <t xml:space="preserve"> </t>
    </r>
    <r>
      <rPr>
        <b/>
        <sz val="12"/>
        <color theme="0"/>
        <rFont val="Calibri"/>
        <family val="2"/>
        <scheme val="minor"/>
      </rPr>
      <t>including referencing relevant baselines</t>
    </r>
  </si>
  <si>
    <t>Total estimated greenhouse gas savings (T CO2 -eq)</t>
  </si>
  <si>
    <t>Total estimated circular economy jobs</t>
  </si>
  <si>
    <t>Total estimated industry people trained</t>
  </si>
  <si>
    <r>
      <t xml:space="preserve">Project start date
</t>
    </r>
    <r>
      <rPr>
        <i/>
        <sz val="11"/>
        <color theme="1"/>
        <rFont val="Calibri"/>
        <family val="2"/>
        <scheme val="minor"/>
      </rPr>
      <t>If the project is yet to be contracted, enter the most likely start date. A date is required for the model to function properly.</t>
    </r>
  </si>
  <si>
    <r>
      <t xml:space="preserve">Project end date
</t>
    </r>
    <r>
      <rPr>
        <i/>
        <sz val="11"/>
        <color theme="1"/>
        <rFont val="Calibri"/>
        <family val="2"/>
        <scheme val="minor"/>
      </rPr>
      <t>If the project is yet to be contracted, enter the most likely end date. A date is required for the model to function properly.</t>
    </r>
  </si>
  <si>
    <r>
      <t xml:space="preserve">Supply chain stage
</t>
    </r>
    <r>
      <rPr>
        <i/>
        <sz val="11"/>
        <color theme="1"/>
        <rFont val="Calibri"/>
        <family val="2"/>
        <scheme val="minor"/>
      </rPr>
      <t xml:space="preserve">Select all stages that apply to the project by marking with a 'Y'. Supply chain stages are taken from the National Food Waste Strategy Feasibility Study and will ultimately be used for bench marking.
</t>
    </r>
  </si>
  <si>
    <t>Primary Production</t>
  </si>
  <si>
    <t>Manufacturing</t>
  </si>
  <si>
    <t>Distribution</t>
  </si>
  <si>
    <t>Wholesale-Retail</t>
  </si>
  <si>
    <t>Hospitality</t>
  </si>
  <si>
    <t>Institutions</t>
  </si>
  <si>
    <t>Households</t>
  </si>
  <si>
    <r>
      <rPr>
        <b/>
        <i/>
        <sz val="11"/>
        <color rgb="FF000000"/>
        <rFont val="Calibri"/>
        <family val="2"/>
        <scheme val="minor"/>
      </rPr>
      <t xml:space="preserve">Food type
</t>
    </r>
    <r>
      <rPr>
        <i/>
        <sz val="11"/>
        <color rgb="FF000000"/>
        <rFont val="Calibri"/>
        <family val="2"/>
        <scheme val="minor"/>
      </rPr>
      <t>Select all food types whose waste issue is being addressed by this project. Food types are taken from the National Food Waste Strategy Feasibility Study and will be used for benchmarking.</t>
    </r>
  </si>
  <si>
    <t>Red meat</t>
  </si>
  <si>
    <t>Poultry</t>
  </si>
  <si>
    <t>Seafood</t>
  </si>
  <si>
    <t>Eggs</t>
  </si>
  <si>
    <t>Cheese</t>
  </si>
  <si>
    <t>Milk</t>
  </si>
  <si>
    <t>Bread</t>
  </si>
  <si>
    <t>Fruit</t>
  </si>
  <si>
    <t>Vegetables - fresh root</t>
  </si>
  <si>
    <t>Vegetables - brassicas</t>
  </si>
  <si>
    <t>Vegetables - other non-root</t>
  </si>
  <si>
    <t>Nuts</t>
  </si>
  <si>
    <t>Cereal products</t>
  </si>
  <si>
    <t>Sugar</t>
  </si>
  <si>
    <t>Vegetables - processed</t>
  </si>
  <si>
    <t>Wine and beer</t>
  </si>
  <si>
    <t>Coffee &amp; tea</t>
  </si>
  <si>
    <t>Complex products</t>
  </si>
  <si>
    <r>
      <rPr>
        <b/>
        <sz val="11"/>
        <color theme="1"/>
        <rFont val="Calibri"/>
        <family val="2"/>
        <scheme val="minor"/>
      </rPr>
      <t>Stage of supply chain where food waste is being saved</t>
    </r>
    <r>
      <rPr>
        <sz val="11"/>
        <color theme="1"/>
        <rFont val="Calibri"/>
        <family val="2"/>
        <scheme val="minor"/>
      </rPr>
      <t xml:space="preserve">
</t>
    </r>
    <r>
      <rPr>
        <i/>
        <sz val="11"/>
        <color theme="1"/>
        <rFont val="Calibri"/>
        <family val="2"/>
        <scheme val="minor"/>
      </rPr>
      <t>Select an option from the drop-down menu. If food waste is saved across multiple parts of the supply chain, select the most downstream activity from the list. E.g. select household if it covers both retail and household</t>
    </r>
  </si>
  <si>
    <r>
      <rPr>
        <b/>
        <sz val="11"/>
        <color rgb="FF000000"/>
        <rFont val="Calibri"/>
        <family val="2"/>
        <scheme val="minor"/>
      </rPr>
      <t xml:space="preserve">Current destination of food waste
</t>
    </r>
    <r>
      <rPr>
        <i/>
        <sz val="11"/>
        <color rgb="FF000000"/>
        <rFont val="Calibri"/>
        <family val="2"/>
        <scheme val="minor"/>
      </rPr>
      <t>What was the destination of the food waste before the project commenced? Enter the estimated % food waste sent to each of these destinations.</t>
    </r>
  </si>
  <si>
    <t>Biomaterial/processing (non food product)</t>
  </si>
  <si>
    <t>TOTAL</t>
  </si>
  <si>
    <r>
      <rPr>
        <b/>
        <sz val="11"/>
        <color rgb="FF000000"/>
        <rFont val="Calibri"/>
        <family val="2"/>
        <scheme val="minor"/>
      </rPr>
      <t xml:space="preserve">Future destination of food waste 
</t>
    </r>
    <r>
      <rPr>
        <i/>
        <sz val="11"/>
        <color rgb="FF000000"/>
        <rFont val="Calibri"/>
        <family val="2"/>
        <scheme val="minor"/>
      </rPr>
      <t xml:space="preserve">What is the future destination of the food waste as proposed by the project? Enter the predicted % food waste that will be sent to each of these destinations.
</t>
    </r>
    <r>
      <rPr>
        <sz val="11"/>
        <color rgb="FF000000"/>
        <rFont val="Calibri"/>
        <family val="2"/>
        <scheme val="minor"/>
      </rPr>
      <t>*</t>
    </r>
  </si>
  <si>
    <t>Prevention*</t>
  </si>
  <si>
    <t>Upcycled into new food</t>
  </si>
  <si>
    <r>
      <rPr>
        <b/>
        <sz val="11"/>
        <color rgb="FF000000"/>
        <rFont val="Calibri"/>
        <family val="2"/>
        <scheme val="minor"/>
      </rPr>
      <t xml:space="preserve">Effect on food production
</t>
    </r>
    <r>
      <rPr>
        <i/>
        <sz val="11"/>
        <color rgb="FF000000"/>
        <rFont val="Calibri"/>
        <family val="2"/>
        <scheme val="minor"/>
      </rPr>
      <t xml:space="preserve">When implemented, is the solution likely to result in a decrease in food production? I.e. some solutions reduce food waste by reducing production, whereas others transfer or transform the food waste into a new destination.
</t>
    </r>
  </si>
  <si>
    <r>
      <rPr>
        <b/>
        <sz val="11"/>
        <color rgb="FF000000"/>
        <rFont val="Calibri"/>
        <family val="2"/>
      </rPr>
      <t xml:space="preserve">EFW CRC investment
</t>
    </r>
    <r>
      <rPr>
        <i/>
        <sz val="11"/>
        <color rgb="FF000000"/>
        <rFont val="Calibri"/>
        <family val="2"/>
      </rPr>
      <t xml:space="preserve">What is the cash value being requested of the EFW CRC? Excludes industry/end suer cash contributions.
</t>
    </r>
  </si>
  <si>
    <r>
      <rPr>
        <b/>
        <sz val="11"/>
        <color rgb="FF000000"/>
        <rFont val="Calibri"/>
        <family val="2"/>
        <scheme val="minor"/>
      </rPr>
      <t xml:space="preserve">Target audience for adoption
</t>
    </r>
    <r>
      <rPr>
        <i/>
        <sz val="11"/>
        <color rgb="FF000000"/>
        <rFont val="Calibri"/>
        <family val="2"/>
        <scheme val="minor"/>
      </rPr>
      <t xml:space="preserve">Who are the end-users likely to adopt the project outcomes? Ie. is it a single company, an entire industry, government or consumers? Consider this definition when completing the rest of the impact tool.
</t>
    </r>
  </si>
  <si>
    <t>FOOD WASTE MANAGED</t>
  </si>
  <si>
    <t>NOTES</t>
  </si>
  <si>
    <r>
      <rPr>
        <b/>
        <sz val="11"/>
        <color rgb="FF000000"/>
        <rFont val="Calibri"/>
        <family val="2"/>
      </rPr>
      <t xml:space="preserve">Annual baseline food waste (Tonnes)
</t>
    </r>
    <r>
      <rPr>
        <i/>
        <sz val="11"/>
        <color rgb="FF000000"/>
        <rFont val="Calibri"/>
        <family val="2"/>
      </rPr>
      <t xml:space="preserve">How many tonnes of food is wasted each year due to the underlying issue being addressed?
See the </t>
    </r>
    <r>
      <rPr>
        <i/>
        <sz val="11"/>
        <color rgb="FF0066FF"/>
        <rFont val="Calibri"/>
        <family val="2"/>
      </rPr>
      <t>Investment Framework</t>
    </r>
    <r>
      <rPr>
        <i/>
        <sz val="11"/>
        <color rgb="FF000000"/>
        <rFont val="Calibri"/>
        <family val="2"/>
      </rPr>
      <t xml:space="preserve"> (p13) for the definition of food waste adopted by the EFW CRC
</t>
    </r>
    <r>
      <rPr>
        <b/>
        <i/>
        <sz val="11"/>
        <color rgb="FF000000"/>
        <rFont val="Calibri"/>
        <family val="2"/>
      </rPr>
      <t xml:space="preserve">Do not include Rescued Food here. This is captured in the Rescued Food section and will be automatically added to the total food waste saved.
</t>
    </r>
  </si>
  <si>
    <r>
      <rPr>
        <b/>
        <sz val="11"/>
        <color rgb="FF000000"/>
        <rFont val="Calibri"/>
        <family val="2"/>
      </rPr>
      <t xml:space="preserve">Projected % food waste saved by project's solution
</t>
    </r>
    <r>
      <rPr>
        <i/>
        <sz val="11"/>
        <color rgb="FF000000"/>
        <rFont val="Calibri"/>
        <family val="2"/>
      </rPr>
      <t xml:space="preserve">What % of the baseline food waste (from above) is being addressed by this solution? Consider the broad application of the solution beyond the project. </t>
    </r>
  </si>
  <si>
    <r>
      <rPr>
        <b/>
        <sz val="11"/>
        <color rgb="FF000000"/>
        <rFont val="Calibri"/>
        <family val="2"/>
      </rPr>
      <t xml:space="preserve">Annual predicted revenue from product sales or licencing technologies ($)
</t>
    </r>
    <r>
      <rPr>
        <i/>
        <sz val="11"/>
        <color rgb="FF000000"/>
        <rFont val="Calibri"/>
        <family val="2"/>
      </rPr>
      <t>How much do you estimate the annual revenue could be, if any? Enter the maximum amount expected when the solution is operating at full scale (the model will incorporate ramping factors). This is most relevant for TRANSFORM program projects.</t>
    </r>
  </si>
  <si>
    <r>
      <rPr>
        <b/>
        <sz val="11"/>
        <color rgb="FF000000"/>
        <rFont val="Calibri"/>
        <family val="2"/>
      </rPr>
      <t xml:space="preserve">Predicted profit margin (%)
</t>
    </r>
    <r>
      <rPr>
        <i/>
        <sz val="11"/>
        <color rgb="FF000000"/>
        <rFont val="Calibri"/>
        <family val="2"/>
      </rPr>
      <t>What is the estimate profit margin? This will be multiplied by the entered revenue (above) to estimate annual profit. Use best estimates or industry avergaes (e.g. agriculture 10-15%)</t>
    </r>
  </si>
  <si>
    <r>
      <rPr>
        <b/>
        <sz val="11"/>
        <color rgb="FF000000"/>
        <rFont val="Calibri"/>
        <family val="2"/>
      </rPr>
      <t xml:space="preserve">Other predicted annual revenue/cost savings ($)
</t>
    </r>
    <r>
      <rPr>
        <i/>
        <sz val="11"/>
        <color rgb="FF000000"/>
        <rFont val="Calibri"/>
        <family val="2"/>
      </rPr>
      <t>Will there be any other annual revenue or savings from the solution?  If so, estimate how much. Consider savings throughout the supply chain (e.g. costs of fertilizer, transport, storage) Enter the maximum amount expected when the solution is operating at full scale (the model will incorporate ramping factors).</t>
    </r>
  </si>
  <si>
    <r>
      <rPr>
        <b/>
        <sz val="11"/>
        <color rgb="FF000000"/>
        <rFont val="Calibri"/>
        <family val="2"/>
      </rPr>
      <t xml:space="preserve">Total cost of research project (cash and in-kind) ($)
</t>
    </r>
    <r>
      <rPr>
        <i/>
        <sz val="11"/>
        <color rgb="FF000000"/>
        <rFont val="Calibri"/>
        <family val="2"/>
      </rPr>
      <t>This will be subtracted from the total profit.</t>
    </r>
  </si>
  <si>
    <r>
      <rPr>
        <b/>
        <sz val="11"/>
        <color rgb="FF000000"/>
        <rFont val="Calibri"/>
        <family val="2"/>
      </rPr>
      <t xml:space="preserve">Cost of implementation ($)
</t>
    </r>
    <r>
      <rPr>
        <i/>
        <sz val="11"/>
        <color rgb="FF000000"/>
        <rFont val="Calibri"/>
        <family val="2"/>
      </rPr>
      <t>Estimate the costs that could be involved in setting up and implementing the solution.This will be subtracted from the revenue (above) to calculate total profit.</t>
    </r>
  </si>
  <si>
    <r>
      <rPr>
        <b/>
        <sz val="11"/>
        <color rgb="FF000000"/>
        <rFont val="Calibri"/>
        <family val="2"/>
      </rPr>
      <t xml:space="preserve">Estimated additional food rescued per year (kg)
</t>
    </r>
    <r>
      <rPr>
        <i/>
        <sz val="11"/>
        <color rgb="FF000000"/>
        <rFont val="Calibri"/>
        <family val="2"/>
      </rPr>
      <t>Enter in kg the amount of rescued food distributed each year as a result of the project implementation. If converting from number of meals to kg, we recommend using 0.55 kg/meal as a standard conversion.</t>
    </r>
  </si>
  <si>
    <r>
      <rPr>
        <b/>
        <sz val="11"/>
        <color rgb="FF000000"/>
        <rFont val="Calibri"/>
        <family val="2"/>
        <scheme val="minor"/>
      </rPr>
      <t xml:space="preserve">Which of the follow options below would you like to use to estimate the number of direct FTEs created by the solution?
</t>
    </r>
    <r>
      <rPr>
        <i/>
        <sz val="11"/>
        <color rgb="FF000000"/>
        <rFont val="Calibri"/>
        <family val="2"/>
        <scheme val="minor"/>
      </rPr>
      <t>View the estimations below and select an option from the dropdown list on the right.</t>
    </r>
  </si>
  <si>
    <t>--please select--</t>
  </si>
  <si>
    <r>
      <rPr>
        <b/>
        <sz val="11"/>
        <color rgb="FF000000"/>
        <rFont val="Calibri"/>
        <family val="2"/>
      </rPr>
      <t xml:space="preserve">1. Estimate based on predicted revenue
</t>
    </r>
    <r>
      <rPr>
        <i/>
        <sz val="11"/>
        <color rgb="FF000000"/>
        <rFont val="Calibri"/>
        <family val="2"/>
      </rPr>
      <t>Best suited to projects where job creation is related to the product sales. Select the industry from the dropdown list below. Uses the predicted revenue entered earlier and industry employment figures from the ABS.</t>
    </r>
  </si>
  <si>
    <t>Poultry and other livestock</t>
  </si>
  <si>
    <r>
      <rPr>
        <b/>
        <sz val="11"/>
        <color rgb="FF000000"/>
        <rFont val="Calibri"/>
        <family val="2"/>
      </rPr>
      <t xml:space="preserve">2. Estimate based on volume of food waste recycled
</t>
    </r>
    <r>
      <rPr>
        <i/>
        <sz val="11"/>
        <color rgb="FF000000"/>
        <rFont val="Calibri"/>
        <family val="2"/>
      </rPr>
      <t>Best suited to projects where job creation is related to the volume of waste being transformed. Uses the food waste managed value entered earlier and a rate of 6.4 jobs per 10,000 T recycled waste.</t>
    </r>
  </si>
  <si>
    <r>
      <rPr>
        <b/>
        <sz val="11"/>
        <color rgb="FF000000"/>
        <rFont val="Calibri"/>
        <family val="2"/>
      </rPr>
      <t xml:space="preserve">3. Provide a custom estimation
</t>
    </r>
    <r>
      <rPr>
        <i/>
        <sz val="11"/>
        <color rgb="FF000000"/>
        <rFont val="Calibri"/>
        <family val="2"/>
      </rPr>
      <t>When options 1 and 2 are not applicable, enter the number of direct FTE jobs you predict the solution will create. The impact tool will apply risk and adoption likelihood factors to this number, so provide the maximum estimate.</t>
    </r>
  </si>
  <si>
    <r>
      <rPr>
        <b/>
        <sz val="11"/>
        <color rgb="FF000000"/>
        <rFont val="Calibri"/>
        <family val="2"/>
      </rPr>
      <t xml:space="preserve">Name of student involved in project
</t>
    </r>
    <r>
      <rPr>
        <i/>
        <sz val="11"/>
        <color rgb="FF000000"/>
        <rFont val="Calibri"/>
        <family val="2"/>
      </rPr>
      <t>Only include PhD or Masters by Research students who hold a EFW CRC scholarship</t>
    </r>
    <r>
      <rPr>
        <b/>
        <sz val="11"/>
        <color rgb="FF000000"/>
        <rFont val="Calibri"/>
        <family val="2"/>
      </rPr>
      <t xml:space="preserve">. </t>
    </r>
    <r>
      <rPr>
        <i/>
        <sz val="11"/>
        <color rgb="FF000000"/>
        <rFont val="Calibri"/>
        <family val="2"/>
      </rPr>
      <t>If &gt; 1 student is expected, mention this in the notes section</t>
    </r>
  </si>
  <si>
    <r>
      <rPr>
        <b/>
        <sz val="11"/>
        <color rgb="FF000000"/>
        <rFont val="Calibri"/>
        <family val="2"/>
      </rPr>
      <t xml:space="preserve">Student degree
</t>
    </r>
    <r>
      <rPr>
        <i/>
        <sz val="11"/>
        <color rgb="FF000000"/>
        <rFont val="Calibri"/>
        <family val="2"/>
      </rPr>
      <t>Select an option from the drop-down menu. Only include students who hold a EFW CRC scholarship.</t>
    </r>
  </si>
  <si>
    <r>
      <rPr>
        <b/>
        <sz val="11"/>
        <color rgb="FF000000"/>
        <rFont val="Calibri"/>
        <family val="2"/>
      </rPr>
      <t xml:space="preserve">Predicted year student will complete
</t>
    </r>
    <r>
      <rPr>
        <i/>
        <sz val="11"/>
        <color rgb="FF000000"/>
        <rFont val="Calibri"/>
        <family val="2"/>
      </rPr>
      <t>Select the student's predicted start date of the financial year from the drop-down menu</t>
    </r>
  </si>
  <si>
    <r>
      <rPr>
        <b/>
        <sz val="11"/>
        <color rgb="FF000000"/>
        <rFont val="Calibri"/>
        <family val="2"/>
      </rPr>
      <t xml:space="preserve">Number of industry people to be trained each year
</t>
    </r>
    <r>
      <rPr>
        <i/>
        <sz val="11"/>
        <color rgb="FF000000"/>
        <rFont val="Calibri"/>
        <family val="2"/>
      </rPr>
      <t>How many industry people do you estimate will be trained each year? Only consider formal training (e.g. training with a course description and where training materials are provided)
Consider both within the project and during the solution implementation.
Don't include workshops coordinated through the EFW CRC Industry Connection Hub. These are being captured separately.</t>
    </r>
  </si>
  <si>
    <r>
      <rPr>
        <b/>
        <sz val="11"/>
        <color rgb="FF000000"/>
        <rFont val="Calibri"/>
        <family val="2"/>
      </rPr>
      <t xml:space="preserve">Financial year training of industry people commences
</t>
    </r>
    <r>
      <rPr>
        <i/>
        <sz val="11"/>
        <color rgb="FF000000"/>
        <rFont val="Calibri"/>
        <family val="2"/>
      </rPr>
      <t>When do you estimate the training will commence? Select the start date of the financial year from the drop-down menu</t>
    </r>
  </si>
  <si>
    <r>
      <rPr>
        <b/>
        <sz val="11"/>
        <color rgb="FF000000"/>
        <rFont val="Calibri"/>
        <family val="2"/>
      </rPr>
      <t xml:space="preserve">Financial year training of industry people concludes
</t>
    </r>
    <r>
      <rPr>
        <i/>
        <sz val="11"/>
        <color rgb="FF000000"/>
        <rFont val="Calibri"/>
        <family val="2"/>
      </rPr>
      <t>When do you estimate the training will end? Select the start date of the financial year from the drop-down menu</t>
    </r>
  </si>
  <si>
    <t>TIMING AND LIKELIHOOD</t>
  </si>
  <si>
    <r>
      <rPr>
        <b/>
        <sz val="11"/>
        <color rgb="FF000000"/>
        <rFont val="Calibri"/>
        <family val="2"/>
        <scheme val="minor"/>
      </rPr>
      <t xml:space="preserve">Predicted financial year from when solution will be applied
</t>
    </r>
    <r>
      <rPr>
        <i/>
        <sz val="11"/>
        <color rgb="FF000000"/>
        <rFont val="Calibri"/>
        <family val="2"/>
        <scheme val="minor"/>
      </rPr>
      <t>When do you predict the solution will be implemented and applied to food waste? Select the start date of the financial year from the drop-down menu</t>
    </r>
  </si>
  <si>
    <r>
      <rPr>
        <b/>
        <sz val="11"/>
        <color rgb="FF000000"/>
        <rFont val="Calibri"/>
        <family val="2"/>
        <scheme val="minor"/>
      </rPr>
      <t xml:space="preserve">Estimated number of years until full impact is achieved
</t>
    </r>
    <r>
      <rPr>
        <i/>
        <sz val="11"/>
        <color rgb="FF000000"/>
        <rFont val="Calibri"/>
        <family val="2"/>
        <scheme val="minor"/>
      </rPr>
      <t>Once the solution is implemented (in the year entered above), how many years do you predict until the solution is fully realised i.e. the maximum amount of food waste is being saved each year? Most applications will take some years to ramp up production.</t>
    </r>
  </si>
  <si>
    <r>
      <rPr>
        <b/>
        <sz val="11"/>
        <color rgb="FF000000"/>
        <rFont val="Calibri"/>
        <family val="2"/>
        <scheme val="minor"/>
      </rPr>
      <t xml:space="preserve">Number of years the solution will be utilised
</t>
    </r>
    <r>
      <rPr>
        <i/>
        <sz val="11"/>
        <color rgb="FF000000"/>
        <rFont val="Calibri"/>
        <family val="2"/>
        <scheme val="minor"/>
      </rPr>
      <t>For how many years do you predict the solution will be utilised? I.e. before a new technology makes it redundant. Select 'Ongoing' if you think it will last &gt; 10 years.</t>
    </r>
  </si>
  <si>
    <r>
      <rPr>
        <b/>
        <sz val="11"/>
        <color rgb="FF000000"/>
        <rFont val="Calibri"/>
        <family val="2"/>
        <scheme val="minor"/>
      </rPr>
      <t xml:space="preserve">Likelihood of technical success 
</t>
    </r>
    <r>
      <rPr>
        <i/>
        <sz val="11"/>
        <color rgb="FF000000"/>
        <rFont val="Calibri"/>
        <family val="2"/>
        <scheme val="minor"/>
      </rPr>
      <t>In your opinion, what is the likelihood of the project achieving technical success? Consider the project risks and select an option from the drop-down menu. This step generates a likelihood factor that is applied to all input data to account for risk.
Only select 100% if reporting actuals at the end of a project</t>
    </r>
  </si>
  <si>
    <t>High (75%)</t>
  </si>
  <si>
    <r>
      <rPr>
        <b/>
        <sz val="11"/>
        <color rgb="FF000000"/>
        <rFont val="Calibri"/>
        <family val="2"/>
        <scheme val="minor"/>
      </rPr>
      <t xml:space="preserve">Likelihood of adoption
</t>
    </r>
    <r>
      <rPr>
        <i/>
        <sz val="11"/>
        <color rgb="FF000000"/>
        <rFont val="Calibri"/>
        <family val="2"/>
        <scheme val="minor"/>
      </rPr>
      <t>What is the likelihood of this solution being adopted? Depending on the project, adoption may be by industry, government, charities, or consumers.</t>
    </r>
  </si>
  <si>
    <r>
      <t xml:space="preserve">ASSUMPTIONS
</t>
    </r>
    <r>
      <rPr>
        <i/>
        <sz val="11"/>
        <color theme="1"/>
        <rFont val="Calibri"/>
        <family val="2"/>
        <scheme val="minor"/>
      </rPr>
      <t>This sheet lists the assumptions used within the Impact Model. It is also used to store data validation lists.</t>
    </r>
  </si>
  <si>
    <t>Reference</t>
  </si>
  <si>
    <t>NPV discount rate:</t>
  </si>
  <si>
    <t>Kg per rescued meal:</t>
  </si>
  <si>
    <t>Foodbank, communication with Sarah Pennell</t>
  </si>
  <si>
    <t>Indirect job multipler:</t>
  </si>
  <si>
    <t>to be determined</t>
  </si>
  <si>
    <t>Number of direct circular economy jobs per 10,000 T recycled waste</t>
  </si>
  <si>
    <t>Access Economics, Employment in waste management and recycling, commissioned by the Department of Environment, Water, Heritage and the Arts, July 2009</t>
  </si>
  <si>
    <t>Likelihood of technical success risk multipliers</t>
  </si>
  <si>
    <t>Actuals (100%)</t>
  </si>
  <si>
    <t>Very high (95%)</t>
  </si>
  <si>
    <t>Medium (50%)</t>
  </si>
  <si>
    <t>Low (25%)</t>
  </si>
  <si>
    <t>Very low (5%)</t>
  </si>
  <si>
    <t>Ramping rates</t>
  </si>
  <si>
    <t>Year 1 of implementation or year 1 after solution is redundant</t>
  </si>
  <si>
    <t>Year 2 of implementation or year 2 after solution is redundant</t>
  </si>
  <si>
    <t>Year 3 of implementation or year 3 after solution is redundant</t>
  </si>
  <si>
    <t>Year 4 of implementation or year 4 after solution is redundant</t>
  </si>
  <si>
    <t>Year 5 of implementation or year 5 after solution is redundant</t>
  </si>
  <si>
    <t>Year 6 of implementation or year 6 after solution is redundant</t>
  </si>
  <si>
    <t>Year 7 of implementation or year 7 after solution is redundant</t>
  </si>
  <si>
    <t>Greenhouse Gas Conversion Factors</t>
  </si>
  <si>
    <t>Areas of supply chain</t>
  </si>
  <si>
    <t>Agricultural production</t>
  </si>
  <si>
    <t>The water and carbon footprint of household food and drink waste in the UK (2011) WRAP
*Packaging and hospitality  not listed as a separate stage in the report. Averaged the emission factors from Agricultural production and Manufacturing to get a emission factor for Packaging. Used retail figures for hospitality</t>
  </si>
  <si>
    <t>Processing</t>
  </si>
  <si>
    <t>Packaging</t>
  </si>
  <si>
    <t>Transport</t>
  </si>
  <si>
    <t>Retail</t>
  </si>
  <si>
    <t>Household</t>
  </si>
  <si>
    <t>TRANSFORM projects:</t>
  </si>
  <si>
    <t>South Australia’s Recycling Activity Survey 2017-18 Report</t>
  </si>
  <si>
    <t>Average taken from Food Reform for Sustainability and Health (FReSH) Food Loss and Waste Value Calculator Version : Beta release v1.1 March 13, 2019
https://www.flwprotocol.org/why-measure/food-loss-and-waste-value-calculator/</t>
  </si>
  <si>
    <t>Bio-based materials/biochemical processing</t>
  </si>
  <si>
    <t xml:space="preserve"> </t>
  </si>
  <si>
    <t>Year numbers</t>
  </si>
  <si>
    <t>Ongoing</t>
  </si>
  <si>
    <t>Food sectors</t>
  </si>
  <si>
    <t>National Food Waste Baseline, 2019</t>
  </si>
  <si>
    <t>Primary Production: Fruit &amp; Vegetables</t>
  </si>
  <si>
    <t>Primary Production: Nuts</t>
  </si>
  <si>
    <t>Primary Production: Wine Grapes</t>
  </si>
  <si>
    <t>Primary Production: Crops</t>
  </si>
  <si>
    <t>Primary Production: Seafood</t>
  </si>
  <si>
    <t>Primary Production: Eggs</t>
  </si>
  <si>
    <t>Primary Production: Livestock</t>
  </si>
  <si>
    <t>Primary Production: Dairy</t>
  </si>
  <si>
    <t>Wholesaling</t>
  </si>
  <si>
    <t>Hospitality &amp; Food Services</t>
  </si>
  <si>
    <t>Transport &amp; Storage</t>
  </si>
  <si>
    <t>Student Degree</t>
  </si>
  <si>
    <t>PhD</t>
  </si>
  <si>
    <t>Masters by research</t>
  </si>
  <si>
    <t>Value per kg of food waste saved</t>
  </si>
  <si>
    <t>https://ausveg.com.au/resources/economics-statistics/australian-vegetable-production-statistics/#pricecost</t>
  </si>
  <si>
    <t>Foodbank - average retail value of 1 kg of food received by Foodbank</t>
  </si>
  <si>
    <t>Household food waste is excluded from nidustry profit calculation</t>
  </si>
  <si>
    <t>Disposal destinations</t>
  </si>
  <si>
    <t>Not harvested/ploughed in</t>
  </si>
  <si>
    <t>Sewer/wastewater treatment</t>
  </si>
  <si>
    <t>Number of years solution utilised</t>
  </si>
  <si>
    <t>Increase</t>
  </si>
  <si>
    <t>No change</t>
  </si>
  <si>
    <t>Decrease</t>
  </si>
  <si>
    <t>Future destination</t>
  </si>
  <si>
    <t>Emission factor</t>
  </si>
  <si>
    <t>GISA Organics Sector 2021</t>
  </si>
  <si>
    <t>Revenue ($) per job</t>
  </si>
  <si>
    <t>Bakery product manufacturing</t>
  </si>
  <si>
    <t>Beer manufacturing</t>
  </si>
  <si>
    <t>Dairy product manufacturing</t>
  </si>
  <si>
    <t>Food and beverage services</t>
  </si>
  <si>
    <t>Fruit and vegetable product manufacturing</t>
  </si>
  <si>
    <t>Grain mill and cereal product manufacturing</t>
  </si>
  <si>
    <t>Human pharmaceutical and medicinal product manufacturing</t>
  </si>
  <si>
    <t>Meat and meat product manufacturing</t>
  </si>
  <si>
    <t>Oils and fats manufacturing</t>
  </si>
  <si>
    <t>Other agriculture</t>
  </si>
  <si>
    <t>Other food product manufacturing</t>
  </si>
  <si>
    <t>Processed seafood manufacturing</t>
  </si>
  <si>
    <t>Soft drinks, cordials and syrup manufacturing</t>
  </si>
  <si>
    <t>Sugar and confectionery manufacturing</t>
  </si>
  <si>
    <t>Waste collection, treatment and disposal services</t>
  </si>
  <si>
    <t>Wine, spirits and tobacco</t>
  </si>
  <si>
    <t>1. Estimate based on predicted revenue</t>
  </si>
  <si>
    <t>2. Estimate based on volume of food waste recycled</t>
  </si>
  <si>
    <t>3. Provide a custom estimation</t>
  </si>
  <si>
    <r>
      <t xml:space="preserve">PROJECT WORKINGS
</t>
    </r>
    <r>
      <rPr>
        <i/>
        <sz val="11"/>
        <color theme="1"/>
        <rFont val="Calibri"/>
        <family val="2"/>
        <scheme val="minor"/>
      </rPr>
      <t>If you like, use this page to record any calculations that lie behind the final estimations entered in the Project inputs sheet</t>
    </r>
  </si>
  <si>
    <t>EFW CRC IMPACT ASSESSMENT - SUMMARY OF ESTIMATES</t>
  </si>
  <si>
    <t>This page is for viewing the estimates only. All editing should be done through the 'Project inputs and outputs' sheet</t>
  </si>
  <si>
    <t>GENERAL INFORMATION</t>
  </si>
  <si>
    <t>Supply chain stage</t>
  </si>
  <si>
    <t>Food type</t>
  </si>
  <si>
    <t>Food waste destination</t>
  </si>
  <si>
    <t>Before</t>
  </si>
  <si>
    <t>After</t>
  </si>
  <si>
    <t>When implemented, is the solution likely to result in a decrease in food production?</t>
  </si>
  <si>
    <t>Value</t>
  </si>
  <si>
    <t>Assumptions</t>
  </si>
  <si>
    <t xml:space="preserve">Projected % food waste saved by project's solution
</t>
  </si>
  <si>
    <t>Predicted profit margin (%)</t>
  </si>
  <si>
    <t>Other predicted annual revenue/cost savings ($)</t>
  </si>
  <si>
    <t>Cost of implementation ($)</t>
  </si>
  <si>
    <t>Estimated additional food rescued per year (kg)</t>
  </si>
  <si>
    <t>Number of direct full time equivalent jobs the solution is predicted to create</t>
  </si>
  <si>
    <t>Method used</t>
  </si>
  <si>
    <t>Financial year training of industry people commences</t>
  </si>
  <si>
    <t>Financial year training of industry people concludes</t>
  </si>
  <si>
    <t>Likelihood of adoption</t>
  </si>
  <si>
    <t>ROI</t>
  </si>
  <si>
    <t>Tonnes of food waste reduced per CRC dollar invested</t>
  </si>
  <si>
    <t>Dollar of industry profit per CRC dollar invested</t>
  </si>
  <si>
    <t>Tonnes CO2-eq greenhouse gas savings per CRC dollar invested</t>
  </si>
  <si>
    <t>Circular economy jobs per CRC dollar invested</t>
  </si>
  <si>
    <t>2022-23 Targets</t>
  </si>
  <si>
    <t>Impact</t>
  </si>
  <si>
    <t>2022-23 KPI - BAU</t>
  </si>
  <si>
    <t>2022-23 KPI - Stretch</t>
  </si>
  <si>
    <t>ROI target - BAU</t>
  </si>
  <si>
    <t>ROI target - stretch</t>
  </si>
  <si>
    <t>Food waste reduced (T)</t>
  </si>
  <si>
    <t>Industry profitability ($)</t>
  </si>
  <si>
    <t>GHG savings (T CO2-eq)</t>
  </si>
  <si>
    <t>Rescued food (T)</t>
  </si>
  <si>
    <t>Future Leader</t>
  </si>
  <si>
    <t>2022-23 New project $ target</t>
  </si>
  <si>
    <t>Current Version</t>
  </si>
  <si>
    <t>History</t>
  </si>
  <si>
    <t>Version</t>
  </si>
  <si>
    <t>Status</t>
  </si>
  <si>
    <t>Last change</t>
  </si>
  <si>
    <t>Changes</t>
  </si>
  <si>
    <t>Responsible Person</t>
  </si>
  <si>
    <t>Version 1</t>
  </si>
  <si>
    <t>Melanie Hand</t>
  </si>
  <si>
    <t>Removed the value of food waste from default industry profitability calculation</t>
  </si>
  <si>
    <t>- Changed circular economy jobs input so it is total and not annual. 50% jobs are applied at year of max impact. The other 50% distributed evenly from year 1 to year of max impact.
- Provided list of options for % adoption question and reworded
- Expanded list of waste destinations and made multiple selections possible, with % of each allocated.
- Added Processing to list of supply chain stages. Applied a GHG emission factor halfway between agriculture and manufacturing
- Included definition of food waste
- Added new FAQ to background: When and how will project teams enter data into the Impact Tool?
- Added a new sheet for working out
- Added definition to the student section
- Added notes section for each question
- Added definition reference for food sectors</t>
  </si>
  <si>
    <t>- Inverted GHG emission factors across the supply chain. It was previously calculating the 'cost' in GHG, instead of the saved GHG. E.g. higher factor now for agricultureal production, lowest for households.
- Added section to enter names of people completing the form
- Added note to industry people trained inputs to clarify workshops coordinated by the inustry connection hub should not be included
- Included a question on target audience for adoption</t>
  </si>
  <si>
    <t>- Corrected calculation so rescued food counts towards total food waste reduced
- Added Greenhouse Gas Emission Savings. Included new fields of future destination and whether food will be reduced at the source
- Added technical likelihood option of 100% to capture recorded actuals</t>
  </si>
  <si>
    <t>- Updated instructions to reflect that it will be completed independently by project team as part of the proposal process
- Made outputs clearer for each impact area
- Updated instructions to make it clear rescued food shouldn't be entered in food waste saved section</t>
  </si>
  <si>
    <t>- Updated 'Year when full impact achieved' calculation to ensure all project reach a ramping factor of 1
- Updated 'Year when full impact achieved' calculation
- Added ramping rate to a separate sheet and deleted unnecessary calculations for multiple rows of projects to reduce file size</t>
  </si>
  <si>
    <t>- Updated description of current food waste reduced to explain it is the state before the project commenced
- Added more background to the Project inputs and outputs tab</t>
  </si>
  <si>
    <t>- Moved timing and likelihood questions to the bottom of Project inputs and outputs tab
- Changed 'Food waste saved' to 'Food waste managed' to make sure food waste not being moved to an avoidance destination is still counted</t>
  </si>
  <si>
    <t>- Corrected jobs calculation
- Changed effect on food production question to allow 3 answers: Increase/decrease/no change
- Added summary sheet
- Updated raming rates to ensure all projects reach a ramping factor of 1</t>
  </si>
  <si>
    <t>- ROI added for food waste reduced and industry profitability
- Estimations up to 2048 and 2033 displayed in outputs and removed from inputs section
- Sectors and supply chain stages updated to reflect feasibility study
- Industry profitability caluclation updated: removed cost of implementation and introduced profit margin question
- Circular economy jobs calculatino updated. Users have 3 options to estimate jobs.</t>
  </si>
  <si>
    <t>Updated Summary sheet to incorporate changes made in v1.8</t>
  </si>
  <si>
    <t>Re-branded</t>
  </si>
  <si>
    <t>Removed Future Leaders as an impact area</t>
  </si>
  <si>
    <t>Future industry professionals graduated</t>
  </si>
  <si>
    <t>1.1.1</t>
  </si>
  <si>
    <t>DIRECT Commercialisation</t>
  </si>
  <si>
    <t>$50 million per annum (efficiency gains of say 5% identified from mapping with DIRECT from the estimated $10 billion of Food Loss and Waste across Australia)</t>
  </si>
  <si>
    <t>1.2.1</t>
  </si>
  <si>
    <t>Save Food Packaging Criteria and Framework</t>
  </si>
  <si>
    <t>Estimated $10 billion food waste lost in households per year. If 1% was reduced from better packaging, would save $100 million
Not in proposal: Food waste baseline report: Household food waste 2.5 MT per year
Assume 1% reduced from better packaging</t>
  </si>
  <si>
    <t>Estimated $10 billion food waste lost in households per year. If 1% was reduced from better packaging, would save $100 million
Retail store profits ($3.2 billion pa) could increase by 4%. Assumes 1% achieved.</t>
  </si>
  <si>
    <t>Education and training programs are delivered to industry (food producers, brand owners, manufacturers, retailers, packaging companies) demonstrating how to use the criteria and integrate within product-packaging development processes.</t>
  </si>
  <si>
    <t>1.2.2</t>
  </si>
  <si>
    <t>Consumer perceptions of the role of packaging in reducing food waste</t>
  </si>
  <si>
    <t>Estimate that $10billion of food is wasted by households reasons (1% at household is saved through packaging design)
Not in proposal: Food waste baseline report: Household food waste 2.5 MT per year
Assume 1% reduced from better packaging</t>
  </si>
  <si>
    <t>Retail store addressing shrink from spoilage, age dating, package damage, markdowns (assume 1% achieved).</t>
  </si>
  <si>
    <t>1.2.3</t>
  </si>
  <si>
    <t xml:space="preserve">The opportunities for Australia's packaging and processing machinery sector to tackle food waste  </t>
  </si>
  <si>
    <t>No data</t>
  </si>
  <si>
    <t>Knowledge and Education of the 110 APPMA members with the resulting outcome being identification of 1-2 projects that can be the focus of and driven by the APPMA.</t>
  </si>
  <si>
    <t>1.3.1</t>
  </si>
  <si>
    <t>On Board Processing and Packaging Innovation in the Australian Wild Harvest Prawn Fishery.</t>
  </si>
  <si>
    <t>Initial benchmarking required
reducing estimated 30% discard of seafood in supermarkets; 15% of that discard is likely to be prawns</t>
  </si>
  <si>
    <t>Initial benchmarking required
20,500 tonnes of wild prawn catch valued at $305.8million; averaging at $14.90/kg beach price across all grades.  
includes higher value exports of 7,000 tonnes valued at $144million 
Industry has identified, but never been able to quantify the % change, in industry value that would be achieved through intervening at points of product waste.
'Soft and broken' product increased in value by 30%
reduce need for land-based repackaging (estimated at $10,000 per vessel)
Look at utilisation plan for details of predicted % adoption of each strategy</t>
  </si>
  <si>
    <t>1.3.2</t>
  </si>
  <si>
    <t xml:space="preserve">Supply chain monitoring and improvement to reduce banana quality loss </t>
  </si>
  <si>
    <t>10% export consignment
11 tonnes/week
80% export consignment saved (reduce loss to 2% instead of 10%)</t>
  </si>
  <si>
    <t>$1.75 million lost revenue per year
Support export growth of up to 25-fold or $2 million over the next 10 years
$1.4 million can be saved</t>
  </si>
  <si>
    <t>1.3.3</t>
  </si>
  <si>
    <t>Development and validation of reduced thermal processing requirements for canned abalone</t>
  </si>
  <si>
    <t>12-30% product yield lostduring canning process
Equivalent to 40-102 tonnes
Save AUD $0.7-$1.4M per annum (80% of the loss)</t>
  </si>
  <si>
    <t>1.4.1</t>
  </si>
  <si>
    <t>Enhancing Foodbank's stakeholder engagement</t>
  </si>
  <si>
    <t>25,000 kg meals saved per annum</t>
  </si>
  <si>
    <t>100,000 meals or 25,000kg per annum (based on 250 g meals)
0.1% more meals provided annually
Australian food rescue industry currently provides around 100 million meals per annum</t>
  </si>
  <si>
    <t>1.4.2</t>
  </si>
  <si>
    <t>Foodbank Meals Via Y Waste App</t>
  </si>
  <si>
    <t>20,000 meals saved per day
80,000 food outlets in Australia
10% participate in program
Each outlet offers 4 meals per day
65% of meals offered are rescued</t>
  </si>
  <si>
    <t>2.1.2</t>
  </si>
  <si>
    <t>Certificable Chemistry Promoting Sustainable Growth for WA Sandalwood Plantation Products</t>
  </si>
  <si>
    <t>100kg per hectare wasted = over 1000 tonnes of nuts from WAS Sandalwood Plantation farms.</t>
  </si>
  <si>
    <t>Nut value can range from $3/kg to $30-50/kg</t>
  </si>
  <si>
    <t>2.1.4</t>
  </si>
  <si>
    <t>Make ACC Circular</t>
  </si>
  <si>
    <t>Baseline food waste quantities TBD</t>
  </si>
  <si>
    <t>2.1.5</t>
  </si>
  <si>
    <t xml:space="preserve">Converting potato waste into pre-biotics and other valuable products </t>
  </si>
  <si>
    <t>100,000 tonnes in SA each year
Conversion of 100% of current waste into commercial products</t>
  </si>
  <si>
    <t>the business would generate a net profit after tax of $1m at year 1 for raw starch and $12m at year 5 if the volumes processed remain constant</t>
  </si>
  <si>
    <t>2.1.6</t>
  </si>
  <si>
    <t>Nutraceutical extraction from Australian wine industry waste</t>
  </si>
  <si>
    <t>In 2019 wine industry produced 350 k tonnes of grape marc.
70% of this is already being used. Remaining 30% (100,000 T) is not collected.
Project uses 250 T grape marc to produce 500kg grape seed extract
Pinot marc 1500 T p/a.
Initial hope is to use 25,000 T grape marc per year to replace imported 50kg GSE (Swisse)
Potential to increase to 75,000 T grape marc per year (to replace 150kg?)</t>
  </si>
  <si>
    <t>Generate ingredient sales in excess of $10 million per annum</t>
  </si>
  <si>
    <t>2.1.7</t>
  </si>
  <si>
    <t>Transformation of surplus/waste tomato and capsicum produce into value added products (Stage 1)</t>
  </si>
  <si>
    <t>Will reduce tomato and capsicum waste by up to 70%
150,000 T tomato waste and 23,000 T capsicum waste per year
30-40% total production of tomatoes and capsicums is lost each year
project aims to value add to more than 40,000 tonnes of tomato and 10,000 tonnes of capsicum waste</t>
  </si>
  <si>
    <t>Waste is worth $300 million each year</t>
  </si>
  <si>
    <t>2.2.1</t>
  </si>
  <si>
    <t>From food waste to smart compost formulations (SCF)</t>
  </si>
  <si>
    <t>Project will use 50,000 tonnes p/a of food waste at 3 sites in Adelaide.
If adopted by others potential to use more than 200,000 tonnes waste p/a
Australia wide, 10 million tonnes of organic waste goes to landfill</t>
  </si>
  <si>
    <t>Market value of $125 million/year if using more than 200,000 tonnes waste p/a
SCF would retail for $500/tonne. 
Potential commercial value of $20 million p/a</t>
  </si>
  <si>
    <t>2.3.1</t>
  </si>
  <si>
    <t>Fight Food Waste Small To Medium Enterprise Solutions Centre</t>
  </si>
  <si>
    <t>2.3.2</t>
  </si>
  <si>
    <t>Waste-to-Energy: Fuelling sustainable wastewater treatment with food waste</t>
  </si>
  <si>
    <t>50,000 T per annum can be saved per treatment plant
20% industry adoption (20 plants) would lead to 500,000 T food waste saved from landfill</t>
  </si>
  <si>
    <t>3.1.1</t>
  </si>
  <si>
    <t>Future Leaders Program</t>
  </si>
  <si>
    <t>3.2.1</t>
  </si>
  <si>
    <t>FFWCRC Industry Connection Hub</t>
  </si>
  <si>
    <t>250 people trained per year in how to reduce food waste
125 people each year implemented one new piece of knowledge, tech, method or process in their business</t>
  </si>
  <si>
    <t>3.2.3</t>
  </si>
  <si>
    <t>Sustainable Save Food Packaging</t>
  </si>
  <si>
    <t>Can't predict. Companies involved will be asked to benchmark food waste levels and will report on food waste saved based on packaging.</t>
  </si>
  <si>
    <t>3.3.1</t>
  </si>
  <si>
    <t>Designing effective interventions to reduce household food waste</t>
  </si>
  <si>
    <t>34% all Australian food waste comes from households
92% household food waste goes to landfill
50-60% of household food waste is 'unavoidable' (estimate)
2302 kT household food waste goes to landfill (according to baseline report - wasn't in proposal)</t>
  </si>
  <si>
    <t>3.3.2</t>
  </si>
  <si>
    <t>Food waste reduction roadmap for Woolworths</t>
  </si>
  <si>
    <t>In 2018/19 Woolworths reported:
16187 T sent to composting/energy production
4062 T sent to food rescue charities</t>
  </si>
  <si>
    <t>Wasted food costs woolworths $500 M per year</t>
  </si>
  <si>
    <t>3.3.3</t>
  </si>
  <si>
    <t xml:space="preserve">WWW (What, Where and Why) of Household Food Waste Behaviour </t>
  </si>
  <si>
    <t>Food waste makes up 30-50% of the residual bin collected at kerbside.
Approx 2.6 million tonnes diverted from landfill per year</t>
  </si>
  <si>
    <t>Diversion of food waste from household residual bin can save $150/tonne in SA
Metropoiltan Adelaide councils coud save $13 million if food waste is diverted from this bin (assuming 35% of residual bin is food waste)
More simply for every 10% reduction in food waste to landfill, across Adelaide a saving to ratepayers in excess of $1.3m can be achieved.</t>
  </si>
  <si>
    <t>For every 10,000 tonnes of waste recycled, 9.2 full time jobs are created compared to 2.8 jobs when sent to landfill</t>
  </si>
  <si>
    <t>1.1.3</t>
  </si>
  <si>
    <t xml:space="preserve">Understanding the barriers and drivers to reduce store loss and food waste at Woolworths </t>
  </si>
  <si>
    <t>Will use same values as woolworths roadmap project.
Projected 66,000 T per year</t>
  </si>
  <si>
    <t>x-axis labels</t>
  </si>
  <si>
    <t>TARGET: 30 M T reduced food waste</t>
  </si>
  <si>
    <t>TOTAL FOOD WASTE REDUCTION (T)</t>
  </si>
  <si>
    <t>% FOOD WASTE TARGET</t>
  </si>
  <si>
    <t>End FY 1</t>
  </si>
  <si>
    <t>End FY 2</t>
  </si>
  <si>
    <t>End FY 3</t>
  </si>
  <si>
    <t>End FY 4</t>
  </si>
  <si>
    <t>End FY 5</t>
  </si>
  <si>
    <t>End FY 6</t>
  </si>
  <si>
    <t>End FY 7</t>
  </si>
  <si>
    <t>End FY 8</t>
  </si>
  <si>
    <t>End FY 9</t>
  </si>
  <si>
    <t>End FY 10</t>
  </si>
  <si>
    <t>End FY 11</t>
  </si>
  <si>
    <t>End FY 12</t>
  </si>
  <si>
    <t>End FY 13</t>
  </si>
  <si>
    <t>End FY 14</t>
  </si>
  <si>
    <t>End FY 15</t>
  </si>
  <si>
    <t>End FY 16</t>
  </si>
  <si>
    <t>End FY 17</t>
  </si>
  <si>
    <t>End FY 18</t>
  </si>
  <si>
    <t>End FY 19</t>
  </si>
  <si>
    <t>End FY 20</t>
  </si>
  <si>
    <t>End FY 21</t>
  </si>
  <si>
    <t>End FY 22</t>
  </si>
  <si>
    <t>End FY 23</t>
  </si>
  <si>
    <t>End FY 24</t>
  </si>
  <si>
    <t>End FY 25</t>
  </si>
  <si>
    <t>End FY 26</t>
  </si>
  <si>
    <t>End FY 27</t>
  </si>
  <si>
    <t>End FY 28</t>
  </si>
  <si>
    <t>End FY 29</t>
  </si>
  <si>
    <t>End FY 30</t>
  </si>
  <si>
    <t>M Tonnes food waste reduced</t>
  </si>
  <si>
    <t>TARGET</t>
  </si>
  <si>
    <t>CRC TARGET (T) - CUMULATIVE</t>
  </si>
  <si>
    <t>Project</t>
  </si>
  <si>
    <t>PROJECTS (T) - CUMULATIVE</t>
  </si>
  <si>
    <t>TARGET: $2 B industry profits gained</t>
  </si>
  <si>
    <t>NPV TOTAL INDUSTRY PROFIT ($)</t>
  </si>
  <si>
    <t>% INDUSTRY PROFIT TARGET</t>
  </si>
  <si>
    <t>% CRC RESEARCH BUDGET</t>
  </si>
  <si>
    <t>NET PROFITABILITY (INCOME/SAVINGS LESS COSTS)</t>
  </si>
  <si>
    <t xml:space="preserve">NET PROFITABILITY  </t>
  </si>
  <si>
    <t>INCOME/SAVINGS</t>
  </si>
  <si>
    <t>COSTS (Project)</t>
  </si>
  <si>
    <t>COSTS</t>
  </si>
  <si>
    <t>Net Profitability ($)</t>
  </si>
  <si>
    <t>Total Income/Savings</t>
  </si>
  <si>
    <t>TOTAL COSTS ($)</t>
  </si>
  <si>
    <t>TARGET: 20 M kg rescued food distributed</t>
  </si>
  <si>
    <t>TOTAL RESUCED FOOD DISTRIBUTED (KG)</t>
  </si>
  <si>
    <t>% RESCUED FOOD DISTRIBUTED TARGET</t>
  </si>
  <si>
    <r>
      <t>TARGET: 44 M T CO</t>
    </r>
    <r>
      <rPr>
        <b/>
        <vertAlign val="subscript"/>
        <sz val="16"/>
        <color theme="1"/>
        <rFont val="Calibri"/>
        <family val="2"/>
        <scheme val="minor"/>
      </rPr>
      <t>2-</t>
    </r>
    <r>
      <rPr>
        <b/>
        <sz val="16"/>
        <color theme="1"/>
        <rFont val="Calibri"/>
        <family val="2"/>
        <scheme val="minor"/>
      </rPr>
      <t>eq reduced greenhouse gas emissions over 10 years</t>
    </r>
  </si>
  <si>
    <r>
      <t>TOTAL GREENHOUSE GAS EMISSIONS SAVED (T CO</t>
    </r>
    <r>
      <rPr>
        <vertAlign val="subscript"/>
        <sz val="11"/>
        <color theme="1"/>
        <rFont val="Calibri"/>
        <family val="2"/>
        <scheme val="minor"/>
      </rPr>
      <t>2</t>
    </r>
    <r>
      <rPr>
        <sz val="11"/>
        <color theme="1"/>
        <rFont val="Calibri"/>
        <family val="2"/>
        <scheme val="minor"/>
      </rPr>
      <t>-eq)</t>
    </r>
  </si>
  <si>
    <t>% GREENHOUSE GAS EMISSION SAVED TARGET</t>
  </si>
  <si>
    <t>TARGET: 5200 circular economy jobs created</t>
  </si>
  <si>
    <t>TOTAL CIRCULAR ECONOMY JOBS</t>
  </si>
  <si>
    <t>% CIRCULAR ECONOMY JOB TARGET</t>
  </si>
  <si>
    <t>TARGET: 40 future leaders graduated</t>
  </si>
  <si>
    <t>TOTAL FUTURE LEADERS GRADUATED</t>
  </si>
  <si>
    <t>% FUTURE LEADERS GRADUATED TARGET</t>
  </si>
  <si>
    <t>CRC TARGET - CUMULATIVE</t>
  </si>
  <si>
    <t>STUDENTS - CUMULATIVE</t>
  </si>
  <si>
    <t>TARGET: 250 industry people trained p.a for 10 years</t>
  </si>
  <si>
    <t>TOTAL INDUSTRY PEOPLE TRAINED</t>
  </si>
  <si>
    <t>% INDUSTRY PEOPLE TRAINED TARGET</t>
  </si>
  <si>
    <t>PROJECTS - CUMULATIVE</t>
  </si>
  <si>
    <t>NATIONAL BASELINE LESS CRC FOOD WASTE SAVED</t>
  </si>
  <si>
    <t>Tonnes food waste reduced</t>
  </si>
  <si>
    <t>ANNUAL FOOD WASTE SAVED</t>
  </si>
  <si>
    <t>Ramp up rate</t>
  </si>
  <si>
    <t>Baseline kg waste per capita (2019)</t>
  </si>
  <si>
    <t>Predicted kg waste per capita (2030)</t>
  </si>
  <si>
    <t>*assumes population of 30 million in 2030 (ABS 2018)</t>
  </si>
  <si>
    <t>Current meals rescued annually</t>
  </si>
  <si>
    <t>% increase in rescued meals from project</t>
  </si>
  <si>
    <t>Number of food outlets in Australia</t>
  </si>
  <si>
    <t>Estimated % food outlets who adopt Y-Waste app</t>
  </si>
  <si>
    <t>Number of meals food outlet offer per day</t>
  </si>
  <si>
    <t>% meals offered that are rescued</t>
  </si>
  <si>
    <t>Additional meals rescued per day</t>
  </si>
  <si>
    <t>Average weight per meal (kg)</t>
  </si>
  <si>
    <t>Likelihood of this increase being achieved from the project</t>
  </si>
  <si>
    <t>Annual rescued food distributed (kg)</t>
  </si>
  <si>
    <t>Annual rescued food distributed (kg) with success likelihood factored</t>
  </si>
  <si>
    <t>M Kg rescued food distributed</t>
  </si>
  <si>
    <t>Impact model suggests 6 M kg p.a. with time lag for adoption. Total 20 M kg.</t>
  </si>
  <si>
    <t>Kg rescued food distributed</t>
  </si>
  <si>
    <t>TARGET - ACCUMULATIVE</t>
  </si>
  <si>
    <t>PROJECTS - ACCUMULATIVE</t>
  </si>
  <si>
    <t>x</t>
  </si>
  <si>
    <t>y</t>
  </si>
  <si>
    <t>Contributing activities</t>
  </si>
  <si>
    <t>Contributing usage</t>
  </si>
  <si>
    <t>Output 1.1</t>
  </si>
  <si>
    <t>Supply Chain Analysis Tools</t>
  </si>
  <si>
    <t>1.1, 1.2</t>
  </si>
  <si>
    <t>Output 1.2</t>
  </si>
  <si>
    <t>Framework for Optimal Packaging Design</t>
  </si>
  <si>
    <t>1.2, 1.3</t>
  </si>
  <si>
    <t>Output 1.3</t>
  </si>
  <si>
    <t>Innovative Supply Chain and Packaging Solutions</t>
  </si>
  <si>
    <t>1.1, 1.2, 1.3</t>
  </si>
  <si>
    <t>Output 1.4</t>
  </si>
  <si>
    <t>Options to Optimise Food Rescue</t>
  </si>
  <si>
    <t>Output 2.1</t>
  </si>
  <si>
    <t>Commercially Valuable Products from Waste</t>
  </si>
  <si>
    <t>2.1, 2.2, 2.3, 2.4</t>
  </si>
  <si>
    <t>Output 2.2</t>
  </si>
  <si>
    <t>Commercial Prototype Technologies for Waste Transformation</t>
  </si>
  <si>
    <t>2.2, 2.3</t>
  </si>
  <si>
    <t>Output 2.3</t>
  </si>
  <si>
    <t>Framework to optimise viability of technology and waste input combinations</t>
  </si>
  <si>
    <t>2.1, 2.3, 2.4, 1.3</t>
  </si>
  <si>
    <t>Output 2.4</t>
  </si>
  <si>
    <t>Regulatory Options to Promote Investment in Waste Transformation</t>
  </si>
  <si>
    <t>Output 3.1</t>
  </si>
  <si>
    <t>Educating future industry professionals</t>
  </si>
  <si>
    <t>Output 3.2</t>
  </si>
  <si>
    <t>Industry dissemination and skills training</t>
  </si>
  <si>
    <t>Output 3.3</t>
  </si>
  <si>
    <t>Household and business behaviour change</t>
  </si>
  <si>
    <t>Activity 1.1</t>
  </si>
  <si>
    <t xml:space="preserve">Map resource flows, waste and root cause analysis
</t>
  </si>
  <si>
    <t>Activity 1.2</t>
  </si>
  <si>
    <t>Review functions and consumer perceptions of packaging and processing</t>
  </si>
  <si>
    <t>Activity 1.3</t>
  </si>
  <si>
    <t>Investigate product specific supply chains and identify opportunities</t>
  </si>
  <si>
    <t>Activity 1.4</t>
  </si>
  <si>
    <t xml:space="preserve">Investigate methods to increase food donation and measure its social impact
</t>
  </si>
  <si>
    <t>Activity 2.1</t>
  </si>
  <si>
    <t>Identify and prioritise valuable products from waste streams</t>
  </si>
  <si>
    <t>Activity 2.2</t>
  </si>
  <si>
    <t>Identify technology gaps and process limitations in waste transformation</t>
  </si>
  <si>
    <t>Activity 2.3</t>
  </si>
  <si>
    <t xml:space="preserve">Deliver toolkit for optimising technology and feedstock combination choice </t>
  </si>
  <si>
    <t>Activity 2.4</t>
  </si>
  <si>
    <t xml:space="preserve">Conduct socio-economic assessment of alternative policy settings
</t>
  </si>
  <si>
    <t>Activity 3.1</t>
  </si>
  <si>
    <t xml:space="preserve">Educate Future Industry Professionals
</t>
  </si>
  <si>
    <t>Activity 3.2</t>
  </si>
  <si>
    <t>Disseminate Industry and Skills Training</t>
  </si>
  <si>
    <t>Activity 3.3</t>
  </si>
  <si>
    <t>Develop household and business behaviour change instruments</t>
  </si>
  <si>
    <t>ID</t>
  </si>
  <si>
    <t>Name</t>
  </si>
  <si>
    <t>Overview</t>
  </si>
  <si>
    <t>Predicted Impacts</t>
  </si>
  <si>
    <t>Program</t>
  </si>
  <si>
    <t>Australia wastes $20 billion dollars of food each year, and as such there is a huge opportunity environmentally and economically for industry to address the issue. Our focus is on developing an industry tool, DIRECT online, that quantifies cost and material aspects of food loss that takes place at production, post-harvest, processing stages and distribution, as well as food waste in distribution to warehouses, retail/ food service outlets and the consumption of the food products. The development of a digital, cloud based tool to assist industry to reduce food loss and waste that is business ready, in that it integrates with their current data, systems and processes, and operating at global standards/protocols of assessing food loss and waste is will be an essential part of the worlds fight against food waste. Industry will be able to implement the tool to benchmark where food loss and waste occurs; identify the opportunities to act upon; and then take action in reducing waste and costs associated with it. It is planned that the tool will be used to create a National Food Waste Index, and will underpin the National Food Waste Strategy Voluntary Agreement.</t>
  </si>
  <si>
    <t>The expected impacts of this project are:
• Industry will be able to use DIRECT online through Empauer to benchmark where Food Loss and Waste occurs from volumetric and economic perspectives; identify the opportunities that make sense to act upon; and then use these data to act in reducing waste and costs associated with it. With resource efficiency gains of say 5% identified from mapping with DIRECT from the estimated $10 billion of Food Loss and Waste across Australia pre-consumer per annum, 10% of gains achieved would equate to $50 million cost saved per annum.
• New income streams may eventuate also, leading to a pivot from food wasted costing industry, to reimaging such material as a resource to make revenue from.
• Whilst not necessary for the Project, later projects may include the development of a consumer module of DIRECT online which could also provide the potential for industry to interact with consumers about their products and provide consumers with an effective way to quantify Food Loss and Waste, show the real cost, as well as suggest ways in which to tackle such issues.
• More broadly, DIRECT online will help inform the National Food Waste Database, (currently CRC project 1.1.3). That project looks to benchmark waste and efficiency across the entire food supply chain. This national database will also be able to be used to report on industry sectors, state and national resource and economic performance and changes over time. DIRECT online could contribute to that, in that as new data is fed into the tool, they could be used to build the national benchmarks in real time. DIRECT online will be used as the National Food Waste Database data collection tool exclusively.
• Beyond national; DIRECT online could also be used for similar benchmarking, action and reporting programs internationally (which may be one of the results of the marketing and commercialisation strategy). 
• The ongoing enhancements of DIRECT online will mean that the tool will also be updated as industry and global standards/ protocols change, keeping the tool relevant in real time for all stakeholders that use it.</t>
  </si>
  <si>
    <t>1.1: Map resource flows, waste and root cause analysis</t>
  </si>
  <si>
    <t xml:space="preserve">Using the industry networks of the Australian Institute of Packaging (AIP), in partnership with the AFCCC, AFGC, AIFST, RMIT University and Save Food Packaging Consortium Advisory Group, this project will produce packaging design criteria and communication tools and best practice examples.  The Save Food Packaging Design Criteria and Framework will integrate current research literature with industry knowledge regarding the functional properties and role of packaging in saving food from being wasted. Whilst the primary functions of packaging are to contain and protect the content, as well as providing information about the product, the role of packaging in reducing food waste needs to be better understood by food producers, manufacturers, brand owners, retailers and consumers. The connection between packaging design and food waste needs to be discussed more openly in the industry.  
</t>
  </si>
  <si>
    <t>When food producers, brand owners and retailers consider their food packaging formats to ensure they are designed and used to reduce/save food waste there are going to be a number of parts of the supply chain that could be improved. This could be business-to-business (B2B) or business-to-consumer (B2C). Regarding the impact on food waste reduction from this project the following could be considered as potential benefits following uptake and adoption of the proposed criteria and framework:  
1. Estimate that $10billion of food is wasted by households in Australia per year for a variety of reasons. If 1% of this food waste is saved through enhanced packaging design it would save $100 million of food from becoming waste at the household level. 
2. Retail store profits ($3.2 billion/pa), these could increase by 4% through addressing shrink from spoilage, age dating, package damage, markdowns (assume 1% achieved). This would equate to $32 million increase in retail sales (and food not thrown out).
The expected impacts of this project are:
• Packaging criteria for reducing food waste is known and applied in packaging design by food producers.
• The packaging criteria meet the needs of and is used by packaging and food technologists / designers / marketers / sustainability managers and is effectively communicated to the retailer, food service and consumers.
• Education and training programs are delivered to industry (food producers, brand owners, manufacturers, retailers, packaging companies) demonstrating how to use the criteria and integrate within product-packaging development processes.
• Food producers, manufacturers, retailers and packaging companies are designing innovative Save Food Packaging and communicating this to customers and consumers.
• Companies are recognised for their Save Food Packaging innovations through the Australian/New Zealand Packaging Innovation &amp; Design (PIDA) Awards and the international WorldStar Packaging Awards program of the World Packaging Organisation (WPO).  The AIP are the ANZ Board Member on the WPO.
• Best-practice award-winning Save Food Packaging innovations across ANZ are showcased.
• Revision, where required, of the criteria for the Australian/New Zealand Packaging Innovation &amp; Design (PIDA) Save Food Packaging Special Award.
• Contribute to consumer education and engagement projects to change the narrative around packaging’s roles in minimising food waste. Work with SV-Woolworths and their FFW CRC Project 1.2.1 project.</t>
  </si>
  <si>
    <t>1.2: Review functions and consumer perceptions of packaging and processing</t>
  </si>
  <si>
    <t xml:space="preserve">Food waste is a significant issue, both environmentally and economically, with estimates of $20 billion of food lost and waste in Australia each year. Packaging is often viewed as having a negative impact on the environment. It is leftover once a product is consumed and the customer has to dispose of it, either in the bin or through recycling. However, in many cases, packaging protects food and prolongs its shelf life, with an overall reduction in environmental impact by reducing food waste. Food packaging can contribute to household food waste reduction by being designed to extend the shelf-life of food products, being available in numerous sizes for different sized households, communicating on-pack the best way to use and store a food item, assisting households to use date labels to better manage their food and slowing the degradation of minimally-processed vegetables. Understanding, perception and use of packaging by consumers also plays a role in household food waste generation. The negative perception of packaging and the lack of understanding of its purpose by households is likely to contribute to the less than ideal packaging use found in households. 
This project aims at understanding consumer perceptions of the role of packaging in reducing food waste.  It will: 
● Develop an understanding of consumer perceptions of food packaging and the role it plays in reducing food waste 
● Elicit consumer behaviours in relation to packaged and non-packaged food consumption 
● Posit packaging solutions that will result in reductions in food waste 
</t>
  </si>
  <si>
    <t xml:space="preserve">Potential impacts associated with this project are: 
● Design more effective consumer education campaigns designed to reduce food waste 
● Discover target areas that will help drive packaging design decisions 
● Discover key consumer behaviours that may be adapted to reduce food waste 
● Determine potential consumer responses to labelling and packaging alternatives in relation to food packaging 
● Provide formative information for partners’ new product development processes 
● Design packaging solutions to reduce food waste 
● Reduce food waste
Other flow on impacts from this project could include insights leading to:
- Enhanced product-packaging design that is fit for purpose, e.g., consumer retail unit packaging
- Enhanced consumer facing messaging regarding packaging (such as on pack messages, date labels, storage) to reduce food waste
- Reduced wastage (loss) for producer, processor, retailer, consumer.
- Increased value from extended shelf life.
- Estimate that $10billion of food is wasted by households reasons (1% at household is saved through packaging design)
 - Retail store addressing shrink from spoilage, age dating, package damage, markdowns (assume 1% achieved).
</t>
  </si>
  <si>
    <t>The Australian Packaging and Processing Machinery Association (APPMA) was established in 1983 to promote, integrate and foster participation and development at all levels of the packaging and processing machinery industry in Australia. Many of its members have technologies and services that apply to harvesting of crops, processing of crops and ingredients, and packaging of product. There is a limited coordinated understanding of exactly how this sector can promote these technologies to the food sector and to realise new opportunities to reduce and/or transform food waste.  The aim of this project is to consolidate the ways that the Australian packaging and processing machinery can have on reducing and transforming food waste. It will provide equipment manufacturers with improved knowledge and understanding of the food waste challenges. This in turn will help promote new ideas, improved machinery designs and features to combat food waste. This analysis will employ technological and market analysis, industry surveys and interviews and literature analysis to produce a report which identifies trends, opportunities and threats to packaging and processing machinery firms operating in the food sector tackling the food waste issue.</t>
  </si>
  <si>
    <t xml:space="preserve">This is currently difficult to predict due to the exploratory nature of this project (i.e., understanding where industry is at). One of the key features of the project will be a report that will identify opportunity areas and where possible quantify them. Looking to published works, ReFED’s 2016 The Roadmap to Reduce U.S Food Waste identified several opportunities to reduce food waste. From an economic perspective, utilising the ReFED 2016 report, those applicable to packaging and processing sector include: standardised date labelling ($4,547/ton); packaging adjustments ($3,443/ton); value-added processing ($2,783/ton); spoilage prevention packaging ($2,326/ton); manufacturing line optimisation ($1,770); and cold chain management ($1,816).      
The APPMA has over 110 Company members ranging from private businesses to larger Corporations including Orora and Visy.  Members include companies that supply and service machinery across a number of industries including food, beverage, dairy, meat, poultry, seafood, confectionery, bakery and fresh produce. Alongside directly supporting their members and the industry, the APPMA also supports and participates in actioning social, environmental and industry educational challenges. The APPMA is also the proud owner of AUSPACK, Oceania’s premier and Australia’s largest biennial packaging and processing machinery and materials exhibition. 
a) Impact on food waste reduction: Knowledge and Education of the 110 APPMA members with the resulting outcome being identification of 1-2 projects that can be the focus of and driven by the APPMA.
b) Industry partners of the project: This will comprise as many APPMA member companies as possible into the surveying and feedback processes. This project will map current APPMA member operations against capabilities, technologies and services and how these relate to resource efficiency, packaging and processing, and transformation of food waste through on farm, processing, retail stages.  
</t>
  </si>
  <si>
    <t>The project aims to help fishers operating on a range of vessel configurations to improve on-board processing and packaging efficiency as a source of industry product waste. The wild prawn industry currently reports 20,500 tonnes of wild prawn catch valued at $305.8million; averaging at $14.90/kg beach price across all grades.  However the industry has identified, but never been able to quantify the % change, in industry value that would be achieved through intervening at points of product waste. Points of intervention on-board a vessel are automated and consumer driven packaging and/or processing, electronic chain traceability, and alternatives to the metabisulphate preservative. The project will be divided into a 1) feasibility stage and 2) implementation and utilisation stage:  The first phase will result in a rigorous feasibility (technical and economic) assessment for the implementation of innovative automated on board processing and packaging options and for supply chain traceability options relevant to various Australian prawn industry operations (separated in scale and scope). Final reporting for Phase 1 will include a stop/go point in the project. Assuming feasible options are identified and specific ACPF members are willing to co-invest, these options will be implemented and evaluated for impact in Phase 2.</t>
  </si>
  <si>
    <t>The wild prawn industry currently reports 20,500 tonnes of wild prawn catch valued at $305.8million; averaging at $14.90/kg beach price across all grades. This includes higher value exports of 7,000 tonnes valued at $144million.   Through targeted supply chain analysis, stakeholders throughout the prawn supply chain (on board operators, transport and storage operators, food distributors/retailers), will be able to benchmark prawn loss volumes and identify intervention activities (refer impact tool activity Map Resource Flow and Waste and Root Cause Analysis). These areas of intervention cannot be fully elucidated until the benchmarking process is undertaken but possible areas of impact are summarised (with CRC impact tool reference activity bracketed) and will be quantified by comparison with the initial benchmarking results.
Early estimates of impact are in the following areas:
*Ability to efficiently and optimally process larger volumes of prawns under  periods of high volume catch:  2-3% change from seconds to premium grading as a result of faster processing times and less crew fatigue. Lower quality product, not suitable for sale as whole prawns is estimated at about 10% of total catch, and is generally packaged on board and sold as “soft and Broken”. With on board automation of processing such as peeling, this product can be used more efficiently, and with the potential for greater profitability (assume 30% increase in value for "soft and broken" product). 
* New on board preservation techniques will be established to improve shelf-life and increase market access due to allergic considerations (estimate 5% increased market access) and may also reduce discard due to melanosis in supermarkets (reducing estimated 30% discard of seafood in supermarkets; 15% of that discard is likely to be prawns).  If on board freezing capacity is implemented on NSW/Qld vessels currently only supplying fresh product, expect 10% price premium due to frozen high quality product.
* Market driven new packaging formats and automation technologies implemented on board will reduce waste associated with larger volume packaging supplied at retail/supermarkets (see previous supermarket loss figures), reduce on board labour costs and worker risk (estimated 10% per vessel), and reduce need for land-based repackaging (estimated at $10,000 per vessel).  On Board Cooking improves shelf-life outcomes and market opportunity when compared to green prawns which deteriorate faster; these changes may also reduce the supermarket loss as cooked product generally has better thawed shelf-life on retail. The use of recyclable lining materials may also reduce packaging waste.
* Instant, digital batch level information has been shown to decrease waste and increase internal company business efficiency and through chain product transfer efficiencies generally but particularly in a recall situation, when the level of product that needs to be discarded can be significantly reduced.   (Impact tool Outputs Framework for Optimal Packaging Design; Innovative Supply Chain Packaging Solutions; Impact Tool Useage: Economically viable alternatives to current processing operations resulting in increased yields).
Industry members of ACPF will have information to allow informed choices of economic and technical viability of implementing on board processing innovation (Impact tool activity: Disseminate Industry and Skills Training). The attached document describes the impacts in greater detail.   
This project can assist ACPF members achieve collaborative outcomes as identified in the goals of the ACPF (2016-2020) RD&amp;E Strategic Plan:
1. Real increases in harvest and prawn supply chain efficiency
2. Real increases in consumer awareness of Australian wild catch prawns
Specifically, this delivers on the “Post-harvest efficiency’’ strategic objectives: 
o At-sea processing innovations/improved practises developed
o New Packaging alternatives trialled and adopted (eg smaller pack sizes at sea/on board)
o Shelf life improvements realised (eg practices and better preservation substances)
Additionally the project will assist in delivering on further ACPF RD and E Strategic Plan  objectives 
o Develop prawn market and supply chains including data streams
o Enhance consumer and community perception of the wild catch prawn industry
o Traceability systems (eg boat to plate) implemented to identify provenance</t>
  </si>
  <si>
    <t>1.3: Investigate product specific supply chains and identify opportunities</t>
  </si>
  <si>
    <t>Pacific Coast Produce (PCP), a cooperative of six growers in north Queensland, have been exporting organic ‘Cavendish’ bananas to Asian markets by airfreight since 2009. An estimated 10% of their consignments are, however, discarded each year because the fruit arrive over-ripe or with chilling injury, representing $1.75 million in lost revenue. Our experience with monitoring mango airfreight export chains is that temperatures can deviate above or below the optimum range and reduce fruit quality. This 4-year project will reduce fruit waste from 10% to 2%, saving an estimated $1.4 million in annual loss, and support a shift from unrefrigerated airfreight to higher volume, controlled temperature seafreight. The project has three elements: (1) Monitoring shipments to quantify handling temperatures, identify the cause of fruit quality loss and highlight improvement opportunities; (2) Developing a decision support tool that predicts fruit arrival quality, waste and shelf life based on how bananas respond to variations in shipment temperature and duration; (3) Encouraging adoption of monitoring technology, improved practices and the decision support tool to reduce waste by PCP chains and the broader Australian banana industry. Integrating shipment monitoring with robust modelling to predict fruit quality is a novel science-based approach towards increasing supply chain efficiency and reducing physical and economic waste.</t>
  </si>
  <si>
    <t>Regular shipment monitoring and temperature improvement initiated through this project should reduce the current economic loss and physical waste in export chains from 10% to 2% over 4 years, a saving of $1.4 million per year. Data on fruit quality loss and waste associated with poor temperature management will be collected in year 1 and again in subsequent years following the implementation of improvement strategies. Economic data will be collected in year 1 and annually thereafter for benefit-cost analysis to demonstrate the commercial benefits of monitoring to improve fruit quality. Value chain analysis in year 1 will help identify opportunities to improve chain efficiency.
Fewer fruit arriving in export markets with compromised quality should help enhance the reputation of the PCP chains to deliver consistently high quality fruit. A resulting increase in customer satisfaction and decrease in the cost of exports through improved cold chain management and fruit arrival quality is projected to support export growth of up to $2 million over the next 10 years for Australian organic bananas. Levels of customer satisfaction and changes in the volume and costs of PCP banana exports will be measured each year of the project. Australian fruit quality and waste will be compared against organic bananas from other exporting countries in each year of the project to identify opportunities to further improve competitiveness.
The project will also evaluate the potential to seafreight fruit from Australia to Asia in line with standard practice by most other banana exporting countries. Adoption of monitoring and decision support tools to reliably predict and consistently deliver high quality bananas to export markets by year 4 will help provide the participating chain partners with confidence to supply greater volumes to export markets and support a shift from unrefrigerated airfreight to higher volume, lower cost seafreight options with greater temperature control.
The project achievements will deliver on the Fight Food Waste CRC Reduce Program's impacts of 1) More efficient supply chain management practice adopted on the basis of cost-benefit and value chain analysis, 2) Longer shelf life and lower volumes of food wastage through improved temperature management, and 3) Ability to access new markets for Australian food based on confidence in the predictive capacity of the decision support tool.</t>
  </si>
  <si>
    <t>Australian abalone production is comprised of a combination of wild-caught and farmed products. Approximately 30% of Australia's abalone production volume is currently retorted yielding 340 tonnes per annum of drained meat weight, worth $71.9M. Retorting or canning of abalone is necessary when product cannot be sold in other formats (i.e. live, frozen) and/or to satisify market requirements. Abalone lack a clotting mechanism and during canning abalone lose weight through a partial loss of the heamolymph (or blood). The extent of loss is goverened by the scheduled thermal process, and the current reduction in product yield (meat weight) during canning is typically between 12% and 30%.
The objective of the project is to provide robust scientific evidence to allow the abalone industry to reduce the thermal process requirements for Australian/New Zealand wild-caught and farmed abalone whilst enabling the industry to continue to meet the regulatory requirements by providing a commercial sterile, safe and shelf-stable product. It is anticipated that reducing the thermal processing requirements will reduce abalone processing/haemolymph losses during the canning operating by at least 1-2 wt%. Less abalone will be required per can/pouch for the same drained weight. On current canning production levels this would equate to an increased annual export tonnage of at least 3.4-6.8 tonnes, worth approximately AUD $0.7-$1.4M per annum.
The project will challenge the principle that abalone can be contaminated with pathogenic bacterial spores throughout the meat (or abalone foot). If spores cannot be internalised, the project will identify and validate an alternative location for thermal lethality calculations (i.e. the site of microbiological concern). The project will work with Australian regulators and stakeholders to help gain international acceptance and ensure that market access to key export destinations will not be adversely affected.</t>
  </si>
  <si>
    <t xml:space="preserve">The abalone sector is a low volume, high valued industry. Australian abalone is generally sold in live, frozen or canned/pouches formats. Approximately 30% of Australia's abalone production volume is currently retorted, yielding 340 tonnes per annum of drained meat weight. However, this retorted volume has been reducing in recent years, principally due to quota restrictions, and is putting greater financial pressures on the industry. Without abalone canneries, it is foreseeable that there would be greater product wastage.
During existing scheduled thermal processes abalone lose weight through a partial loss of the heamolymph. The current reduction in product yield (meat weight) during canning is typically between 12-30% (equivalent to a loss of 40-102 tonnes). Favourable results from the project will allow the industry to adopt reduced thermal processing requirements, which will reduce the processing/haemolymph losses during canning operations. The abalone industry expects that the modified thermal process will reduce processing losses by at least 1-2% as less abalone will be required per can for the same drained weight. Product yields during retort trials will be monitored to determine potential yield increases. On current production levels this would equate to an increased of at least 3.4-6.8 tonnes per annum, worth approximately AUD $0.7M-$1.5M. More abalone will be able to be sold, and this will help to maintain economic viability of the industry, whilst maintaining commercial sterility of the end products. </t>
  </si>
  <si>
    <t>Enhancing stakeholder engagement is proven in research and practice to guide superior organisational performance. This project will improve Foodbank’s understanding of two key stakeholder groups, charities who receive the food, and volunteers. 
Foodbank’s 'customer’ stakeholders are charities who distribute the food. These charities have direct contact with individuals who are given the rescued food. Volunteers are another key stakeholder, providing over 60% of Foodbank’s labour. 
There is scope for Foodbank to expand its operations because (i) only 60% of the demand from hungry people is met by existing food rescue organisations, (ii) the amount of food available is as much as three times current food rescue industry capacity, and (iii) Foodbank is unable to meet high demand from volunteers, particularly from corporate volunteers. 
Adopting a mixed method approach this study will provide an accurate, up to date understanding of food rescue and hunger situation in Australia. Enhanced understanding of motivations and expectations of volunteers may not only result in provision of a more satisfying volunteer experience, but also an increase in donation of free labour, money and good by volunteers.
Overall, this project will assist in increasing the amount of food rescued and provided to those in need.</t>
  </si>
  <si>
    <t>Impact on food waste reduction: The Australian food rescue industry currently provides around 100 million meals per annum. Enhanced understanding of food rescue organisation’s key stakeholders is expected to increase the number of annual meals provided by 0.1% (based on industry estimate). This would equate to a reduction of approximately 100,000 meals or 25,000kg per annum (based on 250 g meals) in amount of food waste, however higher reductions are anticipated.
Impact on industry partners: Evidenced based decision making is an important contribution to improving the performance of food rescue organisations. In addition, reporting food rescue organisations’ impact on reducing food waste, and on eradicating hunger in Australia, will enhance recognition for food rescue organisations. This will contribute to attracting and engaging more volunteers. Understanding volunteer motivations and expectations will inform the development of new opportunities to engage volunteers and thereby enhancing their satisfaction and the beneficial societal impact from their efforts.</t>
  </si>
  <si>
    <t>1.4: Investigate methods to increase food donation and measure its social impact</t>
  </si>
  <si>
    <t xml:space="preserve">The Foodbank Meals Via Y Waste App project will significantly reduce the amount of prepared food becoming waste and fundamentally improve the reach of Foodbank’s services to the people that need it most.
Y Waste is an app that facilitates the discounted sale of end-of-day food from quick serve restaurants (QSRs) to consumers, rather than the food going to landfill. Y Waste and Foodbank formed a collaboration which was piloted in July 2018 in Sydney. 
</t>
  </si>
  <si>
    <t xml:space="preserve">Y Waste is an app that facilitates the discounted sale of end-of-day food from quick serve restaurants (QSRs) to consumers, rather than the food going to landfill. In addition to offering discounted meals, merchants have expressed a desire to offer meals for free to people in need. Y Waste approached Foodbank on a collaboration that involves Foodbank making introductions to its registered charities which then provide selected clients with codes enabling them to claim free ‘Foodbank Meals’ via the app. 
In July 2018, Foodbank began a small trial with Y Waste involving two charities in an inner west Sydney area along with the registered merchants in the catchment of the charities.
Building upon this pilot phase, this FFW CRC project will:
●	Review the completed pilot
●	Identify pressure points which would limit the uptake of the app and success of further roll out
●	Design solutions to these pressure points
●	Prototype and road test design solutions.
The impact of this project is two-fold, firstly food waste saved from QSR establishments at the end of trade, and secondly reducing the number of food insecure people in Australia. 
According to research by Y Waste amongst existing merchants on the app it is estimated that around 65% of all meals have the potential to be either only available for donation or available for purchase or donation, whoever claimed first.There are 80,000 food outlets in Australia. If 10% of these ultimately participate in this program offering 4 meals each day, then 20,000 meals will be provided a day to food insecure people. To put this in perspective, this would increase Foodbank’s reach by 11%. </t>
  </si>
  <si>
    <t xml:space="preserve">This project addresses Activity 2.1: Identify and prioritise products from waste streams, engaging with the red meat processing sector via Australian Country Choice (ACC). A desktop analysis will identify and clarify economically feasible closed loop concepts (CRC Output 2.1) for ACC. Potential applications via spin-off projects could pilot closed-loop concepts in the larger red meat processing sector. Plug-and-play technology add-ons will be emphasized as well as enhanced energy/products recovery via existing systems. ACC is a Queensland company suppling high-quality beef products to Woolworths Supermarket and others and the ACC group creates employment for over 1400 people. ACC aims to utilise renewable resources in liquid and solids waste streams for sustainable supply chain operations, improved profitability and a positive reputation as a competitive edge. The liquid and solids waste streams of ACC are typical of many other large meat processers, thereby offering translation opportunities for closed-loop concepts from this project. This project will contribute to project 3.2.2, the Woolworths Zero Food Waste Roadmap. </t>
  </si>
  <si>
    <t>The red meat processing sector is an important producer of food processing waste, and offers unique opportunities for closed loop concepts to derive products from waste streams. Baseline food waste quantities will be from the Australian Meat Processors Corporation (AMPC), Tri-annual Environmental Performance Review, and as quantified specifically for Australian Country Choice (base case).</t>
  </si>
  <si>
    <t>2.1: Identify and prioritise valuable products from waste streams</t>
  </si>
  <si>
    <t xml:space="preserve">The potato industry disposes up to 40% of potatoes because they do not meet market requirements. The transformation of downgraded potatoes into high value products is an urgent requirement for the industry to improve their profits. These products have a ready market in e.g. the functional food, bioplastics, packaging materials, coatings and adhesives sectors. Different forms of potato starch will be refined for these applications and, in the longer term, the residual materials will be converted into liquid chemicals such as liquid smoke, acetic acid, methanol and acetone. Biochar will be the end product of this approach. It will be obtained by applying torrefaction processes to the biomass. This stepwise approach will ultimately allow the conversion of 100% of the potato waste into multiple products. However, biochar and energy generation will be the focus of an extension R&amp;D project that will be requested after the initial 2-year research presented here. </t>
  </si>
  <si>
    <t>Key industry Impacts:     
• Conversion of 100% of current waste into commercial products
• Increased income and profitability for the Australian potato growers
• New product lines and increased profitability for a prebiotic company to be involved in the project at a later stage
• Enhanced reputation for Australian food products through exports of high-quality starches and starch-based functional foods
• Fulfilment of national and international targets for reductions in carbon emissions in Australia 
• Job creation
• De-risking the sector against future carbon-pricing / carbon-trading regimes anticipated to emerge in national and/or international markets
Food Waste Reduction Impacts:                                                                                                                                                                                                               The proven methodologies will be used to create a market for pre-biotics manufactured from potato waste. Altogether the participating potato growers generate on average at least 100,000 tonnes of potato waste each year in South Australia only. The project will derive this waste, which is currently used for animal feed and other low value products, into a diversity of commercial products from which new revenue can be generated through the industry outcomes listed above, and current margins significantly increased.
The project will cover three key impacts of the CRC specified in the original proposal: 
• Impact 1.1, by delivering a range of new products derived from potato waste, in particular nutraceuticals, prebiotics and new food products;
• Impact 1.2, by optimising the efficiency of production of products from waste through the development of new extraction, product purification and conversion technologies;
• Impact 1.3, by increasing profit for growers and potential prebiotic company/ies.</t>
  </si>
  <si>
    <t xml:space="preserve">This project will produce a high value compost product that will increase the utilisation of post-consumer food waste by the industry partner by 50 thousand tonnes per annum (ktpa) at three sites in Adelaide and surrounding regions. If this innovation is adopted by other compost manufacturers in the region, it has the potential to increase utilisation of food and organic waste in compost by more than 200 ktpa with a market value of $125 million per year. [Figures provided by Peat’s Soils Ltd.]
The product, Smart Compost Formulations (SCF) derived from (unavoidable) food and green wastes, also has the potential to replace a significant fraction of mineral fertilisers used on farms. This product will be blended to have higher levels of organic nitrates and phosphates, tailored to the crops needs. The return of the embodied nutrient and energy of food and organic waste back into the production of food crops will enable a transition away from inorganic fertilisers. Thus, the use of SCFs is seen as an important step along the path to enable the circular economy in food production. The flow on benefits to primary producers go further than simply offsetting the cost of inorganic fertilisers, the increased utility of compost products will aid the re-carbonisation of soils through the restoration of lost soil organic matter (SOM). SOM is essential for high performing soils, reducing compaction, minimising water repellence, allowing for increasing rainfall infiltration, minimising soluble nutrient losses, reduction of greenhouse gas emissions by nitrifying bacteria, and ameliorating soil conditions to foster beneficial organisms. 
The industry partner has identified that conventional compost needs to be advanced into superior SCF with predictable properties to support sustainable agriculture. The methods in this one-year project are well established within our teams through a history of engaging with industry partners in the development of agricultural products. The work proposal by this project follows on from an existing 3 year Advance Queensland Industrial Partnership that focused on the development of slow release matrix materials for Smart Fertiliser formulations, and leverages that existing knowledge and capacity.
If successful, SCF will have a value twice that of conventional compost products and contribute to innovative practices for sustainable agriculture. Commercialisation potential is high as there are insufficient products on the market that meet this need.
</t>
  </si>
  <si>
    <t>The project will convert food waste into value-added products via composting to produce a product called Smart Compost Formulations (SCF) tailored to crop needs. The baseline will be generic compost currently produced by the industry partner.
The industry partner Peats Soil &amp; Garden Supplies (Peats Soil) has a 50 year track record in producing high-quality compost, mostly based on green waste, including green bins and other recyclables.  Peats Soil has three depots that receive and process much of metropolitan Adelaide’s green organics through council kerbside and business collections, as well as food organics from hotels, supermarkets, schools, office buildings, food processors and manufacturers. As a key industry partner to the Fight Food Waste CRC, they have identified the need to generate SCF to harness the full potential of compost. This project will formulate five SCF formulations and test them against conventional compost and mineral fertiliser. 
The outcome of the project is knowledge on first generation SCF and how they can supply nutrients to three target crops; sorghum, watermelon and tomato. We will observe how the crops grow and their resistance to environmental stress by testing their response to intermittent drought. Crop growth, yield, and food quality (nutrient content) will be quantified in sequential glasshouse experiments. 
The use of compost in vegetable production has also demonstrated its effectiveness in reducing environmental impact with significantly lower reactive phosphorus (P) concentrations detected in runoff and subsoil leachate samples compared to ‘farmers practice’: the NSW Department of Environment and Climate Change (DECC) funded the NSW Department of Primary Industries (DPI) to research and report on the costs and benefits of using compost instead of conventional fertilisers.  They found that the use of composted soil conditioner in the ‘compost treatment’ also resulted in considerable saving of chemical fertilisers. Over five crops, there was a 36% saving in urea (N), a 100% saving in P and a 100% saving in potassium (K) fertiliser. An increase of over 30% in water use efficiency was achieved in the production of the capsicum crop during the trial (Australian Organics Recycling Organisation, 2011).
In addition, soil organic carbon (SOC) levels in the top 15 cm of ‘compost treatments’ were 20% higher on average than levels in the ‘farmers’ practice’. This equates to an average increase of 8t C/ha in SOC above the ‘farmers’ practice’. Soil organic carbon is essential for healthy and productive soils; it increases fertility, buffers pH, reduces soil borne disease and can reduce acidity, salinity, and sodicity (Australian Organics Recycling Organisation, 2011).
A benefit-cost analysis of trials in capsicums showed returns of $2.08 for every $1.00 invested in compost. Growers have reported other savings, such as reduced labour costs resulting from quicker potato harvest due to easier soil conditions and easier weeding. Economists have also estimated a saving of $320/ha with a 10% reduction in glasshouse irrigation. The overall increase in the value of compost is substantial: currently, organic waste, at a cost of $140-350 per tonne, is going into landfill. Australia-wide this amounts to 10 million tonnes of organic waste to landfill, with 300,000 tonnes in South Australia alone. Much of this material can be processed by the existing manufacturing capacity of compost facilities in South Australia, with no need for infrastructure investment.
Currently, Peats Soil is selling compost granules for $250-300 per tonne, but CI Wadewitz anticipates that this could increase to $500 per tonne with SCF that have demonstrated benefits for nutrient delivery and that have the physical integrity to be used in conventional farm equipment for broadcasting onto or into the soil.</t>
  </si>
  <si>
    <t>2.2: Identify technology gaps and process limitations in waste transformation</t>
  </si>
  <si>
    <t>The object of the FFW-SME Solutions Centre is to provide solutions focused financial dollar for dollar support to successful applicants using researchers in the CRC to fund short term research and innovation outcomes to that will aid in ameliorating agri-food waste problems.</t>
  </si>
  <si>
    <t xml:space="preserve">1.  Solutions will be generated to assist firms overcome tactical problems currently inhibiting them from better utilising their waste in a more profitable manner. 
2. The baseline data will be provided by the firm who submits the application for funding. 
3. The industry partner as the retainer of the IP is expected to convert the solution into economic outcomes in a 2-year period from end of project. (Commercialisation within 3 years from sign of agreement)
</t>
  </si>
  <si>
    <t xml:space="preserve">2.3: Deliver toolkit for optimising technology and feedstock combination choice </t>
  </si>
  <si>
    <t>This project uses anaerobic co-digestion as a platform technology to transform FOGO (Food Organics Green Organics) into:
i) green renewable energy; and
ii) fertilizer for land application.
Standard anaerobic digestion (AD) is the most widely applied commercial technology within the circular economy. There are currently over 100 full-scale sewage anaerobic digesters within Australia with substantial spare capacity that could be utilised to co-treat FOGO through an advanced process called anaerobic co-digestion. Co-digestion can be applied to create value from food waste, however different operational limits, different process risks and different cost-benefit factors apply. Understanding these limitations is core to this project, with the principle focus being on scale-up, process integration and optimisation of retrofitted anaerobic co-digestion processes within existing infrastructure constraints. The project will lead to direct translation of outcomes within the project life. Immediate adoption of co-digestion at two sites by the project proponents (QUU) would see ~50,000 T of food waste used per annum, with 20% industry adoption (QUU runs 27 sites alone) seeing 500,000 T of food waste saved from landfill, or near 20% of Australia’s total.</t>
  </si>
  <si>
    <t>The impact on food waste reduction
• This project sits within the Transform program, aiming to transform food waste into energy and fertilizer resources.
• The adoption of co-digestion at the two QUU trial sites would utilise 50,000 T of food waste per annum. 20% adoption by the sewage treatment industry (20 sites) could see near 20% of food waste currently entering landfill diverted to producing bioenergy and fertiliser.
• Additionally, nutrients such as N, P and K are preserved during co-digestion for capture in the residual biosolids product. Currently, over 75% of biosolids produced at Australian STP (including biosolids from QUU plants) are applied to agricultural land as a soil amendment/fertiliser, therefore FOGO co-digestion is also a method of recycling fertilizers for subsequent food production.
The industry partners of the project
• Co-digestion promotes linkages and cooperation between industries as an environmentally sustainable way to re-direct food and organic waste away from landfill and towards beneficial re-use. These linkages broaden the potential applications for AD by importing waste from smaller facilities for treatment in existing infrastructure, by promoting the construction of new facilities through improved economics, and by creating new value-add opportunities. Importantly, co-digestion is compatible with many other technologies (including emerging technologies to recover high value products), therefore outcomes are flexible and future-proof.
• Examples of economic and environmental benefits are:
o The project outcomes will decrease the cost of renewable energy production in 3 ways:
i. biogas production from existing infrastructure will be increased in the range of 50-100% by using co-digestion with little or no change in operating costs;
ii. generation of additional revenue streams associated with waste collection (e.g. trade waste fees);
iii. generation of additional revenue stream from production of a renewable fertilizer product.
• The potential to increase on-site energy production by 20-100% compared to conventional sewage sludge digestion, thereby reducing fugitive greenhouse gas (GHG) emissions and those associated with the use of fossil fuel energy. A moderate to large WWTP may increase energy production in the range of 1MW of electrical energy through co-digestion, and may achieve “net energy positive” operations.
• Uptake will improve environmental performance by diverting wastes away from landfill. Queensland’s landfill disposal contributes around five million tonnes of carbon dioxide equivalent (Mt CO2-e) each year. Redirection of wastes results in a net benefit of over 70 kg CO2 per tonne treated. A moderate-to-large WWTP, such as Luggage Point STP may treat over 30,000 tons of food waste per year, at a CO2-e benefit of over 2,000 tons per year.
• As an example, Luggage Point WWTP, operated by project partner QUU, has the capacity to receive and treat approximately 100 tonnes of food waste per day able to produce an additional 12,000 m3 of methane per day (&gt;400 GJ heat energy when burned).</t>
  </si>
  <si>
    <t>The Future Leaders Program (FLP) is designed to build skills in research translation and research leadership for FFWCRC PhD and MSc students.  Research translation is the process whereby primary research is developed into practice, policy or further research (Davidson, 2011).  Research leadership will shift candidates from a mere research ‘practitioner’ to building research capacity in their teams and beyond.  
The FLP will be delivered in two integrated streams: 
•  Professional mentoring managed by KPMG that will provide opportunities for students to build connections with industry and gain skills in being an enterprising professional. This will occur in person each year as part of the FFWCRC annual conference and regularly throughout the year via electronic means. 
• Personal development retreats lead by Central Queensland University with support from a range of national and international discipline experts. It will occur in Years 2, 4, 6 and be supplemented by six-monthly virtual training meetings. The theme will be ‘beyond research’,  covering areas such as leadership, communication, social impact and innovation.</t>
  </si>
  <si>
    <t xml:space="preserve">This project links to the FFWCRC key activity of educating future industry professionals and disseminating industry and skills training, rather than directly on food-waste targets.  The 2015 ACOLA Review of Australia’s Research Training System identified the urgent need to enhance external engagement in research training, and this program is focused on developing future industry leaders, beginning with the core group of 30 PhD and 12 Masters students from the participant universities.  
It will provide immediate benefits to industry partners seeking research leaders with research translation skills, but additionally will deliver longer term benefits including: 
Addressing attrition:  By building more structured and unstructured learning opportunities into the standard PhD offerings of participant universities, it is expected that this program will reduce PhD/MSc student attrition, and accelerate completion times.  From 2010 to 2016, over 437,000 domestic and international students enrolled in research higher degrees (RHDs), but during that six year period, only 65,000, or 15%, completed (Bednall, 2018).   Similar programs to the Future Leaders Program (e.g. the Balanced Scientist Program) have shown significant improvements in retention.    Considering these Future Industry professionals will have completed their studies on an industry-defined topic, whilst embedded in an industry participant, and have completed complementary business qualifications with the support of the Future Leaders Program, it is estimated (on the basis of previous studies) that in excess of 90% will complete their qualification and obtain employment in businesses where they will contribute to development of the Australian economy as well as the industries they have partnered with.  
Improve the ability of graduates to make an impact in industry:  Through mentoring activities the Future Leaders Program will produce graduates with a greater understanding of the commercial world.  It will deliver opportunities for students to build connections both within the research community and beyond into industry, as well as deliver greater understanding of innovation, commercialisation and entrepreneurship.  
In addition, through participating in the bi-annual retreats, students in the FLP will be able to build on their core research skills focusing on research translation, leadership and communication, including intensive specialist training in impact evaluation, skills in communication outside the research community, innovation and  entrepreneurship.  Thus students will gain skills, confidence and resilience in delivering solutions to industry challenges.  
Improving understanding of mechanisms of research training quality and research translation:  Little research has been conducted on how (and how rapidly) graduates of PhD programs bridge the gap between university and industry.  This program will deliver open access published outputs that ensure insights developed in the program are available to future CRC programs and beyond.   
</t>
  </si>
  <si>
    <t>3.1: Educate future industry professionals</t>
  </si>
  <si>
    <t xml:space="preserve">The FFW CRC has committed to providing rapid dissemination of new knowledge, products and technologies generated in research projects to assist in timely implementation of profitable innovations in Australian businesses. Critical to this is embedding customer requirements into every research project and specialist training to build capacity by upskilling the workforce. 
The Industry Connection Hub will provide a suite of specialist research extension projects and education project recommendations designed to transfer, engage and personally develop FFW CRC industry participants. This project consists of a suite of activities to be undertaken over a 10-year period (Year 1 has already been achieved), with regular (3 yr) reviews to ensure the project is achieving its objectives. Key outputs are: Training Needs Analysis reports in Years 2 and 6, and interim reports on the Industry Connection Hub in years 3 and 7 and a final report in Year 10. The object of the Hub is to contribute to achieving the food waste reduction target by training at least 125 industry representatives per year for the next 10 years, through implementing one new piece of knowledge, technology, method or process into their business or place of employment. In each case the industry representative will be asked to identify and measure the change in food waste and industry return generated as a result.  
The expected industry outcomes will be to establish online and offline learning channels enabling FFW CRC industry participants to access FFW CRC research results in a timely manner in a format that enables them to be used and applied to their businesses. Strong industry channels have already been established in the Hub, along with access and connections to powerful communication, extension and education resources, skills and staff through Industry Connection Hub members. This was demonstrated through the Hub’s face to face workshops held in July 2018 in which 21 people attended representing 16 FFW CRC participant organisations and a second workshop held in October 2018 in which 20 people attended, representing 14 FFW CRC Participant organisations. 
</t>
  </si>
  <si>
    <t>•	An additional 250 people trained each year in how to reduce food loss and waste in production, processing, transporting and packaging that prevents or reduces food waste sections of the value chain.
•	An increased likelihood of timely uptake of FFW CRC research results by industry participants with 125 people each year having implemented one new piece of knowledge, technology, method or process in their business or place of employment. In each case the participant will identify and measure the change in food waste and the industry return generated as a result.
•	Industry education providers having built capacity to provide information, advice and training to their members and stakeholders to support achievement of food waste reduction targets. These efforts combined will contribute towards the FFW CRC’s goal of minimising food loss and waste and will significantly contribute to the FFW CRC predicted return of $2B over 15 years.</t>
  </si>
  <si>
    <t>3.2: Disseminate industry and skills training</t>
  </si>
  <si>
    <t xml:space="preserve">The purpose of this Project is to inform stakeholders with evidence-based insights into householder food waste attitudes and behaviours in relation to the purchase, management and disposal of food to establish potential interventions to reduce food waste from homes. These insights will be made available for widespread use to encourage behavioral change. 
The Project will undertake a national ‘Survey’ to identify householders’ attitudes and behaviors as well as conduct ‘In-home research’ to identify food waste quantities and causes. National consumer ‘Segmentation’ profiles will be developed and a suite of recommended ‘Best practice interventions’ to reduce food waste generated by Australian households will be identified. ‘Framing interventions’ will be developed and tested to identify the most effective ways to communicate with specific segments. A ‘Measurement methodology’ will be developed for testing the effectiveness of interventions. This comprehensive suite of research will enable stakeholders to identify, prioritise and develop effective food waste interventions. </t>
  </si>
  <si>
    <t xml:space="preserve">The key contribution from this Project will be to provide empirical evidence on behaviours leading to food waste in households throughout Australia. Stakeholders will then have the opportunity to use this background information to inform their choice and deployment of interventions. It is anticipated such actions will improve the effectiveness of these efforts and hence have a positive impact on reducing food waste.
More specifically the Project outcomes will inform the strategies and target audiences for delivery of household food waste avoidance/ prevention activities and will increase the effectiveness of stakeholders to deliver household avoidance and diversion interventions based on consumer profiles. This in turn is projected to reduce food waste from the household sector in coming years, delivering both environmental and economic benefits.
Quantification of this reduction in food waste is challenging. However, the FFWCRC Grant Application included an Economic Impact Assessment. The impact from all consumer food waste reduction activities planned to be undertaken in the FFWCRC was estimated to be $35 million. Hence, the impact from this Project (being for only four years and only part of the planned activities) is estimated to be around $8 million.
</t>
  </si>
  <si>
    <t>3.3: Develop household and business behavioural change instruments</t>
  </si>
  <si>
    <t xml:space="preserve">Supermarkets are powerful gatekeepers in food supply chains. They have an opportunity to reduce food waste in their own operations, as well as a responsibility to help their customers and suppliers to reduce food waste.
Woolworths has 40% of grocery sales in Australia. This is achieved through over 1,000 stores and online sales and over 200,000 Woolworths colleagues. In addition to helping its suppliers to reduce food waste, Woolworths has made a public commitment to reduce amount of food waste it sends to landfill. This is being enacted through lean inventory management as well as best practice source separation and diversion initiatives in stores. This ensures unsaleable food is given to those in need through food rescue organisations, used to make other products including ingredients for foods, fed to animals, made into compost, or to produce renewable energy. 
This Project will provide Woolworths with access to a global food waste reduction expert (Mark Barthel). Mark will work with Woolworths staff and suppliers to lead the development and implementation of a Food Waste Reduction Roadmap. This will build on existing Woolworths initiatives, providing a structured framework for the delivery of food waste reduction opportunities across their farm-to-fork value chain, ensuring they retain their leadership position in this field. Subject to agreement with Woolworths the pre-competitive learning from this project would be shared with supply chain partners and the wider grocery retail sector as the project progresses, once Woolworths has benefitted from the competitive edge that the project provides.
</t>
  </si>
  <si>
    <t xml:space="preserve">Impact on food waste reduction and industry partner:
The Project will assist Woolworths reducing the amount of food waste in their operations, as well as for their suppliers and customers. This will include ensuring the food waste that does occur is sent to the highest possible use. To provide an indication of the magnitude of the food waste challenge for Woolworths, in 2018/19 they reported 16,187 T was sent to composting or for energy production, and 4,062 T sent to food rescue charities.
</t>
  </si>
  <si>
    <t>The Australian nutraceutical industry currently imports over $1.1 Bn in ingredients each year, over half of which could be created from horticulture waste streams in Australia (Sampano 2019). The most obvious of opportunities is Grape Seed Extract and Grape Skin Extract. In 2019 the Australia wine industry crushed 1,730 ktonnes of wine grapes producing 350 ktonnes of grape skins and seeds or grape marc (CSIRO 2019). This makes it the largest food loss stream in horticulture in Australia. Reportedly 70% of grape marc is aggregated to extract grape alcohol, tannins, tartaric acid and grape seeds and to produce bioenergy. The remaining grape marc from smaller wine production areas, such as the Yarra Valley and the Mornington Peninsula, is not collected or utilised. This project will utilise 250 tonnes of Victoria grape marc to produce 500 kg of high polyphenol Australian Grape Seed Extract from the 2020 vintage. The project will be the FFW CRC's first step in to establishing the Australian nutraceutical ingredient supply chain.</t>
  </si>
  <si>
    <t>This project is the first step for the Fight Food Waste CRC to deliver on one of the most promising areas of waste valorisation from the Full Business Case and Impact Tool, namely the creation of nutraceuticals from horticulture waste streams.  Currently the $4.7 Bn Australian nutraceutical industry imports $1.1 Bn worth of ingredients annually, approximately half of which could be produced locally from botanical sources, particularly horticulture waste streams (Sampano 2019). In line with the Viridi Innovations patent (A Method of Obtaining Useful Material from Plant Biomass Waste (PCT/AU2017/050403; WO 2017/190188 A1) the technology/extraction pilot plant being built for this project has the potential to deliver multiple currently imported extracts for Swisse Wellness and the Australian nutraceutical industry.  
This project will deliver against three of the TRANSFORM Program outputs, namely:
- Commercially valuable products from waste
- Commercial prototype technologies for waste transformation
- Framework to optimise viability of technology and waste input combinations
The impacts of this project, as related to the Full Business Case, will directly contribute to:
- $4.7 billion in sales
- Health benefits from bioactives
-  30 million tonnes in reduced food waste
- 5,200 jobs (direct and indirect), most in rural areas
- $600M reduction of waste produce and waste handling costs
While this initial one-year pilot project will only utilise 250 tonne of pinot grape marc to produce 500 kg of high purity GSE its future potential is significant and will hopefully be the start of delivering Impact 1.01 and 1.02 from the Impact Tool. For example, given the opportunity, Swisse would ultimately like to replace the 50kg of GSE they import each year with locally sourced product, which would require 25,000 tonne marc per annum. Additionally if all 150 tonnes of GSE imported per annum was replaced this would require 75,000 tonnes of marc per annum, which would go a significant way towards utilising the 100,000 tonne of marc in Australia that is currently un-utilised.  It would also generate ingredient sales in excess of $10 million per annum for the premium Australian GSE.
References:
Ambiel C, Adell, A, Sanguansri P, Krause D, Gamage T, Garcia-Flores, R and Juliano P (2019) Mapping Australia fruit and vegetable losses pre-retail. CSIRO, Australia.
Sampano (2019) A Roadmap for building the value chain for the nutraceutical industry in Australia. Sampano, Australia.</t>
  </si>
  <si>
    <t xml:space="preserve">The project (Stage 1) aims to value add thousands of tonnes of surplus/waste tomato (~150,00 tonnes) and capsicum (~23,000 tonnes) produce worth about $300m that ends up in landfill in Australia every year [1-4]. Industry partner Bowen Gumlu Growers Association (BGGA) want to utilise surplus/waste tomato and capsicum produce grown in Australia and more particularly grown in north Queensland as the raw material to process into high value nutrition and bioactive rich powders and liquid extracts that can find applications in food, health and yhe feed industry. Existing as well a new processing technologies such as membrane separation and freeze drying will be used to produce these products. As a part of the Fight Food Waste CRC (FFWCRC) project’s TRANSFORM Program The Queensland Government Department of Agriculture and Fisheries (DAF) are partnering with BGGA to support this development by establishing proof of concenpt protocols in this Stage 1 study that will allow potential scale up and full scale commercialisation of technologies in the anticipated future Stages 2 &amp; 3, subject to obtaining desired results from Stage 1.      
Use of appropriate technologies to process surplus/waste produce into higher value products can help to reduce the waste in this sector by at least 70%. This will not only reduce the crop wastage but also saves resources utilised in the production and will its reduce carbon foot print.                                                                                                                                                       
The expected outcomes and industry impact from the project will include:
• New extraction technologies developed, tested and available for use by the industry;  
• New regional industries established boosting regional employment and economy;
• New high value health benefitting bioactive and functional foods available; 
• Improved return on existing crops; and
• Sustainable agri-food businesses.
References:
1. Queensland AgTrends 2018-19: https://www.publications.qld.gov.au/.../download/agtrends-dec-2018.pdf
2. https://www.horticulture.com.au/globalassets/hort-innovation/resource-assets/ah15001-horticulture-statistics-handbook-2016-17-vegetables.pdf
3. http://www.agriculture.gov.au/abares/research-topics/agricultural-commodities/sept-2018/horticulture
4. https://bowengumlugrowers.com.au/
</t>
  </si>
  <si>
    <t xml:space="preserve">Tomato and capsicum are the two major horticultural crops in Australia and more particularly in Queensland. Australia produces about 480,000 Mt of tomatoes and 76,000 Mt of capsicums per annum of which Queensland contributes 50 - 65% of the total production [1-3]. BGGA has major contribution to the Australian horticulture industry with about $190m worth of tomatoes  and $77m worth of capsicums (42% of national production) produced per year [4]. About 30-40% of the total produce worth ~$300m is lost or wasted due to various reasons. This reaserch will explore ways to process and produce value added products from the waste /surplus produce that currently ends up in landfill.                                                                                                                                                                           The expected impacts from the project include:
a. About $100m worth of tomatoes and capsicums lost or wasted every year in the Bowen &amp; Gumlu region will be value added making the industry more sustainable;                                                                                                                                                                                                                                                                                                                                                                                               b. Technology pathways established targetting more than 50% of surplus/waste tomato and capsicum utilisation in Australia;
c. Similar preliminary (Stage 1) processing methodologies can be extended to other crops such as carrots, beans and pumpkin in the region and elsewhere with new regional industries established boosting regional employment and economy;
d. New high value health benefitting bioactive rich and functional foods available;
e. Improved returns on existing horticultural crops in Australia;
f. Sustainable agri-food businesses;
g. New knowledge base of technologies available in Australia; 
h. Environmental benefits such as reduction in wastage of resources thus reducing greenhouse gas emissions; and                                    i. Contributes to food security.                                                                                                                                                                                                        References:
1. Queensland AgTrends 2018-19: https://www.publications.qld.gov.au/.../download/agtrends-dec-2018.pdf
2. https://www.horticulture.com.au/globalassets/hort-innovation/resource-assets/ah15001-horticulture-statistics-handbook-2016-17-vegetables.pdf
3. http://www.agriculture.gov.au/abares/research-topics/agricultural-commodities/sept-2018/horticulture
4. https://bowengumlugrowers.com.au/
</t>
  </si>
  <si>
    <t>This industry-led pilot project brings together South Australian food and beverage businesses, packaging experts and government to explore the complexities and challenges of sustainable packaging to reduce food waste and provide sustainable packaging solutions. Up to 30 industry professionals will be trained on where and why food waste occurs, the role of packaging in minimising loss through the supply chain, as well as key packaging design criteria. Businesses will visit a Materials Recovery Facility to expose participants to the realities and limitations of recycling equipment and material handling issues. Best practice examples and case studies of innovative packaging provided at a workshop will encourage participants to get more customised help in addressing their own packaging needs and to collaborate with other businesses addressing the same types of challenges. Follow up assistance through an  online portal/website and referrals to specialists will enable real outcomes across the food and beverage industry in moving towards more sustainable packaging that lowers the volume of food wastage, lengthens the shelf life of food products, stimulates innovation across the industry to change manufacturing practices and ultimately will reduce the tonnage of food waste. Outcomes and case studies will be used to promote similar projects nationally.</t>
  </si>
  <si>
    <t xml:space="preserve">This project has the potential to stimulate major food waste reduction for the food and beverage industry and to provide case studies for other businesses looking to achieve similar outcomes through the training and upskilling of business owners. For example, Food South Australia is aware of a 'second level' bakery currently supplying a retailer that has an accompanying level of waste-related mark down of their products that represents nearly 38% of their total sales. Improving the packaging of their products may enable this business to extend shelf-life of its products and reduce food waste in the supply chain. Due to South Australia' geographical location, assessments of alternative packaging options may have a significant impact on extending the timeline required by South Australian producers to reach export markets of value-added fresh food products such as salads.
The benefits to individual businesses from the project include:
Increase businesses understanding of how to address their packaging challenges to achieve a reduction in waste such as considering portion control (especially for the elderly and disabled), use by and best before dates, edible packaging, biodegradable packaging, as well as initiatives to maximise product storage and shelf life to reduce the amount of food discarded. 
Provide industry with an improved understanding of the key design criteria of packaging to achieve a significant impact on food waste such as resealability, openability, improvement of barrier packaging, extension of shelf life, portion control, better understanding of use by and best before dates, improved design to reduce warehouse and transport damages and losses, better use of active and intelligent packaging and life cycle assessments of packaging.
Provide opportunities for collaboration amongst manufacturers who are facing similar barriers with the same type of packaging to give them the opportunity to work together to reduce food waste and for this to act as a best practice demonstration of what could be achieved on a national level.
Actively link manufacturers to packaging suppliers and specialists who may assist with providing materials that are biodegradable/compostable and fully recyclable packaging options. </t>
  </si>
  <si>
    <t>Linear ramp up</t>
  </si>
  <si>
    <t>Fraction of time</t>
  </si>
  <si>
    <t>Slow ramp up rate (power of 2)</t>
  </si>
  <si>
    <t>Quick ramp up rate</t>
  </si>
  <si>
    <t>Food waste target linear ramp up</t>
  </si>
  <si>
    <t>Food waste target slow ramp up</t>
  </si>
  <si>
    <t>Food waste target quick ramp up</t>
  </si>
  <si>
    <t>MT waste converted</t>
  </si>
  <si>
    <t>MT</t>
  </si>
  <si>
    <t>$M sales</t>
  </si>
  <si>
    <t>$Million</t>
  </si>
  <si>
    <t>Target</t>
  </si>
  <si>
    <t>Project A</t>
  </si>
  <si>
    <t>Project B</t>
  </si>
  <si>
    <t>Total period</t>
  </si>
  <si>
    <t>Implementation year</t>
  </si>
  <si>
    <t>Days bewteen</t>
  </si>
  <si>
    <t>Column to select from</t>
  </si>
  <si>
    <t>Final food waste (tonnes)</t>
  </si>
  <si>
    <t>Days between start date and end of FY</t>
  </si>
  <si>
    <t>Total years of implementation</t>
  </si>
  <si>
    <t>Ramp up rate in implementation year 1</t>
  </si>
  <si>
    <t>Ramp up rate in implementation year 2</t>
  </si>
  <si>
    <t>Ramp up rate in implementation year 3</t>
  </si>
  <si>
    <t>Ramp up rate in implementation year 4</t>
  </si>
  <si>
    <t>Ramp up rate in implementation year 5</t>
  </si>
  <si>
    <t>Ramp up rate in implementation year 6</t>
  </si>
  <si>
    <t>Ramp up rate in implementation year 7</t>
  </si>
  <si>
    <t>Ramp up rate in implementation year 8</t>
  </si>
  <si>
    <t>Ramp up rate in implementation year 9</t>
  </si>
  <si>
    <t>Ramp up rate in implementation year 10</t>
  </si>
  <si>
    <t>Ramp up rate in implementation year 11</t>
  </si>
  <si>
    <t>Ramp up rate in implementation year 12</t>
  </si>
  <si>
    <t>Ramp up rate in implementation year 13</t>
  </si>
  <si>
    <t>Ramp up rate in implementation year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</si>
</sst>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
    <numFmt numFmtId="167" formatCode="0.000"/>
    <numFmt numFmtId="168" formatCode="0.0000"/>
    <numFmt numFmtId="169" formatCode="0.0"/>
    <numFmt numFmtId="170" formatCode="0,,,&quot;B&quot;"/>
    <numFmt numFmtId="171" formatCode="0,,&quot;M&quot;"/>
    <numFmt numFmtId="172" formatCode="&quot;$&quot;#,##0.00"/>
    <numFmt numFmtId="173" formatCode="&quot;$&quot;#,##0"/>
    <numFmt numFmtId="174" formatCode="_-* #,##0_-;\-* #,##0_-;_-* &quot;-&quot;??_-;_-@_-"/>
    <numFmt numFmtId="175" formatCode="#,##0_ ;\-#,##0\ "/>
    <numFmt numFmtId="176" formatCode="_-&quot;$&quot;* #,##0_-;\-&quot;$&quot;* #,##0_-;_-&quot;$&quot;* &quot;-&quot;??_-;_-@_-"/>
    <numFmt numFmtId="177" formatCode="_(* #,##0_);_(* \(#,##0\);_(* &quot;-&quot;??_);_(@_)"/>
    <numFmt numFmtId="178" formatCode="_(&quot;$&quot;* #,##0_);_(&quot;$&quot;* \(#,##0\);_(&quot;$&quot;* &quot;-&quot;?_);_(@_)"/>
    <numFmt numFmtId="179" formatCode="#,##0.000"/>
    <numFmt numFmtId="180" formatCode="0.00000"/>
    <numFmt numFmtId="181" formatCode="0.0E+00"/>
  </numFmts>
  <fonts count="45">
    <font>
      <sz val="11"/>
      <color theme="1"/>
      <name val="Calibri"/>
      <family val="2"/>
      <scheme val="minor"/>
    </font>
    <font>
      <b/>
      <sz val="11"/>
      <color theme="0"/>
      <name val="Calibri"/>
      <family val="2"/>
      <scheme val="minor"/>
    </font>
    <font>
      <sz val="11"/>
      <color theme="0"/>
      <name val="Calibri"/>
      <family val="2"/>
      <scheme val="minor"/>
    </font>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6"/>
      <color theme="1"/>
      <name val="Calibri"/>
      <family val="2"/>
      <scheme val="minor"/>
    </font>
    <font>
      <b/>
      <sz val="14"/>
      <color theme="1"/>
      <name val="Calibri"/>
      <family val="2"/>
      <scheme val="minor"/>
    </font>
    <font>
      <sz val="11"/>
      <color theme="9" tint="-0.249977111117893"/>
      <name val="Calibri"/>
      <family val="2"/>
      <scheme val="minor"/>
    </font>
    <font>
      <b/>
      <sz val="16"/>
      <color theme="1"/>
      <name val="Calibri"/>
      <family val="2"/>
      <scheme val="minor"/>
    </font>
    <font>
      <b/>
      <sz val="20"/>
      <color theme="1"/>
      <name val="Calibri"/>
      <family val="2"/>
      <scheme val="minor"/>
    </font>
    <font>
      <sz val="10"/>
      <color theme="1"/>
      <name val="Calibri"/>
      <family val="2"/>
      <scheme val="minor"/>
    </font>
    <font>
      <b/>
      <sz val="20"/>
      <color theme="0"/>
      <name val="Calibri"/>
      <family val="2"/>
      <scheme val="minor"/>
    </font>
    <font>
      <vertAlign val="subscript"/>
      <sz val="11"/>
      <color theme="1"/>
      <name val="Calibri"/>
      <family val="2"/>
      <scheme val="minor"/>
    </font>
    <font>
      <vertAlign val="subscript"/>
      <sz val="11"/>
      <color theme="0"/>
      <name val="Calibri"/>
      <family val="2"/>
      <scheme val="minor"/>
    </font>
    <font>
      <b/>
      <sz val="16"/>
      <color theme="0"/>
      <name val="Calibri"/>
      <family val="2"/>
      <scheme val="minor"/>
    </font>
    <font>
      <b/>
      <vertAlign val="subscript"/>
      <sz val="16"/>
      <color theme="1"/>
      <name val="Calibri"/>
      <family val="2"/>
      <scheme val="minor"/>
    </font>
    <font>
      <sz val="11"/>
      <color theme="9"/>
      <name val="Calibri"/>
      <family val="2"/>
      <scheme val="minor"/>
    </font>
    <font>
      <b/>
      <sz val="11"/>
      <name val="Calibri"/>
      <family val="2"/>
      <scheme val="minor"/>
    </font>
    <font>
      <vertAlign val="superscript"/>
      <sz val="11"/>
      <color theme="1"/>
      <name val="Calibri"/>
      <family val="2"/>
      <scheme val="minor"/>
    </font>
    <font>
      <i/>
      <vertAlign val="superscript"/>
      <sz val="11"/>
      <color theme="1"/>
      <name val="Calibri"/>
      <family val="2"/>
      <scheme val="minor"/>
    </font>
    <font>
      <u/>
      <sz val="11"/>
      <color theme="10"/>
      <name val="Calibri"/>
      <family val="2"/>
      <scheme val="minor"/>
    </font>
    <font>
      <b/>
      <sz val="12"/>
      <color theme="1"/>
      <name val="Calibri"/>
      <family val="2"/>
      <scheme val="minor"/>
    </font>
    <font>
      <sz val="11"/>
      <color theme="1"/>
      <name val="Calibri"/>
      <family val="2"/>
    </font>
    <font>
      <sz val="11"/>
      <name val="Calibri"/>
      <family val="2"/>
    </font>
    <font>
      <b/>
      <sz val="11"/>
      <name val="Calibri"/>
      <family val="2"/>
    </font>
    <font>
      <b/>
      <sz val="11"/>
      <color theme="0"/>
      <name val="Calibri"/>
      <family val="2"/>
    </font>
    <font>
      <i/>
      <sz val="11"/>
      <name val="Calibri"/>
      <family val="2"/>
      <scheme val="minor"/>
    </font>
    <font>
      <b/>
      <sz val="14"/>
      <color theme="0"/>
      <name val="Calibri"/>
      <family val="2"/>
      <scheme val="minor"/>
    </font>
    <font>
      <b/>
      <sz val="11"/>
      <color theme="1"/>
      <name val="Calibri"/>
      <family val="2"/>
    </font>
    <font>
      <b/>
      <sz val="11"/>
      <color rgb="FF000000"/>
      <name val="Calibri"/>
      <family val="2"/>
    </font>
    <font>
      <sz val="11"/>
      <color rgb="FF000000"/>
      <name val="Calibri"/>
      <family val="2"/>
    </font>
    <font>
      <i/>
      <sz val="11"/>
      <color rgb="FF000000"/>
      <name val="Calibri"/>
      <family val="2"/>
    </font>
    <font>
      <sz val="18"/>
      <color theme="1"/>
      <name val="Calibri"/>
      <family val="2"/>
      <scheme val="minor"/>
    </font>
    <font>
      <b/>
      <sz val="18"/>
      <color theme="1"/>
      <name val="Calibri"/>
      <family val="2"/>
      <scheme val="minor"/>
    </font>
    <font>
      <sz val="9"/>
      <color theme="1"/>
      <name val="Arial"/>
      <family val="2"/>
    </font>
    <font>
      <b/>
      <sz val="11"/>
      <color rgb="FF000000"/>
      <name val="Calibri"/>
      <family val="2"/>
      <scheme val="minor"/>
    </font>
    <font>
      <i/>
      <sz val="11"/>
      <color rgb="FF000000"/>
      <name val="Calibri"/>
      <family val="2"/>
      <scheme val="minor"/>
    </font>
    <font>
      <sz val="11"/>
      <color rgb="FF000000"/>
      <name val="Calibri"/>
      <family val="2"/>
      <scheme val="minor"/>
    </font>
    <font>
      <b/>
      <i/>
      <sz val="11"/>
      <color rgb="FF000000"/>
      <name val="Calibri"/>
      <family val="2"/>
      <scheme val="minor"/>
    </font>
    <font>
      <b/>
      <sz val="12"/>
      <color theme="0"/>
      <name val="Calibri"/>
      <family val="2"/>
      <scheme val="minor"/>
    </font>
    <font>
      <i/>
      <sz val="11"/>
      <color rgb="FF0066FF"/>
      <name val="Calibri"/>
      <family val="2"/>
    </font>
    <font>
      <b/>
      <i/>
      <sz val="11"/>
      <color rgb="FF000000"/>
      <name val="Calibri"/>
      <family val="2"/>
    </font>
    <font>
      <sz val="11"/>
      <name val="Calibri"/>
    </font>
  </fonts>
  <fills count="16">
    <fill>
      <patternFill patternType="none"/>
    </fill>
    <fill>
      <patternFill patternType="gray125"/>
    </fill>
    <fill>
      <patternFill patternType="solid">
        <fgColor rgb="FF25A0DA"/>
        <bgColor indexed="64"/>
      </patternFill>
    </fill>
    <fill>
      <patternFill patternType="solid">
        <fgColor rgb="FFFFC000"/>
        <bgColor indexed="64"/>
      </patternFill>
    </fill>
    <fill>
      <patternFill patternType="solid">
        <fgColor theme="3" tint="0.39997558519241921"/>
        <bgColor indexed="64"/>
      </patternFill>
    </fill>
    <fill>
      <patternFill patternType="solid">
        <fgColor theme="0" tint="-4.9989318521683403E-2"/>
        <bgColor indexed="64"/>
      </patternFill>
    </fill>
    <fill>
      <patternFill patternType="solid">
        <fgColor rgb="FFFFEAA7"/>
        <bgColor indexed="64"/>
      </patternFill>
    </fill>
    <fill>
      <patternFill patternType="solid">
        <fgColor theme="9"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00755E"/>
        <bgColor indexed="64"/>
      </patternFill>
    </fill>
    <fill>
      <patternFill patternType="solid">
        <fgColor rgb="FF07755E"/>
        <bgColor indexed="64"/>
      </patternFill>
    </fill>
    <fill>
      <patternFill patternType="solid">
        <fgColor rgb="FFD3EDE6"/>
        <bgColor indexed="64"/>
      </patternFill>
    </fill>
  </fills>
  <borders count="66">
    <border>
      <left/>
      <right/>
      <top/>
      <bottom/>
      <diagonal/>
    </border>
    <border>
      <left/>
      <right/>
      <top/>
      <bottom style="medium">
        <color indexed="64"/>
      </bottom>
      <diagonal/>
    </border>
    <border>
      <left/>
      <right/>
      <top/>
      <bottom style="thin">
        <color theme="0" tint="-0.24994659260841701"/>
      </bottom>
      <diagonal/>
    </border>
    <border>
      <left style="thin">
        <color indexed="64"/>
      </left>
      <right/>
      <top/>
      <bottom/>
      <diagonal/>
    </border>
    <border>
      <left style="thick">
        <color auto="1"/>
      </left>
      <right/>
      <top/>
      <bottom/>
      <diagonal/>
    </border>
    <border>
      <left style="thin">
        <color indexed="64"/>
      </left>
      <right/>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auto="1"/>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right/>
      <top/>
      <bottom style="mediumDashed">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top/>
      <bottom style="double">
        <color indexed="64"/>
      </bottom>
      <diagonal/>
    </border>
    <border>
      <left style="medium">
        <color indexed="64"/>
      </left>
      <right style="thin">
        <color indexed="64"/>
      </right>
      <top/>
      <bottom/>
      <diagonal/>
    </border>
    <border>
      <left style="thin">
        <color indexed="64"/>
      </left>
      <right/>
      <top/>
      <bottom style="dotted">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style="dotted">
        <color indexed="64"/>
      </left>
      <right/>
      <top/>
      <bottom style="dotted">
        <color indexed="64"/>
      </bottom>
      <diagonal/>
    </border>
    <border>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Dashed">
        <color indexed="64"/>
      </top>
      <bottom style="mediumDashed">
        <color indexed="64"/>
      </bottom>
      <diagonal/>
    </border>
    <border>
      <left/>
      <right/>
      <top style="mediumDashed">
        <color indexed="64"/>
      </top>
      <bottom style="medium">
        <color indexed="64"/>
      </bottom>
      <diagonal/>
    </border>
    <border>
      <left style="mediumDashed">
        <color theme="0" tint="-0.14996795556505021"/>
      </left>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dotted">
        <color auto="1"/>
      </left>
      <right style="thin">
        <color auto="1"/>
      </right>
      <top/>
      <bottom/>
      <diagonal/>
    </border>
    <border>
      <left style="thin">
        <color indexed="64"/>
      </left>
      <right style="dotted">
        <color auto="1"/>
      </right>
      <top/>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auto="1"/>
      </right>
      <top style="medium">
        <color auto="1"/>
      </top>
      <bottom style="thin">
        <color auto="1"/>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style="medium">
        <color indexed="64"/>
      </left>
      <right/>
      <top style="dotted">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6">
    <xf numFmtId="0" fontId="0" fillId="0" borderId="0"/>
    <xf numFmtId="164"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0" fontId="22" fillId="0" borderId="0" applyNumberFormat="0" applyFill="0" applyBorder="0" applyAlignment="0" applyProtection="0"/>
    <xf numFmtId="0" fontId="25" fillId="0" borderId="0"/>
  </cellStyleXfs>
  <cellXfs count="493">
    <xf numFmtId="0" fontId="0" fillId="0" borderId="0" xfId="0"/>
    <xf numFmtId="0" fontId="0" fillId="0" borderId="0" xfId="0" applyAlignment="1">
      <alignment wrapText="1"/>
    </xf>
    <xf numFmtId="0" fontId="1" fillId="2" borderId="0" xfId="0" applyFont="1" applyFill="1" applyAlignment="1">
      <alignment horizontal="center" vertical="center" wrapText="1"/>
    </xf>
    <xf numFmtId="0" fontId="0" fillId="3" borderId="0" xfId="0" applyFill="1"/>
    <xf numFmtId="0" fontId="1" fillId="0" borderId="0" xfId="0" applyFont="1"/>
    <xf numFmtId="0" fontId="1" fillId="2" borderId="0" xfId="0" applyFont="1" applyFill="1" applyAlignment="1">
      <alignment vertical="center"/>
    </xf>
    <xf numFmtId="0" fontId="1" fillId="2" borderId="0" xfId="0" applyFont="1" applyFill="1" applyAlignment="1">
      <alignment horizontal="center" vertical="center"/>
    </xf>
    <xf numFmtId="0" fontId="0" fillId="0" borderId="0" xfId="0" applyAlignment="1">
      <alignment horizontal="center"/>
    </xf>
    <xf numFmtId="0" fontId="1" fillId="2" borderId="0" xfId="0" applyFont="1" applyFill="1" applyAlignment="1">
      <alignment vertical="center" wrapText="1"/>
    </xf>
    <xf numFmtId="0" fontId="0" fillId="0" borderId="0" xfId="0" applyAlignment="1">
      <alignment vertical="center" wrapText="1"/>
    </xf>
    <xf numFmtId="0" fontId="0" fillId="0" borderId="0" xfId="0" applyAlignment="1">
      <alignment horizontal="center" wrapText="1"/>
    </xf>
    <xf numFmtId="0" fontId="0" fillId="0" borderId="0" xfId="0" applyAlignment="1">
      <alignment horizontal="left"/>
    </xf>
    <xf numFmtId="14" fontId="0" fillId="0" borderId="0" xfId="0" applyNumberFormat="1"/>
    <xf numFmtId="14" fontId="0" fillId="0" borderId="0" xfId="0" applyNumberFormat="1" applyAlignment="1">
      <alignment horizontal="center"/>
    </xf>
    <xf numFmtId="0" fontId="0" fillId="0" borderId="1" xfId="0" applyBorder="1"/>
    <xf numFmtId="0" fontId="1" fillId="2" borderId="1" xfId="0" applyFont="1" applyFill="1" applyBorder="1" applyAlignment="1">
      <alignment horizontal="center" vertical="center"/>
    </xf>
    <xf numFmtId="0" fontId="0" fillId="0" borderId="1" xfId="0" applyBorder="1" applyAlignment="1">
      <alignment horizontal="center"/>
    </xf>
    <xf numFmtId="0" fontId="2" fillId="4" borderId="0" xfId="0" applyFont="1" applyFill="1" applyAlignment="1">
      <alignment horizontal="center" vertical="center"/>
    </xf>
    <xf numFmtId="0" fontId="2" fillId="4" borderId="0" xfId="0" applyFont="1" applyFill="1" applyAlignment="1">
      <alignment horizontal="center" vertical="center" wrapText="1"/>
    </xf>
    <xf numFmtId="0" fontId="1" fillId="0" borderId="0" xfId="0" applyFont="1" applyAlignment="1">
      <alignment horizontal="center" vertical="center"/>
    </xf>
    <xf numFmtId="9" fontId="0" fillId="0" borderId="0" xfId="2" applyFont="1" applyFill="1" applyBorder="1"/>
    <xf numFmtId="0" fontId="0" fillId="0" borderId="0" xfId="2" applyNumberFormat="1" applyFont="1" applyFill="1" applyBorder="1"/>
    <xf numFmtId="166" fontId="0" fillId="0" borderId="0" xfId="2" applyNumberFormat="1" applyFont="1" applyFill="1" applyBorder="1"/>
    <xf numFmtId="1" fontId="0" fillId="0" borderId="0" xfId="0" applyNumberFormat="1"/>
    <xf numFmtId="0" fontId="1" fillId="2" borderId="1" xfId="0" applyFont="1" applyFill="1" applyBorder="1" applyAlignment="1">
      <alignment horizontal="center" vertical="center" wrapText="1"/>
    </xf>
    <xf numFmtId="0" fontId="0" fillId="3" borderId="0" xfId="0" applyFill="1" applyAlignment="1">
      <alignment wrapText="1"/>
    </xf>
    <xf numFmtId="164" fontId="0" fillId="0" borderId="0" xfId="1" applyFont="1" applyFill="1" applyBorder="1" applyAlignment="1">
      <alignment horizontal="center"/>
    </xf>
    <xf numFmtId="2" fontId="0" fillId="0" borderId="0" xfId="0" applyNumberFormat="1" applyAlignment="1">
      <alignment horizontal="center"/>
    </xf>
    <xf numFmtId="167" fontId="0" fillId="0" borderId="0" xfId="0" applyNumberFormat="1" applyAlignment="1">
      <alignment horizontal="center"/>
    </xf>
    <xf numFmtId="0" fontId="5" fillId="3" borderId="0" xfId="0" applyFont="1" applyFill="1" applyAlignment="1">
      <alignment wrapText="1"/>
    </xf>
    <xf numFmtId="0" fontId="7" fillId="0" borderId="2" xfId="0" applyFont="1" applyBorder="1" applyAlignment="1">
      <alignment horizontal="center" vertical="center"/>
    </xf>
    <xf numFmtId="0" fontId="7" fillId="0" borderId="2" xfId="0" applyFont="1" applyBorder="1" applyAlignment="1">
      <alignment vertical="center" wrapText="1"/>
    </xf>
    <xf numFmtId="0" fontId="0" fillId="0" borderId="2" xfId="0" applyBorder="1"/>
    <xf numFmtId="0" fontId="0" fillId="0" borderId="4" xfId="0" applyBorder="1" applyAlignment="1">
      <alignment horizontal="center"/>
    </xf>
    <xf numFmtId="168" fontId="0" fillId="0" borderId="0" xfId="0" applyNumberFormat="1" applyAlignment="1">
      <alignment horizontal="center"/>
    </xf>
    <xf numFmtId="168" fontId="0" fillId="5" borderId="0" xfId="0" applyNumberFormat="1" applyFill="1" applyAlignment="1">
      <alignment horizontal="center"/>
    </xf>
    <xf numFmtId="169" fontId="0" fillId="0" borderId="0" xfId="0" applyNumberFormat="1"/>
    <xf numFmtId="0" fontId="6" fillId="0" borderId="3" xfId="0" applyFont="1" applyBorder="1" applyAlignment="1">
      <alignment horizontal="center"/>
    </xf>
    <xf numFmtId="0" fontId="10" fillId="0" borderId="0" xfId="0" applyFont="1"/>
    <xf numFmtId="0" fontId="0" fillId="0" borderId="6" xfId="0" applyBorder="1" applyAlignment="1">
      <alignment horizontal="center"/>
    </xf>
    <xf numFmtId="0" fontId="0" fillId="0" borderId="7" xfId="0" applyBorder="1" applyAlignment="1">
      <alignment horizontal="center"/>
    </xf>
    <xf numFmtId="0" fontId="0" fillId="6" borderId="2" xfId="0" applyFill="1" applyBorder="1"/>
    <xf numFmtId="10" fontId="6" fillId="0" borderId="3" xfId="2" applyNumberFormat="1" applyFont="1" applyFill="1" applyBorder="1" applyAlignment="1">
      <alignment horizontal="center"/>
    </xf>
    <xf numFmtId="10" fontId="6" fillId="0" borderId="0" xfId="2" applyNumberFormat="1" applyFont="1" applyFill="1" applyBorder="1" applyAlignment="1">
      <alignment horizontal="center"/>
    </xf>
    <xf numFmtId="10" fontId="6" fillId="0" borderId="1" xfId="0" applyNumberFormat="1" applyFont="1" applyBorder="1" applyAlignment="1">
      <alignment horizontal="center"/>
    </xf>
    <xf numFmtId="0" fontId="6" fillId="0" borderId="0" xfId="0" applyFont="1"/>
    <xf numFmtId="3" fontId="0" fillId="0" borderId="0" xfId="0" applyNumberFormat="1" applyAlignment="1">
      <alignment horizontal="center"/>
    </xf>
    <xf numFmtId="3" fontId="0" fillId="0" borderId="1" xfId="0" applyNumberFormat="1" applyBorder="1" applyAlignment="1">
      <alignment horizontal="center"/>
    </xf>
    <xf numFmtId="3" fontId="0" fillId="0" borderId="0" xfId="0" applyNumberFormat="1"/>
    <xf numFmtId="0" fontId="0" fillId="0" borderId="3" xfId="0" applyBorder="1" applyAlignment="1">
      <alignment horizontal="center"/>
    </xf>
    <xf numFmtId="3" fontId="0" fillId="0" borderId="3" xfId="0" applyNumberFormat="1" applyBorder="1" applyAlignment="1">
      <alignment horizontal="center"/>
    </xf>
    <xf numFmtId="1" fontId="0" fillId="0" borderId="0" xfId="0" applyNumberFormat="1" applyAlignment="1">
      <alignment horizontal="center"/>
    </xf>
    <xf numFmtId="14" fontId="12" fillId="0" borderId="0" xfId="0" applyNumberFormat="1" applyFont="1" applyAlignment="1">
      <alignment horizontal="center"/>
    </xf>
    <xf numFmtId="3" fontId="6" fillId="0" borderId="0" xfId="0" applyNumberFormat="1" applyFont="1" applyAlignment="1">
      <alignment horizontal="center"/>
    </xf>
    <xf numFmtId="0" fontId="0" fillId="0" borderId="6" xfId="0" applyBorder="1"/>
    <xf numFmtId="3" fontId="0" fillId="0" borderId="6" xfId="0" applyNumberFormat="1" applyBorder="1" applyAlignment="1">
      <alignment horizontal="center"/>
    </xf>
    <xf numFmtId="3" fontId="0" fillId="0" borderId="8" xfId="0" applyNumberFormat="1" applyBorder="1" applyAlignment="1">
      <alignment horizontal="center"/>
    </xf>
    <xf numFmtId="0" fontId="2" fillId="7" borderId="4" xfId="0" applyFont="1" applyFill="1" applyBorder="1" applyAlignment="1">
      <alignment horizontal="center" vertical="center" wrapText="1"/>
    </xf>
    <xf numFmtId="0" fontId="2" fillId="7" borderId="0" xfId="0" applyFont="1" applyFill="1" applyAlignment="1">
      <alignment horizontal="center" vertical="center" wrapText="1"/>
    </xf>
    <xf numFmtId="171" fontId="0" fillId="0" borderId="0" xfId="0" applyNumberFormat="1" applyAlignment="1">
      <alignment horizontal="center"/>
    </xf>
    <xf numFmtId="170" fontId="0" fillId="0" borderId="0" xfId="0" applyNumberFormat="1" applyAlignment="1">
      <alignment horizontal="center"/>
    </xf>
    <xf numFmtId="172" fontId="0" fillId="0" borderId="0" xfId="0" applyNumberFormat="1" applyAlignment="1">
      <alignment horizontal="center"/>
    </xf>
    <xf numFmtId="10" fontId="0" fillId="0" borderId="0" xfId="2" applyNumberFormat="1" applyFont="1" applyFill="1" applyBorder="1"/>
    <xf numFmtId="0" fontId="8" fillId="0" borderId="0" xfId="0" applyFont="1"/>
    <xf numFmtId="0" fontId="2" fillId="4" borderId="3"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9" xfId="0" applyFont="1" applyFill="1" applyBorder="1" applyAlignment="1">
      <alignment horizontal="center" vertical="center" wrapText="1"/>
    </xf>
    <xf numFmtId="175" fontId="0" fillId="0" borderId="0" xfId="3" applyNumberFormat="1" applyFont="1" applyFill="1" applyBorder="1" applyAlignment="1">
      <alignment horizontal="center"/>
    </xf>
    <xf numFmtId="0" fontId="0" fillId="0" borderId="0" xfId="0" applyAlignment="1">
      <alignment vertical="center"/>
    </xf>
    <xf numFmtId="0" fontId="0" fillId="0" borderId="0" xfId="0" applyProtection="1">
      <protection locked="0"/>
    </xf>
    <xf numFmtId="14" fontId="0" fillId="0" borderId="0" xfId="0" applyNumberFormat="1" applyAlignment="1" applyProtection="1">
      <alignment horizontal="center"/>
      <protection locked="0"/>
    </xf>
    <xf numFmtId="14" fontId="9" fillId="0" borderId="0" xfId="0" applyNumberFormat="1" applyFont="1" applyAlignment="1" applyProtection="1">
      <alignment horizontal="center"/>
      <protection locked="0"/>
    </xf>
    <xf numFmtId="1" fontId="9" fillId="0" borderId="0" xfId="0" applyNumberFormat="1" applyFont="1" applyAlignment="1" applyProtection="1">
      <alignment horizontal="center"/>
      <protection locked="0"/>
    </xf>
    <xf numFmtId="9" fontId="9" fillId="0" borderId="0" xfId="2" applyFont="1" applyFill="1" applyBorder="1" applyAlignment="1" applyProtection="1">
      <alignment horizontal="center"/>
      <protection locked="0"/>
    </xf>
    <xf numFmtId="0" fontId="0" fillId="0" borderId="3" xfId="0" applyBorder="1" applyAlignment="1" applyProtection="1">
      <alignment horizontal="center"/>
      <protection locked="0"/>
    </xf>
    <xf numFmtId="9" fontId="0" fillId="0" borderId="0" xfId="2" applyFont="1" applyFill="1" applyBorder="1" applyAlignment="1" applyProtection="1">
      <alignment horizontal="center"/>
      <protection locked="0"/>
    </xf>
    <xf numFmtId="0" fontId="9" fillId="0" borderId="0" xfId="0" applyFont="1" applyAlignment="1" applyProtection="1">
      <alignment horizontal="center"/>
      <protection locked="0"/>
    </xf>
    <xf numFmtId="0" fontId="0" fillId="0" borderId="0" xfId="0" applyAlignment="1" applyProtection="1">
      <alignment horizontal="center"/>
      <protection locked="0"/>
    </xf>
    <xf numFmtId="1" fontId="5" fillId="0" borderId="0" xfId="0" applyNumberFormat="1" applyFont="1" applyAlignment="1" applyProtection="1">
      <alignment horizontal="center"/>
      <protection locked="0"/>
    </xf>
    <xf numFmtId="14" fontId="5" fillId="0" borderId="0" xfId="0" applyNumberFormat="1" applyFont="1" applyAlignment="1" applyProtection="1">
      <alignment horizontal="center"/>
      <protection locked="0"/>
    </xf>
    <xf numFmtId="1" fontId="0" fillId="0" borderId="0" xfId="0" applyNumberFormat="1" applyAlignment="1" applyProtection="1">
      <alignment horizontal="center"/>
      <protection locked="0"/>
    </xf>
    <xf numFmtId="172" fontId="0" fillId="0" borderId="0" xfId="0" applyNumberFormat="1" applyAlignment="1" applyProtection="1">
      <alignment horizontal="center"/>
      <protection locked="0"/>
    </xf>
    <xf numFmtId="0" fontId="0" fillId="0" borderId="9" xfId="0" applyBorder="1" applyAlignment="1" applyProtection="1">
      <alignment horizontal="center"/>
      <protection locked="0"/>
    </xf>
    <xf numFmtId="172" fontId="0" fillId="0" borderId="3" xfId="0" applyNumberFormat="1" applyBorder="1" applyAlignment="1" applyProtection="1">
      <alignment horizontal="center"/>
      <protection locked="0"/>
    </xf>
    <xf numFmtId="14" fontId="0" fillId="0" borderId="10" xfId="0" applyNumberFormat="1" applyBorder="1" applyAlignment="1" applyProtection="1">
      <alignment horizontal="center"/>
      <protection locked="0"/>
    </xf>
    <xf numFmtId="0" fontId="16" fillId="2" borderId="0" xfId="0" applyFont="1" applyFill="1" applyAlignment="1">
      <alignment horizontal="center" vertical="center"/>
    </xf>
    <xf numFmtId="0" fontId="16" fillId="2" borderId="0" xfId="0" applyFont="1" applyFill="1" applyAlignment="1">
      <alignment vertical="center"/>
    </xf>
    <xf numFmtId="0" fontId="16" fillId="2" borderId="0" xfId="0" applyFont="1" applyFill="1" applyAlignment="1">
      <alignment horizontal="center" vertical="center" wrapText="1"/>
    </xf>
    <xf numFmtId="3" fontId="0" fillId="6" borderId="2" xfId="0" applyNumberFormat="1" applyFill="1" applyBorder="1"/>
    <xf numFmtId="3" fontId="0" fillId="0" borderId="2" xfId="0" applyNumberFormat="1" applyBorder="1"/>
    <xf numFmtId="1" fontId="0" fillId="0" borderId="2" xfId="0" applyNumberFormat="1" applyBorder="1"/>
    <xf numFmtId="0" fontId="5" fillId="0" borderId="3" xfId="0" applyFont="1" applyBorder="1" applyAlignment="1" applyProtection="1">
      <alignment horizontal="center"/>
      <protection locked="0"/>
    </xf>
    <xf numFmtId="3" fontId="0" fillId="0" borderId="3" xfId="0" applyNumberFormat="1" applyBorder="1" applyAlignment="1" applyProtection="1">
      <alignment horizontal="center"/>
      <protection locked="0"/>
    </xf>
    <xf numFmtId="3" fontId="5" fillId="0" borderId="3" xfId="0" applyNumberFormat="1" applyFont="1" applyBorder="1" applyAlignment="1" applyProtection="1">
      <alignment horizontal="center"/>
      <protection locked="0"/>
    </xf>
    <xf numFmtId="10" fontId="0" fillId="0" borderId="0" xfId="0" applyNumberFormat="1" applyAlignment="1">
      <alignment horizontal="center"/>
    </xf>
    <xf numFmtId="9" fontId="0" fillId="0" borderId="0" xfId="0" applyNumberFormat="1" applyAlignment="1">
      <alignment horizontal="center"/>
    </xf>
    <xf numFmtId="173" fontId="5" fillId="0" borderId="0" xfId="0" applyNumberFormat="1" applyFont="1" applyAlignment="1" applyProtection="1">
      <alignment horizontal="center"/>
      <protection locked="0"/>
    </xf>
    <xf numFmtId="173" fontId="5" fillId="0" borderId="0" xfId="2" applyNumberFormat="1" applyFont="1" applyFill="1" applyBorder="1" applyAlignment="1" applyProtection="1">
      <alignment horizontal="center"/>
      <protection locked="0"/>
    </xf>
    <xf numFmtId="173" fontId="0" fillId="0" borderId="0" xfId="0" applyNumberFormat="1" applyAlignment="1" applyProtection="1">
      <alignment horizontal="center"/>
      <protection locked="0"/>
    </xf>
    <xf numFmtId="0" fontId="0" fillId="5" borderId="0" xfId="0" applyFill="1" applyAlignment="1">
      <alignment horizontal="center"/>
    </xf>
    <xf numFmtId="0" fontId="0" fillId="9" borderId="0" xfId="0" applyFill="1" applyAlignment="1">
      <alignment horizontal="center"/>
    </xf>
    <xf numFmtId="0" fontId="0" fillId="9" borderId="10" xfId="0" applyFill="1" applyBorder="1" applyAlignment="1">
      <alignment horizontal="center"/>
    </xf>
    <xf numFmtId="3" fontId="0" fillId="5" borderId="0" xfId="0" applyNumberFormat="1" applyFill="1" applyAlignment="1">
      <alignment horizontal="center"/>
    </xf>
    <xf numFmtId="3" fontId="6" fillId="5" borderId="0" xfId="0" applyNumberFormat="1" applyFont="1" applyFill="1" applyAlignment="1">
      <alignment horizontal="center"/>
    </xf>
    <xf numFmtId="3" fontId="0" fillId="5" borderId="3" xfId="0" applyNumberFormat="1" applyFill="1" applyBorder="1" applyAlignment="1">
      <alignment horizontal="center"/>
    </xf>
    <xf numFmtId="0" fontId="6" fillId="5" borderId="3" xfId="0" applyFont="1" applyFill="1" applyBorder="1" applyAlignment="1">
      <alignment horizontal="center"/>
    </xf>
    <xf numFmtId="3" fontId="0" fillId="5" borderId="1" xfId="0" applyNumberFormat="1" applyFill="1" applyBorder="1" applyAlignment="1">
      <alignment horizontal="center"/>
    </xf>
    <xf numFmtId="3" fontId="0" fillId="5" borderId="5" xfId="0" applyNumberFormat="1" applyFill="1" applyBorder="1" applyAlignment="1">
      <alignment horizontal="center"/>
    </xf>
    <xf numFmtId="10" fontId="6" fillId="5" borderId="5" xfId="2" applyNumberFormat="1" applyFont="1" applyFill="1" applyBorder="1" applyAlignment="1">
      <alignment horizontal="center"/>
    </xf>
    <xf numFmtId="10" fontId="6" fillId="5" borderId="3" xfId="2" applyNumberFormat="1" applyFont="1" applyFill="1" applyBorder="1" applyAlignment="1">
      <alignment horizontal="center"/>
    </xf>
    <xf numFmtId="14" fontId="0" fillId="9" borderId="11" xfId="0" applyNumberFormat="1" applyFill="1" applyBorder="1" applyAlignment="1">
      <alignment horizontal="center"/>
    </xf>
    <xf numFmtId="14" fontId="0" fillId="9" borderId="12" xfId="0" applyNumberFormat="1" applyFill="1" applyBorder="1" applyAlignment="1">
      <alignment horizontal="center"/>
    </xf>
    <xf numFmtId="14" fontId="0" fillId="9" borderId="13" xfId="0" applyNumberFormat="1" applyFill="1" applyBorder="1" applyAlignment="1">
      <alignment horizontal="center"/>
    </xf>
    <xf numFmtId="0" fontId="0" fillId="9" borderId="15" xfId="0" applyFill="1" applyBorder="1" applyAlignment="1">
      <alignment horizontal="center"/>
    </xf>
    <xf numFmtId="0" fontId="0" fillId="9" borderId="17" xfId="0" applyFill="1" applyBorder="1" applyAlignment="1">
      <alignment horizontal="center"/>
    </xf>
    <xf numFmtId="0" fontId="0" fillId="9" borderId="1" xfId="0" applyFill="1" applyBorder="1" applyAlignment="1">
      <alignment horizontal="center"/>
    </xf>
    <xf numFmtId="0" fontId="0" fillId="9" borderId="18" xfId="0" applyFill="1" applyBorder="1" applyAlignment="1">
      <alignment horizontal="center"/>
    </xf>
    <xf numFmtId="0" fontId="0" fillId="5" borderId="0" xfId="0" applyFill="1"/>
    <xf numFmtId="0" fontId="6" fillId="5" borderId="0" xfId="0" applyFont="1" applyFill="1"/>
    <xf numFmtId="0" fontId="6" fillId="5" borderId="1" xfId="0" applyFont="1" applyFill="1" applyBorder="1"/>
    <xf numFmtId="0" fontId="8" fillId="11" borderId="0" xfId="0" applyFont="1" applyFill="1"/>
    <xf numFmtId="0" fontId="8" fillId="11" borderId="3" xfId="0" applyFont="1" applyFill="1" applyBorder="1"/>
    <xf numFmtId="0" fontId="8" fillId="11" borderId="3" xfId="0" applyFont="1" applyFill="1" applyBorder="1" applyAlignment="1">
      <alignment horizontal="center"/>
    </xf>
    <xf numFmtId="0" fontId="8" fillId="11" borderId="0" xfId="0" applyFont="1" applyFill="1" applyAlignment="1">
      <alignment horizontal="center"/>
    </xf>
    <xf numFmtId="0" fontId="8" fillId="11" borderId="10" xfId="0" applyFont="1" applyFill="1" applyBorder="1" applyAlignment="1">
      <alignment horizontal="center"/>
    </xf>
    <xf numFmtId="0" fontId="8" fillId="11" borderId="9" xfId="0" applyFont="1" applyFill="1" applyBorder="1" applyAlignment="1">
      <alignment horizontal="center"/>
    </xf>
    <xf numFmtId="0" fontId="8" fillId="11" borderId="3" xfId="0" applyFont="1" applyFill="1" applyBorder="1" applyAlignment="1">
      <alignment horizontal="center" wrapText="1"/>
    </xf>
    <xf numFmtId="0" fontId="8" fillId="12" borderId="4" xfId="0" applyFont="1" applyFill="1" applyBorder="1"/>
    <xf numFmtId="0" fontId="8" fillId="12" borderId="0" xfId="0" applyFont="1" applyFill="1" applyAlignment="1">
      <alignment horizontal="center"/>
    </xf>
    <xf numFmtId="9" fontId="0" fillId="12" borderId="0" xfId="2" applyFont="1" applyFill="1" applyBorder="1" applyAlignment="1">
      <alignment horizontal="center"/>
    </xf>
    <xf numFmtId="0" fontId="0" fillId="12" borderId="0" xfId="0" applyFill="1" applyAlignment="1">
      <alignment horizontal="center"/>
    </xf>
    <xf numFmtId="0" fontId="8" fillId="12" borderId="4" xfId="0" applyFont="1" applyFill="1" applyBorder="1" applyAlignment="1">
      <alignment horizontal="center"/>
    </xf>
    <xf numFmtId="3" fontId="0" fillId="5" borderId="4" xfId="0" applyNumberFormat="1" applyFill="1" applyBorder="1" applyAlignment="1">
      <alignment horizontal="center"/>
    </xf>
    <xf numFmtId="173" fontId="0" fillId="5" borderId="0" xfId="0" applyNumberFormat="1" applyFill="1" applyAlignment="1">
      <alignment horizontal="center"/>
    </xf>
    <xf numFmtId="1" fontId="0" fillId="5" borderId="0" xfId="0" applyNumberFormat="1" applyFill="1" applyAlignment="1">
      <alignment horizontal="center"/>
    </xf>
    <xf numFmtId="14" fontId="0" fillId="5" borderId="0" xfId="0" applyNumberFormat="1" applyFill="1"/>
    <xf numFmtId="0" fontId="0" fillId="9" borderId="24" xfId="0" applyFill="1" applyBorder="1"/>
    <xf numFmtId="0" fontId="6" fillId="9" borderId="25" xfId="0" applyFont="1" applyFill="1" applyBorder="1"/>
    <xf numFmtId="171" fontId="0" fillId="5" borderId="0" xfId="0" applyNumberFormat="1" applyFill="1" applyAlignment="1">
      <alignment horizontal="center"/>
    </xf>
    <xf numFmtId="170" fontId="0" fillId="5" borderId="0" xfId="0" applyNumberFormat="1" applyFill="1" applyAlignment="1">
      <alignment horizontal="center"/>
    </xf>
    <xf numFmtId="0" fontId="0" fillId="5" borderId="1" xfId="0" applyFill="1" applyBorder="1"/>
    <xf numFmtId="0" fontId="10" fillId="11" borderId="11" xfId="0" applyFont="1" applyFill="1" applyBorder="1"/>
    <xf numFmtId="0" fontId="0" fillId="11" borderId="26" xfId="0" applyFill="1" applyBorder="1"/>
    <xf numFmtId="0" fontId="0" fillId="11" borderId="15" xfId="0" applyFill="1" applyBorder="1"/>
    <xf numFmtId="0" fontId="0" fillId="11" borderId="27" xfId="0" applyFill="1" applyBorder="1"/>
    <xf numFmtId="0" fontId="0" fillId="11" borderId="17" xfId="0" applyFill="1" applyBorder="1"/>
    <xf numFmtId="0" fontId="0" fillId="11" borderId="28" xfId="0" applyFill="1" applyBorder="1"/>
    <xf numFmtId="0" fontId="10" fillId="11" borderId="26" xfId="0" applyFont="1" applyFill="1" applyBorder="1"/>
    <xf numFmtId="175" fontId="0" fillId="5" borderId="0" xfId="3" applyNumberFormat="1" applyFont="1" applyFill="1" applyBorder="1" applyAlignment="1">
      <alignment horizontal="center"/>
    </xf>
    <xf numFmtId="0" fontId="0" fillId="5" borderId="1" xfId="0" applyFill="1" applyBorder="1" applyAlignment="1">
      <alignment horizontal="center"/>
    </xf>
    <xf numFmtId="0" fontId="5" fillId="0" borderId="9" xfId="0" applyFont="1" applyBorder="1" applyAlignment="1" applyProtection="1">
      <alignment horizontal="center"/>
      <protection locked="0"/>
    </xf>
    <xf numFmtId="0" fontId="5" fillId="0" borderId="9" xfId="2" applyNumberFormat="1" applyFont="1" applyFill="1" applyBorder="1" applyAlignment="1" applyProtection="1">
      <alignment horizontal="center"/>
      <protection locked="0"/>
    </xf>
    <xf numFmtId="174" fontId="5" fillId="0" borderId="9" xfId="3" applyNumberFormat="1" applyFont="1" applyFill="1" applyBorder="1" applyAlignment="1" applyProtection="1">
      <protection locked="0"/>
    </xf>
    <xf numFmtId="174" fontId="5" fillId="0" borderId="9" xfId="3" applyNumberFormat="1" applyFont="1" applyFill="1" applyBorder="1" applyAlignment="1" applyProtection="1">
      <alignment horizontal="center"/>
      <protection locked="0"/>
    </xf>
    <xf numFmtId="9" fontId="18" fillId="0" borderId="0" xfId="2" applyFont="1" applyFill="1" applyBorder="1" applyAlignment="1" applyProtection="1">
      <alignment horizontal="center"/>
      <protection locked="0"/>
    </xf>
    <xf numFmtId="14" fontId="0" fillId="0" borderId="0" xfId="0" applyNumberFormat="1" applyAlignment="1">
      <alignment horizontal="left"/>
    </xf>
    <xf numFmtId="0" fontId="6" fillId="0" borderId="0" xfId="0" applyFont="1" applyAlignment="1">
      <alignment horizontal="left" wrapText="1"/>
    </xf>
    <xf numFmtId="0" fontId="0" fillId="12" borderId="0" xfId="0" applyFill="1"/>
    <xf numFmtId="14" fontId="0" fillId="0" borderId="3" xfId="0" applyNumberFormat="1" applyBorder="1" applyAlignment="1">
      <alignment wrapText="1"/>
    </xf>
    <xf numFmtId="0" fontId="8" fillId="0" borderId="0" xfId="0" applyFont="1" applyAlignment="1">
      <alignment horizontal="center"/>
    </xf>
    <xf numFmtId="0" fontId="19" fillId="0" borderId="3" xfId="0" applyFont="1" applyBorder="1" applyAlignment="1">
      <alignment horizontal="center"/>
    </xf>
    <xf numFmtId="10" fontId="19" fillId="0" borderId="3" xfId="2" applyNumberFormat="1" applyFont="1" applyFill="1" applyBorder="1" applyAlignment="1">
      <alignment horizontal="center"/>
    </xf>
    <xf numFmtId="0" fontId="5" fillId="0" borderId="0" xfId="0" applyFont="1"/>
    <xf numFmtId="0" fontId="19" fillId="5" borderId="3" xfId="0" applyFont="1" applyFill="1" applyBorder="1" applyAlignment="1">
      <alignment horizontal="center"/>
    </xf>
    <xf numFmtId="10" fontId="19" fillId="5" borderId="5" xfId="2" applyNumberFormat="1" applyFont="1" applyFill="1" applyBorder="1" applyAlignment="1">
      <alignment horizontal="center"/>
    </xf>
    <xf numFmtId="10" fontId="19" fillId="5" borderId="3" xfId="2" applyNumberFormat="1" applyFont="1" applyFill="1" applyBorder="1" applyAlignment="1">
      <alignment horizontal="center"/>
    </xf>
    <xf numFmtId="0" fontId="0" fillId="0" borderId="3" xfId="0" applyBorder="1"/>
    <xf numFmtId="0" fontId="0" fillId="5" borderId="3" xfId="0" applyFill="1" applyBorder="1" applyAlignment="1">
      <alignment horizontal="center"/>
    </xf>
    <xf numFmtId="10" fontId="0" fillId="5" borderId="3" xfId="2" applyNumberFormat="1" applyFont="1" applyFill="1" applyBorder="1" applyAlignment="1">
      <alignment horizontal="center"/>
    </xf>
    <xf numFmtId="0" fontId="0" fillId="5" borderId="3" xfId="0" applyFill="1" applyBorder="1"/>
    <xf numFmtId="0" fontId="0" fillId="5" borderId="5" xfId="0" applyFill="1" applyBorder="1" applyAlignment="1">
      <alignment horizontal="center"/>
    </xf>
    <xf numFmtId="10" fontId="0" fillId="5" borderId="5" xfId="2" applyNumberFormat="1" applyFont="1" applyFill="1" applyBorder="1" applyAlignment="1">
      <alignment horizontal="center"/>
    </xf>
    <xf numFmtId="10" fontId="0" fillId="5" borderId="31" xfId="2" applyNumberFormat="1" applyFont="1" applyFill="1" applyBorder="1" applyAlignment="1">
      <alignment horizontal="center"/>
    </xf>
    <xf numFmtId="37" fontId="0" fillId="5" borderId="1" xfId="0" applyNumberFormat="1" applyFill="1" applyBorder="1" applyAlignment="1">
      <alignment horizontal="center"/>
    </xf>
    <xf numFmtId="37" fontId="0" fillId="5" borderId="5" xfId="0" applyNumberFormat="1" applyFill="1" applyBorder="1" applyAlignment="1">
      <alignment horizontal="center"/>
    </xf>
    <xf numFmtId="37" fontId="0" fillId="5" borderId="0" xfId="0" applyNumberFormat="1" applyFill="1" applyAlignment="1">
      <alignment horizontal="center"/>
    </xf>
    <xf numFmtId="37" fontId="0" fillId="5" borderId="3" xfId="0" applyNumberFormat="1" applyFill="1" applyBorder="1" applyAlignment="1">
      <alignment horizontal="center"/>
    </xf>
    <xf numFmtId="9" fontId="5" fillId="0" borderId="0" xfId="0" applyNumberFormat="1" applyFont="1" applyAlignment="1" applyProtection="1">
      <alignment horizontal="center"/>
      <protection locked="0"/>
    </xf>
    <xf numFmtId="9" fontId="5" fillId="0" borderId="0" xfId="2" applyFont="1" applyFill="1" applyBorder="1" applyAlignment="1" applyProtection="1">
      <alignment horizontal="center"/>
      <protection locked="0"/>
    </xf>
    <xf numFmtId="10" fontId="5" fillId="0" borderId="0" xfId="0" applyNumberFormat="1" applyFont="1" applyAlignment="1" applyProtection="1">
      <alignment horizontal="center"/>
      <protection locked="0"/>
    </xf>
    <xf numFmtId="0" fontId="5" fillId="0" borderId="0" xfId="0" applyFont="1" applyAlignment="1" applyProtection="1">
      <alignment horizontal="center"/>
      <protection locked="0"/>
    </xf>
    <xf numFmtId="3" fontId="5" fillId="5" borderId="0" xfId="0" applyNumberFormat="1" applyFont="1" applyFill="1" applyAlignment="1">
      <alignment horizontal="center"/>
    </xf>
    <xf numFmtId="14" fontId="5" fillId="0" borderId="10" xfId="0" applyNumberFormat="1" applyFont="1" applyBorder="1" applyAlignment="1" applyProtection="1">
      <alignment horizontal="center"/>
      <protection locked="0"/>
    </xf>
    <xf numFmtId="0" fontId="5" fillId="0" borderId="3" xfId="2" applyNumberFormat="1" applyFont="1" applyFill="1" applyBorder="1" applyAlignment="1" applyProtection="1">
      <alignment horizontal="center"/>
      <protection locked="0"/>
    </xf>
    <xf numFmtId="14" fontId="5" fillId="0" borderId="10" xfId="2" applyNumberFormat="1" applyFont="1" applyFill="1" applyBorder="1" applyAlignment="1" applyProtection="1">
      <alignment horizontal="center"/>
      <protection locked="0"/>
    </xf>
    <xf numFmtId="1" fontId="5" fillId="0" borderId="0" xfId="2" applyNumberFormat="1" applyFont="1" applyFill="1" applyBorder="1" applyAlignment="1" applyProtection="1">
      <alignment horizontal="center"/>
      <protection locked="0"/>
    </xf>
    <xf numFmtId="14" fontId="5" fillId="0" borderId="0" xfId="2" applyNumberFormat="1" applyFont="1" applyFill="1" applyBorder="1" applyAlignment="1" applyProtection="1">
      <alignment horizontal="center"/>
      <protection locked="0"/>
    </xf>
    <xf numFmtId="174" fontId="5" fillId="0" borderId="3" xfId="3" applyNumberFormat="1" applyFont="1" applyFill="1" applyBorder="1" applyAlignment="1" applyProtection="1">
      <protection locked="0"/>
    </xf>
    <xf numFmtId="174" fontId="5" fillId="0" borderId="3" xfId="3" applyNumberFormat="1" applyFont="1" applyFill="1" applyBorder="1" applyAlignment="1" applyProtection="1">
      <alignment horizontal="center"/>
      <protection locked="0"/>
    </xf>
    <xf numFmtId="41" fontId="0" fillId="0" borderId="1" xfId="0" applyNumberFormat="1" applyBorder="1" applyAlignment="1">
      <alignment horizontal="center"/>
    </xf>
    <xf numFmtId="41" fontId="0" fillId="0" borderId="30" xfId="0" applyNumberFormat="1" applyBorder="1" applyAlignment="1">
      <alignment horizontal="center"/>
    </xf>
    <xf numFmtId="41" fontId="0" fillId="0" borderId="5" xfId="0" applyNumberFormat="1" applyBorder="1" applyAlignment="1">
      <alignment horizontal="center"/>
    </xf>
    <xf numFmtId="41" fontId="0" fillId="0" borderId="1" xfId="0" applyNumberFormat="1" applyBorder="1"/>
    <xf numFmtId="41" fontId="0" fillId="0" borderId="0" xfId="0" applyNumberFormat="1" applyAlignment="1">
      <alignment horizontal="center"/>
    </xf>
    <xf numFmtId="41" fontId="0" fillId="0" borderId="3" xfId="0" applyNumberFormat="1" applyBorder="1" applyAlignment="1">
      <alignment horizontal="center"/>
    </xf>
    <xf numFmtId="41" fontId="0" fillId="0" borderId="0" xfId="0" applyNumberFormat="1"/>
    <xf numFmtId="175" fontId="6" fillId="5" borderId="0" xfId="3" applyNumberFormat="1" applyFont="1" applyFill="1" applyBorder="1" applyAlignment="1">
      <alignment horizontal="center"/>
    </xf>
    <xf numFmtId="14" fontId="0" fillId="5" borderId="0" xfId="0" applyNumberFormat="1" applyFill="1" applyAlignment="1">
      <alignment horizontal="center"/>
    </xf>
    <xf numFmtId="164" fontId="0" fillId="0" borderId="0" xfId="0" applyNumberFormat="1"/>
    <xf numFmtId="0" fontId="22" fillId="0" borderId="0" xfId="4" applyNumberFormat="1" applyFill="1" applyBorder="1"/>
    <xf numFmtId="173" fontId="5" fillId="0" borderId="3" xfId="0" applyNumberFormat="1" applyFont="1" applyBorder="1" applyAlignment="1" applyProtection="1">
      <alignment horizontal="center"/>
      <protection locked="0"/>
    </xf>
    <xf numFmtId="173" fontId="5" fillId="0" borderId="3" xfId="2" applyNumberFormat="1" applyFont="1" applyFill="1" applyBorder="1" applyAlignment="1" applyProtection="1">
      <alignment horizontal="center"/>
      <protection locked="0"/>
    </xf>
    <xf numFmtId="173" fontId="0" fillId="0" borderId="3" xfId="0" applyNumberFormat="1" applyBorder="1" applyAlignment="1" applyProtection="1">
      <alignment horizontal="center"/>
      <protection locked="0"/>
    </xf>
    <xf numFmtId="0" fontId="0" fillId="0" borderId="0" xfId="0" applyAlignment="1">
      <alignment horizontal="center" vertical="center"/>
    </xf>
    <xf numFmtId="0" fontId="0" fillId="5" borderId="15" xfId="0" applyFill="1" applyBorder="1" applyAlignment="1">
      <alignment horizontal="left" vertical="center" wrapText="1"/>
    </xf>
    <xf numFmtId="0" fontId="6" fillId="5" borderId="15" xfId="0" applyFont="1" applyFill="1" applyBorder="1" applyAlignment="1">
      <alignment horizontal="left" vertical="center"/>
    </xf>
    <xf numFmtId="49" fontId="5" fillId="0" borderId="3" xfId="0" applyNumberFormat="1" applyFont="1" applyBorder="1" applyAlignment="1" applyProtection="1">
      <alignment horizontal="center"/>
      <protection locked="0"/>
    </xf>
    <xf numFmtId="49" fontId="5" fillId="0" borderId="3" xfId="2" applyNumberFormat="1" applyFont="1" applyFill="1" applyBorder="1" applyAlignment="1" applyProtection="1">
      <alignment horizontal="center"/>
      <protection locked="0"/>
    </xf>
    <xf numFmtId="49" fontId="0" fillId="0" borderId="3" xfId="0" applyNumberFormat="1" applyBorder="1" applyAlignment="1" applyProtection="1">
      <alignment horizontal="center"/>
      <protection locked="0"/>
    </xf>
    <xf numFmtId="49" fontId="5" fillId="0" borderId="0" xfId="0" applyNumberFormat="1" applyFont="1" applyAlignment="1" applyProtection="1">
      <alignment horizontal="center"/>
      <protection locked="0"/>
    </xf>
    <xf numFmtId="49" fontId="5" fillId="0" borderId="0" xfId="2" applyNumberFormat="1" applyFont="1" applyFill="1" applyBorder="1" applyAlignment="1" applyProtection="1">
      <alignment horizontal="center"/>
      <protection locked="0"/>
    </xf>
    <xf numFmtId="49" fontId="0" fillId="0" borderId="0" xfId="0" applyNumberFormat="1" applyAlignment="1" applyProtection="1">
      <alignment horizontal="center"/>
      <protection locked="0"/>
    </xf>
    <xf numFmtId="0" fontId="0" fillId="0" borderId="3" xfId="0" applyBorder="1" applyAlignment="1">
      <alignment vertical="center"/>
    </xf>
    <xf numFmtId="0" fontId="0" fillId="10" borderId="0" xfId="0" applyFill="1"/>
    <xf numFmtId="0" fontId="0" fillId="10" borderId="0" xfId="0" applyFill="1" applyAlignment="1">
      <alignment horizontal="center" vertical="center"/>
    </xf>
    <xf numFmtId="0" fontId="0" fillId="10" borderId="0" xfId="0" applyFill="1" applyAlignment="1">
      <alignment vertical="center"/>
    </xf>
    <xf numFmtId="0" fontId="10" fillId="0" borderId="0" xfId="0" applyFont="1" applyAlignment="1">
      <alignment horizontal="right"/>
    </xf>
    <xf numFmtId="0" fontId="0" fillId="0" borderId="0" xfId="0" applyAlignment="1">
      <alignment horizontal="left" vertical="center" wrapText="1"/>
    </xf>
    <xf numFmtId="0" fontId="0" fillId="0" borderId="33" xfId="0" applyBorder="1"/>
    <xf numFmtId="0" fontId="0" fillId="0" borderId="8" xfId="0" applyBorder="1"/>
    <xf numFmtId="0" fontId="6" fillId="9" borderId="23" xfId="0" applyFont="1" applyFill="1" applyBorder="1" applyAlignment="1">
      <alignment wrapText="1"/>
    </xf>
    <xf numFmtId="14" fontId="0" fillId="10" borderId="0" xfId="0" applyNumberFormat="1" applyFill="1" applyAlignment="1" applyProtection="1">
      <alignment horizontal="center"/>
      <protection locked="0"/>
    </xf>
    <xf numFmtId="0" fontId="0" fillId="0" borderId="35" xfId="0" applyBorder="1"/>
    <xf numFmtId="0" fontId="0" fillId="0" borderId="35" xfId="0" applyBorder="1" applyAlignment="1">
      <alignment horizontal="center" vertical="center"/>
    </xf>
    <xf numFmtId="0" fontId="6" fillId="0" borderId="0" xfId="0" applyFont="1" applyProtection="1">
      <protection locked="0"/>
    </xf>
    <xf numFmtId="0" fontId="26" fillId="0" borderId="0" xfId="5" applyFont="1" applyAlignment="1">
      <alignment horizontal="left" vertical="top"/>
    </xf>
    <xf numFmtId="0" fontId="25" fillId="0" borderId="0" xfId="5" applyAlignment="1">
      <alignment vertical="top"/>
    </xf>
    <xf numFmtId="0" fontId="25" fillId="0" borderId="0" xfId="5" applyAlignment="1">
      <alignment vertical="top" wrapText="1"/>
    </xf>
    <xf numFmtId="0" fontId="26" fillId="0" borderId="0" xfId="5" applyFont="1" applyAlignment="1">
      <alignment vertical="top"/>
    </xf>
    <xf numFmtId="0" fontId="27" fillId="0" borderId="0" xfId="5" applyFont="1" applyAlignment="1">
      <alignment vertical="top"/>
    </xf>
    <xf numFmtId="0" fontId="27" fillId="0" borderId="0" xfId="5" applyFont="1" applyAlignment="1">
      <alignment vertical="top" wrapText="1"/>
    </xf>
    <xf numFmtId="14" fontId="25" fillId="0" borderId="0" xfId="5" applyNumberFormat="1" applyAlignment="1">
      <alignment vertical="top"/>
    </xf>
    <xf numFmtId="0" fontId="0" fillId="8" borderId="0" xfId="0" applyFill="1" applyAlignment="1">
      <alignment vertical="center"/>
    </xf>
    <xf numFmtId="0" fontId="25" fillId="0" borderId="0" xfId="5" quotePrefix="1" applyAlignment="1">
      <alignment vertical="top" wrapText="1"/>
    </xf>
    <xf numFmtId="14" fontId="5" fillId="0" borderId="33" xfId="0" applyNumberFormat="1" applyFont="1" applyBorder="1" applyAlignment="1">
      <alignment vertical="center"/>
    </xf>
    <xf numFmtId="14" fontId="5" fillId="0" borderId="3" xfId="0" applyNumberFormat="1" applyFont="1" applyBorder="1" applyAlignment="1">
      <alignment vertical="center"/>
    </xf>
    <xf numFmtId="14" fontId="5" fillId="0" borderId="8" xfId="0" applyNumberFormat="1" applyFont="1" applyBorder="1" applyAlignment="1">
      <alignment vertical="center"/>
    </xf>
    <xf numFmtId="14" fontId="5" fillId="0" borderId="37" xfId="0" applyNumberFormat="1" applyFont="1" applyBorder="1" applyAlignment="1">
      <alignment vertical="center"/>
    </xf>
    <xf numFmtId="176" fontId="0" fillId="0" borderId="0" xfId="1" applyNumberFormat="1" applyFont="1" applyFill="1" applyBorder="1"/>
    <xf numFmtId="174" fontId="0" fillId="0" borderId="0" xfId="3" applyNumberFormat="1" applyFont="1" applyFill="1" applyBorder="1"/>
    <xf numFmtId="176" fontId="0" fillId="0" borderId="0" xfId="0" applyNumberFormat="1"/>
    <xf numFmtId="0" fontId="0" fillId="9" borderId="0" xfId="0" applyFill="1"/>
    <xf numFmtId="0" fontId="6" fillId="5" borderId="15" xfId="0" applyFont="1" applyFill="1" applyBorder="1" applyAlignment="1">
      <alignment horizontal="left" vertical="center" wrapText="1"/>
    </xf>
    <xf numFmtId="14" fontId="0" fillId="0" borderId="38" xfId="0" applyNumberFormat="1" applyBorder="1" applyAlignment="1" applyProtection="1">
      <alignment horizontal="center" vertical="center"/>
      <protection locked="0"/>
    </xf>
    <xf numFmtId="14" fontId="0" fillId="0" borderId="39" xfId="0" applyNumberFormat="1" applyBorder="1" applyAlignment="1" applyProtection="1">
      <alignment horizontal="center" vertical="center"/>
      <protection locked="0"/>
    </xf>
    <xf numFmtId="14" fontId="0" fillId="0" borderId="40" xfId="0" applyNumberFormat="1" applyBorder="1" applyAlignment="1" applyProtection="1">
      <alignment horizontal="center" vertical="center"/>
      <protection locked="0"/>
    </xf>
    <xf numFmtId="9" fontId="5" fillId="0" borderId="38" xfId="0" applyNumberFormat="1" applyFont="1" applyBorder="1" applyAlignment="1" applyProtection="1">
      <alignment horizontal="center" vertical="center"/>
      <protection locked="0"/>
    </xf>
    <xf numFmtId="9" fontId="5" fillId="0" borderId="39" xfId="0" applyNumberFormat="1" applyFont="1" applyBorder="1" applyAlignment="1" applyProtection="1">
      <alignment horizontal="center" vertical="center"/>
      <protection locked="0"/>
    </xf>
    <xf numFmtId="9" fontId="5" fillId="0" borderId="41" xfId="0" applyNumberFormat="1" applyFont="1" applyBorder="1" applyAlignment="1" applyProtection="1">
      <alignment horizontal="center" vertical="center"/>
      <protection locked="0"/>
    </xf>
    <xf numFmtId="9" fontId="5" fillId="0" borderId="40" xfId="0" applyNumberFormat="1" applyFont="1" applyBorder="1" applyAlignment="1">
      <alignment horizontal="center" vertical="center"/>
    </xf>
    <xf numFmtId="49" fontId="0" fillId="0" borderId="43" xfId="0" applyNumberFormat="1" applyBorder="1" applyAlignment="1" applyProtection="1">
      <alignment horizontal="center" vertical="center" wrapText="1"/>
      <protection locked="0"/>
    </xf>
    <xf numFmtId="49" fontId="5" fillId="0" borderId="43" xfId="0" applyNumberFormat="1" applyFont="1" applyBorder="1" applyAlignment="1" applyProtection="1">
      <alignment horizontal="center" vertical="center" wrapText="1"/>
      <protection locked="0"/>
    </xf>
    <xf numFmtId="49" fontId="5" fillId="0" borderId="45" xfId="0" applyNumberFormat="1" applyFont="1" applyBorder="1" applyAlignment="1" applyProtection="1">
      <alignment horizontal="center" vertical="center" wrapText="1"/>
      <protection locked="0"/>
    </xf>
    <xf numFmtId="49" fontId="0" fillId="0" borderId="45" xfId="0" applyNumberFormat="1" applyBorder="1" applyAlignment="1" applyProtection="1">
      <alignment horizontal="center" vertical="center" wrapText="1"/>
      <protection locked="0"/>
    </xf>
    <xf numFmtId="49" fontId="0" fillId="0" borderId="19" xfId="2" applyNumberFormat="1" applyFont="1" applyFill="1" applyBorder="1" applyAlignment="1" applyProtection="1">
      <alignment horizontal="center" vertical="center" wrapText="1"/>
      <protection locked="0"/>
    </xf>
    <xf numFmtId="43" fontId="0" fillId="0" borderId="0" xfId="0" applyNumberFormat="1"/>
    <xf numFmtId="2" fontId="0" fillId="0" borderId="0" xfId="1" applyNumberFormat="1" applyFont="1" applyFill="1" applyBorder="1"/>
    <xf numFmtId="2" fontId="0" fillId="0" borderId="0" xfId="2" applyNumberFormat="1" applyFont="1" applyFill="1" applyBorder="1"/>
    <xf numFmtId="172" fontId="0" fillId="0" borderId="0" xfId="0" applyNumberFormat="1"/>
    <xf numFmtId="0" fontId="0" fillId="0" borderId="47" xfId="0" applyBorder="1" applyAlignment="1">
      <alignment horizontal="center" vertical="center"/>
    </xf>
    <xf numFmtId="1" fontId="0" fillId="0" borderId="0" xfId="2" applyNumberFormat="1" applyFont="1" applyFill="1" applyBorder="1"/>
    <xf numFmtId="177" fontId="0" fillId="0" borderId="0" xfId="0" applyNumberFormat="1"/>
    <xf numFmtId="178" fontId="0" fillId="0" borderId="0" xfId="0" applyNumberFormat="1"/>
    <xf numFmtId="0" fontId="2" fillId="4" borderId="0" xfId="0" applyFont="1" applyFill="1" applyAlignment="1">
      <alignment horizontal="center" vertical="center" textRotation="90" wrapText="1"/>
    </xf>
    <xf numFmtId="0" fontId="29" fillId="11" borderId="0" xfId="0" applyFont="1" applyFill="1" applyAlignment="1">
      <alignment horizontal="center"/>
    </xf>
    <xf numFmtId="0" fontId="2" fillId="7" borderId="0" xfId="0" applyFont="1" applyFill="1" applyAlignment="1">
      <alignment horizontal="center" vertical="center" textRotation="90" wrapText="1"/>
    </xf>
    <xf numFmtId="0" fontId="8" fillId="12" borderId="0" xfId="0" applyFont="1" applyFill="1"/>
    <xf numFmtId="14" fontId="5" fillId="5" borderId="0" xfId="0" applyNumberFormat="1" applyFont="1" applyFill="1" applyAlignment="1" applyProtection="1">
      <alignment horizontal="center"/>
      <protection locked="0"/>
    </xf>
    <xf numFmtId="0" fontId="5" fillId="5" borderId="0" xfId="0" applyFont="1" applyFill="1" applyAlignment="1" applyProtection="1">
      <alignment horizontal="center"/>
      <protection locked="0"/>
    </xf>
    <xf numFmtId="0" fontId="0" fillId="5" borderId="0" xfId="0" applyFill="1" applyAlignment="1" applyProtection="1">
      <alignment horizontal="center"/>
      <protection locked="0"/>
    </xf>
    <xf numFmtId="0" fontId="29" fillId="12" borderId="0" xfId="0" applyFont="1" applyFill="1" applyAlignment="1">
      <alignment horizontal="center"/>
    </xf>
    <xf numFmtId="2" fontId="5" fillId="5" borderId="0" xfId="0" applyNumberFormat="1" applyFont="1" applyFill="1" applyAlignment="1" applyProtection="1">
      <alignment horizontal="center"/>
      <protection locked="0"/>
    </xf>
    <xf numFmtId="0" fontId="8" fillId="11" borderId="48" xfId="0" applyFont="1" applyFill="1" applyBorder="1"/>
    <xf numFmtId="0" fontId="2" fillId="4" borderId="48" xfId="0" applyFont="1" applyFill="1" applyBorder="1" applyAlignment="1">
      <alignment horizontal="center" vertical="center" textRotation="90" wrapText="1"/>
    </xf>
    <xf numFmtId="9" fontId="5" fillId="0" borderId="48" xfId="0" applyNumberFormat="1" applyFont="1" applyBorder="1" applyAlignment="1" applyProtection="1">
      <alignment horizontal="center"/>
      <protection locked="0"/>
    </xf>
    <xf numFmtId="14" fontId="5" fillId="0" borderId="48" xfId="0" applyNumberFormat="1" applyFont="1" applyBorder="1" applyAlignment="1" applyProtection="1">
      <alignment horizontal="center"/>
      <protection locked="0"/>
    </xf>
    <xf numFmtId="0" fontId="5" fillId="0" borderId="48" xfId="0" applyFont="1" applyBorder="1" applyAlignment="1" applyProtection="1">
      <alignment horizontal="center"/>
      <protection locked="0"/>
    </xf>
    <xf numFmtId="0" fontId="0" fillId="0" borderId="48" xfId="0" applyBorder="1" applyAlignment="1" applyProtection="1">
      <alignment horizontal="center"/>
      <protection locked="0"/>
    </xf>
    <xf numFmtId="0" fontId="8" fillId="12" borderId="48" xfId="0" applyFont="1" applyFill="1" applyBorder="1"/>
    <xf numFmtId="0" fontId="8" fillId="12" borderId="48" xfId="0" applyFont="1" applyFill="1" applyBorder="1" applyAlignment="1">
      <alignment horizontal="center"/>
    </xf>
    <xf numFmtId="0" fontId="2" fillId="7" borderId="48" xfId="0" applyFont="1" applyFill="1" applyBorder="1" applyAlignment="1">
      <alignment horizontal="center" vertical="center" textRotation="90" wrapText="1"/>
    </xf>
    <xf numFmtId="14" fontId="5" fillId="5" borderId="48" xfId="0" applyNumberFormat="1" applyFont="1" applyFill="1" applyBorder="1" applyAlignment="1" applyProtection="1">
      <alignment horizontal="center"/>
      <protection locked="0"/>
    </xf>
    <xf numFmtId="0" fontId="5" fillId="5" borderId="48" xfId="0" applyFont="1" applyFill="1" applyBorder="1" applyAlignment="1" applyProtection="1">
      <alignment horizontal="center"/>
      <protection locked="0"/>
    </xf>
    <xf numFmtId="0" fontId="0" fillId="5" borderId="48" xfId="0" applyFill="1" applyBorder="1" applyAlignment="1" applyProtection="1">
      <alignment horizontal="center"/>
      <protection locked="0"/>
    </xf>
    <xf numFmtId="9" fontId="5" fillId="0" borderId="39" xfId="0" applyNumberFormat="1" applyFont="1" applyBorder="1" applyAlignment="1">
      <alignment horizontal="center" vertical="center"/>
    </xf>
    <xf numFmtId="9" fontId="5" fillId="0" borderId="51" xfId="0" applyNumberFormat="1" applyFont="1" applyBorder="1" applyAlignment="1">
      <alignment horizontal="center" vertical="center"/>
    </xf>
    <xf numFmtId="14" fontId="5" fillId="0" borderId="52" xfId="0" applyNumberFormat="1" applyFont="1" applyBorder="1" applyAlignment="1">
      <alignment vertical="center"/>
    </xf>
    <xf numFmtId="9" fontId="0" fillId="0" borderId="0" xfId="2" applyFont="1" applyFill="1" applyBorder="1" applyAlignment="1">
      <alignment horizontal="center"/>
    </xf>
    <xf numFmtId="3" fontId="7" fillId="0" borderId="54" xfId="0" applyNumberFormat="1" applyFont="1" applyBorder="1" applyAlignment="1" applyProtection="1">
      <alignment horizontal="center" vertical="center"/>
      <protection hidden="1"/>
    </xf>
    <xf numFmtId="37" fontId="7" fillId="0" borderId="54" xfId="0" applyNumberFormat="1" applyFont="1" applyBorder="1" applyAlignment="1" applyProtection="1">
      <alignment horizontal="center" vertical="center"/>
      <protection hidden="1"/>
    </xf>
    <xf numFmtId="179" fontId="0" fillId="5" borderId="5" xfId="0" applyNumberFormat="1" applyFill="1" applyBorder="1" applyAlignment="1">
      <alignment horizontal="center"/>
    </xf>
    <xf numFmtId="179" fontId="0" fillId="5" borderId="1" xfId="0" applyNumberFormat="1" applyFill="1" applyBorder="1" applyAlignment="1">
      <alignment horizontal="center"/>
    </xf>
    <xf numFmtId="179" fontId="0" fillId="5" borderId="0" xfId="0" applyNumberFormat="1" applyFill="1" applyAlignment="1">
      <alignment horizontal="center"/>
    </xf>
    <xf numFmtId="2" fontId="8" fillId="12" borderId="0" xfId="0" applyNumberFormat="1" applyFont="1" applyFill="1" applyAlignment="1">
      <alignment horizontal="center"/>
    </xf>
    <xf numFmtId="0" fontId="24" fillId="0" borderId="0" xfId="0" applyFont="1" applyAlignment="1">
      <alignment horizontal="left" vertical="center" wrapText="1"/>
    </xf>
    <xf numFmtId="0" fontId="0" fillId="8" borderId="3" xfId="0" applyFill="1" applyBorder="1" applyAlignment="1">
      <alignment vertical="center"/>
    </xf>
    <xf numFmtId="49" fontId="0" fillId="0" borderId="43" xfId="0" applyNumberFormat="1" applyBorder="1" applyAlignment="1" applyProtection="1">
      <alignment horizontal="left" vertical="center" wrapText="1"/>
      <protection locked="0"/>
    </xf>
    <xf numFmtId="0" fontId="32" fillId="5" borderId="17" xfId="0" applyFont="1" applyFill="1" applyBorder="1" applyAlignment="1">
      <alignment horizontal="left" vertical="center" wrapText="1"/>
    </xf>
    <xf numFmtId="0" fontId="35" fillId="0" borderId="0" xfId="0" applyFont="1" applyAlignment="1">
      <alignment horizontal="center"/>
    </xf>
    <xf numFmtId="2" fontId="0" fillId="0" borderId="20" xfId="0" applyNumberFormat="1" applyBorder="1" applyAlignment="1">
      <alignment horizontal="center" vertical="center"/>
    </xf>
    <xf numFmtId="2" fontId="0" fillId="0" borderId="54" xfId="0" applyNumberFormat="1" applyBorder="1" applyAlignment="1">
      <alignment horizontal="center" vertical="center"/>
    </xf>
    <xf numFmtId="0" fontId="0" fillId="0" borderId="59" xfId="0" applyBorder="1" applyAlignment="1">
      <alignment vertical="center" wrapText="1"/>
    </xf>
    <xf numFmtId="174" fontId="0" fillId="0" borderId="59" xfId="3" applyNumberFormat="1" applyFont="1" applyBorder="1" applyAlignment="1">
      <alignment vertical="center" wrapText="1"/>
    </xf>
    <xf numFmtId="0" fontId="0" fillId="0" borderId="59" xfId="0" applyBorder="1" applyAlignment="1">
      <alignment horizontal="center" vertical="center" wrapText="1"/>
    </xf>
    <xf numFmtId="0" fontId="0" fillId="0" borderId="59" xfId="0" applyBorder="1"/>
    <xf numFmtId="0" fontId="0" fillId="0" borderId="59" xfId="0" applyBorder="1" applyAlignment="1">
      <alignment horizontal="right"/>
    </xf>
    <xf numFmtId="173" fontId="0" fillId="0" borderId="59" xfId="0" applyNumberFormat="1" applyBorder="1" applyAlignment="1">
      <alignment vertical="center" wrapText="1"/>
    </xf>
    <xf numFmtId="173" fontId="0" fillId="0" borderId="59" xfId="1" applyNumberFormat="1" applyFont="1" applyBorder="1" applyAlignment="1">
      <alignment vertical="center" wrapText="1"/>
    </xf>
    <xf numFmtId="0" fontId="6" fillId="0" borderId="59" xfId="0" applyFont="1" applyBorder="1" applyAlignment="1">
      <alignment vertical="center" wrapText="1"/>
    </xf>
    <xf numFmtId="0" fontId="6" fillId="0" borderId="59" xfId="0" applyFont="1" applyBorder="1" applyAlignment="1">
      <alignment horizontal="center" vertical="center" wrapText="1"/>
    </xf>
    <xf numFmtId="2" fontId="0" fillId="0" borderId="59" xfId="0" applyNumberFormat="1" applyBorder="1" applyAlignment="1">
      <alignment horizontal="center" vertical="center" wrapText="1"/>
    </xf>
    <xf numFmtId="180" fontId="0" fillId="0" borderId="59" xfId="0" applyNumberFormat="1" applyBorder="1" applyAlignment="1">
      <alignment horizontal="center" vertical="center" wrapText="1"/>
    </xf>
    <xf numFmtId="181" fontId="0" fillId="0" borderId="59" xfId="0" applyNumberFormat="1" applyBorder="1" applyAlignment="1">
      <alignment horizontal="center" vertical="center" wrapText="1"/>
    </xf>
    <xf numFmtId="9" fontId="5" fillId="0" borderId="0" xfId="2" applyFont="1" applyBorder="1" applyAlignment="1" applyProtection="1">
      <alignment horizontal="center"/>
      <protection locked="0"/>
    </xf>
    <xf numFmtId="14" fontId="0" fillId="0" borderId="60" xfId="0" applyNumberFormat="1" applyBorder="1" applyAlignment="1" applyProtection="1">
      <alignment horizontal="center" vertical="center"/>
      <protection locked="0"/>
    </xf>
    <xf numFmtId="14" fontId="0" fillId="0" borderId="51" xfId="0" applyNumberFormat="1" applyBorder="1" applyAlignment="1" applyProtection="1">
      <alignment horizontal="center" vertical="center"/>
      <protection locked="0"/>
    </xf>
    <xf numFmtId="14" fontId="0" fillId="0" borderId="61" xfId="0" applyNumberFormat="1" applyBorder="1" applyAlignment="1" applyProtection="1">
      <alignment horizontal="center" vertical="center"/>
      <protection locked="0"/>
    </xf>
    <xf numFmtId="3" fontId="36" fillId="0" borderId="0" xfId="0" applyNumberFormat="1" applyFont="1" applyAlignment="1">
      <alignment horizontal="center" vertical="center"/>
    </xf>
    <xf numFmtId="0" fontId="0" fillId="0" borderId="0" xfId="0" quotePrefix="1"/>
    <xf numFmtId="44" fontId="0" fillId="0" borderId="0" xfId="0" applyNumberFormat="1"/>
    <xf numFmtId="0" fontId="0" fillId="5" borderId="62" xfId="0" applyFill="1" applyBorder="1" applyAlignment="1" applyProtection="1">
      <alignment horizontal="left" vertical="center" wrapText="1"/>
      <protection locked="0"/>
    </xf>
    <xf numFmtId="0" fontId="39" fillId="5" borderId="15" xfId="0" applyFont="1" applyFill="1" applyBorder="1" applyAlignment="1">
      <alignment horizontal="left" vertical="center" wrapText="1"/>
    </xf>
    <xf numFmtId="0" fontId="39" fillId="5" borderId="58" xfId="0" applyFont="1" applyFill="1" applyBorder="1" applyAlignment="1">
      <alignment horizontal="left" vertical="center" wrapText="1"/>
    </xf>
    <xf numFmtId="0" fontId="37" fillId="5" borderId="63" xfId="0" applyFont="1" applyFill="1" applyBorder="1" applyAlignment="1">
      <alignment horizontal="left" vertical="center" wrapText="1"/>
    </xf>
    <xf numFmtId="0" fontId="39" fillId="5" borderId="17" xfId="0" applyFont="1" applyFill="1" applyBorder="1" applyAlignment="1">
      <alignment horizontal="left" vertical="center" wrapText="1"/>
    </xf>
    <xf numFmtId="0" fontId="0" fillId="13" borderId="0" xfId="0" applyFill="1"/>
    <xf numFmtId="0" fontId="0" fillId="13" borderId="0" xfId="0" applyFill="1" applyAlignment="1">
      <alignment vertical="center"/>
    </xf>
    <xf numFmtId="0" fontId="0" fillId="13" borderId="0" xfId="0" applyFill="1" applyAlignment="1">
      <alignment horizontal="center" vertical="center"/>
    </xf>
    <xf numFmtId="0" fontId="23" fillId="0" borderId="0" xfId="0" applyFont="1"/>
    <xf numFmtId="0" fontId="6" fillId="0" borderId="0" xfId="0" applyFont="1" applyAlignment="1">
      <alignment horizontal="left" vertical="center"/>
    </xf>
    <xf numFmtId="14" fontId="0" fillId="0" borderId="0" xfId="0" applyNumberFormat="1" applyAlignment="1">
      <alignment horizontal="center" vertical="center"/>
    </xf>
    <xf numFmtId="0" fontId="6" fillId="0" borderId="0" xfId="0" applyFont="1" applyAlignment="1">
      <alignment vertical="center"/>
    </xf>
    <xf numFmtId="14" fontId="5" fillId="0" borderId="0" xfId="0" applyNumberFormat="1" applyFont="1" applyAlignment="1">
      <alignment vertical="center"/>
    </xf>
    <xf numFmtId="0" fontId="6" fillId="0" borderId="0" xfId="0" applyFont="1" applyAlignment="1">
      <alignment horizontal="center" vertical="center"/>
    </xf>
    <xf numFmtId="9" fontId="0" fillId="0" borderId="0" xfId="2" applyFont="1" applyFill="1" applyAlignment="1">
      <alignment horizontal="center" vertical="center"/>
    </xf>
    <xf numFmtId="9" fontId="0" fillId="0" borderId="0" xfId="0" applyNumberFormat="1" applyAlignment="1">
      <alignment horizontal="center" vertical="center"/>
    </xf>
    <xf numFmtId="3" fontId="0" fillId="0" borderId="0" xfId="0" applyNumberFormat="1" applyAlignment="1">
      <alignment horizontal="center" vertical="center"/>
    </xf>
    <xf numFmtId="0" fontId="6" fillId="0" borderId="0" xfId="0" applyFont="1" applyAlignment="1">
      <alignment horizontal="left" vertical="center" wrapText="1"/>
    </xf>
    <xf numFmtId="173" fontId="0" fillId="0" borderId="0" xfId="2" applyNumberFormat="1" applyFont="1" applyFill="1" applyAlignment="1">
      <alignment horizontal="center" vertical="center"/>
    </xf>
    <xf numFmtId="1" fontId="0" fillId="0" borderId="0" xfId="2" applyNumberFormat="1" applyFont="1" applyFill="1" applyAlignment="1">
      <alignment horizontal="center" vertical="center"/>
    </xf>
    <xf numFmtId="14" fontId="0" fillId="0" borderId="0" xfId="2" applyNumberFormat="1" applyFont="1" applyFill="1" applyAlignment="1">
      <alignment horizontal="center" vertical="center"/>
    </xf>
    <xf numFmtId="0" fontId="2" fillId="8" borderId="0" xfId="0" applyFont="1" applyFill="1"/>
    <xf numFmtId="0" fontId="2" fillId="8" borderId="0" xfId="0" applyFont="1" applyFill="1" applyAlignment="1">
      <alignment horizontal="center" vertical="center"/>
    </xf>
    <xf numFmtId="0" fontId="31" fillId="5" borderId="15" xfId="0" applyFont="1" applyFill="1" applyBorder="1" applyAlignment="1">
      <alignment horizontal="left" vertical="center" wrapText="1"/>
    </xf>
    <xf numFmtId="0" fontId="13" fillId="13" borderId="0" xfId="0" applyFont="1" applyFill="1"/>
    <xf numFmtId="0" fontId="1" fillId="13" borderId="0" xfId="0" applyFont="1" applyFill="1"/>
    <xf numFmtId="0" fontId="2" fillId="13" borderId="0" xfId="0" applyFont="1" applyFill="1"/>
    <xf numFmtId="0" fontId="19" fillId="0" borderId="0" xfId="0" applyFont="1"/>
    <xf numFmtId="0" fontId="5" fillId="0" borderId="0" xfId="0" applyFont="1" applyAlignment="1">
      <alignment horizontal="left" indent="1"/>
    </xf>
    <xf numFmtId="0" fontId="19" fillId="0" borderId="0" xfId="0" applyFont="1" applyAlignment="1">
      <alignment vertical="center"/>
    </xf>
    <xf numFmtId="0" fontId="5" fillId="0" borderId="0" xfId="0" applyFont="1" applyAlignment="1">
      <alignment vertical="center"/>
    </xf>
    <xf numFmtId="0" fontId="5" fillId="0" borderId="0" xfId="0" applyFont="1" applyAlignment="1">
      <alignment horizontal="left" vertical="center" indent="1"/>
    </xf>
    <xf numFmtId="0" fontId="0" fillId="0" borderId="0" xfId="0" applyAlignment="1">
      <alignment vertical="top"/>
    </xf>
    <xf numFmtId="0" fontId="0" fillId="0" borderId="0" xfId="0" applyAlignment="1">
      <alignment vertical="top" wrapText="1"/>
    </xf>
    <xf numFmtId="0" fontId="4" fillId="0" borderId="0" xfId="0" applyFont="1"/>
    <xf numFmtId="0" fontId="29" fillId="14" borderId="11" xfId="0" applyFont="1" applyFill="1" applyBorder="1" applyAlignment="1">
      <alignment horizontal="left" vertical="center"/>
    </xf>
    <xf numFmtId="0" fontId="1" fillId="14" borderId="12" xfId="0" applyFont="1" applyFill="1" applyBorder="1" applyAlignment="1">
      <alignment vertical="center"/>
    </xf>
    <xf numFmtId="0" fontId="2" fillId="14" borderId="26" xfId="0" applyFont="1" applyFill="1" applyBorder="1" applyAlignment="1">
      <alignment vertical="center"/>
    </xf>
    <xf numFmtId="0" fontId="29" fillId="14" borderId="26" xfId="0" applyFont="1" applyFill="1" applyBorder="1" applyAlignment="1">
      <alignment vertical="center"/>
    </xf>
    <xf numFmtId="0" fontId="29" fillId="14" borderId="11" xfId="0" applyFont="1" applyFill="1" applyBorder="1"/>
    <xf numFmtId="0" fontId="2" fillId="14" borderId="12" xfId="0" applyFont="1" applyFill="1" applyBorder="1" applyAlignment="1">
      <alignment vertical="center"/>
    </xf>
    <xf numFmtId="0" fontId="29" fillId="14" borderId="44" xfId="0" applyFont="1" applyFill="1" applyBorder="1" applyAlignment="1">
      <alignment vertical="center"/>
    </xf>
    <xf numFmtId="0" fontId="29" fillId="14" borderId="14" xfId="0" applyFont="1" applyFill="1" applyBorder="1" applyAlignment="1">
      <alignment vertical="center"/>
    </xf>
    <xf numFmtId="0" fontId="29" fillId="14" borderId="56" xfId="0" applyFont="1" applyFill="1" applyBorder="1"/>
    <xf numFmtId="0" fontId="29" fillId="14" borderId="57" xfId="0" applyFont="1" applyFill="1" applyBorder="1"/>
    <xf numFmtId="0" fontId="29" fillId="14" borderId="55" xfId="0" applyFont="1" applyFill="1" applyBorder="1" applyAlignment="1">
      <alignment vertical="center"/>
    </xf>
    <xf numFmtId="0" fontId="10" fillId="15" borderId="11" xfId="0" applyFont="1" applyFill="1" applyBorder="1"/>
    <xf numFmtId="0" fontId="10" fillId="15" borderId="15" xfId="0" applyFont="1" applyFill="1" applyBorder="1"/>
    <xf numFmtId="0" fontId="8" fillId="15" borderId="15" xfId="0" applyFont="1" applyFill="1" applyBorder="1" applyAlignment="1" applyProtection="1">
      <alignment vertical="center"/>
      <protection hidden="1"/>
    </xf>
    <xf numFmtId="0" fontId="0" fillId="15" borderId="17" xfId="0" applyFill="1" applyBorder="1" applyAlignment="1">
      <alignment vertical="center"/>
    </xf>
    <xf numFmtId="0" fontId="0" fillId="15" borderId="1" xfId="0" applyFill="1" applyBorder="1" applyAlignment="1">
      <alignment vertical="center"/>
    </xf>
    <xf numFmtId="0" fontId="0" fillId="15" borderId="28" xfId="0" applyFill="1" applyBorder="1" applyAlignment="1">
      <alignment vertical="center"/>
    </xf>
    <xf numFmtId="0" fontId="35" fillId="15" borderId="0" xfId="0" applyFont="1" applyFill="1" applyAlignment="1">
      <alignment horizontal="center"/>
    </xf>
    <xf numFmtId="0" fontId="34" fillId="15" borderId="0" xfId="0" applyFont="1" applyFill="1"/>
    <xf numFmtId="0" fontId="0" fillId="15" borderId="0" xfId="0" applyFill="1"/>
    <xf numFmtId="0" fontId="0" fillId="15" borderId="27" xfId="0" applyFill="1" applyBorder="1"/>
    <xf numFmtId="0" fontId="0" fillId="15" borderId="0" xfId="0" applyFill="1" applyAlignment="1">
      <alignment vertical="center"/>
    </xf>
    <xf numFmtId="2" fontId="0" fillId="15" borderId="0" xfId="0" applyNumberFormat="1" applyFill="1" applyAlignment="1">
      <alignment horizontal="center" vertical="center"/>
    </xf>
    <xf numFmtId="0" fontId="0" fillId="15" borderId="27" xfId="0" applyFill="1" applyBorder="1" applyAlignment="1">
      <alignment vertical="center"/>
    </xf>
    <xf numFmtId="169" fontId="25" fillId="0" borderId="0" xfId="5" applyNumberFormat="1" applyAlignment="1">
      <alignment vertical="top"/>
    </xf>
    <xf numFmtId="0" fontId="31" fillId="5" borderId="17" xfId="0" applyFont="1" applyFill="1" applyBorder="1" applyAlignment="1">
      <alignment horizontal="left" vertical="center" wrapText="1"/>
    </xf>
    <xf numFmtId="0" fontId="32" fillId="5" borderId="15" xfId="0" applyFont="1" applyFill="1" applyBorder="1" applyAlignment="1">
      <alignment horizontal="left" vertical="center" wrapText="1"/>
    </xf>
    <xf numFmtId="0" fontId="31" fillId="5" borderId="63" xfId="0" applyFont="1" applyFill="1" applyBorder="1" applyAlignment="1">
      <alignment horizontal="left" vertical="center" wrapText="1"/>
    </xf>
    <xf numFmtId="0" fontId="31" fillId="5" borderId="64" xfId="0" applyFont="1" applyFill="1" applyBorder="1" applyAlignment="1">
      <alignment horizontal="left" vertical="center" wrapText="1"/>
    </xf>
    <xf numFmtId="0" fontId="44" fillId="0" borderId="0" xfId="5" applyFont="1" applyAlignment="1">
      <alignment vertical="top"/>
    </xf>
    <xf numFmtId="14" fontId="44" fillId="0" borderId="0" xfId="5" applyNumberFormat="1" applyFont="1" applyAlignment="1">
      <alignment vertical="top"/>
    </xf>
    <xf numFmtId="0" fontId="44" fillId="0" borderId="0" xfId="5" applyFont="1" applyAlignment="1">
      <alignment vertical="top" wrapText="1"/>
    </xf>
    <xf numFmtId="0" fontId="30" fillId="5" borderId="15" xfId="0" applyFont="1" applyFill="1" applyBorder="1" applyAlignment="1">
      <alignment horizontal="left" vertical="center" wrapText="1"/>
    </xf>
    <xf numFmtId="0" fontId="0" fillId="0" borderId="0" xfId="0" applyAlignment="1">
      <alignment horizontal="left" vertical="center" wrapText="1"/>
    </xf>
    <xf numFmtId="0" fontId="11" fillId="0" borderId="0" xfId="0" applyFont="1" applyAlignment="1">
      <alignment horizontal="center"/>
    </xf>
    <xf numFmtId="0" fontId="29" fillId="4" borderId="0" xfId="0" applyFont="1" applyFill="1" applyAlignment="1">
      <alignment horizontal="center"/>
    </xf>
    <xf numFmtId="0" fontId="29" fillId="7" borderId="0" xfId="0" applyFont="1" applyFill="1" applyAlignment="1">
      <alignment horizontal="center"/>
    </xf>
    <xf numFmtId="0" fontId="29" fillId="7" borderId="48" xfId="0" applyFont="1" applyFill="1" applyBorder="1" applyAlignment="1">
      <alignment horizontal="center"/>
    </xf>
    <xf numFmtId="0" fontId="8" fillId="11" borderId="3" xfId="0" applyFont="1" applyFill="1" applyBorder="1" applyAlignment="1">
      <alignment horizontal="center"/>
    </xf>
    <xf numFmtId="0" fontId="8" fillId="11" borderId="0" xfId="0" applyFont="1" applyFill="1" applyAlignment="1">
      <alignment horizontal="center"/>
    </xf>
    <xf numFmtId="0" fontId="8" fillId="11" borderId="10" xfId="0" applyFont="1" applyFill="1" applyBorder="1" applyAlignment="1">
      <alignment horizontal="center"/>
    </xf>
    <xf numFmtId="14" fontId="5" fillId="0" borderId="23" xfId="0" applyNumberFormat="1" applyFont="1" applyBorder="1" applyAlignment="1" applyProtection="1">
      <alignment horizontal="center" vertical="center"/>
      <protection locked="0"/>
    </xf>
    <xf numFmtId="14" fontId="5" fillId="0" borderId="24" xfId="0" applyNumberFormat="1" applyFont="1" applyBorder="1" applyAlignment="1" applyProtection="1">
      <alignment horizontal="center" vertical="center"/>
      <protection locked="0"/>
    </xf>
    <xf numFmtId="14" fontId="5" fillId="0" borderId="23" xfId="0" applyNumberFormat="1" applyFont="1" applyBorder="1" applyAlignment="1">
      <alignment horizontal="center" vertical="center" wrapText="1"/>
    </xf>
    <xf numFmtId="14" fontId="5" fillId="0" borderId="25" xfId="0" applyNumberFormat="1" applyFont="1" applyBorder="1" applyAlignment="1">
      <alignment horizontal="center" vertical="center" wrapText="1"/>
    </xf>
    <xf numFmtId="9" fontId="5" fillId="0" borderId="23" xfId="0" applyNumberFormat="1" applyFont="1" applyBorder="1" applyAlignment="1" applyProtection="1">
      <alignment horizontal="center" vertical="center"/>
      <protection locked="0"/>
    </xf>
    <xf numFmtId="9" fontId="5" fillId="0" borderId="24" xfId="0" applyNumberFormat="1" applyFont="1" applyBorder="1" applyAlignment="1" applyProtection="1">
      <alignment horizontal="center" vertical="center"/>
      <protection locked="0"/>
    </xf>
    <xf numFmtId="49" fontId="5" fillId="0" borderId="49" xfId="0" applyNumberFormat="1" applyFont="1" applyBorder="1" applyAlignment="1" applyProtection="1">
      <alignment horizontal="center" vertical="center" wrapText="1"/>
      <protection locked="0"/>
    </xf>
    <xf numFmtId="49" fontId="5" fillId="0" borderId="16" xfId="0" applyNumberFormat="1" applyFont="1" applyBorder="1" applyAlignment="1" applyProtection="1">
      <alignment horizontal="center" vertical="center" wrapText="1"/>
      <protection locked="0"/>
    </xf>
    <xf numFmtId="49" fontId="5" fillId="0" borderId="50" xfId="0" applyNumberFormat="1" applyFont="1" applyBorder="1" applyAlignment="1" applyProtection="1">
      <alignment horizontal="center" vertical="center" wrapText="1"/>
      <protection locked="0"/>
    </xf>
    <xf numFmtId="0" fontId="6" fillId="5" borderId="15" xfId="0" applyFont="1" applyFill="1" applyBorder="1" applyAlignment="1">
      <alignment horizontal="left" vertical="center" wrapText="1"/>
    </xf>
    <xf numFmtId="0" fontId="39" fillId="5" borderId="36" xfId="0" applyFont="1" applyFill="1" applyBorder="1" applyAlignment="1">
      <alignment horizontal="left" vertical="center" wrapText="1"/>
    </xf>
    <xf numFmtId="0" fontId="0" fillId="5" borderId="36" xfId="0" applyFill="1" applyBorder="1" applyAlignment="1">
      <alignment horizontal="left" vertical="center" wrapText="1"/>
    </xf>
    <xf numFmtId="0" fontId="0" fillId="5" borderId="15" xfId="0" applyFill="1" applyBorder="1" applyAlignment="1">
      <alignment horizontal="left" vertical="center" wrapText="1"/>
    </xf>
    <xf numFmtId="0" fontId="40" fillId="5" borderId="36" xfId="0" applyFont="1" applyFill="1" applyBorder="1" applyAlignment="1">
      <alignment horizontal="left" vertical="center" wrapText="1"/>
    </xf>
    <xf numFmtId="0" fontId="6" fillId="5" borderId="36" xfId="0" applyFont="1" applyFill="1" applyBorder="1" applyAlignment="1">
      <alignment horizontal="left" vertical="center" wrapText="1"/>
    </xf>
    <xf numFmtId="1" fontId="0" fillId="0" borderId="59" xfId="0" applyNumberFormat="1" applyBorder="1" applyAlignment="1">
      <alignment horizontal="center" vertical="center"/>
    </xf>
    <xf numFmtId="0" fontId="0" fillId="0" borderId="59" xfId="0" applyBorder="1" applyAlignment="1">
      <alignment horizontal="center" vertical="center"/>
    </xf>
    <xf numFmtId="0" fontId="0" fillId="0" borderId="65" xfId="0" applyBorder="1" applyAlignment="1" applyProtection="1">
      <alignment horizontal="center" vertical="center"/>
      <protection locked="0"/>
    </xf>
    <xf numFmtId="49" fontId="0" fillId="0" borderId="49" xfId="0" applyNumberFormat="1" applyBorder="1" applyAlignment="1" applyProtection="1">
      <alignment horizontal="center" vertical="center" wrapText="1"/>
      <protection locked="0"/>
    </xf>
    <xf numFmtId="49" fontId="0" fillId="0" borderId="50" xfId="0" applyNumberFormat="1" applyBorder="1" applyAlignment="1" applyProtection="1">
      <alignment horizontal="center" vertical="center" wrapText="1"/>
      <protection locked="0"/>
    </xf>
    <xf numFmtId="9" fontId="0" fillId="0" borderId="34" xfId="2" applyFont="1" applyFill="1" applyBorder="1" applyAlignment="1" applyProtection="1">
      <alignment horizontal="center" vertical="center"/>
      <protection locked="0"/>
    </xf>
    <xf numFmtId="9" fontId="0" fillId="0" borderId="42" xfId="2" applyFont="1" applyFill="1"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14" fontId="0" fillId="0" borderId="23" xfId="0" applyNumberFormat="1" applyBorder="1" applyAlignment="1" applyProtection="1">
      <alignment horizontal="center" vertical="center"/>
      <protection locked="0"/>
    </xf>
    <xf numFmtId="14" fontId="0" fillId="0" borderId="24" xfId="0" applyNumberFormat="1" applyBorder="1" applyAlignment="1" applyProtection="1">
      <alignment horizontal="center" vertical="center"/>
      <protection locked="0"/>
    </xf>
    <xf numFmtId="0" fontId="0" fillId="0" borderId="23" xfId="0"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14" fontId="5" fillId="0" borderId="34" xfId="0" applyNumberFormat="1" applyFont="1" applyBorder="1" applyAlignment="1" applyProtection="1">
      <alignment horizontal="center" vertical="center"/>
      <protection locked="0"/>
    </xf>
    <xf numFmtId="14" fontId="5" fillId="0" borderId="42" xfId="0" applyNumberFormat="1" applyFont="1" applyBorder="1" applyAlignment="1" applyProtection="1">
      <alignment horizontal="center" vertical="center"/>
      <protection locked="0"/>
    </xf>
    <xf numFmtId="173" fontId="0" fillId="0" borderId="23" xfId="0" applyNumberFormat="1" applyBorder="1" applyAlignment="1" applyProtection="1">
      <alignment horizontal="center" vertical="center"/>
      <protection locked="0"/>
    </xf>
    <xf numFmtId="173" fontId="0" fillId="0" borderId="24" xfId="0" applyNumberFormat="1" applyBorder="1" applyAlignment="1" applyProtection="1">
      <alignment horizontal="center" vertical="center"/>
      <protection locked="0"/>
    </xf>
    <xf numFmtId="173" fontId="0" fillId="0" borderId="34" xfId="0" applyNumberFormat="1" applyBorder="1" applyAlignment="1" applyProtection="1">
      <alignment horizontal="center" vertical="center"/>
      <protection locked="0"/>
    </xf>
    <xf numFmtId="173" fontId="0" fillId="0" borderId="42" xfId="0" applyNumberFormat="1" applyBorder="1" applyAlignment="1" applyProtection="1">
      <alignment horizontal="center" vertical="center"/>
      <protection locked="0"/>
    </xf>
    <xf numFmtId="0" fontId="0" fillId="0" borderId="34" xfId="0" applyBorder="1" applyAlignment="1" applyProtection="1">
      <alignment horizontal="center" vertical="center"/>
      <protection locked="0"/>
    </xf>
    <xf numFmtId="0" fontId="0" fillId="0" borderId="42" xfId="0" applyBorder="1" applyAlignment="1" applyProtection="1">
      <alignment horizontal="center" vertical="center"/>
      <protection locked="0"/>
    </xf>
    <xf numFmtId="0" fontId="0" fillId="0" borderId="59" xfId="0" applyBorder="1" applyAlignment="1" applyProtection="1">
      <alignment horizontal="center" vertical="center"/>
      <protection locked="0"/>
    </xf>
    <xf numFmtId="0" fontId="10" fillId="9" borderId="12" xfId="0" applyFont="1" applyFill="1" applyBorder="1" applyAlignment="1">
      <alignment horizontal="center"/>
    </xf>
    <xf numFmtId="0" fontId="10" fillId="9" borderId="26" xfId="0" applyFont="1" applyFill="1" applyBorder="1" applyAlignment="1">
      <alignment horizontal="center"/>
    </xf>
    <xf numFmtId="14" fontId="0" fillId="15" borderId="32" xfId="0" applyNumberFormat="1" applyFill="1" applyBorder="1" applyAlignment="1" applyProtection="1">
      <alignment horizontal="left"/>
      <protection locked="0"/>
    </xf>
    <xf numFmtId="14" fontId="0" fillId="15" borderId="46" xfId="0" applyNumberFormat="1" applyFill="1" applyBorder="1" applyAlignment="1" applyProtection="1">
      <alignment horizontal="left"/>
      <protection locked="0"/>
    </xf>
    <xf numFmtId="3" fontId="0" fillId="0" borderId="23" xfId="0" applyNumberFormat="1" applyBorder="1" applyAlignment="1" applyProtection="1">
      <alignment horizontal="center" vertical="center"/>
      <protection locked="0"/>
    </xf>
    <xf numFmtId="3" fontId="0" fillId="0" borderId="24" xfId="0" applyNumberFormat="1" applyBorder="1" applyAlignment="1" applyProtection="1">
      <alignment horizontal="center" vertical="center"/>
      <protection locked="0"/>
    </xf>
    <xf numFmtId="9" fontId="0" fillId="0" borderId="34" xfId="0" applyNumberFormat="1" applyBorder="1" applyAlignment="1" applyProtection="1">
      <alignment horizontal="center" vertical="center"/>
      <protection locked="0"/>
    </xf>
    <xf numFmtId="9" fontId="0" fillId="0" borderId="42" xfId="0" applyNumberFormat="1" applyBorder="1" applyAlignment="1" applyProtection="1">
      <alignment horizontal="center" vertical="center"/>
      <protection locked="0"/>
    </xf>
    <xf numFmtId="49" fontId="0" fillId="0" borderId="59" xfId="0" applyNumberFormat="1" applyBorder="1" applyAlignment="1" applyProtection="1">
      <alignment horizontal="center" vertical="center" wrapText="1"/>
      <protection locked="0"/>
    </xf>
    <xf numFmtId="49" fontId="5" fillId="0" borderId="43" xfId="0" applyNumberFormat="1" applyFont="1" applyBorder="1" applyAlignment="1" applyProtection="1">
      <alignment horizontal="center" vertical="center" wrapText="1"/>
      <protection locked="0"/>
    </xf>
    <xf numFmtId="14" fontId="5" fillId="0" borderId="23" xfId="0" applyNumberFormat="1" applyFont="1" applyBorder="1" applyAlignment="1">
      <alignment horizontal="center" vertical="center"/>
    </xf>
    <xf numFmtId="14" fontId="5" fillId="0" borderId="25" xfId="0" applyNumberFormat="1" applyFont="1" applyBorder="1" applyAlignment="1">
      <alignment horizontal="center" vertical="center"/>
    </xf>
    <xf numFmtId="9" fontId="0" fillId="0" borderId="23" xfId="2" applyFont="1" applyBorder="1" applyAlignment="1" applyProtection="1">
      <alignment horizontal="center" vertical="center"/>
      <protection locked="0"/>
    </xf>
    <xf numFmtId="9" fontId="0" fillId="0" borderId="25" xfId="2" applyFont="1" applyBorder="1" applyAlignment="1" applyProtection="1">
      <alignment horizontal="center" vertical="center"/>
      <protection locked="0"/>
    </xf>
    <xf numFmtId="49" fontId="0" fillId="0" borderId="16" xfId="0" applyNumberFormat="1" applyBorder="1" applyAlignment="1" applyProtection="1">
      <alignment horizontal="center" vertical="center" wrapText="1"/>
      <protection locked="0"/>
    </xf>
    <xf numFmtId="0" fontId="24" fillId="0" borderId="0" xfId="0" applyFont="1" applyAlignment="1">
      <alignment horizontal="left" vertical="center" wrapText="1"/>
    </xf>
    <xf numFmtId="0" fontId="29" fillId="13" borderId="11" xfId="0" applyFont="1" applyFill="1" applyBorder="1" applyAlignment="1">
      <alignment horizontal="left" vertical="top" wrapText="1"/>
    </xf>
    <xf numFmtId="0" fontId="29" fillId="13" borderId="12" xfId="0" applyFont="1" applyFill="1" applyBorder="1" applyAlignment="1">
      <alignment horizontal="left" vertical="top" wrapText="1"/>
    </xf>
    <xf numFmtId="0" fontId="29" fillId="13" borderId="15" xfId="0" applyFont="1" applyFill="1" applyBorder="1" applyAlignment="1">
      <alignment horizontal="left" vertical="top" wrapText="1"/>
    </xf>
    <xf numFmtId="0" fontId="29" fillId="13" borderId="0" xfId="0" applyFont="1" applyFill="1" applyAlignment="1">
      <alignment horizontal="left" vertical="top" wrapText="1"/>
    </xf>
    <xf numFmtId="0" fontId="29" fillId="13" borderId="26" xfId="0" applyFont="1" applyFill="1" applyBorder="1" applyAlignment="1">
      <alignment horizontal="left" vertical="top" wrapText="1"/>
    </xf>
    <xf numFmtId="0" fontId="29" fillId="13" borderId="27" xfId="0" applyFont="1" applyFill="1" applyBorder="1" applyAlignment="1">
      <alignment horizontal="left" vertical="top" wrapText="1"/>
    </xf>
    <xf numFmtId="0" fontId="29" fillId="13" borderId="53" xfId="0" applyFont="1" applyFill="1" applyBorder="1" applyAlignment="1">
      <alignment horizontal="left" vertical="top" wrapText="1"/>
    </xf>
    <xf numFmtId="0" fontId="0" fillId="0" borderId="0" xfId="0" applyAlignment="1">
      <alignment horizontal="left" vertical="center"/>
    </xf>
    <xf numFmtId="0" fontId="0" fillId="0" borderId="0" xfId="0" applyAlignment="1">
      <alignment horizontal="left" wrapText="1"/>
    </xf>
    <xf numFmtId="0" fontId="0" fillId="0" borderId="0" xfId="0" applyAlignment="1">
      <alignment horizontal="left"/>
    </xf>
    <xf numFmtId="0" fontId="6" fillId="9" borderId="0" xfId="0" applyFont="1" applyFill="1" applyAlignment="1">
      <alignment horizontal="left" vertical="top" wrapText="1"/>
    </xf>
    <xf numFmtId="0" fontId="0" fillId="0" borderId="0" xfId="0" applyAlignment="1">
      <alignment horizontal="center" vertical="center"/>
    </xf>
    <xf numFmtId="14" fontId="0" fillId="0" borderId="0" xfId="0" applyNumberFormat="1" applyAlignment="1">
      <alignment horizontal="center" vertical="center"/>
    </xf>
    <xf numFmtId="0" fontId="0" fillId="10" borderId="20" xfId="0" applyFill="1" applyBorder="1" applyAlignment="1">
      <alignment horizontal="center" vertical="center" wrapText="1"/>
    </xf>
    <xf numFmtId="0" fontId="0" fillId="10" borderId="21" xfId="0" applyFill="1" applyBorder="1" applyAlignment="1">
      <alignment horizontal="center" vertical="center" wrapText="1"/>
    </xf>
    <xf numFmtId="0" fontId="0" fillId="10" borderId="22" xfId="0" applyFill="1" applyBorder="1" applyAlignment="1">
      <alignment horizontal="center" vertical="center" wrapText="1"/>
    </xf>
    <xf numFmtId="14" fontId="0" fillId="9" borderId="14" xfId="0" applyNumberFormat="1" applyFill="1" applyBorder="1" applyAlignment="1">
      <alignment horizontal="center" vertical="center" wrapText="1"/>
    </xf>
    <xf numFmtId="14" fontId="0" fillId="9" borderId="16" xfId="0" applyNumberFormat="1" applyFill="1" applyBorder="1" applyAlignment="1">
      <alignment horizontal="center" vertical="center" wrapText="1"/>
    </xf>
    <xf numFmtId="14" fontId="0" fillId="9" borderId="19" xfId="0" applyNumberFormat="1" applyFill="1" applyBorder="1" applyAlignment="1">
      <alignment horizontal="center" vertical="center" wrapText="1"/>
    </xf>
    <xf numFmtId="14" fontId="0" fillId="9" borderId="20" xfId="0" applyNumberFormat="1" applyFill="1" applyBorder="1" applyAlignment="1">
      <alignment horizontal="center" vertical="center" wrapText="1"/>
    </xf>
    <xf numFmtId="14" fontId="0" fillId="9" borderId="21" xfId="0" applyNumberFormat="1" applyFill="1" applyBorder="1" applyAlignment="1">
      <alignment horizontal="center" vertical="center" wrapText="1"/>
    </xf>
    <xf numFmtId="14" fontId="0" fillId="9" borderId="22" xfId="0" applyNumberFormat="1" applyFill="1" applyBorder="1" applyAlignment="1">
      <alignment horizontal="center" vertical="center" wrapText="1"/>
    </xf>
    <xf numFmtId="0" fontId="0" fillId="0" borderId="0" xfId="0" applyAlignment="1">
      <alignment horizontal="center" vertical="center" wrapText="1"/>
    </xf>
    <xf numFmtId="0" fontId="6" fillId="0" borderId="3" xfId="0" applyFont="1" applyBorder="1" applyAlignment="1">
      <alignment horizontal="center" vertical="center" wrapText="1"/>
    </xf>
    <xf numFmtId="0" fontId="6" fillId="0" borderId="8" xfId="0" applyFont="1" applyBorder="1" applyAlignment="1">
      <alignment horizontal="center" vertical="center" wrapText="1"/>
    </xf>
    <xf numFmtId="14" fontId="6" fillId="0" borderId="3" xfId="0" applyNumberFormat="1" applyFont="1" applyBorder="1" applyAlignment="1">
      <alignment horizontal="center" vertical="center" wrapText="1"/>
    </xf>
    <xf numFmtId="14" fontId="6" fillId="0" borderId="8" xfId="0" applyNumberFormat="1" applyFont="1" applyBorder="1" applyAlignment="1">
      <alignment horizontal="center" vertical="center" wrapText="1"/>
    </xf>
    <xf numFmtId="14" fontId="6" fillId="0" borderId="9" xfId="0" applyNumberFormat="1" applyFont="1" applyBorder="1" applyAlignment="1">
      <alignment horizontal="center" vertical="center" wrapText="1"/>
    </xf>
    <xf numFmtId="14" fontId="6" fillId="0" borderId="29" xfId="0" applyNumberFormat="1" applyFont="1" applyBorder="1" applyAlignment="1">
      <alignment horizontal="center" vertical="center" wrapText="1"/>
    </xf>
    <xf numFmtId="14" fontId="0" fillId="9" borderId="14" xfId="0" applyNumberFormat="1" applyFill="1" applyBorder="1" applyAlignment="1">
      <alignment horizontal="center" wrapText="1"/>
    </xf>
    <xf numFmtId="14" fontId="0" fillId="9" borderId="16" xfId="0" applyNumberFormat="1" applyFill="1" applyBorder="1" applyAlignment="1">
      <alignment horizontal="center" wrapText="1"/>
    </xf>
    <xf numFmtId="14" fontId="0" fillId="9" borderId="19" xfId="0" applyNumberFormat="1" applyFill="1" applyBorder="1" applyAlignment="1">
      <alignment horizontal="center" wrapText="1"/>
    </xf>
    <xf numFmtId="0" fontId="5" fillId="10" borderId="20" xfId="0" applyFont="1" applyFill="1" applyBorder="1" applyAlignment="1">
      <alignment horizontal="center" vertical="center" wrapText="1"/>
    </xf>
    <xf numFmtId="0" fontId="5" fillId="10" borderId="21" xfId="0" applyFont="1" applyFill="1" applyBorder="1" applyAlignment="1">
      <alignment horizontal="center" vertical="center" wrapText="1"/>
    </xf>
    <xf numFmtId="0" fontId="5" fillId="10" borderId="22" xfId="0" applyFont="1" applyFill="1" applyBorder="1" applyAlignment="1">
      <alignment horizontal="center" vertical="center" wrapText="1"/>
    </xf>
    <xf numFmtId="0" fontId="0" fillId="10" borderId="14" xfId="0" applyFill="1" applyBorder="1" applyAlignment="1">
      <alignment horizontal="center" vertical="center" wrapText="1"/>
    </xf>
    <xf numFmtId="0" fontId="0" fillId="10" borderId="16" xfId="0" applyFill="1" applyBorder="1" applyAlignment="1">
      <alignment horizontal="center" vertical="center" wrapText="1"/>
    </xf>
    <xf numFmtId="0" fontId="0" fillId="10" borderId="19" xfId="0" applyFill="1" applyBorder="1" applyAlignment="1">
      <alignment horizontal="center" vertical="center" wrapText="1"/>
    </xf>
    <xf numFmtId="14" fontId="0" fillId="9" borderId="31" xfId="0" applyNumberFormat="1" applyFill="1" applyBorder="1" applyAlignment="1">
      <alignment horizontal="center" vertical="center" wrapText="1"/>
    </xf>
    <xf numFmtId="14" fontId="0" fillId="9" borderId="3" xfId="0" applyNumberFormat="1" applyFill="1" applyBorder="1" applyAlignment="1">
      <alignment horizontal="center" vertical="center" wrapText="1"/>
    </xf>
    <xf numFmtId="14" fontId="0" fillId="9" borderId="5" xfId="0" applyNumberFormat="1" applyFill="1" applyBorder="1" applyAlignment="1">
      <alignment horizontal="center" vertical="center" wrapText="1"/>
    </xf>
    <xf numFmtId="0" fontId="0" fillId="10" borderId="3" xfId="0" applyFill="1" applyBorder="1" applyAlignment="1">
      <alignment horizontal="center" vertical="center" wrapText="1"/>
    </xf>
    <xf numFmtId="0" fontId="0" fillId="10" borderId="5" xfId="0" applyFill="1" applyBorder="1" applyAlignment="1">
      <alignment horizontal="center" vertical="center" wrapText="1"/>
    </xf>
    <xf numFmtId="0" fontId="0" fillId="0" borderId="0" xfId="0" applyAlignment="1">
      <alignment horizontal="center"/>
    </xf>
  </cellXfs>
  <cellStyles count="6">
    <cellStyle name="Comma" xfId="3" builtinId="3"/>
    <cellStyle name="Currency" xfId="1" builtinId="4"/>
    <cellStyle name="Hyperlink" xfId="4" builtinId="8"/>
    <cellStyle name="Normal" xfId="0" builtinId="0"/>
    <cellStyle name="Normal 2 2" xfId="5" xr:uid="{00000000-0005-0000-0000-000004000000}"/>
    <cellStyle name="Percent" xfId="2" builtinId="5"/>
  </cellStyles>
  <dxfs count="16">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Calibri"/>
        <scheme val="none"/>
      </font>
      <numFmt numFmtId="182" formatCode="d/mm/yyyy"/>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general" vertical="top" textRotation="0" wrapText="0" indent="0" justifyLastLine="0" shrinkToFit="0" readingOrder="0"/>
    </dxf>
    <dxf>
      <font>
        <b/>
        <i val="0"/>
        <strike val="0"/>
        <condense val="0"/>
        <extend val="0"/>
        <outline val="0"/>
        <shadow val="0"/>
        <u val="none"/>
        <vertAlign val="baseline"/>
        <sz val="11"/>
        <color theme="0"/>
        <name val="Calibri"/>
        <scheme val="none"/>
      </font>
      <numFmt numFmtId="0" formatCode="General"/>
      <fill>
        <patternFill patternType="none">
          <fgColor indexed="64"/>
          <bgColor indexed="65"/>
        </patternFill>
      </fill>
      <alignment horizontal="general" vertical="top"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0"/>
        </patternFill>
      </fill>
    </dxf>
    <dxf>
      <font>
        <color rgb="FFFFC000"/>
      </font>
      <fill>
        <patternFill>
          <bgColor rgb="FFFFC000"/>
        </patternFill>
      </fill>
    </dxf>
    <dxf>
      <font>
        <color theme="0"/>
      </font>
      <fill>
        <patternFill>
          <bgColor theme="0"/>
        </patternFill>
      </fill>
    </dxf>
  </dxfs>
  <tableStyles count="0" defaultTableStyle="TableStyleMedium2" defaultPivotStyle="PivotStyleMedium9"/>
  <colors>
    <mruColors>
      <color rgb="FFD3EDE6"/>
      <color rgb="FF07755E"/>
      <color rgb="FF00755E"/>
      <color rgb="FFE3731A"/>
      <color rgb="FF5CA357"/>
      <color rgb="FF0066FF"/>
      <color rgb="FF25A0DA"/>
      <color rgb="FF32C832"/>
      <color rgb="FF33CC33"/>
      <color rgb="FF4F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81205765630208"/>
          <c:y val="0.17171302931351809"/>
          <c:w val="0.82253824652479579"/>
          <c:h val="0.57585225067039336"/>
        </c:manualLayout>
      </c:layout>
      <c:areaChart>
        <c:grouping val="stacked"/>
        <c:varyColors val="0"/>
        <c:ser>
          <c:idx val="1"/>
          <c:order val="1"/>
          <c:tx>
            <c:strRef>
              <c:f>'1. Food waste model outputs'!$A$7</c:f>
              <c:strCache>
                <c:ptCount val="1"/>
                <c:pt idx="0">
                  <c:v>0</c:v>
                </c:pt>
              </c:strCache>
            </c:strRef>
          </c:tx>
          <c:spPr>
            <a:solidFill>
              <a:schemeClr val="accent2"/>
            </a:solidFill>
            <a:ln>
              <a:noFill/>
            </a:ln>
            <a:effectLst/>
          </c:spPr>
          <c:dLbls>
            <c:delete val="1"/>
          </c:dLbls>
          <c:cat>
            <c:numRef>
              <c:f>'Axis labels'!$A$6:$AD$6</c:f>
              <c:numCache>
                <c:formatCode>General</c:formatCode>
                <c:ptCount val="30"/>
                <c:pt idx="1">
                  <c:v>2020</c:v>
                </c:pt>
                <c:pt idx="5">
                  <c:v>2024</c:v>
                </c:pt>
                <c:pt idx="9">
                  <c:v>2028</c:v>
                </c:pt>
                <c:pt idx="13">
                  <c:v>2032</c:v>
                </c:pt>
                <c:pt idx="17">
                  <c:v>2036</c:v>
                </c:pt>
                <c:pt idx="21">
                  <c:v>2040</c:v>
                </c:pt>
                <c:pt idx="25">
                  <c:v>2044</c:v>
                </c:pt>
                <c:pt idx="29">
                  <c:v>2048</c:v>
                </c:pt>
              </c:numCache>
            </c:numRef>
          </c:cat>
          <c:val>
            <c:numRef>
              <c:f>'1. Food waste model outputs'!$C$7:$AF$7</c:f>
              <c:numCache>
                <c:formatCode>#,##0</c:formatCode>
                <c:ptCount val="30"/>
                <c:pt idx="0" formatCode="#,##0.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2F71-4985-B932-688DBD3B4AF8}"/>
            </c:ext>
          </c:extLst>
        </c:ser>
        <c:dLbls>
          <c:showLegendKey val="0"/>
          <c:showVal val="1"/>
          <c:showCatName val="0"/>
          <c:showSerName val="0"/>
          <c:showPercent val="0"/>
          <c:showBubbleSize val="0"/>
        </c:dLbls>
        <c:axId val="966991360"/>
        <c:axId val="966990048"/>
        <c:extLst/>
      </c:areaChart>
      <c:lineChart>
        <c:grouping val="standard"/>
        <c:varyColors val="0"/>
        <c:dLbls>
          <c:showLegendKey val="0"/>
          <c:showVal val="1"/>
          <c:showCatName val="0"/>
          <c:showSerName val="0"/>
          <c:showPercent val="0"/>
          <c:showBubbleSize val="0"/>
        </c:dLbls>
        <c:marker val="1"/>
        <c:smooth val="0"/>
        <c:axId val="966991360"/>
        <c:axId val="966990048"/>
        <c:extLst>
          <c:ext xmlns:c15="http://schemas.microsoft.com/office/drawing/2012/chart" uri="{02D57815-91ED-43cb-92C2-25804820EDAC}">
            <c15:filteredLineSeries>
              <c15:ser>
                <c:idx val="0"/>
                <c:order val="0"/>
                <c:tx>
                  <c:strRef>
                    <c:extLst>
                      <c:ext uri="{02D57815-91ED-43cb-92C2-25804820EDAC}">
                        <c15:formulaRef>
                          <c15:sqref>'1. Food waste model outputs'!$B$4</c15:sqref>
                        </c15:formulaRef>
                      </c:ext>
                    </c:extLst>
                  </c:strRef>
                </c:tx>
                <c:spPr>
                  <a:ln w="28575" cap="rnd">
                    <a:solidFill>
                      <a:schemeClr val="accent1"/>
                    </a:solidFill>
                    <a:round/>
                  </a:ln>
                  <a:effectLst/>
                </c:spPr>
                <c:marker>
                  <c:symbol val="none"/>
                </c:marker>
                <c:dLbls>
                  <c:delete val="1"/>
                </c:dLbls>
                <c:cat>
                  <c:numRef>
                    <c:extLst>
                      <c:ext uri="{02D57815-91ED-43cb-92C2-25804820EDAC}">
                        <c15:formulaRef>
                          <c15:sqref>'Axis labels'!$A$6:$AD$6</c15:sqref>
                        </c15:formulaRef>
                      </c:ext>
                    </c:extLst>
                    <c:numCache>
                      <c:formatCode>General</c:formatCode>
                      <c:ptCount val="30"/>
                      <c:pt idx="1">
                        <c:v>2020</c:v>
                      </c:pt>
                      <c:pt idx="5">
                        <c:v>2024</c:v>
                      </c:pt>
                      <c:pt idx="9">
                        <c:v>2028</c:v>
                      </c:pt>
                      <c:pt idx="13">
                        <c:v>2032</c:v>
                      </c:pt>
                      <c:pt idx="17">
                        <c:v>2036</c:v>
                      </c:pt>
                      <c:pt idx="21">
                        <c:v>2040</c:v>
                      </c:pt>
                      <c:pt idx="25">
                        <c:v>2044</c:v>
                      </c:pt>
                      <c:pt idx="29">
                        <c:v>2048</c:v>
                      </c:pt>
                    </c:numCache>
                  </c:numRef>
                </c:cat>
                <c:val>
                  <c:numRef>
                    <c:extLst>
                      <c:ext uri="{02D57815-91ED-43cb-92C2-25804820EDAC}">
                        <c15:formulaRef>
                          <c15:sqref>'1. Food waste model outputs'!$C$5:$Q$5</c15:sqref>
                        </c15:formulaRef>
                      </c:ext>
                    </c:extLst>
                    <c:numCache>
                      <c:formatCode>#,##0</c:formatCode>
                      <c:ptCount val="15"/>
                      <c:pt idx="0">
                        <c:v>0</c:v>
                      </c:pt>
                      <c:pt idx="1">
                        <c:v>0</c:v>
                      </c:pt>
                      <c:pt idx="2">
                        <c:v>500000</c:v>
                      </c:pt>
                      <c:pt idx="3">
                        <c:v>1400000</c:v>
                      </c:pt>
                      <c:pt idx="4">
                        <c:v>2700000</c:v>
                      </c:pt>
                      <c:pt idx="5">
                        <c:v>4500000</c:v>
                      </c:pt>
                      <c:pt idx="6">
                        <c:v>6400000</c:v>
                      </c:pt>
                      <c:pt idx="7">
                        <c:v>8500000</c:v>
                      </c:pt>
                      <c:pt idx="8">
                        <c:v>10700000</c:v>
                      </c:pt>
                      <c:pt idx="9">
                        <c:v>13200000</c:v>
                      </c:pt>
                      <c:pt idx="10">
                        <c:v>16000000</c:v>
                      </c:pt>
                      <c:pt idx="11">
                        <c:v>19100000</c:v>
                      </c:pt>
                      <c:pt idx="12">
                        <c:v>22400000</c:v>
                      </c:pt>
                      <c:pt idx="13">
                        <c:v>26000000</c:v>
                      </c:pt>
                      <c:pt idx="14">
                        <c:v>30000000</c:v>
                      </c:pt>
                    </c:numCache>
                  </c:numRef>
                </c:val>
                <c:smooth val="0"/>
                <c:extLst>
                  <c:ext xmlns:c16="http://schemas.microsoft.com/office/drawing/2014/chart" uri="{C3380CC4-5D6E-409C-BE32-E72D297353CC}">
                    <c16:uniqueId val="{0000000D-2F71-4985-B932-688DBD3B4AF8}"/>
                  </c:ext>
                </c:extLst>
              </c15:ser>
            </c15:filteredLineSeries>
          </c:ext>
        </c:extLst>
      </c:lineChart>
      <c:catAx>
        <c:axId val="96699136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6990048"/>
        <c:crosses val="autoZero"/>
        <c:auto val="1"/>
        <c:lblAlgn val="ctr"/>
        <c:lblOffset val="100"/>
        <c:noMultiLvlLbl val="0"/>
      </c:catAx>
      <c:valAx>
        <c:axId val="966990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Tonnes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6991360"/>
        <c:crosses val="autoZero"/>
        <c:crossBetween val="between"/>
      </c:valAx>
      <c:spPr>
        <a:noFill/>
        <a:ln>
          <a:noFill/>
        </a:ln>
        <a:effectLst/>
      </c:spPr>
    </c:plotArea>
    <c:legend>
      <c:legendPos val="b"/>
      <c:layout>
        <c:manualLayout>
          <c:xMode val="edge"/>
          <c:yMode val="edge"/>
          <c:x val="0.36180390933644729"/>
          <c:y val="0.85075273681758734"/>
          <c:w val="0.29584574829855648"/>
          <c:h val="8.4590697367834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Projected reduced food waste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1"/>
          <c:tx>
            <c:strRef>
              <c:f>'1. Food waste model outputs'!$AK$4</c:f>
            </c:strRef>
          </c:tx>
          <c:spPr>
            <a:solidFill>
              <a:schemeClr val="accent2"/>
            </a:solidFill>
            <a:ln>
              <a:noFill/>
            </a:ln>
            <a:effectLst/>
          </c:spPr>
          <c:cat>
            <c:numRef>
              <c:f>'1. Food waste model outputs'!$AL$1:$AZ$1</c:f>
              <c:numCache>
                <c:formatCode>m/d/yyyy</c:formatCode>
                <c:ptCount val="15"/>
              </c:numCache>
            </c:numRef>
          </c:cat>
          <c:val>
            <c:numRef>
              <c:f>'1. Food waste model outputs'!$AL$4:$AZ$4</c:f>
            </c:numRef>
          </c:val>
          <c:extLst>
            <c:ext xmlns:c16="http://schemas.microsoft.com/office/drawing/2014/chart" uri="{C3380CC4-5D6E-409C-BE32-E72D297353CC}">
              <c16:uniqueId val="{00000000-78E4-45FD-969B-2D3A547B71C0}"/>
            </c:ext>
          </c:extLst>
        </c:ser>
        <c:ser>
          <c:idx val="2"/>
          <c:order val="2"/>
          <c:tx>
            <c:strRef>
              <c:f>'1. Food waste model outputs'!$AK$5</c:f>
              <c:strCache>
                <c:ptCount val="1"/>
              </c:strCache>
            </c:strRef>
          </c:tx>
          <c:spPr>
            <a:solidFill>
              <a:schemeClr val="accent3"/>
            </a:solidFill>
            <a:ln>
              <a:noFill/>
            </a:ln>
            <a:effectLst/>
          </c:spPr>
          <c:cat>
            <c:numRef>
              <c:f>'1. Food waste model outputs'!$AL$1:$AZ$1</c:f>
              <c:numCache>
                <c:formatCode>m/d/yyyy</c:formatCode>
                <c:ptCount val="15"/>
              </c:numCache>
            </c:numRef>
          </c:cat>
          <c:val>
            <c:numRef>
              <c:f>'1. Food waste model outputs'!$AL$5:$AZ$5</c:f>
              <c:numCache>
                <c:formatCode>General</c:formatCode>
                <c:ptCount val="15"/>
              </c:numCache>
            </c:numRef>
          </c:val>
          <c:extLst>
            <c:ext xmlns:c16="http://schemas.microsoft.com/office/drawing/2014/chart" uri="{C3380CC4-5D6E-409C-BE32-E72D297353CC}">
              <c16:uniqueId val="{00000001-78E4-45FD-969B-2D3A547B71C0}"/>
            </c:ext>
          </c:extLst>
        </c:ser>
        <c:ser>
          <c:idx val="3"/>
          <c:order val="3"/>
          <c:tx>
            <c:strRef>
              <c:f>'[1]Model outputs'!#REF!</c:f>
              <c:strCache>
                <c:ptCount val="1"/>
                <c:pt idx="0">
                  <c:v>#REF!</c:v>
                </c:pt>
              </c:strCache>
            </c:strRef>
          </c:tx>
          <c:spPr>
            <a:solidFill>
              <a:schemeClr val="accent4"/>
            </a:solidFill>
            <a:ln>
              <a:noFill/>
            </a:ln>
            <a:effectLst/>
          </c:spPr>
          <c:cat>
            <c:numRef>
              <c:f>'1. Food waste model outputs'!$AL$1:$AZ$1</c:f>
              <c:numCache>
                <c:formatCode>m/d/yyyy</c:formatCode>
                <c:ptCount val="15"/>
              </c:numCache>
            </c:numRef>
          </c:cat>
          <c:val>
            <c:numRef>
              <c:f>'[1]Model outputs'!#REF!</c:f>
              <c:numCache>
                <c:formatCode>General</c:formatCode>
                <c:ptCount val="1"/>
                <c:pt idx="0">
                  <c:v>1</c:v>
                </c:pt>
              </c:numCache>
            </c:numRef>
          </c:val>
          <c:extLst>
            <c:ext xmlns:c16="http://schemas.microsoft.com/office/drawing/2014/chart" uri="{C3380CC4-5D6E-409C-BE32-E72D297353CC}">
              <c16:uniqueId val="{00000002-78E4-45FD-969B-2D3A547B71C0}"/>
            </c:ext>
          </c:extLst>
        </c:ser>
        <c:dLbls>
          <c:showLegendKey val="0"/>
          <c:showVal val="0"/>
          <c:showCatName val="0"/>
          <c:showSerName val="0"/>
          <c:showPercent val="0"/>
          <c:showBubbleSize val="0"/>
        </c:dLbls>
        <c:axId val="751324376"/>
        <c:axId val="751324048"/>
      </c:areaChart>
      <c:lineChart>
        <c:grouping val="standard"/>
        <c:varyColors val="0"/>
        <c:ser>
          <c:idx val="0"/>
          <c:order val="0"/>
          <c:tx>
            <c:strRef>
              <c:f>'1. Food waste model outputs'!$AK$2</c:f>
              <c:strCache>
                <c:ptCount val="1"/>
                <c:pt idx="0">
                  <c:v>6/30/2020</c:v>
                </c:pt>
              </c:strCache>
            </c:strRef>
          </c:tx>
          <c:spPr>
            <a:ln w="28575" cap="rnd">
              <a:solidFill>
                <a:schemeClr val="accent1"/>
              </a:solidFill>
              <a:round/>
            </a:ln>
            <a:effectLst/>
          </c:spPr>
          <c:marker>
            <c:symbol val="none"/>
          </c:marker>
          <c:cat>
            <c:numRef>
              <c:f>'1. Food waste model outputs'!$AL$1:$AZ$1</c:f>
              <c:numCache>
                <c:formatCode>m/d/yyyy</c:formatCode>
                <c:ptCount val="15"/>
              </c:numCache>
            </c:numRef>
          </c:cat>
          <c:val>
            <c:numRef>
              <c:f>'1. Food waste model outputs'!$AL$2:$AZ$2</c:f>
              <c:numCache>
                <c:formatCode>m/d/yyyy</c:formatCode>
                <c:ptCount val="15"/>
                <c:pt idx="0">
                  <c:v>44377</c:v>
                </c:pt>
                <c:pt idx="1">
                  <c:v>44742</c:v>
                </c:pt>
                <c:pt idx="2">
                  <c:v>45107</c:v>
                </c:pt>
                <c:pt idx="3">
                  <c:v>45473</c:v>
                </c:pt>
                <c:pt idx="4">
                  <c:v>45838</c:v>
                </c:pt>
                <c:pt idx="5">
                  <c:v>46203</c:v>
                </c:pt>
                <c:pt idx="6">
                  <c:v>46568</c:v>
                </c:pt>
                <c:pt idx="7">
                  <c:v>46934</c:v>
                </c:pt>
                <c:pt idx="8">
                  <c:v>47299</c:v>
                </c:pt>
                <c:pt idx="9">
                  <c:v>47664</c:v>
                </c:pt>
                <c:pt idx="10">
                  <c:v>48029</c:v>
                </c:pt>
                <c:pt idx="11">
                  <c:v>48395</c:v>
                </c:pt>
                <c:pt idx="12">
                  <c:v>48760</c:v>
                </c:pt>
                <c:pt idx="13">
                  <c:v>49125</c:v>
                </c:pt>
                <c:pt idx="14">
                  <c:v>49490</c:v>
                </c:pt>
              </c:numCache>
            </c:numRef>
          </c:val>
          <c:smooth val="0"/>
          <c:extLst>
            <c:ext xmlns:c16="http://schemas.microsoft.com/office/drawing/2014/chart" uri="{C3380CC4-5D6E-409C-BE32-E72D297353CC}">
              <c16:uniqueId val="{00000003-78E4-45FD-969B-2D3A547B71C0}"/>
            </c:ext>
          </c:extLst>
        </c:ser>
        <c:dLbls>
          <c:showLegendKey val="0"/>
          <c:showVal val="0"/>
          <c:showCatName val="0"/>
          <c:showSerName val="0"/>
          <c:showPercent val="0"/>
          <c:showBubbleSize val="0"/>
        </c:dLbls>
        <c:marker val="1"/>
        <c:smooth val="0"/>
        <c:axId val="751324376"/>
        <c:axId val="751324048"/>
      </c:lineChart>
      <c:catAx>
        <c:axId val="75132437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24048"/>
        <c:crosses val="autoZero"/>
        <c:auto val="1"/>
        <c:lblAlgn val="ctr"/>
        <c:lblOffset val="100"/>
        <c:noMultiLvlLbl val="0"/>
      </c:catAx>
      <c:valAx>
        <c:axId val="751324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243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Reduced Food Waste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1"/>
          <c:tx>
            <c:strRef>
              <c:f>'1. Food waste model outputs'!$A$7</c:f>
              <c:strCache>
                <c:ptCount val="1"/>
                <c:pt idx="0">
                  <c:v>0</c:v>
                </c:pt>
              </c:strCache>
            </c:strRef>
          </c:tx>
          <c:spPr>
            <a:solidFill>
              <a:schemeClr val="accent2"/>
            </a:solidFill>
            <a:ln>
              <a:noFill/>
            </a:ln>
            <a:effectLst/>
          </c:spPr>
          <c:cat>
            <c:numRef>
              <c:f>'1. Food waste model outputs'!$C$1:$Q$1</c:f>
              <c:numCache>
                <c:formatCode>m/d/yyyy</c:formatCode>
                <c:ptCount val="15"/>
                <c:pt idx="0">
                  <c:v>43646</c:v>
                </c:pt>
                <c:pt idx="1">
                  <c:v>44012</c:v>
                </c:pt>
                <c:pt idx="2">
                  <c:v>44377</c:v>
                </c:pt>
                <c:pt idx="3">
                  <c:v>44742</c:v>
                </c:pt>
                <c:pt idx="4">
                  <c:v>45107</c:v>
                </c:pt>
                <c:pt idx="5">
                  <c:v>45473</c:v>
                </c:pt>
                <c:pt idx="6">
                  <c:v>45838</c:v>
                </c:pt>
                <c:pt idx="7">
                  <c:v>46203</c:v>
                </c:pt>
                <c:pt idx="8">
                  <c:v>46568</c:v>
                </c:pt>
                <c:pt idx="9">
                  <c:v>46934</c:v>
                </c:pt>
                <c:pt idx="10">
                  <c:v>47299</c:v>
                </c:pt>
                <c:pt idx="11">
                  <c:v>47664</c:v>
                </c:pt>
                <c:pt idx="12">
                  <c:v>48029</c:v>
                </c:pt>
                <c:pt idx="13">
                  <c:v>48395</c:v>
                </c:pt>
                <c:pt idx="14">
                  <c:v>48760</c:v>
                </c:pt>
              </c:numCache>
            </c:numRef>
          </c:cat>
          <c:val>
            <c:numRef>
              <c:f>'1. Food waste model outputs'!$C$7:$Q$7</c:f>
              <c:numCache>
                <c:formatCode>#,##0</c:formatCode>
                <c:ptCount val="15"/>
                <c:pt idx="0" formatCode="#,##0.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359B-4CF2-95E3-67DD186E9448}"/>
            </c:ext>
          </c:extLst>
        </c:ser>
        <c:ser>
          <c:idx val="2"/>
          <c:order val="2"/>
          <c:tx>
            <c:strRef>
              <c:f>'1. Food waste model outputs'!$A$8</c:f>
              <c:strCache>
                <c:ptCount val="1"/>
              </c:strCache>
            </c:strRef>
          </c:tx>
          <c:spPr>
            <a:solidFill>
              <a:schemeClr val="accent3"/>
            </a:solidFill>
            <a:ln>
              <a:noFill/>
            </a:ln>
            <a:effectLst/>
          </c:spPr>
          <c:cat>
            <c:numRef>
              <c:f>'1. Food waste model outputs'!$C$1:$Q$1</c:f>
              <c:numCache>
                <c:formatCode>m/d/yyyy</c:formatCode>
                <c:ptCount val="15"/>
                <c:pt idx="0">
                  <c:v>43646</c:v>
                </c:pt>
                <c:pt idx="1">
                  <c:v>44012</c:v>
                </c:pt>
                <c:pt idx="2">
                  <c:v>44377</c:v>
                </c:pt>
                <c:pt idx="3">
                  <c:v>44742</c:v>
                </c:pt>
                <c:pt idx="4">
                  <c:v>45107</c:v>
                </c:pt>
                <c:pt idx="5">
                  <c:v>45473</c:v>
                </c:pt>
                <c:pt idx="6">
                  <c:v>45838</c:v>
                </c:pt>
                <c:pt idx="7">
                  <c:v>46203</c:v>
                </c:pt>
                <c:pt idx="8">
                  <c:v>46568</c:v>
                </c:pt>
                <c:pt idx="9">
                  <c:v>46934</c:v>
                </c:pt>
                <c:pt idx="10">
                  <c:v>47299</c:v>
                </c:pt>
                <c:pt idx="11">
                  <c:v>47664</c:v>
                </c:pt>
                <c:pt idx="12">
                  <c:v>48029</c:v>
                </c:pt>
                <c:pt idx="13">
                  <c:v>48395</c:v>
                </c:pt>
                <c:pt idx="14">
                  <c:v>48760</c:v>
                </c:pt>
              </c:numCache>
            </c:numRef>
          </c:cat>
          <c:val>
            <c:numRef>
              <c:f>'1. Food waste model outputs'!$C$8:$Q$8</c:f>
              <c:numCache>
                <c:formatCode>#,##0.000</c:formatCode>
                <c:ptCount val="15"/>
              </c:numCache>
            </c:numRef>
          </c:val>
          <c:extLst>
            <c:ext xmlns:c16="http://schemas.microsoft.com/office/drawing/2014/chart" uri="{C3380CC4-5D6E-409C-BE32-E72D297353CC}">
              <c16:uniqueId val="{00000001-359B-4CF2-95E3-67DD186E9448}"/>
            </c:ext>
          </c:extLst>
        </c:ser>
        <c:dLbls>
          <c:showLegendKey val="0"/>
          <c:showVal val="0"/>
          <c:showCatName val="0"/>
          <c:showSerName val="0"/>
          <c:showPercent val="0"/>
          <c:showBubbleSize val="0"/>
        </c:dLbls>
        <c:axId val="913579944"/>
        <c:axId val="913580600"/>
        <c:extLst>
          <c:ext xmlns:c15="http://schemas.microsoft.com/office/drawing/2012/chart" uri="{02D57815-91ED-43cb-92C2-25804820EDAC}">
            <c15:filteredAreaSeries>
              <c15:ser>
                <c:idx val="3"/>
                <c:order val="3"/>
                <c:spPr>
                  <a:solidFill>
                    <a:schemeClr val="accent4"/>
                  </a:solidFill>
                  <a:ln>
                    <a:noFill/>
                  </a:ln>
                  <a:effectLst/>
                </c:spPr>
                <c:cat>
                  <c:numRef>
                    <c:extLst>
                      <c:ext uri="{02D57815-91ED-43cb-92C2-25804820EDAC}">
                        <c15:formulaRef>
                          <c15:sqref>'1. Food waste model outputs'!$C$1:$Q$1</c15:sqref>
                        </c15:formulaRef>
                      </c:ext>
                    </c:extLst>
                    <c:numCache>
                      <c:formatCode>m/d/yyyy</c:formatCode>
                      <c:ptCount val="15"/>
                      <c:pt idx="0">
                        <c:v>43646</c:v>
                      </c:pt>
                      <c:pt idx="1">
                        <c:v>44012</c:v>
                      </c:pt>
                      <c:pt idx="2">
                        <c:v>44377</c:v>
                      </c:pt>
                      <c:pt idx="3">
                        <c:v>44742</c:v>
                      </c:pt>
                      <c:pt idx="4">
                        <c:v>45107</c:v>
                      </c:pt>
                      <c:pt idx="5">
                        <c:v>45473</c:v>
                      </c:pt>
                      <c:pt idx="6">
                        <c:v>45838</c:v>
                      </c:pt>
                      <c:pt idx="7">
                        <c:v>46203</c:v>
                      </c:pt>
                      <c:pt idx="8">
                        <c:v>46568</c:v>
                      </c:pt>
                      <c:pt idx="9">
                        <c:v>46934</c:v>
                      </c:pt>
                      <c:pt idx="10">
                        <c:v>47299</c:v>
                      </c:pt>
                      <c:pt idx="11">
                        <c:v>47664</c:v>
                      </c:pt>
                      <c:pt idx="12">
                        <c:v>48029</c:v>
                      </c:pt>
                      <c:pt idx="13">
                        <c:v>48395</c:v>
                      </c:pt>
                      <c:pt idx="14">
                        <c:v>48760</c:v>
                      </c:pt>
                    </c:numCache>
                  </c:numRef>
                </c:cat>
                <c:val>
                  <c:numRef>
                    <c:extLst>
                      <c:ext uri="{02D57815-91ED-43cb-92C2-25804820EDAC}">
                        <c15:formulaRef>
                          <c15:sqref>'1. Food waste model outputs'!$C$9:$Q$9</c15:sqref>
                        </c15:formulaRef>
                      </c:ext>
                    </c:extLst>
                    <c:numCache>
                      <c:formatCode>#,##0.000</c:formatCode>
                      <c:ptCount val="15"/>
                    </c:numCache>
                  </c:numRef>
                </c:val>
                <c:extLst>
                  <c:ext xmlns:c16="http://schemas.microsoft.com/office/drawing/2014/chart" uri="{C3380CC4-5D6E-409C-BE32-E72D297353CC}">
                    <c16:uniqueId val="{00000003-359B-4CF2-95E3-67DD186E9448}"/>
                  </c:ext>
                </c:extLst>
              </c15:ser>
            </c15:filteredAreaSeries>
            <c15:filteredAreaSeries>
              <c15:ser>
                <c:idx val="4"/>
                <c:order val="4"/>
                <c:spPr>
                  <a:solidFill>
                    <a:schemeClr val="accent5"/>
                  </a:solidFill>
                  <a:ln>
                    <a:noFill/>
                  </a:ln>
                  <a:effectLst/>
                </c:spPr>
                <c:cat>
                  <c:numRef>
                    <c:extLst xmlns:c15="http://schemas.microsoft.com/office/drawing/2012/chart">
                      <c:ext xmlns:c15="http://schemas.microsoft.com/office/drawing/2012/chart" uri="{02D57815-91ED-43cb-92C2-25804820EDAC}">
                        <c15:formulaRef>
                          <c15:sqref>'1. Food waste model outputs'!$C$1:$Q$1</c15:sqref>
                        </c15:formulaRef>
                      </c:ext>
                    </c:extLst>
                    <c:numCache>
                      <c:formatCode>m/d/yyyy</c:formatCode>
                      <c:ptCount val="15"/>
                      <c:pt idx="0">
                        <c:v>43646</c:v>
                      </c:pt>
                      <c:pt idx="1">
                        <c:v>44012</c:v>
                      </c:pt>
                      <c:pt idx="2">
                        <c:v>44377</c:v>
                      </c:pt>
                      <c:pt idx="3">
                        <c:v>44742</c:v>
                      </c:pt>
                      <c:pt idx="4">
                        <c:v>45107</c:v>
                      </c:pt>
                      <c:pt idx="5">
                        <c:v>45473</c:v>
                      </c:pt>
                      <c:pt idx="6">
                        <c:v>45838</c:v>
                      </c:pt>
                      <c:pt idx="7">
                        <c:v>46203</c:v>
                      </c:pt>
                      <c:pt idx="8">
                        <c:v>46568</c:v>
                      </c:pt>
                      <c:pt idx="9">
                        <c:v>46934</c:v>
                      </c:pt>
                      <c:pt idx="10">
                        <c:v>47299</c:v>
                      </c:pt>
                      <c:pt idx="11">
                        <c:v>47664</c:v>
                      </c:pt>
                      <c:pt idx="12">
                        <c:v>48029</c:v>
                      </c:pt>
                      <c:pt idx="13">
                        <c:v>48395</c:v>
                      </c:pt>
                      <c:pt idx="14">
                        <c:v>48760</c:v>
                      </c:pt>
                    </c:numCache>
                  </c:numRef>
                </c:cat>
                <c:val>
                  <c:numRef>
                    <c:extLst xmlns:c15="http://schemas.microsoft.com/office/drawing/2012/chart">
                      <c:ext xmlns:c15="http://schemas.microsoft.com/office/drawing/2012/chart" uri="{02D57815-91ED-43cb-92C2-25804820EDAC}">
                        <c15:formulaRef>
                          <c15:sqref>'1. Food waste model outputs'!$C$10:$Q$10</c15:sqref>
                        </c15:formulaRef>
                      </c:ext>
                    </c:extLst>
                    <c:numCache>
                      <c:formatCode>#,##0.000</c:formatCode>
                      <c:ptCount val="15"/>
                    </c:numCache>
                  </c:numRef>
                </c:val>
                <c:extLst xmlns:c15="http://schemas.microsoft.com/office/drawing/2012/chart">
                  <c:ext xmlns:c16="http://schemas.microsoft.com/office/drawing/2014/chart" uri="{C3380CC4-5D6E-409C-BE32-E72D297353CC}">
                    <c16:uniqueId val="{00000004-359B-4CF2-95E3-67DD186E9448}"/>
                  </c:ext>
                </c:extLst>
              </c15:ser>
            </c15:filteredAreaSeries>
            <c15:filteredAreaSeries>
              <c15:ser>
                <c:idx val="5"/>
                <c:order val="5"/>
                <c:spPr>
                  <a:solidFill>
                    <a:schemeClr val="accent6"/>
                  </a:solidFill>
                  <a:ln>
                    <a:noFill/>
                  </a:ln>
                  <a:effectLst/>
                </c:spPr>
                <c:cat>
                  <c:numRef>
                    <c:extLst xmlns:c15="http://schemas.microsoft.com/office/drawing/2012/chart">
                      <c:ext xmlns:c15="http://schemas.microsoft.com/office/drawing/2012/chart" uri="{02D57815-91ED-43cb-92C2-25804820EDAC}">
                        <c15:formulaRef>
                          <c15:sqref>'1. Food waste model outputs'!$C$1:$Q$1</c15:sqref>
                        </c15:formulaRef>
                      </c:ext>
                    </c:extLst>
                    <c:numCache>
                      <c:formatCode>m/d/yyyy</c:formatCode>
                      <c:ptCount val="15"/>
                      <c:pt idx="0">
                        <c:v>43646</c:v>
                      </c:pt>
                      <c:pt idx="1">
                        <c:v>44012</c:v>
                      </c:pt>
                      <c:pt idx="2">
                        <c:v>44377</c:v>
                      </c:pt>
                      <c:pt idx="3">
                        <c:v>44742</c:v>
                      </c:pt>
                      <c:pt idx="4">
                        <c:v>45107</c:v>
                      </c:pt>
                      <c:pt idx="5">
                        <c:v>45473</c:v>
                      </c:pt>
                      <c:pt idx="6">
                        <c:v>45838</c:v>
                      </c:pt>
                      <c:pt idx="7">
                        <c:v>46203</c:v>
                      </c:pt>
                      <c:pt idx="8">
                        <c:v>46568</c:v>
                      </c:pt>
                      <c:pt idx="9">
                        <c:v>46934</c:v>
                      </c:pt>
                      <c:pt idx="10">
                        <c:v>47299</c:v>
                      </c:pt>
                      <c:pt idx="11">
                        <c:v>47664</c:v>
                      </c:pt>
                      <c:pt idx="12">
                        <c:v>48029</c:v>
                      </c:pt>
                      <c:pt idx="13">
                        <c:v>48395</c:v>
                      </c:pt>
                      <c:pt idx="14">
                        <c:v>48760</c:v>
                      </c:pt>
                    </c:numCache>
                  </c:numRef>
                </c:cat>
                <c:val>
                  <c:numRef>
                    <c:extLst xmlns:c15="http://schemas.microsoft.com/office/drawing/2012/chart">
                      <c:ext xmlns:c15="http://schemas.microsoft.com/office/drawing/2012/chart" uri="{02D57815-91ED-43cb-92C2-25804820EDAC}">
                        <c15:formulaRef>
                          <c15:sqref>'1. Food waste model outputs'!$C$11:$Q$11</c15:sqref>
                        </c15:formulaRef>
                      </c:ext>
                    </c:extLst>
                    <c:numCache>
                      <c:formatCode>#,##0.000</c:formatCode>
                      <c:ptCount val="15"/>
                    </c:numCache>
                  </c:numRef>
                </c:val>
                <c:extLst xmlns:c15="http://schemas.microsoft.com/office/drawing/2012/chart">
                  <c:ext xmlns:c16="http://schemas.microsoft.com/office/drawing/2014/chart" uri="{C3380CC4-5D6E-409C-BE32-E72D297353CC}">
                    <c16:uniqueId val="{00000005-359B-4CF2-95E3-67DD186E9448}"/>
                  </c:ext>
                </c:extLst>
              </c15:ser>
            </c15:filteredAreaSeries>
            <c15:filteredAreaSeries>
              <c15:ser>
                <c:idx val="6"/>
                <c:order val="6"/>
                <c:spPr>
                  <a:solidFill>
                    <a:schemeClr val="accent1">
                      <a:lumMod val="60000"/>
                    </a:schemeClr>
                  </a:solidFill>
                  <a:ln>
                    <a:noFill/>
                  </a:ln>
                  <a:effectLst/>
                </c:spPr>
                <c:cat>
                  <c:numRef>
                    <c:extLst xmlns:c15="http://schemas.microsoft.com/office/drawing/2012/chart">
                      <c:ext xmlns:c15="http://schemas.microsoft.com/office/drawing/2012/chart" uri="{02D57815-91ED-43cb-92C2-25804820EDAC}">
                        <c15:formulaRef>
                          <c15:sqref>'1. Food waste model outputs'!$C$1:$Q$1</c15:sqref>
                        </c15:formulaRef>
                      </c:ext>
                    </c:extLst>
                    <c:numCache>
                      <c:formatCode>m/d/yyyy</c:formatCode>
                      <c:ptCount val="15"/>
                      <c:pt idx="0">
                        <c:v>43646</c:v>
                      </c:pt>
                      <c:pt idx="1">
                        <c:v>44012</c:v>
                      </c:pt>
                      <c:pt idx="2">
                        <c:v>44377</c:v>
                      </c:pt>
                      <c:pt idx="3">
                        <c:v>44742</c:v>
                      </c:pt>
                      <c:pt idx="4">
                        <c:v>45107</c:v>
                      </c:pt>
                      <c:pt idx="5">
                        <c:v>45473</c:v>
                      </c:pt>
                      <c:pt idx="6">
                        <c:v>45838</c:v>
                      </c:pt>
                      <c:pt idx="7">
                        <c:v>46203</c:v>
                      </c:pt>
                      <c:pt idx="8">
                        <c:v>46568</c:v>
                      </c:pt>
                      <c:pt idx="9">
                        <c:v>46934</c:v>
                      </c:pt>
                      <c:pt idx="10">
                        <c:v>47299</c:v>
                      </c:pt>
                      <c:pt idx="11">
                        <c:v>47664</c:v>
                      </c:pt>
                      <c:pt idx="12">
                        <c:v>48029</c:v>
                      </c:pt>
                      <c:pt idx="13">
                        <c:v>48395</c:v>
                      </c:pt>
                      <c:pt idx="14">
                        <c:v>48760</c:v>
                      </c:pt>
                    </c:numCache>
                  </c:numRef>
                </c:cat>
                <c:val>
                  <c:numRef>
                    <c:extLst xmlns:c15="http://schemas.microsoft.com/office/drawing/2012/chart">
                      <c:ext xmlns:c15="http://schemas.microsoft.com/office/drawing/2012/chart" uri="{02D57815-91ED-43cb-92C2-25804820EDAC}">
                        <c15:formulaRef>
                          <c15:sqref>'1. Food waste model outputs'!$C$12:$Q$12</c15:sqref>
                        </c15:formulaRef>
                      </c:ext>
                    </c:extLst>
                    <c:numCache>
                      <c:formatCode>#,##0.000</c:formatCode>
                      <c:ptCount val="15"/>
                    </c:numCache>
                  </c:numRef>
                </c:val>
                <c:extLst xmlns:c15="http://schemas.microsoft.com/office/drawing/2012/chart">
                  <c:ext xmlns:c16="http://schemas.microsoft.com/office/drawing/2014/chart" uri="{C3380CC4-5D6E-409C-BE32-E72D297353CC}">
                    <c16:uniqueId val="{00000006-359B-4CF2-95E3-67DD186E9448}"/>
                  </c:ext>
                </c:extLst>
              </c15:ser>
            </c15:filteredAreaSeries>
            <c15:filteredAreaSeries>
              <c15:ser>
                <c:idx val="7"/>
                <c:order val="7"/>
                <c:spPr>
                  <a:solidFill>
                    <a:schemeClr val="accent2">
                      <a:lumMod val="60000"/>
                    </a:schemeClr>
                  </a:solidFill>
                  <a:ln>
                    <a:noFill/>
                  </a:ln>
                  <a:effectLst/>
                </c:spPr>
                <c:cat>
                  <c:numRef>
                    <c:extLst xmlns:c15="http://schemas.microsoft.com/office/drawing/2012/chart">
                      <c:ext xmlns:c15="http://schemas.microsoft.com/office/drawing/2012/chart" uri="{02D57815-91ED-43cb-92C2-25804820EDAC}">
                        <c15:formulaRef>
                          <c15:sqref>'1. Food waste model outputs'!$C$1:$Q$1</c15:sqref>
                        </c15:formulaRef>
                      </c:ext>
                    </c:extLst>
                    <c:numCache>
                      <c:formatCode>m/d/yyyy</c:formatCode>
                      <c:ptCount val="15"/>
                      <c:pt idx="0">
                        <c:v>43646</c:v>
                      </c:pt>
                      <c:pt idx="1">
                        <c:v>44012</c:v>
                      </c:pt>
                      <c:pt idx="2">
                        <c:v>44377</c:v>
                      </c:pt>
                      <c:pt idx="3">
                        <c:v>44742</c:v>
                      </c:pt>
                      <c:pt idx="4">
                        <c:v>45107</c:v>
                      </c:pt>
                      <c:pt idx="5">
                        <c:v>45473</c:v>
                      </c:pt>
                      <c:pt idx="6">
                        <c:v>45838</c:v>
                      </c:pt>
                      <c:pt idx="7">
                        <c:v>46203</c:v>
                      </c:pt>
                      <c:pt idx="8">
                        <c:v>46568</c:v>
                      </c:pt>
                      <c:pt idx="9">
                        <c:v>46934</c:v>
                      </c:pt>
                      <c:pt idx="10">
                        <c:v>47299</c:v>
                      </c:pt>
                      <c:pt idx="11">
                        <c:v>47664</c:v>
                      </c:pt>
                      <c:pt idx="12">
                        <c:v>48029</c:v>
                      </c:pt>
                      <c:pt idx="13">
                        <c:v>48395</c:v>
                      </c:pt>
                      <c:pt idx="14">
                        <c:v>48760</c:v>
                      </c:pt>
                    </c:numCache>
                  </c:numRef>
                </c:cat>
                <c:val>
                  <c:numRef>
                    <c:extLst xmlns:c15="http://schemas.microsoft.com/office/drawing/2012/chart">
                      <c:ext xmlns:c15="http://schemas.microsoft.com/office/drawing/2012/chart" uri="{02D57815-91ED-43cb-92C2-25804820EDAC}">
                        <c15:formulaRef>
                          <c15:sqref>'1. Food waste model outputs'!$C$13:$Q$13</c15:sqref>
                        </c15:formulaRef>
                      </c:ext>
                    </c:extLst>
                    <c:numCache>
                      <c:formatCode>#,##0.000</c:formatCode>
                      <c:ptCount val="15"/>
                    </c:numCache>
                  </c:numRef>
                </c:val>
                <c:extLst xmlns:c15="http://schemas.microsoft.com/office/drawing/2012/chart">
                  <c:ext xmlns:c16="http://schemas.microsoft.com/office/drawing/2014/chart" uri="{C3380CC4-5D6E-409C-BE32-E72D297353CC}">
                    <c16:uniqueId val="{00000007-359B-4CF2-95E3-67DD186E9448}"/>
                  </c:ext>
                </c:extLst>
              </c15:ser>
            </c15:filteredAreaSeries>
            <c15:filteredAreaSeries>
              <c15:ser>
                <c:idx val="8"/>
                <c:order val="8"/>
                <c:spPr>
                  <a:solidFill>
                    <a:schemeClr val="accent3">
                      <a:lumMod val="60000"/>
                    </a:schemeClr>
                  </a:solidFill>
                  <a:ln>
                    <a:noFill/>
                  </a:ln>
                  <a:effectLst/>
                </c:spPr>
                <c:cat>
                  <c:numRef>
                    <c:extLst xmlns:c15="http://schemas.microsoft.com/office/drawing/2012/chart">
                      <c:ext xmlns:c15="http://schemas.microsoft.com/office/drawing/2012/chart" uri="{02D57815-91ED-43cb-92C2-25804820EDAC}">
                        <c15:formulaRef>
                          <c15:sqref>'1. Food waste model outputs'!$C$1:$Q$1</c15:sqref>
                        </c15:formulaRef>
                      </c:ext>
                    </c:extLst>
                    <c:numCache>
                      <c:formatCode>m/d/yyyy</c:formatCode>
                      <c:ptCount val="15"/>
                      <c:pt idx="0">
                        <c:v>43646</c:v>
                      </c:pt>
                      <c:pt idx="1">
                        <c:v>44012</c:v>
                      </c:pt>
                      <c:pt idx="2">
                        <c:v>44377</c:v>
                      </c:pt>
                      <c:pt idx="3">
                        <c:v>44742</c:v>
                      </c:pt>
                      <c:pt idx="4">
                        <c:v>45107</c:v>
                      </c:pt>
                      <c:pt idx="5">
                        <c:v>45473</c:v>
                      </c:pt>
                      <c:pt idx="6">
                        <c:v>45838</c:v>
                      </c:pt>
                      <c:pt idx="7">
                        <c:v>46203</c:v>
                      </c:pt>
                      <c:pt idx="8">
                        <c:v>46568</c:v>
                      </c:pt>
                      <c:pt idx="9">
                        <c:v>46934</c:v>
                      </c:pt>
                      <c:pt idx="10">
                        <c:v>47299</c:v>
                      </c:pt>
                      <c:pt idx="11">
                        <c:v>47664</c:v>
                      </c:pt>
                      <c:pt idx="12">
                        <c:v>48029</c:v>
                      </c:pt>
                      <c:pt idx="13">
                        <c:v>48395</c:v>
                      </c:pt>
                      <c:pt idx="14">
                        <c:v>48760</c:v>
                      </c:pt>
                    </c:numCache>
                  </c:numRef>
                </c:cat>
                <c:val>
                  <c:numRef>
                    <c:extLst xmlns:c15="http://schemas.microsoft.com/office/drawing/2012/chart">
                      <c:ext xmlns:c15="http://schemas.microsoft.com/office/drawing/2012/chart" uri="{02D57815-91ED-43cb-92C2-25804820EDAC}">
                        <c15:formulaRef>
                          <c15:sqref>'1. Food waste model outputs'!$C$14:$Q$14</c15:sqref>
                        </c15:formulaRef>
                      </c:ext>
                    </c:extLst>
                    <c:numCache>
                      <c:formatCode>#,##0.000</c:formatCode>
                      <c:ptCount val="15"/>
                    </c:numCache>
                  </c:numRef>
                </c:val>
                <c:extLst xmlns:c15="http://schemas.microsoft.com/office/drawing/2012/chart">
                  <c:ext xmlns:c16="http://schemas.microsoft.com/office/drawing/2014/chart" uri="{C3380CC4-5D6E-409C-BE32-E72D297353CC}">
                    <c16:uniqueId val="{00000008-359B-4CF2-95E3-67DD186E9448}"/>
                  </c:ext>
                </c:extLst>
              </c15:ser>
            </c15:filteredAreaSeries>
            <c15:filteredAreaSeries>
              <c15:ser>
                <c:idx val="9"/>
                <c:order val="9"/>
                <c:spPr>
                  <a:solidFill>
                    <a:schemeClr val="accent4">
                      <a:lumMod val="60000"/>
                    </a:schemeClr>
                  </a:solidFill>
                  <a:ln>
                    <a:noFill/>
                  </a:ln>
                  <a:effectLst/>
                </c:spPr>
                <c:cat>
                  <c:numRef>
                    <c:extLst xmlns:c15="http://schemas.microsoft.com/office/drawing/2012/chart">
                      <c:ext xmlns:c15="http://schemas.microsoft.com/office/drawing/2012/chart" uri="{02D57815-91ED-43cb-92C2-25804820EDAC}">
                        <c15:formulaRef>
                          <c15:sqref>'1. Food waste model outputs'!$C$1:$Q$1</c15:sqref>
                        </c15:formulaRef>
                      </c:ext>
                    </c:extLst>
                    <c:numCache>
                      <c:formatCode>m/d/yyyy</c:formatCode>
                      <c:ptCount val="15"/>
                      <c:pt idx="0">
                        <c:v>43646</c:v>
                      </c:pt>
                      <c:pt idx="1">
                        <c:v>44012</c:v>
                      </c:pt>
                      <c:pt idx="2">
                        <c:v>44377</c:v>
                      </c:pt>
                      <c:pt idx="3">
                        <c:v>44742</c:v>
                      </c:pt>
                      <c:pt idx="4">
                        <c:v>45107</c:v>
                      </c:pt>
                      <c:pt idx="5">
                        <c:v>45473</c:v>
                      </c:pt>
                      <c:pt idx="6">
                        <c:v>45838</c:v>
                      </c:pt>
                      <c:pt idx="7">
                        <c:v>46203</c:v>
                      </c:pt>
                      <c:pt idx="8">
                        <c:v>46568</c:v>
                      </c:pt>
                      <c:pt idx="9">
                        <c:v>46934</c:v>
                      </c:pt>
                      <c:pt idx="10">
                        <c:v>47299</c:v>
                      </c:pt>
                      <c:pt idx="11">
                        <c:v>47664</c:v>
                      </c:pt>
                      <c:pt idx="12">
                        <c:v>48029</c:v>
                      </c:pt>
                      <c:pt idx="13">
                        <c:v>48395</c:v>
                      </c:pt>
                      <c:pt idx="14">
                        <c:v>48760</c:v>
                      </c:pt>
                    </c:numCache>
                  </c:numRef>
                </c:cat>
                <c:val>
                  <c:numRef>
                    <c:extLst xmlns:c15="http://schemas.microsoft.com/office/drawing/2012/chart">
                      <c:ext xmlns:c15="http://schemas.microsoft.com/office/drawing/2012/chart" uri="{02D57815-91ED-43cb-92C2-25804820EDAC}">
                        <c15:formulaRef>
                          <c15:sqref>'1. Food waste model outputs'!$C$15:$Q$15</c15:sqref>
                        </c15:formulaRef>
                      </c:ext>
                    </c:extLst>
                    <c:numCache>
                      <c:formatCode>#,##0.000</c:formatCode>
                      <c:ptCount val="15"/>
                    </c:numCache>
                  </c:numRef>
                </c:val>
                <c:extLst xmlns:c15="http://schemas.microsoft.com/office/drawing/2012/chart">
                  <c:ext xmlns:c16="http://schemas.microsoft.com/office/drawing/2014/chart" uri="{C3380CC4-5D6E-409C-BE32-E72D297353CC}">
                    <c16:uniqueId val="{00000009-359B-4CF2-95E3-67DD186E9448}"/>
                  </c:ext>
                </c:extLst>
              </c15:ser>
            </c15:filteredAreaSeries>
            <c15:filteredAreaSeries>
              <c15:ser>
                <c:idx val="10"/>
                <c:order val="10"/>
                <c:spPr>
                  <a:solidFill>
                    <a:schemeClr val="accent5">
                      <a:lumMod val="60000"/>
                    </a:schemeClr>
                  </a:solidFill>
                  <a:ln>
                    <a:noFill/>
                  </a:ln>
                  <a:effectLst/>
                </c:spPr>
                <c:cat>
                  <c:numRef>
                    <c:extLst xmlns:c15="http://schemas.microsoft.com/office/drawing/2012/chart">
                      <c:ext xmlns:c15="http://schemas.microsoft.com/office/drawing/2012/chart" uri="{02D57815-91ED-43cb-92C2-25804820EDAC}">
                        <c15:formulaRef>
                          <c15:sqref>'1. Food waste model outputs'!$C$1:$Q$1</c15:sqref>
                        </c15:formulaRef>
                      </c:ext>
                    </c:extLst>
                    <c:numCache>
                      <c:formatCode>m/d/yyyy</c:formatCode>
                      <c:ptCount val="15"/>
                      <c:pt idx="0">
                        <c:v>43646</c:v>
                      </c:pt>
                      <c:pt idx="1">
                        <c:v>44012</c:v>
                      </c:pt>
                      <c:pt idx="2">
                        <c:v>44377</c:v>
                      </c:pt>
                      <c:pt idx="3">
                        <c:v>44742</c:v>
                      </c:pt>
                      <c:pt idx="4">
                        <c:v>45107</c:v>
                      </c:pt>
                      <c:pt idx="5">
                        <c:v>45473</c:v>
                      </c:pt>
                      <c:pt idx="6">
                        <c:v>45838</c:v>
                      </c:pt>
                      <c:pt idx="7">
                        <c:v>46203</c:v>
                      </c:pt>
                      <c:pt idx="8">
                        <c:v>46568</c:v>
                      </c:pt>
                      <c:pt idx="9">
                        <c:v>46934</c:v>
                      </c:pt>
                      <c:pt idx="10">
                        <c:v>47299</c:v>
                      </c:pt>
                      <c:pt idx="11">
                        <c:v>47664</c:v>
                      </c:pt>
                      <c:pt idx="12">
                        <c:v>48029</c:v>
                      </c:pt>
                      <c:pt idx="13">
                        <c:v>48395</c:v>
                      </c:pt>
                      <c:pt idx="14">
                        <c:v>48760</c:v>
                      </c:pt>
                    </c:numCache>
                  </c:numRef>
                </c:cat>
                <c:val>
                  <c:numRef>
                    <c:extLst xmlns:c15="http://schemas.microsoft.com/office/drawing/2012/chart">
                      <c:ext xmlns:c15="http://schemas.microsoft.com/office/drawing/2012/chart" uri="{02D57815-91ED-43cb-92C2-25804820EDAC}">
                        <c15:formulaRef>
                          <c15:sqref>'1. Food waste model outputs'!$C$16:$Q$16</c15:sqref>
                        </c15:formulaRef>
                      </c:ext>
                    </c:extLst>
                    <c:numCache>
                      <c:formatCode>#,##0.000</c:formatCode>
                      <c:ptCount val="15"/>
                    </c:numCache>
                  </c:numRef>
                </c:val>
                <c:extLst xmlns:c15="http://schemas.microsoft.com/office/drawing/2012/chart">
                  <c:ext xmlns:c16="http://schemas.microsoft.com/office/drawing/2014/chart" uri="{C3380CC4-5D6E-409C-BE32-E72D297353CC}">
                    <c16:uniqueId val="{0000000A-359B-4CF2-95E3-67DD186E9448}"/>
                  </c:ext>
                </c:extLst>
              </c15:ser>
            </c15:filteredAreaSeries>
            <c15:filteredAreaSeries>
              <c15:ser>
                <c:idx val="11"/>
                <c:order val="11"/>
                <c:spPr>
                  <a:solidFill>
                    <a:schemeClr val="accent6">
                      <a:lumMod val="60000"/>
                    </a:schemeClr>
                  </a:solidFill>
                  <a:ln>
                    <a:noFill/>
                  </a:ln>
                  <a:effectLst/>
                </c:spPr>
                <c:cat>
                  <c:numRef>
                    <c:extLst xmlns:c15="http://schemas.microsoft.com/office/drawing/2012/chart">
                      <c:ext xmlns:c15="http://schemas.microsoft.com/office/drawing/2012/chart" uri="{02D57815-91ED-43cb-92C2-25804820EDAC}">
                        <c15:formulaRef>
                          <c15:sqref>'1. Food waste model outputs'!$C$1:$Q$1</c15:sqref>
                        </c15:formulaRef>
                      </c:ext>
                    </c:extLst>
                    <c:numCache>
                      <c:formatCode>m/d/yyyy</c:formatCode>
                      <c:ptCount val="15"/>
                      <c:pt idx="0">
                        <c:v>43646</c:v>
                      </c:pt>
                      <c:pt idx="1">
                        <c:v>44012</c:v>
                      </c:pt>
                      <c:pt idx="2">
                        <c:v>44377</c:v>
                      </c:pt>
                      <c:pt idx="3">
                        <c:v>44742</c:v>
                      </c:pt>
                      <c:pt idx="4">
                        <c:v>45107</c:v>
                      </c:pt>
                      <c:pt idx="5">
                        <c:v>45473</c:v>
                      </c:pt>
                      <c:pt idx="6">
                        <c:v>45838</c:v>
                      </c:pt>
                      <c:pt idx="7">
                        <c:v>46203</c:v>
                      </c:pt>
                      <c:pt idx="8">
                        <c:v>46568</c:v>
                      </c:pt>
                      <c:pt idx="9">
                        <c:v>46934</c:v>
                      </c:pt>
                      <c:pt idx="10">
                        <c:v>47299</c:v>
                      </c:pt>
                      <c:pt idx="11">
                        <c:v>47664</c:v>
                      </c:pt>
                      <c:pt idx="12">
                        <c:v>48029</c:v>
                      </c:pt>
                      <c:pt idx="13">
                        <c:v>48395</c:v>
                      </c:pt>
                      <c:pt idx="14">
                        <c:v>48760</c:v>
                      </c:pt>
                    </c:numCache>
                  </c:numRef>
                </c:cat>
                <c:val>
                  <c:numRef>
                    <c:extLst xmlns:c15="http://schemas.microsoft.com/office/drawing/2012/chart">
                      <c:ext xmlns:c15="http://schemas.microsoft.com/office/drawing/2012/chart" uri="{02D57815-91ED-43cb-92C2-25804820EDAC}">
                        <c15:formulaRef>
                          <c15:sqref>'1. Food waste model outputs'!$C$17:$Q$17</c15:sqref>
                        </c15:formulaRef>
                      </c:ext>
                    </c:extLst>
                    <c:numCache>
                      <c:formatCode>#,##0.000</c:formatCode>
                      <c:ptCount val="15"/>
                    </c:numCache>
                  </c:numRef>
                </c:val>
                <c:extLst xmlns:c15="http://schemas.microsoft.com/office/drawing/2012/chart">
                  <c:ext xmlns:c16="http://schemas.microsoft.com/office/drawing/2014/chart" uri="{C3380CC4-5D6E-409C-BE32-E72D297353CC}">
                    <c16:uniqueId val="{0000000B-359B-4CF2-95E3-67DD186E9448}"/>
                  </c:ext>
                </c:extLst>
              </c15:ser>
            </c15:filteredAreaSeries>
            <c15:filteredAreaSeries>
              <c15:ser>
                <c:idx val="12"/>
                <c:order val="12"/>
                <c:spPr>
                  <a:solidFill>
                    <a:schemeClr val="accent1">
                      <a:lumMod val="80000"/>
                      <a:lumOff val="20000"/>
                    </a:schemeClr>
                  </a:solidFill>
                  <a:ln>
                    <a:noFill/>
                  </a:ln>
                  <a:effectLst/>
                </c:spPr>
                <c:cat>
                  <c:numRef>
                    <c:extLst xmlns:c15="http://schemas.microsoft.com/office/drawing/2012/chart">
                      <c:ext xmlns:c15="http://schemas.microsoft.com/office/drawing/2012/chart" uri="{02D57815-91ED-43cb-92C2-25804820EDAC}">
                        <c15:formulaRef>
                          <c15:sqref>'1. Food waste model outputs'!$C$1:$Q$1</c15:sqref>
                        </c15:formulaRef>
                      </c:ext>
                    </c:extLst>
                    <c:numCache>
                      <c:formatCode>m/d/yyyy</c:formatCode>
                      <c:ptCount val="15"/>
                      <c:pt idx="0">
                        <c:v>43646</c:v>
                      </c:pt>
                      <c:pt idx="1">
                        <c:v>44012</c:v>
                      </c:pt>
                      <c:pt idx="2">
                        <c:v>44377</c:v>
                      </c:pt>
                      <c:pt idx="3">
                        <c:v>44742</c:v>
                      </c:pt>
                      <c:pt idx="4">
                        <c:v>45107</c:v>
                      </c:pt>
                      <c:pt idx="5">
                        <c:v>45473</c:v>
                      </c:pt>
                      <c:pt idx="6">
                        <c:v>45838</c:v>
                      </c:pt>
                      <c:pt idx="7">
                        <c:v>46203</c:v>
                      </c:pt>
                      <c:pt idx="8">
                        <c:v>46568</c:v>
                      </c:pt>
                      <c:pt idx="9">
                        <c:v>46934</c:v>
                      </c:pt>
                      <c:pt idx="10">
                        <c:v>47299</c:v>
                      </c:pt>
                      <c:pt idx="11">
                        <c:v>47664</c:v>
                      </c:pt>
                      <c:pt idx="12">
                        <c:v>48029</c:v>
                      </c:pt>
                      <c:pt idx="13">
                        <c:v>48395</c:v>
                      </c:pt>
                      <c:pt idx="14">
                        <c:v>48760</c:v>
                      </c:pt>
                    </c:numCache>
                  </c:numRef>
                </c:cat>
                <c:val>
                  <c:numRef>
                    <c:extLst xmlns:c15="http://schemas.microsoft.com/office/drawing/2012/chart">
                      <c:ext xmlns:c15="http://schemas.microsoft.com/office/drawing/2012/chart" uri="{02D57815-91ED-43cb-92C2-25804820EDAC}">
                        <c15:formulaRef>
                          <c15:sqref>'1. Food waste model outputs'!$C$20:$Q$20</c15:sqref>
                        </c15:formulaRef>
                      </c:ext>
                    </c:extLst>
                    <c:numCache>
                      <c:formatCode>#,##0.000</c:formatCode>
                      <c:ptCount val="15"/>
                    </c:numCache>
                  </c:numRef>
                </c:val>
                <c:extLst xmlns:c15="http://schemas.microsoft.com/office/drawing/2012/chart">
                  <c:ext xmlns:c16="http://schemas.microsoft.com/office/drawing/2014/chart" uri="{C3380CC4-5D6E-409C-BE32-E72D297353CC}">
                    <c16:uniqueId val="{0000000C-359B-4CF2-95E3-67DD186E9448}"/>
                  </c:ext>
                </c:extLst>
              </c15:ser>
            </c15:filteredAreaSeries>
          </c:ext>
        </c:extLst>
      </c:areaChart>
      <c:lineChart>
        <c:grouping val="standard"/>
        <c:varyColors val="0"/>
        <c:ser>
          <c:idx val="0"/>
          <c:order val="0"/>
          <c:tx>
            <c:strRef>
              <c:f>'1. Food waste model outputs'!$B$4</c:f>
            </c:strRef>
          </c:tx>
          <c:spPr>
            <a:ln w="28575" cap="rnd">
              <a:solidFill>
                <a:schemeClr val="accent1"/>
              </a:solidFill>
              <a:round/>
            </a:ln>
            <a:effectLst/>
          </c:spPr>
          <c:marker>
            <c:symbol val="none"/>
          </c:marker>
          <c:cat>
            <c:numRef>
              <c:f>'1. Food waste model outputs'!$C$1:$Q$1</c:f>
              <c:numCache>
                <c:formatCode>m/d/yyyy</c:formatCode>
                <c:ptCount val="15"/>
                <c:pt idx="0">
                  <c:v>43646</c:v>
                </c:pt>
                <c:pt idx="1">
                  <c:v>44012</c:v>
                </c:pt>
                <c:pt idx="2">
                  <c:v>44377</c:v>
                </c:pt>
                <c:pt idx="3">
                  <c:v>44742</c:v>
                </c:pt>
                <c:pt idx="4">
                  <c:v>45107</c:v>
                </c:pt>
                <c:pt idx="5">
                  <c:v>45473</c:v>
                </c:pt>
                <c:pt idx="6">
                  <c:v>45838</c:v>
                </c:pt>
                <c:pt idx="7">
                  <c:v>46203</c:v>
                </c:pt>
                <c:pt idx="8">
                  <c:v>46568</c:v>
                </c:pt>
                <c:pt idx="9">
                  <c:v>46934</c:v>
                </c:pt>
                <c:pt idx="10">
                  <c:v>47299</c:v>
                </c:pt>
                <c:pt idx="11">
                  <c:v>47664</c:v>
                </c:pt>
                <c:pt idx="12">
                  <c:v>48029</c:v>
                </c:pt>
                <c:pt idx="13">
                  <c:v>48395</c:v>
                </c:pt>
                <c:pt idx="14">
                  <c:v>48760</c:v>
                </c:pt>
              </c:numCache>
            </c:numRef>
          </c:cat>
          <c:val>
            <c:numRef>
              <c:f>'1. Food waste model outputs'!$C$5:$Q$5</c:f>
              <c:numCache>
                <c:formatCode>#,##0</c:formatCode>
                <c:ptCount val="15"/>
                <c:pt idx="0">
                  <c:v>0</c:v>
                </c:pt>
                <c:pt idx="1">
                  <c:v>0</c:v>
                </c:pt>
                <c:pt idx="2">
                  <c:v>500000</c:v>
                </c:pt>
                <c:pt idx="3">
                  <c:v>1400000</c:v>
                </c:pt>
                <c:pt idx="4">
                  <c:v>2700000</c:v>
                </c:pt>
                <c:pt idx="5">
                  <c:v>4500000</c:v>
                </c:pt>
                <c:pt idx="6">
                  <c:v>6400000</c:v>
                </c:pt>
                <c:pt idx="7">
                  <c:v>8500000</c:v>
                </c:pt>
                <c:pt idx="8">
                  <c:v>10700000</c:v>
                </c:pt>
                <c:pt idx="9">
                  <c:v>13200000</c:v>
                </c:pt>
                <c:pt idx="10">
                  <c:v>16000000</c:v>
                </c:pt>
                <c:pt idx="11">
                  <c:v>19100000</c:v>
                </c:pt>
                <c:pt idx="12">
                  <c:v>22400000</c:v>
                </c:pt>
                <c:pt idx="13">
                  <c:v>26000000</c:v>
                </c:pt>
                <c:pt idx="14">
                  <c:v>30000000</c:v>
                </c:pt>
              </c:numCache>
            </c:numRef>
          </c:val>
          <c:smooth val="0"/>
          <c:extLst>
            <c:ext xmlns:c16="http://schemas.microsoft.com/office/drawing/2014/chart" uri="{C3380CC4-5D6E-409C-BE32-E72D297353CC}">
              <c16:uniqueId val="{00000002-359B-4CF2-95E3-67DD186E9448}"/>
            </c:ext>
          </c:extLst>
        </c:ser>
        <c:dLbls>
          <c:showLegendKey val="0"/>
          <c:showVal val="0"/>
          <c:showCatName val="0"/>
          <c:showSerName val="0"/>
          <c:showPercent val="0"/>
          <c:showBubbleSize val="0"/>
        </c:dLbls>
        <c:marker val="1"/>
        <c:smooth val="0"/>
        <c:axId val="913579944"/>
        <c:axId val="913580600"/>
      </c:lineChart>
      <c:dateAx>
        <c:axId val="9135799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3580600"/>
        <c:crosses val="autoZero"/>
        <c:auto val="1"/>
        <c:lblOffset val="100"/>
        <c:baseTimeUnit val="years"/>
      </c:dateAx>
      <c:valAx>
        <c:axId val="913580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Tonnes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357994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51706514609891"/>
          <c:y val="0.15850427350427351"/>
          <c:w val="0.80574861142810494"/>
          <c:h val="0.74235783027121605"/>
        </c:manualLayout>
      </c:layout>
      <c:areaChart>
        <c:grouping val="stacked"/>
        <c:varyColors val="0"/>
        <c:ser>
          <c:idx val="0"/>
          <c:order val="1"/>
          <c:tx>
            <c:strRef>
              <c:f>'2. NPV industry profit outputs'!$A$7</c:f>
              <c:strCache>
                <c:ptCount val="1"/>
                <c:pt idx="0">
                  <c:v>0</c:v>
                </c:pt>
              </c:strCache>
            </c:strRef>
          </c:tx>
          <c:spPr>
            <a:solidFill>
              <a:schemeClr val="accent1"/>
            </a:solidFill>
            <a:ln>
              <a:noFill/>
            </a:ln>
            <a:effectLst/>
          </c:spPr>
          <c:cat>
            <c:numRef>
              <c:f>'Axis labels'!$A$6:$AD$6</c:f>
              <c:numCache>
                <c:formatCode>General</c:formatCode>
                <c:ptCount val="30"/>
                <c:pt idx="1">
                  <c:v>2020</c:v>
                </c:pt>
                <c:pt idx="5">
                  <c:v>2024</c:v>
                </c:pt>
                <c:pt idx="9">
                  <c:v>2028</c:v>
                </c:pt>
                <c:pt idx="13">
                  <c:v>2032</c:v>
                </c:pt>
                <c:pt idx="17">
                  <c:v>2036</c:v>
                </c:pt>
                <c:pt idx="21">
                  <c:v>2040</c:v>
                </c:pt>
                <c:pt idx="25">
                  <c:v>2044</c:v>
                </c:pt>
                <c:pt idx="29">
                  <c:v>2048</c:v>
                </c:pt>
              </c:numCache>
            </c:numRef>
          </c:cat>
          <c:val>
            <c:numRef>
              <c:f>'2. NPV industry profit outputs'!$C$7:$AF$7</c:f>
              <c:numCache>
                <c:formatCode>#,##0_);\(#,##0\)</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extLst>
            <c:ext xmlns:c16="http://schemas.microsoft.com/office/drawing/2014/chart" uri="{C3380CC4-5D6E-409C-BE32-E72D297353CC}">
              <c16:uniqueId val="{00000000-DF47-4C40-8240-6499B90A1BAB}"/>
            </c:ext>
          </c:extLst>
        </c:ser>
        <c:dLbls>
          <c:showLegendKey val="0"/>
          <c:showVal val="0"/>
          <c:showCatName val="0"/>
          <c:showSerName val="0"/>
          <c:showPercent val="0"/>
          <c:showBubbleSize val="0"/>
        </c:dLbls>
        <c:axId val="714556136"/>
        <c:axId val="714559088"/>
        <c:extLst/>
      </c:areaChart>
      <c:lineChart>
        <c:grouping val="standard"/>
        <c:varyColors val="0"/>
        <c:dLbls>
          <c:showLegendKey val="0"/>
          <c:showVal val="0"/>
          <c:showCatName val="0"/>
          <c:showSerName val="0"/>
          <c:showPercent val="0"/>
          <c:showBubbleSize val="0"/>
        </c:dLbls>
        <c:marker val="1"/>
        <c:smooth val="0"/>
        <c:axId val="714556136"/>
        <c:axId val="714559088"/>
        <c:extLst>
          <c:ext xmlns:c15="http://schemas.microsoft.com/office/drawing/2012/chart" uri="{02D57815-91ED-43cb-92C2-25804820EDAC}">
            <c15:filteredLineSeries>
              <c15:ser>
                <c:idx val="20"/>
                <c:order val="0"/>
                <c:tx>
                  <c:v>TARGET</c:v>
                </c:tx>
                <c:spPr>
                  <a:ln w="28575" cap="rnd">
                    <a:solidFill>
                      <a:schemeClr val="accent3">
                        <a:lumMod val="80000"/>
                      </a:schemeClr>
                    </a:solidFill>
                    <a:round/>
                  </a:ln>
                  <a:effectLst/>
                </c:spPr>
                <c:marker>
                  <c:symbol val="none"/>
                </c:marker>
                <c:val>
                  <c:numRef>
                    <c:extLst>
                      <c:ext uri="{02D57815-91ED-43cb-92C2-25804820EDAC}">
                        <c15:formulaRef>
                          <c15:sqref>'2. NPV industry profit outputs'!$C$5:$Q$5</c15:sqref>
                        </c15:formulaRef>
                      </c:ext>
                    </c:extLst>
                    <c:numCache>
                      <c:formatCode>0,,"M"</c:formatCode>
                      <c:ptCount val="15"/>
                      <c:pt idx="0">
                        <c:v>8428753.888669908</c:v>
                      </c:pt>
                      <c:pt idx="1">
                        <c:v>18436226.759662114</c:v>
                      </c:pt>
                      <c:pt idx="2">
                        <c:v>62865869.605415046</c:v>
                      </c:pt>
                      <c:pt idx="3">
                        <c:v>129796547.59062916</c:v>
                      </c:pt>
                      <c:pt idx="4">
                        <c:v>197870940.95559913</c:v>
                      </c:pt>
                      <c:pt idx="5">
                        <c:v>315916779.73966146</c:v>
                      </c:pt>
                      <c:pt idx="6">
                        <c:v>451227067.5311172</c:v>
                      </c:pt>
                      <c:pt idx="7">
                        <c:v>600417383.07366407</c:v>
                      </c:pt>
                      <c:pt idx="8">
                        <c:v>771280739.96356714</c:v>
                      </c:pt>
                      <c:pt idx="9">
                        <c:v>939133479.89734006</c:v>
                      </c:pt>
                      <c:pt idx="10">
                        <c:v>1135588188.5333061</c:v>
                      </c:pt>
                      <c:pt idx="11">
                        <c:v>1333590068.5210299</c:v>
                      </c:pt>
                      <c:pt idx="12">
                        <c:v>1549982926.8464036</c:v>
                      </c:pt>
                      <c:pt idx="13">
                        <c:v>1774849428.5170898</c:v>
                      </c:pt>
                      <c:pt idx="14" formatCode="0,,,&quot;B&quot;">
                        <c:v>2000000000</c:v>
                      </c:pt>
                    </c:numCache>
                  </c:numRef>
                </c:val>
                <c:smooth val="0"/>
                <c:extLst>
                  <c:ext xmlns:c16="http://schemas.microsoft.com/office/drawing/2014/chart" uri="{C3380CC4-5D6E-409C-BE32-E72D297353CC}">
                    <c16:uniqueId val="{00000015-DF47-4C40-8240-6499B90A1BAB}"/>
                  </c:ext>
                </c:extLst>
              </c15:ser>
            </c15:filteredLineSeries>
          </c:ext>
        </c:extLst>
      </c:lineChart>
      <c:catAx>
        <c:axId val="714556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4559088"/>
        <c:crosses val="autoZero"/>
        <c:auto val="1"/>
        <c:lblAlgn val="ctr"/>
        <c:lblOffset val="100"/>
        <c:noMultiLvlLbl val="0"/>
      </c:catAx>
      <c:valAx>
        <c:axId val="7145590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4556136"/>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36277384328210682"/>
          <c:y val="0.90869457967528411"/>
          <c:w val="0.3034003458191552"/>
          <c:h val="9.130539145045524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4337225504332"/>
          <c:y val="8.7525715538230034E-2"/>
          <c:w val="0.83351391160308463"/>
          <c:h val="0.69131770693574979"/>
        </c:manualLayout>
      </c:layout>
      <c:areaChart>
        <c:grouping val="stacked"/>
        <c:varyColors val="0"/>
        <c:ser>
          <c:idx val="3"/>
          <c:order val="1"/>
          <c:tx>
            <c:strRef>
              <c:f>'3. Rescued food outputs'!$A$7</c:f>
              <c:strCache>
                <c:ptCount val="1"/>
                <c:pt idx="0">
                  <c:v>0</c:v>
                </c:pt>
              </c:strCache>
            </c:strRef>
          </c:tx>
          <c:spPr>
            <a:solidFill>
              <a:schemeClr val="accent6"/>
            </a:solidFill>
            <a:ln>
              <a:noFill/>
            </a:ln>
            <a:effectLst/>
          </c:spPr>
          <c:cat>
            <c:numRef>
              <c:f>'Axis labels'!$A$6:$AD$6</c:f>
              <c:numCache>
                <c:formatCode>General</c:formatCode>
                <c:ptCount val="30"/>
                <c:pt idx="1">
                  <c:v>2020</c:v>
                </c:pt>
                <c:pt idx="5">
                  <c:v>2024</c:v>
                </c:pt>
                <c:pt idx="9">
                  <c:v>2028</c:v>
                </c:pt>
                <c:pt idx="13">
                  <c:v>2032</c:v>
                </c:pt>
                <c:pt idx="17">
                  <c:v>2036</c:v>
                </c:pt>
                <c:pt idx="21">
                  <c:v>2040</c:v>
                </c:pt>
                <c:pt idx="25">
                  <c:v>2044</c:v>
                </c:pt>
                <c:pt idx="29">
                  <c:v>2048</c:v>
                </c:pt>
              </c:numCache>
            </c:numRef>
          </c:cat>
          <c:val>
            <c:numRef>
              <c:f>'3. Rescued food outputs'!$C$7:$AF$7</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21-D1FC-472B-BC64-428DF9F71B45}"/>
            </c:ext>
          </c:extLst>
        </c:ser>
        <c:dLbls>
          <c:showLegendKey val="0"/>
          <c:showVal val="0"/>
          <c:showCatName val="0"/>
          <c:showSerName val="0"/>
          <c:showPercent val="0"/>
          <c:showBubbleSize val="0"/>
        </c:dLbls>
        <c:axId val="748470000"/>
        <c:axId val="748486072"/>
      </c:areaChart>
      <c:lineChart>
        <c:grouping val="standard"/>
        <c:varyColors val="0"/>
        <c:dLbls>
          <c:showLegendKey val="0"/>
          <c:showVal val="1"/>
          <c:showCatName val="0"/>
          <c:showSerName val="0"/>
          <c:showPercent val="0"/>
          <c:showBubbleSize val="0"/>
        </c:dLbls>
        <c:marker val="1"/>
        <c:smooth val="0"/>
        <c:axId val="748470000"/>
        <c:axId val="748486072"/>
        <c:extLst>
          <c:ext xmlns:c15="http://schemas.microsoft.com/office/drawing/2012/chart" uri="{02D57815-91ED-43cb-92C2-25804820EDAC}">
            <c15:filteredLineSeries>
              <c15:ser>
                <c:idx val="0"/>
                <c:order val="0"/>
                <c:tx>
                  <c:v>TARGET</c:v>
                </c:tx>
                <c:spPr>
                  <a:ln w="28575" cap="rnd">
                    <a:solidFill>
                      <a:schemeClr val="accent1"/>
                    </a:solidFill>
                    <a:round/>
                  </a:ln>
                  <a:effectLst/>
                </c:spPr>
                <c:marker>
                  <c:symbol val="none"/>
                </c:marker>
                <c:dLbls>
                  <c:delete val="1"/>
                </c:dLbls>
                <c:cat>
                  <c:numRef>
                    <c:extLst>
                      <c:ext uri="{02D57815-91ED-43cb-92C2-25804820EDAC}">
                        <c15:formulaRef>
                          <c15:sqref>'Axis labels'!$A$6:$AD$6</c15:sqref>
                        </c15:formulaRef>
                      </c:ext>
                    </c:extLst>
                    <c:numCache>
                      <c:formatCode>General</c:formatCode>
                      <c:ptCount val="30"/>
                      <c:pt idx="1">
                        <c:v>2020</c:v>
                      </c:pt>
                      <c:pt idx="5">
                        <c:v>2024</c:v>
                      </c:pt>
                      <c:pt idx="9">
                        <c:v>2028</c:v>
                      </c:pt>
                      <c:pt idx="13">
                        <c:v>2032</c:v>
                      </c:pt>
                      <c:pt idx="17">
                        <c:v>2036</c:v>
                      </c:pt>
                      <c:pt idx="21">
                        <c:v>2040</c:v>
                      </c:pt>
                      <c:pt idx="25">
                        <c:v>2044</c:v>
                      </c:pt>
                      <c:pt idx="29">
                        <c:v>2048</c:v>
                      </c:pt>
                    </c:numCache>
                  </c:numRef>
                </c:cat>
                <c:val>
                  <c:numRef>
                    <c:extLst>
                      <c:ext uri="{02D57815-91ED-43cb-92C2-25804820EDAC}">
                        <c15:formulaRef>
                          <c15:sqref>'3. Rescued food outputs'!$C$5:$Q$5</c15:sqref>
                        </c15:formulaRef>
                      </c:ext>
                    </c:extLst>
                    <c:numCache>
                      <c:formatCode>#,##0</c:formatCode>
                      <c:ptCount val="15"/>
                      <c:pt idx="0">
                        <c:v>0</c:v>
                      </c:pt>
                      <c:pt idx="1">
                        <c:v>0</c:v>
                      </c:pt>
                      <c:pt idx="2">
                        <c:v>0</c:v>
                      </c:pt>
                      <c:pt idx="3">
                        <c:v>0</c:v>
                      </c:pt>
                      <c:pt idx="4">
                        <c:v>0</c:v>
                      </c:pt>
                      <c:pt idx="5">
                        <c:v>0</c:v>
                      </c:pt>
                      <c:pt idx="6">
                        <c:v>0</c:v>
                      </c:pt>
                      <c:pt idx="7">
                        <c:v>0</c:v>
                      </c:pt>
                      <c:pt idx="8">
                        <c:v>714285.71428571432</c:v>
                      </c:pt>
                      <c:pt idx="9">
                        <c:v>2142857.1428571427</c:v>
                      </c:pt>
                      <c:pt idx="10">
                        <c:v>4285714.2857142854</c:v>
                      </c:pt>
                      <c:pt idx="11">
                        <c:v>7142857.1428571427</c:v>
                      </c:pt>
                      <c:pt idx="12">
                        <c:v>10714285.714285715</c:v>
                      </c:pt>
                      <c:pt idx="13">
                        <c:v>15000000</c:v>
                      </c:pt>
                      <c:pt idx="14">
                        <c:v>20000000</c:v>
                      </c:pt>
                    </c:numCache>
                  </c:numRef>
                </c:val>
                <c:smooth val="0"/>
                <c:extLst>
                  <c:ext xmlns:c16="http://schemas.microsoft.com/office/drawing/2014/chart" uri="{C3380CC4-5D6E-409C-BE32-E72D297353CC}">
                    <c16:uniqueId val="{00000020-D1FC-472B-BC64-428DF9F71B45}"/>
                  </c:ext>
                </c:extLst>
              </c15:ser>
            </c15:filteredLineSeries>
          </c:ext>
        </c:extLst>
      </c:lineChart>
      <c:catAx>
        <c:axId val="748470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486072"/>
        <c:crosses val="autoZero"/>
        <c:auto val="1"/>
        <c:lblAlgn val="ctr"/>
        <c:lblOffset val="100"/>
        <c:noMultiLvlLbl val="0"/>
      </c:catAx>
      <c:valAx>
        <c:axId val="7484860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470000"/>
        <c:crosses val="autoZero"/>
        <c:crossBetween val="between"/>
      </c:valAx>
      <c:spPr>
        <a:noFill/>
        <a:ln>
          <a:noFill/>
        </a:ln>
        <a:effectLst/>
      </c:spPr>
    </c:plotArea>
    <c:legend>
      <c:legendPos val="b"/>
      <c:layout>
        <c:manualLayout>
          <c:xMode val="edge"/>
          <c:yMode val="edge"/>
          <c:x val="0.31330028893184497"/>
          <c:y val="0.88843216061632746"/>
          <c:w val="0.28988937253534863"/>
          <c:h val="0.105310485939536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0594922358513"/>
          <c:y val="0.17171296296296296"/>
          <c:w val="0.84185660402141138"/>
          <c:h val="0.61367644757364692"/>
        </c:manualLayout>
      </c:layout>
      <c:areaChart>
        <c:grouping val="stacked"/>
        <c:varyColors val="0"/>
        <c:ser>
          <c:idx val="1"/>
          <c:order val="1"/>
          <c:tx>
            <c:strRef>
              <c:f>'4. GHG saved'!$A$7</c:f>
              <c:strCache>
                <c:ptCount val="1"/>
                <c:pt idx="0">
                  <c:v>0</c:v>
                </c:pt>
              </c:strCache>
            </c:strRef>
          </c:tx>
          <c:spPr>
            <a:solidFill>
              <a:schemeClr val="accent3"/>
            </a:solidFill>
            <a:ln>
              <a:noFill/>
            </a:ln>
            <a:effectLst/>
          </c:spPr>
          <c:dLbls>
            <c:delete val="1"/>
          </c:dLbls>
          <c:cat>
            <c:numRef>
              <c:f>'Axis labels'!$A$6:$AD$6</c:f>
              <c:numCache>
                <c:formatCode>General</c:formatCode>
                <c:ptCount val="30"/>
                <c:pt idx="1">
                  <c:v>2020</c:v>
                </c:pt>
                <c:pt idx="5">
                  <c:v>2024</c:v>
                </c:pt>
                <c:pt idx="9">
                  <c:v>2028</c:v>
                </c:pt>
                <c:pt idx="13">
                  <c:v>2032</c:v>
                </c:pt>
                <c:pt idx="17">
                  <c:v>2036</c:v>
                </c:pt>
                <c:pt idx="21">
                  <c:v>2040</c:v>
                </c:pt>
                <c:pt idx="25">
                  <c:v>2044</c:v>
                </c:pt>
                <c:pt idx="29">
                  <c:v>2048</c:v>
                </c:pt>
              </c:numCache>
            </c:numRef>
          </c:cat>
          <c:val>
            <c:numRef>
              <c:f>'4. GHG saved'!$C$7:$AF$7</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66F9-4FE6-8FE6-3F24A59D8B13}"/>
            </c:ext>
          </c:extLst>
        </c:ser>
        <c:dLbls>
          <c:showLegendKey val="0"/>
          <c:showVal val="1"/>
          <c:showCatName val="0"/>
          <c:showSerName val="0"/>
          <c:showPercent val="0"/>
          <c:showBubbleSize val="0"/>
        </c:dLbls>
        <c:axId val="966991360"/>
        <c:axId val="966990048"/>
        <c:extLst/>
      </c:areaChart>
      <c:lineChart>
        <c:grouping val="standard"/>
        <c:varyColors val="0"/>
        <c:dLbls>
          <c:showLegendKey val="0"/>
          <c:showVal val="1"/>
          <c:showCatName val="0"/>
          <c:showSerName val="0"/>
          <c:showPercent val="0"/>
          <c:showBubbleSize val="0"/>
        </c:dLbls>
        <c:marker val="1"/>
        <c:smooth val="0"/>
        <c:axId val="966991360"/>
        <c:axId val="966990048"/>
        <c:extLst>
          <c:ext xmlns:c15="http://schemas.microsoft.com/office/drawing/2012/chart" uri="{02D57815-91ED-43cb-92C2-25804820EDAC}">
            <c15:filteredLineSeries>
              <c15:ser>
                <c:idx val="0"/>
                <c:order val="0"/>
                <c:tx>
                  <c:strRef>
                    <c:extLst>
                      <c:ext uri="{02D57815-91ED-43cb-92C2-25804820EDAC}">
                        <c15:formulaRef>
                          <c15:sqref>'4. Greenhouse gas outputs'!$B$4</c15:sqref>
                        </c15:formulaRef>
                      </c:ext>
                    </c:extLst>
                  </c:strRef>
                </c:tx>
                <c:spPr>
                  <a:ln w="28575" cap="rnd">
                    <a:solidFill>
                      <a:schemeClr val="accent1"/>
                    </a:solidFill>
                    <a:round/>
                  </a:ln>
                  <a:effectLst/>
                </c:spPr>
                <c:marker>
                  <c:symbol val="none"/>
                </c:marker>
                <c:dLbls>
                  <c:delete val="1"/>
                </c:dLbls>
                <c:cat>
                  <c:numRef>
                    <c:extLst>
                      <c:ext uri="{02D57815-91ED-43cb-92C2-25804820EDAC}">
                        <c15:formulaRef>
                          <c15:sqref>'Axis labels'!$A$6:$AD$6</c15:sqref>
                        </c15:formulaRef>
                      </c:ext>
                    </c:extLst>
                    <c:numCache>
                      <c:formatCode>General</c:formatCode>
                      <c:ptCount val="30"/>
                      <c:pt idx="1">
                        <c:v>2020</c:v>
                      </c:pt>
                      <c:pt idx="5">
                        <c:v>2024</c:v>
                      </c:pt>
                      <c:pt idx="9">
                        <c:v>2028</c:v>
                      </c:pt>
                      <c:pt idx="13">
                        <c:v>2032</c:v>
                      </c:pt>
                      <c:pt idx="17">
                        <c:v>2036</c:v>
                      </c:pt>
                      <c:pt idx="21">
                        <c:v>2040</c:v>
                      </c:pt>
                      <c:pt idx="25">
                        <c:v>2044</c:v>
                      </c:pt>
                      <c:pt idx="29">
                        <c:v>2048</c:v>
                      </c:pt>
                    </c:numCache>
                  </c:numRef>
                </c:cat>
                <c:val>
                  <c:numRef>
                    <c:extLst>
                      <c:ext uri="{02D57815-91ED-43cb-92C2-25804820EDAC}">
                        <c15:formulaRef>
                          <c15:sqref>'4. Greenhouse gas outputs'!$C$5:$Q$5</c15:sqref>
                        </c15:formulaRef>
                      </c:ext>
                    </c:extLst>
                    <c:numCache>
                      <c:formatCode>#,##0_ ;\-#,##0\ </c:formatCode>
                      <c:ptCount val="15"/>
                      <c:pt idx="0">
                        <c:v>0</c:v>
                      </c:pt>
                      <c:pt idx="1">
                        <c:v>0</c:v>
                      </c:pt>
                      <c:pt idx="2">
                        <c:v>733333.33329999994</c:v>
                      </c:pt>
                      <c:pt idx="3">
                        <c:v>2053333.3332399998</c:v>
                      </c:pt>
                      <c:pt idx="4">
                        <c:v>3959999.9998199996</c:v>
                      </c:pt>
                      <c:pt idx="5">
                        <c:v>6599999.9996999996</c:v>
                      </c:pt>
                      <c:pt idx="6">
                        <c:v>9386666.6662399992</c:v>
                      </c:pt>
                      <c:pt idx="7">
                        <c:v>12466666.666099999</c:v>
                      </c:pt>
                      <c:pt idx="8">
                        <c:v>15693333.332619999</c:v>
                      </c:pt>
                      <c:pt idx="9">
                        <c:v>19359999.999119997</c:v>
                      </c:pt>
                      <c:pt idx="10">
                        <c:v>23466666.665599998</c:v>
                      </c:pt>
                      <c:pt idx="11">
                        <c:v>28013333.332059998</c:v>
                      </c:pt>
                      <c:pt idx="12">
                        <c:v>32853333.331839997</c:v>
                      </c:pt>
                      <c:pt idx="13">
                        <c:v>38133333.331599995</c:v>
                      </c:pt>
                      <c:pt idx="14">
                        <c:v>43999999.997999996</c:v>
                      </c:pt>
                    </c:numCache>
                  </c:numRef>
                </c:val>
                <c:smooth val="0"/>
                <c:extLst>
                  <c:ext xmlns:c16="http://schemas.microsoft.com/office/drawing/2014/chart" uri="{C3380CC4-5D6E-409C-BE32-E72D297353CC}">
                    <c16:uniqueId val="{0000000D-66F9-4FE6-8FE6-3F24A59D8B13}"/>
                  </c:ext>
                </c:extLst>
              </c15:ser>
            </c15:filteredLineSeries>
          </c:ext>
        </c:extLst>
      </c:lineChart>
      <c:catAx>
        <c:axId val="96699136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6990048"/>
        <c:crosses val="autoZero"/>
        <c:auto val="1"/>
        <c:lblAlgn val="ctr"/>
        <c:lblOffset val="100"/>
        <c:noMultiLvlLbl val="0"/>
      </c:catAx>
      <c:valAx>
        <c:axId val="966990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Tonnes</a:t>
                </a:r>
              </a:p>
            </c:rich>
          </c:tx>
          <c:layout>
            <c:manualLayout>
              <c:xMode val="edge"/>
              <c:yMode val="edge"/>
              <c:x val="2.4462764643199957E-2"/>
              <c:y val="0.5034423096715688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6991360"/>
        <c:crosses val="autoZero"/>
        <c:crossBetween val="between"/>
        <c:dispUnits>
          <c:builtInUnit val="thousands"/>
          <c:dispUnitsLbl>
            <c:layout>
              <c:manualLayout>
                <c:xMode val="edge"/>
                <c:yMode val="edge"/>
                <c:x val="2.1919899342579215E-2"/>
                <c:y val="0.11872236300534729"/>
              </c:manualLayout>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30146379930993"/>
          <c:y val="0.17171296296296296"/>
          <c:w val="0.83834727451325497"/>
          <c:h val="0.61725266134313439"/>
        </c:manualLayout>
      </c:layout>
      <c:areaChart>
        <c:grouping val="stacked"/>
        <c:varyColors val="0"/>
        <c:ser>
          <c:idx val="1"/>
          <c:order val="1"/>
          <c:tx>
            <c:strRef>
              <c:f>'5. Circular economy jobs output'!$A$7</c:f>
              <c:strCache>
                <c:ptCount val="1"/>
                <c:pt idx="0">
                  <c:v>0</c:v>
                </c:pt>
              </c:strCache>
            </c:strRef>
          </c:tx>
          <c:spPr>
            <a:solidFill>
              <a:schemeClr val="accent4"/>
            </a:solidFill>
            <a:ln>
              <a:noFill/>
            </a:ln>
            <a:effectLst/>
          </c:spPr>
          <c:dLbls>
            <c:delete val="1"/>
          </c:dLbls>
          <c:cat>
            <c:numRef>
              <c:f>'Axis labels'!$A$6:$AD$6</c:f>
              <c:numCache>
                <c:formatCode>General</c:formatCode>
                <c:ptCount val="30"/>
                <c:pt idx="1">
                  <c:v>2020</c:v>
                </c:pt>
                <c:pt idx="5">
                  <c:v>2024</c:v>
                </c:pt>
                <c:pt idx="9">
                  <c:v>2028</c:v>
                </c:pt>
                <c:pt idx="13">
                  <c:v>2032</c:v>
                </c:pt>
                <c:pt idx="17">
                  <c:v>2036</c:v>
                </c:pt>
                <c:pt idx="21">
                  <c:v>2040</c:v>
                </c:pt>
                <c:pt idx="25">
                  <c:v>2044</c:v>
                </c:pt>
                <c:pt idx="29">
                  <c:v>2048</c:v>
                </c:pt>
              </c:numCache>
            </c:numRef>
          </c:cat>
          <c:val>
            <c:numRef>
              <c:f>'5. Circular economy jobs output'!$C$7:$AF$7</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99FE-4B7A-97DE-1FB810681093}"/>
            </c:ext>
          </c:extLst>
        </c:ser>
        <c:dLbls>
          <c:showLegendKey val="0"/>
          <c:showVal val="1"/>
          <c:showCatName val="0"/>
          <c:showSerName val="0"/>
          <c:showPercent val="0"/>
          <c:showBubbleSize val="0"/>
        </c:dLbls>
        <c:axId val="966991360"/>
        <c:axId val="966990048"/>
        <c:extLst/>
      </c:areaChart>
      <c:lineChart>
        <c:grouping val="standard"/>
        <c:varyColors val="0"/>
        <c:dLbls>
          <c:showLegendKey val="0"/>
          <c:showVal val="1"/>
          <c:showCatName val="0"/>
          <c:showSerName val="0"/>
          <c:showPercent val="0"/>
          <c:showBubbleSize val="0"/>
        </c:dLbls>
        <c:marker val="1"/>
        <c:smooth val="0"/>
        <c:axId val="966991360"/>
        <c:axId val="966990048"/>
        <c:extLst>
          <c:ext xmlns:c15="http://schemas.microsoft.com/office/drawing/2012/chart" uri="{02D57815-91ED-43cb-92C2-25804820EDAC}">
            <c15:filteredLineSeries>
              <c15:ser>
                <c:idx val="0"/>
                <c:order val="0"/>
                <c:tx>
                  <c:v>TARGET</c:v>
                </c:tx>
                <c:spPr>
                  <a:ln w="28575" cap="rnd">
                    <a:solidFill>
                      <a:schemeClr val="accent1"/>
                    </a:solidFill>
                    <a:round/>
                  </a:ln>
                  <a:effectLst/>
                </c:spPr>
                <c:marker>
                  <c:symbol val="none"/>
                </c:marker>
                <c:dLbls>
                  <c:delete val="1"/>
                </c:dLbls>
                <c:cat>
                  <c:numRef>
                    <c:extLst>
                      <c:ext uri="{02D57815-91ED-43cb-92C2-25804820EDAC}">
                        <c15:formulaRef>
                          <c15:sqref>'Axis labels'!$A$6:$AD$6</c15:sqref>
                        </c15:formulaRef>
                      </c:ext>
                    </c:extLst>
                    <c:numCache>
                      <c:formatCode>General</c:formatCode>
                      <c:ptCount val="30"/>
                      <c:pt idx="1">
                        <c:v>2020</c:v>
                      </c:pt>
                      <c:pt idx="5">
                        <c:v>2024</c:v>
                      </c:pt>
                      <c:pt idx="9">
                        <c:v>2028</c:v>
                      </c:pt>
                      <c:pt idx="13">
                        <c:v>2032</c:v>
                      </c:pt>
                      <c:pt idx="17">
                        <c:v>2036</c:v>
                      </c:pt>
                      <c:pt idx="21">
                        <c:v>2040</c:v>
                      </c:pt>
                      <c:pt idx="25">
                        <c:v>2044</c:v>
                      </c:pt>
                      <c:pt idx="29">
                        <c:v>2048</c:v>
                      </c:pt>
                    </c:numCache>
                  </c:numRef>
                </c:cat>
                <c:val>
                  <c:numRef>
                    <c:extLst>
                      <c:ext uri="{02D57815-91ED-43cb-92C2-25804820EDAC}">
                        <c15:formulaRef>
                          <c15:sqref>'5. Circular economy jobs output'!$C$5:$Q$5</c15:sqref>
                        </c15:formulaRef>
                      </c:ext>
                    </c:extLst>
                    <c:numCache>
                      <c:formatCode>#,##0</c:formatCode>
                      <c:ptCount val="15"/>
                      <c:pt idx="0">
                        <c:v>0</c:v>
                      </c:pt>
                      <c:pt idx="1">
                        <c:v>0</c:v>
                      </c:pt>
                      <c:pt idx="2">
                        <c:v>402</c:v>
                      </c:pt>
                      <c:pt idx="3">
                        <c:v>805</c:v>
                      </c:pt>
                      <c:pt idx="4">
                        <c:v>1208</c:v>
                      </c:pt>
                      <c:pt idx="5">
                        <c:v>2034</c:v>
                      </c:pt>
                      <c:pt idx="6">
                        <c:v>2237</c:v>
                      </c:pt>
                      <c:pt idx="7">
                        <c:v>2454</c:v>
                      </c:pt>
                      <c:pt idx="8">
                        <c:v>2695</c:v>
                      </c:pt>
                      <c:pt idx="9">
                        <c:v>2993</c:v>
                      </c:pt>
                      <c:pt idx="10">
                        <c:v>3332</c:v>
                      </c:pt>
                      <c:pt idx="11">
                        <c:v>3714</c:v>
                      </c:pt>
                      <c:pt idx="12">
                        <c:v>4274</c:v>
                      </c:pt>
                      <c:pt idx="13">
                        <c:v>4739</c:v>
                      </c:pt>
                      <c:pt idx="14">
                        <c:v>5200</c:v>
                      </c:pt>
                    </c:numCache>
                  </c:numRef>
                </c:val>
                <c:smooth val="0"/>
                <c:extLst>
                  <c:ext xmlns:c16="http://schemas.microsoft.com/office/drawing/2014/chart" uri="{C3380CC4-5D6E-409C-BE32-E72D297353CC}">
                    <c16:uniqueId val="{00000006-99FE-4B7A-97DE-1FB810681093}"/>
                  </c:ext>
                </c:extLst>
              </c15:ser>
            </c15:filteredLineSeries>
          </c:ext>
        </c:extLst>
      </c:lineChart>
      <c:catAx>
        <c:axId val="96699136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6990048"/>
        <c:crosses val="autoZero"/>
        <c:auto val="1"/>
        <c:lblAlgn val="ctr"/>
        <c:lblOffset val="100"/>
        <c:noMultiLvlLbl val="0"/>
      </c:catAx>
      <c:valAx>
        <c:axId val="966990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jobs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6991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'7. People trained outputs'!$A$6</c:f>
              <c:strCache>
                <c:ptCount val="1"/>
                <c:pt idx="0">
                  <c:v>0</c:v>
                </c:pt>
              </c:strCache>
            </c:strRef>
          </c:tx>
          <c:spPr>
            <a:solidFill>
              <a:schemeClr val="accent2"/>
            </a:solidFill>
            <a:ln>
              <a:noFill/>
            </a:ln>
            <a:effectLst/>
          </c:spPr>
          <c:dLbls>
            <c:dLbl>
              <c:idx val="0"/>
              <c:delete val="1"/>
              <c:extLst>
                <c:ext xmlns:c15="http://schemas.microsoft.com/office/drawing/2012/chart" uri="{CE6537A1-D6FC-4f65-9D91-7224C49458BB}"/>
                <c:ext xmlns:c16="http://schemas.microsoft.com/office/drawing/2014/chart" uri="{C3380CC4-5D6E-409C-BE32-E72D297353CC}">
                  <c16:uniqueId val="{00000000-DBE3-4ECA-AA7A-D5784C8F7609}"/>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BE3-4ECA-AA7A-D5784C8F7609}"/>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BE3-4ECA-AA7A-D5784C8F7609}"/>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BE3-4ECA-AA7A-D5784C8F7609}"/>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BE3-4ECA-AA7A-D5784C8F7609}"/>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BE3-4ECA-AA7A-D5784C8F7609}"/>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BE3-4ECA-AA7A-D5784C8F7609}"/>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BE3-4ECA-AA7A-D5784C8F7609}"/>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BE3-4ECA-AA7A-D5784C8F7609}"/>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BE3-4ECA-AA7A-D5784C8F7609}"/>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BE3-4ECA-AA7A-D5784C8F7609}"/>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BE3-4ECA-AA7A-D5784C8F7609}"/>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DBE3-4ECA-AA7A-D5784C8F7609}"/>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BE3-4ECA-AA7A-D5784C8F7609}"/>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DBE3-4ECA-AA7A-D5784C8F76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'Axis labels'!$A$2:$O$2</c:f>
              <c:numCache>
                <c:formatCode>General</c:formatCode>
                <c:ptCount val="15"/>
                <c:pt idx="0">
                  <c:v>2019</c:v>
                </c:pt>
                <c:pt idx="7">
                  <c:v>2026</c:v>
                </c:pt>
                <c:pt idx="14">
                  <c:v>2033</c:v>
                </c:pt>
              </c:numCache>
            </c:numRef>
          </c:cat>
          <c:val>
            <c:numRef>
              <c:f>'7. People trained outputs'!$C$6:$Q$6</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F-DBE3-4ECA-AA7A-D5784C8F7609}"/>
            </c:ext>
          </c:extLst>
        </c:ser>
        <c:dLbls>
          <c:showLegendKey val="0"/>
          <c:showVal val="0"/>
          <c:showCatName val="0"/>
          <c:showSerName val="0"/>
          <c:showPercent val="0"/>
          <c:showBubbleSize val="0"/>
        </c:dLbls>
        <c:axId val="748340584"/>
        <c:axId val="748338944"/>
      </c:areaChart>
      <c:lineChart>
        <c:grouping val="standard"/>
        <c:varyColors val="0"/>
        <c:dLbls>
          <c:showLegendKey val="0"/>
          <c:showVal val="1"/>
          <c:showCatName val="0"/>
          <c:showSerName val="0"/>
          <c:showPercent val="0"/>
          <c:showBubbleSize val="0"/>
        </c:dLbls>
        <c:marker val="1"/>
        <c:smooth val="0"/>
        <c:axId val="748340584"/>
        <c:axId val="748338944"/>
        <c:extLst>
          <c:ext xmlns:c15="http://schemas.microsoft.com/office/drawing/2012/chart" uri="{02D57815-91ED-43cb-92C2-25804820EDAC}">
            <c15:filteredLineSeries>
              <c15:ser>
                <c:idx val="0"/>
                <c:order val="0"/>
                <c:tx>
                  <c:v>TARGET</c:v>
                </c:tx>
                <c:spPr>
                  <a:ln w="28575" cap="rnd">
                    <a:solidFill>
                      <a:schemeClr val="accent1"/>
                    </a:solidFill>
                    <a:round/>
                  </a:ln>
                  <a:effectLst/>
                </c:spPr>
                <c:marker>
                  <c:symbol val="none"/>
                </c:marker>
                <c:dLbls>
                  <c:delete val="1"/>
                </c:dLbls>
                <c:cat>
                  <c:numRef>
                    <c:extLst>
                      <c:ext uri="{02D57815-91ED-43cb-92C2-25804820EDAC}">
                        <c15:formulaRef>
                          <c15:sqref>'Axis labels'!$A$2:$O$2</c15:sqref>
                        </c15:formulaRef>
                      </c:ext>
                    </c:extLst>
                    <c:numCache>
                      <c:formatCode>General</c:formatCode>
                      <c:ptCount val="15"/>
                      <c:pt idx="0">
                        <c:v>2019</c:v>
                      </c:pt>
                      <c:pt idx="7">
                        <c:v>2026</c:v>
                      </c:pt>
                      <c:pt idx="14">
                        <c:v>2033</c:v>
                      </c:pt>
                    </c:numCache>
                  </c:numRef>
                </c:cat>
                <c:val>
                  <c:numRef>
                    <c:extLst>
                      <c:ext uri="{02D57815-91ED-43cb-92C2-25804820EDAC}">
                        <c15:formulaRef>
                          <c15:sqref>'7. People trained outputs'!$C$4:$Q$4</c15:sqref>
                        </c15:formulaRef>
                      </c:ext>
                    </c:extLst>
                    <c:numCache>
                      <c:formatCode>#,##0</c:formatCode>
                      <c:ptCount val="15"/>
                      <c:pt idx="0">
                        <c:v>250</c:v>
                      </c:pt>
                      <c:pt idx="1">
                        <c:v>500</c:v>
                      </c:pt>
                      <c:pt idx="2">
                        <c:v>750</c:v>
                      </c:pt>
                      <c:pt idx="3">
                        <c:v>1000</c:v>
                      </c:pt>
                      <c:pt idx="4">
                        <c:v>1250</c:v>
                      </c:pt>
                      <c:pt idx="5">
                        <c:v>1500</c:v>
                      </c:pt>
                      <c:pt idx="6">
                        <c:v>1750</c:v>
                      </c:pt>
                      <c:pt idx="7">
                        <c:v>2000</c:v>
                      </c:pt>
                      <c:pt idx="8">
                        <c:v>2250</c:v>
                      </c:pt>
                      <c:pt idx="9">
                        <c:v>2500</c:v>
                      </c:pt>
                      <c:pt idx="10">
                        <c:v>2500</c:v>
                      </c:pt>
                      <c:pt idx="11">
                        <c:v>2500</c:v>
                      </c:pt>
                      <c:pt idx="12">
                        <c:v>2500</c:v>
                      </c:pt>
                      <c:pt idx="13">
                        <c:v>2500</c:v>
                      </c:pt>
                      <c:pt idx="14">
                        <c:v>2500</c:v>
                      </c:pt>
                    </c:numCache>
                  </c:numRef>
                </c:val>
                <c:smooth val="0"/>
                <c:extLst>
                  <c:ext xmlns:c16="http://schemas.microsoft.com/office/drawing/2014/chart" uri="{C3380CC4-5D6E-409C-BE32-E72D297353CC}">
                    <c16:uniqueId val="{00000012-DBE3-4ECA-AA7A-D5784C8F7609}"/>
                  </c:ext>
                </c:extLst>
              </c15:ser>
            </c15:filteredLineSeries>
          </c:ext>
        </c:extLst>
      </c:lineChart>
      <c:catAx>
        <c:axId val="748340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338944"/>
        <c:crosses val="autoZero"/>
        <c:auto val="1"/>
        <c:lblAlgn val="ctr"/>
        <c:lblOffset val="100"/>
        <c:noMultiLvlLbl val="0"/>
      </c:catAx>
      <c:valAx>
        <c:axId val="748338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Industry people trained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340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Predicted Annual Food Waste Reduced by Project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1029554456093228E-2"/>
          <c:y val="0.10192856779632593"/>
          <c:w val="0.8214464735918473"/>
          <c:h val="0.77604486178687626"/>
        </c:manualLayout>
      </c:layout>
      <c:barChart>
        <c:barDir val="bar"/>
        <c:grouping val="stacked"/>
        <c:varyColors val="0"/>
        <c:ser>
          <c:idx val="0"/>
          <c:order val="0"/>
          <c:tx>
            <c:strRef>
              <c:f>'National Food Waste Target'!$C$8</c:f>
              <c:strCache>
                <c:ptCount val="1"/>
                <c:pt idx="0">
                  <c:v>0</c:v>
                </c:pt>
              </c:strCache>
            </c:strRef>
          </c:tx>
          <c:spPr>
            <a:solidFill>
              <a:schemeClr val="accent1"/>
            </a:solidFill>
            <a:ln>
              <a:noFill/>
            </a:ln>
            <a:effectLst/>
          </c:spPr>
          <c:invertIfNegative val="0"/>
          <c:cat>
            <c:numRef>
              <c:f>'Axis labels'!$A$5:$O$5</c:f>
              <c:numCache>
                <c:formatCode>General</c:formatCode>
                <c:ptCount val="15"/>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numCache>
            </c:numRef>
          </c:cat>
          <c:val>
            <c:numRef>
              <c:f>'National Food Waste Target'!$E$8:$S$8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14DD-4A40-B870-6CB54AED0725}"/>
            </c:ext>
          </c:extLst>
        </c:ser>
        <c:ser>
          <c:idx val="1"/>
          <c:order val="1"/>
          <c:tx>
            <c:strRef>
              <c:f>'National Food Waste Target'!$C$9</c:f>
              <c:strCache>
                <c:ptCount val="1"/>
                <c:pt idx="0">
                  <c:v>0</c:v>
                </c:pt>
              </c:strCache>
            </c:strRef>
          </c:tx>
          <c:spPr>
            <a:solidFill>
              <a:schemeClr val="accent2"/>
            </a:solidFill>
            <a:ln>
              <a:noFill/>
            </a:ln>
            <a:effectLst/>
          </c:spPr>
          <c:invertIfNegative val="0"/>
          <c:cat>
            <c:numRef>
              <c:f>'Axis labels'!$A$5:$O$5</c:f>
              <c:numCache>
                <c:formatCode>General</c:formatCode>
                <c:ptCount val="15"/>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numCache>
            </c:numRef>
          </c:cat>
          <c:val>
            <c:numRef>
              <c:f>'National Food Waste Target'!$E$9:$S$9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14DD-4A40-B870-6CB54AED0725}"/>
            </c:ext>
          </c:extLst>
        </c:ser>
        <c:ser>
          <c:idx val="2"/>
          <c:order val="2"/>
          <c:tx>
            <c:strRef>
              <c:f>'National Food Waste Target'!$C$10</c:f>
              <c:strCache>
                <c:ptCount val="1"/>
                <c:pt idx="0">
                  <c:v>0</c:v>
                </c:pt>
              </c:strCache>
            </c:strRef>
          </c:tx>
          <c:spPr>
            <a:solidFill>
              <a:schemeClr val="accent3"/>
            </a:solidFill>
            <a:ln>
              <a:noFill/>
            </a:ln>
            <a:effectLst/>
          </c:spPr>
          <c:invertIfNegative val="0"/>
          <c:cat>
            <c:numRef>
              <c:f>'Axis labels'!$A$5:$O$5</c:f>
              <c:numCache>
                <c:formatCode>General</c:formatCode>
                <c:ptCount val="15"/>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numCache>
            </c:numRef>
          </c:cat>
          <c:val>
            <c:numRef>
              <c:f>'National Food Waste Target'!$E$10:$S$10</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14DD-4A40-B870-6CB54AED0725}"/>
            </c:ext>
          </c:extLst>
        </c:ser>
        <c:ser>
          <c:idx val="3"/>
          <c:order val="3"/>
          <c:tx>
            <c:strRef>
              <c:f>'National Food Waste Target'!$C$11</c:f>
              <c:strCache>
                <c:ptCount val="1"/>
                <c:pt idx="0">
                  <c:v>0</c:v>
                </c:pt>
              </c:strCache>
            </c:strRef>
          </c:tx>
          <c:spPr>
            <a:solidFill>
              <a:schemeClr val="accent4"/>
            </a:solidFill>
            <a:ln>
              <a:noFill/>
            </a:ln>
            <a:effectLst/>
          </c:spPr>
          <c:invertIfNegative val="0"/>
          <c:cat>
            <c:numRef>
              <c:f>'Axis labels'!$A$5:$O$5</c:f>
              <c:numCache>
                <c:formatCode>General</c:formatCode>
                <c:ptCount val="15"/>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numCache>
            </c:numRef>
          </c:cat>
          <c:val>
            <c:numRef>
              <c:f>'National Food Waste Target'!$E$11:$S$11</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14DD-4A40-B870-6CB54AED0725}"/>
            </c:ext>
          </c:extLst>
        </c:ser>
        <c:ser>
          <c:idx val="4"/>
          <c:order val="4"/>
          <c:tx>
            <c:strRef>
              <c:f>'National Food Waste Target'!$C$12</c:f>
              <c:strCache>
                <c:ptCount val="1"/>
                <c:pt idx="0">
                  <c:v>0</c:v>
                </c:pt>
              </c:strCache>
            </c:strRef>
          </c:tx>
          <c:spPr>
            <a:solidFill>
              <a:schemeClr val="accent5"/>
            </a:solidFill>
            <a:ln>
              <a:noFill/>
            </a:ln>
            <a:effectLst/>
          </c:spPr>
          <c:invertIfNegative val="0"/>
          <c:cat>
            <c:numRef>
              <c:f>'Axis labels'!$A$5:$O$5</c:f>
              <c:numCache>
                <c:formatCode>General</c:formatCode>
                <c:ptCount val="15"/>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numCache>
            </c:numRef>
          </c:cat>
          <c:val>
            <c:numRef>
              <c:f>'National Food Waste Target'!$E$12:$S$12</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14DD-4A40-B870-6CB54AED0725}"/>
            </c:ext>
          </c:extLst>
        </c:ser>
        <c:ser>
          <c:idx val="5"/>
          <c:order val="5"/>
          <c:tx>
            <c:strRef>
              <c:f>'National Food Waste Target'!$C$13</c:f>
              <c:strCache>
                <c:ptCount val="1"/>
                <c:pt idx="0">
                  <c:v>0</c:v>
                </c:pt>
              </c:strCache>
            </c:strRef>
          </c:tx>
          <c:spPr>
            <a:solidFill>
              <a:schemeClr val="accent6"/>
            </a:solidFill>
            <a:ln>
              <a:noFill/>
            </a:ln>
            <a:effectLst/>
          </c:spPr>
          <c:invertIfNegative val="0"/>
          <c:cat>
            <c:numRef>
              <c:f>'Axis labels'!$A$5:$O$5</c:f>
              <c:numCache>
                <c:formatCode>General</c:formatCode>
                <c:ptCount val="15"/>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numCache>
            </c:numRef>
          </c:cat>
          <c:val>
            <c:numRef>
              <c:f>'National Food Waste Target'!$E$13:$S$13</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14DD-4A40-B870-6CB54AED0725}"/>
            </c:ext>
          </c:extLst>
        </c:ser>
        <c:ser>
          <c:idx val="6"/>
          <c:order val="6"/>
          <c:tx>
            <c:strRef>
              <c:f>'National Food Waste Target'!$C$14</c:f>
              <c:strCache>
                <c:ptCount val="1"/>
                <c:pt idx="0">
                  <c:v>0</c:v>
                </c:pt>
              </c:strCache>
            </c:strRef>
          </c:tx>
          <c:spPr>
            <a:solidFill>
              <a:schemeClr val="accent1">
                <a:lumMod val="60000"/>
              </a:schemeClr>
            </a:solidFill>
            <a:ln>
              <a:noFill/>
            </a:ln>
            <a:effectLst/>
          </c:spPr>
          <c:invertIfNegative val="0"/>
          <c:cat>
            <c:numRef>
              <c:f>'Axis labels'!$A$5:$O$5</c:f>
              <c:numCache>
                <c:formatCode>General</c:formatCode>
                <c:ptCount val="15"/>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numCache>
            </c:numRef>
          </c:cat>
          <c:val>
            <c:numRef>
              <c:f>'National Food Waste Target'!$E$14:$S$14</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14DD-4A40-B870-6CB54AED0725}"/>
            </c:ext>
          </c:extLst>
        </c:ser>
        <c:ser>
          <c:idx val="7"/>
          <c:order val="7"/>
          <c:tx>
            <c:strRef>
              <c:f>'National Food Waste Target'!$C$15</c:f>
              <c:strCache>
                <c:ptCount val="1"/>
                <c:pt idx="0">
                  <c:v>0</c:v>
                </c:pt>
              </c:strCache>
            </c:strRef>
          </c:tx>
          <c:spPr>
            <a:solidFill>
              <a:schemeClr val="accent2">
                <a:lumMod val="60000"/>
              </a:schemeClr>
            </a:solidFill>
            <a:ln>
              <a:noFill/>
            </a:ln>
            <a:effectLst/>
          </c:spPr>
          <c:invertIfNegative val="0"/>
          <c:cat>
            <c:numRef>
              <c:f>'Axis labels'!$A$5:$O$5</c:f>
              <c:numCache>
                <c:formatCode>General</c:formatCode>
                <c:ptCount val="15"/>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numCache>
            </c:numRef>
          </c:cat>
          <c:val>
            <c:numRef>
              <c:f>'National Food Waste Target'!$E$15:$S$15</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7-14DD-4A40-B870-6CB54AED0725}"/>
            </c:ext>
          </c:extLst>
        </c:ser>
        <c:ser>
          <c:idx val="8"/>
          <c:order val="8"/>
          <c:tx>
            <c:strRef>
              <c:f>'National Food Waste Target'!$C$16</c:f>
              <c:strCache>
                <c:ptCount val="1"/>
                <c:pt idx="0">
                  <c:v>0</c:v>
                </c:pt>
              </c:strCache>
            </c:strRef>
          </c:tx>
          <c:spPr>
            <a:solidFill>
              <a:schemeClr val="accent3">
                <a:lumMod val="60000"/>
              </a:schemeClr>
            </a:solidFill>
            <a:ln>
              <a:noFill/>
            </a:ln>
            <a:effectLst/>
          </c:spPr>
          <c:invertIfNegative val="0"/>
          <c:cat>
            <c:numRef>
              <c:f>'Axis labels'!$A$5:$O$5</c:f>
              <c:numCache>
                <c:formatCode>General</c:formatCode>
                <c:ptCount val="15"/>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numCache>
            </c:numRef>
          </c:cat>
          <c:val>
            <c:numRef>
              <c:f>'National Food Waste Target'!$E$16:$S$16</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8-14DD-4A40-B870-6CB54AED0725}"/>
            </c:ext>
          </c:extLst>
        </c:ser>
        <c:ser>
          <c:idx val="9"/>
          <c:order val="9"/>
          <c:tx>
            <c:strRef>
              <c:f>'National Food Waste Target'!$C$17</c:f>
              <c:strCache>
                <c:ptCount val="1"/>
                <c:pt idx="0">
                  <c:v>0</c:v>
                </c:pt>
              </c:strCache>
            </c:strRef>
          </c:tx>
          <c:spPr>
            <a:solidFill>
              <a:schemeClr val="accent4">
                <a:lumMod val="60000"/>
              </a:schemeClr>
            </a:solidFill>
            <a:ln>
              <a:noFill/>
            </a:ln>
            <a:effectLst/>
          </c:spPr>
          <c:invertIfNegative val="0"/>
          <c:cat>
            <c:numRef>
              <c:f>'Axis labels'!$A$5:$O$5</c:f>
              <c:numCache>
                <c:formatCode>General</c:formatCode>
                <c:ptCount val="15"/>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numCache>
            </c:numRef>
          </c:cat>
          <c:val>
            <c:numRef>
              <c:f>'National Food Waste Target'!$E$17:$S$17</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9-14DD-4A40-B870-6CB54AED0725}"/>
            </c:ext>
          </c:extLst>
        </c:ser>
        <c:ser>
          <c:idx val="10"/>
          <c:order val="10"/>
          <c:tx>
            <c:strRef>
              <c:f>'National Food Waste Target'!$C$18</c:f>
              <c:strCache>
                <c:ptCount val="1"/>
                <c:pt idx="0">
                  <c:v>0</c:v>
                </c:pt>
              </c:strCache>
            </c:strRef>
          </c:tx>
          <c:spPr>
            <a:solidFill>
              <a:schemeClr val="accent5">
                <a:lumMod val="60000"/>
              </a:schemeClr>
            </a:solidFill>
            <a:ln>
              <a:noFill/>
            </a:ln>
            <a:effectLst/>
          </c:spPr>
          <c:invertIfNegative val="0"/>
          <c:cat>
            <c:numRef>
              <c:f>'Axis labels'!$A$5:$O$5</c:f>
              <c:numCache>
                <c:formatCode>General</c:formatCode>
                <c:ptCount val="15"/>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numCache>
            </c:numRef>
          </c:cat>
          <c:val>
            <c:numRef>
              <c:f>'National Food Waste Target'!$E$18:$S$18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A-14DD-4A40-B870-6CB54AED0725}"/>
            </c:ext>
          </c:extLst>
        </c:ser>
        <c:ser>
          <c:idx val="11"/>
          <c:order val="11"/>
          <c:tx>
            <c:strRef>
              <c:f>'National Food Waste Target'!$C$19</c:f>
              <c:strCache>
                <c:ptCount val="1"/>
                <c:pt idx="0">
                  <c:v>0</c:v>
                </c:pt>
              </c:strCache>
            </c:strRef>
          </c:tx>
          <c:spPr>
            <a:solidFill>
              <a:schemeClr val="accent6">
                <a:lumMod val="60000"/>
              </a:schemeClr>
            </a:solidFill>
            <a:ln>
              <a:noFill/>
            </a:ln>
            <a:effectLst/>
          </c:spPr>
          <c:invertIfNegative val="0"/>
          <c:cat>
            <c:numRef>
              <c:f>'Axis labels'!$A$5:$O$5</c:f>
              <c:numCache>
                <c:formatCode>General</c:formatCode>
                <c:ptCount val="15"/>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numCache>
            </c:numRef>
          </c:cat>
          <c:val>
            <c:numRef>
              <c:f>'National Food Waste Target'!$E$19:$S$19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B-14DD-4A40-B870-6CB54AED0725}"/>
            </c:ext>
          </c:extLst>
        </c:ser>
        <c:ser>
          <c:idx val="12"/>
          <c:order val="12"/>
          <c:tx>
            <c:strRef>
              <c:f>'National Food Waste Target'!$C$20</c:f>
              <c:strCache>
                <c:ptCount val="1"/>
                <c:pt idx="0">
                  <c:v>0</c:v>
                </c:pt>
              </c:strCache>
            </c:strRef>
          </c:tx>
          <c:spPr>
            <a:solidFill>
              <a:schemeClr val="accent1">
                <a:lumMod val="80000"/>
                <a:lumOff val="20000"/>
              </a:schemeClr>
            </a:solidFill>
            <a:ln>
              <a:noFill/>
            </a:ln>
            <a:effectLst/>
          </c:spPr>
          <c:invertIfNegative val="0"/>
          <c:cat>
            <c:numRef>
              <c:f>'Axis labels'!$A$5:$O$5</c:f>
              <c:numCache>
                <c:formatCode>General</c:formatCode>
                <c:ptCount val="15"/>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numCache>
            </c:numRef>
          </c:cat>
          <c:val>
            <c:numRef>
              <c:f>'National Food Waste Target'!$E$20:$S$20</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C-14DD-4A40-B870-6CB54AED0725}"/>
            </c:ext>
          </c:extLst>
        </c:ser>
        <c:ser>
          <c:idx val="13"/>
          <c:order val="13"/>
          <c:tx>
            <c:strRef>
              <c:f>'National Food Waste Target'!$C$21</c:f>
              <c:strCache>
                <c:ptCount val="1"/>
                <c:pt idx="0">
                  <c:v>0</c:v>
                </c:pt>
              </c:strCache>
            </c:strRef>
          </c:tx>
          <c:spPr>
            <a:solidFill>
              <a:schemeClr val="accent2">
                <a:lumMod val="80000"/>
                <a:lumOff val="20000"/>
              </a:schemeClr>
            </a:solidFill>
            <a:ln>
              <a:noFill/>
            </a:ln>
            <a:effectLst/>
          </c:spPr>
          <c:invertIfNegative val="0"/>
          <c:cat>
            <c:numRef>
              <c:f>'Axis labels'!$A$5:$O$5</c:f>
              <c:numCache>
                <c:formatCode>General</c:formatCode>
                <c:ptCount val="15"/>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numCache>
            </c:numRef>
          </c:cat>
          <c:val>
            <c:numRef>
              <c:f>'National Food Waste Target'!$E$21:$S$21</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D-14DD-4A40-B870-6CB54AED0725}"/>
            </c:ext>
          </c:extLst>
        </c:ser>
        <c:ser>
          <c:idx val="14"/>
          <c:order val="14"/>
          <c:tx>
            <c:strRef>
              <c:f>'National Food Waste Target'!$C$22</c:f>
              <c:strCache>
                <c:ptCount val="1"/>
                <c:pt idx="0">
                  <c:v>0</c:v>
                </c:pt>
              </c:strCache>
            </c:strRef>
          </c:tx>
          <c:spPr>
            <a:solidFill>
              <a:schemeClr val="accent3">
                <a:lumMod val="80000"/>
                <a:lumOff val="20000"/>
              </a:schemeClr>
            </a:solidFill>
            <a:ln>
              <a:noFill/>
            </a:ln>
            <a:effectLst/>
          </c:spPr>
          <c:invertIfNegative val="0"/>
          <c:cat>
            <c:numRef>
              <c:f>'Axis labels'!$A$5:$O$5</c:f>
              <c:numCache>
                <c:formatCode>General</c:formatCode>
                <c:ptCount val="15"/>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numCache>
            </c:numRef>
          </c:cat>
          <c:val>
            <c:numRef>
              <c:f>'National Food Waste Target'!$E$22:$S$22</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E-14DD-4A40-B870-6CB54AED0725}"/>
            </c:ext>
          </c:extLst>
        </c:ser>
        <c:ser>
          <c:idx val="15"/>
          <c:order val="15"/>
          <c:tx>
            <c:strRef>
              <c:f>'National Food Waste Target'!$C$23</c:f>
              <c:strCache>
                <c:ptCount val="1"/>
                <c:pt idx="0">
                  <c:v>0</c:v>
                </c:pt>
              </c:strCache>
            </c:strRef>
          </c:tx>
          <c:spPr>
            <a:solidFill>
              <a:schemeClr val="accent4">
                <a:lumMod val="80000"/>
                <a:lumOff val="20000"/>
              </a:schemeClr>
            </a:solidFill>
            <a:ln>
              <a:noFill/>
            </a:ln>
            <a:effectLst/>
          </c:spPr>
          <c:invertIfNegative val="0"/>
          <c:cat>
            <c:numRef>
              <c:f>'Axis labels'!$A$5:$O$5</c:f>
              <c:numCache>
                <c:formatCode>General</c:formatCode>
                <c:ptCount val="15"/>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numCache>
            </c:numRef>
          </c:cat>
          <c:val>
            <c:numRef>
              <c:f>'National Food Waste Target'!$E$23:$S$23</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F-14DD-4A40-B870-6CB54AED0725}"/>
            </c:ext>
          </c:extLst>
        </c:ser>
        <c:ser>
          <c:idx val="16"/>
          <c:order val="16"/>
          <c:tx>
            <c:strRef>
              <c:f>'National Food Waste Target'!$C$24</c:f>
              <c:strCache>
                <c:ptCount val="1"/>
                <c:pt idx="0">
                  <c:v>0</c:v>
                </c:pt>
              </c:strCache>
            </c:strRef>
          </c:tx>
          <c:spPr>
            <a:solidFill>
              <a:schemeClr val="accent5">
                <a:lumMod val="80000"/>
                <a:lumOff val="20000"/>
              </a:schemeClr>
            </a:solidFill>
            <a:ln>
              <a:noFill/>
            </a:ln>
            <a:effectLst/>
          </c:spPr>
          <c:invertIfNegative val="0"/>
          <c:cat>
            <c:numRef>
              <c:f>'Axis labels'!$A$5:$O$5</c:f>
              <c:numCache>
                <c:formatCode>General</c:formatCode>
                <c:ptCount val="15"/>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numCache>
            </c:numRef>
          </c:cat>
          <c:val>
            <c:numRef>
              <c:f>'National Food Waste Target'!$E$24:$S$24</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0-14DD-4A40-B870-6CB54AED0725}"/>
            </c:ext>
          </c:extLst>
        </c:ser>
        <c:ser>
          <c:idx val="17"/>
          <c:order val="17"/>
          <c:tx>
            <c:strRef>
              <c:f>'National Food Waste Target'!$C$25</c:f>
              <c:strCache>
                <c:ptCount val="1"/>
                <c:pt idx="0">
                  <c:v>0</c:v>
                </c:pt>
              </c:strCache>
            </c:strRef>
          </c:tx>
          <c:spPr>
            <a:solidFill>
              <a:schemeClr val="accent6">
                <a:lumMod val="80000"/>
                <a:lumOff val="20000"/>
              </a:schemeClr>
            </a:solidFill>
            <a:ln>
              <a:noFill/>
            </a:ln>
            <a:effectLst/>
          </c:spPr>
          <c:invertIfNegative val="0"/>
          <c:cat>
            <c:numRef>
              <c:f>'Axis labels'!$A$5:$O$5</c:f>
              <c:numCache>
                <c:formatCode>General</c:formatCode>
                <c:ptCount val="15"/>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numCache>
            </c:numRef>
          </c:cat>
          <c:val>
            <c:numRef>
              <c:f>'National Food Waste Target'!$E$25:$S$25</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1-14DD-4A40-B870-6CB54AED0725}"/>
            </c:ext>
          </c:extLst>
        </c:ser>
        <c:ser>
          <c:idx val="18"/>
          <c:order val="18"/>
          <c:tx>
            <c:strRef>
              <c:f>'National Food Waste Target'!$C$26</c:f>
              <c:strCache>
                <c:ptCount val="1"/>
                <c:pt idx="0">
                  <c:v>0</c:v>
                </c:pt>
              </c:strCache>
            </c:strRef>
          </c:tx>
          <c:spPr>
            <a:solidFill>
              <a:schemeClr val="accent1">
                <a:lumMod val="80000"/>
              </a:schemeClr>
            </a:solidFill>
            <a:ln>
              <a:noFill/>
            </a:ln>
            <a:effectLst/>
          </c:spPr>
          <c:invertIfNegative val="0"/>
          <c:cat>
            <c:numRef>
              <c:f>'Axis labels'!$A$5:$O$5</c:f>
              <c:numCache>
                <c:formatCode>General</c:formatCode>
                <c:ptCount val="15"/>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numCache>
            </c:numRef>
          </c:cat>
          <c:val>
            <c:numRef>
              <c:f>'National Food Waste Target'!$E$26:$S$26</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2-14DD-4A40-B870-6CB54AED0725}"/>
            </c:ext>
          </c:extLst>
        </c:ser>
        <c:dLbls>
          <c:showLegendKey val="0"/>
          <c:showVal val="0"/>
          <c:showCatName val="0"/>
          <c:showSerName val="0"/>
          <c:showPercent val="0"/>
          <c:showBubbleSize val="0"/>
        </c:dLbls>
        <c:gapWidth val="150"/>
        <c:overlap val="100"/>
        <c:axId val="911545696"/>
        <c:axId val="911547664"/>
      </c:barChart>
      <c:catAx>
        <c:axId val="911545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1547664"/>
        <c:crosses val="autoZero"/>
        <c:auto val="1"/>
        <c:lblAlgn val="ctr"/>
        <c:lblOffset val="100"/>
        <c:noMultiLvlLbl val="0"/>
      </c:catAx>
      <c:valAx>
        <c:axId val="9115476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Tonnes of Food Waste Saved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1545696"/>
        <c:crosses val="autoZero"/>
        <c:crossBetween val="between"/>
      </c:valAx>
      <c:spPr>
        <a:noFill/>
        <a:ln>
          <a:noFill/>
        </a:ln>
        <a:effectLst/>
      </c:spPr>
    </c:plotArea>
    <c:legend>
      <c:legendPos val="r"/>
      <c:layout>
        <c:manualLayout>
          <c:xMode val="edge"/>
          <c:yMode val="edge"/>
          <c:x val="0.88083071784145917"/>
          <c:y val="0.11847259594421922"/>
          <c:w val="0.11172945832419628"/>
          <c:h val="0.834753819537987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Predicted Food Waste Reduction in Australia from FFW CRC Projects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Australian Food Waste (MT)</c:v>
          </c:tx>
          <c:spPr>
            <a:ln w="28575" cap="rnd">
              <a:solidFill>
                <a:schemeClr val="accent1"/>
              </a:solidFill>
              <a:round/>
            </a:ln>
            <a:effectLst/>
          </c:spPr>
          <c:marker>
            <c:symbol val="none"/>
          </c:marker>
          <c:cat>
            <c:numRef>
              <c:f>'Axis labels'!$A$3:$O$3</c:f>
              <c:numCache>
                <c:formatCode>General</c:formatCode>
                <c:ptCount val="15"/>
                <c:pt idx="0">
                  <c:v>2019</c:v>
                </c:pt>
                <c:pt idx="7">
                  <c:v>2026</c:v>
                </c:pt>
                <c:pt idx="11">
                  <c:v>2030</c:v>
                </c:pt>
                <c:pt idx="14">
                  <c:v>2033</c:v>
                </c:pt>
              </c:numCache>
            </c:numRef>
          </c:cat>
          <c:val>
            <c:numRef>
              <c:f>'National Food Waste Target'!$E$5:$S$5</c:f>
              <c:numCache>
                <c:formatCode>#,##0</c:formatCode>
                <c:ptCount val="15"/>
                <c:pt idx="0">
                  <c:v>7300000</c:v>
                </c:pt>
                <c:pt idx="1">
                  <c:v>7300000</c:v>
                </c:pt>
                <c:pt idx="2">
                  <c:v>7300000</c:v>
                </c:pt>
                <c:pt idx="3">
                  <c:v>7300000</c:v>
                </c:pt>
                <c:pt idx="4">
                  <c:v>7300000</c:v>
                </c:pt>
                <c:pt idx="5">
                  <c:v>7300000</c:v>
                </c:pt>
                <c:pt idx="6">
                  <c:v>7300000</c:v>
                </c:pt>
                <c:pt idx="7">
                  <c:v>7300000</c:v>
                </c:pt>
                <c:pt idx="8">
                  <c:v>7300000</c:v>
                </c:pt>
                <c:pt idx="9">
                  <c:v>7300000</c:v>
                </c:pt>
                <c:pt idx="10">
                  <c:v>7300000</c:v>
                </c:pt>
                <c:pt idx="11">
                  <c:v>7300000</c:v>
                </c:pt>
                <c:pt idx="12">
                  <c:v>7300000</c:v>
                </c:pt>
                <c:pt idx="13">
                  <c:v>7300000</c:v>
                </c:pt>
                <c:pt idx="14">
                  <c:v>7300000</c:v>
                </c:pt>
              </c:numCache>
            </c:numRef>
          </c:val>
          <c:smooth val="0"/>
          <c:extLst>
            <c:ext xmlns:c16="http://schemas.microsoft.com/office/drawing/2014/chart" uri="{C3380CC4-5D6E-409C-BE32-E72D297353CC}">
              <c16:uniqueId val="{00000000-1C54-4156-8B30-4F7A6A76CE8D}"/>
            </c:ext>
          </c:extLst>
        </c:ser>
        <c:dLbls>
          <c:showLegendKey val="0"/>
          <c:showVal val="0"/>
          <c:showCatName val="0"/>
          <c:showSerName val="0"/>
          <c:showPercent val="0"/>
          <c:showBubbleSize val="0"/>
        </c:dLbls>
        <c:marker val="1"/>
        <c:smooth val="0"/>
        <c:axId val="799745592"/>
        <c:axId val="799747232"/>
      </c:lineChart>
      <c:scatterChart>
        <c:scatterStyle val="lineMarker"/>
        <c:varyColors val="0"/>
        <c:ser>
          <c:idx val="1"/>
          <c:order val="1"/>
          <c:tx>
            <c:v>2030 Target</c:v>
          </c:tx>
          <c:spPr>
            <a:ln w="25400" cap="rnd">
              <a:noFill/>
              <a:round/>
            </a:ln>
            <a:effectLst/>
          </c:spPr>
          <c:marker>
            <c:symbol val="circle"/>
            <c:size val="5"/>
            <c:spPr>
              <a:solidFill>
                <a:schemeClr val="accent2"/>
              </a:solidFill>
              <a:ln w="9525">
                <a:solidFill>
                  <a:schemeClr val="accent2"/>
                </a:solidFill>
              </a:ln>
              <a:effectLst/>
            </c:spPr>
          </c:marker>
          <c:errBars>
            <c:errDir val="y"/>
            <c:errBarType val="minus"/>
            <c:errValType val="percentage"/>
            <c:noEndCap val="0"/>
            <c:val val="100"/>
            <c:spPr>
              <a:noFill/>
              <a:ln w="9525" cap="flat" cmpd="sng" algn="ctr">
                <a:solidFill>
                  <a:schemeClr val="accent6">
                    <a:lumMod val="75000"/>
                  </a:schemeClr>
                </a:solidFill>
                <a:prstDash val="dash"/>
                <a:round/>
              </a:ln>
              <a:effectLst/>
            </c:spPr>
          </c:errBars>
          <c:errBars>
            <c:errDir val="x"/>
            <c:errBarType val="minus"/>
            <c:errValType val="percentage"/>
            <c:noEndCap val="0"/>
            <c:val val="92.5"/>
            <c:spPr>
              <a:noFill/>
              <a:ln w="9525" cap="flat" cmpd="sng" algn="ctr">
                <a:solidFill>
                  <a:schemeClr val="accent6">
                    <a:lumMod val="75000"/>
                  </a:schemeClr>
                </a:solidFill>
                <a:prstDash val="dash"/>
                <a:round/>
              </a:ln>
              <a:effectLst/>
            </c:spPr>
          </c:errBars>
          <c:xVal>
            <c:numRef>
              <c:f>'National Food Waste Target'!$E$33</c:f>
              <c:numCache>
                <c:formatCode>General</c:formatCode>
                <c:ptCount val="1"/>
                <c:pt idx="0">
                  <c:v>12</c:v>
                </c:pt>
              </c:numCache>
            </c:numRef>
          </c:xVal>
          <c:yVal>
            <c:numRef>
              <c:f>'National Food Waste Target'!$E$34</c:f>
              <c:numCache>
                <c:formatCode>General</c:formatCode>
                <c:ptCount val="1"/>
                <c:pt idx="0">
                  <c:v>3650000</c:v>
                </c:pt>
              </c:numCache>
            </c:numRef>
          </c:yVal>
          <c:smooth val="0"/>
          <c:extLst>
            <c:ext xmlns:c16="http://schemas.microsoft.com/office/drawing/2014/chart" uri="{C3380CC4-5D6E-409C-BE32-E72D297353CC}">
              <c16:uniqueId val="{00000001-1C54-4156-8B30-4F7A6A76CE8D}"/>
            </c:ext>
          </c:extLst>
        </c:ser>
        <c:dLbls>
          <c:showLegendKey val="0"/>
          <c:showVal val="0"/>
          <c:showCatName val="0"/>
          <c:showSerName val="0"/>
          <c:showPercent val="0"/>
          <c:showBubbleSize val="0"/>
        </c:dLbls>
        <c:axId val="799745592"/>
        <c:axId val="799747232"/>
      </c:scatterChart>
      <c:catAx>
        <c:axId val="799745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747232"/>
        <c:crosses val="autoZero"/>
        <c:auto val="1"/>
        <c:lblAlgn val="ctr"/>
        <c:lblOffset val="100"/>
        <c:noMultiLvlLbl val="0"/>
      </c:catAx>
      <c:valAx>
        <c:axId val="799747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Tonnes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745592"/>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Rescued Food Distributed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1"/>
          <c:tx>
            <c:strRef>
              <c:f>'Rescued food model outputs'!$C$6</c:f>
              <c:strCache>
                <c:ptCount val="1"/>
                <c:pt idx="0">
                  <c:v>1.4.1</c:v>
                </c:pt>
              </c:strCache>
            </c:strRef>
          </c:tx>
          <c:spPr>
            <a:solidFill>
              <a:schemeClr val="accent2"/>
            </a:solidFill>
            <a:ln>
              <a:noFill/>
            </a:ln>
            <a:effectLst/>
          </c:spPr>
          <c:cat>
            <c:numRef>
              <c:f>'Rescued food model outputs'!$D$1:$R$1</c:f>
              <c:numCache>
                <c:formatCode>m/d/yyyy</c:formatCode>
                <c:ptCount val="15"/>
                <c:pt idx="0">
                  <c:v>43646</c:v>
                </c:pt>
                <c:pt idx="1">
                  <c:v>44012</c:v>
                </c:pt>
                <c:pt idx="2">
                  <c:v>44377</c:v>
                </c:pt>
                <c:pt idx="3">
                  <c:v>44742</c:v>
                </c:pt>
                <c:pt idx="4">
                  <c:v>45107</c:v>
                </c:pt>
                <c:pt idx="5">
                  <c:v>45473</c:v>
                </c:pt>
                <c:pt idx="6">
                  <c:v>45838</c:v>
                </c:pt>
                <c:pt idx="7">
                  <c:v>46203</c:v>
                </c:pt>
                <c:pt idx="8">
                  <c:v>46568</c:v>
                </c:pt>
                <c:pt idx="9">
                  <c:v>46934</c:v>
                </c:pt>
                <c:pt idx="10">
                  <c:v>47299</c:v>
                </c:pt>
                <c:pt idx="11">
                  <c:v>47664</c:v>
                </c:pt>
                <c:pt idx="12">
                  <c:v>48029</c:v>
                </c:pt>
                <c:pt idx="13">
                  <c:v>48395</c:v>
                </c:pt>
                <c:pt idx="14">
                  <c:v>48760</c:v>
                </c:pt>
              </c:numCache>
            </c:numRef>
          </c:cat>
          <c:val>
            <c:numRef>
              <c:f>'Rescued food model outputs'!$D$6:$R$6</c:f>
              <c:numCache>
                <c:formatCode>General</c:formatCode>
                <c:ptCount val="15"/>
                <c:pt idx="0">
                  <c:v>0</c:v>
                </c:pt>
                <c:pt idx="1">
                  <c:v>0</c:v>
                </c:pt>
                <c:pt idx="2">
                  <c:v>0</c:v>
                </c:pt>
                <c:pt idx="3">
                  <c:v>0</c:v>
                </c:pt>
                <c:pt idx="4">
                  <c:v>0</c:v>
                </c:pt>
                <c:pt idx="5">
                  <c:v>0</c:v>
                </c:pt>
                <c:pt idx="6">
                  <c:v>22500</c:v>
                </c:pt>
                <c:pt idx="7">
                  <c:v>22500</c:v>
                </c:pt>
                <c:pt idx="8">
                  <c:v>22500</c:v>
                </c:pt>
                <c:pt idx="9">
                  <c:v>22500</c:v>
                </c:pt>
                <c:pt idx="10">
                  <c:v>22500</c:v>
                </c:pt>
                <c:pt idx="11">
                  <c:v>22500</c:v>
                </c:pt>
                <c:pt idx="12">
                  <c:v>22500</c:v>
                </c:pt>
                <c:pt idx="13">
                  <c:v>22500</c:v>
                </c:pt>
                <c:pt idx="14">
                  <c:v>22500</c:v>
                </c:pt>
              </c:numCache>
            </c:numRef>
          </c:val>
          <c:extLst>
            <c:ext xmlns:c16="http://schemas.microsoft.com/office/drawing/2014/chart" uri="{C3380CC4-5D6E-409C-BE32-E72D297353CC}">
              <c16:uniqueId val="{00000001-9337-4949-8223-11C641E3CF10}"/>
            </c:ext>
          </c:extLst>
        </c:ser>
        <c:ser>
          <c:idx val="2"/>
          <c:order val="2"/>
          <c:tx>
            <c:strRef>
              <c:f>'Rescued food model outputs'!$C$7</c:f>
              <c:strCache>
                <c:ptCount val="1"/>
                <c:pt idx="0">
                  <c:v>1.4.2</c:v>
                </c:pt>
              </c:strCache>
            </c:strRef>
          </c:tx>
          <c:spPr>
            <a:solidFill>
              <a:schemeClr val="accent3"/>
            </a:solidFill>
            <a:ln>
              <a:noFill/>
            </a:ln>
            <a:effectLst/>
          </c:spPr>
          <c:cat>
            <c:numRef>
              <c:f>'Rescued food model outputs'!$D$1:$R$1</c:f>
              <c:numCache>
                <c:formatCode>m/d/yyyy</c:formatCode>
                <c:ptCount val="15"/>
                <c:pt idx="0">
                  <c:v>43646</c:v>
                </c:pt>
                <c:pt idx="1">
                  <c:v>44012</c:v>
                </c:pt>
                <c:pt idx="2">
                  <c:v>44377</c:v>
                </c:pt>
                <c:pt idx="3">
                  <c:v>44742</c:v>
                </c:pt>
                <c:pt idx="4">
                  <c:v>45107</c:v>
                </c:pt>
                <c:pt idx="5">
                  <c:v>45473</c:v>
                </c:pt>
                <c:pt idx="6">
                  <c:v>45838</c:v>
                </c:pt>
                <c:pt idx="7">
                  <c:v>46203</c:v>
                </c:pt>
                <c:pt idx="8">
                  <c:v>46568</c:v>
                </c:pt>
                <c:pt idx="9">
                  <c:v>46934</c:v>
                </c:pt>
                <c:pt idx="10">
                  <c:v>47299</c:v>
                </c:pt>
                <c:pt idx="11">
                  <c:v>47664</c:v>
                </c:pt>
                <c:pt idx="12">
                  <c:v>48029</c:v>
                </c:pt>
                <c:pt idx="13">
                  <c:v>48395</c:v>
                </c:pt>
                <c:pt idx="14">
                  <c:v>48760</c:v>
                </c:pt>
              </c:numCache>
            </c:numRef>
          </c:cat>
          <c:val>
            <c:numRef>
              <c:f>'Rescued food model outputs'!$D$7:$R$7</c:f>
              <c:numCache>
                <c:formatCode>General</c:formatCode>
                <c:ptCount val="15"/>
                <c:pt idx="0">
                  <c:v>0</c:v>
                </c:pt>
                <c:pt idx="1">
                  <c:v>0</c:v>
                </c:pt>
                <c:pt idx="2">
                  <c:v>0</c:v>
                </c:pt>
                <c:pt idx="3">
                  <c:v>0</c:v>
                </c:pt>
                <c:pt idx="4">
                  <c:v>189800</c:v>
                </c:pt>
                <c:pt idx="5">
                  <c:v>189800</c:v>
                </c:pt>
                <c:pt idx="6">
                  <c:v>189800</c:v>
                </c:pt>
                <c:pt idx="7">
                  <c:v>189800</c:v>
                </c:pt>
                <c:pt idx="8">
                  <c:v>189800</c:v>
                </c:pt>
                <c:pt idx="9">
                  <c:v>189800</c:v>
                </c:pt>
                <c:pt idx="10">
                  <c:v>189800</c:v>
                </c:pt>
                <c:pt idx="11">
                  <c:v>189800</c:v>
                </c:pt>
                <c:pt idx="12">
                  <c:v>189800</c:v>
                </c:pt>
                <c:pt idx="13">
                  <c:v>189800</c:v>
                </c:pt>
                <c:pt idx="14">
                  <c:v>189800</c:v>
                </c:pt>
              </c:numCache>
            </c:numRef>
          </c:val>
          <c:extLst>
            <c:ext xmlns:c16="http://schemas.microsoft.com/office/drawing/2014/chart" uri="{C3380CC4-5D6E-409C-BE32-E72D297353CC}">
              <c16:uniqueId val="{00000002-9337-4949-8223-11C641E3CF10}"/>
            </c:ext>
          </c:extLst>
        </c:ser>
        <c:dLbls>
          <c:showLegendKey val="0"/>
          <c:showVal val="0"/>
          <c:showCatName val="0"/>
          <c:showSerName val="0"/>
          <c:showPercent val="0"/>
          <c:showBubbleSize val="0"/>
        </c:dLbls>
        <c:axId val="803410712"/>
        <c:axId val="803406448"/>
      </c:areaChart>
      <c:lineChart>
        <c:grouping val="standard"/>
        <c:varyColors val="0"/>
        <c:ser>
          <c:idx val="0"/>
          <c:order val="0"/>
          <c:tx>
            <c:strRef>
              <c:f>'Rescued food model outputs'!$C$3</c:f>
              <c:strCache>
                <c:ptCount val="1"/>
                <c:pt idx="0">
                  <c:v>TARGET</c:v>
                </c:pt>
              </c:strCache>
            </c:strRef>
          </c:tx>
          <c:spPr>
            <a:ln w="28575" cap="rnd">
              <a:solidFill>
                <a:schemeClr val="accent1"/>
              </a:solidFill>
              <a:round/>
            </a:ln>
            <a:effectLst/>
          </c:spPr>
          <c:marker>
            <c:symbol val="none"/>
          </c:marker>
          <c:cat>
            <c:numRef>
              <c:f>'Rescued food model outputs'!$D$1:$R$1</c:f>
              <c:numCache>
                <c:formatCode>m/d/yyyy</c:formatCode>
                <c:ptCount val="15"/>
                <c:pt idx="0">
                  <c:v>43646</c:v>
                </c:pt>
                <c:pt idx="1">
                  <c:v>44012</c:v>
                </c:pt>
                <c:pt idx="2">
                  <c:v>44377</c:v>
                </c:pt>
                <c:pt idx="3">
                  <c:v>44742</c:v>
                </c:pt>
                <c:pt idx="4">
                  <c:v>45107</c:v>
                </c:pt>
                <c:pt idx="5">
                  <c:v>45473</c:v>
                </c:pt>
                <c:pt idx="6">
                  <c:v>45838</c:v>
                </c:pt>
                <c:pt idx="7">
                  <c:v>46203</c:v>
                </c:pt>
                <c:pt idx="8">
                  <c:v>46568</c:v>
                </c:pt>
                <c:pt idx="9">
                  <c:v>46934</c:v>
                </c:pt>
                <c:pt idx="10">
                  <c:v>47299</c:v>
                </c:pt>
                <c:pt idx="11">
                  <c:v>47664</c:v>
                </c:pt>
                <c:pt idx="12">
                  <c:v>48029</c:v>
                </c:pt>
                <c:pt idx="13">
                  <c:v>48395</c:v>
                </c:pt>
                <c:pt idx="14">
                  <c:v>48760</c:v>
                </c:pt>
              </c:numCache>
            </c:numRef>
          </c:cat>
          <c:val>
            <c:numRef>
              <c:f>'Rescued food model outputs'!$D$4:$R$4</c:f>
              <c:numCache>
                <c:formatCode>General</c:formatCode>
                <c:ptCount val="15"/>
                <c:pt idx="0">
                  <c:v>0</c:v>
                </c:pt>
                <c:pt idx="1">
                  <c:v>0</c:v>
                </c:pt>
                <c:pt idx="2">
                  <c:v>0</c:v>
                </c:pt>
                <c:pt idx="3">
                  <c:v>0</c:v>
                </c:pt>
                <c:pt idx="4">
                  <c:v>0</c:v>
                </c:pt>
                <c:pt idx="5">
                  <c:v>0</c:v>
                </c:pt>
                <c:pt idx="6">
                  <c:v>0</c:v>
                </c:pt>
                <c:pt idx="7">
                  <c:v>0</c:v>
                </c:pt>
                <c:pt idx="8">
                  <c:v>714285.71428571432</c:v>
                </c:pt>
                <c:pt idx="9">
                  <c:v>2142857.1428571427</c:v>
                </c:pt>
                <c:pt idx="10">
                  <c:v>4285714.2857142854</c:v>
                </c:pt>
                <c:pt idx="11">
                  <c:v>7142857.1428571427</c:v>
                </c:pt>
                <c:pt idx="12">
                  <c:v>10714285.714285715</c:v>
                </c:pt>
                <c:pt idx="13">
                  <c:v>15000000</c:v>
                </c:pt>
                <c:pt idx="14">
                  <c:v>20000000</c:v>
                </c:pt>
              </c:numCache>
            </c:numRef>
          </c:val>
          <c:smooth val="0"/>
          <c:extLst>
            <c:ext xmlns:c16="http://schemas.microsoft.com/office/drawing/2014/chart" uri="{C3380CC4-5D6E-409C-BE32-E72D297353CC}">
              <c16:uniqueId val="{00000000-9337-4949-8223-11C641E3CF10}"/>
            </c:ext>
          </c:extLst>
        </c:ser>
        <c:dLbls>
          <c:showLegendKey val="0"/>
          <c:showVal val="0"/>
          <c:showCatName val="0"/>
          <c:showSerName val="0"/>
          <c:showPercent val="0"/>
          <c:showBubbleSize val="0"/>
        </c:dLbls>
        <c:marker val="1"/>
        <c:smooth val="0"/>
        <c:axId val="803410712"/>
        <c:axId val="803406448"/>
      </c:lineChart>
      <c:dateAx>
        <c:axId val="803410712"/>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406448"/>
        <c:crosses val="autoZero"/>
        <c:auto val="1"/>
        <c:lblOffset val="100"/>
        <c:baseTimeUnit val="years"/>
      </c:dateAx>
      <c:valAx>
        <c:axId val="803406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3410712"/>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3.xml"/><Relationship Id="rId7" Type="http://schemas.openxmlformats.org/officeDocument/2006/relationships/hyperlink" Target="https://fightfoodwastecrc.com.au/wp-content/uploads/2021/02/investmentframework_web.pdf" TargetMode="Externa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hyperlink" Target="https://fightfoodwastecrc.com.au/wp-content/uploads/2021/02/investmentframework_web.pdf" TargetMode="Externa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6</xdr:col>
      <xdr:colOff>4032249</xdr:colOff>
      <xdr:row>0</xdr:row>
      <xdr:rowOff>0</xdr:rowOff>
    </xdr:from>
    <xdr:to>
      <xdr:col>12</xdr:col>
      <xdr:colOff>165099</xdr:colOff>
      <xdr:row>8</xdr:row>
      <xdr:rowOff>64840</xdr:rowOff>
    </xdr:to>
    <xdr:pic>
      <xdr:nvPicPr>
        <xdr:cNvPr id="5" name="Picture 4">
          <a:extLst>
            <a:ext uri="{FF2B5EF4-FFF2-40B4-BE49-F238E27FC236}">
              <a16:creationId xmlns:a16="http://schemas.microsoft.com/office/drawing/2014/main" id="{13E7B182-1F95-4900-84B1-9B55DE72DC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42649" y="0"/>
          <a:ext cx="6105525" cy="1665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223838</xdr:colOff>
      <xdr:row>30</xdr:row>
      <xdr:rowOff>85725</xdr:rowOff>
    </xdr:from>
    <xdr:to>
      <xdr:col>9</xdr:col>
      <xdr:colOff>460419</xdr:colOff>
      <xdr:row>39</xdr:row>
      <xdr:rowOff>0</xdr:rowOff>
    </xdr:to>
    <xdr:grpSp>
      <xdr:nvGrpSpPr>
        <xdr:cNvPr id="17" name="Group 16">
          <a:extLst>
            <a:ext uri="{FF2B5EF4-FFF2-40B4-BE49-F238E27FC236}">
              <a16:creationId xmlns:a16="http://schemas.microsoft.com/office/drawing/2014/main" id="{00000000-0008-0000-0300-000011000000}"/>
            </a:ext>
          </a:extLst>
        </xdr:cNvPr>
        <xdr:cNvGrpSpPr/>
      </xdr:nvGrpSpPr>
      <xdr:grpSpPr>
        <a:xfrm>
          <a:off x="12339638" y="7515225"/>
          <a:ext cx="5780131" cy="2819400"/>
          <a:chOff x="8089901" y="546100"/>
          <a:chExt cx="5168900" cy="2692400"/>
        </a:xfrm>
      </xdr:grpSpPr>
      <xdr:grpSp>
        <xdr:nvGrpSpPr>
          <xdr:cNvPr id="2" name="Group 1">
            <a:extLst>
              <a:ext uri="{FF2B5EF4-FFF2-40B4-BE49-F238E27FC236}">
                <a16:creationId xmlns:a16="http://schemas.microsoft.com/office/drawing/2014/main" id="{00000000-0008-0000-0300-000002000000}"/>
              </a:ext>
            </a:extLst>
          </xdr:cNvPr>
          <xdr:cNvGrpSpPr/>
        </xdr:nvGrpSpPr>
        <xdr:grpSpPr>
          <a:xfrm>
            <a:off x="8089901" y="546100"/>
            <a:ext cx="5168900" cy="2692400"/>
            <a:chOff x="133351" y="558800"/>
            <a:chExt cx="6202864" cy="2967493"/>
          </a:xfrm>
        </xdr:grpSpPr>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168274" y="736600"/>
            <a:ext cx="5855510" cy="278969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2441384" y="814376"/>
              <a:ext cx="2192908" cy="3339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EFWA CRC Target: 30 M T</a:t>
              </a:r>
            </a:p>
          </xdr:txBody>
        </xdr:sp>
        <xdr:sp macro="" textlink="$AA$31">
          <xdr:nvSpPr>
            <xdr:cNvPr id="5" name="TextBox 4">
              <a:extLst>
                <a:ext uri="{FF2B5EF4-FFF2-40B4-BE49-F238E27FC236}">
                  <a16:creationId xmlns:a16="http://schemas.microsoft.com/office/drawing/2014/main" id="{00000000-0008-0000-0300-000005000000}"/>
                </a:ext>
              </a:extLst>
            </xdr:cNvPr>
            <xdr:cNvSpPr txBox="1"/>
          </xdr:nvSpPr>
          <xdr:spPr>
            <a:xfrm>
              <a:off x="2439665" y="585646"/>
              <a:ext cx="3552540" cy="3825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135D90E-8ABC-4DB2-9AFF-6069DC130E01}" type="TxLink">
                <a:rPr lang="en-US" sz="1200" b="0" i="0" u="none" strike="noStrike">
                  <a:solidFill>
                    <a:srgbClr val="000000"/>
                  </a:solidFill>
                  <a:latin typeface="Calibri"/>
                  <a:cs typeface="Calibri"/>
                </a:rPr>
                <a:pPr/>
                <a:t>Project Projection: 0 T</a:t>
              </a:fld>
              <a:endParaRPr lang="en-US" sz="1400"/>
            </a:p>
          </xdr:txBody>
        </xdr:sp>
        <xdr:sp macro="" textlink="">
          <xdr:nvSpPr>
            <xdr:cNvPr id="7" name="Rectangle 6">
              <a:extLst>
                <a:ext uri="{FF2B5EF4-FFF2-40B4-BE49-F238E27FC236}">
                  <a16:creationId xmlns:a16="http://schemas.microsoft.com/office/drawing/2014/main" id="{00000000-0008-0000-0300-000007000000}"/>
                </a:ext>
              </a:extLst>
            </xdr:cNvPr>
            <xdr:cNvSpPr/>
          </xdr:nvSpPr>
          <xdr:spPr>
            <a:xfrm>
              <a:off x="133351" y="558800"/>
              <a:ext cx="6202864" cy="2883507"/>
            </a:xfrm>
            <a:prstGeom prst="rect">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8172451" y="622300"/>
            <a:ext cx="18669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Reduced Food Waste</a:t>
            </a:r>
            <a:endParaRPr lang="en-US" sz="1400"/>
          </a:p>
        </xdr:txBody>
      </xdr:sp>
    </xdr:grpSp>
    <xdr:clientData/>
  </xdr:twoCellAnchor>
  <xdr:twoCellAnchor>
    <xdr:from>
      <xdr:col>10</xdr:col>
      <xdr:colOff>68262</xdr:colOff>
      <xdr:row>30</xdr:row>
      <xdr:rowOff>85725</xdr:rowOff>
    </xdr:from>
    <xdr:to>
      <xdr:col>19</xdr:col>
      <xdr:colOff>464041</xdr:colOff>
      <xdr:row>39</xdr:row>
      <xdr:rowOff>0</xdr:rowOff>
    </xdr:to>
    <xdr:grpSp>
      <xdr:nvGrpSpPr>
        <xdr:cNvPr id="16" name="Group 15">
          <a:extLst>
            <a:ext uri="{FF2B5EF4-FFF2-40B4-BE49-F238E27FC236}">
              <a16:creationId xmlns:a16="http://schemas.microsoft.com/office/drawing/2014/main" id="{00000000-0008-0000-0300-000010000000}"/>
            </a:ext>
          </a:extLst>
        </xdr:cNvPr>
        <xdr:cNvGrpSpPr/>
      </xdr:nvGrpSpPr>
      <xdr:grpSpPr>
        <a:xfrm>
          <a:off x="18870612" y="7515225"/>
          <a:ext cx="6101254" cy="2819400"/>
          <a:chOff x="8102600" y="3454400"/>
          <a:chExt cx="5143500" cy="2692400"/>
        </a:xfrm>
      </xdr:grpSpPr>
      <xdr:grpSp>
        <xdr:nvGrpSpPr>
          <xdr:cNvPr id="9" name="Group 8">
            <a:extLst>
              <a:ext uri="{FF2B5EF4-FFF2-40B4-BE49-F238E27FC236}">
                <a16:creationId xmlns:a16="http://schemas.microsoft.com/office/drawing/2014/main" id="{00000000-0008-0000-0300-000009000000}"/>
              </a:ext>
            </a:extLst>
          </xdr:cNvPr>
          <xdr:cNvGrpSpPr/>
        </xdr:nvGrpSpPr>
        <xdr:grpSpPr>
          <a:xfrm>
            <a:off x="8102600" y="3454400"/>
            <a:ext cx="5143500" cy="2692400"/>
            <a:chOff x="7734300" y="558800"/>
            <a:chExt cx="6172200" cy="3219450"/>
          </a:xfrm>
        </xdr:grpSpPr>
        <xdr:graphicFrame macro="">
          <xdr:nvGraphicFramePr>
            <xdr:cNvPr id="10" name="Chart 9">
              <a:extLst>
                <a:ext uri="{FF2B5EF4-FFF2-40B4-BE49-F238E27FC236}">
                  <a16:creationId xmlns:a16="http://schemas.microsoft.com/office/drawing/2014/main" id="{00000000-0008-0000-0300-00000A000000}"/>
                </a:ext>
              </a:extLst>
            </xdr:cNvPr>
            <xdr:cNvGraphicFramePr>
              <a:graphicFrameLocks/>
            </xdr:cNvGraphicFramePr>
          </xdr:nvGraphicFramePr>
          <xdr:xfrm>
            <a:off x="7765067" y="855872"/>
            <a:ext cx="5859494" cy="2806701"/>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7912100" y="673100"/>
              <a:ext cx="2184400" cy="444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Industry Profitability        </a:t>
              </a:r>
              <a:endParaRPr lang="en-US" sz="1400"/>
            </a:p>
          </xdr:txBody>
        </xdr:sp>
        <xdr:sp macro="" textlink="$AA$32">
          <xdr:nvSpPr>
            <xdr:cNvPr id="12" name="TextBox 11">
              <a:extLst>
                <a:ext uri="{FF2B5EF4-FFF2-40B4-BE49-F238E27FC236}">
                  <a16:creationId xmlns:a16="http://schemas.microsoft.com/office/drawing/2014/main" id="{00000000-0008-0000-0300-00000C000000}"/>
                </a:ext>
              </a:extLst>
            </xdr:cNvPr>
            <xdr:cNvSpPr txBox="1"/>
          </xdr:nvSpPr>
          <xdr:spPr>
            <a:xfrm>
              <a:off x="10039349" y="627542"/>
              <a:ext cx="2754630" cy="424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3FB62B2-1332-436D-A203-26B90B1342C2}" type="TxLink">
                <a:rPr lang="en-US" sz="1200" b="0" i="0" u="none" strike="noStrike">
                  <a:solidFill>
                    <a:srgbClr val="000000"/>
                  </a:solidFill>
                  <a:latin typeface="Calibri"/>
                  <a:cs typeface="Calibri"/>
                </a:rPr>
                <a:pPr/>
                <a:t>Project Projection: NPV $0.0 M</a:t>
              </a:fld>
              <a:endParaRPr lang="en-US" sz="1800"/>
            </a:p>
          </xdr:txBody>
        </xdr:sp>
        <xdr:sp macro="" textlink="">
          <xdr:nvSpPr>
            <xdr:cNvPr id="14" name="Rectangle 13">
              <a:extLst>
                <a:ext uri="{FF2B5EF4-FFF2-40B4-BE49-F238E27FC236}">
                  <a16:creationId xmlns:a16="http://schemas.microsoft.com/office/drawing/2014/main" id="{00000000-0008-0000-0300-00000E000000}"/>
                </a:ext>
              </a:extLst>
            </xdr:cNvPr>
            <xdr:cNvSpPr/>
          </xdr:nvSpPr>
          <xdr:spPr>
            <a:xfrm>
              <a:off x="7734300" y="558800"/>
              <a:ext cx="6172200" cy="3219450"/>
            </a:xfrm>
            <a:prstGeom prst="rect">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10026650" y="3714750"/>
            <a:ext cx="1543050" cy="3717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EFWA CRC Target: $2 B</a:t>
            </a:r>
          </a:p>
        </xdr:txBody>
      </xdr:sp>
    </xdr:grpSp>
    <xdr:clientData/>
  </xdr:twoCellAnchor>
  <xdr:twoCellAnchor>
    <xdr:from>
      <xdr:col>6</xdr:col>
      <xdr:colOff>229067</xdr:colOff>
      <xdr:row>40</xdr:row>
      <xdr:rowOff>139700</xdr:rowOff>
    </xdr:from>
    <xdr:to>
      <xdr:col>9</xdr:col>
      <xdr:colOff>496245</xdr:colOff>
      <xdr:row>54</xdr:row>
      <xdr:rowOff>139700</xdr:rowOff>
    </xdr:to>
    <xdr:grpSp>
      <xdr:nvGrpSpPr>
        <xdr:cNvPr id="6" name="Group 5">
          <a:extLst>
            <a:ext uri="{FF2B5EF4-FFF2-40B4-BE49-F238E27FC236}">
              <a16:creationId xmlns:a16="http://schemas.microsoft.com/office/drawing/2014/main" id="{00000000-0008-0000-0300-000006000000}"/>
            </a:ext>
          </a:extLst>
        </xdr:cNvPr>
        <xdr:cNvGrpSpPr/>
      </xdr:nvGrpSpPr>
      <xdr:grpSpPr>
        <a:xfrm>
          <a:off x="12344867" y="10721975"/>
          <a:ext cx="5810728" cy="3467100"/>
          <a:chOff x="8125012" y="9385300"/>
          <a:chExt cx="5224929" cy="2163109"/>
        </a:xfrm>
      </xdr:grpSpPr>
      <xdr:grpSp>
        <xdr:nvGrpSpPr>
          <xdr:cNvPr id="18" name="Group 17">
            <a:extLst>
              <a:ext uri="{FF2B5EF4-FFF2-40B4-BE49-F238E27FC236}">
                <a16:creationId xmlns:a16="http://schemas.microsoft.com/office/drawing/2014/main" id="{00000000-0008-0000-0300-000012000000}"/>
              </a:ext>
            </a:extLst>
          </xdr:cNvPr>
          <xdr:cNvGrpSpPr/>
        </xdr:nvGrpSpPr>
        <xdr:grpSpPr>
          <a:xfrm>
            <a:off x="8125012" y="9385300"/>
            <a:ext cx="5224929" cy="2163109"/>
            <a:chOff x="146050" y="4591050"/>
            <a:chExt cx="7391400" cy="3219450"/>
          </a:xfrm>
        </xdr:grpSpPr>
        <xdr:graphicFrame macro="">
          <xdr:nvGraphicFramePr>
            <xdr:cNvPr id="19" name="Chart 18">
              <a:extLst>
                <a:ext uri="{FF2B5EF4-FFF2-40B4-BE49-F238E27FC236}">
                  <a16:creationId xmlns:a16="http://schemas.microsoft.com/office/drawing/2014/main" id="{00000000-0008-0000-0300-000013000000}"/>
                </a:ext>
              </a:extLst>
            </xdr:cNvPr>
            <xdr:cNvGraphicFramePr>
              <a:graphicFrameLocks/>
            </xdr:cNvGraphicFramePr>
          </xdr:nvGraphicFramePr>
          <xdr:xfrm>
            <a:off x="237217" y="5070927"/>
            <a:ext cx="7077076" cy="263842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20" name="TextBox 19">
              <a:extLst>
                <a:ext uri="{FF2B5EF4-FFF2-40B4-BE49-F238E27FC236}">
                  <a16:creationId xmlns:a16="http://schemas.microsoft.com/office/drawing/2014/main" id="{00000000-0008-0000-0300-000014000000}"/>
                </a:ext>
              </a:extLst>
            </xdr:cNvPr>
            <xdr:cNvSpPr txBox="1"/>
          </xdr:nvSpPr>
          <xdr:spPr>
            <a:xfrm>
              <a:off x="278489" y="4679264"/>
              <a:ext cx="3238499" cy="444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Rescued Food</a:t>
              </a:r>
              <a:endParaRPr lang="en-US" sz="1400"/>
            </a:p>
          </xdr:txBody>
        </xdr:sp>
        <xdr:sp macro="" textlink="">
          <xdr:nvSpPr>
            <xdr:cNvPr id="23" name="Rectangle 22">
              <a:extLst>
                <a:ext uri="{FF2B5EF4-FFF2-40B4-BE49-F238E27FC236}">
                  <a16:creationId xmlns:a16="http://schemas.microsoft.com/office/drawing/2014/main" id="{00000000-0008-0000-0300-000017000000}"/>
                </a:ext>
              </a:extLst>
            </xdr:cNvPr>
            <xdr:cNvSpPr/>
          </xdr:nvSpPr>
          <xdr:spPr>
            <a:xfrm>
              <a:off x="146050" y="4591050"/>
              <a:ext cx="7391400" cy="3219450"/>
            </a:xfrm>
            <a:prstGeom prst="rect">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sp macro="" textlink="">
        <xdr:nvSpPr>
          <xdr:cNvPr id="25" name="TextBox 24">
            <a:extLst>
              <a:ext uri="{FF2B5EF4-FFF2-40B4-BE49-F238E27FC236}">
                <a16:creationId xmlns:a16="http://schemas.microsoft.com/office/drawing/2014/main" id="{00000000-0008-0000-0300-000019000000}"/>
              </a:ext>
            </a:extLst>
          </xdr:cNvPr>
          <xdr:cNvSpPr txBox="1"/>
        </xdr:nvSpPr>
        <xdr:spPr>
          <a:xfrm>
            <a:off x="9648639" y="9605309"/>
            <a:ext cx="1836334" cy="3029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EFWA CRC Target: 20 M kg</a:t>
            </a:r>
          </a:p>
        </xdr:txBody>
      </xdr:sp>
      <xdr:sp macro="" textlink="$AA$33">
        <xdr:nvSpPr>
          <xdr:cNvPr id="26" name="TextBox 25">
            <a:extLst>
              <a:ext uri="{FF2B5EF4-FFF2-40B4-BE49-F238E27FC236}">
                <a16:creationId xmlns:a16="http://schemas.microsoft.com/office/drawing/2014/main" id="{00000000-0008-0000-0300-00001A000000}"/>
              </a:ext>
            </a:extLst>
          </xdr:cNvPr>
          <xdr:cNvSpPr txBox="1"/>
        </xdr:nvSpPr>
        <xdr:spPr>
          <a:xfrm>
            <a:off x="9654988" y="9385300"/>
            <a:ext cx="3224306" cy="3385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16BC1A9-E874-45DF-81EE-3A2976A5832C}" type="TxLink">
              <a:rPr lang="en-US" sz="1200" b="0" i="0" u="none" strike="noStrike">
                <a:solidFill>
                  <a:srgbClr val="000000"/>
                </a:solidFill>
                <a:latin typeface="Calibri"/>
                <a:cs typeface="Calibri"/>
              </a:rPr>
              <a:pPr/>
              <a:t>Project Projection: 0 kg</a:t>
            </a:fld>
            <a:endParaRPr lang="en-US" sz="1200"/>
          </a:p>
        </xdr:txBody>
      </xdr:sp>
    </xdr:grpSp>
    <xdr:clientData/>
  </xdr:twoCellAnchor>
  <xdr:twoCellAnchor>
    <xdr:from>
      <xdr:col>10</xdr:col>
      <xdr:colOff>88620</xdr:colOff>
      <xdr:row>40</xdr:row>
      <xdr:rowOff>127000</xdr:rowOff>
    </xdr:from>
    <xdr:to>
      <xdr:col>19</xdr:col>
      <xdr:colOff>520699</xdr:colOff>
      <xdr:row>54</xdr:row>
      <xdr:rowOff>165100</xdr:rowOff>
    </xdr:to>
    <xdr:grpSp>
      <xdr:nvGrpSpPr>
        <xdr:cNvPr id="44" name="Group 43">
          <a:extLst>
            <a:ext uri="{FF2B5EF4-FFF2-40B4-BE49-F238E27FC236}">
              <a16:creationId xmlns:a16="http://schemas.microsoft.com/office/drawing/2014/main" id="{00000000-0008-0000-0300-00002C000000}"/>
            </a:ext>
          </a:extLst>
        </xdr:cNvPr>
        <xdr:cNvGrpSpPr/>
      </xdr:nvGrpSpPr>
      <xdr:grpSpPr>
        <a:xfrm>
          <a:off x="18890970" y="10709275"/>
          <a:ext cx="6137554" cy="3505200"/>
          <a:chOff x="13417176" y="3451413"/>
          <a:chExt cx="5202184" cy="2487705"/>
        </a:xfrm>
      </xdr:grpSpPr>
      <xdr:grpSp>
        <xdr:nvGrpSpPr>
          <xdr:cNvPr id="27" name="Group 26">
            <a:extLst>
              <a:ext uri="{FF2B5EF4-FFF2-40B4-BE49-F238E27FC236}">
                <a16:creationId xmlns:a16="http://schemas.microsoft.com/office/drawing/2014/main" id="{00000000-0008-0000-0300-00001B000000}"/>
              </a:ext>
            </a:extLst>
          </xdr:cNvPr>
          <xdr:cNvGrpSpPr/>
        </xdr:nvGrpSpPr>
        <xdr:grpSpPr>
          <a:xfrm>
            <a:off x="13417176" y="3451413"/>
            <a:ext cx="5202184" cy="2487705"/>
            <a:chOff x="133350" y="510316"/>
            <a:chExt cx="7391399" cy="3267936"/>
          </a:xfrm>
        </xdr:grpSpPr>
        <xdr:graphicFrame macro="">
          <xdr:nvGraphicFramePr>
            <xdr:cNvPr id="28" name="Chart 27">
              <a:extLst>
                <a:ext uri="{FF2B5EF4-FFF2-40B4-BE49-F238E27FC236}">
                  <a16:creationId xmlns:a16="http://schemas.microsoft.com/office/drawing/2014/main" id="{00000000-0008-0000-0300-00001C000000}"/>
                </a:ext>
              </a:extLst>
            </xdr:cNvPr>
            <xdr:cNvGraphicFramePr>
              <a:graphicFrameLocks/>
            </xdr:cNvGraphicFramePr>
          </xdr:nvGraphicFramePr>
          <xdr:xfrm>
            <a:off x="168275" y="736600"/>
            <a:ext cx="7096126" cy="2952750"/>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29" name="TextBox 28">
              <a:extLst>
                <a:ext uri="{FF2B5EF4-FFF2-40B4-BE49-F238E27FC236}">
                  <a16:creationId xmlns:a16="http://schemas.microsoft.com/office/drawing/2014/main" id="{00000000-0008-0000-0300-00001D000000}"/>
                </a:ext>
              </a:extLst>
            </xdr:cNvPr>
            <xdr:cNvSpPr txBox="1"/>
          </xdr:nvSpPr>
          <xdr:spPr>
            <a:xfrm>
              <a:off x="218080" y="572780"/>
              <a:ext cx="2876693" cy="444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Greenhouse Gas Savings</a:t>
              </a:r>
              <a:endParaRPr lang="en-US" sz="1400"/>
            </a:p>
          </xdr:txBody>
        </xdr:sp>
        <xdr:sp macro="" textlink="">
          <xdr:nvSpPr>
            <xdr:cNvPr id="32" name="Rectangle 31">
              <a:extLst>
                <a:ext uri="{FF2B5EF4-FFF2-40B4-BE49-F238E27FC236}">
                  <a16:creationId xmlns:a16="http://schemas.microsoft.com/office/drawing/2014/main" id="{00000000-0008-0000-0300-000020000000}"/>
                </a:ext>
              </a:extLst>
            </xdr:cNvPr>
            <xdr:cNvSpPr/>
          </xdr:nvSpPr>
          <xdr:spPr>
            <a:xfrm>
              <a:off x="133350" y="510316"/>
              <a:ext cx="7391399" cy="3267936"/>
            </a:xfrm>
            <a:prstGeom prst="rect">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sp macro="" textlink="$AA$59">
        <xdr:nvSpPr>
          <xdr:cNvPr id="33" name="TextBox 32">
            <a:extLst>
              <a:ext uri="{FF2B5EF4-FFF2-40B4-BE49-F238E27FC236}">
                <a16:creationId xmlns:a16="http://schemas.microsoft.com/office/drawing/2014/main" id="{00000000-0008-0000-0300-000021000000}"/>
              </a:ext>
            </a:extLst>
          </xdr:cNvPr>
          <xdr:cNvSpPr txBox="1"/>
        </xdr:nvSpPr>
        <xdr:spPr>
          <a:xfrm>
            <a:off x="15583646" y="3473824"/>
            <a:ext cx="2502647" cy="347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B29CABC-8F49-44B6-8CF1-B75A75FC8DE5}" type="TxLink">
              <a:rPr lang="en-US" sz="1200" b="0" i="0" u="none" strike="noStrike">
                <a:solidFill>
                  <a:srgbClr val="000000"/>
                </a:solidFill>
                <a:latin typeface="Calibri"/>
                <a:cs typeface="Calibri"/>
              </a:rPr>
              <a:pPr/>
              <a:t>Project Projection: 0 T CO2-eq</a:t>
            </a:fld>
            <a:endParaRPr lang="en-US" sz="1400"/>
          </a:p>
        </xdr:txBody>
      </xdr:sp>
      <xdr:sp macro="" textlink="">
        <xdr:nvSpPr>
          <xdr:cNvPr id="34" name="TextBox 33">
            <a:extLst>
              <a:ext uri="{FF2B5EF4-FFF2-40B4-BE49-F238E27FC236}">
                <a16:creationId xmlns:a16="http://schemas.microsoft.com/office/drawing/2014/main" id="{00000000-0008-0000-0300-000022000000}"/>
              </a:ext>
            </a:extLst>
          </xdr:cNvPr>
          <xdr:cNvSpPr txBox="1"/>
        </xdr:nvSpPr>
        <xdr:spPr>
          <a:xfrm>
            <a:off x="15585143" y="3679638"/>
            <a:ext cx="2306916" cy="3029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EFWA CRC Target: 44 M T CO2-eq</a:t>
            </a:r>
          </a:p>
        </xdr:txBody>
      </xdr:sp>
    </xdr:grpSp>
    <xdr:clientData/>
  </xdr:twoCellAnchor>
  <xdr:twoCellAnchor>
    <xdr:from>
      <xdr:col>6</xdr:col>
      <xdr:colOff>257641</xdr:colOff>
      <xdr:row>56</xdr:row>
      <xdr:rowOff>104588</xdr:rowOff>
    </xdr:from>
    <xdr:to>
      <xdr:col>9</xdr:col>
      <xdr:colOff>536846</xdr:colOff>
      <xdr:row>65</xdr:row>
      <xdr:rowOff>190500</xdr:rowOff>
    </xdr:to>
    <xdr:grpSp>
      <xdr:nvGrpSpPr>
        <xdr:cNvPr id="43" name="Group 42">
          <a:extLst>
            <a:ext uri="{FF2B5EF4-FFF2-40B4-BE49-F238E27FC236}">
              <a16:creationId xmlns:a16="http://schemas.microsoft.com/office/drawing/2014/main" id="{00000000-0008-0000-0300-00002B000000}"/>
            </a:ext>
          </a:extLst>
        </xdr:cNvPr>
        <xdr:cNvGrpSpPr/>
      </xdr:nvGrpSpPr>
      <xdr:grpSpPr>
        <a:xfrm>
          <a:off x="12373441" y="14649263"/>
          <a:ext cx="5822755" cy="3419662"/>
          <a:chOff x="8105588" y="6177803"/>
          <a:chExt cx="5311588" cy="2577726"/>
        </a:xfrm>
      </xdr:grpSpPr>
      <xdr:grpSp>
        <xdr:nvGrpSpPr>
          <xdr:cNvPr id="35" name="Group 34">
            <a:extLst>
              <a:ext uri="{FF2B5EF4-FFF2-40B4-BE49-F238E27FC236}">
                <a16:creationId xmlns:a16="http://schemas.microsoft.com/office/drawing/2014/main" id="{00000000-0008-0000-0300-000023000000}"/>
              </a:ext>
            </a:extLst>
          </xdr:cNvPr>
          <xdr:cNvGrpSpPr/>
        </xdr:nvGrpSpPr>
        <xdr:grpSpPr>
          <a:xfrm>
            <a:off x="8105588" y="6178177"/>
            <a:ext cx="5311588" cy="2577352"/>
            <a:chOff x="133350" y="558800"/>
            <a:chExt cx="7391400" cy="3219450"/>
          </a:xfrm>
        </xdr:grpSpPr>
        <xdr:graphicFrame macro="">
          <xdr:nvGraphicFramePr>
            <xdr:cNvPr id="36" name="Chart 35">
              <a:extLst>
                <a:ext uri="{FF2B5EF4-FFF2-40B4-BE49-F238E27FC236}">
                  <a16:creationId xmlns:a16="http://schemas.microsoft.com/office/drawing/2014/main" id="{00000000-0008-0000-0300-000024000000}"/>
                </a:ext>
              </a:extLst>
            </xdr:cNvPr>
            <xdr:cNvGraphicFramePr>
              <a:graphicFrameLocks/>
            </xdr:cNvGraphicFramePr>
          </xdr:nvGraphicFramePr>
          <xdr:xfrm>
            <a:off x="187325" y="723900"/>
            <a:ext cx="7096126" cy="2952750"/>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37" name="TextBox 36">
              <a:extLst>
                <a:ext uri="{FF2B5EF4-FFF2-40B4-BE49-F238E27FC236}">
                  <a16:creationId xmlns:a16="http://schemas.microsoft.com/office/drawing/2014/main" id="{00000000-0008-0000-0300-000025000000}"/>
                </a:ext>
              </a:extLst>
            </xdr:cNvPr>
            <xdr:cNvSpPr txBox="1"/>
          </xdr:nvSpPr>
          <xdr:spPr>
            <a:xfrm>
              <a:off x="406400" y="679450"/>
              <a:ext cx="3238500" cy="444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Circular Economy Jobs</a:t>
              </a:r>
              <a:endParaRPr lang="en-US" sz="1400"/>
            </a:p>
          </xdr:txBody>
        </xdr:sp>
        <xdr:sp macro="" textlink="">
          <xdr:nvSpPr>
            <xdr:cNvPr id="40" name="Rectangle 39">
              <a:extLst>
                <a:ext uri="{FF2B5EF4-FFF2-40B4-BE49-F238E27FC236}">
                  <a16:creationId xmlns:a16="http://schemas.microsoft.com/office/drawing/2014/main" id="{00000000-0008-0000-0300-000028000000}"/>
                </a:ext>
              </a:extLst>
            </xdr:cNvPr>
            <xdr:cNvSpPr/>
          </xdr:nvSpPr>
          <xdr:spPr>
            <a:xfrm>
              <a:off x="133350" y="558800"/>
              <a:ext cx="7391400" cy="3219450"/>
            </a:xfrm>
            <a:prstGeom prst="rect">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sp macro="" textlink="$AA$126">
        <xdr:nvSpPr>
          <xdr:cNvPr id="41" name="TextBox 40">
            <a:extLst>
              <a:ext uri="{FF2B5EF4-FFF2-40B4-BE49-F238E27FC236}">
                <a16:creationId xmlns:a16="http://schemas.microsoft.com/office/drawing/2014/main" id="{00000000-0008-0000-0300-000029000000}"/>
              </a:ext>
            </a:extLst>
          </xdr:cNvPr>
          <xdr:cNvSpPr txBox="1"/>
        </xdr:nvSpPr>
        <xdr:spPr>
          <a:xfrm>
            <a:off x="10302314" y="6177803"/>
            <a:ext cx="2145552" cy="347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D138519-91EB-4B02-92EA-C5173A2B4FE5}" type="TxLink">
              <a:rPr lang="en-US" sz="1200" b="0" i="0" u="none" strike="noStrike">
                <a:solidFill>
                  <a:srgbClr val="000000"/>
                </a:solidFill>
                <a:latin typeface="Calibri"/>
                <a:cs typeface="Calibri"/>
              </a:rPr>
              <a:pPr/>
              <a:t>Project Projection: 0</a:t>
            </a:fld>
            <a:endParaRPr lang="en-US" sz="1400"/>
          </a:p>
        </xdr:txBody>
      </xdr:sp>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10295966" y="6376521"/>
            <a:ext cx="1836334" cy="3029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EFWA CRC Target: 5200</a:t>
            </a:r>
          </a:p>
        </xdr:txBody>
      </xdr:sp>
    </xdr:grpSp>
    <xdr:clientData/>
  </xdr:twoCellAnchor>
  <xdr:twoCellAnchor>
    <xdr:from>
      <xdr:col>9</xdr:col>
      <xdr:colOff>525930</xdr:colOff>
      <xdr:row>102</xdr:row>
      <xdr:rowOff>122519</xdr:rowOff>
    </xdr:from>
    <xdr:to>
      <xdr:col>12</xdr:col>
      <xdr:colOff>506421</xdr:colOff>
      <xdr:row>102</xdr:row>
      <xdr:rowOff>425491</xdr:rowOff>
    </xdr:to>
    <xdr:sp macro="" textlink="">
      <xdr:nvSpPr>
        <xdr:cNvPr id="60" name="TextBox 59">
          <a:extLst>
            <a:ext uri="{FF2B5EF4-FFF2-40B4-BE49-F238E27FC236}">
              <a16:creationId xmlns:a16="http://schemas.microsoft.com/office/drawing/2014/main" id="{00000000-0008-0000-0300-00003C000000}"/>
            </a:ext>
          </a:extLst>
        </xdr:cNvPr>
        <xdr:cNvSpPr txBox="1"/>
      </xdr:nvSpPr>
      <xdr:spPr>
        <a:xfrm>
          <a:off x="10349754" y="9259048"/>
          <a:ext cx="1818255" cy="3029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FFW CRC Target: 2500</a:t>
          </a:r>
        </a:p>
      </xdr:txBody>
    </xdr:sp>
    <xdr:clientData/>
  </xdr:twoCellAnchor>
  <xdr:twoCellAnchor>
    <xdr:from>
      <xdr:col>10</xdr:col>
      <xdr:colOff>152733</xdr:colOff>
      <xdr:row>56</xdr:row>
      <xdr:rowOff>203816</xdr:rowOff>
    </xdr:from>
    <xdr:to>
      <xdr:col>19</xdr:col>
      <xdr:colOff>292779</xdr:colOff>
      <xdr:row>64</xdr:row>
      <xdr:rowOff>235856</xdr:rowOff>
    </xdr:to>
    <xdr:grpSp>
      <xdr:nvGrpSpPr>
        <xdr:cNvPr id="22" name="Group 21">
          <a:extLst>
            <a:ext uri="{FF2B5EF4-FFF2-40B4-BE49-F238E27FC236}">
              <a16:creationId xmlns:a16="http://schemas.microsoft.com/office/drawing/2014/main" id="{00000000-0008-0000-0300-000016000000}"/>
            </a:ext>
          </a:extLst>
        </xdr:cNvPr>
        <xdr:cNvGrpSpPr/>
      </xdr:nvGrpSpPr>
      <xdr:grpSpPr>
        <a:xfrm>
          <a:off x="18955083" y="14748491"/>
          <a:ext cx="5845521" cy="3118140"/>
          <a:chOff x="8172823" y="8837708"/>
          <a:chExt cx="5304118" cy="2569880"/>
        </a:xfrm>
      </xdr:grpSpPr>
      <xdr:grpSp>
        <xdr:nvGrpSpPr>
          <xdr:cNvPr id="21" name="Group 20">
            <a:extLst>
              <a:ext uri="{FF2B5EF4-FFF2-40B4-BE49-F238E27FC236}">
                <a16:creationId xmlns:a16="http://schemas.microsoft.com/office/drawing/2014/main" id="{00000000-0008-0000-0300-000015000000}"/>
              </a:ext>
            </a:extLst>
          </xdr:cNvPr>
          <xdr:cNvGrpSpPr/>
        </xdr:nvGrpSpPr>
        <xdr:grpSpPr>
          <a:xfrm>
            <a:off x="8172823" y="8837708"/>
            <a:ext cx="5304118" cy="2569880"/>
            <a:chOff x="8157882" y="15284822"/>
            <a:chExt cx="5304118" cy="2950880"/>
          </a:xfrm>
        </xdr:grpSpPr>
        <xdr:grpSp>
          <xdr:nvGrpSpPr>
            <xdr:cNvPr id="53" name="Group 52">
              <a:extLst>
                <a:ext uri="{FF2B5EF4-FFF2-40B4-BE49-F238E27FC236}">
                  <a16:creationId xmlns:a16="http://schemas.microsoft.com/office/drawing/2014/main" id="{00000000-0008-0000-0300-000035000000}"/>
                </a:ext>
              </a:extLst>
            </xdr:cNvPr>
            <xdr:cNvGrpSpPr/>
          </xdr:nvGrpSpPr>
          <xdr:grpSpPr>
            <a:xfrm>
              <a:off x="8157882" y="15284822"/>
              <a:ext cx="5304118" cy="2950880"/>
              <a:chOff x="184150" y="11569700"/>
              <a:chExt cx="7391400" cy="3228971"/>
            </a:xfrm>
          </xdr:grpSpPr>
          <xdr:graphicFrame macro="">
            <xdr:nvGraphicFramePr>
              <xdr:cNvPr id="54" name="Chart 53">
                <a:extLst>
                  <a:ext uri="{FF2B5EF4-FFF2-40B4-BE49-F238E27FC236}">
                    <a16:creationId xmlns:a16="http://schemas.microsoft.com/office/drawing/2014/main" id="{00000000-0008-0000-0300-000036000000}"/>
                  </a:ext>
                </a:extLst>
              </xdr:cNvPr>
              <xdr:cNvGraphicFramePr>
                <a:graphicFrameLocks/>
              </xdr:cNvGraphicFramePr>
            </xdr:nvGraphicFramePr>
            <xdr:xfrm>
              <a:off x="273049" y="12092211"/>
              <a:ext cx="7115177" cy="2706460"/>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55" name="TextBox 54">
                <a:extLst>
                  <a:ext uri="{FF2B5EF4-FFF2-40B4-BE49-F238E27FC236}">
                    <a16:creationId xmlns:a16="http://schemas.microsoft.com/office/drawing/2014/main" id="{00000000-0008-0000-0300-000037000000}"/>
                  </a:ext>
                </a:extLst>
              </xdr:cNvPr>
              <xdr:cNvSpPr txBox="1"/>
            </xdr:nvSpPr>
            <xdr:spPr>
              <a:xfrm>
                <a:off x="406400" y="11658600"/>
                <a:ext cx="3238500" cy="444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Industry People</a:t>
                </a:r>
                <a:r>
                  <a:rPr lang="en-US" sz="1400" b="1" baseline="0"/>
                  <a:t> Trained</a:t>
                </a:r>
                <a:endParaRPr lang="en-US" sz="1400"/>
              </a:p>
            </xdr:txBody>
          </xdr:sp>
          <xdr:sp macro="" textlink="">
            <xdr:nvSpPr>
              <xdr:cNvPr id="58" name="Rectangle 57">
                <a:extLst>
                  <a:ext uri="{FF2B5EF4-FFF2-40B4-BE49-F238E27FC236}">
                    <a16:creationId xmlns:a16="http://schemas.microsoft.com/office/drawing/2014/main" id="{00000000-0008-0000-0300-00003A000000}"/>
                  </a:ext>
                </a:extLst>
              </xdr:cNvPr>
              <xdr:cNvSpPr/>
            </xdr:nvSpPr>
            <xdr:spPr>
              <a:xfrm>
                <a:off x="184150" y="11569700"/>
                <a:ext cx="7391400" cy="3219450"/>
              </a:xfrm>
              <a:prstGeom prst="rect">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sp macro="" textlink="$AA$124">
          <xdr:nvSpPr>
            <xdr:cNvPr id="59" name="TextBox 58">
              <a:extLst>
                <a:ext uri="{FF2B5EF4-FFF2-40B4-BE49-F238E27FC236}">
                  <a16:creationId xmlns:a16="http://schemas.microsoft.com/office/drawing/2014/main" id="{00000000-0008-0000-0300-00003B000000}"/>
                </a:ext>
              </a:extLst>
            </xdr:cNvPr>
            <xdr:cNvSpPr txBox="1"/>
          </xdr:nvSpPr>
          <xdr:spPr>
            <a:xfrm>
              <a:off x="10391587" y="15314706"/>
              <a:ext cx="2124429" cy="375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391637E-4A67-41B3-8871-DE12BBF9AA8E}" type="TxLink">
                <a:rPr lang="en-US" sz="1100" b="0" i="0" u="none" strike="noStrike">
                  <a:solidFill>
                    <a:srgbClr val="000000"/>
                  </a:solidFill>
                  <a:latin typeface="Calibri"/>
                  <a:cs typeface="Calibri"/>
                </a:rPr>
                <a:pPr/>
                <a:t>Project Projection: 0</a:t>
              </a:fld>
              <a:endParaRPr lang="en-US" sz="1600"/>
            </a:p>
          </xdr:txBody>
        </xdr:sp>
      </xdr:grpSp>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10399059" y="9069294"/>
            <a:ext cx="1818255" cy="3699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EFWA CRC Target: 2500</a:t>
            </a:r>
          </a:p>
        </xdr:txBody>
      </xdr:sp>
    </xdr:grpSp>
    <xdr:clientData/>
  </xdr:twoCellAnchor>
  <xdr:twoCellAnchor>
    <xdr:from>
      <xdr:col>1</xdr:col>
      <xdr:colOff>438150</xdr:colOff>
      <xdr:row>91</xdr:row>
      <xdr:rowOff>657225</xdr:rowOff>
    </xdr:from>
    <xdr:to>
      <xdr:col>1</xdr:col>
      <xdr:colOff>1828800</xdr:colOff>
      <xdr:row>91</xdr:row>
      <xdr:rowOff>838200</xdr:rowOff>
    </xdr:to>
    <xdr:sp macro="" textlink="">
      <xdr:nvSpPr>
        <xdr:cNvPr id="30" name="Rectangle 29">
          <a:hlinkClick xmlns:r="http://schemas.openxmlformats.org/officeDocument/2006/relationships" r:id="rId7"/>
          <a:extLst>
            <a:ext uri="{FF2B5EF4-FFF2-40B4-BE49-F238E27FC236}">
              <a16:creationId xmlns:a16="http://schemas.microsoft.com/office/drawing/2014/main" id="{34F731D3-9B75-4761-BD48-22EE54D8C907}"/>
            </a:ext>
          </a:extLst>
        </xdr:cNvPr>
        <xdr:cNvSpPr/>
      </xdr:nvSpPr>
      <xdr:spPr>
        <a:xfrm>
          <a:off x="742950" y="27270075"/>
          <a:ext cx="1390650"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6</xdr:col>
      <xdr:colOff>3116035</xdr:colOff>
      <xdr:row>0</xdr:row>
      <xdr:rowOff>0</xdr:rowOff>
    </xdr:from>
    <xdr:to>
      <xdr:col>15</xdr:col>
      <xdr:colOff>7370</xdr:colOff>
      <xdr:row>7</xdr:row>
      <xdr:rowOff>295125</xdr:rowOff>
    </xdr:to>
    <xdr:pic>
      <xdr:nvPicPr>
        <xdr:cNvPr id="31" name="Picture 30">
          <a:extLst>
            <a:ext uri="{FF2B5EF4-FFF2-40B4-BE49-F238E27FC236}">
              <a16:creationId xmlns:a16="http://schemas.microsoft.com/office/drawing/2014/main" id="{EF3BA1C1-E372-4239-BAF0-D465B543020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825106" y="0"/>
          <a:ext cx="7328014" cy="20232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438150</xdr:colOff>
      <xdr:row>59</xdr:row>
      <xdr:rowOff>657225</xdr:rowOff>
    </xdr:from>
    <xdr:to>
      <xdr:col>1</xdr:col>
      <xdr:colOff>1828800</xdr:colOff>
      <xdr:row>59</xdr:row>
      <xdr:rowOff>838200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35E794C-7EC9-4643-8485-3094C082D240}"/>
            </a:ext>
          </a:extLst>
        </xdr:cNvPr>
        <xdr:cNvSpPr/>
      </xdr:nvSpPr>
      <xdr:spPr>
        <a:xfrm>
          <a:off x="752475" y="23942675"/>
          <a:ext cx="1390650" cy="184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1143000</xdr:colOff>
      <xdr:row>36</xdr:row>
      <xdr:rowOff>96372</xdr:rowOff>
    </xdr:from>
    <xdr:to>
      <xdr:col>13</xdr:col>
      <xdr:colOff>112060</xdr:colOff>
      <xdr:row>60</xdr:row>
      <xdr:rowOff>145677</xdr:rowOff>
    </xdr:to>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22412</xdr:colOff>
      <xdr:row>29</xdr:row>
      <xdr:rowOff>168088</xdr:rowOff>
    </xdr:from>
    <xdr:to>
      <xdr:col>40</xdr:col>
      <xdr:colOff>403412</xdr:colOff>
      <xdr:row>54</xdr:row>
      <xdr:rowOff>33617</xdr:rowOff>
    </xdr:to>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304800</xdr:colOff>
      <xdr:row>10</xdr:row>
      <xdr:rowOff>9525</xdr:rowOff>
    </xdr:from>
    <xdr:to>
      <xdr:col>13</xdr:col>
      <xdr:colOff>152400</xdr:colOff>
      <xdr:row>24</xdr:row>
      <xdr:rowOff>85725</xdr:rowOff>
    </xdr:to>
    <xdr:graphicFrame macro="">
      <xdr:nvGraphicFramePr>
        <xdr:cNvPr id="4" name="Chart 3">
          <a:extLst>
            <a:ext uri="{FF2B5EF4-FFF2-40B4-BE49-F238E27FC236}">
              <a16:creationId xmlns:a16="http://schemas.microsoft.com/office/drawing/2014/main" id="{00000000-0008-0000-1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29</xdr:col>
      <xdr:colOff>400049</xdr:colOff>
      <xdr:row>7</xdr:row>
      <xdr:rowOff>47625</xdr:rowOff>
    </xdr:from>
    <xdr:to>
      <xdr:col>38</xdr:col>
      <xdr:colOff>514349</xdr:colOff>
      <xdr:row>21</xdr:row>
      <xdr:rowOff>123825</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581025</xdr:colOff>
      <xdr:row>24</xdr:row>
      <xdr:rowOff>76200</xdr:rowOff>
    </xdr:from>
    <xdr:to>
      <xdr:col>15</xdr:col>
      <xdr:colOff>419100</xdr:colOff>
      <xdr:row>41</xdr:row>
      <xdr:rowOff>38100</xdr:rowOff>
    </xdr:to>
    <xdr:graphicFrame macro="">
      <xdr:nvGraphicFramePr>
        <xdr:cNvPr id="3" name="Chart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outputs"/>
    </sheet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4:E18" totalsRowShown="0" headerRowDxfId="6" dataDxfId="5" headerRowCellStyle="Normal 2 2" dataCellStyle="Normal 2 2">
  <autoFilter ref="A4:E18" xr:uid="{00000000-0009-0000-0100-000001000000}"/>
  <tableColumns count="5">
    <tableColumn id="1" xr3:uid="{00000000-0010-0000-0000-000001000000}" name="Version" dataDxfId="4" dataCellStyle="Normal 2 2"/>
    <tableColumn id="2" xr3:uid="{00000000-0010-0000-0000-000002000000}" name="Status" dataDxfId="3" dataCellStyle="Normal 2 2"/>
    <tableColumn id="3" xr3:uid="{00000000-0010-0000-0000-000003000000}" name="Last change" dataDxfId="2" dataCellStyle="Normal 2 2"/>
    <tableColumn id="4" xr3:uid="{00000000-0010-0000-0000-000004000000}" name="Changes" dataDxfId="1" dataCellStyle="Normal 2 2"/>
    <tableColumn id="5" xr3:uid="{00000000-0010-0000-0000-000005000000}" name="Responsible Person" dataDxfId="0" dataCellStyle="Normal 2 2"/>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ausveg.com.au/resources/economics-statistics/australian-vegetable-production-statistic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9" tint="-0.499984740745262"/>
  </sheetPr>
  <dimension ref="A4:M75"/>
  <sheetViews>
    <sheetView showGridLines="0" zoomScaleNormal="100" workbookViewId="0">
      <selection activeCell="D34" sqref="D34"/>
    </sheetView>
  </sheetViews>
  <sheetFormatPr defaultRowHeight="14.45"/>
  <cols>
    <col min="1" max="1" width="8.85546875" style="325" customWidth="1"/>
    <col min="2" max="2" width="22.5703125" style="325" customWidth="1"/>
    <col min="3" max="4" width="8.85546875" style="325"/>
    <col min="5" max="5" width="11.42578125" style="325" customWidth="1"/>
    <col min="6" max="6" width="39.85546875" style="325" customWidth="1"/>
    <col min="7" max="7" width="89.42578125" style="325" customWidth="1"/>
    <col min="8" max="11" width="8.85546875" style="325"/>
    <col min="12" max="12" width="17.85546875" style="325" customWidth="1"/>
    <col min="13" max="13" width="8.85546875" style="325" customWidth="1"/>
  </cols>
  <sheetData>
    <row r="4" spans="1:12" ht="26.1">
      <c r="B4" s="344" t="s">
        <v>0</v>
      </c>
    </row>
    <row r="7" spans="1:12">
      <c r="B7" s="345" t="str">
        <f>_xlfn.CONCAT("Document Version ",TEXT(Version!C1,"0.0"))</f>
        <v>Document Version 2.1</v>
      </c>
    </row>
    <row r="9" spans="1:12">
      <c r="A9" s="346"/>
      <c r="B9" s="347"/>
      <c r="C9" s="162"/>
      <c r="D9" s="162"/>
      <c r="E9" s="162"/>
      <c r="F9" s="162"/>
      <c r="G9" s="162"/>
      <c r="H9" s="162"/>
      <c r="I9" s="162"/>
      <c r="J9" s="162"/>
      <c r="K9" s="162"/>
      <c r="L9" s="162"/>
    </row>
    <row r="10" spans="1:12" ht="14.1" customHeight="1">
      <c r="A10" s="346"/>
      <c r="B10" s="347" t="s">
        <v>1</v>
      </c>
      <c r="C10" s="162"/>
      <c r="D10" s="162"/>
      <c r="E10" s="162"/>
      <c r="F10" s="162"/>
      <c r="G10" s="162"/>
      <c r="H10" s="162"/>
      <c r="I10" s="162"/>
      <c r="J10" s="162"/>
      <c r="K10" s="162"/>
      <c r="L10" s="162"/>
    </row>
    <row r="11" spans="1:12" ht="21" customHeight="1">
      <c r="A11" s="346"/>
      <c r="B11" s="162" t="s">
        <v>2</v>
      </c>
      <c r="C11" s="162"/>
      <c r="D11" s="162"/>
      <c r="E11" s="162"/>
      <c r="F11" s="162"/>
      <c r="G11" s="162"/>
      <c r="H11" s="162"/>
      <c r="I11" s="162"/>
      <c r="J11" s="162"/>
      <c r="K11" s="162"/>
      <c r="L11" s="162"/>
    </row>
    <row r="12" spans="1:12">
      <c r="A12" s="346"/>
      <c r="B12" s="348" t="s">
        <v>3</v>
      </c>
      <c r="C12" s="162"/>
      <c r="D12" s="162"/>
      <c r="E12" s="162"/>
      <c r="F12" s="162"/>
      <c r="G12" s="162"/>
      <c r="H12" s="162"/>
      <c r="I12" s="162"/>
      <c r="J12" s="162"/>
      <c r="K12" s="162"/>
      <c r="L12" s="162"/>
    </row>
    <row r="13" spans="1:12">
      <c r="A13" s="346"/>
      <c r="B13" s="348" t="s">
        <v>4</v>
      </c>
      <c r="C13" s="162"/>
      <c r="D13" s="162"/>
      <c r="E13" s="162"/>
      <c r="F13" s="162"/>
      <c r="G13" s="162"/>
      <c r="H13" s="162"/>
      <c r="I13" s="162"/>
      <c r="J13" s="162"/>
      <c r="K13" s="162"/>
      <c r="L13" s="162"/>
    </row>
    <row r="14" spans="1:12">
      <c r="A14" s="346"/>
      <c r="B14" s="348" t="s">
        <v>5</v>
      </c>
      <c r="C14" s="162"/>
      <c r="D14" s="162"/>
      <c r="E14" s="162"/>
      <c r="F14" s="162"/>
      <c r="G14" s="162"/>
      <c r="H14" s="162"/>
      <c r="I14" s="162"/>
      <c r="J14" s="162"/>
      <c r="K14" s="162"/>
      <c r="L14" s="162"/>
    </row>
    <row r="15" spans="1:12">
      <c r="A15" s="346"/>
      <c r="B15" s="348" t="s">
        <v>6</v>
      </c>
      <c r="C15" s="162"/>
      <c r="D15" s="162"/>
      <c r="E15" s="162"/>
      <c r="F15" s="162"/>
      <c r="G15" s="162"/>
      <c r="H15" s="162"/>
      <c r="I15" s="162"/>
      <c r="J15" s="162"/>
      <c r="K15" s="162"/>
      <c r="L15" s="162"/>
    </row>
    <row r="16" spans="1:12">
      <c r="A16" s="346"/>
      <c r="B16" s="348" t="s">
        <v>7</v>
      </c>
      <c r="C16" s="162"/>
      <c r="D16" s="162"/>
      <c r="E16" s="162"/>
      <c r="F16" s="162"/>
      <c r="G16" s="162"/>
      <c r="H16" s="162"/>
      <c r="I16" s="162"/>
      <c r="J16" s="162"/>
      <c r="K16" s="162"/>
      <c r="L16" s="162"/>
    </row>
    <row r="17" spans="1:12">
      <c r="A17" s="346"/>
      <c r="B17" s="348" t="s">
        <v>8</v>
      </c>
      <c r="C17" s="162"/>
      <c r="D17" s="162"/>
      <c r="E17" s="162"/>
      <c r="F17" s="162"/>
      <c r="G17" s="162"/>
      <c r="H17" s="162"/>
      <c r="I17" s="162"/>
      <c r="J17" s="162"/>
      <c r="K17" s="162"/>
      <c r="L17" s="162"/>
    </row>
    <row r="18" spans="1:12">
      <c r="A18" s="346"/>
      <c r="B18" s="348" t="s">
        <v>9</v>
      </c>
      <c r="C18" s="162"/>
      <c r="D18" s="162"/>
      <c r="E18" s="162"/>
      <c r="F18" s="162"/>
      <c r="G18" s="162"/>
      <c r="H18" s="162"/>
      <c r="I18" s="162"/>
      <c r="J18" s="162"/>
      <c r="K18" s="162"/>
      <c r="L18" s="162"/>
    </row>
    <row r="19" spans="1:12" ht="20.100000000000001" customHeight="1">
      <c r="A19" s="346"/>
      <c r="B19" s="162" t="s">
        <v>10</v>
      </c>
      <c r="C19" s="162"/>
      <c r="D19" s="162"/>
      <c r="E19" s="162"/>
      <c r="F19" s="162"/>
      <c r="G19" s="162"/>
      <c r="H19" s="162"/>
      <c r="I19" s="162"/>
      <c r="J19" s="162"/>
      <c r="K19" s="162"/>
      <c r="L19" s="162"/>
    </row>
    <row r="20" spans="1:12" ht="15" customHeight="1">
      <c r="A20" s="346"/>
      <c r="B20" s="162" t="s">
        <v>11</v>
      </c>
      <c r="C20" s="162"/>
      <c r="D20" s="162"/>
      <c r="E20" s="162"/>
      <c r="F20" s="162"/>
      <c r="G20" s="162"/>
      <c r="H20" s="162"/>
      <c r="I20" s="162"/>
      <c r="J20" s="162"/>
      <c r="K20" s="162"/>
      <c r="L20" s="162"/>
    </row>
    <row r="21" spans="1:12" ht="24.6" customHeight="1">
      <c r="A21" s="346"/>
      <c r="B21" s="349" t="s">
        <v>12</v>
      </c>
      <c r="C21" s="162"/>
      <c r="D21" s="162"/>
      <c r="E21" s="162"/>
      <c r="F21" s="162"/>
      <c r="G21" s="162"/>
      <c r="H21" s="162"/>
      <c r="I21" s="162"/>
      <c r="J21" s="162"/>
      <c r="K21" s="162"/>
      <c r="L21" s="162"/>
    </row>
    <row r="22" spans="1:12" ht="14.45" customHeight="1">
      <c r="A22" s="346"/>
      <c r="B22" s="350" t="s">
        <v>13</v>
      </c>
      <c r="C22" s="162"/>
      <c r="D22" s="162"/>
      <c r="E22" s="162"/>
      <c r="F22" s="162"/>
      <c r="G22" s="162"/>
      <c r="H22" s="162"/>
      <c r="I22" s="162"/>
      <c r="J22" s="162"/>
      <c r="K22" s="162"/>
      <c r="L22" s="162"/>
    </row>
    <row r="23" spans="1:12" ht="14.45" customHeight="1">
      <c r="A23" s="346"/>
      <c r="B23" s="351" t="s">
        <v>14</v>
      </c>
      <c r="C23" s="162"/>
      <c r="D23" s="162"/>
      <c r="E23" s="162"/>
      <c r="F23" s="162"/>
      <c r="G23" s="162"/>
      <c r="H23" s="162"/>
      <c r="I23" s="162"/>
      <c r="J23" s="162"/>
      <c r="K23" s="162"/>
      <c r="L23" s="162"/>
    </row>
    <row r="24" spans="1:12" ht="14.45" customHeight="1">
      <c r="A24" s="346"/>
      <c r="B24" s="351" t="s">
        <v>15</v>
      </c>
      <c r="C24" s="162"/>
      <c r="D24" s="162"/>
      <c r="E24" s="162"/>
      <c r="F24" s="162"/>
      <c r="G24" s="162"/>
      <c r="H24" s="162"/>
      <c r="I24" s="162"/>
      <c r="J24" s="162"/>
      <c r="K24" s="162"/>
      <c r="L24" s="162"/>
    </row>
    <row r="25" spans="1:12" ht="14.45" customHeight="1">
      <c r="A25" s="346"/>
      <c r="B25" s="350" t="s">
        <v>16</v>
      </c>
      <c r="C25" s="162"/>
      <c r="D25" s="162"/>
      <c r="E25" s="162"/>
      <c r="F25" s="162"/>
      <c r="G25" s="162"/>
      <c r="H25" s="162"/>
      <c r="I25" s="162"/>
      <c r="J25" s="162"/>
      <c r="K25" s="162"/>
      <c r="L25" s="162"/>
    </row>
    <row r="26" spans="1:12" ht="9" customHeight="1">
      <c r="A26" s="346"/>
      <c r="B26" s="350"/>
      <c r="C26" s="162"/>
      <c r="D26" s="162"/>
      <c r="E26" s="162"/>
      <c r="F26" s="162"/>
      <c r="G26" s="162"/>
      <c r="H26" s="162"/>
      <c r="I26" s="162"/>
      <c r="J26" s="162"/>
      <c r="K26" s="162"/>
      <c r="L26" s="162"/>
    </row>
    <row r="27" spans="1:12" ht="19.5" customHeight="1">
      <c r="A27" s="346"/>
      <c r="B27" s="349" t="s">
        <v>17</v>
      </c>
      <c r="C27" s="162"/>
      <c r="D27" s="162"/>
      <c r="E27" s="162"/>
      <c r="F27" s="162"/>
      <c r="G27" s="162"/>
      <c r="H27" s="162"/>
      <c r="I27" s="162"/>
      <c r="J27" s="162"/>
      <c r="K27" s="162"/>
      <c r="L27" s="162"/>
    </row>
    <row r="28" spans="1:12" ht="15.6" customHeight="1">
      <c r="A28" s="346"/>
      <c r="B28" s="350" t="s">
        <v>18</v>
      </c>
      <c r="C28" s="162"/>
      <c r="D28" s="162"/>
      <c r="E28" s="162"/>
      <c r="F28" s="162"/>
      <c r="G28" s="162"/>
      <c r="H28" s="162"/>
      <c r="I28" s="162"/>
      <c r="J28" s="162"/>
      <c r="K28" s="162"/>
      <c r="L28" s="162"/>
    </row>
    <row r="29" spans="1:12" ht="15.6" customHeight="1">
      <c r="A29" s="346"/>
      <c r="B29" s="350" t="s">
        <v>19</v>
      </c>
      <c r="C29" s="162"/>
      <c r="D29" s="162"/>
      <c r="E29" s="162"/>
      <c r="F29" s="162"/>
      <c r="G29" s="162"/>
      <c r="H29" s="162"/>
      <c r="I29" s="162"/>
      <c r="J29" s="162"/>
      <c r="K29" s="162"/>
      <c r="L29" s="162"/>
    </row>
    <row r="30" spans="1:12" ht="24" customHeight="1">
      <c r="A30" s="346"/>
      <c r="B30" s="347" t="s">
        <v>20</v>
      </c>
      <c r="C30" s="162"/>
      <c r="D30" s="162"/>
      <c r="E30" s="162"/>
      <c r="F30" s="162"/>
      <c r="G30" s="162"/>
      <c r="H30" s="162"/>
      <c r="I30" s="162"/>
      <c r="J30" s="162"/>
      <c r="K30" s="162"/>
      <c r="L30" s="162"/>
    </row>
    <row r="31" spans="1:12" ht="18.600000000000001" customHeight="1">
      <c r="A31" s="346"/>
      <c r="B31" s="162" t="s">
        <v>21</v>
      </c>
      <c r="C31" s="162"/>
      <c r="D31" s="162"/>
      <c r="E31" s="162"/>
      <c r="F31" s="162"/>
      <c r="G31" s="162"/>
      <c r="H31" s="162"/>
      <c r="I31" s="162"/>
      <c r="J31" s="162"/>
      <c r="K31" s="162"/>
      <c r="L31" s="162"/>
    </row>
    <row r="32" spans="1:12" ht="15" customHeight="1">
      <c r="A32" s="346"/>
      <c r="B32" s="162" t="s">
        <v>22</v>
      </c>
      <c r="C32" s="162"/>
      <c r="D32" s="162"/>
      <c r="E32" s="162"/>
      <c r="F32" s="162"/>
      <c r="G32" s="162"/>
      <c r="H32" s="162"/>
      <c r="I32" s="162"/>
      <c r="J32" s="162"/>
      <c r="K32" s="162"/>
      <c r="L32" s="162"/>
    </row>
    <row r="33" spans="1:12" ht="24.6" customHeight="1">
      <c r="A33" s="346"/>
      <c r="B33" s="347" t="s">
        <v>23</v>
      </c>
      <c r="C33" s="162"/>
      <c r="D33" s="162"/>
      <c r="E33" s="162"/>
      <c r="F33" s="162"/>
      <c r="G33" s="162"/>
      <c r="H33" s="162"/>
      <c r="I33" s="162"/>
      <c r="J33" s="162"/>
      <c r="K33" s="162"/>
      <c r="L33" s="162"/>
    </row>
    <row r="34" spans="1:12" ht="15" customHeight="1">
      <c r="A34" s="346"/>
      <c r="B34" s="162" t="s">
        <v>24</v>
      </c>
      <c r="C34" s="162"/>
      <c r="D34" s="162"/>
      <c r="E34" s="162"/>
      <c r="F34" s="162"/>
      <c r="G34" s="162"/>
      <c r="H34" s="162"/>
      <c r="I34" s="162"/>
      <c r="J34" s="162"/>
      <c r="K34" s="162"/>
      <c r="L34" s="162"/>
    </row>
    <row r="35" spans="1:12" ht="15" customHeight="1">
      <c r="A35" s="346"/>
      <c r="B35" s="162" t="s">
        <v>25</v>
      </c>
      <c r="C35" s="162"/>
      <c r="D35" s="162"/>
      <c r="E35" s="162"/>
      <c r="F35" s="162"/>
      <c r="G35" s="162"/>
      <c r="H35" s="162"/>
      <c r="I35" s="162"/>
      <c r="J35" s="162"/>
      <c r="K35" s="162"/>
      <c r="L35" s="162"/>
    </row>
    <row r="36" spans="1:12" ht="26.45" customHeight="1">
      <c r="A36" s="346"/>
      <c r="B36" s="347" t="s">
        <v>26</v>
      </c>
      <c r="C36" s="162"/>
      <c r="D36" s="162"/>
      <c r="E36" s="162"/>
      <c r="F36" s="162"/>
      <c r="G36" s="162"/>
      <c r="H36" s="162"/>
      <c r="I36" s="162"/>
      <c r="J36" s="162"/>
      <c r="K36" s="162"/>
      <c r="L36" s="162"/>
    </row>
    <row r="37" spans="1:12">
      <c r="A37" s="346"/>
      <c r="B37" s="162" t="s">
        <v>27</v>
      </c>
      <c r="C37" s="162"/>
      <c r="D37" s="162"/>
      <c r="E37" s="162"/>
      <c r="F37" s="162"/>
      <c r="G37" s="162"/>
      <c r="H37" s="162"/>
      <c r="I37" s="162"/>
      <c r="J37" s="162"/>
      <c r="K37" s="162"/>
      <c r="L37" s="162"/>
    </row>
    <row r="38" spans="1:12" ht="9.9499999999999993" customHeight="1">
      <c r="A38" s="346"/>
      <c r="B38" s="347"/>
      <c r="C38" s="162"/>
      <c r="D38" s="162"/>
      <c r="E38" s="162"/>
      <c r="F38" s="162"/>
      <c r="G38" s="162"/>
      <c r="H38" s="162"/>
      <c r="I38" s="162"/>
      <c r="J38" s="162"/>
      <c r="K38" s="162"/>
      <c r="L38" s="162"/>
    </row>
    <row r="39" spans="1:12">
      <c r="A39" s="346"/>
      <c r="B39" s="347" t="s">
        <v>28</v>
      </c>
      <c r="C39" s="162"/>
      <c r="D39" s="162"/>
      <c r="E39" s="162"/>
      <c r="F39" s="162"/>
      <c r="G39" s="162"/>
      <c r="H39" s="162"/>
      <c r="I39" s="162"/>
      <c r="J39" s="162"/>
      <c r="K39" s="162"/>
      <c r="L39" s="162"/>
    </row>
    <row r="40" spans="1:12">
      <c r="A40" s="346"/>
      <c r="B40" s="162" t="s">
        <v>29</v>
      </c>
      <c r="C40" s="162"/>
      <c r="D40" s="162"/>
      <c r="E40" s="162"/>
      <c r="F40" s="162"/>
      <c r="G40" s="162"/>
      <c r="H40" s="162"/>
      <c r="I40" s="162"/>
      <c r="J40" s="162"/>
      <c r="K40" s="162"/>
      <c r="L40" s="162"/>
    </row>
    <row r="41" spans="1:12" ht="9.9499999999999993" customHeight="1">
      <c r="A41" s="346"/>
      <c r="B41" s="347"/>
      <c r="C41" s="162"/>
      <c r="D41" s="162"/>
      <c r="E41" s="162"/>
      <c r="F41" s="162"/>
      <c r="G41" s="162"/>
      <c r="H41" s="162"/>
      <c r="I41" s="162"/>
      <c r="J41" s="162"/>
      <c r="K41" s="162"/>
      <c r="L41" s="162"/>
    </row>
    <row r="42" spans="1:12">
      <c r="B42" s="45" t="s">
        <v>30</v>
      </c>
      <c r="C42"/>
      <c r="D42"/>
      <c r="E42"/>
      <c r="F42"/>
      <c r="G42"/>
      <c r="H42"/>
      <c r="I42"/>
      <c r="J42"/>
      <c r="K42"/>
      <c r="L42"/>
    </row>
    <row r="43" spans="1:12">
      <c r="B43" t="s">
        <v>31</v>
      </c>
      <c r="C43"/>
      <c r="D43"/>
      <c r="E43"/>
      <c r="F43"/>
      <c r="G43"/>
      <c r="H43"/>
      <c r="I43"/>
      <c r="J43"/>
      <c r="K43"/>
      <c r="L43"/>
    </row>
    <row r="44" spans="1:12">
      <c r="B44"/>
      <c r="C44"/>
      <c r="D44"/>
      <c r="E44"/>
      <c r="F44"/>
      <c r="G44"/>
      <c r="H44"/>
      <c r="I44"/>
      <c r="J44"/>
      <c r="K44"/>
      <c r="L44"/>
    </row>
    <row r="45" spans="1:12" ht="18.600000000000001">
      <c r="B45" s="63" t="s">
        <v>32</v>
      </c>
      <c r="C45"/>
      <c r="D45" s="159" t="s">
        <v>33</v>
      </c>
      <c r="E45"/>
      <c r="F45" s="63" t="s">
        <v>34</v>
      </c>
      <c r="G45"/>
      <c r="H45"/>
      <c r="I45"/>
      <c r="J45"/>
      <c r="K45"/>
      <c r="L45"/>
    </row>
    <row r="46" spans="1:12">
      <c r="B46"/>
      <c r="C46"/>
      <c r="D46" s="7"/>
      <c r="E46"/>
      <c r="F46"/>
      <c r="G46"/>
      <c r="H46"/>
      <c r="I46"/>
      <c r="J46"/>
      <c r="K46"/>
      <c r="L46"/>
    </row>
    <row r="47" spans="1:12">
      <c r="B47" t="s">
        <v>35</v>
      </c>
      <c r="C47"/>
      <c r="D47" s="7" t="s">
        <v>36</v>
      </c>
      <c r="E47"/>
      <c r="F47" t="s">
        <v>37</v>
      </c>
      <c r="G47"/>
      <c r="H47"/>
      <c r="I47"/>
      <c r="J47"/>
      <c r="K47"/>
      <c r="L47"/>
    </row>
    <row r="48" spans="1:12">
      <c r="B48"/>
      <c r="C48"/>
      <c r="D48" s="7"/>
      <c r="E48"/>
      <c r="F48" t="s">
        <v>38</v>
      </c>
      <c r="G48"/>
      <c r="H48"/>
      <c r="I48"/>
      <c r="J48"/>
      <c r="K48"/>
      <c r="L48"/>
    </row>
    <row r="49" spans="2:12">
      <c r="B49"/>
      <c r="C49"/>
      <c r="D49" s="7"/>
      <c r="E49"/>
      <c r="F49"/>
      <c r="G49"/>
      <c r="H49"/>
      <c r="I49"/>
      <c r="J49"/>
      <c r="K49"/>
      <c r="L49"/>
    </row>
    <row r="50" spans="2:12">
      <c r="B50" t="s">
        <v>39</v>
      </c>
      <c r="C50"/>
      <c r="D50" s="7" t="s">
        <v>40</v>
      </c>
      <c r="E50"/>
      <c r="F50" t="s">
        <v>41</v>
      </c>
      <c r="G50"/>
      <c r="H50"/>
      <c r="I50"/>
      <c r="J50"/>
      <c r="K50"/>
      <c r="L50"/>
    </row>
    <row r="51" spans="2:12">
      <c r="B51"/>
      <c r="C51"/>
      <c r="D51" s="7"/>
      <c r="E51"/>
      <c r="F51"/>
      <c r="G51"/>
      <c r="H51"/>
      <c r="I51"/>
      <c r="J51"/>
      <c r="K51"/>
      <c r="L51"/>
    </row>
    <row r="52" spans="2:12">
      <c r="B52"/>
      <c r="C52"/>
      <c r="D52" s="7"/>
      <c r="E52"/>
      <c r="F52" t="s">
        <v>42</v>
      </c>
      <c r="G52"/>
      <c r="H52"/>
      <c r="I52"/>
      <c r="J52"/>
      <c r="K52"/>
      <c r="L52"/>
    </row>
    <row r="53" spans="2:12">
      <c r="B53"/>
      <c r="C53"/>
      <c r="D53" s="7"/>
      <c r="E53"/>
      <c r="F53" t="s">
        <v>43</v>
      </c>
      <c r="G53"/>
      <c r="H53"/>
      <c r="I53"/>
      <c r="J53"/>
      <c r="K53"/>
      <c r="L53"/>
    </row>
    <row r="54" spans="2:12">
      <c r="B54"/>
      <c r="C54"/>
      <c r="D54" s="7"/>
      <c r="E54"/>
      <c r="F54"/>
      <c r="G54"/>
      <c r="H54"/>
      <c r="I54"/>
      <c r="J54"/>
      <c r="K54"/>
      <c r="L54"/>
    </row>
    <row r="55" spans="2:12" ht="16.5">
      <c r="B55"/>
      <c r="C55"/>
      <c r="D55" s="7"/>
      <c r="E55"/>
      <c r="F55" t="s">
        <v>44</v>
      </c>
      <c r="G55"/>
      <c r="H55"/>
      <c r="I55"/>
      <c r="J55"/>
      <c r="K55"/>
      <c r="L55"/>
    </row>
    <row r="56" spans="2:12">
      <c r="B56"/>
      <c r="C56"/>
      <c r="D56" s="7"/>
      <c r="E56"/>
      <c r="F56"/>
      <c r="G56"/>
      <c r="H56"/>
      <c r="I56"/>
      <c r="J56"/>
      <c r="K56"/>
      <c r="L56"/>
    </row>
    <row r="57" spans="2:12">
      <c r="B57" t="s">
        <v>45</v>
      </c>
      <c r="C57"/>
      <c r="D57" s="7" t="s">
        <v>46</v>
      </c>
      <c r="E57"/>
      <c r="F57" t="s">
        <v>47</v>
      </c>
      <c r="G57"/>
      <c r="H57"/>
      <c r="I57"/>
      <c r="J57"/>
      <c r="K57"/>
      <c r="L57"/>
    </row>
    <row r="58" spans="2:12">
      <c r="B58"/>
      <c r="C58"/>
      <c r="D58" s="7"/>
      <c r="E58"/>
      <c r="F58" t="s">
        <v>48</v>
      </c>
      <c r="G58"/>
      <c r="H58"/>
      <c r="I58"/>
      <c r="J58"/>
      <c r="K58"/>
      <c r="L58"/>
    </row>
    <row r="59" spans="2:12">
      <c r="B59"/>
      <c r="C59"/>
      <c r="D59" s="7"/>
      <c r="E59"/>
      <c r="F59"/>
      <c r="G59"/>
      <c r="H59"/>
      <c r="I59"/>
      <c r="J59"/>
      <c r="K59"/>
      <c r="L59"/>
    </row>
    <row r="60" spans="2:12" ht="27" customHeight="1">
      <c r="B60" s="9" t="s">
        <v>49</v>
      </c>
      <c r="C60" s="68"/>
      <c r="D60" s="203" t="s">
        <v>50</v>
      </c>
      <c r="E60" s="68"/>
      <c r="F60" s="68" t="s">
        <v>51</v>
      </c>
      <c r="G60" s="9"/>
      <c r="H60"/>
      <c r="I60"/>
      <c r="J60"/>
      <c r="K60"/>
      <c r="L60"/>
    </row>
    <row r="61" spans="2:12" ht="17.100000000000001" customHeight="1">
      <c r="B61" s="9"/>
      <c r="C61" s="68"/>
      <c r="D61" s="203"/>
      <c r="E61" s="68"/>
      <c r="F61" s="352" t="s">
        <v>52</v>
      </c>
      <c r="G61" s="9"/>
      <c r="H61"/>
      <c r="I61"/>
      <c r="J61"/>
      <c r="K61"/>
      <c r="L61"/>
    </row>
    <row r="62" spans="2:12">
      <c r="B62"/>
      <c r="C62"/>
      <c r="D62" s="7"/>
      <c r="E62"/>
      <c r="F62"/>
      <c r="G62"/>
      <c r="H62"/>
      <c r="I62"/>
      <c r="J62"/>
      <c r="K62"/>
      <c r="L62"/>
    </row>
    <row r="63" spans="2:12" ht="66" customHeight="1">
      <c r="B63" s="9" t="s">
        <v>53</v>
      </c>
      <c r="C63"/>
      <c r="D63" s="68" t="s">
        <v>54</v>
      </c>
      <c r="E63"/>
      <c r="F63" s="388" t="s">
        <v>55</v>
      </c>
      <c r="G63" s="388"/>
      <c r="H63"/>
      <c r="I63"/>
      <c r="J63"/>
      <c r="K63"/>
      <c r="L63"/>
    </row>
    <row r="64" spans="2:12" ht="4.5" customHeight="1">
      <c r="B64" s="217"/>
      <c r="C64"/>
      <c r="D64" s="203"/>
      <c r="E64"/>
      <c r="F64" s="352"/>
      <c r="G64" s="353"/>
      <c r="H64"/>
      <c r="I64"/>
      <c r="J64"/>
      <c r="K64"/>
      <c r="L64"/>
    </row>
    <row r="65" spans="2:12">
      <c r="B65"/>
      <c r="C65"/>
      <c r="D65" s="7"/>
      <c r="E65"/>
      <c r="F65"/>
      <c r="G65"/>
      <c r="H65"/>
      <c r="I65"/>
      <c r="J65"/>
      <c r="K65"/>
      <c r="L65"/>
    </row>
    <row r="66" spans="2:12">
      <c r="B66"/>
      <c r="C66"/>
      <c r="D66" s="7"/>
      <c r="E66"/>
      <c r="F66"/>
      <c r="G66"/>
      <c r="H66"/>
      <c r="I66"/>
      <c r="J66"/>
      <c r="K66"/>
      <c r="L66"/>
    </row>
    <row r="67" spans="2:12">
      <c r="B67" t="s">
        <v>56</v>
      </c>
      <c r="C67"/>
      <c r="D67" s="7" t="s">
        <v>57</v>
      </c>
      <c r="E67"/>
      <c r="F67" t="s">
        <v>58</v>
      </c>
      <c r="G67"/>
      <c r="H67"/>
      <c r="I67"/>
      <c r="J67"/>
      <c r="K67"/>
      <c r="L67"/>
    </row>
    <row r="68" spans="2:12">
      <c r="B68"/>
      <c r="C68"/>
      <c r="D68" s="7"/>
      <c r="E68"/>
      <c r="F68"/>
      <c r="G68"/>
      <c r="H68"/>
      <c r="I68"/>
      <c r="J68"/>
      <c r="K68"/>
      <c r="L68"/>
    </row>
    <row r="69" spans="2:12">
      <c r="B69" t="s">
        <v>59</v>
      </c>
      <c r="C69"/>
      <c r="D69" s="7" t="s">
        <v>60</v>
      </c>
      <c r="E69"/>
      <c r="F69" t="s">
        <v>61</v>
      </c>
      <c r="G69"/>
      <c r="H69"/>
      <c r="I69"/>
      <c r="J69"/>
      <c r="K69"/>
      <c r="L69"/>
    </row>
    <row r="70" spans="2:12">
      <c r="B70"/>
      <c r="C70"/>
      <c r="D70" s="7"/>
      <c r="E70"/>
      <c r="F70" t="s">
        <v>62</v>
      </c>
      <c r="G70"/>
      <c r="H70"/>
      <c r="I70"/>
      <c r="J70"/>
      <c r="K70"/>
      <c r="L70"/>
    </row>
    <row r="71" spans="2:12">
      <c r="B71"/>
      <c r="C71"/>
      <c r="D71" s="7"/>
      <c r="E71"/>
      <c r="F71"/>
      <c r="G71"/>
      <c r="H71"/>
      <c r="I71"/>
      <c r="J71"/>
      <c r="K71"/>
      <c r="L71"/>
    </row>
    <row r="72" spans="2:12">
      <c r="B72"/>
      <c r="C72"/>
      <c r="D72" s="7"/>
      <c r="E72"/>
      <c r="F72" s="354" t="s">
        <v>63</v>
      </c>
      <c r="G72"/>
      <c r="H72"/>
      <c r="I72"/>
      <c r="J72"/>
      <c r="K72"/>
      <c r="L72"/>
    </row>
    <row r="73" spans="2:12">
      <c r="B73"/>
      <c r="C73"/>
      <c r="D73" s="7"/>
      <c r="E73"/>
      <c r="F73" s="354" t="s">
        <v>64</v>
      </c>
      <c r="G73"/>
      <c r="H73"/>
      <c r="I73"/>
      <c r="J73"/>
      <c r="K73"/>
      <c r="L73"/>
    </row>
    <row r="74" spans="2:12" ht="16.5">
      <c r="B74"/>
      <c r="C74"/>
      <c r="D74" s="7"/>
      <c r="E74"/>
      <c r="F74" s="354" t="s">
        <v>65</v>
      </c>
      <c r="G74"/>
      <c r="H74"/>
      <c r="I74"/>
      <c r="J74"/>
      <c r="K74"/>
      <c r="L74"/>
    </row>
    <row r="75" spans="2:12">
      <c r="B75"/>
      <c r="C75"/>
      <c r="D75" s="7"/>
      <c r="E75"/>
      <c r="F75" s="354" t="s">
        <v>66</v>
      </c>
      <c r="G75"/>
      <c r="H75"/>
      <c r="I75"/>
      <c r="J75"/>
      <c r="K75"/>
      <c r="L75"/>
    </row>
  </sheetData>
  <sheetProtection sheet="1" objects="1" scenarios="1"/>
  <mergeCells count="1">
    <mergeCell ref="F63:G6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I25"/>
  <sheetViews>
    <sheetView topLeftCell="A10" zoomScale="70" zoomScaleNormal="70" workbookViewId="0">
      <selection activeCell="C22" sqref="C22"/>
    </sheetView>
  </sheetViews>
  <sheetFormatPr defaultRowHeight="14.45"/>
  <cols>
    <col min="1" max="1" width="9.140625" style="7" customWidth="1"/>
    <col min="2" max="2" width="53.5703125" customWidth="1"/>
    <col min="3" max="3" width="46.140625" customWidth="1"/>
    <col min="4" max="4" width="51" customWidth="1"/>
    <col min="5" max="5" width="48.42578125" customWidth="1"/>
    <col min="6" max="8" width="25.85546875" customWidth="1"/>
    <col min="9" max="9" width="39.140625" customWidth="1"/>
  </cols>
  <sheetData>
    <row r="1" spans="1:9" s="4" customFormat="1" ht="29.1">
      <c r="A1" s="6" t="s">
        <v>68</v>
      </c>
      <c r="B1" s="5" t="s">
        <v>69</v>
      </c>
      <c r="C1" s="2" t="s">
        <v>35</v>
      </c>
      <c r="D1" s="2" t="s">
        <v>70</v>
      </c>
      <c r="E1" s="2" t="s">
        <v>45</v>
      </c>
      <c r="F1" s="2" t="s">
        <v>53</v>
      </c>
      <c r="G1" s="2" t="s">
        <v>71</v>
      </c>
      <c r="H1" s="2" t="s">
        <v>388</v>
      </c>
      <c r="I1" s="2" t="s">
        <v>59</v>
      </c>
    </row>
    <row r="2" spans="1:9" ht="43.5">
      <c r="A2" s="7" t="s">
        <v>389</v>
      </c>
      <c r="B2" s="1" t="s">
        <v>390</v>
      </c>
      <c r="C2" s="3"/>
      <c r="D2" s="25" t="s">
        <v>391</v>
      </c>
      <c r="G2" s="3"/>
    </row>
    <row r="3" spans="1:9" ht="87">
      <c r="A3" s="7" t="s">
        <v>392</v>
      </c>
      <c r="B3" s="1" t="s">
        <v>393</v>
      </c>
      <c r="C3" s="25" t="s">
        <v>394</v>
      </c>
      <c r="D3" s="25" t="s">
        <v>395</v>
      </c>
      <c r="G3" s="3"/>
      <c r="I3" s="25" t="s">
        <v>396</v>
      </c>
    </row>
    <row r="4" spans="1:9" ht="87">
      <c r="A4" s="7" t="s">
        <v>397</v>
      </c>
      <c r="B4" s="1" t="s">
        <v>398</v>
      </c>
      <c r="C4" s="25" t="s">
        <v>399</v>
      </c>
      <c r="D4" s="25" t="s">
        <v>400</v>
      </c>
      <c r="G4" s="3"/>
    </row>
    <row r="5" spans="1:9" ht="29.25" customHeight="1">
      <c r="A5" s="7" t="s">
        <v>401</v>
      </c>
      <c r="B5" s="1" t="s">
        <v>402</v>
      </c>
      <c r="C5" s="3" t="s">
        <v>403</v>
      </c>
      <c r="D5" s="3"/>
      <c r="G5" s="3"/>
      <c r="I5" s="25" t="s">
        <v>404</v>
      </c>
    </row>
    <row r="6" spans="1:9" ht="188.45">
      <c r="A6" s="7" t="s">
        <v>405</v>
      </c>
      <c r="B6" s="1" t="s">
        <v>406</v>
      </c>
      <c r="C6" s="29" t="s">
        <v>407</v>
      </c>
      <c r="D6" s="25" t="s">
        <v>408</v>
      </c>
      <c r="G6" s="3"/>
    </row>
    <row r="7" spans="1:9" ht="57.95">
      <c r="A7" s="7" t="s">
        <v>409</v>
      </c>
      <c r="B7" s="1" t="s">
        <v>410</v>
      </c>
      <c r="C7" s="25" t="s">
        <v>411</v>
      </c>
      <c r="D7" s="25" t="s">
        <v>412</v>
      </c>
      <c r="G7" s="3"/>
    </row>
    <row r="8" spans="1:9" ht="43.5">
      <c r="A8" s="7" t="s">
        <v>413</v>
      </c>
      <c r="B8" s="1" t="s">
        <v>414</v>
      </c>
      <c r="D8" s="25" t="s">
        <v>415</v>
      </c>
    </row>
    <row r="9" spans="1:9" ht="72.599999999999994">
      <c r="A9" s="7" t="s">
        <v>416</v>
      </c>
      <c r="B9" s="1" t="s">
        <v>417</v>
      </c>
      <c r="C9" s="3" t="s">
        <v>418</v>
      </c>
      <c r="E9" s="25" t="s">
        <v>419</v>
      </c>
      <c r="G9" s="3"/>
    </row>
    <row r="10" spans="1:9" ht="72.599999999999994">
      <c r="A10" s="7" t="s">
        <v>420</v>
      </c>
      <c r="B10" s="1" t="s">
        <v>421</v>
      </c>
      <c r="C10" s="3"/>
      <c r="E10" s="25" t="s">
        <v>422</v>
      </c>
      <c r="G10" s="3"/>
    </row>
    <row r="11" spans="1:9" ht="29.1">
      <c r="A11" s="7" t="s">
        <v>423</v>
      </c>
      <c r="B11" s="1" t="s">
        <v>424</v>
      </c>
      <c r="C11" s="25" t="s">
        <v>425</v>
      </c>
      <c r="D11" s="3" t="s">
        <v>426</v>
      </c>
      <c r="E11" s="1"/>
      <c r="F11" s="3"/>
      <c r="G11" s="3"/>
    </row>
    <row r="12" spans="1:9">
      <c r="A12" s="7" t="s">
        <v>427</v>
      </c>
      <c r="B12" s="1" t="s">
        <v>428</v>
      </c>
      <c r="C12" s="3" t="s">
        <v>429</v>
      </c>
      <c r="D12" s="3"/>
      <c r="G12" s="3"/>
    </row>
    <row r="13" spans="1:9" ht="43.5">
      <c r="A13" s="7" t="s">
        <v>430</v>
      </c>
      <c r="B13" s="1" t="s">
        <v>431</v>
      </c>
      <c r="C13" s="25" t="s">
        <v>432</v>
      </c>
      <c r="D13" s="25" t="s">
        <v>433</v>
      </c>
      <c r="F13" s="3"/>
      <c r="G13" s="3"/>
    </row>
    <row r="14" spans="1:9" ht="159.6">
      <c r="A14" s="7" t="s">
        <v>434</v>
      </c>
      <c r="B14" s="1" t="s">
        <v>435</v>
      </c>
      <c r="C14" s="25" t="s">
        <v>436</v>
      </c>
      <c r="D14" s="25" t="s">
        <v>437</v>
      </c>
      <c r="F14" s="3"/>
      <c r="G14" s="3"/>
    </row>
    <row r="15" spans="1:9" ht="101.45">
      <c r="A15" s="7" t="s">
        <v>438</v>
      </c>
      <c r="B15" s="1" t="s">
        <v>439</v>
      </c>
      <c r="C15" s="25" t="s">
        <v>440</v>
      </c>
      <c r="D15" s="3" t="s">
        <v>441</v>
      </c>
      <c r="G15" s="3"/>
    </row>
    <row r="16" spans="1:9" ht="87">
      <c r="A16" s="7" t="s">
        <v>442</v>
      </c>
      <c r="B16" s="1" t="s">
        <v>443</v>
      </c>
      <c r="C16" s="25" t="s">
        <v>444</v>
      </c>
      <c r="D16" s="25" t="s">
        <v>445</v>
      </c>
      <c r="G16" s="3"/>
    </row>
    <row r="17" spans="1:9" ht="29.1">
      <c r="A17" s="7" t="s">
        <v>446</v>
      </c>
      <c r="B17" s="1" t="s">
        <v>447</v>
      </c>
      <c r="C17" s="3"/>
      <c r="G17" s="3"/>
    </row>
    <row r="18" spans="1:9" ht="43.5">
      <c r="A18" s="7" t="s">
        <v>448</v>
      </c>
      <c r="B18" s="1" t="s">
        <v>449</v>
      </c>
      <c r="C18" s="25" t="s">
        <v>450</v>
      </c>
      <c r="D18" s="3"/>
      <c r="G18" s="3"/>
    </row>
    <row r="19" spans="1:9">
      <c r="A19" s="7" t="s">
        <v>451</v>
      </c>
      <c r="B19" s="1" t="s">
        <v>452</v>
      </c>
      <c r="H19" s="3"/>
    </row>
    <row r="20" spans="1:9" ht="72.599999999999994">
      <c r="A20" s="7" t="s">
        <v>453</v>
      </c>
      <c r="B20" s="1" t="s">
        <v>454</v>
      </c>
      <c r="I20" s="25" t="s">
        <v>455</v>
      </c>
    </row>
    <row r="21" spans="1:9" ht="43.5">
      <c r="A21" s="7" t="s">
        <v>456</v>
      </c>
      <c r="B21" s="1" t="s">
        <v>457</v>
      </c>
      <c r="C21" s="25" t="s">
        <v>458</v>
      </c>
      <c r="D21" s="3"/>
      <c r="G21" s="3"/>
      <c r="I21" s="3"/>
    </row>
    <row r="22" spans="1:9" ht="101.45">
      <c r="A22" s="7" t="s">
        <v>459</v>
      </c>
      <c r="B22" s="1" t="s">
        <v>460</v>
      </c>
      <c r="C22" s="25" t="s">
        <v>461</v>
      </c>
      <c r="G22" s="3"/>
    </row>
    <row r="23" spans="1:9" ht="43.5">
      <c r="A23" s="7" t="s">
        <v>462</v>
      </c>
      <c r="B23" s="1" t="s">
        <v>463</v>
      </c>
      <c r="C23" s="25" t="s">
        <v>464</v>
      </c>
      <c r="D23" s="3" t="s">
        <v>465</v>
      </c>
      <c r="G23" s="3"/>
    </row>
    <row r="24" spans="1:9" ht="116.1">
      <c r="A24" s="7" t="s">
        <v>466</v>
      </c>
      <c r="B24" t="s">
        <v>467</v>
      </c>
      <c r="C24" s="25" t="s">
        <v>468</v>
      </c>
      <c r="D24" s="25" t="s">
        <v>469</v>
      </c>
      <c r="F24" s="25" t="s">
        <v>470</v>
      </c>
      <c r="G24" s="3"/>
    </row>
    <row r="25" spans="1:9" ht="43.5">
      <c r="A25" s="7" t="s">
        <v>471</v>
      </c>
      <c r="B25" s="1" t="s">
        <v>472</v>
      </c>
      <c r="C25" s="25" t="s">
        <v>473</v>
      </c>
      <c r="D25" s="3" t="s">
        <v>465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6" tint="0.79998168889431442"/>
  </sheetPr>
  <dimension ref="A1:AD25"/>
  <sheetViews>
    <sheetView zoomScale="70" zoomScaleNormal="70" workbookViewId="0">
      <selection activeCell="I18" sqref="I18"/>
    </sheetView>
  </sheetViews>
  <sheetFormatPr defaultRowHeight="14.45"/>
  <cols>
    <col min="1" max="11" width="16.42578125" customWidth="1"/>
    <col min="12" max="12" width="16.85546875" customWidth="1"/>
    <col min="13" max="13" width="10.42578125" bestFit="1" customWidth="1"/>
    <col min="14" max="14" width="17.140625" bestFit="1" customWidth="1"/>
    <col min="15" max="15" width="15.5703125" bestFit="1" customWidth="1"/>
    <col min="16" max="17" width="14.85546875" bestFit="1" customWidth="1"/>
    <col min="18" max="18" width="15.5703125" bestFit="1" customWidth="1"/>
    <col min="19" max="19" width="14.85546875" bestFit="1" customWidth="1"/>
    <col min="20" max="21" width="15.5703125" bestFit="1" customWidth="1"/>
    <col min="22" max="22" width="14.5703125" bestFit="1" customWidth="1"/>
    <col min="23" max="24" width="14.85546875" bestFit="1" customWidth="1"/>
    <col min="25" max="25" width="17.140625" bestFit="1" customWidth="1"/>
    <col min="26" max="26" width="11.85546875" bestFit="1" customWidth="1"/>
    <col min="27" max="27" width="14.5703125" bestFit="1" customWidth="1"/>
    <col min="28" max="29" width="17.140625" bestFit="1" customWidth="1"/>
    <col min="30" max="30" width="18" bestFit="1" customWidth="1"/>
    <col min="31" max="31" width="15.5703125" bestFit="1" customWidth="1"/>
    <col min="32" max="32" width="17.85546875" bestFit="1" customWidth="1"/>
    <col min="33" max="33" width="13.5703125" bestFit="1" customWidth="1"/>
  </cols>
  <sheetData>
    <row r="1" spans="1:30">
      <c r="A1" t="s">
        <v>474</v>
      </c>
    </row>
    <row r="2" spans="1:30">
      <c r="A2" s="7">
        <v>2019</v>
      </c>
      <c r="B2" s="7"/>
      <c r="C2" s="7"/>
      <c r="D2" s="7"/>
      <c r="E2" s="7"/>
      <c r="F2" s="7"/>
      <c r="G2" s="7"/>
      <c r="H2" s="7">
        <v>2026</v>
      </c>
      <c r="I2" s="7"/>
      <c r="J2" s="7"/>
      <c r="K2" s="7"/>
      <c r="L2" s="7"/>
      <c r="M2" s="7"/>
      <c r="N2" s="7"/>
      <c r="O2" s="7">
        <v>2033</v>
      </c>
    </row>
    <row r="3" spans="1:30">
      <c r="A3" s="7">
        <v>2019</v>
      </c>
      <c r="B3" s="7"/>
      <c r="C3" s="7"/>
      <c r="D3" s="7"/>
      <c r="E3" s="7"/>
      <c r="F3" s="7"/>
      <c r="G3" s="7"/>
      <c r="H3" s="7">
        <v>2026</v>
      </c>
      <c r="I3" s="7"/>
      <c r="J3" s="7"/>
      <c r="K3" s="7"/>
      <c r="L3" s="7">
        <v>2030</v>
      </c>
      <c r="M3" s="7"/>
      <c r="N3" s="7"/>
      <c r="O3" s="7">
        <v>2033</v>
      </c>
    </row>
    <row r="4" spans="1:30">
      <c r="A4" s="7">
        <v>2019</v>
      </c>
      <c r="D4">
        <v>2022</v>
      </c>
      <c r="G4">
        <v>2025</v>
      </c>
      <c r="J4">
        <v>2028</v>
      </c>
    </row>
    <row r="5" spans="1:30">
      <c r="A5" s="7">
        <v>2019</v>
      </c>
      <c r="B5">
        <v>2020</v>
      </c>
      <c r="C5" s="7">
        <v>2021</v>
      </c>
      <c r="D5">
        <v>2022</v>
      </c>
      <c r="E5" s="7">
        <v>2023</v>
      </c>
      <c r="F5">
        <v>2024</v>
      </c>
      <c r="G5" s="7">
        <v>2025</v>
      </c>
      <c r="H5">
        <v>2026</v>
      </c>
      <c r="I5" s="7">
        <v>2027</v>
      </c>
      <c r="J5">
        <v>2028</v>
      </c>
      <c r="K5" s="7">
        <v>2029</v>
      </c>
      <c r="L5">
        <v>2030</v>
      </c>
      <c r="M5" s="7">
        <v>2031</v>
      </c>
      <c r="N5">
        <v>2032</v>
      </c>
      <c r="O5" s="7">
        <v>2033</v>
      </c>
      <c r="P5">
        <v>2034</v>
      </c>
      <c r="Q5" s="7">
        <v>2035</v>
      </c>
      <c r="R5">
        <v>2036</v>
      </c>
      <c r="S5" s="7">
        <v>2037</v>
      </c>
      <c r="T5">
        <v>2038</v>
      </c>
      <c r="U5" s="7">
        <v>2039</v>
      </c>
      <c r="V5">
        <v>2040</v>
      </c>
      <c r="W5" s="7">
        <v>2041</v>
      </c>
      <c r="X5">
        <v>2042</v>
      </c>
      <c r="Y5" s="7">
        <v>2043</v>
      </c>
      <c r="Z5">
        <v>2044</v>
      </c>
      <c r="AA5" s="7">
        <v>2045</v>
      </c>
      <c r="AB5">
        <v>2046</v>
      </c>
      <c r="AC5" s="7">
        <v>2047</v>
      </c>
      <c r="AD5">
        <v>2048</v>
      </c>
    </row>
    <row r="6" spans="1:30">
      <c r="A6" s="7"/>
      <c r="B6">
        <v>2020</v>
      </c>
      <c r="C6" s="7"/>
      <c r="E6" s="7"/>
      <c r="F6">
        <v>2024</v>
      </c>
      <c r="G6" s="7"/>
      <c r="I6" s="7"/>
      <c r="J6">
        <v>2028</v>
      </c>
      <c r="K6" s="7"/>
      <c r="M6" s="7"/>
      <c r="N6">
        <v>2032</v>
      </c>
      <c r="O6" s="7"/>
      <c r="Q6" s="7"/>
      <c r="R6">
        <v>2036</v>
      </c>
      <c r="S6" s="7"/>
      <c r="U6" s="7"/>
      <c r="V6">
        <v>2040</v>
      </c>
      <c r="W6" s="7"/>
      <c r="Y6" s="7"/>
      <c r="Z6">
        <v>2044</v>
      </c>
      <c r="AA6" s="7"/>
      <c r="AC6" s="7"/>
      <c r="AD6">
        <v>2048</v>
      </c>
    </row>
    <row r="10" spans="1:30">
      <c r="A10" s="7"/>
      <c r="B10" s="7"/>
      <c r="D10" s="7"/>
    </row>
    <row r="11" spans="1:30">
      <c r="A11" s="7"/>
      <c r="B11" s="67"/>
      <c r="D11" s="7"/>
    </row>
    <row r="12" spans="1:30">
      <c r="A12" s="46"/>
      <c r="B12" s="67"/>
      <c r="D12" s="7"/>
    </row>
    <row r="13" spans="1:30">
      <c r="A13" s="46"/>
      <c r="B13" s="67"/>
      <c r="D13" s="7"/>
    </row>
    <row r="14" spans="1:30">
      <c r="A14" s="46"/>
      <c r="B14" s="67"/>
      <c r="D14" s="7"/>
    </row>
    <row r="15" spans="1:30">
      <c r="A15" s="46"/>
      <c r="B15" s="67"/>
      <c r="D15" s="7"/>
    </row>
    <row r="16" spans="1:30">
      <c r="A16" s="46"/>
      <c r="B16" s="67"/>
      <c r="D16" s="7"/>
    </row>
    <row r="17" spans="1:4">
      <c r="A17" s="46"/>
      <c r="B17" s="67"/>
      <c r="D17" s="7"/>
    </row>
    <row r="18" spans="1:4">
      <c r="A18" s="46"/>
      <c r="B18" s="67"/>
      <c r="D18" s="7"/>
    </row>
    <row r="19" spans="1:4">
      <c r="A19" s="46"/>
      <c r="B19" s="67"/>
      <c r="D19" s="7"/>
    </row>
    <row r="20" spans="1:4">
      <c r="A20" s="46"/>
      <c r="B20" s="67"/>
      <c r="D20" s="7"/>
    </row>
    <row r="21" spans="1:4">
      <c r="A21" s="46"/>
      <c r="B21" s="67"/>
      <c r="D21" s="7"/>
    </row>
    <row r="22" spans="1:4">
      <c r="A22" s="46"/>
      <c r="B22" s="67"/>
      <c r="D22" s="7"/>
    </row>
    <row r="23" spans="1:4">
      <c r="A23" s="46"/>
      <c r="B23" s="67"/>
      <c r="D23" s="7"/>
    </row>
    <row r="24" spans="1:4">
      <c r="A24" s="46"/>
      <c r="B24" s="67"/>
      <c r="D24" s="7"/>
    </row>
    <row r="25" spans="1:4">
      <c r="A25" s="53"/>
      <c r="B25" s="67"/>
      <c r="D25" s="7"/>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6" tint="0.79998168889431442"/>
  </sheetPr>
  <dimension ref="A1:BM428"/>
  <sheetViews>
    <sheetView zoomScale="70" zoomScaleNormal="70" workbookViewId="0">
      <selection activeCell="N55" sqref="N55"/>
    </sheetView>
  </sheetViews>
  <sheetFormatPr defaultRowHeight="14.45"/>
  <cols>
    <col min="1" max="1" width="8.140625" customWidth="1"/>
    <col min="2" max="2" width="55.85546875" customWidth="1"/>
    <col min="3" max="3" width="12" style="7" bestFit="1" customWidth="1"/>
    <col min="4" max="4" width="12.42578125" style="7" bestFit="1" customWidth="1"/>
    <col min="5" max="5" width="12" style="7" bestFit="1" customWidth="1"/>
    <col min="6" max="16" width="12.42578125" style="7" bestFit="1" customWidth="1"/>
    <col min="17" max="17" width="14.85546875" style="7" bestFit="1" customWidth="1"/>
    <col min="18" max="24" width="12.42578125" style="7" bestFit="1" customWidth="1"/>
    <col min="25" max="25" width="12" style="7" bestFit="1" customWidth="1"/>
    <col min="26" max="28" width="12.42578125" style="7" bestFit="1" customWidth="1"/>
    <col min="29" max="30" width="12.85546875" style="7" bestFit="1" customWidth="1"/>
    <col min="31" max="32" width="12.42578125" style="7" bestFit="1" customWidth="1"/>
    <col min="33" max="33" width="37.85546875" style="7" bestFit="1" customWidth="1"/>
    <col min="34" max="34" width="16.85546875" customWidth="1"/>
    <col min="35" max="35" width="12.85546875" customWidth="1"/>
    <col min="36" max="36" width="10.85546875" customWidth="1"/>
    <col min="37" max="37" width="10.5703125" customWidth="1"/>
    <col min="38" max="52" width="10.85546875" customWidth="1"/>
    <col min="53" max="65" width="10.140625" customWidth="1"/>
  </cols>
  <sheetData>
    <row r="1" spans="1:65" ht="21" customHeight="1">
      <c r="A1" s="141" t="s">
        <v>475</v>
      </c>
      <c r="B1" s="142"/>
      <c r="C1" s="110">
        <v>43646</v>
      </c>
      <c r="D1" s="111">
        <v>44012</v>
      </c>
      <c r="E1" s="111">
        <v>44377</v>
      </c>
      <c r="F1" s="111">
        <v>44742</v>
      </c>
      <c r="G1" s="111">
        <v>45107</v>
      </c>
      <c r="H1" s="111">
        <v>45473</v>
      </c>
      <c r="I1" s="111">
        <v>45838</v>
      </c>
      <c r="J1" s="111">
        <v>46203</v>
      </c>
      <c r="K1" s="111">
        <v>46568</v>
      </c>
      <c r="L1" s="111">
        <v>46934</v>
      </c>
      <c r="M1" s="111">
        <v>47299</v>
      </c>
      <c r="N1" s="111">
        <v>47664</v>
      </c>
      <c r="O1" s="111">
        <v>48029</v>
      </c>
      <c r="P1" s="111">
        <v>48395</v>
      </c>
      <c r="Q1" s="111">
        <v>48760</v>
      </c>
      <c r="R1" s="111">
        <v>49125</v>
      </c>
      <c r="S1" s="111">
        <v>49490</v>
      </c>
      <c r="T1" s="111">
        <v>49856</v>
      </c>
      <c r="U1" s="111">
        <v>50221</v>
      </c>
      <c r="V1" s="111">
        <v>50586</v>
      </c>
      <c r="W1" s="111">
        <v>50951</v>
      </c>
      <c r="X1" s="111">
        <v>51317</v>
      </c>
      <c r="Y1" s="111">
        <v>51682</v>
      </c>
      <c r="Z1" s="111">
        <v>52047</v>
      </c>
      <c r="AA1" s="111">
        <v>52412</v>
      </c>
      <c r="AB1" s="111">
        <v>52778</v>
      </c>
      <c r="AC1" s="111">
        <v>53143</v>
      </c>
      <c r="AD1" s="111">
        <v>53508</v>
      </c>
      <c r="AE1" s="111">
        <v>53873</v>
      </c>
      <c r="AF1" s="112">
        <v>54239</v>
      </c>
      <c r="AG1" s="465" t="s">
        <v>476</v>
      </c>
      <c r="AH1" s="462" t="s">
        <v>477</v>
      </c>
      <c r="AL1" s="12"/>
      <c r="AM1" s="12"/>
      <c r="AN1" s="12"/>
      <c r="AO1" s="12"/>
      <c r="AP1" s="12"/>
      <c r="AQ1" s="12"/>
      <c r="AR1" s="12"/>
      <c r="AS1" s="12"/>
      <c r="AT1" s="12"/>
      <c r="AU1" s="12"/>
      <c r="AV1" s="12"/>
      <c r="AW1" s="12"/>
      <c r="AX1" s="12"/>
      <c r="AY1" s="12"/>
      <c r="AZ1" s="12"/>
    </row>
    <row r="2" spans="1:65">
      <c r="A2" s="143"/>
      <c r="B2" s="144"/>
      <c r="C2" s="113" t="s">
        <v>478</v>
      </c>
      <c r="D2" s="100" t="s">
        <v>479</v>
      </c>
      <c r="E2" s="100" t="s">
        <v>480</v>
      </c>
      <c r="F2" s="100" t="s">
        <v>481</v>
      </c>
      <c r="G2" s="100" t="s">
        <v>482</v>
      </c>
      <c r="H2" s="100" t="s">
        <v>483</v>
      </c>
      <c r="I2" s="100" t="s">
        <v>484</v>
      </c>
      <c r="J2" s="100" t="s">
        <v>485</v>
      </c>
      <c r="K2" s="100" t="s">
        <v>486</v>
      </c>
      <c r="L2" s="100" t="s">
        <v>487</v>
      </c>
      <c r="M2" s="100" t="s">
        <v>488</v>
      </c>
      <c r="N2" s="100" t="s">
        <v>489</v>
      </c>
      <c r="O2" s="100" t="s">
        <v>490</v>
      </c>
      <c r="P2" s="100" t="s">
        <v>491</v>
      </c>
      <c r="Q2" s="100" t="s">
        <v>492</v>
      </c>
      <c r="R2" s="100" t="s">
        <v>493</v>
      </c>
      <c r="S2" s="100" t="s">
        <v>494</v>
      </c>
      <c r="T2" s="100" t="s">
        <v>495</v>
      </c>
      <c r="U2" s="100" t="s">
        <v>496</v>
      </c>
      <c r="V2" s="100" t="s">
        <v>497</v>
      </c>
      <c r="W2" s="100" t="s">
        <v>498</v>
      </c>
      <c r="X2" s="100" t="s">
        <v>499</v>
      </c>
      <c r="Y2" s="100" t="s">
        <v>500</v>
      </c>
      <c r="Z2" s="100" t="s">
        <v>501</v>
      </c>
      <c r="AA2" s="100" t="s">
        <v>502</v>
      </c>
      <c r="AB2" s="100" t="s">
        <v>503</v>
      </c>
      <c r="AC2" s="100" t="s">
        <v>504</v>
      </c>
      <c r="AD2" s="100" t="s">
        <v>505</v>
      </c>
      <c r="AE2" s="100" t="s">
        <v>506</v>
      </c>
      <c r="AF2" s="101" t="s">
        <v>507</v>
      </c>
      <c r="AG2" s="466"/>
      <c r="AH2" s="463"/>
      <c r="AJ2" s="52">
        <v>43646</v>
      </c>
      <c r="AK2" s="52">
        <v>44012</v>
      </c>
      <c r="AL2" s="52">
        <v>44377</v>
      </c>
      <c r="AM2" s="52">
        <v>44742</v>
      </c>
      <c r="AN2" s="52">
        <v>45107</v>
      </c>
      <c r="AO2" s="52">
        <v>45473</v>
      </c>
      <c r="AP2" s="52">
        <v>45838</v>
      </c>
      <c r="AQ2" s="52">
        <v>46203</v>
      </c>
      <c r="AR2" s="52">
        <v>46568</v>
      </c>
      <c r="AS2" s="52">
        <v>46934</v>
      </c>
      <c r="AT2" s="52">
        <v>47299</v>
      </c>
      <c r="AU2" s="52">
        <v>47664</v>
      </c>
      <c r="AV2" s="52">
        <v>48029</v>
      </c>
      <c r="AW2" s="52">
        <v>48395</v>
      </c>
      <c r="AX2" s="52">
        <v>48760</v>
      </c>
      <c r="AY2" s="52">
        <v>49125</v>
      </c>
      <c r="AZ2" s="52">
        <v>49490</v>
      </c>
      <c r="BA2" s="52">
        <v>49856</v>
      </c>
      <c r="BB2" s="52">
        <v>50221</v>
      </c>
      <c r="BC2" s="52">
        <v>50586</v>
      </c>
      <c r="BD2" s="52">
        <v>50951</v>
      </c>
      <c r="BE2" s="52">
        <v>51317</v>
      </c>
      <c r="BF2" s="52">
        <v>51682</v>
      </c>
      <c r="BG2" s="52">
        <v>52047</v>
      </c>
      <c r="BH2" s="52">
        <v>52412</v>
      </c>
      <c r="BI2" s="52">
        <v>52778</v>
      </c>
      <c r="BJ2" s="52">
        <v>53143</v>
      </c>
      <c r="BK2" s="52">
        <v>53508</v>
      </c>
      <c r="BL2" s="52">
        <v>53873</v>
      </c>
      <c r="BM2" s="52">
        <v>54239</v>
      </c>
    </row>
    <row r="3" spans="1:65" ht="15" thickBot="1">
      <c r="A3" s="145"/>
      <c r="B3" s="146"/>
      <c r="C3" s="114">
        <v>1</v>
      </c>
      <c r="D3" s="115">
        <v>2</v>
      </c>
      <c r="E3" s="115">
        <v>3</v>
      </c>
      <c r="F3" s="115">
        <v>4</v>
      </c>
      <c r="G3" s="115">
        <v>5</v>
      </c>
      <c r="H3" s="115">
        <v>6</v>
      </c>
      <c r="I3" s="115">
        <v>7</v>
      </c>
      <c r="J3" s="115">
        <v>8</v>
      </c>
      <c r="K3" s="115">
        <v>9</v>
      </c>
      <c r="L3" s="115">
        <v>10</v>
      </c>
      <c r="M3" s="115">
        <v>11</v>
      </c>
      <c r="N3" s="115">
        <v>12</v>
      </c>
      <c r="O3" s="115">
        <v>13</v>
      </c>
      <c r="P3" s="115">
        <v>14</v>
      </c>
      <c r="Q3" s="115">
        <v>15</v>
      </c>
      <c r="R3" s="115">
        <v>16</v>
      </c>
      <c r="S3" s="115">
        <v>17</v>
      </c>
      <c r="T3" s="115">
        <v>18</v>
      </c>
      <c r="U3" s="115">
        <v>19</v>
      </c>
      <c r="V3" s="115">
        <v>20</v>
      </c>
      <c r="W3" s="115">
        <v>21</v>
      </c>
      <c r="X3" s="115">
        <v>22</v>
      </c>
      <c r="Y3" s="115">
        <v>23</v>
      </c>
      <c r="Z3" s="115">
        <v>24</v>
      </c>
      <c r="AA3" s="115">
        <v>25</v>
      </c>
      <c r="AB3" s="115">
        <v>26</v>
      </c>
      <c r="AC3" s="115">
        <v>27</v>
      </c>
      <c r="AD3" s="115">
        <v>28</v>
      </c>
      <c r="AE3" s="115">
        <v>29</v>
      </c>
      <c r="AF3" s="116">
        <v>30</v>
      </c>
      <c r="AG3" s="467"/>
      <c r="AH3" s="464"/>
      <c r="AJ3" s="39">
        <v>1</v>
      </c>
      <c r="AK3" s="39">
        <v>2</v>
      </c>
      <c r="AL3" s="39">
        <v>3</v>
      </c>
      <c r="AM3" s="39">
        <v>4</v>
      </c>
      <c r="AN3" s="39">
        <v>5</v>
      </c>
      <c r="AO3" s="39">
        <v>6</v>
      </c>
      <c r="AP3" s="39">
        <v>7</v>
      </c>
      <c r="AQ3" s="39">
        <v>8</v>
      </c>
      <c r="AR3" s="39">
        <v>9</v>
      </c>
      <c r="AS3" s="39">
        <v>10</v>
      </c>
      <c r="AT3" s="39">
        <v>11</v>
      </c>
      <c r="AU3" s="39">
        <v>12</v>
      </c>
      <c r="AV3" s="39">
        <v>13</v>
      </c>
      <c r="AW3" s="39">
        <v>14</v>
      </c>
      <c r="AX3" s="39">
        <v>15</v>
      </c>
      <c r="AY3" s="39">
        <v>16</v>
      </c>
      <c r="AZ3" s="39">
        <v>17</v>
      </c>
      <c r="BA3" s="39">
        <v>18</v>
      </c>
      <c r="BB3" s="39">
        <v>19</v>
      </c>
      <c r="BC3" s="39">
        <v>20</v>
      </c>
      <c r="BD3" s="39">
        <v>21</v>
      </c>
      <c r="BE3" s="39">
        <v>22</v>
      </c>
      <c r="BF3" s="39">
        <v>23</v>
      </c>
      <c r="BG3" s="39">
        <v>24</v>
      </c>
      <c r="BH3" s="39">
        <v>25</v>
      </c>
      <c r="BI3" s="39">
        <v>26</v>
      </c>
      <c r="BJ3" s="39">
        <v>27</v>
      </c>
      <c r="BK3" s="39">
        <v>28</v>
      </c>
      <c r="BL3" s="39">
        <v>29</v>
      </c>
      <c r="BM3" s="39">
        <v>30</v>
      </c>
    </row>
    <row r="4" spans="1:65" hidden="1">
      <c r="A4" t="s">
        <v>508</v>
      </c>
      <c r="B4" t="s">
        <v>509</v>
      </c>
      <c r="E4" s="7">
        <v>0.5</v>
      </c>
      <c r="F4" s="7">
        <v>0.9</v>
      </c>
      <c r="G4" s="7">
        <v>1.3</v>
      </c>
      <c r="H4" s="7">
        <v>1.8</v>
      </c>
      <c r="I4" s="7">
        <v>1.9</v>
      </c>
      <c r="J4" s="7">
        <v>2.1</v>
      </c>
      <c r="K4" s="7">
        <v>2.2000000000000002</v>
      </c>
      <c r="L4" s="7">
        <v>2.5</v>
      </c>
      <c r="M4" s="7">
        <v>2.8</v>
      </c>
      <c r="N4" s="7">
        <v>3.1</v>
      </c>
      <c r="O4" s="7">
        <v>3.3</v>
      </c>
      <c r="P4" s="7">
        <v>3.6</v>
      </c>
      <c r="Q4" s="7">
        <v>4</v>
      </c>
      <c r="AG4" s="49"/>
      <c r="AH4" s="37"/>
    </row>
    <row r="5" spans="1:65">
      <c r="A5" s="117"/>
      <c r="B5" s="118" t="s">
        <v>510</v>
      </c>
      <c r="C5" s="102">
        <v>0</v>
      </c>
      <c r="D5" s="102">
        <v>0</v>
      </c>
      <c r="E5" s="102">
        <v>500000</v>
      </c>
      <c r="F5" s="102">
        <v>1400000</v>
      </c>
      <c r="G5" s="102">
        <v>2700000</v>
      </c>
      <c r="H5" s="102">
        <v>4500000</v>
      </c>
      <c r="I5" s="102">
        <v>6400000</v>
      </c>
      <c r="J5" s="102">
        <v>8500000</v>
      </c>
      <c r="K5" s="102">
        <v>10700000</v>
      </c>
      <c r="L5" s="102">
        <v>13200000</v>
      </c>
      <c r="M5" s="102">
        <v>16000000</v>
      </c>
      <c r="N5" s="102">
        <v>19100000</v>
      </c>
      <c r="O5" s="102">
        <v>22400000</v>
      </c>
      <c r="P5" s="102">
        <v>26000000</v>
      </c>
      <c r="Q5" s="103">
        <v>30000000</v>
      </c>
      <c r="R5" s="102"/>
      <c r="S5" s="102"/>
      <c r="T5" s="102"/>
      <c r="U5" s="102"/>
      <c r="V5" s="102"/>
      <c r="W5" s="102"/>
      <c r="X5" s="102"/>
      <c r="Y5" s="102"/>
      <c r="Z5" s="102"/>
      <c r="AA5" s="102"/>
      <c r="AB5" s="102"/>
      <c r="AC5" s="102"/>
      <c r="AD5" s="102"/>
      <c r="AE5" s="102"/>
      <c r="AF5" s="102"/>
      <c r="AG5" s="104"/>
      <c r="AH5" s="105" t="str">
        <f>TEXT(AH6,"0%")&amp;" achieved"</f>
        <v>0% achieved</v>
      </c>
    </row>
    <row r="6" spans="1:65" s="14" customFormat="1" ht="15" thickBot="1">
      <c r="A6" s="119" t="s">
        <v>511</v>
      </c>
      <c r="B6" s="119" t="s">
        <v>512</v>
      </c>
      <c r="C6" s="291">
        <f>SUM(C7:C29)</f>
        <v>0</v>
      </c>
      <c r="D6" s="291">
        <f>SUM(D7:D400)</f>
        <v>0</v>
      </c>
      <c r="E6" s="291">
        <f t="shared" ref="E6:AF6" si="0">SUM(E7:E400)</f>
        <v>0</v>
      </c>
      <c r="F6" s="291">
        <f t="shared" si="0"/>
        <v>0</v>
      </c>
      <c r="G6" s="291">
        <f t="shared" si="0"/>
        <v>0</v>
      </c>
      <c r="H6" s="291">
        <f t="shared" si="0"/>
        <v>0</v>
      </c>
      <c r="I6" s="291">
        <f t="shared" si="0"/>
        <v>0</v>
      </c>
      <c r="J6" s="291">
        <f>SUM(J7:J400)</f>
        <v>0</v>
      </c>
      <c r="K6" s="291">
        <f t="shared" si="0"/>
        <v>0</v>
      </c>
      <c r="L6" s="291">
        <f t="shared" si="0"/>
        <v>0</v>
      </c>
      <c r="M6" s="291">
        <f t="shared" si="0"/>
        <v>0</v>
      </c>
      <c r="N6" s="291">
        <f t="shared" si="0"/>
        <v>0</v>
      </c>
      <c r="O6" s="291">
        <f t="shared" si="0"/>
        <v>0</v>
      </c>
      <c r="P6" s="291">
        <f t="shared" si="0"/>
        <v>0</v>
      </c>
      <c r="Q6" s="291">
        <f t="shared" si="0"/>
        <v>0</v>
      </c>
      <c r="R6" s="291">
        <f t="shared" si="0"/>
        <v>0</v>
      </c>
      <c r="S6" s="291">
        <f t="shared" si="0"/>
        <v>0</v>
      </c>
      <c r="T6" s="291">
        <f t="shared" si="0"/>
        <v>0</v>
      </c>
      <c r="U6" s="291">
        <f t="shared" si="0"/>
        <v>0</v>
      </c>
      <c r="V6" s="291">
        <f t="shared" si="0"/>
        <v>0</v>
      </c>
      <c r="W6" s="291">
        <f t="shared" si="0"/>
        <v>0</v>
      </c>
      <c r="X6" s="291">
        <f t="shared" si="0"/>
        <v>0</v>
      </c>
      <c r="Y6" s="291">
        <f t="shared" si="0"/>
        <v>0</v>
      </c>
      <c r="Z6" s="291">
        <f t="shared" si="0"/>
        <v>0</v>
      </c>
      <c r="AA6" s="291">
        <f t="shared" si="0"/>
        <v>0</v>
      </c>
      <c r="AB6" s="291">
        <f t="shared" si="0"/>
        <v>0</v>
      </c>
      <c r="AC6" s="291">
        <f t="shared" si="0"/>
        <v>0</v>
      </c>
      <c r="AD6" s="291">
        <f t="shared" si="0"/>
        <v>0</v>
      </c>
      <c r="AE6" s="291">
        <f t="shared" si="0"/>
        <v>0</v>
      </c>
      <c r="AF6" s="291">
        <f t="shared" si="0"/>
        <v>0</v>
      </c>
      <c r="AG6" s="290">
        <f>IFERROR(AF6,0)</f>
        <v>0</v>
      </c>
      <c r="AH6" s="108">
        <f>AG6/$Q$5</f>
        <v>0</v>
      </c>
    </row>
    <row r="7" spans="1:65">
      <c r="A7" s="99">
        <f>IF(Inputs!A5="","",Inputs!A5)</f>
        <v>0</v>
      </c>
      <c r="B7" s="117">
        <f>IF(Inputs!B5="","",Inputs!B5)</f>
        <v>0</v>
      </c>
      <c r="C7" s="292">
        <f>IF(Inputs!$B5="","",(ROUND(Inputs!$BA5*'Ramping rates'!A7,0)))</f>
        <v>0</v>
      </c>
      <c r="D7" s="102">
        <f>IF(Inputs!$B5="","",ROUND((Inputs!$BA5*'Ramping rates'!B7)+C7,0))</f>
        <v>0</v>
      </c>
      <c r="E7" s="102">
        <f>IF(Inputs!$B5="","",ROUND((Inputs!$BA5*'Ramping rates'!C7)+D7,0))</f>
        <v>0</v>
      </c>
      <c r="F7" s="102">
        <f>IF(Inputs!$B5="","",ROUND((Inputs!$BA5*'Ramping rates'!D7)+E7,0))</f>
        <v>0</v>
      </c>
      <c r="G7" s="102">
        <f>IF(Inputs!$B5="","",ROUND((Inputs!$BA5*'Ramping rates'!E7)+F7,0))</f>
        <v>0</v>
      </c>
      <c r="H7" s="102">
        <f>IF(Inputs!$B5="","",ROUND((Inputs!$BA5*'Ramping rates'!F7)+G7,0))</f>
        <v>0</v>
      </c>
      <c r="I7" s="102">
        <f>IF(Inputs!$B5="","",ROUND((Inputs!$BA5*'Ramping rates'!G7)+H7,0))</f>
        <v>0</v>
      </c>
      <c r="J7" s="102">
        <f>IF(Inputs!$B5="","",ROUND((Inputs!$BA5*'Ramping rates'!H7)+I7,0))</f>
        <v>0</v>
      </c>
      <c r="K7" s="102">
        <f>IF(Inputs!$B5="","",ROUND((Inputs!$BA5*'Ramping rates'!I7)+J7,0))</f>
        <v>0</v>
      </c>
      <c r="L7" s="102">
        <f>IF(Inputs!$B5="","",ROUND((Inputs!$BA5*'Ramping rates'!J7)+K7,0))</f>
        <v>0</v>
      </c>
      <c r="M7" s="102">
        <f>IF(Inputs!$B5="","",ROUND((Inputs!$BA5*'Ramping rates'!K7)+L7,0))</f>
        <v>0</v>
      </c>
      <c r="N7" s="102">
        <f>IF(Inputs!$B5="","",ROUND((Inputs!$BA5*'Ramping rates'!L7)+M7,0))</f>
        <v>0</v>
      </c>
      <c r="O7" s="102">
        <f>IF(Inputs!$B5="","",ROUND((Inputs!$BA5*'Ramping rates'!M7)+N7,0))</f>
        <v>0</v>
      </c>
      <c r="P7" s="102">
        <f>IF(Inputs!$B5="","",ROUND((Inputs!$BA5*'Ramping rates'!N7)+O7,0))</f>
        <v>0</v>
      </c>
      <c r="Q7" s="102">
        <f>IF(Inputs!$B5="","",ROUND((Inputs!$BA5*'Ramping rates'!O7)+P7,0))</f>
        <v>0</v>
      </c>
      <c r="R7" s="102">
        <f>IF(Inputs!$B5="","",ROUND((Inputs!$BA5*'Ramping rates'!P7)+Q7,0))</f>
        <v>0</v>
      </c>
      <c r="S7" s="102">
        <f>IF(Inputs!$B5="","",ROUND((Inputs!$BA5*'Ramping rates'!Q7)+R7,0))</f>
        <v>0</v>
      </c>
      <c r="T7" s="102">
        <f>IF(Inputs!$B5="","",ROUND((Inputs!$BA5*'Ramping rates'!R7)+S7,0))</f>
        <v>0</v>
      </c>
      <c r="U7" s="102">
        <f>IF(Inputs!$B5="","",ROUND((Inputs!$BA5*'Ramping rates'!S7)+T7,0))</f>
        <v>0</v>
      </c>
      <c r="V7" s="102">
        <f>IF(Inputs!$B5="","",ROUND((Inputs!$BA5*'Ramping rates'!T7)+U7,0))</f>
        <v>0</v>
      </c>
      <c r="W7" s="102">
        <f>IF(Inputs!$B5="","",ROUND((Inputs!$BA5*'Ramping rates'!U7)+V7,0))</f>
        <v>0</v>
      </c>
      <c r="X7" s="102">
        <f>IF(Inputs!$B5="","",ROUND((Inputs!$BA5*'Ramping rates'!V7)+W7,0))</f>
        <v>0</v>
      </c>
      <c r="Y7" s="102">
        <f>IF(Inputs!$B5="","",ROUND((Inputs!$BA5*'Ramping rates'!W7)+X7,0))</f>
        <v>0</v>
      </c>
      <c r="Z7" s="102">
        <f>IF(Inputs!$B5="","",ROUND((Inputs!$BA5*'Ramping rates'!X7)+Y7,0))</f>
        <v>0</v>
      </c>
      <c r="AA7" s="102">
        <f>IF(Inputs!$B5="","",ROUND((Inputs!$BA5*'Ramping rates'!Y7)+Z7,0))</f>
        <v>0</v>
      </c>
      <c r="AB7" s="102">
        <f>IF(Inputs!$B5="","",ROUND((Inputs!$BA5*'Ramping rates'!Z7)+AA7,0))</f>
        <v>0</v>
      </c>
      <c r="AC7" s="102">
        <f>IF(Inputs!$B5="","",ROUND((Inputs!$BA5*'Ramping rates'!AA7)+AB7,0))</f>
        <v>0</v>
      </c>
      <c r="AD7" s="102">
        <f>IF(Inputs!$B5="","",ROUND((Inputs!$BA5*'Ramping rates'!AB7)+AC7,0))</f>
        <v>0</v>
      </c>
      <c r="AE7" s="102">
        <f>IF(Inputs!$B5="","",ROUND((Inputs!$BA5*'Ramping rates'!AC7)+AD7,0))</f>
        <v>0</v>
      </c>
      <c r="AF7" s="102">
        <f>IF(Inputs!$B5="","",ROUND((Inputs!$BA5*'Ramping rates'!AD7)+AE7,0))</f>
        <v>0</v>
      </c>
      <c r="AG7" s="104">
        <f>AF7</f>
        <v>0</v>
      </c>
      <c r="AH7" s="109">
        <f>IFERROR(AG7/$Q$5,"")</f>
        <v>0</v>
      </c>
      <c r="AI7" t="s">
        <v>253</v>
      </c>
      <c r="AJ7" s="27">
        <f>IF(AND(Inputs!$CO5=0,AJ$3&gt;=Inputs!$CM5),1,IF(AND(AJ$3&gt;=Inputs!$CM5,AJ$3&lt;Inputs!$CN5),1,IF(AND(AJ$3=Inputs!$CN5,AJ$3=Inputs!$CO5),1,IF(OR(AND(AJ$3=Inputs!$CN5+1,Inputs!$CN5=Inputs!$CO5),AND(AJ$3=Inputs!$CN5+2,Inputs!$CN5=Inputs!$CO5)),0,IF(AJ$3=Inputs!$CN5,0.8,IF(AJ$3=Inputs!$CN5+1,0.6,IF(AJ$3=Inputs!$CN5+2,0.4,IF(AJ$3=Inputs!$CO5,0.2,IF(AND(AJ$3&gt;=Inputs!$CL5,AJ$3&lt;Inputs!$CM5),(AJ$3-Inputs!$CL5+1)/(Inputs!$AI5+1),0)))))))))</f>
        <v>0</v>
      </c>
      <c r="AK7" s="27">
        <f>IF(AND(Inputs!$CO5=0,AK$3&gt;=Inputs!$CM5),1,IF(AND(AK$3&gt;=Inputs!$CM5,AK$3&lt;Inputs!$CN5),1,IF(AND(AK$3=Inputs!$CN5,AK$3=Inputs!$CO5),1,IF(OR(AND(AK$3=Inputs!$CN5+1,Inputs!$CN5=Inputs!$CO5),AND(AK$3=Inputs!$CN5+2,Inputs!$CN5=Inputs!$CO5)),0,IF(AK$3=Inputs!$CN5,0.8,IF(AK$3=Inputs!$CN5+1,0.6,IF(AK$3=Inputs!$CN5+2,0.4,IF(AK$3=Inputs!$CO5,0.2,IF(AND(AK$3&gt;=Inputs!$CL5,AK$3&lt;Inputs!$CM5),(AK$3-Inputs!$CL5+1)/(Inputs!$AI5+1),0)))))))))</f>
        <v>0</v>
      </c>
      <c r="AL7" s="27">
        <f>IF(AND(Inputs!$CO5=0,AL$3&gt;=Inputs!$CM5),1,IF(AND(AL$3&gt;=Inputs!$CM5,AL$3&lt;Inputs!$CN5),1,IF(AND(AL$3=Inputs!$CN5,AL$3=Inputs!$CO5),1,IF(OR(AND(AL$3=Inputs!$CN5+1,Inputs!$CN5=Inputs!$CO5),AND(AL$3=Inputs!$CN5+2,Inputs!$CN5=Inputs!$CO5)),0,IF(AL$3=Inputs!$CN5,0.8,IF(AL$3=Inputs!$CN5+1,0.6,IF(AL$3=Inputs!$CN5+2,0.4,IF(AL$3=Inputs!$CO5,0.2,IF(AND(AL$3&gt;=Inputs!$CL5,AL$3&lt;Inputs!$CM5),(AL$3-Inputs!$CL5+1)/(Inputs!$AI5+1),0)))))))))</f>
        <v>0</v>
      </c>
      <c r="AM7" s="27">
        <f>IF(AND(Inputs!$CO5=0,AM$3&gt;=Inputs!$CM5),1,IF(AND(AM$3&gt;=Inputs!$CM5,AM$3&lt;Inputs!$CN5),1,IF(AND(AM$3=Inputs!$CN5,AM$3=Inputs!$CO5),1,IF(OR(AND(AM$3=Inputs!$CN5+1,Inputs!$CN5=Inputs!$CO5),AND(AM$3=Inputs!$CN5+2,Inputs!$CN5=Inputs!$CO5)),0,IF(AM$3=Inputs!$CN5,0.8,IF(AM$3=Inputs!$CN5+1,0.6,IF(AM$3=Inputs!$CN5+2,0.4,IF(AM$3=Inputs!$CO5,0.2,IF(AND(AM$3&gt;=Inputs!$CL5,AM$3&lt;Inputs!$CM5),(AM$3-Inputs!$CL5+1)/(Inputs!$AI5+1),0)))))))))</f>
        <v>0</v>
      </c>
      <c r="AN7" s="27">
        <f>IF(AND(Inputs!$CO5=0,AN$3&gt;=Inputs!$CM5),1,IF(AND(AN$3&gt;=Inputs!$CM5,AN$3&lt;Inputs!$CN5),1,IF(AND(AN$3=Inputs!$CN5,AN$3=Inputs!$CO5),1,IF(OR(AND(AN$3=Inputs!$CN5+1,Inputs!$CN5=Inputs!$CO5),AND(AN$3=Inputs!$CN5+2,Inputs!$CN5=Inputs!$CO5)),0,IF(AN$3=Inputs!$CN5,0.8,IF(AN$3=Inputs!$CN5+1,0.6,IF(AN$3=Inputs!$CN5+2,0.4,IF(AN$3=Inputs!$CO5,0.2,IF(AND(AN$3&gt;=Inputs!$CL5,AN$3&lt;Inputs!$CM5),(AN$3-Inputs!$CL5+1)/(Inputs!$AI5+1),0)))))))))</f>
        <v>0</v>
      </c>
      <c r="AO7" s="27">
        <f>IF(AND(Inputs!$CO5=0,AO$3&gt;=Inputs!$CM5),1,IF(AND(AO$3&gt;=Inputs!$CM5,AO$3&lt;Inputs!$CN5),1,IF(AND(AO$3=Inputs!$CN5,AO$3=Inputs!$CO5),1,IF(OR(AND(AO$3=Inputs!$CN5+1,Inputs!$CN5=Inputs!$CO5),AND(AO$3=Inputs!$CN5+2,Inputs!$CN5=Inputs!$CO5)),0,IF(AO$3=Inputs!$CN5,0.8,IF(AO$3=Inputs!$CN5+1,0.6,IF(AO$3=Inputs!$CN5+2,0.4,IF(AO$3=Inputs!$CO5,0.2,IF(AND(AO$3&gt;=Inputs!$CL5,AO$3&lt;Inputs!$CM5),(AO$3-Inputs!$CL5+1)/(Inputs!$AI5+1),0)))))))))</f>
        <v>0.16666666666666666</v>
      </c>
      <c r="AP7" s="27">
        <f>IF(AND(Inputs!$CO5=0,AP$3&gt;=Inputs!$CM5),1,IF(AND(AP$3&gt;=Inputs!$CM5,AP$3&lt;Inputs!$CN5),1,IF(AND(AP$3=Inputs!$CN5,AP$3=Inputs!$CO5),1,IF(OR(AND(AP$3=Inputs!$CN5+1,Inputs!$CN5=Inputs!$CO5),AND(AP$3=Inputs!$CN5+2,Inputs!$CN5=Inputs!$CO5)),0,IF(AP$3=Inputs!$CN5,0.8,IF(AP$3=Inputs!$CN5+1,0.6,IF(AP$3=Inputs!$CN5+2,0.4,IF(AP$3=Inputs!$CO5,0.2,IF(AND(AP$3&gt;=Inputs!$CL5,AP$3&lt;Inputs!$CM5),(AP$3-Inputs!$CL5+1)/(Inputs!$AI5+1),0)))))))))</f>
        <v>0.33333333333333331</v>
      </c>
      <c r="AQ7" s="27">
        <f>IF(AND(Inputs!$CO5=0,AQ$3&gt;=Inputs!$CM5),1,IF(AND(AQ$3&gt;=Inputs!$CM5,AQ$3&lt;Inputs!$CN5),1,IF(AND(AQ$3=Inputs!$CN5,AQ$3=Inputs!$CO5),1,IF(OR(AND(AQ$3=Inputs!$CN5+1,Inputs!$CN5=Inputs!$CO5),AND(AQ$3=Inputs!$CN5+2,Inputs!$CN5=Inputs!$CO5)),0,IF(AQ$3=Inputs!$CN5,0.8,IF(AQ$3=Inputs!$CN5+1,0.6,IF(AQ$3=Inputs!$CN5+2,0.4,IF(AQ$3=Inputs!$CO5,0.2,IF(AND(AQ$3&gt;=Inputs!$CL5,AQ$3&lt;Inputs!$CM5),(AQ$3-Inputs!$CL5+1)/(Inputs!$AI5+1),0)))))))))</f>
        <v>0.5</v>
      </c>
      <c r="AR7" s="27">
        <f>IF(AND(Inputs!$CO5=0,AR$3&gt;=Inputs!$CM5),1,IF(AND(AR$3&gt;=Inputs!$CM5,AR$3&lt;Inputs!$CN5),1,IF(AND(AR$3=Inputs!$CN5,AR$3=Inputs!$CO5),1,IF(OR(AND(AR$3=Inputs!$CN5+1,Inputs!$CN5=Inputs!$CO5),AND(AR$3=Inputs!$CN5+2,Inputs!$CN5=Inputs!$CO5)),0,IF(AR$3=Inputs!$CN5,0.8,IF(AR$3=Inputs!$CN5+1,0.6,IF(AR$3=Inputs!$CN5+2,0.4,IF(AR$3=Inputs!$CO5,0.2,IF(AND(AR$3&gt;=Inputs!$CL5,AR$3&lt;Inputs!$CM5),(AR$3-Inputs!$CL5+1)/(Inputs!$AI5+1),0)))))))))</f>
        <v>0.66666666666666663</v>
      </c>
      <c r="AS7" s="27">
        <f>IF(AND(Inputs!$CO5=0,AS$3&gt;=Inputs!$CM5),1,IF(AND(AS$3&gt;=Inputs!$CM5,AS$3&lt;Inputs!$CN5),1,IF(AND(AS$3=Inputs!$CN5,AS$3=Inputs!$CO5),1,IF(OR(AND(AS$3=Inputs!$CN5+1,Inputs!$CN5=Inputs!$CO5),AND(AS$3=Inputs!$CN5+2,Inputs!$CN5=Inputs!$CO5)),0,IF(AS$3=Inputs!$CN5,0.8,IF(AS$3=Inputs!$CN5+1,0.6,IF(AS$3=Inputs!$CN5+2,0.4,IF(AS$3=Inputs!$CO5,0.2,IF(AND(AS$3&gt;=Inputs!$CL5,AS$3&lt;Inputs!$CM5),(AS$3-Inputs!$CL5+1)/(Inputs!$AI5+1),0)))))))))</f>
        <v>0.8</v>
      </c>
      <c r="AT7" s="27">
        <f>IF(AND(Inputs!$CO5=0,AT$3&gt;=Inputs!$CM5),1,IF(AND(AT$3&gt;=Inputs!$CM5,AT$3&lt;Inputs!$CN5),1,IF(AND(AT$3=Inputs!$CN5,AT$3=Inputs!$CO5),1,IF(OR(AND(AT$3=Inputs!$CN5+1,Inputs!$CN5=Inputs!$CO5),AND(AT$3=Inputs!$CN5+2,Inputs!$CN5=Inputs!$CO5)),0,IF(AT$3=Inputs!$CN5,0.8,IF(AT$3=Inputs!$CN5+1,0.6,IF(AT$3=Inputs!$CN5+2,0.4,IF(AT$3=Inputs!$CO5,0.2,IF(AND(AT$3&gt;=Inputs!$CL5,AT$3&lt;Inputs!$CM5),(AT$3-Inputs!$CL5+1)/(Inputs!$AI5+1),0)))))))))</f>
        <v>0.6</v>
      </c>
      <c r="AU7" s="27">
        <f>IF(AND(Inputs!$CO5=0,AU$3&gt;=Inputs!$CM5),1,IF(AND(AU$3&gt;=Inputs!$CM5,AU$3&lt;Inputs!$CN5),1,IF(AND(AU$3=Inputs!$CN5,AU$3=Inputs!$CO5),1,IF(OR(AND(AU$3=Inputs!$CN5+1,Inputs!$CN5=Inputs!$CO5),AND(AU$3=Inputs!$CN5+2,Inputs!$CN5=Inputs!$CO5)),0,IF(AU$3=Inputs!$CN5,0.8,IF(AU$3=Inputs!$CN5+1,0.6,IF(AU$3=Inputs!$CN5+2,0.4,IF(AU$3=Inputs!$CO5,0.2,IF(AND(AU$3&gt;=Inputs!$CL5,AU$3&lt;Inputs!$CM5),(AU$3-Inputs!$CL5+1)/(Inputs!$AI5+1),0)))))))))</f>
        <v>0.4</v>
      </c>
      <c r="AV7" s="27">
        <f>IF(AND(Inputs!$CO5=0,AV$3&gt;=Inputs!$CM5),1,IF(AND(AV$3&gt;=Inputs!$CM5,AV$3&lt;Inputs!$CN5),1,IF(AND(AV$3=Inputs!$CN5,AV$3=Inputs!$CO5),1,IF(OR(AND(AV$3=Inputs!$CN5+1,Inputs!$CN5=Inputs!$CO5),AND(AV$3=Inputs!$CN5+2,Inputs!$CN5=Inputs!$CO5)),0,IF(AV$3=Inputs!$CN5,0.8,IF(AV$3=Inputs!$CN5+1,0.6,IF(AV$3=Inputs!$CN5+2,0.4,IF(AV$3=Inputs!$CO5,0.2,IF(AND(AV$3&gt;=Inputs!$CL5,AV$3&lt;Inputs!$CM5),(AV$3-Inputs!$CL5+1)/(Inputs!$AI5+1),0)))))))))</f>
        <v>0.2</v>
      </c>
      <c r="AW7" s="27">
        <f>IF(AND(Inputs!$CO5=0,AW$3&gt;=Inputs!$CM5),1,IF(AND(AW$3&gt;=Inputs!$CM5,AW$3&lt;Inputs!$CN5),1,IF(AND(AW$3=Inputs!$CN5,AW$3=Inputs!$CO5),1,IF(OR(AND(AW$3=Inputs!$CN5+1,Inputs!$CN5=Inputs!$CO5),AND(AW$3=Inputs!$CN5+2,Inputs!$CN5=Inputs!$CO5)),0,IF(AW$3=Inputs!$CN5,0.8,IF(AW$3=Inputs!$CN5+1,0.6,IF(AW$3=Inputs!$CN5+2,0.4,IF(AW$3=Inputs!$CO5,0.2,IF(AND(AW$3&gt;=Inputs!$CL5,AW$3&lt;Inputs!$CM5),(AW$3-Inputs!$CL5+1)/(Inputs!$AI5+1),0)))))))))</f>
        <v>0</v>
      </c>
      <c r="AX7" s="27">
        <f>IF(AND(Inputs!$CO5=0,AX$3&gt;=Inputs!$CM5),1,IF(AND(AX$3&gt;=Inputs!$CM5,AX$3&lt;Inputs!$CN5),1,IF(AND(AX$3=Inputs!$CN5,AX$3=Inputs!$CO5),1,IF(OR(AND(AX$3=Inputs!$CN5+1,Inputs!$CN5=Inputs!$CO5),AND(AX$3=Inputs!$CN5+2,Inputs!$CN5=Inputs!$CO5)),0,IF(AX$3=Inputs!$CN5,0.8,IF(AX$3=Inputs!$CN5+1,0.6,IF(AX$3=Inputs!$CN5+2,0.4,IF(AX$3=Inputs!$CO5,0.2,IF(AND(AX$3&gt;=Inputs!$CL5,AX$3&lt;Inputs!$CM5),(AX$3-Inputs!$CL5+1)/(Inputs!$AI5+1),0)))))))))</f>
        <v>0</v>
      </c>
      <c r="AY7" s="27">
        <f>IF(AND(Inputs!$CO5=0,AY$3&gt;=Inputs!$CM5),1,IF(AND(AY$3&gt;=Inputs!$CM5,AY$3&lt;Inputs!$CN5),1,IF(AND(AY$3=Inputs!$CN5,AY$3=Inputs!$CO5),1,IF(OR(AND(AY$3=Inputs!$CN5+1,Inputs!$CN5=Inputs!$CO5),AND(AY$3=Inputs!$CN5+2,Inputs!$CN5=Inputs!$CO5)),0,IF(AY$3=Inputs!$CN5,0.8,IF(AY$3=Inputs!$CN5+1,0.6,IF(AY$3=Inputs!$CN5+2,0.4,IF(AY$3=Inputs!$CO5,0.2,IF(AND(AY$3&gt;=Inputs!$CL5,AY$3&lt;Inputs!$CM5),(AY$3-Inputs!$CL5+1)/(Inputs!$AI5+1),0)))))))))</f>
        <v>0</v>
      </c>
      <c r="AZ7" s="27">
        <f>IF(AND(Inputs!$CO5=0,AZ$3&gt;=Inputs!$CM5),1,IF(AND(AZ$3&gt;=Inputs!$CM5,AZ$3&lt;Inputs!$CN5),1,IF(AND(AZ$3=Inputs!$CN5,AZ$3=Inputs!$CO5),1,IF(OR(AND(AZ$3=Inputs!$CN5+1,Inputs!$CN5=Inputs!$CO5),AND(AZ$3=Inputs!$CN5+2,Inputs!$CN5=Inputs!$CO5)),0,IF(AZ$3=Inputs!$CN5,0.8,IF(AZ$3=Inputs!$CN5+1,0.6,IF(AZ$3=Inputs!$CN5+2,0.4,IF(AZ$3=Inputs!$CO5,0.2,IF(AND(AZ$3&gt;=Inputs!$CL5,AZ$3&lt;Inputs!$CM5),(AZ$3-Inputs!$CL5+1)/(Inputs!$AI5+1),0)))))))))</f>
        <v>0</v>
      </c>
      <c r="BA7" s="27">
        <f>IF(AND(Inputs!$CO5=0,BA$3&gt;=Inputs!$CM5),1,IF(AND(BA$3&gt;=Inputs!$CM5,BA$3&lt;Inputs!$CN5),1,IF(AND(BA$3=Inputs!$CN5,BA$3=Inputs!$CO5),1,IF(OR(AND(BA$3=Inputs!$CN5+1,Inputs!$CN5=Inputs!$CO5),AND(BA$3=Inputs!$CN5+2,Inputs!$CN5=Inputs!$CO5)),0,IF(BA$3=Inputs!$CN5,0.8,IF(BA$3=Inputs!$CN5+1,0.6,IF(BA$3=Inputs!$CN5+2,0.4,IF(BA$3=Inputs!$CO5,0.2,IF(AND(BA$3&gt;=Inputs!$CL5,BA$3&lt;Inputs!$CM5),(BA$3-Inputs!$CL5+1)/(Inputs!$AI5+1),0)))))))))</f>
        <v>0</v>
      </c>
      <c r="BB7" s="27">
        <f>IF(AND(Inputs!$CO5=0,BB$3&gt;=Inputs!$CM5),1,IF(AND(BB$3&gt;=Inputs!$CM5,BB$3&lt;Inputs!$CN5),1,IF(AND(BB$3=Inputs!$CN5,BB$3=Inputs!$CO5),1,IF(OR(AND(BB$3=Inputs!$CN5+1,Inputs!$CN5=Inputs!$CO5),AND(BB$3=Inputs!$CN5+2,Inputs!$CN5=Inputs!$CO5)),0,IF(BB$3=Inputs!$CN5,0.8,IF(BB$3=Inputs!$CN5+1,0.6,IF(BB$3=Inputs!$CN5+2,0.4,IF(BB$3=Inputs!$CO5,0.2,IF(AND(BB$3&gt;=Inputs!$CL5,BB$3&lt;Inputs!$CM5),(BB$3-Inputs!$CL5+1)/(Inputs!$AI5+1),0)))))))))</f>
        <v>0</v>
      </c>
      <c r="BC7" s="27">
        <f>IF(AND(Inputs!$CO5=0,BC$3&gt;=Inputs!$CM5),1,IF(AND(BC$3&gt;=Inputs!$CM5,BC$3&lt;Inputs!$CN5),1,IF(AND(BC$3=Inputs!$CN5,BC$3=Inputs!$CO5),1,IF(OR(AND(BC$3=Inputs!$CN5+1,Inputs!$CN5=Inputs!$CO5),AND(BC$3=Inputs!$CN5+2,Inputs!$CN5=Inputs!$CO5)),0,IF(BC$3=Inputs!$CN5,0.8,IF(BC$3=Inputs!$CN5+1,0.6,IF(BC$3=Inputs!$CN5+2,0.4,IF(BC$3=Inputs!$CO5,0.2,IF(AND(BC$3&gt;=Inputs!$CL5,BC$3&lt;Inputs!$CM5),(BC$3-Inputs!$CL5+1)/(Inputs!$AI5+1),0)))))))))</f>
        <v>0</v>
      </c>
      <c r="BD7" s="27">
        <f>IF(AND(Inputs!$CO5=0,BD$3&gt;=Inputs!$CM5),1,IF(AND(BD$3&gt;=Inputs!$CM5,BD$3&lt;Inputs!$CN5),1,IF(AND(BD$3=Inputs!$CN5,BD$3=Inputs!$CO5),1,IF(OR(AND(BD$3=Inputs!$CN5+1,Inputs!$CN5=Inputs!$CO5),AND(BD$3=Inputs!$CN5+2,Inputs!$CN5=Inputs!$CO5)),0,IF(BD$3=Inputs!$CN5,0.8,IF(BD$3=Inputs!$CN5+1,0.6,IF(BD$3=Inputs!$CN5+2,0.4,IF(BD$3=Inputs!$CO5,0.2,IF(AND(BD$3&gt;=Inputs!$CL5,BD$3&lt;Inputs!$CM5),(BD$3-Inputs!$CL5+1)/(Inputs!$AI5+1),0)))))))))</f>
        <v>0</v>
      </c>
      <c r="BE7" s="27">
        <f>IF(AND(Inputs!$CO5=0,BE$3&gt;=Inputs!$CM5),1,IF(AND(BE$3&gt;=Inputs!$CM5,BE$3&lt;Inputs!$CN5),1,IF(AND(BE$3=Inputs!$CN5,BE$3=Inputs!$CO5),1,IF(OR(AND(BE$3=Inputs!$CN5+1,Inputs!$CN5=Inputs!$CO5),AND(BE$3=Inputs!$CN5+2,Inputs!$CN5=Inputs!$CO5)),0,IF(BE$3=Inputs!$CN5,0.8,IF(BE$3=Inputs!$CN5+1,0.6,IF(BE$3=Inputs!$CN5+2,0.4,IF(BE$3=Inputs!$CO5,0.2,IF(AND(BE$3&gt;=Inputs!$CL5,BE$3&lt;Inputs!$CM5),(BE$3-Inputs!$CL5+1)/(Inputs!$AI5+1),0)))))))))</f>
        <v>0</v>
      </c>
      <c r="BF7" s="27">
        <f>IF(AND(Inputs!$CO5=0,BF$3&gt;=Inputs!$CM5),1,IF(AND(BF$3&gt;=Inputs!$CM5,BF$3&lt;Inputs!$CN5),1,IF(AND(BF$3=Inputs!$CN5,BF$3=Inputs!$CO5),1,IF(OR(AND(BF$3=Inputs!$CN5+1,Inputs!$CN5=Inputs!$CO5),AND(BF$3=Inputs!$CN5+2,Inputs!$CN5=Inputs!$CO5)),0,IF(BF$3=Inputs!$CN5,0.8,IF(BF$3=Inputs!$CN5+1,0.6,IF(BF$3=Inputs!$CN5+2,0.4,IF(BF$3=Inputs!$CO5,0.2,IF(AND(BF$3&gt;=Inputs!$CL5,BF$3&lt;Inputs!$CM5),(BF$3-Inputs!$CL5+1)/(Inputs!$AI5+1),0)))))))))</f>
        <v>0</v>
      </c>
      <c r="BG7" s="27">
        <f>IF(AND(Inputs!$CO5=0,BG$3&gt;=Inputs!$CM5),1,IF(AND(BG$3&gt;=Inputs!$CM5,BG$3&lt;Inputs!$CN5),1,IF(AND(BG$3=Inputs!$CN5,BG$3=Inputs!$CO5),1,IF(OR(AND(BG$3=Inputs!$CN5+1,Inputs!$CN5=Inputs!$CO5),AND(BG$3=Inputs!$CN5+2,Inputs!$CN5=Inputs!$CO5)),0,IF(BG$3=Inputs!$CN5,0.8,IF(BG$3=Inputs!$CN5+1,0.6,IF(BG$3=Inputs!$CN5+2,0.4,IF(BG$3=Inputs!$CO5,0.2,IF(AND(BG$3&gt;=Inputs!$CL5,BG$3&lt;Inputs!$CM5),(BG$3-Inputs!$CL5+1)/(Inputs!$AI5+1),0)))))))))</f>
        <v>0</v>
      </c>
      <c r="BH7" s="27">
        <f>IF(AND(Inputs!$CO5=0,BH$3&gt;=Inputs!$CM5),1,IF(AND(BH$3&gt;=Inputs!$CM5,BH$3&lt;Inputs!$CN5),1,IF(AND(BH$3=Inputs!$CN5,BH$3=Inputs!$CO5),1,IF(OR(AND(BH$3=Inputs!$CN5+1,Inputs!$CN5=Inputs!$CO5),AND(BH$3=Inputs!$CN5+2,Inputs!$CN5=Inputs!$CO5)),0,IF(BH$3=Inputs!$CN5,0.8,IF(BH$3=Inputs!$CN5+1,0.6,IF(BH$3=Inputs!$CN5+2,0.4,IF(BH$3=Inputs!$CO5,0.2,IF(AND(BH$3&gt;=Inputs!$CL5,BH$3&lt;Inputs!$CM5),(BH$3-Inputs!$CL5+1)/(Inputs!$AI5+1),0)))))))))</f>
        <v>0</v>
      </c>
      <c r="BI7" s="27">
        <f>IF(AND(Inputs!$CO5=0,BI$3&gt;=Inputs!$CM5),1,IF(AND(BI$3&gt;=Inputs!$CM5,BI$3&lt;Inputs!$CN5),1,IF(AND(BI$3=Inputs!$CN5,BI$3=Inputs!$CO5),1,IF(OR(AND(BI$3=Inputs!$CN5+1,Inputs!$CN5=Inputs!$CO5),AND(BI$3=Inputs!$CN5+2,Inputs!$CN5=Inputs!$CO5)),0,IF(BI$3=Inputs!$CN5,0.8,IF(BI$3=Inputs!$CN5+1,0.6,IF(BI$3=Inputs!$CN5+2,0.4,IF(BI$3=Inputs!$CO5,0.2,IF(AND(BI$3&gt;=Inputs!$CL5,BI$3&lt;Inputs!$CM5),(BI$3-Inputs!$CL5+1)/(Inputs!$AI5+1),0)))))))))</f>
        <v>0</v>
      </c>
      <c r="BJ7" s="27">
        <f>IF(AND(Inputs!$CO5=0,BJ$3&gt;=Inputs!$CM5),1,IF(AND(BJ$3&gt;=Inputs!$CM5,BJ$3&lt;Inputs!$CN5),1,IF(AND(BJ$3=Inputs!$CN5,BJ$3=Inputs!$CO5),1,IF(OR(AND(BJ$3=Inputs!$CN5+1,Inputs!$CN5=Inputs!$CO5),AND(BJ$3=Inputs!$CN5+2,Inputs!$CN5=Inputs!$CO5)),0,IF(BJ$3=Inputs!$CN5,0.8,IF(BJ$3=Inputs!$CN5+1,0.6,IF(BJ$3=Inputs!$CN5+2,0.4,IF(BJ$3=Inputs!$CO5,0.2,IF(AND(BJ$3&gt;=Inputs!$CL5,BJ$3&lt;Inputs!$CM5),(BJ$3-Inputs!$CL5+1)/(Inputs!$AI5+1),0)))))))))</f>
        <v>0</v>
      </c>
      <c r="BK7" s="27">
        <f>IF(AND(Inputs!$CO5=0,BK$3&gt;=Inputs!$CM5),1,IF(AND(BK$3&gt;=Inputs!$CM5,BK$3&lt;Inputs!$CN5),1,IF(AND(BK$3=Inputs!$CN5,BK$3=Inputs!$CO5),1,IF(OR(AND(BK$3=Inputs!$CN5+1,Inputs!$CN5=Inputs!$CO5),AND(BK$3=Inputs!$CN5+2,Inputs!$CN5=Inputs!$CO5)),0,IF(BK$3=Inputs!$CN5,0.8,IF(BK$3=Inputs!$CN5+1,0.6,IF(BK$3=Inputs!$CN5+2,0.4,IF(BK$3=Inputs!$CO5,0.2,IF(AND(BK$3&gt;=Inputs!$CL5,BK$3&lt;Inputs!$CM5),(BK$3-Inputs!$CL5+1)/(Inputs!$AI5+1),0)))))))))</f>
        <v>0</v>
      </c>
      <c r="BL7" s="27">
        <f>IF(AND(Inputs!$CO5=0,BL$3&gt;=Inputs!$CM5),1,IF(AND(BL$3&gt;=Inputs!$CM5,BL$3&lt;Inputs!$CN5),1,IF(AND(BL$3=Inputs!$CN5,BL$3=Inputs!$CO5),1,IF(OR(AND(BL$3=Inputs!$CN5+1,Inputs!$CN5=Inputs!$CO5),AND(BL$3=Inputs!$CN5+2,Inputs!$CN5=Inputs!$CO5)),0,IF(BL$3=Inputs!$CN5,0.8,IF(BL$3=Inputs!$CN5+1,0.6,IF(BL$3=Inputs!$CN5+2,0.4,IF(BL$3=Inputs!$CO5,0.2,IF(AND(BL$3&gt;=Inputs!$CL5,BL$3&lt;Inputs!$CM5),(BL$3-Inputs!$CL5+1)/(Inputs!$AI5+1),0)))))))))</f>
        <v>0</v>
      </c>
      <c r="BM7" s="27">
        <f>IF(AND(Inputs!$CO5=0,BM$3&gt;=Inputs!$CM5),1,IF(AND(BM$3&gt;=Inputs!$CM5,BM$3&lt;Inputs!$CN5),1,IF(AND(BM$3=Inputs!$CN5,BM$3=Inputs!$CO5),1,IF(OR(AND(BM$3=Inputs!$CN5+1,Inputs!$CN5=Inputs!$CO5),AND(BM$3=Inputs!$CN5+2,Inputs!$CN5=Inputs!$CO5)),0,IF(BM$3=Inputs!$CN5,0.8,IF(BM$3=Inputs!$CN5+1,0.6,IF(BM$3=Inputs!$CN5+2,0.4,IF(BM$3=Inputs!$CO5,0.2,IF(AND(BM$3&gt;=Inputs!$CL5,BM$3&lt;Inputs!$CM5),(BM$3-Inputs!$CL5+1)/(Inputs!$AI5+1),0)))))))))</f>
        <v>0</v>
      </c>
    </row>
    <row r="8" spans="1:65">
      <c r="A8" s="99" t="str">
        <f>IF(Inputs!A6="","",Inputs!A6)</f>
        <v/>
      </c>
      <c r="B8" s="117" t="str">
        <f>IF(Inputs!B6="","",Inputs!B6)</f>
        <v/>
      </c>
      <c r="C8" s="292"/>
      <c r="D8" s="292"/>
      <c r="E8" s="292"/>
      <c r="F8" s="292"/>
      <c r="G8" s="292"/>
      <c r="H8" s="292"/>
      <c r="I8" s="292"/>
      <c r="J8" s="292"/>
      <c r="K8" s="292"/>
      <c r="L8" s="292"/>
      <c r="M8" s="292"/>
      <c r="N8" s="292"/>
      <c r="O8" s="292"/>
      <c r="P8" s="292"/>
      <c r="Q8" s="292"/>
      <c r="R8" s="292"/>
      <c r="S8" s="292"/>
      <c r="T8" s="292"/>
      <c r="U8" s="292"/>
      <c r="V8" s="292"/>
      <c r="W8" s="292"/>
      <c r="X8" s="292"/>
      <c r="Y8" s="292"/>
      <c r="Z8" s="292"/>
      <c r="AA8" s="292"/>
      <c r="AB8" s="292"/>
      <c r="AC8" s="292"/>
      <c r="AD8" s="292"/>
      <c r="AE8" s="292"/>
      <c r="AF8" s="292"/>
      <c r="AG8" s="104">
        <f>AF8</f>
        <v>0</v>
      </c>
      <c r="AH8" s="109">
        <f t="shared" ref="AH8:AH71" si="1">IFERROR(AG8/$Q$5,"")</f>
        <v>0</v>
      </c>
      <c r="AJ8" s="27">
        <f>IF(AND(Inputs!$CO6=0,AJ$3&gt;=Inputs!$CM6),1,IF(AND(AJ$3&gt;=Inputs!$CM6,AJ$3&lt;Inputs!$CN6),1,IF(AND(AJ$3=Inputs!$CN6,AJ$3=Inputs!$CO6),1,IF(OR(AND(AJ$3=Inputs!$CN6+1,Inputs!$CN6=Inputs!$CO6),AND(AJ$3=Inputs!$CN6+2,Inputs!$CN6=Inputs!$CO6)),0,IF(AJ$3=Inputs!$CN6,0.8,IF(AJ$3=Inputs!$CN6+1,0.6,IF(AJ$3=Inputs!$CN6+2,0.4,IF(AJ$3=Inputs!$CO6,0.2,IF(AND(AJ$3&gt;=Inputs!$CL6,AJ$3&lt;Inputs!$CM6),(AJ$3-Inputs!$CL6+1)/(Inputs!$AI6+1),0)))))))))</f>
        <v>1</v>
      </c>
      <c r="AK8" s="27">
        <f>IF(AND(Inputs!$CO6=0,AK$3&gt;=Inputs!$CM6),1,IF(AND(AK$3&gt;=Inputs!$CM6,AK$3&lt;Inputs!$CN6),1,IF(AND(AK$3=Inputs!$CN6,AK$3=Inputs!$CO6),1,IF(OR(AND(AK$3=Inputs!$CN6+1,Inputs!$CN6=Inputs!$CO6),AND(AK$3=Inputs!$CN6+2,Inputs!$CN6=Inputs!$CO6)),0,IF(AK$3=Inputs!$CN6,0.8,IF(AK$3=Inputs!$CN6+1,0.6,IF(AK$3=Inputs!$CN6+2,0.4,IF(AK$3=Inputs!$CO6,0.2,IF(AND(AK$3&gt;=Inputs!$CL6,AK$3&lt;Inputs!$CM6),(AK$3-Inputs!$CL6+1)/(Inputs!$AI6+1),0)))))))))</f>
        <v>1</v>
      </c>
      <c r="AL8" s="27">
        <f>IF(AND(Inputs!$CO6=0,AL$3&gt;=Inputs!$CM6),1,IF(AND(AL$3&gt;=Inputs!$CM6,AL$3&lt;Inputs!$CN6),1,IF(AND(AL$3=Inputs!$CN6,AL$3=Inputs!$CO6),1,IF(OR(AND(AL$3=Inputs!$CN6+1,Inputs!$CN6=Inputs!$CO6),AND(AL$3=Inputs!$CN6+2,Inputs!$CN6=Inputs!$CO6)),0,IF(AL$3=Inputs!$CN6,0.8,IF(AL$3=Inputs!$CN6+1,0.6,IF(AL$3=Inputs!$CN6+2,0.4,IF(AL$3=Inputs!$CO6,0.2,IF(AND(AL$3&gt;=Inputs!$CL6,AL$3&lt;Inputs!$CM6),(AL$3-Inputs!$CL6+1)/(Inputs!$AI6+1),0)))))))))</f>
        <v>1</v>
      </c>
      <c r="AM8" s="27">
        <f>IF(AND(Inputs!$CO6=0,AM$3&gt;=Inputs!$CM6),1,IF(AND(AM$3&gt;=Inputs!$CM6,AM$3&lt;Inputs!$CN6),1,IF(AND(AM$3=Inputs!$CN6,AM$3=Inputs!$CO6),1,IF(OR(AND(AM$3=Inputs!$CN6+1,Inputs!$CN6=Inputs!$CO6),AND(AM$3=Inputs!$CN6+2,Inputs!$CN6=Inputs!$CO6)),0,IF(AM$3=Inputs!$CN6,0.8,IF(AM$3=Inputs!$CN6+1,0.6,IF(AM$3=Inputs!$CN6+2,0.4,IF(AM$3=Inputs!$CO6,0.2,IF(AND(AM$3&gt;=Inputs!$CL6,AM$3&lt;Inputs!$CM6),(AM$3-Inputs!$CL6+1)/(Inputs!$AI6+1),0)))))))))</f>
        <v>1</v>
      </c>
      <c r="AN8" s="27">
        <f>IF(AND(Inputs!$CO6=0,AN$3&gt;=Inputs!$CM6),1,IF(AND(AN$3&gt;=Inputs!$CM6,AN$3&lt;Inputs!$CN6),1,IF(AND(AN$3=Inputs!$CN6,AN$3=Inputs!$CO6),1,IF(OR(AND(AN$3=Inputs!$CN6+1,Inputs!$CN6=Inputs!$CO6),AND(AN$3=Inputs!$CN6+2,Inputs!$CN6=Inputs!$CO6)),0,IF(AN$3=Inputs!$CN6,0.8,IF(AN$3=Inputs!$CN6+1,0.6,IF(AN$3=Inputs!$CN6+2,0.4,IF(AN$3=Inputs!$CO6,0.2,IF(AND(AN$3&gt;=Inputs!$CL6,AN$3&lt;Inputs!$CM6),(AN$3-Inputs!$CL6+1)/(Inputs!$AI6+1),0)))))))))</f>
        <v>1</v>
      </c>
      <c r="AO8" s="27">
        <f>IF(AND(Inputs!$CO6=0,AO$3&gt;=Inputs!$CM6),1,IF(AND(AO$3&gt;=Inputs!$CM6,AO$3&lt;Inputs!$CN6),1,IF(AND(AO$3=Inputs!$CN6,AO$3=Inputs!$CO6),1,IF(OR(AND(AO$3=Inputs!$CN6+1,Inputs!$CN6=Inputs!$CO6),AND(AO$3=Inputs!$CN6+2,Inputs!$CN6=Inputs!$CO6)),0,IF(AO$3=Inputs!$CN6,0.8,IF(AO$3=Inputs!$CN6+1,0.6,IF(AO$3=Inputs!$CN6+2,0.4,IF(AO$3=Inputs!$CO6,0.2,IF(AND(AO$3&gt;=Inputs!$CL6,AO$3&lt;Inputs!$CM6),(AO$3-Inputs!$CL6+1)/(Inputs!$AI6+1),0)))))))))</f>
        <v>1</v>
      </c>
      <c r="AP8" s="27">
        <f>IF(AND(Inputs!$CO6=0,AP$3&gt;=Inputs!$CM6),1,IF(AND(AP$3&gt;=Inputs!$CM6,AP$3&lt;Inputs!$CN6),1,IF(AND(AP$3=Inputs!$CN6,AP$3=Inputs!$CO6),1,IF(OR(AND(AP$3=Inputs!$CN6+1,Inputs!$CN6=Inputs!$CO6),AND(AP$3=Inputs!$CN6+2,Inputs!$CN6=Inputs!$CO6)),0,IF(AP$3=Inputs!$CN6,0.8,IF(AP$3=Inputs!$CN6+1,0.6,IF(AP$3=Inputs!$CN6+2,0.4,IF(AP$3=Inputs!$CO6,0.2,IF(AND(AP$3&gt;=Inputs!$CL6,AP$3&lt;Inputs!$CM6),(AP$3-Inputs!$CL6+1)/(Inputs!$AI6+1),0)))))))))</f>
        <v>1</v>
      </c>
      <c r="AQ8" s="27">
        <f>IF(AND(Inputs!$CO6=0,AQ$3&gt;=Inputs!$CM6),1,IF(AND(AQ$3&gt;=Inputs!$CM6,AQ$3&lt;Inputs!$CN6),1,IF(AND(AQ$3=Inputs!$CN6,AQ$3=Inputs!$CO6),1,IF(OR(AND(AQ$3=Inputs!$CN6+1,Inputs!$CN6=Inputs!$CO6),AND(AQ$3=Inputs!$CN6+2,Inputs!$CN6=Inputs!$CO6)),0,IF(AQ$3=Inputs!$CN6,0.8,IF(AQ$3=Inputs!$CN6+1,0.6,IF(AQ$3=Inputs!$CN6+2,0.4,IF(AQ$3=Inputs!$CO6,0.2,IF(AND(AQ$3&gt;=Inputs!$CL6,AQ$3&lt;Inputs!$CM6),(AQ$3-Inputs!$CL6+1)/(Inputs!$AI6+1),0)))))))))</f>
        <v>1</v>
      </c>
      <c r="AR8" s="27">
        <f>IF(AND(Inputs!$CO6=0,AR$3&gt;=Inputs!$CM6),1,IF(AND(AR$3&gt;=Inputs!$CM6,AR$3&lt;Inputs!$CN6),1,IF(AND(AR$3=Inputs!$CN6,AR$3=Inputs!$CO6),1,IF(OR(AND(AR$3=Inputs!$CN6+1,Inputs!$CN6=Inputs!$CO6),AND(AR$3=Inputs!$CN6+2,Inputs!$CN6=Inputs!$CO6)),0,IF(AR$3=Inputs!$CN6,0.8,IF(AR$3=Inputs!$CN6+1,0.6,IF(AR$3=Inputs!$CN6+2,0.4,IF(AR$3=Inputs!$CO6,0.2,IF(AND(AR$3&gt;=Inputs!$CL6,AR$3&lt;Inputs!$CM6),(AR$3-Inputs!$CL6+1)/(Inputs!$AI6+1),0)))))))))</f>
        <v>1</v>
      </c>
      <c r="AS8" s="27">
        <f>IF(AND(Inputs!$CO6=0,AS$3&gt;=Inputs!$CM6),1,IF(AND(AS$3&gt;=Inputs!$CM6,AS$3&lt;Inputs!$CN6),1,IF(AND(AS$3=Inputs!$CN6,AS$3=Inputs!$CO6),1,IF(OR(AND(AS$3=Inputs!$CN6+1,Inputs!$CN6=Inputs!$CO6),AND(AS$3=Inputs!$CN6+2,Inputs!$CN6=Inputs!$CO6)),0,IF(AS$3=Inputs!$CN6,0.8,IF(AS$3=Inputs!$CN6+1,0.6,IF(AS$3=Inputs!$CN6+2,0.4,IF(AS$3=Inputs!$CO6,0.2,IF(AND(AS$3&gt;=Inputs!$CL6,AS$3&lt;Inputs!$CM6),(AS$3-Inputs!$CL6+1)/(Inputs!$AI6+1),0)))))))))</f>
        <v>1</v>
      </c>
      <c r="AT8" s="27">
        <f>IF(AND(Inputs!$CO6=0,AT$3&gt;=Inputs!$CM6),1,IF(AND(AT$3&gt;=Inputs!$CM6,AT$3&lt;Inputs!$CN6),1,IF(AND(AT$3=Inputs!$CN6,AT$3=Inputs!$CO6),1,IF(OR(AND(AT$3=Inputs!$CN6+1,Inputs!$CN6=Inputs!$CO6),AND(AT$3=Inputs!$CN6+2,Inputs!$CN6=Inputs!$CO6)),0,IF(AT$3=Inputs!$CN6,0.8,IF(AT$3=Inputs!$CN6+1,0.6,IF(AT$3=Inputs!$CN6+2,0.4,IF(AT$3=Inputs!$CO6,0.2,IF(AND(AT$3&gt;=Inputs!$CL6,AT$3&lt;Inputs!$CM6),(AT$3-Inputs!$CL6+1)/(Inputs!$AI6+1),0)))))))))</f>
        <v>1</v>
      </c>
      <c r="AU8" s="27">
        <f>IF(AND(Inputs!$CO6=0,AU$3&gt;=Inputs!$CM6),1,IF(AND(AU$3&gt;=Inputs!$CM6,AU$3&lt;Inputs!$CN6),1,IF(AND(AU$3=Inputs!$CN6,AU$3=Inputs!$CO6),1,IF(OR(AND(AU$3=Inputs!$CN6+1,Inputs!$CN6=Inputs!$CO6),AND(AU$3=Inputs!$CN6+2,Inputs!$CN6=Inputs!$CO6)),0,IF(AU$3=Inputs!$CN6,0.8,IF(AU$3=Inputs!$CN6+1,0.6,IF(AU$3=Inputs!$CN6+2,0.4,IF(AU$3=Inputs!$CO6,0.2,IF(AND(AU$3&gt;=Inputs!$CL6,AU$3&lt;Inputs!$CM6),(AU$3-Inputs!$CL6+1)/(Inputs!$AI6+1),0)))))))))</f>
        <v>1</v>
      </c>
      <c r="AV8" s="27">
        <f>IF(AND(Inputs!$CO6=0,AV$3&gt;=Inputs!$CM6),1,IF(AND(AV$3&gt;=Inputs!$CM6,AV$3&lt;Inputs!$CN6),1,IF(AND(AV$3=Inputs!$CN6,AV$3=Inputs!$CO6),1,IF(OR(AND(AV$3=Inputs!$CN6+1,Inputs!$CN6=Inputs!$CO6),AND(AV$3=Inputs!$CN6+2,Inputs!$CN6=Inputs!$CO6)),0,IF(AV$3=Inputs!$CN6,0.8,IF(AV$3=Inputs!$CN6+1,0.6,IF(AV$3=Inputs!$CN6+2,0.4,IF(AV$3=Inputs!$CO6,0.2,IF(AND(AV$3&gt;=Inputs!$CL6,AV$3&lt;Inputs!$CM6),(AV$3-Inputs!$CL6+1)/(Inputs!$AI6+1),0)))))))))</f>
        <v>1</v>
      </c>
      <c r="AW8" s="27">
        <f>IF(AND(Inputs!$CO6=0,AW$3&gt;=Inputs!$CM6),1,IF(AND(AW$3&gt;=Inputs!$CM6,AW$3&lt;Inputs!$CN6),1,IF(AND(AW$3=Inputs!$CN6,AW$3=Inputs!$CO6),1,IF(OR(AND(AW$3=Inputs!$CN6+1,Inputs!$CN6=Inputs!$CO6),AND(AW$3=Inputs!$CN6+2,Inputs!$CN6=Inputs!$CO6)),0,IF(AW$3=Inputs!$CN6,0.8,IF(AW$3=Inputs!$CN6+1,0.6,IF(AW$3=Inputs!$CN6+2,0.4,IF(AW$3=Inputs!$CO6,0.2,IF(AND(AW$3&gt;=Inputs!$CL6,AW$3&lt;Inputs!$CM6),(AW$3-Inputs!$CL6+1)/(Inputs!$AI6+1),0)))))))))</f>
        <v>1</v>
      </c>
      <c r="AX8" s="27">
        <f>IF(AND(Inputs!$CO6=0,AX$3&gt;=Inputs!$CM6),1,IF(AND(AX$3&gt;=Inputs!$CM6,AX$3&lt;Inputs!$CN6),1,IF(AND(AX$3=Inputs!$CN6,AX$3=Inputs!$CO6),1,IF(OR(AND(AX$3=Inputs!$CN6+1,Inputs!$CN6=Inputs!$CO6),AND(AX$3=Inputs!$CN6+2,Inputs!$CN6=Inputs!$CO6)),0,IF(AX$3=Inputs!$CN6,0.8,IF(AX$3=Inputs!$CN6+1,0.6,IF(AX$3=Inputs!$CN6+2,0.4,IF(AX$3=Inputs!$CO6,0.2,IF(AND(AX$3&gt;=Inputs!$CL6,AX$3&lt;Inputs!$CM6),(AX$3-Inputs!$CL6+1)/(Inputs!$AI6+1),0)))))))))</f>
        <v>1</v>
      </c>
      <c r="AY8" s="27">
        <f>IF(AND(Inputs!$CO6=0,AY$3&gt;=Inputs!$CM6),1,IF(AND(AY$3&gt;=Inputs!$CM6,AY$3&lt;Inputs!$CN6),1,IF(AND(AY$3=Inputs!$CN6,AY$3=Inputs!$CO6),1,IF(OR(AND(AY$3=Inputs!$CN6+1,Inputs!$CN6=Inputs!$CO6),AND(AY$3=Inputs!$CN6+2,Inputs!$CN6=Inputs!$CO6)),0,IF(AY$3=Inputs!$CN6,0.8,IF(AY$3=Inputs!$CN6+1,0.6,IF(AY$3=Inputs!$CN6+2,0.4,IF(AY$3=Inputs!$CO6,0.2,IF(AND(AY$3&gt;=Inputs!$CL6,AY$3&lt;Inputs!$CM6),(AY$3-Inputs!$CL6+1)/(Inputs!$AI6+1),0)))))))))</f>
        <v>1</v>
      </c>
      <c r="AZ8" s="27">
        <f>IF(AND(Inputs!$CO6=0,AZ$3&gt;=Inputs!$CM6),1,IF(AND(AZ$3&gt;=Inputs!$CM6,AZ$3&lt;Inputs!$CN6),1,IF(AND(AZ$3=Inputs!$CN6,AZ$3=Inputs!$CO6),1,IF(OR(AND(AZ$3=Inputs!$CN6+1,Inputs!$CN6=Inputs!$CO6),AND(AZ$3=Inputs!$CN6+2,Inputs!$CN6=Inputs!$CO6)),0,IF(AZ$3=Inputs!$CN6,0.8,IF(AZ$3=Inputs!$CN6+1,0.6,IF(AZ$3=Inputs!$CN6+2,0.4,IF(AZ$3=Inputs!$CO6,0.2,IF(AND(AZ$3&gt;=Inputs!$CL6,AZ$3&lt;Inputs!$CM6),(AZ$3-Inputs!$CL6+1)/(Inputs!$AI6+1),0)))))))))</f>
        <v>1</v>
      </c>
      <c r="BA8" s="27">
        <f>IF(AND(Inputs!$CO6=0,BA$3&gt;=Inputs!$CM6),1,IF(AND(BA$3&gt;=Inputs!$CM6,BA$3&lt;Inputs!$CN6),1,IF(AND(BA$3=Inputs!$CN6,BA$3=Inputs!$CO6),1,IF(OR(AND(BA$3=Inputs!$CN6+1,Inputs!$CN6=Inputs!$CO6),AND(BA$3=Inputs!$CN6+2,Inputs!$CN6=Inputs!$CO6)),0,IF(BA$3=Inputs!$CN6,0.8,IF(BA$3=Inputs!$CN6+1,0.6,IF(BA$3=Inputs!$CN6+2,0.4,IF(BA$3=Inputs!$CO6,0.2,IF(AND(BA$3&gt;=Inputs!$CL6,BA$3&lt;Inputs!$CM6),(BA$3-Inputs!$CL6+1)/(Inputs!$AI6+1),0)))))))))</f>
        <v>1</v>
      </c>
      <c r="BB8" s="27">
        <f>IF(AND(Inputs!$CO6=0,BB$3&gt;=Inputs!$CM6),1,IF(AND(BB$3&gt;=Inputs!$CM6,BB$3&lt;Inputs!$CN6),1,IF(AND(BB$3=Inputs!$CN6,BB$3=Inputs!$CO6),1,IF(OR(AND(BB$3=Inputs!$CN6+1,Inputs!$CN6=Inputs!$CO6),AND(BB$3=Inputs!$CN6+2,Inputs!$CN6=Inputs!$CO6)),0,IF(BB$3=Inputs!$CN6,0.8,IF(BB$3=Inputs!$CN6+1,0.6,IF(BB$3=Inputs!$CN6+2,0.4,IF(BB$3=Inputs!$CO6,0.2,IF(AND(BB$3&gt;=Inputs!$CL6,BB$3&lt;Inputs!$CM6),(BB$3-Inputs!$CL6+1)/(Inputs!$AI6+1),0)))))))))</f>
        <v>1</v>
      </c>
      <c r="BC8" s="27">
        <f>IF(AND(Inputs!$CO6=0,BC$3&gt;=Inputs!$CM6),1,IF(AND(BC$3&gt;=Inputs!$CM6,BC$3&lt;Inputs!$CN6),1,IF(AND(BC$3=Inputs!$CN6,BC$3=Inputs!$CO6),1,IF(OR(AND(BC$3=Inputs!$CN6+1,Inputs!$CN6=Inputs!$CO6),AND(BC$3=Inputs!$CN6+2,Inputs!$CN6=Inputs!$CO6)),0,IF(BC$3=Inputs!$CN6,0.8,IF(BC$3=Inputs!$CN6+1,0.6,IF(BC$3=Inputs!$CN6+2,0.4,IF(BC$3=Inputs!$CO6,0.2,IF(AND(BC$3&gt;=Inputs!$CL6,BC$3&lt;Inputs!$CM6),(BC$3-Inputs!$CL6+1)/(Inputs!$AI6+1),0)))))))))</f>
        <v>1</v>
      </c>
      <c r="BD8" s="27">
        <f>IF(AND(Inputs!$CO6=0,BD$3&gt;=Inputs!$CM6),1,IF(AND(BD$3&gt;=Inputs!$CM6,BD$3&lt;Inputs!$CN6),1,IF(AND(BD$3=Inputs!$CN6,BD$3=Inputs!$CO6),1,IF(OR(AND(BD$3=Inputs!$CN6+1,Inputs!$CN6=Inputs!$CO6),AND(BD$3=Inputs!$CN6+2,Inputs!$CN6=Inputs!$CO6)),0,IF(BD$3=Inputs!$CN6,0.8,IF(BD$3=Inputs!$CN6+1,0.6,IF(BD$3=Inputs!$CN6+2,0.4,IF(BD$3=Inputs!$CO6,0.2,IF(AND(BD$3&gt;=Inputs!$CL6,BD$3&lt;Inputs!$CM6),(BD$3-Inputs!$CL6+1)/(Inputs!$AI6+1),0)))))))))</f>
        <v>1</v>
      </c>
      <c r="BE8" s="27">
        <f>IF(AND(Inputs!$CO6=0,BE$3&gt;=Inputs!$CM6),1,IF(AND(BE$3&gt;=Inputs!$CM6,BE$3&lt;Inputs!$CN6),1,IF(AND(BE$3=Inputs!$CN6,BE$3=Inputs!$CO6),1,IF(OR(AND(BE$3=Inputs!$CN6+1,Inputs!$CN6=Inputs!$CO6),AND(BE$3=Inputs!$CN6+2,Inputs!$CN6=Inputs!$CO6)),0,IF(BE$3=Inputs!$CN6,0.8,IF(BE$3=Inputs!$CN6+1,0.6,IF(BE$3=Inputs!$CN6+2,0.4,IF(BE$3=Inputs!$CO6,0.2,IF(AND(BE$3&gt;=Inputs!$CL6,BE$3&lt;Inputs!$CM6),(BE$3-Inputs!$CL6+1)/(Inputs!$AI6+1),0)))))))))</f>
        <v>1</v>
      </c>
      <c r="BF8" s="27">
        <f>IF(AND(Inputs!$CO6=0,BF$3&gt;=Inputs!$CM6),1,IF(AND(BF$3&gt;=Inputs!$CM6,BF$3&lt;Inputs!$CN6),1,IF(AND(BF$3=Inputs!$CN6,BF$3=Inputs!$CO6),1,IF(OR(AND(BF$3=Inputs!$CN6+1,Inputs!$CN6=Inputs!$CO6),AND(BF$3=Inputs!$CN6+2,Inputs!$CN6=Inputs!$CO6)),0,IF(BF$3=Inputs!$CN6,0.8,IF(BF$3=Inputs!$CN6+1,0.6,IF(BF$3=Inputs!$CN6+2,0.4,IF(BF$3=Inputs!$CO6,0.2,IF(AND(BF$3&gt;=Inputs!$CL6,BF$3&lt;Inputs!$CM6),(BF$3-Inputs!$CL6+1)/(Inputs!$AI6+1),0)))))))))</f>
        <v>1</v>
      </c>
      <c r="BG8" s="27">
        <f>IF(AND(Inputs!$CO6=0,BG$3&gt;=Inputs!$CM6),1,IF(AND(BG$3&gt;=Inputs!$CM6,BG$3&lt;Inputs!$CN6),1,IF(AND(BG$3=Inputs!$CN6,BG$3=Inputs!$CO6),1,IF(OR(AND(BG$3=Inputs!$CN6+1,Inputs!$CN6=Inputs!$CO6),AND(BG$3=Inputs!$CN6+2,Inputs!$CN6=Inputs!$CO6)),0,IF(BG$3=Inputs!$CN6,0.8,IF(BG$3=Inputs!$CN6+1,0.6,IF(BG$3=Inputs!$CN6+2,0.4,IF(BG$3=Inputs!$CO6,0.2,IF(AND(BG$3&gt;=Inputs!$CL6,BG$3&lt;Inputs!$CM6),(BG$3-Inputs!$CL6+1)/(Inputs!$AI6+1),0)))))))))</f>
        <v>1</v>
      </c>
      <c r="BH8" s="27">
        <f>IF(AND(Inputs!$CO6=0,BH$3&gt;=Inputs!$CM6),1,IF(AND(BH$3&gt;=Inputs!$CM6,BH$3&lt;Inputs!$CN6),1,IF(AND(BH$3=Inputs!$CN6,BH$3=Inputs!$CO6),1,IF(OR(AND(BH$3=Inputs!$CN6+1,Inputs!$CN6=Inputs!$CO6),AND(BH$3=Inputs!$CN6+2,Inputs!$CN6=Inputs!$CO6)),0,IF(BH$3=Inputs!$CN6,0.8,IF(BH$3=Inputs!$CN6+1,0.6,IF(BH$3=Inputs!$CN6+2,0.4,IF(BH$3=Inputs!$CO6,0.2,IF(AND(BH$3&gt;=Inputs!$CL6,BH$3&lt;Inputs!$CM6),(BH$3-Inputs!$CL6+1)/(Inputs!$AI6+1),0)))))))))</f>
        <v>1</v>
      </c>
      <c r="BI8" s="27">
        <f>IF(AND(Inputs!$CO6=0,BI$3&gt;=Inputs!$CM6),1,IF(AND(BI$3&gt;=Inputs!$CM6,BI$3&lt;Inputs!$CN6),1,IF(AND(BI$3=Inputs!$CN6,BI$3=Inputs!$CO6),1,IF(OR(AND(BI$3=Inputs!$CN6+1,Inputs!$CN6=Inputs!$CO6),AND(BI$3=Inputs!$CN6+2,Inputs!$CN6=Inputs!$CO6)),0,IF(BI$3=Inputs!$CN6,0.8,IF(BI$3=Inputs!$CN6+1,0.6,IF(BI$3=Inputs!$CN6+2,0.4,IF(BI$3=Inputs!$CO6,0.2,IF(AND(BI$3&gt;=Inputs!$CL6,BI$3&lt;Inputs!$CM6),(BI$3-Inputs!$CL6+1)/(Inputs!$AI6+1),0)))))))))</f>
        <v>1</v>
      </c>
      <c r="BJ8" s="27">
        <f>IF(AND(Inputs!$CO6=0,BJ$3&gt;=Inputs!$CM6),1,IF(AND(BJ$3&gt;=Inputs!$CM6,BJ$3&lt;Inputs!$CN6),1,IF(AND(BJ$3=Inputs!$CN6,BJ$3=Inputs!$CO6),1,IF(OR(AND(BJ$3=Inputs!$CN6+1,Inputs!$CN6=Inputs!$CO6),AND(BJ$3=Inputs!$CN6+2,Inputs!$CN6=Inputs!$CO6)),0,IF(BJ$3=Inputs!$CN6,0.8,IF(BJ$3=Inputs!$CN6+1,0.6,IF(BJ$3=Inputs!$CN6+2,0.4,IF(BJ$3=Inputs!$CO6,0.2,IF(AND(BJ$3&gt;=Inputs!$CL6,BJ$3&lt;Inputs!$CM6),(BJ$3-Inputs!$CL6+1)/(Inputs!$AI6+1),0)))))))))</f>
        <v>1</v>
      </c>
      <c r="BK8" s="27">
        <f>IF(AND(Inputs!$CO6=0,BK$3&gt;=Inputs!$CM6),1,IF(AND(BK$3&gt;=Inputs!$CM6,BK$3&lt;Inputs!$CN6),1,IF(AND(BK$3=Inputs!$CN6,BK$3=Inputs!$CO6),1,IF(OR(AND(BK$3=Inputs!$CN6+1,Inputs!$CN6=Inputs!$CO6),AND(BK$3=Inputs!$CN6+2,Inputs!$CN6=Inputs!$CO6)),0,IF(BK$3=Inputs!$CN6,0.8,IF(BK$3=Inputs!$CN6+1,0.6,IF(BK$3=Inputs!$CN6+2,0.4,IF(BK$3=Inputs!$CO6,0.2,IF(AND(BK$3&gt;=Inputs!$CL6,BK$3&lt;Inputs!$CM6),(BK$3-Inputs!$CL6+1)/(Inputs!$AI6+1),0)))))))))</f>
        <v>1</v>
      </c>
      <c r="BL8" s="27">
        <f>IF(AND(Inputs!$CO6=0,BL$3&gt;=Inputs!$CM6),1,IF(AND(BL$3&gt;=Inputs!$CM6,BL$3&lt;Inputs!$CN6),1,IF(AND(BL$3=Inputs!$CN6,BL$3=Inputs!$CO6),1,IF(OR(AND(BL$3=Inputs!$CN6+1,Inputs!$CN6=Inputs!$CO6),AND(BL$3=Inputs!$CN6+2,Inputs!$CN6=Inputs!$CO6)),0,IF(BL$3=Inputs!$CN6,0.8,IF(BL$3=Inputs!$CN6+1,0.6,IF(BL$3=Inputs!$CN6+2,0.4,IF(BL$3=Inputs!$CO6,0.2,IF(AND(BL$3&gt;=Inputs!$CL6,BL$3&lt;Inputs!$CM6),(BL$3-Inputs!$CL6+1)/(Inputs!$AI6+1),0)))))))))</f>
        <v>1</v>
      </c>
      <c r="BM8" s="27">
        <f>IF(AND(Inputs!$CO6=0,BM$3&gt;=Inputs!$CM6),1,IF(AND(BM$3&gt;=Inputs!$CM6,BM$3&lt;Inputs!$CN6),1,IF(AND(BM$3=Inputs!$CN6,BM$3=Inputs!$CO6),1,IF(OR(AND(BM$3=Inputs!$CN6+1,Inputs!$CN6=Inputs!$CO6),AND(BM$3=Inputs!$CN6+2,Inputs!$CN6=Inputs!$CO6)),0,IF(BM$3=Inputs!$CN6,0.8,IF(BM$3=Inputs!$CN6+1,0.6,IF(BM$3=Inputs!$CN6+2,0.4,IF(BM$3=Inputs!$CO6,0.2,IF(AND(BM$3&gt;=Inputs!$CL6,BM$3&lt;Inputs!$CM6),(BM$3-Inputs!$CL6+1)/(Inputs!$AI6+1),0)))))))))</f>
        <v>1</v>
      </c>
    </row>
    <row r="9" spans="1:65">
      <c r="A9" s="99" t="str">
        <f>IF(Inputs!A7="","",Inputs!A7)</f>
        <v/>
      </c>
      <c r="B9" s="117" t="str">
        <f>IF(Inputs!B7="","",Inputs!B7)</f>
        <v/>
      </c>
      <c r="C9" s="292"/>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c r="AD9" s="292"/>
      <c r="AE9" s="292"/>
      <c r="AF9" s="292"/>
      <c r="AG9" s="104">
        <f t="shared" ref="AG9:AG25" si="2">AF9</f>
        <v>0</v>
      </c>
      <c r="AH9" s="109">
        <f t="shared" si="1"/>
        <v>0</v>
      </c>
      <c r="AJ9" s="27">
        <f>IF(AND(Inputs!$CO7=0,AJ$3&gt;=Inputs!$CM7),1,IF(AND(AJ$3&gt;=Inputs!$CM7,AJ$3&lt;Inputs!$CN7),1,IF(AND(AJ$3=Inputs!$CN7,AJ$3=Inputs!$CO7),1,IF(OR(AND(AJ$3=Inputs!$CN7+1,Inputs!$CN7=Inputs!$CO7),AND(AJ$3=Inputs!$CN7+2,Inputs!$CN7=Inputs!$CO7)),0,IF(AJ$3=Inputs!$CN7,0.8,IF(AJ$3=Inputs!$CN7+1,0.6,IF(AJ$3=Inputs!$CN7+2,0.4,IF(AJ$3=Inputs!$CO7,0.2,IF(AND(AJ$3&gt;=Inputs!$CL7,AJ$3&lt;Inputs!$CM7),(AJ$3-Inputs!$CL7+1)/(Inputs!$AI7+1),0)))))))))</f>
        <v>1</v>
      </c>
      <c r="AK9" s="27">
        <f>IF(AND(Inputs!$CO7=0,AK$3&gt;=Inputs!$CM7),1,IF(AND(AK$3&gt;=Inputs!$CM7,AK$3&lt;Inputs!$CN7),1,IF(AND(AK$3=Inputs!$CN7,AK$3=Inputs!$CO7),1,IF(OR(AND(AK$3=Inputs!$CN7+1,Inputs!$CN7=Inputs!$CO7),AND(AK$3=Inputs!$CN7+2,Inputs!$CN7=Inputs!$CO7)),0,IF(AK$3=Inputs!$CN7,0.8,IF(AK$3=Inputs!$CN7+1,0.6,IF(AK$3=Inputs!$CN7+2,0.4,IF(AK$3=Inputs!$CO7,0.2,IF(AND(AK$3&gt;=Inputs!$CL7,AK$3&lt;Inputs!$CM7),(AK$3-Inputs!$CL7+1)/(Inputs!$AI7+1),0)))))))))</f>
        <v>1</v>
      </c>
      <c r="AL9" s="27">
        <f>IF(AND(Inputs!$CO7=0,AL$3&gt;=Inputs!$CM7),1,IF(AND(AL$3&gt;=Inputs!$CM7,AL$3&lt;Inputs!$CN7),1,IF(AND(AL$3=Inputs!$CN7,AL$3=Inputs!$CO7),1,IF(OR(AND(AL$3=Inputs!$CN7+1,Inputs!$CN7=Inputs!$CO7),AND(AL$3=Inputs!$CN7+2,Inputs!$CN7=Inputs!$CO7)),0,IF(AL$3=Inputs!$CN7,0.8,IF(AL$3=Inputs!$CN7+1,0.6,IF(AL$3=Inputs!$CN7+2,0.4,IF(AL$3=Inputs!$CO7,0.2,IF(AND(AL$3&gt;=Inputs!$CL7,AL$3&lt;Inputs!$CM7),(AL$3-Inputs!$CL7+1)/(Inputs!$AI7+1),0)))))))))</f>
        <v>1</v>
      </c>
      <c r="AM9" s="27">
        <f>IF(AND(Inputs!$CO7=0,AM$3&gt;=Inputs!$CM7),1,IF(AND(AM$3&gt;=Inputs!$CM7,AM$3&lt;Inputs!$CN7),1,IF(AND(AM$3=Inputs!$CN7,AM$3=Inputs!$CO7),1,IF(OR(AND(AM$3=Inputs!$CN7+1,Inputs!$CN7=Inputs!$CO7),AND(AM$3=Inputs!$CN7+2,Inputs!$CN7=Inputs!$CO7)),0,IF(AM$3=Inputs!$CN7,0.8,IF(AM$3=Inputs!$CN7+1,0.6,IF(AM$3=Inputs!$CN7+2,0.4,IF(AM$3=Inputs!$CO7,0.2,IF(AND(AM$3&gt;=Inputs!$CL7,AM$3&lt;Inputs!$CM7),(AM$3-Inputs!$CL7+1)/(Inputs!$AI7+1),0)))))))))</f>
        <v>1</v>
      </c>
      <c r="AN9" s="27">
        <f>IF(AND(Inputs!$CO7=0,AN$3&gt;=Inputs!$CM7),1,IF(AND(AN$3&gt;=Inputs!$CM7,AN$3&lt;Inputs!$CN7),1,IF(AND(AN$3=Inputs!$CN7,AN$3=Inputs!$CO7),1,IF(OR(AND(AN$3=Inputs!$CN7+1,Inputs!$CN7=Inputs!$CO7),AND(AN$3=Inputs!$CN7+2,Inputs!$CN7=Inputs!$CO7)),0,IF(AN$3=Inputs!$CN7,0.8,IF(AN$3=Inputs!$CN7+1,0.6,IF(AN$3=Inputs!$CN7+2,0.4,IF(AN$3=Inputs!$CO7,0.2,IF(AND(AN$3&gt;=Inputs!$CL7,AN$3&lt;Inputs!$CM7),(AN$3-Inputs!$CL7+1)/(Inputs!$AI7+1),0)))))))))</f>
        <v>1</v>
      </c>
      <c r="AO9" s="27">
        <f>IF(AND(Inputs!$CO7=0,AO$3&gt;=Inputs!$CM7),1,IF(AND(AO$3&gt;=Inputs!$CM7,AO$3&lt;Inputs!$CN7),1,IF(AND(AO$3=Inputs!$CN7,AO$3=Inputs!$CO7),1,IF(OR(AND(AO$3=Inputs!$CN7+1,Inputs!$CN7=Inputs!$CO7),AND(AO$3=Inputs!$CN7+2,Inputs!$CN7=Inputs!$CO7)),0,IF(AO$3=Inputs!$CN7,0.8,IF(AO$3=Inputs!$CN7+1,0.6,IF(AO$3=Inputs!$CN7+2,0.4,IF(AO$3=Inputs!$CO7,0.2,IF(AND(AO$3&gt;=Inputs!$CL7,AO$3&lt;Inputs!$CM7),(AO$3-Inputs!$CL7+1)/(Inputs!$AI7+1),0)))))))))</f>
        <v>1</v>
      </c>
      <c r="AP9" s="27">
        <f>IF(AND(Inputs!$CO7=0,AP$3&gt;=Inputs!$CM7),1,IF(AND(AP$3&gt;=Inputs!$CM7,AP$3&lt;Inputs!$CN7),1,IF(AND(AP$3=Inputs!$CN7,AP$3=Inputs!$CO7),1,IF(OR(AND(AP$3=Inputs!$CN7+1,Inputs!$CN7=Inputs!$CO7),AND(AP$3=Inputs!$CN7+2,Inputs!$CN7=Inputs!$CO7)),0,IF(AP$3=Inputs!$CN7,0.8,IF(AP$3=Inputs!$CN7+1,0.6,IF(AP$3=Inputs!$CN7+2,0.4,IF(AP$3=Inputs!$CO7,0.2,IF(AND(AP$3&gt;=Inputs!$CL7,AP$3&lt;Inputs!$CM7),(AP$3-Inputs!$CL7+1)/(Inputs!$AI7+1),0)))))))))</f>
        <v>1</v>
      </c>
      <c r="AQ9" s="27">
        <f>IF(AND(Inputs!$CO7=0,AQ$3&gt;=Inputs!$CM7),1,IF(AND(AQ$3&gt;=Inputs!$CM7,AQ$3&lt;Inputs!$CN7),1,IF(AND(AQ$3=Inputs!$CN7,AQ$3=Inputs!$CO7),1,IF(OR(AND(AQ$3=Inputs!$CN7+1,Inputs!$CN7=Inputs!$CO7),AND(AQ$3=Inputs!$CN7+2,Inputs!$CN7=Inputs!$CO7)),0,IF(AQ$3=Inputs!$CN7,0.8,IF(AQ$3=Inputs!$CN7+1,0.6,IF(AQ$3=Inputs!$CN7+2,0.4,IF(AQ$3=Inputs!$CO7,0.2,IF(AND(AQ$3&gt;=Inputs!$CL7,AQ$3&lt;Inputs!$CM7),(AQ$3-Inputs!$CL7+1)/(Inputs!$AI7+1),0)))))))))</f>
        <v>1</v>
      </c>
      <c r="AR9" s="27">
        <f>IF(AND(Inputs!$CO7=0,AR$3&gt;=Inputs!$CM7),1,IF(AND(AR$3&gt;=Inputs!$CM7,AR$3&lt;Inputs!$CN7),1,IF(AND(AR$3=Inputs!$CN7,AR$3=Inputs!$CO7),1,IF(OR(AND(AR$3=Inputs!$CN7+1,Inputs!$CN7=Inputs!$CO7),AND(AR$3=Inputs!$CN7+2,Inputs!$CN7=Inputs!$CO7)),0,IF(AR$3=Inputs!$CN7,0.8,IF(AR$3=Inputs!$CN7+1,0.6,IF(AR$3=Inputs!$CN7+2,0.4,IF(AR$3=Inputs!$CO7,0.2,IF(AND(AR$3&gt;=Inputs!$CL7,AR$3&lt;Inputs!$CM7),(AR$3-Inputs!$CL7+1)/(Inputs!$AI7+1),0)))))))))</f>
        <v>1</v>
      </c>
      <c r="AS9" s="27">
        <f>IF(AND(Inputs!$CO7=0,AS$3&gt;=Inputs!$CM7),1,IF(AND(AS$3&gt;=Inputs!$CM7,AS$3&lt;Inputs!$CN7),1,IF(AND(AS$3=Inputs!$CN7,AS$3=Inputs!$CO7),1,IF(OR(AND(AS$3=Inputs!$CN7+1,Inputs!$CN7=Inputs!$CO7),AND(AS$3=Inputs!$CN7+2,Inputs!$CN7=Inputs!$CO7)),0,IF(AS$3=Inputs!$CN7,0.8,IF(AS$3=Inputs!$CN7+1,0.6,IF(AS$3=Inputs!$CN7+2,0.4,IF(AS$3=Inputs!$CO7,0.2,IF(AND(AS$3&gt;=Inputs!$CL7,AS$3&lt;Inputs!$CM7),(AS$3-Inputs!$CL7+1)/(Inputs!$AI7+1),0)))))))))</f>
        <v>1</v>
      </c>
      <c r="AT9" s="27">
        <f>IF(AND(Inputs!$CO7=0,AT$3&gt;=Inputs!$CM7),1,IF(AND(AT$3&gt;=Inputs!$CM7,AT$3&lt;Inputs!$CN7),1,IF(AND(AT$3=Inputs!$CN7,AT$3=Inputs!$CO7),1,IF(OR(AND(AT$3=Inputs!$CN7+1,Inputs!$CN7=Inputs!$CO7),AND(AT$3=Inputs!$CN7+2,Inputs!$CN7=Inputs!$CO7)),0,IF(AT$3=Inputs!$CN7,0.8,IF(AT$3=Inputs!$CN7+1,0.6,IF(AT$3=Inputs!$CN7+2,0.4,IF(AT$3=Inputs!$CO7,0.2,IF(AND(AT$3&gt;=Inputs!$CL7,AT$3&lt;Inputs!$CM7),(AT$3-Inputs!$CL7+1)/(Inputs!$AI7+1),0)))))))))</f>
        <v>1</v>
      </c>
      <c r="AU9" s="27">
        <f>IF(AND(Inputs!$CO7=0,AU$3&gt;=Inputs!$CM7),1,IF(AND(AU$3&gt;=Inputs!$CM7,AU$3&lt;Inputs!$CN7),1,IF(AND(AU$3=Inputs!$CN7,AU$3=Inputs!$CO7),1,IF(OR(AND(AU$3=Inputs!$CN7+1,Inputs!$CN7=Inputs!$CO7),AND(AU$3=Inputs!$CN7+2,Inputs!$CN7=Inputs!$CO7)),0,IF(AU$3=Inputs!$CN7,0.8,IF(AU$3=Inputs!$CN7+1,0.6,IF(AU$3=Inputs!$CN7+2,0.4,IF(AU$3=Inputs!$CO7,0.2,IF(AND(AU$3&gt;=Inputs!$CL7,AU$3&lt;Inputs!$CM7),(AU$3-Inputs!$CL7+1)/(Inputs!$AI7+1),0)))))))))</f>
        <v>1</v>
      </c>
      <c r="AV9" s="27">
        <f>IF(AND(Inputs!$CO7=0,AV$3&gt;=Inputs!$CM7),1,IF(AND(AV$3&gt;=Inputs!$CM7,AV$3&lt;Inputs!$CN7),1,IF(AND(AV$3=Inputs!$CN7,AV$3=Inputs!$CO7),1,IF(OR(AND(AV$3=Inputs!$CN7+1,Inputs!$CN7=Inputs!$CO7),AND(AV$3=Inputs!$CN7+2,Inputs!$CN7=Inputs!$CO7)),0,IF(AV$3=Inputs!$CN7,0.8,IF(AV$3=Inputs!$CN7+1,0.6,IF(AV$3=Inputs!$CN7+2,0.4,IF(AV$3=Inputs!$CO7,0.2,IF(AND(AV$3&gt;=Inputs!$CL7,AV$3&lt;Inputs!$CM7),(AV$3-Inputs!$CL7+1)/(Inputs!$AI7+1),0)))))))))</f>
        <v>1</v>
      </c>
      <c r="AW9" s="27">
        <f>IF(AND(Inputs!$CO7=0,AW$3&gt;=Inputs!$CM7),1,IF(AND(AW$3&gt;=Inputs!$CM7,AW$3&lt;Inputs!$CN7),1,IF(AND(AW$3=Inputs!$CN7,AW$3=Inputs!$CO7),1,IF(OR(AND(AW$3=Inputs!$CN7+1,Inputs!$CN7=Inputs!$CO7),AND(AW$3=Inputs!$CN7+2,Inputs!$CN7=Inputs!$CO7)),0,IF(AW$3=Inputs!$CN7,0.8,IF(AW$3=Inputs!$CN7+1,0.6,IF(AW$3=Inputs!$CN7+2,0.4,IF(AW$3=Inputs!$CO7,0.2,IF(AND(AW$3&gt;=Inputs!$CL7,AW$3&lt;Inputs!$CM7),(AW$3-Inputs!$CL7+1)/(Inputs!$AI7+1),0)))))))))</f>
        <v>1</v>
      </c>
      <c r="AX9" s="27">
        <f>IF(AND(Inputs!$CO7=0,AX$3&gt;=Inputs!$CM7),1,IF(AND(AX$3&gt;=Inputs!$CM7,AX$3&lt;Inputs!$CN7),1,IF(AND(AX$3=Inputs!$CN7,AX$3=Inputs!$CO7),1,IF(OR(AND(AX$3=Inputs!$CN7+1,Inputs!$CN7=Inputs!$CO7),AND(AX$3=Inputs!$CN7+2,Inputs!$CN7=Inputs!$CO7)),0,IF(AX$3=Inputs!$CN7,0.8,IF(AX$3=Inputs!$CN7+1,0.6,IF(AX$3=Inputs!$CN7+2,0.4,IF(AX$3=Inputs!$CO7,0.2,IF(AND(AX$3&gt;=Inputs!$CL7,AX$3&lt;Inputs!$CM7),(AX$3-Inputs!$CL7+1)/(Inputs!$AI7+1),0)))))))))</f>
        <v>1</v>
      </c>
      <c r="AY9" s="27">
        <f>IF(AND(Inputs!$CO7=0,AY$3&gt;=Inputs!$CM7),1,IF(AND(AY$3&gt;=Inputs!$CM7,AY$3&lt;Inputs!$CN7),1,IF(AND(AY$3=Inputs!$CN7,AY$3=Inputs!$CO7),1,IF(OR(AND(AY$3=Inputs!$CN7+1,Inputs!$CN7=Inputs!$CO7),AND(AY$3=Inputs!$CN7+2,Inputs!$CN7=Inputs!$CO7)),0,IF(AY$3=Inputs!$CN7,0.8,IF(AY$3=Inputs!$CN7+1,0.6,IF(AY$3=Inputs!$CN7+2,0.4,IF(AY$3=Inputs!$CO7,0.2,IF(AND(AY$3&gt;=Inputs!$CL7,AY$3&lt;Inputs!$CM7),(AY$3-Inputs!$CL7+1)/(Inputs!$AI7+1),0)))))))))</f>
        <v>1</v>
      </c>
      <c r="AZ9" s="27">
        <f>IF(AND(Inputs!$CO7=0,AZ$3&gt;=Inputs!$CM7),1,IF(AND(AZ$3&gt;=Inputs!$CM7,AZ$3&lt;Inputs!$CN7),1,IF(AND(AZ$3=Inputs!$CN7,AZ$3=Inputs!$CO7),1,IF(OR(AND(AZ$3=Inputs!$CN7+1,Inputs!$CN7=Inputs!$CO7),AND(AZ$3=Inputs!$CN7+2,Inputs!$CN7=Inputs!$CO7)),0,IF(AZ$3=Inputs!$CN7,0.8,IF(AZ$3=Inputs!$CN7+1,0.6,IF(AZ$3=Inputs!$CN7+2,0.4,IF(AZ$3=Inputs!$CO7,0.2,IF(AND(AZ$3&gt;=Inputs!$CL7,AZ$3&lt;Inputs!$CM7),(AZ$3-Inputs!$CL7+1)/(Inputs!$AI7+1),0)))))))))</f>
        <v>1</v>
      </c>
      <c r="BA9" s="27">
        <f>IF(AND(Inputs!$CO7=0,BA$3&gt;=Inputs!$CM7),1,IF(AND(BA$3&gt;=Inputs!$CM7,BA$3&lt;Inputs!$CN7),1,IF(AND(BA$3=Inputs!$CN7,BA$3=Inputs!$CO7),1,IF(OR(AND(BA$3=Inputs!$CN7+1,Inputs!$CN7=Inputs!$CO7),AND(BA$3=Inputs!$CN7+2,Inputs!$CN7=Inputs!$CO7)),0,IF(BA$3=Inputs!$CN7,0.8,IF(BA$3=Inputs!$CN7+1,0.6,IF(BA$3=Inputs!$CN7+2,0.4,IF(BA$3=Inputs!$CO7,0.2,IF(AND(BA$3&gt;=Inputs!$CL7,BA$3&lt;Inputs!$CM7),(BA$3-Inputs!$CL7+1)/(Inputs!$AI7+1),0)))))))))</f>
        <v>1</v>
      </c>
      <c r="BB9" s="27">
        <f>IF(AND(Inputs!$CO7=0,BB$3&gt;=Inputs!$CM7),1,IF(AND(BB$3&gt;=Inputs!$CM7,BB$3&lt;Inputs!$CN7),1,IF(AND(BB$3=Inputs!$CN7,BB$3=Inputs!$CO7),1,IF(OR(AND(BB$3=Inputs!$CN7+1,Inputs!$CN7=Inputs!$CO7),AND(BB$3=Inputs!$CN7+2,Inputs!$CN7=Inputs!$CO7)),0,IF(BB$3=Inputs!$CN7,0.8,IF(BB$3=Inputs!$CN7+1,0.6,IF(BB$3=Inputs!$CN7+2,0.4,IF(BB$3=Inputs!$CO7,0.2,IF(AND(BB$3&gt;=Inputs!$CL7,BB$3&lt;Inputs!$CM7),(BB$3-Inputs!$CL7+1)/(Inputs!$AI7+1),0)))))))))</f>
        <v>1</v>
      </c>
      <c r="BC9" s="27">
        <f>IF(AND(Inputs!$CO7=0,BC$3&gt;=Inputs!$CM7),1,IF(AND(BC$3&gt;=Inputs!$CM7,BC$3&lt;Inputs!$CN7),1,IF(AND(BC$3=Inputs!$CN7,BC$3=Inputs!$CO7),1,IF(OR(AND(BC$3=Inputs!$CN7+1,Inputs!$CN7=Inputs!$CO7),AND(BC$3=Inputs!$CN7+2,Inputs!$CN7=Inputs!$CO7)),0,IF(BC$3=Inputs!$CN7,0.8,IF(BC$3=Inputs!$CN7+1,0.6,IF(BC$3=Inputs!$CN7+2,0.4,IF(BC$3=Inputs!$CO7,0.2,IF(AND(BC$3&gt;=Inputs!$CL7,BC$3&lt;Inputs!$CM7),(BC$3-Inputs!$CL7+1)/(Inputs!$AI7+1),0)))))))))</f>
        <v>1</v>
      </c>
      <c r="BD9" s="27">
        <f>IF(AND(Inputs!$CO7=0,BD$3&gt;=Inputs!$CM7),1,IF(AND(BD$3&gt;=Inputs!$CM7,BD$3&lt;Inputs!$CN7),1,IF(AND(BD$3=Inputs!$CN7,BD$3=Inputs!$CO7),1,IF(OR(AND(BD$3=Inputs!$CN7+1,Inputs!$CN7=Inputs!$CO7),AND(BD$3=Inputs!$CN7+2,Inputs!$CN7=Inputs!$CO7)),0,IF(BD$3=Inputs!$CN7,0.8,IF(BD$3=Inputs!$CN7+1,0.6,IF(BD$3=Inputs!$CN7+2,0.4,IF(BD$3=Inputs!$CO7,0.2,IF(AND(BD$3&gt;=Inputs!$CL7,BD$3&lt;Inputs!$CM7),(BD$3-Inputs!$CL7+1)/(Inputs!$AI7+1),0)))))))))</f>
        <v>1</v>
      </c>
      <c r="BE9" s="27">
        <f>IF(AND(Inputs!$CO7=0,BE$3&gt;=Inputs!$CM7),1,IF(AND(BE$3&gt;=Inputs!$CM7,BE$3&lt;Inputs!$CN7),1,IF(AND(BE$3=Inputs!$CN7,BE$3=Inputs!$CO7),1,IF(OR(AND(BE$3=Inputs!$CN7+1,Inputs!$CN7=Inputs!$CO7),AND(BE$3=Inputs!$CN7+2,Inputs!$CN7=Inputs!$CO7)),0,IF(BE$3=Inputs!$CN7,0.8,IF(BE$3=Inputs!$CN7+1,0.6,IF(BE$3=Inputs!$CN7+2,0.4,IF(BE$3=Inputs!$CO7,0.2,IF(AND(BE$3&gt;=Inputs!$CL7,BE$3&lt;Inputs!$CM7),(BE$3-Inputs!$CL7+1)/(Inputs!$AI7+1),0)))))))))</f>
        <v>1</v>
      </c>
      <c r="BF9" s="27">
        <f>IF(AND(Inputs!$CO7=0,BF$3&gt;=Inputs!$CM7),1,IF(AND(BF$3&gt;=Inputs!$CM7,BF$3&lt;Inputs!$CN7),1,IF(AND(BF$3=Inputs!$CN7,BF$3=Inputs!$CO7),1,IF(OR(AND(BF$3=Inputs!$CN7+1,Inputs!$CN7=Inputs!$CO7),AND(BF$3=Inputs!$CN7+2,Inputs!$CN7=Inputs!$CO7)),0,IF(BF$3=Inputs!$CN7,0.8,IF(BF$3=Inputs!$CN7+1,0.6,IF(BF$3=Inputs!$CN7+2,0.4,IF(BF$3=Inputs!$CO7,0.2,IF(AND(BF$3&gt;=Inputs!$CL7,BF$3&lt;Inputs!$CM7),(BF$3-Inputs!$CL7+1)/(Inputs!$AI7+1),0)))))))))</f>
        <v>1</v>
      </c>
      <c r="BG9" s="27">
        <f>IF(AND(Inputs!$CO7=0,BG$3&gt;=Inputs!$CM7),1,IF(AND(BG$3&gt;=Inputs!$CM7,BG$3&lt;Inputs!$CN7),1,IF(AND(BG$3=Inputs!$CN7,BG$3=Inputs!$CO7),1,IF(OR(AND(BG$3=Inputs!$CN7+1,Inputs!$CN7=Inputs!$CO7),AND(BG$3=Inputs!$CN7+2,Inputs!$CN7=Inputs!$CO7)),0,IF(BG$3=Inputs!$CN7,0.8,IF(BG$3=Inputs!$CN7+1,0.6,IF(BG$3=Inputs!$CN7+2,0.4,IF(BG$3=Inputs!$CO7,0.2,IF(AND(BG$3&gt;=Inputs!$CL7,BG$3&lt;Inputs!$CM7),(BG$3-Inputs!$CL7+1)/(Inputs!$AI7+1),0)))))))))</f>
        <v>1</v>
      </c>
      <c r="BH9" s="27">
        <f>IF(AND(Inputs!$CO7=0,BH$3&gt;=Inputs!$CM7),1,IF(AND(BH$3&gt;=Inputs!$CM7,BH$3&lt;Inputs!$CN7),1,IF(AND(BH$3=Inputs!$CN7,BH$3=Inputs!$CO7),1,IF(OR(AND(BH$3=Inputs!$CN7+1,Inputs!$CN7=Inputs!$CO7),AND(BH$3=Inputs!$CN7+2,Inputs!$CN7=Inputs!$CO7)),0,IF(BH$3=Inputs!$CN7,0.8,IF(BH$3=Inputs!$CN7+1,0.6,IF(BH$3=Inputs!$CN7+2,0.4,IF(BH$3=Inputs!$CO7,0.2,IF(AND(BH$3&gt;=Inputs!$CL7,BH$3&lt;Inputs!$CM7),(BH$3-Inputs!$CL7+1)/(Inputs!$AI7+1),0)))))))))</f>
        <v>1</v>
      </c>
      <c r="BI9" s="27">
        <f>IF(AND(Inputs!$CO7=0,BI$3&gt;=Inputs!$CM7),1,IF(AND(BI$3&gt;=Inputs!$CM7,BI$3&lt;Inputs!$CN7),1,IF(AND(BI$3=Inputs!$CN7,BI$3=Inputs!$CO7),1,IF(OR(AND(BI$3=Inputs!$CN7+1,Inputs!$CN7=Inputs!$CO7),AND(BI$3=Inputs!$CN7+2,Inputs!$CN7=Inputs!$CO7)),0,IF(BI$3=Inputs!$CN7,0.8,IF(BI$3=Inputs!$CN7+1,0.6,IF(BI$3=Inputs!$CN7+2,0.4,IF(BI$3=Inputs!$CO7,0.2,IF(AND(BI$3&gt;=Inputs!$CL7,BI$3&lt;Inputs!$CM7),(BI$3-Inputs!$CL7+1)/(Inputs!$AI7+1),0)))))))))</f>
        <v>1</v>
      </c>
      <c r="BJ9" s="27">
        <f>IF(AND(Inputs!$CO7=0,BJ$3&gt;=Inputs!$CM7),1,IF(AND(BJ$3&gt;=Inputs!$CM7,BJ$3&lt;Inputs!$CN7),1,IF(AND(BJ$3=Inputs!$CN7,BJ$3=Inputs!$CO7),1,IF(OR(AND(BJ$3=Inputs!$CN7+1,Inputs!$CN7=Inputs!$CO7),AND(BJ$3=Inputs!$CN7+2,Inputs!$CN7=Inputs!$CO7)),0,IF(BJ$3=Inputs!$CN7,0.8,IF(BJ$3=Inputs!$CN7+1,0.6,IF(BJ$3=Inputs!$CN7+2,0.4,IF(BJ$3=Inputs!$CO7,0.2,IF(AND(BJ$3&gt;=Inputs!$CL7,BJ$3&lt;Inputs!$CM7),(BJ$3-Inputs!$CL7+1)/(Inputs!$AI7+1),0)))))))))</f>
        <v>1</v>
      </c>
      <c r="BK9" s="27">
        <f>IF(AND(Inputs!$CO7=0,BK$3&gt;=Inputs!$CM7),1,IF(AND(BK$3&gt;=Inputs!$CM7,BK$3&lt;Inputs!$CN7),1,IF(AND(BK$3=Inputs!$CN7,BK$3=Inputs!$CO7),1,IF(OR(AND(BK$3=Inputs!$CN7+1,Inputs!$CN7=Inputs!$CO7),AND(BK$3=Inputs!$CN7+2,Inputs!$CN7=Inputs!$CO7)),0,IF(BK$3=Inputs!$CN7,0.8,IF(BK$3=Inputs!$CN7+1,0.6,IF(BK$3=Inputs!$CN7+2,0.4,IF(BK$3=Inputs!$CO7,0.2,IF(AND(BK$3&gt;=Inputs!$CL7,BK$3&lt;Inputs!$CM7),(BK$3-Inputs!$CL7+1)/(Inputs!$AI7+1),0)))))))))</f>
        <v>1</v>
      </c>
      <c r="BL9" s="27">
        <f>IF(AND(Inputs!$CO7=0,BL$3&gt;=Inputs!$CM7),1,IF(AND(BL$3&gt;=Inputs!$CM7,BL$3&lt;Inputs!$CN7),1,IF(AND(BL$3=Inputs!$CN7,BL$3=Inputs!$CO7),1,IF(OR(AND(BL$3=Inputs!$CN7+1,Inputs!$CN7=Inputs!$CO7),AND(BL$3=Inputs!$CN7+2,Inputs!$CN7=Inputs!$CO7)),0,IF(BL$3=Inputs!$CN7,0.8,IF(BL$3=Inputs!$CN7+1,0.6,IF(BL$3=Inputs!$CN7+2,0.4,IF(BL$3=Inputs!$CO7,0.2,IF(AND(BL$3&gt;=Inputs!$CL7,BL$3&lt;Inputs!$CM7),(BL$3-Inputs!$CL7+1)/(Inputs!$AI7+1),0)))))))))</f>
        <v>1</v>
      </c>
      <c r="BM9" s="27">
        <f>IF(AND(Inputs!$CO7=0,BM$3&gt;=Inputs!$CM7),1,IF(AND(BM$3&gt;=Inputs!$CM7,BM$3&lt;Inputs!$CN7),1,IF(AND(BM$3=Inputs!$CN7,BM$3=Inputs!$CO7),1,IF(OR(AND(BM$3=Inputs!$CN7+1,Inputs!$CN7=Inputs!$CO7),AND(BM$3=Inputs!$CN7+2,Inputs!$CN7=Inputs!$CO7)),0,IF(BM$3=Inputs!$CN7,0.8,IF(BM$3=Inputs!$CN7+1,0.6,IF(BM$3=Inputs!$CN7+2,0.4,IF(BM$3=Inputs!$CO7,0.2,IF(AND(BM$3&gt;=Inputs!$CL7,BM$3&lt;Inputs!$CM7),(BM$3-Inputs!$CL7+1)/(Inputs!$AI7+1),0)))))))))</f>
        <v>1</v>
      </c>
    </row>
    <row r="10" spans="1:65">
      <c r="A10" s="99" t="str">
        <f>IF(Inputs!A8="","",Inputs!A8)</f>
        <v/>
      </c>
      <c r="B10" s="117" t="str">
        <f>IF(Inputs!B8="","",Inputs!B8)</f>
        <v/>
      </c>
      <c r="C10" s="292"/>
      <c r="D10" s="292"/>
      <c r="E10" s="292"/>
      <c r="F10" s="292"/>
      <c r="G10" s="292"/>
      <c r="H10" s="292"/>
      <c r="I10" s="292"/>
      <c r="J10" s="292"/>
      <c r="K10" s="292"/>
      <c r="L10" s="292"/>
      <c r="M10" s="292"/>
      <c r="N10" s="292"/>
      <c r="O10" s="292"/>
      <c r="P10" s="292"/>
      <c r="Q10" s="292"/>
      <c r="R10" s="292"/>
      <c r="S10" s="292"/>
      <c r="T10" s="292"/>
      <c r="U10" s="292"/>
      <c r="V10" s="292"/>
      <c r="W10" s="292"/>
      <c r="X10" s="292"/>
      <c r="Y10" s="292"/>
      <c r="Z10" s="292"/>
      <c r="AA10" s="292"/>
      <c r="AB10" s="292"/>
      <c r="AC10" s="292"/>
      <c r="AD10" s="292"/>
      <c r="AE10" s="292"/>
      <c r="AF10" s="292"/>
      <c r="AG10" s="104">
        <f t="shared" si="2"/>
        <v>0</v>
      </c>
      <c r="AH10" s="109">
        <f t="shared" si="1"/>
        <v>0</v>
      </c>
      <c r="AJ10" s="27">
        <f>IF(AND(Inputs!$CO8=0,AJ$3&gt;=Inputs!$CM8),1,IF(AND(AJ$3&gt;=Inputs!$CM8,AJ$3&lt;Inputs!$CN8),1,IF(AND(AJ$3=Inputs!$CN8,AJ$3=Inputs!$CO8),1,IF(OR(AND(AJ$3=Inputs!$CN8+1,Inputs!$CN8=Inputs!$CO8),AND(AJ$3=Inputs!$CN8+2,Inputs!$CN8=Inputs!$CO8)),0,IF(AJ$3=Inputs!$CN8,0.8,IF(AJ$3=Inputs!$CN8+1,0.6,IF(AJ$3=Inputs!$CN8+2,0.4,IF(AJ$3=Inputs!$CO8,0.2,IF(AND(AJ$3&gt;=Inputs!$CL8,AJ$3&lt;Inputs!$CM8),(AJ$3-Inputs!$CL8+1)/(Inputs!$AI8+1),0)))))))))</f>
        <v>1</v>
      </c>
      <c r="AK10" s="27">
        <f>IF(AND(Inputs!$CO8=0,AK$3&gt;=Inputs!$CM8),1,IF(AND(AK$3&gt;=Inputs!$CM8,AK$3&lt;Inputs!$CN8),1,IF(AND(AK$3=Inputs!$CN8,AK$3=Inputs!$CO8),1,IF(OR(AND(AK$3=Inputs!$CN8+1,Inputs!$CN8=Inputs!$CO8),AND(AK$3=Inputs!$CN8+2,Inputs!$CN8=Inputs!$CO8)),0,IF(AK$3=Inputs!$CN8,0.8,IF(AK$3=Inputs!$CN8+1,0.6,IF(AK$3=Inputs!$CN8+2,0.4,IF(AK$3=Inputs!$CO8,0.2,IF(AND(AK$3&gt;=Inputs!$CL8,AK$3&lt;Inputs!$CM8),(AK$3-Inputs!$CL8+1)/(Inputs!$AI8+1),0)))))))))</f>
        <v>1</v>
      </c>
      <c r="AL10" s="27">
        <f>IF(AND(Inputs!$CO8=0,AL$3&gt;=Inputs!$CM8),1,IF(AND(AL$3&gt;=Inputs!$CM8,AL$3&lt;Inputs!$CN8),1,IF(AND(AL$3=Inputs!$CN8,AL$3=Inputs!$CO8),1,IF(OR(AND(AL$3=Inputs!$CN8+1,Inputs!$CN8=Inputs!$CO8),AND(AL$3=Inputs!$CN8+2,Inputs!$CN8=Inputs!$CO8)),0,IF(AL$3=Inputs!$CN8,0.8,IF(AL$3=Inputs!$CN8+1,0.6,IF(AL$3=Inputs!$CN8+2,0.4,IF(AL$3=Inputs!$CO8,0.2,IF(AND(AL$3&gt;=Inputs!$CL8,AL$3&lt;Inputs!$CM8),(AL$3-Inputs!$CL8+1)/(Inputs!$AI8+1),0)))))))))</f>
        <v>1</v>
      </c>
      <c r="AM10" s="27">
        <f>IF(AND(Inputs!$CO8=0,AM$3&gt;=Inputs!$CM8),1,IF(AND(AM$3&gt;=Inputs!$CM8,AM$3&lt;Inputs!$CN8),1,IF(AND(AM$3=Inputs!$CN8,AM$3=Inputs!$CO8),1,IF(OR(AND(AM$3=Inputs!$CN8+1,Inputs!$CN8=Inputs!$CO8),AND(AM$3=Inputs!$CN8+2,Inputs!$CN8=Inputs!$CO8)),0,IF(AM$3=Inputs!$CN8,0.8,IF(AM$3=Inputs!$CN8+1,0.6,IF(AM$3=Inputs!$CN8+2,0.4,IF(AM$3=Inputs!$CO8,0.2,IF(AND(AM$3&gt;=Inputs!$CL8,AM$3&lt;Inputs!$CM8),(AM$3-Inputs!$CL8+1)/(Inputs!$AI8+1),0)))))))))</f>
        <v>1</v>
      </c>
      <c r="AN10" s="27">
        <f>IF(AND(Inputs!$CO8=0,AN$3&gt;=Inputs!$CM8),1,IF(AND(AN$3&gt;=Inputs!$CM8,AN$3&lt;Inputs!$CN8),1,IF(AND(AN$3=Inputs!$CN8,AN$3=Inputs!$CO8),1,IF(OR(AND(AN$3=Inputs!$CN8+1,Inputs!$CN8=Inputs!$CO8),AND(AN$3=Inputs!$CN8+2,Inputs!$CN8=Inputs!$CO8)),0,IF(AN$3=Inputs!$CN8,0.8,IF(AN$3=Inputs!$CN8+1,0.6,IF(AN$3=Inputs!$CN8+2,0.4,IF(AN$3=Inputs!$CO8,0.2,IF(AND(AN$3&gt;=Inputs!$CL8,AN$3&lt;Inputs!$CM8),(AN$3-Inputs!$CL8+1)/(Inputs!$AI8+1),0)))))))))</f>
        <v>1</v>
      </c>
      <c r="AO10" s="27">
        <f>IF(AND(Inputs!$CO8=0,AO$3&gt;=Inputs!$CM8),1,IF(AND(AO$3&gt;=Inputs!$CM8,AO$3&lt;Inputs!$CN8),1,IF(AND(AO$3=Inputs!$CN8,AO$3=Inputs!$CO8),1,IF(OR(AND(AO$3=Inputs!$CN8+1,Inputs!$CN8=Inputs!$CO8),AND(AO$3=Inputs!$CN8+2,Inputs!$CN8=Inputs!$CO8)),0,IF(AO$3=Inputs!$CN8,0.8,IF(AO$3=Inputs!$CN8+1,0.6,IF(AO$3=Inputs!$CN8+2,0.4,IF(AO$3=Inputs!$CO8,0.2,IF(AND(AO$3&gt;=Inputs!$CL8,AO$3&lt;Inputs!$CM8),(AO$3-Inputs!$CL8+1)/(Inputs!$AI8+1),0)))))))))</f>
        <v>1</v>
      </c>
      <c r="AP10" s="27">
        <f>IF(AND(Inputs!$CO8=0,AP$3&gt;=Inputs!$CM8),1,IF(AND(AP$3&gt;=Inputs!$CM8,AP$3&lt;Inputs!$CN8),1,IF(AND(AP$3=Inputs!$CN8,AP$3=Inputs!$CO8),1,IF(OR(AND(AP$3=Inputs!$CN8+1,Inputs!$CN8=Inputs!$CO8),AND(AP$3=Inputs!$CN8+2,Inputs!$CN8=Inputs!$CO8)),0,IF(AP$3=Inputs!$CN8,0.8,IF(AP$3=Inputs!$CN8+1,0.6,IF(AP$3=Inputs!$CN8+2,0.4,IF(AP$3=Inputs!$CO8,0.2,IF(AND(AP$3&gt;=Inputs!$CL8,AP$3&lt;Inputs!$CM8),(AP$3-Inputs!$CL8+1)/(Inputs!$AI8+1),0)))))))))</f>
        <v>1</v>
      </c>
      <c r="AQ10" s="27">
        <f>IF(AND(Inputs!$CO8=0,AQ$3&gt;=Inputs!$CM8),1,IF(AND(AQ$3&gt;=Inputs!$CM8,AQ$3&lt;Inputs!$CN8),1,IF(AND(AQ$3=Inputs!$CN8,AQ$3=Inputs!$CO8),1,IF(OR(AND(AQ$3=Inputs!$CN8+1,Inputs!$CN8=Inputs!$CO8),AND(AQ$3=Inputs!$CN8+2,Inputs!$CN8=Inputs!$CO8)),0,IF(AQ$3=Inputs!$CN8,0.8,IF(AQ$3=Inputs!$CN8+1,0.6,IF(AQ$3=Inputs!$CN8+2,0.4,IF(AQ$3=Inputs!$CO8,0.2,IF(AND(AQ$3&gt;=Inputs!$CL8,AQ$3&lt;Inputs!$CM8),(AQ$3-Inputs!$CL8+1)/(Inputs!$AI8+1),0)))))))))</f>
        <v>1</v>
      </c>
      <c r="AR10" s="27">
        <f>IF(AND(Inputs!$CO8=0,AR$3&gt;=Inputs!$CM8),1,IF(AND(AR$3&gt;=Inputs!$CM8,AR$3&lt;Inputs!$CN8),1,IF(AND(AR$3=Inputs!$CN8,AR$3=Inputs!$CO8),1,IF(OR(AND(AR$3=Inputs!$CN8+1,Inputs!$CN8=Inputs!$CO8),AND(AR$3=Inputs!$CN8+2,Inputs!$CN8=Inputs!$CO8)),0,IF(AR$3=Inputs!$CN8,0.8,IF(AR$3=Inputs!$CN8+1,0.6,IF(AR$3=Inputs!$CN8+2,0.4,IF(AR$3=Inputs!$CO8,0.2,IF(AND(AR$3&gt;=Inputs!$CL8,AR$3&lt;Inputs!$CM8),(AR$3-Inputs!$CL8+1)/(Inputs!$AI8+1),0)))))))))</f>
        <v>1</v>
      </c>
      <c r="AS10" s="27">
        <f>IF(AND(Inputs!$CO8=0,AS$3&gt;=Inputs!$CM8),1,IF(AND(AS$3&gt;=Inputs!$CM8,AS$3&lt;Inputs!$CN8),1,IF(AND(AS$3=Inputs!$CN8,AS$3=Inputs!$CO8),1,IF(OR(AND(AS$3=Inputs!$CN8+1,Inputs!$CN8=Inputs!$CO8),AND(AS$3=Inputs!$CN8+2,Inputs!$CN8=Inputs!$CO8)),0,IF(AS$3=Inputs!$CN8,0.8,IF(AS$3=Inputs!$CN8+1,0.6,IF(AS$3=Inputs!$CN8+2,0.4,IF(AS$3=Inputs!$CO8,0.2,IF(AND(AS$3&gt;=Inputs!$CL8,AS$3&lt;Inputs!$CM8),(AS$3-Inputs!$CL8+1)/(Inputs!$AI8+1),0)))))))))</f>
        <v>1</v>
      </c>
      <c r="AT10" s="27">
        <f>IF(AND(Inputs!$CO8=0,AT$3&gt;=Inputs!$CM8),1,IF(AND(AT$3&gt;=Inputs!$CM8,AT$3&lt;Inputs!$CN8),1,IF(AND(AT$3=Inputs!$CN8,AT$3=Inputs!$CO8),1,IF(OR(AND(AT$3=Inputs!$CN8+1,Inputs!$CN8=Inputs!$CO8),AND(AT$3=Inputs!$CN8+2,Inputs!$CN8=Inputs!$CO8)),0,IF(AT$3=Inputs!$CN8,0.8,IF(AT$3=Inputs!$CN8+1,0.6,IF(AT$3=Inputs!$CN8+2,0.4,IF(AT$3=Inputs!$CO8,0.2,IF(AND(AT$3&gt;=Inputs!$CL8,AT$3&lt;Inputs!$CM8),(AT$3-Inputs!$CL8+1)/(Inputs!$AI8+1),0)))))))))</f>
        <v>1</v>
      </c>
      <c r="AU10" s="27">
        <f>IF(AND(Inputs!$CO8=0,AU$3&gt;=Inputs!$CM8),1,IF(AND(AU$3&gt;=Inputs!$CM8,AU$3&lt;Inputs!$CN8),1,IF(AND(AU$3=Inputs!$CN8,AU$3=Inputs!$CO8),1,IF(OR(AND(AU$3=Inputs!$CN8+1,Inputs!$CN8=Inputs!$CO8),AND(AU$3=Inputs!$CN8+2,Inputs!$CN8=Inputs!$CO8)),0,IF(AU$3=Inputs!$CN8,0.8,IF(AU$3=Inputs!$CN8+1,0.6,IF(AU$3=Inputs!$CN8+2,0.4,IF(AU$3=Inputs!$CO8,0.2,IF(AND(AU$3&gt;=Inputs!$CL8,AU$3&lt;Inputs!$CM8),(AU$3-Inputs!$CL8+1)/(Inputs!$AI8+1),0)))))))))</f>
        <v>1</v>
      </c>
      <c r="AV10" s="27">
        <f>IF(AND(Inputs!$CO8=0,AV$3&gt;=Inputs!$CM8),1,IF(AND(AV$3&gt;=Inputs!$CM8,AV$3&lt;Inputs!$CN8),1,IF(AND(AV$3=Inputs!$CN8,AV$3=Inputs!$CO8),1,IF(OR(AND(AV$3=Inputs!$CN8+1,Inputs!$CN8=Inputs!$CO8),AND(AV$3=Inputs!$CN8+2,Inputs!$CN8=Inputs!$CO8)),0,IF(AV$3=Inputs!$CN8,0.8,IF(AV$3=Inputs!$CN8+1,0.6,IF(AV$3=Inputs!$CN8+2,0.4,IF(AV$3=Inputs!$CO8,0.2,IF(AND(AV$3&gt;=Inputs!$CL8,AV$3&lt;Inputs!$CM8),(AV$3-Inputs!$CL8+1)/(Inputs!$AI8+1),0)))))))))</f>
        <v>1</v>
      </c>
      <c r="AW10" s="27">
        <f>IF(AND(Inputs!$CO8=0,AW$3&gt;=Inputs!$CM8),1,IF(AND(AW$3&gt;=Inputs!$CM8,AW$3&lt;Inputs!$CN8),1,IF(AND(AW$3=Inputs!$CN8,AW$3=Inputs!$CO8),1,IF(OR(AND(AW$3=Inputs!$CN8+1,Inputs!$CN8=Inputs!$CO8),AND(AW$3=Inputs!$CN8+2,Inputs!$CN8=Inputs!$CO8)),0,IF(AW$3=Inputs!$CN8,0.8,IF(AW$3=Inputs!$CN8+1,0.6,IF(AW$3=Inputs!$CN8+2,0.4,IF(AW$3=Inputs!$CO8,0.2,IF(AND(AW$3&gt;=Inputs!$CL8,AW$3&lt;Inputs!$CM8),(AW$3-Inputs!$CL8+1)/(Inputs!$AI8+1),0)))))))))</f>
        <v>1</v>
      </c>
      <c r="AX10" s="27">
        <f>IF(AND(Inputs!$CO8=0,AX$3&gt;=Inputs!$CM8),1,IF(AND(AX$3&gt;=Inputs!$CM8,AX$3&lt;Inputs!$CN8),1,IF(AND(AX$3=Inputs!$CN8,AX$3=Inputs!$CO8),1,IF(OR(AND(AX$3=Inputs!$CN8+1,Inputs!$CN8=Inputs!$CO8),AND(AX$3=Inputs!$CN8+2,Inputs!$CN8=Inputs!$CO8)),0,IF(AX$3=Inputs!$CN8,0.8,IF(AX$3=Inputs!$CN8+1,0.6,IF(AX$3=Inputs!$CN8+2,0.4,IF(AX$3=Inputs!$CO8,0.2,IF(AND(AX$3&gt;=Inputs!$CL8,AX$3&lt;Inputs!$CM8),(AX$3-Inputs!$CL8+1)/(Inputs!$AI8+1),0)))))))))</f>
        <v>1</v>
      </c>
      <c r="AY10" s="27">
        <f>IF(AND(Inputs!$CO8=0,AY$3&gt;=Inputs!$CM8),1,IF(AND(AY$3&gt;=Inputs!$CM8,AY$3&lt;Inputs!$CN8),1,IF(AND(AY$3=Inputs!$CN8,AY$3=Inputs!$CO8),1,IF(OR(AND(AY$3=Inputs!$CN8+1,Inputs!$CN8=Inputs!$CO8),AND(AY$3=Inputs!$CN8+2,Inputs!$CN8=Inputs!$CO8)),0,IF(AY$3=Inputs!$CN8,0.8,IF(AY$3=Inputs!$CN8+1,0.6,IF(AY$3=Inputs!$CN8+2,0.4,IF(AY$3=Inputs!$CO8,0.2,IF(AND(AY$3&gt;=Inputs!$CL8,AY$3&lt;Inputs!$CM8),(AY$3-Inputs!$CL8+1)/(Inputs!$AI8+1),0)))))))))</f>
        <v>1</v>
      </c>
      <c r="AZ10" s="27">
        <f>IF(AND(Inputs!$CO8=0,AZ$3&gt;=Inputs!$CM8),1,IF(AND(AZ$3&gt;=Inputs!$CM8,AZ$3&lt;Inputs!$CN8),1,IF(AND(AZ$3=Inputs!$CN8,AZ$3=Inputs!$CO8),1,IF(OR(AND(AZ$3=Inputs!$CN8+1,Inputs!$CN8=Inputs!$CO8),AND(AZ$3=Inputs!$CN8+2,Inputs!$CN8=Inputs!$CO8)),0,IF(AZ$3=Inputs!$CN8,0.8,IF(AZ$3=Inputs!$CN8+1,0.6,IF(AZ$3=Inputs!$CN8+2,0.4,IF(AZ$3=Inputs!$CO8,0.2,IF(AND(AZ$3&gt;=Inputs!$CL8,AZ$3&lt;Inputs!$CM8),(AZ$3-Inputs!$CL8+1)/(Inputs!$AI8+1),0)))))))))</f>
        <v>1</v>
      </c>
      <c r="BA10" s="27">
        <f>IF(AND(Inputs!$CO8=0,BA$3&gt;=Inputs!$CM8),1,IF(AND(BA$3&gt;=Inputs!$CM8,BA$3&lt;Inputs!$CN8),1,IF(AND(BA$3=Inputs!$CN8,BA$3=Inputs!$CO8),1,IF(OR(AND(BA$3=Inputs!$CN8+1,Inputs!$CN8=Inputs!$CO8),AND(BA$3=Inputs!$CN8+2,Inputs!$CN8=Inputs!$CO8)),0,IF(BA$3=Inputs!$CN8,0.8,IF(BA$3=Inputs!$CN8+1,0.6,IF(BA$3=Inputs!$CN8+2,0.4,IF(BA$3=Inputs!$CO8,0.2,IF(AND(BA$3&gt;=Inputs!$CL8,BA$3&lt;Inputs!$CM8),(BA$3-Inputs!$CL8+1)/(Inputs!$AI8+1),0)))))))))</f>
        <v>1</v>
      </c>
      <c r="BB10" s="27">
        <f>IF(AND(Inputs!$CO8=0,BB$3&gt;=Inputs!$CM8),1,IF(AND(BB$3&gt;=Inputs!$CM8,BB$3&lt;Inputs!$CN8),1,IF(AND(BB$3=Inputs!$CN8,BB$3=Inputs!$CO8),1,IF(OR(AND(BB$3=Inputs!$CN8+1,Inputs!$CN8=Inputs!$CO8),AND(BB$3=Inputs!$CN8+2,Inputs!$CN8=Inputs!$CO8)),0,IF(BB$3=Inputs!$CN8,0.8,IF(BB$3=Inputs!$CN8+1,0.6,IF(BB$3=Inputs!$CN8+2,0.4,IF(BB$3=Inputs!$CO8,0.2,IF(AND(BB$3&gt;=Inputs!$CL8,BB$3&lt;Inputs!$CM8),(BB$3-Inputs!$CL8+1)/(Inputs!$AI8+1),0)))))))))</f>
        <v>1</v>
      </c>
      <c r="BC10" s="27">
        <f>IF(AND(Inputs!$CO8=0,BC$3&gt;=Inputs!$CM8),1,IF(AND(BC$3&gt;=Inputs!$CM8,BC$3&lt;Inputs!$CN8),1,IF(AND(BC$3=Inputs!$CN8,BC$3=Inputs!$CO8),1,IF(OR(AND(BC$3=Inputs!$CN8+1,Inputs!$CN8=Inputs!$CO8),AND(BC$3=Inputs!$CN8+2,Inputs!$CN8=Inputs!$CO8)),0,IF(BC$3=Inputs!$CN8,0.8,IF(BC$3=Inputs!$CN8+1,0.6,IF(BC$3=Inputs!$CN8+2,0.4,IF(BC$3=Inputs!$CO8,0.2,IF(AND(BC$3&gt;=Inputs!$CL8,BC$3&lt;Inputs!$CM8),(BC$3-Inputs!$CL8+1)/(Inputs!$AI8+1),0)))))))))</f>
        <v>1</v>
      </c>
      <c r="BD10" s="27">
        <f>IF(AND(Inputs!$CO8=0,BD$3&gt;=Inputs!$CM8),1,IF(AND(BD$3&gt;=Inputs!$CM8,BD$3&lt;Inputs!$CN8),1,IF(AND(BD$3=Inputs!$CN8,BD$3=Inputs!$CO8),1,IF(OR(AND(BD$3=Inputs!$CN8+1,Inputs!$CN8=Inputs!$CO8),AND(BD$3=Inputs!$CN8+2,Inputs!$CN8=Inputs!$CO8)),0,IF(BD$3=Inputs!$CN8,0.8,IF(BD$3=Inputs!$CN8+1,0.6,IF(BD$3=Inputs!$CN8+2,0.4,IF(BD$3=Inputs!$CO8,0.2,IF(AND(BD$3&gt;=Inputs!$CL8,BD$3&lt;Inputs!$CM8),(BD$3-Inputs!$CL8+1)/(Inputs!$AI8+1),0)))))))))</f>
        <v>1</v>
      </c>
      <c r="BE10" s="27">
        <f>IF(AND(Inputs!$CO8=0,BE$3&gt;=Inputs!$CM8),1,IF(AND(BE$3&gt;=Inputs!$CM8,BE$3&lt;Inputs!$CN8),1,IF(AND(BE$3=Inputs!$CN8,BE$3=Inputs!$CO8),1,IF(OR(AND(BE$3=Inputs!$CN8+1,Inputs!$CN8=Inputs!$CO8),AND(BE$3=Inputs!$CN8+2,Inputs!$CN8=Inputs!$CO8)),0,IF(BE$3=Inputs!$CN8,0.8,IF(BE$3=Inputs!$CN8+1,0.6,IF(BE$3=Inputs!$CN8+2,0.4,IF(BE$3=Inputs!$CO8,0.2,IF(AND(BE$3&gt;=Inputs!$CL8,BE$3&lt;Inputs!$CM8),(BE$3-Inputs!$CL8+1)/(Inputs!$AI8+1),0)))))))))</f>
        <v>1</v>
      </c>
      <c r="BF10" s="27">
        <f>IF(AND(Inputs!$CO8=0,BF$3&gt;=Inputs!$CM8),1,IF(AND(BF$3&gt;=Inputs!$CM8,BF$3&lt;Inputs!$CN8),1,IF(AND(BF$3=Inputs!$CN8,BF$3=Inputs!$CO8),1,IF(OR(AND(BF$3=Inputs!$CN8+1,Inputs!$CN8=Inputs!$CO8),AND(BF$3=Inputs!$CN8+2,Inputs!$CN8=Inputs!$CO8)),0,IF(BF$3=Inputs!$CN8,0.8,IF(BF$3=Inputs!$CN8+1,0.6,IF(BF$3=Inputs!$CN8+2,0.4,IF(BF$3=Inputs!$CO8,0.2,IF(AND(BF$3&gt;=Inputs!$CL8,BF$3&lt;Inputs!$CM8),(BF$3-Inputs!$CL8+1)/(Inputs!$AI8+1),0)))))))))</f>
        <v>1</v>
      </c>
      <c r="BG10" s="27">
        <f>IF(AND(Inputs!$CO8=0,BG$3&gt;=Inputs!$CM8),1,IF(AND(BG$3&gt;=Inputs!$CM8,BG$3&lt;Inputs!$CN8),1,IF(AND(BG$3=Inputs!$CN8,BG$3=Inputs!$CO8),1,IF(OR(AND(BG$3=Inputs!$CN8+1,Inputs!$CN8=Inputs!$CO8),AND(BG$3=Inputs!$CN8+2,Inputs!$CN8=Inputs!$CO8)),0,IF(BG$3=Inputs!$CN8,0.8,IF(BG$3=Inputs!$CN8+1,0.6,IF(BG$3=Inputs!$CN8+2,0.4,IF(BG$3=Inputs!$CO8,0.2,IF(AND(BG$3&gt;=Inputs!$CL8,BG$3&lt;Inputs!$CM8),(BG$3-Inputs!$CL8+1)/(Inputs!$AI8+1),0)))))))))</f>
        <v>1</v>
      </c>
      <c r="BH10" s="27">
        <f>IF(AND(Inputs!$CO8=0,BH$3&gt;=Inputs!$CM8),1,IF(AND(BH$3&gt;=Inputs!$CM8,BH$3&lt;Inputs!$CN8),1,IF(AND(BH$3=Inputs!$CN8,BH$3=Inputs!$CO8),1,IF(OR(AND(BH$3=Inputs!$CN8+1,Inputs!$CN8=Inputs!$CO8),AND(BH$3=Inputs!$CN8+2,Inputs!$CN8=Inputs!$CO8)),0,IF(BH$3=Inputs!$CN8,0.8,IF(BH$3=Inputs!$CN8+1,0.6,IF(BH$3=Inputs!$CN8+2,0.4,IF(BH$3=Inputs!$CO8,0.2,IF(AND(BH$3&gt;=Inputs!$CL8,BH$3&lt;Inputs!$CM8),(BH$3-Inputs!$CL8+1)/(Inputs!$AI8+1),0)))))))))</f>
        <v>1</v>
      </c>
      <c r="BI10" s="27">
        <f>IF(AND(Inputs!$CO8=0,BI$3&gt;=Inputs!$CM8),1,IF(AND(BI$3&gt;=Inputs!$CM8,BI$3&lt;Inputs!$CN8),1,IF(AND(BI$3=Inputs!$CN8,BI$3=Inputs!$CO8),1,IF(OR(AND(BI$3=Inputs!$CN8+1,Inputs!$CN8=Inputs!$CO8),AND(BI$3=Inputs!$CN8+2,Inputs!$CN8=Inputs!$CO8)),0,IF(BI$3=Inputs!$CN8,0.8,IF(BI$3=Inputs!$CN8+1,0.6,IF(BI$3=Inputs!$CN8+2,0.4,IF(BI$3=Inputs!$CO8,0.2,IF(AND(BI$3&gt;=Inputs!$CL8,BI$3&lt;Inputs!$CM8),(BI$3-Inputs!$CL8+1)/(Inputs!$AI8+1),0)))))))))</f>
        <v>1</v>
      </c>
      <c r="BJ10" s="27">
        <f>IF(AND(Inputs!$CO8=0,BJ$3&gt;=Inputs!$CM8),1,IF(AND(BJ$3&gt;=Inputs!$CM8,BJ$3&lt;Inputs!$CN8),1,IF(AND(BJ$3=Inputs!$CN8,BJ$3=Inputs!$CO8),1,IF(OR(AND(BJ$3=Inputs!$CN8+1,Inputs!$CN8=Inputs!$CO8),AND(BJ$3=Inputs!$CN8+2,Inputs!$CN8=Inputs!$CO8)),0,IF(BJ$3=Inputs!$CN8,0.8,IF(BJ$3=Inputs!$CN8+1,0.6,IF(BJ$3=Inputs!$CN8+2,0.4,IF(BJ$3=Inputs!$CO8,0.2,IF(AND(BJ$3&gt;=Inputs!$CL8,BJ$3&lt;Inputs!$CM8),(BJ$3-Inputs!$CL8+1)/(Inputs!$AI8+1),0)))))))))</f>
        <v>1</v>
      </c>
      <c r="BK10" s="27">
        <f>IF(AND(Inputs!$CO8=0,BK$3&gt;=Inputs!$CM8),1,IF(AND(BK$3&gt;=Inputs!$CM8,BK$3&lt;Inputs!$CN8),1,IF(AND(BK$3=Inputs!$CN8,BK$3=Inputs!$CO8),1,IF(OR(AND(BK$3=Inputs!$CN8+1,Inputs!$CN8=Inputs!$CO8),AND(BK$3=Inputs!$CN8+2,Inputs!$CN8=Inputs!$CO8)),0,IF(BK$3=Inputs!$CN8,0.8,IF(BK$3=Inputs!$CN8+1,0.6,IF(BK$3=Inputs!$CN8+2,0.4,IF(BK$3=Inputs!$CO8,0.2,IF(AND(BK$3&gt;=Inputs!$CL8,BK$3&lt;Inputs!$CM8),(BK$3-Inputs!$CL8+1)/(Inputs!$AI8+1),0)))))))))</f>
        <v>1</v>
      </c>
      <c r="BL10" s="27">
        <f>IF(AND(Inputs!$CO8=0,BL$3&gt;=Inputs!$CM8),1,IF(AND(BL$3&gt;=Inputs!$CM8,BL$3&lt;Inputs!$CN8),1,IF(AND(BL$3=Inputs!$CN8,BL$3=Inputs!$CO8),1,IF(OR(AND(BL$3=Inputs!$CN8+1,Inputs!$CN8=Inputs!$CO8),AND(BL$3=Inputs!$CN8+2,Inputs!$CN8=Inputs!$CO8)),0,IF(BL$3=Inputs!$CN8,0.8,IF(BL$3=Inputs!$CN8+1,0.6,IF(BL$3=Inputs!$CN8+2,0.4,IF(BL$3=Inputs!$CO8,0.2,IF(AND(BL$3&gt;=Inputs!$CL8,BL$3&lt;Inputs!$CM8),(BL$3-Inputs!$CL8+1)/(Inputs!$AI8+1),0)))))))))</f>
        <v>1</v>
      </c>
      <c r="BM10" s="27">
        <f>IF(AND(Inputs!$CO8=0,BM$3&gt;=Inputs!$CM8),1,IF(AND(BM$3&gt;=Inputs!$CM8,BM$3&lt;Inputs!$CN8),1,IF(AND(BM$3=Inputs!$CN8,BM$3=Inputs!$CO8),1,IF(OR(AND(BM$3=Inputs!$CN8+1,Inputs!$CN8=Inputs!$CO8),AND(BM$3=Inputs!$CN8+2,Inputs!$CN8=Inputs!$CO8)),0,IF(BM$3=Inputs!$CN8,0.8,IF(BM$3=Inputs!$CN8+1,0.6,IF(BM$3=Inputs!$CN8+2,0.4,IF(BM$3=Inputs!$CO8,0.2,IF(AND(BM$3&gt;=Inputs!$CL8,BM$3&lt;Inputs!$CM8),(BM$3-Inputs!$CL8+1)/(Inputs!$AI8+1),0)))))))))</f>
        <v>1</v>
      </c>
    </row>
    <row r="11" spans="1:65">
      <c r="A11" s="99" t="str">
        <f>IF(Inputs!A9="","",Inputs!A9)</f>
        <v/>
      </c>
      <c r="B11" s="117" t="str">
        <f>IF(Inputs!B9="","",Inputs!B9)</f>
        <v/>
      </c>
      <c r="C11" s="292"/>
      <c r="D11" s="292"/>
      <c r="E11" s="292"/>
      <c r="F11" s="292"/>
      <c r="G11" s="292"/>
      <c r="H11" s="292"/>
      <c r="I11" s="292"/>
      <c r="J11" s="292"/>
      <c r="K11" s="292"/>
      <c r="L11" s="292"/>
      <c r="M11" s="292"/>
      <c r="N11" s="292"/>
      <c r="O11" s="292"/>
      <c r="P11" s="292"/>
      <c r="Q11" s="292"/>
      <c r="R11" s="292"/>
      <c r="S11" s="292"/>
      <c r="T11" s="292"/>
      <c r="U11" s="292"/>
      <c r="V11" s="292"/>
      <c r="W11" s="292"/>
      <c r="X11" s="292"/>
      <c r="Y11" s="292"/>
      <c r="Z11" s="292"/>
      <c r="AA11" s="292"/>
      <c r="AB11" s="292"/>
      <c r="AC11" s="292"/>
      <c r="AD11" s="292"/>
      <c r="AE11" s="292"/>
      <c r="AF11" s="292"/>
      <c r="AG11" s="104">
        <f t="shared" si="2"/>
        <v>0</v>
      </c>
      <c r="AH11" s="109">
        <f t="shared" si="1"/>
        <v>0</v>
      </c>
      <c r="AJ11" s="27">
        <f>IF(AND(Inputs!$CO9=0,AJ$3&gt;=Inputs!$CM9),1,IF(AND(AJ$3&gt;=Inputs!$CM9,AJ$3&lt;Inputs!$CN9),1,IF(AND(AJ$3=Inputs!$CN9,AJ$3=Inputs!$CO9),1,IF(OR(AND(AJ$3=Inputs!$CN9+1,Inputs!$CN9=Inputs!$CO9),AND(AJ$3=Inputs!$CN9+2,Inputs!$CN9=Inputs!$CO9)),0,IF(AJ$3=Inputs!$CN9,0.8,IF(AJ$3=Inputs!$CN9+1,0.6,IF(AJ$3=Inputs!$CN9+2,0.4,IF(AJ$3=Inputs!$CO9,0.2,IF(AND(AJ$3&gt;=Inputs!$CL9,AJ$3&lt;Inputs!$CM9),(AJ$3-Inputs!$CL9+1)/(Inputs!$AI9+1),0)))))))))</f>
        <v>1</v>
      </c>
      <c r="AK11" s="27">
        <f>IF(AND(Inputs!$CO9=0,AK$3&gt;=Inputs!$CM9),1,IF(AND(AK$3&gt;=Inputs!$CM9,AK$3&lt;Inputs!$CN9),1,IF(AND(AK$3=Inputs!$CN9,AK$3=Inputs!$CO9),1,IF(OR(AND(AK$3=Inputs!$CN9+1,Inputs!$CN9=Inputs!$CO9),AND(AK$3=Inputs!$CN9+2,Inputs!$CN9=Inputs!$CO9)),0,IF(AK$3=Inputs!$CN9,0.8,IF(AK$3=Inputs!$CN9+1,0.6,IF(AK$3=Inputs!$CN9+2,0.4,IF(AK$3=Inputs!$CO9,0.2,IF(AND(AK$3&gt;=Inputs!$CL9,AK$3&lt;Inputs!$CM9),(AK$3-Inputs!$CL9+1)/(Inputs!$AI9+1),0)))))))))</f>
        <v>1</v>
      </c>
      <c r="AL11" s="27">
        <f>IF(AND(Inputs!$CO9=0,AL$3&gt;=Inputs!$CM9),1,IF(AND(AL$3&gt;=Inputs!$CM9,AL$3&lt;Inputs!$CN9),1,IF(AND(AL$3=Inputs!$CN9,AL$3=Inputs!$CO9),1,IF(OR(AND(AL$3=Inputs!$CN9+1,Inputs!$CN9=Inputs!$CO9),AND(AL$3=Inputs!$CN9+2,Inputs!$CN9=Inputs!$CO9)),0,IF(AL$3=Inputs!$CN9,0.8,IF(AL$3=Inputs!$CN9+1,0.6,IF(AL$3=Inputs!$CN9+2,0.4,IF(AL$3=Inputs!$CO9,0.2,IF(AND(AL$3&gt;=Inputs!$CL9,AL$3&lt;Inputs!$CM9),(AL$3-Inputs!$CL9+1)/(Inputs!$AI9+1),0)))))))))</f>
        <v>1</v>
      </c>
      <c r="AM11" s="27">
        <f>IF(AND(Inputs!$CO9=0,AM$3&gt;=Inputs!$CM9),1,IF(AND(AM$3&gt;=Inputs!$CM9,AM$3&lt;Inputs!$CN9),1,IF(AND(AM$3=Inputs!$CN9,AM$3=Inputs!$CO9),1,IF(OR(AND(AM$3=Inputs!$CN9+1,Inputs!$CN9=Inputs!$CO9),AND(AM$3=Inputs!$CN9+2,Inputs!$CN9=Inputs!$CO9)),0,IF(AM$3=Inputs!$CN9,0.8,IF(AM$3=Inputs!$CN9+1,0.6,IF(AM$3=Inputs!$CN9+2,0.4,IF(AM$3=Inputs!$CO9,0.2,IF(AND(AM$3&gt;=Inputs!$CL9,AM$3&lt;Inputs!$CM9),(AM$3-Inputs!$CL9+1)/(Inputs!$AI9+1),0)))))))))</f>
        <v>1</v>
      </c>
      <c r="AN11" s="27">
        <f>IF(AND(Inputs!$CO9=0,AN$3&gt;=Inputs!$CM9),1,IF(AND(AN$3&gt;=Inputs!$CM9,AN$3&lt;Inputs!$CN9),1,IF(AND(AN$3=Inputs!$CN9,AN$3=Inputs!$CO9),1,IF(OR(AND(AN$3=Inputs!$CN9+1,Inputs!$CN9=Inputs!$CO9),AND(AN$3=Inputs!$CN9+2,Inputs!$CN9=Inputs!$CO9)),0,IF(AN$3=Inputs!$CN9,0.8,IF(AN$3=Inputs!$CN9+1,0.6,IF(AN$3=Inputs!$CN9+2,0.4,IF(AN$3=Inputs!$CO9,0.2,IF(AND(AN$3&gt;=Inputs!$CL9,AN$3&lt;Inputs!$CM9),(AN$3-Inputs!$CL9+1)/(Inputs!$AI9+1),0)))))))))</f>
        <v>1</v>
      </c>
      <c r="AO11" s="27">
        <f>IF(AND(Inputs!$CO9=0,AO$3&gt;=Inputs!$CM9),1,IF(AND(AO$3&gt;=Inputs!$CM9,AO$3&lt;Inputs!$CN9),1,IF(AND(AO$3=Inputs!$CN9,AO$3=Inputs!$CO9),1,IF(OR(AND(AO$3=Inputs!$CN9+1,Inputs!$CN9=Inputs!$CO9),AND(AO$3=Inputs!$CN9+2,Inputs!$CN9=Inputs!$CO9)),0,IF(AO$3=Inputs!$CN9,0.8,IF(AO$3=Inputs!$CN9+1,0.6,IF(AO$3=Inputs!$CN9+2,0.4,IF(AO$3=Inputs!$CO9,0.2,IF(AND(AO$3&gt;=Inputs!$CL9,AO$3&lt;Inputs!$CM9),(AO$3-Inputs!$CL9+1)/(Inputs!$AI9+1),0)))))))))</f>
        <v>1</v>
      </c>
      <c r="AP11" s="27">
        <f>IF(AND(Inputs!$CO9=0,AP$3&gt;=Inputs!$CM9),1,IF(AND(AP$3&gt;=Inputs!$CM9,AP$3&lt;Inputs!$CN9),1,IF(AND(AP$3=Inputs!$CN9,AP$3=Inputs!$CO9),1,IF(OR(AND(AP$3=Inputs!$CN9+1,Inputs!$CN9=Inputs!$CO9),AND(AP$3=Inputs!$CN9+2,Inputs!$CN9=Inputs!$CO9)),0,IF(AP$3=Inputs!$CN9,0.8,IF(AP$3=Inputs!$CN9+1,0.6,IF(AP$3=Inputs!$CN9+2,0.4,IF(AP$3=Inputs!$CO9,0.2,IF(AND(AP$3&gt;=Inputs!$CL9,AP$3&lt;Inputs!$CM9),(AP$3-Inputs!$CL9+1)/(Inputs!$AI9+1),0)))))))))</f>
        <v>1</v>
      </c>
      <c r="AQ11" s="27">
        <f>IF(AND(Inputs!$CO9=0,AQ$3&gt;=Inputs!$CM9),1,IF(AND(AQ$3&gt;=Inputs!$CM9,AQ$3&lt;Inputs!$CN9),1,IF(AND(AQ$3=Inputs!$CN9,AQ$3=Inputs!$CO9),1,IF(OR(AND(AQ$3=Inputs!$CN9+1,Inputs!$CN9=Inputs!$CO9),AND(AQ$3=Inputs!$CN9+2,Inputs!$CN9=Inputs!$CO9)),0,IF(AQ$3=Inputs!$CN9,0.8,IF(AQ$3=Inputs!$CN9+1,0.6,IF(AQ$3=Inputs!$CN9+2,0.4,IF(AQ$3=Inputs!$CO9,0.2,IF(AND(AQ$3&gt;=Inputs!$CL9,AQ$3&lt;Inputs!$CM9),(AQ$3-Inputs!$CL9+1)/(Inputs!$AI9+1),0)))))))))</f>
        <v>1</v>
      </c>
      <c r="AR11" s="27">
        <f>IF(AND(Inputs!$CO9=0,AR$3&gt;=Inputs!$CM9),1,IF(AND(AR$3&gt;=Inputs!$CM9,AR$3&lt;Inputs!$CN9),1,IF(AND(AR$3=Inputs!$CN9,AR$3=Inputs!$CO9),1,IF(OR(AND(AR$3=Inputs!$CN9+1,Inputs!$CN9=Inputs!$CO9),AND(AR$3=Inputs!$CN9+2,Inputs!$CN9=Inputs!$CO9)),0,IF(AR$3=Inputs!$CN9,0.8,IF(AR$3=Inputs!$CN9+1,0.6,IF(AR$3=Inputs!$CN9+2,0.4,IF(AR$3=Inputs!$CO9,0.2,IF(AND(AR$3&gt;=Inputs!$CL9,AR$3&lt;Inputs!$CM9),(AR$3-Inputs!$CL9+1)/(Inputs!$AI9+1),0)))))))))</f>
        <v>1</v>
      </c>
      <c r="AS11" s="27">
        <f>IF(AND(Inputs!$CO9=0,AS$3&gt;=Inputs!$CM9),1,IF(AND(AS$3&gt;=Inputs!$CM9,AS$3&lt;Inputs!$CN9),1,IF(AND(AS$3=Inputs!$CN9,AS$3=Inputs!$CO9),1,IF(OR(AND(AS$3=Inputs!$CN9+1,Inputs!$CN9=Inputs!$CO9),AND(AS$3=Inputs!$CN9+2,Inputs!$CN9=Inputs!$CO9)),0,IF(AS$3=Inputs!$CN9,0.8,IF(AS$3=Inputs!$CN9+1,0.6,IF(AS$3=Inputs!$CN9+2,0.4,IF(AS$3=Inputs!$CO9,0.2,IF(AND(AS$3&gt;=Inputs!$CL9,AS$3&lt;Inputs!$CM9),(AS$3-Inputs!$CL9+1)/(Inputs!$AI9+1),0)))))))))</f>
        <v>1</v>
      </c>
      <c r="AT11" s="27">
        <f>IF(AND(Inputs!$CO9=0,AT$3&gt;=Inputs!$CM9),1,IF(AND(AT$3&gt;=Inputs!$CM9,AT$3&lt;Inputs!$CN9),1,IF(AND(AT$3=Inputs!$CN9,AT$3=Inputs!$CO9),1,IF(OR(AND(AT$3=Inputs!$CN9+1,Inputs!$CN9=Inputs!$CO9),AND(AT$3=Inputs!$CN9+2,Inputs!$CN9=Inputs!$CO9)),0,IF(AT$3=Inputs!$CN9,0.8,IF(AT$3=Inputs!$CN9+1,0.6,IF(AT$3=Inputs!$CN9+2,0.4,IF(AT$3=Inputs!$CO9,0.2,IF(AND(AT$3&gt;=Inputs!$CL9,AT$3&lt;Inputs!$CM9),(AT$3-Inputs!$CL9+1)/(Inputs!$AI9+1),0)))))))))</f>
        <v>1</v>
      </c>
      <c r="AU11" s="27">
        <f>IF(AND(Inputs!$CO9=0,AU$3&gt;=Inputs!$CM9),1,IF(AND(AU$3&gt;=Inputs!$CM9,AU$3&lt;Inputs!$CN9),1,IF(AND(AU$3=Inputs!$CN9,AU$3=Inputs!$CO9),1,IF(OR(AND(AU$3=Inputs!$CN9+1,Inputs!$CN9=Inputs!$CO9),AND(AU$3=Inputs!$CN9+2,Inputs!$CN9=Inputs!$CO9)),0,IF(AU$3=Inputs!$CN9,0.8,IF(AU$3=Inputs!$CN9+1,0.6,IF(AU$3=Inputs!$CN9+2,0.4,IF(AU$3=Inputs!$CO9,0.2,IF(AND(AU$3&gt;=Inputs!$CL9,AU$3&lt;Inputs!$CM9),(AU$3-Inputs!$CL9+1)/(Inputs!$AI9+1),0)))))))))</f>
        <v>1</v>
      </c>
      <c r="AV11" s="27">
        <f>IF(AND(Inputs!$CO9=0,AV$3&gt;=Inputs!$CM9),1,IF(AND(AV$3&gt;=Inputs!$CM9,AV$3&lt;Inputs!$CN9),1,IF(AND(AV$3=Inputs!$CN9,AV$3=Inputs!$CO9),1,IF(OR(AND(AV$3=Inputs!$CN9+1,Inputs!$CN9=Inputs!$CO9),AND(AV$3=Inputs!$CN9+2,Inputs!$CN9=Inputs!$CO9)),0,IF(AV$3=Inputs!$CN9,0.8,IF(AV$3=Inputs!$CN9+1,0.6,IF(AV$3=Inputs!$CN9+2,0.4,IF(AV$3=Inputs!$CO9,0.2,IF(AND(AV$3&gt;=Inputs!$CL9,AV$3&lt;Inputs!$CM9),(AV$3-Inputs!$CL9+1)/(Inputs!$AI9+1),0)))))))))</f>
        <v>1</v>
      </c>
      <c r="AW11" s="27">
        <f>IF(AND(Inputs!$CO9=0,AW$3&gt;=Inputs!$CM9),1,IF(AND(AW$3&gt;=Inputs!$CM9,AW$3&lt;Inputs!$CN9),1,IF(AND(AW$3=Inputs!$CN9,AW$3=Inputs!$CO9),1,IF(OR(AND(AW$3=Inputs!$CN9+1,Inputs!$CN9=Inputs!$CO9),AND(AW$3=Inputs!$CN9+2,Inputs!$CN9=Inputs!$CO9)),0,IF(AW$3=Inputs!$CN9,0.8,IF(AW$3=Inputs!$CN9+1,0.6,IF(AW$3=Inputs!$CN9+2,0.4,IF(AW$3=Inputs!$CO9,0.2,IF(AND(AW$3&gt;=Inputs!$CL9,AW$3&lt;Inputs!$CM9),(AW$3-Inputs!$CL9+1)/(Inputs!$AI9+1),0)))))))))</f>
        <v>1</v>
      </c>
      <c r="AX11" s="27">
        <f>IF(AND(Inputs!$CO9=0,AX$3&gt;=Inputs!$CM9),1,IF(AND(AX$3&gt;=Inputs!$CM9,AX$3&lt;Inputs!$CN9),1,IF(AND(AX$3=Inputs!$CN9,AX$3=Inputs!$CO9),1,IF(OR(AND(AX$3=Inputs!$CN9+1,Inputs!$CN9=Inputs!$CO9),AND(AX$3=Inputs!$CN9+2,Inputs!$CN9=Inputs!$CO9)),0,IF(AX$3=Inputs!$CN9,0.8,IF(AX$3=Inputs!$CN9+1,0.6,IF(AX$3=Inputs!$CN9+2,0.4,IF(AX$3=Inputs!$CO9,0.2,IF(AND(AX$3&gt;=Inputs!$CL9,AX$3&lt;Inputs!$CM9),(AX$3-Inputs!$CL9+1)/(Inputs!$AI9+1),0)))))))))</f>
        <v>1</v>
      </c>
      <c r="AY11" s="27">
        <f>IF(AND(Inputs!$CO9=0,AY$3&gt;=Inputs!$CM9),1,IF(AND(AY$3&gt;=Inputs!$CM9,AY$3&lt;Inputs!$CN9),1,IF(AND(AY$3=Inputs!$CN9,AY$3=Inputs!$CO9),1,IF(OR(AND(AY$3=Inputs!$CN9+1,Inputs!$CN9=Inputs!$CO9),AND(AY$3=Inputs!$CN9+2,Inputs!$CN9=Inputs!$CO9)),0,IF(AY$3=Inputs!$CN9,0.8,IF(AY$3=Inputs!$CN9+1,0.6,IF(AY$3=Inputs!$CN9+2,0.4,IF(AY$3=Inputs!$CO9,0.2,IF(AND(AY$3&gt;=Inputs!$CL9,AY$3&lt;Inputs!$CM9),(AY$3-Inputs!$CL9+1)/(Inputs!$AI9+1),0)))))))))</f>
        <v>1</v>
      </c>
      <c r="AZ11" s="27">
        <f>IF(AND(Inputs!$CO9=0,AZ$3&gt;=Inputs!$CM9),1,IF(AND(AZ$3&gt;=Inputs!$CM9,AZ$3&lt;Inputs!$CN9),1,IF(AND(AZ$3=Inputs!$CN9,AZ$3=Inputs!$CO9),1,IF(OR(AND(AZ$3=Inputs!$CN9+1,Inputs!$CN9=Inputs!$CO9),AND(AZ$3=Inputs!$CN9+2,Inputs!$CN9=Inputs!$CO9)),0,IF(AZ$3=Inputs!$CN9,0.8,IF(AZ$3=Inputs!$CN9+1,0.6,IF(AZ$3=Inputs!$CN9+2,0.4,IF(AZ$3=Inputs!$CO9,0.2,IF(AND(AZ$3&gt;=Inputs!$CL9,AZ$3&lt;Inputs!$CM9),(AZ$3-Inputs!$CL9+1)/(Inputs!$AI9+1),0)))))))))</f>
        <v>1</v>
      </c>
      <c r="BA11" s="27">
        <f>IF(AND(Inputs!$CO9=0,BA$3&gt;=Inputs!$CM9),1,IF(AND(BA$3&gt;=Inputs!$CM9,BA$3&lt;Inputs!$CN9),1,IF(AND(BA$3=Inputs!$CN9,BA$3=Inputs!$CO9),1,IF(OR(AND(BA$3=Inputs!$CN9+1,Inputs!$CN9=Inputs!$CO9),AND(BA$3=Inputs!$CN9+2,Inputs!$CN9=Inputs!$CO9)),0,IF(BA$3=Inputs!$CN9,0.8,IF(BA$3=Inputs!$CN9+1,0.6,IF(BA$3=Inputs!$CN9+2,0.4,IF(BA$3=Inputs!$CO9,0.2,IF(AND(BA$3&gt;=Inputs!$CL9,BA$3&lt;Inputs!$CM9),(BA$3-Inputs!$CL9+1)/(Inputs!$AI9+1),0)))))))))</f>
        <v>1</v>
      </c>
      <c r="BB11" s="27">
        <f>IF(AND(Inputs!$CO9=0,BB$3&gt;=Inputs!$CM9),1,IF(AND(BB$3&gt;=Inputs!$CM9,BB$3&lt;Inputs!$CN9),1,IF(AND(BB$3=Inputs!$CN9,BB$3=Inputs!$CO9),1,IF(OR(AND(BB$3=Inputs!$CN9+1,Inputs!$CN9=Inputs!$CO9),AND(BB$3=Inputs!$CN9+2,Inputs!$CN9=Inputs!$CO9)),0,IF(BB$3=Inputs!$CN9,0.8,IF(BB$3=Inputs!$CN9+1,0.6,IF(BB$3=Inputs!$CN9+2,0.4,IF(BB$3=Inputs!$CO9,0.2,IF(AND(BB$3&gt;=Inputs!$CL9,BB$3&lt;Inputs!$CM9),(BB$3-Inputs!$CL9+1)/(Inputs!$AI9+1),0)))))))))</f>
        <v>1</v>
      </c>
      <c r="BC11" s="27">
        <f>IF(AND(Inputs!$CO9=0,BC$3&gt;=Inputs!$CM9),1,IF(AND(BC$3&gt;=Inputs!$CM9,BC$3&lt;Inputs!$CN9),1,IF(AND(BC$3=Inputs!$CN9,BC$3=Inputs!$CO9),1,IF(OR(AND(BC$3=Inputs!$CN9+1,Inputs!$CN9=Inputs!$CO9),AND(BC$3=Inputs!$CN9+2,Inputs!$CN9=Inputs!$CO9)),0,IF(BC$3=Inputs!$CN9,0.8,IF(BC$3=Inputs!$CN9+1,0.6,IF(BC$3=Inputs!$CN9+2,0.4,IF(BC$3=Inputs!$CO9,0.2,IF(AND(BC$3&gt;=Inputs!$CL9,BC$3&lt;Inputs!$CM9),(BC$3-Inputs!$CL9+1)/(Inputs!$AI9+1),0)))))))))</f>
        <v>1</v>
      </c>
      <c r="BD11" s="27">
        <f>IF(AND(Inputs!$CO9=0,BD$3&gt;=Inputs!$CM9),1,IF(AND(BD$3&gt;=Inputs!$CM9,BD$3&lt;Inputs!$CN9),1,IF(AND(BD$3=Inputs!$CN9,BD$3=Inputs!$CO9),1,IF(OR(AND(BD$3=Inputs!$CN9+1,Inputs!$CN9=Inputs!$CO9),AND(BD$3=Inputs!$CN9+2,Inputs!$CN9=Inputs!$CO9)),0,IF(BD$3=Inputs!$CN9,0.8,IF(BD$3=Inputs!$CN9+1,0.6,IF(BD$3=Inputs!$CN9+2,0.4,IF(BD$3=Inputs!$CO9,0.2,IF(AND(BD$3&gt;=Inputs!$CL9,BD$3&lt;Inputs!$CM9),(BD$3-Inputs!$CL9+1)/(Inputs!$AI9+1),0)))))))))</f>
        <v>1</v>
      </c>
      <c r="BE11" s="27">
        <f>IF(AND(Inputs!$CO9=0,BE$3&gt;=Inputs!$CM9),1,IF(AND(BE$3&gt;=Inputs!$CM9,BE$3&lt;Inputs!$CN9),1,IF(AND(BE$3=Inputs!$CN9,BE$3=Inputs!$CO9),1,IF(OR(AND(BE$3=Inputs!$CN9+1,Inputs!$CN9=Inputs!$CO9),AND(BE$3=Inputs!$CN9+2,Inputs!$CN9=Inputs!$CO9)),0,IF(BE$3=Inputs!$CN9,0.8,IF(BE$3=Inputs!$CN9+1,0.6,IF(BE$3=Inputs!$CN9+2,0.4,IF(BE$3=Inputs!$CO9,0.2,IF(AND(BE$3&gt;=Inputs!$CL9,BE$3&lt;Inputs!$CM9),(BE$3-Inputs!$CL9+1)/(Inputs!$AI9+1),0)))))))))</f>
        <v>1</v>
      </c>
      <c r="BF11" s="27">
        <f>IF(AND(Inputs!$CO9=0,BF$3&gt;=Inputs!$CM9),1,IF(AND(BF$3&gt;=Inputs!$CM9,BF$3&lt;Inputs!$CN9),1,IF(AND(BF$3=Inputs!$CN9,BF$3=Inputs!$CO9),1,IF(OR(AND(BF$3=Inputs!$CN9+1,Inputs!$CN9=Inputs!$CO9),AND(BF$3=Inputs!$CN9+2,Inputs!$CN9=Inputs!$CO9)),0,IF(BF$3=Inputs!$CN9,0.8,IF(BF$3=Inputs!$CN9+1,0.6,IF(BF$3=Inputs!$CN9+2,0.4,IF(BF$3=Inputs!$CO9,0.2,IF(AND(BF$3&gt;=Inputs!$CL9,BF$3&lt;Inputs!$CM9),(BF$3-Inputs!$CL9+1)/(Inputs!$AI9+1),0)))))))))</f>
        <v>1</v>
      </c>
      <c r="BG11" s="27">
        <f>IF(AND(Inputs!$CO9=0,BG$3&gt;=Inputs!$CM9),1,IF(AND(BG$3&gt;=Inputs!$CM9,BG$3&lt;Inputs!$CN9),1,IF(AND(BG$3=Inputs!$CN9,BG$3=Inputs!$CO9),1,IF(OR(AND(BG$3=Inputs!$CN9+1,Inputs!$CN9=Inputs!$CO9),AND(BG$3=Inputs!$CN9+2,Inputs!$CN9=Inputs!$CO9)),0,IF(BG$3=Inputs!$CN9,0.8,IF(BG$3=Inputs!$CN9+1,0.6,IF(BG$3=Inputs!$CN9+2,0.4,IF(BG$3=Inputs!$CO9,0.2,IF(AND(BG$3&gt;=Inputs!$CL9,BG$3&lt;Inputs!$CM9),(BG$3-Inputs!$CL9+1)/(Inputs!$AI9+1),0)))))))))</f>
        <v>1</v>
      </c>
      <c r="BH11" s="27">
        <f>IF(AND(Inputs!$CO9=0,BH$3&gt;=Inputs!$CM9),1,IF(AND(BH$3&gt;=Inputs!$CM9,BH$3&lt;Inputs!$CN9),1,IF(AND(BH$3=Inputs!$CN9,BH$3=Inputs!$CO9),1,IF(OR(AND(BH$3=Inputs!$CN9+1,Inputs!$CN9=Inputs!$CO9),AND(BH$3=Inputs!$CN9+2,Inputs!$CN9=Inputs!$CO9)),0,IF(BH$3=Inputs!$CN9,0.8,IF(BH$3=Inputs!$CN9+1,0.6,IF(BH$3=Inputs!$CN9+2,0.4,IF(BH$3=Inputs!$CO9,0.2,IF(AND(BH$3&gt;=Inputs!$CL9,BH$3&lt;Inputs!$CM9),(BH$3-Inputs!$CL9+1)/(Inputs!$AI9+1),0)))))))))</f>
        <v>1</v>
      </c>
      <c r="BI11" s="27">
        <f>IF(AND(Inputs!$CO9=0,BI$3&gt;=Inputs!$CM9),1,IF(AND(BI$3&gt;=Inputs!$CM9,BI$3&lt;Inputs!$CN9),1,IF(AND(BI$3=Inputs!$CN9,BI$3=Inputs!$CO9),1,IF(OR(AND(BI$3=Inputs!$CN9+1,Inputs!$CN9=Inputs!$CO9),AND(BI$3=Inputs!$CN9+2,Inputs!$CN9=Inputs!$CO9)),0,IF(BI$3=Inputs!$CN9,0.8,IF(BI$3=Inputs!$CN9+1,0.6,IF(BI$3=Inputs!$CN9+2,0.4,IF(BI$3=Inputs!$CO9,0.2,IF(AND(BI$3&gt;=Inputs!$CL9,BI$3&lt;Inputs!$CM9),(BI$3-Inputs!$CL9+1)/(Inputs!$AI9+1),0)))))))))</f>
        <v>1</v>
      </c>
      <c r="BJ11" s="27">
        <f>IF(AND(Inputs!$CO9=0,BJ$3&gt;=Inputs!$CM9),1,IF(AND(BJ$3&gt;=Inputs!$CM9,BJ$3&lt;Inputs!$CN9),1,IF(AND(BJ$3=Inputs!$CN9,BJ$3=Inputs!$CO9),1,IF(OR(AND(BJ$3=Inputs!$CN9+1,Inputs!$CN9=Inputs!$CO9),AND(BJ$3=Inputs!$CN9+2,Inputs!$CN9=Inputs!$CO9)),0,IF(BJ$3=Inputs!$CN9,0.8,IF(BJ$3=Inputs!$CN9+1,0.6,IF(BJ$3=Inputs!$CN9+2,0.4,IF(BJ$3=Inputs!$CO9,0.2,IF(AND(BJ$3&gt;=Inputs!$CL9,BJ$3&lt;Inputs!$CM9),(BJ$3-Inputs!$CL9+1)/(Inputs!$AI9+1),0)))))))))</f>
        <v>1</v>
      </c>
      <c r="BK11" s="27">
        <f>IF(AND(Inputs!$CO9=0,BK$3&gt;=Inputs!$CM9),1,IF(AND(BK$3&gt;=Inputs!$CM9,BK$3&lt;Inputs!$CN9),1,IF(AND(BK$3=Inputs!$CN9,BK$3=Inputs!$CO9),1,IF(OR(AND(BK$3=Inputs!$CN9+1,Inputs!$CN9=Inputs!$CO9),AND(BK$3=Inputs!$CN9+2,Inputs!$CN9=Inputs!$CO9)),0,IF(BK$3=Inputs!$CN9,0.8,IF(BK$3=Inputs!$CN9+1,0.6,IF(BK$3=Inputs!$CN9+2,0.4,IF(BK$3=Inputs!$CO9,0.2,IF(AND(BK$3&gt;=Inputs!$CL9,BK$3&lt;Inputs!$CM9),(BK$3-Inputs!$CL9+1)/(Inputs!$AI9+1),0)))))))))</f>
        <v>1</v>
      </c>
      <c r="BL11" s="27">
        <f>IF(AND(Inputs!$CO9=0,BL$3&gt;=Inputs!$CM9),1,IF(AND(BL$3&gt;=Inputs!$CM9,BL$3&lt;Inputs!$CN9),1,IF(AND(BL$3=Inputs!$CN9,BL$3=Inputs!$CO9),1,IF(OR(AND(BL$3=Inputs!$CN9+1,Inputs!$CN9=Inputs!$CO9),AND(BL$3=Inputs!$CN9+2,Inputs!$CN9=Inputs!$CO9)),0,IF(BL$3=Inputs!$CN9,0.8,IF(BL$3=Inputs!$CN9+1,0.6,IF(BL$3=Inputs!$CN9+2,0.4,IF(BL$3=Inputs!$CO9,0.2,IF(AND(BL$3&gt;=Inputs!$CL9,BL$3&lt;Inputs!$CM9),(BL$3-Inputs!$CL9+1)/(Inputs!$AI9+1),0)))))))))</f>
        <v>1</v>
      </c>
      <c r="BM11" s="27">
        <f>IF(AND(Inputs!$CO9=0,BM$3&gt;=Inputs!$CM9),1,IF(AND(BM$3&gt;=Inputs!$CM9,BM$3&lt;Inputs!$CN9),1,IF(AND(BM$3=Inputs!$CN9,BM$3=Inputs!$CO9),1,IF(OR(AND(BM$3=Inputs!$CN9+1,Inputs!$CN9=Inputs!$CO9),AND(BM$3=Inputs!$CN9+2,Inputs!$CN9=Inputs!$CO9)),0,IF(BM$3=Inputs!$CN9,0.8,IF(BM$3=Inputs!$CN9+1,0.6,IF(BM$3=Inputs!$CN9+2,0.4,IF(BM$3=Inputs!$CO9,0.2,IF(AND(BM$3&gt;=Inputs!$CL9,BM$3&lt;Inputs!$CM9),(BM$3-Inputs!$CL9+1)/(Inputs!$AI9+1),0)))))))))</f>
        <v>1</v>
      </c>
    </row>
    <row r="12" spans="1:65">
      <c r="A12" s="99" t="str">
        <f>IF(Inputs!A10="","",Inputs!A10)</f>
        <v/>
      </c>
      <c r="B12" s="117" t="str">
        <f>IF(Inputs!B10="","",Inputs!B10)</f>
        <v/>
      </c>
      <c r="C12" s="292"/>
      <c r="D12" s="292"/>
      <c r="E12" s="292"/>
      <c r="F12" s="292"/>
      <c r="G12" s="292"/>
      <c r="H12" s="292"/>
      <c r="I12" s="292"/>
      <c r="J12" s="292"/>
      <c r="K12" s="292"/>
      <c r="L12" s="292"/>
      <c r="M12" s="292"/>
      <c r="N12" s="292"/>
      <c r="O12" s="292"/>
      <c r="P12" s="292"/>
      <c r="Q12" s="292"/>
      <c r="R12" s="292"/>
      <c r="S12" s="292"/>
      <c r="T12" s="292"/>
      <c r="U12" s="292"/>
      <c r="V12" s="292"/>
      <c r="W12" s="292"/>
      <c r="X12" s="292"/>
      <c r="Y12" s="292"/>
      <c r="Z12" s="292"/>
      <c r="AA12" s="292"/>
      <c r="AB12" s="292"/>
      <c r="AC12" s="292"/>
      <c r="AD12" s="292"/>
      <c r="AE12" s="292"/>
      <c r="AF12" s="292"/>
      <c r="AG12" s="104">
        <f t="shared" si="2"/>
        <v>0</v>
      </c>
      <c r="AH12" s="109">
        <f t="shared" si="1"/>
        <v>0</v>
      </c>
      <c r="AJ12" s="27">
        <f>IF(AND(Inputs!$CO10=0,AJ$3&gt;=Inputs!$CM10),1,IF(AND(AJ$3&gt;=Inputs!$CM10,AJ$3&lt;Inputs!$CN10),1,IF(AND(AJ$3=Inputs!$CN10,AJ$3=Inputs!$CO10),1,IF(OR(AND(AJ$3=Inputs!$CN10+1,Inputs!$CN10=Inputs!$CO10),AND(AJ$3=Inputs!$CN10+2,Inputs!$CN10=Inputs!$CO10)),0,IF(AJ$3=Inputs!$CN10,0.8,IF(AJ$3=Inputs!$CN10+1,0.6,IF(AJ$3=Inputs!$CN10+2,0.4,IF(AJ$3=Inputs!$CO10,0.2,IF(AND(AJ$3&gt;=Inputs!$CL10,AJ$3&lt;Inputs!$CM10),(AJ$3-Inputs!$CL10+1)/(Inputs!$AI10+1),0)))))))))</f>
        <v>1</v>
      </c>
      <c r="AK12" s="27">
        <f>IF(AND(Inputs!$CO10=0,AK$3&gt;=Inputs!$CM10),1,IF(AND(AK$3&gt;=Inputs!$CM10,AK$3&lt;Inputs!$CN10),1,IF(AND(AK$3=Inputs!$CN10,AK$3=Inputs!$CO10),1,IF(OR(AND(AK$3=Inputs!$CN10+1,Inputs!$CN10=Inputs!$CO10),AND(AK$3=Inputs!$CN10+2,Inputs!$CN10=Inputs!$CO10)),0,IF(AK$3=Inputs!$CN10,0.8,IF(AK$3=Inputs!$CN10+1,0.6,IF(AK$3=Inputs!$CN10+2,0.4,IF(AK$3=Inputs!$CO10,0.2,IF(AND(AK$3&gt;=Inputs!$CL10,AK$3&lt;Inputs!$CM10),(AK$3-Inputs!$CL10+1)/(Inputs!$AI10+1),0)))))))))</f>
        <v>1</v>
      </c>
      <c r="AL12" s="27">
        <f>IF(AND(Inputs!$CO10=0,AL$3&gt;=Inputs!$CM10),1,IF(AND(AL$3&gt;=Inputs!$CM10,AL$3&lt;Inputs!$CN10),1,IF(AND(AL$3=Inputs!$CN10,AL$3=Inputs!$CO10),1,IF(OR(AND(AL$3=Inputs!$CN10+1,Inputs!$CN10=Inputs!$CO10),AND(AL$3=Inputs!$CN10+2,Inputs!$CN10=Inputs!$CO10)),0,IF(AL$3=Inputs!$CN10,0.8,IF(AL$3=Inputs!$CN10+1,0.6,IF(AL$3=Inputs!$CN10+2,0.4,IF(AL$3=Inputs!$CO10,0.2,IF(AND(AL$3&gt;=Inputs!$CL10,AL$3&lt;Inputs!$CM10),(AL$3-Inputs!$CL10+1)/(Inputs!$AI10+1),0)))))))))</f>
        <v>1</v>
      </c>
      <c r="AM12" s="27">
        <f>IF(AND(Inputs!$CO10=0,AM$3&gt;=Inputs!$CM10),1,IF(AND(AM$3&gt;=Inputs!$CM10,AM$3&lt;Inputs!$CN10),1,IF(AND(AM$3=Inputs!$CN10,AM$3=Inputs!$CO10),1,IF(OR(AND(AM$3=Inputs!$CN10+1,Inputs!$CN10=Inputs!$CO10),AND(AM$3=Inputs!$CN10+2,Inputs!$CN10=Inputs!$CO10)),0,IF(AM$3=Inputs!$CN10,0.8,IF(AM$3=Inputs!$CN10+1,0.6,IF(AM$3=Inputs!$CN10+2,0.4,IF(AM$3=Inputs!$CO10,0.2,IF(AND(AM$3&gt;=Inputs!$CL10,AM$3&lt;Inputs!$CM10),(AM$3-Inputs!$CL10+1)/(Inputs!$AI10+1),0)))))))))</f>
        <v>1</v>
      </c>
      <c r="AN12" s="27">
        <f>IF(AND(Inputs!$CO10=0,AN$3&gt;=Inputs!$CM10),1,IF(AND(AN$3&gt;=Inputs!$CM10,AN$3&lt;Inputs!$CN10),1,IF(AND(AN$3=Inputs!$CN10,AN$3=Inputs!$CO10),1,IF(OR(AND(AN$3=Inputs!$CN10+1,Inputs!$CN10=Inputs!$CO10),AND(AN$3=Inputs!$CN10+2,Inputs!$CN10=Inputs!$CO10)),0,IF(AN$3=Inputs!$CN10,0.8,IF(AN$3=Inputs!$CN10+1,0.6,IF(AN$3=Inputs!$CN10+2,0.4,IF(AN$3=Inputs!$CO10,0.2,IF(AND(AN$3&gt;=Inputs!$CL10,AN$3&lt;Inputs!$CM10),(AN$3-Inputs!$CL10+1)/(Inputs!$AI10+1),0)))))))))</f>
        <v>1</v>
      </c>
      <c r="AO12" s="27">
        <f>IF(AND(Inputs!$CO10=0,AO$3&gt;=Inputs!$CM10),1,IF(AND(AO$3&gt;=Inputs!$CM10,AO$3&lt;Inputs!$CN10),1,IF(AND(AO$3=Inputs!$CN10,AO$3=Inputs!$CO10),1,IF(OR(AND(AO$3=Inputs!$CN10+1,Inputs!$CN10=Inputs!$CO10),AND(AO$3=Inputs!$CN10+2,Inputs!$CN10=Inputs!$CO10)),0,IF(AO$3=Inputs!$CN10,0.8,IF(AO$3=Inputs!$CN10+1,0.6,IF(AO$3=Inputs!$CN10+2,0.4,IF(AO$3=Inputs!$CO10,0.2,IF(AND(AO$3&gt;=Inputs!$CL10,AO$3&lt;Inputs!$CM10),(AO$3-Inputs!$CL10+1)/(Inputs!$AI10+1),0)))))))))</f>
        <v>1</v>
      </c>
      <c r="AP12" s="27">
        <f>IF(AND(Inputs!$CO10=0,AP$3&gt;=Inputs!$CM10),1,IF(AND(AP$3&gt;=Inputs!$CM10,AP$3&lt;Inputs!$CN10),1,IF(AND(AP$3=Inputs!$CN10,AP$3=Inputs!$CO10),1,IF(OR(AND(AP$3=Inputs!$CN10+1,Inputs!$CN10=Inputs!$CO10),AND(AP$3=Inputs!$CN10+2,Inputs!$CN10=Inputs!$CO10)),0,IF(AP$3=Inputs!$CN10,0.8,IF(AP$3=Inputs!$CN10+1,0.6,IF(AP$3=Inputs!$CN10+2,0.4,IF(AP$3=Inputs!$CO10,0.2,IF(AND(AP$3&gt;=Inputs!$CL10,AP$3&lt;Inputs!$CM10),(AP$3-Inputs!$CL10+1)/(Inputs!$AI10+1),0)))))))))</f>
        <v>1</v>
      </c>
      <c r="AQ12" s="27">
        <f>IF(AND(Inputs!$CO10=0,AQ$3&gt;=Inputs!$CM10),1,IF(AND(AQ$3&gt;=Inputs!$CM10,AQ$3&lt;Inputs!$CN10),1,IF(AND(AQ$3=Inputs!$CN10,AQ$3=Inputs!$CO10),1,IF(OR(AND(AQ$3=Inputs!$CN10+1,Inputs!$CN10=Inputs!$CO10),AND(AQ$3=Inputs!$CN10+2,Inputs!$CN10=Inputs!$CO10)),0,IF(AQ$3=Inputs!$CN10,0.8,IF(AQ$3=Inputs!$CN10+1,0.6,IF(AQ$3=Inputs!$CN10+2,0.4,IF(AQ$3=Inputs!$CO10,0.2,IF(AND(AQ$3&gt;=Inputs!$CL10,AQ$3&lt;Inputs!$CM10),(AQ$3-Inputs!$CL10+1)/(Inputs!$AI10+1),0)))))))))</f>
        <v>1</v>
      </c>
      <c r="AR12" s="27">
        <f>IF(AND(Inputs!$CO10=0,AR$3&gt;=Inputs!$CM10),1,IF(AND(AR$3&gt;=Inputs!$CM10,AR$3&lt;Inputs!$CN10),1,IF(AND(AR$3=Inputs!$CN10,AR$3=Inputs!$CO10),1,IF(OR(AND(AR$3=Inputs!$CN10+1,Inputs!$CN10=Inputs!$CO10),AND(AR$3=Inputs!$CN10+2,Inputs!$CN10=Inputs!$CO10)),0,IF(AR$3=Inputs!$CN10,0.8,IF(AR$3=Inputs!$CN10+1,0.6,IF(AR$3=Inputs!$CN10+2,0.4,IF(AR$3=Inputs!$CO10,0.2,IF(AND(AR$3&gt;=Inputs!$CL10,AR$3&lt;Inputs!$CM10),(AR$3-Inputs!$CL10+1)/(Inputs!$AI10+1),0)))))))))</f>
        <v>1</v>
      </c>
      <c r="AS12" s="27">
        <f>IF(AND(Inputs!$CO10=0,AS$3&gt;=Inputs!$CM10),1,IF(AND(AS$3&gt;=Inputs!$CM10,AS$3&lt;Inputs!$CN10),1,IF(AND(AS$3=Inputs!$CN10,AS$3=Inputs!$CO10),1,IF(OR(AND(AS$3=Inputs!$CN10+1,Inputs!$CN10=Inputs!$CO10),AND(AS$3=Inputs!$CN10+2,Inputs!$CN10=Inputs!$CO10)),0,IF(AS$3=Inputs!$CN10,0.8,IF(AS$3=Inputs!$CN10+1,0.6,IF(AS$3=Inputs!$CN10+2,0.4,IF(AS$3=Inputs!$CO10,0.2,IF(AND(AS$3&gt;=Inputs!$CL10,AS$3&lt;Inputs!$CM10),(AS$3-Inputs!$CL10+1)/(Inputs!$AI10+1),0)))))))))</f>
        <v>1</v>
      </c>
      <c r="AT12" s="27">
        <f>IF(AND(Inputs!$CO10=0,AT$3&gt;=Inputs!$CM10),1,IF(AND(AT$3&gt;=Inputs!$CM10,AT$3&lt;Inputs!$CN10),1,IF(AND(AT$3=Inputs!$CN10,AT$3=Inputs!$CO10),1,IF(OR(AND(AT$3=Inputs!$CN10+1,Inputs!$CN10=Inputs!$CO10),AND(AT$3=Inputs!$CN10+2,Inputs!$CN10=Inputs!$CO10)),0,IF(AT$3=Inputs!$CN10,0.8,IF(AT$3=Inputs!$CN10+1,0.6,IF(AT$3=Inputs!$CN10+2,0.4,IF(AT$3=Inputs!$CO10,0.2,IF(AND(AT$3&gt;=Inputs!$CL10,AT$3&lt;Inputs!$CM10),(AT$3-Inputs!$CL10+1)/(Inputs!$AI10+1),0)))))))))</f>
        <v>1</v>
      </c>
      <c r="AU12" s="27">
        <f>IF(AND(Inputs!$CO10=0,AU$3&gt;=Inputs!$CM10),1,IF(AND(AU$3&gt;=Inputs!$CM10,AU$3&lt;Inputs!$CN10),1,IF(AND(AU$3=Inputs!$CN10,AU$3=Inputs!$CO10),1,IF(OR(AND(AU$3=Inputs!$CN10+1,Inputs!$CN10=Inputs!$CO10),AND(AU$3=Inputs!$CN10+2,Inputs!$CN10=Inputs!$CO10)),0,IF(AU$3=Inputs!$CN10,0.8,IF(AU$3=Inputs!$CN10+1,0.6,IF(AU$3=Inputs!$CN10+2,0.4,IF(AU$3=Inputs!$CO10,0.2,IF(AND(AU$3&gt;=Inputs!$CL10,AU$3&lt;Inputs!$CM10),(AU$3-Inputs!$CL10+1)/(Inputs!$AI10+1),0)))))))))</f>
        <v>1</v>
      </c>
      <c r="AV12" s="27">
        <f>IF(AND(Inputs!$CO10=0,AV$3&gt;=Inputs!$CM10),1,IF(AND(AV$3&gt;=Inputs!$CM10,AV$3&lt;Inputs!$CN10),1,IF(AND(AV$3=Inputs!$CN10,AV$3=Inputs!$CO10),1,IF(OR(AND(AV$3=Inputs!$CN10+1,Inputs!$CN10=Inputs!$CO10),AND(AV$3=Inputs!$CN10+2,Inputs!$CN10=Inputs!$CO10)),0,IF(AV$3=Inputs!$CN10,0.8,IF(AV$3=Inputs!$CN10+1,0.6,IF(AV$3=Inputs!$CN10+2,0.4,IF(AV$3=Inputs!$CO10,0.2,IF(AND(AV$3&gt;=Inputs!$CL10,AV$3&lt;Inputs!$CM10),(AV$3-Inputs!$CL10+1)/(Inputs!$AI10+1),0)))))))))</f>
        <v>1</v>
      </c>
      <c r="AW12" s="27">
        <f>IF(AND(Inputs!$CO10=0,AW$3&gt;=Inputs!$CM10),1,IF(AND(AW$3&gt;=Inputs!$CM10,AW$3&lt;Inputs!$CN10),1,IF(AND(AW$3=Inputs!$CN10,AW$3=Inputs!$CO10),1,IF(OR(AND(AW$3=Inputs!$CN10+1,Inputs!$CN10=Inputs!$CO10),AND(AW$3=Inputs!$CN10+2,Inputs!$CN10=Inputs!$CO10)),0,IF(AW$3=Inputs!$CN10,0.8,IF(AW$3=Inputs!$CN10+1,0.6,IF(AW$3=Inputs!$CN10+2,0.4,IF(AW$3=Inputs!$CO10,0.2,IF(AND(AW$3&gt;=Inputs!$CL10,AW$3&lt;Inputs!$CM10),(AW$3-Inputs!$CL10+1)/(Inputs!$AI10+1),0)))))))))</f>
        <v>1</v>
      </c>
      <c r="AX12" s="27">
        <f>IF(AND(Inputs!$CO10=0,AX$3&gt;=Inputs!$CM10),1,IF(AND(AX$3&gt;=Inputs!$CM10,AX$3&lt;Inputs!$CN10),1,IF(AND(AX$3=Inputs!$CN10,AX$3=Inputs!$CO10),1,IF(OR(AND(AX$3=Inputs!$CN10+1,Inputs!$CN10=Inputs!$CO10),AND(AX$3=Inputs!$CN10+2,Inputs!$CN10=Inputs!$CO10)),0,IF(AX$3=Inputs!$CN10,0.8,IF(AX$3=Inputs!$CN10+1,0.6,IF(AX$3=Inputs!$CN10+2,0.4,IF(AX$3=Inputs!$CO10,0.2,IF(AND(AX$3&gt;=Inputs!$CL10,AX$3&lt;Inputs!$CM10),(AX$3-Inputs!$CL10+1)/(Inputs!$AI10+1),0)))))))))</f>
        <v>1</v>
      </c>
      <c r="AY12" s="27">
        <f>IF(AND(Inputs!$CO10=0,AY$3&gt;=Inputs!$CM10),1,IF(AND(AY$3&gt;=Inputs!$CM10,AY$3&lt;Inputs!$CN10),1,IF(AND(AY$3=Inputs!$CN10,AY$3=Inputs!$CO10),1,IF(OR(AND(AY$3=Inputs!$CN10+1,Inputs!$CN10=Inputs!$CO10),AND(AY$3=Inputs!$CN10+2,Inputs!$CN10=Inputs!$CO10)),0,IF(AY$3=Inputs!$CN10,0.8,IF(AY$3=Inputs!$CN10+1,0.6,IF(AY$3=Inputs!$CN10+2,0.4,IF(AY$3=Inputs!$CO10,0.2,IF(AND(AY$3&gt;=Inputs!$CL10,AY$3&lt;Inputs!$CM10),(AY$3-Inputs!$CL10+1)/(Inputs!$AI10+1),0)))))))))</f>
        <v>1</v>
      </c>
      <c r="AZ12" s="27">
        <f>IF(AND(Inputs!$CO10=0,AZ$3&gt;=Inputs!$CM10),1,IF(AND(AZ$3&gt;=Inputs!$CM10,AZ$3&lt;Inputs!$CN10),1,IF(AND(AZ$3=Inputs!$CN10,AZ$3=Inputs!$CO10),1,IF(OR(AND(AZ$3=Inputs!$CN10+1,Inputs!$CN10=Inputs!$CO10),AND(AZ$3=Inputs!$CN10+2,Inputs!$CN10=Inputs!$CO10)),0,IF(AZ$3=Inputs!$CN10,0.8,IF(AZ$3=Inputs!$CN10+1,0.6,IF(AZ$3=Inputs!$CN10+2,0.4,IF(AZ$3=Inputs!$CO10,0.2,IF(AND(AZ$3&gt;=Inputs!$CL10,AZ$3&lt;Inputs!$CM10),(AZ$3-Inputs!$CL10+1)/(Inputs!$AI10+1),0)))))))))</f>
        <v>1</v>
      </c>
      <c r="BA12" s="27">
        <f>IF(AND(Inputs!$CO10=0,BA$3&gt;=Inputs!$CM10),1,IF(AND(BA$3&gt;=Inputs!$CM10,BA$3&lt;Inputs!$CN10),1,IF(AND(BA$3=Inputs!$CN10,BA$3=Inputs!$CO10),1,IF(OR(AND(BA$3=Inputs!$CN10+1,Inputs!$CN10=Inputs!$CO10),AND(BA$3=Inputs!$CN10+2,Inputs!$CN10=Inputs!$CO10)),0,IF(BA$3=Inputs!$CN10,0.8,IF(BA$3=Inputs!$CN10+1,0.6,IF(BA$3=Inputs!$CN10+2,0.4,IF(BA$3=Inputs!$CO10,0.2,IF(AND(BA$3&gt;=Inputs!$CL10,BA$3&lt;Inputs!$CM10),(BA$3-Inputs!$CL10+1)/(Inputs!$AI10+1),0)))))))))</f>
        <v>1</v>
      </c>
      <c r="BB12" s="27">
        <f>IF(AND(Inputs!$CO10=0,BB$3&gt;=Inputs!$CM10),1,IF(AND(BB$3&gt;=Inputs!$CM10,BB$3&lt;Inputs!$CN10),1,IF(AND(BB$3=Inputs!$CN10,BB$3=Inputs!$CO10),1,IF(OR(AND(BB$3=Inputs!$CN10+1,Inputs!$CN10=Inputs!$CO10),AND(BB$3=Inputs!$CN10+2,Inputs!$CN10=Inputs!$CO10)),0,IF(BB$3=Inputs!$CN10,0.8,IF(BB$3=Inputs!$CN10+1,0.6,IF(BB$3=Inputs!$CN10+2,0.4,IF(BB$3=Inputs!$CO10,0.2,IF(AND(BB$3&gt;=Inputs!$CL10,BB$3&lt;Inputs!$CM10),(BB$3-Inputs!$CL10+1)/(Inputs!$AI10+1),0)))))))))</f>
        <v>1</v>
      </c>
      <c r="BC12" s="27">
        <f>IF(AND(Inputs!$CO10=0,BC$3&gt;=Inputs!$CM10),1,IF(AND(BC$3&gt;=Inputs!$CM10,BC$3&lt;Inputs!$CN10),1,IF(AND(BC$3=Inputs!$CN10,BC$3=Inputs!$CO10),1,IF(OR(AND(BC$3=Inputs!$CN10+1,Inputs!$CN10=Inputs!$CO10),AND(BC$3=Inputs!$CN10+2,Inputs!$CN10=Inputs!$CO10)),0,IF(BC$3=Inputs!$CN10,0.8,IF(BC$3=Inputs!$CN10+1,0.6,IF(BC$3=Inputs!$CN10+2,0.4,IF(BC$3=Inputs!$CO10,0.2,IF(AND(BC$3&gt;=Inputs!$CL10,BC$3&lt;Inputs!$CM10),(BC$3-Inputs!$CL10+1)/(Inputs!$AI10+1),0)))))))))</f>
        <v>1</v>
      </c>
      <c r="BD12" s="27">
        <f>IF(AND(Inputs!$CO10=0,BD$3&gt;=Inputs!$CM10),1,IF(AND(BD$3&gt;=Inputs!$CM10,BD$3&lt;Inputs!$CN10),1,IF(AND(BD$3=Inputs!$CN10,BD$3=Inputs!$CO10),1,IF(OR(AND(BD$3=Inputs!$CN10+1,Inputs!$CN10=Inputs!$CO10),AND(BD$3=Inputs!$CN10+2,Inputs!$CN10=Inputs!$CO10)),0,IF(BD$3=Inputs!$CN10,0.8,IF(BD$3=Inputs!$CN10+1,0.6,IF(BD$3=Inputs!$CN10+2,0.4,IF(BD$3=Inputs!$CO10,0.2,IF(AND(BD$3&gt;=Inputs!$CL10,BD$3&lt;Inputs!$CM10),(BD$3-Inputs!$CL10+1)/(Inputs!$AI10+1),0)))))))))</f>
        <v>1</v>
      </c>
      <c r="BE12" s="27">
        <f>IF(AND(Inputs!$CO10=0,BE$3&gt;=Inputs!$CM10),1,IF(AND(BE$3&gt;=Inputs!$CM10,BE$3&lt;Inputs!$CN10),1,IF(AND(BE$3=Inputs!$CN10,BE$3=Inputs!$CO10),1,IF(OR(AND(BE$3=Inputs!$CN10+1,Inputs!$CN10=Inputs!$CO10),AND(BE$3=Inputs!$CN10+2,Inputs!$CN10=Inputs!$CO10)),0,IF(BE$3=Inputs!$CN10,0.8,IF(BE$3=Inputs!$CN10+1,0.6,IF(BE$3=Inputs!$CN10+2,0.4,IF(BE$3=Inputs!$CO10,0.2,IF(AND(BE$3&gt;=Inputs!$CL10,BE$3&lt;Inputs!$CM10),(BE$3-Inputs!$CL10+1)/(Inputs!$AI10+1),0)))))))))</f>
        <v>1</v>
      </c>
      <c r="BF12" s="27">
        <f>IF(AND(Inputs!$CO10=0,BF$3&gt;=Inputs!$CM10),1,IF(AND(BF$3&gt;=Inputs!$CM10,BF$3&lt;Inputs!$CN10),1,IF(AND(BF$3=Inputs!$CN10,BF$3=Inputs!$CO10),1,IF(OR(AND(BF$3=Inputs!$CN10+1,Inputs!$CN10=Inputs!$CO10),AND(BF$3=Inputs!$CN10+2,Inputs!$CN10=Inputs!$CO10)),0,IF(BF$3=Inputs!$CN10,0.8,IF(BF$3=Inputs!$CN10+1,0.6,IF(BF$3=Inputs!$CN10+2,0.4,IF(BF$3=Inputs!$CO10,0.2,IF(AND(BF$3&gt;=Inputs!$CL10,BF$3&lt;Inputs!$CM10),(BF$3-Inputs!$CL10+1)/(Inputs!$AI10+1),0)))))))))</f>
        <v>1</v>
      </c>
      <c r="BG12" s="27">
        <f>IF(AND(Inputs!$CO10=0,BG$3&gt;=Inputs!$CM10),1,IF(AND(BG$3&gt;=Inputs!$CM10,BG$3&lt;Inputs!$CN10),1,IF(AND(BG$3=Inputs!$CN10,BG$3=Inputs!$CO10),1,IF(OR(AND(BG$3=Inputs!$CN10+1,Inputs!$CN10=Inputs!$CO10),AND(BG$3=Inputs!$CN10+2,Inputs!$CN10=Inputs!$CO10)),0,IF(BG$3=Inputs!$CN10,0.8,IF(BG$3=Inputs!$CN10+1,0.6,IF(BG$3=Inputs!$CN10+2,0.4,IF(BG$3=Inputs!$CO10,0.2,IF(AND(BG$3&gt;=Inputs!$CL10,BG$3&lt;Inputs!$CM10),(BG$3-Inputs!$CL10+1)/(Inputs!$AI10+1),0)))))))))</f>
        <v>1</v>
      </c>
      <c r="BH12" s="27">
        <f>IF(AND(Inputs!$CO10=0,BH$3&gt;=Inputs!$CM10),1,IF(AND(BH$3&gt;=Inputs!$CM10,BH$3&lt;Inputs!$CN10),1,IF(AND(BH$3=Inputs!$CN10,BH$3=Inputs!$CO10),1,IF(OR(AND(BH$3=Inputs!$CN10+1,Inputs!$CN10=Inputs!$CO10),AND(BH$3=Inputs!$CN10+2,Inputs!$CN10=Inputs!$CO10)),0,IF(BH$3=Inputs!$CN10,0.8,IF(BH$3=Inputs!$CN10+1,0.6,IF(BH$3=Inputs!$CN10+2,0.4,IF(BH$3=Inputs!$CO10,0.2,IF(AND(BH$3&gt;=Inputs!$CL10,BH$3&lt;Inputs!$CM10),(BH$3-Inputs!$CL10+1)/(Inputs!$AI10+1),0)))))))))</f>
        <v>1</v>
      </c>
      <c r="BI12" s="27">
        <f>IF(AND(Inputs!$CO10=0,BI$3&gt;=Inputs!$CM10),1,IF(AND(BI$3&gt;=Inputs!$CM10,BI$3&lt;Inputs!$CN10),1,IF(AND(BI$3=Inputs!$CN10,BI$3=Inputs!$CO10),1,IF(OR(AND(BI$3=Inputs!$CN10+1,Inputs!$CN10=Inputs!$CO10),AND(BI$3=Inputs!$CN10+2,Inputs!$CN10=Inputs!$CO10)),0,IF(BI$3=Inputs!$CN10,0.8,IF(BI$3=Inputs!$CN10+1,0.6,IF(BI$3=Inputs!$CN10+2,0.4,IF(BI$3=Inputs!$CO10,0.2,IF(AND(BI$3&gt;=Inputs!$CL10,BI$3&lt;Inputs!$CM10),(BI$3-Inputs!$CL10+1)/(Inputs!$AI10+1),0)))))))))</f>
        <v>1</v>
      </c>
      <c r="BJ12" s="27">
        <f>IF(AND(Inputs!$CO10=0,BJ$3&gt;=Inputs!$CM10),1,IF(AND(BJ$3&gt;=Inputs!$CM10,BJ$3&lt;Inputs!$CN10),1,IF(AND(BJ$3=Inputs!$CN10,BJ$3=Inputs!$CO10),1,IF(OR(AND(BJ$3=Inputs!$CN10+1,Inputs!$CN10=Inputs!$CO10),AND(BJ$3=Inputs!$CN10+2,Inputs!$CN10=Inputs!$CO10)),0,IF(BJ$3=Inputs!$CN10,0.8,IF(BJ$3=Inputs!$CN10+1,0.6,IF(BJ$3=Inputs!$CN10+2,0.4,IF(BJ$3=Inputs!$CO10,0.2,IF(AND(BJ$3&gt;=Inputs!$CL10,BJ$3&lt;Inputs!$CM10),(BJ$3-Inputs!$CL10+1)/(Inputs!$AI10+1),0)))))))))</f>
        <v>1</v>
      </c>
      <c r="BK12" s="27">
        <f>IF(AND(Inputs!$CO10=0,BK$3&gt;=Inputs!$CM10),1,IF(AND(BK$3&gt;=Inputs!$CM10,BK$3&lt;Inputs!$CN10),1,IF(AND(BK$3=Inputs!$CN10,BK$3=Inputs!$CO10),1,IF(OR(AND(BK$3=Inputs!$CN10+1,Inputs!$CN10=Inputs!$CO10),AND(BK$3=Inputs!$CN10+2,Inputs!$CN10=Inputs!$CO10)),0,IF(BK$3=Inputs!$CN10,0.8,IF(BK$3=Inputs!$CN10+1,0.6,IF(BK$3=Inputs!$CN10+2,0.4,IF(BK$3=Inputs!$CO10,0.2,IF(AND(BK$3&gt;=Inputs!$CL10,BK$3&lt;Inputs!$CM10),(BK$3-Inputs!$CL10+1)/(Inputs!$AI10+1),0)))))))))</f>
        <v>1</v>
      </c>
      <c r="BL12" s="27">
        <f>IF(AND(Inputs!$CO10=0,BL$3&gt;=Inputs!$CM10),1,IF(AND(BL$3&gt;=Inputs!$CM10,BL$3&lt;Inputs!$CN10),1,IF(AND(BL$3=Inputs!$CN10,BL$3=Inputs!$CO10),1,IF(OR(AND(BL$3=Inputs!$CN10+1,Inputs!$CN10=Inputs!$CO10),AND(BL$3=Inputs!$CN10+2,Inputs!$CN10=Inputs!$CO10)),0,IF(BL$3=Inputs!$CN10,0.8,IF(BL$3=Inputs!$CN10+1,0.6,IF(BL$3=Inputs!$CN10+2,0.4,IF(BL$3=Inputs!$CO10,0.2,IF(AND(BL$3&gt;=Inputs!$CL10,BL$3&lt;Inputs!$CM10),(BL$3-Inputs!$CL10+1)/(Inputs!$AI10+1),0)))))))))</f>
        <v>1</v>
      </c>
      <c r="BM12" s="27">
        <f>IF(AND(Inputs!$CO10=0,BM$3&gt;=Inputs!$CM10),1,IF(AND(BM$3&gt;=Inputs!$CM10,BM$3&lt;Inputs!$CN10),1,IF(AND(BM$3=Inputs!$CN10,BM$3=Inputs!$CO10),1,IF(OR(AND(BM$3=Inputs!$CN10+1,Inputs!$CN10=Inputs!$CO10),AND(BM$3=Inputs!$CN10+2,Inputs!$CN10=Inputs!$CO10)),0,IF(BM$3=Inputs!$CN10,0.8,IF(BM$3=Inputs!$CN10+1,0.6,IF(BM$3=Inputs!$CN10+2,0.4,IF(BM$3=Inputs!$CO10,0.2,IF(AND(BM$3&gt;=Inputs!$CL10,BM$3&lt;Inputs!$CM10),(BM$3-Inputs!$CL10+1)/(Inputs!$AI10+1),0)))))))))</f>
        <v>1</v>
      </c>
    </row>
    <row r="13" spans="1:65">
      <c r="A13" s="99" t="str">
        <f>IF(Inputs!A11="","",Inputs!A11)</f>
        <v/>
      </c>
      <c r="B13" s="117" t="str">
        <f>IF(Inputs!B11="","",Inputs!B11)</f>
        <v/>
      </c>
      <c r="C13" s="292"/>
      <c r="D13" s="292"/>
      <c r="E13" s="292"/>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c r="AD13" s="292"/>
      <c r="AE13" s="292"/>
      <c r="AF13" s="292"/>
      <c r="AG13" s="104">
        <f t="shared" si="2"/>
        <v>0</v>
      </c>
      <c r="AH13" s="109">
        <f t="shared" si="1"/>
        <v>0</v>
      </c>
      <c r="AJ13" s="27">
        <f>IF(AND(Inputs!$CO11=0,AJ$3&gt;=Inputs!$CM11),1,IF(AND(AJ$3&gt;=Inputs!$CM11,AJ$3&lt;Inputs!$CN11),1,IF(AND(AJ$3=Inputs!$CN11,AJ$3=Inputs!$CO11),1,IF(OR(AND(AJ$3=Inputs!$CN11+1,Inputs!$CN11=Inputs!$CO11),AND(AJ$3=Inputs!$CN11+2,Inputs!$CN11=Inputs!$CO11)),0,IF(AJ$3=Inputs!$CN11,0.8,IF(AJ$3=Inputs!$CN11+1,0.6,IF(AJ$3=Inputs!$CN11+2,0.4,IF(AJ$3=Inputs!$CO11,0.2,IF(AND(AJ$3&gt;=Inputs!$CL11,AJ$3&lt;Inputs!$CM11),(AJ$3-Inputs!$CL11+1)/(Inputs!$AI11+1),0)))))))))</f>
        <v>1</v>
      </c>
      <c r="AK13" s="27">
        <f>IF(AND(Inputs!$CO11=0,AK$3&gt;=Inputs!$CM11),1,IF(AND(AK$3&gt;=Inputs!$CM11,AK$3&lt;Inputs!$CN11),1,IF(AND(AK$3=Inputs!$CN11,AK$3=Inputs!$CO11),1,IF(OR(AND(AK$3=Inputs!$CN11+1,Inputs!$CN11=Inputs!$CO11),AND(AK$3=Inputs!$CN11+2,Inputs!$CN11=Inputs!$CO11)),0,IF(AK$3=Inputs!$CN11,0.8,IF(AK$3=Inputs!$CN11+1,0.6,IF(AK$3=Inputs!$CN11+2,0.4,IF(AK$3=Inputs!$CO11,0.2,IF(AND(AK$3&gt;=Inputs!$CL11,AK$3&lt;Inputs!$CM11),(AK$3-Inputs!$CL11+1)/(Inputs!$AI11+1),0)))))))))</f>
        <v>1</v>
      </c>
      <c r="AL13" s="27">
        <f>IF(AND(Inputs!$CO11=0,AL$3&gt;=Inputs!$CM11),1,IF(AND(AL$3&gt;=Inputs!$CM11,AL$3&lt;Inputs!$CN11),1,IF(AND(AL$3=Inputs!$CN11,AL$3=Inputs!$CO11),1,IF(OR(AND(AL$3=Inputs!$CN11+1,Inputs!$CN11=Inputs!$CO11),AND(AL$3=Inputs!$CN11+2,Inputs!$CN11=Inputs!$CO11)),0,IF(AL$3=Inputs!$CN11,0.8,IF(AL$3=Inputs!$CN11+1,0.6,IF(AL$3=Inputs!$CN11+2,0.4,IF(AL$3=Inputs!$CO11,0.2,IF(AND(AL$3&gt;=Inputs!$CL11,AL$3&lt;Inputs!$CM11),(AL$3-Inputs!$CL11+1)/(Inputs!$AI11+1),0)))))))))</f>
        <v>1</v>
      </c>
      <c r="AM13" s="27">
        <f>IF(AND(Inputs!$CO11=0,AM$3&gt;=Inputs!$CM11),1,IF(AND(AM$3&gt;=Inputs!$CM11,AM$3&lt;Inputs!$CN11),1,IF(AND(AM$3=Inputs!$CN11,AM$3=Inputs!$CO11),1,IF(OR(AND(AM$3=Inputs!$CN11+1,Inputs!$CN11=Inputs!$CO11),AND(AM$3=Inputs!$CN11+2,Inputs!$CN11=Inputs!$CO11)),0,IF(AM$3=Inputs!$CN11,0.8,IF(AM$3=Inputs!$CN11+1,0.6,IF(AM$3=Inputs!$CN11+2,0.4,IF(AM$3=Inputs!$CO11,0.2,IF(AND(AM$3&gt;=Inputs!$CL11,AM$3&lt;Inputs!$CM11),(AM$3-Inputs!$CL11+1)/(Inputs!$AI11+1),0)))))))))</f>
        <v>1</v>
      </c>
      <c r="AN13" s="27">
        <f>IF(AND(Inputs!$CO11=0,AN$3&gt;=Inputs!$CM11),1,IF(AND(AN$3&gt;=Inputs!$CM11,AN$3&lt;Inputs!$CN11),1,IF(AND(AN$3=Inputs!$CN11,AN$3=Inputs!$CO11),1,IF(OR(AND(AN$3=Inputs!$CN11+1,Inputs!$CN11=Inputs!$CO11),AND(AN$3=Inputs!$CN11+2,Inputs!$CN11=Inputs!$CO11)),0,IF(AN$3=Inputs!$CN11,0.8,IF(AN$3=Inputs!$CN11+1,0.6,IF(AN$3=Inputs!$CN11+2,0.4,IF(AN$3=Inputs!$CO11,0.2,IF(AND(AN$3&gt;=Inputs!$CL11,AN$3&lt;Inputs!$CM11),(AN$3-Inputs!$CL11+1)/(Inputs!$AI11+1),0)))))))))</f>
        <v>1</v>
      </c>
      <c r="AO13" s="27">
        <f>IF(AND(Inputs!$CO11=0,AO$3&gt;=Inputs!$CM11),1,IF(AND(AO$3&gt;=Inputs!$CM11,AO$3&lt;Inputs!$CN11),1,IF(AND(AO$3=Inputs!$CN11,AO$3=Inputs!$CO11),1,IF(OR(AND(AO$3=Inputs!$CN11+1,Inputs!$CN11=Inputs!$CO11),AND(AO$3=Inputs!$CN11+2,Inputs!$CN11=Inputs!$CO11)),0,IF(AO$3=Inputs!$CN11,0.8,IF(AO$3=Inputs!$CN11+1,0.6,IF(AO$3=Inputs!$CN11+2,0.4,IF(AO$3=Inputs!$CO11,0.2,IF(AND(AO$3&gt;=Inputs!$CL11,AO$3&lt;Inputs!$CM11),(AO$3-Inputs!$CL11+1)/(Inputs!$AI11+1),0)))))))))</f>
        <v>1</v>
      </c>
      <c r="AP13" s="27">
        <f>IF(AND(Inputs!$CO11=0,AP$3&gt;=Inputs!$CM11),1,IF(AND(AP$3&gt;=Inputs!$CM11,AP$3&lt;Inputs!$CN11),1,IF(AND(AP$3=Inputs!$CN11,AP$3=Inputs!$CO11),1,IF(OR(AND(AP$3=Inputs!$CN11+1,Inputs!$CN11=Inputs!$CO11),AND(AP$3=Inputs!$CN11+2,Inputs!$CN11=Inputs!$CO11)),0,IF(AP$3=Inputs!$CN11,0.8,IF(AP$3=Inputs!$CN11+1,0.6,IF(AP$3=Inputs!$CN11+2,0.4,IF(AP$3=Inputs!$CO11,0.2,IF(AND(AP$3&gt;=Inputs!$CL11,AP$3&lt;Inputs!$CM11),(AP$3-Inputs!$CL11+1)/(Inputs!$AI11+1),0)))))))))</f>
        <v>1</v>
      </c>
      <c r="AQ13" s="27">
        <f>IF(AND(Inputs!$CO11=0,AQ$3&gt;=Inputs!$CM11),1,IF(AND(AQ$3&gt;=Inputs!$CM11,AQ$3&lt;Inputs!$CN11),1,IF(AND(AQ$3=Inputs!$CN11,AQ$3=Inputs!$CO11),1,IF(OR(AND(AQ$3=Inputs!$CN11+1,Inputs!$CN11=Inputs!$CO11),AND(AQ$3=Inputs!$CN11+2,Inputs!$CN11=Inputs!$CO11)),0,IF(AQ$3=Inputs!$CN11,0.8,IF(AQ$3=Inputs!$CN11+1,0.6,IF(AQ$3=Inputs!$CN11+2,0.4,IF(AQ$3=Inputs!$CO11,0.2,IF(AND(AQ$3&gt;=Inputs!$CL11,AQ$3&lt;Inputs!$CM11),(AQ$3-Inputs!$CL11+1)/(Inputs!$AI11+1),0)))))))))</f>
        <v>1</v>
      </c>
      <c r="AR13" s="27">
        <f>IF(AND(Inputs!$CO11=0,AR$3&gt;=Inputs!$CM11),1,IF(AND(AR$3&gt;=Inputs!$CM11,AR$3&lt;Inputs!$CN11),1,IF(AND(AR$3=Inputs!$CN11,AR$3=Inputs!$CO11),1,IF(OR(AND(AR$3=Inputs!$CN11+1,Inputs!$CN11=Inputs!$CO11),AND(AR$3=Inputs!$CN11+2,Inputs!$CN11=Inputs!$CO11)),0,IF(AR$3=Inputs!$CN11,0.8,IF(AR$3=Inputs!$CN11+1,0.6,IF(AR$3=Inputs!$CN11+2,0.4,IF(AR$3=Inputs!$CO11,0.2,IF(AND(AR$3&gt;=Inputs!$CL11,AR$3&lt;Inputs!$CM11),(AR$3-Inputs!$CL11+1)/(Inputs!$AI11+1),0)))))))))</f>
        <v>1</v>
      </c>
      <c r="AS13" s="27">
        <f>IF(AND(Inputs!$CO11=0,AS$3&gt;=Inputs!$CM11),1,IF(AND(AS$3&gt;=Inputs!$CM11,AS$3&lt;Inputs!$CN11),1,IF(AND(AS$3=Inputs!$CN11,AS$3=Inputs!$CO11),1,IF(OR(AND(AS$3=Inputs!$CN11+1,Inputs!$CN11=Inputs!$CO11),AND(AS$3=Inputs!$CN11+2,Inputs!$CN11=Inputs!$CO11)),0,IF(AS$3=Inputs!$CN11,0.8,IF(AS$3=Inputs!$CN11+1,0.6,IF(AS$3=Inputs!$CN11+2,0.4,IF(AS$3=Inputs!$CO11,0.2,IF(AND(AS$3&gt;=Inputs!$CL11,AS$3&lt;Inputs!$CM11),(AS$3-Inputs!$CL11+1)/(Inputs!$AI11+1),0)))))))))</f>
        <v>1</v>
      </c>
      <c r="AT13" s="27">
        <f>IF(AND(Inputs!$CO11=0,AT$3&gt;=Inputs!$CM11),1,IF(AND(AT$3&gt;=Inputs!$CM11,AT$3&lt;Inputs!$CN11),1,IF(AND(AT$3=Inputs!$CN11,AT$3=Inputs!$CO11),1,IF(OR(AND(AT$3=Inputs!$CN11+1,Inputs!$CN11=Inputs!$CO11),AND(AT$3=Inputs!$CN11+2,Inputs!$CN11=Inputs!$CO11)),0,IF(AT$3=Inputs!$CN11,0.8,IF(AT$3=Inputs!$CN11+1,0.6,IF(AT$3=Inputs!$CN11+2,0.4,IF(AT$3=Inputs!$CO11,0.2,IF(AND(AT$3&gt;=Inputs!$CL11,AT$3&lt;Inputs!$CM11),(AT$3-Inputs!$CL11+1)/(Inputs!$AI11+1),0)))))))))</f>
        <v>1</v>
      </c>
      <c r="AU13" s="27">
        <f>IF(AND(Inputs!$CO11=0,AU$3&gt;=Inputs!$CM11),1,IF(AND(AU$3&gt;=Inputs!$CM11,AU$3&lt;Inputs!$CN11),1,IF(AND(AU$3=Inputs!$CN11,AU$3=Inputs!$CO11),1,IF(OR(AND(AU$3=Inputs!$CN11+1,Inputs!$CN11=Inputs!$CO11),AND(AU$3=Inputs!$CN11+2,Inputs!$CN11=Inputs!$CO11)),0,IF(AU$3=Inputs!$CN11,0.8,IF(AU$3=Inputs!$CN11+1,0.6,IF(AU$3=Inputs!$CN11+2,0.4,IF(AU$3=Inputs!$CO11,0.2,IF(AND(AU$3&gt;=Inputs!$CL11,AU$3&lt;Inputs!$CM11),(AU$3-Inputs!$CL11+1)/(Inputs!$AI11+1),0)))))))))</f>
        <v>1</v>
      </c>
      <c r="AV13" s="27">
        <f>IF(AND(Inputs!$CO11=0,AV$3&gt;=Inputs!$CM11),1,IF(AND(AV$3&gt;=Inputs!$CM11,AV$3&lt;Inputs!$CN11),1,IF(AND(AV$3=Inputs!$CN11,AV$3=Inputs!$CO11),1,IF(OR(AND(AV$3=Inputs!$CN11+1,Inputs!$CN11=Inputs!$CO11),AND(AV$3=Inputs!$CN11+2,Inputs!$CN11=Inputs!$CO11)),0,IF(AV$3=Inputs!$CN11,0.8,IF(AV$3=Inputs!$CN11+1,0.6,IF(AV$3=Inputs!$CN11+2,0.4,IF(AV$3=Inputs!$CO11,0.2,IF(AND(AV$3&gt;=Inputs!$CL11,AV$3&lt;Inputs!$CM11),(AV$3-Inputs!$CL11+1)/(Inputs!$AI11+1),0)))))))))</f>
        <v>1</v>
      </c>
      <c r="AW13" s="27">
        <f>IF(AND(Inputs!$CO11=0,AW$3&gt;=Inputs!$CM11),1,IF(AND(AW$3&gt;=Inputs!$CM11,AW$3&lt;Inputs!$CN11),1,IF(AND(AW$3=Inputs!$CN11,AW$3=Inputs!$CO11),1,IF(OR(AND(AW$3=Inputs!$CN11+1,Inputs!$CN11=Inputs!$CO11),AND(AW$3=Inputs!$CN11+2,Inputs!$CN11=Inputs!$CO11)),0,IF(AW$3=Inputs!$CN11,0.8,IF(AW$3=Inputs!$CN11+1,0.6,IF(AW$3=Inputs!$CN11+2,0.4,IF(AW$3=Inputs!$CO11,0.2,IF(AND(AW$3&gt;=Inputs!$CL11,AW$3&lt;Inputs!$CM11),(AW$3-Inputs!$CL11+1)/(Inputs!$AI11+1),0)))))))))</f>
        <v>1</v>
      </c>
      <c r="AX13" s="27">
        <f>IF(AND(Inputs!$CO11=0,AX$3&gt;=Inputs!$CM11),1,IF(AND(AX$3&gt;=Inputs!$CM11,AX$3&lt;Inputs!$CN11),1,IF(AND(AX$3=Inputs!$CN11,AX$3=Inputs!$CO11),1,IF(OR(AND(AX$3=Inputs!$CN11+1,Inputs!$CN11=Inputs!$CO11),AND(AX$3=Inputs!$CN11+2,Inputs!$CN11=Inputs!$CO11)),0,IF(AX$3=Inputs!$CN11,0.8,IF(AX$3=Inputs!$CN11+1,0.6,IF(AX$3=Inputs!$CN11+2,0.4,IF(AX$3=Inputs!$CO11,0.2,IF(AND(AX$3&gt;=Inputs!$CL11,AX$3&lt;Inputs!$CM11),(AX$3-Inputs!$CL11+1)/(Inputs!$AI11+1),0)))))))))</f>
        <v>1</v>
      </c>
      <c r="AY13" s="27">
        <f>IF(AND(Inputs!$CO11=0,AY$3&gt;=Inputs!$CM11),1,IF(AND(AY$3&gt;=Inputs!$CM11,AY$3&lt;Inputs!$CN11),1,IF(AND(AY$3=Inputs!$CN11,AY$3=Inputs!$CO11),1,IF(OR(AND(AY$3=Inputs!$CN11+1,Inputs!$CN11=Inputs!$CO11),AND(AY$3=Inputs!$CN11+2,Inputs!$CN11=Inputs!$CO11)),0,IF(AY$3=Inputs!$CN11,0.8,IF(AY$3=Inputs!$CN11+1,0.6,IF(AY$3=Inputs!$CN11+2,0.4,IF(AY$3=Inputs!$CO11,0.2,IF(AND(AY$3&gt;=Inputs!$CL11,AY$3&lt;Inputs!$CM11),(AY$3-Inputs!$CL11+1)/(Inputs!$AI11+1),0)))))))))</f>
        <v>1</v>
      </c>
      <c r="AZ13" s="27">
        <f>IF(AND(Inputs!$CO11=0,AZ$3&gt;=Inputs!$CM11),1,IF(AND(AZ$3&gt;=Inputs!$CM11,AZ$3&lt;Inputs!$CN11),1,IF(AND(AZ$3=Inputs!$CN11,AZ$3=Inputs!$CO11),1,IF(OR(AND(AZ$3=Inputs!$CN11+1,Inputs!$CN11=Inputs!$CO11),AND(AZ$3=Inputs!$CN11+2,Inputs!$CN11=Inputs!$CO11)),0,IF(AZ$3=Inputs!$CN11,0.8,IF(AZ$3=Inputs!$CN11+1,0.6,IF(AZ$3=Inputs!$CN11+2,0.4,IF(AZ$3=Inputs!$CO11,0.2,IF(AND(AZ$3&gt;=Inputs!$CL11,AZ$3&lt;Inputs!$CM11),(AZ$3-Inputs!$CL11+1)/(Inputs!$AI11+1),0)))))))))</f>
        <v>1</v>
      </c>
      <c r="BA13" s="27">
        <f>IF(AND(Inputs!$CO11=0,BA$3&gt;=Inputs!$CM11),1,IF(AND(BA$3&gt;=Inputs!$CM11,BA$3&lt;Inputs!$CN11),1,IF(AND(BA$3=Inputs!$CN11,BA$3=Inputs!$CO11),1,IF(OR(AND(BA$3=Inputs!$CN11+1,Inputs!$CN11=Inputs!$CO11),AND(BA$3=Inputs!$CN11+2,Inputs!$CN11=Inputs!$CO11)),0,IF(BA$3=Inputs!$CN11,0.8,IF(BA$3=Inputs!$CN11+1,0.6,IF(BA$3=Inputs!$CN11+2,0.4,IF(BA$3=Inputs!$CO11,0.2,IF(AND(BA$3&gt;=Inputs!$CL11,BA$3&lt;Inputs!$CM11),(BA$3-Inputs!$CL11+1)/(Inputs!$AI11+1),0)))))))))</f>
        <v>1</v>
      </c>
      <c r="BB13" s="27">
        <f>IF(AND(Inputs!$CO11=0,BB$3&gt;=Inputs!$CM11),1,IF(AND(BB$3&gt;=Inputs!$CM11,BB$3&lt;Inputs!$CN11),1,IF(AND(BB$3=Inputs!$CN11,BB$3=Inputs!$CO11),1,IF(OR(AND(BB$3=Inputs!$CN11+1,Inputs!$CN11=Inputs!$CO11),AND(BB$3=Inputs!$CN11+2,Inputs!$CN11=Inputs!$CO11)),0,IF(BB$3=Inputs!$CN11,0.8,IF(BB$3=Inputs!$CN11+1,0.6,IF(BB$3=Inputs!$CN11+2,0.4,IF(BB$3=Inputs!$CO11,0.2,IF(AND(BB$3&gt;=Inputs!$CL11,BB$3&lt;Inputs!$CM11),(BB$3-Inputs!$CL11+1)/(Inputs!$AI11+1),0)))))))))</f>
        <v>1</v>
      </c>
      <c r="BC13" s="27">
        <f>IF(AND(Inputs!$CO11=0,BC$3&gt;=Inputs!$CM11),1,IF(AND(BC$3&gt;=Inputs!$CM11,BC$3&lt;Inputs!$CN11),1,IF(AND(BC$3=Inputs!$CN11,BC$3=Inputs!$CO11),1,IF(OR(AND(BC$3=Inputs!$CN11+1,Inputs!$CN11=Inputs!$CO11),AND(BC$3=Inputs!$CN11+2,Inputs!$CN11=Inputs!$CO11)),0,IF(BC$3=Inputs!$CN11,0.8,IF(BC$3=Inputs!$CN11+1,0.6,IF(BC$3=Inputs!$CN11+2,0.4,IF(BC$3=Inputs!$CO11,0.2,IF(AND(BC$3&gt;=Inputs!$CL11,BC$3&lt;Inputs!$CM11),(BC$3-Inputs!$CL11+1)/(Inputs!$AI11+1),0)))))))))</f>
        <v>1</v>
      </c>
      <c r="BD13" s="27">
        <f>IF(AND(Inputs!$CO11=0,BD$3&gt;=Inputs!$CM11),1,IF(AND(BD$3&gt;=Inputs!$CM11,BD$3&lt;Inputs!$CN11),1,IF(AND(BD$3=Inputs!$CN11,BD$3=Inputs!$CO11),1,IF(OR(AND(BD$3=Inputs!$CN11+1,Inputs!$CN11=Inputs!$CO11),AND(BD$3=Inputs!$CN11+2,Inputs!$CN11=Inputs!$CO11)),0,IF(BD$3=Inputs!$CN11,0.8,IF(BD$3=Inputs!$CN11+1,0.6,IF(BD$3=Inputs!$CN11+2,0.4,IF(BD$3=Inputs!$CO11,0.2,IF(AND(BD$3&gt;=Inputs!$CL11,BD$3&lt;Inputs!$CM11),(BD$3-Inputs!$CL11+1)/(Inputs!$AI11+1),0)))))))))</f>
        <v>1</v>
      </c>
      <c r="BE13" s="27">
        <f>IF(AND(Inputs!$CO11=0,BE$3&gt;=Inputs!$CM11),1,IF(AND(BE$3&gt;=Inputs!$CM11,BE$3&lt;Inputs!$CN11),1,IF(AND(BE$3=Inputs!$CN11,BE$3=Inputs!$CO11),1,IF(OR(AND(BE$3=Inputs!$CN11+1,Inputs!$CN11=Inputs!$CO11),AND(BE$3=Inputs!$CN11+2,Inputs!$CN11=Inputs!$CO11)),0,IF(BE$3=Inputs!$CN11,0.8,IF(BE$3=Inputs!$CN11+1,0.6,IF(BE$3=Inputs!$CN11+2,0.4,IF(BE$3=Inputs!$CO11,0.2,IF(AND(BE$3&gt;=Inputs!$CL11,BE$3&lt;Inputs!$CM11),(BE$3-Inputs!$CL11+1)/(Inputs!$AI11+1),0)))))))))</f>
        <v>1</v>
      </c>
      <c r="BF13" s="27">
        <f>IF(AND(Inputs!$CO11=0,BF$3&gt;=Inputs!$CM11),1,IF(AND(BF$3&gt;=Inputs!$CM11,BF$3&lt;Inputs!$CN11),1,IF(AND(BF$3=Inputs!$CN11,BF$3=Inputs!$CO11),1,IF(OR(AND(BF$3=Inputs!$CN11+1,Inputs!$CN11=Inputs!$CO11),AND(BF$3=Inputs!$CN11+2,Inputs!$CN11=Inputs!$CO11)),0,IF(BF$3=Inputs!$CN11,0.8,IF(BF$3=Inputs!$CN11+1,0.6,IF(BF$3=Inputs!$CN11+2,0.4,IF(BF$3=Inputs!$CO11,0.2,IF(AND(BF$3&gt;=Inputs!$CL11,BF$3&lt;Inputs!$CM11),(BF$3-Inputs!$CL11+1)/(Inputs!$AI11+1),0)))))))))</f>
        <v>1</v>
      </c>
      <c r="BG13" s="27">
        <f>IF(AND(Inputs!$CO11=0,BG$3&gt;=Inputs!$CM11),1,IF(AND(BG$3&gt;=Inputs!$CM11,BG$3&lt;Inputs!$CN11),1,IF(AND(BG$3=Inputs!$CN11,BG$3=Inputs!$CO11),1,IF(OR(AND(BG$3=Inputs!$CN11+1,Inputs!$CN11=Inputs!$CO11),AND(BG$3=Inputs!$CN11+2,Inputs!$CN11=Inputs!$CO11)),0,IF(BG$3=Inputs!$CN11,0.8,IF(BG$3=Inputs!$CN11+1,0.6,IF(BG$3=Inputs!$CN11+2,0.4,IF(BG$3=Inputs!$CO11,0.2,IF(AND(BG$3&gt;=Inputs!$CL11,BG$3&lt;Inputs!$CM11),(BG$3-Inputs!$CL11+1)/(Inputs!$AI11+1),0)))))))))</f>
        <v>1</v>
      </c>
      <c r="BH13" s="27">
        <f>IF(AND(Inputs!$CO11=0,BH$3&gt;=Inputs!$CM11),1,IF(AND(BH$3&gt;=Inputs!$CM11,BH$3&lt;Inputs!$CN11),1,IF(AND(BH$3=Inputs!$CN11,BH$3=Inputs!$CO11),1,IF(OR(AND(BH$3=Inputs!$CN11+1,Inputs!$CN11=Inputs!$CO11),AND(BH$3=Inputs!$CN11+2,Inputs!$CN11=Inputs!$CO11)),0,IF(BH$3=Inputs!$CN11,0.8,IF(BH$3=Inputs!$CN11+1,0.6,IF(BH$3=Inputs!$CN11+2,0.4,IF(BH$3=Inputs!$CO11,0.2,IF(AND(BH$3&gt;=Inputs!$CL11,BH$3&lt;Inputs!$CM11),(BH$3-Inputs!$CL11+1)/(Inputs!$AI11+1),0)))))))))</f>
        <v>1</v>
      </c>
      <c r="BI13" s="27">
        <f>IF(AND(Inputs!$CO11=0,BI$3&gt;=Inputs!$CM11),1,IF(AND(BI$3&gt;=Inputs!$CM11,BI$3&lt;Inputs!$CN11),1,IF(AND(BI$3=Inputs!$CN11,BI$3=Inputs!$CO11),1,IF(OR(AND(BI$3=Inputs!$CN11+1,Inputs!$CN11=Inputs!$CO11),AND(BI$3=Inputs!$CN11+2,Inputs!$CN11=Inputs!$CO11)),0,IF(BI$3=Inputs!$CN11,0.8,IF(BI$3=Inputs!$CN11+1,0.6,IF(BI$3=Inputs!$CN11+2,0.4,IF(BI$3=Inputs!$CO11,0.2,IF(AND(BI$3&gt;=Inputs!$CL11,BI$3&lt;Inputs!$CM11),(BI$3-Inputs!$CL11+1)/(Inputs!$AI11+1),0)))))))))</f>
        <v>1</v>
      </c>
      <c r="BJ13" s="27">
        <f>IF(AND(Inputs!$CO11=0,BJ$3&gt;=Inputs!$CM11),1,IF(AND(BJ$3&gt;=Inputs!$CM11,BJ$3&lt;Inputs!$CN11),1,IF(AND(BJ$3=Inputs!$CN11,BJ$3=Inputs!$CO11),1,IF(OR(AND(BJ$3=Inputs!$CN11+1,Inputs!$CN11=Inputs!$CO11),AND(BJ$3=Inputs!$CN11+2,Inputs!$CN11=Inputs!$CO11)),0,IF(BJ$3=Inputs!$CN11,0.8,IF(BJ$3=Inputs!$CN11+1,0.6,IF(BJ$3=Inputs!$CN11+2,0.4,IF(BJ$3=Inputs!$CO11,0.2,IF(AND(BJ$3&gt;=Inputs!$CL11,BJ$3&lt;Inputs!$CM11),(BJ$3-Inputs!$CL11+1)/(Inputs!$AI11+1),0)))))))))</f>
        <v>1</v>
      </c>
      <c r="BK13" s="27">
        <f>IF(AND(Inputs!$CO11=0,BK$3&gt;=Inputs!$CM11),1,IF(AND(BK$3&gt;=Inputs!$CM11,BK$3&lt;Inputs!$CN11),1,IF(AND(BK$3=Inputs!$CN11,BK$3=Inputs!$CO11),1,IF(OR(AND(BK$3=Inputs!$CN11+1,Inputs!$CN11=Inputs!$CO11),AND(BK$3=Inputs!$CN11+2,Inputs!$CN11=Inputs!$CO11)),0,IF(BK$3=Inputs!$CN11,0.8,IF(BK$3=Inputs!$CN11+1,0.6,IF(BK$3=Inputs!$CN11+2,0.4,IF(BK$3=Inputs!$CO11,0.2,IF(AND(BK$3&gt;=Inputs!$CL11,BK$3&lt;Inputs!$CM11),(BK$3-Inputs!$CL11+1)/(Inputs!$AI11+1),0)))))))))</f>
        <v>1</v>
      </c>
      <c r="BL13" s="27">
        <f>IF(AND(Inputs!$CO11=0,BL$3&gt;=Inputs!$CM11),1,IF(AND(BL$3&gt;=Inputs!$CM11,BL$3&lt;Inputs!$CN11),1,IF(AND(BL$3=Inputs!$CN11,BL$3=Inputs!$CO11),1,IF(OR(AND(BL$3=Inputs!$CN11+1,Inputs!$CN11=Inputs!$CO11),AND(BL$3=Inputs!$CN11+2,Inputs!$CN11=Inputs!$CO11)),0,IF(BL$3=Inputs!$CN11,0.8,IF(BL$3=Inputs!$CN11+1,0.6,IF(BL$3=Inputs!$CN11+2,0.4,IF(BL$3=Inputs!$CO11,0.2,IF(AND(BL$3&gt;=Inputs!$CL11,BL$3&lt;Inputs!$CM11),(BL$3-Inputs!$CL11+1)/(Inputs!$AI11+1),0)))))))))</f>
        <v>1</v>
      </c>
      <c r="BM13" s="27">
        <f>IF(AND(Inputs!$CO11=0,BM$3&gt;=Inputs!$CM11),1,IF(AND(BM$3&gt;=Inputs!$CM11,BM$3&lt;Inputs!$CN11),1,IF(AND(BM$3=Inputs!$CN11,BM$3=Inputs!$CO11),1,IF(OR(AND(BM$3=Inputs!$CN11+1,Inputs!$CN11=Inputs!$CO11),AND(BM$3=Inputs!$CN11+2,Inputs!$CN11=Inputs!$CO11)),0,IF(BM$3=Inputs!$CN11,0.8,IF(BM$3=Inputs!$CN11+1,0.6,IF(BM$3=Inputs!$CN11+2,0.4,IF(BM$3=Inputs!$CO11,0.2,IF(AND(BM$3&gt;=Inputs!$CL11,BM$3&lt;Inputs!$CM11),(BM$3-Inputs!$CL11+1)/(Inputs!$AI11+1),0)))))))))</f>
        <v>1</v>
      </c>
    </row>
    <row r="14" spans="1:65">
      <c r="A14" s="99" t="str">
        <f>IF(Inputs!A12="","",Inputs!A12)</f>
        <v/>
      </c>
      <c r="B14" s="117" t="str">
        <f>IF(Inputs!B12="","",Inputs!B12)</f>
        <v/>
      </c>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c r="AF14" s="292"/>
      <c r="AG14" s="104">
        <f t="shared" si="2"/>
        <v>0</v>
      </c>
      <c r="AH14" s="109">
        <f t="shared" si="1"/>
        <v>0</v>
      </c>
      <c r="AJ14" s="27">
        <f>IF(AND(Inputs!$CO12=0,AJ$3&gt;=Inputs!$CM12),1,IF(AND(AJ$3&gt;=Inputs!$CM12,AJ$3&lt;Inputs!$CN12),1,IF(AND(AJ$3=Inputs!$CN12,AJ$3=Inputs!$CO12),1,IF(OR(AND(AJ$3=Inputs!$CN12+1,Inputs!$CN12=Inputs!$CO12),AND(AJ$3=Inputs!$CN12+2,Inputs!$CN12=Inputs!$CO12)),0,IF(AJ$3=Inputs!$CN12,0.8,IF(AJ$3=Inputs!$CN12+1,0.6,IF(AJ$3=Inputs!$CN12+2,0.4,IF(AJ$3=Inputs!$CO12,0.2,IF(AND(AJ$3&gt;=Inputs!$CL12,AJ$3&lt;Inputs!$CM12),(AJ$3-Inputs!$CL12+1)/(Inputs!$AI12+1),0)))))))))</f>
        <v>1</v>
      </c>
      <c r="AK14" s="27">
        <f>IF(AND(Inputs!$CO12=0,AK$3&gt;=Inputs!$CM12),1,IF(AND(AK$3&gt;=Inputs!$CM12,AK$3&lt;Inputs!$CN12),1,IF(AND(AK$3=Inputs!$CN12,AK$3=Inputs!$CO12),1,IF(OR(AND(AK$3=Inputs!$CN12+1,Inputs!$CN12=Inputs!$CO12),AND(AK$3=Inputs!$CN12+2,Inputs!$CN12=Inputs!$CO12)),0,IF(AK$3=Inputs!$CN12,0.8,IF(AK$3=Inputs!$CN12+1,0.6,IF(AK$3=Inputs!$CN12+2,0.4,IF(AK$3=Inputs!$CO12,0.2,IF(AND(AK$3&gt;=Inputs!$CL12,AK$3&lt;Inputs!$CM12),(AK$3-Inputs!$CL12+1)/(Inputs!$AI12+1),0)))))))))</f>
        <v>1</v>
      </c>
      <c r="AL14" s="27">
        <f>IF(AND(Inputs!$CO12=0,AL$3&gt;=Inputs!$CM12),1,IF(AND(AL$3&gt;=Inputs!$CM12,AL$3&lt;Inputs!$CN12),1,IF(AND(AL$3=Inputs!$CN12,AL$3=Inputs!$CO12),1,IF(OR(AND(AL$3=Inputs!$CN12+1,Inputs!$CN12=Inputs!$CO12),AND(AL$3=Inputs!$CN12+2,Inputs!$CN12=Inputs!$CO12)),0,IF(AL$3=Inputs!$CN12,0.8,IF(AL$3=Inputs!$CN12+1,0.6,IF(AL$3=Inputs!$CN12+2,0.4,IF(AL$3=Inputs!$CO12,0.2,IF(AND(AL$3&gt;=Inputs!$CL12,AL$3&lt;Inputs!$CM12),(AL$3-Inputs!$CL12+1)/(Inputs!$AI12+1),0)))))))))</f>
        <v>1</v>
      </c>
      <c r="AM14" s="27">
        <f>IF(AND(Inputs!$CO12=0,AM$3&gt;=Inputs!$CM12),1,IF(AND(AM$3&gt;=Inputs!$CM12,AM$3&lt;Inputs!$CN12),1,IF(AND(AM$3=Inputs!$CN12,AM$3=Inputs!$CO12),1,IF(OR(AND(AM$3=Inputs!$CN12+1,Inputs!$CN12=Inputs!$CO12),AND(AM$3=Inputs!$CN12+2,Inputs!$CN12=Inputs!$CO12)),0,IF(AM$3=Inputs!$CN12,0.8,IF(AM$3=Inputs!$CN12+1,0.6,IF(AM$3=Inputs!$CN12+2,0.4,IF(AM$3=Inputs!$CO12,0.2,IF(AND(AM$3&gt;=Inputs!$CL12,AM$3&lt;Inputs!$CM12),(AM$3-Inputs!$CL12+1)/(Inputs!$AI12+1),0)))))))))</f>
        <v>1</v>
      </c>
      <c r="AN14" s="27">
        <f>IF(AND(Inputs!$CO12=0,AN$3&gt;=Inputs!$CM12),1,IF(AND(AN$3&gt;=Inputs!$CM12,AN$3&lt;Inputs!$CN12),1,IF(AND(AN$3=Inputs!$CN12,AN$3=Inputs!$CO12),1,IF(OR(AND(AN$3=Inputs!$CN12+1,Inputs!$CN12=Inputs!$CO12),AND(AN$3=Inputs!$CN12+2,Inputs!$CN12=Inputs!$CO12)),0,IF(AN$3=Inputs!$CN12,0.8,IF(AN$3=Inputs!$CN12+1,0.6,IF(AN$3=Inputs!$CN12+2,0.4,IF(AN$3=Inputs!$CO12,0.2,IF(AND(AN$3&gt;=Inputs!$CL12,AN$3&lt;Inputs!$CM12),(AN$3-Inputs!$CL12+1)/(Inputs!$AI12+1),0)))))))))</f>
        <v>1</v>
      </c>
      <c r="AO14" s="27">
        <f>IF(AND(Inputs!$CO12=0,AO$3&gt;=Inputs!$CM12),1,IF(AND(AO$3&gt;=Inputs!$CM12,AO$3&lt;Inputs!$CN12),1,IF(AND(AO$3=Inputs!$CN12,AO$3=Inputs!$CO12),1,IF(OR(AND(AO$3=Inputs!$CN12+1,Inputs!$CN12=Inputs!$CO12),AND(AO$3=Inputs!$CN12+2,Inputs!$CN12=Inputs!$CO12)),0,IF(AO$3=Inputs!$CN12,0.8,IF(AO$3=Inputs!$CN12+1,0.6,IF(AO$3=Inputs!$CN12+2,0.4,IF(AO$3=Inputs!$CO12,0.2,IF(AND(AO$3&gt;=Inputs!$CL12,AO$3&lt;Inputs!$CM12),(AO$3-Inputs!$CL12+1)/(Inputs!$AI12+1),0)))))))))</f>
        <v>1</v>
      </c>
      <c r="AP14" s="27">
        <f>IF(AND(Inputs!$CO12=0,AP$3&gt;=Inputs!$CM12),1,IF(AND(AP$3&gt;=Inputs!$CM12,AP$3&lt;Inputs!$CN12),1,IF(AND(AP$3=Inputs!$CN12,AP$3=Inputs!$CO12),1,IF(OR(AND(AP$3=Inputs!$CN12+1,Inputs!$CN12=Inputs!$CO12),AND(AP$3=Inputs!$CN12+2,Inputs!$CN12=Inputs!$CO12)),0,IF(AP$3=Inputs!$CN12,0.8,IF(AP$3=Inputs!$CN12+1,0.6,IF(AP$3=Inputs!$CN12+2,0.4,IF(AP$3=Inputs!$CO12,0.2,IF(AND(AP$3&gt;=Inputs!$CL12,AP$3&lt;Inputs!$CM12),(AP$3-Inputs!$CL12+1)/(Inputs!$AI12+1),0)))))))))</f>
        <v>1</v>
      </c>
      <c r="AQ14" s="27">
        <f>IF(AND(Inputs!$CO12=0,AQ$3&gt;=Inputs!$CM12),1,IF(AND(AQ$3&gt;=Inputs!$CM12,AQ$3&lt;Inputs!$CN12),1,IF(AND(AQ$3=Inputs!$CN12,AQ$3=Inputs!$CO12),1,IF(OR(AND(AQ$3=Inputs!$CN12+1,Inputs!$CN12=Inputs!$CO12),AND(AQ$3=Inputs!$CN12+2,Inputs!$CN12=Inputs!$CO12)),0,IF(AQ$3=Inputs!$CN12,0.8,IF(AQ$3=Inputs!$CN12+1,0.6,IF(AQ$3=Inputs!$CN12+2,0.4,IF(AQ$3=Inputs!$CO12,0.2,IF(AND(AQ$3&gt;=Inputs!$CL12,AQ$3&lt;Inputs!$CM12),(AQ$3-Inputs!$CL12+1)/(Inputs!$AI12+1),0)))))))))</f>
        <v>1</v>
      </c>
      <c r="AR14" s="27">
        <f>IF(AND(Inputs!$CO12=0,AR$3&gt;=Inputs!$CM12),1,IF(AND(AR$3&gt;=Inputs!$CM12,AR$3&lt;Inputs!$CN12),1,IF(AND(AR$3=Inputs!$CN12,AR$3=Inputs!$CO12),1,IF(OR(AND(AR$3=Inputs!$CN12+1,Inputs!$CN12=Inputs!$CO12),AND(AR$3=Inputs!$CN12+2,Inputs!$CN12=Inputs!$CO12)),0,IF(AR$3=Inputs!$CN12,0.8,IF(AR$3=Inputs!$CN12+1,0.6,IF(AR$3=Inputs!$CN12+2,0.4,IF(AR$3=Inputs!$CO12,0.2,IF(AND(AR$3&gt;=Inputs!$CL12,AR$3&lt;Inputs!$CM12),(AR$3-Inputs!$CL12+1)/(Inputs!$AI12+1),0)))))))))</f>
        <v>1</v>
      </c>
      <c r="AS14" s="27">
        <f>IF(AND(Inputs!$CO12=0,AS$3&gt;=Inputs!$CM12),1,IF(AND(AS$3&gt;=Inputs!$CM12,AS$3&lt;Inputs!$CN12),1,IF(AND(AS$3=Inputs!$CN12,AS$3=Inputs!$CO12),1,IF(OR(AND(AS$3=Inputs!$CN12+1,Inputs!$CN12=Inputs!$CO12),AND(AS$3=Inputs!$CN12+2,Inputs!$CN12=Inputs!$CO12)),0,IF(AS$3=Inputs!$CN12,0.8,IF(AS$3=Inputs!$CN12+1,0.6,IF(AS$3=Inputs!$CN12+2,0.4,IF(AS$3=Inputs!$CO12,0.2,IF(AND(AS$3&gt;=Inputs!$CL12,AS$3&lt;Inputs!$CM12),(AS$3-Inputs!$CL12+1)/(Inputs!$AI12+1),0)))))))))</f>
        <v>1</v>
      </c>
      <c r="AT14" s="27">
        <f>IF(AND(Inputs!$CO12=0,AT$3&gt;=Inputs!$CM12),1,IF(AND(AT$3&gt;=Inputs!$CM12,AT$3&lt;Inputs!$CN12),1,IF(AND(AT$3=Inputs!$CN12,AT$3=Inputs!$CO12),1,IF(OR(AND(AT$3=Inputs!$CN12+1,Inputs!$CN12=Inputs!$CO12),AND(AT$3=Inputs!$CN12+2,Inputs!$CN12=Inputs!$CO12)),0,IF(AT$3=Inputs!$CN12,0.8,IF(AT$3=Inputs!$CN12+1,0.6,IF(AT$3=Inputs!$CN12+2,0.4,IF(AT$3=Inputs!$CO12,0.2,IF(AND(AT$3&gt;=Inputs!$CL12,AT$3&lt;Inputs!$CM12),(AT$3-Inputs!$CL12+1)/(Inputs!$AI12+1),0)))))))))</f>
        <v>1</v>
      </c>
      <c r="AU14" s="27">
        <f>IF(AND(Inputs!$CO12=0,AU$3&gt;=Inputs!$CM12),1,IF(AND(AU$3&gt;=Inputs!$CM12,AU$3&lt;Inputs!$CN12),1,IF(AND(AU$3=Inputs!$CN12,AU$3=Inputs!$CO12),1,IF(OR(AND(AU$3=Inputs!$CN12+1,Inputs!$CN12=Inputs!$CO12),AND(AU$3=Inputs!$CN12+2,Inputs!$CN12=Inputs!$CO12)),0,IF(AU$3=Inputs!$CN12,0.8,IF(AU$3=Inputs!$CN12+1,0.6,IF(AU$3=Inputs!$CN12+2,0.4,IF(AU$3=Inputs!$CO12,0.2,IF(AND(AU$3&gt;=Inputs!$CL12,AU$3&lt;Inputs!$CM12),(AU$3-Inputs!$CL12+1)/(Inputs!$AI12+1),0)))))))))</f>
        <v>1</v>
      </c>
      <c r="AV14" s="27">
        <f>IF(AND(Inputs!$CO12=0,AV$3&gt;=Inputs!$CM12),1,IF(AND(AV$3&gt;=Inputs!$CM12,AV$3&lt;Inputs!$CN12),1,IF(AND(AV$3=Inputs!$CN12,AV$3=Inputs!$CO12),1,IF(OR(AND(AV$3=Inputs!$CN12+1,Inputs!$CN12=Inputs!$CO12),AND(AV$3=Inputs!$CN12+2,Inputs!$CN12=Inputs!$CO12)),0,IF(AV$3=Inputs!$CN12,0.8,IF(AV$3=Inputs!$CN12+1,0.6,IF(AV$3=Inputs!$CN12+2,0.4,IF(AV$3=Inputs!$CO12,0.2,IF(AND(AV$3&gt;=Inputs!$CL12,AV$3&lt;Inputs!$CM12),(AV$3-Inputs!$CL12+1)/(Inputs!$AI12+1),0)))))))))</f>
        <v>1</v>
      </c>
      <c r="AW14" s="27">
        <f>IF(AND(Inputs!$CO12=0,AW$3&gt;=Inputs!$CM12),1,IF(AND(AW$3&gt;=Inputs!$CM12,AW$3&lt;Inputs!$CN12),1,IF(AND(AW$3=Inputs!$CN12,AW$3=Inputs!$CO12),1,IF(OR(AND(AW$3=Inputs!$CN12+1,Inputs!$CN12=Inputs!$CO12),AND(AW$3=Inputs!$CN12+2,Inputs!$CN12=Inputs!$CO12)),0,IF(AW$3=Inputs!$CN12,0.8,IF(AW$3=Inputs!$CN12+1,0.6,IF(AW$3=Inputs!$CN12+2,0.4,IF(AW$3=Inputs!$CO12,0.2,IF(AND(AW$3&gt;=Inputs!$CL12,AW$3&lt;Inputs!$CM12),(AW$3-Inputs!$CL12+1)/(Inputs!$AI12+1),0)))))))))</f>
        <v>1</v>
      </c>
      <c r="AX14" s="27">
        <f>IF(AND(Inputs!$CO12=0,AX$3&gt;=Inputs!$CM12),1,IF(AND(AX$3&gt;=Inputs!$CM12,AX$3&lt;Inputs!$CN12),1,IF(AND(AX$3=Inputs!$CN12,AX$3=Inputs!$CO12),1,IF(OR(AND(AX$3=Inputs!$CN12+1,Inputs!$CN12=Inputs!$CO12),AND(AX$3=Inputs!$CN12+2,Inputs!$CN12=Inputs!$CO12)),0,IF(AX$3=Inputs!$CN12,0.8,IF(AX$3=Inputs!$CN12+1,0.6,IF(AX$3=Inputs!$CN12+2,0.4,IF(AX$3=Inputs!$CO12,0.2,IF(AND(AX$3&gt;=Inputs!$CL12,AX$3&lt;Inputs!$CM12),(AX$3-Inputs!$CL12+1)/(Inputs!$AI12+1),0)))))))))</f>
        <v>1</v>
      </c>
      <c r="AY14" s="27">
        <f>IF(AND(Inputs!$CO12=0,AY$3&gt;=Inputs!$CM12),1,IF(AND(AY$3&gt;=Inputs!$CM12,AY$3&lt;Inputs!$CN12),1,IF(AND(AY$3=Inputs!$CN12,AY$3=Inputs!$CO12),1,IF(OR(AND(AY$3=Inputs!$CN12+1,Inputs!$CN12=Inputs!$CO12),AND(AY$3=Inputs!$CN12+2,Inputs!$CN12=Inputs!$CO12)),0,IF(AY$3=Inputs!$CN12,0.8,IF(AY$3=Inputs!$CN12+1,0.6,IF(AY$3=Inputs!$CN12+2,0.4,IF(AY$3=Inputs!$CO12,0.2,IF(AND(AY$3&gt;=Inputs!$CL12,AY$3&lt;Inputs!$CM12),(AY$3-Inputs!$CL12+1)/(Inputs!$AI12+1),0)))))))))</f>
        <v>1</v>
      </c>
      <c r="AZ14" s="27">
        <f>IF(AND(Inputs!$CO12=0,AZ$3&gt;=Inputs!$CM12),1,IF(AND(AZ$3&gt;=Inputs!$CM12,AZ$3&lt;Inputs!$CN12),1,IF(AND(AZ$3=Inputs!$CN12,AZ$3=Inputs!$CO12),1,IF(OR(AND(AZ$3=Inputs!$CN12+1,Inputs!$CN12=Inputs!$CO12),AND(AZ$3=Inputs!$CN12+2,Inputs!$CN12=Inputs!$CO12)),0,IF(AZ$3=Inputs!$CN12,0.8,IF(AZ$3=Inputs!$CN12+1,0.6,IF(AZ$3=Inputs!$CN12+2,0.4,IF(AZ$3=Inputs!$CO12,0.2,IF(AND(AZ$3&gt;=Inputs!$CL12,AZ$3&lt;Inputs!$CM12),(AZ$3-Inputs!$CL12+1)/(Inputs!$AI12+1),0)))))))))</f>
        <v>1</v>
      </c>
      <c r="BA14" s="27">
        <f>IF(AND(Inputs!$CO12=0,BA$3&gt;=Inputs!$CM12),1,IF(AND(BA$3&gt;=Inputs!$CM12,BA$3&lt;Inputs!$CN12),1,IF(AND(BA$3=Inputs!$CN12,BA$3=Inputs!$CO12),1,IF(OR(AND(BA$3=Inputs!$CN12+1,Inputs!$CN12=Inputs!$CO12),AND(BA$3=Inputs!$CN12+2,Inputs!$CN12=Inputs!$CO12)),0,IF(BA$3=Inputs!$CN12,0.8,IF(BA$3=Inputs!$CN12+1,0.6,IF(BA$3=Inputs!$CN12+2,0.4,IF(BA$3=Inputs!$CO12,0.2,IF(AND(BA$3&gt;=Inputs!$CL12,BA$3&lt;Inputs!$CM12),(BA$3-Inputs!$CL12+1)/(Inputs!$AI12+1),0)))))))))</f>
        <v>1</v>
      </c>
      <c r="BB14" s="27">
        <f>IF(AND(Inputs!$CO12=0,BB$3&gt;=Inputs!$CM12),1,IF(AND(BB$3&gt;=Inputs!$CM12,BB$3&lt;Inputs!$CN12),1,IF(AND(BB$3=Inputs!$CN12,BB$3=Inputs!$CO12),1,IF(OR(AND(BB$3=Inputs!$CN12+1,Inputs!$CN12=Inputs!$CO12),AND(BB$3=Inputs!$CN12+2,Inputs!$CN12=Inputs!$CO12)),0,IF(BB$3=Inputs!$CN12,0.8,IF(BB$3=Inputs!$CN12+1,0.6,IF(BB$3=Inputs!$CN12+2,0.4,IF(BB$3=Inputs!$CO12,0.2,IF(AND(BB$3&gt;=Inputs!$CL12,BB$3&lt;Inputs!$CM12),(BB$3-Inputs!$CL12+1)/(Inputs!$AI12+1),0)))))))))</f>
        <v>1</v>
      </c>
      <c r="BC14" s="27">
        <f>IF(AND(Inputs!$CO12=0,BC$3&gt;=Inputs!$CM12),1,IF(AND(BC$3&gt;=Inputs!$CM12,BC$3&lt;Inputs!$CN12),1,IF(AND(BC$3=Inputs!$CN12,BC$3=Inputs!$CO12),1,IF(OR(AND(BC$3=Inputs!$CN12+1,Inputs!$CN12=Inputs!$CO12),AND(BC$3=Inputs!$CN12+2,Inputs!$CN12=Inputs!$CO12)),0,IF(BC$3=Inputs!$CN12,0.8,IF(BC$3=Inputs!$CN12+1,0.6,IF(BC$3=Inputs!$CN12+2,0.4,IF(BC$3=Inputs!$CO12,0.2,IF(AND(BC$3&gt;=Inputs!$CL12,BC$3&lt;Inputs!$CM12),(BC$3-Inputs!$CL12+1)/(Inputs!$AI12+1),0)))))))))</f>
        <v>1</v>
      </c>
      <c r="BD14" s="27">
        <f>IF(AND(Inputs!$CO12=0,BD$3&gt;=Inputs!$CM12),1,IF(AND(BD$3&gt;=Inputs!$CM12,BD$3&lt;Inputs!$CN12),1,IF(AND(BD$3=Inputs!$CN12,BD$3=Inputs!$CO12),1,IF(OR(AND(BD$3=Inputs!$CN12+1,Inputs!$CN12=Inputs!$CO12),AND(BD$3=Inputs!$CN12+2,Inputs!$CN12=Inputs!$CO12)),0,IF(BD$3=Inputs!$CN12,0.8,IF(BD$3=Inputs!$CN12+1,0.6,IF(BD$3=Inputs!$CN12+2,0.4,IF(BD$3=Inputs!$CO12,0.2,IF(AND(BD$3&gt;=Inputs!$CL12,BD$3&lt;Inputs!$CM12),(BD$3-Inputs!$CL12+1)/(Inputs!$AI12+1),0)))))))))</f>
        <v>1</v>
      </c>
      <c r="BE14" s="27">
        <f>IF(AND(Inputs!$CO12=0,BE$3&gt;=Inputs!$CM12),1,IF(AND(BE$3&gt;=Inputs!$CM12,BE$3&lt;Inputs!$CN12),1,IF(AND(BE$3=Inputs!$CN12,BE$3=Inputs!$CO12),1,IF(OR(AND(BE$3=Inputs!$CN12+1,Inputs!$CN12=Inputs!$CO12),AND(BE$3=Inputs!$CN12+2,Inputs!$CN12=Inputs!$CO12)),0,IF(BE$3=Inputs!$CN12,0.8,IF(BE$3=Inputs!$CN12+1,0.6,IF(BE$3=Inputs!$CN12+2,0.4,IF(BE$3=Inputs!$CO12,0.2,IF(AND(BE$3&gt;=Inputs!$CL12,BE$3&lt;Inputs!$CM12),(BE$3-Inputs!$CL12+1)/(Inputs!$AI12+1),0)))))))))</f>
        <v>1</v>
      </c>
      <c r="BF14" s="27">
        <f>IF(AND(Inputs!$CO12=0,BF$3&gt;=Inputs!$CM12),1,IF(AND(BF$3&gt;=Inputs!$CM12,BF$3&lt;Inputs!$CN12),1,IF(AND(BF$3=Inputs!$CN12,BF$3=Inputs!$CO12),1,IF(OR(AND(BF$3=Inputs!$CN12+1,Inputs!$CN12=Inputs!$CO12),AND(BF$3=Inputs!$CN12+2,Inputs!$CN12=Inputs!$CO12)),0,IF(BF$3=Inputs!$CN12,0.8,IF(BF$3=Inputs!$CN12+1,0.6,IF(BF$3=Inputs!$CN12+2,0.4,IF(BF$3=Inputs!$CO12,0.2,IF(AND(BF$3&gt;=Inputs!$CL12,BF$3&lt;Inputs!$CM12),(BF$3-Inputs!$CL12+1)/(Inputs!$AI12+1),0)))))))))</f>
        <v>1</v>
      </c>
      <c r="BG14" s="27">
        <f>IF(AND(Inputs!$CO12=0,BG$3&gt;=Inputs!$CM12),1,IF(AND(BG$3&gt;=Inputs!$CM12,BG$3&lt;Inputs!$CN12),1,IF(AND(BG$3=Inputs!$CN12,BG$3=Inputs!$CO12),1,IF(OR(AND(BG$3=Inputs!$CN12+1,Inputs!$CN12=Inputs!$CO12),AND(BG$3=Inputs!$CN12+2,Inputs!$CN12=Inputs!$CO12)),0,IF(BG$3=Inputs!$CN12,0.8,IF(BG$3=Inputs!$CN12+1,0.6,IF(BG$3=Inputs!$CN12+2,0.4,IF(BG$3=Inputs!$CO12,0.2,IF(AND(BG$3&gt;=Inputs!$CL12,BG$3&lt;Inputs!$CM12),(BG$3-Inputs!$CL12+1)/(Inputs!$AI12+1),0)))))))))</f>
        <v>1</v>
      </c>
      <c r="BH14" s="27">
        <f>IF(AND(Inputs!$CO12=0,BH$3&gt;=Inputs!$CM12),1,IF(AND(BH$3&gt;=Inputs!$CM12,BH$3&lt;Inputs!$CN12),1,IF(AND(BH$3=Inputs!$CN12,BH$3=Inputs!$CO12),1,IF(OR(AND(BH$3=Inputs!$CN12+1,Inputs!$CN12=Inputs!$CO12),AND(BH$3=Inputs!$CN12+2,Inputs!$CN12=Inputs!$CO12)),0,IF(BH$3=Inputs!$CN12,0.8,IF(BH$3=Inputs!$CN12+1,0.6,IF(BH$3=Inputs!$CN12+2,0.4,IF(BH$3=Inputs!$CO12,0.2,IF(AND(BH$3&gt;=Inputs!$CL12,BH$3&lt;Inputs!$CM12),(BH$3-Inputs!$CL12+1)/(Inputs!$AI12+1),0)))))))))</f>
        <v>1</v>
      </c>
      <c r="BI14" s="27">
        <f>IF(AND(Inputs!$CO12=0,BI$3&gt;=Inputs!$CM12),1,IF(AND(BI$3&gt;=Inputs!$CM12,BI$3&lt;Inputs!$CN12),1,IF(AND(BI$3=Inputs!$CN12,BI$3=Inputs!$CO12),1,IF(OR(AND(BI$3=Inputs!$CN12+1,Inputs!$CN12=Inputs!$CO12),AND(BI$3=Inputs!$CN12+2,Inputs!$CN12=Inputs!$CO12)),0,IF(BI$3=Inputs!$CN12,0.8,IF(BI$3=Inputs!$CN12+1,0.6,IF(BI$3=Inputs!$CN12+2,0.4,IF(BI$3=Inputs!$CO12,0.2,IF(AND(BI$3&gt;=Inputs!$CL12,BI$3&lt;Inputs!$CM12),(BI$3-Inputs!$CL12+1)/(Inputs!$AI12+1),0)))))))))</f>
        <v>1</v>
      </c>
      <c r="BJ14" s="27">
        <f>IF(AND(Inputs!$CO12=0,BJ$3&gt;=Inputs!$CM12),1,IF(AND(BJ$3&gt;=Inputs!$CM12,BJ$3&lt;Inputs!$CN12),1,IF(AND(BJ$3=Inputs!$CN12,BJ$3=Inputs!$CO12),1,IF(OR(AND(BJ$3=Inputs!$CN12+1,Inputs!$CN12=Inputs!$CO12),AND(BJ$3=Inputs!$CN12+2,Inputs!$CN12=Inputs!$CO12)),0,IF(BJ$3=Inputs!$CN12,0.8,IF(BJ$3=Inputs!$CN12+1,0.6,IF(BJ$3=Inputs!$CN12+2,0.4,IF(BJ$3=Inputs!$CO12,0.2,IF(AND(BJ$3&gt;=Inputs!$CL12,BJ$3&lt;Inputs!$CM12),(BJ$3-Inputs!$CL12+1)/(Inputs!$AI12+1),0)))))))))</f>
        <v>1</v>
      </c>
      <c r="BK14" s="27">
        <f>IF(AND(Inputs!$CO12=0,BK$3&gt;=Inputs!$CM12),1,IF(AND(BK$3&gt;=Inputs!$CM12,BK$3&lt;Inputs!$CN12),1,IF(AND(BK$3=Inputs!$CN12,BK$3=Inputs!$CO12),1,IF(OR(AND(BK$3=Inputs!$CN12+1,Inputs!$CN12=Inputs!$CO12),AND(BK$3=Inputs!$CN12+2,Inputs!$CN12=Inputs!$CO12)),0,IF(BK$3=Inputs!$CN12,0.8,IF(BK$3=Inputs!$CN12+1,0.6,IF(BK$3=Inputs!$CN12+2,0.4,IF(BK$3=Inputs!$CO12,0.2,IF(AND(BK$3&gt;=Inputs!$CL12,BK$3&lt;Inputs!$CM12),(BK$3-Inputs!$CL12+1)/(Inputs!$AI12+1),0)))))))))</f>
        <v>1</v>
      </c>
      <c r="BL14" s="27">
        <f>IF(AND(Inputs!$CO12=0,BL$3&gt;=Inputs!$CM12),1,IF(AND(BL$3&gt;=Inputs!$CM12,BL$3&lt;Inputs!$CN12),1,IF(AND(BL$3=Inputs!$CN12,BL$3=Inputs!$CO12),1,IF(OR(AND(BL$3=Inputs!$CN12+1,Inputs!$CN12=Inputs!$CO12),AND(BL$3=Inputs!$CN12+2,Inputs!$CN12=Inputs!$CO12)),0,IF(BL$3=Inputs!$CN12,0.8,IF(BL$3=Inputs!$CN12+1,0.6,IF(BL$3=Inputs!$CN12+2,0.4,IF(BL$3=Inputs!$CO12,0.2,IF(AND(BL$3&gt;=Inputs!$CL12,BL$3&lt;Inputs!$CM12),(BL$3-Inputs!$CL12+1)/(Inputs!$AI12+1),0)))))))))</f>
        <v>1</v>
      </c>
      <c r="BM14" s="27">
        <f>IF(AND(Inputs!$CO12=0,BM$3&gt;=Inputs!$CM12),1,IF(AND(BM$3&gt;=Inputs!$CM12,BM$3&lt;Inputs!$CN12),1,IF(AND(BM$3=Inputs!$CN12,BM$3=Inputs!$CO12),1,IF(OR(AND(BM$3=Inputs!$CN12+1,Inputs!$CN12=Inputs!$CO12),AND(BM$3=Inputs!$CN12+2,Inputs!$CN12=Inputs!$CO12)),0,IF(BM$3=Inputs!$CN12,0.8,IF(BM$3=Inputs!$CN12+1,0.6,IF(BM$3=Inputs!$CN12+2,0.4,IF(BM$3=Inputs!$CO12,0.2,IF(AND(BM$3&gt;=Inputs!$CL12,BM$3&lt;Inputs!$CM12),(BM$3-Inputs!$CL12+1)/(Inputs!$AI12+1),0)))))))))</f>
        <v>1</v>
      </c>
    </row>
    <row r="15" spans="1:65">
      <c r="A15" s="99" t="str">
        <f>IF(Inputs!A13="","",Inputs!A13)</f>
        <v/>
      </c>
      <c r="B15" s="117" t="str">
        <f>IF(Inputs!B13="","",Inputs!B13)</f>
        <v/>
      </c>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292"/>
      <c r="AG15" s="104">
        <f t="shared" si="2"/>
        <v>0</v>
      </c>
      <c r="AH15" s="109">
        <f t="shared" si="1"/>
        <v>0</v>
      </c>
      <c r="AJ15" s="27">
        <f>IF(AND(Inputs!$CO13=0,AJ$3&gt;=Inputs!$CM13),1,IF(AND(AJ$3&gt;=Inputs!$CM13,AJ$3&lt;Inputs!$CN13),1,IF(AND(AJ$3=Inputs!$CN13,AJ$3=Inputs!$CO13),1,IF(OR(AND(AJ$3=Inputs!$CN13+1,Inputs!$CN13=Inputs!$CO13),AND(AJ$3=Inputs!$CN13+2,Inputs!$CN13=Inputs!$CO13)),0,IF(AJ$3=Inputs!$CN13,0.8,IF(AJ$3=Inputs!$CN13+1,0.6,IF(AJ$3=Inputs!$CN13+2,0.4,IF(AJ$3=Inputs!$CO13,0.2,IF(AND(AJ$3&gt;=Inputs!$CL13,AJ$3&lt;Inputs!$CM13),(AJ$3-Inputs!$CL13+1)/(Inputs!$AI13+1),0)))))))))</f>
        <v>1</v>
      </c>
      <c r="AK15" s="27">
        <f>IF(AND(Inputs!$CO13=0,AK$3&gt;=Inputs!$CM13),1,IF(AND(AK$3&gt;=Inputs!$CM13,AK$3&lt;Inputs!$CN13),1,IF(AND(AK$3=Inputs!$CN13,AK$3=Inputs!$CO13),1,IF(OR(AND(AK$3=Inputs!$CN13+1,Inputs!$CN13=Inputs!$CO13),AND(AK$3=Inputs!$CN13+2,Inputs!$CN13=Inputs!$CO13)),0,IF(AK$3=Inputs!$CN13,0.8,IF(AK$3=Inputs!$CN13+1,0.6,IF(AK$3=Inputs!$CN13+2,0.4,IF(AK$3=Inputs!$CO13,0.2,IF(AND(AK$3&gt;=Inputs!$CL13,AK$3&lt;Inputs!$CM13),(AK$3-Inputs!$CL13+1)/(Inputs!$AI13+1),0)))))))))</f>
        <v>1</v>
      </c>
      <c r="AL15" s="27">
        <f>IF(AND(Inputs!$CO13=0,AL$3&gt;=Inputs!$CM13),1,IF(AND(AL$3&gt;=Inputs!$CM13,AL$3&lt;Inputs!$CN13),1,IF(AND(AL$3=Inputs!$CN13,AL$3=Inputs!$CO13),1,IF(OR(AND(AL$3=Inputs!$CN13+1,Inputs!$CN13=Inputs!$CO13),AND(AL$3=Inputs!$CN13+2,Inputs!$CN13=Inputs!$CO13)),0,IF(AL$3=Inputs!$CN13,0.8,IF(AL$3=Inputs!$CN13+1,0.6,IF(AL$3=Inputs!$CN13+2,0.4,IF(AL$3=Inputs!$CO13,0.2,IF(AND(AL$3&gt;=Inputs!$CL13,AL$3&lt;Inputs!$CM13),(AL$3-Inputs!$CL13+1)/(Inputs!$AI13+1),0)))))))))</f>
        <v>1</v>
      </c>
      <c r="AM15" s="27">
        <f>IF(AND(Inputs!$CO13=0,AM$3&gt;=Inputs!$CM13),1,IF(AND(AM$3&gt;=Inputs!$CM13,AM$3&lt;Inputs!$CN13),1,IF(AND(AM$3=Inputs!$CN13,AM$3=Inputs!$CO13),1,IF(OR(AND(AM$3=Inputs!$CN13+1,Inputs!$CN13=Inputs!$CO13),AND(AM$3=Inputs!$CN13+2,Inputs!$CN13=Inputs!$CO13)),0,IF(AM$3=Inputs!$CN13,0.8,IF(AM$3=Inputs!$CN13+1,0.6,IF(AM$3=Inputs!$CN13+2,0.4,IF(AM$3=Inputs!$CO13,0.2,IF(AND(AM$3&gt;=Inputs!$CL13,AM$3&lt;Inputs!$CM13),(AM$3-Inputs!$CL13+1)/(Inputs!$AI13+1),0)))))))))</f>
        <v>1</v>
      </c>
      <c r="AN15" s="27">
        <f>IF(AND(Inputs!$CO13=0,AN$3&gt;=Inputs!$CM13),1,IF(AND(AN$3&gt;=Inputs!$CM13,AN$3&lt;Inputs!$CN13),1,IF(AND(AN$3=Inputs!$CN13,AN$3=Inputs!$CO13),1,IF(OR(AND(AN$3=Inputs!$CN13+1,Inputs!$CN13=Inputs!$CO13),AND(AN$3=Inputs!$CN13+2,Inputs!$CN13=Inputs!$CO13)),0,IF(AN$3=Inputs!$CN13,0.8,IF(AN$3=Inputs!$CN13+1,0.6,IF(AN$3=Inputs!$CN13+2,0.4,IF(AN$3=Inputs!$CO13,0.2,IF(AND(AN$3&gt;=Inputs!$CL13,AN$3&lt;Inputs!$CM13),(AN$3-Inputs!$CL13+1)/(Inputs!$AI13+1),0)))))))))</f>
        <v>1</v>
      </c>
      <c r="AO15" s="27">
        <f>IF(AND(Inputs!$CO13=0,AO$3&gt;=Inputs!$CM13),1,IF(AND(AO$3&gt;=Inputs!$CM13,AO$3&lt;Inputs!$CN13),1,IF(AND(AO$3=Inputs!$CN13,AO$3=Inputs!$CO13),1,IF(OR(AND(AO$3=Inputs!$CN13+1,Inputs!$CN13=Inputs!$CO13),AND(AO$3=Inputs!$CN13+2,Inputs!$CN13=Inputs!$CO13)),0,IF(AO$3=Inputs!$CN13,0.8,IF(AO$3=Inputs!$CN13+1,0.6,IF(AO$3=Inputs!$CN13+2,0.4,IF(AO$3=Inputs!$CO13,0.2,IF(AND(AO$3&gt;=Inputs!$CL13,AO$3&lt;Inputs!$CM13),(AO$3-Inputs!$CL13+1)/(Inputs!$AI13+1),0)))))))))</f>
        <v>1</v>
      </c>
      <c r="AP15" s="27">
        <f>IF(AND(Inputs!$CO13=0,AP$3&gt;=Inputs!$CM13),1,IF(AND(AP$3&gt;=Inputs!$CM13,AP$3&lt;Inputs!$CN13),1,IF(AND(AP$3=Inputs!$CN13,AP$3=Inputs!$CO13),1,IF(OR(AND(AP$3=Inputs!$CN13+1,Inputs!$CN13=Inputs!$CO13),AND(AP$3=Inputs!$CN13+2,Inputs!$CN13=Inputs!$CO13)),0,IF(AP$3=Inputs!$CN13,0.8,IF(AP$3=Inputs!$CN13+1,0.6,IF(AP$3=Inputs!$CN13+2,0.4,IF(AP$3=Inputs!$CO13,0.2,IF(AND(AP$3&gt;=Inputs!$CL13,AP$3&lt;Inputs!$CM13),(AP$3-Inputs!$CL13+1)/(Inputs!$AI13+1),0)))))))))</f>
        <v>1</v>
      </c>
      <c r="AQ15" s="27">
        <f>IF(AND(Inputs!$CO13=0,AQ$3&gt;=Inputs!$CM13),1,IF(AND(AQ$3&gt;=Inputs!$CM13,AQ$3&lt;Inputs!$CN13),1,IF(AND(AQ$3=Inputs!$CN13,AQ$3=Inputs!$CO13),1,IF(OR(AND(AQ$3=Inputs!$CN13+1,Inputs!$CN13=Inputs!$CO13),AND(AQ$3=Inputs!$CN13+2,Inputs!$CN13=Inputs!$CO13)),0,IF(AQ$3=Inputs!$CN13,0.8,IF(AQ$3=Inputs!$CN13+1,0.6,IF(AQ$3=Inputs!$CN13+2,0.4,IF(AQ$3=Inputs!$CO13,0.2,IF(AND(AQ$3&gt;=Inputs!$CL13,AQ$3&lt;Inputs!$CM13),(AQ$3-Inputs!$CL13+1)/(Inputs!$AI13+1),0)))))))))</f>
        <v>1</v>
      </c>
      <c r="AR15" s="27">
        <f>IF(AND(Inputs!$CO13=0,AR$3&gt;=Inputs!$CM13),1,IF(AND(AR$3&gt;=Inputs!$CM13,AR$3&lt;Inputs!$CN13),1,IF(AND(AR$3=Inputs!$CN13,AR$3=Inputs!$CO13),1,IF(OR(AND(AR$3=Inputs!$CN13+1,Inputs!$CN13=Inputs!$CO13),AND(AR$3=Inputs!$CN13+2,Inputs!$CN13=Inputs!$CO13)),0,IF(AR$3=Inputs!$CN13,0.8,IF(AR$3=Inputs!$CN13+1,0.6,IF(AR$3=Inputs!$CN13+2,0.4,IF(AR$3=Inputs!$CO13,0.2,IF(AND(AR$3&gt;=Inputs!$CL13,AR$3&lt;Inputs!$CM13),(AR$3-Inputs!$CL13+1)/(Inputs!$AI13+1),0)))))))))</f>
        <v>1</v>
      </c>
      <c r="AS15" s="27">
        <f>IF(AND(Inputs!$CO13=0,AS$3&gt;=Inputs!$CM13),1,IF(AND(AS$3&gt;=Inputs!$CM13,AS$3&lt;Inputs!$CN13),1,IF(AND(AS$3=Inputs!$CN13,AS$3=Inputs!$CO13),1,IF(OR(AND(AS$3=Inputs!$CN13+1,Inputs!$CN13=Inputs!$CO13),AND(AS$3=Inputs!$CN13+2,Inputs!$CN13=Inputs!$CO13)),0,IF(AS$3=Inputs!$CN13,0.8,IF(AS$3=Inputs!$CN13+1,0.6,IF(AS$3=Inputs!$CN13+2,0.4,IF(AS$3=Inputs!$CO13,0.2,IF(AND(AS$3&gt;=Inputs!$CL13,AS$3&lt;Inputs!$CM13),(AS$3-Inputs!$CL13+1)/(Inputs!$AI13+1),0)))))))))</f>
        <v>1</v>
      </c>
      <c r="AT15" s="27">
        <f>IF(AND(Inputs!$CO13=0,AT$3&gt;=Inputs!$CM13),1,IF(AND(AT$3&gt;=Inputs!$CM13,AT$3&lt;Inputs!$CN13),1,IF(AND(AT$3=Inputs!$CN13,AT$3=Inputs!$CO13),1,IF(OR(AND(AT$3=Inputs!$CN13+1,Inputs!$CN13=Inputs!$CO13),AND(AT$3=Inputs!$CN13+2,Inputs!$CN13=Inputs!$CO13)),0,IF(AT$3=Inputs!$CN13,0.8,IF(AT$3=Inputs!$CN13+1,0.6,IF(AT$3=Inputs!$CN13+2,0.4,IF(AT$3=Inputs!$CO13,0.2,IF(AND(AT$3&gt;=Inputs!$CL13,AT$3&lt;Inputs!$CM13),(AT$3-Inputs!$CL13+1)/(Inputs!$AI13+1),0)))))))))</f>
        <v>1</v>
      </c>
      <c r="AU15" s="27">
        <f>IF(AND(Inputs!$CO13=0,AU$3&gt;=Inputs!$CM13),1,IF(AND(AU$3&gt;=Inputs!$CM13,AU$3&lt;Inputs!$CN13),1,IF(AND(AU$3=Inputs!$CN13,AU$3=Inputs!$CO13),1,IF(OR(AND(AU$3=Inputs!$CN13+1,Inputs!$CN13=Inputs!$CO13),AND(AU$3=Inputs!$CN13+2,Inputs!$CN13=Inputs!$CO13)),0,IF(AU$3=Inputs!$CN13,0.8,IF(AU$3=Inputs!$CN13+1,0.6,IF(AU$3=Inputs!$CN13+2,0.4,IF(AU$3=Inputs!$CO13,0.2,IF(AND(AU$3&gt;=Inputs!$CL13,AU$3&lt;Inputs!$CM13),(AU$3-Inputs!$CL13+1)/(Inputs!$AI13+1),0)))))))))</f>
        <v>1</v>
      </c>
      <c r="AV15" s="27">
        <f>IF(AND(Inputs!$CO13=0,AV$3&gt;=Inputs!$CM13),1,IF(AND(AV$3&gt;=Inputs!$CM13,AV$3&lt;Inputs!$CN13),1,IF(AND(AV$3=Inputs!$CN13,AV$3=Inputs!$CO13),1,IF(OR(AND(AV$3=Inputs!$CN13+1,Inputs!$CN13=Inputs!$CO13),AND(AV$3=Inputs!$CN13+2,Inputs!$CN13=Inputs!$CO13)),0,IF(AV$3=Inputs!$CN13,0.8,IF(AV$3=Inputs!$CN13+1,0.6,IF(AV$3=Inputs!$CN13+2,0.4,IF(AV$3=Inputs!$CO13,0.2,IF(AND(AV$3&gt;=Inputs!$CL13,AV$3&lt;Inputs!$CM13),(AV$3-Inputs!$CL13+1)/(Inputs!$AI13+1),0)))))))))</f>
        <v>1</v>
      </c>
      <c r="AW15" s="27">
        <f>IF(AND(Inputs!$CO13=0,AW$3&gt;=Inputs!$CM13),1,IF(AND(AW$3&gt;=Inputs!$CM13,AW$3&lt;Inputs!$CN13),1,IF(AND(AW$3=Inputs!$CN13,AW$3=Inputs!$CO13),1,IF(OR(AND(AW$3=Inputs!$CN13+1,Inputs!$CN13=Inputs!$CO13),AND(AW$3=Inputs!$CN13+2,Inputs!$CN13=Inputs!$CO13)),0,IF(AW$3=Inputs!$CN13,0.8,IF(AW$3=Inputs!$CN13+1,0.6,IF(AW$3=Inputs!$CN13+2,0.4,IF(AW$3=Inputs!$CO13,0.2,IF(AND(AW$3&gt;=Inputs!$CL13,AW$3&lt;Inputs!$CM13),(AW$3-Inputs!$CL13+1)/(Inputs!$AI13+1),0)))))))))</f>
        <v>1</v>
      </c>
      <c r="AX15" s="27">
        <f>IF(AND(Inputs!$CO13=0,AX$3&gt;=Inputs!$CM13),1,IF(AND(AX$3&gt;=Inputs!$CM13,AX$3&lt;Inputs!$CN13),1,IF(AND(AX$3=Inputs!$CN13,AX$3=Inputs!$CO13),1,IF(OR(AND(AX$3=Inputs!$CN13+1,Inputs!$CN13=Inputs!$CO13),AND(AX$3=Inputs!$CN13+2,Inputs!$CN13=Inputs!$CO13)),0,IF(AX$3=Inputs!$CN13,0.8,IF(AX$3=Inputs!$CN13+1,0.6,IF(AX$3=Inputs!$CN13+2,0.4,IF(AX$3=Inputs!$CO13,0.2,IF(AND(AX$3&gt;=Inputs!$CL13,AX$3&lt;Inputs!$CM13),(AX$3-Inputs!$CL13+1)/(Inputs!$AI13+1),0)))))))))</f>
        <v>1</v>
      </c>
      <c r="AY15" s="27">
        <f>IF(AND(Inputs!$CO13=0,AY$3&gt;=Inputs!$CM13),1,IF(AND(AY$3&gt;=Inputs!$CM13,AY$3&lt;Inputs!$CN13),1,IF(AND(AY$3=Inputs!$CN13,AY$3=Inputs!$CO13),1,IF(OR(AND(AY$3=Inputs!$CN13+1,Inputs!$CN13=Inputs!$CO13),AND(AY$3=Inputs!$CN13+2,Inputs!$CN13=Inputs!$CO13)),0,IF(AY$3=Inputs!$CN13,0.8,IF(AY$3=Inputs!$CN13+1,0.6,IF(AY$3=Inputs!$CN13+2,0.4,IF(AY$3=Inputs!$CO13,0.2,IF(AND(AY$3&gt;=Inputs!$CL13,AY$3&lt;Inputs!$CM13),(AY$3-Inputs!$CL13+1)/(Inputs!$AI13+1),0)))))))))</f>
        <v>1</v>
      </c>
      <c r="AZ15" s="27">
        <f>IF(AND(Inputs!$CO13=0,AZ$3&gt;=Inputs!$CM13),1,IF(AND(AZ$3&gt;=Inputs!$CM13,AZ$3&lt;Inputs!$CN13),1,IF(AND(AZ$3=Inputs!$CN13,AZ$3=Inputs!$CO13),1,IF(OR(AND(AZ$3=Inputs!$CN13+1,Inputs!$CN13=Inputs!$CO13),AND(AZ$3=Inputs!$CN13+2,Inputs!$CN13=Inputs!$CO13)),0,IF(AZ$3=Inputs!$CN13,0.8,IF(AZ$3=Inputs!$CN13+1,0.6,IF(AZ$3=Inputs!$CN13+2,0.4,IF(AZ$3=Inputs!$CO13,0.2,IF(AND(AZ$3&gt;=Inputs!$CL13,AZ$3&lt;Inputs!$CM13),(AZ$3-Inputs!$CL13+1)/(Inputs!$AI13+1),0)))))))))</f>
        <v>1</v>
      </c>
      <c r="BA15" s="27">
        <f>IF(AND(Inputs!$CO13=0,BA$3&gt;=Inputs!$CM13),1,IF(AND(BA$3&gt;=Inputs!$CM13,BA$3&lt;Inputs!$CN13),1,IF(AND(BA$3=Inputs!$CN13,BA$3=Inputs!$CO13),1,IF(OR(AND(BA$3=Inputs!$CN13+1,Inputs!$CN13=Inputs!$CO13),AND(BA$3=Inputs!$CN13+2,Inputs!$CN13=Inputs!$CO13)),0,IF(BA$3=Inputs!$CN13,0.8,IF(BA$3=Inputs!$CN13+1,0.6,IF(BA$3=Inputs!$CN13+2,0.4,IF(BA$3=Inputs!$CO13,0.2,IF(AND(BA$3&gt;=Inputs!$CL13,BA$3&lt;Inputs!$CM13),(BA$3-Inputs!$CL13+1)/(Inputs!$AI13+1),0)))))))))</f>
        <v>1</v>
      </c>
      <c r="BB15" s="27">
        <f>IF(AND(Inputs!$CO13=0,BB$3&gt;=Inputs!$CM13),1,IF(AND(BB$3&gt;=Inputs!$CM13,BB$3&lt;Inputs!$CN13),1,IF(AND(BB$3=Inputs!$CN13,BB$3=Inputs!$CO13),1,IF(OR(AND(BB$3=Inputs!$CN13+1,Inputs!$CN13=Inputs!$CO13),AND(BB$3=Inputs!$CN13+2,Inputs!$CN13=Inputs!$CO13)),0,IF(BB$3=Inputs!$CN13,0.8,IF(BB$3=Inputs!$CN13+1,0.6,IF(BB$3=Inputs!$CN13+2,0.4,IF(BB$3=Inputs!$CO13,0.2,IF(AND(BB$3&gt;=Inputs!$CL13,BB$3&lt;Inputs!$CM13),(BB$3-Inputs!$CL13+1)/(Inputs!$AI13+1),0)))))))))</f>
        <v>1</v>
      </c>
      <c r="BC15" s="27">
        <f>IF(AND(Inputs!$CO13=0,BC$3&gt;=Inputs!$CM13),1,IF(AND(BC$3&gt;=Inputs!$CM13,BC$3&lt;Inputs!$CN13),1,IF(AND(BC$3=Inputs!$CN13,BC$3=Inputs!$CO13),1,IF(OR(AND(BC$3=Inputs!$CN13+1,Inputs!$CN13=Inputs!$CO13),AND(BC$3=Inputs!$CN13+2,Inputs!$CN13=Inputs!$CO13)),0,IF(BC$3=Inputs!$CN13,0.8,IF(BC$3=Inputs!$CN13+1,0.6,IF(BC$3=Inputs!$CN13+2,0.4,IF(BC$3=Inputs!$CO13,0.2,IF(AND(BC$3&gt;=Inputs!$CL13,BC$3&lt;Inputs!$CM13),(BC$3-Inputs!$CL13+1)/(Inputs!$AI13+1),0)))))))))</f>
        <v>1</v>
      </c>
      <c r="BD15" s="27">
        <f>IF(AND(Inputs!$CO13=0,BD$3&gt;=Inputs!$CM13),1,IF(AND(BD$3&gt;=Inputs!$CM13,BD$3&lt;Inputs!$CN13),1,IF(AND(BD$3=Inputs!$CN13,BD$3=Inputs!$CO13),1,IF(OR(AND(BD$3=Inputs!$CN13+1,Inputs!$CN13=Inputs!$CO13),AND(BD$3=Inputs!$CN13+2,Inputs!$CN13=Inputs!$CO13)),0,IF(BD$3=Inputs!$CN13,0.8,IF(BD$3=Inputs!$CN13+1,0.6,IF(BD$3=Inputs!$CN13+2,0.4,IF(BD$3=Inputs!$CO13,0.2,IF(AND(BD$3&gt;=Inputs!$CL13,BD$3&lt;Inputs!$CM13),(BD$3-Inputs!$CL13+1)/(Inputs!$AI13+1),0)))))))))</f>
        <v>1</v>
      </c>
      <c r="BE15" s="27">
        <f>IF(AND(Inputs!$CO13=0,BE$3&gt;=Inputs!$CM13),1,IF(AND(BE$3&gt;=Inputs!$CM13,BE$3&lt;Inputs!$CN13),1,IF(AND(BE$3=Inputs!$CN13,BE$3=Inputs!$CO13),1,IF(OR(AND(BE$3=Inputs!$CN13+1,Inputs!$CN13=Inputs!$CO13),AND(BE$3=Inputs!$CN13+2,Inputs!$CN13=Inputs!$CO13)),0,IF(BE$3=Inputs!$CN13,0.8,IF(BE$3=Inputs!$CN13+1,0.6,IF(BE$3=Inputs!$CN13+2,0.4,IF(BE$3=Inputs!$CO13,0.2,IF(AND(BE$3&gt;=Inputs!$CL13,BE$3&lt;Inputs!$CM13),(BE$3-Inputs!$CL13+1)/(Inputs!$AI13+1),0)))))))))</f>
        <v>1</v>
      </c>
      <c r="BF15" s="27">
        <f>IF(AND(Inputs!$CO13=0,BF$3&gt;=Inputs!$CM13),1,IF(AND(BF$3&gt;=Inputs!$CM13,BF$3&lt;Inputs!$CN13),1,IF(AND(BF$3=Inputs!$CN13,BF$3=Inputs!$CO13),1,IF(OR(AND(BF$3=Inputs!$CN13+1,Inputs!$CN13=Inputs!$CO13),AND(BF$3=Inputs!$CN13+2,Inputs!$CN13=Inputs!$CO13)),0,IF(BF$3=Inputs!$CN13,0.8,IF(BF$3=Inputs!$CN13+1,0.6,IF(BF$3=Inputs!$CN13+2,0.4,IF(BF$3=Inputs!$CO13,0.2,IF(AND(BF$3&gt;=Inputs!$CL13,BF$3&lt;Inputs!$CM13),(BF$3-Inputs!$CL13+1)/(Inputs!$AI13+1),0)))))))))</f>
        <v>1</v>
      </c>
      <c r="BG15" s="27">
        <f>IF(AND(Inputs!$CO13=0,BG$3&gt;=Inputs!$CM13),1,IF(AND(BG$3&gt;=Inputs!$CM13,BG$3&lt;Inputs!$CN13),1,IF(AND(BG$3=Inputs!$CN13,BG$3=Inputs!$CO13),1,IF(OR(AND(BG$3=Inputs!$CN13+1,Inputs!$CN13=Inputs!$CO13),AND(BG$3=Inputs!$CN13+2,Inputs!$CN13=Inputs!$CO13)),0,IF(BG$3=Inputs!$CN13,0.8,IF(BG$3=Inputs!$CN13+1,0.6,IF(BG$3=Inputs!$CN13+2,0.4,IF(BG$3=Inputs!$CO13,0.2,IF(AND(BG$3&gt;=Inputs!$CL13,BG$3&lt;Inputs!$CM13),(BG$3-Inputs!$CL13+1)/(Inputs!$AI13+1),0)))))))))</f>
        <v>1</v>
      </c>
      <c r="BH15" s="27">
        <f>IF(AND(Inputs!$CO13=0,BH$3&gt;=Inputs!$CM13),1,IF(AND(BH$3&gt;=Inputs!$CM13,BH$3&lt;Inputs!$CN13),1,IF(AND(BH$3=Inputs!$CN13,BH$3=Inputs!$CO13),1,IF(OR(AND(BH$3=Inputs!$CN13+1,Inputs!$CN13=Inputs!$CO13),AND(BH$3=Inputs!$CN13+2,Inputs!$CN13=Inputs!$CO13)),0,IF(BH$3=Inputs!$CN13,0.8,IF(BH$3=Inputs!$CN13+1,0.6,IF(BH$3=Inputs!$CN13+2,0.4,IF(BH$3=Inputs!$CO13,0.2,IF(AND(BH$3&gt;=Inputs!$CL13,BH$3&lt;Inputs!$CM13),(BH$3-Inputs!$CL13+1)/(Inputs!$AI13+1),0)))))))))</f>
        <v>1</v>
      </c>
      <c r="BI15" s="27">
        <f>IF(AND(Inputs!$CO13=0,BI$3&gt;=Inputs!$CM13),1,IF(AND(BI$3&gt;=Inputs!$CM13,BI$3&lt;Inputs!$CN13),1,IF(AND(BI$3=Inputs!$CN13,BI$3=Inputs!$CO13),1,IF(OR(AND(BI$3=Inputs!$CN13+1,Inputs!$CN13=Inputs!$CO13),AND(BI$3=Inputs!$CN13+2,Inputs!$CN13=Inputs!$CO13)),0,IF(BI$3=Inputs!$CN13,0.8,IF(BI$3=Inputs!$CN13+1,0.6,IF(BI$3=Inputs!$CN13+2,0.4,IF(BI$3=Inputs!$CO13,0.2,IF(AND(BI$3&gt;=Inputs!$CL13,BI$3&lt;Inputs!$CM13),(BI$3-Inputs!$CL13+1)/(Inputs!$AI13+1),0)))))))))</f>
        <v>1</v>
      </c>
      <c r="BJ15" s="27">
        <f>IF(AND(Inputs!$CO13=0,BJ$3&gt;=Inputs!$CM13),1,IF(AND(BJ$3&gt;=Inputs!$CM13,BJ$3&lt;Inputs!$CN13),1,IF(AND(BJ$3=Inputs!$CN13,BJ$3=Inputs!$CO13),1,IF(OR(AND(BJ$3=Inputs!$CN13+1,Inputs!$CN13=Inputs!$CO13),AND(BJ$3=Inputs!$CN13+2,Inputs!$CN13=Inputs!$CO13)),0,IF(BJ$3=Inputs!$CN13,0.8,IF(BJ$3=Inputs!$CN13+1,0.6,IF(BJ$3=Inputs!$CN13+2,0.4,IF(BJ$3=Inputs!$CO13,0.2,IF(AND(BJ$3&gt;=Inputs!$CL13,BJ$3&lt;Inputs!$CM13),(BJ$3-Inputs!$CL13+1)/(Inputs!$AI13+1),0)))))))))</f>
        <v>1</v>
      </c>
      <c r="BK15" s="27">
        <f>IF(AND(Inputs!$CO13=0,BK$3&gt;=Inputs!$CM13),1,IF(AND(BK$3&gt;=Inputs!$CM13,BK$3&lt;Inputs!$CN13),1,IF(AND(BK$3=Inputs!$CN13,BK$3=Inputs!$CO13),1,IF(OR(AND(BK$3=Inputs!$CN13+1,Inputs!$CN13=Inputs!$CO13),AND(BK$3=Inputs!$CN13+2,Inputs!$CN13=Inputs!$CO13)),0,IF(BK$3=Inputs!$CN13,0.8,IF(BK$3=Inputs!$CN13+1,0.6,IF(BK$3=Inputs!$CN13+2,0.4,IF(BK$3=Inputs!$CO13,0.2,IF(AND(BK$3&gt;=Inputs!$CL13,BK$3&lt;Inputs!$CM13),(BK$3-Inputs!$CL13+1)/(Inputs!$AI13+1),0)))))))))</f>
        <v>1</v>
      </c>
      <c r="BL15" s="27">
        <f>IF(AND(Inputs!$CO13=0,BL$3&gt;=Inputs!$CM13),1,IF(AND(BL$3&gt;=Inputs!$CM13,BL$3&lt;Inputs!$CN13),1,IF(AND(BL$3=Inputs!$CN13,BL$3=Inputs!$CO13),1,IF(OR(AND(BL$3=Inputs!$CN13+1,Inputs!$CN13=Inputs!$CO13),AND(BL$3=Inputs!$CN13+2,Inputs!$CN13=Inputs!$CO13)),0,IF(BL$3=Inputs!$CN13,0.8,IF(BL$3=Inputs!$CN13+1,0.6,IF(BL$3=Inputs!$CN13+2,0.4,IF(BL$3=Inputs!$CO13,0.2,IF(AND(BL$3&gt;=Inputs!$CL13,BL$3&lt;Inputs!$CM13),(BL$3-Inputs!$CL13+1)/(Inputs!$AI13+1),0)))))))))</f>
        <v>1</v>
      </c>
      <c r="BM15" s="27">
        <f>IF(AND(Inputs!$CO13=0,BM$3&gt;=Inputs!$CM13),1,IF(AND(BM$3&gt;=Inputs!$CM13,BM$3&lt;Inputs!$CN13),1,IF(AND(BM$3=Inputs!$CN13,BM$3=Inputs!$CO13),1,IF(OR(AND(BM$3=Inputs!$CN13+1,Inputs!$CN13=Inputs!$CO13),AND(BM$3=Inputs!$CN13+2,Inputs!$CN13=Inputs!$CO13)),0,IF(BM$3=Inputs!$CN13,0.8,IF(BM$3=Inputs!$CN13+1,0.6,IF(BM$3=Inputs!$CN13+2,0.4,IF(BM$3=Inputs!$CO13,0.2,IF(AND(BM$3&gt;=Inputs!$CL13,BM$3&lt;Inputs!$CM13),(BM$3-Inputs!$CL13+1)/(Inputs!$AI13+1),0)))))))))</f>
        <v>1</v>
      </c>
    </row>
    <row r="16" spans="1:65">
      <c r="A16" s="99" t="str">
        <f>IF(Inputs!A14="","",Inputs!A14)</f>
        <v/>
      </c>
      <c r="B16" s="117" t="str">
        <f>IF(Inputs!B14="","",Inputs!B14)</f>
        <v/>
      </c>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104">
        <f t="shared" si="2"/>
        <v>0</v>
      </c>
      <c r="AH16" s="109">
        <f t="shared" si="1"/>
        <v>0</v>
      </c>
      <c r="AJ16" s="27">
        <f>IF(AND(Inputs!$CO14=0,AJ$3&gt;=Inputs!$CM14),1,IF(AND(AJ$3&gt;=Inputs!$CM14,AJ$3&lt;Inputs!$CN14),1,IF(AND(AJ$3=Inputs!$CN14,AJ$3=Inputs!$CO14),1,IF(OR(AND(AJ$3=Inputs!$CN14+1,Inputs!$CN14=Inputs!$CO14),AND(AJ$3=Inputs!$CN14+2,Inputs!$CN14=Inputs!$CO14)),0,IF(AJ$3=Inputs!$CN14,0.8,IF(AJ$3=Inputs!$CN14+1,0.6,IF(AJ$3=Inputs!$CN14+2,0.4,IF(AJ$3=Inputs!$CO14,0.2,IF(AND(AJ$3&gt;=Inputs!$CL14,AJ$3&lt;Inputs!$CM14),(AJ$3-Inputs!$CL14+1)/(Inputs!$AI14+1),0)))))))))</f>
        <v>1</v>
      </c>
      <c r="AK16" s="27">
        <f>IF(AND(Inputs!$CO14=0,AK$3&gt;=Inputs!$CM14),1,IF(AND(AK$3&gt;=Inputs!$CM14,AK$3&lt;Inputs!$CN14),1,IF(AND(AK$3=Inputs!$CN14,AK$3=Inputs!$CO14),1,IF(OR(AND(AK$3=Inputs!$CN14+1,Inputs!$CN14=Inputs!$CO14),AND(AK$3=Inputs!$CN14+2,Inputs!$CN14=Inputs!$CO14)),0,IF(AK$3=Inputs!$CN14,0.8,IF(AK$3=Inputs!$CN14+1,0.6,IF(AK$3=Inputs!$CN14+2,0.4,IF(AK$3=Inputs!$CO14,0.2,IF(AND(AK$3&gt;=Inputs!$CL14,AK$3&lt;Inputs!$CM14),(AK$3-Inputs!$CL14+1)/(Inputs!$AI14+1),0)))))))))</f>
        <v>1</v>
      </c>
      <c r="AL16" s="27">
        <f>IF(AND(Inputs!$CO14=0,AL$3&gt;=Inputs!$CM14),1,IF(AND(AL$3&gt;=Inputs!$CM14,AL$3&lt;Inputs!$CN14),1,IF(AND(AL$3=Inputs!$CN14,AL$3=Inputs!$CO14),1,IF(OR(AND(AL$3=Inputs!$CN14+1,Inputs!$CN14=Inputs!$CO14),AND(AL$3=Inputs!$CN14+2,Inputs!$CN14=Inputs!$CO14)),0,IF(AL$3=Inputs!$CN14,0.8,IF(AL$3=Inputs!$CN14+1,0.6,IF(AL$3=Inputs!$CN14+2,0.4,IF(AL$3=Inputs!$CO14,0.2,IF(AND(AL$3&gt;=Inputs!$CL14,AL$3&lt;Inputs!$CM14),(AL$3-Inputs!$CL14+1)/(Inputs!$AI14+1),0)))))))))</f>
        <v>1</v>
      </c>
      <c r="AM16" s="27">
        <f>IF(AND(Inputs!$CO14=0,AM$3&gt;=Inputs!$CM14),1,IF(AND(AM$3&gt;=Inputs!$CM14,AM$3&lt;Inputs!$CN14),1,IF(AND(AM$3=Inputs!$CN14,AM$3=Inputs!$CO14),1,IF(OR(AND(AM$3=Inputs!$CN14+1,Inputs!$CN14=Inputs!$CO14),AND(AM$3=Inputs!$CN14+2,Inputs!$CN14=Inputs!$CO14)),0,IF(AM$3=Inputs!$CN14,0.8,IF(AM$3=Inputs!$CN14+1,0.6,IF(AM$3=Inputs!$CN14+2,0.4,IF(AM$3=Inputs!$CO14,0.2,IF(AND(AM$3&gt;=Inputs!$CL14,AM$3&lt;Inputs!$CM14),(AM$3-Inputs!$CL14+1)/(Inputs!$AI14+1),0)))))))))</f>
        <v>1</v>
      </c>
      <c r="AN16" s="27">
        <f>IF(AND(Inputs!$CO14=0,AN$3&gt;=Inputs!$CM14),1,IF(AND(AN$3&gt;=Inputs!$CM14,AN$3&lt;Inputs!$CN14),1,IF(AND(AN$3=Inputs!$CN14,AN$3=Inputs!$CO14),1,IF(OR(AND(AN$3=Inputs!$CN14+1,Inputs!$CN14=Inputs!$CO14),AND(AN$3=Inputs!$CN14+2,Inputs!$CN14=Inputs!$CO14)),0,IF(AN$3=Inputs!$CN14,0.8,IF(AN$3=Inputs!$CN14+1,0.6,IF(AN$3=Inputs!$CN14+2,0.4,IF(AN$3=Inputs!$CO14,0.2,IF(AND(AN$3&gt;=Inputs!$CL14,AN$3&lt;Inputs!$CM14),(AN$3-Inputs!$CL14+1)/(Inputs!$AI14+1),0)))))))))</f>
        <v>1</v>
      </c>
      <c r="AO16" s="27">
        <f>IF(AND(Inputs!$CO14=0,AO$3&gt;=Inputs!$CM14),1,IF(AND(AO$3&gt;=Inputs!$CM14,AO$3&lt;Inputs!$CN14),1,IF(AND(AO$3=Inputs!$CN14,AO$3=Inputs!$CO14),1,IF(OR(AND(AO$3=Inputs!$CN14+1,Inputs!$CN14=Inputs!$CO14),AND(AO$3=Inputs!$CN14+2,Inputs!$CN14=Inputs!$CO14)),0,IF(AO$3=Inputs!$CN14,0.8,IF(AO$3=Inputs!$CN14+1,0.6,IF(AO$3=Inputs!$CN14+2,0.4,IF(AO$3=Inputs!$CO14,0.2,IF(AND(AO$3&gt;=Inputs!$CL14,AO$3&lt;Inputs!$CM14),(AO$3-Inputs!$CL14+1)/(Inputs!$AI14+1),0)))))))))</f>
        <v>1</v>
      </c>
      <c r="AP16" s="27">
        <f>IF(AND(Inputs!$CO14=0,AP$3&gt;=Inputs!$CM14),1,IF(AND(AP$3&gt;=Inputs!$CM14,AP$3&lt;Inputs!$CN14),1,IF(AND(AP$3=Inputs!$CN14,AP$3=Inputs!$CO14),1,IF(OR(AND(AP$3=Inputs!$CN14+1,Inputs!$CN14=Inputs!$CO14),AND(AP$3=Inputs!$CN14+2,Inputs!$CN14=Inputs!$CO14)),0,IF(AP$3=Inputs!$CN14,0.8,IF(AP$3=Inputs!$CN14+1,0.6,IF(AP$3=Inputs!$CN14+2,0.4,IF(AP$3=Inputs!$CO14,0.2,IF(AND(AP$3&gt;=Inputs!$CL14,AP$3&lt;Inputs!$CM14),(AP$3-Inputs!$CL14+1)/(Inputs!$AI14+1),0)))))))))</f>
        <v>1</v>
      </c>
      <c r="AQ16" s="27">
        <f>IF(AND(Inputs!$CO14=0,AQ$3&gt;=Inputs!$CM14),1,IF(AND(AQ$3&gt;=Inputs!$CM14,AQ$3&lt;Inputs!$CN14),1,IF(AND(AQ$3=Inputs!$CN14,AQ$3=Inputs!$CO14),1,IF(OR(AND(AQ$3=Inputs!$CN14+1,Inputs!$CN14=Inputs!$CO14),AND(AQ$3=Inputs!$CN14+2,Inputs!$CN14=Inputs!$CO14)),0,IF(AQ$3=Inputs!$CN14,0.8,IF(AQ$3=Inputs!$CN14+1,0.6,IF(AQ$3=Inputs!$CN14+2,0.4,IF(AQ$3=Inputs!$CO14,0.2,IF(AND(AQ$3&gt;=Inputs!$CL14,AQ$3&lt;Inputs!$CM14),(AQ$3-Inputs!$CL14+1)/(Inputs!$AI14+1),0)))))))))</f>
        <v>1</v>
      </c>
      <c r="AR16" s="27">
        <f>IF(AND(Inputs!$CO14=0,AR$3&gt;=Inputs!$CM14),1,IF(AND(AR$3&gt;=Inputs!$CM14,AR$3&lt;Inputs!$CN14),1,IF(AND(AR$3=Inputs!$CN14,AR$3=Inputs!$CO14),1,IF(OR(AND(AR$3=Inputs!$CN14+1,Inputs!$CN14=Inputs!$CO14),AND(AR$3=Inputs!$CN14+2,Inputs!$CN14=Inputs!$CO14)),0,IF(AR$3=Inputs!$CN14,0.8,IF(AR$3=Inputs!$CN14+1,0.6,IF(AR$3=Inputs!$CN14+2,0.4,IF(AR$3=Inputs!$CO14,0.2,IF(AND(AR$3&gt;=Inputs!$CL14,AR$3&lt;Inputs!$CM14),(AR$3-Inputs!$CL14+1)/(Inputs!$AI14+1),0)))))))))</f>
        <v>1</v>
      </c>
      <c r="AS16" s="27">
        <f>IF(AND(Inputs!$CO14=0,AS$3&gt;=Inputs!$CM14),1,IF(AND(AS$3&gt;=Inputs!$CM14,AS$3&lt;Inputs!$CN14),1,IF(AND(AS$3=Inputs!$CN14,AS$3=Inputs!$CO14),1,IF(OR(AND(AS$3=Inputs!$CN14+1,Inputs!$CN14=Inputs!$CO14),AND(AS$3=Inputs!$CN14+2,Inputs!$CN14=Inputs!$CO14)),0,IF(AS$3=Inputs!$CN14,0.8,IF(AS$3=Inputs!$CN14+1,0.6,IF(AS$3=Inputs!$CN14+2,0.4,IF(AS$3=Inputs!$CO14,0.2,IF(AND(AS$3&gt;=Inputs!$CL14,AS$3&lt;Inputs!$CM14),(AS$3-Inputs!$CL14+1)/(Inputs!$AI14+1),0)))))))))</f>
        <v>1</v>
      </c>
      <c r="AT16" s="27">
        <f>IF(AND(Inputs!$CO14=0,AT$3&gt;=Inputs!$CM14),1,IF(AND(AT$3&gt;=Inputs!$CM14,AT$3&lt;Inputs!$CN14),1,IF(AND(AT$3=Inputs!$CN14,AT$3=Inputs!$CO14),1,IF(OR(AND(AT$3=Inputs!$CN14+1,Inputs!$CN14=Inputs!$CO14),AND(AT$3=Inputs!$CN14+2,Inputs!$CN14=Inputs!$CO14)),0,IF(AT$3=Inputs!$CN14,0.8,IF(AT$3=Inputs!$CN14+1,0.6,IF(AT$3=Inputs!$CN14+2,0.4,IF(AT$3=Inputs!$CO14,0.2,IF(AND(AT$3&gt;=Inputs!$CL14,AT$3&lt;Inputs!$CM14),(AT$3-Inputs!$CL14+1)/(Inputs!$AI14+1),0)))))))))</f>
        <v>1</v>
      </c>
      <c r="AU16" s="27">
        <f>IF(AND(Inputs!$CO14=0,AU$3&gt;=Inputs!$CM14),1,IF(AND(AU$3&gt;=Inputs!$CM14,AU$3&lt;Inputs!$CN14),1,IF(AND(AU$3=Inputs!$CN14,AU$3=Inputs!$CO14),1,IF(OR(AND(AU$3=Inputs!$CN14+1,Inputs!$CN14=Inputs!$CO14),AND(AU$3=Inputs!$CN14+2,Inputs!$CN14=Inputs!$CO14)),0,IF(AU$3=Inputs!$CN14,0.8,IF(AU$3=Inputs!$CN14+1,0.6,IF(AU$3=Inputs!$CN14+2,0.4,IF(AU$3=Inputs!$CO14,0.2,IF(AND(AU$3&gt;=Inputs!$CL14,AU$3&lt;Inputs!$CM14),(AU$3-Inputs!$CL14+1)/(Inputs!$AI14+1),0)))))))))</f>
        <v>1</v>
      </c>
      <c r="AV16" s="27">
        <f>IF(AND(Inputs!$CO14=0,AV$3&gt;=Inputs!$CM14),1,IF(AND(AV$3&gt;=Inputs!$CM14,AV$3&lt;Inputs!$CN14),1,IF(AND(AV$3=Inputs!$CN14,AV$3=Inputs!$CO14),1,IF(OR(AND(AV$3=Inputs!$CN14+1,Inputs!$CN14=Inputs!$CO14),AND(AV$3=Inputs!$CN14+2,Inputs!$CN14=Inputs!$CO14)),0,IF(AV$3=Inputs!$CN14,0.8,IF(AV$3=Inputs!$CN14+1,0.6,IF(AV$3=Inputs!$CN14+2,0.4,IF(AV$3=Inputs!$CO14,0.2,IF(AND(AV$3&gt;=Inputs!$CL14,AV$3&lt;Inputs!$CM14),(AV$3-Inputs!$CL14+1)/(Inputs!$AI14+1),0)))))))))</f>
        <v>1</v>
      </c>
      <c r="AW16" s="27">
        <f>IF(AND(Inputs!$CO14=0,AW$3&gt;=Inputs!$CM14),1,IF(AND(AW$3&gt;=Inputs!$CM14,AW$3&lt;Inputs!$CN14),1,IF(AND(AW$3=Inputs!$CN14,AW$3=Inputs!$CO14),1,IF(OR(AND(AW$3=Inputs!$CN14+1,Inputs!$CN14=Inputs!$CO14),AND(AW$3=Inputs!$CN14+2,Inputs!$CN14=Inputs!$CO14)),0,IF(AW$3=Inputs!$CN14,0.8,IF(AW$3=Inputs!$CN14+1,0.6,IF(AW$3=Inputs!$CN14+2,0.4,IF(AW$3=Inputs!$CO14,0.2,IF(AND(AW$3&gt;=Inputs!$CL14,AW$3&lt;Inputs!$CM14),(AW$3-Inputs!$CL14+1)/(Inputs!$AI14+1),0)))))))))</f>
        <v>1</v>
      </c>
      <c r="AX16" s="27">
        <f>IF(AND(Inputs!$CO14=0,AX$3&gt;=Inputs!$CM14),1,IF(AND(AX$3&gt;=Inputs!$CM14,AX$3&lt;Inputs!$CN14),1,IF(AND(AX$3=Inputs!$CN14,AX$3=Inputs!$CO14),1,IF(OR(AND(AX$3=Inputs!$CN14+1,Inputs!$CN14=Inputs!$CO14),AND(AX$3=Inputs!$CN14+2,Inputs!$CN14=Inputs!$CO14)),0,IF(AX$3=Inputs!$CN14,0.8,IF(AX$3=Inputs!$CN14+1,0.6,IF(AX$3=Inputs!$CN14+2,0.4,IF(AX$3=Inputs!$CO14,0.2,IF(AND(AX$3&gt;=Inputs!$CL14,AX$3&lt;Inputs!$CM14),(AX$3-Inputs!$CL14+1)/(Inputs!$AI14+1),0)))))))))</f>
        <v>1</v>
      </c>
      <c r="AY16" s="27">
        <f>IF(AND(Inputs!$CO14=0,AY$3&gt;=Inputs!$CM14),1,IF(AND(AY$3&gt;=Inputs!$CM14,AY$3&lt;Inputs!$CN14),1,IF(AND(AY$3=Inputs!$CN14,AY$3=Inputs!$CO14),1,IF(OR(AND(AY$3=Inputs!$CN14+1,Inputs!$CN14=Inputs!$CO14),AND(AY$3=Inputs!$CN14+2,Inputs!$CN14=Inputs!$CO14)),0,IF(AY$3=Inputs!$CN14,0.8,IF(AY$3=Inputs!$CN14+1,0.6,IF(AY$3=Inputs!$CN14+2,0.4,IF(AY$3=Inputs!$CO14,0.2,IF(AND(AY$3&gt;=Inputs!$CL14,AY$3&lt;Inputs!$CM14),(AY$3-Inputs!$CL14+1)/(Inputs!$AI14+1),0)))))))))</f>
        <v>1</v>
      </c>
      <c r="AZ16" s="27">
        <f>IF(AND(Inputs!$CO14=0,AZ$3&gt;=Inputs!$CM14),1,IF(AND(AZ$3&gt;=Inputs!$CM14,AZ$3&lt;Inputs!$CN14),1,IF(AND(AZ$3=Inputs!$CN14,AZ$3=Inputs!$CO14),1,IF(OR(AND(AZ$3=Inputs!$CN14+1,Inputs!$CN14=Inputs!$CO14),AND(AZ$3=Inputs!$CN14+2,Inputs!$CN14=Inputs!$CO14)),0,IF(AZ$3=Inputs!$CN14,0.8,IF(AZ$3=Inputs!$CN14+1,0.6,IF(AZ$3=Inputs!$CN14+2,0.4,IF(AZ$3=Inputs!$CO14,0.2,IF(AND(AZ$3&gt;=Inputs!$CL14,AZ$3&lt;Inputs!$CM14),(AZ$3-Inputs!$CL14+1)/(Inputs!$AI14+1),0)))))))))</f>
        <v>1</v>
      </c>
      <c r="BA16" s="27">
        <f>IF(AND(Inputs!$CO14=0,BA$3&gt;=Inputs!$CM14),1,IF(AND(BA$3&gt;=Inputs!$CM14,BA$3&lt;Inputs!$CN14),1,IF(AND(BA$3=Inputs!$CN14,BA$3=Inputs!$CO14),1,IF(OR(AND(BA$3=Inputs!$CN14+1,Inputs!$CN14=Inputs!$CO14),AND(BA$3=Inputs!$CN14+2,Inputs!$CN14=Inputs!$CO14)),0,IF(BA$3=Inputs!$CN14,0.8,IF(BA$3=Inputs!$CN14+1,0.6,IF(BA$3=Inputs!$CN14+2,0.4,IF(BA$3=Inputs!$CO14,0.2,IF(AND(BA$3&gt;=Inputs!$CL14,BA$3&lt;Inputs!$CM14),(BA$3-Inputs!$CL14+1)/(Inputs!$AI14+1),0)))))))))</f>
        <v>1</v>
      </c>
      <c r="BB16" s="27">
        <f>IF(AND(Inputs!$CO14=0,BB$3&gt;=Inputs!$CM14),1,IF(AND(BB$3&gt;=Inputs!$CM14,BB$3&lt;Inputs!$CN14),1,IF(AND(BB$3=Inputs!$CN14,BB$3=Inputs!$CO14),1,IF(OR(AND(BB$3=Inputs!$CN14+1,Inputs!$CN14=Inputs!$CO14),AND(BB$3=Inputs!$CN14+2,Inputs!$CN14=Inputs!$CO14)),0,IF(BB$3=Inputs!$CN14,0.8,IF(BB$3=Inputs!$CN14+1,0.6,IF(BB$3=Inputs!$CN14+2,0.4,IF(BB$3=Inputs!$CO14,0.2,IF(AND(BB$3&gt;=Inputs!$CL14,BB$3&lt;Inputs!$CM14),(BB$3-Inputs!$CL14+1)/(Inputs!$AI14+1),0)))))))))</f>
        <v>1</v>
      </c>
      <c r="BC16" s="27">
        <f>IF(AND(Inputs!$CO14=0,BC$3&gt;=Inputs!$CM14),1,IF(AND(BC$3&gt;=Inputs!$CM14,BC$3&lt;Inputs!$CN14),1,IF(AND(BC$3=Inputs!$CN14,BC$3=Inputs!$CO14),1,IF(OR(AND(BC$3=Inputs!$CN14+1,Inputs!$CN14=Inputs!$CO14),AND(BC$3=Inputs!$CN14+2,Inputs!$CN14=Inputs!$CO14)),0,IF(BC$3=Inputs!$CN14,0.8,IF(BC$3=Inputs!$CN14+1,0.6,IF(BC$3=Inputs!$CN14+2,0.4,IF(BC$3=Inputs!$CO14,0.2,IF(AND(BC$3&gt;=Inputs!$CL14,BC$3&lt;Inputs!$CM14),(BC$3-Inputs!$CL14+1)/(Inputs!$AI14+1),0)))))))))</f>
        <v>1</v>
      </c>
      <c r="BD16" s="27">
        <f>IF(AND(Inputs!$CO14=0,BD$3&gt;=Inputs!$CM14),1,IF(AND(BD$3&gt;=Inputs!$CM14,BD$3&lt;Inputs!$CN14),1,IF(AND(BD$3=Inputs!$CN14,BD$3=Inputs!$CO14),1,IF(OR(AND(BD$3=Inputs!$CN14+1,Inputs!$CN14=Inputs!$CO14),AND(BD$3=Inputs!$CN14+2,Inputs!$CN14=Inputs!$CO14)),0,IF(BD$3=Inputs!$CN14,0.8,IF(BD$3=Inputs!$CN14+1,0.6,IF(BD$3=Inputs!$CN14+2,0.4,IF(BD$3=Inputs!$CO14,0.2,IF(AND(BD$3&gt;=Inputs!$CL14,BD$3&lt;Inputs!$CM14),(BD$3-Inputs!$CL14+1)/(Inputs!$AI14+1),0)))))))))</f>
        <v>1</v>
      </c>
      <c r="BE16" s="27">
        <f>IF(AND(Inputs!$CO14=0,BE$3&gt;=Inputs!$CM14),1,IF(AND(BE$3&gt;=Inputs!$CM14,BE$3&lt;Inputs!$CN14),1,IF(AND(BE$3=Inputs!$CN14,BE$3=Inputs!$CO14),1,IF(OR(AND(BE$3=Inputs!$CN14+1,Inputs!$CN14=Inputs!$CO14),AND(BE$3=Inputs!$CN14+2,Inputs!$CN14=Inputs!$CO14)),0,IF(BE$3=Inputs!$CN14,0.8,IF(BE$3=Inputs!$CN14+1,0.6,IF(BE$3=Inputs!$CN14+2,0.4,IF(BE$3=Inputs!$CO14,0.2,IF(AND(BE$3&gt;=Inputs!$CL14,BE$3&lt;Inputs!$CM14),(BE$3-Inputs!$CL14+1)/(Inputs!$AI14+1),0)))))))))</f>
        <v>1</v>
      </c>
      <c r="BF16" s="27">
        <f>IF(AND(Inputs!$CO14=0,BF$3&gt;=Inputs!$CM14),1,IF(AND(BF$3&gt;=Inputs!$CM14,BF$3&lt;Inputs!$CN14),1,IF(AND(BF$3=Inputs!$CN14,BF$3=Inputs!$CO14),1,IF(OR(AND(BF$3=Inputs!$CN14+1,Inputs!$CN14=Inputs!$CO14),AND(BF$3=Inputs!$CN14+2,Inputs!$CN14=Inputs!$CO14)),0,IF(BF$3=Inputs!$CN14,0.8,IF(BF$3=Inputs!$CN14+1,0.6,IF(BF$3=Inputs!$CN14+2,0.4,IF(BF$3=Inputs!$CO14,0.2,IF(AND(BF$3&gt;=Inputs!$CL14,BF$3&lt;Inputs!$CM14),(BF$3-Inputs!$CL14+1)/(Inputs!$AI14+1),0)))))))))</f>
        <v>1</v>
      </c>
      <c r="BG16" s="27">
        <f>IF(AND(Inputs!$CO14=0,BG$3&gt;=Inputs!$CM14),1,IF(AND(BG$3&gt;=Inputs!$CM14,BG$3&lt;Inputs!$CN14),1,IF(AND(BG$3=Inputs!$CN14,BG$3=Inputs!$CO14),1,IF(OR(AND(BG$3=Inputs!$CN14+1,Inputs!$CN14=Inputs!$CO14),AND(BG$3=Inputs!$CN14+2,Inputs!$CN14=Inputs!$CO14)),0,IF(BG$3=Inputs!$CN14,0.8,IF(BG$3=Inputs!$CN14+1,0.6,IF(BG$3=Inputs!$CN14+2,0.4,IF(BG$3=Inputs!$CO14,0.2,IF(AND(BG$3&gt;=Inputs!$CL14,BG$3&lt;Inputs!$CM14),(BG$3-Inputs!$CL14+1)/(Inputs!$AI14+1),0)))))))))</f>
        <v>1</v>
      </c>
      <c r="BH16" s="27">
        <f>IF(AND(Inputs!$CO14=0,BH$3&gt;=Inputs!$CM14),1,IF(AND(BH$3&gt;=Inputs!$CM14,BH$3&lt;Inputs!$CN14),1,IF(AND(BH$3=Inputs!$CN14,BH$3=Inputs!$CO14),1,IF(OR(AND(BH$3=Inputs!$CN14+1,Inputs!$CN14=Inputs!$CO14),AND(BH$3=Inputs!$CN14+2,Inputs!$CN14=Inputs!$CO14)),0,IF(BH$3=Inputs!$CN14,0.8,IF(BH$3=Inputs!$CN14+1,0.6,IF(BH$3=Inputs!$CN14+2,0.4,IF(BH$3=Inputs!$CO14,0.2,IF(AND(BH$3&gt;=Inputs!$CL14,BH$3&lt;Inputs!$CM14),(BH$3-Inputs!$CL14+1)/(Inputs!$AI14+1),0)))))))))</f>
        <v>1</v>
      </c>
      <c r="BI16" s="27">
        <f>IF(AND(Inputs!$CO14=0,BI$3&gt;=Inputs!$CM14),1,IF(AND(BI$3&gt;=Inputs!$CM14,BI$3&lt;Inputs!$CN14),1,IF(AND(BI$3=Inputs!$CN14,BI$3=Inputs!$CO14),1,IF(OR(AND(BI$3=Inputs!$CN14+1,Inputs!$CN14=Inputs!$CO14),AND(BI$3=Inputs!$CN14+2,Inputs!$CN14=Inputs!$CO14)),0,IF(BI$3=Inputs!$CN14,0.8,IF(BI$3=Inputs!$CN14+1,0.6,IF(BI$3=Inputs!$CN14+2,0.4,IF(BI$3=Inputs!$CO14,0.2,IF(AND(BI$3&gt;=Inputs!$CL14,BI$3&lt;Inputs!$CM14),(BI$3-Inputs!$CL14+1)/(Inputs!$AI14+1),0)))))))))</f>
        <v>1</v>
      </c>
      <c r="BJ16" s="27">
        <f>IF(AND(Inputs!$CO14=0,BJ$3&gt;=Inputs!$CM14),1,IF(AND(BJ$3&gt;=Inputs!$CM14,BJ$3&lt;Inputs!$CN14),1,IF(AND(BJ$3=Inputs!$CN14,BJ$3=Inputs!$CO14),1,IF(OR(AND(BJ$3=Inputs!$CN14+1,Inputs!$CN14=Inputs!$CO14),AND(BJ$3=Inputs!$CN14+2,Inputs!$CN14=Inputs!$CO14)),0,IF(BJ$3=Inputs!$CN14,0.8,IF(BJ$3=Inputs!$CN14+1,0.6,IF(BJ$3=Inputs!$CN14+2,0.4,IF(BJ$3=Inputs!$CO14,0.2,IF(AND(BJ$3&gt;=Inputs!$CL14,BJ$3&lt;Inputs!$CM14),(BJ$3-Inputs!$CL14+1)/(Inputs!$AI14+1),0)))))))))</f>
        <v>1</v>
      </c>
      <c r="BK16" s="27">
        <f>IF(AND(Inputs!$CO14=0,BK$3&gt;=Inputs!$CM14),1,IF(AND(BK$3&gt;=Inputs!$CM14,BK$3&lt;Inputs!$CN14),1,IF(AND(BK$3=Inputs!$CN14,BK$3=Inputs!$CO14),1,IF(OR(AND(BK$3=Inputs!$CN14+1,Inputs!$CN14=Inputs!$CO14),AND(BK$3=Inputs!$CN14+2,Inputs!$CN14=Inputs!$CO14)),0,IF(BK$3=Inputs!$CN14,0.8,IF(BK$3=Inputs!$CN14+1,0.6,IF(BK$3=Inputs!$CN14+2,0.4,IF(BK$3=Inputs!$CO14,0.2,IF(AND(BK$3&gt;=Inputs!$CL14,BK$3&lt;Inputs!$CM14),(BK$3-Inputs!$CL14+1)/(Inputs!$AI14+1),0)))))))))</f>
        <v>1</v>
      </c>
      <c r="BL16" s="27">
        <f>IF(AND(Inputs!$CO14=0,BL$3&gt;=Inputs!$CM14),1,IF(AND(BL$3&gt;=Inputs!$CM14,BL$3&lt;Inputs!$CN14),1,IF(AND(BL$3=Inputs!$CN14,BL$3=Inputs!$CO14),1,IF(OR(AND(BL$3=Inputs!$CN14+1,Inputs!$CN14=Inputs!$CO14),AND(BL$3=Inputs!$CN14+2,Inputs!$CN14=Inputs!$CO14)),0,IF(BL$3=Inputs!$CN14,0.8,IF(BL$3=Inputs!$CN14+1,0.6,IF(BL$3=Inputs!$CN14+2,0.4,IF(BL$3=Inputs!$CO14,0.2,IF(AND(BL$3&gt;=Inputs!$CL14,BL$3&lt;Inputs!$CM14),(BL$3-Inputs!$CL14+1)/(Inputs!$AI14+1),0)))))))))</f>
        <v>1</v>
      </c>
      <c r="BM16" s="27">
        <f>IF(AND(Inputs!$CO14=0,BM$3&gt;=Inputs!$CM14),1,IF(AND(BM$3&gt;=Inputs!$CM14,BM$3&lt;Inputs!$CN14),1,IF(AND(BM$3=Inputs!$CN14,BM$3=Inputs!$CO14),1,IF(OR(AND(BM$3=Inputs!$CN14+1,Inputs!$CN14=Inputs!$CO14),AND(BM$3=Inputs!$CN14+2,Inputs!$CN14=Inputs!$CO14)),0,IF(BM$3=Inputs!$CN14,0.8,IF(BM$3=Inputs!$CN14+1,0.6,IF(BM$3=Inputs!$CN14+2,0.4,IF(BM$3=Inputs!$CO14,0.2,IF(AND(BM$3&gt;=Inputs!$CL14,BM$3&lt;Inputs!$CM14),(BM$3-Inputs!$CL14+1)/(Inputs!$AI14+1),0)))))))))</f>
        <v>1</v>
      </c>
    </row>
    <row r="17" spans="1:65">
      <c r="A17" s="99" t="str">
        <f>IF(Inputs!A15="","",Inputs!A15)</f>
        <v/>
      </c>
      <c r="B17" s="117" t="str">
        <f>IF(Inputs!B15="","",Inputs!B15)</f>
        <v/>
      </c>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92"/>
      <c r="AG17" s="104">
        <f t="shared" si="2"/>
        <v>0</v>
      </c>
      <c r="AH17" s="109">
        <f t="shared" si="1"/>
        <v>0</v>
      </c>
      <c r="AJ17" s="27">
        <f>IF(AND(Inputs!$CO15=0,AJ$3&gt;=Inputs!$CM15),1,IF(AND(AJ$3&gt;=Inputs!$CM15,AJ$3&lt;Inputs!$CN15),1,IF(AND(AJ$3=Inputs!$CN15,AJ$3=Inputs!$CO15),1,IF(OR(AND(AJ$3=Inputs!$CN15+1,Inputs!$CN15=Inputs!$CO15),AND(AJ$3=Inputs!$CN15+2,Inputs!$CN15=Inputs!$CO15)),0,IF(AJ$3=Inputs!$CN15,0.8,IF(AJ$3=Inputs!$CN15+1,0.6,IF(AJ$3=Inputs!$CN15+2,0.4,IF(AJ$3=Inputs!$CO15,0.2,IF(AND(AJ$3&gt;=Inputs!$CL15,AJ$3&lt;Inputs!$CM15),(AJ$3-Inputs!$CL15+1)/(Inputs!$AI15+1),0)))))))))</f>
        <v>1</v>
      </c>
      <c r="AK17" s="27">
        <f>IF(AND(Inputs!$CO15=0,AK$3&gt;=Inputs!$CM15),1,IF(AND(AK$3&gt;=Inputs!$CM15,AK$3&lt;Inputs!$CN15),1,IF(AND(AK$3=Inputs!$CN15,AK$3=Inputs!$CO15),1,IF(OR(AND(AK$3=Inputs!$CN15+1,Inputs!$CN15=Inputs!$CO15),AND(AK$3=Inputs!$CN15+2,Inputs!$CN15=Inputs!$CO15)),0,IF(AK$3=Inputs!$CN15,0.8,IF(AK$3=Inputs!$CN15+1,0.6,IF(AK$3=Inputs!$CN15+2,0.4,IF(AK$3=Inputs!$CO15,0.2,IF(AND(AK$3&gt;=Inputs!$CL15,AK$3&lt;Inputs!$CM15),(AK$3-Inputs!$CL15+1)/(Inputs!$AI15+1),0)))))))))</f>
        <v>1</v>
      </c>
      <c r="AL17" s="27">
        <f>IF(AND(Inputs!$CO15=0,AL$3&gt;=Inputs!$CM15),1,IF(AND(AL$3&gt;=Inputs!$CM15,AL$3&lt;Inputs!$CN15),1,IF(AND(AL$3=Inputs!$CN15,AL$3=Inputs!$CO15),1,IF(OR(AND(AL$3=Inputs!$CN15+1,Inputs!$CN15=Inputs!$CO15),AND(AL$3=Inputs!$CN15+2,Inputs!$CN15=Inputs!$CO15)),0,IF(AL$3=Inputs!$CN15,0.8,IF(AL$3=Inputs!$CN15+1,0.6,IF(AL$3=Inputs!$CN15+2,0.4,IF(AL$3=Inputs!$CO15,0.2,IF(AND(AL$3&gt;=Inputs!$CL15,AL$3&lt;Inputs!$CM15),(AL$3-Inputs!$CL15+1)/(Inputs!$AI15+1),0)))))))))</f>
        <v>1</v>
      </c>
      <c r="AM17" s="27">
        <f>IF(AND(Inputs!$CO15=0,AM$3&gt;=Inputs!$CM15),1,IF(AND(AM$3&gt;=Inputs!$CM15,AM$3&lt;Inputs!$CN15),1,IF(AND(AM$3=Inputs!$CN15,AM$3=Inputs!$CO15),1,IF(OR(AND(AM$3=Inputs!$CN15+1,Inputs!$CN15=Inputs!$CO15),AND(AM$3=Inputs!$CN15+2,Inputs!$CN15=Inputs!$CO15)),0,IF(AM$3=Inputs!$CN15,0.8,IF(AM$3=Inputs!$CN15+1,0.6,IF(AM$3=Inputs!$CN15+2,0.4,IF(AM$3=Inputs!$CO15,0.2,IF(AND(AM$3&gt;=Inputs!$CL15,AM$3&lt;Inputs!$CM15),(AM$3-Inputs!$CL15+1)/(Inputs!$AI15+1),0)))))))))</f>
        <v>1</v>
      </c>
      <c r="AN17" s="27">
        <f>IF(AND(Inputs!$CO15=0,AN$3&gt;=Inputs!$CM15),1,IF(AND(AN$3&gt;=Inputs!$CM15,AN$3&lt;Inputs!$CN15),1,IF(AND(AN$3=Inputs!$CN15,AN$3=Inputs!$CO15),1,IF(OR(AND(AN$3=Inputs!$CN15+1,Inputs!$CN15=Inputs!$CO15),AND(AN$3=Inputs!$CN15+2,Inputs!$CN15=Inputs!$CO15)),0,IF(AN$3=Inputs!$CN15,0.8,IF(AN$3=Inputs!$CN15+1,0.6,IF(AN$3=Inputs!$CN15+2,0.4,IF(AN$3=Inputs!$CO15,0.2,IF(AND(AN$3&gt;=Inputs!$CL15,AN$3&lt;Inputs!$CM15),(AN$3-Inputs!$CL15+1)/(Inputs!$AI15+1),0)))))))))</f>
        <v>1</v>
      </c>
      <c r="AO17" s="27">
        <f>IF(AND(Inputs!$CO15=0,AO$3&gt;=Inputs!$CM15),1,IF(AND(AO$3&gt;=Inputs!$CM15,AO$3&lt;Inputs!$CN15),1,IF(AND(AO$3=Inputs!$CN15,AO$3=Inputs!$CO15),1,IF(OR(AND(AO$3=Inputs!$CN15+1,Inputs!$CN15=Inputs!$CO15),AND(AO$3=Inputs!$CN15+2,Inputs!$CN15=Inputs!$CO15)),0,IF(AO$3=Inputs!$CN15,0.8,IF(AO$3=Inputs!$CN15+1,0.6,IF(AO$3=Inputs!$CN15+2,0.4,IF(AO$3=Inputs!$CO15,0.2,IF(AND(AO$3&gt;=Inputs!$CL15,AO$3&lt;Inputs!$CM15),(AO$3-Inputs!$CL15+1)/(Inputs!$AI15+1),0)))))))))</f>
        <v>1</v>
      </c>
      <c r="AP17" s="27">
        <f>IF(AND(Inputs!$CO15=0,AP$3&gt;=Inputs!$CM15),1,IF(AND(AP$3&gt;=Inputs!$CM15,AP$3&lt;Inputs!$CN15),1,IF(AND(AP$3=Inputs!$CN15,AP$3=Inputs!$CO15),1,IF(OR(AND(AP$3=Inputs!$CN15+1,Inputs!$CN15=Inputs!$CO15),AND(AP$3=Inputs!$CN15+2,Inputs!$CN15=Inputs!$CO15)),0,IF(AP$3=Inputs!$CN15,0.8,IF(AP$3=Inputs!$CN15+1,0.6,IF(AP$3=Inputs!$CN15+2,0.4,IF(AP$3=Inputs!$CO15,0.2,IF(AND(AP$3&gt;=Inputs!$CL15,AP$3&lt;Inputs!$CM15),(AP$3-Inputs!$CL15+1)/(Inputs!$AI15+1),0)))))))))</f>
        <v>1</v>
      </c>
      <c r="AQ17" s="27">
        <f>IF(AND(Inputs!$CO15=0,AQ$3&gt;=Inputs!$CM15),1,IF(AND(AQ$3&gt;=Inputs!$CM15,AQ$3&lt;Inputs!$CN15),1,IF(AND(AQ$3=Inputs!$CN15,AQ$3=Inputs!$CO15),1,IF(OR(AND(AQ$3=Inputs!$CN15+1,Inputs!$CN15=Inputs!$CO15),AND(AQ$3=Inputs!$CN15+2,Inputs!$CN15=Inputs!$CO15)),0,IF(AQ$3=Inputs!$CN15,0.8,IF(AQ$3=Inputs!$CN15+1,0.6,IF(AQ$3=Inputs!$CN15+2,0.4,IF(AQ$3=Inputs!$CO15,0.2,IF(AND(AQ$3&gt;=Inputs!$CL15,AQ$3&lt;Inputs!$CM15),(AQ$3-Inputs!$CL15+1)/(Inputs!$AI15+1),0)))))))))</f>
        <v>1</v>
      </c>
      <c r="AR17" s="27">
        <f>IF(AND(Inputs!$CO15=0,AR$3&gt;=Inputs!$CM15),1,IF(AND(AR$3&gt;=Inputs!$CM15,AR$3&lt;Inputs!$CN15),1,IF(AND(AR$3=Inputs!$CN15,AR$3=Inputs!$CO15),1,IF(OR(AND(AR$3=Inputs!$CN15+1,Inputs!$CN15=Inputs!$CO15),AND(AR$3=Inputs!$CN15+2,Inputs!$CN15=Inputs!$CO15)),0,IF(AR$3=Inputs!$CN15,0.8,IF(AR$3=Inputs!$CN15+1,0.6,IF(AR$3=Inputs!$CN15+2,0.4,IF(AR$3=Inputs!$CO15,0.2,IF(AND(AR$3&gt;=Inputs!$CL15,AR$3&lt;Inputs!$CM15),(AR$3-Inputs!$CL15+1)/(Inputs!$AI15+1),0)))))))))</f>
        <v>1</v>
      </c>
      <c r="AS17" s="27">
        <f>IF(AND(Inputs!$CO15=0,AS$3&gt;=Inputs!$CM15),1,IF(AND(AS$3&gt;=Inputs!$CM15,AS$3&lt;Inputs!$CN15),1,IF(AND(AS$3=Inputs!$CN15,AS$3=Inputs!$CO15),1,IF(OR(AND(AS$3=Inputs!$CN15+1,Inputs!$CN15=Inputs!$CO15),AND(AS$3=Inputs!$CN15+2,Inputs!$CN15=Inputs!$CO15)),0,IF(AS$3=Inputs!$CN15,0.8,IF(AS$3=Inputs!$CN15+1,0.6,IF(AS$3=Inputs!$CN15+2,0.4,IF(AS$3=Inputs!$CO15,0.2,IF(AND(AS$3&gt;=Inputs!$CL15,AS$3&lt;Inputs!$CM15),(AS$3-Inputs!$CL15+1)/(Inputs!$AI15+1),0)))))))))</f>
        <v>1</v>
      </c>
      <c r="AT17" s="27">
        <f>IF(AND(Inputs!$CO15=0,AT$3&gt;=Inputs!$CM15),1,IF(AND(AT$3&gt;=Inputs!$CM15,AT$3&lt;Inputs!$CN15),1,IF(AND(AT$3=Inputs!$CN15,AT$3=Inputs!$CO15),1,IF(OR(AND(AT$3=Inputs!$CN15+1,Inputs!$CN15=Inputs!$CO15),AND(AT$3=Inputs!$CN15+2,Inputs!$CN15=Inputs!$CO15)),0,IF(AT$3=Inputs!$CN15,0.8,IF(AT$3=Inputs!$CN15+1,0.6,IF(AT$3=Inputs!$CN15+2,0.4,IF(AT$3=Inputs!$CO15,0.2,IF(AND(AT$3&gt;=Inputs!$CL15,AT$3&lt;Inputs!$CM15),(AT$3-Inputs!$CL15+1)/(Inputs!$AI15+1),0)))))))))</f>
        <v>1</v>
      </c>
      <c r="AU17" s="27">
        <f>IF(AND(Inputs!$CO15=0,AU$3&gt;=Inputs!$CM15),1,IF(AND(AU$3&gt;=Inputs!$CM15,AU$3&lt;Inputs!$CN15),1,IF(AND(AU$3=Inputs!$CN15,AU$3=Inputs!$CO15),1,IF(OR(AND(AU$3=Inputs!$CN15+1,Inputs!$CN15=Inputs!$CO15),AND(AU$3=Inputs!$CN15+2,Inputs!$CN15=Inputs!$CO15)),0,IF(AU$3=Inputs!$CN15,0.8,IF(AU$3=Inputs!$CN15+1,0.6,IF(AU$3=Inputs!$CN15+2,0.4,IF(AU$3=Inputs!$CO15,0.2,IF(AND(AU$3&gt;=Inputs!$CL15,AU$3&lt;Inputs!$CM15),(AU$3-Inputs!$CL15+1)/(Inputs!$AI15+1),0)))))))))</f>
        <v>1</v>
      </c>
      <c r="AV17" s="27">
        <f>IF(AND(Inputs!$CO15=0,AV$3&gt;=Inputs!$CM15),1,IF(AND(AV$3&gt;=Inputs!$CM15,AV$3&lt;Inputs!$CN15),1,IF(AND(AV$3=Inputs!$CN15,AV$3=Inputs!$CO15),1,IF(OR(AND(AV$3=Inputs!$CN15+1,Inputs!$CN15=Inputs!$CO15),AND(AV$3=Inputs!$CN15+2,Inputs!$CN15=Inputs!$CO15)),0,IF(AV$3=Inputs!$CN15,0.8,IF(AV$3=Inputs!$CN15+1,0.6,IF(AV$3=Inputs!$CN15+2,0.4,IF(AV$3=Inputs!$CO15,0.2,IF(AND(AV$3&gt;=Inputs!$CL15,AV$3&lt;Inputs!$CM15),(AV$3-Inputs!$CL15+1)/(Inputs!$AI15+1),0)))))))))</f>
        <v>1</v>
      </c>
      <c r="AW17" s="27">
        <f>IF(AND(Inputs!$CO15=0,AW$3&gt;=Inputs!$CM15),1,IF(AND(AW$3&gt;=Inputs!$CM15,AW$3&lt;Inputs!$CN15),1,IF(AND(AW$3=Inputs!$CN15,AW$3=Inputs!$CO15),1,IF(OR(AND(AW$3=Inputs!$CN15+1,Inputs!$CN15=Inputs!$CO15),AND(AW$3=Inputs!$CN15+2,Inputs!$CN15=Inputs!$CO15)),0,IF(AW$3=Inputs!$CN15,0.8,IF(AW$3=Inputs!$CN15+1,0.6,IF(AW$3=Inputs!$CN15+2,0.4,IF(AW$3=Inputs!$CO15,0.2,IF(AND(AW$3&gt;=Inputs!$CL15,AW$3&lt;Inputs!$CM15),(AW$3-Inputs!$CL15+1)/(Inputs!$AI15+1),0)))))))))</f>
        <v>1</v>
      </c>
      <c r="AX17" s="27">
        <f>IF(AND(Inputs!$CO15=0,AX$3&gt;=Inputs!$CM15),1,IF(AND(AX$3&gt;=Inputs!$CM15,AX$3&lt;Inputs!$CN15),1,IF(AND(AX$3=Inputs!$CN15,AX$3=Inputs!$CO15),1,IF(OR(AND(AX$3=Inputs!$CN15+1,Inputs!$CN15=Inputs!$CO15),AND(AX$3=Inputs!$CN15+2,Inputs!$CN15=Inputs!$CO15)),0,IF(AX$3=Inputs!$CN15,0.8,IF(AX$3=Inputs!$CN15+1,0.6,IF(AX$3=Inputs!$CN15+2,0.4,IF(AX$3=Inputs!$CO15,0.2,IF(AND(AX$3&gt;=Inputs!$CL15,AX$3&lt;Inputs!$CM15),(AX$3-Inputs!$CL15+1)/(Inputs!$AI15+1),0)))))))))</f>
        <v>1</v>
      </c>
      <c r="AY17" s="27">
        <f>IF(AND(Inputs!$CO15=0,AY$3&gt;=Inputs!$CM15),1,IF(AND(AY$3&gt;=Inputs!$CM15,AY$3&lt;Inputs!$CN15),1,IF(AND(AY$3=Inputs!$CN15,AY$3=Inputs!$CO15),1,IF(OR(AND(AY$3=Inputs!$CN15+1,Inputs!$CN15=Inputs!$CO15),AND(AY$3=Inputs!$CN15+2,Inputs!$CN15=Inputs!$CO15)),0,IF(AY$3=Inputs!$CN15,0.8,IF(AY$3=Inputs!$CN15+1,0.6,IF(AY$3=Inputs!$CN15+2,0.4,IF(AY$3=Inputs!$CO15,0.2,IF(AND(AY$3&gt;=Inputs!$CL15,AY$3&lt;Inputs!$CM15),(AY$3-Inputs!$CL15+1)/(Inputs!$AI15+1),0)))))))))</f>
        <v>1</v>
      </c>
      <c r="AZ17" s="27">
        <f>IF(AND(Inputs!$CO15=0,AZ$3&gt;=Inputs!$CM15),1,IF(AND(AZ$3&gt;=Inputs!$CM15,AZ$3&lt;Inputs!$CN15),1,IF(AND(AZ$3=Inputs!$CN15,AZ$3=Inputs!$CO15),1,IF(OR(AND(AZ$3=Inputs!$CN15+1,Inputs!$CN15=Inputs!$CO15),AND(AZ$3=Inputs!$CN15+2,Inputs!$CN15=Inputs!$CO15)),0,IF(AZ$3=Inputs!$CN15,0.8,IF(AZ$3=Inputs!$CN15+1,0.6,IF(AZ$3=Inputs!$CN15+2,0.4,IF(AZ$3=Inputs!$CO15,0.2,IF(AND(AZ$3&gt;=Inputs!$CL15,AZ$3&lt;Inputs!$CM15),(AZ$3-Inputs!$CL15+1)/(Inputs!$AI15+1),0)))))))))</f>
        <v>1</v>
      </c>
      <c r="BA17" s="27">
        <f>IF(AND(Inputs!$CO15=0,BA$3&gt;=Inputs!$CM15),1,IF(AND(BA$3&gt;=Inputs!$CM15,BA$3&lt;Inputs!$CN15),1,IF(AND(BA$3=Inputs!$CN15,BA$3=Inputs!$CO15),1,IF(OR(AND(BA$3=Inputs!$CN15+1,Inputs!$CN15=Inputs!$CO15),AND(BA$3=Inputs!$CN15+2,Inputs!$CN15=Inputs!$CO15)),0,IF(BA$3=Inputs!$CN15,0.8,IF(BA$3=Inputs!$CN15+1,0.6,IF(BA$3=Inputs!$CN15+2,0.4,IF(BA$3=Inputs!$CO15,0.2,IF(AND(BA$3&gt;=Inputs!$CL15,BA$3&lt;Inputs!$CM15),(BA$3-Inputs!$CL15+1)/(Inputs!$AI15+1),0)))))))))</f>
        <v>1</v>
      </c>
      <c r="BB17" s="27">
        <f>IF(AND(Inputs!$CO15=0,BB$3&gt;=Inputs!$CM15),1,IF(AND(BB$3&gt;=Inputs!$CM15,BB$3&lt;Inputs!$CN15),1,IF(AND(BB$3=Inputs!$CN15,BB$3=Inputs!$CO15),1,IF(OR(AND(BB$3=Inputs!$CN15+1,Inputs!$CN15=Inputs!$CO15),AND(BB$3=Inputs!$CN15+2,Inputs!$CN15=Inputs!$CO15)),0,IF(BB$3=Inputs!$CN15,0.8,IF(BB$3=Inputs!$CN15+1,0.6,IF(BB$3=Inputs!$CN15+2,0.4,IF(BB$3=Inputs!$CO15,0.2,IF(AND(BB$3&gt;=Inputs!$CL15,BB$3&lt;Inputs!$CM15),(BB$3-Inputs!$CL15+1)/(Inputs!$AI15+1),0)))))))))</f>
        <v>1</v>
      </c>
      <c r="BC17" s="27">
        <f>IF(AND(Inputs!$CO15=0,BC$3&gt;=Inputs!$CM15),1,IF(AND(BC$3&gt;=Inputs!$CM15,BC$3&lt;Inputs!$CN15),1,IF(AND(BC$3=Inputs!$CN15,BC$3=Inputs!$CO15),1,IF(OR(AND(BC$3=Inputs!$CN15+1,Inputs!$CN15=Inputs!$CO15),AND(BC$3=Inputs!$CN15+2,Inputs!$CN15=Inputs!$CO15)),0,IF(BC$3=Inputs!$CN15,0.8,IF(BC$3=Inputs!$CN15+1,0.6,IF(BC$3=Inputs!$CN15+2,0.4,IF(BC$3=Inputs!$CO15,0.2,IF(AND(BC$3&gt;=Inputs!$CL15,BC$3&lt;Inputs!$CM15),(BC$3-Inputs!$CL15+1)/(Inputs!$AI15+1),0)))))))))</f>
        <v>1</v>
      </c>
      <c r="BD17" s="27">
        <f>IF(AND(Inputs!$CO15=0,BD$3&gt;=Inputs!$CM15),1,IF(AND(BD$3&gt;=Inputs!$CM15,BD$3&lt;Inputs!$CN15),1,IF(AND(BD$3=Inputs!$CN15,BD$3=Inputs!$CO15),1,IF(OR(AND(BD$3=Inputs!$CN15+1,Inputs!$CN15=Inputs!$CO15),AND(BD$3=Inputs!$CN15+2,Inputs!$CN15=Inputs!$CO15)),0,IF(BD$3=Inputs!$CN15,0.8,IF(BD$3=Inputs!$CN15+1,0.6,IF(BD$3=Inputs!$CN15+2,0.4,IF(BD$3=Inputs!$CO15,0.2,IF(AND(BD$3&gt;=Inputs!$CL15,BD$3&lt;Inputs!$CM15),(BD$3-Inputs!$CL15+1)/(Inputs!$AI15+1),0)))))))))</f>
        <v>1</v>
      </c>
      <c r="BE17" s="27">
        <f>IF(AND(Inputs!$CO15=0,BE$3&gt;=Inputs!$CM15),1,IF(AND(BE$3&gt;=Inputs!$CM15,BE$3&lt;Inputs!$CN15),1,IF(AND(BE$3=Inputs!$CN15,BE$3=Inputs!$CO15),1,IF(OR(AND(BE$3=Inputs!$CN15+1,Inputs!$CN15=Inputs!$CO15),AND(BE$3=Inputs!$CN15+2,Inputs!$CN15=Inputs!$CO15)),0,IF(BE$3=Inputs!$CN15,0.8,IF(BE$3=Inputs!$CN15+1,0.6,IF(BE$3=Inputs!$CN15+2,0.4,IF(BE$3=Inputs!$CO15,0.2,IF(AND(BE$3&gt;=Inputs!$CL15,BE$3&lt;Inputs!$CM15),(BE$3-Inputs!$CL15+1)/(Inputs!$AI15+1),0)))))))))</f>
        <v>1</v>
      </c>
      <c r="BF17" s="27">
        <f>IF(AND(Inputs!$CO15=0,BF$3&gt;=Inputs!$CM15),1,IF(AND(BF$3&gt;=Inputs!$CM15,BF$3&lt;Inputs!$CN15),1,IF(AND(BF$3=Inputs!$CN15,BF$3=Inputs!$CO15),1,IF(OR(AND(BF$3=Inputs!$CN15+1,Inputs!$CN15=Inputs!$CO15),AND(BF$3=Inputs!$CN15+2,Inputs!$CN15=Inputs!$CO15)),0,IF(BF$3=Inputs!$CN15,0.8,IF(BF$3=Inputs!$CN15+1,0.6,IF(BF$3=Inputs!$CN15+2,0.4,IF(BF$3=Inputs!$CO15,0.2,IF(AND(BF$3&gt;=Inputs!$CL15,BF$3&lt;Inputs!$CM15),(BF$3-Inputs!$CL15+1)/(Inputs!$AI15+1),0)))))))))</f>
        <v>1</v>
      </c>
      <c r="BG17" s="27">
        <f>IF(AND(Inputs!$CO15=0,BG$3&gt;=Inputs!$CM15),1,IF(AND(BG$3&gt;=Inputs!$CM15,BG$3&lt;Inputs!$CN15),1,IF(AND(BG$3=Inputs!$CN15,BG$3=Inputs!$CO15),1,IF(OR(AND(BG$3=Inputs!$CN15+1,Inputs!$CN15=Inputs!$CO15),AND(BG$3=Inputs!$CN15+2,Inputs!$CN15=Inputs!$CO15)),0,IF(BG$3=Inputs!$CN15,0.8,IF(BG$3=Inputs!$CN15+1,0.6,IF(BG$3=Inputs!$CN15+2,0.4,IF(BG$3=Inputs!$CO15,0.2,IF(AND(BG$3&gt;=Inputs!$CL15,BG$3&lt;Inputs!$CM15),(BG$3-Inputs!$CL15+1)/(Inputs!$AI15+1),0)))))))))</f>
        <v>1</v>
      </c>
      <c r="BH17" s="27">
        <f>IF(AND(Inputs!$CO15=0,BH$3&gt;=Inputs!$CM15),1,IF(AND(BH$3&gt;=Inputs!$CM15,BH$3&lt;Inputs!$CN15),1,IF(AND(BH$3=Inputs!$CN15,BH$3=Inputs!$CO15),1,IF(OR(AND(BH$3=Inputs!$CN15+1,Inputs!$CN15=Inputs!$CO15),AND(BH$3=Inputs!$CN15+2,Inputs!$CN15=Inputs!$CO15)),0,IF(BH$3=Inputs!$CN15,0.8,IF(BH$3=Inputs!$CN15+1,0.6,IF(BH$3=Inputs!$CN15+2,0.4,IF(BH$3=Inputs!$CO15,0.2,IF(AND(BH$3&gt;=Inputs!$CL15,BH$3&lt;Inputs!$CM15),(BH$3-Inputs!$CL15+1)/(Inputs!$AI15+1),0)))))))))</f>
        <v>1</v>
      </c>
      <c r="BI17" s="27">
        <f>IF(AND(Inputs!$CO15=0,BI$3&gt;=Inputs!$CM15),1,IF(AND(BI$3&gt;=Inputs!$CM15,BI$3&lt;Inputs!$CN15),1,IF(AND(BI$3=Inputs!$CN15,BI$3=Inputs!$CO15),1,IF(OR(AND(BI$3=Inputs!$CN15+1,Inputs!$CN15=Inputs!$CO15),AND(BI$3=Inputs!$CN15+2,Inputs!$CN15=Inputs!$CO15)),0,IF(BI$3=Inputs!$CN15,0.8,IF(BI$3=Inputs!$CN15+1,0.6,IF(BI$3=Inputs!$CN15+2,0.4,IF(BI$3=Inputs!$CO15,0.2,IF(AND(BI$3&gt;=Inputs!$CL15,BI$3&lt;Inputs!$CM15),(BI$3-Inputs!$CL15+1)/(Inputs!$AI15+1),0)))))))))</f>
        <v>1</v>
      </c>
      <c r="BJ17" s="27">
        <f>IF(AND(Inputs!$CO15=0,BJ$3&gt;=Inputs!$CM15),1,IF(AND(BJ$3&gt;=Inputs!$CM15,BJ$3&lt;Inputs!$CN15),1,IF(AND(BJ$3=Inputs!$CN15,BJ$3=Inputs!$CO15),1,IF(OR(AND(BJ$3=Inputs!$CN15+1,Inputs!$CN15=Inputs!$CO15),AND(BJ$3=Inputs!$CN15+2,Inputs!$CN15=Inputs!$CO15)),0,IF(BJ$3=Inputs!$CN15,0.8,IF(BJ$3=Inputs!$CN15+1,0.6,IF(BJ$3=Inputs!$CN15+2,0.4,IF(BJ$3=Inputs!$CO15,0.2,IF(AND(BJ$3&gt;=Inputs!$CL15,BJ$3&lt;Inputs!$CM15),(BJ$3-Inputs!$CL15+1)/(Inputs!$AI15+1),0)))))))))</f>
        <v>1</v>
      </c>
      <c r="BK17" s="27">
        <f>IF(AND(Inputs!$CO15=0,BK$3&gt;=Inputs!$CM15),1,IF(AND(BK$3&gt;=Inputs!$CM15,BK$3&lt;Inputs!$CN15),1,IF(AND(BK$3=Inputs!$CN15,BK$3=Inputs!$CO15),1,IF(OR(AND(BK$3=Inputs!$CN15+1,Inputs!$CN15=Inputs!$CO15),AND(BK$3=Inputs!$CN15+2,Inputs!$CN15=Inputs!$CO15)),0,IF(BK$3=Inputs!$CN15,0.8,IF(BK$3=Inputs!$CN15+1,0.6,IF(BK$3=Inputs!$CN15+2,0.4,IF(BK$3=Inputs!$CO15,0.2,IF(AND(BK$3&gt;=Inputs!$CL15,BK$3&lt;Inputs!$CM15),(BK$3-Inputs!$CL15+1)/(Inputs!$AI15+1),0)))))))))</f>
        <v>1</v>
      </c>
      <c r="BL17" s="27">
        <f>IF(AND(Inputs!$CO15=0,BL$3&gt;=Inputs!$CM15),1,IF(AND(BL$3&gt;=Inputs!$CM15,BL$3&lt;Inputs!$CN15),1,IF(AND(BL$3=Inputs!$CN15,BL$3=Inputs!$CO15),1,IF(OR(AND(BL$3=Inputs!$CN15+1,Inputs!$CN15=Inputs!$CO15),AND(BL$3=Inputs!$CN15+2,Inputs!$CN15=Inputs!$CO15)),0,IF(BL$3=Inputs!$CN15,0.8,IF(BL$3=Inputs!$CN15+1,0.6,IF(BL$3=Inputs!$CN15+2,0.4,IF(BL$3=Inputs!$CO15,0.2,IF(AND(BL$3&gt;=Inputs!$CL15,BL$3&lt;Inputs!$CM15),(BL$3-Inputs!$CL15+1)/(Inputs!$AI15+1),0)))))))))</f>
        <v>1</v>
      </c>
      <c r="BM17" s="27">
        <f>IF(AND(Inputs!$CO15=0,BM$3&gt;=Inputs!$CM15),1,IF(AND(BM$3&gt;=Inputs!$CM15,BM$3&lt;Inputs!$CN15),1,IF(AND(BM$3=Inputs!$CN15,BM$3=Inputs!$CO15),1,IF(OR(AND(BM$3=Inputs!$CN15+1,Inputs!$CN15=Inputs!$CO15),AND(BM$3=Inputs!$CN15+2,Inputs!$CN15=Inputs!$CO15)),0,IF(BM$3=Inputs!$CN15,0.8,IF(BM$3=Inputs!$CN15+1,0.6,IF(BM$3=Inputs!$CN15+2,0.4,IF(BM$3=Inputs!$CO15,0.2,IF(AND(BM$3&gt;=Inputs!$CL15,BM$3&lt;Inputs!$CM15),(BM$3-Inputs!$CL15+1)/(Inputs!$AI15+1),0)))))))))</f>
        <v>1</v>
      </c>
    </row>
    <row r="18" spans="1:65">
      <c r="A18" s="99" t="str">
        <f>IF(Inputs!A16="","",Inputs!A16)</f>
        <v/>
      </c>
      <c r="B18" s="117" t="str">
        <f>IF(Inputs!B16="","",Inputs!B16)</f>
        <v/>
      </c>
      <c r="C18" s="292"/>
      <c r="D18" s="292"/>
      <c r="E18" s="292"/>
      <c r="F18" s="292"/>
      <c r="G18" s="292"/>
      <c r="H18" s="292"/>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104">
        <f t="shared" si="2"/>
        <v>0</v>
      </c>
      <c r="AH18" s="109">
        <f t="shared" si="1"/>
        <v>0</v>
      </c>
      <c r="AJ18" s="27">
        <f>IF(AND(Inputs!$CO16=0,AJ$3&gt;=Inputs!$CM16),1,IF(AND(AJ$3&gt;=Inputs!$CM16,AJ$3&lt;Inputs!$CN16),1,IF(AND(AJ$3=Inputs!$CN16,AJ$3=Inputs!$CO16),1,IF(OR(AND(AJ$3=Inputs!$CN16+1,Inputs!$CN16=Inputs!$CO16),AND(AJ$3=Inputs!$CN16+2,Inputs!$CN16=Inputs!$CO16)),0,IF(AJ$3=Inputs!$CN16,0.8,IF(AJ$3=Inputs!$CN16+1,0.6,IF(AJ$3=Inputs!$CN16+2,0.4,IF(AJ$3=Inputs!$CO16,0.2,IF(AND(AJ$3&gt;=Inputs!$CL16,AJ$3&lt;Inputs!$CM16),(AJ$3-Inputs!$CL16+1)/(Inputs!$AI16+1),0)))))))))</f>
        <v>1</v>
      </c>
      <c r="AK18" s="27">
        <f>IF(AND(Inputs!$CO16=0,AK$3&gt;=Inputs!$CM16),1,IF(AND(AK$3&gt;=Inputs!$CM16,AK$3&lt;Inputs!$CN16),1,IF(AND(AK$3=Inputs!$CN16,AK$3=Inputs!$CO16),1,IF(OR(AND(AK$3=Inputs!$CN16+1,Inputs!$CN16=Inputs!$CO16),AND(AK$3=Inputs!$CN16+2,Inputs!$CN16=Inputs!$CO16)),0,IF(AK$3=Inputs!$CN16,0.8,IF(AK$3=Inputs!$CN16+1,0.6,IF(AK$3=Inputs!$CN16+2,0.4,IF(AK$3=Inputs!$CO16,0.2,IF(AND(AK$3&gt;=Inputs!$CL16,AK$3&lt;Inputs!$CM16),(AK$3-Inputs!$CL16+1)/(Inputs!$AI16+1),0)))))))))</f>
        <v>1</v>
      </c>
      <c r="AL18" s="27">
        <f>IF(AND(Inputs!$CO16=0,AL$3&gt;=Inputs!$CM16),1,IF(AND(AL$3&gt;=Inputs!$CM16,AL$3&lt;Inputs!$CN16),1,IF(AND(AL$3=Inputs!$CN16,AL$3=Inputs!$CO16),1,IF(OR(AND(AL$3=Inputs!$CN16+1,Inputs!$CN16=Inputs!$CO16),AND(AL$3=Inputs!$CN16+2,Inputs!$CN16=Inputs!$CO16)),0,IF(AL$3=Inputs!$CN16,0.8,IF(AL$3=Inputs!$CN16+1,0.6,IF(AL$3=Inputs!$CN16+2,0.4,IF(AL$3=Inputs!$CO16,0.2,IF(AND(AL$3&gt;=Inputs!$CL16,AL$3&lt;Inputs!$CM16),(AL$3-Inputs!$CL16+1)/(Inputs!$AI16+1),0)))))))))</f>
        <v>1</v>
      </c>
      <c r="AM18" s="27">
        <f>IF(AND(Inputs!$CO16=0,AM$3&gt;=Inputs!$CM16),1,IF(AND(AM$3&gt;=Inputs!$CM16,AM$3&lt;Inputs!$CN16),1,IF(AND(AM$3=Inputs!$CN16,AM$3=Inputs!$CO16),1,IF(OR(AND(AM$3=Inputs!$CN16+1,Inputs!$CN16=Inputs!$CO16),AND(AM$3=Inputs!$CN16+2,Inputs!$CN16=Inputs!$CO16)),0,IF(AM$3=Inputs!$CN16,0.8,IF(AM$3=Inputs!$CN16+1,0.6,IF(AM$3=Inputs!$CN16+2,0.4,IF(AM$3=Inputs!$CO16,0.2,IF(AND(AM$3&gt;=Inputs!$CL16,AM$3&lt;Inputs!$CM16),(AM$3-Inputs!$CL16+1)/(Inputs!$AI16+1),0)))))))))</f>
        <v>1</v>
      </c>
      <c r="AN18" s="27">
        <f>IF(AND(Inputs!$CO16=0,AN$3&gt;=Inputs!$CM16),1,IF(AND(AN$3&gt;=Inputs!$CM16,AN$3&lt;Inputs!$CN16),1,IF(AND(AN$3=Inputs!$CN16,AN$3=Inputs!$CO16),1,IF(OR(AND(AN$3=Inputs!$CN16+1,Inputs!$CN16=Inputs!$CO16),AND(AN$3=Inputs!$CN16+2,Inputs!$CN16=Inputs!$CO16)),0,IF(AN$3=Inputs!$CN16,0.8,IF(AN$3=Inputs!$CN16+1,0.6,IF(AN$3=Inputs!$CN16+2,0.4,IF(AN$3=Inputs!$CO16,0.2,IF(AND(AN$3&gt;=Inputs!$CL16,AN$3&lt;Inputs!$CM16),(AN$3-Inputs!$CL16+1)/(Inputs!$AI16+1),0)))))))))</f>
        <v>1</v>
      </c>
      <c r="AO18" s="27">
        <f>IF(AND(Inputs!$CO16=0,AO$3&gt;=Inputs!$CM16),1,IF(AND(AO$3&gt;=Inputs!$CM16,AO$3&lt;Inputs!$CN16),1,IF(AND(AO$3=Inputs!$CN16,AO$3=Inputs!$CO16),1,IF(OR(AND(AO$3=Inputs!$CN16+1,Inputs!$CN16=Inputs!$CO16),AND(AO$3=Inputs!$CN16+2,Inputs!$CN16=Inputs!$CO16)),0,IF(AO$3=Inputs!$CN16,0.8,IF(AO$3=Inputs!$CN16+1,0.6,IF(AO$3=Inputs!$CN16+2,0.4,IF(AO$3=Inputs!$CO16,0.2,IF(AND(AO$3&gt;=Inputs!$CL16,AO$3&lt;Inputs!$CM16),(AO$3-Inputs!$CL16+1)/(Inputs!$AI16+1),0)))))))))</f>
        <v>1</v>
      </c>
      <c r="AP18" s="27">
        <f>IF(AND(Inputs!$CO16=0,AP$3&gt;=Inputs!$CM16),1,IF(AND(AP$3&gt;=Inputs!$CM16,AP$3&lt;Inputs!$CN16),1,IF(AND(AP$3=Inputs!$CN16,AP$3=Inputs!$CO16),1,IF(OR(AND(AP$3=Inputs!$CN16+1,Inputs!$CN16=Inputs!$CO16),AND(AP$3=Inputs!$CN16+2,Inputs!$CN16=Inputs!$CO16)),0,IF(AP$3=Inputs!$CN16,0.8,IF(AP$3=Inputs!$CN16+1,0.6,IF(AP$3=Inputs!$CN16+2,0.4,IF(AP$3=Inputs!$CO16,0.2,IF(AND(AP$3&gt;=Inputs!$CL16,AP$3&lt;Inputs!$CM16),(AP$3-Inputs!$CL16+1)/(Inputs!$AI16+1),0)))))))))</f>
        <v>1</v>
      </c>
      <c r="AQ18" s="27">
        <f>IF(AND(Inputs!$CO16=0,AQ$3&gt;=Inputs!$CM16),1,IF(AND(AQ$3&gt;=Inputs!$CM16,AQ$3&lt;Inputs!$CN16),1,IF(AND(AQ$3=Inputs!$CN16,AQ$3=Inputs!$CO16),1,IF(OR(AND(AQ$3=Inputs!$CN16+1,Inputs!$CN16=Inputs!$CO16),AND(AQ$3=Inputs!$CN16+2,Inputs!$CN16=Inputs!$CO16)),0,IF(AQ$3=Inputs!$CN16,0.8,IF(AQ$3=Inputs!$CN16+1,0.6,IF(AQ$3=Inputs!$CN16+2,0.4,IF(AQ$3=Inputs!$CO16,0.2,IF(AND(AQ$3&gt;=Inputs!$CL16,AQ$3&lt;Inputs!$CM16),(AQ$3-Inputs!$CL16+1)/(Inputs!$AI16+1),0)))))))))</f>
        <v>1</v>
      </c>
      <c r="AR18" s="27">
        <f>IF(AND(Inputs!$CO16=0,AR$3&gt;=Inputs!$CM16),1,IF(AND(AR$3&gt;=Inputs!$CM16,AR$3&lt;Inputs!$CN16),1,IF(AND(AR$3=Inputs!$CN16,AR$3=Inputs!$CO16),1,IF(OR(AND(AR$3=Inputs!$CN16+1,Inputs!$CN16=Inputs!$CO16),AND(AR$3=Inputs!$CN16+2,Inputs!$CN16=Inputs!$CO16)),0,IF(AR$3=Inputs!$CN16,0.8,IF(AR$3=Inputs!$CN16+1,0.6,IF(AR$3=Inputs!$CN16+2,0.4,IF(AR$3=Inputs!$CO16,0.2,IF(AND(AR$3&gt;=Inputs!$CL16,AR$3&lt;Inputs!$CM16),(AR$3-Inputs!$CL16+1)/(Inputs!$AI16+1),0)))))))))</f>
        <v>1</v>
      </c>
      <c r="AS18" s="27">
        <f>IF(AND(Inputs!$CO16=0,AS$3&gt;=Inputs!$CM16),1,IF(AND(AS$3&gt;=Inputs!$CM16,AS$3&lt;Inputs!$CN16),1,IF(AND(AS$3=Inputs!$CN16,AS$3=Inputs!$CO16),1,IF(OR(AND(AS$3=Inputs!$CN16+1,Inputs!$CN16=Inputs!$CO16),AND(AS$3=Inputs!$CN16+2,Inputs!$CN16=Inputs!$CO16)),0,IF(AS$3=Inputs!$CN16,0.8,IF(AS$3=Inputs!$CN16+1,0.6,IF(AS$3=Inputs!$CN16+2,0.4,IF(AS$3=Inputs!$CO16,0.2,IF(AND(AS$3&gt;=Inputs!$CL16,AS$3&lt;Inputs!$CM16),(AS$3-Inputs!$CL16+1)/(Inputs!$AI16+1),0)))))))))</f>
        <v>1</v>
      </c>
      <c r="AT18" s="27">
        <f>IF(AND(Inputs!$CO16=0,AT$3&gt;=Inputs!$CM16),1,IF(AND(AT$3&gt;=Inputs!$CM16,AT$3&lt;Inputs!$CN16),1,IF(AND(AT$3=Inputs!$CN16,AT$3=Inputs!$CO16),1,IF(OR(AND(AT$3=Inputs!$CN16+1,Inputs!$CN16=Inputs!$CO16),AND(AT$3=Inputs!$CN16+2,Inputs!$CN16=Inputs!$CO16)),0,IF(AT$3=Inputs!$CN16,0.8,IF(AT$3=Inputs!$CN16+1,0.6,IF(AT$3=Inputs!$CN16+2,0.4,IF(AT$3=Inputs!$CO16,0.2,IF(AND(AT$3&gt;=Inputs!$CL16,AT$3&lt;Inputs!$CM16),(AT$3-Inputs!$CL16+1)/(Inputs!$AI16+1),0)))))))))</f>
        <v>1</v>
      </c>
      <c r="AU18" s="27">
        <f>IF(AND(Inputs!$CO16=0,AU$3&gt;=Inputs!$CM16),1,IF(AND(AU$3&gt;=Inputs!$CM16,AU$3&lt;Inputs!$CN16),1,IF(AND(AU$3=Inputs!$CN16,AU$3=Inputs!$CO16),1,IF(OR(AND(AU$3=Inputs!$CN16+1,Inputs!$CN16=Inputs!$CO16),AND(AU$3=Inputs!$CN16+2,Inputs!$CN16=Inputs!$CO16)),0,IF(AU$3=Inputs!$CN16,0.8,IF(AU$3=Inputs!$CN16+1,0.6,IF(AU$3=Inputs!$CN16+2,0.4,IF(AU$3=Inputs!$CO16,0.2,IF(AND(AU$3&gt;=Inputs!$CL16,AU$3&lt;Inputs!$CM16),(AU$3-Inputs!$CL16+1)/(Inputs!$AI16+1),0)))))))))</f>
        <v>1</v>
      </c>
      <c r="AV18" s="27">
        <f>IF(AND(Inputs!$CO16=0,AV$3&gt;=Inputs!$CM16),1,IF(AND(AV$3&gt;=Inputs!$CM16,AV$3&lt;Inputs!$CN16),1,IF(AND(AV$3=Inputs!$CN16,AV$3=Inputs!$CO16),1,IF(OR(AND(AV$3=Inputs!$CN16+1,Inputs!$CN16=Inputs!$CO16),AND(AV$3=Inputs!$CN16+2,Inputs!$CN16=Inputs!$CO16)),0,IF(AV$3=Inputs!$CN16,0.8,IF(AV$3=Inputs!$CN16+1,0.6,IF(AV$3=Inputs!$CN16+2,0.4,IF(AV$3=Inputs!$CO16,0.2,IF(AND(AV$3&gt;=Inputs!$CL16,AV$3&lt;Inputs!$CM16),(AV$3-Inputs!$CL16+1)/(Inputs!$AI16+1),0)))))))))</f>
        <v>1</v>
      </c>
      <c r="AW18" s="27">
        <f>IF(AND(Inputs!$CO16=0,AW$3&gt;=Inputs!$CM16),1,IF(AND(AW$3&gt;=Inputs!$CM16,AW$3&lt;Inputs!$CN16),1,IF(AND(AW$3=Inputs!$CN16,AW$3=Inputs!$CO16),1,IF(OR(AND(AW$3=Inputs!$CN16+1,Inputs!$CN16=Inputs!$CO16),AND(AW$3=Inputs!$CN16+2,Inputs!$CN16=Inputs!$CO16)),0,IF(AW$3=Inputs!$CN16,0.8,IF(AW$3=Inputs!$CN16+1,0.6,IF(AW$3=Inputs!$CN16+2,0.4,IF(AW$3=Inputs!$CO16,0.2,IF(AND(AW$3&gt;=Inputs!$CL16,AW$3&lt;Inputs!$CM16),(AW$3-Inputs!$CL16+1)/(Inputs!$AI16+1),0)))))))))</f>
        <v>1</v>
      </c>
      <c r="AX18" s="27">
        <f>IF(AND(Inputs!$CO16=0,AX$3&gt;=Inputs!$CM16),1,IF(AND(AX$3&gt;=Inputs!$CM16,AX$3&lt;Inputs!$CN16),1,IF(AND(AX$3=Inputs!$CN16,AX$3=Inputs!$CO16),1,IF(OR(AND(AX$3=Inputs!$CN16+1,Inputs!$CN16=Inputs!$CO16),AND(AX$3=Inputs!$CN16+2,Inputs!$CN16=Inputs!$CO16)),0,IF(AX$3=Inputs!$CN16,0.8,IF(AX$3=Inputs!$CN16+1,0.6,IF(AX$3=Inputs!$CN16+2,0.4,IF(AX$3=Inputs!$CO16,0.2,IF(AND(AX$3&gt;=Inputs!$CL16,AX$3&lt;Inputs!$CM16),(AX$3-Inputs!$CL16+1)/(Inputs!$AI16+1),0)))))))))</f>
        <v>1</v>
      </c>
      <c r="AY18" s="27">
        <f>IF(AND(Inputs!$CO16=0,AY$3&gt;=Inputs!$CM16),1,IF(AND(AY$3&gt;=Inputs!$CM16,AY$3&lt;Inputs!$CN16),1,IF(AND(AY$3=Inputs!$CN16,AY$3=Inputs!$CO16),1,IF(OR(AND(AY$3=Inputs!$CN16+1,Inputs!$CN16=Inputs!$CO16),AND(AY$3=Inputs!$CN16+2,Inputs!$CN16=Inputs!$CO16)),0,IF(AY$3=Inputs!$CN16,0.8,IF(AY$3=Inputs!$CN16+1,0.6,IF(AY$3=Inputs!$CN16+2,0.4,IF(AY$3=Inputs!$CO16,0.2,IF(AND(AY$3&gt;=Inputs!$CL16,AY$3&lt;Inputs!$CM16),(AY$3-Inputs!$CL16+1)/(Inputs!$AI16+1),0)))))))))</f>
        <v>1</v>
      </c>
      <c r="AZ18" s="27">
        <f>IF(AND(Inputs!$CO16=0,AZ$3&gt;=Inputs!$CM16),1,IF(AND(AZ$3&gt;=Inputs!$CM16,AZ$3&lt;Inputs!$CN16),1,IF(AND(AZ$3=Inputs!$CN16,AZ$3=Inputs!$CO16),1,IF(OR(AND(AZ$3=Inputs!$CN16+1,Inputs!$CN16=Inputs!$CO16),AND(AZ$3=Inputs!$CN16+2,Inputs!$CN16=Inputs!$CO16)),0,IF(AZ$3=Inputs!$CN16,0.8,IF(AZ$3=Inputs!$CN16+1,0.6,IF(AZ$3=Inputs!$CN16+2,0.4,IF(AZ$3=Inputs!$CO16,0.2,IF(AND(AZ$3&gt;=Inputs!$CL16,AZ$3&lt;Inputs!$CM16),(AZ$3-Inputs!$CL16+1)/(Inputs!$AI16+1),0)))))))))</f>
        <v>1</v>
      </c>
      <c r="BA18" s="27">
        <f>IF(AND(Inputs!$CO16=0,BA$3&gt;=Inputs!$CM16),1,IF(AND(BA$3&gt;=Inputs!$CM16,BA$3&lt;Inputs!$CN16),1,IF(AND(BA$3=Inputs!$CN16,BA$3=Inputs!$CO16),1,IF(OR(AND(BA$3=Inputs!$CN16+1,Inputs!$CN16=Inputs!$CO16),AND(BA$3=Inputs!$CN16+2,Inputs!$CN16=Inputs!$CO16)),0,IF(BA$3=Inputs!$CN16,0.8,IF(BA$3=Inputs!$CN16+1,0.6,IF(BA$3=Inputs!$CN16+2,0.4,IF(BA$3=Inputs!$CO16,0.2,IF(AND(BA$3&gt;=Inputs!$CL16,BA$3&lt;Inputs!$CM16),(BA$3-Inputs!$CL16+1)/(Inputs!$AI16+1),0)))))))))</f>
        <v>1</v>
      </c>
      <c r="BB18" s="27">
        <f>IF(AND(Inputs!$CO16=0,BB$3&gt;=Inputs!$CM16),1,IF(AND(BB$3&gt;=Inputs!$CM16,BB$3&lt;Inputs!$CN16),1,IF(AND(BB$3=Inputs!$CN16,BB$3=Inputs!$CO16),1,IF(OR(AND(BB$3=Inputs!$CN16+1,Inputs!$CN16=Inputs!$CO16),AND(BB$3=Inputs!$CN16+2,Inputs!$CN16=Inputs!$CO16)),0,IF(BB$3=Inputs!$CN16,0.8,IF(BB$3=Inputs!$CN16+1,0.6,IF(BB$3=Inputs!$CN16+2,0.4,IF(BB$3=Inputs!$CO16,0.2,IF(AND(BB$3&gt;=Inputs!$CL16,BB$3&lt;Inputs!$CM16),(BB$3-Inputs!$CL16+1)/(Inputs!$AI16+1),0)))))))))</f>
        <v>1</v>
      </c>
      <c r="BC18" s="27">
        <f>IF(AND(Inputs!$CO16=0,BC$3&gt;=Inputs!$CM16),1,IF(AND(BC$3&gt;=Inputs!$CM16,BC$3&lt;Inputs!$CN16),1,IF(AND(BC$3=Inputs!$CN16,BC$3=Inputs!$CO16),1,IF(OR(AND(BC$3=Inputs!$CN16+1,Inputs!$CN16=Inputs!$CO16),AND(BC$3=Inputs!$CN16+2,Inputs!$CN16=Inputs!$CO16)),0,IF(BC$3=Inputs!$CN16,0.8,IF(BC$3=Inputs!$CN16+1,0.6,IF(BC$3=Inputs!$CN16+2,0.4,IF(BC$3=Inputs!$CO16,0.2,IF(AND(BC$3&gt;=Inputs!$CL16,BC$3&lt;Inputs!$CM16),(BC$3-Inputs!$CL16+1)/(Inputs!$AI16+1),0)))))))))</f>
        <v>1</v>
      </c>
      <c r="BD18" s="27">
        <f>IF(AND(Inputs!$CO16=0,BD$3&gt;=Inputs!$CM16),1,IF(AND(BD$3&gt;=Inputs!$CM16,BD$3&lt;Inputs!$CN16),1,IF(AND(BD$3=Inputs!$CN16,BD$3=Inputs!$CO16),1,IF(OR(AND(BD$3=Inputs!$CN16+1,Inputs!$CN16=Inputs!$CO16),AND(BD$3=Inputs!$CN16+2,Inputs!$CN16=Inputs!$CO16)),0,IF(BD$3=Inputs!$CN16,0.8,IF(BD$3=Inputs!$CN16+1,0.6,IF(BD$3=Inputs!$CN16+2,0.4,IF(BD$3=Inputs!$CO16,0.2,IF(AND(BD$3&gt;=Inputs!$CL16,BD$3&lt;Inputs!$CM16),(BD$3-Inputs!$CL16+1)/(Inputs!$AI16+1),0)))))))))</f>
        <v>1</v>
      </c>
      <c r="BE18" s="27">
        <f>IF(AND(Inputs!$CO16=0,BE$3&gt;=Inputs!$CM16),1,IF(AND(BE$3&gt;=Inputs!$CM16,BE$3&lt;Inputs!$CN16),1,IF(AND(BE$3=Inputs!$CN16,BE$3=Inputs!$CO16),1,IF(OR(AND(BE$3=Inputs!$CN16+1,Inputs!$CN16=Inputs!$CO16),AND(BE$3=Inputs!$CN16+2,Inputs!$CN16=Inputs!$CO16)),0,IF(BE$3=Inputs!$CN16,0.8,IF(BE$3=Inputs!$CN16+1,0.6,IF(BE$3=Inputs!$CN16+2,0.4,IF(BE$3=Inputs!$CO16,0.2,IF(AND(BE$3&gt;=Inputs!$CL16,BE$3&lt;Inputs!$CM16),(BE$3-Inputs!$CL16+1)/(Inputs!$AI16+1),0)))))))))</f>
        <v>1</v>
      </c>
      <c r="BF18" s="27">
        <f>IF(AND(Inputs!$CO16=0,BF$3&gt;=Inputs!$CM16),1,IF(AND(BF$3&gt;=Inputs!$CM16,BF$3&lt;Inputs!$CN16),1,IF(AND(BF$3=Inputs!$CN16,BF$3=Inputs!$CO16),1,IF(OR(AND(BF$3=Inputs!$CN16+1,Inputs!$CN16=Inputs!$CO16),AND(BF$3=Inputs!$CN16+2,Inputs!$CN16=Inputs!$CO16)),0,IF(BF$3=Inputs!$CN16,0.8,IF(BF$3=Inputs!$CN16+1,0.6,IF(BF$3=Inputs!$CN16+2,0.4,IF(BF$3=Inputs!$CO16,0.2,IF(AND(BF$3&gt;=Inputs!$CL16,BF$3&lt;Inputs!$CM16),(BF$3-Inputs!$CL16+1)/(Inputs!$AI16+1),0)))))))))</f>
        <v>1</v>
      </c>
      <c r="BG18" s="27">
        <f>IF(AND(Inputs!$CO16=0,BG$3&gt;=Inputs!$CM16),1,IF(AND(BG$3&gt;=Inputs!$CM16,BG$3&lt;Inputs!$CN16),1,IF(AND(BG$3=Inputs!$CN16,BG$3=Inputs!$CO16),1,IF(OR(AND(BG$3=Inputs!$CN16+1,Inputs!$CN16=Inputs!$CO16),AND(BG$3=Inputs!$CN16+2,Inputs!$CN16=Inputs!$CO16)),0,IF(BG$3=Inputs!$CN16,0.8,IF(BG$3=Inputs!$CN16+1,0.6,IF(BG$3=Inputs!$CN16+2,0.4,IF(BG$3=Inputs!$CO16,0.2,IF(AND(BG$3&gt;=Inputs!$CL16,BG$3&lt;Inputs!$CM16),(BG$3-Inputs!$CL16+1)/(Inputs!$AI16+1),0)))))))))</f>
        <v>1</v>
      </c>
      <c r="BH18" s="27">
        <f>IF(AND(Inputs!$CO16=0,BH$3&gt;=Inputs!$CM16),1,IF(AND(BH$3&gt;=Inputs!$CM16,BH$3&lt;Inputs!$CN16),1,IF(AND(BH$3=Inputs!$CN16,BH$3=Inputs!$CO16),1,IF(OR(AND(BH$3=Inputs!$CN16+1,Inputs!$CN16=Inputs!$CO16),AND(BH$3=Inputs!$CN16+2,Inputs!$CN16=Inputs!$CO16)),0,IF(BH$3=Inputs!$CN16,0.8,IF(BH$3=Inputs!$CN16+1,0.6,IF(BH$3=Inputs!$CN16+2,0.4,IF(BH$3=Inputs!$CO16,0.2,IF(AND(BH$3&gt;=Inputs!$CL16,BH$3&lt;Inputs!$CM16),(BH$3-Inputs!$CL16+1)/(Inputs!$AI16+1),0)))))))))</f>
        <v>1</v>
      </c>
      <c r="BI18" s="27">
        <f>IF(AND(Inputs!$CO16=0,BI$3&gt;=Inputs!$CM16),1,IF(AND(BI$3&gt;=Inputs!$CM16,BI$3&lt;Inputs!$CN16),1,IF(AND(BI$3=Inputs!$CN16,BI$3=Inputs!$CO16),1,IF(OR(AND(BI$3=Inputs!$CN16+1,Inputs!$CN16=Inputs!$CO16),AND(BI$3=Inputs!$CN16+2,Inputs!$CN16=Inputs!$CO16)),0,IF(BI$3=Inputs!$CN16,0.8,IF(BI$3=Inputs!$CN16+1,0.6,IF(BI$3=Inputs!$CN16+2,0.4,IF(BI$3=Inputs!$CO16,0.2,IF(AND(BI$3&gt;=Inputs!$CL16,BI$3&lt;Inputs!$CM16),(BI$3-Inputs!$CL16+1)/(Inputs!$AI16+1),0)))))))))</f>
        <v>1</v>
      </c>
      <c r="BJ18" s="27">
        <f>IF(AND(Inputs!$CO16=0,BJ$3&gt;=Inputs!$CM16),1,IF(AND(BJ$3&gt;=Inputs!$CM16,BJ$3&lt;Inputs!$CN16),1,IF(AND(BJ$3=Inputs!$CN16,BJ$3=Inputs!$CO16),1,IF(OR(AND(BJ$3=Inputs!$CN16+1,Inputs!$CN16=Inputs!$CO16),AND(BJ$3=Inputs!$CN16+2,Inputs!$CN16=Inputs!$CO16)),0,IF(BJ$3=Inputs!$CN16,0.8,IF(BJ$3=Inputs!$CN16+1,0.6,IF(BJ$3=Inputs!$CN16+2,0.4,IF(BJ$3=Inputs!$CO16,0.2,IF(AND(BJ$3&gt;=Inputs!$CL16,BJ$3&lt;Inputs!$CM16),(BJ$3-Inputs!$CL16+1)/(Inputs!$AI16+1),0)))))))))</f>
        <v>1</v>
      </c>
      <c r="BK18" s="27">
        <f>IF(AND(Inputs!$CO16=0,BK$3&gt;=Inputs!$CM16),1,IF(AND(BK$3&gt;=Inputs!$CM16,BK$3&lt;Inputs!$CN16),1,IF(AND(BK$3=Inputs!$CN16,BK$3=Inputs!$CO16),1,IF(OR(AND(BK$3=Inputs!$CN16+1,Inputs!$CN16=Inputs!$CO16),AND(BK$3=Inputs!$CN16+2,Inputs!$CN16=Inputs!$CO16)),0,IF(BK$3=Inputs!$CN16,0.8,IF(BK$3=Inputs!$CN16+1,0.6,IF(BK$3=Inputs!$CN16+2,0.4,IF(BK$3=Inputs!$CO16,0.2,IF(AND(BK$3&gt;=Inputs!$CL16,BK$3&lt;Inputs!$CM16),(BK$3-Inputs!$CL16+1)/(Inputs!$AI16+1),0)))))))))</f>
        <v>1</v>
      </c>
      <c r="BL18" s="27">
        <f>IF(AND(Inputs!$CO16=0,BL$3&gt;=Inputs!$CM16),1,IF(AND(BL$3&gt;=Inputs!$CM16,BL$3&lt;Inputs!$CN16),1,IF(AND(BL$3=Inputs!$CN16,BL$3=Inputs!$CO16),1,IF(OR(AND(BL$3=Inputs!$CN16+1,Inputs!$CN16=Inputs!$CO16),AND(BL$3=Inputs!$CN16+2,Inputs!$CN16=Inputs!$CO16)),0,IF(BL$3=Inputs!$CN16,0.8,IF(BL$3=Inputs!$CN16+1,0.6,IF(BL$3=Inputs!$CN16+2,0.4,IF(BL$3=Inputs!$CO16,0.2,IF(AND(BL$3&gt;=Inputs!$CL16,BL$3&lt;Inputs!$CM16),(BL$3-Inputs!$CL16+1)/(Inputs!$AI16+1),0)))))))))</f>
        <v>1</v>
      </c>
      <c r="BM18" s="27">
        <f>IF(AND(Inputs!$CO16=0,BM$3&gt;=Inputs!$CM16),1,IF(AND(BM$3&gt;=Inputs!$CM16,BM$3&lt;Inputs!$CN16),1,IF(AND(BM$3=Inputs!$CN16,BM$3=Inputs!$CO16),1,IF(OR(AND(BM$3=Inputs!$CN16+1,Inputs!$CN16=Inputs!$CO16),AND(BM$3=Inputs!$CN16+2,Inputs!$CN16=Inputs!$CO16)),0,IF(BM$3=Inputs!$CN16,0.8,IF(BM$3=Inputs!$CN16+1,0.6,IF(BM$3=Inputs!$CN16+2,0.4,IF(BM$3=Inputs!$CO16,0.2,IF(AND(BM$3&gt;=Inputs!$CL16,BM$3&lt;Inputs!$CM16),(BM$3-Inputs!$CL16+1)/(Inputs!$AI16+1),0)))))))))</f>
        <v>1</v>
      </c>
    </row>
    <row r="19" spans="1:65">
      <c r="A19" s="99" t="str">
        <f>IF(Inputs!A17="","",Inputs!A17)</f>
        <v/>
      </c>
      <c r="B19" s="117" t="str">
        <f>IF(Inputs!B17="","",Inputs!B17)</f>
        <v/>
      </c>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104">
        <f t="shared" si="2"/>
        <v>0</v>
      </c>
      <c r="AH19" s="109">
        <f t="shared" si="1"/>
        <v>0</v>
      </c>
      <c r="AJ19" s="27">
        <f>IF(AND(Inputs!$CO17=0,AJ$3&gt;=Inputs!$CM17),1,IF(AND(AJ$3&gt;=Inputs!$CM17,AJ$3&lt;Inputs!$CN17),1,IF(AND(AJ$3=Inputs!$CN17,AJ$3=Inputs!$CO17),1,IF(OR(AND(AJ$3=Inputs!$CN17+1,Inputs!$CN17=Inputs!$CO17),AND(AJ$3=Inputs!$CN17+2,Inputs!$CN17=Inputs!$CO17)),0,IF(AJ$3=Inputs!$CN17,0.8,IF(AJ$3=Inputs!$CN17+1,0.6,IF(AJ$3=Inputs!$CN17+2,0.4,IF(AJ$3=Inputs!$CO17,0.2,IF(AND(AJ$3&gt;=Inputs!$CL17,AJ$3&lt;Inputs!$CM17),(AJ$3-Inputs!$CL17+1)/(Inputs!$AI17+1),0)))))))))</f>
        <v>1</v>
      </c>
      <c r="AK19" s="27">
        <f>IF(AND(Inputs!$CO17=0,AK$3&gt;=Inputs!$CM17),1,IF(AND(AK$3&gt;=Inputs!$CM17,AK$3&lt;Inputs!$CN17),1,IF(AND(AK$3=Inputs!$CN17,AK$3=Inputs!$CO17),1,IF(OR(AND(AK$3=Inputs!$CN17+1,Inputs!$CN17=Inputs!$CO17),AND(AK$3=Inputs!$CN17+2,Inputs!$CN17=Inputs!$CO17)),0,IF(AK$3=Inputs!$CN17,0.8,IF(AK$3=Inputs!$CN17+1,0.6,IF(AK$3=Inputs!$CN17+2,0.4,IF(AK$3=Inputs!$CO17,0.2,IF(AND(AK$3&gt;=Inputs!$CL17,AK$3&lt;Inputs!$CM17),(AK$3-Inputs!$CL17+1)/(Inputs!$AI17+1),0)))))))))</f>
        <v>1</v>
      </c>
      <c r="AL19" s="27">
        <f>IF(AND(Inputs!$CO17=0,AL$3&gt;=Inputs!$CM17),1,IF(AND(AL$3&gt;=Inputs!$CM17,AL$3&lt;Inputs!$CN17),1,IF(AND(AL$3=Inputs!$CN17,AL$3=Inputs!$CO17),1,IF(OR(AND(AL$3=Inputs!$CN17+1,Inputs!$CN17=Inputs!$CO17),AND(AL$3=Inputs!$CN17+2,Inputs!$CN17=Inputs!$CO17)),0,IF(AL$3=Inputs!$CN17,0.8,IF(AL$3=Inputs!$CN17+1,0.6,IF(AL$3=Inputs!$CN17+2,0.4,IF(AL$3=Inputs!$CO17,0.2,IF(AND(AL$3&gt;=Inputs!$CL17,AL$3&lt;Inputs!$CM17),(AL$3-Inputs!$CL17+1)/(Inputs!$AI17+1),0)))))))))</f>
        <v>1</v>
      </c>
      <c r="AM19" s="27">
        <f>IF(AND(Inputs!$CO17=0,AM$3&gt;=Inputs!$CM17),1,IF(AND(AM$3&gt;=Inputs!$CM17,AM$3&lt;Inputs!$CN17),1,IF(AND(AM$3=Inputs!$CN17,AM$3=Inputs!$CO17),1,IF(OR(AND(AM$3=Inputs!$CN17+1,Inputs!$CN17=Inputs!$CO17),AND(AM$3=Inputs!$CN17+2,Inputs!$CN17=Inputs!$CO17)),0,IF(AM$3=Inputs!$CN17,0.8,IF(AM$3=Inputs!$CN17+1,0.6,IF(AM$3=Inputs!$CN17+2,0.4,IF(AM$3=Inputs!$CO17,0.2,IF(AND(AM$3&gt;=Inputs!$CL17,AM$3&lt;Inputs!$CM17),(AM$3-Inputs!$CL17+1)/(Inputs!$AI17+1),0)))))))))</f>
        <v>1</v>
      </c>
      <c r="AN19" s="27">
        <f>IF(AND(Inputs!$CO17=0,AN$3&gt;=Inputs!$CM17),1,IF(AND(AN$3&gt;=Inputs!$CM17,AN$3&lt;Inputs!$CN17),1,IF(AND(AN$3=Inputs!$CN17,AN$3=Inputs!$CO17),1,IF(OR(AND(AN$3=Inputs!$CN17+1,Inputs!$CN17=Inputs!$CO17),AND(AN$3=Inputs!$CN17+2,Inputs!$CN17=Inputs!$CO17)),0,IF(AN$3=Inputs!$CN17,0.8,IF(AN$3=Inputs!$CN17+1,0.6,IF(AN$3=Inputs!$CN17+2,0.4,IF(AN$3=Inputs!$CO17,0.2,IF(AND(AN$3&gt;=Inputs!$CL17,AN$3&lt;Inputs!$CM17),(AN$3-Inputs!$CL17+1)/(Inputs!$AI17+1),0)))))))))</f>
        <v>1</v>
      </c>
      <c r="AO19" s="27">
        <f>IF(AND(Inputs!$CO17=0,AO$3&gt;=Inputs!$CM17),1,IF(AND(AO$3&gt;=Inputs!$CM17,AO$3&lt;Inputs!$CN17),1,IF(AND(AO$3=Inputs!$CN17,AO$3=Inputs!$CO17),1,IF(OR(AND(AO$3=Inputs!$CN17+1,Inputs!$CN17=Inputs!$CO17),AND(AO$3=Inputs!$CN17+2,Inputs!$CN17=Inputs!$CO17)),0,IF(AO$3=Inputs!$CN17,0.8,IF(AO$3=Inputs!$CN17+1,0.6,IF(AO$3=Inputs!$CN17+2,0.4,IF(AO$3=Inputs!$CO17,0.2,IF(AND(AO$3&gt;=Inputs!$CL17,AO$3&lt;Inputs!$CM17),(AO$3-Inputs!$CL17+1)/(Inputs!$AI17+1),0)))))))))</f>
        <v>1</v>
      </c>
      <c r="AP19" s="27">
        <f>IF(AND(Inputs!$CO17=0,AP$3&gt;=Inputs!$CM17),1,IF(AND(AP$3&gt;=Inputs!$CM17,AP$3&lt;Inputs!$CN17),1,IF(AND(AP$3=Inputs!$CN17,AP$3=Inputs!$CO17),1,IF(OR(AND(AP$3=Inputs!$CN17+1,Inputs!$CN17=Inputs!$CO17),AND(AP$3=Inputs!$CN17+2,Inputs!$CN17=Inputs!$CO17)),0,IF(AP$3=Inputs!$CN17,0.8,IF(AP$3=Inputs!$CN17+1,0.6,IF(AP$3=Inputs!$CN17+2,0.4,IF(AP$3=Inputs!$CO17,0.2,IF(AND(AP$3&gt;=Inputs!$CL17,AP$3&lt;Inputs!$CM17),(AP$3-Inputs!$CL17+1)/(Inputs!$AI17+1),0)))))))))</f>
        <v>1</v>
      </c>
      <c r="AQ19" s="27">
        <f>IF(AND(Inputs!$CO17=0,AQ$3&gt;=Inputs!$CM17),1,IF(AND(AQ$3&gt;=Inputs!$CM17,AQ$3&lt;Inputs!$CN17),1,IF(AND(AQ$3=Inputs!$CN17,AQ$3=Inputs!$CO17),1,IF(OR(AND(AQ$3=Inputs!$CN17+1,Inputs!$CN17=Inputs!$CO17),AND(AQ$3=Inputs!$CN17+2,Inputs!$CN17=Inputs!$CO17)),0,IF(AQ$3=Inputs!$CN17,0.8,IF(AQ$3=Inputs!$CN17+1,0.6,IF(AQ$3=Inputs!$CN17+2,0.4,IF(AQ$3=Inputs!$CO17,0.2,IF(AND(AQ$3&gt;=Inputs!$CL17,AQ$3&lt;Inputs!$CM17),(AQ$3-Inputs!$CL17+1)/(Inputs!$AI17+1),0)))))))))</f>
        <v>1</v>
      </c>
      <c r="AR19" s="27">
        <f>IF(AND(Inputs!$CO17=0,AR$3&gt;=Inputs!$CM17),1,IF(AND(AR$3&gt;=Inputs!$CM17,AR$3&lt;Inputs!$CN17),1,IF(AND(AR$3=Inputs!$CN17,AR$3=Inputs!$CO17),1,IF(OR(AND(AR$3=Inputs!$CN17+1,Inputs!$CN17=Inputs!$CO17),AND(AR$3=Inputs!$CN17+2,Inputs!$CN17=Inputs!$CO17)),0,IF(AR$3=Inputs!$CN17,0.8,IF(AR$3=Inputs!$CN17+1,0.6,IF(AR$3=Inputs!$CN17+2,0.4,IF(AR$3=Inputs!$CO17,0.2,IF(AND(AR$3&gt;=Inputs!$CL17,AR$3&lt;Inputs!$CM17),(AR$3-Inputs!$CL17+1)/(Inputs!$AI17+1),0)))))))))</f>
        <v>1</v>
      </c>
      <c r="AS19" s="27">
        <f>IF(AND(Inputs!$CO17=0,AS$3&gt;=Inputs!$CM17),1,IF(AND(AS$3&gt;=Inputs!$CM17,AS$3&lt;Inputs!$CN17),1,IF(AND(AS$3=Inputs!$CN17,AS$3=Inputs!$CO17),1,IF(OR(AND(AS$3=Inputs!$CN17+1,Inputs!$CN17=Inputs!$CO17),AND(AS$3=Inputs!$CN17+2,Inputs!$CN17=Inputs!$CO17)),0,IF(AS$3=Inputs!$CN17,0.8,IF(AS$3=Inputs!$CN17+1,0.6,IF(AS$3=Inputs!$CN17+2,0.4,IF(AS$3=Inputs!$CO17,0.2,IF(AND(AS$3&gt;=Inputs!$CL17,AS$3&lt;Inputs!$CM17),(AS$3-Inputs!$CL17+1)/(Inputs!$AI17+1),0)))))))))</f>
        <v>1</v>
      </c>
      <c r="AT19" s="27">
        <f>IF(AND(Inputs!$CO17=0,AT$3&gt;=Inputs!$CM17),1,IF(AND(AT$3&gt;=Inputs!$CM17,AT$3&lt;Inputs!$CN17),1,IF(AND(AT$3=Inputs!$CN17,AT$3=Inputs!$CO17),1,IF(OR(AND(AT$3=Inputs!$CN17+1,Inputs!$CN17=Inputs!$CO17),AND(AT$3=Inputs!$CN17+2,Inputs!$CN17=Inputs!$CO17)),0,IF(AT$3=Inputs!$CN17,0.8,IF(AT$3=Inputs!$CN17+1,0.6,IF(AT$3=Inputs!$CN17+2,0.4,IF(AT$3=Inputs!$CO17,0.2,IF(AND(AT$3&gt;=Inputs!$CL17,AT$3&lt;Inputs!$CM17),(AT$3-Inputs!$CL17+1)/(Inputs!$AI17+1),0)))))))))</f>
        <v>1</v>
      </c>
      <c r="AU19" s="27">
        <f>IF(AND(Inputs!$CO17=0,AU$3&gt;=Inputs!$CM17),1,IF(AND(AU$3&gt;=Inputs!$CM17,AU$3&lt;Inputs!$CN17),1,IF(AND(AU$3=Inputs!$CN17,AU$3=Inputs!$CO17),1,IF(OR(AND(AU$3=Inputs!$CN17+1,Inputs!$CN17=Inputs!$CO17),AND(AU$3=Inputs!$CN17+2,Inputs!$CN17=Inputs!$CO17)),0,IF(AU$3=Inputs!$CN17,0.8,IF(AU$3=Inputs!$CN17+1,0.6,IF(AU$3=Inputs!$CN17+2,0.4,IF(AU$3=Inputs!$CO17,0.2,IF(AND(AU$3&gt;=Inputs!$CL17,AU$3&lt;Inputs!$CM17),(AU$3-Inputs!$CL17+1)/(Inputs!$AI17+1),0)))))))))</f>
        <v>1</v>
      </c>
      <c r="AV19" s="27">
        <f>IF(AND(Inputs!$CO17=0,AV$3&gt;=Inputs!$CM17),1,IF(AND(AV$3&gt;=Inputs!$CM17,AV$3&lt;Inputs!$CN17),1,IF(AND(AV$3=Inputs!$CN17,AV$3=Inputs!$CO17),1,IF(OR(AND(AV$3=Inputs!$CN17+1,Inputs!$CN17=Inputs!$CO17),AND(AV$3=Inputs!$CN17+2,Inputs!$CN17=Inputs!$CO17)),0,IF(AV$3=Inputs!$CN17,0.8,IF(AV$3=Inputs!$CN17+1,0.6,IF(AV$3=Inputs!$CN17+2,0.4,IF(AV$3=Inputs!$CO17,0.2,IF(AND(AV$3&gt;=Inputs!$CL17,AV$3&lt;Inputs!$CM17),(AV$3-Inputs!$CL17+1)/(Inputs!$AI17+1),0)))))))))</f>
        <v>1</v>
      </c>
      <c r="AW19" s="27">
        <f>IF(AND(Inputs!$CO17=0,AW$3&gt;=Inputs!$CM17),1,IF(AND(AW$3&gt;=Inputs!$CM17,AW$3&lt;Inputs!$CN17),1,IF(AND(AW$3=Inputs!$CN17,AW$3=Inputs!$CO17),1,IF(OR(AND(AW$3=Inputs!$CN17+1,Inputs!$CN17=Inputs!$CO17),AND(AW$3=Inputs!$CN17+2,Inputs!$CN17=Inputs!$CO17)),0,IF(AW$3=Inputs!$CN17,0.8,IF(AW$3=Inputs!$CN17+1,0.6,IF(AW$3=Inputs!$CN17+2,0.4,IF(AW$3=Inputs!$CO17,0.2,IF(AND(AW$3&gt;=Inputs!$CL17,AW$3&lt;Inputs!$CM17),(AW$3-Inputs!$CL17+1)/(Inputs!$AI17+1),0)))))))))</f>
        <v>1</v>
      </c>
      <c r="AX19" s="27">
        <f>IF(AND(Inputs!$CO17=0,AX$3&gt;=Inputs!$CM17),1,IF(AND(AX$3&gt;=Inputs!$CM17,AX$3&lt;Inputs!$CN17),1,IF(AND(AX$3=Inputs!$CN17,AX$3=Inputs!$CO17),1,IF(OR(AND(AX$3=Inputs!$CN17+1,Inputs!$CN17=Inputs!$CO17),AND(AX$3=Inputs!$CN17+2,Inputs!$CN17=Inputs!$CO17)),0,IF(AX$3=Inputs!$CN17,0.8,IF(AX$3=Inputs!$CN17+1,0.6,IF(AX$3=Inputs!$CN17+2,0.4,IF(AX$3=Inputs!$CO17,0.2,IF(AND(AX$3&gt;=Inputs!$CL17,AX$3&lt;Inputs!$CM17),(AX$3-Inputs!$CL17+1)/(Inputs!$AI17+1),0)))))))))</f>
        <v>1</v>
      </c>
      <c r="AY19" s="27">
        <f>IF(AND(Inputs!$CO17=0,AY$3&gt;=Inputs!$CM17),1,IF(AND(AY$3&gt;=Inputs!$CM17,AY$3&lt;Inputs!$CN17),1,IF(AND(AY$3=Inputs!$CN17,AY$3=Inputs!$CO17),1,IF(OR(AND(AY$3=Inputs!$CN17+1,Inputs!$CN17=Inputs!$CO17),AND(AY$3=Inputs!$CN17+2,Inputs!$CN17=Inputs!$CO17)),0,IF(AY$3=Inputs!$CN17,0.8,IF(AY$3=Inputs!$CN17+1,0.6,IF(AY$3=Inputs!$CN17+2,0.4,IF(AY$3=Inputs!$CO17,0.2,IF(AND(AY$3&gt;=Inputs!$CL17,AY$3&lt;Inputs!$CM17),(AY$3-Inputs!$CL17+1)/(Inputs!$AI17+1),0)))))))))</f>
        <v>1</v>
      </c>
      <c r="AZ19" s="27">
        <f>IF(AND(Inputs!$CO17=0,AZ$3&gt;=Inputs!$CM17),1,IF(AND(AZ$3&gt;=Inputs!$CM17,AZ$3&lt;Inputs!$CN17),1,IF(AND(AZ$3=Inputs!$CN17,AZ$3=Inputs!$CO17),1,IF(OR(AND(AZ$3=Inputs!$CN17+1,Inputs!$CN17=Inputs!$CO17),AND(AZ$3=Inputs!$CN17+2,Inputs!$CN17=Inputs!$CO17)),0,IF(AZ$3=Inputs!$CN17,0.8,IF(AZ$3=Inputs!$CN17+1,0.6,IF(AZ$3=Inputs!$CN17+2,0.4,IF(AZ$3=Inputs!$CO17,0.2,IF(AND(AZ$3&gt;=Inputs!$CL17,AZ$3&lt;Inputs!$CM17),(AZ$3-Inputs!$CL17+1)/(Inputs!$AI17+1),0)))))))))</f>
        <v>1</v>
      </c>
      <c r="BA19" s="27">
        <f>IF(AND(Inputs!$CO17=0,BA$3&gt;=Inputs!$CM17),1,IF(AND(BA$3&gt;=Inputs!$CM17,BA$3&lt;Inputs!$CN17),1,IF(AND(BA$3=Inputs!$CN17,BA$3=Inputs!$CO17),1,IF(OR(AND(BA$3=Inputs!$CN17+1,Inputs!$CN17=Inputs!$CO17),AND(BA$3=Inputs!$CN17+2,Inputs!$CN17=Inputs!$CO17)),0,IF(BA$3=Inputs!$CN17,0.8,IF(BA$3=Inputs!$CN17+1,0.6,IF(BA$3=Inputs!$CN17+2,0.4,IF(BA$3=Inputs!$CO17,0.2,IF(AND(BA$3&gt;=Inputs!$CL17,BA$3&lt;Inputs!$CM17),(BA$3-Inputs!$CL17+1)/(Inputs!$AI17+1),0)))))))))</f>
        <v>1</v>
      </c>
      <c r="BB19" s="27">
        <f>IF(AND(Inputs!$CO17=0,BB$3&gt;=Inputs!$CM17),1,IF(AND(BB$3&gt;=Inputs!$CM17,BB$3&lt;Inputs!$CN17),1,IF(AND(BB$3=Inputs!$CN17,BB$3=Inputs!$CO17),1,IF(OR(AND(BB$3=Inputs!$CN17+1,Inputs!$CN17=Inputs!$CO17),AND(BB$3=Inputs!$CN17+2,Inputs!$CN17=Inputs!$CO17)),0,IF(BB$3=Inputs!$CN17,0.8,IF(BB$3=Inputs!$CN17+1,0.6,IF(BB$3=Inputs!$CN17+2,0.4,IF(BB$3=Inputs!$CO17,0.2,IF(AND(BB$3&gt;=Inputs!$CL17,BB$3&lt;Inputs!$CM17),(BB$3-Inputs!$CL17+1)/(Inputs!$AI17+1),0)))))))))</f>
        <v>1</v>
      </c>
      <c r="BC19" s="27">
        <f>IF(AND(Inputs!$CO17=0,BC$3&gt;=Inputs!$CM17),1,IF(AND(BC$3&gt;=Inputs!$CM17,BC$3&lt;Inputs!$CN17),1,IF(AND(BC$3=Inputs!$CN17,BC$3=Inputs!$CO17),1,IF(OR(AND(BC$3=Inputs!$CN17+1,Inputs!$CN17=Inputs!$CO17),AND(BC$3=Inputs!$CN17+2,Inputs!$CN17=Inputs!$CO17)),0,IF(BC$3=Inputs!$CN17,0.8,IF(BC$3=Inputs!$CN17+1,0.6,IF(BC$3=Inputs!$CN17+2,0.4,IF(BC$3=Inputs!$CO17,0.2,IF(AND(BC$3&gt;=Inputs!$CL17,BC$3&lt;Inputs!$CM17),(BC$3-Inputs!$CL17+1)/(Inputs!$AI17+1),0)))))))))</f>
        <v>1</v>
      </c>
      <c r="BD19" s="27">
        <f>IF(AND(Inputs!$CO17=0,BD$3&gt;=Inputs!$CM17),1,IF(AND(BD$3&gt;=Inputs!$CM17,BD$3&lt;Inputs!$CN17),1,IF(AND(BD$3=Inputs!$CN17,BD$3=Inputs!$CO17),1,IF(OR(AND(BD$3=Inputs!$CN17+1,Inputs!$CN17=Inputs!$CO17),AND(BD$3=Inputs!$CN17+2,Inputs!$CN17=Inputs!$CO17)),0,IF(BD$3=Inputs!$CN17,0.8,IF(BD$3=Inputs!$CN17+1,0.6,IF(BD$3=Inputs!$CN17+2,0.4,IF(BD$3=Inputs!$CO17,0.2,IF(AND(BD$3&gt;=Inputs!$CL17,BD$3&lt;Inputs!$CM17),(BD$3-Inputs!$CL17+1)/(Inputs!$AI17+1),0)))))))))</f>
        <v>1</v>
      </c>
      <c r="BE19" s="27">
        <f>IF(AND(Inputs!$CO17=0,BE$3&gt;=Inputs!$CM17),1,IF(AND(BE$3&gt;=Inputs!$CM17,BE$3&lt;Inputs!$CN17),1,IF(AND(BE$3=Inputs!$CN17,BE$3=Inputs!$CO17),1,IF(OR(AND(BE$3=Inputs!$CN17+1,Inputs!$CN17=Inputs!$CO17),AND(BE$3=Inputs!$CN17+2,Inputs!$CN17=Inputs!$CO17)),0,IF(BE$3=Inputs!$CN17,0.8,IF(BE$3=Inputs!$CN17+1,0.6,IF(BE$3=Inputs!$CN17+2,0.4,IF(BE$3=Inputs!$CO17,0.2,IF(AND(BE$3&gt;=Inputs!$CL17,BE$3&lt;Inputs!$CM17),(BE$3-Inputs!$CL17+1)/(Inputs!$AI17+1),0)))))))))</f>
        <v>1</v>
      </c>
      <c r="BF19" s="27">
        <f>IF(AND(Inputs!$CO17=0,BF$3&gt;=Inputs!$CM17),1,IF(AND(BF$3&gt;=Inputs!$CM17,BF$3&lt;Inputs!$CN17),1,IF(AND(BF$3=Inputs!$CN17,BF$3=Inputs!$CO17),1,IF(OR(AND(BF$3=Inputs!$CN17+1,Inputs!$CN17=Inputs!$CO17),AND(BF$3=Inputs!$CN17+2,Inputs!$CN17=Inputs!$CO17)),0,IF(BF$3=Inputs!$CN17,0.8,IF(BF$3=Inputs!$CN17+1,0.6,IF(BF$3=Inputs!$CN17+2,0.4,IF(BF$3=Inputs!$CO17,0.2,IF(AND(BF$3&gt;=Inputs!$CL17,BF$3&lt;Inputs!$CM17),(BF$3-Inputs!$CL17+1)/(Inputs!$AI17+1),0)))))))))</f>
        <v>1</v>
      </c>
      <c r="BG19" s="27">
        <f>IF(AND(Inputs!$CO17=0,BG$3&gt;=Inputs!$CM17),1,IF(AND(BG$3&gt;=Inputs!$CM17,BG$3&lt;Inputs!$CN17),1,IF(AND(BG$3=Inputs!$CN17,BG$3=Inputs!$CO17),1,IF(OR(AND(BG$3=Inputs!$CN17+1,Inputs!$CN17=Inputs!$CO17),AND(BG$3=Inputs!$CN17+2,Inputs!$CN17=Inputs!$CO17)),0,IF(BG$3=Inputs!$CN17,0.8,IF(BG$3=Inputs!$CN17+1,0.6,IF(BG$3=Inputs!$CN17+2,0.4,IF(BG$3=Inputs!$CO17,0.2,IF(AND(BG$3&gt;=Inputs!$CL17,BG$3&lt;Inputs!$CM17),(BG$3-Inputs!$CL17+1)/(Inputs!$AI17+1),0)))))))))</f>
        <v>1</v>
      </c>
      <c r="BH19" s="27">
        <f>IF(AND(Inputs!$CO17=0,BH$3&gt;=Inputs!$CM17),1,IF(AND(BH$3&gt;=Inputs!$CM17,BH$3&lt;Inputs!$CN17),1,IF(AND(BH$3=Inputs!$CN17,BH$3=Inputs!$CO17),1,IF(OR(AND(BH$3=Inputs!$CN17+1,Inputs!$CN17=Inputs!$CO17),AND(BH$3=Inputs!$CN17+2,Inputs!$CN17=Inputs!$CO17)),0,IF(BH$3=Inputs!$CN17,0.8,IF(BH$3=Inputs!$CN17+1,0.6,IF(BH$3=Inputs!$CN17+2,0.4,IF(BH$3=Inputs!$CO17,0.2,IF(AND(BH$3&gt;=Inputs!$CL17,BH$3&lt;Inputs!$CM17),(BH$3-Inputs!$CL17+1)/(Inputs!$AI17+1),0)))))))))</f>
        <v>1</v>
      </c>
      <c r="BI19" s="27">
        <f>IF(AND(Inputs!$CO17=0,BI$3&gt;=Inputs!$CM17),1,IF(AND(BI$3&gt;=Inputs!$CM17,BI$3&lt;Inputs!$CN17),1,IF(AND(BI$3=Inputs!$CN17,BI$3=Inputs!$CO17),1,IF(OR(AND(BI$3=Inputs!$CN17+1,Inputs!$CN17=Inputs!$CO17),AND(BI$3=Inputs!$CN17+2,Inputs!$CN17=Inputs!$CO17)),0,IF(BI$3=Inputs!$CN17,0.8,IF(BI$3=Inputs!$CN17+1,0.6,IF(BI$3=Inputs!$CN17+2,0.4,IF(BI$3=Inputs!$CO17,0.2,IF(AND(BI$3&gt;=Inputs!$CL17,BI$3&lt;Inputs!$CM17),(BI$3-Inputs!$CL17+1)/(Inputs!$AI17+1),0)))))))))</f>
        <v>1</v>
      </c>
      <c r="BJ19" s="27">
        <f>IF(AND(Inputs!$CO17=0,BJ$3&gt;=Inputs!$CM17),1,IF(AND(BJ$3&gt;=Inputs!$CM17,BJ$3&lt;Inputs!$CN17),1,IF(AND(BJ$3=Inputs!$CN17,BJ$3=Inputs!$CO17),1,IF(OR(AND(BJ$3=Inputs!$CN17+1,Inputs!$CN17=Inputs!$CO17),AND(BJ$3=Inputs!$CN17+2,Inputs!$CN17=Inputs!$CO17)),0,IF(BJ$3=Inputs!$CN17,0.8,IF(BJ$3=Inputs!$CN17+1,0.6,IF(BJ$3=Inputs!$CN17+2,0.4,IF(BJ$3=Inputs!$CO17,0.2,IF(AND(BJ$3&gt;=Inputs!$CL17,BJ$3&lt;Inputs!$CM17),(BJ$3-Inputs!$CL17+1)/(Inputs!$AI17+1),0)))))))))</f>
        <v>1</v>
      </c>
      <c r="BK19" s="27">
        <f>IF(AND(Inputs!$CO17=0,BK$3&gt;=Inputs!$CM17),1,IF(AND(BK$3&gt;=Inputs!$CM17,BK$3&lt;Inputs!$CN17),1,IF(AND(BK$3=Inputs!$CN17,BK$3=Inputs!$CO17),1,IF(OR(AND(BK$3=Inputs!$CN17+1,Inputs!$CN17=Inputs!$CO17),AND(BK$3=Inputs!$CN17+2,Inputs!$CN17=Inputs!$CO17)),0,IF(BK$3=Inputs!$CN17,0.8,IF(BK$3=Inputs!$CN17+1,0.6,IF(BK$3=Inputs!$CN17+2,0.4,IF(BK$3=Inputs!$CO17,0.2,IF(AND(BK$3&gt;=Inputs!$CL17,BK$3&lt;Inputs!$CM17),(BK$3-Inputs!$CL17+1)/(Inputs!$AI17+1),0)))))))))</f>
        <v>1</v>
      </c>
      <c r="BL19" s="27">
        <f>IF(AND(Inputs!$CO17=0,BL$3&gt;=Inputs!$CM17),1,IF(AND(BL$3&gt;=Inputs!$CM17,BL$3&lt;Inputs!$CN17),1,IF(AND(BL$3=Inputs!$CN17,BL$3=Inputs!$CO17),1,IF(OR(AND(BL$3=Inputs!$CN17+1,Inputs!$CN17=Inputs!$CO17),AND(BL$3=Inputs!$CN17+2,Inputs!$CN17=Inputs!$CO17)),0,IF(BL$3=Inputs!$CN17,0.8,IF(BL$3=Inputs!$CN17+1,0.6,IF(BL$3=Inputs!$CN17+2,0.4,IF(BL$3=Inputs!$CO17,0.2,IF(AND(BL$3&gt;=Inputs!$CL17,BL$3&lt;Inputs!$CM17),(BL$3-Inputs!$CL17+1)/(Inputs!$AI17+1),0)))))))))</f>
        <v>1</v>
      </c>
      <c r="BM19" s="27">
        <f>IF(AND(Inputs!$CO17=0,BM$3&gt;=Inputs!$CM17),1,IF(AND(BM$3&gt;=Inputs!$CM17,BM$3&lt;Inputs!$CN17),1,IF(AND(BM$3=Inputs!$CN17,BM$3=Inputs!$CO17),1,IF(OR(AND(BM$3=Inputs!$CN17+1,Inputs!$CN17=Inputs!$CO17),AND(BM$3=Inputs!$CN17+2,Inputs!$CN17=Inputs!$CO17)),0,IF(BM$3=Inputs!$CN17,0.8,IF(BM$3=Inputs!$CN17+1,0.6,IF(BM$3=Inputs!$CN17+2,0.4,IF(BM$3=Inputs!$CO17,0.2,IF(AND(BM$3&gt;=Inputs!$CL17,BM$3&lt;Inputs!$CM17),(BM$3-Inputs!$CL17+1)/(Inputs!$AI17+1),0)))))))))</f>
        <v>1</v>
      </c>
    </row>
    <row r="20" spans="1:65">
      <c r="A20" s="99" t="str">
        <f>IF(Inputs!A18="","",Inputs!A18)</f>
        <v/>
      </c>
      <c r="B20" s="117" t="str">
        <f>IF(Inputs!B18="","",Inputs!B18)</f>
        <v/>
      </c>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c r="AG20" s="104">
        <f t="shared" si="2"/>
        <v>0</v>
      </c>
      <c r="AH20" s="109">
        <f t="shared" si="1"/>
        <v>0</v>
      </c>
      <c r="AJ20" s="27">
        <f>IF(AND(Inputs!$CO18=0,AJ$3&gt;=Inputs!$CM18),1,IF(AND(AJ$3&gt;=Inputs!$CM18,AJ$3&lt;Inputs!$CN18),1,IF(AND(AJ$3=Inputs!$CN18,AJ$3=Inputs!$CO18),1,IF(OR(AND(AJ$3=Inputs!$CN18+1,Inputs!$CN18=Inputs!$CO18),AND(AJ$3=Inputs!$CN18+2,Inputs!$CN18=Inputs!$CO18)),0,IF(AJ$3=Inputs!$CN18,0.8,IF(AJ$3=Inputs!$CN18+1,0.6,IF(AJ$3=Inputs!$CN18+2,0.4,IF(AJ$3=Inputs!$CO18,0.2,IF(AND(AJ$3&gt;=Inputs!$CL18,AJ$3&lt;Inputs!$CM18),(AJ$3-Inputs!$CL18+1)/(Inputs!$AI18+1),0)))))))))</f>
        <v>1</v>
      </c>
      <c r="AK20" s="27">
        <f>IF(AND(Inputs!$CO18=0,AK$3&gt;=Inputs!$CM18),1,IF(AND(AK$3&gt;=Inputs!$CM18,AK$3&lt;Inputs!$CN18),1,IF(AND(AK$3=Inputs!$CN18,AK$3=Inputs!$CO18),1,IF(OR(AND(AK$3=Inputs!$CN18+1,Inputs!$CN18=Inputs!$CO18),AND(AK$3=Inputs!$CN18+2,Inputs!$CN18=Inputs!$CO18)),0,IF(AK$3=Inputs!$CN18,0.8,IF(AK$3=Inputs!$CN18+1,0.6,IF(AK$3=Inputs!$CN18+2,0.4,IF(AK$3=Inputs!$CO18,0.2,IF(AND(AK$3&gt;=Inputs!$CL18,AK$3&lt;Inputs!$CM18),(AK$3-Inputs!$CL18+1)/(Inputs!$AI18+1),0)))))))))</f>
        <v>1</v>
      </c>
      <c r="AL20" s="27">
        <f>IF(AND(Inputs!$CO18=0,AL$3&gt;=Inputs!$CM18),1,IF(AND(AL$3&gt;=Inputs!$CM18,AL$3&lt;Inputs!$CN18),1,IF(AND(AL$3=Inputs!$CN18,AL$3=Inputs!$CO18),1,IF(OR(AND(AL$3=Inputs!$CN18+1,Inputs!$CN18=Inputs!$CO18),AND(AL$3=Inputs!$CN18+2,Inputs!$CN18=Inputs!$CO18)),0,IF(AL$3=Inputs!$CN18,0.8,IF(AL$3=Inputs!$CN18+1,0.6,IF(AL$3=Inputs!$CN18+2,0.4,IF(AL$3=Inputs!$CO18,0.2,IF(AND(AL$3&gt;=Inputs!$CL18,AL$3&lt;Inputs!$CM18),(AL$3-Inputs!$CL18+1)/(Inputs!$AI18+1),0)))))))))</f>
        <v>1</v>
      </c>
      <c r="AM20" s="27">
        <f>IF(AND(Inputs!$CO18=0,AM$3&gt;=Inputs!$CM18),1,IF(AND(AM$3&gt;=Inputs!$CM18,AM$3&lt;Inputs!$CN18),1,IF(AND(AM$3=Inputs!$CN18,AM$3=Inputs!$CO18),1,IF(OR(AND(AM$3=Inputs!$CN18+1,Inputs!$CN18=Inputs!$CO18),AND(AM$3=Inputs!$CN18+2,Inputs!$CN18=Inputs!$CO18)),0,IF(AM$3=Inputs!$CN18,0.8,IF(AM$3=Inputs!$CN18+1,0.6,IF(AM$3=Inputs!$CN18+2,0.4,IF(AM$3=Inputs!$CO18,0.2,IF(AND(AM$3&gt;=Inputs!$CL18,AM$3&lt;Inputs!$CM18),(AM$3-Inputs!$CL18+1)/(Inputs!$AI18+1),0)))))))))</f>
        <v>1</v>
      </c>
      <c r="AN20" s="27">
        <f>IF(AND(Inputs!$CO18=0,AN$3&gt;=Inputs!$CM18),1,IF(AND(AN$3&gt;=Inputs!$CM18,AN$3&lt;Inputs!$CN18),1,IF(AND(AN$3=Inputs!$CN18,AN$3=Inputs!$CO18),1,IF(OR(AND(AN$3=Inputs!$CN18+1,Inputs!$CN18=Inputs!$CO18),AND(AN$3=Inputs!$CN18+2,Inputs!$CN18=Inputs!$CO18)),0,IF(AN$3=Inputs!$CN18,0.8,IF(AN$3=Inputs!$CN18+1,0.6,IF(AN$3=Inputs!$CN18+2,0.4,IF(AN$3=Inputs!$CO18,0.2,IF(AND(AN$3&gt;=Inputs!$CL18,AN$3&lt;Inputs!$CM18),(AN$3-Inputs!$CL18+1)/(Inputs!$AI18+1),0)))))))))</f>
        <v>1</v>
      </c>
      <c r="AO20" s="27">
        <f>IF(AND(Inputs!$CO18=0,AO$3&gt;=Inputs!$CM18),1,IF(AND(AO$3&gt;=Inputs!$CM18,AO$3&lt;Inputs!$CN18),1,IF(AND(AO$3=Inputs!$CN18,AO$3=Inputs!$CO18),1,IF(OR(AND(AO$3=Inputs!$CN18+1,Inputs!$CN18=Inputs!$CO18),AND(AO$3=Inputs!$CN18+2,Inputs!$CN18=Inputs!$CO18)),0,IF(AO$3=Inputs!$CN18,0.8,IF(AO$3=Inputs!$CN18+1,0.6,IF(AO$3=Inputs!$CN18+2,0.4,IF(AO$3=Inputs!$CO18,0.2,IF(AND(AO$3&gt;=Inputs!$CL18,AO$3&lt;Inputs!$CM18),(AO$3-Inputs!$CL18+1)/(Inputs!$AI18+1),0)))))))))</f>
        <v>1</v>
      </c>
      <c r="AP20" s="27">
        <f>IF(AND(Inputs!$CO18=0,AP$3&gt;=Inputs!$CM18),1,IF(AND(AP$3&gt;=Inputs!$CM18,AP$3&lt;Inputs!$CN18),1,IF(AND(AP$3=Inputs!$CN18,AP$3=Inputs!$CO18),1,IF(OR(AND(AP$3=Inputs!$CN18+1,Inputs!$CN18=Inputs!$CO18),AND(AP$3=Inputs!$CN18+2,Inputs!$CN18=Inputs!$CO18)),0,IF(AP$3=Inputs!$CN18,0.8,IF(AP$3=Inputs!$CN18+1,0.6,IF(AP$3=Inputs!$CN18+2,0.4,IF(AP$3=Inputs!$CO18,0.2,IF(AND(AP$3&gt;=Inputs!$CL18,AP$3&lt;Inputs!$CM18),(AP$3-Inputs!$CL18+1)/(Inputs!$AI18+1),0)))))))))</f>
        <v>1</v>
      </c>
      <c r="AQ20" s="27">
        <f>IF(AND(Inputs!$CO18=0,AQ$3&gt;=Inputs!$CM18),1,IF(AND(AQ$3&gt;=Inputs!$CM18,AQ$3&lt;Inputs!$CN18),1,IF(AND(AQ$3=Inputs!$CN18,AQ$3=Inputs!$CO18),1,IF(OR(AND(AQ$3=Inputs!$CN18+1,Inputs!$CN18=Inputs!$CO18),AND(AQ$3=Inputs!$CN18+2,Inputs!$CN18=Inputs!$CO18)),0,IF(AQ$3=Inputs!$CN18,0.8,IF(AQ$3=Inputs!$CN18+1,0.6,IF(AQ$3=Inputs!$CN18+2,0.4,IF(AQ$3=Inputs!$CO18,0.2,IF(AND(AQ$3&gt;=Inputs!$CL18,AQ$3&lt;Inputs!$CM18),(AQ$3-Inputs!$CL18+1)/(Inputs!$AI18+1),0)))))))))</f>
        <v>1</v>
      </c>
      <c r="AR20" s="27">
        <f>IF(AND(Inputs!$CO18=0,AR$3&gt;=Inputs!$CM18),1,IF(AND(AR$3&gt;=Inputs!$CM18,AR$3&lt;Inputs!$CN18),1,IF(AND(AR$3=Inputs!$CN18,AR$3=Inputs!$CO18),1,IF(OR(AND(AR$3=Inputs!$CN18+1,Inputs!$CN18=Inputs!$CO18),AND(AR$3=Inputs!$CN18+2,Inputs!$CN18=Inputs!$CO18)),0,IF(AR$3=Inputs!$CN18,0.8,IF(AR$3=Inputs!$CN18+1,0.6,IF(AR$3=Inputs!$CN18+2,0.4,IF(AR$3=Inputs!$CO18,0.2,IF(AND(AR$3&gt;=Inputs!$CL18,AR$3&lt;Inputs!$CM18),(AR$3-Inputs!$CL18+1)/(Inputs!$AI18+1),0)))))))))</f>
        <v>1</v>
      </c>
      <c r="AS20" s="27">
        <f>IF(AND(Inputs!$CO18=0,AS$3&gt;=Inputs!$CM18),1,IF(AND(AS$3&gt;=Inputs!$CM18,AS$3&lt;Inputs!$CN18),1,IF(AND(AS$3=Inputs!$CN18,AS$3=Inputs!$CO18),1,IF(OR(AND(AS$3=Inputs!$CN18+1,Inputs!$CN18=Inputs!$CO18),AND(AS$3=Inputs!$CN18+2,Inputs!$CN18=Inputs!$CO18)),0,IF(AS$3=Inputs!$CN18,0.8,IF(AS$3=Inputs!$CN18+1,0.6,IF(AS$3=Inputs!$CN18+2,0.4,IF(AS$3=Inputs!$CO18,0.2,IF(AND(AS$3&gt;=Inputs!$CL18,AS$3&lt;Inputs!$CM18),(AS$3-Inputs!$CL18+1)/(Inputs!$AI18+1),0)))))))))</f>
        <v>1</v>
      </c>
      <c r="AT20" s="27">
        <f>IF(AND(Inputs!$CO18=0,AT$3&gt;=Inputs!$CM18),1,IF(AND(AT$3&gt;=Inputs!$CM18,AT$3&lt;Inputs!$CN18),1,IF(AND(AT$3=Inputs!$CN18,AT$3=Inputs!$CO18),1,IF(OR(AND(AT$3=Inputs!$CN18+1,Inputs!$CN18=Inputs!$CO18),AND(AT$3=Inputs!$CN18+2,Inputs!$CN18=Inputs!$CO18)),0,IF(AT$3=Inputs!$CN18,0.8,IF(AT$3=Inputs!$CN18+1,0.6,IF(AT$3=Inputs!$CN18+2,0.4,IF(AT$3=Inputs!$CO18,0.2,IF(AND(AT$3&gt;=Inputs!$CL18,AT$3&lt;Inputs!$CM18),(AT$3-Inputs!$CL18+1)/(Inputs!$AI18+1),0)))))))))</f>
        <v>1</v>
      </c>
      <c r="AU20" s="27">
        <f>IF(AND(Inputs!$CO18=0,AU$3&gt;=Inputs!$CM18),1,IF(AND(AU$3&gt;=Inputs!$CM18,AU$3&lt;Inputs!$CN18),1,IF(AND(AU$3=Inputs!$CN18,AU$3=Inputs!$CO18),1,IF(OR(AND(AU$3=Inputs!$CN18+1,Inputs!$CN18=Inputs!$CO18),AND(AU$3=Inputs!$CN18+2,Inputs!$CN18=Inputs!$CO18)),0,IF(AU$3=Inputs!$CN18,0.8,IF(AU$3=Inputs!$CN18+1,0.6,IF(AU$3=Inputs!$CN18+2,0.4,IF(AU$3=Inputs!$CO18,0.2,IF(AND(AU$3&gt;=Inputs!$CL18,AU$3&lt;Inputs!$CM18),(AU$3-Inputs!$CL18+1)/(Inputs!$AI18+1),0)))))))))</f>
        <v>1</v>
      </c>
      <c r="AV20" s="27">
        <f>IF(AND(Inputs!$CO18=0,AV$3&gt;=Inputs!$CM18),1,IF(AND(AV$3&gt;=Inputs!$CM18,AV$3&lt;Inputs!$CN18),1,IF(AND(AV$3=Inputs!$CN18,AV$3=Inputs!$CO18),1,IF(OR(AND(AV$3=Inputs!$CN18+1,Inputs!$CN18=Inputs!$CO18),AND(AV$3=Inputs!$CN18+2,Inputs!$CN18=Inputs!$CO18)),0,IF(AV$3=Inputs!$CN18,0.8,IF(AV$3=Inputs!$CN18+1,0.6,IF(AV$3=Inputs!$CN18+2,0.4,IF(AV$3=Inputs!$CO18,0.2,IF(AND(AV$3&gt;=Inputs!$CL18,AV$3&lt;Inputs!$CM18),(AV$3-Inputs!$CL18+1)/(Inputs!$AI18+1),0)))))))))</f>
        <v>1</v>
      </c>
      <c r="AW20" s="27">
        <f>IF(AND(Inputs!$CO18=0,AW$3&gt;=Inputs!$CM18),1,IF(AND(AW$3&gt;=Inputs!$CM18,AW$3&lt;Inputs!$CN18),1,IF(AND(AW$3=Inputs!$CN18,AW$3=Inputs!$CO18),1,IF(OR(AND(AW$3=Inputs!$CN18+1,Inputs!$CN18=Inputs!$CO18),AND(AW$3=Inputs!$CN18+2,Inputs!$CN18=Inputs!$CO18)),0,IF(AW$3=Inputs!$CN18,0.8,IF(AW$3=Inputs!$CN18+1,0.6,IF(AW$3=Inputs!$CN18+2,0.4,IF(AW$3=Inputs!$CO18,0.2,IF(AND(AW$3&gt;=Inputs!$CL18,AW$3&lt;Inputs!$CM18),(AW$3-Inputs!$CL18+1)/(Inputs!$AI18+1),0)))))))))</f>
        <v>1</v>
      </c>
      <c r="AX20" s="27">
        <f>IF(AND(Inputs!$CO18=0,AX$3&gt;=Inputs!$CM18),1,IF(AND(AX$3&gt;=Inputs!$CM18,AX$3&lt;Inputs!$CN18),1,IF(AND(AX$3=Inputs!$CN18,AX$3=Inputs!$CO18),1,IF(OR(AND(AX$3=Inputs!$CN18+1,Inputs!$CN18=Inputs!$CO18),AND(AX$3=Inputs!$CN18+2,Inputs!$CN18=Inputs!$CO18)),0,IF(AX$3=Inputs!$CN18,0.8,IF(AX$3=Inputs!$CN18+1,0.6,IF(AX$3=Inputs!$CN18+2,0.4,IF(AX$3=Inputs!$CO18,0.2,IF(AND(AX$3&gt;=Inputs!$CL18,AX$3&lt;Inputs!$CM18),(AX$3-Inputs!$CL18+1)/(Inputs!$AI18+1),0)))))))))</f>
        <v>1</v>
      </c>
      <c r="AY20" s="27">
        <f>IF(AND(Inputs!$CO18=0,AY$3&gt;=Inputs!$CM18),1,IF(AND(AY$3&gt;=Inputs!$CM18,AY$3&lt;Inputs!$CN18),1,IF(AND(AY$3=Inputs!$CN18,AY$3=Inputs!$CO18),1,IF(OR(AND(AY$3=Inputs!$CN18+1,Inputs!$CN18=Inputs!$CO18),AND(AY$3=Inputs!$CN18+2,Inputs!$CN18=Inputs!$CO18)),0,IF(AY$3=Inputs!$CN18,0.8,IF(AY$3=Inputs!$CN18+1,0.6,IF(AY$3=Inputs!$CN18+2,0.4,IF(AY$3=Inputs!$CO18,0.2,IF(AND(AY$3&gt;=Inputs!$CL18,AY$3&lt;Inputs!$CM18),(AY$3-Inputs!$CL18+1)/(Inputs!$AI18+1),0)))))))))</f>
        <v>1</v>
      </c>
      <c r="AZ20" s="27">
        <f>IF(AND(Inputs!$CO18=0,AZ$3&gt;=Inputs!$CM18),1,IF(AND(AZ$3&gt;=Inputs!$CM18,AZ$3&lt;Inputs!$CN18),1,IF(AND(AZ$3=Inputs!$CN18,AZ$3=Inputs!$CO18),1,IF(OR(AND(AZ$3=Inputs!$CN18+1,Inputs!$CN18=Inputs!$CO18),AND(AZ$3=Inputs!$CN18+2,Inputs!$CN18=Inputs!$CO18)),0,IF(AZ$3=Inputs!$CN18,0.8,IF(AZ$3=Inputs!$CN18+1,0.6,IF(AZ$3=Inputs!$CN18+2,0.4,IF(AZ$3=Inputs!$CO18,0.2,IF(AND(AZ$3&gt;=Inputs!$CL18,AZ$3&lt;Inputs!$CM18),(AZ$3-Inputs!$CL18+1)/(Inputs!$AI18+1),0)))))))))</f>
        <v>1</v>
      </c>
      <c r="BA20" s="27">
        <f>IF(AND(Inputs!$CO18=0,BA$3&gt;=Inputs!$CM18),1,IF(AND(BA$3&gt;=Inputs!$CM18,BA$3&lt;Inputs!$CN18),1,IF(AND(BA$3=Inputs!$CN18,BA$3=Inputs!$CO18),1,IF(OR(AND(BA$3=Inputs!$CN18+1,Inputs!$CN18=Inputs!$CO18),AND(BA$3=Inputs!$CN18+2,Inputs!$CN18=Inputs!$CO18)),0,IF(BA$3=Inputs!$CN18,0.8,IF(BA$3=Inputs!$CN18+1,0.6,IF(BA$3=Inputs!$CN18+2,0.4,IF(BA$3=Inputs!$CO18,0.2,IF(AND(BA$3&gt;=Inputs!$CL18,BA$3&lt;Inputs!$CM18),(BA$3-Inputs!$CL18+1)/(Inputs!$AI18+1),0)))))))))</f>
        <v>1</v>
      </c>
      <c r="BB20" s="27">
        <f>IF(AND(Inputs!$CO18=0,BB$3&gt;=Inputs!$CM18),1,IF(AND(BB$3&gt;=Inputs!$CM18,BB$3&lt;Inputs!$CN18),1,IF(AND(BB$3=Inputs!$CN18,BB$3=Inputs!$CO18),1,IF(OR(AND(BB$3=Inputs!$CN18+1,Inputs!$CN18=Inputs!$CO18),AND(BB$3=Inputs!$CN18+2,Inputs!$CN18=Inputs!$CO18)),0,IF(BB$3=Inputs!$CN18,0.8,IF(BB$3=Inputs!$CN18+1,0.6,IF(BB$3=Inputs!$CN18+2,0.4,IF(BB$3=Inputs!$CO18,0.2,IF(AND(BB$3&gt;=Inputs!$CL18,BB$3&lt;Inputs!$CM18),(BB$3-Inputs!$CL18+1)/(Inputs!$AI18+1),0)))))))))</f>
        <v>1</v>
      </c>
      <c r="BC20" s="27">
        <f>IF(AND(Inputs!$CO18=0,BC$3&gt;=Inputs!$CM18),1,IF(AND(BC$3&gt;=Inputs!$CM18,BC$3&lt;Inputs!$CN18),1,IF(AND(BC$3=Inputs!$CN18,BC$3=Inputs!$CO18),1,IF(OR(AND(BC$3=Inputs!$CN18+1,Inputs!$CN18=Inputs!$CO18),AND(BC$3=Inputs!$CN18+2,Inputs!$CN18=Inputs!$CO18)),0,IF(BC$3=Inputs!$CN18,0.8,IF(BC$3=Inputs!$CN18+1,0.6,IF(BC$3=Inputs!$CN18+2,0.4,IF(BC$3=Inputs!$CO18,0.2,IF(AND(BC$3&gt;=Inputs!$CL18,BC$3&lt;Inputs!$CM18),(BC$3-Inputs!$CL18+1)/(Inputs!$AI18+1),0)))))))))</f>
        <v>1</v>
      </c>
      <c r="BD20" s="27">
        <f>IF(AND(Inputs!$CO18=0,BD$3&gt;=Inputs!$CM18),1,IF(AND(BD$3&gt;=Inputs!$CM18,BD$3&lt;Inputs!$CN18),1,IF(AND(BD$3=Inputs!$CN18,BD$3=Inputs!$CO18),1,IF(OR(AND(BD$3=Inputs!$CN18+1,Inputs!$CN18=Inputs!$CO18),AND(BD$3=Inputs!$CN18+2,Inputs!$CN18=Inputs!$CO18)),0,IF(BD$3=Inputs!$CN18,0.8,IF(BD$3=Inputs!$CN18+1,0.6,IF(BD$3=Inputs!$CN18+2,0.4,IF(BD$3=Inputs!$CO18,0.2,IF(AND(BD$3&gt;=Inputs!$CL18,BD$3&lt;Inputs!$CM18),(BD$3-Inputs!$CL18+1)/(Inputs!$AI18+1),0)))))))))</f>
        <v>1</v>
      </c>
      <c r="BE20" s="27">
        <f>IF(AND(Inputs!$CO18=0,BE$3&gt;=Inputs!$CM18),1,IF(AND(BE$3&gt;=Inputs!$CM18,BE$3&lt;Inputs!$CN18),1,IF(AND(BE$3=Inputs!$CN18,BE$3=Inputs!$CO18),1,IF(OR(AND(BE$3=Inputs!$CN18+1,Inputs!$CN18=Inputs!$CO18),AND(BE$3=Inputs!$CN18+2,Inputs!$CN18=Inputs!$CO18)),0,IF(BE$3=Inputs!$CN18,0.8,IF(BE$3=Inputs!$CN18+1,0.6,IF(BE$3=Inputs!$CN18+2,0.4,IF(BE$3=Inputs!$CO18,0.2,IF(AND(BE$3&gt;=Inputs!$CL18,BE$3&lt;Inputs!$CM18),(BE$3-Inputs!$CL18+1)/(Inputs!$AI18+1),0)))))))))</f>
        <v>1</v>
      </c>
      <c r="BF20" s="27">
        <f>IF(AND(Inputs!$CO18=0,BF$3&gt;=Inputs!$CM18),1,IF(AND(BF$3&gt;=Inputs!$CM18,BF$3&lt;Inputs!$CN18),1,IF(AND(BF$3=Inputs!$CN18,BF$3=Inputs!$CO18),1,IF(OR(AND(BF$3=Inputs!$CN18+1,Inputs!$CN18=Inputs!$CO18),AND(BF$3=Inputs!$CN18+2,Inputs!$CN18=Inputs!$CO18)),0,IF(BF$3=Inputs!$CN18,0.8,IF(BF$3=Inputs!$CN18+1,0.6,IF(BF$3=Inputs!$CN18+2,0.4,IF(BF$3=Inputs!$CO18,0.2,IF(AND(BF$3&gt;=Inputs!$CL18,BF$3&lt;Inputs!$CM18),(BF$3-Inputs!$CL18+1)/(Inputs!$AI18+1),0)))))))))</f>
        <v>1</v>
      </c>
      <c r="BG20" s="27">
        <f>IF(AND(Inputs!$CO18=0,BG$3&gt;=Inputs!$CM18),1,IF(AND(BG$3&gt;=Inputs!$CM18,BG$3&lt;Inputs!$CN18),1,IF(AND(BG$3=Inputs!$CN18,BG$3=Inputs!$CO18),1,IF(OR(AND(BG$3=Inputs!$CN18+1,Inputs!$CN18=Inputs!$CO18),AND(BG$3=Inputs!$CN18+2,Inputs!$CN18=Inputs!$CO18)),0,IF(BG$3=Inputs!$CN18,0.8,IF(BG$3=Inputs!$CN18+1,0.6,IF(BG$3=Inputs!$CN18+2,0.4,IF(BG$3=Inputs!$CO18,0.2,IF(AND(BG$3&gt;=Inputs!$CL18,BG$3&lt;Inputs!$CM18),(BG$3-Inputs!$CL18+1)/(Inputs!$AI18+1),0)))))))))</f>
        <v>1</v>
      </c>
      <c r="BH20" s="27">
        <f>IF(AND(Inputs!$CO18=0,BH$3&gt;=Inputs!$CM18),1,IF(AND(BH$3&gt;=Inputs!$CM18,BH$3&lt;Inputs!$CN18),1,IF(AND(BH$3=Inputs!$CN18,BH$3=Inputs!$CO18),1,IF(OR(AND(BH$3=Inputs!$CN18+1,Inputs!$CN18=Inputs!$CO18),AND(BH$3=Inputs!$CN18+2,Inputs!$CN18=Inputs!$CO18)),0,IF(BH$3=Inputs!$CN18,0.8,IF(BH$3=Inputs!$CN18+1,0.6,IF(BH$3=Inputs!$CN18+2,0.4,IF(BH$3=Inputs!$CO18,0.2,IF(AND(BH$3&gt;=Inputs!$CL18,BH$3&lt;Inputs!$CM18),(BH$3-Inputs!$CL18+1)/(Inputs!$AI18+1),0)))))))))</f>
        <v>1</v>
      </c>
      <c r="BI20" s="27">
        <f>IF(AND(Inputs!$CO18=0,BI$3&gt;=Inputs!$CM18),1,IF(AND(BI$3&gt;=Inputs!$CM18,BI$3&lt;Inputs!$CN18),1,IF(AND(BI$3=Inputs!$CN18,BI$3=Inputs!$CO18),1,IF(OR(AND(BI$3=Inputs!$CN18+1,Inputs!$CN18=Inputs!$CO18),AND(BI$3=Inputs!$CN18+2,Inputs!$CN18=Inputs!$CO18)),0,IF(BI$3=Inputs!$CN18,0.8,IF(BI$3=Inputs!$CN18+1,0.6,IF(BI$3=Inputs!$CN18+2,0.4,IF(BI$3=Inputs!$CO18,0.2,IF(AND(BI$3&gt;=Inputs!$CL18,BI$3&lt;Inputs!$CM18),(BI$3-Inputs!$CL18+1)/(Inputs!$AI18+1),0)))))))))</f>
        <v>1</v>
      </c>
      <c r="BJ20" s="27">
        <f>IF(AND(Inputs!$CO18=0,BJ$3&gt;=Inputs!$CM18),1,IF(AND(BJ$3&gt;=Inputs!$CM18,BJ$3&lt;Inputs!$CN18),1,IF(AND(BJ$3=Inputs!$CN18,BJ$3=Inputs!$CO18),1,IF(OR(AND(BJ$3=Inputs!$CN18+1,Inputs!$CN18=Inputs!$CO18),AND(BJ$3=Inputs!$CN18+2,Inputs!$CN18=Inputs!$CO18)),0,IF(BJ$3=Inputs!$CN18,0.8,IF(BJ$3=Inputs!$CN18+1,0.6,IF(BJ$3=Inputs!$CN18+2,0.4,IF(BJ$3=Inputs!$CO18,0.2,IF(AND(BJ$3&gt;=Inputs!$CL18,BJ$3&lt;Inputs!$CM18),(BJ$3-Inputs!$CL18+1)/(Inputs!$AI18+1),0)))))))))</f>
        <v>1</v>
      </c>
      <c r="BK20" s="27">
        <f>IF(AND(Inputs!$CO18=0,BK$3&gt;=Inputs!$CM18),1,IF(AND(BK$3&gt;=Inputs!$CM18,BK$3&lt;Inputs!$CN18),1,IF(AND(BK$3=Inputs!$CN18,BK$3=Inputs!$CO18),1,IF(OR(AND(BK$3=Inputs!$CN18+1,Inputs!$CN18=Inputs!$CO18),AND(BK$3=Inputs!$CN18+2,Inputs!$CN18=Inputs!$CO18)),0,IF(BK$3=Inputs!$CN18,0.8,IF(BK$3=Inputs!$CN18+1,0.6,IF(BK$3=Inputs!$CN18+2,0.4,IF(BK$3=Inputs!$CO18,0.2,IF(AND(BK$3&gt;=Inputs!$CL18,BK$3&lt;Inputs!$CM18),(BK$3-Inputs!$CL18+1)/(Inputs!$AI18+1),0)))))))))</f>
        <v>1</v>
      </c>
      <c r="BL20" s="27">
        <f>IF(AND(Inputs!$CO18=0,BL$3&gt;=Inputs!$CM18),1,IF(AND(BL$3&gt;=Inputs!$CM18,BL$3&lt;Inputs!$CN18),1,IF(AND(BL$3=Inputs!$CN18,BL$3=Inputs!$CO18),1,IF(OR(AND(BL$3=Inputs!$CN18+1,Inputs!$CN18=Inputs!$CO18),AND(BL$3=Inputs!$CN18+2,Inputs!$CN18=Inputs!$CO18)),0,IF(BL$3=Inputs!$CN18,0.8,IF(BL$3=Inputs!$CN18+1,0.6,IF(BL$3=Inputs!$CN18+2,0.4,IF(BL$3=Inputs!$CO18,0.2,IF(AND(BL$3&gt;=Inputs!$CL18,BL$3&lt;Inputs!$CM18),(BL$3-Inputs!$CL18+1)/(Inputs!$AI18+1),0)))))))))</f>
        <v>1</v>
      </c>
      <c r="BM20" s="27">
        <f>IF(AND(Inputs!$CO18=0,BM$3&gt;=Inputs!$CM18),1,IF(AND(BM$3&gt;=Inputs!$CM18,BM$3&lt;Inputs!$CN18),1,IF(AND(BM$3=Inputs!$CN18,BM$3=Inputs!$CO18),1,IF(OR(AND(BM$3=Inputs!$CN18+1,Inputs!$CN18=Inputs!$CO18),AND(BM$3=Inputs!$CN18+2,Inputs!$CN18=Inputs!$CO18)),0,IF(BM$3=Inputs!$CN18,0.8,IF(BM$3=Inputs!$CN18+1,0.6,IF(BM$3=Inputs!$CN18+2,0.4,IF(BM$3=Inputs!$CO18,0.2,IF(AND(BM$3&gt;=Inputs!$CL18,BM$3&lt;Inputs!$CM18),(BM$3-Inputs!$CL18+1)/(Inputs!$AI18+1),0)))))))))</f>
        <v>1</v>
      </c>
    </row>
    <row r="21" spans="1:65">
      <c r="A21" s="99" t="str">
        <f>IF(Inputs!A19="","",Inputs!A19)</f>
        <v/>
      </c>
      <c r="B21" s="117" t="str">
        <f>IF(Inputs!B19="","",Inputs!B19)</f>
        <v/>
      </c>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104">
        <f t="shared" si="2"/>
        <v>0</v>
      </c>
      <c r="AH21" s="109">
        <f t="shared" si="1"/>
        <v>0</v>
      </c>
      <c r="AJ21" s="27">
        <f>IF(AND(Inputs!$CO19=0,AJ$3&gt;=Inputs!$CM19),1,IF(AND(AJ$3&gt;=Inputs!$CM19,AJ$3&lt;Inputs!$CN19),1,IF(AND(AJ$3=Inputs!$CN19,AJ$3=Inputs!$CO19),1,IF(OR(AND(AJ$3=Inputs!$CN19+1,Inputs!$CN19=Inputs!$CO19),AND(AJ$3=Inputs!$CN19+2,Inputs!$CN19=Inputs!$CO19)),0,IF(AJ$3=Inputs!$CN19,0.8,IF(AJ$3=Inputs!$CN19+1,0.6,IF(AJ$3=Inputs!$CN19+2,0.4,IF(AJ$3=Inputs!$CO19,0.2,IF(AND(AJ$3&gt;=Inputs!$CL19,AJ$3&lt;Inputs!$CM19),(AJ$3-Inputs!$CL19+1)/(Inputs!$AI19+1),0)))))))))</f>
        <v>1</v>
      </c>
      <c r="AK21" s="27">
        <f>IF(AND(Inputs!$CO19=0,AK$3&gt;=Inputs!$CM19),1,IF(AND(AK$3&gt;=Inputs!$CM19,AK$3&lt;Inputs!$CN19),1,IF(AND(AK$3=Inputs!$CN19,AK$3=Inputs!$CO19),1,IF(OR(AND(AK$3=Inputs!$CN19+1,Inputs!$CN19=Inputs!$CO19),AND(AK$3=Inputs!$CN19+2,Inputs!$CN19=Inputs!$CO19)),0,IF(AK$3=Inputs!$CN19,0.8,IF(AK$3=Inputs!$CN19+1,0.6,IF(AK$3=Inputs!$CN19+2,0.4,IF(AK$3=Inputs!$CO19,0.2,IF(AND(AK$3&gt;=Inputs!$CL19,AK$3&lt;Inputs!$CM19),(AK$3-Inputs!$CL19+1)/(Inputs!$AI19+1),0)))))))))</f>
        <v>1</v>
      </c>
      <c r="AL21" s="27">
        <f>IF(AND(Inputs!$CO19=0,AL$3&gt;=Inputs!$CM19),1,IF(AND(AL$3&gt;=Inputs!$CM19,AL$3&lt;Inputs!$CN19),1,IF(AND(AL$3=Inputs!$CN19,AL$3=Inputs!$CO19),1,IF(OR(AND(AL$3=Inputs!$CN19+1,Inputs!$CN19=Inputs!$CO19),AND(AL$3=Inputs!$CN19+2,Inputs!$CN19=Inputs!$CO19)),0,IF(AL$3=Inputs!$CN19,0.8,IF(AL$3=Inputs!$CN19+1,0.6,IF(AL$3=Inputs!$CN19+2,0.4,IF(AL$3=Inputs!$CO19,0.2,IF(AND(AL$3&gt;=Inputs!$CL19,AL$3&lt;Inputs!$CM19),(AL$3-Inputs!$CL19+1)/(Inputs!$AI19+1),0)))))))))</f>
        <v>1</v>
      </c>
      <c r="AM21" s="27">
        <f>IF(AND(Inputs!$CO19=0,AM$3&gt;=Inputs!$CM19),1,IF(AND(AM$3&gt;=Inputs!$CM19,AM$3&lt;Inputs!$CN19),1,IF(AND(AM$3=Inputs!$CN19,AM$3=Inputs!$CO19),1,IF(OR(AND(AM$3=Inputs!$CN19+1,Inputs!$CN19=Inputs!$CO19),AND(AM$3=Inputs!$CN19+2,Inputs!$CN19=Inputs!$CO19)),0,IF(AM$3=Inputs!$CN19,0.8,IF(AM$3=Inputs!$CN19+1,0.6,IF(AM$3=Inputs!$CN19+2,0.4,IF(AM$3=Inputs!$CO19,0.2,IF(AND(AM$3&gt;=Inputs!$CL19,AM$3&lt;Inputs!$CM19),(AM$3-Inputs!$CL19+1)/(Inputs!$AI19+1),0)))))))))</f>
        <v>1</v>
      </c>
      <c r="AN21" s="27">
        <f>IF(AND(Inputs!$CO19=0,AN$3&gt;=Inputs!$CM19),1,IF(AND(AN$3&gt;=Inputs!$CM19,AN$3&lt;Inputs!$CN19),1,IF(AND(AN$3=Inputs!$CN19,AN$3=Inputs!$CO19),1,IF(OR(AND(AN$3=Inputs!$CN19+1,Inputs!$CN19=Inputs!$CO19),AND(AN$3=Inputs!$CN19+2,Inputs!$CN19=Inputs!$CO19)),0,IF(AN$3=Inputs!$CN19,0.8,IF(AN$3=Inputs!$CN19+1,0.6,IF(AN$3=Inputs!$CN19+2,0.4,IF(AN$3=Inputs!$CO19,0.2,IF(AND(AN$3&gt;=Inputs!$CL19,AN$3&lt;Inputs!$CM19),(AN$3-Inputs!$CL19+1)/(Inputs!$AI19+1),0)))))))))</f>
        <v>1</v>
      </c>
      <c r="AO21" s="27">
        <f>IF(AND(Inputs!$CO19=0,AO$3&gt;=Inputs!$CM19),1,IF(AND(AO$3&gt;=Inputs!$CM19,AO$3&lt;Inputs!$CN19),1,IF(AND(AO$3=Inputs!$CN19,AO$3=Inputs!$CO19),1,IF(OR(AND(AO$3=Inputs!$CN19+1,Inputs!$CN19=Inputs!$CO19),AND(AO$3=Inputs!$CN19+2,Inputs!$CN19=Inputs!$CO19)),0,IF(AO$3=Inputs!$CN19,0.8,IF(AO$3=Inputs!$CN19+1,0.6,IF(AO$3=Inputs!$CN19+2,0.4,IF(AO$3=Inputs!$CO19,0.2,IF(AND(AO$3&gt;=Inputs!$CL19,AO$3&lt;Inputs!$CM19),(AO$3-Inputs!$CL19+1)/(Inputs!$AI19+1),0)))))))))</f>
        <v>1</v>
      </c>
      <c r="AP21" s="27">
        <f>IF(AND(Inputs!$CO19=0,AP$3&gt;=Inputs!$CM19),1,IF(AND(AP$3&gt;=Inputs!$CM19,AP$3&lt;Inputs!$CN19),1,IF(AND(AP$3=Inputs!$CN19,AP$3=Inputs!$CO19),1,IF(OR(AND(AP$3=Inputs!$CN19+1,Inputs!$CN19=Inputs!$CO19),AND(AP$3=Inputs!$CN19+2,Inputs!$CN19=Inputs!$CO19)),0,IF(AP$3=Inputs!$CN19,0.8,IF(AP$3=Inputs!$CN19+1,0.6,IF(AP$3=Inputs!$CN19+2,0.4,IF(AP$3=Inputs!$CO19,0.2,IF(AND(AP$3&gt;=Inputs!$CL19,AP$3&lt;Inputs!$CM19),(AP$3-Inputs!$CL19+1)/(Inputs!$AI19+1),0)))))))))</f>
        <v>1</v>
      </c>
      <c r="AQ21" s="27">
        <f>IF(AND(Inputs!$CO19=0,AQ$3&gt;=Inputs!$CM19),1,IF(AND(AQ$3&gt;=Inputs!$CM19,AQ$3&lt;Inputs!$CN19),1,IF(AND(AQ$3=Inputs!$CN19,AQ$3=Inputs!$CO19),1,IF(OR(AND(AQ$3=Inputs!$CN19+1,Inputs!$CN19=Inputs!$CO19),AND(AQ$3=Inputs!$CN19+2,Inputs!$CN19=Inputs!$CO19)),0,IF(AQ$3=Inputs!$CN19,0.8,IF(AQ$3=Inputs!$CN19+1,0.6,IF(AQ$3=Inputs!$CN19+2,0.4,IF(AQ$3=Inputs!$CO19,0.2,IF(AND(AQ$3&gt;=Inputs!$CL19,AQ$3&lt;Inputs!$CM19),(AQ$3-Inputs!$CL19+1)/(Inputs!$AI19+1),0)))))))))</f>
        <v>1</v>
      </c>
      <c r="AR21" s="27">
        <f>IF(AND(Inputs!$CO19=0,AR$3&gt;=Inputs!$CM19),1,IF(AND(AR$3&gt;=Inputs!$CM19,AR$3&lt;Inputs!$CN19),1,IF(AND(AR$3=Inputs!$CN19,AR$3=Inputs!$CO19),1,IF(OR(AND(AR$3=Inputs!$CN19+1,Inputs!$CN19=Inputs!$CO19),AND(AR$3=Inputs!$CN19+2,Inputs!$CN19=Inputs!$CO19)),0,IF(AR$3=Inputs!$CN19,0.8,IF(AR$3=Inputs!$CN19+1,0.6,IF(AR$3=Inputs!$CN19+2,0.4,IF(AR$3=Inputs!$CO19,0.2,IF(AND(AR$3&gt;=Inputs!$CL19,AR$3&lt;Inputs!$CM19),(AR$3-Inputs!$CL19+1)/(Inputs!$AI19+1),0)))))))))</f>
        <v>1</v>
      </c>
      <c r="AS21" s="27">
        <f>IF(AND(Inputs!$CO19=0,AS$3&gt;=Inputs!$CM19),1,IF(AND(AS$3&gt;=Inputs!$CM19,AS$3&lt;Inputs!$CN19),1,IF(AND(AS$3=Inputs!$CN19,AS$3=Inputs!$CO19),1,IF(OR(AND(AS$3=Inputs!$CN19+1,Inputs!$CN19=Inputs!$CO19),AND(AS$3=Inputs!$CN19+2,Inputs!$CN19=Inputs!$CO19)),0,IF(AS$3=Inputs!$CN19,0.8,IF(AS$3=Inputs!$CN19+1,0.6,IF(AS$3=Inputs!$CN19+2,0.4,IF(AS$3=Inputs!$CO19,0.2,IF(AND(AS$3&gt;=Inputs!$CL19,AS$3&lt;Inputs!$CM19),(AS$3-Inputs!$CL19+1)/(Inputs!$AI19+1),0)))))))))</f>
        <v>1</v>
      </c>
      <c r="AT21" s="27">
        <f>IF(AND(Inputs!$CO19=0,AT$3&gt;=Inputs!$CM19),1,IF(AND(AT$3&gt;=Inputs!$CM19,AT$3&lt;Inputs!$CN19),1,IF(AND(AT$3=Inputs!$CN19,AT$3=Inputs!$CO19),1,IF(OR(AND(AT$3=Inputs!$CN19+1,Inputs!$CN19=Inputs!$CO19),AND(AT$3=Inputs!$CN19+2,Inputs!$CN19=Inputs!$CO19)),0,IF(AT$3=Inputs!$CN19,0.8,IF(AT$3=Inputs!$CN19+1,0.6,IF(AT$3=Inputs!$CN19+2,0.4,IF(AT$3=Inputs!$CO19,0.2,IF(AND(AT$3&gt;=Inputs!$CL19,AT$3&lt;Inputs!$CM19),(AT$3-Inputs!$CL19+1)/(Inputs!$AI19+1),0)))))))))</f>
        <v>1</v>
      </c>
      <c r="AU21" s="27">
        <f>IF(AND(Inputs!$CO19=0,AU$3&gt;=Inputs!$CM19),1,IF(AND(AU$3&gt;=Inputs!$CM19,AU$3&lt;Inputs!$CN19),1,IF(AND(AU$3=Inputs!$CN19,AU$3=Inputs!$CO19),1,IF(OR(AND(AU$3=Inputs!$CN19+1,Inputs!$CN19=Inputs!$CO19),AND(AU$3=Inputs!$CN19+2,Inputs!$CN19=Inputs!$CO19)),0,IF(AU$3=Inputs!$CN19,0.8,IF(AU$3=Inputs!$CN19+1,0.6,IF(AU$3=Inputs!$CN19+2,0.4,IF(AU$3=Inputs!$CO19,0.2,IF(AND(AU$3&gt;=Inputs!$CL19,AU$3&lt;Inputs!$CM19),(AU$3-Inputs!$CL19+1)/(Inputs!$AI19+1),0)))))))))</f>
        <v>1</v>
      </c>
      <c r="AV21" s="27">
        <f>IF(AND(Inputs!$CO19=0,AV$3&gt;=Inputs!$CM19),1,IF(AND(AV$3&gt;=Inputs!$CM19,AV$3&lt;Inputs!$CN19),1,IF(AND(AV$3=Inputs!$CN19,AV$3=Inputs!$CO19),1,IF(OR(AND(AV$3=Inputs!$CN19+1,Inputs!$CN19=Inputs!$CO19),AND(AV$3=Inputs!$CN19+2,Inputs!$CN19=Inputs!$CO19)),0,IF(AV$3=Inputs!$CN19,0.8,IF(AV$3=Inputs!$CN19+1,0.6,IF(AV$3=Inputs!$CN19+2,0.4,IF(AV$3=Inputs!$CO19,0.2,IF(AND(AV$3&gt;=Inputs!$CL19,AV$3&lt;Inputs!$CM19),(AV$3-Inputs!$CL19+1)/(Inputs!$AI19+1),0)))))))))</f>
        <v>1</v>
      </c>
      <c r="AW21" s="27">
        <f>IF(AND(Inputs!$CO19=0,AW$3&gt;=Inputs!$CM19),1,IF(AND(AW$3&gt;=Inputs!$CM19,AW$3&lt;Inputs!$CN19),1,IF(AND(AW$3=Inputs!$CN19,AW$3=Inputs!$CO19),1,IF(OR(AND(AW$3=Inputs!$CN19+1,Inputs!$CN19=Inputs!$CO19),AND(AW$3=Inputs!$CN19+2,Inputs!$CN19=Inputs!$CO19)),0,IF(AW$3=Inputs!$CN19,0.8,IF(AW$3=Inputs!$CN19+1,0.6,IF(AW$3=Inputs!$CN19+2,0.4,IF(AW$3=Inputs!$CO19,0.2,IF(AND(AW$3&gt;=Inputs!$CL19,AW$3&lt;Inputs!$CM19),(AW$3-Inputs!$CL19+1)/(Inputs!$AI19+1),0)))))))))</f>
        <v>1</v>
      </c>
      <c r="AX21" s="27">
        <f>IF(AND(Inputs!$CO19=0,AX$3&gt;=Inputs!$CM19),1,IF(AND(AX$3&gt;=Inputs!$CM19,AX$3&lt;Inputs!$CN19),1,IF(AND(AX$3=Inputs!$CN19,AX$3=Inputs!$CO19),1,IF(OR(AND(AX$3=Inputs!$CN19+1,Inputs!$CN19=Inputs!$CO19),AND(AX$3=Inputs!$CN19+2,Inputs!$CN19=Inputs!$CO19)),0,IF(AX$3=Inputs!$CN19,0.8,IF(AX$3=Inputs!$CN19+1,0.6,IF(AX$3=Inputs!$CN19+2,0.4,IF(AX$3=Inputs!$CO19,0.2,IF(AND(AX$3&gt;=Inputs!$CL19,AX$3&lt;Inputs!$CM19),(AX$3-Inputs!$CL19+1)/(Inputs!$AI19+1),0)))))))))</f>
        <v>1</v>
      </c>
      <c r="AY21" s="27">
        <f>IF(AND(Inputs!$CO19=0,AY$3&gt;=Inputs!$CM19),1,IF(AND(AY$3&gt;=Inputs!$CM19,AY$3&lt;Inputs!$CN19),1,IF(AND(AY$3=Inputs!$CN19,AY$3=Inputs!$CO19),1,IF(OR(AND(AY$3=Inputs!$CN19+1,Inputs!$CN19=Inputs!$CO19),AND(AY$3=Inputs!$CN19+2,Inputs!$CN19=Inputs!$CO19)),0,IF(AY$3=Inputs!$CN19,0.8,IF(AY$3=Inputs!$CN19+1,0.6,IF(AY$3=Inputs!$CN19+2,0.4,IF(AY$3=Inputs!$CO19,0.2,IF(AND(AY$3&gt;=Inputs!$CL19,AY$3&lt;Inputs!$CM19),(AY$3-Inputs!$CL19+1)/(Inputs!$AI19+1),0)))))))))</f>
        <v>1</v>
      </c>
      <c r="AZ21" s="27">
        <f>IF(AND(Inputs!$CO19=0,AZ$3&gt;=Inputs!$CM19),1,IF(AND(AZ$3&gt;=Inputs!$CM19,AZ$3&lt;Inputs!$CN19),1,IF(AND(AZ$3=Inputs!$CN19,AZ$3=Inputs!$CO19),1,IF(OR(AND(AZ$3=Inputs!$CN19+1,Inputs!$CN19=Inputs!$CO19),AND(AZ$3=Inputs!$CN19+2,Inputs!$CN19=Inputs!$CO19)),0,IF(AZ$3=Inputs!$CN19,0.8,IF(AZ$3=Inputs!$CN19+1,0.6,IF(AZ$3=Inputs!$CN19+2,0.4,IF(AZ$3=Inputs!$CO19,0.2,IF(AND(AZ$3&gt;=Inputs!$CL19,AZ$3&lt;Inputs!$CM19),(AZ$3-Inputs!$CL19+1)/(Inputs!$AI19+1),0)))))))))</f>
        <v>1</v>
      </c>
      <c r="BA21" s="27">
        <f>IF(AND(Inputs!$CO19=0,BA$3&gt;=Inputs!$CM19),1,IF(AND(BA$3&gt;=Inputs!$CM19,BA$3&lt;Inputs!$CN19),1,IF(AND(BA$3=Inputs!$CN19,BA$3=Inputs!$CO19),1,IF(OR(AND(BA$3=Inputs!$CN19+1,Inputs!$CN19=Inputs!$CO19),AND(BA$3=Inputs!$CN19+2,Inputs!$CN19=Inputs!$CO19)),0,IF(BA$3=Inputs!$CN19,0.8,IF(BA$3=Inputs!$CN19+1,0.6,IF(BA$3=Inputs!$CN19+2,0.4,IF(BA$3=Inputs!$CO19,0.2,IF(AND(BA$3&gt;=Inputs!$CL19,BA$3&lt;Inputs!$CM19),(BA$3-Inputs!$CL19+1)/(Inputs!$AI19+1),0)))))))))</f>
        <v>1</v>
      </c>
      <c r="BB21" s="27">
        <f>IF(AND(Inputs!$CO19=0,BB$3&gt;=Inputs!$CM19),1,IF(AND(BB$3&gt;=Inputs!$CM19,BB$3&lt;Inputs!$CN19),1,IF(AND(BB$3=Inputs!$CN19,BB$3=Inputs!$CO19),1,IF(OR(AND(BB$3=Inputs!$CN19+1,Inputs!$CN19=Inputs!$CO19),AND(BB$3=Inputs!$CN19+2,Inputs!$CN19=Inputs!$CO19)),0,IF(BB$3=Inputs!$CN19,0.8,IF(BB$3=Inputs!$CN19+1,0.6,IF(BB$3=Inputs!$CN19+2,0.4,IF(BB$3=Inputs!$CO19,0.2,IF(AND(BB$3&gt;=Inputs!$CL19,BB$3&lt;Inputs!$CM19),(BB$3-Inputs!$CL19+1)/(Inputs!$AI19+1),0)))))))))</f>
        <v>1</v>
      </c>
      <c r="BC21" s="27">
        <f>IF(AND(Inputs!$CO19=0,BC$3&gt;=Inputs!$CM19),1,IF(AND(BC$3&gt;=Inputs!$CM19,BC$3&lt;Inputs!$CN19),1,IF(AND(BC$3=Inputs!$CN19,BC$3=Inputs!$CO19),1,IF(OR(AND(BC$3=Inputs!$CN19+1,Inputs!$CN19=Inputs!$CO19),AND(BC$3=Inputs!$CN19+2,Inputs!$CN19=Inputs!$CO19)),0,IF(BC$3=Inputs!$CN19,0.8,IF(BC$3=Inputs!$CN19+1,0.6,IF(BC$3=Inputs!$CN19+2,0.4,IF(BC$3=Inputs!$CO19,0.2,IF(AND(BC$3&gt;=Inputs!$CL19,BC$3&lt;Inputs!$CM19),(BC$3-Inputs!$CL19+1)/(Inputs!$AI19+1),0)))))))))</f>
        <v>1</v>
      </c>
      <c r="BD21" s="27">
        <f>IF(AND(Inputs!$CO19=0,BD$3&gt;=Inputs!$CM19),1,IF(AND(BD$3&gt;=Inputs!$CM19,BD$3&lt;Inputs!$CN19),1,IF(AND(BD$3=Inputs!$CN19,BD$3=Inputs!$CO19),1,IF(OR(AND(BD$3=Inputs!$CN19+1,Inputs!$CN19=Inputs!$CO19),AND(BD$3=Inputs!$CN19+2,Inputs!$CN19=Inputs!$CO19)),0,IF(BD$3=Inputs!$CN19,0.8,IF(BD$3=Inputs!$CN19+1,0.6,IF(BD$3=Inputs!$CN19+2,0.4,IF(BD$3=Inputs!$CO19,0.2,IF(AND(BD$3&gt;=Inputs!$CL19,BD$3&lt;Inputs!$CM19),(BD$3-Inputs!$CL19+1)/(Inputs!$AI19+1),0)))))))))</f>
        <v>1</v>
      </c>
      <c r="BE21" s="27">
        <f>IF(AND(Inputs!$CO19=0,BE$3&gt;=Inputs!$CM19),1,IF(AND(BE$3&gt;=Inputs!$CM19,BE$3&lt;Inputs!$CN19),1,IF(AND(BE$3=Inputs!$CN19,BE$3=Inputs!$CO19),1,IF(OR(AND(BE$3=Inputs!$CN19+1,Inputs!$CN19=Inputs!$CO19),AND(BE$3=Inputs!$CN19+2,Inputs!$CN19=Inputs!$CO19)),0,IF(BE$3=Inputs!$CN19,0.8,IF(BE$3=Inputs!$CN19+1,0.6,IF(BE$3=Inputs!$CN19+2,0.4,IF(BE$3=Inputs!$CO19,0.2,IF(AND(BE$3&gt;=Inputs!$CL19,BE$3&lt;Inputs!$CM19),(BE$3-Inputs!$CL19+1)/(Inputs!$AI19+1),0)))))))))</f>
        <v>1</v>
      </c>
      <c r="BF21" s="27">
        <f>IF(AND(Inputs!$CO19=0,BF$3&gt;=Inputs!$CM19),1,IF(AND(BF$3&gt;=Inputs!$CM19,BF$3&lt;Inputs!$CN19),1,IF(AND(BF$3=Inputs!$CN19,BF$3=Inputs!$CO19),1,IF(OR(AND(BF$3=Inputs!$CN19+1,Inputs!$CN19=Inputs!$CO19),AND(BF$3=Inputs!$CN19+2,Inputs!$CN19=Inputs!$CO19)),0,IF(BF$3=Inputs!$CN19,0.8,IF(BF$3=Inputs!$CN19+1,0.6,IF(BF$3=Inputs!$CN19+2,0.4,IF(BF$3=Inputs!$CO19,0.2,IF(AND(BF$3&gt;=Inputs!$CL19,BF$3&lt;Inputs!$CM19),(BF$3-Inputs!$CL19+1)/(Inputs!$AI19+1),0)))))))))</f>
        <v>1</v>
      </c>
      <c r="BG21" s="27">
        <f>IF(AND(Inputs!$CO19=0,BG$3&gt;=Inputs!$CM19),1,IF(AND(BG$3&gt;=Inputs!$CM19,BG$3&lt;Inputs!$CN19),1,IF(AND(BG$3=Inputs!$CN19,BG$3=Inputs!$CO19),1,IF(OR(AND(BG$3=Inputs!$CN19+1,Inputs!$CN19=Inputs!$CO19),AND(BG$3=Inputs!$CN19+2,Inputs!$CN19=Inputs!$CO19)),0,IF(BG$3=Inputs!$CN19,0.8,IF(BG$3=Inputs!$CN19+1,0.6,IF(BG$3=Inputs!$CN19+2,0.4,IF(BG$3=Inputs!$CO19,0.2,IF(AND(BG$3&gt;=Inputs!$CL19,BG$3&lt;Inputs!$CM19),(BG$3-Inputs!$CL19+1)/(Inputs!$AI19+1),0)))))))))</f>
        <v>1</v>
      </c>
      <c r="BH21" s="27">
        <f>IF(AND(Inputs!$CO19=0,BH$3&gt;=Inputs!$CM19),1,IF(AND(BH$3&gt;=Inputs!$CM19,BH$3&lt;Inputs!$CN19),1,IF(AND(BH$3=Inputs!$CN19,BH$3=Inputs!$CO19),1,IF(OR(AND(BH$3=Inputs!$CN19+1,Inputs!$CN19=Inputs!$CO19),AND(BH$3=Inputs!$CN19+2,Inputs!$CN19=Inputs!$CO19)),0,IF(BH$3=Inputs!$CN19,0.8,IF(BH$3=Inputs!$CN19+1,0.6,IF(BH$3=Inputs!$CN19+2,0.4,IF(BH$3=Inputs!$CO19,0.2,IF(AND(BH$3&gt;=Inputs!$CL19,BH$3&lt;Inputs!$CM19),(BH$3-Inputs!$CL19+1)/(Inputs!$AI19+1),0)))))))))</f>
        <v>1</v>
      </c>
      <c r="BI21" s="27">
        <f>IF(AND(Inputs!$CO19=0,BI$3&gt;=Inputs!$CM19),1,IF(AND(BI$3&gt;=Inputs!$CM19,BI$3&lt;Inputs!$CN19),1,IF(AND(BI$3=Inputs!$CN19,BI$3=Inputs!$CO19),1,IF(OR(AND(BI$3=Inputs!$CN19+1,Inputs!$CN19=Inputs!$CO19),AND(BI$3=Inputs!$CN19+2,Inputs!$CN19=Inputs!$CO19)),0,IF(BI$3=Inputs!$CN19,0.8,IF(BI$3=Inputs!$CN19+1,0.6,IF(BI$3=Inputs!$CN19+2,0.4,IF(BI$3=Inputs!$CO19,0.2,IF(AND(BI$3&gt;=Inputs!$CL19,BI$3&lt;Inputs!$CM19),(BI$3-Inputs!$CL19+1)/(Inputs!$AI19+1),0)))))))))</f>
        <v>1</v>
      </c>
      <c r="BJ21" s="27">
        <f>IF(AND(Inputs!$CO19=0,BJ$3&gt;=Inputs!$CM19),1,IF(AND(BJ$3&gt;=Inputs!$CM19,BJ$3&lt;Inputs!$CN19),1,IF(AND(BJ$3=Inputs!$CN19,BJ$3=Inputs!$CO19),1,IF(OR(AND(BJ$3=Inputs!$CN19+1,Inputs!$CN19=Inputs!$CO19),AND(BJ$3=Inputs!$CN19+2,Inputs!$CN19=Inputs!$CO19)),0,IF(BJ$3=Inputs!$CN19,0.8,IF(BJ$3=Inputs!$CN19+1,0.6,IF(BJ$3=Inputs!$CN19+2,0.4,IF(BJ$3=Inputs!$CO19,0.2,IF(AND(BJ$3&gt;=Inputs!$CL19,BJ$3&lt;Inputs!$CM19),(BJ$3-Inputs!$CL19+1)/(Inputs!$AI19+1),0)))))))))</f>
        <v>1</v>
      </c>
      <c r="BK21" s="27">
        <f>IF(AND(Inputs!$CO19=0,BK$3&gt;=Inputs!$CM19),1,IF(AND(BK$3&gt;=Inputs!$CM19,BK$3&lt;Inputs!$CN19),1,IF(AND(BK$3=Inputs!$CN19,BK$3=Inputs!$CO19),1,IF(OR(AND(BK$3=Inputs!$CN19+1,Inputs!$CN19=Inputs!$CO19),AND(BK$3=Inputs!$CN19+2,Inputs!$CN19=Inputs!$CO19)),0,IF(BK$3=Inputs!$CN19,0.8,IF(BK$3=Inputs!$CN19+1,0.6,IF(BK$3=Inputs!$CN19+2,0.4,IF(BK$3=Inputs!$CO19,0.2,IF(AND(BK$3&gt;=Inputs!$CL19,BK$3&lt;Inputs!$CM19),(BK$3-Inputs!$CL19+1)/(Inputs!$AI19+1),0)))))))))</f>
        <v>1</v>
      </c>
      <c r="BL21" s="27">
        <f>IF(AND(Inputs!$CO19=0,BL$3&gt;=Inputs!$CM19),1,IF(AND(BL$3&gt;=Inputs!$CM19,BL$3&lt;Inputs!$CN19),1,IF(AND(BL$3=Inputs!$CN19,BL$3=Inputs!$CO19),1,IF(OR(AND(BL$3=Inputs!$CN19+1,Inputs!$CN19=Inputs!$CO19),AND(BL$3=Inputs!$CN19+2,Inputs!$CN19=Inputs!$CO19)),0,IF(BL$3=Inputs!$CN19,0.8,IF(BL$3=Inputs!$CN19+1,0.6,IF(BL$3=Inputs!$CN19+2,0.4,IF(BL$3=Inputs!$CO19,0.2,IF(AND(BL$3&gt;=Inputs!$CL19,BL$3&lt;Inputs!$CM19),(BL$3-Inputs!$CL19+1)/(Inputs!$AI19+1),0)))))))))</f>
        <v>1</v>
      </c>
      <c r="BM21" s="27">
        <f>IF(AND(Inputs!$CO19=0,BM$3&gt;=Inputs!$CM19),1,IF(AND(BM$3&gt;=Inputs!$CM19,BM$3&lt;Inputs!$CN19),1,IF(AND(BM$3=Inputs!$CN19,BM$3=Inputs!$CO19),1,IF(OR(AND(BM$3=Inputs!$CN19+1,Inputs!$CN19=Inputs!$CO19),AND(BM$3=Inputs!$CN19+2,Inputs!$CN19=Inputs!$CO19)),0,IF(BM$3=Inputs!$CN19,0.8,IF(BM$3=Inputs!$CN19+1,0.6,IF(BM$3=Inputs!$CN19+2,0.4,IF(BM$3=Inputs!$CO19,0.2,IF(AND(BM$3&gt;=Inputs!$CL19,BM$3&lt;Inputs!$CM19),(BM$3-Inputs!$CL19+1)/(Inputs!$AI19+1),0)))))))))</f>
        <v>1</v>
      </c>
    </row>
    <row r="22" spans="1:65">
      <c r="A22" s="99" t="str">
        <f>IF(Inputs!A20="","",Inputs!A20)</f>
        <v/>
      </c>
      <c r="B22" s="117" t="str">
        <f>IF(Inputs!B20="","",Inputs!B20)</f>
        <v/>
      </c>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92"/>
      <c r="AE22" s="292"/>
      <c r="AF22" s="292"/>
      <c r="AG22" s="104">
        <f t="shared" si="2"/>
        <v>0</v>
      </c>
      <c r="AH22" s="109">
        <f t="shared" si="1"/>
        <v>0</v>
      </c>
      <c r="AJ22" s="27">
        <f>IF(AND(Inputs!$CO20=0,AJ$3&gt;=Inputs!$CM20),1,IF(AND(AJ$3&gt;=Inputs!$CM20,AJ$3&lt;Inputs!$CN20),1,IF(AND(AJ$3=Inputs!$CN20,AJ$3=Inputs!$CO20),1,IF(OR(AND(AJ$3=Inputs!$CN20+1,Inputs!$CN20=Inputs!$CO20),AND(AJ$3=Inputs!$CN20+2,Inputs!$CN20=Inputs!$CO20)),0,IF(AJ$3=Inputs!$CN20,0.8,IF(AJ$3=Inputs!$CN20+1,0.6,IF(AJ$3=Inputs!$CN20+2,0.4,IF(AJ$3=Inputs!$CO20,0.2,IF(AND(AJ$3&gt;=Inputs!$CL20,AJ$3&lt;Inputs!$CM20),(AJ$3-Inputs!$CL20+1)/(Inputs!$AI20+1),0)))))))))</f>
        <v>1</v>
      </c>
      <c r="AK22" s="27">
        <f>IF(AND(Inputs!$CO20=0,AK$3&gt;=Inputs!$CM20),1,IF(AND(AK$3&gt;=Inputs!$CM20,AK$3&lt;Inputs!$CN20),1,IF(AND(AK$3=Inputs!$CN20,AK$3=Inputs!$CO20),1,IF(OR(AND(AK$3=Inputs!$CN20+1,Inputs!$CN20=Inputs!$CO20),AND(AK$3=Inputs!$CN20+2,Inputs!$CN20=Inputs!$CO20)),0,IF(AK$3=Inputs!$CN20,0.8,IF(AK$3=Inputs!$CN20+1,0.6,IF(AK$3=Inputs!$CN20+2,0.4,IF(AK$3=Inputs!$CO20,0.2,IF(AND(AK$3&gt;=Inputs!$CL20,AK$3&lt;Inputs!$CM20),(AK$3-Inputs!$CL20+1)/(Inputs!$AI20+1),0)))))))))</f>
        <v>1</v>
      </c>
      <c r="AL22" s="27">
        <f>IF(AND(Inputs!$CO20=0,AL$3&gt;=Inputs!$CM20),1,IF(AND(AL$3&gt;=Inputs!$CM20,AL$3&lt;Inputs!$CN20),1,IF(AND(AL$3=Inputs!$CN20,AL$3=Inputs!$CO20),1,IF(OR(AND(AL$3=Inputs!$CN20+1,Inputs!$CN20=Inputs!$CO20),AND(AL$3=Inputs!$CN20+2,Inputs!$CN20=Inputs!$CO20)),0,IF(AL$3=Inputs!$CN20,0.8,IF(AL$3=Inputs!$CN20+1,0.6,IF(AL$3=Inputs!$CN20+2,0.4,IF(AL$3=Inputs!$CO20,0.2,IF(AND(AL$3&gt;=Inputs!$CL20,AL$3&lt;Inputs!$CM20),(AL$3-Inputs!$CL20+1)/(Inputs!$AI20+1),0)))))))))</f>
        <v>1</v>
      </c>
      <c r="AM22" s="27">
        <f>IF(AND(Inputs!$CO20=0,AM$3&gt;=Inputs!$CM20),1,IF(AND(AM$3&gt;=Inputs!$CM20,AM$3&lt;Inputs!$CN20),1,IF(AND(AM$3=Inputs!$CN20,AM$3=Inputs!$CO20),1,IF(OR(AND(AM$3=Inputs!$CN20+1,Inputs!$CN20=Inputs!$CO20),AND(AM$3=Inputs!$CN20+2,Inputs!$CN20=Inputs!$CO20)),0,IF(AM$3=Inputs!$CN20,0.8,IF(AM$3=Inputs!$CN20+1,0.6,IF(AM$3=Inputs!$CN20+2,0.4,IF(AM$3=Inputs!$CO20,0.2,IF(AND(AM$3&gt;=Inputs!$CL20,AM$3&lt;Inputs!$CM20),(AM$3-Inputs!$CL20+1)/(Inputs!$AI20+1),0)))))))))</f>
        <v>1</v>
      </c>
      <c r="AN22" s="27">
        <f>IF(AND(Inputs!$CO20=0,AN$3&gt;=Inputs!$CM20),1,IF(AND(AN$3&gt;=Inputs!$CM20,AN$3&lt;Inputs!$CN20),1,IF(AND(AN$3=Inputs!$CN20,AN$3=Inputs!$CO20),1,IF(OR(AND(AN$3=Inputs!$CN20+1,Inputs!$CN20=Inputs!$CO20),AND(AN$3=Inputs!$CN20+2,Inputs!$CN20=Inputs!$CO20)),0,IF(AN$3=Inputs!$CN20,0.8,IF(AN$3=Inputs!$CN20+1,0.6,IF(AN$3=Inputs!$CN20+2,0.4,IF(AN$3=Inputs!$CO20,0.2,IF(AND(AN$3&gt;=Inputs!$CL20,AN$3&lt;Inputs!$CM20),(AN$3-Inputs!$CL20+1)/(Inputs!$AI20+1),0)))))))))</f>
        <v>1</v>
      </c>
      <c r="AO22" s="27">
        <f>IF(AND(Inputs!$CO20=0,AO$3&gt;=Inputs!$CM20),1,IF(AND(AO$3&gt;=Inputs!$CM20,AO$3&lt;Inputs!$CN20),1,IF(AND(AO$3=Inputs!$CN20,AO$3=Inputs!$CO20),1,IF(OR(AND(AO$3=Inputs!$CN20+1,Inputs!$CN20=Inputs!$CO20),AND(AO$3=Inputs!$CN20+2,Inputs!$CN20=Inputs!$CO20)),0,IF(AO$3=Inputs!$CN20,0.8,IF(AO$3=Inputs!$CN20+1,0.6,IF(AO$3=Inputs!$CN20+2,0.4,IF(AO$3=Inputs!$CO20,0.2,IF(AND(AO$3&gt;=Inputs!$CL20,AO$3&lt;Inputs!$CM20),(AO$3-Inputs!$CL20+1)/(Inputs!$AI20+1),0)))))))))</f>
        <v>1</v>
      </c>
      <c r="AP22" s="27">
        <f>IF(AND(Inputs!$CO20=0,AP$3&gt;=Inputs!$CM20),1,IF(AND(AP$3&gt;=Inputs!$CM20,AP$3&lt;Inputs!$CN20),1,IF(AND(AP$3=Inputs!$CN20,AP$3=Inputs!$CO20),1,IF(OR(AND(AP$3=Inputs!$CN20+1,Inputs!$CN20=Inputs!$CO20),AND(AP$3=Inputs!$CN20+2,Inputs!$CN20=Inputs!$CO20)),0,IF(AP$3=Inputs!$CN20,0.8,IF(AP$3=Inputs!$CN20+1,0.6,IF(AP$3=Inputs!$CN20+2,0.4,IF(AP$3=Inputs!$CO20,0.2,IF(AND(AP$3&gt;=Inputs!$CL20,AP$3&lt;Inputs!$CM20),(AP$3-Inputs!$CL20+1)/(Inputs!$AI20+1),0)))))))))</f>
        <v>1</v>
      </c>
      <c r="AQ22" s="27">
        <f>IF(AND(Inputs!$CO20=0,AQ$3&gt;=Inputs!$CM20),1,IF(AND(AQ$3&gt;=Inputs!$CM20,AQ$3&lt;Inputs!$CN20),1,IF(AND(AQ$3=Inputs!$CN20,AQ$3=Inputs!$CO20),1,IF(OR(AND(AQ$3=Inputs!$CN20+1,Inputs!$CN20=Inputs!$CO20),AND(AQ$3=Inputs!$CN20+2,Inputs!$CN20=Inputs!$CO20)),0,IF(AQ$3=Inputs!$CN20,0.8,IF(AQ$3=Inputs!$CN20+1,0.6,IF(AQ$3=Inputs!$CN20+2,0.4,IF(AQ$3=Inputs!$CO20,0.2,IF(AND(AQ$3&gt;=Inputs!$CL20,AQ$3&lt;Inputs!$CM20),(AQ$3-Inputs!$CL20+1)/(Inputs!$AI20+1),0)))))))))</f>
        <v>1</v>
      </c>
      <c r="AR22" s="27">
        <f>IF(AND(Inputs!$CO20=0,AR$3&gt;=Inputs!$CM20),1,IF(AND(AR$3&gt;=Inputs!$CM20,AR$3&lt;Inputs!$CN20),1,IF(AND(AR$3=Inputs!$CN20,AR$3=Inputs!$CO20),1,IF(OR(AND(AR$3=Inputs!$CN20+1,Inputs!$CN20=Inputs!$CO20),AND(AR$3=Inputs!$CN20+2,Inputs!$CN20=Inputs!$CO20)),0,IF(AR$3=Inputs!$CN20,0.8,IF(AR$3=Inputs!$CN20+1,0.6,IF(AR$3=Inputs!$CN20+2,0.4,IF(AR$3=Inputs!$CO20,0.2,IF(AND(AR$3&gt;=Inputs!$CL20,AR$3&lt;Inputs!$CM20),(AR$3-Inputs!$CL20+1)/(Inputs!$AI20+1),0)))))))))</f>
        <v>1</v>
      </c>
      <c r="AS22" s="27">
        <f>IF(AND(Inputs!$CO20=0,AS$3&gt;=Inputs!$CM20),1,IF(AND(AS$3&gt;=Inputs!$CM20,AS$3&lt;Inputs!$CN20),1,IF(AND(AS$3=Inputs!$CN20,AS$3=Inputs!$CO20),1,IF(OR(AND(AS$3=Inputs!$CN20+1,Inputs!$CN20=Inputs!$CO20),AND(AS$3=Inputs!$CN20+2,Inputs!$CN20=Inputs!$CO20)),0,IF(AS$3=Inputs!$CN20,0.8,IF(AS$3=Inputs!$CN20+1,0.6,IF(AS$3=Inputs!$CN20+2,0.4,IF(AS$3=Inputs!$CO20,0.2,IF(AND(AS$3&gt;=Inputs!$CL20,AS$3&lt;Inputs!$CM20),(AS$3-Inputs!$CL20+1)/(Inputs!$AI20+1),0)))))))))</f>
        <v>1</v>
      </c>
      <c r="AT22" s="27">
        <f>IF(AND(Inputs!$CO20=0,AT$3&gt;=Inputs!$CM20),1,IF(AND(AT$3&gt;=Inputs!$CM20,AT$3&lt;Inputs!$CN20),1,IF(AND(AT$3=Inputs!$CN20,AT$3=Inputs!$CO20),1,IF(OR(AND(AT$3=Inputs!$CN20+1,Inputs!$CN20=Inputs!$CO20),AND(AT$3=Inputs!$CN20+2,Inputs!$CN20=Inputs!$CO20)),0,IF(AT$3=Inputs!$CN20,0.8,IF(AT$3=Inputs!$CN20+1,0.6,IF(AT$3=Inputs!$CN20+2,0.4,IF(AT$3=Inputs!$CO20,0.2,IF(AND(AT$3&gt;=Inputs!$CL20,AT$3&lt;Inputs!$CM20),(AT$3-Inputs!$CL20+1)/(Inputs!$AI20+1),0)))))))))</f>
        <v>1</v>
      </c>
      <c r="AU22" s="27">
        <f>IF(AND(Inputs!$CO20=0,AU$3&gt;=Inputs!$CM20),1,IF(AND(AU$3&gt;=Inputs!$CM20,AU$3&lt;Inputs!$CN20),1,IF(AND(AU$3=Inputs!$CN20,AU$3=Inputs!$CO20),1,IF(OR(AND(AU$3=Inputs!$CN20+1,Inputs!$CN20=Inputs!$CO20),AND(AU$3=Inputs!$CN20+2,Inputs!$CN20=Inputs!$CO20)),0,IF(AU$3=Inputs!$CN20,0.8,IF(AU$3=Inputs!$CN20+1,0.6,IF(AU$3=Inputs!$CN20+2,0.4,IF(AU$3=Inputs!$CO20,0.2,IF(AND(AU$3&gt;=Inputs!$CL20,AU$3&lt;Inputs!$CM20),(AU$3-Inputs!$CL20+1)/(Inputs!$AI20+1),0)))))))))</f>
        <v>1</v>
      </c>
      <c r="AV22" s="27">
        <f>IF(AND(Inputs!$CO20=0,AV$3&gt;=Inputs!$CM20),1,IF(AND(AV$3&gt;=Inputs!$CM20,AV$3&lt;Inputs!$CN20),1,IF(AND(AV$3=Inputs!$CN20,AV$3=Inputs!$CO20),1,IF(OR(AND(AV$3=Inputs!$CN20+1,Inputs!$CN20=Inputs!$CO20),AND(AV$3=Inputs!$CN20+2,Inputs!$CN20=Inputs!$CO20)),0,IF(AV$3=Inputs!$CN20,0.8,IF(AV$3=Inputs!$CN20+1,0.6,IF(AV$3=Inputs!$CN20+2,0.4,IF(AV$3=Inputs!$CO20,0.2,IF(AND(AV$3&gt;=Inputs!$CL20,AV$3&lt;Inputs!$CM20),(AV$3-Inputs!$CL20+1)/(Inputs!$AI20+1),0)))))))))</f>
        <v>1</v>
      </c>
      <c r="AW22" s="27">
        <f>IF(AND(Inputs!$CO20=0,AW$3&gt;=Inputs!$CM20),1,IF(AND(AW$3&gt;=Inputs!$CM20,AW$3&lt;Inputs!$CN20),1,IF(AND(AW$3=Inputs!$CN20,AW$3=Inputs!$CO20),1,IF(OR(AND(AW$3=Inputs!$CN20+1,Inputs!$CN20=Inputs!$CO20),AND(AW$3=Inputs!$CN20+2,Inputs!$CN20=Inputs!$CO20)),0,IF(AW$3=Inputs!$CN20,0.8,IF(AW$3=Inputs!$CN20+1,0.6,IF(AW$3=Inputs!$CN20+2,0.4,IF(AW$3=Inputs!$CO20,0.2,IF(AND(AW$3&gt;=Inputs!$CL20,AW$3&lt;Inputs!$CM20),(AW$3-Inputs!$CL20+1)/(Inputs!$AI20+1),0)))))))))</f>
        <v>1</v>
      </c>
      <c r="AX22" s="27">
        <f>IF(AND(Inputs!$CO20=0,AX$3&gt;=Inputs!$CM20),1,IF(AND(AX$3&gt;=Inputs!$CM20,AX$3&lt;Inputs!$CN20),1,IF(AND(AX$3=Inputs!$CN20,AX$3=Inputs!$CO20),1,IF(OR(AND(AX$3=Inputs!$CN20+1,Inputs!$CN20=Inputs!$CO20),AND(AX$3=Inputs!$CN20+2,Inputs!$CN20=Inputs!$CO20)),0,IF(AX$3=Inputs!$CN20,0.8,IF(AX$3=Inputs!$CN20+1,0.6,IF(AX$3=Inputs!$CN20+2,0.4,IF(AX$3=Inputs!$CO20,0.2,IF(AND(AX$3&gt;=Inputs!$CL20,AX$3&lt;Inputs!$CM20),(AX$3-Inputs!$CL20+1)/(Inputs!$AI20+1),0)))))))))</f>
        <v>1</v>
      </c>
      <c r="AY22" s="27">
        <f>IF(AND(Inputs!$CO20=0,AY$3&gt;=Inputs!$CM20),1,IF(AND(AY$3&gt;=Inputs!$CM20,AY$3&lt;Inputs!$CN20),1,IF(AND(AY$3=Inputs!$CN20,AY$3=Inputs!$CO20),1,IF(OR(AND(AY$3=Inputs!$CN20+1,Inputs!$CN20=Inputs!$CO20),AND(AY$3=Inputs!$CN20+2,Inputs!$CN20=Inputs!$CO20)),0,IF(AY$3=Inputs!$CN20,0.8,IF(AY$3=Inputs!$CN20+1,0.6,IF(AY$3=Inputs!$CN20+2,0.4,IF(AY$3=Inputs!$CO20,0.2,IF(AND(AY$3&gt;=Inputs!$CL20,AY$3&lt;Inputs!$CM20),(AY$3-Inputs!$CL20+1)/(Inputs!$AI20+1),0)))))))))</f>
        <v>1</v>
      </c>
      <c r="AZ22" s="27">
        <f>IF(AND(Inputs!$CO20=0,AZ$3&gt;=Inputs!$CM20),1,IF(AND(AZ$3&gt;=Inputs!$CM20,AZ$3&lt;Inputs!$CN20),1,IF(AND(AZ$3=Inputs!$CN20,AZ$3=Inputs!$CO20),1,IF(OR(AND(AZ$3=Inputs!$CN20+1,Inputs!$CN20=Inputs!$CO20),AND(AZ$3=Inputs!$CN20+2,Inputs!$CN20=Inputs!$CO20)),0,IF(AZ$3=Inputs!$CN20,0.8,IF(AZ$3=Inputs!$CN20+1,0.6,IF(AZ$3=Inputs!$CN20+2,0.4,IF(AZ$3=Inputs!$CO20,0.2,IF(AND(AZ$3&gt;=Inputs!$CL20,AZ$3&lt;Inputs!$CM20),(AZ$3-Inputs!$CL20+1)/(Inputs!$AI20+1),0)))))))))</f>
        <v>1</v>
      </c>
      <c r="BA22" s="27">
        <f>IF(AND(Inputs!$CO20=0,BA$3&gt;=Inputs!$CM20),1,IF(AND(BA$3&gt;=Inputs!$CM20,BA$3&lt;Inputs!$CN20),1,IF(AND(BA$3=Inputs!$CN20,BA$3=Inputs!$CO20),1,IF(OR(AND(BA$3=Inputs!$CN20+1,Inputs!$CN20=Inputs!$CO20),AND(BA$3=Inputs!$CN20+2,Inputs!$CN20=Inputs!$CO20)),0,IF(BA$3=Inputs!$CN20,0.8,IF(BA$3=Inputs!$CN20+1,0.6,IF(BA$3=Inputs!$CN20+2,0.4,IF(BA$3=Inputs!$CO20,0.2,IF(AND(BA$3&gt;=Inputs!$CL20,BA$3&lt;Inputs!$CM20),(BA$3-Inputs!$CL20+1)/(Inputs!$AI20+1),0)))))))))</f>
        <v>1</v>
      </c>
      <c r="BB22" s="27">
        <f>IF(AND(Inputs!$CO20=0,BB$3&gt;=Inputs!$CM20),1,IF(AND(BB$3&gt;=Inputs!$CM20,BB$3&lt;Inputs!$CN20),1,IF(AND(BB$3=Inputs!$CN20,BB$3=Inputs!$CO20),1,IF(OR(AND(BB$3=Inputs!$CN20+1,Inputs!$CN20=Inputs!$CO20),AND(BB$3=Inputs!$CN20+2,Inputs!$CN20=Inputs!$CO20)),0,IF(BB$3=Inputs!$CN20,0.8,IF(BB$3=Inputs!$CN20+1,0.6,IF(BB$3=Inputs!$CN20+2,0.4,IF(BB$3=Inputs!$CO20,0.2,IF(AND(BB$3&gt;=Inputs!$CL20,BB$3&lt;Inputs!$CM20),(BB$3-Inputs!$CL20+1)/(Inputs!$AI20+1),0)))))))))</f>
        <v>1</v>
      </c>
      <c r="BC22" s="27">
        <f>IF(AND(Inputs!$CO20=0,BC$3&gt;=Inputs!$CM20),1,IF(AND(BC$3&gt;=Inputs!$CM20,BC$3&lt;Inputs!$CN20),1,IF(AND(BC$3=Inputs!$CN20,BC$3=Inputs!$CO20),1,IF(OR(AND(BC$3=Inputs!$CN20+1,Inputs!$CN20=Inputs!$CO20),AND(BC$3=Inputs!$CN20+2,Inputs!$CN20=Inputs!$CO20)),0,IF(BC$3=Inputs!$CN20,0.8,IF(BC$3=Inputs!$CN20+1,0.6,IF(BC$3=Inputs!$CN20+2,0.4,IF(BC$3=Inputs!$CO20,0.2,IF(AND(BC$3&gt;=Inputs!$CL20,BC$3&lt;Inputs!$CM20),(BC$3-Inputs!$CL20+1)/(Inputs!$AI20+1),0)))))))))</f>
        <v>1</v>
      </c>
      <c r="BD22" s="27">
        <f>IF(AND(Inputs!$CO20=0,BD$3&gt;=Inputs!$CM20),1,IF(AND(BD$3&gt;=Inputs!$CM20,BD$3&lt;Inputs!$CN20),1,IF(AND(BD$3=Inputs!$CN20,BD$3=Inputs!$CO20),1,IF(OR(AND(BD$3=Inputs!$CN20+1,Inputs!$CN20=Inputs!$CO20),AND(BD$3=Inputs!$CN20+2,Inputs!$CN20=Inputs!$CO20)),0,IF(BD$3=Inputs!$CN20,0.8,IF(BD$3=Inputs!$CN20+1,0.6,IF(BD$3=Inputs!$CN20+2,0.4,IF(BD$3=Inputs!$CO20,0.2,IF(AND(BD$3&gt;=Inputs!$CL20,BD$3&lt;Inputs!$CM20),(BD$3-Inputs!$CL20+1)/(Inputs!$AI20+1),0)))))))))</f>
        <v>1</v>
      </c>
      <c r="BE22" s="27">
        <f>IF(AND(Inputs!$CO20=0,BE$3&gt;=Inputs!$CM20),1,IF(AND(BE$3&gt;=Inputs!$CM20,BE$3&lt;Inputs!$CN20),1,IF(AND(BE$3=Inputs!$CN20,BE$3=Inputs!$CO20),1,IF(OR(AND(BE$3=Inputs!$CN20+1,Inputs!$CN20=Inputs!$CO20),AND(BE$3=Inputs!$CN20+2,Inputs!$CN20=Inputs!$CO20)),0,IF(BE$3=Inputs!$CN20,0.8,IF(BE$3=Inputs!$CN20+1,0.6,IF(BE$3=Inputs!$CN20+2,0.4,IF(BE$3=Inputs!$CO20,0.2,IF(AND(BE$3&gt;=Inputs!$CL20,BE$3&lt;Inputs!$CM20),(BE$3-Inputs!$CL20+1)/(Inputs!$AI20+1),0)))))))))</f>
        <v>1</v>
      </c>
      <c r="BF22" s="27">
        <f>IF(AND(Inputs!$CO20=0,BF$3&gt;=Inputs!$CM20),1,IF(AND(BF$3&gt;=Inputs!$CM20,BF$3&lt;Inputs!$CN20),1,IF(AND(BF$3=Inputs!$CN20,BF$3=Inputs!$CO20),1,IF(OR(AND(BF$3=Inputs!$CN20+1,Inputs!$CN20=Inputs!$CO20),AND(BF$3=Inputs!$CN20+2,Inputs!$CN20=Inputs!$CO20)),0,IF(BF$3=Inputs!$CN20,0.8,IF(BF$3=Inputs!$CN20+1,0.6,IF(BF$3=Inputs!$CN20+2,0.4,IF(BF$3=Inputs!$CO20,0.2,IF(AND(BF$3&gt;=Inputs!$CL20,BF$3&lt;Inputs!$CM20),(BF$3-Inputs!$CL20+1)/(Inputs!$AI20+1),0)))))))))</f>
        <v>1</v>
      </c>
      <c r="BG22" s="27">
        <f>IF(AND(Inputs!$CO20=0,BG$3&gt;=Inputs!$CM20),1,IF(AND(BG$3&gt;=Inputs!$CM20,BG$3&lt;Inputs!$CN20),1,IF(AND(BG$3=Inputs!$CN20,BG$3=Inputs!$CO20),1,IF(OR(AND(BG$3=Inputs!$CN20+1,Inputs!$CN20=Inputs!$CO20),AND(BG$3=Inputs!$CN20+2,Inputs!$CN20=Inputs!$CO20)),0,IF(BG$3=Inputs!$CN20,0.8,IF(BG$3=Inputs!$CN20+1,0.6,IF(BG$3=Inputs!$CN20+2,0.4,IF(BG$3=Inputs!$CO20,0.2,IF(AND(BG$3&gt;=Inputs!$CL20,BG$3&lt;Inputs!$CM20),(BG$3-Inputs!$CL20+1)/(Inputs!$AI20+1),0)))))))))</f>
        <v>1</v>
      </c>
      <c r="BH22" s="27">
        <f>IF(AND(Inputs!$CO20=0,BH$3&gt;=Inputs!$CM20),1,IF(AND(BH$3&gt;=Inputs!$CM20,BH$3&lt;Inputs!$CN20),1,IF(AND(BH$3=Inputs!$CN20,BH$3=Inputs!$CO20),1,IF(OR(AND(BH$3=Inputs!$CN20+1,Inputs!$CN20=Inputs!$CO20),AND(BH$3=Inputs!$CN20+2,Inputs!$CN20=Inputs!$CO20)),0,IF(BH$3=Inputs!$CN20,0.8,IF(BH$3=Inputs!$CN20+1,0.6,IF(BH$3=Inputs!$CN20+2,0.4,IF(BH$3=Inputs!$CO20,0.2,IF(AND(BH$3&gt;=Inputs!$CL20,BH$3&lt;Inputs!$CM20),(BH$3-Inputs!$CL20+1)/(Inputs!$AI20+1),0)))))))))</f>
        <v>1</v>
      </c>
      <c r="BI22" s="27">
        <f>IF(AND(Inputs!$CO20=0,BI$3&gt;=Inputs!$CM20),1,IF(AND(BI$3&gt;=Inputs!$CM20,BI$3&lt;Inputs!$CN20),1,IF(AND(BI$3=Inputs!$CN20,BI$3=Inputs!$CO20),1,IF(OR(AND(BI$3=Inputs!$CN20+1,Inputs!$CN20=Inputs!$CO20),AND(BI$3=Inputs!$CN20+2,Inputs!$CN20=Inputs!$CO20)),0,IF(BI$3=Inputs!$CN20,0.8,IF(BI$3=Inputs!$CN20+1,0.6,IF(BI$3=Inputs!$CN20+2,0.4,IF(BI$3=Inputs!$CO20,0.2,IF(AND(BI$3&gt;=Inputs!$CL20,BI$3&lt;Inputs!$CM20),(BI$3-Inputs!$CL20+1)/(Inputs!$AI20+1),0)))))))))</f>
        <v>1</v>
      </c>
      <c r="BJ22" s="27">
        <f>IF(AND(Inputs!$CO20=0,BJ$3&gt;=Inputs!$CM20),1,IF(AND(BJ$3&gt;=Inputs!$CM20,BJ$3&lt;Inputs!$CN20),1,IF(AND(BJ$3=Inputs!$CN20,BJ$3=Inputs!$CO20),1,IF(OR(AND(BJ$3=Inputs!$CN20+1,Inputs!$CN20=Inputs!$CO20),AND(BJ$3=Inputs!$CN20+2,Inputs!$CN20=Inputs!$CO20)),0,IF(BJ$3=Inputs!$CN20,0.8,IF(BJ$3=Inputs!$CN20+1,0.6,IF(BJ$3=Inputs!$CN20+2,0.4,IF(BJ$3=Inputs!$CO20,0.2,IF(AND(BJ$3&gt;=Inputs!$CL20,BJ$3&lt;Inputs!$CM20),(BJ$3-Inputs!$CL20+1)/(Inputs!$AI20+1),0)))))))))</f>
        <v>1</v>
      </c>
      <c r="BK22" s="27">
        <f>IF(AND(Inputs!$CO20=0,BK$3&gt;=Inputs!$CM20),1,IF(AND(BK$3&gt;=Inputs!$CM20,BK$3&lt;Inputs!$CN20),1,IF(AND(BK$3=Inputs!$CN20,BK$3=Inputs!$CO20),1,IF(OR(AND(BK$3=Inputs!$CN20+1,Inputs!$CN20=Inputs!$CO20),AND(BK$3=Inputs!$CN20+2,Inputs!$CN20=Inputs!$CO20)),0,IF(BK$3=Inputs!$CN20,0.8,IF(BK$3=Inputs!$CN20+1,0.6,IF(BK$3=Inputs!$CN20+2,0.4,IF(BK$3=Inputs!$CO20,0.2,IF(AND(BK$3&gt;=Inputs!$CL20,BK$3&lt;Inputs!$CM20),(BK$3-Inputs!$CL20+1)/(Inputs!$AI20+1),0)))))))))</f>
        <v>1</v>
      </c>
      <c r="BL22" s="27">
        <f>IF(AND(Inputs!$CO20=0,BL$3&gt;=Inputs!$CM20),1,IF(AND(BL$3&gt;=Inputs!$CM20,BL$3&lt;Inputs!$CN20),1,IF(AND(BL$3=Inputs!$CN20,BL$3=Inputs!$CO20),1,IF(OR(AND(BL$3=Inputs!$CN20+1,Inputs!$CN20=Inputs!$CO20),AND(BL$3=Inputs!$CN20+2,Inputs!$CN20=Inputs!$CO20)),0,IF(BL$3=Inputs!$CN20,0.8,IF(BL$3=Inputs!$CN20+1,0.6,IF(BL$3=Inputs!$CN20+2,0.4,IF(BL$3=Inputs!$CO20,0.2,IF(AND(BL$3&gt;=Inputs!$CL20,BL$3&lt;Inputs!$CM20),(BL$3-Inputs!$CL20+1)/(Inputs!$AI20+1),0)))))))))</f>
        <v>1</v>
      </c>
      <c r="BM22" s="27">
        <f>IF(AND(Inputs!$CO20=0,BM$3&gt;=Inputs!$CM20),1,IF(AND(BM$3&gt;=Inputs!$CM20,BM$3&lt;Inputs!$CN20),1,IF(AND(BM$3=Inputs!$CN20,BM$3=Inputs!$CO20),1,IF(OR(AND(BM$3=Inputs!$CN20+1,Inputs!$CN20=Inputs!$CO20),AND(BM$3=Inputs!$CN20+2,Inputs!$CN20=Inputs!$CO20)),0,IF(BM$3=Inputs!$CN20,0.8,IF(BM$3=Inputs!$CN20+1,0.6,IF(BM$3=Inputs!$CN20+2,0.4,IF(BM$3=Inputs!$CO20,0.2,IF(AND(BM$3&gt;=Inputs!$CL20,BM$3&lt;Inputs!$CM20),(BM$3-Inputs!$CL20+1)/(Inputs!$AI20+1),0)))))))))</f>
        <v>1</v>
      </c>
    </row>
    <row r="23" spans="1:65">
      <c r="A23" s="99" t="str">
        <f>IF(Inputs!A21="","",Inputs!A21)</f>
        <v/>
      </c>
      <c r="B23" s="117" t="str">
        <f>IF(Inputs!B21="","",Inputs!B21)</f>
        <v/>
      </c>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2"/>
      <c r="AG23" s="104">
        <f t="shared" si="2"/>
        <v>0</v>
      </c>
      <c r="AH23" s="109">
        <f t="shared" si="1"/>
        <v>0</v>
      </c>
      <c r="AJ23" s="27">
        <f>IF(AND(Inputs!$CO21=0,AJ$3&gt;=Inputs!$CM21),1,IF(AND(AJ$3&gt;=Inputs!$CM21,AJ$3&lt;Inputs!$CN21),1,IF(AND(AJ$3=Inputs!$CN21,AJ$3=Inputs!$CO21),1,IF(OR(AND(AJ$3=Inputs!$CN21+1,Inputs!$CN21=Inputs!$CO21),AND(AJ$3=Inputs!$CN21+2,Inputs!$CN21=Inputs!$CO21)),0,IF(AJ$3=Inputs!$CN21,0.8,IF(AJ$3=Inputs!$CN21+1,0.6,IF(AJ$3=Inputs!$CN21+2,0.4,IF(AJ$3=Inputs!$CO21,0.2,IF(AND(AJ$3&gt;=Inputs!$CL21,AJ$3&lt;Inputs!$CM21),(AJ$3-Inputs!$CL21+1)/(Inputs!$AI21+1),0)))))))))</f>
        <v>1</v>
      </c>
      <c r="AK23" s="27">
        <f>IF(AND(Inputs!$CO21=0,AK$3&gt;=Inputs!$CM21),1,IF(AND(AK$3&gt;=Inputs!$CM21,AK$3&lt;Inputs!$CN21),1,IF(AND(AK$3=Inputs!$CN21,AK$3=Inputs!$CO21),1,IF(OR(AND(AK$3=Inputs!$CN21+1,Inputs!$CN21=Inputs!$CO21),AND(AK$3=Inputs!$CN21+2,Inputs!$CN21=Inputs!$CO21)),0,IF(AK$3=Inputs!$CN21,0.8,IF(AK$3=Inputs!$CN21+1,0.6,IF(AK$3=Inputs!$CN21+2,0.4,IF(AK$3=Inputs!$CO21,0.2,IF(AND(AK$3&gt;=Inputs!$CL21,AK$3&lt;Inputs!$CM21),(AK$3-Inputs!$CL21+1)/(Inputs!$AI21+1),0)))))))))</f>
        <v>1</v>
      </c>
      <c r="AL23" s="27">
        <f>IF(AND(Inputs!$CO21=0,AL$3&gt;=Inputs!$CM21),1,IF(AND(AL$3&gt;=Inputs!$CM21,AL$3&lt;Inputs!$CN21),1,IF(AND(AL$3=Inputs!$CN21,AL$3=Inputs!$CO21),1,IF(OR(AND(AL$3=Inputs!$CN21+1,Inputs!$CN21=Inputs!$CO21),AND(AL$3=Inputs!$CN21+2,Inputs!$CN21=Inputs!$CO21)),0,IF(AL$3=Inputs!$CN21,0.8,IF(AL$3=Inputs!$CN21+1,0.6,IF(AL$3=Inputs!$CN21+2,0.4,IF(AL$3=Inputs!$CO21,0.2,IF(AND(AL$3&gt;=Inputs!$CL21,AL$3&lt;Inputs!$CM21),(AL$3-Inputs!$CL21+1)/(Inputs!$AI21+1),0)))))))))</f>
        <v>1</v>
      </c>
      <c r="AM23" s="27">
        <f>IF(AND(Inputs!$CO21=0,AM$3&gt;=Inputs!$CM21),1,IF(AND(AM$3&gt;=Inputs!$CM21,AM$3&lt;Inputs!$CN21),1,IF(AND(AM$3=Inputs!$CN21,AM$3=Inputs!$CO21),1,IF(OR(AND(AM$3=Inputs!$CN21+1,Inputs!$CN21=Inputs!$CO21),AND(AM$3=Inputs!$CN21+2,Inputs!$CN21=Inputs!$CO21)),0,IF(AM$3=Inputs!$CN21,0.8,IF(AM$3=Inputs!$CN21+1,0.6,IF(AM$3=Inputs!$CN21+2,0.4,IF(AM$3=Inputs!$CO21,0.2,IF(AND(AM$3&gt;=Inputs!$CL21,AM$3&lt;Inputs!$CM21),(AM$3-Inputs!$CL21+1)/(Inputs!$AI21+1),0)))))))))</f>
        <v>1</v>
      </c>
      <c r="AN23" s="27">
        <f>IF(AND(Inputs!$CO21=0,AN$3&gt;=Inputs!$CM21),1,IF(AND(AN$3&gt;=Inputs!$CM21,AN$3&lt;Inputs!$CN21),1,IF(AND(AN$3=Inputs!$CN21,AN$3=Inputs!$CO21),1,IF(OR(AND(AN$3=Inputs!$CN21+1,Inputs!$CN21=Inputs!$CO21),AND(AN$3=Inputs!$CN21+2,Inputs!$CN21=Inputs!$CO21)),0,IF(AN$3=Inputs!$CN21,0.8,IF(AN$3=Inputs!$CN21+1,0.6,IF(AN$3=Inputs!$CN21+2,0.4,IF(AN$3=Inputs!$CO21,0.2,IF(AND(AN$3&gt;=Inputs!$CL21,AN$3&lt;Inputs!$CM21),(AN$3-Inputs!$CL21+1)/(Inputs!$AI21+1),0)))))))))</f>
        <v>1</v>
      </c>
      <c r="AO23" s="27">
        <f>IF(AND(Inputs!$CO21=0,AO$3&gt;=Inputs!$CM21),1,IF(AND(AO$3&gt;=Inputs!$CM21,AO$3&lt;Inputs!$CN21),1,IF(AND(AO$3=Inputs!$CN21,AO$3=Inputs!$CO21),1,IF(OR(AND(AO$3=Inputs!$CN21+1,Inputs!$CN21=Inputs!$CO21),AND(AO$3=Inputs!$CN21+2,Inputs!$CN21=Inputs!$CO21)),0,IF(AO$3=Inputs!$CN21,0.8,IF(AO$3=Inputs!$CN21+1,0.6,IF(AO$3=Inputs!$CN21+2,0.4,IF(AO$3=Inputs!$CO21,0.2,IF(AND(AO$3&gt;=Inputs!$CL21,AO$3&lt;Inputs!$CM21),(AO$3-Inputs!$CL21+1)/(Inputs!$AI21+1),0)))))))))</f>
        <v>1</v>
      </c>
      <c r="AP23" s="27">
        <f>IF(AND(Inputs!$CO21=0,AP$3&gt;=Inputs!$CM21),1,IF(AND(AP$3&gt;=Inputs!$CM21,AP$3&lt;Inputs!$CN21),1,IF(AND(AP$3=Inputs!$CN21,AP$3=Inputs!$CO21),1,IF(OR(AND(AP$3=Inputs!$CN21+1,Inputs!$CN21=Inputs!$CO21),AND(AP$3=Inputs!$CN21+2,Inputs!$CN21=Inputs!$CO21)),0,IF(AP$3=Inputs!$CN21,0.8,IF(AP$3=Inputs!$CN21+1,0.6,IF(AP$3=Inputs!$CN21+2,0.4,IF(AP$3=Inputs!$CO21,0.2,IF(AND(AP$3&gt;=Inputs!$CL21,AP$3&lt;Inputs!$CM21),(AP$3-Inputs!$CL21+1)/(Inputs!$AI21+1),0)))))))))</f>
        <v>1</v>
      </c>
      <c r="AQ23" s="27">
        <f>IF(AND(Inputs!$CO21=0,AQ$3&gt;=Inputs!$CM21),1,IF(AND(AQ$3&gt;=Inputs!$CM21,AQ$3&lt;Inputs!$CN21),1,IF(AND(AQ$3=Inputs!$CN21,AQ$3=Inputs!$CO21),1,IF(OR(AND(AQ$3=Inputs!$CN21+1,Inputs!$CN21=Inputs!$CO21),AND(AQ$3=Inputs!$CN21+2,Inputs!$CN21=Inputs!$CO21)),0,IF(AQ$3=Inputs!$CN21,0.8,IF(AQ$3=Inputs!$CN21+1,0.6,IF(AQ$3=Inputs!$CN21+2,0.4,IF(AQ$3=Inputs!$CO21,0.2,IF(AND(AQ$3&gt;=Inputs!$CL21,AQ$3&lt;Inputs!$CM21),(AQ$3-Inputs!$CL21+1)/(Inputs!$AI21+1),0)))))))))</f>
        <v>1</v>
      </c>
      <c r="AR23" s="27">
        <f>IF(AND(Inputs!$CO21=0,AR$3&gt;=Inputs!$CM21),1,IF(AND(AR$3&gt;=Inputs!$CM21,AR$3&lt;Inputs!$CN21),1,IF(AND(AR$3=Inputs!$CN21,AR$3=Inputs!$CO21),1,IF(OR(AND(AR$3=Inputs!$CN21+1,Inputs!$CN21=Inputs!$CO21),AND(AR$3=Inputs!$CN21+2,Inputs!$CN21=Inputs!$CO21)),0,IF(AR$3=Inputs!$CN21,0.8,IF(AR$3=Inputs!$CN21+1,0.6,IF(AR$3=Inputs!$CN21+2,0.4,IF(AR$3=Inputs!$CO21,0.2,IF(AND(AR$3&gt;=Inputs!$CL21,AR$3&lt;Inputs!$CM21),(AR$3-Inputs!$CL21+1)/(Inputs!$AI21+1),0)))))))))</f>
        <v>1</v>
      </c>
      <c r="AS23" s="27">
        <f>IF(AND(Inputs!$CO21=0,AS$3&gt;=Inputs!$CM21),1,IF(AND(AS$3&gt;=Inputs!$CM21,AS$3&lt;Inputs!$CN21),1,IF(AND(AS$3=Inputs!$CN21,AS$3=Inputs!$CO21),1,IF(OR(AND(AS$3=Inputs!$CN21+1,Inputs!$CN21=Inputs!$CO21),AND(AS$3=Inputs!$CN21+2,Inputs!$CN21=Inputs!$CO21)),0,IF(AS$3=Inputs!$CN21,0.8,IF(AS$3=Inputs!$CN21+1,0.6,IF(AS$3=Inputs!$CN21+2,0.4,IF(AS$3=Inputs!$CO21,0.2,IF(AND(AS$3&gt;=Inputs!$CL21,AS$3&lt;Inputs!$CM21),(AS$3-Inputs!$CL21+1)/(Inputs!$AI21+1),0)))))))))</f>
        <v>1</v>
      </c>
      <c r="AT23" s="27">
        <f>IF(AND(Inputs!$CO21=0,AT$3&gt;=Inputs!$CM21),1,IF(AND(AT$3&gt;=Inputs!$CM21,AT$3&lt;Inputs!$CN21),1,IF(AND(AT$3=Inputs!$CN21,AT$3=Inputs!$CO21),1,IF(OR(AND(AT$3=Inputs!$CN21+1,Inputs!$CN21=Inputs!$CO21),AND(AT$3=Inputs!$CN21+2,Inputs!$CN21=Inputs!$CO21)),0,IF(AT$3=Inputs!$CN21,0.8,IF(AT$3=Inputs!$CN21+1,0.6,IF(AT$3=Inputs!$CN21+2,0.4,IF(AT$3=Inputs!$CO21,0.2,IF(AND(AT$3&gt;=Inputs!$CL21,AT$3&lt;Inputs!$CM21),(AT$3-Inputs!$CL21+1)/(Inputs!$AI21+1),0)))))))))</f>
        <v>1</v>
      </c>
      <c r="AU23" s="27">
        <f>IF(AND(Inputs!$CO21=0,AU$3&gt;=Inputs!$CM21),1,IF(AND(AU$3&gt;=Inputs!$CM21,AU$3&lt;Inputs!$CN21),1,IF(AND(AU$3=Inputs!$CN21,AU$3=Inputs!$CO21),1,IF(OR(AND(AU$3=Inputs!$CN21+1,Inputs!$CN21=Inputs!$CO21),AND(AU$3=Inputs!$CN21+2,Inputs!$CN21=Inputs!$CO21)),0,IF(AU$3=Inputs!$CN21,0.8,IF(AU$3=Inputs!$CN21+1,0.6,IF(AU$3=Inputs!$CN21+2,0.4,IF(AU$3=Inputs!$CO21,0.2,IF(AND(AU$3&gt;=Inputs!$CL21,AU$3&lt;Inputs!$CM21),(AU$3-Inputs!$CL21+1)/(Inputs!$AI21+1),0)))))))))</f>
        <v>1</v>
      </c>
      <c r="AV23" s="27">
        <f>IF(AND(Inputs!$CO21=0,AV$3&gt;=Inputs!$CM21),1,IF(AND(AV$3&gt;=Inputs!$CM21,AV$3&lt;Inputs!$CN21),1,IF(AND(AV$3=Inputs!$CN21,AV$3=Inputs!$CO21),1,IF(OR(AND(AV$3=Inputs!$CN21+1,Inputs!$CN21=Inputs!$CO21),AND(AV$3=Inputs!$CN21+2,Inputs!$CN21=Inputs!$CO21)),0,IF(AV$3=Inputs!$CN21,0.8,IF(AV$3=Inputs!$CN21+1,0.6,IF(AV$3=Inputs!$CN21+2,0.4,IF(AV$3=Inputs!$CO21,0.2,IF(AND(AV$3&gt;=Inputs!$CL21,AV$3&lt;Inputs!$CM21),(AV$3-Inputs!$CL21+1)/(Inputs!$AI21+1),0)))))))))</f>
        <v>1</v>
      </c>
      <c r="AW23" s="27">
        <f>IF(AND(Inputs!$CO21=0,AW$3&gt;=Inputs!$CM21),1,IF(AND(AW$3&gt;=Inputs!$CM21,AW$3&lt;Inputs!$CN21),1,IF(AND(AW$3=Inputs!$CN21,AW$3=Inputs!$CO21),1,IF(OR(AND(AW$3=Inputs!$CN21+1,Inputs!$CN21=Inputs!$CO21),AND(AW$3=Inputs!$CN21+2,Inputs!$CN21=Inputs!$CO21)),0,IF(AW$3=Inputs!$CN21,0.8,IF(AW$3=Inputs!$CN21+1,0.6,IF(AW$3=Inputs!$CN21+2,0.4,IF(AW$3=Inputs!$CO21,0.2,IF(AND(AW$3&gt;=Inputs!$CL21,AW$3&lt;Inputs!$CM21),(AW$3-Inputs!$CL21+1)/(Inputs!$AI21+1),0)))))))))</f>
        <v>1</v>
      </c>
      <c r="AX23" s="27">
        <f>IF(AND(Inputs!$CO21=0,AX$3&gt;=Inputs!$CM21),1,IF(AND(AX$3&gt;=Inputs!$CM21,AX$3&lt;Inputs!$CN21),1,IF(AND(AX$3=Inputs!$CN21,AX$3=Inputs!$CO21),1,IF(OR(AND(AX$3=Inputs!$CN21+1,Inputs!$CN21=Inputs!$CO21),AND(AX$3=Inputs!$CN21+2,Inputs!$CN21=Inputs!$CO21)),0,IF(AX$3=Inputs!$CN21,0.8,IF(AX$3=Inputs!$CN21+1,0.6,IF(AX$3=Inputs!$CN21+2,0.4,IF(AX$3=Inputs!$CO21,0.2,IF(AND(AX$3&gt;=Inputs!$CL21,AX$3&lt;Inputs!$CM21),(AX$3-Inputs!$CL21+1)/(Inputs!$AI21+1),0)))))))))</f>
        <v>1</v>
      </c>
      <c r="AY23" s="27">
        <f>IF(AND(Inputs!$CO21=0,AY$3&gt;=Inputs!$CM21),1,IF(AND(AY$3&gt;=Inputs!$CM21,AY$3&lt;Inputs!$CN21),1,IF(AND(AY$3=Inputs!$CN21,AY$3=Inputs!$CO21),1,IF(OR(AND(AY$3=Inputs!$CN21+1,Inputs!$CN21=Inputs!$CO21),AND(AY$3=Inputs!$CN21+2,Inputs!$CN21=Inputs!$CO21)),0,IF(AY$3=Inputs!$CN21,0.8,IF(AY$3=Inputs!$CN21+1,0.6,IF(AY$3=Inputs!$CN21+2,0.4,IF(AY$3=Inputs!$CO21,0.2,IF(AND(AY$3&gt;=Inputs!$CL21,AY$3&lt;Inputs!$CM21),(AY$3-Inputs!$CL21+1)/(Inputs!$AI21+1),0)))))))))</f>
        <v>1</v>
      </c>
      <c r="AZ23" s="27">
        <f>IF(AND(Inputs!$CO21=0,AZ$3&gt;=Inputs!$CM21),1,IF(AND(AZ$3&gt;=Inputs!$CM21,AZ$3&lt;Inputs!$CN21),1,IF(AND(AZ$3=Inputs!$CN21,AZ$3=Inputs!$CO21),1,IF(OR(AND(AZ$3=Inputs!$CN21+1,Inputs!$CN21=Inputs!$CO21),AND(AZ$3=Inputs!$CN21+2,Inputs!$CN21=Inputs!$CO21)),0,IF(AZ$3=Inputs!$CN21,0.8,IF(AZ$3=Inputs!$CN21+1,0.6,IF(AZ$3=Inputs!$CN21+2,0.4,IF(AZ$3=Inputs!$CO21,0.2,IF(AND(AZ$3&gt;=Inputs!$CL21,AZ$3&lt;Inputs!$CM21),(AZ$3-Inputs!$CL21+1)/(Inputs!$AI21+1),0)))))))))</f>
        <v>1</v>
      </c>
      <c r="BA23" s="27">
        <f>IF(AND(Inputs!$CO21=0,BA$3&gt;=Inputs!$CM21),1,IF(AND(BA$3&gt;=Inputs!$CM21,BA$3&lt;Inputs!$CN21),1,IF(AND(BA$3=Inputs!$CN21,BA$3=Inputs!$CO21),1,IF(OR(AND(BA$3=Inputs!$CN21+1,Inputs!$CN21=Inputs!$CO21),AND(BA$3=Inputs!$CN21+2,Inputs!$CN21=Inputs!$CO21)),0,IF(BA$3=Inputs!$CN21,0.8,IF(BA$3=Inputs!$CN21+1,0.6,IF(BA$3=Inputs!$CN21+2,0.4,IF(BA$3=Inputs!$CO21,0.2,IF(AND(BA$3&gt;=Inputs!$CL21,BA$3&lt;Inputs!$CM21),(BA$3-Inputs!$CL21+1)/(Inputs!$AI21+1),0)))))))))</f>
        <v>1</v>
      </c>
      <c r="BB23" s="27">
        <f>IF(AND(Inputs!$CO21=0,BB$3&gt;=Inputs!$CM21),1,IF(AND(BB$3&gt;=Inputs!$CM21,BB$3&lt;Inputs!$CN21),1,IF(AND(BB$3=Inputs!$CN21,BB$3=Inputs!$CO21),1,IF(OR(AND(BB$3=Inputs!$CN21+1,Inputs!$CN21=Inputs!$CO21),AND(BB$3=Inputs!$CN21+2,Inputs!$CN21=Inputs!$CO21)),0,IF(BB$3=Inputs!$CN21,0.8,IF(BB$3=Inputs!$CN21+1,0.6,IF(BB$3=Inputs!$CN21+2,0.4,IF(BB$3=Inputs!$CO21,0.2,IF(AND(BB$3&gt;=Inputs!$CL21,BB$3&lt;Inputs!$CM21),(BB$3-Inputs!$CL21+1)/(Inputs!$AI21+1),0)))))))))</f>
        <v>1</v>
      </c>
      <c r="BC23" s="27">
        <f>IF(AND(Inputs!$CO21=0,BC$3&gt;=Inputs!$CM21),1,IF(AND(BC$3&gt;=Inputs!$CM21,BC$3&lt;Inputs!$CN21),1,IF(AND(BC$3=Inputs!$CN21,BC$3=Inputs!$CO21),1,IF(OR(AND(BC$3=Inputs!$CN21+1,Inputs!$CN21=Inputs!$CO21),AND(BC$3=Inputs!$CN21+2,Inputs!$CN21=Inputs!$CO21)),0,IF(BC$3=Inputs!$CN21,0.8,IF(BC$3=Inputs!$CN21+1,0.6,IF(BC$3=Inputs!$CN21+2,0.4,IF(BC$3=Inputs!$CO21,0.2,IF(AND(BC$3&gt;=Inputs!$CL21,BC$3&lt;Inputs!$CM21),(BC$3-Inputs!$CL21+1)/(Inputs!$AI21+1),0)))))))))</f>
        <v>1</v>
      </c>
      <c r="BD23" s="27">
        <f>IF(AND(Inputs!$CO21=0,BD$3&gt;=Inputs!$CM21),1,IF(AND(BD$3&gt;=Inputs!$CM21,BD$3&lt;Inputs!$CN21),1,IF(AND(BD$3=Inputs!$CN21,BD$3=Inputs!$CO21),1,IF(OR(AND(BD$3=Inputs!$CN21+1,Inputs!$CN21=Inputs!$CO21),AND(BD$3=Inputs!$CN21+2,Inputs!$CN21=Inputs!$CO21)),0,IF(BD$3=Inputs!$CN21,0.8,IF(BD$3=Inputs!$CN21+1,0.6,IF(BD$3=Inputs!$CN21+2,0.4,IF(BD$3=Inputs!$CO21,0.2,IF(AND(BD$3&gt;=Inputs!$CL21,BD$3&lt;Inputs!$CM21),(BD$3-Inputs!$CL21+1)/(Inputs!$AI21+1),0)))))))))</f>
        <v>1</v>
      </c>
      <c r="BE23" s="27">
        <f>IF(AND(Inputs!$CO21=0,BE$3&gt;=Inputs!$CM21),1,IF(AND(BE$3&gt;=Inputs!$CM21,BE$3&lt;Inputs!$CN21),1,IF(AND(BE$3=Inputs!$CN21,BE$3=Inputs!$CO21),1,IF(OR(AND(BE$3=Inputs!$CN21+1,Inputs!$CN21=Inputs!$CO21),AND(BE$3=Inputs!$CN21+2,Inputs!$CN21=Inputs!$CO21)),0,IF(BE$3=Inputs!$CN21,0.8,IF(BE$3=Inputs!$CN21+1,0.6,IF(BE$3=Inputs!$CN21+2,0.4,IF(BE$3=Inputs!$CO21,0.2,IF(AND(BE$3&gt;=Inputs!$CL21,BE$3&lt;Inputs!$CM21),(BE$3-Inputs!$CL21+1)/(Inputs!$AI21+1),0)))))))))</f>
        <v>1</v>
      </c>
      <c r="BF23" s="27">
        <f>IF(AND(Inputs!$CO21=0,BF$3&gt;=Inputs!$CM21),1,IF(AND(BF$3&gt;=Inputs!$CM21,BF$3&lt;Inputs!$CN21),1,IF(AND(BF$3=Inputs!$CN21,BF$3=Inputs!$CO21),1,IF(OR(AND(BF$3=Inputs!$CN21+1,Inputs!$CN21=Inputs!$CO21),AND(BF$3=Inputs!$CN21+2,Inputs!$CN21=Inputs!$CO21)),0,IF(BF$3=Inputs!$CN21,0.8,IF(BF$3=Inputs!$CN21+1,0.6,IF(BF$3=Inputs!$CN21+2,0.4,IF(BF$3=Inputs!$CO21,0.2,IF(AND(BF$3&gt;=Inputs!$CL21,BF$3&lt;Inputs!$CM21),(BF$3-Inputs!$CL21+1)/(Inputs!$AI21+1),0)))))))))</f>
        <v>1</v>
      </c>
      <c r="BG23" s="27">
        <f>IF(AND(Inputs!$CO21=0,BG$3&gt;=Inputs!$CM21),1,IF(AND(BG$3&gt;=Inputs!$CM21,BG$3&lt;Inputs!$CN21),1,IF(AND(BG$3=Inputs!$CN21,BG$3=Inputs!$CO21),1,IF(OR(AND(BG$3=Inputs!$CN21+1,Inputs!$CN21=Inputs!$CO21),AND(BG$3=Inputs!$CN21+2,Inputs!$CN21=Inputs!$CO21)),0,IF(BG$3=Inputs!$CN21,0.8,IF(BG$3=Inputs!$CN21+1,0.6,IF(BG$3=Inputs!$CN21+2,0.4,IF(BG$3=Inputs!$CO21,0.2,IF(AND(BG$3&gt;=Inputs!$CL21,BG$3&lt;Inputs!$CM21),(BG$3-Inputs!$CL21+1)/(Inputs!$AI21+1),0)))))))))</f>
        <v>1</v>
      </c>
      <c r="BH23" s="27">
        <f>IF(AND(Inputs!$CO21=0,BH$3&gt;=Inputs!$CM21),1,IF(AND(BH$3&gt;=Inputs!$CM21,BH$3&lt;Inputs!$CN21),1,IF(AND(BH$3=Inputs!$CN21,BH$3=Inputs!$CO21),1,IF(OR(AND(BH$3=Inputs!$CN21+1,Inputs!$CN21=Inputs!$CO21),AND(BH$3=Inputs!$CN21+2,Inputs!$CN21=Inputs!$CO21)),0,IF(BH$3=Inputs!$CN21,0.8,IF(BH$3=Inputs!$CN21+1,0.6,IF(BH$3=Inputs!$CN21+2,0.4,IF(BH$3=Inputs!$CO21,0.2,IF(AND(BH$3&gt;=Inputs!$CL21,BH$3&lt;Inputs!$CM21),(BH$3-Inputs!$CL21+1)/(Inputs!$AI21+1),0)))))))))</f>
        <v>1</v>
      </c>
      <c r="BI23" s="27">
        <f>IF(AND(Inputs!$CO21=0,BI$3&gt;=Inputs!$CM21),1,IF(AND(BI$3&gt;=Inputs!$CM21,BI$3&lt;Inputs!$CN21),1,IF(AND(BI$3=Inputs!$CN21,BI$3=Inputs!$CO21),1,IF(OR(AND(BI$3=Inputs!$CN21+1,Inputs!$CN21=Inputs!$CO21),AND(BI$3=Inputs!$CN21+2,Inputs!$CN21=Inputs!$CO21)),0,IF(BI$3=Inputs!$CN21,0.8,IF(BI$3=Inputs!$CN21+1,0.6,IF(BI$3=Inputs!$CN21+2,0.4,IF(BI$3=Inputs!$CO21,0.2,IF(AND(BI$3&gt;=Inputs!$CL21,BI$3&lt;Inputs!$CM21),(BI$3-Inputs!$CL21+1)/(Inputs!$AI21+1),0)))))))))</f>
        <v>1</v>
      </c>
      <c r="BJ23" s="27">
        <f>IF(AND(Inputs!$CO21=0,BJ$3&gt;=Inputs!$CM21),1,IF(AND(BJ$3&gt;=Inputs!$CM21,BJ$3&lt;Inputs!$CN21),1,IF(AND(BJ$3=Inputs!$CN21,BJ$3=Inputs!$CO21),1,IF(OR(AND(BJ$3=Inputs!$CN21+1,Inputs!$CN21=Inputs!$CO21),AND(BJ$3=Inputs!$CN21+2,Inputs!$CN21=Inputs!$CO21)),0,IF(BJ$3=Inputs!$CN21,0.8,IF(BJ$3=Inputs!$CN21+1,0.6,IF(BJ$3=Inputs!$CN21+2,0.4,IF(BJ$3=Inputs!$CO21,0.2,IF(AND(BJ$3&gt;=Inputs!$CL21,BJ$3&lt;Inputs!$CM21),(BJ$3-Inputs!$CL21+1)/(Inputs!$AI21+1),0)))))))))</f>
        <v>1</v>
      </c>
      <c r="BK23" s="27">
        <f>IF(AND(Inputs!$CO21=0,BK$3&gt;=Inputs!$CM21),1,IF(AND(BK$3&gt;=Inputs!$CM21,BK$3&lt;Inputs!$CN21),1,IF(AND(BK$3=Inputs!$CN21,BK$3=Inputs!$CO21),1,IF(OR(AND(BK$3=Inputs!$CN21+1,Inputs!$CN21=Inputs!$CO21),AND(BK$3=Inputs!$CN21+2,Inputs!$CN21=Inputs!$CO21)),0,IF(BK$3=Inputs!$CN21,0.8,IF(BK$3=Inputs!$CN21+1,0.6,IF(BK$3=Inputs!$CN21+2,0.4,IF(BK$3=Inputs!$CO21,0.2,IF(AND(BK$3&gt;=Inputs!$CL21,BK$3&lt;Inputs!$CM21),(BK$3-Inputs!$CL21+1)/(Inputs!$AI21+1),0)))))))))</f>
        <v>1</v>
      </c>
      <c r="BL23" s="27">
        <f>IF(AND(Inputs!$CO21=0,BL$3&gt;=Inputs!$CM21),1,IF(AND(BL$3&gt;=Inputs!$CM21,BL$3&lt;Inputs!$CN21),1,IF(AND(BL$3=Inputs!$CN21,BL$3=Inputs!$CO21),1,IF(OR(AND(BL$3=Inputs!$CN21+1,Inputs!$CN21=Inputs!$CO21),AND(BL$3=Inputs!$CN21+2,Inputs!$CN21=Inputs!$CO21)),0,IF(BL$3=Inputs!$CN21,0.8,IF(BL$3=Inputs!$CN21+1,0.6,IF(BL$3=Inputs!$CN21+2,0.4,IF(BL$3=Inputs!$CO21,0.2,IF(AND(BL$3&gt;=Inputs!$CL21,BL$3&lt;Inputs!$CM21),(BL$3-Inputs!$CL21+1)/(Inputs!$AI21+1),0)))))))))</f>
        <v>1</v>
      </c>
      <c r="BM23" s="27">
        <f>IF(AND(Inputs!$CO21=0,BM$3&gt;=Inputs!$CM21),1,IF(AND(BM$3&gt;=Inputs!$CM21,BM$3&lt;Inputs!$CN21),1,IF(AND(BM$3=Inputs!$CN21,BM$3=Inputs!$CO21),1,IF(OR(AND(BM$3=Inputs!$CN21+1,Inputs!$CN21=Inputs!$CO21),AND(BM$3=Inputs!$CN21+2,Inputs!$CN21=Inputs!$CO21)),0,IF(BM$3=Inputs!$CN21,0.8,IF(BM$3=Inputs!$CN21+1,0.6,IF(BM$3=Inputs!$CN21+2,0.4,IF(BM$3=Inputs!$CO21,0.2,IF(AND(BM$3&gt;=Inputs!$CL21,BM$3&lt;Inputs!$CM21),(BM$3-Inputs!$CL21+1)/(Inputs!$AI21+1),0)))))))))</f>
        <v>1</v>
      </c>
    </row>
    <row r="24" spans="1:65">
      <c r="A24" s="99" t="str">
        <f>IF(Inputs!A22="","",Inputs!A22)</f>
        <v/>
      </c>
      <c r="B24" s="117" t="str">
        <f>IF(Inputs!B22="","",Inputs!B22)</f>
        <v/>
      </c>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92"/>
      <c r="AE24" s="292"/>
      <c r="AF24" s="292"/>
      <c r="AG24" s="104">
        <f t="shared" si="2"/>
        <v>0</v>
      </c>
      <c r="AH24" s="109">
        <f t="shared" si="1"/>
        <v>0</v>
      </c>
      <c r="AJ24" s="27">
        <f>IF(AND(Inputs!$CO22=0,AJ$3&gt;=Inputs!$CM22),1,IF(AND(AJ$3&gt;=Inputs!$CM22,AJ$3&lt;Inputs!$CN22),1,IF(AND(AJ$3=Inputs!$CN22,AJ$3=Inputs!$CO22),1,IF(OR(AND(AJ$3=Inputs!$CN22+1,Inputs!$CN22=Inputs!$CO22),AND(AJ$3=Inputs!$CN22+2,Inputs!$CN22=Inputs!$CO22)),0,IF(AJ$3=Inputs!$CN22,0.8,IF(AJ$3=Inputs!$CN22+1,0.6,IF(AJ$3=Inputs!$CN22+2,0.4,IF(AJ$3=Inputs!$CO22,0.2,IF(AND(AJ$3&gt;=Inputs!$CL22,AJ$3&lt;Inputs!$CM22),(AJ$3-Inputs!$CL22+1)/(Inputs!$AI22+1),0)))))))))</f>
        <v>1</v>
      </c>
      <c r="AK24" s="27">
        <f>IF(AND(Inputs!$CO22=0,AK$3&gt;=Inputs!$CM22),1,IF(AND(AK$3&gt;=Inputs!$CM22,AK$3&lt;Inputs!$CN22),1,IF(AND(AK$3=Inputs!$CN22,AK$3=Inputs!$CO22),1,IF(OR(AND(AK$3=Inputs!$CN22+1,Inputs!$CN22=Inputs!$CO22),AND(AK$3=Inputs!$CN22+2,Inputs!$CN22=Inputs!$CO22)),0,IF(AK$3=Inputs!$CN22,0.8,IF(AK$3=Inputs!$CN22+1,0.6,IF(AK$3=Inputs!$CN22+2,0.4,IF(AK$3=Inputs!$CO22,0.2,IF(AND(AK$3&gt;=Inputs!$CL22,AK$3&lt;Inputs!$CM22),(AK$3-Inputs!$CL22+1)/(Inputs!$AI22+1),0)))))))))</f>
        <v>1</v>
      </c>
      <c r="AL24" s="27">
        <f>IF(AND(Inputs!$CO22=0,AL$3&gt;=Inputs!$CM22),1,IF(AND(AL$3&gt;=Inputs!$CM22,AL$3&lt;Inputs!$CN22),1,IF(AND(AL$3=Inputs!$CN22,AL$3=Inputs!$CO22),1,IF(OR(AND(AL$3=Inputs!$CN22+1,Inputs!$CN22=Inputs!$CO22),AND(AL$3=Inputs!$CN22+2,Inputs!$CN22=Inputs!$CO22)),0,IF(AL$3=Inputs!$CN22,0.8,IF(AL$3=Inputs!$CN22+1,0.6,IF(AL$3=Inputs!$CN22+2,0.4,IF(AL$3=Inputs!$CO22,0.2,IF(AND(AL$3&gt;=Inputs!$CL22,AL$3&lt;Inputs!$CM22),(AL$3-Inputs!$CL22+1)/(Inputs!$AI22+1),0)))))))))</f>
        <v>1</v>
      </c>
      <c r="AM24" s="27">
        <f>IF(AND(Inputs!$CO22=0,AM$3&gt;=Inputs!$CM22),1,IF(AND(AM$3&gt;=Inputs!$CM22,AM$3&lt;Inputs!$CN22),1,IF(AND(AM$3=Inputs!$CN22,AM$3=Inputs!$CO22),1,IF(OR(AND(AM$3=Inputs!$CN22+1,Inputs!$CN22=Inputs!$CO22),AND(AM$3=Inputs!$CN22+2,Inputs!$CN22=Inputs!$CO22)),0,IF(AM$3=Inputs!$CN22,0.8,IF(AM$3=Inputs!$CN22+1,0.6,IF(AM$3=Inputs!$CN22+2,0.4,IF(AM$3=Inputs!$CO22,0.2,IF(AND(AM$3&gt;=Inputs!$CL22,AM$3&lt;Inputs!$CM22),(AM$3-Inputs!$CL22+1)/(Inputs!$AI22+1),0)))))))))</f>
        <v>1</v>
      </c>
      <c r="AN24" s="27">
        <f>IF(AND(Inputs!$CO22=0,AN$3&gt;=Inputs!$CM22),1,IF(AND(AN$3&gt;=Inputs!$CM22,AN$3&lt;Inputs!$CN22),1,IF(AND(AN$3=Inputs!$CN22,AN$3=Inputs!$CO22),1,IF(OR(AND(AN$3=Inputs!$CN22+1,Inputs!$CN22=Inputs!$CO22),AND(AN$3=Inputs!$CN22+2,Inputs!$CN22=Inputs!$CO22)),0,IF(AN$3=Inputs!$CN22,0.8,IF(AN$3=Inputs!$CN22+1,0.6,IF(AN$3=Inputs!$CN22+2,0.4,IF(AN$3=Inputs!$CO22,0.2,IF(AND(AN$3&gt;=Inputs!$CL22,AN$3&lt;Inputs!$CM22),(AN$3-Inputs!$CL22+1)/(Inputs!$AI22+1),0)))))))))</f>
        <v>1</v>
      </c>
      <c r="AO24" s="27">
        <f>IF(AND(Inputs!$CO22=0,AO$3&gt;=Inputs!$CM22),1,IF(AND(AO$3&gt;=Inputs!$CM22,AO$3&lt;Inputs!$CN22),1,IF(AND(AO$3=Inputs!$CN22,AO$3=Inputs!$CO22),1,IF(OR(AND(AO$3=Inputs!$CN22+1,Inputs!$CN22=Inputs!$CO22),AND(AO$3=Inputs!$CN22+2,Inputs!$CN22=Inputs!$CO22)),0,IF(AO$3=Inputs!$CN22,0.8,IF(AO$3=Inputs!$CN22+1,0.6,IF(AO$3=Inputs!$CN22+2,0.4,IF(AO$3=Inputs!$CO22,0.2,IF(AND(AO$3&gt;=Inputs!$CL22,AO$3&lt;Inputs!$CM22),(AO$3-Inputs!$CL22+1)/(Inputs!$AI22+1),0)))))))))</f>
        <v>1</v>
      </c>
      <c r="AP24" s="27">
        <f>IF(AND(Inputs!$CO22=0,AP$3&gt;=Inputs!$CM22),1,IF(AND(AP$3&gt;=Inputs!$CM22,AP$3&lt;Inputs!$CN22),1,IF(AND(AP$3=Inputs!$CN22,AP$3=Inputs!$CO22),1,IF(OR(AND(AP$3=Inputs!$CN22+1,Inputs!$CN22=Inputs!$CO22),AND(AP$3=Inputs!$CN22+2,Inputs!$CN22=Inputs!$CO22)),0,IF(AP$3=Inputs!$CN22,0.8,IF(AP$3=Inputs!$CN22+1,0.6,IF(AP$3=Inputs!$CN22+2,0.4,IF(AP$3=Inputs!$CO22,0.2,IF(AND(AP$3&gt;=Inputs!$CL22,AP$3&lt;Inputs!$CM22),(AP$3-Inputs!$CL22+1)/(Inputs!$AI22+1),0)))))))))</f>
        <v>1</v>
      </c>
      <c r="AQ24" s="27">
        <f>IF(AND(Inputs!$CO22=0,AQ$3&gt;=Inputs!$CM22),1,IF(AND(AQ$3&gt;=Inputs!$CM22,AQ$3&lt;Inputs!$CN22),1,IF(AND(AQ$3=Inputs!$CN22,AQ$3=Inputs!$CO22),1,IF(OR(AND(AQ$3=Inputs!$CN22+1,Inputs!$CN22=Inputs!$CO22),AND(AQ$3=Inputs!$CN22+2,Inputs!$CN22=Inputs!$CO22)),0,IF(AQ$3=Inputs!$CN22,0.8,IF(AQ$3=Inputs!$CN22+1,0.6,IF(AQ$3=Inputs!$CN22+2,0.4,IF(AQ$3=Inputs!$CO22,0.2,IF(AND(AQ$3&gt;=Inputs!$CL22,AQ$3&lt;Inputs!$CM22),(AQ$3-Inputs!$CL22+1)/(Inputs!$AI22+1),0)))))))))</f>
        <v>1</v>
      </c>
      <c r="AR24" s="27">
        <f>IF(AND(Inputs!$CO22=0,AR$3&gt;=Inputs!$CM22),1,IF(AND(AR$3&gt;=Inputs!$CM22,AR$3&lt;Inputs!$CN22),1,IF(AND(AR$3=Inputs!$CN22,AR$3=Inputs!$CO22),1,IF(OR(AND(AR$3=Inputs!$CN22+1,Inputs!$CN22=Inputs!$CO22),AND(AR$3=Inputs!$CN22+2,Inputs!$CN22=Inputs!$CO22)),0,IF(AR$3=Inputs!$CN22,0.8,IF(AR$3=Inputs!$CN22+1,0.6,IF(AR$3=Inputs!$CN22+2,0.4,IF(AR$3=Inputs!$CO22,0.2,IF(AND(AR$3&gt;=Inputs!$CL22,AR$3&lt;Inputs!$CM22),(AR$3-Inputs!$CL22+1)/(Inputs!$AI22+1),0)))))))))</f>
        <v>1</v>
      </c>
      <c r="AS24" s="27">
        <f>IF(AND(Inputs!$CO22=0,AS$3&gt;=Inputs!$CM22),1,IF(AND(AS$3&gt;=Inputs!$CM22,AS$3&lt;Inputs!$CN22),1,IF(AND(AS$3=Inputs!$CN22,AS$3=Inputs!$CO22),1,IF(OR(AND(AS$3=Inputs!$CN22+1,Inputs!$CN22=Inputs!$CO22),AND(AS$3=Inputs!$CN22+2,Inputs!$CN22=Inputs!$CO22)),0,IF(AS$3=Inputs!$CN22,0.8,IF(AS$3=Inputs!$CN22+1,0.6,IF(AS$3=Inputs!$CN22+2,0.4,IF(AS$3=Inputs!$CO22,0.2,IF(AND(AS$3&gt;=Inputs!$CL22,AS$3&lt;Inputs!$CM22),(AS$3-Inputs!$CL22+1)/(Inputs!$AI22+1),0)))))))))</f>
        <v>1</v>
      </c>
      <c r="AT24" s="27">
        <f>IF(AND(Inputs!$CO22=0,AT$3&gt;=Inputs!$CM22),1,IF(AND(AT$3&gt;=Inputs!$CM22,AT$3&lt;Inputs!$CN22),1,IF(AND(AT$3=Inputs!$CN22,AT$3=Inputs!$CO22),1,IF(OR(AND(AT$3=Inputs!$CN22+1,Inputs!$CN22=Inputs!$CO22),AND(AT$3=Inputs!$CN22+2,Inputs!$CN22=Inputs!$CO22)),0,IF(AT$3=Inputs!$CN22,0.8,IF(AT$3=Inputs!$CN22+1,0.6,IF(AT$3=Inputs!$CN22+2,0.4,IF(AT$3=Inputs!$CO22,0.2,IF(AND(AT$3&gt;=Inputs!$CL22,AT$3&lt;Inputs!$CM22),(AT$3-Inputs!$CL22+1)/(Inputs!$AI22+1),0)))))))))</f>
        <v>1</v>
      </c>
      <c r="AU24" s="27">
        <f>IF(AND(Inputs!$CO22=0,AU$3&gt;=Inputs!$CM22),1,IF(AND(AU$3&gt;=Inputs!$CM22,AU$3&lt;Inputs!$CN22),1,IF(AND(AU$3=Inputs!$CN22,AU$3=Inputs!$CO22),1,IF(OR(AND(AU$3=Inputs!$CN22+1,Inputs!$CN22=Inputs!$CO22),AND(AU$3=Inputs!$CN22+2,Inputs!$CN22=Inputs!$CO22)),0,IF(AU$3=Inputs!$CN22,0.8,IF(AU$3=Inputs!$CN22+1,0.6,IF(AU$3=Inputs!$CN22+2,0.4,IF(AU$3=Inputs!$CO22,0.2,IF(AND(AU$3&gt;=Inputs!$CL22,AU$3&lt;Inputs!$CM22),(AU$3-Inputs!$CL22+1)/(Inputs!$AI22+1),0)))))))))</f>
        <v>1</v>
      </c>
      <c r="AV24" s="27">
        <f>IF(AND(Inputs!$CO22=0,AV$3&gt;=Inputs!$CM22),1,IF(AND(AV$3&gt;=Inputs!$CM22,AV$3&lt;Inputs!$CN22),1,IF(AND(AV$3=Inputs!$CN22,AV$3=Inputs!$CO22),1,IF(OR(AND(AV$3=Inputs!$CN22+1,Inputs!$CN22=Inputs!$CO22),AND(AV$3=Inputs!$CN22+2,Inputs!$CN22=Inputs!$CO22)),0,IF(AV$3=Inputs!$CN22,0.8,IF(AV$3=Inputs!$CN22+1,0.6,IF(AV$3=Inputs!$CN22+2,0.4,IF(AV$3=Inputs!$CO22,0.2,IF(AND(AV$3&gt;=Inputs!$CL22,AV$3&lt;Inputs!$CM22),(AV$3-Inputs!$CL22+1)/(Inputs!$AI22+1),0)))))))))</f>
        <v>1</v>
      </c>
      <c r="AW24" s="27">
        <f>IF(AND(Inputs!$CO22=0,AW$3&gt;=Inputs!$CM22),1,IF(AND(AW$3&gt;=Inputs!$CM22,AW$3&lt;Inputs!$CN22),1,IF(AND(AW$3=Inputs!$CN22,AW$3=Inputs!$CO22),1,IF(OR(AND(AW$3=Inputs!$CN22+1,Inputs!$CN22=Inputs!$CO22),AND(AW$3=Inputs!$CN22+2,Inputs!$CN22=Inputs!$CO22)),0,IF(AW$3=Inputs!$CN22,0.8,IF(AW$3=Inputs!$CN22+1,0.6,IF(AW$3=Inputs!$CN22+2,0.4,IF(AW$3=Inputs!$CO22,0.2,IF(AND(AW$3&gt;=Inputs!$CL22,AW$3&lt;Inputs!$CM22),(AW$3-Inputs!$CL22+1)/(Inputs!$AI22+1),0)))))))))</f>
        <v>1</v>
      </c>
      <c r="AX24" s="27">
        <f>IF(AND(Inputs!$CO22=0,AX$3&gt;=Inputs!$CM22),1,IF(AND(AX$3&gt;=Inputs!$CM22,AX$3&lt;Inputs!$CN22),1,IF(AND(AX$3=Inputs!$CN22,AX$3=Inputs!$CO22),1,IF(OR(AND(AX$3=Inputs!$CN22+1,Inputs!$CN22=Inputs!$CO22),AND(AX$3=Inputs!$CN22+2,Inputs!$CN22=Inputs!$CO22)),0,IF(AX$3=Inputs!$CN22,0.8,IF(AX$3=Inputs!$CN22+1,0.6,IF(AX$3=Inputs!$CN22+2,0.4,IF(AX$3=Inputs!$CO22,0.2,IF(AND(AX$3&gt;=Inputs!$CL22,AX$3&lt;Inputs!$CM22),(AX$3-Inputs!$CL22+1)/(Inputs!$AI22+1),0)))))))))</f>
        <v>1</v>
      </c>
      <c r="AY24" s="27">
        <f>IF(AND(Inputs!$CO22=0,AY$3&gt;=Inputs!$CM22),1,IF(AND(AY$3&gt;=Inputs!$CM22,AY$3&lt;Inputs!$CN22),1,IF(AND(AY$3=Inputs!$CN22,AY$3=Inputs!$CO22),1,IF(OR(AND(AY$3=Inputs!$CN22+1,Inputs!$CN22=Inputs!$CO22),AND(AY$3=Inputs!$CN22+2,Inputs!$CN22=Inputs!$CO22)),0,IF(AY$3=Inputs!$CN22,0.8,IF(AY$3=Inputs!$CN22+1,0.6,IF(AY$3=Inputs!$CN22+2,0.4,IF(AY$3=Inputs!$CO22,0.2,IF(AND(AY$3&gt;=Inputs!$CL22,AY$3&lt;Inputs!$CM22),(AY$3-Inputs!$CL22+1)/(Inputs!$AI22+1),0)))))))))</f>
        <v>1</v>
      </c>
      <c r="AZ24" s="27">
        <f>IF(AND(Inputs!$CO22=0,AZ$3&gt;=Inputs!$CM22),1,IF(AND(AZ$3&gt;=Inputs!$CM22,AZ$3&lt;Inputs!$CN22),1,IF(AND(AZ$3=Inputs!$CN22,AZ$3=Inputs!$CO22),1,IF(OR(AND(AZ$3=Inputs!$CN22+1,Inputs!$CN22=Inputs!$CO22),AND(AZ$3=Inputs!$CN22+2,Inputs!$CN22=Inputs!$CO22)),0,IF(AZ$3=Inputs!$CN22,0.8,IF(AZ$3=Inputs!$CN22+1,0.6,IF(AZ$3=Inputs!$CN22+2,0.4,IF(AZ$3=Inputs!$CO22,0.2,IF(AND(AZ$3&gt;=Inputs!$CL22,AZ$3&lt;Inputs!$CM22),(AZ$3-Inputs!$CL22+1)/(Inputs!$AI22+1),0)))))))))</f>
        <v>1</v>
      </c>
      <c r="BA24" s="27">
        <f>IF(AND(Inputs!$CO22=0,BA$3&gt;=Inputs!$CM22),1,IF(AND(BA$3&gt;=Inputs!$CM22,BA$3&lt;Inputs!$CN22),1,IF(AND(BA$3=Inputs!$CN22,BA$3=Inputs!$CO22),1,IF(OR(AND(BA$3=Inputs!$CN22+1,Inputs!$CN22=Inputs!$CO22),AND(BA$3=Inputs!$CN22+2,Inputs!$CN22=Inputs!$CO22)),0,IF(BA$3=Inputs!$CN22,0.8,IF(BA$3=Inputs!$CN22+1,0.6,IF(BA$3=Inputs!$CN22+2,0.4,IF(BA$3=Inputs!$CO22,0.2,IF(AND(BA$3&gt;=Inputs!$CL22,BA$3&lt;Inputs!$CM22),(BA$3-Inputs!$CL22+1)/(Inputs!$AI22+1),0)))))))))</f>
        <v>1</v>
      </c>
      <c r="BB24" s="27">
        <f>IF(AND(Inputs!$CO22=0,BB$3&gt;=Inputs!$CM22),1,IF(AND(BB$3&gt;=Inputs!$CM22,BB$3&lt;Inputs!$CN22),1,IF(AND(BB$3=Inputs!$CN22,BB$3=Inputs!$CO22),1,IF(OR(AND(BB$3=Inputs!$CN22+1,Inputs!$CN22=Inputs!$CO22),AND(BB$3=Inputs!$CN22+2,Inputs!$CN22=Inputs!$CO22)),0,IF(BB$3=Inputs!$CN22,0.8,IF(BB$3=Inputs!$CN22+1,0.6,IF(BB$3=Inputs!$CN22+2,0.4,IF(BB$3=Inputs!$CO22,0.2,IF(AND(BB$3&gt;=Inputs!$CL22,BB$3&lt;Inputs!$CM22),(BB$3-Inputs!$CL22+1)/(Inputs!$AI22+1),0)))))))))</f>
        <v>1</v>
      </c>
      <c r="BC24" s="27">
        <f>IF(AND(Inputs!$CO22=0,BC$3&gt;=Inputs!$CM22),1,IF(AND(BC$3&gt;=Inputs!$CM22,BC$3&lt;Inputs!$CN22),1,IF(AND(BC$3=Inputs!$CN22,BC$3=Inputs!$CO22),1,IF(OR(AND(BC$3=Inputs!$CN22+1,Inputs!$CN22=Inputs!$CO22),AND(BC$3=Inputs!$CN22+2,Inputs!$CN22=Inputs!$CO22)),0,IF(BC$3=Inputs!$CN22,0.8,IF(BC$3=Inputs!$CN22+1,0.6,IF(BC$3=Inputs!$CN22+2,0.4,IF(BC$3=Inputs!$CO22,0.2,IF(AND(BC$3&gt;=Inputs!$CL22,BC$3&lt;Inputs!$CM22),(BC$3-Inputs!$CL22+1)/(Inputs!$AI22+1),0)))))))))</f>
        <v>1</v>
      </c>
      <c r="BD24" s="27">
        <f>IF(AND(Inputs!$CO22=0,BD$3&gt;=Inputs!$CM22),1,IF(AND(BD$3&gt;=Inputs!$CM22,BD$3&lt;Inputs!$CN22),1,IF(AND(BD$3=Inputs!$CN22,BD$3=Inputs!$CO22),1,IF(OR(AND(BD$3=Inputs!$CN22+1,Inputs!$CN22=Inputs!$CO22),AND(BD$3=Inputs!$CN22+2,Inputs!$CN22=Inputs!$CO22)),0,IF(BD$3=Inputs!$CN22,0.8,IF(BD$3=Inputs!$CN22+1,0.6,IF(BD$3=Inputs!$CN22+2,0.4,IF(BD$3=Inputs!$CO22,0.2,IF(AND(BD$3&gt;=Inputs!$CL22,BD$3&lt;Inputs!$CM22),(BD$3-Inputs!$CL22+1)/(Inputs!$AI22+1),0)))))))))</f>
        <v>1</v>
      </c>
      <c r="BE24" s="27">
        <f>IF(AND(Inputs!$CO22=0,BE$3&gt;=Inputs!$CM22),1,IF(AND(BE$3&gt;=Inputs!$CM22,BE$3&lt;Inputs!$CN22),1,IF(AND(BE$3=Inputs!$CN22,BE$3=Inputs!$CO22),1,IF(OR(AND(BE$3=Inputs!$CN22+1,Inputs!$CN22=Inputs!$CO22),AND(BE$3=Inputs!$CN22+2,Inputs!$CN22=Inputs!$CO22)),0,IF(BE$3=Inputs!$CN22,0.8,IF(BE$3=Inputs!$CN22+1,0.6,IF(BE$3=Inputs!$CN22+2,0.4,IF(BE$3=Inputs!$CO22,0.2,IF(AND(BE$3&gt;=Inputs!$CL22,BE$3&lt;Inputs!$CM22),(BE$3-Inputs!$CL22+1)/(Inputs!$AI22+1),0)))))))))</f>
        <v>1</v>
      </c>
      <c r="BF24" s="27">
        <f>IF(AND(Inputs!$CO22=0,BF$3&gt;=Inputs!$CM22),1,IF(AND(BF$3&gt;=Inputs!$CM22,BF$3&lt;Inputs!$CN22),1,IF(AND(BF$3=Inputs!$CN22,BF$3=Inputs!$CO22),1,IF(OR(AND(BF$3=Inputs!$CN22+1,Inputs!$CN22=Inputs!$CO22),AND(BF$3=Inputs!$CN22+2,Inputs!$CN22=Inputs!$CO22)),0,IF(BF$3=Inputs!$CN22,0.8,IF(BF$3=Inputs!$CN22+1,0.6,IF(BF$3=Inputs!$CN22+2,0.4,IF(BF$3=Inputs!$CO22,0.2,IF(AND(BF$3&gt;=Inputs!$CL22,BF$3&lt;Inputs!$CM22),(BF$3-Inputs!$CL22+1)/(Inputs!$AI22+1),0)))))))))</f>
        <v>1</v>
      </c>
      <c r="BG24" s="27">
        <f>IF(AND(Inputs!$CO22=0,BG$3&gt;=Inputs!$CM22),1,IF(AND(BG$3&gt;=Inputs!$CM22,BG$3&lt;Inputs!$CN22),1,IF(AND(BG$3=Inputs!$CN22,BG$3=Inputs!$CO22),1,IF(OR(AND(BG$3=Inputs!$CN22+1,Inputs!$CN22=Inputs!$CO22),AND(BG$3=Inputs!$CN22+2,Inputs!$CN22=Inputs!$CO22)),0,IF(BG$3=Inputs!$CN22,0.8,IF(BG$3=Inputs!$CN22+1,0.6,IF(BG$3=Inputs!$CN22+2,0.4,IF(BG$3=Inputs!$CO22,0.2,IF(AND(BG$3&gt;=Inputs!$CL22,BG$3&lt;Inputs!$CM22),(BG$3-Inputs!$CL22+1)/(Inputs!$AI22+1),0)))))))))</f>
        <v>1</v>
      </c>
      <c r="BH24" s="27">
        <f>IF(AND(Inputs!$CO22=0,BH$3&gt;=Inputs!$CM22),1,IF(AND(BH$3&gt;=Inputs!$CM22,BH$3&lt;Inputs!$CN22),1,IF(AND(BH$3=Inputs!$CN22,BH$3=Inputs!$CO22),1,IF(OR(AND(BH$3=Inputs!$CN22+1,Inputs!$CN22=Inputs!$CO22),AND(BH$3=Inputs!$CN22+2,Inputs!$CN22=Inputs!$CO22)),0,IF(BH$3=Inputs!$CN22,0.8,IF(BH$3=Inputs!$CN22+1,0.6,IF(BH$3=Inputs!$CN22+2,0.4,IF(BH$3=Inputs!$CO22,0.2,IF(AND(BH$3&gt;=Inputs!$CL22,BH$3&lt;Inputs!$CM22),(BH$3-Inputs!$CL22+1)/(Inputs!$AI22+1),0)))))))))</f>
        <v>1</v>
      </c>
      <c r="BI24" s="27">
        <f>IF(AND(Inputs!$CO22=0,BI$3&gt;=Inputs!$CM22),1,IF(AND(BI$3&gt;=Inputs!$CM22,BI$3&lt;Inputs!$CN22),1,IF(AND(BI$3=Inputs!$CN22,BI$3=Inputs!$CO22),1,IF(OR(AND(BI$3=Inputs!$CN22+1,Inputs!$CN22=Inputs!$CO22),AND(BI$3=Inputs!$CN22+2,Inputs!$CN22=Inputs!$CO22)),0,IF(BI$3=Inputs!$CN22,0.8,IF(BI$3=Inputs!$CN22+1,0.6,IF(BI$3=Inputs!$CN22+2,0.4,IF(BI$3=Inputs!$CO22,0.2,IF(AND(BI$3&gt;=Inputs!$CL22,BI$3&lt;Inputs!$CM22),(BI$3-Inputs!$CL22+1)/(Inputs!$AI22+1),0)))))))))</f>
        <v>1</v>
      </c>
      <c r="BJ24" s="27">
        <f>IF(AND(Inputs!$CO22=0,BJ$3&gt;=Inputs!$CM22),1,IF(AND(BJ$3&gt;=Inputs!$CM22,BJ$3&lt;Inputs!$CN22),1,IF(AND(BJ$3=Inputs!$CN22,BJ$3=Inputs!$CO22),1,IF(OR(AND(BJ$3=Inputs!$CN22+1,Inputs!$CN22=Inputs!$CO22),AND(BJ$3=Inputs!$CN22+2,Inputs!$CN22=Inputs!$CO22)),0,IF(BJ$3=Inputs!$CN22,0.8,IF(BJ$3=Inputs!$CN22+1,0.6,IF(BJ$3=Inputs!$CN22+2,0.4,IF(BJ$3=Inputs!$CO22,0.2,IF(AND(BJ$3&gt;=Inputs!$CL22,BJ$3&lt;Inputs!$CM22),(BJ$3-Inputs!$CL22+1)/(Inputs!$AI22+1),0)))))))))</f>
        <v>1</v>
      </c>
      <c r="BK24" s="27">
        <f>IF(AND(Inputs!$CO22=0,BK$3&gt;=Inputs!$CM22),1,IF(AND(BK$3&gt;=Inputs!$CM22,BK$3&lt;Inputs!$CN22),1,IF(AND(BK$3=Inputs!$CN22,BK$3=Inputs!$CO22),1,IF(OR(AND(BK$3=Inputs!$CN22+1,Inputs!$CN22=Inputs!$CO22),AND(BK$3=Inputs!$CN22+2,Inputs!$CN22=Inputs!$CO22)),0,IF(BK$3=Inputs!$CN22,0.8,IF(BK$3=Inputs!$CN22+1,0.6,IF(BK$3=Inputs!$CN22+2,0.4,IF(BK$3=Inputs!$CO22,0.2,IF(AND(BK$3&gt;=Inputs!$CL22,BK$3&lt;Inputs!$CM22),(BK$3-Inputs!$CL22+1)/(Inputs!$AI22+1),0)))))))))</f>
        <v>1</v>
      </c>
      <c r="BL24" s="27">
        <f>IF(AND(Inputs!$CO22=0,BL$3&gt;=Inputs!$CM22),1,IF(AND(BL$3&gt;=Inputs!$CM22,BL$3&lt;Inputs!$CN22),1,IF(AND(BL$3=Inputs!$CN22,BL$3=Inputs!$CO22),1,IF(OR(AND(BL$3=Inputs!$CN22+1,Inputs!$CN22=Inputs!$CO22),AND(BL$3=Inputs!$CN22+2,Inputs!$CN22=Inputs!$CO22)),0,IF(BL$3=Inputs!$CN22,0.8,IF(BL$3=Inputs!$CN22+1,0.6,IF(BL$3=Inputs!$CN22+2,0.4,IF(BL$3=Inputs!$CO22,0.2,IF(AND(BL$3&gt;=Inputs!$CL22,BL$3&lt;Inputs!$CM22),(BL$3-Inputs!$CL22+1)/(Inputs!$AI22+1),0)))))))))</f>
        <v>1</v>
      </c>
      <c r="BM24" s="27">
        <f>IF(AND(Inputs!$CO22=0,BM$3&gt;=Inputs!$CM22),1,IF(AND(BM$3&gt;=Inputs!$CM22,BM$3&lt;Inputs!$CN22),1,IF(AND(BM$3=Inputs!$CN22,BM$3=Inputs!$CO22),1,IF(OR(AND(BM$3=Inputs!$CN22+1,Inputs!$CN22=Inputs!$CO22),AND(BM$3=Inputs!$CN22+2,Inputs!$CN22=Inputs!$CO22)),0,IF(BM$3=Inputs!$CN22,0.8,IF(BM$3=Inputs!$CN22+1,0.6,IF(BM$3=Inputs!$CN22+2,0.4,IF(BM$3=Inputs!$CO22,0.2,IF(AND(BM$3&gt;=Inputs!$CL22,BM$3&lt;Inputs!$CM22),(BM$3-Inputs!$CL22+1)/(Inputs!$AI22+1),0)))))))))</f>
        <v>1</v>
      </c>
    </row>
    <row r="25" spans="1:65">
      <c r="A25" s="99" t="str">
        <f>IF(Inputs!A23="","",Inputs!A23)</f>
        <v/>
      </c>
      <c r="B25" s="117" t="str">
        <f>IF(Inputs!B23="","",Inputs!B23)</f>
        <v/>
      </c>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s="292"/>
      <c r="AG25" s="104">
        <f t="shared" si="2"/>
        <v>0</v>
      </c>
      <c r="AH25" s="109">
        <f t="shared" si="1"/>
        <v>0</v>
      </c>
      <c r="AJ25" s="27">
        <f>IF(AND(Inputs!$CO23=0,AJ$3&gt;=Inputs!$CM23),1,IF(AND(AJ$3&gt;=Inputs!$CM23,AJ$3&lt;Inputs!$CN23),1,IF(AND(AJ$3=Inputs!$CN23,AJ$3=Inputs!$CO23),1,IF(OR(AND(AJ$3=Inputs!$CN23+1,Inputs!$CN23=Inputs!$CO23),AND(AJ$3=Inputs!$CN23+2,Inputs!$CN23=Inputs!$CO23)),0,IF(AJ$3=Inputs!$CN23,0.8,IF(AJ$3=Inputs!$CN23+1,0.6,IF(AJ$3=Inputs!$CN23+2,0.4,IF(AJ$3=Inputs!$CO23,0.2,IF(AND(AJ$3&gt;=Inputs!$CL23,AJ$3&lt;Inputs!$CM23),(AJ$3-Inputs!$CL23+1)/(Inputs!$AI23+1),0)))))))))</f>
        <v>1</v>
      </c>
      <c r="AK25" s="27">
        <f>IF(AND(Inputs!$CO23=0,AK$3&gt;=Inputs!$CM23),1,IF(AND(AK$3&gt;=Inputs!$CM23,AK$3&lt;Inputs!$CN23),1,IF(AND(AK$3=Inputs!$CN23,AK$3=Inputs!$CO23),1,IF(OR(AND(AK$3=Inputs!$CN23+1,Inputs!$CN23=Inputs!$CO23),AND(AK$3=Inputs!$CN23+2,Inputs!$CN23=Inputs!$CO23)),0,IF(AK$3=Inputs!$CN23,0.8,IF(AK$3=Inputs!$CN23+1,0.6,IF(AK$3=Inputs!$CN23+2,0.4,IF(AK$3=Inputs!$CO23,0.2,IF(AND(AK$3&gt;=Inputs!$CL23,AK$3&lt;Inputs!$CM23),(AK$3-Inputs!$CL23+1)/(Inputs!$AI23+1),0)))))))))</f>
        <v>1</v>
      </c>
      <c r="AL25" s="27">
        <f>IF(AND(Inputs!$CO23=0,AL$3&gt;=Inputs!$CM23),1,IF(AND(AL$3&gt;=Inputs!$CM23,AL$3&lt;Inputs!$CN23),1,IF(AND(AL$3=Inputs!$CN23,AL$3=Inputs!$CO23),1,IF(OR(AND(AL$3=Inputs!$CN23+1,Inputs!$CN23=Inputs!$CO23),AND(AL$3=Inputs!$CN23+2,Inputs!$CN23=Inputs!$CO23)),0,IF(AL$3=Inputs!$CN23,0.8,IF(AL$3=Inputs!$CN23+1,0.6,IF(AL$3=Inputs!$CN23+2,0.4,IF(AL$3=Inputs!$CO23,0.2,IF(AND(AL$3&gt;=Inputs!$CL23,AL$3&lt;Inputs!$CM23),(AL$3-Inputs!$CL23+1)/(Inputs!$AI23+1),0)))))))))</f>
        <v>1</v>
      </c>
      <c r="AM25" s="27">
        <f>IF(AND(Inputs!$CO23=0,AM$3&gt;=Inputs!$CM23),1,IF(AND(AM$3&gt;=Inputs!$CM23,AM$3&lt;Inputs!$CN23),1,IF(AND(AM$3=Inputs!$CN23,AM$3=Inputs!$CO23),1,IF(OR(AND(AM$3=Inputs!$CN23+1,Inputs!$CN23=Inputs!$CO23),AND(AM$3=Inputs!$CN23+2,Inputs!$CN23=Inputs!$CO23)),0,IF(AM$3=Inputs!$CN23,0.8,IF(AM$3=Inputs!$CN23+1,0.6,IF(AM$3=Inputs!$CN23+2,0.4,IF(AM$3=Inputs!$CO23,0.2,IF(AND(AM$3&gt;=Inputs!$CL23,AM$3&lt;Inputs!$CM23),(AM$3-Inputs!$CL23+1)/(Inputs!$AI23+1),0)))))))))</f>
        <v>1</v>
      </c>
      <c r="AN25" s="27">
        <f>IF(AND(Inputs!$CO23=0,AN$3&gt;=Inputs!$CM23),1,IF(AND(AN$3&gt;=Inputs!$CM23,AN$3&lt;Inputs!$CN23),1,IF(AND(AN$3=Inputs!$CN23,AN$3=Inputs!$CO23),1,IF(OR(AND(AN$3=Inputs!$CN23+1,Inputs!$CN23=Inputs!$CO23),AND(AN$3=Inputs!$CN23+2,Inputs!$CN23=Inputs!$CO23)),0,IF(AN$3=Inputs!$CN23,0.8,IF(AN$3=Inputs!$CN23+1,0.6,IF(AN$3=Inputs!$CN23+2,0.4,IF(AN$3=Inputs!$CO23,0.2,IF(AND(AN$3&gt;=Inputs!$CL23,AN$3&lt;Inputs!$CM23),(AN$3-Inputs!$CL23+1)/(Inputs!$AI23+1),0)))))))))</f>
        <v>1</v>
      </c>
      <c r="AO25" s="27">
        <f>IF(AND(Inputs!$CO23=0,AO$3&gt;=Inputs!$CM23),1,IF(AND(AO$3&gt;=Inputs!$CM23,AO$3&lt;Inputs!$CN23),1,IF(AND(AO$3=Inputs!$CN23,AO$3=Inputs!$CO23),1,IF(OR(AND(AO$3=Inputs!$CN23+1,Inputs!$CN23=Inputs!$CO23),AND(AO$3=Inputs!$CN23+2,Inputs!$CN23=Inputs!$CO23)),0,IF(AO$3=Inputs!$CN23,0.8,IF(AO$3=Inputs!$CN23+1,0.6,IF(AO$3=Inputs!$CN23+2,0.4,IF(AO$3=Inputs!$CO23,0.2,IF(AND(AO$3&gt;=Inputs!$CL23,AO$3&lt;Inputs!$CM23),(AO$3-Inputs!$CL23+1)/(Inputs!$AI23+1),0)))))))))</f>
        <v>1</v>
      </c>
      <c r="AP25" s="27">
        <f>IF(AND(Inputs!$CO23=0,AP$3&gt;=Inputs!$CM23),1,IF(AND(AP$3&gt;=Inputs!$CM23,AP$3&lt;Inputs!$CN23),1,IF(AND(AP$3=Inputs!$CN23,AP$3=Inputs!$CO23),1,IF(OR(AND(AP$3=Inputs!$CN23+1,Inputs!$CN23=Inputs!$CO23),AND(AP$3=Inputs!$CN23+2,Inputs!$CN23=Inputs!$CO23)),0,IF(AP$3=Inputs!$CN23,0.8,IF(AP$3=Inputs!$CN23+1,0.6,IF(AP$3=Inputs!$CN23+2,0.4,IF(AP$3=Inputs!$CO23,0.2,IF(AND(AP$3&gt;=Inputs!$CL23,AP$3&lt;Inputs!$CM23),(AP$3-Inputs!$CL23+1)/(Inputs!$AI23+1),0)))))))))</f>
        <v>1</v>
      </c>
      <c r="AQ25" s="27">
        <f>IF(AND(Inputs!$CO23=0,AQ$3&gt;=Inputs!$CM23),1,IF(AND(AQ$3&gt;=Inputs!$CM23,AQ$3&lt;Inputs!$CN23),1,IF(AND(AQ$3=Inputs!$CN23,AQ$3=Inputs!$CO23),1,IF(OR(AND(AQ$3=Inputs!$CN23+1,Inputs!$CN23=Inputs!$CO23),AND(AQ$3=Inputs!$CN23+2,Inputs!$CN23=Inputs!$CO23)),0,IF(AQ$3=Inputs!$CN23,0.8,IF(AQ$3=Inputs!$CN23+1,0.6,IF(AQ$3=Inputs!$CN23+2,0.4,IF(AQ$3=Inputs!$CO23,0.2,IF(AND(AQ$3&gt;=Inputs!$CL23,AQ$3&lt;Inputs!$CM23),(AQ$3-Inputs!$CL23+1)/(Inputs!$AI23+1),0)))))))))</f>
        <v>1</v>
      </c>
      <c r="AR25" s="27">
        <f>IF(AND(Inputs!$CO23=0,AR$3&gt;=Inputs!$CM23),1,IF(AND(AR$3&gt;=Inputs!$CM23,AR$3&lt;Inputs!$CN23),1,IF(AND(AR$3=Inputs!$CN23,AR$3=Inputs!$CO23),1,IF(OR(AND(AR$3=Inputs!$CN23+1,Inputs!$CN23=Inputs!$CO23),AND(AR$3=Inputs!$CN23+2,Inputs!$CN23=Inputs!$CO23)),0,IF(AR$3=Inputs!$CN23,0.8,IF(AR$3=Inputs!$CN23+1,0.6,IF(AR$3=Inputs!$CN23+2,0.4,IF(AR$3=Inputs!$CO23,0.2,IF(AND(AR$3&gt;=Inputs!$CL23,AR$3&lt;Inputs!$CM23),(AR$3-Inputs!$CL23+1)/(Inputs!$AI23+1),0)))))))))</f>
        <v>1</v>
      </c>
      <c r="AS25" s="27">
        <f>IF(AND(Inputs!$CO23=0,AS$3&gt;=Inputs!$CM23),1,IF(AND(AS$3&gt;=Inputs!$CM23,AS$3&lt;Inputs!$CN23),1,IF(AND(AS$3=Inputs!$CN23,AS$3=Inputs!$CO23),1,IF(OR(AND(AS$3=Inputs!$CN23+1,Inputs!$CN23=Inputs!$CO23),AND(AS$3=Inputs!$CN23+2,Inputs!$CN23=Inputs!$CO23)),0,IF(AS$3=Inputs!$CN23,0.8,IF(AS$3=Inputs!$CN23+1,0.6,IF(AS$3=Inputs!$CN23+2,0.4,IF(AS$3=Inputs!$CO23,0.2,IF(AND(AS$3&gt;=Inputs!$CL23,AS$3&lt;Inputs!$CM23),(AS$3-Inputs!$CL23+1)/(Inputs!$AI23+1),0)))))))))</f>
        <v>1</v>
      </c>
      <c r="AT25" s="27">
        <f>IF(AND(Inputs!$CO23=0,AT$3&gt;=Inputs!$CM23),1,IF(AND(AT$3&gt;=Inputs!$CM23,AT$3&lt;Inputs!$CN23),1,IF(AND(AT$3=Inputs!$CN23,AT$3=Inputs!$CO23),1,IF(OR(AND(AT$3=Inputs!$CN23+1,Inputs!$CN23=Inputs!$CO23),AND(AT$3=Inputs!$CN23+2,Inputs!$CN23=Inputs!$CO23)),0,IF(AT$3=Inputs!$CN23,0.8,IF(AT$3=Inputs!$CN23+1,0.6,IF(AT$3=Inputs!$CN23+2,0.4,IF(AT$3=Inputs!$CO23,0.2,IF(AND(AT$3&gt;=Inputs!$CL23,AT$3&lt;Inputs!$CM23),(AT$3-Inputs!$CL23+1)/(Inputs!$AI23+1),0)))))))))</f>
        <v>1</v>
      </c>
      <c r="AU25" s="27">
        <f>IF(AND(Inputs!$CO23=0,AU$3&gt;=Inputs!$CM23),1,IF(AND(AU$3&gt;=Inputs!$CM23,AU$3&lt;Inputs!$CN23),1,IF(AND(AU$3=Inputs!$CN23,AU$3=Inputs!$CO23),1,IF(OR(AND(AU$3=Inputs!$CN23+1,Inputs!$CN23=Inputs!$CO23),AND(AU$3=Inputs!$CN23+2,Inputs!$CN23=Inputs!$CO23)),0,IF(AU$3=Inputs!$CN23,0.8,IF(AU$3=Inputs!$CN23+1,0.6,IF(AU$3=Inputs!$CN23+2,0.4,IF(AU$3=Inputs!$CO23,0.2,IF(AND(AU$3&gt;=Inputs!$CL23,AU$3&lt;Inputs!$CM23),(AU$3-Inputs!$CL23+1)/(Inputs!$AI23+1),0)))))))))</f>
        <v>1</v>
      </c>
      <c r="AV25" s="27">
        <f>IF(AND(Inputs!$CO23=0,AV$3&gt;=Inputs!$CM23),1,IF(AND(AV$3&gt;=Inputs!$CM23,AV$3&lt;Inputs!$CN23),1,IF(AND(AV$3=Inputs!$CN23,AV$3=Inputs!$CO23),1,IF(OR(AND(AV$3=Inputs!$CN23+1,Inputs!$CN23=Inputs!$CO23),AND(AV$3=Inputs!$CN23+2,Inputs!$CN23=Inputs!$CO23)),0,IF(AV$3=Inputs!$CN23,0.8,IF(AV$3=Inputs!$CN23+1,0.6,IF(AV$3=Inputs!$CN23+2,0.4,IF(AV$3=Inputs!$CO23,0.2,IF(AND(AV$3&gt;=Inputs!$CL23,AV$3&lt;Inputs!$CM23),(AV$3-Inputs!$CL23+1)/(Inputs!$AI23+1),0)))))))))</f>
        <v>1</v>
      </c>
      <c r="AW25" s="27">
        <f>IF(AND(Inputs!$CO23=0,AW$3&gt;=Inputs!$CM23),1,IF(AND(AW$3&gt;=Inputs!$CM23,AW$3&lt;Inputs!$CN23),1,IF(AND(AW$3=Inputs!$CN23,AW$3=Inputs!$CO23),1,IF(OR(AND(AW$3=Inputs!$CN23+1,Inputs!$CN23=Inputs!$CO23),AND(AW$3=Inputs!$CN23+2,Inputs!$CN23=Inputs!$CO23)),0,IF(AW$3=Inputs!$CN23,0.8,IF(AW$3=Inputs!$CN23+1,0.6,IF(AW$3=Inputs!$CN23+2,0.4,IF(AW$3=Inputs!$CO23,0.2,IF(AND(AW$3&gt;=Inputs!$CL23,AW$3&lt;Inputs!$CM23),(AW$3-Inputs!$CL23+1)/(Inputs!$AI23+1),0)))))))))</f>
        <v>1</v>
      </c>
      <c r="AX25" s="27">
        <f>IF(AND(Inputs!$CO23=0,AX$3&gt;=Inputs!$CM23),1,IF(AND(AX$3&gt;=Inputs!$CM23,AX$3&lt;Inputs!$CN23),1,IF(AND(AX$3=Inputs!$CN23,AX$3=Inputs!$CO23),1,IF(OR(AND(AX$3=Inputs!$CN23+1,Inputs!$CN23=Inputs!$CO23),AND(AX$3=Inputs!$CN23+2,Inputs!$CN23=Inputs!$CO23)),0,IF(AX$3=Inputs!$CN23,0.8,IF(AX$3=Inputs!$CN23+1,0.6,IF(AX$3=Inputs!$CN23+2,0.4,IF(AX$3=Inputs!$CO23,0.2,IF(AND(AX$3&gt;=Inputs!$CL23,AX$3&lt;Inputs!$CM23),(AX$3-Inputs!$CL23+1)/(Inputs!$AI23+1),0)))))))))</f>
        <v>1</v>
      </c>
      <c r="AY25" s="27">
        <f>IF(AND(Inputs!$CO23=0,AY$3&gt;=Inputs!$CM23),1,IF(AND(AY$3&gt;=Inputs!$CM23,AY$3&lt;Inputs!$CN23),1,IF(AND(AY$3=Inputs!$CN23,AY$3=Inputs!$CO23),1,IF(OR(AND(AY$3=Inputs!$CN23+1,Inputs!$CN23=Inputs!$CO23),AND(AY$3=Inputs!$CN23+2,Inputs!$CN23=Inputs!$CO23)),0,IF(AY$3=Inputs!$CN23,0.8,IF(AY$3=Inputs!$CN23+1,0.6,IF(AY$3=Inputs!$CN23+2,0.4,IF(AY$3=Inputs!$CO23,0.2,IF(AND(AY$3&gt;=Inputs!$CL23,AY$3&lt;Inputs!$CM23),(AY$3-Inputs!$CL23+1)/(Inputs!$AI23+1),0)))))))))</f>
        <v>1</v>
      </c>
      <c r="AZ25" s="27">
        <f>IF(AND(Inputs!$CO23=0,AZ$3&gt;=Inputs!$CM23),1,IF(AND(AZ$3&gt;=Inputs!$CM23,AZ$3&lt;Inputs!$CN23),1,IF(AND(AZ$3=Inputs!$CN23,AZ$3=Inputs!$CO23),1,IF(OR(AND(AZ$3=Inputs!$CN23+1,Inputs!$CN23=Inputs!$CO23),AND(AZ$3=Inputs!$CN23+2,Inputs!$CN23=Inputs!$CO23)),0,IF(AZ$3=Inputs!$CN23,0.8,IF(AZ$3=Inputs!$CN23+1,0.6,IF(AZ$3=Inputs!$CN23+2,0.4,IF(AZ$3=Inputs!$CO23,0.2,IF(AND(AZ$3&gt;=Inputs!$CL23,AZ$3&lt;Inputs!$CM23),(AZ$3-Inputs!$CL23+1)/(Inputs!$AI23+1),0)))))))))</f>
        <v>1</v>
      </c>
      <c r="BA25" s="27">
        <f>IF(AND(Inputs!$CO23=0,BA$3&gt;=Inputs!$CM23),1,IF(AND(BA$3&gt;=Inputs!$CM23,BA$3&lt;Inputs!$CN23),1,IF(AND(BA$3=Inputs!$CN23,BA$3=Inputs!$CO23),1,IF(OR(AND(BA$3=Inputs!$CN23+1,Inputs!$CN23=Inputs!$CO23),AND(BA$3=Inputs!$CN23+2,Inputs!$CN23=Inputs!$CO23)),0,IF(BA$3=Inputs!$CN23,0.8,IF(BA$3=Inputs!$CN23+1,0.6,IF(BA$3=Inputs!$CN23+2,0.4,IF(BA$3=Inputs!$CO23,0.2,IF(AND(BA$3&gt;=Inputs!$CL23,BA$3&lt;Inputs!$CM23),(BA$3-Inputs!$CL23+1)/(Inputs!$AI23+1),0)))))))))</f>
        <v>1</v>
      </c>
      <c r="BB25" s="27">
        <f>IF(AND(Inputs!$CO23=0,BB$3&gt;=Inputs!$CM23),1,IF(AND(BB$3&gt;=Inputs!$CM23,BB$3&lt;Inputs!$CN23),1,IF(AND(BB$3=Inputs!$CN23,BB$3=Inputs!$CO23),1,IF(OR(AND(BB$3=Inputs!$CN23+1,Inputs!$CN23=Inputs!$CO23),AND(BB$3=Inputs!$CN23+2,Inputs!$CN23=Inputs!$CO23)),0,IF(BB$3=Inputs!$CN23,0.8,IF(BB$3=Inputs!$CN23+1,0.6,IF(BB$3=Inputs!$CN23+2,0.4,IF(BB$3=Inputs!$CO23,0.2,IF(AND(BB$3&gt;=Inputs!$CL23,BB$3&lt;Inputs!$CM23),(BB$3-Inputs!$CL23+1)/(Inputs!$AI23+1),0)))))))))</f>
        <v>1</v>
      </c>
      <c r="BC25" s="27">
        <f>IF(AND(Inputs!$CO23=0,BC$3&gt;=Inputs!$CM23),1,IF(AND(BC$3&gt;=Inputs!$CM23,BC$3&lt;Inputs!$CN23),1,IF(AND(BC$3=Inputs!$CN23,BC$3=Inputs!$CO23),1,IF(OR(AND(BC$3=Inputs!$CN23+1,Inputs!$CN23=Inputs!$CO23),AND(BC$3=Inputs!$CN23+2,Inputs!$CN23=Inputs!$CO23)),0,IF(BC$3=Inputs!$CN23,0.8,IF(BC$3=Inputs!$CN23+1,0.6,IF(BC$3=Inputs!$CN23+2,0.4,IF(BC$3=Inputs!$CO23,0.2,IF(AND(BC$3&gt;=Inputs!$CL23,BC$3&lt;Inputs!$CM23),(BC$3-Inputs!$CL23+1)/(Inputs!$AI23+1),0)))))))))</f>
        <v>1</v>
      </c>
      <c r="BD25" s="27">
        <f>IF(AND(Inputs!$CO23=0,BD$3&gt;=Inputs!$CM23),1,IF(AND(BD$3&gt;=Inputs!$CM23,BD$3&lt;Inputs!$CN23),1,IF(AND(BD$3=Inputs!$CN23,BD$3=Inputs!$CO23),1,IF(OR(AND(BD$3=Inputs!$CN23+1,Inputs!$CN23=Inputs!$CO23),AND(BD$3=Inputs!$CN23+2,Inputs!$CN23=Inputs!$CO23)),0,IF(BD$3=Inputs!$CN23,0.8,IF(BD$3=Inputs!$CN23+1,0.6,IF(BD$3=Inputs!$CN23+2,0.4,IF(BD$3=Inputs!$CO23,0.2,IF(AND(BD$3&gt;=Inputs!$CL23,BD$3&lt;Inputs!$CM23),(BD$3-Inputs!$CL23+1)/(Inputs!$AI23+1),0)))))))))</f>
        <v>1</v>
      </c>
      <c r="BE25" s="27">
        <f>IF(AND(Inputs!$CO23=0,BE$3&gt;=Inputs!$CM23),1,IF(AND(BE$3&gt;=Inputs!$CM23,BE$3&lt;Inputs!$CN23),1,IF(AND(BE$3=Inputs!$CN23,BE$3=Inputs!$CO23),1,IF(OR(AND(BE$3=Inputs!$CN23+1,Inputs!$CN23=Inputs!$CO23),AND(BE$3=Inputs!$CN23+2,Inputs!$CN23=Inputs!$CO23)),0,IF(BE$3=Inputs!$CN23,0.8,IF(BE$3=Inputs!$CN23+1,0.6,IF(BE$3=Inputs!$CN23+2,0.4,IF(BE$3=Inputs!$CO23,0.2,IF(AND(BE$3&gt;=Inputs!$CL23,BE$3&lt;Inputs!$CM23),(BE$3-Inputs!$CL23+1)/(Inputs!$AI23+1),0)))))))))</f>
        <v>1</v>
      </c>
      <c r="BF25" s="27">
        <f>IF(AND(Inputs!$CO23=0,BF$3&gt;=Inputs!$CM23),1,IF(AND(BF$3&gt;=Inputs!$CM23,BF$3&lt;Inputs!$CN23),1,IF(AND(BF$3=Inputs!$CN23,BF$3=Inputs!$CO23),1,IF(OR(AND(BF$3=Inputs!$CN23+1,Inputs!$CN23=Inputs!$CO23),AND(BF$3=Inputs!$CN23+2,Inputs!$CN23=Inputs!$CO23)),0,IF(BF$3=Inputs!$CN23,0.8,IF(BF$3=Inputs!$CN23+1,0.6,IF(BF$3=Inputs!$CN23+2,0.4,IF(BF$3=Inputs!$CO23,0.2,IF(AND(BF$3&gt;=Inputs!$CL23,BF$3&lt;Inputs!$CM23),(BF$3-Inputs!$CL23+1)/(Inputs!$AI23+1),0)))))))))</f>
        <v>1</v>
      </c>
      <c r="BG25" s="27">
        <f>IF(AND(Inputs!$CO23=0,BG$3&gt;=Inputs!$CM23),1,IF(AND(BG$3&gt;=Inputs!$CM23,BG$3&lt;Inputs!$CN23),1,IF(AND(BG$3=Inputs!$CN23,BG$3=Inputs!$CO23),1,IF(OR(AND(BG$3=Inputs!$CN23+1,Inputs!$CN23=Inputs!$CO23),AND(BG$3=Inputs!$CN23+2,Inputs!$CN23=Inputs!$CO23)),0,IF(BG$3=Inputs!$CN23,0.8,IF(BG$3=Inputs!$CN23+1,0.6,IF(BG$3=Inputs!$CN23+2,0.4,IF(BG$3=Inputs!$CO23,0.2,IF(AND(BG$3&gt;=Inputs!$CL23,BG$3&lt;Inputs!$CM23),(BG$3-Inputs!$CL23+1)/(Inputs!$AI23+1),0)))))))))</f>
        <v>1</v>
      </c>
      <c r="BH25" s="27">
        <f>IF(AND(Inputs!$CO23=0,BH$3&gt;=Inputs!$CM23),1,IF(AND(BH$3&gt;=Inputs!$CM23,BH$3&lt;Inputs!$CN23),1,IF(AND(BH$3=Inputs!$CN23,BH$3=Inputs!$CO23),1,IF(OR(AND(BH$3=Inputs!$CN23+1,Inputs!$CN23=Inputs!$CO23),AND(BH$3=Inputs!$CN23+2,Inputs!$CN23=Inputs!$CO23)),0,IF(BH$3=Inputs!$CN23,0.8,IF(BH$3=Inputs!$CN23+1,0.6,IF(BH$3=Inputs!$CN23+2,0.4,IF(BH$3=Inputs!$CO23,0.2,IF(AND(BH$3&gt;=Inputs!$CL23,BH$3&lt;Inputs!$CM23),(BH$3-Inputs!$CL23+1)/(Inputs!$AI23+1),0)))))))))</f>
        <v>1</v>
      </c>
      <c r="BI25" s="27">
        <f>IF(AND(Inputs!$CO23=0,BI$3&gt;=Inputs!$CM23),1,IF(AND(BI$3&gt;=Inputs!$CM23,BI$3&lt;Inputs!$CN23),1,IF(AND(BI$3=Inputs!$CN23,BI$3=Inputs!$CO23),1,IF(OR(AND(BI$3=Inputs!$CN23+1,Inputs!$CN23=Inputs!$CO23),AND(BI$3=Inputs!$CN23+2,Inputs!$CN23=Inputs!$CO23)),0,IF(BI$3=Inputs!$CN23,0.8,IF(BI$3=Inputs!$CN23+1,0.6,IF(BI$3=Inputs!$CN23+2,0.4,IF(BI$3=Inputs!$CO23,0.2,IF(AND(BI$3&gt;=Inputs!$CL23,BI$3&lt;Inputs!$CM23),(BI$3-Inputs!$CL23+1)/(Inputs!$AI23+1),0)))))))))</f>
        <v>1</v>
      </c>
      <c r="BJ25" s="27">
        <f>IF(AND(Inputs!$CO23=0,BJ$3&gt;=Inputs!$CM23),1,IF(AND(BJ$3&gt;=Inputs!$CM23,BJ$3&lt;Inputs!$CN23),1,IF(AND(BJ$3=Inputs!$CN23,BJ$3=Inputs!$CO23),1,IF(OR(AND(BJ$3=Inputs!$CN23+1,Inputs!$CN23=Inputs!$CO23),AND(BJ$3=Inputs!$CN23+2,Inputs!$CN23=Inputs!$CO23)),0,IF(BJ$3=Inputs!$CN23,0.8,IF(BJ$3=Inputs!$CN23+1,0.6,IF(BJ$3=Inputs!$CN23+2,0.4,IF(BJ$3=Inputs!$CO23,0.2,IF(AND(BJ$3&gt;=Inputs!$CL23,BJ$3&lt;Inputs!$CM23),(BJ$3-Inputs!$CL23+1)/(Inputs!$AI23+1),0)))))))))</f>
        <v>1</v>
      </c>
      <c r="BK25" s="27">
        <f>IF(AND(Inputs!$CO23=0,BK$3&gt;=Inputs!$CM23),1,IF(AND(BK$3&gt;=Inputs!$CM23,BK$3&lt;Inputs!$CN23),1,IF(AND(BK$3=Inputs!$CN23,BK$3=Inputs!$CO23),1,IF(OR(AND(BK$3=Inputs!$CN23+1,Inputs!$CN23=Inputs!$CO23),AND(BK$3=Inputs!$CN23+2,Inputs!$CN23=Inputs!$CO23)),0,IF(BK$3=Inputs!$CN23,0.8,IF(BK$3=Inputs!$CN23+1,0.6,IF(BK$3=Inputs!$CN23+2,0.4,IF(BK$3=Inputs!$CO23,0.2,IF(AND(BK$3&gt;=Inputs!$CL23,BK$3&lt;Inputs!$CM23),(BK$3-Inputs!$CL23+1)/(Inputs!$AI23+1),0)))))))))</f>
        <v>1</v>
      </c>
      <c r="BL25" s="27">
        <f>IF(AND(Inputs!$CO23=0,BL$3&gt;=Inputs!$CM23),1,IF(AND(BL$3&gt;=Inputs!$CM23,BL$3&lt;Inputs!$CN23),1,IF(AND(BL$3=Inputs!$CN23,BL$3=Inputs!$CO23),1,IF(OR(AND(BL$3=Inputs!$CN23+1,Inputs!$CN23=Inputs!$CO23),AND(BL$3=Inputs!$CN23+2,Inputs!$CN23=Inputs!$CO23)),0,IF(BL$3=Inputs!$CN23,0.8,IF(BL$3=Inputs!$CN23+1,0.6,IF(BL$3=Inputs!$CN23+2,0.4,IF(BL$3=Inputs!$CO23,0.2,IF(AND(BL$3&gt;=Inputs!$CL23,BL$3&lt;Inputs!$CM23),(BL$3-Inputs!$CL23+1)/(Inputs!$AI23+1),0)))))))))</f>
        <v>1</v>
      </c>
      <c r="BM25" s="27">
        <f>IF(AND(Inputs!$CO23=0,BM$3&gt;=Inputs!$CM23),1,IF(AND(BM$3&gt;=Inputs!$CM23,BM$3&lt;Inputs!$CN23),1,IF(AND(BM$3=Inputs!$CN23,BM$3=Inputs!$CO23),1,IF(OR(AND(BM$3=Inputs!$CN23+1,Inputs!$CN23=Inputs!$CO23),AND(BM$3=Inputs!$CN23+2,Inputs!$CN23=Inputs!$CO23)),0,IF(BM$3=Inputs!$CN23,0.8,IF(BM$3=Inputs!$CN23+1,0.6,IF(BM$3=Inputs!$CN23+2,0.4,IF(BM$3=Inputs!$CO23,0.2,IF(AND(BM$3&gt;=Inputs!$CL23,BM$3&lt;Inputs!$CM23),(BM$3-Inputs!$CL23+1)/(Inputs!$AI23+1),0)))))))))</f>
        <v>1</v>
      </c>
    </row>
    <row r="26" spans="1:65">
      <c r="A26" s="99" t="str">
        <f>IF(Inputs!A24="","",Inputs!A24)</f>
        <v/>
      </c>
      <c r="B26" s="117" t="str">
        <f>IF(Inputs!B24="","",Inputs!B24)</f>
        <v/>
      </c>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292"/>
      <c r="AE26" s="292"/>
      <c r="AF26" s="292"/>
      <c r="AG26" s="104">
        <f>AF26</f>
        <v>0</v>
      </c>
      <c r="AH26" s="109">
        <f t="shared" si="1"/>
        <v>0</v>
      </c>
      <c r="AJ26" s="27">
        <f>IF(AND(Inputs!$CO24=0,AJ$3&gt;=Inputs!$CM24),1,IF(AND(AJ$3&gt;=Inputs!$CM24,AJ$3&lt;Inputs!$CN24),1,IF(AND(AJ$3=Inputs!$CN24,AJ$3=Inputs!$CO24),1,IF(OR(AND(AJ$3=Inputs!$CN24+1,Inputs!$CN24=Inputs!$CO24),AND(AJ$3=Inputs!$CN24+2,Inputs!$CN24=Inputs!$CO24)),0,IF(AJ$3=Inputs!$CN24,0.8,IF(AJ$3=Inputs!$CN24+1,0.6,IF(AJ$3=Inputs!$CN24+2,0.4,IF(AJ$3=Inputs!$CO24,0.2,IF(AND(AJ$3&gt;=Inputs!$CL24,AJ$3&lt;Inputs!$CM24),(AJ$3-Inputs!$CL24+1)/(Inputs!$AI24+1),0)))))))))</f>
        <v>1</v>
      </c>
      <c r="AK26" s="27">
        <f>IF(AND(Inputs!$CO24=0,AK$3&gt;=Inputs!$CM24),1,IF(AND(AK$3&gt;=Inputs!$CM24,AK$3&lt;Inputs!$CN24),1,IF(AND(AK$3=Inputs!$CN24,AK$3=Inputs!$CO24),1,IF(OR(AND(AK$3=Inputs!$CN24+1,Inputs!$CN24=Inputs!$CO24),AND(AK$3=Inputs!$CN24+2,Inputs!$CN24=Inputs!$CO24)),0,IF(AK$3=Inputs!$CN24,0.8,IF(AK$3=Inputs!$CN24+1,0.6,IF(AK$3=Inputs!$CN24+2,0.4,IF(AK$3=Inputs!$CO24,0.2,IF(AND(AK$3&gt;=Inputs!$CL24,AK$3&lt;Inputs!$CM24),(AK$3-Inputs!$CL24+1)/(Inputs!$AI24+1),0)))))))))</f>
        <v>1</v>
      </c>
      <c r="AL26" s="27">
        <f>IF(AND(Inputs!$CO24=0,AL$3&gt;=Inputs!$CM24),1,IF(AND(AL$3&gt;=Inputs!$CM24,AL$3&lt;Inputs!$CN24),1,IF(AND(AL$3=Inputs!$CN24,AL$3=Inputs!$CO24),1,IF(OR(AND(AL$3=Inputs!$CN24+1,Inputs!$CN24=Inputs!$CO24),AND(AL$3=Inputs!$CN24+2,Inputs!$CN24=Inputs!$CO24)),0,IF(AL$3=Inputs!$CN24,0.8,IF(AL$3=Inputs!$CN24+1,0.6,IF(AL$3=Inputs!$CN24+2,0.4,IF(AL$3=Inputs!$CO24,0.2,IF(AND(AL$3&gt;=Inputs!$CL24,AL$3&lt;Inputs!$CM24),(AL$3-Inputs!$CL24+1)/(Inputs!$AI24+1),0)))))))))</f>
        <v>1</v>
      </c>
      <c r="AM26" s="27">
        <f>IF(AND(Inputs!$CO24=0,AM$3&gt;=Inputs!$CM24),1,IF(AND(AM$3&gt;=Inputs!$CM24,AM$3&lt;Inputs!$CN24),1,IF(AND(AM$3=Inputs!$CN24,AM$3=Inputs!$CO24),1,IF(OR(AND(AM$3=Inputs!$CN24+1,Inputs!$CN24=Inputs!$CO24),AND(AM$3=Inputs!$CN24+2,Inputs!$CN24=Inputs!$CO24)),0,IF(AM$3=Inputs!$CN24,0.8,IF(AM$3=Inputs!$CN24+1,0.6,IF(AM$3=Inputs!$CN24+2,0.4,IF(AM$3=Inputs!$CO24,0.2,IF(AND(AM$3&gt;=Inputs!$CL24,AM$3&lt;Inputs!$CM24),(AM$3-Inputs!$CL24+1)/(Inputs!$AI24+1),0)))))))))</f>
        <v>1</v>
      </c>
      <c r="AN26" s="27">
        <f>IF(AND(Inputs!$CO24=0,AN$3&gt;=Inputs!$CM24),1,IF(AND(AN$3&gt;=Inputs!$CM24,AN$3&lt;Inputs!$CN24),1,IF(AND(AN$3=Inputs!$CN24,AN$3=Inputs!$CO24),1,IF(OR(AND(AN$3=Inputs!$CN24+1,Inputs!$CN24=Inputs!$CO24),AND(AN$3=Inputs!$CN24+2,Inputs!$CN24=Inputs!$CO24)),0,IF(AN$3=Inputs!$CN24,0.8,IF(AN$3=Inputs!$CN24+1,0.6,IF(AN$3=Inputs!$CN24+2,0.4,IF(AN$3=Inputs!$CO24,0.2,IF(AND(AN$3&gt;=Inputs!$CL24,AN$3&lt;Inputs!$CM24),(AN$3-Inputs!$CL24+1)/(Inputs!$AI24+1),0)))))))))</f>
        <v>1</v>
      </c>
      <c r="AO26" s="27">
        <f>IF(AND(Inputs!$CO24=0,AO$3&gt;=Inputs!$CM24),1,IF(AND(AO$3&gt;=Inputs!$CM24,AO$3&lt;Inputs!$CN24),1,IF(AND(AO$3=Inputs!$CN24,AO$3=Inputs!$CO24),1,IF(OR(AND(AO$3=Inputs!$CN24+1,Inputs!$CN24=Inputs!$CO24),AND(AO$3=Inputs!$CN24+2,Inputs!$CN24=Inputs!$CO24)),0,IF(AO$3=Inputs!$CN24,0.8,IF(AO$3=Inputs!$CN24+1,0.6,IF(AO$3=Inputs!$CN24+2,0.4,IF(AO$3=Inputs!$CO24,0.2,IF(AND(AO$3&gt;=Inputs!$CL24,AO$3&lt;Inputs!$CM24),(AO$3-Inputs!$CL24+1)/(Inputs!$AI24+1),0)))))))))</f>
        <v>1</v>
      </c>
      <c r="AP26" s="27">
        <f>IF(AND(Inputs!$CO24=0,AP$3&gt;=Inputs!$CM24),1,IF(AND(AP$3&gt;=Inputs!$CM24,AP$3&lt;Inputs!$CN24),1,IF(AND(AP$3=Inputs!$CN24,AP$3=Inputs!$CO24),1,IF(OR(AND(AP$3=Inputs!$CN24+1,Inputs!$CN24=Inputs!$CO24),AND(AP$3=Inputs!$CN24+2,Inputs!$CN24=Inputs!$CO24)),0,IF(AP$3=Inputs!$CN24,0.8,IF(AP$3=Inputs!$CN24+1,0.6,IF(AP$3=Inputs!$CN24+2,0.4,IF(AP$3=Inputs!$CO24,0.2,IF(AND(AP$3&gt;=Inputs!$CL24,AP$3&lt;Inputs!$CM24),(AP$3-Inputs!$CL24+1)/(Inputs!$AI24+1),0)))))))))</f>
        <v>1</v>
      </c>
      <c r="AQ26" s="27">
        <f>IF(AND(Inputs!$CO24=0,AQ$3&gt;=Inputs!$CM24),1,IF(AND(AQ$3&gt;=Inputs!$CM24,AQ$3&lt;Inputs!$CN24),1,IF(AND(AQ$3=Inputs!$CN24,AQ$3=Inputs!$CO24),1,IF(OR(AND(AQ$3=Inputs!$CN24+1,Inputs!$CN24=Inputs!$CO24),AND(AQ$3=Inputs!$CN24+2,Inputs!$CN24=Inputs!$CO24)),0,IF(AQ$3=Inputs!$CN24,0.8,IF(AQ$3=Inputs!$CN24+1,0.6,IF(AQ$3=Inputs!$CN24+2,0.4,IF(AQ$3=Inputs!$CO24,0.2,IF(AND(AQ$3&gt;=Inputs!$CL24,AQ$3&lt;Inputs!$CM24),(AQ$3-Inputs!$CL24+1)/(Inputs!$AI24+1),0)))))))))</f>
        <v>1</v>
      </c>
      <c r="AR26" s="27">
        <f>IF(AND(Inputs!$CO24=0,AR$3&gt;=Inputs!$CM24),1,IF(AND(AR$3&gt;=Inputs!$CM24,AR$3&lt;Inputs!$CN24),1,IF(AND(AR$3=Inputs!$CN24,AR$3=Inputs!$CO24),1,IF(OR(AND(AR$3=Inputs!$CN24+1,Inputs!$CN24=Inputs!$CO24),AND(AR$3=Inputs!$CN24+2,Inputs!$CN24=Inputs!$CO24)),0,IF(AR$3=Inputs!$CN24,0.8,IF(AR$3=Inputs!$CN24+1,0.6,IF(AR$3=Inputs!$CN24+2,0.4,IF(AR$3=Inputs!$CO24,0.2,IF(AND(AR$3&gt;=Inputs!$CL24,AR$3&lt;Inputs!$CM24),(AR$3-Inputs!$CL24+1)/(Inputs!$AI24+1),0)))))))))</f>
        <v>1</v>
      </c>
      <c r="AS26" s="27">
        <f>IF(AND(Inputs!$CO24=0,AS$3&gt;=Inputs!$CM24),1,IF(AND(AS$3&gt;=Inputs!$CM24,AS$3&lt;Inputs!$CN24),1,IF(AND(AS$3=Inputs!$CN24,AS$3=Inputs!$CO24),1,IF(OR(AND(AS$3=Inputs!$CN24+1,Inputs!$CN24=Inputs!$CO24),AND(AS$3=Inputs!$CN24+2,Inputs!$CN24=Inputs!$CO24)),0,IF(AS$3=Inputs!$CN24,0.8,IF(AS$3=Inputs!$CN24+1,0.6,IF(AS$3=Inputs!$CN24+2,0.4,IF(AS$3=Inputs!$CO24,0.2,IF(AND(AS$3&gt;=Inputs!$CL24,AS$3&lt;Inputs!$CM24),(AS$3-Inputs!$CL24+1)/(Inputs!$AI24+1),0)))))))))</f>
        <v>1</v>
      </c>
      <c r="AT26" s="27">
        <f>IF(AND(Inputs!$CO24=0,AT$3&gt;=Inputs!$CM24),1,IF(AND(AT$3&gt;=Inputs!$CM24,AT$3&lt;Inputs!$CN24),1,IF(AND(AT$3=Inputs!$CN24,AT$3=Inputs!$CO24),1,IF(OR(AND(AT$3=Inputs!$CN24+1,Inputs!$CN24=Inputs!$CO24),AND(AT$3=Inputs!$CN24+2,Inputs!$CN24=Inputs!$CO24)),0,IF(AT$3=Inputs!$CN24,0.8,IF(AT$3=Inputs!$CN24+1,0.6,IF(AT$3=Inputs!$CN24+2,0.4,IF(AT$3=Inputs!$CO24,0.2,IF(AND(AT$3&gt;=Inputs!$CL24,AT$3&lt;Inputs!$CM24),(AT$3-Inputs!$CL24+1)/(Inputs!$AI24+1),0)))))))))</f>
        <v>1</v>
      </c>
      <c r="AU26" s="27">
        <f>IF(AND(Inputs!$CO24=0,AU$3&gt;=Inputs!$CM24),1,IF(AND(AU$3&gt;=Inputs!$CM24,AU$3&lt;Inputs!$CN24),1,IF(AND(AU$3=Inputs!$CN24,AU$3=Inputs!$CO24),1,IF(OR(AND(AU$3=Inputs!$CN24+1,Inputs!$CN24=Inputs!$CO24),AND(AU$3=Inputs!$CN24+2,Inputs!$CN24=Inputs!$CO24)),0,IF(AU$3=Inputs!$CN24,0.8,IF(AU$3=Inputs!$CN24+1,0.6,IF(AU$3=Inputs!$CN24+2,0.4,IF(AU$3=Inputs!$CO24,0.2,IF(AND(AU$3&gt;=Inputs!$CL24,AU$3&lt;Inputs!$CM24),(AU$3-Inputs!$CL24+1)/(Inputs!$AI24+1),0)))))))))</f>
        <v>1</v>
      </c>
      <c r="AV26" s="27">
        <f>IF(AND(Inputs!$CO24=0,AV$3&gt;=Inputs!$CM24),1,IF(AND(AV$3&gt;=Inputs!$CM24,AV$3&lt;Inputs!$CN24),1,IF(AND(AV$3=Inputs!$CN24,AV$3=Inputs!$CO24),1,IF(OR(AND(AV$3=Inputs!$CN24+1,Inputs!$CN24=Inputs!$CO24),AND(AV$3=Inputs!$CN24+2,Inputs!$CN24=Inputs!$CO24)),0,IF(AV$3=Inputs!$CN24,0.8,IF(AV$3=Inputs!$CN24+1,0.6,IF(AV$3=Inputs!$CN24+2,0.4,IF(AV$3=Inputs!$CO24,0.2,IF(AND(AV$3&gt;=Inputs!$CL24,AV$3&lt;Inputs!$CM24),(AV$3-Inputs!$CL24+1)/(Inputs!$AI24+1),0)))))))))</f>
        <v>1</v>
      </c>
      <c r="AW26" s="27">
        <f>IF(AND(Inputs!$CO24=0,AW$3&gt;=Inputs!$CM24),1,IF(AND(AW$3&gt;=Inputs!$CM24,AW$3&lt;Inputs!$CN24),1,IF(AND(AW$3=Inputs!$CN24,AW$3=Inputs!$CO24),1,IF(OR(AND(AW$3=Inputs!$CN24+1,Inputs!$CN24=Inputs!$CO24),AND(AW$3=Inputs!$CN24+2,Inputs!$CN24=Inputs!$CO24)),0,IF(AW$3=Inputs!$CN24,0.8,IF(AW$3=Inputs!$CN24+1,0.6,IF(AW$3=Inputs!$CN24+2,0.4,IF(AW$3=Inputs!$CO24,0.2,IF(AND(AW$3&gt;=Inputs!$CL24,AW$3&lt;Inputs!$CM24),(AW$3-Inputs!$CL24+1)/(Inputs!$AI24+1),0)))))))))</f>
        <v>1</v>
      </c>
      <c r="AX26" s="27">
        <f>IF(AND(Inputs!$CO24=0,AX$3&gt;=Inputs!$CM24),1,IF(AND(AX$3&gt;=Inputs!$CM24,AX$3&lt;Inputs!$CN24),1,IF(AND(AX$3=Inputs!$CN24,AX$3=Inputs!$CO24),1,IF(OR(AND(AX$3=Inputs!$CN24+1,Inputs!$CN24=Inputs!$CO24),AND(AX$3=Inputs!$CN24+2,Inputs!$CN24=Inputs!$CO24)),0,IF(AX$3=Inputs!$CN24,0.8,IF(AX$3=Inputs!$CN24+1,0.6,IF(AX$3=Inputs!$CN24+2,0.4,IF(AX$3=Inputs!$CO24,0.2,IF(AND(AX$3&gt;=Inputs!$CL24,AX$3&lt;Inputs!$CM24),(AX$3-Inputs!$CL24+1)/(Inputs!$AI24+1),0)))))))))</f>
        <v>1</v>
      </c>
      <c r="AY26" s="27">
        <f>IF(AND(Inputs!$CO24=0,AY$3&gt;=Inputs!$CM24),1,IF(AND(AY$3&gt;=Inputs!$CM24,AY$3&lt;Inputs!$CN24),1,IF(AND(AY$3=Inputs!$CN24,AY$3=Inputs!$CO24),1,IF(OR(AND(AY$3=Inputs!$CN24+1,Inputs!$CN24=Inputs!$CO24),AND(AY$3=Inputs!$CN24+2,Inputs!$CN24=Inputs!$CO24)),0,IF(AY$3=Inputs!$CN24,0.8,IF(AY$3=Inputs!$CN24+1,0.6,IF(AY$3=Inputs!$CN24+2,0.4,IF(AY$3=Inputs!$CO24,0.2,IF(AND(AY$3&gt;=Inputs!$CL24,AY$3&lt;Inputs!$CM24),(AY$3-Inputs!$CL24+1)/(Inputs!$AI24+1),0)))))))))</f>
        <v>1</v>
      </c>
      <c r="AZ26" s="27">
        <f>IF(AND(Inputs!$CO24=0,AZ$3&gt;=Inputs!$CM24),1,IF(AND(AZ$3&gt;=Inputs!$CM24,AZ$3&lt;Inputs!$CN24),1,IF(AND(AZ$3=Inputs!$CN24,AZ$3=Inputs!$CO24),1,IF(OR(AND(AZ$3=Inputs!$CN24+1,Inputs!$CN24=Inputs!$CO24),AND(AZ$3=Inputs!$CN24+2,Inputs!$CN24=Inputs!$CO24)),0,IF(AZ$3=Inputs!$CN24,0.8,IF(AZ$3=Inputs!$CN24+1,0.6,IF(AZ$3=Inputs!$CN24+2,0.4,IF(AZ$3=Inputs!$CO24,0.2,IF(AND(AZ$3&gt;=Inputs!$CL24,AZ$3&lt;Inputs!$CM24),(AZ$3-Inputs!$CL24+1)/(Inputs!$AI24+1),0)))))))))</f>
        <v>1</v>
      </c>
      <c r="BA26" s="27">
        <f>IF(AND(Inputs!$CO24=0,BA$3&gt;=Inputs!$CM24),1,IF(AND(BA$3&gt;=Inputs!$CM24,BA$3&lt;Inputs!$CN24),1,IF(AND(BA$3=Inputs!$CN24,BA$3=Inputs!$CO24),1,IF(OR(AND(BA$3=Inputs!$CN24+1,Inputs!$CN24=Inputs!$CO24),AND(BA$3=Inputs!$CN24+2,Inputs!$CN24=Inputs!$CO24)),0,IF(BA$3=Inputs!$CN24,0.8,IF(BA$3=Inputs!$CN24+1,0.6,IF(BA$3=Inputs!$CN24+2,0.4,IF(BA$3=Inputs!$CO24,0.2,IF(AND(BA$3&gt;=Inputs!$CL24,BA$3&lt;Inputs!$CM24),(BA$3-Inputs!$CL24+1)/(Inputs!$AI24+1),0)))))))))</f>
        <v>1</v>
      </c>
      <c r="BB26" s="27">
        <f>IF(AND(Inputs!$CO24=0,BB$3&gt;=Inputs!$CM24),1,IF(AND(BB$3&gt;=Inputs!$CM24,BB$3&lt;Inputs!$CN24),1,IF(AND(BB$3=Inputs!$CN24,BB$3=Inputs!$CO24),1,IF(OR(AND(BB$3=Inputs!$CN24+1,Inputs!$CN24=Inputs!$CO24),AND(BB$3=Inputs!$CN24+2,Inputs!$CN24=Inputs!$CO24)),0,IF(BB$3=Inputs!$CN24,0.8,IF(BB$3=Inputs!$CN24+1,0.6,IF(BB$3=Inputs!$CN24+2,0.4,IF(BB$3=Inputs!$CO24,0.2,IF(AND(BB$3&gt;=Inputs!$CL24,BB$3&lt;Inputs!$CM24),(BB$3-Inputs!$CL24+1)/(Inputs!$AI24+1),0)))))))))</f>
        <v>1</v>
      </c>
      <c r="BC26" s="27">
        <f>IF(AND(Inputs!$CO24=0,BC$3&gt;=Inputs!$CM24),1,IF(AND(BC$3&gt;=Inputs!$CM24,BC$3&lt;Inputs!$CN24),1,IF(AND(BC$3=Inputs!$CN24,BC$3=Inputs!$CO24),1,IF(OR(AND(BC$3=Inputs!$CN24+1,Inputs!$CN24=Inputs!$CO24),AND(BC$3=Inputs!$CN24+2,Inputs!$CN24=Inputs!$CO24)),0,IF(BC$3=Inputs!$CN24,0.8,IF(BC$3=Inputs!$CN24+1,0.6,IF(BC$3=Inputs!$CN24+2,0.4,IF(BC$3=Inputs!$CO24,0.2,IF(AND(BC$3&gt;=Inputs!$CL24,BC$3&lt;Inputs!$CM24),(BC$3-Inputs!$CL24+1)/(Inputs!$AI24+1),0)))))))))</f>
        <v>1</v>
      </c>
      <c r="BD26" s="27">
        <f>IF(AND(Inputs!$CO24=0,BD$3&gt;=Inputs!$CM24),1,IF(AND(BD$3&gt;=Inputs!$CM24,BD$3&lt;Inputs!$CN24),1,IF(AND(BD$3=Inputs!$CN24,BD$3=Inputs!$CO24),1,IF(OR(AND(BD$3=Inputs!$CN24+1,Inputs!$CN24=Inputs!$CO24),AND(BD$3=Inputs!$CN24+2,Inputs!$CN24=Inputs!$CO24)),0,IF(BD$3=Inputs!$CN24,0.8,IF(BD$3=Inputs!$CN24+1,0.6,IF(BD$3=Inputs!$CN24+2,0.4,IF(BD$3=Inputs!$CO24,0.2,IF(AND(BD$3&gt;=Inputs!$CL24,BD$3&lt;Inputs!$CM24),(BD$3-Inputs!$CL24+1)/(Inputs!$AI24+1),0)))))))))</f>
        <v>1</v>
      </c>
      <c r="BE26" s="27">
        <f>IF(AND(Inputs!$CO24=0,BE$3&gt;=Inputs!$CM24),1,IF(AND(BE$3&gt;=Inputs!$CM24,BE$3&lt;Inputs!$CN24),1,IF(AND(BE$3=Inputs!$CN24,BE$3=Inputs!$CO24),1,IF(OR(AND(BE$3=Inputs!$CN24+1,Inputs!$CN24=Inputs!$CO24),AND(BE$3=Inputs!$CN24+2,Inputs!$CN24=Inputs!$CO24)),0,IF(BE$3=Inputs!$CN24,0.8,IF(BE$3=Inputs!$CN24+1,0.6,IF(BE$3=Inputs!$CN24+2,0.4,IF(BE$3=Inputs!$CO24,0.2,IF(AND(BE$3&gt;=Inputs!$CL24,BE$3&lt;Inputs!$CM24),(BE$3-Inputs!$CL24+1)/(Inputs!$AI24+1),0)))))))))</f>
        <v>1</v>
      </c>
      <c r="BF26" s="27">
        <f>IF(AND(Inputs!$CO24=0,BF$3&gt;=Inputs!$CM24),1,IF(AND(BF$3&gt;=Inputs!$CM24,BF$3&lt;Inputs!$CN24),1,IF(AND(BF$3=Inputs!$CN24,BF$3=Inputs!$CO24),1,IF(OR(AND(BF$3=Inputs!$CN24+1,Inputs!$CN24=Inputs!$CO24),AND(BF$3=Inputs!$CN24+2,Inputs!$CN24=Inputs!$CO24)),0,IF(BF$3=Inputs!$CN24,0.8,IF(BF$3=Inputs!$CN24+1,0.6,IF(BF$3=Inputs!$CN24+2,0.4,IF(BF$3=Inputs!$CO24,0.2,IF(AND(BF$3&gt;=Inputs!$CL24,BF$3&lt;Inputs!$CM24),(BF$3-Inputs!$CL24+1)/(Inputs!$AI24+1),0)))))))))</f>
        <v>1</v>
      </c>
      <c r="BG26" s="27">
        <f>IF(AND(Inputs!$CO24=0,BG$3&gt;=Inputs!$CM24),1,IF(AND(BG$3&gt;=Inputs!$CM24,BG$3&lt;Inputs!$CN24),1,IF(AND(BG$3=Inputs!$CN24,BG$3=Inputs!$CO24),1,IF(OR(AND(BG$3=Inputs!$CN24+1,Inputs!$CN24=Inputs!$CO24),AND(BG$3=Inputs!$CN24+2,Inputs!$CN24=Inputs!$CO24)),0,IF(BG$3=Inputs!$CN24,0.8,IF(BG$3=Inputs!$CN24+1,0.6,IF(BG$3=Inputs!$CN24+2,0.4,IF(BG$3=Inputs!$CO24,0.2,IF(AND(BG$3&gt;=Inputs!$CL24,BG$3&lt;Inputs!$CM24),(BG$3-Inputs!$CL24+1)/(Inputs!$AI24+1),0)))))))))</f>
        <v>1</v>
      </c>
      <c r="BH26" s="27">
        <f>IF(AND(Inputs!$CO24=0,BH$3&gt;=Inputs!$CM24),1,IF(AND(BH$3&gt;=Inputs!$CM24,BH$3&lt;Inputs!$CN24),1,IF(AND(BH$3=Inputs!$CN24,BH$3=Inputs!$CO24),1,IF(OR(AND(BH$3=Inputs!$CN24+1,Inputs!$CN24=Inputs!$CO24),AND(BH$3=Inputs!$CN24+2,Inputs!$CN24=Inputs!$CO24)),0,IF(BH$3=Inputs!$CN24,0.8,IF(BH$3=Inputs!$CN24+1,0.6,IF(BH$3=Inputs!$CN24+2,0.4,IF(BH$3=Inputs!$CO24,0.2,IF(AND(BH$3&gt;=Inputs!$CL24,BH$3&lt;Inputs!$CM24),(BH$3-Inputs!$CL24+1)/(Inputs!$AI24+1),0)))))))))</f>
        <v>1</v>
      </c>
      <c r="BI26" s="27">
        <f>IF(AND(Inputs!$CO24=0,BI$3&gt;=Inputs!$CM24),1,IF(AND(BI$3&gt;=Inputs!$CM24,BI$3&lt;Inputs!$CN24),1,IF(AND(BI$3=Inputs!$CN24,BI$3=Inputs!$CO24),1,IF(OR(AND(BI$3=Inputs!$CN24+1,Inputs!$CN24=Inputs!$CO24),AND(BI$3=Inputs!$CN24+2,Inputs!$CN24=Inputs!$CO24)),0,IF(BI$3=Inputs!$CN24,0.8,IF(BI$3=Inputs!$CN24+1,0.6,IF(BI$3=Inputs!$CN24+2,0.4,IF(BI$3=Inputs!$CO24,0.2,IF(AND(BI$3&gt;=Inputs!$CL24,BI$3&lt;Inputs!$CM24),(BI$3-Inputs!$CL24+1)/(Inputs!$AI24+1),0)))))))))</f>
        <v>1</v>
      </c>
      <c r="BJ26" s="27">
        <f>IF(AND(Inputs!$CO24=0,BJ$3&gt;=Inputs!$CM24),1,IF(AND(BJ$3&gt;=Inputs!$CM24,BJ$3&lt;Inputs!$CN24),1,IF(AND(BJ$3=Inputs!$CN24,BJ$3=Inputs!$CO24),1,IF(OR(AND(BJ$3=Inputs!$CN24+1,Inputs!$CN24=Inputs!$CO24),AND(BJ$3=Inputs!$CN24+2,Inputs!$CN24=Inputs!$CO24)),0,IF(BJ$3=Inputs!$CN24,0.8,IF(BJ$3=Inputs!$CN24+1,0.6,IF(BJ$3=Inputs!$CN24+2,0.4,IF(BJ$3=Inputs!$CO24,0.2,IF(AND(BJ$3&gt;=Inputs!$CL24,BJ$3&lt;Inputs!$CM24),(BJ$3-Inputs!$CL24+1)/(Inputs!$AI24+1),0)))))))))</f>
        <v>1</v>
      </c>
      <c r="BK26" s="27">
        <f>IF(AND(Inputs!$CO24=0,BK$3&gt;=Inputs!$CM24),1,IF(AND(BK$3&gt;=Inputs!$CM24,BK$3&lt;Inputs!$CN24),1,IF(AND(BK$3=Inputs!$CN24,BK$3=Inputs!$CO24),1,IF(OR(AND(BK$3=Inputs!$CN24+1,Inputs!$CN24=Inputs!$CO24),AND(BK$3=Inputs!$CN24+2,Inputs!$CN24=Inputs!$CO24)),0,IF(BK$3=Inputs!$CN24,0.8,IF(BK$3=Inputs!$CN24+1,0.6,IF(BK$3=Inputs!$CN24+2,0.4,IF(BK$3=Inputs!$CO24,0.2,IF(AND(BK$3&gt;=Inputs!$CL24,BK$3&lt;Inputs!$CM24),(BK$3-Inputs!$CL24+1)/(Inputs!$AI24+1),0)))))))))</f>
        <v>1</v>
      </c>
      <c r="BL26" s="27">
        <f>IF(AND(Inputs!$CO24=0,BL$3&gt;=Inputs!$CM24),1,IF(AND(BL$3&gt;=Inputs!$CM24,BL$3&lt;Inputs!$CN24),1,IF(AND(BL$3=Inputs!$CN24,BL$3=Inputs!$CO24),1,IF(OR(AND(BL$3=Inputs!$CN24+1,Inputs!$CN24=Inputs!$CO24),AND(BL$3=Inputs!$CN24+2,Inputs!$CN24=Inputs!$CO24)),0,IF(BL$3=Inputs!$CN24,0.8,IF(BL$3=Inputs!$CN24+1,0.6,IF(BL$3=Inputs!$CN24+2,0.4,IF(BL$3=Inputs!$CO24,0.2,IF(AND(BL$3&gt;=Inputs!$CL24,BL$3&lt;Inputs!$CM24),(BL$3-Inputs!$CL24+1)/(Inputs!$AI24+1),0)))))))))</f>
        <v>1</v>
      </c>
      <c r="BM26" s="27">
        <f>IF(AND(Inputs!$CO24=0,BM$3&gt;=Inputs!$CM24),1,IF(AND(BM$3&gt;=Inputs!$CM24,BM$3&lt;Inputs!$CN24),1,IF(AND(BM$3=Inputs!$CN24,BM$3=Inputs!$CO24),1,IF(OR(AND(BM$3=Inputs!$CN24+1,Inputs!$CN24=Inputs!$CO24),AND(BM$3=Inputs!$CN24+2,Inputs!$CN24=Inputs!$CO24)),0,IF(BM$3=Inputs!$CN24,0.8,IF(BM$3=Inputs!$CN24+1,0.6,IF(BM$3=Inputs!$CN24+2,0.4,IF(BM$3=Inputs!$CO24,0.2,IF(AND(BM$3&gt;=Inputs!$CL24,BM$3&lt;Inputs!$CM24),(BM$3-Inputs!$CL24+1)/(Inputs!$AI24+1),0)))))))))</f>
        <v>1</v>
      </c>
    </row>
    <row r="27" spans="1:65">
      <c r="A27" s="99" t="str">
        <f>IF(Inputs!A25="","",Inputs!A25)</f>
        <v/>
      </c>
      <c r="B27" s="117" t="str">
        <f>IF(Inputs!B25="","",Inputs!B25)</f>
        <v/>
      </c>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104">
        <f t="shared" ref="AG27:AG90" si="3">AF27</f>
        <v>0</v>
      </c>
      <c r="AH27" s="109">
        <f t="shared" si="1"/>
        <v>0</v>
      </c>
      <c r="AJ27" s="27">
        <f>IF(AND(Inputs!$CO25=0,AJ$3&gt;=Inputs!$CM25),1,IF(AND(AJ$3&gt;=Inputs!$CM25,AJ$3&lt;Inputs!$CN25),1,IF(AND(AJ$3=Inputs!$CN25,AJ$3=Inputs!$CO25),1,IF(OR(AND(AJ$3=Inputs!$CN25+1,Inputs!$CN25=Inputs!$CO25),AND(AJ$3=Inputs!$CN25+2,Inputs!$CN25=Inputs!$CO25)),0,IF(AJ$3=Inputs!$CN25,0.8,IF(AJ$3=Inputs!$CN25+1,0.6,IF(AJ$3=Inputs!$CN25+2,0.4,IF(AJ$3=Inputs!$CO25,0.2,IF(AND(AJ$3&gt;=Inputs!$CL25,AJ$3&lt;Inputs!$CM25),(AJ$3-Inputs!$CL25+1)/(Inputs!$AI25+1),0)))))))))</f>
        <v>1</v>
      </c>
      <c r="AK27" s="27">
        <f>IF(AND(Inputs!$CO25=0,AK$3&gt;=Inputs!$CM25),1,IF(AND(AK$3&gt;=Inputs!$CM25,AK$3&lt;Inputs!$CN25),1,IF(AND(AK$3=Inputs!$CN25,AK$3=Inputs!$CO25),1,IF(OR(AND(AK$3=Inputs!$CN25+1,Inputs!$CN25=Inputs!$CO25),AND(AK$3=Inputs!$CN25+2,Inputs!$CN25=Inputs!$CO25)),0,IF(AK$3=Inputs!$CN25,0.8,IF(AK$3=Inputs!$CN25+1,0.6,IF(AK$3=Inputs!$CN25+2,0.4,IF(AK$3=Inputs!$CO25,0.2,IF(AND(AK$3&gt;=Inputs!$CL25,AK$3&lt;Inputs!$CM25),(AK$3-Inputs!$CL25+1)/(Inputs!$AI25+1),0)))))))))</f>
        <v>1</v>
      </c>
      <c r="AL27" s="27">
        <f>IF(AND(Inputs!$CO25=0,AL$3&gt;=Inputs!$CM25),1,IF(AND(AL$3&gt;=Inputs!$CM25,AL$3&lt;Inputs!$CN25),1,IF(AND(AL$3=Inputs!$CN25,AL$3=Inputs!$CO25),1,IF(OR(AND(AL$3=Inputs!$CN25+1,Inputs!$CN25=Inputs!$CO25),AND(AL$3=Inputs!$CN25+2,Inputs!$CN25=Inputs!$CO25)),0,IF(AL$3=Inputs!$CN25,0.8,IF(AL$3=Inputs!$CN25+1,0.6,IF(AL$3=Inputs!$CN25+2,0.4,IF(AL$3=Inputs!$CO25,0.2,IF(AND(AL$3&gt;=Inputs!$CL25,AL$3&lt;Inputs!$CM25),(AL$3-Inputs!$CL25+1)/(Inputs!$AI25+1),0)))))))))</f>
        <v>1</v>
      </c>
      <c r="AM27" s="27">
        <f>IF(AND(Inputs!$CO25=0,AM$3&gt;=Inputs!$CM25),1,IF(AND(AM$3&gt;=Inputs!$CM25,AM$3&lt;Inputs!$CN25),1,IF(AND(AM$3=Inputs!$CN25,AM$3=Inputs!$CO25),1,IF(OR(AND(AM$3=Inputs!$CN25+1,Inputs!$CN25=Inputs!$CO25),AND(AM$3=Inputs!$CN25+2,Inputs!$CN25=Inputs!$CO25)),0,IF(AM$3=Inputs!$CN25,0.8,IF(AM$3=Inputs!$CN25+1,0.6,IF(AM$3=Inputs!$CN25+2,0.4,IF(AM$3=Inputs!$CO25,0.2,IF(AND(AM$3&gt;=Inputs!$CL25,AM$3&lt;Inputs!$CM25),(AM$3-Inputs!$CL25+1)/(Inputs!$AI25+1),0)))))))))</f>
        <v>1</v>
      </c>
      <c r="AN27" s="27">
        <f>IF(AND(Inputs!$CO25=0,AN$3&gt;=Inputs!$CM25),1,IF(AND(AN$3&gt;=Inputs!$CM25,AN$3&lt;Inputs!$CN25),1,IF(AND(AN$3=Inputs!$CN25,AN$3=Inputs!$CO25),1,IF(OR(AND(AN$3=Inputs!$CN25+1,Inputs!$CN25=Inputs!$CO25),AND(AN$3=Inputs!$CN25+2,Inputs!$CN25=Inputs!$CO25)),0,IF(AN$3=Inputs!$CN25,0.8,IF(AN$3=Inputs!$CN25+1,0.6,IF(AN$3=Inputs!$CN25+2,0.4,IF(AN$3=Inputs!$CO25,0.2,IF(AND(AN$3&gt;=Inputs!$CL25,AN$3&lt;Inputs!$CM25),(AN$3-Inputs!$CL25+1)/(Inputs!$AI25+1),0)))))))))</f>
        <v>1</v>
      </c>
      <c r="AO27" s="27">
        <f>IF(AND(Inputs!$CO25=0,AO$3&gt;=Inputs!$CM25),1,IF(AND(AO$3&gt;=Inputs!$CM25,AO$3&lt;Inputs!$CN25),1,IF(AND(AO$3=Inputs!$CN25,AO$3=Inputs!$CO25),1,IF(OR(AND(AO$3=Inputs!$CN25+1,Inputs!$CN25=Inputs!$CO25),AND(AO$3=Inputs!$CN25+2,Inputs!$CN25=Inputs!$CO25)),0,IF(AO$3=Inputs!$CN25,0.8,IF(AO$3=Inputs!$CN25+1,0.6,IF(AO$3=Inputs!$CN25+2,0.4,IF(AO$3=Inputs!$CO25,0.2,IF(AND(AO$3&gt;=Inputs!$CL25,AO$3&lt;Inputs!$CM25),(AO$3-Inputs!$CL25+1)/(Inputs!$AI25+1),0)))))))))</f>
        <v>1</v>
      </c>
      <c r="AP27" s="27">
        <f>IF(AND(Inputs!$CO25=0,AP$3&gt;=Inputs!$CM25),1,IF(AND(AP$3&gt;=Inputs!$CM25,AP$3&lt;Inputs!$CN25),1,IF(AND(AP$3=Inputs!$CN25,AP$3=Inputs!$CO25),1,IF(OR(AND(AP$3=Inputs!$CN25+1,Inputs!$CN25=Inputs!$CO25),AND(AP$3=Inputs!$CN25+2,Inputs!$CN25=Inputs!$CO25)),0,IF(AP$3=Inputs!$CN25,0.8,IF(AP$3=Inputs!$CN25+1,0.6,IF(AP$3=Inputs!$CN25+2,0.4,IF(AP$3=Inputs!$CO25,0.2,IF(AND(AP$3&gt;=Inputs!$CL25,AP$3&lt;Inputs!$CM25),(AP$3-Inputs!$CL25+1)/(Inputs!$AI25+1),0)))))))))</f>
        <v>1</v>
      </c>
      <c r="AQ27" s="27">
        <f>IF(AND(Inputs!$CO25=0,AQ$3&gt;=Inputs!$CM25),1,IF(AND(AQ$3&gt;=Inputs!$CM25,AQ$3&lt;Inputs!$CN25),1,IF(AND(AQ$3=Inputs!$CN25,AQ$3=Inputs!$CO25),1,IF(OR(AND(AQ$3=Inputs!$CN25+1,Inputs!$CN25=Inputs!$CO25),AND(AQ$3=Inputs!$CN25+2,Inputs!$CN25=Inputs!$CO25)),0,IF(AQ$3=Inputs!$CN25,0.8,IF(AQ$3=Inputs!$CN25+1,0.6,IF(AQ$3=Inputs!$CN25+2,0.4,IF(AQ$3=Inputs!$CO25,0.2,IF(AND(AQ$3&gt;=Inputs!$CL25,AQ$3&lt;Inputs!$CM25),(AQ$3-Inputs!$CL25+1)/(Inputs!$AI25+1),0)))))))))</f>
        <v>1</v>
      </c>
      <c r="AR27" s="27">
        <f>IF(AND(Inputs!$CO25=0,AR$3&gt;=Inputs!$CM25),1,IF(AND(AR$3&gt;=Inputs!$CM25,AR$3&lt;Inputs!$CN25),1,IF(AND(AR$3=Inputs!$CN25,AR$3=Inputs!$CO25),1,IF(OR(AND(AR$3=Inputs!$CN25+1,Inputs!$CN25=Inputs!$CO25),AND(AR$3=Inputs!$CN25+2,Inputs!$CN25=Inputs!$CO25)),0,IF(AR$3=Inputs!$CN25,0.8,IF(AR$3=Inputs!$CN25+1,0.6,IF(AR$3=Inputs!$CN25+2,0.4,IF(AR$3=Inputs!$CO25,0.2,IF(AND(AR$3&gt;=Inputs!$CL25,AR$3&lt;Inputs!$CM25),(AR$3-Inputs!$CL25+1)/(Inputs!$AI25+1),0)))))))))</f>
        <v>1</v>
      </c>
      <c r="AS27" s="27">
        <f>IF(AND(Inputs!$CO25=0,AS$3&gt;=Inputs!$CM25),1,IF(AND(AS$3&gt;=Inputs!$CM25,AS$3&lt;Inputs!$CN25),1,IF(AND(AS$3=Inputs!$CN25,AS$3=Inputs!$CO25),1,IF(OR(AND(AS$3=Inputs!$CN25+1,Inputs!$CN25=Inputs!$CO25),AND(AS$3=Inputs!$CN25+2,Inputs!$CN25=Inputs!$CO25)),0,IF(AS$3=Inputs!$CN25,0.8,IF(AS$3=Inputs!$CN25+1,0.6,IF(AS$3=Inputs!$CN25+2,0.4,IF(AS$3=Inputs!$CO25,0.2,IF(AND(AS$3&gt;=Inputs!$CL25,AS$3&lt;Inputs!$CM25),(AS$3-Inputs!$CL25+1)/(Inputs!$AI25+1),0)))))))))</f>
        <v>1</v>
      </c>
      <c r="AT27" s="27">
        <f>IF(AND(Inputs!$CO25=0,AT$3&gt;=Inputs!$CM25),1,IF(AND(AT$3&gt;=Inputs!$CM25,AT$3&lt;Inputs!$CN25),1,IF(AND(AT$3=Inputs!$CN25,AT$3=Inputs!$CO25),1,IF(OR(AND(AT$3=Inputs!$CN25+1,Inputs!$CN25=Inputs!$CO25),AND(AT$3=Inputs!$CN25+2,Inputs!$CN25=Inputs!$CO25)),0,IF(AT$3=Inputs!$CN25,0.8,IF(AT$3=Inputs!$CN25+1,0.6,IF(AT$3=Inputs!$CN25+2,0.4,IF(AT$3=Inputs!$CO25,0.2,IF(AND(AT$3&gt;=Inputs!$CL25,AT$3&lt;Inputs!$CM25),(AT$3-Inputs!$CL25+1)/(Inputs!$AI25+1),0)))))))))</f>
        <v>1</v>
      </c>
      <c r="AU27" s="27">
        <f>IF(AND(Inputs!$CO25=0,AU$3&gt;=Inputs!$CM25),1,IF(AND(AU$3&gt;=Inputs!$CM25,AU$3&lt;Inputs!$CN25),1,IF(AND(AU$3=Inputs!$CN25,AU$3=Inputs!$CO25),1,IF(OR(AND(AU$3=Inputs!$CN25+1,Inputs!$CN25=Inputs!$CO25),AND(AU$3=Inputs!$CN25+2,Inputs!$CN25=Inputs!$CO25)),0,IF(AU$3=Inputs!$CN25,0.8,IF(AU$3=Inputs!$CN25+1,0.6,IF(AU$3=Inputs!$CN25+2,0.4,IF(AU$3=Inputs!$CO25,0.2,IF(AND(AU$3&gt;=Inputs!$CL25,AU$3&lt;Inputs!$CM25),(AU$3-Inputs!$CL25+1)/(Inputs!$AI25+1),0)))))))))</f>
        <v>1</v>
      </c>
      <c r="AV27" s="27">
        <f>IF(AND(Inputs!$CO25=0,AV$3&gt;=Inputs!$CM25),1,IF(AND(AV$3&gt;=Inputs!$CM25,AV$3&lt;Inputs!$CN25),1,IF(AND(AV$3=Inputs!$CN25,AV$3=Inputs!$CO25),1,IF(OR(AND(AV$3=Inputs!$CN25+1,Inputs!$CN25=Inputs!$CO25),AND(AV$3=Inputs!$CN25+2,Inputs!$CN25=Inputs!$CO25)),0,IF(AV$3=Inputs!$CN25,0.8,IF(AV$3=Inputs!$CN25+1,0.6,IF(AV$3=Inputs!$CN25+2,0.4,IF(AV$3=Inputs!$CO25,0.2,IF(AND(AV$3&gt;=Inputs!$CL25,AV$3&lt;Inputs!$CM25),(AV$3-Inputs!$CL25+1)/(Inputs!$AI25+1),0)))))))))</f>
        <v>1</v>
      </c>
      <c r="AW27" s="27">
        <f>IF(AND(Inputs!$CO25=0,AW$3&gt;=Inputs!$CM25),1,IF(AND(AW$3&gt;=Inputs!$CM25,AW$3&lt;Inputs!$CN25),1,IF(AND(AW$3=Inputs!$CN25,AW$3=Inputs!$CO25),1,IF(OR(AND(AW$3=Inputs!$CN25+1,Inputs!$CN25=Inputs!$CO25),AND(AW$3=Inputs!$CN25+2,Inputs!$CN25=Inputs!$CO25)),0,IF(AW$3=Inputs!$CN25,0.8,IF(AW$3=Inputs!$CN25+1,0.6,IF(AW$3=Inputs!$CN25+2,0.4,IF(AW$3=Inputs!$CO25,0.2,IF(AND(AW$3&gt;=Inputs!$CL25,AW$3&lt;Inputs!$CM25),(AW$3-Inputs!$CL25+1)/(Inputs!$AI25+1),0)))))))))</f>
        <v>1</v>
      </c>
      <c r="AX27" s="27">
        <f>IF(AND(Inputs!$CO25=0,AX$3&gt;=Inputs!$CM25),1,IF(AND(AX$3&gt;=Inputs!$CM25,AX$3&lt;Inputs!$CN25),1,IF(AND(AX$3=Inputs!$CN25,AX$3=Inputs!$CO25),1,IF(OR(AND(AX$3=Inputs!$CN25+1,Inputs!$CN25=Inputs!$CO25),AND(AX$3=Inputs!$CN25+2,Inputs!$CN25=Inputs!$CO25)),0,IF(AX$3=Inputs!$CN25,0.8,IF(AX$3=Inputs!$CN25+1,0.6,IF(AX$3=Inputs!$CN25+2,0.4,IF(AX$3=Inputs!$CO25,0.2,IF(AND(AX$3&gt;=Inputs!$CL25,AX$3&lt;Inputs!$CM25),(AX$3-Inputs!$CL25+1)/(Inputs!$AI25+1),0)))))))))</f>
        <v>1</v>
      </c>
      <c r="AY27" s="27">
        <f>IF(AND(Inputs!$CO25=0,AY$3&gt;=Inputs!$CM25),1,IF(AND(AY$3&gt;=Inputs!$CM25,AY$3&lt;Inputs!$CN25),1,IF(AND(AY$3=Inputs!$CN25,AY$3=Inputs!$CO25),1,IF(OR(AND(AY$3=Inputs!$CN25+1,Inputs!$CN25=Inputs!$CO25),AND(AY$3=Inputs!$CN25+2,Inputs!$CN25=Inputs!$CO25)),0,IF(AY$3=Inputs!$CN25,0.8,IF(AY$3=Inputs!$CN25+1,0.6,IF(AY$3=Inputs!$CN25+2,0.4,IF(AY$3=Inputs!$CO25,0.2,IF(AND(AY$3&gt;=Inputs!$CL25,AY$3&lt;Inputs!$CM25),(AY$3-Inputs!$CL25+1)/(Inputs!$AI25+1),0)))))))))</f>
        <v>1</v>
      </c>
      <c r="AZ27" s="27">
        <f>IF(AND(Inputs!$CO25=0,AZ$3&gt;=Inputs!$CM25),1,IF(AND(AZ$3&gt;=Inputs!$CM25,AZ$3&lt;Inputs!$CN25),1,IF(AND(AZ$3=Inputs!$CN25,AZ$3=Inputs!$CO25),1,IF(OR(AND(AZ$3=Inputs!$CN25+1,Inputs!$CN25=Inputs!$CO25),AND(AZ$3=Inputs!$CN25+2,Inputs!$CN25=Inputs!$CO25)),0,IF(AZ$3=Inputs!$CN25,0.8,IF(AZ$3=Inputs!$CN25+1,0.6,IF(AZ$3=Inputs!$CN25+2,0.4,IF(AZ$3=Inputs!$CO25,0.2,IF(AND(AZ$3&gt;=Inputs!$CL25,AZ$3&lt;Inputs!$CM25),(AZ$3-Inputs!$CL25+1)/(Inputs!$AI25+1),0)))))))))</f>
        <v>1</v>
      </c>
      <c r="BA27" s="27">
        <f>IF(AND(Inputs!$CO25=0,BA$3&gt;=Inputs!$CM25),1,IF(AND(BA$3&gt;=Inputs!$CM25,BA$3&lt;Inputs!$CN25),1,IF(AND(BA$3=Inputs!$CN25,BA$3=Inputs!$CO25),1,IF(OR(AND(BA$3=Inputs!$CN25+1,Inputs!$CN25=Inputs!$CO25),AND(BA$3=Inputs!$CN25+2,Inputs!$CN25=Inputs!$CO25)),0,IF(BA$3=Inputs!$CN25,0.8,IF(BA$3=Inputs!$CN25+1,0.6,IF(BA$3=Inputs!$CN25+2,0.4,IF(BA$3=Inputs!$CO25,0.2,IF(AND(BA$3&gt;=Inputs!$CL25,BA$3&lt;Inputs!$CM25),(BA$3-Inputs!$CL25+1)/(Inputs!$AI25+1),0)))))))))</f>
        <v>1</v>
      </c>
      <c r="BB27" s="27">
        <f>IF(AND(Inputs!$CO25=0,BB$3&gt;=Inputs!$CM25),1,IF(AND(BB$3&gt;=Inputs!$CM25,BB$3&lt;Inputs!$CN25),1,IF(AND(BB$3=Inputs!$CN25,BB$3=Inputs!$CO25),1,IF(OR(AND(BB$3=Inputs!$CN25+1,Inputs!$CN25=Inputs!$CO25),AND(BB$3=Inputs!$CN25+2,Inputs!$CN25=Inputs!$CO25)),0,IF(BB$3=Inputs!$CN25,0.8,IF(BB$3=Inputs!$CN25+1,0.6,IF(BB$3=Inputs!$CN25+2,0.4,IF(BB$3=Inputs!$CO25,0.2,IF(AND(BB$3&gt;=Inputs!$CL25,BB$3&lt;Inputs!$CM25),(BB$3-Inputs!$CL25+1)/(Inputs!$AI25+1),0)))))))))</f>
        <v>1</v>
      </c>
      <c r="BC27" s="27">
        <f>IF(AND(Inputs!$CO25=0,BC$3&gt;=Inputs!$CM25),1,IF(AND(BC$3&gt;=Inputs!$CM25,BC$3&lt;Inputs!$CN25),1,IF(AND(BC$3=Inputs!$CN25,BC$3=Inputs!$CO25),1,IF(OR(AND(BC$3=Inputs!$CN25+1,Inputs!$CN25=Inputs!$CO25),AND(BC$3=Inputs!$CN25+2,Inputs!$CN25=Inputs!$CO25)),0,IF(BC$3=Inputs!$CN25,0.8,IF(BC$3=Inputs!$CN25+1,0.6,IF(BC$3=Inputs!$CN25+2,0.4,IF(BC$3=Inputs!$CO25,0.2,IF(AND(BC$3&gt;=Inputs!$CL25,BC$3&lt;Inputs!$CM25),(BC$3-Inputs!$CL25+1)/(Inputs!$AI25+1),0)))))))))</f>
        <v>1</v>
      </c>
      <c r="BD27" s="27">
        <f>IF(AND(Inputs!$CO25=0,BD$3&gt;=Inputs!$CM25),1,IF(AND(BD$3&gt;=Inputs!$CM25,BD$3&lt;Inputs!$CN25),1,IF(AND(BD$3=Inputs!$CN25,BD$3=Inputs!$CO25),1,IF(OR(AND(BD$3=Inputs!$CN25+1,Inputs!$CN25=Inputs!$CO25),AND(BD$3=Inputs!$CN25+2,Inputs!$CN25=Inputs!$CO25)),0,IF(BD$3=Inputs!$CN25,0.8,IF(BD$3=Inputs!$CN25+1,0.6,IF(BD$3=Inputs!$CN25+2,0.4,IF(BD$3=Inputs!$CO25,0.2,IF(AND(BD$3&gt;=Inputs!$CL25,BD$3&lt;Inputs!$CM25),(BD$3-Inputs!$CL25+1)/(Inputs!$AI25+1),0)))))))))</f>
        <v>1</v>
      </c>
      <c r="BE27" s="27">
        <f>IF(AND(Inputs!$CO25=0,BE$3&gt;=Inputs!$CM25),1,IF(AND(BE$3&gt;=Inputs!$CM25,BE$3&lt;Inputs!$CN25),1,IF(AND(BE$3=Inputs!$CN25,BE$3=Inputs!$CO25),1,IF(OR(AND(BE$3=Inputs!$CN25+1,Inputs!$CN25=Inputs!$CO25),AND(BE$3=Inputs!$CN25+2,Inputs!$CN25=Inputs!$CO25)),0,IF(BE$3=Inputs!$CN25,0.8,IF(BE$3=Inputs!$CN25+1,0.6,IF(BE$3=Inputs!$CN25+2,0.4,IF(BE$3=Inputs!$CO25,0.2,IF(AND(BE$3&gt;=Inputs!$CL25,BE$3&lt;Inputs!$CM25),(BE$3-Inputs!$CL25+1)/(Inputs!$AI25+1),0)))))))))</f>
        <v>1</v>
      </c>
      <c r="BF27" s="27">
        <f>IF(AND(Inputs!$CO25=0,BF$3&gt;=Inputs!$CM25),1,IF(AND(BF$3&gt;=Inputs!$CM25,BF$3&lt;Inputs!$CN25),1,IF(AND(BF$3=Inputs!$CN25,BF$3=Inputs!$CO25),1,IF(OR(AND(BF$3=Inputs!$CN25+1,Inputs!$CN25=Inputs!$CO25),AND(BF$3=Inputs!$CN25+2,Inputs!$CN25=Inputs!$CO25)),0,IF(BF$3=Inputs!$CN25,0.8,IF(BF$3=Inputs!$CN25+1,0.6,IF(BF$3=Inputs!$CN25+2,0.4,IF(BF$3=Inputs!$CO25,0.2,IF(AND(BF$3&gt;=Inputs!$CL25,BF$3&lt;Inputs!$CM25),(BF$3-Inputs!$CL25+1)/(Inputs!$AI25+1),0)))))))))</f>
        <v>1</v>
      </c>
      <c r="BG27" s="27">
        <f>IF(AND(Inputs!$CO25=0,BG$3&gt;=Inputs!$CM25),1,IF(AND(BG$3&gt;=Inputs!$CM25,BG$3&lt;Inputs!$CN25),1,IF(AND(BG$3=Inputs!$CN25,BG$3=Inputs!$CO25),1,IF(OR(AND(BG$3=Inputs!$CN25+1,Inputs!$CN25=Inputs!$CO25),AND(BG$3=Inputs!$CN25+2,Inputs!$CN25=Inputs!$CO25)),0,IF(BG$3=Inputs!$CN25,0.8,IF(BG$3=Inputs!$CN25+1,0.6,IF(BG$3=Inputs!$CN25+2,0.4,IF(BG$3=Inputs!$CO25,0.2,IF(AND(BG$3&gt;=Inputs!$CL25,BG$3&lt;Inputs!$CM25),(BG$3-Inputs!$CL25+1)/(Inputs!$AI25+1),0)))))))))</f>
        <v>1</v>
      </c>
      <c r="BH27" s="27">
        <f>IF(AND(Inputs!$CO25=0,BH$3&gt;=Inputs!$CM25),1,IF(AND(BH$3&gt;=Inputs!$CM25,BH$3&lt;Inputs!$CN25),1,IF(AND(BH$3=Inputs!$CN25,BH$3=Inputs!$CO25),1,IF(OR(AND(BH$3=Inputs!$CN25+1,Inputs!$CN25=Inputs!$CO25),AND(BH$3=Inputs!$CN25+2,Inputs!$CN25=Inputs!$CO25)),0,IF(BH$3=Inputs!$CN25,0.8,IF(BH$3=Inputs!$CN25+1,0.6,IF(BH$3=Inputs!$CN25+2,0.4,IF(BH$3=Inputs!$CO25,0.2,IF(AND(BH$3&gt;=Inputs!$CL25,BH$3&lt;Inputs!$CM25),(BH$3-Inputs!$CL25+1)/(Inputs!$AI25+1),0)))))))))</f>
        <v>1</v>
      </c>
      <c r="BI27" s="27">
        <f>IF(AND(Inputs!$CO25=0,BI$3&gt;=Inputs!$CM25),1,IF(AND(BI$3&gt;=Inputs!$CM25,BI$3&lt;Inputs!$CN25),1,IF(AND(BI$3=Inputs!$CN25,BI$3=Inputs!$CO25),1,IF(OR(AND(BI$3=Inputs!$CN25+1,Inputs!$CN25=Inputs!$CO25),AND(BI$3=Inputs!$CN25+2,Inputs!$CN25=Inputs!$CO25)),0,IF(BI$3=Inputs!$CN25,0.8,IF(BI$3=Inputs!$CN25+1,0.6,IF(BI$3=Inputs!$CN25+2,0.4,IF(BI$3=Inputs!$CO25,0.2,IF(AND(BI$3&gt;=Inputs!$CL25,BI$3&lt;Inputs!$CM25),(BI$3-Inputs!$CL25+1)/(Inputs!$AI25+1),0)))))))))</f>
        <v>1</v>
      </c>
      <c r="BJ27" s="27">
        <f>IF(AND(Inputs!$CO25=0,BJ$3&gt;=Inputs!$CM25),1,IF(AND(BJ$3&gt;=Inputs!$CM25,BJ$3&lt;Inputs!$CN25),1,IF(AND(BJ$3=Inputs!$CN25,BJ$3=Inputs!$CO25),1,IF(OR(AND(BJ$3=Inputs!$CN25+1,Inputs!$CN25=Inputs!$CO25),AND(BJ$3=Inputs!$CN25+2,Inputs!$CN25=Inputs!$CO25)),0,IF(BJ$3=Inputs!$CN25,0.8,IF(BJ$3=Inputs!$CN25+1,0.6,IF(BJ$3=Inputs!$CN25+2,0.4,IF(BJ$3=Inputs!$CO25,0.2,IF(AND(BJ$3&gt;=Inputs!$CL25,BJ$3&lt;Inputs!$CM25),(BJ$3-Inputs!$CL25+1)/(Inputs!$AI25+1),0)))))))))</f>
        <v>1</v>
      </c>
      <c r="BK27" s="27">
        <f>IF(AND(Inputs!$CO25=0,BK$3&gt;=Inputs!$CM25),1,IF(AND(BK$3&gt;=Inputs!$CM25,BK$3&lt;Inputs!$CN25),1,IF(AND(BK$3=Inputs!$CN25,BK$3=Inputs!$CO25),1,IF(OR(AND(BK$3=Inputs!$CN25+1,Inputs!$CN25=Inputs!$CO25),AND(BK$3=Inputs!$CN25+2,Inputs!$CN25=Inputs!$CO25)),0,IF(BK$3=Inputs!$CN25,0.8,IF(BK$3=Inputs!$CN25+1,0.6,IF(BK$3=Inputs!$CN25+2,0.4,IF(BK$3=Inputs!$CO25,0.2,IF(AND(BK$3&gt;=Inputs!$CL25,BK$3&lt;Inputs!$CM25),(BK$3-Inputs!$CL25+1)/(Inputs!$AI25+1),0)))))))))</f>
        <v>1</v>
      </c>
      <c r="BL27" s="27">
        <f>IF(AND(Inputs!$CO25=0,BL$3&gt;=Inputs!$CM25),1,IF(AND(BL$3&gt;=Inputs!$CM25,BL$3&lt;Inputs!$CN25),1,IF(AND(BL$3=Inputs!$CN25,BL$3=Inputs!$CO25),1,IF(OR(AND(BL$3=Inputs!$CN25+1,Inputs!$CN25=Inputs!$CO25),AND(BL$3=Inputs!$CN25+2,Inputs!$CN25=Inputs!$CO25)),0,IF(BL$3=Inputs!$CN25,0.8,IF(BL$3=Inputs!$CN25+1,0.6,IF(BL$3=Inputs!$CN25+2,0.4,IF(BL$3=Inputs!$CO25,0.2,IF(AND(BL$3&gt;=Inputs!$CL25,BL$3&lt;Inputs!$CM25),(BL$3-Inputs!$CL25+1)/(Inputs!$AI25+1),0)))))))))</f>
        <v>1</v>
      </c>
      <c r="BM27" s="27">
        <f>IF(AND(Inputs!$CO25=0,BM$3&gt;=Inputs!$CM25),1,IF(AND(BM$3&gt;=Inputs!$CM25,BM$3&lt;Inputs!$CN25),1,IF(AND(BM$3=Inputs!$CN25,BM$3=Inputs!$CO25),1,IF(OR(AND(BM$3=Inputs!$CN25+1,Inputs!$CN25=Inputs!$CO25),AND(BM$3=Inputs!$CN25+2,Inputs!$CN25=Inputs!$CO25)),0,IF(BM$3=Inputs!$CN25,0.8,IF(BM$3=Inputs!$CN25+1,0.6,IF(BM$3=Inputs!$CN25+2,0.4,IF(BM$3=Inputs!$CO25,0.2,IF(AND(BM$3&gt;=Inputs!$CL25,BM$3&lt;Inputs!$CM25),(BM$3-Inputs!$CL25+1)/(Inputs!$AI25+1),0)))))))))</f>
        <v>1</v>
      </c>
    </row>
    <row r="28" spans="1:65">
      <c r="A28" s="99" t="str">
        <f>IF(Inputs!A26="","",Inputs!A26)</f>
        <v/>
      </c>
      <c r="B28" s="117" t="str">
        <f>IF(Inputs!B26="","",Inputs!B26)</f>
        <v/>
      </c>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c r="AG28" s="104">
        <f t="shared" si="3"/>
        <v>0</v>
      </c>
      <c r="AH28" s="109">
        <f t="shared" si="1"/>
        <v>0</v>
      </c>
      <c r="AJ28" s="27">
        <f>IF(AND(Inputs!$CO26=0,AJ$3&gt;=Inputs!$CM26),1,IF(AND(AJ$3&gt;=Inputs!$CM26,AJ$3&lt;Inputs!$CN26),1,IF(AND(AJ$3=Inputs!$CN26,AJ$3=Inputs!$CO26),1,IF(OR(AND(AJ$3=Inputs!$CN26+1,Inputs!$CN26=Inputs!$CO26),AND(AJ$3=Inputs!$CN26+2,Inputs!$CN26=Inputs!$CO26)),0,IF(AJ$3=Inputs!$CN26,0.8,IF(AJ$3=Inputs!$CN26+1,0.6,IF(AJ$3=Inputs!$CN26+2,0.4,IF(AJ$3=Inputs!$CO26,0.2,IF(AND(AJ$3&gt;=Inputs!$CL26,AJ$3&lt;Inputs!$CM26),(AJ$3-Inputs!$CL26+1)/(Inputs!$AI26+1),0)))))))))</f>
        <v>1</v>
      </c>
      <c r="AK28" s="27">
        <f>IF(AND(Inputs!$CO26=0,AK$3&gt;=Inputs!$CM26),1,IF(AND(AK$3&gt;=Inputs!$CM26,AK$3&lt;Inputs!$CN26),1,IF(AND(AK$3=Inputs!$CN26,AK$3=Inputs!$CO26),1,IF(OR(AND(AK$3=Inputs!$CN26+1,Inputs!$CN26=Inputs!$CO26),AND(AK$3=Inputs!$CN26+2,Inputs!$CN26=Inputs!$CO26)),0,IF(AK$3=Inputs!$CN26,0.8,IF(AK$3=Inputs!$CN26+1,0.6,IF(AK$3=Inputs!$CN26+2,0.4,IF(AK$3=Inputs!$CO26,0.2,IF(AND(AK$3&gt;=Inputs!$CL26,AK$3&lt;Inputs!$CM26),(AK$3-Inputs!$CL26+1)/(Inputs!$AI26+1),0)))))))))</f>
        <v>1</v>
      </c>
      <c r="AL28" s="27">
        <f>IF(AND(Inputs!$CO26=0,AL$3&gt;=Inputs!$CM26),1,IF(AND(AL$3&gt;=Inputs!$CM26,AL$3&lt;Inputs!$CN26),1,IF(AND(AL$3=Inputs!$CN26,AL$3=Inputs!$CO26),1,IF(OR(AND(AL$3=Inputs!$CN26+1,Inputs!$CN26=Inputs!$CO26),AND(AL$3=Inputs!$CN26+2,Inputs!$CN26=Inputs!$CO26)),0,IF(AL$3=Inputs!$CN26,0.8,IF(AL$3=Inputs!$CN26+1,0.6,IF(AL$3=Inputs!$CN26+2,0.4,IF(AL$3=Inputs!$CO26,0.2,IF(AND(AL$3&gt;=Inputs!$CL26,AL$3&lt;Inputs!$CM26),(AL$3-Inputs!$CL26+1)/(Inputs!$AI26+1),0)))))))))</f>
        <v>1</v>
      </c>
      <c r="AM28" s="27">
        <f>IF(AND(Inputs!$CO26=0,AM$3&gt;=Inputs!$CM26),1,IF(AND(AM$3&gt;=Inputs!$CM26,AM$3&lt;Inputs!$CN26),1,IF(AND(AM$3=Inputs!$CN26,AM$3=Inputs!$CO26),1,IF(OR(AND(AM$3=Inputs!$CN26+1,Inputs!$CN26=Inputs!$CO26),AND(AM$3=Inputs!$CN26+2,Inputs!$CN26=Inputs!$CO26)),0,IF(AM$3=Inputs!$CN26,0.8,IF(AM$3=Inputs!$CN26+1,0.6,IF(AM$3=Inputs!$CN26+2,0.4,IF(AM$3=Inputs!$CO26,0.2,IF(AND(AM$3&gt;=Inputs!$CL26,AM$3&lt;Inputs!$CM26),(AM$3-Inputs!$CL26+1)/(Inputs!$AI26+1),0)))))))))</f>
        <v>1</v>
      </c>
      <c r="AN28" s="27">
        <f>IF(AND(Inputs!$CO26=0,AN$3&gt;=Inputs!$CM26),1,IF(AND(AN$3&gt;=Inputs!$CM26,AN$3&lt;Inputs!$CN26),1,IF(AND(AN$3=Inputs!$CN26,AN$3=Inputs!$CO26),1,IF(OR(AND(AN$3=Inputs!$CN26+1,Inputs!$CN26=Inputs!$CO26),AND(AN$3=Inputs!$CN26+2,Inputs!$CN26=Inputs!$CO26)),0,IF(AN$3=Inputs!$CN26,0.8,IF(AN$3=Inputs!$CN26+1,0.6,IF(AN$3=Inputs!$CN26+2,0.4,IF(AN$3=Inputs!$CO26,0.2,IF(AND(AN$3&gt;=Inputs!$CL26,AN$3&lt;Inputs!$CM26),(AN$3-Inputs!$CL26+1)/(Inputs!$AI26+1),0)))))))))</f>
        <v>1</v>
      </c>
      <c r="AO28" s="27">
        <f>IF(AND(Inputs!$CO26=0,AO$3&gt;=Inputs!$CM26),1,IF(AND(AO$3&gt;=Inputs!$CM26,AO$3&lt;Inputs!$CN26),1,IF(AND(AO$3=Inputs!$CN26,AO$3=Inputs!$CO26),1,IF(OR(AND(AO$3=Inputs!$CN26+1,Inputs!$CN26=Inputs!$CO26),AND(AO$3=Inputs!$CN26+2,Inputs!$CN26=Inputs!$CO26)),0,IF(AO$3=Inputs!$CN26,0.8,IF(AO$3=Inputs!$CN26+1,0.6,IF(AO$3=Inputs!$CN26+2,0.4,IF(AO$3=Inputs!$CO26,0.2,IF(AND(AO$3&gt;=Inputs!$CL26,AO$3&lt;Inputs!$CM26),(AO$3-Inputs!$CL26+1)/(Inputs!$AI26+1),0)))))))))</f>
        <v>1</v>
      </c>
      <c r="AP28" s="27">
        <f>IF(AND(Inputs!$CO26=0,AP$3&gt;=Inputs!$CM26),1,IF(AND(AP$3&gt;=Inputs!$CM26,AP$3&lt;Inputs!$CN26),1,IF(AND(AP$3=Inputs!$CN26,AP$3=Inputs!$CO26),1,IF(OR(AND(AP$3=Inputs!$CN26+1,Inputs!$CN26=Inputs!$CO26),AND(AP$3=Inputs!$CN26+2,Inputs!$CN26=Inputs!$CO26)),0,IF(AP$3=Inputs!$CN26,0.8,IF(AP$3=Inputs!$CN26+1,0.6,IF(AP$3=Inputs!$CN26+2,0.4,IF(AP$3=Inputs!$CO26,0.2,IF(AND(AP$3&gt;=Inputs!$CL26,AP$3&lt;Inputs!$CM26),(AP$3-Inputs!$CL26+1)/(Inputs!$AI26+1),0)))))))))</f>
        <v>1</v>
      </c>
      <c r="AQ28" s="27">
        <f>IF(AND(Inputs!$CO26=0,AQ$3&gt;=Inputs!$CM26),1,IF(AND(AQ$3&gt;=Inputs!$CM26,AQ$3&lt;Inputs!$CN26),1,IF(AND(AQ$3=Inputs!$CN26,AQ$3=Inputs!$CO26),1,IF(OR(AND(AQ$3=Inputs!$CN26+1,Inputs!$CN26=Inputs!$CO26),AND(AQ$3=Inputs!$CN26+2,Inputs!$CN26=Inputs!$CO26)),0,IF(AQ$3=Inputs!$CN26,0.8,IF(AQ$3=Inputs!$CN26+1,0.6,IF(AQ$3=Inputs!$CN26+2,0.4,IF(AQ$3=Inputs!$CO26,0.2,IF(AND(AQ$3&gt;=Inputs!$CL26,AQ$3&lt;Inputs!$CM26),(AQ$3-Inputs!$CL26+1)/(Inputs!$AI26+1),0)))))))))</f>
        <v>1</v>
      </c>
      <c r="AR28" s="27">
        <f>IF(AND(Inputs!$CO26=0,AR$3&gt;=Inputs!$CM26),1,IF(AND(AR$3&gt;=Inputs!$CM26,AR$3&lt;Inputs!$CN26),1,IF(AND(AR$3=Inputs!$CN26,AR$3=Inputs!$CO26),1,IF(OR(AND(AR$3=Inputs!$CN26+1,Inputs!$CN26=Inputs!$CO26),AND(AR$3=Inputs!$CN26+2,Inputs!$CN26=Inputs!$CO26)),0,IF(AR$3=Inputs!$CN26,0.8,IF(AR$3=Inputs!$CN26+1,0.6,IF(AR$3=Inputs!$CN26+2,0.4,IF(AR$3=Inputs!$CO26,0.2,IF(AND(AR$3&gt;=Inputs!$CL26,AR$3&lt;Inputs!$CM26),(AR$3-Inputs!$CL26+1)/(Inputs!$AI26+1),0)))))))))</f>
        <v>1</v>
      </c>
      <c r="AS28" s="27">
        <f>IF(AND(Inputs!$CO26=0,AS$3&gt;=Inputs!$CM26),1,IF(AND(AS$3&gt;=Inputs!$CM26,AS$3&lt;Inputs!$CN26),1,IF(AND(AS$3=Inputs!$CN26,AS$3=Inputs!$CO26),1,IF(OR(AND(AS$3=Inputs!$CN26+1,Inputs!$CN26=Inputs!$CO26),AND(AS$3=Inputs!$CN26+2,Inputs!$CN26=Inputs!$CO26)),0,IF(AS$3=Inputs!$CN26,0.8,IF(AS$3=Inputs!$CN26+1,0.6,IF(AS$3=Inputs!$CN26+2,0.4,IF(AS$3=Inputs!$CO26,0.2,IF(AND(AS$3&gt;=Inputs!$CL26,AS$3&lt;Inputs!$CM26),(AS$3-Inputs!$CL26+1)/(Inputs!$AI26+1),0)))))))))</f>
        <v>1</v>
      </c>
      <c r="AT28" s="27">
        <f>IF(AND(Inputs!$CO26=0,AT$3&gt;=Inputs!$CM26),1,IF(AND(AT$3&gt;=Inputs!$CM26,AT$3&lt;Inputs!$CN26),1,IF(AND(AT$3=Inputs!$CN26,AT$3=Inputs!$CO26),1,IF(OR(AND(AT$3=Inputs!$CN26+1,Inputs!$CN26=Inputs!$CO26),AND(AT$3=Inputs!$CN26+2,Inputs!$CN26=Inputs!$CO26)),0,IF(AT$3=Inputs!$CN26,0.8,IF(AT$3=Inputs!$CN26+1,0.6,IF(AT$3=Inputs!$CN26+2,0.4,IF(AT$3=Inputs!$CO26,0.2,IF(AND(AT$3&gt;=Inputs!$CL26,AT$3&lt;Inputs!$CM26),(AT$3-Inputs!$CL26+1)/(Inputs!$AI26+1),0)))))))))</f>
        <v>1</v>
      </c>
      <c r="AU28" s="27">
        <f>IF(AND(Inputs!$CO26=0,AU$3&gt;=Inputs!$CM26),1,IF(AND(AU$3&gt;=Inputs!$CM26,AU$3&lt;Inputs!$CN26),1,IF(AND(AU$3=Inputs!$CN26,AU$3=Inputs!$CO26),1,IF(OR(AND(AU$3=Inputs!$CN26+1,Inputs!$CN26=Inputs!$CO26),AND(AU$3=Inputs!$CN26+2,Inputs!$CN26=Inputs!$CO26)),0,IF(AU$3=Inputs!$CN26,0.8,IF(AU$3=Inputs!$CN26+1,0.6,IF(AU$3=Inputs!$CN26+2,0.4,IF(AU$3=Inputs!$CO26,0.2,IF(AND(AU$3&gt;=Inputs!$CL26,AU$3&lt;Inputs!$CM26),(AU$3-Inputs!$CL26+1)/(Inputs!$AI26+1),0)))))))))</f>
        <v>1</v>
      </c>
      <c r="AV28" s="27">
        <f>IF(AND(Inputs!$CO26=0,AV$3&gt;=Inputs!$CM26),1,IF(AND(AV$3&gt;=Inputs!$CM26,AV$3&lt;Inputs!$CN26),1,IF(AND(AV$3=Inputs!$CN26,AV$3=Inputs!$CO26),1,IF(OR(AND(AV$3=Inputs!$CN26+1,Inputs!$CN26=Inputs!$CO26),AND(AV$3=Inputs!$CN26+2,Inputs!$CN26=Inputs!$CO26)),0,IF(AV$3=Inputs!$CN26,0.8,IF(AV$3=Inputs!$CN26+1,0.6,IF(AV$3=Inputs!$CN26+2,0.4,IF(AV$3=Inputs!$CO26,0.2,IF(AND(AV$3&gt;=Inputs!$CL26,AV$3&lt;Inputs!$CM26),(AV$3-Inputs!$CL26+1)/(Inputs!$AI26+1),0)))))))))</f>
        <v>1</v>
      </c>
      <c r="AW28" s="27">
        <f>IF(AND(Inputs!$CO26=0,AW$3&gt;=Inputs!$CM26),1,IF(AND(AW$3&gt;=Inputs!$CM26,AW$3&lt;Inputs!$CN26),1,IF(AND(AW$3=Inputs!$CN26,AW$3=Inputs!$CO26),1,IF(OR(AND(AW$3=Inputs!$CN26+1,Inputs!$CN26=Inputs!$CO26),AND(AW$3=Inputs!$CN26+2,Inputs!$CN26=Inputs!$CO26)),0,IF(AW$3=Inputs!$CN26,0.8,IF(AW$3=Inputs!$CN26+1,0.6,IF(AW$3=Inputs!$CN26+2,0.4,IF(AW$3=Inputs!$CO26,0.2,IF(AND(AW$3&gt;=Inputs!$CL26,AW$3&lt;Inputs!$CM26),(AW$3-Inputs!$CL26+1)/(Inputs!$AI26+1),0)))))))))</f>
        <v>1</v>
      </c>
      <c r="AX28" s="27">
        <f>IF(AND(Inputs!$CO26=0,AX$3&gt;=Inputs!$CM26),1,IF(AND(AX$3&gt;=Inputs!$CM26,AX$3&lt;Inputs!$CN26),1,IF(AND(AX$3=Inputs!$CN26,AX$3=Inputs!$CO26),1,IF(OR(AND(AX$3=Inputs!$CN26+1,Inputs!$CN26=Inputs!$CO26),AND(AX$3=Inputs!$CN26+2,Inputs!$CN26=Inputs!$CO26)),0,IF(AX$3=Inputs!$CN26,0.8,IF(AX$3=Inputs!$CN26+1,0.6,IF(AX$3=Inputs!$CN26+2,0.4,IF(AX$3=Inputs!$CO26,0.2,IF(AND(AX$3&gt;=Inputs!$CL26,AX$3&lt;Inputs!$CM26),(AX$3-Inputs!$CL26+1)/(Inputs!$AI26+1),0)))))))))</f>
        <v>1</v>
      </c>
      <c r="AY28" s="27">
        <f>IF(AND(Inputs!$CO26=0,AY$3&gt;=Inputs!$CM26),1,IF(AND(AY$3&gt;=Inputs!$CM26,AY$3&lt;Inputs!$CN26),1,IF(AND(AY$3=Inputs!$CN26,AY$3=Inputs!$CO26),1,IF(OR(AND(AY$3=Inputs!$CN26+1,Inputs!$CN26=Inputs!$CO26),AND(AY$3=Inputs!$CN26+2,Inputs!$CN26=Inputs!$CO26)),0,IF(AY$3=Inputs!$CN26,0.8,IF(AY$3=Inputs!$CN26+1,0.6,IF(AY$3=Inputs!$CN26+2,0.4,IF(AY$3=Inputs!$CO26,0.2,IF(AND(AY$3&gt;=Inputs!$CL26,AY$3&lt;Inputs!$CM26),(AY$3-Inputs!$CL26+1)/(Inputs!$AI26+1),0)))))))))</f>
        <v>1</v>
      </c>
      <c r="AZ28" s="27">
        <f>IF(AND(Inputs!$CO26=0,AZ$3&gt;=Inputs!$CM26),1,IF(AND(AZ$3&gt;=Inputs!$CM26,AZ$3&lt;Inputs!$CN26),1,IF(AND(AZ$3=Inputs!$CN26,AZ$3=Inputs!$CO26),1,IF(OR(AND(AZ$3=Inputs!$CN26+1,Inputs!$CN26=Inputs!$CO26),AND(AZ$3=Inputs!$CN26+2,Inputs!$CN26=Inputs!$CO26)),0,IF(AZ$3=Inputs!$CN26,0.8,IF(AZ$3=Inputs!$CN26+1,0.6,IF(AZ$3=Inputs!$CN26+2,0.4,IF(AZ$3=Inputs!$CO26,0.2,IF(AND(AZ$3&gt;=Inputs!$CL26,AZ$3&lt;Inputs!$CM26),(AZ$3-Inputs!$CL26+1)/(Inputs!$AI26+1),0)))))))))</f>
        <v>1</v>
      </c>
      <c r="BA28" s="27">
        <f>IF(AND(Inputs!$CO26=0,BA$3&gt;=Inputs!$CM26),1,IF(AND(BA$3&gt;=Inputs!$CM26,BA$3&lt;Inputs!$CN26),1,IF(AND(BA$3=Inputs!$CN26,BA$3=Inputs!$CO26),1,IF(OR(AND(BA$3=Inputs!$CN26+1,Inputs!$CN26=Inputs!$CO26),AND(BA$3=Inputs!$CN26+2,Inputs!$CN26=Inputs!$CO26)),0,IF(BA$3=Inputs!$CN26,0.8,IF(BA$3=Inputs!$CN26+1,0.6,IF(BA$3=Inputs!$CN26+2,0.4,IF(BA$3=Inputs!$CO26,0.2,IF(AND(BA$3&gt;=Inputs!$CL26,BA$3&lt;Inputs!$CM26),(BA$3-Inputs!$CL26+1)/(Inputs!$AI26+1),0)))))))))</f>
        <v>1</v>
      </c>
      <c r="BB28" s="27">
        <f>IF(AND(Inputs!$CO26=0,BB$3&gt;=Inputs!$CM26),1,IF(AND(BB$3&gt;=Inputs!$CM26,BB$3&lt;Inputs!$CN26),1,IF(AND(BB$3=Inputs!$CN26,BB$3=Inputs!$CO26),1,IF(OR(AND(BB$3=Inputs!$CN26+1,Inputs!$CN26=Inputs!$CO26),AND(BB$3=Inputs!$CN26+2,Inputs!$CN26=Inputs!$CO26)),0,IF(BB$3=Inputs!$CN26,0.8,IF(BB$3=Inputs!$CN26+1,0.6,IF(BB$3=Inputs!$CN26+2,0.4,IF(BB$3=Inputs!$CO26,0.2,IF(AND(BB$3&gt;=Inputs!$CL26,BB$3&lt;Inputs!$CM26),(BB$3-Inputs!$CL26+1)/(Inputs!$AI26+1),0)))))))))</f>
        <v>1</v>
      </c>
      <c r="BC28" s="27">
        <f>IF(AND(Inputs!$CO26=0,BC$3&gt;=Inputs!$CM26),1,IF(AND(BC$3&gt;=Inputs!$CM26,BC$3&lt;Inputs!$CN26),1,IF(AND(BC$3=Inputs!$CN26,BC$3=Inputs!$CO26),1,IF(OR(AND(BC$3=Inputs!$CN26+1,Inputs!$CN26=Inputs!$CO26),AND(BC$3=Inputs!$CN26+2,Inputs!$CN26=Inputs!$CO26)),0,IF(BC$3=Inputs!$CN26,0.8,IF(BC$3=Inputs!$CN26+1,0.6,IF(BC$3=Inputs!$CN26+2,0.4,IF(BC$3=Inputs!$CO26,0.2,IF(AND(BC$3&gt;=Inputs!$CL26,BC$3&lt;Inputs!$CM26),(BC$3-Inputs!$CL26+1)/(Inputs!$AI26+1),0)))))))))</f>
        <v>1</v>
      </c>
      <c r="BD28" s="27">
        <f>IF(AND(Inputs!$CO26=0,BD$3&gt;=Inputs!$CM26),1,IF(AND(BD$3&gt;=Inputs!$CM26,BD$3&lt;Inputs!$CN26),1,IF(AND(BD$3=Inputs!$CN26,BD$3=Inputs!$CO26),1,IF(OR(AND(BD$3=Inputs!$CN26+1,Inputs!$CN26=Inputs!$CO26),AND(BD$3=Inputs!$CN26+2,Inputs!$CN26=Inputs!$CO26)),0,IF(BD$3=Inputs!$CN26,0.8,IF(BD$3=Inputs!$CN26+1,0.6,IF(BD$3=Inputs!$CN26+2,0.4,IF(BD$3=Inputs!$CO26,0.2,IF(AND(BD$3&gt;=Inputs!$CL26,BD$3&lt;Inputs!$CM26),(BD$3-Inputs!$CL26+1)/(Inputs!$AI26+1),0)))))))))</f>
        <v>1</v>
      </c>
      <c r="BE28" s="27">
        <f>IF(AND(Inputs!$CO26=0,BE$3&gt;=Inputs!$CM26),1,IF(AND(BE$3&gt;=Inputs!$CM26,BE$3&lt;Inputs!$CN26),1,IF(AND(BE$3=Inputs!$CN26,BE$3=Inputs!$CO26),1,IF(OR(AND(BE$3=Inputs!$CN26+1,Inputs!$CN26=Inputs!$CO26),AND(BE$3=Inputs!$CN26+2,Inputs!$CN26=Inputs!$CO26)),0,IF(BE$3=Inputs!$CN26,0.8,IF(BE$3=Inputs!$CN26+1,0.6,IF(BE$3=Inputs!$CN26+2,0.4,IF(BE$3=Inputs!$CO26,0.2,IF(AND(BE$3&gt;=Inputs!$CL26,BE$3&lt;Inputs!$CM26),(BE$3-Inputs!$CL26+1)/(Inputs!$AI26+1),0)))))))))</f>
        <v>1</v>
      </c>
      <c r="BF28" s="27">
        <f>IF(AND(Inputs!$CO26=0,BF$3&gt;=Inputs!$CM26),1,IF(AND(BF$3&gt;=Inputs!$CM26,BF$3&lt;Inputs!$CN26),1,IF(AND(BF$3=Inputs!$CN26,BF$3=Inputs!$CO26),1,IF(OR(AND(BF$3=Inputs!$CN26+1,Inputs!$CN26=Inputs!$CO26),AND(BF$3=Inputs!$CN26+2,Inputs!$CN26=Inputs!$CO26)),0,IF(BF$3=Inputs!$CN26,0.8,IF(BF$3=Inputs!$CN26+1,0.6,IF(BF$3=Inputs!$CN26+2,0.4,IF(BF$3=Inputs!$CO26,0.2,IF(AND(BF$3&gt;=Inputs!$CL26,BF$3&lt;Inputs!$CM26),(BF$3-Inputs!$CL26+1)/(Inputs!$AI26+1),0)))))))))</f>
        <v>1</v>
      </c>
      <c r="BG28" s="27">
        <f>IF(AND(Inputs!$CO26=0,BG$3&gt;=Inputs!$CM26),1,IF(AND(BG$3&gt;=Inputs!$CM26,BG$3&lt;Inputs!$CN26),1,IF(AND(BG$3=Inputs!$CN26,BG$3=Inputs!$CO26),1,IF(OR(AND(BG$3=Inputs!$CN26+1,Inputs!$CN26=Inputs!$CO26),AND(BG$3=Inputs!$CN26+2,Inputs!$CN26=Inputs!$CO26)),0,IF(BG$3=Inputs!$CN26,0.8,IF(BG$3=Inputs!$CN26+1,0.6,IF(BG$3=Inputs!$CN26+2,0.4,IF(BG$3=Inputs!$CO26,0.2,IF(AND(BG$3&gt;=Inputs!$CL26,BG$3&lt;Inputs!$CM26),(BG$3-Inputs!$CL26+1)/(Inputs!$AI26+1),0)))))))))</f>
        <v>1</v>
      </c>
      <c r="BH28" s="27">
        <f>IF(AND(Inputs!$CO26=0,BH$3&gt;=Inputs!$CM26),1,IF(AND(BH$3&gt;=Inputs!$CM26,BH$3&lt;Inputs!$CN26),1,IF(AND(BH$3=Inputs!$CN26,BH$3=Inputs!$CO26),1,IF(OR(AND(BH$3=Inputs!$CN26+1,Inputs!$CN26=Inputs!$CO26),AND(BH$3=Inputs!$CN26+2,Inputs!$CN26=Inputs!$CO26)),0,IF(BH$3=Inputs!$CN26,0.8,IF(BH$3=Inputs!$CN26+1,0.6,IF(BH$3=Inputs!$CN26+2,0.4,IF(BH$3=Inputs!$CO26,0.2,IF(AND(BH$3&gt;=Inputs!$CL26,BH$3&lt;Inputs!$CM26),(BH$3-Inputs!$CL26+1)/(Inputs!$AI26+1),0)))))))))</f>
        <v>1</v>
      </c>
      <c r="BI28" s="27">
        <f>IF(AND(Inputs!$CO26=0,BI$3&gt;=Inputs!$CM26),1,IF(AND(BI$3&gt;=Inputs!$CM26,BI$3&lt;Inputs!$CN26),1,IF(AND(BI$3=Inputs!$CN26,BI$3=Inputs!$CO26),1,IF(OR(AND(BI$3=Inputs!$CN26+1,Inputs!$CN26=Inputs!$CO26),AND(BI$3=Inputs!$CN26+2,Inputs!$CN26=Inputs!$CO26)),0,IF(BI$3=Inputs!$CN26,0.8,IF(BI$3=Inputs!$CN26+1,0.6,IF(BI$3=Inputs!$CN26+2,0.4,IF(BI$3=Inputs!$CO26,0.2,IF(AND(BI$3&gt;=Inputs!$CL26,BI$3&lt;Inputs!$CM26),(BI$3-Inputs!$CL26+1)/(Inputs!$AI26+1),0)))))))))</f>
        <v>1</v>
      </c>
      <c r="BJ28" s="27">
        <f>IF(AND(Inputs!$CO26=0,BJ$3&gt;=Inputs!$CM26),1,IF(AND(BJ$3&gt;=Inputs!$CM26,BJ$3&lt;Inputs!$CN26),1,IF(AND(BJ$3=Inputs!$CN26,BJ$3=Inputs!$CO26),1,IF(OR(AND(BJ$3=Inputs!$CN26+1,Inputs!$CN26=Inputs!$CO26),AND(BJ$3=Inputs!$CN26+2,Inputs!$CN26=Inputs!$CO26)),0,IF(BJ$3=Inputs!$CN26,0.8,IF(BJ$3=Inputs!$CN26+1,0.6,IF(BJ$3=Inputs!$CN26+2,0.4,IF(BJ$3=Inputs!$CO26,0.2,IF(AND(BJ$3&gt;=Inputs!$CL26,BJ$3&lt;Inputs!$CM26),(BJ$3-Inputs!$CL26+1)/(Inputs!$AI26+1),0)))))))))</f>
        <v>1</v>
      </c>
      <c r="BK28" s="27">
        <f>IF(AND(Inputs!$CO26=0,BK$3&gt;=Inputs!$CM26),1,IF(AND(BK$3&gt;=Inputs!$CM26,BK$3&lt;Inputs!$CN26),1,IF(AND(BK$3=Inputs!$CN26,BK$3=Inputs!$CO26),1,IF(OR(AND(BK$3=Inputs!$CN26+1,Inputs!$CN26=Inputs!$CO26),AND(BK$3=Inputs!$CN26+2,Inputs!$CN26=Inputs!$CO26)),0,IF(BK$3=Inputs!$CN26,0.8,IF(BK$3=Inputs!$CN26+1,0.6,IF(BK$3=Inputs!$CN26+2,0.4,IF(BK$3=Inputs!$CO26,0.2,IF(AND(BK$3&gt;=Inputs!$CL26,BK$3&lt;Inputs!$CM26),(BK$3-Inputs!$CL26+1)/(Inputs!$AI26+1),0)))))))))</f>
        <v>1</v>
      </c>
      <c r="BL28" s="27">
        <f>IF(AND(Inputs!$CO26=0,BL$3&gt;=Inputs!$CM26),1,IF(AND(BL$3&gt;=Inputs!$CM26,BL$3&lt;Inputs!$CN26),1,IF(AND(BL$3=Inputs!$CN26,BL$3=Inputs!$CO26),1,IF(OR(AND(BL$3=Inputs!$CN26+1,Inputs!$CN26=Inputs!$CO26),AND(BL$3=Inputs!$CN26+2,Inputs!$CN26=Inputs!$CO26)),0,IF(BL$3=Inputs!$CN26,0.8,IF(BL$3=Inputs!$CN26+1,0.6,IF(BL$3=Inputs!$CN26+2,0.4,IF(BL$3=Inputs!$CO26,0.2,IF(AND(BL$3&gt;=Inputs!$CL26,BL$3&lt;Inputs!$CM26),(BL$3-Inputs!$CL26+1)/(Inputs!$AI26+1),0)))))))))</f>
        <v>1</v>
      </c>
      <c r="BM28" s="27">
        <f>IF(AND(Inputs!$CO26=0,BM$3&gt;=Inputs!$CM26),1,IF(AND(BM$3&gt;=Inputs!$CM26,BM$3&lt;Inputs!$CN26),1,IF(AND(BM$3=Inputs!$CN26,BM$3=Inputs!$CO26),1,IF(OR(AND(BM$3=Inputs!$CN26+1,Inputs!$CN26=Inputs!$CO26),AND(BM$3=Inputs!$CN26+2,Inputs!$CN26=Inputs!$CO26)),0,IF(BM$3=Inputs!$CN26,0.8,IF(BM$3=Inputs!$CN26+1,0.6,IF(BM$3=Inputs!$CN26+2,0.4,IF(BM$3=Inputs!$CO26,0.2,IF(AND(BM$3&gt;=Inputs!$CL26,BM$3&lt;Inputs!$CM26),(BM$3-Inputs!$CL26+1)/(Inputs!$AI26+1),0)))))))))</f>
        <v>1</v>
      </c>
    </row>
    <row r="29" spans="1:65">
      <c r="A29" s="99" t="str">
        <f>IF(Inputs!A27="","",Inputs!A27)</f>
        <v/>
      </c>
      <c r="B29" s="117" t="str">
        <f>IF(Inputs!B27="","",Inputs!B27)</f>
        <v/>
      </c>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92"/>
      <c r="AE29" s="292"/>
      <c r="AF29" s="292"/>
      <c r="AG29" s="104">
        <f t="shared" si="3"/>
        <v>0</v>
      </c>
      <c r="AH29" s="109">
        <f t="shared" si="1"/>
        <v>0</v>
      </c>
      <c r="AJ29" s="27">
        <f>IF(AND(Inputs!$CO27=0,AJ$3&gt;=Inputs!$CM27),1,IF(AND(AJ$3&gt;=Inputs!$CM27,AJ$3&lt;Inputs!$CN27),1,IF(AND(AJ$3=Inputs!$CN27,AJ$3=Inputs!$CO27),1,IF(OR(AND(AJ$3=Inputs!$CN27+1,Inputs!$CN27=Inputs!$CO27),AND(AJ$3=Inputs!$CN27+2,Inputs!$CN27=Inputs!$CO27)),0,IF(AJ$3=Inputs!$CN27,0.8,IF(AJ$3=Inputs!$CN27+1,0.6,IF(AJ$3=Inputs!$CN27+2,0.4,IF(AJ$3=Inputs!$CO27,0.2,IF(AND(AJ$3&gt;=Inputs!$CL27,AJ$3&lt;Inputs!$CM27),(AJ$3-Inputs!$CL27+1)/(Inputs!$AI27+1),0)))))))))</f>
        <v>1</v>
      </c>
      <c r="AK29" s="27">
        <f>IF(AND(Inputs!$CO27=0,AK$3&gt;=Inputs!$CM27),1,IF(AND(AK$3&gt;=Inputs!$CM27,AK$3&lt;Inputs!$CN27),1,IF(AND(AK$3=Inputs!$CN27,AK$3=Inputs!$CO27),1,IF(OR(AND(AK$3=Inputs!$CN27+1,Inputs!$CN27=Inputs!$CO27),AND(AK$3=Inputs!$CN27+2,Inputs!$CN27=Inputs!$CO27)),0,IF(AK$3=Inputs!$CN27,0.8,IF(AK$3=Inputs!$CN27+1,0.6,IF(AK$3=Inputs!$CN27+2,0.4,IF(AK$3=Inputs!$CO27,0.2,IF(AND(AK$3&gt;=Inputs!$CL27,AK$3&lt;Inputs!$CM27),(AK$3-Inputs!$CL27+1)/(Inputs!$AI27+1),0)))))))))</f>
        <v>1</v>
      </c>
      <c r="AL29" s="27">
        <f>IF(AND(Inputs!$CO27=0,AL$3&gt;=Inputs!$CM27),1,IF(AND(AL$3&gt;=Inputs!$CM27,AL$3&lt;Inputs!$CN27),1,IF(AND(AL$3=Inputs!$CN27,AL$3=Inputs!$CO27),1,IF(OR(AND(AL$3=Inputs!$CN27+1,Inputs!$CN27=Inputs!$CO27),AND(AL$3=Inputs!$CN27+2,Inputs!$CN27=Inputs!$CO27)),0,IF(AL$3=Inputs!$CN27,0.8,IF(AL$3=Inputs!$CN27+1,0.6,IF(AL$3=Inputs!$CN27+2,0.4,IF(AL$3=Inputs!$CO27,0.2,IF(AND(AL$3&gt;=Inputs!$CL27,AL$3&lt;Inputs!$CM27),(AL$3-Inputs!$CL27+1)/(Inputs!$AI27+1),0)))))))))</f>
        <v>1</v>
      </c>
      <c r="AM29" s="27">
        <f>IF(AND(Inputs!$CO27=0,AM$3&gt;=Inputs!$CM27),1,IF(AND(AM$3&gt;=Inputs!$CM27,AM$3&lt;Inputs!$CN27),1,IF(AND(AM$3=Inputs!$CN27,AM$3=Inputs!$CO27),1,IF(OR(AND(AM$3=Inputs!$CN27+1,Inputs!$CN27=Inputs!$CO27),AND(AM$3=Inputs!$CN27+2,Inputs!$CN27=Inputs!$CO27)),0,IF(AM$3=Inputs!$CN27,0.8,IF(AM$3=Inputs!$CN27+1,0.6,IF(AM$3=Inputs!$CN27+2,0.4,IF(AM$3=Inputs!$CO27,0.2,IF(AND(AM$3&gt;=Inputs!$CL27,AM$3&lt;Inputs!$CM27),(AM$3-Inputs!$CL27+1)/(Inputs!$AI27+1),0)))))))))</f>
        <v>1</v>
      </c>
      <c r="AN29" s="27">
        <f>IF(AND(Inputs!$CO27=0,AN$3&gt;=Inputs!$CM27),1,IF(AND(AN$3&gt;=Inputs!$CM27,AN$3&lt;Inputs!$CN27),1,IF(AND(AN$3=Inputs!$CN27,AN$3=Inputs!$CO27),1,IF(OR(AND(AN$3=Inputs!$CN27+1,Inputs!$CN27=Inputs!$CO27),AND(AN$3=Inputs!$CN27+2,Inputs!$CN27=Inputs!$CO27)),0,IF(AN$3=Inputs!$CN27,0.8,IF(AN$3=Inputs!$CN27+1,0.6,IF(AN$3=Inputs!$CN27+2,0.4,IF(AN$3=Inputs!$CO27,0.2,IF(AND(AN$3&gt;=Inputs!$CL27,AN$3&lt;Inputs!$CM27),(AN$3-Inputs!$CL27+1)/(Inputs!$AI27+1),0)))))))))</f>
        <v>1</v>
      </c>
      <c r="AO29" s="27">
        <f>IF(AND(Inputs!$CO27=0,AO$3&gt;=Inputs!$CM27),1,IF(AND(AO$3&gt;=Inputs!$CM27,AO$3&lt;Inputs!$CN27),1,IF(AND(AO$3=Inputs!$CN27,AO$3=Inputs!$CO27),1,IF(OR(AND(AO$3=Inputs!$CN27+1,Inputs!$CN27=Inputs!$CO27),AND(AO$3=Inputs!$CN27+2,Inputs!$CN27=Inputs!$CO27)),0,IF(AO$3=Inputs!$CN27,0.8,IF(AO$3=Inputs!$CN27+1,0.6,IF(AO$3=Inputs!$CN27+2,0.4,IF(AO$3=Inputs!$CO27,0.2,IF(AND(AO$3&gt;=Inputs!$CL27,AO$3&lt;Inputs!$CM27),(AO$3-Inputs!$CL27+1)/(Inputs!$AI27+1),0)))))))))</f>
        <v>1</v>
      </c>
      <c r="AP29" s="27">
        <f>IF(AND(Inputs!$CO27=0,AP$3&gt;=Inputs!$CM27),1,IF(AND(AP$3&gt;=Inputs!$CM27,AP$3&lt;Inputs!$CN27),1,IF(AND(AP$3=Inputs!$CN27,AP$3=Inputs!$CO27),1,IF(OR(AND(AP$3=Inputs!$CN27+1,Inputs!$CN27=Inputs!$CO27),AND(AP$3=Inputs!$CN27+2,Inputs!$CN27=Inputs!$CO27)),0,IF(AP$3=Inputs!$CN27,0.8,IF(AP$3=Inputs!$CN27+1,0.6,IF(AP$3=Inputs!$CN27+2,0.4,IF(AP$3=Inputs!$CO27,0.2,IF(AND(AP$3&gt;=Inputs!$CL27,AP$3&lt;Inputs!$CM27),(AP$3-Inputs!$CL27+1)/(Inputs!$AI27+1),0)))))))))</f>
        <v>1</v>
      </c>
      <c r="AQ29" s="27">
        <f>IF(AND(Inputs!$CO27=0,AQ$3&gt;=Inputs!$CM27),1,IF(AND(AQ$3&gt;=Inputs!$CM27,AQ$3&lt;Inputs!$CN27),1,IF(AND(AQ$3=Inputs!$CN27,AQ$3=Inputs!$CO27),1,IF(OR(AND(AQ$3=Inputs!$CN27+1,Inputs!$CN27=Inputs!$CO27),AND(AQ$3=Inputs!$CN27+2,Inputs!$CN27=Inputs!$CO27)),0,IF(AQ$3=Inputs!$CN27,0.8,IF(AQ$3=Inputs!$CN27+1,0.6,IF(AQ$3=Inputs!$CN27+2,0.4,IF(AQ$3=Inputs!$CO27,0.2,IF(AND(AQ$3&gt;=Inputs!$CL27,AQ$3&lt;Inputs!$CM27),(AQ$3-Inputs!$CL27+1)/(Inputs!$AI27+1),0)))))))))</f>
        <v>1</v>
      </c>
      <c r="AR29" s="27">
        <f>IF(AND(Inputs!$CO27=0,AR$3&gt;=Inputs!$CM27),1,IF(AND(AR$3&gt;=Inputs!$CM27,AR$3&lt;Inputs!$CN27),1,IF(AND(AR$3=Inputs!$CN27,AR$3=Inputs!$CO27),1,IF(OR(AND(AR$3=Inputs!$CN27+1,Inputs!$CN27=Inputs!$CO27),AND(AR$3=Inputs!$CN27+2,Inputs!$CN27=Inputs!$CO27)),0,IF(AR$3=Inputs!$CN27,0.8,IF(AR$3=Inputs!$CN27+1,0.6,IF(AR$3=Inputs!$CN27+2,0.4,IF(AR$3=Inputs!$CO27,0.2,IF(AND(AR$3&gt;=Inputs!$CL27,AR$3&lt;Inputs!$CM27),(AR$3-Inputs!$CL27+1)/(Inputs!$AI27+1),0)))))))))</f>
        <v>1</v>
      </c>
      <c r="AS29" s="27">
        <f>IF(AND(Inputs!$CO27=0,AS$3&gt;=Inputs!$CM27),1,IF(AND(AS$3&gt;=Inputs!$CM27,AS$3&lt;Inputs!$CN27),1,IF(AND(AS$3=Inputs!$CN27,AS$3=Inputs!$CO27),1,IF(OR(AND(AS$3=Inputs!$CN27+1,Inputs!$CN27=Inputs!$CO27),AND(AS$3=Inputs!$CN27+2,Inputs!$CN27=Inputs!$CO27)),0,IF(AS$3=Inputs!$CN27,0.8,IF(AS$3=Inputs!$CN27+1,0.6,IF(AS$3=Inputs!$CN27+2,0.4,IF(AS$3=Inputs!$CO27,0.2,IF(AND(AS$3&gt;=Inputs!$CL27,AS$3&lt;Inputs!$CM27),(AS$3-Inputs!$CL27+1)/(Inputs!$AI27+1),0)))))))))</f>
        <v>1</v>
      </c>
      <c r="AT29" s="27">
        <f>IF(AND(Inputs!$CO27=0,AT$3&gt;=Inputs!$CM27),1,IF(AND(AT$3&gt;=Inputs!$CM27,AT$3&lt;Inputs!$CN27),1,IF(AND(AT$3=Inputs!$CN27,AT$3=Inputs!$CO27),1,IF(OR(AND(AT$3=Inputs!$CN27+1,Inputs!$CN27=Inputs!$CO27),AND(AT$3=Inputs!$CN27+2,Inputs!$CN27=Inputs!$CO27)),0,IF(AT$3=Inputs!$CN27,0.8,IF(AT$3=Inputs!$CN27+1,0.6,IF(AT$3=Inputs!$CN27+2,0.4,IF(AT$3=Inputs!$CO27,0.2,IF(AND(AT$3&gt;=Inputs!$CL27,AT$3&lt;Inputs!$CM27),(AT$3-Inputs!$CL27+1)/(Inputs!$AI27+1),0)))))))))</f>
        <v>1</v>
      </c>
      <c r="AU29" s="27">
        <f>IF(AND(Inputs!$CO27=0,AU$3&gt;=Inputs!$CM27),1,IF(AND(AU$3&gt;=Inputs!$CM27,AU$3&lt;Inputs!$CN27),1,IF(AND(AU$3=Inputs!$CN27,AU$3=Inputs!$CO27),1,IF(OR(AND(AU$3=Inputs!$CN27+1,Inputs!$CN27=Inputs!$CO27),AND(AU$3=Inputs!$CN27+2,Inputs!$CN27=Inputs!$CO27)),0,IF(AU$3=Inputs!$CN27,0.8,IF(AU$3=Inputs!$CN27+1,0.6,IF(AU$3=Inputs!$CN27+2,0.4,IF(AU$3=Inputs!$CO27,0.2,IF(AND(AU$3&gt;=Inputs!$CL27,AU$3&lt;Inputs!$CM27),(AU$3-Inputs!$CL27+1)/(Inputs!$AI27+1),0)))))))))</f>
        <v>1</v>
      </c>
      <c r="AV29" s="27">
        <f>IF(AND(Inputs!$CO27=0,AV$3&gt;=Inputs!$CM27),1,IF(AND(AV$3&gt;=Inputs!$CM27,AV$3&lt;Inputs!$CN27),1,IF(AND(AV$3=Inputs!$CN27,AV$3=Inputs!$CO27),1,IF(OR(AND(AV$3=Inputs!$CN27+1,Inputs!$CN27=Inputs!$CO27),AND(AV$3=Inputs!$CN27+2,Inputs!$CN27=Inputs!$CO27)),0,IF(AV$3=Inputs!$CN27,0.8,IF(AV$3=Inputs!$CN27+1,0.6,IF(AV$3=Inputs!$CN27+2,0.4,IF(AV$3=Inputs!$CO27,0.2,IF(AND(AV$3&gt;=Inputs!$CL27,AV$3&lt;Inputs!$CM27),(AV$3-Inputs!$CL27+1)/(Inputs!$AI27+1),0)))))))))</f>
        <v>1</v>
      </c>
      <c r="AW29" s="27">
        <f>IF(AND(Inputs!$CO27=0,AW$3&gt;=Inputs!$CM27),1,IF(AND(AW$3&gt;=Inputs!$CM27,AW$3&lt;Inputs!$CN27),1,IF(AND(AW$3=Inputs!$CN27,AW$3=Inputs!$CO27),1,IF(OR(AND(AW$3=Inputs!$CN27+1,Inputs!$CN27=Inputs!$CO27),AND(AW$3=Inputs!$CN27+2,Inputs!$CN27=Inputs!$CO27)),0,IF(AW$3=Inputs!$CN27,0.8,IF(AW$3=Inputs!$CN27+1,0.6,IF(AW$3=Inputs!$CN27+2,0.4,IF(AW$3=Inputs!$CO27,0.2,IF(AND(AW$3&gt;=Inputs!$CL27,AW$3&lt;Inputs!$CM27),(AW$3-Inputs!$CL27+1)/(Inputs!$AI27+1),0)))))))))</f>
        <v>1</v>
      </c>
      <c r="AX29" s="27">
        <f>IF(AND(Inputs!$CO27=0,AX$3&gt;=Inputs!$CM27),1,IF(AND(AX$3&gt;=Inputs!$CM27,AX$3&lt;Inputs!$CN27),1,IF(AND(AX$3=Inputs!$CN27,AX$3=Inputs!$CO27),1,IF(OR(AND(AX$3=Inputs!$CN27+1,Inputs!$CN27=Inputs!$CO27),AND(AX$3=Inputs!$CN27+2,Inputs!$CN27=Inputs!$CO27)),0,IF(AX$3=Inputs!$CN27,0.8,IF(AX$3=Inputs!$CN27+1,0.6,IF(AX$3=Inputs!$CN27+2,0.4,IF(AX$3=Inputs!$CO27,0.2,IF(AND(AX$3&gt;=Inputs!$CL27,AX$3&lt;Inputs!$CM27),(AX$3-Inputs!$CL27+1)/(Inputs!$AI27+1),0)))))))))</f>
        <v>1</v>
      </c>
      <c r="AY29" s="27">
        <f>IF(AND(Inputs!$CO27=0,AY$3&gt;=Inputs!$CM27),1,IF(AND(AY$3&gt;=Inputs!$CM27,AY$3&lt;Inputs!$CN27),1,IF(AND(AY$3=Inputs!$CN27,AY$3=Inputs!$CO27),1,IF(OR(AND(AY$3=Inputs!$CN27+1,Inputs!$CN27=Inputs!$CO27),AND(AY$3=Inputs!$CN27+2,Inputs!$CN27=Inputs!$CO27)),0,IF(AY$3=Inputs!$CN27,0.8,IF(AY$3=Inputs!$CN27+1,0.6,IF(AY$3=Inputs!$CN27+2,0.4,IF(AY$3=Inputs!$CO27,0.2,IF(AND(AY$3&gt;=Inputs!$CL27,AY$3&lt;Inputs!$CM27),(AY$3-Inputs!$CL27+1)/(Inputs!$AI27+1),0)))))))))</f>
        <v>1</v>
      </c>
      <c r="AZ29" s="27">
        <f>IF(AND(Inputs!$CO27=0,AZ$3&gt;=Inputs!$CM27),1,IF(AND(AZ$3&gt;=Inputs!$CM27,AZ$3&lt;Inputs!$CN27),1,IF(AND(AZ$3=Inputs!$CN27,AZ$3=Inputs!$CO27),1,IF(OR(AND(AZ$3=Inputs!$CN27+1,Inputs!$CN27=Inputs!$CO27),AND(AZ$3=Inputs!$CN27+2,Inputs!$CN27=Inputs!$CO27)),0,IF(AZ$3=Inputs!$CN27,0.8,IF(AZ$3=Inputs!$CN27+1,0.6,IF(AZ$3=Inputs!$CN27+2,0.4,IF(AZ$3=Inputs!$CO27,0.2,IF(AND(AZ$3&gt;=Inputs!$CL27,AZ$3&lt;Inputs!$CM27),(AZ$3-Inputs!$CL27+1)/(Inputs!$AI27+1),0)))))))))</f>
        <v>1</v>
      </c>
      <c r="BA29" s="27">
        <f>IF(AND(Inputs!$CO27=0,BA$3&gt;=Inputs!$CM27),1,IF(AND(BA$3&gt;=Inputs!$CM27,BA$3&lt;Inputs!$CN27),1,IF(AND(BA$3=Inputs!$CN27,BA$3=Inputs!$CO27),1,IF(OR(AND(BA$3=Inputs!$CN27+1,Inputs!$CN27=Inputs!$CO27),AND(BA$3=Inputs!$CN27+2,Inputs!$CN27=Inputs!$CO27)),0,IF(BA$3=Inputs!$CN27,0.8,IF(BA$3=Inputs!$CN27+1,0.6,IF(BA$3=Inputs!$CN27+2,0.4,IF(BA$3=Inputs!$CO27,0.2,IF(AND(BA$3&gt;=Inputs!$CL27,BA$3&lt;Inputs!$CM27),(BA$3-Inputs!$CL27+1)/(Inputs!$AI27+1),0)))))))))</f>
        <v>1</v>
      </c>
      <c r="BB29" s="27">
        <f>IF(AND(Inputs!$CO27=0,BB$3&gt;=Inputs!$CM27),1,IF(AND(BB$3&gt;=Inputs!$CM27,BB$3&lt;Inputs!$CN27),1,IF(AND(BB$3=Inputs!$CN27,BB$3=Inputs!$CO27),1,IF(OR(AND(BB$3=Inputs!$CN27+1,Inputs!$CN27=Inputs!$CO27),AND(BB$3=Inputs!$CN27+2,Inputs!$CN27=Inputs!$CO27)),0,IF(BB$3=Inputs!$CN27,0.8,IF(BB$3=Inputs!$CN27+1,0.6,IF(BB$3=Inputs!$CN27+2,0.4,IF(BB$3=Inputs!$CO27,0.2,IF(AND(BB$3&gt;=Inputs!$CL27,BB$3&lt;Inputs!$CM27),(BB$3-Inputs!$CL27+1)/(Inputs!$AI27+1),0)))))))))</f>
        <v>1</v>
      </c>
      <c r="BC29" s="27">
        <f>IF(AND(Inputs!$CO27=0,BC$3&gt;=Inputs!$CM27),1,IF(AND(BC$3&gt;=Inputs!$CM27,BC$3&lt;Inputs!$CN27),1,IF(AND(BC$3=Inputs!$CN27,BC$3=Inputs!$CO27),1,IF(OR(AND(BC$3=Inputs!$CN27+1,Inputs!$CN27=Inputs!$CO27),AND(BC$3=Inputs!$CN27+2,Inputs!$CN27=Inputs!$CO27)),0,IF(BC$3=Inputs!$CN27,0.8,IF(BC$3=Inputs!$CN27+1,0.6,IF(BC$3=Inputs!$CN27+2,0.4,IF(BC$3=Inputs!$CO27,0.2,IF(AND(BC$3&gt;=Inputs!$CL27,BC$3&lt;Inputs!$CM27),(BC$3-Inputs!$CL27+1)/(Inputs!$AI27+1),0)))))))))</f>
        <v>1</v>
      </c>
      <c r="BD29" s="27">
        <f>IF(AND(Inputs!$CO27=0,BD$3&gt;=Inputs!$CM27),1,IF(AND(BD$3&gt;=Inputs!$CM27,BD$3&lt;Inputs!$CN27),1,IF(AND(BD$3=Inputs!$CN27,BD$3=Inputs!$CO27),1,IF(OR(AND(BD$3=Inputs!$CN27+1,Inputs!$CN27=Inputs!$CO27),AND(BD$3=Inputs!$CN27+2,Inputs!$CN27=Inputs!$CO27)),0,IF(BD$3=Inputs!$CN27,0.8,IF(BD$3=Inputs!$CN27+1,0.6,IF(BD$3=Inputs!$CN27+2,0.4,IF(BD$3=Inputs!$CO27,0.2,IF(AND(BD$3&gt;=Inputs!$CL27,BD$3&lt;Inputs!$CM27),(BD$3-Inputs!$CL27+1)/(Inputs!$AI27+1),0)))))))))</f>
        <v>1</v>
      </c>
      <c r="BE29" s="27">
        <f>IF(AND(Inputs!$CO27=0,BE$3&gt;=Inputs!$CM27),1,IF(AND(BE$3&gt;=Inputs!$CM27,BE$3&lt;Inputs!$CN27),1,IF(AND(BE$3=Inputs!$CN27,BE$3=Inputs!$CO27),1,IF(OR(AND(BE$3=Inputs!$CN27+1,Inputs!$CN27=Inputs!$CO27),AND(BE$3=Inputs!$CN27+2,Inputs!$CN27=Inputs!$CO27)),0,IF(BE$3=Inputs!$CN27,0.8,IF(BE$3=Inputs!$CN27+1,0.6,IF(BE$3=Inputs!$CN27+2,0.4,IF(BE$3=Inputs!$CO27,0.2,IF(AND(BE$3&gt;=Inputs!$CL27,BE$3&lt;Inputs!$CM27),(BE$3-Inputs!$CL27+1)/(Inputs!$AI27+1),0)))))))))</f>
        <v>1</v>
      </c>
      <c r="BF29" s="27">
        <f>IF(AND(Inputs!$CO27=0,BF$3&gt;=Inputs!$CM27),1,IF(AND(BF$3&gt;=Inputs!$CM27,BF$3&lt;Inputs!$CN27),1,IF(AND(BF$3=Inputs!$CN27,BF$3=Inputs!$CO27),1,IF(OR(AND(BF$3=Inputs!$CN27+1,Inputs!$CN27=Inputs!$CO27),AND(BF$3=Inputs!$CN27+2,Inputs!$CN27=Inputs!$CO27)),0,IF(BF$3=Inputs!$CN27,0.8,IF(BF$3=Inputs!$CN27+1,0.6,IF(BF$3=Inputs!$CN27+2,0.4,IF(BF$3=Inputs!$CO27,0.2,IF(AND(BF$3&gt;=Inputs!$CL27,BF$3&lt;Inputs!$CM27),(BF$3-Inputs!$CL27+1)/(Inputs!$AI27+1),0)))))))))</f>
        <v>1</v>
      </c>
      <c r="BG29" s="27">
        <f>IF(AND(Inputs!$CO27=0,BG$3&gt;=Inputs!$CM27),1,IF(AND(BG$3&gt;=Inputs!$CM27,BG$3&lt;Inputs!$CN27),1,IF(AND(BG$3=Inputs!$CN27,BG$3=Inputs!$CO27),1,IF(OR(AND(BG$3=Inputs!$CN27+1,Inputs!$CN27=Inputs!$CO27),AND(BG$3=Inputs!$CN27+2,Inputs!$CN27=Inputs!$CO27)),0,IF(BG$3=Inputs!$CN27,0.8,IF(BG$3=Inputs!$CN27+1,0.6,IF(BG$3=Inputs!$CN27+2,0.4,IF(BG$3=Inputs!$CO27,0.2,IF(AND(BG$3&gt;=Inputs!$CL27,BG$3&lt;Inputs!$CM27),(BG$3-Inputs!$CL27+1)/(Inputs!$AI27+1),0)))))))))</f>
        <v>1</v>
      </c>
      <c r="BH29" s="27">
        <f>IF(AND(Inputs!$CO27=0,BH$3&gt;=Inputs!$CM27),1,IF(AND(BH$3&gt;=Inputs!$CM27,BH$3&lt;Inputs!$CN27),1,IF(AND(BH$3=Inputs!$CN27,BH$3=Inputs!$CO27),1,IF(OR(AND(BH$3=Inputs!$CN27+1,Inputs!$CN27=Inputs!$CO27),AND(BH$3=Inputs!$CN27+2,Inputs!$CN27=Inputs!$CO27)),0,IF(BH$3=Inputs!$CN27,0.8,IF(BH$3=Inputs!$CN27+1,0.6,IF(BH$3=Inputs!$CN27+2,0.4,IF(BH$3=Inputs!$CO27,0.2,IF(AND(BH$3&gt;=Inputs!$CL27,BH$3&lt;Inputs!$CM27),(BH$3-Inputs!$CL27+1)/(Inputs!$AI27+1),0)))))))))</f>
        <v>1</v>
      </c>
      <c r="BI29" s="27">
        <f>IF(AND(Inputs!$CO27=0,BI$3&gt;=Inputs!$CM27),1,IF(AND(BI$3&gt;=Inputs!$CM27,BI$3&lt;Inputs!$CN27),1,IF(AND(BI$3=Inputs!$CN27,BI$3=Inputs!$CO27),1,IF(OR(AND(BI$3=Inputs!$CN27+1,Inputs!$CN27=Inputs!$CO27),AND(BI$3=Inputs!$CN27+2,Inputs!$CN27=Inputs!$CO27)),0,IF(BI$3=Inputs!$CN27,0.8,IF(BI$3=Inputs!$CN27+1,0.6,IF(BI$3=Inputs!$CN27+2,0.4,IF(BI$3=Inputs!$CO27,0.2,IF(AND(BI$3&gt;=Inputs!$CL27,BI$3&lt;Inputs!$CM27),(BI$3-Inputs!$CL27+1)/(Inputs!$AI27+1),0)))))))))</f>
        <v>1</v>
      </c>
      <c r="BJ29" s="27">
        <f>IF(AND(Inputs!$CO27=0,BJ$3&gt;=Inputs!$CM27),1,IF(AND(BJ$3&gt;=Inputs!$CM27,BJ$3&lt;Inputs!$CN27),1,IF(AND(BJ$3=Inputs!$CN27,BJ$3=Inputs!$CO27),1,IF(OR(AND(BJ$3=Inputs!$CN27+1,Inputs!$CN27=Inputs!$CO27),AND(BJ$3=Inputs!$CN27+2,Inputs!$CN27=Inputs!$CO27)),0,IF(BJ$3=Inputs!$CN27,0.8,IF(BJ$3=Inputs!$CN27+1,0.6,IF(BJ$3=Inputs!$CN27+2,0.4,IF(BJ$3=Inputs!$CO27,0.2,IF(AND(BJ$3&gt;=Inputs!$CL27,BJ$3&lt;Inputs!$CM27),(BJ$3-Inputs!$CL27+1)/(Inputs!$AI27+1),0)))))))))</f>
        <v>1</v>
      </c>
      <c r="BK29" s="27">
        <f>IF(AND(Inputs!$CO27=0,BK$3&gt;=Inputs!$CM27),1,IF(AND(BK$3&gt;=Inputs!$CM27,BK$3&lt;Inputs!$CN27),1,IF(AND(BK$3=Inputs!$CN27,BK$3=Inputs!$CO27),1,IF(OR(AND(BK$3=Inputs!$CN27+1,Inputs!$CN27=Inputs!$CO27),AND(BK$3=Inputs!$CN27+2,Inputs!$CN27=Inputs!$CO27)),0,IF(BK$3=Inputs!$CN27,0.8,IF(BK$3=Inputs!$CN27+1,0.6,IF(BK$3=Inputs!$CN27+2,0.4,IF(BK$3=Inputs!$CO27,0.2,IF(AND(BK$3&gt;=Inputs!$CL27,BK$3&lt;Inputs!$CM27),(BK$3-Inputs!$CL27+1)/(Inputs!$AI27+1),0)))))))))</f>
        <v>1</v>
      </c>
      <c r="BL29" s="27">
        <f>IF(AND(Inputs!$CO27=0,BL$3&gt;=Inputs!$CM27),1,IF(AND(BL$3&gt;=Inputs!$CM27,BL$3&lt;Inputs!$CN27),1,IF(AND(BL$3=Inputs!$CN27,BL$3=Inputs!$CO27),1,IF(OR(AND(BL$3=Inputs!$CN27+1,Inputs!$CN27=Inputs!$CO27),AND(BL$3=Inputs!$CN27+2,Inputs!$CN27=Inputs!$CO27)),0,IF(BL$3=Inputs!$CN27,0.8,IF(BL$3=Inputs!$CN27+1,0.6,IF(BL$3=Inputs!$CN27+2,0.4,IF(BL$3=Inputs!$CO27,0.2,IF(AND(BL$3&gt;=Inputs!$CL27,BL$3&lt;Inputs!$CM27),(BL$3-Inputs!$CL27+1)/(Inputs!$AI27+1),0)))))))))</f>
        <v>1</v>
      </c>
      <c r="BM29" s="27">
        <f>IF(AND(Inputs!$CO27=0,BM$3&gt;=Inputs!$CM27),1,IF(AND(BM$3&gt;=Inputs!$CM27,BM$3&lt;Inputs!$CN27),1,IF(AND(BM$3=Inputs!$CN27,BM$3=Inputs!$CO27),1,IF(OR(AND(BM$3=Inputs!$CN27+1,Inputs!$CN27=Inputs!$CO27),AND(BM$3=Inputs!$CN27+2,Inputs!$CN27=Inputs!$CO27)),0,IF(BM$3=Inputs!$CN27,0.8,IF(BM$3=Inputs!$CN27+1,0.6,IF(BM$3=Inputs!$CN27+2,0.4,IF(BM$3=Inputs!$CO27,0.2,IF(AND(BM$3&gt;=Inputs!$CL27,BM$3&lt;Inputs!$CM27),(BM$3-Inputs!$CL27+1)/(Inputs!$AI27+1),0)))))))))</f>
        <v>1</v>
      </c>
    </row>
    <row r="30" spans="1:65">
      <c r="A30" s="7" t="str">
        <f>IF(Inputs!A28="","",Inputs!A28)</f>
        <v/>
      </c>
      <c r="B30" t="str">
        <f>IF(Inputs!B28="","",Inputs!B28)</f>
        <v/>
      </c>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92"/>
      <c r="AE30" s="292"/>
      <c r="AF30" s="292"/>
      <c r="AG30" s="50">
        <f t="shared" si="3"/>
        <v>0</v>
      </c>
      <c r="AH30" s="42">
        <f t="shared" si="1"/>
        <v>0</v>
      </c>
      <c r="AJ30" s="27">
        <f>IF(AND(Inputs!$CO28=0,AJ$3&gt;=Inputs!$CM28),1,IF(AND(AJ$3&gt;=Inputs!$CM28,AJ$3&lt;Inputs!$CN28),1,IF(AND(AJ$3=Inputs!$CN28,AJ$3=Inputs!$CO28),1,IF(OR(AND(AJ$3=Inputs!$CN28+1,Inputs!$CN28=Inputs!$CO28),AND(AJ$3=Inputs!$CN28+2,Inputs!$CN28=Inputs!$CO28)),0,IF(AJ$3=Inputs!$CN28,0.8,IF(AJ$3=Inputs!$CN28+1,0.6,IF(AJ$3=Inputs!$CN28+2,0.4,IF(AJ$3=Inputs!$CO28,0.2,IF(AND(AJ$3&gt;=Inputs!$CL28,AJ$3&lt;Inputs!$CM28),(AJ$3-Inputs!$CL28+1)/(Inputs!$AI28+1),0)))))))))</f>
        <v>1</v>
      </c>
      <c r="AK30" s="27">
        <f>IF(AND(Inputs!$CO28=0,AK$3&gt;=Inputs!$CM28),1,IF(AND(AK$3&gt;=Inputs!$CM28,AK$3&lt;Inputs!$CN28),1,IF(AND(AK$3=Inputs!$CN28,AK$3=Inputs!$CO28),1,IF(OR(AND(AK$3=Inputs!$CN28+1,Inputs!$CN28=Inputs!$CO28),AND(AK$3=Inputs!$CN28+2,Inputs!$CN28=Inputs!$CO28)),0,IF(AK$3=Inputs!$CN28,0.8,IF(AK$3=Inputs!$CN28+1,0.6,IF(AK$3=Inputs!$CN28+2,0.4,IF(AK$3=Inputs!$CO28,0.2,IF(AND(AK$3&gt;=Inputs!$CL28,AK$3&lt;Inputs!$CM28),(AK$3-Inputs!$CL28+1)/(Inputs!$AI28+1),0)))))))))</f>
        <v>1</v>
      </c>
      <c r="AL30" s="27">
        <f>IF(AND(Inputs!$CO28=0,AL$3&gt;=Inputs!$CM28),1,IF(AND(AL$3&gt;=Inputs!$CM28,AL$3&lt;Inputs!$CN28),1,IF(AND(AL$3=Inputs!$CN28,AL$3=Inputs!$CO28),1,IF(OR(AND(AL$3=Inputs!$CN28+1,Inputs!$CN28=Inputs!$CO28),AND(AL$3=Inputs!$CN28+2,Inputs!$CN28=Inputs!$CO28)),0,IF(AL$3=Inputs!$CN28,0.8,IF(AL$3=Inputs!$CN28+1,0.6,IF(AL$3=Inputs!$CN28+2,0.4,IF(AL$3=Inputs!$CO28,0.2,IF(AND(AL$3&gt;=Inputs!$CL28,AL$3&lt;Inputs!$CM28),(AL$3-Inputs!$CL28+1)/(Inputs!$AI28+1),0)))))))))</f>
        <v>1</v>
      </c>
      <c r="AM30" s="27">
        <f>IF(AND(Inputs!$CO28=0,AM$3&gt;=Inputs!$CM28),1,IF(AND(AM$3&gt;=Inputs!$CM28,AM$3&lt;Inputs!$CN28),1,IF(AND(AM$3=Inputs!$CN28,AM$3=Inputs!$CO28),1,IF(OR(AND(AM$3=Inputs!$CN28+1,Inputs!$CN28=Inputs!$CO28),AND(AM$3=Inputs!$CN28+2,Inputs!$CN28=Inputs!$CO28)),0,IF(AM$3=Inputs!$CN28,0.8,IF(AM$3=Inputs!$CN28+1,0.6,IF(AM$3=Inputs!$CN28+2,0.4,IF(AM$3=Inputs!$CO28,0.2,IF(AND(AM$3&gt;=Inputs!$CL28,AM$3&lt;Inputs!$CM28),(AM$3-Inputs!$CL28+1)/(Inputs!$AI28+1),0)))))))))</f>
        <v>1</v>
      </c>
      <c r="AN30" s="27">
        <f>IF(AND(Inputs!$CO28=0,AN$3&gt;=Inputs!$CM28),1,IF(AND(AN$3&gt;=Inputs!$CM28,AN$3&lt;Inputs!$CN28),1,IF(AND(AN$3=Inputs!$CN28,AN$3=Inputs!$CO28),1,IF(OR(AND(AN$3=Inputs!$CN28+1,Inputs!$CN28=Inputs!$CO28),AND(AN$3=Inputs!$CN28+2,Inputs!$CN28=Inputs!$CO28)),0,IF(AN$3=Inputs!$CN28,0.8,IF(AN$3=Inputs!$CN28+1,0.6,IF(AN$3=Inputs!$CN28+2,0.4,IF(AN$3=Inputs!$CO28,0.2,IF(AND(AN$3&gt;=Inputs!$CL28,AN$3&lt;Inputs!$CM28),(AN$3-Inputs!$CL28+1)/(Inputs!$AI28+1),0)))))))))</f>
        <v>1</v>
      </c>
      <c r="AO30" s="27">
        <f>IF(AND(Inputs!$CO28=0,AO$3&gt;=Inputs!$CM28),1,IF(AND(AO$3&gt;=Inputs!$CM28,AO$3&lt;Inputs!$CN28),1,IF(AND(AO$3=Inputs!$CN28,AO$3=Inputs!$CO28),1,IF(OR(AND(AO$3=Inputs!$CN28+1,Inputs!$CN28=Inputs!$CO28),AND(AO$3=Inputs!$CN28+2,Inputs!$CN28=Inputs!$CO28)),0,IF(AO$3=Inputs!$CN28,0.8,IF(AO$3=Inputs!$CN28+1,0.6,IF(AO$3=Inputs!$CN28+2,0.4,IF(AO$3=Inputs!$CO28,0.2,IF(AND(AO$3&gt;=Inputs!$CL28,AO$3&lt;Inputs!$CM28),(AO$3-Inputs!$CL28+1)/(Inputs!$AI28+1),0)))))))))</f>
        <v>1</v>
      </c>
      <c r="AP30" s="27">
        <f>IF(AND(Inputs!$CO28=0,AP$3&gt;=Inputs!$CM28),1,IF(AND(AP$3&gt;=Inputs!$CM28,AP$3&lt;Inputs!$CN28),1,IF(AND(AP$3=Inputs!$CN28,AP$3=Inputs!$CO28),1,IF(OR(AND(AP$3=Inputs!$CN28+1,Inputs!$CN28=Inputs!$CO28),AND(AP$3=Inputs!$CN28+2,Inputs!$CN28=Inputs!$CO28)),0,IF(AP$3=Inputs!$CN28,0.8,IF(AP$3=Inputs!$CN28+1,0.6,IF(AP$3=Inputs!$CN28+2,0.4,IF(AP$3=Inputs!$CO28,0.2,IF(AND(AP$3&gt;=Inputs!$CL28,AP$3&lt;Inputs!$CM28),(AP$3-Inputs!$CL28+1)/(Inputs!$AI28+1),0)))))))))</f>
        <v>1</v>
      </c>
      <c r="AQ30" s="27">
        <f>IF(AND(Inputs!$CO28=0,AQ$3&gt;=Inputs!$CM28),1,IF(AND(AQ$3&gt;=Inputs!$CM28,AQ$3&lt;Inputs!$CN28),1,IF(AND(AQ$3=Inputs!$CN28,AQ$3=Inputs!$CO28),1,IF(OR(AND(AQ$3=Inputs!$CN28+1,Inputs!$CN28=Inputs!$CO28),AND(AQ$3=Inputs!$CN28+2,Inputs!$CN28=Inputs!$CO28)),0,IF(AQ$3=Inputs!$CN28,0.8,IF(AQ$3=Inputs!$CN28+1,0.6,IF(AQ$3=Inputs!$CN28+2,0.4,IF(AQ$3=Inputs!$CO28,0.2,IF(AND(AQ$3&gt;=Inputs!$CL28,AQ$3&lt;Inputs!$CM28),(AQ$3-Inputs!$CL28+1)/(Inputs!$AI28+1),0)))))))))</f>
        <v>1</v>
      </c>
      <c r="AR30" s="27">
        <f>IF(AND(Inputs!$CO28=0,AR$3&gt;=Inputs!$CM28),1,IF(AND(AR$3&gt;=Inputs!$CM28,AR$3&lt;Inputs!$CN28),1,IF(AND(AR$3=Inputs!$CN28,AR$3=Inputs!$CO28),1,IF(OR(AND(AR$3=Inputs!$CN28+1,Inputs!$CN28=Inputs!$CO28),AND(AR$3=Inputs!$CN28+2,Inputs!$CN28=Inputs!$CO28)),0,IF(AR$3=Inputs!$CN28,0.8,IF(AR$3=Inputs!$CN28+1,0.6,IF(AR$3=Inputs!$CN28+2,0.4,IF(AR$3=Inputs!$CO28,0.2,IF(AND(AR$3&gt;=Inputs!$CL28,AR$3&lt;Inputs!$CM28),(AR$3-Inputs!$CL28+1)/(Inputs!$AI28+1),0)))))))))</f>
        <v>1</v>
      </c>
      <c r="AS30" s="27">
        <f>IF(AND(Inputs!$CO28=0,AS$3&gt;=Inputs!$CM28),1,IF(AND(AS$3&gt;=Inputs!$CM28,AS$3&lt;Inputs!$CN28),1,IF(AND(AS$3=Inputs!$CN28,AS$3=Inputs!$CO28),1,IF(OR(AND(AS$3=Inputs!$CN28+1,Inputs!$CN28=Inputs!$CO28),AND(AS$3=Inputs!$CN28+2,Inputs!$CN28=Inputs!$CO28)),0,IF(AS$3=Inputs!$CN28,0.8,IF(AS$3=Inputs!$CN28+1,0.6,IF(AS$3=Inputs!$CN28+2,0.4,IF(AS$3=Inputs!$CO28,0.2,IF(AND(AS$3&gt;=Inputs!$CL28,AS$3&lt;Inputs!$CM28),(AS$3-Inputs!$CL28+1)/(Inputs!$AI28+1),0)))))))))</f>
        <v>1</v>
      </c>
      <c r="AT30" s="27">
        <f>IF(AND(Inputs!$CO28=0,AT$3&gt;=Inputs!$CM28),1,IF(AND(AT$3&gt;=Inputs!$CM28,AT$3&lt;Inputs!$CN28),1,IF(AND(AT$3=Inputs!$CN28,AT$3=Inputs!$CO28),1,IF(OR(AND(AT$3=Inputs!$CN28+1,Inputs!$CN28=Inputs!$CO28),AND(AT$3=Inputs!$CN28+2,Inputs!$CN28=Inputs!$CO28)),0,IF(AT$3=Inputs!$CN28,0.8,IF(AT$3=Inputs!$CN28+1,0.6,IF(AT$3=Inputs!$CN28+2,0.4,IF(AT$3=Inputs!$CO28,0.2,IF(AND(AT$3&gt;=Inputs!$CL28,AT$3&lt;Inputs!$CM28),(AT$3-Inputs!$CL28+1)/(Inputs!$AI28+1),0)))))))))</f>
        <v>1</v>
      </c>
      <c r="AU30" s="27">
        <f>IF(AND(Inputs!$CO28=0,AU$3&gt;=Inputs!$CM28),1,IF(AND(AU$3&gt;=Inputs!$CM28,AU$3&lt;Inputs!$CN28),1,IF(AND(AU$3=Inputs!$CN28,AU$3=Inputs!$CO28),1,IF(OR(AND(AU$3=Inputs!$CN28+1,Inputs!$CN28=Inputs!$CO28),AND(AU$3=Inputs!$CN28+2,Inputs!$CN28=Inputs!$CO28)),0,IF(AU$3=Inputs!$CN28,0.8,IF(AU$3=Inputs!$CN28+1,0.6,IF(AU$3=Inputs!$CN28+2,0.4,IF(AU$3=Inputs!$CO28,0.2,IF(AND(AU$3&gt;=Inputs!$CL28,AU$3&lt;Inputs!$CM28),(AU$3-Inputs!$CL28+1)/(Inputs!$AI28+1),0)))))))))</f>
        <v>1</v>
      </c>
      <c r="AV30" s="27">
        <f>IF(AND(Inputs!$CO28=0,AV$3&gt;=Inputs!$CM28),1,IF(AND(AV$3&gt;=Inputs!$CM28,AV$3&lt;Inputs!$CN28),1,IF(AND(AV$3=Inputs!$CN28,AV$3=Inputs!$CO28),1,IF(OR(AND(AV$3=Inputs!$CN28+1,Inputs!$CN28=Inputs!$CO28),AND(AV$3=Inputs!$CN28+2,Inputs!$CN28=Inputs!$CO28)),0,IF(AV$3=Inputs!$CN28,0.8,IF(AV$3=Inputs!$CN28+1,0.6,IF(AV$3=Inputs!$CN28+2,0.4,IF(AV$3=Inputs!$CO28,0.2,IF(AND(AV$3&gt;=Inputs!$CL28,AV$3&lt;Inputs!$CM28),(AV$3-Inputs!$CL28+1)/(Inputs!$AI28+1),0)))))))))</f>
        <v>1</v>
      </c>
      <c r="AW30" s="27">
        <f>IF(AND(Inputs!$CO28=0,AW$3&gt;=Inputs!$CM28),1,IF(AND(AW$3&gt;=Inputs!$CM28,AW$3&lt;Inputs!$CN28),1,IF(AND(AW$3=Inputs!$CN28,AW$3=Inputs!$CO28),1,IF(OR(AND(AW$3=Inputs!$CN28+1,Inputs!$CN28=Inputs!$CO28),AND(AW$3=Inputs!$CN28+2,Inputs!$CN28=Inputs!$CO28)),0,IF(AW$3=Inputs!$CN28,0.8,IF(AW$3=Inputs!$CN28+1,0.6,IF(AW$3=Inputs!$CN28+2,0.4,IF(AW$3=Inputs!$CO28,0.2,IF(AND(AW$3&gt;=Inputs!$CL28,AW$3&lt;Inputs!$CM28),(AW$3-Inputs!$CL28+1)/(Inputs!$AI28+1),0)))))))))</f>
        <v>1</v>
      </c>
      <c r="AX30" s="27">
        <f>IF(AND(Inputs!$CO28=0,AX$3&gt;=Inputs!$CM28),1,IF(AND(AX$3&gt;=Inputs!$CM28,AX$3&lt;Inputs!$CN28),1,IF(AND(AX$3=Inputs!$CN28,AX$3=Inputs!$CO28),1,IF(OR(AND(AX$3=Inputs!$CN28+1,Inputs!$CN28=Inputs!$CO28),AND(AX$3=Inputs!$CN28+2,Inputs!$CN28=Inputs!$CO28)),0,IF(AX$3=Inputs!$CN28,0.8,IF(AX$3=Inputs!$CN28+1,0.6,IF(AX$3=Inputs!$CN28+2,0.4,IF(AX$3=Inputs!$CO28,0.2,IF(AND(AX$3&gt;=Inputs!$CL28,AX$3&lt;Inputs!$CM28),(AX$3-Inputs!$CL28+1)/(Inputs!$AI28+1),0)))))))))</f>
        <v>1</v>
      </c>
      <c r="AY30" s="27">
        <f>IF(AND(Inputs!$CO28=0,AY$3&gt;=Inputs!$CM28),1,IF(AND(AY$3&gt;=Inputs!$CM28,AY$3&lt;Inputs!$CN28),1,IF(AND(AY$3=Inputs!$CN28,AY$3=Inputs!$CO28),1,IF(OR(AND(AY$3=Inputs!$CN28+1,Inputs!$CN28=Inputs!$CO28),AND(AY$3=Inputs!$CN28+2,Inputs!$CN28=Inputs!$CO28)),0,IF(AY$3=Inputs!$CN28,0.8,IF(AY$3=Inputs!$CN28+1,0.6,IF(AY$3=Inputs!$CN28+2,0.4,IF(AY$3=Inputs!$CO28,0.2,IF(AND(AY$3&gt;=Inputs!$CL28,AY$3&lt;Inputs!$CM28),(AY$3-Inputs!$CL28+1)/(Inputs!$AI28+1),0)))))))))</f>
        <v>1</v>
      </c>
      <c r="AZ30" s="27">
        <f>IF(AND(Inputs!$CO28=0,AZ$3&gt;=Inputs!$CM28),1,IF(AND(AZ$3&gt;=Inputs!$CM28,AZ$3&lt;Inputs!$CN28),1,IF(AND(AZ$3=Inputs!$CN28,AZ$3=Inputs!$CO28),1,IF(OR(AND(AZ$3=Inputs!$CN28+1,Inputs!$CN28=Inputs!$CO28),AND(AZ$3=Inputs!$CN28+2,Inputs!$CN28=Inputs!$CO28)),0,IF(AZ$3=Inputs!$CN28,0.8,IF(AZ$3=Inputs!$CN28+1,0.6,IF(AZ$3=Inputs!$CN28+2,0.4,IF(AZ$3=Inputs!$CO28,0.2,IF(AND(AZ$3&gt;=Inputs!$CL28,AZ$3&lt;Inputs!$CM28),(AZ$3-Inputs!$CL28+1)/(Inputs!$AI28+1),0)))))))))</f>
        <v>1</v>
      </c>
      <c r="BA30" s="27">
        <f>IF(AND(Inputs!$CO28=0,BA$3&gt;=Inputs!$CM28),1,IF(AND(BA$3&gt;=Inputs!$CM28,BA$3&lt;Inputs!$CN28),1,IF(AND(BA$3=Inputs!$CN28,BA$3=Inputs!$CO28),1,IF(OR(AND(BA$3=Inputs!$CN28+1,Inputs!$CN28=Inputs!$CO28),AND(BA$3=Inputs!$CN28+2,Inputs!$CN28=Inputs!$CO28)),0,IF(BA$3=Inputs!$CN28,0.8,IF(BA$3=Inputs!$CN28+1,0.6,IF(BA$3=Inputs!$CN28+2,0.4,IF(BA$3=Inputs!$CO28,0.2,IF(AND(BA$3&gt;=Inputs!$CL28,BA$3&lt;Inputs!$CM28),(BA$3-Inputs!$CL28+1)/(Inputs!$AI28+1),0)))))))))</f>
        <v>1</v>
      </c>
      <c r="BB30" s="27">
        <f>IF(AND(Inputs!$CO28=0,BB$3&gt;=Inputs!$CM28),1,IF(AND(BB$3&gt;=Inputs!$CM28,BB$3&lt;Inputs!$CN28),1,IF(AND(BB$3=Inputs!$CN28,BB$3=Inputs!$CO28),1,IF(OR(AND(BB$3=Inputs!$CN28+1,Inputs!$CN28=Inputs!$CO28),AND(BB$3=Inputs!$CN28+2,Inputs!$CN28=Inputs!$CO28)),0,IF(BB$3=Inputs!$CN28,0.8,IF(BB$3=Inputs!$CN28+1,0.6,IF(BB$3=Inputs!$CN28+2,0.4,IF(BB$3=Inputs!$CO28,0.2,IF(AND(BB$3&gt;=Inputs!$CL28,BB$3&lt;Inputs!$CM28),(BB$3-Inputs!$CL28+1)/(Inputs!$AI28+1),0)))))))))</f>
        <v>1</v>
      </c>
      <c r="BC30" s="27">
        <f>IF(AND(Inputs!$CO28=0,BC$3&gt;=Inputs!$CM28),1,IF(AND(BC$3&gt;=Inputs!$CM28,BC$3&lt;Inputs!$CN28),1,IF(AND(BC$3=Inputs!$CN28,BC$3=Inputs!$CO28),1,IF(OR(AND(BC$3=Inputs!$CN28+1,Inputs!$CN28=Inputs!$CO28),AND(BC$3=Inputs!$CN28+2,Inputs!$CN28=Inputs!$CO28)),0,IF(BC$3=Inputs!$CN28,0.8,IF(BC$3=Inputs!$CN28+1,0.6,IF(BC$3=Inputs!$CN28+2,0.4,IF(BC$3=Inputs!$CO28,0.2,IF(AND(BC$3&gt;=Inputs!$CL28,BC$3&lt;Inputs!$CM28),(BC$3-Inputs!$CL28+1)/(Inputs!$AI28+1),0)))))))))</f>
        <v>1</v>
      </c>
      <c r="BD30" s="27">
        <f>IF(AND(Inputs!$CO28=0,BD$3&gt;=Inputs!$CM28),1,IF(AND(BD$3&gt;=Inputs!$CM28,BD$3&lt;Inputs!$CN28),1,IF(AND(BD$3=Inputs!$CN28,BD$3=Inputs!$CO28),1,IF(OR(AND(BD$3=Inputs!$CN28+1,Inputs!$CN28=Inputs!$CO28),AND(BD$3=Inputs!$CN28+2,Inputs!$CN28=Inputs!$CO28)),0,IF(BD$3=Inputs!$CN28,0.8,IF(BD$3=Inputs!$CN28+1,0.6,IF(BD$3=Inputs!$CN28+2,0.4,IF(BD$3=Inputs!$CO28,0.2,IF(AND(BD$3&gt;=Inputs!$CL28,BD$3&lt;Inputs!$CM28),(BD$3-Inputs!$CL28+1)/(Inputs!$AI28+1),0)))))))))</f>
        <v>1</v>
      </c>
      <c r="BE30" s="27">
        <f>IF(AND(Inputs!$CO28=0,BE$3&gt;=Inputs!$CM28),1,IF(AND(BE$3&gt;=Inputs!$CM28,BE$3&lt;Inputs!$CN28),1,IF(AND(BE$3=Inputs!$CN28,BE$3=Inputs!$CO28),1,IF(OR(AND(BE$3=Inputs!$CN28+1,Inputs!$CN28=Inputs!$CO28),AND(BE$3=Inputs!$CN28+2,Inputs!$CN28=Inputs!$CO28)),0,IF(BE$3=Inputs!$CN28,0.8,IF(BE$3=Inputs!$CN28+1,0.6,IF(BE$3=Inputs!$CN28+2,0.4,IF(BE$3=Inputs!$CO28,0.2,IF(AND(BE$3&gt;=Inputs!$CL28,BE$3&lt;Inputs!$CM28),(BE$3-Inputs!$CL28+1)/(Inputs!$AI28+1),0)))))))))</f>
        <v>1</v>
      </c>
      <c r="BF30" s="27">
        <f>IF(AND(Inputs!$CO28=0,BF$3&gt;=Inputs!$CM28),1,IF(AND(BF$3&gt;=Inputs!$CM28,BF$3&lt;Inputs!$CN28),1,IF(AND(BF$3=Inputs!$CN28,BF$3=Inputs!$CO28),1,IF(OR(AND(BF$3=Inputs!$CN28+1,Inputs!$CN28=Inputs!$CO28),AND(BF$3=Inputs!$CN28+2,Inputs!$CN28=Inputs!$CO28)),0,IF(BF$3=Inputs!$CN28,0.8,IF(BF$3=Inputs!$CN28+1,0.6,IF(BF$3=Inputs!$CN28+2,0.4,IF(BF$3=Inputs!$CO28,0.2,IF(AND(BF$3&gt;=Inputs!$CL28,BF$3&lt;Inputs!$CM28),(BF$3-Inputs!$CL28+1)/(Inputs!$AI28+1),0)))))))))</f>
        <v>1</v>
      </c>
      <c r="BG30" s="27">
        <f>IF(AND(Inputs!$CO28=0,BG$3&gt;=Inputs!$CM28),1,IF(AND(BG$3&gt;=Inputs!$CM28,BG$3&lt;Inputs!$CN28),1,IF(AND(BG$3=Inputs!$CN28,BG$3=Inputs!$CO28),1,IF(OR(AND(BG$3=Inputs!$CN28+1,Inputs!$CN28=Inputs!$CO28),AND(BG$3=Inputs!$CN28+2,Inputs!$CN28=Inputs!$CO28)),0,IF(BG$3=Inputs!$CN28,0.8,IF(BG$3=Inputs!$CN28+1,0.6,IF(BG$3=Inputs!$CN28+2,0.4,IF(BG$3=Inputs!$CO28,0.2,IF(AND(BG$3&gt;=Inputs!$CL28,BG$3&lt;Inputs!$CM28),(BG$3-Inputs!$CL28+1)/(Inputs!$AI28+1),0)))))))))</f>
        <v>1</v>
      </c>
      <c r="BH30" s="27">
        <f>IF(AND(Inputs!$CO28=0,BH$3&gt;=Inputs!$CM28),1,IF(AND(BH$3&gt;=Inputs!$CM28,BH$3&lt;Inputs!$CN28),1,IF(AND(BH$3=Inputs!$CN28,BH$3=Inputs!$CO28),1,IF(OR(AND(BH$3=Inputs!$CN28+1,Inputs!$CN28=Inputs!$CO28),AND(BH$3=Inputs!$CN28+2,Inputs!$CN28=Inputs!$CO28)),0,IF(BH$3=Inputs!$CN28,0.8,IF(BH$3=Inputs!$CN28+1,0.6,IF(BH$3=Inputs!$CN28+2,0.4,IF(BH$3=Inputs!$CO28,0.2,IF(AND(BH$3&gt;=Inputs!$CL28,BH$3&lt;Inputs!$CM28),(BH$3-Inputs!$CL28+1)/(Inputs!$AI28+1),0)))))))))</f>
        <v>1</v>
      </c>
      <c r="BI30" s="27">
        <f>IF(AND(Inputs!$CO28=0,BI$3&gt;=Inputs!$CM28),1,IF(AND(BI$3&gt;=Inputs!$CM28,BI$3&lt;Inputs!$CN28),1,IF(AND(BI$3=Inputs!$CN28,BI$3=Inputs!$CO28),1,IF(OR(AND(BI$3=Inputs!$CN28+1,Inputs!$CN28=Inputs!$CO28),AND(BI$3=Inputs!$CN28+2,Inputs!$CN28=Inputs!$CO28)),0,IF(BI$3=Inputs!$CN28,0.8,IF(BI$3=Inputs!$CN28+1,0.6,IF(BI$3=Inputs!$CN28+2,0.4,IF(BI$3=Inputs!$CO28,0.2,IF(AND(BI$3&gt;=Inputs!$CL28,BI$3&lt;Inputs!$CM28),(BI$3-Inputs!$CL28+1)/(Inputs!$AI28+1),0)))))))))</f>
        <v>1</v>
      </c>
      <c r="BJ30" s="27">
        <f>IF(AND(Inputs!$CO28=0,BJ$3&gt;=Inputs!$CM28),1,IF(AND(BJ$3&gt;=Inputs!$CM28,BJ$3&lt;Inputs!$CN28),1,IF(AND(BJ$3=Inputs!$CN28,BJ$3=Inputs!$CO28),1,IF(OR(AND(BJ$3=Inputs!$CN28+1,Inputs!$CN28=Inputs!$CO28),AND(BJ$3=Inputs!$CN28+2,Inputs!$CN28=Inputs!$CO28)),0,IF(BJ$3=Inputs!$CN28,0.8,IF(BJ$3=Inputs!$CN28+1,0.6,IF(BJ$3=Inputs!$CN28+2,0.4,IF(BJ$3=Inputs!$CO28,0.2,IF(AND(BJ$3&gt;=Inputs!$CL28,BJ$3&lt;Inputs!$CM28),(BJ$3-Inputs!$CL28+1)/(Inputs!$AI28+1),0)))))))))</f>
        <v>1</v>
      </c>
      <c r="BK30" s="27">
        <f>IF(AND(Inputs!$CO28=0,BK$3&gt;=Inputs!$CM28),1,IF(AND(BK$3&gt;=Inputs!$CM28,BK$3&lt;Inputs!$CN28),1,IF(AND(BK$3=Inputs!$CN28,BK$3=Inputs!$CO28),1,IF(OR(AND(BK$3=Inputs!$CN28+1,Inputs!$CN28=Inputs!$CO28),AND(BK$3=Inputs!$CN28+2,Inputs!$CN28=Inputs!$CO28)),0,IF(BK$3=Inputs!$CN28,0.8,IF(BK$3=Inputs!$CN28+1,0.6,IF(BK$3=Inputs!$CN28+2,0.4,IF(BK$3=Inputs!$CO28,0.2,IF(AND(BK$3&gt;=Inputs!$CL28,BK$3&lt;Inputs!$CM28),(BK$3-Inputs!$CL28+1)/(Inputs!$AI28+1),0)))))))))</f>
        <v>1</v>
      </c>
      <c r="BL30" s="27">
        <f>IF(AND(Inputs!$CO28=0,BL$3&gt;=Inputs!$CM28),1,IF(AND(BL$3&gt;=Inputs!$CM28,BL$3&lt;Inputs!$CN28),1,IF(AND(BL$3=Inputs!$CN28,BL$3=Inputs!$CO28),1,IF(OR(AND(BL$3=Inputs!$CN28+1,Inputs!$CN28=Inputs!$CO28),AND(BL$3=Inputs!$CN28+2,Inputs!$CN28=Inputs!$CO28)),0,IF(BL$3=Inputs!$CN28,0.8,IF(BL$3=Inputs!$CN28+1,0.6,IF(BL$3=Inputs!$CN28+2,0.4,IF(BL$3=Inputs!$CO28,0.2,IF(AND(BL$3&gt;=Inputs!$CL28,BL$3&lt;Inputs!$CM28),(BL$3-Inputs!$CL28+1)/(Inputs!$AI28+1),0)))))))))</f>
        <v>1</v>
      </c>
      <c r="BM30" s="27">
        <f>IF(AND(Inputs!$CO28=0,BM$3&gt;=Inputs!$CM28),1,IF(AND(BM$3&gt;=Inputs!$CM28,BM$3&lt;Inputs!$CN28),1,IF(AND(BM$3=Inputs!$CN28,BM$3=Inputs!$CO28),1,IF(OR(AND(BM$3=Inputs!$CN28+1,Inputs!$CN28=Inputs!$CO28),AND(BM$3=Inputs!$CN28+2,Inputs!$CN28=Inputs!$CO28)),0,IF(BM$3=Inputs!$CN28,0.8,IF(BM$3=Inputs!$CN28+1,0.6,IF(BM$3=Inputs!$CN28+2,0.4,IF(BM$3=Inputs!$CO28,0.2,IF(AND(BM$3&gt;=Inputs!$CL28,BM$3&lt;Inputs!$CM28),(BM$3-Inputs!$CL28+1)/(Inputs!$AI28+1),0)))))))))</f>
        <v>1</v>
      </c>
    </row>
    <row r="31" spans="1:65">
      <c r="A31" s="7" t="str">
        <f>IF(Inputs!A29="","",Inputs!A29)</f>
        <v/>
      </c>
      <c r="B31" t="str">
        <f>IF(Inputs!B29="","",Inputs!B29)</f>
        <v/>
      </c>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92"/>
      <c r="AE31" s="292"/>
      <c r="AF31" s="292"/>
      <c r="AG31" s="50">
        <f t="shared" si="3"/>
        <v>0</v>
      </c>
      <c r="AH31" s="42">
        <f t="shared" si="1"/>
        <v>0</v>
      </c>
      <c r="AJ31" s="27">
        <f>IF(AND(Inputs!$CO29=0,AJ$3&gt;=Inputs!$CM29),1,IF(AND(AJ$3&gt;=Inputs!$CM29,AJ$3&lt;Inputs!$CN29),1,IF(AND(AJ$3=Inputs!$CN29,AJ$3=Inputs!$CO29),1,IF(OR(AND(AJ$3=Inputs!$CN29+1,Inputs!$CN29=Inputs!$CO29),AND(AJ$3=Inputs!$CN29+2,Inputs!$CN29=Inputs!$CO29)),0,IF(AJ$3=Inputs!$CN29,0.8,IF(AJ$3=Inputs!$CN29+1,0.6,IF(AJ$3=Inputs!$CN29+2,0.4,IF(AJ$3=Inputs!$CO29,0.2,IF(AND(AJ$3&gt;=Inputs!$CL29,AJ$3&lt;Inputs!$CM29),(AJ$3-Inputs!$CL29+1)/(Inputs!$AI29+1),0)))))))))</f>
        <v>0</v>
      </c>
      <c r="AK31" s="27">
        <f>IF(AND(Inputs!$CO29=0,AK$3&gt;=Inputs!$CM29),1,IF(AND(AK$3&gt;=Inputs!$CM29,AK$3&lt;Inputs!$CN29),1,IF(AND(AK$3=Inputs!$CN29,AK$3=Inputs!$CO29),1,IF(OR(AND(AK$3=Inputs!$CN29+1,Inputs!$CN29=Inputs!$CO29),AND(AK$3=Inputs!$CN29+2,Inputs!$CN29=Inputs!$CO29)),0,IF(AK$3=Inputs!$CN29,0.8,IF(AK$3=Inputs!$CN29+1,0.6,IF(AK$3=Inputs!$CN29+2,0.4,IF(AK$3=Inputs!$CO29,0.2,IF(AND(AK$3&gt;=Inputs!$CL29,AK$3&lt;Inputs!$CM29),(AK$3-Inputs!$CL29+1)/(Inputs!$AI29+1),0)))))))))</f>
        <v>0</v>
      </c>
      <c r="AL31" s="27">
        <f>IF(AND(Inputs!$CO29=0,AL$3&gt;=Inputs!$CM29),1,IF(AND(AL$3&gt;=Inputs!$CM29,AL$3&lt;Inputs!$CN29),1,IF(AND(AL$3=Inputs!$CN29,AL$3=Inputs!$CO29),1,IF(OR(AND(AL$3=Inputs!$CN29+1,Inputs!$CN29=Inputs!$CO29),AND(AL$3=Inputs!$CN29+2,Inputs!$CN29=Inputs!$CO29)),0,IF(AL$3=Inputs!$CN29,0.8,IF(AL$3=Inputs!$CN29+1,0.6,IF(AL$3=Inputs!$CN29+2,0.4,IF(AL$3=Inputs!$CO29,0.2,IF(AND(AL$3&gt;=Inputs!$CL29,AL$3&lt;Inputs!$CM29),(AL$3-Inputs!$CL29+1)/(Inputs!$AI29+1),0)))))))))</f>
        <v>0</v>
      </c>
      <c r="AM31" s="27">
        <f>IF(AND(Inputs!$CO29=0,AM$3&gt;=Inputs!$CM29),1,IF(AND(AM$3&gt;=Inputs!$CM29,AM$3&lt;Inputs!$CN29),1,IF(AND(AM$3=Inputs!$CN29,AM$3=Inputs!$CO29),1,IF(OR(AND(AM$3=Inputs!$CN29+1,Inputs!$CN29=Inputs!$CO29),AND(AM$3=Inputs!$CN29+2,Inputs!$CN29=Inputs!$CO29)),0,IF(AM$3=Inputs!$CN29,0.8,IF(AM$3=Inputs!$CN29+1,0.6,IF(AM$3=Inputs!$CN29+2,0.4,IF(AM$3=Inputs!$CO29,0.2,IF(AND(AM$3&gt;=Inputs!$CL29,AM$3&lt;Inputs!$CM29),(AM$3-Inputs!$CL29+1)/(Inputs!$AI29+1),0)))))))))</f>
        <v>0</v>
      </c>
      <c r="AN31" s="27">
        <f>IF(AND(Inputs!$CO29=0,AN$3&gt;=Inputs!$CM29),1,IF(AND(AN$3&gt;=Inputs!$CM29,AN$3&lt;Inputs!$CN29),1,IF(AND(AN$3=Inputs!$CN29,AN$3=Inputs!$CO29),1,IF(OR(AND(AN$3=Inputs!$CN29+1,Inputs!$CN29=Inputs!$CO29),AND(AN$3=Inputs!$CN29+2,Inputs!$CN29=Inputs!$CO29)),0,IF(AN$3=Inputs!$CN29,0.8,IF(AN$3=Inputs!$CN29+1,0.6,IF(AN$3=Inputs!$CN29+2,0.4,IF(AN$3=Inputs!$CO29,0.2,IF(AND(AN$3&gt;=Inputs!$CL29,AN$3&lt;Inputs!$CM29),(AN$3-Inputs!$CL29+1)/(Inputs!$AI29+1),0)))))))))</f>
        <v>0</v>
      </c>
      <c r="AO31" s="27">
        <f>IF(AND(Inputs!$CO29=0,AO$3&gt;=Inputs!$CM29),1,IF(AND(AO$3&gt;=Inputs!$CM29,AO$3&lt;Inputs!$CN29),1,IF(AND(AO$3=Inputs!$CN29,AO$3=Inputs!$CO29),1,IF(OR(AND(AO$3=Inputs!$CN29+1,Inputs!$CN29=Inputs!$CO29),AND(AO$3=Inputs!$CN29+2,Inputs!$CN29=Inputs!$CO29)),0,IF(AO$3=Inputs!$CN29,0.8,IF(AO$3=Inputs!$CN29+1,0.6,IF(AO$3=Inputs!$CN29+2,0.4,IF(AO$3=Inputs!$CO29,0.2,IF(AND(AO$3&gt;=Inputs!$CL29,AO$3&lt;Inputs!$CM29),(AO$3-Inputs!$CL29+1)/(Inputs!$AI29+1),0)))))))))</f>
        <v>0</v>
      </c>
      <c r="AP31" s="27">
        <f>IF(AND(Inputs!$CO29=0,AP$3&gt;=Inputs!$CM29),1,IF(AND(AP$3&gt;=Inputs!$CM29,AP$3&lt;Inputs!$CN29),1,IF(AND(AP$3=Inputs!$CN29,AP$3=Inputs!$CO29),1,IF(OR(AND(AP$3=Inputs!$CN29+1,Inputs!$CN29=Inputs!$CO29),AND(AP$3=Inputs!$CN29+2,Inputs!$CN29=Inputs!$CO29)),0,IF(AP$3=Inputs!$CN29,0.8,IF(AP$3=Inputs!$CN29+1,0.6,IF(AP$3=Inputs!$CN29+2,0.4,IF(AP$3=Inputs!$CO29,0.2,IF(AND(AP$3&gt;=Inputs!$CL29,AP$3&lt;Inputs!$CM29),(AP$3-Inputs!$CL29+1)/(Inputs!$AI29+1),0)))))))))</f>
        <v>0</v>
      </c>
      <c r="AQ31" s="27">
        <f>IF(AND(Inputs!$CO29=0,AQ$3&gt;=Inputs!$CM29),1,IF(AND(AQ$3&gt;=Inputs!$CM29,AQ$3&lt;Inputs!$CN29),1,IF(AND(AQ$3=Inputs!$CN29,AQ$3=Inputs!$CO29),1,IF(OR(AND(AQ$3=Inputs!$CN29+1,Inputs!$CN29=Inputs!$CO29),AND(AQ$3=Inputs!$CN29+2,Inputs!$CN29=Inputs!$CO29)),0,IF(AQ$3=Inputs!$CN29,0.8,IF(AQ$3=Inputs!$CN29+1,0.6,IF(AQ$3=Inputs!$CN29+2,0.4,IF(AQ$3=Inputs!$CO29,0.2,IF(AND(AQ$3&gt;=Inputs!$CL29,AQ$3&lt;Inputs!$CM29),(AQ$3-Inputs!$CL29+1)/(Inputs!$AI29+1),0)))))))))</f>
        <v>0</v>
      </c>
      <c r="AR31" s="27">
        <f>IF(AND(Inputs!$CO29=0,AR$3&gt;=Inputs!$CM29),1,IF(AND(AR$3&gt;=Inputs!$CM29,AR$3&lt;Inputs!$CN29),1,IF(AND(AR$3=Inputs!$CN29,AR$3=Inputs!$CO29),1,IF(OR(AND(AR$3=Inputs!$CN29+1,Inputs!$CN29=Inputs!$CO29),AND(AR$3=Inputs!$CN29+2,Inputs!$CN29=Inputs!$CO29)),0,IF(AR$3=Inputs!$CN29,0.8,IF(AR$3=Inputs!$CN29+1,0.6,IF(AR$3=Inputs!$CN29+2,0.4,IF(AR$3=Inputs!$CO29,0.2,IF(AND(AR$3&gt;=Inputs!$CL29,AR$3&lt;Inputs!$CM29),(AR$3-Inputs!$CL29+1)/(Inputs!$AI29+1),0)))))))))</f>
        <v>0</v>
      </c>
      <c r="AS31" s="27">
        <f>IF(AND(Inputs!$CO29=0,AS$3&gt;=Inputs!$CM29),1,IF(AND(AS$3&gt;=Inputs!$CM29,AS$3&lt;Inputs!$CN29),1,IF(AND(AS$3=Inputs!$CN29,AS$3=Inputs!$CO29),1,IF(OR(AND(AS$3=Inputs!$CN29+1,Inputs!$CN29=Inputs!$CO29),AND(AS$3=Inputs!$CN29+2,Inputs!$CN29=Inputs!$CO29)),0,IF(AS$3=Inputs!$CN29,0.8,IF(AS$3=Inputs!$CN29+1,0.6,IF(AS$3=Inputs!$CN29+2,0.4,IF(AS$3=Inputs!$CO29,0.2,IF(AND(AS$3&gt;=Inputs!$CL29,AS$3&lt;Inputs!$CM29),(AS$3-Inputs!$CL29+1)/(Inputs!$AI29+1),0)))))))))</f>
        <v>0</v>
      </c>
      <c r="AT31" s="27">
        <f>IF(AND(Inputs!$CO29=0,AT$3&gt;=Inputs!$CM29),1,IF(AND(AT$3&gt;=Inputs!$CM29,AT$3&lt;Inputs!$CN29),1,IF(AND(AT$3=Inputs!$CN29,AT$3=Inputs!$CO29),1,IF(OR(AND(AT$3=Inputs!$CN29+1,Inputs!$CN29=Inputs!$CO29),AND(AT$3=Inputs!$CN29+2,Inputs!$CN29=Inputs!$CO29)),0,IF(AT$3=Inputs!$CN29,0.8,IF(AT$3=Inputs!$CN29+1,0.6,IF(AT$3=Inputs!$CN29+2,0.4,IF(AT$3=Inputs!$CO29,0.2,IF(AND(AT$3&gt;=Inputs!$CL29,AT$3&lt;Inputs!$CM29),(AT$3-Inputs!$CL29+1)/(Inputs!$AI29+1),0)))))))))</f>
        <v>0</v>
      </c>
      <c r="AU31" s="27">
        <f>IF(AND(Inputs!$CO29=0,AU$3&gt;=Inputs!$CM29),1,IF(AND(AU$3&gt;=Inputs!$CM29,AU$3&lt;Inputs!$CN29),1,IF(AND(AU$3=Inputs!$CN29,AU$3=Inputs!$CO29),1,IF(OR(AND(AU$3=Inputs!$CN29+1,Inputs!$CN29=Inputs!$CO29),AND(AU$3=Inputs!$CN29+2,Inputs!$CN29=Inputs!$CO29)),0,IF(AU$3=Inputs!$CN29,0.8,IF(AU$3=Inputs!$CN29+1,0.6,IF(AU$3=Inputs!$CN29+2,0.4,IF(AU$3=Inputs!$CO29,0.2,IF(AND(AU$3&gt;=Inputs!$CL29,AU$3&lt;Inputs!$CM29),(AU$3-Inputs!$CL29+1)/(Inputs!$AI29+1),0)))))))))</f>
        <v>0</v>
      </c>
      <c r="AV31" s="27">
        <f>IF(AND(Inputs!$CO29=0,AV$3&gt;=Inputs!$CM29),1,IF(AND(AV$3&gt;=Inputs!$CM29,AV$3&lt;Inputs!$CN29),1,IF(AND(AV$3=Inputs!$CN29,AV$3=Inputs!$CO29),1,IF(OR(AND(AV$3=Inputs!$CN29+1,Inputs!$CN29=Inputs!$CO29),AND(AV$3=Inputs!$CN29+2,Inputs!$CN29=Inputs!$CO29)),0,IF(AV$3=Inputs!$CN29,0.8,IF(AV$3=Inputs!$CN29+1,0.6,IF(AV$3=Inputs!$CN29+2,0.4,IF(AV$3=Inputs!$CO29,0.2,IF(AND(AV$3&gt;=Inputs!$CL29,AV$3&lt;Inputs!$CM29),(AV$3-Inputs!$CL29+1)/(Inputs!$AI29+1),0)))))))))</f>
        <v>0</v>
      </c>
      <c r="AW31" s="27">
        <f>IF(AND(Inputs!$CO29=0,AW$3&gt;=Inputs!$CM29),1,IF(AND(AW$3&gt;=Inputs!$CM29,AW$3&lt;Inputs!$CN29),1,IF(AND(AW$3=Inputs!$CN29,AW$3=Inputs!$CO29),1,IF(OR(AND(AW$3=Inputs!$CN29+1,Inputs!$CN29=Inputs!$CO29),AND(AW$3=Inputs!$CN29+2,Inputs!$CN29=Inputs!$CO29)),0,IF(AW$3=Inputs!$CN29,0.8,IF(AW$3=Inputs!$CN29+1,0.6,IF(AW$3=Inputs!$CN29+2,0.4,IF(AW$3=Inputs!$CO29,0.2,IF(AND(AW$3&gt;=Inputs!$CL29,AW$3&lt;Inputs!$CM29),(AW$3-Inputs!$CL29+1)/(Inputs!$AI29+1),0)))))))))</f>
        <v>0</v>
      </c>
      <c r="AX31" s="27">
        <f>IF(AND(Inputs!$CO29=0,AX$3&gt;=Inputs!$CM29),1,IF(AND(AX$3&gt;=Inputs!$CM29,AX$3&lt;Inputs!$CN29),1,IF(AND(AX$3=Inputs!$CN29,AX$3=Inputs!$CO29),1,IF(OR(AND(AX$3=Inputs!$CN29+1,Inputs!$CN29=Inputs!$CO29),AND(AX$3=Inputs!$CN29+2,Inputs!$CN29=Inputs!$CO29)),0,IF(AX$3=Inputs!$CN29,0.8,IF(AX$3=Inputs!$CN29+1,0.6,IF(AX$3=Inputs!$CN29+2,0.4,IF(AX$3=Inputs!$CO29,0.2,IF(AND(AX$3&gt;=Inputs!$CL29,AX$3&lt;Inputs!$CM29),(AX$3-Inputs!$CL29+1)/(Inputs!$AI29+1),0)))))))))</f>
        <v>0</v>
      </c>
      <c r="AY31" s="27">
        <f>IF(AND(Inputs!$CO29=0,AY$3&gt;=Inputs!$CM29),1,IF(AND(AY$3&gt;=Inputs!$CM29,AY$3&lt;Inputs!$CN29),1,IF(AND(AY$3=Inputs!$CN29,AY$3=Inputs!$CO29),1,IF(OR(AND(AY$3=Inputs!$CN29+1,Inputs!$CN29=Inputs!$CO29),AND(AY$3=Inputs!$CN29+2,Inputs!$CN29=Inputs!$CO29)),0,IF(AY$3=Inputs!$CN29,0.8,IF(AY$3=Inputs!$CN29+1,0.6,IF(AY$3=Inputs!$CN29+2,0.4,IF(AY$3=Inputs!$CO29,0.2,IF(AND(AY$3&gt;=Inputs!$CL29,AY$3&lt;Inputs!$CM29),(AY$3-Inputs!$CL29+1)/(Inputs!$AI29+1),0)))))))))</f>
        <v>0</v>
      </c>
      <c r="AZ31" s="27">
        <f>IF(AND(Inputs!$CO29=0,AZ$3&gt;=Inputs!$CM29),1,IF(AND(AZ$3&gt;=Inputs!$CM29,AZ$3&lt;Inputs!$CN29),1,IF(AND(AZ$3=Inputs!$CN29,AZ$3=Inputs!$CO29),1,IF(OR(AND(AZ$3=Inputs!$CN29+1,Inputs!$CN29=Inputs!$CO29),AND(AZ$3=Inputs!$CN29+2,Inputs!$CN29=Inputs!$CO29)),0,IF(AZ$3=Inputs!$CN29,0.8,IF(AZ$3=Inputs!$CN29+1,0.6,IF(AZ$3=Inputs!$CN29+2,0.4,IF(AZ$3=Inputs!$CO29,0.2,IF(AND(AZ$3&gt;=Inputs!$CL29,AZ$3&lt;Inputs!$CM29),(AZ$3-Inputs!$CL29+1)/(Inputs!$AI29+1),0)))))))))</f>
        <v>0</v>
      </c>
      <c r="BA31" s="27">
        <f>IF(AND(Inputs!$CO29=0,BA$3&gt;=Inputs!$CM29),1,IF(AND(BA$3&gt;=Inputs!$CM29,BA$3&lt;Inputs!$CN29),1,IF(AND(BA$3=Inputs!$CN29,BA$3=Inputs!$CO29),1,IF(OR(AND(BA$3=Inputs!$CN29+1,Inputs!$CN29=Inputs!$CO29),AND(BA$3=Inputs!$CN29+2,Inputs!$CN29=Inputs!$CO29)),0,IF(BA$3=Inputs!$CN29,0.8,IF(BA$3=Inputs!$CN29+1,0.6,IF(BA$3=Inputs!$CN29+2,0.4,IF(BA$3=Inputs!$CO29,0.2,IF(AND(BA$3&gt;=Inputs!$CL29,BA$3&lt;Inputs!$CM29),(BA$3-Inputs!$CL29+1)/(Inputs!$AI29+1),0)))))))))</f>
        <v>0</v>
      </c>
      <c r="BB31" s="27">
        <f>IF(AND(Inputs!$CO29=0,BB$3&gt;=Inputs!$CM29),1,IF(AND(BB$3&gt;=Inputs!$CM29,BB$3&lt;Inputs!$CN29),1,IF(AND(BB$3=Inputs!$CN29,BB$3=Inputs!$CO29),1,IF(OR(AND(BB$3=Inputs!$CN29+1,Inputs!$CN29=Inputs!$CO29),AND(BB$3=Inputs!$CN29+2,Inputs!$CN29=Inputs!$CO29)),0,IF(BB$3=Inputs!$CN29,0.8,IF(BB$3=Inputs!$CN29+1,0.6,IF(BB$3=Inputs!$CN29+2,0.4,IF(BB$3=Inputs!$CO29,0.2,IF(AND(BB$3&gt;=Inputs!$CL29,BB$3&lt;Inputs!$CM29),(BB$3-Inputs!$CL29+1)/(Inputs!$AI29+1),0)))))))))</f>
        <v>0</v>
      </c>
      <c r="BC31" s="27">
        <f>IF(AND(Inputs!$CO29=0,BC$3&gt;=Inputs!$CM29),1,IF(AND(BC$3&gt;=Inputs!$CM29,BC$3&lt;Inputs!$CN29),1,IF(AND(BC$3=Inputs!$CN29,BC$3=Inputs!$CO29),1,IF(OR(AND(BC$3=Inputs!$CN29+1,Inputs!$CN29=Inputs!$CO29),AND(BC$3=Inputs!$CN29+2,Inputs!$CN29=Inputs!$CO29)),0,IF(BC$3=Inputs!$CN29,0.8,IF(BC$3=Inputs!$CN29+1,0.6,IF(BC$3=Inputs!$CN29+2,0.4,IF(BC$3=Inputs!$CO29,0.2,IF(AND(BC$3&gt;=Inputs!$CL29,BC$3&lt;Inputs!$CM29),(BC$3-Inputs!$CL29+1)/(Inputs!$AI29+1),0)))))))))</f>
        <v>0</v>
      </c>
      <c r="BD31" s="27">
        <f>IF(AND(Inputs!$CO29=0,BD$3&gt;=Inputs!$CM29),1,IF(AND(BD$3&gt;=Inputs!$CM29,BD$3&lt;Inputs!$CN29),1,IF(AND(BD$3=Inputs!$CN29,BD$3=Inputs!$CO29),1,IF(OR(AND(BD$3=Inputs!$CN29+1,Inputs!$CN29=Inputs!$CO29),AND(BD$3=Inputs!$CN29+2,Inputs!$CN29=Inputs!$CO29)),0,IF(BD$3=Inputs!$CN29,0.8,IF(BD$3=Inputs!$CN29+1,0.6,IF(BD$3=Inputs!$CN29+2,0.4,IF(BD$3=Inputs!$CO29,0.2,IF(AND(BD$3&gt;=Inputs!$CL29,BD$3&lt;Inputs!$CM29),(BD$3-Inputs!$CL29+1)/(Inputs!$AI29+1),0)))))))))</f>
        <v>0</v>
      </c>
      <c r="BE31" s="27">
        <f>IF(AND(Inputs!$CO29=0,BE$3&gt;=Inputs!$CM29),1,IF(AND(BE$3&gt;=Inputs!$CM29,BE$3&lt;Inputs!$CN29),1,IF(AND(BE$3=Inputs!$CN29,BE$3=Inputs!$CO29),1,IF(OR(AND(BE$3=Inputs!$CN29+1,Inputs!$CN29=Inputs!$CO29),AND(BE$3=Inputs!$CN29+2,Inputs!$CN29=Inputs!$CO29)),0,IF(BE$3=Inputs!$CN29,0.8,IF(BE$3=Inputs!$CN29+1,0.6,IF(BE$3=Inputs!$CN29+2,0.4,IF(BE$3=Inputs!$CO29,0.2,IF(AND(BE$3&gt;=Inputs!$CL29,BE$3&lt;Inputs!$CM29),(BE$3-Inputs!$CL29+1)/(Inputs!$AI29+1),0)))))))))</f>
        <v>0</v>
      </c>
      <c r="BF31" s="27">
        <f>IF(AND(Inputs!$CO29=0,BF$3&gt;=Inputs!$CM29),1,IF(AND(BF$3&gt;=Inputs!$CM29,BF$3&lt;Inputs!$CN29),1,IF(AND(BF$3=Inputs!$CN29,BF$3=Inputs!$CO29),1,IF(OR(AND(BF$3=Inputs!$CN29+1,Inputs!$CN29=Inputs!$CO29),AND(BF$3=Inputs!$CN29+2,Inputs!$CN29=Inputs!$CO29)),0,IF(BF$3=Inputs!$CN29,0.8,IF(BF$3=Inputs!$CN29+1,0.6,IF(BF$3=Inputs!$CN29+2,0.4,IF(BF$3=Inputs!$CO29,0.2,IF(AND(BF$3&gt;=Inputs!$CL29,BF$3&lt;Inputs!$CM29),(BF$3-Inputs!$CL29+1)/(Inputs!$AI29+1),0)))))))))</f>
        <v>0</v>
      </c>
      <c r="BG31" s="27">
        <f>IF(AND(Inputs!$CO29=0,BG$3&gt;=Inputs!$CM29),1,IF(AND(BG$3&gt;=Inputs!$CM29,BG$3&lt;Inputs!$CN29),1,IF(AND(BG$3=Inputs!$CN29,BG$3=Inputs!$CO29),1,IF(OR(AND(BG$3=Inputs!$CN29+1,Inputs!$CN29=Inputs!$CO29),AND(BG$3=Inputs!$CN29+2,Inputs!$CN29=Inputs!$CO29)),0,IF(BG$3=Inputs!$CN29,0.8,IF(BG$3=Inputs!$CN29+1,0.6,IF(BG$3=Inputs!$CN29+2,0.4,IF(BG$3=Inputs!$CO29,0.2,IF(AND(BG$3&gt;=Inputs!$CL29,BG$3&lt;Inputs!$CM29),(BG$3-Inputs!$CL29+1)/(Inputs!$AI29+1),0)))))))))</f>
        <v>0</v>
      </c>
      <c r="BH31" s="27">
        <f>IF(AND(Inputs!$CO29=0,BH$3&gt;=Inputs!$CM29),1,IF(AND(BH$3&gt;=Inputs!$CM29,BH$3&lt;Inputs!$CN29),1,IF(AND(BH$3=Inputs!$CN29,BH$3=Inputs!$CO29),1,IF(OR(AND(BH$3=Inputs!$CN29+1,Inputs!$CN29=Inputs!$CO29),AND(BH$3=Inputs!$CN29+2,Inputs!$CN29=Inputs!$CO29)),0,IF(BH$3=Inputs!$CN29,0.8,IF(BH$3=Inputs!$CN29+1,0.6,IF(BH$3=Inputs!$CN29+2,0.4,IF(BH$3=Inputs!$CO29,0.2,IF(AND(BH$3&gt;=Inputs!$CL29,BH$3&lt;Inputs!$CM29),(BH$3-Inputs!$CL29+1)/(Inputs!$AI29+1),0)))))))))</f>
        <v>0</v>
      </c>
      <c r="BI31" s="27">
        <f>IF(AND(Inputs!$CO29=0,BI$3&gt;=Inputs!$CM29),1,IF(AND(BI$3&gt;=Inputs!$CM29,BI$3&lt;Inputs!$CN29),1,IF(AND(BI$3=Inputs!$CN29,BI$3=Inputs!$CO29),1,IF(OR(AND(BI$3=Inputs!$CN29+1,Inputs!$CN29=Inputs!$CO29),AND(BI$3=Inputs!$CN29+2,Inputs!$CN29=Inputs!$CO29)),0,IF(BI$3=Inputs!$CN29,0.8,IF(BI$3=Inputs!$CN29+1,0.6,IF(BI$3=Inputs!$CN29+2,0.4,IF(BI$3=Inputs!$CO29,0.2,IF(AND(BI$3&gt;=Inputs!$CL29,BI$3&lt;Inputs!$CM29),(BI$3-Inputs!$CL29+1)/(Inputs!$AI29+1),0)))))))))</f>
        <v>0</v>
      </c>
      <c r="BJ31" s="27">
        <f>IF(AND(Inputs!$CO29=0,BJ$3&gt;=Inputs!$CM29),1,IF(AND(BJ$3&gt;=Inputs!$CM29,BJ$3&lt;Inputs!$CN29),1,IF(AND(BJ$3=Inputs!$CN29,BJ$3=Inputs!$CO29),1,IF(OR(AND(BJ$3=Inputs!$CN29+1,Inputs!$CN29=Inputs!$CO29),AND(BJ$3=Inputs!$CN29+2,Inputs!$CN29=Inputs!$CO29)),0,IF(BJ$3=Inputs!$CN29,0.8,IF(BJ$3=Inputs!$CN29+1,0.6,IF(BJ$3=Inputs!$CN29+2,0.4,IF(BJ$3=Inputs!$CO29,0.2,IF(AND(BJ$3&gt;=Inputs!$CL29,BJ$3&lt;Inputs!$CM29),(BJ$3-Inputs!$CL29+1)/(Inputs!$AI29+1),0)))))))))</f>
        <v>0</v>
      </c>
      <c r="BK31" s="27">
        <f>IF(AND(Inputs!$CO29=0,BK$3&gt;=Inputs!$CM29),1,IF(AND(BK$3&gt;=Inputs!$CM29,BK$3&lt;Inputs!$CN29),1,IF(AND(BK$3=Inputs!$CN29,BK$3=Inputs!$CO29),1,IF(OR(AND(BK$3=Inputs!$CN29+1,Inputs!$CN29=Inputs!$CO29),AND(BK$3=Inputs!$CN29+2,Inputs!$CN29=Inputs!$CO29)),0,IF(BK$3=Inputs!$CN29,0.8,IF(BK$3=Inputs!$CN29+1,0.6,IF(BK$3=Inputs!$CN29+2,0.4,IF(BK$3=Inputs!$CO29,0.2,IF(AND(BK$3&gt;=Inputs!$CL29,BK$3&lt;Inputs!$CM29),(BK$3-Inputs!$CL29+1)/(Inputs!$AI29+1),0)))))))))</f>
        <v>0</v>
      </c>
      <c r="BL31" s="27">
        <f>IF(AND(Inputs!$CO29=0,BL$3&gt;=Inputs!$CM29),1,IF(AND(BL$3&gt;=Inputs!$CM29,BL$3&lt;Inputs!$CN29),1,IF(AND(BL$3=Inputs!$CN29,BL$3=Inputs!$CO29),1,IF(OR(AND(BL$3=Inputs!$CN29+1,Inputs!$CN29=Inputs!$CO29),AND(BL$3=Inputs!$CN29+2,Inputs!$CN29=Inputs!$CO29)),0,IF(BL$3=Inputs!$CN29,0.8,IF(BL$3=Inputs!$CN29+1,0.6,IF(BL$3=Inputs!$CN29+2,0.4,IF(BL$3=Inputs!$CO29,0.2,IF(AND(BL$3&gt;=Inputs!$CL29,BL$3&lt;Inputs!$CM29),(BL$3-Inputs!$CL29+1)/(Inputs!$AI29+1),0)))))))))</f>
        <v>0</v>
      </c>
      <c r="BM31" s="27">
        <f>IF(AND(Inputs!$CO29=0,BM$3&gt;=Inputs!$CM29),1,IF(AND(BM$3&gt;=Inputs!$CM29,BM$3&lt;Inputs!$CN29),1,IF(AND(BM$3=Inputs!$CN29,BM$3=Inputs!$CO29),1,IF(OR(AND(BM$3=Inputs!$CN29+1,Inputs!$CN29=Inputs!$CO29),AND(BM$3=Inputs!$CN29+2,Inputs!$CN29=Inputs!$CO29)),0,IF(BM$3=Inputs!$CN29,0.8,IF(BM$3=Inputs!$CN29+1,0.6,IF(BM$3=Inputs!$CN29+2,0.4,IF(BM$3=Inputs!$CO29,0.2,IF(AND(BM$3&gt;=Inputs!$CL29,BM$3&lt;Inputs!$CM29),(BM$3-Inputs!$CL29+1)/(Inputs!$AI29+1),0)))))))))</f>
        <v>0</v>
      </c>
    </row>
    <row r="32" spans="1:65">
      <c r="A32" s="7" t="str">
        <f>IF(Inputs!A30="","",Inputs!A30)</f>
        <v/>
      </c>
      <c r="B32" t="str">
        <f>IF(Inputs!B30="","",Inputs!B30)</f>
        <v/>
      </c>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292"/>
      <c r="AF32" s="292"/>
      <c r="AG32" s="50">
        <f t="shared" si="3"/>
        <v>0</v>
      </c>
      <c r="AH32" s="42">
        <f t="shared" si="1"/>
        <v>0</v>
      </c>
      <c r="AJ32" s="27">
        <f>IF(AND(Inputs!$CO30=0,AJ$3&gt;=Inputs!$CM30),1,IF(AND(AJ$3&gt;=Inputs!$CM30,AJ$3&lt;Inputs!$CN30),1,IF(AND(AJ$3=Inputs!$CN30,AJ$3=Inputs!$CO30),1,IF(OR(AND(AJ$3=Inputs!$CN30+1,Inputs!$CN30=Inputs!$CO30),AND(AJ$3=Inputs!$CN30+2,Inputs!$CN30=Inputs!$CO30)),0,IF(AJ$3=Inputs!$CN30,0.8,IF(AJ$3=Inputs!$CN30+1,0.6,IF(AJ$3=Inputs!$CN30+2,0.4,IF(AJ$3=Inputs!$CO30,0.2,IF(AND(AJ$3&gt;=Inputs!$CL30,AJ$3&lt;Inputs!$CM30),(AJ$3-Inputs!$CL30+1)/(Inputs!$AI30+1),0)))))))))</f>
        <v>0</v>
      </c>
      <c r="AK32" s="27">
        <f>IF(AND(Inputs!$CO30=0,AK$3&gt;=Inputs!$CM30),1,IF(AND(AK$3&gt;=Inputs!$CM30,AK$3&lt;Inputs!$CN30),1,IF(AND(AK$3=Inputs!$CN30,AK$3=Inputs!$CO30),1,IF(OR(AND(AK$3=Inputs!$CN30+1,Inputs!$CN30=Inputs!$CO30),AND(AK$3=Inputs!$CN30+2,Inputs!$CN30=Inputs!$CO30)),0,IF(AK$3=Inputs!$CN30,0.8,IF(AK$3=Inputs!$CN30+1,0.6,IF(AK$3=Inputs!$CN30+2,0.4,IF(AK$3=Inputs!$CO30,0.2,IF(AND(AK$3&gt;=Inputs!$CL30,AK$3&lt;Inputs!$CM30),(AK$3-Inputs!$CL30+1)/(Inputs!$AI30+1),0)))))))))</f>
        <v>0</v>
      </c>
      <c r="AL32" s="27">
        <f>IF(AND(Inputs!$CO30=0,AL$3&gt;=Inputs!$CM30),1,IF(AND(AL$3&gt;=Inputs!$CM30,AL$3&lt;Inputs!$CN30),1,IF(AND(AL$3=Inputs!$CN30,AL$3=Inputs!$CO30),1,IF(OR(AND(AL$3=Inputs!$CN30+1,Inputs!$CN30=Inputs!$CO30),AND(AL$3=Inputs!$CN30+2,Inputs!$CN30=Inputs!$CO30)),0,IF(AL$3=Inputs!$CN30,0.8,IF(AL$3=Inputs!$CN30+1,0.6,IF(AL$3=Inputs!$CN30+2,0.4,IF(AL$3=Inputs!$CO30,0.2,IF(AND(AL$3&gt;=Inputs!$CL30,AL$3&lt;Inputs!$CM30),(AL$3-Inputs!$CL30+1)/(Inputs!$AI30+1),0)))))))))</f>
        <v>0</v>
      </c>
      <c r="AM32" s="27">
        <f>IF(AND(Inputs!$CO30=0,AM$3&gt;=Inputs!$CM30),1,IF(AND(AM$3&gt;=Inputs!$CM30,AM$3&lt;Inputs!$CN30),1,IF(AND(AM$3=Inputs!$CN30,AM$3=Inputs!$CO30),1,IF(OR(AND(AM$3=Inputs!$CN30+1,Inputs!$CN30=Inputs!$CO30),AND(AM$3=Inputs!$CN30+2,Inputs!$CN30=Inputs!$CO30)),0,IF(AM$3=Inputs!$CN30,0.8,IF(AM$3=Inputs!$CN30+1,0.6,IF(AM$3=Inputs!$CN30+2,0.4,IF(AM$3=Inputs!$CO30,0.2,IF(AND(AM$3&gt;=Inputs!$CL30,AM$3&lt;Inputs!$CM30),(AM$3-Inputs!$CL30+1)/(Inputs!$AI30+1),0)))))))))</f>
        <v>0</v>
      </c>
      <c r="AN32" s="27">
        <f>IF(AND(Inputs!$CO30=0,AN$3&gt;=Inputs!$CM30),1,IF(AND(AN$3&gt;=Inputs!$CM30,AN$3&lt;Inputs!$CN30),1,IF(AND(AN$3=Inputs!$CN30,AN$3=Inputs!$CO30),1,IF(OR(AND(AN$3=Inputs!$CN30+1,Inputs!$CN30=Inputs!$CO30),AND(AN$3=Inputs!$CN30+2,Inputs!$CN30=Inputs!$CO30)),0,IF(AN$3=Inputs!$CN30,0.8,IF(AN$3=Inputs!$CN30+1,0.6,IF(AN$3=Inputs!$CN30+2,0.4,IF(AN$3=Inputs!$CO30,0.2,IF(AND(AN$3&gt;=Inputs!$CL30,AN$3&lt;Inputs!$CM30),(AN$3-Inputs!$CL30+1)/(Inputs!$AI30+1),0)))))))))</f>
        <v>0</v>
      </c>
      <c r="AO32" s="27">
        <f>IF(AND(Inputs!$CO30=0,AO$3&gt;=Inputs!$CM30),1,IF(AND(AO$3&gt;=Inputs!$CM30,AO$3&lt;Inputs!$CN30),1,IF(AND(AO$3=Inputs!$CN30,AO$3=Inputs!$CO30),1,IF(OR(AND(AO$3=Inputs!$CN30+1,Inputs!$CN30=Inputs!$CO30),AND(AO$3=Inputs!$CN30+2,Inputs!$CN30=Inputs!$CO30)),0,IF(AO$3=Inputs!$CN30,0.8,IF(AO$3=Inputs!$CN30+1,0.6,IF(AO$3=Inputs!$CN30+2,0.4,IF(AO$3=Inputs!$CO30,0.2,IF(AND(AO$3&gt;=Inputs!$CL30,AO$3&lt;Inputs!$CM30),(AO$3-Inputs!$CL30+1)/(Inputs!$AI30+1),0)))))))))</f>
        <v>0</v>
      </c>
      <c r="AP32" s="27">
        <f>IF(AND(Inputs!$CO30=0,AP$3&gt;=Inputs!$CM30),1,IF(AND(AP$3&gt;=Inputs!$CM30,AP$3&lt;Inputs!$CN30),1,IF(AND(AP$3=Inputs!$CN30,AP$3=Inputs!$CO30),1,IF(OR(AND(AP$3=Inputs!$CN30+1,Inputs!$CN30=Inputs!$CO30),AND(AP$3=Inputs!$CN30+2,Inputs!$CN30=Inputs!$CO30)),0,IF(AP$3=Inputs!$CN30,0.8,IF(AP$3=Inputs!$CN30+1,0.6,IF(AP$3=Inputs!$CN30+2,0.4,IF(AP$3=Inputs!$CO30,0.2,IF(AND(AP$3&gt;=Inputs!$CL30,AP$3&lt;Inputs!$CM30),(AP$3-Inputs!$CL30+1)/(Inputs!$AI30+1),0)))))))))</f>
        <v>0</v>
      </c>
      <c r="AQ32" s="27">
        <f>IF(AND(Inputs!$CO30=0,AQ$3&gt;=Inputs!$CM30),1,IF(AND(AQ$3&gt;=Inputs!$CM30,AQ$3&lt;Inputs!$CN30),1,IF(AND(AQ$3=Inputs!$CN30,AQ$3=Inputs!$CO30),1,IF(OR(AND(AQ$3=Inputs!$CN30+1,Inputs!$CN30=Inputs!$CO30),AND(AQ$3=Inputs!$CN30+2,Inputs!$CN30=Inputs!$CO30)),0,IF(AQ$3=Inputs!$CN30,0.8,IF(AQ$3=Inputs!$CN30+1,0.6,IF(AQ$3=Inputs!$CN30+2,0.4,IF(AQ$3=Inputs!$CO30,0.2,IF(AND(AQ$3&gt;=Inputs!$CL30,AQ$3&lt;Inputs!$CM30),(AQ$3-Inputs!$CL30+1)/(Inputs!$AI30+1),0)))))))))</f>
        <v>0</v>
      </c>
      <c r="AR32" s="27">
        <f>IF(AND(Inputs!$CO30=0,AR$3&gt;=Inputs!$CM30),1,IF(AND(AR$3&gt;=Inputs!$CM30,AR$3&lt;Inputs!$CN30),1,IF(AND(AR$3=Inputs!$CN30,AR$3=Inputs!$CO30),1,IF(OR(AND(AR$3=Inputs!$CN30+1,Inputs!$CN30=Inputs!$CO30),AND(AR$3=Inputs!$CN30+2,Inputs!$CN30=Inputs!$CO30)),0,IF(AR$3=Inputs!$CN30,0.8,IF(AR$3=Inputs!$CN30+1,0.6,IF(AR$3=Inputs!$CN30+2,0.4,IF(AR$3=Inputs!$CO30,0.2,IF(AND(AR$3&gt;=Inputs!$CL30,AR$3&lt;Inputs!$CM30),(AR$3-Inputs!$CL30+1)/(Inputs!$AI30+1),0)))))))))</f>
        <v>0</v>
      </c>
      <c r="AS32" s="27">
        <f>IF(AND(Inputs!$CO30=0,AS$3&gt;=Inputs!$CM30),1,IF(AND(AS$3&gt;=Inputs!$CM30,AS$3&lt;Inputs!$CN30),1,IF(AND(AS$3=Inputs!$CN30,AS$3=Inputs!$CO30),1,IF(OR(AND(AS$3=Inputs!$CN30+1,Inputs!$CN30=Inputs!$CO30),AND(AS$3=Inputs!$CN30+2,Inputs!$CN30=Inputs!$CO30)),0,IF(AS$3=Inputs!$CN30,0.8,IF(AS$3=Inputs!$CN30+1,0.6,IF(AS$3=Inputs!$CN30+2,0.4,IF(AS$3=Inputs!$CO30,0.2,IF(AND(AS$3&gt;=Inputs!$CL30,AS$3&lt;Inputs!$CM30),(AS$3-Inputs!$CL30+1)/(Inputs!$AI30+1),0)))))))))</f>
        <v>0</v>
      </c>
      <c r="AT32" s="27">
        <f>IF(AND(Inputs!$CO30=0,AT$3&gt;=Inputs!$CM30),1,IF(AND(AT$3&gt;=Inputs!$CM30,AT$3&lt;Inputs!$CN30),1,IF(AND(AT$3=Inputs!$CN30,AT$3=Inputs!$CO30),1,IF(OR(AND(AT$3=Inputs!$CN30+1,Inputs!$CN30=Inputs!$CO30),AND(AT$3=Inputs!$CN30+2,Inputs!$CN30=Inputs!$CO30)),0,IF(AT$3=Inputs!$CN30,0.8,IF(AT$3=Inputs!$CN30+1,0.6,IF(AT$3=Inputs!$CN30+2,0.4,IF(AT$3=Inputs!$CO30,0.2,IF(AND(AT$3&gt;=Inputs!$CL30,AT$3&lt;Inputs!$CM30),(AT$3-Inputs!$CL30+1)/(Inputs!$AI30+1),0)))))))))</f>
        <v>0</v>
      </c>
      <c r="AU32" s="27">
        <f>IF(AND(Inputs!$CO30=0,AU$3&gt;=Inputs!$CM30),1,IF(AND(AU$3&gt;=Inputs!$CM30,AU$3&lt;Inputs!$CN30),1,IF(AND(AU$3=Inputs!$CN30,AU$3=Inputs!$CO30),1,IF(OR(AND(AU$3=Inputs!$CN30+1,Inputs!$CN30=Inputs!$CO30),AND(AU$3=Inputs!$CN30+2,Inputs!$CN30=Inputs!$CO30)),0,IF(AU$3=Inputs!$CN30,0.8,IF(AU$3=Inputs!$CN30+1,0.6,IF(AU$3=Inputs!$CN30+2,0.4,IF(AU$3=Inputs!$CO30,0.2,IF(AND(AU$3&gt;=Inputs!$CL30,AU$3&lt;Inputs!$CM30),(AU$3-Inputs!$CL30+1)/(Inputs!$AI30+1),0)))))))))</f>
        <v>0</v>
      </c>
      <c r="AV32" s="27">
        <f>IF(AND(Inputs!$CO30=0,AV$3&gt;=Inputs!$CM30),1,IF(AND(AV$3&gt;=Inputs!$CM30,AV$3&lt;Inputs!$CN30),1,IF(AND(AV$3=Inputs!$CN30,AV$3=Inputs!$CO30),1,IF(OR(AND(AV$3=Inputs!$CN30+1,Inputs!$CN30=Inputs!$CO30),AND(AV$3=Inputs!$CN30+2,Inputs!$CN30=Inputs!$CO30)),0,IF(AV$3=Inputs!$CN30,0.8,IF(AV$3=Inputs!$CN30+1,0.6,IF(AV$3=Inputs!$CN30+2,0.4,IF(AV$3=Inputs!$CO30,0.2,IF(AND(AV$3&gt;=Inputs!$CL30,AV$3&lt;Inputs!$CM30),(AV$3-Inputs!$CL30+1)/(Inputs!$AI30+1),0)))))))))</f>
        <v>0</v>
      </c>
      <c r="AW32" s="27">
        <f>IF(AND(Inputs!$CO30=0,AW$3&gt;=Inputs!$CM30),1,IF(AND(AW$3&gt;=Inputs!$CM30,AW$3&lt;Inputs!$CN30),1,IF(AND(AW$3=Inputs!$CN30,AW$3=Inputs!$CO30),1,IF(OR(AND(AW$3=Inputs!$CN30+1,Inputs!$CN30=Inputs!$CO30),AND(AW$3=Inputs!$CN30+2,Inputs!$CN30=Inputs!$CO30)),0,IF(AW$3=Inputs!$CN30,0.8,IF(AW$3=Inputs!$CN30+1,0.6,IF(AW$3=Inputs!$CN30+2,0.4,IF(AW$3=Inputs!$CO30,0.2,IF(AND(AW$3&gt;=Inputs!$CL30,AW$3&lt;Inputs!$CM30),(AW$3-Inputs!$CL30+1)/(Inputs!$AI30+1),0)))))))))</f>
        <v>0</v>
      </c>
      <c r="AX32" s="27">
        <f>IF(AND(Inputs!$CO30=0,AX$3&gt;=Inputs!$CM30),1,IF(AND(AX$3&gt;=Inputs!$CM30,AX$3&lt;Inputs!$CN30),1,IF(AND(AX$3=Inputs!$CN30,AX$3=Inputs!$CO30),1,IF(OR(AND(AX$3=Inputs!$CN30+1,Inputs!$CN30=Inputs!$CO30),AND(AX$3=Inputs!$CN30+2,Inputs!$CN30=Inputs!$CO30)),0,IF(AX$3=Inputs!$CN30,0.8,IF(AX$3=Inputs!$CN30+1,0.6,IF(AX$3=Inputs!$CN30+2,0.4,IF(AX$3=Inputs!$CO30,0.2,IF(AND(AX$3&gt;=Inputs!$CL30,AX$3&lt;Inputs!$CM30),(AX$3-Inputs!$CL30+1)/(Inputs!$AI30+1),0)))))))))</f>
        <v>0</v>
      </c>
      <c r="AY32" s="27">
        <f>IF(AND(Inputs!$CO30=0,AY$3&gt;=Inputs!$CM30),1,IF(AND(AY$3&gt;=Inputs!$CM30,AY$3&lt;Inputs!$CN30),1,IF(AND(AY$3=Inputs!$CN30,AY$3=Inputs!$CO30),1,IF(OR(AND(AY$3=Inputs!$CN30+1,Inputs!$CN30=Inputs!$CO30),AND(AY$3=Inputs!$CN30+2,Inputs!$CN30=Inputs!$CO30)),0,IF(AY$3=Inputs!$CN30,0.8,IF(AY$3=Inputs!$CN30+1,0.6,IF(AY$3=Inputs!$CN30+2,0.4,IF(AY$3=Inputs!$CO30,0.2,IF(AND(AY$3&gt;=Inputs!$CL30,AY$3&lt;Inputs!$CM30),(AY$3-Inputs!$CL30+1)/(Inputs!$AI30+1),0)))))))))</f>
        <v>0</v>
      </c>
      <c r="AZ32" s="27">
        <f>IF(AND(Inputs!$CO30=0,AZ$3&gt;=Inputs!$CM30),1,IF(AND(AZ$3&gt;=Inputs!$CM30,AZ$3&lt;Inputs!$CN30),1,IF(AND(AZ$3=Inputs!$CN30,AZ$3=Inputs!$CO30),1,IF(OR(AND(AZ$3=Inputs!$CN30+1,Inputs!$CN30=Inputs!$CO30),AND(AZ$3=Inputs!$CN30+2,Inputs!$CN30=Inputs!$CO30)),0,IF(AZ$3=Inputs!$CN30,0.8,IF(AZ$3=Inputs!$CN30+1,0.6,IF(AZ$3=Inputs!$CN30+2,0.4,IF(AZ$3=Inputs!$CO30,0.2,IF(AND(AZ$3&gt;=Inputs!$CL30,AZ$3&lt;Inputs!$CM30),(AZ$3-Inputs!$CL30+1)/(Inputs!$AI30+1),0)))))))))</f>
        <v>0</v>
      </c>
      <c r="BA32" s="27">
        <f>IF(AND(Inputs!$CO30=0,BA$3&gt;=Inputs!$CM30),1,IF(AND(BA$3&gt;=Inputs!$CM30,BA$3&lt;Inputs!$CN30),1,IF(AND(BA$3=Inputs!$CN30,BA$3=Inputs!$CO30),1,IF(OR(AND(BA$3=Inputs!$CN30+1,Inputs!$CN30=Inputs!$CO30),AND(BA$3=Inputs!$CN30+2,Inputs!$CN30=Inputs!$CO30)),0,IF(BA$3=Inputs!$CN30,0.8,IF(BA$3=Inputs!$CN30+1,0.6,IF(BA$3=Inputs!$CN30+2,0.4,IF(BA$3=Inputs!$CO30,0.2,IF(AND(BA$3&gt;=Inputs!$CL30,BA$3&lt;Inputs!$CM30),(BA$3-Inputs!$CL30+1)/(Inputs!$AI30+1),0)))))))))</f>
        <v>0</v>
      </c>
      <c r="BB32" s="27">
        <f>IF(AND(Inputs!$CO30=0,BB$3&gt;=Inputs!$CM30),1,IF(AND(BB$3&gt;=Inputs!$CM30,BB$3&lt;Inputs!$CN30),1,IF(AND(BB$3=Inputs!$CN30,BB$3=Inputs!$CO30),1,IF(OR(AND(BB$3=Inputs!$CN30+1,Inputs!$CN30=Inputs!$CO30),AND(BB$3=Inputs!$CN30+2,Inputs!$CN30=Inputs!$CO30)),0,IF(BB$3=Inputs!$CN30,0.8,IF(BB$3=Inputs!$CN30+1,0.6,IF(BB$3=Inputs!$CN30+2,0.4,IF(BB$3=Inputs!$CO30,0.2,IF(AND(BB$3&gt;=Inputs!$CL30,BB$3&lt;Inputs!$CM30),(BB$3-Inputs!$CL30+1)/(Inputs!$AI30+1),0)))))))))</f>
        <v>0</v>
      </c>
      <c r="BC32" s="27">
        <f>IF(AND(Inputs!$CO30=0,BC$3&gt;=Inputs!$CM30),1,IF(AND(BC$3&gt;=Inputs!$CM30,BC$3&lt;Inputs!$CN30),1,IF(AND(BC$3=Inputs!$CN30,BC$3=Inputs!$CO30),1,IF(OR(AND(BC$3=Inputs!$CN30+1,Inputs!$CN30=Inputs!$CO30),AND(BC$3=Inputs!$CN30+2,Inputs!$CN30=Inputs!$CO30)),0,IF(BC$3=Inputs!$CN30,0.8,IF(BC$3=Inputs!$CN30+1,0.6,IF(BC$3=Inputs!$CN30+2,0.4,IF(BC$3=Inputs!$CO30,0.2,IF(AND(BC$3&gt;=Inputs!$CL30,BC$3&lt;Inputs!$CM30),(BC$3-Inputs!$CL30+1)/(Inputs!$AI30+1),0)))))))))</f>
        <v>0</v>
      </c>
      <c r="BD32" s="27">
        <f>IF(AND(Inputs!$CO30=0,BD$3&gt;=Inputs!$CM30),1,IF(AND(BD$3&gt;=Inputs!$CM30,BD$3&lt;Inputs!$CN30),1,IF(AND(BD$3=Inputs!$CN30,BD$3=Inputs!$CO30),1,IF(OR(AND(BD$3=Inputs!$CN30+1,Inputs!$CN30=Inputs!$CO30),AND(BD$3=Inputs!$CN30+2,Inputs!$CN30=Inputs!$CO30)),0,IF(BD$3=Inputs!$CN30,0.8,IF(BD$3=Inputs!$CN30+1,0.6,IF(BD$3=Inputs!$CN30+2,0.4,IF(BD$3=Inputs!$CO30,0.2,IF(AND(BD$3&gt;=Inputs!$CL30,BD$3&lt;Inputs!$CM30),(BD$3-Inputs!$CL30+1)/(Inputs!$AI30+1),0)))))))))</f>
        <v>0</v>
      </c>
      <c r="BE32" s="27">
        <f>IF(AND(Inputs!$CO30=0,BE$3&gt;=Inputs!$CM30),1,IF(AND(BE$3&gt;=Inputs!$CM30,BE$3&lt;Inputs!$CN30),1,IF(AND(BE$3=Inputs!$CN30,BE$3=Inputs!$CO30),1,IF(OR(AND(BE$3=Inputs!$CN30+1,Inputs!$CN30=Inputs!$CO30),AND(BE$3=Inputs!$CN30+2,Inputs!$CN30=Inputs!$CO30)),0,IF(BE$3=Inputs!$CN30,0.8,IF(BE$3=Inputs!$CN30+1,0.6,IF(BE$3=Inputs!$CN30+2,0.4,IF(BE$3=Inputs!$CO30,0.2,IF(AND(BE$3&gt;=Inputs!$CL30,BE$3&lt;Inputs!$CM30),(BE$3-Inputs!$CL30+1)/(Inputs!$AI30+1),0)))))))))</f>
        <v>0</v>
      </c>
      <c r="BF32" s="27">
        <f>IF(AND(Inputs!$CO30=0,BF$3&gt;=Inputs!$CM30),1,IF(AND(BF$3&gt;=Inputs!$CM30,BF$3&lt;Inputs!$CN30),1,IF(AND(BF$3=Inputs!$CN30,BF$3=Inputs!$CO30),1,IF(OR(AND(BF$3=Inputs!$CN30+1,Inputs!$CN30=Inputs!$CO30),AND(BF$3=Inputs!$CN30+2,Inputs!$CN30=Inputs!$CO30)),0,IF(BF$3=Inputs!$CN30,0.8,IF(BF$3=Inputs!$CN30+1,0.6,IF(BF$3=Inputs!$CN30+2,0.4,IF(BF$3=Inputs!$CO30,0.2,IF(AND(BF$3&gt;=Inputs!$CL30,BF$3&lt;Inputs!$CM30),(BF$3-Inputs!$CL30+1)/(Inputs!$AI30+1),0)))))))))</f>
        <v>0</v>
      </c>
      <c r="BG32" s="27">
        <f>IF(AND(Inputs!$CO30=0,BG$3&gt;=Inputs!$CM30),1,IF(AND(BG$3&gt;=Inputs!$CM30,BG$3&lt;Inputs!$CN30),1,IF(AND(BG$3=Inputs!$CN30,BG$3=Inputs!$CO30),1,IF(OR(AND(BG$3=Inputs!$CN30+1,Inputs!$CN30=Inputs!$CO30),AND(BG$3=Inputs!$CN30+2,Inputs!$CN30=Inputs!$CO30)),0,IF(BG$3=Inputs!$CN30,0.8,IF(BG$3=Inputs!$CN30+1,0.6,IF(BG$3=Inputs!$CN30+2,0.4,IF(BG$3=Inputs!$CO30,0.2,IF(AND(BG$3&gt;=Inputs!$CL30,BG$3&lt;Inputs!$CM30),(BG$3-Inputs!$CL30+1)/(Inputs!$AI30+1),0)))))))))</f>
        <v>0</v>
      </c>
      <c r="BH32" s="27">
        <f>IF(AND(Inputs!$CO30=0,BH$3&gt;=Inputs!$CM30),1,IF(AND(BH$3&gt;=Inputs!$CM30,BH$3&lt;Inputs!$CN30),1,IF(AND(BH$3=Inputs!$CN30,BH$3=Inputs!$CO30),1,IF(OR(AND(BH$3=Inputs!$CN30+1,Inputs!$CN30=Inputs!$CO30),AND(BH$3=Inputs!$CN30+2,Inputs!$CN30=Inputs!$CO30)),0,IF(BH$3=Inputs!$CN30,0.8,IF(BH$3=Inputs!$CN30+1,0.6,IF(BH$3=Inputs!$CN30+2,0.4,IF(BH$3=Inputs!$CO30,0.2,IF(AND(BH$3&gt;=Inputs!$CL30,BH$3&lt;Inputs!$CM30),(BH$3-Inputs!$CL30+1)/(Inputs!$AI30+1),0)))))))))</f>
        <v>0</v>
      </c>
      <c r="BI32" s="27">
        <f>IF(AND(Inputs!$CO30=0,BI$3&gt;=Inputs!$CM30),1,IF(AND(BI$3&gt;=Inputs!$CM30,BI$3&lt;Inputs!$CN30),1,IF(AND(BI$3=Inputs!$CN30,BI$3=Inputs!$CO30),1,IF(OR(AND(BI$3=Inputs!$CN30+1,Inputs!$CN30=Inputs!$CO30),AND(BI$3=Inputs!$CN30+2,Inputs!$CN30=Inputs!$CO30)),0,IF(BI$3=Inputs!$CN30,0.8,IF(BI$3=Inputs!$CN30+1,0.6,IF(BI$3=Inputs!$CN30+2,0.4,IF(BI$3=Inputs!$CO30,0.2,IF(AND(BI$3&gt;=Inputs!$CL30,BI$3&lt;Inputs!$CM30),(BI$3-Inputs!$CL30+1)/(Inputs!$AI30+1),0)))))))))</f>
        <v>0</v>
      </c>
      <c r="BJ32" s="27">
        <f>IF(AND(Inputs!$CO30=0,BJ$3&gt;=Inputs!$CM30),1,IF(AND(BJ$3&gt;=Inputs!$CM30,BJ$3&lt;Inputs!$CN30),1,IF(AND(BJ$3=Inputs!$CN30,BJ$3=Inputs!$CO30),1,IF(OR(AND(BJ$3=Inputs!$CN30+1,Inputs!$CN30=Inputs!$CO30),AND(BJ$3=Inputs!$CN30+2,Inputs!$CN30=Inputs!$CO30)),0,IF(BJ$3=Inputs!$CN30,0.8,IF(BJ$3=Inputs!$CN30+1,0.6,IF(BJ$3=Inputs!$CN30+2,0.4,IF(BJ$3=Inputs!$CO30,0.2,IF(AND(BJ$3&gt;=Inputs!$CL30,BJ$3&lt;Inputs!$CM30),(BJ$3-Inputs!$CL30+1)/(Inputs!$AI30+1),0)))))))))</f>
        <v>0</v>
      </c>
      <c r="BK32" s="27">
        <f>IF(AND(Inputs!$CO30=0,BK$3&gt;=Inputs!$CM30),1,IF(AND(BK$3&gt;=Inputs!$CM30,BK$3&lt;Inputs!$CN30),1,IF(AND(BK$3=Inputs!$CN30,BK$3=Inputs!$CO30),1,IF(OR(AND(BK$3=Inputs!$CN30+1,Inputs!$CN30=Inputs!$CO30),AND(BK$3=Inputs!$CN30+2,Inputs!$CN30=Inputs!$CO30)),0,IF(BK$3=Inputs!$CN30,0.8,IF(BK$3=Inputs!$CN30+1,0.6,IF(BK$3=Inputs!$CN30+2,0.4,IF(BK$3=Inputs!$CO30,0.2,IF(AND(BK$3&gt;=Inputs!$CL30,BK$3&lt;Inputs!$CM30),(BK$3-Inputs!$CL30+1)/(Inputs!$AI30+1),0)))))))))</f>
        <v>0</v>
      </c>
      <c r="BL32" s="27">
        <f>IF(AND(Inputs!$CO30=0,BL$3&gt;=Inputs!$CM30),1,IF(AND(BL$3&gt;=Inputs!$CM30,BL$3&lt;Inputs!$CN30),1,IF(AND(BL$3=Inputs!$CN30,BL$3=Inputs!$CO30),1,IF(OR(AND(BL$3=Inputs!$CN30+1,Inputs!$CN30=Inputs!$CO30),AND(BL$3=Inputs!$CN30+2,Inputs!$CN30=Inputs!$CO30)),0,IF(BL$3=Inputs!$CN30,0.8,IF(BL$3=Inputs!$CN30+1,0.6,IF(BL$3=Inputs!$CN30+2,0.4,IF(BL$3=Inputs!$CO30,0.2,IF(AND(BL$3&gt;=Inputs!$CL30,BL$3&lt;Inputs!$CM30),(BL$3-Inputs!$CL30+1)/(Inputs!$AI30+1),0)))))))))</f>
        <v>0</v>
      </c>
      <c r="BM32" s="27">
        <f>IF(AND(Inputs!$CO30=0,BM$3&gt;=Inputs!$CM30),1,IF(AND(BM$3&gt;=Inputs!$CM30,BM$3&lt;Inputs!$CN30),1,IF(AND(BM$3=Inputs!$CN30,BM$3=Inputs!$CO30),1,IF(OR(AND(BM$3=Inputs!$CN30+1,Inputs!$CN30=Inputs!$CO30),AND(BM$3=Inputs!$CN30+2,Inputs!$CN30=Inputs!$CO30)),0,IF(BM$3=Inputs!$CN30,0.8,IF(BM$3=Inputs!$CN30+1,0.6,IF(BM$3=Inputs!$CN30+2,0.4,IF(BM$3=Inputs!$CO30,0.2,IF(AND(BM$3&gt;=Inputs!$CL30,BM$3&lt;Inputs!$CM30),(BM$3-Inputs!$CL30+1)/(Inputs!$AI30+1),0)))))))))</f>
        <v>0</v>
      </c>
    </row>
    <row r="33" spans="1:65">
      <c r="A33" s="7" t="str">
        <f>IF(Inputs!A31="","",Inputs!A31)</f>
        <v/>
      </c>
      <c r="B33" t="str">
        <f>IF(Inputs!B31="","",Inputs!B31)</f>
        <v/>
      </c>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292"/>
      <c r="AC33" s="292"/>
      <c r="AD33" s="292"/>
      <c r="AE33" s="292"/>
      <c r="AF33" s="292"/>
      <c r="AG33" s="50">
        <f t="shared" si="3"/>
        <v>0</v>
      </c>
      <c r="AH33" s="42">
        <f t="shared" si="1"/>
        <v>0</v>
      </c>
      <c r="AJ33" s="27">
        <f>IF(AND(Inputs!$CO31=0,AJ$3&gt;=Inputs!$CM31),1,IF(AND(AJ$3&gt;=Inputs!$CM31,AJ$3&lt;Inputs!$CN31),1,IF(AND(AJ$3=Inputs!$CN31,AJ$3=Inputs!$CO31),1,IF(OR(AND(AJ$3=Inputs!$CN31+1,Inputs!$CN31=Inputs!$CO31),AND(AJ$3=Inputs!$CN31+2,Inputs!$CN31=Inputs!$CO31)),0,IF(AJ$3=Inputs!$CN31,0.8,IF(AJ$3=Inputs!$CN31+1,0.6,IF(AJ$3=Inputs!$CN31+2,0.4,IF(AJ$3=Inputs!$CO31,0.2,IF(AND(AJ$3&gt;=Inputs!$CL31,AJ$3&lt;Inputs!$CM31),(AJ$3-Inputs!$CL31+1)/(Inputs!$AI31+1),0)))))))))</f>
        <v>0</v>
      </c>
      <c r="AK33" s="27">
        <f>IF(AND(Inputs!$CO31=0,AK$3&gt;=Inputs!$CM31),1,IF(AND(AK$3&gt;=Inputs!$CM31,AK$3&lt;Inputs!$CN31),1,IF(AND(AK$3=Inputs!$CN31,AK$3=Inputs!$CO31),1,IF(OR(AND(AK$3=Inputs!$CN31+1,Inputs!$CN31=Inputs!$CO31),AND(AK$3=Inputs!$CN31+2,Inputs!$CN31=Inputs!$CO31)),0,IF(AK$3=Inputs!$CN31,0.8,IF(AK$3=Inputs!$CN31+1,0.6,IF(AK$3=Inputs!$CN31+2,0.4,IF(AK$3=Inputs!$CO31,0.2,IF(AND(AK$3&gt;=Inputs!$CL31,AK$3&lt;Inputs!$CM31),(AK$3-Inputs!$CL31+1)/(Inputs!$AI31+1),0)))))))))</f>
        <v>0</v>
      </c>
      <c r="AL33" s="27">
        <f>IF(AND(Inputs!$CO31=0,AL$3&gt;=Inputs!$CM31),1,IF(AND(AL$3&gt;=Inputs!$CM31,AL$3&lt;Inputs!$CN31),1,IF(AND(AL$3=Inputs!$CN31,AL$3=Inputs!$CO31),1,IF(OR(AND(AL$3=Inputs!$CN31+1,Inputs!$CN31=Inputs!$CO31),AND(AL$3=Inputs!$CN31+2,Inputs!$CN31=Inputs!$CO31)),0,IF(AL$3=Inputs!$CN31,0.8,IF(AL$3=Inputs!$CN31+1,0.6,IF(AL$3=Inputs!$CN31+2,0.4,IF(AL$3=Inputs!$CO31,0.2,IF(AND(AL$3&gt;=Inputs!$CL31,AL$3&lt;Inputs!$CM31),(AL$3-Inputs!$CL31+1)/(Inputs!$AI31+1),0)))))))))</f>
        <v>0</v>
      </c>
      <c r="AM33" s="27">
        <f>IF(AND(Inputs!$CO31=0,AM$3&gt;=Inputs!$CM31),1,IF(AND(AM$3&gt;=Inputs!$CM31,AM$3&lt;Inputs!$CN31),1,IF(AND(AM$3=Inputs!$CN31,AM$3=Inputs!$CO31),1,IF(OR(AND(AM$3=Inputs!$CN31+1,Inputs!$CN31=Inputs!$CO31),AND(AM$3=Inputs!$CN31+2,Inputs!$CN31=Inputs!$CO31)),0,IF(AM$3=Inputs!$CN31,0.8,IF(AM$3=Inputs!$CN31+1,0.6,IF(AM$3=Inputs!$CN31+2,0.4,IF(AM$3=Inputs!$CO31,0.2,IF(AND(AM$3&gt;=Inputs!$CL31,AM$3&lt;Inputs!$CM31),(AM$3-Inputs!$CL31+1)/(Inputs!$AI31+1),0)))))))))</f>
        <v>0</v>
      </c>
      <c r="AN33" s="27">
        <f>IF(AND(Inputs!$CO31=0,AN$3&gt;=Inputs!$CM31),1,IF(AND(AN$3&gt;=Inputs!$CM31,AN$3&lt;Inputs!$CN31),1,IF(AND(AN$3=Inputs!$CN31,AN$3=Inputs!$CO31),1,IF(OR(AND(AN$3=Inputs!$CN31+1,Inputs!$CN31=Inputs!$CO31),AND(AN$3=Inputs!$CN31+2,Inputs!$CN31=Inputs!$CO31)),0,IF(AN$3=Inputs!$CN31,0.8,IF(AN$3=Inputs!$CN31+1,0.6,IF(AN$3=Inputs!$CN31+2,0.4,IF(AN$3=Inputs!$CO31,0.2,IF(AND(AN$3&gt;=Inputs!$CL31,AN$3&lt;Inputs!$CM31),(AN$3-Inputs!$CL31+1)/(Inputs!$AI31+1),0)))))))))</f>
        <v>0</v>
      </c>
      <c r="AO33" s="27">
        <f>IF(AND(Inputs!$CO31=0,AO$3&gt;=Inputs!$CM31),1,IF(AND(AO$3&gt;=Inputs!$CM31,AO$3&lt;Inputs!$CN31),1,IF(AND(AO$3=Inputs!$CN31,AO$3=Inputs!$CO31),1,IF(OR(AND(AO$3=Inputs!$CN31+1,Inputs!$CN31=Inputs!$CO31),AND(AO$3=Inputs!$CN31+2,Inputs!$CN31=Inputs!$CO31)),0,IF(AO$3=Inputs!$CN31,0.8,IF(AO$3=Inputs!$CN31+1,0.6,IF(AO$3=Inputs!$CN31+2,0.4,IF(AO$3=Inputs!$CO31,0.2,IF(AND(AO$3&gt;=Inputs!$CL31,AO$3&lt;Inputs!$CM31),(AO$3-Inputs!$CL31+1)/(Inputs!$AI31+1),0)))))))))</f>
        <v>0</v>
      </c>
      <c r="AP33" s="27">
        <f>IF(AND(Inputs!$CO31=0,AP$3&gt;=Inputs!$CM31),1,IF(AND(AP$3&gt;=Inputs!$CM31,AP$3&lt;Inputs!$CN31),1,IF(AND(AP$3=Inputs!$CN31,AP$3=Inputs!$CO31),1,IF(OR(AND(AP$3=Inputs!$CN31+1,Inputs!$CN31=Inputs!$CO31),AND(AP$3=Inputs!$CN31+2,Inputs!$CN31=Inputs!$CO31)),0,IF(AP$3=Inputs!$CN31,0.8,IF(AP$3=Inputs!$CN31+1,0.6,IF(AP$3=Inputs!$CN31+2,0.4,IF(AP$3=Inputs!$CO31,0.2,IF(AND(AP$3&gt;=Inputs!$CL31,AP$3&lt;Inputs!$CM31),(AP$3-Inputs!$CL31+1)/(Inputs!$AI31+1),0)))))))))</f>
        <v>0</v>
      </c>
      <c r="AQ33" s="27">
        <f>IF(AND(Inputs!$CO31=0,AQ$3&gt;=Inputs!$CM31),1,IF(AND(AQ$3&gt;=Inputs!$CM31,AQ$3&lt;Inputs!$CN31),1,IF(AND(AQ$3=Inputs!$CN31,AQ$3=Inputs!$CO31),1,IF(OR(AND(AQ$3=Inputs!$CN31+1,Inputs!$CN31=Inputs!$CO31),AND(AQ$3=Inputs!$CN31+2,Inputs!$CN31=Inputs!$CO31)),0,IF(AQ$3=Inputs!$CN31,0.8,IF(AQ$3=Inputs!$CN31+1,0.6,IF(AQ$3=Inputs!$CN31+2,0.4,IF(AQ$3=Inputs!$CO31,0.2,IF(AND(AQ$3&gt;=Inputs!$CL31,AQ$3&lt;Inputs!$CM31),(AQ$3-Inputs!$CL31+1)/(Inputs!$AI31+1),0)))))))))</f>
        <v>0</v>
      </c>
      <c r="AR33" s="27">
        <f>IF(AND(Inputs!$CO31=0,AR$3&gt;=Inputs!$CM31),1,IF(AND(AR$3&gt;=Inputs!$CM31,AR$3&lt;Inputs!$CN31),1,IF(AND(AR$3=Inputs!$CN31,AR$3=Inputs!$CO31),1,IF(OR(AND(AR$3=Inputs!$CN31+1,Inputs!$CN31=Inputs!$CO31),AND(AR$3=Inputs!$CN31+2,Inputs!$CN31=Inputs!$CO31)),0,IF(AR$3=Inputs!$CN31,0.8,IF(AR$3=Inputs!$CN31+1,0.6,IF(AR$3=Inputs!$CN31+2,0.4,IF(AR$3=Inputs!$CO31,0.2,IF(AND(AR$3&gt;=Inputs!$CL31,AR$3&lt;Inputs!$CM31),(AR$3-Inputs!$CL31+1)/(Inputs!$AI31+1),0)))))))))</f>
        <v>0</v>
      </c>
      <c r="AS33" s="27">
        <f>IF(AND(Inputs!$CO31=0,AS$3&gt;=Inputs!$CM31),1,IF(AND(AS$3&gt;=Inputs!$CM31,AS$3&lt;Inputs!$CN31),1,IF(AND(AS$3=Inputs!$CN31,AS$3=Inputs!$CO31),1,IF(OR(AND(AS$3=Inputs!$CN31+1,Inputs!$CN31=Inputs!$CO31),AND(AS$3=Inputs!$CN31+2,Inputs!$CN31=Inputs!$CO31)),0,IF(AS$3=Inputs!$CN31,0.8,IF(AS$3=Inputs!$CN31+1,0.6,IF(AS$3=Inputs!$CN31+2,0.4,IF(AS$3=Inputs!$CO31,0.2,IF(AND(AS$3&gt;=Inputs!$CL31,AS$3&lt;Inputs!$CM31),(AS$3-Inputs!$CL31+1)/(Inputs!$AI31+1),0)))))))))</f>
        <v>0</v>
      </c>
      <c r="AT33" s="27">
        <f>IF(AND(Inputs!$CO31=0,AT$3&gt;=Inputs!$CM31),1,IF(AND(AT$3&gt;=Inputs!$CM31,AT$3&lt;Inputs!$CN31),1,IF(AND(AT$3=Inputs!$CN31,AT$3=Inputs!$CO31),1,IF(OR(AND(AT$3=Inputs!$CN31+1,Inputs!$CN31=Inputs!$CO31),AND(AT$3=Inputs!$CN31+2,Inputs!$CN31=Inputs!$CO31)),0,IF(AT$3=Inputs!$CN31,0.8,IF(AT$3=Inputs!$CN31+1,0.6,IF(AT$3=Inputs!$CN31+2,0.4,IF(AT$3=Inputs!$CO31,0.2,IF(AND(AT$3&gt;=Inputs!$CL31,AT$3&lt;Inputs!$CM31),(AT$3-Inputs!$CL31+1)/(Inputs!$AI31+1),0)))))))))</f>
        <v>0</v>
      </c>
      <c r="AU33" s="27">
        <f>IF(AND(Inputs!$CO31=0,AU$3&gt;=Inputs!$CM31),1,IF(AND(AU$3&gt;=Inputs!$CM31,AU$3&lt;Inputs!$CN31),1,IF(AND(AU$3=Inputs!$CN31,AU$3=Inputs!$CO31),1,IF(OR(AND(AU$3=Inputs!$CN31+1,Inputs!$CN31=Inputs!$CO31),AND(AU$3=Inputs!$CN31+2,Inputs!$CN31=Inputs!$CO31)),0,IF(AU$3=Inputs!$CN31,0.8,IF(AU$3=Inputs!$CN31+1,0.6,IF(AU$3=Inputs!$CN31+2,0.4,IF(AU$3=Inputs!$CO31,0.2,IF(AND(AU$3&gt;=Inputs!$CL31,AU$3&lt;Inputs!$CM31),(AU$3-Inputs!$CL31+1)/(Inputs!$AI31+1),0)))))))))</f>
        <v>0</v>
      </c>
      <c r="AV33" s="27">
        <f>IF(AND(Inputs!$CO31=0,AV$3&gt;=Inputs!$CM31),1,IF(AND(AV$3&gt;=Inputs!$CM31,AV$3&lt;Inputs!$CN31),1,IF(AND(AV$3=Inputs!$CN31,AV$3=Inputs!$CO31),1,IF(OR(AND(AV$3=Inputs!$CN31+1,Inputs!$CN31=Inputs!$CO31),AND(AV$3=Inputs!$CN31+2,Inputs!$CN31=Inputs!$CO31)),0,IF(AV$3=Inputs!$CN31,0.8,IF(AV$3=Inputs!$CN31+1,0.6,IF(AV$3=Inputs!$CN31+2,0.4,IF(AV$3=Inputs!$CO31,0.2,IF(AND(AV$3&gt;=Inputs!$CL31,AV$3&lt;Inputs!$CM31),(AV$3-Inputs!$CL31+1)/(Inputs!$AI31+1),0)))))))))</f>
        <v>0</v>
      </c>
      <c r="AW33" s="27">
        <f>IF(AND(Inputs!$CO31=0,AW$3&gt;=Inputs!$CM31),1,IF(AND(AW$3&gt;=Inputs!$CM31,AW$3&lt;Inputs!$CN31),1,IF(AND(AW$3=Inputs!$CN31,AW$3=Inputs!$CO31),1,IF(OR(AND(AW$3=Inputs!$CN31+1,Inputs!$CN31=Inputs!$CO31),AND(AW$3=Inputs!$CN31+2,Inputs!$CN31=Inputs!$CO31)),0,IF(AW$3=Inputs!$CN31,0.8,IF(AW$3=Inputs!$CN31+1,0.6,IF(AW$3=Inputs!$CN31+2,0.4,IF(AW$3=Inputs!$CO31,0.2,IF(AND(AW$3&gt;=Inputs!$CL31,AW$3&lt;Inputs!$CM31),(AW$3-Inputs!$CL31+1)/(Inputs!$AI31+1),0)))))))))</f>
        <v>0</v>
      </c>
      <c r="AX33" s="27">
        <f>IF(AND(Inputs!$CO31=0,AX$3&gt;=Inputs!$CM31),1,IF(AND(AX$3&gt;=Inputs!$CM31,AX$3&lt;Inputs!$CN31),1,IF(AND(AX$3=Inputs!$CN31,AX$3=Inputs!$CO31),1,IF(OR(AND(AX$3=Inputs!$CN31+1,Inputs!$CN31=Inputs!$CO31),AND(AX$3=Inputs!$CN31+2,Inputs!$CN31=Inputs!$CO31)),0,IF(AX$3=Inputs!$CN31,0.8,IF(AX$3=Inputs!$CN31+1,0.6,IF(AX$3=Inputs!$CN31+2,0.4,IF(AX$3=Inputs!$CO31,0.2,IF(AND(AX$3&gt;=Inputs!$CL31,AX$3&lt;Inputs!$CM31),(AX$3-Inputs!$CL31+1)/(Inputs!$AI31+1),0)))))))))</f>
        <v>0</v>
      </c>
      <c r="AY33" s="27">
        <f>IF(AND(Inputs!$CO31=0,AY$3&gt;=Inputs!$CM31),1,IF(AND(AY$3&gt;=Inputs!$CM31,AY$3&lt;Inputs!$CN31),1,IF(AND(AY$3=Inputs!$CN31,AY$3=Inputs!$CO31),1,IF(OR(AND(AY$3=Inputs!$CN31+1,Inputs!$CN31=Inputs!$CO31),AND(AY$3=Inputs!$CN31+2,Inputs!$CN31=Inputs!$CO31)),0,IF(AY$3=Inputs!$CN31,0.8,IF(AY$3=Inputs!$CN31+1,0.6,IF(AY$3=Inputs!$CN31+2,0.4,IF(AY$3=Inputs!$CO31,0.2,IF(AND(AY$3&gt;=Inputs!$CL31,AY$3&lt;Inputs!$CM31),(AY$3-Inputs!$CL31+1)/(Inputs!$AI31+1),0)))))))))</f>
        <v>0</v>
      </c>
      <c r="AZ33" s="27">
        <f>IF(AND(Inputs!$CO31=0,AZ$3&gt;=Inputs!$CM31),1,IF(AND(AZ$3&gt;=Inputs!$CM31,AZ$3&lt;Inputs!$CN31),1,IF(AND(AZ$3=Inputs!$CN31,AZ$3=Inputs!$CO31),1,IF(OR(AND(AZ$3=Inputs!$CN31+1,Inputs!$CN31=Inputs!$CO31),AND(AZ$3=Inputs!$CN31+2,Inputs!$CN31=Inputs!$CO31)),0,IF(AZ$3=Inputs!$CN31,0.8,IF(AZ$3=Inputs!$CN31+1,0.6,IF(AZ$3=Inputs!$CN31+2,0.4,IF(AZ$3=Inputs!$CO31,0.2,IF(AND(AZ$3&gt;=Inputs!$CL31,AZ$3&lt;Inputs!$CM31),(AZ$3-Inputs!$CL31+1)/(Inputs!$AI31+1),0)))))))))</f>
        <v>0</v>
      </c>
      <c r="BA33" s="27">
        <f>IF(AND(Inputs!$CO31=0,BA$3&gt;=Inputs!$CM31),1,IF(AND(BA$3&gt;=Inputs!$CM31,BA$3&lt;Inputs!$CN31),1,IF(AND(BA$3=Inputs!$CN31,BA$3=Inputs!$CO31),1,IF(OR(AND(BA$3=Inputs!$CN31+1,Inputs!$CN31=Inputs!$CO31),AND(BA$3=Inputs!$CN31+2,Inputs!$CN31=Inputs!$CO31)),0,IF(BA$3=Inputs!$CN31,0.8,IF(BA$3=Inputs!$CN31+1,0.6,IF(BA$3=Inputs!$CN31+2,0.4,IF(BA$3=Inputs!$CO31,0.2,IF(AND(BA$3&gt;=Inputs!$CL31,BA$3&lt;Inputs!$CM31),(BA$3-Inputs!$CL31+1)/(Inputs!$AI31+1),0)))))))))</f>
        <v>0</v>
      </c>
      <c r="BB33" s="27">
        <f>IF(AND(Inputs!$CO31=0,BB$3&gt;=Inputs!$CM31),1,IF(AND(BB$3&gt;=Inputs!$CM31,BB$3&lt;Inputs!$CN31),1,IF(AND(BB$3=Inputs!$CN31,BB$3=Inputs!$CO31),1,IF(OR(AND(BB$3=Inputs!$CN31+1,Inputs!$CN31=Inputs!$CO31),AND(BB$3=Inputs!$CN31+2,Inputs!$CN31=Inputs!$CO31)),0,IF(BB$3=Inputs!$CN31,0.8,IF(BB$3=Inputs!$CN31+1,0.6,IF(BB$3=Inputs!$CN31+2,0.4,IF(BB$3=Inputs!$CO31,0.2,IF(AND(BB$3&gt;=Inputs!$CL31,BB$3&lt;Inputs!$CM31),(BB$3-Inputs!$CL31+1)/(Inputs!$AI31+1),0)))))))))</f>
        <v>0</v>
      </c>
      <c r="BC33" s="27">
        <f>IF(AND(Inputs!$CO31=0,BC$3&gt;=Inputs!$CM31),1,IF(AND(BC$3&gt;=Inputs!$CM31,BC$3&lt;Inputs!$CN31),1,IF(AND(BC$3=Inputs!$CN31,BC$3=Inputs!$CO31),1,IF(OR(AND(BC$3=Inputs!$CN31+1,Inputs!$CN31=Inputs!$CO31),AND(BC$3=Inputs!$CN31+2,Inputs!$CN31=Inputs!$CO31)),0,IF(BC$3=Inputs!$CN31,0.8,IF(BC$3=Inputs!$CN31+1,0.6,IF(BC$3=Inputs!$CN31+2,0.4,IF(BC$3=Inputs!$CO31,0.2,IF(AND(BC$3&gt;=Inputs!$CL31,BC$3&lt;Inputs!$CM31),(BC$3-Inputs!$CL31+1)/(Inputs!$AI31+1),0)))))))))</f>
        <v>0</v>
      </c>
      <c r="BD33" s="27">
        <f>IF(AND(Inputs!$CO31=0,BD$3&gt;=Inputs!$CM31),1,IF(AND(BD$3&gt;=Inputs!$CM31,BD$3&lt;Inputs!$CN31),1,IF(AND(BD$3=Inputs!$CN31,BD$3=Inputs!$CO31),1,IF(OR(AND(BD$3=Inputs!$CN31+1,Inputs!$CN31=Inputs!$CO31),AND(BD$3=Inputs!$CN31+2,Inputs!$CN31=Inputs!$CO31)),0,IF(BD$3=Inputs!$CN31,0.8,IF(BD$3=Inputs!$CN31+1,0.6,IF(BD$3=Inputs!$CN31+2,0.4,IF(BD$3=Inputs!$CO31,0.2,IF(AND(BD$3&gt;=Inputs!$CL31,BD$3&lt;Inputs!$CM31),(BD$3-Inputs!$CL31+1)/(Inputs!$AI31+1),0)))))))))</f>
        <v>0</v>
      </c>
      <c r="BE33" s="27">
        <f>IF(AND(Inputs!$CO31=0,BE$3&gt;=Inputs!$CM31),1,IF(AND(BE$3&gt;=Inputs!$CM31,BE$3&lt;Inputs!$CN31),1,IF(AND(BE$3=Inputs!$CN31,BE$3=Inputs!$CO31),1,IF(OR(AND(BE$3=Inputs!$CN31+1,Inputs!$CN31=Inputs!$CO31),AND(BE$3=Inputs!$CN31+2,Inputs!$CN31=Inputs!$CO31)),0,IF(BE$3=Inputs!$CN31,0.8,IF(BE$3=Inputs!$CN31+1,0.6,IF(BE$3=Inputs!$CN31+2,0.4,IF(BE$3=Inputs!$CO31,0.2,IF(AND(BE$3&gt;=Inputs!$CL31,BE$3&lt;Inputs!$CM31),(BE$3-Inputs!$CL31+1)/(Inputs!$AI31+1),0)))))))))</f>
        <v>0</v>
      </c>
      <c r="BF33" s="27">
        <f>IF(AND(Inputs!$CO31=0,BF$3&gt;=Inputs!$CM31),1,IF(AND(BF$3&gt;=Inputs!$CM31,BF$3&lt;Inputs!$CN31),1,IF(AND(BF$3=Inputs!$CN31,BF$3=Inputs!$CO31),1,IF(OR(AND(BF$3=Inputs!$CN31+1,Inputs!$CN31=Inputs!$CO31),AND(BF$3=Inputs!$CN31+2,Inputs!$CN31=Inputs!$CO31)),0,IF(BF$3=Inputs!$CN31,0.8,IF(BF$3=Inputs!$CN31+1,0.6,IF(BF$3=Inputs!$CN31+2,0.4,IF(BF$3=Inputs!$CO31,0.2,IF(AND(BF$3&gt;=Inputs!$CL31,BF$3&lt;Inputs!$CM31),(BF$3-Inputs!$CL31+1)/(Inputs!$AI31+1),0)))))))))</f>
        <v>0</v>
      </c>
      <c r="BG33" s="27">
        <f>IF(AND(Inputs!$CO31=0,BG$3&gt;=Inputs!$CM31),1,IF(AND(BG$3&gt;=Inputs!$CM31,BG$3&lt;Inputs!$CN31),1,IF(AND(BG$3=Inputs!$CN31,BG$3=Inputs!$CO31),1,IF(OR(AND(BG$3=Inputs!$CN31+1,Inputs!$CN31=Inputs!$CO31),AND(BG$3=Inputs!$CN31+2,Inputs!$CN31=Inputs!$CO31)),0,IF(BG$3=Inputs!$CN31,0.8,IF(BG$3=Inputs!$CN31+1,0.6,IF(BG$3=Inputs!$CN31+2,0.4,IF(BG$3=Inputs!$CO31,0.2,IF(AND(BG$3&gt;=Inputs!$CL31,BG$3&lt;Inputs!$CM31),(BG$3-Inputs!$CL31+1)/(Inputs!$AI31+1),0)))))))))</f>
        <v>0</v>
      </c>
      <c r="BH33" s="27">
        <f>IF(AND(Inputs!$CO31=0,BH$3&gt;=Inputs!$CM31),1,IF(AND(BH$3&gt;=Inputs!$CM31,BH$3&lt;Inputs!$CN31),1,IF(AND(BH$3=Inputs!$CN31,BH$3=Inputs!$CO31),1,IF(OR(AND(BH$3=Inputs!$CN31+1,Inputs!$CN31=Inputs!$CO31),AND(BH$3=Inputs!$CN31+2,Inputs!$CN31=Inputs!$CO31)),0,IF(BH$3=Inputs!$CN31,0.8,IF(BH$3=Inputs!$CN31+1,0.6,IF(BH$3=Inputs!$CN31+2,0.4,IF(BH$3=Inputs!$CO31,0.2,IF(AND(BH$3&gt;=Inputs!$CL31,BH$3&lt;Inputs!$CM31),(BH$3-Inputs!$CL31+1)/(Inputs!$AI31+1),0)))))))))</f>
        <v>0</v>
      </c>
      <c r="BI33" s="27">
        <f>IF(AND(Inputs!$CO31=0,BI$3&gt;=Inputs!$CM31),1,IF(AND(BI$3&gt;=Inputs!$CM31,BI$3&lt;Inputs!$CN31),1,IF(AND(BI$3=Inputs!$CN31,BI$3=Inputs!$CO31),1,IF(OR(AND(BI$3=Inputs!$CN31+1,Inputs!$CN31=Inputs!$CO31),AND(BI$3=Inputs!$CN31+2,Inputs!$CN31=Inputs!$CO31)),0,IF(BI$3=Inputs!$CN31,0.8,IF(BI$3=Inputs!$CN31+1,0.6,IF(BI$3=Inputs!$CN31+2,0.4,IF(BI$3=Inputs!$CO31,0.2,IF(AND(BI$3&gt;=Inputs!$CL31,BI$3&lt;Inputs!$CM31),(BI$3-Inputs!$CL31+1)/(Inputs!$AI31+1),0)))))))))</f>
        <v>0</v>
      </c>
      <c r="BJ33" s="27">
        <f>IF(AND(Inputs!$CO31=0,BJ$3&gt;=Inputs!$CM31),1,IF(AND(BJ$3&gt;=Inputs!$CM31,BJ$3&lt;Inputs!$CN31),1,IF(AND(BJ$3=Inputs!$CN31,BJ$3=Inputs!$CO31),1,IF(OR(AND(BJ$3=Inputs!$CN31+1,Inputs!$CN31=Inputs!$CO31),AND(BJ$3=Inputs!$CN31+2,Inputs!$CN31=Inputs!$CO31)),0,IF(BJ$3=Inputs!$CN31,0.8,IF(BJ$3=Inputs!$CN31+1,0.6,IF(BJ$3=Inputs!$CN31+2,0.4,IF(BJ$3=Inputs!$CO31,0.2,IF(AND(BJ$3&gt;=Inputs!$CL31,BJ$3&lt;Inputs!$CM31),(BJ$3-Inputs!$CL31+1)/(Inputs!$AI31+1),0)))))))))</f>
        <v>0</v>
      </c>
      <c r="BK33" s="27">
        <f>IF(AND(Inputs!$CO31=0,BK$3&gt;=Inputs!$CM31),1,IF(AND(BK$3&gt;=Inputs!$CM31,BK$3&lt;Inputs!$CN31),1,IF(AND(BK$3=Inputs!$CN31,BK$3=Inputs!$CO31),1,IF(OR(AND(BK$3=Inputs!$CN31+1,Inputs!$CN31=Inputs!$CO31),AND(BK$3=Inputs!$CN31+2,Inputs!$CN31=Inputs!$CO31)),0,IF(BK$3=Inputs!$CN31,0.8,IF(BK$3=Inputs!$CN31+1,0.6,IF(BK$3=Inputs!$CN31+2,0.4,IF(BK$3=Inputs!$CO31,0.2,IF(AND(BK$3&gt;=Inputs!$CL31,BK$3&lt;Inputs!$CM31),(BK$3-Inputs!$CL31+1)/(Inputs!$AI31+1),0)))))))))</f>
        <v>0</v>
      </c>
      <c r="BL33" s="27">
        <f>IF(AND(Inputs!$CO31=0,BL$3&gt;=Inputs!$CM31),1,IF(AND(BL$3&gt;=Inputs!$CM31,BL$3&lt;Inputs!$CN31),1,IF(AND(BL$3=Inputs!$CN31,BL$3=Inputs!$CO31),1,IF(OR(AND(BL$3=Inputs!$CN31+1,Inputs!$CN31=Inputs!$CO31),AND(BL$3=Inputs!$CN31+2,Inputs!$CN31=Inputs!$CO31)),0,IF(BL$3=Inputs!$CN31,0.8,IF(BL$3=Inputs!$CN31+1,0.6,IF(BL$3=Inputs!$CN31+2,0.4,IF(BL$3=Inputs!$CO31,0.2,IF(AND(BL$3&gt;=Inputs!$CL31,BL$3&lt;Inputs!$CM31),(BL$3-Inputs!$CL31+1)/(Inputs!$AI31+1),0)))))))))</f>
        <v>0</v>
      </c>
      <c r="BM33" s="27">
        <f>IF(AND(Inputs!$CO31=0,BM$3&gt;=Inputs!$CM31),1,IF(AND(BM$3&gt;=Inputs!$CM31,BM$3&lt;Inputs!$CN31),1,IF(AND(BM$3=Inputs!$CN31,BM$3=Inputs!$CO31),1,IF(OR(AND(BM$3=Inputs!$CN31+1,Inputs!$CN31=Inputs!$CO31),AND(BM$3=Inputs!$CN31+2,Inputs!$CN31=Inputs!$CO31)),0,IF(BM$3=Inputs!$CN31,0.8,IF(BM$3=Inputs!$CN31+1,0.6,IF(BM$3=Inputs!$CN31+2,0.4,IF(BM$3=Inputs!$CO31,0.2,IF(AND(BM$3&gt;=Inputs!$CL31,BM$3&lt;Inputs!$CM31),(BM$3-Inputs!$CL31+1)/(Inputs!$AI31+1),0)))))))))</f>
        <v>0</v>
      </c>
    </row>
    <row r="34" spans="1:65">
      <c r="A34" s="7" t="str">
        <f>IF(Inputs!A32="","",Inputs!A32)</f>
        <v/>
      </c>
      <c r="B34" t="str">
        <f>IF(Inputs!B32="","",Inputs!B32)</f>
        <v/>
      </c>
      <c r="C34" s="292"/>
      <c r="D34" s="292"/>
      <c r="E34" s="292"/>
      <c r="F34" s="292"/>
      <c r="G34" s="292"/>
      <c r="H34" s="292"/>
      <c r="I34" s="292"/>
      <c r="J34" s="292"/>
      <c r="K34" s="292"/>
      <c r="L34" s="292"/>
      <c r="M34" s="292"/>
      <c r="N34" s="292"/>
      <c r="O34" s="292"/>
      <c r="P34" s="292"/>
      <c r="Q34" s="292"/>
      <c r="R34" s="292"/>
      <c r="S34" s="292"/>
      <c r="T34" s="292"/>
      <c r="U34" s="292"/>
      <c r="V34" s="292"/>
      <c r="W34" s="292"/>
      <c r="X34" s="292"/>
      <c r="Y34" s="292"/>
      <c r="Z34" s="292"/>
      <c r="AA34" s="292"/>
      <c r="AB34" s="292"/>
      <c r="AC34" s="292"/>
      <c r="AD34" s="292"/>
      <c r="AE34" s="292"/>
      <c r="AF34" s="292"/>
      <c r="AG34" s="50">
        <f t="shared" si="3"/>
        <v>0</v>
      </c>
      <c r="AH34" s="42">
        <f t="shared" si="1"/>
        <v>0</v>
      </c>
      <c r="AJ34" s="27">
        <f>IF(AND(Inputs!$CO32=0,AJ$3&gt;=Inputs!$CM32),1,IF(AND(AJ$3&gt;=Inputs!$CM32,AJ$3&lt;Inputs!$CN32),1,IF(AND(AJ$3=Inputs!$CN32,AJ$3=Inputs!$CO32),1,IF(OR(AND(AJ$3=Inputs!$CN32+1,Inputs!$CN32=Inputs!$CO32),AND(AJ$3=Inputs!$CN32+2,Inputs!$CN32=Inputs!$CO32)),0,IF(AJ$3=Inputs!$CN32,0.8,IF(AJ$3=Inputs!$CN32+1,0.6,IF(AJ$3=Inputs!$CN32+2,0.4,IF(AJ$3=Inputs!$CO32,0.2,IF(AND(AJ$3&gt;=Inputs!$CL32,AJ$3&lt;Inputs!$CM32),(AJ$3-Inputs!$CL32+1)/(Inputs!$AI32+1),0)))))))))</f>
        <v>0</v>
      </c>
      <c r="AK34" s="27">
        <f>IF(AND(Inputs!$CO32=0,AK$3&gt;=Inputs!$CM32),1,IF(AND(AK$3&gt;=Inputs!$CM32,AK$3&lt;Inputs!$CN32),1,IF(AND(AK$3=Inputs!$CN32,AK$3=Inputs!$CO32),1,IF(OR(AND(AK$3=Inputs!$CN32+1,Inputs!$CN32=Inputs!$CO32),AND(AK$3=Inputs!$CN32+2,Inputs!$CN32=Inputs!$CO32)),0,IF(AK$3=Inputs!$CN32,0.8,IF(AK$3=Inputs!$CN32+1,0.6,IF(AK$3=Inputs!$CN32+2,0.4,IF(AK$3=Inputs!$CO32,0.2,IF(AND(AK$3&gt;=Inputs!$CL32,AK$3&lt;Inputs!$CM32),(AK$3-Inputs!$CL32+1)/(Inputs!$AI32+1),0)))))))))</f>
        <v>0</v>
      </c>
      <c r="AL34" s="27">
        <f>IF(AND(Inputs!$CO32=0,AL$3&gt;=Inputs!$CM32),1,IF(AND(AL$3&gt;=Inputs!$CM32,AL$3&lt;Inputs!$CN32),1,IF(AND(AL$3=Inputs!$CN32,AL$3=Inputs!$CO32),1,IF(OR(AND(AL$3=Inputs!$CN32+1,Inputs!$CN32=Inputs!$CO32),AND(AL$3=Inputs!$CN32+2,Inputs!$CN32=Inputs!$CO32)),0,IF(AL$3=Inputs!$CN32,0.8,IF(AL$3=Inputs!$CN32+1,0.6,IF(AL$3=Inputs!$CN32+2,0.4,IF(AL$3=Inputs!$CO32,0.2,IF(AND(AL$3&gt;=Inputs!$CL32,AL$3&lt;Inputs!$CM32),(AL$3-Inputs!$CL32+1)/(Inputs!$AI32+1),0)))))))))</f>
        <v>0</v>
      </c>
      <c r="AM34" s="27">
        <f>IF(AND(Inputs!$CO32=0,AM$3&gt;=Inputs!$CM32),1,IF(AND(AM$3&gt;=Inputs!$CM32,AM$3&lt;Inputs!$CN32),1,IF(AND(AM$3=Inputs!$CN32,AM$3=Inputs!$CO32),1,IF(OR(AND(AM$3=Inputs!$CN32+1,Inputs!$CN32=Inputs!$CO32),AND(AM$3=Inputs!$CN32+2,Inputs!$CN32=Inputs!$CO32)),0,IF(AM$3=Inputs!$CN32,0.8,IF(AM$3=Inputs!$CN32+1,0.6,IF(AM$3=Inputs!$CN32+2,0.4,IF(AM$3=Inputs!$CO32,0.2,IF(AND(AM$3&gt;=Inputs!$CL32,AM$3&lt;Inputs!$CM32),(AM$3-Inputs!$CL32+1)/(Inputs!$AI32+1),0)))))))))</f>
        <v>0</v>
      </c>
      <c r="AN34" s="27">
        <f>IF(AND(Inputs!$CO32=0,AN$3&gt;=Inputs!$CM32),1,IF(AND(AN$3&gt;=Inputs!$CM32,AN$3&lt;Inputs!$CN32),1,IF(AND(AN$3=Inputs!$CN32,AN$3=Inputs!$CO32),1,IF(OR(AND(AN$3=Inputs!$CN32+1,Inputs!$CN32=Inputs!$CO32),AND(AN$3=Inputs!$CN32+2,Inputs!$CN32=Inputs!$CO32)),0,IF(AN$3=Inputs!$CN32,0.8,IF(AN$3=Inputs!$CN32+1,0.6,IF(AN$3=Inputs!$CN32+2,0.4,IF(AN$3=Inputs!$CO32,0.2,IF(AND(AN$3&gt;=Inputs!$CL32,AN$3&lt;Inputs!$CM32),(AN$3-Inputs!$CL32+1)/(Inputs!$AI32+1),0)))))))))</f>
        <v>0</v>
      </c>
      <c r="AO34" s="27">
        <f>IF(AND(Inputs!$CO32=0,AO$3&gt;=Inputs!$CM32),1,IF(AND(AO$3&gt;=Inputs!$CM32,AO$3&lt;Inputs!$CN32),1,IF(AND(AO$3=Inputs!$CN32,AO$3=Inputs!$CO32),1,IF(OR(AND(AO$3=Inputs!$CN32+1,Inputs!$CN32=Inputs!$CO32),AND(AO$3=Inputs!$CN32+2,Inputs!$CN32=Inputs!$CO32)),0,IF(AO$3=Inputs!$CN32,0.8,IF(AO$3=Inputs!$CN32+1,0.6,IF(AO$3=Inputs!$CN32+2,0.4,IF(AO$3=Inputs!$CO32,0.2,IF(AND(AO$3&gt;=Inputs!$CL32,AO$3&lt;Inputs!$CM32),(AO$3-Inputs!$CL32+1)/(Inputs!$AI32+1),0)))))))))</f>
        <v>0</v>
      </c>
      <c r="AP34" s="27">
        <f>IF(AND(Inputs!$CO32=0,AP$3&gt;=Inputs!$CM32),1,IF(AND(AP$3&gt;=Inputs!$CM32,AP$3&lt;Inputs!$CN32),1,IF(AND(AP$3=Inputs!$CN32,AP$3=Inputs!$CO32),1,IF(OR(AND(AP$3=Inputs!$CN32+1,Inputs!$CN32=Inputs!$CO32),AND(AP$3=Inputs!$CN32+2,Inputs!$CN32=Inputs!$CO32)),0,IF(AP$3=Inputs!$CN32,0.8,IF(AP$3=Inputs!$CN32+1,0.6,IF(AP$3=Inputs!$CN32+2,0.4,IF(AP$3=Inputs!$CO32,0.2,IF(AND(AP$3&gt;=Inputs!$CL32,AP$3&lt;Inputs!$CM32),(AP$3-Inputs!$CL32+1)/(Inputs!$AI32+1),0)))))))))</f>
        <v>0</v>
      </c>
      <c r="AQ34" s="27">
        <f>IF(AND(Inputs!$CO32=0,AQ$3&gt;=Inputs!$CM32),1,IF(AND(AQ$3&gt;=Inputs!$CM32,AQ$3&lt;Inputs!$CN32),1,IF(AND(AQ$3=Inputs!$CN32,AQ$3=Inputs!$CO32),1,IF(OR(AND(AQ$3=Inputs!$CN32+1,Inputs!$CN32=Inputs!$CO32),AND(AQ$3=Inputs!$CN32+2,Inputs!$CN32=Inputs!$CO32)),0,IF(AQ$3=Inputs!$CN32,0.8,IF(AQ$3=Inputs!$CN32+1,0.6,IF(AQ$3=Inputs!$CN32+2,0.4,IF(AQ$3=Inputs!$CO32,0.2,IF(AND(AQ$3&gt;=Inputs!$CL32,AQ$3&lt;Inputs!$CM32),(AQ$3-Inputs!$CL32+1)/(Inputs!$AI32+1),0)))))))))</f>
        <v>0</v>
      </c>
      <c r="AR34" s="27">
        <f>IF(AND(Inputs!$CO32=0,AR$3&gt;=Inputs!$CM32),1,IF(AND(AR$3&gt;=Inputs!$CM32,AR$3&lt;Inputs!$CN32),1,IF(AND(AR$3=Inputs!$CN32,AR$3=Inputs!$CO32),1,IF(OR(AND(AR$3=Inputs!$CN32+1,Inputs!$CN32=Inputs!$CO32),AND(AR$3=Inputs!$CN32+2,Inputs!$CN32=Inputs!$CO32)),0,IF(AR$3=Inputs!$CN32,0.8,IF(AR$3=Inputs!$CN32+1,0.6,IF(AR$3=Inputs!$CN32+2,0.4,IF(AR$3=Inputs!$CO32,0.2,IF(AND(AR$3&gt;=Inputs!$CL32,AR$3&lt;Inputs!$CM32),(AR$3-Inputs!$CL32+1)/(Inputs!$AI32+1),0)))))))))</f>
        <v>0</v>
      </c>
      <c r="AS34" s="27">
        <f>IF(AND(Inputs!$CO32=0,AS$3&gt;=Inputs!$CM32),1,IF(AND(AS$3&gt;=Inputs!$CM32,AS$3&lt;Inputs!$CN32),1,IF(AND(AS$3=Inputs!$CN32,AS$3=Inputs!$CO32),1,IF(OR(AND(AS$3=Inputs!$CN32+1,Inputs!$CN32=Inputs!$CO32),AND(AS$3=Inputs!$CN32+2,Inputs!$CN32=Inputs!$CO32)),0,IF(AS$3=Inputs!$CN32,0.8,IF(AS$3=Inputs!$CN32+1,0.6,IF(AS$3=Inputs!$CN32+2,0.4,IF(AS$3=Inputs!$CO32,0.2,IF(AND(AS$3&gt;=Inputs!$CL32,AS$3&lt;Inputs!$CM32),(AS$3-Inputs!$CL32+1)/(Inputs!$AI32+1),0)))))))))</f>
        <v>0</v>
      </c>
      <c r="AT34" s="27">
        <f>IF(AND(Inputs!$CO32=0,AT$3&gt;=Inputs!$CM32),1,IF(AND(AT$3&gt;=Inputs!$CM32,AT$3&lt;Inputs!$CN32),1,IF(AND(AT$3=Inputs!$CN32,AT$3=Inputs!$CO32),1,IF(OR(AND(AT$3=Inputs!$CN32+1,Inputs!$CN32=Inputs!$CO32),AND(AT$3=Inputs!$CN32+2,Inputs!$CN32=Inputs!$CO32)),0,IF(AT$3=Inputs!$CN32,0.8,IF(AT$3=Inputs!$CN32+1,0.6,IF(AT$3=Inputs!$CN32+2,0.4,IF(AT$3=Inputs!$CO32,0.2,IF(AND(AT$3&gt;=Inputs!$CL32,AT$3&lt;Inputs!$CM32),(AT$3-Inputs!$CL32+1)/(Inputs!$AI32+1),0)))))))))</f>
        <v>0</v>
      </c>
      <c r="AU34" s="27">
        <f>IF(AND(Inputs!$CO32=0,AU$3&gt;=Inputs!$CM32),1,IF(AND(AU$3&gt;=Inputs!$CM32,AU$3&lt;Inputs!$CN32),1,IF(AND(AU$3=Inputs!$CN32,AU$3=Inputs!$CO32),1,IF(OR(AND(AU$3=Inputs!$CN32+1,Inputs!$CN32=Inputs!$CO32),AND(AU$3=Inputs!$CN32+2,Inputs!$CN32=Inputs!$CO32)),0,IF(AU$3=Inputs!$CN32,0.8,IF(AU$3=Inputs!$CN32+1,0.6,IF(AU$3=Inputs!$CN32+2,0.4,IF(AU$3=Inputs!$CO32,0.2,IF(AND(AU$3&gt;=Inputs!$CL32,AU$3&lt;Inputs!$CM32),(AU$3-Inputs!$CL32+1)/(Inputs!$AI32+1),0)))))))))</f>
        <v>0</v>
      </c>
      <c r="AV34" s="27">
        <f>IF(AND(Inputs!$CO32=0,AV$3&gt;=Inputs!$CM32),1,IF(AND(AV$3&gt;=Inputs!$CM32,AV$3&lt;Inputs!$CN32),1,IF(AND(AV$3=Inputs!$CN32,AV$3=Inputs!$CO32),1,IF(OR(AND(AV$3=Inputs!$CN32+1,Inputs!$CN32=Inputs!$CO32),AND(AV$3=Inputs!$CN32+2,Inputs!$CN32=Inputs!$CO32)),0,IF(AV$3=Inputs!$CN32,0.8,IF(AV$3=Inputs!$CN32+1,0.6,IF(AV$3=Inputs!$CN32+2,0.4,IF(AV$3=Inputs!$CO32,0.2,IF(AND(AV$3&gt;=Inputs!$CL32,AV$3&lt;Inputs!$CM32),(AV$3-Inputs!$CL32+1)/(Inputs!$AI32+1),0)))))))))</f>
        <v>0</v>
      </c>
      <c r="AW34" s="27">
        <f>IF(AND(Inputs!$CO32=0,AW$3&gt;=Inputs!$CM32),1,IF(AND(AW$3&gt;=Inputs!$CM32,AW$3&lt;Inputs!$CN32),1,IF(AND(AW$3=Inputs!$CN32,AW$3=Inputs!$CO32),1,IF(OR(AND(AW$3=Inputs!$CN32+1,Inputs!$CN32=Inputs!$CO32),AND(AW$3=Inputs!$CN32+2,Inputs!$CN32=Inputs!$CO32)),0,IF(AW$3=Inputs!$CN32,0.8,IF(AW$3=Inputs!$CN32+1,0.6,IF(AW$3=Inputs!$CN32+2,0.4,IF(AW$3=Inputs!$CO32,0.2,IF(AND(AW$3&gt;=Inputs!$CL32,AW$3&lt;Inputs!$CM32),(AW$3-Inputs!$CL32+1)/(Inputs!$AI32+1),0)))))))))</f>
        <v>0</v>
      </c>
      <c r="AX34" s="27">
        <f>IF(AND(Inputs!$CO32=0,AX$3&gt;=Inputs!$CM32),1,IF(AND(AX$3&gt;=Inputs!$CM32,AX$3&lt;Inputs!$CN32),1,IF(AND(AX$3=Inputs!$CN32,AX$3=Inputs!$CO32),1,IF(OR(AND(AX$3=Inputs!$CN32+1,Inputs!$CN32=Inputs!$CO32),AND(AX$3=Inputs!$CN32+2,Inputs!$CN32=Inputs!$CO32)),0,IF(AX$3=Inputs!$CN32,0.8,IF(AX$3=Inputs!$CN32+1,0.6,IF(AX$3=Inputs!$CN32+2,0.4,IF(AX$3=Inputs!$CO32,0.2,IF(AND(AX$3&gt;=Inputs!$CL32,AX$3&lt;Inputs!$CM32),(AX$3-Inputs!$CL32+1)/(Inputs!$AI32+1),0)))))))))</f>
        <v>0</v>
      </c>
      <c r="AY34" s="27">
        <f>IF(AND(Inputs!$CO32=0,AY$3&gt;=Inputs!$CM32),1,IF(AND(AY$3&gt;=Inputs!$CM32,AY$3&lt;Inputs!$CN32),1,IF(AND(AY$3=Inputs!$CN32,AY$3=Inputs!$CO32),1,IF(OR(AND(AY$3=Inputs!$CN32+1,Inputs!$CN32=Inputs!$CO32),AND(AY$3=Inputs!$CN32+2,Inputs!$CN32=Inputs!$CO32)),0,IF(AY$3=Inputs!$CN32,0.8,IF(AY$3=Inputs!$CN32+1,0.6,IF(AY$3=Inputs!$CN32+2,0.4,IF(AY$3=Inputs!$CO32,0.2,IF(AND(AY$3&gt;=Inputs!$CL32,AY$3&lt;Inputs!$CM32),(AY$3-Inputs!$CL32+1)/(Inputs!$AI32+1),0)))))))))</f>
        <v>0</v>
      </c>
      <c r="AZ34" s="27">
        <f>IF(AND(Inputs!$CO32=0,AZ$3&gt;=Inputs!$CM32),1,IF(AND(AZ$3&gt;=Inputs!$CM32,AZ$3&lt;Inputs!$CN32),1,IF(AND(AZ$3=Inputs!$CN32,AZ$3=Inputs!$CO32),1,IF(OR(AND(AZ$3=Inputs!$CN32+1,Inputs!$CN32=Inputs!$CO32),AND(AZ$3=Inputs!$CN32+2,Inputs!$CN32=Inputs!$CO32)),0,IF(AZ$3=Inputs!$CN32,0.8,IF(AZ$3=Inputs!$CN32+1,0.6,IF(AZ$3=Inputs!$CN32+2,0.4,IF(AZ$3=Inputs!$CO32,0.2,IF(AND(AZ$3&gt;=Inputs!$CL32,AZ$3&lt;Inputs!$CM32),(AZ$3-Inputs!$CL32+1)/(Inputs!$AI32+1),0)))))))))</f>
        <v>0</v>
      </c>
      <c r="BA34" s="27">
        <f>IF(AND(Inputs!$CO32=0,BA$3&gt;=Inputs!$CM32),1,IF(AND(BA$3&gt;=Inputs!$CM32,BA$3&lt;Inputs!$CN32),1,IF(AND(BA$3=Inputs!$CN32,BA$3=Inputs!$CO32),1,IF(OR(AND(BA$3=Inputs!$CN32+1,Inputs!$CN32=Inputs!$CO32),AND(BA$3=Inputs!$CN32+2,Inputs!$CN32=Inputs!$CO32)),0,IF(BA$3=Inputs!$CN32,0.8,IF(BA$3=Inputs!$CN32+1,0.6,IF(BA$3=Inputs!$CN32+2,0.4,IF(BA$3=Inputs!$CO32,0.2,IF(AND(BA$3&gt;=Inputs!$CL32,BA$3&lt;Inputs!$CM32),(BA$3-Inputs!$CL32+1)/(Inputs!$AI32+1),0)))))))))</f>
        <v>0</v>
      </c>
      <c r="BB34" s="27">
        <f>IF(AND(Inputs!$CO32=0,BB$3&gt;=Inputs!$CM32),1,IF(AND(BB$3&gt;=Inputs!$CM32,BB$3&lt;Inputs!$CN32),1,IF(AND(BB$3=Inputs!$CN32,BB$3=Inputs!$CO32),1,IF(OR(AND(BB$3=Inputs!$CN32+1,Inputs!$CN32=Inputs!$CO32),AND(BB$3=Inputs!$CN32+2,Inputs!$CN32=Inputs!$CO32)),0,IF(BB$3=Inputs!$CN32,0.8,IF(BB$3=Inputs!$CN32+1,0.6,IF(BB$3=Inputs!$CN32+2,0.4,IF(BB$3=Inputs!$CO32,0.2,IF(AND(BB$3&gt;=Inputs!$CL32,BB$3&lt;Inputs!$CM32),(BB$3-Inputs!$CL32+1)/(Inputs!$AI32+1),0)))))))))</f>
        <v>0</v>
      </c>
      <c r="BC34" s="27">
        <f>IF(AND(Inputs!$CO32=0,BC$3&gt;=Inputs!$CM32),1,IF(AND(BC$3&gt;=Inputs!$CM32,BC$3&lt;Inputs!$CN32),1,IF(AND(BC$3=Inputs!$CN32,BC$3=Inputs!$CO32),1,IF(OR(AND(BC$3=Inputs!$CN32+1,Inputs!$CN32=Inputs!$CO32),AND(BC$3=Inputs!$CN32+2,Inputs!$CN32=Inputs!$CO32)),0,IF(BC$3=Inputs!$CN32,0.8,IF(BC$3=Inputs!$CN32+1,0.6,IF(BC$3=Inputs!$CN32+2,0.4,IF(BC$3=Inputs!$CO32,0.2,IF(AND(BC$3&gt;=Inputs!$CL32,BC$3&lt;Inputs!$CM32),(BC$3-Inputs!$CL32+1)/(Inputs!$AI32+1),0)))))))))</f>
        <v>0</v>
      </c>
      <c r="BD34" s="27">
        <f>IF(AND(Inputs!$CO32=0,BD$3&gt;=Inputs!$CM32),1,IF(AND(BD$3&gt;=Inputs!$CM32,BD$3&lt;Inputs!$CN32),1,IF(AND(BD$3=Inputs!$CN32,BD$3=Inputs!$CO32),1,IF(OR(AND(BD$3=Inputs!$CN32+1,Inputs!$CN32=Inputs!$CO32),AND(BD$3=Inputs!$CN32+2,Inputs!$CN32=Inputs!$CO32)),0,IF(BD$3=Inputs!$CN32,0.8,IF(BD$3=Inputs!$CN32+1,0.6,IF(BD$3=Inputs!$CN32+2,0.4,IF(BD$3=Inputs!$CO32,0.2,IF(AND(BD$3&gt;=Inputs!$CL32,BD$3&lt;Inputs!$CM32),(BD$3-Inputs!$CL32+1)/(Inputs!$AI32+1),0)))))))))</f>
        <v>0</v>
      </c>
      <c r="BE34" s="27">
        <f>IF(AND(Inputs!$CO32=0,BE$3&gt;=Inputs!$CM32),1,IF(AND(BE$3&gt;=Inputs!$CM32,BE$3&lt;Inputs!$CN32),1,IF(AND(BE$3=Inputs!$CN32,BE$3=Inputs!$CO32),1,IF(OR(AND(BE$3=Inputs!$CN32+1,Inputs!$CN32=Inputs!$CO32),AND(BE$3=Inputs!$CN32+2,Inputs!$CN32=Inputs!$CO32)),0,IF(BE$3=Inputs!$CN32,0.8,IF(BE$3=Inputs!$CN32+1,0.6,IF(BE$3=Inputs!$CN32+2,0.4,IF(BE$3=Inputs!$CO32,0.2,IF(AND(BE$3&gt;=Inputs!$CL32,BE$3&lt;Inputs!$CM32),(BE$3-Inputs!$CL32+1)/(Inputs!$AI32+1),0)))))))))</f>
        <v>0</v>
      </c>
      <c r="BF34" s="27">
        <f>IF(AND(Inputs!$CO32=0,BF$3&gt;=Inputs!$CM32),1,IF(AND(BF$3&gt;=Inputs!$CM32,BF$3&lt;Inputs!$CN32),1,IF(AND(BF$3=Inputs!$CN32,BF$3=Inputs!$CO32),1,IF(OR(AND(BF$3=Inputs!$CN32+1,Inputs!$CN32=Inputs!$CO32),AND(BF$3=Inputs!$CN32+2,Inputs!$CN32=Inputs!$CO32)),0,IF(BF$3=Inputs!$CN32,0.8,IF(BF$3=Inputs!$CN32+1,0.6,IF(BF$3=Inputs!$CN32+2,0.4,IF(BF$3=Inputs!$CO32,0.2,IF(AND(BF$3&gt;=Inputs!$CL32,BF$3&lt;Inputs!$CM32),(BF$3-Inputs!$CL32+1)/(Inputs!$AI32+1),0)))))))))</f>
        <v>0</v>
      </c>
      <c r="BG34" s="27">
        <f>IF(AND(Inputs!$CO32=0,BG$3&gt;=Inputs!$CM32),1,IF(AND(BG$3&gt;=Inputs!$CM32,BG$3&lt;Inputs!$CN32),1,IF(AND(BG$3=Inputs!$CN32,BG$3=Inputs!$CO32),1,IF(OR(AND(BG$3=Inputs!$CN32+1,Inputs!$CN32=Inputs!$CO32),AND(BG$3=Inputs!$CN32+2,Inputs!$CN32=Inputs!$CO32)),0,IF(BG$3=Inputs!$CN32,0.8,IF(BG$3=Inputs!$CN32+1,0.6,IF(BG$3=Inputs!$CN32+2,0.4,IF(BG$3=Inputs!$CO32,0.2,IF(AND(BG$3&gt;=Inputs!$CL32,BG$3&lt;Inputs!$CM32),(BG$3-Inputs!$CL32+1)/(Inputs!$AI32+1),0)))))))))</f>
        <v>0</v>
      </c>
      <c r="BH34" s="27">
        <f>IF(AND(Inputs!$CO32=0,BH$3&gt;=Inputs!$CM32),1,IF(AND(BH$3&gt;=Inputs!$CM32,BH$3&lt;Inputs!$CN32),1,IF(AND(BH$3=Inputs!$CN32,BH$3=Inputs!$CO32),1,IF(OR(AND(BH$3=Inputs!$CN32+1,Inputs!$CN32=Inputs!$CO32),AND(BH$3=Inputs!$CN32+2,Inputs!$CN32=Inputs!$CO32)),0,IF(BH$3=Inputs!$CN32,0.8,IF(BH$3=Inputs!$CN32+1,0.6,IF(BH$3=Inputs!$CN32+2,0.4,IF(BH$3=Inputs!$CO32,0.2,IF(AND(BH$3&gt;=Inputs!$CL32,BH$3&lt;Inputs!$CM32),(BH$3-Inputs!$CL32+1)/(Inputs!$AI32+1),0)))))))))</f>
        <v>0</v>
      </c>
      <c r="BI34" s="27">
        <f>IF(AND(Inputs!$CO32=0,BI$3&gt;=Inputs!$CM32),1,IF(AND(BI$3&gt;=Inputs!$CM32,BI$3&lt;Inputs!$CN32),1,IF(AND(BI$3=Inputs!$CN32,BI$3=Inputs!$CO32),1,IF(OR(AND(BI$3=Inputs!$CN32+1,Inputs!$CN32=Inputs!$CO32),AND(BI$3=Inputs!$CN32+2,Inputs!$CN32=Inputs!$CO32)),0,IF(BI$3=Inputs!$CN32,0.8,IF(BI$3=Inputs!$CN32+1,0.6,IF(BI$3=Inputs!$CN32+2,0.4,IF(BI$3=Inputs!$CO32,0.2,IF(AND(BI$3&gt;=Inputs!$CL32,BI$3&lt;Inputs!$CM32),(BI$3-Inputs!$CL32+1)/(Inputs!$AI32+1),0)))))))))</f>
        <v>0</v>
      </c>
      <c r="BJ34" s="27">
        <f>IF(AND(Inputs!$CO32=0,BJ$3&gt;=Inputs!$CM32),1,IF(AND(BJ$3&gt;=Inputs!$CM32,BJ$3&lt;Inputs!$CN32),1,IF(AND(BJ$3=Inputs!$CN32,BJ$3=Inputs!$CO32),1,IF(OR(AND(BJ$3=Inputs!$CN32+1,Inputs!$CN32=Inputs!$CO32),AND(BJ$3=Inputs!$CN32+2,Inputs!$CN32=Inputs!$CO32)),0,IF(BJ$3=Inputs!$CN32,0.8,IF(BJ$3=Inputs!$CN32+1,0.6,IF(BJ$3=Inputs!$CN32+2,0.4,IF(BJ$3=Inputs!$CO32,0.2,IF(AND(BJ$3&gt;=Inputs!$CL32,BJ$3&lt;Inputs!$CM32),(BJ$3-Inputs!$CL32+1)/(Inputs!$AI32+1),0)))))))))</f>
        <v>0</v>
      </c>
      <c r="BK34" s="27">
        <f>IF(AND(Inputs!$CO32=0,BK$3&gt;=Inputs!$CM32),1,IF(AND(BK$3&gt;=Inputs!$CM32,BK$3&lt;Inputs!$CN32),1,IF(AND(BK$3=Inputs!$CN32,BK$3=Inputs!$CO32),1,IF(OR(AND(BK$3=Inputs!$CN32+1,Inputs!$CN32=Inputs!$CO32),AND(BK$3=Inputs!$CN32+2,Inputs!$CN32=Inputs!$CO32)),0,IF(BK$3=Inputs!$CN32,0.8,IF(BK$3=Inputs!$CN32+1,0.6,IF(BK$3=Inputs!$CN32+2,0.4,IF(BK$3=Inputs!$CO32,0.2,IF(AND(BK$3&gt;=Inputs!$CL32,BK$3&lt;Inputs!$CM32),(BK$3-Inputs!$CL32+1)/(Inputs!$AI32+1),0)))))))))</f>
        <v>0</v>
      </c>
      <c r="BL34" s="27">
        <f>IF(AND(Inputs!$CO32=0,BL$3&gt;=Inputs!$CM32),1,IF(AND(BL$3&gt;=Inputs!$CM32,BL$3&lt;Inputs!$CN32),1,IF(AND(BL$3=Inputs!$CN32,BL$3=Inputs!$CO32),1,IF(OR(AND(BL$3=Inputs!$CN32+1,Inputs!$CN32=Inputs!$CO32),AND(BL$3=Inputs!$CN32+2,Inputs!$CN32=Inputs!$CO32)),0,IF(BL$3=Inputs!$CN32,0.8,IF(BL$3=Inputs!$CN32+1,0.6,IF(BL$3=Inputs!$CN32+2,0.4,IF(BL$3=Inputs!$CO32,0.2,IF(AND(BL$3&gt;=Inputs!$CL32,BL$3&lt;Inputs!$CM32),(BL$3-Inputs!$CL32+1)/(Inputs!$AI32+1),0)))))))))</f>
        <v>0</v>
      </c>
      <c r="BM34" s="27">
        <f>IF(AND(Inputs!$CO32=0,BM$3&gt;=Inputs!$CM32),1,IF(AND(BM$3&gt;=Inputs!$CM32,BM$3&lt;Inputs!$CN32),1,IF(AND(BM$3=Inputs!$CN32,BM$3=Inputs!$CO32),1,IF(OR(AND(BM$3=Inputs!$CN32+1,Inputs!$CN32=Inputs!$CO32),AND(BM$3=Inputs!$CN32+2,Inputs!$CN32=Inputs!$CO32)),0,IF(BM$3=Inputs!$CN32,0.8,IF(BM$3=Inputs!$CN32+1,0.6,IF(BM$3=Inputs!$CN32+2,0.4,IF(BM$3=Inputs!$CO32,0.2,IF(AND(BM$3&gt;=Inputs!$CL32,BM$3&lt;Inputs!$CM32),(BM$3-Inputs!$CL32+1)/(Inputs!$AI32+1),0)))))))))</f>
        <v>0</v>
      </c>
    </row>
    <row r="35" spans="1:65">
      <c r="A35" s="7" t="str">
        <f>IF(Inputs!A33="","",Inputs!A33)</f>
        <v/>
      </c>
      <c r="B35" t="str">
        <f>IF(Inputs!B33="","",Inputs!B33)</f>
        <v/>
      </c>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c r="AA35" s="292"/>
      <c r="AB35" s="292"/>
      <c r="AC35" s="292"/>
      <c r="AD35" s="292"/>
      <c r="AE35" s="292"/>
      <c r="AF35" s="292"/>
      <c r="AG35" s="50">
        <f t="shared" si="3"/>
        <v>0</v>
      </c>
      <c r="AH35" s="42">
        <f t="shared" si="1"/>
        <v>0</v>
      </c>
      <c r="AJ35" s="27">
        <f>IF(AND(Inputs!$CO33=0,AJ$3&gt;=Inputs!$CM33),1,IF(AND(AJ$3&gt;=Inputs!$CM33,AJ$3&lt;Inputs!$CN33),1,IF(AND(AJ$3=Inputs!$CN33,AJ$3=Inputs!$CO33),1,IF(OR(AND(AJ$3=Inputs!$CN33+1,Inputs!$CN33=Inputs!$CO33),AND(AJ$3=Inputs!$CN33+2,Inputs!$CN33=Inputs!$CO33)),0,IF(AJ$3=Inputs!$CN33,0.8,IF(AJ$3=Inputs!$CN33+1,0.6,IF(AJ$3=Inputs!$CN33+2,0.4,IF(AJ$3=Inputs!$CO33,0.2,IF(AND(AJ$3&gt;=Inputs!$CL33,AJ$3&lt;Inputs!$CM33),(AJ$3-Inputs!$CL33+1)/(Inputs!$AI33+1),0)))))))))</f>
        <v>0</v>
      </c>
      <c r="AK35" s="27">
        <f>IF(AND(Inputs!$CO33=0,AK$3&gt;=Inputs!$CM33),1,IF(AND(AK$3&gt;=Inputs!$CM33,AK$3&lt;Inputs!$CN33),1,IF(AND(AK$3=Inputs!$CN33,AK$3=Inputs!$CO33),1,IF(OR(AND(AK$3=Inputs!$CN33+1,Inputs!$CN33=Inputs!$CO33),AND(AK$3=Inputs!$CN33+2,Inputs!$CN33=Inputs!$CO33)),0,IF(AK$3=Inputs!$CN33,0.8,IF(AK$3=Inputs!$CN33+1,0.6,IF(AK$3=Inputs!$CN33+2,0.4,IF(AK$3=Inputs!$CO33,0.2,IF(AND(AK$3&gt;=Inputs!$CL33,AK$3&lt;Inputs!$CM33),(AK$3-Inputs!$CL33+1)/(Inputs!$AI33+1),0)))))))))</f>
        <v>0</v>
      </c>
      <c r="AL35" s="27">
        <f>IF(AND(Inputs!$CO33=0,AL$3&gt;=Inputs!$CM33),1,IF(AND(AL$3&gt;=Inputs!$CM33,AL$3&lt;Inputs!$CN33),1,IF(AND(AL$3=Inputs!$CN33,AL$3=Inputs!$CO33),1,IF(OR(AND(AL$3=Inputs!$CN33+1,Inputs!$CN33=Inputs!$CO33),AND(AL$3=Inputs!$CN33+2,Inputs!$CN33=Inputs!$CO33)),0,IF(AL$3=Inputs!$CN33,0.8,IF(AL$3=Inputs!$CN33+1,0.6,IF(AL$3=Inputs!$CN33+2,0.4,IF(AL$3=Inputs!$CO33,0.2,IF(AND(AL$3&gt;=Inputs!$CL33,AL$3&lt;Inputs!$CM33),(AL$3-Inputs!$CL33+1)/(Inputs!$AI33+1),0)))))))))</f>
        <v>0</v>
      </c>
      <c r="AM35" s="27">
        <f>IF(AND(Inputs!$CO33=0,AM$3&gt;=Inputs!$CM33),1,IF(AND(AM$3&gt;=Inputs!$CM33,AM$3&lt;Inputs!$CN33),1,IF(AND(AM$3=Inputs!$CN33,AM$3=Inputs!$CO33),1,IF(OR(AND(AM$3=Inputs!$CN33+1,Inputs!$CN33=Inputs!$CO33),AND(AM$3=Inputs!$CN33+2,Inputs!$CN33=Inputs!$CO33)),0,IF(AM$3=Inputs!$CN33,0.8,IF(AM$3=Inputs!$CN33+1,0.6,IF(AM$3=Inputs!$CN33+2,0.4,IF(AM$3=Inputs!$CO33,0.2,IF(AND(AM$3&gt;=Inputs!$CL33,AM$3&lt;Inputs!$CM33),(AM$3-Inputs!$CL33+1)/(Inputs!$AI33+1),0)))))))))</f>
        <v>0</v>
      </c>
      <c r="AN35" s="27">
        <f>IF(AND(Inputs!$CO33=0,AN$3&gt;=Inputs!$CM33),1,IF(AND(AN$3&gt;=Inputs!$CM33,AN$3&lt;Inputs!$CN33),1,IF(AND(AN$3=Inputs!$CN33,AN$3=Inputs!$CO33),1,IF(OR(AND(AN$3=Inputs!$CN33+1,Inputs!$CN33=Inputs!$CO33),AND(AN$3=Inputs!$CN33+2,Inputs!$CN33=Inputs!$CO33)),0,IF(AN$3=Inputs!$CN33,0.8,IF(AN$3=Inputs!$CN33+1,0.6,IF(AN$3=Inputs!$CN33+2,0.4,IF(AN$3=Inputs!$CO33,0.2,IF(AND(AN$3&gt;=Inputs!$CL33,AN$3&lt;Inputs!$CM33),(AN$3-Inputs!$CL33+1)/(Inputs!$AI33+1),0)))))))))</f>
        <v>0</v>
      </c>
      <c r="AO35" s="27">
        <f>IF(AND(Inputs!$CO33=0,AO$3&gt;=Inputs!$CM33),1,IF(AND(AO$3&gt;=Inputs!$CM33,AO$3&lt;Inputs!$CN33),1,IF(AND(AO$3=Inputs!$CN33,AO$3=Inputs!$CO33),1,IF(OR(AND(AO$3=Inputs!$CN33+1,Inputs!$CN33=Inputs!$CO33),AND(AO$3=Inputs!$CN33+2,Inputs!$CN33=Inputs!$CO33)),0,IF(AO$3=Inputs!$CN33,0.8,IF(AO$3=Inputs!$CN33+1,0.6,IF(AO$3=Inputs!$CN33+2,0.4,IF(AO$3=Inputs!$CO33,0.2,IF(AND(AO$3&gt;=Inputs!$CL33,AO$3&lt;Inputs!$CM33),(AO$3-Inputs!$CL33+1)/(Inputs!$AI33+1),0)))))))))</f>
        <v>0</v>
      </c>
      <c r="AP35" s="27">
        <f>IF(AND(Inputs!$CO33=0,AP$3&gt;=Inputs!$CM33),1,IF(AND(AP$3&gt;=Inputs!$CM33,AP$3&lt;Inputs!$CN33),1,IF(AND(AP$3=Inputs!$CN33,AP$3=Inputs!$CO33),1,IF(OR(AND(AP$3=Inputs!$CN33+1,Inputs!$CN33=Inputs!$CO33),AND(AP$3=Inputs!$CN33+2,Inputs!$CN33=Inputs!$CO33)),0,IF(AP$3=Inputs!$CN33,0.8,IF(AP$3=Inputs!$CN33+1,0.6,IF(AP$3=Inputs!$CN33+2,0.4,IF(AP$3=Inputs!$CO33,0.2,IF(AND(AP$3&gt;=Inputs!$CL33,AP$3&lt;Inputs!$CM33),(AP$3-Inputs!$CL33+1)/(Inputs!$AI33+1),0)))))))))</f>
        <v>0</v>
      </c>
      <c r="AQ35" s="27">
        <f>IF(AND(Inputs!$CO33=0,AQ$3&gt;=Inputs!$CM33),1,IF(AND(AQ$3&gt;=Inputs!$CM33,AQ$3&lt;Inputs!$CN33),1,IF(AND(AQ$3=Inputs!$CN33,AQ$3=Inputs!$CO33),1,IF(OR(AND(AQ$3=Inputs!$CN33+1,Inputs!$CN33=Inputs!$CO33),AND(AQ$3=Inputs!$CN33+2,Inputs!$CN33=Inputs!$CO33)),0,IF(AQ$3=Inputs!$CN33,0.8,IF(AQ$3=Inputs!$CN33+1,0.6,IF(AQ$3=Inputs!$CN33+2,0.4,IF(AQ$3=Inputs!$CO33,0.2,IF(AND(AQ$3&gt;=Inputs!$CL33,AQ$3&lt;Inputs!$CM33),(AQ$3-Inputs!$CL33+1)/(Inputs!$AI33+1),0)))))))))</f>
        <v>0</v>
      </c>
      <c r="AR35" s="27">
        <f>IF(AND(Inputs!$CO33=0,AR$3&gt;=Inputs!$CM33),1,IF(AND(AR$3&gt;=Inputs!$CM33,AR$3&lt;Inputs!$CN33),1,IF(AND(AR$3=Inputs!$CN33,AR$3=Inputs!$CO33),1,IF(OR(AND(AR$3=Inputs!$CN33+1,Inputs!$CN33=Inputs!$CO33),AND(AR$3=Inputs!$CN33+2,Inputs!$CN33=Inputs!$CO33)),0,IF(AR$3=Inputs!$CN33,0.8,IF(AR$3=Inputs!$CN33+1,0.6,IF(AR$3=Inputs!$CN33+2,0.4,IF(AR$3=Inputs!$CO33,0.2,IF(AND(AR$3&gt;=Inputs!$CL33,AR$3&lt;Inputs!$CM33),(AR$3-Inputs!$CL33+1)/(Inputs!$AI33+1),0)))))))))</f>
        <v>0</v>
      </c>
      <c r="AS35" s="27">
        <f>IF(AND(Inputs!$CO33=0,AS$3&gt;=Inputs!$CM33),1,IF(AND(AS$3&gt;=Inputs!$CM33,AS$3&lt;Inputs!$CN33),1,IF(AND(AS$3=Inputs!$CN33,AS$3=Inputs!$CO33),1,IF(OR(AND(AS$3=Inputs!$CN33+1,Inputs!$CN33=Inputs!$CO33),AND(AS$3=Inputs!$CN33+2,Inputs!$CN33=Inputs!$CO33)),0,IF(AS$3=Inputs!$CN33,0.8,IF(AS$3=Inputs!$CN33+1,0.6,IF(AS$3=Inputs!$CN33+2,0.4,IF(AS$3=Inputs!$CO33,0.2,IF(AND(AS$3&gt;=Inputs!$CL33,AS$3&lt;Inputs!$CM33),(AS$3-Inputs!$CL33+1)/(Inputs!$AI33+1),0)))))))))</f>
        <v>0</v>
      </c>
      <c r="AT35" s="27">
        <f>IF(AND(Inputs!$CO33=0,AT$3&gt;=Inputs!$CM33),1,IF(AND(AT$3&gt;=Inputs!$CM33,AT$3&lt;Inputs!$CN33),1,IF(AND(AT$3=Inputs!$CN33,AT$3=Inputs!$CO33),1,IF(OR(AND(AT$3=Inputs!$CN33+1,Inputs!$CN33=Inputs!$CO33),AND(AT$3=Inputs!$CN33+2,Inputs!$CN33=Inputs!$CO33)),0,IF(AT$3=Inputs!$CN33,0.8,IF(AT$3=Inputs!$CN33+1,0.6,IF(AT$3=Inputs!$CN33+2,0.4,IF(AT$3=Inputs!$CO33,0.2,IF(AND(AT$3&gt;=Inputs!$CL33,AT$3&lt;Inputs!$CM33),(AT$3-Inputs!$CL33+1)/(Inputs!$AI33+1),0)))))))))</f>
        <v>0</v>
      </c>
      <c r="AU35" s="27">
        <f>IF(AND(Inputs!$CO33=0,AU$3&gt;=Inputs!$CM33),1,IF(AND(AU$3&gt;=Inputs!$CM33,AU$3&lt;Inputs!$CN33),1,IF(AND(AU$3=Inputs!$CN33,AU$3=Inputs!$CO33),1,IF(OR(AND(AU$3=Inputs!$CN33+1,Inputs!$CN33=Inputs!$CO33),AND(AU$3=Inputs!$CN33+2,Inputs!$CN33=Inputs!$CO33)),0,IF(AU$3=Inputs!$CN33,0.8,IF(AU$3=Inputs!$CN33+1,0.6,IF(AU$3=Inputs!$CN33+2,0.4,IF(AU$3=Inputs!$CO33,0.2,IF(AND(AU$3&gt;=Inputs!$CL33,AU$3&lt;Inputs!$CM33),(AU$3-Inputs!$CL33+1)/(Inputs!$AI33+1),0)))))))))</f>
        <v>0</v>
      </c>
      <c r="AV35" s="27">
        <f>IF(AND(Inputs!$CO33=0,AV$3&gt;=Inputs!$CM33),1,IF(AND(AV$3&gt;=Inputs!$CM33,AV$3&lt;Inputs!$CN33),1,IF(AND(AV$3=Inputs!$CN33,AV$3=Inputs!$CO33),1,IF(OR(AND(AV$3=Inputs!$CN33+1,Inputs!$CN33=Inputs!$CO33),AND(AV$3=Inputs!$CN33+2,Inputs!$CN33=Inputs!$CO33)),0,IF(AV$3=Inputs!$CN33,0.8,IF(AV$3=Inputs!$CN33+1,0.6,IF(AV$3=Inputs!$CN33+2,0.4,IF(AV$3=Inputs!$CO33,0.2,IF(AND(AV$3&gt;=Inputs!$CL33,AV$3&lt;Inputs!$CM33),(AV$3-Inputs!$CL33+1)/(Inputs!$AI33+1),0)))))))))</f>
        <v>0</v>
      </c>
      <c r="AW35" s="27">
        <f>IF(AND(Inputs!$CO33=0,AW$3&gt;=Inputs!$CM33),1,IF(AND(AW$3&gt;=Inputs!$CM33,AW$3&lt;Inputs!$CN33),1,IF(AND(AW$3=Inputs!$CN33,AW$3=Inputs!$CO33),1,IF(OR(AND(AW$3=Inputs!$CN33+1,Inputs!$CN33=Inputs!$CO33),AND(AW$3=Inputs!$CN33+2,Inputs!$CN33=Inputs!$CO33)),0,IF(AW$3=Inputs!$CN33,0.8,IF(AW$3=Inputs!$CN33+1,0.6,IF(AW$3=Inputs!$CN33+2,0.4,IF(AW$3=Inputs!$CO33,0.2,IF(AND(AW$3&gt;=Inputs!$CL33,AW$3&lt;Inputs!$CM33),(AW$3-Inputs!$CL33+1)/(Inputs!$AI33+1),0)))))))))</f>
        <v>0</v>
      </c>
      <c r="AX35" s="27">
        <f>IF(AND(Inputs!$CO33=0,AX$3&gt;=Inputs!$CM33),1,IF(AND(AX$3&gt;=Inputs!$CM33,AX$3&lt;Inputs!$CN33),1,IF(AND(AX$3=Inputs!$CN33,AX$3=Inputs!$CO33),1,IF(OR(AND(AX$3=Inputs!$CN33+1,Inputs!$CN33=Inputs!$CO33),AND(AX$3=Inputs!$CN33+2,Inputs!$CN33=Inputs!$CO33)),0,IF(AX$3=Inputs!$CN33,0.8,IF(AX$3=Inputs!$CN33+1,0.6,IF(AX$3=Inputs!$CN33+2,0.4,IF(AX$3=Inputs!$CO33,0.2,IF(AND(AX$3&gt;=Inputs!$CL33,AX$3&lt;Inputs!$CM33),(AX$3-Inputs!$CL33+1)/(Inputs!$AI33+1),0)))))))))</f>
        <v>0</v>
      </c>
      <c r="AY35" s="27">
        <f>IF(AND(Inputs!$CO33=0,AY$3&gt;=Inputs!$CM33),1,IF(AND(AY$3&gt;=Inputs!$CM33,AY$3&lt;Inputs!$CN33),1,IF(AND(AY$3=Inputs!$CN33,AY$3=Inputs!$CO33),1,IF(OR(AND(AY$3=Inputs!$CN33+1,Inputs!$CN33=Inputs!$CO33),AND(AY$3=Inputs!$CN33+2,Inputs!$CN33=Inputs!$CO33)),0,IF(AY$3=Inputs!$CN33,0.8,IF(AY$3=Inputs!$CN33+1,0.6,IF(AY$3=Inputs!$CN33+2,0.4,IF(AY$3=Inputs!$CO33,0.2,IF(AND(AY$3&gt;=Inputs!$CL33,AY$3&lt;Inputs!$CM33),(AY$3-Inputs!$CL33+1)/(Inputs!$AI33+1),0)))))))))</f>
        <v>0</v>
      </c>
      <c r="AZ35" s="27">
        <f>IF(AND(Inputs!$CO33=0,AZ$3&gt;=Inputs!$CM33),1,IF(AND(AZ$3&gt;=Inputs!$CM33,AZ$3&lt;Inputs!$CN33),1,IF(AND(AZ$3=Inputs!$CN33,AZ$3=Inputs!$CO33),1,IF(OR(AND(AZ$3=Inputs!$CN33+1,Inputs!$CN33=Inputs!$CO33),AND(AZ$3=Inputs!$CN33+2,Inputs!$CN33=Inputs!$CO33)),0,IF(AZ$3=Inputs!$CN33,0.8,IF(AZ$3=Inputs!$CN33+1,0.6,IF(AZ$3=Inputs!$CN33+2,0.4,IF(AZ$3=Inputs!$CO33,0.2,IF(AND(AZ$3&gt;=Inputs!$CL33,AZ$3&lt;Inputs!$CM33),(AZ$3-Inputs!$CL33+1)/(Inputs!$AI33+1),0)))))))))</f>
        <v>0</v>
      </c>
      <c r="BA35" s="27">
        <f>IF(AND(Inputs!$CO33=0,BA$3&gt;=Inputs!$CM33),1,IF(AND(BA$3&gt;=Inputs!$CM33,BA$3&lt;Inputs!$CN33),1,IF(AND(BA$3=Inputs!$CN33,BA$3=Inputs!$CO33),1,IF(OR(AND(BA$3=Inputs!$CN33+1,Inputs!$CN33=Inputs!$CO33),AND(BA$3=Inputs!$CN33+2,Inputs!$CN33=Inputs!$CO33)),0,IF(BA$3=Inputs!$CN33,0.8,IF(BA$3=Inputs!$CN33+1,0.6,IF(BA$3=Inputs!$CN33+2,0.4,IF(BA$3=Inputs!$CO33,0.2,IF(AND(BA$3&gt;=Inputs!$CL33,BA$3&lt;Inputs!$CM33),(BA$3-Inputs!$CL33+1)/(Inputs!$AI33+1),0)))))))))</f>
        <v>0</v>
      </c>
      <c r="BB35" s="27">
        <f>IF(AND(Inputs!$CO33=0,BB$3&gt;=Inputs!$CM33),1,IF(AND(BB$3&gt;=Inputs!$CM33,BB$3&lt;Inputs!$CN33),1,IF(AND(BB$3=Inputs!$CN33,BB$3=Inputs!$CO33),1,IF(OR(AND(BB$3=Inputs!$CN33+1,Inputs!$CN33=Inputs!$CO33),AND(BB$3=Inputs!$CN33+2,Inputs!$CN33=Inputs!$CO33)),0,IF(BB$3=Inputs!$CN33,0.8,IF(BB$3=Inputs!$CN33+1,0.6,IF(BB$3=Inputs!$CN33+2,0.4,IF(BB$3=Inputs!$CO33,0.2,IF(AND(BB$3&gt;=Inputs!$CL33,BB$3&lt;Inputs!$CM33),(BB$3-Inputs!$CL33+1)/(Inputs!$AI33+1),0)))))))))</f>
        <v>0</v>
      </c>
      <c r="BC35" s="27">
        <f>IF(AND(Inputs!$CO33=0,BC$3&gt;=Inputs!$CM33),1,IF(AND(BC$3&gt;=Inputs!$CM33,BC$3&lt;Inputs!$CN33),1,IF(AND(BC$3=Inputs!$CN33,BC$3=Inputs!$CO33),1,IF(OR(AND(BC$3=Inputs!$CN33+1,Inputs!$CN33=Inputs!$CO33),AND(BC$3=Inputs!$CN33+2,Inputs!$CN33=Inputs!$CO33)),0,IF(BC$3=Inputs!$CN33,0.8,IF(BC$3=Inputs!$CN33+1,0.6,IF(BC$3=Inputs!$CN33+2,0.4,IF(BC$3=Inputs!$CO33,0.2,IF(AND(BC$3&gt;=Inputs!$CL33,BC$3&lt;Inputs!$CM33),(BC$3-Inputs!$CL33+1)/(Inputs!$AI33+1),0)))))))))</f>
        <v>0</v>
      </c>
      <c r="BD35" s="27">
        <f>IF(AND(Inputs!$CO33=0,BD$3&gt;=Inputs!$CM33),1,IF(AND(BD$3&gt;=Inputs!$CM33,BD$3&lt;Inputs!$CN33),1,IF(AND(BD$3=Inputs!$CN33,BD$3=Inputs!$CO33),1,IF(OR(AND(BD$3=Inputs!$CN33+1,Inputs!$CN33=Inputs!$CO33),AND(BD$3=Inputs!$CN33+2,Inputs!$CN33=Inputs!$CO33)),0,IF(BD$3=Inputs!$CN33,0.8,IF(BD$3=Inputs!$CN33+1,0.6,IF(BD$3=Inputs!$CN33+2,0.4,IF(BD$3=Inputs!$CO33,0.2,IF(AND(BD$3&gt;=Inputs!$CL33,BD$3&lt;Inputs!$CM33),(BD$3-Inputs!$CL33+1)/(Inputs!$AI33+1),0)))))))))</f>
        <v>0</v>
      </c>
      <c r="BE35" s="27">
        <f>IF(AND(Inputs!$CO33=0,BE$3&gt;=Inputs!$CM33),1,IF(AND(BE$3&gt;=Inputs!$CM33,BE$3&lt;Inputs!$CN33),1,IF(AND(BE$3=Inputs!$CN33,BE$3=Inputs!$CO33),1,IF(OR(AND(BE$3=Inputs!$CN33+1,Inputs!$CN33=Inputs!$CO33),AND(BE$3=Inputs!$CN33+2,Inputs!$CN33=Inputs!$CO33)),0,IF(BE$3=Inputs!$CN33,0.8,IF(BE$3=Inputs!$CN33+1,0.6,IF(BE$3=Inputs!$CN33+2,0.4,IF(BE$3=Inputs!$CO33,0.2,IF(AND(BE$3&gt;=Inputs!$CL33,BE$3&lt;Inputs!$CM33),(BE$3-Inputs!$CL33+1)/(Inputs!$AI33+1),0)))))))))</f>
        <v>0</v>
      </c>
      <c r="BF35" s="27">
        <f>IF(AND(Inputs!$CO33=0,BF$3&gt;=Inputs!$CM33),1,IF(AND(BF$3&gt;=Inputs!$CM33,BF$3&lt;Inputs!$CN33),1,IF(AND(BF$3=Inputs!$CN33,BF$3=Inputs!$CO33),1,IF(OR(AND(BF$3=Inputs!$CN33+1,Inputs!$CN33=Inputs!$CO33),AND(BF$3=Inputs!$CN33+2,Inputs!$CN33=Inputs!$CO33)),0,IF(BF$3=Inputs!$CN33,0.8,IF(BF$3=Inputs!$CN33+1,0.6,IF(BF$3=Inputs!$CN33+2,0.4,IF(BF$3=Inputs!$CO33,0.2,IF(AND(BF$3&gt;=Inputs!$CL33,BF$3&lt;Inputs!$CM33),(BF$3-Inputs!$CL33+1)/(Inputs!$AI33+1),0)))))))))</f>
        <v>0</v>
      </c>
      <c r="BG35" s="27">
        <f>IF(AND(Inputs!$CO33=0,BG$3&gt;=Inputs!$CM33),1,IF(AND(BG$3&gt;=Inputs!$CM33,BG$3&lt;Inputs!$CN33),1,IF(AND(BG$3=Inputs!$CN33,BG$3=Inputs!$CO33),1,IF(OR(AND(BG$3=Inputs!$CN33+1,Inputs!$CN33=Inputs!$CO33),AND(BG$3=Inputs!$CN33+2,Inputs!$CN33=Inputs!$CO33)),0,IF(BG$3=Inputs!$CN33,0.8,IF(BG$3=Inputs!$CN33+1,0.6,IF(BG$3=Inputs!$CN33+2,0.4,IF(BG$3=Inputs!$CO33,0.2,IF(AND(BG$3&gt;=Inputs!$CL33,BG$3&lt;Inputs!$CM33),(BG$3-Inputs!$CL33+1)/(Inputs!$AI33+1),0)))))))))</f>
        <v>0</v>
      </c>
      <c r="BH35" s="27">
        <f>IF(AND(Inputs!$CO33=0,BH$3&gt;=Inputs!$CM33),1,IF(AND(BH$3&gt;=Inputs!$CM33,BH$3&lt;Inputs!$CN33),1,IF(AND(BH$3=Inputs!$CN33,BH$3=Inputs!$CO33),1,IF(OR(AND(BH$3=Inputs!$CN33+1,Inputs!$CN33=Inputs!$CO33),AND(BH$3=Inputs!$CN33+2,Inputs!$CN33=Inputs!$CO33)),0,IF(BH$3=Inputs!$CN33,0.8,IF(BH$3=Inputs!$CN33+1,0.6,IF(BH$3=Inputs!$CN33+2,0.4,IF(BH$3=Inputs!$CO33,0.2,IF(AND(BH$3&gt;=Inputs!$CL33,BH$3&lt;Inputs!$CM33),(BH$3-Inputs!$CL33+1)/(Inputs!$AI33+1),0)))))))))</f>
        <v>0</v>
      </c>
      <c r="BI35" s="27">
        <f>IF(AND(Inputs!$CO33=0,BI$3&gt;=Inputs!$CM33),1,IF(AND(BI$3&gt;=Inputs!$CM33,BI$3&lt;Inputs!$CN33),1,IF(AND(BI$3=Inputs!$CN33,BI$3=Inputs!$CO33),1,IF(OR(AND(BI$3=Inputs!$CN33+1,Inputs!$CN33=Inputs!$CO33),AND(BI$3=Inputs!$CN33+2,Inputs!$CN33=Inputs!$CO33)),0,IF(BI$3=Inputs!$CN33,0.8,IF(BI$3=Inputs!$CN33+1,0.6,IF(BI$3=Inputs!$CN33+2,0.4,IF(BI$3=Inputs!$CO33,0.2,IF(AND(BI$3&gt;=Inputs!$CL33,BI$3&lt;Inputs!$CM33),(BI$3-Inputs!$CL33+1)/(Inputs!$AI33+1),0)))))))))</f>
        <v>0</v>
      </c>
      <c r="BJ35" s="27">
        <f>IF(AND(Inputs!$CO33=0,BJ$3&gt;=Inputs!$CM33),1,IF(AND(BJ$3&gt;=Inputs!$CM33,BJ$3&lt;Inputs!$CN33),1,IF(AND(BJ$3=Inputs!$CN33,BJ$3=Inputs!$CO33),1,IF(OR(AND(BJ$3=Inputs!$CN33+1,Inputs!$CN33=Inputs!$CO33),AND(BJ$3=Inputs!$CN33+2,Inputs!$CN33=Inputs!$CO33)),0,IF(BJ$3=Inputs!$CN33,0.8,IF(BJ$3=Inputs!$CN33+1,0.6,IF(BJ$3=Inputs!$CN33+2,0.4,IF(BJ$3=Inputs!$CO33,0.2,IF(AND(BJ$3&gt;=Inputs!$CL33,BJ$3&lt;Inputs!$CM33),(BJ$3-Inputs!$CL33+1)/(Inputs!$AI33+1),0)))))))))</f>
        <v>0</v>
      </c>
      <c r="BK35" s="27">
        <f>IF(AND(Inputs!$CO33=0,BK$3&gt;=Inputs!$CM33),1,IF(AND(BK$3&gt;=Inputs!$CM33,BK$3&lt;Inputs!$CN33),1,IF(AND(BK$3=Inputs!$CN33,BK$3=Inputs!$CO33),1,IF(OR(AND(BK$3=Inputs!$CN33+1,Inputs!$CN33=Inputs!$CO33),AND(BK$3=Inputs!$CN33+2,Inputs!$CN33=Inputs!$CO33)),0,IF(BK$3=Inputs!$CN33,0.8,IF(BK$3=Inputs!$CN33+1,0.6,IF(BK$3=Inputs!$CN33+2,0.4,IF(BK$3=Inputs!$CO33,0.2,IF(AND(BK$3&gt;=Inputs!$CL33,BK$3&lt;Inputs!$CM33),(BK$3-Inputs!$CL33+1)/(Inputs!$AI33+1),0)))))))))</f>
        <v>0</v>
      </c>
      <c r="BL35" s="27">
        <f>IF(AND(Inputs!$CO33=0,BL$3&gt;=Inputs!$CM33),1,IF(AND(BL$3&gt;=Inputs!$CM33,BL$3&lt;Inputs!$CN33),1,IF(AND(BL$3=Inputs!$CN33,BL$3=Inputs!$CO33),1,IF(OR(AND(BL$3=Inputs!$CN33+1,Inputs!$CN33=Inputs!$CO33),AND(BL$3=Inputs!$CN33+2,Inputs!$CN33=Inputs!$CO33)),0,IF(BL$3=Inputs!$CN33,0.8,IF(BL$3=Inputs!$CN33+1,0.6,IF(BL$3=Inputs!$CN33+2,0.4,IF(BL$3=Inputs!$CO33,0.2,IF(AND(BL$3&gt;=Inputs!$CL33,BL$3&lt;Inputs!$CM33),(BL$3-Inputs!$CL33+1)/(Inputs!$AI33+1),0)))))))))</f>
        <v>0</v>
      </c>
      <c r="BM35" s="27">
        <f>IF(AND(Inputs!$CO33=0,BM$3&gt;=Inputs!$CM33),1,IF(AND(BM$3&gt;=Inputs!$CM33,BM$3&lt;Inputs!$CN33),1,IF(AND(BM$3=Inputs!$CN33,BM$3=Inputs!$CO33),1,IF(OR(AND(BM$3=Inputs!$CN33+1,Inputs!$CN33=Inputs!$CO33),AND(BM$3=Inputs!$CN33+2,Inputs!$CN33=Inputs!$CO33)),0,IF(BM$3=Inputs!$CN33,0.8,IF(BM$3=Inputs!$CN33+1,0.6,IF(BM$3=Inputs!$CN33+2,0.4,IF(BM$3=Inputs!$CO33,0.2,IF(AND(BM$3&gt;=Inputs!$CL33,BM$3&lt;Inputs!$CM33),(BM$3-Inputs!$CL33+1)/(Inputs!$AI33+1),0)))))))))</f>
        <v>0</v>
      </c>
    </row>
    <row r="36" spans="1:65">
      <c r="A36" s="7" t="str">
        <f>IF(Inputs!A34="","",Inputs!A34)</f>
        <v/>
      </c>
      <c r="B36" t="str">
        <f>IF(Inputs!B34="","",Inputs!B34)</f>
        <v/>
      </c>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92"/>
      <c r="AE36" s="292"/>
      <c r="AF36" s="292"/>
      <c r="AG36" s="50">
        <f t="shared" si="3"/>
        <v>0</v>
      </c>
      <c r="AH36" s="42">
        <f t="shared" si="1"/>
        <v>0</v>
      </c>
      <c r="AJ36" s="27">
        <f>IF(AND(Inputs!$CO34=0,AJ$3&gt;=Inputs!$CM34),1,IF(AND(AJ$3&gt;=Inputs!$CM34,AJ$3&lt;Inputs!$CN34),1,IF(AND(AJ$3=Inputs!$CN34,AJ$3=Inputs!$CO34),1,IF(OR(AND(AJ$3=Inputs!$CN34+1,Inputs!$CN34=Inputs!$CO34),AND(AJ$3=Inputs!$CN34+2,Inputs!$CN34=Inputs!$CO34)),0,IF(AJ$3=Inputs!$CN34,0.8,IF(AJ$3=Inputs!$CN34+1,0.6,IF(AJ$3=Inputs!$CN34+2,0.4,IF(AJ$3=Inputs!$CO34,0.2,IF(AND(AJ$3&gt;=Inputs!$CL34,AJ$3&lt;Inputs!$CM34),(AJ$3-Inputs!$CL34+1)/(Inputs!$AI34+1),0)))))))))</f>
        <v>0</v>
      </c>
      <c r="AK36" s="27">
        <f>IF(AND(Inputs!$CO34=0,AK$3&gt;=Inputs!$CM34),1,IF(AND(AK$3&gt;=Inputs!$CM34,AK$3&lt;Inputs!$CN34),1,IF(AND(AK$3=Inputs!$CN34,AK$3=Inputs!$CO34),1,IF(OR(AND(AK$3=Inputs!$CN34+1,Inputs!$CN34=Inputs!$CO34),AND(AK$3=Inputs!$CN34+2,Inputs!$CN34=Inputs!$CO34)),0,IF(AK$3=Inputs!$CN34,0.8,IF(AK$3=Inputs!$CN34+1,0.6,IF(AK$3=Inputs!$CN34+2,0.4,IF(AK$3=Inputs!$CO34,0.2,IF(AND(AK$3&gt;=Inputs!$CL34,AK$3&lt;Inputs!$CM34),(AK$3-Inputs!$CL34+1)/(Inputs!$AI34+1),0)))))))))</f>
        <v>0</v>
      </c>
      <c r="AL36" s="27">
        <f>IF(AND(Inputs!$CO34=0,AL$3&gt;=Inputs!$CM34),1,IF(AND(AL$3&gt;=Inputs!$CM34,AL$3&lt;Inputs!$CN34),1,IF(AND(AL$3=Inputs!$CN34,AL$3=Inputs!$CO34),1,IF(OR(AND(AL$3=Inputs!$CN34+1,Inputs!$CN34=Inputs!$CO34),AND(AL$3=Inputs!$CN34+2,Inputs!$CN34=Inputs!$CO34)),0,IF(AL$3=Inputs!$CN34,0.8,IF(AL$3=Inputs!$CN34+1,0.6,IF(AL$3=Inputs!$CN34+2,0.4,IF(AL$3=Inputs!$CO34,0.2,IF(AND(AL$3&gt;=Inputs!$CL34,AL$3&lt;Inputs!$CM34),(AL$3-Inputs!$CL34+1)/(Inputs!$AI34+1),0)))))))))</f>
        <v>0</v>
      </c>
      <c r="AM36" s="27">
        <f>IF(AND(Inputs!$CO34=0,AM$3&gt;=Inputs!$CM34),1,IF(AND(AM$3&gt;=Inputs!$CM34,AM$3&lt;Inputs!$CN34),1,IF(AND(AM$3=Inputs!$CN34,AM$3=Inputs!$CO34),1,IF(OR(AND(AM$3=Inputs!$CN34+1,Inputs!$CN34=Inputs!$CO34),AND(AM$3=Inputs!$CN34+2,Inputs!$CN34=Inputs!$CO34)),0,IF(AM$3=Inputs!$CN34,0.8,IF(AM$3=Inputs!$CN34+1,0.6,IF(AM$3=Inputs!$CN34+2,0.4,IF(AM$3=Inputs!$CO34,0.2,IF(AND(AM$3&gt;=Inputs!$CL34,AM$3&lt;Inputs!$CM34),(AM$3-Inputs!$CL34+1)/(Inputs!$AI34+1),0)))))))))</f>
        <v>0</v>
      </c>
      <c r="AN36" s="27">
        <f>IF(AND(Inputs!$CO34=0,AN$3&gt;=Inputs!$CM34),1,IF(AND(AN$3&gt;=Inputs!$CM34,AN$3&lt;Inputs!$CN34),1,IF(AND(AN$3=Inputs!$CN34,AN$3=Inputs!$CO34),1,IF(OR(AND(AN$3=Inputs!$CN34+1,Inputs!$CN34=Inputs!$CO34),AND(AN$3=Inputs!$CN34+2,Inputs!$CN34=Inputs!$CO34)),0,IF(AN$3=Inputs!$CN34,0.8,IF(AN$3=Inputs!$CN34+1,0.6,IF(AN$3=Inputs!$CN34+2,0.4,IF(AN$3=Inputs!$CO34,0.2,IF(AND(AN$3&gt;=Inputs!$CL34,AN$3&lt;Inputs!$CM34),(AN$3-Inputs!$CL34+1)/(Inputs!$AI34+1),0)))))))))</f>
        <v>0</v>
      </c>
      <c r="AO36" s="27">
        <f>IF(AND(Inputs!$CO34=0,AO$3&gt;=Inputs!$CM34),1,IF(AND(AO$3&gt;=Inputs!$CM34,AO$3&lt;Inputs!$CN34),1,IF(AND(AO$3=Inputs!$CN34,AO$3=Inputs!$CO34),1,IF(OR(AND(AO$3=Inputs!$CN34+1,Inputs!$CN34=Inputs!$CO34),AND(AO$3=Inputs!$CN34+2,Inputs!$CN34=Inputs!$CO34)),0,IF(AO$3=Inputs!$CN34,0.8,IF(AO$3=Inputs!$CN34+1,0.6,IF(AO$3=Inputs!$CN34+2,0.4,IF(AO$3=Inputs!$CO34,0.2,IF(AND(AO$3&gt;=Inputs!$CL34,AO$3&lt;Inputs!$CM34),(AO$3-Inputs!$CL34+1)/(Inputs!$AI34+1),0)))))))))</f>
        <v>0</v>
      </c>
      <c r="AP36" s="27">
        <f>IF(AND(Inputs!$CO34=0,AP$3&gt;=Inputs!$CM34),1,IF(AND(AP$3&gt;=Inputs!$CM34,AP$3&lt;Inputs!$CN34),1,IF(AND(AP$3=Inputs!$CN34,AP$3=Inputs!$CO34),1,IF(OR(AND(AP$3=Inputs!$CN34+1,Inputs!$CN34=Inputs!$CO34),AND(AP$3=Inputs!$CN34+2,Inputs!$CN34=Inputs!$CO34)),0,IF(AP$3=Inputs!$CN34,0.8,IF(AP$3=Inputs!$CN34+1,0.6,IF(AP$3=Inputs!$CN34+2,0.4,IF(AP$3=Inputs!$CO34,0.2,IF(AND(AP$3&gt;=Inputs!$CL34,AP$3&lt;Inputs!$CM34),(AP$3-Inputs!$CL34+1)/(Inputs!$AI34+1),0)))))))))</f>
        <v>0</v>
      </c>
      <c r="AQ36" s="27">
        <f>IF(AND(Inputs!$CO34=0,AQ$3&gt;=Inputs!$CM34),1,IF(AND(AQ$3&gt;=Inputs!$CM34,AQ$3&lt;Inputs!$CN34),1,IF(AND(AQ$3=Inputs!$CN34,AQ$3=Inputs!$CO34),1,IF(OR(AND(AQ$3=Inputs!$CN34+1,Inputs!$CN34=Inputs!$CO34),AND(AQ$3=Inputs!$CN34+2,Inputs!$CN34=Inputs!$CO34)),0,IF(AQ$3=Inputs!$CN34,0.8,IF(AQ$3=Inputs!$CN34+1,0.6,IF(AQ$3=Inputs!$CN34+2,0.4,IF(AQ$3=Inputs!$CO34,0.2,IF(AND(AQ$3&gt;=Inputs!$CL34,AQ$3&lt;Inputs!$CM34),(AQ$3-Inputs!$CL34+1)/(Inputs!$AI34+1),0)))))))))</f>
        <v>0</v>
      </c>
      <c r="AR36" s="27">
        <f>IF(AND(Inputs!$CO34=0,AR$3&gt;=Inputs!$CM34),1,IF(AND(AR$3&gt;=Inputs!$CM34,AR$3&lt;Inputs!$CN34),1,IF(AND(AR$3=Inputs!$CN34,AR$3=Inputs!$CO34),1,IF(OR(AND(AR$3=Inputs!$CN34+1,Inputs!$CN34=Inputs!$CO34),AND(AR$3=Inputs!$CN34+2,Inputs!$CN34=Inputs!$CO34)),0,IF(AR$3=Inputs!$CN34,0.8,IF(AR$3=Inputs!$CN34+1,0.6,IF(AR$3=Inputs!$CN34+2,0.4,IF(AR$3=Inputs!$CO34,0.2,IF(AND(AR$3&gt;=Inputs!$CL34,AR$3&lt;Inputs!$CM34),(AR$3-Inputs!$CL34+1)/(Inputs!$AI34+1),0)))))))))</f>
        <v>0</v>
      </c>
      <c r="AS36" s="27">
        <f>IF(AND(Inputs!$CO34=0,AS$3&gt;=Inputs!$CM34),1,IF(AND(AS$3&gt;=Inputs!$CM34,AS$3&lt;Inputs!$CN34),1,IF(AND(AS$3=Inputs!$CN34,AS$3=Inputs!$CO34),1,IF(OR(AND(AS$3=Inputs!$CN34+1,Inputs!$CN34=Inputs!$CO34),AND(AS$3=Inputs!$CN34+2,Inputs!$CN34=Inputs!$CO34)),0,IF(AS$3=Inputs!$CN34,0.8,IF(AS$3=Inputs!$CN34+1,0.6,IF(AS$3=Inputs!$CN34+2,0.4,IF(AS$3=Inputs!$CO34,0.2,IF(AND(AS$3&gt;=Inputs!$CL34,AS$3&lt;Inputs!$CM34),(AS$3-Inputs!$CL34+1)/(Inputs!$AI34+1),0)))))))))</f>
        <v>0</v>
      </c>
      <c r="AT36" s="27">
        <f>IF(AND(Inputs!$CO34=0,AT$3&gt;=Inputs!$CM34),1,IF(AND(AT$3&gt;=Inputs!$CM34,AT$3&lt;Inputs!$CN34),1,IF(AND(AT$3=Inputs!$CN34,AT$3=Inputs!$CO34),1,IF(OR(AND(AT$3=Inputs!$CN34+1,Inputs!$CN34=Inputs!$CO34),AND(AT$3=Inputs!$CN34+2,Inputs!$CN34=Inputs!$CO34)),0,IF(AT$3=Inputs!$CN34,0.8,IF(AT$3=Inputs!$CN34+1,0.6,IF(AT$3=Inputs!$CN34+2,0.4,IF(AT$3=Inputs!$CO34,0.2,IF(AND(AT$3&gt;=Inputs!$CL34,AT$3&lt;Inputs!$CM34),(AT$3-Inputs!$CL34+1)/(Inputs!$AI34+1),0)))))))))</f>
        <v>0</v>
      </c>
      <c r="AU36" s="27">
        <f>IF(AND(Inputs!$CO34=0,AU$3&gt;=Inputs!$CM34),1,IF(AND(AU$3&gt;=Inputs!$CM34,AU$3&lt;Inputs!$CN34),1,IF(AND(AU$3=Inputs!$CN34,AU$3=Inputs!$CO34),1,IF(OR(AND(AU$3=Inputs!$CN34+1,Inputs!$CN34=Inputs!$CO34),AND(AU$3=Inputs!$CN34+2,Inputs!$CN34=Inputs!$CO34)),0,IF(AU$3=Inputs!$CN34,0.8,IF(AU$3=Inputs!$CN34+1,0.6,IF(AU$3=Inputs!$CN34+2,0.4,IF(AU$3=Inputs!$CO34,0.2,IF(AND(AU$3&gt;=Inputs!$CL34,AU$3&lt;Inputs!$CM34),(AU$3-Inputs!$CL34+1)/(Inputs!$AI34+1),0)))))))))</f>
        <v>0</v>
      </c>
      <c r="AV36" s="27">
        <f>IF(AND(Inputs!$CO34=0,AV$3&gt;=Inputs!$CM34),1,IF(AND(AV$3&gt;=Inputs!$CM34,AV$3&lt;Inputs!$CN34),1,IF(AND(AV$3=Inputs!$CN34,AV$3=Inputs!$CO34),1,IF(OR(AND(AV$3=Inputs!$CN34+1,Inputs!$CN34=Inputs!$CO34),AND(AV$3=Inputs!$CN34+2,Inputs!$CN34=Inputs!$CO34)),0,IF(AV$3=Inputs!$CN34,0.8,IF(AV$3=Inputs!$CN34+1,0.6,IF(AV$3=Inputs!$CN34+2,0.4,IF(AV$3=Inputs!$CO34,0.2,IF(AND(AV$3&gt;=Inputs!$CL34,AV$3&lt;Inputs!$CM34),(AV$3-Inputs!$CL34+1)/(Inputs!$AI34+1),0)))))))))</f>
        <v>0</v>
      </c>
      <c r="AW36" s="27">
        <f>IF(AND(Inputs!$CO34=0,AW$3&gt;=Inputs!$CM34),1,IF(AND(AW$3&gt;=Inputs!$CM34,AW$3&lt;Inputs!$CN34),1,IF(AND(AW$3=Inputs!$CN34,AW$3=Inputs!$CO34),1,IF(OR(AND(AW$3=Inputs!$CN34+1,Inputs!$CN34=Inputs!$CO34),AND(AW$3=Inputs!$CN34+2,Inputs!$CN34=Inputs!$CO34)),0,IF(AW$3=Inputs!$CN34,0.8,IF(AW$3=Inputs!$CN34+1,0.6,IF(AW$3=Inputs!$CN34+2,0.4,IF(AW$3=Inputs!$CO34,0.2,IF(AND(AW$3&gt;=Inputs!$CL34,AW$3&lt;Inputs!$CM34),(AW$3-Inputs!$CL34+1)/(Inputs!$AI34+1),0)))))))))</f>
        <v>0</v>
      </c>
      <c r="AX36" s="27">
        <f>IF(AND(Inputs!$CO34=0,AX$3&gt;=Inputs!$CM34),1,IF(AND(AX$3&gt;=Inputs!$CM34,AX$3&lt;Inputs!$CN34),1,IF(AND(AX$3=Inputs!$CN34,AX$3=Inputs!$CO34),1,IF(OR(AND(AX$3=Inputs!$CN34+1,Inputs!$CN34=Inputs!$CO34),AND(AX$3=Inputs!$CN34+2,Inputs!$CN34=Inputs!$CO34)),0,IF(AX$3=Inputs!$CN34,0.8,IF(AX$3=Inputs!$CN34+1,0.6,IF(AX$3=Inputs!$CN34+2,0.4,IF(AX$3=Inputs!$CO34,0.2,IF(AND(AX$3&gt;=Inputs!$CL34,AX$3&lt;Inputs!$CM34),(AX$3-Inputs!$CL34+1)/(Inputs!$AI34+1),0)))))))))</f>
        <v>0</v>
      </c>
      <c r="AY36" s="27">
        <f>IF(AND(Inputs!$CO34=0,AY$3&gt;=Inputs!$CM34),1,IF(AND(AY$3&gt;=Inputs!$CM34,AY$3&lt;Inputs!$CN34),1,IF(AND(AY$3=Inputs!$CN34,AY$3=Inputs!$CO34),1,IF(OR(AND(AY$3=Inputs!$CN34+1,Inputs!$CN34=Inputs!$CO34),AND(AY$3=Inputs!$CN34+2,Inputs!$CN34=Inputs!$CO34)),0,IF(AY$3=Inputs!$CN34,0.8,IF(AY$3=Inputs!$CN34+1,0.6,IF(AY$3=Inputs!$CN34+2,0.4,IF(AY$3=Inputs!$CO34,0.2,IF(AND(AY$3&gt;=Inputs!$CL34,AY$3&lt;Inputs!$CM34),(AY$3-Inputs!$CL34+1)/(Inputs!$AI34+1),0)))))))))</f>
        <v>0</v>
      </c>
      <c r="AZ36" s="27">
        <f>IF(AND(Inputs!$CO34=0,AZ$3&gt;=Inputs!$CM34),1,IF(AND(AZ$3&gt;=Inputs!$CM34,AZ$3&lt;Inputs!$CN34),1,IF(AND(AZ$3=Inputs!$CN34,AZ$3=Inputs!$CO34),1,IF(OR(AND(AZ$3=Inputs!$CN34+1,Inputs!$CN34=Inputs!$CO34),AND(AZ$3=Inputs!$CN34+2,Inputs!$CN34=Inputs!$CO34)),0,IF(AZ$3=Inputs!$CN34,0.8,IF(AZ$3=Inputs!$CN34+1,0.6,IF(AZ$3=Inputs!$CN34+2,0.4,IF(AZ$3=Inputs!$CO34,0.2,IF(AND(AZ$3&gt;=Inputs!$CL34,AZ$3&lt;Inputs!$CM34),(AZ$3-Inputs!$CL34+1)/(Inputs!$AI34+1),0)))))))))</f>
        <v>0</v>
      </c>
      <c r="BA36" s="27">
        <f>IF(AND(Inputs!$CO34=0,BA$3&gt;=Inputs!$CM34),1,IF(AND(BA$3&gt;=Inputs!$CM34,BA$3&lt;Inputs!$CN34),1,IF(AND(BA$3=Inputs!$CN34,BA$3=Inputs!$CO34),1,IF(OR(AND(BA$3=Inputs!$CN34+1,Inputs!$CN34=Inputs!$CO34),AND(BA$3=Inputs!$CN34+2,Inputs!$CN34=Inputs!$CO34)),0,IF(BA$3=Inputs!$CN34,0.8,IF(BA$3=Inputs!$CN34+1,0.6,IF(BA$3=Inputs!$CN34+2,0.4,IF(BA$3=Inputs!$CO34,0.2,IF(AND(BA$3&gt;=Inputs!$CL34,BA$3&lt;Inputs!$CM34),(BA$3-Inputs!$CL34+1)/(Inputs!$AI34+1),0)))))))))</f>
        <v>0</v>
      </c>
      <c r="BB36" s="27">
        <f>IF(AND(Inputs!$CO34=0,BB$3&gt;=Inputs!$CM34),1,IF(AND(BB$3&gt;=Inputs!$CM34,BB$3&lt;Inputs!$CN34),1,IF(AND(BB$3=Inputs!$CN34,BB$3=Inputs!$CO34),1,IF(OR(AND(BB$3=Inputs!$CN34+1,Inputs!$CN34=Inputs!$CO34),AND(BB$3=Inputs!$CN34+2,Inputs!$CN34=Inputs!$CO34)),0,IF(BB$3=Inputs!$CN34,0.8,IF(BB$3=Inputs!$CN34+1,0.6,IF(BB$3=Inputs!$CN34+2,0.4,IF(BB$3=Inputs!$CO34,0.2,IF(AND(BB$3&gt;=Inputs!$CL34,BB$3&lt;Inputs!$CM34),(BB$3-Inputs!$CL34+1)/(Inputs!$AI34+1),0)))))))))</f>
        <v>0</v>
      </c>
      <c r="BC36" s="27">
        <f>IF(AND(Inputs!$CO34=0,BC$3&gt;=Inputs!$CM34),1,IF(AND(BC$3&gt;=Inputs!$CM34,BC$3&lt;Inputs!$CN34),1,IF(AND(BC$3=Inputs!$CN34,BC$3=Inputs!$CO34),1,IF(OR(AND(BC$3=Inputs!$CN34+1,Inputs!$CN34=Inputs!$CO34),AND(BC$3=Inputs!$CN34+2,Inputs!$CN34=Inputs!$CO34)),0,IF(BC$3=Inputs!$CN34,0.8,IF(BC$3=Inputs!$CN34+1,0.6,IF(BC$3=Inputs!$CN34+2,0.4,IF(BC$3=Inputs!$CO34,0.2,IF(AND(BC$3&gt;=Inputs!$CL34,BC$3&lt;Inputs!$CM34),(BC$3-Inputs!$CL34+1)/(Inputs!$AI34+1),0)))))))))</f>
        <v>0</v>
      </c>
      <c r="BD36" s="27">
        <f>IF(AND(Inputs!$CO34=0,BD$3&gt;=Inputs!$CM34),1,IF(AND(BD$3&gt;=Inputs!$CM34,BD$3&lt;Inputs!$CN34),1,IF(AND(BD$3=Inputs!$CN34,BD$3=Inputs!$CO34),1,IF(OR(AND(BD$3=Inputs!$CN34+1,Inputs!$CN34=Inputs!$CO34),AND(BD$3=Inputs!$CN34+2,Inputs!$CN34=Inputs!$CO34)),0,IF(BD$3=Inputs!$CN34,0.8,IF(BD$3=Inputs!$CN34+1,0.6,IF(BD$3=Inputs!$CN34+2,0.4,IF(BD$3=Inputs!$CO34,0.2,IF(AND(BD$3&gt;=Inputs!$CL34,BD$3&lt;Inputs!$CM34),(BD$3-Inputs!$CL34+1)/(Inputs!$AI34+1),0)))))))))</f>
        <v>0</v>
      </c>
      <c r="BE36" s="27">
        <f>IF(AND(Inputs!$CO34=0,BE$3&gt;=Inputs!$CM34),1,IF(AND(BE$3&gt;=Inputs!$CM34,BE$3&lt;Inputs!$CN34),1,IF(AND(BE$3=Inputs!$CN34,BE$3=Inputs!$CO34),1,IF(OR(AND(BE$3=Inputs!$CN34+1,Inputs!$CN34=Inputs!$CO34),AND(BE$3=Inputs!$CN34+2,Inputs!$CN34=Inputs!$CO34)),0,IF(BE$3=Inputs!$CN34,0.8,IF(BE$3=Inputs!$CN34+1,0.6,IF(BE$3=Inputs!$CN34+2,0.4,IF(BE$3=Inputs!$CO34,0.2,IF(AND(BE$3&gt;=Inputs!$CL34,BE$3&lt;Inputs!$CM34),(BE$3-Inputs!$CL34+1)/(Inputs!$AI34+1),0)))))))))</f>
        <v>0</v>
      </c>
      <c r="BF36" s="27">
        <f>IF(AND(Inputs!$CO34=0,BF$3&gt;=Inputs!$CM34),1,IF(AND(BF$3&gt;=Inputs!$CM34,BF$3&lt;Inputs!$CN34),1,IF(AND(BF$3=Inputs!$CN34,BF$3=Inputs!$CO34),1,IF(OR(AND(BF$3=Inputs!$CN34+1,Inputs!$CN34=Inputs!$CO34),AND(BF$3=Inputs!$CN34+2,Inputs!$CN34=Inputs!$CO34)),0,IF(BF$3=Inputs!$CN34,0.8,IF(BF$3=Inputs!$CN34+1,0.6,IF(BF$3=Inputs!$CN34+2,0.4,IF(BF$3=Inputs!$CO34,0.2,IF(AND(BF$3&gt;=Inputs!$CL34,BF$3&lt;Inputs!$CM34),(BF$3-Inputs!$CL34+1)/(Inputs!$AI34+1),0)))))))))</f>
        <v>0</v>
      </c>
      <c r="BG36" s="27">
        <f>IF(AND(Inputs!$CO34=0,BG$3&gt;=Inputs!$CM34),1,IF(AND(BG$3&gt;=Inputs!$CM34,BG$3&lt;Inputs!$CN34),1,IF(AND(BG$3=Inputs!$CN34,BG$3=Inputs!$CO34),1,IF(OR(AND(BG$3=Inputs!$CN34+1,Inputs!$CN34=Inputs!$CO34),AND(BG$3=Inputs!$CN34+2,Inputs!$CN34=Inputs!$CO34)),0,IF(BG$3=Inputs!$CN34,0.8,IF(BG$3=Inputs!$CN34+1,0.6,IF(BG$3=Inputs!$CN34+2,0.4,IF(BG$3=Inputs!$CO34,0.2,IF(AND(BG$3&gt;=Inputs!$CL34,BG$3&lt;Inputs!$CM34),(BG$3-Inputs!$CL34+1)/(Inputs!$AI34+1),0)))))))))</f>
        <v>0</v>
      </c>
      <c r="BH36" s="27">
        <f>IF(AND(Inputs!$CO34=0,BH$3&gt;=Inputs!$CM34),1,IF(AND(BH$3&gt;=Inputs!$CM34,BH$3&lt;Inputs!$CN34),1,IF(AND(BH$3=Inputs!$CN34,BH$3=Inputs!$CO34),1,IF(OR(AND(BH$3=Inputs!$CN34+1,Inputs!$CN34=Inputs!$CO34),AND(BH$3=Inputs!$CN34+2,Inputs!$CN34=Inputs!$CO34)),0,IF(BH$3=Inputs!$CN34,0.8,IF(BH$3=Inputs!$CN34+1,0.6,IF(BH$3=Inputs!$CN34+2,0.4,IF(BH$3=Inputs!$CO34,0.2,IF(AND(BH$3&gt;=Inputs!$CL34,BH$3&lt;Inputs!$CM34),(BH$3-Inputs!$CL34+1)/(Inputs!$AI34+1),0)))))))))</f>
        <v>0</v>
      </c>
      <c r="BI36" s="27">
        <f>IF(AND(Inputs!$CO34=0,BI$3&gt;=Inputs!$CM34),1,IF(AND(BI$3&gt;=Inputs!$CM34,BI$3&lt;Inputs!$CN34),1,IF(AND(BI$3=Inputs!$CN34,BI$3=Inputs!$CO34),1,IF(OR(AND(BI$3=Inputs!$CN34+1,Inputs!$CN34=Inputs!$CO34),AND(BI$3=Inputs!$CN34+2,Inputs!$CN34=Inputs!$CO34)),0,IF(BI$3=Inputs!$CN34,0.8,IF(BI$3=Inputs!$CN34+1,0.6,IF(BI$3=Inputs!$CN34+2,0.4,IF(BI$3=Inputs!$CO34,0.2,IF(AND(BI$3&gt;=Inputs!$CL34,BI$3&lt;Inputs!$CM34),(BI$3-Inputs!$CL34+1)/(Inputs!$AI34+1),0)))))))))</f>
        <v>0</v>
      </c>
      <c r="BJ36" s="27">
        <f>IF(AND(Inputs!$CO34=0,BJ$3&gt;=Inputs!$CM34),1,IF(AND(BJ$3&gt;=Inputs!$CM34,BJ$3&lt;Inputs!$CN34),1,IF(AND(BJ$3=Inputs!$CN34,BJ$3=Inputs!$CO34),1,IF(OR(AND(BJ$3=Inputs!$CN34+1,Inputs!$CN34=Inputs!$CO34),AND(BJ$3=Inputs!$CN34+2,Inputs!$CN34=Inputs!$CO34)),0,IF(BJ$3=Inputs!$CN34,0.8,IF(BJ$3=Inputs!$CN34+1,0.6,IF(BJ$3=Inputs!$CN34+2,0.4,IF(BJ$3=Inputs!$CO34,0.2,IF(AND(BJ$3&gt;=Inputs!$CL34,BJ$3&lt;Inputs!$CM34),(BJ$3-Inputs!$CL34+1)/(Inputs!$AI34+1),0)))))))))</f>
        <v>0</v>
      </c>
      <c r="BK36" s="27">
        <f>IF(AND(Inputs!$CO34=0,BK$3&gt;=Inputs!$CM34),1,IF(AND(BK$3&gt;=Inputs!$CM34,BK$3&lt;Inputs!$CN34),1,IF(AND(BK$3=Inputs!$CN34,BK$3=Inputs!$CO34),1,IF(OR(AND(BK$3=Inputs!$CN34+1,Inputs!$CN34=Inputs!$CO34),AND(BK$3=Inputs!$CN34+2,Inputs!$CN34=Inputs!$CO34)),0,IF(BK$3=Inputs!$CN34,0.8,IF(BK$3=Inputs!$CN34+1,0.6,IF(BK$3=Inputs!$CN34+2,0.4,IF(BK$3=Inputs!$CO34,0.2,IF(AND(BK$3&gt;=Inputs!$CL34,BK$3&lt;Inputs!$CM34),(BK$3-Inputs!$CL34+1)/(Inputs!$AI34+1),0)))))))))</f>
        <v>0</v>
      </c>
      <c r="BL36" s="27">
        <f>IF(AND(Inputs!$CO34=0,BL$3&gt;=Inputs!$CM34),1,IF(AND(BL$3&gt;=Inputs!$CM34,BL$3&lt;Inputs!$CN34),1,IF(AND(BL$3=Inputs!$CN34,BL$3=Inputs!$CO34),1,IF(OR(AND(BL$3=Inputs!$CN34+1,Inputs!$CN34=Inputs!$CO34),AND(BL$3=Inputs!$CN34+2,Inputs!$CN34=Inputs!$CO34)),0,IF(BL$3=Inputs!$CN34,0.8,IF(BL$3=Inputs!$CN34+1,0.6,IF(BL$3=Inputs!$CN34+2,0.4,IF(BL$3=Inputs!$CO34,0.2,IF(AND(BL$3&gt;=Inputs!$CL34,BL$3&lt;Inputs!$CM34),(BL$3-Inputs!$CL34+1)/(Inputs!$AI34+1),0)))))))))</f>
        <v>0</v>
      </c>
      <c r="BM36" s="27">
        <f>IF(AND(Inputs!$CO34=0,BM$3&gt;=Inputs!$CM34),1,IF(AND(BM$3&gt;=Inputs!$CM34,BM$3&lt;Inputs!$CN34),1,IF(AND(BM$3=Inputs!$CN34,BM$3=Inputs!$CO34),1,IF(OR(AND(BM$3=Inputs!$CN34+1,Inputs!$CN34=Inputs!$CO34),AND(BM$3=Inputs!$CN34+2,Inputs!$CN34=Inputs!$CO34)),0,IF(BM$3=Inputs!$CN34,0.8,IF(BM$3=Inputs!$CN34+1,0.6,IF(BM$3=Inputs!$CN34+2,0.4,IF(BM$3=Inputs!$CO34,0.2,IF(AND(BM$3&gt;=Inputs!$CL34,BM$3&lt;Inputs!$CM34),(BM$3-Inputs!$CL34+1)/(Inputs!$AI34+1),0)))))))))</f>
        <v>0</v>
      </c>
    </row>
    <row r="37" spans="1:65">
      <c r="A37" s="7" t="str">
        <f>IF(Inputs!A35="","",Inputs!A35)</f>
        <v/>
      </c>
      <c r="B37" t="str">
        <f>IF(Inputs!B35="","",Inputs!B35)</f>
        <v/>
      </c>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292"/>
      <c r="AE37" s="292"/>
      <c r="AF37" s="292"/>
      <c r="AG37" s="50">
        <f t="shared" si="3"/>
        <v>0</v>
      </c>
      <c r="AH37" s="42">
        <f t="shared" si="1"/>
        <v>0</v>
      </c>
      <c r="AJ37" s="27">
        <f>IF(AND(Inputs!$CO35=0,AJ$3&gt;=Inputs!$CM35),1,IF(AND(AJ$3&gt;=Inputs!$CM35,AJ$3&lt;Inputs!$CN35),1,IF(AND(AJ$3=Inputs!$CN35,AJ$3=Inputs!$CO35),1,IF(OR(AND(AJ$3=Inputs!$CN35+1,Inputs!$CN35=Inputs!$CO35),AND(AJ$3=Inputs!$CN35+2,Inputs!$CN35=Inputs!$CO35)),0,IF(AJ$3=Inputs!$CN35,0.8,IF(AJ$3=Inputs!$CN35+1,0.6,IF(AJ$3=Inputs!$CN35+2,0.4,IF(AJ$3=Inputs!$CO35,0.2,IF(AND(AJ$3&gt;=Inputs!$CL35,AJ$3&lt;Inputs!$CM35),(AJ$3-Inputs!$CL35+1)/(Inputs!$AI35+1),0)))))))))</f>
        <v>0</v>
      </c>
      <c r="AK37" s="27">
        <f>IF(AND(Inputs!$CO35=0,AK$3&gt;=Inputs!$CM35),1,IF(AND(AK$3&gt;=Inputs!$CM35,AK$3&lt;Inputs!$CN35),1,IF(AND(AK$3=Inputs!$CN35,AK$3=Inputs!$CO35),1,IF(OR(AND(AK$3=Inputs!$CN35+1,Inputs!$CN35=Inputs!$CO35),AND(AK$3=Inputs!$CN35+2,Inputs!$CN35=Inputs!$CO35)),0,IF(AK$3=Inputs!$CN35,0.8,IF(AK$3=Inputs!$CN35+1,0.6,IF(AK$3=Inputs!$CN35+2,0.4,IF(AK$3=Inputs!$CO35,0.2,IF(AND(AK$3&gt;=Inputs!$CL35,AK$3&lt;Inputs!$CM35),(AK$3-Inputs!$CL35+1)/(Inputs!$AI35+1),0)))))))))</f>
        <v>0</v>
      </c>
      <c r="AL37" s="27">
        <f>IF(AND(Inputs!$CO35=0,AL$3&gt;=Inputs!$CM35),1,IF(AND(AL$3&gt;=Inputs!$CM35,AL$3&lt;Inputs!$CN35),1,IF(AND(AL$3=Inputs!$CN35,AL$3=Inputs!$CO35),1,IF(OR(AND(AL$3=Inputs!$CN35+1,Inputs!$CN35=Inputs!$CO35),AND(AL$3=Inputs!$CN35+2,Inputs!$CN35=Inputs!$CO35)),0,IF(AL$3=Inputs!$CN35,0.8,IF(AL$3=Inputs!$CN35+1,0.6,IF(AL$3=Inputs!$CN35+2,0.4,IF(AL$3=Inputs!$CO35,0.2,IF(AND(AL$3&gt;=Inputs!$CL35,AL$3&lt;Inputs!$CM35),(AL$3-Inputs!$CL35+1)/(Inputs!$AI35+1),0)))))))))</f>
        <v>0</v>
      </c>
      <c r="AM37" s="27">
        <f>IF(AND(Inputs!$CO35=0,AM$3&gt;=Inputs!$CM35),1,IF(AND(AM$3&gt;=Inputs!$CM35,AM$3&lt;Inputs!$CN35),1,IF(AND(AM$3=Inputs!$CN35,AM$3=Inputs!$CO35),1,IF(OR(AND(AM$3=Inputs!$CN35+1,Inputs!$CN35=Inputs!$CO35),AND(AM$3=Inputs!$CN35+2,Inputs!$CN35=Inputs!$CO35)),0,IF(AM$3=Inputs!$CN35,0.8,IF(AM$3=Inputs!$CN35+1,0.6,IF(AM$3=Inputs!$CN35+2,0.4,IF(AM$3=Inputs!$CO35,0.2,IF(AND(AM$3&gt;=Inputs!$CL35,AM$3&lt;Inputs!$CM35),(AM$3-Inputs!$CL35+1)/(Inputs!$AI35+1),0)))))))))</f>
        <v>0</v>
      </c>
      <c r="AN37" s="27">
        <f>IF(AND(Inputs!$CO35=0,AN$3&gt;=Inputs!$CM35),1,IF(AND(AN$3&gt;=Inputs!$CM35,AN$3&lt;Inputs!$CN35),1,IF(AND(AN$3=Inputs!$CN35,AN$3=Inputs!$CO35),1,IF(OR(AND(AN$3=Inputs!$CN35+1,Inputs!$CN35=Inputs!$CO35),AND(AN$3=Inputs!$CN35+2,Inputs!$CN35=Inputs!$CO35)),0,IF(AN$3=Inputs!$CN35,0.8,IF(AN$3=Inputs!$CN35+1,0.6,IF(AN$3=Inputs!$CN35+2,0.4,IF(AN$3=Inputs!$CO35,0.2,IF(AND(AN$3&gt;=Inputs!$CL35,AN$3&lt;Inputs!$CM35),(AN$3-Inputs!$CL35+1)/(Inputs!$AI35+1),0)))))))))</f>
        <v>0</v>
      </c>
      <c r="AO37" s="27">
        <f>IF(AND(Inputs!$CO35=0,AO$3&gt;=Inputs!$CM35),1,IF(AND(AO$3&gt;=Inputs!$CM35,AO$3&lt;Inputs!$CN35),1,IF(AND(AO$3=Inputs!$CN35,AO$3=Inputs!$CO35),1,IF(OR(AND(AO$3=Inputs!$CN35+1,Inputs!$CN35=Inputs!$CO35),AND(AO$3=Inputs!$CN35+2,Inputs!$CN35=Inputs!$CO35)),0,IF(AO$3=Inputs!$CN35,0.8,IF(AO$3=Inputs!$CN35+1,0.6,IF(AO$3=Inputs!$CN35+2,0.4,IF(AO$3=Inputs!$CO35,0.2,IF(AND(AO$3&gt;=Inputs!$CL35,AO$3&lt;Inputs!$CM35),(AO$3-Inputs!$CL35+1)/(Inputs!$AI35+1),0)))))))))</f>
        <v>0</v>
      </c>
      <c r="AP37" s="27">
        <f>IF(AND(Inputs!$CO35=0,AP$3&gt;=Inputs!$CM35),1,IF(AND(AP$3&gt;=Inputs!$CM35,AP$3&lt;Inputs!$CN35),1,IF(AND(AP$3=Inputs!$CN35,AP$3=Inputs!$CO35),1,IF(OR(AND(AP$3=Inputs!$CN35+1,Inputs!$CN35=Inputs!$CO35),AND(AP$3=Inputs!$CN35+2,Inputs!$CN35=Inputs!$CO35)),0,IF(AP$3=Inputs!$CN35,0.8,IF(AP$3=Inputs!$CN35+1,0.6,IF(AP$3=Inputs!$CN35+2,0.4,IF(AP$3=Inputs!$CO35,0.2,IF(AND(AP$3&gt;=Inputs!$CL35,AP$3&lt;Inputs!$CM35),(AP$3-Inputs!$CL35+1)/(Inputs!$AI35+1),0)))))))))</f>
        <v>0</v>
      </c>
      <c r="AQ37" s="27">
        <f>IF(AND(Inputs!$CO35=0,AQ$3&gt;=Inputs!$CM35),1,IF(AND(AQ$3&gt;=Inputs!$CM35,AQ$3&lt;Inputs!$CN35),1,IF(AND(AQ$3=Inputs!$CN35,AQ$3=Inputs!$CO35),1,IF(OR(AND(AQ$3=Inputs!$CN35+1,Inputs!$CN35=Inputs!$CO35),AND(AQ$3=Inputs!$CN35+2,Inputs!$CN35=Inputs!$CO35)),0,IF(AQ$3=Inputs!$CN35,0.8,IF(AQ$3=Inputs!$CN35+1,0.6,IF(AQ$3=Inputs!$CN35+2,0.4,IF(AQ$3=Inputs!$CO35,0.2,IF(AND(AQ$3&gt;=Inputs!$CL35,AQ$3&lt;Inputs!$CM35),(AQ$3-Inputs!$CL35+1)/(Inputs!$AI35+1),0)))))))))</f>
        <v>0</v>
      </c>
      <c r="AR37" s="27">
        <f>IF(AND(Inputs!$CO35=0,AR$3&gt;=Inputs!$CM35),1,IF(AND(AR$3&gt;=Inputs!$CM35,AR$3&lt;Inputs!$CN35),1,IF(AND(AR$3=Inputs!$CN35,AR$3=Inputs!$CO35),1,IF(OR(AND(AR$3=Inputs!$CN35+1,Inputs!$CN35=Inputs!$CO35),AND(AR$3=Inputs!$CN35+2,Inputs!$CN35=Inputs!$CO35)),0,IF(AR$3=Inputs!$CN35,0.8,IF(AR$3=Inputs!$CN35+1,0.6,IF(AR$3=Inputs!$CN35+2,0.4,IF(AR$3=Inputs!$CO35,0.2,IF(AND(AR$3&gt;=Inputs!$CL35,AR$3&lt;Inputs!$CM35),(AR$3-Inputs!$CL35+1)/(Inputs!$AI35+1),0)))))))))</f>
        <v>0</v>
      </c>
      <c r="AS37" s="27">
        <f>IF(AND(Inputs!$CO35=0,AS$3&gt;=Inputs!$CM35),1,IF(AND(AS$3&gt;=Inputs!$CM35,AS$3&lt;Inputs!$CN35),1,IF(AND(AS$3=Inputs!$CN35,AS$3=Inputs!$CO35),1,IF(OR(AND(AS$3=Inputs!$CN35+1,Inputs!$CN35=Inputs!$CO35),AND(AS$3=Inputs!$CN35+2,Inputs!$CN35=Inputs!$CO35)),0,IF(AS$3=Inputs!$CN35,0.8,IF(AS$3=Inputs!$CN35+1,0.6,IF(AS$3=Inputs!$CN35+2,0.4,IF(AS$3=Inputs!$CO35,0.2,IF(AND(AS$3&gt;=Inputs!$CL35,AS$3&lt;Inputs!$CM35),(AS$3-Inputs!$CL35+1)/(Inputs!$AI35+1),0)))))))))</f>
        <v>0</v>
      </c>
      <c r="AT37" s="27">
        <f>IF(AND(Inputs!$CO35=0,AT$3&gt;=Inputs!$CM35),1,IF(AND(AT$3&gt;=Inputs!$CM35,AT$3&lt;Inputs!$CN35),1,IF(AND(AT$3=Inputs!$CN35,AT$3=Inputs!$CO35),1,IF(OR(AND(AT$3=Inputs!$CN35+1,Inputs!$CN35=Inputs!$CO35),AND(AT$3=Inputs!$CN35+2,Inputs!$CN35=Inputs!$CO35)),0,IF(AT$3=Inputs!$CN35,0.8,IF(AT$3=Inputs!$CN35+1,0.6,IF(AT$3=Inputs!$CN35+2,0.4,IF(AT$3=Inputs!$CO35,0.2,IF(AND(AT$3&gt;=Inputs!$CL35,AT$3&lt;Inputs!$CM35),(AT$3-Inputs!$CL35+1)/(Inputs!$AI35+1),0)))))))))</f>
        <v>0</v>
      </c>
      <c r="AU37" s="27">
        <f>IF(AND(Inputs!$CO35=0,AU$3&gt;=Inputs!$CM35),1,IF(AND(AU$3&gt;=Inputs!$CM35,AU$3&lt;Inputs!$CN35),1,IF(AND(AU$3=Inputs!$CN35,AU$3=Inputs!$CO35),1,IF(OR(AND(AU$3=Inputs!$CN35+1,Inputs!$CN35=Inputs!$CO35),AND(AU$3=Inputs!$CN35+2,Inputs!$CN35=Inputs!$CO35)),0,IF(AU$3=Inputs!$CN35,0.8,IF(AU$3=Inputs!$CN35+1,0.6,IF(AU$3=Inputs!$CN35+2,0.4,IF(AU$3=Inputs!$CO35,0.2,IF(AND(AU$3&gt;=Inputs!$CL35,AU$3&lt;Inputs!$CM35),(AU$3-Inputs!$CL35+1)/(Inputs!$AI35+1),0)))))))))</f>
        <v>0</v>
      </c>
      <c r="AV37" s="27">
        <f>IF(AND(Inputs!$CO35=0,AV$3&gt;=Inputs!$CM35),1,IF(AND(AV$3&gt;=Inputs!$CM35,AV$3&lt;Inputs!$CN35),1,IF(AND(AV$3=Inputs!$CN35,AV$3=Inputs!$CO35),1,IF(OR(AND(AV$3=Inputs!$CN35+1,Inputs!$CN35=Inputs!$CO35),AND(AV$3=Inputs!$CN35+2,Inputs!$CN35=Inputs!$CO35)),0,IF(AV$3=Inputs!$CN35,0.8,IF(AV$3=Inputs!$CN35+1,0.6,IF(AV$3=Inputs!$CN35+2,0.4,IF(AV$3=Inputs!$CO35,0.2,IF(AND(AV$3&gt;=Inputs!$CL35,AV$3&lt;Inputs!$CM35),(AV$3-Inputs!$CL35+1)/(Inputs!$AI35+1),0)))))))))</f>
        <v>0</v>
      </c>
      <c r="AW37" s="27">
        <f>IF(AND(Inputs!$CO35=0,AW$3&gt;=Inputs!$CM35),1,IF(AND(AW$3&gt;=Inputs!$CM35,AW$3&lt;Inputs!$CN35),1,IF(AND(AW$3=Inputs!$CN35,AW$3=Inputs!$CO35),1,IF(OR(AND(AW$3=Inputs!$CN35+1,Inputs!$CN35=Inputs!$CO35),AND(AW$3=Inputs!$CN35+2,Inputs!$CN35=Inputs!$CO35)),0,IF(AW$3=Inputs!$CN35,0.8,IF(AW$3=Inputs!$CN35+1,0.6,IF(AW$3=Inputs!$CN35+2,0.4,IF(AW$3=Inputs!$CO35,0.2,IF(AND(AW$3&gt;=Inputs!$CL35,AW$3&lt;Inputs!$CM35),(AW$3-Inputs!$CL35+1)/(Inputs!$AI35+1),0)))))))))</f>
        <v>0</v>
      </c>
      <c r="AX37" s="27">
        <f>IF(AND(Inputs!$CO35=0,AX$3&gt;=Inputs!$CM35),1,IF(AND(AX$3&gt;=Inputs!$CM35,AX$3&lt;Inputs!$CN35),1,IF(AND(AX$3=Inputs!$CN35,AX$3=Inputs!$CO35),1,IF(OR(AND(AX$3=Inputs!$CN35+1,Inputs!$CN35=Inputs!$CO35),AND(AX$3=Inputs!$CN35+2,Inputs!$CN35=Inputs!$CO35)),0,IF(AX$3=Inputs!$CN35,0.8,IF(AX$3=Inputs!$CN35+1,0.6,IF(AX$3=Inputs!$CN35+2,0.4,IF(AX$3=Inputs!$CO35,0.2,IF(AND(AX$3&gt;=Inputs!$CL35,AX$3&lt;Inputs!$CM35),(AX$3-Inputs!$CL35+1)/(Inputs!$AI35+1),0)))))))))</f>
        <v>0</v>
      </c>
      <c r="AY37" s="27">
        <f>IF(AND(Inputs!$CO35=0,AY$3&gt;=Inputs!$CM35),1,IF(AND(AY$3&gt;=Inputs!$CM35,AY$3&lt;Inputs!$CN35),1,IF(AND(AY$3=Inputs!$CN35,AY$3=Inputs!$CO35),1,IF(OR(AND(AY$3=Inputs!$CN35+1,Inputs!$CN35=Inputs!$CO35),AND(AY$3=Inputs!$CN35+2,Inputs!$CN35=Inputs!$CO35)),0,IF(AY$3=Inputs!$CN35,0.8,IF(AY$3=Inputs!$CN35+1,0.6,IF(AY$3=Inputs!$CN35+2,0.4,IF(AY$3=Inputs!$CO35,0.2,IF(AND(AY$3&gt;=Inputs!$CL35,AY$3&lt;Inputs!$CM35),(AY$3-Inputs!$CL35+1)/(Inputs!$AI35+1),0)))))))))</f>
        <v>0</v>
      </c>
      <c r="AZ37" s="27">
        <f>IF(AND(Inputs!$CO35=0,AZ$3&gt;=Inputs!$CM35),1,IF(AND(AZ$3&gt;=Inputs!$CM35,AZ$3&lt;Inputs!$CN35),1,IF(AND(AZ$3=Inputs!$CN35,AZ$3=Inputs!$CO35),1,IF(OR(AND(AZ$3=Inputs!$CN35+1,Inputs!$CN35=Inputs!$CO35),AND(AZ$3=Inputs!$CN35+2,Inputs!$CN35=Inputs!$CO35)),0,IF(AZ$3=Inputs!$CN35,0.8,IF(AZ$3=Inputs!$CN35+1,0.6,IF(AZ$3=Inputs!$CN35+2,0.4,IF(AZ$3=Inputs!$CO35,0.2,IF(AND(AZ$3&gt;=Inputs!$CL35,AZ$3&lt;Inputs!$CM35),(AZ$3-Inputs!$CL35+1)/(Inputs!$AI35+1),0)))))))))</f>
        <v>0</v>
      </c>
      <c r="BA37" s="27">
        <f>IF(AND(Inputs!$CO35=0,BA$3&gt;=Inputs!$CM35),1,IF(AND(BA$3&gt;=Inputs!$CM35,BA$3&lt;Inputs!$CN35),1,IF(AND(BA$3=Inputs!$CN35,BA$3=Inputs!$CO35),1,IF(OR(AND(BA$3=Inputs!$CN35+1,Inputs!$CN35=Inputs!$CO35),AND(BA$3=Inputs!$CN35+2,Inputs!$CN35=Inputs!$CO35)),0,IF(BA$3=Inputs!$CN35,0.8,IF(BA$3=Inputs!$CN35+1,0.6,IF(BA$3=Inputs!$CN35+2,0.4,IF(BA$3=Inputs!$CO35,0.2,IF(AND(BA$3&gt;=Inputs!$CL35,BA$3&lt;Inputs!$CM35),(BA$3-Inputs!$CL35+1)/(Inputs!$AI35+1),0)))))))))</f>
        <v>0</v>
      </c>
      <c r="BB37" s="27">
        <f>IF(AND(Inputs!$CO35=0,BB$3&gt;=Inputs!$CM35),1,IF(AND(BB$3&gt;=Inputs!$CM35,BB$3&lt;Inputs!$CN35),1,IF(AND(BB$3=Inputs!$CN35,BB$3=Inputs!$CO35),1,IF(OR(AND(BB$3=Inputs!$CN35+1,Inputs!$CN35=Inputs!$CO35),AND(BB$3=Inputs!$CN35+2,Inputs!$CN35=Inputs!$CO35)),0,IF(BB$3=Inputs!$CN35,0.8,IF(BB$3=Inputs!$CN35+1,0.6,IF(BB$3=Inputs!$CN35+2,0.4,IF(BB$3=Inputs!$CO35,0.2,IF(AND(BB$3&gt;=Inputs!$CL35,BB$3&lt;Inputs!$CM35),(BB$3-Inputs!$CL35+1)/(Inputs!$AI35+1),0)))))))))</f>
        <v>0</v>
      </c>
      <c r="BC37" s="27">
        <f>IF(AND(Inputs!$CO35=0,BC$3&gt;=Inputs!$CM35),1,IF(AND(BC$3&gt;=Inputs!$CM35,BC$3&lt;Inputs!$CN35),1,IF(AND(BC$3=Inputs!$CN35,BC$3=Inputs!$CO35),1,IF(OR(AND(BC$3=Inputs!$CN35+1,Inputs!$CN35=Inputs!$CO35),AND(BC$3=Inputs!$CN35+2,Inputs!$CN35=Inputs!$CO35)),0,IF(BC$3=Inputs!$CN35,0.8,IF(BC$3=Inputs!$CN35+1,0.6,IF(BC$3=Inputs!$CN35+2,0.4,IF(BC$3=Inputs!$CO35,0.2,IF(AND(BC$3&gt;=Inputs!$CL35,BC$3&lt;Inputs!$CM35),(BC$3-Inputs!$CL35+1)/(Inputs!$AI35+1),0)))))))))</f>
        <v>0</v>
      </c>
      <c r="BD37" s="27">
        <f>IF(AND(Inputs!$CO35=0,BD$3&gt;=Inputs!$CM35),1,IF(AND(BD$3&gt;=Inputs!$CM35,BD$3&lt;Inputs!$CN35),1,IF(AND(BD$3=Inputs!$CN35,BD$3=Inputs!$CO35),1,IF(OR(AND(BD$3=Inputs!$CN35+1,Inputs!$CN35=Inputs!$CO35),AND(BD$3=Inputs!$CN35+2,Inputs!$CN35=Inputs!$CO35)),0,IF(BD$3=Inputs!$CN35,0.8,IF(BD$3=Inputs!$CN35+1,0.6,IF(BD$3=Inputs!$CN35+2,0.4,IF(BD$3=Inputs!$CO35,0.2,IF(AND(BD$3&gt;=Inputs!$CL35,BD$3&lt;Inputs!$CM35),(BD$3-Inputs!$CL35+1)/(Inputs!$AI35+1),0)))))))))</f>
        <v>0</v>
      </c>
      <c r="BE37" s="27">
        <f>IF(AND(Inputs!$CO35=0,BE$3&gt;=Inputs!$CM35),1,IF(AND(BE$3&gt;=Inputs!$CM35,BE$3&lt;Inputs!$CN35),1,IF(AND(BE$3=Inputs!$CN35,BE$3=Inputs!$CO35),1,IF(OR(AND(BE$3=Inputs!$CN35+1,Inputs!$CN35=Inputs!$CO35),AND(BE$3=Inputs!$CN35+2,Inputs!$CN35=Inputs!$CO35)),0,IF(BE$3=Inputs!$CN35,0.8,IF(BE$3=Inputs!$CN35+1,0.6,IF(BE$3=Inputs!$CN35+2,0.4,IF(BE$3=Inputs!$CO35,0.2,IF(AND(BE$3&gt;=Inputs!$CL35,BE$3&lt;Inputs!$CM35),(BE$3-Inputs!$CL35+1)/(Inputs!$AI35+1),0)))))))))</f>
        <v>0</v>
      </c>
      <c r="BF37" s="27">
        <f>IF(AND(Inputs!$CO35=0,BF$3&gt;=Inputs!$CM35),1,IF(AND(BF$3&gt;=Inputs!$CM35,BF$3&lt;Inputs!$CN35),1,IF(AND(BF$3=Inputs!$CN35,BF$3=Inputs!$CO35),1,IF(OR(AND(BF$3=Inputs!$CN35+1,Inputs!$CN35=Inputs!$CO35),AND(BF$3=Inputs!$CN35+2,Inputs!$CN35=Inputs!$CO35)),0,IF(BF$3=Inputs!$CN35,0.8,IF(BF$3=Inputs!$CN35+1,0.6,IF(BF$3=Inputs!$CN35+2,0.4,IF(BF$3=Inputs!$CO35,0.2,IF(AND(BF$3&gt;=Inputs!$CL35,BF$3&lt;Inputs!$CM35),(BF$3-Inputs!$CL35+1)/(Inputs!$AI35+1),0)))))))))</f>
        <v>0</v>
      </c>
      <c r="BG37" s="27">
        <f>IF(AND(Inputs!$CO35=0,BG$3&gt;=Inputs!$CM35),1,IF(AND(BG$3&gt;=Inputs!$CM35,BG$3&lt;Inputs!$CN35),1,IF(AND(BG$3=Inputs!$CN35,BG$3=Inputs!$CO35),1,IF(OR(AND(BG$3=Inputs!$CN35+1,Inputs!$CN35=Inputs!$CO35),AND(BG$3=Inputs!$CN35+2,Inputs!$CN35=Inputs!$CO35)),0,IF(BG$3=Inputs!$CN35,0.8,IF(BG$3=Inputs!$CN35+1,0.6,IF(BG$3=Inputs!$CN35+2,0.4,IF(BG$3=Inputs!$CO35,0.2,IF(AND(BG$3&gt;=Inputs!$CL35,BG$3&lt;Inputs!$CM35),(BG$3-Inputs!$CL35+1)/(Inputs!$AI35+1),0)))))))))</f>
        <v>0</v>
      </c>
      <c r="BH37" s="27">
        <f>IF(AND(Inputs!$CO35=0,BH$3&gt;=Inputs!$CM35),1,IF(AND(BH$3&gt;=Inputs!$CM35,BH$3&lt;Inputs!$CN35),1,IF(AND(BH$3=Inputs!$CN35,BH$3=Inputs!$CO35),1,IF(OR(AND(BH$3=Inputs!$CN35+1,Inputs!$CN35=Inputs!$CO35),AND(BH$3=Inputs!$CN35+2,Inputs!$CN35=Inputs!$CO35)),0,IF(BH$3=Inputs!$CN35,0.8,IF(BH$3=Inputs!$CN35+1,0.6,IF(BH$3=Inputs!$CN35+2,0.4,IF(BH$3=Inputs!$CO35,0.2,IF(AND(BH$3&gt;=Inputs!$CL35,BH$3&lt;Inputs!$CM35),(BH$3-Inputs!$CL35+1)/(Inputs!$AI35+1),0)))))))))</f>
        <v>0</v>
      </c>
      <c r="BI37" s="27">
        <f>IF(AND(Inputs!$CO35=0,BI$3&gt;=Inputs!$CM35),1,IF(AND(BI$3&gt;=Inputs!$CM35,BI$3&lt;Inputs!$CN35),1,IF(AND(BI$3=Inputs!$CN35,BI$3=Inputs!$CO35),1,IF(OR(AND(BI$3=Inputs!$CN35+1,Inputs!$CN35=Inputs!$CO35),AND(BI$3=Inputs!$CN35+2,Inputs!$CN35=Inputs!$CO35)),0,IF(BI$3=Inputs!$CN35,0.8,IF(BI$3=Inputs!$CN35+1,0.6,IF(BI$3=Inputs!$CN35+2,0.4,IF(BI$3=Inputs!$CO35,0.2,IF(AND(BI$3&gt;=Inputs!$CL35,BI$3&lt;Inputs!$CM35),(BI$3-Inputs!$CL35+1)/(Inputs!$AI35+1),0)))))))))</f>
        <v>0</v>
      </c>
      <c r="BJ37" s="27">
        <f>IF(AND(Inputs!$CO35=0,BJ$3&gt;=Inputs!$CM35),1,IF(AND(BJ$3&gt;=Inputs!$CM35,BJ$3&lt;Inputs!$CN35),1,IF(AND(BJ$3=Inputs!$CN35,BJ$3=Inputs!$CO35),1,IF(OR(AND(BJ$3=Inputs!$CN35+1,Inputs!$CN35=Inputs!$CO35),AND(BJ$3=Inputs!$CN35+2,Inputs!$CN35=Inputs!$CO35)),0,IF(BJ$3=Inputs!$CN35,0.8,IF(BJ$3=Inputs!$CN35+1,0.6,IF(BJ$3=Inputs!$CN35+2,0.4,IF(BJ$3=Inputs!$CO35,0.2,IF(AND(BJ$3&gt;=Inputs!$CL35,BJ$3&lt;Inputs!$CM35),(BJ$3-Inputs!$CL35+1)/(Inputs!$AI35+1),0)))))))))</f>
        <v>0</v>
      </c>
      <c r="BK37" s="27">
        <f>IF(AND(Inputs!$CO35=0,BK$3&gt;=Inputs!$CM35),1,IF(AND(BK$3&gt;=Inputs!$CM35,BK$3&lt;Inputs!$CN35),1,IF(AND(BK$3=Inputs!$CN35,BK$3=Inputs!$CO35),1,IF(OR(AND(BK$3=Inputs!$CN35+1,Inputs!$CN35=Inputs!$CO35),AND(BK$3=Inputs!$CN35+2,Inputs!$CN35=Inputs!$CO35)),0,IF(BK$3=Inputs!$CN35,0.8,IF(BK$3=Inputs!$CN35+1,0.6,IF(BK$3=Inputs!$CN35+2,0.4,IF(BK$3=Inputs!$CO35,0.2,IF(AND(BK$3&gt;=Inputs!$CL35,BK$3&lt;Inputs!$CM35),(BK$3-Inputs!$CL35+1)/(Inputs!$AI35+1),0)))))))))</f>
        <v>0</v>
      </c>
      <c r="BL37" s="27">
        <f>IF(AND(Inputs!$CO35=0,BL$3&gt;=Inputs!$CM35),1,IF(AND(BL$3&gt;=Inputs!$CM35,BL$3&lt;Inputs!$CN35),1,IF(AND(BL$3=Inputs!$CN35,BL$3=Inputs!$CO35),1,IF(OR(AND(BL$3=Inputs!$CN35+1,Inputs!$CN35=Inputs!$CO35),AND(BL$3=Inputs!$CN35+2,Inputs!$CN35=Inputs!$CO35)),0,IF(BL$3=Inputs!$CN35,0.8,IF(BL$3=Inputs!$CN35+1,0.6,IF(BL$3=Inputs!$CN35+2,0.4,IF(BL$3=Inputs!$CO35,0.2,IF(AND(BL$3&gt;=Inputs!$CL35,BL$3&lt;Inputs!$CM35),(BL$3-Inputs!$CL35+1)/(Inputs!$AI35+1),0)))))))))</f>
        <v>0</v>
      </c>
      <c r="BM37" s="27">
        <f>IF(AND(Inputs!$CO35=0,BM$3&gt;=Inputs!$CM35),1,IF(AND(BM$3&gt;=Inputs!$CM35,BM$3&lt;Inputs!$CN35),1,IF(AND(BM$3=Inputs!$CN35,BM$3=Inputs!$CO35),1,IF(OR(AND(BM$3=Inputs!$CN35+1,Inputs!$CN35=Inputs!$CO35),AND(BM$3=Inputs!$CN35+2,Inputs!$CN35=Inputs!$CO35)),0,IF(BM$3=Inputs!$CN35,0.8,IF(BM$3=Inputs!$CN35+1,0.6,IF(BM$3=Inputs!$CN35+2,0.4,IF(BM$3=Inputs!$CO35,0.2,IF(AND(BM$3&gt;=Inputs!$CL35,BM$3&lt;Inputs!$CM35),(BM$3-Inputs!$CL35+1)/(Inputs!$AI35+1),0)))))))))</f>
        <v>0</v>
      </c>
    </row>
    <row r="38" spans="1:65">
      <c r="A38" s="7" t="str">
        <f>IF(Inputs!A36="","",Inputs!A36)</f>
        <v/>
      </c>
      <c r="B38" t="str">
        <f>IF(Inputs!B36="","",Inputs!B36)</f>
        <v/>
      </c>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292"/>
      <c r="AE38" s="292"/>
      <c r="AF38" s="292"/>
      <c r="AG38" s="50">
        <f t="shared" si="3"/>
        <v>0</v>
      </c>
      <c r="AH38" s="42">
        <f t="shared" si="1"/>
        <v>0</v>
      </c>
      <c r="AJ38" s="27">
        <f>IF(AND(Inputs!$CO36=0,AJ$3&gt;=Inputs!$CM36),1,IF(AND(AJ$3&gt;=Inputs!$CM36,AJ$3&lt;Inputs!$CN36),1,IF(AND(AJ$3=Inputs!$CN36,AJ$3=Inputs!$CO36),1,IF(OR(AND(AJ$3=Inputs!$CN36+1,Inputs!$CN36=Inputs!$CO36),AND(AJ$3=Inputs!$CN36+2,Inputs!$CN36=Inputs!$CO36)),0,IF(AJ$3=Inputs!$CN36,0.8,IF(AJ$3=Inputs!$CN36+1,0.6,IF(AJ$3=Inputs!$CN36+2,0.4,IF(AJ$3=Inputs!$CO36,0.2,IF(AND(AJ$3&gt;=Inputs!$CL36,AJ$3&lt;Inputs!$CM36),(AJ$3-Inputs!$CL36+1)/(Inputs!$AI36+1),0)))))))))</f>
        <v>0</v>
      </c>
      <c r="AK38" s="27">
        <f>IF(AND(Inputs!$CO36=0,AK$3&gt;=Inputs!$CM36),1,IF(AND(AK$3&gt;=Inputs!$CM36,AK$3&lt;Inputs!$CN36),1,IF(AND(AK$3=Inputs!$CN36,AK$3=Inputs!$CO36),1,IF(OR(AND(AK$3=Inputs!$CN36+1,Inputs!$CN36=Inputs!$CO36),AND(AK$3=Inputs!$CN36+2,Inputs!$CN36=Inputs!$CO36)),0,IF(AK$3=Inputs!$CN36,0.8,IF(AK$3=Inputs!$CN36+1,0.6,IF(AK$3=Inputs!$CN36+2,0.4,IF(AK$3=Inputs!$CO36,0.2,IF(AND(AK$3&gt;=Inputs!$CL36,AK$3&lt;Inputs!$CM36),(AK$3-Inputs!$CL36+1)/(Inputs!$AI36+1),0)))))))))</f>
        <v>0</v>
      </c>
      <c r="AL38" s="27">
        <f>IF(AND(Inputs!$CO36=0,AL$3&gt;=Inputs!$CM36),1,IF(AND(AL$3&gt;=Inputs!$CM36,AL$3&lt;Inputs!$CN36),1,IF(AND(AL$3=Inputs!$CN36,AL$3=Inputs!$CO36),1,IF(OR(AND(AL$3=Inputs!$CN36+1,Inputs!$CN36=Inputs!$CO36),AND(AL$3=Inputs!$CN36+2,Inputs!$CN36=Inputs!$CO36)),0,IF(AL$3=Inputs!$CN36,0.8,IF(AL$3=Inputs!$CN36+1,0.6,IF(AL$3=Inputs!$CN36+2,0.4,IF(AL$3=Inputs!$CO36,0.2,IF(AND(AL$3&gt;=Inputs!$CL36,AL$3&lt;Inputs!$CM36),(AL$3-Inputs!$CL36+1)/(Inputs!$AI36+1),0)))))))))</f>
        <v>0</v>
      </c>
      <c r="AM38" s="27">
        <f>IF(AND(Inputs!$CO36=0,AM$3&gt;=Inputs!$CM36),1,IF(AND(AM$3&gt;=Inputs!$CM36,AM$3&lt;Inputs!$CN36),1,IF(AND(AM$3=Inputs!$CN36,AM$3=Inputs!$CO36),1,IF(OR(AND(AM$3=Inputs!$CN36+1,Inputs!$CN36=Inputs!$CO36),AND(AM$3=Inputs!$CN36+2,Inputs!$CN36=Inputs!$CO36)),0,IF(AM$3=Inputs!$CN36,0.8,IF(AM$3=Inputs!$CN36+1,0.6,IF(AM$3=Inputs!$CN36+2,0.4,IF(AM$3=Inputs!$CO36,0.2,IF(AND(AM$3&gt;=Inputs!$CL36,AM$3&lt;Inputs!$CM36),(AM$3-Inputs!$CL36+1)/(Inputs!$AI36+1),0)))))))))</f>
        <v>0</v>
      </c>
      <c r="AN38" s="27">
        <f>IF(AND(Inputs!$CO36=0,AN$3&gt;=Inputs!$CM36),1,IF(AND(AN$3&gt;=Inputs!$CM36,AN$3&lt;Inputs!$CN36),1,IF(AND(AN$3=Inputs!$CN36,AN$3=Inputs!$CO36),1,IF(OR(AND(AN$3=Inputs!$CN36+1,Inputs!$CN36=Inputs!$CO36),AND(AN$3=Inputs!$CN36+2,Inputs!$CN36=Inputs!$CO36)),0,IF(AN$3=Inputs!$CN36,0.8,IF(AN$3=Inputs!$CN36+1,0.6,IF(AN$3=Inputs!$CN36+2,0.4,IF(AN$3=Inputs!$CO36,0.2,IF(AND(AN$3&gt;=Inputs!$CL36,AN$3&lt;Inputs!$CM36),(AN$3-Inputs!$CL36+1)/(Inputs!$AI36+1),0)))))))))</f>
        <v>0</v>
      </c>
      <c r="AO38" s="27">
        <f>IF(AND(Inputs!$CO36=0,AO$3&gt;=Inputs!$CM36),1,IF(AND(AO$3&gt;=Inputs!$CM36,AO$3&lt;Inputs!$CN36),1,IF(AND(AO$3=Inputs!$CN36,AO$3=Inputs!$CO36),1,IF(OR(AND(AO$3=Inputs!$CN36+1,Inputs!$CN36=Inputs!$CO36),AND(AO$3=Inputs!$CN36+2,Inputs!$CN36=Inputs!$CO36)),0,IF(AO$3=Inputs!$CN36,0.8,IF(AO$3=Inputs!$CN36+1,0.6,IF(AO$3=Inputs!$CN36+2,0.4,IF(AO$3=Inputs!$CO36,0.2,IF(AND(AO$3&gt;=Inputs!$CL36,AO$3&lt;Inputs!$CM36),(AO$3-Inputs!$CL36+1)/(Inputs!$AI36+1),0)))))))))</f>
        <v>0</v>
      </c>
      <c r="AP38" s="27">
        <f>IF(AND(Inputs!$CO36=0,AP$3&gt;=Inputs!$CM36),1,IF(AND(AP$3&gt;=Inputs!$CM36,AP$3&lt;Inputs!$CN36),1,IF(AND(AP$3=Inputs!$CN36,AP$3=Inputs!$CO36),1,IF(OR(AND(AP$3=Inputs!$CN36+1,Inputs!$CN36=Inputs!$CO36),AND(AP$3=Inputs!$CN36+2,Inputs!$CN36=Inputs!$CO36)),0,IF(AP$3=Inputs!$CN36,0.8,IF(AP$3=Inputs!$CN36+1,0.6,IF(AP$3=Inputs!$CN36+2,0.4,IF(AP$3=Inputs!$CO36,0.2,IF(AND(AP$3&gt;=Inputs!$CL36,AP$3&lt;Inputs!$CM36),(AP$3-Inputs!$CL36+1)/(Inputs!$AI36+1),0)))))))))</f>
        <v>0</v>
      </c>
      <c r="AQ38" s="27">
        <f>IF(AND(Inputs!$CO36=0,AQ$3&gt;=Inputs!$CM36),1,IF(AND(AQ$3&gt;=Inputs!$CM36,AQ$3&lt;Inputs!$CN36),1,IF(AND(AQ$3=Inputs!$CN36,AQ$3=Inputs!$CO36),1,IF(OR(AND(AQ$3=Inputs!$CN36+1,Inputs!$CN36=Inputs!$CO36),AND(AQ$3=Inputs!$CN36+2,Inputs!$CN36=Inputs!$CO36)),0,IF(AQ$3=Inputs!$CN36,0.8,IF(AQ$3=Inputs!$CN36+1,0.6,IF(AQ$3=Inputs!$CN36+2,0.4,IF(AQ$3=Inputs!$CO36,0.2,IF(AND(AQ$3&gt;=Inputs!$CL36,AQ$3&lt;Inputs!$CM36),(AQ$3-Inputs!$CL36+1)/(Inputs!$AI36+1),0)))))))))</f>
        <v>0</v>
      </c>
      <c r="AR38" s="27">
        <f>IF(AND(Inputs!$CO36=0,AR$3&gt;=Inputs!$CM36),1,IF(AND(AR$3&gt;=Inputs!$CM36,AR$3&lt;Inputs!$CN36),1,IF(AND(AR$3=Inputs!$CN36,AR$3=Inputs!$CO36),1,IF(OR(AND(AR$3=Inputs!$CN36+1,Inputs!$CN36=Inputs!$CO36),AND(AR$3=Inputs!$CN36+2,Inputs!$CN36=Inputs!$CO36)),0,IF(AR$3=Inputs!$CN36,0.8,IF(AR$3=Inputs!$CN36+1,0.6,IF(AR$3=Inputs!$CN36+2,0.4,IF(AR$3=Inputs!$CO36,0.2,IF(AND(AR$3&gt;=Inputs!$CL36,AR$3&lt;Inputs!$CM36),(AR$3-Inputs!$CL36+1)/(Inputs!$AI36+1),0)))))))))</f>
        <v>0</v>
      </c>
      <c r="AS38" s="27">
        <f>IF(AND(Inputs!$CO36=0,AS$3&gt;=Inputs!$CM36),1,IF(AND(AS$3&gt;=Inputs!$CM36,AS$3&lt;Inputs!$CN36),1,IF(AND(AS$3=Inputs!$CN36,AS$3=Inputs!$CO36),1,IF(OR(AND(AS$3=Inputs!$CN36+1,Inputs!$CN36=Inputs!$CO36),AND(AS$3=Inputs!$CN36+2,Inputs!$CN36=Inputs!$CO36)),0,IF(AS$3=Inputs!$CN36,0.8,IF(AS$3=Inputs!$CN36+1,0.6,IF(AS$3=Inputs!$CN36+2,0.4,IF(AS$3=Inputs!$CO36,0.2,IF(AND(AS$3&gt;=Inputs!$CL36,AS$3&lt;Inputs!$CM36),(AS$3-Inputs!$CL36+1)/(Inputs!$AI36+1),0)))))))))</f>
        <v>0</v>
      </c>
      <c r="AT38" s="27">
        <f>IF(AND(Inputs!$CO36=0,AT$3&gt;=Inputs!$CM36),1,IF(AND(AT$3&gt;=Inputs!$CM36,AT$3&lt;Inputs!$CN36),1,IF(AND(AT$3=Inputs!$CN36,AT$3=Inputs!$CO36),1,IF(OR(AND(AT$3=Inputs!$CN36+1,Inputs!$CN36=Inputs!$CO36),AND(AT$3=Inputs!$CN36+2,Inputs!$CN36=Inputs!$CO36)),0,IF(AT$3=Inputs!$CN36,0.8,IF(AT$3=Inputs!$CN36+1,0.6,IF(AT$3=Inputs!$CN36+2,0.4,IF(AT$3=Inputs!$CO36,0.2,IF(AND(AT$3&gt;=Inputs!$CL36,AT$3&lt;Inputs!$CM36),(AT$3-Inputs!$CL36+1)/(Inputs!$AI36+1),0)))))))))</f>
        <v>0</v>
      </c>
      <c r="AU38" s="27">
        <f>IF(AND(Inputs!$CO36=0,AU$3&gt;=Inputs!$CM36),1,IF(AND(AU$3&gt;=Inputs!$CM36,AU$3&lt;Inputs!$CN36),1,IF(AND(AU$3=Inputs!$CN36,AU$3=Inputs!$CO36),1,IF(OR(AND(AU$3=Inputs!$CN36+1,Inputs!$CN36=Inputs!$CO36),AND(AU$3=Inputs!$CN36+2,Inputs!$CN36=Inputs!$CO36)),0,IF(AU$3=Inputs!$CN36,0.8,IF(AU$3=Inputs!$CN36+1,0.6,IF(AU$3=Inputs!$CN36+2,0.4,IF(AU$3=Inputs!$CO36,0.2,IF(AND(AU$3&gt;=Inputs!$CL36,AU$3&lt;Inputs!$CM36),(AU$3-Inputs!$CL36+1)/(Inputs!$AI36+1),0)))))))))</f>
        <v>0</v>
      </c>
      <c r="AV38" s="27">
        <f>IF(AND(Inputs!$CO36=0,AV$3&gt;=Inputs!$CM36),1,IF(AND(AV$3&gt;=Inputs!$CM36,AV$3&lt;Inputs!$CN36),1,IF(AND(AV$3=Inputs!$CN36,AV$3=Inputs!$CO36),1,IF(OR(AND(AV$3=Inputs!$CN36+1,Inputs!$CN36=Inputs!$CO36),AND(AV$3=Inputs!$CN36+2,Inputs!$CN36=Inputs!$CO36)),0,IF(AV$3=Inputs!$CN36,0.8,IF(AV$3=Inputs!$CN36+1,0.6,IF(AV$3=Inputs!$CN36+2,0.4,IF(AV$3=Inputs!$CO36,0.2,IF(AND(AV$3&gt;=Inputs!$CL36,AV$3&lt;Inputs!$CM36),(AV$3-Inputs!$CL36+1)/(Inputs!$AI36+1),0)))))))))</f>
        <v>0</v>
      </c>
      <c r="AW38" s="27">
        <f>IF(AND(Inputs!$CO36=0,AW$3&gt;=Inputs!$CM36),1,IF(AND(AW$3&gt;=Inputs!$CM36,AW$3&lt;Inputs!$CN36),1,IF(AND(AW$3=Inputs!$CN36,AW$3=Inputs!$CO36),1,IF(OR(AND(AW$3=Inputs!$CN36+1,Inputs!$CN36=Inputs!$CO36),AND(AW$3=Inputs!$CN36+2,Inputs!$CN36=Inputs!$CO36)),0,IF(AW$3=Inputs!$CN36,0.8,IF(AW$3=Inputs!$CN36+1,0.6,IF(AW$3=Inputs!$CN36+2,0.4,IF(AW$3=Inputs!$CO36,0.2,IF(AND(AW$3&gt;=Inputs!$CL36,AW$3&lt;Inputs!$CM36),(AW$3-Inputs!$CL36+1)/(Inputs!$AI36+1),0)))))))))</f>
        <v>0</v>
      </c>
      <c r="AX38" s="27">
        <f>IF(AND(Inputs!$CO36=0,AX$3&gt;=Inputs!$CM36),1,IF(AND(AX$3&gt;=Inputs!$CM36,AX$3&lt;Inputs!$CN36),1,IF(AND(AX$3=Inputs!$CN36,AX$3=Inputs!$CO36),1,IF(OR(AND(AX$3=Inputs!$CN36+1,Inputs!$CN36=Inputs!$CO36),AND(AX$3=Inputs!$CN36+2,Inputs!$CN36=Inputs!$CO36)),0,IF(AX$3=Inputs!$CN36,0.8,IF(AX$3=Inputs!$CN36+1,0.6,IF(AX$3=Inputs!$CN36+2,0.4,IF(AX$3=Inputs!$CO36,0.2,IF(AND(AX$3&gt;=Inputs!$CL36,AX$3&lt;Inputs!$CM36),(AX$3-Inputs!$CL36+1)/(Inputs!$AI36+1),0)))))))))</f>
        <v>0</v>
      </c>
      <c r="AY38" s="27">
        <f>IF(AND(Inputs!$CO36=0,AY$3&gt;=Inputs!$CM36),1,IF(AND(AY$3&gt;=Inputs!$CM36,AY$3&lt;Inputs!$CN36),1,IF(AND(AY$3=Inputs!$CN36,AY$3=Inputs!$CO36),1,IF(OR(AND(AY$3=Inputs!$CN36+1,Inputs!$CN36=Inputs!$CO36),AND(AY$3=Inputs!$CN36+2,Inputs!$CN36=Inputs!$CO36)),0,IF(AY$3=Inputs!$CN36,0.8,IF(AY$3=Inputs!$CN36+1,0.6,IF(AY$3=Inputs!$CN36+2,0.4,IF(AY$3=Inputs!$CO36,0.2,IF(AND(AY$3&gt;=Inputs!$CL36,AY$3&lt;Inputs!$CM36),(AY$3-Inputs!$CL36+1)/(Inputs!$AI36+1),0)))))))))</f>
        <v>0</v>
      </c>
      <c r="AZ38" s="27">
        <f>IF(AND(Inputs!$CO36=0,AZ$3&gt;=Inputs!$CM36),1,IF(AND(AZ$3&gt;=Inputs!$CM36,AZ$3&lt;Inputs!$CN36),1,IF(AND(AZ$3=Inputs!$CN36,AZ$3=Inputs!$CO36),1,IF(OR(AND(AZ$3=Inputs!$CN36+1,Inputs!$CN36=Inputs!$CO36),AND(AZ$3=Inputs!$CN36+2,Inputs!$CN36=Inputs!$CO36)),0,IF(AZ$3=Inputs!$CN36,0.8,IF(AZ$3=Inputs!$CN36+1,0.6,IF(AZ$3=Inputs!$CN36+2,0.4,IF(AZ$3=Inputs!$CO36,0.2,IF(AND(AZ$3&gt;=Inputs!$CL36,AZ$3&lt;Inputs!$CM36),(AZ$3-Inputs!$CL36+1)/(Inputs!$AI36+1),0)))))))))</f>
        <v>0</v>
      </c>
      <c r="BA38" s="27">
        <f>IF(AND(Inputs!$CO36=0,BA$3&gt;=Inputs!$CM36),1,IF(AND(BA$3&gt;=Inputs!$CM36,BA$3&lt;Inputs!$CN36),1,IF(AND(BA$3=Inputs!$CN36,BA$3=Inputs!$CO36),1,IF(OR(AND(BA$3=Inputs!$CN36+1,Inputs!$CN36=Inputs!$CO36),AND(BA$3=Inputs!$CN36+2,Inputs!$CN36=Inputs!$CO36)),0,IF(BA$3=Inputs!$CN36,0.8,IF(BA$3=Inputs!$CN36+1,0.6,IF(BA$3=Inputs!$CN36+2,0.4,IF(BA$3=Inputs!$CO36,0.2,IF(AND(BA$3&gt;=Inputs!$CL36,BA$3&lt;Inputs!$CM36),(BA$3-Inputs!$CL36+1)/(Inputs!$AI36+1),0)))))))))</f>
        <v>0</v>
      </c>
      <c r="BB38" s="27">
        <f>IF(AND(Inputs!$CO36=0,BB$3&gt;=Inputs!$CM36),1,IF(AND(BB$3&gt;=Inputs!$CM36,BB$3&lt;Inputs!$CN36),1,IF(AND(BB$3=Inputs!$CN36,BB$3=Inputs!$CO36),1,IF(OR(AND(BB$3=Inputs!$CN36+1,Inputs!$CN36=Inputs!$CO36),AND(BB$3=Inputs!$CN36+2,Inputs!$CN36=Inputs!$CO36)),0,IF(BB$3=Inputs!$CN36,0.8,IF(BB$3=Inputs!$CN36+1,0.6,IF(BB$3=Inputs!$CN36+2,0.4,IF(BB$3=Inputs!$CO36,0.2,IF(AND(BB$3&gt;=Inputs!$CL36,BB$3&lt;Inputs!$CM36),(BB$3-Inputs!$CL36+1)/(Inputs!$AI36+1),0)))))))))</f>
        <v>0</v>
      </c>
      <c r="BC38" s="27">
        <f>IF(AND(Inputs!$CO36=0,BC$3&gt;=Inputs!$CM36),1,IF(AND(BC$3&gt;=Inputs!$CM36,BC$3&lt;Inputs!$CN36),1,IF(AND(BC$3=Inputs!$CN36,BC$3=Inputs!$CO36),1,IF(OR(AND(BC$3=Inputs!$CN36+1,Inputs!$CN36=Inputs!$CO36),AND(BC$3=Inputs!$CN36+2,Inputs!$CN36=Inputs!$CO36)),0,IF(BC$3=Inputs!$CN36,0.8,IF(BC$3=Inputs!$CN36+1,0.6,IF(BC$3=Inputs!$CN36+2,0.4,IF(BC$3=Inputs!$CO36,0.2,IF(AND(BC$3&gt;=Inputs!$CL36,BC$3&lt;Inputs!$CM36),(BC$3-Inputs!$CL36+1)/(Inputs!$AI36+1),0)))))))))</f>
        <v>0</v>
      </c>
      <c r="BD38" s="27">
        <f>IF(AND(Inputs!$CO36=0,BD$3&gt;=Inputs!$CM36),1,IF(AND(BD$3&gt;=Inputs!$CM36,BD$3&lt;Inputs!$CN36),1,IF(AND(BD$3=Inputs!$CN36,BD$3=Inputs!$CO36),1,IF(OR(AND(BD$3=Inputs!$CN36+1,Inputs!$CN36=Inputs!$CO36),AND(BD$3=Inputs!$CN36+2,Inputs!$CN36=Inputs!$CO36)),0,IF(BD$3=Inputs!$CN36,0.8,IF(BD$3=Inputs!$CN36+1,0.6,IF(BD$3=Inputs!$CN36+2,0.4,IF(BD$3=Inputs!$CO36,0.2,IF(AND(BD$3&gt;=Inputs!$CL36,BD$3&lt;Inputs!$CM36),(BD$3-Inputs!$CL36+1)/(Inputs!$AI36+1),0)))))))))</f>
        <v>0</v>
      </c>
      <c r="BE38" s="27">
        <f>IF(AND(Inputs!$CO36=0,BE$3&gt;=Inputs!$CM36),1,IF(AND(BE$3&gt;=Inputs!$CM36,BE$3&lt;Inputs!$CN36),1,IF(AND(BE$3=Inputs!$CN36,BE$3=Inputs!$CO36),1,IF(OR(AND(BE$3=Inputs!$CN36+1,Inputs!$CN36=Inputs!$CO36),AND(BE$3=Inputs!$CN36+2,Inputs!$CN36=Inputs!$CO36)),0,IF(BE$3=Inputs!$CN36,0.8,IF(BE$3=Inputs!$CN36+1,0.6,IF(BE$3=Inputs!$CN36+2,0.4,IF(BE$3=Inputs!$CO36,0.2,IF(AND(BE$3&gt;=Inputs!$CL36,BE$3&lt;Inputs!$CM36),(BE$3-Inputs!$CL36+1)/(Inputs!$AI36+1),0)))))))))</f>
        <v>0</v>
      </c>
      <c r="BF38" s="27">
        <f>IF(AND(Inputs!$CO36=0,BF$3&gt;=Inputs!$CM36),1,IF(AND(BF$3&gt;=Inputs!$CM36,BF$3&lt;Inputs!$CN36),1,IF(AND(BF$3=Inputs!$CN36,BF$3=Inputs!$CO36),1,IF(OR(AND(BF$3=Inputs!$CN36+1,Inputs!$CN36=Inputs!$CO36),AND(BF$3=Inputs!$CN36+2,Inputs!$CN36=Inputs!$CO36)),0,IF(BF$3=Inputs!$CN36,0.8,IF(BF$3=Inputs!$CN36+1,0.6,IF(BF$3=Inputs!$CN36+2,0.4,IF(BF$3=Inputs!$CO36,0.2,IF(AND(BF$3&gt;=Inputs!$CL36,BF$3&lt;Inputs!$CM36),(BF$3-Inputs!$CL36+1)/(Inputs!$AI36+1),0)))))))))</f>
        <v>0</v>
      </c>
      <c r="BG38" s="27">
        <f>IF(AND(Inputs!$CO36=0,BG$3&gt;=Inputs!$CM36),1,IF(AND(BG$3&gt;=Inputs!$CM36,BG$3&lt;Inputs!$CN36),1,IF(AND(BG$3=Inputs!$CN36,BG$3=Inputs!$CO36),1,IF(OR(AND(BG$3=Inputs!$CN36+1,Inputs!$CN36=Inputs!$CO36),AND(BG$3=Inputs!$CN36+2,Inputs!$CN36=Inputs!$CO36)),0,IF(BG$3=Inputs!$CN36,0.8,IF(BG$3=Inputs!$CN36+1,0.6,IF(BG$3=Inputs!$CN36+2,0.4,IF(BG$3=Inputs!$CO36,0.2,IF(AND(BG$3&gt;=Inputs!$CL36,BG$3&lt;Inputs!$CM36),(BG$3-Inputs!$CL36+1)/(Inputs!$AI36+1),0)))))))))</f>
        <v>0</v>
      </c>
      <c r="BH38" s="27">
        <f>IF(AND(Inputs!$CO36=0,BH$3&gt;=Inputs!$CM36),1,IF(AND(BH$3&gt;=Inputs!$CM36,BH$3&lt;Inputs!$CN36),1,IF(AND(BH$3=Inputs!$CN36,BH$3=Inputs!$CO36),1,IF(OR(AND(BH$3=Inputs!$CN36+1,Inputs!$CN36=Inputs!$CO36),AND(BH$3=Inputs!$CN36+2,Inputs!$CN36=Inputs!$CO36)),0,IF(BH$3=Inputs!$CN36,0.8,IF(BH$3=Inputs!$CN36+1,0.6,IF(BH$3=Inputs!$CN36+2,0.4,IF(BH$3=Inputs!$CO36,0.2,IF(AND(BH$3&gt;=Inputs!$CL36,BH$3&lt;Inputs!$CM36),(BH$3-Inputs!$CL36+1)/(Inputs!$AI36+1),0)))))))))</f>
        <v>0</v>
      </c>
      <c r="BI38" s="27">
        <f>IF(AND(Inputs!$CO36=0,BI$3&gt;=Inputs!$CM36),1,IF(AND(BI$3&gt;=Inputs!$CM36,BI$3&lt;Inputs!$CN36),1,IF(AND(BI$3=Inputs!$CN36,BI$3=Inputs!$CO36),1,IF(OR(AND(BI$3=Inputs!$CN36+1,Inputs!$CN36=Inputs!$CO36),AND(BI$3=Inputs!$CN36+2,Inputs!$CN36=Inputs!$CO36)),0,IF(BI$3=Inputs!$CN36,0.8,IF(BI$3=Inputs!$CN36+1,0.6,IF(BI$3=Inputs!$CN36+2,0.4,IF(BI$3=Inputs!$CO36,0.2,IF(AND(BI$3&gt;=Inputs!$CL36,BI$3&lt;Inputs!$CM36),(BI$3-Inputs!$CL36+1)/(Inputs!$AI36+1),0)))))))))</f>
        <v>0</v>
      </c>
      <c r="BJ38" s="27">
        <f>IF(AND(Inputs!$CO36=0,BJ$3&gt;=Inputs!$CM36),1,IF(AND(BJ$3&gt;=Inputs!$CM36,BJ$3&lt;Inputs!$CN36),1,IF(AND(BJ$3=Inputs!$CN36,BJ$3=Inputs!$CO36),1,IF(OR(AND(BJ$3=Inputs!$CN36+1,Inputs!$CN36=Inputs!$CO36),AND(BJ$3=Inputs!$CN36+2,Inputs!$CN36=Inputs!$CO36)),0,IF(BJ$3=Inputs!$CN36,0.8,IF(BJ$3=Inputs!$CN36+1,0.6,IF(BJ$3=Inputs!$CN36+2,0.4,IF(BJ$3=Inputs!$CO36,0.2,IF(AND(BJ$3&gt;=Inputs!$CL36,BJ$3&lt;Inputs!$CM36),(BJ$3-Inputs!$CL36+1)/(Inputs!$AI36+1),0)))))))))</f>
        <v>0</v>
      </c>
      <c r="BK38" s="27">
        <f>IF(AND(Inputs!$CO36=0,BK$3&gt;=Inputs!$CM36),1,IF(AND(BK$3&gt;=Inputs!$CM36,BK$3&lt;Inputs!$CN36),1,IF(AND(BK$3=Inputs!$CN36,BK$3=Inputs!$CO36),1,IF(OR(AND(BK$3=Inputs!$CN36+1,Inputs!$CN36=Inputs!$CO36),AND(BK$3=Inputs!$CN36+2,Inputs!$CN36=Inputs!$CO36)),0,IF(BK$3=Inputs!$CN36,0.8,IF(BK$3=Inputs!$CN36+1,0.6,IF(BK$3=Inputs!$CN36+2,0.4,IF(BK$3=Inputs!$CO36,0.2,IF(AND(BK$3&gt;=Inputs!$CL36,BK$3&lt;Inputs!$CM36),(BK$3-Inputs!$CL36+1)/(Inputs!$AI36+1),0)))))))))</f>
        <v>0</v>
      </c>
      <c r="BL38" s="27">
        <f>IF(AND(Inputs!$CO36=0,BL$3&gt;=Inputs!$CM36),1,IF(AND(BL$3&gt;=Inputs!$CM36,BL$3&lt;Inputs!$CN36),1,IF(AND(BL$3=Inputs!$CN36,BL$3=Inputs!$CO36),1,IF(OR(AND(BL$3=Inputs!$CN36+1,Inputs!$CN36=Inputs!$CO36),AND(BL$3=Inputs!$CN36+2,Inputs!$CN36=Inputs!$CO36)),0,IF(BL$3=Inputs!$CN36,0.8,IF(BL$3=Inputs!$CN36+1,0.6,IF(BL$3=Inputs!$CN36+2,0.4,IF(BL$3=Inputs!$CO36,0.2,IF(AND(BL$3&gt;=Inputs!$CL36,BL$3&lt;Inputs!$CM36),(BL$3-Inputs!$CL36+1)/(Inputs!$AI36+1),0)))))))))</f>
        <v>0</v>
      </c>
      <c r="BM38" s="27">
        <f>IF(AND(Inputs!$CO36=0,BM$3&gt;=Inputs!$CM36),1,IF(AND(BM$3&gt;=Inputs!$CM36,BM$3&lt;Inputs!$CN36),1,IF(AND(BM$3=Inputs!$CN36,BM$3=Inputs!$CO36),1,IF(OR(AND(BM$3=Inputs!$CN36+1,Inputs!$CN36=Inputs!$CO36),AND(BM$3=Inputs!$CN36+2,Inputs!$CN36=Inputs!$CO36)),0,IF(BM$3=Inputs!$CN36,0.8,IF(BM$3=Inputs!$CN36+1,0.6,IF(BM$3=Inputs!$CN36+2,0.4,IF(BM$3=Inputs!$CO36,0.2,IF(AND(BM$3&gt;=Inputs!$CL36,BM$3&lt;Inputs!$CM36),(BM$3-Inputs!$CL36+1)/(Inputs!$AI36+1),0)))))))))</f>
        <v>0</v>
      </c>
    </row>
    <row r="39" spans="1:65">
      <c r="A39" s="7" t="str">
        <f>IF(Inputs!A37="","",Inputs!A37)</f>
        <v/>
      </c>
      <c r="B39" t="str">
        <f>IF(Inputs!B37="","",Inputs!B37)</f>
        <v/>
      </c>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292"/>
      <c r="AE39" s="292"/>
      <c r="AF39" s="292"/>
      <c r="AG39" s="50">
        <f t="shared" si="3"/>
        <v>0</v>
      </c>
      <c r="AH39" s="42">
        <f t="shared" si="1"/>
        <v>0</v>
      </c>
      <c r="AJ39" s="27">
        <f>IF(AND(Inputs!$CO37=0,AJ$3&gt;=Inputs!$CM37),1,IF(AND(AJ$3&gt;=Inputs!$CM37,AJ$3&lt;Inputs!$CN37),1,IF(AND(AJ$3=Inputs!$CN37,AJ$3=Inputs!$CO37),1,IF(OR(AND(AJ$3=Inputs!$CN37+1,Inputs!$CN37=Inputs!$CO37),AND(AJ$3=Inputs!$CN37+2,Inputs!$CN37=Inputs!$CO37)),0,IF(AJ$3=Inputs!$CN37,0.8,IF(AJ$3=Inputs!$CN37+1,0.6,IF(AJ$3=Inputs!$CN37+2,0.4,IF(AJ$3=Inputs!$CO37,0.2,IF(AND(AJ$3&gt;=Inputs!$CL37,AJ$3&lt;Inputs!$CM37),(AJ$3-Inputs!$CL37+1)/(Inputs!$AI37+1),0)))))))))</f>
        <v>0</v>
      </c>
      <c r="AK39" s="27">
        <f>IF(AND(Inputs!$CO37=0,AK$3&gt;=Inputs!$CM37),1,IF(AND(AK$3&gt;=Inputs!$CM37,AK$3&lt;Inputs!$CN37),1,IF(AND(AK$3=Inputs!$CN37,AK$3=Inputs!$CO37),1,IF(OR(AND(AK$3=Inputs!$CN37+1,Inputs!$CN37=Inputs!$CO37),AND(AK$3=Inputs!$CN37+2,Inputs!$CN37=Inputs!$CO37)),0,IF(AK$3=Inputs!$CN37,0.8,IF(AK$3=Inputs!$CN37+1,0.6,IF(AK$3=Inputs!$CN37+2,0.4,IF(AK$3=Inputs!$CO37,0.2,IF(AND(AK$3&gt;=Inputs!$CL37,AK$3&lt;Inputs!$CM37),(AK$3-Inputs!$CL37+1)/(Inputs!$AI37+1),0)))))))))</f>
        <v>0</v>
      </c>
      <c r="AL39" s="27">
        <f>IF(AND(Inputs!$CO37=0,AL$3&gt;=Inputs!$CM37),1,IF(AND(AL$3&gt;=Inputs!$CM37,AL$3&lt;Inputs!$CN37),1,IF(AND(AL$3=Inputs!$CN37,AL$3=Inputs!$CO37),1,IF(OR(AND(AL$3=Inputs!$CN37+1,Inputs!$CN37=Inputs!$CO37),AND(AL$3=Inputs!$CN37+2,Inputs!$CN37=Inputs!$CO37)),0,IF(AL$3=Inputs!$CN37,0.8,IF(AL$3=Inputs!$CN37+1,0.6,IF(AL$3=Inputs!$CN37+2,0.4,IF(AL$3=Inputs!$CO37,0.2,IF(AND(AL$3&gt;=Inputs!$CL37,AL$3&lt;Inputs!$CM37),(AL$3-Inputs!$CL37+1)/(Inputs!$AI37+1),0)))))))))</f>
        <v>0</v>
      </c>
      <c r="AM39" s="27">
        <f>IF(AND(Inputs!$CO37=0,AM$3&gt;=Inputs!$CM37),1,IF(AND(AM$3&gt;=Inputs!$CM37,AM$3&lt;Inputs!$CN37),1,IF(AND(AM$3=Inputs!$CN37,AM$3=Inputs!$CO37),1,IF(OR(AND(AM$3=Inputs!$CN37+1,Inputs!$CN37=Inputs!$CO37),AND(AM$3=Inputs!$CN37+2,Inputs!$CN37=Inputs!$CO37)),0,IF(AM$3=Inputs!$CN37,0.8,IF(AM$3=Inputs!$CN37+1,0.6,IF(AM$3=Inputs!$CN37+2,0.4,IF(AM$3=Inputs!$CO37,0.2,IF(AND(AM$3&gt;=Inputs!$CL37,AM$3&lt;Inputs!$CM37),(AM$3-Inputs!$CL37+1)/(Inputs!$AI37+1),0)))))))))</f>
        <v>0</v>
      </c>
      <c r="AN39" s="27">
        <f>IF(AND(Inputs!$CO37=0,AN$3&gt;=Inputs!$CM37),1,IF(AND(AN$3&gt;=Inputs!$CM37,AN$3&lt;Inputs!$CN37),1,IF(AND(AN$3=Inputs!$CN37,AN$3=Inputs!$CO37),1,IF(OR(AND(AN$3=Inputs!$CN37+1,Inputs!$CN37=Inputs!$CO37),AND(AN$3=Inputs!$CN37+2,Inputs!$CN37=Inputs!$CO37)),0,IF(AN$3=Inputs!$CN37,0.8,IF(AN$3=Inputs!$CN37+1,0.6,IF(AN$3=Inputs!$CN37+2,0.4,IF(AN$3=Inputs!$CO37,0.2,IF(AND(AN$3&gt;=Inputs!$CL37,AN$3&lt;Inputs!$CM37),(AN$3-Inputs!$CL37+1)/(Inputs!$AI37+1),0)))))))))</f>
        <v>0</v>
      </c>
      <c r="AO39" s="27">
        <f>IF(AND(Inputs!$CO37=0,AO$3&gt;=Inputs!$CM37),1,IF(AND(AO$3&gt;=Inputs!$CM37,AO$3&lt;Inputs!$CN37),1,IF(AND(AO$3=Inputs!$CN37,AO$3=Inputs!$CO37),1,IF(OR(AND(AO$3=Inputs!$CN37+1,Inputs!$CN37=Inputs!$CO37),AND(AO$3=Inputs!$CN37+2,Inputs!$CN37=Inputs!$CO37)),0,IF(AO$3=Inputs!$CN37,0.8,IF(AO$3=Inputs!$CN37+1,0.6,IF(AO$3=Inputs!$CN37+2,0.4,IF(AO$3=Inputs!$CO37,0.2,IF(AND(AO$3&gt;=Inputs!$CL37,AO$3&lt;Inputs!$CM37),(AO$3-Inputs!$CL37+1)/(Inputs!$AI37+1),0)))))))))</f>
        <v>0</v>
      </c>
      <c r="AP39" s="27">
        <f>IF(AND(Inputs!$CO37=0,AP$3&gt;=Inputs!$CM37),1,IF(AND(AP$3&gt;=Inputs!$CM37,AP$3&lt;Inputs!$CN37),1,IF(AND(AP$3=Inputs!$CN37,AP$3=Inputs!$CO37),1,IF(OR(AND(AP$3=Inputs!$CN37+1,Inputs!$CN37=Inputs!$CO37),AND(AP$3=Inputs!$CN37+2,Inputs!$CN37=Inputs!$CO37)),0,IF(AP$3=Inputs!$CN37,0.8,IF(AP$3=Inputs!$CN37+1,0.6,IF(AP$3=Inputs!$CN37+2,0.4,IF(AP$3=Inputs!$CO37,0.2,IF(AND(AP$3&gt;=Inputs!$CL37,AP$3&lt;Inputs!$CM37),(AP$3-Inputs!$CL37+1)/(Inputs!$AI37+1),0)))))))))</f>
        <v>0</v>
      </c>
      <c r="AQ39" s="27">
        <f>IF(AND(Inputs!$CO37=0,AQ$3&gt;=Inputs!$CM37),1,IF(AND(AQ$3&gt;=Inputs!$CM37,AQ$3&lt;Inputs!$CN37),1,IF(AND(AQ$3=Inputs!$CN37,AQ$3=Inputs!$CO37),1,IF(OR(AND(AQ$3=Inputs!$CN37+1,Inputs!$CN37=Inputs!$CO37),AND(AQ$3=Inputs!$CN37+2,Inputs!$CN37=Inputs!$CO37)),0,IF(AQ$3=Inputs!$CN37,0.8,IF(AQ$3=Inputs!$CN37+1,0.6,IF(AQ$3=Inputs!$CN37+2,0.4,IF(AQ$3=Inputs!$CO37,0.2,IF(AND(AQ$3&gt;=Inputs!$CL37,AQ$3&lt;Inputs!$CM37),(AQ$3-Inputs!$CL37+1)/(Inputs!$AI37+1),0)))))))))</f>
        <v>0</v>
      </c>
      <c r="AR39" s="27">
        <f>IF(AND(Inputs!$CO37=0,AR$3&gt;=Inputs!$CM37),1,IF(AND(AR$3&gt;=Inputs!$CM37,AR$3&lt;Inputs!$CN37),1,IF(AND(AR$3=Inputs!$CN37,AR$3=Inputs!$CO37),1,IF(OR(AND(AR$3=Inputs!$CN37+1,Inputs!$CN37=Inputs!$CO37),AND(AR$3=Inputs!$CN37+2,Inputs!$CN37=Inputs!$CO37)),0,IF(AR$3=Inputs!$CN37,0.8,IF(AR$3=Inputs!$CN37+1,0.6,IF(AR$3=Inputs!$CN37+2,0.4,IF(AR$3=Inputs!$CO37,0.2,IF(AND(AR$3&gt;=Inputs!$CL37,AR$3&lt;Inputs!$CM37),(AR$3-Inputs!$CL37+1)/(Inputs!$AI37+1),0)))))))))</f>
        <v>0</v>
      </c>
      <c r="AS39" s="27">
        <f>IF(AND(Inputs!$CO37=0,AS$3&gt;=Inputs!$CM37),1,IF(AND(AS$3&gt;=Inputs!$CM37,AS$3&lt;Inputs!$CN37),1,IF(AND(AS$3=Inputs!$CN37,AS$3=Inputs!$CO37),1,IF(OR(AND(AS$3=Inputs!$CN37+1,Inputs!$CN37=Inputs!$CO37),AND(AS$3=Inputs!$CN37+2,Inputs!$CN37=Inputs!$CO37)),0,IF(AS$3=Inputs!$CN37,0.8,IF(AS$3=Inputs!$CN37+1,0.6,IF(AS$3=Inputs!$CN37+2,0.4,IF(AS$3=Inputs!$CO37,0.2,IF(AND(AS$3&gt;=Inputs!$CL37,AS$3&lt;Inputs!$CM37),(AS$3-Inputs!$CL37+1)/(Inputs!$AI37+1),0)))))))))</f>
        <v>0</v>
      </c>
      <c r="AT39" s="27">
        <f>IF(AND(Inputs!$CO37=0,AT$3&gt;=Inputs!$CM37),1,IF(AND(AT$3&gt;=Inputs!$CM37,AT$3&lt;Inputs!$CN37),1,IF(AND(AT$3=Inputs!$CN37,AT$3=Inputs!$CO37),1,IF(OR(AND(AT$3=Inputs!$CN37+1,Inputs!$CN37=Inputs!$CO37),AND(AT$3=Inputs!$CN37+2,Inputs!$CN37=Inputs!$CO37)),0,IF(AT$3=Inputs!$CN37,0.8,IF(AT$3=Inputs!$CN37+1,0.6,IF(AT$3=Inputs!$CN37+2,0.4,IF(AT$3=Inputs!$CO37,0.2,IF(AND(AT$3&gt;=Inputs!$CL37,AT$3&lt;Inputs!$CM37),(AT$3-Inputs!$CL37+1)/(Inputs!$AI37+1),0)))))))))</f>
        <v>0</v>
      </c>
      <c r="AU39" s="27">
        <f>IF(AND(Inputs!$CO37=0,AU$3&gt;=Inputs!$CM37),1,IF(AND(AU$3&gt;=Inputs!$CM37,AU$3&lt;Inputs!$CN37),1,IF(AND(AU$3=Inputs!$CN37,AU$3=Inputs!$CO37),1,IF(OR(AND(AU$3=Inputs!$CN37+1,Inputs!$CN37=Inputs!$CO37),AND(AU$3=Inputs!$CN37+2,Inputs!$CN37=Inputs!$CO37)),0,IF(AU$3=Inputs!$CN37,0.8,IF(AU$3=Inputs!$CN37+1,0.6,IF(AU$3=Inputs!$CN37+2,0.4,IF(AU$3=Inputs!$CO37,0.2,IF(AND(AU$3&gt;=Inputs!$CL37,AU$3&lt;Inputs!$CM37),(AU$3-Inputs!$CL37+1)/(Inputs!$AI37+1),0)))))))))</f>
        <v>0</v>
      </c>
      <c r="AV39" s="27">
        <f>IF(AND(Inputs!$CO37=0,AV$3&gt;=Inputs!$CM37),1,IF(AND(AV$3&gt;=Inputs!$CM37,AV$3&lt;Inputs!$CN37),1,IF(AND(AV$3=Inputs!$CN37,AV$3=Inputs!$CO37),1,IF(OR(AND(AV$3=Inputs!$CN37+1,Inputs!$CN37=Inputs!$CO37),AND(AV$3=Inputs!$CN37+2,Inputs!$CN37=Inputs!$CO37)),0,IF(AV$3=Inputs!$CN37,0.8,IF(AV$3=Inputs!$CN37+1,0.6,IF(AV$3=Inputs!$CN37+2,0.4,IF(AV$3=Inputs!$CO37,0.2,IF(AND(AV$3&gt;=Inputs!$CL37,AV$3&lt;Inputs!$CM37),(AV$3-Inputs!$CL37+1)/(Inputs!$AI37+1),0)))))))))</f>
        <v>0</v>
      </c>
      <c r="AW39" s="27">
        <f>IF(AND(Inputs!$CO37=0,AW$3&gt;=Inputs!$CM37),1,IF(AND(AW$3&gt;=Inputs!$CM37,AW$3&lt;Inputs!$CN37),1,IF(AND(AW$3=Inputs!$CN37,AW$3=Inputs!$CO37),1,IF(OR(AND(AW$3=Inputs!$CN37+1,Inputs!$CN37=Inputs!$CO37),AND(AW$3=Inputs!$CN37+2,Inputs!$CN37=Inputs!$CO37)),0,IF(AW$3=Inputs!$CN37,0.8,IF(AW$3=Inputs!$CN37+1,0.6,IF(AW$3=Inputs!$CN37+2,0.4,IF(AW$3=Inputs!$CO37,0.2,IF(AND(AW$3&gt;=Inputs!$CL37,AW$3&lt;Inputs!$CM37),(AW$3-Inputs!$CL37+1)/(Inputs!$AI37+1),0)))))))))</f>
        <v>0</v>
      </c>
      <c r="AX39" s="27">
        <f>IF(AND(Inputs!$CO37=0,AX$3&gt;=Inputs!$CM37),1,IF(AND(AX$3&gt;=Inputs!$CM37,AX$3&lt;Inputs!$CN37),1,IF(AND(AX$3=Inputs!$CN37,AX$3=Inputs!$CO37),1,IF(OR(AND(AX$3=Inputs!$CN37+1,Inputs!$CN37=Inputs!$CO37),AND(AX$3=Inputs!$CN37+2,Inputs!$CN37=Inputs!$CO37)),0,IF(AX$3=Inputs!$CN37,0.8,IF(AX$3=Inputs!$CN37+1,0.6,IF(AX$3=Inputs!$CN37+2,0.4,IF(AX$3=Inputs!$CO37,0.2,IF(AND(AX$3&gt;=Inputs!$CL37,AX$3&lt;Inputs!$CM37),(AX$3-Inputs!$CL37+1)/(Inputs!$AI37+1),0)))))))))</f>
        <v>0</v>
      </c>
      <c r="AY39" s="27">
        <f>IF(AND(Inputs!$CO37=0,AY$3&gt;=Inputs!$CM37),1,IF(AND(AY$3&gt;=Inputs!$CM37,AY$3&lt;Inputs!$CN37),1,IF(AND(AY$3=Inputs!$CN37,AY$3=Inputs!$CO37),1,IF(OR(AND(AY$3=Inputs!$CN37+1,Inputs!$CN37=Inputs!$CO37),AND(AY$3=Inputs!$CN37+2,Inputs!$CN37=Inputs!$CO37)),0,IF(AY$3=Inputs!$CN37,0.8,IF(AY$3=Inputs!$CN37+1,0.6,IF(AY$3=Inputs!$CN37+2,0.4,IF(AY$3=Inputs!$CO37,0.2,IF(AND(AY$3&gt;=Inputs!$CL37,AY$3&lt;Inputs!$CM37),(AY$3-Inputs!$CL37+1)/(Inputs!$AI37+1),0)))))))))</f>
        <v>0</v>
      </c>
      <c r="AZ39" s="27">
        <f>IF(AND(Inputs!$CO37=0,AZ$3&gt;=Inputs!$CM37),1,IF(AND(AZ$3&gt;=Inputs!$CM37,AZ$3&lt;Inputs!$CN37),1,IF(AND(AZ$3=Inputs!$CN37,AZ$3=Inputs!$CO37),1,IF(OR(AND(AZ$3=Inputs!$CN37+1,Inputs!$CN37=Inputs!$CO37),AND(AZ$3=Inputs!$CN37+2,Inputs!$CN37=Inputs!$CO37)),0,IF(AZ$3=Inputs!$CN37,0.8,IF(AZ$3=Inputs!$CN37+1,0.6,IF(AZ$3=Inputs!$CN37+2,0.4,IF(AZ$3=Inputs!$CO37,0.2,IF(AND(AZ$3&gt;=Inputs!$CL37,AZ$3&lt;Inputs!$CM37),(AZ$3-Inputs!$CL37+1)/(Inputs!$AI37+1),0)))))))))</f>
        <v>0</v>
      </c>
      <c r="BA39" s="27">
        <f>IF(AND(Inputs!$CO37=0,BA$3&gt;=Inputs!$CM37),1,IF(AND(BA$3&gt;=Inputs!$CM37,BA$3&lt;Inputs!$CN37),1,IF(AND(BA$3=Inputs!$CN37,BA$3=Inputs!$CO37),1,IF(OR(AND(BA$3=Inputs!$CN37+1,Inputs!$CN37=Inputs!$CO37),AND(BA$3=Inputs!$CN37+2,Inputs!$CN37=Inputs!$CO37)),0,IF(BA$3=Inputs!$CN37,0.8,IF(BA$3=Inputs!$CN37+1,0.6,IF(BA$3=Inputs!$CN37+2,0.4,IF(BA$3=Inputs!$CO37,0.2,IF(AND(BA$3&gt;=Inputs!$CL37,BA$3&lt;Inputs!$CM37),(BA$3-Inputs!$CL37+1)/(Inputs!$AI37+1),0)))))))))</f>
        <v>0</v>
      </c>
      <c r="BB39" s="27">
        <f>IF(AND(Inputs!$CO37=0,BB$3&gt;=Inputs!$CM37),1,IF(AND(BB$3&gt;=Inputs!$CM37,BB$3&lt;Inputs!$CN37),1,IF(AND(BB$3=Inputs!$CN37,BB$3=Inputs!$CO37),1,IF(OR(AND(BB$3=Inputs!$CN37+1,Inputs!$CN37=Inputs!$CO37),AND(BB$3=Inputs!$CN37+2,Inputs!$CN37=Inputs!$CO37)),0,IF(BB$3=Inputs!$CN37,0.8,IF(BB$3=Inputs!$CN37+1,0.6,IF(BB$3=Inputs!$CN37+2,0.4,IF(BB$3=Inputs!$CO37,0.2,IF(AND(BB$3&gt;=Inputs!$CL37,BB$3&lt;Inputs!$CM37),(BB$3-Inputs!$CL37+1)/(Inputs!$AI37+1),0)))))))))</f>
        <v>0</v>
      </c>
      <c r="BC39" s="27">
        <f>IF(AND(Inputs!$CO37=0,BC$3&gt;=Inputs!$CM37),1,IF(AND(BC$3&gt;=Inputs!$CM37,BC$3&lt;Inputs!$CN37),1,IF(AND(BC$3=Inputs!$CN37,BC$3=Inputs!$CO37),1,IF(OR(AND(BC$3=Inputs!$CN37+1,Inputs!$CN37=Inputs!$CO37),AND(BC$3=Inputs!$CN37+2,Inputs!$CN37=Inputs!$CO37)),0,IF(BC$3=Inputs!$CN37,0.8,IF(BC$3=Inputs!$CN37+1,0.6,IF(BC$3=Inputs!$CN37+2,0.4,IF(BC$3=Inputs!$CO37,0.2,IF(AND(BC$3&gt;=Inputs!$CL37,BC$3&lt;Inputs!$CM37),(BC$3-Inputs!$CL37+1)/(Inputs!$AI37+1),0)))))))))</f>
        <v>0</v>
      </c>
      <c r="BD39" s="27">
        <f>IF(AND(Inputs!$CO37=0,BD$3&gt;=Inputs!$CM37),1,IF(AND(BD$3&gt;=Inputs!$CM37,BD$3&lt;Inputs!$CN37),1,IF(AND(BD$3=Inputs!$CN37,BD$3=Inputs!$CO37),1,IF(OR(AND(BD$3=Inputs!$CN37+1,Inputs!$CN37=Inputs!$CO37),AND(BD$3=Inputs!$CN37+2,Inputs!$CN37=Inputs!$CO37)),0,IF(BD$3=Inputs!$CN37,0.8,IF(BD$3=Inputs!$CN37+1,0.6,IF(BD$3=Inputs!$CN37+2,0.4,IF(BD$3=Inputs!$CO37,0.2,IF(AND(BD$3&gt;=Inputs!$CL37,BD$3&lt;Inputs!$CM37),(BD$3-Inputs!$CL37+1)/(Inputs!$AI37+1),0)))))))))</f>
        <v>0</v>
      </c>
      <c r="BE39" s="27">
        <f>IF(AND(Inputs!$CO37=0,BE$3&gt;=Inputs!$CM37),1,IF(AND(BE$3&gt;=Inputs!$CM37,BE$3&lt;Inputs!$CN37),1,IF(AND(BE$3=Inputs!$CN37,BE$3=Inputs!$CO37),1,IF(OR(AND(BE$3=Inputs!$CN37+1,Inputs!$CN37=Inputs!$CO37),AND(BE$3=Inputs!$CN37+2,Inputs!$CN37=Inputs!$CO37)),0,IF(BE$3=Inputs!$CN37,0.8,IF(BE$3=Inputs!$CN37+1,0.6,IF(BE$3=Inputs!$CN37+2,0.4,IF(BE$3=Inputs!$CO37,0.2,IF(AND(BE$3&gt;=Inputs!$CL37,BE$3&lt;Inputs!$CM37),(BE$3-Inputs!$CL37+1)/(Inputs!$AI37+1),0)))))))))</f>
        <v>0</v>
      </c>
      <c r="BF39" s="27">
        <f>IF(AND(Inputs!$CO37=0,BF$3&gt;=Inputs!$CM37),1,IF(AND(BF$3&gt;=Inputs!$CM37,BF$3&lt;Inputs!$CN37),1,IF(AND(BF$3=Inputs!$CN37,BF$3=Inputs!$CO37),1,IF(OR(AND(BF$3=Inputs!$CN37+1,Inputs!$CN37=Inputs!$CO37),AND(BF$3=Inputs!$CN37+2,Inputs!$CN37=Inputs!$CO37)),0,IF(BF$3=Inputs!$CN37,0.8,IF(BF$3=Inputs!$CN37+1,0.6,IF(BF$3=Inputs!$CN37+2,0.4,IF(BF$3=Inputs!$CO37,0.2,IF(AND(BF$3&gt;=Inputs!$CL37,BF$3&lt;Inputs!$CM37),(BF$3-Inputs!$CL37+1)/(Inputs!$AI37+1),0)))))))))</f>
        <v>0</v>
      </c>
      <c r="BG39" s="27">
        <f>IF(AND(Inputs!$CO37=0,BG$3&gt;=Inputs!$CM37),1,IF(AND(BG$3&gt;=Inputs!$CM37,BG$3&lt;Inputs!$CN37),1,IF(AND(BG$3=Inputs!$CN37,BG$3=Inputs!$CO37),1,IF(OR(AND(BG$3=Inputs!$CN37+1,Inputs!$CN37=Inputs!$CO37),AND(BG$3=Inputs!$CN37+2,Inputs!$CN37=Inputs!$CO37)),0,IF(BG$3=Inputs!$CN37,0.8,IF(BG$3=Inputs!$CN37+1,0.6,IF(BG$3=Inputs!$CN37+2,0.4,IF(BG$3=Inputs!$CO37,0.2,IF(AND(BG$3&gt;=Inputs!$CL37,BG$3&lt;Inputs!$CM37),(BG$3-Inputs!$CL37+1)/(Inputs!$AI37+1),0)))))))))</f>
        <v>0</v>
      </c>
      <c r="BH39" s="27">
        <f>IF(AND(Inputs!$CO37=0,BH$3&gt;=Inputs!$CM37),1,IF(AND(BH$3&gt;=Inputs!$CM37,BH$3&lt;Inputs!$CN37),1,IF(AND(BH$3=Inputs!$CN37,BH$3=Inputs!$CO37),1,IF(OR(AND(BH$3=Inputs!$CN37+1,Inputs!$CN37=Inputs!$CO37),AND(BH$3=Inputs!$CN37+2,Inputs!$CN37=Inputs!$CO37)),0,IF(BH$3=Inputs!$CN37,0.8,IF(BH$3=Inputs!$CN37+1,0.6,IF(BH$3=Inputs!$CN37+2,0.4,IF(BH$3=Inputs!$CO37,0.2,IF(AND(BH$3&gt;=Inputs!$CL37,BH$3&lt;Inputs!$CM37),(BH$3-Inputs!$CL37+1)/(Inputs!$AI37+1),0)))))))))</f>
        <v>0</v>
      </c>
      <c r="BI39" s="27">
        <f>IF(AND(Inputs!$CO37=0,BI$3&gt;=Inputs!$CM37),1,IF(AND(BI$3&gt;=Inputs!$CM37,BI$3&lt;Inputs!$CN37),1,IF(AND(BI$3=Inputs!$CN37,BI$3=Inputs!$CO37),1,IF(OR(AND(BI$3=Inputs!$CN37+1,Inputs!$CN37=Inputs!$CO37),AND(BI$3=Inputs!$CN37+2,Inputs!$CN37=Inputs!$CO37)),0,IF(BI$3=Inputs!$CN37,0.8,IF(BI$3=Inputs!$CN37+1,0.6,IF(BI$3=Inputs!$CN37+2,0.4,IF(BI$3=Inputs!$CO37,0.2,IF(AND(BI$3&gt;=Inputs!$CL37,BI$3&lt;Inputs!$CM37),(BI$3-Inputs!$CL37+1)/(Inputs!$AI37+1),0)))))))))</f>
        <v>0</v>
      </c>
      <c r="BJ39" s="27">
        <f>IF(AND(Inputs!$CO37=0,BJ$3&gt;=Inputs!$CM37),1,IF(AND(BJ$3&gt;=Inputs!$CM37,BJ$3&lt;Inputs!$CN37),1,IF(AND(BJ$3=Inputs!$CN37,BJ$3=Inputs!$CO37),1,IF(OR(AND(BJ$3=Inputs!$CN37+1,Inputs!$CN37=Inputs!$CO37),AND(BJ$3=Inputs!$CN37+2,Inputs!$CN37=Inputs!$CO37)),0,IF(BJ$3=Inputs!$CN37,0.8,IF(BJ$3=Inputs!$CN37+1,0.6,IF(BJ$3=Inputs!$CN37+2,0.4,IF(BJ$3=Inputs!$CO37,0.2,IF(AND(BJ$3&gt;=Inputs!$CL37,BJ$3&lt;Inputs!$CM37),(BJ$3-Inputs!$CL37+1)/(Inputs!$AI37+1),0)))))))))</f>
        <v>0</v>
      </c>
      <c r="BK39" s="27">
        <f>IF(AND(Inputs!$CO37=0,BK$3&gt;=Inputs!$CM37),1,IF(AND(BK$3&gt;=Inputs!$CM37,BK$3&lt;Inputs!$CN37),1,IF(AND(BK$3=Inputs!$CN37,BK$3=Inputs!$CO37),1,IF(OR(AND(BK$3=Inputs!$CN37+1,Inputs!$CN37=Inputs!$CO37),AND(BK$3=Inputs!$CN37+2,Inputs!$CN37=Inputs!$CO37)),0,IF(BK$3=Inputs!$CN37,0.8,IF(BK$3=Inputs!$CN37+1,0.6,IF(BK$3=Inputs!$CN37+2,0.4,IF(BK$3=Inputs!$CO37,0.2,IF(AND(BK$3&gt;=Inputs!$CL37,BK$3&lt;Inputs!$CM37),(BK$3-Inputs!$CL37+1)/(Inputs!$AI37+1),0)))))))))</f>
        <v>0</v>
      </c>
      <c r="BL39" s="27">
        <f>IF(AND(Inputs!$CO37=0,BL$3&gt;=Inputs!$CM37),1,IF(AND(BL$3&gt;=Inputs!$CM37,BL$3&lt;Inputs!$CN37),1,IF(AND(BL$3=Inputs!$CN37,BL$3=Inputs!$CO37),1,IF(OR(AND(BL$3=Inputs!$CN37+1,Inputs!$CN37=Inputs!$CO37),AND(BL$3=Inputs!$CN37+2,Inputs!$CN37=Inputs!$CO37)),0,IF(BL$3=Inputs!$CN37,0.8,IF(BL$3=Inputs!$CN37+1,0.6,IF(BL$3=Inputs!$CN37+2,0.4,IF(BL$3=Inputs!$CO37,0.2,IF(AND(BL$3&gt;=Inputs!$CL37,BL$3&lt;Inputs!$CM37),(BL$3-Inputs!$CL37+1)/(Inputs!$AI37+1),0)))))))))</f>
        <v>0</v>
      </c>
      <c r="BM39" s="27">
        <f>IF(AND(Inputs!$CO37=0,BM$3&gt;=Inputs!$CM37),1,IF(AND(BM$3&gt;=Inputs!$CM37,BM$3&lt;Inputs!$CN37),1,IF(AND(BM$3=Inputs!$CN37,BM$3=Inputs!$CO37),1,IF(OR(AND(BM$3=Inputs!$CN37+1,Inputs!$CN37=Inputs!$CO37),AND(BM$3=Inputs!$CN37+2,Inputs!$CN37=Inputs!$CO37)),0,IF(BM$3=Inputs!$CN37,0.8,IF(BM$3=Inputs!$CN37+1,0.6,IF(BM$3=Inputs!$CN37+2,0.4,IF(BM$3=Inputs!$CO37,0.2,IF(AND(BM$3&gt;=Inputs!$CL37,BM$3&lt;Inputs!$CM37),(BM$3-Inputs!$CL37+1)/(Inputs!$AI37+1),0)))))))))</f>
        <v>0</v>
      </c>
    </row>
    <row r="40" spans="1:65">
      <c r="A40" s="7" t="str">
        <f>IF(Inputs!A38="","",Inputs!A38)</f>
        <v/>
      </c>
      <c r="B40" t="str">
        <f>IF(Inputs!B38="","",Inputs!B38)</f>
        <v/>
      </c>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292"/>
      <c r="AE40" s="292"/>
      <c r="AF40" s="292"/>
      <c r="AG40" s="50">
        <f t="shared" si="3"/>
        <v>0</v>
      </c>
      <c r="AH40" s="42">
        <f t="shared" si="1"/>
        <v>0</v>
      </c>
      <c r="AJ40" s="27">
        <f>IF(AND(Inputs!$CO38=0,AJ$3&gt;=Inputs!$CM38),1,IF(AND(AJ$3&gt;=Inputs!$CM38,AJ$3&lt;Inputs!$CN38),1,IF(AND(AJ$3=Inputs!$CN38,AJ$3=Inputs!$CO38),1,IF(OR(AND(AJ$3=Inputs!$CN38+1,Inputs!$CN38=Inputs!$CO38),AND(AJ$3=Inputs!$CN38+2,Inputs!$CN38=Inputs!$CO38)),0,IF(AJ$3=Inputs!$CN38,0.8,IF(AJ$3=Inputs!$CN38+1,0.6,IF(AJ$3=Inputs!$CN38+2,0.4,IF(AJ$3=Inputs!$CO38,0.2,IF(AND(AJ$3&gt;=Inputs!$CL38,AJ$3&lt;Inputs!$CM38),(AJ$3-Inputs!$CL38+1)/(Inputs!$AI38+1),0)))))))))</f>
        <v>0</v>
      </c>
      <c r="AK40" s="27">
        <f>IF(AND(Inputs!$CO38=0,AK$3&gt;=Inputs!$CM38),1,IF(AND(AK$3&gt;=Inputs!$CM38,AK$3&lt;Inputs!$CN38),1,IF(AND(AK$3=Inputs!$CN38,AK$3=Inputs!$CO38),1,IF(OR(AND(AK$3=Inputs!$CN38+1,Inputs!$CN38=Inputs!$CO38),AND(AK$3=Inputs!$CN38+2,Inputs!$CN38=Inputs!$CO38)),0,IF(AK$3=Inputs!$CN38,0.8,IF(AK$3=Inputs!$CN38+1,0.6,IF(AK$3=Inputs!$CN38+2,0.4,IF(AK$3=Inputs!$CO38,0.2,IF(AND(AK$3&gt;=Inputs!$CL38,AK$3&lt;Inputs!$CM38),(AK$3-Inputs!$CL38+1)/(Inputs!$AI38+1),0)))))))))</f>
        <v>0</v>
      </c>
      <c r="AL40" s="27">
        <f>IF(AND(Inputs!$CO38=0,AL$3&gt;=Inputs!$CM38),1,IF(AND(AL$3&gt;=Inputs!$CM38,AL$3&lt;Inputs!$CN38),1,IF(AND(AL$3=Inputs!$CN38,AL$3=Inputs!$CO38),1,IF(OR(AND(AL$3=Inputs!$CN38+1,Inputs!$CN38=Inputs!$CO38),AND(AL$3=Inputs!$CN38+2,Inputs!$CN38=Inputs!$CO38)),0,IF(AL$3=Inputs!$CN38,0.8,IF(AL$3=Inputs!$CN38+1,0.6,IF(AL$3=Inputs!$CN38+2,0.4,IF(AL$3=Inputs!$CO38,0.2,IF(AND(AL$3&gt;=Inputs!$CL38,AL$3&lt;Inputs!$CM38),(AL$3-Inputs!$CL38+1)/(Inputs!$AI38+1),0)))))))))</f>
        <v>0</v>
      </c>
      <c r="AM40" s="27">
        <f>IF(AND(Inputs!$CO38=0,AM$3&gt;=Inputs!$CM38),1,IF(AND(AM$3&gt;=Inputs!$CM38,AM$3&lt;Inputs!$CN38),1,IF(AND(AM$3=Inputs!$CN38,AM$3=Inputs!$CO38),1,IF(OR(AND(AM$3=Inputs!$CN38+1,Inputs!$CN38=Inputs!$CO38),AND(AM$3=Inputs!$CN38+2,Inputs!$CN38=Inputs!$CO38)),0,IF(AM$3=Inputs!$CN38,0.8,IF(AM$3=Inputs!$CN38+1,0.6,IF(AM$3=Inputs!$CN38+2,0.4,IF(AM$3=Inputs!$CO38,0.2,IF(AND(AM$3&gt;=Inputs!$CL38,AM$3&lt;Inputs!$CM38),(AM$3-Inputs!$CL38+1)/(Inputs!$AI38+1),0)))))))))</f>
        <v>0</v>
      </c>
      <c r="AN40" s="27">
        <f>IF(AND(Inputs!$CO38=0,AN$3&gt;=Inputs!$CM38),1,IF(AND(AN$3&gt;=Inputs!$CM38,AN$3&lt;Inputs!$CN38),1,IF(AND(AN$3=Inputs!$CN38,AN$3=Inputs!$CO38),1,IF(OR(AND(AN$3=Inputs!$CN38+1,Inputs!$CN38=Inputs!$CO38),AND(AN$3=Inputs!$CN38+2,Inputs!$CN38=Inputs!$CO38)),0,IF(AN$3=Inputs!$CN38,0.8,IF(AN$3=Inputs!$CN38+1,0.6,IF(AN$3=Inputs!$CN38+2,0.4,IF(AN$3=Inputs!$CO38,0.2,IF(AND(AN$3&gt;=Inputs!$CL38,AN$3&lt;Inputs!$CM38),(AN$3-Inputs!$CL38+1)/(Inputs!$AI38+1),0)))))))))</f>
        <v>0</v>
      </c>
      <c r="AO40" s="27">
        <f>IF(AND(Inputs!$CO38=0,AO$3&gt;=Inputs!$CM38),1,IF(AND(AO$3&gt;=Inputs!$CM38,AO$3&lt;Inputs!$CN38),1,IF(AND(AO$3=Inputs!$CN38,AO$3=Inputs!$CO38),1,IF(OR(AND(AO$3=Inputs!$CN38+1,Inputs!$CN38=Inputs!$CO38),AND(AO$3=Inputs!$CN38+2,Inputs!$CN38=Inputs!$CO38)),0,IF(AO$3=Inputs!$CN38,0.8,IF(AO$3=Inputs!$CN38+1,0.6,IF(AO$3=Inputs!$CN38+2,0.4,IF(AO$3=Inputs!$CO38,0.2,IF(AND(AO$3&gt;=Inputs!$CL38,AO$3&lt;Inputs!$CM38),(AO$3-Inputs!$CL38+1)/(Inputs!$AI38+1),0)))))))))</f>
        <v>0</v>
      </c>
      <c r="AP40" s="27">
        <f>IF(AND(Inputs!$CO38=0,AP$3&gt;=Inputs!$CM38),1,IF(AND(AP$3&gt;=Inputs!$CM38,AP$3&lt;Inputs!$CN38),1,IF(AND(AP$3=Inputs!$CN38,AP$3=Inputs!$CO38),1,IF(OR(AND(AP$3=Inputs!$CN38+1,Inputs!$CN38=Inputs!$CO38),AND(AP$3=Inputs!$CN38+2,Inputs!$CN38=Inputs!$CO38)),0,IF(AP$3=Inputs!$CN38,0.8,IF(AP$3=Inputs!$CN38+1,0.6,IF(AP$3=Inputs!$CN38+2,0.4,IF(AP$3=Inputs!$CO38,0.2,IF(AND(AP$3&gt;=Inputs!$CL38,AP$3&lt;Inputs!$CM38),(AP$3-Inputs!$CL38+1)/(Inputs!$AI38+1),0)))))))))</f>
        <v>0</v>
      </c>
      <c r="AQ40" s="27">
        <f>IF(AND(Inputs!$CO38=0,AQ$3&gt;=Inputs!$CM38),1,IF(AND(AQ$3&gt;=Inputs!$CM38,AQ$3&lt;Inputs!$CN38),1,IF(AND(AQ$3=Inputs!$CN38,AQ$3=Inputs!$CO38),1,IF(OR(AND(AQ$3=Inputs!$CN38+1,Inputs!$CN38=Inputs!$CO38),AND(AQ$3=Inputs!$CN38+2,Inputs!$CN38=Inputs!$CO38)),0,IF(AQ$3=Inputs!$CN38,0.8,IF(AQ$3=Inputs!$CN38+1,0.6,IF(AQ$3=Inputs!$CN38+2,0.4,IF(AQ$3=Inputs!$CO38,0.2,IF(AND(AQ$3&gt;=Inputs!$CL38,AQ$3&lt;Inputs!$CM38),(AQ$3-Inputs!$CL38+1)/(Inputs!$AI38+1),0)))))))))</f>
        <v>0</v>
      </c>
      <c r="AR40" s="27">
        <f>IF(AND(Inputs!$CO38=0,AR$3&gt;=Inputs!$CM38),1,IF(AND(AR$3&gt;=Inputs!$CM38,AR$3&lt;Inputs!$CN38),1,IF(AND(AR$3=Inputs!$CN38,AR$3=Inputs!$CO38),1,IF(OR(AND(AR$3=Inputs!$CN38+1,Inputs!$CN38=Inputs!$CO38),AND(AR$3=Inputs!$CN38+2,Inputs!$CN38=Inputs!$CO38)),0,IF(AR$3=Inputs!$CN38,0.8,IF(AR$3=Inputs!$CN38+1,0.6,IF(AR$3=Inputs!$CN38+2,0.4,IF(AR$3=Inputs!$CO38,0.2,IF(AND(AR$3&gt;=Inputs!$CL38,AR$3&lt;Inputs!$CM38),(AR$3-Inputs!$CL38+1)/(Inputs!$AI38+1),0)))))))))</f>
        <v>0</v>
      </c>
      <c r="AS40" s="27">
        <f>IF(AND(Inputs!$CO38=0,AS$3&gt;=Inputs!$CM38),1,IF(AND(AS$3&gt;=Inputs!$CM38,AS$3&lt;Inputs!$CN38),1,IF(AND(AS$3=Inputs!$CN38,AS$3=Inputs!$CO38),1,IF(OR(AND(AS$3=Inputs!$CN38+1,Inputs!$CN38=Inputs!$CO38),AND(AS$3=Inputs!$CN38+2,Inputs!$CN38=Inputs!$CO38)),0,IF(AS$3=Inputs!$CN38,0.8,IF(AS$3=Inputs!$CN38+1,0.6,IF(AS$3=Inputs!$CN38+2,0.4,IF(AS$3=Inputs!$CO38,0.2,IF(AND(AS$3&gt;=Inputs!$CL38,AS$3&lt;Inputs!$CM38),(AS$3-Inputs!$CL38+1)/(Inputs!$AI38+1),0)))))))))</f>
        <v>0</v>
      </c>
      <c r="AT40" s="27">
        <f>IF(AND(Inputs!$CO38=0,AT$3&gt;=Inputs!$CM38),1,IF(AND(AT$3&gt;=Inputs!$CM38,AT$3&lt;Inputs!$CN38),1,IF(AND(AT$3=Inputs!$CN38,AT$3=Inputs!$CO38),1,IF(OR(AND(AT$3=Inputs!$CN38+1,Inputs!$CN38=Inputs!$CO38),AND(AT$3=Inputs!$CN38+2,Inputs!$CN38=Inputs!$CO38)),0,IF(AT$3=Inputs!$CN38,0.8,IF(AT$3=Inputs!$CN38+1,0.6,IF(AT$3=Inputs!$CN38+2,0.4,IF(AT$3=Inputs!$CO38,0.2,IF(AND(AT$3&gt;=Inputs!$CL38,AT$3&lt;Inputs!$CM38),(AT$3-Inputs!$CL38+1)/(Inputs!$AI38+1),0)))))))))</f>
        <v>0</v>
      </c>
      <c r="AU40" s="27">
        <f>IF(AND(Inputs!$CO38=0,AU$3&gt;=Inputs!$CM38),1,IF(AND(AU$3&gt;=Inputs!$CM38,AU$3&lt;Inputs!$CN38),1,IF(AND(AU$3=Inputs!$CN38,AU$3=Inputs!$CO38),1,IF(OR(AND(AU$3=Inputs!$CN38+1,Inputs!$CN38=Inputs!$CO38),AND(AU$3=Inputs!$CN38+2,Inputs!$CN38=Inputs!$CO38)),0,IF(AU$3=Inputs!$CN38,0.8,IF(AU$3=Inputs!$CN38+1,0.6,IF(AU$3=Inputs!$CN38+2,0.4,IF(AU$3=Inputs!$CO38,0.2,IF(AND(AU$3&gt;=Inputs!$CL38,AU$3&lt;Inputs!$CM38),(AU$3-Inputs!$CL38+1)/(Inputs!$AI38+1),0)))))))))</f>
        <v>0</v>
      </c>
      <c r="AV40" s="27">
        <f>IF(AND(Inputs!$CO38=0,AV$3&gt;=Inputs!$CM38),1,IF(AND(AV$3&gt;=Inputs!$CM38,AV$3&lt;Inputs!$CN38),1,IF(AND(AV$3=Inputs!$CN38,AV$3=Inputs!$CO38),1,IF(OR(AND(AV$3=Inputs!$CN38+1,Inputs!$CN38=Inputs!$CO38),AND(AV$3=Inputs!$CN38+2,Inputs!$CN38=Inputs!$CO38)),0,IF(AV$3=Inputs!$CN38,0.8,IF(AV$3=Inputs!$CN38+1,0.6,IF(AV$3=Inputs!$CN38+2,0.4,IF(AV$3=Inputs!$CO38,0.2,IF(AND(AV$3&gt;=Inputs!$CL38,AV$3&lt;Inputs!$CM38),(AV$3-Inputs!$CL38+1)/(Inputs!$AI38+1),0)))))))))</f>
        <v>0</v>
      </c>
      <c r="AW40" s="27">
        <f>IF(AND(Inputs!$CO38=0,AW$3&gt;=Inputs!$CM38),1,IF(AND(AW$3&gt;=Inputs!$CM38,AW$3&lt;Inputs!$CN38),1,IF(AND(AW$3=Inputs!$CN38,AW$3=Inputs!$CO38),1,IF(OR(AND(AW$3=Inputs!$CN38+1,Inputs!$CN38=Inputs!$CO38),AND(AW$3=Inputs!$CN38+2,Inputs!$CN38=Inputs!$CO38)),0,IF(AW$3=Inputs!$CN38,0.8,IF(AW$3=Inputs!$CN38+1,0.6,IF(AW$3=Inputs!$CN38+2,0.4,IF(AW$3=Inputs!$CO38,0.2,IF(AND(AW$3&gt;=Inputs!$CL38,AW$3&lt;Inputs!$CM38),(AW$3-Inputs!$CL38+1)/(Inputs!$AI38+1),0)))))))))</f>
        <v>0</v>
      </c>
      <c r="AX40" s="27">
        <f>IF(AND(Inputs!$CO38=0,AX$3&gt;=Inputs!$CM38),1,IF(AND(AX$3&gt;=Inputs!$CM38,AX$3&lt;Inputs!$CN38),1,IF(AND(AX$3=Inputs!$CN38,AX$3=Inputs!$CO38),1,IF(OR(AND(AX$3=Inputs!$CN38+1,Inputs!$CN38=Inputs!$CO38),AND(AX$3=Inputs!$CN38+2,Inputs!$CN38=Inputs!$CO38)),0,IF(AX$3=Inputs!$CN38,0.8,IF(AX$3=Inputs!$CN38+1,0.6,IF(AX$3=Inputs!$CN38+2,0.4,IF(AX$3=Inputs!$CO38,0.2,IF(AND(AX$3&gt;=Inputs!$CL38,AX$3&lt;Inputs!$CM38),(AX$3-Inputs!$CL38+1)/(Inputs!$AI38+1),0)))))))))</f>
        <v>0</v>
      </c>
      <c r="AY40" s="27">
        <f>IF(AND(Inputs!$CO38=0,AY$3&gt;=Inputs!$CM38),1,IF(AND(AY$3&gt;=Inputs!$CM38,AY$3&lt;Inputs!$CN38),1,IF(AND(AY$3=Inputs!$CN38,AY$3=Inputs!$CO38),1,IF(OR(AND(AY$3=Inputs!$CN38+1,Inputs!$CN38=Inputs!$CO38),AND(AY$3=Inputs!$CN38+2,Inputs!$CN38=Inputs!$CO38)),0,IF(AY$3=Inputs!$CN38,0.8,IF(AY$3=Inputs!$CN38+1,0.6,IF(AY$3=Inputs!$CN38+2,0.4,IF(AY$3=Inputs!$CO38,0.2,IF(AND(AY$3&gt;=Inputs!$CL38,AY$3&lt;Inputs!$CM38),(AY$3-Inputs!$CL38+1)/(Inputs!$AI38+1),0)))))))))</f>
        <v>0</v>
      </c>
      <c r="AZ40" s="27">
        <f>IF(AND(Inputs!$CO38=0,AZ$3&gt;=Inputs!$CM38),1,IF(AND(AZ$3&gt;=Inputs!$CM38,AZ$3&lt;Inputs!$CN38),1,IF(AND(AZ$3=Inputs!$CN38,AZ$3=Inputs!$CO38),1,IF(OR(AND(AZ$3=Inputs!$CN38+1,Inputs!$CN38=Inputs!$CO38),AND(AZ$3=Inputs!$CN38+2,Inputs!$CN38=Inputs!$CO38)),0,IF(AZ$3=Inputs!$CN38,0.8,IF(AZ$3=Inputs!$CN38+1,0.6,IF(AZ$3=Inputs!$CN38+2,0.4,IF(AZ$3=Inputs!$CO38,0.2,IF(AND(AZ$3&gt;=Inputs!$CL38,AZ$3&lt;Inputs!$CM38),(AZ$3-Inputs!$CL38+1)/(Inputs!$AI38+1),0)))))))))</f>
        <v>0</v>
      </c>
      <c r="BA40" s="27">
        <f>IF(AND(Inputs!$CO38=0,BA$3&gt;=Inputs!$CM38),1,IF(AND(BA$3&gt;=Inputs!$CM38,BA$3&lt;Inputs!$CN38),1,IF(AND(BA$3=Inputs!$CN38,BA$3=Inputs!$CO38),1,IF(OR(AND(BA$3=Inputs!$CN38+1,Inputs!$CN38=Inputs!$CO38),AND(BA$3=Inputs!$CN38+2,Inputs!$CN38=Inputs!$CO38)),0,IF(BA$3=Inputs!$CN38,0.8,IF(BA$3=Inputs!$CN38+1,0.6,IF(BA$3=Inputs!$CN38+2,0.4,IF(BA$3=Inputs!$CO38,0.2,IF(AND(BA$3&gt;=Inputs!$CL38,BA$3&lt;Inputs!$CM38),(BA$3-Inputs!$CL38+1)/(Inputs!$AI38+1),0)))))))))</f>
        <v>0</v>
      </c>
      <c r="BB40" s="27">
        <f>IF(AND(Inputs!$CO38=0,BB$3&gt;=Inputs!$CM38),1,IF(AND(BB$3&gt;=Inputs!$CM38,BB$3&lt;Inputs!$CN38),1,IF(AND(BB$3=Inputs!$CN38,BB$3=Inputs!$CO38),1,IF(OR(AND(BB$3=Inputs!$CN38+1,Inputs!$CN38=Inputs!$CO38),AND(BB$3=Inputs!$CN38+2,Inputs!$CN38=Inputs!$CO38)),0,IF(BB$3=Inputs!$CN38,0.8,IF(BB$3=Inputs!$CN38+1,0.6,IF(BB$3=Inputs!$CN38+2,0.4,IF(BB$3=Inputs!$CO38,0.2,IF(AND(BB$3&gt;=Inputs!$CL38,BB$3&lt;Inputs!$CM38),(BB$3-Inputs!$CL38+1)/(Inputs!$AI38+1),0)))))))))</f>
        <v>0</v>
      </c>
      <c r="BC40" s="27">
        <f>IF(AND(Inputs!$CO38=0,BC$3&gt;=Inputs!$CM38),1,IF(AND(BC$3&gt;=Inputs!$CM38,BC$3&lt;Inputs!$CN38),1,IF(AND(BC$3=Inputs!$CN38,BC$3=Inputs!$CO38),1,IF(OR(AND(BC$3=Inputs!$CN38+1,Inputs!$CN38=Inputs!$CO38),AND(BC$3=Inputs!$CN38+2,Inputs!$CN38=Inputs!$CO38)),0,IF(BC$3=Inputs!$CN38,0.8,IF(BC$3=Inputs!$CN38+1,0.6,IF(BC$3=Inputs!$CN38+2,0.4,IF(BC$3=Inputs!$CO38,0.2,IF(AND(BC$3&gt;=Inputs!$CL38,BC$3&lt;Inputs!$CM38),(BC$3-Inputs!$CL38+1)/(Inputs!$AI38+1),0)))))))))</f>
        <v>0</v>
      </c>
      <c r="BD40" s="27">
        <f>IF(AND(Inputs!$CO38=0,BD$3&gt;=Inputs!$CM38),1,IF(AND(BD$3&gt;=Inputs!$CM38,BD$3&lt;Inputs!$CN38),1,IF(AND(BD$3=Inputs!$CN38,BD$3=Inputs!$CO38),1,IF(OR(AND(BD$3=Inputs!$CN38+1,Inputs!$CN38=Inputs!$CO38),AND(BD$3=Inputs!$CN38+2,Inputs!$CN38=Inputs!$CO38)),0,IF(BD$3=Inputs!$CN38,0.8,IF(BD$3=Inputs!$CN38+1,0.6,IF(BD$3=Inputs!$CN38+2,0.4,IF(BD$3=Inputs!$CO38,0.2,IF(AND(BD$3&gt;=Inputs!$CL38,BD$3&lt;Inputs!$CM38),(BD$3-Inputs!$CL38+1)/(Inputs!$AI38+1),0)))))))))</f>
        <v>0</v>
      </c>
      <c r="BE40" s="27">
        <f>IF(AND(Inputs!$CO38=0,BE$3&gt;=Inputs!$CM38),1,IF(AND(BE$3&gt;=Inputs!$CM38,BE$3&lt;Inputs!$CN38),1,IF(AND(BE$3=Inputs!$CN38,BE$3=Inputs!$CO38),1,IF(OR(AND(BE$3=Inputs!$CN38+1,Inputs!$CN38=Inputs!$CO38),AND(BE$3=Inputs!$CN38+2,Inputs!$CN38=Inputs!$CO38)),0,IF(BE$3=Inputs!$CN38,0.8,IF(BE$3=Inputs!$CN38+1,0.6,IF(BE$3=Inputs!$CN38+2,0.4,IF(BE$3=Inputs!$CO38,0.2,IF(AND(BE$3&gt;=Inputs!$CL38,BE$3&lt;Inputs!$CM38),(BE$3-Inputs!$CL38+1)/(Inputs!$AI38+1),0)))))))))</f>
        <v>0</v>
      </c>
      <c r="BF40" s="27">
        <f>IF(AND(Inputs!$CO38=0,BF$3&gt;=Inputs!$CM38),1,IF(AND(BF$3&gt;=Inputs!$CM38,BF$3&lt;Inputs!$CN38),1,IF(AND(BF$3=Inputs!$CN38,BF$3=Inputs!$CO38),1,IF(OR(AND(BF$3=Inputs!$CN38+1,Inputs!$CN38=Inputs!$CO38),AND(BF$3=Inputs!$CN38+2,Inputs!$CN38=Inputs!$CO38)),0,IF(BF$3=Inputs!$CN38,0.8,IF(BF$3=Inputs!$CN38+1,0.6,IF(BF$3=Inputs!$CN38+2,0.4,IF(BF$3=Inputs!$CO38,0.2,IF(AND(BF$3&gt;=Inputs!$CL38,BF$3&lt;Inputs!$CM38),(BF$3-Inputs!$CL38+1)/(Inputs!$AI38+1),0)))))))))</f>
        <v>0</v>
      </c>
      <c r="BG40" s="27">
        <f>IF(AND(Inputs!$CO38=0,BG$3&gt;=Inputs!$CM38),1,IF(AND(BG$3&gt;=Inputs!$CM38,BG$3&lt;Inputs!$CN38),1,IF(AND(BG$3=Inputs!$CN38,BG$3=Inputs!$CO38),1,IF(OR(AND(BG$3=Inputs!$CN38+1,Inputs!$CN38=Inputs!$CO38),AND(BG$3=Inputs!$CN38+2,Inputs!$CN38=Inputs!$CO38)),0,IF(BG$3=Inputs!$CN38,0.8,IF(BG$3=Inputs!$CN38+1,0.6,IF(BG$3=Inputs!$CN38+2,0.4,IF(BG$3=Inputs!$CO38,0.2,IF(AND(BG$3&gt;=Inputs!$CL38,BG$3&lt;Inputs!$CM38),(BG$3-Inputs!$CL38+1)/(Inputs!$AI38+1),0)))))))))</f>
        <v>0</v>
      </c>
      <c r="BH40" s="27">
        <f>IF(AND(Inputs!$CO38=0,BH$3&gt;=Inputs!$CM38),1,IF(AND(BH$3&gt;=Inputs!$CM38,BH$3&lt;Inputs!$CN38),1,IF(AND(BH$3=Inputs!$CN38,BH$3=Inputs!$CO38),1,IF(OR(AND(BH$3=Inputs!$CN38+1,Inputs!$CN38=Inputs!$CO38),AND(BH$3=Inputs!$CN38+2,Inputs!$CN38=Inputs!$CO38)),0,IF(BH$3=Inputs!$CN38,0.8,IF(BH$3=Inputs!$CN38+1,0.6,IF(BH$3=Inputs!$CN38+2,0.4,IF(BH$3=Inputs!$CO38,0.2,IF(AND(BH$3&gt;=Inputs!$CL38,BH$3&lt;Inputs!$CM38),(BH$3-Inputs!$CL38+1)/(Inputs!$AI38+1),0)))))))))</f>
        <v>0</v>
      </c>
      <c r="BI40" s="27">
        <f>IF(AND(Inputs!$CO38=0,BI$3&gt;=Inputs!$CM38),1,IF(AND(BI$3&gt;=Inputs!$CM38,BI$3&lt;Inputs!$CN38),1,IF(AND(BI$3=Inputs!$CN38,BI$3=Inputs!$CO38),1,IF(OR(AND(BI$3=Inputs!$CN38+1,Inputs!$CN38=Inputs!$CO38),AND(BI$3=Inputs!$CN38+2,Inputs!$CN38=Inputs!$CO38)),0,IF(BI$3=Inputs!$CN38,0.8,IF(BI$3=Inputs!$CN38+1,0.6,IF(BI$3=Inputs!$CN38+2,0.4,IF(BI$3=Inputs!$CO38,0.2,IF(AND(BI$3&gt;=Inputs!$CL38,BI$3&lt;Inputs!$CM38),(BI$3-Inputs!$CL38+1)/(Inputs!$AI38+1),0)))))))))</f>
        <v>0</v>
      </c>
      <c r="BJ40" s="27">
        <f>IF(AND(Inputs!$CO38=0,BJ$3&gt;=Inputs!$CM38),1,IF(AND(BJ$3&gt;=Inputs!$CM38,BJ$3&lt;Inputs!$CN38),1,IF(AND(BJ$3=Inputs!$CN38,BJ$3=Inputs!$CO38),1,IF(OR(AND(BJ$3=Inputs!$CN38+1,Inputs!$CN38=Inputs!$CO38),AND(BJ$3=Inputs!$CN38+2,Inputs!$CN38=Inputs!$CO38)),0,IF(BJ$3=Inputs!$CN38,0.8,IF(BJ$3=Inputs!$CN38+1,0.6,IF(BJ$3=Inputs!$CN38+2,0.4,IF(BJ$3=Inputs!$CO38,0.2,IF(AND(BJ$3&gt;=Inputs!$CL38,BJ$3&lt;Inputs!$CM38),(BJ$3-Inputs!$CL38+1)/(Inputs!$AI38+1),0)))))))))</f>
        <v>0</v>
      </c>
      <c r="BK40" s="27">
        <f>IF(AND(Inputs!$CO38=0,BK$3&gt;=Inputs!$CM38),1,IF(AND(BK$3&gt;=Inputs!$CM38,BK$3&lt;Inputs!$CN38),1,IF(AND(BK$3=Inputs!$CN38,BK$3=Inputs!$CO38),1,IF(OR(AND(BK$3=Inputs!$CN38+1,Inputs!$CN38=Inputs!$CO38),AND(BK$3=Inputs!$CN38+2,Inputs!$CN38=Inputs!$CO38)),0,IF(BK$3=Inputs!$CN38,0.8,IF(BK$3=Inputs!$CN38+1,0.6,IF(BK$3=Inputs!$CN38+2,0.4,IF(BK$3=Inputs!$CO38,0.2,IF(AND(BK$3&gt;=Inputs!$CL38,BK$3&lt;Inputs!$CM38),(BK$3-Inputs!$CL38+1)/(Inputs!$AI38+1),0)))))))))</f>
        <v>0</v>
      </c>
      <c r="BL40" s="27">
        <f>IF(AND(Inputs!$CO38=0,BL$3&gt;=Inputs!$CM38),1,IF(AND(BL$3&gt;=Inputs!$CM38,BL$3&lt;Inputs!$CN38),1,IF(AND(BL$3=Inputs!$CN38,BL$3=Inputs!$CO38),1,IF(OR(AND(BL$3=Inputs!$CN38+1,Inputs!$CN38=Inputs!$CO38),AND(BL$3=Inputs!$CN38+2,Inputs!$CN38=Inputs!$CO38)),0,IF(BL$3=Inputs!$CN38,0.8,IF(BL$3=Inputs!$CN38+1,0.6,IF(BL$3=Inputs!$CN38+2,0.4,IF(BL$3=Inputs!$CO38,0.2,IF(AND(BL$3&gt;=Inputs!$CL38,BL$3&lt;Inputs!$CM38),(BL$3-Inputs!$CL38+1)/(Inputs!$AI38+1),0)))))))))</f>
        <v>0</v>
      </c>
      <c r="BM40" s="27">
        <f>IF(AND(Inputs!$CO38=0,BM$3&gt;=Inputs!$CM38),1,IF(AND(BM$3&gt;=Inputs!$CM38,BM$3&lt;Inputs!$CN38),1,IF(AND(BM$3=Inputs!$CN38,BM$3=Inputs!$CO38),1,IF(OR(AND(BM$3=Inputs!$CN38+1,Inputs!$CN38=Inputs!$CO38),AND(BM$3=Inputs!$CN38+2,Inputs!$CN38=Inputs!$CO38)),0,IF(BM$3=Inputs!$CN38,0.8,IF(BM$3=Inputs!$CN38+1,0.6,IF(BM$3=Inputs!$CN38+2,0.4,IF(BM$3=Inputs!$CO38,0.2,IF(AND(BM$3&gt;=Inputs!$CL38,BM$3&lt;Inputs!$CM38),(BM$3-Inputs!$CL38+1)/(Inputs!$AI38+1),0)))))))))</f>
        <v>0</v>
      </c>
    </row>
    <row r="41" spans="1:65">
      <c r="A41" s="7" t="str">
        <f>IF(Inputs!A39="","",Inputs!A39)</f>
        <v/>
      </c>
      <c r="B41" t="str">
        <f>IF(Inputs!B39="","",Inputs!B39)</f>
        <v/>
      </c>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292"/>
      <c r="AF41" s="292"/>
      <c r="AG41" s="50">
        <f t="shared" si="3"/>
        <v>0</v>
      </c>
      <c r="AH41" s="42">
        <f t="shared" si="1"/>
        <v>0</v>
      </c>
      <c r="AJ41" s="27">
        <f>IF(AND(Inputs!$CO39=0,AJ$3&gt;=Inputs!$CM39),1,IF(AND(AJ$3&gt;=Inputs!$CM39,AJ$3&lt;Inputs!$CN39),1,IF(AND(AJ$3=Inputs!$CN39,AJ$3=Inputs!$CO39),1,IF(OR(AND(AJ$3=Inputs!$CN39+1,Inputs!$CN39=Inputs!$CO39),AND(AJ$3=Inputs!$CN39+2,Inputs!$CN39=Inputs!$CO39)),0,IF(AJ$3=Inputs!$CN39,0.8,IF(AJ$3=Inputs!$CN39+1,0.6,IF(AJ$3=Inputs!$CN39+2,0.4,IF(AJ$3=Inputs!$CO39,0.2,IF(AND(AJ$3&gt;=Inputs!$CL39,AJ$3&lt;Inputs!$CM39),(AJ$3-Inputs!$CL39+1)/(Inputs!$AI39+1),0)))))))))</f>
        <v>0</v>
      </c>
      <c r="AK41" s="27">
        <f>IF(AND(Inputs!$CO39=0,AK$3&gt;=Inputs!$CM39),1,IF(AND(AK$3&gt;=Inputs!$CM39,AK$3&lt;Inputs!$CN39),1,IF(AND(AK$3=Inputs!$CN39,AK$3=Inputs!$CO39),1,IF(OR(AND(AK$3=Inputs!$CN39+1,Inputs!$CN39=Inputs!$CO39),AND(AK$3=Inputs!$CN39+2,Inputs!$CN39=Inputs!$CO39)),0,IF(AK$3=Inputs!$CN39,0.8,IF(AK$3=Inputs!$CN39+1,0.6,IF(AK$3=Inputs!$CN39+2,0.4,IF(AK$3=Inputs!$CO39,0.2,IF(AND(AK$3&gt;=Inputs!$CL39,AK$3&lt;Inputs!$CM39),(AK$3-Inputs!$CL39+1)/(Inputs!$AI39+1),0)))))))))</f>
        <v>0</v>
      </c>
      <c r="AL41" s="27">
        <f>IF(AND(Inputs!$CO39=0,AL$3&gt;=Inputs!$CM39),1,IF(AND(AL$3&gt;=Inputs!$CM39,AL$3&lt;Inputs!$CN39),1,IF(AND(AL$3=Inputs!$CN39,AL$3=Inputs!$CO39),1,IF(OR(AND(AL$3=Inputs!$CN39+1,Inputs!$CN39=Inputs!$CO39),AND(AL$3=Inputs!$CN39+2,Inputs!$CN39=Inputs!$CO39)),0,IF(AL$3=Inputs!$CN39,0.8,IF(AL$3=Inputs!$CN39+1,0.6,IF(AL$3=Inputs!$CN39+2,0.4,IF(AL$3=Inputs!$CO39,0.2,IF(AND(AL$3&gt;=Inputs!$CL39,AL$3&lt;Inputs!$CM39),(AL$3-Inputs!$CL39+1)/(Inputs!$AI39+1),0)))))))))</f>
        <v>0</v>
      </c>
      <c r="AM41" s="27">
        <f>IF(AND(Inputs!$CO39=0,AM$3&gt;=Inputs!$CM39),1,IF(AND(AM$3&gt;=Inputs!$CM39,AM$3&lt;Inputs!$CN39),1,IF(AND(AM$3=Inputs!$CN39,AM$3=Inputs!$CO39),1,IF(OR(AND(AM$3=Inputs!$CN39+1,Inputs!$CN39=Inputs!$CO39),AND(AM$3=Inputs!$CN39+2,Inputs!$CN39=Inputs!$CO39)),0,IF(AM$3=Inputs!$CN39,0.8,IF(AM$3=Inputs!$CN39+1,0.6,IF(AM$3=Inputs!$CN39+2,0.4,IF(AM$3=Inputs!$CO39,0.2,IF(AND(AM$3&gt;=Inputs!$CL39,AM$3&lt;Inputs!$CM39),(AM$3-Inputs!$CL39+1)/(Inputs!$AI39+1),0)))))))))</f>
        <v>0</v>
      </c>
      <c r="AN41" s="27">
        <f>IF(AND(Inputs!$CO39=0,AN$3&gt;=Inputs!$CM39),1,IF(AND(AN$3&gt;=Inputs!$CM39,AN$3&lt;Inputs!$CN39),1,IF(AND(AN$3=Inputs!$CN39,AN$3=Inputs!$CO39),1,IF(OR(AND(AN$3=Inputs!$CN39+1,Inputs!$CN39=Inputs!$CO39),AND(AN$3=Inputs!$CN39+2,Inputs!$CN39=Inputs!$CO39)),0,IF(AN$3=Inputs!$CN39,0.8,IF(AN$3=Inputs!$CN39+1,0.6,IF(AN$3=Inputs!$CN39+2,0.4,IF(AN$3=Inputs!$CO39,0.2,IF(AND(AN$3&gt;=Inputs!$CL39,AN$3&lt;Inputs!$CM39),(AN$3-Inputs!$CL39+1)/(Inputs!$AI39+1),0)))))))))</f>
        <v>0</v>
      </c>
      <c r="AO41" s="27">
        <f>IF(AND(Inputs!$CO39=0,AO$3&gt;=Inputs!$CM39),1,IF(AND(AO$3&gt;=Inputs!$CM39,AO$3&lt;Inputs!$CN39),1,IF(AND(AO$3=Inputs!$CN39,AO$3=Inputs!$CO39),1,IF(OR(AND(AO$3=Inputs!$CN39+1,Inputs!$CN39=Inputs!$CO39),AND(AO$3=Inputs!$CN39+2,Inputs!$CN39=Inputs!$CO39)),0,IF(AO$3=Inputs!$CN39,0.8,IF(AO$3=Inputs!$CN39+1,0.6,IF(AO$3=Inputs!$CN39+2,0.4,IF(AO$3=Inputs!$CO39,0.2,IF(AND(AO$3&gt;=Inputs!$CL39,AO$3&lt;Inputs!$CM39),(AO$3-Inputs!$CL39+1)/(Inputs!$AI39+1),0)))))))))</f>
        <v>0</v>
      </c>
      <c r="AP41" s="27">
        <f>IF(AND(Inputs!$CO39=0,AP$3&gt;=Inputs!$CM39),1,IF(AND(AP$3&gt;=Inputs!$CM39,AP$3&lt;Inputs!$CN39),1,IF(AND(AP$3=Inputs!$CN39,AP$3=Inputs!$CO39),1,IF(OR(AND(AP$3=Inputs!$CN39+1,Inputs!$CN39=Inputs!$CO39),AND(AP$3=Inputs!$CN39+2,Inputs!$CN39=Inputs!$CO39)),0,IF(AP$3=Inputs!$CN39,0.8,IF(AP$3=Inputs!$CN39+1,0.6,IF(AP$3=Inputs!$CN39+2,0.4,IF(AP$3=Inputs!$CO39,0.2,IF(AND(AP$3&gt;=Inputs!$CL39,AP$3&lt;Inputs!$CM39),(AP$3-Inputs!$CL39+1)/(Inputs!$AI39+1),0)))))))))</f>
        <v>0</v>
      </c>
      <c r="AQ41" s="27">
        <f>IF(AND(Inputs!$CO39=0,AQ$3&gt;=Inputs!$CM39),1,IF(AND(AQ$3&gt;=Inputs!$CM39,AQ$3&lt;Inputs!$CN39),1,IF(AND(AQ$3=Inputs!$CN39,AQ$3=Inputs!$CO39),1,IF(OR(AND(AQ$3=Inputs!$CN39+1,Inputs!$CN39=Inputs!$CO39),AND(AQ$3=Inputs!$CN39+2,Inputs!$CN39=Inputs!$CO39)),0,IF(AQ$3=Inputs!$CN39,0.8,IF(AQ$3=Inputs!$CN39+1,0.6,IF(AQ$3=Inputs!$CN39+2,0.4,IF(AQ$3=Inputs!$CO39,0.2,IF(AND(AQ$3&gt;=Inputs!$CL39,AQ$3&lt;Inputs!$CM39),(AQ$3-Inputs!$CL39+1)/(Inputs!$AI39+1),0)))))))))</f>
        <v>0</v>
      </c>
      <c r="AR41" s="27">
        <f>IF(AND(Inputs!$CO39=0,AR$3&gt;=Inputs!$CM39),1,IF(AND(AR$3&gt;=Inputs!$CM39,AR$3&lt;Inputs!$CN39),1,IF(AND(AR$3=Inputs!$CN39,AR$3=Inputs!$CO39),1,IF(OR(AND(AR$3=Inputs!$CN39+1,Inputs!$CN39=Inputs!$CO39),AND(AR$3=Inputs!$CN39+2,Inputs!$CN39=Inputs!$CO39)),0,IF(AR$3=Inputs!$CN39,0.8,IF(AR$3=Inputs!$CN39+1,0.6,IF(AR$3=Inputs!$CN39+2,0.4,IF(AR$3=Inputs!$CO39,0.2,IF(AND(AR$3&gt;=Inputs!$CL39,AR$3&lt;Inputs!$CM39),(AR$3-Inputs!$CL39+1)/(Inputs!$AI39+1),0)))))))))</f>
        <v>0</v>
      </c>
      <c r="AS41" s="27">
        <f>IF(AND(Inputs!$CO39=0,AS$3&gt;=Inputs!$CM39),1,IF(AND(AS$3&gt;=Inputs!$CM39,AS$3&lt;Inputs!$CN39),1,IF(AND(AS$3=Inputs!$CN39,AS$3=Inputs!$CO39),1,IF(OR(AND(AS$3=Inputs!$CN39+1,Inputs!$CN39=Inputs!$CO39),AND(AS$3=Inputs!$CN39+2,Inputs!$CN39=Inputs!$CO39)),0,IF(AS$3=Inputs!$CN39,0.8,IF(AS$3=Inputs!$CN39+1,0.6,IF(AS$3=Inputs!$CN39+2,0.4,IF(AS$3=Inputs!$CO39,0.2,IF(AND(AS$3&gt;=Inputs!$CL39,AS$3&lt;Inputs!$CM39),(AS$3-Inputs!$CL39+1)/(Inputs!$AI39+1),0)))))))))</f>
        <v>0</v>
      </c>
      <c r="AT41" s="27">
        <f>IF(AND(Inputs!$CO39=0,AT$3&gt;=Inputs!$CM39),1,IF(AND(AT$3&gt;=Inputs!$CM39,AT$3&lt;Inputs!$CN39),1,IF(AND(AT$3=Inputs!$CN39,AT$3=Inputs!$CO39),1,IF(OR(AND(AT$3=Inputs!$CN39+1,Inputs!$CN39=Inputs!$CO39),AND(AT$3=Inputs!$CN39+2,Inputs!$CN39=Inputs!$CO39)),0,IF(AT$3=Inputs!$CN39,0.8,IF(AT$3=Inputs!$CN39+1,0.6,IF(AT$3=Inputs!$CN39+2,0.4,IF(AT$3=Inputs!$CO39,0.2,IF(AND(AT$3&gt;=Inputs!$CL39,AT$3&lt;Inputs!$CM39),(AT$3-Inputs!$CL39+1)/(Inputs!$AI39+1),0)))))))))</f>
        <v>0</v>
      </c>
      <c r="AU41" s="27">
        <f>IF(AND(Inputs!$CO39=0,AU$3&gt;=Inputs!$CM39),1,IF(AND(AU$3&gt;=Inputs!$CM39,AU$3&lt;Inputs!$CN39),1,IF(AND(AU$3=Inputs!$CN39,AU$3=Inputs!$CO39),1,IF(OR(AND(AU$3=Inputs!$CN39+1,Inputs!$CN39=Inputs!$CO39),AND(AU$3=Inputs!$CN39+2,Inputs!$CN39=Inputs!$CO39)),0,IF(AU$3=Inputs!$CN39,0.8,IF(AU$3=Inputs!$CN39+1,0.6,IF(AU$3=Inputs!$CN39+2,0.4,IF(AU$3=Inputs!$CO39,0.2,IF(AND(AU$3&gt;=Inputs!$CL39,AU$3&lt;Inputs!$CM39),(AU$3-Inputs!$CL39+1)/(Inputs!$AI39+1),0)))))))))</f>
        <v>0</v>
      </c>
      <c r="AV41" s="27">
        <f>IF(AND(Inputs!$CO39=0,AV$3&gt;=Inputs!$CM39),1,IF(AND(AV$3&gt;=Inputs!$CM39,AV$3&lt;Inputs!$CN39),1,IF(AND(AV$3=Inputs!$CN39,AV$3=Inputs!$CO39),1,IF(OR(AND(AV$3=Inputs!$CN39+1,Inputs!$CN39=Inputs!$CO39),AND(AV$3=Inputs!$CN39+2,Inputs!$CN39=Inputs!$CO39)),0,IF(AV$3=Inputs!$CN39,0.8,IF(AV$3=Inputs!$CN39+1,0.6,IF(AV$3=Inputs!$CN39+2,0.4,IF(AV$3=Inputs!$CO39,0.2,IF(AND(AV$3&gt;=Inputs!$CL39,AV$3&lt;Inputs!$CM39),(AV$3-Inputs!$CL39+1)/(Inputs!$AI39+1),0)))))))))</f>
        <v>0</v>
      </c>
      <c r="AW41" s="27">
        <f>IF(AND(Inputs!$CO39=0,AW$3&gt;=Inputs!$CM39),1,IF(AND(AW$3&gt;=Inputs!$CM39,AW$3&lt;Inputs!$CN39),1,IF(AND(AW$3=Inputs!$CN39,AW$3=Inputs!$CO39),1,IF(OR(AND(AW$3=Inputs!$CN39+1,Inputs!$CN39=Inputs!$CO39),AND(AW$3=Inputs!$CN39+2,Inputs!$CN39=Inputs!$CO39)),0,IF(AW$3=Inputs!$CN39,0.8,IF(AW$3=Inputs!$CN39+1,0.6,IF(AW$3=Inputs!$CN39+2,0.4,IF(AW$3=Inputs!$CO39,0.2,IF(AND(AW$3&gt;=Inputs!$CL39,AW$3&lt;Inputs!$CM39),(AW$3-Inputs!$CL39+1)/(Inputs!$AI39+1),0)))))))))</f>
        <v>0</v>
      </c>
      <c r="AX41" s="27">
        <f>IF(AND(Inputs!$CO39=0,AX$3&gt;=Inputs!$CM39),1,IF(AND(AX$3&gt;=Inputs!$CM39,AX$3&lt;Inputs!$CN39),1,IF(AND(AX$3=Inputs!$CN39,AX$3=Inputs!$CO39),1,IF(OR(AND(AX$3=Inputs!$CN39+1,Inputs!$CN39=Inputs!$CO39),AND(AX$3=Inputs!$CN39+2,Inputs!$CN39=Inputs!$CO39)),0,IF(AX$3=Inputs!$CN39,0.8,IF(AX$3=Inputs!$CN39+1,0.6,IF(AX$3=Inputs!$CN39+2,0.4,IF(AX$3=Inputs!$CO39,0.2,IF(AND(AX$3&gt;=Inputs!$CL39,AX$3&lt;Inputs!$CM39),(AX$3-Inputs!$CL39+1)/(Inputs!$AI39+1),0)))))))))</f>
        <v>0</v>
      </c>
      <c r="AY41" s="27">
        <f>IF(AND(Inputs!$CO39=0,AY$3&gt;=Inputs!$CM39),1,IF(AND(AY$3&gt;=Inputs!$CM39,AY$3&lt;Inputs!$CN39),1,IF(AND(AY$3=Inputs!$CN39,AY$3=Inputs!$CO39),1,IF(OR(AND(AY$3=Inputs!$CN39+1,Inputs!$CN39=Inputs!$CO39),AND(AY$3=Inputs!$CN39+2,Inputs!$CN39=Inputs!$CO39)),0,IF(AY$3=Inputs!$CN39,0.8,IF(AY$3=Inputs!$CN39+1,0.6,IF(AY$3=Inputs!$CN39+2,0.4,IF(AY$3=Inputs!$CO39,0.2,IF(AND(AY$3&gt;=Inputs!$CL39,AY$3&lt;Inputs!$CM39),(AY$3-Inputs!$CL39+1)/(Inputs!$AI39+1),0)))))))))</f>
        <v>0</v>
      </c>
      <c r="AZ41" s="27">
        <f>IF(AND(Inputs!$CO39=0,AZ$3&gt;=Inputs!$CM39),1,IF(AND(AZ$3&gt;=Inputs!$CM39,AZ$3&lt;Inputs!$CN39),1,IF(AND(AZ$3=Inputs!$CN39,AZ$3=Inputs!$CO39),1,IF(OR(AND(AZ$3=Inputs!$CN39+1,Inputs!$CN39=Inputs!$CO39),AND(AZ$3=Inputs!$CN39+2,Inputs!$CN39=Inputs!$CO39)),0,IF(AZ$3=Inputs!$CN39,0.8,IF(AZ$3=Inputs!$CN39+1,0.6,IF(AZ$3=Inputs!$CN39+2,0.4,IF(AZ$3=Inputs!$CO39,0.2,IF(AND(AZ$3&gt;=Inputs!$CL39,AZ$3&lt;Inputs!$CM39),(AZ$3-Inputs!$CL39+1)/(Inputs!$AI39+1),0)))))))))</f>
        <v>0</v>
      </c>
      <c r="BA41" s="27">
        <f>IF(AND(Inputs!$CO39=0,BA$3&gt;=Inputs!$CM39),1,IF(AND(BA$3&gt;=Inputs!$CM39,BA$3&lt;Inputs!$CN39),1,IF(AND(BA$3=Inputs!$CN39,BA$3=Inputs!$CO39),1,IF(OR(AND(BA$3=Inputs!$CN39+1,Inputs!$CN39=Inputs!$CO39),AND(BA$3=Inputs!$CN39+2,Inputs!$CN39=Inputs!$CO39)),0,IF(BA$3=Inputs!$CN39,0.8,IF(BA$3=Inputs!$CN39+1,0.6,IF(BA$3=Inputs!$CN39+2,0.4,IF(BA$3=Inputs!$CO39,0.2,IF(AND(BA$3&gt;=Inputs!$CL39,BA$3&lt;Inputs!$CM39),(BA$3-Inputs!$CL39+1)/(Inputs!$AI39+1),0)))))))))</f>
        <v>0</v>
      </c>
      <c r="BB41" s="27">
        <f>IF(AND(Inputs!$CO39=0,BB$3&gt;=Inputs!$CM39),1,IF(AND(BB$3&gt;=Inputs!$CM39,BB$3&lt;Inputs!$CN39),1,IF(AND(BB$3=Inputs!$CN39,BB$3=Inputs!$CO39),1,IF(OR(AND(BB$3=Inputs!$CN39+1,Inputs!$CN39=Inputs!$CO39),AND(BB$3=Inputs!$CN39+2,Inputs!$CN39=Inputs!$CO39)),0,IF(BB$3=Inputs!$CN39,0.8,IF(BB$3=Inputs!$CN39+1,0.6,IF(BB$3=Inputs!$CN39+2,0.4,IF(BB$3=Inputs!$CO39,0.2,IF(AND(BB$3&gt;=Inputs!$CL39,BB$3&lt;Inputs!$CM39),(BB$3-Inputs!$CL39+1)/(Inputs!$AI39+1),0)))))))))</f>
        <v>0</v>
      </c>
      <c r="BC41" s="27">
        <f>IF(AND(Inputs!$CO39=0,BC$3&gt;=Inputs!$CM39),1,IF(AND(BC$3&gt;=Inputs!$CM39,BC$3&lt;Inputs!$CN39),1,IF(AND(BC$3=Inputs!$CN39,BC$3=Inputs!$CO39),1,IF(OR(AND(BC$3=Inputs!$CN39+1,Inputs!$CN39=Inputs!$CO39),AND(BC$3=Inputs!$CN39+2,Inputs!$CN39=Inputs!$CO39)),0,IF(BC$3=Inputs!$CN39,0.8,IF(BC$3=Inputs!$CN39+1,0.6,IF(BC$3=Inputs!$CN39+2,0.4,IF(BC$3=Inputs!$CO39,0.2,IF(AND(BC$3&gt;=Inputs!$CL39,BC$3&lt;Inputs!$CM39),(BC$3-Inputs!$CL39+1)/(Inputs!$AI39+1),0)))))))))</f>
        <v>0</v>
      </c>
      <c r="BD41" s="27">
        <f>IF(AND(Inputs!$CO39=0,BD$3&gt;=Inputs!$CM39),1,IF(AND(BD$3&gt;=Inputs!$CM39,BD$3&lt;Inputs!$CN39),1,IF(AND(BD$3=Inputs!$CN39,BD$3=Inputs!$CO39),1,IF(OR(AND(BD$3=Inputs!$CN39+1,Inputs!$CN39=Inputs!$CO39),AND(BD$3=Inputs!$CN39+2,Inputs!$CN39=Inputs!$CO39)),0,IF(BD$3=Inputs!$CN39,0.8,IF(BD$3=Inputs!$CN39+1,0.6,IF(BD$3=Inputs!$CN39+2,0.4,IF(BD$3=Inputs!$CO39,0.2,IF(AND(BD$3&gt;=Inputs!$CL39,BD$3&lt;Inputs!$CM39),(BD$3-Inputs!$CL39+1)/(Inputs!$AI39+1),0)))))))))</f>
        <v>0</v>
      </c>
      <c r="BE41" s="27">
        <f>IF(AND(Inputs!$CO39=0,BE$3&gt;=Inputs!$CM39),1,IF(AND(BE$3&gt;=Inputs!$CM39,BE$3&lt;Inputs!$CN39),1,IF(AND(BE$3=Inputs!$CN39,BE$3=Inputs!$CO39),1,IF(OR(AND(BE$3=Inputs!$CN39+1,Inputs!$CN39=Inputs!$CO39),AND(BE$3=Inputs!$CN39+2,Inputs!$CN39=Inputs!$CO39)),0,IF(BE$3=Inputs!$CN39,0.8,IF(BE$3=Inputs!$CN39+1,0.6,IF(BE$3=Inputs!$CN39+2,0.4,IF(BE$3=Inputs!$CO39,0.2,IF(AND(BE$3&gt;=Inputs!$CL39,BE$3&lt;Inputs!$CM39),(BE$3-Inputs!$CL39+1)/(Inputs!$AI39+1),0)))))))))</f>
        <v>0</v>
      </c>
      <c r="BF41" s="27">
        <f>IF(AND(Inputs!$CO39=0,BF$3&gt;=Inputs!$CM39),1,IF(AND(BF$3&gt;=Inputs!$CM39,BF$3&lt;Inputs!$CN39),1,IF(AND(BF$3=Inputs!$CN39,BF$3=Inputs!$CO39),1,IF(OR(AND(BF$3=Inputs!$CN39+1,Inputs!$CN39=Inputs!$CO39),AND(BF$3=Inputs!$CN39+2,Inputs!$CN39=Inputs!$CO39)),0,IF(BF$3=Inputs!$CN39,0.8,IF(BF$3=Inputs!$CN39+1,0.6,IF(BF$3=Inputs!$CN39+2,0.4,IF(BF$3=Inputs!$CO39,0.2,IF(AND(BF$3&gt;=Inputs!$CL39,BF$3&lt;Inputs!$CM39),(BF$3-Inputs!$CL39+1)/(Inputs!$AI39+1),0)))))))))</f>
        <v>0</v>
      </c>
      <c r="BG41" s="27">
        <f>IF(AND(Inputs!$CO39=0,BG$3&gt;=Inputs!$CM39),1,IF(AND(BG$3&gt;=Inputs!$CM39,BG$3&lt;Inputs!$CN39),1,IF(AND(BG$3=Inputs!$CN39,BG$3=Inputs!$CO39),1,IF(OR(AND(BG$3=Inputs!$CN39+1,Inputs!$CN39=Inputs!$CO39),AND(BG$3=Inputs!$CN39+2,Inputs!$CN39=Inputs!$CO39)),0,IF(BG$3=Inputs!$CN39,0.8,IF(BG$3=Inputs!$CN39+1,0.6,IF(BG$3=Inputs!$CN39+2,0.4,IF(BG$3=Inputs!$CO39,0.2,IF(AND(BG$3&gt;=Inputs!$CL39,BG$3&lt;Inputs!$CM39),(BG$3-Inputs!$CL39+1)/(Inputs!$AI39+1),0)))))))))</f>
        <v>0</v>
      </c>
      <c r="BH41" s="27">
        <f>IF(AND(Inputs!$CO39=0,BH$3&gt;=Inputs!$CM39),1,IF(AND(BH$3&gt;=Inputs!$CM39,BH$3&lt;Inputs!$CN39),1,IF(AND(BH$3=Inputs!$CN39,BH$3=Inputs!$CO39),1,IF(OR(AND(BH$3=Inputs!$CN39+1,Inputs!$CN39=Inputs!$CO39),AND(BH$3=Inputs!$CN39+2,Inputs!$CN39=Inputs!$CO39)),0,IF(BH$3=Inputs!$CN39,0.8,IF(BH$3=Inputs!$CN39+1,0.6,IF(BH$3=Inputs!$CN39+2,0.4,IF(BH$3=Inputs!$CO39,0.2,IF(AND(BH$3&gt;=Inputs!$CL39,BH$3&lt;Inputs!$CM39),(BH$3-Inputs!$CL39+1)/(Inputs!$AI39+1),0)))))))))</f>
        <v>0</v>
      </c>
      <c r="BI41" s="27">
        <f>IF(AND(Inputs!$CO39=0,BI$3&gt;=Inputs!$CM39),1,IF(AND(BI$3&gt;=Inputs!$CM39,BI$3&lt;Inputs!$CN39),1,IF(AND(BI$3=Inputs!$CN39,BI$3=Inputs!$CO39),1,IF(OR(AND(BI$3=Inputs!$CN39+1,Inputs!$CN39=Inputs!$CO39),AND(BI$3=Inputs!$CN39+2,Inputs!$CN39=Inputs!$CO39)),0,IF(BI$3=Inputs!$CN39,0.8,IF(BI$3=Inputs!$CN39+1,0.6,IF(BI$3=Inputs!$CN39+2,0.4,IF(BI$3=Inputs!$CO39,0.2,IF(AND(BI$3&gt;=Inputs!$CL39,BI$3&lt;Inputs!$CM39),(BI$3-Inputs!$CL39+1)/(Inputs!$AI39+1),0)))))))))</f>
        <v>0</v>
      </c>
      <c r="BJ41" s="27">
        <f>IF(AND(Inputs!$CO39=0,BJ$3&gt;=Inputs!$CM39),1,IF(AND(BJ$3&gt;=Inputs!$CM39,BJ$3&lt;Inputs!$CN39),1,IF(AND(BJ$3=Inputs!$CN39,BJ$3=Inputs!$CO39),1,IF(OR(AND(BJ$3=Inputs!$CN39+1,Inputs!$CN39=Inputs!$CO39),AND(BJ$3=Inputs!$CN39+2,Inputs!$CN39=Inputs!$CO39)),0,IF(BJ$3=Inputs!$CN39,0.8,IF(BJ$3=Inputs!$CN39+1,0.6,IF(BJ$3=Inputs!$CN39+2,0.4,IF(BJ$3=Inputs!$CO39,0.2,IF(AND(BJ$3&gt;=Inputs!$CL39,BJ$3&lt;Inputs!$CM39),(BJ$3-Inputs!$CL39+1)/(Inputs!$AI39+1),0)))))))))</f>
        <v>0</v>
      </c>
      <c r="BK41" s="27">
        <f>IF(AND(Inputs!$CO39=0,BK$3&gt;=Inputs!$CM39),1,IF(AND(BK$3&gt;=Inputs!$CM39,BK$3&lt;Inputs!$CN39),1,IF(AND(BK$3=Inputs!$CN39,BK$3=Inputs!$CO39),1,IF(OR(AND(BK$3=Inputs!$CN39+1,Inputs!$CN39=Inputs!$CO39),AND(BK$3=Inputs!$CN39+2,Inputs!$CN39=Inputs!$CO39)),0,IF(BK$3=Inputs!$CN39,0.8,IF(BK$3=Inputs!$CN39+1,0.6,IF(BK$3=Inputs!$CN39+2,0.4,IF(BK$3=Inputs!$CO39,0.2,IF(AND(BK$3&gt;=Inputs!$CL39,BK$3&lt;Inputs!$CM39),(BK$3-Inputs!$CL39+1)/(Inputs!$AI39+1),0)))))))))</f>
        <v>0</v>
      </c>
      <c r="BL41" s="27">
        <f>IF(AND(Inputs!$CO39=0,BL$3&gt;=Inputs!$CM39),1,IF(AND(BL$3&gt;=Inputs!$CM39,BL$3&lt;Inputs!$CN39),1,IF(AND(BL$3=Inputs!$CN39,BL$3=Inputs!$CO39),1,IF(OR(AND(BL$3=Inputs!$CN39+1,Inputs!$CN39=Inputs!$CO39),AND(BL$3=Inputs!$CN39+2,Inputs!$CN39=Inputs!$CO39)),0,IF(BL$3=Inputs!$CN39,0.8,IF(BL$3=Inputs!$CN39+1,0.6,IF(BL$3=Inputs!$CN39+2,0.4,IF(BL$3=Inputs!$CO39,0.2,IF(AND(BL$3&gt;=Inputs!$CL39,BL$3&lt;Inputs!$CM39),(BL$3-Inputs!$CL39+1)/(Inputs!$AI39+1),0)))))))))</f>
        <v>0</v>
      </c>
      <c r="BM41" s="27">
        <f>IF(AND(Inputs!$CO39=0,BM$3&gt;=Inputs!$CM39),1,IF(AND(BM$3&gt;=Inputs!$CM39,BM$3&lt;Inputs!$CN39),1,IF(AND(BM$3=Inputs!$CN39,BM$3=Inputs!$CO39),1,IF(OR(AND(BM$3=Inputs!$CN39+1,Inputs!$CN39=Inputs!$CO39),AND(BM$3=Inputs!$CN39+2,Inputs!$CN39=Inputs!$CO39)),0,IF(BM$3=Inputs!$CN39,0.8,IF(BM$3=Inputs!$CN39+1,0.6,IF(BM$3=Inputs!$CN39+2,0.4,IF(BM$3=Inputs!$CO39,0.2,IF(AND(BM$3&gt;=Inputs!$CL39,BM$3&lt;Inputs!$CM39),(BM$3-Inputs!$CL39+1)/(Inputs!$AI39+1),0)))))))))</f>
        <v>0</v>
      </c>
    </row>
    <row r="42" spans="1:65">
      <c r="A42" s="7" t="str">
        <f>IF(Inputs!A40="","",Inputs!A40)</f>
        <v/>
      </c>
      <c r="B42" t="str">
        <f>IF(Inputs!B40="","",Inputs!B40)</f>
        <v/>
      </c>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292"/>
      <c r="AF42" s="292"/>
      <c r="AG42" s="50">
        <f t="shared" si="3"/>
        <v>0</v>
      </c>
      <c r="AH42" s="42">
        <f t="shared" si="1"/>
        <v>0</v>
      </c>
      <c r="AJ42" s="27">
        <f>IF(AND(Inputs!$CO40=0,AJ$3&gt;=Inputs!$CM40),1,IF(AND(AJ$3&gt;=Inputs!$CM40,AJ$3&lt;Inputs!$CN40),1,IF(AND(AJ$3=Inputs!$CN40,AJ$3=Inputs!$CO40),1,IF(OR(AND(AJ$3=Inputs!$CN40+1,Inputs!$CN40=Inputs!$CO40),AND(AJ$3=Inputs!$CN40+2,Inputs!$CN40=Inputs!$CO40)),0,IF(AJ$3=Inputs!$CN40,0.8,IF(AJ$3=Inputs!$CN40+1,0.6,IF(AJ$3=Inputs!$CN40+2,0.4,IF(AJ$3=Inputs!$CO40,0.2,IF(AND(AJ$3&gt;=Inputs!$CL40,AJ$3&lt;Inputs!$CM40),(AJ$3-Inputs!$CL40+1)/(Inputs!$AI40+1),0)))))))))</f>
        <v>0</v>
      </c>
      <c r="AK42" s="27">
        <f>IF(AND(Inputs!$CO40=0,AK$3&gt;=Inputs!$CM40),1,IF(AND(AK$3&gt;=Inputs!$CM40,AK$3&lt;Inputs!$CN40),1,IF(AND(AK$3=Inputs!$CN40,AK$3=Inputs!$CO40),1,IF(OR(AND(AK$3=Inputs!$CN40+1,Inputs!$CN40=Inputs!$CO40),AND(AK$3=Inputs!$CN40+2,Inputs!$CN40=Inputs!$CO40)),0,IF(AK$3=Inputs!$CN40,0.8,IF(AK$3=Inputs!$CN40+1,0.6,IF(AK$3=Inputs!$CN40+2,0.4,IF(AK$3=Inputs!$CO40,0.2,IF(AND(AK$3&gt;=Inputs!$CL40,AK$3&lt;Inputs!$CM40),(AK$3-Inputs!$CL40+1)/(Inputs!$AI40+1),0)))))))))</f>
        <v>0</v>
      </c>
      <c r="AL42" s="27">
        <f>IF(AND(Inputs!$CO40=0,AL$3&gt;=Inputs!$CM40),1,IF(AND(AL$3&gt;=Inputs!$CM40,AL$3&lt;Inputs!$CN40),1,IF(AND(AL$3=Inputs!$CN40,AL$3=Inputs!$CO40),1,IF(OR(AND(AL$3=Inputs!$CN40+1,Inputs!$CN40=Inputs!$CO40),AND(AL$3=Inputs!$CN40+2,Inputs!$CN40=Inputs!$CO40)),0,IF(AL$3=Inputs!$CN40,0.8,IF(AL$3=Inputs!$CN40+1,0.6,IF(AL$3=Inputs!$CN40+2,0.4,IF(AL$3=Inputs!$CO40,0.2,IF(AND(AL$3&gt;=Inputs!$CL40,AL$3&lt;Inputs!$CM40),(AL$3-Inputs!$CL40+1)/(Inputs!$AI40+1),0)))))))))</f>
        <v>0</v>
      </c>
      <c r="AM42" s="27">
        <f>IF(AND(Inputs!$CO40=0,AM$3&gt;=Inputs!$CM40),1,IF(AND(AM$3&gt;=Inputs!$CM40,AM$3&lt;Inputs!$CN40),1,IF(AND(AM$3=Inputs!$CN40,AM$3=Inputs!$CO40),1,IF(OR(AND(AM$3=Inputs!$CN40+1,Inputs!$CN40=Inputs!$CO40),AND(AM$3=Inputs!$CN40+2,Inputs!$CN40=Inputs!$CO40)),0,IF(AM$3=Inputs!$CN40,0.8,IF(AM$3=Inputs!$CN40+1,0.6,IF(AM$3=Inputs!$CN40+2,0.4,IF(AM$3=Inputs!$CO40,0.2,IF(AND(AM$3&gt;=Inputs!$CL40,AM$3&lt;Inputs!$CM40),(AM$3-Inputs!$CL40+1)/(Inputs!$AI40+1),0)))))))))</f>
        <v>0</v>
      </c>
      <c r="AN42" s="27">
        <f>IF(AND(Inputs!$CO40=0,AN$3&gt;=Inputs!$CM40),1,IF(AND(AN$3&gt;=Inputs!$CM40,AN$3&lt;Inputs!$CN40),1,IF(AND(AN$3=Inputs!$CN40,AN$3=Inputs!$CO40),1,IF(OR(AND(AN$3=Inputs!$CN40+1,Inputs!$CN40=Inputs!$CO40),AND(AN$3=Inputs!$CN40+2,Inputs!$CN40=Inputs!$CO40)),0,IF(AN$3=Inputs!$CN40,0.8,IF(AN$3=Inputs!$CN40+1,0.6,IF(AN$3=Inputs!$CN40+2,0.4,IF(AN$3=Inputs!$CO40,0.2,IF(AND(AN$3&gt;=Inputs!$CL40,AN$3&lt;Inputs!$CM40),(AN$3-Inputs!$CL40+1)/(Inputs!$AI40+1),0)))))))))</f>
        <v>0</v>
      </c>
      <c r="AO42" s="27">
        <f>IF(AND(Inputs!$CO40=0,AO$3&gt;=Inputs!$CM40),1,IF(AND(AO$3&gt;=Inputs!$CM40,AO$3&lt;Inputs!$CN40),1,IF(AND(AO$3=Inputs!$CN40,AO$3=Inputs!$CO40),1,IF(OR(AND(AO$3=Inputs!$CN40+1,Inputs!$CN40=Inputs!$CO40),AND(AO$3=Inputs!$CN40+2,Inputs!$CN40=Inputs!$CO40)),0,IF(AO$3=Inputs!$CN40,0.8,IF(AO$3=Inputs!$CN40+1,0.6,IF(AO$3=Inputs!$CN40+2,0.4,IF(AO$3=Inputs!$CO40,0.2,IF(AND(AO$3&gt;=Inputs!$CL40,AO$3&lt;Inputs!$CM40),(AO$3-Inputs!$CL40+1)/(Inputs!$AI40+1),0)))))))))</f>
        <v>0</v>
      </c>
      <c r="AP42" s="27">
        <f>IF(AND(Inputs!$CO40=0,AP$3&gt;=Inputs!$CM40),1,IF(AND(AP$3&gt;=Inputs!$CM40,AP$3&lt;Inputs!$CN40),1,IF(AND(AP$3=Inputs!$CN40,AP$3=Inputs!$CO40),1,IF(OR(AND(AP$3=Inputs!$CN40+1,Inputs!$CN40=Inputs!$CO40),AND(AP$3=Inputs!$CN40+2,Inputs!$CN40=Inputs!$CO40)),0,IF(AP$3=Inputs!$CN40,0.8,IF(AP$3=Inputs!$CN40+1,0.6,IF(AP$3=Inputs!$CN40+2,0.4,IF(AP$3=Inputs!$CO40,0.2,IF(AND(AP$3&gt;=Inputs!$CL40,AP$3&lt;Inputs!$CM40),(AP$3-Inputs!$CL40+1)/(Inputs!$AI40+1),0)))))))))</f>
        <v>0</v>
      </c>
      <c r="AQ42" s="27">
        <f>IF(AND(Inputs!$CO40=0,AQ$3&gt;=Inputs!$CM40),1,IF(AND(AQ$3&gt;=Inputs!$CM40,AQ$3&lt;Inputs!$CN40),1,IF(AND(AQ$3=Inputs!$CN40,AQ$3=Inputs!$CO40),1,IF(OR(AND(AQ$3=Inputs!$CN40+1,Inputs!$CN40=Inputs!$CO40),AND(AQ$3=Inputs!$CN40+2,Inputs!$CN40=Inputs!$CO40)),0,IF(AQ$3=Inputs!$CN40,0.8,IF(AQ$3=Inputs!$CN40+1,0.6,IF(AQ$3=Inputs!$CN40+2,0.4,IF(AQ$3=Inputs!$CO40,0.2,IF(AND(AQ$3&gt;=Inputs!$CL40,AQ$3&lt;Inputs!$CM40),(AQ$3-Inputs!$CL40+1)/(Inputs!$AI40+1),0)))))))))</f>
        <v>0</v>
      </c>
      <c r="AR42" s="27">
        <f>IF(AND(Inputs!$CO40=0,AR$3&gt;=Inputs!$CM40),1,IF(AND(AR$3&gt;=Inputs!$CM40,AR$3&lt;Inputs!$CN40),1,IF(AND(AR$3=Inputs!$CN40,AR$3=Inputs!$CO40),1,IF(OR(AND(AR$3=Inputs!$CN40+1,Inputs!$CN40=Inputs!$CO40),AND(AR$3=Inputs!$CN40+2,Inputs!$CN40=Inputs!$CO40)),0,IF(AR$3=Inputs!$CN40,0.8,IF(AR$3=Inputs!$CN40+1,0.6,IF(AR$3=Inputs!$CN40+2,0.4,IF(AR$3=Inputs!$CO40,0.2,IF(AND(AR$3&gt;=Inputs!$CL40,AR$3&lt;Inputs!$CM40),(AR$3-Inputs!$CL40+1)/(Inputs!$AI40+1),0)))))))))</f>
        <v>0</v>
      </c>
      <c r="AS42" s="27">
        <f>IF(AND(Inputs!$CO40=0,AS$3&gt;=Inputs!$CM40),1,IF(AND(AS$3&gt;=Inputs!$CM40,AS$3&lt;Inputs!$CN40),1,IF(AND(AS$3=Inputs!$CN40,AS$3=Inputs!$CO40),1,IF(OR(AND(AS$3=Inputs!$CN40+1,Inputs!$CN40=Inputs!$CO40),AND(AS$3=Inputs!$CN40+2,Inputs!$CN40=Inputs!$CO40)),0,IF(AS$3=Inputs!$CN40,0.8,IF(AS$3=Inputs!$CN40+1,0.6,IF(AS$3=Inputs!$CN40+2,0.4,IF(AS$3=Inputs!$CO40,0.2,IF(AND(AS$3&gt;=Inputs!$CL40,AS$3&lt;Inputs!$CM40),(AS$3-Inputs!$CL40+1)/(Inputs!$AI40+1),0)))))))))</f>
        <v>0</v>
      </c>
      <c r="AT42" s="27">
        <f>IF(AND(Inputs!$CO40=0,AT$3&gt;=Inputs!$CM40),1,IF(AND(AT$3&gt;=Inputs!$CM40,AT$3&lt;Inputs!$CN40),1,IF(AND(AT$3=Inputs!$CN40,AT$3=Inputs!$CO40),1,IF(OR(AND(AT$3=Inputs!$CN40+1,Inputs!$CN40=Inputs!$CO40),AND(AT$3=Inputs!$CN40+2,Inputs!$CN40=Inputs!$CO40)),0,IF(AT$3=Inputs!$CN40,0.8,IF(AT$3=Inputs!$CN40+1,0.6,IF(AT$3=Inputs!$CN40+2,0.4,IF(AT$3=Inputs!$CO40,0.2,IF(AND(AT$3&gt;=Inputs!$CL40,AT$3&lt;Inputs!$CM40),(AT$3-Inputs!$CL40+1)/(Inputs!$AI40+1),0)))))))))</f>
        <v>0</v>
      </c>
      <c r="AU42" s="27">
        <f>IF(AND(Inputs!$CO40=0,AU$3&gt;=Inputs!$CM40),1,IF(AND(AU$3&gt;=Inputs!$CM40,AU$3&lt;Inputs!$CN40),1,IF(AND(AU$3=Inputs!$CN40,AU$3=Inputs!$CO40),1,IF(OR(AND(AU$3=Inputs!$CN40+1,Inputs!$CN40=Inputs!$CO40),AND(AU$3=Inputs!$CN40+2,Inputs!$CN40=Inputs!$CO40)),0,IF(AU$3=Inputs!$CN40,0.8,IF(AU$3=Inputs!$CN40+1,0.6,IF(AU$3=Inputs!$CN40+2,0.4,IF(AU$3=Inputs!$CO40,0.2,IF(AND(AU$3&gt;=Inputs!$CL40,AU$3&lt;Inputs!$CM40),(AU$3-Inputs!$CL40+1)/(Inputs!$AI40+1),0)))))))))</f>
        <v>0</v>
      </c>
      <c r="AV42" s="27">
        <f>IF(AND(Inputs!$CO40=0,AV$3&gt;=Inputs!$CM40),1,IF(AND(AV$3&gt;=Inputs!$CM40,AV$3&lt;Inputs!$CN40),1,IF(AND(AV$3=Inputs!$CN40,AV$3=Inputs!$CO40),1,IF(OR(AND(AV$3=Inputs!$CN40+1,Inputs!$CN40=Inputs!$CO40),AND(AV$3=Inputs!$CN40+2,Inputs!$CN40=Inputs!$CO40)),0,IF(AV$3=Inputs!$CN40,0.8,IF(AV$3=Inputs!$CN40+1,0.6,IF(AV$3=Inputs!$CN40+2,0.4,IF(AV$3=Inputs!$CO40,0.2,IF(AND(AV$3&gt;=Inputs!$CL40,AV$3&lt;Inputs!$CM40),(AV$3-Inputs!$CL40+1)/(Inputs!$AI40+1),0)))))))))</f>
        <v>0</v>
      </c>
      <c r="AW42" s="27">
        <f>IF(AND(Inputs!$CO40=0,AW$3&gt;=Inputs!$CM40),1,IF(AND(AW$3&gt;=Inputs!$CM40,AW$3&lt;Inputs!$CN40),1,IF(AND(AW$3=Inputs!$CN40,AW$3=Inputs!$CO40),1,IF(OR(AND(AW$3=Inputs!$CN40+1,Inputs!$CN40=Inputs!$CO40),AND(AW$3=Inputs!$CN40+2,Inputs!$CN40=Inputs!$CO40)),0,IF(AW$3=Inputs!$CN40,0.8,IF(AW$3=Inputs!$CN40+1,0.6,IF(AW$3=Inputs!$CN40+2,0.4,IF(AW$3=Inputs!$CO40,0.2,IF(AND(AW$3&gt;=Inputs!$CL40,AW$3&lt;Inputs!$CM40),(AW$3-Inputs!$CL40+1)/(Inputs!$AI40+1),0)))))))))</f>
        <v>0</v>
      </c>
      <c r="AX42" s="27">
        <f>IF(AND(Inputs!$CO40=0,AX$3&gt;=Inputs!$CM40),1,IF(AND(AX$3&gt;=Inputs!$CM40,AX$3&lt;Inputs!$CN40),1,IF(AND(AX$3=Inputs!$CN40,AX$3=Inputs!$CO40),1,IF(OR(AND(AX$3=Inputs!$CN40+1,Inputs!$CN40=Inputs!$CO40),AND(AX$3=Inputs!$CN40+2,Inputs!$CN40=Inputs!$CO40)),0,IF(AX$3=Inputs!$CN40,0.8,IF(AX$3=Inputs!$CN40+1,0.6,IF(AX$3=Inputs!$CN40+2,0.4,IF(AX$3=Inputs!$CO40,0.2,IF(AND(AX$3&gt;=Inputs!$CL40,AX$3&lt;Inputs!$CM40),(AX$3-Inputs!$CL40+1)/(Inputs!$AI40+1),0)))))))))</f>
        <v>0</v>
      </c>
      <c r="AY42" s="27">
        <f>IF(AND(Inputs!$CO40=0,AY$3&gt;=Inputs!$CM40),1,IF(AND(AY$3&gt;=Inputs!$CM40,AY$3&lt;Inputs!$CN40),1,IF(AND(AY$3=Inputs!$CN40,AY$3=Inputs!$CO40),1,IF(OR(AND(AY$3=Inputs!$CN40+1,Inputs!$CN40=Inputs!$CO40),AND(AY$3=Inputs!$CN40+2,Inputs!$CN40=Inputs!$CO40)),0,IF(AY$3=Inputs!$CN40,0.8,IF(AY$3=Inputs!$CN40+1,0.6,IF(AY$3=Inputs!$CN40+2,0.4,IF(AY$3=Inputs!$CO40,0.2,IF(AND(AY$3&gt;=Inputs!$CL40,AY$3&lt;Inputs!$CM40),(AY$3-Inputs!$CL40+1)/(Inputs!$AI40+1),0)))))))))</f>
        <v>0</v>
      </c>
      <c r="AZ42" s="27">
        <f>IF(AND(Inputs!$CO40=0,AZ$3&gt;=Inputs!$CM40),1,IF(AND(AZ$3&gt;=Inputs!$CM40,AZ$3&lt;Inputs!$CN40),1,IF(AND(AZ$3=Inputs!$CN40,AZ$3=Inputs!$CO40),1,IF(OR(AND(AZ$3=Inputs!$CN40+1,Inputs!$CN40=Inputs!$CO40),AND(AZ$3=Inputs!$CN40+2,Inputs!$CN40=Inputs!$CO40)),0,IF(AZ$3=Inputs!$CN40,0.8,IF(AZ$3=Inputs!$CN40+1,0.6,IF(AZ$3=Inputs!$CN40+2,0.4,IF(AZ$3=Inputs!$CO40,0.2,IF(AND(AZ$3&gt;=Inputs!$CL40,AZ$3&lt;Inputs!$CM40),(AZ$3-Inputs!$CL40+1)/(Inputs!$AI40+1),0)))))))))</f>
        <v>0</v>
      </c>
      <c r="BA42" s="27">
        <f>IF(AND(Inputs!$CO40=0,BA$3&gt;=Inputs!$CM40),1,IF(AND(BA$3&gt;=Inputs!$CM40,BA$3&lt;Inputs!$CN40),1,IF(AND(BA$3=Inputs!$CN40,BA$3=Inputs!$CO40),1,IF(OR(AND(BA$3=Inputs!$CN40+1,Inputs!$CN40=Inputs!$CO40),AND(BA$3=Inputs!$CN40+2,Inputs!$CN40=Inputs!$CO40)),0,IF(BA$3=Inputs!$CN40,0.8,IF(BA$3=Inputs!$CN40+1,0.6,IF(BA$3=Inputs!$CN40+2,0.4,IF(BA$3=Inputs!$CO40,0.2,IF(AND(BA$3&gt;=Inputs!$CL40,BA$3&lt;Inputs!$CM40),(BA$3-Inputs!$CL40+1)/(Inputs!$AI40+1),0)))))))))</f>
        <v>0</v>
      </c>
      <c r="BB42" s="27">
        <f>IF(AND(Inputs!$CO40=0,BB$3&gt;=Inputs!$CM40),1,IF(AND(BB$3&gt;=Inputs!$CM40,BB$3&lt;Inputs!$CN40),1,IF(AND(BB$3=Inputs!$CN40,BB$3=Inputs!$CO40),1,IF(OR(AND(BB$3=Inputs!$CN40+1,Inputs!$CN40=Inputs!$CO40),AND(BB$3=Inputs!$CN40+2,Inputs!$CN40=Inputs!$CO40)),0,IF(BB$3=Inputs!$CN40,0.8,IF(BB$3=Inputs!$CN40+1,0.6,IF(BB$3=Inputs!$CN40+2,0.4,IF(BB$3=Inputs!$CO40,0.2,IF(AND(BB$3&gt;=Inputs!$CL40,BB$3&lt;Inputs!$CM40),(BB$3-Inputs!$CL40+1)/(Inputs!$AI40+1),0)))))))))</f>
        <v>0</v>
      </c>
      <c r="BC42" s="27">
        <f>IF(AND(Inputs!$CO40=0,BC$3&gt;=Inputs!$CM40),1,IF(AND(BC$3&gt;=Inputs!$CM40,BC$3&lt;Inputs!$CN40),1,IF(AND(BC$3=Inputs!$CN40,BC$3=Inputs!$CO40),1,IF(OR(AND(BC$3=Inputs!$CN40+1,Inputs!$CN40=Inputs!$CO40),AND(BC$3=Inputs!$CN40+2,Inputs!$CN40=Inputs!$CO40)),0,IF(BC$3=Inputs!$CN40,0.8,IF(BC$3=Inputs!$CN40+1,0.6,IF(BC$3=Inputs!$CN40+2,0.4,IF(BC$3=Inputs!$CO40,0.2,IF(AND(BC$3&gt;=Inputs!$CL40,BC$3&lt;Inputs!$CM40),(BC$3-Inputs!$CL40+1)/(Inputs!$AI40+1),0)))))))))</f>
        <v>0</v>
      </c>
      <c r="BD42" s="27">
        <f>IF(AND(Inputs!$CO40=0,BD$3&gt;=Inputs!$CM40),1,IF(AND(BD$3&gt;=Inputs!$CM40,BD$3&lt;Inputs!$CN40),1,IF(AND(BD$3=Inputs!$CN40,BD$3=Inputs!$CO40),1,IF(OR(AND(BD$3=Inputs!$CN40+1,Inputs!$CN40=Inputs!$CO40),AND(BD$3=Inputs!$CN40+2,Inputs!$CN40=Inputs!$CO40)),0,IF(BD$3=Inputs!$CN40,0.8,IF(BD$3=Inputs!$CN40+1,0.6,IF(BD$3=Inputs!$CN40+2,0.4,IF(BD$3=Inputs!$CO40,0.2,IF(AND(BD$3&gt;=Inputs!$CL40,BD$3&lt;Inputs!$CM40),(BD$3-Inputs!$CL40+1)/(Inputs!$AI40+1),0)))))))))</f>
        <v>0</v>
      </c>
      <c r="BE42" s="27">
        <f>IF(AND(Inputs!$CO40=0,BE$3&gt;=Inputs!$CM40),1,IF(AND(BE$3&gt;=Inputs!$CM40,BE$3&lt;Inputs!$CN40),1,IF(AND(BE$3=Inputs!$CN40,BE$3=Inputs!$CO40),1,IF(OR(AND(BE$3=Inputs!$CN40+1,Inputs!$CN40=Inputs!$CO40),AND(BE$3=Inputs!$CN40+2,Inputs!$CN40=Inputs!$CO40)),0,IF(BE$3=Inputs!$CN40,0.8,IF(BE$3=Inputs!$CN40+1,0.6,IF(BE$3=Inputs!$CN40+2,0.4,IF(BE$3=Inputs!$CO40,0.2,IF(AND(BE$3&gt;=Inputs!$CL40,BE$3&lt;Inputs!$CM40),(BE$3-Inputs!$CL40+1)/(Inputs!$AI40+1),0)))))))))</f>
        <v>0</v>
      </c>
      <c r="BF42" s="27">
        <f>IF(AND(Inputs!$CO40=0,BF$3&gt;=Inputs!$CM40),1,IF(AND(BF$3&gt;=Inputs!$CM40,BF$3&lt;Inputs!$CN40),1,IF(AND(BF$3=Inputs!$CN40,BF$3=Inputs!$CO40),1,IF(OR(AND(BF$3=Inputs!$CN40+1,Inputs!$CN40=Inputs!$CO40),AND(BF$3=Inputs!$CN40+2,Inputs!$CN40=Inputs!$CO40)),0,IF(BF$3=Inputs!$CN40,0.8,IF(BF$3=Inputs!$CN40+1,0.6,IF(BF$3=Inputs!$CN40+2,0.4,IF(BF$3=Inputs!$CO40,0.2,IF(AND(BF$3&gt;=Inputs!$CL40,BF$3&lt;Inputs!$CM40),(BF$3-Inputs!$CL40+1)/(Inputs!$AI40+1),0)))))))))</f>
        <v>0</v>
      </c>
      <c r="BG42" s="27">
        <f>IF(AND(Inputs!$CO40=0,BG$3&gt;=Inputs!$CM40),1,IF(AND(BG$3&gt;=Inputs!$CM40,BG$3&lt;Inputs!$CN40),1,IF(AND(BG$3=Inputs!$CN40,BG$3=Inputs!$CO40),1,IF(OR(AND(BG$3=Inputs!$CN40+1,Inputs!$CN40=Inputs!$CO40),AND(BG$3=Inputs!$CN40+2,Inputs!$CN40=Inputs!$CO40)),0,IF(BG$3=Inputs!$CN40,0.8,IF(BG$3=Inputs!$CN40+1,0.6,IF(BG$3=Inputs!$CN40+2,0.4,IF(BG$3=Inputs!$CO40,0.2,IF(AND(BG$3&gt;=Inputs!$CL40,BG$3&lt;Inputs!$CM40),(BG$3-Inputs!$CL40+1)/(Inputs!$AI40+1),0)))))))))</f>
        <v>0</v>
      </c>
      <c r="BH42" s="27">
        <f>IF(AND(Inputs!$CO40=0,BH$3&gt;=Inputs!$CM40),1,IF(AND(BH$3&gt;=Inputs!$CM40,BH$3&lt;Inputs!$CN40),1,IF(AND(BH$3=Inputs!$CN40,BH$3=Inputs!$CO40),1,IF(OR(AND(BH$3=Inputs!$CN40+1,Inputs!$CN40=Inputs!$CO40),AND(BH$3=Inputs!$CN40+2,Inputs!$CN40=Inputs!$CO40)),0,IF(BH$3=Inputs!$CN40,0.8,IF(BH$3=Inputs!$CN40+1,0.6,IF(BH$3=Inputs!$CN40+2,0.4,IF(BH$3=Inputs!$CO40,0.2,IF(AND(BH$3&gt;=Inputs!$CL40,BH$3&lt;Inputs!$CM40),(BH$3-Inputs!$CL40+1)/(Inputs!$AI40+1),0)))))))))</f>
        <v>0</v>
      </c>
      <c r="BI42" s="27">
        <f>IF(AND(Inputs!$CO40=0,BI$3&gt;=Inputs!$CM40),1,IF(AND(BI$3&gt;=Inputs!$CM40,BI$3&lt;Inputs!$CN40),1,IF(AND(BI$3=Inputs!$CN40,BI$3=Inputs!$CO40),1,IF(OR(AND(BI$3=Inputs!$CN40+1,Inputs!$CN40=Inputs!$CO40),AND(BI$3=Inputs!$CN40+2,Inputs!$CN40=Inputs!$CO40)),0,IF(BI$3=Inputs!$CN40,0.8,IF(BI$3=Inputs!$CN40+1,0.6,IF(BI$3=Inputs!$CN40+2,0.4,IF(BI$3=Inputs!$CO40,0.2,IF(AND(BI$3&gt;=Inputs!$CL40,BI$3&lt;Inputs!$CM40),(BI$3-Inputs!$CL40+1)/(Inputs!$AI40+1),0)))))))))</f>
        <v>0</v>
      </c>
      <c r="BJ42" s="27">
        <f>IF(AND(Inputs!$CO40=0,BJ$3&gt;=Inputs!$CM40),1,IF(AND(BJ$3&gt;=Inputs!$CM40,BJ$3&lt;Inputs!$CN40),1,IF(AND(BJ$3=Inputs!$CN40,BJ$3=Inputs!$CO40),1,IF(OR(AND(BJ$3=Inputs!$CN40+1,Inputs!$CN40=Inputs!$CO40),AND(BJ$3=Inputs!$CN40+2,Inputs!$CN40=Inputs!$CO40)),0,IF(BJ$3=Inputs!$CN40,0.8,IF(BJ$3=Inputs!$CN40+1,0.6,IF(BJ$3=Inputs!$CN40+2,0.4,IF(BJ$3=Inputs!$CO40,0.2,IF(AND(BJ$3&gt;=Inputs!$CL40,BJ$3&lt;Inputs!$CM40),(BJ$3-Inputs!$CL40+1)/(Inputs!$AI40+1),0)))))))))</f>
        <v>0</v>
      </c>
      <c r="BK42" s="27">
        <f>IF(AND(Inputs!$CO40=0,BK$3&gt;=Inputs!$CM40),1,IF(AND(BK$3&gt;=Inputs!$CM40,BK$3&lt;Inputs!$CN40),1,IF(AND(BK$3=Inputs!$CN40,BK$3=Inputs!$CO40),1,IF(OR(AND(BK$3=Inputs!$CN40+1,Inputs!$CN40=Inputs!$CO40),AND(BK$3=Inputs!$CN40+2,Inputs!$CN40=Inputs!$CO40)),0,IF(BK$3=Inputs!$CN40,0.8,IF(BK$3=Inputs!$CN40+1,0.6,IF(BK$3=Inputs!$CN40+2,0.4,IF(BK$3=Inputs!$CO40,0.2,IF(AND(BK$3&gt;=Inputs!$CL40,BK$3&lt;Inputs!$CM40),(BK$3-Inputs!$CL40+1)/(Inputs!$AI40+1),0)))))))))</f>
        <v>0</v>
      </c>
      <c r="BL42" s="27">
        <f>IF(AND(Inputs!$CO40=0,BL$3&gt;=Inputs!$CM40),1,IF(AND(BL$3&gt;=Inputs!$CM40,BL$3&lt;Inputs!$CN40),1,IF(AND(BL$3=Inputs!$CN40,BL$3=Inputs!$CO40),1,IF(OR(AND(BL$3=Inputs!$CN40+1,Inputs!$CN40=Inputs!$CO40),AND(BL$3=Inputs!$CN40+2,Inputs!$CN40=Inputs!$CO40)),0,IF(BL$3=Inputs!$CN40,0.8,IF(BL$3=Inputs!$CN40+1,0.6,IF(BL$3=Inputs!$CN40+2,0.4,IF(BL$3=Inputs!$CO40,0.2,IF(AND(BL$3&gt;=Inputs!$CL40,BL$3&lt;Inputs!$CM40),(BL$3-Inputs!$CL40+1)/(Inputs!$AI40+1),0)))))))))</f>
        <v>0</v>
      </c>
      <c r="BM42" s="27">
        <f>IF(AND(Inputs!$CO40=0,BM$3&gt;=Inputs!$CM40),1,IF(AND(BM$3&gt;=Inputs!$CM40,BM$3&lt;Inputs!$CN40),1,IF(AND(BM$3=Inputs!$CN40,BM$3=Inputs!$CO40),1,IF(OR(AND(BM$3=Inputs!$CN40+1,Inputs!$CN40=Inputs!$CO40),AND(BM$3=Inputs!$CN40+2,Inputs!$CN40=Inputs!$CO40)),0,IF(BM$3=Inputs!$CN40,0.8,IF(BM$3=Inputs!$CN40+1,0.6,IF(BM$3=Inputs!$CN40+2,0.4,IF(BM$3=Inputs!$CO40,0.2,IF(AND(BM$3&gt;=Inputs!$CL40,BM$3&lt;Inputs!$CM40),(BM$3-Inputs!$CL40+1)/(Inputs!$AI40+1),0)))))))))</f>
        <v>0</v>
      </c>
    </row>
    <row r="43" spans="1:65">
      <c r="A43" s="7" t="str">
        <f>IF(Inputs!A41="","",Inputs!A41)</f>
        <v/>
      </c>
      <c r="B43" t="str">
        <f>IF(Inputs!B41="","",Inputs!B41)</f>
        <v/>
      </c>
      <c r="C43" s="292"/>
      <c r="D43" s="292"/>
      <c r="E43" s="292"/>
      <c r="F43" s="292"/>
      <c r="G43" s="292"/>
      <c r="H43" s="292"/>
      <c r="I43" s="292"/>
      <c r="J43" s="292"/>
      <c r="K43" s="292"/>
      <c r="L43" s="292"/>
      <c r="M43" s="292"/>
      <c r="N43" s="292"/>
      <c r="O43" s="292"/>
      <c r="P43" s="292"/>
      <c r="Q43" s="292"/>
      <c r="R43" s="292"/>
      <c r="S43" s="292"/>
      <c r="T43" s="292"/>
      <c r="U43" s="292"/>
      <c r="V43" s="292"/>
      <c r="W43" s="292"/>
      <c r="X43" s="292"/>
      <c r="Y43" s="292"/>
      <c r="Z43" s="292"/>
      <c r="AA43" s="292"/>
      <c r="AB43" s="292"/>
      <c r="AC43" s="292"/>
      <c r="AD43" s="292"/>
      <c r="AE43" s="292"/>
      <c r="AF43" s="292"/>
      <c r="AG43" s="50">
        <f t="shared" si="3"/>
        <v>0</v>
      </c>
      <c r="AH43" s="42">
        <f t="shared" si="1"/>
        <v>0</v>
      </c>
      <c r="AJ43" s="27">
        <f>IF(AND(Inputs!$CO41=0,AJ$3&gt;=Inputs!$CM41),1,IF(AND(AJ$3&gt;=Inputs!$CM41,AJ$3&lt;Inputs!$CN41),1,IF(AND(AJ$3=Inputs!$CN41,AJ$3=Inputs!$CO41),1,IF(OR(AND(AJ$3=Inputs!$CN41+1,Inputs!$CN41=Inputs!$CO41),AND(AJ$3=Inputs!$CN41+2,Inputs!$CN41=Inputs!$CO41)),0,IF(AJ$3=Inputs!$CN41,0.8,IF(AJ$3=Inputs!$CN41+1,0.6,IF(AJ$3=Inputs!$CN41+2,0.4,IF(AJ$3=Inputs!$CO41,0.2,IF(AND(AJ$3&gt;=Inputs!$CL41,AJ$3&lt;Inputs!$CM41),(AJ$3-Inputs!$CL41+1)/(Inputs!$AI41+1),0)))))))))</f>
        <v>0</v>
      </c>
      <c r="AK43" s="27">
        <f>IF(AND(Inputs!$CO41=0,AK$3&gt;=Inputs!$CM41),1,IF(AND(AK$3&gt;=Inputs!$CM41,AK$3&lt;Inputs!$CN41),1,IF(AND(AK$3=Inputs!$CN41,AK$3=Inputs!$CO41),1,IF(OR(AND(AK$3=Inputs!$CN41+1,Inputs!$CN41=Inputs!$CO41),AND(AK$3=Inputs!$CN41+2,Inputs!$CN41=Inputs!$CO41)),0,IF(AK$3=Inputs!$CN41,0.8,IF(AK$3=Inputs!$CN41+1,0.6,IF(AK$3=Inputs!$CN41+2,0.4,IF(AK$3=Inputs!$CO41,0.2,IF(AND(AK$3&gt;=Inputs!$CL41,AK$3&lt;Inputs!$CM41),(AK$3-Inputs!$CL41+1)/(Inputs!$AI41+1),0)))))))))</f>
        <v>0</v>
      </c>
      <c r="AL43" s="27">
        <f>IF(AND(Inputs!$CO41=0,AL$3&gt;=Inputs!$CM41),1,IF(AND(AL$3&gt;=Inputs!$CM41,AL$3&lt;Inputs!$CN41),1,IF(AND(AL$3=Inputs!$CN41,AL$3=Inputs!$CO41),1,IF(OR(AND(AL$3=Inputs!$CN41+1,Inputs!$CN41=Inputs!$CO41),AND(AL$3=Inputs!$CN41+2,Inputs!$CN41=Inputs!$CO41)),0,IF(AL$3=Inputs!$CN41,0.8,IF(AL$3=Inputs!$CN41+1,0.6,IF(AL$3=Inputs!$CN41+2,0.4,IF(AL$3=Inputs!$CO41,0.2,IF(AND(AL$3&gt;=Inputs!$CL41,AL$3&lt;Inputs!$CM41),(AL$3-Inputs!$CL41+1)/(Inputs!$AI41+1),0)))))))))</f>
        <v>0</v>
      </c>
      <c r="AM43" s="27">
        <f>IF(AND(Inputs!$CO41=0,AM$3&gt;=Inputs!$CM41),1,IF(AND(AM$3&gt;=Inputs!$CM41,AM$3&lt;Inputs!$CN41),1,IF(AND(AM$3=Inputs!$CN41,AM$3=Inputs!$CO41),1,IF(OR(AND(AM$3=Inputs!$CN41+1,Inputs!$CN41=Inputs!$CO41),AND(AM$3=Inputs!$CN41+2,Inputs!$CN41=Inputs!$CO41)),0,IF(AM$3=Inputs!$CN41,0.8,IF(AM$3=Inputs!$CN41+1,0.6,IF(AM$3=Inputs!$CN41+2,0.4,IF(AM$3=Inputs!$CO41,0.2,IF(AND(AM$3&gt;=Inputs!$CL41,AM$3&lt;Inputs!$CM41),(AM$3-Inputs!$CL41+1)/(Inputs!$AI41+1),0)))))))))</f>
        <v>0</v>
      </c>
      <c r="AN43" s="27">
        <f>IF(AND(Inputs!$CO41=0,AN$3&gt;=Inputs!$CM41),1,IF(AND(AN$3&gt;=Inputs!$CM41,AN$3&lt;Inputs!$CN41),1,IF(AND(AN$3=Inputs!$CN41,AN$3=Inputs!$CO41),1,IF(OR(AND(AN$3=Inputs!$CN41+1,Inputs!$CN41=Inputs!$CO41),AND(AN$3=Inputs!$CN41+2,Inputs!$CN41=Inputs!$CO41)),0,IF(AN$3=Inputs!$CN41,0.8,IF(AN$3=Inputs!$CN41+1,0.6,IF(AN$3=Inputs!$CN41+2,0.4,IF(AN$3=Inputs!$CO41,0.2,IF(AND(AN$3&gt;=Inputs!$CL41,AN$3&lt;Inputs!$CM41),(AN$3-Inputs!$CL41+1)/(Inputs!$AI41+1),0)))))))))</f>
        <v>0</v>
      </c>
      <c r="AO43" s="27">
        <f>IF(AND(Inputs!$CO41=0,AO$3&gt;=Inputs!$CM41),1,IF(AND(AO$3&gt;=Inputs!$CM41,AO$3&lt;Inputs!$CN41),1,IF(AND(AO$3=Inputs!$CN41,AO$3=Inputs!$CO41),1,IF(OR(AND(AO$3=Inputs!$CN41+1,Inputs!$CN41=Inputs!$CO41),AND(AO$3=Inputs!$CN41+2,Inputs!$CN41=Inputs!$CO41)),0,IF(AO$3=Inputs!$CN41,0.8,IF(AO$3=Inputs!$CN41+1,0.6,IF(AO$3=Inputs!$CN41+2,0.4,IF(AO$3=Inputs!$CO41,0.2,IF(AND(AO$3&gt;=Inputs!$CL41,AO$3&lt;Inputs!$CM41),(AO$3-Inputs!$CL41+1)/(Inputs!$AI41+1),0)))))))))</f>
        <v>0</v>
      </c>
      <c r="AP43" s="27">
        <f>IF(AND(Inputs!$CO41=0,AP$3&gt;=Inputs!$CM41),1,IF(AND(AP$3&gt;=Inputs!$CM41,AP$3&lt;Inputs!$CN41),1,IF(AND(AP$3=Inputs!$CN41,AP$3=Inputs!$CO41),1,IF(OR(AND(AP$3=Inputs!$CN41+1,Inputs!$CN41=Inputs!$CO41),AND(AP$3=Inputs!$CN41+2,Inputs!$CN41=Inputs!$CO41)),0,IF(AP$3=Inputs!$CN41,0.8,IF(AP$3=Inputs!$CN41+1,0.6,IF(AP$3=Inputs!$CN41+2,0.4,IF(AP$3=Inputs!$CO41,0.2,IF(AND(AP$3&gt;=Inputs!$CL41,AP$3&lt;Inputs!$CM41),(AP$3-Inputs!$CL41+1)/(Inputs!$AI41+1),0)))))))))</f>
        <v>0</v>
      </c>
      <c r="AQ43" s="27">
        <f>IF(AND(Inputs!$CO41=0,AQ$3&gt;=Inputs!$CM41),1,IF(AND(AQ$3&gt;=Inputs!$CM41,AQ$3&lt;Inputs!$CN41),1,IF(AND(AQ$3=Inputs!$CN41,AQ$3=Inputs!$CO41),1,IF(OR(AND(AQ$3=Inputs!$CN41+1,Inputs!$CN41=Inputs!$CO41),AND(AQ$3=Inputs!$CN41+2,Inputs!$CN41=Inputs!$CO41)),0,IF(AQ$3=Inputs!$CN41,0.8,IF(AQ$3=Inputs!$CN41+1,0.6,IF(AQ$3=Inputs!$CN41+2,0.4,IF(AQ$3=Inputs!$CO41,0.2,IF(AND(AQ$3&gt;=Inputs!$CL41,AQ$3&lt;Inputs!$CM41),(AQ$3-Inputs!$CL41+1)/(Inputs!$AI41+1),0)))))))))</f>
        <v>0</v>
      </c>
      <c r="AR43" s="27">
        <f>IF(AND(Inputs!$CO41=0,AR$3&gt;=Inputs!$CM41),1,IF(AND(AR$3&gt;=Inputs!$CM41,AR$3&lt;Inputs!$CN41),1,IF(AND(AR$3=Inputs!$CN41,AR$3=Inputs!$CO41),1,IF(OR(AND(AR$3=Inputs!$CN41+1,Inputs!$CN41=Inputs!$CO41),AND(AR$3=Inputs!$CN41+2,Inputs!$CN41=Inputs!$CO41)),0,IF(AR$3=Inputs!$CN41,0.8,IF(AR$3=Inputs!$CN41+1,0.6,IF(AR$3=Inputs!$CN41+2,0.4,IF(AR$3=Inputs!$CO41,0.2,IF(AND(AR$3&gt;=Inputs!$CL41,AR$3&lt;Inputs!$CM41),(AR$3-Inputs!$CL41+1)/(Inputs!$AI41+1),0)))))))))</f>
        <v>0</v>
      </c>
      <c r="AS43" s="27">
        <f>IF(AND(Inputs!$CO41=0,AS$3&gt;=Inputs!$CM41),1,IF(AND(AS$3&gt;=Inputs!$CM41,AS$3&lt;Inputs!$CN41),1,IF(AND(AS$3=Inputs!$CN41,AS$3=Inputs!$CO41),1,IF(OR(AND(AS$3=Inputs!$CN41+1,Inputs!$CN41=Inputs!$CO41),AND(AS$3=Inputs!$CN41+2,Inputs!$CN41=Inputs!$CO41)),0,IF(AS$3=Inputs!$CN41,0.8,IF(AS$3=Inputs!$CN41+1,0.6,IF(AS$3=Inputs!$CN41+2,0.4,IF(AS$3=Inputs!$CO41,0.2,IF(AND(AS$3&gt;=Inputs!$CL41,AS$3&lt;Inputs!$CM41),(AS$3-Inputs!$CL41+1)/(Inputs!$AI41+1),0)))))))))</f>
        <v>0</v>
      </c>
      <c r="AT43" s="27">
        <f>IF(AND(Inputs!$CO41=0,AT$3&gt;=Inputs!$CM41),1,IF(AND(AT$3&gt;=Inputs!$CM41,AT$3&lt;Inputs!$CN41),1,IF(AND(AT$3=Inputs!$CN41,AT$3=Inputs!$CO41),1,IF(OR(AND(AT$3=Inputs!$CN41+1,Inputs!$CN41=Inputs!$CO41),AND(AT$3=Inputs!$CN41+2,Inputs!$CN41=Inputs!$CO41)),0,IF(AT$3=Inputs!$CN41,0.8,IF(AT$3=Inputs!$CN41+1,0.6,IF(AT$3=Inputs!$CN41+2,0.4,IF(AT$3=Inputs!$CO41,0.2,IF(AND(AT$3&gt;=Inputs!$CL41,AT$3&lt;Inputs!$CM41),(AT$3-Inputs!$CL41+1)/(Inputs!$AI41+1),0)))))))))</f>
        <v>0</v>
      </c>
      <c r="AU43" s="27">
        <f>IF(AND(Inputs!$CO41=0,AU$3&gt;=Inputs!$CM41),1,IF(AND(AU$3&gt;=Inputs!$CM41,AU$3&lt;Inputs!$CN41),1,IF(AND(AU$3=Inputs!$CN41,AU$3=Inputs!$CO41),1,IF(OR(AND(AU$3=Inputs!$CN41+1,Inputs!$CN41=Inputs!$CO41),AND(AU$3=Inputs!$CN41+2,Inputs!$CN41=Inputs!$CO41)),0,IF(AU$3=Inputs!$CN41,0.8,IF(AU$3=Inputs!$CN41+1,0.6,IF(AU$3=Inputs!$CN41+2,0.4,IF(AU$3=Inputs!$CO41,0.2,IF(AND(AU$3&gt;=Inputs!$CL41,AU$3&lt;Inputs!$CM41),(AU$3-Inputs!$CL41+1)/(Inputs!$AI41+1),0)))))))))</f>
        <v>0</v>
      </c>
      <c r="AV43" s="27">
        <f>IF(AND(Inputs!$CO41=0,AV$3&gt;=Inputs!$CM41),1,IF(AND(AV$3&gt;=Inputs!$CM41,AV$3&lt;Inputs!$CN41),1,IF(AND(AV$3=Inputs!$CN41,AV$3=Inputs!$CO41),1,IF(OR(AND(AV$3=Inputs!$CN41+1,Inputs!$CN41=Inputs!$CO41),AND(AV$3=Inputs!$CN41+2,Inputs!$CN41=Inputs!$CO41)),0,IF(AV$3=Inputs!$CN41,0.8,IF(AV$3=Inputs!$CN41+1,0.6,IF(AV$3=Inputs!$CN41+2,0.4,IF(AV$3=Inputs!$CO41,0.2,IF(AND(AV$3&gt;=Inputs!$CL41,AV$3&lt;Inputs!$CM41),(AV$3-Inputs!$CL41+1)/(Inputs!$AI41+1),0)))))))))</f>
        <v>0</v>
      </c>
      <c r="AW43" s="27">
        <f>IF(AND(Inputs!$CO41=0,AW$3&gt;=Inputs!$CM41),1,IF(AND(AW$3&gt;=Inputs!$CM41,AW$3&lt;Inputs!$CN41),1,IF(AND(AW$3=Inputs!$CN41,AW$3=Inputs!$CO41),1,IF(OR(AND(AW$3=Inputs!$CN41+1,Inputs!$CN41=Inputs!$CO41),AND(AW$3=Inputs!$CN41+2,Inputs!$CN41=Inputs!$CO41)),0,IF(AW$3=Inputs!$CN41,0.8,IF(AW$3=Inputs!$CN41+1,0.6,IF(AW$3=Inputs!$CN41+2,0.4,IF(AW$3=Inputs!$CO41,0.2,IF(AND(AW$3&gt;=Inputs!$CL41,AW$3&lt;Inputs!$CM41),(AW$3-Inputs!$CL41+1)/(Inputs!$AI41+1),0)))))))))</f>
        <v>0</v>
      </c>
      <c r="AX43" s="27">
        <f>IF(AND(Inputs!$CO41=0,AX$3&gt;=Inputs!$CM41),1,IF(AND(AX$3&gt;=Inputs!$CM41,AX$3&lt;Inputs!$CN41),1,IF(AND(AX$3=Inputs!$CN41,AX$3=Inputs!$CO41),1,IF(OR(AND(AX$3=Inputs!$CN41+1,Inputs!$CN41=Inputs!$CO41),AND(AX$3=Inputs!$CN41+2,Inputs!$CN41=Inputs!$CO41)),0,IF(AX$3=Inputs!$CN41,0.8,IF(AX$3=Inputs!$CN41+1,0.6,IF(AX$3=Inputs!$CN41+2,0.4,IF(AX$3=Inputs!$CO41,0.2,IF(AND(AX$3&gt;=Inputs!$CL41,AX$3&lt;Inputs!$CM41),(AX$3-Inputs!$CL41+1)/(Inputs!$AI41+1),0)))))))))</f>
        <v>0</v>
      </c>
      <c r="AY43" s="27">
        <f>IF(AND(Inputs!$CO41=0,AY$3&gt;=Inputs!$CM41),1,IF(AND(AY$3&gt;=Inputs!$CM41,AY$3&lt;Inputs!$CN41),1,IF(AND(AY$3=Inputs!$CN41,AY$3=Inputs!$CO41),1,IF(OR(AND(AY$3=Inputs!$CN41+1,Inputs!$CN41=Inputs!$CO41),AND(AY$3=Inputs!$CN41+2,Inputs!$CN41=Inputs!$CO41)),0,IF(AY$3=Inputs!$CN41,0.8,IF(AY$3=Inputs!$CN41+1,0.6,IF(AY$3=Inputs!$CN41+2,0.4,IF(AY$3=Inputs!$CO41,0.2,IF(AND(AY$3&gt;=Inputs!$CL41,AY$3&lt;Inputs!$CM41),(AY$3-Inputs!$CL41+1)/(Inputs!$AI41+1),0)))))))))</f>
        <v>0</v>
      </c>
      <c r="AZ43" s="27">
        <f>IF(AND(Inputs!$CO41=0,AZ$3&gt;=Inputs!$CM41),1,IF(AND(AZ$3&gt;=Inputs!$CM41,AZ$3&lt;Inputs!$CN41),1,IF(AND(AZ$3=Inputs!$CN41,AZ$3=Inputs!$CO41),1,IF(OR(AND(AZ$3=Inputs!$CN41+1,Inputs!$CN41=Inputs!$CO41),AND(AZ$3=Inputs!$CN41+2,Inputs!$CN41=Inputs!$CO41)),0,IF(AZ$3=Inputs!$CN41,0.8,IF(AZ$3=Inputs!$CN41+1,0.6,IF(AZ$3=Inputs!$CN41+2,0.4,IF(AZ$3=Inputs!$CO41,0.2,IF(AND(AZ$3&gt;=Inputs!$CL41,AZ$3&lt;Inputs!$CM41),(AZ$3-Inputs!$CL41+1)/(Inputs!$AI41+1),0)))))))))</f>
        <v>0</v>
      </c>
      <c r="BA43" s="27">
        <f>IF(AND(Inputs!$CO41=0,BA$3&gt;=Inputs!$CM41),1,IF(AND(BA$3&gt;=Inputs!$CM41,BA$3&lt;Inputs!$CN41),1,IF(AND(BA$3=Inputs!$CN41,BA$3=Inputs!$CO41),1,IF(OR(AND(BA$3=Inputs!$CN41+1,Inputs!$CN41=Inputs!$CO41),AND(BA$3=Inputs!$CN41+2,Inputs!$CN41=Inputs!$CO41)),0,IF(BA$3=Inputs!$CN41,0.8,IF(BA$3=Inputs!$CN41+1,0.6,IF(BA$3=Inputs!$CN41+2,0.4,IF(BA$3=Inputs!$CO41,0.2,IF(AND(BA$3&gt;=Inputs!$CL41,BA$3&lt;Inputs!$CM41),(BA$3-Inputs!$CL41+1)/(Inputs!$AI41+1),0)))))))))</f>
        <v>0</v>
      </c>
      <c r="BB43" s="27">
        <f>IF(AND(Inputs!$CO41=0,BB$3&gt;=Inputs!$CM41),1,IF(AND(BB$3&gt;=Inputs!$CM41,BB$3&lt;Inputs!$CN41),1,IF(AND(BB$3=Inputs!$CN41,BB$3=Inputs!$CO41),1,IF(OR(AND(BB$3=Inputs!$CN41+1,Inputs!$CN41=Inputs!$CO41),AND(BB$3=Inputs!$CN41+2,Inputs!$CN41=Inputs!$CO41)),0,IF(BB$3=Inputs!$CN41,0.8,IF(BB$3=Inputs!$CN41+1,0.6,IF(BB$3=Inputs!$CN41+2,0.4,IF(BB$3=Inputs!$CO41,0.2,IF(AND(BB$3&gt;=Inputs!$CL41,BB$3&lt;Inputs!$CM41),(BB$3-Inputs!$CL41+1)/(Inputs!$AI41+1),0)))))))))</f>
        <v>0</v>
      </c>
      <c r="BC43" s="27">
        <f>IF(AND(Inputs!$CO41=0,BC$3&gt;=Inputs!$CM41),1,IF(AND(BC$3&gt;=Inputs!$CM41,BC$3&lt;Inputs!$CN41),1,IF(AND(BC$3=Inputs!$CN41,BC$3=Inputs!$CO41),1,IF(OR(AND(BC$3=Inputs!$CN41+1,Inputs!$CN41=Inputs!$CO41),AND(BC$3=Inputs!$CN41+2,Inputs!$CN41=Inputs!$CO41)),0,IF(BC$3=Inputs!$CN41,0.8,IF(BC$3=Inputs!$CN41+1,0.6,IF(BC$3=Inputs!$CN41+2,0.4,IF(BC$3=Inputs!$CO41,0.2,IF(AND(BC$3&gt;=Inputs!$CL41,BC$3&lt;Inputs!$CM41),(BC$3-Inputs!$CL41+1)/(Inputs!$AI41+1),0)))))))))</f>
        <v>0</v>
      </c>
      <c r="BD43" s="27">
        <f>IF(AND(Inputs!$CO41=0,BD$3&gt;=Inputs!$CM41),1,IF(AND(BD$3&gt;=Inputs!$CM41,BD$3&lt;Inputs!$CN41),1,IF(AND(BD$3=Inputs!$CN41,BD$3=Inputs!$CO41),1,IF(OR(AND(BD$3=Inputs!$CN41+1,Inputs!$CN41=Inputs!$CO41),AND(BD$3=Inputs!$CN41+2,Inputs!$CN41=Inputs!$CO41)),0,IF(BD$3=Inputs!$CN41,0.8,IF(BD$3=Inputs!$CN41+1,0.6,IF(BD$3=Inputs!$CN41+2,0.4,IF(BD$3=Inputs!$CO41,0.2,IF(AND(BD$3&gt;=Inputs!$CL41,BD$3&lt;Inputs!$CM41),(BD$3-Inputs!$CL41+1)/(Inputs!$AI41+1),0)))))))))</f>
        <v>0</v>
      </c>
      <c r="BE43" s="27">
        <f>IF(AND(Inputs!$CO41=0,BE$3&gt;=Inputs!$CM41),1,IF(AND(BE$3&gt;=Inputs!$CM41,BE$3&lt;Inputs!$CN41),1,IF(AND(BE$3=Inputs!$CN41,BE$3=Inputs!$CO41),1,IF(OR(AND(BE$3=Inputs!$CN41+1,Inputs!$CN41=Inputs!$CO41),AND(BE$3=Inputs!$CN41+2,Inputs!$CN41=Inputs!$CO41)),0,IF(BE$3=Inputs!$CN41,0.8,IF(BE$3=Inputs!$CN41+1,0.6,IF(BE$3=Inputs!$CN41+2,0.4,IF(BE$3=Inputs!$CO41,0.2,IF(AND(BE$3&gt;=Inputs!$CL41,BE$3&lt;Inputs!$CM41),(BE$3-Inputs!$CL41+1)/(Inputs!$AI41+1),0)))))))))</f>
        <v>0</v>
      </c>
      <c r="BF43" s="27">
        <f>IF(AND(Inputs!$CO41=0,BF$3&gt;=Inputs!$CM41),1,IF(AND(BF$3&gt;=Inputs!$CM41,BF$3&lt;Inputs!$CN41),1,IF(AND(BF$3=Inputs!$CN41,BF$3=Inputs!$CO41),1,IF(OR(AND(BF$3=Inputs!$CN41+1,Inputs!$CN41=Inputs!$CO41),AND(BF$3=Inputs!$CN41+2,Inputs!$CN41=Inputs!$CO41)),0,IF(BF$3=Inputs!$CN41,0.8,IF(BF$3=Inputs!$CN41+1,0.6,IF(BF$3=Inputs!$CN41+2,0.4,IF(BF$3=Inputs!$CO41,0.2,IF(AND(BF$3&gt;=Inputs!$CL41,BF$3&lt;Inputs!$CM41),(BF$3-Inputs!$CL41+1)/(Inputs!$AI41+1),0)))))))))</f>
        <v>0</v>
      </c>
      <c r="BG43" s="27">
        <f>IF(AND(Inputs!$CO41=0,BG$3&gt;=Inputs!$CM41),1,IF(AND(BG$3&gt;=Inputs!$CM41,BG$3&lt;Inputs!$CN41),1,IF(AND(BG$3=Inputs!$CN41,BG$3=Inputs!$CO41),1,IF(OR(AND(BG$3=Inputs!$CN41+1,Inputs!$CN41=Inputs!$CO41),AND(BG$3=Inputs!$CN41+2,Inputs!$CN41=Inputs!$CO41)),0,IF(BG$3=Inputs!$CN41,0.8,IF(BG$3=Inputs!$CN41+1,0.6,IF(BG$3=Inputs!$CN41+2,0.4,IF(BG$3=Inputs!$CO41,0.2,IF(AND(BG$3&gt;=Inputs!$CL41,BG$3&lt;Inputs!$CM41),(BG$3-Inputs!$CL41+1)/(Inputs!$AI41+1),0)))))))))</f>
        <v>0</v>
      </c>
      <c r="BH43" s="27">
        <f>IF(AND(Inputs!$CO41=0,BH$3&gt;=Inputs!$CM41),1,IF(AND(BH$3&gt;=Inputs!$CM41,BH$3&lt;Inputs!$CN41),1,IF(AND(BH$3=Inputs!$CN41,BH$3=Inputs!$CO41),1,IF(OR(AND(BH$3=Inputs!$CN41+1,Inputs!$CN41=Inputs!$CO41),AND(BH$3=Inputs!$CN41+2,Inputs!$CN41=Inputs!$CO41)),0,IF(BH$3=Inputs!$CN41,0.8,IF(BH$3=Inputs!$CN41+1,0.6,IF(BH$3=Inputs!$CN41+2,0.4,IF(BH$3=Inputs!$CO41,0.2,IF(AND(BH$3&gt;=Inputs!$CL41,BH$3&lt;Inputs!$CM41),(BH$3-Inputs!$CL41+1)/(Inputs!$AI41+1),0)))))))))</f>
        <v>0</v>
      </c>
      <c r="BI43" s="27">
        <f>IF(AND(Inputs!$CO41=0,BI$3&gt;=Inputs!$CM41),1,IF(AND(BI$3&gt;=Inputs!$CM41,BI$3&lt;Inputs!$CN41),1,IF(AND(BI$3=Inputs!$CN41,BI$3=Inputs!$CO41),1,IF(OR(AND(BI$3=Inputs!$CN41+1,Inputs!$CN41=Inputs!$CO41),AND(BI$3=Inputs!$CN41+2,Inputs!$CN41=Inputs!$CO41)),0,IF(BI$3=Inputs!$CN41,0.8,IF(BI$3=Inputs!$CN41+1,0.6,IF(BI$3=Inputs!$CN41+2,0.4,IF(BI$3=Inputs!$CO41,0.2,IF(AND(BI$3&gt;=Inputs!$CL41,BI$3&lt;Inputs!$CM41),(BI$3-Inputs!$CL41+1)/(Inputs!$AI41+1),0)))))))))</f>
        <v>0</v>
      </c>
      <c r="BJ43" s="27">
        <f>IF(AND(Inputs!$CO41=0,BJ$3&gt;=Inputs!$CM41),1,IF(AND(BJ$3&gt;=Inputs!$CM41,BJ$3&lt;Inputs!$CN41),1,IF(AND(BJ$3=Inputs!$CN41,BJ$3=Inputs!$CO41),1,IF(OR(AND(BJ$3=Inputs!$CN41+1,Inputs!$CN41=Inputs!$CO41),AND(BJ$3=Inputs!$CN41+2,Inputs!$CN41=Inputs!$CO41)),0,IF(BJ$3=Inputs!$CN41,0.8,IF(BJ$3=Inputs!$CN41+1,0.6,IF(BJ$3=Inputs!$CN41+2,0.4,IF(BJ$3=Inputs!$CO41,0.2,IF(AND(BJ$3&gt;=Inputs!$CL41,BJ$3&lt;Inputs!$CM41),(BJ$3-Inputs!$CL41+1)/(Inputs!$AI41+1),0)))))))))</f>
        <v>0</v>
      </c>
      <c r="BK43" s="27">
        <f>IF(AND(Inputs!$CO41=0,BK$3&gt;=Inputs!$CM41),1,IF(AND(BK$3&gt;=Inputs!$CM41,BK$3&lt;Inputs!$CN41),1,IF(AND(BK$3=Inputs!$CN41,BK$3=Inputs!$CO41),1,IF(OR(AND(BK$3=Inputs!$CN41+1,Inputs!$CN41=Inputs!$CO41),AND(BK$3=Inputs!$CN41+2,Inputs!$CN41=Inputs!$CO41)),0,IF(BK$3=Inputs!$CN41,0.8,IF(BK$3=Inputs!$CN41+1,0.6,IF(BK$3=Inputs!$CN41+2,0.4,IF(BK$3=Inputs!$CO41,0.2,IF(AND(BK$3&gt;=Inputs!$CL41,BK$3&lt;Inputs!$CM41),(BK$3-Inputs!$CL41+1)/(Inputs!$AI41+1),0)))))))))</f>
        <v>0</v>
      </c>
      <c r="BL43" s="27">
        <f>IF(AND(Inputs!$CO41=0,BL$3&gt;=Inputs!$CM41),1,IF(AND(BL$3&gt;=Inputs!$CM41,BL$3&lt;Inputs!$CN41),1,IF(AND(BL$3=Inputs!$CN41,BL$3=Inputs!$CO41),1,IF(OR(AND(BL$3=Inputs!$CN41+1,Inputs!$CN41=Inputs!$CO41),AND(BL$3=Inputs!$CN41+2,Inputs!$CN41=Inputs!$CO41)),0,IF(BL$3=Inputs!$CN41,0.8,IF(BL$3=Inputs!$CN41+1,0.6,IF(BL$3=Inputs!$CN41+2,0.4,IF(BL$3=Inputs!$CO41,0.2,IF(AND(BL$3&gt;=Inputs!$CL41,BL$3&lt;Inputs!$CM41),(BL$3-Inputs!$CL41+1)/(Inputs!$AI41+1),0)))))))))</f>
        <v>0</v>
      </c>
      <c r="BM43" s="27">
        <f>IF(AND(Inputs!$CO41=0,BM$3&gt;=Inputs!$CM41),1,IF(AND(BM$3&gt;=Inputs!$CM41,BM$3&lt;Inputs!$CN41),1,IF(AND(BM$3=Inputs!$CN41,BM$3=Inputs!$CO41),1,IF(OR(AND(BM$3=Inputs!$CN41+1,Inputs!$CN41=Inputs!$CO41),AND(BM$3=Inputs!$CN41+2,Inputs!$CN41=Inputs!$CO41)),0,IF(BM$3=Inputs!$CN41,0.8,IF(BM$3=Inputs!$CN41+1,0.6,IF(BM$3=Inputs!$CN41+2,0.4,IF(BM$3=Inputs!$CO41,0.2,IF(AND(BM$3&gt;=Inputs!$CL41,BM$3&lt;Inputs!$CM41),(BM$3-Inputs!$CL41+1)/(Inputs!$AI41+1),0)))))))))</f>
        <v>0</v>
      </c>
    </row>
    <row r="44" spans="1:65">
      <c r="A44" s="7" t="str">
        <f>IF(Inputs!A42="","",Inputs!A42)</f>
        <v/>
      </c>
      <c r="B44" t="str">
        <f>IF(Inputs!B42="","",Inputs!B42)</f>
        <v/>
      </c>
      <c r="C44" s="292"/>
      <c r="D44" s="292"/>
      <c r="E44" s="292"/>
      <c r="F44" s="292"/>
      <c r="G44" s="292"/>
      <c r="H44" s="292"/>
      <c r="I44" s="292"/>
      <c r="J44" s="292"/>
      <c r="K44" s="292"/>
      <c r="L44" s="292"/>
      <c r="M44" s="292"/>
      <c r="N44" s="292"/>
      <c r="O44" s="292"/>
      <c r="P44" s="292"/>
      <c r="Q44" s="292"/>
      <c r="R44" s="292"/>
      <c r="S44" s="292"/>
      <c r="T44" s="292"/>
      <c r="U44" s="292"/>
      <c r="V44" s="292"/>
      <c r="W44" s="292"/>
      <c r="X44" s="292"/>
      <c r="Y44" s="292"/>
      <c r="Z44" s="292"/>
      <c r="AA44" s="292"/>
      <c r="AB44" s="292"/>
      <c r="AC44" s="292"/>
      <c r="AD44" s="292"/>
      <c r="AE44" s="292"/>
      <c r="AF44" s="292"/>
      <c r="AG44" s="50">
        <f t="shared" si="3"/>
        <v>0</v>
      </c>
      <c r="AH44" s="42">
        <f t="shared" si="1"/>
        <v>0</v>
      </c>
      <c r="AJ44" s="27">
        <f>IF(AND(Inputs!$CO42=0,AJ$3&gt;=Inputs!$CM42),1,IF(AND(AJ$3&gt;=Inputs!$CM42,AJ$3&lt;Inputs!$CN42),1,IF(AND(AJ$3=Inputs!$CN42,AJ$3=Inputs!$CO42),1,IF(OR(AND(AJ$3=Inputs!$CN42+1,Inputs!$CN42=Inputs!$CO42),AND(AJ$3=Inputs!$CN42+2,Inputs!$CN42=Inputs!$CO42)),0,IF(AJ$3=Inputs!$CN42,0.8,IF(AJ$3=Inputs!$CN42+1,0.6,IF(AJ$3=Inputs!$CN42+2,0.4,IF(AJ$3=Inputs!$CO42,0.2,IF(AND(AJ$3&gt;=Inputs!$CL42,AJ$3&lt;Inputs!$CM42),(AJ$3-Inputs!$CL42+1)/(Inputs!$AI42+1),0)))))))))</f>
        <v>0</v>
      </c>
      <c r="AK44" s="27">
        <f>IF(AND(Inputs!$CO42=0,AK$3&gt;=Inputs!$CM42),1,IF(AND(AK$3&gt;=Inputs!$CM42,AK$3&lt;Inputs!$CN42),1,IF(AND(AK$3=Inputs!$CN42,AK$3=Inputs!$CO42),1,IF(OR(AND(AK$3=Inputs!$CN42+1,Inputs!$CN42=Inputs!$CO42),AND(AK$3=Inputs!$CN42+2,Inputs!$CN42=Inputs!$CO42)),0,IF(AK$3=Inputs!$CN42,0.8,IF(AK$3=Inputs!$CN42+1,0.6,IF(AK$3=Inputs!$CN42+2,0.4,IF(AK$3=Inputs!$CO42,0.2,IF(AND(AK$3&gt;=Inputs!$CL42,AK$3&lt;Inputs!$CM42),(AK$3-Inputs!$CL42+1)/(Inputs!$AI42+1),0)))))))))</f>
        <v>0</v>
      </c>
      <c r="AL44" s="27">
        <f>IF(AND(Inputs!$CO42=0,AL$3&gt;=Inputs!$CM42),1,IF(AND(AL$3&gt;=Inputs!$CM42,AL$3&lt;Inputs!$CN42),1,IF(AND(AL$3=Inputs!$CN42,AL$3=Inputs!$CO42),1,IF(OR(AND(AL$3=Inputs!$CN42+1,Inputs!$CN42=Inputs!$CO42),AND(AL$3=Inputs!$CN42+2,Inputs!$CN42=Inputs!$CO42)),0,IF(AL$3=Inputs!$CN42,0.8,IF(AL$3=Inputs!$CN42+1,0.6,IF(AL$3=Inputs!$CN42+2,0.4,IF(AL$3=Inputs!$CO42,0.2,IF(AND(AL$3&gt;=Inputs!$CL42,AL$3&lt;Inputs!$CM42),(AL$3-Inputs!$CL42+1)/(Inputs!$AI42+1),0)))))))))</f>
        <v>0</v>
      </c>
      <c r="AM44" s="27">
        <f>IF(AND(Inputs!$CO42=0,AM$3&gt;=Inputs!$CM42),1,IF(AND(AM$3&gt;=Inputs!$CM42,AM$3&lt;Inputs!$CN42),1,IF(AND(AM$3=Inputs!$CN42,AM$3=Inputs!$CO42),1,IF(OR(AND(AM$3=Inputs!$CN42+1,Inputs!$CN42=Inputs!$CO42),AND(AM$3=Inputs!$CN42+2,Inputs!$CN42=Inputs!$CO42)),0,IF(AM$3=Inputs!$CN42,0.8,IF(AM$3=Inputs!$CN42+1,0.6,IF(AM$3=Inputs!$CN42+2,0.4,IF(AM$3=Inputs!$CO42,0.2,IF(AND(AM$3&gt;=Inputs!$CL42,AM$3&lt;Inputs!$CM42),(AM$3-Inputs!$CL42+1)/(Inputs!$AI42+1),0)))))))))</f>
        <v>0</v>
      </c>
      <c r="AN44" s="27">
        <f>IF(AND(Inputs!$CO42=0,AN$3&gt;=Inputs!$CM42),1,IF(AND(AN$3&gt;=Inputs!$CM42,AN$3&lt;Inputs!$CN42),1,IF(AND(AN$3=Inputs!$CN42,AN$3=Inputs!$CO42),1,IF(OR(AND(AN$3=Inputs!$CN42+1,Inputs!$CN42=Inputs!$CO42),AND(AN$3=Inputs!$CN42+2,Inputs!$CN42=Inputs!$CO42)),0,IF(AN$3=Inputs!$CN42,0.8,IF(AN$3=Inputs!$CN42+1,0.6,IF(AN$3=Inputs!$CN42+2,0.4,IF(AN$3=Inputs!$CO42,0.2,IF(AND(AN$3&gt;=Inputs!$CL42,AN$3&lt;Inputs!$CM42),(AN$3-Inputs!$CL42+1)/(Inputs!$AI42+1),0)))))))))</f>
        <v>0</v>
      </c>
      <c r="AO44" s="27">
        <f>IF(AND(Inputs!$CO42=0,AO$3&gt;=Inputs!$CM42),1,IF(AND(AO$3&gt;=Inputs!$CM42,AO$3&lt;Inputs!$CN42),1,IF(AND(AO$3=Inputs!$CN42,AO$3=Inputs!$CO42),1,IF(OR(AND(AO$3=Inputs!$CN42+1,Inputs!$CN42=Inputs!$CO42),AND(AO$3=Inputs!$CN42+2,Inputs!$CN42=Inputs!$CO42)),0,IF(AO$3=Inputs!$CN42,0.8,IF(AO$3=Inputs!$CN42+1,0.6,IF(AO$3=Inputs!$CN42+2,0.4,IF(AO$3=Inputs!$CO42,0.2,IF(AND(AO$3&gt;=Inputs!$CL42,AO$3&lt;Inputs!$CM42),(AO$3-Inputs!$CL42+1)/(Inputs!$AI42+1),0)))))))))</f>
        <v>0</v>
      </c>
      <c r="AP44" s="27">
        <f>IF(AND(Inputs!$CO42=0,AP$3&gt;=Inputs!$CM42),1,IF(AND(AP$3&gt;=Inputs!$CM42,AP$3&lt;Inputs!$CN42),1,IF(AND(AP$3=Inputs!$CN42,AP$3=Inputs!$CO42),1,IF(OR(AND(AP$3=Inputs!$CN42+1,Inputs!$CN42=Inputs!$CO42),AND(AP$3=Inputs!$CN42+2,Inputs!$CN42=Inputs!$CO42)),0,IF(AP$3=Inputs!$CN42,0.8,IF(AP$3=Inputs!$CN42+1,0.6,IF(AP$3=Inputs!$CN42+2,0.4,IF(AP$3=Inputs!$CO42,0.2,IF(AND(AP$3&gt;=Inputs!$CL42,AP$3&lt;Inputs!$CM42),(AP$3-Inputs!$CL42+1)/(Inputs!$AI42+1),0)))))))))</f>
        <v>0</v>
      </c>
      <c r="AQ44" s="27">
        <f>IF(AND(Inputs!$CO42=0,AQ$3&gt;=Inputs!$CM42),1,IF(AND(AQ$3&gt;=Inputs!$CM42,AQ$3&lt;Inputs!$CN42),1,IF(AND(AQ$3=Inputs!$CN42,AQ$3=Inputs!$CO42),1,IF(OR(AND(AQ$3=Inputs!$CN42+1,Inputs!$CN42=Inputs!$CO42),AND(AQ$3=Inputs!$CN42+2,Inputs!$CN42=Inputs!$CO42)),0,IF(AQ$3=Inputs!$CN42,0.8,IF(AQ$3=Inputs!$CN42+1,0.6,IF(AQ$3=Inputs!$CN42+2,0.4,IF(AQ$3=Inputs!$CO42,0.2,IF(AND(AQ$3&gt;=Inputs!$CL42,AQ$3&lt;Inputs!$CM42),(AQ$3-Inputs!$CL42+1)/(Inputs!$AI42+1),0)))))))))</f>
        <v>0</v>
      </c>
      <c r="AR44" s="27">
        <f>IF(AND(Inputs!$CO42=0,AR$3&gt;=Inputs!$CM42),1,IF(AND(AR$3&gt;=Inputs!$CM42,AR$3&lt;Inputs!$CN42),1,IF(AND(AR$3=Inputs!$CN42,AR$3=Inputs!$CO42),1,IF(OR(AND(AR$3=Inputs!$CN42+1,Inputs!$CN42=Inputs!$CO42),AND(AR$3=Inputs!$CN42+2,Inputs!$CN42=Inputs!$CO42)),0,IF(AR$3=Inputs!$CN42,0.8,IF(AR$3=Inputs!$CN42+1,0.6,IF(AR$3=Inputs!$CN42+2,0.4,IF(AR$3=Inputs!$CO42,0.2,IF(AND(AR$3&gt;=Inputs!$CL42,AR$3&lt;Inputs!$CM42),(AR$3-Inputs!$CL42+1)/(Inputs!$AI42+1),0)))))))))</f>
        <v>0</v>
      </c>
      <c r="AS44" s="27">
        <f>IF(AND(Inputs!$CO42=0,AS$3&gt;=Inputs!$CM42),1,IF(AND(AS$3&gt;=Inputs!$CM42,AS$3&lt;Inputs!$CN42),1,IF(AND(AS$3=Inputs!$CN42,AS$3=Inputs!$CO42),1,IF(OR(AND(AS$3=Inputs!$CN42+1,Inputs!$CN42=Inputs!$CO42),AND(AS$3=Inputs!$CN42+2,Inputs!$CN42=Inputs!$CO42)),0,IF(AS$3=Inputs!$CN42,0.8,IF(AS$3=Inputs!$CN42+1,0.6,IF(AS$3=Inputs!$CN42+2,0.4,IF(AS$3=Inputs!$CO42,0.2,IF(AND(AS$3&gt;=Inputs!$CL42,AS$3&lt;Inputs!$CM42),(AS$3-Inputs!$CL42+1)/(Inputs!$AI42+1),0)))))))))</f>
        <v>0</v>
      </c>
      <c r="AT44" s="27">
        <f>IF(AND(Inputs!$CO42=0,AT$3&gt;=Inputs!$CM42),1,IF(AND(AT$3&gt;=Inputs!$CM42,AT$3&lt;Inputs!$CN42),1,IF(AND(AT$3=Inputs!$CN42,AT$3=Inputs!$CO42),1,IF(OR(AND(AT$3=Inputs!$CN42+1,Inputs!$CN42=Inputs!$CO42),AND(AT$3=Inputs!$CN42+2,Inputs!$CN42=Inputs!$CO42)),0,IF(AT$3=Inputs!$CN42,0.8,IF(AT$3=Inputs!$CN42+1,0.6,IF(AT$3=Inputs!$CN42+2,0.4,IF(AT$3=Inputs!$CO42,0.2,IF(AND(AT$3&gt;=Inputs!$CL42,AT$3&lt;Inputs!$CM42),(AT$3-Inputs!$CL42+1)/(Inputs!$AI42+1),0)))))))))</f>
        <v>0</v>
      </c>
      <c r="AU44" s="27">
        <f>IF(AND(Inputs!$CO42=0,AU$3&gt;=Inputs!$CM42),1,IF(AND(AU$3&gt;=Inputs!$CM42,AU$3&lt;Inputs!$CN42),1,IF(AND(AU$3=Inputs!$CN42,AU$3=Inputs!$CO42),1,IF(OR(AND(AU$3=Inputs!$CN42+1,Inputs!$CN42=Inputs!$CO42),AND(AU$3=Inputs!$CN42+2,Inputs!$CN42=Inputs!$CO42)),0,IF(AU$3=Inputs!$CN42,0.8,IF(AU$3=Inputs!$CN42+1,0.6,IF(AU$3=Inputs!$CN42+2,0.4,IF(AU$3=Inputs!$CO42,0.2,IF(AND(AU$3&gt;=Inputs!$CL42,AU$3&lt;Inputs!$CM42),(AU$3-Inputs!$CL42+1)/(Inputs!$AI42+1),0)))))))))</f>
        <v>0</v>
      </c>
      <c r="AV44" s="27">
        <f>IF(AND(Inputs!$CO42=0,AV$3&gt;=Inputs!$CM42),1,IF(AND(AV$3&gt;=Inputs!$CM42,AV$3&lt;Inputs!$CN42),1,IF(AND(AV$3=Inputs!$CN42,AV$3=Inputs!$CO42),1,IF(OR(AND(AV$3=Inputs!$CN42+1,Inputs!$CN42=Inputs!$CO42),AND(AV$3=Inputs!$CN42+2,Inputs!$CN42=Inputs!$CO42)),0,IF(AV$3=Inputs!$CN42,0.8,IF(AV$3=Inputs!$CN42+1,0.6,IF(AV$3=Inputs!$CN42+2,0.4,IF(AV$3=Inputs!$CO42,0.2,IF(AND(AV$3&gt;=Inputs!$CL42,AV$3&lt;Inputs!$CM42),(AV$3-Inputs!$CL42+1)/(Inputs!$AI42+1),0)))))))))</f>
        <v>0</v>
      </c>
      <c r="AW44" s="27">
        <f>IF(AND(Inputs!$CO42=0,AW$3&gt;=Inputs!$CM42),1,IF(AND(AW$3&gt;=Inputs!$CM42,AW$3&lt;Inputs!$CN42),1,IF(AND(AW$3=Inputs!$CN42,AW$3=Inputs!$CO42),1,IF(OR(AND(AW$3=Inputs!$CN42+1,Inputs!$CN42=Inputs!$CO42),AND(AW$3=Inputs!$CN42+2,Inputs!$CN42=Inputs!$CO42)),0,IF(AW$3=Inputs!$CN42,0.8,IF(AW$3=Inputs!$CN42+1,0.6,IF(AW$3=Inputs!$CN42+2,0.4,IF(AW$3=Inputs!$CO42,0.2,IF(AND(AW$3&gt;=Inputs!$CL42,AW$3&lt;Inputs!$CM42),(AW$3-Inputs!$CL42+1)/(Inputs!$AI42+1),0)))))))))</f>
        <v>0</v>
      </c>
      <c r="AX44" s="27">
        <f>IF(AND(Inputs!$CO42=0,AX$3&gt;=Inputs!$CM42),1,IF(AND(AX$3&gt;=Inputs!$CM42,AX$3&lt;Inputs!$CN42),1,IF(AND(AX$3=Inputs!$CN42,AX$3=Inputs!$CO42),1,IF(OR(AND(AX$3=Inputs!$CN42+1,Inputs!$CN42=Inputs!$CO42),AND(AX$3=Inputs!$CN42+2,Inputs!$CN42=Inputs!$CO42)),0,IF(AX$3=Inputs!$CN42,0.8,IF(AX$3=Inputs!$CN42+1,0.6,IF(AX$3=Inputs!$CN42+2,0.4,IF(AX$3=Inputs!$CO42,0.2,IF(AND(AX$3&gt;=Inputs!$CL42,AX$3&lt;Inputs!$CM42),(AX$3-Inputs!$CL42+1)/(Inputs!$AI42+1),0)))))))))</f>
        <v>0</v>
      </c>
      <c r="AY44" s="27">
        <f>IF(AND(Inputs!$CO42=0,AY$3&gt;=Inputs!$CM42),1,IF(AND(AY$3&gt;=Inputs!$CM42,AY$3&lt;Inputs!$CN42),1,IF(AND(AY$3=Inputs!$CN42,AY$3=Inputs!$CO42),1,IF(OR(AND(AY$3=Inputs!$CN42+1,Inputs!$CN42=Inputs!$CO42),AND(AY$3=Inputs!$CN42+2,Inputs!$CN42=Inputs!$CO42)),0,IF(AY$3=Inputs!$CN42,0.8,IF(AY$3=Inputs!$CN42+1,0.6,IF(AY$3=Inputs!$CN42+2,0.4,IF(AY$3=Inputs!$CO42,0.2,IF(AND(AY$3&gt;=Inputs!$CL42,AY$3&lt;Inputs!$CM42),(AY$3-Inputs!$CL42+1)/(Inputs!$AI42+1),0)))))))))</f>
        <v>0</v>
      </c>
      <c r="AZ44" s="27">
        <f>IF(AND(Inputs!$CO42=0,AZ$3&gt;=Inputs!$CM42),1,IF(AND(AZ$3&gt;=Inputs!$CM42,AZ$3&lt;Inputs!$CN42),1,IF(AND(AZ$3=Inputs!$CN42,AZ$3=Inputs!$CO42),1,IF(OR(AND(AZ$3=Inputs!$CN42+1,Inputs!$CN42=Inputs!$CO42),AND(AZ$3=Inputs!$CN42+2,Inputs!$CN42=Inputs!$CO42)),0,IF(AZ$3=Inputs!$CN42,0.8,IF(AZ$3=Inputs!$CN42+1,0.6,IF(AZ$3=Inputs!$CN42+2,0.4,IF(AZ$3=Inputs!$CO42,0.2,IF(AND(AZ$3&gt;=Inputs!$CL42,AZ$3&lt;Inputs!$CM42),(AZ$3-Inputs!$CL42+1)/(Inputs!$AI42+1),0)))))))))</f>
        <v>0</v>
      </c>
      <c r="BA44" s="27">
        <f>IF(AND(Inputs!$CO42=0,BA$3&gt;=Inputs!$CM42),1,IF(AND(BA$3&gt;=Inputs!$CM42,BA$3&lt;Inputs!$CN42),1,IF(AND(BA$3=Inputs!$CN42,BA$3=Inputs!$CO42),1,IF(OR(AND(BA$3=Inputs!$CN42+1,Inputs!$CN42=Inputs!$CO42),AND(BA$3=Inputs!$CN42+2,Inputs!$CN42=Inputs!$CO42)),0,IF(BA$3=Inputs!$CN42,0.8,IF(BA$3=Inputs!$CN42+1,0.6,IF(BA$3=Inputs!$CN42+2,0.4,IF(BA$3=Inputs!$CO42,0.2,IF(AND(BA$3&gt;=Inputs!$CL42,BA$3&lt;Inputs!$CM42),(BA$3-Inputs!$CL42+1)/(Inputs!$AI42+1),0)))))))))</f>
        <v>0</v>
      </c>
      <c r="BB44" s="27">
        <f>IF(AND(Inputs!$CO42=0,BB$3&gt;=Inputs!$CM42),1,IF(AND(BB$3&gt;=Inputs!$CM42,BB$3&lt;Inputs!$CN42),1,IF(AND(BB$3=Inputs!$CN42,BB$3=Inputs!$CO42),1,IF(OR(AND(BB$3=Inputs!$CN42+1,Inputs!$CN42=Inputs!$CO42),AND(BB$3=Inputs!$CN42+2,Inputs!$CN42=Inputs!$CO42)),0,IF(BB$3=Inputs!$CN42,0.8,IF(BB$3=Inputs!$CN42+1,0.6,IF(BB$3=Inputs!$CN42+2,0.4,IF(BB$3=Inputs!$CO42,0.2,IF(AND(BB$3&gt;=Inputs!$CL42,BB$3&lt;Inputs!$CM42),(BB$3-Inputs!$CL42+1)/(Inputs!$AI42+1),0)))))))))</f>
        <v>0</v>
      </c>
      <c r="BC44" s="27">
        <f>IF(AND(Inputs!$CO42=0,BC$3&gt;=Inputs!$CM42),1,IF(AND(BC$3&gt;=Inputs!$CM42,BC$3&lt;Inputs!$CN42),1,IF(AND(BC$3=Inputs!$CN42,BC$3=Inputs!$CO42),1,IF(OR(AND(BC$3=Inputs!$CN42+1,Inputs!$CN42=Inputs!$CO42),AND(BC$3=Inputs!$CN42+2,Inputs!$CN42=Inputs!$CO42)),0,IF(BC$3=Inputs!$CN42,0.8,IF(BC$3=Inputs!$CN42+1,0.6,IF(BC$3=Inputs!$CN42+2,0.4,IF(BC$3=Inputs!$CO42,0.2,IF(AND(BC$3&gt;=Inputs!$CL42,BC$3&lt;Inputs!$CM42),(BC$3-Inputs!$CL42+1)/(Inputs!$AI42+1),0)))))))))</f>
        <v>0</v>
      </c>
      <c r="BD44" s="27">
        <f>IF(AND(Inputs!$CO42=0,BD$3&gt;=Inputs!$CM42),1,IF(AND(BD$3&gt;=Inputs!$CM42,BD$3&lt;Inputs!$CN42),1,IF(AND(BD$3=Inputs!$CN42,BD$3=Inputs!$CO42),1,IF(OR(AND(BD$3=Inputs!$CN42+1,Inputs!$CN42=Inputs!$CO42),AND(BD$3=Inputs!$CN42+2,Inputs!$CN42=Inputs!$CO42)),0,IF(BD$3=Inputs!$CN42,0.8,IF(BD$3=Inputs!$CN42+1,0.6,IF(BD$3=Inputs!$CN42+2,0.4,IF(BD$3=Inputs!$CO42,0.2,IF(AND(BD$3&gt;=Inputs!$CL42,BD$3&lt;Inputs!$CM42),(BD$3-Inputs!$CL42+1)/(Inputs!$AI42+1),0)))))))))</f>
        <v>0</v>
      </c>
      <c r="BE44" s="27">
        <f>IF(AND(Inputs!$CO42=0,BE$3&gt;=Inputs!$CM42),1,IF(AND(BE$3&gt;=Inputs!$CM42,BE$3&lt;Inputs!$CN42),1,IF(AND(BE$3=Inputs!$CN42,BE$3=Inputs!$CO42),1,IF(OR(AND(BE$3=Inputs!$CN42+1,Inputs!$CN42=Inputs!$CO42),AND(BE$3=Inputs!$CN42+2,Inputs!$CN42=Inputs!$CO42)),0,IF(BE$3=Inputs!$CN42,0.8,IF(BE$3=Inputs!$CN42+1,0.6,IF(BE$3=Inputs!$CN42+2,0.4,IF(BE$3=Inputs!$CO42,0.2,IF(AND(BE$3&gt;=Inputs!$CL42,BE$3&lt;Inputs!$CM42),(BE$3-Inputs!$CL42+1)/(Inputs!$AI42+1),0)))))))))</f>
        <v>0</v>
      </c>
      <c r="BF44" s="27">
        <f>IF(AND(Inputs!$CO42=0,BF$3&gt;=Inputs!$CM42),1,IF(AND(BF$3&gt;=Inputs!$CM42,BF$3&lt;Inputs!$CN42),1,IF(AND(BF$3=Inputs!$CN42,BF$3=Inputs!$CO42),1,IF(OR(AND(BF$3=Inputs!$CN42+1,Inputs!$CN42=Inputs!$CO42),AND(BF$3=Inputs!$CN42+2,Inputs!$CN42=Inputs!$CO42)),0,IF(BF$3=Inputs!$CN42,0.8,IF(BF$3=Inputs!$CN42+1,0.6,IF(BF$3=Inputs!$CN42+2,0.4,IF(BF$3=Inputs!$CO42,0.2,IF(AND(BF$3&gt;=Inputs!$CL42,BF$3&lt;Inputs!$CM42),(BF$3-Inputs!$CL42+1)/(Inputs!$AI42+1),0)))))))))</f>
        <v>0</v>
      </c>
      <c r="BG44" s="27">
        <f>IF(AND(Inputs!$CO42=0,BG$3&gt;=Inputs!$CM42),1,IF(AND(BG$3&gt;=Inputs!$CM42,BG$3&lt;Inputs!$CN42),1,IF(AND(BG$3=Inputs!$CN42,BG$3=Inputs!$CO42),1,IF(OR(AND(BG$3=Inputs!$CN42+1,Inputs!$CN42=Inputs!$CO42),AND(BG$3=Inputs!$CN42+2,Inputs!$CN42=Inputs!$CO42)),0,IF(BG$3=Inputs!$CN42,0.8,IF(BG$3=Inputs!$CN42+1,0.6,IF(BG$3=Inputs!$CN42+2,0.4,IF(BG$3=Inputs!$CO42,0.2,IF(AND(BG$3&gt;=Inputs!$CL42,BG$3&lt;Inputs!$CM42),(BG$3-Inputs!$CL42+1)/(Inputs!$AI42+1),0)))))))))</f>
        <v>0</v>
      </c>
      <c r="BH44" s="27">
        <f>IF(AND(Inputs!$CO42=0,BH$3&gt;=Inputs!$CM42),1,IF(AND(BH$3&gt;=Inputs!$CM42,BH$3&lt;Inputs!$CN42),1,IF(AND(BH$3=Inputs!$CN42,BH$3=Inputs!$CO42),1,IF(OR(AND(BH$3=Inputs!$CN42+1,Inputs!$CN42=Inputs!$CO42),AND(BH$3=Inputs!$CN42+2,Inputs!$CN42=Inputs!$CO42)),0,IF(BH$3=Inputs!$CN42,0.8,IF(BH$3=Inputs!$CN42+1,0.6,IF(BH$3=Inputs!$CN42+2,0.4,IF(BH$3=Inputs!$CO42,0.2,IF(AND(BH$3&gt;=Inputs!$CL42,BH$3&lt;Inputs!$CM42),(BH$3-Inputs!$CL42+1)/(Inputs!$AI42+1),0)))))))))</f>
        <v>0</v>
      </c>
      <c r="BI44" s="27">
        <f>IF(AND(Inputs!$CO42=0,BI$3&gt;=Inputs!$CM42),1,IF(AND(BI$3&gt;=Inputs!$CM42,BI$3&lt;Inputs!$CN42),1,IF(AND(BI$3=Inputs!$CN42,BI$3=Inputs!$CO42),1,IF(OR(AND(BI$3=Inputs!$CN42+1,Inputs!$CN42=Inputs!$CO42),AND(BI$3=Inputs!$CN42+2,Inputs!$CN42=Inputs!$CO42)),0,IF(BI$3=Inputs!$CN42,0.8,IF(BI$3=Inputs!$CN42+1,0.6,IF(BI$3=Inputs!$CN42+2,0.4,IF(BI$3=Inputs!$CO42,0.2,IF(AND(BI$3&gt;=Inputs!$CL42,BI$3&lt;Inputs!$CM42),(BI$3-Inputs!$CL42+1)/(Inputs!$AI42+1),0)))))))))</f>
        <v>0</v>
      </c>
      <c r="BJ44" s="27">
        <f>IF(AND(Inputs!$CO42=0,BJ$3&gt;=Inputs!$CM42),1,IF(AND(BJ$3&gt;=Inputs!$CM42,BJ$3&lt;Inputs!$CN42),1,IF(AND(BJ$3=Inputs!$CN42,BJ$3=Inputs!$CO42),1,IF(OR(AND(BJ$3=Inputs!$CN42+1,Inputs!$CN42=Inputs!$CO42),AND(BJ$3=Inputs!$CN42+2,Inputs!$CN42=Inputs!$CO42)),0,IF(BJ$3=Inputs!$CN42,0.8,IF(BJ$3=Inputs!$CN42+1,0.6,IF(BJ$3=Inputs!$CN42+2,0.4,IF(BJ$3=Inputs!$CO42,0.2,IF(AND(BJ$3&gt;=Inputs!$CL42,BJ$3&lt;Inputs!$CM42),(BJ$3-Inputs!$CL42+1)/(Inputs!$AI42+1),0)))))))))</f>
        <v>0</v>
      </c>
      <c r="BK44" s="27">
        <f>IF(AND(Inputs!$CO42=0,BK$3&gt;=Inputs!$CM42),1,IF(AND(BK$3&gt;=Inputs!$CM42,BK$3&lt;Inputs!$CN42),1,IF(AND(BK$3=Inputs!$CN42,BK$3=Inputs!$CO42),1,IF(OR(AND(BK$3=Inputs!$CN42+1,Inputs!$CN42=Inputs!$CO42),AND(BK$3=Inputs!$CN42+2,Inputs!$CN42=Inputs!$CO42)),0,IF(BK$3=Inputs!$CN42,0.8,IF(BK$3=Inputs!$CN42+1,0.6,IF(BK$3=Inputs!$CN42+2,0.4,IF(BK$3=Inputs!$CO42,0.2,IF(AND(BK$3&gt;=Inputs!$CL42,BK$3&lt;Inputs!$CM42),(BK$3-Inputs!$CL42+1)/(Inputs!$AI42+1),0)))))))))</f>
        <v>0</v>
      </c>
      <c r="BL44" s="27">
        <f>IF(AND(Inputs!$CO42=0,BL$3&gt;=Inputs!$CM42),1,IF(AND(BL$3&gt;=Inputs!$CM42,BL$3&lt;Inputs!$CN42),1,IF(AND(BL$3=Inputs!$CN42,BL$3=Inputs!$CO42),1,IF(OR(AND(BL$3=Inputs!$CN42+1,Inputs!$CN42=Inputs!$CO42),AND(BL$3=Inputs!$CN42+2,Inputs!$CN42=Inputs!$CO42)),0,IF(BL$3=Inputs!$CN42,0.8,IF(BL$3=Inputs!$CN42+1,0.6,IF(BL$3=Inputs!$CN42+2,0.4,IF(BL$3=Inputs!$CO42,0.2,IF(AND(BL$3&gt;=Inputs!$CL42,BL$3&lt;Inputs!$CM42),(BL$3-Inputs!$CL42+1)/(Inputs!$AI42+1),0)))))))))</f>
        <v>0</v>
      </c>
      <c r="BM44" s="27">
        <f>IF(AND(Inputs!$CO42=0,BM$3&gt;=Inputs!$CM42),1,IF(AND(BM$3&gt;=Inputs!$CM42,BM$3&lt;Inputs!$CN42),1,IF(AND(BM$3=Inputs!$CN42,BM$3=Inputs!$CO42),1,IF(OR(AND(BM$3=Inputs!$CN42+1,Inputs!$CN42=Inputs!$CO42),AND(BM$3=Inputs!$CN42+2,Inputs!$CN42=Inputs!$CO42)),0,IF(BM$3=Inputs!$CN42,0.8,IF(BM$3=Inputs!$CN42+1,0.6,IF(BM$3=Inputs!$CN42+2,0.4,IF(BM$3=Inputs!$CO42,0.2,IF(AND(BM$3&gt;=Inputs!$CL42,BM$3&lt;Inputs!$CM42),(BM$3-Inputs!$CL42+1)/(Inputs!$AI42+1),0)))))))))</f>
        <v>0</v>
      </c>
    </row>
    <row r="45" spans="1:65">
      <c r="A45" s="7" t="str">
        <f>IF(Inputs!A43="","",Inputs!A43)</f>
        <v/>
      </c>
      <c r="B45" t="str">
        <f>IF(Inputs!B43="","",Inputs!B43)</f>
        <v/>
      </c>
      <c r="C45" s="292"/>
      <c r="D45" s="292"/>
      <c r="E45" s="292"/>
      <c r="F45" s="292"/>
      <c r="G45" s="292"/>
      <c r="H45" s="292"/>
      <c r="I45" s="292"/>
      <c r="J45" s="292"/>
      <c r="K45" s="292"/>
      <c r="L45" s="292"/>
      <c r="M45" s="292"/>
      <c r="N45" s="292"/>
      <c r="O45" s="292"/>
      <c r="P45" s="292"/>
      <c r="Q45" s="292"/>
      <c r="R45" s="292"/>
      <c r="S45" s="292"/>
      <c r="T45" s="292"/>
      <c r="U45" s="292"/>
      <c r="V45" s="292"/>
      <c r="W45" s="292"/>
      <c r="X45" s="292"/>
      <c r="Y45" s="292"/>
      <c r="Z45" s="292"/>
      <c r="AA45" s="292"/>
      <c r="AB45" s="292"/>
      <c r="AC45" s="292"/>
      <c r="AD45" s="292"/>
      <c r="AE45" s="292"/>
      <c r="AF45" s="292"/>
      <c r="AG45" s="50">
        <f t="shared" si="3"/>
        <v>0</v>
      </c>
      <c r="AH45" s="42">
        <f t="shared" si="1"/>
        <v>0</v>
      </c>
      <c r="AJ45" s="27">
        <f>IF(AND(Inputs!$CO43=0,AJ$3&gt;=Inputs!$CM43),1,IF(AND(AJ$3&gt;=Inputs!$CM43,AJ$3&lt;Inputs!$CN43),1,IF(AND(AJ$3=Inputs!$CN43,AJ$3=Inputs!$CO43),1,IF(OR(AND(AJ$3=Inputs!$CN43+1,Inputs!$CN43=Inputs!$CO43),AND(AJ$3=Inputs!$CN43+2,Inputs!$CN43=Inputs!$CO43)),0,IF(AJ$3=Inputs!$CN43,0.8,IF(AJ$3=Inputs!$CN43+1,0.6,IF(AJ$3=Inputs!$CN43+2,0.4,IF(AJ$3=Inputs!$CO43,0.2,IF(AND(AJ$3&gt;=Inputs!$CL43,AJ$3&lt;Inputs!$CM43),(AJ$3-Inputs!$CL43+1)/(Inputs!$AI43+1),0)))))))))</f>
        <v>0</v>
      </c>
      <c r="AK45" s="27">
        <f>IF(AND(Inputs!$CO43=0,AK$3&gt;=Inputs!$CM43),1,IF(AND(AK$3&gt;=Inputs!$CM43,AK$3&lt;Inputs!$CN43),1,IF(AND(AK$3=Inputs!$CN43,AK$3=Inputs!$CO43),1,IF(OR(AND(AK$3=Inputs!$CN43+1,Inputs!$CN43=Inputs!$CO43),AND(AK$3=Inputs!$CN43+2,Inputs!$CN43=Inputs!$CO43)),0,IF(AK$3=Inputs!$CN43,0.8,IF(AK$3=Inputs!$CN43+1,0.6,IF(AK$3=Inputs!$CN43+2,0.4,IF(AK$3=Inputs!$CO43,0.2,IF(AND(AK$3&gt;=Inputs!$CL43,AK$3&lt;Inputs!$CM43),(AK$3-Inputs!$CL43+1)/(Inputs!$AI43+1),0)))))))))</f>
        <v>0</v>
      </c>
      <c r="AL45" s="27">
        <f>IF(AND(Inputs!$CO43=0,AL$3&gt;=Inputs!$CM43),1,IF(AND(AL$3&gt;=Inputs!$CM43,AL$3&lt;Inputs!$CN43),1,IF(AND(AL$3=Inputs!$CN43,AL$3=Inputs!$CO43),1,IF(OR(AND(AL$3=Inputs!$CN43+1,Inputs!$CN43=Inputs!$CO43),AND(AL$3=Inputs!$CN43+2,Inputs!$CN43=Inputs!$CO43)),0,IF(AL$3=Inputs!$CN43,0.8,IF(AL$3=Inputs!$CN43+1,0.6,IF(AL$3=Inputs!$CN43+2,0.4,IF(AL$3=Inputs!$CO43,0.2,IF(AND(AL$3&gt;=Inputs!$CL43,AL$3&lt;Inputs!$CM43),(AL$3-Inputs!$CL43+1)/(Inputs!$AI43+1),0)))))))))</f>
        <v>0</v>
      </c>
      <c r="AM45" s="27">
        <f>IF(AND(Inputs!$CO43=0,AM$3&gt;=Inputs!$CM43),1,IF(AND(AM$3&gt;=Inputs!$CM43,AM$3&lt;Inputs!$CN43),1,IF(AND(AM$3=Inputs!$CN43,AM$3=Inputs!$CO43),1,IF(OR(AND(AM$3=Inputs!$CN43+1,Inputs!$CN43=Inputs!$CO43),AND(AM$3=Inputs!$CN43+2,Inputs!$CN43=Inputs!$CO43)),0,IF(AM$3=Inputs!$CN43,0.8,IF(AM$3=Inputs!$CN43+1,0.6,IF(AM$3=Inputs!$CN43+2,0.4,IF(AM$3=Inputs!$CO43,0.2,IF(AND(AM$3&gt;=Inputs!$CL43,AM$3&lt;Inputs!$CM43),(AM$3-Inputs!$CL43+1)/(Inputs!$AI43+1),0)))))))))</f>
        <v>0</v>
      </c>
      <c r="AN45" s="27">
        <f>IF(AND(Inputs!$CO43=0,AN$3&gt;=Inputs!$CM43),1,IF(AND(AN$3&gt;=Inputs!$CM43,AN$3&lt;Inputs!$CN43),1,IF(AND(AN$3=Inputs!$CN43,AN$3=Inputs!$CO43),1,IF(OR(AND(AN$3=Inputs!$CN43+1,Inputs!$CN43=Inputs!$CO43),AND(AN$3=Inputs!$CN43+2,Inputs!$CN43=Inputs!$CO43)),0,IF(AN$3=Inputs!$CN43,0.8,IF(AN$3=Inputs!$CN43+1,0.6,IF(AN$3=Inputs!$CN43+2,0.4,IF(AN$3=Inputs!$CO43,0.2,IF(AND(AN$3&gt;=Inputs!$CL43,AN$3&lt;Inputs!$CM43),(AN$3-Inputs!$CL43+1)/(Inputs!$AI43+1),0)))))))))</f>
        <v>0</v>
      </c>
      <c r="AO45" s="27">
        <f>IF(AND(Inputs!$CO43=0,AO$3&gt;=Inputs!$CM43),1,IF(AND(AO$3&gt;=Inputs!$CM43,AO$3&lt;Inputs!$CN43),1,IF(AND(AO$3=Inputs!$CN43,AO$3=Inputs!$CO43),1,IF(OR(AND(AO$3=Inputs!$CN43+1,Inputs!$CN43=Inputs!$CO43),AND(AO$3=Inputs!$CN43+2,Inputs!$CN43=Inputs!$CO43)),0,IF(AO$3=Inputs!$CN43,0.8,IF(AO$3=Inputs!$CN43+1,0.6,IF(AO$3=Inputs!$CN43+2,0.4,IF(AO$3=Inputs!$CO43,0.2,IF(AND(AO$3&gt;=Inputs!$CL43,AO$3&lt;Inputs!$CM43),(AO$3-Inputs!$CL43+1)/(Inputs!$AI43+1),0)))))))))</f>
        <v>0</v>
      </c>
      <c r="AP45" s="27">
        <f>IF(AND(Inputs!$CO43=0,AP$3&gt;=Inputs!$CM43),1,IF(AND(AP$3&gt;=Inputs!$CM43,AP$3&lt;Inputs!$CN43),1,IF(AND(AP$3=Inputs!$CN43,AP$3=Inputs!$CO43),1,IF(OR(AND(AP$3=Inputs!$CN43+1,Inputs!$CN43=Inputs!$CO43),AND(AP$3=Inputs!$CN43+2,Inputs!$CN43=Inputs!$CO43)),0,IF(AP$3=Inputs!$CN43,0.8,IF(AP$3=Inputs!$CN43+1,0.6,IF(AP$3=Inputs!$CN43+2,0.4,IF(AP$3=Inputs!$CO43,0.2,IF(AND(AP$3&gt;=Inputs!$CL43,AP$3&lt;Inputs!$CM43),(AP$3-Inputs!$CL43+1)/(Inputs!$AI43+1),0)))))))))</f>
        <v>0</v>
      </c>
      <c r="AQ45" s="27">
        <f>IF(AND(Inputs!$CO43=0,AQ$3&gt;=Inputs!$CM43),1,IF(AND(AQ$3&gt;=Inputs!$CM43,AQ$3&lt;Inputs!$CN43),1,IF(AND(AQ$3=Inputs!$CN43,AQ$3=Inputs!$CO43),1,IF(OR(AND(AQ$3=Inputs!$CN43+1,Inputs!$CN43=Inputs!$CO43),AND(AQ$3=Inputs!$CN43+2,Inputs!$CN43=Inputs!$CO43)),0,IF(AQ$3=Inputs!$CN43,0.8,IF(AQ$3=Inputs!$CN43+1,0.6,IF(AQ$3=Inputs!$CN43+2,0.4,IF(AQ$3=Inputs!$CO43,0.2,IF(AND(AQ$3&gt;=Inputs!$CL43,AQ$3&lt;Inputs!$CM43),(AQ$3-Inputs!$CL43+1)/(Inputs!$AI43+1),0)))))))))</f>
        <v>0</v>
      </c>
      <c r="AR45" s="27">
        <f>IF(AND(Inputs!$CO43=0,AR$3&gt;=Inputs!$CM43),1,IF(AND(AR$3&gt;=Inputs!$CM43,AR$3&lt;Inputs!$CN43),1,IF(AND(AR$3=Inputs!$CN43,AR$3=Inputs!$CO43),1,IF(OR(AND(AR$3=Inputs!$CN43+1,Inputs!$CN43=Inputs!$CO43),AND(AR$3=Inputs!$CN43+2,Inputs!$CN43=Inputs!$CO43)),0,IF(AR$3=Inputs!$CN43,0.8,IF(AR$3=Inputs!$CN43+1,0.6,IF(AR$3=Inputs!$CN43+2,0.4,IF(AR$3=Inputs!$CO43,0.2,IF(AND(AR$3&gt;=Inputs!$CL43,AR$3&lt;Inputs!$CM43),(AR$3-Inputs!$CL43+1)/(Inputs!$AI43+1),0)))))))))</f>
        <v>0</v>
      </c>
      <c r="AS45" s="27">
        <f>IF(AND(Inputs!$CO43=0,AS$3&gt;=Inputs!$CM43),1,IF(AND(AS$3&gt;=Inputs!$CM43,AS$3&lt;Inputs!$CN43),1,IF(AND(AS$3=Inputs!$CN43,AS$3=Inputs!$CO43),1,IF(OR(AND(AS$3=Inputs!$CN43+1,Inputs!$CN43=Inputs!$CO43),AND(AS$3=Inputs!$CN43+2,Inputs!$CN43=Inputs!$CO43)),0,IF(AS$3=Inputs!$CN43,0.8,IF(AS$3=Inputs!$CN43+1,0.6,IF(AS$3=Inputs!$CN43+2,0.4,IF(AS$3=Inputs!$CO43,0.2,IF(AND(AS$3&gt;=Inputs!$CL43,AS$3&lt;Inputs!$CM43),(AS$3-Inputs!$CL43+1)/(Inputs!$AI43+1),0)))))))))</f>
        <v>0</v>
      </c>
      <c r="AT45" s="27">
        <f>IF(AND(Inputs!$CO43=0,AT$3&gt;=Inputs!$CM43),1,IF(AND(AT$3&gt;=Inputs!$CM43,AT$3&lt;Inputs!$CN43),1,IF(AND(AT$3=Inputs!$CN43,AT$3=Inputs!$CO43),1,IF(OR(AND(AT$3=Inputs!$CN43+1,Inputs!$CN43=Inputs!$CO43),AND(AT$3=Inputs!$CN43+2,Inputs!$CN43=Inputs!$CO43)),0,IF(AT$3=Inputs!$CN43,0.8,IF(AT$3=Inputs!$CN43+1,0.6,IF(AT$3=Inputs!$CN43+2,0.4,IF(AT$3=Inputs!$CO43,0.2,IF(AND(AT$3&gt;=Inputs!$CL43,AT$3&lt;Inputs!$CM43),(AT$3-Inputs!$CL43+1)/(Inputs!$AI43+1),0)))))))))</f>
        <v>0</v>
      </c>
      <c r="AU45" s="27">
        <f>IF(AND(Inputs!$CO43=0,AU$3&gt;=Inputs!$CM43),1,IF(AND(AU$3&gt;=Inputs!$CM43,AU$3&lt;Inputs!$CN43),1,IF(AND(AU$3=Inputs!$CN43,AU$3=Inputs!$CO43),1,IF(OR(AND(AU$3=Inputs!$CN43+1,Inputs!$CN43=Inputs!$CO43),AND(AU$3=Inputs!$CN43+2,Inputs!$CN43=Inputs!$CO43)),0,IF(AU$3=Inputs!$CN43,0.8,IF(AU$3=Inputs!$CN43+1,0.6,IF(AU$3=Inputs!$CN43+2,0.4,IF(AU$3=Inputs!$CO43,0.2,IF(AND(AU$3&gt;=Inputs!$CL43,AU$3&lt;Inputs!$CM43),(AU$3-Inputs!$CL43+1)/(Inputs!$AI43+1),0)))))))))</f>
        <v>0</v>
      </c>
      <c r="AV45" s="27">
        <f>IF(AND(Inputs!$CO43=0,AV$3&gt;=Inputs!$CM43),1,IF(AND(AV$3&gt;=Inputs!$CM43,AV$3&lt;Inputs!$CN43),1,IF(AND(AV$3=Inputs!$CN43,AV$3=Inputs!$CO43),1,IF(OR(AND(AV$3=Inputs!$CN43+1,Inputs!$CN43=Inputs!$CO43),AND(AV$3=Inputs!$CN43+2,Inputs!$CN43=Inputs!$CO43)),0,IF(AV$3=Inputs!$CN43,0.8,IF(AV$3=Inputs!$CN43+1,0.6,IF(AV$3=Inputs!$CN43+2,0.4,IF(AV$3=Inputs!$CO43,0.2,IF(AND(AV$3&gt;=Inputs!$CL43,AV$3&lt;Inputs!$CM43),(AV$3-Inputs!$CL43+1)/(Inputs!$AI43+1),0)))))))))</f>
        <v>0</v>
      </c>
      <c r="AW45" s="27">
        <f>IF(AND(Inputs!$CO43=0,AW$3&gt;=Inputs!$CM43),1,IF(AND(AW$3&gt;=Inputs!$CM43,AW$3&lt;Inputs!$CN43),1,IF(AND(AW$3=Inputs!$CN43,AW$3=Inputs!$CO43),1,IF(OR(AND(AW$3=Inputs!$CN43+1,Inputs!$CN43=Inputs!$CO43),AND(AW$3=Inputs!$CN43+2,Inputs!$CN43=Inputs!$CO43)),0,IF(AW$3=Inputs!$CN43,0.8,IF(AW$3=Inputs!$CN43+1,0.6,IF(AW$3=Inputs!$CN43+2,0.4,IF(AW$3=Inputs!$CO43,0.2,IF(AND(AW$3&gt;=Inputs!$CL43,AW$3&lt;Inputs!$CM43),(AW$3-Inputs!$CL43+1)/(Inputs!$AI43+1),0)))))))))</f>
        <v>0</v>
      </c>
      <c r="AX45" s="27">
        <f>IF(AND(Inputs!$CO43=0,AX$3&gt;=Inputs!$CM43),1,IF(AND(AX$3&gt;=Inputs!$CM43,AX$3&lt;Inputs!$CN43),1,IF(AND(AX$3=Inputs!$CN43,AX$3=Inputs!$CO43),1,IF(OR(AND(AX$3=Inputs!$CN43+1,Inputs!$CN43=Inputs!$CO43),AND(AX$3=Inputs!$CN43+2,Inputs!$CN43=Inputs!$CO43)),0,IF(AX$3=Inputs!$CN43,0.8,IF(AX$3=Inputs!$CN43+1,0.6,IF(AX$3=Inputs!$CN43+2,0.4,IF(AX$3=Inputs!$CO43,0.2,IF(AND(AX$3&gt;=Inputs!$CL43,AX$3&lt;Inputs!$CM43),(AX$3-Inputs!$CL43+1)/(Inputs!$AI43+1),0)))))))))</f>
        <v>0</v>
      </c>
      <c r="AY45" s="27">
        <f>IF(AND(Inputs!$CO43=0,AY$3&gt;=Inputs!$CM43),1,IF(AND(AY$3&gt;=Inputs!$CM43,AY$3&lt;Inputs!$CN43),1,IF(AND(AY$3=Inputs!$CN43,AY$3=Inputs!$CO43),1,IF(OR(AND(AY$3=Inputs!$CN43+1,Inputs!$CN43=Inputs!$CO43),AND(AY$3=Inputs!$CN43+2,Inputs!$CN43=Inputs!$CO43)),0,IF(AY$3=Inputs!$CN43,0.8,IF(AY$3=Inputs!$CN43+1,0.6,IF(AY$3=Inputs!$CN43+2,0.4,IF(AY$3=Inputs!$CO43,0.2,IF(AND(AY$3&gt;=Inputs!$CL43,AY$3&lt;Inputs!$CM43),(AY$3-Inputs!$CL43+1)/(Inputs!$AI43+1),0)))))))))</f>
        <v>0</v>
      </c>
      <c r="AZ45" s="27">
        <f>IF(AND(Inputs!$CO43=0,AZ$3&gt;=Inputs!$CM43),1,IF(AND(AZ$3&gt;=Inputs!$CM43,AZ$3&lt;Inputs!$CN43),1,IF(AND(AZ$3=Inputs!$CN43,AZ$3=Inputs!$CO43),1,IF(OR(AND(AZ$3=Inputs!$CN43+1,Inputs!$CN43=Inputs!$CO43),AND(AZ$3=Inputs!$CN43+2,Inputs!$CN43=Inputs!$CO43)),0,IF(AZ$3=Inputs!$CN43,0.8,IF(AZ$3=Inputs!$CN43+1,0.6,IF(AZ$3=Inputs!$CN43+2,0.4,IF(AZ$3=Inputs!$CO43,0.2,IF(AND(AZ$3&gt;=Inputs!$CL43,AZ$3&lt;Inputs!$CM43),(AZ$3-Inputs!$CL43+1)/(Inputs!$AI43+1),0)))))))))</f>
        <v>0</v>
      </c>
      <c r="BA45" s="27">
        <f>IF(AND(Inputs!$CO43=0,BA$3&gt;=Inputs!$CM43),1,IF(AND(BA$3&gt;=Inputs!$CM43,BA$3&lt;Inputs!$CN43),1,IF(AND(BA$3=Inputs!$CN43,BA$3=Inputs!$CO43),1,IF(OR(AND(BA$3=Inputs!$CN43+1,Inputs!$CN43=Inputs!$CO43),AND(BA$3=Inputs!$CN43+2,Inputs!$CN43=Inputs!$CO43)),0,IF(BA$3=Inputs!$CN43,0.8,IF(BA$3=Inputs!$CN43+1,0.6,IF(BA$3=Inputs!$CN43+2,0.4,IF(BA$3=Inputs!$CO43,0.2,IF(AND(BA$3&gt;=Inputs!$CL43,BA$3&lt;Inputs!$CM43),(BA$3-Inputs!$CL43+1)/(Inputs!$AI43+1),0)))))))))</f>
        <v>0</v>
      </c>
      <c r="BB45" s="27">
        <f>IF(AND(Inputs!$CO43=0,BB$3&gt;=Inputs!$CM43),1,IF(AND(BB$3&gt;=Inputs!$CM43,BB$3&lt;Inputs!$CN43),1,IF(AND(BB$3=Inputs!$CN43,BB$3=Inputs!$CO43),1,IF(OR(AND(BB$3=Inputs!$CN43+1,Inputs!$CN43=Inputs!$CO43),AND(BB$3=Inputs!$CN43+2,Inputs!$CN43=Inputs!$CO43)),0,IF(BB$3=Inputs!$CN43,0.8,IF(BB$3=Inputs!$CN43+1,0.6,IF(BB$3=Inputs!$CN43+2,0.4,IF(BB$3=Inputs!$CO43,0.2,IF(AND(BB$3&gt;=Inputs!$CL43,BB$3&lt;Inputs!$CM43),(BB$3-Inputs!$CL43+1)/(Inputs!$AI43+1),0)))))))))</f>
        <v>0</v>
      </c>
      <c r="BC45" s="27">
        <f>IF(AND(Inputs!$CO43=0,BC$3&gt;=Inputs!$CM43),1,IF(AND(BC$3&gt;=Inputs!$CM43,BC$3&lt;Inputs!$CN43),1,IF(AND(BC$3=Inputs!$CN43,BC$3=Inputs!$CO43),1,IF(OR(AND(BC$3=Inputs!$CN43+1,Inputs!$CN43=Inputs!$CO43),AND(BC$3=Inputs!$CN43+2,Inputs!$CN43=Inputs!$CO43)),0,IF(BC$3=Inputs!$CN43,0.8,IF(BC$3=Inputs!$CN43+1,0.6,IF(BC$3=Inputs!$CN43+2,0.4,IF(BC$3=Inputs!$CO43,0.2,IF(AND(BC$3&gt;=Inputs!$CL43,BC$3&lt;Inputs!$CM43),(BC$3-Inputs!$CL43+1)/(Inputs!$AI43+1),0)))))))))</f>
        <v>0</v>
      </c>
      <c r="BD45" s="27">
        <f>IF(AND(Inputs!$CO43=0,BD$3&gt;=Inputs!$CM43),1,IF(AND(BD$3&gt;=Inputs!$CM43,BD$3&lt;Inputs!$CN43),1,IF(AND(BD$3=Inputs!$CN43,BD$3=Inputs!$CO43),1,IF(OR(AND(BD$3=Inputs!$CN43+1,Inputs!$CN43=Inputs!$CO43),AND(BD$3=Inputs!$CN43+2,Inputs!$CN43=Inputs!$CO43)),0,IF(BD$3=Inputs!$CN43,0.8,IF(BD$3=Inputs!$CN43+1,0.6,IF(BD$3=Inputs!$CN43+2,0.4,IF(BD$3=Inputs!$CO43,0.2,IF(AND(BD$3&gt;=Inputs!$CL43,BD$3&lt;Inputs!$CM43),(BD$3-Inputs!$CL43+1)/(Inputs!$AI43+1),0)))))))))</f>
        <v>0</v>
      </c>
      <c r="BE45" s="27">
        <f>IF(AND(Inputs!$CO43=0,BE$3&gt;=Inputs!$CM43),1,IF(AND(BE$3&gt;=Inputs!$CM43,BE$3&lt;Inputs!$CN43),1,IF(AND(BE$3=Inputs!$CN43,BE$3=Inputs!$CO43),1,IF(OR(AND(BE$3=Inputs!$CN43+1,Inputs!$CN43=Inputs!$CO43),AND(BE$3=Inputs!$CN43+2,Inputs!$CN43=Inputs!$CO43)),0,IF(BE$3=Inputs!$CN43,0.8,IF(BE$3=Inputs!$CN43+1,0.6,IF(BE$3=Inputs!$CN43+2,0.4,IF(BE$3=Inputs!$CO43,0.2,IF(AND(BE$3&gt;=Inputs!$CL43,BE$3&lt;Inputs!$CM43),(BE$3-Inputs!$CL43+1)/(Inputs!$AI43+1),0)))))))))</f>
        <v>0</v>
      </c>
      <c r="BF45" s="27">
        <f>IF(AND(Inputs!$CO43=0,BF$3&gt;=Inputs!$CM43),1,IF(AND(BF$3&gt;=Inputs!$CM43,BF$3&lt;Inputs!$CN43),1,IF(AND(BF$3=Inputs!$CN43,BF$3=Inputs!$CO43),1,IF(OR(AND(BF$3=Inputs!$CN43+1,Inputs!$CN43=Inputs!$CO43),AND(BF$3=Inputs!$CN43+2,Inputs!$CN43=Inputs!$CO43)),0,IF(BF$3=Inputs!$CN43,0.8,IF(BF$3=Inputs!$CN43+1,0.6,IF(BF$3=Inputs!$CN43+2,0.4,IF(BF$3=Inputs!$CO43,0.2,IF(AND(BF$3&gt;=Inputs!$CL43,BF$3&lt;Inputs!$CM43),(BF$3-Inputs!$CL43+1)/(Inputs!$AI43+1),0)))))))))</f>
        <v>0</v>
      </c>
      <c r="BG45" s="27">
        <f>IF(AND(Inputs!$CO43=0,BG$3&gt;=Inputs!$CM43),1,IF(AND(BG$3&gt;=Inputs!$CM43,BG$3&lt;Inputs!$CN43),1,IF(AND(BG$3=Inputs!$CN43,BG$3=Inputs!$CO43),1,IF(OR(AND(BG$3=Inputs!$CN43+1,Inputs!$CN43=Inputs!$CO43),AND(BG$3=Inputs!$CN43+2,Inputs!$CN43=Inputs!$CO43)),0,IF(BG$3=Inputs!$CN43,0.8,IF(BG$3=Inputs!$CN43+1,0.6,IF(BG$3=Inputs!$CN43+2,0.4,IF(BG$3=Inputs!$CO43,0.2,IF(AND(BG$3&gt;=Inputs!$CL43,BG$3&lt;Inputs!$CM43),(BG$3-Inputs!$CL43+1)/(Inputs!$AI43+1),0)))))))))</f>
        <v>0</v>
      </c>
      <c r="BH45" s="27">
        <f>IF(AND(Inputs!$CO43=0,BH$3&gt;=Inputs!$CM43),1,IF(AND(BH$3&gt;=Inputs!$CM43,BH$3&lt;Inputs!$CN43),1,IF(AND(BH$3=Inputs!$CN43,BH$3=Inputs!$CO43),1,IF(OR(AND(BH$3=Inputs!$CN43+1,Inputs!$CN43=Inputs!$CO43),AND(BH$3=Inputs!$CN43+2,Inputs!$CN43=Inputs!$CO43)),0,IF(BH$3=Inputs!$CN43,0.8,IF(BH$3=Inputs!$CN43+1,0.6,IF(BH$3=Inputs!$CN43+2,0.4,IF(BH$3=Inputs!$CO43,0.2,IF(AND(BH$3&gt;=Inputs!$CL43,BH$3&lt;Inputs!$CM43),(BH$3-Inputs!$CL43+1)/(Inputs!$AI43+1),0)))))))))</f>
        <v>0</v>
      </c>
      <c r="BI45" s="27">
        <f>IF(AND(Inputs!$CO43=0,BI$3&gt;=Inputs!$CM43),1,IF(AND(BI$3&gt;=Inputs!$CM43,BI$3&lt;Inputs!$CN43),1,IF(AND(BI$3=Inputs!$CN43,BI$3=Inputs!$CO43),1,IF(OR(AND(BI$3=Inputs!$CN43+1,Inputs!$CN43=Inputs!$CO43),AND(BI$3=Inputs!$CN43+2,Inputs!$CN43=Inputs!$CO43)),0,IF(BI$3=Inputs!$CN43,0.8,IF(BI$3=Inputs!$CN43+1,0.6,IF(BI$3=Inputs!$CN43+2,0.4,IF(BI$3=Inputs!$CO43,0.2,IF(AND(BI$3&gt;=Inputs!$CL43,BI$3&lt;Inputs!$CM43),(BI$3-Inputs!$CL43+1)/(Inputs!$AI43+1),0)))))))))</f>
        <v>0</v>
      </c>
      <c r="BJ45" s="27">
        <f>IF(AND(Inputs!$CO43=0,BJ$3&gt;=Inputs!$CM43),1,IF(AND(BJ$3&gt;=Inputs!$CM43,BJ$3&lt;Inputs!$CN43),1,IF(AND(BJ$3=Inputs!$CN43,BJ$3=Inputs!$CO43),1,IF(OR(AND(BJ$3=Inputs!$CN43+1,Inputs!$CN43=Inputs!$CO43),AND(BJ$3=Inputs!$CN43+2,Inputs!$CN43=Inputs!$CO43)),0,IF(BJ$3=Inputs!$CN43,0.8,IF(BJ$3=Inputs!$CN43+1,0.6,IF(BJ$3=Inputs!$CN43+2,0.4,IF(BJ$3=Inputs!$CO43,0.2,IF(AND(BJ$3&gt;=Inputs!$CL43,BJ$3&lt;Inputs!$CM43),(BJ$3-Inputs!$CL43+1)/(Inputs!$AI43+1),0)))))))))</f>
        <v>0</v>
      </c>
      <c r="BK45" s="27">
        <f>IF(AND(Inputs!$CO43=0,BK$3&gt;=Inputs!$CM43),1,IF(AND(BK$3&gt;=Inputs!$CM43,BK$3&lt;Inputs!$CN43),1,IF(AND(BK$3=Inputs!$CN43,BK$3=Inputs!$CO43),1,IF(OR(AND(BK$3=Inputs!$CN43+1,Inputs!$CN43=Inputs!$CO43),AND(BK$3=Inputs!$CN43+2,Inputs!$CN43=Inputs!$CO43)),0,IF(BK$3=Inputs!$CN43,0.8,IF(BK$3=Inputs!$CN43+1,0.6,IF(BK$3=Inputs!$CN43+2,0.4,IF(BK$3=Inputs!$CO43,0.2,IF(AND(BK$3&gt;=Inputs!$CL43,BK$3&lt;Inputs!$CM43),(BK$3-Inputs!$CL43+1)/(Inputs!$AI43+1),0)))))))))</f>
        <v>0</v>
      </c>
      <c r="BL45" s="27">
        <f>IF(AND(Inputs!$CO43=0,BL$3&gt;=Inputs!$CM43),1,IF(AND(BL$3&gt;=Inputs!$CM43,BL$3&lt;Inputs!$CN43),1,IF(AND(BL$3=Inputs!$CN43,BL$3=Inputs!$CO43),1,IF(OR(AND(BL$3=Inputs!$CN43+1,Inputs!$CN43=Inputs!$CO43),AND(BL$3=Inputs!$CN43+2,Inputs!$CN43=Inputs!$CO43)),0,IF(BL$3=Inputs!$CN43,0.8,IF(BL$3=Inputs!$CN43+1,0.6,IF(BL$3=Inputs!$CN43+2,0.4,IF(BL$3=Inputs!$CO43,0.2,IF(AND(BL$3&gt;=Inputs!$CL43,BL$3&lt;Inputs!$CM43),(BL$3-Inputs!$CL43+1)/(Inputs!$AI43+1),0)))))))))</f>
        <v>0</v>
      </c>
      <c r="BM45" s="27">
        <f>IF(AND(Inputs!$CO43=0,BM$3&gt;=Inputs!$CM43),1,IF(AND(BM$3&gt;=Inputs!$CM43,BM$3&lt;Inputs!$CN43),1,IF(AND(BM$3=Inputs!$CN43,BM$3=Inputs!$CO43),1,IF(OR(AND(BM$3=Inputs!$CN43+1,Inputs!$CN43=Inputs!$CO43),AND(BM$3=Inputs!$CN43+2,Inputs!$CN43=Inputs!$CO43)),0,IF(BM$3=Inputs!$CN43,0.8,IF(BM$3=Inputs!$CN43+1,0.6,IF(BM$3=Inputs!$CN43+2,0.4,IF(BM$3=Inputs!$CO43,0.2,IF(AND(BM$3&gt;=Inputs!$CL43,BM$3&lt;Inputs!$CM43),(BM$3-Inputs!$CL43+1)/(Inputs!$AI43+1),0)))))))))</f>
        <v>0</v>
      </c>
    </row>
    <row r="46" spans="1:65">
      <c r="A46" s="7" t="str">
        <f>IF(Inputs!A44="","",Inputs!A44)</f>
        <v/>
      </c>
      <c r="B46" t="str">
        <f>IF(Inputs!B44="","",Inputs!B44)</f>
        <v/>
      </c>
      <c r="C46" s="292"/>
      <c r="D46" s="292"/>
      <c r="E46" s="292"/>
      <c r="F46" s="292"/>
      <c r="G46" s="292"/>
      <c r="H46" s="292"/>
      <c r="I46" s="292"/>
      <c r="J46" s="292"/>
      <c r="K46" s="292"/>
      <c r="L46" s="292"/>
      <c r="M46" s="292"/>
      <c r="N46" s="292"/>
      <c r="O46" s="292"/>
      <c r="P46" s="292"/>
      <c r="Q46" s="292"/>
      <c r="R46" s="292"/>
      <c r="S46" s="292"/>
      <c r="T46" s="292"/>
      <c r="U46" s="292"/>
      <c r="V46" s="292"/>
      <c r="W46" s="292"/>
      <c r="X46" s="292"/>
      <c r="Y46" s="292"/>
      <c r="Z46" s="292"/>
      <c r="AA46" s="292"/>
      <c r="AB46" s="292"/>
      <c r="AC46" s="292"/>
      <c r="AD46" s="292"/>
      <c r="AE46" s="292"/>
      <c r="AF46" s="292"/>
      <c r="AG46" s="50">
        <f t="shared" si="3"/>
        <v>0</v>
      </c>
      <c r="AH46" s="42">
        <f t="shared" si="1"/>
        <v>0</v>
      </c>
      <c r="AJ46" s="27">
        <f>IF(AND(Inputs!$CO44=0,AJ$3&gt;=Inputs!$CM44),1,IF(AND(AJ$3&gt;=Inputs!$CM44,AJ$3&lt;Inputs!$CN44),1,IF(AND(AJ$3=Inputs!$CN44,AJ$3=Inputs!$CO44),1,IF(OR(AND(AJ$3=Inputs!$CN44+1,Inputs!$CN44=Inputs!$CO44),AND(AJ$3=Inputs!$CN44+2,Inputs!$CN44=Inputs!$CO44)),0,IF(AJ$3=Inputs!$CN44,0.8,IF(AJ$3=Inputs!$CN44+1,0.6,IF(AJ$3=Inputs!$CN44+2,0.4,IF(AJ$3=Inputs!$CO44,0.2,IF(AND(AJ$3&gt;=Inputs!$CL44,AJ$3&lt;Inputs!$CM44),(AJ$3-Inputs!$CL44+1)/(Inputs!$AI44+1),0)))))))))</f>
        <v>0</v>
      </c>
      <c r="AK46" s="27">
        <f>IF(AND(Inputs!$CO44=0,AK$3&gt;=Inputs!$CM44),1,IF(AND(AK$3&gt;=Inputs!$CM44,AK$3&lt;Inputs!$CN44),1,IF(AND(AK$3=Inputs!$CN44,AK$3=Inputs!$CO44),1,IF(OR(AND(AK$3=Inputs!$CN44+1,Inputs!$CN44=Inputs!$CO44),AND(AK$3=Inputs!$CN44+2,Inputs!$CN44=Inputs!$CO44)),0,IF(AK$3=Inputs!$CN44,0.8,IF(AK$3=Inputs!$CN44+1,0.6,IF(AK$3=Inputs!$CN44+2,0.4,IF(AK$3=Inputs!$CO44,0.2,IF(AND(AK$3&gt;=Inputs!$CL44,AK$3&lt;Inputs!$CM44),(AK$3-Inputs!$CL44+1)/(Inputs!$AI44+1),0)))))))))</f>
        <v>0</v>
      </c>
      <c r="AL46" s="27">
        <f>IF(AND(Inputs!$CO44=0,AL$3&gt;=Inputs!$CM44),1,IF(AND(AL$3&gt;=Inputs!$CM44,AL$3&lt;Inputs!$CN44),1,IF(AND(AL$3=Inputs!$CN44,AL$3=Inputs!$CO44),1,IF(OR(AND(AL$3=Inputs!$CN44+1,Inputs!$CN44=Inputs!$CO44),AND(AL$3=Inputs!$CN44+2,Inputs!$CN44=Inputs!$CO44)),0,IF(AL$3=Inputs!$CN44,0.8,IF(AL$3=Inputs!$CN44+1,0.6,IF(AL$3=Inputs!$CN44+2,0.4,IF(AL$3=Inputs!$CO44,0.2,IF(AND(AL$3&gt;=Inputs!$CL44,AL$3&lt;Inputs!$CM44),(AL$3-Inputs!$CL44+1)/(Inputs!$AI44+1),0)))))))))</f>
        <v>0</v>
      </c>
      <c r="AM46" s="27">
        <f>IF(AND(Inputs!$CO44=0,AM$3&gt;=Inputs!$CM44),1,IF(AND(AM$3&gt;=Inputs!$CM44,AM$3&lt;Inputs!$CN44),1,IF(AND(AM$3=Inputs!$CN44,AM$3=Inputs!$CO44),1,IF(OR(AND(AM$3=Inputs!$CN44+1,Inputs!$CN44=Inputs!$CO44),AND(AM$3=Inputs!$CN44+2,Inputs!$CN44=Inputs!$CO44)),0,IF(AM$3=Inputs!$CN44,0.8,IF(AM$3=Inputs!$CN44+1,0.6,IF(AM$3=Inputs!$CN44+2,0.4,IF(AM$3=Inputs!$CO44,0.2,IF(AND(AM$3&gt;=Inputs!$CL44,AM$3&lt;Inputs!$CM44),(AM$3-Inputs!$CL44+1)/(Inputs!$AI44+1),0)))))))))</f>
        <v>0</v>
      </c>
      <c r="AN46" s="27">
        <f>IF(AND(Inputs!$CO44=0,AN$3&gt;=Inputs!$CM44),1,IF(AND(AN$3&gt;=Inputs!$CM44,AN$3&lt;Inputs!$CN44),1,IF(AND(AN$3=Inputs!$CN44,AN$3=Inputs!$CO44),1,IF(OR(AND(AN$3=Inputs!$CN44+1,Inputs!$CN44=Inputs!$CO44),AND(AN$3=Inputs!$CN44+2,Inputs!$CN44=Inputs!$CO44)),0,IF(AN$3=Inputs!$CN44,0.8,IF(AN$3=Inputs!$CN44+1,0.6,IF(AN$3=Inputs!$CN44+2,0.4,IF(AN$3=Inputs!$CO44,0.2,IF(AND(AN$3&gt;=Inputs!$CL44,AN$3&lt;Inputs!$CM44),(AN$3-Inputs!$CL44+1)/(Inputs!$AI44+1),0)))))))))</f>
        <v>0</v>
      </c>
      <c r="AO46" s="27">
        <f>IF(AND(Inputs!$CO44=0,AO$3&gt;=Inputs!$CM44),1,IF(AND(AO$3&gt;=Inputs!$CM44,AO$3&lt;Inputs!$CN44),1,IF(AND(AO$3=Inputs!$CN44,AO$3=Inputs!$CO44),1,IF(OR(AND(AO$3=Inputs!$CN44+1,Inputs!$CN44=Inputs!$CO44),AND(AO$3=Inputs!$CN44+2,Inputs!$CN44=Inputs!$CO44)),0,IF(AO$3=Inputs!$CN44,0.8,IF(AO$3=Inputs!$CN44+1,0.6,IF(AO$3=Inputs!$CN44+2,0.4,IF(AO$3=Inputs!$CO44,0.2,IF(AND(AO$3&gt;=Inputs!$CL44,AO$3&lt;Inputs!$CM44),(AO$3-Inputs!$CL44+1)/(Inputs!$AI44+1),0)))))))))</f>
        <v>0</v>
      </c>
      <c r="AP46" s="27">
        <f>IF(AND(Inputs!$CO44=0,AP$3&gt;=Inputs!$CM44),1,IF(AND(AP$3&gt;=Inputs!$CM44,AP$3&lt;Inputs!$CN44),1,IF(AND(AP$3=Inputs!$CN44,AP$3=Inputs!$CO44),1,IF(OR(AND(AP$3=Inputs!$CN44+1,Inputs!$CN44=Inputs!$CO44),AND(AP$3=Inputs!$CN44+2,Inputs!$CN44=Inputs!$CO44)),0,IF(AP$3=Inputs!$CN44,0.8,IF(AP$3=Inputs!$CN44+1,0.6,IF(AP$3=Inputs!$CN44+2,0.4,IF(AP$3=Inputs!$CO44,0.2,IF(AND(AP$3&gt;=Inputs!$CL44,AP$3&lt;Inputs!$CM44),(AP$3-Inputs!$CL44+1)/(Inputs!$AI44+1),0)))))))))</f>
        <v>0</v>
      </c>
      <c r="AQ46" s="27">
        <f>IF(AND(Inputs!$CO44=0,AQ$3&gt;=Inputs!$CM44),1,IF(AND(AQ$3&gt;=Inputs!$CM44,AQ$3&lt;Inputs!$CN44),1,IF(AND(AQ$3=Inputs!$CN44,AQ$3=Inputs!$CO44),1,IF(OR(AND(AQ$3=Inputs!$CN44+1,Inputs!$CN44=Inputs!$CO44),AND(AQ$3=Inputs!$CN44+2,Inputs!$CN44=Inputs!$CO44)),0,IF(AQ$3=Inputs!$CN44,0.8,IF(AQ$3=Inputs!$CN44+1,0.6,IF(AQ$3=Inputs!$CN44+2,0.4,IF(AQ$3=Inputs!$CO44,0.2,IF(AND(AQ$3&gt;=Inputs!$CL44,AQ$3&lt;Inputs!$CM44),(AQ$3-Inputs!$CL44+1)/(Inputs!$AI44+1),0)))))))))</f>
        <v>0</v>
      </c>
      <c r="AR46" s="27">
        <f>IF(AND(Inputs!$CO44=0,AR$3&gt;=Inputs!$CM44),1,IF(AND(AR$3&gt;=Inputs!$CM44,AR$3&lt;Inputs!$CN44),1,IF(AND(AR$3=Inputs!$CN44,AR$3=Inputs!$CO44),1,IF(OR(AND(AR$3=Inputs!$CN44+1,Inputs!$CN44=Inputs!$CO44),AND(AR$3=Inputs!$CN44+2,Inputs!$CN44=Inputs!$CO44)),0,IF(AR$3=Inputs!$CN44,0.8,IF(AR$3=Inputs!$CN44+1,0.6,IF(AR$3=Inputs!$CN44+2,0.4,IF(AR$3=Inputs!$CO44,0.2,IF(AND(AR$3&gt;=Inputs!$CL44,AR$3&lt;Inputs!$CM44),(AR$3-Inputs!$CL44+1)/(Inputs!$AI44+1),0)))))))))</f>
        <v>0</v>
      </c>
      <c r="AS46" s="27">
        <f>IF(AND(Inputs!$CO44=0,AS$3&gt;=Inputs!$CM44),1,IF(AND(AS$3&gt;=Inputs!$CM44,AS$3&lt;Inputs!$CN44),1,IF(AND(AS$3=Inputs!$CN44,AS$3=Inputs!$CO44),1,IF(OR(AND(AS$3=Inputs!$CN44+1,Inputs!$CN44=Inputs!$CO44),AND(AS$3=Inputs!$CN44+2,Inputs!$CN44=Inputs!$CO44)),0,IF(AS$3=Inputs!$CN44,0.8,IF(AS$3=Inputs!$CN44+1,0.6,IF(AS$3=Inputs!$CN44+2,0.4,IF(AS$3=Inputs!$CO44,0.2,IF(AND(AS$3&gt;=Inputs!$CL44,AS$3&lt;Inputs!$CM44),(AS$3-Inputs!$CL44+1)/(Inputs!$AI44+1),0)))))))))</f>
        <v>0</v>
      </c>
      <c r="AT46" s="27">
        <f>IF(AND(Inputs!$CO44=0,AT$3&gt;=Inputs!$CM44),1,IF(AND(AT$3&gt;=Inputs!$CM44,AT$3&lt;Inputs!$CN44),1,IF(AND(AT$3=Inputs!$CN44,AT$3=Inputs!$CO44),1,IF(OR(AND(AT$3=Inputs!$CN44+1,Inputs!$CN44=Inputs!$CO44),AND(AT$3=Inputs!$CN44+2,Inputs!$CN44=Inputs!$CO44)),0,IF(AT$3=Inputs!$CN44,0.8,IF(AT$3=Inputs!$CN44+1,0.6,IF(AT$3=Inputs!$CN44+2,0.4,IF(AT$3=Inputs!$CO44,0.2,IF(AND(AT$3&gt;=Inputs!$CL44,AT$3&lt;Inputs!$CM44),(AT$3-Inputs!$CL44+1)/(Inputs!$AI44+1),0)))))))))</f>
        <v>0</v>
      </c>
      <c r="AU46" s="27">
        <f>IF(AND(Inputs!$CO44=0,AU$3&gt;=Inputs!$CM44),1,IF(AND(AU$3&gt;=Inputs!$CM44,AU$3&lt;Inputs!$CN44),1,IF(AND(AU$3=Inputs!$CN44,AU$3=Inputs!$CO44),1,IF(OR(AND(AU$3=Inputs!$CN44+1,Inputs!$CN44=Inputs!$CO44),AND(AU$3=Inputs!$CN44+2,Inputs!$CN44=Inputs!$CO44)),0,IF(AU$3=Inputs!$CN44,0.8,IF(AU$3=Inputs!$CN44+1,0.6,IF(AU$3=Inputs!$CN44+2,0.4,IF(AU$3=Inputs!$CO44,0.2,IF(AND(AU$3&gt;=Inputs!$CL44,AU$3&lt;Inputs!$CM44),(AU$3-Inputs!$CL44+1)/(Inputs!$AI44+1),0)))))))))</f>
        <v>0</v>
      </c>
      <c r="AV46" s="27">
        <f>IF(AND(Inputs!$CO44=0,AV$3&gt;=Inputs!$CM44),1,IF(AND(AV$3&gt;=Inputs!$CM44,AV$3&lt;Inputs!$CN44),1,IF(AND(AV$3=Inputs!$CN44,AV$3=Inputs!$CO44),1,IF(OR(AND(AV$3=Inputs!$CN44+1,Inputs!$CN44=Inputs!$CO44),AND(AV$3=Inputs!$CN44+2,Inputs!$CN44=Inputs!$CO44)),0,IF(AV$3=Inputs!$CN44,0.8,IF(AV$3=Inputs!$CN44+1,0.6,IF(AV$3=Inputs!$CN44+2,0.4,IF(AV$3=Inputs!$CO44,0.2,IF(AND(AV$3&gt;=Inputs!$CL44,AV$3&lt;Inputs!$CM44),(AV$3-Inputs!$CL44+1)/(Inputs!$AI44+1),0)))))))))</f>
        <v>0</v>
      </c>
      <c r="AW46" s="27">
        <f>IF(AND(Inputs!$CO44=0,AW$3&gt;=Inputs!$CM44),1,IF(AND(AW$3&gt;=Inputs!$CM44,AW$3&lt;Inputs!$CN44),1,IF(AND(AW$3=Inputs!$CN44,AW$3=Inputs!$CO44),1,IF(OR(AND(AW$3=Inputs!$CN44+1,Inputs!$CN44=Inputs!$CO44),AND(AW$3=Inputs!$CN44+2,Inputs!$CN44=Inputs!$CO44)),0,IF(AW$3=Inputs!$CN44,0.8,IF(AW$3=Inputs!$CN44+1,0.6,IF(AW$3=Inputs!$CN44+2,0.4,IF(AW$3=Inputs!$CO44,0.2,IF(AND(AW$3&gt;=Inputs!$CL44,AW$3&lt;Inputs!$CM44),(AW$3-Inputs!$CL44+1)/(Inputs!$AI44+1),0)))))))))</f>
        <v>0</v>
      </c>
      <c r="AX46" s="27">
        <f>IF(AND(Inputs!$CO44=0,AX$3&gt;=Inputs!$CM44),1,IF(AND(AX$3&gt;=Inputs!$CM44,AX$3&lt;Inputs!$CN44),1,IF(AND(AX$3=Inputs!$CN44,AX$3=Inputs!$CO44),1,IF(OR(AND(AX$3=Inputs!$CN44+1,Inputs!$CN44=Inputs!$CO44),AND(AX$3=Inputs!$CN44+2,Inputs!$CN44=Inputs!$CO44)),0,IF(AX$3=Inputs!$CN44,0.8,IF(AX$3=Inputs!$CN44+1,0.6,IF(AX$3=Inputs!$CN44+2,0.4,IF(AX$3=Inputs!$CO44,0.2,IF(AND(AX$3&gt;=Inputs!$CL44,AX$3&lt;Inputs!$CM44),(AX$3-Inputs!$CL44+1)/(Inputs!$AI44+1),0)))))))))</f>
        <v>0</v>
      </c>
      <c r="AY46" s="27">
        <f>IF(AND(Inputs!$CO44=0,AY$3&gt;=Inputs!$CM44),1,IF(AND(AY$3&gt;=Inputs!$CM44,AY$3&lt;Inputs!$CN44),1,IF(AND(AY$3=Inputs!$CN44,AY$3=Inputs!$CO44),1,IF(OR(AND(AY$3=Inputs!$CN44+1,Inputs!$CN44=Inputs!$CO44),AND(AY$3=Inputs!$CN44+2,Inputs!$CN44=Inputs!$CO44)),0,IF(AY$3=Inputs!$CN44,0.8,IF(AY$3=Inputs!$CN44+1,0.6,IF(AY$3=Inputs!$CN44+2,0.4,IF(AY$3=Inputs!$CO44,0.2,IF(AND(AY$3&gt;=Inputs!$CL44,AY$3&lt;Inputs!$CM44),(AY$3-Inputs!$CL44+1)/(Inputs!$AI44+1),0)))))))))</f>
        <v>0</v>
      </c>
      <c r="AZ46" s="27">
        <f>IF(AND(Inputs!$CO44=0,AZ$3&gt;=Inputs!$CM44),1,IF(AND(AZ$3&gt;=Inputs!$CM44,AZ$3&lt;Inputs!$CN44),1,IF(AND(AZ$3=Inputs!$CN44,AZ$3=Inputs!$CO44),1,IF(OR(AND(AZ$3=Inputs!$CN44+1,Inputs!$CN44=Inputs!$CO44),AND(AZ$3=Inputs!$CN44+2,Inputs!$CN44=Inputs!$CO44)),0,IF(AZ$3=Inputs!$CN44,0.8,IF(AZ$3=Inputs!$CN44+1,0.6,IF(AZ$3=Inputs!$CN44+2,0.4,IF(AZ$3=Inputs!$CO44,0.2,IF(AND(AZ$3&gt;=Inputs!$CL44,AZ$3&lt;Inputs!$CM44),(AZ$3-Inputs!$CL44+1)/(Inputs!$AI44+1),0)))))))))</f>
        <v>0</v>
      </c>
      <c r="BA46" s="27">
        <f>IF(AND(Inputs!$CO44=0,BA$3&gt;=Inputs!$CM44),1,IF(AND(BA$3&gt;=Inputs!$CM44,BA$3&lt;Inputs!$CN44),1,IF(AND(BA$3=Inputs!$CN44,BA$3=Inputs!$CO44),1,IF(OR(AND(BA$3=Inputs!$CN44+1,Inputs!$CN44=Inputs!$CO44),AND(BA$3=Inputs!$CN44+2,Inputs!$CN44=Inputs!$CO44)),0,IF(BA$3=Inputs!$CN44,0.8,IF(BA$3=Inputs!$CN44+1,0.6,IF(BA$3=Inputs!$CN44+2,0.4,IF(BA$3=Inputs!$CO44,0.2,IF(AND(BA$3&gt;=Inputs!$CL44,BA$3&lt;Inputs!$CM44),(BA$3-Inputs!$CL44+1)/(Inputs!$AI44+1),0)))))))))</f>
        <v>0</v>
      </c>
      <c r="BB46" s="27">
        <f>IF(AND(Inputs!$CO44=0,BB$3&gt;=Inputs!$CM44),1,IF(AND(BB$3&gt;=Inputs!$CM44,BB$3&lt;Inputs!$CN44),1,IF(AND(BB$3=Inputs!$CN44,BB$3=Inputs!$CO44),1,IF(OR(AND(BB$3=Inputs!$CN44+1,Inputs!$CN44=Inputs!$CO44),AND(BB$3=Inputs!$CN44+2,Inputs!$CN44=Inputs!$CO44)),0,IF(BB$3=Inputs!$CN44,0.8,IF(BB$3=Inputs!$CN44+1,0.6,IF(BB$3=Inputs!$CN44+2,0.4,IF(BB$3=Inputs!$CO44,0.2,IF(AND(BB$3&gt;=Inputs!$CL44,BB$3&lt;Inputs!$CM44),(BB$3-Inputs!$CL44+1)/(Inputs!$AI44+1),0)))))))))</f>
        <v>0</v>
      </c>
      <c r="BC46" s="27">
        <f>IF(AND(Inputs!$CO44=0,BC$3&gt;=Inputs!$CM44),1,IF(AND(BC$3&gt;=Inputs!$CM44,BC$3&lt;Inputs!$CN44),1,IF(AND(BC$3=Inputs!$CN44,BC$3=Inputs!$CO44),1,IF(OR(AND(BC$3=Inputs!$CN44+1,Inputs!$CN44=Inputs!$CO44),AND(BC$3=Inputs!$CN44+2,Inputs!$CN44=Inputs!$CO44)),0,IF(BC$3=Inputs!$CN44,0.8,IF(BC$3=Inputs!$CN44+1,0.6,IF(BC$3=Inputs!$CN44+2,0.4,IF(BC$3=Inputs!$CO44,0.2,IF(AND(BC$3&gt;=Inputs!$CL44,BC$3&lt;Inputs!$CM44),(BC$3-Inputs!$CL44+1)/(Inputs!$AI44+1),0)))))))))</f>
        <v>0</v>
      </c>
      <c r="BD46" s="27">
        <f>IF(AND(Inputs!$CO44=0,BD$3&gt;=Inputs!$CM44),1,IF(AND(BD$3&gt;=Inputs!$CM44,BD$3&lt;Inputs!$CN44),1,IF(AND(BD$3=Inputs!$CN44,BD$3=Inputs!$CO44),1,IF(OR(AND(BD$3=Inputs!$CN44+1,Inputs!$CN44=Inputs!$CO44),AND(BD$3=Inputs!$CN44+2,Inputs!$CN44=Inputs!$CO44)),0,IF(BD$3=Inputs!$CN44,0.8,IF(BD$3=Inputs!$CN44+1,0.6,IF(BD$3=Inputs!$CN44+2,0.4,IF(BD$3=Inputs!$CO44,0.2,IF(AND(BD$3&gt;=Inputs!$CL44,BD$3&lt;Inputs!$CM44),(BD$3-Inputs!$CL44+1)/(Inputs!$AI44+1),0)))))))))</f>
        <v>0</v>
      </c>
      <c r="BE46" s="27">
        <f>IF(AND(Inputs!$CO44=0,BE$3&gt;=Inputs!$CM44),1,IF(AND(BE$3&gt;=Inputs!$CM44,BE$3&lt;Inputs!$CN44),1,IF(AND(BE$3=Inputs!$CN44,BE$3=Inputs!$CO44),1,IF(OR(AND(BE$3=Inputs!$CN44+1,Inputs!$CN44=Inputs!$CO44),AND(BE$3=Inputs!$CN44+2,Inputs!$CN44=Inputs!$CO44)),0,IF(BE$3=Inputs!$CN44,0.8,IF(BE$3=Inputs!$CN44+1,0.6,IF(BE$3=Inputs!$CN44+2,0.4,IF(BE$3=Inputs!$CO44,0.2,IF(AND(BE$3&gt;=Inputs!$CL44,BE$3&lt;Inputs!$CM44),(BE$3-Inputs!$CL44+1)/(Inputs!$AI44+1),0)))))))))</f>
        <v>0</v>
      </c>
      <c r="BF46" s="27">
        <f>IF(AND(Inputs!$CO44=0,BF$3&gt;=Inputs!$CM44),1,IF(AND(BF$3&gt;=Inputs!$CM44,BF$3&lt;Inputs!$CN44),1,IF(AND(BF$3=Inputs!$CN44,BF$3=Inputs!$CO44),1,IF(OR(AND(BF$3=Inputs!$CN44+1,Inputs!$CN44=Inputs!$CO44),AND(BF$3=Inputs!$CN44+2,Inputs!$CN44=Inputs!$CO44)),0,IF(BF$3=Inputs!$CN44,0.8,IF(BF$3=Inputs!$CN44+1,0.6,IF(BF$3=Inputs!$CN44+2,0.4,IF(BF$3=Inputs!$CO44,0.2,IF(AND(BF$3&gt;=Inputs!$CL44,BF$3&lt;Inputs!$CM44),(BF$3-Inputs!$CL44+1)/(Inputs!$AI44+1),0)))))))))</f>
        <v>0</v>
      </c>
      <c r="BG46" s="27">
        <f>IF(AND(Inputs!$CO44=0,BG$3&gt;=Inputs!$CM44),1,IF(AND(BG$3&gt;=Inputs!$CM44,BG$3&lt;Inputs!$CN44),1,IF(AND(BG$3=Inputs!$CN44,BG$3=Inputs!$CO44),1,IF(OR(AND(BG$3=Inputs!$CN44+1,Inputs!$CN44=Inputs!$CO44),AND(BG$3=Inputs!$CN44+2,Inputs!$CN44=Inputs!$CO44)),0,IF(BG$3=Inputs!$CN44,0.8,IF(BG$3=Inputs!$CN44+1,0.6,IF(BG$3=Inputs!$CN44+2,0.4,IF(BG$3=Inputs!$CO44,0.2,IF(AND(BG$3&gt;=Inputs!$CL44,BG$3&lt;Inputs!$CM44),(BG$3-Inputs!$CL44+1)/(Inputs!$AI44+1),0)))))))))</f>
        <v>0</v>
      </c>
      <c r="BH46" s="27">
        <f>IF(AND(Inputs!$CO44=0,BH$3&gt;=Inputs!$CM44),1,IF(AND(BH$3&gt;=Inputs!$CM44,BH$3&lt;Inputs!$CN44),1,IF(AND(BH$3=Inputs!$CN44,BH$3=Inputs!$CO44),1,IF(OR(AND(BH$3=Inputs!$CN44+1,Inputs!$CN44=Inputs!$CO44),AND(BH$3=Inputs!$CN44+2,Inputs!$CN44=Inputs!$CO44)),0,IF(BH$3=Inputs!$CN44,0.8,IF(BH$3=Inputs!$CN44+1,0.6,IF(BH$3=Inputs!$CN44+2,0.4,IF(BH$3=Inputs!$CO44,0.2,IF(AND(BH$3&gt;=Inputs!$CL44,BH$3&lt;Inputs!$CM44),(BH$3-Inputs!$CL44+1)/(Inputs!$AI44+1),0)))))))))</f>
        <v>0</v>
      </c>
      <c r="BI46" s="27">
        <f>IF(AND(Inputs!$CO44=0,BI$3&gt;=Inputs!$CM44),1,IF(AND(BI$3&gt;=Inputs!$CM44,BI$3&lt;Inputs!$CN44),1,IF(AND(BI$3=Inputs!$CN44,BI$3=Inputs!$CO44),1,IF(OR(AND(BI$3=Inputs!$CN44+1,Inputs!$CN44=Inputs!$CO44),AND(BI$3=Inputs!$CN44+2,Inputs!$CN44=Inputs!$CO44)),0,IF(BI$3=Inputs!$CN44,0.8,IF(BI$3=Inputs!$CN44+1,0.6,IF(BI$3=Inputs!$CN44+2,0.4,IF(BI$3=Inputs!$CO44,0.2,IF(AND(BI$3&gt;=Inputs!$CL44,BI$3&lt;Inputs!$CM44),(BI$3-Inputs!$CL44+1)/(Inputs!$AI44+1),0)))))))))</f>
        <v>0</v>
      </c>
      <c r="BJ46" s="27">
        <f>IF(AND(Inputs!$CO44=0,BJ$3&gt;=Inputs!$CM44),1,IF(AND(BJ$3&gt;=Inputs!$CM44,BJ$3&lt;Inputs!$CN44),1,IF(AND(BJ$3=Inputs!$CN44,BJ$3=Inputs!$CO44),1,IF(OR(AND(BJ$3=Inputs!$CN44+1,Inputs!$CN44=Inputs!$CO44),AND(BJ$3=Inputs!$CN44+2,Inputs!$CN44=Inputs!$CO44)),0,IF(BJ$3=Inputs!$CN44,0.8,IF(BJ$3=Inputs!$CN44+1,0.6,IF(BJ$3=Inputs!$CN44+2,0.4,IF(BJ$3=Inputs!$CO44,0.2,IF(AND(BJ$3&gt;=Inputs!$CL44,BJ$3&lt;Inputs!$CM44),(BJ$3-Inputs!$CL44+1)/(Inputs!$AI44+1),0)))))))))</f>
        <v>0</v>
      </c>
      <c r="BK46" s="27">
        <f>IF(AND(Inputs!$CO44=0,BK$3&gt;=Inputs!$CM44),1,IF(AND(BK$3&gt;=Inputs!$CM44,BK$3&lt;Inputs!$CN44),1,IF(AND(BK$3=Inputs!$CN44,BK$3=Inputs!$CO44),1,IF(OR(AND(BK$3=Inputs!$CN44+1,Inputs!$CN44=Inputs!$CO44),AND(BK$3=Inputs!$CN44+2,Inputs!$CN44=Inputs!$CO44)),0,IF(BK$3=Inputs!$CN44,0.8,IF(BK$3=Inputs!$CN44+1,0.6,IF(BK$3=Inputs!$CN44+2,0.4,IF(BK$3=Inputs!$CO44,0.2,IF(AND(BK$3&gt;=Inputs!$CL44,BK$3&lt;Inputs!$CM44),(BK$3-Inputs!$CL44+1)/(Inputs!$AI44+1),0)))))))))</f>
        <v>0</v>
      </c>
      <c r="BL46" s="27">
        <f>IF(AND(Inputs!$CO44=0,BL$3&gt;=Inputs!$CM44),1,IF(AND(BL$3&gt;=Inputs!$CM44,BL$3&lt;Inputs!$CN44),1,IF(AND(BL$3=Inputs!$CN44,BL$3=Inputs!$CO44),1,IF(OR(AND(BL$3=Inputs!$CN44+1,Inputs!$CN44=Inputs!$CO44),AND(BL$3=Inputs!$CN44+2,Inputs!$CN44=Inputs!$CO44)),0,IF(BL$3=Inputs!$CN44,0.8,IF(BL$3=Inputs!$CN44+1,0.6,IF(BL$3=Inputs!$CN44+2,0.4,IF(BL$3=Inputs!$CO44,0.2,IF(AND(BL$3&gt;=Inputs!$CL44,BL$3&lt;Inputs!$CM44),(BL$3-Inputs!$CL44+1)/(Inputs!$AI44+1),0)))))))))</f>
        <v>0</v>
      </c>
      <c r="BM46" s="27">
        <f>IF(AND(Inputs!$CO44=0,BM$3&gt;=Inputs!$CM44),1,IF(AND(BM$3&gt;=Inputs!$CM44,BM$3&lt;Inputs!$CN44),1,IF(AND(BM$3=Inputs!$CN44,BM$3=Inputs!$CO44),1,IF(OR(AND(BM$3=Inputs!$CN44+1,Inputs!$CN44=Inputs!$CO44),AND(BM$3=Inputs!$CN44+2,Inputs!$CN44=Inputs!$CO44)),0,IF(BM$3=Inputs!$CN44,0.8,IF(BM$3=Inputs!$CN44+1,0.6,IF(BM$3=Inputs!$CN44+2,0.4,IF(BM$3=Inputs!$CO44,0.2,IF(AND(BM$3&gt;=Inputs!$CL44,BM$3&lt;Inputs!$CM44),(BM$3-Inputs!$CL44+1)/(Inputs!$AI44+1),0)))))))))</f>
        <v>0</v>
      </c>
    </row>
    <row r="47" spans="1:65">
      <c r="A47" s="7" t="str">
        <f>IF(Inputs!A45="","",Inputs!A45)</f>
        <v/>
      </c>
      <c r="B47" t="str">
        <f>IF(Inputs!B45="","",Inputs!B45)</f>
        <v/>
      </c>
      <c r="C47" s="292"/>
      <c r="D47" s="292"/>
      <c r="E47" s="292"/>
      <c r="F47" s="292"/>
      <c r="G47" s="292"/>
      <c r="H47" s="292"/>
      <c r="I47" s="292"/>
      <c r="J47" s="292"/>
      <c r="K47" s="292"/>
      <c r="L47" s="292"/>
      <c r="M47" s="292"/>
      <c r="N47" s="292"/>
      <c r="O47" s="292"/>
      <c r="P47" s="292"/>
      <c r="Q47" s="292"/>
      <c r="R47" s="292"/>
      <c r="S47" s="292"/>
      <c r="T47" s="292"/>
      <c r="U47" s="292"/>
      <c r="V47" s="292"/>
      <c r="W47" s="292"/>
      <c r="X47" s="292"/>
      <c r="Y47" s="292"/>
      <c r="Z47" s="292"/>
      <c r="AA47" s="292"/>
      <c r="AB47" s="292"/>
      <c r="AC47" s="292"/>
      <c r="AD47" s="292"/>
      <c r="AE47" s="292"/>
      <c r="AF47" s="292"/>
      <c r="AG47" s="50">
        <f t="shared" si="3"/>
        <v>0</v>
      </c>
      <c r="AH47" s="42">
        <f t="shared" si="1"/>
        <v>0</v>
      </c>
      <c r="AJ47" s="27">
        <f>IF(AND(Inputs!$CO45=0,AJ$3&gt;=Inputs!$CM45),1,IF(AND(AJ$3&gt;=Inputs!$CM45,AJ$3&lt;Inputs!$CN45),1,IF(AND(AJ$3=Inputs!$CN45,AJ$3=Inputs!$CO45),1,IF(OR(AND(AJ$3=Inputs!$CN45+1,Inputs!$CN45=Inputs!$CO45),AND(AJ$3=Inputs!$CN45+2,Inputs!$CN45=Inputs!$CO45)),0,IF(AJ$3=Inputs!$CN45,0.8,IF(AJ$3=Inputs!$CN45+1,0.6,IF(AJ$3=Inputs!$CN45+2,0.4,IF(AJ$3=Inputs!$CO45,0.2,IF(AND(AJ$3&gt;=Inputs!$CL45,AJ$3&lt;Inputs!$CM45),(AJ$3-Inputs!$CL45+1)/(Inputs!$AI45+1),0)))))))))</f>
        <v>0</v>
      </c>
      <c r="AK47" s="27">
        <f>IF(AND(Inputs!$CO45=0,AK$3&gt;=Inputs!$CM45),1,IF(AND(AK$3&gt;=Inputs!$CM45,AK$3&lt;Inputs!$CN45),1,IF(AND(AK$3=Inputs!$CN45,AK$3=Inputs!$CO45),1,IF(OR(AND(AK$3=Inputs!$CN45+1,Inputs!$CN45=Inputs!$CO45),AND(AK$3=Inputs!$CN45+2,Inputs!$CN45=Inputs!$CO45)),0,IF(AK$3=Inputs!$CN45,0.8,IF(AK$3=Inputs!$CN45+1,0.6,IF(AK$3=Inputs!$CN45+2,0.4,IF(AK$3=Inputs!$CO45,0.2,IF(AND(AK$3&gt;=Inputs!$CL45,AK$3&lt;Inputs!$CM45),(AK$3-Inputs!$CL45+1)/(Inputs!$AI45+1),0)))))))))</f>
        <v>0</v>
      </c>
      <c r="AL47" s="27">
        <f>IF(AND(Inputs!$CO45=0,AL$3&gt;=Inputs!$CM45),1,IF(AND(AL$3&gt;=Inputs!$CM45,AL$3&lt;Inputs!$CN45),1,IF(AND(AL$3=Inputs!$CN45,AL$3=Inputs!$CO45),1,IF(OR(AND(AL$3=Inputs!$CN45+1,Inputs!$CN45=Inputs!$CO45),AND(AL$3=Inputs!$CN45+2,Inputs!$CN45=Inputs!$CO45)),0,IF(AL$3=Inputs!$CN45,0.8,IF(AL$3=Inputs!$CN45+1,0.6,IF(AL$3=Inputs!$CN45+2,0.4,IF(AL$3=Inputs!$CO45,0.2,IF(AND(AL$3&gt;=Inputs!$CL45,AL$3&lt;Inputs!$CM45),(AL$3-Inputs!$CL45+1)/(Inputs!$AI45+1),0)))))))))</f>
        <v>0</v>
      </c>
      <c r="AM47" s="27">
        <f>IF(AND(Inputs!$CO45=0,AM$3&gt;=Inputs!$CM45),1,IF(AND(AM$3&gt;=Inputs!$CM45,AM$3&lt;Inputs!$CN45),1,IF(AND(AM$3=Inputs!$CN45,AM$3=Inputs!$CO45),1,IF(OR(AND(AM$3=Inputs!$CN45+1,Inputs!$CN45=Inputs!$CO45),AND(AM$3=Inputs!$CN45+2,Inputs!$CN45=Inputs!$CO45)),0,IF(AM$3=Inputs!$CN45,0.8,IF(AM$3=Inputs!$CN45+1,0.6,IF(AM$3=Inputs!$CN45+2,0.4,IF(AM$3=Inputs!$CO45,0.2,IF(AND(AM$3&gt;=Inputs!$CL45,AM$3&lt;Inputs!$CM45),(AM$3-Inputs!$CL45+1)/(Inputs!$AI45+1),0)))))))))</f>
        <v>0</v>
      </c>
      <c r="AN47" s="27">
        <f>IF(AND(Inputs!$CO45=0,AN$3&gt;=Inputs!$CM45),1,IF(AND(AN$3&gt;=Inputs!$CM45,AN$3&lt;Inputs!$CN45),1,IF(AND(AN$3=Inputs!$CN45,AN$3=Inputs!$CO45),1,IF(OR(AND(AN$3=Inputs!$CN45+1,Inputs!$CN45=Inputs!$CO45),AND(AN$3=Inputs!$CN45+2,Inputs!$CN45=Inputs!$CO45)),0,IF(AN$3=Inputs!$CN45,0.8,IF(AN$3=Inputs!$CN45+1,0.6,IF(AN$3=Inputs!$CN45+2,0.4,IF(AN$3=Inputs!$CO45,0.2,IF(AND(AN$3&gt;=Inputs!$CL45,AN$3&lt;Inputs!$CM45),(AN$3-Inputs!$CL45+1)/(Inputs!$AI45+1),0)))))))))</f>
        <v>0</v>
      </c>
      <c r="AO47" s="27">
        <f>IF(AND(Inputs!$CO45=0,AO$3&gt;=Inputs!$CM45),1,IF(AND(AO$3&gt;=Inputs!$CM45,AO$3&lt;Inputs!$CN45),1,IF(AND(AO$3=Inputs!$CN45,AO$3=Inputs!$CO45),1,IF(OR(AND(AO$3=Inputs!$CN45+1,Inputs!$CN45=Inputs!$CO45),AND(AO$3=Inputs!$CN45+2,Inputs!$CN45=Inputs!$CO45)),0,IF(AO$3=Inputs!$CN45,0.8,IF(AO$3=Inputs!$CN45+1,0.6,IF(AO$3=Inputs!$CN45+2,0.4,IF(AO$3=Inputs!$CO45,0.2,IF(AND(AO$3&gt;=Inputs!$CL45,AO$3&lt;Inputs!$CM45),(AO$3-Inputs!$CL45+1)/(Inputs!$AI45+1),0)))))))))</f>
        <v>0</v>
      </c>
      <c r="AP47" s="27">
        <f>IF(AND(Inputs!$CO45=0,AP$3&gt;=Inputs!$CM45),1,IF(AND(AP$3&gt;=Inputs!$CM45,AP$3&lt;Inputs!$CN45),1,IF(AND(AP$3=Inputs!$CN45,AP$3=Inputs!$CO45),1,IF(OR(AND(AP$3=Inputs!$CN45+1,Inputs!$CN45=Inputs!$CO45),AND(AP$3=Inputs!$CN45+2,Inputs!$CN45=Inputs!$CO45)),0,IF(AP$3=Inputs!$CN45,0.8,IF(AP$3=Inputs!$CN45+1,0.6,IF(AP$3=Inputs!$CN45+2,0.4,IF(AP$3=Inputs!$CO45,0.2,IF(AND(AP$3&gt;=Inputs!$CL45,AP$3&lt;Inputs!$CM45),(AP$3-Inputs!$CL45+1)/(Inputs!$AI45+1),0)))))))))</f>
        <v>0</v>
      </c>
      <c r="AQ47" s="27">
        <f>IF(AND(Inputs!$CO45=0,AQ$3&gt;=Inputs!$CM45),1,IF(AND(AQ$3&gt;=Inputs!$CM45,AQ$3&lt;Inputs!$CN45),1,IF(AND(AQ$3=Inputs!$CN45,AQ$3=Inputs!$CO45),1,IF(OR(AND(AQ$3=Inputs!$CN45+1,Inputs!$CN45=Inputs!$CO45),AND(AQ$3=Inputs!$CN45+2,Inputs!$CN45=Inputs!$CO45)),0,IF(AQ$3=Inputs!$CN45,0.8,IF(AQ$3=Inputs!$CN45+1,0.6,IF(AQ$3=Inputs!$CN45+2,0.4,IF(AQ$3=Inputs!$CO45,0.2,IF(AND(AQ$3&gt;=Inputs!$CL45,AQ$3&lt;Inputs!$CM45),(AQ$3-Inputs!$CL45+1)/(Inputs!$AI45+1),0)))))))))</f>
        <v>0</v>
      </c>
      <c r="AR47" s="27">
        <f>IF(AND(Inputs!$CO45=0,AR$3&gt;=Inputs!$CM45),1,IF(AND(AR$3&gt;=Inputs!$CM45,AR$3&lt;Inputs!$CN45),1,IF(AND(AR$3=Inputs!$CN45,AR$3=Inputs!$CO45),1,IF(OR(AND(AR$3=Inputs!$CN45+1,Inputs!$CN45=Inputs!$CO45),AND(AR$3=Inputs!$CN45+2,Inputs!$CN45=Inputs!$CO45)),0,IF(AR$3=Inputs!$CN45,0.8,IF(AR$3=Inputs!$CN45+1,0.6,IF(AR$3=Inputs!$CN45+2,0.4,IF(AR$3=Inputs!$CO45,0.2,IF(AND(AR$3&gt;=Inputs!$CL45,AR$3&lt;Inputs!$CM45),(AR$3-Inputs!$CL45+1)/(Inputs!$AI45+1),0)))))))))</f>
        <v>0</v>
      </c>
      <c r="AS47" s="27">
        <f>IF(AND(Inputs!$CO45=0,AS$3&gt;=Inputs!$CM45),1,IF(AND(AS$3&gt;=Inputs!$CM45,AS$3&lt;Inputs!$CN45),1,IF(AND(AS$3=Inputs!$CN45,AS$3=Inputs!$CO45),1,IF(OR(AND(AS$3=Inputs!$CN45+1,Inputs!$CN45=Inputs!$CO45),AND(AS$3=Inputs!$CN45+2,Inputs!$CN45=Inputs!$CO45)),0,IF(AS$3=Inputs!$CN45,0.8,IF(AS$3=Inputs!$CN45+1,0.6,IF(AS$3=Inputs!$CN45+2,0.4,IF(AS$3=Inputs!$CO45,0.2,IF(AND(AS$3&gt;=Inputs!$CL45,AS$3&lt;Inputs!$CM45),(AS$3-Inputs!$CL45+1)/(Inputs!$AI45+1),0)))))))))</f>
        <v>0</v>
      </c>
      <c r="AT47" s="27">
        <f>IF(AND(Inputs!$CO45=0,AT$3&gt;=Inputs!$CM45),1,IF(AND(AT$3&gt;=Inputs!$CM45,AT$3&lt;Inputs!$CN45),1,IF(AND(AT$3=Inputs!$CN45,AT$3=Inputs!$CO45),1,IF(OR(AND(AT$3=Inputs!$CN45+1,Inputs!$CN45=Inputs!$CO45),AND(AT$3=Inputs!$CN45+2,Inputs!$CN45=Inputs!$CO45)),0,IF(AT$3=Inputs!$CN45,0.8,IF(AT$3=Inputs!$CN45+1,0.6,IF(AT$3=Inputs!$CN45+2,0.4,IF(AT$3=Inputs!$CO45,0.2,IF(AND(AT$3&gt;=Inputs!$CL45,AT$3&lt;Inputs!$CM45),(AT$3-Inputs!$CL45+1)/(Inputs!$AI45+1),0)))))))))</f>
        <v>0</v>
      </c>
      <c r="AU47" s="27">
        <f>IF(AND(Inputs!$CO45=0,AU$3&gt;=Inputs!$CM45),1,IF(AND(AU$3&gt;=Inputs!$CM45,AU$3&lt;Inputs!$CN45),1,IF(AND(AU$3=Inputs!$CN45,AU$3=Inputs!$CO45),1,IF(OR(AND(AU$3=Inputs!$CN45+1,Inputs!$CN45=Inputs!$CO45),AND(AU$3=Inputs!$CN45+2,Inputs!$CN45=Inputs!$CO45)),0,IF(AU$3=Inputs!$CN45,0.8,IF(AU$3=Inputs!$CN45+1,0.6,IF(AU$3=Inputs!$CN45+2,0.4,IF(AU$3=Inputs!$CO45,0.2,IF(AND(AU$3&gt;=Inputs!$CL45,AU$3&lt;Inputs!$CM45),(AU$3-Inputs!$CL45+1)/(Inputs!$AI45+1),0)))))))))</f>
        <v>0</v>
      </c>
      <c r="AV47" s="27">
        <f>IF(AND(Inputs!$CO45=0,AV$3&gt;=Inputs!$CM45),1,IF(AND(AV$3&gt;=Inputs!$CM45,AV$3&lt;Inputs!$CN45),1,IF(AND(AV$3=Inputs!$CN45,AV$3=Inputs!$CO45),1,IF(OR(AND(AV$3=Inputs!$CN45+1,Inputs!$CN45=Inputs!$CO45),AND(AV$3=Inputs!$CN45+2,Inputs!$CN45=Inputs!$CO45)),0,IF(AV$3=Inputs!$CN45,0.8,IF(AV$3=Inputs!$CN45+1,0.6,IF(AV$3=Inputs!$CN45+2,0.4,IF(AV$3=Inputs!$CO45,0.2,IF(AND(AV$3&gt;=Inputs!$CL45,AV$3&lt;Inputs!$CM45),(AV$3-Inputs!$CL45+1)/(Inputs!$AI45+1),0)))))))))</f>
        <v>0</v>
      </c>
      <c r="AW47" s="27">
        <f>IF(AND(Inputs!$CO45=0,AW$3&gt;=Inputs!$CM45),1,IF(AND(AW$3&gt;=Inputs!$CM45,AW$3&lt;Inputs!$CN45),1,IF(AND(AW$3=Inputs!$CN45,AW$3=Inputs!$CO45),1,IF(OR(AND(AW$3=Inputs!$CN45+1,Inputs!$CN45=Inputs!$CO45),AND(AW$3=Inputs!$CN45+2,Inputs!$CN45=Inputs!$CO45)),0,IF(AW$3=Inputs!$CN45,0.8,IF(AW$3=Inputs!$CN45+1,0.6,IF(AW$3=Inputs!$CN45+2,0.4,IF(AW$3=Inputs!$CO45,0.2,IF(AND(AW$3&gt;=Inputs!$CL45,AW$3&lt;Inputs!$CM45),(AW$3-Inputs!$CL45+1)/(Inputs!$AI45+1),0)))))))))</f>
        <v>0</v>
      </c>
      <c r="AX47" s="27">
        <f>IF(AND(Inputs!$CO45=0,AX$3&gt;=Inputs!$CM45),1,IF(AND(AX$3&gt;=Inputs!$CM45,AX$3&lt;Inputs!$CN45),1,IF(AND(AX$3=Inputs!$CN45,AX$3=Inputs!$CO45),1,IF(OR(AND(AX$3=Inputs!$CN45+1,Inputs!$CN45=Inputs!$CO45),AND(AX$3=Inputs!$CN45+2,Inputs!$CN45=Inputs!$CO45)),0,IF(AX$3=Inputs!$CN45,0.8,IF(AX$3=Inputs!$CN45+1,0.6,IF(AX$3=Inputs!$CN45+2,0.4,IF(AX$3=Inputs!$CO45,0.2,IF(AND(AX$3&gt;=Inputs!$CL45,AX$3&lt;Inputs!$CM45),(AX$3-Inputs!$CL45+1)/(Inputs!$AI45+1),0)))))))))</f>
        <v>0</v>
      </c>
      <c r="AY47" s="27">
        <f>IF(AND(Inputs!$CO45=0,AY$3&gt;=Inputs!$CM45),1,IF(AND(AY$3&gt;=Inputs!$CM45,AY$3&lt;Inputs!$CN45),1,IF(AND(AY$3=Inputs!$CN45,AY$3=Inputs!$CO45),1,IF(OR(AND(AY$3=Inputs!$CN45+1,Inputs!$CN45=Inputs!$CO45),AND(AY$3=Inputs!$CN45+2,Inputs!$CN45=Inputs!$CO45)),0,IF(AY$3=Inputs!$CN45,0.8,IF(AY$3=Inputs!$CN45+1,0.6,IF(AY$3=Inputs!$CN45+2,0.4,IF(AY$3=Inputs!$CO45,0.2,IF(AND(AY$3&gt;=Inputs!$CL45,AY$3&lt;Inputs!$CM45),(AY$3-Inputs!$CL45+1)/(Inputs!$AI45+1),0)))))))))</f>
        <v>0</v>
      </c>
      <c r="AZ47" s="27">
        <f>IF(AND(Inputs!$CO45=0,AZ$3&gt;=Inputs!$CM45),1,IF(AND(AZ$3&gt;=Inputs!$CM45,AZ$3&lt;Inputs!$CN45),1,IF(AND(AZ$3=Inputs!$CN45,AZ$3=Inputs!$CO45),1,IF(OR(AND(AZ$3=Inputs!$CN45+1,Inputs!$CN45=Inputs!$CO45),AND(AZ$3=Inputs!$CN45+2,Inputs!$CN45=Inputs!$CO45)),0,IF(AZ$3=Inputs!$CN45,0.8,IF(AZ$3=Inputs!$CN45+1,0.6,IF(AZ$3=Inputs!$CN45+2,0.4,IF(AZ$3=Inputs!$CO45,0.2,IF(AND(AZ$3&gt;=Inputs!$CL45,AZ$3&lt;Inputs!$CM45),(AZ$3-Inputs!$CL45+1)/(Inputs!$AI45+1),0)))))))))</f>
        <v>0</v>
      </c>
      <c r="BA47" s="27">
        <f>IF(AND(Inputs!$CO45=0,BA$3&gt;=Inputs!$CM45),1,IF(AND(BA$3&gt;=Inputs!$CM45,BA$3&lt;Inputs!$CN45),1,IF(AND(BA$3=Inputs!$CN45,BA$3=Inputs!$CO45),1,IF(OR(AND(BA$3=Inputs!$CN45+1,Inputs!$CN45=Inputs!$CO45),AND(BA$3=Inputs!$CN45+2,Inputs!$CN45=Inputs!$CO45)),0,IF(BA$3=Inputs!$CN45,0.8,IF(BA$3=Inputs!$CN45+1,0.6,IF(BA$3=Inputs!$CN45+2,0.4,IF(BA$3=Inputs!$CO45,0.2,IF(AND(BA$3&gt;=Inputs!$CL45,BA$3&lt;Inputs!$CM45),(BA$3-Inputs!$CL45+1)/(Inputs!$AI45+1),0)))))))))</f>
        <v>0</v>
      </c>
      <c r="BB47" s="27">
        <f>IF(AND(Inputs!$CO45=0,BB$3&gt;=Inputs!$CM45),1,IF(AND(BB$3&gt;=Inputs!$CM45,BB$3&lt;Inputs!$CN45),1,IF(AND(BB$3=Inputs!$CN45,BB$3=Inputs!$CO45),1,IF(OR(AND(BB$3=Inputs!$CN45+1,Inputs!$CN45=Inputs!$CO45),AND(BB$3=Inputs!$CN45+2,Inputs!$CN45=Inputs!$CO45)),0,IF(BB$3=Inputs!$CN45,0.8,IF(BB$3=Inputs!$CN45+1,0.6,IF(BB$3=Inputs!$CN45+2,0.4,IF(BB$3=Inputs!$CO45,0.2,IF(AND(BB$3&gt;=Inputs!$CL45,BB$3&lt;Inputs!$CM45),(BB$3-Inputs!$CL45+1)/(Inputs!$AI45+1),0)))))))))</f>
        <v>0</v>
      </c>
      <c r="BC47" s="27">
        <f>IF(AND(Inputs!$CO45=0,BC$3&gt;=Inputs!$CM45),1,IF(AND(BC$3&gt;=Inputs!$CM45,BC$3&lt;Inputs!$CN45),1,IF(AND(BC$3=Inputs!$CN45,BC$3=Inputs!$CO45),1,IF(OR(AND(BC$3=Inputs!$CN45+1,Inputs!$CN45=Inputs!$CO45),AND(BC$3=Inputs!$CN45+2,Inputs!$CN45=Inputs!$CO45)),0,IF(BC$3=Inputs!$CN45,0.8,IF(BC$3=Inputs!$CN45+1,0.6,IF(BC$3=Inputs!$CN45+2,0.4,IF(BC$3=Inputs!$CO45,0.2,IF(AND(BC$3&gt;=Inputs!$CL45,BC$3&lt;Inputs!$CM45),(BC$3-Inputs!$CL45+1)/(Inputs!$AI45+1),0)))))))))</f>
        <v>0</v>
      </c>
      <c r="BD47" s="27">
        <f>IF(AND(Inputs!$CO45=0,BD$3&gt;=Inputs!$CM45),1,IF(AND(BD$3&gt;=Inputs!$CM45,BD$3&lt;Inputs!$CN45),1,IF(AND(BD$3=Inputs!$CN45,BD$3=Inputs!$CO45),1,IF(OR(AND(BD$3=Inputs!$CN45+1,Inputs!$CN45=Inputs!$CO45),AND(BD$3=Inputs!$CN45+2,Inputs!$CN45=Inputs!$CO45)),0,IF(BD$3=Inputs!$CN45,0.8,IF(BD$3=Inputs!$CN45+1,0.6,IF(BD$3=Inputs!$CN45+2,0.4,IF(BD$3=Inputs!$CO45,0.2,IF(AND(BD$3&gt;=Inputs!$CL45,BD$3&lt;Inputs!$CM45),(BD$3-Inputs!$CL45+1)/(Inputs!$AI45+1),0)))))))))</f>
        <v>0</v>
      </c>
      <c r="BE47" s="27">
        <f>IF(AND(Inputs!$CO45=0,BE$3&gt;=Inputs!$CM45),1,IF(AND(BE$3&gt;=Inputs!$CM45,BE$3&lt;Inputs!$CN45),1,IF(AND(BE$3=Inputs!$CN45,BE$3=Inputs!$CO45),1,IF(OR(AND(BE$3=Inputs!$CN45+1,Inputs!$CN45=Inputs!$CO45),AND(BE$3=Inputs!$CN45+2,Inputs!$CN45=Inputs!$CO45)),0,IF(BE$3=Inputs!$CN45,0.8,IF(BE$3=Inputs!$CN45+1,0.6,IF(BE$3=Inputs!$CN45+2,0.4,IF(BE$3=Inputs!$CO45,0.2,IF(AND(BE$3&gt;=Inputs!$CL45,BE$3&lt;Inputs!$CM45),(BE$3-Inputs!$CL45+1)/(Inputs!$AI45+1),0)))))))))</f>
        <v>0</v>
      </c>
      <c r="BF47" s="27">
        <f>IF(AND(Inputs!$CO45=0,BF$3&gt;=Inputs!$CM45),1,IF(AND(BF$3&gt;=Inputs!$CM45,BF$3&lt;Inputs!$CN45),1,IF(AND(BF$3=Inputs!$CN45,BF$3=Inputs!$CO45),1,IF(OR(AND(BF$3=Inputs!$CN45+1,Inputs!$CN45=Inputs!$CO45),AND(BF$3=Inputs!$CN45+2,Inputs!$CN45=Inputs!$CO45)),0,IF(BF$3=Inputs!$CN45,0.8,IF(BF$3=Inputs!$CN45+1,0.6,IF(BF$3=Inputs!$CN45+2,0.4,IF(BF$3=Inputs!$CO45,0.2,IF(AND(BF$3&gt;=Inputs!$CL45,BF$3&lt;Inputs!$CM45),(BF$3-Inputs!$CL45+1)/(Inputs!$AI45+1),0)))))))))</f>
        <v>0</v>
      </c>
      <c r="BG47" s="27">
        <f>IF(AND(Inputs!$CO45=0,BG$3&gt;=Inputs!$CM45),1,IF(AND(BG$3&gt;=Inputs!$CM45,BG$3&lt;Inputs!$CN45),1,IF(AND(BG$3=Inputs!$CN45,BG$3=Inputs!$CO45),1,IF(OR(AND(BG$3=Inputs!$CN45+1,Inputs!$CN45=Inputs!$CO45),AND(BG$3=Inputs!$CN45+2,Inputs!$CN45=Inputs!$CO45)),0,IF(BG$3=Inputs!$CN45,0.8,IF(BG$3=Inputs!$CN45+1,0.6,IF(BG$3=Inputs!$CN45+2,0.4,IF(BG$3=Inputs!$CO45,0.2,IF(AND(BG$3&gt;=Inputs!$CL45,BG$3&lt;Inputs!$CM45),(BG$3-Inputs!$CL45+1)/(Inputs!$AI45+1),0)))))))))</f>
        <v>0</v>
      </c>
      <c r="BH47" s="27">
        <f>IF(AND(Inputs!$CO45=0,BH$3&gt;=Inputs!$CM45),1,IF(AND(BH$3&gt;=Inputs!$CM45,BH$3&lt;Inputs!$CN45),1,IF(AND(BH$3=Inputs!$CN45,BH$3=Inputs!$CO45),1,IF(OR(AND(BH$3=Inputs!$CN45+1,Inputs!$CN45=Inputs!$CO45),AND(BH$3=Inputs!$CN45+2,Inputs!$CN45=Inputs!$CO45)),0,IF(BH$3=Inputs!$CN45,0.8,IF(BH$3=Inputs!$CN45+1,0.6,IF(BH$3=Inputs!$CN45+2,0.4,IF(BH$3=Inputs!$CO45,0.2,IF(AND(BH$3&gt;=Inputs!$CL45,BH$3&lt;Inputs!$CM45),(BH$3-Inputs!$CL45+1)/(Inputs!$AI45+1),0)))))))))</f>
        <v>0</v>
      </c>
      <c r="BI47" s="27">
        <f>IF(AND(Inputs!$CO45=0,BI$3&gt;=Inputs!$CM45),1,IF(AND(BI$3&gt;=Inputs!$CM45,BI$3&lt;Inputs!$CN45),1,IF(AND(BI$3=Inputs!$CN45,BI$3=Inputs!$CO45),1,IF(OR(AND(BI$3=Inputs!$CN45+1,Inputs!$CN45=Inputs!$CO45),AND(BI$3=Inputs!$CN45+2,Inputs!$CN45=Inputs!$CO45)),0,IF(BI$3=Inputs!$CN45,0.8,IF(BI$3=Inputs!$CN45+1,0.6,IF(BI$3=Inputs!$CN45+2,0.4,IF(BI$3=Inputs!$CO45,0.2,IF(AND(BI$3&gt;=Inputs!$CL45,BI$3&lt;Inputs!$CM45),(BI$3-Inputs!$CL45+1)/(Inputs!$AI45+1),0)))))))))</f>
        <v>0</v>
      </c>
      <c r="BJ47" s="27">
        <f>IF(AND(Inputs!$CO45=0,BJ$3&gt;=Inputs!$CM45),1,IF(AND(BJ$3&gt;=Inputs!$CM45,BJ$3&lt;Inputs!$CN45),1,IF(AND(BJ$3=Inputs!$CN45,BJ$3=Inputs!$CO45),1,IF(OR(AND(BJ$3=Inputs!$CN45+1,Inputs!$CN45=Inputs!$CO45),AND(BJ$3=Inputs!$CN45+2,Inputs!$CN45=Inputs!$CO45)),0,IF(BJ$3=Inputs!$CN45,0.8,IF(BJ$3=Inputs!$CN45+1,0.6,IF(BJ$3=Inputs!$CN45+2,0.4,IF(BJ$3=Inputs!$CO45,0.2,IF(AND(BJ$3&gt;=Inputs!$CL45,BJ$3&lt;Inputs!$CM45),(BJ$3-Inputs!$CL45+1)/(Inputs!$AI45+1),0)))))))))</f>
        <v>0</v>
      </c>
      <c r="BK47" s="27">
        <f>IF(AND(Inputs!$CO45=0,BK$3&gt;=Inputs!$CM45),1,IF(AND(BK$3&gt;=Inputs!$CM45,BK$3&lt;Inputs!$CN45),1,IF(AND(BK$3=Inputs!$CN45,BK$3=Inputs!$CO45),1,IF(OR(AND(BK$3=Inputs!$CN45+1,Inputs!$CN45=Inputs!$CO45),AND(BK$3=Inputs!$CN45+2,Inputs!$CN45=Inputs!$CO45)),0,IF(BK$3=Inputs!$CN45,0.8,IF(BK$3=Inputs!$CN45+1,0.6,IF(BK$3=Inputs!$CN45+2,0.4,IF(BK$3=Inputs!$CO45,0.2,IF(AND(BK$3&gt;=Inputs!$CL45,BK$3&lt;Inputs!$CM45),(BK$3-Inputs!$CL45+1)/(Inputs!$AI45+1),0)))))))))</f>
        <v>0</v>
      </c>
      <c r="BL47" s="27">
        <f>IF(AND(Inputs!$CO45=0,BL$3&gt;=Inputs!$CM45),1,IF(AND(BL$3&gt;=Inputs!$CM45,BL$3&lt;Inputs!$CN45),1,IF(AND(BL$3=Inputs!$CN45,BL$3=Inputs!$CO45),1,IF(OR(AND(BL$3=Inputs!$CN45+1,Inputs!$CN45=Inputs!$CO45),AND(BL$3=Inputs!$CN45+2,Inputs!$CN45=Inputs!$CO45)),0,IF(BL$3=Inputs!$CN45,0.8,IF(BL$3=Inputs!$CN45+1,0.6,IF(BL$3=Inputs!$CN45+2,0.4,IF(BL$3=Inputs!$CO45,0.2,IF(AND(BL$3&gt;=Inputs!$CL45,BL$3&lt;Inputs!$CM45),(BL$3-Inputs!$CL45+1)/(Inputs!$AI45+1),0)))))))))</f>
        <v>0</v>
      </c>
      <c r="BM47" s="27">
        <f>IF(AND(Inputs!$CO45=0,BM$3&gt;=Inputs!$CM45),1,IF(AND(BM$3&gt;=Inputs!$CM45,BM$3&lt;Inputs!$CN45),1,IF(AND(BM$3=Inputs!$CN45,BM$3=Inputs!$CO45),1,IF(OR(AND(BM$3=Inputs!$CN45+1,Inputs!$CN45=Inputs!$CO45),AND(BM$3=Inputs!$CN45+2,Inputs!$CN45=Inputs!$CO45)),0,IF(BM$3=Inputs!$CN45,0.8,IF(BM$3=Inputs!$CN45+1,0.6,IF(BM$3=Inputs!$CN45+2,0.4,IF(BM$3=Inputs!$CO45,0.2,IF(AND(BM$3&gt;=Inputs!$CL45,BM$3&lt;Inputs!$CM45),(BM$3-Inputs!$CL45+1)/(Inputs!$AI45+1),0)))))))))</f>
        <v>0</v>
      </c>
    </row>
    <row r="48" spans="1:65">
      <c r="A48" s="7" t="str">
        <f>IF(Inputs!A46="","",Inputs!A46)</f>
        <v/>
      </c>
      <c r="B48" t="str">
        <f>IF(Inputs!B46="","",Inputs!B46)</f>
        <v/>
      </c>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292"/>
      <c r="AE48" s="292"/>
      <c r="AF48" s="292"/>
      <c r="AG48" s="50">
        <f t="shared" si="3"/>
        <v>0</v>
      </c>
      <c r="AH48" s="42">
        <f t="shared" si="1"/>
        <v>0</v>
      </c>
      <c r="AJ48" s="27">
        <f>IF(AND(Inputs!$CO46=0,AJ$3&gt;=Inputs!$CM46),1,IF(AND(AJ$3&gt;=Inputs!$CM46,AJ$3&lt;Inputs!$CN46),1,IF(AND(AJ$3=Inputs!$CN46,AJ$3=Inputs!$CO46),1,IF(OR(AND(AJ$3=Inputs!$CN46+1,Inputs!$CN46=Inputs!$CO46),AND(AJ$3=Inputs!$CN46+2,Inputs!$CN46=Inputs!$CO46)),0,IF(AJ$3=Inputs!$CN46,0.8,IF(AJ$3=Inputs!$CN46+1,0.6,IF(AJ$3=Inputs!$CN46+2,0.4,IF(AJ$3=Inputs!$CO46,0.2,IF(AND(AJ$3&gt;=Inputs!$CL46,AJ$3&lt;Inputs!$CM46),(AJ$3-Inputs!$CL46+1)/(Inputs!$AI46+1),0)))))))))</f>
        <v>0</v>
      </c>
      <c r="AK48" s="27">
        <f>IF(AND(Inputs!$CO46=0,AK$3&gt;=Inputs!$CM46),1,IF(AND(AK$3&gt;=Inputs!$CM46,AK$3&lt;Inputs!$CN46),1,IF(AND(AK$3=Inputs!$CN46,AK$3=Inputs!$CO46),1,IF(OR(AND(AK$3=Inputs!$CN46+1,Inputs!$CN46=Inputs!$CO46),AND(AK$3=Inputs!$CN46+2,Inputs!$CN46=Inputs!$CO46)),0,IF(AK$3=Inputs!$CN46,0.8,IF(AK$3=Inputs!$CN46+1,0.6,IF(AK$3=Inputs!$CN46+2,0.4,IF(AK$3=Inputs!$CO46,0.2,IF(AND(AK$3&gt;=Inputs!$CL46,AK$3&lt;Inputs!$CM46),(AK$3-Inputs!$CL46+1)/(Inputs!$AI46+1),0)))))))))</f>
        <v>0</v>
      </c>
      <c r="AL48" s="27">
        <f>IF(AND(Inputs!$CO46=0,AL$3&gt;=Inputs!$CM46),1,IF(AND(AL$3&gt;=Inputs!$CM46,AL$3&lt;Inputs!$CN46),1,IF(AND(AL$3=Inputs!$CN46,AL$3=Inputs!$CO46),1,IF(OR(AND(AL$3=Inputs!$CN46+1,Inputs!$CN46=Inputs!$CO46),AND(AL$3=Inputs!$CN46+2,Inputs!$CN46=Inputs!$CO46)),0,IF(AL$3=Inputs!$CN46,0.8,IF(AL$3=Inputs!$CN46+1,0.6,IF(AL$3=Inputs!$CN46+2,0.4,IF(AL$3=Inputs!$CO46,0.2,IF(AND(AL$3&gt;=Inputs!$CL46,AL$3&lt;Inputs!$CM46),(AL$3-Inputs!$CL46+1)/(Inputs!$AI46+1),0)))))))))</f>
        <v>0</v>
      </c>
      <c r="AM48" s="27">
        <f>IF(AND(Inputs!$CO46=0,AM$3&gt;=Inputs!$CM46),1,IF(AND(AM$3&gt;=Inputs!$CM46,AM$3&lt;Inputs!$CN46),1,IF(AND(AM$3=Inputs!$CN46,AM$3=Inputs!$CO46),1,IF(OR(AND(AM$3=Inputs!$CN46+1,Inputs!$CN46=Inputs!$CO46),AND(AM$3=Inputs!$CN46+2,Inputs!$CN46=Inputs!$CO46)),0,IF(AM$3=Inputs!$CN46,0.8,IF(AM$3=Inputs!$CN46+1,0.6,IF(AM$3=Inputs!$CN46+2,0.4,IF(AM$3=Inputs!$CO46,0.2,IF(AND(AM$3&gt;=Inputs!$CL46,AM$3&lt;Inputs!$CM46),(AM$3-Inputs!$CL46+1)/(Inputs!$AI46+1),0)))))))))</f>
        <v>0</v>
      </c>
      <c r="AN48" s="27">
        <f>IF(AND(Inputs!$CO46=0,AN$3&gt;=Inputs!$CM46),1,IF(AND(AN$3&gt;=Inputs!$CM46,AN$3&lt;Inputs!$CN46),1,IF(AND(AN$3=Inputs!$CN46,AN$3=Inputs!$CO46),1,IF(OR(AND(AN$3=Inputs!$CN46+1,Inputs!$CN46=Inputs!$CO46),AND(AN$3=Inputs!$CN46+2,Inputs!$CN46=Inputs!$CO46)),0,IF(AN$3=Inputs!$CN46,0.8,IF(AN$3=Inputs!$CN46+1,0.6,IF(AN$3=Inputs!$CN46+2,0.4,IF(AN$3=Inputs!$CO46,0.2,IF(AND(AN$3&gt;=Inputs!$CL46,AN$3&lt;Inputs!$CM46),(AN$3-Inputs!$CL46+1)/(Inputs!$AI46+1),0)))))))))</f>
        <v>0</v>
      </c>
      <c r="AO48" s="27">
        <f>IF(AND(Inputs!$CO46=0,AO$3&gt;=Inputs!$CM46),1,IF(AND(AO$3&gt;=Inputs!$CM46,AO$3&lt;Inputs!$CN46),1,IF(AND(AO$3=Inputs!$CN46,AO$3=Inputs!$CO46),1,IF(OR(AND(AO$3=Inputs!$CN46+1,Inputs!$CN46=Inputs!$CO46),AND(AO$3=Inputs!$CN46+2,Inputs!$CN46=Inputs!$CO46)),0,IF(AO$3=Inputs!$CN46,0.8,IF(AO$3=Inputs!$CN46+1,0.6,IF(AO$3=Inputs!$CN46+2,0.4,IF(AO$3=Inputs!$CO46,0.2,IF(AND(AO$3&gt;=Inputs!$CL46,AO$3&lt;Inputs!$CM46),(AO$3-Inputs!$CL46+1)/(Inputs!$AI46+1),0)))))))))</f>
        <v>0</v>
      </c>
      <c r="AP48" s="27">
        <f>IF(AND(Inputs!$CO46=0,AP$3&gt;=Inputs!$CM46),1,IF(AND(AP$3&gt;=Inputs!$CM46,AP$3&lt;Inputs!$CN46),1,IF(AND(AP$3=Inputs!$CN46,AP$3=Inputs!$CO46),1,IF(OR(AND(AP$3=Inputs!$CN46+1,Inputs!$CN46=Inputs!$CO46),AND(AP$3=Inputs!$CN46+2,Inputs!$CN46=Inputs!$CO46)),0,IF(AP$3=Inputs!$CN46,0.8,IF(AP$3=Inputs!$CN46+1,0.6,IF(AP$3=Inputs!$CN46+2,0.4,IF(AP$3=Inputs!$CO46,0.2,IF(AND(AP$3&gt;=Inputs!$CL46,AP$3&lt;Inputs!$CM46),(AP$3-Inputs!$CL46+1)/(Inputs!$AI46+1),0)))))))))</f>
        <v>0</v>
      </c>
      <c r="AQ48" s="27">
        <f>IF(AND(Inputs!$CO46=0,AQ$3&gt;=Inputs!$CM46),1,IF(AND(AQ$3&gt;=Inputs!$CM46,AQ$3&lt;Inputs!$CN46),1,IF(AND(AQ$3=Inputs!$CN46,AQ$3=Inputs!$CO46),1,IF(OR(AND(AQ$3=Inputs!$CN46+1,Inputs!$CN46=Inputs!$CO46),AND(AQ$3=Inputs!$CN46+2,Inputs!$CN46=Inputs!$CO46)),0,IF(AQ$3=Inputs!$CN46,0.8,IF(AQ$3=Inputs!$CN46+1,0.6,IF(AQ$3=Inputs!$CN46+2,0.4,IF(AQ$3=Inputs!$CO46,0.2,IF(AND(AQ$3&gt;=Inputs!$CL46,AQ$3&lt;Inputs!$CM46),(AQ$3-Inputs!$CL46+1)/(Inputs!$AI46+1),0)))))))))</f>
        <v>0</v>
      </c>
      <c r="AR48" s="27">
        <f>IF(AND(Inputs!$CO46=0,AR$3&gt;=Inputs!$CM46),1,IF(AND(AR$3&gt;=Inputs!$CM46,AR$3&lt;Inputs!$CN46),1,IF(AND(AR$3=Inputs!$CN46,AR$3=Inputs!$CO46),1,IF(OR(AND(AR$3=Inputs!$CN46+1,Inputs!$CN46=Inputs!$CO46),AND(AR$3=Inputs!$CN46+2,Inputs!$CN46=Inputs!$CO46)),0,IF(AR$3=Inputs!$CN46,0.8,IF(AR$3=Inputs!$CN46+1,0.6,IF(AR$3=Inputs!$CN46+2,0.4,IF(AR$3=Inputs!$CO46,0.2,IF(AND(AR$3&gt;=Inputs!$CL46,AR$3&lt;Inputs!$CM46),(AR$3-Inputs!$CL46+1)/(Inputs!$AI46+1),0)))))))))</f>
        <v>0</v>
      </c>
      <c r="AS48" s="27">
        <f>IF(AND(Inputs!$CO46=0,AS$3&gt;=Inputs!$CM46),1,IF(AND(AS$3&gt;=Inputs!$CM46,AS$3&lt;Inputs!$CN46),1,IF(AND(AS$3=Inputs!$CN46,AS$3=Inputs!$CO46),1,IF(OR(AND(AS$3=Inputs!$CN46+1,Inputs!$CN46=Inputs!$CO46),AND(AS$3=Inputs!$CN46+2,Inputs!$CN46=Inputs!$CO46)),0,IF(AS$3=Inputs!$CN46,0.8,IF(AS$3=Inputs!$CN46+1,0.6,IF(AS$3=Inputs!$CN46+2,0.4,IF(AS$3=Inputs!$CO46,0.2,IF(AND(AS$3&gt;=Inputs!$CL46,AS$3&lt;Inputs!$CM46),(AS$3-Inputs!$CL46+1)/(Inputs!$AI46+1),0)))))))))</f>
        <v>0</v>
      </c>
      <c r="AT48" s="27">
        <f>IF(AND(Inputs!$CO46=0,AT$3&gt;=Inputs!$CM46),1,IF(AND(AT$3&gt;=Inputs!$CM46,AT$3&lt;Inputs!$CN46),1,IF(AND(AT$3=Inputs!$CN46,AT$3=Inputs!$CO46),1,IF(OR(AND(AT$3=Inputs!$CN46+1,Inputs!$CN46=Inputs!$CO46),AND(AT$3=Inputs!$CN46+2,Inputs!$CN46=Inputs!$CO46)),0,IF(AT$3=Inputs!$CN46,0.8,IF(AT$3=Inputs!$CN46+1,0.6,IF(AT$3=Inputs!$CN46+2,0.4,IF(AT$3=Inputs!$CO46,0.2,IF(AND(AT$3&gt;=Inputs!$CL46,AT$3&lt;Inputs!$CM46),(AT$3-Inputs!$CL46+1)/(Inputs!$AI46+1),0)))))))))</f>
        <v>0</v>
      </c>
      <c r="AU48" s="27">
        <f>IF(AND(Inputs!$CO46=0,AU$3&gt;=Inputs!$CM46),1,IF(AND(AU$3&gt;=Inputs!$CM46,AU$3&lt;Inputs!$CN46),1,IF(AND(AU$3=Inputs!$CN46,AU$3=Inputs!$CO46),1,IF(OR(AND(AU$3=Inputs!$CN46+1,Inputs!$CN46=Inputs!$CO46),AND(AU$3=Inputs!$CN46+2,Inputs!$CN46=Inputs!$CO46)),0,IF(AU$3=Inputs!$CN46,0.8,IF(AU$3=Inputs!$CN46+1,0.6,IF(AU$3=Inputs!$CN46+2,0.4,IF(AU$3=Inputs!$CO46,0.2,IF(AND(AU$3&gt;=Inputs!$CL46,AU$3&lt;Inputs!$CM46),(AU$3-Inputs!$CL46+1)/(Inputs!$AI46+1),0)))))))))</f>
        <v>0</v>
      </c>
      <c r="AV48" s="27">
        <f>IF(AND(Inputs!$CO46=0,AV$3&gt;=Inputs!$CM46),1,IF(AND(AV$3&gt;=Inputs!$CM46,AV$3&lt;Inputs!$CN46),1,IF(AND(AV$3=Inputs!$CN46,AV$3=Inputs!$CO46),1,IF(OR(AND(AV$3=Inputs!$CN46+1,Inputs!$CN46=Inputs!$CO46),AND(AV$3=Inputs!$CN46+2,Inputs!$CN46=Inputs!$CO46)),0,IF(AV$3=Inputs!$CN46,0.8,IF(AV$3=Inputs!$CN46+1,0.6,IF(AV$3=Inputs!$CN46+2,0.4,IF(AV$3=Inputs!$CO46,0.2,IF(AND(AV$3&gt;=Inputs!$CL46,AV$3&lt;Inputs!$CM46),(AV$3-Inputs!$CL46+1)/(Inputs!$AI46+1),0)))))))))</f>
        <v>0</v>
      </c>
      <c r="AW48" s="27">
        <f>IF(AND(Inputs!$CO46=0,AW$3&gt;=Inputs!$CM46),1,IF(AND(AW$3&gt;=Inputs!$CM46,AW$3&lt;Inputs!$CN46),1,IF(AND(AW$3=Inputs!$CN46,AW$3=Inputs!$CO46),1,IF(OR(AND(AW$3=Inputs!$CN46+1,Inputs!$CN46=Inputs!$CO46),AND(AW$3=Inputs!$CN46+2,Inputs!$CN46=Inputs!$CO46)),0,IF(AW$3=Inputs!$CN46,0.8,IF(AW$3=Inputs!$CN46+1,0.6,IF(AW$3=Inputs!$CN46+2,0.4,IF(AW$3=Inputs!$CO46,0.2,IF(AND(AW$3&gt;=Inputs!$CL46,AW$3&lt;Inputs!$CM46),(AW$3-Inputs!$CL46+1)/(Inputs!$AI46+1),0)))))))))</f>
        <v>0</v>
      </c>
      <c r="AX48" s="27">
        <f>IF(AND(Inputs!$CO46=0,AX$3&gt;=Inputs!$CM46),1,IF(AND(AX$3&gt;=Inputs!$CM46,AX$3&lt;Inputs!$CN46),1,IF(AND(AX$3=Inputs!$CN46,AX$3=Inputs!$CO46),1,IF(OR(AND(AX$3=Inputs!$CN46+1,Inputs!$CN46=Inputs!$CO46),AND(AX$3=Inputs!$CN46+2,Inputs!$CN46=Inputs!$CO46)),0,IF(AX$3=Inputs!$CN46,0.8,IF(AX$3=Inputs!$CN46+1,0.6,IF(AX$3=Inputs!$CN46+2,0.4,IF(AX$3=Inputs!$CO46,0.2,IF(AND(AX$3&gt;=Inputs!$CL46,AX$3&lt;Inputs!$CM46),(AX$3-Inputs!$CL46+1)/(Inputs!$AI46+1),0)))))))))</f>
        <v>0</v>
      </c>
      <c r="AY48" s="27">
        <f>IF(AND(Inputs!$CO46=0,AY$3&gt;=Inputs!$CM46),1,IF(AND(AY$3&gt;=Inputs!$CM46,AY$3&lt;Inputs!$CN46),1,IF(AND(AY$3=Inputs!$CN46,AY$3=Inputs!$CO46),1,IF(OR(AND(AY$3=Inputs!$CN46+1,Inputs!$CN46=Inputs!$CO46),AND(AY$3=Inputs!$CN46+2,Inputs!$CN46=Inputs!$CO46)),0,IF(AY$3=Inputs!$CN46,0.8,IF(AY$3=Inputs!$CN46+1,0.6,IF(AY$3=Inputs!$CN46+2,0.4,IF(AY$3=Inputs!$CO46,0.2,IF(AND(AY$3&gt;=Inputs!$CL46,AY$3&lt;Inputs!$CM46),(AY$3-Inputs!$CL46+1)/(Inputs!$AI46+1),0)))))))))</f>
        <v>0</v>
      </c>
      <c r="AZ48" s="27">
        <f>IF(AND(Inputs!$CO46=0,AZ$3&gt;=Inputs!$CM46),1,IF(AND(AZ$3&gt;=Inputs!$CM46,AZ$3&lt;Inputs!$CN46),1,IF(AND(AZ$3=Inputs!$CN46,AZ$3=Inputs!$CO46),1,IF(OR(AND(AZ$3=Inputs!$CN46+1,Inputs!$CN46=Inputs!$CO46),AND(AZ$3=Inputs!$CN46+2,Inputs!$CN46=Inputs!$CO46)),0,IF(AZ$3=Inputs!$CN46,0.8,IF(AZ$3=Inputs!$CN46+1,0.6,IF(AZ$3=Inputs!$CN46+2,0.4,IF(AZ$3=Inputs!$CO46,0.2,IF(AND(AZ$3&gt;=Inputs!$CL46,AZ$3&lt;Inputs!$CM46),(AZ$3-Inputs!$CL46+1)/(Inputs!$AI46+1),0)))))))))</f>
        <v>0</v>
      </c>
      <c r="BA48" s="27">
        <f>IF(AND(Inputs!$CO46=0,BA$3&gt;=Inputs!$CM46),1,IF(AND(BA$3&gt;=Inputs!$CM46,BA$3&lt;Inputs!$CN46),1,IF(AND(BA$3=Inputs!$CN46,BA$3=Inputs!$CO46),1,IF(OR(AND(BA$3=Inputs!$CN46+1,Inputs!$CN46=Inputs!$CO46),AND(BA$3=Inputs!$CN46+2,Inputs!$CN46=Inputs!$CO46)),0,IF(BA$3=Inputs!$CN46,0.8,IF(BA$3=Inputs!$CN46+1,0.6,IF(BA$3=Inputs!$CN46+2,0.4,IF(BA$3=Inputs!$CO46,0.2,IF(AND(BA$3&gt;=Inputs!$CL46,BA$3&lt;Inputs!$CM46),(BA$3-Inputs!$CL46+1)/(Inputs!$AI46+1),0)))))))))</f>
        <v>0</v>
      </c>
      <c r="BB48" s="27">
        <f>IF(AND(Inputs!$CO46=0,BB$3&gt;=Inputs!$CM46),1,IF(AND(BB$3&gt;=Inputs!$CM46,BB$3&lt;Inputs!$CN46),1,IF(AND(BB$3=Inputs!$CN46,BB$3=Inputs!$CO46),1,IF(OR(AND(BB$3=Inputs!$CN46+1,Inputs!$CN46=Inputs!$CO46),AND(BB$3=Inputs!$CN46+2,Inputs!$CN46=Inputs!$CO46)),0,IF(BB$3=Inputs!$CN46,0.8,IF(BB$3=Inputs!$CN46+1,0.6,IF(BB$3=Inputs!$CN46+2,0.4,IF(BB$3=Inputs!$CO46,0.2,IF(AND(BB$3&gt;=Inputs!$CL46,BB$3&lt;Inputs!$CM46),(BB$3-Inputs!$CL46+1)/(Inputs!$AI46+1),0)))))))))</f>
        <v>0</v>
      </c>
      <c r="BC48" s="27">
        <f>IF(AND(Inputs!$CO46=0,BC$3&gt;=Inputs!$CM46),1,IF(AND(BC$3&gt;=Inputs!$CM46,BC$3&lt;Inputs!$CN46),1,IF(AND(BC$3=Inputs!$CN46,BC$3=Inputs!$CO46),1,IF(OR(AND(BC$3=Inputs!$CN46+1,Inputs!$CN46=Inputs!$CO46),AND(BC$3=Inputs!$CN46+2,Inputs!$CN46=Inputs!$CO46)),0,IF(BC$3=Inputs!$CN46,0.8,IF(BC$3=Inputs!$CN46+1,0.6,IF(BC$3=Inputs!$CN46+2,0.4,IF(BC$3=Inputs!$CO46,0.2,IF(AND(BC$3&gt;=Inputs!$CL46,BC$3&lt;Inputs!$CM46),(BC$3-Inputs!$CL46+1)/(Inputs!$AI46+1),0)))))))))</f>
        <v>0</v>
      </c>
      <c r="BD48" s="27">
        <f>IF(AND(Inputs!$CO46=0,BD$3&gt;=Inputs!$CM46),1,IF(AND(BD$3&gt;=Inputs!$CM46,BD$3&lt;Inputs!$CN46),1,IF(AND(BD$3=Inputs!$CN46,BD$3=Inputs!$CO46),1,IF(OR(AND(BD$3=Inputs!$CN46+1,Inputs!$CN46=Inputs!$CO46),AND(BD$3=Inputs!$CN46+2,Inputs!$CN46=Inputs!$CO46)),0,IF(BD$3=Inputs!$CN46,0.8,IF(BD$3=Inputs!$CN46+1,0.6,IF(BD$3=Inputs!$CN46+2,0.4,IF(BD$3=Inputs!$CO46,0.2,IF(AND(BD$3&gt;=Inputs!$CL46,BD$3&lt;Inputs!$CM46),(BD$3-Inputs!$CL46+1)/(Inputs!$AI46+1),0)))))))))</f>
        <v>0</v>
      </c>
      <c r="BE48" s="27">
        <f>IF(AND(Inputs!$CO46=0,BE$3&gt;=Inputs!$CM46),1,IF(AND(BE$3&gt;=Inputs!$CM46,BE$3&lt;Inputs!$CN46),1,IF(AND(BE$3=Inputs!$CN46,BE$3=Inputs!$CO46),1,IF(OR(AND(BE$3=Inputs!$CN46+1,Inputs!$CN46=Inputs!$CO46),AND(BE$3=Inputs!$CN46+2,Inputs!$CN46=Inputs!$CO46)),0,IF(BE$3=Inputs!$CN46,0.8,IF(BE$3=Inputs!$CN46+1,0.6,IF(BE$3=Inputs!$CN46+2,0.4,IF(BE$3=Inputs!$CO46,0.2,IF(AND(BE$3&gt;=Inputs!$CL46,BE$3&lt;Inputs!$CM46),(BE$3-Inputs!$CL46+1)/(Inputs!$AI46+1),0)))))))))</f>
        <v>0</v>
      </c>
      <c r="BF48" s="27">
        <f>IF(AND(Inputs!$CO46=0,BF$3&gt;=Inputs!$CM46),1,IF(AND(BF$3&gt;=Inputs!$CM46,BF$3&lt;Inputs!$CN46),1,IF(AND(BF$3=Inputs!$CN46,BF$3=Inputs!$CO46),1,IF(OR(AND(BF$3=Inputs!$CN46+1,Inputs!$CN46=Inputs!$CO46),AND(BF$3=Inputs!$CN46+2,Inputs!$CN46=Inputs!$CO46)),0,IF(BF$3=Inputs!$CN46,0.8,IF(BF$3=Inputs!$CN46+1,0.6,IF(BF$3=Inputs!$CN46+2,0.4,IF(BF$3=Inputs!$CO46,0.2,IF(AND(BF$3&gt;=Inputs!$CL46,BF$3&lt;Inputs!$CM46),(BF$3-Inputs!$CL46+1)/(Inputs!$AI46+1),0)))))))))</f>
        <v>0</v>
      </c>
      <c r="BG48" s="27">
        <f>IF(AND(Inputs!$CO46=0,BG$3&gt;=Inputs!$CM46),1,IF(AND(BG$3&gt;=Inputs!$CM46,BG$3&lt;Inputs!$CN46),1,IF(AND(BG$3=Inputs!$CN46,BG$3=Inputs!$CO46),1,IF(OR(AND(BG$3=Inputs!$CN46+1,Inputs!$CN46=Inputs!$CO46),AND(BG$3=Inputs!$CN46+2,Inputs!$CN46=Inputs!$CO46)),0,IF(BG$3=Inputs!$CN46,0.8,IF(BG$3=Inputs!$CN46+1,0.6,IF(BG$3=Inputs!$CN46+2,0.4,IF(BG$3=Inputs!$CO46,0.2,IF(AND(BG$3&gt;=Inputs!$CL46,BG$3&lt;Inputs!$CM46),(BG$3-Inputs!$CL46+1)/(Inputs!$AI46+1),0)))))))))</f>
        <v>0</v>
      </c>
      <c r="BH48" s="27">
        <f>IF(AND(Inputs!$CO46=0,BH$3&gt;=Inputs!$CM46),1,IF(AND(BH$3&gt;=Inputs!$CM46,BH$3&lt;Inputs!$CN46),1,IF(AND(BH$3=Inputs!$CN46,BH$3=Inputs!$CO46),1,IF(OR(AND(BH$3=Inputs!$CN46+1,Inputs!$CN46=Inputs!$CO46),AND(BH$3=Inputs!$CN46+2,Inputs!$CN46=Inputs!$CO46)),0,IF(BH$3=Inputs!$CN46,0.8,IF(BH$3=Inputs!$CN46+1,0.6,IF(BH$3=Inputs!$CN46+2,0.4,IF(BH$3=Inputs!$CO46,0.2,IF(AND(BH$3&gt;=Inputs!$CL46,BH$3&lt;Inputs!$CM46),(BH$3-Inputs!$CL46+1)/(Inputs!$AI46+1),0)))))))))</f>
        <v>0</v>
      </c>
      <c r="BI48" s="27">
        <f>IF(AND(Inputs!$CO46=0,BI$3&gt;=Inputs!$CM46),1,IF(AND(BI$3&gt;=Inputs!$CM46,BI$3&lt;Inputs!$CN46),1,IF(AND(BI$3=Inputs!$CN46,BI$3=Inputs!$CO46),1,IF(OR(AND(BI$3=Inputs!$CN46+1,Inputs!$CN46=Inputs!$CO46),AND(BI$3=Inputs!$CN46+2,Inputs!$CN46=Inputs!$CO46)),0,IF(BI$3=Inputs!$CN46,0.8,IF(BI$3=Inputs!$CN46+1,0.6,IF(BI$3=Inputs!$CN46+2,0.4,IF(BI$3=Inputs!$CO46,0.2,IF(AND(BI$3&gt;=Inputs!$CL46,BI$3&lt;Inputs!$CM46),(BI$3-Inputs!$CL46+1)/(Inputs!$AI46+1),0)))))))))</f>
        <v>0</v>
      </c>
      <c r="BJ48" s="27">
        <f>IF(AND(Inputs!$CO46=0,BJ$3&gt;=Inputs!$CM46),1,IF(AND(BJ$3&gt;=Inputs!$CM46,BJ$3&lt;Inputs!$CN46),1,IF(AND(BJ$3=Inputs!$CN46,BJ$3=Inputs!$CO46),1,IF(OR(AND(BJ$3=Inputs!$CN46+1,Inputs!$CN46=Inputs!$CO46),AND(BJ$3=Inputs!$CN46+2,Inputs!$CN46=Inputs!$CO46)),0,IF(BJ$3=Inputs!$CN46,0.8,IF(BJ$3=Inputs!$CN46+1,0.6,IF(BJ$3=Inputs!$CN46+2,0.4,IF(BJ$3=Inputs!$CO46,0.2,IF(AND(BJ$3&gt;=Inputs!$CL46,BJ$3&lt;Inputs!$CM46),(BJ$3-Inputs!$CL46+1)/(Inputs!$AI46+1),0)))))))))</f>
        <v>0</v>
      </c>
      <c r="BK48" s="27">
        <f>IF(AND(Inputs!$CO46=0,BK$3&gt;=Inputs!$CM46),1,IF(AND(BK$3&gt;=Inputs!$CM46,BK$3&lt;Inputs!$CN46),1,IF(AND(BK$3=Inputs!$CN46,BK$3=Inputs!$CO46),1,IF(OR(AND(BK$3=Inputs!$CN46+1,Inputs!$CN46=Inputs!$CO46),AND(BK$3=Inputs!$CN46+2,Inputs!$CN46=Inputs!$CO46)),0,IF(BK$3=Inputs!$CN46,0.8,IF(BK$3=Inputs!$CN46+1,0.6,IF(BK$3=Inputs!$CN46+2,0.4,IF(BK$3=Inputs!$CO46,0.2,IF(AND(BK$3&gt;=Inputs!$CL46,BK$3&lt;Inputs!$CM46),(BK$3-Inputs!$CL46+1)/(Inputs!$AI46+1),0)))))))))</f>
        <v>0</v>
      </c>
      <c r="BL48" s="27">
        <f>IF(AND(Inputs!$CO46=0,BL$3&gt;=Inputs!$CM46),1,IF(AND(BL$3&gt;=Inputs!$CM46,BL$3&lt;Inputs!$CN46),1,IF(AND(BL$3=Inputs!$CN46,BL$3=Inputs!$CO46),1,IF(OR(AND(BL$3=Inputs!$CN46+1,Inputs!$CN46=Inputs!$CO46),AND(BL$3=Inputs!$CN46+2,Inputs!$CN46=Inputs!$CO46)),0,IF(BL$3=Inputs!$CN46,0.8,IF(BL$3=Inputs!$CN46+1,0.6,IF(BL$3=Inputs!$CN46+2,0.4,IF(BL$3=Inputs!$CO46,0.2,IF(AND(BL$3&gt;=Inputs!$CL46,BL$3&lt;Inputs!$CM46),(BL$3-Inputs!$CL46+1)/(Inputs!$AI46+1),0)))))))))</f>
        <v>0</v>
      </c>
      <c r="BM48" s="27">
        <f>IF(AND(Inputs!$CO46=0,BM$3&gt;=Inputs!$CM46),1,IF(AND(BM$3&gt;=Inputs!$CM46,BM$3&lt;Inputs!$CN46),1,IF(AND(BM$3=Inputs!$CN46,BM$3=Inputs!$CO46),1,IF(OR(AND(BM$3=Inputs!$CN46+1,Inputs!$CN46=Inputs!$CO46),AND(BM$3=Inputs!$CN46+2,Inputs!$CN46=Inputs!$CO46)),0,IF(BM$3=Inputs!$CN46,0.8,IF(BM$3=Inputs!$CN46+1,0.6,IF(BM$3=Inputs!$CN46+2,0.4,IF(BM$3=Inputs!$CO46,0.2,IF(AND(BM$3&gt;=Inputs!$CL46,BM$3&lt;Inputs!$CM46),(BM$3-Inputs!$CL46+1)/(Inputs!$AI46+1),0)))))))))</f>
        <v>0</v>
      </c>
    </row>
    <row r="49" spans="1:65">
      <c r="A49" s="7" t="str">
        <f>IF(Inputs!A47="","",Inputs!A47)</f>
        <v/>
      </c>
      <c r="B49" t="str">
        <f>IF(Inputs!B47="","",Inputs!B47)</f>
        <v/>
      </c>
      <c r="C49" s="292"/>
      <c r="D49" s="292"/>
      <c r="E49" s="292"/>
      <c r="F49" s="292"/>
      <c r="G49" s="292"/>
      <c r="H49" s="292"/>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c r="AG49" s="50">
        <f t="shared" si="3"/>
        <v>0</v>
      </c>
      <c r="AH49" s="42">
        <f t="shared" si="1"/>
        <v>0</v>
      </c>
      <c r="AJ49" s="27">
        <f>IF(AND(Inputs!$CO47=0,AJ$3&gt;=Inputs!$CM47),1,IF(AND(AJ$3&gt;=Inputs!$CM47,AJ$3&lt;Inputs!$CN47),1,IF(AND(AJ$3=Inputs!$CN47,AJ$3=Inputs!$CO47),1,IF(OR(AND(AJ$3=Inputs!$CN47+1,Inputs!$CN47=Inputs!$CO47),AND(AJ$3=Inputs!$CN47+2,Inputs!$CN47=Inputs!$CO47)),0,IF(AJ$3=Inputs!$CN47,0.8,IF(AJ$3=Inputs!$CN47+1,0.6,IF(AJ$3=Inputs!$CN47+2,0.4,IF(AJ$3=Inputs!$CO47,0.2,IF(AND(AJ$3&gt;=Inputs!$CL47,AJ$3&lt;Inputs!$CM47),(AJ$3-Inputs!$CL47+1)/(Inputs!$AI47+1),0)))))))))</f>
        <v>0</v>
      </c>
      <c r="AK49" s="27">
        <f>IF(AND(Inputs!$CO47=0,AK$3&gt;=Inputs!$CM47),1,IF(AND(AK$3&gt;=Inputs!$CM47,AK$3&lt;Inputs!$CN47),1,IF(AND(AK$3=Inputs!$CN47,AK$3=Inputs!$CO47),1,IF(OR(AND(AK$3=Inputs!$CN47+1,Inputs!$CN47=Inputs!$CO47),AND(AK$3=Inputs!$CN47+2,Inputs!$CN47=Inputs!$CO47)),0,IF(AK$3=Inputs!$CN47,0.8,IF(AK$3=Inputs!$CN47+1,0.6,IF(AK$3=Inputs!$CN47+2,0.4,IF(AK$3=Inputs!$CO47,0.2,IF(AND(AK$3&gt;=Inputs!$CL47,AK$3&lt;Inputs!$CM47),(AK$3-Inputs!$CL47+1)/(Inputs!$AI47+1),0)))))))))</f>
        <v>0</v>
      </c>
      <c r="AL49" s="27">
        <f>IF(AND(Inputs!$CO47=0,AL$3&gt;=Inputs!$CM47),1,IF(AND(AL$3&gt;=Inputs!$CM47,AL$3&lt;Inputs!$CN47),1,IF(AND(AL$3=Inputs!$CN47,AL$3=Inputs!$CO47),1,IF(OR(AND(AL$3=Inputs!$CN47+1,Inputs!$CN47=Inputs!$CO47),AND(AL$3=Inputs!$CN47+2,Inputs!$CN47=Inputs!$CO47)),0,IF(AL$3=Inputs!$CN47,0.8,IF(AL$3=Inputs!$CN47+1,0.6,IF(AL$3=Inputs!$CN47+2,0.4,IF(AL$3=Inputs!$CO47,0.2,IF(AND(AL$3&gt;=Inputs!$CL47,AL$3&lt;Inputs!$CM47),(AL$3-Inputs!$CL47+1)/(Inputs!$AI47+1),0)))))))))</f>
        <v>0</v>
      </c>
      <c r="AM49" s="27">
        <f>IF(AND(Inputs!$CO47=0,AM$3&gt;=Inputs!$CM47),1,IF(AND(AM$3&gt;=Inputs!$CM47,AM$3&lt;Inputs!$CN47),1,IF(AND(AM$3=Inputs!$CN47,AM$3=Inputs!$CO47),1,IF(OR(AND(AM$3=Inputs!$CN47+1,Inputs!$CN47=Inputs!$CO47),AND(AM$3=Inputs!$CN47+2,Inputs!$CN47=Inputs!$CO47)),0,IF(AM$3=Inputs!$CN47,0.8,IF(AM$3=Inputs!$CN47+1,0.6,IF(AM$3=Inputs!$CN47+2,0.4,IF(AM$3=Inputs!$CO47,0.2,IF(AND(AM$3&gt;=Inputs!$CL47,AM$3&lt;Inputs!$CM47),(AM$3-Inputs!$CL47+1)/(Inputs!$AI47+1),0)))))))))</f>
        <v>0</v>
      </c>
      <c r="AN49" s="27">
        <f>IF(AND(Inputs!$CO47=0,AN$3&gt;=Inputs!$CM47),1,IF(AND(AN$3&gt;=Inputs!$CM47,AN$3&lt;Inputs!$CN47),1,IF(AND(AN$3=Inputs!$CN47,AN$3=Inputs!$CO47),1,IF(OR(AND(AN$3=Inputs!$CN47+1,Inputs!$CN47=Inputs!$CO47),AND(AN$3=Inputs!$CN47+2,Inputs!$CN47=Inputs!$CO47)),0,IF(AN$3=Inputs!$CN47,0.8,IF(AN$3=Inputs!$CN47+1,0.6,IF(AN$3=Inputs!$CN47+2,0.4,IF(AN$3=Inputs!$CO47,0.2,IF(AND(AN$3&gt;=Inputs!$CL47,AN$3&lt;Inputs!$CM47),(AN$3-Inputs!$CL47+1)/(Inputs!$AI47+1),0)))))))))</f>
        <v>0</v>
      </c>
      <c r="AO49" s="27">
        <f>IF(AND(Inputs!$CO47=0,AO$3&gt;=Inputs!$CM47),1,IF(AND(AO$3&gt;=Inputs!$CM47,AO$3&lt;Inputs!$CN47),1,IF(AND(AO$3=Inputs!$CN47,AO$3=Inputs!$CO47),1,IF(OR(AND(AO$3=Inputs!$CN47+1,Inputs!$CN47=Inputs!$CO47),AND(AO$3=Inputs!$CN47+2,Inputs!$CN47=Inputs!$CO47)),0,IF(AO$3=Inputs!$CN47,0.8,IF(AO$3=Inputs!$CN47+1,0.6,IF(AO$3=Inputs!$CN47+2,0.4,IF(AO$3=Inputs!$CO47,0.2,IF(AND(AO$3&gt;=Inputs!$CL47,AO$3&lt;Inputs!$CM47),(AO$3-Inputs!$CL47+1)/(Inputs!$AI47+1),0)))))))))</f>
        <v>0</v>
      </c>
      <c r="AP49" s="27">
        <f>IF(AND(Inputs!$CO47=0,AP$3&gt;=Inputs!$CM47),1,IF(AND(AP$3&gt;=Inputs!$CM47,AP$3&lt;Inputs!$CN47),1,IF(AND(AP$3=Inputs!$CN47,AP$3=Inputs!$CO47),1,IF(OR(AND(AP$3=Inputs!$CN47+1,Inputs!$CN47=Inputs!$CO47),AND(AP$3=Inputs!$CN47+2,Inputs!$CN47=Inputs!$CO47)),0,IF(AP$3=Inputs!$CN47,0.8,IF(AP$3=Inputs!$CN47+1,0.6,IF(AP$3=Inputs!$CN47+2,0.4,IF(AP$3=Inputs!$CO47,0.2,IF(AND(AP$3&gt;=Inputs!$CL47,AP$3&lt;Inputs!$CM47),(AP$3-Inputs!$CL47+1)/(Inputs!$AI47+1),0)))))))))</f>
        <v>0</v>
      </c>
      <c r="AQ49" s="27">
        <f>IF(AND(Inputs!$CO47=0,AQ$3&gt;=Inputs!$CM47),1,IF(AND(AQ$3&gt;=Inputs!$CM47,AQ$3&lt;Inputs!$CN47),1,IF(AND(AQ$3=Inputs!$CN47,AQ$3=Inputs!$CO47),1,IF(OR(AND(AQ$3=Inputs!$CN47+1,Inputs!$CN47=Inputs!$CO47),AND(AQ$3=Inputs!$CN47+2,Inputs!$CN47=Inputs!$CO47)),0,IF(AQ$3=Inputs!$CN47,0.8,IF(AQ$3=Inputs!$CN47+1,0.6,IF(AQ$3=Inputs!$CN47+2,0.4,IF(AQ$3=Inputs!$CO47,0.2,IF(AND(AQ$3&gt;=Inputs!$CL47,AQ$3&lt;Inputs!$CM47),(AQ$3-Inputs!$CL47+1)/(Inputs!$AI47+1),0)))))))))</f>
        <v>0</v>
      </c>
      <c r="AR49" s="27">
        <f>IF(AND(Inputs!$CO47=0,AR$3&gt;=Inputs!$CM47),1,IF(AND(AR$3&gt;=Inputs!$CM47,AR$3&lt;Inputs!$CN47),1,IF(AND(AR$3=Inputs!$CN47,AR$3=Inputs!$CO47),1,IF(OR(AND(AR$3=Inputs!$CN47+1,Inputs!$CN47=Inputs!$CO47),AND(AR$3=Inputs!$CN47+2,Inputs!$CN47=Inputs!$CO47)),0,IF(AR$3=Inputs!$CN47,0.8,IF(AR$3=Inputs!$CN47+1,0.6,IF(AR$3=Inputs!$CN47+2,0.4,IF(AR$3=Inputs!$CO47,0.2,IF(AND(AR$3&gt;=Inputs!$CL47,AR$3&lt;Inputs!$CM47),(AR$3-Inputs!$CL47+1)/(Inputs!$AI47+1),0)))))))))</f>
        <v>0</v>
      </c>
      <c r="AS49" s="27">
        <f>IF(AND(Inputs!$CO47=0,AS$3&gt;=Inputs!$CM47),1,IF(AND(AS$3&gt;=Inputs!$CM47,AS$3&lt;Inputs!$CN47),1,IF(AND(AS$3=Inputs!$CN47,AS$3=Inputs!$CO47),1,IF(OR(AND(AS$3=Inputs!$CN47+1,Inputs!$CN47=Inputs!$CO47),AND(AS$3=Inputs!$CN47+2,Inputs!$CN47=Inputs!$CO47)),0,IF(AS$3=Inputs!$CN47,0.8,IF(AS$3=Inputs!$CN47+1,0.6,IF(AS$3=Inputs!$CN47+2,0.4,IF(AS$3=Inputs!$CO47,0.2,IF(AND(AS$3&gt;=Inputs!$CL47,AS$3&lt;Inputs!$CM47),(AS$3-Inputs!$CL47+1)/(Inputs!$AI47+1),0)))))))))</f>
        <v>0</v>
      </c>
      <c r="AT49" s="27">
        <f>IF(AND(Inputs!$CO47=0,AT$3&gt;=Inputs!$CM47),1,IF(AND(AT$3&gt;=Inputs!$CM47,AT$3&lt;Inputs!$CN47),1,IF(AND(AT$3=Inputs!$CN47,AT$3=Inputs!$CO47),1,IF(OR(AND(AT$3=Inputs!$CN47+1,Inputs!$CN47=Inputs!$CO47),AND(AT$3=Inputs!$CN47+2,Inputs!$CN47=Inputs!$CO47)),0,IF(AT$3=Inputs!$CN47,0.8,IF(AT$3=Inputs!$CN47+1,0.6,IF(AT$3=Inputs!$CN47+2,0.4,IF(AT$3=Inputs!$CO47,0.2,IF(AND(AT$3&gt;=Inputs!$CL47,AT$3&lt;Inputs!$CM47),(AT$3-Inputs!$CL47+1)/(Inputs!$AI47+1),0)))))))))</f>
        <v>0</v>
      </c>
      <c r="AU49" s="27">
        <f>IF(AND(Inputs!$CO47=0,AU$3&gt;=Inputs!$CM47),1,IF(AND(AU$3&gt;=Inputs!$CM47,AU$3&lt;Inputs!$CN47),1,IF(AND(AU$3=Inputs!$CN47,AU$3=Inputs!$CO47),1,IF(OR(AND(AU$3=Inputs!$CN47+1,Inputs!$CN47=Inputs!$CO47),AND(AU$3=Inputs!$CN47+2,Inputs!$CN47=Inputs!$CO47)),0,IF(AU$3=Inputs!$CN47,0.8,IF(AU$3=Inputs!$CN47+1,0.6,IF(AU$3=Inputs!$CN47+2,0.4,IF(AU$3=Inputs!$CO47,0.2,IF(AND(AU$3&gt;=Inputs!$CL47,AU$3&lt;Inputs!$CM47),(AU$3-Inputs!$CL47+1)/(Inputs!$AI47+1),0)))))))))</f>
        <v>0</v>
      </c>
      <c r="AV49" s="27">
        <f>IF(AND(Inputs!$CO47=0,AV$3&gt;=Inputs!$CM47),1,IF(AND(AV$3&gt;=Inputs!$CM47,AV$3&lt;Inputs!$CN47),1,IF(AND(AV$3=Inputs!$CN47,AV$3=Inputs!$CO47),1,IF(OR(AND(AV$3=Inputs!$CN47+1,Inputs!$CN47=Inputs!$CO47),AND(AV$3=Inputs!$CN47+2,Inputs!$CN47=Inputs!$CO47)),0,IF(AV$3=Inputs!$CN47,0.8,IF(AV$3=Inputs!$CN47+1,0.6,IF(AV$3=Inputs!$CN47+2,0.4,IF(AV$3=Inputs!$CO47,0.2,IF(AND(AV$3&gt;=Inputs!$CL47,AV$3&lt;Inputs!$CM47),(AV$3-Inputs!$CL47+1)/(Inputs!$AI47+1),0)))))))))</f>
        <v>0</v>
      </c>
      <c r="AW49" s="27">
        <f>IF(AND(Inputs!$CO47=0,AW$3&gt;=Inputs!$CM47),1,IF(AND(AW$3&gt;=Inputs!$CM47,AW$3&lt;Inputs!$CN47),1,IF(AND(AW$3=Inputs!$CN47,AW$3=Inputs!$CO47),1,IF(OR(AND(AW$3=Inputs!$CN47+1,Inputs!$CN47=Inputs!$CO47),AND(AW$3=Inputs!$CN47+2,Inputs!$CN47=Inputs!$CO47)),0,IF(AW$3=Inputs!$CN47,0.8,IF(AW$3=Inputs!$CN47+1,0.6,IF(AW$3=Inputs!$CN47+2,0.4,IF(AW$3=Inputs!$CO47,0.2,IF(AND(AW$3&gt;=Inputs!$CL47,AW$3&lt;Inputs!$CM47),(AW$3-Inputs!$CL47+1)/(Inputs!$AI47+1),0)))))))))</f>
        <v>0</v>
      </c>
      <c r="AX49" s="27">
        <f>IF(AND(Inputs!$CO47=0,AX$3&gt;=Inputs!$CM47),1,IF(AND(AX$3&gt;=Inputs!$CM47,AX$3&lt;Inputs!$CN47),1,IF(AND(AX$3=Inputs!$CN47,AX$3=Inputs!$CO47),1,IF(OR(AND(AX$3=Inputs!$CN47+1,Inputs!$CN47=Inputs!$CO47),AND(AX$3=Inputs!$CN47+2,Inputs!$CN47=Inputs!$CO47)),0,IF(AX$3=Inputs!$CN47,0.8,IF(AX$3=Inputs!$CN47+1,0.6,IF(AX$3=Inputs!$CN47+2,0.4,IF(AX$3=Inputs!$CO47,0.2,IF(AND(AX$3&gt;=Inputs!$CL47,AX$3&lt;Inputs!$CM47),(AX$3-Inputs!$CL47+1)/(Inputs!$AI47+1),0)))))))))</f>
        <v>0</v>
      </c>
      <c r="AY49" s="27">
        <f>IF(AND(Inputs!$CO47=0,AY$3&gt;=Inputs!$CM47),1,IF(AND(AY$3&gt;=Inputs!$CM47,AY$3&lt;Inputs!$CN47),1,IF(AND(AY$3=Inputs!$CN47,AY$3=Inputs!$CO47),1,IF(OR(AND(AY$3=Inputs!$CN47+1,Inputs!$CN47=Inputs!$CO47),AND(AY$3=Inputs!$CN47+2,Inputs!$CN47=Inputs!$CO47)),0,IF(AY$3=Inputs!$CN47,0.8,IF(AY$3=Inputs!$CN47+1,0.6,IF(AY$3=Inputs!$CN47+2,0.4,IF(AY$3=Inputs!$CO47,0.2,IF(AND(AY$3&gt;=Inputs!$CL47,AY$3&lt;Inputs!$CM47),(AY$3-Inputs!$CL47+1)/(Inputs!$AI47+1),0)))))))))</f>
        <v>0</v>
      </c>
      <c r="AZ49" s="27">
        <f>IF(AND(Inputs!$CO47=0,AZ$3&gt;=Inputs!$CM47),1,IF(AND(AZ$3&gt;=Inputs!$CM47,AZ$3&lt;Inputs!$CN47),1,IF(AND(AZ$3=Inputs!$CN47,AZ$3=Inputs!$CO47),1,IF(OR(AND(AZ$3=Inputs!$CN47+1,Inputs!$CN47=Inputs!$CO47),AND(AZ$3=Inputs!$CN47+2,Inputs!$CN47=Inputs!$CO47)),0,IF(AZ$3=Inputs!$CN47,0.8,IF(AZ$3=Inputs!$CN47+1,0.6,IF(AZ$3=Inputs!$CN47+2,0.4,IF(AZ$3=Inputs!$CO47,0.2,IF(AND(AZ$3&gt;=Inputs!$CL47,AZ$3&lt;Inputs!$CM47),(AZ$3-Inputs!$CL47+1)/(Inputs!$AI47+1),0)))))))))</f>
        <v>0</v>
      </c>
      <c r="BA49" s="27">
        <f>IF(AND(Inputs!$CO47=0,BA$3&gt;=Inputs!$CM47),1,IF(AND(BA$3&gt;=Inputs!$CM47,BA$3&lt;Inputs!$CN47),1,IF(AND(BA$3=Inputs!$CN47,BA$3=Inputs!$CO47),1,IF(OR(AND(BA$3=Inputs!$CN47+1,Inputs!$CN47=Inputs!$CO47),AND(BA$3=Inputs!$CN47+2,Inputs!$CN47=Inputs!$CO47)),0,IF(BA$3=Inputs!$CN47,0.8,IF(BA$3=Inputs!$CN47+1,0.6,IF(BA$3=Inputs!$CN47+2,0.4,IF(BA$3=Inputs!$CO47,0.2,IF(AND(BA$3&gt;=Inputs!$CL47,BA$3&lt;Inputs!$CM47),(BA$3-Inputs!$CL47+1)/(Inputs!$AI47+1),0)))))))))</f>
        <v>0</v>
      </c>
      <c r="BB49" s="27">
        <f>IF(AND(Inputs!$CO47=0,BB$3&gt;=Inputs!$CM47),1,IF(AND(BB$3&gt;=Inputs!$CM47,BB$3&lt;Inputs!$CN47),1,IF(AND(BB$3=Inputs!$CN47,BB$3=Inputs!$CO47),1,IF(OR(AND(BB$3=Inputs!$CN47+1,Inputs!$CN47=Inputs!$CO47),AND(BB$3=Inputs!$CN47+2,Inputs!$CN47=Inputs!$CO47)),0,IF(BB$3=Inputs!$CN47,0.8,IF(BB$3=Inputs!$CN47+1,0.6,IF(BB$3=Inputs!$CN47+2,0.4,IF(BB$3=Inputs!$CO47,0.2,IF(AND(BB$3&gt;=Inputs!$CL47,BB$3&lt;Inputs!$CM47),(BB$3-Inputs!$CL47+1)/(Inputs!$AI47+1),0)))))))))</f>
        <v>0</v>
      </c>
      <c r="BC49" s="27">
        <f>IF(AND(Inputs!$CO47=0,BC$3&gt;=Inputs!$CM47),1,IF(AND(BC$3&gt;=Inputs!$CM47,BC$3&lt;Inputs!$CN47),1,IF(AND(BC$3=Inputs!$CN47,BC$3=Inputs!$CO47),1,IF(OR(AND(BC$3=Inputs!$CN47+1,Inputs!$CN47=Inputs!$CO47),AND(BC$3=Inputs!$CN47+2,Inputs!$CN47=Inputs!$CO47)),0,IF(BC$3=Inputs!$CN47,0.8,IF(BC$3=Inputs!$CN47+1,0.6,IF(BC$3=Inputs!$CN47+2,0.4,IF(BC$3=Inputs!$CO47,0.2,IF(AND(BC$3&gt;=Inputs!$CL47,BC$3&lt;Inputs!$CM47),(BC$3-Inputs!$CL47+1)/(Inputs!$AI47+1),0)))))))))</f>
        <v>0</v>
      </c>
      <c r="BD49" s="27">
        <f>IF(AND(Inputs!$CO47=0,BD$3&gt;=Inputs!$CM47),1,IF(AND(BD$3&gt;=Inputs!$CM47,BD$3&lt;Inputs!$CN47),1,IF(AND(BD$3=Inputs!$CN47,BD$3=Inputs!$CO47),1,IF(OR(AND(BD$3=Inputs!$CN47+1,Inputs!$CN47=Inputs!$CO47),AND(BD$3=Inputs!$CN47+2,Inputs!$CN47=Inputs!$CO47)),0,IF(BD$3=Inputs!$CN47,0.8,IF(BD$3=Inputs!$CN47+1,0.6,IF(BD$3=Inputs!$CN47+2,0.4,IF(BD$3=Inputs!$CO47,0.2,IF(AND(BD$3&gt;=Inputs!$CL47,BD$3&lt;Inputs!$CM47),(BD$3-Inputs!$CL47+1)/(Inputs!$AI47+1),0)))))))))</f>
        <v>0</v>
      </c>
      <c r="BE49" s="27">
        <f>IF(AND(Inputs!$CO47=0,BE$3&gt;=Inputs!$CM47),1,IF(AND(BE$3&gt;=Inputs!$CM47,BE$3&lt;Inputs!$CN47),1,IF(AND(BE$3=Inputs!$CN47,BE$3=Inputs!$CO47),1,IF(OR(AND(BE$3=Inputs!$CN47+1,Inputs!$CN47=Inputs!$CO47),AND(BE$3=Inputs!$CN47+2,Inputs!$CN47=Inputs!$CO47)),0,IF(BE$3=Inputs!$CN47,0.8,IF(BE$3=Inputs!$CN47+1,0.6,IF(BE$3=Inputs!$CN47+2,0.4,IF(BE$3=Inputs!$CO47,0.2,IF(AND(BE$3&gt;=Inputs!$CL47,BE$3&lt;Inputs!$CM47),(BE$3-Inputs!$CL47+1)/(Inputs!$AI47+1),0)))))))))</f>
        <v>0</v>
      </c>
      <c r="BF49" s="27">
        <f>IF(AND(Inputs!$CO47=0,BF$3&gt;=Inputs!$CM47),1,IF(AND(BF$3&gt;=Inputs!$CM47,BF$3&lt;Inputs!$CN47),1,IF(AND(BF$3=Inputs!$CN47,BF$3=Inputs!$CO47),1,IF(OR(AND(BF$3=Inputs!$CN47+1,Inputs!$CN47=Inputs!$CO47),AND(BF$3=Inputs!$CN47+2,Inputs!$CN47=Inputs!$CO47)),0,IF(BF$3=Inputs!$CN47,0.8,IF(BF$3=Inputs!$CN47+1,0.6,IF(BF$3=Inputs!$CN47+2,0.4,IF(BF$3=Inputs!$CO47,0.2,IF(AND(BF$3&gt;=Inputs!$CL47,BF$3&lt;Inputs!$CM47),(BF$3-Inputs!$CL47+1)/(Inputs!$AI47+1),0)))))))))</f>
        <v>0</v>
      </c>
      <c r="BG49" s="27">
        <f>IF(AND(Inputs!$CO47=0,BG$3&gt;=Inputs!$CM47),1,IF(AND(BG$3&gt;=Inputs!$CM47,BG$3&lt;Inputs!$CN47),1,IF(AND(BG$3=Inputs!$CN47,BG$3=Inputs!$CO47),1,IF(OR(AND(BG$3=Inputs!$CN47+1,Inputs!$CN47=Inputs!$CO47),AND(BG$3=Inputs!$CN47+2,Inputs!$CN47=Inputs!$CO47)),0,IF(BG$3=Inputs!$CN47,0.8,IF(BG$3=Inputs!$CN47+1,0.6,IF(BG$3=Inputs!$CN47+2,0.4,IF(BG$3=Inputs!$CO47,0.2,IF(AND(BG$3&gt;=Inputs!$CL47,BG$3&lt;Inputs!$CM47),(BG$3-Inputs!$CL47+1)/(Inputs!$AI47+1),0)))))))))</f>
        <v>0</v>
      </c>
      <c r="BH49" s="27">
        <f>IF(AND(Inputs!$CO47=0,BH$3&gt;=Inputs!$CM47),1,IF(AND(BH$3&gt;=Inputs!$CM47,BH$3&lt;Inputs!$CN47),1,IF(AND(BH$3=Inputs!$CN47,BH$3=Inputs!$CO47),1,IF(OR(AND(BH$3=Inputs!$CN47+1,Inputs!$CN47=Inputs!$CO47),AND(BH$3=Inputs!$CN47+2,Inputs!$CN47=Inputs!$CO47)),0,IF(BH$3=Inputs!$CN47,0.8,IF(BH$3=Inputs!$CN47+1,0.6,IF(BH$3=Inputs!$CN47+2,0.4,IF(BH$3=Inputs!$CO47,0.2,IF(AND(BH$3&gt;=Inputs!$CL47,BH$3&lt;Inputs!$CM47),(BH$3-Inputs!$CL47+1)/(Inputs!$AI47+1),0)))))))))</f>
        <v>0</v>
      </c>
      <c r="BI49" s="27">
        <f>IF(AND(Inputs!$CO47=0,BI$3&gt;=Inputs!$CM47),1,IF(AND(BI$3&gt;=Inputs!$CM47,BI$3&lt;Inputs!$CN47),1,IF(AND(BI$3=Inputs!$CN47,BI$3=Inputs!$CO47),1,IF(OR(AND(BI$3=Inputs!$CN47+1,Inputs!$CN47=Inputs!$CO47),AND(BI$3=Inputs!$CN47+2,Inputs!$CN47=Inputs!$CO47)),0,IF(BI$3=Inputs!$CN47,0.8,IF(BI$3=Inputs!$CN47+1,0.6,IF(BI$3=Inputs!$CN47+2,0.4,IF(BI$3=Inputs!$CO47,0.2,IF(AND(BI$3&gt;=Inputs!$CL47,BI$3&lt;Inputs!$CM47),(BI$3-Inputs!$CL47+1)/(Inputs!$AI47+1),0)))))))))</f>
        <v>0</v>
      </c>
      <c r="BJ49" s="27">
        <f>IF(AND(Inputs!$CO47=0,BJ$3&gt;=Inputs!$CM47),1,IF(AND(BJ$3&gt;=Inputs!$CM47,BJ$3&lt;Inputs!$CN47),1,IF(AND(BJ$3=Inputs!$CN47,BJ$3=Inputs!$CO47),1,IF(OR(AND(BJ$3=Inputs!$CN47+1,Inputs!$CN47=Inputs!$CO47),AND(BJ$3=Inputs!$CN47+2,Inputs!$CN47=Inputs!$CO47)),0,IF(BJ$3=Inputs!$CN47,0.8,IF(BJ$3=Inputs!$CN47+1,0.6,IF(BJ$3=Inputs!$CN47+2,0.4,IF(BJ$3=Inputs!$CO47,0.2,IF(AND(BJ$3&gt;=Inputs!$CL47,BJ$3&lt;Inputs!$CM47),(BJ$3-Inputs!$CL47+1)/(Inputs!$AI47+1),0)))))))))</f>
        <v>0</v>
      </c>
      <c r="BK49" s="27">
        <f>IF(AND(Inputs!$CO47=0,BK$3&gt;=Inputs!$CM47),1,IF(AND(BK$3&gt;=Inputs!$CM47,BK$3&lt;Inputs!$CN47),1,IF(AND(BK$3=Inputs!$CN47,BK$3=Inputs!$CO47),1,IF(OR(AND(BK$3=Inputs!$CN47+1,Inputs!$CN47=Inputs!$CO47),AND(BK$3=Inputs!$CN47+2,Inputs!$CN47=Inputs!$CO47)),0,IF(BK$3=Inputs!$CN47,0.8,IF(BK$3=Inputs!$CN47+1,0.6,IF(BK$3=Inputs!$CN47+2,0.4,IF(BK$3=Inputs!$CO47,0.2,IF(AND(BK$3&gt;=Inputs!$CL47,BK$3&lt;Inputs!$CM47),(BK$3-Inputs!$CL47+1)/(Inputs!$AI47+1),0)))))))))</f>
        <v>0</v>
      </c>
      <c r="BL49" s="27">
        <f>IF(AND(Inputs!$CO47=0,BL$3&gt;=Inputs!$CM47),1,IF(AND(BL$3&gt;=Inputs!$CM47,BL$3&lt;Inputs!$CN47),1,IF(AND(BL$3=Inputs!$CN47,BL$3=Inputs!$CO47),1,IF(OR(AND(BL$3=Inputs!$CN47+1,Inputs!$CN47=Inputs!$CO47),AND(BL$3=Inputs!$CN47+2,Inputs!$CN47=Inputs!$CO47)),0,IF(BL$3=Inputs!$CN47,0.8,IF(BL$3=Inputs!$CN47+1,0.6,IF(BL$3=Inputs!$CN47+2,0.4,IF(BL$3=Inputs!$CO47,0.2,IF(AND(BL$3&gt;=Inputs!$CL47,BL$3&lt;Inputs!$CM47),(BL$3-Inputs!$CL47+1)/(Inputs!$AI47+1),0)))))))))</f>
        <v>0</v>
      </c>
      <c r="BM49" s="27">
        <f>IF(AND(Inputs!$CO47=0,BM$3&gt;=Inputs!$CM47),1,IF(AND(BM$3&gt;=Inputs!$CM47,BM$3&lt;Inputs!$CN47),1,IF(AND(BM$3=Inputs!$CN47,BM$3=Inputs!$CO47),1,IF(OR(AND(BM$3=Inputs!$CN47+1,Inputs!$CN47=Inputs!$CO47),AND(BM$3=Inputs!$CN47+2,Inputs!$CN47=Inputs!$CO47)),0,IF(BM$3=Inputs!$CN47,0.8,IF(BM$3=Inputs!$CN47+1,0.6,IF(BM$3=Inputs!$CN47+2,0.4,IF(BM$3=Inputs!$CO47,0.2,IF(AND(BM$3&gt;=Inputs!$CL47,BM$3&lt;Inputs!$CM47),(BM$3-Inputs!$CL47+1)/(Inputs!$AI47+1),0)))))))))</f>
        <v>0</v>
      </c>
    </row>
    <row r="50" spans="1:65">
      <c r="A50" s="7" t="str">
        <f>IF(Inputs!A48="","",Inputs!A48)</f>
        <v/>
      </c>
      <c r="B50" t="str">
        <f>IF(Inputs!B48="","",Inputs!B48)</f>
        <v/>
      </c>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50">
        <f t="shared" si="3"/>
        <v>0</v>
      </c>
      <c r="AH50" s="42">
        <f t="shared" si="1"/>
        <v>0</v>
      </c>
      <c r="AJ50" s="27">
        <f>IF(AND(Inputs!$CO48=0,AJ$3&gt;=Inputs!$CM48),1,IF(AND(AJ$3&gt;=Inputs!$CM48,AJ$3&lt;Inputs!$CN48),1,IF(AND(AJ$3=Inputs!$CN48,AJ$3=Inputs!$CO48),1,IF(OR(AND(AJ$3=Inputs!$CN48+1,Inputs!$CN48=Inputs!$CO48),AND(AJ$3=Inputs!$CN48+2,Inputs!$CN48=Inputs!$CO48)),0,IF(AJ$3=Inputs!$CN48,0.8,IF(AJ$3=Inputs!$CN48+1,0.6,IF(AJ$3=Inputs!$CN48+2,0.4,IF(AJ$3=Inputs!$CO48,0.2,IF(AND(AJ$3&gt;=Inputs!$CL48,AJ$3&lt;Inputs!$CM48),(AJ$3-Inputs!$CL48+1)/(Inputs!$AI48+1),0)))))))))</f>
        <v>0</v>
      </c>
      <c r="AK50" s="27">
        <f>IF(AND(Inputs!$CO48=0,AK$3&gt;=Inputs!$CM48),1,IF(AND(AK$3&gt;=Inputs!$CM48,AK$3&lt;Inputs!$CN48),1,IF(AND(AK$3=Inputs!$CN48,AK$3=Inputs!$CO48),1,IF(OR(AND(AK$3=Inputs!$CN48+1,Inputs!$CN48=Inputs!$CO48),AND(AK$3=Inputs!$CN48+2,Inputs!$CN48=Inputs!$CO48)),0,IF(AK$3=Inputs!$CN48,0.8,IF(AK$3=Inputs!$CN48+1,0.6,IF(AK$3=Inputs!$CN48+2,0.4,IF(AK$3=Inputs!$CO48,0.2,IF(AND(AK$3&gt;=Inputs!$CL48,AK$3&lt;Inputs!$CM48),(AK$3-Inputs!$CL48+1)/(Inputs!$AI48+1),0)))))))))</f>
        <v>0</v>
      </c>
      <c r="AL50" s="27">
        <f>IF(AND(Inputs!$CO48=0,AL$3&gt;=Inputs!$CM48),1,IF(AND(AL$3&gt;=Inputs!$CM48,AL$3&lt;Inputs!$CN48),1,IF(AND(AL$3=Inputs!$CN48,AL$3=Inputs!$CO48),1,IF(OR(AND(AL$3=Inputs!$CN48+1,Inputs!$CN48=Inputs!$CO48),AND(AL$3=Inputs!$CN48+2,Inputs!$CN48=Inputs!$CO48)),0,IF(AL$3=Inputs!$CN48,0.8,IF(AL$3=Inputs!$CN48+1,0.6,IF(AL$3=Inputs!$CN48+2,0.4,IF(AL$3=Inputs!$CO48,0.2,IF(AND(AL$3&gt;=Inputs!$CL48,AL$3&lt;Inputs!$CM48),(AL$3-Inputs!$CL48+1)/(Inputs!$AI48+1),0)))))))))</f>
        <v>0</v>
      </c>
      <c r="AM50" s="27">
        <f>IF(AND(Inputs!$CO48=0,AM$3&gt;=Inputs!$CM48),1,IF(AND(AM$3&gt;=Inputs!$CM48,AM$3&lt;Inputs!$CN48),1,IF(AND(AM$3=Inputs!$CN48,AM$3=Inputs!$CO48),1,IF(OR(AND(AM$3=Inputs!$CN48+1,Inputs!$CN48=Inputs!$CO48),AND(AM$3=Inputs!$CN48+2,Inputs!$CN48=Inputs!$CO48)),0,IF(AM$3=Inputs!$CN48,0.8,IF(AM$3=Inputs!$CN48+1,0.6,IF(AM$3=Inputs!$CN48+2,0.4,IF(AM$3=Inputs!$CO48,0.2,IF(AND(AM$3&gt;=Inputs!$CL48,AM$3&lt;Inputs!$CM48),(AM$3-Inputs!$CL48+1)/(Inputs!$AI48+1),0)))))))))</f>
        <v>0</v>
      </c>
      <c r="AN50" s="27">
        <f>IF(AND(Inputs!$CO48=0,AN$3&gt;=Inputs!$CM48),1,IF(AND(AN$3&gt;=Inputs!$CM48,AN$3&lt;Inputs!$CN48),1,IF(AND(AN$3=Inputs!$CN48,AN$3=Inputs!$CO48),1,IF(OR(AND(AN$3=Inputs!$CN48+1,Inputs!$CN48=Inputs!$CO48),AND(AN$3=Inputs!$CN48+2,Inputs!$CN48=Inputs!$CO48)),0,IF(AN$3=Inputs!$CN48,0.8,IF(AN$3=Inputs!$CN48+1,0.6,IF(AN$3=Inputs!$CN48+2,0.4,IF(AN$3=Inputs!$CO48,0.2,IF(AND(AN$3&gt;=Inputs!$CL48,AN$3&lt;Inputs!$CM48),(AN$3-Inputs!$CL48+1)/(Inputs!$AI48+1),0)))))))))</f>
        <v>0</v>
      </c>
      <c r="AO50" s="27">
        <f>IF(AND(Inputs!$CO48=0,AO$3&gt;=Inputs!$CM48),1,IF(AND(AO$3&gt;=Inputs!$CM48,AO$3&lt;Inputs!$CN48),1,IF(AND(AO$3=Inputs!$CN48,AO$3=Inputs!$CO48),1,IF(OR(AND(AO$3=Inputs!$CN48+1,Inputs!$CN48=Inputs!$CO48),AND(AO$3=Inputs!$CN48+2,Inputs!$CN48=Inputs!$CO48)),0,IF(AO$3=Inputs!$CN48,0.8,IF(AO$3=Inputs!$CN48+1,0.6,IF(AO$3=Inputs!$CN48+2,0.4,IF(AO$3=Inputs!$CO48,0.2,IF(AND(AO$3&gt;=Inputs!$CL48,AO$3&lt;Inputs!$CM48),(AO$3-Inputs!$CL48+1)/(Inputs!$AI48+1),0)))))))))</f>
        <v>0</v>
      </c>
      <c r="AP50" s="27">
        <f>IF(AND(Inputs!$CO48=0,AP$3&gt;=Inputs!$CM48),1,IF(AND(AP$3&gt;=Inputs!$CM48,AP$3&lt;Inputs!$CN48),1,IF(AND(AP$3=Inputs!$CN48,AP$3=Inputs!$CO48),1,IF(OR(AND(AP$3=Inputs!$CN48+1,Inputs!$CN48=Inputs!$CO48),AND(AP$3=Inputs!$CN48+2,Inputs!$CN48=Inputs!$CO48)),0,IF(AP$3=Inputs!$CN48,0.8,IF(AP$3=Inputs!$CN48+1,0.6,IF(AP$3=Inputs!$CN48+2,0.4,IF(AP$3=Inputs!$CO48,0.2,IF(AND(AP$3&gt;=Inputs!$CL48,AP$3&lt;Inputs!$CM48),(AP$3-Inputs!$CL48+1)/(Inputs!$AI48+1),0)))))))))</f>
        <v>0</v>
      </c>
      <c r="AQ50" s="27">
        <f>IF(AND(Inputs!$CO48=0,AQ$3&gt;=Inputs!$CM48),1,IF(AND(AQ$3&gt;=Inputs!$CM48,AQ$3&lt;Inputs!$CN48),1,IF(AND(AQ$3=Inputs!$CN48,AQ$3=Inputs!$CO48),1,IF(OR(AND(AQ$3=Inputs!$CN48+1,Inputs!$CN48=Inputs!$CO48),AND(AQ$3=Inputs!$CN48+2,Inputs!$CN48=Inputs!$CO48)),0,IF(AQ$3=Inputs!$CN48,0.8,IF(AQ$3=Inputs!$CN48+1,0.6,IF(AQ$3=Inputs!$CN48+2,0.4,IF(AQ$3=Inputs!$CO48,0.2,IF(AND(AQ$3&gt;=Inputs!$CL48,AQ$3&lt;Inputs!$CM48),(AQ$3-Inputs!$CL48+1)/(Inputs!$AI48+1),0)))))))))</f>
        <v>0</v>
      </c>
      <c r="AR50" s="27">
        <f>IF(AND(Inputs!$CO48=0,AR$3&gt;=Inputs!$CM48),1,IF(AND(AR$3&gt;=Inputs!$CM48,AR$3&lt;Inputs!$CN48),1,IF(AND(AR$3=Inputs!$CN48,AR$3=Inputs!$CO48),1,IF(OR(AND(AR$3=Inputs!$CN48+1,Inputs!$CN48=Inputs!$CO48),AND(AR$3=Inputs!$CN48+2,Inputs!$CN48=Inputs!$CO48)),0,IF(AR$3=Inputs!$CN48,0.8,IF(AR$3=Inputs!$CN48+1,0.6,IF(AR$3=Inputs!$CN48+2,0.4,IF(AR$3=Inputs!$CO48,0.2,IF(AND(AR$3&gt;=Inputs!$CL48,AR$3&lt;Inputs!$CM48),(AR$3-Inputs!$CL48+1)/(Inputs!$AI48+1),0)))))))))</f>
        <v>0</v>
      </c>
      <c r="AS50" s="27">
        <f>IF(AND(Inputs!$CO48=0,AS$3&gt;=Inputs!$CM48),1,IF(AND(AS$3&gt;=Inputs!$CM48,AS$3&lt;Inputs!$CN48),1,IF(AND(AS$3=Inputs!$CN48,AS$3=Inputs!$CO48),1,IF(OR(AND(AS$3=Inputs!$CN48+1,Inputs!$CN48=Inputs!$CO48),AND(AS$3=Inputs!$CN48+2,Inputs!$CN48=Inputs!$CO48)),0,IF(AS$3=Inputs!$CN48,0.8,IF(AS$3=Inputs!$CN48+1,0.6,IF(AS$3=Inputs!$CN48+2,0.4,IF(AS$3=Inputs!$CO48,0.2,IF(AND(AS$3&gt;=Inputs!$CL48,AS$3&lt;Inputs!$CM48),(AS$3-Inputs!$CL48+1)/(Inputs!$AI48+1),0)))))))))</f>
        <v>0</v>
      </c>
      <c r="AT50" s="27">
        <f>IF(AND(Inputs!$CO48=0,AT$3&gt;=Inputs!$CM48),1,IF(AND(AT$3&gt;=Inputs!$CM48,AT$3&lt;Inputs!$CN48),1,IF(AND(AT$3=Inputs!$CN48,AT$3=Inputs!$CO48),1,IF(OR(AND(AT$3=Inputs!$CN48+1,Inputs!$CN48=Inputs!$CO48),AND(AT$3=Inputs!$CN48+2,Inputs!$CN48=Inputs!$CO48)),0,IF(AT$3=Inputs!$CN48,0.8,IF(AT$3=Inputs!$CN48+1,0.6,IF(AT$3=Inputs!$CN48+2,0.4,IF(AT$3=Inputs!$CO48,0.2,IF(AND(AT$3&gt;=Inputs!$CL48,AT$3&lt;Inputs!$CM48),(AT$3-Inputs!$CL48+1)/(Inputs!$AI48+1),0)))))))))</f>
        <v>0</v>
      </c>
      <c r="AU50" s="27">
        <f>IF(AND(Inputs!$CO48=0,AU$3&gt;=Inputs!$CM48),1,IF(AND(AU$3&gt;=Inputs!$CM48,AU$3&lt;Inputs!$CN48),1,IF(AND(AU$3=Inputs!$CN48,AU$3=Inputs!$CO48),1,IF(OR(AND(AU$3=Inputs!$CN48+1,Inputs!$CN48=Inputs!$CO48),AND(AU$3=Inputs!$CN48+2,Inputs!$CN48=Inputs!$CO48)),0,IF(AU$3=Inputs!$CN48,0.8,IF(AU$3=Inputs!$CN48+1,0.6,IF(AU$3=Inputs!$CN48+2,0.4,IF(AU$3=Inputs!$CO48,0.2,IF(AND(AU$3&gt;=Inputs!$CL48,AU$3&lt;Inputs!$CM48),(AU$3-Inputs!$CL48+1)/(Inputs!$AI48+1),0)))))))))</f>
        <v>0</v>
      </c>
      <c r="AV50" s="27">
        <f>IF(AND(Inputs!$CO48=0,AV$3&gt;=Inputs!$CM48),1,IF(AND(AV$3&gt;=Inputs!$CM48,AV$3&lt;Inputs!$CN48),1,IF(AND(AV$3=Inputs!$CN48,AV$3=Inputs!$CO48),1,IF(OR(AND(AV$3=Inputs!$CN48+1,Inputs!$CN48=Inputs!$CO48),AND(AV$3=Inputs!$CN48+2,Inputs!$CN48=Inputs!$CO48)),0,IF(AV$3=Inputs!$CN48,0.8,IF(AV$3=Inputs!$CN48+1,0.6,IF(AV$3=Inputs!$CN48+2,0.4,IF(AV$3=Inputs!$CO48,0.2,IF(AND(AV$3&gt;=Inputs!$CL48,AV$3&lt;Inputs!$CM48),(AV$3-Inputs!$CL48+1)/(Inputs!$AI48+1),0)))))))))</f>
        <v>0</v>
      </c>
      <c r="AW50" s="27">
        <f>IF(AND(Inputs!$CO48=0,AW$3&gt;=Inputs!$CM48),1,IF(AND(AW$3&gt;=Inputs!$CM48,AW$3&lt;Inputs!$CN48),1,IF(AND(AW$3=Inputs!$CN48,AW$3=Inputs!$CO48),1,IF(OR(AND(AW$3=Inputs!$CN48+1,Inputs!$CN48=Inputs!$CO48),AND(AW$3=Inputs!$CN48+2,Inputs!$CN48=Inputs!$CO48)),0,IF(AW$3=Inputs!$CN48,0.8,IF(AW$3=Inputs!$CN48+1,0.6,IF(AW$3=Inputs!$CN48+2,0.4,IF(AW$3=Inputs!$CO48,0.2,IF(AND(AW$3&gt;=Inputs!$CL48,AW$3&lt;Inputs!$CM48),(AW$3-Inputs!$CL48+1)/(Inputs!$AI48+1),0)))))))))</f>
        <v>0</v>
      </c>
      <c r="AX50" s="27">
        <f>IF(AND(Inputs!$CO48=0,AX$3&gt;=Inputs!$CM48),1,IF(AND(AX$3&gt;=Inputs!$CM48,AX$3&lt;Inputs!$CN48),1,IF(AND(AX$3=Inputs!$CN48,AX$3=Inputs!$CO48),1,IF(OR(AND(AX$3=Inputs!$CN48+1,Inputs!$CN48=Inputs!$CO48),AND(AX$3=Inputs!$CN48+2,Inputs!$CN48=Inputs!$CO48)),0,IF(AX$3=Inputs!$CN48,0.8,IF(AX$3=Inputs!$CN48+1,0.6,IF(AX$3=Inputs!$CN48+2,0.4,IF(AX$3=Inputs!$CO48,0.2,IF(AND(AX$3&gt;=Inputs!$CL48,AX$3&lt;Inputs!$CM48),(AX$3-Inputs!$CL48+1)/(Inputs!$AI48+1),0)))))))))</f>
        <v>0</v>
      </c>
      <c r="AY50" s="27">
        <f>IF(AND(Inputs!$CO48=0,AY$3&gt;=Inputs!$CM48),1,IF(AND(AY$3&gt;=Inputs!$CM48,AY$3&lt;Inputs!$CN48),1,IF(AND(AY$3=Inputs!$CN48,AY$3=Inputs!$CO48),1,IF(OR(AND(AY$3=Inputs!$CN48+1,Inputs!$CN48=Inputs!$CO48),AND(AY$3=Inputs!$CN48+2,Inputs!$CN48=Inputs!$CO48)),0,IF(AY$3=Inputs!$CN48,0.8,IF(AY$3=Inputs!$CN48+1,0.6,IF(AY$3=Inputs!$CN48+2,0.4,IF(AY$3=Inputs!$CO48,0.2,IF(AND(AY$3&gt;=Inputs!$CL48,AY$3&lt;Inputs!$CM48),(AY$3-Inputs!$CL48+1)/(Inputs!$AI48+1),0)))))))))</f>
        <v>0</v>
      </c>
      <c r="AZ50" s="27">
        <f>IF(AND(Inputs!$CO48=0,AZ$3&gt;=Inputs!$CM48),1,IF(AND(AZ$3&gt;=Inputs!$CM48,AZ$3&lt;Inputs!$CN48),1,IF(AND(AZ$3=Inputs!$CN48,AZ$3=Inputs!$CO48),1,IF(OR(AND(AZ$3=Inputs!$CN48+1,Inputs!$CN48=Inputs!$CO48),AND(AZ$3=Inputs!$CN48+2,Inputs!$CN48=Inputs!$CO48)),0,IF(AZ$3=Inputs!$CN48,0.8,IF(AZ$3=Inputs!$CN48+1,0.6,IF(AZ$3=Inputs!$CN48+2,0.4,IF(AZ$3=Inputs!$CO48,0.2,IF(AND(AZ$3&gt;=Inputs!$CL48,AZ$3&lt;Inputs!$CM48),(AZ$3-Inputs!$CL48+1)/(Inputs!$AI48+1),0)))))))))</f>
        <v>0</v>
      </c>
      <c r="BA50" s="27">
        <f>IF(AND(Inputs!$CO48=0,BA$3&gt;=Inputs!$CM48),1,IF(AND(BA$3&gt;=Inputs!$CM48,BA$3&lt;Inputs!$CN48),1,IF(AND(BA$3=Inputs!$CN48,BA$3=Inputs!$CO48),1,IF(OR(AND(BA$3=Inputs!$CN48+1,Inputs!$CN48=Inputs!$CO48),AND(BA$3=Inputs!$CN48+2,Inputs!$CN48=Inputs!$CO48)),0,IF(BA$3=Inputs!$CN48,0.8,IF(BA$3=Inputs!$CN48+1,0.6,IF(BA$3=Inputs!$CN48+2,0.4,IF(BA$3=Inputs!$CO48,0.2,IF(AND(BA$3&gt;=Inputs!$CL48,BA$3&lt;Inputs!$CM48),(BA$3-Inputs!$CL48+1)/(Inputs!$AI48+1),0)))))))))</f>
        <v>0</v>
      </c>
      <c r="BB50" s="27">
        <f>IF(AND(Inputs!$CO48=0,BB$3&gt;=Inputs!$CM48),1,IF(AND(BB$3&gt;=Inputs!$CM48,BB$3&lt;Inputs!$CN48),1,IF(AND(BB$3=Inputs!$CN48,BB$3=Inputs!$CO48),1,IF(OR(AND(BB$3=Inputs!$CN48+1,Inputs!$CN48=Inputs!$CO48),AND(BB$3=Inputs!$CN48+2,Inputs!$CN48=Inputs!$CO48)),0,IF(BB$3=Inputs!$CN48,0.8,IF(BB$3=Inputs!$CN48+1,0.6,IF(BB$3=Inputs!$CN48+2,0.4,IF(BB$3=Inputs!$CO48,0.2,IF(AND(BB$3&gt;=Inputs!$CL48,BB$3&lt;Inputs!$CM48),(BB$3-Inputs!$CL48+1)/(Inputs!$AI48+1),0)))))))))</f>
        <v>0</v>
      </c>
      <c r="BC50" s="27">
        <f>IF(AND(Inputs!$CO48=0,BC$3&gt;=Inputs!$CM48),1,IF(AND(BC$3&gt;=Inputs!$CM48,BC$3&lt;Inputs!$CN48),1,IF(AND(BC$3=Inputs!$CN48,BC$3=Inputs!$CO48),1,IF(OR(AND(BC$3=Inputs!$CN48+1,Inputs!$CN48=Inputs!$CO48),AND(BC$3=Inputs!$CN48+2,Inputs!$CN48=Inputs!$CO48)),0,IF(BC$3=Inputs!$CN48,0.8,IF(BC$3=Inputs!$CN48+1,0.6,IF(BC$3=Inputs!$CN48+2,0.4,IF(BC$3=Inputs!$CO48,0.2,IF(AND(BC$3&gt;=Inputs!$CL48,BC$3&lt;Inputs!$CM48),(BC$3-Inputs!$CL48+1)/(Inputs!$AI48+1),0)))))))))</f>
        <v>0</v>
      </c>
      <c r="BD50" s="27">
        <f>IF(AND(Inputs!$CO48=0,BD$3&gt;=Inputs!$CM48),1,IF(AND(BD$3&gt;=Inputs!$CM48,BD$3&lt;Inputs!$CN48),1,IF(AND(BD$3=Inputs!$CN48,BD$3=Inputs!$CO48),1,IF(OR(AND(BD$3=Inputs!$CN48+1,Inputs!$CN48=Inputs!$CO48),AND(BD$3=Inputs!$CN48+2,Inputs!$CN48=Inputs!$CO48)),0,IF(BD$3=Inputs!$CN48,0.8,IF(BD$3=Inputs!$CN48+1,0.6,IF(BD$3=Inputs!$CN48+2,0.4,IF(BD$3=Inputs!$CO48,0.2,IF(AND(BD$3&gt;=Inputs!$CL48,BD$3&lt;Inputs!$CM48),(BD$3-Inputs!$CL48+1)/(Inputs!$AI48+1),0)))))))))</f>
        <v>0</v>
      </c>
      <c r="BE50" s="27">
        <f>IF(AND(Inputs!$CO48=0,BE$3&gt;=Inputs!$CM48),1,IF(AND(BE$3&gt;=Inputs!$CM48,BE$3&lt;Inputs!$CN48),1,IF(AND(BE$3=Inputs!$CN48,BE$3=Inputs!$CO48),1,IF(OR(AND(BE$3=Inputs!$CN48+1,Inputs!$CN48=Inputs!$CO48),AND(BE$3=Inputs!$CN48+2,Inputs!$CN48=Inputs!$CO48)),0,IF(BE$3=Inputs!$CN48,0.8,IF(BE$3=Inputs!$CN48+1,0.6,IF(BE$3=Inputs!$CN48+2,0.4,IF(BE$3=Inputs!$CO48,0.2,IF(AND(BE$3&gt;=Inputs!$CL48,BE$3&lt;Inputs!$CM48),(BE$3-Inputs!$CL48+1)/(Inputs!$AI48+1),0)))))))))</f>
        <v>0</v>
      </c>
      <c r="BF50" s="27">
        <f>IF(AND(Inputs!$CO48=0,BF$3&gt;=Inputs!$CM48),1,IF(AND(BF$3&gt;=Inputs!$CM48,BF$3&lt;Inputs!$CN48),1,IF(AND(BF$3=Inputs!$CN48,BF$3=Inputs!$CO48),1,IF(OR(AND(BF$3=Inputs!$CN48+1,Inputs!$CN48=Inputs!$CO48),AND(BF$3=Inputs!$CN48+2,Inputs!$CN48=Inputs!$CO48)),0,IF(BF$3=Inputs!$CN48,0.8,IF(BF$3=Inputs!$CN48+1,0.6,IF(BF$3=Inputs!$CN48+2,0.4,IF(BF$3=Inputs!$CO48,0.2,IF(AND(BF$3&gt;=Inputs!$CL48,BF$3&lt;Inputs!$CM48),(BF$3-Inputs!$CL48+1)/(Inputs!$AI48+1),0)))))))))</f>
        <v>0</v>
      </c>
      <c r="BG50" s="27">
        <f>IF(AND(Inputs!$CO48=0,BG$3&gt;=Inputs!$CM48),1,IF(AND(BG$3&gt;=Inputs!$CM48,BG$3&lt;Inputs!$CN48),1,IF(AND(BG$3=Inputs!$CN48,BG$3=Inputs!$CO48),1,IF(OR(AND(BG$3=Inputs!$CN48+1,Inputs!$CN48=Inputs!$CO48),AND(BG$3=Inputs!$CN48+2,Inputs!$CN48=Inputs!$CO48)),0,IF(BG$3=Inputs!$CN48,0.8,IF(BG$3=Inputs!$CN48+1,0.6,IF(BG$3=Inputs!$CN48+2,0.4,IF(BG$3=Inputs!$CO48,0.2,IF(AND(BG$3&gt;=Inputs!$CL48,BG$3&lt;Inputs!$CM48),(BG$3-Inputs!$CL48+1)/(Inputs!$AI48+1),0)))))))))</f>
        <v>0</v>
      </c>
      <c r="BH50" s="27">
        <f>IF(AND(Inputs!$CO48=0,BH$3&gt;=Inputs!$CM48),1,IF(AND(BH$3&gt;=Inputs!$CM48,BH$3&lt;Inputs!$CN48),1,IF(AND(BH$3=Inputs!$CN48,BH$3=Inputs!$CO48),1,IF(OR(AND(BH$3=Inputs!$CN48+1,Inputs!$CN48=Inputs!$CO48),AND(BH$3=Inputs!$CN48+2,Inputs!$CN48=Inputs!$CO48)),0,IF(BH$3=Inputs!$CN48,0.8,IF(BH$3=Inputs!$CN48+1,0.6,IF(BH$3=Inputs!$CN48+2,0.4,IF(BH$3=Inputs!$CO48,0.2,IF(AND(BH$3&gt;=Inputs!$CL48,BH$3&lt;Inputs!$CM48),(BH$3-Inputs!$CL48+1)/(Inputs!$AI48+1),0)))))))))</f>
        <v>0</v>
      </c>
      <c r="BI50" s="27">
        <f>IF(AND(Inputs!$CO48=0,BI$3&gt;=Inputs!$CM48),1,IF(AND(BI$3&gt;=Inputs!$CM48,BI$3&lt;Inputs!$CN48),1,IF(AND(BI$3=Inputs!$CN48,BI$3=Inputs!$CO48),1,IF(OR(AND(BI$3=Inputs!$CN48+1,Inputs!$CN48=Inputs!$CO48),AND(BI$3=Inputs!$CN48+2,Inputs!$CN48=Inputs!$CO48)),0,IF(BI$3=Inputs!$CN48,0.8,IF(BI$3=Inputs!$CN48+1,0.6,IF(BI$3=Inputs!$CN48+2,0.4,IF(BI$3=Inputs!$CO48,0.2,IF(AND(BI$3&gt;=Inputs!$CL48,BI$3&lt;Inputs!$CM48),(BI$3-Inputs!$CL48+1)/(Inputs!$AI48+1),0)))))))))</f>
        <v>0</v>
      </c>
      <c r="BJ50" s="27">
        <f>IF(AND(Inputs!$CO48=0,BJ$3&gt;=Inputs!$CM48),1,IF(AND(BJ$3&gt;=Inputs!$CM48,BJ$3&lt;Inputs!$CN48),1,IF(AND(BJ$3=Inputs!$CN48,BJ$3=Inputs!$CO48),1,IF(OR(AND(BJ$3=Inputs!$CN48+1,Inputs!$CN48=Inputs!$CO48),AND(BJ$3=Inputs!$CN48+2,Inputs!$CN48=Inputs!$CO48)),0,IF(BJ$3=Inputs!$CN48,0.8,IF(BJ$3=Inputs!$CN48+1,0.6,IF(BJ$3=Inputs!$CN48+2,0.4,IF(BJ$3=Inputs!$CO48,0.2,IF(AND(BJ$3&gt;=Inputs!$CL48,BJ$3&lt;Inputs!$CM48),(BJ$3-Inputs!$CL48+1)/(Inputs!$AI48+1),0)))))))))</f>
        <v>0</v>
      </c>
      <c r="BK50" s="27">
        <f>IF(AND(Inputs!$CO48=0,BK$3&gt;=Inputs!$CM48),1,IF(AND(BK$3&gt;=Inputs!$CM48,BK$3&lt;Inputs!$CN48),1,IF(AND(BK$3=Inputs!$CN48,BK$3=Inputs!$CO48),1,IF(OR(AND(BK$3=Inputs!$CN48+1,Inputs!$CN48=Inputs!$CO48),AND(BK$3=Inputs!$CN48+2,Inputs!$CN48=Inputs!$CO48)),0,IF(BK$3=Inputs!$CN48,0.8,IF(BK$3=Inputs!$CN48+1,0.6,IF(BK$3=Inputs!$CN48+2,0.4,IF(BK$3=Inputs!$CO48,0.2,IF(AND(BK$3&gt;=Inputs!$CL48,BK$3&lt;Inputs!$CM48),(BK$3-Inputs!$CL48+1)/(Inputs!$AI48+1),0)))))))))</f>
        <v>0</v>
      </c>
      <c r="BL50" s="27">
        <f>IF(AND(Inputs!$CO48=0,BL$3&gt;=Inputs!$CM48),1,IF(AND(BL$3&gt;=Inputs!$CM48,BL$3&lt;Inputs!$CN48),1,IF(AND(BL$3=Inputs!$CN48,BL$3=Inputs!$CO48),1,IF(OR(AND(BL$3=Inputs!$CN48+1,Inputs!$CN48=Inputs!$CO48),AND(BL$3=Inputs!$CN48+2,Inputs!$CN48=Inputs!$CO48)),0,IF(BL$3=Inputs!$CN48,0.8,IF(BL$3=Inputs!$CN48+1,0.6,IF(BL$3=Inputs!$CN48+2,0.4,IF(BL$3=Inputs!$CO48,0.2,IF(AND(BL$3&gt;=Inputs!$CL48,BL$3&lt;Inputs!$CM48),(BL$3-Inputs!$CL48+1)/(Inputs!$AI48+1),0)))))))))</f>
        <v>0</v>
      </c>
      <c r="BM50" s="27">
        <f>IF(AND(Inputs!$CO48=0,BM$3&gt;=Inputs!$CM48),1,IF(AND(BM$3&gt;=Inputs!$CM48,BM$3&lt;Inputs!$CN48),1,IF(AND(BM$3=Inputs!$CN48,BM$3=Inputs!$CO48),1,IF(OR(AND(BM$3=Inputs!$CN48+1,Inputs!$CN48=Inputs!$CO48),AND(BM$3=Inputs!$CN48+2,Inputs!$CN48=Inputs!$CO48)),0,IF(BM$3=Inputs!$CN48,0.8,IF(BM$3=Inputs!$CN48+1,0.6,IF(BM$3=Inputs!$CN48+2,0.4,IF(BM$3=Inputs!$CO48,0.2,IF(AND(BM$3&gt;=Inputs!$CL48,BM$3&lt;Inputs!$CM48),(BM$3-Inputs!$CL48+1)/(Inputs!$AI48+1),0)))))))))</f>
        <v>0</v>
      </c>
    </row>
    <row r="51" spans="1:65">
      <c r="A51" s="7" t="str">
        <f>IF(Inputs!A49="","",Inputs!A49)</f>
        <v/>
      </c>
      <c r="B51" t="str">
        <f>IF(Inputs!B49="","",Inputs!B49)</f>
        <v/>
      </c>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292"/>
      <c r="AE51" s="292"/>
      <c r="AF51" s="292"/>
      <c r="AG51" s="50">
        <f t="shared" si="3"/>
        <v>0</v>
      </c>
      <c r="AH51" s="42">
        <f t="shared" si="1"/>
        <v>0</v>
      </c>
      <c r="AJ51" s="27">
        <f>IF(AND(Inputs!$CO49=0,AJ$3&gt;=Inputs!$CM49),1,IF(AND(AJ$3&gt;=Inputs!$CM49,AJ$3&lt;Inputs!$CN49),1,IF(AND(AJ$3=Inputs!$CN49,AJ$3=Inputs!$CO49),1,IF(OR(AND(AJ$3=Inputs!$CN49+1,Inputs!$CN49=Inputs!$CO49),AND(AJ$3=Inputs!$CN49+2,Inputs!$CN49=Inputs!$CO49)),0,IF(AJ$3=Inputs!$CN49,0.8,IF(AJ$3=Inputs!$CN49+1,0.6,IF(AJ$3=Inputs!$CN49+2,0.4,IF(AJ$3=Inputs!$CO49,0.2,IF(AND(AJ$3&gt;=Inputs!$CL49,AJ$3&lt;Inputs!$CM49),(AJ$3-Inputs!$CL49+1)/(Inputs!$AI49+1),0)))))))))</f>
        <v>0</v>
      </c>
      <c r="AK51" s="27">
        <f>IF(AND(Inputs!$CO49=0,AK$3&gt;=Inputs!$CM49),1,IF(AND(AK$3&gt;=Inputs!$CM49,AK$3&lt;Inputs!$CN49),1,IF(AND(AK$3=Inputs!$CN49,AK$3=Inputs!$CO49),1,IF(OR(AND(AK$3=Inputs!$CN49+1,Inputs!$CN49=Inputs!$CO49),AND(AK$3=Inputs!$CN49+2,Inputs!$CN49=Inputs!$CO49)),0,IF(AK$3=Inputs!$CN49,0.8,IF(AK$3=Inputs!$CN49+1,0.6,IF(AK$3=Inputs!$CN49+2,0.4,IF(AK$3=Inputs!$CO49,0.2,IF(AND(AK$3&gt;=Inputs!$CL49,AK$3&lt;Inputs!$CM49),(AK$3-Inputs!$CL49+1)/(Inputs!$AI49+1),0)))))))))</f>
        <v>0</v>
      </c>
      <c r="AL51" s="27">
        <f>IF(AND(Inputs!$CO49=0,AL$3&gt;=Inputs!$CM49),1,IF(AND(AL$3&gt;=Inputs!$CM49,AL$3&lt;Inputs!$CN49),1,IF(AND(AL$3=Inputs!$CN49,AL$3=Inputs!$CO49),1,IF(OR(AND(AL$3=Inputs!$CN49+1,Inputs!$CN49=Inputs!$CO49),AND(AL$3=Inputs!$CN49+2,Inputs!$CN49=Inputs!$CO49)),0,IF(AL$3=Inputs!$CN49,0.8,IF(AL$3=Inputs!$CN49+1,0.6,IF(AL$3=Inputs!$CN49+2,0.4,IF(AL$3=Inputs!$CO49,0.2,IF(AND(AL$3&gt;=Inputs!$CL49,AL$3&lt;Inputs!$CM49),(AL$3-Inputs!$CL49+1)/(Inputs!$AI49+1),0)))))))))</f>
        <v>0</v>
      </c>
      <c r="AM51" s="27">
        <f>IF(AND(Inputs!$CO49=0,AM$3&gt;=Inputs!$CM49),1,IF(AND(AM$3&gt;=Inputs!$CM49,AM$3&lt;Inputs!$CN49),1,IF(AND(AM$3=Inputs!$CN49,AM$3=Inputs!$CO49),1,IF(OR(AND(AM$3=Inputs!$CN49+1,Inputs!$CN49=Inputs!$CO49),AND(AM$3=Inputs!$CN49+2,Inputs!$CN49=Inputs!$CO49)),0,IF(AM$3=Inputs!$CN49,0.8,IF(AM$3=Inputs!$CN49+1,0.6,IF(AM$3=Inputs!$CN49+2,0.4,IF(AM$3=Inputs!$CO49,0.2,IF(AND(AM$3&gt;=Inputs!$CL49,AM$3&lt;Inputs!$CM49),(AM$3-Inputs!$CL49+1)/(Inputs!$AI49+1),0)))))))))</f>
        <v>0</v>
      </c>
      <c r="AN51" s="27">
        <f>IF(AND(Inputs!$CO49=0,AN$3&gt;=Inputs!$CM49),1,IF(AND(AN$3&gt;=Inputs!$CM49,AN$3&lt;Inputs!$CN49),1,IF(AND(AN$3=Inputs!$CN49,AN$3=Inputs!$CO49),1,IF(OR(AND(AN$3=Inputs!$CN49+1,Inputs!$CN49=Inputs!$CO49),AND(AN$3=Inputs!$CN49+2,Inputs!$CN49=Inputs!$CO49)),0,IF(AN$3=Inputs!$CN49,0.8,IF(AN$3=Inputs!$CN49+1,0.6,IF(AN$3=Inputs!$CN49+2,0.4,IF(AN$3=Inputs!$CO49,0.2,IF(AND(AN$3&gt;=Inputs!$CL49,AN$3&lt;Inputs!$CM49),(AN$3-Inputs!$CL49+1)/(Inputs!$AI49+1),0)))))))))</f>
        <v>0</v>
      </c>
      <c r="AO51" s="27">
        <f>IF(AND(Inputs!$CO49=0,AO$3&gt;=Inputs!$CM49),1,IF(AND(AO$3&gt;=Inputs!$CM49,AO$3&lt;Inputs!$CN49),1,IF(AND(AO$3=Inputs!$CN49,AO$3=Inputs!$CO49),1,IF(OR(AND(AO$3=Inputs!$CN49+1,Inputs!$CN49=Inputs!$CO49),AND(AO$3=Inputs!$CN49+2,Inputs!$CN49=Inputs!$CO49)),0,IF(AO$3=Inputs!$CN49,0.8,IF(AO$3=Inputs!$CN49+1,0.6,IF(AO$3=Inputs!$CN49+2,0.4,IF(AO$3=Inputs!$CO49,0.2,IF(AND(AO$3&gt;=Inputs!$CL49,AO$3&lt;Inputs!$CM49),(AO$3-Inputs!$CL49+1)/(Inputs!$AI49+1),0)))))))))</f>
        <v>0</v>
      </c>
      <c r="AP51" s="27">
        <f>IF(AND(Inputs!$CO49=0,AP$3&gt;=Inputs!$CM49),1,IF(AND(AP$3&gt;=Inputs!$CM49,AP$3&lt;Inputs!$CN49),1,IF(AND(AP$3=Inputs!$CN49,AP$3=Inputs!$CO49),1,IF(OR(AND(AP$3=Inputs!$CN49+1,Inputs!$CN49=Inputs!$CO49),AND(AP$3=Inputs!$CN49+2,Inputs!$CN49=Inputs!$CO49)),0,IF(AP$3=Inputs!$CN49,0.8,IF(AP$3=Inputs!$CN49+1,0.6,IF(AP$3=Inputs!$CN49+2,0.4,IF(AP$3=Inputs!$CO49,0.2,IF(AND(AP$3&gt;=Inputs!$CL49,AP$3&lt;Inputs!$CM49),(AP$3-Inputs!$CL49+1)/(Inputs!$AI49+1),0)))))))))</f>
        <v>0</v>
      </c>
      <c r="AQ51" s="27">
        <f>IF(AND(Inputs!$CO49=0,AQ$3&gt;=Inputs!$CM49),1,IF(AND(AQ$3&gt;=Inputs!$CM49,AQ$3&lt;Inputs!$CN49),1,IF(AND(AQ$3=Inputs!$CN49,AQ$3=Inputs!$CO49),1,IF(OR(AND(AQ$3=Inputs!$CN49+1,Inputs!$CN49=Inputs!$CO49),AND(AQ$3=Inputs!$CN49+2,Inputs!$CN49=Inputs!$CO49)),0,IF(AQ$3=Inputs!$CN49,0.8,IF(AQ$3=Inputs!$CN49+1,0.6,IF(AQ$3=Inputs!$CN49+2,0.4,IF(AQ$3=Inputs!$CO49,0.2,IF(AND(AQ$3&gt;=Inputs!$CL49,AQ$3&lt;Inputs!$CM49),(AQ$3-Inputs!$CL49+1)/(Inputs!$AI49+1),0)))))))))</f>
        <v>0</v>
      </c>
      <c r="AR51" s="27">
        <f>IF(AND(Inputs!$CO49=0,AR$3&gt;=Inputs!$CM49),1,IF(AND(AR$3&gt;=Inputs!$CM49,AR$3&lt;Inputs!$CN49),1,IF(AND(AR$3=Inputs!$CN49,AR$3=Inputs!$CO49),1,IF(OR(AND(AR$3=Inputs!$CN49+1,Inputs!$CN49=Inputs!$CO49),AND(AR$3=Inputs!$CN49+2,Inputs!$CN49=Inputs!$CO49)),0,IF(AR$3=Inputs!$CN49,0.8,IF(AR$3=Inputs!$CN49+1,0.6,IF(AR$3=Inputs!$CN49+2,0.4,IF(AR$3=Inputs!$CO49,0.2,IF(AND(AR$3&gt;=Inputs!$CL49,AR$3&lt;Inputs!$CM49),(AR$3-Inputs!$CL49+1)/(Inputs!$AI49+1),0)))))))))</f>
        <v>0</v>
      </c>
      <c r="AS51" s="27">
        <f>IF(AND(Inputs!$CO49=0,AS$3&gt;=Inputs!$CM49),1,IF(AND(AS$3&gt;=Inputs!$CM49,AS$3&lt;Inputs!$CN49),1,IF(AND(AS$3=Inputs!$CN49,AS$3=Inputs!$CO49),1,IF(OR(AND(AS$3=Inputs!$CN49+1,Inputs!$CN49=Inputs!$CO49),AND(AS$3=Inputs!$CN49+2,Inputs!$CN49=Inputs!$CO49)),0,IF(AS$3=Inputs!$CN49,0.8,IF(AS$3=Inputs!$CN49+1,0.6,IF(AS$3=Inputs!$CN49+2,0.4,IF(AS$3=Inputs!$CO49,0.2,IF(AND(AS$3&gt;=Inputs!$CL49,AS$3&lt;Inputs!$CM49),(AS$3-Inputs!$CL49+1)/(Inputs!$AI49+1),0)))))))))</f>
        <v>0</v>
      </c>
      <c r="AT51" s="27">
        <f>IF(AND(Inputs!$CO49=0,AT$3&gt;=Inputs!$CM49),1,IF(AND(AT$3&gt;=Inputs!$CM49,AT$3&lt;Inputs!$CN49),1,IF(AND(AT$3=Inputs!$CN49,AT$3=Inputs!$CO49),1,IF(OR(AND(AT$3=Inputs!$CN49+1,Inputs!$CN49=Inputs!$CO49),AND(AT$3=Inputs!$CN49+2,Inputs!$CN49=Inputs!$CO49)),0,IF(AT$3=Inputs!$CN49,0.8,IF(AT$3=Inputs!$CN49+1,0.6,IF(AT$3=Inputs!$CN49+2,0.4,IF(AT$3=Inputs!$CO49,0.2,IF(AND(AT$3&gt;=Inputs!$CL49,AT$3&lt;Inputs!$CM49),(AT$3-Inputs!$CL49+1)/(Inputs!$AI49+1),0)))))))))</f>
        <v>0</v>
      </c>
      <c r="AU51" s="27">
        <f>IF(AND(Inputs!$CO49=0,AU$3&gt;=Inputs!$CM49),1,IF(AND(AU$3&gt;=Inputs!$CM49,AU$3&lt;Inputs!$CN49),1,IF(AND(AU$3=Inputs!$CN49,AU$3=Inputs!$CO49),1,IF(OR(AND(AU$3=Inputs!$CN49+1,Inputs!$CN49=Inputs!$CO49),AND(AU$3=Inputs!$CN49+2,Inputs!$CN49=Inputs!$CO49)),0,IF(AU$3=Inputs!$CN49,0.8,IF(AU$3=Inputs!$CN49+1,0.6,IF(AU$3=Inputs!$CN49+2,0.4,IF(AU$3=Inputs!$CO49,0.2,IF(AND(AU$3&gt;=Inputs!$CL49,AU$3&lt;Inputs!$CM49),(AU$3-Inputs!$CL49+1)/(Inputs!$AI49+1),0)))))))))</f>
        <v>0</v>
      </c>
      <c r="AV51" s="27">
        <f>IF(AND(Inputs!$CO49=0,AV$3&gt;=Inputs!$CM49),1,IF(AND(AV$3&gt;=Inputs!$CM49,AV$3&lt;Inputs!$CN49),1,IF(AND(AV$3=Inputs!$CN49,AV$3=Inputs!$CO49),1,IF(OR(AND(AV$3=Inputs!$CN49+1,Inputs!$CN49=Inputs!$CO49),AND(AV$3=Inputs!$CN49+2,Inputs!$CN49=Inputs!$CO49)),0,IF(AV$3=Inputs!$CN49,0.8,IF(AV$3=Inputs!$CN49+1,0.6,IF(AV$3=Inputs!$CN49+2,0.4,IF(AV$3=Inputs!$CO49,0.2,IF(AND(AV$3&gt;=Inputs!$CL49,AV$3&lt;Inputs!$CM49),(AV$3-Inputs!$CL49+1)/(Inputs!$AI49+1),0)))))))))</f>
        <v>0</v>
      </c>
      <c r="AW51" s="27">
        <f>IF(AND(Inputs!$CO49=0,AW$3&gt;=Inputs!$CM49),1,IF(AND(AW$3&gt;=Inputs!$CM49,AW$3&lt;Inputs!$CN49),1,IF(AND(AW$3=Inputs!$CN49,AW$3=Inputs!$CO49),1,IF(OR(AND(AW$3=Inputs!$CN49+1,Inputs!$CN49=Inputs!$CO49),AND(AW$3=Inputs!$CN49+2,Inputs!$CN49=Inputs!$CO49)),0,IF(AW$3=Inputs!$CN49,0.8,IF(AW$3=Inputs!$CN49+1,0.6,IF(AW$3=Inputs!$CN49+2,0.4,IF(AW$3=Inputs!$CO49,0.2,IF(AND(AW$3&gt;=Inputs!$CL49,AW$3&lt;Inputs!$CM49),(AW$3-Inputs!$CL49+1)/(Inputs!$AI49+1),0)))))))))</f>
        <v>0</v>
      </c>
      <c r="AX51" s="27">
        <f>IF(AND(Inputs!$CO49=0,AX$3&gt;=Inputs!$CM49),1,IF(AND(AX$3&gt;=Inputs!$CM49,AX$3&lt;Inputs!$CN49),1,IF(AND(AX$3=Inputs!$CN49,AX$3=Inputs!$CO49),1,IF(OR(AND(AX$3=Inputs!$CN49+1,Inputs!$CN49=Inputs!$CO49),AND(AX$3=Inputs!$CN49+2,Inputs!$CN49=Inputs!$CO49)),0,IF(AX$3=Inputs!$CN49,0.8,IF(AX$3=Inputs!$CN49+1,0.6,IF(AX$3=Inputs!$CN49+2,0.4,IF(AX$3=Inputs!$CO49,0.2,IF(AND(AX$3&gt;=Inputs!$CL49,AX$3&lt;Inputs!$CM49),(AX$3-Inputs!$CL49+1)/(Inputs!$AI49+1),0)))))))))</f>
        <v>0</v>
      </c>
      <c r="AY51" s="27">
        <f>IF(AND(Inputs!$CO49=0,AY$3&gt;=Inputs!$CM49),1,IF(AND(AY$3&gt;=Inputs!$CM49,AY$3&lt;Inputs!$CN49),1,IF(AND(AY$3=Inputs!$CN49,AY$3=Inputs!$CO49),1,IF(OR(AND(AY$3=Inputs!$CN49+1,Inputs!$CN49=Inputs!$CO49),AND(AY$3=Inputs!$CN49+2,Inputs!$CN49=Inputs!$CO49)),0,IF(AY$3=Inputs!$CN49,0.8,IF(AY$3=Inputs!$CN49+1,0.6,IF(AY$3=Inputs!$CN49+2,0.4,IF(AY$3=Inputs!$CO49,0.2,IF(AND(AY$3&gt;=Inputs!$CL49,AY$3&lt;Inputs!$CM49),(AY$3-Inputs!$CL49+1)/(Inputs!$AI49+1),0)))))))))</f>
        <v>0</v>
      </c>
      <c r="AZ51" s="27">
        <f>IF(AND(Inputs!$CO49=0,AZ$3&gt;=Inputs!$CM49),1,IF(AND(AZ$3&gt;=Inputs!$CM49,AZ$3&lt;Inputs!$CN49),1,IF(AND(AZ$3=Inputs!$CN49,AZ$3=Inputs!$CO49),1,IF(OR(AND(AZ$3=Inputs!$CN49+1,Inputs!$CN49=Inputs!$CO49),AND(AZ$3=Inputs!$CN49+2,Inputs!$CN49=Inputs!$CO49)),0,IF(AZ$3=Inputs!$CN49,0.8,IF(AZ$3=Inputs!$CN49+1,0.6,IF(AZ$3=Inputs!$CN49+2,0.4,IF(AZ$3=Inputs!$CO49,0.2,IF(AND(AZ$3&gt;=Inputs!$CL49,AZ$3&lt;Inputs!$CM49),(AZ$3-Inputs!$CL49+1)/(Inputs!$AI49+1),0)))))))))</f>
        <v>0</v>
      </c>
      <c r="BA51" s="27">
        <f>IF(AND(Inputs!$CO49=0,BA$3&gt;=Inputs!$CM49),1,IF(AND(BA$3&gt;=Inputs!$CM49,BA$3&lt;Inputs!$CN49),1,IF(AND(BA$3=Inputs!$CN49,BA$3=Inputs!$CO49),1,IF(OR(AND(BA$3=Inputs!$CN49+1,Inputs!$CN49=Inputs!$CO49),AND(BA$3=Inputs!$CN49+2,Inputs!$CN49=Inputs!$CO49)),0,IF(BA$3=Inputs!$CN49,0.8,IF(BA$3=Inputs!$CN49+1,0.6,IF(BA$3=Inputs!$CN49+2,0.4,IF(BA$3=Inputs!$CO49,0.2,IF(AND(BA$3&gt;=Inputs!$CL49,BA$3&lt;Inputs!$CM49),(BA$3-Inputs!$CL49+1)/(Inputs!$AI49+1),0)))))))))</f>
        <v>0</v>
      </c>
      <c r="BB51" s="27">
        <f>IF(AND(Inputs!$CO49=0,BB$3&gt;=Inputs!$CM49),1,IF(AND(BB$3&gt;=Inputs!$CM49,BB$3&lt;Inputs!$CN49),1,IF(AND(BB$3=Inputs!$CN49,BB$3=Inputs!$CO49),1,IF(OR(AND(BB$3=Inputs!$CN49+1,Inputs!$CN49=Inputs!$CO49),AND(BB$3=Inputs!$CN49+2,Inputs!$CN49=Inputs!$CO49)),0,IF(BB$3=Inputs!$CN49,0.8,IF(BB$3=Inputs!$CN49+1,0.6,IF(BB$3=Inputs!$CN49+2,0.4,IF(BB$3=Inputs!$CO49,0.2,IF(AND(BB$3&gt;=Inputs!$CL49,BB$3&lt;Inputs!$CM49),(BB$3-Inputs!$CL49+1)/(Inputs!$AI49+1),0)))))))))</f>
        <v>0</v>
      </c>
      <c r="BC51" s="27">
        <f>IF(AND(Inputs!$CO49=0,BC$3&gt;=Inputs!$CM49),1,IF(AND(BC$3&gt;=Inputs!$CM49,BC$3&lt;Inputs!$CN49),1,IF(AND(BC$3=Inputs!$CN49,BC$3=Inputs!$CO49),1,IF(OR(AND(BC$3=Inputs!$CN49+1,Inputs!$CN49=Inputs!$CO49),AND(BC$3=Inputs!$CN49+2,Inputs!$CN49=Inputs!$CO49)),0,IF(BC$3=Inputs!$CN49,0.8,IF(BC$3=Inputs!$CN49+1,0.6,IF(BC$3=Inputs!$CN49+2,0.4,IF(BC$3=Inputs!$CO49,0.2,IF(AND(BC$3&gt;=Inputs!$CL49,BC$3&lt;Inputs!$CM49),(BC$3-Inputs!$CL49+1)/(Inputs!$AI49+1),0)))))))))</f>
        <v>0</v>
      </c>
      <c r="BD51" s="27">
        <f>IF(AND(Inputs!$CO49=0,BD$3&gt;=Inputs!$CM49),1,IF(AND(BD$3&gt;=Inputs!$CM49,BD$3&lt;Inputs!$CN49),1,IF(AND(BD$3=Inputs!$CN49,BD$3=Inputs!$CO49),1,IF(OR(AND(BD$3=Inputs!$CN49+1,Inputs!$CN49=Inputs!$CO49),AND(BD$3=Inputs!$CN49+2,Inputs!$CN49=Inputs!$CO49)),0,IF(BD$3=Inputs!$CN49,0.8,IF(BD$3=Inputs!$CN49+1,0.6,IF(BD$3=Inputs!$CN49+2,0.4,IF(BD$3=Inputs!$CO49,0.2,IF(AND(BD$3&gt;=Inputs!$CL49,BD$3&lt;Inputs!$CM49),(BD$3-Inputs!$CL49+1)/(Inputs!$AI49+1),0)))))))))</f>
        <v>0</v>
      </c>
      <c r="BE51" s="27">
        <f>IF(AND(Inputs!$CO49=0,BE$3&gt;=Inputs!$CM49),1,IF(AND(BE$3&gt;=Inputs!$CM49,BE$3&lt;Inputs!$CN49),1,IF(AND(BE$3=Inputs!$CN49,BE$3=Inputs!$CO49),1,IF(OR(AND(BE$3=Inputs!$CN49+1,Inputs!$CN49=Inputs!$CO49),AND(BE$3=Inputs!$CN49+2,Inputs!$CN49=Inputs!$CO49)),0,IF(BE$3=Inputs!$CN49,0.8,IF(BE$3=Inputs!$CN49+1,0.6,IF(BE$3=Inputs!$CN49+2,0.4,IF(BE$3=Inputs!$CO49,0.2,IF(AND(BE$3&gt;=Inputs!$CL49,BE$3&lt;Inputs!$CM49),(BE$3-Inputs!$CL49+1)/(Inputs!$AI49+1),0)))))))))</f>
        <v>0</v>
      </c>
      <c r="BF51" s="27">
        <f>IF(AND(Inputs!$CO49=0,BF$3&gt;=Inputs!$CM49),1,IF(AND(BF$3&gt;=Inputs!$CM49,BF$3&lt;Inputs!$CN49),1,IF(AND(BF$3=Inputs!$CN49,BF$3=Inputs!$CO49),1,IF(OR(AND(BF$3=Inputs!$CN49+1,Inputs!$CN49=Inputs!$CO49),AND(BF$3=Inputs!$CN49+2,Inputs!$CN49=Inputs!$CO49)),0,IF(BF$3=Inputs!$CN49,0.8,IF(BF$3=Inputs!$CN49+1,0.6,IF(BF$3=Inputs!$CN49+2,0.4,IF(BF$3=Inputs!$CO49,0.2,IF(AND(BF$3&gt;=Inputs!$CL49,BF$3&lt;Inputs!$CM49),(BF$3-Inputs!$CL49+1)/(Inputs!$AI49+1),0)))))))))</f>
        <v>0</v>
      </c>
      <c r="BG51" s="27">
        <f>IF(AND(Inputs!$CO49=0,BG$3&gt;=Inputs!$CM49),1,IF(AND(BG$3&gt;=Inputs!$CM49,BG$3&lt;Inputs!$CN49),1,IF(AND(BG$3=Inputs!$CN49,BG$3=Inputs!$CO49),1,IF(OR(AND(BG$3=Inputs!$CN49+1,Inputs!$CN49=Inputs!$CO49),AND(BG$3=Inputs!$CN49+2,Inputs!$CN49=Inputs!$CO49)),0,IF(BG$3=Inputs!$CN49,0.8,IF(BG$3=Inputs!$CN49+1,0.6,IF(BG$3=Inputs!$CN49+2,0.4,IF(BG$3=Inputs!$CO49,0.2,IF(AND(BG$3&gt;=Inputs!$CL49,BG$3&lt;Inputs!$CM49),(BG$3-Inputs!$CL49+1)/(Inputs!$AI49+1),0)))))))))</f>
        <v>0</v>
      </c>
      <c r="BH51" s="27">
        <f>IF(AND(Inputs!$CO49=0,BH$3&gt;=Inputs!$CM49),1,IF(AND(BH$3&gt;=Inputs!$CM49,BH$3&lt;Inputs!$CN49),1,IF(AND(BH$3=Inputs!$CN49,BH$3=Inputs!$CO49),1,IF(OR(AND(BH$3=Inputs!$CN49+1,Inputs!$CN49=Inputs!$CO49),AND(BH$3=Inputs!$CN49+2,Inputs!$CN49=Inputs!$CO49)),0,IF(BH$3=Inputs!$CN49,0.8,IF(BH$3=Inputs!$CN49+1,0.6,IF(BH$3=Inputs!$CN49+2,0.4,IF(BH$3=Inputs!$CO49,0.2,IF(AND(BH$3&gt;=Inputs!$CL49,BH$3&lt;Inputs!$CM49),(BH$3-Inputs!$CL49+1)/(Inputs!$AI49+1),0)))))))))</f>
        <v>0</v>
      </c>
      <c r="BI51" s="27">
        <f>IF(AND(Inputs!$CO49=0,BI$3&gt;=Inputs!$CM49),1,IF(AND(BI$3&gt;=Inputs!$CM49,BI$3&lt;Inputs!$CN49),1,IF(AND(BI$3=Inputs!$CN49,BI$3=Inputs!$CO49),1,IF(OR(AND(BI$3=Inputs!$CN49+1,Inputs!$CN49=Inputs!$CO49),AND(BI$3=Inputs!$CN49+2,Inputs!$CN49=Inputs!$CO49)),0,IF(BI$3=Inputs!$CN49,0.8,IF(BI$3=Inputs!$CN49+1,0.6,IF(BI$3=Inputs!$CN49+2,0.4,IF(BI$3=Inputs!$CO49,0.2,IF(AND(BI$3&gt;=Inputs!$CL49,BI$3&lt;Inputs!$CM49),(BI$3-Inputs!$CL49+1)/(Inputs!$AI49+1),0)))))))))</f>
        <v>0</v>
      </c>
      <c r="BJ51" s="27">
        <f>IF(AND(Inputs!$CO49=0,BJ$3&gt;=Inputs!$CM49),1,IF(AND(BJ$3&gt;=Inputs!$CM49,BJ$3&lt;Inputs!$CN49),1,IF(AND(BJ$3=Inputs!$CN49,BJ$3=Inputs!$CO49),1,IF(OR(AND(BJ$3=Inputs!$CN49+1,Inputs!$CN49=Inputs!$CO49),AND(BJ$3=Inputs!$CN49+2,Inputs!$CN49=Inputs!$CO49)),0,IF(BJ$3=Inputs!$CN49,0.8,IF(BJ$3=Inputs!$CN49+1,0.6,IF(BJ$3=Inputs!$CN49+2,0.4,IF(BJ$3=Inputs!$CO49,0.2,IF(AND(BJ$3&gt;=Inputs!$CL49,BJ$3&lt;Inputs!$CM49),(BJ$3-Inputs!$CL49+1)/(Inputs!$AI49+1),0)))))))))</f>
        <v>0</v>
      </c>
      <c r="BK51" s="27">
        <f>IF(AND(Inputs!$CO49=0,BK$3&gt;=Inputs!$CM49),1,IF(AND(BK$3&gt;=Inputs!$CM49,BK$3&lt;Inputs!$CN49),1,IF(AND(BK$3=Inputs!$CN49,BK$3=Inputs!$CO49),1,IF(OR(AND(BK$3=Inputs!$CN49+1,Inputs!$CN49=Inputs!$CO49),AND(BK$3=Inputs!$CN49+2,Inputs!$CN49=Inputs!$CO49)),0,IF(BK$3=Inputs!$CN49,0.8,IF(BK$3=Inputs!$CN49+1,0.6,IF(BK$3=Inputs!$CN49+2,0.4,IF(BK$3=Inputs!$CO49,0.2,IF(AND(BK$3&gt;=Inputs!$CL49,BK$3&lt;Inputs!$CM49),(BK$3-Inputs!$CL49+1)/(Inputs!$AI49+1),0)))))))))</f>
        <v>0</v>
      </c>
      <c r="BL51" s="27">
        <f>IF(AND(Inputs!$CO49=0,BL$3&gt;=Inputs!$CM49),1,IF(AND(BL$3&gt;=Inputs!$CM49,BL$3&lt;Inputs!$CN49),1,IF(AND(BL$3=Inputs!$CN49,BL$3=Inputs!$CO49),1,IF(OR(AND(BL$3=Inputs!$CN49+1,Inputs!$CN49=Inputs!$CO49),AND(BL$3=Inputs!$CN49+2,Inputs!$CN49=Inputs!$CO49)),0,IF(BL$3=Inputs!$CN49,0.8,IF(BL$3=Inputs!$CN49+1,0.6,IF(BL$3=Inputs!$CN49+2,0.4,IF(BL$3=Inputs!$CO49,0.2,IF(AND(BL$3&gt;=Inputs!$CL49,BL$3&lt;Inputs!$CM49),(BL$3-Inputs!$CL49+1)/(Inputs!$AI49+1),0)))))))))</f>
        <v>0</v>
      </c>
      <c r="BM51" s="27">
        <f>IF(AND(Inputs!$CO49=0,BM$3&gt;=Inputs!$CM49),1,IF(AND(BM$3&gt;=Inputs!$CM49,BM$3&lt;Inputs!$CN49),1,IF(AND(BM$3=Inputs!$CN49,BM$3=Inputs!$CO49),1,IF(OR(AND(BM$3=Inputs!$CN49+1,Inputs!$CN49=Inputs!$CO49),AND(BM$3=Inputs!$CN49+2,Inputs!$CN49=Inputs!$CO49)),0,IF(BM$3=Inputs!$CN49,0.8,IF(BM$3=Inputs!$CN49+1,0.6,IF(BM$3=Inputs!$CN49+2,0.4,IF(BM$3=Inputs!$CO49,0.2,IF(AND(BM$3&gt;=Inputs!$CL49,BM$3&lt;Inputs!$CM49),(BM$3-Inputs!$CL49+1)/(Inputs!$AI49+1),0)))))))))</f>
        <v>0</v>
      </c>
    </row>
    <row r="52" spans="1:65">
      <c r="A52" s="7" t="str">
        <f>IF(Inputs!A50="","",Inputs!A50)</f>
        <v/>
      </c>
      <c r="B52" t="str">
        <f>IF(Inputs!B50="","",Inputs!B50)</f>
        <v/>
      </c>
      <c r="C52" s="292"/>
      <c r="D52" s="292"/>
      <c r="E52" s="292"/>
      <c r="F52" s="292"/>
      <c r="G52" s="292"/>
      <c r="H52" s="292"/>
      <c r="I52" s="292"/>
      <c r="J52" s="292"/>
      <c r="K52" s="292"/>
      <c r="L52" s="292"/>
      <c r="M52" s="292"/>
      <c r="N52" s="292"/>
      <c r="O52" s="292"/>
      <c r="P52" s="292"/>
      <c r="Q52" s="292"/>
      <c r="R52" s="292"/>
      <c r="S52" s="292"/>
      <c r="T52" s="292"/>
      <c r="U52" s="292"/>
      <c r="V52" s="292"/>
      <c r="W52" s="292"/>
      <c r="X52" s="292"/>
      <c r="Y52" s="292"/>
      <c r="Z52" s="292"/>
      <c r="AA52" s="292"/>
      <c r="AB52" s="292"/>
      <c r="AC52" s="292"/>
      <c r="AD52" s="292"/>
      <c r="AE52" s="292"/>
      <c r="AF52" s="292"/>
      <c r="AG52" s="50">
        <f t="shared" si="3"/>
        <v>0</v>
      </c>
      <c r="AH52" s="42">
        <f t="shared" si="1"/>
        <v>0</v>
      </c>
      <c r="AJ52" s="27">
        <f>IF(AND(Inputs!$CO50=0,AJ$3&gt;=Inputs!$CM50),1,IF(AND(AJ$3&gt;=Inputs!$CM50,AJ$3&lt;Inputs!$CN50),1,IF(AND(AJ$3=Inputs!$CN50,AJ$3=Inputs!$CO50),1,IF(OR(AND(AJ$3=Inputs!$CN50+1,Inputs!$CN50=Inputs!$CO50),AND(AJ$3=Inputs!$CN50+2,Inputs!$CN50=Inputs!$CO50)),0,IF(AJ$3=Inputs!$CN50,0.8,IF(AJ$3=Inputs!$CN50+1,0.6,IF(AJ$3=Inputs!$CN50+2,0.4,IF(AJ$3=Inputs!$CO50,0.2,IF(AND(AJ$3&gt;=Inputs!$CL50,AJ$3&lt;Inputs!$CM50),(AJ$3-Inputs!$CL50+1)/(Inputs!$AI50+1),0)))))))))</f>
        <v>0</v>
      </c>
      <c r="AK52" s="27">
        <f>IF(AND(Inputs!$CO50=0,AK$3&gt;=Inputs!$CM50),1,IF(AND(AK$3&gt;=Inputs!$CM50,AK$3&lt;Inputs!$CN50),1,IF(AND(AK$3=Inputs!$CN50,AK$3=Inputs!$CO50),1,IF(OR(AND(AK$3=Inputs!$CN50+1,Inputs!$CN50=Inputs!$CO50),AND(AK$3=Inputs!$CN50+2,Inputs!$CN50=Inputs!$CO50)),0,IF(AK$3=Inputs!$CN50,0.8,IF(AK$3=Inputs!$CN50+1,0.6,IF(AK$3=Inputs!$CN50+2,0.4,IF(AK$3=Inputs!$CO50,0.2,IF(AND(AK$3&gt;=Inputs!$CL50,AK$3&lt;Inputs!$CM50),(AK$3-Inputs!$CL50+1)/(Inputs!$AI50+1),0)))))))))</f>
        <v>0</v>
      </c>
      <c r="AL52" s="27">
        <f>IF(AND(Inputs!$CO50=0,AL$3&gt;=Inputs!$CM50),1,IF(AND(AL$3&gt;=Inputs!$CM50,AL$3&lt;Inputs!$CN50),1,IF(AND(AL$3=Inputs!$CN50,AL$3=Inputs!$CO50),1,IF(OR(AND(AL$3=Inputs!$CN50+1,Inputs!$CN50=Inputs!$CO50),AND(AL$3=Inputs!$CN50+2,Inputs!$CN50=Inputs!$CO50)),0,IF(AL$3=Inputs!$CN50,0.8,IF(AL$3=Inputs!$CN50+1,0.6,IF(AL$3=Inputs!$CN50+2,0.4,IF(AL$3=Inputs!$CO50,0.2,IF(AND(AL$3&gt;=Inputs!$CL50,AL$3&lt;Inputs!$CM50),(AL$3-Inputs!$CL50+1)/(Inputs!$AI50+1),0)))))))))</f>
        <v>0</v>
      </c>
      <c r="AM52" s="27">
        <f>IF(AND(Inputs!$CO50=0,AM$3&gt;=Inputs!$CM50),1,IF(AND(AM$3&gt;=Inputs!$CM50,AM$3&lt;Inputs!$CN50),1,IF(AND(AM$3=Inputs!$CN50,AM$3=Inputs!$CO50),1,IF(OR(AND(AM$3=Inputs!$CN50+1,Inputs!$CN50=Inputs!$CO50),AND(AM$3=Inputs!$CN50+2,Inputs!$CN50=Inputs!$CO50)),0,IF(AM$3=Inputs!$CN50,0.8,IF(AM$3=Inputs!$CN50+1,0.6,IF(AM$3=Inputs!$CN50+2,0.4,IF(AM$3=Inputs!$CO50,0.2,IF(AND(AM$3&gt;=Inputs!$CL50,AM$3&lt;Inputs!$CM50),(AM$3-Inputs!$CL50+1)/(Inputs!$AI50+1),0)))))))))</f>
        <v>0</v>
      </c>
      <c r="AN52" s="27">
        <f>IF(AND(Inputs!$CO50=0,AN$3&gt;=Inputs!$CM50),1,IF(AND(AN$3&gt;=Inputs!$CM50,AN$3&lt;Inputs!$CN50),1,IF(AND(AN$3=Inputs!$CN50,AN$3=Inputs!$CO50),1,IF(OR(AND(AN$3=Inputs!$CN50+1,Inputs!$CN50=Inputs!$CO50),AND(AN$3=Inputs!$CN50+2,Inputs!$CN50=Inputs!$CO50)),0,IF(AN$3=Inputs!$CN50,0.8,IF(AN$3=Inputs!$CN50+1,0.6,IF(AN$3=Inputs!$CN50+2,0.4,IF(AN$3=Inputs!$CO50,0.2,IF(AND(AN$3&gt;=Inputs!$CL50,AN$3&lt;Inputs!$CM50),(AN$3-Inputs!$CL50+1)/(Inputs!$AI50+1),0)))))))))</f>
        <v>0</v>
      </c>
      <c r="AO52" s="27">
        <f>IF(AND(Inputs!$CO50=0,AO$3&gt;=Inputs!$CM50),1,IF(AND(AO$3&gt;=Inputs!$CM50,AO$3&lt;Inputs!$CN50),1,IF(AND(AO$3=Inputs!$CN50,AO$3=Inputs!$CO50),1,IF(OR(AND(AO$3=Inputs!$CN50+1,Inputs!$CN50=Inputs!$CO50),AND(AO$3=Inputs!$CN50+2,Inputs!$CN50=Inputs!$CO50)),0,IF(AO$3=Inputs!$CN50,0.8,IF(AO$3=Inputs!$CN50+1,0.6,IF(AO$3=Inputs!$CN50+2,0.4,IF(AO$3=Inputs!$CO50,0.2,IF(AND(AO$3&gt;=Inputs!$CL50,AO$3&lt;Inputs!$CM50),(AO$3-Inputs!$CL50+1)/(Inputs!$AI50+1),0)))))))))</f>
        <v>0</v>
      </c>
      <c r="AP52" s="27">
        <f>IF(AND(Inputs!$CO50=0,AP$3&gt;=Inputs!$CM50),1,IF(AND(AP$3&gt;=Inputs!$CM50,AP$3&lt;Inputs!$CN50),1,IF(AND(AP$3=Inputs!$CN50,AP$3=Inputs!$CO50),1,IF(OR(AND(AP$3=Inputs!$CN50+1,Inputs!$CN50=Inputs!$CO50),AND(AP$3=Inputs!$CN50+2,Inputs!$CN50=Inputs!$CO50)),0,IF(AP$3=Inputs!$CN50,0.8,IF(AP$3=Inputs!$CN50+1,0.6,IF(AP$3=Inputs!$CN50+2,0.4,IF(AP$3=Inputs!$CO50,0.2,IF(AND(AP$3&gt;=Inputs!$CL50,AP$3&lt;Inputs!$CM50),(AP$3-Inputs!$CL50+1)/(Inputs!$AI50+1),0)))))))))</f>
        <v>0</v>
      </c>
      <c r="AQ52" s="27">
        <f>IF(AND(Inputs!$CO50=0,AQ$3&gt;=Inputs!$CM50),1,IF(AND(AQ$3&gt;=Inputs!$CM50,AQ$3&lt;Inputs!$CN50),1,IF(AND(AQ$3=Inputs!$CN50,AQ$3=Inputs!$CO50),1,IF(OR(AND(AQ$3=Inputs!$CN50+1,Inputs!$CN50=Inputs!$CO50),AND(AQ$3=Inputs!$CN50+2,Inputs!$CN50=Inputs!$CO50)),0,IF(AQ$3=Inputs!$CN50,0.8,IF(AQ$3=Inputs!$CN50+1,0.6,IF(AQ$3=Inputs!$CN50+2,0.4,IF(AQ$3=Inputs!$CO50,0.2,IF(AND(AQ$3&gt;=Inputs!$CL50,AQ$3&lt;Inputs!$CM50),(AQ$3-Inputs!$CL50+1)/(Inputs!$AI50+1),0)))))))))</f>
        <v>0</v>
      </c>
      <c r="AR52" s="27">
        <f>IF(AND(Inputs!$CO50=0,AR$3&gt;=Inputs!$CM50),1,IF(AND(AR$3&gt;=Inputs!$CM50,AR$3&lt;Inputs!$CN50),1,IF(AND(AR$3=Inputs!$CN50,AR$3=Inputs!$CO50),1,IF(OR(AND(AR$3=Inputs!$CN50+1,Inputs!$CN50=Inputs!$CO50),AND(AR$3=Inputs!$CN50+2,Inputs!$CN50=Inputs!$CO50)),0,IF(AR$3=Inputs!$CN50,0.8,IF(AR$3=Inputs!$CN50+1,0.6,IF(AR$3=Inputs!$CN50+2,0.4,IF(AR$3=Inputs!$CO50,0.2,IF(AND(AR$3&gt;=Inputs!$CL50,AR$3&lt;Inputs!$CM50),(AR$3-Inputs!$CL50+1)/(Inputs!$AI50+1),0)))))))))</f>
        <v>0</v>
      </c>
      <c r="AS52" s="27">
        <f>IF(AND(Inputs!$CO50=0,AS$3&gt;=Inputs!$CM50),1,IF(AND(AS$3&gt;=Inputs!$CM50,AS$3&lt;Inputs!$CN50),1,IF(AND(AS$3=Inputs!$CN50,AS$3=Inputs!$CO50),1,IF(OR(AND(AS$3=Inputs!$CN50+1,Inputs!$CN50=Inputs!$CO50),AND(AS$3=Inputs!$CN50+2,Inputs!$CN50=Inputs!$CO50)),0,IF(AS$3=Inputs!$CN50,0.8,IF(AS$3=Inputs!$CN50+1,0.6,IF(AS$3=Inputs!$CN50+2,0.4,IF(AS$3=Inputs!$CO50,0.2,IF(AND(AS$3&gt;=Inputs!$CL50,AS$3&lt;Inputs!$CM50),(AS$3-Inputs!$CL50+1)/(Inputs!$AI50+1),0)))))))))</f>
        <v>0</v>
      </c>
      <c r="AT52" s="27">
        <f>IF(AND(Inputs!$CO50=0,AT$3&gt;=Inputs!$CM50),1,IF(AND(AT$3&gt;=Inputs!$CM50,AT$3&lt;Inputs!$CN50),1,IF(AND(AT$3=Inputs!$CN50,AT$3=Inputs!$CO50),1,IF(OR(AND(AT$3=Inputs!$CN50+1,Inputs!$CN50=Inputs!$CO50),AND(AT$3=Inputs!$CN50+2,Inputs!$CN50=Inputs!$CO50)),0,IF(AT$3=Inputs!$CN50,0.8,IF(AT$3=Inputs!$CN50+1,0.6,IF(AT$3=Inputs!$CN50+2,0.4,IF(AT$3=Inputs!$CO50,0.2,IF(AND(AT$3&gt;=Inputs!$CL50,AT$3&lt;Inputs!$CM50),(AT$3-Inputs!$CL50+1)/(Inputs!$AI50+1),0)))))))))</f>
        <v>0</v>
      </c>
      <c r="AU52" s="27">
        <f>IF(AND(Inputs!$CO50=0,AU$3&gt;=Inputs!$CM50),1,IF(AND(AU$3&gt;=Inputs!$CM50,AU$3&lt;Inputs!$CN50),1,IF(AND(AU$3=Inputs!$CN50,AU$3=Inputs!$CO50),1,IF(OR(AND(AU$3=Inputs!$CN50+1,Inputs!$CN50=Inputs!$CO50),AND(AU$3=Inputs!$CN50+2,Inputs!$CN50=Inputs!$CO50)),0,IF(AU$3=Inputs!$CN50,0.8,IF(AU$3=Inputs!$CN50+1,0.6,IF(AU$3=Inputs!$CN50+2,0.4,IF(AU$3=Inputs!$CO50,0.2,IF(AND(AU$3&gt;=Inputs!$CL50,AU$3&lt;Inputs!$CM50),(AU$3-Inputs!$CL50+1)/(Inputs!$AI50+1),0)))))))))</f>
        <v>0</v>
      </c>
      <c r="AV52" s="27">
        <f>IF(AND(Inputs!$CO50=0,AV$3&gt;=Inputs!$CM50),1,IF(AND(AV$3&gt;=Inputs!$CM50,AV$3&lt;Inputs!$CN50),1,IF(AND(AV$3=Inputs!$CN50,AV$3=Inputs!$CO50),1,IF(OR(AND(AV$3=Inputs!$CN50+1,Inputs!$CN50=Inputs!$CO50),AND(AV$3=Inputs!$CN50+2,Inputs!$CN50=Inputs!$CO50)),0,IF(AV$3=Inputs!$CN50,0.8,IF(AV$3=Inputs!$CN50+1,0.6,IF(AV$3=Inputs!$CN50+2,0.4,IF(AV$3=Inputs!$CO50,0.2,IF(AND(AV$3&gt;=Inputs!$CL50,AV$3&lt;Inputs!$CM50),(AV$3-Inputs!$CL50+1)/(Inputs!$AI50+1),0)))))))))</f>
        <v>0</v>
      </c>
      <c r="AW52" s="27">
        <f>IF(AND(Inputs!$CO50=0,AW$3&gt;=Inputs!$CM50),1,IF(AND(AW$3&gt;=Inputs!$CM50,AW$3&lt;Inputs!$CN50),1,IF(AND(AW$3=Inputs!$CN50,AW$3=Inputs!$CO50),1,IF(OR(AND(AW$3=Inputs!$CN50+1,Inputs!$CN50=Inputs!$CO50),AND(AW$3=Inputs!$CN50+2,Inputs!$CN50=Inputs!$CO50)),0,IF(AW$3=Inputs!$CN50,0.8,IF(AW$3=Inputs!$CN50+1,0.6,IF(AW$3=Inputs!$CN50+2,0.4,IF(AW$3=Inputs!$CO50,0.2,IF(AND(AW$3&gt;=Inputs!$CL50,AW$3&lt;Inputs!$CM50),(AW$3-Inputs!$CL50+1)/(Inputs!$AI50+1),0)))))))))</f>
        <v>0</v>
      </c>
      <c r="AX52" s="27">
        <f>IF(AND(Inputs!$CO50=0,AX$3&gt;=Inputs!$CM50),1,IF(AND(AX$3&gt;=Inputs!$CM50,AX$3&lt;Inputs!$CN50),1,IF(AND(AX$3=Inputs!$CN50,AX$3=Inputs!$CO50),1,IF(OR(AND(AX$3=Inputs!$CN50+1,Inputs!$CN50=Inputs!$CO50),AND(AX$3=Inputs!$CN50+2,Inputs!$CN50=Inputs!$CO50)),0,IF(AX$3=Inputs!$CN50,0.8,IF(AX$3=Inputs!$CN50+1,0.6,IF(AX$3=Inputs!$CN50+2,0.4,IF(AX$3=Inputs!$CO50,0.2,IF(AND(AX$3&gt;=Inputs!$CL50,AX$3&lt;Inputs!$CM50),(AX$3-Inputs!$CL50+1)/(Inputs!$AI50+1),0)))))))))</f>
        <v>0</v>
      </c>
      <c r="AY52" s="27">
        <f>IF(AND(Inputs!$CO50=0,AY$3&gt;=Inputs!$CM50),1,IF(AND(AY$3&gt;=Inputs!$CM50,AY$3&lt;Inputs!$CN50),1,IF(AND(AY$3=Inputs!$CN50,AY$3=Inputs!$CO50),1,IF(OR(AND(AY$3=Inputs!$CN50+1,Inputs!$CN50=Inputs!$CO50),AND(AY$3=Inputs!$CN50+2,Inputs!$CN50=Inputs!$CO50)),0,IF(AY$3=Inputs!$CN50,0.8,IF(AY$3=Inputs!$CN50+1,0.6,IF(AY$3=Inputs!$CN50+2,0.4,IF(AY$3=Inputs!$CO50,0.2,IF(AND(AY$3&gt;=Inputs!$CL50,AY$3&lt;Inputs!$CM50),(AY$3-Inputs!$CL50+1)/(Inputs!$AI50+1),0)))))))))</f>
        <v>0</v>
      </c>
      <c r="AZ52" s="27">
        <f>IF(AND(Inputs!$CO50=0,AZ$3&gt;=Inputs!$CM50),1,IF(AND(AZ$3&gt;=Inputs!$CM50,AZ$3&lt;Inputs!$CN50),1,IF(AND(AZ$3=Inputs!$CN50,AZ$3=Inputs!$CO50),1,IF(OR(AND(AZ$3=Inputs!$CN50+1,Inputs!$CN50=Inputs!$CO50),AND(AZ$3=Inputs!$CN50+2,Inputs!$CN50=Inputs!$CO50)),0,IF(AZ$3=Inputs!$CN50,0.8,IF(AZ$3=Inputs!$CN50+1,0.6,IF(AZ$3=Inputs!$CN50+2,0.4,IF(AZ$3=Inputs!$CO50,0.2,IF(AND(AZ$3&gt;=Inputs!$CL50,AZ$3&lt;Inputs!$CM50),(AZ$3-Inputs!$CL50+1)/(Inputs!$AI50+1),0)))))))))</f>
        <v>0</v>
      </c>
      <c r="BA52" s="27">
        <f>IF(AND(Inputs!$CO50=0,BA$3&gt;=Inputs!$CM50),1,IF(AND(BA$3&gt;=Inputs!$CM50,BA$3&lt;Inputs!$CN50),1,IF(AND(BA$3=Inputs!$CN50,BA$3=Inputs!$CO50),1,IF(OR(AND(BA$3=Inputs!$CN50+1,Inputs!$CN50=Inputs!$CO50),AND(BA$3=Inputs!$CN50+2,Inputs!$CN50=Inputs!$CO50)),0,IF(BA$3=Inputs!$CN50,0.8,IF(BA$3=Inputs!$CN50+1,0.6,IF(BA$3=Inputs!$CN50+2,0.4,IF(BA$3=Inputs!$CO50,0.2,IF(AND(BA$3&gt;=Inputs!$CL50,BA$3&lt;Inputs!$CM50),(BA$3-Inputs!$CL50+1)/(Inputs!$AI50+1),0)))))))))</f>
        <v>0</v>
      </c>
      <c r="BB52" s="27">
        <f>IF(AND(Inputs!$CO50=0,BB$3&gt;=Inputs!$CM50),1,IF(AND(BB$3&gt;=Inputs!$CM50,BB$3&lt;Inputs!$CN50),1,IF(AND(BB$3=Inputs!$CN50,BB$3=Inputs!$CO50),1,IF(OR(AND(BB$3=Inputs!$CN50+1,Inputs!$CN50=Inputs!$CO50),AND(BB$3=Inputs!$CN50+2,Inputs!$CN50=Inputs!$CO50)),0,IF(BB$3=Inputs!$CN50,0.8,IF(BB$3=Inputs!$CN50+1,0.6,IF(BB$3=Inputs!$CN50+2,0.4,IF(BB$3=Inputs!$CO50,0.2,IF(AND(BB$3&gt;=Inputs!$CL50,BB$3&lt;Inputs!$CM50),(BB$3-Inputs!$CL50+1)/(Inputs!$AI50+1),0)))))))))</f>
        <v>0</v>
      </c>
      <c r="BC52" s="27">
        <f>IF(AND(Inputs!$CO50=0,BC$3&gt;=Inputs!$CM50),1,IF(AND(BC$3&gt;=Inputs!$CM50,BC$3&lt;Inputs!$CN50),1,IF(AND(BC$3=Inputs!$CN50,BC$3=Inputs!$CO50),1,IF(OR(AND(BC$3=Inputs!$CN50+1,Inputs!$CN50=Inputs!$CO50),AND(BC$3=Inputs!$CN50+2,Inputs!$CN50=Inputs!$CO50)),0,IF(BC$3=Inputs!$CN50,0.8,IF(BC$3=Inputs!$CN50+1,0.6,IF(BC$3=Inputs!$CN50+2,0.4,IF(BC$3=Inputs!$CO50,0.2,IF(AND(BC$3&gt;=Inputs!$CL50,BC$3&lt;Inputs!$CM50),(BC$3-Inputs!$CL50+1)/(Inputs!$AI50+1),0)))))))))</f>
        <v>0</v>
      </c>
      <c r="BD52" s="27">
        <f>IF(AND(Inputs!$CO50=0,BD$3&gt;=Inputs!$CM50),1,IF(AND(BD$3&gt;=Inputs!$CM50,BD$3&lt;Inputs!$CN50),1,IF(AND(BD$3=Inputs!$CN50,BD$3=Inputs!$CO50),1,IF(OR(AND(BD$3=Inputs!$CN50+1,Inputs!$CN50=Inputs!$CO50),AND(BD$3=Inputs!$CN50+2,Inputs!$CN50=Inputs!$CO50)),0,IF(BD$3=Inputs!$CN50,0.8,IF(BD$3=Inputs!$CN50+1,0.6,IF(BD$3=Inputs!$CN50+2,0.4,IF(BD$3=Inputs!$CO50,0.2,IF(AND(BD$3&gt;=Inputs!$CL50,BD$3&lt;Inputs!$CM50),(BD$3-Inputs!$CL50+1)/(Inputs!$AI50+1),0)))))))))</f>
        <v>0</v>
      </c>
      <c r="BE52" s="27">
        <f>IF(AND(Inputs!$CO50=0,BE$3&gt;=Inputs!$CM50),1,IF(AND(BE$3&gt;=Inputs!$CM50,BE$3&lt;Inputs!$CN50),1,IF(AND(BE$3=Inputs!$CN50,BE$3=Inputs!$CO50),1,IF(OR(AND(BE$3=Inputs!$CN50+1,Inputs!$CN50=Inputs!$CO50),AND(BE$3=Inputs!$CN50+2,Inputs!$CN50=Inputs!$CO50)),0,IF(BE$3=Inputs!$CN50,0.8,IF(BE$3=Inputs!$CN50+1,0.6,IF(BE$3=Inputs!$CN50+2,0.4,IF(BE$3=Inputs!$CO50,0.2,IF(AND(BE$3&gt;=Inputs!$CL50,BE$3&lt;Inputs!$CM50),(BE$3-Inputs!$CL50+1)/(Inputs!$AI50+1),0)))))))))</f>
        <v>0</v>
      </c>
      <c r="BF52" s="27">
        <f>IF(AND(Inputs!$CO50=0,BF$3&gt;=Inputs!$CM50),1,IF(AND(BF$3&gt;=Inputs!$CM50,BF$3&lt;Inputs!$CN50),1,IF(AND(BF$3=Inputs!$CN50,BF$3=Inputs!$CO50),1,IF(OR(AND(BF$3=Inputs!$CN50+1,Inputs!$CN50=Inputs!$CO50),AND(BF$3=Inputs!$CN50+2,Inputs!$CN50=Inputs!$CO50)),0,IF(BF$3=Inputs!$CN50,0.8,IF(BF$3=Inputs!$CN50+1,0.6,IF(BF$3=Inputs!$CN50+2,0.4,IF(BF$3=Inputs!$CO50,0.2,IF(AND(BF$3&gt;=Inputs!$CL50,BF$3&lt;Inputs!$CM50),(BF$3-Inputs!$CL50+1)/(Inputs!$AI50+1),0)))))))))</f>
        <v>0</v>
      </c>
      <c r="BG52" s="27">
        <f>IF(AND(Inputs!$CO50=0,BG$3&gt;=Inputs!$CM50),1,IF(AND(BG$3&gt;=Inputs!$CM50,BG$3&lt;Inputs!$CN50),1,IF(AND(BG$3=Inputs!$CN50,BG$3=Inputs!$CO50),1,IF(OR(AND(BG$3=Inputs!$CN50+1,Inputs!$CN50=Inputs!$CO50),AND(BG$3=Inputs!$CN50+2,Inputs!$CN50=Inputs!$CO50)),0,IF(BG$3=Inputs!$CN50,0.8,IF(BG$3=Inputs!$CN50+1,0.6,IF(BG$3=Inputs!$CN50+2,0.4,IF(BG$3=Inputs!$CO50,0.2,IF(AND(BG$3&gt;=Inputs!$CL50,BG$3&lt;Inputs!$CM50),(BG$3-Inputs!$CL50+1)/(Inputs!$AI50+1),0)))))))))</f>
        <v>0</v>
      </c>
      <c r="BH52" s="27">
        <f>IF(AND(Inputs!$CO50=0,BH$3&gt;=Inputs!$CM50),1,IF(AND(BH$3&gt;=Inputs!$CM50,BH$3&lt;Inputs!$CN50),1,IF(AND(BH$3=Inputs!$CN50,BH$3=Inputs!$CO50),1,IF(OR(AND(BH$3=Inputs!$CN50+1,Inputs!$CN50=Inputs!$CO50),AND(BH$3=Inputs!$CN50+2,Inputs!$CN50=Inputs!$CO50)),0,IF(BH$3=Inputs!$CN50,0.8,IF(BH$3=Inputs!$CN50+1,0.6,IF(BH$3=Inputs!$CN50+2,0.4,IF(BH$3=Inputs!$CO50,0.2,IF(AND(BH$3&gt;=Inputs!$CL50,BH$3&lt;Inputs!$CM50),(BH$3-Inputs!$CL50+1)/(Inputs!$AI50+1),0)))))))))</f>
        <v>0</v>
      </c>
      <c r="BI52" s="27">
        <f>IF(AND(Inputs!$CO50=0,BI$3&gt;=Inputs!$CM50),1,IF(AND(BI$3&gt;=Inputs!$CM50,BI$3&lt;Inputs!$CN50),1,IF(AND(BI$3=Inputs!$CN50,BI$3=Inputs!$CO50),1,IF(OR(AND(BI$3=Inputs!$CN50+1,Inputs!$CN50=Inputs!$CO50),AND(BI$3=Inputs!$CN50+2,Inputs!$CN50=Inputs!$CO50)),0,IF(BI$3=Inputs!$CN50,0.8,IF(BI$3=Inputs!$CN50+1,0.6,IF(BI$3=Inputs!$CN50+2,0.4,IF(BI$3=Inputs!$CO50,0.2,IF(AND(BI$3&gt;=Inputs!$CL50,BI$3&lt;Inputs!$CM50),(BI$3-Inputs!$CL50+1)/(Inputs!$AI50+1),0)))))))))</f>
        <v>0</v>
      </c>
      <c r="BJ52" s="27">
        <f>IF(AND(Inputs!$CO50=0,BJ$3&gt;=Inputs!$CM50),1,IF(AND(BJ$3&gt;=Inputs!$CM50,BJ$3&lt;Inputs!$CN50),1,IF(AND(BJ$3=Inputs!$CN50,BJ$3=Inputs!$CO50),1,IF(OR(AND(BJ$3=Inputs!$CN50+1,Inputs!$CN50=Inputs!$CO50),AND(BJ$3=Inputs!$CN50+2,Inputs!$CN50=Inputs!$CO50)),0,IF(BJ$3=Inputs!$CN50,0.8,IF(BJ$3=Inputs!$CN50+1,0.6,IF(BJ$3=Inputs!$CN50+2,0.4,IF(BJ$3=Inputs!$CO50,0.2,IF(AND(BJ$3&gt;=Inputs!$CL50,BJ$3&lt;Inputs!$CM50),(BJ$3-Inputs!$CL50+1)/(Inputs!$AI50+1),0)))))))))</f>
        <v>0</v>
      </c>
      <c r="BK52" s="27">
        <f>IF(AND(Inputs!$CO50=0,BK$3&gt;=Inputs!$CM50),1,IF(AND(BK$3&gt;=Inputs!$CM50,BK$3&lt;Inputs!$CN50),1,IF(AND(BK$3=Inputs!$CN50,BK$3=Inputs!$CO50),1,IF(OR(AND(BK$3=Inputs!$CN50+1,Inputs!$CN50=Inputs!$CO50),AND(BK$3=Inputs!$CN50+2,Inputs!$CN50=Inputs!$CO50)),0,IF(BK$3=Inputs!$CN50,0.8,IF(BK$3=Inputs!$CN50+1,0.6,IF(BK$3=Inputs!$CN50+2,0.4,IF(BK$3=Inputs!$CO50,0.2,IF(AND(BK$3&gt;=Inputs!$CL50,BK$3&lt;Inputs!$CM50),(BK$3-Inputs!$CL50+1)/(Inputs!$AI50+1),0)))))))))</f>
        <v>0</v>
      </c>
      <c r="BL52" s="27">
        <f>IF(AND(Inputs!$CO50=0,BL$3&gt;=Inputs!$CM50),1,IF(AND(BL$3&gt;=Inputs!$CM50,BL$3&lt;Inputs!$CN50),1,IF(AND(BL$3=Inputs!$CN50,BL$3=Inputs!$CO50),1,IF(OR(AND(BL$3=Inputs!$CN50+1,Inputs!$CN50=Inputs!$CO50),AND(BL$3=Inputs!$CN50+2,Inputs!$CN50=Inputs!$CO50)),0,IF(BL$3=Inputs!$CN50,0.8,IF(BL$3=Inputs!$CN50+1,0.6,IF(BL$3=Inputs!$CN50+2,0.4,IF(BL$3=Inputs!$CO50,0.2,IF(AND(BL$3&gt;=Inputs!$CL50,BL$3&lt;Inputs!$CM50),(BL$3-Inputs!$CL50+1)/(Inputs!$AI50+1),0)))))))))</f>
        <v>0</v>
      </c>
      <c r="BM52" s="27">
        <f>IF(AND(Inputs!$CO50=0,BM$3&gt;=Inputs!$CM50),1,IF(AND(BM$3&gt;=Inputs!$CM50,BM$3&lt;Inputs!$CN50),1,IF(AND(BM$3=Inputs!$CN50,BM$3=Inputs!$CO50),1,IF(OR(AND(BM$3=Inputs!$CN50+1,Inputs!$CN50=Inputs!$CO50),AND(BM$3=Inputs!$CN50+2,Inputs!$CN50=Inputs!$CO50)),0,IF(BM$3=Inputs!$CN50,0.8,IF(BM$3=Inputs!$CN50+1,0.6,IF(BM$3=Inputs!$CN50+2,0.4,IF(BM$3=Inputs!$CO50,0.2,IF(AND(BM$3&gt;=Inputs!$CL50,BM$3&lt;Inputs!$CM50),(BM$3-Inputs!$CL50+1)/(Inputs!$AI50+1),0)))))))))</f>
        <v>0</v>
      </c>
    </row>
    <row r="53" spans="1:65">
      <c r="A53" s="7" t="str">
        <f>IF(Inputs!A51="","",Inputs!A51)</f>
        <v/>
      </c>
      <c r="B53" t="str">
        <f>IF(Inputs!B51="","",Inputs!B51)</f>
        <v/>
      </c>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c r="AG53" s="50">
        <f t="shared" si="3"/>
        <v>0</v>
      </c>
      <c r="AH53" s="42">
        <f t="shared" si="1"/>
        <v>0</v>
      </c>
      <c r="AJ53" s="27">
        <f>IF(AND(Inputs!$CO51=0,AJ$3&gt;=Inputs!$CM51),1,IF(AND(AJ$3&gt;=Inputs!$CM51,AJ$3&lt;Inputs!$CN51),1,IF(AND(AJ$3=Inputs!$CN51,AJ$3=Inputs!$CO51),1,IF(OR(AND(AJ$3=Inputs!$CN51+1,Inputs!$CN51=Inputs!$CO51),AND(AJ$3=Inputs!$CN51+2,Inputs!$CN51=Inputs!$CO51)),0,IF(AJ$3=Inputs!$CN51,0.8,IF(AJ$3=Inputs!$CN51+1,0.6,IF(AJ$3=Inputs!$CN51+2,0.4,IF(AJ$3=Inputs!$CO51,0.2,IF(AND(AJ$3&gt;=Inputs!$CL51,AJ$3&lt;Inputs!$CM51),(AJ$3-Inputs!$CL51+1)/(Inputs!$AI51+1),0)))))))))</f>
        <v>0</v>
      </c>
      <c r="AK53" s="27">
        <f>IF(AND(Inputs!$CO51=0,AK$3&gt;=Inputs!$CM51),1,IF(AND(AK$3&gt;=Inputs!$CM51,AK$3&lt;Inputs!$CN51),1,IF(AND(AK$3=Inputs!$CN51,AK$3=Inputs!$CO51),1,IF(OR(AND(AK$3=Inputs!$CN51+1,Inputs!$CN51=Inputs!$CO51),AND(AK$3=Inputs!$CN51+2,Inputs!$CN51=Inputs!$CO51)),0,IF(AK$3=Inputs!$CN51,0.8,IF(AK$3=Inputs!$CN51+1,0.6,IF(AK$3=Inputs!$CN51+2,0.4,IF(AK$3=Inputs!$CO51,0.2,IF(AND(AK$3&gt;=Inputs!$CL51,AK$3&lt;Inputs!$CM51),(AK$3-Inputs!$CL51+1)/(Inputs!$AI51+1),0)))))))))</f>
        <v>0</v>
      </c>
      <c r="AL53" s="27">
        <f>IF(AND(Inputs!$CO51=0,AL$3&gt;=Inputs!$CM51),1,IF(AND(AL$3&gt;=Inputs!$CM51,AL$3&lt;Inputs!$CN51),1,IF(AND(AL$3=Inputs!$CN51,AL$3=Inputs!$CO51),1,IF(OR(AND(AL$3=Inputs!$CN51+1,Inputs!$CN51=Inputs!$CO51),AND(AL$3=Inputs!$CN51+2,Inputs!$CN51=Inputs!$CO51)),0,IF(AL$3=Inputs!$CN51,0.8,IF(AL$3=Inputs!$CN51+1,0.6,IF(AL$3=Inputs!$CN51+2,0.4,IF(AL$3=Inputs!$CO51,0.2,IF(AND(AL$3&gt;=Inputs!$CL51,AL$3&lt;Inputs!$CM51),(AL$3-Inputs!$CL51+1)/(Inputs!$AI51+1),0)))))))))</f>
        <v>0</v>
      </c>
      <c r="AM53" s="27">
        <f>IF(AND(Inputs!$CO51=0,AM$3&gt;=Inputs!$CM51),1,IF(AND(AM$3&gt;=Inputs!$CM51,AM$3&lt;Inputs!$CN51),1,IF(AND(AM$3=Inputs!$CN51,AM$3=Inputs!$CO51),1,IF(OR(AND(AM$3=Inputs!$CN51+1,Inputs!$CN51=Inputs!$CO51),AND(AM$3=Inputs!$CN51+2,Inputs!$CN51=Inputs!$CO51)),0,IF(AM$3=Inputs!$CN51,0.8,IF(AM$3=Inputs!$CN51+1,0.6,IF(AM$3=Inputs!$CN51+2,0.4,IF(AM$3=Inputs!$CO51,0.2,IF(AND(AM$3&gt;=Inputs!$CL51,AM$3&lt;Inputs!$CM51),(AM$3-Inputs!$CL51+1)/(Inputs!$AI51+1),0)))))))))</f>
        <v>0</v>
      </c>
      <c r="AN53" s="27">
        <f>IF(AND(Inputs!$CO51=0,AN$3&gt;=Inputs!$CM51),1,IF(AND(AN$3&gt;=Inputs!$CM51,AN$3&lt;Inputs!$CN51),1,IF(AND(AN$3=Inputs!$CN51,AN$3=Inputs!$CO51),1,IF(OR(AND(AN$3=Inputs!$CN51+1,Inputs!$CN51=Inputs!$CO51),AND(AN$3=Inputs!$CN51+2,Inputs!$CN51=Inputs!$CO51)),0,IF(AN$3=Inputs!$CN51,0.8,IF(AN$3=Inputs!$CN51+1,0.6,IF(AN$3=Inputs!$CN51+2,0.4,IF(AN$3=Inputs!$CO51,0.2,IF(AND(AN$3&gt;=Inputs!$CL51,AN$3&lt;Inputs!$CM51),(AN$3-Inputs!$CL51+1)/(Inputs!$AI51+1),0)))))))))</f>
        <v>0</v>
      </c>
      <c r="AO53" s="27">
        <f>IF(AND(Inputs!$CO51=0,AO$3&gt;=Inputs!$CM51),1,IF(AND(AO$3&gt;=Inputs!$CM51,AO$3&lt;Inputs!$CN51),1,IF(AND(AO$3=Inputs!$CN51,AO$3=Inputs!$CO51),1,IF(OR(AND(AO$3=Inputs!$CN51+1,Inputs!$CN51=Inputs!$CO51),AND(AO$3=Inputs!$CN51+2,Inputs!$CN51=Inputs!$CO51)),0,IF(AO$3=Inputs!$CN51,0.8,IF(AO$3=Inputs!$CN51+1,0.6,IF(AO$3=Inputs!$CN51+2,0.4,IF(AO$3=Inputs!$CO51,0.2,IF(AND(AO$3&gt;=Inputs!$CL51,AO$3&lt;Inputs!$CM51),(AO$3-Inputs!$CL51+1)/(Inputs!$AI51+1),0)))))))))</f>
        <v>0</v>
      </c>
      <c r="AP53" s="27">
        <f>IF(AND(Inputs!$CO51=0,AP$3&gt;=Inputs!$CM51),1,IF(AND(AP$3&gt;=Inputs!$CM51,AP$3&lt;Inputs!$CN51),1,IF(AND(AP$3=Inputs!$CN51,AP$3=Inputs!$CO51),1,IF(OR(AND(AP$3=Inputs!$CN51+1,Inputs!$CN51=Inputs!$CO51),AND(AP$3=Inputs!$CN51+2,Inputs!$CN51=Inputs!$CO51)),0,IF(AP$3=Inputs!$CN51,0.8,IF(AP$3=Inputs!$CN51+1,0.6,IF(AP$3=Inputs!$CN51+2,0.4,IF(AP$3=Inputs!$CO51,0.2,IF(AND(AP$3&gt;=Inputs!$CL51,AP$3&lt;Inputs!$CM51),(AP$3-Inputs!$CL51+1)/(Inputs!$AI51+1),0)))))))))</f>
        <v>0</v>
      </c>
      <c r="AQ53" s="27">
        <f>IF(AND(Inputs!$CO51=0,AQ$3&gt;=Inputs!$CM51),1,IF(AND(AQ$3&gt;=Inputs!$CM51,AQ$3&lt;Inputs!$CN51),1,IF(AND(AQ$3=Inputs!$CN51,AQ$3=Inputs!$CO51),1,IF(OR(AND(AQ$3=Inputs!$CN51+1,Inputs!$CN51=Inputs!$CO51),AND(AQ$3=Inputs!$CN51+2,Inputs!$CN51=Inputs!$CO51)),0,IF(AQ$3=Inputs!$CN51,0.8,IF(AQ$3=Inputs!$CN51+1,0.6,IF(AQ$3=Inputs!$CN51+2,0.4,IF(AQ$3=Inputs!$CO51,0.2,IF(AND(AQ$3&gt;=Inputs!$CL51,AQ$3&lt;Inputs!$CM51),(AQ$3-Inputs!$CL51+1)/(Inputs!$AI51+1),0)))))))))</f>
        <v>0</v>
      </c>
      <c r="AR53" s="27">
        <f>IF(AND(Inputs!$CO51=0,AR$3&gt;=Inputs!$CM51),1,IF(AND(AR$3&gt;=Inputs!$CM51,AR$3&lt;Inputs!$CN51),1,IF(AND(AR$3=Inputs!$CN51,AR$3=Inputs!$CO51),1,IF(OR(AND(AR$3=Inputs!$CN51+1,Inputs!$CN51=Inputs!$CO51),AND(AR$3=Inputs!$CN51+2,Inputs!$CN51=Inputs!$CO51)),0,IF(AR$3=Inputs!$CN51,0.8,IF(AR$3=Inputs!$CN51+1,0.6,IF(AR$3=Inputs!$CN51+2,0.4,IF(AR$3=Inputs!$CO51,0.2,IF(AND(AR$3&gt;=Inputs!$CL51,AR$3&lt;Inputs!$CM51),(AR$3-Inputs!$CL51+1)/(Inputs!$AI51+1),0)))))))))</f>
        <v>0</v>
      </c>
      <c r="AS53" s="27">
        <f>IF(AND(Inputs!$CO51=0,AS$3&gt;=Inputs!$CM51),1,IF(AND(AS$3&gt;=Inputs!$CM51,AS$3&lt;Inputs!$CN51),1,IF(AND(AS$3=Inputs!$CN51,AS$3=Inputs!$CO51),1,IF(OR(AND(AS$3=Inputs!$CN51+1,Inputs!$CN51=Inputs!$CO51),AND(AS$3=Inputs!$CN51+2,Inputs!$CN51=Inputs!$CO51)),0,IF(AS$3=Inputs!$CN51,0.8,IF(AS$3=Inputs!$CN51+1,0.6,IF(AS$3=Inputs!$CN51+2,0.4,IF(AS$3=Inputs!$CO51,0.2,IF(AND(AS$3&gt;=Inputs!$CL51,AS$3&lt;Inputs!$CM51),(AS$3-Inputs!$CL51+1)/(Inputs!$AI51+1),0)))))))))</f>
        <v>0</v>
      </c>
      <c r="AT53" s="27">
        <f>IF(AND(Inputs!$CO51=0,AT$3&gt;=Inputs!$CM51),1,IF(AND(AT$3&gt;=Inputs!$CM51,AT$3&lt;Inputs!$CN51),1,IF(AND(AT$3=Inputs!$CN51,AT$3=Inputs!$CO51),1,IF(OR(AND(AT$3=Inputs!$CN51+1,Inputs!$CN51=Inputs!$CO51),AND(AT$3=Inputs!$CN51+2,Inputs!$CN51=Inputs!$CO51)),0,IF(AT$3=Inputs!$CN51,0.8,IF(AT$3=Inputs!$CN51+1,0.6,IF(AT$3=Inputs!$CN51+2,0.4,IF(AT$3=Inputs!$CO51,0.2,IF(AND(AT$3&gt;=Inputs!$CL51,AT$3&lt;Inputs!$CM51),(AT$3-Inputs!$CL51+1)/(Inputs!$AI51+1),0)))))))))</f>
        <v>0</v>
      </c>
      <c r="AU53" s="27">
        <f>IF(AND(Inputs!$CO51=0,AU$3&gt;=Inputs!$CM51),1,IF(AND(AU$3&gt;=Inputs!$CM51,AU$3&lt;Inputs!$CN51),1,IF(AND(AU$3=Inputs!$CN51,AU$3=Inputs!$CO51),1,IF(OR(AND(AU$3=Inputs!$CN51+1,Inputs!$CN51=Inputs!$CO51),AND(AU$3=Inputs!$CN51+2,Inputs!$CN51=Inputs!$CO51)),0,IF(AU$3=Inputs!$CN51,0.8,IF(AU$3=Inputs!$CN51+1,0.6,IF(AU$3=Inputs!$CN51+2,0.4,IF(AU$3=Inputs!$CO51,0.2,IF(AND(AU$3&gt;=Inputs!$CL51,AU$3&lt;Inputs!$CM51),(AU$3-Inputs!$CL51+1)/(Inputs!$AI51+1),0)))))))))</f>
        <v>0</v>
      </c>
      <c r="AV53" s="27">
        <f>IF(AND(Inputs!$CO51=0,AV$3&gt;=Inputs!$CM51),1,IF(AND(AV$3&gt;=Inputs!$CM51,AV$3&lt;Inputs!$CN51),1,IF(AND(AV$3=Inputs!$CN51,AV$3=Inputs!$CO51),1,IF(OR(AND(AV$3=Inputs!$CN51+1,Inputs!$CN51=Inputs!$CO51),AND(AV$3=Inputs!$CN51+2,Inputs!$CN51=Inputs!$CO51)),0,IF(AV$3=Inputs!$CN51,0.8,IF(AV$3=Inputs!$CN51+1,0.6,IF(AV$3=Inputs!$CN51+2,0.4,IF(AV$3=Inputs!$CO51,0.2,IF(AND(AV$3&gt;=Inputs!$CL51,AV$3&lt;Inputs!$CM51),(AV$3-Inputs!$CL51+1)/(Inputs!$AI51+1),0)))))))))</f>
        <v>0</v>
      </c>
      <c r="AW53" s="27">
        <f>IF(AND(Inputs!$CO51=0,AW$3&gt;=Inputs!$CM51),1,IF(AND(AW$3&gt;=Inputs!$CM51,AW$3&lt;Inputs!$CN51),1,IF(AND(AW$3=Inputs!$CN51,AW$3=Inputs!$CO51),1,IF(OR(AND(AW$3=Inputs!$CN51+1,Inputs!$CN51=Inputs!$CO51),AND(AW$3=Inputs!$CN51+2,Inputs!$CN51=Inputs!$CO51)),0,IF(AW$3=Inputs!$CN51,0.8,IF(AW$3=Inputs!$CN51+1,0.6,IF(AW$3=Inputs!$CN51+2,0.4,IF(AW$3=Inputs!$CO51,0.2,IF(AND(AW$3&gt;=Inputs!$CL51,AW$3&lt;Inputs!$CM51),(AW$3-Inputs!$CL51+1)/(Inputs!$AI51+1),0)))))))))</f>
        <v>0</v>
      </c>
      <c r="AX53" s="27">
        <f>IF(AND(Inputs!$CO51=0,AX$3&gt;=Inputs!$CM51),1,IF(AND(AX$3&gt;=Inputs!$CM51,AX$3&lt;Inputs!$CN51),1,IF(AND(AX$3=Inputs!$CN51,AX$3=Inputs!$CO51),1,IF(OR(AND(AX$3=Inputs!$CN51+1,Inputs!$CN51=Inputs!$CO51),AND(AX$3=Inputs!$CN51+2,Inputs!$CN51=Inputs!$CO51)),0,IF(AX$3=Inputs!$CN51,0.8,IF(AX$3=Inputs!$CN51+1,0.6,IF(AX$3=Inputs!$CN51+2,0.4,IF(AX$3=Inputs!$CO51,0.2,IF(AND(AX$3&gt;=Inputs!$CL51,AX$3&lt;Inputs!$CM51),(AX$3-Inputs!$CL51+1)/(Inputs!$AI51+1),0)))))))))</f>
        <v>0</v>
      </c>
      <c r="AY53" s="27">
        <f>IF(AND(Inputs!$CO51=0,AY$3&gt;=Inputs!$CM51),1,IF(AND(AY$3&gt;=Inputs!$CM51,AY$3&lt;Inputs!$CN51),1,IF(AND(AY$3=Inputs!$CN51,AY$3=Inputs!$CO51),1,IF(OR(AND(AY$3=Inputs!$CN51+1,Inputs!$CN51=Inputs!$CO51),AND(AY$3=Inputs!$CN51+2,Inputs!$CN51=Inputs!$CO51)),0,IF(AY$3=Inputs!$CN51,0.8,IF(AY$3=Inputs!$CN51+1,0.6,IF(AY$3=Inputs!$CN51+2,0.4,IF(AY$3=Inputs!$CO51,0.2,IF(AND(AY$3&gt;=Inputs!$CL51,AY$3&lt;Inputs!$CM51),(AY$3-Inputs!$CL51+1)/(Inputs!$AI51+1),0)))))))))</f>
        <v>0</v>
      </c>
      <c r="AZ53" s="27">
        <f>IF(AND(Inputs!$CO51=0,AZ$3&gt;=Inputs!$CM51),1,IF(AND(AZ$3&gt;=Inputs!$CM51,AZ$3&lt;Inputs!$CN51),1,IF(AND(AZ$3=Inputs!$CN51,AZ$3=Inputs!$CO51),1,IF(OR(AND(AZ$3=Inputs!$CN51+1,Inputs!$CN51=Inputs!$CO51),AND(AZ$3=Inputs!$CN51+2,Inputs!$CN51=Inputs!$CO51)),0,IF(AZ$3=Inputs!$CN51,0.8,IF(AZ$3=Inputs!$CN51+1,0.6,IF(AZ$3=Inputs!$CN51+2,0.4,IF(AZ$3=Inputs!$CO51,0.2,IF(AND(AZ$3&gt;=Inputs!$CL51,AZ$3&lt;Inputs!$CM51),(AZ$3-Inputs!$CL51+1)/(Inputs!$AI51+1),0)))))))))</f>
        <v>0</v>
      </c>
      <c r="BA53" s="27">
        <f>IF(AND(Inputs!$CO51=0,BA$3&gt;=Inputs!$CM51),1,IF(AND(BA$3&gt;=Inputs!$CM51,BA$3&lt;Inputs!$CN51),1,IF(AND(BA$3=Inputs!$CN51,BA$3=Inputs!$CO51),1,IF(OR(AND(BA$3=Inputs!$CN51+1,Inputs!$CN51=Inputs!$CO51),AND(BA$3=Inputs!$CN51+2,Inputs!$CN51=Inputs!$CO51)),0,IF(BA$3=Inputs!$CN51,0.8,IF(BA$3=Inputs!$CN51+1,0.6,IF(BA$3=Inputs!$CN51+2,0.4,IF(BA$3=Inputs!$CO51,0.2,IF(AND(BA$3&gt;=Inputs!$CL51,BA$3&lt;Inputs!$CM51),(BA$3-Inputs!$CL51+1)/(Inputs!$AI51+1),0)))))))))</f>
        <v>0</v>
      </c>
      <c r="BB53" s="27">
        <f>IF(AND(Inputs!$CO51=0,BB$3&gt;=Inputs!$CM51),1,IF(AND(BB$3&gt;=Inputs!$CM51,BB$3&lt;Inputs!$CN51),1,IF(AND(BB$3=Inputs!$CN51,BB$3=Inputs!$CO51),1,IF(OR(AND(BB$3=Inputs!$CN51+1,Inputs!$CN51=Inputs!$CO51),AND(BB$3=Inputs!$CN51+2,Inputs!$CN51=Inputs!$CO51)),0,IF(BB$3=Inputs!$CN51,0.8,IF(BB$3=Inputs!$CN51+1,0.6,IF(BB$3=Inputs!$CN51+2,0.4,IF(BB$3=Inputs!$CO51,0.2,IF(AND(BB$3&gt;=Inputs!$CL51,BB$3&lt;Inputs!$CM51),(BB$3-Inputs!$CL51+1)/(Inputs!$AI51+1),0)))))))))</f>
        <v>0</v>
      </c>
      <c r="BC53" s="27">
        <f>IF(AND(Inputs!$CO51=0,BC$3&gt;=Inputs!$CM51),1,IF(AND(BC$3&gt;=Inputs!$CM51,BC$3&lt;Inputs!$CN51),1,IF(AND(BC$3=Inputs!$CN51,BC$3=Inputs!$CO51),1,IF(OR(AND(BC$3=Inputs!$CN51+1,Inputs!$CN51=Inputs!$CO51),AND(BC$3=Inputs!$CN51+2,Inputs!$CN51=Inputs!$CO51)),0,IF(BC$3=Inputs!$CN51,0.8,IF(BC$3=Inputs!$CN51+1,0.6,IF(BC$3=Inputs!$CN51+2,0.4,IF(BC$3=Inputs!$CO51,0.2,IF(AND(BC$3&gt;=Inputs!$CL51,BC$3&lt;Inputs!$CM51),(BC$3-Inputs!$CL51+1)/(Inputs!$AI51+1),0)))))))))</f>
        <v>0</v>
      </c>
      <c r="BD53" s="27">
        <f>IF(AND(Inputs!$CO51=0,BD$3&gt;=Inputs!$CM51),1,IF(AND(BD$3&gt;=Inputs!$CM51,BD$3&lt;Inputs!$CN51),1,IF(AND(BD$3=Inputs!$CN51,BD$3=Inputs!$CO51),1,IF(OR(AND(BD$3=Inputs!$CN51+1,Inputs!$CN51=Inputs!$CO51),AND(BD$3=Inputs!$CN51+2,Inputs!$CN51=Inputs!$CO51)),0,IF(BD$3=Inputs!$CN51,0.8,IF(BD$3=Inputs!$CN51+1,0.6,IF(BD$3=Inputs!$CN51+2,0.4,IF(BD$3=Inputs!$CO51,0.2,IF(AND(BD$3&gt;=Inputs!$CL51,BD$3&lt;Inputs!$CM51),(BD$3-Inputs!$CL51+1)/(Inputs!$AI51+1),0)))))))))</f>
        <v>0</v>
      </c>
      <c r="BE53" s="27">
        <f>IF(AND(Inputs!$CO51=0,BE$3&gt;=Inputs!$CM51),1,IF(AND(BE$3&gt;=Inputs!$CM51,BE$3&lt;Inputs!$CN51),1,IF(AND(BE$3=Inputs!$CN51,BE$3=Inputs!$CO51),1,IF(OR(AND(BE$3=Inputs!$CN51+1,Inputs!$CN51=Inputs!$CO51),AND(BE$3=Inputs!$CN51+2,Inputs!$CN51=Inputs!$CO51)),0,IF(BE$3=Inputs!$CN51,0.8,IF(BE$3=Inputs!$CN51+1,0.6,IF(BE$3=Inputs!$CN51+2,0.4,IF(BE$3=Inputs!$CO51,0.2,IF(AND(BE$3&gt;=Inputs!$CL51,BE$3&lt;Inputs!$CM51),(BE$3-Inputs!$CL51+1)/(Inputs!$AI51+1),0)))))))))</f>
        <v>0</v>
      </c>
      <c r="BF53" s="27">
        <f>IF(AND(Inputs!$CO51=0,BF$3&gt;=Inputs!$CM51),1,IF(AND(BF$3&gt;=Inputs!$CM51,BF$3&lt;Inputs!$CN51),1,IF(AND(BF$3=Inputs!$CN51,BF$3=Inputs!$CO51),1,IF(OR(AND(BF$3=Inputs!$CN51+1,Inputs!$CN51=Inputs!$CO51),AND(BF$3=Inputs!$CN51+2,Inputs!$CN51=Inputs!$CO51)),0,IF(BF$3=Inputs!$CN51,0.8,IF(BF$3=Inputs!$CN51+1,0.6,IF(BF$3=Inputs!$CN51+2,0.4,IF(BF$3=Inputs!$CO51,0.2,IF(AND(BF$3&gt;=Inputs!$CL51,BF$3&lt;Inputs!$CM51),(BF$3-Inputs!$CL51+1)/(Inputs!$AI51+1),0)))))))))</f>
        <v>0</v>
      </c>
      <c r="BG53" s="27">
        <f>IF(AND(Inputs!$CO51=0,BG$3&gt;=Inputs!$CM51),1,IF(AND(BG$3&gt;=Inputs!$CM51,BG$3&lt;Inputs!$CN51),1,IF(AND(BG$3=Inputs!$CN51,BG$3=Inputs!$CO51),1,IF(OR(AND(BG$3=Inputs!$CN51+1,Inputs!$CN51=Inputs!$CO51),AND(BG$3=Inputs!$CN51+2,Inputs!$CN51=Inputs!$CO51)),0,IF(BG$3=Inputs!$CN51,0.8,IF(BG$3=Inputs!$CN51+1,0.6,IF(BG$3=Inputs!$CN51+2,0.4,IF(BG$3=Inputs!$CO51,0.2,IF(AND(BG$3&gt;=Inputs!$CL51,BG$3&lt;Inputs!$CM51),(BG$3-Inputs!$CL51+1)/(Inputs!$AI51+1),0)))))))))</f>
        <v>0</v>
      </c>
      <c r="BH53" s="27">
        <f>IF(AND(Inputs!$CO51=0,BH$3&gt;=Inputs!$CM51),1,IF(AND(BH$3&gt;=Inputs!$CM51,BH$3&lt;Inputs!$CN51),1,IF(AND(BH$3=Inputs!$CN51,BH$3=Inputs!$CO51),1,IF(OR(AND(BH$3=Inputs!$CN51+1,Inputs!$CN51=Inputs!$CO51),AND(BH$3=Inputs!$CN51+2,Inputs!$CN51=Inputs!$CO51)),0,IF(BH$3=Inputs!$CN51,0.8,IF(BH$3=Inputs!$CN51+1,0.6,IF(BH$3=Inputs!$CN51+2,0.4,IF(BH$3=Inputs!$CO51,0.2,IF(AND(BH$3&gt;=Inputs!$CL51,BH$3&lt;Inputs!$CM51),(BH$3-Inputs!$CL51+1)/(Inputs!$AI51+1),0)))))))))</f>
        <v>0</v>
      </c>
      <c r="BI53" s="27">
        <f>IF(AND(Inputs!$CO51=0,BI$3&gt;=Inputs!$CM51),1,IF(AND(BI$3&gt;=Inputs!$CM51,BI$3&lt;Inputs!$CN51),1,IF(AND(BI$3=Inputs!$CN51,BI$3=Inputs!$CO51),1,IF(OR(AND(BI$3=Inputs!$CN51+1,Inputs!$CN51=Inputs!$CO51),AND(BI$3=Inputs!$CN51+2,Inputs!$CN51=Inputs!$CO51)),0,IF(BI$3=Inputs!$CN51,0.8,IF(BI$3=Inputs!$CN51+1,0.6,IF(BI$3=Inputs!$CN51+2,0.4,IF(BI$3=Inputs!$CO51,0.2,IF(AND(BI$3&gt;=Inputs!$CL51,BI$3&lt;Inputs!$CM51),(BI$3-Inputs!$CL51+1)/(Inputs!$AI51+1),0)))))))))</f>
        <v>0</v>
      </c>
      <c r="BJ53" s="27">
        <f>IF(AND(Inputs!$CO51=0,BJ$3&gt;=Inputs!$CM51),1,IF(AND(BJ$3&gt;=Inputs!$CM51,BJ$3&lt;Inputs!$CN51),1,IF(AND(BJ$3=Inputs!$CN51,BJ$3=Inputs!$CO51),1,IF(OR(AND(BJ$3=Inputs!$CN51+1,Inputs!$CN51=Inputs!$CO51),AND(BJ$3=Inputs!$CN51+2,Inputs!$CN51=Inputs!$CO51)),0,IF(BJ$3=Inputs!$CN51,0.8,IF(BJ$3=Inputs!$CN51+1,0.6,IF(BJ$3=Inputs!$CN51+2,0.4,IF(BJ$3=Inputs!$CO51,0.2,IF(AND(BJ$3&gt;=Inputs!$CL51,BJ$3&lt;Inputs!$CM51),(BJ$3-Inputs!$CL51+1)/(Inputs!$AI51+1),0)))))))))</f>
        <v>0</v>
      </c>
      <c r="BK53" s="27">
        <f>IF(AND(Inputs!$CO51=0,BK$3&gt;=Inputs!$CM51),1,IF(AND(BK$3&gt;=Inputs!$CM51,BK$3&lt;Inputs!$CN51),1,IF(AND(BK$3=Inputs!$CN51,BK$3=Inputs!$CO51),1,IF(OR(AND(BK$3=Inputs!$CN51+1,Inputs!$CN51=Inputs!$CO51),AND(BK$3=Inputs!$CN51+2,Inputs!$CN51=Inputs!$CO51)),0,IF(BK$3=Inputs!$CN51,0.8,IF(BK$3=Inputs!$CN51+1,0.6,IF(BK$3=Inputs!$CN51+2,0.4,IF(BK$3=Inputs!$CO51,0.2,IF(AND(BK$3&gt;=Inputs!$CL51,BK$3&lt;Inputs!$CM51),(BK$3-Inputs!$CL51+1)/(Inputs!$AI51+1),0)))))))))</f>
        <v>0</v>
      </c>
      <c r="BL53" s="27">
        <f>IF(AND(Inputs!$CO51=0,BL$3&gt;=Inputs!$CM51),1,IF(AND(BL$3&gt;=Inputs!$CM51,BL$3&lt;Inputs!$CN51),1,IF(AND(BL$3=Inputs!$CN51,BL$3=Inputs!$CO51),1,IF(OR(AND(BL$3=Inputs!$CN51+1,Inputs!$CN51=Inputs!$CO51),AND(BL$3=Inputs!$CN51+2,Inputs!$CN51=Inputs!$CO51)),0,IF(BL$3=Inputs!$CN51,0.8,IF(BL$3=Inputs!$CN51+1,0.6,IF(BL$3=Inputs!$CN51+2,0.4,IF(BL$3=Inputs!$CO51,0.2,IF(AND(BL$3&gt;=Inputs!$CL51,BL$3&lt;Inputs!$CM51),(BL$3-Inputs!$CL51+1)/(Inputs!$AI51+1),0)))))))))</f>
        <v>0</v>
      </c>
      <c r="BM53" s="27">
        <f>IF(AND(Inputs!$CO51=0,BM$3&gt;=Inputs!$CM51),1,IF(AND(BM$3&gt;=Inputs!$CM51,BM$3&lt;Inputs!$CN51),1,IF(AND(BM$3=Inputs!$CN51,BM$3=Inputs!$CO51),1,IF(OR(AND(BM$3=Inputs!$CN51+1,Inputs!$CN51=Inputs!$CO51),AND(BM$3=Inputs!$CN51+2,Inputs!$CN51=Inputs!$CO51)),0,IF(BM$3=Inputs!$CN51,0.8,IF(BM$3=Inputs!$CN51+1,0.6,IF(BM$3=Inputs!$CN51+2,0.4,IF(BM$3=Inputs!$CO51,0.2,IF(AND(BM$3&gt;=Inputs!$CL51,BM$3&lt;Inputs!$CM51),(BM$3-Inputs!$CL51+1)/(Inputs!$AI51+1),0)))))))))</f>
        <v>0</v>
      </c>
    </row>
    <row r="54" spans="1:65">
      <c r="A54" s="7" t="str">
        <f>IF(Inputs!A52="","",Inputs!A52)</f>
        <v/>
      </c>
      <c r="B54" t="str">
        <f>IF(Inputs!B52="","",Inputs!B52)</f>
        <v/>
      </c>
      <c r="C54" s="292"/>
      <c r="D54" s="292"/>
      <c r="E54" s="292"/>
      <c r="F54" s="292"/>
      <c r="G54" s="292"/>
      <c r="H54" s="292"/>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c r="AG54" s="50">
        <f t="shared" si="3"/>
        <v>0</v>
      </c>
      <c r="AH54" s="42">
        <f t="shared" si="1"/>
        <v>0</v>
      </c>
      <c r="AJ54" s="27">
        <f>IF(AND(Inputs!$CO52=0,AJ$3&gt;=Inputs!$CM52),1,IF(AND(AJ$3&gt;=Inputs!$CM52,AJ$3&lt;Inputs!$CN52),1,IF(AND(AJ$3=Inputs!$CN52,AJ$3=Inputs!$CO52),1,IF(OR(AND(AJ$3=Inputs!$CN52+1,Inputs!$CN52=Inputs!$CO52),AND(AJ$3=Inputs!$CN52+2,Inputs!$CN52=Inputs!$CO52)),0,IF(AJ$3=Inputs!$CN52,0.8,IF(AJ$3=Inputs!$CN52+1,0.6,IF(AJ$3=Inputs!$CN52+2,0.4,IF(AJ$3=Inputs!$CO52,0.2,IF(AND(AJ$3&gt;=Inputs!$CL52,AJ$3&lt;Inputs!$CM52),(AJ$3-Inputs!$CL52+1)/(Inputs!$AI52+1),0)))))))))</f>
        <v>0</v>
      </c>
      <c r="AK54" s="27">
        <f>IF(AND(Inputs!$CO52=0,AK$3&gt;=Inputs!$CM52),1,IF(AND(AK$3&gt;=Inputs!$CM52,AK$3&lt;Inputs!$CN52),1,IF(AND(AK$3=Inputs!$CN52,AK$3=Inputs!$CO52),1,IF(OR(AND(AK$3=Inputs!$CN52+1,Inputs!$CN52=Inputs!$CO52),AND(AK$3=Inputs!$CN52+2,Inputs!$CN52=Inputs!$CO52)),0,IF(AK$3=Inputs!$CN52,0.8,IF(AK$3=Inputs!$CN52+1,0.6,IF(AK$3=Inputs!$CN52+2,0.4,IF(AK$3=Inputs!$CO52,0.2,IF(AND(AK$3&gt;=Inputs!$CL52,AK$3&lt;Inputs!$CM52),(AK$3-Inputs!$CL52+1)/(Inputs!$AI52+1),0)))))))))</f>
        <v>0</v>
      </c>
      <c r="AL54" s="27">
        <f>IF(AND(Inputs!$CO52=0,AL$3&gt;=Inputs!$CM52),1,IF(AND(AL$3&gt;=Inputs!$CM52,AL$3&lt;Inputs!$CN52),1,IF(AND(AL$3=Inputs!$CN52,AL$3=Inputs!$CO52),1,IF(OR(AND(AL$3=Inputs!$CN52+1,Inputs!$CN52=Inputs!$CO52),AND(AL$3=Inputs!$CN52+2,Inputs!$CN52=Inputs!$CO52)),0,IF(AL$3=Inputs!$CN52,0.8,IF(AL$3=Inputs!$CN52+1,0.6,IF(AL$3=Inputs!$CN52+2,0.4,IF(AL$3=Inputs!$CO52,0.2,IF(AND(AL$3&gt;=Inputs!$CL52,AL$3&lt;Inputs!$CM52),(AL$3-Inputs!$CL52+1)/(Inputs!$AI52+1),0)))))))))</f>
        <v>0</v>
      </c>
      <c r="AM54" s="27">
        <f>IF(AND(Inputs!$CO52=0,AM$3&gt;=Inputs!$CM52),1,IF(AND(AM$3&gt;=Inputs!$CM52,AM$3&lt;Inputs!$CN52),1,IF(AND(AM$3=Inputs!$CN52,AM$3=Inputs!$CO52),1,IF(OR(AND(AM$3=Inputs!$CN52+1,Inputs!$CN52=Inputs!$CO52),AND(AM$3=Inputs!$CN52+2,Inputs!$CN52=Inputs!$CO52)),0,IF(AM$3=Inputs!$CN52,0.8,IF(AM$3=Inputs!$CN52+1,0.6,IF(AM$3=Inputs!$CN52+2,0.4,IF(AM$3=Inputs!$CO52,0.2,IF(AND(AM$3&gt;=Inputs!$CL52,AM$3&lt;Inputs!$CM52),(AM$3-Inputs!$CL52+1)/(Inputs!$AI52+1),0)))))))))</f>
        <v>0</v>
      </c>
      <c r="AN54" s="27">
        <f>IF(AND(Inputs!$CO52=0,AN$3&gt;=Inputs!$CM52),1,IF(AND(AN$3&gt;=Inputs!$CM52,AN$3&lt;Inputs!$CN52),1,IF(AND(AN$3=Inputs!$CN52,AN$3=Inputs!$CO52),1,IF(OR(AND(AN$3=Inputs!$CN52+1,Inputs!$CN52=Inputs!$CO52),AND(AN$3=Inputs!$CN52+2,Inputs!$CN52=Inputs!$CO52)),0,IF(AN$3=Inputs!$CN52,0.8,IF(AN$3=Inputs!$CN52+1,0.6,IF(AN$3=Inputs!$CN52+2,0.4,IF(AN$3=Inputs!$CO52,0.2,IF(AND(AN$3&gt;=Inputs!$CL52,AN$3&lt;Inputs!$CM52),(AN$3-Inputs!$CL52+1)/(Inputs!$AI52+1),0)))))))))</f>
        <v>0</v>
      </c>
      <c r="AO54" s="27">
        <f>IF(AND(Inputs!$CO52=0,AO$3&gt;=Inputs!$CM52),1,IF(AND(AO$3&gt;=Inputs!$CM52,AO$3&lt;Inputs!$CN52),1,IF(AND(AO$3=Inputs!$CN52,AO$3=Inputs!$CO52),1,IF(OR(AND(AO$3=Inputs!$CN52+1,Inputs!$CN52=Inputs!$CO52),AND(AO$3=Inputs!$CN52+2,Inputs!$CN52=Inputs!$CO52)),0,IF(AO$3=Inputs!$CN52,0.8,IF(AO$3=Inputs!$CN52+1,0.6,IF(AO$3=Inputs!$CN52+2,0.4,IF(AO$3=Inputs!$CO52,0.2,IF(AND(AO$3&gt;=Inputs!$CL52,AO$3&lt;Inputs!$CM52),(AO$3-Inputs!$CL52+1)/(Inputs!$AI52+1),0)))))))))</f>
        <v>0</v>
      </c>
      <c r="AP54" s="27">
        <f>IF(AND(Inputs!$CO52=0,AP$3&gt;=Inputs!$CM52),1,IF(AND(AP$3&gt;=Inputs!$CM52,AP$3&lt;Inputs!$CN52),1,IF(AND(AP$3=Inputs!$CN52,AP$3=Inputs!$CO52),1,IF(OR(AND(AP$3=Inputs!$CN52+1,Inputs!$CN52=Inputs!$CO52),AND(AP$3=Inputs!$CN52+2,Inputs!$CN52=Inputs!$CO52)),0,IF(AP$3=Inputs!$CN52,0.8,IF(AP$3=Inputs!$CN52+1,0.6,IF(AP$3=Inputs!$CN52+2,0.4,IF(AP$3=Inputs!$CO52,0.2,IF(AND(AP$3&gt;=Inputs!$CL52,AP$3&lt;Inputs!$CM52),(AP$3-Inputs!$CL52+1)/(Inputs!$AI52+1),0)))))))))</f>
        <v>0</v>
      </c>
      <c r="AQ54" s="27">
        <f>IF(AND(Inputs!$CO52=0,AQ$3&gt;=Inputs!$CM52),1,IF(AND(AQ$3&gt;=Inputs!$CM52,AQ$3&lt;Inputs!$CN52),1,IF(AND(AQ$3=Inputs!$CN52,AQ$3=Inputs!$CO52),1,IF(OR(AND(AQ$3=Inputs!$CN52+1,Inputs!$CN52=Inputs!$CO52),AND(AQ$3=Inputs!$CN52+2,Inputs!$CN52=Inputs!$CO52)),0,IF(AQ$3=Inputs!$CN52,0.8,IF(AQ$3=Inputs!$CN52+1,0.6,IF(AQ$3=Inputs!$CN52+2,0.4,IF(AQ$3=Inputs!$CO52,0.2,IF(AND(AQ$3&gt;=Inputs!$CL52,AQ$3&lt;Inputs!$CM52),(AQ$3-Inputs!$CL52+1)/(Inputs!$AI52+1),0)))))))))</f>
        <v>0</v>
      </c>
      <c r="AR54" s="27">
        <f>IF(AND(Inputs!$CO52=0,AR$3&gt;=Inputs!$CM52),1,IF(AND(AR$3&gt;=Inputs!$CM52,AR$3&lt;Inputs!$CN52),1,IF(AND(AR$3=Inputs!$CN52,AR$3=Inputs!$CO52),1,IF(OR(AND(AR$3=Inputs!$CN52+1,Inputs!$CN52=Inputs!$CO52),AND(AR$3=Inputs!$CN52+2,Inputs!$CN52=Inputs!$CO52)),0,IF(AR$3=Inputs!$CN52,0.8,IF(AR$3=Inputs!$CN52+1,0.6,IF(AR$3=Inputs!$CN52+2,0.4,IF(AR$3=Inputs!$CO52,0.2,IF(AND(AR$3&gt;=Inputs!$CL52,AR$3&lt;Inputs!$CM52),(AR$3-Inputs!$CL52+1)/(Inputs!$AI52+1),0)))))))))</f>
        <v>0</v>
      </c>
      <c r="AS54" s="27">
        <f>IF(AND(Inputs!$CO52=0,AS$3&gt;=Inputs!$CM52),1,IF(AND(AS$3&gt;=Inputs!$CM52,AS$3&lt;Inputs!$CN52),1,IF(AND(AS$3=Inputs!$CN52,AS$3=Inputs!$CO52),1,IF(OR(AND(AS$3=Inputs!$CN52+1,Inputs!$CN52=Inputs!$CO52),AND(AS$3=Inputs!$CN52+2,Inputs!$CN52=Inputs!$CO52)),0,IF(AS$3=Inputs!$CN52,0.8,IF(AS$3=Inputs!$CN52+1,0.6,IF(AS$3=Inputs!$CN52+2,0.4,IF(AS$3=Inputs!$CO52,0.2,IF(AND(AS$3&gt;=Inputs!$CL52,AS$3&lt;Inputs!$CM52),(AS$3-Inputs!$CL52+1)/(Inputs!$AI52+1),0)))))))))</f>
        <v>0</v>
      </c>
      <c r="AT54" s="27">
        <f>IF(AND(Inputs!$CO52=0,AT$3&gt;=Inputs!$CM52),1,IF(AND(AT$3&gt;=Inputs!$CM52,AT$3&lt;Inputs!$CN52),1,IF(AND(AT$3=Inputs!$CN52,AT$3=Inputs!$CO52),1,IF(OR(AND(AT$3=Inputs!$CN52+1,Inputs!$CN52=Inputs!$CO52),AND(AT$3=Inputs!$CN52+2,Inputs!$CN52=Inputs!$CO52)),0,IF(AT$3=Inputs!$CN52,0.8,IF(AT$3=Inputs!$CN52+1,0.6,IF(AT$3=Inputs!$CN52+2,0.4,IF(AT$3=Inputs!$CO52,0.2,IF(AND(AT$3&gt;=Inputs!$CL52,AT$3&lt;Inputs!$CM52),(AT$3-Inputs!$CL52+1)/(Inputs!$AI52+1),0)))))))))</f>
        <v>0</v>
      </c>
      <c r="AU54" s="27">
        <f>IF(AND(Inputs!$CO52=0,AU$3&gt;=Inputs!$CM52),1,IF(AND(AU$3&gt;=Inputs!$CM52,AU$3&lt;Inputs!$CN52),1,IF(AND(AU$3=Inputs!$CN52,AU$3=Inputs!$CO52),1,IF(OR(AND(AU$3=Inputs!$CN52+1,Inputs!$CN52=Inputs!$CO52),AND(AU$3=Inputs!$CN52+2,Inputs!$CN52=Inputs!$CO52)),0,IF(AU$3=Inputs!$CN52,0.8,IF(AU$3=Inputs!$CN52+1,0.6,IF(AU$3=Inputs!$CN52+2,0.4,IF(AU$3=Inputs!$CO52,0.2,IF(AND(AU$3&gt;=Inputs!$CL52,AU$3&lt;Inputs!$CM52),(AU$3-Inputs!$CL52+1)/(Inputs!$AI52+1),0)))))))))</f>
        <v>0</v>
      </c>
      <c r="AV54" s="27">
        <f>IF(AND(Inputs!$CO52=0,AV$3&gt;=Inputs!$CM52),1,IF(AND(AV$3&gt;=Inputs!$CM52,AV$3&lt;Inputs!$CN52),1,IF(AND(AV$3=Inputs!$CN52,AV$3=Inputs!$CO52),1,IF(OR(AND(AV$3=Inputs!$CN52+1,Inputs!$CN52=Inputs!$CO52),AND(AV$3=Inputs!$CN52+2,Inputs!$CN52=Inputs!$CO52)),0,IF(AV$3=Inputs!$CN52,0.8,IF(AV$3=Inputs!$CN52+1,0.6,IF(AV$3=Inputs!$CN52+2,0.4,IF(AV$3=Inputs!$CO52,0.2,IF(AND(AV$3&gt;=Inputs!$CL52,AV$3&lt;Inputs!$CM52),(AV$3-Inputs!$CL52+1)/(Inputs!$AI52+1),0)))))))))</f>
        <v>0</v>
      </c>
      <c r="AW54" s="27">
        <f>IF(AND(Inputs!$CO52=0,AW$3&gt;=Inputs!$CM52),1,IF(AND(AW$3&gt;=Inputs!$CM52,AW$3&lt;Inputs!$CN52),1,IF(AND(AW$3=Inputs!$CN52,AW$3=Inputs!$CO52),1,IF(OR(AND(AW$3=Inputs!$CN52+1,Inputs!$CN52=Inputs!$CO52),AND(AW$3=Inputs!$CN52+2,Inputs!$CN52=Inputs!$CO52)),0,IF(AW$3=Inputs!$CN52,0.8,IF(AW$3=Inputs!$CN52+1,0.6,IF(AW$3=Inputs!$CN52+2,0.4,IF(AW$3=Inputs!$CO52,0.2,IF(AND(AW$3&gt;=Inputs!$CL52,AW$3&lt;Inputs!$CM52),(AW$3-Inputs!$CL52+1)/(Inputs!$AI52+1),0)))))))))</f>
        <v>0</v>
      </c>
      <c r="AX54" s="27">
        <f>IF(AND(Inputs!$CO52=0,AX$3&gt;=Inputs!$CM52),1,IF(AND(AX$3&gt;=Inputs!$CM52,AX$3&lt;Inputs!$CN52),1,IF(AND(AX$3=Inputs!$CN52,AX$3=Inputs!$CO52),1,IF(OR(AND(AX$3=Inputs!$CN52+1,Inputs!$CN52=Inputs!$CO52),AND(AX$3=Inputs!$CN52+2,Inputs!$CN52=Inputs!$CO52)),0,IF(AX$3=Inputs!$CN52,0.8,IF(AX$3=Inputs!$CN52+1,0.6,IF(AX$3=Inputs!$CN52+2,0.4,IF(AX$3=Inputs!$CO52,0.2,IF(AND(AX$3&gt;=Inputs!$CL52,AX$3&lt;Inputs!$CM52),(AX$3-Inputs!$CL52+1)/(Inputs!$AI52+1),0)))))))))</f>
        <v>0</v>
      </c>
      <c r="AY54" s="27">
        <f>IF(AND(Inputs!$CO52=0,AY$3&gt;=Inputs!$CM52),1,IF(AND(AY$3&gt;=Inputs!$CM52,AY$3&lt;Inputs!$CN52),1,IF(AND(AY$3=Inputs!$CN52,AY$3=Inputs!$CO52),1,IF(OR(AND(AY$3=Inputs!$CN52+1,Inputs!$CN52=Inputs!$CO52),AND(AY$3=Inputs!$CN52+2,Inputs!$CN52=Inputs!$CO52)),0,IF(AY$3=Inputs!$CN52,0.8,IF(AY$3=Inputs!$CN52+1,0.6,IF(AY$3=Inputs!$CN52+2,0.4,IF(AY$3=Inputs!$CO52,0.2,IF(AND(AY$3&gt;=Inputs!$CL52,AY$3&lt;Inputs!$CM52),(AY$3-Inputs!$CL52+1)/(Inputs!$AI52+1),0)))))))))</f>
        <v>0</v>
      </c>
      <c r="AZ54" s="27">
        <f>IF(AND(Inputs!$CO52=0,AZ$3&gt;=Inputs!$CM52),1,IF(AND(AZ$3&gt;=Inputs!$CM52,AZ$3&lt;Inputs!$CN52),1,IF(AND(AZ$3=Inputs!$CN52,AZ$3=Inputs!$CO52),1,IF(OR(AND(AZ$3=Inputs!$CN52+1,Inputs!$CN52=Inputs!$CO52),AND(AZ$3=Inputs!$CN52+2,Inputs!$CN52=Inputs!$CO52)),0,IF(AZ$3=Inputs!$CN52,0.8,IF(AZ$3=Inputs!$CN52+1,0.6,IF(AZ$3=Inputs!$CN52+2,0.4,IF(AZ$3=Inputs!$CO52,0.2,IF(AND(AZ$3&gt;=Inputs!$CL52,AZ$3&lt;Inputs!$CM52),(AZ$3-Inputs!$CL52+1)/(Inputs!$AI52+1),0)))))))))</f>
        <v>0</v>
      </c>
      <c r="BA54" s="27">
        <f>IF(AND(Inputs!$CO52=0,BA$3&gt;=Inputs!$CM52),1,IF(AND(BA$3&gt;=Inputs!$CM52,BA$3&lt;Inputs!$CN52),1,IF(AND(BA$3=Inputs!$CN52,BA$3=Inputs!$CO52),1,IF(OR(AND(BA$3=Inputs!$CN52+1,Inputs!$CN52=Inputs!$CO52),AND(BA$3=Inputs!$CN52+2,Inputs!$CN52=Inputs!$CO52)),0,IF(BA$3=Inputs!$CN52,0.8,IF(BA$3=Inputs!$CN52+1,0.6,IF(BA$3=Inputs!$CN52+2,0.4,IF(BA$3=Inputs!$CO52,0.2,IF(AND(BA$3&gt;=Inputs!$CL52,BA$3&lt;Inputs!$CM52),(BA$3-Inputs!$CL52+1)/(Inputs!$AI52+1),0)))))))))</f>
        <v>0</v>
      </c>
      <c r="BB54" s="27">
        <f>IF(AND(Inputs!$CO52=0,BB$3&gt;=Inputs!$CM52),1,IF(AND(BB$3&gt;=Inputs!$CM52,BB$3&lt;Inputs!$CN52),1,IF(AND(BB$3=Inputs!$CN52,BB$3=Inputs!$CO52),1,IF(OR(AND(BB$3=Inputs!$CN52+1,Inputs!$CN52=Inputs!$CO52),AND(BB$3=Inputs!$CN52+2,Inputs!$CN52=Inputs!$CO52)),0,IF(BB$3=Inputs!$CN52,0.8,IF(BB$3=Inputs!$CN52+1,0.6,IF(BB$3=Inputs!$CN52+2,0.4,IF(BB$3=Inputs!$CO52,0.2,IF(AND(BB$3&gt;=Inputs!$CL52,BB$3&lt;Inputs!$CM52),(BB$3-Inputs!$CL52+1)/(Inputs!$AI52+1),0)))))))))</f>
        <v>0</v>
      </c>
      <c r="BC54" s="27">
        <f>IF(AND(Inputs!$CO52=0,BC$3&gt;=Inputs!$CM52),1,IF(AND(BC$3&gt;=Inputs!$CM52,BC$3&lt;Inputs!$CN52),1,IF(AND(BC$3=Inputs!$CN52,BC$3=Inputs!$CO52),1,IF(OR(AND(BC$3=Inputs!$CN52+1,Inputs!$CN52=Inputs!$CO52),AND(BC$3=Inputs!$CN52+2,Inputs!$CN52=Inputs!$CO52)),0,IF(BC$3=Inputs!$CN52,0.8,IF(BC$3=Inputs!$CN52+1,0.6,IF(BC$3=Inputs!$CN52+2,0.4,IF(BC$3=Inputs!$CO52,0.2,IF(AND(BC$3&gt;=Inputs!$CL52,BC$3&lt;Inputs!$CM52),(BC$3-Inputs!$CL52+1)/(Inputs!$AI52+1),0)))))))))</f>
        <v>0</v>
      </c>
      <c r="BD54" s="27">
        <f>IF(AND(Inputs!$CO52=0,BD$3&gt;=Inputs!$CM52),1,IF(AND(BD$3&gt;=Inputs!$CM52,BD$3&lt;Inputs!$CN52),1,IF(AND(BD$3=Inputs!$CN52,BD$3=Inputs!$CO52),1,IF(OR(AND(BD$3=Inputs!$CN52+1,Inputs!$CN52=Inputs!$CO52),AND(BD$3=Inputs!$CN52+2,Inputs!$CN52=Inputs!$CO52)),0,IF(BD$3=Inputs!$CN52,0.8,IF(BD$3=Inputs!$CN52+1,0.6,IF(BD$3=Inputs!$CN52+2,0.4,IF(BD$3=Inputs!$CO52,0.2,IF(AND(BD$3&gt;=Inputs!$CL52,BD$3&lt;Inputs!$CM52),(BD$3-Inputs!$CL52+1)/(Inputs!$AI52+1),0)))))))))</f>
        <v>0</v>
      </c>
      <c r="BE54" s="27">
        <f>IF(AND(Inputs!$CO52=0,BE$3&gt;=Inputs!$CM52),1,IF(AND(BE$3&gt;=Inputs!$CM52,BE$3&lt;Inputs!$CN52),1,IF(AND(BE$3=Inputs!$CN52,BE$3=Inputs!$CO52),1,IF(OR(AND(BE$3=Inputs!$CN52+1,Inputs!$CN52=Inputs!$CO52),AND(BE$3=Inputs!$CN52+2,Inputs!$CN52=Inputs!$CO52)),0,IF(BE$3=Inputs!$CN52,0.8,IF(BE$3=Inputs!$CN52+1,0.6,IF(BE$3=Inputs!$CN52+2,0.4,IF(BE$3=Inputs!$CO52,0.2,IF(AND(BE$3&gt;=Inputs!$CL52,BE$3&lt;Inputs!$CM52),(BE$3-Inputs!$CL52+1)/(Inputs!$AI52+1),0)))))))))</f>
        <v>0</v>
      </c>
      <c r="BF54" s="27">
        <f>IF(AND(Inputs!$CO52=0,BF$3&gt;=Inputs!$CM52),1,IF(AND(BF$3&gt;=Inputs!$CM52,BF$3&lt;Inputs!$CN52),1,IF(AND(BF$3=Inputs!$CN52,BF$3=Inputs!$CO52),1,IF(OR(AND(BF$3=Inputs!$CN52+1,Inputs!$CN52=Inputs!$CO52),AND(BF$3=Inputs!$CN52+2,Inputs!$CN52=Inputs!$CO52)),0,IF(BF$3=Inputs!$CN52,0.8,IF(BF$3=Inputs!$CN52+1,0.6,IF(BF$3=Inputs!$CN52+2,0.4,IF(BF$3=Inputs!$CO52,0.2,IF(AND(BF$3&gt;=Inputs!$CL52,BF$3&lt;Inputs!$CM52),(BF$3-Inputs!$CL52+1)/(Inputs!$AI52+1),0)))))))))</f>
        <v>0</v>
      </c>
      <c r="BG54" s="27">
        <f>IF(AND(Inputs!$CO52=0,BG$3&gt;=Inputs!$CM52),1,IF(AND(BG$3&gt;=Inputs!$CM52,BG$3&lt;Inputs!$CN52),1,IF(AND(BG$3=Inputs!$CN52,BG$3=Inputs!$CO52),1,IF(OR(AND(BG$3=Inputs!$CN52+1,Inputs!$CN52=Inputs!$CO52),AND(BG$3=Inputs!$CN52+2,Inputs!$CN52=Inputs!$CO52)),0,IF(BG$3=Inputs!$CN52,0.8,IF(BG$3=Inputs!$CN52+1,0.6,IF(BG$3=Inputs!$CN52+2,0.4,IF(BG$3=Inputs!$CO52,0.2,IF(AND(BG$3&gt;=Inputs!$CL52,BG$3&lt;Inputs!$CM52),(BG$3-Inputs!$CL52+1)/(Inputs!$AI52+1),0)))))))))</f>
        <v>0</v>
      </c>
      <c r="BH54" s="27">
        <f>IF(AND(Inputs!$CO52=0,BH$3&gt;=Inputs!$CM52),1,IF(AND(BH$3&gt;=Inputs!$CM52,BH$3&lt;Inputs!$CN52),1,IF(AND(BH$3=Inputs!$CN52,BH$3=Inputs!$CO52),1,IF(OR(AND(BH$3=Inputs!$CN52+1,Inputs!$CN52=Inputs!$CO52),AND(BH$3=Inputs!$CN52+2,Inputs!$CN52=Inputs!$CO52)),0,IF(BH$3=Inputs!$CN52,0.8,IF(BH$3=Inputs!$CN52+1,0.6,IF(BH$3=Inputs!$CN52+2,0.4,IF(BH$3=Inputs!$CO52,0.2,IF(AND(BH$3&gt;=Inputs!$CL52,BH$3&lt;Inputs!$CM52),(BH$3-Inputs!$CL52+1)/(Inputs!$AI52+1),0)))))))))</f>
        <v>0</v>
      </c>
      <c r="BI54" s="27">
        <f>IF(AND(Inputs!$CO52=0,BI$3&gt;=Inputs!$CM52),1,IF(AND(BI$3&gt;=Inputs!$CM52,BI$3&lt;Inputs!$CN52),1,IF(AND(BI$3=Inputs!$CN52,BI$3=Inputs!$CO52),1,IF(OR(AND(BI$3=Inputs!$CN52+1,Inputs!$CN52=Inputs!$CO52),AND(BI$3=Inputs!$CN52+2,Inputs!$CN52=Inputs!$CO52)),0,IF(BI$3=Inputs!$CN52,0.8,IF(BI$3=Inputs!$CN52+1,0.6,IF(BI$3=Inputs!$CN52+2,0.4,IF(BI$3=Inputs!$CO52,0.2,IF(AND(BI$3&gt;=Inputs!$CL52,BI$3&lt;Inputs!$CM52),(BI$3-Inputs!$CL52+1)/(Inputs!$AI52+1),0)))))))))</f>
        <v>0</v>
      </c>
      <c r="BJ54" s="27">
        <f>IF(AND(Inputs!$CO52=0,BJ$3&gt;=Inputs!$CM52),1,IF(AND(BJ$3&gt;=Inputs!$CM52,BJ$3&lt;Inputs!$CN52),1,IF(AND(BJ$3=Inputs!$CN52,BJ$3=Inputs!$CO52),1,IF(OR(AND(BJ$3=Inputs!$CN52+1,Inputs!$CN52=Inputs!$CO52),AND(BJ$3=Inputs!$CN52+2,Inputs!$CN52=Inputs!$CO52)),0,IF(BJ$3=Inputs!$CN52,0.8,IF(BJ$3=Inputs!$CN52+1,0.6,IF(BJ$3=Inputs!$CN52+2,0.4,IF(BJ$3=Inputs!$CO52,0.2,IF(AND(BJ$3&gt;=Inputs!$CL52,BJ$3&lt;Inputs!$CM52),(BJ$3-Inputs!$CL52+1)/(Inputs!$AI52+1),0)))))))))</f>
        <v>0</v>
      </c>
      <c r="BK54" s="27">
        <f>IF(AND(Inputs!$CO52=0,BK$3&gt;=Inputs!$CM52),1,IF(AND(BK$3&gt;=Inputs!$CM52,BK$3&lt;Inputs!$CN52),1,IF(AND(BK$3=Inputs!$CN52,BK$3=Inputs!$CO52),1,IF(OR(AND(BK$3=Inputs!$CN52+1,Inputs!$CN52=Inputs!$CO52),AND(BK$3=Inputs!$CN52+2,Inputs!$CN52=Inputs!$CO52)),0,IF(BK$3=Inputs!$CN52,0.8,IF(BK$3=Inputs!$CN52+1,0.6,IF(BK$3=Inputs!$CN52+2,0.4,IF(BK$3=Inputs!$CO52,0.2,IF(AND(BK$3&gt;=Inputs!$CL52,BK$3&lt;Inputs!$CM52),(BK$3-Inputs!$CL52+1)/(Inputs!$AI52+1),0)))))))))</f>
        <v>0</v>
      </c>
      <c r="BL54" s="27">
        <f>IF(AND(Inputs!$CO52=0,BL$3&gt;=Inputs!$CM52),1,IF(AND(BL$3&gt;=Inputs!$CM52,BL$3&lt;Inputs!$CN52),1,IF(AND(BL$3=Inputs!$CN52,BL$3=Inputs!$CO52),1,IF(OR(AND(BL$3=Inputs!$CN52+1,Inputs!$CN52=Inputs!$CO52),AND(BL$3=Inputs!$CN52+2,Inputs!$CN52=Inputs!$CO52)),0,IF(BL$3=Inputs!$CN52,0.8,IF(BL$3=Inputs!$CN52+1,0.6,IF(BL$3=Inputs!$CN52+2,0.4,IF(BL$3=Inputs!$CO52,0.2,IF(AND(BL$3&gt;=Inputs!$CL52,BL$3&lt;Inputs!$CM52),(BL$3-Inputs!$CL52+1)/(Inputs!$AI52+1),0)))))))))</f>
        <v>0</v>
      </c>
      <c r="BM54" s="27">
        <f>IF(AND(Inputs!$CO52=0,BM$3&gt;=Inputs!$CM52),1,IF(AND(BM$3&gt;=Inputs!$CM52,BM$3&lt;Inputs!$CN52),1,IF(AND(BM$3=Inputs!$CN52,BM$3=Inputs!$CO52),1,IF(OR(AND(BM$3=Inputs!$CN52+1,Inputs!$CN52=Inputs!$CO52),AND(BM$3=Inputs!$CN52+2,Inputs!$CN52=Inputs!$CO52)),0,IF(BM$3=Inputs!$CN52,0.8,IF(BM$3=Inputs!$CN52+1,0.6,IF(BM$3=Inputs!$CN52+2,0.4,IF(BM$3=Inputs!$CO52,0.2,IF(AND(BM$3&gt;=Inputs!$CL52,BM$3&lt;Inputs!$CM52),(BM$3-Inputs!$CL52+1)/(Inputs!$AI52+1),0)))))))))</f>
        <v>0</v>
      </c>
    </row>
    <row r="55" spans="1:65">
      <c r="A55" s="7" t="str">
        <f>IF(Inputs!A53="","",Inputs!A53)</f>
        <v/>
      </c>
      <c r="B55" t="str">
        <f>IF(Inputs!B53="","",Inputs!B53)</f>
        <v/>
      </c>
      <c r="C55" s="292"/>
      <c r="D55" s="292"/>
      <c r="E55" s="292"/>
      <c r="F55" s="292"/>
      <c r="G55" s="292"/>
      <c r="H55" s="292"/>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c r="AG55" s="50">
        <f t="shared" si="3"/>
        <v>0</v>
      </c>
      <c r="AH55" s="42">
        <f t="shared" si="1"/>
        <v>0</v>
      </c>
      <c r="AJ55" s="27">
        <f>IF(AND(Inputs!$CO53=0,AJ$3&gt;=Inputs!$CM53),1,IF(AND(AJ$3&gt;=Inputs!$CM53,AJ$3&lt;Inputs!$CN53),1,IF(AND(AJ$3=Inputs!$CN53,AJ$3=Inputs!$CO53),1,IF(OR(AND(AJ$3=Inputs!$CN53+1,Inputs!$CN53=Inputs!$CO53),AND(AJ$3=Inputs!$CN53+2,Inputs!$CN53=Inputs!$CO53)),0,IF(AJ$3=Inputs!$CN53,0.8,IF(AJ$3=Inputs!$CN53+1,0.6,IF(AJ$3=Inputs!$CN53+2,0.4,IF(AJ$3=Inputs!$CO53,0.2,IF(AND(AJ$3&gt;=Inputs!$CL53,AJ$3&lt;Inputs!$CM53),(AJ$3-Inputs!$CL53+1)/(Inputs!$AI53+1),0)))))))))</f>
        <v>0</v>
      </c>
      <c r="AK55" s="27">
        <f>IF(AND(Inputs!$CO53=0,AK$3&gt;=Inputs!$CM53),1,IF(AND(AK$3&gt;=Inputs!$CM53,AK$3&lt;Inputs!$CN53),1,IF(AND(AK$3=Inputs!$CN53,AK$3=Inputs!$CO53),1,IF(OR(AND(AK$3=Inputs!$CN53+1,Inputs!$CN53=Inputs!$CO53),AND(AK$3=Inputs!$CN53+2,Inputs!$CN53=Inputs!$CO53)),0,IF(AK$3=Inputs!$CN53,0.8,IF(AK$3=Inputs!$CN53+1,0.6,IF(AK$3=Inputs!$CN53+2,0.4,IF(AK$3=Inputs!$CO53,0.2,IF(AND(AK$3&gt;=Inputs!$CL53,AK$3&lt;Inputs!$CM53),(AK$3-Inputs!$CL53+1)/(Inputs!$AI53+1),0)))))))))</f>
        <v>0</v>
      </c>
      <c r="AL55" s="27">
        <f>IF(AND(Inputs!$CO53=0,AL$3&gt;=Inputs!$CM53),1,IF(AND(AL$3&gt;=Inputs!$CM53,AL$3&lt;Inputs!$CN53),1,IF(AND(AL$3=Inputs!$CN53,AL$3=Inputs!$CO53),1,IF(OR(AND(AL$3=Inputs!$CN53+1,Inputs!$CN53=Inputs!$CO53),AND(AL$3=Inputs!$CN53+2,Inputs!$CN53=Inputs!$CO53)),0,IF(AL$3=Inputs!$CN53,0.8,IF(AL$3=Inputs!$CN53+1,0.6,IF(AL$3=Inputs!$CN53+2,0.4,IF(AL$3=Inputs!$CO53,0.2,IF(AND(AL$3&gt;=Inputs!$CL53,AL$3&lt;Inputs!$CM53),(AL$3-Inputs!$CL53+1)/(Inputs!$AI53+1),0)))))))))</f>
        <v>0</v>
      </c>
      <c r="AM55" s="27">
        <f>IF(AND(Inputs!$CO53=0,AM$3&gt;=Inputs!$CM53),1,IF(AND(AM$3&gt;=Inputs!$CM53,AM$3&lt;Inputs!$CN53),1,IF(AND(AM$3=Inputs!$CN53,AM$3=Inputs!$CO53),1,IF(OR(AND(AM$3=Inputs!$CN53+1,Inputs!$CN53=Inputs!$CO53),AND(AM$3=Inputs!$CN53+2,Inputs!$CN53=Inputs!$CO53)),0,IF(AM$3=Inputs!$CN53,0.8,IF(AM$3=Inputs!$CN53+1,0.6,IF(AM$3=Inputs!$CN53+2,0.4,IF(AM$3=Inputs!$CO53,0.2,IF(AND(AM$3&gt;=Inputs!$CL53,AM$3&lt;Inputs!$CM53),(AM$3-Inputs!$CL53+1)/(Inputs!$AI53+1),0)))))))))</f>
        <v>0</v>
      </c>
      <c r="AN55" s="27">
        <f>IF(AND(Inputs!$CO53=0,AN$3&gt;=Inputs!$CM53),1,IF(AND(AN$3&gt;=Inputs!$CM53,AN$3&lt;Inputs!$CN53),1,IF(AND(AN$3=Inputs!$CN53,AN$3=Inputs!$CO53),1,IF(OR(AND(AN$3=Inputs!$CN53+1,Inputs!$CN53=Inputs!$CO53),AND(AN$3=Inputs!$CN53+2,Inputs!$CN53=Inputs!$CO53)),0,IF(AN$3=Inputs!$CN53,0.8,IF(AN$3=Inputs!$CN53+1,0.6,IF(AN$3=Inputs!$CN53+2,0.4,IF(AN$3=Inputs!$CO53,0.2,IF(AND(AN$3&gt;=Inputs!$CL53,AN$3&lt;Inputs!$CM53),(AN$3-Inputs!$CL53+1)/(Inputs!$AI53+1),0)))))))))</f>
        <v>0</v>
      </c>
      <c r="AO55" s="27">
        <f>IF(AND(Inputs!$CO53=0,AO$3&gt;=Inputs!$CM53),1,IF(AND(AO$3&gt;=Inputs!$CM53,AO$3&lt;Inputs!$CN53),1,IF(AND(AO$3=Inputs!$CN53,AO$3=Inputs!$CO53),1,IF(OR(AND(AO$3=Inputs!$CN53+1,Inputs!$CN53=Inputs!$CO53),AND(AO$3=Inputs!$CN53+2,Inputs!$CN53=Inputs!$CO53)),0,IF(AO$3=Inputs!$CN53,0.8,IF(AO$3=Inputs!$CN53+1,0.6,IF(AO$3=Inputs!$CN53+2,0.4,IF(AO$3=Inputs!$CO53,0.2,IF(AND(AO$3&gt;=Inputs!$CL53,AO$3&lt;Inputs!$CM53),(AO$3-Inputs!$CL53+1)/(Inputs!$AI53+1),0)))))))))</f>
        <v>0</v>
      </c>
      <c r="AP55" s="27">
        <f>IF(AND(Inputs!$CO53=0,AP$3&gt;=Inputs!$CM53),1,IF(AND(AP$3&gt;=Inputs!$CM53,AP$3&lt;Inputs!$CN53),1,IF(AND(AP$3=Inputs!$CN53,AP$3=Inputs!$CO53),1,IF(OR(AND(AP$3=Inputs!$CN53+1,Inputs!$CN53=Inputs!$CO53),AND(AP$3=Inputs!$CN53+2,Inputs!$CN53=Inputs!$CO53)),0,IF(AP$3=Inputs!$CN53,0.8,IF(AP$3=Inputs!$CN53+1,0.6,IF(AP$3=Inputs!$CN53+2,0.4,IF(AP$3=Inputs!$CO53,0.2,IF(AND(AP$3&gt;=Inputs!$CL53,AP$3&lt;Inputs!$CM53),(AP$3-Inputs!$CL53+1)/(Inputs!$AI53+1),0)))))))))</f>
        <v>0</v>
      </c>
      <c r="AQ55" s="27">
        <f>IF(AND(Inputs!$CO53=0,AQ$3&gt;=Inputs!$CM53),1,IF(AND(AQ$3&gt;=Inputs!$CM53,AQ$3&lt;Inputs!$CN53),1,IF(AND(AQ$3=Inputs!$CN53,AQ$3=Inputs!$CO53),1,IF(OR(AND(AQ$3=Inputs!$CN53+1,Inputs!$CN53=Inputs!$CO53),AND(AQ$3=Inputs!$CN53+2,Inputs!$CN53=Inputs!$CO53)),0,IF(AQ$3=Inputs!$CN53,0.8,IF(AQ$3=Inputs!$CN53+1,0.6,IF(AQ$3=Inputs!$CN53+2,0.4,IF(AQ$3=Inputs!$CO53,0.2,IF(AND(AQ$3&gt;=Inputs!$CL53,AQ$3&lt;Inputs!$CM53),(AQ$3-Inputs!$CL53+1)/(Inputs!$AI53+1),0)))))))))</f>
        <v>0</v>
      </c>
      <c r="AR55" s="27">
        <f>IF(AND(Inputs!$CO53=0,AR$3&gt;=Inputs!$CM53),1,IF(AND(AR$3&gt;=Inputs!$CM53,AR$3&lt;Inputs!$CN53),1,IF(AND(AR$3=Inputs!$CN53,AR$3=Inputs!$CO53),1,IF(OR(AND(AR$3=Inputs!$CN53+1,Inputs!$CN53=Inputs!$CO53),AND(AR$3=Inputs!$CN53+2,Inputs!$CN53=Inputs!$CO53)),0,IF(AR$3=Inputs!$CN53,0.8,IF(AR$3=Inputs!$CN53+1,0.6,IF(AR$3=Inputs!$CN53+2,0.4,IF(AR$3=Inputs!$CO53,0.2,IF(AND(AR$3&gt;=Inputs!$CL53,AR$3&lt;Inputs!$CM53),(AR$3-Inputs!$CL53+1)/(Inputs!$AI53+1),0)))))))))</f>
        <v>0</v>
      </c>
      <c r="AS55" s="27">
        <f>IF(AND(Inputs!$CO53=0,AS$3&gt;=Inputs!$CM53),1,IF(AND(AS$3&gt;=Inputs!$CM53,AS$3&lt;Inputs!$CN53),1,IF(AND(AS$3=Inputs!$CN53,AS$3=Inputs!$CO53),1,IF(OR(AND(AS$3=Inputs!$CN53+1,Inputs!$CN53=Inputs!$CO53),AND(AS$3=Inputs!$CN53+2,Inputs!$CN53=Inputs!$CO53)),0,IF(AS$3=Inputs!$CN53,0.8,IF(AS$3=Inputs!$CN53+1,0.6,IF(AS$3=Inputs!$CN53+2,0.4,IF(AS$3=Inputs!$CO53,0.2,IF(AND(AS$3&gt;=Inputs!$CL53,AS$3&lt;Inputs!$CM53),(AS$3-Inputs!$CL53+1)/(Inputs!$AI53+1),0)))))))))</f>
        <v>0</v>
      </c>
      <c r="AT55" s="27">
        <f>IF(AND(Inputs!$CO53=0,AT$3&gt;=Inputs!$CM53),1,IF(AND(AT$3&gt;=Inputs!$CM53,AT$3&lt;Inputs!$CN53),1,IF(AND(AT$3=Inputs!$CN53,AT$3=Inputs!$CO53),1,IF(OR(AND(AT$3=Inputs!$CN53+1,Inputs!$CN53=Inputs!$CO53),AND(AT$3=Inputs!$CN53+2,Inputs!$CN53=Inputs!$CO53)),0,IF(AT$3=Inputs!$CN53,0.8,IF(AT$3=Inputs!$CN53+1,0.6,IF(AT$3=Inputs!$CN53+2,0.4,IF(AT$3=Inputs!$CO53,0.2,IF(AND(AT$3&gt;=Inputs!$CL53,AT$3&lt;Inputs!$CM53),(AT$3-Inputs!$CL53+1)/(Inputs!$AI53+1),0)))))))))</f>
        <v>0</v>
      </c>
      <c r="AU55" s="27">
        <f>IF(AND(Inputs!$CO53=0,AU$3&gt;=Inputs!$CM53),1,IF(AND(AU$3&gt;=Inputs!$CM53,AU$3&lt;Inputs!$CN53),1,IF(AND(AU$3=Inputs!$CN53,AU$3=Inputs!$CO53),1,IF(OR(AND(AU$3=Inputs!$CN53+1,Inputs!$CN53=Inputs!$CO53),AND(AU$3=Inputs!$CN53+2,Inputs!$CN53=Inputs!$CO53)),0,IF(AU$3=Inputs!$CN53,0.8,IF(AU$3=Inputs!$CN53+1,0.6,IF(AU$3=Inputs!$CN53+2,0.4,IF(AU$3=Inputs!$CO53,0.2,IF(AND(AU$3&gt;=Inputs!$CL53,AU$3&lt;Inputs!$CM53),(AU$3-Inputs!$CL53+1)/(Inputs!$AI53+1),0)))))))))</f>
        <v>0</v>
      </c>
      <c r="AV55" s="27">
        <f>IF(AND(Inputs!$CO53=0,AV$3&gt;=Inputs!$CM53),1,IF(AND(AV$3&gt;=Inputs!$CM53,AV$3&lt;Inputs!$CN53),1,IF(AND(AV$3=Inputs!$CN53,AV$3=Inputs!$CO53),1,IF(OR(AND(AV$3=Inputs!$CN53+1,Inputs!$CN53=Inputs!$CO53),AND(AV$3=Inputs!$CN53+2,Inputs!$CN53=Inputs!$CO53)),0,IF(AV$3=Inputs!$CN53,0.8,IF(AV$3=Inputs!$CN53+1,0.6,IF(AV$3=Inputs!$CN53+2,0.4,IF(AV$3=Inputs!$CO53,0.2,IF(AND(AV$3&gt;=Inputs!$CL53,AV$3&lt;Inputs!$CM53),(AV$3-Inputs!$CL53+1)/(Inputs!$AI53+1),0)))))))))</f>
        <v>0</v>
      </c>
      <c r="AW55" s="27">
        <f>IF(AND(Inputs!$CO53=0,AW$3&gt;=Inputs!$CM53),1,IF(AND(AW$3&gt;=Inputs!$CM53,AW$3&lt;Inputs!$CN53),1,IF(AND(AW$3=Inputs!$CN53,AW$3=Inputs!$CO53),1,IF(OR(AND(AW$3=Inputs!$CN53+1,Inputs!$CN53=Inputs!$CO53),AND(AW$3=Inputs!$CN53+2,Inputs!$CN53=Inputs!$CO53)),0,IF(AW$3=Inputs!$CN53,0.8,IF(AW$3=Inputs!$CN53+1,0.6,IF(AW$3=Inputs!$CN53+2,0.4,IF(AW$3=Inputs!$CO53,0.2,IF(AND(AW$3&gt;=Inputs!$CL53,AW$3&lt;Inputs!$CM53),(AW$3-Inputs!$CL53+1)/(Inputs!$AI53+1),0)))))))))</f>
        <v>0</v>
      </c>
      <c r="AX55" s="27">
        <f>IF(AND(Inputs!$CO53=0,AX$3&gt;=Inputs!$CM53),1,IF(AND(AX$3&gt;=Inputs!$CM53,AX$3&lt;Inputs!$CN53),1,IF(AND(AX$3=Inputs!$CN53,AX$3=Inputs!$CO53),1,IF(OR(AND(AX$3=Inputs!$CN53+1,Inputs!$CN53=Inputs!$CO53),AND(AX$3=Inputs!$CN53+2,Inputs!$CN53=Inputs!$CO53)),0,IF(AX$3=Inputs!$CN53,0.8,IF(AX$3=Inputs!$CN53+1,0.6,IF(AX$3=Inputs!$CN53+2,0.4,IF(AX$3=Inputs!$CO53,0.2,IF(AND(AX$3&gt;=Inputs!$CL53,AX$3&lt;Inputs!$CM53),(AX$3-Inputs!$CL53+1)/(Inputs!$AI53+1),0)))))))))</f>
        <v>0</v>
      </c>
      <c r="AY55" s="27">
        <f>IF(AND(Inputs!$CO53=0,AY$3&gt;=Inputs!$CM53),1,IF(AND(AY$3&gt;=Inputs!$CM53,AY$3&lt;Inputs!$CN53),1,IF(AND(AY$3=Inputs!$CN53,AY$3=Inputs!$CO53),1,IF(OR(AND(AY$3=Inputs!$CN53+1,Inputs!$CN53=Inputs!$CO53),AND(AY$3=Inputs!$CN53+2,Inputs!$CN53=Inputs!$CO53)),0,IF(AY$3=Inputs!$CN53,0.8,IF(AY$3=Inputs!$CN53+1,0.6,IF(AY$3=Inputs!$CN53+2,0.4,IF(AY$3=Inputs!$CO53,0.2,IF(AND(AY$3&gt;=Inputs!$CL53,AY$3&lt;Inputs!$CM53),(AY$3-Inputs!$CL53+1)/(Inputs!$AI53+1),0)))))))))</f>
        <v>0</v>
      </c>
      <c r="AZ55" s="27">
        <f>IF(AND(Inputs!$CO53=0,AZ$3&gt;=Inputs!$CM53),1,IF(AND(AZ$3&gt;=Inputs!$CM53,AZ$3&lt;Inputs!$CN53),1,IF(AND(AZ$3=Inputs!$CN53,AZ$3=Inputs!$CO53),1,IF(OR(AND(AZ$3=Inputs!$CN53+1,Inputs!$CN53=Inputs!$CO53),AND(AZ$3=Inputs!$CN53+2,Inputs!$CN53=Inputs!$CO53)),0,IF(AZ$3=Inputs!$CN53,0.8,IF(AZ$3=Inputs!$CN53+1,0.6,IF(AZ$3=Inputs!$CN53+2,0.4,IF(AZ$3=Inputs!$CO53,0.2,IF(AND(AZ$3&gt;=Inputs!$CL53,AZ$3&lt;Inputs!$CM53),(AZ$3-Inputs!$CL53+1)/(Inputs!$AI53+1),0)))))))))</f>
        <v>0</v>
      </c>
      <c r="BA55" s="27">
        <f>IF(AND(Inputs!$CO53=0,BA$3&gt;=Inputs!$CM53),1,IF(AND(BA$3&gt;=Inputs!$CM53,BA$3&lt;Inputs!$CN53),1,IF(AND(BA$3=Inputs!$CN53,BA$3=Inputs!$CO53),1,IF(OR(AND(BA$3=Inputs!$CN53+1,Inputs!$CN53=Inputs!$CO53),AND(BA$3=Inputs!$CN53+2,Inputs!$CN53=Inputs!$CO53)),0,IF(BA$3=Inputs!$CN53,0.8,IF(BA$3=Inputs!$CN53+1,0.6,IF(BA$3=Inputs!$CN53+2,0.4,IF(BA$3=Inputs!$CO53,0.2,IF(AND(BA$3&gt;=Inputs!$CL53,BA$3&lt;Inputs!$CM53),(BA$3-Inputs!$CL53+1)/(Inputs!$AI53+1),0)))))))))</f>
        <v>0</v>
      </c>
      <c r="BB55" s="27">
        <f>IF(AND(Inputs!$CO53=0,BB$3&gt;=Inputs!$CM53),1,IF(AND(BB$3&gt;=Inputs!$CM53,BB$3&lt;Inputs!$CN53),1,IF(AND(BB$3=Inputs!$CN53,BB$3=Inputs!$CO53),1,IF(OR(AND(BB$3=Inputs!$CN53+1,Inputs!$CN53=Inputs!$CO53),AND(BB$3=Inputs!$CN53+2,Inputs!$CN53=Inputs!$CO53)),0,IF(BB$3=Inputs!$CN53,0.8,IF(BB$3=Inputs!$CN53+1,0.6,IF(BB$3=Inputs!$CN53+2,0.4,IF(BB$3=Inputs!$CO53,0.2,IF(AND(BB$3&gt;=Inputs!$CL53,BB$3&lt;Inputs!$CM53),(BB$3-Inputs!$CL53+1)/(Inputs!$AI53+1),0)))))))))</f>
        <v>0</v>
      </c>
      <c r="BC55" s="27">
        <f>IF(AND(Inputs!$CO53=0,BC$3&gt;=Inputs!$CM53),1,IF(AND(BC$3&gt;=Inputs!$CM53,BC$3&lt;Inputs!$CN53),1,IF(AND(BC$3=Inputs!$CN53,BC$3=Inputs!$CO53),1,IF(OR(AND(BC$3=Inputs!$CN53+1,Inputs!$CN53=Inputs!$CO53),AND(BC$3=Inputs!$CN53+2,Inputs!$CN53=Inputs!$CO53)),0,IF(BC$3=Inputs!$CN53,0.8,IF(BC$3=Inputs!$CN53+1,0.6,IF(BC$3=Inputs!$CN53+2,0.4,IF(BC$3=Inputs!$CO53,0.2,IF(AND(BC$3&gt;=Inputs!$CL53,BC$3&lt;Inputs!$CM53),(BC$3-Inputs!$CL53+1)/(Inputs!$AI53+1),0)))))))))</f>
        <v>0</v>
      </c>
      <c r="BD55" s="27">
        <f>IF(AND(Inputs!$CO53=0,BD$3&gt;=Inputs!$CM53),1,IF(AND(BD$3&gt;=Inputs!$CM53,BD$3&lt;Inputs!$CN53),1,IF(AND(BD$3=Inputs!$CN53,BD$3=Inputs!$CO53),1,IF(OR(AND(BD$3=Inputs!$CN53+1,Inputs!$CN53=Inputs!$CO53),AND(BD$3=Inputs!$CN53+2,Inputs!$CN53=Inputs!$CO53)),0,IF(BD$3=Inputs!$CN53,0.8,IF(BD$3=Inputs!$CN53+1,0.6,IF(BD$3=Inputs!$CN53+2,0.4,IF(BD$3=Inputs!$CO53,0.2,IF(AND(BD$3&gt;=Inputs!$CL53,BD$3&lt;Inputs!$CM53),(BD$3-Inputs!$CL53+1)/(Inputs!$AI53+1),0)))))))))</f>
        <v>0</v>
      </c>
      <c r="BE55" s="27">
        <f>IF(AND(Inputs!$CO53=0,BE$3&gt;=Inputs!$CM53),1,IF(AND(BE$3&gt;=Inputs!$CM53,BE$3&lt;Inputs!$CN53),1,IF(AND(BE$3=Inputs!$CN53,BE$3=Inputs!$CO53),1,IF(OR(AND(BE$3=Inputs!$CN53+1,Inputs!$CN53=Inputs!$CO53),AND(BE$3=Inputs!$CN53+2,Inputs!$CN53=Inputs!$CO53)),0,IF(BE$3=Inputs!$CN53,0.8,IF(BE$3=Inputs!$CN53+1,0.6,IF(BE$3=Inputs!$CN53+2,0.4,IF(BE$3=Inputs!$CO53,0.2,IF(AND(BE$3&gt;=Inputs!$CL53,BE$3&lt;Inputs!$CM53),(BE$3-Inputs!$CL53+1)/(Inputs!$AI53+1),0)))))))))</f>
        <v>0</v>
      </c>
      <c r="BF55" s="27">
        <f>IF(AND(Inputs!$CO53=0,BF$3&gt;=Inputs!$CM53),1,IF(AND(BF$3&gt;=Inputs!$CM53,BF$3&lt;Inputs!$CN53),1,IF(AND(BF$3=Inputs!$CN53,BF$3=Inputs!$CO53),1,IF(OR(AND(BF$3=Inputs!$CN53+1,Inputs!$CN53=Inputs!$CO53),AND(BF$3=Inputs!$CN53+2,Inputs!$CN53=Inputs!$CO53)),0,IF(BF$3=Inputs!$CN53,0.8,IF(BF$3=Inputs!$CN53+1,0.6,IF(BF$3=Inputs!$CN53+2,0.4,IF(BF$3=Inputs!$CO53,0.2,IF(AND(BF$3&gt;=Inputs!$CL53,BF$3&lt;Inputs!$CM53),(BF$3-Inputs!$CL53+1)/(Inputs!$AI53+1),0)))))))))</f>
        <v>0</v>
      </c>
      <c r="BG55" s="27">
        <f>IF(AND(Inputs!$CO53=0,BG$3&gt;=Inputs!$CM53),1,IF(AND(BG$3&gt;=Inputs!$CM53,BG$3&lt;Inputs!$CN53),1,IF(AND(BG$3=Inputs!$CN53,BG$3=Inputs!$CO53),1,IF(OR(AND(BG$3=Inputs!$CN53+1,Inputs!$CN53=Inputs!$CO53),AND(BG$3=Inputs!$CN53+2,Inputs!$CN53=Inputs!$CO53)),0,IF(BG$3=Inputs!$CN53,0.8,IF(BG$3=Inputs!$CN53+1,0.6,IF(BG$3=Inputs!$CN53+2,0.4,IF(BG$3=Inputs!$CO53,0.2,IF(AND(BG$3&gt;=Inputs!$CL53,BG$3&lt;Inputs!$CM53),(BG$3-Inputs!$CL53+1)/(Inputs!$AI53+1),0)))))))))</f>
        <v>0</v>
      </c>
      <c r="BH55" s="27">
        <f>IF(AND(Inputs!$CO53=0,BH$3&gt;=Inputs!$CM53),1,IF(AND(BH$3&gt;=Inputs!$CM53,BH$3&lt;Inputs!$CN53),1,IF(AND(BH$3=Inputs!$CN53,BH$3=Inputs!$CO53),1,IF(OR(AND(BH$3=Inputs!$CN53+1,Inputs!$CN53=Inputs!$CO53),AND(BH$3=Inputs!$CN53+2,Inputs!$CN53=Inputs!$CO53)),0,IF(BH$3=Inputs!$CN53,0.8,IF(BH$3=Inputs!$CN53+1,0.6,IF(BH$3=Inputs!$CN53+2,0.4,IF(BH$3=Inputs!$CO53,0.2,IF(AND(BH$3&gt;=Inputs!$CL53,BH$3&lt;Inputs!$CM53),(BH$3-Inputs!$CL53+1)/(Inputs!$AI53+1),0)))))))))</f>
        <v>0</v>
      </c>
      <c r="BI55" s="27">
        <f>IF(AND(Inputs!$CO53=0,BI$3&gt;=Inputs!$CM53),1,IF(AND(BI$3&gt;=Inputs!$CM53,BI$3&lt;Inputs!$CN53),1,IF(AND(BI$3=Inputs!$CN53,BI$3=Inputs!$CO53),1,IF(OR(AND(BI$3=Inputs!$CN53+1,Inputs!$CN53=Inputs!$CO53),AND(BI$3=Inputs!$CN53+2,Inputs!$CN53=Inputs!$CO53)),0,IF(BI$3=Inputs!$CN53,0.8,IF(BI$3=Inputs!$CN53+1,0.6,IF(BI$3=Inputs!$CN53+2,0.4,IF(BI$3=Inputs!$CO53,0.2,IF(AND(BI$3&gt;=Inputs!$CL53,BI$3&lt;Inputs!$CM53),(BI$3-Inputs!$CL53+1)/(Inputs!$AI53+1),0)))))))))</f>
        <v>0</v>
      </c>
      <c r="BJ55" s="27">
        <f>IF(AND(Inputs!$CO53=0,BJ$3&gt;=Inputs!$CM53),1,IF(AND(BJ$3&gt;=Inputs!$CM53,BJ$3&lt;Inputs!$CN53),1,IF(AND(BJ$3=Inputs!$CN53,BJ$3=Inputs!$CO53),1,IF(OR(AND(BJ$3=Inputs!$CN53+1,Inputs!$CN53=Inputs!$CO53),AND(BJ$3=Inputs!$CN53+2,Inputs!$CN53=Inputs!$CO53)),0,IF(BJ$3=Inputs!$CN53,0.8,IF(BJ$3=Inputs!$CN53+1,0.6,IF(BJ$3=Inputs!$CN53+2,0.4,IF(BJ$3=Inputs!$CO53,0.2,IF(AND(BJ$3&gt;=Inputs!$CL53,BJ$3&lt;Inputs!$CM53),(BJ$3-Inputs!$CL53+1)/(Inputs!$AI53+1),0)))))))))</f>
        <v>0</v>
      </c>
      <c r="BK55" s="27">
        <f>IF(AND(Inputs!$CO53=0,BK$3&gt;=Inputs!$CM53),1,IF(AND(BK$3&gt;=Inputs!$CM53,BK$3&lt;Inputs!$CN53),1,IF(AND(BK$3=Inputs!$CN53,BK$3=Inputs!$CO53),1,IF(OR(AND(BK$3=Inputs!$CN53+1,Inputs!$CN53=Inputs!$CO53),AND(BK$3=Inputs!$CN53+2,Inputs!$CN53=Inputs!$CO53)),0,IF(BK$3=Inputs!$CN53,0.8,IF(BK$3=Inputs!$CN53+1,0.6,IF(BK$3=Inputs!$CN53+2,0.4,IF(BK$3=Inputs!$CO53,0.2,IF(AND(BK$3&gt;=Inputs!$CL53,BK$3&lt;Inputs!$CM53),(BK$3-Inputs!$CL53+1)/(Inputs!$AI53+1),0)))))))))</f>
        <v>0</v>
      </c>
      <c r="BL55" s="27">
        <f>IF(AND(Inputs!$CO53=0,BL$3&gt;=Inputs!$CM53),1,IF(AND(BL$3&gt;=Inputs!$CM53,BL$3&lt;Inputs!$CN53),1,IF(AND(BL$3=Inputs!$CN53,BL$3=Inputs!$CO53),1,IF(OR(AND(BL$3=Inputs!$CN53+1,Inputs!$CN53=Inputs!$CO53),AND(BL$3=Inputs!$CN53+2,Inputs!$CN53=Inputs!$CO53)),0,IF(BL$3=Inputs!$CN53,0.8,IF(BL$3=Inputs!$CN53+1,0.6,IF(BL$3=Inputs!$CN53+2,0.4,IF(BL$3=Inputs!$CO53,0.2,IF(AND(BL$3&gt;=Inputs!$CL53,BL$3&lt;Inputs!$CM53),(BL$3-Inputs!$CL53+1)/(Inputs!$AI53+1),0)))))))))</f>
        <v>0</v>
      </c>
      <c r="BM55" s="27">
        <f>IF(AND(Inputs!$CO53=0,BM$3&gt;=Inputs!$CM53),1,IF(AND(BM$3&gt;=Inputs!$CM53,BM$3&lt;Inputs!$CN53),1,IF(AND(BM$3=Inputs!$CN53,BM$3=Inputs!$CO53),1,IF(OR(AND(BM$3=Inputs!$CN53+1,Inputs!$CN53=Inputs!$CO53),AND(BM$3=Inputs!$CN53+2,Inputs!$CN53=Inputs!$CO53)),0,IF(BM$3=Inputs!$CN53,0.8,IF(BM$3=Inputs!$CN53+1,0.6,IF(BM$3=Inputs!$CN53+2,0.4,IF(BM$3=Inputs!$CO53,0.2,IF(AND(BM$3&gt;=Inputs!$CL53,BM$3&lt;Inputs!$CM53),(BM$3-Inputs!$CL53+1)/(Inputs!$AI53+1),0)))))))))</f>
        <v>0</v>
      </c>
    </row>
    <row r="56" spans="1:65">
      <c r="A56" s="7" t="str">
        <f>IF(Inputs!A54="","",Inputs!A54)</f>
        <v/>
      </c>
      <c r="B56" t="str">
        <f>IF(Inputs!B54="","",Inputs!B54)</f>
        <v/>
      </c>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c r="AG56" s="50">
        <f t="shared" si="3"/>
        <v>0</v>
      </c>
      <c r="AH56" s="42">
        <f t="shared" si="1"/>
        <v>0</v>
      </c>
      <c r="AJ56" s="27">
        <f>IF(AND(Inputs!$CO54=0,AJ$3&gt;=Inputs!$CM54),1,IF(AND(AJ$3&gt;=Inputs!$CM54,AJ$3&lt;Inputs!$CN54),1,IF(AND(AJ$3=Inputs!$CN54,AJ$3=Inputs!$CO54),1,IF(OR(AND(AJ$3=Inputs!$CN54+1,Inputs!$CN54=Inputs!$CO54),AND(AJ$3=Inputs!$CN54+2,Inputs!$CN54=Inputs!$CO54)),0,IF(AJ$3=Inputs!$CN54,0.8,IF(AJ$3=Inputs!$CN54+1,0.6,IF(AJ$3=Inputs!$CN54+2,0.4,IF(AJ$3=Inputs!$CO54,0.2,IF(AND(AJ$3&gt;=Inputs!$CL54,AJ$3&lt;Inputs!$CM54),(AJ$3-Inputs!$CL54+1)/(Inputs!$AI54+1),0)))))))))</f>
        <v>0</v>
      </c>
      <c r="AK56" s="27">
        <f>IF(AND(Inputs!$CO54=0,AK$3&gt;=Inputs!$CM54),1,IF(AND(AK$3&gt;=Inputs!$CM54,AK$3&lt;Inputs!$CN54),1,IF(AND(AK$3=Inputs!$CN54,AK$3=Inputs!$CO54),1,IF(OR(AND(AK$3=Inputs!$CN54+1,Inputs!$CN54=Inputs!$CO54),AND(AK$3=Inputs!$CN54+2,Inputs!$CN54=Inputs!$CO54)),0,IF(AK$3=Inputs!$CN54,0.8,IF(AK$3=Inputs!$CN54+1,0.6,IF(AK$3=Inputs!$CN54+2,0.4,IF(AK$3=Inputs!$CO54,0.2,IF(AND(AK$3&gt;=Inputs!$CL54,AK$3&lt;Inputs!$CM54),(AK$3-Inputs!$CL54+1)/(Inputs!$AI54+1),0)))))))))</f>
        <v>0</v>
      </c>
      <c r="AL56" s="27">
        <f>IF(AND(Inputs!$CO54=0,AL$3&gt;=Inputs!$CM54),1,IF(AND(AL$3&gt;=Inputs!$CM54,AL$3&lt;Inputs!$CN54),1,IF(AND(AL$3=Inputs!$CN54,AL$3=Inputs!$CO54),1,IF(OR(AND(AL$3=Inputs!$CN54+1,Inputs!$CN54=Inputs!$CO54),AND(AL$3=Inputs!$CN54+2,Inputs!$CN54=Inputs!$CO54)),0,IF(AL$3=Inputs!$CN54,0.8,IF(AL$3=Inputs!$CN54+1,0.6,IF(AL$3=Inputs!$CN54+2,0.4,IF(AL$3=Inputs!$CO54,0.2,IF(AND(AL$3&gt;=Inputs!$CL54,AL$3&lt;Inputs!$CM54),(AL$3-Inputs!$CL54+1)/(Inputs!$AI54+1),0)))))))))</f>
        <v>0</v>
      </c>
      <c r="AM56" s="27">
        <f>IF(AND(Inputs!$CO54=0,AM$3&gt;=Inputs!$CM54),1,IF(AND(AM$3&gt;=Inputs!$CM54,AM$3&lt;Inputs!$CN54),1,IF(AND(AM$3=Inputs!$CN54,AM$3=Inputs!$CO54),1,IF(OR(AND(AM$3=Inputs!$CN54+1,Inputs!$CN54=Inputs!$CO54),AND(AM$3=Inputs!$CN54+2,Inputs!$CN54=Inputs!$CO54)),0,IF(AM$3=Inputs!$CN54,0.8,IF(AM$3=Inputs!$CN54+1,0.6,IF(AM$3=Inputs!$CN54+2,0.4,IF(AM$3=Inputs!$CO54,0.2,IF(AND(AM$3&gt;=Inputs!$CL54,AM$3&lt;Inputs!$CM54),(AM$3-Inputs!$CL54+1)/(Inputs!$AI54+1),0)))))))))</f>
        <v>0</v>
      </c>
      <c r="AN56" s="27">
        <f>IF(AND(Inputs!$CO54=0,AN$3&gt;=Inputs!$CM54),1,IF(AND(AN$3&gt;=Inputs!$CM54,AN$3&lt;Inputs!$CN54),1,IF(AND(AN$3=Inputs!$CN54,AN$3=Inputs!$CO54),1,IF(OR(AND(AN$3=Inputs!$CN54+1,Inputs!$CN54=Inputs!$CO54),AND(AN$3=Inputs!$CN54+2,Inputs!$CN54=Inputs!$CO54)),0,IF(AN$3=Inputs!$CN54,0.8,IF(AN$3=Inputs!$CN54+1,0.6,IF(AN$3=Inputs!$CN54+2,0.4,IF(AN$3=Inputs!$CO54,0.2,IF(AND(AN$3&gt;=Inputs!$CL54,AN$3&lt;Inputs!$CM54),(AN$3-Inputs!$CL54+1)/(Inputs!$AI54+1),0)))))))))</f>
        <v>0</v>
      </c>
      <c r="AO56" s="27">
        <f>IF(AND(Inputs!$CO54=0,AO$3&gt;=Inputs!$CM54),1,IF(AND(AO$3&gt;=Inputs!$CM54,AO$3&lt;Inputs!$CN54),1,IF(AND(AO$3=Inputs!$CN54,AO$3=Inputs!$CO54),1,IF(OR(AND(AO$3=Inputs!$CN54+1,Inputs!$CN54=Inputs!$CO54),AND(AO$3=Inputs!$CN54+2,Inputs!$CN54=Inputs!$CO54)),0,IF(AO$3=Inputs!$CN54,0.8,IF(AO$3=Inputs!$CN54+1,0.6,IF(AO$3=Inputs!$CN54+2,0.4,IF(AO$3=Inputs!$CO54,0.2,IF(AND(AO$3&gt;=Inputs!$CL54,AO$3&lt;Inputs!$CM54),(AO$3-Inputs!$CL54+1)/(Inputs!$AI54+1),0)))))))))</f>
        <v>0</v>
      </c>
      <c r="AP56" s="27">
        <f>IF(AND(Inputs!$CO54=0,AP$3&gt;=Inputs!$CM54),1,IF(AND(AP$3&gt;=Inputs!$CM54,AP$3&lt;Inputs!$CN54),1,IF(AND(AP$3=Inputs!$CN54,AP$3=Inputs!$CO54),1,IF(OR(AND(AP$3=Inputs!$CN54+1,Inputs!$CN54=Inputs!$CO54),AND(AP$3=Inputs!$CN54+2,Inputs!$CN54=Inputs!$CO54)),0,IF(AP$3=Inputs!$CN54,0.8,IF(AP$3=Inputs!$CN54+1,0.6,IF(AP$3=Inputs!$CN54+2,0.4,IF(AP$3=Inputs!$CO54,0.2,IF(AND(AP$3&gt;=Inputs!$CL54,AP$3&lt;Inputs!$CM54),(AP$3-Inputs!$CL54+1)/(Inputs!$AI54+1),0)))))))))</f>
        <v>0</v>
      </c>
      <c r="AQ56" s="27">
        <f>IF(AND(Inputs!$CO54=0,AQ$3&gt;=Inputs!$CM54),1,IF(AND(AQ$3&gt;=Inputs!$CM54,AQ$3&lt;Inputs!$CN54),1,IF(AND(AQ$3=Inputs!$CN54,AQ$3=Inputs!$CO54),1,IF(OR(AND(AQ$3=Inputs!$CN54+1,Inputs!$CN54=Inputs!$CO54),AND(AQ$3=Inputs!$CN54+2,Inputs!$CN54=Inputs!$CO54)),0,IF(AQ$3=Inputs!$CN54,0.8,IF(AQ$3=Inputs!$CN54+1,0.6,IF(AQ$3=Inputs!$CN54+2,0.4,IF(AQ$3=Inputs!$CO54,0.2,IF(AND(AQ$3&gt;=Inputs!$CL54,AQ$3&lt;Inputs!$CM54),(AQ$3-Inputs!$CL54+1)/(Inputs!$AI54+1),0)))))))))</f>
        <v>0</v>
      </c>
      <c r="AR56" s="27">
        <f>IF(AND(Inputs!$CO54=0,AR$3&gt;=Inputs!$CM54),1,IF(AND(AR$3&gt;=Inputs!$CM54,AR$3&lt;Inputs!$CN54),1,IF(AND(AR$3=Inputs!$CN54,AR$3=Inputs!$CO54),1,IF(OR(AND(AR$3=Inputs!$CN54+1,Inputs!$CN54=Inputs!$CO54),AND(AR$3=Inputs!$CN54+2,Inputs!$CN54=Inputs!$CO54)),0,IF(AR$3=Inputs!$CN54,0.8,IF(AR$3=Inputs!$CN54+1,0.6,IF(AR$3=Inputs!$CN54+2,0.4,IF(AR$3=Inputs!$CO54,0.2,IF(AND(AR$3&gt;=Inputs!$CL54,AR$3&lt;Inputs!$CM54),(AR$3-Inputs!$CL54+1)/(Inputs!$AI54+1),0)))))))))</f>
        <v>0</v>
      </c>
      <c r="AS56" s="27">
        <f>IF(AND(Inputs!$CO54=0,AS$3&gt;=Inputs!$CM54),1,IF(AND(AS$3&gt;=Inputs!$CM54,AS$3&lt;Inputs!$CN54),1,IF(AND(AS$3=Inputs!$CN54,AS$3=Inputs!$CO54),1,IF(OR(AND(AS$3=Inputs!$CN54+1,Inputs!$CN54=Inputs!$CO54),AND(AS$3=Inputs!$CN54+2,Inputs!$CN54=Inputs!$CO54)),0,IF(AS$3=Inputs!$CN54,0.8,IF(AS$3=Inputs!$CN54+1,0.6,IF(AS$3=Inputs!$CN54+2,0.4,IF(AS$3=Inputs!$CO54,0.2,IF(AND(AS$3&gt;=Inputs!$CL54,AS$3&lt;Inputs!$CM54),(AS$3-Inputs!$CL54+1)/(Inputs!$AI54+1),0)))))))))</f>
        <v>0</v>
      </c>
      <c r="AT56" s="27">
        <f>IF(AND(Inputs!$CO54=0,AT$3&gt;=Inputs!$CM54),1,IF(AND(AT$3&gt;=Inputs!$CM54,AT$3&lt;Inputs!$CN54),1,IF(AND(AT$3=Inputs!$CN54,AT$3=Inputs!$CO54),1,IF(OR(AND(AT$3=Inputs!$CN54+1,Inputs!$CN54=Inputs!$CO54),AND(AT$3=Inputs!$CN54+2,Inputs!$CN54=Inputs!$CO54)),0,IF(AT$3=Inputs!$CN54,0.8,IF(AT$3=Inputs!$CN54+1,0.6,IF(AT$3=Inputs!$CN54+2,0.4,IF(AT$3=Inputs!$CO54,0.2,IF(AND(AT$3&gt;=Inputs!$CL54,AT$3&lt;Inputs!$CM54),(AT$3-Inputs!$CL54+1)/(Inputs!$AI54+1),0)))))))))</f>
        <v>0</v>
      </c>
      <c r="AU56" s="27">
        <f>IF(AND(Inputs!$CO54=0,AU$3&gt;=Inputs!$CM54),1,IF(AND(AU$3&gt;=Inputs!$CM54,AU$3&lt;Inputs!$CN54),1,IF(AND(AU$3=Inputs!$CN54,AU$3=Inputs!$CO54),1,IF(OR(AND(AU$3=Inputs!$CN54+1,Inputs!$CN54=Inputs!$CO54),AND(AU$3=Inputs!$CN54+2,Inputs!$CN54=Inputs!$CO54)),0,IF(AU$3=Inputs!$CN54,0.8,IF(AU$3=Inputs!$CN54+1,0.6,IF(AU$3=Inputs!$CN54+2,0.4,IF(AU$3=Inputs!$CO54,0.2,IF(AND(AU$3&gt;=Inputs!$CL54,AU$3&lt;Inputs!$CM54),(AU$3-Inputs!$CL54+1)/(Inputs!$AI54+1),0)))))))))</f>
        <v>0</v>
      </c>
      <c r="AV56" s="27">
        <f>IF(AND(Inputs!$CO54=0,AV$3&gt;=Inputs!$CM54),1,IF(AND(AV$3&gt;=Inputs!$CM54,AV$3&lt;Inputs!$CN54),1,IF(AND(AV$3=Inputs!$CN54,AV$3=Inputs!$CO54),1,IF(OR(AND(AV$3=Inputs!$CN54+1,Inputs!$CN54=Inputs!$CO54),AND(AV$3=Inputs!$CN54+2,Inputs!$CN54=Inputs!$CO54)),0,IF(AV$3=Inputs!$CN54,0.8,IF(AV$3=Inputs!$CN54+1,0.6,IF(AV$3=Inputs!$CN54+2,0.4,IF(AV$3=Inputs!$CO54,0.2,IF(AND(AV$3&gt;=Inputs!$CL54,AV$3&lt;Inputs!$CM54),(AV$3-Inputs!$CL54+1)/(Inputs!$AI54+1),0)))))))))</f>
        <v>0</v>
      </c>
      <c r="AW56" s="27">
        <f>IF(AND(Inputs!$CO54=0,AW$3&gt;=Inputs!$CM54),1,IF(AND(AW$3&gt;=Inputs!$CM54,AW$3&lt;Inputs!$CN54),1,IF(AND(AW$3=Inputs!$CN54,AW$3=Inputs!$CO54),1,IF(OR(AND(AW$3=Inputs!$CN54+1,Inputs!$CN54=Inputs!$CO54),AND(AW$3=Inputs!$CN54+2,Inputs!$CN54=Inputs!$CO54)),0,IF(AW$3=Inputs!$CN54,0.8,IF(AW$3=Inputs!$CN54+1,0.6,IF(AW$3=Inputs!$CN54+2,0.4,IF(AW$3=Inputs!$CO54,0.2,IF(AND(AW$3&gt;=Inputs!$CL54,AW$3&lt;Inputs!$CM54),(AW$3-Inputs!$CL54+1)/(Inputs!$AI54+1),0)))))))))</f>
        <v>0</v>
      </c>
      <c r="AX56" s="27">
        <f>IF(AND(Inputs!$CO54=0,AX$3&gt;=Inputs!$CM54),1,IF(AND(AX$3&gt;=Inputs!$CM54,AX$3&lt;Inputs!$CN54),1,IF(AND(AX$3=Inputs!$CN54,AX$3=Inputs!$CO54),1,IF(OR(AND(AX$3=Inputs!$CN54+1,Inputs!$CN54=Inputs!$CO54),AND(AX$3=Inputs!$CN54+2,Inputs!$CN54=Inputs!$CO54)),0,IF(AX$3=Inputs!$CN54,0.8,IF(AX$3=Inputs!$CN54+1,0.6,IF(AX$3=Inputs!$CN54+2,0.4,IF(AX$3=Inputs!$CO54,0.2,IF(AND(AX$3&gt;=Inputs!$CL54,AX$3&lt;Inputs!$CM54),(AX$3-Inputs!$CL54+1)/(Inputs!$AI54+1),0)))))))))</f>
        <v>0</v>
      </c>
      <c r="AY56" s="27">
        <f>IF(AND(Inputs!$CO54=0,AY$3&gt;=Inputs!$CM54),1,IF(AND(AY$3&gt;=Inputs!$CM54,AY$3&lt;Inputs!$CN54),1,IF(AND(AY$3=Inputs!$CN54,AY$3=Inputs!$CO54),1,IF(OR(AND(AY$3=Inputs!$CN54+1,Inputs!$CN54=Inputs!$CO54),AND(AY$3=Inputs!$CN54+2,Inputs!$CN54=Inputs!$CO54)),0,IF(AY$3=Inputs!$CN54,0.8,IF(AY$3=Inputs!$CN54+1,0.6,IF(AY$3=Inputs!$CN54+2,0.4,IF(AY$3=Inputs!$CO54,0.2,IF(AND(AY$3&gt;=Inputs!$CL54,AY$3&lt;Inputs!$CM54),(AY$3-Inputs!$CL54+1)/(Inputs!$AI54+1),0)))))))))</f>
        <v>0</v>
      </c>
      <c r="AZ56" s="27">
        <f>IF(AND(Inputs!$CO54=0,AZ$3&gt;=Inputs!$CM54),1,IF(AND(AZ$3&gt;=Inputs!$CM54,AZ$3&lt;Inputs!$CN54),1,IF(AND(AZ$3=Inputs!$CN54,AZ$3=Inputs!$CO54),1,IF(OR(AND(AZ$3=Inputs!$CN54+1,Inputs!$CN54=Inputs!$CO54),AND(AZ$3=Inputs!$CN54+2,Inputs!$CN54=Inputs!$CO54)),0,IF(AZ$3=Inputs!$CN54,0.8,IF(AZ$3=Inputs!$CN54+1,0.6,IF(AZ$3=Inputs!$CN54+2,0.4,IF(AZ$3=Inputs!$CO54,0.2,IF(AND(AZ$3&gt;=Inputs!$CL54,AZ$3&lt;Inputs!$CM54),(AZ$3-Inputs!$CL54+1)/(Inputs!$AI54+1),0)))))))))</f>
        <v>0</v>
      </c>
      <c r="BA56" s="27">
        <f>IF(AND(Inputs!$CO54=0,BA$3&gt;=Inputs!$CM54),1,IF(AND(BA$3&gt;=Inputs!$CM54,BA$3&lt;Inputs!$CN54),1,IF(AND(BA$3=Inputs!$CN54,BA$3=Inputs!$CO54),1,IF(OR(AND(BA$3=Inputs!$CN54+1,Inputs!$CN54=Inputs!$CO54),AND(BA$3=Inputs!$CN54+2,Inputs!$CN54=Inputs!$CO54)),0,IF(BA$3=Inputs!$CN54,0.8,IF(BA$3=Inputs!$CN54+1,0.6,IF(BA$3=Inputs!$CN54+2,0.4,IF(BA$3=Inputs!$CO54,0.2,IF(AND(BA$3&gt;=Inputs!$CL54,BA$3&lt;Inputs!$CM54),(BA$3-Inputs!$CL54+1)/(Inputs!$AI54+1),0)))))))))</f>
        <v>0</v>
      </c>
      <c r="BB56" s="27">
        <f>IF(AND(Inputs!$CO54=0,BB$3&gt;=Inputs!$CM54),1,IF(AND(BB$3&gt;=Inputs!$CM54,BB$3&lt;Inputs!$CN54),1,IF(AND(BB$3=Inputs!$CN54,BB$3=Inputs!$CO54),1,IF(OR(AND(BB$3=Inputs!$CN54+1,Inputs!$CN54=Inputs!$CO54),AND(BB$3=Inputs!$CN54+2,Inputs!$CN54=Inputs!$CO54)),0,IF(BB$3=Inputs!$CN54,0.8,IF(BB$3=Inputs!$CN54+1,0.6,IF(BB$3=Inputs!$CN54+2,0.4,IF(BB$3=Inputs!$CO54,0.2,IF(AND(BB$3&gt;=Inputs!$CL54,BB$3&lt;Inputs!$CM54),(BB$3-Inputs!$CL54+1)/(Inputs!$AI54+1),0)))))))))</f>
        <v>0</v>
      </c>
      <c r="BC56" s="27">
        <f>IF(AND(Inputs!$CO54=0,BC$3&gt;=Inputs!$CM54),1,IF(AND(BC$3&gt;=Inputs!$CM54,BC$3&lt;Inputs!$CN54),1,IF(AND(BC$3=Inputs!$CN54,BC$3=Inputs!$CO54),1,IF(OR(AND(BC$3=Inputs!$CN54+1,Inputs!$CN54=Inputs!$CO54),AND(BC$3=Inputs!$CN54+2,Inputs!$CN54=Inputs!$CO54)),0,IF(BC$3=Inputs!$CN54,0.8,IF(BC$3=Inputs!$CN54+1,0.6,IF(BC$3=Inputs!$CN54+2,0.4,IF(BC$3=Inputs!$CO54,0.2,IF(AND(BC$3&gt;=Inputs!$CL54,BC$3&lt;Inputs!$CM54),(BC$3-Inputs!$CL54+1)/(Inputs!$AI54+1),0)))))))))</f>
        <v>0</v>
      </c>
      <c r="BD56" s="27">
        <f>IF(AND(Inputs!$CO54=0,BD$3&gt;=Inputs!$CM54),1,IF(AND(BD$3&gt;=Inputs!$CM54,BD$3&lt;Inputs!$CN54),1,IF(AND(BD$3=Inputs!$CN54,BD$3=Inputs!$CO54),1,IF(OR(AND(BD$3=Inputs!$CN54+1,Inputs!$CN54=Inputs!$CO54),AND(BD$3=Inputs!$CN54+2,Inputs!$CN54=Inputs!$CO54)),0,IF(BD$3=Inputs!$CN54,0.8,IF(BD$3=Inputs!$CN54+1,0.6,IF(BD$3=Inputs!$CN54+2,0.4,IF(BD$3=Inputs!$CO54,0.2,IF(AND(BD$3&gt;=Inputs!$CL54,BD$3&lt;Inputs!$CM54),(BD$3-Inputs!$CL54+1)/(Inputs!$AI54+1),0)))))))))</f>
        <v>0</v>
      </c>
      <c r="BE56" s="27">
        <f>IF(AND(Inputs!$CO54=0,BE$3&gt;=Inputs!$CM54),1,IF(AND(BE$3&gt;=Inputs!$CM54,BE$3&lt;Inputs!$CN54),1,IF(AND(BE$3=Inputs!$CN54,BE$3=Inputs!$CO54),1,IF(OR(AND(BE$3=Inputs!$CN54+1,Inputs!$CN54=Inputs!$CO54),AND(BE$3=Inputs!$CN54+2,Inputs!$CN54=Inputs!$CO54)),0,IF(BE$3=Inputs!$CN54,0.8,IF(BE$3=Inputs!$CN54+1,0.6,IF(BE$3=Inputs!$CN54+2,0.4,IF(BE$3=Inputs!$CO54,0.2,IF(AND(BE$3&gt;=Inputs!$CL54,BE$3&lt;Inputs!$CM54),(BE$3-Inputs!$CL54+1)/(Inputs!$AI54+1),0)))))))))</f>
        <v>0</v>
      </c>
      <c r="BF56" s="27">
        <f>IF(AND(Inputs!$CO54=0,BF$3&gt;=Inputs!$CM54),1,IF(AND(BF$3&gt;=Inputs!$CM54,BF$3&lt;Inputs!$CN54),1,IF(AND(BF$3=Inputs!$CN54,BF$3=Inputs!$CO54),1,IF(OR(AND(BF$3=Inputs!$CN54+1,Inputs!$CN54=Inputs!$CO54),AND(BF$3=Inputs!$CN54+2,Inputs!$CN54=Inputs!$CO54)),0,IF(BF$3=Inputs!$CN54,0.8,IF(BF$3=Inputs!$CN54+1,0.6,IF(BF$3=Inputs!$CN54+2,0.4,IF(BF$3=Inputs!$CO54,0.2,IF(AND(BF$3&gt;=Inputs!$CL54,BF$3&lt;Inputs!$CM54),(BF$3-Inputs!$CL54+1)/(Inputs!$AI54+1),0)))))))))</f>
        <v>0</v>
      </c>
      <c r="BG56" s="27">
        <f>IF(AND(Inputs!$CO54=0,BG$3&gt;=Inputs!$CM54),1,IF(AND(BG$3&gt;=Inputs!$CM54,BG$3&lt;Inputs!$CN54),1,IF(AND(BG$3=Inputs!$CN54,BG$3=Inputs!$CO54),1,IF(OR(AND(BG$3=Inputs!$CN54+1,Inputs!$CN54=Inputs!$CO54),AND(BG$3=Inputs!$CN54+2,Inputs!$CN54=Inputs!$CO54)),0,IF(BG$3=Inputs!$CN54,0.8,IF(BG$3=Inputs!$CN54+1,0.6,IF(BG$3=Inputs!$CN54+2,0.4,IF(BG$3=Inputs!$CO54,0.2,IF(AND(BG$3&gt;=Inputs!$CL54,BG$3&lt;Inputs!$CM54),(BG$3-Inputs!$CL54+1)/(Inputs!$AI54+1),0)))))))))</f>
        <v>0</v>
      </c>
      <c r="BH56" s="27">
        <f>IF(AND(Inputs!$CO54=0,BH$3&gt;=Inputs!$CM54),1,IF(AND(BH$3&gt;=Inputs!$CM54,BH$3&lt;Inputs!$CN54),1,IF(AND(BH$3=Inputs!$CN54,BH$3=Inputs!$CO54),1,IF(OR(AND(BH$3=Inputs!$CN54+1,Inputs!$CN54=Inputs!$CO54),AND(BH$3=Inputs!$CN54+2,Inputs!$CN54=Inputs!$CO54)),0,IF(BH$3=Inputs!$CN54,0.8,IF(BH$3=Inputs!$CN54+1,0.6,IF(BH$3=Inputs!$CN54+2,0.4,IF(BH$3=Inputs!$CO54,0.2,IF(AND(BH$3&gt;=Inputs!$CL54,BH$3&lt;Inputs!$CM54),(BH$3-Inputs!$CL54+1)/(Inputs!$AI54+1),0)))))))))</f>
        <v>0</v>
      </c>
      <c r="BI56" s="27">
        <f>IF(AND(Inputs!$CO54=0,BI$3&gt;=Inputs!$CM54),1,IF(AND(BI$3&gt;=Inputs!$CM54,BI$3&lt;Inputs!$CN54),1,IF(AND(BI$3=Inputs!$CN54,BI$3=Inputs!$CO54),1,IF(OR(AND(BI$3=Inputs!$CN54+1,Inputs!$CN54=Inputs!$CO54),AND(BI$3=Inputs!$CN54+2,Inputs!$CN54=Inputs!$CO54)),0,IF(BI$3=Inputs!$CN54,0.8,IF(BI$3=Inputs!$CN54+1,0.6,IF(BI$3=Inputs!$CN54+2,0.4,IF(BI$3=Inputs!$CO54,0.2,IF(AND(BI$3&gt;=Inputs!$CL54,BI$3&lt;Inputs!$CM54),(BI$3-Inputs!$CL54+1)/(Inputs!$AI54+1),0)))))))))</f>
        <v>0</v>
      </c>
      <c r="BJ56" s="27">
        <f>IF(AND(Inputs!$CO54=0,BJ$3&gt;=Inputs!$CM54),1,IF(AND(BJ$3&gt;=Inputs!$CM54,BJ$3&lt;Inputs!$CN54),1,IF(AND(BJ$3=Inputs!$CN54,BJ$3=Inputs!$CO54),1,IF(OR(AND(BJ$3=Inputs!$CN54+1,Inputs!$CN54=Inputs!$CO54),AND(BJ$3=Inputs!$CN54+2,Inputs!$CN54=Inputs!$CO54)),0,IF(BJ$3=Inputs!$CN54,0.8,IF(BJ$3=Inputs!$CN54+1,0.6,IF(BJ$3=Inputs!$CN54+2,0.4,IF(BJ$3=Inputs!$CO54,0.2,IF(AND(BJ$3&gt;=Inputs!$CL54,BJ$3&lt;Inputs!$CM54),(BJ$3-Inputs!$CL54+1)/(Inputs!$AI54+1),0)))))))))</f>
        <v>0</v>
      </c>
      <c r="BK56" s="27">
        <f>IF(AND(Inputs!$CO54=0,BK$3&gt;=Inputs!$CM54),1,IF(AND(BK$3&gt;=Inputs!$CM54,BK$3&lt;Inputs!$CN54),1,IF(AND(BK$3=Inputs!$CN54,BK$3=Inputs!$CO54),1,IF(OR(AND(BK$3=Inputs!$CN54+1,Inputs!$CN54=Inputs!$CO54),AND(BK$3=Inputs!$CN54+2,Inputs!$CN54=Inputs!$CO54)),0,IF(BK$3=Inputs!$CN54,0.8,IF(BK$3=Inputs!$CN54+1,0.6,IF(BK$3=Inputs!$CN54+2,0.4,IF(BK$3=Inputs!$CO54,0.2,IF(AND(BK$3&gt;=Inputs!$CL54,BK$3&lt;Inputs!$CM54),(BK$3-Inputs!$CL54+1)/(Inputs!$AI54+1),0)))))))))</f>
        <v>0</v>
      </c>
      <c r="BL56" s="27">
        <f>IF(AND(Inputs!$CO54=0,BL$3&gt;=Inputs!$CM54),1,IF(AND(BL$3&gt;=Inputs!$CM54,BL$3&lt;Inputs!$CN54),1,IF(AND(BL$3=Inputs!$CN54,BL$3=Inputs!$CO54),1,IF(OR(AND(BL$3=Inputs!$CN54+1,Inputs!$CN54=Inputs!$CO54),AND(BL$3=Inputs!$CN54+2,Inputs!$CN54=Inputs!$CO54)),0,IF(BL$3=Inputs!$CN54,0.8,IF(BL$3=Inputs!$CN54+1,0.6,IF(BL$3=Inputs!$CN54+2,0.4,IF(BL$3=Inputs!$CO54,0.2,IF(AND(BL$3&gt;=Inputs!$CL54,BL$3&lt;Inputs!$CM54),(BL$3-Inputs!$CL54+1)/(Inputs!$AI54+1),0)))))))))</f>
        <v>0</v>
      </c>
      <c r="BM56" s="27">
        <f>IF(AND(Inputs!$CO54=0,BM$3&gt;=Inputs!$CM54),1,IF(AND(BM$3&gt;=Inputs!$CM54,BM$3&lt;Inputs!$CN54),1,IF(AND(BM$3=Inputs!$CN54,BM$3=Inputs!$CO54),1,IF(OR(AND(BM$3=Inputs!$CN54+1,Inputs!$CN54=Inputs!$CO54),AND(BM$3=Inputs!$CN54+2,Inputs!$CN54=Inputs!$CO54)),0,IF(BM$3=Inputs!$CN54,0.8,IF(BM$3=Inputs!$CN54+1,0.6,IF(BM$3=Inputs!$CN54+2,0.4,IF(BM$3=Inputs!$CO54,0.2,IF(AND(BM$3&gt;=Inputs!$CL54,BM$3&lt;Inputs!$CM54),(BM$3-Inputs!$CL54+1)/(Inputs!$AI54+1),0)))))))))</f>
        <v>0</v>
      </c>
    </row>
    <row r="57" spans="1:65">
      <c r="A57" s="7" t="str">
        <f>IF(Inputs!A55="","",Inputs!A55)</f>
        <v/>
      </c>
      <c r="B57" t="str">
        <f>IF(Inputs!B55="","",Inputs!B55)</f>
        <v/>
      </c>
      <c r="C57" s="292"/>
      <c r="D57" s="292"/>
      <c r="E57" s="292"/>
      <c r="F57" s="292"/>
      <c r="G57" s="292"/>
      <c r="H57" s="292"/>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c r="AG57" s="50">
        <f t="shared" si="3"/>
        <v>0</v>
      </c>
      <c r="AH57" s="42">
        <f t="shared" si="1"/>
        <v>0</v>
      </c>
      <c r="AJ57" s="27">
        <f>IF(AND(Inputs!$CO55=0,AJ$3&gt;=Inputs!$CM55),1,IF(AND(AJ$3&gt;=Inputs!$CM55,AJ$3&lt;Inputs!$CN55),1,IF(AND(AJ$3=Inputs!$CN55,AJ$3=Inputs!$CO55),1,IF(OR(AND(AJ$3=Inputs!$CN55+1,Inputs!$CN55=Inputs!$CO55),AND(AJ$3=Inputs!$CN55+2,Inputs!$CN55=Inputs!$CO55)),0,IF(AJ$3=Inputs!$CN55,0.8,IF(AJ$3=Inputs!$CN55+1,0.6,IF(AJ$3=Inputs!$CN55+2,0.4,IF(AJ$3=Inputs!$CO55,0.2,IF(AND(AJ$3&gt;=Inputs!$CL55,AJ$3&lt;Inputs!$CM55),(AJ$3-Inputs!$CL55+1)/(Inputs!$AI55+1),0)))))))))</f>
        <v>0</v>
      </c>
      <c r="AK57" s="27">
        <f>IF(AND(Inputs!$CO55=0,AK$3&gt;=Inputs!$CM55),1,IF(AND(AK$3&gt;=Inputs!$CM55,AK$3&lt;Inputs!$CN55),1,IF(AND(AK$3=Inputs!$CN55,AK$3=Inputs!$CO55),1,IF(OR(AND(AK$3=Inputs!$CN55+1,Inputs!$CN55=Inputs!$CO55),AND(AK$3=Inputs!$CN55+2,Inputs!$CN55=Inputs!$CO55)),0,IF(AK$3=Inputs!$CN55,0.8,IF(AK$3=Inputs!$CN55+1,0.6,IF(AK$3=Inputs!$CN55+2,0.4,IF(AK$3=Inputs!$CO55,0.2,IF(AND(AK$3&gt;=Inputs!$CL55,AK$3&lt;Inputs!$CM55),(AK$3-Inputs!$CL55+1)/(Inputs!$AI55+1),0)))))))))</f>
        <v>0</v>
      </c>
      <c r="AL57" s="27">
        <f>IF(AND(Inputs!$CO55=0,AL$3&gt;=Inputs!$CM55),1,IF(AND(AL$3&gt;=Inputs!$CM55,AL$3&lt;Inputs!$CN55),1,IF(AND(AL$3=Inputs!$CN55,AL$3=Inputs!$CO55),1,IF(OR(AND(AL$3=Inputs!$CN55+1,Inputs!$CN55=Inputs!$CO55),AND(AL$3=Inputs!$CN55+2,Inputs!$CN55=Inputs!$CO55)),0,IF(AL$3=Inputs!$CN55,0.8,IF(AL$3=Inputs!$CN55+1,0.6,IF(AL$3=Inputs!$CN55+2,0.4,IF(AL$3=Inputs!$CO55,0.2,IF(AND(AL$3&gt;=Inputs!$CL55,AL$3&lt;Inputs!$CM55),(AL$3-Inputs!$CL55+1)/(Inputs!$AI55+1),0)))))))))</f>
        <v>0</v>
      </c>
      <c r="AM57" s="27">
        <f>IF(AND(Inputs!$CO55=0,AM$3&gt;=Inputs!$CM55),1,IF(AND(AM$3&gt;=Inputs!$CM55,AM$3&lt;Inputs!$CN55),1,IF(AND(AM$3=Inputs!$CN55,AM$3=Inputs!$CO55),1,IF(OR(AND(AM$3=Inputs!$CN55+1,Inputs!$CN55=Inputs!$CO55),AND(AM$3=Inputs!$CN55+2,Inputs!$CN55=Inputs!$CO55)),0,IF(AM$3=Inputs!$CN55,0.8,IF(AM$3=Inputs!$CN55+1,0.6,IF(AM$3=Inputs!$CN55+2,0.4,IF(AM$3=Inputs!$CO55,0.2,IF(AND(AM$3&gt;=Inputs!$CL55,AM$3&lt;Inputs!$CM55),(AM$3-Inputs!$CL55+1)/(Inputs!$AI55+1),0)))))))))</f>
        <v>0</v>
      </c>
      <c r="AN57" s="27">
        <f>IF(AND(Inputs!$CO55=0,AN$3&gt;=Inputs!$CM55),1,IF(AND(AN$3&gt;=Inputs!$CM55,AN$3&lt;Inputs!$CN55),1,IF(AND(AN$3=Inputs!$CN55,AN$3=Inputs!$CO55),1,IF(OR(AND(AN$3=Inputs!$CN55+1,Inputs!$CN55=Inputs!$CO55),AND(AN$3=Inputs!$CN55+2,Inputs!$CN55=Inputs!$CO55)),0,IF(AN$3=Inputs!$CN55,0.8,IF(AN$3=Inputs!$CN55+1,0.6,IF(AN$3=Inputs!$CN55+2,0.4,IF(AN$3=Inputs!$CO55,0.2,IF(AND(AN$3&gt;=Inputs!$CL55,AN$3&lt;Inputs!$CM55),(AN$3-Inputs!$CL55+1)/(Inputs!$AI55+1),0)))))))))</f>
        <v>0</v>
      </c>
      <c r="AO57" s="27">
        <f>IF(AND(Inputs!$CO55=0,AO$3&gt;=Inputs!$CM55),1,IF(AND(AO$3&gt;=Inputs!$CM55,AO$3&lt;Inputs!$CN55),1,IF(AND(AO$3=Inputs!$CN55,AO$3=Inputs!$CO55),1,IF(OR(AND(AO$3=Inputs!$CN55+1,Inputs!$CN55=Inputs!$CO55),AND(AO$3=Inputs!$CN55+2,Inputs!$CN55=Inputs!$CO55)),0,IF(AO$3=Inputs!$CN55,0.8,IF(AO$3=Inputs!$CN55+1,0.6,IF(AO$3=Inputs!$CN55+2,0.4,IF(AO$3=Inputs!$CO55,0.2,IF(AND(AO$3&gt;=Inputs!$CL55,AO$3&lt;Inputs!$CM55),(AO$3-Inputs!$CL55+1)/(Inputs!$AI55+1),0)))))))))</f>
        <v>0</v>
      </c>
      <c r="AP57" s="27">
        <f>IF(AND(Inputs!$CO55=0,AP$3&gt;=Inputs!$CM55),1,IF(AND(AP$3&gt;=Inputs!$CM55,AP$3&lt;Inputs!$CN55),1,IF(AND(AP$3=Inputs!$CN55,AP$3=Inputs!$CO55),1,IF(OR(AND(AP$3=Inputs!$CN55+1,Inputs!$CN55=Inputs!$CO55),AND(AP$3=Inputs!$CN55+2,Inputs!$CN55=Inputs!$CO55)),0,IF(AP$3=Inputs!$CN55,0.8,IF(AP$3=Inputs!$CN55+1,0.6,IF(AP$3=Inputs!$CN55+2,0.4,IF(AP$3=Inputs!$CO55,0.2,IF(AND(AP$3&gt;=Inputs!$CL55,AP$3&lt;Inputs!$CM55),(AP$3-Inputs!$CL55+1)/(Inputs!$AI55+1),0)))))))))</f>
        <v>0</v>
      </c>
      <c r="AQ57" s="27">
        <f>IF(AND(Inputs!$CO55=0,AQ$3&gt;=Inputs!$CM55),1,IF(AND(AQ$3&gt;=Inputs!$CM55,AQ$3&lt;Inputs!$CN55),1,IF(AND(AQ$3=Inputs!$CN55,AQ$3=Inputs!$CO55),1,IF(OR(AND(AQ$3=Inputs!$CN55+1,Inputs!$CN55=Inputs!$CO55),AND(AQ$3=Inputs!$CN55+2,Inputs!$CN55=Inputs!$CO55)),0,IF(AQ$3=Inputs!$CN55,0.8,IF(AQ$3=Inputs!$CN55+1,0.6,IF(AQ$3=Inputs!$CN55+2,0.4,IF(AQ$3=Inputs!$CO55,0.2,IF(AND(AQ$3&gt;=Inputs!$CL55,AQ$3&lt;Inputs!$CM55),(AQ$3-Inputs!$CL55+1)/(Inputs!$AI55+1),0)))))))))</f>
        <v>0</v>
      </c>
      <c r="AR57" s="27">
        <f>IF(AND(Inputs!$CO55=0,AR$3&gt;=Inputs!$CM55),1,IF(AND(AR$3&gt;=Inputs!$CM55,AR$3&lt;Inputs!$CN55),1,IF(AND(AR$3=Inputs!$CN55,AR$3=Inputs!$CO55),1,IF(OR(AND(AR$3=Inputs!$CN55+1,Inputs!$CN55=Inputs!$CO55),AND(AR$3=Inputs!$CN55+2,Inputs!$CN55=Inputs!$CO55)),0,IF(AR$3=Inputs!$CN55,0.8,IF(AR$3=Inputs!$CN55+1,0.6,IF(AR$3=Inputs!$CN55+2,0.4,IF(AR$3=Inputs!$CO55,0.2,IF(AND(AR$3&gt;=Inputs!$CL55,AR$3&lt;Inputs!$CM55),(AR$3-Inputs!$CL55+1)/(Inputs!$AI55+1),0)))))))))</f>
        <v>0</v>
      </c>
      <c r="AS57" s="27">
        <f>IF(AND(Inputs!$CO55=0,AS$3&gt;=Inputs!$CM55),1,IF(AND(AS$3&gt;=Inputs!$CM55,AS$3&lt;Inputs!$CN55),1,IF(AND(AS$3=Inputs!$CN55,AS$3=Inputs!$CO55),1,IF(OR(AND(AS$3=Inputs!$CN55+1,Inputs!$CN55=Inputs!$CO55),AND(AS$3=Inputs!$CN55+2,Inputs!$CN55=Inputs!$CO55)),0,IF(AS$3=Inputs!$CN55,0.8,IF(AS$3=Inputs!$CN55+1,0.6,IF(AS$3=Inputs!$CN55+2,0.4,IF(AS$3=Inputs!$CO55,0.2,IF(AND(AS$3&gt;=Inputs!$CL55,AS$3&lt;Inputs!$CM55),(AS$3-Inputs!$CL55+1)/(Inputs!$AI55+1),0)))))))))</f>
        <v>0</v>
      </c>
      <c r="AT57" s="27">
        <f>IF(AND(Inputs!$CO55=0,AT$3&gt;=Inputs!$CM55),1,IF(AND(AT$3&gt;=Inputs!$CM55,AT$3&lt;Inputs!$CN55),1,IF(AND(AT$3=Inputs!$CN55,AT$3=Inputs!$CO55),1,IF(OR(AND(AT$3=Inputs!$CN55+1,Inputs!$CN55=Inputs!$CO55),AND(AT$3=Inputs!$CN55+2,Inputs!$CN55=Inputs!$CO55)),0,IF(AT$3=Inputs!$CN55,0.8,IF(AT$3=Inputs!$CN55+1,0.6,IF(AT$3=Inputs!$CN55+2,0.4,IF(AT$3=Inputs!$CO55,0.2,IF(AND(AT$3&gt;=Inputs!$CL55,AT$3&lt;Inputs!$CM55),(AT$3-Inputs!$CL55+1)/(Inputs!$AI55+1),0)))))))))</f>
        <v>0</v>
      </c>
      <c r="AU57" s="27">
        <f>IF(AND(Inputs!$CO55=0,AU$3&gt;=Inputs!$CM55),1,IF(AND(AU$3&gt;=Inputs!$CM55,AU$3&lt;Inputs!$CN55),1,IF(AND(AU$3=Inputs!$CN55,AU$3=Inputs!$CO55),1,IF(OR(AND(AU$3=Inputs!$CN55+1,Inputs!$CN55=Inputs!$CO55),AND(AU$3=Inputs!$CN55+2,Inputs!$CN55=Inputs!$CO55)),0,IF(AU$3=Inputs!$CN55,0.8,IF(AU$3=Inputs!$CN55+1,0.6,IF(AU$3=Inputs!$CN55+2,0.4,IF(AU$3=Inputs!$CO55,0.2,IF(AND(AU$3&gt;=Inputs!$CL55,AU$3&lt;Inputs!$CM55),(AU$3-Inputs!$CL55+1)/(Inputs!$AI55+1),0)))))))))</f>
        <v>0</v>
      </c>
      <c r="AV57" s="27">
        <f>IF(AND(Inputs!$CO55=0,AV$3&gt;=Inputs!$CM55),1,IF(AND(AV$3&gt;=Inputs!$CM55,AV$3&lt;Inputs!$CN55),1,IF(AND(AV$3=Inputs!$CN55,AV$3=Inputs!$CO55),1,IF(OR(AND(AV$3=Inputs!$CN55+1,Inputs!$CN55=Inputs!$CO55),AND(AV$3=Inputs!$CN55+2,Inputs!$CN55=Inputs!$CO55)),0,IF(AV$3=Inputs!$CN55,0.8,IF(AV$3=Inputs!$CN55+1,0.6,IF(AV$3=Inputs!$CN55+2,0.4,IF(AV$3=Inputs!$CO55,0.2,IF(AND(AV$3&gt;=Inputs!$CL55,AV$3&lt;Inputs!$CM55),(AV$3-Inputs!$CL55+1)/(Inputs!$AI55+1),0)))))))))</f>
        <v>0</v>
      </c>
      <c r="AW57" s="27">
        <f>IF(AND(Inputs!$CO55=0,AW$3&gt;=Inputs!$CM55),1,IF(AND(AW$3&gt;=Inputs!$CM55,AW$3&lt;Inputs!$CN55),1,IF(AND(AW$3=Inputs!$CN55,AW$3=Inputs!$CO55),1,IF(OR(AND(AW$3=Inputs!$CN55+1,Inputs!$CN55=Inputs!$CO55),AND(AW$3=Inputs!$CN55+2,Inputs!$CN55=Inputs!$CO55)),0,IF(AW$3=Inputs!$CN55,0.8,IF(AW$3=Inputs!$CN55+1,0.6,IF(AW$3=Inputs!$CN55+2,0.4,IF(AW$3=Inputs!$CO55,0.2,IF(AND(AW$3&gt;=Inputs!$CL55,AW$3&lt;Inputs!$CM55),(AW$3-Inputs!$CL55+1)/(Inputs!$AI55+1),0)))))))))</f>
        <v>0</v>
      </c>
      <c r="AX57" s="27">
        <f>IF(AND(Inputs!$CO55=0,AX$3&gt;=Inputs!$CM55),1,IF(AND(AX$3&gt;=Inputs!$CM55,AX$3&lt;Inputs!$CN55),1,IF(AND(AX$3=Inputs!$CN55,AX$3=Inputs!$CO55),1,IF(OR(AND(AX$3=Inputs!$CN55+1,Inputs!$CN55=Inputs!$CO55),AND(AX$3=Inputs!$CN55+2,Inputs!$CN55=Inputs!$CO55)),0,IF(AX$3=Inputs!$CN55,0.8,IF(AX$3=Inputs!$CN55+1,0.6,IF(AX$3=Inputs!$CN55+2,0.4,IF(AX$3=Inputs!$CO55,0.2,IF(AND(AX$3&gt;=Inputs!$CL55,AX$3&lt;Inputs!$CM55),(AX$3-Inputs!$CL55+1)/(Inputs!$AI55+1),0)))))))))</f>
        <v>0</v>
      </c>
      <c r="AY57" s="27">
        <f>IF(AND(Inputs!$CO55=0,AY$3&gt;=Inputs!$CM55),1,IF(AND(AY$3&gt;=Inputs!$CM55,AY$3&lt;Inputs!$CN55),1,IF(AND(AY$3=Inputs!$CN55,AY$3=Inputs!$CO55),1,IF(OR(AND(AY$3=Inputs!$CN55+1,Inputs!$CN55=Inputs!$CO55),AND(AY$3=Inputs!$CN55+2,Inputs!$CN55=Inputs!$CO55)),0,IF(AY$3=Inputs!$CN55,0.8,IF(AY$3=Inputs!$CN55+1,0.6,IF(AY$3=Inputs!$CN55+2,0.4,IF(AY$3=Inputs!$CO55,0.2,IF(AND(AY$3&gt;=Inputs!$CL55,AY$3&lt;Inputs!$CM55),(AY$3-Inputs!$CL55+1)/(Inputs!$AI55+1),0)))))))))</f>
        <v>0</v>
      </c>
      <c r="AZ57" s="27">
        <f>IF(AND(Inputs!$CO55=0,AZ$3&gt;=Inputs!$CM55),1,IF(AND(AZ$3&gt;=Inputs!$CM55,AZ$3&lt;Inputs!$CN55),1,IF(AND(AZ$3=Inputs!$CN55,AZ$3=Inputs!$CO55),1,IF(OR(AND(AZ$3=Inputs!$CN55+1,Inputs!$CN55=Inputs!$CO55),AND(AZ$3=Inputs!$CN55+2,Inputs!$CN55=Inputs!$CO55)),0,IF(AZ$3=Inputs!$CN55,0.8,IF(AZ$3=Inputs!$CN55+1,0.6,IF(AZ$3=Inputs!$CN55+2,0.4,IF(AZ$3=Inputs!$CO55,0.2,IF(AND(AZ$3&gt;=Inputs!$CL55,AZ$3&lt;Inputs!$CM55),(AZ$3-Inputs!$CL55+1)/(Inputs!$AI55+1),0)))))))))</f>
        <v>0</v>
      </c>
      <c r="BA57" s="27">
        <f>IF(AND(Inputs!$CO55=0,BA$3&gt;=Inputs!$CM55),1,IF(AND(BA$3&gt;=Inputs!$CM55,BA$3&lt;Inputs!$CN55),1,IF(AND(BA$3=Inputs!$CN55,BA$3=Inputs!$CO55),1,IF(OR(AND(BA$3=Inputs!$CN55+1,Inputs!$CN55=Inputs!$CO55),AND(BA$3=Inputs!$CN55+2,Inputs!$CN55=Inputs!$CO55)),0,IF(BA$3=Inputs!$CN55,0.8,IF(BA$3=Inputs!$CN55+1,0.6,IF(BA$3=Inputs!$CN55+2,0.4,IF(BA$3=Inputs!$CO55,0.2,IF(AND(BA$3&gt;=Inputs!$CL55,BA$3&lt;Inputs!$CM55),(BA$3-Inputs!$CL55+1)/(Inputs!$AI55+1),0)))))))))</f>
        <v>0</v>
      </c>
      <c r="BB57" s="27">
        <f>IF(AND(Inputs!$CO55=0,BB$3&gt;=Inputs!$CM55),1,IF(AND(BB$3&gt;=Inputs!$CM55,BB$3&lt;Inputs!$CN55),1,IF(AND(BB$3=Inputs!$CN55,BB$3=Inputs!$CO55),1,IF(OR(AND(BB$3=Inputs!$CN55+1,Inputs!$CN55=Inputs!$CO55),AND(BB$3=Inputs!$CN55+2,Inputs!$CN55=Inputs!$CO55)),0,IF(BB$3=Inputs!$CN55,0.8,IF(BB$3=Inputs!$CN55+1,0.6,IF(BB$3=Inputs!$CN55+2,0.4,IF(BB$3=Inputs!$CO55,0.2,IF(AND(BB$3&gt;=Inputs!$CL55,BB$3&lt;Inputs!$CM55),(BB$3-Inputs!$CL55+1)/(Inputs!$AI55+1),0)))))))))</f>
        <v>0</v>
      </c>
      <c r="BC57" s="27">
        <f>IF(AND(Inputs!$CO55=0,BC$3&gt;=Inputs!$CM55),1,IF(AND(BC$3&gt;=Inputs!$CM55,BC$3&lt;Inputs!$CN55),1,IF(AND(BC$3=Inputs!$CN55,BC$3=Inputs!$CO55),1,IF(OR(AND(BC$3=Inputs!$CN55+1,Inputs!$CN55=Inputs!$CO55),AND(BC$3=Inputs!$CN55+2,Inputs!$CN55=Inputs!$CO55)),0,IF(BC$3=Inputs!$CN55,0.8,IF(BC$3=Inputs!$CN55+1,0.6,IF(BC$3=Inputs!$CN55+2,0.4,IF(BC$3=Inputs!$CO55,0.2,IF(AND(BC$3&gt;=Inputs!$CL55,BC$3&lt;Inputs!$CM55),(BC$3-Inputs!$CL55+1)/(Inputs!$AI55+1),0)))))))))</f>
        <v>0</v>
      </c>
      <c r="BD57" s="27">
        <f>IF(AND(Inputs!$CO55=0,BD$3&gt;=Inputs!$CM55),1,IF(AND(BD$3&gt;=Inputs!$CM55,BD$3&lt;Inputs!$CN55),1,IF(AND(BD$3=Inputs!$CN55,BD$3=Inputs!$CO55),1,IF(OR(AND(BD$3=Inputs!$CN55+1,Inputs!$CN55=Inputs!$CO55),AND(BD$3=Inputs!$CN55+2,Inputs!$CN55=Inputs!$CO55)),0,IF(BD$3=Inputs!$CN55,0.8,IF(BD$3=Inputs!$CN55+1,0.6,IF(BD$3=Inputs!$CN55+2,0.4,IF(BD$3=Inputs!$CO55,0.2,IF(AND(BD$3&gt;=Inputs!$CL55,BD$3&lt;Inputs!$CM55),(BD$3-Inputs!$CL55+1)/(Inputs!$AI55+1),0)))))))))</f>
        <v>0</v>
      </c>
      <c r="BE57" s="27">
        <f>IF(AND(Inputs!$CO55=0,BE$3&gt;=Inputs!$CM55),1,IF(AND(BE$3&gt;=Inputs!$CM55,BE$3&lt;Inputs!$CN55),1,IF(AND(BE$3=Inputs!$CN55,BE$3=Inputs!$CO55),1,IF(OR(AND(BE$3=Inputs!$CN55+1,Inputs!$CN55=Inputs!$CO55),AND(BE$3=Inputs!$CN55+2,Inputs!$CN55=Inputs!$CO55)),0,IF(BE$3=Inputs!$CN55,0.8,IF(BE$3=Inputs!$CN55+1,0.6,IF(BE$3=Inputs!$CN55+2,0.4,IF(BE$3=Inputs!$CO55,0.2,IF(AND(BE$3&gt;=Inputs!$CL55,BE$3&lt;Inputs!$CM55),(BE$3-Inputs!$CL55+1)/(Inputs!$AI55+1),0)))))))))</f>
        <v>0</v>
      </c>
      <c r="BF57" s="27">
        <f>IF(AND(Inputs!$CO55=0,BF$3&gt;=Inputs!$CM55),1,IF(AND(BF$3&gt;=Inputs!$CM55,BF$3&lt;Inputs!$CN55),1,IF(AND(BF$3=Inputs!$CN55,BF$3=Inputs!$CO55),1,IF(OR(AND(BF$3=Inputs!$CN55+1,Inputs!$CN55=Inputs!$CO55),AND(BF$3=Inputs!$CN55+2,Inputs!$CN55=Inputs!$CO55)),0,IF(BF$3=Inputs!$CN55,0.8,IF(BF$3=Inputs!$CN55+1,0.6,IF(BF$3=Inputs!$CN55+2,0.4,IF(BF$3=Inputs!$CO55,0.2,IF(AND(BF$3&gt;=Inputs!$CL55,BF$3&lt;Inputs!$CM55),(BF$3-Inputs!$CL55+1)/(Inputs!$AI55+1),0)))))))))</f>
        <v>0</v>
      </c>
      <c r="BG57" s="27">
        <f>IF(AND(Inputs!$CO55=0,BG$3&gt;=Inputs!$CM55),1,IF(AND(BG$3&gt;=Inputs!$CM55,BG$3&lt;Inputs!$CN55),1,IF(AND(BG$3=Inputs!$CN55,BG$3=Inputs!$CO55),1,IF(OR(AND(BG$3=Inputs!$CN55+1,Inputs!$CN55=Inputs!$CO55),AND(BG$3=Inputs!$CN55+2,Inputs!$CN55=Inputs!$CO55)),0,IF(BG$3=Inputs!$CN55,0.8,IF(BG$3=Inputs!$CN55+1,0.6,IF(BG$3=Inputs!$CN55+2,0.4,IF(BG$3=Inputs!$CO55,0.2,IF(AND(BG$3&gt;=Inputs!$CL55,BG$3&lt;Inputs!$CM55),(BG$3-Inputs!$CL55+1)/(Inputs!$AI55+1),0)))))))))</f>
        <v>0</v>
      </c>
      <c r="BH57" s="27">
        <f>IF(AND(Inputs!$CO55=0,BH$3&gt;=Inputs!$CM55),1,IF(AND(BH$3&gt;=Inputs!$CM55,BH$3&lt;Inputs!$CN55),1,IF(AND(BH$3=Inputs!$CN55,BH$3=Inputs!$CO55),1,IF(OR(AND(BH$3=Inputs!$CN55+1,Inputs!$CN55=Inputs!$CO55),AND(BH$3=Inputs!$CN55+2,Inputs!$CN55=Inputs!$CO55)),0,IF(BH$3=Inputs!$CN55,0.8,IF(BH$3=Inputs!$CN55+1,0.6,IF(BH$3=Inputs!$CN55+2,0.4,IF(BH$3=Inputs!$CO55,0.2,IF(AND(BH$3&gt;=Inputs!$CL55,BH$3&lt;Inputs!$CM55),(BH$3-Inputs!$CL55+1)/(Inputs!$AI55+1),0)))))))))</f>
        <v>0</v>
      </c>
      <c r="BI57" s="27">
        <f>IF(AND(Inputs!$CO55=0,BI$3&gt;=Inputs!$CM55),1,IF(AND(BI$3&gt;=Inputs!$CM55,BI$3&lt;Inputs!$CN55),1,IF(AND(BI$3=Inputs!$CN55,BI$3=Inputs!$CO55),1,IF(OR(AND(BI$3=Inputs!$CN55+1,Inputs!$CN55=Inputs!$CO55),AND(BI$3=Inputs!$CN55+2,Inputs!$CN55=Inputs!$CO55)),0,IF(BI$3=Inputs!$CN55,0.8,IF(BI$3=Inputs!$CN55+1,0.6,IF(BI$3=Inputs!$CN55+2,0.4,IF(BI$3=Inputs!$CO55,0.2,IF(AND(BI$3&gt;=Inputs!$CL55,BI$3&lt;Inputs!$CM55),(BI$3-Inputs!$CL55+1)/(Inputs!$AI55+1),0)))))))))</f>
        <v>0</v>
      </c>
      <c r="BJ57" s="27">
        <f>IF(AND(Inputs!$CO55=0,BJ$3&gt;=Inputs!$CM55),1,IF(AND(BJ$3&gt;=Inputs!$CM55,BJ$3&lt;Inputs!$CN55),1,IF(AND(BJ$3=Inputs!$CN55,BJ$3=Inputs!$CO55),1,IF(OR(AND(BJ$3=Inputs!$CN55+1,Inputs!$CN55=Inputs!$CO55),AND(BJ$3=Inputs!$CN55+2,Inputs!$CN55=Inputs!$CO55)),0,IF(BJ$3=Inputs!$CN55,0.8,IF(BJ$3=Inputs!$CN55+1,0.6,IF(BJ$3=Inputs!$CN55+2,0.4,IF(BJ$3=Inputs!$CO55,0.2,IF(AND(BJ$3&gt;=Inputs!$CL55,BJ$3&lt;Inputs!$CM55),(BJ$3-Inputs!$CL55+1)/(Inputs!$AI55+1),0)))))))))</f>
        <v>0</v>
      </c>
      <c r="BK57" s="27">
        <f>IF(AND(Inputs!$CO55=0,BK$3&gt;=Inputs!$CM55),1,IF(AND(BK$3&gt;=Inputs!$CM55,BK$3&lt;Inputs!$CN55),1,IF(AND(BK$3=Inputs!$CN55,BK$3=Inputs!$CO55),1,IF(OR(AND(BK$3=Inputs!$CN55+1,Inputs!$CN55=Inputs!$CO55),AND(BK$3=Inputs!$CN55+2,Inputs!$CN55=Inputs!$CO55)),0,IF(BK$3=Inputs!$CN55,0.8,IF(BK$3=Inputs!$CN55+1,0.6,IF(BK$3=Inputs!$CN55+2,0.4,IF(BK$3=Inputs!$CO55,0.2,IF(AND(BK$3&gt;=Inputs!$CL55,BK$3&lt;Inputs!$CM55),(BK$3-Inputs!$CL55+1)/(Inputs!$AI55+1),0)))))))))</f>
        <v>0</v>
      </c>
      <c r="BL57" s="27">
        <f>IF(AND(Inputs!$CO55=0,BL$3&gt;=Inputs!$CM55),1,IF(AND(BL$3&gt;=Inputs!$CM55,BL$3&lt;Inputs!$CN55),1,IF(AND(BL$3=Inputs!$CN55,BL$3=Inputs!$CO55),1,IF(OR(AND(BL$3=Inputs!$CN55+1,Inputs!$CN55=Inputs!$CO55),AND(BL$3=Inputs!$CN55+2,Inputs!$CN55=Inputs!$CO55)),0,IF(BL$3=Inputs!$CN55,0.8,IF(BL$3=Inputs!$CN55+1,0.6,IF(BL$3=Inputs!$CN55+2,0.4,IF(BL$3=Inputs!$CO55,0.2,IF(AND(BL$3&gt;=Inputs!$CL55,BL$3&lt;Inputs!$CM55),(BL$3-Inputs!$CL55+1)/(Inputs!$AI55+1),0)))))))))</f>
        <v>0</v>
      </c>
      <c r="BM57" s="27">
        <f>IF(AND(Inputs!$CO55=0,BM$3&gt;=Inputs!$CM55),1,IF(AND(BM$3&gt;=Inputs!$CM55,BM$3&lt;Inputs!$CN55),1,IF(AND(BM$3=Inputs!$CN55,BM$3=Inputs!$CO55),1,IF(OR(AND(BM$3=Inputs!$CN55+1,Inputs!$CN55=Inputs!$CO55),AND(BM$3=Inputs!$CN55+2,Inputs!$CN55=Inputs!$CO55)),0,IF(BM$3=Inputs!$CN55,0.8,IF(BM$3=Inputs!$CN55+1,0.6,IF(BM$3=Inputs!$CN55+2,0.4,IF(BM$3=Inputs!$CO55,0.2,IF(AND(BM$3&gt;=Inputs!$CL55,BM$3&lt;Inputs!$CM55),(BM$3-Inputs!$CL55+1)/(Inputs!$AI55+1),0)))))))))</f>
        <v>0</v>
      </c>
    </row>
    <row r="58" spans="1:65">
      <c r="A58" s="7" t="str">
        <f>IF(Inputs!A56="","",Inputs!A56)</f>
        <v/>
      </c>
      <c r="B58" t="str">
        <f>IF(Inputs!B56="","",Inputs!B56)</f>
        <v/>
      </c>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c r="AA58" s="292"/>
      <c r="AB58" s="292"/>
      <c r="AC58" s="292"/>
      <c r="AD58" s="292"/>
      <c r="AE58" s="292"/>
      <c r="AF58" s="292"/>
      <c r="AG58" s="50">
        <f t="shared" si="3"/>
        <v>0</v>
      </c>
      <c r="AH58" s="42">
        <f t="shared" si="1"/>
        <v>0</v>
      </c>
      <c r="AJ58" s="27">
        <f>IF(AND(Inputs!$CO56=0,AJ$3&gt;=Inputs!$CM56),1,IF(AND(AJ$3&gt;=Inputs!$CM56,AJ$3&lt;Inputs!$CN56),1,IF(AND(AJ$3=Inputs!$CN56,AJ$3=Inputs!$CO56),1,IF(OR(AND(AJ$3=Inputs!$CN56+1,Inputs!$CN56=Inputs!$CO56),AND(AJ$3=Inputs!$CN56+2,Inputs!$CN56=Inputs!$CO56)),0,IF(AJ$3=Inputs!$CN56,0.8,IF(AJ$3=Inputs!$CN56+1,0.6,IF(AJ$3=Inputs!$CN56+2,0.4,IF(AJ$3=Inputs!$CO56,0.2,IF(AND(AJ$3&gt;=Inputs!$CL56,AJ$3&lt;Inputs!$CM56),(AJ$3-Inputs!$CL56+1)/(Inputs!$AI56+1),0)))))))))</f>
        <v>0</v>
      </c>
      <c r="AK58" s="27">
        <f>IF(AND(Inputs!$CO56=0,AK$3&gt;=Inputs!$CM56),1,IF(AND(AK$3&gt;=Inputs!$CM56,AK$3&lt;Inputs!$CN56),1,IF(AND(AK$3=Inputs!$CN56,AK$3=Inputs!$CO56),1,IF(OR(AND(AK$3=Inputs!$CN56+1,Inputs!$CN56=Inputs!$CO56),AND(AK$3=Inputs!$CN56+2,Inputs!$CN56=Inputs!$CO56)),0,IF(AK$3=Inputs!$CN56,0.8,IF(AK$3=Inputs!$CN56+1,0.6,IF(AK$3=Inputs!$CN56+2,0.4,IF(AK$3=Inputs!$CO56,0.2,IF(AND(AK$3&gt;=Inputs!$CL56,AK$3&lt;Inputs!$CM56),(AK$3-Inputs!$CL56+1)/(Inputs!$AI56+1),0)))))))))</f>
        <v>0</v>
      </c>
      <c r="AL58" s="27">
        <f>IF(AND(Inputs!$CO56=0,AL$3&gt;=Inputs!$CM56),1,IF(AND(AL$3&gt;=Inputs!$CM56,AL$3&lt;Inputs!$CN56),1,IF(AND(AL$3=Inputs!$CN56,AL$3=Inputs!$CO56),1,IF(OR(AND(AL$3=Inputs!$CN56+1,Inputs!$CN56=Inputs!$CO56),AND(AL$3=Inputs!$CN56+2,Inputs!$CN56=Inputs!$CO56)),0,IF(AL$3=Inputs!$CN56,0.8,IF(AL$3=Inputs!$CN56+1,0.6,IF(AL$3=Inputs!$CN56+2,0.4,IF(AL$3=Inputs!$CO56,0.2,IF(AND(AL$3&gt;=Inputs!$CL56,AL$3&lt;Inputs!$CM56),(AL$3-Inputs!$CL56+1)/(Inputs!$AI56+1),0)))))))))</f>
        <v>0</v>
      </c>
      <c r="AM58" s="27">
        <f>IF(AND(Inputs!$CO56=0,AM$3&gt;=Inputs!$CM56),1,IF(AND(AM$3&gt;=Inputs!$CM56,AM$3&lt;Inputs!$CN56),1,IF(AND(AM$3=Inputs!$CN56,AM$3=Inputs!$CO56),1,IF(OR(AND(AM$3=Inputs!$CN56+1,Inputs!$CN56=Inputs!$CO56),AND(AM$3=Inputs!$CN56+2,Inputs!$CN56=Inputs!$CO56)),0,IF(AM$3=Inputs!$CN56,0.8,IF(AM$3=Inputs!$CN56+1,0.6,IF(AM$3=Inputs!$CN56+2,0.4,IF(AM$3=Inputs!$CO56,0.2,IF(AND(AM$3&gt;=Inputs!$CL56,AM$3&lt;Inputs!$CM56),(AM$3-Inputs!$CL56+1)/(Inputs!$AI56+1),0)))))))))</f>
        <v>0</v>
      </c>
      <c r="AN58" s="27">
        <f>IF(AND(Inputs!$CO56=0,AN$3&gt;=Inputs!$CM56),1,IF(AND(AN$3&gt;=Inputs!$CM56,AN$3&lt;Inputs!$CN56),1,IF(AND(AN$3=Inputs!$CN56,AN$3=Inputs!$CO56),1,IF(OR(AND(AN$3=Inputs!$CN56+1,Inputs!$CN56=Inputs!$CO56),AND(AN$3=Inputs!$CN56+2,Inputs!$CN56=Inputs!$CO56)),0,IF(AN$3=Inputs!$CN56,0.8,IF(AN$3=Inputs!$CN56+1,0.6,IF(AN$3=Inputs!$CN56+2,0.4,IF(AN$3=Inputs!$CO56,0.2,IF(AND(AN$3&gt;=Inputs!$CL56,AN$3&lt;Inputs!$CM56),(AN$3-Inputs!$CL56+1)/(Inputs!$AI56+1),0)))))))))</f>
        <v>0</v>
      </c>
      <c r="AO58" s="27">
        <f>IF(AND(Inputs!$CO56=0,AO$3&gt;=Inputs!$CM56),1,IF(AND(AO$3&gt;=Inputs!$CM56,AO$3&lt;Inputs!$CN56),1,IF(AND(AO$3=Inputs!$CN56,AO$3=Inputs!$CO56),1,IF(OR(AND(AO$3=Inputs!$CN56+1,Inputs!$CN56=Inputs!$CO56),AND(AO$3=Inputs!$CN56+2,Inputs!$CN56=Inputs!$CO56)),0,IF(AO$3=Inputs!$CN56,0.8,IF(AO$3=Inputs!$CN56+1,0.6,IF(AO$3=Inputs!$CN56+2,0.4,IF(AO$3=Inputs!$CO56,0.2,IF(AND(AO$3&gt;=Inputs!$CL56,AO$3&lt;Inputs!$CM56),(AO$3-Inputs!$CL56+1)/(Inputs!$AI56+1),0)))))))))</f>
        <v>0</v>
      </c>
      <c r="AP58" s="27">
        <f>IF(AND(Inputs!$CO56=0,AP$3&gt;=Inputs!$CM56),1,IF(AND(AP$3&gt;=Inputs!$CM56,AP$3&lt;Inputs!$CN56),1,IF(AND(AP$3=Inputs!$CN56,AP$3=Inputs!$CO56),1,IF(OR(AND(AP$3=Inputs!$CN56+1,Inputs!$CN56=Inputs!$CO56),AND(AP$3=Inputs!$CN56+2,Inputs!$CN56=Inputs!$CO56)),0,IF(AP$3=Inputs!$CN56,0.8,IF(AP$3=Inputs!$CN56+1,0.6,IF(AP$3=Inputs!$CN56+2,0.4,IF(AP$3=Inputs!$CO56,0.2,IF(AND(AP$3&gt;=Inputs!$CL56,AP$3&lt;Inputs!$CM56),(AP$3-Inputs!$CL56+1)/(Inputs!$AI56+1),0)))))))))</f>
        <v>0</v>
      </c>
      <c r="AQ58" s="27">
        <f>IF(AND(Inputs!$CO56=0,AQ$3&gt;=Inputs!$CM56),1,IF(AND(AQ$3&gt;=Inputs!$CM56,AQ$3&lt;Inputs!$CN56),1,IF(AND(AQ$3=Inputs!$CN56,AQ$3=Inputs!$CO56),1,IF(OR(AND(AQ$3=Inputs!$CN56+1,Inputs!$CN56=Inputs!$CO56),AND(AQ$3=Inputs!$CN56+2,Inputs!$CN56=Inputs!$CO56)),0,IF(AQ$3=Inputs!$CN56,0.8,IF(AQ$3=Inputs!$CN56+1,0.6,IF(AQ$3=Inputs!$CN56+2,0.4,IF(AQ$3=Inputs!$CO56,0.2,IF(AND(AQ$3&gt;=Inputs!$CL56,AQ$3&lt;Inputs!$CM56),(AQ$3-Inputs!$CL56+1)/(Inputs!$AI56+1),0)))))))))</f>
        <v>0</v>
      </c>
      <c r="AR58" s="27">
        <f>IF(AND(Inputs!$CO56=0,AR$3&gt;=Inputs!$CM56),1,IF(AND(AR$3&gt;=Inputs!$CM56,AR$3&lt;Inputs!$CN56),1,IF(AND(AR$3=Inputs!$CN56,AR$3=Inputs!$CO56),1,IF(OR(AND(AR$3=Inputs!$CN56+1,Inputs!$CN56=Inputs!$CO56),AND(AR$3=Inputs!$CN56+2,Inputs!$CN56=Inputs!$CO56)),0,IF(AR$3=Inputs!$CN56,0.8,IF(AR$3=Inputs!$CN56+1,0.6,IF(AR$3=Inputs!$CN56+2,0.4,IF(AR$3=Inputs!$CO56,0.2,IF(AND(AR$3&gt;=Inputs!$CL56,AR$3&lt;Inputs!$CM56),(AR$3-Inputs!$CL56+1)/(Inputs!$AI56+1),0)))))))))</f>
        <v>0</v>
      </c>
      <c r="AS58" s="27">
        <f>IF(AND(Inputs!$CO56=0,AS$3&gt;=Inputs!$CM56),1,IF(AND(AS$3&gt;=Inputs!$CM56,AS$3&lt;Inputs!$CN56),1,IF(AND(AS$3=Inputs!$CN56,AS$3=Inputs!$CO56),1,IF(OR(AND(AS$3=Inputs!$CN56+1,Inputs!$CN56=Inputs!$CO56),AND(AS$3=Inputs!$CN56+2,Inputs!$CN56=Inputs!$CO56)),0,IF(AS$3=Inputs!$CN56,0.8,IF(AS$3=Inputs!$CN56+1,0.6,IF(AS$3=Inputs!$CN56+2,0.4,IF(AS$3=Inputs!$CO56,0.2,IF(AND(AS$3&gt;=Inputs!$CL56,AS$3&lt;Inputs!$CM56),(AS$3-Inputs!$CL56+1)/(Inputs!$AI56+1),0)))))))))</f>
        <v>0</v>
      </c>
      <c r="AT58" s="27">
        <f>IF(AND(Inputs!$CO56=0,AT$3&gt;=Inputs!$CM56),1,IF(AND(AT$3&gt;=Inputs!$CM56,AT$3&lt;Inputs!$CN56),1,IF(AND(AT$3=Inputs!$CN56,AT$3=Inputs!$CO56),1,IF(OR(AND(AT$3=Inputs!$CN56+1,Inputs!$CN56=Inputs!$CO56),AND(AT$3=Inputs!$CN56+2,Inputs!$CN56=Inputs!$CO56)),0,IF(AT$3=Inputs!$CN56,0.8,IF(AT$3=Inputs!$CN56+1,0.6,IF(AT$3=Inputs!$CN56+2,0.4,IF(AT$3=Inputs!$CO56,0.2,IF(AND(AT$3&gt;=Inputs!$CL56,AT$3&lt;Inputs!$CM56),(AT$3-Inputs!$CL56+1)/(Inputs!$AI56+1),0)))))))))</f>
        <v>0</v>
      </c>
      <c r="AU58" s="27">
        <f>IF(AND(Inputs!$CO56=0,AU$3&gt;=Inputs!$CM56),1,IF(AND(AU$3&gt;=Inputs!$CM56,AU$3&lt;Inputs!$CN56),1,IF(AND(AU$3=Inputs!$CN56,AU$3=Inputs!$CO56),1,IF(OR(AND(AU$3=Inputs!$CN56+1,Inputs!$CN56=Inputs!$CO56),AND(AU$3=Inputs!$CN56+2,Inputs!$CN56=Inputs!$CO56)),0,IF(AU$3=Inputs!$CN56,0.8,IF(AU$3=Inputs!$CN56+1,0.6,IF(AU$3=Inputs!$CN56+2,0.4,IF(AU$3=Inputs!$CO56,0.2,IF(AND(AU$3&gt;=Inputs!$CL56,AU$3&lt;Inputs!$CM56),(AU$3-Inputs!$CL56+1)/(Inputs!$AI56+1),0)))))))))</f>
        <v>0</v>
      </c>
      <c r="AV58" s="27">
        <f>IF(AND(Inputs!$CO56=0,AV$3&gt;=Inputs!$CM56),1,IF(AND(AV$3&gt;=Inputs!$CM56,AV$3&lt;Inputs!$CN56),1,IF(AND(AV$3=Inputs!$CN56,AV$3=Inputs!$CO56),1,IF(OR(AND(AV$3=Inputs!$CN56+1,Inputs!$CN56=Inputs!$CO56),AND(AV$3=Inputs!$CN56+2,Inputs!$CN56=Inputs!$CO56)),0,IF(AV$3=Inputs!$CN56,0.8,IF(AV$3=Inputs!$CN56+1,0.6,IF(AV$3=Inputs!$CN56+2,0.4,IF(AV$3=Inputs!$CO56,0.2,IF(AND(AV$3&gt;=Inputs!$CL56,AV$3&lt;Inputs!$CM56),(AV$3-Inputs!$CL56+1)/(Inputs!$AI56+1),0)))))))))</f>
        <v>0</v>
      </c>
      <c r="AW58" s="27">
        <f>IF(AND(Inputs!$CO56=0,AW$3&gt;=Inputs!$CM56),1,IF(AND(AW$3&gt;=Inputs!$CM56,AW$3&lt;Inputs!$CN56),1,IF(AND(AW$3=Inputs!$CN56,AW$3=Inputs!$CO56),1,IF(OR(AND(AW$3=Inputs!$CN56+1,Inputs!$CN56=Inputs!$CO56),AND(AW$3=Inputs!$CN56+2,Inputs!$CN56=Inputs!$CO56)),0,IF(AW$3=Inputs!$CN56,0.8,IF(AW$3=Inputs!$CN56+1,0.6,IF(AW$3=Inputs!$CN56+2,0.4,IF(AW$3=Inputs!$CO56,0.2,IF(AND(AW$3&gt;=Inputs!$CL56,AW$3&lt;Inputs!$CM56),(AW$3-Inputs!$CL56+1)/(Inputs!$AI56+1),0)))))))))</f>
        <v>0</v>
      </c>
      <c r="AX58" s="27">
        <f>IF(AND(Inputs!$CO56=0,AX$3&gt;=Inputs!$CM56),1,IF(AND(AX$3&gt;=Inputs!$CM56,AX$3&lt;Inputs!$CN56),1,IF(AND(AX$3=Inputs!$CN56,AX$3=Inputs!$CO56),1,IF(OR(AND(AX$3=Inputs!$CN56+1,Inputs!$CN56=Inputs!$CO56),AND(AX$3=Inputs!$CN56+2,Inputs!$CN56=Inputs!$CO56)),0,IF(AX$3=Inputs!$CN56,0.8,IF(AX$3=Inputs!$CN56+1,0.6,IF(AX$3=Inputs!$CN56+2,0.4,IF(AX$3=Inputs!$CO56,0.2,IF(AND(AX$3&gt;=Inputs!$CL56,AX$3&lt;Inputs!$CM56),(AX$3-Inputs!$CL56+1)/(Inputs!$AI56+1),0)))))))))</f>
        <v>0</v>
      </c>
      <c r="AY58" s="27">
        <f>IF(AND(Inputs!$CO56=0,AY$3&gt;=Inputs!$CM56),1,IF(AND(AY$3&gt;=Inputs!$CM56,AY$3&lt;Inputs!$CN56),1,IF(AND(AY$3=Inputs!$CN56,AY$3=Inputs!$CO56),1,IF(OR(AND(AY$3=Inputs!$CN56+1,Inputs!$CN56=Inputs!$CO56),AND(AY$3=Inputs!$CN56+2,Inputs!$CN56=Inputs!$CO56)),0,IF(AY$3=Inputs!$CN56,0.8,IF(AY$3=Inputs!$CN56+1,0.6,IF(AY$3=Inputs!$CN56+2,0.4,IF(AY$3=Inputs!$CO56,0.2,IF(AND(AY$3&gt;=Inputs!$CL56,AY$3&lt;Inputs!$CM56),(AY$3-Inputs!$CL56+1)/(Inputs!$AI56+1),0)))))))))</f>
        <v>0</v>
      </c>
      <c r="AZ58" s="27">
        <f>IF(AND(Inputs!$CO56=0,AZ$3&gt;=Inputs!$CM56),1,IF(AND(AZ$3&gt;=Inputs!$CM56,AZ$3&lt;Inputs!$CN56),1,IF(AND(AZ$3=Inputs!$CN56,AZ$3=Inputs!$CO56),1,IF(OR(AND(AZ$3=Inputs!$CN56+1,Inputs!$CN56=Inputs!$CO56),AND(AZ$3=Inputs!$CN56+2,Inputs!$CN56=Inputs!$CO56)),0,IF(AZ$3=Inputs!$CN56,0.8,IF(AZ$3=Inputs!$CN56+1,0.6,IF(AZ$3=Inputs!$CN56+2,0.4,IF(AZ$3=Inputs!$CO56,0.2,IF(AND(AZ$3&gt;=Inputs!$CL56,AZ$3&lt;Inputs!$CM56),(AZ$3-Inputs!$CL56+1)/(Inputs!$AI56+1),0)))))))))</f>
        <v>0</v>
      </c>
      <c r="BA58" s="27">
        <f>IF(AND(Inputs!$CO56=0,BA$3&gt;=Inputs!$CM56),1,IF(AND(BA$3&gt;=Inputs!$CM56,BA$3&lt;Inputs!$CN56),1,IF(AND(BA$3=Inputs!$CN56,BA$3=Inputs!$CO56),1,IF(OR(AND(BA$3=Inputs!$CN56+1,Inputs!$CN56=Inputs!$CO56),AND(BA$3=Inputs!$CN56+2,Inputs!$CN56=Inputs!$CO56)),0,IF(BA$3=Inputs!$CN56,0.8,IF(BA$3=Inputs!$CN56+1,0.6,IF(BA$3=Inputs!$CN56+2,0.4,IF(BA$3=Inputs!$CO56,0.2,IF(AND(BA$3&gt;=Inputs!$CL56,BA$3&lt;Inputs!$CM56),(BA$3-Inputs!$CL56+1)/(Inputs!$AI56+1),0)))))))))</f>
        <v>0</v>
      </c>
      <c r="BB58" s="27">
        <f>IF(AND(Inputs!$CO56=0,BB$3&gt;=Inputs!$CM56),1,IF(AND(BB$3&gt;=Inputs!$CM56,BB$3&lt;Inputs!$CN56),1,IF(AND(BB$3=Inputs!$CN56,BB$3=Inputs!$CO56),1,IF(OR(AND(BB$3=Inputs!$CN56+1,Inputs!$CN56=Inputs!$CO56),AND(BB$3=Inputs!$CN56+2,Inputs!$CN56=Inputs!$CO56)),0,IF(BB$3=Inputs!$CN56,0.8,IF(BB$3=Inputs!$CN56+1,0.6,IF(BB$3=Inputs!$CN56+2,0.4,IF(BB$3=Inputs!$CO56,0.2,IF(AND(BB$3&gt;=Inputs!$CL56,BB$3&lt;Inputs!$CM56),(BB$3-Inputs!$CL56+1)/(Inputs!$AI56+1),0)))))))))</f>
        <v>0</v>
      </c>
      <c r="BC58" s="27">
        <f>IF(AND(Inputs!$CO56=0,BC$3&gt;=Inputs!$CM56),1,IF(AND(BC$3&gt;=Inputs!$CM56,BC$3&lt;Inputs!$CN56),1,IF(AND(BC$3=Inputs!$CN56,BC$3=Inputs!$CO56),1,IF(OR(AND(BC$3=Inputs!$CN56+1,Inputs!$CN56=Inputs!$CO56),AND(BC$3=Inputs!$CN56+2,Inputs!$CN56=Inputs!$CO56)),0,IF(BC$3=Inputs!$CN56,0.8,IF(BC$3=Inputs!$CN56+1,0.6,IF(BC$3=Inputs!$CN56+2,0.4,IF(BC$3=Inputs!$CO56,0.2,IF(AND(BC$3&gt;=Inputs!$CL56,BC$3&lt;Inputs!$CM56),(BC$3-Inputs!$CL56+1)/(Inputs!$AI56+1),0)))))))))</f>
        <v>0</v>
      </c>
      <c r="BD58" s="27">
        <f>IF(AND(Inputs!$CO56=0,BD$3&gt;=Inputs!$CM56),1,IF(AND(BD$3&gt;=Inputs!$CM56,BD$3&lt;Inputs!$CN56),1,IF(AND(BD$3=Inputs!$CN56,BD$3=Inputs!$CO56),1,IF(OR(AND(BD$3=Inputs!$CN56+1,Inputs!$CN56=Inputs!$CO56),AND(BD$3=Inputs!$CN56+2,Inputs!$CN56=Inputs!$CO56)),0,IF(BD$3=Inputs!$CN56,0.8,IF(BD$3=Inputs!$CN56+1,0.6,IF(BD$3=Inputs!$CN56+2,0.4,IF(BD$3=Inputs!$CO56,0.2,IF(AND(BD$3&gt;=Inputs!$CL56,BD$3&lt;Inputs!$CM56),(BD$3-Inputs!$CL56+1)/(Inputs!$AI56+1),0)))))))))</f>
        <v>0</v>
      </c>
      <c r="BE58" s="27">
        <f>IF(AND(Inputs!$CO56=0,BE$3&gt;=Inputs!$CM56),1,IF(AND(BE$3&gt;=Inputs!$CM56,BE$3&lt;Inputs!$CN56),1,IF(AND(BE$3=Inputs!$CN56,BE$3=Inputs!$CO56),1,IF(OR(AND(BE$3=Inputs!$CN56+1,Inputs!$CN56=Inputs!$CO56),AND(BE$3=Inputs!$CN56+2,Inputs!$CN56=Inputs!$CO56)),0,IF(BE$3=Inputs!$CN56,0.8,IF(BE$3=Inputs!$CN56+1,0.6,IF(BE$3=Inputs!$CN56+2,0.4,IF(BE$3=Inputs!$CO56,0.2,IF(AND(BE$3&gt;=Inputs!$CL56,BE$3&lt;Inputs!$CM56),(BE$3-Inputs!$CL56+1)/(Inputs!$AI56+1),0)))))))))</f>
        <v>0</v>
      </c>
      <c r="BF58" s="27">
        <f>IF(AND(Inputs!$CO56=0,BF$3&gt;=Inputs!$CM56),1,IF(AND(BF$3&gt;=Inputs!$CM56,BF$3&lt;Inputs!$CN56),1,IF(AND(BF$3=Inputs!$CN56,BF$3=Inputs!$CO56),1,IF(OR(AND(BF$3=Inputs!$CN56+1,Inputs!$CN56=Inputs!$CO56),AND(BF$3=Inputs!$CN56+2,Inputs!$CN56=Inputs!$CO56)),0,IF(BF$3=Inputs!$CN56,0.8,IF(BF$3=Inputs!$CN56+1,0.6,IF(BF$3=Inputs!$CN56+2,0.4,IF(BF$3=Inputs!$CO56,0.2,IF(AND(BF$3&gt;=Inputs!$CL56,BF$3&lt;Inputs!$CM56),(BF$3-Inputs!$CL56+1)/(Inputs!$AI56+1),0)))))))))</f>
        <v>0</v>
      </c>
      <c r="BG58" s="27">
        <f>IF(AND(Inputs!$CO56=0,BG$3&gt;=Inputs!$CM56),1,IF(AND(BG$3&gt;=Inputs!$CM56,BG$3&lt;Inputs!$CN56),1,IF(AND(BG$3=Inputs!$CN56,BG$3=Inputs!$CO56),1,IF(OR(AND(BG$3=Inputs!$CN56+1,Inputs!$CN56=Inputs!$CO56),AND(BG$3=Inputs!$CN56+2,Inputs!$CN56=Inputs!$CO56)),0,IF(BG$3=Inputs!$CN56,0.8,IF(BG$3=Inputs!$CN56+1,0.6,IF(BG$3=Inputs!$CN56+2,0.4,IF(BG$3=Inputs!$CO56,0.2,IF(AND(BG$3&gt;=Inputs!$CL56,BG$3&lt;Inputs!$CM56),(BG$3-Inputs!$CL56+1)/(Inputs!$AI56+1),0)))))))))</f>
        <v>0</v>
      </c>
      <c r="BH58" s="27">
        <f>IF(AND(Inputs!$CO56=0,BH$3&gt;=Inputs!$CM56),1,IF(AND(BH$3&gt;=Inputs!$CM56,BH$3&lt;Inputs!$CN56),1,IF(AND(BH$3=Inputs!$CN56,BH$3=Inputs!$CO56),1,IF(OR(AND(BH$3=Inputs!$CN56+1,Inputs!$CN56=Inputs!$CO56),AND(BH$3=Inputs!$CN56+2,Inputs!$CN56=Inputs!$CO56)),0,IF(BH$3=Inputs!$CN56,0.8,IF(BH$3=Inputs!$CN56+1,0.6,IF(BH$3=Inputs!$CN56+2,0.4,IF(BH$3=Inputs!$CO56,0.2,IF(AND(BH$3&gt;=Inputs!$CL56,BH$3&lt;Inputs!$CM56),(BH$3-Inputs!$CL56+1)/(Inputs!$AI56+1),0)))))))))</f>
        <v>0</v>
      </c>
      <c r="BI58" s="27">
        <f>IF(AND(Inputs!$CO56=0,BI$3&gt;=Inputs!$CM56),1,IF(AND(BI$3&gt;=Inputs!$CM56,BI$3&lt;Inputs!$CN56),1,IF(AND(BI$3=Inputs!$CN56,BI$3=Inputs!$CO56),1,IF(OR(AND(BI$3=Inputs!$CN56+1,Inputs!$CN56=Inputs!$CO56),AND(BI$3=Inputs!$CN56+2,Inputs!$CN56=Inputs!$CO56)),0,IF(BI$3=Inputs!$CN56,0.8,IF(BI$3=Inputs!$CN56+1,0.6,IF(BI$3=Inputs!$CN56+2,0.4,IF(BI$3=Inputs!$CO56,0.2,IF(AND(BI$3&gt;=Inputs!$CL56,BI$3&lt;Inputs!$CM56),(BI$3-Inputs!$CL56+1)/(Inputs!$AI56+1),0)))))))))</f>
        <v>0</v>
      </c>
      <c r="BJ58" s="27">
        <f>IF(AND(Inputs!$CO56=0,BJ$3&gt;=Inputs!$CM56),1,IF(AND(BJ$3&gt;=Inputs!$CM56,BJ$3&lt;Inputs!$CN56),1,IF(AND(BJ$3=Inputs!$CN56,BJ$3=Inputs!$CO56),1,IF(OR(AND(BJ$3=Inputs!$CN56+1,Inputs!$CN56=Inputs!$CO56),AND(BJ$3=Inputs!$CN56+2,Inputs!$CN56=Inputs!$CO56)),0,IF(BJ$3=Inputs!$CN56,0.8,IF(BJ$3=Inputs!$CN56+1,0.6,IF(BJ$3=Inputs!$CN56+2,0.4,IF(BJ$3=Inputs!$CO56,0.2,IF(AND(BJ$3&gt;=Inputs!$CL56,BJ$3&lt;Inputs!$CM56),(BJ$3-Inputs!$CL56+1)/(Inputs!$AI56+1),0)))))))))</f>
        <v>0</v>
      </c>
      <c r="BK58" s="27">
        <f>IF(AND(Inputs!$CO56=0,BK$3&gt;=Inputs!$CM56),1,IF(AND(BK$3&gt;=Inputs!$CM56,BK$3&lt;Inputs!$CN56),1,IF(AND(BK$3=Inputs!$CN56,BK$3=Inputs!$CO56),1,IF(OR(AND(BK$3=Inputs!$CN56+1,Inputs!$CN56=Inputs!$CO56),AND(BK$3=Inputs!$CN56+2,Inputs!$CN56=Inputs!$CO56)),0,IF(BK$3=Inputs!$CN56,0.8,IF(BK$3=Inputs!$CN56+1,0.6,IF(BK$3=Inputs!$CN56+2,0.4,IF(BK$3=Inputs!$CO56,0.2,IF(AND(BK$3&gt;=Inputs!$CL56,BK$3&lt;Inputs!$CM56),(BK$3-Inputs!$CL56+1)/(Inputs!$AI56+1),0)))))))))</f>
        <v>0</v>
      </c>
      <c r="BL58" s="27">
        <f>IF(AND(Inputs!$CO56=0,BL$3&gt;=Inputs!$CM56),1,IF(AND(BL$3&gt;=Inputs!$CM56,BL$3&lt;Inputs!$CN56),1,IF(AND(BL$3=Inputs!$CN56,BL$3=Inputs!$CO56),1,IF(OR(AND(BL$3=Inputs!$CN56+1,Inputs!$CN56=Inputs!$CO56),AND(BL$3=Inputs!$CN56+2,Inputs!$CN56=Inputs!$CO56)),0,IF(BL$3=Inputs!$CN56,0.8,IF(BL$3=Inputs!$CN56+1,0.6,IF(BL$3=Inputs!$CN56+2,0.4,IF(BL$3=Inputs!$CO56,0.2,IF(AND(BL$3&gt;=Inputs!$CL56,BL$3&lt;Inputs!$CM56),(BL$3-Inputs!$CL56+1)/(Inputs!$AI56+1),0)))))))))</f>
        <v>0</v>
      </c>
      <c r="BM58" s="27">
        <f>IF(AND(Inputs!$CO56=0,BM$3&gt;=Inputs!$CM56),1,IF(AND(BM$3&gt;=Inputs!$CM56,BM$3&lt;Inputs!$CN56),1,IF(AND(BM$3=Inputs!$CN56,BM$3=Inputs!$CO56),1,IF(OR(AND(BM$3=Inputs!$CN56+1,Inputs!$CN56=Inputs!$CO56),AND(BM$3=Inputs!$CN56+2,Inputs!$CN56=Inputs!$CO56)),0,IF(BM$3=Inputs!$CN56,0.8,IF(BM$3=Inputs!$CN56+1,0.6,IF(BM$3=Inputs!$CN56+2,0.4,IF(BM$3=Inputs!$CO56,0.2,IF(AND(BM$3&gt;=Inputs!$CL56,BM$3&lt;Inputs!$CM56),(BM$3-Inputs!$CL56+1)/(Inputs!$AI56+1),0)))))))))</f>
        <v>0</v>
      </c>
    </row>
    <row r="59" spans="1:65">
      <c r="A59" s="7" t="str">
        <f>IF(Inputs!A57="","",Inputs!A57)</f>
        <v/>
      </c>
      <c r="B59" t="str">
        <f>IF(Inputs!B57="","",Inputs!B57)</f>
        <v/>
      </c>
      <c r="C59" s="292"/>
      <c r="D59" s="292"/>
      <c r="E59" s="292"/>
      <c r="F59" s="292"/>
      <c r="G59" s="292"/>
      <c r="H59" s="292"/>
      <c r="I59" s="292"/>
      <c r="J59" s="292"/>
      <c r="K59" s="292"/>
      <c r="L59" s="292"/>
      <c r="M59" s="292"/>
      <c r="N59" s="292"/>
      <c r="O59" s="292"/>
      <c r="P59" s="292"/>
      <c r="Q59" s="292"/>
      <c r="R59" s="292"/>
      <c r="S59" s="292"/>
      <c r="T59" s="292"/>
      <c r="U59" s="292"/>
      <c r="V59" s="292"/>
      <c r="W59" s="292"/>
      <c r="X59" s="292"/>
      <c r="Y59" s="292"/>
      <c r="Z59" s="292"/>
      <c r="AA59" s="292"/>
      <c r="AB59" s="292"/>
      <c r="AC59" s="292"/>
      <c r="AD59" s="292"/>
      <c r="AE59" s="292"/>
      <c r="AF59" s="292"/>
      <c r="AG59" s="50">
        <f t="shared" si="3"/>
        <v>0</v>
      </c>
      <c r="AH59" s="42">
        <f t="shared" si="1"/>
        <v>0</v>
      </c>
      <c r="AJ59" s="27">
        <f>IF(AND(Inputs!$CO57=0,AJ$3&gt;=Inputs!$CM57),1,IF(AND(AJ$3&gt;=Inputs!$CM57,AJ$3&lt;Inputs!$CN57),1,IF(AND(AJ$3=Inputs!$CN57,AJ$3=Inputs!$CO57),1,IF(OR(AND(AJ$3=Inputs!$CN57+1,Inputs!$CN57=Inputs!$CO57),AND(AJ$3=Inputs!$CN57+2,Inputs!$CN57=Inputs!$CO57)),0,IF(AJ$3=Inputs!$CN57,0.8,IF(AJ$3=Inputs!$CN57+1,0.6,IF(AJ$3=Inputs!$CN57+2,0.4,IF(AJ$3=Inputs!$CO57,0.2,IF(AND(AJ$3&gt;=Inputs!$CL57,AJ$3&lt;Inputs!$CM57),(AJ$3-Inputs!$CL57+1)/(Inputs!$AI57+1),0)))))))))</f>
        <v>0</v>
      </c>
      <c r="AK59" s="27">
        <f>IF(AND(Inputs!$CO57=0,AK$3&gt;=Inputs!$CM57),1,IF(AND(AK$3&gt;=Inputs!$CM57,AK$3&lt;Inputs!$CN57),1,IF(AND(AK$3=Inputs!$CN57,AK$3=Inputs!$CO57),1,IF(OR(AND(AK$3=Inputs!$CN57+1,Inputs!$CN57=Inputs!$CO57),AND(AK$3=Inputs!$CN57+2,Inputs!$CN57=Inputs!$CO57)),0,IF(AK$3=Inputs!$CN57,0.8,IF(AK$3=Inputs!$CN57+1,0.6,IF(AK$3=Inputs!$CN57+2,0.4,IF(AK$3=Inputs!$CO57,0.2,IF(AND(AK$3&gt;=Inputs!$CL57,AK$3&lt;Inputs!$CM57),(AK$3-Inputs!$CL57+1)/(Inputs!$AI57+1),0)))))))))</f>
        <v>0</v>
      </c>
      <c r="AL59" s="27">
        <f>IF(AND(Inputs!$CO57=0,AL$3&gt;=Inputs!$CM57),1,IF(AND(AL$3&gt;=Inputs!$CM57,AL$3&lt;Inputs!$CN57),1,IF(AND(AL$3=Inputs!$CN57,AL$3=Inputs!$CO57),1,IF(OR(AND(AL$3=Inputs!$CN57+1,Inputs!$CN57=Inputs!$CO57),AND(AL$3=Inputs!$CN57+2,Inputs!$CN57=Inputs!$CO57)),0,IF(AL$3=Inputs!$CN57,0.8,IF(AL$3=Inputs!$CN57+1,0.6,IF(AL$3=Inputs!$CN57+2,0.4,IF(AL$3=Inputs!$CO57,0.2,IF(AND(AL$3&gt;=Inputs!$CL57,AL$3&lt;Inputs!$CM57),(AL$3-Inputs!$CL57+1)/(Inputs!$AI57+1),0)))))))))</f>
        <v>0</v>
      </c>
      <c r="AM59" s="27">
        <f>IF(AND(Inputs!$CO57=0,AM$3&gt;=Inputs!$CM57),1,IF(AND(AM$3&gt;=Inputs!$CM57,AM$3&lt;Inputs!$CN57),1,IF(AND(AM$3=Inputs!$CN57,AM$3=Inputs!$CO57),1,IF(OR(AND(AM$3=Inputs!$CN57+1,Inputs!$CN57=Inputs!$CO57),AND(AM$3=Inputs!$CN57+2,Inputs!$CN57=Inputs!$CO57)),0,IF(AM$3=Inputs!$CN57,0.8,IF(AM$3=Inputs!$CN57+1,0.6,IF(AM$3=Inputs!$CN57+2,0.4,IF(AM$3=Inputs!$CO57,0.2,IF(AND(AM$3&gt;=Inputs!$CL57,AM$3&lt;Inputs!$CM57),(AM$3-Inputs!$CL57+1)/(Inputs!$AI57+1),0)))))))))</f>
        <v>0</v>
      </c>
      <c r="AN59" s="27">
        <f>IF(AND(Inputs!$CO57=0,AN$3&gt;=Inputs!$CM57),1,IF(AND(AN$3&gt;=Inputs!$CM57,AN$3&lt;Inputs!$CN57),1,IF(AND(AN$3=Inputs!$CN57,AN$3=Inputs!$CO57),1,IF(OR(AND(AN$3=Inputs!$CN57+1,Inputs!$CN57=Inputs!$CO57),AND(AN$3=Inputs!$CN57+2,Inputs!$CN57=Inputs!$CO57)),0,IF(AN$3=Inputs!$CN57,0.8,IF(AN$3=Inputs!$CN57+1,0.6,IF(AN$3=Inputs!$CN57+2,0.4,IF(AN$3=Inputs!$CO57,0.2,IF(AND(AN$3&gt;=Inputs!$CL57,AN$3&lt;Inputs!$CM57),(AN$3-Inputs!$CL57+1)/(Inputs!$AI57+1),0)))))))))</f>
        <v>0</v>
      </c>
      <c r="AO59" s="27">
        <f>IF(AND(Inputs!$CO57=0,AO$3&gt;=Inputs!$CM57),1,IF(AND(AO$3&gt;=Inputs!$CM57,AO$3&lt;Inputs!$CN57),1,IF(AND(AO$3=Inputs!$CN57,AO$3=Inputs!$CO57),1,IF(OR(AND(AO$3=Inputs!$CN57+1,Inputs!$CN57=Inputs!$CO57),AND(AO$3=Inputs!$CN57+2,Inputs!$CN57=Inputs!$CO57)),0,IF(AO$3=Inputs!$CN57,0.8,IF(AO$3=Inputs!$CN57+1,0.6,IF(AO$3=Inputs!$CN57+2,0.4,IF(AO$3=Inputs!$CO57,0.2,IF(AND(AO$3&gt;=Inputs!$CL57,AO$3&lt;Inputs!$CM57),(AO$3-Inputs!$CL57+1)/(Inputs!$AI57+1),0)))))))))</f>
        <v>0</v>
      </c>
      <c r="AP59" s="27">
        <f>IF(AND(Inputs!$CO57=0,AP$3&gt;=Inputs!$CM57),1,IF(AND(AP$3&gt;=Inputs!$CM57,AP$3&lt;Inputs!$CN57),1,IF(AND(AP$3=Inputs!$CN57,AP$3=Inputs!$CO57),1,IF(OR(AND(AP$3=Inputs!$CN57+1,Inputs!$CN57=Inputs!$CO57),AND(AP$3=Inputs!$CN57+2,Inputs!$CN57=Inputs!$CO57)),0,IF(AP$3=Inputs!$CN57,0.8,IF(AP$3=Inputs!$CN57+1,0.6,IF(AP$3=Inputs!$CN57+2,0.4,IF(AP$3=Inputs!$CO57,0.2,IF(AND(AP$3&gt;=Inputs!$CL57,AP$3&lt;Inputs!$CM57),(AP$3-Inputs!$CL57+1)/(Inputs!$AI57+1),0)))))))))</f>
        <v>0</v>
      </c>
      <c r="AQ59" s="27">
        <f>IF(AND(Inputs!$CO57=0,AQ$3&gt;=Inputs!$CM57),1,IF(AND(AQ$3&gt;=Inputs!$CM57,AQ$3&lt;Inputs!$CN57),1,IF(AND(AQ$3=Inputs!$CN57,AQ$3=Inputs!$CO57),1,IF(OR(AND(AQ$3=Inputs!$CN57+1,Inputs!$CN57=Inputs!$CO57),AND(AQ$3=Inputs!$CN57+2,Inputs!$CN57=Inputs!$CO57)),0,IF(AQ$3=Inputs!$CN57,0.8,IF(AQ$3=Inputs!$CN57+1,0.6,IF(AQ$3=Inputs!$CN57+2,0.4,IF(AQ$3=Inputs!$CO57,0.2,IF(AND(AQ$3&gt;=Inputs!$CL57,AQ$3&lt;Inputs!$CM57),(AQ$3-Inputs!$CL57+1)/(Inputs!$AI57+1),0)))))))))</f>
        <v>0</v>
      </c>
      <c r="AR59" s="27">
        <f>IF(AND(Inputs!$CO57=0,AR$3&gt;=Inputs!$CM57),1,IF(AND(AR$3&gt;=Inputs!$CM57,AR$3&lt;Inputs!$CN57),1,IF(AND(AR$3=Inputs!$CN57,AR$3=Inputs!$CO57),1,IF(OR(AND(AR$3=Inputs!$CN57+1,Inputs!$CN57=Inputs!$CO57),AND(AR$3=Inputs!$CN57+2,Inputs!$CN57=Inputs!$CO57)),0,IF(AR$3=Inputs!$CN57,0.8,IF(AR$3=Inputs!$CN57+1,0.6,IF(AR$3=Inputs!$CN57+2,0.4,IF(AR$3=Inputs!$CO57,0.2,IF(AND(AR$3&gt;=Inputs!$CL57,AR$3&lt;Inputs!$CM57),(AR$3-Inputs!$CL57+1)/(Inputs!$AI57+1),0)))))))))</f>
        <v>0</v>
      </c>
      <c r="AS59" s="27">
        <f>IF(AND(Inputs!$CO57=0,AS$3&gt;=Inputs!$CM57),1,IF(AND(AS$3&gt;=Inputs!$CM57,AS$3&lt;Inputs!$CN57),1,IF(AND(AS$3=Inputs!$CN57,AS$3=Inputs!$CO57),1,IF(OR(AND(AS$3=Inputs!$CN57+1,Inputs!$CN57=Inputs!$CO57),AND(AS$3=Inputs!$CN57+2,Inputs!$CN57=Inputs!$CO57)),0,IF(AS$3=Inputs!$CN57,0.8,IF(AS$3=Inputs!$CN57+1,0.6,IF(AS$3=Inputs!$CN57+2,0.4,IF(AS$3=Inputs!$CO57,0.2,IF(AND(AS$3&gt;=Inputs!$CL57,AS$3&lt;Inputs!$CM57),(AS$3-Inputs!$CL57+1)/(Inputs!$AI57+1),0)))))))))</f>
        <v>0</v>
      </c>
      <c r="AT59" s="27">
        <f>IF(AND(Inputs!$CO57=0,AT$3&gt;=Inputs!$CM57),1,IF(AND(AT$3&gt;=Inputs!$CM57,AT$3&lt;Inputs!$CN57),1,IF(AND(AT$3=Inputs!$CN57,AT$3=Inputs!$CO57),1,IF(OR(AND(AT$3=Inputs!$CN57+1,Inputs!$CN57=Inputs!$CO57),AND(AT$3=Inputs!$CN57+2,Inputs!$CN57=Inputs!$CO57)),0,IF(AT$3=Inputs!$CN57,0.8,IF(AT$3=Inputs!$CN57+1,0.6,IF(AT$3=Inputs!$CN57+2,0.4,IF(AT$3=Inputs!$CO57,0.2,IF(AND(AT$3&gt;=Inputs!$CL57,AT$3&lt;Inputs!$CM57),(AT$3-Inputs!$CL57+1)/(Inputs!$AI57+1),0)))))))))</f>
        <v>0</v>
      </c>
      <c r="AU59" s="27">
        <f>IF(AND(Inputs!$CO57=0,AU$3&gt;=Inputs!$CM57),1,IF(AND(AU$3&gt;=Inputs!$CM57,AU$3&lt;Inputs!$CN57),1,IF(AND(AU$3=Inputs!$CN57,AU$3=Inputs!$CO57),1,IF(OR(AND(AU$3=Inputs!$CN57+1,Inputs!$CN57=Inputs!$CO57),AND(AU$3=Inputs!$CN57+2,Inputs!$CN57=Inputs!$CO57)),0,IF(AU$3=Inputs!$CN57,0.8,IF(AU$3=Inputs!$CN57+1,0.6,IF(AU$3=Inputs!$CN57+2,0.4,IF(AU$3=Inputs!$CO57,0.2,IF(AND(AU$3&gt;=Inputs!$CL57,AU$3&lt;Inputs!$CM57),(AU$3-Inputs!$CL57+1)/(Inputs!$AI57+1),0)))))))))</f>
        <v>0</v>
      </c>
      <c r="AV59" s="27">
        <f>IF(AND(Inputs!$CO57=0,AV$3&gt;=Inputs!$CM57),1,IF(AND(AV$3&gt;=Inputs!$CM57,AV$3&lt;Inputs!$CN57),1,IF(AND(AV$3=Inputs!$CN57,AV$3=Inputs!$CO57),1,IF(OR(AND(AV$3=Inputs!$CN57+1,Inputs!$CN57=Inputs!$CO57),AND(AV$3=Inputs!$CN57+2,Inputs!$CN57=Inputs!$CO57)),0,IF(AV$3=Inputs!$CN57,0.8,IF(AV$3=Inputs!$CN57+1,0.6,IF(AV$3=Inputs!$CN57+2,0.4,IF(AV$3=Inputs!$CO57,0.2,IF(AND(AV$3&gt;=Inputs!$CL57,AV$3&lt;Inputs!$CM57),(AV$3-Inputs!$CL57+1)/(Inputs!$AI57+1),0)))))))))</f>
        <v>0</v>
      </c>
      <c r="AW59" s="27">
        <f>IF(AND(Inputs!$CO57=0,AW$3&gt;=Inputs!$CM57),1,IF(AND(AW$3&gt;=Inputs!$CM57,AW$3&lt;Inputs!$CN57),1,IF(AND(AW$3=Inputs!$CN57,AW$3=Inputs!$CO57),1,IF(OR(AND(AW$3=Inputs!$CN57+1,Inputs!$CN57=Inputs!$CO57),AND(AW$3=Inputs!$CN57+2,Inputs!$CN57=Inputs!$CO57)),0,IF(AW$3=Inputs!$CN57,0.8,IF(AW$3=Inputs!$CN57+1,0.6,IF(AW$3=Inputs!$CN57+2,0.4,IF(AW$3=Inputs!$CO57,0.2,IF(AND(AW$3&gt;=Inputs!$CL57,AW$3&lt;Inputs!$CM57),(AW$3-Inputs!$CL57+1)/(Inputs!$AI57+1),0)))))))))</f>
        <v>0</v>
      </c>
      <c r="AX59" s="27">
        <f>IF(AND(Inputs!$CO57=0,AX$3&gt;=Inputs!$CM57),1,IF(AND(AX$3&gt;=Inputs!$CM57,AX$3&lt;Inputs!$CN57),1,IF(AND(AX$3=Inputs!$CN57,AX$3=Inputs!$CO57),1,IF(OR(AND(AX$3=Inputs!$CN57+1,Inputs!$CN57=Inputs!$CO57),AND(AX$3=Inputs!$CN57+2,Inputs!$CN57=Inputs!$CO57)),0,IF(AX$3=Inputs!$CN57,0.8,IF(AX$3=Inputs!$CN57+1,0.6,IF(AX$3=Inputs!$CN57+2,0.4,IF(AX$3=Inputs!$CO57,0.2,IF(AND(AX$3&gt;=Inputs!$CL57,AX$3&lt;Inputs!$CM57),(AX$3-Inputs!$CL57+1)/(Inputs!$AI57+1),0)))))))))</f>
        <v>0</v>
      </c>
      <c r="AY59" s="27">
        <f>IF(AND(Inputs!$CO57=0,AY$3&gt;=Inputs!$CM57),1,IF(AND(AY$3&gt;=Inputs!$CM57,AY$3&lt;Inputs!$CN57),1,IF(AND(AY$3=Inputs!$CN57,AY$3=Inputs!$CO57),1,IF(OR(AND(AY$3=Inputs!$CN57+1,Inputs!$CN57=Inputs!$CO57),AND(AY$3=Inputs!$CN57+2,Inputs!$CN57=Inputs!$CO57)),0,IF(AY$3=Inputs!$CN57,0.8,IF(AY$3=Inputs!$CN57+1,0.6,IF(AY$3=Inputs!$CN57+2,0.4,IF(AY$3=Inputs!$CO57,0.2,IF(AND(AY$3&gt;=Inputs!$CL57,AY$3&lt;Inputs!$CM57),(AY$3-Inputs!$CL57+1)/(Inputs!$AI57+1),0)))))))))</f>
        <v>0</v>
      </c>
      <c r="AZ59" s="27">
        <f>IF(AND(Inputs!$CO57=0,AZ$3&gt;=Inputs!$CM57),1,IF(AND(AZ$3&gt;=Inputs!$CM57,AZ$3&lt;Inputs!$CN57),1,IF(AND(AZ$3=Inputs!$CN57,AZ$3=Inputs!$CO57),1,IF(OR(AND(AZ$3=Inputs!$CN57+1,Inputs!$CN57=Inputs!$CO57),AND(AZ$3=Inputs!$CN57+2,Inputs!$CN57=Inputs!$CO57)),0,IF(AZ$3=Inputs!$CN57,0.8,IF(AZ$3=Inputs!$CN57+1,0.6,IF(AZ$3=Inputs!$CN57+2,0.4,IF(AZ$3=Inputs!$CO57,0.2,IF(AND(AZ$3&gt;=Inputs!$CL57,AZ$3&lt;Inputs!$CM57),(AZ$3-Inputs!$CL57+1)/(Inputs!$AI57+1),0)))))))))</f>
        <v>0</v>
      </c>
      <c r="BA59" s="27">
        <f>IF(AND(Inputs!$CO57=0,BA$3&gt;=Inputs!$CM57),1,IF(AND(BA$3&gt;=Inputs!$CM57,BA$3&lt;Inputs!$CN57),1,IF(AND(BA$3=Inputs!$CN57,BA$3=Inputs!$CO57),1,IF(OR(AND(BA$3=Inputs!$CN57+1,Inputs!$CN57=Inputs!$CO57),AND(BA$3=Inputs!$CN57+2,Inputs!$CN57=Inputs!$CO57)),0,IF(BA$3=Inputs!$CN57,0.8,IF(BA$3=Inputs!$CN57+1,0.6,IF(BA$3=Inputs!$CN57+2,0.4,IF(BA$3=Inputs!$CO57,0.2,IF(AND(BA$3&gt;=Inputs!$CL57,BA$3&lt;Inputs!$CM57),(BA$3-Inputs!$CL57+1)/(Inputs!$AI57+1),0)))))))))</f>
        <v>0</v>
      </c>
      <c r="BB59" s="27">
        <f>IF(AND(Inputs!$CO57=0,BB$3&gt;=Inputs!$CM57),1,IF(AND(BB$3&gt;=Inputs!$CM57,BB$3&lt;Inputs!$CN57),1,IF(AND(BB$3=Inputs!$CN57,BB$3=Inputs!$CO57),1,IF(OR(AND(BB$3=Inputs!$CN57+1,Inputs!$CN57=Inputs!$CO57),AND(BB$3=Inputs!$CN57+2,Inputs!$CN57=Inputs!$CO57)),0,IF(BB$3=Inputs!$CN57,0.8,IF(BB$3=Inputs!$CN57+1,0.6,IF(BB$3=Inputs!$CN57+2,0.4,IF(BB$3=Inputs!$CO57,0.2,IF(AND(BB$3&gt;=Inputs!$CL57,BB$3&lt;Inputs!$CM57),(BB$3-Inputs!$CL57+1)/(Inputs!$AI57+1),0)))))))))</f>
        <v>0</v>
      </c>
      <c r="BC59" s="27">
        <f>IF(AND(Inputs!$CO57=0,BC$3&gt;=Inputs!$CM57),1,IF(AND(BC$3&gt;=Inputs!$CM57,BC$3&lt;Inputs!$CN57),1,IF(AND(BC$3=Inputs!$CN57,BC$3=Inputs!$CO57),1,IF(OR(AND(BC$3=Inputs!$CN57+1,Inputs!$CN57=Inputs!$CO57),AND(BC$3=Inputs!$CN57+2,Inputs!$CN57=Inputs!$CO57)),0,IF(BC$3=Inputs!$CN57,0.8,IF(BC$3=Inputs!$CN57+1,0.6,IF(BC$3=Inputs!$CN57+2,0.4,IF(BC$3=Inputs!$CO57,0.2,IF(AND(BC$3&gt;=Inputs!$CL57,BC$3&lt;Inputs!$CM57),(BC$3-Inputs!$CL57+1)/(Inputs!$AI57+1),0)))))))))</f>
        <v>0</v>
      </c>
      <c r="BD59" s="27">
        <f>IF(AND(Inputs!$CO57=0,BD$3&gt;=Inputs!$CM57),1,IF(AND(BD$3&gt;=Inputs!$CM57,BD$3&lt;Inputs!$CN57),1,IF(AND(BD$3=Inputs!$CN57,BD$3=Inputs!$CO57),1,IF(OR(AND(BD$3=Inputs!$CN57+1,Inputs!$CN57=Inputs!$CO57),AND(BD$3=Inputs!$CN57+2,Inputs!$CN57=Inputs!$CO57)),0,IF(BD$3=Inputs!$CN57,0.8,IF(BD$3=Inputs!$CN57+1,0.6,IF(BD$3=Inputs!$CN57+2,0.4,IF(BD$3=Inputs!$CO57,0.2,IF(AND(BD$3&gt;=Inputs!$CL57,BD$3&lt;Inputs!$CM57),(BD$3-Inputs!$CL57+1)/(Inputs!$AI57+1),0)))))))))</f>
        <v>0</v>
      </c>
      <c r="BE59" s="27">
        <f>IF(AND(Inputs!$CO57=0,BE$3&gt;=Inputs!$CM57),1,IF(AND(BE$3&gt;=Inputs!$CM57,BE$3&lt;Inputs!$CN57),1,IF(AND(BE$3=Inputs!$CN57,BE$3=Inputs!$CO57),1,IF(OR(AND(BE$3=Inputs!$CN57+1,Inputs!$CN57=Inputs!$CO57),AND(BE$3=Inputs!$CN57+2,Inputs!$CN57=Inputs!$CO57)),0,IF(BE$3=Inputs!$CN57,0.8,IF(BE$3=Inputs!$CN57+1,0.6,IF(BE$3=Inputs!$CN57+2,0.4,IF(BE$3=Inputs!$CO57,0.2,IF(AND(BE$3&gt;=Inputs!$CL57,BE$3&lt;Inputs!$CM57),(BE$3-Inputs!$CL57+1)/(Inputs!$AI57+1),0)))))))))</f>
        <v>0</v>
      </c>
      <c r="BF59" s="27">
        <f>IF(AND(Inputs!$CO57=0,BF$3&gt;=Inputs!$CM57),1,IF(AND(BF$3&gt;=Inputs!$CM57,BF$3&lt;Inputs!$CN57),1,IF(AND(BF$3=Inputs!$CN57,BF$3=Inputs!$CO57),1,IF(OR(AND(BF$3=Inputs!$CN57+1,Inputs!$CN57=Inputs!$CO57),AND(BF$3=Inputs!$CN57+2,Inputs!$CN57=Inputs!$CO57)),0,IF(BF$3=Inputs!$CN57,0.8,IF(BF$3=Inputs!$CN57+1,0.6,IF(BF$3=Inputs!$CN57+2,0.4,IF(BF$3=Inputs!$CO57,0.2,IF(AND(BF$3&gt;=Inputs!$CL57,BF$3&lt;Inputs!$CM57),(BF$3-Inputs!$CL57+1)/(Inputs!$AI57+1),0)))))))))</f>
        <v>0</v>
      </c>
      <c r="BG59" s="27">
        <f>IF(AND(Inputs!$CO57=0,BG$3&gt;=Inputs!$CM57),1,IF(AND(BG$3&gt;=Inputs!$CM57,BG$3&lt;Inputs!$CN57),1,IF(AND(BG$3=Inputs!$CN57,BG$3=Inputs!$CO57),1,IF(OR(AND(BG$3=Inputs!$CN57+1,Inputs!$CN57=Inputs!$CO57),AND(BG$3=Inputs!$CN57+2,Inputs!$CN57=Inputs!$CO57)),0,IF(BG$3=Inputs!$CN57,0.8,IF(BG$3=Inputs!$CN57+1,0.6,IF(BG$3=Inputs!$CN57+2,0.4,IF(BG$3=Inputs!$CO57,0.2,IF(AND(BG$3&gt;=Inputs!$CL57,BG$3&lt;Inputs!$CM57),(BG$3-Inputs!$CL57+1)/(Inputs!$AI57+1),0)))))))))</f>
        <v>0</v>
      </c>
      <c r="BH59" s="27">
        <f>IF(AND(Inputs!$CO57=0,BH$3&gt;=Inputs!$CM57),1,IF(AND(BH$3&gt;=Inputs!$CM57,BH$3&lt;Inputs!$CN57),1,IF(AND(BH$3=Inputs!$CN57,BH$3=Inputs!$CO57),1,IF(OR(AND(BH$3=Inputs!$CN57+1,Inputs!$CN57=Inputs!$CO57),AND(BH$3=Inputs!$CN57+2,Inputs!$CN57=Inputs!$CO57)),0,IF(BH$3=Inputs!$CN57,0.8,IF(BH$3=Inputs!$CN57+1,0.6,IF(BH$3=Inputs!$CN57+2,0.4,IF(BH$3=Inputs!$CO57,0.2,IF(AND(BH$3&gt;=Inputs!$CL57,BH$3&lt;Inputs!$CM57),(BH$3-Inputs!$CL57+1)/(Inputs!$AI57+1),0)))))))))</f>
        <v>0</v>
      </c>
      <c r="BI59" s="27">
        <f>IF(AND(Inputs!$CO57=0,BI$3&gt;=Inputs!$CM57),1,IF(AND(BI$3&gt;=Inputs!$CM57,BI$3&lt;Inputs!$CN57),1,IF(AND(BI$3=Inputs!$CN57,BI$3=Inputs!$CO57),1,IF(OR(AND(BI$3=Inputs!$CN57+1,Inputs!$CN57=Inputs!$CO57),AND(BI$3=Inputs!$CN57+2,Inputs!$CN57=Inputs!$CO57)),0,IF(BI$3=Inputs!$CN57,0.8,IF(BI$3=Inputs!$CN57+1,0.6,IF(BI$3=Inputs!$CN57+2,0.4,IF(BI$3=Inputs!$CO57,0.2,IF(AND(BI$3&gt;=Inputs!$CL57,BI$3&lt;Inputs!$CM57),(BI$3-Inputs!$CL57+1)/(Inputs!$AI57+1),0)))))))))</f>
        <v>0</v>
      </c>
      <c r="BJ59" s="27">
        <f>IF(AND(Inputs!$CO57=0,BJ$3&gt;=Inputs!$CM57),1,IF(AND(BJ$3&gt;=Inputs!$CM57,BJ$3&lt;Inputs!$CN57),1,IF(AND(BJ$3=Inputs!$CN57,BJ$3=Inputs!$CO57),1,IF(OR(AND(BJ$3=Inputs!$CN57+1,Inputs!$CN57=Inputs!$CO57),AND(BJ$3=Inputs!$CN57+2,Inputs!$CN57=Inputs!$CO57)),0,IF(BJ$3=Inputs!$CN57,0.8,IF(BJ$3=Inputs!$CN57+1,0.6,IF(BJ$3=Inputs!$CN57+2,0.4,IF(BJ$3=Inputs!$CO57,0.2,IF(AND(BJ$3&gt;=Inputs!$CL57,BJ$3&lt;Inputs!$CM57),(BJ$3-Inputs!$CL57+1)/(Inputs!$AI57+1),0)))))))))</f>
        <v>0</v>
      </c>
      <c r="BK59" s="27">
        <f>IF(AND(Inputs!$CO57=0,BK$3&gt;=Inputs!$CM57),1,IF(AND(BK$3&gt;=Inputs!$CM57,BK$3&lt;Inputs!$CN57),1,IF(AND(BK$3=Inputs!$CN57,BK$3=Inputs!$CO57),1,IF(OR(AND(BK$3=Inputs!$CN57+1,Inputs!$CN57=Inputs!$CO57),AND(BK$3=Inputs!$CN57+2,Inputs!$CN57=Inputs!$CO57)),0,IF(BK$3=Inputs!$CN57,0.8,IF(BK$3=Inputs!$CN57+1,0.6,IF(BK$3=Inputs!$CN57+2,0.4,IF(BK$3=Inputs!$CO57,0.2,IF(AND(BK$3&gt;=Inputs!$CL57,BK$3&lt;Inputs!$CM57),(BK$3-Inputs!$CL57+1)/(Inputs!$AI57+1),0)))))))))</f>
        <v>0</v>
      </c>
      <c r="BL59" s="27">
        <f>IF(AND(Inputs!$CO57=0,BL$3&gt;=Inputs!$CM57),1,IF(AND(BL$3&gt;=Inputs!$CM57,BL$3&lt;Inputs!$CN57),1,IF(AND(BL$3=Inputs!$CN57,BL$3=Inputs!$CO57),1,IF(OR(AND(BL$3=Inputs!$CN57+1,Inputs!$CN57=Inputs!$CO57),AND(BL$3=Inputs!$CN57+2,Inputs!$CN57=Inputs!$CO57)),0,IF(BL$3=Inputs!$CN57,0.8,IF(BL$3=Inputs!$CN57+1,0.6,IF(BL$3=Inputs!$CN57+2,0.4,IF(BL$3=Inputs!$CO57,0.2,IF(AND(BL$3&gt;=Inputs!$CL57,BL$3&lt;Inputs!$CM57),(BL$3-Inputs!$CL57+1)/(Inputs!$AI57+1),0)))))))))</f>
        <v>0</v>
      </c>
      <c r="BM59" s="27">
        <f>IF(AND(Inputs!$CO57=0,BM$3&gt;=Inputs!$CM57),1,IF(AND(BM$3&gt;=Inputs!$CM57,BM$3&lt;Inputs!$CN57),1,IF(AND(BM$3=Inputs!$CN57,BM$3=Inputs!$CO57),1,IF(OR(AND(BM$3=Inputs!$CN57+1,Inputs!$CN57=Inputs!$CO57),AND(BM$3=Inputs!$CN57+2,Inputs!$CN57=Inputs!$CO57)),0,IF(BM$3=Inputs!$CN57,0.8,IF(BM$3=Inputs!$CN57+1,0.6,IF(BM$3=Inputs!$CN57+2,0.4,IF(BM$3=Inputs!$CO57,0.2,IF(AND(BM$3&gt;=Inputs!$CL57,BM$3&lt;Inputs!$CM57),(BM$3-Inputs!$CL57+1)/(Inputs!$AI57+1),0)))))))))</f>
        <v>0</v>
      </c>
    </row>
    <row r="60" spans="1:65">
      <c r="A60" s="7" t="str">
        <f>IF(Inputs!A58="","",Inputs!A58)</f>
        <v/>
      </c>
      <c r="B60" t="str">
        <f>IF(Inputs!B58="","",Inputs!B58)</f>
        <v/>
      </c>
      <c r="C60" s="292"/>
      <c r="D60" s="292"/>
      <c r="E60" s="292"/>
      <c r="F60" s="292"/>
      <c r="G60" s="292"/>
      <c r="H60" s="292"/>
      <c r="I60" s="292"/>
      <c r="J60" s="292"/>
      <c r="K60" s="292"/>
      <c r="L60" s="292"/>
      <c r="M60" s="292"/>
      <c r="N60" s="292"/>
      <c r="O60" s="292"/>
      <c r="P60" s="292"/>
      <c r="Q60" s="292"/>
      <c r="R60" s="292"/>
      <c r="S60" s="292"/>
      <c r="T60" s="292"/>
      <c r="U60" s="292"/>
      <c r="V60" s="292"/>
      <c r="W60" s="292"/>
      <c r="X60" s="292"/>
      <c r="Y60" s="292"/>
      <c r="Z60" s="292"/>
      <c r="AA60" s="292"/>
      <c r="AB60" s="292"/>
      <c r="AC60" s="292"/>
      <c r="AD60" s="292"/>
      <c r="AE60" s="292"/>
      <c r="AF60" s="292"/>
      <c r="AG60" s="50">
        <f t="shared" si="3"/>
        <v>0</v>
      </c>
      <c r="AH60" s="42">
        <f t="shared" si="1"/>
        <v>0</v>
      </c>
      <c r="AJ60" s="27">
        <f>IF(AND(Inputs!$CO58=0,AJ$3&gt;=Inputs!$CM58),1,IF(AND(AJ$3&gt;=Inputs!$CM58,AJ$3&lt;Inputs!$CN58),1,IF(AND(AJ$3=Inputs!$CN58,AJ$3=Inputs!$CO58),1,IF(OR(AND(AJ$3=Inputs!$CN58+1,Inputs!$CN58=Inputs!$CO58),AND(AJ$3=Inputs!$CN58+2,Inputs!$CN58=Inputs!$CO58)),0,IF(AJ$3=Inputs!$CN58,0.8,IF(AJ$3=Inputs!$CN58+1,0.6,IF(AJ$3=Inputs!$CN58+2,0.4,IF(AJ$3=Inputs!$CO58,0.2,IF(AND(AJ$3&gt;=Inputs!$CL58,AJ$3&lt;Inputs!$CM58),(AJ$3-Inputs!$CL58+1)/(Inputs!$AI58+1),0)))))))))</f>
        <v>0</v>
      </c>
      <c r="AK60" s="27">
        <f>IF(AND(Inputs!$CO58=0,AK$3&gt;=Inputs!$CM58),1,IF(AND(AK$3&gt;=Inputs!$CM58,AK$3&lt;Inputs!$CN58),1,IF(AND(AK$3=Inputs!$CN58,AK$3=Inputs!$CO58),1,IF(OR(AND(AK$3=Inputs!$CN58+1,Inputs!$CN58=Inputs!$CO58),AND(AK$3=Inputs!$CN58+2,Inputs!$CN58=Inputs!$CO58)),0,IF(AK$3=Inputs!$CN58,0.8,IF(AK$3=Inputs!$CN58+1,0.6,IF(AK$3=Inputs!$CN58+2,0.4,IF(AK$3=Inputs!$CO58,0.2,IF(AND(AK$3&gt;=Inputs!$CL58,AK$3&lt;Inputs!$CM58),(AK$3-Inputs!$CL58+1)/(Inputs!$AI58+1),0)))))))))</f>
        <v>0</v>
      </c>
      <c r="AL60" s="27">
        <f>IF(AND(Inputs!$CO58=0,AL$3&gt;=Inputs!$CM58),1,IF(AND(AL$3&gt;=Inputs!$CM58,AL$3&lt;Inputs!$CN58),1,IF(AND(AL$3=Inputs!$CN58,AL$3=Inputs!$CO58),1,IF(OR(AND(AL$3=Inputs!$CN58+1,Inputs!$CN58=Inputs!$CO58),AND(AL$3=Inputs!$CN58+2,Inputs!$CN58=Inputs!$CO58)),0,IF(AL$3=Inputs!$CN58,0.8,IF(AL$3=Inputs!$CN58+1,0.6,IF(AL$3=Inputs!$CN58+2,0.4,IF(AL$3=Inputs!$CO58,0.2,IF(AND(AL$3&gt;=Inputs!$CL58,AL$3&lt;Inputs!$CM58),(AL$3-Inputs!$CL58+1)/(Inputs!$AI58+1),0)))))))))</f>
        <v>0</v>
      </c>
      <c r="AM60" s="27">
        <f>IF(AND(Inputs!$CO58=0,AM$3&gt;=Inputs!$CM58),1,IF(AND(AM$3&gt;=Inputs!$CM58,AM$3&lt;Inputs!$CN58),1,IF(AND(AM$3=Inputs!$CN58,AM$3=Inputs!$CO58),1,IF(OR(AND(AM$3=Inputs!$CN58+1,Inputs!$CN58=Inputs!$CO58),AND(AM$3=Inputs!$CN58+2,Inputs!$CN58=Inputs!$CO58)),0,IF(AM$3=Inputs!$CN58,0.8,IF(AM$3=Inputs!$CN58+1,0.6,IF(AM$3=Inputs!$CN58+2,0.4,IF(AM$3=Inputs!$CO58,0.2,IF(AND(AM$3&gt;=Inputs!$CL58,AM$3&lt;Inputs!$CM58),(AM$3-Inputs!$CL58+1)/(Inputs!$AI58+1),0)))))))))</f>
        <v>0</v>
      </c>
      <c r="AN60" s="27">
        <f>IF(AND(Inputs!$CO58=0,AN$3&gt;=Inputs!$CM58),1,IF(AND(AN$3&gt;=Inputs!$CM58,AN$3&lt;Inputs!$CN58),1,IF(AND(AN$3=Inputs!$CN58,AN$3=Inputs!$CO58),1,IF(OR(AND(AN$3=Inputs!$CN58+1,Inputs!$CN58=Inputs!$CO58),AND(AN$3=Inputs!$CN58+2,Inputs!$CN58=Inputs!$CO58)),0,IF(AN$3=Inputs!$CN58,0.8,IF(AN$3=Inputs!$CN58+1,0.6,IF(AN$3=Inputs!$CN58+2,0.4,IF(AN$3=Inputs!$CO58,0.2,IF(AND(AN$3&gt;=Inputs!$CL58,AN$3&lt;Inputs!$CM58),(AN$3-Inputs!$CL58+1)/(Inputs!$AI58+1),0)))))))))</f>
        <v>0</v>
      </c>
      <c r="AO60" s="27">
        <f>IF(AND(Inputs!$CO58=0,AO$3&gt;=Inputs!$CM58),1,IF(AND(AO$3&gt;=Inputs!$CM58,AO$3&lt;Inputs!$CN58),1,IF(AND(AO$3=Inputs!$CN58,AO$3=Inputs!$CO58),1,IF(OR(AND(AO$3=Inputs!$CN58+1,Inputs!$CN58=Inputs!$CO58),AND(AO$3=Inputs!$CN58+2,Inputs!$CN58=Inputs!$CO58)),0,IF(AO$3=Inputs!$CN58,0.8,IF(AO$3=Inputs!$CN58+1,0.6,IF(AO$3=Inputs!$CN58+2,0.4,IF(AO$3=Inputs!$CO58,0.2,IF(AND(AO$3&gt;=Inputs!$CL58,AO$3&lt;Inputs!$CM58),(AO$3-Inputs!$CL58+1)/(Inputs!$AI58+1),0)))))))))</f>
        <v>0</v>
      </c>
      <c r="AP60" s="27">
        <f>IF(AND(Inputs!$CO58=0,AP$3&gt;=Inputs!$CM58),1,IF(AND(AP$3&gt;=Inputs!$CM58,AP$3&lt;Inputs!$CN58),1,IF(AND(AP$3=Inputs!$CN58,AP$3=Inputs!$CO58),1,IF(OR(AND(AP$3=Inputs!$CN58+1,Inputs!$CN58=Inputs!$CO58),AND(AP$3=Inputs!$CN58+2,Inputs!$CN58=Inputs!$CO58)),0,IF(AP$3=Inputs!$CN58,0.8,IF(AP$3=Inputs!$CN58+1,0.6,IF(AP$3=Inputs!$CN58+2,0.4,IF(AP$3=Inputs!$CO58,0.2,IF(AND(AP$3&gt;=Inputs!$CL58,AP$3&lt;Inputs!$CM58),(AP$3-Inputs!$CL58+1)/(Inputs!$AI58+1),0)))))))))</f>
        <v>0</v>
      </c>
      <c r="AQ60" s="27">
        <f>IF(AND(Inputs!$CO58=0,AQ$3&gt;=Inputs!$CM58),1,IF(AND(AQ$3&gt;=Inputs!$CM58,AQ$3&lt;Inputs!$CN58),1,IF(AND(AQ$3=Inputs!$CN58,AQ$3=Inputs!$CO58),1,IF(OR(AND(AQ$3=Inputs!$CN58+1,Inputs!$CN58=Inputs!$CO58),AND(AQ$3=Inputs!$CN58+2,Inputs!$CN58=Inputs!$CO58)),0,IF(AQ$3=Inputs!$CN58,0.8,IF(AQ$3=Inputs!$CN58+1,0.6,IF(AQ$3=Inputs!$CN58+2,0.4,IF(AQ$3=Inputs!$CO58,0.2,IF(AND(AQ$3&gt;=Inputs!$CL58,AQ$3&lt;Inputs!$CM58),(AQ$3-Inputs!$CL58+1)/(Inputs!$AI58+1),0)))))))))</f>
        <v>0</v>
      </c>
      <c r="AR60" s="27">
        <f>IF(AND(Inputs!$CO58=0,AR$3&gt;=Inputs!$CM58),1,IF(AND(AR$3&gt;=Inputs!$CM58,AR$3&lt;Inputs!$CN58),1,IF(AND(AR$3=Inputs!$CN58,AR$3=Inputs!$CO58),1,IF(OR(AND(AR$3=Inputs!$CN58+1,Inputs!$CN58=Inputs!$CO58),AND(AR$3=Inputs!$CN58+2,Inputs!$CN58=Inputs!$CO58)),0,IF(AR$3=Inputs!$CN58,0.8,IF(AR$3=Inputs!$CN58+1,0.6,IF(AR$3=Inputs!$CN58+2,0.4,IF(AR$3=Inputs!$CO58,0.2,IF(AND(AR$3&gt;=Inputs!$CL58,AR$3&lt;Inputs!$CM58),(AR$3-Inputs!$CL58+1)/(Inputs!$AI58+1),0)))))))))</f>
        <v>0</v>
      </c>
      <c r="AS60" s="27">
        <f>IF(AND(Inputs!$CO58=0,AS$3&gt;=Inputs!$CM58),1,IF(AND(AS$3&gt;=Inputs!$CM58,AS$3&lt;Inputs!$CN58),1,IF(AND(AS$3=Inputs!$CN58,AS$3=Inputs!$CO58),1,IF(OR(AND(AS$3=Inputs!$CN58+1,Inputs!$CN58=Inputs!$CO58),AND(AS$3=Inputs!$CN58+2,Inputs!$CN58=Inputs!$CO58)),0,IF(AS$3=Inputs!$CN58,0.8,IF(AS$3=Inputs!$CN58+1,0.6,IF(AS$3=Inputs!$CN58+2,0.4,IF(AS$3=Inputs!$CO58,0.2,IF(AND(AS$3&gt;=Inputs!$CL58,AS$3&lt;Inputs!$CM58),(AS$3-Inputs!$CL58+1)/(Inputs!$AI58+1),0)))))))))</f>
        <v>0</v>
      </c>
      <c r="AT60" s="27">
        <f>IF(AND(Inputs!$CO58=0,AT$3&gt;=Inputs!$CM58),1,IF(AND(AT$3&gt;=Inputs!$CM58,AT$3&lt;Inputs!$CN58),1,IF(AND(AT$3=Inputs!$CN58,AT$3=Inputs!$CO58),1,IF(OR(AND(AT$3=Inputs!$CN58+1,Inputs!$CN58=Inputs!$CO58),AND(AT$3=Inputs!$CN58+2,Inputs!$CN58=Inputs!$CO58)),0,IF(AT$3=Inputs!$CN58,0.8,IF(AT$3=Inputs!$CN58+1,0.6,IF(AT$3=Inputs!$CN58+2,0.4,IF(AT$3=Inputs!$CO58,0.2,IF(AND(AT$3&gt;=Inputs!$CL58,AT$3&lt;Inputs!$CM58),(AT$3-Inputs!$CL58+1)/(Inputs!$AI58+1),0)))))))))</f>
        <v>0</v>
      </c>
      <c r="AU60" s="27">
        <f>IF(AND(Inputs!$CO58=0,AU$3&gt;=Inputs!$CM58),1,IF(AND(AU$3&gt;=Inputs!$CM58,AU$3&lt;Inputs!$CN58),1,IF(AND(AU$3=Inputs!$CN58,AU$3=Inputs!$CO58),1,IF(OR(AND(AU$3=Inputs!$CN58+1,Inputs!$CN58=Inputs!$CO58),AND(AU$3=Inputs!$CN58+2,Inputs!$CN58=Inputs!$CO58)),0,IF(AU$3=Inputs!$CN58,0.8,IF(AU$3=Inputs!$CN58+1,0.6,IF(AU$3=Inputs!$CN58+2,0.4,IF(AU$3=Inputs!$CO58,0.2,IF(AND(AU$3&gt;=Inputs!$CL58,AU$3&lt;Inputs!$CM58),(AU$3-Inputs!$CL58+1)/(Inputs!$AI58+1),0)))))))))</f>
        <v>0</v>
      </c>
      <c r="AV60" s="27">
        <f>IF(AND(Inputs!$CO58=0,AV$3&gt;=Inputs!$CM58),1,IF(AND(AV$3&gt;=Inputs!$CM58,AV$3&lt;Inputs!$CN58),1,IF(AND(AV$3=Inputs!$CN58,AV$3=Inputs!$CO58),1,IF(OR(AND(AV$3=Inputs!$CN58+1,Inputs!$CN58=Inputs!$CO58),AND(AV$3=Inputs!$CN58+2,Inputs!$CN58=Inputs!$CO58)),0,IF(AV$3=Inputs!$CN58,0.8,IF(AV$3=Inputs!$CN58+1,0.6,IF(AV$3=Inputs!$CN58+2,0.4,IF(AV$3=Inputs!$CO58,0.2,IF(AND(AV$3&gt;=Inputs!$CL58,AV$3&lt;Inputs!$CM58),(AV$3-Inputs!$CL58+1)/(Inputs!$AI58+1),0)))))))))</f>
        <v>0</v>
      </c>
      <c r="AW60" s="27">
        <f>IF(AND(Inputs!$CO58=0,AW$3&gt;=Inputs!$CM58),1,IF(AND(AW$3&gt;=Inputs!$CM58,AW$3&lt;Inputs!$CN58),1,IF(AND(AW$3=Inputs!$CN58,AW$3=Inputs!$CO58),1,IF(OR(AND(AW$3=Inputs!$CN58+1,Inputs!$CN58=Inputs!$CO58),AND(AW$3=Inputs!$CN58+2,Inputs!$CN58=Inputs!$CO58)),0,IF(AW$3=Inputs!$CN58,0.8,IF(AW$3=Inputs!$CN58+1,0.6,IF(AW$3=Inputs!$CN58+2,0.4,IF(AW$3=Inputs!$CO58,0.2,IF(AND(AW$3&gt;=Inputs!$CL58,AW$3&lt;Inputs!$CM58),(AW$3-Inputs!$CL58+1)/(Inputs!$AI58+1),0)))))))))</f>
        <v>0</v>
      </c>
      <c r="AX60" s="27">
        <f>IF(AND(Inputs!$CO58=0,AX$3&gt;=Inputs!$CM58),1,IF(AND(AX$3&gt;=Inputs!$CM58,AX$3&lt;Inputs!$CN58),1,IF(AND(AX$3=Inputs!$CN58,AX$3=Inputs!$CO58),1,IF(OR(AND(AX$3=Inputs!$CN58+1,Inputs!$CN58=Inputs!$CO58),AND(AX$3=Inputs!$CN58+2,Inputs!$CN58=Inputs!$CO58)),0,IF(AX$3=Inputs!$CN58,0.8,IF(AX$3=Inputs!$CN58+1,0.6,IF(AX$3=Inputs!$CN58+2,0.4,IF(AX$3=Inputs!$CO58,0.2,IF(AND(AX$3&gt;=Inputs!$CL58,AX$3&lt;Inputs!$CM58),(AX$3-Inputs!$CL58+1)/(Inputs!$AI58+1),0)))))))))</f>
        <v>0</v>
      </c>
      <c r="AY60" s="27">
        <f>IF(AND(Inputs!$CO58=0,AY$3&gt;=Inputs!$CM58),1,IF(AND(AY$3&gt;=Inputs!$CM58,AY$3&lt;Inputs!$CN58),1,IF(AND(AY$3=Inputs!$CN58,AY$3=Inputs!$CO58),1,IF(OR(AND(AY$3=Inputs!$CN58+1,Inputs!$CN58=Inputs!$CO58),AND(AY$3=Inputs!$CN58+2,Inputs!$CN58=Inputs!$CO58)),0,IF(AY$3=Inputs!$CN58,0.8,IF(AY$3=Inputs!$CN58+1,0.6,IF(AY$3=Inputs!$CN58+2,0.4,IF(AY$3=Inputs!$CO58,0.2,IF(AND(AY$3&gt;=Inputs!$CL58,AY$3&lt;Inputs!$CM58),(AY$3-Inputs!$CL58+1)/(Inputs!$AI58+1),0)))))))))</f>
        <v>0</v>
      </c>
      <c r="AZ60" s="27">
        <f>IF(AND(Inputs!$CO58=0,AZ$3&gt;=Inputs!$CM58),1,IF(AND(AZ$3&gt;=Inputs!$CM58,AZ$3&lt;Inputs!$CN58),1,IF(AND(AZ$3=Inputs!$CN58,AZ$3=Inputs!$CO58),1,IF(OR(AND(AZ$3=Inputs!$CN58+1,Inputs!$CN58=Inputs!$CO58),AND(AZ$3=Inputs!$CN58+2,Inputs!$CN58=Inputs!$CO58)),0,IF(AZ$3=Inputs!$CN58,0.8,IF(AZ$3=Inputs!$CN58+1,0.6,IF(AZ$3=Inputs!$CN58+2,0.4,IF(AZ$3=Inputs!$CO58,0.2,IF(AND(AZ$3&gt;=Inputs!$CL58,AZ$3&lt;Inputs!$CM58),(AZ$3-Inputs!$CL58+1)/(Inputs!$AI58+1),0)))))))))</f>
        <v>0</v>
      </c>
      <c r="BA60" s="27">
        <f>IF(AND(Inputs!$CO58=0,BA$3&gt;=Inputs!$CM58),1,IF(AND(BA$3&gt;=Inputs!$CM58,BA$3&lt;Inputs!$CN58),1,IF(AND(BA$3=Inputs!$CN58,BA$3=Inputs!$CO58),1,IF(OR(AND(BA$3=Inputs!$CN58+1,Inputs!$CN58=Inputs!$CO58),AND(BA$3=Inputs!$CN58+2,Inputs!$CN58=Inputs!$CO58)),0,IF(BA$3=Inputs!$CN58,0.8,IF(BA$3=Inputs!$CN58+1,0.6,IF(BA$3=Inputs!$CN58+2,0.4,IF(BA$3=Inputs!$CO58,0.2,IF(AND(BA$3&gt;=Inputs!$CL58,BA$3&lt;Inputs!$CM58),(BA$3-Inputs!$CL58+1)/(Inputs!$AI58+1),0)))))))))</f>
        <v>0</v>
      </c>
      <c r="BB60" s="27">
        <f>IF(AND(Inputs!$CO58=0,BB$3&gt;=Inputs!$CM58),1,IF(AND(BB$3&gt;=Inputs!$CM58,BB$3&lt;Inputs!$CN58),1,IF(AND(BB$3=Inputs!$CN58,BB$3=Inputs!$CO58),1,IF(OR(AND(BB$3=Inputs!$CN58+1,Inputs!$CN58=Inputs!$CO58),AND(BB$3=Inputs!$CN58+2,Inputs!$CN58=Inputs!$CO58)),0,IF(BB$3=Inputs!$CN58,0.8,IF(BB$3=Inputs!$CN58+1,0.6,IF(BB$3=Inputs!$CN58+2,0.4,IF(BB$3=Inputs!$CO58,0.2,IF(AND(BB$3&gt;=Inputs!$CL58,BB$3&lt;Inputs!$CM58),(BB$3-Inputs!$CL58+1)/(Inputs!$AI58+1),0)))))))))</f>
        <v>0</v>
      </c>
      <c r="BC60" s="27">
        <f>IF(AND(Inputs!$CO58=0,BC$3&gt;=Inputs!$CM58),1,IF(AND(BC$3&gt;=Inputs!$CM58,BC$3&lt;Inputs!$CN58),1,IF(AND(BC$3=Inputs!$CN58,BC$3=Inputs!$CO58),1,IF(OR(AND(BC$3=Inputs!$CN58+1,Inputs!$CN58=Inputs!$CO58),AND(BC$3=Inputs!$CN58+2,Inputs!$CN58=Inputs!$CO58)),0,IF(BC$3=Inputs!$CN58,0.8,IF(BC$3=Inputs!$CN58+1,0.6,IF(BC$3=Inputs!$CN58+2,0.4,IF(BC$3=Inputs!$CO58,0.2,IF(AND(BC$3&gt;=Inputs!$CL58,BC$3&lt;Inputs!$CM58),(BC$3-Inputs!$CL58+1)/(Inputs!$AI58+1),0)))))))))</f>
        <v>0</v>
      </c>
      <c r="BD60" s="27">
        <f>IF(AND(Inputs!$CO58=0,BD$3&gt;=Inputs!$CM58),1,IF(AND(BD$3&gt;=Inputs!$CM58,BD$3&lt;Inputs!$CN58),1,IF(AND(BD$3=Inputs!$CN58,BD$3=Inputs!$CO58),1,IF(OR(AND(BD$3=Inputs!$CN58+1,Inputs!$CN58=Inputs!$CO58),AND(BD$3=Inputs!$CN58+2,Inputs!$CN58=Inputs!$CO58)),0,IF(BD$3=Inputs!$CN58,0.8,IF(BD$3=Inputs!$CN58+1,0.6,IF(BD$3=Inputs!$CN58+2,0.4,IF(BD$3=Inputs!$CO58,0.2,IF(AND(BD$3&gt;=Inputs!$CL58,BD$3&lt;Inputs!$CM58),(BD$3-Inputs!$CL58+1)/(Inputs!$AI58+1),0)))))))))</f>
        <v>0</v>
      </c>
      <c r="BE60" s="27">
        <f>IF(AND(Inputs!$CO58=0,BE$3&gt;=Inputs!$CM58),1,IF(AND(BE$3&gt;=Inputs!$CM58,BE$3&lt;Inputs!$CN58),1,IF(AND(BE$3=Inputs!$CN58,BE$3=Inputs!$CO58),1,IF(OR(AND(BE$3=Inputs!$CN58+1,Inputs!$CN58=Inputs!$CO58),AND(BE$3=Inputs!$CN58+2,Inputs!$CN58=Inputs!$CO58)),0,IF(BE$3=Inputs!$CN58,0.8,IF(BE$3=Inputs!$CN58+1,0.6,IF(BE$3=Inputs!$CN58+2,0.4,IF(BE$3=Inputs!$CO58,0.2,IF(AND(BE$3&gt;=Inputs!$CL58,BE$3&lt;Inputs!$CM58),(BE$3-Inputs!$CL58+1)/(Inputs!$AI58+1),0)))))))))</f>
        <v>0</v>
      </c>
      <c r="BF60" s="27">
        <f>IF(AND(Inputs!$CO58=0,BF$3&gt;=Inputs!$CM58),1,IF(AND(BF$3&gt;=Inputs!$CM58,BF$3&lt;Inputs!$CN58),1,IF(AND(BF$3=Inputs!$CN58,BF$3=Inputs!$CO58),1,IF(OR(AND(BF$3=Inputs!$CN58+1,Inputs!$CN58=Inputs!$CO58),AND(BF$3=Inputs!$CN58+2,Inputs!$CN58=Inputs!$CO58)),0,IF(BF$3=Inputs!$CN58,0.8,IF(BF$3=Inputs!$CN58+1,0.6,IF(BF$3=Inputs!$CN58+2,0.4,IF(BF$3=Inputs!$CO58,0.2,IF(AND(BF$3&gt;=Inputs!$CL58,BF$3&lt;Inputs!$CM58),(BF$3-Inputs!$CL58+1)/(Inputs!$AI58+1),0)))))))))</f>
        <v>0</v>
      </c>
      <c r="BG60" s="27">
        <f>IF(AND(Inputs!$CO58=0,BG$3&gt;=Inputs!$CM58),1,IF(AND(BG$3&gt;=Inputs!$CM58,BG$3&lt;Inputs!$CN58),1,IF(AND(BG$3=Inputs!$CN58,BG$3=Inputs!$CO58),1,IF(OR(AND(BG$3=Inputs!$CN58+1,Inputs!$CN58=Inputs!$CO58),AND(BG$3=Inputs!$CN58+2,Inputs!$CN58=Inputs!$CO58)),0,IF(BG$3=Inputs!$CN58,0.8,IF(BG$3=Inputs!$CN58+1,0.6,IF(BG$3=Inputs!$CN58+2,0.4,IF(BG$3=Inputs!$CO58,0.2,IF(AND(BG$3&gt;=Inputs!$CL58,BG$3&lt;Inputs!$CM58),(BG$3-Inputs!$CL58+1)/(Inputs!$AI58+1),0)))))))))</f>
        <v>0</v>
      </c>
      <c r="BH60" s="27">
        <f>IF(AND(Inputs!$CO58=0,BH$3&gt;=Inputs!$CM58),1,IF(AND(BH$3&gt;=Inputs!$CM58,BH$3&lt;Inputs!$CN58),1,IF(AND(BH$3=Inputs!$CN58,BH$3=Inputs!$CO58),1,IF(OR(AND(BH$3=Inputs!$CN58+1,Inputs!$CN58=Inputs!$CO58),AND(BH$3=Inputs!$CN58+2,Inputs!$CN58=Inputs!$CO58)),0,IF(BH$3=Inputs!$CN58,0.8,IF(BH$3=Inputs!$CN58+1,0.6,IF(BH$3=Inputs!$CN58+2,0.4,IF(BH$3=Inputs!$CO58,0.2,IF(AND(BH$3&gt;=Inputs!$CL58,BH$3&lt;Inputs!$CM58),(BH$3-Inputs!$CL58+1)/(Inputs!$AI58+1),0)))))))))</f>
        <v>0</v>
      </c>
      <c r="BI60" s="27">
        <f>IF(AND(Inputs!$CO58=0,BI$3&gt;=Inputs!$CM58),1,IF(AND(BI$3&gt;=Inputs!$CM58,BI$3&lt;Inputs!$CN58),1,IF(AND(BI$3=Inputs!$CN58,BI$3=Inputs!$CO58),1,IF(OR(AND(BI$3=Inputs!$CN58+1,Inputs!$CN58=Inputs!$CO58),AND(BI$3=Inputs!$CN58+2,Inputs!$CN58=Inputs!$CO58)),0,IF(BI$3=Inputs!$CN58,0.8,IF(BI$3=Inputs!$CN58+1,0.6,IF(BI$3=Inputs!$CN58+2,0.4,IF(BI$3=Inputs!$CO58,0.2,IF(AND(BI$3&gt;=Inputs!$CL58,BI$3&lt;Inputs!$CM58),(BI$3-Inputs!$CL58+1)/(Inputs!$AI58+1),0)))))))))</f>
        <v>0</v>
      </c>
      <c r="BJ60" s="27">
        <f>IF(AND(Inputs!$CO58=0,BJ$3&gt;=Inputs!$CM58),1,IF(AND(BJ$3&gt;=Inputs!$CM58,BJ$3&lt;Inputs!$CN58),1,IF(AND(BJ$3=Inputs!$CN58,BJ$3=Inputs!$CO58),1,IF(OR(AND(BJ$3=Inputs!$CN58+1,Inputs!$CN58=Inputs!$CO58),AND(BJ$3=Inputs!$CN58+2,Inputs!$CN58=Inputs!$CO58)),0,IF(BJ$3=Inputs!$CN58,0.8,IF(BJ$3=Inputs!$CN58+1,0.6,IF(BJ$3=Inputs!$CN58+2,0.4,IF(BJ$3=Inputs!$CO58,0.2,IF(AND(BJ$3&gt;=Inputs!$CL58,BJ$3&lt;Inputs!$CM58),(BJ$3-Inputs!$CL58+1)/(Inputs!$AI58+1),0)))))))))</f>
        <v>0</v>
      </c>
      <c r="BK60" s="27">
        <f>IF(AND(Inputs!$CO58=0,BK$3&gt;=Inputs!$CM58),1,IF(AND(BK$3&gt;=Inputs!$CM58,BK$3&lt;Inputs!$CN58),1,IF(AND(BK$3=Inputs!$CN58,BK$3=Inputs!$CO58),1,IF(OR(AND(BK$3=Inputs!$CN58+1,Inputs!$CN58=Inputs!$CO58),AND(BK$3=Inputs!$CN58+2,Inputs!$CN58=Inputs!$CO58)),0,IF(BK$3=Inputs!$CN58,0.8,IF(BK$3=Inputs!$CN58+1,0.6,IF(BK$3=Inputs!$CN58+2,0.4,IF(BK$3=Inputs!$CO58,0.2,IF(AND(BK$3&gt;=Inputs!$CL58,BK$3&lt;Inputs!$CM58),(BK$3-Inputs!$CL58+1)/(Inputs!$AI58+1),0)))))))))</f>
        <v>0</v>
      </c>
      <c r="BL60" s="27">
        <f>IF(AND(Inputs!$CO58=0,BL$3&gt;=Inputs!$CM58),1,IF(AND(BL$3&gt;=Inputs!$CM58,BL$3&lt;Inputs!$CN58),1,IF(AND(BL$3=Inputs!$CN58,BL$3=Inputs!$CO58),1,IF(OR(AND(BL$3=Inputs!$CN58+1,Inputs!$CN58=Inputs!$CO58),AND(BL$3=Inputs!$CN58+2,Inputs!$CN58=Inputs!$CO58)),0,IF(BL$3=Inputs!$CN58,0.8,IF(BL$3=Inputs!$CN58+1,0.6,IF(BL$3=Inputs!$CN58+2,0.4,IF(BL$3=Inputs!$CO58,0.2,IF(AND(BL$3&gt;=Inputs!$CL58,BL$3&lt;Inputs!$CM58),(BL$3-Inputs!$CL58+1)/(Inputs!$AI58+1),0)))))))))</f>
        <v>0</v>
      </c>
      <c r="BM60" s="27">
        <f>IF(AND(Inputs!$CO58=0,BM$3&gt;=Inputs!$CM58),1,IF(AND(BM$3&gt;=Inputs!$CM58,BM$3&lt;Inputs!$CN58),1,IF(AND(BM$3=Inputs!$CN58,BM$3=Inputs!$CO58),1,IF(OR(AND(BM$3=Inputs!$CN58+1,Inputs!$CN58=Inputs!$CO58),AND(BM$3=Inputs!$CN58+2,Inputs!$CN58=Inputs!$CO58)),0,IF(BM$3=Inputs!$CN58,0.8,IF(BM$3=Inputs!$CN58+1,0.6,IF(BM$3=Inputs!$CN58+2,0.4,IF(BM$3=Inputs!$CO58,0.2,IF(AND(BM$3&gt;=Inputs!$CL58,BM$3&lt;Inputs!$CM58),(BM$3-Inputs!$CL58+1)/(Inputs!$AI58+1),0)))))))))</f>
        <v>0</v>
      </c>
    </row>
    <row r="61" spans="1:65">
      <c r="A61" s="7" t="str">
        <f>IF(Inputs!A59="","",Inputs!A59)</f>
        <v/>
      </c>
      <c r="B61" t="str">
        <f>IF(Inputs!B59="","",Inputs!B59)</f>
        <v/>
      </c>
      <c r="C61" s="292"/>
      <c r="D61" s="292"/>
      <c r="E61" s="292"/>
      <c r="F61" s="292"/>
      <c r="G61" s="292"/>
      <c r="H61" s="292"/>
      <c r="I61" s="292"/>
      <c r="J61" s="292"/>
      <c r="K61" s="292"/>
      <c r="L61" s="292"/>
      <c r="M61" s="292"/>
      <c r="N61" s="292"/>
      <c r="O61" s="292"/>
      <c r="P61" s="292"/>
      <c r="Q61" s="292"/>
      <c r="R61" s="292"/>
      <c r="S61" s="292"/>
      <c r="T61" s="292"/>
      <c r="U61" s="292"/>
      <c r="V61" s="292"/>
      <c r="W61" s="292"/>
      <c r="X61" s="292"/>
      <c r="Y61" s="292"/>
      <c r="Z61" s="292"/>
      <c r="AA61" s="292"/>
      <c r="AB61" s="292"/>
      <c r="AC61" s="292"/>
      <c r="AD61" s="292"/>
      <c r="AE61" s="292"/>
      <c r="AF61" s="292"/>
      <c r="AG61" s="50">
        <f t="shared" si="3"/>
        <v>0</v>
      </c>
      <c r="AH61" s="42">
        <f t="shared" si="1"/>
        <v>0</v>
      </c>
      <c r="AJ61" s="27">
        <f>IF(AND(Inputs!$CO59=0,AJ$3&gt;=Inputs!$CM59),1,IF(AND(AJ$3&gt;=Inputs!$CM59,AJ$3&lt;Inputs!$CN59),1,IF(AND(AJ$3=Inputs!$CN59,AJ$3=Inputs!$CO59),1,IF(OR(AND(AJ$3=Inputs!$CN59+1,Inputs!$CN59=Inputs!$CO59),AND(AJ$3=Inputs!$CN59+2,Inputs!$CN59=Inputs!$CO59)),0,IF(AJ$3=Inputs!$CN59,0.8,IF(AJ$3=Inputs!$CN59+1,0.6,IF(AJ$3=Inputs!$CN59+2,0.4,IF(AJ$3=Inputs!$CO59,0.2,IF(AND(AJ$3&gt;=Inputs!$CL59,AJ$3&lt;Inputs!$CM59),(AJ$3-Inputs!$CL59+1)/(Inputs!$AI59+1),0)))))))))</f>
        <v>0</v>
      </c>
      <c r="AK61" s="27">
        <f>IF(AND(Inputs!$CO59=0,AK$3&gt;=Inputs!$CM59),1,IF(AND(AK$3&gt;=Inputs!$CM59,AK$3&lt;Inputs!$CN59),1,IF(AND(AK$3=Inputs!$CN59,AK$3=Inputs!$CO59),1,IF(OR(AND(AK$3=Inputs!$CN59+1,Inputs!$CN59=Inputs!$CO59),AND(AK$3=Inputs!$CN59+2,Inputs!$CN59=Inputs!$CO59)),0,IF(AK$3=Inputs!$CN59,0.8,IF(AK$3=Inputs!$CN59+1,0.6,IF(AK$3=Inputs!$CN59+2,0.4,IF(AK$3=Inputs!$CO59,0.2,IF(AND(AK$3&gt;=Inputs!$CL59,AK$3&lt;Inputs!$CM59),(AK$3-Inputs!$CL59+1)/(Inputs!$AI59+1),0)))))))))</f>
        <v>0</v>
      </c>
      <c r="AL61" s="27">
        <f>IF(AND(Inputs!$CO59=0,AL$3&gt;=Inputs!$CM59),1,IF(AND(AL$3&gt;=Inputs!$CM59,AL$3&lt;Inputs!$CN59),1,IF(AND(AL$3=Inputs!$CN59,AL$3=Inputs!$CO59),1,IF(OR(AND(AL$3=Inputs!$CN59+1,Inputs!$CN59=Inputs!$CO59),AND(AL$3=Inputs!$CN59+2,Inputs!$CN59=Inputs!$CO59)),0,IF(AL$3=Inputs!$CN59,0.8,IF(AL$3=Inputs!$CN59+1,0.6,IF(AL$3=Inputs!$CN59+2,0.4,IF(AL$3=Inputs!$CO59,0.2,IF(AND(AL$3&gt;=Inputs!$CL59,AL$3&lt;Inputs!$CM59),(AL$3-Inputs!$CL59+1)/(Inputs!$AI59+1),0)))))))))</f>
        <v>0</v>
      </c>
      <c r="AM61" s="27">
        <f>IF(AND(Inputs!$CO59=0,AM$3&gt;=Inputs!$CM59),1,IF(AND(AM$3&gt;=Inputs!$CM59,AM$3&lt;Inputs!$CN59),1,IF(AND(AM$3=Inputs!$CN59,AM$3=Inputs!$CO59),1,IF(OR(AND(AM$3=Inputs!$CN59+1,Inputs!$CN59=Inputs!$CO59),AND(AM$3=Inputs!$CN59+2,Inputs!$CN59=Inputs!$CO59)),0,IF(AM$3=Inputs!$CN59,0.8,IF(AM$3=Inputs!$CN59+1,0.6,IF(AM$3=Inputs!$CN59+2,0.4,IF(AM$3=Inputs!$CO59,0.2,IF(AND(AM$3&gt;=Inputs!$CL59,AM$3&lt;Inputs!$CM59),(AM$3-Inputs!$CL59+1)/(Inputs!$AI59+1),0)))))))))</f>
        <v>0</v>
      </c>
      <c r="AN61" s="27">
        <f>IF(AND(Inputs!$CO59=0,AN$3&gt;=Inputs!$CM59),1,IF(AND(AN$3&gt;=Inputs!$CM59,AN$3&lt;Inputs!$CN59),1,IF(AND(AN$3=Inputs!$CN59,AN$3=Inputs!$CO59),1,IF(OR(AND(AN$3=Inputs!$CN59+1,Inputs!$CN59=Inputs!$CO59),AND(AN$3=Inputs!$CN59+2,Inputs!$CN59=Inputs!$CO59)),0,IF(AN$3=Inputs!$CN59,0.8,IF(AN$3=Inputs!$CN59+1,0.6,IF(AN$3=Inputs!$CN59+2,0.4,IF(AN$3=Inputs!$CO59,0.2,IF(AND(AN$3&gt;=Inputs!$CL59,AN$3&lt;Inputs!$CM59),(AN$3-Inputs!$CL59+1)/(Inputs!$AI59+1),0)))))))))</f>
        <v>0</v>
      </c>
      <c r="AO61" s="27">
        <f>IF(AND(Inputs!$CO59=0,AO$3&gt;=Inputs!$CM59),1,IF(AND(AO$3&gt;=Inputs!$CM59,AO$3&lt;Inputs!$CN59),1,IF(AND(AO$3=Inputs!$CN59,AO$3=Inputs!$CO59),1,IF(OR(AND(AO$3=Inputs!$CN59+1,Inputs!$CN59=Inputs!$CO59),AND(AO$3=Inputs!$CN59+2,Inputs!$CN59=Inputs!$CO59)),0,IF(AO$3=Inputs!$CN59,0.8,IF(AO$3=Inputs!$CN59+1,0.6,IF(AO$3=Inputs!$CN59+2,0.4,IF(AO$3=Inputs!$CO59,0.2,IF(AND(AO$3&gt;=Inputs!$CL59,AO$3&lt;Inputs!$CM59),(AO$3-Inputs!$CL59+1)/(Inputs!$AI59+1),0)))))))))</f>
        <v>0</v>
      </c>
      <c r="AP61" s="27">
        <f>IF(AND(Inputs!$CO59=0,AP$3&gt;=Inputs!$CM59),1,IF(AND(AP$3&gt;=Inputs!$CM59,AP$3&lt;Inputs!$CN59),1,IF(AND(AP$3=Inputs!$CN59,AP$3=Inputs!$CO59),1,IF(OR(AND(AP$3=Inputs!$CN59+1,Inputs!$CN59=Inputs!$CO59),AND(AP$3=Inputs!$CN59+2,Inputs!$CN59=Inputs!$CO59)),0,IF(AP$3=Inputs!$CN59,0.8,IF(AP$3=Inputs!$CN59+1,0.6,IF(AP$3=Inputs!$CN59+2,0.4,IF(AP$3=Inputs!$CO59,0.2,IF(AND(AP$3&gt;=Inputs!$CL59,AP$3&lt;Inputs!$CM59),(AP$3-Inputs!$CL59+1)/(Inputs!$AI59+1),0)))))))))</f>
        <v>0</v>
      </c>
      <c r="AQ61" s="27">
        <f>IF(AND(Inputs!$CO59=0,AQ$3&gt;=Inputs!$CM59),1,IF(AND(AQ$3&gt;=Inputs!$CM59,AQ$3&lt;Inputs!$CN59),1,IF(AND(AQ$3=Inputs!$CN59,AQ$3=Inputs!$CO59),1,IF(OR(AND(AQ$3=Inputs!$CN59+1,Inputs!$CN59=Inputs!$CO59),AND(AQ$3=Inputs!$CN59+2,Inputs!$CN59=Inputs!$CO59)),0,IF(AQ$3=Inputs!$CN59,0.8,IF(AQ$3=Inputs!$CN59+1,0.6,IF(AQ$3=Inputs!$CN59+2,0.4,IF(AQ$3=Inputs!$CO59,0.2,IF(AND(AQ$3&gt;=Inputs!$CL59,AQ$3&lt;Inputs!$CM59),(AQ$3-Inputs!$CL59+1)/(Inputs!$AI59+1),0)))))))))</f>
        <v>0</v>
      </c>
      <c r="AR61" s="27">
        <f>IF(AND(Inputs!$CO59=0,AR$3&gt;=Inputs!$CM59),1,IF(AND(AR$3&gt;=Inputs!$CM59,AR$3&lt;Inputs!$CN59),1,IF(AND(AR$3=Inputs!$CN59,AR$3=Inputs!$CO59),1,IF(OR(AND(AR$3=Inputs!$CN59+1,Inputs!$CN59=Inputs!$CO59),AND(AR$3=Inputs!$CN59+2,Inputs!$CN59=Inputs!$CO59)),0,IF(AR$3=Inputs!$CN59,0.8,IF(AR$3=Inputs!$CN59+1,0.6,IF(AR$3=Inputs!$CN59+2,0.4,IF(AR$3=Inputs!$CO59,0.2,IF(AND(AR$3&gt;=Inputs!$CL59,AR$3&lt;Inputs!$CM59),(AR$3-Inputs!$CL59+1)/(Inputs!$AI59+1),0)))))))))</f>
        <v>0</v>
      </c>
      <c r="AS61" s="27">
        <f>IF(AND(Inputs!$CO59=0,AS$3&gt;=Inputs!$CM59),1,IF(AND(AS$3&gt;=Inputs!$CM59,AS$3&lt;Inputs!$CN59),1,IF(AND(AS$3=Inputs!$CN59,AS$3=Inputs!$CO59),1,IF(OR(AND(AS$3=Inputs!$CN59+1,Inputs!$CN59=Inputs!$CO59),AND(AS$3=Inputs!$CN59+2,Inputs!$CN59=Inputs!$CO59)),0,IF(AS$3=Inputs!$CN59,0.8,IF(AS$3=Inputs!$CN59+1,0.6,IF(AS$3=Inputs!$CN59+2,0.4,IF(AS$3=Inputs!$CO59,0.2,IF(AND(AS$3&gt;=Inputs!$CL59,AS$3&lt;Inputs!$CM59),(AS$3-Inputs!$CL59+1)/(Inputs!$AI59+1),0)))))))))</f>
        <v>0</v>
      </c>
      <c r="AT61" s="27">
        <f>IF(AND(Inputs!$CO59=0,AT$3&gt;=Inputs!$CM59),1,IF(AND(AT$3&gt;=Inputs!$CM59,AT$3&lt;Inputs!$CN59),1,IF(AND(AT$3=Inputs!$CN59,AT$3=Inputs!$CO59),1,IF(OR(AND(AT$3=Inputs!$CN59+1,Inputs!$CN59=Inputs!$CO59),AND(AT$3=Inputs!$CN59+2,Inputs!$CN59=Inputs!$CO59)),0,IF(AT$3=Inputs!$CN59,0.8,IF(AT$3=Inputs!$CN59+1,0.6,IF(AT$3=Inputs!$CN59+2,0.4,IF(AT$3=Inputs!$CO59,0.2,IF(AND(AT$3&gt;=Inputs!$CL59,AT$3&lt;Inputs!$CM59),(AT$3-Inputs!$CL59+1)/(Inputs!$AI59+1),0)))))))))</f>
        <v>0</v>
      </c>
      <c r="AU61" s="27">
        <f>IF(AND(Inputs!$CO59=0,AU$3&gt;=Inputs!$CM59),1,IF(AND(AU$3&gt;=Inputs!$CM59,AU$3&lt;Inputs!$CN59),1,IF(AND(AU$3=Inputs!$CN59,AU$3=Inputs!$CO59),1,IF(OR(AND(AU$3=Inputs!$CN59+1,Inputs!$CN59=Inputs!$CO59),AND(AU$3=Inputs!$CN59+2,Inputs!$CN59=Inputs!$CO59)),0,IF(AU$3=Inputs!$CN59,0.8,IF(AU$3=Inputs!$CN59+1,0.6,IF(AU$3=Inputs!$CN59+2,0.4,IF(AU$3=Inputs!$CO59,0.2,IF(AND(AU$3&gt;=Inputs!$CL59,AU$3&lt;Inputs!$CM59),(AU$3-Inputs!$CL59+1)/(Inputs!$AI59+1),0)))))))))</f>
        <v>0</v>
      </c>
      <c r="AV61" s="27">
        <f>IF(AND(Inputs!$CO59=0,AV$3&gt;=Inputs!$CM59),1,IF(AND(AV$3&gt;=Inputs!$CM59,AV$3&lt;Inputs!$CN59),1,IF(AND(AV$3=Inputs!$CN59,AV$3=Inputs!$CO59),1,IF(OR(AND(AV$3=Inputs!$CN59+1,Inputs!$CN59=Inputs!$CO59),AND(AV$3=Inputs!$CN59+2,Inputs!$CN59=Inputs!$CO59)),0,IF(AV$3=Inputs!$CN59,0.8,IF(AV$3=Inputs!$CN59+1,0.6,IF(AV$3=Inputs!$CN59+2,0.4,IF(AV$3=Inputs!$CO59,0.2,IF(AND(AV$3&gt;=Inputs!$CL59,AV$3&lt;Inputs!$CM59),(AV$3-Inputs!$CL59+1)/(Inputs!$AI59+1),0)))))))))</f>
        <v>0</v>
      </c>
      <c r="AW61" s="27">
        <f>IF(AND(Inputs!$CO59=0,AW$3&gt;=Inputs!$CM59),1,IF(AND(AW$3&gt;=Inputs!$CM59,AW$3&lt;Inputs!$CN59),1,IF(AND(AW$3=Inputs!$CN59,AW$3=Inputs!$CO59),1,IF(OR(AND(AW$3=Inputs!$CN59+1,Inputs!$CN59=Inputs!$CO59),AND(AW$3=Inputs!$CN59+2,Inputs!$CN59=Inputs!$CO59)),0,IF(AW$3=Inputs!$CN59,0.8,IF(AW$3=Inputs!$CN59+1,0.6,IF(AW$3=Inputs!$CN59+2,0.4,IF(AW$3=Inputs!$CO59,0.2,IF(AND(AW$3&gt;=Inputs!$CL59,AW$3&lt;Inputs!$CM59),(AW$3-Inputs!$CL59+1)/(Inputs!$AI59+1),0)))))))))</f>
        <v>0</v>
      </c>
      <c r="AX61" s="27">
        <f>IF(AND(Inputs!$CO59=0,AX$3&gt;=Inputs!$CM59),1,IF(AND(AX$3&gt;=Inputs!$CM59,AX$3&lt;Inputs!$CN59),1,IF(AND(AX$3=Inputs!$CN59,AX$3=Inputs!$CO59),1,IF(OR(AND(AX$3=Inputs!$CN59+1,Inputs!$CN59=Inputs!$CO59),AND(AX$3=Inputs!$CN59+2,Inputs!$CN59=Inputs!$CO59)),0,IF(AX$3=Inputs!$CN59,0.8,IF(AX$3=Inputs!$CN59+1,0.6,IF(AX$3=Inputs!$CN59+2,0.4,IF(AX$3=Inputs!$CO59,0.2,IF(AND(AX$3&gt;=Inputs!$CL59,AX$3&lt;Inputs!$CM59),(AX$3-Inputs!$CL59+1)/(Inputs!$AI59+1),0)))))))))</f>
        <v>0</v>
      </c>
      <c r="AY61" s="27">
        <f>IF(AND(Inputs!$CO59=0,AY$3&gt;=Inputs!$CM59),1,IF(AND(AY$3&gt;=Inputs!$CM59,AY$3&lt;Inputs!$CN59),1,IF(AND(AY$3=Inputs!$CN59,AY$3=Inputs!$CO59),1,IF(OR(AND(AY$3=Inputs!$CN59+1,Inputs!$CN59=Inputs!$CO59),AND(AY$3=Inputs!$CN59+2,Inputs!$CN59=Inputs!$CO59)),0,IF(AY$3=Inputs!$CN59,0.8,IF(AY$3=Inputs!$CN59+1,0.6,IF(AY$3=Inputs!$CN59+2,0.4,IF(AY$3=Inputs!$CO59,0.2,IF(AND(AY$3&gt;=Inputs!$CL59,AY$3&lt;Inputs!$CM59),(AY$3-Inputs!$CL59+1)/(Inputs!$AI59+1),0)))))))))</f>
        <v>0</v>
      </c>
      <c r="AZ61" s="27">
        <f>IF(AND(Inputs!$CO59=0,AZ$3&gt;=Inputs!$CM59),1,IF(AND(AZ$3&gt;=Inputs!$CM59,AZ$3&lt;Inputs!$CN59),1,IF(AND(AZ$3=Inputs!$CN59,AZ$3=Inputs!$CO59),1,IF(OR(AND(AZ$3=Inputs!$CN59+1,Inputs!$CN59=Inputs!$CO59),AND(AZ$3=Inputs!$CN59+2,Inputs!$CN59=Inputs!$CO59)),0,IF(AZ$3=Inputs!$CN59,0.8,IF(AZ$3=Inputs!$CN59+1,0.6,IF(AZ$3=Inputs!$CN59+2,0.4,IF(AZ$3=Inputs!$CO59,0.2,IF(AND(AZ$3&gt;=Inputs!$CL59,AZ$3&lt;Inputs!$CM59),(AZ$3-Inputs!$CL59+1)/(Inputs!$AI59+1),0)))))))))</f>
        <v>0</v>
      </c>
      <c r="BA61" s="27">
        <f>IF(AND(Inputs!$CO59=0,BA$3&gt;=Inputs!$CM59),1,IF(AND(BA$3&gt;=Inputs!$CM59,BA$3&lt;Inputs!$CN59),1,IF(AND(BA$3=Inputs!$CN59,BA$3=Inputs!$CO59),1,IF(OR(AND(BA$3=Inputs!$CN59+1,Inputs!$CN59=Inputs!$CO59),AND(BA$3=Inputs!$CN59+2,Inputs!$CN59=Inputs!$CO59)),0,IF(BA$3=Inputs!$CN59,0.8,IF(BA$3=Inputs!$CN59+1,0.6,IF(BA$3=Inputs!$CN59+2,0.4,IF(BA$3=Inputs!$CO59,0.2,IF(AND(BA$3&gt;=Inputs!$CL59,BA$3&lt;Inputs!$CM59),(BA$3-Inputs!$CL59+1)/(Inputs!$AI59+1),0)))))))))</f>
        <v>0</v>
      </c>
      <c r="BB61" s="27">
        <f>IF(AND(Inputs!$CO59=0,BB$3&gt;=Inputs!$CM59),1,IF(AND(BB$3&gt;=Inputs!$CM59,BB$3&lt;Inputs!$CN59),1,IF(AND(BB$3=Inputs!$CN59,BB$3=Inputs!$CO59),1,IF(OR(AND(BB$3=Inputs!$CN59+1,Inputs!$CN59=Inputs!$CO59),AND(BB$3=Inputs!$CN59+2,Inputs!$CN59=Inputs!$CO59)),0,IF(BB$3=Inputs!$CN59,0.8,IF(BB$3=Inputs!$CN59+1,0.6,IF(BB$3=Inputs!$CN59+2,0.4,IF(BB$3=Inputs!$CO59,0.2,IF(AND(BB$3&gt;=Inputs!$CL59,BB$3&lt;Inputs!$CM59),(BB$3-Inputs!$CL59+1)/(Inputs!$AI59+1),0)))))))))</f>
        <v>0</v>
      </c>
      <c r="BC61" s="27">
        <f>IF(AND(Inputs!$CO59=0,BC$3&gt;=Inputs!$CM59),1,IF(AND(BC$3&gt;=Inputs!$CM59,BC$3&lt;Inputs!$CN59),1,IF(AND(BC$3=Inputs!$CN59,BC$3=Inputs!$CO59),1,IF(OR(AND(BC$3=Inputs!$CN59+1,Inputs!$CN59=Inputs!$CO59),AND(BC$3=Inputs!$CN59+2,Inputs!$CN59=Inputs!$CO59)),0,IF(BC$3=Inputs!$CN59,0.8,IF(BC$3=Inputs!$CN59+1,0.6,IF(BC$3=Inputs!$CN59+2,0.4,IF(BC$3=Inputs!$CO59,0.2,IF(AND(BC$3&gt;=Inputs!$CL59,BC$3&lt;Inputs!$CM59),(BC$3-Inputs!$CL59+1)/(Inputs!$AI59+1),0)))))))))</f>
        <v>0</v>
      </c>
      <c r="BD61" s="27">
        <f>IF(AND(Inputs!$CO59=0,BD$3&gt;=Inputs!$CM59),1,IF(AND(BD$3&gt;=Inputs!$CM59,BD$3&lt;Inputs!$CN59),1,IF(AND(BD$3=Inputs!$CN59,BD$3=Inputs!$CO59),1,IF(OR(AND(BD$3=Inputs!$CN59+1,Inputs!$CN59=Inputs!$CO59),AND(BD$3=Inputs!$CN59+2,Inputs!$CN59=Inputs!$CO59)),0,IF(BD$3=Inputs!$CN59,0.8,IF(BD$3=Inputs!$CN59+1,0.6,IF(BD$3=Inputs!$CN59+2,0.4,IF(BD$3=Inputs!$CO59,0.2,IF(AND(BD$3&gt;=Inputs!$CL59,BD$3&lt;Inputs!$CM59),(BD$3-Inputs!$CL59+1)/(Inputs!$AI59+1),0)))))))))</f>
        <v>0</v>
      </c>
      <c r="BE61" s="27">
        <f>IF(AND(Inputs!$CO59=0,BE$3&gt;=Inputs!$CM59),1,IF(AND(BE$3&gt;=Inputs!$CM59,BE$3&lt;Inputs!$CN59),1,IF(AND(BE$3=Inputs!$CN59,BE$3=Inputs!$CO59),1,IF(OR(AND(BE$3=Inputs!$CN59+1,Inputs!$CN59=Inputs!$CO59),AND(BE$3=Inputs!$CN59+2,Inputs!$CN59=Inputs!$CO59)),0,IF(BE$3=Inputs!$CN59,0.8,IF(BE$3=Inputs!$CN59+1,0.6,IF(BE$3=Inputs!$CN59+2,0.4,IF(BE$3=Inputs!$CO59,0.2,IF(AND(BE$3&gt;=Inputs!$CL59,BE$3&lt;Inputs!$CM59),(BE$3-Inputs!$CL59+1)/(Inputs!$AI59+1),0)))))))))</f>
        <v>0</v>
      </c>
      <c r="BF61" s="27">
        <f>IF(AND(Inputs!$CO59=0,BF$3&gt;=Inputs!$CM59),1,IF(AND(BF$3&gt;=Inputs!$CM59,BF$3&lt;Inputs!$CN59),1,IF(AND(BF$3=Inputs!$CN59,BF$3=Inputs!$CO59),1,IF(OR(AND(BF$3=Inputs!$CN59+1,Inputs!$CN59=Inputs!$CO59),AND(BF$3=Inputs!$CN59+2,Inputs!$CN59=Inputs!$CO59)),0,IF(BF$3=Inputs!$CN59,0.8,IF(BF$3=Inputs!$CN59+1,0.6,IF(BF$3=Inputs!$CN59+2,0.4,IF(BF$3=Inputs!$CO59,0.2,IF(AND(BF$3&gt;=Inputs!$CL59,BF$3&lt;Inputs!$CM59),(BF$3-Inputs!$CL59+1)/(Inputs!$AI59+1),0)))))))))</f>
        <v>0</v>
      </c>
      <c r="BG61" s="27">
        <f>IF(AND(Inputs!$CO59=0,BG$3&gt;=Inputs!$CM59),1,IF(AND(BG$3&gt;=Inputs!$CM59,BG$3&lt;Inputs!$CN59),1,IF(AND(BG$3=Inputs!$CN59,BG$3=Inputs!$CO59),1,IF(OR(AND(BG$3=Inputs!$CN59+1,Inputs!$CN59=Inputs!$CO59),AND(BG$3=Inputs!$CN59+2,Inputs!$CN59=Inputs!$CO59)),0,IF(BG$3=Inputs!$CN59,0.8,IF(BG$3=Inputs!$CN59+1,0.6,IF(BG$3=Inputs!$CN59+2,0.4,IF(BG$3=Inputs!$CO59,0.2,IF(AND(BG$3&gt;=Inputs!$CL59,BG$3&lt;Inputs!$CM59),(BG$3-Inputs!$CL59+1)/(Inputs!$AI59+1),0)))))))))</f>
        <v>0</v>
      </c>
      <c r="BH61" s="27">
        <f>IF(AND(Inputs!$CO59=0,BH$3&gt;=Inputs!$CM59),1,IF(AND(BH$3&gt;=Inputs!$CM59,BH$3&lt;Inputs!$CN59),1,IF(AND(BH$3=Inputs!$CN59,BH$3=Inputs!$CO59),1,IF(OR(AND(BH$3=Inputs!$CN59+1,Inputs!$CN59=Inputs!$CO59),AND(BH$3=Inputs!$CN59+2,Inputs!$CN59=Inputs!$CO59)),0,IF(BH$3=Inputs!$CN59,0.8,IF(BH$3=Inputs!$CN59+1,0.6,IF(BH$3=Inputs!$CN59+2,0.4,IF(BH$3=Inputs!$CO59,0.2,IF(AND(BH$3&gt;=Inputs!$CL59,BH$3&lt;Inputs!$CM59),(BH$3-Inputs!$CL59+1)/(Inputs!$AI59+1),0)))))))))</f>
        <v>0</v>
      </c>
      <c r="BI61" s="27">
        <f>IF(AND(Inputs!$CO59=0,BI$3&gt;=Inputs!$CM59),1,IF(AND(BI$3&gt;=Inputs!$CM59,BI$3&lt;Inputs!$CN59),1,IF(AND(BI$3=Inputs!$CN59,BI$3=Inputs!$CO59),1,IF(OR(AND(BI$3=Inputs!$CN59+1,Inputs!$CN59=Inputs!$CO59),AND(BI$3=Inputs!$CN59+2,Inputs!$CN59=Inputs!$CO59)),0,IF(BI$3=Inputs!$CN59,0.8,IF(BI$3=Inputs!$CN59+1,0.6,IF(BI$3=Inputs!$CN59+2,0.4,IF(BI$3=Inputs!$CO59,0.2,IF(AND(BI$3&gt;=Inputs!$CL59,BI$3&lt;Inputs!$CM59),(BI$3-Inputs!$CL59+1)/(Inputs!$AI59+1),0)))))))))</f>
        <v>0</v>
      </c>
      <c r="BJ61" s="27">
        <f>IF(AND(Inputs!$CO59=0,BJ$3&gt;=Inputs!$CM59),1,IF(AND(BJ$3&gt;=Inputs!$CM59,BJ$3&lt;Inputs!$CN59),1,IF(AND(BJ$3=Inputs!$CN59,BJ$3=Inputs!$CO59),1,IF(OR(AND(BJ$3=Inputs!$CN59+1,Inputs!$CN59=Inputs!$CO59),AND(BJ$3=Inputs!$CN59+2,Inputs!$CN59=Inputs!$CO59)),0,IF(BJ$3=Inputs!$CN59,0.8,IF(BJ$3=Inputs!$CN59+1,0.6,IF(BJ$3=Inputs!$CN59+2,0.4,IF(BJ$3=Inputs!$CO59,0.2,IF(AND(BJ$3&gt;=Inputs!$CL59,BJ$3&lt;Inputs!$CM59),(BJ$3-Inputs!$CL59+1)/(Inputs!$AI59+1),0)))))))))</f>
        <v>0</v>
      </c>
      <c r="BK61" s="27">
        <f>IF(AND(Inputs!$CO59=0,BK$3&gt;=Inputs!$CM59),1,IF(AND(BK$3&gt;=Inputs!$CM59,BK$3&lt;Inputs!$CN59),1,IF(AND(BK$3=Inputs!$CN59,BK$3=Inputs!$CO59),1,IF(OR(AND(BK$3=Inputs!$CN59+1,Inputs!$CN59=Inputs!$CO59),AND(BK$3=Inputs!$CN59+2,Inputs!$CN59=Inputs!$CO59)),0,IF(BK$3=Inputs!$CN59,0.8,IF(BK$3=Inputs!$CN59+1,0.6,IF(BK$3=Inputs!$CN59+2,0.4,IF(BK$3=Inputs!$CO59,0.2,IF(AND(BK$3&gt;=Inputs!$CL59,BK$3&lt;Inputs!$CM59),(BK$3-Inputs!$CL59+1)/(Inputs!$AI59+1),0)))))))))</f>
        <v>0</v>
      </c>
      <c r="BL61" s="27">
        <f>IF(AND(Inputs!$CO59=0,BL$3&gt;=Inputs!$CM59),1,IF(AND(BL$3&gt;=Inputs!$CM59,BL$3&lt;Inputs!$CN59),1,IF(AND(BL$3=Inputs!$CN59,BL$3=Inputs!$CO59),1,IF(OR(AND(BL$3=Inputs!$CN59+1,Inputs!$CN59=Inputs!$CO59),AND(BL$3=Inputs!$CN59+2,Inputs!$CN59=Inputs!$CO59)),0,IF(BL$3=Inputs!$CN59,0.8,IF(BL$3=Inputs!$CN59+1,0.6,IF(BL$3=Inputs!$CN59+2,0.4,IF(BL$3=Inputs!$CO59,0.2,IF(AND(BL$3&gt;=Inputs!$CL59,BL$3&lt;Inputs!$CM59),(BL$3-Inputs!$CL59+1)/(Inputs!$AI59+1),0)))))))))</f>
        <v>0</v>
      </c>
      <c r="BM61" s="27">
        <f>IF(AND(Inputs!$CO59=0,BM$3&gt;=Inputs!$CM59),1,IF(AND(BM$3&gt;=Inputs!$CM59,BM$3&lt;Inputs!$CN59),1,IF(AND(BM$3=Inputs!$CN59,BM$3=Inputs!$CO59),1,IF(OR(AND(BM$3=Inputs!$CN59+1,Inputs!$CN59=Inputs!$CO59),AND(BM$3=Inputs!$CN59+2,Inputs!$CN59=Inputs!$CO59)),0,IF(BM$3=Inputs!$CN59,0.8,IF(BM$3=Inputs!$CN59+1,0.6,IF(BM$3=Inputs!$CN59+2,0.4,IF(BM$3=Inputs!$CO59,0.2,IF(AND(BM$3&gt;=Inputs!$CL59,BM$3&lt;Inputs!$CM59),(BM$3-Inputs!$CL59+1)/(Inputs!$AI59+1),0)))))))))</f>
        <v>0</v>
      </c>
    </row>
    <row r="62" spans="1:65">
      <c r="A62" s="7" t="str">
        <f>IF(Inputs!A60="","",Inputs!A60)</f>
        <v/>
      </c>
      <c r="B62" t="str">
        <f>IF(Inputs!B60="","",Inputs!B60)</f>
        <v/>
      </c>
      <c r="C62" s="292"/>
      <c r="D62" s="292"/>
      <c r="E62" s="292"/>
      <c r="F62" s="292"/>
      <c r="G62" s="292"/>
      <c r="H62" s="292"/>
      <c r="I62" s="292"/>
      <c r="J62" s="292"/>
      <c r="K62" s="292"/>
      <c r="L62" s="292"/>
      <c r="M62" s="292"/>
      <c r="N62" s="292"/>
      <c r="O62" s="292"/>
      <c r="P62" s="292"/>
      <c r="Q62" s="292"/>
      <c r="R62" s="292"/>
      <c r="S62" s="292"/>
      <c r="T62" s="292"/>
      <c r="U62" s="292"/>
      <c r="V62" s="292"/>
      <c r="W62" s="292"/>
      <c r="X62" s="292"/>
      <c r="Y62" s="292"/>
      <c r="Z62" s="292"/>
      <c r="AA62" s="292"/>
      <c r="AB62" s="292"/>
      <c r="AC62" s="292"/>
      <c r="AD62" s="292"/>
      <c r="AE62" s="292"/>
      <c r="AF62" s="292"/>
      <c r="AG62" s="50">
        <f t="shared" si="3"/>
        <v>0</v>
      </c>
      <c r="AH62" s="42">
        <f t="shared" si="1"/>
        <v>0</v>
      </c>
      <c r="AJ62" s="27">
        <f>IF(AND(Inputs!$CO60=0,AJ$3&gt;=Inputs!$CM60),1,IF(AND(AJ$3&gt;=Inputs!$CM60,AJ$3&lt;Inputs!$CN60),1,IF(AND(AJ$3=Inputs!$CN60,AJ$3=Inputs!$CO60),1,IF(OR(AND(AJ$3=Inputs!$CN60+1,Inputs!$CN60=Inputs!$CO60),AND(AJ$3=Inputs!$CN60+2,Inputs!$CN60=Inputs!$CO60)),0,IF(AJ$3=Inputs!$CN60,0.8,IF(AJ$3=Inputs!$CN60+1,0.6,IF(AJ$3=Inputs!$CN60+2,0.4,IF(AJ$3=Inputs!$CO60,0.2,IF(AND(AJ$3&gt;=Inputs!$CL60,AJ$3&lt;Inputs!$CM60),(AJ$3-Inputs!$CL60+1)/(Inputs!$AI60+1),0)))))))))</f>
        <v>0</v>
      </c>
      <c r="AK62" s="27">
        <f>IF(AND(Inputs!$CO60=0,AK$3&gt;=Inputs!$CM60),1,IF(AND(AK$3&gt;=Inputs!$CM60,AK$3&lt;Inputs!$CN60),1,IF(AND(AK$3=Inputs!$CN60,AK$3=Inputs!$CO60),1,IF(OR(AND(AK$3=Inputs!$CN60+1,Inputs!$CN60=Inputs!$CO60),AND(AK$3=Inputs!$CN60+2,Inputs!$CN60=Inputs!$CO60)),0,IF(AK$3=Inputs!$CN60,0.8,IF(AK$3=Inputs!$CN60+1,0.6,IF(AK$3=Inputs!$CN60+2,0.4,IF(AK$3=Inputs!$CO60,0.2,IF(AND(AK$3&gt;=Inputs!$CL60,AK$3&lt;Inputs!$CM60),(AK$3-Inputs!$CL60+1)/(Inputs!$AI60+1),0)))))))))</f>
        <v>0</v>
      </c>
      <c r="AL62" s="27">
        <f>IF(AND(Inputs!$CO60=0,AL$3&gt;=Inputs!$CM60),1,IF(AND(AL$3&gt;=Inputs!$CM60,AL$3&lt;Inputs!$CN60),1,IF(AND(AL$3=Inputs!$CN60,AL$3=Inputs!$CO60),1,IF(OR(AND(AL$3=Inputs!$CN60+1,Inputs!$CN60=Inputs!$CO60),AND(AL$3=Inputs!$CN60+2,Inputs!$CN60=Inputs!$CO60)),0,IF(AL$3=Inputs!$CN60,0.8,IF(AL$3=Inputs!$CN60+1,0.6,IF(AL$3=Inputs!$CN60+2,0.4,IF(AL$3=Inputs!$CO60,0.2,IF(AND(AL$3&gt;=Inputs!$CL60,AL$3&lt;Inputs!$CM60),(AL$3-Inputs!$CL60+1)/(Inputs!$AI60+1),0)))))))))</f>
        <v>0</v>
      </c>
      <c r="AM62" s="27">
        <f>IF(AND(Inputs!$CO60=0,AM$3&gt;=Inputs!$CM60),1,IF(AND(AM$3&gt;=Inputs!$CM60,AM$3&lt;Inputs!$CN60),1,IF(AND(AM$3=Inputs!$CN60,AM$3=Inputs!$CO60),1,IF(OR(AND(AM$3=Inputs!$CN60+1,Inputs!$CN60=Inputs!$CO60),AND(AM$3=Inputs!$CN60+2,Inputs!$CN60=Inputs!$CO60)),0,IF(AM$3=Inputs!$CN60,0.8,IF(AM$3=Inputs!$CN60+1,0.6,IF(AM$3=Inputs!$CN60+2,0.4,IF(AM$3=Inputs!$CO60,0.2,IF(AND(AM$3&gt;=Inputs!$CL60,AM$3&lt;Inputs!$CM60),(AM$3-Inputs!$CL60+1)/(Inputs!$AI60+1),0)))))))))</f>
        <v>0</v>
      </c>
      <c r="AN62" s="27">
        <f>IF(AND(Inputs!$CO60=0,AN$3&gt;=Inputs!$CM60),1,IF(AND(AN$3&gt;=Inputs!$CM60,AN$3&lt;Inputs!$CN60),1,IF(AND(AN$3=Inputs!$CN60,AN$3=Inputs!$CO60),1,IF(OR(AND(AN$3=Inputs!$CN60+1,Inputs!$CN60=Inputs!$CO60),AND(AN$3=Inputs!$CN60+2,Inputs!$CN60=Inputs!$CO60)),0,IF(AN$3=Inputs!$CN60,0.8,IF(AN$3=Inputs!$CN60+1,0.6,IF(AN$3=Inputs!$CN60+2,0.4,IF(AN$3=Inputs!$CO60,0.2,IF(AND(AN$3&gt;=Inputs!$CL60,AN$3&lt;Inputs!$CM60),(AN$3-Inputs!$CL60+1)/(Inputs!$AI60+1),0)))))))))</f>
        <v>0</v>
      </c>
      <c r="AO62" s="27">
        <f>IF(AND(Inputs!$CO60=0,AO$3&gt;=Inputs!$CM60),1,IF(AND(AO$3&gt;=Inputs!$CM60,AO$3&lt;Inputs!$CN60),1,IF(AND(AO$3=Inputs!$CN60,AO$3=Inputs!$CO60),1,IF(OR(AND(AO$3=Inputs!$CN60+1,Inputs!$CN60=Inputs!$CO60),AND(AO$3=Inputs!$CN60+2,Inputs!$CN60=Inputs!$CO60)),0,IF(AO$3=Inputs!$CN60,0.8,IF(AO$3=Inputs!$CN60+1,0.6,IF(AO$3=Inputs!$CN60+2,0.4,IF(AO$3=Inputs!$CO60,0.2,IF(AND(AO$3&gt;=Inputs!$CL60,AO$3&lt;Inputs!$CM60),(AO$3-Inputs!$CL60+1)/(Inputs!$AI60+1),0)))))))))</f>
        <v>0</v>
      </c>
      <c r="AP62" s="27">
        <f>IF(AND(Inputs!$CO60=0,AP$3&gt;=Inputs!$CM60),1,IF(AND(AP$3&gt;=Inputs!$CM60,AP$3&lt;Inputs!$CN60),1,IF(AND(AP$3=Inputs!$CN60,AP$3=Inputs!$CO60),1,IF(OR(AND(AP$3=Inputs!$CN60+1,Inputs!$CN60=Inputs!$CO60),AND(AP$3=Inputs!$CN60+2,Inputs!$CN60=Inputs!$CO60)),0,IF(AP$3=Inputs!$CN60,0.8,IF(AP$3=Inputs!$CN60+1,0.6,IF(AP$3=Inputs!$CN60+2,0.4,IF(AP$3=Inputs!$CO60,0.2,IF(AND(AP$3&gt;=Inputs!$CL60,AP$3&lt;Inputs!$CM60),(AP$3-Inputs!$CL60+1)/(Inputs!$AI60+1),0)))))))))</f>
        <v>0</v>
      </c>
      <c r="AQ62" s="27">
        <f>IF(AND(Inputs!$CO60=0,AQ$3&gt;=Inputs!$CM60),1,IF(AND(AQ$3&gt;=Inputs!$CM60,AQ$3&lt;Inputs!$CN60),1,IF(AND(AQ$3=Inputs!$CN60,AQ$3=Inputs!$CO60),1,IF(OR(AND(AQ$3=Inputs!$CN60+1,Inputs!$CN60=Inputs!$CO60),AND(AQ$3=Inputs!$CN60+2,Inputs!$CN60=Inputs!$CO60)),0,IF(AQ$3=Inputs!$CN60,0.8,IF(AQ$3=Inputs!$CN60+1,0.6,IF(AQ$3=Inputs!$CN60+2,0.4,IF(AQ$3=Inputs!$CO60,0.2,IF(AND(AQ$3&gt;=Inputs!$CL60,AQ$3&lt;Inputs!$CM60),(AQ$3-Inputs!$CL60+1)/(Inputs!$AI60+1),0)))))))))</f>
        <v>0</v>
      </c>
      <c r="AR62" s="27">
        <f>IF(AND(Inputs!$CO60=0,AR$3&gt;=Inputs!$CM60),1,IF(AND(AR$3&gt;=Inputs!$CM60,AR$3&lt;Inputs!$CN60),1,IF(AND(AR$3=Inputs!$CN60,AR$3=Inputs!$CO60),1,IF(OR(AND(AR$3=Inputs!$CN60+1,Inputs!$CN60=Inputs!$CO60),AND(AR$3=Inputs!$CN60+2,Inputs!$CN60=Inputs!$CO60)),0,IF(AR$3=Inputs!$CN60,0.8,IF(AR$3=Inputs!$CN60+1,0.6,IF(AR$3=Inputs!$CN60+2,0.4,IF(AR$3=Inputs!$CO60,0.2,IF(AND(AR$3&gt;=Inputs!$CL60,AR$3&lt;Inputs!$CM60),(AR$3-Inputs!$CL60+1)/(Inputs!$AI60+1),0)))))))))</f>
        <v>0</v>
      </c>
      <c r="AS62" s="27">
        <f>IF(AND(Inputs!$CO60=0,AS$3&gt;=Inputs!$CM60),1,IF(AND(AS$3&gt;=Inputs!$CM60,AS$3&lt;Inputs!$CN60),1,IF(AND(AS$3=Inputs!$CN60,AS$3=Inputs!$CO60),1,IF(OR(AND(AS$3=Inputs!$CN60+1,Inputs!$CN60=Inputs!$CO60),AND(AS$3=Inputs!$CN60+2,Inputs!$CN60=Inputs!$CO60)),0,IF(AS$3=Inputs!$CN60,0.8,IF(AS$3=Inputs!$CN60+1,0.6,IF(AS$3=Inputs!$CN60+2,0.4,IF(AS$3=Inputs!$CO60,0.2,IF(AND(AS$3&gt;=Inputs!$CL60,AS$3&lt;Inputs!$CM60),(AS$3-Inputs!$CL60+1)/(Inputs!$AI60+1),0)))))))))</f>
        <v>0</v>
      </c>
      <c r="AT62" s="27">
        <f>IF(AND(Inputs!$CO60=0,AT$3&gt;=Inputs!$CM60),1,IF(AND(AT$3&gt;=Inputs!$CM60,AT$3&lt;Inputs!$CN60),1,IF(AND(AT$3=Inputs!$CN60,AT$3=Inputs!$CO60),1,IF(OR(AND(AT$3=Inputs!$CN60+1,Inputs!$CN60=Inputs!$CO60),AND(AT$3=Inputs!$CN60+2,Inputs!$CN60=Inputs!$CO60)),0,IF(AT$3=Inputs!$CN60,0.8,IF(AT$3=Inputs!$CN60+1,0.6,IF(AT$3=Inputs!$CN60+2,0.4,IF(AT$3=Inputs!$CO60,0.2,IF(AND(AT$3&gt;=Inputs!$CL60,AT$3&lt;Inputs!$CM60),(AT$3-Inputs!$CL60+1)/(Inputs!$AI60+1),0)))))))))</f>
        <v>0</v>
      </c>
      <c r="AU62" s="27">
        <f>IF(AND(Inputs!$CO60=0,AU$3&gt;=Inputs!$CM60),1,IF(AND(AU$3&gt;=Inputs!$CM60,AU$3&lt;Inputs!$CN60),1,IF(AND(AU$3=Inputs!$CN60,AU$3=Inputs!$CO60),1,IF(OR(AND(AU$3=Inputs!$CN60+1,Inputs!$CN60=Inputs!$CO60),AND(AU$3=Inputs!$CN60+2,Inputs!$CN60=Inputs!$CO60)),0,IF(AU$3=Inputs!$CN60,0.8,IF(AU$3=Inputs!$CN60+1,0.6,IF(AU$3=Inputs!$CN60+2,0.4,IF(AU$3=Inputs!$CO60,0.2,IF(AND(AU$3&gt;=Inputs!$CL60,AU$3&lt;Inputs!$CM60),(AU$3-Inputs!$CL60+1)/(Inputs!$AI60+1),0)))))))))</f>
        <v>0</v>
      </c>
      <c r="AV62" s="27">
        <f>IF(AND(Inputs!$CO60=0,AV$3&gt;=Inputs!$CM60),1,IF(AND(AV$3&gt;=Inputs!$CM60,AV$3&lt;Inputs!$CN60),1,IF(AND(AV$3=Inputs!$CN60,AV$3=Inputs!$CO60),1,IF(OR(AND(AV$3=Inputs!$CN60+1,Inputs!$CN60=Inputs!$CO60),AND(AV$3=Inputs!$CN60+2,Inputs!$CN60=Inputs!$CO60)),0,IF(AV$3=Inputs!$CN60,0.8,IF(AV$3=Inputs!$CN60+1,0.6,IF(AV$3=Inputs!$CN60+2,0.4,IF(AV$3=Inputs!$CO60,0.2,IF(AND(AV$3&gt;=Inputs!$CL60,AV$3&lt;Inputs!$CM60),(AV$3-Inputs!$CL60+1)/(Inputs!$AI60+1),0)))))))))</f>
        <v>0</v>
      </c>
      <c r="AW62" s="27">
        <f>IF(AND(Inputs!$CO60=0,AW$3&gt;=Inputs!$CM60),1,IF(AND(AW$3&gt;=Inputs!$CM60,AW$3&lt;Inputs!$CN60),1,IF(AND(AW$3=Inputs!$CN60,AW$3=Inputs!$CO60),1,IF(OR(AND(AW$3=Inputs!$CN60+1,Inputs!$CN60=Inputs!$CO60),AND(AW$3=Inputs!$CN60+2,Inputs!$CN60=Inputs!$CO60)),0,IF(AW$3=Inputs!$CN60,0.8,IF(AW$3=Inputs!$CN60+1,0.6,IF(AW$3=Inputs!$CN60+2,0.4,IF(AW$3=Inputs!$CO60,0.2,IF(AND(AW$3&gt;=Inputs!$CL60,AW$3&lt;Inputs!$CM60),(AW$3-Inputs!$CL60+1)/(Inputs!$AI60+1),0)))))))))</f>
        <v>0</v>
      </c>
      <c r="AX62" s="27">
        <f>IF(AND(Inputs!$CO60=0,AX$3&gt;=Inputs!$CM60),1,IF(AND(AX$3&gt;=Inputs!$CM60,AX$3&lt;Inputs!$CN60),1,IF(AND(AX$3=Inputs!$CN60,AX$3=Inputs!$CO60),1,IF(OR(AND(AX$3=Inputs!$CN60+1,Inputs!$CN60=Inputs!$CO60),AND(AX$3=Inputs!$CN60+2,Inputs!$CN60=Inputs!$CO60)),0,IF(AX$3=Inputs!$CN60,0.8,IF(AX$3=Inputs!$CN60+1,0.6,IF(AX$3=Inputs!$CN60+2,0.4,IF(AX$3=Inputs!$CO60,0.2,IF(AND(AX$3&gt;=Inputs!$CL60,AX$3&lt;Inputs!$CM60),(AX$3-Inputs!$CL60+1)/(Inputs!$AI60+1),0)))))))))</f>
        <v>0</v>
      </c>
      <c r="AY62" s="27">
        <f>IF(AND(Inputs!$CO60=0,AY$3&gt;=Inputs!$CM60),1,IF(AND(AY$3&gt;=Inputs!$CM60,AY$3&lt;Inputs!$CN60),1,IF(AND(AY$3=Inputs!$CN60,AY$3=Inputs!$CO60),1,IF(OR(AND(AY$3=Inputs!$CN60+1,Inputs!$CN60=Inputs!$CO60),AND(AY$3=Inputs!$CN60+2,Inputs!$CN60=Inputs!$CO60)),0,IF(AY$3=Inputs!$CN60,0.8,IF(AY$3=Inputs!$CN60+1,0.6,IF(AY$3=Inputs!$CN60+2,0.4,IF(AY$3=Inputs!$CO60,0.2,IF(AND(AY$3&gt;=Inputs!$CL60,AY$3&lt;Inputs!$CM60),(AY$3-Inputs!$CL60+1)/(Inputs!$AI60+1),0)))))))))</f>
        <v>0</v>
      </c>
      <c r="AZ62" s="27">
        <f>IF(AND(Inputs!$CO60=0,AZ$3&gt;=Inputs!$CM60),1,IF(AND(AZ$3&gt;=Inputs!$CM60,AZ$3&lt;Inputs!$CN60),1,IF(AND(AZ$3=Inputs!$CN60,AZ$3=Inputs!$CO60),1,IF(OR(AND(AZ$3=Inputs!$CN60+1,Inputs!$CN60=Inputs!$CO60),AND(AZ$3=Inputs!$CN60+2,Inputs!$CN60=Inputs!$CO60)),0,IF(AZ$3=Inputs!$CN60,0.8,IF(AZ$3=Inputs!$CN60+1,0.6,IF(AZ$3=Inputs!$CN60+2,0.4,IF(AZ$3=Inputs!$CO60,0.2,IF(AND(AZ$3&gt;=Inputs!$CL60,AZ$3&lt;Inputs!$CM60),(AZ$3-Inputs!$CL60+1)/(Inputs!$AI60+1),0)))))))))</f>
        <v>0</v>
      </c>
      <c r="BA62" s="27">
        <f>IF(AND(Inputs!$CO60=0,BA$3&gt;=Inputs!$CM60),1,IF(AND(BA$3&gt;=Inputs!$CM60,BA$3&lt;Inputs!$CN60),1,IF(AND(BA$3=Inputs!$CN60,BA$3=Inputs!$CO60),1,IF(OR(AND(BA$3=Inputs!$CN60+1,Inputs!$CN60=Inputs!$CO60),AND(BA$3=Inputs!$CN60+2,Inputs!$CN60=Inputs!$CO60)),0,IF(BA$3=Inputs!$CN60,0.8,IF(BA$3=Inputs!$CN60+1,0.6,IF(BA$3=Inputs!$CN60+2,0.4,IF(BA$3=Inputs!$CO60,0.2,IF(AND(BA$3&gt;=Inputs!$CL60,BA$3&lt;Inputs!$CM60),(BA$3-Inputs!$CL60+1)/(Inputs!$AI60+1),0)))))))))</f>
        <v>0</v>
      </c>
      <c r="BB62" s="27">
        <f>IF(AND(Inputs!$CO60=0,BB$3&gt;=Inputs!$CM60),1,IF(AND(BB$3&gt;=Inputs!$CM60,BB$3&lt;Inputs!$CN60),1,IF(AND(BB$3=Inputs!$CN60,BB$3=Inputs!$CO60),1,IF(OR(AND(BB$3=Inputs!$CN60+1,Inputs!$CN60=Inputs!$CO60),AND(BB$3=Inputs!$CN60+2,Inputs!$CN60=Inputs!$CO60)),0,IF(BB$3=Inputs!$CN60,0.8,IF(BB$3=Inputs!$CN60+1,0.6,IF(BB$3=Inputs!$CN60+2,0.4,IF(BB$3=Inputs!$CO60,0.2,IF(AND(BB$3&gt;=Inputs!$CL60,BB$3&lt;Inputs!$CM60),(BB$3-Inputs!$CL60+1)/(Inputs!$AI60+1),0)))))))))</f>
        <v>0</v>
      </c>
      <c r="BC62" s="27">
        <f>IF(AND(Inputs!$CO60=0,BC$3&gt;=Inputs!$CM60),1,IF(AND(BC$3&gt;=Inputs!$CM60,BC$3&lt;Inputs!$CN60),1,IF(AND(BC$3=Inputs!$CN60,BC$3=Inputs!$CO60),1,IF(OR(AND(BC$3=Inputs!$CN60+1,Inputs!$CN60=Inputs!$CO60),AND(BC$3=Inputs!$CN60+2,Inputs!$CN60=Inputs!$CO60)),0,IF(BC$3=Inputs!$CN60,0.8,IF(BC$3=Inputs!$CN60+1,0.6,IF(BC$3=Inputs!$CN60+2,0.4,IF(BC$3=Inputs!$CO60,0.2,IF(AND(BC$3&gt;=Inputs!$CL60,BC$3&lt;Inputs!$CM60),(BC$3-Inputs!$CL60+1)/(Inputs!$AI60+1),0)))))))))</f>
        <v>0</v>
      </c>
      <c r="BD62" s="27">
        <f>IF(AND(Inputs!$CO60=0,BD$3&gt;=Inputs!$CM60),1,IF(AND(BD$3&gt;=Inputs!$CM60,BD$3&lt;Inputs!$CN60),1,IF(AND(BD$3=Inputs!$CN60,BD$3=Inputs!$CO60),1,IF(OR(AND(BD$3=Inputs!$CN60+1,Inputs!$CN60=Inputs!$CO60),AND(BD$3=Inputs!$CN60+2,Inputs!$CN60=Inputs!$CO60)),0,IF(BD$3=Inputs!$CN60,0.8,IF(BD$3=Inputs!$CN60+1,0.6,IF(BD$3=Inputs!$CN60+2,0.4,IF(BD$3=Inputs!$CO60,0.2,IF(AND(BD$3&gt;=Inputs!$CL60,BD$3&lt;Inputs!$CM60),(BD$3-Inputs!$CL60+1)/(Inputs!$AI60+1),0)))))))))</f>
        <v>0</v>
      </c>
      <c r="BE62" s="27">
        <f>IF(AND(Inputs!$CO60=0,BE$3&gt;=Inputs!$CM60),1,IF(AND(BE$3&gt;=Inputs!$CM60,BE$3&lt;Inputs!$CN60),1,IF(AND(BE$3=Inputs!$CN60,BE$3=Inputs!$CO60),1,IF(OR(AND(BE$3=Inputs!$CN60+1,Inputs!$CN60=Inputs!$CO60),AND(BE$3=Inputs!$CN60+2,Inputs!$CN60=Inputs!$CO60)),0,IF(BE$3=Inputs!$CN60,0.8,IF(BE$3=Inputs!$CN60+1,0.6,IF(BE$3=Inputs!$CN60+2,0.4,IF(BE$3=Inputs!$CO60,0.2,IF(AND(BE$3&gt;=Inputs!$CL60,BE$3&lt;Inputs!$CM60),(BE$3-Inputs!$CL60+1)/(Inputs!$AI60+1),0)))))))))</f>
        <v>0</v>
      </c>
      <c r="BF62" s="27">
        <f>IF(AND(Inputs!$CO60=0,BF$3&gt;=Inputs!$CM60),1,IF(AND(BF$3&gt;=Inputs!$CM60,BF$3&lt;Inputs!$CN60),1,IF(AND(BF$3=Inputs!$CN60,BF$3=Inputs!$CO60),1,IF(OR(AND(BF$3=Inputs!$CN60+1,Inputs!$CN60=Inputs!$CO60),AND(BF$3=Inputs!$CN60+2,Inputs!$CN60=Inputs!$CO60)),0,IF(BF$3=Inputs!$CN60,0.8,IF(BF$3=Inputs!$CN60+1,0.6,IF(BF$3=Inputs!$CN60+2,0.4,IF(BF$3=Inputs!$CO60,0.2,IF(AND(BF$3&gt;=Inputs!$CL60,BF$3&lt;Inputs!$CM60),(BF$3-Inputs!$CL60+1)/(Inputs!$AI60+1),0)))))))))</f>
        <v>0</v>
      </c>
      <c r="BG62" s="27">
        <f>IF(AND(Inputs!$CO60=0,BG$3&gt;=Inputs!$CM60),1,IF(AND(BG$3&gt;=Inputs!$CM60,BG$3&lt;Inputs!$CN60),1,IF(AND(BG$3=Inputs!$CN60,BG$3=Inputs!$CO60),1,IF(OR(AND(BG$3=Inputs!$CN60+1,Inputs!$CN60=Inputs!$CO60),AND(BG$3=Inputs!$CN60+2,Inputs!$CN60=Inputs!$CO60)),0,IF(BG$3=Inputs!$CN60,0.8,IF(BG$3=Inputs!$CN60+1,0.6,IF(BG$3=Inputs!$CN60+2,0.4,IF(BG$3=Inputs!$CO60,0.2,IF(AND(BG$3&gt;=Inputs!$CL60,BG$3&lt;Inputs!$CM60),(BG$3-Inputs!$CL60+1)/(Inputs!$AI60+1),0)))))))))</f>
        <v>0</v>
      </c>
      <c r="BH62" s="27">
        <f>IF(AND(Inputs!$CO60=0,BH$3&gt;=Inputs!$CM60),1,IF(AND(BH$3&gt;=Inputs!$CM60,BH$3&lt;Inputs!$CN60),1,IF(AND(BH$3=Inputs!$CN60,BH$3=Inputs!$CO60),1,IF(OR(AND(BH$3=Inputs!$CN60+1,Inputs!$CN60=Inputs!$CO60),AND(BH$3=Inputs!$CN60+2,Inputs!$CN60=Inputs!$CO60)),0,IF(BH$3=Inputs!$CN60,0.8,IF(BH$3=Inputs!$CN60+1,0.6,IF(BH$3=Inputs!$CN60+2,0.4,IF(BH$3=Inputs!$CO60,0.2,IF(AND(BH$3&gt;=Inputs!$CL60,BH$3&lt;Inputs!$CM60),(BH$3-Inputs!$CL60+1)/(Inputs!$AI60+1),0)))))))))</f>
        <v>0</v>
      </c>
      <c r="BI62" s="27">
        <f>IF(AND(Inputs!$CO60=0,BI$3&gt;=Inputs!$CM60),1,IF(AND(BI$3&gt;=Inputs!$CM60,BI$3&lt;Inputs!$CN60),1,IF(AND(BI$3=Inputs!$CN60,BI$3=Inputs!$CO60),1,IF(OR(AND(BI$3=Inputs!$CN60+1,Inputs!$CN60=Inputs!$CO60),AND(BI$3=Inputs!$CN60+2,Inputs!$CN60=Inputs!$CO60)),0,IF(BI$3=Inputs!$CN60,0.8,IF(BI$3=Inputs!$CN60+1,0.6,IF(BI$3=Inputs!$CN60+2,0.4,IF(BI$3=Inputs!$CO60,0.2,IF(AND(BI$3&gt;=Inputs!$CL60,BI$3&lt;Inputs!$CM60),(BI$3-Inputs!$CL60+1)/(Inputs!$AI60+1),0)))))))))</f>
        <v>0</v>
      </c>
      <c r="BJ62" s="27">
        <f>IF(AND(Inputs!$CO60=0,BJ$3&gt;=Inputs!$CM60),1,IF(AND(BJ$3&gt;=Inputs!$CM60,BJ$3&lt;Inputs!$CN60),1,IF(AND(BJ$3=Inputs!$CN60,BJ$3=Inputs!$CO60),1,IF(OR(AND(BJ$3=Inputs!$CN60+1,Inputs!$CN60=Inputs!$CO60),AND(BJ$3=Inputs!$CN60+2,Inputs!$CN60=Inputs!$CO60)),0,IF(BJ$3=Inputs!$CN60,0.8,IF(BJ$3=Inputs!$CN60+1,0.6,IF(BJ$3=Inputs!$CN60+2,0.4,IF(BJ$3=Inputs!$CO60,0.2,IF(AND(BJ$3&gt;=Inputs!$CL60,BJ$3&lt;Inputs!$CM60),(BJ$3-Inputs!$CL60+1)/(Inputs!$AI60+1),0)))))))))</f>
        <v>0</v>
      </c>
      <c r="BK62" s="27">
        <f>IF(AND(Inputs!$CO60=0,BK$3&gt;=Inputs!$CM60),1,IF(AND(BK$3&gt;=Inputs!$CM60,BK$3&lt;Inputs!$CN60),1,IF(AND(BK$3=Inputs!$CN60,BK$3=Inputs!$CO60),1,IF(OR(AND(BK$3=Inputs!$CN60+1,Inputs!$CN60=Inputs!$CO60),AND(BK$3=Inputs!$CN60+2,Inputs!$CN60=Inputs!$CO60)),0,IF(BK$3=Inputs!$CN60,0.8,IF(BK$3=Inputs!$CN60+1,0.6,IF(BK$3=Inputs!$CN60+2,0.4,IF(BK$3=Inputs!$CO60,0.2,IF(AND(BK$3&gt;=Inputs!$CL60,BK$3&lt;Inputs!$CM60),(BK$3-Inputs!$CL60+1)/(Inputs!$AI60+1),0)))))))))</f>
        <v>0</v>
      </c>
      <c r="BL62" s="27">
        <f>IF(AND(Inputs!$CO60=0,BL$3&gt;=Inputs!$CM60),1,IF(AND(BL$3&gt;=Inputs!$CM60,BL$3&lt;Inputs!$CN60),1,IF(AND(BL$3=Inputs!$CN60,BL$3=Inputs!$CO60),1,IF(OR(AND(BL$3=Inputs!$CN60+1,Inputs!$CN60=Inputs!$CO60),AND(BL$3=Inputs!$CN60+2,Inputs!$CN60=Inputs!$CO60)),0,IF(BL$3=Inputs!$CN60,0.8,IF(BL$3=Inputs!$CN60+1,0.6,IF(BL$3=Inputs!$CN60+2,0.4,IF(BL$3=Inputs!$CO60,0.2,IF(AND(BL$3&gt;=Inputs!$CL60,BL$3&lt;Inputs!$CM60),(BL$3-Inputs!$CL60+1)/(Inputs!$AI60+1),0)))))))))</f>
        <v>0</v>
      </c>
      <c r="BM62" s="27">
        <f>IF(AND(Inputs!$CO60=0,BM$3&gt;=Inputs!$CM60),1,IF(AND(BM$3&gt;=Inputs!$CM60,BM$3&lt;Inputs!$CN60),1,IF(AND(BM$3=Inputs!$CN60,BM$3=Inputs!$CO60),1,IF(OR(AND(BM$3=Inputs!$CN60+1,Inputs!$CN60=Inputs!$CO60),AND(BM$3=Inputs!$CN60+2,Inputs!$CN60=Inputs!$CO60)),0,IF(BM$3=Inputs!$CN60,0.8,IF(BM$3=Inputs!$CN60+1,0.6,IF(BM$3=Inputs!$CN60+2,0.4,IF(BM$3=Inputs!$CO60,0.2,IF(AND(BM$3&gt;=Inputs!$CL60,BM$3&lt;Inputs!$CM60),(BM$3-Inputs!$CL60+1)/(Inputs!$AI60+1),0)))))))))</f>
        <v>0</v>
      </c>
    </row>
    <row r="63" spans="1:65">
      <c r="A63" s="7" t="str">
        <f>IF(Inputs!A61="","",Inputs!A61)</f>
        <v/>
      </c>
      <c r="B63" t="str">
        <f>IF(Inputs!B61="","",Inputs!B61)</f>
        <v/>
      </c>
      <c r="C63" s="292"/>
      <c r="D63" s="292"/>
      <c r="E63" s="292"/>
      <c r="F63" s="292"/>
      <c r="G63" s="292"/>
      <c r="H63" s="292"/>
      <c r="I63" s="292"/>
      <c r="J63" s="292"/>
      <c r="K63" s="292"/>
      <c r="L63" s="292"/>
      <c r="M63" s="292"/>
      <c r="N63" s="292"/>
      <c r="O63" s="292"/>
      <c r="P63" s="292"/>
      <c r="Q63" s="292"/>
      <c r="R63" s="292"/>
      <c r="S63" s="292"/>
      <c r="T63" s="292"/>
      <c r="U63" s="292"/>
      <c r="V63" s="292"/>
      <c r="W63" s="292"/>
      <c r="X63" s="292"/>
      <c r="Y63" s="292"/>
      <c r="Z63" s="292"/>
      <c r="AA63" s="292"/>
      <c r="AB63" s="292"/>
      <c r="AC63" s="292"/>
      <c r="AD63" s="292"/>
      <c r="AE63" s="292"/>
      <c r="AF63" s="292"/>
      <c r="AG63" s="50">
        <f t="shared" si="3"/>
        <v>0</v>
      </c>
      <c r="AH63" s="42">
        <f t="shared" si="1"/>
        <v>0</v>
      </c>
      <c r="AJ63" s="27">
        <f>IF(AND(Inputs!$CO61=0,AJ$3&gt;=Inputs!$CM61),1,IF(AND(AJ$3&gt;=Inputs!$CM61,AJ$3&lt;Inputs!$CN61),1,IF(AND(AJ$3=Inputs!$CN61,AJ$3=Inputs!$CO61),1,IF(OR(AND(AJ$3=Inputs!$CN61+1,Inputs!$CN61=Inputs!$CO61),AND(AJ$3=Inputs!$CN61+2,Inputs!$CN61=Inputs!$CO61)),0,IF(AJ$3=Inputs!$CN61,0.8,IF(AJ$3=Inputs!$CN61+1,0.6,IF(AJ$3=Inputs!$CN61+2,0.4,IF(AJ$3=Inputs!$CO61,0.2,IF(AND(AJ$3&gt;=Inputs!$CL61,AJ$3&lt;Inputs!$CM61),(AJ$3-Inputs!$CL61+1)/(Inputs!$AI61+1),0)))))))))</f>
        <v>0</v>
      </c>
      <c r="AK63" s="27">
        <f>IF(AND(Inputs!$CO61=0,AK$3&gt;=Inputs!$CM61),1,IF(AND(AK$3&gt;=Inputs!$CM61,AK$3&lt;Inputs!$CN61),1,IF(AND(AK$3=Inputs!$CN61,AK$3=Inputs!$CO61),1,IF(OR(AND(AK$3=Inputs!$CN61+1,Inputs!$CN61=Inputs!$CO61),AND(AK$3=Inputs!$CN61+2,Inputs!$CN61=Inputs!$CO61)),0,IF(AK$3=Inputs!$CN61,0.8,IF(AK$3=Inputs!$CN61+1,0.6,IF(AK$3=Inputs!$CN61+2,0.4,IF(AK$3=Inputs!$CO61,0.2,IF(AND(AK$3&gt;=Inputs!$CL61,AK$3&lt;Inputs!$CM61),(AK$3-Inputs!$CL61+1)/(Inputs!$AI61+1),0)))))))))</f>
        <v>0</v>
      </c>
      <c r="AL63" s="27">
        <f>IF(AND(Inputs!$CO61=0,AL$3&gt;=Inputs!$CM61),1,IF(AND(AL$3&gt;=Inputs!$CM61,AL$3&lt;Inputs!$CN61),1,IF(AND(AL$3=Inputs!$CN61,AL$3=Inputs!$CO61),1,IF(OR(AND(AL$3=Inputs!$CN61+1,Inputs!$CN61=Inputs!$CO61),AND(AL$3=Inputs!$CN61+2,Inputs!$CN61=Inputs!$CO61)),0,IF(AL$3=Inputs!$CN61,0.8,IF(AL$3=Inputs!$CN61+1,0.6,IF(AL$3=Inputs!$CN61+2,0.4,IF(AL$3=Inputs!$CO61,0.2,IF(AND(AL$3&gt;=Inputs!$CL61,AL$3&lt;Inputs!$CM61),(AL$3-Inputs!$CL61+1)/(Inputs!$AI61+1),0)))))))))</f>
        <v>0</v>
      </c>
      <c r="AM63" s="27">
        <f>IF(AND(Inputs!$CO61=0,AM$3&gt;=Inputs!$CM61),1,IF(AND(AM$3&gt;=Inputs!$CM61,AM$3&lt;Inputs!$CN61),1,IF(AND(AM$3=Inputs!$CN61,AM$3=Inputs!$CO61),1,IF(OR(AND(AM$3=Inputs!$CN61+1,Inputs!$CN61=Inputs!$CO61),AND(AM$3=Inputs!$CN61+2,Inputs!$CN61=Inputs!$CO61)),0,IF(AM$3=Inputs!$CN61,0.8,IF(AM$3=Inputs!$CN61+1,0.6,IF(AM$3=Inputs!$CN61+2,0.4,IF(AM$3=Inputs!$CO61,0.2,IF(AND(AM$3&gt;=Inputs!$CL61,AM$3&lt;Inputs!$CM61),(AM$3-Inputs!$CL61+1)/(Inputs!$AI61+1),0)))))))))</f>
        <v>0</v>
      </c>
      <c r="AN63" s="27">
        <f>IF(AND(Inputs!$CO61=0,AN$3&gt;=Inputs!$CM61),1,IF(AND(AN$3&gt;=Inputs!$CM61,AN$3&lt;Inputs!$CN61),1,IF(AND(AN$3=Inputs!$CN61,AN$3=Inputs!$CO61),1,IF(OR(AND(AN$3=Inputs!$CN61+1,Inputs!$CN61=Inputs!$CO61),AND(AN$3=Inputs!$CN61+2,Inputs!$CN61=Inputs!$CO61)),0,IF(AN$3=Inputs!$CN61,0.8,IF(AN$3=Inputs!$CN61+1,0.6,IF(AN$3=Inputs!$CN61+2,0.4,IF(AN$3=Inputs!$CO61,0.2,IF(AND(AN$3&gt;=Inputs!$CL61,AN$3&lt;Inputs!$CM61),(AN$3-Inputs!$CL61+1)/(Inputs!$AI61+1),0)))))))))</f>
        <v>0</v>
      </c>
      <c r="AO63" s="27">
        <f>IF(AND(Inputs!$CO61=0,AO$3&gt;=Inputs!$CM61),1,IF(AND(AO$3&gt;=Inputs!$CM61,AO$3&lt;Inputs!$CN61),1,IF(AND(AO$3=Inputs!$CN61,AO$3=Inputs!$CO61),1,IF(OR(AND(AO$3=Inputs!$CN61+1,Inputs!$CN61=Inputs!$CO61),AND(AO$3=Inputs!$CN61+2,Inputs!$CN61=Inputs!$CO61)),0,IF(AO$3=Inputs!$CN61,0.8,IF(AO$3=Inputs!$CN61+1,0.6,IF(AO$3=Inputs!$CN61+2,0.4,IF(AO$3=Inputs!$CO61,0.2,IF(AND(AO$3&gt;=Inputs!$CL61,AO$3&lt;Inputs!$CM61),(AO$3-Inputs!$CL61+1)/(Inputs!$AI61+1),0)))))))))</f>
        <v>0</v>
      </c>
      <c r="AP63" s="27">
        <f>IF(AND(Inputs!$CO61=0,AP$3&gt;=Inputs!$CM61),1,IF(AND(AP$3&gt;=Inputs!$CM61,AP$3&lt;Inputs!$CN61),1,IF(AND(AP$3=Inputs!$CN61,AP$3=Inputs!$CO61),1,IF(OR(AND(AP$3=Inputs!$CN61+1,Inputs!$CN61=Inputs!$CO61),AND(AP$3=Inputs!$CN61+2,Inputs!$CN61=Inputs!$CO61)),0,IF(AP$3=Inputs!$CN61,0.8,IF(AP$3=Inputs!$CN61+1,0.6,IF(AP$3=Inputs!$CN61+2,0.4,IF(AP$3=Inputs!$CO61,0.2,IF(AND(AP$3&gt;=Inputs!$CL61,AP$3&lt;Inputs!$CM61),(AP$3-Inputs!$CL61+1)/(Inputs!$AI61+1),0)))))))))</f>
        <v>0</v>
      </c>
      <c r="AQ63" s="27">
        <f>IF(AND(Inputs!$CO61=0,AQ$3&gt;=Inputs!$CM61),1,IF(AND(AQ$3&gt;=Inputs!$CM61,AQ$3&lt;Inputs!$CN61),1,IF(AND(AQ$3=Inputs!$CN61,AQ$3=Inputs!$CO61),1,IF(OR(AND(AQ$3=Inputs!$CN61+1,Inputs!$CN61=Inputs!$CO61),AND(AQ$3=Inputs!$CN61+2,Inputs!$CN61=Inputs!$CO61)),0,IF(AQ$3=Inputs!$CN61,0.8,IF(AQ$3=Inputs!$CN61+1,0.6,IF(AQ$3=Inputs!$CN61+2,0.4,IF(AQ$3=Inputs!$CO61,0.2,IF(AND(AQ$3&gt;=Inputs!$CL61,AQ$3&lt;Inputs!$CM61),(AQ$3-Inputs!$CL61+1)/(Inputs!$AI61+1),0)))))))))</f>
        <v>0</v>
      </c>
      <c r="AR63" s="27">
        <f>IF(AND(Inputs!$CO61=0,AR$3&gt;=Inputs!$CM61),1,IF(AND(AR$3&gt;=Inputs!$CM61,AR$3&lt;Inputs!$CN61),1,IF(AND(AR$3=Inputs!$CN61,AR$3=Inputs!$CO61),1,IF(OR(AND(AR$3=Inputs!$CN61+1,Inputs!$CN61=Inputs!$CO61),AND(AR$3=Inputs!$CN61+2,Inputs!$CN61=Inputs!$CO61)),0,IF(AR$3=Inputs!$CN61,0.8,IF(AR$3=Inputs!$CN61+1,0.6,IF(AR$3=Inputs!$CN61+2,0.4,IF(AR$3=Inputs!$CO61,0.2,IF(AND(AR$3&gt;=Inputs!$CL61,AR$3&lt;Inputs!$CM61),(AR$3-Inputs!$CL61+1)/(Inputs!$AI61+1),0)))))))))</f>
        <v>0</v>
      </c>
      <c r="AS63" s="27">
        <f>IF(AND(Inputs!$CO61=0,AS$3&gt;=Inputs!$CM61),1,IF(AND(AS$3&gt;=Inputs!$CM61,AS$3&lt;Inputs!$CN61),1,IF(AND(AS$3=Inputs!$CN61,AS$3=Inputs!$CO61),1,IF(OR(AND(AS$3=Inputs!$CN61+1,Inputs!$CN61=Inputs!$CO61),AND(AS$3=Inputs!$CN61+2,Inputs!$CN61=Inputs!$CO61)),0,IF(AS$3=Inputs!$CN61,0.8,IF(AS$3=Inputs!$CN61+1,0.6,IF(AS$3=Inputs!$CN61+2,0.4,IF(AS$3=Inputs!$CO61,0.2,IF(AND(AS$3&gt;=Inputs!$CL61,AS$3&lt;Inputs!$CM61),(AS$3-Inputs!$CL61+1)/(Inputs!$AI61+1),0)))))))))</f>
        <v>0</v>
      </c>
      <c r="AT63" s="27">
        <f>IF(AND(Inputs!$CO61=0,AT$3&gt;=Inputs!$CM61),1,IF(AND(AT$3&gt;=Inputs!$CM61,AT$3&lt;Inputs!$CN61),1,IF(AND(AT$3=Inputs!$CN61,AT$3=Inputs!$CO61),1,IF(OR(AND(AT$3=Inputs!$CN61+1,Inputs!$CN61=Inputs!$CO61),AND(AT$3=Inputs!$CN61+2,Inputs!$CN61=Inputs!$CO61)),0,IF(AT$3=Inputs!$CN61,0.8,IF(AT$3=Inputs!$CN61+1,0.6,IF(AT$3=Inputs!$CN61+2,0.4,IF(AT$3=Inputs!$CO61,0.2,IF(AND(AT$3&gt;=Inputs!$CL61,AT$3&lt;Inputs!$CM61),(AT$3-Inputs!$CL61+1)/(Inputs!$AI61+1),0)))))))))</f>
        <v>0</v>
      </c>
      <c r="AU63" s="27">
        <f>IF(AND(Inputs!$CO61=0,AU$3&gt;=Inputs!$CM61),1,IF(AND(AU$3&gt;=Inputs!$CM61,AU$3&lt;Inputs!$CN61),1,IF(AND(AU$3=Inputs!$CN61,AU$3=Inputs!$CO61),1,IF(OR(AND(AU$3=Inputs!$CN61+1,Inputs!$CN61=Inputs!$CO61),AND(AU$3=Inputs!$CN61+2,Inputs!$CN61=Inputs!$CO61)),0,IF(AU$3=Inputs!$CN61,0.8,IF(AU$3=Inputs!$CN61+1,0.6,IF(AU$3=Inputs!$CN61+2,0.4,IF(AU$3=Inputs!$CO61,0.2,IF(AND(AU$3&gt;=Inputs!$CL61,AU$3&lt;Inputs!$CM61),(AU$3-Inputs!$CL61+1)/(Inputs!$AI61+1),0)))))))))</f>
        <v>0</v>
      </c>
      <c r="AV63" s="27">
        <f>IF(AND(Inputs!$CO61=0,AV$3&gt;=Inputs!$CM61),1,IF(AND(AV$3&gt;=Inputs!$CM61,AV$3&lt;Inputs!$CN61),1,IF(AND(AV$3=Inputs!$CN61,AV$3=Inputs!$CO61),1,IF(OR(AND(AV$3=Inputs!$CN61+1,Inputs!$CN61=Inputs!$CO61),AND(AV$3=Inputs!$CN61+2,Inputs!$CN61=Inputs!$CO61)),0,IF(AV$3=Inputs!$CN61,0.8,IF(AV$3=Inputs!$CN61+1,0.6,IF(AV$3=Inputs!$CN61+2,0.4,IF(AV$3=Inputs!$CO61,0.2,IF(AND(AV$3&gt;=Inputs!$CL61,AV$3&lt;Inputs!$CM61),(AV$3-Inputs!$CL61+1)/(Inputs!$AI61+1),0)))))))))</f>
        <v>0</v>
      </c>
      <c r="AW63" s="27">
        <f>IF(AND(Inputs!$CO61=0,AW$3&gt;=Inputs!$CM61),1,IF(AND(AW$3&gt;=Inputs!$CM61,AW$3&lt;Inputs!$CN61),1,IF(AND(AW$3=Inputs!$CN61,AW$3=Inputs!$CO61),1,IF(OR(AND(AW$3=Inputs!$CN61+1,Inputs!$CN61=Inputs!$CO61),AND(AW$3=Inputs!$CN61+2,Inputs!$CN61=Inputs!$CO61)),0,IF(AW$3=Inputs!$CN61,0.8,IF(AW$3=Inputs!$CN61+1,0.6,IF(AW$3=Inputs!$CN61+2,0.4,IF(AW$3=Inputs!$CO61,0.2,IF(AND(AW$3&gt;=Inputs!$CL61,AW$3&lt;Inputs!$CM61),(AW$3-Inputs!$CL61+1)/(Inputs!$AI61+1),0)))))))))</f>
        <v>0</v>
      </c>
      <c r="AX63" s="27">
        <f>IF(AND(Inputs!$CO61=0,AX$3&gt;=Inputs!$CM61),1,IF(AND(AX$3&gt;=Inputs!$CM61,AX$3&lt;Inputs!$CN61),1,IF(AND(AX$3=Inputs!$CN61,AX$3=Inputs!$CO61),1,IF(OR(AND(AX$3=Inputs!$CN61+1,Inputs!$CN61=Inputs!$CO61),AND(AX$3=Inputs!$CN61+2,Inputs!$CN61=Inputs!$CO61)),0,IF(AX$3=Inputs!$CN61,0.8,IF(AX$3=Inputs!$CN61+1,0.6,IF(AX$3=Inputs!$CN61+2,0.4,IF(AX$3=Inputs!$CO61,0.2,IF(AND(AX$3&gt;=Inputs!$CL61,AX$3&lt;Inputs!$CM61),(AX$3-Inputs!$CL61+1)/(Inputs!$AI61+1),0)))))))))</f>
        <v>0</v>
      </c>
      <c r="AY63" s="27">
        <f>IF(AND(Inputs!$CO61=0,AY$3&gt;=Inputs!$CM61),1,IF(AND(AY$3&gt;=Inputs!$CM61,AY$3&lt;Inputs!$CN61),1,IF(AND(AY$3=Inputs!$CN61,AY$3=Inputs!$CO61),1,IF(OR(AND(AY$3=Inputs!$CN61+1,Inputs!$CN61=Inputs!$CO61),AND(AY$3=Inputs!$CN61+2,Inputs!$CN61=Inputs!$CO61)),0,IF(AY$3=Inputs!$CN61,0.8,IF(AY$3=Inputs!$CN61+1,0.6,IF(AY$3=Inputs!$CN61+2,0.4,IF(AY$3=Inputs!$CO61,0.2,IF(AND(AY$3&gt;=Inputs!$CL61,AY$3&lt;Inputs!$CM61),(AY$3-Inputs!$CL61+1)/(Inputs!$AI61+1),0)))))))))</f>
        <v>0</v>
      </c>
      <c r="AZ63" s="27">
        <f>IF(AND(Inputs!$CO61=0,AZ$3&gt;=Inputs!$CM61),1,IF(AND(AZ$3&gt;=Inputs!$CM61,AZ$3&lt;Inputs!$CN61),1,IF(AND(AZ$3=Inputs!$CN61,AZ$3=Inputs!$CO61),1,IF(OR(AND(AZ$3=Inputs!$CN61+1,Inputs!$CN61=Inputs!$CO61),AND(AZ$3=Inputs!$CN61+2,Inputs!$CN61=Inputs!$CO61)),0,IF(AZ$3=Inputs!$CN61,0.8,IF(AZ$3=Inputs!$CN61+1,0.6,IF(AZ$3=Inputs!$CN61+2,0.4,IF(AZ$3=Inputs!$CO61,0.2,IF(AND(AZ$3&gt;=Inputs!$CL61,AZ$3&lt;Inputs!$CM61),(AZ$3-Inputs!$CL61+1)/(Inputs!$AI61+1),0)))))))))</f>
        <v>0</v>
      </c>
      <c r="BA63" s="27">
        <f>IF(AND(Inputs!$CO61=0,BA$3&gt;=Inputs!$CM61),1,IF(AND(BA$3&gt;=Inputs!$CM61,BA$3&lt;Inputs!$CN61),1,IF(AND(BA$3=Inputs!$CN61,BA$3=Inputs!$CO61),1,IF(OR(AND(BA$3=Inputs!$CN61+1,Inputs!$CN61=Inputs!$CO61),AND(BA$3=Inputs!$CN61+2,Inputs!$CN61=Inputs!$CO61)),0,IF(BA$3=Inputs!$CN61,0.8,IF(BA$3=Inputs!$CN61+1,0.6,IF(BA$3=Inputs!$CN61+2,0.4,IF(BA$3=Inputs!$CO61,0.2,IF(AND(BA$3&gt;=Inputs!$CL61,BA$3&lt;Inputs!$CM61),(BA$3-Inputs!$CL61+1)/(Inputs!$AI61+1),0)))))))))</f>
        <v>0</v>
      </c>
      <c r="BB63" s="27">
        <f>IF(AND(Inputs!$CO61=0,BB$3&gt;=Inputs!$CM61),1,IF(AND(BB$3&gt;=Inputs!$CM61,BB$3&lt;Inputs!$CN61),1,IF(AND(BB$3=Inputs!$CN61,BB$3=Inputs!$CO61),1,IF(OR(AND(BB$3=Inputs!$CN61+1,Inputs!$CN61=Inputs!$CO61),AND(BB$3=Inputs!$CN61+2,Inputs!$CN61=Inputs!$CO61)),0,IF(BB$3=Inputs!$CN61,0.8,IF(BB$3=Inputs!$CN61+1,0.6,IF(BB$3=Inputs!$CN61+2,0.4,IF(BB$3=Inputs!$CO61,0.2,IF(AND(BB$3&gt;=Inputs!$CL61,BB$3&lt;Inputs!$CM61),(BB$3-Inputs!$CL61+1)/(Inputs!$AI61+1),0)))))))))</f>
        <v>0</v>
      </c>
      <c r="BC63" s="27">
        <f>IF(AND(Inputs!$CO61=0,BC$3&gt;=Inputs!$CM61),1,IF(AND(BC$3&gt;=Inputs!$CM61,BC$3&lt;Inputs!$CN61),1,IF(AND(BC$3=Inputs!$CN61,BC$3=Inputs!$CO61),1,IF(OR(AND(BC$3=Inputs!$CN61+1,Inputs!$CN61=Inputs!$CO61),AND(BC$3=Inputs!$CN61+2,Inputs!$CN61=Inputs!$CO61)),0,IF(BC$3=Inputs!$CN61,0.8,IF(BC$3=Inputs!$CN61+1,0.6,IF(BC$3=Inputs!$CN61+2,0.4,IF(BC$3=Inputs!$CO61,0.2,IF(AND(BC$3&gt;=Inputs!$CL61,BC$3&lt;Inputs!$CM61),(BC$3-Inputs!$CL61+1)/(Inputs!$AI61+1),0)))))))))</f>
        <v>0</v>
      </c>
      <c r="BD63" s="27">
        <f>IF(AND(Inputs!$CO61=0,BD$3&gt;=Inputs!$CM61),1,IF(AND(BD$3&gt;=Inputs!$CM61,BD$3&lt;Inputs!$CN61),1,IF(AND(BD$3=Inputs!$CN61,BD$3=Inputs!$CO61),1,IF(OR(AND(BD$3=Inputs!$CN61+1,Inputs!$CN61=Inputs!$CO61),AND(BD$3=Inputs!$CN61+2,Inputs!$CN61=Inputs!$CO61)),0,IF(BD$3=Inputs!$CN61,0.8,IF(BD$3=Inputs!$CN61+1,0.6,IF(BD$3=Inputs!$CN61+2,0.4,IF(BD$3=Inputs!$CO61,0.2,IF(AND(BD$3&gt;=Inputs!$CL61,BD$3&lt;Inputs!$CM61),(BD$3-Inputs!$CL61+1)/(Inputs!$AI61+1),0)))))))))</f>
        <v>0</v>
      </c>
      <c r="BE63" s="27">
        <f>IF(AND(Inputs!$CO61=0,BE$3&gt;=Inputs!$CM61),1,IF(AND(BE$3&gt;=Inputs!$CM61,BE$3&lt;Inputs!$CN61),1,IF(AND(BE$3=Inputs!$CN61,BE$3=Inputs!$CO61),1,IF(OR(AND(BE$3=Inputs!$CN61+1,Inputs!$CN61=Inputs!$CO61),AND(BE$3=Inputs!$CN61+2,Inputs!$CN61=Inputs!$CO61)),0,IF(BE$3=Inputs!$CN61,0.8,IF(BE$3=Inputs!$CN61+1,0.6,IF(BE$3=Inputs!$CN61+2,0.4,IF(BE$3=Inputs!$CO61,0.2,IF(AND(BE$3&gt;=Inputs!$CL61,BE$3&lt;Inputs!$CM61),(BE$3-Inputs!$CL61+1)/(Inputs!$AI61+1),0)))))))))</f>
        <v>0</v>
      </c>
      <c r="BF63" s="27">
        <f>IF(AND(Inputs!$CO61=0,BF$3&gt;=Inputs!$CM61),1,IF(AND(BF$3&gt;=Inputs!$CM61,BF$3&lt;Inputs!$CN61),1,IF(AND(BF$3=Inputs!$CN61,BF$3=Inputs!$CO61),1,IF(OR(AND(BF$3=Inputs!$CN61+1,Inputs!$CN61=Inputs!$CO61),AND(BF$3=Inputs!$CN61+2,Inputs!$CN61=Inputs!$CO61)),0,IF(BF$3=Inputs!$CN61,0.8,IF(BF$3=Inputs!$CN61+1,0.6,IF(BF$3=Inputs!$CN61+2,0.4,IF(BF$3=Inputs!$CO61,0.2,IF(AND(BF$3&gt;=Inputs!$CL61,BF$3&lt;Inputs!$CM61),(BF$3-Inputs!$CL61+1)/(Inputs!$AI61+1),0)))))))))</f>
        <v>0</v>
      </c>
      <c r="BG63" s="27">
        <f>IF(AND(Inputs!$CO61=0,BG$3&gt;=Inputs!$CM61),1,IF(AND(BG$3&gt;=Inputs!$CM61,BG$3&lt;Inputs!$CN61),1,IF(AND(BG$3=Inputs!$CN61,BG$3=Inputs!$CO61),1,IF(OR(AND(BG$3=Inputs!$CN61+1,Inputs!$CN61=Inputs!$CO61),AND(BG$3=Inputs!$CN61+2,Inputs!$CN61=Inputs!$CO61)),0,IF(BG$3=Inputs!$CN61,0.8,IF(BG$3=Inputs!$CN61+1,0.6,IF(BG$3=Inputs!$CN61+2,0.4,IF(BG$3=Inputs!$CO61,0.2,IF(AND(BG$3&gt;=Inputs!$CL61,BG$3&lt;Inputs!$CM61),(BG$3-Inputs!$CL61+1)/(Inputs!$AI61+1),0)))))))))</f>
        <v>0</v>
      </c>
      <c r="BH63" s="27">
        <f>IF(AND(Inputs!$CO61=0,BH$3&gt;=Inputs!$CM61),1,IF(AND(BH$3&gt;=Inputs!$CM61,BH$3&lt;Inputs!$CN61),1,IF(AND(BH$3=Inputs!$CN61,BH$3=Inputs!$CO61),1,IF(OR(AND(BH$3=Inputs!$CN61+1,Inputs!$CN61=Inputs!$CO61),AND(BH$3=Inputs!$CN61+2,Inputs!$CN61=Inputs!$CO61)),0,IF(BH$3=Inputs!$CN61,0.8,IF(BH$3=Inputs!$CN61+1,0.6,IF(BH$3=Inputs!$CN61+2,0.4,IF(BH$3=Inputs!$CO61,0.2,IF(AND(BH$3&gt;=Inputs!$CL61,BH$3&lt;Inputs!$CM61),(BH$3-Inputs!$CL61+1)/(Inputs!$AI61+1),0)))))))))</f>
        <v>0</v>
      </c>
      <c r="BI63" s="27">
        <f>IF(AND(Inputs!$CO61=0,BI$3&gt;=Inputs!$CM61),1,IF(AND(BI$3&gt;=Inputs!$CM61,BI$3&lt;Inputs!$CN61),1,IF(AND(BI$3=Inputs!$CN61,BI$3=Inputs!$CO61),1,IF(OR(AND(BI$3=Inputs!$CN61+1,Inputs!$CN61=Inputs!$CO61),AND(BI$3=Inputs!$CN61+2,Inputs!$CN61=Inputs!$CO61)),0,IF(BI$3=Inputs!$CN61,0.8,IF(BI$3=Inputs!$CN61+1,0.6,IF(BI$3=Inputs!$CN61+2,0.4,IF(BI$3=Inputs!$CO61,0.2,IF(AND(BI$3&gt;=Inputs!$CL61,BI$3&lt;Inputs!$CM61),(BI$3-Inputs!$CL61+1)/(Inputs!$AI61+1),0)))))))))</f>
        <v>0</v>
      </c>
      <c r="BJ63" s="27">
        <f>IF(AND(Inputs!$CO61=0,BJ$3&gt;=Inputs!$CM61),1,IF(AND(BJ$3&gt;=Inputs!$CM61,BJ$3&lt;Inputs!$CN61),1,IF(AND(BJ$3=Inputs!$CN61,BJ$3=Inputs!$CO61),1,IF(OR(AND(BJ$3=Inputs!$CN61+1,Inputs!$CN61=Inputs!$CO61),AND(BJ$3=Inputs!$CN61+2,Inputs!$CN61=Inputs!$CO61)),0,IF(BJ$3=Inputs!$CN61,0.8,IF(BJ$3=Inputs!$CN61+1,0.6,IF(BJ$3=Inputs!$CN61+2,0.4,IF(BJ$3=Inputs!$CO61,0.2,IF(AND(BJ$3&gt;=Inputs!$CL61,BJ$3&lt;Inputs!$CM61),(BJ$3-Inputs!$CL61+1)/(Inputs!$AI61+1),0)))))))))</f>
        <v>0</v>
      </c>
      <c r="BK63" s="27">
        <f>IF(AND(Inputs!$CO61=0,BK$3&gt;=Inputs!$CM61),1,IF(AND(BK$3&gt;=Inputs!$CM61,BK$3&lt;Inputs!$CN61),1,IF(AND(BK$3=Inputs!$CN61,BK$3=Inputs!$CO61),1,IF(OR(AND(BK$3=Inputs!$CN61+1,Inputs!$CN61=Inputs!$CO61),AND(BK$3=Inputs!$CN61+2,Inputs!$CN61=Inputs!$CO61)),0,IF(BK$3=Inputs!$CN61,0.8,IF(BK$3=Inputs!$CN61+1,0.6,IF(BK$3=Inputs!$CN61+2,0.4,IF(BK$3=Inputs!$CO61,0.2,IF(AND(BK$3&gt;=Inputs!$CL61,BK$3&lt;Inputs!$CM61),(BK$3-Inputs!$CL61+1)/(Inputs!$AI61+1),0)))))))))</f>
        <v>0</v>
      </c>
      <c r="BL63" s="27">
        <f>IF(AND(Inputs!$CO61=0,BL$3&gt;=Inputs!$CM61),1,IF(AND(BL$3&gt;=Inputs!$CM61,BL$3&lt;Inputs!$CN61),1,IF(AND(BL$3=Inputs!$CN61,BL$3=Inputs!$CO61),1,IF(OR(AND(BL$3=Inputs!$CN61+1,Inputs!$CN61=Inputs!$CO61),AND(BL$3=Inputs!$CN61+2,Inputs!$CN61=Inputs!$CO61)),0,IF(BL$3=Inputs!$CN61,0.8,IF(BL$3=Inputs!$CN61+1,0.6,IF(BL$3=Inputs!$CN61+2,0.4,IF(BL$3=Inputs!$CO61,0.2,IF(AND(BL$3&gt;=Inputs!$CL61,BL$3&lt;Inputs!$CM61),(BL$3-Inputs!$CL61+1)/(Inputs!$AI61+1),0)))))))))</f>
        <v>0</v>
      </c>
      <c r="BM63" s="27">
        <f>IF(AND(Inputs!$CO61=0,BM$3&gt;=Inputs!$CM61),1,IF(AND(BM$3&gt;=Inputs!$CM61,BM$3&lt;Inputs!$CN61),1,IF(AND(BM$3=Inputs!$CN61,BM$3=Inputs!$CO61),1,IF(OR(AND(BM$3=Inputs!$CN61+1,Inputs!$CN61=Inputs!$CO61),AND(BM$3=Inputs!$CN61+2,Inputs!$CN61=Inputs!$CO61)),0,IF(BM$3=Inputs!$CN61,0.8,IF(BM$3=Inputs!$CN61+1,0.6,IF(BM$3=Inputs!$CN61+2,0.4,IF(BM$3=Inputs!$CO61,0.2,IF(AND(BM$3&gt;=Inputs!$CL61,BM$3&lt;Inputs!$CM61),(BM$3-Inputs!$CL61+1)/(Inputs!$AI61+1),0)))))))))</f>
        <v>0</v>
      </c>
    </row>
    <row r="64" spans="1:65">
      <c r="A64" s="7" t="str">
        <f>IF(Inputs!A62="","",Inputs!A62)</f>
        <v/>
      </c>
      <c r="B64" t="str">
        <f>IF(Inputs!B62="","",Inputs!B62)</f>
        <v/>
      </c>
      <c r="C64" s="292"/>
      <c r="D64" s="292"/>
      <c r="E64" s="292"/>
      <c r="F64" s="292"/>
      <c r="G64" s="292"/>
      <c r="H64" s="292"/>
      <c r="I64" s="292"/>
      <c r="J64" s="292"/>
      <c r="K64" s="292"/>
      <c r="L64" s="292"/>
      <c r="M64" s="292"/>
      <c r="N64" s="292"/>
      <c r="O64" s="292"/>
      <c r="P64" s="292"/>
      <c r="Q64" s="292"/>
      <c r="R64" s="292"/>
      <c r="S64" s="292"/>
      <c r="T64" s="292"/>
      <c r="U64" s="292"/>
      <c r="V64" s="292"/>
      <c r="W64" s="292"/>
      <c r="X64" s="292"/>
      <c r="Y64" s="292"/>
      <c r="Z64" s="292"/>
      <c r="AA64" s="292"/>
      <c r="AB64" s="292"/>
      <c r="AC64" s="292"/>
      <c r="AD64" s="292"/>
      <c r="AE64" s="292"/>
      <c r="AF64" s="292"/>
      <c r="AG64" s="50">
        <f t="shared" si="3"/>
        <v>0</v>
      </c>
      <c r="AH64" s="42">
        <f t="shared" si="1"/>
        <v>0</v>
      </c>
      <c r="AJ64" s="27">
        <f>IF(AND(Inputs!$CO62=0,AJ$3&gt;=Inputs!$CM62),1,IF(AND(AJ$3&gt;=Inputs!$CM62,AJ$3&lt;Inputs!$CN62),1,IF(AND(AJ$3=Inputs!$CN62,AJ$3=Inputs!$CO62),1,IF(OR(AND(AJ$3=Inputs!$CN62+1,Inputs!$CN62=Inputs!$CO62),AND(AJ$3=Inputs!$CN62+2,Inputs!$CN62=Inputs!$CO62)),0,IF(AJ$3=Inputs!$CN62,0.8,IF(AJ$3=Inputs!$CN62+1,0.6,IF(AJ$3=Inputs!$CN62+2,0.4,IF(AJ$3=Inputs!$CO62,0.2,IF(AND(AJ$3&gt;=Inputs!$CL62,AJ$3&lt;Inputs!$CM62),(AJ$3-Inputs!$CL62+1)/(Inputs!$AI62+1),0)))))))))</f>
        <v>0</v>
      </c>
      <c r="AK64" s="27">
        <f>IF(AND(Inputs!$CO62=0,AK$3&gt;=Inputs!$CM62),1,IF(AND(AK$3&gt;=Inputs!$CM62,AK$3&lt;Inputs!$CN62),1,IF(AND(AK$3=Inputs!$CN62,AK$3=Inputs!$CO62),1,IF(OR(AND(AK$3=Inputs!$CN62+1,Inputs!$CN62=Inputs!$CO62),AND(AK$3=Inputs!$CN62+2,Inputs!$CN62=Inputs!$CO62)),0,IF(AK$3=Inputs!$CN62,0.8,IF(AK$3=Inputs!$CN62+1,0.6,IF(AK$3=Inputs!$CN62+2,0.4,IF(AK$3=Inputs!$CO62,0.2,IF(AND(AK$3&gt;=Inputs!$CL62,AK$3&lt;Inputs!$CM62),(AK$3-Inputs!$CL62+1)/(Inputs!$AI62+1),0)))))))))</f>
        <v>0</v>
      </c>
      <c r="AL64" s="27">
        <f>IF(AND(Inputs!$CO62=0,AL$3&gt;=Inputs!$CM62),1,IF(AND(AL$3&gt;=Inputs!$CM62,AL$3&lt;Inputs!$CN62),1,IF(AND(AL$3=Inputs!$CN62,AL$3=Inputs!$CO62),1,IF(OR(AND(AL$3=Inputs!$CN62+1,Inputs!$CN62=Inputs!$CO62),AND(AL$3=Inputs!$CN62+2,Inputs!$CN62=Inputs!$CO62)),0,IF(AL$3=Inputs!$CN62,0.8,IF(AL$3=Inputs!$CN62+1,0.6,IF(AL$3=Inputs!$CN62+2,0.4,IF(AL$3=Inputs!$CO62,0.2,IF(AND(AL$3&gt;=Inputs!$CL62,AL$3&lt;Inputs!$CM62),(AL$3-Inputs!$CL62+1)/(Inputs!$AI62+1),0)))))))))</f>
        <v>0</v>
      </c>
      <c r="AM64" s="27">
        <f>IF(AND(Inputs!$CO62=0,AM$3&gt;=Inputs!$CM62),1,IF(AND(AM$3&gt;=Inputs!$CM62,AM$3&lt;Inputs!$CN62),1,IF(AND(AM$3=Inputs!$CN62,AM$3=Inputs!$CO62),1,IF(OR(AND(AM$3=Inputs!$CN62+1,Inputs!$CN62=Inputs!$CO62),AND(AM$3=Inputs!$CN62+2,Inputs!$CN62=Inputs!$CO62)),0,IF(AM$3=Inputs!$CN62,0.8,IF(AM$3=Inputs!$CN62+1,0.6,IF(AM$3=Inputs!$CN62+2,0.4,IF(AM$3=Inputs!$CO62,0.2,IF(AND(AM$3&gt;=Inputs!$CL62,AM$3&lt;Inputs!$CM62),(AM$3-Inputs!$CL62+1)/(Inputs!$AI62+1),0)))))))))</f>
        <v>0</v>
      </c>
      <c r="AN64" s="27">
        <f>IF(AND(Inputs!$CO62=0,AN$3&gt;=Inputs!$CM62),1,IF(AND(AN$3&gt;=Inputs!$CM62,AN$3&lt;Inputs!$CN62),1,IF(AND(AN$3=Inputs!$CN62,AN$3=Inputs!$CO62),1,IF(OR(AND(AN$3=Inputs!$CN62+1,Inputs!$CN62=Inputs!$CO62),AND(AN$3=Inputs!$CN62+2,Inputs!$CN62=Inputs!$CO62)),0,IF(AN$3=Inputs!$CN62,0.8,IF(AN$3=Inputs!$CN62+1,0.6,IF(AN$3=Inputs!$CN62+2,0.4,IF(AN$3=Inputs!$CO62,0.2,IF(AND(AN$3&gt;=Inputs!$CL62,AN$3&lt;Inputs!$CM62),(AN$3-Inputs!$CL62+1)/(Inputs!$AI62+1),0)))))))))</f>
        <v>0</v>
      </c>
      <c r="AO64" s="27">
        <f>IF(AND(Inputs!$CO62=0,AO$3&gt;=Inputs!$CM62),1,IF(AND(AO$3&gt;=Inputs!$CM62,AO$3&lt;Inputs!$CN62),1,IF(AND(AO$3=Inputs!$CN62,AO$3=Inputs!$CO62),1,IF(OR(AND(AO$3=Inputs!$CN62+1,Inputs!$CN62=Inputs!$CO62),AND(AO$3=Inputs!$CN62+2,Inputs!$CN62=Inputs!$CO62)),0,IF(AO$3=Inputs!$CN62,0.8,IF(AO$3=Inputs!$CN62+1,0.6,IF(AO$3=Inputs!$CN62+2,0.4,IF(AO$3=Inputs!$CO62,0.2,IF(AND(AO$3&gt;=Inputs!$CL62,AO$3&lt;Inputs!$CM62),(AO$3-Inputs!$CL62+1)/(Inputs!$AI62+1),0)))))))))</f>
        <v>0</v>
      </c>
      <c r="AP64" s="27">
        <f>IF(AND(Inputs!$CO62=0,AP$3&gt;=Inputs!$CM62),1,IF(AND(AP$3&gt;=Inputs!$CM62,AP$3&lt;Inputs!$CN62),1,IF(AND(AP$3=Inputs!$CN62,AP$3=Inputs!$CO62),1,IF(OR(AND(AP$3=Inputs!$CN62+1,Inputs!$CN62=Inputs!$CO62),AND(AP$3=Inputs!$CN62+2,Inputs!$CN62=Inputs!$CO62)),0,IF(AP$3=Inputs!$CN62,0.8,IF(AP$3=Inputs!$CN62+1,0.6,IF(AP$3=Inputs!$CN62+2,0.4,IF(AP$3=Inputs!$CO62,0.2,IF(AND(AP$3&gt;=Inputs!$CL62,AP$3&lt;Inputs!$CM62),(AP$3-Inputs!$CL62+1)/(Inputs!$AI62+1),0)))))))))</f>
        <v>0</v>
      </c>
      <c r="AQ64" s="27">
        <f>IF(AND(Inputs!$CO62=0,AQ$3&gt;=Inputs!$CM62),1,IF(AND(AQ$3&gt;=Inputs!$CM62,AQ$3&lt;Inputs!$CN62),1,IF(AND(AQ$3=Inputs!$CN62,AQ$3=Inputs!$CO62),1,IF(OR(AND(AQ$3=Inputs!$CN62+1,Inputs!$CN62=Inputs!$CO62),AND(AQ$3=Inputs!$CN62+2,Inputs!$CN62=Inputs!$CO62)),0,IF(AQ$3=Inputs!$CN62,0.8,IF(AQ$3=Inputs!$CN62+1,0.6,IF(AQ$3=Inputs!$CN62+2,0.4,IF(AQ$3=Inputs!$CO62,0.2,IF(AND(AQ$3&gt;=Inputs!$CL62,AQ$3&lt;Inputs!$CM62),(AQ$3-Inputs!$CL62+1)/(Inputs!$AI62+1),0)))))))))</f>
        <v>0</v>
      </c>
      <c r="AR64" s="27">
        <f>IF(AND(Inputs!$CO62=0,AR$3&gt;=Inputs!$CM62),1,IF(AND(AR$3&gt;=Inputs!$CM62,AR$3&lt;Inputs!$CN62),1,IF(AND(AR$3=Inputs!$CN62,AR$3=Inputs!$CO62),1,IF(OR(AND(AR$3=Inputs!$CN62+1,Inputs!$CN62=Inputs!$CO62),AND(AR$3=Inputs!$CN62+2,Inputs!$CN62=Inputs!$CO62)),0,IF(AR$3=Inputs!$CN62,0.8,IF(AR$3=Inputs!$CN62+1,0.6,IF(AR$3=Inputs!$CN62+2,0.4,IF(AR$3=Inputs!$CO62,0.2,IF(AND(AR$3&gt;=Inputs!$CL62,AR$3&lt;Inputs!$CM62),(AR$3-Inputs!$CL62+1)/(Inputs!$AI62+1),0)))))))))</f>
        <v>0</v>
      </c>
      <c r="AS64" s="27">
        <f>IF(AND(Inputs!$CO62=0,AS$3&gt;=Inputs!$CM62),1,IF(AND(AS$3&gt;=Inputs!$CM62,AS$3&lt;Inputs!$CN62),1,IF(AND(AS$3=Inputs!$CN62,AS$3=Inputs!$CO62),1,IF(OR(AND(AS$3=Inputs!$CN62+1,Inputs!$CN62=Inputs!$CO62),AND(AS$3=Inputs!$CN62+2,Inputs!$CN62=Inputs!$CO62)),0,IF(AS$3=Inputs!$CN62,0.8,IF(AS$3=Inputs!$CN62+1,0.6,IF(AS$3=Inputs!$CN62+2,0.4,IF(AS$3=Inputs!$CO62,0.2,IF(AND(AS$3&gt;=Inputs!$CL62,AS$3&lt;Inputs!$CM62),(AS$3-Inputs!$CL62+1)/(Inputs!$AI62+1),0)))))))))</f>
        <v>0</v>
      </c>
      <c r="AT64" s="27">
        <f>IF(AND(Inputs!$CO62=0,AT$3&gt;=Inputs!$CM62),1,IF(AND(AT$3&gt;=Inputs!$CM62,AT$3&lt;Inputs!$CN62),1,IF(AND(AT$3=Inputs!$CN62,AT$3=Inputs!$CO62),1,IF(OR(AND(AT$3=Inputs!$CN62+1,Inputs!$CN62=Inputs!$CO62),AND(AT$3=Inputs!$CN62+2,Inputs!$CN62=Inputs!$CO62)),0,IF(AT$3=Inputs!$CN62,0.8,IF(AT$3=Inputs!$CN62+1,0.6,IF(AT$3=Inputs!$CN62+2,0.4,IF(AT$3=Inputs!$CO62,0.2,IF(AND(AT$3&gt;=Inputs!$CL62,AT$3&lt;Inputs!$CM62),(AT$3-Inputs!$CL62+1)/(Inputs!$AI62+1),0)))))))))</f>
        <v>0</v>
      </c>
      <c r="AU64" s="27">
        <f>IF(AND(Inputs!$CO62=0,AU$3&gt;=Inputs!$CM62),1,IF(AND(AU$3&gt;=Inputs!$CM62,AU$3&lt;Inputs!$CN62),1,IF(AND(AU$3=Inputs!$CN62,AU$3=Inputs!$CO62),1,IF(OR(AND(AU$3=Inputs!$CN62+1,Inputs!$CN62=Inputs!$CO62),AND(AU$3=Inputs!$CN62+2,Inputs!$CN62=Inputs!$CO62)),0,IF(AU$3=Inputs!$CN62,0.8,IF(AU$3=Inputs!$CN62+1,0.6,IF(AU$3=Inputs!$CN62+2,0.4,IF(AU$3=Inputs!$CO62,0.2,IF(AND(AU$3&gt;=Inputs!$CL62,AU$3&lt;Inputs!$CM62),(AU$3-Inputs!$CL62+1)/(Inputs!$AI62+1),0)))))))))</f>
        <v>0</v>
      </c>
      <c r="AV64" s="27">
        <f>IF(AND(Inputs!$CO62=0,AV$3&gt;=Inputs!$CM62),1,IF(AND(AV$3&gt;=Inputs!$CM62,AV$3&lt;Inputs!$CN62),1,IF(AND(AV$3=Inputs!$CN62,AV$3=Inputs!$CO62),1,IF(OR(AND(AV$3=Inputs!$CN62+1,Inputs!$CN62=Inputs!$CO62),AND(AV$3=Inputs!$CN62+2,Inputs!$CN62=Inputs!$CO62)),0,IF(AV$3=Inputs!$CN62,0.8,IF(AV$3=Inputs!$CN62+1,0.6,IF(AV$3=Inputs!$CN62+2,0.4,IF(AV$3=Inputs!$CO62,0.2,IF(AND(AV$3&gt;=Inputs!$CL62,AV$3&lt;Inputs!$CM62),(AV$3-Inputs!$CL62+1)/(Inputs!$AI62+1),0)))))))))</f>
        <v>0</v>
      </c>
      <c r="AW64" s="27">
        <f>IF(AND(Inputs!$CO62=0,AW$3&gt;=Inputs!$CM62),1,IF(AND(AW$3&gt;=Inputs!$CM62,AW$3&lt;Inputs!$CN62),1,IF(AND(AW$3=Inputs!$CN62,AW$3=Inputs!$CO62),1,IF(OR(AND(AW$3=Inputs!$CN62+1,Inputs!$CN62=Inputs!$CO62),AND(AW$3=Inputs!$CN62+2,Inputs!$CN62=Inputs!$CO62)),0,IF(AW$3=Inputs!$CN62,0.8,IF(AW$3=Inputs!$CN62+1,0.6,IF(AW$3=Inputs!$CN62+2,0.4,IF(AW$3=Inputs!$CO62,0.2,IF(AND(AW$3&gt;=Inputs!$CL62,AW$3&lt;Inputs!$CM62),(AW$3-Inputs!$CL62+1)/(Inputs!$AI62+1),0)))))))))</f>
        <v>0</v>
      </c>
      <c r="AX64" s="27">
        <f>IF(AND(Inputs!$CO62=0,AX$3&gt;=Inputs!$CM62),1,IF(AND(AX$3&gt;=Inputs!$CM62,AX$3&lt;Inputs!$CN62),1,IF(AND(AX$3=Inputs!$CN62,AX$3=Inputs!$CO62),1,IF(OR(AND(AX$3=Inputs!$CN62+1,Inputs!$CN62=Inputs!$CO62),AND(AX$3=Inputs!$CN62+2,Inputs!$CN62=Inputs!$CO62)),0,IF(AX$3=Inputs!$CN62,0.8,IF(AX$3=Inputs!$CN62+1,0.6,IF(AX$3=Inputs!$CN62+2,0.4,IF(AX$3=Inputs!$CO62,0.2,IF(AND(AX$3&gt;=Inputs!$CL62,AX$3&lt;Inputs!$CM62),(AX$3-Inputs!$CL62+1)/(Inputs!$AI62+1),0)))))))))</f>
        <v>0</v>
      </c>
      <c r="AY64" s="27">
        <f>IF(AND(Inputs!$CO62=0,AY$3&gt;=Inputs!$CM62),1,IF(AND(AY$3&gt;=Inputs!$CM62,AY$3&lt;Inputs!$CN62),1,IF(AND(AY$3=Inputs!$CN62,AY$3=Inputs!$CO62),1,IF(OR(AND(AY$3=Inputs!$CN62+1,Inputs!$CN62=Inputs!$CO62),AND(AY$3=Inputs!$CN62+2,Inputs!$CN62=Inputs!$CO62)),0,IF(AY$3=Inputs!$CN62,0.8,IF(AY$3=Inputs!$CN62+1,0.6,IF(AY$3=Inputs!$CN62+2,0.4,IF(AY$3=Inputs!$CO62,0.2,IF(AND(AY$3&gt;=Inputs!$CL62,AY$3&lt;Inputs!$CM62),(AY$3-Inputs!$CL62+1)/(Inputs!$AI62+1),0)))))))))</f>
        <v>0</v>
      </c>
      <c r="AZ64" s="27">
        <f>IF(AND(Inputs!$CO62=0,AZ$3&gt;=Inputs!$CM62),1,IF(AND(AZ$3&gt;=Inputs!$CM62,AZ$3&lt;Inputs!$CN62),1,IF(AND(AZ$3=Inputs!$CN62,AZ$3=Inputs!$CO62),1,IF(OR(AND(AZ$3=Inputs!$CN62+1,Inputs!$CN62=Inputs!$CO62),AND(AZ$3=Inputs!$CN62+2,Inputs!$CN62=Inputs!$CO62)),0,IF(AZ$3=Inputs!$CN62,0.8,IF(AZ$3=Inputs!$CN62+1,0.6,IF(AZ$3=Inputs!$CN62+2,0.4,IF(AZ$3=Inputs!$CO62,0.2,IF(AND(AZ$3&gt;=Inputs!$CL62,AZ$3&lt;Inputs!$CM62),(AZ$3-Inputs!$CL62+1)/(Inputs!$AI62+1),0)))))))))</f>
        <v>0</v>
      </c>
      <c r="BA64" s="27">
        <f>IF(AND(Inputs!$CO62=0,BA$3&gt;=Inputs!$CM62),1,IF(AND(BA$3&gt;=Inputs!$CM62,BA$3&lt;Inputs!$CN62),1,IF(AND(BA$3=Inputs!$CN62,BA$3=Inputs!$CO62),1,IF(OR(AND(BA$3=Inputs!$CN62+1,Inputs!$CN62=Inputs!$CO62),AND(BA$3=Inputs!$CN62+2,Inputs!$CN62=Inputs!$CO62)),0,IF(BA$3=Inputs!$CN62,0.8,IF(BA$3=Inputs!$CN62+1,0.6,IF(BA$3=Inputs!$CN62+2,0.4,IF(BA$3=Inputs!$CO62,0.2,IF(AND(BA$3&gt;=Inputs!$CL62,BA$3&lt;Inputs!$CM62),(BA$3-Inputs!$CL62+1)/(Inputs!$AI62+1),0)))))))))</f>
        <v>0</v>
      </c>
      <c r="BB64" s="27">
        <f>IF(AND(Inputs!$CO62=0,BB$3&gt;=Inputs!$CM62),1,IF(AND(BB$3&gt;=Inputs!$CM62,BB$3&lt;Inputs!$CN62),1,IF(AND(BB$3=Inputs!$CN62,BB$3=Inputs!$CO62),1,IF(OR(AND(BB$3=Inputs!$CN62+1,Inputs!$CN62=Inputs!$CO62),AND(BB$3=Inputs!$CN62+2,Inputs!$CN62=Inputs!$CO62)),0,IF(BB$3=Inputs!$CN62,0.8,IF(BB$3=Inputs!$CN62+1,0.6,IF(BB$3=Inputs!$CN62+2,0.4,IF(BB$3=Inputs!$CO62,0.2,IF(AND(BB$3&gt;=Inputs!$CL62,BB$3&lt;Inputs!$CM62),(BB$3-Inputs!$CL62+1)/(Inputs!$AI62+1),0)))))))))</f>
        <v>0</v>
      </c>
      <c r="BC64" s="27">
        <f>IF(AND(Inputs!$CO62=0,BC$3&gt;=Inputs!$CM62),1,IF(AND(BC$3&gt;=Inputs!$CM62,BC$3&lt;Inputs!$CN62),1,IF(AND(BC$3=Inputs!$CN62,BC$3=Inputs!$CO62),1,IF(OR(AND(BC$3=Inputs!$CN62+1,Inputs!$CN62=Inputs!$CO62),AND(BC$3=Inputs!$CN62+2,Inputs!$CN62=Inputs!$CO62)),0,IF(BC$3=Inputs!$CN62,0.8,IF(BC$3=Inputs!$CN62+1,0.6,IF(BC$3=Inputs!$CN62+2,0.4,IF(BC$3=Inputs!$CO62,0.2,IF(AND(BC$3&gt;=Inputs!$CL62,BC$3&lt;Inputs!$CM62),(BC$3-Inputs!$CL62+1)/(Inputs!$AI62+1),0)))))))))</f>
        <v>0</v>
      </c>
      <c r="BD64" s="27">
        <f>IF(AND(Inputs!$CO62=0,BD$3&gt;=Inputs!$CM62),1,IF(AND(BD$3&gt;=Inputs!$CM62,BD$3&lt;Inputs!$CN62),1,IF(AND(BD$3=Inputs!$CN62,BD$3=Inputs!$CO62),1,IF(OR(AND(BD$3=Inputs!$CN62+1,Inputs!$CN62=Inputs!$CO62),AND(BD$3=Inputs!$CN62+2,Inputs!$CN62=Inputs!$CO62)),0,IF(BD$3=Inputs!$CN62,0.8,IF(BD$3=Inputs!$CN62+1,0.6,IF(BD$3=Inputs!$CN62+2,0.4,IF(BD$3=Inputs!$CO62,0.2,IF(AND(BD$3&gt;=Inputs!$CL62,BD$3&lt;Inputs!$CM62),(BD$3-Inputs!$CL62+1)/(Inputs!$AI62+1),0)))))))))</f>
        <v>0</v>
      </c>
      <c r="BE64" s="27">
        <f>IF(AND(Inputs!$CO62=0,BE$3&gt;=Inputs!$CM62),1,IF(AND(BE$3&gt;=Inputs!$CM62,BE$3&lt;Inputs!$CN62),1,IF(AND(BE$3=Inputs!$CN62,BE$3=Inputs!$CO62),1,IF(OR(AND(BE$3=Inputs!$CN62+1,Inputs!$CN62=Inputs!$CO62),AND(BE$3=Inputs!$CN62+2,Inputs!$CN62=Inputs!$CO62)),0,IF(BE$3=Inputs!$CN62,0.8,IF(BE$3=Inputs!$CN62+1,0.6,IF(BE$3=Inputs!$CN62+2,0.4,IF(BE$3=Inputs!$CO62,0.2,IF(AND(BE$3&gt;=Inputs!$CL62,BE$3&lt;Inputs!$CM62),(BE$3-Inputs!$CL62+1)/(Inputs!$AI62+1),0)))))))))</f>
        <v>0</v>
      </c>
      <c r="BF64" s="27">
        <f>IF(AND(Inputs!$CO62=0,BF$3&gt;=Inputs!$CM62),1,IF(AND(BF$3&gt;=Inputs!$CM62,BF$3&lt;Inputs!$CN62),1,IF(AND(BF$3=Inputs!$CN62,BF$3=Inputs!$CO62),1,IF(OR(AND(BF$3=Inputs!$CN62+1,Inputs!$CN62=Inputs!$CO62),AND(BF$3=Inputs!$CN62+2,Inputs!$CN62=Inputs!$CO62)),0,IF(BF$3=Inputs!$CN62,0.8,IF(BF$3=Inputs!$CN62+1,0.6,IF(BF$3=Inputs!$CN62+2,0.4,IF(BF$3=Inputs!$CO62,0.2,IF(AND(BF$3&gt;=Inputs!$CL62,BF$3&lt;Inputs!$CM62),(BF$3-Inputs!$CL62+1)/(Inputs!$AI62+1),0)))))))))</f>
        <v>0</v>
      </c>
      <c r="BG64" s="27">
        <f>IF(AND(Inputs!$CO62=0,BG$3&gt;=Inputs!$CM62),1,IF(AND(BG$3&gt;=Inputs!$CM62,BG$3&lt;Inputs!$CN62),1,IF(AND(BG$3=Inputs!$CN62,BG$3=Inputs!$CO62),1,IF(OR(AND(BG$3=Inputs!$CN62+1,Inputs!$CN62=Inputs!$CO62),AND(BG$3=Inputs!$CN62+2,Inputs!$CN62=Inputs!$CO62)),0,IF(BG$3=Inputs!$CN62,0.8,IF(BG$3=Inputs!$CN62+1,0.6,IF(BG$3=Inputs!$CN62+2,0.4,IF(BG$3=Inputs!$CO62,0.2,IF(AND(BG$3&gt;=Inputs!$CL62,BG$3&lt;Inputs!$CM62),(BG$3-Inputs!$CL62+1)/(Inputs!$AI62+1),0)))))))))</f>
        <v>0</v>
      </c>
      <c r="BH64" s="27">
        <f>IF(AND(Inputs!$CO62=0,BH$3&gt;=Inputs!$CM62),1,IF(AND(BH$3&gt;=Inputs!$CM62,BH$3&lt;Inputs!$CN62),1,IF(AND(BH$3=Inputs!$CN62,BH$3=Inputs!$CO62),1,IF(OR(AND(BH$3=Inputs!$CN62+1,Inputs!$CN62=Inputs!$CO62),AND(BH$3=Inputs!$CN62+2,Inputs!$CN62=Inputs!$CO62)),0,IF(BH$3=Inputs!$CN62,0.8,IF(BH$3=Inputs!$CN62+1,0.6,IF(BH$3=Inputs!$CN62+2,0.4,IF(BH$3=Inputs!$CO62,0.2,IF(AND(BH$3&gt;=Inputs!$CL62,BH$3&lt;Inputs!$CM62),(BH$3-Inputs!$CL62+1)/(Inputs!$AI62+1),0)))))))))</f>
        <v>0</v>
      </c>
      <c r="BI64" s="27">
        <f>IF(AND(Inputs!$CO62=0,BI$3&gt;=Inputs!$CM62),1,IF(AND(BI$3&gt;=Inputs!$CM62,BI$3&lt;Inputs!$CN62),1,IF(AND(BI$3=Inputs!$CN62,BI$3=Inputs!$CO62),1,IF(OR(AND(BI$3=Inputs!$CN62+1,Inputs!$CN62=Inputs!$CO62),AND(BI$3=Inputs!$CN62+2,Inputs!$CN62=Inputs!$CO62)),0,IF(BI$3=Inputs!$CN62,0.8,IF(BI$3=Inputs!$CN62+1,0.6,IF(BI$3=Inputs!$CN62+2,0.4,IF(BI$3=Inputs!$CO62,0.2,IF(AND(BI$3&gt;=Inputs!$CL62,BI$3&lt;Inputs!$CM62),(BI$3-Inputs!$CL62+1)/(Inputs!$AI62+1),0)))))))))</f>
        <v>0</v>
      </c>
      <c r="BJ64" s="27">
        <f>IF(AND(Inputs!$CO62=0,BJ$3&gt;=Inputs!$CM62),1,IF(AND(BJ$3&gt;=Inputs!$CM62,BJ$3&lt;Inputs!$CN62),1,IF(AND(BJ$3=Inputs!$CN62,BJ$3=Inputs!$CO62),1,IF(OR(AND(BJ$3=Inputs!$CN62+1,Inputs!$CN62=Inputs!$CO62),AND(BJ$3=Inputs!$CN62+2,Inputs!$CN62=Inputs!$CO62)),0,IF(BJ$3=Inputs!$CN62,0.8,IF(BJ$3=Inputs!$CN62+1,0.6,IF(BJ$3=Inputs!$CN62+2,0.4,IF(BJ$3=Inputs!$CO62,0.2,IF(AND(BJ$3&gt;=Inputs!$CL62,BJ$3&lt;Inputs!$CM62),(BJ$3-Inputs!$CL62+1)/(Inputs!$AI62+1),0)))))))))</f>
        <v>0</v>
      </c>
      <c r="BK64" s="27">
        <f>IF(AND(Inputs!$CO62=0,BK$3&gt;=Inputs!$CM62),1,IF(AND(BK$3&gt;=Inputs!$CM62,BK$3&lt;Inputs!$CN62),1,IF(AND(BK$3=Inputs!$CN62,BK$3=Inputs!$CO62),1,IF(OR(AND(BK$3=Inputs!$CN62+1,Inputs!$CN62=Inputs!$CO62),AND(BK$3=Inputs!$CN62+2,Inputs!$CN62=Inputs!$CO62)),0,IF(BK$3=Inputs!$CN62,0.8,IF(BK$3=Inputs!$CN62+1,0.6,IF(BK$3=Inputs!$CN62+2,0.4,IF(BK$3=Inputs!$CO62,0.2,IF(AND(BK$3&gt;=Inputs!$CL62,BK$3&lt;Inputs!$CM62),(BK$3-Inputs!$CL62+1)/(Inputs!$AI62+1),0)))))))))</f>
        <v>0</v>
      </c>
      <c r="BL64" s="27">
        <f>IF(AND(Inputs!$CO62=0,BL$3&gt;=Inputs!$CM62),1,IF(AND(BL$3&gt;=Inputs!$CM62,BL$3&lt;Inputs!$CN62),1,IF(AND(BL$3=Inputs!$CN62,BL$3=Inputs!$CO62),1,IF(OR(AND(BL$3=Inputs!$CN62+1,Inputs!$CN62=Inputs!$CO62),AND(BL$3=Inputs!$CN62+2,Inputs!$CN62=Inputs!$CO62)),0,IF(BL$3=Inputs!$CN62,0.8,IF(BL$3=Inputs!$CN62+1,0.6,IF(BL$3=Inputs!$CN62+2,0.4,IF(BL$3=Inputs!$CO62,0.2,IF(AND(BL$3&gt;=Inputs!$CL62,BL$3&lt;Inputs!$CM62),(BL$3-Inputs!$CL62+1)/(Inputs!$AI62+1),0)))))))))</f>
        <v>0</v>
      </c>
      <c r="BM64" s="27">
        <f>IF(AND(Inputs!$CO62=0,BM$3&gt;=Inputs!$CM62),1,IF(AND(BM$3&gt;=Inputs!$CM62,BM$3&lt;Inputs!$CN62),1,IF(AND(BM$3=Inputs!$CN62,BM$3=Inputs!$CO62),1,IF(OR(AND(BM$3=Inputs!$CN62+1,Inputs!$CN62=Inputs!$CO62),AND(BM$3=Inputs!$CN62+2,Inputs!$CN62=Inputs!$CO62)),0,IF(BM$3=Inputs!$CN62,0.8,IF(BM$3=Inputs!$CN62+1,0.6,IF(BM$3=Inputs!$CN62+2,0.4,IF(BM$3=Inputs!$CO62,0.2,IF(AND(BM$3&gt;=Inputs!$CL62,BM$3&lt;Inputs!$CM62),(BM$3-Inputs!$CL62+1)/(Inputs!$AI62+1),0)))))))))</f>
        <v>0</v>
      </c>
    </row>
    <row r="65" spans="1:65">
      <c r="A65" s="7" t="str">
        <f>IF(Inputs!A63="","",Inputs!A63)</f>
        <v/>
      </c>
      <c r="B65" t="str">
        <f>IF(Inputs!B63="","",Inputs!B63)</f>
        <v/>
      </c>
      <c r="C65" s="292"/>
      <c r="D65" s="292"/>
      <c r="E65" s="292"/>
      <c r="F65" s="292"/>
      <c r="G65" s="292"/>
      <c r="H65" s="292"/>
      <c r="I65" s="292"/>
      <c r="J65" s="292"/>
      <c r="K65" s="292"/>
      <c r="L65" s="292"/>
      <c r="M65" s="292"/>
      <c r="N65" s="292"/>
      <c r="O65" s="292"/>
      <c r="P65" s="292"/>
      <c r="Q65" s="292"/>
      <c r="R65" s="292"/>
      <c r="S65" s="292"/>
      <c r="T65" s="292"/>
      <c r="U65" s="292"/>
      <c r="V65" s="292"/>
      <c r="W65" s="292"/>
      <c r="X65" s="292"/>
      <c r="Y65" s="292"/>
      <c r="Z65" s="292"/>
      <c r="AA65" s="292"/>
      <c r="AB65" s="292"/>
      <c r="AC65" s="292"/>
      <c r="AD65" s="292"/>
      <c r="AE65" s="292"/>
      <c r="AF65" s="292"/>
      <c r="AG65" s="50">
        <f t="shared" si="3"/>
        <v>0</v>
      </c>
      <c r="AH65" s="42">
        <f t="shared" si="1"/>
        <v>0</v>
      </c>
      <c r="AJ65" s="27">
        <f>IF(AND(Inputs!$CO63=0,AJ$3&gt;=Inputs!$CM63),1,IF(AND(AJ$3&gt;=Inputs!$CM63,AJ$3&lt;Inputs!$CN63),1,IF(AND(AJ$3=Inputs!$CN63,AJ$3=Inputs!$CO63),1,IF(OR(AND(AJ$3=Inputs!$CN63+1,Inputs!$CN63=Inputs!$CO63),AND(AJ$3=Inputs!$CN63+2,Inputs!$CN63=Inputs!$CO63)),0,IF(AJ$3=Inputs!$CN63,0.8,IF(AJ$3=Inputs!$CN63+1,0.6,IF(AJ$3=Inputs!$CN63+2,0.4,IF(AJ$3=Inputs!$CO63,0.2,IF(AND(AJ$3&gt;=Inputs!$CL63,AJ$3&lt;Inputs!$CM63),(AJ$3-Inputs!$CL63+1)/(Inputs!$AI63+1),0)))))))))</f>
        <v>0</v>
      </c>
      <c r="AK65" s="27">
        <f>IF(AND(Inputs!$CO63=0,AK$3&gt;=Inputs!$CM63),1,IF(AND(AK$3&gt;=Inputs!$CM63,AK$3&lt;Inputs!$CN63),1,IF(AND(AK$3=Inputs!$CN63,AK$3=Inputs!$CO63),1,IF(OR(AND(AK$3=Inputs!$CN63+1,Inputs!$CN63=Inputs!$CO63),AND(AK$3=Inputs!$CN63+2,Inputs!$CN63=Inputs!$CO63)),0,IF(AK$3=Inputs!$CN63,0.8,IF(AK$3=Inputs!$CN63+1,0.6,IF(AK$3=Inputs!$CN63+2,0.4,IF(AK$3=Inputs!$CO63,0.2,IF(AND(AK$3&gt;=Inputs!$CL63,AK$3&lt;Inputs!$CM63),(AK$3-Inputs!$CL63+1)/(Inputs!$AI63+1),0)))))))))</f>
        <v>0</v>
      </c>
      <c r="AL65" s="27">
        <f>IF(AND(Inputs!$CO63=0,AL$3&gt;=Inputs!$CM63),1,IF(AND(AL$3&gt;=Inputs!$CM63,AL$3&lt;Inputs!$CN63),1,IF(AND(AL$3=Inputs!$CN63,AL$3=Inputs!$CO63),1,IF(OR(AND(AL$3=Inputs!$CN63+1,Inputs!$CN63=Inputs!$CO63),AND(AL$3=Inputs!$CN63+2,Inputs!$CN63=Inputs!$CO63)),0,IF(AL$3=Inputs!$CN63,0.8,IF(AL$3=Inputs!$CN63+1,0.6,IF(AL$3=Inputs!$CN63+2,0.4,IF(AL$3=Inputs!$CO63,0.2,IF(AND(AL$3&gt;=Inputs!$CL63,AL$3&lt;Inputs!$CM63),(AL$3-Inputs!$CL63+1)/(Inputs!$AI63+1),0)))))))))</f>
        <v>0</v>
      </c>
      <c r="AM65" s="27">
        <f>IF(AND(Inputs!$CO63=0,AM$3&gt;=Inputs!$CM63),1,IF(AND(AM$3&gt;=Inputs!$CM63,AM$3&lt;Inputs!$CN63),1,IF(AND(AM$3=Inputs!$CN63,AM$3=Inputs!$CO63),1,IF(OR(AND(AM$3=Inputs!$CN63+1,Inputs!$CN63=Inputs!$CO63),AND(AM$3=Inputs!$CN63+2,Inputs!$CN63=Inputs!$CO63)),0,IF(AM$3=Inputs!$CN63,0.8,IF(AM$3=Inputs!$CN63+1,0.6,IF(AM$3=Inputs!$CN63+2,0.4,IF(AM$3=Inputs!$CO63,0.2,IF(AND(AM$3&gt;=Inputs!$CL63,AM$3&lt;Inputs!$CM63),(AM$3-Inputs!$CL63+1)/(Inputs!$AI63+1),0)))))))))</f>
        <v>0</v>
      </c>
      <c r="AN65" s="27">
        <f>IF(AND(Inputs!$CO63=0,AN$3&gt;=Inputs!$CM63),1,IF(AND(AN$3&gt;=Inputs!$CM63,AN$3&lt;Inputs!$CN63),1,IF(AND(AN$3=Inputs!$CN63,AN$3=Inputs!$CO63),1,IF(OR(AND(AN$3=Inputs!$CN63+1,Inputs!$CN63=Inputs!$CO63),AND(AN$3=Inputs!$CN63+2,Inputs!$CN63=Inputs!$CO63)),0,IF(AN$3=Inputs!$CN63,0.8,IF(AN$3=Inputs!$CN63+1,0.6,IF(AN$3=Inputs!$CN63+2,0.4,IF(AN$3=Inputs!$CO63,0.2,IF(AND(AN$3&gt;=Inputs!$CL63,AN$3&lt;Inputs!$CM63),(AN$3-Inputs!$CL63+1)/(Inputs!$AI63+1),0)))))))))</f>
        <v>0</v>
      </c>
      <c r="AO65" s="27">
        <f>IF(AND(Inputs!$CO63=0,AO$3&gt;=Inputs!$CM63),1,IF(AND(AO$3&gt;=Inputs!$CM63,AO$3&lt;Inputs!$CN63),1,IF(AND(AO$3=Inputs!$CN63,AO$3=Inputs!$CO63),1,IF(OR(AND(AO$3=Inputs!$CN63+1,Inputs!$CN63=Inputs!$CO63),AND(AO$3=Inputs!$CN63+2,Inputs!$CN63=Inputs!$CO63)),0,IF(AO$3=Inputs!$CN63,0.8,IF(AO$3=Inputs!$CN63+1,0.6,IF(AO$3=Inputs!$CN63+2,0.4,IF(AO$3=Inputs!$CO63,0.2,IF(AND(AO$3&gt;=Inputs!$CL63,AO$3&lt;Inputs!$CM63),(AO$3-Inputs!$CL63+1)/(Inputs!$AI63+1),0)))))))))</f>
        <v>0</v>
      </c>
      <c r="AP65" s="27">
        <f>IF(AND(Inputs!$CO63=0,AP$3&gt;=Inputs!$CM63),1,IF(AND(AP$3&gt;=Inputs!$CM63,AP$3&lt;Inputs!$CN63),1,IF(AND(AP$3=Inputs!$CN63,AP$3=Inputs!$CO63),1,IF(OR(AND(AP$3=Inputs!$CN63+1,Inputs!$CN63=Inputs!$CO63),AND(AP$3=Inputs!$CN63+2,Inputs!$CN63=Inputs!$CO63)),0,IF(AP$3=Inputs!$CN63,0.8,IF(AP$3=Inputs!$CN63+1,0.6,IF(AP$3=Inputs!$CN63+2,0.4,IF(AP$3=Inputs!$CO63,0.2,IF(AND(AP$3&gt;=Inputs!$CL63,AP$3&lt;Inputs!$CM63),(AP$3-Inputs!$CL63+1)/(Inputs!$AI63+1),0)))))))))</f>
        <v>0</v>
      </c>
      <c r="AQ65" s="27">
        <f>IF(AND(Inputs!$CO63=0,AQ$3&gt;=Inputs!$CM63),1,IF(AND(AQ$3&gt;=Inputs!$CM63,AQ$3&lt;Inputs!$CN63),1,IF(AND(AQ$3=Inputs!$CN63,AQ$3=Inputs!$CO63),1,IF(OR(AND(AQ$3=Inputs!$CN63+1,Inputs!$CN63=Inputs!$CO63),AND(AQ$3=Inputs!$CN63+2,Inputs!$CN63=Inputs!$CO63)),0,IF(AQ$3=Inputs!$CN63,0.8,IF(AQ$3=Inputs!$CN63+1,0.6,IF(AQ$3=Inputs!$CN63+2,0.4,IF(AQ$3=Inputs!$CO63,0.2,IF(AND(AQ$3&gt;=Inputs!$CL63,AQ$3&lt;Inputs!$CM63),(AQ$3-Inputs!$CL63+1)/(Inputs!$AI63+1),0)))))))))</f>
        <v>0</v>
      </c>
      <c r="AR65" s="27">
        <f>IF(AND(Inputs!$CO63=0,AR$3&gt;=Inputs!$CM63),1,IF(AND(AR$3&gt;=Inputs!$CM63,AR$3&lt;Inputs!$CN63),1,IF(AND(AR$3=Inputs!$CN63,AR$3=Inputs!$CO63),1,IF(OR(AND(AR$3=Inputs!$CN63+1,Inputs!$CN63=Inputs!$CO63),AND(AR$3=Inputs!$CN63+2,Inputs!$CN63=Inputs!$CO63)),0,IF(AR$3=Inputs!$CN63,0.8,IF(AR$3=Inputs!$CN63+1,0.6,IF(AR$3=Inputs!$CN63+2,0.4,IF(AR$3=Inputs!$CO63,0.2,IF(AND(AR$3&gt;=Inputs!$CL63,AR$3&lt;Inputs!$CM63),(AR$3-Inputs!$CL63+1)/(Inputs!$AI63+1),0)))))))))</f>
        <v>0</v>
      </c>
      <c r="AS65" s="27">
        <f>IF(AND(Inputs!$CO63=0,AS$3&gt;=Inputs!$CM63),1,IF(AND(AS$3&gt;=Inputs!$CM63,AS$3&lt;Inputs!$CN63),1,IF(AND(AS$3=Inputs!$CN63,AS$3=Inputs!$CO63),1,IF(OR(AND(AS$3=Inputs!$CN63+1,Inputs!$CN63=Inputs!$CO63),AND(AS$3=Inputs!$CN63+2,Inputs!$CN63=Inputs!$CO63)),0,IF(AS$3=Inputs!$CN63,0.8,IF(AS$3=Inputs!$CN63+1,0.6,IF(AS$3=Inputs!$CN63+2,0.4,IF(AS$3=Inputs!$CO63,0.2,IF(AND(AS$3&gt;=Inputs!$CL63,AS$3&lt;Inputs!$CM63),(AS$3-Inputs!$CL63+1)/(Inputs!$AI63+1),0)))))))))</f>
        <v>0</v>
      </c>
      <c r="AT65" s="27">
        <f>IF(AND(Inputs!$CO63=0,AT$3&gt;=Inputs!$CM63),1,IF(AND(AT$3&gt;=Inputs!$CM63,AT$3&lt;Inputs!$CN63),1,IF(AND(AT$3=Inputs!$CN63,AT$3=Inputs!$CO63),1,IF(OR(AND(AT$3=Inputs!$CN63+1,Inputs!$CN63=Inputs!$CO63),AND(AT$3=Inputs!$CN63+2,Inputs!$CN63=Inputs!$CO63)),0,IF(AT$3=Inputs!$CN63,0.8,IF(AT$3=Inputs!$CN63+1,0.6,IF(AT$3=Inputs!$CN63+2,0.4,IF(AT$3=Inputs!$CO63,0.2,IF(AND(AT$3&gt;=Inputs!$CL63,AT$3&lt;Inputs!$CM63),(AT$3-Inputs!$CL63+1)/(Inputs!$AI63+1),0)))))))))</f>
        <v>0</v>
      </c>
      <c r="AU65" s="27">
        <f>IF(AND(Inputs!$CO63=0,AU$3&gt;=Inputs!$CM63),1,IF(AND(AU$3&gt;=Inputs!$CM63,AU$3&lt;Inputs!$CN63),1,IF(AND(AU$3=Inputs!$CN63,AU$3=Inputs!$CO63),1,IF(OR(AND(AU$3=Inputs!$CN63+1,Inputs!$CN63=Inputs!$CO63),AND(AU$3=Inputs!$CN63+2,Inputs!$CN63=Inputs!$CO63)),0,IF(AU$3=Inputs!$CN63,0.8,IF(AU$3=Inputs!$CN63+1,0.6,IF(AU$3=Inputs!$CN63+2,0.4,IF(AU$3=Inputs!$CO63,0.2,IF(AND(AU$3&gt;=Inputs!$CL63,AU$3&lt;Inputs!$CM63),(AU$3-Inputs!$CL63+1)/(Inputs!$AI63+1),0)))))))))</f>
        <v>0</v>
      </c>
      <c r="AV65" s="27">
        <f>IF(AND(Inputs!$CO63=0,AV$3&gt;=Inputs!$CM63),1,IF(AND(AV$3&gt;=Inputs!$CM63,AV$3&lt;Inputs!$CN63),1,IF(AND(AV$3=Inputs!$CN63,AV$3=Inputs!$CO63),1,IF(OR(AND(AV$3=Inputs!$CN63+1,Inputs!$CN63=Inputs!$CO63),AND(AV$3=Inputs!$CN63+2,Inputs!$CN63=Inputs!$CO63)),0,IF(AV$3=Inputs!$CN63,0.8,IF(AV$3=Inputs!$CN63+1,0.6,IF(AV$3=Inputs!$CN63+2,0.4,IF(AV$3=Inputs!$CO63,0.2,IF(AND(AV$3&gt;=Inputs!$CL63,AV$3&lt;Inputs!$CM63),(AV$3-Inputs!$CL63+1)/(Inputs!$AI63+1),0)))))))))</f>
        <v>0</v>
      </c>
      <c r="AW65" s="27">
        <f>IF(AND(Inputs!$CO63=0,AW$3&gt;=Inputs!$CM63),1,IF(AND(AW$3&gt;=Inputs!$CM63,AW$3&lt;Inputs!$CN63),1,IF(AND(AW$3=Inputs!$CN63,AW$3=Inputs!$CO63),1,IF(OR(AND(AW$3=Inputs!$CN63+1,Inputs!$CN63=Inputs!$CO63),AND(AW$3=Inputs!$CN63+2,Inputs!$CN63=Inputs!$CO63)),0,IF(AW$3=Inputs!$CN63,0.8,IF(AW$3=Inputs!$CN63+1,0.6,IF(AW$3=Inputs!$CN63+2,0.4,IF(AW$3=Inputs!$CO63,0.2,IF(AND(AW$3&gt;=Inputs!$CL63,AW$3&lt;Inputs!$CM63),(AW$3-Inputs!$CL63+1)/(Inputs!$AI63+1),0)))))))))</f>
        <v>0</v>
      </c>
      <c r="AX65" s="27">
        <f>IF(AND(Inputs!$CO63=0,AX$3&gt;=Inputs!$CM63),1,IF(AND(AX$3&gt;=Inputs!$CM63,AX$3&lt;Inputs!$CN63),1,IF(AND(AX$3=Inputs!$CN63,AX$3=Inputs!$CO63),1,IF(OR(AND(AX$3=Inputs!$CN63+1,Inputs!$CN63=Inputs!$CO63),AND(AX$3=Inputs!$CN63+2,Inputs!$CN63=Inputs!$CO63)),0,IF(AX$3=Inputs!$CN63,0.8,IF(AX$3=Inputs!$CN63+1,0.6,IF(AX$3=Inputs!$CN63+2,0.4,IF(AX$3=Inputs!$CO63,0.2,IF(AND(AX$3&gt;=Inputs!$CL63,AX$3&lt;Inputs!$CM63),(AX$3-Inputs!$CL63+1)/(Inputs!$AI63+1),0)))))))))</f>
        <v>0</v>
      </c>
      <c r="AY65" s="27">
        <f>IF(AND(Inputs!$CO63=0,AY$3&gt;=Inputs!$CM63),1,IF(AND(AY$3&gt;=Inputs!$CM63,AY$3&lt;Inputs!$CN63),1,IF(AND(AY$3=Inputs!$CN63,AY$3=Inputs!$CO63),1,IF(OR(AND(AY$3=Inputs!$CN63+1,Inputs!$CN63=Inputs!$CO63),AND(AY$3=Inputs!$CN63+2,Inputs!$CN63=Inputs!$CO63)),0,IF(AY$3=Inputs!$CN63,0.8,IF(AY$3=Inputs!$CN63+1,0.6,IF(AY$3=Inputs!$CN63+2,0.4,IF(AY$3=Inputs!$CO63,0.2,IF(AND(AY$3&gt;=Inputs!$CL63,AY$3&lt;Inputs!$CM63),(AY$3-Inputs!$CL63+1)/(Inputs!$AI63+1),0)))))))))</f>
        <v>0</v>
      </c>
      <c r="AZ65" s="27">
        <f>IF(AND(Inputs!$CO63=0,AZ$3&gt;=Inputs!$CM63),1,IF(AND(AZ$3&gt;=Inputs!$CM63,AZ$3&lt;Inputs!$CN63),1,IF(AND(AZ$3=Inputs!$CN63,AZ$3=Inputs!$CO63),1,IF(OR(AND(AZ$3=Inputs!$CN63+1,Inputs!$CN63=Inputs!$CO63),AND(AZ$3=Inputs!$CN63+2,Inputs!$CN63=Inputs!$CO63)),0,IF(AZ$3=Inputs!$CN63,0.8,IF(AZ$3=Inputs!$CN63+1,0.6,IF(AZ$3=Inputs!$CN63+2,0.4,IF(AZ$3=Inputs!$CO63,0.2,IF(AND(AZ$3&gt;=Inputs!$CL63,AZ$3&lt;Inputs!$CM63),(AZ$3-Inputs!$CL63+1)/(Inputs!$AI63+1),0)))))))))</f>
        <v>0</v>
      </c>
      <c r="BA65" s="27">
        <f>IF(AND(Inputs!$CO63=0,BA$3&gt;=Inputs!$CM63),1,IF(AND(BA$3&gt;=Inputs!$CM63,BA$3&lt;Inputs!$CN63),1,IF(AND(BA$3=Inputs!$CN63,BA$3=Inputs!$CO63),1,IF(OR(AND(BA$3=Inputs!$CN63+1,Inputs!$CN63=Inputs!$CO63),AND(BA$3=Inputs!$CN63+2,Inputs!$CN63=Inputs!$CO63)),0,IF(BA$3=Inputs!$CN63,0.8,IF(BA$3=Inputs!$CN63+1,0.6,IF(BA$3=Inputs!$CN63+2,0.4,IF(BA$3=Inputs!$CO63,0.2,IF(AND(BA$3&gt;=Inputs!$CL63,BA$3&lt;Inputs!$CM63),(BA$3-Inputs!$CL63+1)/(Inputs!$AI63+1),0)))))))))</f>
        <v>0</v>
      </c>
      <c r="BB65" s="27">
        <f>IF(AND(Inputs!$CO63=0,BB$3&gt;=Inputs!$CM63),1,IF(AND(BB$3&gt;=Inputs!$CM63,BB$3&lt;Inputs!$CN63),1,IF(AND(BB$3=Inputs!$CN63,BB$3=Inputs!$CO63),1,IF(OR(AND(BB$3=Inputs!$CN63+1,Inputs!$CN63=Inputs!$CO63),AND(BB$3=Inputs!$CN63+2,Inputs!$CN63=Inputs!$CO63)),0,IF(BB$3=Inputs!$CN63,0.8,IF(BB$3=Inputs!$CN63+1,0.6,IF(BB$3=Inputs!$CN63+2,0.4,IF(BB$3=Inputs!$CO63,0.2,IF(AND(BB$3&gt;=Inputs!$CL63,BB$3&lt;Inputs!$CM63),(BB$3-Inputs!$CL63+1)/(Inputs!$AI63+1),0)))))))))</f>
        <v>0</v>
      </c>
      <c r="BC65" s="27">
        <f>IF(AND(Inputs!$CO63=0,BC$3&gt;=Inputs!$CM63),1,IF(AND(BC$3&gt;=Inputs!$CM63,BC$3&lt;Inputs!$CN63),1,IF(AND(BC$3=Inputs!$CN63,BC$3=Inputs!$CO63),1,IF(OR(AND(BC$3=Inputs!$CN63+1,Inputs!$CN63=Inputs!$CO63),AND(BC$3=Inputs!$CN63+2,Inputs!$CN63=Inputs!$CO63)),0,IF(BC$3=Inputs!$CN63,0.8,IF(BC$3=Inputs!$CN63+1,0.6,IF(BC$3=Inputs!$CN63+2,0.4,IF(BC$3=Inputs!$CO63,0.2,IF(AND(BC$3&gt;=Inputs!$CL63,BC$3&lt;Inputs!$CM63),(BC$3-Inputs!$CL63+1)/(Inputs!$AI63+1),0)))))))))</f>
        <v>0</v>
      </c>
      <c r="BD65" s="27">
        <f>IF(AND(Inputs!$CO63=0,BD$3&gt;=Inputs!$CM63),1,IF(AND(BD$3&gt;=Inputs!$CM63,BD$3&lt;Inputs!$CN63),1,IF(AND(BD$3=Inputs!$CN63,BD$3=Inputs!$CO63),1,IF(OR(AND(BD$3=Inputs!$CN63+1,Inputs!$CN63=Inputs!$CO63),AND(BD$3=Inputs!$CN63+2,Inputs!$CN63=Inputs!$CO63)),0,IF(BD$3=Inputs!$CN63,0.8,IF(BD$3=Inputs!$CN63+1,0.6,IF(BD$3=Inputs!$CN63+2,0.4,IF(BD$3=Inputs!$CO63,0.2,IF(AND(BD$3&gt;=Inputs!$CL63,BD$3&lt;Inputs!$CM63),(BD$3-Inputs!$CL63+1)/(Inputs!$AI63+1),0)))))))))</f>
        <v>0</v>
      </c>
      <c r="BE65" s="27">
        <f>IF(AND(Inputs!$CO63=0,BE$3&gt;=Inputs!$CM63),1,IF(AND(BE$3&gt;=Inputs!$CM63,BE$3&lt;Inputs!$CN63),1,IF(AND(BE$3=Inputs!$CN63,BE$3=Inputs!$CO63),1,IF(OR(AND(BE$3=Inputs!$CN63+1,Inputs!$CN63=Inputs!$CO63),AND(BE$3=Inputs!$CN63+2,Inputs!$CN63=Inputs!$CO63)),0,IF(BE$3=Inputs!$CN63,0.8,IF(BE$3=Inputs!$CN63+1,0.6,IF(BE$3=Inputs!$CN63+2,0.4,IF(BE$3=Inputs!$CO63,0.2,IF(AND(BE$3&gt;=Inputs!$CL63,BE$3&lt;Inputs!$CM63),(BE$3-Inputs!$CL63+1)/(Inputs!$AI63+1),0)))))))))</f>
        <v>0</v>
      </c>
      <c r="BF65" s="27">
        <f>IF(AND(Inputs!$CO63=0,BF$3&gt;=Inputs!$CM63),1,IF(AND(BF$3&gt;=Inputs!$CM63,BF$3&lt;Inputs!$CN63),1,IF(AND(BF$3=Inputs!$CN63,BF$3=Inputs!$CO63),1,IF(OR(AND(BF$3=Inputs!$CN63+1,Inputs!$CN63=Inputs!$CO63),AND(BF$3=Inputs!$CN63+2,Inputs!$CN63=Inputs!$CO63)),0,IF(BF$3=Inputs!$CN63,0.8,IF(BF$3=Inputs!$CN63+1,0.6,IF(BF$3=Inputs!$CN63+2,0.4,IF(BF$3=Inputs!$CO63,0.2,IF(AND(BF$3&gt;=Inputs!$CL63,BF$3&lt;Inputs!$CM63),(BF$3-Inputs!$CL63+1)/(Inputs!$AI63+1),0)))))))))</f>
        <v>0</v>
      </c>
      <c r="BG65" s="27">
        <f>IF(AND(Inputs!$CO63=0,BG$3&gt;=Inputs!$CM63),1,IF(AND(BG$3&gt;=Inputs!$CM63,BG$3&lt;Inputs!$CN63),1,IF(AND(BG$3=Inputs!$CN63,BG$3=Inputs!$CO63),1,IF(OR(AND(BG$3=Inputs!$CN63+1,Inputs!$CN63=Inputs!$CO63),AND(BG$3=Inputs!$CN63+2,Inputs!$CN63=Inputs!$CO63)),0,IF(BG$3=Inputs!$CN63,0.8,IF(BG$3=Inputs!$CN63+1,0.6,IF(BG$3=Inputs!$CN63+2,0.4,IF(BG$3=Inputs!$CO63,0.2,IF(AND(BG$3&gt;=Inputs!$CL63,BG$3&lt;Inputs!$CM63),(BG$3-Inputs!$CL63+1)/(Inputs!$AI63+1),0)))))))))</f>
        <v>0</v>
      </c>
      <c r="BH65" s="27">
        <f>IF(AND(Inputs!$CO63=0,BH$3&gt;=Inputs!$CM63),1,IF(AND(BH$3&gt;=Inputs!$CM63,BH$3&lt;Inputs!$CN63),1,IF(AND(BH$3=Inputs!$CN63,BH$3=Inputs!$CO63),1,IF(OR(AND(BH$3=Inputs!$CN63+1,Inputs!$CN63=Inputs!$CO63),AND(BH$3=Inputs!$CN63+2,Inputs!$CN63=Inputs!$CO63)),0,IF(BH$3=Inputs!$CN63,0.8,IF(BH$3=Inputs!$CN63+1,0.6,IF(BH$3=Inputs!$CN63+2,0.4,IF(BH$3=Inputs!$CO63,0.2,IF(AND(BH$3&gt;=Inputs!$CL63,BH$3&lt;Inputs!$CM63),(BH$3-Inputs!$CL63+1)/(Inputs!$AI63+1),0)))))))))</f>
        <v>0</v>
      </c>
      <c r="BI65" s="27">
        <f>IF(AND(Inputs!$CO63=0,BI$3&gt;=Inputs!$CM63),1,IF(AND(BI$3&gt;=Inputs!$CM63,BI$3&lt;Inputs!$CN63),1,IF(AND(BI$3=Inputs!$CN63,BI$3=Inputs!$CO63),1,IF(OR(AND(BI$3=Inputs!$CN63+1,Inputs!$CN63=Inputs!$CO63),AND(BI$3=Inputs!$CN63+2,Inputs!$CN63=Inputs!$CO63)),0,IF(BI$3=Inputs!$CN63,0.8,IF(BI$3=Inputs!$CN63+1,0.6,IF(BI$3=Inputs!$CN63+2,0.4,IF(BI$3=Inputs!$CO63,0.2,IF(AND(BI$3&gt;=Inputs!$CL63,BI$3&lt;Inputs!$CM63),(BI$3-Inputs!$CL63+1)/(Inputs!$AI63+1),0)))))))))</f>
        <v>0</v>
      </c>
      <c r="BJ65" s="27">
        <f>IF(AND(Inputs!$CO63=0,BJ$3&gt;=Inputs!$CM63),1,IF(AND(BJ$3&gt;=Inputs!$CM63,BJ$3&lt;Inputs!$CN63),1,IF(AND(BJ$3=Inputs!$CN63,BJ$3=Inputs!$CO63),1,IF(OR(AND(BJ$3=Inputs!$CN63+1,Inputs!$CN63=Inputs!$CO63),AND(BJ$3=Inputs!$CN63+2,Inputs!$CN63=Inputs!$CO63)),0,IF(BJ$3=Inputs!$CN63,0.8,IF(BJ$3=Inputs!$CN63+1,0.6,IF(BJ$3=Inputs!$CN63+2,0.4,IF(BJ$3=Inputs!$CO63,0.2,IF(AND(BJ$3&gt;=Inputs!$CL63,BJ$3&lt;Inputs!$CM63),(BJ$3-Inputs!$CL63+1)/(Inputs!$AI63+1),0)))))))))</f>
        <v>0</v>
      </c>
      <c r="BK65" s="27">
        <f>IF(AND(Inputs!$CO63=0,BK$3&gt;=Inputs!$CM63),1,IF(AND(BK$3&gt;=Inputs!$CM63,BK$3&lt;Inputs!$CN63),1,IF(AND(BK$3=Inputs!$CN63,BK$3=Inputs!$CO63),1,IF(OR(AND(BK$3=Inputs!$CN63+1,Inputs!$CN63=Inputs!$CO63),AND(BK$3=Inputs!$CN63+2,Inputs!$CN63=Inputs!$CO63)),0,IF(BK$3=Inputs!$CN63,0.8,IF(BK$3=Inputs!$CN63+1,0.6,IF(BK$3=Inputs!$CN63+2,0.4,IF(BK$3=Inputs!$CO63,0.2,IF(AND(BK$3&gt;=Inputs!$CL63,BK$3&lt;Inputs!$CM63),(BK$3-Inputs!$CL63+1)/(Inputs!$AI63+1),0)))))))))</f>
        <v>0</v>
      </c>
      <c r="BL65" s="27">
        <f>IF(AND(Inputs!$CO63=0,BL$3&gt;=Inputs!$CM63),1,IF(AND(BL$3&gt;=Inputs!$CM63,BL$3&lt;Inputs!$CN63),1,IF(AND(BL$3=Inputs!$CN63,BL$3=Inputs!$CO63),1,IF(OR(AND(BL$3=Inputs!$CN63+1,Inputs!$CN63=Inputs!$CO63),AND(BL$3=Inputs!$CN63+2,Inputs!$CN63=Inputs!$CO63)),0,IF(BL$3=Inputs!$CN63,0.8,IF(BL$3=Inputs!$CN63+1,0.6,IF(BL$3=Inputs!$CN63+2,0.4,IF(BL$3=Inputs!$CO63,0.2,IF(AND(BL$3&gt;=Inputs!$CL63,BL$3&lt;Inputs!$CM63),(BL$3-Inputs!$CL63+1)/(Inputs!$AI63+1),0)))))))))</f>
        <v>0</v>
      </c>
      <c r="BM65" s="27">
        <f>IF(AND(Inputs!$CO63=0,BM$3&gt;=Inputs!$CM63),1,IF(AND(BM$3&gt;=Inputs!$CM63,BM$3&lt;Inputs!$CN63),1,IF(AND(BM$3=Inputs!$CN63,BM$3=Inputs!$CO63),1,IF(OR(AND(BM$3=Inputs!$CN63+1,Inputs!$CN63=Inputs!$CO63),AND(BM$3=Inputs!$CN63+2,Inputs!$CN63=Inputs!$CO63)),0,IF(BM$3=Inputs!$CN63,0.8,IF(BM$3=Inputs!$CN63+1,0.6,IF(BM$3=Inputs!$CN63+2,0.4,IF(BM$3=Inputs!$CO63,0.2,IF(AND(BM$3&gt;=Inputs!$CL63,BM$3&lt;Inputs!$CM63),(BM$3-Inputs!$CL63+1)/(Inputs!$AI63+1),0)))))))))</f>
        <v>0</v>
      </c>
    </row>
    <row r="66" spans="1:65">
      <c r="A66" s="7" t="str">
        <f>IF(Inputs!A64="","",Inputs!A64)</f>
        <v/>
      </c>
      <c r="B66" t="str">
        <f>IF(Inputs!B64="","",Inputs!B64)</f>
        <v/>
      </c>
      <c r="C66" s="292"/>
      <c r="D66" s="292"/>
      <c r="E66" s="292"/>
      <c r="F66" s="292"/>
      <c r="G66" s="292"/>
      <c r="H66" s="292"/>
      <c r="I66" s="292"/>
      <c r="J66" s="292"/>
      <c r="K66" s="292"/>
      <c r="L66" s="292"/>
      <c r="M66" s="292"/>
      <c r="N66" s="292"/>
      <c r="O66" s="292"/>
      <c r="P66" s="292"/>
      <c r="Q66" s="292"/>
      <c r="R66" s="292"/>
      <c r="S66" s="292"/>
      <c r="T66" s="292"/>
      <c r="U66" s="292"/>
      <c r="V66" s="292"/>
      <c r="W66" s="292"/>
      <c r="X66" s="292"/>
      <c r="Y66" s="292"/>
      <c r="Z66" s="292"/>
      <c r="AA66" s="292"/>
      <c r="AB66" s="292"/>
      <c r="AC66" s="292"/>
      <c r="AD66" s="292"/>
      <c r="AE66" s="292"/>
      <c r="AF66" s="292"/>
      <c r="AG66" s="50">
        <f t="shared" si="3"/>
        <v>0</v>
      </c>
      <c r="AH66" s="42">
        <f t="shared" si="1"/>
        <v>0</v>
      </c>
      <c r="AJ66" s="27">
        <f>IF(AND(Inputs!$CO64=0,AJ$3&gt;=Inputs!$CM64),1,IF(AND(AJ$3&gt;=Inputs!$CM64,AJ$3&lt;Inputs!$CN64),1,IF(AND(AJ$3=Inputs!$CN64,AJ$3=Inputs!$CO64),1,IF(OR(AND(AJ$3=Inputs!$CN64+1,Inputs!$CN64=Inputs!$CO64),AND(AJ$3=Inputs!$CN64+2,Inputs!$CN64=Inputs!$CO64)),0,IF(AJ$3=Inputs!$CN64,0.8,IF(AJ$3=Inputs!$CN64+1,0.6,IF(AJ$3=Inputs!$CN64+2,0.4,IF(AJ$3=Inputs!$CO64,0.2,IF(AND(AJ$3&gt;=Inputs!$CL64,AJ$3&lt;Inputs!$CM64),(AJ$3-Inputs!$CL64+1)/(Inputs!$AI64+1),0)))))))))</f>
        <v>0</v>
      </c>
      <c r="AK66" s="27">
        <f>IF(AND(Inputs!$CO64=0,AK$3&gt;=Inputs!$CM64),1,IF(AND(AK$3&gt;=Inputs!$CM64,AK$3&lt;Inputs!$CN64),1,IF(AND(AK$3=Inputs!$CN64,AK$3=Inputs!$CO64),1,IF(OR(AND(AK$3=Inputs!$CN64+1,Inputs!$CN64=Inputs!$CO64),AND(AK$3=Inputs!$CN64+2,Inputs!$CN64=Inputs!$CO64)),0,IF(AK$3=Inputs!$CN64,0.8,IF(AK$3=Inputs!$CN64+1,0.6,IF(AK$3=Inputs!$CN64+2,0.4,IF(AK$3=Inputs!$CO64,0.2,IF(AND(AK$3&gt;=Inputs!$CL64,AK$3&lt;Inputs!$CM64),(AK$3-Inputs!$CL64+1)/(Inputs!$AI64+1),0)))))))))</f>
        <v>0</v>
      </c>
      <c r="AL66" s="27">
        <f>IF(AND(Inputs!$CO64=0,AL$3&gt;=Inputs!$CM64),1,IF(AND(AL$3&gt;=Inputs!$CM64,AL$3&lt;Inputs!$CN64),1,IF(AND(AL$3=Inputs!$CN64,AL$3=Inputs!$CO64),1,IF(OR(AND(AL$3=Inputs!$CN64+1,Inputs!$CN64=Inputs!$CO64),AND(AL$3=Inputs!$CN64+2,Inputs!$CN64=Inputs!$CO64)),0,IF(AL$3=Inputs!$CN64,0.8,IF(AL$3=Inputs!$CN64+1,0.6,IF(AL$3=Inputs!$CN64+2,0.4,IF(AL$3=Inputs!$CO64,0.2,IF(AND(AL$3&gt;=Inputs!$CL64,AL$3&lt;Inputs!$CM64),(AL$3-Inputs!$CL64+1)/(Inputs!$AI64+1),0)))))))))</f>
        <v>0</v>
      </c>
      <c r="AM66" s="27">
        <f>IF(AND(Inputs!$CO64=0,AM$3&gt;=Inputs!$CM64),1,IF(AND(AM$3&gt;=Inputs!$CM64,AM$3&lt;Inputs!$CN64),1,IF(AND(AM$3=Inputs!$CN64,AM$3=Inputs!$CO64),1,IF(OR(AND(AM$3=Inputs!$CN64+1,Inputs!$CN64=Inputs!$CO64),AND(AM$3=Inputs!$CN64+2,Inputs!$CN64=Inputs!$CO64)),0,IF(AM$3=Inputs!$CN64,0.8,IF(AM$3=Inputs!$CN64+1,0.6,IF(AM$3=Inputs!$CN64+2,0.4,IF(AM$3=Inputs!$CO64,0.2,IF(AND(AM$3&gt;=Inputs!$CL64,AM$3&lt;Inputs!$CM64),(AM$3-Inputs!$CL64+1)/(Inputs!$AI64+1),0)))))))))</f>
        <v>0</v>
      </c>
      <c r="AN66" s="27">
        <f>IF(AND(Inputs!$CO64=0,AN$3&gt;=Inputs!$CM64),1,IF(AND(AN$3&gt;=Inputs!$CM64,AN$3&lt;Inputs!$CN64),1,IF(AND(AN$3=Inputs!$CN64,AN$3=Inputs!$CO64),1,IF(OR(AND(AN$3=Inputs!$CN64+1,Inputs!$CN64=Inputs!$CO64),AND(AN$3=Inputs!$CN64+2,Inputs!$CN64=Inputs!$CO64)),0,IF(AN$3=Inputs!$CN64,0.8,IF(AN$3=Inputs!$CN64+1,0.6,IF(AN$3=Inputs!$CN64+2,0.4,IF(AN$3=Inputs!$CO64,0.2,IF(AND(AN$3&gt;=Inputs!$CL64,AN$3&lt;Inputs!$CM64),(AN$3-Inputs!$CL64+1)/(Inputs!$AI64+1),0)))))))))</f>
        <v>0</v>
      </c>
      <c r="AO66" s="27">
        <f>IF(AND(Inputs!$CO64=0,AO$3&gt;=Inputs!$CM64),1,IF(AND(AO$3&gt;=Inputs!$CM64,AO$3&lt;Inputs!$CN64),1,IF(AND(AO$3=Inputs!$CN64,AO$3=Inputs!$CO64),1,IF(OR(AND(AO$3=Inputs!$CN64+1,Inputs!$CN64=Inputs!$CO64),AND(AO$3=Inputs!$CN64+2,Inputs!$CN64=Inputs!$CO64)),0,IF(AO$3=Inputs!$CN64,0.8,IF(AO$3=Inputs!$CN64+1,0.6,IF(AO$3=Inputs!$CN64+2,0.4,IF(AO$3=Inputs!$CO64,0.2,IF(AND(AO$3&gt;=Inputs!$CL64,AO$3&lt;Inputs!$CM64),(AO$3-Inputs!$CL64+1)/(Inputs!$AI64+1),0)))))))))</f>
        <v>0</v>
      </c>
      <c r="AP66" s="27">
        <f>IF(AND(Inputs!$CO64=0,AP$3&gt;=Inputs!$CM64),1,IF(AND(AP$3&gt;=Inputs!$CM64,AP$3&lt;Inputs!$CN64),1,IF(AND(AP$3=Inputs!$CN64,AP$3=Inputs!$CO64),1,IF(OR(AND(AP$3=Inputs!$CN64+1,Inputs!$CN64=Inputs!$CO64),AND(AP$3=Inputs!$CN64+2,Inputs!$CN64=Inputs!$CO64)),0,IF(AP$3=Inputs!$CN64,0.8,IF(AP$3=Inputs!$CN64+1,0.6,IF(AP$3=Inputs!$CN64+2,0.4,IF(AP$3=Inputs!$CO64,0.2,IF(AND(AP$3&gt;=Inputs!$CL64,AP$3&lt;Inputs!$CM64),(AP$3-Inputs!$CL64+1)/(Inputs!$AI64+1),0)))))))))</f>
        <v>0</v>
      </c>
      <c r="AQ66" s="27">
        <f>IF(AND(Inputs!$CO64=0,AQ$3&gt;=Inputs!$CM64),1,IF(AND(AQ$3&gt;=Inputs!$CM64,AQ$3&lt;Inputs!$CN64),1,IF(AND(AQ$3=Inputs!$CN64,AQ$3=Inputs!$CO64),1,IF(OR(AND(AQ$3=Inputs!$CN64+1,Inputs!$CN64=Inputs!$CO64),AND(AQ$3=Inputs!$CN64+2,Inputs!$CN64=Inputs!$CO64)),0,IF(AQ$3=Inputs!$CN64,0.8,IF(AQ$3=Inputs!$CN64+1,0.6,IF(AQ$3=Inputs!$CN64+2,0.4,IF(AQ$3=Inputs!$CO64,0.2,IF(AND(AQ$3&gt;=Inputs!$CL64,AQ$3&lt;Inputs!$CM64),(AQ$3-Inputs!$CL64+1)/(Inputs!$AI64+1),0)))))))))</f>
        <v>0</v>
      </c>
      <c r="AR66" s="27">
        <f>IF(AND(Inputs!$CO64=0,AR$3&gt;=Inputs!$CM64),1,IF(AND(AR$3&gt;=Inputs!$CM64,AR$3&lt;Inputs!$CN64),1,IF(AND(AR$3=Inputs!$CN64,AR$3=Inputs!$CO64),1,IF(OR(AND(AR$3=Inputs!$CN64+1,Inputs!$CN64=Inputs!$CO64),AND(AR$3=Inputs!$CN64+2,Inputs!$CN64=Inputs!$CO64)),0,IF(AR$3=Inputs!$CN64,0.8,IF(AR$3=Inputs!$CN64+1,0.6,IF(AR$3=Inputs!$CN64+2,0.4,IF(AR$3=Inputs!$CO64,0.2,IF(AND(AR$3&gt;=Inputs!$CL64,AR$3&lt;Inputs!$CM64),(AR$3-Inputs!$CL64+1)/(Inputs!$AI64+1),0)))))))))</f>
        <v>0</v>
      </c>
      <c r="AS66" s="27">
        <f>IF(AND(Inputs!$CO64=0,AS$3&gt;=Inputs!$CM64),1,IF(AND(AS$3&gt;=Inputs!$CM64,AS$3&lt;Inputs!$CN64),1,IF(AND(AS$3=Inputs!$CN64,AS$3=Inputs!$CO64),1,IF(OR(AND(AS$3=Inputs!$CN64+1,Inputs!$CN64=Inputs!$CO64),AND(AS$3=Inputs!$CN64+2,Inputs!$CN64=Inputs!$CO64)),0,IF(AS$3=Inputs!$CN64,0.8,IF(AS$3=Inputs!$CN64+1,0.6,IF(AS$3=Inputs!$CN64+2,0.4,IF(AS$3=Inputs!$CO64,0.2,IF(AND(AS$3&gt;=Inputs!$CL64,AS$3&lt;Inputs!$CM64),(AS$3-Inputs!$CL64+1)/(Inputs!$AI64+1),0)))))))))</f>
        <v>0</v>
      </c>
      <c r="AT66" s="27">
        <f>IF(AND(Inputs!$CO64=0,AT$3&gt;=Inputs!$CM64),1,IF(AND(AT$3&gt;=Inputs!$CM64,AT$3&lt;Inputs!$CN64),1,IF(AND(AT$3=Inputs!$CN64,AT$3=Inputs!$CO64),1,IF(OR(AND(AT$3=Inputs!$CN64+1,Inputs!$CN64=Inputs!$CO64),AND(AT$3=Inputs!$CN64+2,Inputs!$CN64=Inputs!$CO64)),0,IF(AT$3=Inputs!$CN64,0.8,IF(AT$3=Inputs!$CN64+1,0.6,IF(AT$3=Inputs!$CN64+2,0.4,IF(AT$3=Inputs!$CO64,0.2,IF(AND(AT$3&gt;=Inputs!$CL64,AT$3&lt;Inputs!$CM64),(AT$3-Inputs!$CL64+1)/(Inputs!$AI64+1),0)))))))))</f>
        <v>0</v>
      </c>
      <c r="AU66" s="27">
        <f>IF(AND(Inputs!$CO64=0,AU$3&gt;=Inputs!$CM64),1,IF(AND(AU$3&gt;=Inputs!$CM64,AU$3&lt;Inputs!$CN64),1,IF(AND(AU$3=Inputs!$CN64,AU$3=Inputs!$CO64),1,IF(OR(AND(AU$3=Inputs!$CN64+1,Inputs!$CN64=Inputs!$CO64),AND(AU$3=Inputs!$CN64+2,Inputs!$CN64=Inputs!$CO64)),0,IF(AU$3=Inputs!$CN64,0.8,IF(AU$3=Inputs!$CN64+1,0.6,IF(AU$3=Inputs!$CN64+2,0.4,IF(AU$3=Inputs!$CO64,0.2,IF(AND(AU$3&gt;=Inputs!$CL64,AU$3&lt;Inputs!$CM64),(AU$3-Inputs!$CL64+1)/(Inputs!$AI64+1),0)))))))))</f>
        <v>0</v>
      </c>
      <c r="AV66" s="27">
        <f>IF(AND(Inputs!$CO64=0,AV$3&gt;=Inputs!$CM64),1,IF(AND(AV$3&gt;=Inputs!$CM64,AV$3&lt;Inputs!$CN64),1,IF(AND(AV$3=Inputs!$CN64,AV$3=Inputs!$CO64),1,IF(OR(AND(AV$3=Inputs!$CN64+1,Inputs!$CN64=Inputs!$CO64),AND(AV$3=Inputs!$CN64+2,Inputs!$CN64=Inputs!$CO64)),0,IF(AV$3=Inputs!$CN64,0.8,IF(AV$3=Inputs!$CN64+1,0.6,IF(AV$3=Inputs!$CN64+2,0.4,IF(AV$3=Inputs!$CO64,0.2,IF(AND(AV$3&gt;=Inputs!$CL64,AV$3&lt;Inputs!$CM64),(AV$3-Inputs!$CL64+1)/(Inputs!$AI64+1),0)))))))))</f>
        <v>0</v>
      </c>
      <c r="AW66" s="27">
        <f>IF(AND(Inputs!$CO64=0,AW$3&gt;=Inputs!$CM64),1,IF(AND(AW$3&gt;=Inputs!$CM64,AW$3&lt;Inputs!$CN64),1,IF(AND(AW$3=Inputs!$CN64,AW$3=Inputs!$CO64),1,IF(OR(AND(AW$3=Inputs!$CN64+1,Inputs!$CN64=Inputs!$CO64),AND(AW$3=Inputs!$CN64+2,Inputs!$CN64=Inputs!$CO64)),0,IF(AW$3=Inputs!$CN64,0.8,IF(AW$3=Inputs!$CN64+1,0.6,IF(AW$3=Inputs!$CN64+2,0.4,IF(AW$3=Inputs!$CO64,0.2,IF(AND(AW$3&gt;=Inputs!$CL64,AW$3&lt;Inputs!$CM64),(AW$3-Inputs!$CL64+1)/(Inputs!$AI64+1),0)))))))))</f>
        <v>0</v>
      </c>
      <c r="AX66" s="27">
        <f>IF(AND(Inputs!$CO64=0,AX$3&gt;=Inputs!$CM64),1,IF(AND(AX$3&gt;=Inputs!$CM64,AX$3&lt;Inputs!$CN64),1,IF(AND(AX$3=Inputs!$CN64,AX$3=Inputs!$CO64),1,IF(OR(AND(AX$3=Inputs!$CN64+1,Inputs!$CN64=Inputs!$CO64),AND(AX$3=Inputs!$CN64+2,Inputs!$CN64=Inputs!$CO64)),0,IF(AX$3=Inputs!$CN64,0.8,IF(AX$3=Inputs!$CN64+1,0.6,IF(AX$3=Inputs!$CN64+2,0.4,IF(AX$3=Inputs!$CO64,0.2,IF(AND(AX$3&gt;=Inputs!$CL64,AX$3&lt;Inputs!$CM64),(AX$3-Inputs!$CL64+1)/(Inputs!$AI64+1),0)))))))))</f>
        <v>0</v>
      </c>
      <c r="AY66" s="27">
        <f>IF(AND(Inputs!$CO64=0,AY$3&gt;=Inputs!$CM64),1,IF(AND(AY$3&gt;=Inputs!$CM64,AY$3&lt;Inputs!$CN64),1,IF(AND(AY$3=Inputs!$CN64,AY$3=Inputs!$CO64),1,IF(OR(AND(AY$3=Inputs!$CN64+1,Inputs!$CN64=Inputs!$CO64),AND(AY$3=Inputs!$CN64+2,Inputs!$CN64=Inputs!$CO64)),0,IF(AY$3=Inputs!$CN64,0.8,IF(AY$3=Inputs!$CN64+1,0.6,IF(AY$3=Inputs!$CN64+2,0.4,IF(AY$3=Inputs!$CO64,0.2,IF(AND(AY$3&gt;=Inputs!$CL64,AY$3&lt;Inputs!$CM64),(AY$3-Inputs!$CL64+1)/(Inputs!$AI64+1),0)))))))))</f>
        <v>0</v>
      </c>
      <c r="AZ66" s="27">
        <f>IF(AND(Inputs!$CO64=0,AZ$3&gt;=Inputs!$CM64),1,IF(AND(AZ$3&gt;=Inputs!$CM64,AZ$3&lt;Inputs!$CN64),1,IF(AND(AZ$3=Inputs!$CN64,AZ$3=Inputs!$CO64),1,IF(OR(AND(AZ$3=Inputs!$CN64+1,Inputs!$CN64=Inputs!$CO64),AND(AZ$3=Inputs!$CN64+2,Inputs!$CN64=Inputs!$CO64)),0,IF(AZ$3=Inputs!$CN64,0.8,IF(AZ$3=Inputs!$CN64+1,0.6,IF(AZ$3=Inputs!$CN64+2,0.4,IF(AZ$3=Inputs!$CO64,0.2,IF(AND(AZ$3&gt;=Inputs!$CL64,AZ$3&lt;Inputs!$CM64),(AZ$3-Inputs!$CL64+1)/(Inputs!$AI64+1),0)))))))))</f>
        <v>0</v>
      </c>
      <c r="BA66" s="27">
        <f>IF(AND(Inputs!$CO64=0,BA$3&gt;=Inputs!$CM64),1,IF(AND(BA$3&gt;=Inputs!$CM64,BA$3&lt;Inputs!$CN64),1,IF(AND(BA$3=Inputs!$CN64,BA$3=Inputs!$CO64),1,IF(OR(AND(BA$3=Inputs!$CN64+1,Inputs!$CN64=Inputs!$CO64),AND(BA$3=Inputs!$CN64+2,Inputs!$CN64=Inputs!$CO64)),0,IF(BA$3=Inputs!$CN64,0.8,IF(BA$3=Inputs!$CN64+1,0.6,IF(BA$3=Inputs!$CN64+2,0.4,IF(BA$3=Inputs!$CO64,0.2,IF(AND(BA$3&gt;=Inputs!$CL64,BA$3&lt;Inputs!$CM64),(BA$3-Inputs!$CL64+1)/(Inputs!$AI64+1),0)))))))))</f>
        <v>0</v>
      </c>
      <c r="BB66" s="27">
        <f>IF(AND(Inputs!$CO64=0,BB$3&gt;=Inputs!$CM64),1,IF(AND(BB$3&gt;=Inputs!$CM64,BB$3&lt;Inputs!$CN64),1,IF(AND(BB$3=Inputs!$CN64,BB$3=Inputs!$CO64),1,IF(OR(AND(BB$3=Inputs!$CN64+1,Inputs!$CN64=Inputs!$CO64),AND(BB$3=Inputs!$CN64+2,Inputs!$CN64=Inputs!$CO64)),0,IF(BB$3=Inputs!$CN64,0.8,IF(BB$3=Inputs!$CN64+1,0.6,IF(BB$3=Inputs!$CN64+2,0.4,IF(BB$3=Inputs!$CO64,0.2,IF(AND(BB$3&gt;=Inputs!$CL64,BB$3&lt;Inputs!$CM64),(BB$3-Inputs!$CL64+1)/(Inputs!$AI64+1),0)))))))))</f>
        <v>0</v>
      </c>
      <c r="BC66" s="27">
        <f>IF(AND(Inputs!$CO64=0,BC$3&gt;=Inputs!$CM64),1,IF(AND(BC$3&gt;=Inputs!$CM64,BC$3&lt;Inputs!$CN64),1,IF(AND(BC$3=Inputs!$CN64,BC$3=Inputs!$CO64),1,IF(OR(AND(BC$3=Inputs!$CN64+1,Inputs!$CN64=Inputs!$CO64),AND(BC$3=Inputs!$CN64+2,Inputs!$CN64=Inputs!$CO64)),0,IF(BC$3=Inputs!$CN64,0.8,IF(BC$3=Inputs!$CN64+1,0.6,IF(BC$3=Inputs!$CN64+2,0.4,IF(BC$3=Inputs!$CO64,0.2,IF(AND(BC$3&gt;=Inputs!$CL64,BC$3&lt;Inputs!$CM64),(BC$3-Inputs!$CL64+1)/(Inputs!$AI64+1),0)))))))))</f>
        <v>0</v>
      </c>
      <c r="BD66" s="27">
        <f>IF(AND(Inputs!$CO64=0,BD$3&gt;=Inputs!$CM64),1,IF(AND(BD$3&gt;=Inputs!$CM64,BD$3&lt;Inputs!$CN64),1,IF(AND(BD$3=Inputs!$CN64,BD$3=Inputs!$CO64),1,IF(OR(AND(BD$3=Inputs!$CN64+1,Inputs!$CN64=Inputs!$CO64),AND(BD$3=Inputs!$CN64+2,Inputs!$CN64=Inputs!$CO64)),0,IF(BD$3=Inputs!$CN64,0.8,IF(BD$3=Inputs!$CN64+1,0.6,IF(BD$3=Inputs!$CN64+2,0.4,IF(BD$3=Inputs!$CO64,0.2,IF(AND(BD$3&gt;=Inputs!$CL64,BD$3&lt;Inputs!$CM64),(BD$3-Inputs!$CL64+1)/(Inputs!$AI64+1),0)))))))))</f>
        <v>0</v>
      </c>
      <c r="BE66" s="27">
        <f>IF(AND(Inputs!$CO64=0,BE$3&gt;=Inputs!$CM64),1,IF(AND(BE$3&gt;=Inputs!$CM64,BE$3&lt;Inputs!$CN64),1,IF(AND(BE$3=Inputs!$CN64,BE$3=Inputs!$CO64),1,IF(OR(AND(BE$3=Inputs!$CN64+1,Inputs!$CN64=Inputs!$CO64),AND(BE$3=Inputs!$CN64+2,Inputs!$CN64=Inputs!$CO64)),0,IF(BE$3=Inputs!$CN64,0.8,IF(BE$3=Inputs!$CN64+1,0.6,IF(BE$3=Inputs!$CN64+2,0.4,IF(BE$3=Inputs!$CO64,0.2,IF(AND(BE$3&gt;=Inputs!$CL64,BE$3&lt;Inputs!$CM64),(BE$3-Inputs!$CL64+1)/(Inputs!$AI64+1),0)))))))))</f>
        <v>0</v>
      </c>
      <c r="BF66" s="27">
        <f>IF(AND(Inputs!$CO64=0,BF$3&gt;=Inputs!$CM64),1,IF(AND(BF$3&gt;=Inputs!$CM64,BF$3&lt;Inputs!$CN64),1,IF(AND(BF$3=Inputs!$CN64,BF$3=Inputs!$CO64),1,IF(OR(AND(BF$3=Inputs!$CN64+1,Inputs!$CN64=Inputs!$CO64),AND(BF$3=Inputs!$CN64+2,Inputs!$CN64=Inputs!$CO64)),0,IF(BF$3=Inputs!$CN64,0.8,IF(BF$3=Inputs!$CN64+1,0.6,IF(BF$3=Inputs!$CN64+2,0.4,IF(BF$3=Inputs!$CO64,0.2,IF(AND(BF$3&gt;=Inputs!$CL64,BF$3&lt;Inputs!$CM64),(BF$3-Inputs!$CL64+1)/(Inputs!$AI64+1),0)))))))))</f>
        <v>0</v>
      </c>
      <c r="BG66" s="27">
        <f>IF(AND(Inputs!$CO64=0,BG$3&gt;=Inputs!$CM64),1,IF(AND(BG$3&gt;=Inputs!$CM64,BG$3&lt;Inputs!$CN64),1,IF(AND(BG$3=Inputs!$CN64,BG$3=Inputs!$CO64),1,IF(OR(AND(BG$3=Inputs!$CN64+1,Inputs!$CN64=Inputs!$CO64),AND(BG$3=Inputs!$CN64+2,Inputs!$CN64=Inputs!$CO64)),0,IF(BG$3=Inputs!$CN64,0.8,IF(BG$3=Inputs!$CN64+1,0.6,IF(BG$3=Inputs!$CN64+2,0.4,IF(BG$3=Inputs!$CO64,0.2,IF(AND(BG$3&gt;=Inputs!$CL64,BG$3&lt;Inputs!$CM64),(BG$3-Inputs!$CL64+1)/(Inputs!$AI64+1),0)))))))))</f>
        <v>0</v>
      </c>
      <c r="BH66" s="27">
        <f>IF(AND(Inputs!$CO64=0,BH$3&gt;=Inputs!$CM64),1,IF(AND(BH$3&gt;=Inputs!$CM64,BH$3&lt;Inputs!$CN64),1,IF(AND(BH$3=Inputs!$CN64,BH$3=Inputs!$CO64),1,IF(OR(AND(BH$3=Inputs!$CN64+1,Inputs!$CN64=Inputs!$CO64),AND(BH$3=Inputs!$CN64+2,Inputs!$CN64=Inputs!$CO64)),0,IF(BH$3=Inputs!$CN64,0.8,IF(BH$3=Inputs!$CN64+1,0.6,IF(BH$3=Inputs!$CN64+2,0.4,IF(BH$3=Inputs!$CO64,0.2,IF(AND(BH$3&gt;=Inputs!$CL64,BH$3&lt;Inputs!$CM64),(BH$3-Inputs!$CL64+1)/(Inputs!$AI64+1),0)))))))))</f>
        <v>0</v>
      </c>
      <c r="BI66" s="27">
        <f>IF(AND(Inputs!$CO64=0,BI$3&gt;=Inputs!$CM64),1,IF(AND(BI$3&gt;=Inputs!$CM64,BI$3&lt;Inputs!$CN64),1,IF(AND(BI$3=Inputs!$CN64,BI$3=Inputs!$CO64),1,IF(OR(AND(BI$3=Inputs!$CN64+1,Inputs!$CN64=Inputs!$CO64),AND(BI$3=Inputs!$CN64+2,Inputs!$CN64=Inputs!$CO64)),0,IF(BI$3=Inputs!$CN64,0.8,IF(BI$3=Inputs!$CN64+1,0.6,IF(BI$3=Inputs!$CN64+2,0.4,IF(BI$3=Inputs!$CO64,0.2,IF(AND(BI$3&gt;=Inputs!$CL64,BI$3&lt;Inputs!$CM64),(BI$3-Inputs!$CL64+1)/(Inputs!$AI64+1),0)))))))))</f>
        <v>0</v>
      </c>
      <c r="BJ66" s="27">
        <f>IF(AND(Inputs!$CO64=0,BJ$3&gt;=Inputs!$CM64),1,IF(AND(BJ$3&gt;=Inputs!$CM64,BJ$3&lt;Inputs!$CN64),1,IF(AND(BJ$3=Inputs!$CN64,BJ$3=Inputs!$CO64),1,IF(OR(AND(BJ$3=Inputs!$CN64+1,Inputs!$CN64=Inputs!$CO64),AND(BJ$3=Inputs!$CN64+2,Inputs!$CN64=Inputs!$CO64)),0,IF(BJ$3=Inputs!$CN64,0.8,IF(BJ$3=Inputs!$CN64+1,0.6,IF(BJ$3=Inputs!$CN64+2,0.4,IF(BJ$3=Inputs!$CO64,0.2,IF(AND(BJ$3&gt;=Inputs!$CL64,BJ$3&lt;Inputs!$CM64),(BJ$3-Inputs!$CL64+1)/(Inputs!$AI64+1),0)))))))))</f>
        <v>0</v>
      </c>
      <c r="BK66" s="27">
        <f>IF(AND(Inputs!$CO64=0,BK$3&gt;=Inputs!$CM64),1,IF(AND(BK$3&gt;=Inputs!$CM64,BK$3&lt;Inputs!$CN64),1,IF(AND(BK$3=Inputs!$CN64,BK$3=Inputs!$CO64),1,IF(OR(AND(BK$3=Inputs!$CN64+1,Inputs!$CN64=Inputs!$CO64),AND(BK$3=Inputs!$CN64+2,Inputs!$CN64=Inputs!$CO64)),0,IF(BK$3=Inputs!$CN64,0.8,IF(BK$3=Inputs!$CN64+1,0.6,IF(BK$3=Inputs!$CN64+2,0.4,IF(BK$3=Inputs!$CO64,0.2,IF(AND(BK$3&gt;=Inputs!$CL64,BK$3&lt;Inputs!$CM64),(BK$3-Inputs!$CL64+1)/(Inputs!$AI64+1),0)))))))))</f>
        <v>0</v>
      </c>
      <c r="BL66" s="27">
        <f>IF(AND(Inputs!$CO64=0,BL$3&gt;=Inputs!$CM64),1,IF(AND(BL$3&gt;=Inputs!$CM64,BL$3&lt;Inputs!$CN64),1,IF(AND(BL$3=Inputs!$CN64,BL$3=Inputs!$CO64),1,IF(OR(AND(BL$3=Inputs!$CN64+1,Inputs!$CN64=Inputs!$CO64),AND(BL$3=Inputs!$CN64+2,Inputs!$CN64=Inputs!$CO64)),0,IF(BL$3=Inputs!$CN64,0.8,IF(BL$3=Inputs!$CN64+1,0.6,IF(BL$3=Inputs!$CN64+2,0.4,IF(BL$3=Inputs!$CO64,0.2,IF(AND(BL$3&gt;=Inputs!$CL64,BL$3&lt;Inputs!$CM64),(BL$3-Inputs!$CL64+1)/(Inputs!$AI64+1),0)))))))))</f>
        <v>0</v>
      </c>
      <c r="BM66" s="27">
        <f>IF(AND(Inputs!$CO64=0,BM$3&gt;=Inputs!$CM64),1,IF(AND(BM$3&gt;=Inputs!$CM64,BM$3&lt;Inputs!$CN64),1,IF(AND(BM$3=Inputs!$CN64,BM$3=Inputs!$CO64),1,IF(OR(AND(BM$3=Inputs!$CN64+1,Inputs!$CN64=Inputs!$CO64),AND(BM$3=Inputs!$CN64+2,Inputs!$CN64=Inputs!$CO64)),0,IF(BM$3=Inputs!$CN64,0.8,IF(BM$3=Inputs!$CN64+1,0.6,IF(BM$3=Inputs!$CN64+2,0.4,IF(BM$3=Inputs!$CO64,0.2,IF(AND(BM$3&gt;=Inputs!$CL64,BM$3&lt;Inputs!$CM64),(BM$3-Inputs!$CL64+1)/(Inputs!$AI64+1),0)))))))))</f>
        <v>0</v>
      </c>
    </row>
    <row r="67" spans="1:65">
      <c r="A67" s="7" t="str">
        <f>IF(Inputs!A65="","",Inputs!A65)</f>
        <v/>
      </c>
      <c r="B67" t="str">
        <f>IF(Inputs!B65="","",Inputs!B65)</f>
        <v/>
      </c>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292"/>
      <c r="AE67" s="292"/>
      <c r="AF67" s="292"/>
      <c r="AG67" s="50">
        <f t="shared" si="3"/>
        <v>0</v>
      </c>
      <c r="AH67" s="42">
        <f t="shared" si="1"/>
        <v>0</v>
      </c>
      <c r="AJ67" s="27">
        <f>IF(AND(Inputs!$CO65=0,AJ$3&gt;=Inputs!$CM65),1,IF(AND(AJ$3&gt;=Inputs!$CM65,AJ$3&lt;Inputs!$CN65),1,IF(AND(AJ$3=Inputs!$CN65,AJ$3=Inputs!$CO65),1,IF(OR(AND(AJ$3=Inputs!$CN65+1,Inputs!$CN65=Inputs!$CO65),AND(AJ$3=Inputs!$CN65+2,Inputs!$CN65=Inputs!$CO65)),0,IF(AJ$3=Inputs!$CN65,0.8,IF(AJ$3=Inputs!$CN65+1,0.6,IF(AJ$3=Inputs!$CN65+2,0.4,IF(AJ$3=Inputs!$CO65,0.2,IF(AND(AJ$3&gt;=Inputs!$CL65,AJ$3&lt;Inputs!$CM65),(AJ$3-Inputs!$CL65+1)/(Inputs!$AI65+1),0)))))))))</f>
        <v>0</v>
      </c>
      <c r="AK67" s="27">
        <f>IF(AND(Inputs!$CO65=0,AK$3&gt;=Inputs!$CM65),1,IF(AND(AK$3&gt;=Inputs!$CM65,AK$3&lt;Inputs!$CN65),1,IF(AND(AK$3=Inputs!$CN65,AK$3=Inputs!$CO65),1,IF(OR(AND(AK$3=Inputs!$CN65+1,Inputs!$CN65=Inputs!$CO65),AND(AK$3=Inputs!$CN65+2,Inputs!$CN65=Inputs!$CO65)),0,IF(AK$3=Inputs!$CN65,0.8,IF(AK$3=Inputs!$CN65+1,0.6,IF(AK$3=Inputs!$CN65+2,0.4,IF(AK$3=Inputs!$CO65,0.2,IF(AND(AK$3&gt;=Inputs!$CL65,AK$3&lt;Inputs!$CM65),(AK$3-Inputs!$CL65+1)/(Inputs!$AI65+1),0)))))))))</f>
        <v>0</v>
      </c>
      <c r="AL67" s="27">
        <f>IF(AND(Inputs!$CO65=0,AL$3&gt;=Inputs!$CM65),1,IF(AND(AL$3&gt;=Inputs!$CM65,AL$3&lt;Inputs!$CN65),1,IF(AND(AL$3=Inputs!$CN65,AL$3=Inputs!$CO65),1,IF(OR(AND(AL$3=Inputs!$CN65+1,Inputs!$CN65=Inputs!$CO65),AND(AL$3=Inputs!$CN65+2,Inputs!$CN65=Inputs!$CO65)),0,IF(AL$3=Inputs!$CN65,0.8,IF(AL$3=Inputs!$CN65+1,0.6,IF(AL$3=Inputs!$CN65+2,0.4,IF(AL$3=Inputs!$CO65,0.2,IF(AND(AL$3&gt;=Inputs!$CL65,AL$3&lt;Inputs!$CM65),(AL$3-Inputs!$CL65+1)/(Inputs!$AI65+1),0)))))))))</f>
        <v>0</v>
      </c>
      <c r="AM67" s="27">
        <f>IF(AND(Inputs!$CO65=0,AM$3&gt;=Inputs!$CM65),1,IF(AND(AM$3&gt;=Inputs!$CM65,AM$3&lt;Inputs!$CN65),1,IF(AND(AM$3=Inputs!$CN65,AM$3=Inputs!$CO65),1,IF(OR(AND(AM$3=Inputs!$CN65+1,Inputs!$CN65=Inputs!$CO65),AND(AM$3=Inputs!$CN65+2,Inputs!$CN65=Inputs!$CO65)),0,IF(AM$3=Inputs!$CN65,0.8,IF(AM$3=Inputs!$CN65+1,0.6,IF(AM$3=Inputs!$CN65+2,0.4,IF(AM$3=Inputs!$CO65,0.2,IF(AND(AM$3&gt;=Inputs!$CL65,AM$3&lt;Inputs!$CM65),(AM$3-Inputs!$CL65+1)/(Inputs!$AI65+1),0)))))))))</f>
        <v>0</v>
      </c>
      <c r="AN67" s="27">
        <f>IF(AND(Inputs!$CO65=0,AN$3&gt;=Inputs!$CM65),1,IF(AND(AN$3&gt;=Inputs!$CM65,AN$3&lt;Inputs!$CN65),1,IF(AND(AN$3=Inputs!$CN65,AN$3=Inputs!$CO65),1,IF(OR(AND(AN$3=Inputs!$CN65+1,Inputs!$CN65=Inputs!$CO65),AND(AN$3=Inputs!$CN65+2,Inputs!$CN65=Inputs!$CO65)),0,IF(AN$3=Inputs!$CN65,0.8,IF(AN$3=Inputs!$CN65+1,0.6,IF(AN$3=Inputs!$CN65+2,0.4,IF(AN$3=Inputs!$CO65,0.2,IF(AND(AN$3&gt;=Inputs!$CL65,AN$3&lt;Inputs!$CM65),(AN$3-Inputs!$CL65+1)/(Inputs!$AI65+1),0)))))))))</f>
        <v>0</v>
      </c>
      <c r="AO67" s="27">
        <f>IF(AND(Inputs!$CO65=0,AO$3&gt;=Inputs!$CM65),1,IF(AND(AO$3&gt;=Inputs!$CM65,AO$3&lt;Inputs!$CN65),1,IF(AND(AO$3=Inputs!$CN65,AO$3=Inputs!$CO65),1,IF(OR(AND(AO$3=Inputs!$CN65+1,Inputs!$CN65=Inputs!$CO65),AND(AO$3=Inputs!$CN65+2,Inputs!$CN65=Inputs!$CO65)),0,IF(AO$3=Inputs!$CN65,0.8,IF(AO$3=Inputs!$CN65+1,0.6,IF(AO$3=Inputs!$CN65+2,0.4,IF(AO$3=Inputs!$CO65,0.2,IF(AND(AO$3&gt;=Inputs!$CL65,AO$3&lt;Inputs!$CM65),(AO$3-Inputs!$CL65+1)/(Inputs!$AI65+1),0)))))))))</f>
        <v>0</v>
      </c>
      <c r="AP67" s="27">
        <f>IF(AND(Inputs!$CO65=0,AP$3&gt;=Inputs!$CM65),1,IF(AND(AP$3&gt;=Inputs!$CM65,AP$3&lt;Inputs!$CN65),1,IF(AND(AP$3=Inputs!$CN65,AP$3=Inputs!$CO65),1,IF(OR(AND(AP$3=Inputs!$CN65+1,Inputs!$CN65=Inputs!$CO65),AND(AP$3=Inputs!$CN65+2,Inputs!$CN65=Inputs!$CO65)),0,IF(AP$3=Inputs!$CN65,0.8,IF(AP$3=Inputs!$CN65+1,0.6,IF(AP$3=Inputs!$CN65+2,0.4,IF(AP$3=Inputs!$CO65,0.2,IF(AND(AP$3&gt;=Inputs!$CL65,AP$3&lt;Inputs!$CM65),(AP$3-Inputs!$CL65+1)/(Inputs!$AI65+1),0)))))))))</f>
        <v>0</v>
      </c>
      <c r="AQ67" s="27">
        <f>IF(AND(Inputs!$CO65=0,AQ$3&gt;=Inputs!$CM65),1,IF(AND(AQ$3&gt;=Inputs!$CM65,AQ$3&lt;Inputs!$CN65),1,IF(AND(AQ$3=Inputs!$CN65,AQ$3=Inputs!$CO65),1,IF(OR(AND(AQ$3=Inputs!$CN65+1,Inputs!$CN65=Inputs!$CO65),AND(AQ$3=Inputs!$CN65+2,Inputs!$CN65=Inputs!$CO65)),0,IF(AQ$3=Inputs!$CN65,0.8,IF(AQ$3=Inputs!$CN65+1,0.6,IF(AQ$3=Inputs!$CN65+2,0.4,IF(AQ$3=Inputs!$CO65,0.2,IF(AND(AQ$3&gt;=Inputs!$CL65,AQ$3&lt;Inputs!$CM65),(AQ$3-Inputs!$CL65+1)/(Inputs!$AI65+1),0)))))))))</f>
        <v>0</v>
      </c>
      <c r="AR67" s="27">
        <f>IF(AND(Inputs!$CO65=0,AR$3&gt;=Inputs!$CM65),1,IF(AND(AR$3&gt;=Inputs!$CM65,AR$3&lt;Inputs!$CN65),1,IF(AND(AR$3=Inputs!$CN65,AR$3=Inputs!$CO65),1,IF(OR(AND(AR$3=Inputs!$CN65+1,Inputs!$CN65=Inputs!$CO65),AND(AR$3=Inputs!$CN65+2,Inputs!$CN65=Inputs!$CO65)),0,IF(AR$3=Inputs!$CN65,0.8,IF(AR$3=Inputs!$CN65+1,0.6,IF(AR$3=Inputs!$CN65+2,0.4,IF(AR$3=Inputs!$CO65,0.2,IF(AND(AR$3&gt;=Inputs!$CL65,AR$3&lt;Inputs!$CM65),(AR$3-Inputs!$CL65+1)/(Inputs!$AI65+1),0)))))))))</f>
        <v>0</v>
      </c>
      <c r="AS67" s="27">
        <f>IF(AND(Inputs!$CO65=0,AS$3&gt;=Inputs!$CM65),1,IF(AND(AS$3&gt;=Inputs!$CM65,AS$3&lt;Inputs!$CN65),1,IF(AND(AS$3=Inputs!$CN65,AS$3=Inputs!$CO65),1,IF(OR(AND(AS$3=Inputs!$CN65+1,Inputs!$CN65=Inputs!$CO65),AND(AS$3=Inputs!$CN65+2,Inputs!$CN65=Inputs!$CO65)),0,IF(AS$3=Inputs!$CN65,0.8,IF(AS$3=Inputs!$CN65+1,0.6,IF(AS$3=Inputs!$CN65+2,0.4,IF(AS$3=Inputs!$CO65,0.2,IF(AND(AS$3&gt;=Inputs!$CL65,AS$3&lt;Inputs!$CM65),(AS$3-Inputs!$CL65+1)/(Inputs!$AI65+1),0)))))))))</f>
        <v>0</v>
      </c>
      <c r="AT67" s="27">
        <f>IF(AND(Inputs!$CO65=0,AT$3&gt;=Inputs!$CM65),1,IF(AND(AT$3&gt;=Inputs!$CM65,AT$3&lt;Inputs!$CN65),1,IF(AND(AT$3=Inputs!$CN65,AT$3=Inputs!$CO65),1,IF(OR(AND(AT$3=Inputs!$CN65+1,Inputs!$CN65=Inputs!$CO65),AND(AT$3=Inputs!$CN65+2,Inputs!$CN65=Inputs!$CO65)),0,IF(AT$3=Inputs!$CN65,0.8,IF(AT$3=Inputs!$CN65+1,0.6,IF(AT$3=Inputs!$CN65+2,0.4,IF(AT$3=Inputs!$CO65,0.2,IF(AND(AT$3&gt;=Inputs!$CL65,AT$3&lt;Inputs!$CM65),(AT$3-Inputs!$CL65+1)/(Inputs!$AI65+1),0)))))))))</f>
        <v>0</v>
      </c>
      <c r="AU67" s="27">
        <f>IF(AND(Inputs!$CO65=0,AU$3&gt;=Inputs!$CM65),1,IF(AND(AU$3&gt;=Inputs!$CM65,AU$3&lt;Inputs!$CN65),1,IF(AND(AU$3=Inputs!$CN65,AU$3=Inputs!$CO65),1,IF(OR(AND(AU$3=Inputs!$CN65+1,Inputs!$CN65=Inputs!$CO65),AND(AU$3=Inputs!$CN65+2,Inputs!$CN65=Inputs!$CO65)),0,IF(AU$3=Inputs!$CN65,0.8,IF(AU$3=Inputs!$CN65+1,0.6,IF(AU$3=Inputs!$CN65+2,0.4,IF(AU$3=Inputs!$CO65,0.2,IF(AND(AU$3&gt;=Inputs!$CL65,AU$3&lt;Inputs!$CM65),(AU$3-Inputs!$CL65+1)/(Inputs!$AI65+1),0)))))))))</f>
        <v>0</v>
      </c>
      <c r="AV67" s="27">
        <f>IF(AND(Inputs!$CO65=0,AV$3&gt;=Inputs!$CM65),1,IF(AND(AV$3&gt;=Inputs!$CM65,AV$3&lt;Inputs!$CN65),1,IF(AND(AV$3=Inputs!$CN65,AV$3=Inputs!$CO65),1,IF(OR(AND(AV$3=Inputs!$CN65+1,Inputs!$CN65=Inputs!$CO65),AND(AV$3=Inputs!$CN65+2,Inputs!$CN65=Inputs!$CO65)),0,IF(AV$3=Inputs!$CN65,0.8,IF(AV$3=Inputs!$CN65+1,0.6,IF(AV$3=Inputs!$CN65+2,0.4,IF(AV$3=Inputs!$CO65,0.2,IF(AND(AV$3&gt;=Inputs!$CL65,AV$3&lt;Inputs!$CM65),(AV$3-Inputs!$CL65+1)/(Inputs!$AI65+1),0)))))))))</f>
        <v>0</v>
      </c>
      <c r="AW67" s="27">
        <f>IF(AND(Inputs!$CO65=0,AW$3&gt;=Inputs!$CM65),1,IF(AND(AW$3&gt;=Inputs!$CM65,AW$3&lt;Inputs!$CN65),1,IF(AND(AW$3=Inputs!$CN65,AW$3=Inputs!$CO65),1,IF(OR(AND(AW$3=Inputs!$CN65+1,Inputs!$CN65=Inputs!$CO65),AND(AW$3=Inputs!$CN65+2,Inputs!$CN65=Inputs!$CO65)),0,IF(AW$3=Inputs!$CN65,0.8,IF(AW$3=Inputs!$CN65+1,0.6,IF(AW$3=Inputs!$CN65+2,0.4,IF(AW$3=Inputs!$CO65,0.2,IF(AND(AW$3&gt;=Inputs!$CL65,AW$3&lt;Inputs!$CM65),(AW$3-Inputs!$CL65+1)/(Inputs!$AI65+1),0)))))))))</f>
        <v>0</v>
      </c>
      <c r="AX67" s="27">
        <f>IF(AND(Inputs!$CO65=0,AX$3&gt;=Inputs!$CM65),1,IF(AND(AX$3&gt;=Inputs!$CM65,AX$3&lt;Inputs!$CN65),1,IF(AND(AX$3=Inputs!$CN65,AX$3=Inputs!$CO65),1,IF(OR(AND(AX$3=Inputs!$CN65+1,Inputs!$CN65=Inputs!$CO65),AND(AX$3=Inputs!$CN65+2,Inputs!$CN65=Inputs!$CO65)),0,IF(AX$3=Inputs!$CN65,0.8,IF(AX$3=Inputs!$CN65+1,0.6,IF(AX$3=Inputs!$CN65+2,0.4,IF(AX$3=Inputs!$CO65,0.2,IF(AND(AX$3&gt;=Inputs!$CL65,AX$3&lt;Inputs!$CM65),(AX$3-Inputs!$CL65+1)/(Inputs!$AI65+1),0)))))))))</f>
        <v>0</v>
      </c>
      <c r="AY67" s="27">
        <f>IF(AND(Inputs!$CO65=0,AY$3&gt;=Inputs!$CM65),1,IF(AND(AY$3&gt;=Inputs!$CM65,AY$3&lt;Inputs!$CN65),1,IF(AND(AY$3=Inputs!$CN65,AY$3=Inputs!$CO65),1,IF(OR(AND(AY$3=Inputs!$CN65+1,Inputs!$CN65=Inputs!$CO65),AND(AY$3=Inputs!$CN65+2,Inputs!$CN65=Inputs!$CO65)),0,IF(AY$3=Inputs!$CN65,0.8,IF(AY$3=Inputs!$CN65+1,0.6,IF(AY$3=Inputs!$CN65+2,0.4,IF(AY$3=Inputs!$CO65,0.2,IF(AND(AY$3&gt;=Inputs!$CL65,AY$3&lt;Inputs!$CM65),(AY$3-Inputs!$CL65+1)/(Inputs!$AI65+1),0)))))))))</f>
        <v>0</v>
      </c>
      <c r="AZ67" s="27">
        <f>IF(AND(Inputs!$CO65=0,AZ$3&gt;=Inputs!$CM65),1,IF(AND(AZ$3&gt;=Inputs!$CM65,AZ$3&lt;Inputs!$CN65),1,IF(AND(AZ$3=Inputs!$CN65,AZ$3=Inputs!$CO65),1,IF(OR(AND(AZ$3=Inputs!$CN65+1,Inputs!$CN65=Inputs!$CO65),AND(AZ$3=Inputs!$CN65+2,Inputs!$CN65=Inputs!$CO65)),0,IF(AZ$3=Inputs!$CN65,0.8,IF(AZ$3=Inputs!$CN65+1,0.6,IF(AZ$3=Inputs!$CN65+2,0.4,IF(AZ$3=Inputs!$CO65,0.2,IF(AND(AZ$3&gt;=Inputs!$CL65,AZ$3&lt;Inputs!$CM65),(AZ$3-Inputs!$CL65+1)/(Inputs!$AI65+1),0)))))))))</f>
        <v>0</v>
      </c>
      <c r="BA67" s="27">
        <f>IF(AND(Inputs!$CO65=0,BA$3&gt;=Inputs!$CM65),1,IF(AND(BA$3&gt;=Inputs!$CM65,BA$3&lt;Inputs!$CN65),1,IF(AND(BA$3=Inputs!$CN65,BA$3=Inputs!$CO65),1,IF(OR(AND(BA$3=Inputs!$CN65+1,Inputs!$CN65=Inputs!$CO65),AND(BA$3=Inputs!$CN65+2,Inputs!$CN65=Inputs!$CO65)),0,IF(BA$3=Inputs!$CN65,0.8,IF(BA$3=Inputs!$CN65+1,0.6,IF(BA$3=Inputs!$CN65+2,0.4,IF(BA$3=Inputs!$CO65,0.2,IF(AND(BA$3&gt;=Inputs!$CL65,BA$3&lt;Inputs!$CM65),(BA$3-Inputs!$CL65+1)/(Inputs!$AI65+1),0)))))))))</f>
        <v>0</v>
      </c>
      <c r="BB67" s="27">
        <f>IF(AND(Inputs!$CO65=0,BB$3&gt;=Inputs!$CM65),1,IF(AND(BB$3&gt;=Inputs!$CM65,BB$3&lt;Inputs!$CN65),1,IF(AND(BB$3=Inputs!$CN65,BB$3=Inputs!$CO65),1,IF(OR(AND(BB$3=Inputs!$CN65+1,Inputs!$CN65=Inputs!$CO65),AND(BB$3=Inputs!$CN65+2,Inputs!$CN65=Inputs!$CO65)),0,IF(BB$3=Inputs!$CN65,0.8,IF(BB$3=Inputs!$CN65+1,0.6,IF(BB$3=Inputs!$CN65+2,0.4,IF(BB$3=Inputs!$CO65,0.2,IF(AND(BB$3&gt;=Inputs!$CL65,BB$3&lt;Inputs!$CM65),(BB$3-Inputs!$CL65+1)/(Inputs!$AI65+1),0)))))))))</f>
        <v>0</v>
      </c>
      <c r="BC67" s="27">
        <f>IF(AND(Inputs!$CO65=0,BC$3&gt;=Inputs!$CM65),1,IF(AND(BC$3&gt;=Inputs!$CM65,BC$3&lt;Inputs!$CN65),1,IF(AND(BC$3=Inputs!$CN65,BC$3=Inputs!$CO65),1,IF(OR(AND(BC$3=Inputs!$CN65+1,Inputs!$CN65=Inputs!$CO65),AND(BC$3=Inputs!$CN65+2,Inputs!$CN65=Inputs!$CO65)),0,IF(BC$3=Inputs!$CN65,0.8,IF(BC$3=Inputs!$CN65+1,0.6,IF(BC$3=Inputs!$CN65+2,0.4,IF(BC$3=Inputs!$CO65,0.2,IF(AND(BC$3&gt;=Inputs!$CL65,BC$3&lt;Inputs!$CM65),(BC$3-Inputs!$CL65+1)/(Inputs!$AI65+1),0)))))))))</f>
        <v>0</v>
      </c>
      <c r="BD67" s="27">
        <f>IF(AND(Inputs!$CO65=0,BD$3&gt;=Inputs!$CM65),1,IF(AND(BD$3&gt;=Inputs!$CM65,BD$3&lt;Inputs!$CN65),1,IF(AND(BD$3=Inputs!$CN65,BD$3=Inputs!$CO65),1,IF(OR(AND(BD$3=Inputs!$CN65+1,Inputs!$CN65=Inputs!$CO65),AND(BD$3=Inputs!$CN65+2,Inputs!$CN65=Inputs!$CO65)),0,IF(BD$3=Inputs!$CN65,0.8,IF(BD$3=Inputs!$CN65+1,0.6,IF(BD$3=Inputs!$CN65+2,0.4,IF(BD$3=Inputs!$CO65,0.2,IF(AND(BD$3&gt;=Inputs!$CL65,BD$3&lt;Inputs!$CM65),(BD$3-Inputs!$CL65+1)/(Inputs!$AI65+1),0)))))))))</f>
        <v>0</v>
      </c>
      <c r="BE67" s="27">
        <f>IF(AND(Inputs!$CO65=0,BE$3&gt;=Inputs!$CM65),1,IF(AND(BE$3&gt;=Inputs!$CM65,BE$3&lt;Inputs!$CN65),1,IF(AND(BE$3=Inputs!$CN65,BE$3=Inputs!$CO65),1,IF(OR(AND(BE$3=Inputs!$CN65+1,Inputs!$CN65=Inputs!$CO65),AND(BE$3=Inputs!$CN65+2,Inputs!$CN65=Inputs!$CO65)),0,IF(BE$3=Inputs!$CN65,0.8,IF(BE$3=Inputs!$CN65+1,0.6,IF(BE$3=Inputs!$CN65+2,0.4,IF(BE$3=Inputs!$CO65,0.2,IF(AND(BE$3&gt;=Inputs!$CL65,BE$3&lt;Inputs!$CM65),(BE$3-Inputs!$CL65+1)/(Inputs!$AI65+1),0)))))))))</f>
        <v>0</v>
      </c>
      <c r="BF67" s="27">
        <f>IF(AND(Inputs!$CO65=0,BF$3&gt;=Inputs!$CM65),1,IF(AND(BF$3&gt;=Inputs!$CM65,BF$3&lt;Inputs!$CN65),1,IF(AND(BF$3=Inputs!$CN65,BF$3=Inputs!$CO65),1,IF(OR(AND(BF$3=Inputs!$CN65+1,Inputs!$CN65=Inputs!$CO65),AND(BF$3=Inputs!$CN65+2,Inputs!$CN65=Inputs!$CO65)),0,IF(BF$3=Inputs!$CN65,0.8,IF(BF$3=Inputs!$CN65+1,0.6,IF(BF$3=Inputs!$CN65+2,0.4,IF(BF$3=Inputs!$CO65,0.2,IF(AND(BF$3&gt;=Inputs!$CL65,BF$3&lt;Inputs!$CM65),(BF$3-Inputs!$CL65+1)/(Inputs!$AI65+1),0)))))))))</f>
        <v>0</v>
      </c>
      <c r="BG67" s="27">
        <f>IF(AND(Inputs!$CO65=0,BG$3&gt;=Inputs!$CM65),1,IF(AND(BG$3&gt;=Inputs!$CM65,BG$3&lt;Inputs!$CN65),1,IF(AND(BG$3=Inputs!$CN65,BG$3=Inputs!$CO65),1,IF(OR(AND(BG$3=Inputs!$CN65+1,Inputs!$CN65=Inputs!$CO65),AND(BG$3=Inputs!$CN65+2,Inputs!$CN65=Inputs!$CO65)),0,IF(BG$3=Inputs!$CN65,0.8,IF(BG$3=Inputs!$CN65+1,0.6,IF(BG$3=Inputs!$CN65+2,0.4,IF(BG$3=Inputs!$CO65,0.2,IF(AND(BG$3&gt;=Inputs!$CL65,BG$3&lt;Inputs!$CM65),(BG$3-Inputs!$CL65+1)/(Inputs!$AI65+1),0)))))))))</f>
        <v>0</v>
      </c>
      <c r="BH67" s="27">
        <f>IF(AND(Inputs!$CO65=0,BH$3&gt;=Inputs!$CM65),1,IF(AND(BH$3&gt;=Inputs!$CM65,BH$3&lt;Inputs!$CN65),1,IF(AND(BH$3=Inputs!$CN65,BH$3=Inputs!$CO65),1,IF(OR(AND(BH$3=Inputs!$CN65+1,Inputs!$CN65=Inputs!$CO65),AND(BH$3=Inputs!$CN65+2,Inputs!$CN65=Inputs!$CO65)),0,IF(BH$3=Inputs!$CN65,0.8,IF(BH$3=Inputs!$CN65+1,0.6,IF(BH$3=Inputs!$CN65+2,0.4,IF(BH$3=Inputs!$CO65,0.2,IF(AND(BH$3&gt;=Inputs!$CL65,BH$3&lt;Inputs!$CM65),(BH$3-Inputs!$CL65+1)/(Inputs!$AI65+1),0)))))))))</f>
        <v>0</v>
      </c>
      <c r="BI67" s="27">
        <f>IF(AND(Inputs!$CO65=0,BI$3&gt;=Inputs!$CM65),1,IF(AND(BI$3&gt;=Inputs!$CM65,BI$3&lt;Inputs!$CN65),1,IF(AND(BI$3=Inputs!$CN65,BI$3=Inputs!$CO65),1,IF(OR(AND(BI$3=Inputs!$CN65+1,Inputs!$CN65=Inputs!$CO65),AND(BI$3=Inputs!$CN65+2,Inputs!$CN65=Inputs!$CO65)),0,IF(BI$3=Inputs!$CN65,0.8,IF(BI$3=Inputs!$CN65+1,0.6,IF(BI$3=Inputs!$CN65+2,0.4,IF(BI$3=Inputs!$CO65,0.2,IF(AND(BI$3&gt;=Inputs!$CL65,BI$3&lt;Inputs!$CM65),(BI$3-Inputs!$CL65+1)/(Inputs!$AI65+1),0)))))))))</f>
        <v>0</v>
      </c>
      <c r="BJ67" s="27">
        <f>IF(AND(Inputs!$CO65=0,BJ$3&gt;=Inputs!$CM65),1,IF(AND(BJ$3&gt;=Inputs!$CM65,BJ$3&lt;Inputs!$CN65),1,IF(AND(BJ$3=Inputs!$CN65,BJ$3=Inputs!$CO65),1,IF(OR(AND(BJ$3=Inputs!$CN65+1,Inputs!$CN65=Inputs!$CO65),AND(BJ$3=Inputs!$CN65+2,Inputs!$CN65=Inputs!$CO65)),0,IF(BJ$3=Inputs!$CN65,0.8,IF(BJ$3=Inputs!$CN65+1,0.6,IF(BJ$3=Inputs!$CN65+2,0.4,IF(BJ$3=Inputs!$CO65,0.2,IF(AND(BJ$3&gt;=Inputs!$CL65,BJ$3&lt;Inputs!$CM65),(BJ$3-Inputs!$CL65+1)/(Inputs!$AI65+1),0)))))))))</f>
        <v>0</v>
      </c>
      <c r="BK67" s="27">
        <f>IF(AND(Inputs!$CO65=0,BK$3&gt;=Inputs!$CM65),1,IF(AND(BK$3&gt;=Inputs!$CM65,BK$3&lt;Inputs!$CN65),1,IF(AND(BK$3=Inputs!$CN65,BK$3=Inputs!$CO65),1,IF(OR(AND(BK$3=Inputs!$CN65+1,Inputs!$CN65=Inputs!$CO65),AND(BK$3=Inputs!$CN65+2,Inputs!$CN65=Inputs!$CO65)),0,IF(BK$3=Inputs!$CN65,0.8,IF(BK$3=Inputs!$CN65+1,0.6,IF(BK$3=Inputs!$CN65+2,0.4,IF(BK$3=Inputs!$CO65,0.2,IF(AND(BK$3&gt;=Inputs!$CL65,BK$3&lt;Inputs!$CM65),(BK$3-Inputs!$CL65+1)/(Inputs!$AI65+1),0)))))))))</f>
        <v>0</v>
      </c>
      <c r="BL67" s="27">
        <f>IF(AND(Inputs!$CO65=0,BL$3&gt;=Inputs!$CM65),1,IF(AND(BL$3&gt;=Inputs!$CM65,BL$3&lt;Inputs!$CN65),1,IF(AND(BL$3=Inputs!$CN65,BL$3=Inputs!$CO65),1,IF(OR(AND(BL$3=Inputs!$CN65+1,Inputs!$CN65=Inputs!$CO65),AND(BL$3=Inputs!$CN65+2,Inputs!$CN65=Inputs!$CO65)),0,IF(BL$3=Inputs!$CN65,0.8,IF(BL$3=Inputs!$CN65+1,0.6,IF(BL$3=Inputs!$CN65+2,0.4,IF(BL$3=Inputs!$CO65,0.2,IF(AND(BL$3&gt;=Inputs!$CL65,BL$3&lt;Inputs!$CM65),(BL$3-Inputs!$CL65+1)/(Inputs!$AI65+1),0)))))))))</f>
        <v>0</v>
      </c>
      <c r="BM67" s="27">
        <f>IF(AND(Inputs!$CO65=0,BM$3&gt;=Inputs!$CM65),1,IF(AND(BM$3&gt;=Inputs!$CM65,BM$3&lt;Inputs!$CN65),1,IF(AND(BM$3=Inputs!$CN65,BM$3=Inputs!$CO65),1,IF(OR(AND(BM$3=Inputs!$CN65+1,Inputs!$CN65=Inputs!$CO65),AND(BM$3=Inputs!$CN65+2,Inputs!$CN65=Inputs!$CO65)),0,IF(BM$3=Inputs!$CN65,0.8,IF(BM$3=Inputs!$CN65+1,0.6,IF(BM$3=Inputs!$CN65+2,0.4,IF(BM$3=Inputs!$CO65,0.2,IF(AND(BM$3&gt;=Inputs!$CL65,BM$3&lt;Inputs!$CM65),(BM$3-Inputs!$CL65+1)/(Inputs!$AI65+1),0)))))))))</f>
        <v>0</v>
      </c>
    </row>
    <row r="68" spans="1:65">
      <c r="A68" s="7" t="str">
        <f>IF(Inputs!A66="","",Inputs!A66)</f>
        <v/>
      </c>
      <c r="B68" t="str">
        <f>IF(Inputs!B66="","",Inputs!B66)</f>
        <v/>
      </c>
      <c r="C68" s="292"/>
      <c r="D68" s="292"/>
      <c r="E68" s="292"/>
      <c r="F68" s="292"/>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292"/>
      <c r="AE68" s="292"/>
      <c r="AF68" s="292"/>
      <c r="AG68" s="50">
        <f t="shared" si="3"/>
        <v>0</v>
      </c>
      <c r="AH68" s="42">
        <f t="shared" si="1"/>
        <v>0</v>
      </c>
      <c r="AJ68" s="27">
        <f>IF(AND(Inputs!$CO66=0,AJ$3&gt;=Inputs!$CM66),1,IF(AND(AJ$3&gt;=Inputs!$CM66,AJ$3&lt;Inputs!$CN66),1,IF(AND(AJ$3=Inputs!$CN66,AJ$3=Inputs!$CO66),1,IF(OR(AND(AJ$3=Inputs!$CN66+1,Inputs!$CN66=Inputs!$CO66),AND(AJ$3=Inputs!$CN66+2,Inputs!$CN66=Inputs!$CO66)),0,IF(AJ$3=Inputs!$CN66,0.8,IF(AJ$3=Inputs!$CN66+1,0.6,IF(AJ$3=Inputs!$CN66+2,0.4,IF(AJ$3=Inputs!$CO66,0.2,IF(AND(AJ$3&gt;=Inputs!$CL66,AJ$3&lt;Inputs!$CM66),(AJ$3-Inputs!$CL66+1)/(Inputs!$AI66+1),0)))))))))</f>
        <v>0</v>
      </c>
      <c r="AK68" s="27">
        <f>IF(AND(Inputs!$CO66=0,AK$3&gt;=Inputs!$CM66),1,IF(AND(AK$3&gt;=Inputs!$CM66,AK$3&lt;Inputs!$CN66),1,IF(AND(AK$3=Inputs!$CN66,AK$3=Inputs!$CO66),1,IF(OR(AND(AK$3=Inputs!$CN66+1,Inputs!$CN66=Inputs!$CO66),AND(AK$3=Inputs!$CN66+2,Inputs!$CN66=Inputs!$CO66)),0,IF(AK$3=Inputs!$CN66,0.8,IF(AK$3=Inputs!$CN66+1,0.6,IF(AK$3=Inputs!$CN66+2,0.4,IF(AK$3=Inputs!$CO66,0.2,IF(AND(AK$3&gt;=Inputs!$CL66,AK$3&lt;Inputs!$CM66),(AK$3-Inputs!$CL66+1)/(Inputs!$AI66+1),0)))))))))</f>
        <v>0</v>
      </c>
      <c r="AL68" s="27">
        <f>IF(AND(Inputs!$CO66=0,AL$3&gt;=Inputs!$CM66),1,IF(AND(AL$3&gt;=Inputs!$CM66,AL$3&lt;Inputs!$CN66),1,IF(AND(AL$3=Inputs!$CN66,AL$3=Inputs!$CO66),1,IF(OR(AND(AL$3=Inputs!$CN66+1,Inputs!$CN66=Inputs!$CO66),AND(AL$3=Inputs!$CN66+2,Inputs!$CN66=Inputs!$CO66)),0,IF(AL$3=Inputs!$CN66,0.8,IF(AL$3=Inputs!$CN66+1,0.6,IF(AL$3=Inputs!$CN66+2,0.4,IF(AL$3=Inputs!$CO66,0.2,IF(AND(AL$3&gt;=Inputs!$CL66,AL$3&lt;Inputs!$CM66),(AL$3-Inputs!$CL66+1)/(Inputs!$AI66+1),0)))))))))</f>
        <v>0</v>
      </c>
      <c r="AM68" s="27">
        <f>IF(AND(Inputs!$CO66=0,AM$3&gt;=Inputs!$CM66),1,IF(AND(AM$3&gt;=Inputs!$CM66,AM$3&lt;Inputs!$CN66),1,IF(AND(AM$3=Inputs!$CN66,AM$3=Inputs!$CO66),1,IF(OR(AND(AM$3=Inputs!$CN66+1,Inputs!$CN66=Inputs!$CO66),AND(AM$3=Inputs!$CN66+2,Inputs!$CN66=Inputs!$CO66)),0,IF(AM$3=Inputs!$CN66,0.8,IF(AM$3=Inputs!$CN66+1,0.6,IF(AM$3=Inputs!$CN66+2,0.4,IF(AM$3=Inputs!$CO66,0.2,IF(AND(AM$3&gt;=Inputs!$CL66,AM$3&lt;Inputs!$CM66),(AM$3-Inputs!$CL66+1)/(Inputs!$AI66+1),0)))))))))</f>
        <v>0</v>
      </c>
      <c r="AN68" s="27">
        <f>IF(AND(Inputs!$CO66=0,AN$3&gt;=Inputs!$CM66),1,IF(AND(AN$3&gt;=Inputs!$CM66,AN$3&lt;Inputs!$CN66),1,IF(AND(AN$3=Inputs!$CN66,AN$3=Inputs!$CO66),1,IF(OR(AND(AN$3=Inputs!$CN66+1,Inputs!$CN66=Inputs!$CO66),AND(AN$3=Inputs!$CN66+2,Inputs!$CN66=Inputs!$CO66)),0,IF(AN$3=Inputs!$CN66,0.8,IF(AN$3=Inputs!$CN66+1,0.6,IF(AN$3=Inputs!$CN66+2,0.4,IF(AN$3=Inputs!$CO66,0.2,IF(AND(AN$3&gt;=Inputs!$CL66,AN$3&lt;Inputs!$CM66),(AN$3-Inputs!$CL66+1)/(Inputs!$AI66+1),0)))))))))</f>
        <v>0</v>
      </c>
      <c r="AO68" s="27">
        <f>IF(AND(Inputs!$CO66=0,AO$3&gt;=Inputs!$CM66),1,IF(AND(AO$3&gt;=Inputs!$CM66,AO$3&lt;Inputs!$CN66),1,IF(AND(AO$3=Inputs!$CN66,AO$3=Inputs!$CO66),1,IF(OR(AND(AO$3=Inputs!$CN66+1,Inputs!$CN66=Inputs!$CO66),AND(AO$3=Inputs!$CN66+2,Inputs!$CN66=Inputs!$CO66)),0,IF(AO$3=Inputs!$CN66,0.8,IF(AO$3=Inputs!$CN66+1,0.6,IF(AO$3=Inputs!$CN66+2,0.4,IF(AO$3=Inputs!$CO66,0.2,IF(AND(AO$3&gt;=Inputs!$CL66,AO$3&lt;Inputs!$CM66),(AO$3-Inputs!$CL66+1)/(Inputs!$AI66+1),0)))))))))</f>
        <v>0</v>
      </c>
      <c r="AP68" s="27">
        <f>IF(AND(Inputs!$CO66=0,AP$3&gt;=Inputs!$CM66),1,IF(AND(AP$3&gt;=Inputs!$CM66,AP$3&lt;Inputs!$CN66),1,IF(AND(AP$3=Inputs!$CN66,AP$3=Inputs!$CO66),1,IF(OR(AND(AP$3=Inputs!$CN66+1,Inputs!$CN66=Inputs!$CO66),AND(AP$3=Inputs!$CN66+2,Inputs!$CN66=Inputs!$CO66)),0,IF(AP$3=Inputs!$CN66,0.8,IF(AP$3=Inputs!$CN66+1,0.6,IF(AP$3=Inputs!$CN66+2,0.4,IF(AP$3=Inputs!$CO66,0.2,IF(AND(AP$3&gt;=Inputs!$CL66,AP$3&lt;Inputs!$CM66),(AP$3-Inputs!$CL66+1)/(Inputs!$AI66+1),0)))))))))</f>
        <v>0</v>
      </c>
      <c r="AQ68" s="27">
        <f>IF(AND(Inputs!$CO66=0,AQ$3&gt;=Inputs!$CM66),1,IF(AND(AQ$3&gt;=Inputs!$CM66,AQ$3&lt;Inputs!$CN66),1,IF(AND(AQ$3=Inputs!$CN66,AQ$3=Inputs!$CO66),1,IF(OR(AND(AQ$3=Inputs!$CN66+1,Inputs!$CN66=Inputs!$CO66),AND(AQ$3=Inputs!$CN66+2,Inputs!$CN66=Inputs!$CO66)),0,IF(AQ$3=Inputs!$CN66,0.8,IF(AQ$3=Inputs!$CN66+1,0.6,IF(AQ$3=Inputs!$CN66+2,0.4,IF(AQ$3=Inputs!$CO66,0.2,IF(AND(AQ$3&gt;=Inputs!$CL66,AQ$3&lt;Inputs!$CM66),(AQ$3-Inputs!$CL66+1)/(Inputs!$AI66+1),0)))))))))</f>
        <v>0</v>
      </c>
      <c r="AR68" s="27">
        <f>IF(AND(Inputs!$CO66=0,AR$3&gt;=Inputs!$CM66),1,IF(AND(AR$3&gt;=Inputs!$CM66,AR$3&lt;Inputs!$CN66),1,IF(AND(AR$3=Inputs!$CN66,AR$3=Inputs!$CO66),1,IF(OR(AND(AR$3=Inputs!$CN66+1,Inputs!$CN66=Inputs!$CO66),AND(AR$3=Inputs!$CN66+2,Inputs!$CN66=Inputs!$CO66)),0,IF(AR$3=Inputs!$CN66,0.8,IF(AR$3=Inputs!$CN66+1,0.6,IF(AR$3=Inputs!$CN66+2,0.4,IF(AR$3=Inputs!$CO66,0.2,IF(AND(AR$3&gt;=Inputs!$CL66,AR$3&lt;Inputs!$CM66),(AR$3-Inputs!$CL66+1)/(Inputs!$AI66+1),0)))))))))</f>
        <v>0</v>
      </c>
      <c r="AS68" s="27">
        <f>IF(AND(Inputs!$CO66=0,AS$3&gt;=Inputs!$CM66),1,IF(AND(AS$3&gt;=Inputs!$CM66,AS$3&lt;Inputs!$CN66),1,IF(AND(AS$3=Inputs!$CN66,AS$3=Inputs!$CO66),1,IF(OR(AND(AS$3=Inputs!$CN66+1,Inputs!$CN66=Inputs!$CO66),AND(AS$3=Inputs!$CN66+2,Inputs!$CN66=Inputs!$CO66)),0,IF(AS$3=Inputs!$CN66,0.8,IF(AS$3=Inputs!$CN66+1,0.6,IF(AS$3=Inputs!$CN66+2,0.4,IF(AS$3=Inputs!$CO66,0.2,IF(AND(AS$3&gt;=Inputs!$CL66,AS$3&lt;Inputs!$CM66),(AS$3-Inputs!$CL66+1)/(Inputs!$AI66+1),0)))))))))</f>
        <v>0</v>
      </c>
      <c r="AT68" s="27">
        <f>IF(AND(Inputs!$CO66=0,AT$3&gt;=Inputs!$CM66),1,IF(AND(AT$3&gt;=Inputs!$CM66,AT$3&lt;Inputs!$CN66),1,IF(AND(AT$3=Inputs!$CN66,AT$3=Inputs!$CO66),1,IF(OR(AND(AT$3=Inputs!$CN66+1,Inputs!$CN66=Inputs!$CO66),AND(AT$3=Inputs!$CN66+2,Inputs!$CN66=Inputs!$CO66)),0,IF(AT$3=Inputs!$CN66,0.8,IF(AT$3=Inputs!$CN66+1,0.6,IF(AT$3=Inputs!$CN66+2,0.4,IF(AT$3=Inputs!$CO66,0.2,IF(AND(AT$3&gt;=Inputs!$CL66,AT$3&lt;Inputs!$CM66),(AT$3-Inputs!$CL66+1)/(Inputs!$AI66+1),0)))))))))</f>
        <v>0</v>
      </c>
      <c r="AU68" s="27">
        <f>IF(AND(Inputs!$CO66=0,AU$3&gt;=Inputs!$CM66),1,IF(AND(AU$3&gt;=Inputs!$CM66,AU$3&lt;Inputs!$CN66),1,IF(AND(AU$3=Inputs!$CN66,AU$3=Inputs!$CO66),1,IF(OR(AND(AU$3=Inputs!$CN66+1,Inputs!$CN66=Inputs!$CO66),AND(AU$3=Inputs!$CN66+2,Inputs!$CN66=Inputs!$CO66)),0,IF(AU$3=Inputs!$CN66,0.8,IF(AU$3=Inputs!$CN66+1,0.6,IF(AU$3=Inputs!$CN66+2,0.4,IF(AU$3=Inputs!$CO66,0.2,IF(AND(AU$3&gt;=Inputs!$CL66,AU$3&lt;Inputs!$CM66),(AU$3-Inputs!$CL66+1)/(Inputs!$AI66+1),0)))))))))</f>
        <v>0</v>
      </c>
      <c r="AV68" s="27">
        <f>IF(AND(Inputs!$CO66=0,AV$3&gt;=Inputs!$CM66),1,IF(AND(AV$3&gt;=Inputs!$CM66,AV$3&lt;Inputs!$CN66),1,IF(AND(AV$3=Inputs!$CN66,AV$3=Inputs!$CO66),1,IF(OR(AND(AV$3=Inputs!$CN66+1,Inputs!$CN66=Inputs!$CO66),AND(AV$3=Inputs!$CN66+2,Inputs!$CN66=Inputs!$CO66)),0,IF(AV$3=Inputs!$CN66,0.8,IF(AV$3=Inputs!$CN66+1,0.6,IF(AV$3=Inputs!$CN66+2,0.4,IF(AV$3=Inputs!$CO66,0.2,IF(AND(AV$3&gt;=Inputs!$CL66,AV$3&lt;Inputs!$CM66),(AV$3-Inputs!$CL66+1)/(Inputs!$AI66+1),0)))))))))</f>
        <v>0</v>
      </c>
      <c r="AW68" s="27">
        <f>IF(AND(Inputs!$CO66=0,AW$3&gt;=Inputs!$CM66),1,IF(AND(AW$3&gt;=Inputs!$CM66,AW$3&lt;Inputs!$CN66),1,IF(AND(AW$3=Inputs!$CN66,AW$3=Inputs!$CO66),1,IF(OR(AND(AW$3=Inputs!$CN66+1,Inputs!$CN66=Inputs!$CO66),AND(AW$3=Inputs!$CN66+2,Inputs!$CN66=Inputs!$CO66)),0,IF(AW$3=Inputs!$CN66,0.8,IF(AW$3=Inputs!$CN66+1,0.6,IF(AW$3=Inputs!$CN66+2,0.4,IF(AW$3=Inputs!$CO66,0.2,IF(AND(AW$3&gt;=Inputs!$CL66,AW$3&lt;Inputs!$CM66),(AW$3-Inputs!$CL66+1)/(Inputs!$AI66+1),0)))))))))</f>
        <v>0</v>
      </c>
      <c r="AX68" s="27">
        <f>IF(AND(Inputs!$CO66=0,AX$3&gt;=Inputs!$CM66),1,IF(AND(AX$3&gt;=Inputs!$CM66,AX$3&lt;Inputs!$CN66),1,IF(AND(AX$3=Inputs!$CN66,AX$3=Inputs!$CO66),1,IF(OR(AND(AX$3=Inputs!$CN66+1,Inputs!$CN66=Inputs!$CO66),AND(AX$3=Inputs!$CN66+2,Inputs!$CN66=Inputs!$CO66)),0,IF(AX$3=Inputs!$CN66,0.8,IF(AX$3=Inputs!$CN66+1,0.6,IF(AX$3=Inputs!$CN66+2,0.4,IF(AX$3=Inputs!$CO66,0.2,IF(AND(AX$3&gt;=Inputs!$CL66,AX$3&lt;Inputs!$CM66),(AX$3-Inputs!$CL66+1)/(Inputs!$AI66+1),0)))))))))</f>
        <v>0</v>
      </c>
      <c r="AY68" s="27">
        <f>IF(AND(Inputs!$CO66=0,AY$3&gt;=Inputs!$CM66),1,IF(AND(AY$3&gt;=Inputs!$CM66,AY$3&lt;Inputs!$CN66),1,IF(AND(AY$3=Inputs!$CN66,AY$3=Inputs!$CO66),1,IF(OR(AND(AY$3=Inputs!$CN66+1,Inputs!$CN66=Inputs!$CO66),AND(AY$3=Inputs!$CN66+2,Inputs!$CN66=Inputs!$CO66)),0,IF(AY$3=Inputs!$CN66,0.8,IF(AY$3=Inputs!$CN66+1,0.6,IF(AY$3=Inputs!$CN66+2,0.4,IF(AY$3=Inputs!$CO66,0.2,IF(AND(AY$3&gt;=Inputs!$CL66,AY$3&lt;Inputs!$CM66),(AY$3-Inputs!$CL66+1)/(Inputs!$AI66+1),0)))))))))</f>
        <v>0</v>
      </c>
      <c r="AZ68" s="27">
        <f>IF(AND(Inputs!$CO66=0,AZ$3&gt;=Inputs!$CM66),1,IF(AND(AZ$3&gt;=Inputs!$CM66,AZ$3&lt;Inputs!$CN66),1,IF(AND(AZ$3=Inputs!$CN66,AZ$3=Inputs!$CO66),1,IF(OR(AND(AZ$3=Inputs!$CN66+1,Inputs!$CN66=Inputs!$CO66),AND(AZ$3=Inputs!$CN66+2,Inputs!$CN66=Inputs!$CO66)),0,IF(AZ$3=Inputs!$CN66,0.8,IF(AZ$3=Inputs!$CN66+1,0.6,IF(AZ$3=Inputs!$CN66+2,0.4,IF(AZ$3=Inputs!$CO66,0.2,IF(AND(AZ$3&gt;=Inputs!$CL66,AZ$3&lt;Inputs!$CM66),(AZ$3-Inputs!$CL66+1)/(Inputs!$AI66+1),0)))))))))</f>
        <v>0</v>
      </c>
      <c r="BA68" s="27">
        <f>IF(AND(Inputs!$CO66=0,BA$3&gt;=Inputs!$CM66),1,IF(AND(BA$3&gt;=Inputs!$CM66,BA$3&lt;Inputs!$CN66),1,IF(AND(BA$3=Inputs!$CN66,BA$3=Inputs!$CO66),1,IF(OR(AND(BA$3=Inputs!$CN66+1,Inputs!$CN66=Inputs!$CO66),AND(BA$3=Inputs!$CN66+2,Inputs!$CN66=Inputs!$CO66)),0,IF(BA$3=Inputs!$CN66,0.8,IF(BA$3=Inputs!$CN66+1,0.6,IF(BA$3=Inputs!$CN66+2,0.4,IF(BA$3=Inputs!$CO66,0.2,IF(AND(BA$3&gt;=Inputs!$CL66,BA$3&lt;Inputs!$CM66),(BA$3-Inputs!$CL66+1)/(Inputs!$AI66+1),0)))))))))</f>
        <v>0</v>
      </c>
      <c r="BB68" s="27">
        <f>IF(AND(Inputs!$CO66=0,BB$3&gt;=Inputs!$CM66),1,IF(AND(BB$3&gt;=Inputs!$CM66,BB$3&lt;Inputs!$CN66),1,IF(AND(BB$3=Inputs!$CN66,BB$3=Inputs!$CO66),1,IF(OR(AND(BB$3=Inputs!$CN66+1,Inputs!$CN66=Inputs!$CO66),AND(BB$3=Inputs!$CN66+2,Inputs!$CN66=Inputs!$CO66)),0,IF(BB$3=Inputs!$CN66,0.8,IF(BB$3=Inputs!$CN66+1,0.6,IF(BB$3=Inputs!$CN66+2,0.4,IF(BB$3=Inputs!$CO66,0.2,IF(AND(BB$3&gt;=Inputs!$CL66,BB$3&lt;Inputs!$CM66),(BB$3-Inputs!$CL66+1)/(Inputs!$AI66+1),0)))))))))</f>
        <v>0</v>
      </c>
      <c r="BC68" s="27">
        <f>IF(AND(Inputs!$CO66=0,BC$3&gt;=Inputs!$CM66),1,IF(AND(BC$3&gt;=Inputs!$CM66,BC$3&lt;Inputs!$CN66),1,IF(AND(BC$3=Inputs!$CN66,BC$3=Inputs!$CO66),1,IF(OR(AND(BC$3=Inputs!$CN66+1,Inputs!$CN66=Inputs!$CO66),AND(BC$3=Inputs!$CN66+2,Inputs!$CN66=Inputs!$CO66)),0,IF(BC$3=Inputs!$CN66,0.8,IF(BC$3=Inputs!$CN66+1,0.6,IF(BC$3=Inputs!$CN66+2,0.4,IF(BC$3=Inputs!$CO66,0.2,IF(AND(BC$3&gt;=Inputs!$CL66,BC$3&lt;Inputs!$CM66),(BC$3-Inputs!$CL66+1)/(Inputs!$AI66+1),0)))))))))</f>
        <v>0</v>
      </c>
      <c r="BD68" s="27">
        <f>IF(AND(Inputs!$CO66=0,BD$3&gt;=Inputs!$CM66),1,IF(AND(BD$3&gt;=Inputs!$CM66,BD$3&lt;Inputs!$CN66),1,IF(AND(BD$3=Inputs!$CN66,BD$3=Inputs!$CO66),1,IF(OR(AND(BD$3=Inputs!$CN66+1,Inputs!$CN66=Inputs!$CO66),AND(BD$3=Inputs!$CN66+2,Inputs!$CN66=Inputs!$CO66)),0,IF(BD$3=Inputs!$CN66,0.8,IF(BD$3=Inputs!$CN66+1,0.6,IF(BD$3=Inputs!$CN66+2,0.4,IF(BD$3=Inputs!$CO66,0.2,IF(AND(BD$3&gt;=Inputs!$CL66,BD$3&lt;Inputs!$CM66),(BD$3-Inputs!$CL66+1)/(Inputs!$AI66+1),0)))))))))</f>
        <v>0</v>
      </c>
      <c r="BE68" s="27">
        <f>IF(AND(Inputs!$CO66=0,BE$3&gt;=Inputs!$CM66),1,IF(AND(BE$3&gt;=Inputs!$CM66,BE$3&lt;Inputs!$CN66),1,IF(AND(BE$3=Inputs!$CN66,BE$3=Inputs!$CO66),1,IF(OR(AND(BE$3=Inputs!$CN66+1,Inputs!$CN66=Inputs!$CO66),AND(BE$3=Inputs!$CN66+2,Inputs!$CN66=Inputs!$CO66)),0,IF(BE$3=Inputs!$CN66,0.8,IF(BE$3=Inputs!$CN66+1,0.6,IF(BE$3=Inputs!$CN66+2,0.4,IF(BE$3=Inputs!$CO66,0.2,IF(AND(BE$3&gt;=Inputs!$CL66,BE$3&lt;Inputs!$CM66),(BE$3-Inputs!$CL66+1)/(Inputs!$AI66+1),0)))))))))</f>
        <v>0</v>
      </c>
      <c r="BF68" s="27">
        <f>IF(AND(Inputs!$CO66=0,BF$3&gt;=Inputs!$CM66),1,IF(AND(BF$3&gt;=Inputs!$CM66,BF$3&lt;Inputs!$CN66),1,IF(AND(BF$3=Inputs!$CN66,BF$3=Inputs!$CO66),1,IF(OR(AND(BF$3=Inputs!$CN66+1,Inputs!$CN66=Inputs!$CO66),AND(BF$3=Inputs!$CN66+2,Inputs!$CN66=Inputs!$CO66)),0,IF(BF$3=Inputs!$CN66,0.8,IF(BF$3=Inputs!$CN66+1,0.6,IF(BF$3=Inputs!$CN66+2,0.4,IF(BF$3=Inputs!$CO66,0.2,IF(AND(BF$3&gt;=Inputs!$CL66,BF$3&lt;Inputs!$CM66),(BF$3-Inputs!$CL66+1)/(Inputs!$AI66+1),0)))))))))</f>
        <v>0</v>
      </c>
      <c r="BG68" s="27">
        <f>IF(AND(Inputs!$CO66=0,BG$3&gt;=Inputs!$CM66),1,IF(AND(BG$3&gt;=Inputs!$CM66,BG$3&lt;Inputs!$CN66),1,IF(AND(BG$3=Inputs!$CN66,BG$3=Inputs!$CO66),1,IF(OR(AND(BG$3=Inputs!$CN66+1,Inputs!$CN66=Inputs!$CO66),AND(BG$3=Inputs!$CN66+2,Inputs!$CN66=Inputs!$CO66)),0,IF(BG$3=Inputs!$CN66,0.8,IF(BG$3=Inputs!$CN66+1,0.6,IF(BG$3=Inputs!$CN66+2,0.4,IF(BG$3=Inputs!$CO66,0.2,IF(AND(BG$3&gt;=Inputs!$CL66,BG$3&lt;Inputs!$CM66),(BG$3-Inputs!$CL66+1)/(Inputs!$AI66+1),0)))))))))</f>
        <v>0</v>
      </c>
      <c r="BH68" s="27">
        <f>IF(AND(Inputs!$CO66=0,BH$3&gt;=Inputs!$CM66),1,IF(AND(BH$3&gt;=Inputs!$CM66,BH$3&lt;Inputs!$CN66),1,IF(AND(BH$3=Inputs!$CN66,BH$3=Inputs!$CO66),1,IF(OR(AND(BH$3=Inputs!$CN66+1,Inputs!$CN66=Inputs!$CO66),AND(BH$3=Inputs!$CN66+2,Inputs!$CN66=Inputs!$CO66)),0,IF(BH$3=Inputs!$CN66,0.8,IF(BH$3=Inputs!$CN66+1,0.6,IF(BH$3=Inputs!$CN66+2,0.4,IF(BH$3=Inputs!$CO66,0.2,IF(AND(BH$3&gt;=Inputs!$CL66,BH$3&lt;Inputs!$CM66),(BH$3-Inputs!$CL66+1)/(Inputs!$AI66+1),0)))))))))</f>
        <v>0</v>
      </c>
      <c r="BI68" s="27">
        <f>IF(AND(Inputs!$CO66=0,BI$3&gt;=Inputs!$CM66),1,IF(AND(BI$3&gt;=Inputs!$CM66,BI$3&lt;Inputs!$CN66),1,IF(AND(BI$3=Inputs!$CN66,BI$3=Inputs!$CO66),1,IF(OR(AND(BI$3=Inputs!$CN66+1,Inputs!$CN66=Inputs!$CO66),AND(BI$3=Inputs!$CN66+2,Inputs!$CN66=Inputs!$CO66)),0,IF(BI$3=Inputs!$CN66,0.8,IF(BI$3=Inputs!$CN66+1,0.6,IF(BI$3=Inputs!$CN66+2,0.4,IF(BI$3=Inputs!$CO66,0.2,IF(AND(BI$3&gt;=Inputs!$CL66,BI$3&lt;Inputs!$CM66),(BI$3-Inputs!$CL66+1)/(Inputs!$AI66+1),0)))))))))</f>
        <v>0</v>
      </c>
      <c r="BJ68" s="27">
        <f>IF(AND(Inputs!$CO66=0,BJ$3&gt;=Inputs!$CM66),1,IF(AND(BJ$3&gt;=Inputs!$CM66,BJ$3&lt;Inputs!$CN66),1,IF(AND(BJ$3=Inputs!$CN66,BJ$3=Inputs!$CO66),1,IF(OR(AND(BJ$3=Inputs!$CN66+1,Inputs!$CN66=Inputs!$CO66),AND(BJ$3=Inputs!$CN66+2,Inputs!$CN66=Inputs!$CO66)),0,IF(BJ$3=Inputs!$CN66,0.8,IF(BJ$3=Inputs!$CN66+1,0.6,IF(BJ$3=Inputs!$CN66+2,0.4,IF(BJ$3=Inputs!$CO66,0.2,IF(AND(BJ$3&gt;=Inputs!$CL66,BJ$3&lt;Inputs!$CM66),(BJ$3-Inputs!$CL66+1)/(Inputs!$AI66+1),0)))))))))</f>
        <v>0</v>
      </c>
      <c r="BK68" s="27">
        <f>IF(AND(Inputs!$CO66=0,BK$3&gt;=Inputs!$CM66),1,IF(AND(BK$3&gt;=Inputs!$CM66,BK$3&lt;Inputs!$CN66),1,IF(AND(BK$3=Inputs!$CN66,BK$3=Inputs!$CO66),1,IF(OR(AND(BK$3=Inputs!$CN66+1,Inputs!$CN66=Inputs!$CO66),AND(BK$3=Inputs!$CN66+2,Inputs!$CN66=Inputs!$CO66)),0,IF(BK$3=Inputs!$CN66,0.8,IF(BK$3=Inputs!$CN66+1,0.6,IF(BK$3=Inputs!$CN66+2,0.4,IF(BK$3=Inputs!$CO66,0.2,IF(AND(BK$3&gt;=Inputs!$CL66,BK$3&lt;Inputs!$CM66),(BK$3-Inputs!$CL66+1)/(Inputs!$AI66+1),0)))))))))</f>
        <v>0</v>
      </c>
      <c r="BL68" s="27">
        <f>IF(AND(Inputs!$CO66=0,BL$3&gt;=Inputs!$CM66),1,IF(AND(BL$3&gt;=Inputs!$CM66,BL$3&lt;Inputs!$CN66),1,IF(AND(BL$3=Inputs!$CN66,BL$3=Inputs!$CO66),1,IF(OR(AND(BL$3=Inputs!$CN66+1,Inputs!$CN66=Inputs!$CO66),AND(BL$3=Inputs!$CN66+2,Inputs!$CN66=Inputs!$CO66)),0,IF(BL$3=Inputs!$CN66,0.8,IF(BL$3=Inputs!$CN66+1,0.6,IF(BL$3=Inputs!$CN66+2,0.4,IF(BL$3=Inputs!$CO66,0.2,IF(AND(BL$3&gt;=Inputs!$CL66,BL$3&lt;Inputs!$CM66),(BL$3-Inputs!$CL66+1)/(Inputs!$AI66+1),0)))))))))</f>
        <v>0</v>
      </c>
      <c r="BM68" s="27">
        <f>IF(AND(Inputs!$CO66=0,BM$3&gt;=Inputs!$CM66),1,IF(AND(BM$3&gt;=Inputs!$CM66,BM$3&lt;Inputs!$CN66),1,IF(AND(BM$3=Inputs!$CN66,BM$3=Inputs!$CO66),1,IF(OR(AND(BM$3=Inputs!$CN66+1,Inputs!$CN66=Inputs!$CO66),AND(BM$3=Inputs!$CN66+2,Inputs!$CN66=Inputs!$CO66)),0,IF(BM$3=Inputs!$CN66,0.8,IF(BM$3=Inputs!$CN66+1,0.6,IF(BM$3=Inputs!$CN66+2,0.4,IF(BM$3=Inputs!$CO66,0.2,IF(AND(BM$3&gt;=Inputs!$CL66,BM$3&lt;Inputs!$CM66),(BM$3-Inputs!$CL66+1)/(Inputs!$AI66+1),0)))))))))</f>
        <v>0</v>
      </c>
    </row>
    <row r="69" spans="1:65">
      <c r="A69" s="7" t="str">
        <f>IF(Inputs!A67="","",Inputs!A67)</f>
        <v/>
      </c>
      <c r="B69" t="str">
        <f>IF(Inputs!B67="","",Inputs!B67)</f>
        <v/>
      </c>
      <c r="C69" s="292"/>
      <c r="D69" s="292"/>
      <c r="E69" s="292"/>
      <c r="F69" s="292"/>
      <c r="G69" s="292"/>
      <c r="H69" s="292"/>
      <c r="I69" s="292"/>
      <c r="J69" s="292"/>
      <c r="K69" s="292"/>
      <c r="L69" s="292"/>
      <c r="M69" s="292"/>
      <c r="N69" s="292"/>
      <c r="O69" s="292"/>
      <c r="P69" s="292"/>
      <c r="Q69" s="292"/>
      <c r="R69" s="292"/>
      <c r="S69" s="292"/>
      <c r="T69" s="292"/>
      <c r="U69" s="292"/>
      <c r="V69" s="292"/>
      <c r="W69" s="292"/>
      <c r="X69" s="292"/>
      <c r="Y69" s="292"/>
      <c r="Z69" s="292"/>
      <c r="AA69" s="292"/>
      <c r="AB69" s="292"/>
      <c r="AC69" s="292"/>
      <c r="AD69" s="292"/>
      <c r="AE69" s="292"/>
      <c r="AF69" s="292"/>
      <c r="AG69" s="50">
        <f t="shared" si="3"/>
        <v>0</v>
      </c>
      <c r="AH69" s="42">
        <f t="shared" si="1"/>
        <v>0</v>
      </c>
      <c r="AJ69" s="27">
        <f>IF(AND(Inputs!$CO67=0,AJ$3&gt;=Inputs!$CM67),1,IF(AND(AJ$3&gt;=Inputs!$CM67,AJ$3&lt;Inputs!$CN67),1,IF(AND(AJ$3=Inputs!$CN67,AJ$3=Inputs!$CO67),1,IF(OR(AND(AJ$3=Inputs!$CN67+1,Inputs!$CN67=Inputs!$CO67),AND(AJ$3=Inputs!$CN67+2,Inputs!$CN67=Inputs!$CO67)),0,IF(AJ$3=Inputs!$CN67,0.8,IF(AJ$3=Inputs!$CN67+1,0.6,IF(AJ$3=Inputs!$CN67+2,0.4,IF(AJ$3=Inputs!$CO67,0.2,IF(AND(AJ$3&gt;=Inputs!$CL67,AJ$3&lt;Inputs!$CM67),(AJ$3-Inputs!$CL67+1)/(Inputs!$AI67+1),0)))))))))</f>
        <v>0</v>
      </c>
      <c r="AK69" s="27">
        <f>IF(AND(Inputs!$CO67=0,AK$3&gt;=Inputs!$CM67),1,IF(AND(AK$3&gt;=Inputs!$CM67,AK$3&lt;Inputs!$CN67),1,IF(AND(AK$3=Inputs!$CN67,AK$3=Inputs!$CO67),1,IF(OR(AND(AK$3=Inputs!$CN67+1,Inputs!$CN67=Inputs!$CO67),AND(AK$3=Inputs!$CN67+2,Inputs!$CN67=Inputs!$CO67)),0,IF(AK$3=Inputs!$CN67,0.8,IF(AK$3=Inputs!$CN67+1,0.6,IF(AK$3=Inputs!$CN67+2,0.4,IF(AK$3=Inputs!$CO67,0.2,IF(AND(AK$3&gt;=Inputs!$CL67,AK$3&lt;Inputs!$CM67),(AK$3-Inputs!$CL67+1)/(Inputs!$AI67+1),0)))))))))</f>
        <v>0</v>
      </c>
      <c r="AL69" s="27">
        <f>IF(AND(Inputs!$CO67=0,AL$3&gt;=Inputs!$CM67),1,IF(AND(AL$3&gt;=Inputs!$CM67,AL$3&lt;Inputs!$CN67),1,IF(AND(AL$3=Inputs!$CN67,AL$3=Inputs!$CO67),1,IF(OR(AND(AL$3=Inputs!$CN67+1,Inputs!$CN67=Inputs!$CO67),AND(AL$3=Inputs!$CN67+2,Inputs!$CN67=Inputs!$CO67)),0,IF(AL$3=Inputs!$CN67,0.8,IF(AL$3=Inputs!$CN67+1,0.6,IF(AL$3=Inputs!$CN67+2,0.4,IF(AL$3=Inputs!$CO67,0.2,IF(AND(AL$3&gt;=Inputs!$CL67,AL$3&lt;Inputs!$CM67),(AL$3-Inputs!$CL67+1)/(Inputs!$AI67+1),0)))))))))</f>
        <v>0</v>
      </c>
      <c r="AM69" s="27">
        <f>IF(AND(Inputs!$CO67=0,AM$3&gt;=Inputs!$CM67),1,IF(AND(AM$3&gt;=Inputs!$CM67,AM$3&lt;Inputs!$CN67),1,IF(AND(AM$3=Inputs!$CN67,AM$3=Inputs!$CO67),1,IF(OR(AND(AM$3=Inputs!$CN67+1,Inputs!$CN67=Inputs!$CO67),AND(AM$3=Inputs!$CN67+2,Inputs!$CN67=Inputs!$CO67)),0,IF(AM$3=Inputs!$CN67,0.8,IF(AM$3=Inputs!$CN67+1,0.6,IF(AM$3=Inputs!$CN67+2,0.4,IF(AM$3=Inputs!$CO67,0.2,IF(AND(AM$3&gt;=Inputs!$CL67,AM$3&lt;Inputs!$CM67),(AM$3-Inputs!$CL67+1)/(Inputs!$AI67+1),0)))))))))</f>
        <v>0</v>
      </c>
      <c r="AN69" s="27">
        <f>IF(AND(Inputs!$CO67=0,AN$3&gt;=Inputs!$CM67),1,IF(AND(AN$3&gt;=Inputs!$CM67,AN$3&lt;Inputs!$CN67),1,IF(AND(AN$3=Inputs!$CN67,AN$3=Inputs!$CO67),1,IF(OR(AND(AN$3=Inputs!$CN67+1,Inputs!$CN67=Inputs!$CO67),AND(AN$3=Inputs!$CN67+2,Inputs!$CN67=Inputs!$CO67)),0,IF(AN$3=Inputs!$CN67,0.8,IF(AN$3=Inputs!$CN67+1,0.6,IF(AN$3=Inputs!$CN67+2,0.4,IF(AN$3=Inputs!$CO67,0.2,IF(AND(AN$3&gt;=Inputs!$CL67,AN$3&lt;Inputs!$CM67),(AN$3-Inputs!$CL67+1)/(Inputs!$AI67+1),0)))))))))</f>
        <v>0</v>
      </c>
      <c r="AO69" s="27">
        <f>IF(AND(Inputs!$CO67=0,AO$3&gt;=Inputs!$CM67),1,IF(AND(AO$3&gt;=Inputs!$CM67,AO$3&lt;Inputs!$CN67),1,IF(AND(AO$3=Inputs!$CN67,AO$3=Inputs!$CO67),1,IF(OR(AND(AO$3=Inputs!$CN67+1,Inputs!$CN67=Inputs!$CO67),AND(AO$3=Inputs!$CN67+2,Inputs!$CN67=Inputs!$CO67)),0,IF(AO$3=Inputs!$CN67,0.8,IF(AO$3=Inputs!$CN67+1,0.6,IF(AO$3=Inputs!$CN67+2,0.4,IF(AO$3=Inputs!$CO67,0.2,IF(AND(AO$3&gt;=Inputs!$CL67,AO$3&lt;Inputs!$CM67),(AO$3-Inputs!$CL67+1)/(Inputs!$AI67+1),0)))))))))</f>
        <v>0</v>
      </c>
      <c r="AP69" s="27">
        <f>IF(AND(Inputs!$CO67=0,AP$3&gt;=Inputs!$CM67),1,IF(AND(AP$3&gt;=Inputs!$CM67,AP$3&lt;Inputs!$CN67),1,IF(AND(AP$3=Inputs!$CN67,AP$3=Inputs!$CO67),1,IF(OR(AND(AP$3=Inputs!$CN67+1,Inputs!$CN67=Inputs!$CO67),AND(AP$3=Inputs!$CN67+2,Inputs!$CN67=Inputs!$CO67)),0,IF(AP$3=Inputs!$CN67,0.8,IF(AP$3=Inputs!$CN67+1,0.6,IF(AP$3=Inputs!$CN67+2,0.4,IF(AP$3=Inputs!$CO67,0.2,IF(AND(AP$3&gt;=Inputs!$CL67,AP$3&lt;Inputs!$CM67),(AP$3-Inputs!$CL67+1)/(Inputs!$AI67+1),0)))))))))</f>
        <v>0</v>
      </c>
      <c r="AQ69" s="27">
        <f>IF(AND(Inputs!$CO67=0,AQ$3&gt;=Inputs!$CM67),1,IF(AND(AQ$3&gt;=Inputs!$CM67,AQ$3&lt;Inputs!$CN67),1,IF(AND(AQ$3=Inputs!$CN67,AQ$3=Inputs!$CO67),1,IF(OR(AND(AQ$3=Inputs!$CN67+1,Inputs!$CN67=Inputs!$CO67),AND(AQ$3=Inputs!$CN67+2,Inputs!$CN67=Inputs!$CO67)),0,IF(AQ$3=Inputs!$CN67,0.8,IF(AQ$3=Inputs!$CN67+1,0.6,IF(AQ$3=Inputs!$CN67+2,0.4,IF(AQ$3=Inputs!$CO67,0.2,IF(AND(AQ$3&gt;=Inputs!$CL67,AQ$3&lt;Inputs!$CM67),(AQ$3-Inputs!$CL67+1)/(Inputs!$AI67+1),0)))))))))</f>
        <v>0</v>
      </c>
      <c r="AR69" s="27">
        <f>IF(AND(Inputs!$CO67=0,AR$3&gt;=Inputs!$CM67),1,IF(AND(AR$3&gt;=Inputs!$CM67,AR$3&lt;Inputs!$CN67),1,IF(AND(AR$3=Inputs!$CN67,AR$3=Inputs!$CO67),1,IF(OR(AND(AR$3=Inputs!$CN67+1,Inputs!$CN67=Inputs!$CO67),AND(AR$3=Inputs!$CN67+2,Inputs!$CN67=Inputs!$CO67)),0,IF(AR$3=Inputs!$CN67,0.8,IF(AR$3=Inputs!$CN67+1,0.6,IF(AR$3=Inputs!$CN67+2,0.4,IF(AR$3=Inputs!$CO67,0.2,IF(AND(AR$3&gt;=Inputs!$CL67,AR$3&lt;Inputs!$CM67),(AR$3-Inputs!$CL67+1)/(Inputs!$AI67+1),0)))))))))</f>
        <v>0</v>
      </c>
      <c r="AS69" s="27">
        <f>IF(AND(Inputs!$CO67=0,AS$3&gt;=Inputs!$CM67),1,IF(AND(AS$3&gt;=Inputs!$CM67,AS$3&lt;Inputs!$CN67),1,IF(AND(AS$3=Inputs!$CN67,AS$3=Inputs!$CO67),1,IF(OR(AND(AS$3=Inputs!$CN67+1,Inputs!$CN67=Inputs!$CO67),AND(AS$3=Inputs!$CN67+2,Inputs!$CN67=Inputs!$CO67)),0,IF(AS$3=Inputs!$CN67,0.8,IF(AS$3=Inputs!$CN67+1,0.6,IF(AS$3=Inputs!$CN67+2,0.4,IF(AS$3=Inputs!$CO67,0.2,IF(AND(AS$3&gt;=Inputs!$CL67,AS$3&lt;Inputs!$CM67),(AS$3-Inputs!$CL67+1)/(Inputs!$AI67+1),0)))))))))</f>
        <v>0</v>
      </c>
      <c r="AT69" s="27">
        <f>IF(AND(Inputs!$CO67=0,AT$3&gt;=Inputs!$CM67),1,IF(AND(AT$3&gt;=Inputs!$CM67,AT$3&lt;Inputs!$CN67),1,IF(AND(AT$3=Inputs!$CN67,AT$3=Inputs!$CO67),1,IF(OR(AND(AT$3=Inputs!$CN67+1,Inputs!$CN67=Inputs!$CO67),AND(AT$3=Inputs!$CN67+2,Inputs!$CN67=Inputs!$CO67)),0,IF(AT$3=Inputs!$CN67,0.8,IF(AT$3=Inputs!$CN67+1,0.6,IF(AT$3=Inputs!$CN67+2,0.4,IF(AT$3=Inputs!$CO67,0.2,IF(AND(AT$3&gt;=Inputs!$CL67,AT$3&lt;Inputs!$CM67),(AT$3-Inputs!$CL67+1)/(Inputs!$AI67+1),0)))))))))</f>
        <v>0</v>
      </c>
      <c r="AU69" s="27">
        <f>IF(AND(Inputs!$CO67=0,AU$3&gt;=Inputs!$CM67),1,IF(AND(AU$3&gt;=Inputs!$CM67,AU$3&lt;Inputs!$CN67),1,IF(AND(AU$3=Inputs!$CN67,AU$3=Inputs!$CO67),1,IF(OR(AND(AU$3=Inputs!$CN67+1,Inputs!$CN67=Inputs!$CO67),AND(AU$3=Inputs!$CN67+2,Inputs!$CN67=Inputs!$CO67)),0,IF(AU$3=Inputs!$CN67,0.8,IF(AU$3=Inputs!$CN67+1,0.6,IF(AU$3=Inputs!$CN67+2,0.4,IF(AU$3=Inputs!$CO67,0.2,IF(AND(AU$3&gt;=Inputs!$CL67,AU$3&lt;Inputs!$CM67),(AU$3-Inputs!$CL67+1)/(Inputs!$AI67+1),0)))))))))</f>
        <v>0</v>
      </c>
      <c r="AV69" s="27">
        <f>IF(AND(Inputs!$CO67=0,AV$3&gt;=Inputs!$CM67),1,IF(AND(AV$3&gt;=Inputs!$CM67,AV$3&lt;Inputs!$CN67),1,IF(AND(AV$3=Inputs!$CN67,AV$3=Inputs!$CO67),1,IF(OR(AND(AV$3=Inputs!$CN67+1,Inputs!$CN67=Inputs!$CO67),AND(AV$3=Inputs!$CN67+2,Inputs!$CN67=Inputs!$CO67)),0,IF(AV$3=Inputs!$CN67,0.8,IF(AV$3=Inputs!$CN67+1,0.6,IF(AV$3=Inputs!$CN67+2,0.4,IF(AV$3=Inputs!$CO67,0.2,IF(AND(AV$3&gt;=Inputs!$CL67,AV$3&lt;Inputs!$CM67),(AV$3-Inputs!$CL67+1)/(Inputs!$AI67+1),0)))))))))</f>
        <v>0</v>
      </c>
      <c r="AW69" s="27">
        <f>IF(AND(Inputs!$CO67=0,AW$3&gt;=Inputs!$CM67),1,IF(AND(AW$3&gt;=Inputs!$CM67,AW$3&lt;Inputs!$CN67),1,IF(AND(AW$3=Inputs!$CN67,AW$3=Inputs!$CO67),1,IF(OR(AND(AW$3=Inputs!$CN67+1,Inputs!$CN67=Inputs!$CO67),AND(AW$3=Inputs!$CN67+2,Inputs!$CN67=Inputs!$CO67)),0,IF(AW$3=Inputs!$CN67,0.8,IF(AW$3=Inputs!$CN67+1,0.6,IF(AW$3=Inputs!$CN67+2,0.4,IF(AW$3=Inputs!$CO67,0.2,IF(AND(AW$3&gt;=Inputs!$CL67,AW$3&lt;Inputs!$CM67),(AW$3-Inputs!$CL67+1)/(Inputs!$AI67+1),0)))))))))</f>
        <v>0</v>
      </c>
      <c r="AX69" s="27">
        <f>IF(AND(Inputs!$CO67=0,AX$3&gt;=Inputs!$CM67),1,IF(AND(AX$3&gt;=Inputs!$CM67,AX$3&lt;Inputs!$CN67),1,IF(AND(AX$3=Inputs!$CN67,AX$3=Inputs!$CO67),1,IF(OR(AND(AX$3=Inputs!$CN67+1,Inputs!$CN67=Inputs!$CO67),AND(AX$3=Inputs!$CN67+2,Inputs!$CN67=Inputs!$CO67)),0,IF(AX$3=Inputs!$CN67,0.8,IF(AX$3=Inputs!$CN67+1,0.6,IF(AX$3=Inputs!$CN67+2,0.4,IF(AX$3=Inputs!$CO67,0.2,IF(AND(AX$3&gt;=Inputs!$CL67,AX$3&lt;Inputs!$CM67),(AX$3-Inputs!$CL67+1)/(Inputs!$AI67+1),0)))))))))</f>
        <v>0</v>
      </c>
      <c r="AY69" s="27">
        <f>IF(AND(Inputs!$CO67=0,AY$3&gt;=Inputs!$CM67),1,IF(AND(AY$3&gt;=Inputs!$CM67,AY$3&lt;Inputs!$CN67),1,IF(AND(AY$3=Inputs!$CN67,AY$3=Inputs!$CO67),1,IF(OR(AND(AY$3=Inputs!$CN67+1,Inputs!$CN67=Inputs!$CO67),AND(AY$3=Inputs!$CN67+2,Inputs!$CN67=Inputs!$CO67)),0,IF(AY$3=Inputs!$CN67,0.8,IF(AY$3=Inputs!$CN67+1,0.6,IF(AY$3=Inputs!$CN67+2,0.4,IF(AY$3=Inputs!$CO67,0.2,IF(AND(AY$3&gt;=Inputs!$CL67,AY$3&lt;Inputs!$CM67),(AY$3-Inputs!$CL67+1)/(Inputs!$AI67+1),0)))))))))</f>
        <v>0</v>
      </c>
      <c r="AZ69" s="27">
        <f>IF(AND(Inputs!$CO67=0,AZ$3&gt;=Inputs!$CM67),1,IF(AND(AZ$3&gt;=Inputs!$CM67,AZ$3&lt;Inputs!$CN67),1,IF(AND(AZ$3=Inputs!$CN67,AZ$3=Inputs!$CO67),1,IF(OR(AND(AZ$3=Inputs!$CN67+1,Inputs!$CN67=Inputs!$CO67),AND(AZ$3=Inputs!$CN67+2,Inputs!$CN67=Inputs!$CO67)),0,IF(AZ$3=Inputs!$CN67,0.8,IF(AZ$3=Inputs!$CN67+1,0.6,IF(AZ$3=Inputs!$CN67+2,0.4,IF(AZ$3=Inputs!$CO67,0.2,IF(AND(AZ$3&gt;=Inputs!$CL67,AZ$3&lt;Inputs!$CM67),(AZ$3-Inputs!$CL67+1)/(Inputs!$AI67+1),0)))))))))</f>
        <v>0</v>
      </c>
      <c r="BA69" s="27">
        <f>IF(AND(Inputs!$CO67=0,BA$3&gt;=Inputs!$CM67),1,IF(AND(BA$3&gt;=Inputs!$CM67,BA$3&lt;Inputs!$CN67),1,IF(AND(BA$3=Inputs!$CN67,BA$3=Inputs!$CO67),1,IF(OR(AND(BA$3=Inputs!$CN67+1,Inputs!$CN67=Inputs!$CO67),AND(BA$3=Inputs!$CN67+2,Inputs!$CN67=Inputs!$CO67)),0,IF(BA$3=Inputs!$CN67,0.8,IF(BA$3=Inputs!$CN67+1,0.6,IF(BA$3=Inputs!$CN67+2,0.4,IF(BA$3=Inputs!$CO67,0.2,IF(AND(BA$3&gt;=Inputs!$CL67,BA$3&lt;Inputs!$CM67),(BA$3-Inputs!$CL67+1)/(Inputs!$AI67+1),0)))))))))</f>
        <v>0</v>
      </c>
      <c r="BB69" s="27">
        <f>IF(AND(Inputs!$CO67=0,BB$3&gt;=Inputs!$CM67),1,IF(AND(BB$3&gt;=Inputs!$CM67,BB$3&lt;Inputs!$CN67),1,IF(AND(BB$3=Inputs!$CN67,BB$3=Inputs!$CO67),1,IF(OR(AND(BB$3=Inputs!$CN67+1,Inputs!$CN67=Inputs!$CO67),AND(BB$3=Inputs!$CN67+2,Inputs!$CN67=Inputs!$CO67)),0,IF(BB$3=Inputs!$CN67,0.8,IF(BB$3=Inputs!$CN67+1,0.6,IF(BB$3=Inputs!$CN67+2,0.4,IF(BB$3=Inputs!$CO67,0.2,IF(AND(BB$3&gt;=Inputs!$CL67,BB$3&lt;Inputs!$CM67),(BB$3-Inputs!$CL67+1)/(Inputs!$AI67+1),0)))))))))</f>
        <v>0</v>
      </c>
      <c r="BC69" s="27">
        <f>IF(AND(Inputs!$CO67=0,BC$3&gt;=Inputs!$CM67),1,IF(AND(BC$3&gt;=Inputs!$CM67,BC$3&lt;Inputs!$CN67),1,IF(AND(BC$3=Inputs!$CN67,BC$3=Inputs!$CO67),1,IF(OR(AND(BC$3=Inputs!$CN67+1,Inputs!$CN67=Inputs!$CO67),AND(BC$3=Inputs!$CN67+2,Inputs!$CN67=Inputs!$CO67)),0,IF(BC$3=Inputs!$CN67,0.8,IF(BC$3=Inputs!$CN67+1,0.6,IF(BC$3=Inputs!$CN67+2,0.4,IF(BC$3=Inputs!$CO67,0.2,IF(AND(BC$3&gt;=Inputs!$CL67,BC$3&lt;Inputs!$CM67),(BC$3-Inputs!$CL67+1)/(Inputs!$AI67+1),0)))))))))</f>
        <v>0</v>
      </c>
      <c r="BD69" s="27">
        <f>IF(AND(Inputs!$CO67=0,BD$3&gt;=Inputs!$CM67),1,IF(AND(BD$3&gt;=Inputs!$CM67,BD$3&lt;Inputs!$CN67),1,IF(AND(BD$3=Inputs!$CN67,BD$3=Inputs!$CO67),1,IF(OR(AND(BD$3=Inputs!$CN67+1,Inputs!$CN67=Inputs!$CO67),AND(BD$3=Inputs!$CN67+2,Inputs!$CN67=Inputs!$CO67)),0,IF(BD$3=Inputs!$CN67,0.8,IF(BD$3=Inputs!$CN67+1,0.6,IF(BD$3=Inputs!$CN67+2,0.4,IF(BD$3=Inputs!$CO67,0.2,IF(AND(BD$3&gt;=Inputs!$CL67,BD$3&lt;Inputs!$CM67),(BD$3-Inputs!$CL67+1)/(Inputs!$AI67+1),0)))))))))</f>
        <v>0</v>
      </c>
      <c r="BE69" s="27">
        <f>IF(AND(Inputs!$CO67=0,BE$3&gt;=Inputs!$CM67),1,IF(AND(BE$3&gt;=Inputs!$CM67,BE$3&lt;Inputs!$CN67),1,IF(AND(BE$3=Inputs!$CN67,BE$3=Inputs!$CO67),1,IF(OR(AND(BE$3=Inputs!$CN67+1,Inputs!$CN67=Inputs!$CO67),AND(BE$3=Inputs!$CN67+2,Inputs!$CN67=Inputs!$CO67)),0,IF(BE$3=Inputs!$CN67,0.8,IF(BE$3=Inputs!$CN67+1,0.6,IF(BE$3=Inputs!$CN67+2,0.4,IF(BE$3=Inputs!$CO67,0.2,IF(AND(BE$3&gt;=Inputs!$CL67,BE$3&lt;Inputs!$CM67),(BE$3-Inputs!$CL67+1)/(Inputs!$AI67+1),0)))))))))</f>
        <v>0</v>
      </c>
      <c r="BF69" s="27">
        <f>IF(AND(Inputs!$CO67=0,BF$3&gt;=Inputs!$CM67),1,IF(AND(BF$3&gt;=Inputs!$CM67,BF$3&lt;Inputs!$CN67),1,IF(AND(BF$3=Inputs!$CN67,BF$3=Inputs!$CO67),1,IF(OR(AND(BF$3=Inputs!$CN67+1,Inputs!$CN67=Inputs!$CO67),AND(BF$3=Inputs!$CN67+2,Inputs!$CN67=Inputs!$CO67)),0,IF(BF$3=Inputs!$CN67,0.8,IF(BF$3=Inputs!$CN67+1,0.6,IF(BF$3=Inputs!$CN67+2,0.4,IF(BF$3=Inputs!$CO67,0.2,IF(AND(BF$3&gt;=Inputs!$CL67,BF$3&lt;Inputs!$CM67),(BF$3-Inputs!$CL67+1)/(Inputs!$AI67+1),0)))))))))</f>
        <v>0</v>
      </c>
      <c r="BG69" s="27">
        <f>IF(AND(Inputs!$CO67=0,BG$3&gt;=Inputs!$CM67),1,IF(AND(BG$3&gt;=Inputs!$CM67,BG$3&lt;Inputs!$CN67),1,IF(AND(BG$3=Inputs!$CN67,BG$3=Inputs!$CO67),1,IF(OR(AND(BG$3=Inputs!$CN67+1,Inputs!$CN67=Inputs!$CO67),AND(BG$3=Inputs!$CN67+2,Inputs!$CN67=Inputs!$CO67)),0,IF(BG$3=Inputs!$CN67,0.8,IF(BG$3=Inputs!$CN67+1,0.6,IF(BG$3=Inputs!$CN67+2,0.4,IF(BG$3=Inputs!$CO67,0.2,IF(AND(BG$3&gt;=Inputs!$CL67,BG$3&lt;Inputs!$CM67),(BG$3-Inputs!$CL67+1)/(Inputs!$AI67+1),0)))))))))</f>
        <v>0</v>
      </c>
      <c r="BH69" s="27">
        <f>IF(AND(Inputs!$CO67=0,BH$3&gt;=Inputs!$CM67),1,IF(AND(BH$3&gt;=Inputs!$CM67,BH$3&lt;Inputs!$CN67),1,IF(AND(BH$3=Inputs!$CN67,BH$3=Inputs!$CO67),1,IF(OR(AND(BH$3=Inputs!$CN67+1,Inputs!$CN67=Inputs!$CO67),AND(BH$3=Inputs!$CN67+2,Inputs!$CN67=Inputs!$CO67)),0,IF(BH$3=Inputs!$CN67,0.8,IF(BH$3=Inputs!$CN67+1,0.6,IF(BH$3=Inputs!$CN67+2,0.4,IF(BH$3=Inputs!$CO67,0.2,IF(AND(BH$3&gt;=Inputs!$CL67,BH$3&lt;Inputs!$CM67),(BH$3-Inputs!$CL67+1)/(Inputs!$AI67+1),0)))))))))</f>
        <v>0</v>
      </c>
      <c r="BI69" s="27">
        <f>IF(AND(Inputs!$CO67=0,BI$3&gt;=Inputs!$CM67),1,IF(AND(BI$3&gt;=Inputs!$CM67,BI$3&lt;Inputs!$CN67),1,IF(AND(BI$3=Inputs!$CN67,BI$3=Inputs!$CO67),1,IF(OR(AND(BI$3=Inputs!$CN67+1,Inputs!$CN67=Inputs!$CO67),AND(BI$3=Inputs!$CN67+2,Inputs!$CN67=Inputs!$CO67)),0,IF(BI$3=Inputs!$CN67,0.8,IF(BI$3=Inputs!$CN67+1,0.6,IF(BI$3=Inputs!$CN67+2,0.4,IF(BI$3=Inputs!$CO67,0.2,IF(AND(BI$3&gt;=Inputs!$CL67,BI$3&lt;Inputs!$CM67),(BI$3-Inputs!$CL67+1)/(Inputs!$AI67+1),0)))))))))</f>
        <v>0</v>
      </c>
      <c r="BJ69" s="27">
        <f>IF(AND(Inputs!$CO67=0,BJ$3&gt;=Inputs!$CM67),1,IF(AND(BJ$3&gt;=Inputs!$CM67,BJ$3&lt;Inputs!$CN67),1,IF(AND(BJ$3=Inputs!$CN67,BJ$3=Inputs!$CO67),1,IF(OR(AND(BJ$3=Inputs!$CN67+1,Inputs!$CN67=Inputs!$CO67),AND(BJ$3=Inputs!$CN67+2,Inputs!$CN67=Inputs!$CO67)),0,IF(BJ$3=Inputs!$CN67,0.8,IF(BJ$3=Inputs!$CN67+1,0.6,IF(BJ$3=Inputs!$CN67+2,0.4,IF(BJ$3=Inputs!$CO67,0.2,IF(AND(BJ$3&gt;=Inputs!$CL67,BJ$3&lt;Inputs!$CM67),(BJ$3-Inputs!$CL67+1)/(Inputs!$AI67+1),0)))))))))</f>
        <v>0</v>
      </c>
      <c r="BK69" s="27">
        <f>IF(AND(Inputs!$CO67=0,BK$3&gt;=Inputs!$CM67),1,IF(AND(BK$3&gt;=Inputs!$CM67,BK$3&lt;Inputs!$CN67),1,IF(AND(BK$3=Inputs!$CN67,BK$3=Inputs!$CO67),1,IF(OR(AND(BK$3=Inputs!$CN67+1,Inputs!$CN67=Inputs!$CO67),AND(BK$3=Inputs!$CN67+2,Inputs!$CN67=Inputs!$CO67)),0,IF(BK$3=Inputs!$CN67,0.8,IF(BK$3=Inputs!$CN67+1,0.6,IF(BK$3=Inputs!$CN67+2,0.4,IF(BK$3=Inputs!$CO67,0.2,IF(AND(BK$3&gt;=Inputs!$CL67,BK$3&lt;Inputs!$CM67),(BK$3-Inputs!$CL67+1)/(Inputs!$AI67+1),0)))))))))</f>
        <v>0</v>
      </c>
      <c r="BL69" s="27">
        <f>IF(AND(Inputs!$CO67=0,BL$3&gt;=Inputs!$CM67),1,IF(AND(BL$3&gt;=Inputs!$CM67,BL$3&lt;Inputs!$CN67),1,IF(AND(BL$3=Inputs!$CN67,BL$3=Inputs!$CO67),1,IF(OR(AND(BL$3=Inputs!$CN67+1,Inputs!$CN67=Inputs!$CO67),AND(BL$3=Inputs!$CN67+2,Inputs!$CN67=Inputs!$CO67)),0,IF(BL$3=Inputs!$CN67,0.8,IF(BL$3=Inputs!$CN67+1,0.6,IF(BL$3=Inputs!$CN67+2,0.4,IF(BL$3=Inputs!$CO67,0.2,IF(AND(BL$3&gt;=Inputs!$CL67,BL$3&lt;Inputs!$CM67),(BL$3-Inputs!$CL67+1)/(Inputs!$AI67+1),0)))))))))</f>
        <v>0</v>
      </c>
      <c r="BM69" s="27">
        <f>IF(AND(Inputs!$CO67=0,BM$3&gt;=Inputs!$CM67),1,IF(AND(BM$3&gt;=Inputs!$CM67,BM$3&lt;Inputs!$CN67),1,IF(AND(BM$3=Inputs!$CN67,BM$3=Inputs!$CO67),1,IF(OR(AND(BM$3=Inputs!$CN67+1,Inputs!$CN67=Inputs!$CO67),AND(BM$3=Inputs!$CN67+2,Inputs!$CN67=Inputs!$CO67)),0,IF(BM$3=Inputs!$CN67,0.8,IF(BM$3=Inputs!$CN67+1,0.6,IF(BM$3=Inputs!$CN67+2,0.4,IF(BM$3=Inputs!$CO67,0.2,IF(AND(BM$3&gt;=Inputs!$CL67,BM$3&lt;Inputs!$CM67),(BM$3-Inputs!$CL67+1)/(Inputs!$AI67+1),0)))))))))</f>
        <v>0</v>
      </c>
    </row>
    <row r="70" spans="1:65">
      <c r="A70" s="7" t="str">
        <f>IF(Inputs!A68="","",Inputs!A68)</f>
        <v/>
      </c>
      <c r="B70" t="str">
        <f>IF(Inputs!B68="","",Inputs!B68)</f>
        <v/>
      </c>
      <c r="C70" s="292"/>
      <c r="D70" s="292"/>
      <c r="E70" s="292"/>
      <c r="F70" s="292"/>
      <c r="G70" s="292"/>
      <c r="H70" s="292"/>
      <c r="I70" s="292"/>
      <c r="J70" s="292"/>
      <c r="K70" s="292"/>
      <c r="L70" s="292"/>
      <c r="M70" s="292"/>
      <c r="N70" s="292"/>
      <c r="O70" s="292"/>
      <c r="P70" s="292"/>
      <c r="Q70" s="292"/>
      <c r="R70" s="292"/>
      <c r="S70" s="292"/>
      <c r="T70" s="292"/>
      <c r="U70" s="292"/>
      <c r="V70" s="292"/>
      <c r="W70" s="292"/>
      <c r="X70" s="292"/>
      <c r="Y70" s="292"/>
      <c r="Z70" s="292"/>
      <c r="AA70" s="292"/>
      <c r="AB70" s="292"/>
      <c r="AC70" s="292"/>
      <c r="AD70" s="292"/>
      <c r="AE70" s="292"/>
      <c r="AF70" s="292"/>
      <c r="AG70" s="50">
        <f t="shared" si="3"/>
        <v>0</v>
      </c>
      <c r="AH70" s="42">
        <f t="shared" si="1"/>
        <v>0</v>
      </c>
      <c r="AJ70" s="27">
        <f>IF(AND(Inputs!$CO68=0,AJ$3&gt;=Inputs!$CM68),1,IF(AND(AJ$3&gt;=Inputs!$CM68,AJ$3&lt;Inputs!$CN68),1,IF(AND(AJ$3=Inputs!$CN68,AJ$3=Inputs!$CO68),1,IF(OR(AND(AJ$3=Inputs!$CN68+1,Inputs!$CN68=Inputs!$CO68),AND(AJ$3=Inputs!$CN68+2,Inputs!$CN68=Inputs!$CO68)),0,IF(AJ$3=Inputs!$CN68,0.8,IF(AJ$3=Inputs!$CN68+1,0.6,IF(AJ$3=Inputs!$CN68+2,0.4,IF(AJ$3=Inputs!$CO68,0.2,IF(AND(AJ$3&gt;=Inputs!$CL68,AJ$3&lt;Inputs!$CM68),(AJ$3-Inputs!$CL68+1)/(Inputs!$AI68+1),0)))))))))</f>
        <v>0</v>
      </c>
      <c r="AK70" s="27">
        <f>IF(AND(Inputs!$CO68=0,AK$3&gt;=Inputs!$CM68),1,IF(AND(AK$3&gt;=Inputs!$CM68,AK$3&lt;Inputs!$CN68),1,IF(AND(AK$3=Inputs!$CN68,AK$3=Inputs!$CO68),1,IF(OR(AND(AK$3=Inputs!$CN68+1,Inputs!$CN68=Inputs!$CO68),AND(AK$3=Inputs!$CN68+2,Inputs!$CN68=Inputs!$CO68)),0,IF(AK$3=Inputs!$CN68,0.8,IF(AK$3=Inputs!$CN68+1,0.6,IF(AK$3=Inputs!$CN68+2,0.4,IF(AK$3=Inputs!$CO68,0.2,IF(AND(AK$3&gt;=Inputs!$CL68,AK$3&lt;Inputs!$CM68),(AK$3-Inputs!$CL68+1)/(Inputs!$AI68+1),0)))))))))</f>
        <v>0</v>
      </c>
      <c r="AL70" s="27">
        <f>IF(AND(Inputs!$CO68=0,AL$3&gt;=Inputs!$CM68),1,IF(AND(AL$3&gt;=Inputs!$CM68,AL$3&lt;Inputs!$CN68),1,IF(AND(AL$3=Inputs!$CN68,AL$3=Inputs!$CO68),1,IF(OR(AND(AL$3=Inputs!$CN68+1,Inputs!$CN68=Inputs!$CO68),AND(AL$3=Inputs!$CN68+2,Inputs!$CN68=Inputs!$CO68)),0,IF(AL$3=Inputs!$CN68,0.8,IF(AL$3=Inputs!$CN68+1,0.6,IF(AL$3=Inputs!$CN68+2,0.4,IF(AL$3=Inputs!$CO68,0.2,IF(AND(AL$3&gt;=Inputs!$CL68,AL$3&lt;Inputs!$CM68),(AL$3-Inputs!$CL68+1)/(Inputs!$AI68+1),0)))))))))</f>
        <v>0</v>
      </c>
      <c r="AM70" s="27">
        <f>IF(AND(Inputs!$CO68=0,AM$3&gt;=Inputs!$CM68),1,IF(AND(AM$3&gt;=Inputs!$CM68,AM$3&lt;Inputs!$CN68),1,IF(AND(AM$3=Inputs!$CN68,AM$3=Inputs!$CO68),1,IF(OR(AND(AM$3=Inputs!$CN68+1,Inputs!$CN68=Inputs!$CO68),AND(AM$3=Inputs!$CN68+2,Inputs!$CN68=Inputs!$CO68)),0,IF(AM$3=Inputs!$CN68,0.8,IF(AM$3=Inputs!$CN68+1,0.6,IF(AM$3=Inputs!$CN68+2,0.4,IF(AM$3=Inputs!$CO68,0.2,IF(AND(AM$3&gt;=Inputs!$CL68,AM$3&lt;Inputs!$CM68),(AM$3-Inputs!$CL68+1)/(Inputs!$AI68+1),0)))))))))</f>
        <v>0</v>
      </c>
      <c r="AN70" s="27">
        <f>IF(AND(Inputs!$CO68=0,AN$3&gt;=Inputs!$CM68),1,IF(AND(AN$3&gt;=Inputs!$CM68,AN$3&lt;Inputs!$CN68),1,IF(AND(AN$3=Inputs!$CN68,AN$3=Inputs!$CO68),1,IF(OR(AND(AN$3=Inputs!$CN68+1,Inputs!$CN68=Inputs!$CO68),AND(AN$3=Inputs!$CN68+2,Inputs!$CN68=Inputs!$CO68)),0,IF(AN$3=Inputs!$CN68,0.8,IF(AN$3=Inputs!$CN68+1,0.6,IF(AN$3=Inputs!$CN68+2,0.4,IF(AN$3=Inputs!$CO68,0.2,IF(AND(AN$3&gt;=Inputs!$CL68,AN$3&lt;Inputs!$CM68),(AN$3-Inputs!$CL68+1)/(Inputs!$AI68+1),0)))))))))</f>
        <v>0</v>
      </c>
      <c r="AO70" s="27">
        <f>IF(AND(Inputs!$CO68=0,AO$3&gt;=Inputs!$CM68),1,IF(AND(AO$3&gt;=Inputs!$CM68,AO$3&lt;Inputs!$CN68),1,IF(AND(AO$3=Inputs!$CN68,AO$3=Inputs!$CO68),1,IF(OR(AND(AO$3=Inputs!$CN68+1,Inputs!$CN68=Inputs!$CO68),AND(AO$3=Inputs!$CN68+2,Inputs!$CN68=Inputs!$CO68)),0,IF(AO$3=Inputs!$CN68,0.8,IF(AO$3=Inputs!$CN68+1,0.6,IF(AO$3=Inputs!$CN68+2,0.4,IF(AO$3=Inputs!$CO68,0.2,IF(AND(AO$3&gt;=Inputs!$CL68,AO$3&lt;Inputs!$CM68),(AO$3-Inputs!$CL68+1)/(Inputs!$AI68+1),0)))))))))</f>
        <v>0</v>
      </c>
      <c r="AP70" s="27">
        <f>IF(AND(Inputs!$CO68=0,AP$3&gt;=Inputs!$CM68),1,IF(AND(AP$3&gt;=Inputs!$CM68,AP$3&lt;Inputs!$CN68),1,IF(AND(AP$3=Inputs!$CN68,AP$3=Inputs!$CO68),1,IF(OR(AND(AP$3=Inputs!$CN68+1,Inputs!$CN68=Inputs!$CO68),AND(AP$3=Inputs!$CN68+2,Inputs!$CN68=Inputs!$CO68)),0,IF(AP$3=Inputs!$CN68,0.8,IF(AP$3=Inputs!$CN68+1,0.6,IF(AP$3=Inputs!$CN68+2,0.4,IF(AP$3=Inputs!$CO68,0.2,IF(AND(AP$3&gt;=Inputs!$CL68,AP$3&lt;Inputs!$CM68),(AP$3-Inputs!$CL68+1)/(Inputs!$AI68+1),0)))))))))</f>
        <v>0</v>
      </c>
      <c r="AQ70" s="27">
        <f>IF(AND(Inputs!$CO68=0,AQ$3&gt;=Inputs!$CM68),1,IF(AND(AQ$3&gt;=Inputs!$CM68,AQ$3&lt;Inputs!$CN68),1,IF(AND(AQ$3=Inputs!$CN68,AQ$3=Inputs!$CO68),1,IF(OR(AND(AQ$3=Inputs!$CN68+1,Inputs!$CN68=Inputs!$CO68),AND(AQ$3=Inputs!$CN68+2,Inputs!$CN68=Inputs!$CO68)),0,IF(AQ$3=Inputs!$CN68,0.8,IF(AQ$3=Inputs!$CN68+1,0.6,IF(AQ$3=Inputs!$CN68+2,0.4,IF(AQ$3=Inputs!$CO68,0.2,IF(AND(AQ$3&gt;=Inputs!$CL68,AQ$3&lt;Inputs!$CM68),(AQ$3-Inputs!$CL68+1)/(Inputs!$AI68+1),0)))))))))</f>
        <v>0</v>
      </c>
      <c r="AR70" s="27">
        <f>IF(AND(Inputs!$CO68=0,AR$3&gt;=Inputs!$CM68),1,IF(AND(AR$3&gt;=Inputs!$CM68,AR$3&lt;Inputs!$CN68),1,IF(AND(AR$3=Inputs!$CN68,AR$3=Inputs!$CO68),1,IF(OR(AND(AR$3=Inputs!$CN68+1,Inputs!$CN68=Inputs!$CO68),AND(AR$3=Inputs!$CN68+2,Inputs!$CN68=Inputs!$CO68)),0,IF(AR$3=Inputs!$CN68,0.8,IF(AR$3=Inputs!$CN68+1,0.6,IF(AR$3=Inputs!$CN68+2,0.4,IF(AR$3=Inputs!$CO68,0.2,IF(AND(AR$3&gt;=Inputs!$CL68,AR$3&lt;Inputs!$CM68),(AR$3-Inputs!$CL68+1)/(Inputs!$AI68+1),0)))))))))</f>
        <v>0</v>
      </c>
      <c r="AS70" s="27">
        <f>IF(AND(Inputs!$CO68=0,AS$3&gt;=Inputs!$CM68),1,IF(AND(AS$3&gt;=Inputs!$CM68,AS$3&lt;Inputs!$CN68),1,IF(AND(AS$3=Inputs!$CN68,AS$3=Inputs!$CO68),1,IF(OR(AND(AS$3=Inputs!$CN68+1,Inputs!$CN68=Inputs!$CO68),AND(AS$3=Inputs!$CN68+2,Inputs!$CN68=Inputs!$CO68)),0,IF(AS$3=Inputs!$CN68,0.8,IF(AS$3=Inputs!$CN68+1,0.6,IF(AS$3=Inputs!$CN68+2,0.4,IF(AS$3=Inputs!$CO68,0.2,IF(AND(AS$3&gt;=Inputs!$CL68,AS$3&lt;Inputs!$CM68),(AS$3-Inputs!$CL68+1)/(Inputs!$AI68+1),0)))))))))</f>
        <v>0</v>
      </c>
      <c r="AT70" s="27">
        <f>IF(AND(Inputs!$CO68=0,AT$3&gt;=Inputs!$CM68),1,IF(AND(AT$3&gt;=Inputs!$CM68,AT$3&lt;Inputs!$CN68),1,IF(AND(AT$3=Inputs!$CN68,AT$3=Inputs!$CO68),1,IF(OR(AND(AT$3=Inputs!$CN68+1,Inputs!$CN68=Inputs!$CO68),AND(AT$3=Inputs!$CN68+2,Inputs!$CN68=Inputs!$CO68)),0,IF(AT$3=Inputs!$CN68,0.8,IF(AT$3=Inputs!$CN68+1,0.6,IF(AT$3=Inputs!$CN68+2,0.4,IF(AT$3=Inputs!$CO68,0.2,IF(AND(AT$3&gt;=Inputs!$CL68,AT$3&lt;Inputs!$CM68),(AT$3-Inputs!$CL68+1)/(Inputs!$AI68+1),0)))))))))</f>
        <v>0</v>
      </c>
      <c r="AU70" s="27">
        <f>IF(AND(Inputs!$CO68=0,AU$3&gt;=Inputs!$CM68),1,IF(AND(AU$3&gt;=Inputs!$CM68,AU$3&lt;Inputs!$CN68),1,IF(AND(AU$3=Inputs!$CN68,AU$3=Inputs!$CO68),1,IF(OR(AND(AU$3=Inputs!$CN68+1,Inputs!$CN68=Inputs!$CO68),AND(AU$3=Inputs!$CN68+2,Inputs!$CN68=Inputs!$CO68)),0,IF(AU$3=Inputs!$CN68,0.8,IF(AU$3=Inputs!$CN68+1,0.6,IF(AU$3=Inputs!$CN68+2,0.4,IF(AU$3=Inputs!$CO68,0.2,IF(AND(AU$3&gt;=Inputs!$CL68,AU$3&lt;Inputs!$CM68),(AU$3-Inputs!$CL68+1)/(Inputs!$AI68+1),0)))))))))</f>
        <v>0</v>
      </c>
      <c r="AV70" s="27">
        <f>IF(AND(Inputs!$CO68=0,AV$3&gt;=Inputs!$CM68),1,IF(AND(AV$3&gt;=Inputs!$CM68,AV$3&lt;Inputs!$CN68),1,IF(AND(AV$3=Inputs!$CN68,AV$3=Inputs!$CO68),1,IF(OR(AND(AV$3=Inputs!$CN68+1,Inputs!$CN68=Inputs!$CO68),AND(AV$3=Inputs!$CN68+2,Inputs!$CN68=Inputs!$CO68)),0,IF(AV$3=Inputs!$CN68,0.8,IF(AV$3=Inputs!$CN68+1,0.6,IF(AV$3=Inputs!$CN68+2,0.4,IF(AV$3=Inputs!$CO68,0.2,IF(AND(AV$3&gt;=Inputs!$CL68,AV$3&lt;Inputs!$CM68),(AV$3-Inputs!$CL68+1)/(Inputs!$AI68+1),0)))))))))</f>
        <v>0</v>
      </c>
      <c r="AW70" s="27">
        <f>IF(AND(Inputs!$CO68=0,AW$3&gt;=Inputs!$CM68),1,IF(AND(AW$3&gt;=Inputs!$CM68,AW$3&lt;Inputs!$CN68),1,IF(AND(AW$3=Inputs!$CN68,AW$3=Inputs!$CO68),1,IF(OR(AND(AW$3=Inputs!$CN68+1,Inputs!$CN68=Inputs!$CO68),AND(AW$3=Inputs!$CN68+2,Inputs!$CN68=Inputs!$CO68)),0,IF(AW$3=Inputs!$CN68,0.8,IF(AW$3=Inputs!$CN68+1,0.6,IF(AW$3=Inputs!$CN68+2,0.4,IF(AW$3=Inputs!$CO68,0.2,IF(AND(AW$3&gt;=Inputs!$CL68,AW$3&lt;Inputs!$CM68),(AW$3-Inputs!$CL68+1)/(Inputs!$AI68+1),0)))))))))</f>
        <v>0</v>
      </c>
      <c r="AX70" s="27">
        <f>IF(AND(Inputs!$CO68=0,AX$3&gt;=Inputs!$CM68),1,IF(AND(AX$3&gt;=Inputs!$CM68,AX$3&lt;Inputs!$CN68),1,IF(AND(AX$3=Inputs!$CN68,AX$3=Inputs!$CO68),1,IF(OR(AND(AX$3=Inputs!$CN68+1,Inputs!$CN68=Inputs!$CO68),AND(AX$3=Inputs!$CN68+2,Inputs!$CN68=Inputs!$CO68)),0,IF(AX$3=Inputs!$CN68,0.8,IF(AX$3=Inputs!$CN68+1,0.6,IF(AX$3=Inputs!$CN68+2,0.4,IF(AX$3=Inputs!$CO68,0.2,IF(AND(AX$3&gt;=Inputs!$CL68,AX$3&lt;Inputs!$CM68),(AX$3-Inputs!$CL68+1)/(Inputs!$AI68+1),0)))))))))</f>
        <v>0</v>
      </c>
      <c r="AY70" s="27">
        <f>IF(AND(Inputs!$CO68=0,AY$3&gt;=Inputs!$CM68),1,IF(AND(AY$3&gt;=Inputs!$CM68,AY$3&lt;Inputs!$CN68),1,IF(AND(AY$3=Inputs!$CN68,AY$3=Inputs!$CO68),1,IF(OR(AND(AY$3=Inputs!$CN68+1,Inputs!$CN68=Inputs!$CO68),AND(AY$3=Inputs!$CN68+2,Inputs!$CN68=Inputs!$CO68)),0,IF(AY$3=Inputs!$CN68,0.8,IF(AY$3=Inputs!$CN68+1,0.6,IF(AY$3=Inputs!$CN68+2,0.4,IF(AY$3=Inputs!$CO68,0.2,IF(AND(AY$3&gt;=Inputs!$CL68,AY$3&lt;Inputs!$CM68),(AY$3-Inputs!$CL68+1)/(Inputs!$AI68+1),0)))))))))</f>
        <v>0</v>
      </c>
      <c r="AZ70" s="27">
        <f>IF(AND(Inputs!$CO68=0,AZ$3&gt;=Inputs!$CM68),1,IF(AND(AZ$3&gt;=Inputs!$CM68,AZ$3&lt;Inputs!$CN68),1,IF(AND(AZ$3=Inputs!$CN68,AZ$3=Inputs!$CO68),1,IF(OR(AND(AZ$3=Inputs!$CN68+1,Inputs!$CN68=Inputs!$CO68),AND(AZ$3=Inputs!$CN68+2,Inputs!$CN68=Inputs!$CO68)),0,IF(AZ$3=Inputs!$CN68,0.8,IF(AZ$3=Inputs!$CN68+1,0.6,IF(AZ$3=Inputs!$CN68+2,0.4,IF(AZ$3=Inputs!$CO68,0.2,IF(AND(AZ$3&gt;=Inputs!$CL68,AZ$3&lt;Inputs!$CM68),(AZ$3-Inputs!$CL68+1)/(Inputs!$AI68+1),0)))))))))</f>
        <v>0</v>
      </c>
      <c r="BA70" s="27">
        <f>IF(AND(Inputs!$CO68=0,BA$3&gt;=Inputs!$CM68),1,IF(AND(BA$3&gt;=Inputs!$CM68,BA$3&lt;Inputs!$CN68),1,IF(AND(BA$3=Inputs!$CN68,BA$3=Inputs!$CO68),1,IF(OR(AND(BA$3=Inputs!$CN68+1,Inputs!$CN68=Inputs!$CO68),AND(BA$3=Inputs!$CN68+2,Inputs!$CN68=Inputs!$CO68)),0,IF(BA$3=Inputs!$CN68,0.8,IF(BA$3=Inputs!$CN68+1,0.6,IF(BA$3=Inputs!$CN68+2,0.4,IF(BA$3=Inputs!$CO68,0.2,IF(AND(BA$3&gt;=Inputs!$CL68,BA$3&lt;Inputs!$CM68),(BA$3-Inputs!$CL68+1)/(Inputs!$AI68+1),0)))))))))</f>
        <v>0</v>
      </c>
      <c r="BB70" s="27">
        <f>IF(AND(Inputs!$CO68=0,BB$3&gt;=Inputs!$CM68),1,IF(AND(BB$3&gt;=Inputs!$CM68,BB$3&lt;Inputs!$CN68),1,IF(AND(BB$3=Inputs!$CN68,BB$3=Inputs!$CO68),1,IF(OR(AND(BB$3=Inputs!$CN68+1,Inputs!$CN68=Inputs!$CO68),AND(BB$3=Inputs!$CN68+2,Inputs!$CN68=Inputs!$CO68)),0,IF(BB$3=Inputs!$CN68,0.8,IF(BB$3=Inputs!$CN68+1,0.6,IF(BB$3=Inputs!$CN68+2,0.4,IF(BB$3=Inputs!$CO68,0.2,IF(AND(BB$3&gt;=Inputs!$CL68,BB$3&lt;Inputs!$CM68),(BB$3-Inputs!$CL68+1)/(Inputs!$AI68+1),0)))))))))</f>
        <v>0</v>
      </c>
      <c r="BC70" s="27">
        <f>IF(AND(Inputs!$CO68=0,BC$3&gt;=Inputs!$CM68),1,IF(AND(BC$3&gt;=Inputs!$CM68,BC$3&lt;Inputs!$CN68),1,IF(AND(BC$3=Inputs!$CN68,BC$3=Inputs!$CO68),1,IF(OR(AND(BC$3=Inputs!$CN68+1,Inputs!$CN68=Inputs!$CO68),AND(BC$3=Inputs!$CN68+2,Inputs!$CN68=Inputs!$CO68)),0,IF(BC$3=Inputs!$CN68,0.8,IF(BC$3=Inputs!$CN68+1,0.6,IF(BC$3=Inputs!$CN68+2,0.4,IF(BC$3=Inputs!$CO68,0.2,IF(AND(BC$3&gt;=Inputs!$CL68,BC$3&lt;Inputs!$CM68),(BC$3-Inputs!$CL68+1)/(Inputs!$AI68+1),0)))))))))</f>
        <v>0</v>
      </c>
      <c r="BD70" s="27">
        <f>IF(AND(Inputs!$CO68=0,BD$3&gt;=Inputs!$CM68),1,IF(AND(BD$3&gt;=Inputs!$CM68,BD$3&lt;Inputs!$CN68),1,IF(AND(BD$3=Inputs!$CN68,BD$3=Inputs!$CO68),1,IF(OR(AND(BD$3=Inputs!$CN68+1,Inputs!$CN68=Inputs!$CO68),AND(BD$3=Inputs!$CN68+2,Inputs!$CN68=Inputs!$CO68)),0,IF(BD$3=Inputs!$CN68,0.8,IF(BD$3=Inputs!$CN68+1,0.6,IF(BD$3=Inputs!$CN68+2,0.4,IF(BD$3=Inputs!$CO68,0.2,IF(AND(BD$3&gt;=Inputs!$CL68,BD$3&lt;Inputs!$CM68),(BD$3-Inputs!$CL68+1)/(Inputs!$AI68+1),0)))))))))</f>
        <v>0</v>
      </c>
      <c r="BE70" s="27">
        <f>IF(AND(Inputs!$CO68=0,BE$3&gt;=Inputs!$CM68),1,IF(AND(BE$3&gt;=Inputs!$CM68,BE$3&lt;Inputs!$CN68),1,IF(AND(BE$3=Inputs!$CN68,BE$3=Inputs!$CO68),1,IF(OR(AND(BE$3=Inputs!$CN68+1,Inputs!$CN68=Inputs!$CO68),AND(BE$3=Inputs!$CN68+2,Inputs!$CN68=Inputs!$CO68)),0,IF(BE$3=Inputs!$CN68,0.8,IF(BE$3=Inputs!$CN68+1,0.6,IF(BE$3=Inputs!$CN68+2,0.4,IF(BE$3=Inputs!$CO68,0.2,IF(AND(BE$3&gt;=Inputs!$CL68,BE$3&lt;Inputs!$CM68),(BE$3-Inputs!$CL68+1)/(Inputs!$AI68+1),0)))))))))</f>
        <v>0</v>
      </c>
      <c r="BF70" s="27">
        <f>IF(AND(Inputs!$CO68=0,BF$3&gt;=Inputs!$CM68),1,IF(AND(BF$3&gt;=Inputs!$CM68,BF$3&lt;Inputs!$CN68),1,IF(AND(BF$3=Inputs!$CN68,BF$3=Inputs!$CO68),1,IF(OR(AND(BF$3=Inputs!$CN68+1,Inputs!$CN68=Inputs!$CO68),AND(BF$3=Inputs!$CN68+2,Inputs!$CN68=Inputs!$CO68)),0,IF(BF$3=Inputs!$CN68,0.8,IF(BF$3=Inputs!$CN68+1,0.6,IF(BF$3=Inputs!$CN68+2,0.4,IF(BF$3=Inputs!$CO68,0.2,IF(AND(BF$3&gt;=Inputs!$CL68,BF$3&lt;Inputs!$CM68),(BF$3-Inputs!$CL68+1)/(Inputs!$AI68+1),0)))))))))</f>
        <v>0</v>
      </c>
      <c r="BG70" s="27">
        <f>IF(AND(Inputs!$CO68=0,BG$3&gt;=Inputs!$CM68),1,IF(AND(BG$3&gt;=Inputs!$CM68,BG$3&lt;Inputs!$CN68),1,IF(AND(BG$3=Inputs!$CN68,BG$3=Inputs!$CO68),1,IF(OR(AND(BG$3=Inputs!$CN68+1,Inputs!$CN68=Inputs!$CO68),AND(BG$3=Inputs!$CN68+2,Inputs!$CN68=Inputs!$CO68)),0,IF(BG$3=Inputs!$CN68,0.8,IF(BG$3=Inputs!$CN68+1,0.6,IF(BG$3=Inputs!$CN68+2,0.4,IF(BG$3=Inputs!$CO68,0.2,IF(AND(BG$3&gt;=Inputs!$CL68,BG$3&lt;Inputs!$CM68),(BG$3-Inputs!$CL68+1)/(Inputs!$AI68+1),0)))))))))</f>
        <v>0</v>
      </c>
      <c r="BH70" s="27">
        <f>IF(AND(Inputs!$CO68=0,BH$3&gt;=Inputs!$CM68),1,IF(AND(BH$3&gt;=Inputs!$CM68,BH$3&lt;Inputs!$CN68),1,IF(AND(BH$3=Inputs!$CN68,BH$3=Inputs!$CO68),1,IF(OR(AND(BH$3=Inputs!$CN68+1,Inputs!$CN68=Inputs!$CO68),AND(BH$3=Inputs!$CN68+2,Inputs!$CN68=Inputs!$CO68)),0,IF(BH$3=Inputs!$CN68,0.8,IF(BH$3=Inputs!$CN68+1,0.6,IF(BH$3=Inputs!$CN68+2,0.4,IF(BH$3=Inputs!$CO68,0.2,IF(AND(BH$3&gt;=Inputs!$CL68,BH$3&lt;Inputs!$CM68),(BH$3-Inputs!$CL68+1)/(Inputs!$AI68+1),0)))))))))</f>
        <v>0</v>
      </c>
      <c r="BI70" s="27">
        <f>IF(AND(Inputs!$CO68=0,BI$3&gt;=Inputs!$CM68),1,IF(AND(BI$3&gt;=Inputs!$CM68,BI$3&lt;Inputs!$CN68),1,IF(AND(BI$3=Inputs!$CN68,BI$3=Inputs!$CO68),1,IF(OR(AND(BI$3=Inputs!$CN68+1,Inputs!$CN68=Inputs!$CO68),AND(BI$3=Inputs!$CN68+2,Inputs!$CN68=Inputs!$CO68)),0,IF(BI$3=Inputs!$CN68,0.8,IF(BI$3=Inputs!$CN68+1,0.6,IF(BI$3=Inputs!$CN68+2,0.4,IF(BI$3=Inputs!$CO68,0.2,IF(AND(BI$3&gt;=Inputs!$CL68,BI$3&lt;Inputs!$CM68),(BI$3-Inputs!$CL68+1)/(Inputs!$AI68+1),0)))))))))</f>
        <v>0</v>
      </c>
      <c r="BJ70" s="27">
        <f>IF(AND(Inputs!$CO68=0,BJ$3&gt;=Inputs!$CM68),1,IF(AND(BJ$3&gt;=Inputs!$CM68,BJ$3&lt;Inputs!$CN68),1,IF(AND(BJ$3=Inputs!$CN68,BJ$3=Inputs!$CO68),1,IF(OR(AND(BJ$3=Inputs!$CN68+1,Inputs!$CN68=Inputs!$CO68),AND(BJ$3=Inputs!$CN68+2,Inputs!$CN68=Inputs!$CO68)),0,IF(BJ$3=Inputs!$CN68,0.8,IF(BJ$3=Inputs!$CN68+1,0.6,IF(BJ$3=Inputs!$CN68+2,0.4,IF(BJ$3=Inputs!$CO68,0.2,IF(AND(BJ$3&gt;=Inputs!$CL68,BJ$3&lt;Inputs!$CM68),(BJ$3-Inputs!$CL68+1)/(Inputs!$AI68+1),0)))))))))</f>
        <v>0</v>
      </c>
      <c r="BK70" s="27">
        <f>IF(AND(Inputs!$CO68=0,BK$3&gt;=Inputs!$CM68),1,IF(AND(BK$3&gt;=Inputs!$CM68,BK$3&lt;Inputs!$CN68),1,IF(AND(BK$3=Inputs!$CN68,BK$3=Inputs!$CO68),1,IF(OR(AND(BK$3=Inputs!$CN68+1,Inputs!$CN68=Inputs!$CO68),AND(BK$3=Inputs!$CN68+2,Inputs!$CN68=Inputs!$CO68)),0,IF(BK$3=Inputs!$CN68,0.8,IF(BK$3=Inputs!$CN68+1,0.6,IF(BK$3=Inputs!$CN68+2,0.4,IF(BK$3=Inputs!$CO68,0.2,IF(AND(BK$3&gt;=Inputs!$CL68,BK$3&lt;Inputs!$CM68),(BK$3-Inputs!$CL68+1)/(Inputs!$AI68+1),0)))))))))</f>
        <v>0</v>
      </c>
      <c r="BL70" s="27">
        <f>IF(AND(Inputs!$CO68=0,BL$3&gt;=Inputs!$CM68),1,IF(AND(BL$3&gt;=Inputs!$CM68,BL$3&lt;Inputs!$CN68),1,IF(AND(BL$3=Inputs!$CN68,BL$3=Inputs!$CO68),1,IF(OR(AND(BL$3=Inputs!$CN68+1,Inputs!$CN68=Inputs!$CO68),AND(BL$3=Inputs!$CN68+2,Inputs!$CN68=Inputs!$CO68)),0,IF(BL$3=Inputs!$CN68,0.8,IF(BL$3=Inputs!$CN68+1,0.6,IF(BL$3=Inputs!$CN68+2,0.4,IF(BL$3=Inputs!$CO68,0.2,IF(AND(BL$3&gt;=Inputs!$CL68,BL$3&lt;Inputs!$CM68),(BL$3-Inputs!$CL68+1)/(Inputs!$AI68+1),0)))))))))</f>
        <v>0</v>
      </c>
      <c r="BM70" s="27">
        <f>IF(AND(Inputs!$CO68=0,BM$3&gt;=Inputs!$CM68),1,IF(AND(BM$3&gt;=Inputs!$CM68,BM$3&lt;Inputs!$CN68),1,IF(AND(BM$3=Inputs!$CN68,BM$3=Inputs!$CO68),1,IF(OR(AND(BM$3=Inputs!$CN68+1,Inputs!$CN68=Inputs!$CO68),AND(BM$3=Inputs!$CN68+2,Inputs!$CN68=Inputs!$CO68)),0,IF(BM$3=Inputs!$CN68,0.8,IF(BM$3=Inputs!$CN68+1,0.6,IF(BM$3=Inputs!$CN68+2,0.4,IF(BM$3=Inputs!$CO68,0.2,IF(AND(BM$3&gt;=Inputs!$CL68,BM$3&lt;Inputs!$CM68),(BM$3-Inputs!$CL68+1)/(Inputs!$AI68+1),0)))))))))</f>
        <v>0</v>
      </c>
    </row>
    <row r="71" spans="1:65">
      <c r="A71" s="7" t="str">
        <f>IF(Inputs!A69="","",Inputs!A69)</f>
        <v/>
      </c>
      <c r="B71" t="str">
        <f>IF(Inputs!B69="","",Inputs!B69)</f>
        <v/>
      </c>
      <c r="C71" s="292"/>
      <c r="D71" s="292"/>
      <c r="E71" s="292"/>
      <c r="F71" s="292"/>
      <c r="G71" s="292"/>
      <c r="H71" s="292"/>
      <c r="I71" s="292"/>
      <c r="J71" s="292"/>
      <c r="K71" s="292"/>
      <c r="L71" s="292"/>
      <c r="M71" s="292"/>
      <c r="N71" s="292"/>
      <c r="O71" s="292"/>
      <c r="P71" s="292"/>
      <c r="Q71" s="292"/>
      <c r="R71" s="292"/>
      <c r="S71" s="292"/>
      <c r="T71" s="292"/>
      <c r="U71" s="292"/>
      <c r="V71" s="292"/>
      <c r="W71" s="292"/>
      <c r="X71" s="292"/>
      <c r="Y71" s="292"/>
      <c r="Z71" s="292"/>
      <c r="AA71" s="292"/>
      <c r="AB71" s="292"/>
      <c r="AC71" s="292"/>
      <c r="AD71" s="292"/>
      <c r="AE71" s="292"/>
      <c r="AF71" s="292"/>
      <c r="AG71" s="50">
        <f t="shared" si="3"/>
        <v>0</v>
      </c>
      <c r="AH71" s="42">
        <f t="shared" si="1"/>
        <v>0</v>
      </c>
      <c r="AJ71" s="27">
        <f>IF(AND(Inputs!$CO69=0,AJ$3&gt;=Inputs!$CM69),1,IF(AND(AJ$3&gt;=Inputs!$CM69,AJ$3&lt;Inputs!$CN69),1,IF(AND(AJ$3=Inputs!$CN69,AJ$3=Inputs!$CO69),1,IF(OR(AND(AJ$3=Inputs!$CN69+1,Inputs!$CN69=Inputs!$CO69),AND(AJ$3=Inputs!$CN69+2,Inputs!$CN69=Inputs!$CO69)),0,IF(AJ$3=Inputs!$CN69,0.8,IF(AJ$3=Inputs!$CN69+1,0.6,IF(AJ$3=Inputs!$CN69+2,0.4,IF(AJ$3=Inputs!$CO69,0.2,IF(AND(AJ$3&gt;=Inputs!$CL69,AJ$3&lt;Inputs!$CM69),(AJ$3-Inputs!$CL69+1)/(Inputs!$AI69+1),0)))))))))</f>
        <v>0</v>
      </c>
      <c r="AK71" s="27">
        <f>IF(AND(Inputs!$CO69=0,AK$3&gt;=Inputs!$CM69),1,IF(AND(AK$3&gt;=Inputs!$CM69,AK$3&lt;Inputs!$CN69),1,IF(AND(AK$3=Inputs!$CN69,AK$3=Inputs!$CO69),1,IF(OR(AND(AK$3=Inputs!$CN69+1,Inputs!$CN69=Inputs!$CO69),AND(AK$3=Inputs!$CN69+2,Inputs!$CN69=Inputs!$CO69)),0,IF(AK$3=Inputs!$CN69,0.8,IF(AK$3=Inputs!$CN69+1,0.6,IF(AK$3=Inputs!$CN69+2,0.4,IF(AK$3=Inputs!$CO69,0.2,IF(AND(AK$3&gt;=Inputs!$CL69,AK$3&lt;Inputs!$CM69),(AK$3-Inputs!$CL69+1)/(Inputs!$AI69+1),0)))))))))</f>
        <v>0</v>
      </c>
      <c r="AL71" s="27">
        <f>IF(AND(Inputs!$CO69=0,AL$3&gt;=Inputs!$CM69),1,IF(AND(AL$3&gt;=Inputs!$CM69,AL$3&lt;Inputs!$CN69),1,IF(AND(AL$3=Inputs!$CN69,AL$3=Inputs!$CO69),1,IF(OR(AND(AL$3=Inputs!$CN69+1,Inputs!$CN69=Inputs!$CO69),AND(AL$3=Inputs!$CN69+2,Inputs!$CN69=Inputs!$CO69)),0,IF(AL$3=Inputs!$CN69,0.8,IF(AL$3=Inputs!$CN69+1,0.6,IF(AL$3=Inputs!$CN69+2,0.4,IF(AL$3=Inputs!$CO69,0.2,IF(AND(AL$3&gt;=Inputs!$CL69,AL$3&lt;Inputs!$CM69),(AL$3-Inputs!$CL69+1)/(Inputs!$AI69+1),0)))))))))</f>
        <v>0</v>
      </c>
      <c r="AM71" s="27">
        <f>IF(AND(Inputs!$CO69=0,AM$3&gt;=Inputs!$CM69),1,IF(AND(AM$3&gt;=Inputs!$CM69,AM$3&lt;Inputs!$CN69),1,IF(AND(AM$3=Inputs!$CN69,AM$3=Inputs!$CO69),1,IF(OR(AND(AM$3=Inputs!$CN69+1,Inputs!$CN69=Inputs!$CO69),AND(AM$3=Inputs!$CN69+2,Inputs!$CN69=Inputs!$CO69)),0,IF(AM$3=Inputs!$CN69,0.8,IF(AM$3=Inputs!$CN69+1,0.6,IF(AM$3=Inputs!$CN69+2,0.4,IF(AM$3=Inputs!$CO69,0.2,IF(AND(AM$3&gt;=Inputs!$CL69,AM$3&lt;Inputs!$CM69),(AM$3-Inputs!$CL69+1)/(Inputs!$AI69+1),0)))))))))</f>
        <v>0</v>
      </c>
      <c r="AN71" s="27">
        <f>IF(AND(Inputs!$CO69=0,AN$3&gt;=Inputs!$CM69),1,IF(AND(AN$3&gt;=Inputs!$CM69,AN$3&lt;Inputs!$CN69),1,IF(AND(AN$3=Inputs!$CN69,AN$3=Inputs!$CO69),1,IF(OR(AND(AN$3=Inputs!$CN69+1,Inputs!$CN69=Inputs!$CO69),AND(AN$3=Inputs!$CN69+2,Inputs!$CN69=Inputs!$CO69)),0,IF(AN$3=Inputs!$CN69,0.8,IF(AN$3=Inputs!$CN69+1,0.6,IF(AN$3=Inputs!$CN69+2,0.4,IF(AN$3=Inputs!$CO69,0.2,IF(AND(AN$3&gt;=Inputs!$CL69,AN$3&lt;Inputs!$CM69),(AN$3-Inputs!$CL69+1)/(Inputs!$AI69+1),0)))))))))</f>
        <v>0</v>
      </c>
      <c r="AO71" s="27">
        <f>IF(AND(Inputs!$CO69=0,AO$3&gt;=Inputs!$CM69),1,IF(AND(AO$3&gt;=Inputs!$CM69,AO$3&lt;Inputs!$CN69),1,IF(AND(AO$3=Inputs!$CN69,AO$3=Inputs!$CO69),1,IF(OR(AND(AO$3=Inputs!$CN69+1,Inputs!$CN69=Inputs!$CO69),AND(AO$3=Inputs!$CN69+2,Inputs!$CN69=Inputs!$CO69)),0,IF(AO$3=Inputs!$CN69,0.8,IF(AO$3=Inputs!$CN69+1,0.6,IF(AO$3=Inputs!$CN69+2,0.4,IF(AO$3=Inputs!$CO69,0.2,IF(AND(AO$3&gt;=Inputs!$CL69,AO$3&lt;Inputs!$CM69),(AO$3-Inputs!$CL69+1)/(Inputs!$AI69+1),0)))))))))</f>
        <v>0</v>
      </c>
      <c r="AP71" s="27">
        <f>IF(AND(Inputs!$CO69=0,AP$3&gt;=Inputs!$CM69),1,IF(AND(AP$3&gt;=Inputs!$CM69,AP$3&lt;Inputs!$CN69),1,IF(AND(AP$3=Inputs!$CN69,AP$3=Inputs!$CO69),1,IF(OR(AND(AP$3=Inputs!$CN69+1,Inputs!$CN69=Inputs!$CO69),AND(AP$3=Inputs!$CN69+2,Inputs!$CN69=Inputs!$CO69)),0,IF(AP$3=Inputs!$CN69,0.8,IF(AP$3=Inputs!$CN69+1,0.6,IF(AP$3=Inputs!$CN69+2,0.4,IF(AP$3=Inputs!$CO69,0.2,IF(AND(AP$3&gt;=Inputs!$CL69,AP$3&lt;Inputs!$CM69),(AP$3-Inputs!$CL69+1)/(Inputs!$AI69+1),0)))))))))</f>
        <v>0</v>
      </c>
      <c r="AQ71" s="27">
        <f>IF(AND(Inputs!$CO69=0,AQ$3&gt;=Inputs!$CM69),1,IF(AND(AQ$3&gt;=Inputs!$CM69,AQ$3&lt;Inputs!$CN69),1,IF(AND(AQ$3=Inputs!$CN69,AQ$3=Inputs!$CO69),1,IF(OR(AND(AQ$3=Inputs!$CN69+1,Inputs!$CN69=Inputs!$CO69),AND(AQ$3=Inputs!$CN69+2,Inputs!$CN69=Inputs!$CO69)),0,IF(AQ$3=Inputs!$CN69,0.8,IF(AQ$3=Inputs!$CN69+1,0.6,IF(AQ$3=Inputs!$CN69+2,0.4,IF(AQ$3=Inputs!$CO69,0.2,IF(AND(AQ$3&gt;=Inputs!$CL69,AQ$3&lt;Inputs!$CM69),(AQ$3-Inputs!$CL69+1)/(Inputs!$AI69+1),0)))))))))</f>
        <v>0</v>
      </c>
      <c r="AR71" s="27">
        <f>IF(AND(Inputs!$CO69=0,AR$3&gt;=Inputs!$CM69),1,IF(AND(AR$3&gt;=Inputs!$CM69,AR$3&lt;Inputs!$CN69),1,IF(AND(AR$3=Inputs!$CN69,AR$3=Inputs!$CO69),1,IF(OR(AND(AR$3=Inputs!$CN69+1,Inputs!$CN69=Inputs!$CO69),AND(AR$3=Inputs!$CN69+2,Inputs!$CN69=Inputs!$CO69)),0,IF(AR$3=Inputs!$CN69,0.8,IF(AR$3=Inputs!$CN69+1,0.6,IF(AR$3=Inputs!$CN69+2,0.4,IF(AR$3=Inputs!$CO69,0.2,IF(AND(AR$3&gt;=Inputs!$CL69,AR$3&lt;Inputs!$CM69),(AR$3-Inputs!$CL69+1)/(Inputs!$AI69+1),0)))))))))</f>
        <v>0</v>
      </c>
      <c r="AS71" s="27">
        <f>IF(AND(Inputs!$CO69=0,AS$3&gt;=Inputs!$CM69),1,IF(AND(AS$3&gt;=Inputs!$CM69,AS$3&lt;Inputs!$CN69),1,IF(AND(AS$3=Inputs!$CN69,AS$3=Inputs!$CO69),1,IF(OR(AND(AS$3=Inputs!$CN69+1,Inputs!$CN69=Inputs!$CO69),AND(AS$3=Inputs!$CN69+2,Inputs!$CN69=Inputs!$CO69)),0,IF(AS$3=Inputs!$CN69,0.8,IF(AS$3=Inputs!$CN69+1,0.6,IF(AS$3=Inputs!$CN69+2,0.4,IF(AS$3=Inputs!$CO69,0.2,IF(AND(AS$3&gt;=Inputs!$CL69,AS$3&lt;Inputs!$CM69),(AS$3-Inputs!$CL69+1)/(Inputs!$AI69+1),0)))))))))</f>
        <v>0</v>
      </c>
      <c r="AT71" s="27">
        <f>IF(AND(Inputs!$CO69=0,AT$3&gt;=Inputs!$CM69),1,IF(AND(AT$3&gt;=Inputs!$CM69,AT$3&lt;Inputs!$CN69),1,IF(AND(AT$3=Inputs!$CN69,AT$3=Inputs!$CO69),1,IF(OR(AND(AT$3=Inputs!$CN69+1,Inputs!$CN69=Inputs!$CO69),AND(AT$3=Inputs!$CN69+2,Inputs!$CN69=Inputs!$CO69)),0,IF(AT$3=Inputs!$CN69,0.8,IF(AT$3=Inputs!$CN69+1,0.6,IF(AT$3=Inputs!$CN69+2,0.4,IF(AT$3=Inputs!$CO69,0.2,IF(AND(AT$3&gt;=Inputs!$CL69,AT$3&lt;Inputs!$CM69),(AT$3-Inputs!$CL69+1)/(Inputs!$AI69+1),0)))))))))</f>
        <v>0</v>
      </c>
      <c r="AU71" s="27">
        <f>IF(AND(Inputs!$CO69=0,AU$3&gt;=Inputs!$CM69),1,IF(AND(AU$3&gt;=Inputs!$CM69,AU$3&lt;Inputs!$CN69),1,IF(AND(AU$3=Inputs!$CN69,AU$3=Inputs!$CO69),1,IF(OR(AND(AU$3=Inputs!$CN69+1,Inputs!$CN69=Inputs!$CO69),AND(AU$3=Inputs!$CN69+2,Inputs!$CN69=Inputs!$CO69)),0,IF(AU$3=Inputs!$CN69,0.8,IF(AU$3=Inputs!$CN69+1,0.6,IF(AU$3=Inputs!$CN69+2,0.4,IF(AU$3=Inputs!$CO69,0.2,IF(AND(AU$3&gt;=Inputs!$CL69,AU$3&lt;Inputs!$CM69),(AU$3-Inputs!$CL69+1)/(Inputs!$AI69+1),0)))))))))</f>
        <v>0</v>
      </c>
      <c r="AV71" s="27">
        <f>IF(AND(Inputs!$CO69=0,AV$3&gt;=Inputs!$CM69),1,IF(AND(AV$3&gt;=Inputs!$CM69,AV$3&lt;Inputs!$CN69),1,IF(AND(AV$3=Inputs!$CN69,AV$3=Inputs!$CO69),1,IF(OR(AND(AV$3=Inputs!$CN69+1,Inputs!$CN69=Inputs!$CO69),AND(AV$3=Inputs!$CN69+2,Inputs!$CN69=Inputs!$CO69)),0,IF(AV$3=Inputs!$CN69,0.8,IF(AV$3=Inputs!$CN69+1,0.6,IF(AV$3=Inputs!$CN69+2,0.4,IF(AV$3=Inputs!$CO69,0.2,IF(AND(AV$3&gt;=Inputs!$CL69,AV$3&lt;Inputs!$CM69),(AV$3-Inputs!$CL69+1)/(Inputs!$AI69+1),0)))))))))</f>
        <v>0</v>
      </c>
      <c r="AW71" s="27">
        <f>IF(AND(Inputs!$CO69=0,AW$3&gt;=Inputs!$CM69),1,IF(AND(AW$3&gt;=Inputs!$CM69,AW$3&lt;Inputs!$CN69),1,IF(AND(AW$3=Inputs!$CN69,AW$3=Inputs!$CO69),1,IF(OR(AND(AW$3=Inputs!$CN69+1,Inputs!$CN69=Inputs!$CO69),AND(AW$3=Inputs!$CN69+2,Inputs!$CN69=Inputs!$CO69)),0,IF(AW$3=Inputs!$CN69,0.8,IF(AW$3=Inputs!$CN69+1,0.6,IF(AW$3=Inputs!$CN69+2,0.4,IF(AW$3=Inputs!$CO69,0.2,IF(AND(AW$3&gt;=Inputs!$CL69,AW$3&lt;Inputs!$CM69),(AW$3-Inputs!$CL69+1)/(Inputs!$AI69+1),0)))))))))</f>
        <v>0</v>
      </c>
      <c r="AX71" s="27">
        <f>IF(AND(Inputs!$CO69=0,AX$3&gt;=Inputs!$CM69),1,IF(AND(AX$3&gt;=Inputs!$CM69,AX$3&lt;Inputs!$CN69),1,IF(AND(AX$3=Inputs!$CN69,AX$3=Inputs!$CO69),1,IF(OR(AND(AX$3=Inputs!$CN69+1,Inputs!$CN69=Inputs!$CO69),AND(AX$3=Inputs!$CN69+2,Inputs!$CN69=Inputs!$CO69)),0,IF(AX$3=Inputs!$CN69,0.8,IF(AX$3=Inputs!$CN69+1,0.6,IF(AX$3=Inputs!$CN69+2,0.4,IF(AX$3=Inputs!$CO69,0.2,IF(AND(AX$3&gt;=Inputs!$CL69,AX$3&lt;Inputs!$CM69),(AX$3-Inputs!$CL69+1)/(Inputs!$AI69+1),0)))))))))</f>
        <v>0</v>
      </c>
      <c r="AY71" s="27">
        <f>IF(AND(Inputs!$CO69=0,AY$3&gt;=Inputs!$CM69),1,IF(AND(AY$3&gt;=Inputs!$CM69,AY$3&lt;Inputs!$CN69),1,IF(AND(AY$3=Inputs!$CN69,AY$3=Inputs!$CO69),1,IF(OR(AND(AY$3=Inputs!$CN69+1,Inputs!$CN69=Inputs!$CO69),AND(AY$3=Inputs!$CN69+2,Inputs!$CN69=Inputs!$CO69)),0,IF(AY$3=Inputs!$CN69,0.8,IF(AY$3=Inputs!$CN69+1,0.6,IF(AY$3=Inputs!$CN69+2,0.4,IF(AY$3=Inputs!$CO69,0.2,IF(AND(AY$3&gt;=Inputs!$CL69,AY$3&lt;Inputs!$CM69),(AY$3-Inputs!$CL69+1)/(Inputs!$AI69+1),0)))))))))</f>
        <v>0</v>
      </c>
      <c r="AZ71" s="27">
        <f>IF(AND(Inputs!$CO69=0,AZ$3&gt;=Inputs!$CM69),1,IF(AND(AZ$3&gt;=Inputs!$CM69,AZ$3&lt;Inputs!$CN69),1,IF(AND(AZ$3=Inputs!$CN69,AZ$3=Inputs!$CO69),1,IF(OR(AND(AZ$3=Inputs!$CN69+1,Inputs!$CN69=Inputs!$CO69),AND(AZ$3=Inputs!$CN69+2,Inputs!$CN69=Inputs!$CO69)),0,IF(AZ$3=Inputs!$CN69,0.8,IF(AZ$3=Inputs!$CN69+1,0.6,IF(AZ$3=Inputs!$CN69+2,0.4,IF(AZ$3=Inputs!$CO69,0.2,IF(AND(AZ$3&gt;=Inputs!$CL69,AZ$3&lt;Inputs!$CM69),(AZ$3-Inputs!$CL69+1)/(Inputs!$AI69+1),0)))))))))</f>
        <v>0</v>
      </c>
      <c r="BA71" s="27">
        <f>IF(AND(Inputs!$CO69=0,BA$3&gt;=Inputs!$CM69),1,IF(AND(BA$3&gt;=Inputs!$CM69,BA$3&lt;Inputs!$CN69),1,IF(AND(BA$3=Inputs!$CN69,BA$3=Inputs!$CO69),1,IF(OR(AND(BA$3=Inputs!$CN69+1,Inputs!$CN69=Inputs!$CO69),AND(BA$3=Inputs!$CN69+2,Inputs!$CN69=Inputs!$CO69)),0,IF(BA$3=Inputs!$CN69,0.8,IF(BA$3=Inputs!$CN69+1,0.6,IF(BA$3=Inputs!$CN69+2,0.4,IF(BA$3=Inputs!$CO69,0.2,IF(AND(BA$3&gt;=Inputs!$CL69,BA$3&lt;Inputs!$CM69),(BA$3-Inputs!$CL69+1)/(Inputs!$AI69+1),0)))))))))</f>
        <v>0</v>
      </c>
      <c r="BB71" s="27">
        <f>IF(AND(Inputs!$CO69=0,BB$3&gt;=Inputs!$CM69),1,IF(AND(BB$3&gt;=Inputs!$CM69,BB$3&lt;Inputs!$CN69),1,IF(AND(BB$3=Inputs!$CN69,BB$3=Inputs!$CO69),1,IF(OR(AND(BB$3=Inputs!$CN69+1,Inputs!$CN69=Inputs!$CO69),AND(BB$3=Inputs!$CN69+2,Inputs!$CN69=Inputs!$CO69)),0,IF(BB$3=Inputs!$CN69,0.8,IF(BB$3=Inputs!$CN69+1,0.6,IF(BB$3=Inputs!$CN69+2,0.4,IF(BB$3=Inputs!$CO69,0.2,IF(AND(BB$3&gt;=Inputs!$CL69,BB$3&lt;Inputs!$CM69),(BB$3-Inputs!$CL69+1)/(Inputs!$AI69+1),0)))))))))</f>
        <v>0</v>
      </c>
      <c r="BC71" s="27">
        <f>IF(AND(Inputs!$CO69=0,BC$3&gt;=Inputs!$CM69),1,IF(AND(BC$3&gt;=Inputs!$CM69,BC$3&lt;Inputs!$CN69),1,IF(AND(BC$3=Inputs!$CN69,BC$3=Inputs!$CO69),1,IF(OR(AND(BC$3=Inputs!$CN69+1,Inputs!$CN69=Inputs!$CO69),AND(BC$3=Inputs!$CN69+2,Inputs!$CN69=Inputs!$CO69)),0,IF(BC$3=Inputs!$CN69,0.8,IF(BC$3=Inputs!$CN69+1,0.6,IF(BC$3=Inputs!$CN69+2,0.4,IF(BC$3=Inputs!$CO69,0.2,IF(AND(BC$3&gt;=Inputs!$CL69,BC$3&lt;Inputs!$CM69),(BC$3-Inputs!$CL69+1)/(Inputs!$AI69+1),0)))))))))</f>
        <v>0</v>
      </c>
      <c r="BD71" s="27">
        <f>IF(AND(Inputs!$CO69=0,BD$3&gt;=Inputs!$CM69),1,IF(AND(BD$3&gt;=Inputs!$CM69,BD$3&lt;Inputs!$CN69),1,IF(AND(BD$3=Inputs!$CN69,BD$3=Inputs!$CO69),1,IF(OR(AND(BD$3=Inputs!$CN69+1,Inputs!$CN69=Inputs!$CO69),AND(BD$3=Inputs!$CN69+2,Inputs!$CN69=Inputs!$CO69)),0,IF(BD$3=Inputs!$CN69,0.8,IF(BD$3=Inputs!$CN69+1,0.6,IF(BD$3=Inputs!$CN69+2,0.4,IF(BD$3=Inputs!$CO69,0.2,IF(AND(BD$3&gt;=Inputs!$CL69,BD$3&lt;Inputs!$CM69),(BD$3-Inputs!$CL69+1)/(Inputs!$AI69+1),0)))))))))</f>
        <v>0</v>
      </c>
      <c r="BE71" s="27">
        <f>IF(AND(Inputs!$CO69=0,BE$3&gt;=Inputs!$CM69),1,IF(AND(BE$3&gt;=Inputs!$CM69,BE$3&lt;Inputs!$CN69),1,IF(AND(BE$3=Inputs!$CN69,BE$3=Inputs!$CO69),1,IF(OR(AND(BE$3=Inputs!$CN69+1,Inputs!$CN69=Inputs!$CO69),AND(BE$3=Inputs!$CN69+2,Inputs!$CN69=Inputs!$CO69)),0,IF(BE$3=Inputs!$CN69,0.8,IF(BE$3=Inputs!$CN69+1,0.6,IF(BE$3=Inputs!$CN69+2,0.4,IF(BE$3=Inputs!$CO69,0.2,IF(AND(BE$3&gt;=Inputs!$CL69,BE$3&lt;Inputs!$CM69),(BE$3-Inputs!$CL69+1)/(Inputs!$AI69+1),0)))))))))</f>
        <v>0</v>
      </c>
      <c r="BF71" s="27">
        <f>IF(AND(Inputs!$CO69=0,BF$3&gt;=Inputs!$CM69),1,IF(AND(BF$3&gt;=Inputs!$CM69,BF$3&lt;Inputs!$CN69),1,IF(AND(BF$3=Inputs!$CN69,BF$3=Inputs!$CO69),1,IF(OR(AND(BF$3=Inputs!$CN69+1,Inputs!$CN69=Inputs!$CO69),AND(BF$3=Inputs!$CN69+2,Inputs!$CN69=Inputs!$CO69)),0,IF(BF$3=Inputs!$CN69,0.8,IF(BF$3=Inputs!$CN69+1,0.6,IF(BF$3=Inputs!$CN69+2,0.4,IF(BF$3=Inputs!$CO69,0.2,IF(AND(BF$3&gt;=Inputs!$CL69,BF$3&lt;Inputs!$CM69),(BF$3-Inputs!$CL69+1)/(Inputs!$AI69+1),0)))))))))</f>
        <v>0</v>
      </c>
      <c r="BG71" s="27">
        <f>IF(AND(Inputs!$CO69=0,BG$3&gt;=Inputs!$CM69),1,IF(AND(BG$3&gt;=Inputs!$CM69,BG$3&lt;Inputs!$CN69),1,IF(AND(BG$3=Inputs!$CN69,BG$3=Inputs!$CO69),1,IF(OR(AND(BG$3=Inputs!$CN69+1,Inputs!$CN69=Inputs!$CO69),AND(BG$3=Inputs!$CN69+2,Inputs!$CN69=Inputs!$CO69)),0,IF(BG$3=Inputs!$CN69,0.8,IF(BG$3=Inputs!$CN69+1,0.6,IF(BG$3=Inputs!$CN69+2,0.4,IF(BG$3=Inputs!$CO69,0.2,IF(AND(BG$3&gt;=Inputs!$CL69,BG$3&lt;Inputs!$CM69),(BG$3-Inputs!$CL69+1)/(Inputs!$AI69+1),0)))))))))</f>
        <v>0</v>
      </c>
      <c r="BH71" s="27">
        <f>IF(AND(Inputs!$CO69=0,BH$3&gt;=Inputs!$CM69),1,IF(AND(BH$3&gt;=Inputs!$CM69,BH$3&lt;Inputs!$CN69),1,IF(AND(BH$3=Inputs!$CN69,BH$3=Inputs!$CO69),1,IF(OR(AND(BH$3=Inputs!$CN69+1,Inputs!$CN69=Inputs!$CO69),AND(BH$3=Inputs!$CN69+2,Inputs!$CN69=Inputs!$CO69)),0,IF(BH$3=Inputs!$CN69,0.8,IF(BH$3=Inputs!$CN69+1,0.6,IF(BH$3=Inputs!$CN69+2,0.4,IF(BH$3=Inputs!$CO69,0.2,IF(AND(BH$3&gt;=Inputs!$CL69,BH$3&lt;Inputs!$CM69),(BH$3-Inputs!$CL69+1)/(Inputs!$AI69+1),0)))))))))</f>
        <v>0</v>
      </c>
      <c r="BI71" s="27">
        <f>IF(AND(Inputs!$CO69=0,BI$3&gt;=Inputs!$CM69),1,IF(AND(BI$3&gt;=Inputs!$CM69,BI$3&lt;Inputs!$CN69),1,IF(AND(BI$3=Inputs!$CN69,BI$3=Inputs!$CO69),1,IF(OR(AND(BI$3=Inputs!$CN69+1,Inputs!$CN69=Inputs!$CO69),AND(BI$3=Inputs!$CN69+2,Inputs!$CN69=Inputs!$CO69)),0,IF(BI$3=Inputs!$CN69,0.8,IF(BI$3=Inputs!$CN69+1,0.6,IF(BI$3=Inputs!$CN69+2,0.4,IF(BI$3=Inputs!$CO69,0.2,IF(AND(BI$3&gt;=Inputs!$CL69,BI$3&lt;Inputs!$CM69),(BI$3-Inputs!$CL69+1)/(Inputs!$AI69+1),0)))))))))</f>
        <v>0</v>
      </c>
      <c r="BJ71" s="27">
        <f>IF(AND(Inputs!$CO69=0,BJ$3&gt;=Inputs!$CM69),1,IF(AND(BJ$3&gt;=Inputs!$CM69,BJ$3&lt;Inputs!$CN69),1,IF(AND(BJ$3=Inputs!$CN69,BJ$3=Inputs!$CO69),1,IF(OR(AND(BJ$3=Inputs!$CN69+1,Inputs!$CN69=Inputs!$CO69),AND(BJ$3=Inputs!$CN69+2,Inputs!$CN69=Inputs!$CO69)),0,IF(BJ$3=Inputs!$CN69,0.8,IF(BJ$3=Inputs!$CN69+1,0.6,IF(BJ$3=Inputs!$CN69+2,0.4,IF(BJ$3=Inputs!$CO69,0.2,IF(AND(BJ$3&gt;=Inputs!$CL69,BJ$3&lt;Inputs!$CM69),(BJ$3-Inputs!$CL69+1)/(Inputs!$AI69+1),0)))))))))</f>
        <v>0</v>
      </c>
      <c r="BK71" s="27">
        <f>IF(AND(Inputs!$CO69=0,BK$3&gt;=Inputs!$CM69),1,IF(AND(BK$3&gt;=Inputs!$CM69,BK$3&lt;Inputs!$CN69),1,IF(AND(BK$3=Inputs!$CN69,BK$3=Inputs!$CO69),1,IF(OR(AND(BK$3=Inputs!$CN69+1,Inputs!$CN69=Inputs!$CO69),AND(BK$3=Inputs!$CN69+2,Inputs!$CN69=Inputs!$CO69)),0,IF(BK$3=Inputs!$CN69,0.8,IF(BK$3=Inputs!$CN69+1,0.6,IF(BK$3=Inputs!$CN69+2,0.4,IF(BK$3=Inputs!$CO69,0.2,IF(AND(BK$3&gt;=Inputs!$CL69,BK$3&lt;Inputs!$CM69),(BK$3-Inputs!$CL69+1)/(Inputs!$AI69+1),0)))))))))</f>
        <v>0</v>
      </c>
      <c r="BL71" s="27">
        <f>IF(AND(Inputs!$CO69=0,BL$3&gt;=Inputs!$CM69),1,IF(AND(BL$3&gt;=Inputs!$CM69,BL$3&lt;Inputs!$CN69),1,IF(AND(BL$3=Inputs!$CN69,BL$3=Inputs!$CO69),1,IF(OR(AND(BL$3=Inputs!$CN69+1,Inputs!$CN69=Inputs!$CO69),AND(BL$3=Inputs!$CN69+2,Inputs!$CN69=Inputs!$CO69)),0,IF(BL$3=Inputs!$CN69,0.8,IF(BL$3=Inputs!$CN69+1,0.6,IF(BL$3=Inputs!$CN69+2,0.4,IF(BL$3=Inputs!$CO69,0.2,IF(AND(BL$3&gt;=Inputs!$CL69,BL$3&lt;Inputs!$CM69),(BL$3-Inputs!$CL69+1)/(Inputs!$AI69+1),0)))))))))</f>
        <v>0</v>
      </c>
      <c r="BM71" s="27">
        <f>IF(AND(Inputs!$CO69=0,BM$3&gt;=Inputs!$CM69),1,IF(AND(BM$3&gt;=Inputs!$CM69,BM$3&lt;Inputs!$CN69),1,IF(AND(BM$3=Inputs!$CN69,BM$3=Inputs!$CO69),1,IF(OR(AND(BM$3=Inputs!$CN69+1,Inputs!$CN69=Inputs!$CO69),AND(BM$3=Inputs!$CN69+2,Inputs!$CN69=Inputs!$CO69)),0,IF(BM$3=Inputs!$CN69,0.8,IF(BM$3=Inputs!$CN69+1,0.6,IF(BM$3=Inputs!$CN69+2,0.4,IF(BM$3=Inputs!$CO69,0.2,IF(AND(BM$3&gt;=Inputs!$CL69,BM$3&lt;Inputs!$CM69),(BM$3-Inputs!$CL69+1)/(Inputs!$AI69+1),0)))))))))</f>
        <v>0</v>
      </c>
    </row>
    <row r="72" spans="1:65">
      <c r="A72" s="7" t="str">
        <f>IF(Inputs!A70="","",Inputs!A70)</f>
        <v/>
      </c>
      <c r="B72" t="str">
        <f>IF(Inputs!B70="","",Inputs!B70)</f>
        <v/>
      </c>
      <c r="C72" s="292"/>
      <c r="D72" s="292"/>
      <c r="E72" s="292"/>
      <c r="F72" s="292"/>
      <c r="G72" s="292"/>
      <c r="H72" s="292"/>
      <c r="I72" s="292"/>
      <c r="J72" s="292"/>
      <c r="K72" s="292"/>
      <c r="L72" s="292"/>
      <c r="M72" s="292"/>
      <c r="N72" s="292"/>
      <c r="O72" s="292"/>
      <c r="P72" s="292"/>
      <c r="Q72" s="292"/>
      <c r="R72" s="292"/>
      <c r="S72" s="292"/>
      <c r="T72" s="292"/>
      <c r="U72" s="292"/>
      <c r="V72" s="292"/>
      <c r="W72" s="292"/>
      <c r="X72" s="292"/>
      <c r="Y72" s="292"/>
      <c r="Z72" s="292"/>
      <c r="AA72" s="292"/>
      <c r="AB72" s="292"/>
      <c r="AC72" s="292"/>
      <c r="AD72" s="292"/>
      <c r="AE72" s="292"/>
      <c r="AF72" s="292"/>
      <c r="AG72" s="50">
        <f t="shared" si="3"/>
        <v>0</v>
      </c>
      <c r="AH72" s="42">
        <f t="shared" ref="AH72:AH135" si="4">IFERROR(AG72/$Q$5,"")</f>
        <v>0</v>
      </c>
      <c r="AJ72" s="27">
        <f>IF(AND(Inputs!$CO70=0,AJ$3&gt;=Inputs!$CM70),1,IF(AND(AJ$3&gt;=Inputs!$CM70,AJ$3&lt;Inputs!$CN70),1,IF(AND(AJ$3=Inputs!$CN70,AJ$3=Inputs!$CO70),1,IF(OR(AND(AJ$3=Inputs!$CN70+1,Inputs!$CN70=Inputs!$CO70),AND(AJ$3=Inputs!$CN70+2,Inputs!$CN70=Inputs!$CO70)),0,IF(AJ$3=Inputs!$CN70,0.8,IF(AJ$3=Inputs!$CN70+1,0.6,IF(AJ$3=Inputs!$CN70+2,0.4,IF(AJ$3=Inputs!$CO70,0.2,IF(AND(AJ$3&gt;=Inputs!$CL70,AJ$3&lt;Inputs!$CM70),(AJ$3-Inputs!$CL70+1)/(Inputs!$AI70+1),0)))))))))</f>
        <v>0</v>
      </c>
      <c r="AK72" s="27">
        <f>IF(AND(Inputs!$CO70=0,AK$3&gt;=Inputs!$CM70),1,IF(AND(AK$3&gt;=Inputs!$CM70,AK$3&lt;Inputs!$CN70),1,IF(AND(AK$3=Inputs!$CN70,AK$3=Inputs!$CO70),1,IF(OR(AND(AK$3=Inputs!$CN70+1,Inputs!$CN70=Inputs!$CO70),AND(AK$3=Inputs!$CN70+2,Inputs!$CN70=Inputs!$CO70)),0,IF(AK$3=Inputs!$CN70,0.8,IF(AK$3=Inputs!$CN70+1,0.6,IF(AK$3=Inputs!$CN70+2,0.4,IF(AK$3=Inputs!$CO70,0.2,IF(AND(AK$3&gt;=Inputs!$CL70,AK$3&lt;Inputs!$CM70),(AK$3-Inputs!$CL70+1)/(Inputs!$AI70+1),0)))))))))</f>
        <v>0</v>
      </c>
      <c r="AL72" s="27">
        <f>IF(AND(Inputs!$CO70=0,AL$3&gt;=Inputs!$CM70),1,IF(AND(AL$3&gt;=Inputs!$CM70,AL$3&lt;Inputs!$CN70),1,IF(AND(AL$3=Inputs!$CN70,AL$3=Inputs!$CO70),1,IF(OR(AND(AL$3=Inputs!$CN70+1,Inputs!$CN70=Inputs!$CO70),AND(AL$3=Inputs!$CN70+2,Inputs!$CN70=Inputs!$CO70)),0,IF(AL$3=Inputs!$CN70,0.8,IF(AL$3=Inputs!$CN70+1,0.6,IF(AL$3=Inputs!$CN70+2,0.4,IF(AL$3=Inputs!$CO70,0.2,IF(AND(AL$3&gt;=Inputs!$CL70,AL$3&lt;Inputs!$CM70),(AL$3-Inputs!$CL70+1)/(Inputs!$AI70+1),0)))))))))</f>
        <v>0</v>
      </c>
      <c r="AM72" s="27">
        <f>IF(AND(Inputs!$CO70=0,AM$3&gt;=Inputs!$CM70),1,IF(AND(AM$3&gt;=Inputs!$CM70,AM$3&lt;Inputs!$CN70),1,IF(AND(AM$3=Inputs!$CN70,AM$3=Inputs!$CO70),1,IF(OR(AND(AM$3=Inputs!$CN70+1,Inputs!$CN70=Inputs!$CO70),AND(AM$3=Inputs!$CN70+2,Inputs!$CN70=Inputs!$CO70)),0,IF(AM$3=Inputs!$CN70,0.8,IF(AM$3=Inputs!$CN70+1,0.6,IF(AM$3=Inputs!$CN70+2,0.4,IF(AM$3=Inputs!$CO70,0.2,IF(AND(AM$3&gt;=Inputs!$CL70,AM$3&lt;Inputs!$CM70),(AM$3-Inputs!$CL70+1)/(Inputs!$AI70+1),0)))))))))</f>
        <v>0</v>
      </c>
      <c r="AN72" s="27">
        <f>IF(AND(Inputs!$CO70=0,AN$3&gt;=Inputs!$CM70),1,IF(AND(AN$3&gt;=Inputs!$CM70,AN$3&lt;Inputs!$CN70),1,IF(AND(AN$3=Inputs!$CN70,AN$3=Inputs!$CO70),1,IF(OR(AND(AN$3=Inputs!$CN70+1,Inputs!$CN70=Inputs!$CO70),AND(AN$3=Inputs!$CN70+2,Inputs!$CN70=Inputs!$CO70)),0,IF(AN$3=Inputs!$CN70,0.8,IF(AN$3=Inputs!$CN70+1,0.6,IF(AN$3=Inputs!$CN70+2,0.4,IF(AN$3=Inputs!$CO70,0.2,IF(AND(AN$3&gt;=Inputs!$CL70,AN$3&lt;Inputs!$CM70),(AN$3-Inputs!$CL70+1)/(Inputs!$AI70+1),0)))))))))</f>
        <v>0</v>
      </c>
      <c r="AO72" s="27">
        <f>IF(AND(Inputs!$CO70=0,AO$3&gt;=Inputs!$CM70),1,IF(AND(AO$3&gt;=Inputs!$CM70,AO$3&lt;Inputs!$CN70),1,IF(AND(AO$3=Inputs!$CN70,AO$3=Inputs!$CO70),1,IF(OR(AND(AO$3=Inputs!$CN70+1,Inputs!$CN70=Inputs!$CO70),AND(AO$3=Inputs!$CN70+2,Inputs!$CN70=Inputs!$CO70)),0,IF(AO$3=Inputs!$CN70,0.8,IF(AO$3=Inputs!$CN70+1,0.6,IF(AO$3=Inputs!$CN70+2,0.4,IF(AO$3=Inputs!$CO70,0.2,IF(AND(AO$3&gt;=Inputs!$CL70,AO$3&lt;Inputs!$CM70),(AO$3-Inputs!$CL70+1)/(Inputs!$AI70+1),0)))))))))</f>
        <v>0</v>
      </c>
      <c r="AP72" s="27">
        <f>IF(AND(Inputs!$CO70=0,AP$3&gt;=Inputs!$CM70),1,IF(AND(AP$3&gt;=Inputs!$CM70,AP$3&lt;Inputs!$CN70),1,IF(AND(AP$3=Inputs!$CN70,AP$3=Inputs!$CO70),1,IF(OR(AND(AP$3=Inputs!$CN70+1,Inputs!$CN70=Inputs!$CO70),AND(AP$3=Inputs!$CN70+2,Inputs!$CN70=Inputs!$CO70)),0,IF(AP$3=Inputs!$CN70,0.8,IF(AP$3=Inputs!$CN70+1,0.6,IF(AP$3=Inputs!$CN70+2,0.4,IF(AP$3=Inputs!$CO70,0.2,IF(AND(AP$3&gt;=Inputs!$CL70,AP$3&lt;Inputs!$CM70),(AP$3-Inputs!$CL70+1)/(Inputs!$AI70+1),0)))))))))</f>
        <v>0</v>
      </c>
      <c r="AQ72" s="27">
        <f>IF(AND(Inputs!$CO70=0,AQ$3&gt;=Inputs!$CM70),1,IF(AND(AQ$3&gt;=Inputs!$CM70,AQ$3&lt;Inputs!$CN70),1,IF(AND(AQ$3=Inputs!$CN70,AQ$3=Inputs!$CO70),1,IF(OR(AND(AQ$3=Inputs!$CN70+1,Inputs!$CN70=Inputs!$CO70),AND(AQ$3=Inputs!$CN70+2,Inputs!$CN70=Inputs!$CO70)),0,IF(AQ$3=Inputs!$CN70,0.8,IF(AQ$3=Inputs!$CN70+1,0.6,IF(AQ$3=Inputs!$CN70+2,0.4,IF(AQ$3=Inputs!$CO70,0.2,IF(AND(AQ$3&gt;=Inputs!$CL70,AQ$3&lt;Inputs!$CM70),(AQ$3-Inputs!$CL70+1)/(Inputs!$AI70+1),0)))))))))</f>
        <v>0</v>
      </c>
      <c r="AR72" s="27">
        <f>IF(AND(Inputs!$CO70=0,AR$3&gt;=Inputs!$CM70),1,IF(AND(AR$3&gt;=Inputs!$CM70,AR$3&lt;Inputs!$CN70),1,IF(AND(AR$3=Inputs!$CN70,AR$3=Inputs!$CO70),1,IF(OR(AND(AR$3=Inputs!$CN70+1,Inputs!$CN70=Inputs!$CO70),AND(AR$3=Inputs!$CN70+2,Inputs!$CN70=Inputs!$CO70)),0,IF(AR$3=Inputs!$CN70,0.8,IF(AR$3=Inputs!$CN70+1,0.6,IF(AR$3=Inputs!$CN70+2,0.4,IF(AR$3=Inputs!$CO70,0.2,IF(AND(AR$3&gt;=Inputs!$CL70,AR$3&lt;Inputs!$CM70),(AR$3-Inputs!$CL70+1)/(Inputs!$AI70+1),0)))))))))</f>
        <v>0</v>
      </c>
      <c r="AS72" s="27">
        <f>IF(AND(Inputs!$CO70=0,AS$3&gt;=Inputs!$CM70),1,IF(AND(AS$3&gt;=Inputs!$CM70,AS$3&lt;Inputs!$CN70),1,IF(AND(AS$3=Inputs!$CN70,AS$3=Inputs!$CO70),1,IF(OR(AND(AS$3=Inputs!$CN70+1,Inputs!$CN70=Inputs!$CO70),AND(AS$3=Inputs!$CN70+2,Inputs!$CN70=Inputs!$CO70)),0,IF(AS$3=Inputs!$CN70,0.8,IF(AS$3=Inputs!$CN70+1,0.6,IF(AS$3=Inputs!$CN70+2,0.4,IF(AS$3=Inputs!$CO70,0.2,IF(AND(AS$3&gt;=Inputs!$CL70,AS$3&lt;Inputs!$CM70),(AS$3-Inputs!$CL70+1)/(Inputs!$AI70+1),0)))))))))</f>
        <v>0</v>
      </c>
      <c r="AT72" s="27">
        <f>IF(AND(Inputs!$CO70=0,AT$3&gt;=Inputs!$CM70),1,IF(AND(AT$3&gt;=Inputs!$CM70,AT$3&lt;Inputs!$CN70),1,IF(AND(AT$3=Inputs!$CN70,AT$3=Inputs!$CO70),1,IF(OR(AND(AT$3=Inputs!$CN70+1,Inputs!$CN70=Inputs!$CO70),AND(AT$3=Inputs!$CN70+2,Inputs!$CN70=Inputs!$CO70)),0,IF(AT$3=Inputs!$CN70,0.8,IF(AT$3=Inputs!$CN70+1,0.6,IF(AT$3=Inputs!$CN70+2,0.4,IF(AT$3=Inputs!$CO70,0.2,IF(AND(AT$3&gt;=Inputs!$CL70,AT$3&lt;Inputs!$CM70),(AT$3-Inputs!$CL70+1)/(Inputs!$AI70+1),0)))))))))</f>
        <v>0</v>
      </c>
      <c r="AU72" s="27">
        <f>IF(AND(Inputs!$CO70=0,AU$3&gt;=Inputs!$CM70),1,IF(AND(AU$3&gt;=Inputs!$CM70,AU$3&lt;Inputs!$CN70),1,IF(AND(AU$3=Inputs!$CN70,AU$3=Inputs!$CO70),1,IF(OR(AND(AU$3=Inputs!$CN70+1,Inputs!$CN70=Inputs!$CO70),AND(AU$3=Inputs!$CN70+2,Inputs!$CN70=Inputs!$CO70)),0,IF(AU$3=Inputs!$CN70,0.8,IF(AU$3=Inputs!$CN70+1,0.6,IF(AU$3=Inputs!$CN70+2,0.4,IF(AU$3=Inputs!$CO70,0.2,IF(AND(AU$3&gt;=Inputs!$CL70,AU$3&lt;Inputs!$CM70),(AU$3-Inputs!$CL70+1)/(Inputs!$AI70+1),0)))))))))</f>
        <v>0</v>
      </c>
      <c r="AV72" s="27">
        <f>IF(AND(Inputs!$CO70=0,AV$3&gt;=Inputs!$CM70),1,IF(AND(AV$3&gt;=Inputs!$CM70,AV$3&lt;Inputs!$CN70),1,IF(AND(AV$3=Inputs!$CN70,AV$3=Inputs!$CO70),1,IF(OR(AND(AV$3=Inputs!$CN70+1,Inputs!$CN70=Inputs!$CO70),AND(AV$3=Inputs!$CN70+2,Inputs!$CN70=Inputs!$CO70)),0,IF(AV$3=Inputs!$CN70,0.8,IF(AV$3=Inputs!$CN70+1,0.6,IF(AV$3=Inputs!$CN70+2,0.4,IF(AV$3=Inputs!$CO70,0.2,IF(AND(AV$3&gt;=Inputs!$CL70,AV$3&lt;Inputs!$CM70),(AV$3-Inputs!$CL70+1)/(Inputs!$AI70+1),0)))))))))</f>
        <v>0</v>
      </c>
      <c r="AW72" s="27">
        <f>IF(AND(Inputs!$CO70=0,AW$3&gt;=Inputs!$CM70),1,IF(AND(AW$3&gt;=Inputs!$CM70,AW$3&lt;Inputs!$CN70),1,IF(AND(AW$3=Inputs!$CN70,AW$3=Inputs!$CO70),1,IF(OR(AND(AW$3=Inputs!$CN70+1,Inputs!$CN70=Inputs!$CO70),AND(AW$3=Inputs!$CN70+2,Inputs!$CN70=Inputs!$CO70)),0,IF(AW$3=Inputs!$CN70,0.8,IF(AW$3=Inputs!$CN70+1,0.6,IF(AW$3=Inputs!$CN70+2,0.4,IF(AW$3=Inputs!$CO70,0.2,IF(AND(AW$3&gt;=Inputs!$CL70,AW$3&lt;Inputs!$CM70),(AW$3-Inputs!$CL70+1)/(Inputs!$AI70+1),0)))))))))</f>
        <v>0</v>
      </c>
      <c r="AX72" s="27">
        <f>IF(AND(Inputs!$CO70=0,AX$3&gt;=Inputs!$CM70),1,IF(AND(AX$3&gt;=Inputs!$CM70,AX$3&lt;Inputs!$CN70),1,IF(AND(AX$3=Inputs!$CN70,AX$3=Inputs!$CO70),1,IF(OR(AND(AX$3=Inputs!$CN70+1,Inputs!$CN70=Inputs!$CO70),AND(AX$3=Inputs!$CN70+2,Inputs!$CN70=Inputs!$CO70)),0,IF(AX$3=Inputs!$CN70,0.8,IF(AX$3=Inputs!$CN70+1,0.6,IF(AX$3=Inputs!$CN70+2,0.4,IF(AX$3=Inputs!$CO70,0.2,IF(AND(AX$3&gt;=Inputs!$CL70,AX$3&lt;Inputs!$CM70),(AX$3-Inputs!$CL70+1)/(Inputs!$AI70+1),0)))))))))</f>
        <v>0</v>
      </c>
      <c r="AY72" s="27">
        <f>IF(AND(Inputs!$CO70=0,AY$3&gt;=Inputs!$CM70),1,IF(AND(AY$3&gt;=Inputs!$CM70,AY$3&lt;Inputs!$CN70),1,IF(AND(AY$3=Inputs!$CN70,AY$3=Inputs!$CO70),1,IF(OR(AND(AY$3=Inputs!$CN70+1,Inputs!$CN70=Inputs!$CO70),AND(AY$3=Inputs!$CN70+2,Inputs!$CN70=Inputs!$CO70)),0,IF(AY$3=Inputs!$CN70,0.8,IF(AY$3=Inputs!$CN70+1,0.6,IF(AY$3=Inputs!$CN70+2,0.4,IF(AY$3=Inputs!$CO70,0.2,IF(AND(AY$3&gt;=Inputs!$CL70,AY$3&lt;Inputs!$CM70),(AY$3-Inputs!$CL70+1)/(Inputs!$AI70+1),0)))))))))</f>
        <v>0</v>
      </c>
      <c r="AZ72" s="27">
        <f>IF(AND(Inputs!$CO70=0,AZ$3&gt;=Inputs!$CM70),1,IF(AND(AZ$3&gt;=Inputs!$CM70,AZ$3&lt;Inputs!$CN70),1,IF(AND(AZ$3=Inputs!$CN70,AZ$3=Inputs!$CO70),1,IF(OR(AND(AZ$3=Inputs!$CN70+1,Inputs!$CN70=Inputs!$CO70),AND(AZ$3=Inputs!$CN70+2,Inputs!$CN70=Inputs!$CO70)),0,IF(AZ$3=Inputs!$CN70,0.8,IF(AZ$3=Inputs!$CN70+1,0.6,IF(AZ$3=Inputs!$CN70+2,0.4,IF(AZ$3=Inputs!$CO70,0.2,IF(AND(AZ$3&gt;=Inputs!$CL70,AZ$3&lt;Inputs!$CM70),(AZ$3-Inputs!$CL70+1)/(Inputs!$AI70+1),0)))))))))</f>
        <v>0</v>
      </c>
      <c r="BA72" s="27">
        <f>IF(AND(Inputs!$CO70=0,BA$3&gt;=Inputs!$CM70),1,IF(AND(BA$3&gt;=Inputs!$CM70,BA$3&lt;Inputs!$CN70),1,IF(AND(BA$3=Inputs!$CN70,BA$3=Inputs!$CO70),1,IF(OR(AND(BA$3=Inputs!$CN70+1,Inputs!$CN70=Inputs!$CO70),AND(BA$3=Inputs!$CN70+2,Inputs!$CN70=Inputs!$CO70)),0,IF(BA$3=Inputs!$CN70,0.8,IF(BA$3=Inputs!$CN70+1,0.6,IF(BA$3=Inputs!$CN70+2,0.4,IF(BA$3=Inputs!$CO70,0.2,IF(AND(BA$3&gt;=Inputs!$CL70,BA$3&lt;Inputs!$CM70),(BA$3-Inputs!$CL70+1)/(Inputs!$AI70+1),0)))))))))</f>
        <v>0</v>
      </c>
      <c r="BB72" s="27">
        <f>IF(AND(Inputs!$CO70=0,BB$3&gt;=Inputs!$CM70),1,IF(AND(BB$3&gt;=Inputs!$CM70,BB$3&lt;Inputs!$CN70),1,IF(AND(BB$3=Inputs!$CN70,BB$3=Inputs!$CO70),1,IF(OR(AND(BB$3=Inputs!$CN70+1,Inputs!$CN70=Inputs!$CO70),AND(BB$3=Inputs!$CN70+2,Inputs!$CN70=Inputs!$CO70)),0,IF(BB$3=Inputs!$CN70,0.8,IF(BB$3=Inputs!$CN70+1,0.6,IF(BB$3=Inputs!$CN70+2,0.4,IF(BB$3=Inputs!$CO70,0.2,IF(AND(BB$3&gt;=Inputs!$CL70,BB$3&lt;Inputs!$CM70),(BB$3-Inputs!$CL70+1)/(Inputs!$AI70+1),0)))))))))</f>
        <v>0</v>
      </c>
      <c r="BC72" s="27">
        <f>IF(AND(Inputs!$CO70=0,BC$3&gt;=Inputs!$CM70),1,IF(AND(BC$3&gt;=Inputs!$CM70,BC$3&lt;Inputs!$CN70),1,IF(AND(BC$3=Inputs!$CN70,BC$3=Inputs!$CO70),1,IF(OR(AND(BC$3=Inputs!$CN70+1,Inputs!$CN70=Inputs!$CO70),AND(BC$3=Inputs!$CN70+2,Inputs!$CN70=Inputs!$CO70)),0,IF(BC$3=Inputs!$CN70,0.8,IF(BC$3=Inputs!$CN70+1,0.6,IF(BC$3=Inputs!$CN70+2,0.4,IF(BC$3=Inputs!$CO70,0.2,IF(AND(BC$3&gt;=Inputs!$CL70,BC$3&lt;Inputs!$CM70),(BC$3-Inputs!$CL70+1)/(Inputs!$AI70+1),0)))))))))</f>
        <v>0</v>
      </c>
      <c r="BD72" s="27">
        <f>IF(AND(Inputs!$CO70=0,BD$3&gt;=Inputs!$CM70),1,IF(AND(BD$3&gt;=Inputs!$CM70,BD$3&lt;Inputs!$CN70),1,IF(AND(BD$3=Inputs!$CN70,BD$3=Inputs!$CO70),1,IF(OR(AND(BD$3=Inputs!$CN70+1,Inputs!$CN70=Inputs!$CO70),AND(BD$3=Inputs!$CN70+2,Inputs!$CN70=Inputs!$CO70)),0,IF(BD$3=Inputs!$CN70,0.8,IF(BD$3=Inputs!$CN70+1,0.6,IF(BD$3=Inputs!$CN70+2,0.4,IF(BD$3=Inputs!$CO70,0.2,IF(AND(BD$3&gt;=Inputs!$CL70,BD$3&lt;Inputs!$CM70),(BD$3-Inputs!$CL70+1)/(Inputs!$AI70+1),0)))))))))</f>
        <v>0</v>
      </c>
      <c r="BE72" s="27">
        <f>IF(AND(Inputs!$CO70=0,BE$3&gt;=Inputs!$CM70),1,IF(AND(BE$3&gt;=Inputs!$CM70,BE$3&lt;Inputs!$CN70),1,IF(AND(BE$3=Inputs!$CN70,BE$3=Inputs!$CO70),1,IF(OR(AND(BE$3=Inputs!$CN70+1,Inputs!$CN70=Inputs!$CO70),AND(BE$3=Inputs!$CN70+2,Inputs!$CN70=Inputs!$CO70)),0,IF(BE$3=Inputs!$CN70,0.8,IF(BE$3=Inputs!$CN70+1,0.6,IF(BE$3=Inputs!$CN70+2,0.4,IF(BE$3=Inputs!$CO70,0.2,IF(AND(BE$3&gt;=Inputs!$CL70,BE$3&lt;Inputs!$CM70),(BE$3-Inputs!$CL70+1)/(Inputs!$AI70+1),0)))))))))</f>
        <v>0</v>
      </c>
      <c r="BF72" s="27">
        <f>IF(AND(Inputs!$CO70=0,BF$3&gt;=Inputs!$CM70),1,IF(AND(BF$3&gt;=Inputs!$CM70,BF$3&lt;Inputs!$CN70),1,IF(AND(BF$3=Inputs!$CN70,BF$3=Inputs!$CO70),1,IF(OR(AND(BF$3=Inputs!$CN70+1,Inputs!$CN70=Inputs!$CO70),AND(BF$3=Inputs!$CN70+2,Inputs!$CN70=Inputs!$CO70)),0,IF(BF$3=Inputs!$CN70,0.8,IF(BF$3=Inputs!$CN70+1,0.6,IF(BF$3=Inputs!$CN70+2,0.4,IF(BF$3=Inputs!$CO70,0.2,IF(AND(BF$3&gt;=Inputs!$CL70,BF$3&lt;Inputs!$CM70),(BF$3-Inputs!$CL70+1)/(Inputs!$AI70+1),0)))))))))</f>
        <v>0</v>
      </c>
      <c r="BG72" s="27">
        <f>IF(AND(Inputs!$CO70=0,BG$3&gt;=Inputs!$CM70),1,IF(AND(BG$3&gt;=Inputs!$CM70,BG$3&lt;Inputs!$CN70),1,IF(AND(BG$3=Inputs!$CN70,BG$3=Inputs!$CO70),1,IF(OR(AND(BG$3=Inputs!$CN70+1,Inputs!$CN70=Inputs!$CO70),AND(BG$3=Inputs!$CN70+2,Inputs!$CN70=Inputs!$CO70)),0,IF(BG$3=Inputs!$CN70,0.8,IF(BG$3=Inputs!$CN70+1,0.6,IF(BG$3=Inputs!$CN70+2,0.4,IF(BG$3=Inputs!$CO70,0.2,IF(AND(BG$3&gt;=Inputs!$CL70,BG$3&lt;Inputs!$CM70),(BG$3-Inputs!$CL70+1)/(Inputs!$AI70+1),0)))))))))</f>
        <v>0</v>
      </c>
      <c r="BH72" s="27">
        <f>IF(AND(Inputs!$CO70=0,BH$3&gt;=Inputs!$CM70),1,IF(AND(BH$3&gt;=Inputs!$CM70,BH$3&lt;Inputs!$CN70),1,IF(AND(BH$3=Inputs!$CN70,BH$3=Inputs!$CO70),1,IF(OR(AND(BH$3=Inputs!$CN70+1,Inputs!$CN70=Inputs!$CO70),AND(BH$3=Inputs!$CN70+2,Inputs!$CN70=Inputs!$CO70)),0,IF(BH$3=Inputs!$CN70,0.8,IF(BH$3=Inputs!$CN70+1,0.6,IF(BH$3=Inputs!$CN70+2,0.4,IF(BH$3=Inputs!$CO70,0.2,IF(AND(BH$3&gt;=Inputs!$CL70,BH$3&lt;Inputs!$CM70),(BH$3-Inputs!$CL70+1)/(Inputs!$AI70+1),0)))))))))</f>
        <v>0</v>
      </c>
      <c r="BI72" s="27">
        <f>IF(AND(Inputs!$CO70=0,BI$3&gt;=Inputs!$CM70),1,IF(AND(BI$3&gt;=Inputs!$CM70,BI$3&lt;Inputs!$CN70),1,IF(AND(BI$3=Inputs!$CN70,BI$3=Inputs!$CO70),1,IF(OR(AND(BI$3=Inputs!$CN70+1,Inputs!$CN70=Inputs!$CO70),AND(BI$3=Inputs!$CN70+2,Inputs!$CN70=Inputs!$CO70)),0,IF(BI$3=Inputs!$CN70,0.8,IF(BI$3=Inputs!$CN70+1,0.6,IF(BI$3=Inputs!$CN70+2,0.4,IF(BI$3=Inputs!$CO70,0.2,IF(AND(BI$3&gt;=Inputs!$CL70,BI$3&lt;Inputs!$CM70),(BI$3-Inputs!$CL70+1)/(Inputs!$AI70+1),0)))))))))</f>
        <v>0</v>
      </c>
      <c r="BJ72" s="27">
        <f>IF(AND(Inputs!$CO70=0,BJ$3&gt;=Inputs!$CM70),1,IF(AND(BJ$3&gt;=Inputs!$CM70,BJ$3&lt;Inputs!$CN70),1,IF(AND(BJ$3=Inputs!$CN70,BJ$3=Inputs!$CO70),1,IF(OR(AND(BJ$3=Inputs!$CN70+1,Inputs!$CN70=Inputs!$CO70),AND(BJ$3=Inputs!$CN70+2,Inputs!$CN70=Inputs!$CO70)),0,IF(BJ$3=Inputs!$CN70,0.8,IF(BJ$3=Inputs!$CN70+1,0.6,IF(BJ$3=Inputs!$CN70+2,0.4,IF(BJ$3=Inputs!$CO70,0.2,IF(AND(BJ$3&gt;=Inputs!$CL70,BJ$3&lt;Inputs!$CM70),(BJ$3-Inputs!$CL70+1)/(Inputs!$AI70+1),0)))))))))</f>
        <v>0</v>
      </c>
      <c r="BK72" s="27">
        <f>IF(AND(Inputs!$CO70=0,BK$3&gt;=Inputs!$CM70),1,IF(AND(BK$3&gt;=Inputs!$CM70,BK$3&lt;Inputs!$CN70),1,IF(AND(BK$3=Inputs!$CN70,BK$3=Inputs!$CO70),1,IF(OR(AND(BK$3=Inputs!$CN70+1,Inputs!$CN70=Inputs!$CO70),AND(BK$3=Inputs!$CN70+2,Inputs!$CN70=Inputs!$CO70)),0,IF(BK$3=Inputs!$CN70,0.8,IF(BK$3=Inputs!$CN70+1,0.6,IF(BK$3=Inputs!$CN70+2,0.4,IF(BK$3=Inputs!$CO70,0.2,IF(AND(BK$3&gt;=Inputs!$CL70,BK$3&lt;Inputs!$CM70),(BK$3-Inputs!$CL70+1)/(Inputs!$AI70+1),0)))))))))</f>
        <v>0</v>
      </c>
      <c r="BL72" s="27">
        <f>IF(AND(Inputs!$CO70=0,BL$3&gt;=Inputs!$CM70),1,IF(AND(BL$3&gt;=Inputs!$CM70,BL$3&lt;Inputs!$CN70),1,IF(AND(BL$3=Inputs!$CN70,BL$3=Inputs!$CO70),1,IF(OR(AND(BL$3=Inputs!$CN70+1,Inputs!$CN70=Inputs!$CO70),AND(BL$3=Inputs!$CN70+2,Inputs!$CN70=Inputs!$CO70)),0,IF(BL$3=Inputs!$CN70,0.8,IF(BL$3=Inputs!$CN70+1,0.6,IF(BL$3=Inputs!$CN70+2,0.4,IF(BL$3=Inputs!$CO70,0.2,IF(AND(BL$3&gt;=Inputs!$CL70,BL$3&lt;Inputs!$CM70),(BL$3-Inputs!$CL70+1)/(Inputs!$AI70+1),0)))))))))</f>
        <v>0</v>
      </c>
      <c r="BM72" s="27">
        <f>IF(AND(Inputs!$CO70=0,BM$3&gt;=Inputs!$CM70),1,IF(AND(BM$3&gt;=Inputs!$CM70,BM$3&lt;Inputs!$CN70),1,IF(AND(BM$3=Inputs!$CN70,BM$3=Inputs!$CO70),1,IF(OR(AND(BM$3=Inputs!$CN70+1,Inputs!$CN70=Inputs!$CO70),AND(BM$3=Inputs!$CN70+2,Inputs!$CN70=Inputs!$CO70)),0,IF(BM$3=Inputs!$CN70,0.8,IF(BM$3=Inputs!$CN70+1,0.6,IF(BM$3=Inputs!$CN70+2,0.4,IF(BM$3=Inputs!$CO70,0.2,IF(AND(BM$3&gt;=Inputs!$CL70,BM$3&lt;Inputs!$CM70),(BM$3-Inputs!$CL70+1)/(Inputs!$AI70+1),0)))))))))</f>
        <v>0</v>
      </c>
    </row>
    <row r="73" spans="1:65">
      <c r="A73" s="7" t="str">
        <f>IF(Inputs!A71="","",Inputs!A71)</f>
        <v/>
      </c>
      <c r="B73" t="str">
        <f>IF(Inputs!B71="","",Inputs!B71)</f>
        <v/>
      </c>
      <c r="C73" s="292"/>
      <c r="D73" s="292"/>
      <c r="E73" s="292"/>
      <c r="F73" s="292"/>
      <c r="G73" s="292"/>
      <c r="H73" s="292"/>
      <c r="I73" s="292"/>
      <c r="J73" s="292"/>
      <c r="K73" s="292"/>
      <c r="L73" s="292"/>
      <c r="M73" s="292"/>
      <c r="N73" s="292"/>
      <c r="O73" s="292"/>
      <c r="P73" s="292"/>
      <c r="Q73" s="292"/>
      <c r="R73" s="292"/>
      <c r="S73" s="292"/>
      <c r="T73" s="292"/>
      <c r="U73" s="292"/>
      <c r="V73" s="292"/>
      <c r="W73" s="292"/>
      <c r="X73" s="292"/>
      <c r="Y73" s="292"/>
      <c r="Z73" s="292"/>
      <c r="AA73" s="292"/>
      <c r="AB73" s="292"/>
      <c r="AC73" s="292"/>
      <c r="AD73" s="292"/>
      <c r="AE73" s="292"/>
      <c r="AF73" s="292"/>
      <c r="AG73" s="50">
        <f t="shared" si="3"/>
        <v>0</v>
      </c>
      <c r="AH73" s="42">
        <f t="shared" si="4"/>
        <v>0</v>
      </c>
      <c r="AJ73" s="27">
        <f>IF(AND(Inputs!$CO71=0,AJ$3&gt;=Inputs!$CM71),1,IF(AND(AJ$3&gt;=Inputs!$CM71,AJ$3&lt;Inputs!$CN71),1,IF(AND(AJ$3=Inputs!$CN71,AJ$3=Inputs!$CO71),1,IF(OR(AND(AJ$3=Inputs!$CN71+1,Inputs!$CN71=Inputs!$CO71),AND(AJ$3=Inputs!$CN71+2,Inputs!$CN71=Inputs!$CO71)),0,IF(AJ$3=Inputs!$CN71,0.8,IF(AJ$3=Inputs!$CN71+1,0.6,IF(AJ$3=Inputs!$CN71+2,0.4,IF(AJ$3=Inputs!$CO71,0.2,IF(AND(AJ$3&gt;=Inputs!$CL71,AJ$3&lt;Inputs!$CM71),(AJ$3-Inputs!$CL71+1)/(Inputs!$AI71+1),0)))))))))</f>
        <v>0</v>
      </c>
      <c r="AK73" s="27">
        <f>IF(AND(Inputs!$CO71=0,AK$3&gt;=Inputs!$CM71),1,IF(AND(AK$3&gt;=Inputs!$CM71,AK$3&lt;Inputs!$CN71),1,IF(AND(AK$3=Inputs!$CN71,AK$3=Inputs!$CO71),1,IF(OR(AND(AK$3=Inputs!$CN71+1,Inputs!$CN71=Inputs!$CO71),AND(AK$3=Inputs!$CN71+2,Inputs!$CN71=Inputs!$CO71)),0,IF(AK$3=Inputs!$CN71,0.8,IF(AK$3=Inputs!$CN71+1,0.6,IF(AK$3=Inputs!$CN71+2,0.4,IF(AK$3=Inputs!$CO71,0.2,IF(AND(AK$3&gt;=Inputs!$CL71,AK$3&lt;Inputs!$CM71),(AK$3-Inputs!$CL71+1)/(Inputs!$AI71+1),0)))))))))</f>
        <v>0</v>
      </c>
      <c r="AL73" s="27">
        <f>IF(AND(Inputs!$CO71=0,AL$3&gt;=Inputs!$CM71),1,IF(AND(AL$3&gt;=Inputs!$CM71,AL$3&lt;Inputs!$CN71),1,IF(AND(AL$3=Inputs!$CN71,AL$3=Inputs!$CO71),1,IF(OR(AND(AL$3=Inputs!$CN71+1,Inputs!$CN71=Inputs!$CO71),AND(AL$3=Inputs!$CN71+2,Inputs!$CN71=Inputs!$CO71)),0,IF(AL$3=Inputs!$CN71,0.8,IF(AL$3=Inputs!$CN71+1,0.6,IF(AL$3=Inputs!$CN71+2,0.4,IF(AL$3=Inputs!$CO71,0.2,IF(AND(AL$3&gt;=Inputs!$CL71,AL$3&lt;Inputs!$CM71),(AL$3-Inputs!$CL71+1)/(Inputs!$AI71+1),0)))))))))</f>
        <v>0</v>
      </c>
      <c r="AM73" s="27">
        <f>IF(AND(Inputs!$CO71=0,AM$3&gt;=Inputs!$CM71),1,IF(AND(AM$3&gt;=Inputs!$CM71,AM$3&lt;Inputs!$CN71),1,IF(AND(AM$3=Inputs!$CN71,AM$3=Inputs!$CO71),1,IF(OR(AND(AM$3=Inputs!$CN71+1,Inputs!$CN71=Inputs!$CO71),AND(AM$3=Inputs!$CN71+2,Inputs!$CN71=Inputs!$CO71)),0,IF(AM$3=Inputs!$CN71,0.8,IF(AM$3=Inputs!$CN71+1,0.6,IF(AM$3=Inputs!$CN71+2,0.4,IF(AM$3=Inputs!$CO71,0.2,IF(AND(AM$3&gt;=Inputs!$CL71,AM$3&lt;Inputs!$CM71),(AM$3-Inputs!$CL71+1)/(Inputs!$AI71+1),0)))))))))</f>
        <v>0</v>
      </c>
      <c r="AN73" s="27">
        <f>IF(AND(Inputs!$CO71=0,AN$3&gt;=Inputs!$CM71),1,IF(AND(AN$3&gt;=Inputs!$CM71,AN$3&lt;Inputs!$CN71),1,IF(AND(AN$3=Inputs!$CN71,AN$3=Inputs!$CO71),1,IF(OR(AND(AN$3=Inputs!$CN71+1,Inputs!$CN71=Inputs!$CO71),AND(AN$3=Inputs!$CN71+2,Inputs!$CN71=Inputs!$CO71)),0,IF(AN$3=Inputs!$CN71,0.8,IF(AN$3=Inputs!$CN71+1,0.6,IF(AN$3=Inputs!$CN71+2,0.4,IF(AN$3=Inputs!$CO71,0.2,IF(AND(AN$3&gt;=Inputs!$CL71,AN$3&lt;Inputs!$CM71),(AN$3-Inputs!$CL71+1)/(Inputs!$AI71+1),0)))))))))</f>
        <v>0</v>
      </c>
      <c r="AO73" s="27">
        <f>IF(AND(Inputs!$CO71=0,AO$3&gt;=Inputs!$CM71),1,IF(AND(AO$3&gt;=Inputs!$CM71,AO$3&lt;Inputs!$CN71),1,IF(AND(AO$3=Inputs!$CN71,AO$3=Inputs!$CO71),1,IF(OR(AND(AO$3=Inputs!$CN71+1,Inputs!$CN71=Inputs!$CO71),AND(AO$3=Inputs!$CN71+2,Inputs!$CN71=Inputs!$CO71)),0,IF(AO$3=Inputs!$CN71,0.8,IF(AO$3=Inputs!$CN71+1,0.6,IF(AO$3=Inputs!$CN71+2,0.4,IF(AO$3=Inputs!$CO71,0.2,IF(AND(AO$3&gt;=Inputs!$CL71,AO$3&lt;Inputs!$CM71),(AO$3-Inputs!$CL71+1)/(Inputs!$AI71+1),0)))))))))</f>
        <v>0</v>
      </c>
      <c r="AP73" s="27">
        <f>IF(AND(Inputs!$CO71=0,AP$3&gt;=Inputs!$CM71),1,IF(AND(AP$3&gt;=Inputs!$CM71,AP$3&lt;Inputs!$CN71),1,IF(AND(AP$3=Inputs!$CN71,AP$3=Inputs!$CO71),1,IF(OR(AND(AP$3=Inputs!$CN71+1,Inputs!$CN71=Inputs!$CO71),AND(AP$3=Inputs!$CN71+2,Inputs!$CN71=Inputs!$CO71)),0,IF(AP$3=Inputs!$CN71,0.8,IF(AP$3=Inputs!$CN71+1,0.6,IF(AP$3=Inputs!$CN71+2,0.4,IF(AP$3=Inputs!$CO71,0.2,IF(AND(AP$3&gt;=Inputs!$CL71,AP$3&lt;Inputs!$CM71),(AP$3-Inputs!$CL71+1)/(Inputs!$AI71+1),0)))))))))</f>
        <v>0</v>
      </c>
      <c r="AQ73" s="27">
        <f>IF(AND(Inputs!$CO71=0,AQ$3&gt;=Inputs!$CM71),1,IF(AND(AQ$3&gt;=Inputs!$CM71,AQ$3&lt;Inputs!$CN71),1,IF(AND(AQ$3=Inputs!$CN71,AQ$3=Inputs!$CO71),1,IF(OR(AND(AQ$3=Inputs!$CN71+1,Inputs!$CN71=Inputs!$CO71),AND(AQ$3=Inputs!$CN71+2,Inputs!$CN71=Inputs!$CO71)),0,IF(AQ$3=Inputs!$CN71,0.8,IF(AQ$3=Inputs!$CN71+1,0.6,IF(AQ$3=Inputs!$CN71+2,0.4,IF(AQ$3=Inputs!$CO71,0.2,IF(AND(AQ$3&gt;=Inputs!$CL71,AQ$3&lt;Inputs!$CM71),(AQ$3-Inputs!$CL71+1)/(Inputs!$AI71+1),0)))))))))</f>
        <v>0</v>
      </c>
      <c r="AR73" s="27">
        <f>IF(AND(Inputs!$CO71=0,AR$3&gt;=Inputs!$CM71),1,IF(AND(AR$3&gt;=Inputs!$CM71,AR$3&lt;Inputs!$CN71),1,IF(AND(AR$3=Inputs!$CN71,AR$3=Inputs!$CO71),1,IF(OR(AND(AR$3=Inputs!$CN71+1,Inputs!$CN71=Inputs!$CO71),AND(AR$3=Inputs!$CN71+2,Inputs!$CN71=Inputs!$CO71)),0,IF(AR$3=Inputs!$CN71,0.8,IF(AR$3=Inputs!$CN71+1,0.6,IF(AR$3=Inputs!$CN71+2,0.4,IF(AR$3=Inputs!$CO71,0.2,IF(AND(AR$3&gt;=Inputs!$CL71,AR$3&lt;Inputs!$CM71),(AR$3-Inputs!$CL71+1)/(Inputs!$AI71+1),0)))))))))</f>
        <v>0</v>
      </c>
      <c r="AS73" s="27">
        <f>IF(AND(Inputs!$CO71=0,AS$3&gt;=Inputs!$CM71),1,IF(AND(AS$3&gt;=Inputs!$CM71,AS$3&lt;Inputs!$CN71),1,IF(AND(AS$3=Inputs!$CN71,AS$3=Inputs!$CO71),1,IF(OR(AND(AS$3=Inputs!$CN71+1,Inputs!$CN71=Inputs!$CO71),AND(AS$3=Inputs!$CN71+2,Inputs!$CN71=Inputs!$CO71)),0,IF(AS$3=Inputs!$CN71,0.8,IF(AS$3=Inputs!$CN71+1,0.6,IF(AS$3=Inputs!$CN71+2,0.4,IF(AS$3=Inputs!$CO71,0.2,IF(AND(AS$3&gt;=Inputs!$CL71,AS$3&lt;Inputs!$CM71),(AS$3-Inputs!$CL71+1)/(Inputs!$AI71+1),0)))))))))</f>
        <v>0</v>
      </c>
      <c r="AT73" s="27">
        <f>IF(AND(Inputs!$CO71=0,AT$3&gt;=Inputs!$CM71),1,IF(AND(AT$3&gt;=Inputs!$CM71,AT$3&lt;Inputs!$CN71),1,IF(AND(AT$3=Inputs!$CN71,AT$3=Inputs!$CO71),1,IF(OR(AND(AT$3=Inputs!$CN71+1,Inputs!$CN71=Inputs!$CO71),AND(AT$3=Inputs!$CN71+2,Inputs!$CN71=Inputs!$CO71)),0,IF(AT$3=Inputs!$CN71,0.8,IF(AT$3=Inputs!$CN71+1,0.6,IF(AT$3=Inputs!$CN71+2,0.4,IF(AT$3=Inputs!$CO71,0.2,IF(AND(AT$3&gt;=Inputs!$CL71,AT$3&lt;Inputs!$CM71),(AT$3-Inputs!$CL71+1)/(Inputs!$AI71+1),0)))))))))</f>
        <v>0</v>
      </c>
      <c r="AU73" s="27">
        <f>IF(AND(Inputs!$CO71=0,AU$3&gt;=Inputs!$CM71),1,IF(AND(AU$3&gt;=Inputs!$CM71,AU$3&lt;Inputs!$CN71),1,IF(AND(AU$3=Inputs!$CN71,AU$3=Inputs!$CO71),1,IF(OR(AND(AU$3=Inputs!$CN71+1,Inputs!$CN71=Inputs!$CO71),AND(AU$3=Inputs!$CN71+2,Inputs!$CN71=Inputs!$CO71)),0,IF(AU$3=Inputs!$CN71,0.8,IF(AU$3=Inputs!$CN71+1,0.6,IF(AU$3=Inputs!$CN71+2,0.4,IF(AU$3=Inputs!$CO71,0.2,IF(AND(AU$3&gt;=Inputs!$CL71,AU$3&lt;Inputs!$CM71),(AU$3-Inputs!$CL71+1)/(Inputs!$AI71+1),0)))))))))</f>
        <v>0</v>
      </c>
      <c r="AV73" s="27">
        <f>IF(AND(Inputs!$CO71=0,AV$3&gt;=Inputs!$CM71),1,IF(AND(AV$3&gt;=Inputs!$CM71,AV$3&lt;Inputs!$CN71),1,IF(AND(AV$3=Inputs!$CN71,AV$3=Inputs!$CO71),1,IF(OR(AND(AV$3=Inputs!$CN71+1,Inputs!$CN71=Inputs!$CO71),AND(AV$3=Inputs!$CN71+2,Inputs!$CN71=Inputs!$CO71)),0,IF(AV$3=Inputs!$CN71,0.8,IF(AV$3=Inputs!$CN71+1,0.6,IF(AV$3=Inputs!$CN71+2,0.4,IF(AV$3=Inputs!$CO71,0.2,IF(AND(AV$3&gt;=Inputs!$CL71,AV$3&lt;Inputs!$CM71),(AV$3-Inputs!$CL71+1)/(Inputs!$AI71+1),0)))))))))</f>
        <v>0</v>
      </c>
      <c r="AW73" s="27">
        <f>IF(AND(Inputs!$CO71=0,AW$3&gt;=Inputs!$CM71),1,IF(AND(AW$3&gt;=Inputs!$CM71,AW$3&lt;Inputs!$CN71),1,IF(AND(AW$3=Inputs!$CN71,AW$3=Inputs!$CO71),1,IF(OR(AND(AW$3=Inputs!$CN71+1,Inputs!$CN71=Inputs!$CO71),AND(AW$3=Inputs!$CN71+2,Inputs!$CN71=Inputs!$CO71)),0,IF(AW$3=Inputs!$CN71,0.8,IF(AW$3=Inputs!$CN71+1,0.6,IF(AW$3=Inputs!$CN71+2,0.4,IF(AW$3=Inputs!$CO71,0.2,IF(AND(AW$3&gt;=Inputs!$CL71,AW$3&lt;Inputs!$CM71),(AW$3-Inputs!$CL71+1)/(Inputs!$AI71+1),0)))))))))</f>
        <v>0</v>
      </c>
      <c r="AX73" s="27">
        <f>IF(AND(Inputs!$CO71=0,AX$3&gt;=Inputs!$CM71),1,IF(AND(AX$3&gt;=Inputs!$CM71,AX$3&lt;Inputs!$CN71),1,IF(AND(AX$3=Inputs!$CN71,AX$3=Inputs!$CO71),1,IF(OR(AND(AX$3=Inputs!$CN71+1,Inputs!$CN71=Inputs!$CO71),AND(AX$3=Inputs!$CN71+2,Inputs!$CN71=Inputs!$CO71)),0,IF(AX$3=Inputs!$CN71,0.8,IF(AX$3=Inputs!$CN71+1,0.6,IF(AX$3=Inputs!$CN71+2,0.4,IF(AX$3=Inputs!$CO71,0.2,IF(AND(AX$3&gt;=Inputs!$CL71,AX$3&lt;Inputs!$CM71),(AX$3-Inputs!$CL71+1)/(Inputs!$AI71+1),0)))))))))</f>
        <v>0</v>
      </c>
      <c r="AY73" s="27">
        <f>IF(AND(Inputs!$CO71=0,AY$3&gt;=Inputs!$CM71),1,IF(AND(AY$3&gt;=Inputs!$CM71,AY$3&lt;Inputs!$CN71),1,IF(AND(AY$3=Inputs!$CN71,AY$3=Inputs!$CO71),1,IF(OR(AND(AY$3=Inputs!$CN71+1,Inputs!$CN71=Inputs!$CO71),AND(AY$3=Inputs!$CN71+2,Inputs!$CN71=Inputs!$CO71)),0,IF(AY$3=Inputs!$CN71,0.8,IF(AY$3=Inputs!$CN71+1,0.6,IF(AY$3=Inputs!$CN71+2,0.4,IF(AY$3=Inputs!$CO71,0.2,IF(AND(AY$3&gt;=Inputs!$CL71,AY$3&lt;Inputs!$CM71),(AY$3-Inputs!$CL71+1)/(Inputs!$AI71+1),0)))))))))</f>
        <v>0</v>
      </c>
      <c r="AZ73" s="27">
        <f>IF(AND(Inputs!$CO71=0,AZ$3&gt;=Inputs!$CM71),1,IF(AND(AZ$3&gt;=Inputs!$CM71,AZ$3&lt;Inputs!$CN71),1,IF(AND(AZ$3=Inputs!$CN71,AZ$3=Inputs!$CO71),1,IF(OR(AND(AZ$3=Inputs!$CN71+1,Inputs!$CN71=Inputs!$CO71),AND(AZ$3=Inputs!$CN71+2,Inputs!$CN71=Inputs!$CO71)),0,IF(AZ$3=Inputs!$CN71,0.8,IF(AZ$3=Inputs!$CN71+1,0.6,IF(AZ$3=Inputs!$CN71+2,0.4,IF(AZ$3=Inputs!$CO71,0.2,IF(AND(AZ$3&gt;=Inputs!$CL71,AZ$3&lt;Inputs!$CM71),(AZ$3-Inputs!$CL71+1)/(Inputs!$AI71+1),0)))))))))</f>
        <v>0</v>
      </c>
      <c r="BA73" s="27">
        <f>IF(AND(Inputs!$CO71=0,BA$3&gt;=Inputs!$CM71),1,IF(AND(BA$3&gt;=Inputs!$CM71,BA$3&lt;Inputs!$CN71),1,IF(AND(BA$3=Inputs!$CN71,BA$3=Inputs!$CO71),1,IF(OR(AND(BA$3=Inputs!$CN71+1,Inputs!$CN71=Inputs!$CO71),AND(BA$3=Inputs!$CN71+2,Inputs!$CN71=Inputs!$CO71)),0,IF(BA$3=Inputs!$CN71,0.8,IF(BA$3=Inputs!$CN71+1,0.6,IF(BA$3=Inputs!$CN71+2,0.4,IF(BA$3=Inputs!$CO71,0.2,IF(AND(BA$3&gt;=Inputs!$CL71,BA$3&lt;Inputs!$CM71),(BA$3-Inputs!$CL71+1)/(Inputs!$AI71+1),0)))))))))</f>
        <v>0</v>
      </c>
      <c r="BB73" s="27">
        <f>IF(AND(Inputs!$CO71=0,BB$3&gt;=Inputs!$CM71),1,IF(AND(BB$3&gt;=Inputs!$CM71,BB$3&lt;Inputs!$CN71),1,IF(AND(BB$3=Inputs!$CN71,BB$3=Inputs!$CO71),1,IF(OR(AND(BB$3=Inputs!$CN71+1,Inputs!$CN71=Inputs!$CO71),AND(BB$3=Inputs!$CN71+2,Inputs!$CN71=Inputs!$CO71)),0,IF(BB$3=Inputs!$CN71,0.8,IF(BB$3=Inputs!$CN71+1,0.6,IF(BB$3=Inputs!$CN71+2,0.4,IF(BB$3=Inputs!$CO71,0.2,IF(AND(BB$3&gt;=Inputs!$CL71,BB$3&lt;Inputs!$CM71),(BB$3-Inputs!$CL71+1)/(Inputs!$AI71+1),0)))))))))</f>
        <v>0</v>
      </c>
      <c r="BC73" s="27">
        <f>IF(AND(Inputs!$CO71=0,BC$3&gt;=Inputs!$CM71),1,IF(AND(BC$3&gt;=Inputs!$CM71,BC$3&lt;Inputs!$CN71),1,IF(AND(BC$3=Inputs!$CN71,BC$3=Inputs!$CO71),1,IF(OR(AND(BC$3=Inputs!$CN71+1,Inputs!$CN71=Inputs!$CO71),AND(BC$3=Inputs!$CN71+2,Inputs!$CN71=Inputs!$CO71)),0,IF(BC$3=Inputs!$CN71,0.8,IF(BC$3=Inputs!$CN71+1,0.6,IF(BC$3=Inputs!$CN71+2,0.4,IF(BC$3=Inputs!$CO71,0.2,IF(AND(BC$3&gt;=Inputs!$CL71,BC$3&lt;Inputs!$CM71),(BC$3-Inputs!$CL71+1)/(Inputs!$AI71+1),0)))))))))</f>
        <v>0</v>
      </c>
      <c r="BD73" s="27">
        <f>IF(AND(Inputs!$CO71=0,BD$3&gt;=Inputs!$CM71),1,IF(AND(BD$3&gt;=Inputs!$CM71,BD$3&lt;Inputs!$CN71),1,IF(AND(BD$3=Inputs!$CN71,BD$3=Inputs!$CO71),1,IF(OR(AND(BD$3=Inputs!$CN71+1,Inputs!$CN71=Inputs!$CO71),AND(BD$3=Inputs!$CN71+2,Inputs!$CN71=Inputs!$CO71)),0,IF(BD$3=Inputs!$CN71,0.8,IF(BD$3=Inputs!$CN71+1,0.6,IF(BD$3=Inputs!$CN71+2,0.4,IF(BD$3=Inputs!$CO71,0.2,IF(AND(BD$3&gt;=Inputs!$CL71,BD$3&lt;Inputs!$CM71),(BD$3-Inputs!$CL71+1)/(Inputs!$AI71+1),0)))))))))</f>
        <v>0</v>
      </c>
      <c r="BE73" s="27">
        <f>IF(AND(Inputs!$CO71=0,BE$3&gt;=Inputs!$CM71),1,IF(AND(BE$3&gt;=Inputs!$CM71,BE$3&lt;Inputs!$CN71),1,IF(AND(BE$3=Inputs!$CN71,BE$3=Inputs!$CO71),1,IF(OR(AND(BE$3=Inputs!$CN71+1,Inputs!$CN71=Inputs!$CO71),AND(BE$3=Inputs!$CN71+2,Inputs!$CN71=Inputs!$CO71)),0,IF(BE$3=Inputs!$CN71,0.8,IF(BE$3=Inputs!$CN71+1,0.6,IF(BE$3=Inputs!$CN71+2,0.4,IF(BE$3=Inputs!$CO71,0.2,IF(AND(BE$3&gt;=Inputs!$CL71,BE$3&lt;Inputs!$CM71),(BE$3-Inputs!$CL71+1)/(Inputs!$AI71+1),0)))))))))</f>
        <v>0</v>
      </c>
      <c r="BF73" s="27">
        <f>IF(AND(Inputs!$CO71=0,BF$3&gt;=Inputs!$CM71),1,IF(AND(BF$3&gt;=Inputs!$CM71,BF$3&lt;Inputs!$CN71),1,IF(AND(BF$3=Inputs!$CN71,BF$3=Inputs!$CO71),1,IF(OR(AND(BF$3=Inputs!$CN71+1,Inputs!$CN71=Inputs!$CO71),AND(BF$3=Inputs!$CN71+2,Inputs!$CN71=Inputs!$CO71)),0,IF(BF$3=Inputs!$CN71,0.8,IF(BF$3=Inputs!$CN71+1,0.6,IF(BF$3=Inputs!$CN71+2,0.4,IF(BF$3=Inputs!$CO71,0.2,IF(AND(BF$3&gt;=Inputs!$CL71,BF$3&lt;Inputs!$CM71),(BF$3-Inputs!$CL71+1)/(Inputs!$AI71+1),0)))))))))</f>
        <v>0</v>
      </c>
      <c r="BG73" s="27">
        <f>IF(AND(Inputs!$CO71=0,BG$3&gt;=Inputs!$CM71),1,IF(AND(BG$3&gt;=Inputs!$CM71,BG$3&lt;Inputs!$CN71),1,IF(AND(BG$3=Inputs!$CN71,BG$3=Inputs!$CO71),1,IF(OR(AND(BG$3=Inputs!$CN71+1,Inputs!$CN71=Inputs!$CO71),AND(BG$3=Inputs!$CN71+2,Inputs!$CN71=Inputs!$CO71)),0,IF(BG$3=Inputs!$CN71,0.8,IF(BG$3=Inputs!$CN71+1,0.6,IF(BG$3=Inputs!$CN71+2,0.4,IF(BG$3=Inputs!$CO71,0.2,IF(AND(BG$3&gt;=Inputs!$CL71,BG$3&lt;Inputs!$CM71),(BG$3-Inputs!$CL71+1)/(Inputs!$AI71+1),0)))))))))</f>
        <v>0</v>
      </c>
      <c r="BH73" s="27">
        <f>IF(AND(Inputs!$CO71=0,BH$3&gt;=Inputs!$CM71),1,IF(AND(BH$3&gt;=Inputs!$CM71,BH$3&lt;Inputs!$CN71),1,IF(AND(BH$3=Inputs!$CN71,BH$3=Inputs!$CO71),1,IF(OR(AND(BH$3=Inputs!$CN71+1,Inputs!$CN71=Inputs!$CO71),AND(BH$3=Inputs!$CN71+2,Inputs!$CN71=Inputs!$CO71)),0,IF(BH$3=Inputs!$CN71,0.8,IF(BH$3=Inputs!$CN71+1,0.6,IF(BH$3=Inputs!$CN71+2,0.4,IF(BH$3=Inputs!$CO71,0.2,IF(AND(BH$3&gt;=Inputs!$CL71,BH$3&lt;Inputs!$CM71),(BH$3-Inputs!$CL71+1)/(Inputs!$AI71+1),0)))))))))</f>
        <v>0</v>
      </c>
      <c r="BI73" s="27">
        <f>IF(AND(Inputs!$CO71=0,BI$3&gt;=Inputs!$CM71),1,IF(AND(BI$3&gt;=Inputs!$CM71,BI$3&lt;Inputs!$CN71),1,IF(AND(BI$3=Inputs!$CN71,BI$3=Inputs!$CO71),1,IF(OR(AND(BI$3=Inputs!$CN71+1,Inputs!$CN71=Inputs!$CO71),AND(BI$3=Inputs!$CN71+2,Inputs!$CN71=Inputs!$CO71)),0,IF(BI$3=Inputs!$CN71,0.8,IF(BI$3=Inputs!$CN71+1,0.6,IF(BI$3=Inputs!$CN71+2,0.4,IF(BI$3=Inputs!$CO71,0.2,IF(AND(BI$3&gt;=Inputs!$CL71,BI$3&lt;Inputs!$CM71),(BI$3-Inputs!$CL71+1)/(Inputs!$AI71+1),0)))))))))</f>
        <v>0</v>
      </c>
      <c r="BJ73" s="27">
        <f>IF(AND(Inputs!$CO71=0,BJ$3&gt;=Inputs!$CM71),1,IF(AND(BJ$3&gt;=Inputs!$CM71,BJ$3&lt;Inputs!$CN71),1,IF(AND(BJ$3=Inputs!$CN71,BJ$3=Inputs!$CO71),1,IF(OR(AND(BJ$3=Inputs!$CN71+1,Inputs!$CN71=Inputs!$CO71),AND(BJ$3=Inputs!$CN71+2,Inputs!$CN71=Inputs!$CO71)),0,IF(BJ$3=Inputs!$CN71,0.8,IF(BJ$3=Inputs!$CN71+1,0.6,IF(BJ$3=Inputs!$CN71+2,0.4,IF(BJ$3=Inputs!$CO71,0.2,IF(AND(BJ$3&gt;=Inputs!$CL71,BJ$3&lt;Inputs!$CM71),(BJ$3-Inputs!$CL71+1)/(Inputs!$AI71+1),0)))))))))</f>
        <v>0</v>
      </c>
      <c r="BK73" s="27">
        <f>IF(AND(Inputs!$CO71=0,BK$3&gt;=Inputs!$CM71),1,IF(AND(BK$3&gt;=Inputs!$CM71,BK$3&lt;Inputs!$CN71),1,IF(AND(BK$3=Inputs!$CN71,BK$3=Inputs!$CO71),1,IF(OR(AND(BK$3=Inputs!$CN71+1,Inputs!$CN71=Inputs!$CO71),AND(BK$3=Inputs!$CN71+2,Inputs!$CN71=Inputs!$CO71)),0,IF(BK$3=Inputs!$CN71,0.8,IF(BK$3=Inputs!$CN71+1,0.6,IF(BK$3=Inputs!$CN71+2,0.4,IF(BK$3=Inputs!$CO71,0.2,IF(AND(BK$3&gt;=Inputs!$CL71,BK$3&lt;Inputs!$CM71),(BK$3-Inputs!$CL71+1)/(Inputs!$AI71+1),0)))))))))</f>
        <v>0</v>
      </c>
      <c r="BL73" s="27">
        <f>IF(AND(Inputs!$CO71=0,BL$3&gt;=Inputs!$CM71),1,IF(AND(BL$3&gt;=Inputs!$CM71,BL$3&lt;Inputs!$CN71),1,IF(AND(BL$3=Inputs!$CN71,BL$3=Inputs!$CO71),1,IF(OR(AND(BL$3=Inputs!$CN71+1,Inputs!$CN71=Inputs!$CO71),AND(BL$3=Inputs!$CN71+2,Inputs!$CN71=Inputs!$CO71)),0,IF(BL$3=Inputs!$CN71,0.8,IF(BL$3=Inputs!$CN71+1,0.6,IF(BL$3=Inputs!$CN71+2,0.4,IF(BL$3=Inputs!$CO71,0.2,IF(AND(BL$3&gt;=Inputs!$CL71,BL$3&lt;Inputs!$CM71),(BL$3-Inputs!$CL71+1)/(Inputs!$AI71+1),0)))))))))</f>
        <v>0</v>
      </c>
      <c r="BM73" s="27">
        <f>IF(AND(Inputs!$CO71=0,BM$3&gt;=Inputs!$CM71),1,IF(AND(BM$3&gt;=Inputs!$CM71,BM$3&lt;Inputs!$CN71),1,IF(AND(BM$3=Inputs!$CN71,BM$3=Inputs!$CO71),1,IF(OR(AND(BM$3=Inputs!$CN71+1,Inputs!$CN71=Inputs!$CO71),AND(BM$3=Inputs!$CN71+2,Inputs!$CN71=Inputs!$CO71)),0,IF(BM$3=Inputs!$CN71,0.8,IF(BM$3=Inputs!$CN71+1,0.6,IF(BM$3=Inputs!$CN71+2,0.4,IF(BM$3=Inputs!$CO71,0.2,IF(AND(BM$3&gt;=Inputs!$CL71,BM$3&lt;Inputs!$CM71),(BM$3-Inputs!$CL71+1)/(Inputs!$AI71+1),0)))))))))</f>
        <v>0</v>
      </c>
    </row>
    <row r="74" spans="1:65">
      <c r="A74" s="7" t="str">
        <f>IF(Inputs!A72="","",Inputs!A72)</f>
        <v/>
      </c>
      <c r="B74" t="str">
        <f>IF(Inputs!B72="","",Inputs!B72)</f>
        <v/>
      </c>
      <c r="C74" s="292"/>
      <c r="D74" s="292"/>
      <c r="E74" s="292"/>
      <c r="F74" s="292"/>
      <c r="G74" s="292"/>
      <c r="H74" s="292"/>
      <c r="I74" s="292"/>
      <c r="J74" s="292"/>
      <c r="K74" s="292"/>
      <c r="L74" s="292"/>
      <c r="M74" s="292"/>
      <c r="N74" s="292"/>
      <c r="O74" s="292"/>
      <c r="P74" s="292"/>
      <c r="Q74" s="292"/>
      <c r="R74" s="292"/>
      <c r="S74" s="292"/>
      <c r="T74" s="292"/>
      <c r="U74" s="292"/>
      <c r="V74" s="292"/>
      <c r="W74" s="292"/>
      <c r="X74" s="292"/>
      <c r="Y74" s="292"/>
      <c r="Z74" s="292"/>
      <c r="AA74" s="292"/>
      <c r="AB74" s="292"/>
      <c r="AC74" s="292"/>
      <c r="AD74" s="292"/>
      <c r="AE74" s="292"/>
      <c r="AF74" s="292"/>
      <c r="AG74" s="50">
        <f t="shared" si="3"/>
        <v>0</v>
      </c>
      <c r="AH74" s="42">
        <f t="shared" si="4"/>
        <v>0</v>
      </c>
      <c r="AJ74" s="27">
        <f>IF(AND(Inputs!$CO72=0,AJ$3&gt;=Inputs!$CM72),1,IF(AND(AJ$3&gt;=Inputs!$CM72,AJ$3&lt;Inputs!$CN72),1,IF(AND(AJ$3=Inputs!$CN72,AJ$3=Inputs!$CO72),1,IF(OR(AND(AJ$3=Inputs!$CN72+1,Inputs!$CN72=Inputs!$CO72),AND(AJ$3=Inputs!$CN72+2,Inputs!$CN72=Inputs!$CO72)),0,IF(AJ$3=Inputs!$CN72,0.8,IF(AJ$3=Inputs!$CN72+1,0.6,IF(AJ$3=Inputs!$CN72+2,0.4,IF(AJ$3=Inputs!$CO72,0.2,IF(AND(AJ$3&gt;=Inputs!$CL72,AJ$3&lt;Inputs!$CM72),(AJ$3-Inputs!$CL72+1)/(Inputs!$AI72+1),0)))))))))</f>
        <v>0</v>
      </c>
      <c r="AK74" s="27">
        <f>IF(AND(Inputs!$CO72=0,AK$3&gt;=Inputs!$CM72),1,IF(AND(AK$3&gt;=Inputs!$CM72,AK$3&lt;Inputs!$CN72),1,IF(AND(AK$3=Inputs!$CN72,AK$3=Inputs!$CO72),1,IF(OR(AND(AK$3=Inputs!$CN72+1,Inputs!$CN72=Inputs!$CO72),AND(AK$3=Inputs!$CN72+2,Inputs!$CN72=Inputs!$CO72)),0,IF(AK$3=Inputs!$CN72,0.8,IF(AK$3=Inputs!$CN72+1,0.6,IF(AK$3=Inputs!$CN72+2,0.4,IF(AK$3=Inputs!$CO72,0.2,IF(AND(AK$3&gt;=Inputs!$CL72,AK$3&lt;Inputs!$CM72),(AK$3-Inputs!$CL72+1)/(Inputs!$AI72+1),0)))))))))</f>
        <v>0</v>
      </c>
      <c r="AL74" s="27">
        <f>IF(AND(Inputs!$CO72=0,AL$3&gt;=Inputs!$CM72),1,IF(AND(AL$3&gt;=Inputs!$CM72,AL$3&lt;Inputs!$CN72),1,IF(AND(AL$3=Inputs!$CN72,AL$3=Inputs!$CO72),1,IF(OR(AND(AL$3=Inputs!$CN72+1,Inputs!$CN72=Inputs!$CO72),AND(AL$3=Inputs!$CN72+2,Inputs!$CN72=Inputs!$CO72)),0,IF(AL$3=Inputs!$CN72,0.8,IF(AL$3=Inputs!$CN72+1,0.6,IF(AL$3=Inputs!$CN72+2,0.4,IF(AL$3=Inputs!$CO72,0.2,IF(AND(AL$3&gt;=Inputs!$CL72,AL$3&lt;Inputs!$CM72),(AL$3-Inputs!$CL72+1)/(Inputs!$AI72+1),0)))))))))</f>
        <v>0</v>
      </c>
      <c r="AM74" s="27">
        <f>IF(AND(Inputs!$CO72=0,AM$3&gt;=Inputs!$CM72),1,IF(AND(AM$3&gt;=Inputs!$CM72,AM$3&lt;Inputs!$CN72),1,IF(AND(AM$3=Inputs!$CN72,AM$3=Inputs!$CO72),1,IF(OR(AND(AM$3=Inputs!$CN72+1,Inputs!$CN72=Inputs!$CO72),AND(AM$3=Inputs!$CN72+2,Inputs!$CN72=Inputs!$CO72)),0,IF(AM$3=Inputs!$CN72,0.8,IF(AM$3=Inputs!$CN72+1,0.6,IF(AM$3=Inputs!$CN72+2,0.4,IF(AM$3=Inputs!$CO72,0.2,IF(AND(AM$3&gt;=Inputs!$CL72,AM$3&lt;Inputs!$CM72),(AM$3-Inputs!$CL72+1)/(Inputs!$AI72+1),0)))))))))</f>
        <v>0</v>
      </c>
      <c r="AN74" s="27">
        <f>IF(AND(Inputs!$CO72=0,AN$3&gt;=Inputs!$CM72),1,IF(AND(AN$3&gt;=Inputs!$CM72,AN$3&lt;Inputs!$CN72),1,IF(AND(AN$3=Inputs!$CN72,AN$3=Inputs!$CO72),1,IF(OR(AND(AN$3=Inputs!$CN72+1,Inputs!$CN72=Inputs!$CO72),AND(AN$3=Inputs!$CN72+2,Inputs!$CN72=Inputs!$CO72)),0,IF(AN$3=Inputs!$CN72,0.8,IF(AN$3=Inputs!$CN72+1,0.6,IF(AN$3=Inputs!$CN72+2,0.4,IF(AN$3=Inputs!$CO72,0.2,IF(AND(AN$3&gt;=Inputs!$CL72,AN$3&lt;Inputs!$CM72),(AN$3-Inputs!$CL72+1)/(Inputs!$AI72+1),0)))))))))</f>
        <v>0</v>
      </c>
      <c r="AO74" s="27">
        <f>IF(AND(Inputs!$CO72=0,AO$3&gt;=Inputs!$CM72),1,IF(AND(AO$3&gt;=Inputs!$CM72,AO$3&lt;Inputs!$CN72),1,IF(AND(AO$3=Inputs!$CN72,AO$3=Inputs!$CO72),1,IF(OR(AND(AO$3=Inputs!$CN72+1,Inputs!$CN72=Inputs!$CO72),AND(AO$3=Inputs!$CN72+2,Inputs!$CN72=Inputs!$CO72)),0,IF(AO$3=Inputs!$CN72,0.8,IF(AO$3=Inputs!$CN72+1,0.6,IF(AO$3=Inputs!$CN72+2,0.4,IF(AO$3=Inputs!$CO72,0.2,IF(AND(AO$3&gt;=Inputs!$CL72,AO$3&lt;Inputs!$CM72),(AO$3-Inputs!$CL72+1)/(Inputs!$AI72+1),0)))))))))</f>
        <v>0</v>
      </c>
      <c r="AP74" s="27">
        <f>IF(AND(Inputs!$CO72=0,AP$3&gt;=Inputs!$CM72),1,IF(AND(AP$3&gt;=Inputs!$CM72,AP$3&lt;Inputs!$CN72),1,IF(AND(AP$3=Inputs!$CN72,AP$3=Inputs!$CO72),1,IF(OR(AND(AP$3=Inputs!$CN72+1,Inputs!$CN72=Inputs!$CO72),AND(AP$3=Inputs!$CN72+2,Inputs!$CN72=Inputs!$CO72)),0,IF(AP$3=Inputs!$CN72,0.8,IF(AP$3=Inputs!$CN72+1,0.6,IF(AP$3=Inputs!$CN72+2,0.4,IF(AP$3=Inputs!$CO72,0.2,IF(AND(AP$3&gt;=Inputs!$CL72,AP$3&lt;Inputs!$CM72),(AP$3-Inputs!$CL72+1)/(Inputs!$AI72+1),0)))))))))</f>
        <v>0</v>
      </c>
      <c r="AQ74" s="27">
        <f>IF(AND(Inputs!$CO72=0,AQ$3&gt;=Inputs!$CM72),1,IF(AND(AQ$3&gt;=Inputs!$CM72,AQ$3&lt;Inputs!$CN72),1,IF(AND(AQ$3=Inputs!$CN72,AQ$3=Inputs!$CO72),1,IF(OR(AND(AQ$3=Inputs!$CN72+1,Inputs!$CN72=Inputs!$CO72),AND(AQ$3=Inputs!$CN72+2,Inputs!$CN72=Inputs!$CO72)),0,IF(AQ$3=Inputs!$CN72,0.8,IF(AQ$3=Inputs!$CN72+1,0.6,IF(AQ$3=Inputs!$CN72+2,0.4,IF(AQ$3=Inputs!$CO72,0.2,IF(AND(AQ$3&gt;=Inputs!$CL72,AQ$3&lt;Inputs!$CM72),(AQ$3-Inputs!$CL72+1)/(Inputs!$AI72+1),0)))))))))</f>
        <v>0</v>
      </c>
      <c r="AR74" s="27">
        <f>IF(AND(Inputs!$CO72=0,AR$3&gt;=Inputs!$CM72),1,IF(AND(AR$3&gt;=Inputs!$CM72,AR$3&lt;Inputs!$CN72),1,IF(AND(AR$3=Inputs!$CN72,AR$3=Inputs!$CO72),1,IF(OR(AND(AR$3=Inputs!$CN72+1,Inputs!$CN72=Inputs!$CO72),AND(AR$3=Inputs!$CN72+2,Inputs!$CN72=Inputs!$CO72)),0,IF(AR$3=Inputs!$CN72,0.8,IF(AR$3=Inputs!$CN72+1,0.6,IF(AR$3=Inputs!$CN72+2,0.4,IF(AR$3=Inputs!$CO72,0.2,IF(AND(AR$3&gt;=Inputs!$CL72,AR$3&lt;Inputs!$CM72),(AR$3-Inputs!$CL72+1)/(Inputs!$AI72+1),0)))))))))</f>
        <v>0</v>
      </c>
      <c r="AS74" s="27">
        <f>IF(AND(Inputs!$CO72=0,AS$3&gt;=Inputs!$CM72),1,IF(AND(AS$3&gt;=Inputs!$CM72,AS$3&lt;Inputs!$CN72),1,IF(AND(AS$3=Inputs!$CN72,AS$3=Inputs!$CO72),1,IF(OR(AND(AS$3=Inputs!$CN72+1,Inputs!$CN72=Inputs!$CO72),AND(AS$3=Inputs!$CN72+2,Inputs!$CN72=Inputs!$CO72)),0,IF(AS$3=Inputs!$CN72,0.8,IF(AS$3=Inputs!$CN72+1,0.6,IF(AS$3=Inputs!$CN72+2,0.4,IF(AS$3=Inputs!$CO72,0.2,IF(AND(AS$3&gt;=Inputs!$CL72,AS$3&lt;Inputs!$CM72),(AS$3-Inputs!$CL72+1)/(Inputs!$AI72+1),0)))))))))</f>
        <v>0</v>
      </c>
      <c r="AT74" s="27">
        <f>IF(AND(Inputs!$CO72=0,AT$3&gt;=Inputs!$CM72),1,IF(AND(AT$3&gt;=Inputs!$CM72,AT$3&lt;Inputs!$CN72),1,IF(AND(AT$3=Inputs!$CN72,AT$3=Inputs!$CO72),1,IF(OR(AND(AT$3=Inputs!$CN72+1,Inputs!$CN72=Inputs!$CO72),AND(AT$3=Inputs!$CN72+2,Inputs!$CN72=Inputs!$CO72)),0,IF(AT$3=Inputs!$CN72,0.8,IF(AT$3=Inputs!$CN72+1,0.6,IF(AT$3=Inputs!$CN72+2,0.4,IF(AT$3=Inputs!$CO72,0.2,IF(AND(AT$3&gt;=Inputs!$CL72,AT$3&lt;Inputs!$CM72),(AT$3-Inputs!$CL72+1)/(Inputs!$AI72+1),0)))))))))</f>
        <v>0</v>
      </c>
      <c r="AU74" s="27">
        <f>IF(AND(Inputs!$CO72=0,AU$3&gt;=Inputs!$CM72),1,IF(AND(AU$3&gt;=Inputs!$CM72,AU$3&lt;Inputs!$CN72),1,IF(AND(AU$3=Inputs!$CN72,AU$3=Inputs!$CO72),1,IF(OR(AND(AU$3=Inputs!$CN72+1,Inputs!$CN72=Inputs!$CO72),AND(AU$3=Inputs!$CN72+2,Inputs!$CN72=Inputs!$CO72)),0,IF(AU$3=Inputs!$CN72,0.8,IF(AU$3=Inputs!$CN72+1,0.6,IF(AU$3=Inputs!$CN72+2,0.4,IF(AU$3=Inputs!$CO72,0.2,IF(AND(AU$3&gt;=Inputs!$CL72,AU$3&lt;Inputs!$CM72),(AU$3-Inputs!$CL72+1)/(Inputs!$AI72+1),0)))))))))</f>
        <v>0</v>
      </c>
      <c r="AV74" s="27">
        <f>IF(AND(Inputs!$CO72=0,AV$3&gt;=Inputs!$CM72),1,IF(AND(AV$3&gt;=Inputs!$CM72,AV$3&lt;Inputs!$CN72),1,IF(AND(AV$3=Inputs!$CN72,AV$3=Inputs!$CO72),1,IF(OR(AND(AV$3=Inputs!$CN72+1,Inputs!$CN72=Inputs!$CO72),AND(AV$3=Inputs!$CN72+2,Inputs!$CN72=Inputs!$CO72)),0,IF(AV$3=Inputs!$CN72,0.8,IF(AV$3=Inputs!$CN72+1,0.6,IF(AV$3=Inputs!$CN72+2,0.4,IF(AV$3=Inputs!$CO72,0.2,IF(AND(AV$3&gt;=Inputs!$CL72,AV$3&lt;Inputs!$CM72),(AV$3-Inputs!$CL72+1)/(Inputs!$AI72+1),0)))))))))</f>
        <v>0</v>
      </c>
      <c r="AW74" s="27">
        <f>IF(AND(Inputs!$CO72=0,AW$3&gt;=Inputs!$CM72),1,IF(AND(AW$3&gt;=Inputs!$CM72,AW$3&lt;Inputs!$CN72),1,IF(AND(AW$3=Inputs!$CN72,AW$3=Inputs!$CO72),1,IF(OR(AND(AW$3=Inputs!$CN72+1,Inputs!$CN72=Inputs!$CO72),AND(AW$3=Inputs!$CN72+2,Inputs!$CN72=Inputs!$CO72)),0,IF(AW$3=Inputs!$CN72,0.8,IF(AW$3=Inputs!$CN72+1,0.6,IF(AW$3=Inputs!$CN72+2,0.4,IF(AW$3=Inputs!$CO72,0.2,IF(AND(AW$3&gt;=Inputs!$CL72,AW$3&lt;Inputs!$CM72),(AW$3-Inputs!$CL72+1)/(Inputs!$AI72+1),0)))))))))</f>
        <v>0</v>
      </c>
      <c r="AX74" s="27">
        <f>IF(AND(Inputs!$CO72=0,AX$3&gt;=Inputs!$CM72),1,IF(AND(AX$3&gt;=Inputs!$CM72,AX$3&lt;Inputs!$CN72),1,IF(AND(AX$3=Inputs!$CN72,AX$3=Inputs!$CO72),1,IF(OR(AND(AX$3=Inputs!$CN72+1,Inputs!$CN72=Inputs!$CO72),AND(AX$3=Inputs!$CN72+2,Inputs!$CN72=Inputs!$CO72)),0,IF(AX$3=Inputs!$CN72,0.8,IF(AX$3=Inputs!$CN72+1,0.6,IF(AX$3=Inputs!$CN72+2,0.4,IF(AX$3=Inputs!$CO72,0.2,IF(AND(AX$3&gt;=Inputs!$CL72,AX$3&lt;Inputs!$CM72),(AX$3-Inputs!$CL72+1)/(Inputs!$AI72+1),0)))))))))</f>
        <v>0</v>
      </c>
      <c r="AY74" s="27">
        <f>IF(AND(Inputs!$CO72=0,AY$3&gt;=Inputs!$CM72),1,IF(AND(AY$3&gt;=Inputs!$CM72,AY$3&lt;Inputs!$CN72),1,IF(AND(AY$3=Inputs!$CN72,AY$3=Inputs!$CO72),1,IF(OR(AND(AY$3=Inputs!$CN72+1,Inputs!$CN72=Inputs!$CO72),AND(AY$3=Inputs!$CN72+2,Inputs!$CN72=Inputs!$CO72)),0,IF(AY$3=Inputs!$CN72,0.8,IF(AY$3=Inputs!$CN72+1,0.6,IF(AY$3=Inputs!$CN72+2,0.4,IF(AY$3=Inputs!$CO72,0.2,IF(AND(AY$3&gt;=Inputs!$CL72,AY$3&lt;Inputs!$CM72),(AY$3-Inputs!$CL72+1)/(Inputs!$AI72+1),0)))))))))</f>
        <v>0</v>
      </c>
      <c r="AZ74" s="27">
        <f>IF(AND(Inputs!$CO72=0,AZ$3&gt;=Inputs!$CM72),1,IF(AND(AZ$3&gt;=Inputs!$CM72,AZ$3&lt;Inputs!$CN72),1,IF(AND(AZ$3=Inputs!$CN72,AZ$3=Inputs!$CO72),1,IF(OR(AND(AZ$3=Inputs!$CN72+1,Inputs!$CN72=Inputs!$CO72),AND(AZ$3=Inputs!$CN72+2,Inputs!$CN72=Inputs!$CO72)),0,IF(AZ$3=Inputs!$CN72,0.8,IF(AZ$3=Inputs!$CN72+1,0.6,IF(AZ$3=Inputs!$CN72+2,0.4,IF(AZ$3=Inputs!$CO72,0.2,IF(AND(AZ$3&gt;=Inputs!$CL72,AZ$3&lt;Inputs!$CM72),(AZ$3-Inputs!$CL72+1)/(Inputs!$AI72+1),0)))))))))</f>
        <v>0</v>
      </c>
      <c r="BA74" s="27">
        <f>IF(AND(Inputs!$CO72=0,BA$3&gt;=Inputs!$CM72),1,IF(AND(BA$3&gt;=Inputs!$CM72,BA$3&lt;Inputs!$CN72),1,IF(AND(BA$3=Inputs!$CN72,BA$3=Inputs!$CO72),1,IF(OR(AND(BA$3=Inputs!$CN72+1,Inputs!$CN72=Inputs!$CO72),AND(BA$3=Inputs!$CN72+2,Inputs!$CN72=Inputs!$CO72)),0,IF(BA$3=Inputs!$CN72,0.8,IF(BA$3=Inputs!$CN72+1,0.6,IF(BA$3=Inputs!$CN72+2,0.4,IF(BA$3=Inputs!$CO72,0.2,IF(AND(BA$3&gt;=Inputs!$CL72,BA$3&lt;Inputs!$CM72),(BA$3-Inputs!$CL72+1)/(Inputs!$AI72+1),0)))))))))</f>
        <v>0</v>
      </c>
      <c r="BB74" s="27">
        <f>IF(AND(Inputs!$CO72=0,BB$3&gt;=Inputs!$CM72),1,IF(AND(BB$3&gt;=Inputs!$CM72,BB$3&lt;Inputs!$CN72),1,IF(AND(BB$3=Inputs!$CN72,BB$3=Inputs!$CO72),1,IF(OR(AND(BB$3=Inputs!$CN72+1,Inputs!$CN72=Inputs!$CO72),AND(BB$3=Inputs!$CN72+2,Inputs!$CN72=Inputs!$CO72)),0,IF(BB$3=Inputs!$CN72,0.8,IF(BB$3=Inputs!$CN72+1,0.6,IF(BB$3=Inputs!$CN72+2,0.4,IF(BB$3=Inputs!$CO72,0.2,IF(AND(BB$3&gt;=Inputs!$CL72,BB$3&lt;Inputs!$CM72),(BB$3-Inputs!$CL72+1)/(Inputs!$AI72+1),0)))))))))</f>
        <v>0</v>
      </c>
      <c r="BC74" s="27">
        <f>IF(AND(Inputs!$CO72=0,BC$3&gt;=Inputs!$CM72),1,IF(AND(BC$3&gt;=Inputs!$CM72,BC$3&lt;Inputs!$CN72),1,IF(AND(BC$3=Inputs!$CN72,BC$3=Inputs!$CO72),1,IF(OR(AND(BC$3=Inputs!$CN72+1,Inputs!$CN72=Inputs!$CO72),AND(BC$3=Inputs!$CN72+2,Inputs!$CN72=Inputs!$CO72)),0,IF(BC$3=Inputs!$CN72,0.8,IF(BC$3=Inputs!$CN72+1,0.6,IF(BC$3=Inputs!$CN72+2,0.4,IF(BC$3=Inputs!$CO72,0.2,IF(AND(BC$3&gt;=Inputs!$CL72,BC$3&lt;Inputs!$CM72),(BC$3-Inputs!$CL72+1)/(Inputs!$AI72+1),0)))))))))</f>
        <v>0</v>
      </c>
      <c r="BD74" s="27">
        <f>IF(AND(Inputs!$CO72=0,BD$3&gt;=Inputs!$CM72),1,IF(AND(BD$3&gt;=Inputs!$CM72,BD$3&lt;Inputs!$CN72),1,IF(AND(BD$3=Inputs!$CN72,BD$3=Inputs!$CO72),1,IF(OR(AND(BD$3=Inputs!$CN72+1,Inputs!$CN72=Inputs!$CO72),AND(BD$3=Inputs!$CN72+2,Inputs!$CN72=Inputs!$CO72)),0,IF(BD$3=Inputs!$CN72,0.8,IF(BD$3=Inputs!$CN72+1,0.6,IF(BD$3=Inputs!$CN72+2,0.4,IF(BD$3=Inputs!$CO72,0.2,IF(AND(BD$3&gt;=Inputs!$CL72,BD$3&lt;Inputs!$CM72),(BD$3-Inputs!$CL72+1)/(Inputs!$AI72+1),0)))))))))</f>
        <v>0</v>
      </c>
      <c r="BE74" s="27">
        <f>IF(AND(Inputs!$CO72=0,BE$3&gt;=Inputs!$CM72),1,IF(AND(BE$3&gt;=Inputs!$CM72,BE$3&lt;Inputs!$CN72),1,IF(AND(BE$3=Inputs!$CN72,BE$3=Inputs!$CO72),1,IF(OR(AND(BE$3=Inputs!$CN72+1,Inputs!$CN72=Inputs!$CO72),AND(BE$3=Inputs!$CN72+2,Inputs!$CN72=Inputs!$CO72)),0,IF(BE$3=Inputs!$CN72,0.8,IF(BE$3=Inputs!$CN72+1,0.6,IF(BE$3=Inputs!$CN72+2,0.4,IF(BE$3=Inputs!$CO72,0.2,IF(AND(BE$3&gt;=Inputs!$CL72,BE$3&lt;Inputs!$CM72),(BE$3-Inputs!$CL72+1)/(Inputs!$AI72+1),0)))))))))</f>
        <v>0</v>
      </c>
      <c r="BF74" s="27">
        <f>IF(AND(Inputs!$CO72=0,BF$3&gt;=Inputs!$CM72),1,IF(AND(BF$3&gt;=Inputs!$CM72,BF$3&lt;Inputs!$CN72),1,IF(AND(BF$3=Inputs!$CN72,BF$3=Inputs!$CO72),1,IF(OR(AND(BF$3=Inputs!$CN72+1,Inputs!$CN72=Inputs!$CO72),AND(BF$3=Inputs!$CN72+2,Inputs!$CN72=Inputs!$CO72)),0,IF(BF$3=Inputs!$CN72,0.8,IF(BF$3=Inputs!$CN72+1,0.6,IF(BF$3=Inputs!$CN72+2,0.4,IF(BF$3=Inputs!$CO72,0.2,IF(AND(BF$3&gt;=Inputs!$CL72,BF$3&lt;Inputs!$CM72),(BF$3-Inputs!$CL72+1)/(Inputs!$AI72+1),0)))))))))</f>
        <v>0</v>
      </c>
      <c r="BG74" s="27">
        <f>IF(AND(Inputs!$CO72=0,BG$3&gt;=Inputs!$CM72),1,IF(AND(BG$3&gt;=Inputs!$CM72,BG$3&lt;Inputs!$CN72),1,IF(AND(BG$3=Inputs!$CN72,BG$3=Inputs!$CO72),1,IF(OR(AND(BG$3=Inputs!$CN72+1,Inputs!$CN72=Inputs!$CO72),AND(BG$3=Inputs!$CN72+2,Inputs!$CN72=Inputs!$CO72)),0,IF(BG$3=Inputs!$CN72,0.8,IF(BG$3=Inputs!$CN72+1,0.6,IF(BG$3=Inputs!$CN72+2,0.4,IF(BG$3=Inputs!$CO72,0.2,IF(AND(BG$3&gt;=Inputs!$CL72,BG$3&lt;Inputs!$CM72),(BG$3-Inputs!$CL72+1)/(Inputs!$AI72+1),0)))))))))</f>
        <v>0</v>
      </c>
      <c r="BH74" s="27">
        <f>IF(AND(Inputs!$CO72=0,BH$3&gt;=Inputs!$CM72),1,IF(AND(BH$3&gt;=Inputs!$CM72,BH$3&lt;Inputs!$CN72),1,IF(AND(BH$3=Inputs!$CN72,BH$3=Inputs!$CO72),1,IF(OR(AND(BH$3=Inputs!$CN72+1,Inputs!$CN72=Inputs!$CO72),AND(BH$3=Inputs!$CN72+2,Inputs!$CN72=Inputs!$CO72)),0,IF(BH$3=Inputs!$CN72,0.8,IF(BH$3=Inputs!$CN72+1,0.6,IF(BH$3=Inputs!$CN72+2,0.4,IF(BH$3=Inputs!$CO72,0.2,IF(AND(BH$3&gt;=Inputs!$CL72,BH$3&lt;Inputs!$CM72),(BH$3-Inputs!$CL72+1)/(Inputs!$AI72+1),0)))))))))</f>
        <v>0</v>
      </c>
      <c r="BI74" s="27">
        <f>IF(AND(Inputs!$CO72=0,BI$3&gt;=Inputs!$CM72),1,IF(AND(BI$3&gt;=Inputs!$CM72,BI$3&lt;Inputs!$CN72),1,IF(AND(BI$3=Inputs!$CN72,BI$3=Inputs!$CO72),1,IF(OR(AND(BI$3=Inputs!$CN72+1,Inputs!$CN72=Inputs!$CO72),AND(BI$3=Inputs!$CN72+2,Inputs!$CN72=Inputs!$CO72)),0,IF(BI$3=Inputs!$CN72,0.8,IF(BI$3=Inputs!$CN72+1,0.6,IF(BI$3=Inputs!$CN72+2,0.4,IF(BI$3=Inputs!$CO72,0.2,IF(AND(BI$3&gt;=Inputs!$CL72,BI$3&lt;Inputs!$CM72),(BI$3-Inputs!$CL72+1)/(Inputs!$AI72+1),0)))))))))</f>
        <v>0</v>
      </c>
      <c r="BJ74" s="27">
        <f>IF(AND(Inputs!$CO72=0,BJ$3&gt;=Inputs!$CM72),1,IF(AND(BJ$3&gt;=Inputs!$CM72,BJ$3&lt;Inputs!$CN72),1,IF(AND(BJ$3=Inputs!$CN72,BJ$3=Inputs!$CO72),1,IF(OR(AND(BJ$3=Inputs!$CN72+1,Inputs!$CN72=Inputs!$CO72),AND(BJ$3=Inputs!$CN72+2,Inputs!$CN72=Inputs!$CO72)),0,IF(BJ$3=Inputs!$CN72,0.8,IF(BJ$3=Inputs!$CN72+1,0.6,IF(BJ$3=Inputs!$CN72+2,0.4,IF(BJ$3=Inputs!$CO72,0.2,IF(AND(BJ$3&gt;=Inputs!$CL72,BJ$3&lt;Inputs!$CM72),(BJ$3-Inputs!$CL72+1)/(Inputs!$AI72+1),0)))))))))</f>
        <v>0</v>
      </c>
      <c r="BK74" s="27">
        <f>IF(AND(Inputs!$CO72=0,BK$3&gt;=Inputs!$CM72),1,IF(AND(BK$3&gt;=Inputs!$CM72,BK$3&lt;Inputs!$CN72),1,IF(AND(BK$3=Inputs!$CN72,BK$3=Inputs!$CO72),1,IF(OR(AND(BK$3=Inputs!$CN72+1,Inputs!$CN72=Inputs!$CO72),AND(BK$3=Inputs!$CN72+2,Inputs!$CN72=Inputs!$CO72)),0,IF(BK$3=Inputs!$CN72,0.8,IF(BK$3=Inputs!$CN72+1,0.6,IF(BK$3=Inputs!$CN72+2,0.4,IF(BK$3=Inputs!$CO72,0.2,IF(AND(BK$3&gt;=Inputs!$CL72,BK$3&lt;Inputs!$CM72),(BK$3-Inputs!$CL72+1)/(Inputs!$AI72+1),0)))))))))</f>
        <v>0</v>
      </c>
      <c r="BL74" s="27">
        <f>IF(AND(Inputs!$CO72=0,BL$3&gt;=Inputs!$CM72),1,IF(AND(BL$3&gt;=Inputs!$CM72,BL$3&lt;Inputs!$CN72),1,IF(AND(BL$3=Inputs!$CN72,BL$3=Inputs!$CO72),1,IF(OR(AND(BL$3=Inputs!$CN72+1,Inputs!$CN72=Inputs!$CO72),AND(BL$3=Inputs!$CN72+2,Inputs!$CN72=Inputs!$CO72)),0,IF(BL$3=Inputs!$CN72,0.8,IF(BL$3=Inputs!$CN72+1,0.6,IF(BL$3=Inputs!$CN72+2,0.4,IF(BL$3=Inputs!$CO72,0.2,IF(AND(BL$3&gt;=Inputs!$CL72,BL$3&lt;Inputs!$CM72),(BL$3-Inputs!$CL72+1)/(Inputs!$AI72+1),0)))))))))</f>
        <v>0</v>
      </c>
      <c r="BM74" s="27">
        <f>IF(AND(Inputs!$CO72=0,BM$3&gt;=Inputs!$CM72),1,IF(AND(BM$3&gt;=Inputs!$CM72,BM$3&lt;Inputs!$CN72),1,IF(AND(BM$3=Inputs!$CN72,BM$3=Inputs!$CO72),1,IF(OR(AND(BM$3=Inputs!$CN72+1,Inputs!$CN72=Inputs!$CO72),AND(BM$3=Inputs!$CN72+2,Inputs!$CN72=Inputs!$CO72)),0,IF(BM$3=Inputs!$CN72,0.8,IF(BM$3=Inputs!$CN72+1,0.6,IF(BM$3=Inputs!$CN72+2,0.4,IF(BM$3=Inputs!$CO72,0.2,IF(AND(BM$3&gt;=Inputs!$CL72,BM$3&lt;Inputs!$CM72),(BM$3-Inputs!$CL72+1)/(Inputs!$AI72+1),0)))))))))</f>
        <v>0</v>
      </c>
    </row>
    <row r="75" spans="1:65">
      <c r="A75" s="7" t="str">
        <f>IF(Inputs!A73="","",Inputs!A73)</f>
        <v/>
      </c>
      <c r="B75" t="str">
        <f>IF(Inputs!B73="","",Inputs!B73)</f>
        <v/>
      </c>
      <c r="C75" s="292"/>
      <c r="D75" s="292"/>
      <c r="E75" s="292"/>
      <c r="F75" s="292"/>
      <c r="G75" s="292"/>
      <c r="H75" s="292"/>
      <c r="I75" s="292"/>
      <c r="J75" s="292"/>
      <c r="K75" s="292"/>
      <c r="L75" s="292"/>
      <c r="M75" s="292"/>
      <c r="N75" s="292"/>
      <c r="O75" s="292"/>
      <c r="P75" s="292"/>
      <c r="Q75" s="292"/>
      <c r="R75" s="292"/>
      <c r="S75" s="292"/>
      <c r="T75" s="292"/>
      <c r="U75" s="292"/>
      <c r="V75" s="292"/>
      <c r="W75" s="292"/>
      <c r="X75" s="292"/>
      <c r="Y75" s="292"/>
      <c r="Z75" s="292"/>
      <c r="AA75" s="292"/>
      <c r="AB75" s="292"/>
      <c r="AC75" s="292"/>
      <c r="AD75" s="292"/>
      <c r="AE75" s="292"/>
      <c r="AF75" s="292"/>
      <c r="AG75" s="50">
        <f t="shared" si="3"/>
        <v>0</v>
      </c>
      <c r="AH75" s="42">
        <f t="shared" si="4"/>
        <v>0</v>
      </c>
      <c r="AJ75" s="27">
        <f>IF(AND(Inputs!$CO73=0,AJ$3&gt;=Inputs!$CM73),1,IF(AND(AJ$3&gt;=Inputs!$CM73,AJ$3&lt;Inputs!$CN73),1,IF(AND(AJ$3=Inputs!$CN73,AJ$3=Inputs!$CO73),1,IF(OR(AND(AJ$3=Inputs!$CN73+1,Inputs!$CN73=Inputs!$CO73),AND(AJ$3=Inputs!$CN73+2,Inputs!$CN73=Inputs!$CO73)),0,IF(AJ$3=Inputs!$CN73,0.8,IF(AJ$3=Inputs!$CN73+1,0.6,IF(AJ$3=Inputs!$CN73+2,0.4,IF(AJ$3=Inputs!$CO73,0.2,IF(AND(AJ$3&gt;=Inputs!$CL73,AJ$3&lt;Inputs!$CM73),(AJ$3-Inputs!$CL73+1)/(Inputs!$AI73+1),0)))))))))</f>
        <v>0</v>
      </c>
      <c r="AK75" s="27">
        <f>IF(AND(Inputs!$CO73=0,AK$3&gt;=Inputs!$CM73),1,IF(AND(AK$3&gt;=Inputs!$CM73,AK$3&lt;Inputs!$CN73),1,IF(AND(AK$3=Inputs!$CN73,AK$3=Inputs!$CO73),1,IF(OR(AND(AK$3=Inputs!$CN73+1,Inputs!$CN73=Inputs!$CO73),AND(AK$3=Inputs!$CN73+2,Inputs!$CN73=Inputs!$CO73)),0,IF(AK$3=Inputs!$CN73,0.8,IF(AK$3=Inputs!$CN73+1,0.6,IF(AK$3=Inputs!$CN73+2,0.4,IF(AK$3=Inputs!$CO73,0.2,IF(AND(AK$3&gt;=Inputs!$CL73,AK$3&lt;Inputs!$CM73),(AK$3-Inputs!$CL73+1)/(Inputs!$AI73+1),0)))))))))</f>
        <v>0</v>
      </c>
      <c r="AL75" s="27">
        <f>IF(AND(Inputs!$CO73=0,AL$3&gt;=Inputs!$CM73),1,IF(AND(AL$3&gt;=Inputs!$CM73,AL$3&lt;Inputs!$CN73),1,IF(AND(AL$3=Inputs!$CN73,AL$3=Inputs!$CO73),1,IF(OR(AND(AL$3=Inputs!$CN73+1,Inputs!$CN73=Inputs!$CO73),AND(AL$3=Inputs!$CN73+2,Inputs!$CN73=Inputs!$CO73)),0,IF(AL$3=Inputs!$CN73,0.8,IF(AL$3=Inputs!$CN73+1,0.6,IF(AL$3=Inputs!$CN73+2,0.4,IF(AL$3=Inputs!$CO73,0.2,IF(AND(AL$3&gt;=Inputs!$CL73,AL$3&lt;Inputs!$CM73),(AL$3-Inputs!$CL73+1)/(Inputs!$AI73+1),0)))))))))</f>
        <v>0</v>
      </c>
      <c r="AM75" s="27">
        <f>IF(AND(Inputs!$CO73=0,AM$3&gt;=Inputs!$CM73),1,IF(AND(AM$3&gt;=Inputs!$CM73,AM$3&lt;Inputs!$CN73),1,IF(AND(AM$3=Inputs!$CN73,AM$3=Inputs!$CO73),1,IF(OR(AND(AM$3=Inputs!$CN73+1,Inputs!$CN73=Inputs!$CO73),AND(AM$3=Inputs!$CN73+2,Inputs!$CN73=Inputs!$CO73)),0,IF(AM$3=Inputs!$CN73,0.8,IF(AM$3=Inputs!$CN73+1,0.6,IF(AM$3=Inputs!$CN73+2,0.4,IF(AM$3=Inputs!$CO73,0.2,IF(AND(AM$3&gt;=Inputs!$CL73,AM$3&lt;Inputs!$CM73),(AM$3-Inputs!$CL73+1)/(Inputs!$AI73+1),0)))))))))</f>
        <v>0</v>
      </c>
      <c r="AN75" s="27">
        <f>IF(AND(Inputs!$CO73=0,AN$3&gt;=Inputs!$CM73),1,IF(AND(AN$3&gt;=Inputs!$CM73,AN$3&lt;Inputs!$CN73),1,IF(AND(AN$3=Inputs!$CN73,AN$3=Inputs!$CO73),1,IF(OR(AND(AN$3=Inputs!$CN73+1,Inputs!$CN73=Inputs!$CO73),AND(AN$3=Inputs!$CN73+2,Inputs!$CN73=Inputs!$CO73)),0,IF(AN$3=Inputs!$CN73,0.8,IF(AN$3=Inputs!$CN73+1,0.6,IF(AN$3=Inputs!$CN73+2,0.4,IF(AN$3=Inputs!$CO73,0.2,IF(AND(AN$3&gt;=Inputs!$CL73,AN$3&lt;Inputs!$CM73),(AN$3-Inputs!$CL73+1)/(Inputs!$AI73+1),0)))))))))</f>
        <v>0</v>
      </c>
      <c r="AO75" s="27">
        <f>IF(AND(Inputs!$CO73=0,AO$3&gt;=Inputs!$CM73),1,IF(AND(AO$3&gt;=Inputs!$CM73,AO$3&lt;Inputs!$CN73),1,IF(AND(AO$3=Inputs!$CN73,AO$3=Inputs!$CO73),1,IF(OR(AND(AO$3=Inputs!$CN73+1,Inputs!$CN73=Inputs!$CO73),AND(AO$3=Inputs!$CN73+2,Inputs!$CN73=Inputs!$CO73)),0,IF(AO$3=Inputs!$CN73,0.8,IF(AO$3=Inputs!$CN73+1,0.6,IF(AO$3=Inputs!$CN73+2,0.4,IF(AO$3=Inputs!$CO73,0.2,IF(AND(AO$3&gt;=Inputs!$CL73,AO$3&lt;Inputs!$CM73),(AO$3-Inputs!$CL73+1)/(Inputs!$AI73+1),0)))))))))</f>
        <v>0</v>
      </c>
      <c r="AP75" s="27">
        <f>IF(AND(Inputs!$CO73=0,AP$3&gt;=Inputs!$CM73),1,IF(AND(AP$3&gt;=Inputs!$CM73,AP$3&lt;Inputs!$CN73),1,IF(AND(AP$3=Inputs!$CN73,AP$3=Inputs!$CO73),1,IF(OR(AND(AP$3=Inputs!$CN73+1,Inputs!$CN73=Inputs!$CO73),AND(AP$3=Inputs!$CN73+2,Inputs!$CN73=Inputs!$CO73)),0,IF(AP$3=Inputs!$CN73,0.8,IF(AP$3=Inputs!$CN73+1,0.6,IF(AP$3=Inputs!$CN73+2,0.4,IF(AP$3=Inputs!$CO73,0.2,IF(AND(AP$3&gt;=Inputs!$CL73,AP$3&lt;Inputs!$CM73),(AP$3-Inputs!$CL73+1)/(Inputs!$AI73+1),0)))))))))</f>
        <v>0</v>
      </c>
      <c r="AQ75" s="27">
        <f>IF(AND(Inputs!$CO73=0,AQ$3&gt;=Inputs!$CM73),1,IF(AND(AQ$3&gt;=Inputs!$CM73,AQ$3&lt;Inputs!$CN73),1,IF(AND(AQ$3=Inputs!$CN73,AQ$3=Inputs!$CO73),1,IF(OR(AND(AQ$3=Inputs!$CN73+1,Inputs!$CN73=Inputs!$CO73),AND(AQ$3=Inputs!$CN73+2,Inputs!$CN73=Inputs!$CO73)),0,IF(AQ$3=Inputs!$CN73,0.8,IF(AQ$3=Inputs!$CN73+1,0.6,IF(AQ$3=Inputs!$CN73+2,0.4,IF(AQ$3=Inputs!$CO73,0.2,IF(AND(AQ$3&gt;=Inputs!$CL73,AQ$3&lt;Inputs!$CM73),(AQ$3-Inputs!$CL73+1)/(Inputs!$AI73+1),0)))))))))</f>
        <v>0</v>
      </c>
      <c r="AR75" s="27">
        <f>IF(AND(Inputs!$CO73=0,AR$3&gt;=Inputs!$CM73),1,IF(AND(AR$3&gt;=Inputs!$CM73,AR$3&lt;Inputs!$CN73),1,IF(AND(AR$3=Inputs!$CN73,AR$3=Inputs!$CO73),1,IF(OR(AND(AR$3=Inputs!$CN73+1,Inputs!$CN73=Inputs!$CO73),AND(AR$3=Inputs!$CN73+2,Inputs!$CN73=Inputs!$CO73)),0,IF(AR$3=Inputs!$CN73,0.8,IF(AR$3=Inputs!$CN73+1,0.6,IF(AR$3=Inputs!$CN73+2,0.4,IF(AR$3=Inputs!$CO73,0.2,IF(AND(AR$3&gt;=Inputs!$CL73,AR$3&lt;Inputs!$CM73),(AR$3-Inputs!$CL73+1)/(Inputs!$AI73+1),0)))))))))</f>
        <v>0</v>
      </c>
      <c r="AS75" s="27">
        <f>IF(AND(Inputs!$CO73=0,AS$3&gt;=Inputs!$CM73),1,IF(AND(AS$3&gt;=Inputs!$CM73,AS$3&lt;Inputs!$CN73),1,IF(AND(AS$3=Inputs!$CN73,AS$3=Inputs!$CO73),1,IF(OR(AND(AS$3=Inputs!$CN73+1,Inputs!$CN73=Inputs!$CO73),AND(AS$3=Inputs!$CN73+2,Inputs!$CN73=Inputs!$CO73)),0,IF(AS$3=Inputs!$CN73,0.8,IF(AS$3=Inputs!$CN73+1,0.6,IF(AS$3=Inputs!$CN73+2,0.4,IF(AS$3=Inputs!$CO73,0.2,IF(AND(AS$3&gt;=Inputs!$CL73,AS$3&lt;Inputs!$CM73),(AS$3-Inputs!$CL73+1)/(Inputs!$AI73+1),0)))))))))</f>
        <v>0</v>
      </c>
      <c r="AT75" s="27">
        <f>IF(AND(Inputs!$CO73=0,AT$3&gt;=Inputs!$CM73),1,IF(AND(AT$3&gt;=Inputs!$CM73,AT$3&lt;Inputs!$CN73),1,IF(AND(AT$3=Inputs!$CN73,AT$3=Inputs!$CO73),1,IF(OR(AND(AT$3=Inputs!$CN73+1,Inputs!$CN73=Inputs!$CO73),AND(AT$3=Inputs!$CN73+2,Inputs!$CN73=Inputs!$CO73)),0,IF(AT$3=Inputs!$CN73,0.8,IF(AT$3=Inputs!$CN73+1,0.6,IF(AT$3=Inputs!$CN73+2,0.4,IF(AT$3=Inputs!$CO73,0.2,IF(AND(AT$3&gt;=Inputs!$CL73,AT$3&lt;Inputs!$CM73),(AT$3-Inputs!$CL73+1)/(Inputs!$AI73+1),0)))))))))</f>
        <v>0</v>
      </c>
      <c r="AU75" s="27">
        <f>IF(AND(Inputs!$CO73=0,AU$3&gt;=Inputs!$CM73),1,IF(AND(AU$3&gt;=Inputs!$CM73,AU$3&lt;Inputs!$CN73),1,IF(AND(AU$3=Inputs!$CN73,AU$3=Inputs!$CO73),1,IF(OR(AND(AU$3=Inputs!$CN73+1,Inputs!$CN73=Inputs!$CO73),AND(AU$3=Inputs!$CN73+2,Inputs!$CN73=Inputs!$CO73)),0,IF(AU$3=Inputs!$CN73,0.8,IF(AU$3=Inputs!$CN73+1,0.6,IF(AU$3=Inputs!$CN73+2,0.4,IF(AU$3=Inputs!$CO73,0.2,IF(AND(AU$3&gt;=Inputs!$CL73,AU$3&lt;Inputs!$CM73),(AU$3-Inputs!$CL73+1)/(Inputs!$AI73+1),0)))))))))</f>
        <v>0</v>
      </c>
      <c r="AV75" s="27">
        <f>IF(AND(Inputs!$CO73=0,AV$3&gt;=Inputs!$CM73),1,IF(AND(AV$3&gt;=Inputs!$CM73,AV$3&lt;Inputs!$CN73),1,IF(AND(AV$3=Inputs!$CN73,AV$3=Inputs!$CO73),1,IF(OR(AND(AV$3=Inputs!$CN73+1,Inputs!$CN73=Inputs!$CO73),AND(AV$3=Inputs!$CN73+2,Inputs!$CN73=Inputs!$CO73)),0,IF(AV$3=Inputs!$CN73,0.8,IF(AV$3=Inputs!$CN73+1,0.6,IF(AV$3=Inputs!$CN73+2,0.4,IF(AV$3=Inputs!$CO73,0.2,IF(AND(AV$3&gt;=Inputs!$CL73,AV$3&lt;Inputs!$CM73),(AV$3-Inputs!$CL73+1)/(Inputs!$AI73+1),0)))))))))</f>
        <v>0</v>
      </c>
      <c r="AW75" s="27">
        <f>IF(AND(Inputs!$CO73=0,AW$3&gt;=Inputs!$CM73),1,IF(AND(AW$3&gt;=Inputs!$CM73,AW$3&lt;Inputs!$CN73),1,IF(AND(AW$3=Inputs!$CN73,AW$3=Inputs!$CO73),1,IF(OR(AND(AW$3=Inputs!$CN73+1,Inputs!$CN73=Inputs!$CO73),AND(AW$3=Inputs!$CN73+2,Inputs!$CN73=Inputs!$CO73)),0,IF(AW$3=Inputs!$CN73,0.8,IF(AW$3=Inputs!$CN73+1,0.6,IF(AW$3=Inputs!$CN73+2,0.4,IF(AW$3=Inputs!$CO73,0.2,IF(AND(AW$3&gt;=Inputs!$CL73,AW$3&lt;Inputs!$CM73),(AW$3-Inputs!$CL73+1)/(Inputs!$AI73+1),0)))))))))</f>
        <v>0</v>
      </c>
      <c r="AX75" s="27">
        <f>IF(AND(Inputs!$CO73=0,AX$3&gt;=Inputs!$CM73),1,IF(AND(AX$3&gt;=Inputs!$CM73,AX$3&lt;Inputs!$CN73),1,IF(AND(AX$3=Inputs!$CN73,AX$3=Inputs!$CO73),1,IF(OR(AND(AX$3=Inputs!$CN73+1,Inputs!$CN73=Inputs!$CO73),AND(AX$3=Inputs!$CN73+2,Inputs!$CN73=Inputs!$CO73)),0,IF(AX$3=Inputs!$CN73,0.8,IF(AX$3=Inputs!$CN73+1,0.6,IF(AX$3=Inputs!$CN73+2,0.4,IF(AX$3=Inputs!$CO73,0.2,IF(AND(AX$3&gt;=Inputs!$CL73,AX$3&lt;Inputs!$CM73),(AX$3-Inputs!$CL73+1)/(Inputs!$AI73+1),0)))))))))</f>
        <v>0</v>
      </c>
      <c r="AY75" s="27">
        <f>IF(AND(Inputs!$CO73=0,AY$3&gt;=Inputs!$CM73),1,IF(AND(AY$3&gt;=Inputs!$CM73,AY$3&lt;Inputs!$CN73),1,IF(AND(AY$3=Inputs!$CN73,AY$3=Inputs!$CO73),1,IF(OR(AND(AY$3=Inputs!$CN73+1,Inputs!$CN73=Inputs!$CO73),AND(AY$3=Inputs!$CN73+2,Inputs!$CN73=Inputs!$CO73)),0,IF(AY$3=Inputs!$CN73,0.8,IF(AY$3=Inputs!$CN73+1,0.6,IF(AY$3=Inputs!$CN73+2,0.4,IF(AY$3=Inputs!$CO73,0.2,IF(AND(AY$3&gt;=Inputs!$CL73,AY$3&lt;Inputs!$CM73),(AY$3-Inputs!$CL73+1)/(Inputs!$AI73+1),0)))))))))</f>
        <v>0</v>
      </c>
      <c r="AZ75" s="27">
        <f>IF(AND(Inputs!$CO73=0,AZ$3&gt;=Inputs!$CM73),1,IF(AND(AZ$3&gt;=Inputs!$CM73,AZ$3&lt;Inputs!$CN73),1,IF(AND(AZ$3=Inputs!$CN73,AZ$3=Inputs!$CO73),1,IF(OR(AND(AZ$3=Inputs!$CN73+1,Inputs!$CN73=Inputs!$CO73),AND(AZ$3=Inputs!$CN73+2,Inputs!$CN73=Inputs!$CO73)),0,IF(AZ$3=Inputs!$CN73,0.8,IF(AZ$3=Inputs!$CN73+1,0.6,IF(AZ$3=Inputs!$CN73+2,0.4,IF(AZ$3=Inputs!$CO73,0.2,IF(AND(AZ$3&gt;=Inputs!$CL73,AZ$3&lt;Inputs!$CM73),(AZ$3-Inputs!$CL73+1)/(Inputs!$AI73+1),0)))))))))</f>
        <v>0</v>
      </c>
      <c r="BA75" s="27">
        <f>IF(AND(Inputs!$CO73=0,BA$3&gt;=Inputs!$CM73),1,IF(AND(BA$3&gt;=Inputs!$CM73,BA$3&lt;Inputs!$CN73),1,IF(AND(BA$3=Inputs!$CN73,BA$3=Inputs!$CO73),1,IF(OR(AND(BA$3=Inputs!$CN73+1,Inputs!$CN73=Inputs!$CO73),AND(BA$3=Inputs!$CN73+2,Inputs!$CN73=Inputs!$CO73)),0,IF(BA$3=Inputs!$CN73,0.8,IF(BA$3=Inputs!$CN73+1,0.6,IF(BA$3=Inputs!$CN73+2,0.4,IF(BA$3=Inputs!$CO73,0.2,IF(AND(BA$3&gt;=Inputs!$CL73,BA$3&lt;Inputs!$CM73),(BA$3-Inputs!$CL73+1)/(Inputs!$AI73+1),0)))))))))</f>
        <v>0</v>
      </c>
      <c r="BB75" s="27">
        <f>IF(AND(Inputs!$CO73=0,BB$3&gt;=Inputs!$CM73),1,IF(AND(BB$3&gt;=Inputs!$CM73,BB$3&lt;Inputs!$CN73),1,IF(AND(BB$3=Inputs!$CN73,BB$3=Inputs!$CO73),1,IF(OR(AND(BB$3=Inputs!$CN73+1,Inputs!$CN73=Inputs!$CO73),AND(BB$3=Inputs!$CN73+2,Inputs!$CN73=Inputs!$CO73)),0,IF(BB$3=Inputs!$CN73,0.8,IF(BB$3=Inputs!$CN73+1,0.6,IF(BB$3=Inputs!$CN73+2,0.4,IF(BB$3=Inputs!$CO73,0.2,IF(AND(BB$3&gt;=Inputs!$CL73,BB$3&lt;Inputs!$CM73),(BB$3-Inputs!$CL73+1)/(Inputs!$AI73+1),0)))))))))</f>
        <v>0</v>
      </c>
      <c r="BC75" s="27">
        <f>IF(AND(Inputs!$CO73=0,BC$3&gt;=Inputs!$CM73),1,IF(AND(BC$3&gt;=Inputs!$CM73,BC$3&lt;Inputs!$CN73),1,IF(AND(BC$3=Inputs!$CN73,BC$3=Inputs!$CO73),1,IF(OR(AND(BC$3=Inputs!$CN73+1,Inputs!$CN73=Inputs!$CO73),AND(BC$3=Inputs!$CN73+2,Inputs!$CN73=Inputs!$CO73)),0,IF(BC$3=Inputs!$CN73,0.8,IF(BC$3=Inputs!$CN73+1,0.6,IF(BC$3=Inputs!$CN73+2,0.4,IF(BC$3=Inputs!$CO73,0.2,IF(AND(BC$3&gt;=Inputs!$CL73,BC$3&lt;Inputs!$CM73),(BC$3-Inputs!$CL73+1)/(Inputs!$AI73+1),0)))))))))</f>
        <v>0</v>
      </c>
      <c r="BD75" s="27">
        <f>IF(AND(Inputs!$CO73=0,BD$3&gt;=Inputs!$CM73),1,IF(AND(BD$3&gt;=Inputs!$CM73,BD$3&lt;Inputs!$CN73),1,IF(AND(BD$3=Inputs!$CN73,BD$3=Inputs!$CO73),1,IF(OR(AND(BD$3=Inputs!$CN73+1,Inputs!$CN73=Inputs!$CO73),AND(BD$3=Inputs!$CN73+2,Inputs!$CN73=Inputs!$CO73)),0,IF(BD$3=Inputs!$CN73,0.8,IF(BD$3=Inputs!$CN73+1,0.6,IF(BD$3=Inputs!$CN73+2,0.4,IF(BD$3=Inputs!$CO73,0.2,IF(AND(BD$3&gt;=Inputs!$CL73,BD$3&lt;Inputs!$CM73),(BD$3-Inputs!$CL73+1)/(Inputs!$AI73+1),0)))))))))</f>
        <v>0</v>
      </c>
      <c r="BE75" s="27">
        <f>IF(AND(Inputs!$CO73=0,BE$3&gt;=Inputs!$CM73),1,IF(AND(BE$3&gt;=Inputs!$CM73,BE$3&lt;Inputs!$CN73),1,IF(AND(BE$3=Inputs!$CN73,BE$3=Inputs!$CO73),1,IF(OR(AND(BE$3=Inputs!$CN73+1,Inputs!$CN73=Inputs!$CO73),AND(BE$3=Inputs!$CN73+2,Inputs!$CN73=Inputs!$CO73)),0,IF(BE$3=Inputs!$CN73,0.8,IF(BE$3=Inputs!$CN73+1,0.6,IF(BE$3=Inputs!$CN73+2,0.4,IF(BE$3=Inputs!$CO73,0.2,IF(AND(BE$3&gt;=Inputs!$CL73,BE$3&lt;Inputs!$CM73),(BE$3-Inputs!$CL73+1)/(Inputs!$AI73+1),0)))))))))</f>
        <v>0</v>
      </c>
      <c r="BF75" s="27">
        <f>IF(AND(Inputs!$CO73=0,BF$3&gt;=Inputs!$CM73),1,IF(AND(BF$3&gt;=Inputs!$CM73,BF$3&lt;Inputs!$CN73),1,IF(AND(BF$3=Inputs!$CN73,BF$3=Inputs!$CO73),1,IF(OR(AND(BF$3=Inputs!$CN73+1,Inputs!$CN73=Inputs!$CO73),AND(BF$3=Inputs!$CN73+2,Inputs!$CN73=Inputs!$CO73)),0,IF(BF$3=Inputs!$CN73,0.8,IF(BF$3=Inputs!$CN73+1,0.6,IF(BF$3=Inputs!$CN73+2,0.4,IF(BF$3=Inputs!$CO73,0.2,IF(AND(BF$3&gt;=Inputs!$CL73,BF$3&lt;Inputs!$CM73),(BF$3-Inputs!$CL73+1)/(Inputs!$AI73+1),0)))))))))</f>
        <v>0</v>
      </c>
      <c r="BG75" s="27">
        <f>IF(AND(Inputs!$CO73=0,BG$3&gt;=Inputs!$CM73),1,IF(AND(BG$3&gt;=Inputs!$CM73,BG$3&lt;Inputs!$CN73),1,IF(AND(BG$3=Inputs!$CN73,BG$3=Inputs!$CO73),1,IF(OR(AND(BG$3=Inputs!$CN73+1,Inputs!$CN73=Inputs!$CO73),AND(BG$3=Inputs!$CN73+2,Inputs!$CN73=Inputs!$CO73)),0,IF(BG$3=Inputs!$CN73,0.8,IF(BG$3=Inputs!$CN73+1,0.6,IF(BG$3=Inputs!$CN73+2,0.4,IF(BG$3=Inputs!$CO73,0.2,IF(AND(BG$3&gt;=Inputs!$CL73,BG$3&lt;Inputs!$CM73),(BG$3-Inputs!$CL73+1)/(Inputs!$AI73+1),0)))))))))</f>
        <v>0</v>
      </c>
      <c r="BH75" s="27">
        <f>IF(AND(Inputs!$CO73=0,BH$3&gt;=Inputs!$CM73),1,IF(AND(BH$3&gt;=Inputs!$CM73,BH$3&lt;Inputs!$CN73),1,IF(AND(BH$3=Inputs!$CN73,BH$3=Inputs!$CO73),1,IF(OR(AND(BH$3=Inputs!$CN73+1,Inputs!$CN73=Inputs!$CO73),AND(BH$3=Inputs!$CN73+2,Inputs!$CN73=Inputs!$CO73)),0,IF(BH$3=Inputs!$CN73,0.8,IF(BH$3=Inputs!$CN73+1,0.6,IF(BH$3=Inputs!$CN73+2,0.4,IF(BH$3=Inputs!$CO73,0.2,IF(AND(BH$3&gt;=Inputs!$CL73,BH$3&lt;Inputs!$CM73),(BH$3-Inputs!$CL73+1)/(Inputs!$AI73+1),0)))))))))</f>
        <v>0</v>
      </c>
      <c r="BI75" s="27">
        <f>IF(AND(Inputs!$CO73=0,BI$3&gt;=Inputs!$CM73),1,IF(AND(BI$3&gt;=Inputs!$CM73,BI$3&lt;Inputs!$CN73),1,IF(AND(BI$3=Inputs!$CN73,BI$3=Inputs!$CO73),1,IF(OR(AND(BI$3=Inputs!$CN73+1,Inputs!$CN73=Inputs!$CO73),AND(BI$3=Inputs!$CN73+2,Inputs!$CN73=Inputs!$CO73)),0,IF(BI$3=Inputs!$CN73,0.8,IF(BI$3=Inputs!$CN73+1,0.6,IF(BI$3=Inputs!$CN73+2,0.4,IF(BI$3=Inputs!$CO73,0.2,IF(AND(BI$3&gt;=Inputs!$CL73,BI$3&lt;Inputs!$CM73),(BI$3-Inputs!$CL73+1)/(Inputs!$AI73+1),0)))))))))</f>
        <v>0</v>
      </c>
      <c r="BJ75" s="27">
        <f>IF(AND(Inputs!$CO73=0,BJ$3&gt;=Inputs!$CM73),1,IF(AND(BJ$3&gt;=Inputs!$CM73,BJ$3&lt;Inputs!$CN73),1,IF(AND(BJ$3=Inputs!$CN73,BJ$3=Inputs!$CO73),1,IF(OR(AND(BJ$3=Inputs!$CN73+1,Inputs!$CN73=Inputs!$CO73),AND(BJ$3=Inputs!$CN73+2,Inputs!$CN73=Inputs!$CO73)),0,IF(BJ$3=Inputs!$CN73,0.8,IF(BJ$3=Inputs!$CN73+1,0.6,IF(BJ$3=Inputs!$CN73+2,0.4,IF(BJ$3=Inputs!$CO73,0.2,IF(AND(BJ$3&gt;=Inputs!$CL73,BJ$3&lt;Inputs!$CM73),(BJ$3-Inputs!$CL73+1)/(Inputs!$AI73+1),0)))))))))</f>
        <v>0</v>
      </c>
      <c r="BK75" s="27">
        <f>IF(AND(Inputs!$CO73=0,BK$3&gt;=Inputs!$CM73),1,IF(AND(BK$3&gt;=Inputs!$CM73,BK$3&lt;Inputs!$CN73),1,IF(AND(BK$3=Inputs!$CN73,BK$3=Inputs!$CO73),1,IF(OR(AND(BK$3=Inputs!$CN73+1,Inputs!$CN73=Inputs!$CO73),AND(BK$3=Inputs!$CN73+2,Inputs!$CN73=Inputs!$CO73)),0,IF(BK$3=Inputs!$CN73,0.8,IF(BK$3=Inputs!$CN73+1,0.6,IF(BK$3=Inputs!$CN73+2,0.4,IF(BK$3=Inputs!$CO73,0.2,IF(AND(BK$3&gt;=Inputs!$CL73,BK$3&lt;Inputs!$CM73),(BK$3-Inputs!$CL73+1)/(Inputs!$AI73+1),0)))))))))</f>
        <v>0</v>
      </c>
      <c r="BL75" s="27">
        <f>IF(AND(Inputs!$CO73=0,BL$3&gt;=Inputs!$CM73),1,IF(AND(BL$3&gt;=Inputs!$CM73,BL$3&lt;Inputs!$CN73),1,IF(AND(BL$3=Inputs!$CN73,BL$3=Inputs!$CO73),1,IF(OR(AND(BL$3=Inputs!$CN73+1,Inputs!$CN73=Inputs!$CO73),AND(BL$3=Inputs!$CN73+2,Inputs!$CN73=Inputs!$CO73)),0,IF(BL$3=Inputs!$CN73,0.8,IF(BL$3=Inputs!$CN73+1,0.6,IF(BL$3=Inputs!$CN73+2,0.4,IF(BL$3=Inputs!$CO73,0.2,IF(AND(BL$3&gt;=Inputs!$CL73,BL$3&lt;Inputs!$CM73),(BL$3-Inputs!$CL73+1)/(Inputs!$AI73+1),0)))))))))</f>
        <v>0</v>
      </c>
      <c r="BM75" s="27">
        <f>IF(AND(Inputs!$CO73=0,BM$3&gt;=Inputs!$CM73),1,IF(AND(BM$3&gt;=Inputs!$CM73,BM$3&lt;Inputs!$CN73),1,IF(AND(BM$3=Inputs!$CN73,BM$3=Inputs!$CO73),1,IF(OR(AND(BM$3=Inputs!$CN73+1,Inputs!$CN73=Inputs!$CO73),AND(BM$3=Inputs!$CN73+2,Inputs!$CN73=Inputs!$CO73)),0,IF(BM$3=Inputs!$CN73,0.8,IF(BM$3=Inputs!$CN73+1,0.6,IF(BM$3=Inputs!$CN73+2,0.4,IF(BM$3=Inputs!$CO73,0.2,IF(AND(BM$3&gt;=Inputs!$CL73,BM$3&lt;Inputs!$CM73),(BM$3-Inputs!$CL73+1)/(Inputs!$AI73+1),0)))))))))</f>
        <v>0</v>
      </c>
    </row>
    <row r="76" spans="1:65">
      <c r="A76" s="7" t="str">
        <f>IF(Inputs!A74="","",Inputs!A74)</f>
        <v/>
      </c>
      <c r="B76" t="str">
        <f>IF(Inputs!B74="","",Inputs!B74)</f>
        <v/>
      </c>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c r="AA76" s="292"/>
      <c r="AB76" s="292"/>
      <c r="AC76" s="292"/>
      <c r="AD76" s="292"/>
      <c r="AE76" s="292"/>
      <c r="AF76" s="292"/>
      <c r="AG76" s="50">
        <f t="shared" si="3"/>
        <v>0</v>
      </c>
      <c r="AH76" s="42">
        <f t="shared" si="4"/>
        <v>0</v>
      </c>
      <c r="AJ76" s="27">
        <f>IF(AND(Inputs!$CO74=0,AJ$3&gt;=Inputs!$CM74),1,IF(AND(AJ$3&gt;=Inputs!$CM74,AJ$3&lt;Inputs!$CN74),1,IF(AND(AJ$3=Inputs!$CN74,AJ$3=Inputs!$CO74),1,IF(OR(AND(AJ$3=Inputs!$CN74+1,Inputs!$CN74=Inputs!$CO74),AND(AJ$3=Inputs!$CN74+2,Inputs!$CN74=Inputs!$CO74)),0,IF(AJ$3=Inputs!$CN74,0.8,IF(AJ$3=Inputs!$CN74+1,0.6,IF(AJ$3=Inputs!$CN74+2,0.4,IF(AJ$3=Inputs!$CO74,0.2,IF(AND(AJ$3&gt;=Inputs!$CL74,AJ$3&lt;Inputs!$CM74),(AJ$3-Inputs!$CL74+1)/(Inputs!$AI74+1),0)))))))))</f>
        <v>0</v>
      </c>
      <c r="AK76" s="27">
        <f>IF(AND(Inputs!$CO74=0,AK$3&gt;=Inputs!$CM74),1,IF(AND(AK$3&gt;=Inputs!$CM74,AK$3&lt;Inputs!$CN74),1,IF(AND(AK$3=Inputs!$CN74,AK$3=Inputs!$CO74),1,IF(OR(AND(AK$3=Inputs!$CN74+1,Inputs!$CN74=Inputs!$CO74),AND(AK$3=Inputs!$CN74+2,Inputs!$CN74=Inputs!$CO74)),0,IF(AK$3=Inputs!$CN74,0.8,IF(AK$3=Inputs!$CN74+1,0.6,IF(AK$3=Inputs!$CN74+2,0.4,IF(AK$3=Inputs!$CO74,0.2,IF(AND(AK$3&gt;=Inputs!$CL74,AK$3&lt;Inputs!$CM74),(AK$3-Inputs!$CL74+1)/(Inputs!$AI74+1),0)))))))))</f>
        <v>0</v>
      </c>
      <c r="AL76" s="27">
        <f>IF(AND(Inputs!$CO74=0,AL$3&gt;=Inputs!$CM74),1,IF(AND(AL$3&gt;=Inputs!$CM74,AL$3&lt;Inputs!$CN74),1,IF(AND(AL$3=Inputs!$CN74,AL$3=Inputs!$CO74),1,IF(OR(AND(AL$3=Inputs!$CN74+1,Inputs!$CN74=Inputs!$CO74),AND(AL$3=Inputs!$CN74+2,Inputs!$CN74=Inputs!$CO74)),0,IF(AL$3=Inputs!$CN74,0.8,IF(AL$3=Inputs!$CN74+1,0.6,IF(AL$3=Inputs!$CN74+2,0.4,IF(AL$3=Inputs!$CO74,0.2,IF(AND(AL$3&gt;=Inputs!$CL74,AL$3&lt;Inputs!$CM74),(AL$3-Inputs!$CL74+1)/(Inputs!$AI74+1),0)))))))))</f>
        <v>0</v>
      </c>
      <c r="AM76" s="27">
        <f>IF(AND(Inputs!$CO74=0,AM$3&gt;=Inputs!$CM74),1,IF(AND(AM$3&gt;=Inputs!$CM74,AM$3&lt;Inputs!$CN74),1,IF(AND(AM$3=Inputs!$CN74,AM$3=Inputs!$CO74),1,IF(OR(AND(AM$3=Inputs!$CN74+1,Inputs!$CN74=Inputs!$CO74),AND(AM$3=Inputs!$CN74+2,Inputs!$CN74=Inputs!$CO74)),0,IF(AM$3=Inputs!$CN74,0.8,IF(AM$3=Inputs!$CN74+1,0.6,IF(AM$3=Inputs!$CN74+2,0.4,IF(AM$3=Inputs!$CO74,0.2,IF(AND(AM$3&gt;=Inputs!$CL74,AM$3&lt;Inputs!$CM74),(AM$3-Inputs!$CL74+1)/(Inputs!$AI74+1),0)))))))))</f>
        <v>0</v>
      </c>
      <c r="AN76" s="27">
        <f>IF(AND(Inputs!$CO74=0,AN$3&gt;=Inputs!$CM74),1,IF(AND(AN$3&gt;=Inputs!$CM74,AN$3&lt;Inputs!$CN74),1,IF(AND(AN$3=Inputs!$CN74,AN$3=Inputs!$CO74),1,IF(OR(AND(AN$3=Inputs!$CN74+1,Inputs!$CN74=Inputs!$CO74),AND(AN$3=Inputs!$CN74+2,Inputs!$CN74=Inputs!$CO74)),0,IF(AN$3=Inputs!$CN74,0.8,IF(AN$3=Inputs!$CN74+1,0.6,IF(AN$3=Inputs!$CN74+2,0.4,IF(AN$3=Inputs!$CO74,0.2,IF(AND(AN$3&gt;=Inputs!$CL74,AN$3&lt;Inputs!$CM74),(AN$3-Inputs!$CL74+1)/(Inputs!$AI74+1),0)))))))))</f>
        <v>0</v>
      </c>
      <c r="AO76" s="27">
        <f>IF(AND(Inputs!$CO74=0,AO$3&gt;=Inputs!$CM74),1,IF(AND(AO$3&gt;=Inputs!$CM74,AO$3&lt;Inputs!$CN74),1,IF(AND(AO$3=Inputs!$CN74,AO$3=Inputs!$CO74),1,IF(OR(AND(AO$3=Inputs!$CN74+1,Inputs!$CN74=Inputs!$CO74),AND(AO$3=Inputs!$CN74+2,Inputs!$CN74=Inputs!$CO74)),0,IF(AO$3=Inputs!$CN74,0.8,IF(AO$3=Inputs!$CN74+1,0.6,IF(AO$3=Inputs!$CN74+2,0.4,IF(AO$3=Inputs!$CO74,0.2,IF(AND(AO$3&gt;=Inputs!$CL74,AO$3&lt;Inputs!$CM74),(AO$3-Inputs!$CL74+1)/(Inputs!$AI74+1),0)))))))))</f>
        <v>0</v>
      </c>
      <c r="AP76" s="27">
        <f>IF(AND(Inputs!$CO74=0,AP$3&gt;=Inputs!$CM74),1,IF(AND(AP$3&gt;=Inputs!$CM74,AP$3&lt;Inputs!$CN74),1,IF(AND(AP$3=Inputs!$CN74,AP$3=Inputs!$CO74),1,IF(OR(AND(AP$3=Inputs!$CN74+1,Inputs!$CN74=Inputs!$CO74),AND(AP$3=Inputs!$CN74+2,Inputs!$CN74=Inputs!$CO74)),0,IF(AP$3=Inputs!$CN74,0.8,IF(AP$3=Inputs!$CN74+1,0.6,IF(AP$3=Inputs!$CN74+2,0.4,IF(AP$3=Inputs!$CO74,0.2,IF(AND(AP$3&gt;=Inputs!$CL74,AP$3&lt;Inputs!$CM74),(AP$3-Inputs!$CL74+1)/(Inputs!$AI74+1),0)))))))))</f>
        <v>0</v>
      </c>
      <c r="AQ76" s="27">
        <f>IF(AND(Inputs!$CO74=0,AQ$3&gt;=Inputs!$CM74),1,IF(AND(AQ$3&gt;=Inputs!$CM74,AQ$3&lt;Inputs!$CN74),1,IF(AND(AQ$3=Inputs!$CN74,AQ$3=Inputs!$CO74),1,IF(OR(AND(AQ$3=Inputs!$CN74+1,Inputs!$CN74=Inputs!$CO74),AND(AQ$3=Inputs!$CN74+2,Inputs!$CN74=Inputs!$CO74)),0,IF(AQ$3=Inputs!$CN74,0.8,IF(AQ$3=Inputs!$CN74+1,0.6,IF(AQ$3=Inputs!$CN74+2,0.4,IF(AQ$3=Inputs!$CO74,0.2,IF(AND(AQ$3&gt;=Inputs!$CL74,AQ$3&lt;Inputs!$CM74),(AQ$3-Inputs!$CL74+1)/(Inputs!$AI74+1),0)))))))))</f>
        <v>0</v>
      </c>
      <c r="AR76" s="27">
        <f>IF(AND(Inputs!$CO74=0,AR$3&gt;=Inputs!$CM74),1,IF(AND(AR$3&gt;=Inputs!$CM74,AR$3&lt;Inputs!$CN74),1,IF(AND(AR$3=Inputs!$CN74,AR$3=Inputs!$CO74),1,IF(OR(AND(AR$3=Inputs!$CN74+1,Inputs!$CN74=Inputs!$CO74),AND(AR$3=Inputs!$CN74+2,Inputs!$CN74=Inputs!$CO74)),0,IF(AR$3=Inputs!$CN74,0.8,IF(AR$3=Inputs!$CN74+1,0.6,IF(AR$3=Inputs!$CN74+2,0.4,IF(AR$3=Inputs!$CO74,0.2,IF(AND(AR$3&gt;=Inputs!$CL74,AR$3&lt;Inputs!$CM74),(AR$3-Inputs!$CL74+1)/(Inputs!$AI74+1),0)))))))))</f>
        <v>0</v>
      </c>
      <c r="AS76" s="27">
        <f>IF(AND(Inputs!$CO74=0,AS$3&gt;=Inputs!$CM74),1,IF(AND(AS$3&gt;=Inputs!$CM74,AS$3&lt;Inputs!$CN74),1,IF(AND(AS$3=Inputs!$CN74,AS$3=Inputs!$CO74),1,IF(OR(AND(AS$3=Inputs!$CN74+1,Inputs!$CN74=Inputs!$CO74),AND(AS$3=Inputs!$CN74+2,Inputs!$CN74=Inputs!$CO74)),0,IF(AS$3=Inputs!$CN74,0.8,IF(AS$3=Inputs!$CN74+1,0.6,IF(AS$3=Inputs!$CN74+2,0.4,IF(AS$3=Inputs!$CO74,0.2,IF(AND(AS$3&gt;=Inputs!$CL74,AS$3&lt;Inputs!$CM74),(AS$3-Inputs!$CL74+1)/(Inputs!$AI74+1),0)))))))))</f>
        <v>0</v>
      </c>
      <c r="AT76" s="27">
        <f>IF(AND(Inputs!$CO74=0,AT$3&gt;=Inputs!$CM74),1,IF(AND(AT$3&gt;=Inputs!$CM74,AT$3&lt;Inputs!$CN74),1,IF(AND(AT$3=Inputs!$CN74,AT$3=Inputs!$CO74),1,IF(OR(AND(AT$3=Inputs!$CN74+1,Inputs!$CN74=Inputs!$CO74),AND(AT$3=Inputs!$CN74+2,Inputs!$CN74=Inputs!$CO74)),0,IF(AT$3=Inputs!$CN74,0.8,IF(AT$3=Inputs!$CN74+1,0.6,IF(AT$3=Inputs!$CN74+2,0.4,IF(AT$3=Inputs!$CO74,0.2,IF(AND(AT$3&gt;=Inputs!$CL74,AT$3&lt;Inputs!$CM74),(AT$3-Inputs!$CL74+1)/(Inputs!$AI74+1),0)))))))))</f>
        <v>0</v>
      </c>
      <c r="AU76" s="27">
        <f>IF(AND(Inputs!$CO74=0,AU$3&gt;=Inputs!$CM74),1,IF(AND(AU$3&gt;=Inputs!$CM74,AU$3&lt;Inputs!$CN74),1,IF(AND(AU$3=Inputs!$CN74,AU$3=Inputs!$CO74),1,IF(OR(AND(AU$3=Inputs!$CN74+1,Inputs!$CN74=Inputs!$CO74),AND(AU$3=Inputs!$CN74+2,Inputs!$CN74=Inputs!$CO74)),0,IF(AU$3=Inputs!$CN74,0.8,IF(AU$3=Inputs!$CN74+1,0.6,IF(AU$3=Inputs!$CN74+2,0.4,IF(AU$3=Inputs!$CO74,0.2,IF(AND(AU$3&gt;=Inputs!$CL74,AU$3&lt;Inputs!$CM74),(AU$3-Inputs!$CL74+1)/(Inputs!$AI74+1),0)))))))))</f>
        <v>0</v>
      </c>
      <c r="AV76" s="27">
        <f>IF(AND(Inputs!$CO74=0,AV$3&gt;=Inputs!$CM74),1,IF(AND(AV$3&gt;=Inputs!$CM74,AV$3&lt;Inputs!$CN74),1,IF(AND(AV$3=Inputs!$CN74,AV$3=Inputs!$CO74),1,IF(OR(AND(AV$3=Inputs!$CN74+1,Inputs!$CN74=Inputs!$CO74),AND(AV$3=Inputs!$CN74+2,Inputs!$CN74=Inputs!$CO74)),0,IF(AV$3=Inputs!$CN74,0.8,IF(AV$3=Inputs!$CN74+1,0.6,IF(AV$3=Inputs!$CN74+2,0.4,IF(AV$3=Inputs!$CO74,0.2,IF(AND(AV$3&gt;=Inputs!$CL74,AV$3&lt;Inputs!$CM74),(AV$3-Inputs!$CL74+1)/(Inputs!$AI74+1),0)))))))))</f>
        <v>0</v>
      </c>
      <c r="AW76" s="27">
        <f>IF(AND(Inputs!$CO74=0,AW$3&gt;=Inputs!$CM74),1,IF(AND(AW$3&gt;=Inputs!$CM74,AW$3&lt;Inputs!$CN74),1,IF(AND(AW$3=Inputs!$CN74,AW$3=Inputs!$CO74),1,IF(OR(AND(AW$3=Inputs!$CN74+1,Inputs!$CN74=Inputs!$CO74),AND(AW$3=Inputs!$CN74+2,Inputs!$CN74=Inputs!$CO74)),0,IF(AW$3=Inputs!$CN74,0.8,IF(AW$3=Inputs!$CN74+1,0.6,IF(AW$3=Inputs!$CN74+2,0.4,IF(AW$3=Inputs!$CO74,0.2,IF(AND(AW$3&gt;=Inputs!$CL74,AW$3&lt;Inputs!$CM74),(AW$3-Inputs!$CL74+1)/(Inputs!$AI74+1),0)))))))))</f>
        <v>0</v>
      </c>
      <c r="AX76" s="27">
        <f>IF(AND(Inputs!$CO74=0,AX$3&gt;=Inputs!$CM74),1,IF(AND(AX$3&gt;=Inputs!$CM74,AX$3&lt;Inputs!$CN74),1,IF(AND(AX$3=Inputs!$CN74,AX$3=Inputs!$CO74),1,IF(OR(AND(AX$3=Inputs!$CN74+1,Inputs!$CN74=Inputs!$CO74),AND(AX$3=Inputs!$CN74+2,Inputs!$CN74=Inputs!$CO74)),0,IF(AX$3=Inputs!$CN74,0.8,IF(AX$3=Inputs!$CN74+1,0.6,IF(AX$3=Inputs!$CN74+2,0.4,IF(AX$3=Inputs!$CO74,0.2,IF(AND(AX$3&gt;=Inputs!$CL74,AX$3&lt;Inputs!$CM74),(AX$3-Inputs!$CL74+1)/(Inputs!$AI74+1),0)))))))))</f>
        <v>0</v>
      </c>
      <c r="AY76" s="27">
        <f>IF(AND(Inputs!$CO74=0,AY$3&gt;=Inputs!$CM74),1,IF(AND(AY$3&gt;=Inputs!$CM74,AY$3&lt;Inputs!$CN74),1,IF(AND(AY$3=Inputs!$CN74,AY$3=Inputs!$CO74),1,IF(OR(AND(AY$3=Inputs!$CN74+1,Inputs!$CN74=Inputs!$CO74),AND(AY$3=Inputs!$CN74+2,Inputs!$CN74=Inputs!$CO74)),0,IF(AY$3=Inputs!$CN74,0.8,IF(AY$3=Inputs!$CN74+1,0.6,IF(AY$3=Inputs!$CN74+2,0.4,IF(AY$3=Inputs!$CO74,0.2,IF(AND(AY$3&gt;=Inputs!$CL74,AY$3&lt;Inputs!$CM74),(AY$3-Inputs!$CL74+1)/(Inputs!$AI74+1),0)))))))))</f>
        <v>0</v>
      </c>
      <c r="AZ76" s="27">
        <f>IF(AND(Inputs!$CO74=0,AZ$3&gt;=Inputs!$CM74),1,IF(AND(AZ$3&gt;=Inputs!$CM74,AZ$3&lt;Inputs!$CN74),1,IF(AND(AZ$3=Inputs!$CN74,AZ$3=Inputs!$CO74),1,IF(OR(AND(AZ$3=Inputs!$CN74+1,Inputs!$CN74=Inputs!$CO74),AND(AZ$3=Inputs!$CN74+2,Inputs!$CN74=Inputs!$CO74)),0,IF(AZ$3=Inputs!$CN74,0.8,IF(AZ$3=Inputs!$CN74+1,0.6,IF(AZ$3=Inputs!$CN74+2,0.4,IF(AZ$3=Inputs!$CO74,0.2,IF(AND(AZ$3&gt;=Inputs!$CL74,AZ$3&lt;Inputs!$CM74),(AZ$3-Inputs!$CL74+1)/(Inputs!$AI74+1),0)))))))))</f>
        <v>0</v>
      </c>
      <c r="BA76" s="27">
        <f>IF(AND(Inputs!$CO74=0,BA$3&gt;=Inputs!$CM74),1,IF(AND(BA$3&gt;=Inputs!$CM74,BA$3&lt;Inputs!$CN74),1,IF(AND(BA$3=Inputs!$CN74,BA$3=Inputs!$CO74),1,IF(OR(AND(BA$3=Inputs!$CN74+1,Inputs!$CN74=Inputs!$CO74),AND(BA$3=Inputs!$CN74+2,Inputs!$CN74=Inputs!$CO74)),0,IF(BA$3=Inputs!$CN74,0.8,IF(BA$3=Inputs!$CN74+1,0.6,IF(BA$3=Inputs!$CN74+2,0.4,IF(BA$3=Inputs!$CO74,0.2,IF(AND(BA$3&gt;=Inputs!$CL74,BA$3&lt;Inputs!$CM74),(BA$3-Inputs!$CL74+1)/(Inputs!$AI74+1),0)))))))))</f>
        <v>0</v>
      </c>
      <c r="BB76" s="27">
        <f>IF(AND(Inputs!$CO74=0,BB$3&gt;=Inputs!$CM74),1,IF(AND(BB$3&gt;=Inputs!$CM74,BB$3&lt;Inputs!$CN74),1,IF(AND(BB$3=Inputs!$CN74,BB$3=Inputs!$CO74),1,IF(OR(AND(BB$3=Inputs!$CN74+1,Inputs!$CN74=Inputs!$CO74),AND(BB$3=Inputs!$CN74+2,Inputs!$CN74=Inputs!$CO74)),0,IF(BB$3=Inputs!$CN74,0.8,IF(BB$3=Inputs!$CN74+1,0.6,IF(BB$3=Inputs!$CN74+2,0.4,IF(BB$3=Inputs!$CO74,0.2,IF(AND(BB$3&gt;=Inputs!$CL74,BB$3&lt;Inputs!$CM74),(BB$3-Inputs!$CL74+1)/(Inputs!$AI74+1),0)))))))))</f>
        <v>0</v>
      </c>
      <c r="BC76" s="27">
        <f>IF(AND(Inputs!$CO74=0,BC$3&gt;=Inputs!$CM74),1,IF(AND(BC$3&gt;=Inputs!$CM74,BC$3&lt;Inputs!$CN74),1,IF(AND(BC$3=Inputs!$CN74,BC$3=Inputs!$CO74),1,IF(OR(AND(BC$3=Inputs!$CN74+1,Inputs!$CN74=Inputs!$CO74),AND(BC$3=Inputs!$CN74+2,Inputs!$CN74=Inputs!$CO74)),0,IF(BC$3=Inputs!$CN74,0.8,IF(BC$3=Inputs!$CN74+1,0.6,IF(BC$3=Inputs!$CN74+2,0.4,IF(BC$3=Inputs!$CO74,0.2,IF(AND(BC$3&gt;=Inputs!$CL74,BC$3&lt;Inputs!$CM74),(BC$3-Inputs!$CL74+1)/(Inputs!$AI74+1),0)))))))))</f>
        <v>0</v>
      </c>
      <c r="BD76" s="27">
        <f>IF(AND(Inputs!$CO74=0,BD$3&gt;=Inputs!$CM74),1,IF(AND(BD$3&gt;=Inputs!$CM74,BD$3&lt;Inputs!$CN74),1,IF(AND(BD$3=Inputs!$CN74,BD$3=Inputs!$CO74),1,IF(OR(AND(BD$3=Inputs!$CN74+1,Inputs!$CN74=Inputs!$CO74),AND(BD$3=Inputs!$CN74+2,Inputs!$CN74=Inputs!$CO74)),0,IF(BD$3=Inputs!$CN74,0.8,IF(BD$3=Inputs!$CN74+1,0.6,IF(BD$3=Inputs!$CN74+2,0.4,IF(BD$3=Inputs!$CO74,0.2,IF(AND(BD$3&gt;=Inputs!$CL74,BD$3&lt;Inputs!$CM74),(BD$3-Inputs!$CL74+1)/(Inputs!$AI74+1),0)))))))))</f>
        <v>0</v>
      </c>
      <c r="BE76" s="27">
        <f>IF(AND(Inputs!$CO74=0,BE$3&gt;=Inputs!$CM74),1,IF(AND(BE$3&gt;=Inputs!$CM74,BE$3&lt;Inputs!$CN74),1,IF(AND(BE$3=Inputs!$CN74,BE$3=Inputs!$CO74),1,IF(OR(AND(BE$3=Inputs!$CN74+1,Inputs!$CN74=Inputs!$CO74),AND(BE$3=Inputs!$CN74+2,Inputs!$CN74=Inputs!$CO74)),0,IF(BE$3=Inputs!$CN74,0.8,IF(BE$3=Inputs!$CN74+1,0.6,IF(BE$3=Inputs!$CN74+2,0.4,IF(BE$3=Inputs!$CO74,0.2,IF(AND(BE$3&gt;=Inputs!$CL74,BE$3&lt;Inputs!$CM74),(BE$3-Inputs!$CL74+1)/(Inputs!$AI74+1),0)))))))))</f>
        <v>0</v>
      </c>
      <c r="BF76" s="27">
        <f>IF(AND(Inputs!$CO74=0,BF$3&gt;=Inputs!$CM74),1,IF(AND(BF$3&gt;=Inputs!$CM74,BF$3&lt;Inputs!$CN74),1,IF(AND(BF$3=Inputs!$CN74,BF$3=Inputs!$CO74),1,IF(OR(AND(BF$3=Inputs!$CN74+1,Inputs!$CN74=Inputs!$CO74),AND(BF$3=Inputs!$CN74+2,Inputs!$CN74=Inputs!$CO74)),0,IF(BF$3=Inputs!$CN74,0.8,IF(BF$3=Inputs!$CN74+1,0.6,IF(BF$3=Inputs!$CN74+2,0.4,IF(BF$3=Inputs!$CO74,0.2,IF(AND(BF$3&gt;=Inputs!$CL74,BF$3&lt;Inputs!$CM74),(BF$3-Inputs!$CL74+1)/(Inputs!$AI74+1),0)))))))))</f>
        <v>0</v>
      </c>
      <c r="BG76" s="27">
        <f>IF(AND(Inputs!$CO74=0,BG$3&gt;=Inputs!$CM74),1,IF(AND(BG$3&gt;=Inputs!$CM74,BG$3&lt;Inputs!$CN74),1,IF(AND(BG$3=Inputs!$CN74,BG$3=Inputs!$CO74),1,IF(OR(AND(BG$3=Inputs!$CN74+1,Inputs!$CN74=Inputs!$CO74),AND(BG$3=Inputs!$CN74+2,Inputs!$CN74=Inputs!$CO74)),0,IF(BG$3=Inputs!$CN74,0.8,IF(BG$3=Inputs!$CN74+1,0.6,IF(BG$3=Inputs!$CN74+2,0.4,IF(BG$3=Inputs!$CO74,0.2,IF(AND(BG$3&gt;=Inputs!$CL74,BG$3&lt;Inputs!$CM74),(BG$3-Inputs!$CL74+1)/(Inputs!$AI74+1),0)))))))))</f>
        <v>0</v>
      </c>
      <c r="BH76" s="27">
        <f>IF(AND(Inputs!$CO74=0,BH$3&gt;=Inputs!$CM74),1,IF(AND(BH$3&gt;=Inputs!$CM74,BH$3&lt;Inputs!$CN74),1,IF(AND(BH$3=Inputs!$CN74,BH$3=Inputs!$CO74),1,IF(OR(AND(BH$3=Inputs!$CN74+1,Inputs!$CN74=Inputs!$CO74),AND(BH$3=Inputs!$CN74+2,Inputs!$CN74=Inputs!$CO74)),0,IF(BH$3=Inputs!$CN74,0.8,IF(BH$3=Inputs!$CN74+1,0.6,IF(BH$3=Inputs!$CN74+2,0.4,IF(BH$3=Inputs!$CO74,0.2,IF(AND(BH$3&gt;=Inputs!$CL74,BH$3&lt;Inputs!$CM74),(BH$3-Inputs!$CL74+1)/(Inputs!$AI74+1),0)))))))))</f>
        <v>0</v>
      </c>
      <c r="BI76" s="27">
        <f>IF(AND(Inputs!$CO74=0,BI$3&gt;=Inputs!$CM74),1,IF(AND(BI$3&gt;=Inputs!$CM74,BI$3&lt;Inputs!$CN74),1,IF(AND(BI$3=Inputs!$CN74,BI$3=Inputs!$CO74),1,IF(OR(AND(BI$3=Inputs!$CN74+1,Inputs!$CN74=Inputs!$CO74),AND(BI$3=Inputs!$CN74+2,Inputs!$CN74=Inputs!$CO74)),0,IF(BI$3=Inputs!$CN74,0.8,IF(BI$3=Inputs!$CN74+1,0.6,IF(BI$3=Inputs!$CN74+2,0.4,IF(BI$3=Inputs!$CO74,0.2,IF(AND(BI$3&gt;=Inputs!$CL74,BI$3&lt;Inputs!$CM74),(BI$3-Inputs!$CL74+1)/(Inputs!$AI74+1),0)))))))))</f>
        <v>0</v>
      </c>
      <c r="BJ76" s="27">
        <f>IF(AND(Inputs!$CO74=0,BJ$3&gt;=Inputs!$CM74),1,IF(AND(BJ$3&gt;=Inputs!$CM74,BJ$3&lt;Inputs!$CN74),1,IF(AND(BJ$3=Inputs!$CN74,BJ$3=Inputs!$CO74),1,IF(OR(AND(BJ$3=Inputs!$CN74+1,Inputs!$CN74=Inputs!$CO74),AND(BJ$3=Inputs!$CN74+2,Inputs!$CN74=Inputs!$CO74)),0,IF(BJ$3=Inputs!$CN74,0.8,IF(BJ$3=Inputs!$CN74+1,0.6,IF(BJ$3=Inputs!$CN74+2,0.4,IF(BJ$3=Inputs!$CO74,0.2,IF(AND(BJ$3&gt;=Inputs!$CL74,BJ$3&lt;Inputs!$CM74),(BJ$3-Inputs!$CL74+1)/(Inputs!$AI74+1),0)))))))))</f>
        <v>0</v>
      </c>
      <c r="BK76" s="27">
        <f>IF(AND(Inputs!$CO74=0,BK$3&gt;=Inputs!$CM74),1,IF(AND(BK$3&gt;=Inputs!$CM74,BK$3&lt;Inputs!$CN74),1,IF(AND(BK$3=Inputs!$CN74,BK$3=Inputs!$CO74),1,IF(OR(AND(BK$3=Inputs!$CN74+1,Inputs!$CN74=Inputs!$CO74),AND(BK$3=Inputs!$CN74+2,Inputs!$CN74=Inputs!$CO74)),0,IF(BK$3=Inputs!$CN74,0.8,IF(BK$3=Inputs!$CN74+1,0.6,IF(BK$3=Inputs!$CN74+2,0.4,IF(BK$3=Inputs!$CO74,0.2,IF(AND(BK$3&gt;=Inputs!$CL74,BK$3&lt;Inputs!$CM74),(BK$3-Inputs!$CL74+1)/(Inputs!$AI74+1),0)))))))))</f>
        <v>0</v>
      </c>
      <c r="BL76" s="27">
        <f>IF(AND(Inputs!$CO74=0,BL$3&gt;=Inputs!$CM74),1,IF(AND(BL$3&gt;=Inputs!$CM74,BL$3&lt;Inputs!$CN74),1,IF(AND(BL$3=Inputs!$CN74,BL$3=Inputs!$CO74),1,IF(OR(AND(BL$3=Inputs!$CN74+1,Inputs!$CN74=Inputs!$CO74),AND(BL$3=Inputs!$CN74+2,Inputs!$CN74=Inputs!$CO74)),0,IF(BL$3=Inputs!$CN74,0.8,IF(BL$3=Inputs!$CN74+1,0.6,IF(BL$3=Inputs!$CN74+2,0.4,IF(BL$3=Inputs!$CO74,0.2,IF(AND(BL$3&gt;=Inputs!$CL74,BL$3&lt;Inputs!$CM74),(BL$3-Inputs!$CL74+1)/(Inputs!$AI74+1),0)))))))))</f>
        <v>0</v>
      </c>
      <c r="BM76" s="27">
        <f>IF(AND(Inputs!$CO74=0,BM$3&gt;=Inputs!$CM74),1,IF(AND(BM$3&gt;=Inputs!$CM74,BM$3&lt;Inputs!$CN74),1,IF(AND(BM$3=Inputs!$CN74,BM$3=Inputs!$CO74),1,IF(OR(AND(BM$3=Inputs!$CN74+1,Inputs!$CN74=Inputs!$CO74),AND(BM$3=Inputs!$CN74+2,Inputs!$CN74=Inputs!$CO74)),0,IF(BM$3=Inputs!$CN74,0.8,IF(BM$3=Inputs!$CN74+1,0.6,IF(BM$3=Inputs!$CN74+2,0.4,IF(BM$3=Inputs!$CO74,0.2,IF(AND(BM$3&gt;=Inputs!$CL74,BM$3&lt;Inputs!$CM74),(BM$3-Inputs!$CL74+1)/(Inputs!$AI74+1),0)))))))))</f>
        <v>0</v>
      </c>
    </row>
    <row r="77" spans="1:65">
      <c r="A77" s="7" t="str">
        <f>IF(Inputs!A75="","",Inputs!A75)</f>
        <v/>
      </c>
      <c r="B77" t="str">
        <f>IF(Inputs!B75="","",Inputs!B75)</f>
        <v/>
      </c>
      <c r="C77" s="292"/>
      <c r="D77" s="292"/>
      <c r="E77" s="292"/>
      <c r="F77" s="292"/>
      <c r="G77" s="292"/>
      <c r="H77" s="292"/>
      <c r="I77" s="292"/>
      <c r="J77" s="292"/>
      <c r="K77" s="292"/>
      <c r="L77" s="292"/>
      <c r="M77" s="292"/>
      <c r="N77" s="292"/>
      <c r="O77" s="292"/>
      <c r="P77" s="292"/>
      <c r="Q77" s="292"/>
      <c r="R77" s="292"/>
      <c r="S77" s="292"/>
      <c r="T77" s="292"/>
      <c r="U77" s="292"/>
      <c r="V77" s="292"/>
      <c r="W77" s="292"/>
      <c r="X77" s="292"/>
      <c r="Y77" s="292"/>
      <c r="Z77" s="292"/>
      <c r="AA77" s="292"/>
      <c r="AB77" s="292"/>
      <c r="AC77" s="292"/>
      <c r="AD77" s="292"/>
      <c r="AE77" s="292"/>
      <c r="AF77" s="292"/>
      <c r="AG77" s="50">
        <f t="shared" si="3"/>
        <v>0</v>
      </c>
      <c r="AH77" s="42">
        <f t="shared" si="4"/>
        <v>0</v>
      </c>
      <c r="AJ77" s="27">
        <f>IF(AND(Inputs!$CO75=0,AJ$3&gt;=Inputs!$CM75),1,IF(AND(AJ$3&gt;=Inputs!$CM75,AJ$3&lt;Inputs!$CN75),1,IF(AND(AJ$3=Inputs!$CN75,AJ$3=Inputs!$CO75),1,IF(OR(AND(AJ$3=Inputs!$CN75+1,Inputs!$CN75=Inputs!$CO75),AND(AJ$3=Inputs!$CN75+2,Inputs!$CN75=Inputs!$CO75)),0,IF(AJ$3=Inputs!$CN75,0.8,IF(AJ$3=Inputs!$CN75+1,0.6,IF(AJ$3=Inputs!$CN75+2,0.4,IF(AJ$3=Inputs!$CO75,0.2,IF(AND(AJ$3&gt;=Inputs!$CL75,AJ$3&lt;Inputs!$CM75),(AJ$3-Inputs!$CL75+1)/(Inputs!$AI75+1),0)))))))))</f>
        <v>0</v>
      </c>
      <c r="AK77" s="27">
        <f>IF(AND(Inputs!$CO75=0,AK$3&gt;=Inputs!$CM75),1,IF(AND(AK$3&gt;=Inputs!$CM75,AK$3&lt;Inputs!$CN75),1,IF(AND(AK$3=Inputs!$CN75,AK$3=Inputs!$CO75),1,IF(OR(AND(AK$3=Inputs!$CN75+1,Inputs!$CN75=Inputs!$CO75),AND(AK$3=Inputs!$CN75+2,Inputs!$CN75=Inputs!$CO75)),0,IF(AK$3=Inputs!$CN75,0.8,IF(AK$3=Inputs!$CN75+1,0.6,IF(AK$3=Inputs!$CN75+2,0.4,IF(AK$3=Inputs!$CO75,0.2,IF(AND(AK$3&gt;=Inputs!$CL75,AK$3&lt;Inputs!$CM75),(AK$3-Inputs!$CL75+1)/(Inputs!$AI75+1),0)))))))))</f>
        <v>0</v>
      </c>
      <c r="AL77" s="27">
        <f>IF(AND(Inputs!$CO75=0,AL$3&gt;=Inputs!$CM75),1,IF(AND(AL$3&gt;=Inputs!$CM75,AL$3&lt;Inputs!$CN75),1,IF(AND(AL$3=Inputs!$CN75,AL$3=Inputs!$CO75),1,IF(OR(AND(AL$3=Inputs!$CN75+1,Inputs!$CN75=Inputs!$CO75),AND(AL$3=Inputs!$CN75+2,Inputs!$CN75=Inputs!$CO75)),0,IF(AL$3=Inputs!$CN75,0.8,IF(AL$3=Inputs!$CN75+1,0.6,IF(AL$3=Inputs!$CN75+2,0.4,IF(AL$3=Inputs!$CO75,0.2,IF(AND(AL$3&gt;=Inputs!$CL75,AL$3&lt;Inputs!$CM75),(AL$3-Inputs!$CL75+1)/(Inputs!$AI75+1),0)))))))))</f>
        <v>0</v>
      </c>
      <c r="AM77" s="27">
        <f>IF(AND(Inputs!$CO75=0,AM$3&gt;=Inputs!$CM75),1,IF(AND(AM$3&gt;=Inputs!$CM75,AM$3&lt;Inputs!$CN75),1,IF(AND(AM$3=Inputs!$CN75,AM$3=Inputs!$CO75),1,IF(OR(AND(AM$3=Inputs!$CN75+1,Inputs!$CN75=Inputs!$CO75),AND(AM$3=Inputs!$CN75+2,Inputs!$CN75=Inputs!$CO75)),0,IF(AM$3=Inputs!$CN75,0.8,IF(AM$3=Inputs!$CN75+1,0.6,IF(AM$3=Inputs!$CN75+2,0.4,IF(AM$3=Inputs!$CO75,0.2,IF(AND(AM$3&gt;=Inputs!$CL75,AM$3&lt;Inputs!$CM75),(AM$3-Inputs!$CL75+1)/(Inputs!$AI75+1),0)))))))))</f>
        <v>0</v>
      </c>
      <c r="AN77" s="27">
        <f>IF(AND(Inputs!$CO75=0,AN$3&gt;=Inputs!$CM75),1,IF(AND(AN$3&gt;=Inputs!$CM75,AN$3&lt;Inputs!$CN75),1,IF(AND(AN$3=Inputs!$CN75,AN$3=Inputs!$CO75),1,IF(OR(AND(AN$3=Inputs!$CN75+1,Inputs!$CN75=Inputs!$CO75),AND(AN$3=Inputs!$CN75+2,Inputs!$CN75=Inputs!$CO75)),0,IF(AN$3=Inputs!$CN75,0.8,IF(AN$3=Inputs!$CN75+1,0.6,IF(AN$3=Inputs!$CN75+2,0.4,IF(AN$3=Inputs!$CO75,0.2,IF(AND(AN$3&gt;=Inputs!$CL75,AN$3&lt;Inputs!$CM75),(AN$3-Inputs!$CL75+1)/(Inputs!$AI75+1),0)))))))))</f>
        <v>0</v>
      </c>
      <c r="AO77" s="27">
        <f>IF(AND(Inputs!$CO75=0,AO$3&gt;=Inputs!$CM75),1,IF(AND(AO$3&gt;=Inputs!$CM75,AO$3&lt;Inputs!$CN75),1,IF(AND(AO$3=Inputs!$CN75,AO$3=Inputs!$CO75),1,IF(OR(AND(AO$3=Inputs!$CN75+1,Inputs!$CN75=Inputs!$CO75),AND(AO$3=Inputs!$CN75+2,Inputs!$CN75=Inputs!$CO75)),0,IF(AO$3=Inputs!$CN75,0.8,IF(AO$3=Inputs!$CN75+1,0.6,IF(AO$3=Inputs!$CN75+2,0.4,IF(AO$3=Inputs!$CO75,0.2,IF(AND(AO$3&gt;=Inputs!$CL75,AO$3&lt;Inputs!$CM75),(AO$3-Inputs!$CL75+1)/(Inputs!$AI75+1),0)))))))))</f>
        <v>0</v>
      </c>
      <c r="AP77" s="27">
        <f>IF(AND(Inputs!$CO75=0,AP$3&gt;=Inputs!$CM75),1,IF(AND(AP$3&gt;=Inputs!$CM75,AP$3&lt;Inputs!$CN75),1,IF(AND(AP$3=Inputs!$CN75,AP$3=Inputs!$CO75),1,IF(OR(AND(AP$3=Inputs!$CN75+1,Inputs!$CN75=Inputs!$CO75),AND(AP$3=Inputs!$CN75+2,Inputs!$CN75=Inputs!$CO75)),0,IF(AP$3=Inputs!$CN75,0.8,IF(AP$3=Inputs!$CN75+1,0.6,IF(AP$3=Inputs!$CN75+2,0.4,IF(AP$3=Inputs!$CO75,0.2,IF(AND(AP$3&gt;=Inputs!$CL75,AP$3&lt;Inputs!$CM75),(AP$3-Inputs!$CL75+1)/(Inputs!$AI75+1),0)))))))))</f>
        <v>0</v>
      </c>
      <c r="AQ77" s="27">
        <f>IF(AND(Inputs!$CO75=0,AQ$3&gt;=Inputs!$CM75),1,IF(AND(AQ$3&gt;=Inputs!$CM75,AQ$3&lt;Inputs!$CN75),1,IF(AND(AQ$3=Inputs!$CN75,AQ$3=Inputs!$CO75),1,IF(OR(AND(AQ$3=Inputs!$CN75+1,Inputs!$CN75=Inputs!$CO75),AND(AQ$3=Inputs!$CN75+2,Inputs!$CN75=Inputs!$CO75)),0,IF(AQ$3=Inputs!$CN75,0.8,IF(AQ$3=Inputs!$CN75+1,0.6,IF(AQ$3=Inputs!$CN75+2,0.4,IF(AQ$3=Inputs!$CO75,0.2,IF(AND(AQ$3&gt;=Inputs!$CL75,AQ$3&lt;Inputs!$CM75),(AQ$3-Inputs!$CL75+1)/(Inputs!$AI75+1),0)))))))))</f>
        <v>0</v>
      </c>
      <c r="AR77" s="27">
        <f>IF(AND(Inputs!$CO75=0,AR$3&gt;=Inputs!$CM75),1,IF(AND(AR$3&gt;=Inputs!$CM75,AR$3&lt;Inputs!$CN75),1,IF(AND(AR$3=Inputs!$CN75,AR$3=Inputs!$CO75),1,IF(OR(AND(AR$3=Inputs!$CN75+1,Inputs!$CN75=Inputs!$CO75),AND(AR$3=Inputs!$CN75+2,Inputs!$CN75=Inputs!$CO75)),0,IF(AR$3=Inputs!$CN75,0.8,IF(AR$3=Inputs!$CN75+1,0.6,IF(AR$3=Inputs!$CN75+2,0.4,IF(AR$3=Inputs!$CO75,0.2,IF(AND(AR$3&gt;=Inputs!$CL75,AR$3&lt;Inputs!$CM75),(AR$3-Inputs!$CL75+1)/(Inputs!$AI75+1),0)))))))))</f>
        <v>0</v>
      </c>
      <c r="AS77" s="27">
        <f>IF(AND(Inputs!$CO75=0,AS$3&gt;=Inputs!$CM75),1,IF(AND(AS$3&gt;=Inputs!$CM75,AS$3&lt;Inputs!$CN75),1,IF(AND(AS$3=Inputs!$CN75,AS$3=Inputs!$CO75),1,IF(OR(AND(AS$3=Inputs!$CN75+1,Inputs!$CN75=Inputs!$CO75),AND(AS$3=Inputs!$CN75+2,Inputs!$CN75=Inputs!$CO75)),0,IF(AS$3=Inputs!$CN75,0.8,IF(AS$3=Inputs!$CN75+1,0.6,IF(AS$3=Inputs!$CN75+2,0.4,IF(AS$3=Inputs!$CO75,0.2,IF(AND(AS$3&gt;=Inputs!$CL75,AS$3&lt;Inputs!$CM75),(AS$3-Inputs!$CL75+1)/(Inputs!$AI75+1),0)))))))))</f>
        <v>0</v>
      </c>
      <c r="AT77" s="27">
        <f>IF(AND(Inputs!$CO75=0,AT$3&gt;=Inputs!$CM75),1,IF(AND(AT$3&gt;=Inputs!$CM75,AT$3&lt;Inputs!$CN75),1,IF(AND(AT$3=Inputs!$CN75,AT$3=Inputs!$CO75),1,IF(OR(AND(AT$3=Inputs!$CN75+1,Inputs!$CN75=Inputs!$CO75),AND(AT$3=Inputs!$CN75+2,Inputs!$CN75=Inputs!$CO75)),0,IF(AT$3=Inputs!$CN75,0.8,IF(AT$3=Inputs!$CN75+1,0.6,IF(AT$3=Inputs!$CN75+2,0.4,IF(AT$3=Inputs!$CO75,0.2,IF(AND(AT$3&gt;=Inputs!$CL75,AT$3&lt;Inputs!$CM75),(AT$3-Inputs!$CL75+1)/(Inputs!$AI75+1),0)))))))))</f>
        <v>0</v>
      </c>
      <c r="AU77" s="27">
        <f>IF(AND(Inputs!$CO75=0,AU$3&gt;=Inputs!$CM75),1,IF(AND(AU$3&gt;=Inputs!$CM75,AU$3&lt;Inputs!$CN75),1,IF(AND(AU$3=Inputs!$CN75,AU$3=Inputs!$CO75),1,IF(OR(AND(AU$3=Inputs!$CN75+1,Inputs!$CN75=Inputs!$CO75),AND(AU$3=Inputs!$CN75+2,Inputs!$CN75=Inputs!$CO75)),0,IF(AU$3=Inputs!$CN75,0.8,IF(AU$3=Inputs!$CN75+1,0.6,IF(AU$3=Inputs!$CN75+2,0.4,IF(AU$3=Inputs!$CO75,0.2,IF(AND(AU$3&gt;=Inputs!$CL75,AU$3&lt;Inputs!$CM75),(AU$3-Inputs!$CL75+1)/(Inputs!$AI75+1),0)))))))))</f>
        <v>0</v>
      </c>
      <c r="AV77" s="27">
        <f>IF(AND(Inputs!$CO75=0,AV$3&gt;=Inputs!$CM75),1,IF(AND(AV$3&gt;=Inputs!$CM75,AV$3&lt;Inputs!$CN75),1,IF(AND(AV$3=Inputs!$CN75,AV$3=Inputs!$CO75),1,IF(OR(AND(AV$3=Inputs!$CN75+1,Inputs!$CN75=Inputs!$CO75),AND(AV$3=Inputs!$CN75+2,Inputs!$CN75=Inputs!$CO75)),0,IF(AV$3=Inputs!$CN75,0.8,IF(AV$3=Inputs!$CN75+1,0.6,IF(AV$3=Inputs!$CN75+2,0.4,IF(AV$3=Inputs!$CO75,0.2,IF(AND(AV$3&gt;=Inputs!$CL75,AV$3&lt;Inputs!$CM75),(AV$3-Inputs!$CL75+1)/(Inputs!$AI75+1),0)))))))))</f>
        <v>0</v>
      </c>
      <c r="AW77" s="27">
        <f>IF(AND(Inputs!$CO75=0,AW$3&gt;=Inputs!$CM75),1,IF(AND(AW$3&gt;=Inputs!$CM75,AW$3&lt;Inputs!$CN75),1,IF(AND(AW$3=Inputs!$CN75,AW$3=Inputs!$CO75),1,IF(OR(AND(AW$3=Inputs!$CN75+1,Inputs!$CN75=Inputs!$CO75),AND(AW$3=Inputs!$CN75+2,Inputs!$CN75=Inputs!$CO75)),0,IF(AW$3=Inputs!$CN75,0.8,IF(AW$3=Inputs!$CN75+1,0.6,IF(AW$3=Inputs!$CN75+2,0.4,IF(AW$3=Inputs!$CO75,0.2,IF(AND(AW$3&gt;=Inputs!$CL75,AW$3&lt;Inputs!$CM75),(AW$3-Inputs!$CL75+1)/(Inputs!$AI75+1),0)))))))))</f>
        <v>0</v>
      </c>
      <c r="AX77" s="27">
        <f>IF(AND(Inputs!$CO75=0,AX$3&gt;=Inputs!$CM75),1,IF(AND(AX$3&gt;=Inputs!$CM75,AX$3&lt;Inputs!$CN75),1,IF(AND(AX$3=Inputs!$CN75,AX$3=Inputs!$CO75),1,IF(OR(AND(AX$3=Inputs!$CN75+1,Inputs!$CN75=Inputs!$CO75),AND(AX$3=Inputs!$CN75+2,Inputs!$CN75=Inputs!$CO75)),0,IF(AX$3=Inputs!$CN75,0.8,IF(AX$3=Inputs!$CN75+1,0.6,IF(AX$3=Inputs!$CN75+2,0.4,IF(AX$3=Inputs!$CO75,0.2,IF(AND(AX$3&gt;=Inputs!$CL75,AX$3&lt;Inputs!$CM75),(AX$3-Inputs!$CL75+1)/(Inputs!$AI75+1),0)))))))))</f>
        <v>0</v>
      </c>
      <c r="AY77" s="27">
        <f>IF(AND(Inputs!$CO75=0,AY$3&gt;=Inputs!$CM75),1,IF(AND(AY$3&gt;=Inputs!$CM75,AY$3&lt;Inputs!$CN75),1,IF(AND(AY$3=Inputs!$CN75,AY$3=Inputs!$CO75),1,IF(OR(AND(AY$3=Inputs!$CN75+1,Inputs!$CN75=Inputs!$CO75),AND(AY$3=Inputs!$CN75+2,Inputs!$CN75=Inputs!$CO75)),0,IF(AY$3=Inputs!$CN75,0.8,IF(AY$3=Inputs!$CN75+1,0.6,IF(AY$3=Inputs!$CN75+2,0.4,IF(AY$3=Inputs!$CO75,0.2,IF(AND(AY$3&gt;=Inputs!$CL75,AY$3&lt;Inputs!$CM75),(AY$3-Inputs!$CL75+1)/(Inputs!$AI75+1),0)))))))))</f>
        <v>0</v>
      </c>
      <c r="AZ77" s="27">
        <f>IF(AND(Inputs!$CO75=0,AZ$3&gt;=Inputs!$CM75),1,IF(AND(AZ$3&gt;=Inputs!$CM75,AZ$3&lt;Inputs!$CN75),1,IF(AND(AZ$3=Inputs!$CN75,AZ$3=Inputs!$CO75),1,IF(OR(AND(AZ$3=Inputs!$CN75+1,Inputs!$CN75=Inputs!$CO75),AND(AZ$3=Inputs!$CN75+2,Inputs!$CN75=Inputs!$CO75)),0,IF(AZ$3=Inputs!$CN75,0.8,IF(AZ$3=Inputs!$CN75+1,0.6,IF(AZ$3=Inputs!$CN75+2,0.4,IF(AZ$3=Inputs!$CO75,0.2,IF(AND(AZ$3&gt;=Inputs!$CL75,AZ$3&lt;Inputs!$CM75),(AZ$3-Inputs!$CL75+1)/(Inputs!$AI75+1),0)))))))))</f>
        <v>0</v>
      </c>
      <c r="BA77" s="27">
        <f>IF(AND(Inputs!$CO75=0,BA$3&gt;=Inputs!$CM75),1,IF(AND(BA$3&gt;=Inputs!$CM75,BA$3&lt;Inputs!$CN75),1,IF(AND(BA$3=Inputs!$CN75,BA$3=Inputs!$CO75),1,IF(OR(AND(BA$3=Inputs!$CN75+1,Inputs!$CN75=Inputs!$CO75),AND(BA$3=Inputs!$CN75+2,Inputs!$CN75=Inputs!$CO75)),0,IF(BA$3=Inputs!$CN75,0.8,IF(BA$3=Inputs!$CN75+1,0.6,IF(BA$3=Inputs!$CN75+2,0.4,IF(BA$3=Inputs!$CO75,0.2,IF(AND(BA$3&gt;=Inputs!$CL75,BA$3&lt;Inputs!$CM75),(BA$3-Inputs!$CL75+1)/(Inputs!$AI75+1),0)))))))))</f>
        <v>0</v>
      </c>
      <c r="BB77" s="27">
        <f>IF(AND(Inputs!$CO75=0,BB$3&gt;=Inputs!$CM75),1,IF(AND(BB$3&gt;=Inputs!$CM75,BB$3&lt;Inputs!$CN75),1,IF(AND(BB$3=Inputs!$CN75,BB$3=Inputs!$CO75),1,IF(OR(AND(BB$3=Inputs!$CN75+1,Inputs!$CN75=Inputs!$CO75),AND(BB$3=Inputs!$CN75+2,Inputs!$CN75=Inputs!$CO75)),0,IF(BB$3=Inputs!$CN75,0.8,IF(BB$3=Inputs!$CN75+1,0.6,IF(BB$3=Inputs!$CN75+2,0.4,IF(BB$3=Inputs!$CO75,0.2,IF(AND(BB$3&gt;=Inputs!$CL75,BB$3&lt;Inputs!$CM75),(BB$3-Inputs!$CL75+1)/(Inputs!$AI75+1),0)))))))))</f>
        <v>0</v>
      </c>
      <c r="BC77" s="27">
        <f>IF(AND(Inputs!$CO75=0,BC$3&gt;=Inputs!$CM75),1,IF(AND(BC$3&gt;=Inputs!$CM75,BC$3&lt;Inputs!$CN75),1,IF(AND(BC$3=Inputs!$CN75,BC$3=Inputs!$CO75),1,IF(OR(AND(BC$3=Inputs!$CN75+1,Inputs!$CN75=Inputs!$CO75),AND(BC$3=Inputs!$CN75+2,Inputs!$CN75=Inputs!$CO75)),0,IF(BC$3=Inputs!$CN75,0.8,IF(BC$3=Inputs!$CN75+1,0.6,IF(BC$3=Inputs!$CN75+2,0.4,IF(BC$3=Inputs!$CO75,0.2,IF(AND(BC$3&gt;=Inputs!$CL75,BC$3&lt;Inputs!$CM75),(BC$3-Inputs!$CL75+1)/(Inputs!$AI75+1),0)))))))))</f>
        <v>0</v>
      </c>
      <c r="BD77" s="27">
        <f>IF(AND(Inputs!$CO75=0,BD$3&gt;=Inputs!$CM75),1,IF(AND(BD$3&gt;=Inputs!$CM75,BD$3&lt;Inputs!$CN75),1,IF(AND(BD$3=Inputs!$CN75,BD$3=Inputs!$CO75),1,IF(OR(AND(BD$3=Inputs!$CN75+1,Inputs!$CN75=Inputs!$CO75),AND(BD$3=Inputs!$CN75+2,Inputs!$CN75=Inputs!$CO75)),0,IF(BD$3=Inputs!$CN75,0.8,IF(BD$3=Inputs!$CN75+1,0.6,IF(BD$3=Inputs!$CN75+2,0.4,IF(BD$3=Inputs!$CO75,0.2,IF(AND(BD$3&gt;=Inputs!$CL75,BD$3&lt;Inputs!$CM75),(BD$3-Inputs!$CL75+1)/(Inputs!$AI75+1),0)))))))))</f>
        <v>0</v>
      </c>
      <c r="BE77" s="27">
        <f>IF(AND(Inputs!$CO75=0,BE$3&gt;=Inputs!$CM75),1,IF(AND(BE$3&gt;=Inputs!$CM75,BE$3&lt;Inputs!$CN75),1,IF(AND(BE$3=Inputs!$CN75,BE$3=Inputs!$CO75),1,IF(OR(AND(BE$3=Inputs!$CN75+1,Inputs!$CN75=Inputs!$CO75),AND(BE$3=Inputs!$CN75+2,Inputs!$CN75=Inputs!$CO75)),0,IF(BE$3=Inputs!$CN75,0.8,IF(BE$3=Inputs!$CN75+1,0.6,IF(BE$3=Inputs!$CN75+2,0.4,IF(BE$3=Inputs!$CO75,0.2,IF(AND(BE$3&gt;=Inputs!$CL75,BE$3&lt;Inputs!$CM75),(BE$3-Inputs!$CL75+1)/(Inputs!$AI75+1),0)))))))))</f>
        <v>0</v>
      </c>
      <c r="BF77" s="27">
        <f>IF(AND(Inputs!$CO75=0,BF$3&gt;=Inputs!$CM75),1,IF(AND(BF$3&gt;=Inputs!$CM75,BF$3&lt;Inputs!$CN75),1,IF(AND(BF$3=Inputs!$CN75,BF$3=Inputs!$CO75),1,IF(OR(AND(BF$3=Inputs!$CN75+1,Inputs!$CN75=Inputs!$CO75),AND(BF$3=Inputs!$CN75+2,Inputs!$CN75=Inputs!$CO75)),0,IF(BF$3=Inputs!$CN75,0.8,IF(BF$3=Inputs!$CN75+1,0.6,IF(BF$3=Inputs!$CN75+2,0.4,IF(BF$3=Inputs!$CO75,0.2,IF(AND(BF$3&gt;=Inputs!$CL75,BF$3&lt;Inputs!$CM75),(BF$3-Inputs!$CL75+1)/(Inputs!$AI75+1),0)))))))))</f>
        <v>0</v>
      </c>
      <c r="BG77" s="27">
        <f>IF(AND(Inputs!$CO75=0,BG$3&gt;=Inputs!$CM75),1,IF(AND(BG$3&gt;=Inputs!$CM75,BG$3&lt;Inputs!$CN75),1,IF(AND(BG$3=Inputs!$CN75,BG$3=Inputs!$CO75),1,IF(OR(AND(BG$3=Inputs!$CN75+1,Inputs!$CN75=Inputs!$CO75),AND(BG$3=Inputs!$CN75+2,Inputs!$CN75=Inputs!$CO75)),0,IF(BG$3=Inputs!$CN75,0.8,IF(BG$3=Inputs!$CN75+1,0.6,IF(BG$3=Inputs!$CN75+2,0.4,IF(BG$3=Inputs!$CO75,0.2,IF(AND(BG$3&gt;=Inputs!$CL75,BG$3&lt;Inputs!$CM75),(BG$3-Inputs!$CL75+1)/(Inputs!$AI75+1),0)))))))))</f>
        <v>0</v>
      </c>
      <c r="BH77" s="27">
        <f>IF(AND(Inputs!$CO75=0,BH$3&gt;=Inputs!$CM75),1,IF(AND(BH$3&gt;=Inputs!$CM75,BH$3&lt;Inputs!$CN75),1,IF(AND(BH$3=Inputs!$CN75,BH$3=Inputs!$CO75),1,IF(OR(AND(BH$3=Inputs!$CN75+1,Inputs!$CN75=Inputs!$CO75),AND(BH$3=Inputs!$CN75+2,Inputs!$CN75=Inputs!$CO75)),0,IF(BH$3=Inputs!$CN75,0.8,IF(BH$3=Inputs!$CN75+1,0.6,IF(BH$3=Inputs!$CN75+2,0.4,IF(BH$3=Inputs!$CO75,0.2,IF(AND(BH$3&gt;=Inputs!$CL75,BH$3&lt;Inputs!$CM75),(BH$3-Inputs!$CL75+1)/(Inputs!$AI75+1),0)))))))))</f>
        <v>0</v>
      </c>
      <c r="BI77" s="27">
        <f>IF(AND(Inputs!$CO75=0,BI$3&gt;=Inputs!$CM75),1,IF(AND(BI$3&gt;=Inputs!$CM75,BI$3&lt;Inputs!$CN75),1,IF(AND(BI$3=Inputs!$CN75,BI$3=Inputs!$CO75),1,IF(OR(AND(BI$3=Inputs!$CN75+1,Inputs!$CN75=Inputs!$CO75),AND(BI$3=Inputs!$CN75+2,Inputs!$CN75=Inputs!$CO75)),0,IF(BI$3=Inputs!$CN75,0.8,IF(BI$3=Inputs!$CN75+1,0.6,IF(BI$3=Inputs!$CN75+2,0.4,IF(BI$3=Inputs!$CO75,0.2,IF(AND(BI$3&gt;=Inputs!$CL75,BI$3&lt;Inputs!$CM75),(BI$3-Inputs!$CL75+1)/(Inputs!$AI75+1),0)))))))))</f>
        <v>0</v>
      </c>
      <c r="BJ77" s="27">
        <f>IF(AND(Inputs!$CO75=0,BJ$3&gt;=Inputs!$CM75),1,IF(AND(BJ$3&gt;=Inputs!$CM75,BJ$3&lt;Inputs!$CN75),1,IF(AND(BJ$3=Inputs!$CN75,BJ$3=Inputs!$CO75),1,IF(OR(AND(BJ$3=Inputs!$CN75+1,Inputs!$CN75=Inputs!$CO75),AND(BJ$3=Inputs!$CN75+2,Inputs!$CN75=Inputs!$CO75)),0,IF(BJ$3=Inputs!$CN75,0.8,IF(BJ$3=Inputs!$CN75+1,0.6,IF(BJ$3=Inputs!$CN75+2,0.4,IF(BJ$3=Inputs!$CO75,0.2,IF(AND(BJ$3&gt;=Inputs!$CL75,BJ$3&lt;Inputs!$CM75),(BJ$3-Inputs!$CL75+1)/(Inputs!$AI75+1),0)))))))))</f>
        <v>0</v>
      </c>
      <c r="BK77" s="27">
        <f>IF(AND(Inputs!$CO75=0,BK$3&gt;=Inputs!$CM75),1,IF(AND(BK$3&gt;=Inputs!$CM75,BK$3&lt;Inputs!$CN75),1,IF(AND(BK$3=Inputs!$CN75,BK$3=Inputs!$CO75),1,IF(OR(AND(BK$3=Inputs!$CN75+1,Inputs!$CN75=Inputs!$CO75),AND(BK$3=Inputs!$CN75+2,Inputs!$CN75=Inputs!$CO75)),0,IF(BK$3=Inputs!$CN75,0.8,IF(BK$3=Inputs!$CN75+1,0.6,IF(BK$3=Inputs!$CN75+2,0.4,IF(BK$3=Inputs!$CO75,0.2,IF(AND(BK$3&gt;=Inputs!$CL75,BK$3&lt;Inputs!$CM75),(BK$3-Inputs!$CL75+1)/(Inputs!$AI75+1),0)))))))))</f>
        <v>0</v>
      </c>
      <c r="BL77" s="27">
        <f>IF(AND(Inputs!$CO75=0,BL$3&gt;=Inputs!$CM75),1,IF(AND(BL$3&gt;=Inputs!$CM75,BL$3&lt;Inputs!$CN75),1,IF(AND(BL$3=Inputs!$CN75,BL$3=Inputs!$CO75),1,IF(OR(AND(BL$3=Inputs!$CN75+1,Inputs!$CN75=Inputs!$CO75),AND(BL$3=Inputs!$CN75+2,Inputs!$CN75=Inputs!$CO75)),0,IF(BL$3=Inputs!$CN75,0.8,IF(BL$3=Inputs!$CN75+1,0.6,IF(BL$3=Inputs!$CN75+2,0.4,IF(BL$3=Inputs!$CO75,0.2,IF(AND(BL$3&gt;=Inputs!$CL75,BL$3&lt;Inputs!$CM75),(BL$3-Inputs!$CL75+1)/(Inputs!$AI75+1),0)))))))))</f>
        <v>0</v>
      </c>
      <c r="BM77" s="27">
        <f>IF(AND(Inputs!$CO75=0,BM$3&gt;=Inputs!$CM75),1,IF(AND(BM$3&gt;=Inputs!$CM75,BM$3&lt;Inputs!$CN75),1,IF(AND(BM$3=Inputs!$CN75,BM$3=Inputs!$CO75),1,IF(OR(AND(BM$3=Inputs!$CN75+1,Inputs!$CN75=Inputs!$CO75),AND(BM$3=Inputs!$CN75+2,Inputs!$CN75=Inputs!$CO75)),0,IF(BM$3=Inputs!$CN75,0.8,IF(BM$3=Inputs!$CN75+1,0.6,IF(BM$3=Inputs!$CN75+2,0.4,IF(BM$3=Inputs!$CO75,0.2,IF(AND(BM$3&gt;=Inputs!$CL75,BM$3&lt;Inputs!$CM75),(BM$3-Inputs!$CL75+1)/(Inputs!$AI75+1),0)))))))))</f>
        <v>0</v>
      </c>
    </row>
    <row r="78" spans="1:65">
      <c r="A78" s="7" t="str">
        <f>IF(Inputs!A76="","",Inputs!A76)</f>
        <v/>
      </c>
      <c r="B78" t="str">
        <f>IF(Inputs!B76="","",Inputs!B76)</f>
        <v/>
      </c>
      <c r="C78" s="292"/>
      <c r="D78" s="292"/>
      <c r="E78" s="292"/>
      <c r="F78" s="292"/>
      <c r="G78" s="292"/>
      <c r="H78" s="292"/>
      <c r="I78" s="292"/>
      <c r="J78" s="292"/>
      <c r="K78" s="292"/>
      <c r="L78" s="292"/>
      <c r="M78" s="292"/>
      <c r="N78" s="292"/>
      <c r="O78" s="292"/>
      <c r="P78" s="292"/>
      <c r="Q78" s="292"/>
      <c r="R78" s="292"/>
      <c r="S78" s="292"/>
      <c r="T78" s="292"/>
      <c r="U78" s="292"/>
      <c r="V78" s="292"/>
      <c r="W78" s="292"/>
      <c r="X78" s="292"/>
      <c r="Y78" s="292"/>
      <c r="Z78" s="292"/>
      <c r="AA78" s="292"/>
      <c r="AB78" s="292"/>
      <c r="AC78" s="292"/>
      <c r="AD78" s="292"/>
      <c r="AE78" s="292"/>
      <c r="AF78" s="292"/>
      <c r="AG78" s="50">
        <f t="shared" si="3"/>
        <v>0</v>
      </c>
      <c r="AH78" s="42">
        <f t="shared" si="4"/>
        <v>0</v>
      </c>
      <c r="AJ78" s="27">
        <f>IF(AND(Inputs!$CO76=0,AJ$3&gt;=Inputs!$CM76),1,IF(AND(AJ$3&gt;=Inputs!$CM76,AJ$3&lt;Inputs!$CN76),1,IF(AND(AJ$3=Inputs!$CN76,AJ$3=Inputs!$CO76),1,IF(OR(AND(AJ$3=Inputs!$CN76+1,Inputs!$CN76=Inputs!$CO76),AND(AJ$3=Inputs!$CN76+2,Inputs!$CN76=Inputs!$CO76)),0,IF(AJ$3=Inputs!$CN76,0.8,IF(AJ$3=Inputs!$CN76+1,0.6,IF(AJ$3=Inputs!$CN76+2,0.4,IF(AJ$3=Inputs!$CO76,0.2,IF(AND(AJ$3&gt;=Inputs!$CL76,AJ$3&lt;Inputs!$CM76),(AJ$3-Inputs!$CL76+1)/(Inputs!$AI76+1),0)))))))))</f>
        <v>0</v>
      </c>
      <c r="AK78" s="27">
        <f>IF(AND(Inputs!$CO76=0,AK$3&gt;=Inputs!$CM76),1,IF(AND(AK$3&gt;=Inputs!$CM76,AK$3&lt;Inputs!$CN76),1,IF(AND(AK$3=Inputs!$CN76,AK$3=Inputs!$CO76),1,IF(OR(AND(AK$3=Inputs!$CN76+1,Inputs!$CN76=Inputs!$CO76),AND(AK$3=Inputs!$CN76+2,Inputs!$CN76=Inputs!$CO76)),0,IF(AK$3=Inputs!$CN76,0.8,IF(AK$3=Inputs!$CN76+1,0.6,IF(AK$3=Inputs!$CN76+2,0.4,IF(AK$3=Inputs!$CO76,0.2,IF(AND(AK$3&gt;=Inputs!$CL76,AK$3&lt;Inputs!$CM76),(AK$3-Inputs!$CL76+1)/(Inputs!$AI76+1),0)))))))))</f>
        <v>0</v>
      </c>
      <c r="AL78" s="27">
        <f>IF(AND(Inputs!$CO76=0,AL$3&gt;=Inputs!$CM76),1,IF(AND(AL$3&gt;=Inputs!$CM76,AL$3&lt;Inputs!$CN76),1,IF(AND(AL$3=Inputs!$CN76,AL$3=Inputs!$CO76),1,IF(OR(AND(AL$3=Inputs!$CN76+1,Inputs!$CN76=Inputs!$CO76),AND(AL$3=Inputs!$CN76+2,Inputs!$CN76=Inputs!$CO76)),0,IF(AL$3=Inputs!$CN76,0.8,IF(AL$3=Inputs!$CN76+1,0.6,IF(AL$3=Inputs!$CN76+2,0.4,IF(AL$3=Inputs!$CO76,0.2,IF(AND(AL$3&gt;=Inputs!$CL76,AL$3&lt;Inputs!$CM76),(AL$3-Inputs!$CL76+1)/(Inputs!$AI76+1),0)))))))))</f>
        <v>0</v>
      </c>
      <c r="AM78" s="27">
        <f>IF(AND(Inputs!$CO76=0,AM$3&gt;=Inputs!$CM76),1,IF(AND(AM$3&gt;=Inputs!$CM76,AM$3&lt;Inputs!$CN76),1,IF(AND(AM$3=Inputs!$CN76,AM$3=Inputs!$CO76),1,IF(OR(AND(AM$3=Inputs!$CN76+1,Inputs!$CN76=Inputs!$CO76),AND(AM$3=Inputs!$CN76+2,Inputs!$CN76=Inputs!$CO76)),0,IF(AM$3=Inputs!$CN76,0.8,IF(AM$3=Inputs!$CN76+1,0.6,IF(AM$3=Inputs!$CN76+2,0.4,IF(AM$3=Inputs!$CO76,0.2,IF(AND(AM$3&gt;=Inputs!$CL76,AM$3&lt;Inputs!$CM76),(AM$3-Inputs!$CL76+1)/(Inputs!$AI76+1),0)))))))))</f>
        <v>0</v>
      </c>
      <c r="AN78" s="27">
        <f>IF(AND(Inputs!$CO76=0,AN$3&gt;=Inputs!$CM76),1,IF(AND(AN$3&gt;=Inputs!$CM76,AN$3&lt;Inputs!$CN76),1,IF(AND(AN$3=Inputs!$CN76,AN$3=Inputs!$CO76),1,IF(OR(AND(AN$3=Inputs!$CN76+1,Inputs!$CN76=Inputs!$CO76),AND(AN$3=Inputs!$CN76+2,Inputs!$CN76=Inputs!$CO76)),0,IF(AN$3=Inputs!$CN76,0.8,IF(AN$3=Inputs!$CN76+1,0.6,IF(AN$3=Inputs!$CN76+2,0.4,IF(AN$3=Inputs!$CO76,0.2,IF(AND(AN$3&gt;=Inputs!$CL76,AN$3&lt;Inputs!$CM76),(AN$3-Inputs!$CL76+1)/(Inputs!$AI76+1),0)))))))))</f>
        <v>0</v>
      </c>
      <c r="AO78" s="27">
        <f>IF(AND(Inputs!$CO76=0,AO$3&gt;=Inputs!$CM76),1,IF(AND(AO$3&gt;=Inputs!$CM76,AO$3&lt;Inputs!$CN76),1,IF(AND(AO$3=Inputs!$CN76,AO$3=Inputs!$CO76),1,IF(OR(AND(AO$3=Inputs!$CN76+1,Inputs!$CN76=Inputs!$CO76),AND(AO$3=Inputs!$CN76+2,Inputs!$CN76=Inputs!$CO76)),0,IF(AO$3=Inputs!$CN76,0.8,IF(AO$3=Inputs!$CN76+1,0.6,IF(AO$3=Inputs!$CN76+2,0.4,IF(AO$3=Inputs!$CO76,0.2,IF(AND(AO$3&gt;=Inputs!$CL76,AO$3&lt;Inputs!$CM76),(AO$3-Inputs!$CL76+1)/(Inputs!$AI76+1),0)))))))))</f>
        <v>0</v>
      </c>
      <c r="AP78" s="27">
        <f>IF(AND(Inputs!$CO76=0,AP$3&gt;=Inputs!$CM76),1,IF(AND(AP$3&gt;=Inputs!$CM76,AP$3&lt;Inputs!$CN76),1,IF(AND(AP$3=Inputs!$CN76,AP$3=Inputs!$CO76),1,IF(OR(AND(AP$3=Inputs!$CN76+1,Inputs!$CN76=Inputs!$CO76),AND(AP$3=Inputs!$CN76+2,Inputs!$CN76=Inputs!$CO76)),0,IF(AP$3=Inputs!$CN76,0.8,IF(AP$3=Inputs!$CN76+1,0.6,IF(AP$3=Inputs!$CN76+2,0.4,IF(AP$3=Inputs!$CO76,0.2,IF(AND(AP$3&gt;=Inputs!$CL76,AP$3&lt;Inputs!$CM76),(AP$3-Inputs!$CL76+1)/(Inputs!$AI76+1),0)))))))))</f>
        <v>0</v>
      </c>
      <c r="AQ78" s="27">
        <f>IF(AND(Inputs!$CO76=0,AQ$3&gt;=Inputs!$CM76),1,IF(AND(AQ$3&gt;=Inputs!$CM76,AQ$3&lt;Inputs!$CN76),1,IF(AND(AQ$3=Inputs!$CN76,AQ$3=Inputs!$CO76),1,IF(OR(AND(AQ$3=Inputs!$CN76+1,Inputs!$CN76=Inputs!$CO76),AND(AQ$3=Inputs!$CN76+2,Inputs!$CN76=Inputs!$CO76)),0,IF(AQ$3=Inputs!$CN76,0.8,IF(AQ$3=Inputs!$CN76+1,0.6,IF(AQ$3=Inputs!$CN76+2,0.4,IF(AQ$3=Inputs!$CO76,0.2,IF(AND(AQ$3&gt;=Inputs!$CL76,AQ$3&lt;Inputs!$CM76),(AQ$3-Inputs!$CL76+1)/(Inputs!$AI76+1),0)))))))))</f>
        <v>0</v>
      </c>
      <c r="AR78" s="27">
        <f>IF(AND(Inputs!$CO76=0,AR$3&gt;=Inputs!$CM76),1,IF(AND(AR$3&gt;=Inputs!$CM76,AR$3&lt;Inputs!$CN76),1,IF(AND(AR$3=Inputs!$CN76,AR$3=Inputs!$CO76),1,IF(OR(AND(AR$3=Inputs!$CN76+1,Inputs!$CN76=Inputs!$CO76),AND(AR$3=Inputs!$CN76+2,Inputs!$CN76=Inputs!$CO76)),0,IF(AR$3=Inputs!$CN76,0.8,IF(AR$3=Inputs!$CN76+1,0.6,IF(AR$3=Inputs!$CN76+2,0.4,IF(AR$3=Inputs!$CO76,0.2,IF(AND(AR$3&gt;=Inputs!$CL76,AR$3&lt;Inputs!$CM76),(AR$3-Inputs!$CL76+1)/(Inputs!$AI76+1),0)))))))))</f>
        <v>0</v>
      </c>
      <c r="AS78" s="27">
        <f>IF(AND(Inputs!$CO76=0,AS$3&gt;=Inputs!$CM76),1,IF(AND(AS$3&gt;=Inputs!$CM76,AS$3&lt;Inputs!$CN76),1,IF(AND(AS$3=Inputs!$CN76,AS$3=Inputs!$CO76),1,IF(OR(AND(AS$3=Inputs!$CN76+1,Inputs!$CN76=Inputs!$CO76),AND(AS$3=Inputs!$CN76+2,Inputs!$CN76=Inputs!$CO76)),0,IF(AS$3=Inputs!$CN76,0.8,IF(AS$3=Inputs!$CN76+1,0.6,IF(AS$3=Inputs!$CN76+2,0.4,IF(AS$3=Inputs!$CO76,0.2,IF(AND(AS$3&gt;=Inputs!$CL76,AS$3&lt;Inputs!$CM76),(AS$3-Inputs!$CL76+1)/(Inputs!$AI76+1),0)))))))))</f>
        <v>0</v>
      </c>
      <c r="AT78" s="27">
        <f>IF(AND(Inputs!$CO76=0,AT$3&gt;=Inputs!$CM76),1,IF(AND(AT$3&gt;=Inputs!$CM76,AT$3&lt;Inputs!$CN76),1,IF(AND(AT$3=Inputs!$CN76,AT$3=Inputs!$CO76),1,IF(OR(AND(AT$3=Inputs!$CN76+1,Inputs!$CN76=Inputs!$CO76),AND(AT$3=Inputs!$CN76+2,Inputs!$CN76=Inputs!$CO76)),0,IF(AT$3=Inputs!$CN76,0.8,IF(AT$3=Inputs!$CN76+1,0.6,IF(AT$3=Inputs!$CN76+2,0.4,IF(AT$3=Inputs!$CO76,0.2,IF(AND(AT$3&gt;=Inputs!$CL76,AT$3&lt;Inputs!$CM76),(AT$3-Inputs!$CL76+1)/(Inputs!$AI76+1),0)))))))))</f>
        <v>0</v>
      </c>
      <c r="AU78" s="27">
        <f>IF(AND(Inputs!$CO76=0,AU$3&gt;=Inputs!$CM76),1,IF(AND(AU$3&gt;=Inputs!$CM76,AU$3&lt;Inputs!$CN76),1,IF(AND(AU$3=Inputs!$CN76,AU$3=Inputs!$CO76),1,IF(OR(AND(AU$3=Inputs!$CN76+1,Inputs!$CN76=Inputs!$CO76),AND(AU$3=Inputs!$CN76+2,Inputs!$CN76=Inputs!$CO76)),0,IF(AU$3=Inputs!$CN76,0.8,IF(AU$3=Inputs!$CN76+1,0.6,IF(AU$3=Inputs!$CN76+2,0.4,IF(AU$3=Inputs!$CO76,0.2,IF(AND(AU$3&gt;=Inputs!$CL76,AU$3&lt;Inputs!$CM76),(AU$3-Inputs!$CL76+1)/(Inputs!$AI76+1),0)))))))))</f>
        <v>0</v>
      </c>
      <c r="AV78" s="27">
        <f>IF(AND(Inputs!$CO76=0,AV$3&gt;=Inputs!$CM76),1,IF(AND(AV$3&gt;=Inputs!$CM76,AV$3&lt;Inputs!$CN76),1,IF(AND(AV$3=Inputs!$CN76,AV$3=Inputs!$CO76),1,IF(OR(AND(AV$3=Inputs!$CN76+1,Inputs!$CN76=Inputs!$CO76),AND(AV$3=Inputs!$CN76+2,Inputs!$CN76=Inputs!$CO76)),0,IF(AV$3=Inputs!$CN76,0.8,IF(AV$3=Inputs!$CN76+1,0.6,IF(AV$3=Inputs!$CN76+2,0.4,IF(AV$3=Inputs!$CO76,0.2,IF(AND(AV$3&gt;=Inputs!$CL76,AV$3&lt;Inputs!$CM76),(AV$3-Inputs!$CL76+1)/(Inputs!$AI76+1),0)))))))))</f>
        <v>0</v>
      </c>
      <c r="AW78" s="27">
        <f>IF(AND(Inputs!$CO76=0,AW$3&gt;=Inputs!$CM76),1,IF(AND(AW$3&gt;=Inputs!$CM76,AW$3&lt;Inputs!$CN76),1,IF(AND(AW$3=Inputs!$CN76,AW$3=Inputs!$CO76),1,IF(OR(AND(AW$3=Inputs!$CN76+1,Inputs!$CN76=Inputs!$CO76),AND(AW$3=Inputs!$CN76+2,Inputs!$CN76=Inputs!$CO76)),0,IF(AW$3=Inputs!$CN76,0.8,IF(AW$3=Inputs!$CN76+1,0.6,IF(AW$3=Inputs!$CN76+2,0.4,IF(AW$3=Inputs!$CO76,0.2,IF(AND(AW$3&gt;=Inputs!$CL76,AW$3&lt;Inputs!$CM76),(AW$3-Inputs!$CL76+1)/(Inputs!$AI76+1),0)))))))))</f>
        <v>0</v>
      </c>
      <c r="AX78" s="27">
        <f>IF(AND(Inputs!$CO76=0,AX$3&gt;=Inputs!$CM76),1,IF(AND(AX$3&gt;=Inputs!$CM76,AX$3&lt;Inputs!$CN76),1,IF(AND(AX$3=Inputs!$CN76,AX$3=Inputs!$CO76),1,IF(OR(AND(AX$3=Inputs!$CN76+1,Inputs!$CN76=Inputs!$CO76),AND(AX$3=Inputs!$CN76+2,Inputs!$CN76=Inputs!$CO76)),0,IF(AX$3=Inputs!$CN76,0.8,IF(AX$3=Inputs!$CN76+1,0.6,IF(AX$3=Inputs!$CN76+2,0.4,IF(AX$3=Inputs!$CO76,0.2,IF(AND(AX$3&gt;=Inputs!$CL76,AX$3&lt;Inputs!$CM76),(AX$3-Inputs!$CL76+1)/(Inputs!$AI76+1),0)))))))))</f>
        <v>0</v>
      </c>
      <c r="AY78" s="27">
        <f>IF(AND(Inputs!$CO76=0,AY$3&gt;=Inputs!$CM76),1,IF(AND(AY$3&gt;=Inputs!$CM76,AY$3&lt;Inputs!$CN76),1,IF(AND(AY$3=Inputs!$CN76,AY$3=Inputs!$CO76),1,IF(OR(AND(AY$3=Inputs!$CN76+1,Inputs!$CN76=Inputs!$CO76),AND(AY$3=Inputs!$CN76+2,Inputs!$CN76=Inputs!$CO76)),0,IF(AY$3=Inputs!$CN76,0.8,IF(AY$3=Inputs!$CN76+1,0.6,IF(AY$3=Inputs!$CN76+2,0.4,IF(AY$3=Inputs!$CO76,0.2,IF(AND(AY$3&gt;=Inputs!$CL76,AY$3&lt;Inputs!$CM76),(AY$3-Inputs!$CL76+1)/(Inputs!$AI76+1),0)))))))))</f>
        <v>0</v>
      </c>
      <c r="AZ78" s="27">
        <f>IF(AND(Inputs!$CO76=0,AZ$3&gt;=Inputs!$CM76),1,IF(AND(AZ$3&gt;=Inputs!$CM76,AZ$3&lt;Inputs!$CN76),1,IF(AND(AZ$3=Inputs!$CN76,AZ$3=Inputs!$CO76),1,IF(OR(AND(AZ$3=Inputs!$CN76+1,Inputs!$CN76=Inputs!$CO76),AND(AZ$3=Inputs!$CN76+2,Inputs!$CN76=Inputs!$CO76)),0,IF(AZ$3=Inputs!$CN76,0.8,IF(AZ$3=Inputs!$CN76+1,0.6,IF(AZ$3=Inputs!$CN76+2,0.4,IF(AZ$3=Inputs!$CO76,0.2,IF(AND(AZ$3&gt;=Inputs!$CL76,AZ$3&lt;Inputs!$CM76),(AZ$3-Inputs!$CL76+1)/(Inputs!$AI76+1),0)))))))))</f>
        <v>0</v>
      </c>
      <c r="BA78" s="27">
        <f>IF(AND(Inputs!$CO76=0,BA$3&gt;=Inputs!$CM76),1,IF(AND(BA$3&gt;=Inputs!$CM76,BA$3&lt;Inputs!$CN76),1,IF(AND(BA$3=Inputs!$CN76,BA$3=Inputs!$CO76),1,IF(OR(AND(BA$3=Inputs!$CN76+1,Inputs!$CN76=Inputs!$CO76),AND(BA$3=Inputs!$CN76+2,Inputs!$CN76=Inputs!$CO76)),0,IF(BA$3=Inputs!$CN76,0.8,IF(BA$3=Inputs!$CN76+1,0.6,IF(BA$3=Inputs!$CN76+2,0.4,IF(BA$3=Inputs!$CO76,0.2,IF(AND(BA$3&gt;=Inputs!$CL76,BA$3&lt;Inputs!$CM76),(BA$3-Inputs!$CL76+1)/(Inputs!$AI76+1),0)))))))))</f>
        <v>0</v>
      </c>
      <c r="BB78" s="27">
        <f>IF(AND(Inputs!$CO76=0,BB$3&gt;=Inputs!$CM76),1,IF(AND(BB$3&gt;=Inputs!$CM76,BB$3&lt;Inputs!$CN76),1,IF(AND(BB$3=Inputs!$CN76,BB$3=Inputs!$CO76),1,IF(OR(AND(BB$3=Inputs!$CN76+1,Inputs!$CN76=Inputs!$CO76),AND(BB$3=Inputs!$CN76+2,Inputs!$CN76=Inputs!$CO76)),0,IF(BB$3=Inputs!$CN76,0.8,IF(BB$3=Inputs!$CN76+1,0.6,IF(BB$3=Inputs!$CN76+2,0.4,IF(BB$3=Inputs!$CO76,0.2,IF(AND(BB$3&gt;=Inputs!$CL76,BB$3&lt;Inputs!$CM76),(BB$3-Inputs!$CL76+1)/(Inputs!$AI76+1),0)))))))))</f>
        <v>0</v>
      </c>
      <c r="BC78" s="27">
        <f>IF(AND(Inputs!$CO76=0,BC$3&gt;=Inputs!$CM76),1,IF(AND(BC$3&gt;=Inputs!$CM76,BC$3&lt;Inputs!$CN76),1,IF(AND(BC$3=Inputs!$CN76,BC$3=Inputs!$CO76),1,IF(OR(AND(BC$3=Inputs!$CN76+1,Inputs!$CN76=Inputs!$CO76),AND(BC$3=Inputs!$CN76+2,Inputs!$CN76=Inputs!$CO76)),0,IF(BC$3=Inputs!$CN76,0.8,IF(BC$3=Inputs!$CN76+1,0.6,IF(BC$3=Inputs!$CN76+2,0.4,IF(BC$3=Inputs!$CO76,0.2,IF(AND(BC$3&gt;=Inputs!$CL76,BC$3&lt;Inputs!$CM76),(BC$3-Inputs!$CL76+1)/(Inputs!$AI76+1),0)))))))))</f>
        <v>0</v>
      </c>
      <c r="BD78" s="27">
        <f>IF(AND(Inputs!$CO76=0,BD$3&gt;=Inputs!$CM76),1,IF(AND(BD$3&gt;=Inputs!$CM76,BD$3&lt;Inputs!$CN76),1,IF(AND(BD$3=Inputs!$CN76,BD$3=Inputs!$CO76),1,IF(OR(AND(BD$3=Inputs!$CN76+1,Inputs!$CN76=Inputs!$CO76),AND(BD$3=Inputs!$CN76+2,Inputs!$CN76=Inputs!$CO76)),0,IF(BD$3=Inputs!$CN76,0.8,IF(BD$3=Inputs!$CN76+1,0.6,IF(BD$3=Inputs!$CN76+2,0.4,IF(BD$3=Inputs!$CO76,0.2,IF(AND(BD$3&gt;=Inputs!$CL76,BD$3&lt;Inputs!$CM76),(BD$3-Inputs!$CL76+1)/(Inputs!$AI76+1),0)))))))))</f>
        <v>0</v>
      </c>
      <c r="BE78" s="27">
        <f>IF(AND(Inputs!$CO76=0,BE$3&gt;=Inputs!$CM76),1,IF(AND(BE$3&gt;=Inputs!$CM76,BE$3&lt;Inputs!$CN76),1,IF(AND(BE$3=Inputs!$CN76,BE$3=Inputs!$CO76),1,IF(OR(AND(BE$3=Inputs!$CN76+1,Inputs!$CN76=Inputs!$CO76),AND(BE$3=Inputs!$CN76+2,Inputs!$CN76=Inputs!$CO76)),0,IF(BE$3=Inputs!$CN76,0.8,IF(BE$3=Inputs!$CN76+1,0.6,IF(BE$3=Inputs!$CN76+2,0.4,IF(BE$3=Inputs!$CO76,0.2,IF(AND(BE$3&gt;=Inputs!$CL76,BE$3&lt;Inputs!$CM76),(BE$3-Inputs!$CL76+1)/(Inputs!$AI76+1),0)))))))))</f>
        <v>0</v>
      </c>
      <c r="BF78" s="27">
        <f>IF(AND(Inputs!$CO76=0,BF$3&gt;=Inputs!$CM76),1,IF(AND(BF$3&gt;=Inputs!$CM76,BF$3&lt;Inputs!$CN76),1,IF(AND(BF$3=Inputs!$CN76,BF$3=Inputs!$CO76),1,IF(OR(AND(BF$3=Inputs!$CN76+1,Inputs!$CN76=Inputs!$CO76),AND(BF$3=Inputs!$CN76+2,Inputs!$CN76=Inputs!$CO76)),0,IF(BF$3=Inputs!$CN76,0.8,IF(BF$3=Inputs!$CN76+1,0.6,IF(BF$3=Inputs!$CN76+2,0.4,IF(BF$3=Inputs!$CO76,0.2,IF(AND(BF$3&gt;=Inputs!$CL76,BF$3&lt;Inputs!$CM76),(BF$3-Inputs!$CL76+1)/(Inputs!$AI76+1),0)))))))))</f>
        <v>0</v>
      </c>
      <c r="BG78" s="27">
        <f>IF(AND(Inputs!$CO76=0,BG$3&gt;=Inputs!$CM76),1,IF(AND(BG$3&gt;=Inputs!$CM76,BG$3&lt;Inputs!$CN76),1,IF(AND(BG$3=Inputs!$CN76,BG$3=Inputs!$CO76),1,IF(OR(AND(BG$3=Inputs!$CN76+1,Inputs!$CN76=Inputs!$CO76),AND(BG$3=Inputs!$CN76+2,Inputs!$CN76=Inputs!$CO76)),0,IF(BG$3=Inputs!$CN76,0.8,IF(BG$3=Inputs!$CN76+1,0.6,IF(BG$3=Inputs!$CN76+2,0.4,IF(BG$3=Inputs!$CO76,0.2,IF(AND(BG$3&gt;=Inputs!$CL76,BG$3&lt;Inputs!$CM76),(BG$3-Inputs!$CL76+1)/(Inputs!$AI76+1),0)))))))))</f>
        <v>0</v>
      </c>
      <c r="BH78" s="27">
        <f>IF(AND(Inputs!$CO76=0,BH$3&gt;=Inputs!$CM76),1,IF(AND(BH$3&gt;=Inputs!$CM76,BH$3&lt;Inputs!$CN76),1,IF(AND(BH$3=Inputs!$CN76,BH$3=Inputs!$CO76),1,IF(OR(AND(BH$3=Inputs!$CN76+1,Inputs!$CN76=Inputs!$CO76),AND(BH$3=Inputs!$CN76+2,Inputs!$CN76=Inputs!$CO76)),0,IF(BH$3=Inputs!$CN76,0.8,IF(BH$3=Inputs!$CN76+1,0.6,IF(BH$3=Inputs!$CN76+2,0.4,IF(BH$3=Inputs!$CO76,0.2,IF(AND(BH$3&gt;=Inputs!$CL76,BH$3&lt;Inputs!$CM76),(BH$3-Inputs!$CL76+1)/(Inputs!$AI76+1),0)))))))))</f>
        <v>0</v>
      </c>
      <c r="BI78" s="27">
        <f>IF(AND(Inputs!$CO76=0,BI$3&gt;=Inputs!$CM76),1,IF(AND(BI$3&gt;=Inputs!$CM76,BI$3&lt;Inputs!$CN76),1,IF(AND(BI$3=Inputs!$CN76,BI$3=Inputs!$CO76),1,IF(OR(AND(BI$3=Inputs!$CN76+1,Inputs!$CN76=Inputs!$CO76),AND(BI$3=Inputs!$CN76+2,Inputs!$CN76=Inputs!$CO76)),0,IF(BI$3=Inputs!$CN76,0.8,IF(BI$3=Inputs!$CN76+1,0.6,IF(BI$3=Inputs!$CN76+2,0.4,IF(BI$3=Inputs!$CO76,0.2,IF(AND(BI$3&gt;=Inputs!$CL76,BI$3&lt;Inputs!$CM76),(BI$3-Inputs!$CL76+1)/(Inputs!$AI76+1),0)))))))))</f>
        <v>0</v>
      </c>
      <c r="BJ78" s="27">
        <f>IF(AND(Inputs!$CO76=0,BJ$3&gt;=Inputs!$CM76),1,IF(AND(BJ$3&gt;=Inputs!$CM76,BJ$3&lt;Inputs!$CN76),1,IF(AND(BJ$3=Inputs!$CN76,BJ$3=Inputs!$CO76),1,IF(OR(AND(BJ$3=Inputs!$CN76+1,Inputs!$CN76=Inputs!$CO76),AND(BJ$3=Inputs!$CN76+2,Inputs!$CN76=Inputs!$CO76)),0,IF(BJ$3=Inputs!$CN76,0.8,IF(BJ$3=Inputs!$CN76+1,0.6,IF(BJ$3=Inputs!$CN76+2,0.4,IF(BJ$3=Inputs!$CO76,0.2,IF(AND(BJ$3&gt;=Inputs!$CL76,BJ$3&lt;Inputs!$CM76),(BJ$3-Inputs!$CL76+1)/(Inputs!$AI76+1),0)))))))))</f>
        <v>0</v>
      </c>
      <c r="BK78" s="27">
        <f>IF(AND(Inputs!$CO76=0,BK$3&gt;=Inputs!$CM76),1,IF(AND(BK$3&gt;=Inputs!$CM76,BK$3&lt;Inputs!$CN76),1,IF(AND(BK$3=Inputs!$CN76,BK$3=Inputs!$CO76),1,IF(OR(AND(BK$3=Inputs!$CN76+1,Inputs!$CN76=Inputs!$CO76),AND(BK$3=Inputs!$CN76+2,Inputs!$CN76=Inputs!$CO76)),0,IF(BK$3=Inputs!$CN76,0.8,IF(BK$3=Inputs!$CN76+1,0.6,IF(BK$3=Inputs!$CN76+2,0.4,IF(BK$3=Inputs!$CO76,0.2,IF(AND(BK$3&gt;=Inputs!$CL76,BK$3&lt;Inputs!$CM76),(BK$3-Inputs!$CL76+1)/(Inputs!$AI76+1),0)))))))))</f>
        <v>0</v>
      </c>
      <c r="BL78" s="27">
        <f>IF(AND(Inputs!$CO76=0,BL$3&gt;=Inputs!$CM76),1,IF(AND(BL$3&gt;=Inputs!$CM76,BL$3&lt;Inputs!$CN76),1,IF(AND(BL$3=Inputs!$CN76,BL$3=Inputs!$CO76),1,IF(OR(AND(BL$3=Inputs!$CN76+1,Inputs!$CN76=Inputs!$CO76),AND(BL$3=Inputs!$CN76+2,Inputs!$CN76=Inputs!$CO76)),0,IF(BL$3=Inputs!$CN76,0.8,IF(BL$3=Inputs!$CN76+1,0.6,IF(BL$3=Inputs!$CN76+2,0.4,IF(BL$3=Inputs!$CO76,0.2,IF(AND(BL$3&gt;=Inputs!$CL76,BL$3&lt;Inputs!$CM76),(BL$3-Inputs!$CL76+1)/(Inputs!$AI76+1),0)))))))))</f>
        <v>0</v>
      </c>
      <c r="BM78" s="27">
        <f>IF(AND(Inputs!$CO76=0,BM$3&gt;=Inputs!$CM76),1,IF(AND(BM$3&gt;=Inputs!$CM76,BM$3&lt;Inputs!$CN76),1,IF(AND(BM$3=Inputs!$CN76,BM$3=Inputs!$CO76),1,IF(OR(AND(BM$3=Inputs!$CN76+1,Inputs!$CN76=Inputs!$CO76),AND(BM$3=Inputs!$CN76+2,Inputs!$CN76=Inputs!$CO76)),0,IF(BM$3=Inputs!$CN76,0.8,IF(BM$3=Inputs!$CN76+1,0.6,IF(BM$3=Inputs!$CN76+2,0.4,IF(BM$3=Inputs!$CO76,0.2,IF(AND(BM$3&gt;=Inputs!$CL76,BM$3&lt;Inputs!$CM76),(BM$3-Inputs!$CL76+1)/(Inputs!$AI76+1),0)))))))))</f>
        <v>0</v>
      </c>
    </row>
    <row r="79" spans="1:65">
      <c r="A79" s="7" t="str">
        <f>IF(Inputs!A77="","",Inputs!A77)</f>
        <v/>
      </c>
      <c r="B79" t="str">
        <f>IF(Inputs!B77="","",Inputs!B77)</f>
        <v/>
      </c>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292"/>
      <c r="AE79" s="292"/>
      <c r="AF79" s="292"/>
      <c r="AG79" s="50">
        <f t="shared" si="3"/>
        <v>0</v>
      </c>
      <c r="AH79" s="42">
        <f t="shared" si="4"/>
        <v>0</v>
      </c>
      <c r="AJ79" s="27">
        <f>IF(AND(Inputs!$CO77=0,AJ$3&gt;=Inputs!$CM77),1,IF(AND(AJ$3&gt;=Inputs!$CM77,AJ$3&lt;Inputs!$CN77),1,IF(AND(AJ$3=Inputs!$CN77,AJ$3=Inputs!$CO77),1,IF(OR(AND(AJ$3=Inputs!$CN77+1,Inputs!$CN77=Inputs!$CO77),AND(AJ$3=Inputs!$CN77+2,Inputs!$CN77=Inputs!$CO77)),0,IF(AJ$3=Inputs!$CN77,0.8,IF(AJ$3=Inputs!$CN77+1,0.6,IF(AJ$3=Inputs!$CN77+2,0.4,IF(AJ$3=Inputs!$CO77,0.2,IF(AND(AJ$3&gt;=Inputs!$CL77,AJ$3&lt;Inputs!$CM77),(AJ$3-Inputs!$CL77+1)/(Inputs!$AI77+1),0)))))))))</f>
        <v>0</v>
      </c>
      <c r="AK79" s="27">
        <f>IF(AND(Inputs!$CO77=0,AK$3&gt;=Inputs!$CM77),1,IF(AND(AK$3&gt;=Inputs!$CM77,AK$3&lt;Inputs!$CN77),1,IF(AND(AK$3=Inputs!$CN77,AK$3=Inputs!$CO77),1,IF(OR(AND(AK$3=Inputs!$CN77+1,Inputs!$CN77=Inputs!$CO77),AND(AK$3=Inputs!$CN77+2,Inputs!$CN77=Inputs!$CO77)),0,IF(AK$3=Inputs!$CN77,0.8,IF(AK$3=Inputs!$CN77+1,0.6,IF(AK$3=Inputs!$CN77+2,0.4,IF(AK$3=Inputs!$CO77,0.2,IF(AND(AK$3&gt;=Inputs!$CL77,AK$3&lt;Inputs!$CM77),(AK$3-Inputs!$CL77+1)/(Inputs!$AI77+1),0)))))))))</f>
        <v>0</v>
      </c>
      <c r="AL79" s="27">
        <f>IF(AND(Inputs!$CO77=0,AL$3&gt;=Inputs!$CM77),1,IF(AND(AL$3&gt;=Inputs!$CM77,AL$3&lt;Inputs!$CN77),1,IF(AND(AL$3=Inputs!$CN77,AL$3=Inputs!$CO77),1,IF(OR(AND(AL$3=Inputs!$CN77+1,Inputs!$CN77=Inputs!$CO77),AND(AL$3=Inputs!$CN77+2,Inputs!$CN77=Inputs!$CO77)),0,IF(AL$3=Inputs!$CN77,0.8,IF(AL$3=Inputs!$CN77+1,0.6,IF(AL$3=Inputs!$CN77+2,0.4,IF(AL$3=Inputs!$CO77,0.2,IF(AND(AL$3&gt;=Inputs!$CL77,AL$3&lt;Inputs!$CM77),(AL$3-Inputs!$CL77+1)/(Inputs!$AI77+1),0)))))))))</f>
        <v>0</v>
      </c>
      <c r="AM79" s="27">
        <f>IF(AND(Inputs!$CO77=0,AM$3&gt;=Inputs!$CM77),1,IF(AND(AM$3&gt;=Inputs!$CM77,AM$3&lt;Inputs!$CN77),1,IF(AND(AM$3=Inputs!$CN77,AM$3=Inputs!$CO77),1,IF(OR(AND(AM$3=Inputs!$CN77+1,Inputs!$CN77=Inputs!$CO77),AND(AM$3=Inputs!$CN77+2,Inputs!$CN77=Inputs!$CO77)),0,IF(AM$3=Inputs!$CN77,0.8,IF(AM$3=Inputs!$CN77+1,0.6,IF(AM$3=Inputs!$CN77+2,0.4,IF(AM$3=Inputs!$CO77,0.2,IF(AND(AM$3&gt;=Inputs!$CL77,AM$3&lt;Inputs!$CM77),(AM$3-Inputs!$CL77+1)/(Inputs!$AI77+1),0)))))))))</f>
        <v>0</v>
      </c>
      <c r="AN79" s="27">
        <f>IF(AND(Inputs!$CO77=0,AN$3&gt;=Inputs!$CM77),1,IF(AND(AN$3&gt;=Inputs!$CM77,AN$3&lt;Inputs!$CN77),1,IF(AND(AN$3=Inputs!$CN77,AN$3=Inputs!$CO77),1,IF(OR(AND(AN$3=Inputs!$CN77+1,Inputs!$CN77=Inputs!$CO77),AND(AN$3=Inputs!$CN77+2,Inputs!$CN77=Inputs!$CO77)),0,IF(AN$3=Inputs!$CN77,0.8,IF(AN$3=Inputs!$CN77+1,0.6,IF(AN$3=Inputs!$CN77+2,0.4,IF(AN$3=Inputs!$CO77,0.2,IF(AND(AN$3&gt;=Inputs!$CL77,AN$3&lt;Inputs!$CM77),(AN$3-Inputs!$CL77+1)/(Inputs!$AI77+1),0)))))))))</f>
        <v>0</v>
      </c>
      <c r="AO79" s="27">
        <f>IF(AND(Inputs!$CO77=0,AO$3&gt;=Inputs!$CM77),1,IF(AND(AO$3&gt;=Inputs!$CM77,AO$3&lt;Inputs!$CN77),1,IF(AND(AO$3=Inputs!$CN77,AO$3=Inputs!$CO77),1,IF(OR(AND(AO$3=Inputs!$CN77+1,Inputs!$CN77=Inputs!$CO77),AND(AO$3=Inputs!$CN77+2,Inputs!$CN77=Inputs!$CO77)),0,IF(AO$3=Inputs!$CN77,0.8,IF(AO$3=Inputs!$CN77+1,0.6,IF(AO$3=Inputs!$CN77+2,0.4,IF(AO$3=Inputs!$CO77,0.2,IF(AND(AO$3&gt;=Inputs!$CL77,AO$3&lt;Inputs!$CM77),(AO$3-Inputs!$CL77+1)/(Inputs!$AI77+1),0)))))))))</f>
        <v>0</v>
      </c>
      <c r="AP79" s="27">
        <f>IF(AND(Inputs!$CO77=0,AP$3&gt;=Inputs!$CM77),1,IF(AND(AP$3&gt;=Inputs!$CM77,AP$3&lt;Inputs!$CN77),1,IF(AND(AP$3=Inputs!$CN77,AP$3=Inputs!$CO77),1,IF(OR(AND(AP$3=Inputs!$CN77+1,Inputs!$CN77=Inputs!$CO77),AND(AP$3=Inputs!$CN77+2,Inputs!$CN77=Inputs!$CO77)),0,IF(AP$3=Inputs!$CN77,0.8,IF(AP$3=Inputs!$CN77+1,0.6,IF(AP$3=Inputs!$CN77+2,0.4,IF(AP$3=Inputs!$CO77,0.2,IF(AND(AP$3&gt;=Inputs!$CL77,AP$3&lt;Inputs!$CM77),(AP$3-Inputs!$CL77+1)/(Inputs!$AI77+1),0)))))))))</f>
        <v>0</v>
      </c>
      <c r="AQ79" s="27">
        <f>IF(AND(Inputs!$CO77=0,AQ$3&gt;=Inputs!$CM77),1,IF(AND(AQ$3&gt;=Inputs!$CM77,AQ$3&lt;Inputs!$CN77),1,IF(AND(AQ$3=Inputs!$CN77,AQ$3=Inputs!$CO77),1,IF(OR(AND(AQ$3=Inputs!$CN77+1,Inputs!$CN77=Inputs!$CO77),AND(AQ$3=Inputs!$CN77+2,Inputs!$CN77=Inputs!$CO77)),0,IF(AQ$3=Inputs!$CN77,0.8,IF(AQ$3=Inputs!$CN77+1,0.6,IF(AQ$3=Inputs!$CN77+2,0.4,IF(AQ$3=Inputs!$CO77,0.2,IF(AND(AQ$3&gt;=Inputs!$CL77,AQ$3&lt;Inputs!$CM77),(AQ$3-Inputs!$CL77+1)/(Inputs!$AI77+1),0)))))))))</f>
        <v>0</v>
      </c>
      <c r="AR79" s="27">
        <f>IF(AND(Inputs!$CO77=0,AR$3&gt;=Inputs!$CM77),1,IF(AND(AR$3&gt;=Inputs!$CM77,AR$3&lt;Inputs!$CN77),1,IF(AND(AR$3=Inputs!$CN77,AR$3=Inputs!$CO77),1,IF(OR(AND(AR$3=Inputs!$CN77+1,Inputs!$CN77=Inputs!$CO77),AND(AR$3=Inputs!$CN77+2,Inputs!$CN77=Inputs!$CO77)),0,IF(AR$3=Inputs!$CN77,0.8,IF(AR$3=Inputs!$CN77+1,0.6,IF(AR$3=Inputs!$CN77+2,0.4,IF(AR$3=Inputs!$CO77,0.2,IF(AND(AR$3&gt;=Inputs!$CL77,AR$3&lt;Inputs!$CM77),(AR$3-Inputs!$CL77+1)/(Inputs!$AI77+1),0)))))))))</f>
        <v>0</v>
      </c>
      <c r="AS79" s="27">
        <f>IF(AND(Inputs!$CO77=0,AS$3&gt;=Inputs!$CM77),1,IF(AND(AS$3&gt;=Inputs!$CM77,AS$3&lt;Inputs!$CN77),1,IF(AND(AS$3=Inputs!$CN77,AS$3=Inputs!$CO77),1,IF(OR(AND(AS$3=Inputs!$CN77+1,Inputs!$CN77=Inputs!$CO77),AND(AS$3=Inputs!$CN77+2,Inputs!$CN77=Inputs!$CO77)),0,IF(AS$3=Inputs!$CN77,0.8,IF(AS$3=Inputs!$CN77+1,0.6,IF(AS$3=Inputs!$CN77+2,0.4,IF(AS$3=Inputs!$CO77,0.2,IF(AND(AS$3&gt;=Inputs!$CL77,AS$3&lt;Inputs!$CM77),(AS$3-Inputs!$CL77+1)/(Inputs!$AI77+1),0)))))))))</f>
        <v>0</v>
      </c>
      <c r="AT79" s="27">
        <f>IF(AND(Inputs!$CO77=0,AT$3&gt;=Inputs!$CM77),1,IF(AND(AT$3&gt;=Inputs!$CM77,AT$3&lt;Inputs!$CN77),1,IF(AND(AT$3=Inputs!$CN77,AT$3=Inputs!$CO77),1,IF(OR(AND(AT$3=Inputs!$CN77+1,Inputs!$CN77=Inputs!$CO77),AND(AT$3=Inputs!$CN77+2,Inputs!$CN77=Inputs!$CO77)),0,IF(AT$3=Inputs!$CN77,0.8,IF(AT$3=Inputs!$CN77+1,0.6,IF(AT$3=Inputs!$CN77+2,0.4,IF(AT$3=Inputs!$CO77,0.2,IF(AND(AT$3&gt;=Inputs!$CL77,AT$3&lt;Inputs!$CM77),(AT$3-Inputs!$CL77+1)/(Inputs!$AI77+1),0)))))))))</f>
        <v>0</v>
      </c>
      <c r="AU79" s="27">
        <f>IF(AND(Inputs!$CO77=0,AU$3&gt;=Inputs!$CM77),1,IF(AND(AU$3&gt;=Inputs!$CM77,AU$3&lt;Inputs!$CN77),1,IF(AND(AU$3=Inputs!$CN77,AU$3=Inputs!$CO77),1,IF(OR(AND(AU$3=Inputs!$CN77+1,Inputs!$CN77=Inputs!$CO77),AND(AU$3=Inputs!$CN77+2,Inputs!$CN77=Inputs!$CO77)),0,IF(AU$3=Inputs!$CN77,0.8,IF(AU$3=Inputs!$CN77+1,0.6,IF(AU$3=Inputs!$CN77+2,0.4,IF(AU$3=Inputs!$CO77,0.2,IF(AND(AU$3&gt;=Inputs!$CL77,AU$3&lt;Inputs!$CM77),(AU$3-Inputs!$CL77+1)/(Inputs!$AI77+1),0)))))))))</f>
        <v>0</v>
      </c>
      <c r="AV79" s="27">
        <f>IF(AND(Inputs!$CO77=0,AV$3&gt;=Inputs!$CM77),1,IF(AND(AV$3&gt;=Inputs!$CM77,AV$3&lt;Inputs!$CN77),1,IF(AND(AV$3=Inputs!$CN77,AV$3=Inputs!$CO77),1,IF(OR(AND(AV$3=Inputs!$CN77+1,Inputs!$CN77=Inputs!$CO77),AND(AV$3=Inputs!$CN77+2,Inputs!$CN77=Inputs!$CO77)),0,IF(AV$3=Inputs!$CN77,0.8,IF(AV$3=Inputs!$CN77+1,0.6,IF(AV$3=Inputs!$CN77+2,0.4,IF(AV$3=Inputs!$CO77,0.2,IF(AND(AV$3&gt;=Inputs!$CL77,AV$3&lt;Inputs!$CM77),(AV$3-Inputs!$CL77+1)/(Inputs!$AI77+1),0)))))))))</f>
        <v>0</v>
      </c>
      <c r="AW79" s="27">
        <f>IF(AND(Inputs!$CO77=0,AW$3&gt;=Inputs!$CM77),1,IF(AND(AW$3&gt;=Inputs!$CM77,AW$3&lt;Inputs!$CN77),1,IF(AND(AW$3=Inputs!$CN77,AW$3=Inputs!$CO77),1,IF(OR(AND(AW$3=Inputs!$CN77+1,Inputs!$CN77=Inputs!$CO77),AND(AW$3=Inputs!$CN77+2,Inputs!$CN77=Inputs!$CO77)),0,IF(AW$3=Inputs!$CN77,0.8,IF(AW$3=Inputs!$CN77+1,0.6,IF(AW$3=Inputs!$CN77+2,0.4,IF(AW$3=Inputs!$CO77,0.2,IF(AND(AW$3&gt;=Inputs!$CL77,AW$3&lt;Inputs!$CM77),(AW$3-Inputs!$CL77+1)/(Inputs!$AI77+1),0)))))))))</f>
        <v>0</v>
      </c>
      <c r="AX79" s="27">
        <f>IF(AND(Inputs!$CO77=0,AX$3&gt;=Inputs!$CM77),1,IF(AND(AX$3&gt;=Inputs!$CM77,AX$3&lt;Inputs!$CN77),1,IF(AND(AX$3=Inputs!$CN77,AX$3=Inputs!$CO77),1,IF(OR(AND(AX$3=Inputs!$CN77+1,Inputs!$CN77=Inputs!$CO77),AND(AX$3=Inputs!$CN77+2,Inputs!$CN77=Inputs!$CO77)),0,IF(AX$3=Inputs!$CN77,0.8,IF(AX$3=Inputs!$CN77+1,0.6,IF(AX$3=Inputs!$CN77+2,0.4,IF(AX$3=Inputs!$CO77,0.2,IF(AND(AX$3&gt;=Inputs!$CL77,AX$3&lt;Inputs!$CM77),(AX$3-Inputs!$CL77+1)/(Inputs!$AI77+1),0)))))))))</f>
        <v>0</v>
      </c>
      <c r="AY79" s="27">
        <f>IF(AND(Inputs!$CO77=0,AY$3&gt;=Inputs!$CM77),1,IF(AND(AY$3&gt;=Inputs!$CM77,AY$3&lt;Inputs!$CN77),1,IF(AND(AY$3=Inputs!$CN77,AY$3=Inputs!$CO77),1,IF(OR(AND(AY$3=Inputs!$CN77+1,Inputs!$CN77=Inputs!$CO77),AND(AY$3=Inputs!$CN77+2,Inputs!$CN77=Inputs!$CO77)),0,IF(AY$3=Inputs!$CN77,0.8,IF(AY$3=Inputs!$CN77+1,0.6,IF(AY$3=Inputs!$CN77+2,0.4,IF(AY$3=Inputs!$CO77,0.2,IF(AND(AY$3&gt;=Inputs!$CL77,AY$3&lt;Inputs!$CM77),(AY$3-Inputs!$CL77+1)/(Inputs!$AI77+1),0)))))))))</f>
        <v>0</v>
      </c>
      <c r="AZ79" s="27">
        <f>IF(AND(Inputs!$CO77=0,AZ$3&gt;=Inputs!$CM77),1,IF(AND(AZ$3&gt;=Inputs!$CM77,AZ$3&lt;Inputs!$CN77),1,IF(AND(AZ$3=Inputs!$CN77,AZ$3=Inputs!$CO77),1,IF(OR(AND(AZ$3=Inputs!$CN77+1,Inputs!$CN77=Inputs!$CO77),AND(AZ$3=Inputs!$CN77+2,Inputs!$CN77=Inputs!$CO77)),0,IF(AZ$3=Inputs!$CN77,0.8,IF(AZ$3=Inputs!$CN77+1,0.6,IF(AZ$3=Inputs!$CN77+2,0.4,IF(AZ$3=Inputs!$CO77,0.2,IF(AND(AZ$3&gt;=Inputs!$CL77,AZ$3&lt;Inputs!$CM77),(AZ$3-Inputs!$CL77+1)/(Inputs!$AI77+1),0)))))))))</f>
        <v>0</v>
      </c>
      <c r="BA79" s="27">
        <f>IF(AND(Inputs!$CO77=0,BA$3&gt;=Inputs!$CM77),1,IF(AND(BA$3&gt;=Inputs!$CM77,BA$3&lt;Inputs!$CN77),1,IF(AND(BA$3=Inputs!$CN77,BA$3=Inputs!$CO77),1,IF(OR(AND(BA$3=Inputs!$CN77+1,Inputs!$CN77=Inputs!$CO77),AND(BA$3=Inputs!$CN77+2,Inputs!$CN77=Inputs!$CO77)),0,IF(BA$3=Inputs!$CN77,0.8,IF(BA$3=Inputs!$CN77+1,0.6,IF(BA$3=Inputs!$CN77+2,0.4,IF(BA$3=Inputs!$CO77,0.2,IF(AND(BA$3&gt;=Inputs!$CL77,BA$3&lt;Inputs!$CM77),(BA$3-Inputs!$CL77+1)/(Inputs!$AI77+1),0)))))))))</f>
        <v>0</v>
      </c>
      <c r="BB79" s="27">
        <f>IF(AND(Inputs!$CO77=0,BB$3&gt;=Inputs!$CM77),1,IF(AND(BB$3&gt;=Inputs!$CM77,BB$3&lt;Inputs!$CN77),1,IF(AND(BB$3=Inputs!$CN77,BB$3=Inputs!$CO77),1,IF(OR(AND(BB$3=Inputs!$CN77+1,Inputs!$CN77=Inputs!$CO77),AND(BB$3=Inputs!$CN77+2,Inputs!$CN77=Inputs!$CO77)),0,IF(BB$3=Inputs!$CN77,0.8,IF(BB$3=Inputs!$CN77+1,0.6,IF(BB$3=Inputs!$CN77+2,0.4,IF(BB$3=Inputs!$CO77,0.2,IF(AND(BB$3&gt;=Inputs!$CL77,BB$3&lt;Inputs!$CM77),(BB$3-Inputs!$CL77+1)/(Inputs!$AI77+1),0)))))))))</f>
        <v>0</v>
      </c>
      <c r="BC79" s="27">
        <f>IF(AND(Inputs!$CO77=0,BC$3&gt;=Inputs!$CM77),1,IF(AND(BC$3&gt;=Inputs!$CM77,BC$3&lt;Inputs!$CN77),1,IF(AND(BC$3=Inputs!$CN77,BC$3=Inputs!$CO77),1,IF(OR(AND(BC$3=Inputs!$CN77+1,Inputs!$CN77=Inputs!$CO77),AND(BC$3=Inputs!$CN77+2,Inputs!$CN77=Inputs!$CO77)),0,IF(BC$3=Inputs!$CN77,0.8,IF(BC$3=Inputs!$CN77+1,0.6,IF(BC$3=Inputs!$CN77+2,0.4,IF(BC$3=Inputs!$CO77,0.2,IF(AND(BC$3&gt;=Inputs!$CL77,BC$3&lt;Inputs!$CM77),(BC$3-Inputs!$CL77+1)/(Inputs!$AI77+1),0)))))))))</f>
        <v>0</v>
      </c>
      <c r="BD79" s="27">
        <f>IF(AND(Inputs!$CO77=0,BD$3&gt;=Inputs!$CM77),1,IF(AND(BD$3&gt;=Inputs!$CM77,BD$3&lt;Inputs!$CN77),1,IF(AND(BD$3=Inputs!$CN77,BD$3=Inputs!$CO77),1,IF(OR(AND(BD$3=Inputs!$CN77+1,Inputs!$CN77=Inputs!$CO77),AND(BD$3=Inputs!$CN77+2,Inputs!$CN77=Inputs!$CO77)),0,IF(BD$3=Inputs!$CN77,0.8,IF(BD$3=Inputs!$CN77+1,0.6,IF(BD$3=Inputs!$CN77+2,0.4,IF(BD$3=Inputs!$CO77,0.2,IF(AND(BD$3&gt;=Inputs!$CL77,BD$3&lt;Inputs!$CM77),(BD$3-Inputs!$CL77+1)/(Inputs!$AI77+1),0)))))))))</f>
        <v>0</v>
      </c>
      <c r="BE79" s="27">
        <f>IF(AND(Inputs!$CO77=0,BE$3&gt;=Inputs!$CM77),1,IF(AND(BE$3&gt;=Inputs!$CM77,BE$3&lt;Inputs!$CN77),1,IF(AND(BE$3=Inputs!$CN77,BE$3=Inputs!$CO77),1,IF(OR(AND(BE$3=Inputs!$CN77+1,Inputs!$CN77=Inputs!$CO77),AND(BE$3=Inputs!$CN77+2,Inputs!$CN77=Inputs!$CO77)),0,IF(BE$3=Inputs!$CN77,0.8,IF(BE$3=Inputs!$CN77+1,0.6,IF(BE$3=Inputs!$CN77+2,0.4,IF(BE$3=Inputs!$CO77,0.2,IF(AND(BE$3&gt;=Inputs!$CL77,BE$3&lt;Inputs!$CM77),(BE$3-Inputs!$CL77+1)/(Inputs!$AI77+1),0)))))))))</f>
        <v>0</v>
      </c>
      <c r="BF79" s="27">
        <f>IF(AND(Inputs!$CO77=0,BF$3&gt;=Inputs!$CM77),1,IF(AND(BF$3&gt;=Inputs!$CM77,BF$3&lt;Inputs!$CN77),1,IF(AND(BF$3=Inputs!$CN77,BF$3=Inputs!$CO77),1,IF(OR(AND(BF$3=Inputs!$CN77+1,Inputs!$CN77=Inputs!$CO77),AND(BF$3=Inputs!$CN77+2,Inputs!$CN77=Inputs!$CO77)),0,IF(BF$3=Inputs!$CN77,0.8,IF(BF$3=Inputs!$CN77+1,0.6,IF(BF$3=Inputs!$CN77+2,0.4,IF(BF$3=Inputs!$CO77,0.2,IF(AND(BF$3&gt;=Inputs!$CL77,BF$3&lt;Inputs!$CM77),(BF$3-Inputs!$CL77+1)/(Inputs!$AI77+1),0)))))))))</f>
        <v>0</v>
      </c>
      <c r="BG79" s="27">
        <f>IF(AND(Inputs!$CO77=0,BG$3&gt;=Inputs!$CM77),1,IF(AND(BG$3&gt;=Inputs!$CM77,BG$3&lt;Inputs!$CN77),1,IF(AND(BG$3=Inputs!$CN77,BG$3=Inputs!$CO77),1,IF(OR(AND(BG$3=Inputs!$CN77+1,Inputs!$CN77=Inputs!$CO77),AND(BG$3=Inputs!$CN77+2,Inputs!$CN77=Inputs!$CO77)),0,IF(BG$3=Inputs!$CN77,0.8,IF(BG$3=Inputs!$CN77+1,0.6,IF(BG$3=Inputs!$CN77+2,0.4,IF(BG$3=Inputs!$CO77,0.2,IF(AND(BG$3&gt;=Inputs!$CL77,BG$3&lt;Inputs!$CM77),(BG$3-Inputs!$CL77+1)/(Inputs!$AI77+1),0)))))))))</f>
        <v>0</v>
      </c>
      <c r="BH79" s="27">
        <f>IF(AND(Inputs!$CO77=0,BH$3&gt;=Inputs!$CM77),1,IF(AND(BH$3&gt;=Inputs!$CM77,BH$3&lt;Inputs!$CN77),1,IF(AND(BH$3=Inputs!$CN77,BH$3=Inputs!$CO77),1,IF(OR(AND(BH$3=Inputs!$CN77+1,Inputs!$CN77=Inputs!$CO77),AND(BH$3=Inputs!$CN77+2,Inputs!$CN77=Inputs!$CO77)),0,IF(BH$3=Inputs!$CN77,0.8,IF(BH$3=Inputs!$CN77+1,0.6,IF(BH$3=Inputs!$CN77+2,0.4,IF(BH$3=Inputs!$CO77,0.2,IF(AND(BH$3&gt;=Inputs!$CL77,BH$3&lt;Inputs!$CM77),(BH$3-Inputs!$CL77+1)/(Inputs!$AI77+1),0)))))))))</f>
        <v>0</v>
      </c>
      <c r="BI79" s="27">
        <f>IF(AND(Inputs!$CO77=0,BI$3&gt;=Inputs!$CM77),1,IF(AND(BI$3&gt;=Inputs!$CM77,BI$3&lt;Inputs!$CN77),1,IF(AND(BI$3=Inputs!$CN77,BI$3=Inputs!$CO77),1,IF(OR(AND(BI$3=Inputs!$CN77+1,Inputs!$CN77=Inputs!$CO77),AND(BI$3=Inputs!$CN77+2,Inputs!$CN77=Inputs!$CO77)),0,IF(BI$3=Inputs!$CN77,0.8,IF(BI$3=Inputs!$CN77+1,0.6,IF(BI$3=Inputs!$CN77+2,0.4,IF(BI$3=Inputs!$CO77,0.2,IF(AND(BI$3&gt;=Inputs!$CL77,BI$3&lt;Inputs!$CM77),(BI$3-Inputs!$CL77+1)/(Inputs!$AI77+1),0)))))))))</f>
        <v>0</v>
      </c>
      <c r="BJ79" s="27">
        <f>IF(AND(Inputs!$CO77=0,BJ$3&gt;=Inputs!$CM77),1,IF(AND(BJ$3&gt;=Inputs!$CM77,BJ$3&lt;Inputs!$CN77),1,IF(AND(BJ$3=Inputs!$CN77,BJ$3=Inputs!$CO77),1,IF(OR(AND(BJ$3=Inputs!$CN77+1,Inputs!$CN77=Inputs!$CO77),AND(BJ$3=Inputs!$CN77+2,Inputs!$CN77=Inputs!$CO77)),0,IF(BJ$3=Inputs!$CN77,0.8,IF(BJ$3=Inputs!$CN77+1,0.6,IF(BJ$3=Inputs!$CN77+2,0.4,IF(BJ$3=Inputs!$CO77,0.2,IF(AND(BJ$3&gt;=Inputs!$CL77,BJ$3&lt;Inputs!$CM77),(BJ$3-Inputs!$CL77+1)/(Inputs!$AI77+1),0)))))))))</f>
        <v>0</v>
      </c>
      <c r="BK79" s="27">
        <f>IF(AND(Inputs!$CO77=0,BK$3&gt;=Inputs!$CM77),1,IF(AND(BK$3&gt;=Inputs!$CM77,BK$3&lt;Inputs!$CN77),1,IF(AND(BK$3=Inputs!$CN77,BK$3=Inputs!$CO77),1,IF(OR(AND(BK$3=Inputs!$CN77+1,Inputs!$CN77=Inputs!$CO77),AND(BK$3=Inputs!$CN77+2,Inputs!$CN77=Inputs!$CO77)),0,IF(BK$3=Inputs!$CN77,0.8,IF(BK$3=Inputs!$CN77+1,0.6,IF(BK$3=Inputs!$CN77+2,0.4,IF(BK$3=Inputs!$CO77,0.2,IF(AND(BK$3&gt;=Inputs!$CL77,BK$3&lt;Inputs!$CM77),(BK$3-Inputs!$CL77+1)/(Inputs!$AI77+1),0)))))))))</f>
        <v>0</v>
      </c>
      <c r="BL79" s="27">
        <f>IF(AND(Inputs!$CO77=0,BL$3&gt;=Inputs!$CM77),1,IF(AND(BL$3&gt;=Inputs!$CM77,BL$3&lt;Inputs!$CN77),1,IF(AND(BL$3=Inputs!$CN77,BL$3=Inputs!$CO77),1,IF(OR(AND(BL$3=Inputs!$CN77+1,Inputs!$CN77=Inputs!$CO77),AND(BL$3=Inputs!$CN77+2,Inputs!$CN77=Inputs!$CO77)),0,IF(BL$3=Inputs!$CN77,0.8,IF(BL$3=Inputs!$CN77+1,0.6,IF(BL$3=Inputs!$CN77+2,0.4,IF(BL$3=Inputs!$CO77,0.2,IF(AND(BL$3&gt;=Inputs!$CL77,BL$3&lt;Inputs!$CM77),(BL$3-Inputs!$CL77+1)/(Inputs!$AI77+1),0)))))))))</f>
        <v>0</v>
      </c>
      <c r="BM79" s="27">
        <f>IF(AND(Inputs!$CO77=0,BM$3&gt;=Inputs!$CM77),1,IF(AND(BM$3&gt;=Inputs!$CM77,BM$3&lt;Inputs!$CN77),1,IF(AND(BM$3=Inputs!$CN77,BM$3=Inputs!$CO77),1,IF(OR(AND(BM$3=Inputs!$CN77+1,Inputs!$CN77=Inputs!$CO77),AND(BM$3=Inputs!$CN77+2,Inputs!$CN77=Inputs!$CO77)),0,IF(BM$3=Inputs!$CN77,0.8,IF(BM$3=Inputs!$CN77+1,0.6,IF(BM$3=Inputs!$CN77+2,0.4,IF(BM$3=Inputs!$CO77,0.2,IF(AND(BM$3&gt;=Inputs!$CL77,BM$3&lt;Inputs!$CM77),(BM$3-Inputs!$CL77+1)/(Inputs!$AI77+1),0)))))))))</f>
        <v>0</v>
      </c>
    </row>
    <row r="80" spans="1:65">
      <c r="A80" s="7" t="str">
        <f>IF(Inputs!A78="","",Inputs!A78)</f>
        <v/>
      </c>
      <c r="B80" t="str">
        <f>IF(Inputs!B78="","",Inputs!B78)</f>
        <v/>
      </c>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292"/>
      <c r="AE80" s="292"/>
      <c r="AF80" s="292"/>
      <c r="AG80" s="50">
        <f t="shared" si="3"/>
        <v>0</v>
      </c>
      <c r="AH80" s="42">
        <f t="shared" si="4"/>
        <v>0</v>
      </c>
      <c r="AJ80" s="27">
        <f>IF(AND(Inputs!$CO78=0,AJ$3&gt;=Inputs!$CM78),1,IF(AND(AJ$3&gt;=Inputs!$CM78,AJ$3&lt;Inputs!$CN78),1,IF(AND(AJ$3=Inputs!$CN78,AJ$3=Inputs!$CO78),1,IF(OR(AND(AJ$3=Inputs!$CN78+1,Inputs!$CN78=Inputs!$CO78),AND(AJ$3=Inputs!$CN78+2,Inputs!$CN78=Inputs!$CO78)),0,IF(AJ$3=Inputs!$CN78,0.8,IF(AJ$3=Inputs!$CN78+1,0.6,IF(AJ$3=Inputs!$CN78+2,0.4,IF(AJ$3=Inputs!$CO78,0.2,IF(AND(AJ$3&gt;=Inputs!$CL78,AJ$3&lt;Inputs!$CM78),(AJ$3-Inputs!$CL78+1)/(Inputs!$AI78+1),0)))))))))</f>
        <v>0</v>
      </c>
      <c r="AK80" s="27">
        <f>IF(AND(Inputs!$CO78=0,AK$3&gt;=Inputs!$CM78),1,IF(AND(AK$3&gt;=Inputs!$CM78,AK$3&lt;Inputs!$CN78),1,IF(AND(AK$3=Inputs!$CN78,AK$3=Inputs!$CO78),1,IF(OR(AND(AK$3=Inputs!$CN78+1,Inputs!$CN78=Inputs!$CO78),AND(AK$3=Inputs!$CN78+2,Inputs!$CN78=Inputs!$CO78)),0,IF(AK$3=Inputs!$CN78,0.8,IF(AK$3=Inputs!$CN78+1,0.6,IF(AK$3=Inputs!$CN78+2,0.4,IF(AK$3=Inputs!$CO78,0.2,IF(AND(AK$3&gt;=Inputs!$CL78,AK$3&lt;Inputs!$CM78),(AK$3-Inputs!$CL78+1)/(Inputs!$AI78+1),0)))))))))</f>
        <v>0</v>
      </c>
      <c r="AL80" s="27">
        <f>IF(AND(Inputs!$CO78=0,AL$3&gt;=Inputs!$CM78),1,IF(AND(AL$3&gt;=Inputs!$CM78,AL$3&lt;Inputs!$CN78),1,IF(AND(AL$3=Inputs!$CN78,AL$3=Inputs!$CO78),1,IF(OR(AND(AL$3=Inputs!$CN78+1,Inputs!$CN78=Inputs!$CO78),AND(AL$3=Inputs!$CN78+2,Inputs!$CN78=Inputs!$CO78)),0,IF(AL$3=Inputs!$CN78,0.8,IF(AL$3=Inputs!$CN78+1,0.6,IF(AL$3=Inputs!$CN78+2,0.4,IF(AL$3=Inputs!$CO78,0.2,IF(AND(AL$3&gt;=Inputs!$CL78,AL$3&lt;Inputs!$CM78),(AL$3-Inputs!$CL78+1)/(Inputs!$AI78+1),0)))))))))</f>
        <v>0</v>
      </c>
      <c r="AM80" s="27">
        <f>IF(AND(Inputs!$CO78=0,AM$3&gt;=Inputs!$CM78),1,IF(AND(AM$3&gt;=Inputs!$CM78,AM$3&lt;Inputs!$CN78),1,IF(AND(AM$3=Inputs!$CN78,AM$3=Inputs!$CO78),1,IF(OR(AND(AM$3=Inputs!$CN78+1,Inputs!$CN78=Inputs!$CO78),AND(AM$3=Inputs!$CN78+2,Inputs!$CN78=Inputs!$CO78)),0,IF(AM$3=Inputs!$CN78,0.8,IF(AM$3=Inputs!$CN78+1,0.6,IF(AM$3=Inputs!$CN78+2,0.4,IF(AM$3=Inputs!$CO78,0.2,IF(AND(AM$3&gt;=Inputs!$CL78,AM$3&lt;Inputs!$CM78),(AM$3-Inputs!$CL78+1)/(Inputs!$AI78+1),0)))))))))</f>
        <v>0</v>
      </c>
      <c r="AN80" s="27">
        <f>IF(AND(Inputs!$CO78=0,AN$3&gt;=Inputs!$CM78),1,IF(AND(AN$3&gt;=Inputs!$CM78,AN$3&lt;Inputs!$CN78),1,IF(AND(AN$3=Inputs!$CN78,AN$3=Inputs!$CO78),1,IF(OR(AND(AN$3=Inputs!$CN78+1,Inputs!$CN78=Inputs!$CO78),AND(AN$3=Inputs!$CN78+2,Inputs!$CN78=Inputs!$CO78)),0,IF(AN$3=Inputs!$CN78,0.8,IF(AN$3=Inputs!$CN78+1,0.6,IF(AN$3=Inputs!$CN78+2,0.4,IF(AN$3=Inputs!$CO78,0.2,IF(AND(AN$3&gt;=Inputs!$CL78,AN$3&lt;Inputs!$CM78),(AN$3-Inputs!$CL78+1)/(Inputs!$AI78+1),0)))))))))</f>
        <v>0</v>
      </c>
      <c r="AO80" s="27">
        <f>IF(AND(Inputs!$CO78=0,AO$3&gt;=Inputs!$CM78),1,IF(AND(AO$3&gt;=Inputs!$CM78,AO$3&lt;Inputs!$CN78),1,IF(AND(AO$3=Inputs!$CN78,AO$3=Inputs!$CO78),1,IF(OR(AND(AO$3=Inputs!$CN78+1,Inputs!$CN78=Inputs!$CO78),AND(AO$3=Inputs!$CN78+2,Inputs!$CN78=Inputs!$CO78)),0,IF(AO$3=Inputs!$CN78,0.8,IF(AO$3=Inputs!$CN78+1,0.6,IF(AO$3=Inputs!$CN78+2,0.4,IF(AO$3=Inputs!$CO78,0.2,IF(AND(AO$3&gt;=Inputs!$CL78,AO$3&lt;Inputs!$CM78),(AO$3-Inputs!$CL78+1)/(Inputs!$AI78+1),0)))))))))</f>
        <v>0</v>
      </c>
      <c r="AP80" s="27">
        <f>IF(AND(Inputs!$CO78=0,AP$3&gt;=Inputs!$CM78),1,IF(AND(AP$3&gt;=Inputs!$CM78,AP$3&lt;Inputs!$CN78),1,IF(AND(AP$3=Inputs!$CN78,AP$3=Inputs!$CO78),1,IF(OR(AND(AP$3=Inputs!$CN78+1,Inputs!$CN78=Inputs!$CO78),AND(AP$3=Inputs!$CN78+2,Inputs!$CN78=Inputs!$CO78)),0,IF(AP$3=Inputs!$CN78,0.8,IF(AP$3=Inputs!$CN78+1,0.6,IF(AP$3=Inputs!$CN78+2,0.4,IF(AP$3=Inputs!$CO78,0.2,IF(AND(AP$3&gt;=Inputs!$CL78,AP$3&lt;Inputs!$CM78),(AP$3-Inputs!$CL78+1)/(Inputs!$AI78+1),0)))))))))</f>
        <v>0</v>
      </c>
      <c r="AQ80" s="27">
        <f>IF(AND(Inputs!$CO78=0,AQ$3&gt;=Inputs!$CM78),1,IF(AND(AQ$3&gt;=Inputs!$CM78,AQ$3&lt;Inputs!$CN78),1,IF(AND(AQ$3=Inputs!$CN78,AQ$3=Inputs!$CO78),1,IF(OR(AND(AQ$3=Inputs!$CN78+1,Inputs!$CN78=Inputs!$CO78),AND(AQ$3=Inputs!$CN78+2,Inputs!$CN78=Inputs!$CO78)),0,IF(AQ$3=Inputs!$CN78,0.8,IF(AQ$3=Inputs!$CN78+1,0.6,IF(AQ$3=Inputs!$CN78+2,0.4,IF(AQ$3=Inputs!$CO78,0.2,IF(AND(AQ$3&gt;=Inputs!$CL78,AQ$3&lt;Inputs!$CM78),(AQ$3-Inputs!$CL78+1)/(Inputs!$AI78+1),0)))))))))</f>
        <v>0</v>
      </c>
      <c r="AR80" s="27">
        <f>IF(AND(Inputs!$CO78=0,AR$3&gt;=Inputs!$CM78),1,IF(AND(AR$3&gt;=Inputs!$CM78,AR$3&lt;Inputs!$CN78),1,IF(AND(AR$3=Inputs!$CN78,AR$3=Inputs!$CO78),1,IF(OR(AND(AR$3=Inputs!$CN78+1,Inputs!$CN78=Inputs!$CO78),AND(AR$3=Inputs!$CN78+2,Inputs!$CN78=Inputs!$CO78)),0,IF(AR$3=Inputs!$CN78,0.8,IF(AR$3=Inputs!$CN78+1,0.6,IF(AR$3=Inputs!$CN78+2,0.4,IF(AR$3=Inputs!$CO78,0.2,IF(AND(AR$3&gt;=Inputs!$CL78,AR$3&lt;Inputs!$CM78),(AR$3-Inputs!$CL78+1)/(Inputs!$AI78+1),0)))))))))</f>
        <v>0</v>
      </c>
      <c r="AS80" s="27">
        <f>IF(AND(Inputs!$CO78=0,AS$3&gt;=Inputs!$CM78),1,IF(AND(AS$3&gt;=Inputs!$CM78,AS$3&lt;Inputs!$CN78),1,IF(AND(AS$3=Inputs!$CN78,AS$3=Inputs!$CO78),1,IF(OR(AND(AS$3=Inputs!$CN78+1,Inputs!$CN78=Inputs!$CO78),AND(AS$3=Inputs!$CN78+2,Inputs!$CN78=Inputs!$CO78)),0,IF(AS$3=Inputs!$CN78,0.8,IF(AS$3=Inputs!$CN78+1,0.6,IF(AS$3=Inputs!$CN78+2,0.4,IF(AS$3=Inputs!$CO78,0.2,IF(AND(AS$3&gt;=Inputs!$CL78,AS$3&lt;Inputs!$CM78),(AS$3-Inputs!$CL78+1)/(Inputs!$AI78+1),0)))))))))</f>
        <v>0</v>
      </c>
      <c r="AT80" s="27">
        <f>IF(AND(Inputs!$CO78=0,AT$3&gt;=Inputs!$CM78),1,IF(AND(AT$3&gt;=Inputs!$CM78,AT$3&lt;Inputs!$CN78),1,IF(AND(AT$3=Inputs!$CN78,AT$3=Inputs!$CO78),1,IF(OR(AND(AT$3=Inputs!$CN78+1,Inputs!$CN78=Inputs!$CO78),AND(AT$3=Inputs!$CN78+2,Inputs!$CN78=Inputs!$CO78)),0,IF(AT$3=Inputs!$CN78,0.8,IF(AT$3=Inputs!$CN78+1,0.6,IF(AT$3=Inputs!$CN78+2,0.4,IF(AT$3=Inputs!$CO78,0.2,IF(AND(AT$3&gt;=Inputs!$CL78,AT$3&lt;Inputs!$CM78),(AT$3-Inputs!$CL78+1)/(Inputs!$AI78+1),0)))))))))</f>
        <v>0</v>
      </c>
      <c r="AU80" s="27">
        <f>IF(AND(Inputs!$CO78=0,AU$3&gt;=Inputs!$CM78),1,IF(AND(AU$3&gt;=Inputs!$CM78,AU$3&lt;Inputs!$CN78),1,IF(AND(AU$3=Inputs!$CN78,AU$3=Inputs!$CO78),1,IF(OR(AND(AU$3=Inputs!$CN78+1,Inputs!$CN78=Inputs!$CO78),AND(AU$3=Inputs!$CN78+2,Inputs!$CN78=Inputs!$CO78)),0,IF(AU$3=Inputs!$CN78,0.8,IF(AU$3=Inputs!$CN78+1,0.6,IF(AU$3=Inputs!$CN78+2,0.4,IF(AU$3=Inputs!$CO78,0.2,IF(AND(AU$3&gt;=Inputs!$CL78,AU$3&lt;Inputs!$CM78),(AU$3-Inputs!$CL78+1)/(Inputs!$AI78+1),0)))))))))</f>
        <v>0</v>
      </c>
      <c r="AV80" s="27">
        <f>IF(AND(Inputs!$CO78=0,AV$3&gt;=Inputs!$CM78),1,IF(AND(AV$3&gt;=Inputs!$CM78,AV$3&lt;Inputs!$CN78),1,IF(AND(AV$3=Inputs!$CN78,AV$3=Inputs!$CO78),1,IF(OR(AND(AV$3=Inputs!$CN78+1,Inputs!$CN78=Inputs!$CO78),AND(AV$3=Inputs!$CN78+2,Inputs!$CN78=Inputs!$CO78)),0,IF(AV$3=Inputs!$CN78,0.8,IF(AV$3=Inputs!$CN78+1,0.6,IF(AV$3=Inputs!$CN78+2,0.4,IF(AV$3=Inputs!$CO78,0.2,IF(AND(AV$3&gt;=Inputs!$CL78,AV$3&lt;Inputs!$CM78),(AV$3-Inputs!$CL78+1)/(Inputs!$AI78+1),0)))))))))</f>
        <v>0</v>
      </c>
      <c r="AW80" s="27">
        <f>IF(AND(Inputs!$CO78=0,AW$3&gt;=Inputs!$CM78),1,IF(AND(AW$3&gt;=Inputs!$CM78,AW$3&lt;Inputs!$CN78),1,IF(AND(AW$3=Inputs!$CN78,AW$3=Inputs!$CO78),1,IF(OR(AND(AW$3=Inputs!$CN78+1,Inputs!$CN78=Inputs!$CO78),AND(AW$3=Inputs!$CN78+2,Inputs!$CN78=Inputs!$CO78)),0,IF(AW$3=Inputs!$CN78,0.8,IF(AW$3=Inputs!$CN78+1,0.6,IF(AW$3=Inputs!$CN78+2,0.4,IF(AW$3=Inputs!$CO78,0.2,IF(AND(AW$3&gt;=Inputs!$CL78,AW$3&lt;Inputs!$CM78),(AW$3-Inputs!$CL78+1)/(Inputs!$AI78+1),0)))))))))</f>
        <v>0</v>
      </c>
      <c r="AX80" s="27">
        <f>IF(AND(Inputs!$CO78=0,AX$3&gt;=Inputs!$CM78),1,IF(AND(AX$3&gt;=Inputs!$CM78,AX$3&lt;Inputs!$CN78),1,IF(AND(AX$3=Inputs!$CN78,AX$3=Inputs!$CO78),1,IF(OR(AND(AX$3=Inputs!$CN78+1,Inputs!$CN78=Inputs!$CO78),AND(AX$3=Inputs!$CN78+2,Inputs!$CN78=Inputs!$CO78)),0,IF(AX$3=Inputs!$CN78,0.8,IF(AX$3=Inputs!$CN78+1,0.6,IF(AX$3=Inputs!$CN78+2,0.4,IF(AX$3=Inputs!$CO78,0.2,IF(AND(AX$3&gt;=Inputs!$CL78,AX$3&lt;Inputs!$CM78),(AX$3-Inputs!$CL78+1)/(Inputs!$AI78+1),0)))))))))</f>
        <v>0</v>
      </c>
      <c r="AY80" s="27">
        <f>IF(AND(Inputs!$CO78=0,AY$3&gt;=Inputs!$CM78),1,IF(AND(AY$3&gt;=Inputs!$CM78,AY$3&lt;Inputs!$CN78),1,IF(AND(AY$3=Inputs!$CN78,AY$3=Inputs!$CO78),1,IF(OR(AND(AY$3=Inputs!$CN78+1,Inputs!$CN78=Inputs!$CO78),AND(AY$3=Inputs!$CN78+2,Inputs!$CN78=Inputs!$CO78)),0,IF(AY$3=Inputs!$CN78,0.8,IF(AY$3=Inputs!$CN78+1,0.6,IF(AY$3=Inputs!$CN78+2,0.4,IF(AY$3=Inputs!$CO78,0.2,IF(AND(AY$3&gt;=Inputs!$CL78,AY$3&lt;Inputs!$CM78),(AY$3-Inputs!$CL78+1)/(Inputs!$AI78+1),0)))))))))</f>
        <v>0</v>
      </c>
      <c r="AZ80" s="27">
        <f>IF(AND(Inputs!$CO78=0,AZ$3&gt;=Inputs!$CM78),1,IF(AND(AZ$3&gt;=Inputs!$CM78,AZ$3&lt;Inputs!$CN78),1,IF(AND(AZ$3=Inputs!$CN78,AZ$3=Inputs!$CO78),1,IF(OR(AND(AZ$3=Inputs!$CN78+1,Inputs!$CN78=Inputs!$CO78),AND(AZ$3=Inputs!$CN78+2,Inputs!$CN78=Inputs!$CO78)),0,IF(AZ$3=Inputs!$CN78,0.8,IF(AZ$3=Inputs!$CN78+1,0.6,IF(AZ$3=Inputs!$CN78+2,0.4,IF(AZ$3=Inputs!$CO78,0.2,IF(AND(AZ$3&gt;=Inputs!$CL78,AZ$3&lt;Inputs!$CM78),(AZ$3-Inputs!$CL78+1)/(Inputs!$AI78+1),0)))))))))</f>
        <v>0</v>
      </c>
      <c r="BA80" s="27">
        <f>IF(AND(Inputs!$CO78=0,BA$3&gt;=Inputs!$CM78),1,IF(AND(BA$3&gt;=Inputs!$CM78,BA$3&lt;Inputs!$CN78),1,IF(AND(BA$3=Inputs!$CN78,BA$3=Inputs!$CO78),1,IF(OR(AND(BA$3=Inputs!$CN78+1,Inputs!$CN78=Inputs!$CO78),AND(BA$3=Inputs!$CN78+2,Inputs!$CN78=Inputs!$CO78)),0,IF(BA$3=Inputs!$CN78,0.8,IF(BA$3=Inputs!$CN78+1,0.6,IF(BA$3=Inputs!$CN78+2,0.4,IF(BA$3=Inputs!$CO78,0.2,IF(AND(BA$3&gt;=Inputs!$CL78,BA$3&lt;Inputs!$CM78),(BA$3-Inputs!$CL78+1)/(Inputs!$AI78+1),0)))))))))</f>
        <v>0</v>
      </c>
      <c r="BB80" s="27">
        <f>IF(AND(Inputs!$CO78=0,BB$3&gt;=Inputs!$CM78),1,IF(AND(BB$3&gt;=Inputs!$CM78,BB$3&lt;Inputs!$CN78),1,IF(AND(BB$3=Inputs!$CN78,BB$3=Inputs!$CO78),1,IF(OR(AND(BB$3=Inputs!$CN78+1,Inputs!$CN78=Inputs!$CO78),AND(BB$3=Inputs!$CN78+2,Inputs!$CN78=Inputs!$CO78)),0,IF(BB$3=Inputs!$CN78,0.8,IF(BB$3=Inputs!$CN78+1,0.6,IF(BB$3=Inputs!$CN78+2,0.4,IF(BB$3=Inputs!$CO78,0.2,IF(AND(BB$3&gt;=Inputs!$CL78,BB$3&lt;Inputs!$CM78),(BB$3-Inputs!$CL78+1)/(Inputs!$AI78+1),0)))))))))</f>
        <v>0</v>
      </c>
      <c r="BC80" s="27">
        <f>IF(AND(Inputs!$CO78=0,BC$3&gt;=Inputs!$CM78),1,IF(AND(BC$3&gt;=Inputs!$CM78,BC$3&lt;Inputs!$CN78),1,IF(AND(BC$3=Inputs!$CN78,BC$3=Inputs!$CO78),1,IF(OR(AND(BC$3=Inputs!$CN78+1,Inputs!$CN78=Inputs!$CO78),AND(BC$3=Inputs!$CN78+2,Inputs!$CN78=Inputs!$CO78)),0,IF(BC$3=Inputs!$CN78,0.8,IF(BC$3=Inputs!$CN78+1,0.6,IF(BC$3=Inputs!$CN78+2,0.4,IF(BC$3=Inputs!$CO78,0.2,IF(AND(BC$3&gt;=Inputs!$CL78,BC$3&lt;Inputs!$CM78),(BC$3-Inputs!$CL78+1)/(Inputs!$AI78+1),0)))))))))</f>
        <v>0</v>
      </c>
      <c r="BD80" s="27">
        <f>IF(AND(Inputs!$CO78=0,BD$3&gt;=Inputs!$CM78),1,IF(AND(BD$3&gt;=Inputs!$CM78,BD$3&lt;Inputs!$CN78),1,IF(AND(BD$3=Inputs!$CN78,BD$3=Inputs!$CO78),1,IF(OR(AND(BD$3=Inputs!$CN78+1,Inputs!$CN78=Inputs!$CO78),AND(BD$3=Inputs!$CN78+2,Inputs!$CN78=Inputs!$CO78)),0,IF(BD$3=Inputs!$CN78,0.8,IF(BD$3=Inputs!$CN78+1,0.6,IF(BD$3=Inputs!$CN78+2,0.4,IF(BD$3=Inputs!$CO78,0.2,IF(AND(BD$3&gt;=Inputs!$CL78,BD$3&lt;Inputs!$CM78),(BD$3-Inputs!$CL78+1)/(Inputs!$AI78+1),0)))))))))</f>
        <v>0</v>
      </c>
      <c r="BE80" s="27">
        <f>IF(AND(Inputs!$CO78=0,BE$3&gt;=Inputs!$CM78),1,IF(AND(BE$3&gt;=Inputs!$CM78,BE$3&lt;Inputs!$CN78),1,IF(AND(BE$3=Inputs!$CN78,BE$3=Inputs!$CO78),1,IF(OR(AND(BE$3=Inputs!$CN78+1,Inputs!$CN78=Inputs!$CO78),AND(BE$3=Inputs!$CN78+2,Inputs!$CN78=Inputs!$CO78)),0,IF(BE$3=Inputs!$CN78,0.8,IF(BE$3=Inputs!$CN78+1,0.6,IF(BE$3=Inputs!$CN78+2,0.4,IF(BE$3=Inputs!$CO78,0.2,IF(AND(BE$3&gt;=Inputs!$CL78,BE$3&lt;Inputs!$CM78),(BE$3-Inputs!$CL78+1)/(Inputs!$AI78+1),0)))))))))</f>
        <v>0</v>
      </c>
      <c r="BF80" s="27">
        <f>IF(AND(Inputs!$CO78=0,BF$3&gt;=Inputs!$CM78),1,IF(AND(BF$3&gt;=Inputs!$CM78,BF$3&lt;Inputs!$CN78),1,IF(AND(BF$3=Inputs!$CN78,BF$3=Inputs!$CO78),1,IF(OR(AND(BF$3=Inputs!$CN78+1,Inputs!$CN78=Inputs!$CO78),AND(BF$3=Inputs!$CN78+2,Inputs!$CN78=Inputs!$CO78)),0,IF(BF$3=Inputs!$CN78,0.8,IF(BF$3=Inputs!$CN78+1,0.6,IF(BF$3=Inputs!$CN78+2,0.4,IF(BF$3=Inputs!$CO78,0.2,IF(AND(BF$3&gt;=Inputs!$CL78,BF$3&lt;Inputs!$CM78),(BF$3-Inputs!$CL78+1)/(Inputs!$AI78+1),0)))))))))</f>
        <v>0</v>
      </c>
      <c r="BG80" s="27">
        <f>IF(AND(Inputs!$CO78=0,BG$3&gt;=Inputs!$CM78),1,IF(AND(BG$3&gt;=Inputs!$CM78,BG$3&lt;Inputs!$CN78),1,IF(AND(BG$3=Inputs!$CN78,BG$3=Inputs!$CO78),1,IF(OR(AND(BG$3=Inputs!$CN78+1,Inputs!$CN78=Inputs!$CO78),AND(BG$3=Inputs!$CN78+2,Inputs!$CN78=Inputs!$CO78)),0,IF(BG$3=Inputs!$CN78,0.8,IF(BG$3=Inputs!$CN78+1,0.6,IF(BG$3=Inputs!$CN78+2,0.4,IF(BG$3=Inputs!$CO78,0.2,IF(AND(BG$3&gt;=Inputs!$CL78,BG$3&lt;Inputs!$CM78),(BG$3-Inputs!$CL78+1)/(Inputs!$AI78+1),0)))))))))</f>
        <v>0</v>
      </c>
      <c r="BH80" s="27">
        <f>IF(AND(Inputs!$CO78=0,BH$3&gt;=Inputs!$CM78),1,IF(AND(BH$3&gt;=Inputs!$CM78,BH$3&lt;Inputs!$CN78),1,IF(AND(BH$3=Inputs!$CN78,BH$3=Inputs!$CO78),1,IF(OR(AND(BH$3=Inputs!$CN78+1,Inputs!$CN78=Inputs!$CO78),AND(BH$3=Inputs!$CN78+2,Inputs!$CN78=Inputs!$CO78)),0,IF(BH$3=Inputs!$CN78,0.8,IF(BH$3=Inputs!$CN78+1,0.6,IF(BH$3=Inputs!$CN78+2,0.4,IF(BH$3=Inputs!$CO78,0.2,IF(AND(BH$3&gt;=Inputs!$CL78,BH$3&lt;Inputs!$CM78),(BH$3-Inputs!$CL78+1)/(Inputs!$AI78+1),0)))))))))</f>
        <v>0</v>
      </c>
      <c r="BI80" s="27">
        <f>IF(AND(Inputs!$CO78=0,BI$3&gt;=Inputs!$CM78),1,IF(AND(BI$3&gt;=Inputs!$CM78,BI$3&lt;Inputs!$CN78),1,IF(AND(BI$3=Inputs!$CN78,BI$3=Inputs!$CO78),1,IF(OR(AND(BI$3=Inputs!$CN78+1,Inputs!$CN78=Inputs!$CO78),AND(BI$3=Inputs!$CN78+2,Inputs!$CN78=Inputs!$CO78)),0,IF(BI$3=Inputs!$CN78,0.8,IF(BI$3=Inputs!$CN78+1,0.6,IF(BI$3=Inputs!$CN78+2,0.4,IF(BI$3=Inputs!$CO78,0.2,IF(AND(BI$3&gt;=Inputs!$CL78,BI$3&lt;Inputs!$CM78),(BI$3-Inputs!$CL78+1)/(Inputs!$AI78+1),0)))))))))</f>
        <v>0</v>
      </c>
      <c r="BJ80" s="27">
        <f>IF(AND(Inputs!$CO78=0,BJ$3&gt;=Inputs!$CM78),1,IF(AND(BJ$3&gt;=Inputs!$CM78,BJ$3&lt;Inputs!$CN78),1,IF(AND(BJ$3=Inputs!$CN78,BJ$3=Inputs!$CO78),1,IF(OR(AND(BJ$3=Inputs!$CN78+1,Inputs!$CN78=Inputs!$CO78),AND(BJ$3=Inputs!$CN78+2,Inputs!$CN78=Inputs!$CO78)),0,IF(BJ$3=Inputs!$CN78,0.8,IF(BJ$3=Inputs!$CN78+1,0.6,IF(BJ$3=Inputs!$CN78+2,0.4,IF(BJ$3=Inputs!$CO78,0.2,IF(AND(BJ$3&gt;=Inputs!$CL78,BJ$3&lt;Inputs!$CM78),(BJ$3-Inputs!$CL78+1)/(Inputs!$AI78+1),0)))))))))</f>
        <v>0</v>
      </c>
      <c r="BK80" s="27">
        <f>IF(AND(Inputs!$CO78=0,BK$3&gt;=Inputs!$CM78),1,IF(AND(BK$3&gt;=Inputs!$CM78,BK$3&lt;Inputs!$CN78),1,IF(AND(BK$3=Inputs!$CN78,BK$3=Inputs!$CO78),1,IF(OR(AND(BK$3=Inputs!$CN78+1,Inputs!$CN78=Inputs!$CO78),AND(BK$3=Inputs!$CN78+2,Inputs!$CN78=Inputs!$CO78)),0,IF(BK$3=Inputs!$CN78,0.8,IF(BK$3=Inputs!$CN78+1,0.6,IF(BK$3=Inputs!$CN78+2,0.4,IF(BK$3=Inputs!$CO78,0.2,IF(AND(BK$3&gt;=Inputs!$CL78,BK$3&lt;Inputs!$CM78),(BK$3-Inputs!$CL78+1)/(Inputs!$AI78+1),0)))))))))</f>
        <v>0</v>
      </c>
      <c r="BL80" s="27">
        <f>IF(AND(Inputs!$CO78=0,BL$3&gt;=Inputs!$CM78),1,IF(AND(BL$3&gt;=Inputs!$CM78,BL$3&lt;Inputs!$CN78),1,IF(AND(BL$3=Inputs!$CN78,BL$3=Inputs!$CO78),1,IF(OR(AND(BL$3=Inputs!$CN78+1,Inputs!$CN78=Inputs!$CO78),AND(BL$3=Inputs!$CN78+2,Inputs!$CN78=Inputs!$CO78)),0,IF(BL$3=Inputs!$CN78,0.8,IF(BL$3=Inputs!$CN78+1,0.6,IF(BL$3=Inputs!$CN78+2,0.4,IF(BL$3=Inputs!$CO78,0.2,IF(AND(BL$3&gt;=Inputs!$CL78,BL$3&lt;Inputs!$CM78),(BL$3-Inputs!$CL78+1)/(Inputs!$AI78+1),0)))))))))</f>
        <v>0</v>
      </c>
      <c r="BM80" s="27">
        <f>IF(AND(Inputs!$CO78=0,BM$3&gt;=Inputs!$CM78),1,IF(AND(BM$3&gt;=Inputs!$CM78,BM$3&lt;Inputs!$CN78),1,IF(AND(BM$3=Inputs!$CN78,BM$3=Inputs!$CO78),1,IF(OR(AND(BM$3=Inputs!$CN78+1,Inputs!$CN78=Inputs!$CO78),AND(BM$3=Inputs!$CN78+2,Inputs!$CN78=Inputs!$CO78)),0,IF(BM$3=Inputs!$CN78,0.8,IF(BM$3=Inputs!$CN78+1,0.6,IF(BM$3=Inputs!$CN78+2,0.4,IF(BM$3=Inputs!$CO78,0.2,IF(AND(BM$3&gt;=Inputs!$CL78,BM$3&lt;Inputs!$CM78),(BM$3-Inputs!$CL78+1)/(Inputs!$AI78+1),0)))))))))</f>
        <v>0</v>
      </c>
    </row>
    <row r="81" spans="1:65">
      <c r="A81" s="7" t="str">
        <f>IF(Inputs!A79="","",Inputs!A79)</f>
        <v/>
      </c>
      <c r="B81" t="str">
        <f>IF(Inputs!B79="","",Inputs!B79)</f>
        <v/>
      </c>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292"/>
      <c r="AE81" s="292"/>
      <c r="AF81" s="292"/>
      <c r="AG81" s="50">
        <f t="shared" si="3"/>
        <v>0</v>
      </c>
      <c r="AH81" s="42">
        <f t="shared" si="4"/>
        <v>0</v>
      </c>
      <c r="AJ81" s="27">
        <f>IF(AND(Inputs!$CO79=0,AJ$3&gt;=Inputs!$CM79),1,IF(AND(AJ$3&gt;=Inputs!$CM79,AJ$3&lt;Inputs!$CN79),1,IF(AND(AJ$3=Inputs!$CN79,AJ$3=Inputs!$CO79),1,IF(OR(AND(AJ$3=Inputs!$CN79+1,Inputs!$CN79=Inputs!$CO79),AND(AJ$3=Inputs!$CN79+2,Inputs!$CN79=Inputs!$CO79)),0,IF(AJ$3=Inputs!$CN79,0.8,IF(AJ$3=Inputs!$CN79+1,0.6,IF(AJ$3=Inputs!$CN79+2,0.4,IF(AJ$3=Inputs!$CO79,0.2,IF(AND(AJ$3&gt;=Inputs!$CL79,AJ$3&lt;Inputs!$CM79),(AJ$3-Inputs!$CL79+1)/(Inputs!$AI79+1),0)))))))))</f>
        <v>0</v>
      </c>
      <c r="AK81" s="27">
        <f>IF(AND(Inputs!$CO79=0,AK$3&gt;=Inputs!$CM79),1,IF(AND(AK$3&gt;=Inputs!$CM79,AK$3&lt;Inputs!$CN79),1,IF(AND(AK$3=Inputs!$CN79,AK$3=Inputs!$CO79),1,IF(OR(AND(AK$3=Inputs!$CN79+1,Inputs!$CN79=Inputs!$CO79),AND(AK$3=Inputs!$CN79+2,Inputs!$CN79=Inputs!$CO79)),0,IF(AK$3=Inputs!$CN79,0.8,IF(AK$3=Inputs!$CN79+1,0.6,IF(AK$3=Inputs!$CN79+2,0.4,IF(AK$3=Inputs!$CO79,0.2,IF(AND(AK$3&gt;=Inputs!$CL79,AK$3&lt;Inputs!$CM79),(AK$3-Inputs!$CL79+1)/(Inputs!$AI79+1),0)))))))))</f>
        <v>0</v>
      </c>
      <c r="AL81" s="27">
        <f>IF(AND(Inputs!$CO79=0,AL$3&gt;=Inputs!$CM79),1,IF(AND(AL$3&gt;=Inputs!$CM79,AL$3&lt;Inputs!$CN79),1,IF(AND(AL$3=Inputs!$CN79,AL$3=Inputs!$CO79),1,IF(OR(AND(AL$3=Inputs!$CN79+1,Inputs!$CN79=Inputs!$CO79),AND(AL$3=Inputs!$CN79+2,Inputs!$CN79=Inputs!$CO79)),0,IF(AL$3=Inputs!$CN79,0.8,IF(AL$3=Inputs!$CN79+1,0.6,IF(AL$3=Inputs!$CN79+2,0.4,IF(AL$3=Inputs!$CO79,0.2,IF(AND(AL$3&gt;=Inputs!$CL79,AL$3&lt;Inputs!$CM79),(AL$3-Inputs!$CL79+1)/(Inputs!$AI79+1),0)))))))))</f>
        <v>0</v>
      </c>
      <c r="AM81" s="27">
        <f>IF(AND(Inputs!$CO79=0,AM$3&gt;=Inputs!$CM79),1,IF(AND(AM$3&gt;=Inputs!$CM79,AM$3&lt;Inputs!$CN79),1,IF(AND(AM$3=Inputs!$CN79,AM$3=Inputs!$CO79),1,IF(OR(AND(AM$3=Inputs!$CN79+1,Inputs!$CN79=Inputs!$CO79),AND(AM$3=Inputs!$CN79+2,Inputs!$CN79=Inputs!$CO79)),0,IF(AM$3=Inputs!$CN79,0.8,IF(AM$3=Inputs!$CN79+1,0.6,IF(AM$3=Inputs!$CN79+2,0.4,IF(AM$3=Inputs!$CO79,0.2,IF(AND(AM$3&gt;=Inputs!$CL79,AM$3&lt;Inputs!$CM79),(AM$3-Inputs!$CL79+1)/(Inputs!$AI79+1),0)))))))))</f>
        <v>0</v>
      </c>
      <c r="AN81" s="27">
        <f>IF(AND(Inputs!$CO79=0,AN$3&gt;=Inputs!$CM79),1,IF(AND(AN$3&gt;=Inputs!$CM79,AN$3&lt;Inputs!$CN79),1,IF(AND(AN$3=Inputs!$CN79,AN$3=Inputs!$CO79),1,IF(OR(AND(AN$3=Inputs!$CN79+1,Inputs!$CN79=Inputs!$CO79),AND(AN$3=Inputs!$CN79+2,Inputs!$CN79=Inputs!$CO79)),0,IF(AN$3=Inputs!$CN79,0.8,IF(AN$3=Inputs!$CN79+1,0.6,IF(AN$3=Inputs!$CN79+2,0.4,IF(AN$3=Inputs!$CO79,0.2,IF(AND(AN$3&gt;=Inputs!$CL79,AN$3&lt;Inputs!$CM79),(AN$3-Inputs!$CL79+1)/(Inputs!$AI79+1),0)))))))))</f>
        <v>0</v>
      </c>
      <c r="AO81" s="27">
        <f>IF(AND(Inputs!$CO79=0,AO$3&gt;=Inputs!$CM79),1,IF(AND(AO$3&gt;=Inputs!$CM79,AO$3&lt;Inputs!$CN79),1,IF(AND(AO$3=Inputs!$CN79,AO$3=Inputs!$CO79),1,IF(OR(AND(AO$3=Inputs!$CN79+1,Inputs!$CN79=Inputs!$CO79),AND(AO$3=Inputs!$CN79+2,Inputs!$CN79=Inputs!$CO79)),0,IF(AO$3=Inputs!$CN79,0.8,IF(AO$3=Inputs!$CN79+1,0.6,IF(AO$3=Inputs!$CN79+2,0.4,IF(AO$3=Inputs!$CO79,0.2,IF(AND(AO$3&gt;=Inputs!$CL79,AO$3&lt;Inputs!$CM79),(AO$3-Inputs!$CL79+1)/(Inputs!$AI79+1),0)))))))))</f>
        <v>0</v>
      </c>
      <c r="AP81" s="27">
        <f>IF(AND(Inputs!$CO79=0,AP$3&gt;=Inputs!$CM79),1,IF(AND(AP$3&gt;=Inputs!$CM79,AP$3&lt;Inputs!$CN79),1,IF(AND(AP$3=Inputs!$CN79,AP$3=Inputs!$CO79),1,IF(OR(AND(AP$3=Inputs!$CN79+1,Inputs!$CN79=Inputs!$CO79),AND(AP$3=Inputs!$CN79+2,Inputs!$CN79=Inputs!$CO79)),0,IF(AP$3=Inputs!$CN79,0.8,IF(AP$3=Inputs!$CN79+1,0.6,IF(AP$3=Inputs!$CN79+2,0.4,IF(AP$3=Inputs!$CO79,0.2,IF(AND(AP$3&gt;=Inputs!$CL79,AP$3&lt;Inputs!$CM79),(AP$3-Inputs!$CL79+1)/(Inputs!$AI79+1),0)))))))))</f>
        <v>0</v>
      </c>
      <c r="AQ81" s="27">
        <f>IF(AND(Inputs!$CO79=0,AQ$3&gt;=Inputs!$CM79),1,IF(AND(AQ$3&gt;=Inputs!$CM79,AQ$3&lt;Inputs!$CN79),1,IF(AND(AQ$3=Inputs!$CN79,AQ$3=Inputs!$CO79),1,IF(OR(AND(AQ$3=Inputs!$CN79+1,Inputs!$CN79=Inputs!$CO79),AND(AQ$3=Inputs!$CN79+2,Inputs!$CN79=Inputs!$CO79)),0,IF(AQ$3=Inputs!$CN79,0.8,IF(AQ$3=Inputs!$CN79+1,0.6,IF(AQ$3=Inputs!$CN79+2,0.4,IF(AQ$3=Inputs!$CO79,0.2,IF(AND(AQ$3&gt;=Inputs!$CL79,AQ$3&lt;Inputs!$CM79),(AQ$3-Inputs!$CL79+1)/(Inputs!$AI79+1),0)))))))))</f>
        <v>0</v>
      </c>
      <c r="AR81" s="27">
        <f>IF(AND(Inputs!$CO79=0,AR$3&gt;=Inputs!$CM79),1,IF(AND(AR$3&gt;=Inputs!$CM79,AR$3&lt;Inputs!$CN79),1,IF(AND(AR$3=Inputs!$CN79,AR$3=Inputs!$CO79),1,IF(OR(AND(AR$3=Inputs!$CN79+1,Inputs!$CN79=Inputs!$CO79),AND(AR$3=Inputs!$CN79+2,Inputs!$CN79=Inputs!$CO79)),0,IF(AR$3=Inputs!$CN79,0.8,IF(AR$3=Inputs!$CN79+1,0.6,IF(AR$3=Inputs!$CN79+2,0.4,IF(AR$3=Inputs!$CO79,0.2,IF(AND(AR$3&gt;=Inputs!$CL79,AR$3&lt;Inputs!$CM79),(AR$3-Inputs!$CL79+1)/(Inputs!$AI79+1),0)))))))))</f>
        <v>0</v>
      </c>
      <c r="AS81" s="27">
        <f>IF(AND(Inputs!$CO79=0,AS$3&gt;=Inputs!$CM79),1,IF(AND(AS$3&gt;=Inputs!$CM79,AS$3&lt;Inputs!$CN79),1,IF(AND(AS$3=Inputs!$CN79,AS$3=Inputs!$CO79),1,IF(OR(AND(AS$3=Inputs!$CN79+1,Inputs!$CN79=Inputs!$CO79),AND(AS$3=Inputs!$CN79+2,Inputs!$CN79=Inputs!$CO79)),0,IF(AS$3=Inputs!$CN79,0.8,IF(AS$3=Inputs!$CN79+1,0.6,IF(AS$3=Inputs!$CN79+2,0.4,IF(AS$3=Inputs!$CO79,0.2,IF(AND(AS$3&gt;=Inputs!$CL79,AS$3&lt;Inputs!$CM79),(AS$3-Inputs!$CL79+1)/(Inputs!$AI79+1),0)))))))))</f>
        <v>0</v>
      </c>
      <c r="AT81" s="27">
        <f>IF(AND(Inputs!$CO79=0,AT$3&gt;=Inputs!$CM79),1,IF(AND(AT$3&gt;=Inputs!$CM79,AT$3&lt;Inputs!$CN79),1,IF(AND(AT$3=Inputs!$CN79,AT$3=Inputs!$CO79),1,IF(OR(AND(AT$3=Inputs!$CN79+1,Inputs!$CN79=Inputs!$CO79),AND(AT$3=Inputs!$CN79+2,Inputs!$CN79=Inputs!$CO79)),0,IF(AT$3=Inputs!$CN79,0.8,IF(AT$3=Inputs!$CN79+1,0.6,IF(AT$3=Inputs!$CN79+2,0.4,IF(AT$3=Inputs!$CO79,0.2,IF(AND(AT$3&gt;=Inputs!$CL79,AT$3&lt;Inputs!$CM79),(AT$3-Inputs!$CL79+1)/(Inputs!$AI79+1),0)))))))))</f>
        <v>0</v>
      </c>
      <c r="AU81" s="27">
        <f>IF(AND(Inputs!$CO79=0,AU$3&gt;=Inputs!$CM79),1,IF(AND(AU$3&gt;=Inputs!$CM79,AU$3&lt;Inputs!$CN79),1,IF(AND(AU$3=Inputs!$CN79,AU$3=Inputs!$CO79),1,IF(OR(AND(AU$3=Inputs!$CN79+1,Inputs!$CN79=Inputs!$CO79),AND(AU$3=Inputs!$CN79+2,Inputs!$CN79=Inputs!$CO79)),0,IF(AU$3=Inputs!$CN79,0.8,IF(AU$3=Inputs!$CN79+1,0.6,IF(AU$3=Inputs!$CN79+2,0.4,IF(AU$3=Inputs!$CO79,0.2,IF(AND(AU$3&gt;=Inputs!$CL79,AU$3&lt;Inputs!$CM79),(AU$3-Inputs!$CL79+1)/(Inputs!$AI79+1),0)))))))))</f>
        <v>0</v>
      </c>
      <c r="AV81" s="27">
        <f>IF(AND(Inputs!$CO79=0,AV$3&gt;=Inputs!$CM79),1,IF(AND(AV$3&gt;=Inputs!$CM79,AV$3&lt;Inputs!$CN79),1,IF(AND(AV$3=Inputs!$CN79,AV$3=Inputs!$CO79),1,IF(OR(AND(AV$3=Inputs!$CN79+1,Inputs!$CN79=Inputs!$CO79),AND(AV$3=Inputs!$CN79+2,Inputs!$CN79=Inputs!$CO79)),0,IF(AV$3=Inputs!$CN79,0.8,IF(AV$3=Inputs!$CN79+1,0.6,IF(AV$3=Inputs!$CN79+2,0.4,IF(AV$3=Inputs!$CO79,0.2,IF(AND(AV$3&gt;=Inputs!$CL79,AV$3&lt;Inputs!$CM79),(AV$3-Inputs!$CL79+1)/(Inputs!$AI79+1),0)))))))))</f>
        <v>0</v>
      </c>
      <c r="AW81" s="27">
        <f>IF(AND(Inputs!$CO79=0,AW$3&gt;=Inputs!$CM79),1,IF(AND(AW$3&gt;=Inputs!$CM79,AW$3&lt;Inputs!$CN79),1,IF(AND(AW$3=Inputs!$CN79,AW$3=Inputs!$CO79),1,IF(OR(AND(AW$3=Inputs!$CN79+1,Inputs!$CN79=Inputs!$CO79),AND(AW$3=Inputs!$CN79+2,Inputs!$CN79=Inputs!$CO79)),0,IF(AW$3=Inputs!$CN79,0.8,IF(AW$3=Inputs!$CN79+1,0.6,IF(AW$3=Inputs!$CN79+2,0.4,IF(AW$3=Inputs!$CO79,0.2,IF(AND(AW$3&gt;=Inputs!$CL79,AW$3&lt;Inputs!$CM79),(AW$3-Inputs!$CL79+1)/(Inputs!$AI79+1),0)))))))))</f>
        <v>0</v>
      </c>
      <c r="AX81" s="27">
        <f>IF(AND(Inputs!$CO79=0,AX$3&gt;=Inputs!$CM79),1,IF(AND(AX$3&gt;=Inputs!$CM79,AX$3&lt;Inputs!$CN79),1,IF(AND(AX$3=Inputs!$CN79,AX$3=Inputs!$CO79),1,IF(OR(AND(AX$3=Inputs!$CN79+1,Inputs!$CN79=Inputs!$CO79),AND(AX$3=Inputs!$CN79+2,Inputs!$CN79=Inputs!$CO79)),0,IF(AX$3=Inputs!$CN79,0.8,IF(AX$3=Inputs!$CN79+1,0.6,IF(AX$3=Inputs!$CN79+2,0.4,IF(AX$3=Inputs!$CO79,0.2,IF(AND(AX$3&gt;=Inputs!$CL79,AX$3&lt;Inputs!$CM79),(AX$3-Inputs!$CL79+1)/(Inputs!$AI79+1),0)))))))))</f>
        <v>0</v>
      </c>
      <c r="AY81" s="27">
        <f>IF(AND(Inputs!$CO79=0,AY$3&gt;=Inputs!$CM79),1,IF(AND(AY$3&gt;=Inputs!$CM79,AY$3&lt;Inputs!$CN79),1,IF(AND(AY$3=Inputs!$CN79,AY$3=Inputs!$CO79),1,IF(OR(AND(AY$3=Inputs!$CN79+1,Inputs!$CN79=Inputs!$CO79),AND(AY$3=Inputs!$CN79+2,Inputs!$CN79=Inputs!$CO79)),0,IF(AY$3=Inputs!$CN79,0.8,IF(AY$3=Inputs!$CN79+1,0.6,IF(AY$3=Inputs!$CN79+2,0.4,IF(AY$3=Inputs!$CO79,0.2,IF(AND(AY$3&gt;=Inputs!$CL79,AY$3&lt;Inputs!$CM79),(AY$3-Inputs!$CL79+1)/(Inputs!$AI79+1),0)))))))))</f>
        <v>0</v>
      </c>
      <c r="AZ81" s="27">
        <f>IF(AND(Inputs!$CO79=0,AZ$3&gt;=Inputs!$CM79),1,IF(AND(AZ$3&gt;=Inputs!$CM79,AZ$3&lt;Inputs!$CN79),1,IF(AND(AZ$3=Inputs!$CN79,AZ$3=Inputs!$CO79),1,IF(OR(AND(AZ$3=Inputs!$CN79+1,Inputs!$CN79=Inputs!$CO79),AND(AZ$3=Inputs!$CN79+2,Inputs!$CN79=Inputs!$CO79)),0,IF(AZ$3=Inputs!$CN79,0.8,IF(AZ$3=Inputs!$CN79+1,0.6,IF(AZ$3=Inputs!$CN79+2,0.4,IF(AZ$3=Inputs!$CO79,0.2,IF(AND(AZ$3&gt;=Inputs!$CL79,AZ$3&lt;Inputs!$CM79),(AZ$3-Inputs!$CL79+1)/(Inputs!$AI79+1),0)))))))))</f>
        <v>0</v>
      </c>
      <c r="BA81" s="27">
        <f>IF(AND(Inputs!$CO79=0,BA$3&gt;=Inputs!$CM79),1,IF(AND(BA$3&gt;=Inputs!$CM79,BA$3&lt;Inputs!$CN79),1,IF(AND(BA$3=Inputs!$CN79,BA$3=Inputs!$CO79),1,IF(OR(AND(BA$3=Inputs!$CN79+1,Inputs!$CN79=Inputs!$CO79),AND(BA$3=Inputs!$CN79+2,Inputs!$CN79=Inputs!$CO79)),0,IF(BA$3=Inputs!$CN79,0.8,IF(BA$3=Inputs!$CN79+1,0.6,IF(BA$3=Inputs!$CN79+2,0.4,IF(BA$3=Inputs!$CO79,0.2,IF(AND(BA$3&gt;=Inputs!$CL79,BA$3&lt;Inputs!$CM79),(BA$3-Inputs!$CL79+1)/(Inputs!$AI79+1),0)))))))))</f>
        <v>0</v>
      </c>
      <c r="BB81" s="27">
        <f>IF(AND(Inputs!$CO79=0,BB$3&gt;=Inputs!$CM79),1,IF(AND(BB$3&gt;=Inputs!$CM79,BB$3&lt;Inputs!$CN79),1,IF(AND(BB$3=Inputs!$CN79,BB$3=Inputs!$CO79),1,IF(OR(AND(BB$3=Inputs!$CN79+1,Inputs!$CN79=Inputs!$CO79),AND(BB$3=Inputs!$CN79+2,Inputs!$CN79=Inputs!$CO79)),0,IF(BB$3=Inputs!$CN79,0.8,IF(BB$3=Inputs!$CN79+1,0.6,IF(BB$3=Inputs!$CN79+2,0.4,IF(BB$3=Inputs!$CO79,0.2,IF(AND(BB$3&gt;=Inputs!$CL79,BB$3&lt;Inputs!$CM79),(BB$3-Inputs!$CL79+1)/(Inputs!$AI79+1),0)))))))))</f>
        <v>0</v>
      </c>
      <c r="BC81" s="27">
        <f>IF(AND(Inputs!$CO79=0,BC$3&gt;=Inputs!$CM79),1,IF(AND(BC$3&gt;=Inputs!$CM79,BC$3&lt;Inputs!$CN79),1,IF(AND(BC$3=Inputs!$CN79,BC$3=Inputs!$CO79),1,IF(OR(AND(BC$3=Inputs!$CN79+1,Inputs!$CN79=Inputs!$CO79),AND(BC$3=Inputs!$CN79+2,Inputs!$CN79=Inputs!$CO79)),0,IF(BC$3=Inputs!$CN79,0.8,IF(BC$3=Inputs!$CN79+1,0.6,IF(BC$3=Inputs!$CN79+2,0.4,IF(BC$3=Inputs!$CO79,0.2,IF(AND(BC$3&gt;=Inputs!$CL79,BC$3&lt;Inputs!$CM79),(BC$3-Inputs!$CL79+1)/(Inputs!$AI79+1),0)))))))))</f>
        <v>0</v>
      </c>
      <c r="BD81" s="27">
        <f>IF(AND(Inputs!$CO79=0,BD$3&gt;=Inputs!$CM79),1,IF(AND(BD$3&gt;=Inputs!$CM79,BD$3&lt;Inputs!$CN79),1,IF(AND(BD$3=Inputs!$CN79,BD$3=Inputs!$CO79),1,IF(OR(AND(BD$3=Inputs!$CN79+1,Inputs!$CN79=Inputs!$CO79),AND(BD$3=Inputs!$CN79+2,Inputs!$CN79=Inputs!$CO79)),0,IF(BD$3=Inputs!$CN79,0.8,IF(BD$3=Inputs!$CN79+1,0.6,IF(BD$3=Inputs!$CN79+2,0.4,IF(BD$3=Inputs!$CO79,0.2,IF(AND(BD$3&gt;=Inputs!$CL79,BD$3&lt;Inputs!$CM79),(BD$3-Inputs!$CL79+1)/(Inputs!$AI79+1),0)))))))))</f>
        <v>0</v>
      </c>
      <c r="BE81" s="27">
        <f>IF(AND(Inputs!$CO79=0,BE$3&gt;=Inputs!$CM79),1,IF(AND(BE$3&gt;=Inputs!$CM79,BE$3&lt;Inputs!$CN79),1,IF(AND(BE$3=Inputs!$CN79,BE$3=Inputs!$CO79),1,IF(OR(AND(BE$3=Inputs!$CN79+1,Inputs!$CN79=Inputs!$CO79),AND(BE$3=Inputs!$CN79+2,Inputs!$CN79=Inputs!$CO79)),0,IF(BE$3=Inputs!$CN79,0.8,IF(BE$3=Inputs!$CN79+1,0.6,IF(BE$3=Inputs!$CN79+2,0.4,IF(BE$3=Inputs!$CO79,0.2,IF(AND(BE$3&gt;=Inputs!$CL79,BE$3&lt;Inputs!$CM79),(BE$3-Inputs!$CL79+1)/(Inputs!$AI79+1),0)))))))))</f>
        <v>0</v>
      </c>
      <c r="BF81" s="27">
        <f>IF(AND(Inputs!$CO79=0,BF$3&gt;=Inputs!$CM79),1,IF(AND(BF$3&gt;=Inputs!$CM79,BF$3&lt;Inputs!$CN79),1,IF(AND(BF$3=Inputs!$CN79,BF$3=Inputs!$CO79),1,IF(OR(AND(BF$3=Inputs!$CN79+1,Inputs!$CN79=Inputs!$CO79),AND(BF$3=Inputs!$CN79+2,Inputs!$CN79=Inputs!$CO79)),0,IF(BF$3=Inputs!$CN79,0.8,IF(BF$3=Inputs!$CN79+1,0.6,IF(BF$3=Inputs!$CN79+2,0.4,IF(BF$3=Inputs!$CO79,0.2,IF(AND(BF$3&gt;=Inputs!$CL79,BF$3&lt;Inputs!$CM79),(BF$3-Inputs!$CL79+1)/(Inputs!$AI79+1),0)))))))))</f>
        <v>0</v>
      </c>
      <c r="BG81" s="27">
        <f>IF(AND(Inputs!$CO79=0,BG$3&gt;=Inputs!$CM79),1,IF(AND(BG$3&gt;=Inputs!$CM79,BG$3&lt;Inputs!$CN79),1,IF(AND(BG$3=Inputs!$CN79,BG$3=Inputs!$CO79),1,IF(OR(AND(BG$3=Inputs!$CN79+1,Inputs!$CN79=Inputs!$CO79),AND(BG$3=Inputs!$CN79+2,Inputs!$CN79=Inputs!$CO79)),0,IF(BG$3=Inputs!$CN79,0.8,IF(BG$3=Inputs!$CN79+1,0.6,IF(BG$3=Inputs!$CN79+2,0.4,IF(BG$3=Inputs!$CO79,0.2,IF(AND(BG$3&gt;=Inputs!$CL79,BG$3&lt;Inputs!$CM79),(BG$3-Inputs!$CL79+1)/(Inputs!$AI79+1),0)))))))))</f>
        <v>0</v>
      </c>
      <c r="BH81" s="27">
        <f>IF(AND(Inputs!$CO79=0,BH$3&gt;=Inputs!$CM79),1,IF(AND(BH$3&gt;=Inputs!$CM79,BH$3&lt;Inputs!$CN79),1,IF(AND(BH$3=Inputs!$CN79,BH$3=Inputs!$CO79),1,IF(OR(AND(BH$3=Inputs!$CN79+1,Inputs!$CN79=Inputs!$CO79),AND(BH$3=Inputs!$CN79+2,Inputs!$CN79=Inputs!$CO79)),0,IF(BH$3=Inputs!$CN79,0.8,IF(BH$3=Inputs!$CN79+1,0.6,IF(BH$3=Inputs!$CN79+2,0.4,IF(BH$3=Inputs!$CO79,0.2,IF(AND(BH$3&gt;=Inputs!$CL79,BH$3&lt;Inputs!$CM79),(BH$3-Inputs!$CL79+1)/(Inputs!$AI79+1),0)))))))))</f>
        <v>0</v>
      </c>
      <c r="BI81" s="27">
        <f>IF(AND(Inputs!$CO79=0,BI$3&gt;=Inputs!$CM79),1,IF(AND(BI$3&gt;=Inputs!$CM79,BI$3&lt;Inputs!$CN79),1,IF(AND(BI$3=Inputs!$CN79,BI$3=Inputs!$CO79),1,IF(OR(AND(BI$3=Inputs!$CN79+1,Inputs!$CN79=Inputs!$CO79),AND(BI$3=Inputs!$CN79+2,Inputs!$CN79=Inputs!$CO79)),0,IF(BI$3=Inputs!$CN79,0.8,IF(BI$3=Inputs!$CN79+1,0.6,IF(BI$3=Inputs!$CN79+2,0.4,IF(BI$3=Inputs!$CO79,0.2,IF(AND(BI$3&gt;=Inputs!$CL79,BI$3&lt;Inputs!$CM79),(BI$3-Inputs!$CL79+1)/(Inputs!$AI79+1),0)))))))))</f>
        <v>0</v>
      </c>
      <c r="BJ81" s="27">
        <f>IF(AND(Inputs!$CO79=0,BJ$3&gt;=Inputs!$CM79),1,IF(AND(BJ$3&gt;=Inputs!$CM79,BJ$3&lt;Inputs!$CN79),1,IF(AND(BJ$3=Inputs!$CN79,BJ$3=Inputs!$CO79),1,IF(OR(AND(BJ$3=Inputs!$CN79+1,Inputs!$CN79=Inputs!$CO79),AND(BJ$3=Inputs!$CN79+2,Inputs!$CN79=Inputs!$CO79)),0,IF(BJ$3=Inputs!$CN79,0.8,IF(BJ$3=Inputs!$CN79+1,0.6,IF(BJ$3=Inputs!$CN79+2,0.4,IF(BJ$3=Inputs!$CO79,0.2,IF(AND(BJ$3&gt;=Inputs!$CL79,BJ$3&lt;Inputs!$CM79),(BJ$3-Inputs!$CL79+1)/(Inputs!$AI79+1),0)))))))))</f>
        <v>0</v>
      </c>
      <c r="BK81" s="27">
        <f>IF(AND(Inputs!$CO79=0,BK$3&gt;=Inputs!$CM79),1,IF(AND(BK$3&gt;=Inputs!$CM79,BK$3&lt;Inputs!$CN79),1,IF(AND(BK$3=Inputs!$CN79,BK$3=Inputs!$CO79),1,IF(OR(AND(BK$3=Inputs!$CN79+1,Inputs!$CN79=Inputs!$CO79),AND(BK$3=Inputs!$CN79+2,Inputs!$CN79=Inputs!$CO79)),0,IF(BK$3=Inputs!$CN79,0.8,IF(BK$3=Inputs!$CN79+1,0.6,IF(BK$3=Inputs!$CN79+2,0.4,IF(BK$3=Inputs!$CO79,0.2,IF(AND(BK$3&gt;=Inputs!$CL79,BK$3&lt;Inputs!$CM79),(BK$3-Inputs!$CL79+1)/(Inputs!$AI79+1),0)))))))))</f>
        <v>0</v>
      </c>
      <c r="BL81" s="27">
        <f>IF(AND(Inputs!$CO79=0,BL$3&gt;=Inputs!$CM79),1,IF(AND(BL$3&gt;=Inputs!$CM79,BL$3&lt;Inputs!$CN79),1,IF(AND(BL$3=Inputs!$CN79,BL$3=Inputs!$CO79),1,IF(OR(AND(BL$3=Inputs!$CN79+1,Inputs!$CN79=Inputs!$CO79),AND(BL$3=Inputs!$CN79+2,Inputs!$CN79=Inputs!$CO79)),0,IF(BL$3=Inputs!$CN79,0.8,IF(BL$3=Inputs!$CN79+1,0.6,IF(BL$3=Inputs!$CN79+2,0.4,IF(BL$3=Inputs!$CO79,0.2,IF(AND(BL$3&gt;=Inputs!$CL79,BL$3&lt;Inputs!$CM79),(BL$3-Inputs!$CL79+1)/(Inputs!$AI79+1),0)))))))))</f>
        <v>0</v>
      </c>
      <c r="BM81" s="27">
        <f>IF(AND(Inputs!$CO79=0,BM$3&gt;=Inputs!$CM79),1,IF(AND(BM$3&gt;=Inputs!$CM79,BM$3&lt;Inputs!$CN79),1,IF(AND(BM$3=Inputs!$CN79,BM$3=Inputs!$CO79),1,IF(OR(AND(BM$3=Inputs!$CN79+1,Inputs!$CN79=Inputs!$CO79),AND(BM$3=Inputs!$CN79+2,Inputs!$CN79=Inputs!$CO79)),0,IF(BM$3=Inputs!$CN79,0.8,IF(BM$3=Inputs!$CN79+1,0.6,IF(BM$3=Inputs!$CN79+2,0.4,IF(BM$3=Inputs!$CO79,0.2,IF(AND(BM$3&gt;=Inputs!$CL79,BM$3&lt;Inputs!$CM79),(BM$3-Inputs!$CL79+1)/(Inputs!$AI79+1),0)))))))))</f>
        <v>0</v>
      </c>
    </row>
    <row r="82" spans="1:65">
      <c r="A82" s="7" t="str">
        <f>IF(Inputs!A80="","",Inputs!A80)</f>
        <v/>
      </c>
      <c r="B82" t="str">
        <f>IF(Inputs!B80="","",Inputs!B80)</f>
        <v/>
      </c>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292"/>
      <c r="AE82" s="292"/>
      <c r="AF82" s="292"/>
      <c r="AG82" s="50">
        <f t="shared" si="3"/>
        <v>0</v>
      </c>
      <c r="AH82" s="42">
        <f t="shared" si="4"/>
        <v>0</v>
      </c>
      <c r="AJ82" s="27">
        <f>IF(AND(Inputs!$CO80=0,AJ$3&gt;=Inputs!$CM80),1,IF(AND(AJ$3&gt;=Inputs!$CM80,AJ$3&lt;Inputs!$CN80),1,IF(AND(AJ$3=Inputs!$CN80,AJ$3=Inputs!$CO80),1,IF(OR(AND(AJ$3=Inputs!$CN80+1,Inputs!$CN80=Inputs!$CO80),AND(AJ$3=Inputs!$CN80+2,Inputs!$CN80=Inputs!$CO80)),0,IF(AJ$3=Inputs!$CN80,0.8,IF(AJ$3=Inputs!$CN80+1,0.6,IF(AJ$3=Inputs!$CN80+2,0.4,IF(AJ$3=Inputs!$CO80,0.2,IF(AND(AJ$3&gt;=Inputs!$CL80,AJ$3&lt;Inputs!$CM80),(AJ$3-Inputs!$CL80+1)/(Inputs!$AI80+1),0)))))))))</f>
        <v>0</v>
      </c>
      <c r="AK82" s="27">
        <f>IF(AND(Inputs!$CO80=0,AK$3&gt;=Inputs!$CM80),1,IF(AND(AK$3&gt;=Inputs!$CM80,AK$3&lt;Inputs!$CN80),1,IF(AND(AK$3=Inputs!$CN80,AK$3=Inputs!$CO80),1,IF(OR(AND(AK$3=Inputs!$CN80+1,Inputs!$CN80=Inputs!$CO80),AND(AK$3=Inputs!$CN80+2,Inputs!$CN80=Inputs!$CO80)),0,IF(AK$3=Inputs!$CN80,0.8,IF(AK$3=Inputs!$CN80+1,0.6,IF(AK$3=Inputs!$CN80+2,0.4,IF(AK$3=Inputs!$CO80,0.2,IF(AND(AK$3&gt;=Inputs!$CL80,AK$3&lt;Inputs!$CM80),(AK$3-Inputs!$CL80+1)/(Inputs!$AI80+1),0)))))))))</f>
        <v>0</v>
      </c>
      <c r="AL82" s="27">
        <f>IF(AND(Inputs!$CO80=0,AL$3&gt;=Inputs!$CM80),1,IF(AND(AL$3&gt;=Inputs!$CM80,AL$3&lt;Inputs!$CN80),1,IF(AND(AL$3=Inputs!$CN80,AL$3=Inputs!$CO80),1,IF(OR(AND(AL$3=Inputs!$CN80+1,Inputs!$CN80=Inputs!$CO80),AND(AL$3=Inputs!$CN80+2,Inputs!$CN80=Inputs!$CO80)),0,IF(AL$3=Inputs!$CN80,0.8,IF(AL$3=Inputs!$CN80+1,0.6,IF(AL$3=Inputs!$CN80+2,0.4,IF(AL$3=Inputs!$CO80,0.2,IF(AND(AL$3&gt;=Inputs!$CL80,AL$3&lt;Inputs!$CM80),(AL$3-Inputs!$CL80+1)/(Inputs!$AI80+1),0)))))))))</f>
        <v>0</v>
      </c>
      <c r="AM82" s="27">
        <f>IF(AND(Inputs!$CO80=0,AM$3&gt;=Inputs!$CM80),1,IF(AND(AM$3&gt;=Inputs!$CM80,AM$3&lt;Inputs!$CN80),1,IF(AND(AM$3=Inputs!$CN80,AM$3=Inputs!$CO80),1,IF(OR(AND(AM$3=Inputs!$CN80+1,Inputs!$CN80=Inputs!$CO80),AND(AM$3=Inputs!$CN80+2,Inputs!$CN80=Inputs!$CO80)),0,IF(AM$3=Inputs!$CN80,0.8,IF(AM$3=Inputs!$CN80+1,0.6,IF(AM$3=Inputs!$CN80+2,0.4,IF(AM$3=Inputs!$CO80,0.2,IF(AND(AM$3&gt;=Inputs!$CL80,AM$3&lt;Inputs!$CM80),(AM$3-Inputs!$CL80+1)/(Inputs!$AI80+1),0)))))))))</f>
        <v>0</v>
      </c>
      <c r="AN82" s="27">
        <f>IF(AND(Inputs!$CO80=0,AN$3&gt;=Inputs!$CM80),1,IF(AND(AN$3&gt;=Inputs!$CM80,AN$3&lt;Inputs!$CN80),1,IF(AND(AN$3=Inputs!$CN80,AN$3=Inputs!$CO80),1,IF(OR(AND(AN$3=Inputs!$CN80+1,Inputs!$CN80=Inputs!$CO80),AND(AN$3=Inputs!$CN80+2,Inputs!$CN80=Inputs!$CO80)),0,IF(AN$3=Inputs!$CN80,0.8,IF(AN$3=Inputs!$CN80+1,0.6,IF(AN$3=Inputs!$CN80+2,0.4,IF(AN$3=Inputs!$CO80,0.2,IF(AND(AN$3&gt;=Inputs!$CL80,AN$3&lt;Inputs!$CM80),(AN$3-Inputs!$CL80+1)/(Inputs!$AI80+1),0)))))))))</f>
        <v>0</v>
      </c>
      <c r="AO82" s="27">
        <f>IF(AND(Inputs!$CO80=0,AO$3&gt;=Inputs!$CM80),1,IF(AND(AO$3&gt;=Inputs!$CM80,AO$3&lt;Inputs!$CN80),1,IF(AND(AO$3=Inputs!$CN80,AO$3=Inputs!$CO80),1,IF(OR(AND(AO$3=Inputs!$CN80+1,Inputs!$CN80=Inputs!$CO80),AND(AO$3=Inputs!$CN80+2,Inputs!$CN80=Inputs!$CO80)),0,IF(AO$3=Inputs!$CN80,0.8,IF(AO$3=Inputs!$CN80+1,0.6,IF(AO$3=Inputs!$CN80+2,0.4,IF(AO$3=Inputs!$CO80,0.2,IF(AND(AO$3&gt;=Inputs!$CL80,AO$3&lt;Inputs!$CM80),(AO$3-Inputs!$CL80+1)/(Inputs!$AI80+1),0)))))))))</f>
        <v>0</v>
      </c>
      <c r="AP82" s="27">
        <f>IF(AND(Inputs!$CO80=0,AP$3&gt;=Inputs!$CM80),1,IF(AND(AP$3&gt;=Inputs!$CM80,AP$3&lt;Inputs!$CN80),1,IF(AND(AP$3=Inputs!$CN80,AP$3=Inputs!$CO80),1,IF(OR(AND(AP$3=Inputs!$CN80+1,Inputs!$CN80=Inputs!$CO80),AND(AP$3=Inputs!$CN80+2,Inputs!$CN80=Inputs!$CO80)),0,IF(AP$3=Inputs!$CN80,0.8,IF(AP$3=Inputs!$CN80+1,0.6,IF(AP$3=Inputs!$CN80+2,0.4,IF(AP$3=Inputs!$CO80,0.2,IF(AND(AP$3&gt;=Inputs!$CL80,AP$3&lt;Inputs!$CM80),(AP$3-Inputs!$CL80+1)/(Inputs!$AI80+1),0)))))))))</f>
        <v>0</v>
      </c>
      <c r="AQ82" s="27">
        <f>IF(AND(Inputs!$CO80=0,AQ$3&gt;=Inputs!$CM80),1,IF(AND(AQ$3&gt;=Inputs!$CM80,AQ$3&lt;Inputs!$CN80),1,IF(AND(AQ$3=Inputs!$CN80,AQ$3=Inputs!$CO80),1,IF(OR(AND(AQ$3=Inputs!$CN80+1,Inputs!$CN80=Inputs!$CO80),AND(AQ$3=Inputs!$CN80+2,Inputs!$CN80=Inputs!$CO80)),0,IF(AQ$3=Inputs!$CN80,0.8,IF(AQ$3=Inputs!$CN80+1,0.6,IF(AQ$3=Inputs!$CN80+2,0.4,IF(AQ$3=Inputs!$CO80,0.2,IF(AND(AQ$3&gt;=Inputs!$CL80,AQ$3&lt;Inputs!$CM80),(AQ$3-Inputs!$CL80+1)/(Inputs!$AI80+1),0)))))))))</f>
        <v>0</v>
      </c>
      <c r="AR82" s="27">
        <f>IF(AND(Inputs!$CO80=0,AR$3&gt;=Inputs!$CM80),1,IF(AND(AR$3&gt;=Inputs!$CM80,AR$3&lt;Inputs!$CN80),1,IF(AND(AR$3=Inputs!$CN80,AR$3=Inputs!$CO80),1,IF(OR(AND(AR$3=Inputs!$CN80+1,Inputs!$CN80=Inputs!$CO80),AND(AR$3=Inputs!$CN80+2,Inputs!$CN80=Inputs!$CO80)),0,IF(AR$3=Inputs!$CN80,0.8,IF(AR$3=Inputs!$CN80+1,0.6,IF(AR$3=Inputs!$CN80+2,0.4,IF(AR$3=Inputs!$CO80,0.2,IF(AND(AR$3&gt;=Inputs!$CL80,AR$3&lt;Inputs!$CM80),(AR$3-Inputs!$CL80+1)/(Inputs!$AI80+1),0)))))))))</f>
        <v>0</v>
      </c>
      <c r="AS82" s="27">
        <f>IF(AND(Inputs!$CO80=0,AS$3&gt;=Inputs!$CM80),1,IF(AND(AS$3&gt;=Inputs!$CM80,AS$3&lt;Inputs!$CN80),1,IF(AND(AS$3=Inputs!$CN80,AS$3=Inputs!$CO80),1,IF(OR(AND(AS$3=Inputs!$CN80+1,Inputs!$CN80=Inputs!$CO80),AND(AS$3=Inputs!$CN80+2,Inputs!$CN80=Inputs!$CO80)),0,IF(AS$3=Inputs!$CN80,0.8,IF(AS$3=Inputs!$CN80+1,0.6,IF(AS$3=Inputs!$CN80+2,0.4,IF(AS$3=Inputs!$CO80,0.2,IF(AND(AS$3&gt;=Inputs!$CL80,AS$3&lt;Inputs!$CM80),(AS$3-Inputs!$CL80+1)/(Inputs!$AI80+1),0)))))))))</f>
        <v>0</v>
      </c>
      <c r="AT82" s="27">
        <f>IF(AND(Inputs!$CO80=0,AT$3&gt;=Inputs!$CM80),1,IF(AND(AT$3&gt;=Inputs!$CM80,AT$3&lt;Inputs!$CN80),1,IF(AND(AT$3=Inputs!$CN80,AT$3=Inputs!$CO80),1,IF(OR(AND(AT$3=Inputs!$CN80+1,Inputs!$CN80=Inputs!$CO80),AND(AT$3=Inputs!$CN80+2,Inputs!$CN80=Inputs!$CO80)),0,IF(AT$3=Inputs!$CN80,0.8,IF(AT$3=Inputs!$CN80+1,0.6,IF(AT$3=Inputs!$CN80+2,0.4,IF(AT$3=Inputs!$CO80,0.2,IF(AND(AT$3&gt;=Inputs!$CL80,AT$3&lt;Inputs!$CM80),(AT$3-Inputs!$CL80+1)/(Inputs!$AI80+1),0)))))))))</f>
        <v>0</v>
      </c>
      <c r="AU82" s="27">
        <f>IF(AND(Inputs!$CO80=0,AU$3&gt;=Inputs!$CM80),1,IF(AND(AU$3&gt;=Inputs!$CM80,AU$3&lt;Inputs!$CN80),1,IF(AND(AU$3=Inputs!$CN80,AU$3=Inputs!$CO80),1,IF(OR(AND(AU$3=Inputs!$CN80+1,Inputs!$CN80=Inputs!$CO80),AND(AU$3=Inputs!$CN80+2,Inputs!$CN80=Inputs!$CO80)),0,IF(AU$3=Inputs!$CN80,0.8,IF(AU$3=Inputs!$CN80+1,0.6,IF(AU$3=Inputs!$CN80+2,0.4,IF(AU$3=Inputs!$CO80,0.2,IF(AND(AU$3&gt;=Inputs!$CL80,AU$3&lt;Inputs!$CM80),(AU$3-Inputs!$CL80+1)/(Inputs!$AI80+1),0)))))))))</f>
        <v>0</v>
      </c>
      <c r="AV82" s="27">
        <f>IF(AND(Inputs!$CO80=0,AV$3&gt;=Inputs!$CM80),1,IF(AND(AV$3&gt;=Inputs!$CM80,AV$3&lt;Inputs!$CN80),1,IF(AND(AV$3=Inputs!$CN80,AV$3=Inputs!$CO80),1,IF(OR(AND(AV$3=Inputs!$CN80+1,Inputs!$CN80=Inputs!$CO80),AND(AV$3=Inputs!$CN80+2,Inputs!$CN80=Inputs!$CO80)),0,IF(AV$3=Inputs!$CN80,0.8,IF(AV$3=Inputs!$CN80+1,0.6,IF(AV$3=Inputs!$CN80+2,0.4,IF(AV$3=Inputs!$CO80,0.2,IF(AND(AV$3&gt;=Inputs!$CL80,AV$3&lt;Inputs!$CM80),(AV$3-Inputs!$CL80+1)/(Inputs!$AI80+1),0)))))))))</f>
        <v>0</v>
      </c>
      <c r="AW82" s="27">
        <f>IF(AND(Inputs!$CO80=0,AW$3&gt;=Inputs!$CM80),1,IF(AND(AW$3&gt;=Inputs!$CM80,AW$3&lt;Inputs!$CN80),1,IF(AND(AW$3=Inputs!$CN80,AW$3=Inputs!$CO80),1,IF(OR(AND(AW$3=Inputs!$CN80+1,Inputs!$CN80=Inputs!$CO80),AND(AW$3=Inputs!$CN80+2,Inputs!$CN80=Inputs!$CO80)),0,IF(AW$3=Inputs!$CN80,0.8,IF(AW$3=Inputs!$CN80+1,0.6,IF(AW$3=Inputs!$CN80+2,0.4,IF(AW$3=Inputs!$CO80,0.2,IF(AND(AW$3&gt;=Inputs!$CL80,AW$3&lt;Inputs!$CM80),(AW$3-Inputs!$CL80+1)/(Inputs!$AI80+1),0)))))))))</f>
        <v>0</v>
      </c>
      <c r="AX82" s="27">
        <f>IF(AND(Inputs!$CO80=0,AX$3&gt;=Inputs!$CM80),1,IF(AND(AX$3&gt;=Inputs!$CM80,AX$3&lt;Inputs!$CN80),1,IF(AND(AX$3=Inputs!$CN80,AX$3=Inputs!$CO80),1,IF(OR(AND(AX$3=Inputs!$CN80+1,Inputs!$CN80=Inputs!$CO80),AND(AX$3=Inputs!$CN80+2,Inputs!$CN80=Inputs!$CO80)),0,IF(AX$3=Inputs!$CN80,0.8,IF(AX$3=Inputs!$CN80+1,0.6,IF(AX$3=Inputs!$CN80+2,0.4,IF(AX$3=Inputs!$CO80,0.2,IF(AND(AX$3&gt;=Inputs!$CL80,AX$3&lt;Inputs!$CM80),(AX$3-Inputs!$CL80+1)/(Inputs!$AI80+1),0)))))))))</f>
        <v>0</v>
      </c>
      <c r="AY82" s="27">
        <f>IF(AND(Inputs!$CO80=0,AY$3&gt;=Inputs!$CM80),1,IF(AND(AY$3&gt;=Inputs!$CM80,AY$3&lt;Inputs!$CN80),1,IF(AND(AY$3=Inputs!$CN80,AY$3=Inputs!$CO80),1,IF(OR(AND(AY$3=Inputs!$CN80+1,Inputs!$CN80=Inputs!$CO80),AND(AY$3=Inputs!$CN80+2,Inputs!$CN80=Inputs!$CO80)),0,IF(AY$3=Inputs!$CN80,0.8,IF(AY$3=Inputs!$CN80+1,0.6,IF(AY$3=Inputs!$CN80+2,0.4,IF(AY$3=Inputs!$CO80,0.2,IF(AND(AY$3&gt;=Inputs!$CL80,AY$3&lt;Inputs!$CM80),(AY$3-Inputs!$CL80+1)/(Inputs!$AI80+1),0)))))))))</f>
        <v>0</v>
      </c>
      <c r="AZ82" s="27">
        <f>IF(AND(Inputs!$CO80=0,AZ$3&gt;=Inputs!$CM80),1,IF(AND(AZ$3&gt;=Inputs!$CM80,AZ$3&lt;Inputs!$CN80),1,IF(AND(AZ$3=Inputs!$CN80,AZ$3=Inputs!$CO80),1,IF(OR(AND(AZ$3=Inputs!$CN80+1,Inputs!$CN80=Inputs!$CO80),AND(AZ$3=Inputs!$CN80+2,Inputs!$CN80=Inputs!$CO80)),0,IF(AZ$3=Inputs!$CN80,0.8,IF(AZ$3=Inputs!$CN80+1,0.6,IF(AZ$3=Inputs!$CN80+2,0.4,IF(AZ$3=Inputs!$CO80,0.2,IF(AND(AZ$3&gt;=Inputs!$CL80,AZ$3&lt;Inputs!$CM80),(AZ$3-Inputs!$CL80+1)/(Inputs!$AI80+1),0)))))))))</f>
        <v>0</v>
      </c>
      <c r="BA82" s="27">
        <f>IF(AND(Inputs!$CO80=0,BA$3&gt;=Inputs!$CM80),1,IF(AND(BA$3&gt;=Inputs!$CM80,BA$3&lt;Inputs!$CN80),1,IF(AND(BA$3=Inputs!$CN80,BA$3=Inputs!$CO80),1,IF(OR(AND(BA$3=Inputs!$CN80+1,Inputs!$CN80=Inputs!$CO80),AND(BA$3=Inputs!$CN80+2,Inputs!$CN80=Inputs!$CO80)),0,IF(BA$3=Inputs!$CN80,0.8,IF(BA$3=Inputs!$CN80+1,0.6,IF(BA$3=Inputs!$CN80+2,0.4,IF(BA$3=Inputs!$CO80,0.2,IF(AND(BA$3&gt;=Inputs!$CL80,BA$3&lt;Inputs!$CM80),(BA$3-Inputs!$CL80+1)/(Inputs!$AI80+1),0)))))))))</f>
        <v>0</v>
      </c>
      <c r="BB82" s="27">
        <f>IF(AND(Inputs!$CO80=0,BB$3&gt;=Inputs!$CM80),1,IF(AND(BB$3&gt;=Inputs!$CM80,BB$3&lt;Inputs!$CN80),1,IF(AND(BB$3=Inputs!$CN80,BB$3=Inputs!$CO80),1,IF(OR(AND(BB$3=Inputs!$CN80+1,Inputs!$CN80=Inputs!$CO80),AND(BB$3=Inputs!$CN80+2,Inputs!$CN80=Inputs!$CO80)),0,IF(BB$3=Inputs!$CN80,0.8,IF(BB$3=Inputs!$CN80+1,0.6,IF(BB$3=Inputs!$CN80+2,0.4,IF(BB$3=Inputs!$CO80,0.2,IF(AND(BB$3&gt;=Inputs!$CL80,BB$3&lt;Inputs!$CM80),(BB$3-Inputs!$CL80+1)/(Inputs!$AI80+1),0)))))))))</f>
        <v>0</v>
      </c>
      <c r="BC82" s="27">
        <f>IF(AND(Inputs!$CO80=0,BC$3&gt;=Inputs!$CM80),1,IF(AND(BC$3&gt;=Inputs!$CM80,BC$3&lt;Inputs!$CN80),1,IF(AND(BC$3=Inputs!$CN80,BC$3=Inputs!$CO80),1,IF(OR(AND(BC$3=Inputs!$CN80+1,Inputs!$CN80=Inputs!$CO80),AND(BC$3=Inputs!$CN80+2,Inputs!$CN80=Inputs!$CO80)),0,IF(BC$3=Inputs!$CN80,0.8,IF(BC$3=Inputs!$CN80+1,0.6,IF(BC$3=Inputs!$CN80+2,0.4,IF(BC$3=Inputs!$CO80,0.2,IF(AND(BC$3&gt;=Inputs!$CL80,BC$3&lt;Inputs!$CM80),(BC$3-Inputs!$CL80+1)/(Inputs!$AI80+1),0)))))))))</f>
        <v>0</v>
      </c>
      <c r="BD82" s="27">
        <f>IF(AND(Inputs!$CO80=0,BD$3&gt;=Inputs!$CM80),1,IF(AND(BD$3&gt;=Inputs!$CM80,BD$3&lt;Inputs!$CN80),1,IF(AND(BD$3=Inputs!$CN80,BD$3=Inputs!$CO80),1,IF(OR(AND(BD$3=Inputs!$CN80+1,Inputs!$CN80=Inputs!$CO80),AND(BD$3=Inputs!$CN80+2,Inputs!$CN80=Inputs!$CO80)),0,IF(BD$3=Inputs!$CN80,0.8,IF(BD$3=Inputs!$CN80+1,0.6,IF(BD$3=Inputs!$CN80+2,0.4,IF(BD$3=Inputs!$CO80,0.2,IF(AND(BD$3&gt;=Inputs!$CL80,BD$3&lt;Inputs!$CM80),(BD$3-Inputs!$CL80+1)/(Inputs!$AI80+1),0)))))))))</f>
        <v>0</v>
      </c>
      <c r="BE82" s="27">
        <f>IF(AND(Inputs!$CO80=0,BE$3&gt;=Inputs!$CM80),1,IF(AND(BE$3&gt;=Inputs!$CM80,BE$3&lt;Inputs!$CN80),1,IF(AND(BE$3=Inputs!$CN80,BE$3=Inputs!$CO80),1,IF(OR(AND(BE$3=Inputs!$CN80+1,Inputs!$CN80=Inputs!$CO80),AND(BE$3=Inputs!$CN80+2,Inputs!$CN80=Inputs!$CO80)),0,IF(BE$3=Inputs!$CN80,0.8,IF(BE$3=Inputs!$CN80+1,0.6,IF(BE$3=Inputs!$CN80+2,0.4,IF(BE$3=Inputs!$CO80,0.2,IF(AND(BE$3&gt;=Inputs!$CL80,BE$3&lt;Inputs!$CM80),(BE$3-Inputs!$CL80+1)/(Inputs!$AI80+1),0)))))))))</f>
        <v>0</v>
      </c>
      <c r="BF82" s="27">
        <f>IF(AND(Inputs!$CO80=0,BF$3&gt;=Inputs!$CM80),1,IF(AND(BF$3&gt;=Inputs!$CM80,BF$3&lt;Inputs!$CN80),1,IF(AND(BF$3=Inputs!$CN80,BF$3=Inputs!$CO80),1,IF(OR(AND(BF$3=Inputs!$CN80+1,Inputs!$CN80=Inputs!$CO80),AND(BF$3=Inputs!$CN80+2,Inputs!$CN80=Inputs!$CO80)),0,IF(BF$3=Inputs!$CN80,0.8,IF(BF$3=Inputs!$CN80+1,0.6,IF(BF$3=Inputs!$CN80+2,0.4,IF(BF$3=Inputs!$CO80,0.2,IF(AND(BF$3&gt;=Inputs!$CL80,BF$3&lt;Inputs!$CM80),(BF$3-Inputs!$CL80+1)/(Inputs!$AI80+1),0)))))))))</f>
        <v>0</v>
      </c>
      <c r="BG82" s="27">
        <f>IF(AND(Inputs!$CO80=0,BG$3&gt;=Inputs!$CM80),1,IF(AND(BG$3&gt;=Inputs!$CM80,BG$3&lt;Inputs!$CN80),1,IF(AND(BG$3=Inputs!$CN80,BG$3=Inputs!$CO80),1,IF(OR(AND(BG$3=Inputs!$CN80+1,Inputs!$CN80=Inputs!$CO80),AND(BG$3=Inputs!$CN80+2,Inputs!$CN80=Inputs!$CO80)),0,IF(BG$3=Inputs!$CN80,0.8,IF(BG$3=Inputs!$CN80+1,0.6,IF(BG$3=Inputs!$CN80+2,0.4,IF(BG$3=Inputs!$CO80,0.2,IF(AND(BG$3&gt;=Inputs!$CL80,BG$3&lt;Inputs!$CM80),(BG$3-Inputs!$CL80+1)/(Inputs!$AI80+1),0)))))))))</f>
        <v>0</v>
      </c>
      <c r="BH82" s="27">
        <f>IF(AND(Inputs!$CO80=0,BH$3&gt;=Inputs!$CM80),1,IF(AND(BH$3&gt;=Inputs!$CM80,BH$3&lt;Inputs!$CN80),1,IF(AND(BH$3=Inputs!$CN80,BH$3=Inputs!$CO80),1,IF(OR(AND(BH$3=Inputs!$CN80+1,Inputs!$CN80=Inputs!$CO80),AND(BH$3=Inputs!$CN80+2,Inputs!$CN80=Inputs!$CO80)),0,IF(BH$3=Inputs!$CN80,0.8,IF(BH$3=Inputs!$CN80+1,0.6,IF(BH$3=Inputs!$CN80+2,0.4,IF(BH$3=Inputs!$CO80,0.2,IF(AND(BH$3&gt;=Inputs!$CL80,BH$3&lt;Inputs!$CM80),(BH$3-Inputs!$CL80+1)/(Inputs!$AI80+1),0)))))))))</f>
        <v>0</v>
      </c>
      <c r="BI82" s="27">
        <f>IF(AND(Inputs!$CO80=0,BI$3&gt;=Inputs!$CM80),1,IF(AND(BI$3&gt;=Inputs!$CM80,BI$3&lt;Inputs!$CN80),1,IF(AND(BI$3=Inputs!$CN80,BI$3=Inputs!$CO80),1,IF(OR(AND(BI$3=Inputs!$CN80+1,Inputs!$CN80=Inputs!$CO80),AND(BI$3=Inputs!$CN80+2,Inputs!$CN80=Inputs!$CO80)),0,IF(BI$3=Inputs!$CN80,0.8,IF(BI$3=Inputs!$CN80+1,0.6,IF(BI$3=Inputs!$CN80+2,0.4,IF(BI$3=Inputs!$CO80,0.2,IF(AND(BI$3&gt;=Inputs!$CL80,BI$3&lt;Inputs!$CM80),(BI$3-Inputs!$CL80+1)/(Inputs!$AI80+1),0)))))))))</f>
        <v>0</v>
      </c>
      <c r="BJ82" s="27">
        <f>IF(AND(Inputs!$CO80=0,BJ$3&gt;=Inputs!$CM80),1,IF(AND(BJ$3&gt;=Inputs!$CM80,BJ$3&lt;Inputs!$CN80),1,IF(AND(BJ$3=Inputs!$CN80,BJ$3=Inputs!$CO80),1,IF(OR(AND(BJ$3=Inputs!$CN80+1,Inputs!$CN80=Inputs!$CO80),AND(BJ$3=Inputs!$CN80+2,Inputs!$CN80=Inputs!$CO80)),0,IF(BJ$3=Inputs!$CN80,0.8,IF(BJ$3=Inputs!$CN80+1,0.6,IF(BJ$3=Inputs!$CN80+2,0.4,IF(BJ$3=Inputs!$CO80,0.2,IF(AND(BJ$3&gt;=Inputs!$CL80,BJ$3&lt;Inputs!$CM80),(BJ$3-Inputs!$CL80+1)/(Inputs!$AI80+1),0)))))))))</f>
        <v>0</v>
      </c>
      <c r="BK82" s="27">
        <f>IF(AND(Inputs!$CO80=0,BK$3&gt;=Inputs!$CM80),1,IF(AND(BK$3&gt;=Inputs!$CM80,BK$3&lt;Inputs!$CN80),1,IF(AND(BK$3=Inputs!$CN80,BK$3=Inputs!$CO80),1,IF(OR(AND(BK$3=Inputs!$CN80+1,Inputs!$CN80=Inputs!$CO80),AND(BK$3=Inputs!$CN80+2,Inputs!$CN80=Inputs!$CO80)),0,IF(BK$3=Inputs!$CN80,0.8,IF(BK$3=Inputs!$CN80+1,0.6,IF(BK$3=Inputs!$CN80+2,0.4,IF(BK$3=Inputs!$CO80,0.2,IF(AND(BK$3&gt;=Inputs!$CL80,BK$3&lt;Inputs!$CM80),(BK$3-Inputs!$CL80+1)/(Inputs!$AI80+1),0)))))))))</f>
        <v>0</v>
      </c>
      <c r="BL82" s="27">
        <f>IF(AND(Inputs!$CO80=0,BL$3&gt;=Inputs!$CM80),1,IF(AND(BL$3&gt;=Inputs!$CM80,BL$3&lt;Inputs!$CN80),1,IF(AND(BL$3=Inputs!$CN80,BL$3=Inputs!$CO80),1,IF(OR(AND(BL$3=Inputs!$CN80+1,Inputs!$CN80=Inputs!$CO80),AND(BL$3=Inputs!$CN80+2,Inputs!$CN80=Inputs!$CO80)),0,IF(BL$3=Inputs!$CN80,0.8,IF(BL$3=Inputs!$CN80+1,0.6,IF(BL$3=Inputs!$CN80+2,0.4,IF(BL$3=Inputs!$CO80,0.2,IF(AND(BL$3&gt;=Inputs!$CL80,BL$3&lt;Inputs!$CM80),(BL$3-Inputs!$CL80+1)/(Inputs!$AI80+1),0)))))))))</f>
        <v>0</v>
      </c>
      <c r="BM82" s="27">
        <f>IF(AND(Inputs!$CO80=0,BM$3&gt;=Inputs!$CM80),1,IF(AND(BM$3&gt;=Inputs!$CM80,BM$3&lt;Inputs!$CN80),1,IF(AND(BM$3=Inputs!$CN80,BM$3=Inputs!$CO80),1,IF(OR(AND(BM$3=Inputs!$CN80+1,Inputs!$CN80=Inputs!$CO80),AND(BM$3=Inputs!$CN80+2,Inputs!$CN80=Inputs!$CO80)),0,IF(BM$3=Inputs!$CN80,0.8,IF(BM$3=Inputs!$CN80+1,0.6,IF(BM$3=Inputs!$CN80+2,0.4,IF(BM$3=Inputs!$CO80,0.2,IF(AND(BM$3&gt;=Inputs!$CL80,BM$3&lt;Inputs!$CM80),(BM$3-Inputs!$CL80+1)/(Inputs!$AI80+1),0)))))))))</f>
        <v>0</v>
      </c>
    </row>
    <row r="83" spans="1:65">
      <c r="A83" s="7" t="str">
        <f>IF(Inputs!A81="","",Inputs!A81)</f>
        <v/>
      </c>
      <c r="B83" t="str">
        <f>IF(Inputs!B81="","",Inputs!B81)</f>
        <v/>
      </c>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292"/>
      <c r="AE83" s="292"/>
      <c r="AF83" s="292"/>
      <c r="AG83" s="50">
        <f t="shared" si="3"/>
        <v>0</v>
      </c>
      <c r="AH83" s="42">
        <f t="shared" si="4"/>
        <v>0</v>
      </c>
      <c r="AJ83" s="27">
        <f>IF(AND(Inputs!$CO81=0,AJ$3&gt;=Inputs!$CM81),1,IF(AND(AJ$3&gt;=Inputs!$CM81,AJ$3&lt;Inputs!$CN81),1,IF(AND(AJ$3=Inputs!$CN81,AJ$3=Inputs!$CO81),1,IF(OR(AND(AJ$3=Inputs!$CN81+1,Inputs!$CN81=Inputs!$CO81),AND(AJ$3=Inputs!$CN81+2,Inputs!$CN81=Inputs!$CO81)),0,IF(AJ$3=Inputs!$CN81,0.8,IF(AJ$3=Inputs!$CN81+1,0.6,IF(AJ$3=Inputs!$CN81+2,0.4,IF(AJ$3=Inputs!$CO81,0.2,IF(AND(AJ$3&gt;=Inputs!$CL81,AJ$3&lt;Inputs!$CM81),(AJ$3-Inputs!$CL81+1)/(Inputs!$AI81+1),0)))))))))</f>
        <v>0</v>
      </c>
      <c r="AK83" s="27">
        <f>IF(AND(Inputs!$CO81=0,AK$3&gt;=Inputs!$CM81),1,IF(AND(AK$3&gt;=Inputs!$CM81,AK$3&lt;Inputs!$CN81),1,IF(AND(AK$3=Inputs!$CN81,AK$3=Inputs!$CO81),1,IF(OR(AND(AK$3=Inputs!$CN81+1,Inputs!$CN81=Inputs!$CO81),AND(AK$3=Inputs!$CN81+2,Inputs!$CN81=Inputs!$CO81)),0,IF(AK$3=Inputs!$CN81,0.8,IF(AK$3=Inputs!$CN81+1,0.6,IF(AK$3=Inputs!$CN81+2,0.4,IF(AK$3=Inputs!$CO81,0.2,IF(AND(AK$3&gt;=Inputs!$CL81,AK$3&lt;Inputs!$CM81),(AK$3-Inputs!$CL81+1)/(Inputs!$AI81+1),0)))))))))</f>
        <v>0</v>
      </c>
      <c r="AL83" s="27">
        <f>IF(AND(Inputs!$CO81=0,AL$3&gt;=Inputs!$CM81),1,IF(AND(AL$3&gt;=Inputs!$CM81,AL$3&lt;Inputs!$CN81),1,IF(AND(AL$3=Inputs!$CN81,AL$3=Inputs!$CO81),1,IF(OR(AND(AL$3=Inputs!$CN81+1,Inputs!$CN81=Inputs!$CO81),AND(AL$3=Inputs!$CN81+2,Inputs!$CN81=Inputs!$CO81)),0,IF(AL$3=Inputs!$CN81,0.8,IF(AL$3=Inputs!$CN81+1,0.6,IF(AL$3=Inputs!$CN81+2,0.4,IF(AL$3=Inputs!$CO81,0.2,IF(AND(AL$3&gt;=Inputs!$CL81,AL$3&lt;Inputs!$CM81),(AL$3-Inputs!$CL81+1)/(Inputs!$AI81+1),0)))))))))</f>
        <v>0</v>
      </c>
      <c r="AM83" s="27">
        <f>IF(AND(Inputs!$CO81=0,AM$3&gt;=Inputs!$CM81),1,IF(AND(AM$3&gt;=Inputs!$CM81,AM$3&lt;Inputs!$CN81),1,IF(AND(AM$3=Inputs!$CN81,AM$3=Inputs!$CO81),1,IF(OR(AND(AM$3=Inputs!$CN81+1,Inputs!$CN81=Inputs!$CO81),AND(AM$3=Inputs!$CN81+2,Inputs!$CN81=Inputs!$CO81)),0,IF(AM$3=Inputs!$CN81,0.8,IF(AM$3=Inputs!$CN81+1,0.6,IF(AM$3=Inputs!$CN81+2,0.4,IF(AM$3=Inputs!$CO81,0.2,IF(AND(AM$3&gt;=Inputs!$CL81,AM$3&lt;Inputs!$CM81),(AM$3-Inputs!$CL81+1)/(Inputs!$AI81+1),0)))))))))</f>
        <v>0</v>
      </c>
      <c r="AN83" s="27">
        <f>IF(AND(Inputs!$CO81=0,AN$3&gt;=Inputs!$CM81),1,IF(AND(AN$3&gt;=Inputs!$CM81,AN$3&lt;Inputs!$CN81),1,IF(AND(AN$3=Inputs!$CN81,AN$3=Inputs!$CO81),1,IF(OR(AND(AN$3=Inputs!$CN81+1,Inputs!$CN81=Inputs!$CO81),AND(AN$3=Inputs!$CN81+2,Inputs!$CN81=Inputs!$CO81)),0,IF(AN$3=Inputs!$CN81,0.8,IF(AN$3=Inputs!$CN81+1,0.6,IF(AN$3=Inputs!$CN81+2,0.4,IF(AN$3=Inputs!$CO81,0.2,IF(AND(AN$3&gt;=Inputs!$CL81,AN$3&lt;Inputs!$CM81),(AN$3-Inputs!$CL81+1)/(Inputs!$AI81+1),0)))))))))</f>
        <v>0</v>
      </c>
      <c r="AO83" s="27">
        <f>IF(AND(Inputs!$CO81=0,AO$3&gt;=Inputs!$CM81),1,IF(AND(AO$3&gt;=Inputs!$CM81,AO$3&lt;Inputs!$CN81),1,IF(AND(AO$3=Inputs!$CN81,AO$3=Inputs!$CO81),1,IF(OR(AND(AO$3=Inputs!$CN81+1,Inputs!$CN81=Inputs!$CO81),AND(AO$3=Inputs!$CN81+2,Inputs!$CN81=Inputs!$CO81)),0,IF(AO$3=Inputs!$CN81,0.8,IF(AO$3=Inputs!$CN81+1,0.6,IF(AO$3=Inputs!$CN81+2,0.4,IF(AO$3=Inputs!$CO81,0.2,IF(AND(AO$3&gt;=Inputs!$CL81,AO$3&lt;Inputs!$CM81),(AO$3-Inputs!$CL81+1)/(Inputs!$AI81+1),0)))))))))</f>
        <v>0</v>
      </c>
      <c r="AP83" s="27">
        <f>IF(AND(Inputs!$CO81=0,AP$3&gt;=Inputs!$CM81),1,IF(AND(AP$3&gt;=Inputs!$CM81,AP$3&lt;Inputs!$CN81),1,IF(AND(AP$3=Inputs!$CN81,AP$3=Inputs!$CO81),1,IF(OR(AND(AP$3=Inputs!$CN81+1,Inputs!$CN81=Inputs!$CO81),AND(AP$3=Inputs!$CN81+2,Inputs!$CN81=Inputs!$CO81)),0,IF(AP$3=Inputs!$CN81,0.8,IF(AP$3=Inputs!$CN81+1,0.6,IF(AP$3=Inputs!$CN81+2,0.4,IF(AP$3=Inputs!$CO81,0.2,IF(AND(AP$3&gt;=Inputs!$CL81,AP$3&lt;Inputs!$CM81),(AP$3-Inputs!$CL81+1)/(Inputs!$AI81+1),0)))))))))</f>
        <v>0</v>
      </c>
      <c r="AQ83" s="27">
        <f>IF(AND(Inputs!$CO81=0,AQ$3&gt;=Inputs!$CM81),1,IF(AND(AQ$3&gt;=Inputs!$CM81,AQ$3&lt;Inputs!$CN81),1,IF(AND(AQ$3=Inputs!$CN81,AQ$3=Inputs!$CO81),1,IF(OR(AND(AQ$3=Inputs!$CN81+1,Inputs!$CN81=Inputs!$CO81),AND(AQ$3=Inputs!$CN81+2,Inputs!$CN81=Inputs!$CO81)),0,IF(AQ$3=Inputs!$CN81,0.8,IF(AQ$3=Inputs!$CN81+1,0.6,IF(AQ$3=Inputs!$CN81+2,0.4,IF(AQ$3=Inputs!$CO81,0.2,IF(AND(AQ$3&gt;=Inputs!$CL81,AQ$3&lt;Inputs!$CM81),(AQ$3-Inputs!$CL81+1)/(Inputs!$AI81+1),0)))))))))</f>
        <v>0</v>
      </c>
      <c r="AR83" s="27">
        <f>IF(AND(Inputs!$CO81=0,AR$3&gt;=Inputs!$CM81),1,IF(AND(AR$3&gt;=Inputs!$CM81,AR$3&lt;Inputs!$CN81),1,IF(AND(AR$3=Inputs!$CN81,AR$3=Inputs!$CO81),1,IF(OR(AND(AR$3=Inputs!$CN81+1,Inputs!$CN81=Inputs!$CO81),AND(AR$3=Inputs!$CN81+2,Inputs!$CN81=Inputs!$CO81)),0,IF(AR$3=Inputs!$CN81,0.8,IF(AR$3=Inputs!$CN81+1,0.6,IF(AR$3=Inputs!$CN81+2,0.4,IF(AR$3=Inputs!$CO81,0.2,IF(AND(AR$3&gt;=Inputs!$CL81,AR$3&lt;Inputs!$CM81),(AR$3-Inputs!$CL81+1)/(Inputs!$AI81+1),0)))))))))</f>
        <v>0</v>
      </c>
      <c r="AS83" s="27">
        <f>IF(AND(Inputs!$CO81=0,AS$3&gt;=Inputs!$CM81),1,IF(AND(AS$3&gt;=Inputs!$CM81,AS$3&lt;Inputs!$CN81),1,IF(AND(AS$3=Inputs!$CN81,AS$3=Inputs!$CO81),1,IF(OR(AND(AS$3=Inputs!$CN81+1,Inputs!$CN81=Inputs!$CO81),AND(AS$3=Inputs!$CN81+2,Inputs!$CN81=Inputs!$CO81)),0,IF(AS$3=Inputs!$CN81,0.8,IF(AS$3=Inputs!$CN81+1,0.6,IF(AS$3=Inputs!$CN81+2,0.4,IF(AS$3=Inputs!$CO81,0.2,IF(AND(AS$3&gt;=Inputs!$CL81,AS$3&lt;Inputs!$CM81),(AS$3-Inputs!$CL81+1)/(Inputs!$AI81+1),0)))))))))</f>
        <v>0</v>
      </c>
      <c r="AT83" s="27">
        <f>IF(AND(Inputs!$CO81=0,AT$3&gt;=Inputs!$CM81),1,IF(AND(AT$3&gt;=Inputs!$CM81,AT$3&lt;Inputs!$CN81),1,IF(AND(AT$3=Inputs!$CN81,AT$3=Inputs!$CO81),1,IF(OR(AND(AT$3=Inputs!$CN81+1,Inputs!$CN81=Inputs!$CO81),AND(AT$3=Inputs!$CN81+2,Inputs!$CN81=Inputs!$CO81)),0,IF(AT$3=Inputs!$CN81,0.8,IF(AT$3=Inputs!$CN81+1,0.6,IF(AT$3=Inputs!$CN81+2,0.4,IF(AT$3=Inputs!$CO81,0.2,IF(AND(AT$3&gt;=Inputs!$CL81,AT$3&lt;Inputs!$CM81),(AT$3-Inputs!$CL81+1)/(Inputs!$AI81+1),0)))))))))</f>
        <v>0</v>
      </c>
      <c r="AU83" s="27">
        <f>IF(AND(Inputs!$CO81=0,AU$3&gt;=Inputs!$CM81),1,IF(AND(AU$3&gt;=Inputs!$CM81,AU$3&lt;Inputs!$CN81),1,IF(AND(AU$3=Inputs!$CN81,AU$3=Inputs!$CO81),1,IF(OR(AND(AU$3=Inputs!$CN81+1,Inputs!$CN81=Inputs!$CO81),AND(AU$3=Inputs!$CN81+2,Inputs!$CN81=Inputs!$CO81)),0,IF(AU$3=Inputs!$CN81,0.8,IF(AU$3=Inputs!$CN81+1,0.6,IF(AU$3=Inputs!$CN81+2,0.4,IF(AU$3=Inputs!$CO81,0.2,IF(AND(AU$3&gt;=Inputs!$CL81,AU$3&lt;Inputs!$CM81),(AU$3-Inputs!$CL81+1)/(Inputs!$AI81+1),0)))))))))</f>
        <v>0</v>
      </c>
      <c r="AV83" s="27">
        <f>IF(AND(Inputs!$CO81=0,AV$3&gt;=Inputs!$CM81),1,IF(AND(AV$3&gt;=Inputs!$CM81,AV$3&lt;Inputs!$CN81),1,IF(AND(AV$3=Inputs!$CN81,AV$3=Inputs!$CO81),1,IF(OR(AND(AV$3=Inputs!$CN81+1,Inputs!$CN81=Inputs!$CO81),AND(AV$3=Inputs!$CN81+2,Inputs!$CN81=Inputs!$CO81)),0,IF(AV$3=Inputs!$CN81,0.8,IF(AV$3=Inputs!$CN81+1,0.6,IF(AV$3=Inputs!$CN81+2,0.4,IF(AV$3=Inputs!$CO81,0.2,IF(AND(AV$3&gt;=Inputs!$CL81,AV$3&lt;Inputs!$CM81),(AV$3-Inputs!$CL81+1)/(Inputs!$AI81+1),0)))))))))</f>
        <v>0</v>
      </c>
      <c r="AW83" s="27">
        <f>IF(AND(Inputs!$CO81=0,AW$3&gt;=Inputs!$CM81),1,IF(AND(AW$3&gt;=Inputs!$CM81,AW$3&lt;Inputs!$CN81),1,IF(AND(AW$3=Inputs!$CN81,AW$3=Inputs!$CO81),1,IF(OR(AND(AW$3=Inputs!$CN81+1,Inputs!$CN81=Inputs!$CO81),AND(AW$3=Inputs!$CN81+2,Inputs!$CN81=Inputs!$CO81)),0,IF(AW$3=Inputs!$CN81,0.8,IF(AW$3=Inputs!$CN81+1,0.6,IF(AW$3=Inputs!$CN81+2,0.4,IF(AW$3=Inputs!$CO81,0.2,IF(AND(AW$3&gt;=Inputs!$CL81,AW$3&lt;Inputs!$CM81),(AW$3-Inputs!$CL81+1)/(Inputs!$AI81+1),0)))))))))</f>
        <v>0</v>
      </c>
      <c r="AX83" s="27">
        <f>IF(AND(Inputs!$CO81=0,AX$3&gt;=Inputs!$CM81),1,IF(AND(AX$3&gt;=Inputs!$CM81,AX$3&lt;Inputs!$CN81),1,IF(AND(AX$3=Inputs!$CN81,AX$3=Inputs!$CO81),1,IF(OR(AND(AX$3=Inputs!$CN81+1,Inputs!$CN81=Inputs!$CO81),AND(AX$3=Inputs!$CN81+2,Inputs!$CN81=Inputs!$CO81)),0,IF(AX$3=Inputs!$CN81,0.8,IF(AX$3=Inputs!$CN81+1,0.6,IF(AX$3=Inputs!$CN81+2,0.4,IF(AX$3=Inputs!$CO81,0.2,IF(AND(AX$3&gt;=Inputs!$CL81,AX$3&lt;Inputs!$CM81),(AX$3-Inputs!$CL81+1)/(Inputs!$AI81+1),0)))))))))</f>
        <v>0</v>
      </c>
      <c r="AY83" s="27">
        <f>IF(AND(Inputs!$CO81=0,AY$3&gt;=Inputs!$CM81),1,IF(AND(AY$3&gt;=Inputs!$CM81,AY$3&lt;Inputs!$CN81),1,IF(AND(AY$3=Inputs!$CN81,AY$3=Inputs!$CO81),1,IF(OR(AND(AY$3=Inputs!$CN81+1,Inputs!$CN81=Inputs!$CO81),AND(AY$3=Inputs!$CN81+2,Inputs!$CN81=Inputs!$CO81)),0,IF(AY$3=Inputs!$CN81,0.8,IF(AY$3=Inputs!$CN81+1,0.6,IF(AY$3=Inputs!$CN81+2,0.4,IF(AY$3=Inputs!$CO81,0.2,IF(AND(AY$3&gt;=Inputs!$CL81,AY$3&lt;Inputs!$CM81),(AY$3-Inputs!$CL81+1)/(Inputs!$AI81+1),0)))))))))</f>
        <v>0</v>
      </c>
      <c r="AZ83" s="27">
        <f>IF(AND(Inputs!$CO81=0,AZ$3&gt;=Inputs!$CM81),1,IF(AND(AZ$3&gt;=Inputs!$CM81,AZ$3&lt;Inputs!$CN81),1,IF(AND(AZ$3=Inputs!$CN81,AZ$3=Inputs!$CO81),1,IF(OR(AND(AZ$3=Inputs!$CN81+1,Inputs!$CN81=Inputs!$CO81),AND(AZ$3=Inputs!$CN81+2,Inputs!$CN81=Inputs!$CO81)),0,IF(AZ$3=Inputs!$CN81,0.8,IF(AZ$3=Inputs!$CN81+1,0.6,IF(AZ$3=Inputs!$CN81+2,0.4,IF(AZ$3=Inputs!$CO81,0.2,IF(AND(AZ$3&gt;=Inputs!$CL81,AZ$3&lt;Inputs!$CM81),(AZ$3-Inputs!$CL81+1)/(Inputs!$AI81+1),0)))))))))</f>
        <v>0</v>
      </c>
      <c r="BA83" s="27">
        <f>IF(AND(Inputs!$CO81=0,BA$3&gt;=Inputs!$CM81),1,IF(AND(BA$3&gt;=Inputs!$CM81,BA$3&lt;Inputs!$CN81),1,IF(AND(BA$3=Inputs!$CN81,BA$3=Inputs!$CO81),1,IF(OR(AND(BA$3=Inputs!$CN81+1,Inputs!$CN81=Inputs!$CO81),AND(BA$3=Inputs!$CN81+2,Inputs!$CN81=Inputs!$CO81)),0,IF(BA$3=Inputs!$CN81,0.8,IF(BA$3=Inputs!$CN81+1,0.6,IF(BA$3=Inputs!$CN81+2,0.4,IF(BA$3=Inputs!$CO81,0.2,IF(AND(BA$3&gt;=Inputs!$CL81,BA$3&lt;Inputs!$CM81),(BA$3-Inputs!$CL81+1)/(Inputs!$AI81+1),0)))))))))</f>
        <v>0</v>
      </c>
      <c r="BB83" s="27">
        <f>IF(AND(Inputs!$CO81=0,BB$3&gt;=Inputs!$CM81),1,IF(AND(BB$3&gt;=Inputs!$CM81,BB$3&lt;Inputs!$CN81),1,IF(AND(BB$3=Inputs!$CN81,BB$3=Inputs!$CO81),1,IF(OR(AND(BB$3=Inputs!$CN81+1,Inputs!$CN81=Inputs!$CO81),AND(BB$3=Inputs!$CN81+2,Inputs!$CN81=Inputs!$CO81)),0,IF(BB$3=Inputs!$CN81,0.8,IF(BB$3=Inputs!$CN81+1,0.6,IF(BB$3=Inputs!$CN81+2,0.4,IF(BB$3=Inputs!$CO81,0.2,IF(AND(BB$3&gt;=Inputs!$CL81,BB$3&lt;Inputs!$CM81),(BB$3-Inputs!$CL81+1)/(Inputs!$AI81+1),0)))))))))</f>
        <v>0</v>
      </c>
      <c r="BC83" s="27">
        <f>IF(AND(Inputs!$CO81=0,BC$3&gt;=Inputs!$CM81),1,IF(AND(BC$3&gt;=Inputs!$CM81,BC$3&lt;Inputs!$CN81),1,IF(AND(BC$3=Inputs!$CN81,BC$3=Inputs!$CO81),1,IF(OR(AND(BC$3=Inputs!$CN81+1,Inputs!$CN81=Inputs!$CO81),AND(BC$3=Inputs!$CN81+2,Inputs!$CN81=Inputs!$CO81)),0,IF(BC$3=Inputs!$CN81,0.8,IF(BC$3=Inputs!$CN81+1,0.6,IF(BC$3=Inputs!$CN81+2,0.4,IF(BC$3=Inputs!$CO81,0.2,IF(AND(BC$3&gt;=Inputs!$CL81,BC$3&lt;Inputs!$CM81),(BC$3-Inputs!$CL81+1)/(Inputs!$AI81+1),0)))))))))</f>
        <v>0</v>
      </c>
      <c r="BD83" s="27">
        <f>IF(AND(Inputs!$CO81=0,BD$3&gt;=Inputs!$CM81),1,IF(AND(BD$3&gt;=Inputs!$CM81,BD$3&lt;Inputs!$CN81),1,IF(AND(BD$3=Inputs!$CN81,BD$3=Inputs!$CO81),1,IF(OR(AND(BD$3=Inputs!$CN81+1,Inputs!$CN81=Inputs!$CO81),AND(BD$3=Inputs!$CN81+2,Inputs!$CN81=Inputs!$CO81)),0,IF(BD$3=Inputs!$CN81,0.8,IF(BD$3=Inputs!$CN81+1,0.6,IF(BD$3=Inputs!$CN81+2,0.4,IF(BD$3=Inputs!$CO81,0.2,IF(AND(BD$3&gt;=Inputs!$CL81,BD$3&lt;Inputs!$CM81),(BD$3-Inputs!$CL81+1)/(Inputs!$AI81+1),0)))))))))</f>
        <v>0</v>
      </c>
      <c r="BE83" s="27">
        <f>IF(AND(Inputs!$CO81=0,BE$3&gt;=Inputs!$CM81),1,IF(AND(BE$3&gt;=Inputs!$CM81,BE$3&lt;Inputs!$CN81),1,IF(AND(BE$3=Inputs!$CN81,BE$3=Inputs!$CO81),1,IF(OR(AND(BE$3=Inputs!$CN81+1,Inputs!$CN81=Inputs!$CO81),AND(BE$3=Inputs!$CN81+2,Inputs!$CN81=Inputs!$CO81)),0,IF(BE$3=Inputs!$CN81,0.8,IF(BE$3=Inputs!$CN81+1,0.6,IF(BE$3=Inputs!$CN81+2,0.4,IF(BE$3=Inputs!$CO81,0.2,IF(AND(BE$3&gt;=Inputs!$CL81,BE$3&lt;Inputs!$CM81),(BE$3-Inputs!$CL81+1)/(Inputs!$AI81+1),0)))))))))</f>
        <v>0</v>
      </c>
      <c r="BF83" s="27">
        <f>IF(AND(Inputs!$CO81=0,BF$3&gt;=Inputs!$CM81),1,IF(AND(BF$3&gt;=Inputs!$CM81,BF$3&lt;Inputs!$CN81),1,IF(AND(BF$3=Inputs!$CN81,BF$3=Inputs!$CO81),1,IF(OR(AND(BF$3=Inputs!$CN81+1,Inputs!$CN81=Inputs!$CO81),AND(BF$3=Inputs!$CN81+2,Inputs!$CN81=Inputs!$CO81)),0,IF(BF$3=Inputs!$CN81,0.8,IF(BF$3=Inputs!$CN81+1,0.6,IF(BF$3=Inputs!$CN81+2,0.4,IF(BF$3=Inputs!$CO81,0.2,IF(AND(BF$3&gt;=Inputs!$CL81,BF$3&lt;Inputs!$CM81),(BF$3-Inputs!$CL81+1)/(Inputs!$AI81+1),0)))))))))</f>
        <v>0</v>
      </c>
      <c r="BG83" s="27">
        <f>IF(AND(Inputs!$CO81=0,BG$3&gt;=Inputs!$CM81),1,IF(AND(BG$3&gt;=Inputs!$CM81,BG$3&lt;Inputs!$CN81),1,IF(AND(BG$3=Inputs!$CN81,BG$3=Inputs!$CO81),1,IF(OR(AND(BG$3=Inputs!$CN81+1,Inputs!$CN81=Inputs!$CO81),AND(BG$3=Inputs!$CN81+2,Inputs!$CN81=Inputs!$CO81)),0,IF(BG$3=Inputs!$CN81,0.8,IF(BG$3=Inputs!$CN81+1,0.6,IF(BG$3=Inputs!$CN81+2,0.4,IF(BG$3=Inputs!$CO81,0.2,IF(AND(BG$3&gt;=Inputs!$CL81,BG$3&lt;Inputs!$CM81),(BG$3-Inputs!$CL81+1)/(Inputs!$AI81+1),0)))))))))</f>
        <v>0</v>
      </c>
      <c r="BH83" s="27">
        <f>IF(AND(Inputs!$CO81=0,BH$3&gt;=Inputs!$CM81),1,IF(AND(BH$3&gt;=Inputs!$CM81,BH$3&lt;Inputs!$CN81),1,IF(AND(BH$3=Inputs!$CN81,BH$3=Inputs!$CO81),1,IF(OR(AND(BH$3=Inputs!$CN81+1,Inputs!$CN81=Inputs!$CO81),AND(BH$3=Inputs!$CN81+2,Inputs!$CN81=Inputs!$CO81)),0,IF(BH$3=Inputs!$CN81,0.8,IF(BH$3=Inputs!$CN81+1,0.6,IF(BH$3=Inputs!$CN81+2,0.4,IF(BH$3=Inputs!$CO81,0.2,IF(AND(BH$3&gt;=Inputs!$CL81,BH$3&lt;Inputs!$CM81),(BH$3-Inputs!$CL81+1)/(Inputs!$AI81+1),0)))))))))</f>
        <v>0</v>
      </c>
      <c r="BI83" s="27">
        <f>IF(AND(Inputs!$CO81=0,BI$3&gt;=Inputs!$CM81),1,IF(AND(BI$3&gt;=Inputs!$CM81,BI$3&lt;Inputs!$CN81),1,IF(AND(BI$3=Inputs!$CN81,BI$3=Inputs!$CO81),1,IF(OR(AND(BI$3=Inputs!$CN81+1,Inputs!$CN81=Inputs!$CO81),AND(BI$3=Inputs!$CN81+2,Inputs!$CN81=Inputs!$CO81)),0,IF(BI$3=Inputs!$CN81,0.8,IF(BI$3=Inputs!$CN81+1,0.6,IF(BI$3=Inputs!$CN81+2,0.4,IF(BI$3=Inputs!$CO81,0.2,IF(AND(BI$3&gt;=Inputs!$CL81,BI$3&lt;Inputs!$CM81),(BI$3-Inputs!$CL81+1)/(Inputs!$AI81+1),0)))))))))</f>
        <v>0</v>
      </c>
      <c r="BJ83" s="27">
        <f>IF(AND(Inputs!$CO81=0,BJ$3&gt;=Inputs!$CM81),1,IF(AND(BJ$3&gt;=Inputs!$CM81,BJ$3&lt;Inputs!$CN81),1,IF(AND(BJ$3=Inputs!$CN81,BJ$3=Inputs!$CO81),1,IF(OR(AND(BJ$3=Inputs!$CN81+1,Inputs!$CN81=Inputs!$CO81),AND(BJ$3=Inputs!$CN81+2,Inputs!$CN81=Inputs!$CO81)),0,IF(BJ$3=Inputs!$CN81,0.8,IF(BJ$3=Inputs!$CN81+1,0.6,IF(BJ$3=Inputs!$CN81+2,0.4,IF(BJ$3=Inputs!$CO81,0.2,IF(AND(BJ$3&gt;=Inputs!$CL81,BJ$3&lt;Inputs!$CM81),(BJ$3-Inputs!$CL81+1)/(Inputs!$AI81+1),0)))))))))</f>
        <v>0</v>
      </c>
      <c r="BK83" s="27">
        <f>IF(AND(Inputs!$CO81=0,BK$3&gt;=Inputs!$CM81),1,IF(AND(BK$3&gt;=Inputs!$CM81,BK$3&lt;Inputs!$CN81),1,IF(AND(BK$3=Inputs!$CN81,BK$3=Inputs!$CO81),1,IF(OR(AND(BK$3=Inputs!$CN81+1,Inputs!$CN81=Inputs!$CO81),AND(BK$3=Inputs!$CN81+2,Inputs!$CN81=Inputs!$CO81)),0,IF(BK$3=Inputs!$CN81,0.8,IF(BK$3=Inputs!$CN81+1,0.6,IF(BK$3=Inputs!$CN81+2,0.4,IF(BK$3=Inputs!$CO81,0.2,IF(AND(BK$3&gt;=Inputs!$CL81,BK$3&lt;Inputs!$CM81),(BK$3-Inputs!$CL81+1)/(Inputs!$AI81+1),0)))))))))</f>
        <v>0</v>
      </c>
      <c r="BL83" s="27">
        <f>IF(AND(Inputs!$CO81=0,BL$3&gt;=Inputs!$CM81),1,IF(AND(BL$3&gt;=Inputs!$CM81,BL$3&lt;Inputs!$CN81),1,IF(AND(BL$3=Inputs!$CN81,BL$3=Inputs!$CO81),1,IF(OR(AND(BL$3=Inputs!$CN81+1,Inputs!$CN81=Inputs!$CO81),AND(BL$3=Inputs!$CN81+2,Inputs!$CN81=Inputs!$CO81)),0,IF(BL$3=Inputs!$CN81,0.8,IF(BL$3=Inputs!$CN81+1,0.6,IF(BL$3=Inputs!$CN81+2,0.4,IF(BL$3=Inputs!$CO81,0.2,IF(AND(BL$3&gt;=Inputs!$CL81,BL$3&lt;Inputs!$CM81),(BL$3-Inputs!$CL81+1)/(Inputs!$AI81+1),0)))))))))</f>
        <v>0</v>
      </c>
      <c r="BM83" s="27">
        <f>IF(AND(Inputs!$CO81=0,BM$3&gt;=Inputs!$CM81),1,IF(AND(BM$3&gt;=Inputs!$CM81,BM$3&lt;Inputs!$CN81),1,IF(AND(BM$3=Inputs!$CN81,BM$3=Inputs!$CO81),1,IF(OR(AND(BM$3=Inputs!$CN81+1,Inputs!$CN81=Inputs!$CO81),AND(BM$3=Inputs!$CN81+2,Inputs!$CN81=Inputs!$CO81)),0,IF(BM$3=Inputs!$CN81,0.8,IF(BM$3=Inputs!$CN81+1,0.6,IF(BM$3=Inputs!$CN81+2,0.4,IF(BM$3=Inputs!$CO81,0.2,IF(AND(BM$3&gt;=Inputs!$CL81,BM$3&lt;Inputs!$CM81),(BM$3-Inputs!$CL81+1)/(Inputs!$AI81+1),0)))))))))</f>
        <v>0</v>
      </c>
    </row>
    <row r="84" spans="1:65">
      <c r="A84" s="7" t="str">
        <f>IF(Inputs!A82="","",Inputs!A82)</f>
        <v/>
      </c>
      <c r="B84" t="str">
        <f>IF(Inputs!B82="","",Inputs!B82)</f>
        <v/>
      </c>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292"/>
      <c r="AE84" s="292"/>
      <c r="AF84" s="292"/>
      <c r="AG84" s="50">
        <f t="shared" si="3"/>
        <v>0</v>
      </c>
      <c r="AH84" s="42">
        <f t="shared" si="4"/>
        <v>0</v>
      </c>
      <c r="AJ84" s="27">
        <f>IF(AND(Inputs!$CO82=0,AJ$3&gt;=Inputs!$CM82),1,IF(AND(AJ$3&gt;=Inputs!$CM82,AJ$3&lt;Inputs!$CN82),1,IF(AND(AJ$3=Inputs!$CN82,AJ$3=Inputs!$CO82),1,IF(OR(AND(AJ$3=Inputs!$CN82+1,Inputs!$CN82=Inputs!$CO82),AND(AJ$3=Inputs!$CN82+2,Inputs!$CN82=Inputs!$CO82)),0,IF(AJ$3=Inputs!$CN82,0.8,IF(AJ$3=Inputs!$CN82+1,0.6,IF(AJ$3=Inputs!$CN82+2,0.4,IF(AJ$3=Inputs!$CO82,0.2,IF(AND(AJ$3&gt;=Inputs!$CL82,AJ$3&lt;Inputs!$CM82),(AJ$3-Inputs!$CL82+1)/(Inputs!$AI82+1),0)))))))))</f>
        <v>0</v>
      </c>
      <c r="AK84" s="27">
        <f>IF(AND(Inputs!$CO82=0,AK$3&gt;=Inputs!$CM82),1,IF(AND(AK$3&gt;=Inputs!$CM82,AK$3&lt;Inputs!$CN82),1,IF(AND(AK$3=Inputs!$CN82,AK$3=Inputs!$CO82),1,IF(OR(AND(AK$3=Inputs!$CN82+1,Inputs!$CN82=Inputs!$CO82),AND(AK$3=Inputs!$CN82+2,Inputs!$CN82=Inputs!$CO82)),0,IF(AK$3=Inputs!$CN82,0.8,IF(AK$3=Inputs!$CN82+1,0.6,IF(AK$3=Inputs!$CN82+2,0.4,IF(AK$3=Inputs!$CO82,0.2,IF(AND(AK$3&gt;=Inputs!$CL82,AK$3&lt;Inputs!$CM82),(AK$3-Inputs!$CL82+1)/(Inputs!$AI82+1),0)))))))))</f>
        <v>0</v>
      </c>
      <c r="AL84" s="27">
        <f>IF(AND(Inputs!$CO82=0,AL$3&gt;=Inputs!$CM82),1,IF(AND(AL$3&gt;=Inputs!$CM82,AL$3&lt;Inputs!$CN82),1,IF(AND(AL$3=Inputs!$CN82,AL$3=Inputs!$CO82),1,IF(OR(AND(AL$3=Inputs!$CN82+1,Inputs!$CN82=Inputs!$CO82),AND(AL$3=Inputs!$CN82+2,Inputs!$CN82=Inputs!$CO82)),0,IF(AL$3=Inputs!$CN82,0.8,IF(AL$3=Inputs!$CN82+1,0.6,IF(AL$3=Inputs!$CN82+2,0.4,IF(AL$3=Inputs!$CO82,0.2,IF(AND(AL$3&gt;=Inputs!$CL82,AL$3&lt;Inputs!$CM82),(AL$3-Inputs!$CL82+1)/(Inputs!$AI82+1),0)))))))))</f>
        <v>0</v>
      </c>
      <c r="AM84" s="27">
        <f>IF(AND(Inputs!$CO82=0,AM$3&gt;=Inputs!$CM82),1,IF(AND(AM$3&gt;=Inputs!$CM82,AM$3&lt;Inputs!$CN82),1,IF(AND(AM$3=Inputs!$CN82,AM$3=Inputs!$CO82),1,IF(OR(AND(AM$3=Inputs!$CN82+1,Inputs!$CN82=Inputs!$CO82),AND(AM$3=Inputs!$CN82+2,Inputs!$CN82=Inputs!$CO82)),0,IF(AM$3=Inputs!$CN82,0.8,IF(AM$3=Inputs!$CN82+1,0.6,IF(AM$3=Inputs!$CN82+2,0.4,IF(AM$3=Inputs!$CO82,0.2,IF(AND(AM$3&gt;=Inputs!$CL82,AM$3&lt;Inputs!$CM82),(AM$3-Inputs!$CL82+1)/(Inputs!$AI82+1),0)))))))))</f>
        <v>0</v>
      </c>
      <c r="AN84" s="27">
        <f>IF(AND(Inputs!$CO82=0,AN$3&gt;=Inputs!$CM82),1,IF(AND(AN$3&gt;=Inputs!$CM82,AN$3&lt;Inputs!$CN82),1,IF(AND(AN$3=Inputs!$CN82,AN$3=Inputs!$CO82),1,IF(OR(AND(AN$3=Inputs!$CN82+1,Inputs!$CN82=Inputs!$CO82),AND(AN$3=Inputs!$CN82+2,Inputs!$CN82=Inputs!$CO82)),0,IF(AN$3=Inputs!$CN82,0.8,IF(AN$3=Inputs!$CN82+1,0.6,IF(AN$3=Inputs!$CN82+2,0.4,IF(AN$3=Inputs!$CO82,0.2,IF(AND(AN$3&gt;=Inputs!$CL82,AN$3&lt;Inputs!$CM82),(AN$3-Inputs!$CL82+1)/(Inputs!$AI82+1),0)))))))))</f>
        <v>0</v>
      </c>
      <c r="AO84" s="27">
        <f>IF(AND(Inputs!$CO82=0,AO$3&gt;=Inputs!$CM82),1,IF(AND(AO$3&gt;=Inputs!$CM82,AO$3&lt;Inputs!$CN82),1,IF(AND(AO$3=Inputs!$CN82,AO$3=Inputs!$CO82),1,IF(OR(AND(AO$3=Inputs!$CN82+1,Inputs!$CN82=Inputs!$CO82),AND(AO$3=Inputs!$CN82+2,Inputs!$CN82=Inputs!$CO82)),0,IF(AO$3=Inputs!$CN82,0.8,IF(AO$3=Inputs!$CN82+1,0.6,IF(AO$3=Inputs!$CN82+2,0.4,IF(AO$3=Inputs!$CO82,0.2,IF(AND(AO$3&gt;=Inputs!$CL82,AO$3&lt;Inputs!$CM82),(AO$3-Inputs!$CL82+1)/(Inputs!$AI82+1),0)))))))))</f>
        <v>0</v>
      </c>
      <c r="AP84" s="27">
        <f>IF(AND(Inputs!$CO82=0,AP$3&gt;=Inputs!$CM82),1,IF(AND(AP$3&gt;=Inputs!$CM82,AP$3&lt;Inputs!$CN82),1,IF(AND(AP$3=Inputs!$CN82,AP$3=Inputs!$CO82),1,IF(OR(AND(AP$3=Inputs!$CN82+1,Inputs!$CN82=Inputs!$CO82),AND(AP$3=Inputs!$CN82+2,Inputs!$CN82=Inputs!$CO82)),0,IF(AP$3=Inputs!$CN82,0.8,IF(AP$3=Inputs!$CN82+1,0.6,IF(AP$3=Inputs!$CN82+2,0.4,IF(AP$3=Inputs!$CO82,0.2,IF(AND(AP$3&gt;=Inputs!$CL82,AP$3&lt;Inputs!$CM82),(AP$3-Inputs!$CL82+1)/(Inputs!$AI82+1),0)))))))))</f>
        <v>0</v>
      </c>
      <c r="AQ84" s="27">
        <f>IF(AND(Inputs!$CO82=0,AQ$3&gt;=Inputs!$CM82),1,IF(AND(AQ$3&gt;=Inputs!$CM82,AQ$3&lt;Inputs!$CN82),1,IF(AND(AQ$3=Inputs!$CN82,AQ$3=Inputs!$CO82),1,IF(OR(AND(AQ$3=Inputs!$CN82+1,Inputs!$CN82=Inputs!$CO82),AND(AQ$3=Inputs!$CN82+2,Inputs!$CN82=Inputs!$CO82)),0,IF(AQ$3=Inputs!$CN82,0.8,IF(AQ$3=Inputs!$CN82+1,0.6,IF(AQ$3=Inputs!$CN82+2,0.4,IF(AQ$3=Inputs!$CO82,0.2,IF(AND(AQ$3&gt;=Inputs!$CL82,AQ$3&lt;Inputs!$CM82),(AQ$3-Inputs!$CL82+1)/(Inputs!$AI82+1),0)))))))))</f>
        <v>0</v>
      </c>
      <c r="AR84" s="27">
        <f>IF(AND(Inputs!$CO82=0,AR$3&gt;=Inputs!$CM82),1,IF(AND(AR$3&gt;=Inputs!$CM82,AR$3&lt;Inputs!$CN82),1,IF(AND(AR$3=Inputs!$CN82,AR$3=Inputs!$CO82),1,IF(OR(AND(AR$3=Inputs!$CN82+1,Inputs!$CN82=Inputs!$CO82),AND(AR$3=Inputs!$CN82+2,Inputs!$CN82=Inputs!$CO82)),0,IF(AR$3=Inputs!$CN82,0.8,IF(AR$3=Inputs!$CN82+1,0.6,IF(AR$3=Inputs!$CN82+2,0.4,IF(AR$3=Inputs!$CO82,0.2,IF(AND(AR$3&gt;=Inputs!$CL82,AR$3&lt;Inputs!$CM82),(AR$3-Inputs!$CL82+1)/(Inputs!$AI82+1),0)))))))))</f>
        <v>0</v>
      </c>
      <c r="AS84" s="27">
        <f>IF(AND(Inputs!$CO82=0,AS$3&gt;=Inputs!$CM82),1,IF(AND(AS$3&gt;=Inputs!$CM82,AS$3&lt;Inputs!$CN82),1,IF(AND(AS$3=Inputs!$CN82,AS$3=Inputs!$CO82),1,IF(OR(AND(AS$3=Inputs!$CN82+1,Inputs!$CN82=Inputs!$CO82),AND(AS$3=Inputs!$CN82+2,Inputs!$CN82=Inputs!$CO82)),0,IF(AS$3=Inputs!$CN82,0.8,IF(AS$3=Inputs!$CN82+1,0.6,IF(AS$3=Inputs!$CN82+2,0.4,IF(AS$3=Inputs!$CO82,0.2,IF(AND(AS$3&gt;=Inputs!$CL82,AS$3&lt;Inputs!$CM82),(AS$3-Inputs!$CL82+1)/(Inputs!$AI82+1),0)))))))))</f>
        <v>0</v>
      </c>
      <c r="AT84" s="27">
        <f>IF(AND(Inputs!$CO82=0,AT$3&gt;=Inputs!$CM82),1,IF(AND(AT$3&gt;=Inputs!$CM82,AT$3&lt;Inputs!$CN82),1,IF(AND(AT$3=Inputs!$CN82,AT$3=Inputs!$CO82),1,IF(OR(AND(AT$3=Inputs!$CN82+1,Inputs!$CN82=Inputs!$CO82),AND(AT$3=Inputs!$CN82+2,Inputs!$CN82=Inputs!$CO82)),0,IF(AT$3=Inputs!$CN82,0.8,IF(AT$3=Inputs!$CN82+1,0.6,IF(AT$3=Inputs!$CN82+2,0.4,IF(AT$3=Inputs!$CO82,0.2,IF(AND(AT$3&gt;=Inputs!$CL82,AT$3&lt;Inputs!$CM82),(AT$3-Inputs!$CL82+1)/(Inputs!$AI82+1),0)))))))))</f>
        <v>0</v>
      </c>
      <c r="AU84" s="27">
        <f>IF(AND(Inputs!$CO82=0,AU$3&gt;=Inputs!$CM82),1,IF(AND(AU$3&gt;=Inputs!$CM82,AU$3&lt;Inputs!$CN82),1,IF(AND(AU$3=Inputs!$CN82,AU$3=Inputs!$CO82),1,IF(OR(AND(AU$3=Inputs!$CN82+1,Inputs!$CN82=Inputs!$CO82),AND(AU$3=Inputs!$CN82+2,Inputs!$CN82=Inputs!$CO82)),0,IF(AU$3=Inputs!$CN82,0.8,IF(AU$3=Inputs!$CN82+1,0.6,IF(AU$3=Inputs!$CN82+2,0.4,IF(AU$3=Inputs!$CO82,0.2,IF(AND(AU$3&gt;=Inputs!$CL82,AU$3&lt;Inputs!$CM82),(AU$3-Inputs!$CL82+1)/(Inputs!$AI82+1),0)))))))))</f>
        <v>0</v>
      </c>
      <c r="AV84" s="27">
        <f>IF(AND(Inputs!$CO82=0,AV$3&gt;=Inputs!$CM82),1,IF(AND(AV$3&gt;=Inputs!$CM82,AV$3&lt;Inputs!$CN82),1,IF(AND(AV$3=Inputs!$CN82,AV$3=Inputs!$CO82),1,IF(OR(AND(AV$3=Inputs!$CN82+1,Inputs!$CN82=Inputs!$CO82),AND(AV$3=Inputs!$CN82+2,Inputs!$CN82=Inputs!$CO82)),0,IF(AV$3=Inputs!$CN82,0.8,IF(AV$3=Inputs!$CN82+1,0.6,IF(AV$3=Inputs!$CN82+2,0.4,IF(AV$3=Inputs!$CO82,0.2,IF(AND(AV$3&gt;=Inputs!$CL82,AV$3&lt;Inputs!$CM82),(AV$3-Inputs!$CL82+1)/(Inputs!$AI82+1),0)))))))))</f>
        <v>0</v>
      </c>
      <c r="AW84" s="27">
        <f>IF(AND(Inputs!$CO82=0,AW$3&gt;=Inputs!$CM82),1,IF(AND(AW$3&gt;=Inputs!$CM82,AW$3&lt;Inputs!$CN82),1,IF(AND(AW$3=Inputs!$CN82,AW$3=Inputs!$CO82),1,IF(OR(AND(AW$3=Inputs!$CN82+1,Inputs!$CN82=Inputs!$CO82),AND(AW$3=Inputs!$CN82+2,Inputs!$CN82=Inputs!$CO82)),0,IF(AW$3=Inputs!$CN82,0.8,IF(AW$3=Inputs!$CN82+1,0.6,IF(AW$3=Inputs!$CN82+2,0.4,IF(AW$3=Inputs!$CO82,0.2,IF(AND(AW$3&gt;=Inputs!$CL82,AW$3&lt;Inputs!$CM82),(AW$3-Inputs!$CL82+1)/(Inputs!$AI82+1),0)))))))))</f>
        <v>0</v>
      </c>
      <c r="AX84" s="27">
        <f>IF(AND(Inputs!$CO82=0,AX$3&gt;=Inputs!$CM82),1,IF(AND(AX$3&gt;=Inputs!$CM82,AX$3&lt;Inputs!$CN82),1,IF(AND(AX$3=Inputs!$CN82,AX$3=Inputs!$CO82),1,IF(OR(AND(AX$3=Inputs!$CN82+1,Inputs!$CN82=Inputs!$CO82),AND(AX$3=Inputs!$CN82+2,Inputs!$CN82=Inputs!$CO82)),0,IF(AX$3=Inputs!$CN82,0.8,IF(AX$3=Inputs!$CN82+1,0.6,IF(AX$3=Inputs!$CN82+2,0.4,IF(AX$3=Inputs!$CO82,0.2,IF(AND(AX$3&gt;=Inputs!$CL82,AX$3&lt;Inputs!$CM82),(AX$3-Inputs!$CL82+1)/(Inputs!$AI82+1),0)))))))))</f>
        <v>0</v>
      </c>
      <c r="AY84" s="27">
        <f>IF(AND(Inputs!$CO82=0,AY$3&gt;=Inputs!$CM82),1,IF(AND(AY$3&gt;=Inputs!$CM82,AY$3&lt;Inputs!$CN82),1,IF(AND(AY$3=Inputs!$CN82,AY$3=Inputs!$CO82),1,IF(OR(AND(AY$3=Inputs!$CN82+1,Inputs!$CN82=Inputs!$CO82),AND(AY$3=Inputs!$CN82+2,Inputs!$CN82=Inputs!$CO82)),0,IF(AY$3=Inputs!$CN82,0.8,IF(AY$3=Inputs!$CN82+1,0.6,IF(AY$3=Inputs!$CN82+2,0.4,IF(AY$3=Inputs!$CO82,0.2,IF(AND(AY$3&gt;=Inputs!$CL82,AY$3&lt;Inputs!$CM82),(AY$3-Inputs!$CL82+1)/(Inputs!$AI82+1),0)))))))))</f>
        <v>0</v>
      </c>
      <c r="AZ84" s="27">
        <f>IF(AND(Inputs!$CO82=0,AZ$3&gt;=Inputs!$CM82),1,IF(AND(AZ$3&gt;=Inputs!$CM82,AZ$3&lt;Inputs!$CN82),1,IF(AND(AZ$3=Inputs!$CN82,AZ$3=Inputs!$CO82),1,IF(OR(AND(AZ$3=Inputs!$CN82+1,Inputs!$CN82=Inputs!$CO82),AND(AZ$3=Inputs!$CN82+2,Inputs!$CN82=Inputs!$CO82)),0,IF(AZ$3=Inputs!$CN82,0.8,IF(AZ$3=Inputs!$CN82+1,0.6,IF(AZ$3=Inputs!$CN82+2,0.4,IF(AZ$3=Inputs!$CO82,0.2,IF(AND(AZ$3&gt;=Inputs!$CL82,AZ$3&lt;Inputs!$CM82),(AZ$3-Inputs!$CL82+1)/(Inputs!$AI82+1),0)))))))))</f>
        <v>0</v>
      </c>
      <c r="BA84" s="27">
        <f>IF(AND(Inputs!$CO82=0,BA$3&gt;=Inputs!$CM82),1,IF(AND(BA$3&gt;=Inputs!$CM82,BA$3&lt;Inputs!$CN82),1,IF(AND(BA$3=Inputs!$CN82,BA$3=Inputs!$CO82),1,IF(OR(AND(BA$3=Inputs!$CN82+1,Inputs!$CN82=Inputs!$CO82),AND(BA$3=Inputs!$CN82+2,Inputs!$CN82=Inputs!$CO82)),0,IF(BA$3=Inputs!$CN82,0.8,IF(BA$3=Inputs!$CN82+1,0.6,IF(BA$3=Inputs!$CN82+2,0.4,IF(BA$3=Inputs!$CO82,0.2,IF(AND(BA$3&gt;=Inputs!$CL82,BA$3&lt;Inputs!$CM82),(BA$3-Inputs!$CL82+1)/(Inputs!$AI82+1),0)))))))))</f>
        <v>0</v>
      </c>
      <c r="BB84" s="27">
        <f>IF(AND(Inputs!$CO82=0,BB$3&gt;=Inputs!$CM82),1,IF(AND(BB$3&gt;=Inputs!$CM82,BB$3&lt;Inputs!$CN82),1,IF(AND(BB$3=Inputs!$CN82,BB$3=Inputs!$CO82),1,IF(OR(AND(BB$3=Inputs!$CN82+1,Inputs!$CN82=Inputs!$CO82),AND(BB$3=Inputs!$CN82+2,Inputs!$CN82=Inputs!$CO82)),0,IF(BB$3=Inputs!$CN82,0.8,IF(BB$3=Inputs!$CN82+1,0.6,IF(BB$3=Inputs!$CN82+2,0.4,IF(BB$3=Inputs!$CO82,0.2,IF(AND(BB$3&gt;=Inputs!$CL82,BB$3&lt;Inputs!$CM82),(BB$3-Inputs!$CL82+1)/(Inputs!$AI82+1),0)))))))))</f>
        <v>0</v>
      </c>
      <c r="BC84" s="27">
        <f>IF(AND(Inputs!$CO82=0,BC$3&gt;=Inputs!$CM82),1,IF(AND(BC$3&gt;=Inputs!$CM82,BC$3&lt;Inputs!$CN82),1,IF(AND(BC$3=Inputs!$CN82,BC$3=Inputs!$CO82),1,IF(OR(AND(BC$3=Inputs!$CN82+1,Inputs!$CN82=Inputs!$CO82),AND(BC$3=Inputs!$CN82+2,Inputs!$CN82=Inputs!$CO82)),0,IF(BC$3=Inputs!$CN82,0.8,IF(BC$3=Inputs!$CN82+1,0.6,IF(BC$3=Inputs!$CN82+2,0.4,IF(BC$3=Inputs!$CO82,0.2,IF(AND(BC$3&gt;=Inputs!$CL82,BC$3&lt;Inputs!$CM82),(BC$3-Inputs!$CL82+1)/(Inputs!$AI82+1),0)))))))))</f>
        <v>0</v>
      </c>
      <c r="BD84" s="27">
        <f>IF(AND(Inputs!$CO82=0,BD$3&gt;=Inputs!$CM82),1,IF(AND(BD$3&gt;=Inputs!$CM82,BD$3&lt;Inputs!$CN82),1,IF(AND(BD$3=Inputs!$CN82,BD$3=Inputs!$CO82),1,IF(OR(AND(BD$3=Inputs!$CN82+1,Inputs!$CN82=Inputs!$CO82),AND(BD$3=Inputs!$CN82+2,Inputs!$CN82=Inputs!$CO82)),0,IF(BD$3=Inputs!$CN82,0.8,IF(BD$3=Inputs!$CN82+1,0.6,IF(BD$3=Inputs!$CN82+2,0.4,IF(BD$3=Inputs!$CO82,0.2,IF(AND(BD$3&gt;=Inputs!$CL82,BD$3&lt;Inputs!$CM82),(BD$3-Inputs!$CL82+1)/(Inputs!$AI82+1),0)))))))))</f>
        <v>0</v>
      </c>
      <c r="BE84" s="27">
        <f>IF(AND(Inputs!$CO82=0,BE$3&gt;=Inputs!$CM82),1,IF(AND(BE$3&gt;=Inputs!$CM82,BE$3&lt;Inputs!$CN82),1,IF(AND(BE$3=Inputs!$CN82,BE$3=Inputs!$CO82),1,IF(OR(AND(BE$3=Inputs!$CN82+1,Inputs!$CN82=Inputs!$CO82),AND(BE$3=Inputs!$CN82+2,Inputs!$CN82=Inputs!$CO82)),0,IF(BE$3=Inputs!$CN82,0.8,IF(BE$3=Inputs!$CN82+1,0.6,IF(BE$3=Inputs!$CN82+2,0.4,IF(BE$3=Inputs!$CO82,0.2,IF(AND(BE$3&gt;=Inputs!$CL82,BE$3&lt;Inputs!$CM82),(BE$3-Inputs!$CL82+1)/(Inputs!$AI82+1),0)))))))))</f>
        <v>0</v>
      </c>
      <c r="BF84" s="27">
        <f>IF(AND(Inputs!$CO82=0,BF$3&gt;=Inputs!$CM82),1,IF(AND(BF$3&gt;=Inputs!$CM82,BF$3&lt;Inputs!$CN82),1,IF(AND(BF$3=Inputs!$CN82,BF$3=Inputs!$CO82),1,IF(OR(AND(BF$3=Inputs!$CN82+1,Inputs!$CN82=Inputs!$CO82),AND(BF$3=Inputs!$CN82+2,Inputs!$CN82=Inputs!$CO82)),0,IF(BF$3=Inputs!$CN82,0.8,IF(BF$3=Inputs!$CN82+1,0.6,IF(BF$3=Inputs!$CN82+2,0.4,IF(BF$3=Inputs!$CO82,0.2,IF(AND(BF$3&gt;=Inputs!$CL82,BF$3&lt;Inputs!$CM82),(BF$3-Inputs!$CL82+1)/(Inputs!$AI82+1),0)))))))))</f>
        <v>0</v>
      </c>
      <c r="BG84" s="27">
        <f>IF(AND(Inputs!$CO82=0,BG$3&gt;=Inputs!$CM82),1,IF(AND(BG$3&gt;=Inputs!$CM82,BG$3&lt;Inputs!$CN82),1,IF(AND(BG$3=Inputs!$CN82,BG$3=Inputs!$CO82),1,IF(OR(AND(BG$3=Inputs!$CN82+1,Inputs!$CN82=Inputs!$CO82),AND(BG$3=Inputs!$CN82+2,Inputs!$CN82=Inputs!$CO82)),0,IF(BG$3=Inputs!$CN82,0.8,IF(BG$3=Inputs!$CN82+1,0.6,IF(BG$3=Inputs!$CN82+2,0.4,IF(BG$3=Inputs!$CO82,0.2,IF(AND(BG$3&gt;=Inputs!$CL82,BG$3&lt;Inputs!$CM82),(BG$3-Inputs!$CL82+1)/(Inputs!$AI82+1),0)))))))))</f>
        <v>0</v>
      </c>
      <c r="BH84" s="27">
        <f>IF(AND(Inputs!$CO82=0,BH$3&gt;=Inputs!$CM82),1,IF(AND(BH$3&gt;=Inputs!$CM82,BH$3&lt;Inputs!$CN82),1,IF(AND(BH$3=Inputs!$CN82,BH$3=Inputs!$CO82),1,IF(OR(AND(BH$3=Inputs!$CN82+1,Inputs!$CN82=Inputs!$CO82),AND(BH$3=Inputs!$CN82+2,Inputs!$CN82=Inputs!$CO82)),0,IF(BH$3=Inputs!$CN82,0.8,IF(BH$3=Inputs!$CN82+1,0.6,IF(BH$3=Inputs!$CN82+2,0.4,IF(BH$3=Inputs!$CO82,0.2,IF(AND(BH$3&gt;=Inputs!$CL82,BH$3&lt;Inputs!$CM82),(BH$3-Inputs!$CL82+1)/(Inputs!$AI82+1),0)))))))))</f>
        <v>0</v>
      </c>
      <c r="BI84" s="27">
        <f>IF(AND(Inputs!$CO82=0,BI$3&gt;=Inputs!$CM82),1,IF(AND(BI$3&gt;=Inputs!$CM82,BI$3&lt;Inputs!$CN82),1,IF(AND(BI$3=Inputs!$CN82,BI$3=Inputs!$CO82),1,IF(OR(AND(BI$3=Inputs!$CN82+1,Inputs!$CN82=Inputs!$CO82),AND(BI$3=Inputs!$CN82+2,Inputs!$CN82=Inputs!$CO82)),0,IF(BI$3=Inputs!$CN82,0.8,IF(BI$3=Inputs!$CN82+1,0.6,IF(BI$3=Inputs!$CN82+2,0.4,IF(BI$3=Inputs!$CO82,0.2,IF(AND(BI$3&gt;=Inputs!$CL82,BI$3&lt;Inputs!$CM82),(BI$3-Inputs!$CL82+1)/(Inputs!$AI82+1),0)))))))))</f>
        <v>0</v>
      </c>
      <c r="BJ84" s="27">
        <f>IF(AND(Inputs!$CO82=0,BJ$3&gt;=Inputs!$CM82),1,IF(AND(BJ$3&gt;=Inputs!$CM82,BJ$3&lt;Inputs!$CN82),1,IF(AND(BJ$3=Inputs!$CN82,BJ$3=Inputs!$CO82),1,IF(OR(AND(BJ$3=Inputs!$CN82+1,Inputs!$CN82=Inputs!$CO82),AND(BJ$3=Inputs!$CN82+2,Inputs!$CN82=Inputs!$CO82)),0,IF(BJ$3=Inputs!$CN82,0.8,IF(BJ$3=Inputs!$CN82+1,0.6,IF(BJ$3=Inputs!$CN82+2,0.4,IF(BJ$3=Inputs!$CO82,0.2,IF(AND(BJ$3&gt;=Inputs!$CL82,BJ$3&lt;Inputs!$CM82),(BJ$3-Inputs!$CL82+1)/(Inputs!$AI82+1),0)))))))))</f>
        <v>0</v>
      </c>
      <c r="BK84" s="27">
        <f>IF(AND(Inputs!$CO82=0,BK$3&gt;=Inputs!$CM82),1,IF(AND(BK$3&gt;=Inputs!$CM82,BK$3&lt;Inputs!$CN82),1,IF(AND(BK$3=Inputs!$CN82,BK$3=Inputs!$CO82),1,IF(OR(AND(BK$3=Inputs!$CN82+1,Inputs!$CN82=Inputs!$CO82),AND(BK$3=Inputs!$CN82+2,Inputs!$CN82=Inputs!$CO82)),0,IF(BK$3=Inputs!$CN82,0.8,IF(BK$3=Inputs!$CN82+1,0.6,IF(BK$3=Inputs!$CN82+2,0.4,IF(BK$3=Inputs!$CO82,0.2,IF(AND(BK$3&gt;=Inputs!$CL82,BK$3&lt;Inputs!$CM82),(BK$3-Inputs!$CL82+1)/(Inputs!$AI82+1),0)))))))))</f>
        <v>0</v>
      </c>
      <c r="BL84" s="27">
        <f>IF(AND(Inputs!$CO82=0,BL$3&gt;=Inputs!$CM82),1,IF(AND(BL$3&gt;=Inputs!$CM82,BL$3&lt;Inputs!$CN82),1,IF(AND(BL$3=Inputs!$CN82,BL$3=Inputs!$CO82),1,IF(OR(AND(BL$3=Inputs!$CN82+1,Inputs!$CN82=Inputs!$CO82),AND(BL$3=Inputs!$CN82+2,Inputs!$CN82=Inputs!$CO82)),0,IF(BL$3=Inputs!$CN82,0.8,IF(BL$3=Inputs!$CN82+1,0.6,IF(BL$3=Inputs!$CN82+2,0.4,IF(BL$3=Inputs!$CO82,0.2,IF(AND(BL$3&gt;=Inputs!$CL82,BL$3&lt;Inputs!$CM82),(BL$3-Inputs!$CL82+1)/(Inputs!$AI82+1),0)))))))))</f>
        <v>0</v>
      </c>
      <c r="BM84" s="27">
        <f>IF(AND(Inputs!$CO82=0,BM$3&gt;=Inputs!$CM82),1,IF(AND(BM$3&gt;=Inputs!$CM82,BM$3&lt;Inputs!$CN82),1,IF(AND(BM$3=Inputs!$CN82,BM$3=Inputs!$CO82),1,IF(OR(AND(BM$3=Inputs!$CN82+1,Inputs!$CN82=Inputs!$CO82),AND(BM$3=Inputs!$CN82+2,Inputs!$CN82=Inputs!$CO82)),0,IF(BM$3=Inputs!$CN82,0.8,IF(BM$3=Inputs!$CN82+1,0.6,IF(BM$3=Inputs!$CN82+2,0.4,IF(BM$3=Inputs!$CO82,0.2,IF(AND(BM$3&gt;=Inputs!$CL82,BM$3&lt;Inputs!$CM82),(BM$3-Inputs!$CL82+1)/(Inputs!$AI82+1),0)))))))))</f>
        <v>0</v>
      </c>
    </row>
    <row r="85" spans="1:65">
      <c r="A85" s="7" t="str">
        <f>IF(Inputs!A83="","",Inputs!A83)</f>
        <v/>
      </c>
      <c r="B85" t="str">
        <f>IF(Inputs!B83="","",Inputs!B83)</f>
        <v/>
      </c>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292"/>
      <c r="AE85" s="292"/>
      <c r="AF85" s="292"/>
      <c r="AG85" s="50">
        <f t="shared" si="3"/>
        <v>0</v>
      </c>
      <c r="AH85" s="42">
        <f t="shared" si="4"/>
        <v>0</v>
      </c>
      <c r="AJ85" s="27">
        <f>IF(AND(Inputs!$CO83=0,AJ$3&gt;=Inputs!$CM83),1,IF(AND(AJ$3&gt;=Inputs!$CM83,AJ$3&lt;Inputs!$CN83),1,IF(AND(AJ$3=Inputs!$CN83,AJ$3=Inputs!$CO83),1,IF(OR(AND(AJ$3=Inputs!$CN83+1,Inputs!$CN83=Inputs!$CO83),AND(AJ$3=Inputs!$CN83+2,Inputs!$CN83=Inputs!$CO83)),0,IF(AJ$3=Inputs!$CN83,0.8,IF(AJ$3=Inputs!$CN83+1,0.6,IF(AJ$3=Inputs!$CN83+2,0.4,IF(AJ$3=Inputs!$CO83,0.2,IF(AND(AJ$3&gt;=Inputs!$CL83,AJ$3&lt;Inputs!$CM83),(AJ$3-Inputs!$CL83+1)/(Inputs!$AI83+1),0)))))))))</f>
        <v>0</v>
      </c>
      <c r="AK85" s="27">
        <f>IF(AND(Inputs!$CO83=0,AK$3&gt;=Inputs!$CM83),1,IF(AND(AK$3&gt;=Inputs!$CM83,AK$3&lt;Inputs!$CN83),1,IF(AND(AK$3=Inputs!$CN83,AK$3=Inputs!$CO83),1,IF(OR(AND(AK$3=Inputs!$CN83+1,Inputs!$CN83=Inputs!$CO83),AND(AK$3=Inputs!$CN83+2,Inputs!$CN83=Inputs!$CO83)),0,IF(AK$3=Inputs!$CN83,0.8,IF(AK$3=Inputs!$CN83+1,0.6,IF(AK$3=Inputs!$CN83+2,0.4,IF(AK$3=Inputs!$CO83,0.2,IF(AND(AK$3&gt;=Inputs!$CL83,AK$3&lt;Inputs!$CM83),(AK$3-Inputs!$CL83+1)/(Inputs!$AI83+1),0)))))))))</f>
        <v>0</v>
      </c>
      <c r="AL85" s="27">
        <f>IF(AND(Inputs!$CO83=0,AL$3&gt;=Inputs!$CM83),1,IF(AND(AL$3&gt;=Inputs!$CM83,AL$3&lt;Inputs!$CN83),1,IF(AND(AL$3=Inputs!$CN83,AL$3=Inputs!$CO83),1,IF(OR(AND(AL$3=Inputs!$CN83+1,Inputs!$CN83=Inputs!$CO83),AND(AL$3=Inputs!$CN83+2,Inputs!$CN83=Inputs!$CO83)),0,IF(AL$3=Inputs!$CN83,0.8,IF(AL$3=Inputs!$CN83+1,0.6,IF(AL$3=Inputs!$CN83+2,0.4,IF(AL$3=Inputs!$CO83,0.2,IF(AND(AL$3&gt;=Inputs!$CL83,AL$3&lt;Inputs!$CM83),(AL$3-Inputs!$CL83+1)/(Inputs!$AI83+1),0)))))))))</f>
        <v>0</v>
      </c>
      <c r="AM85" s="27">
        <f>IF(AND(Inputs!$CO83=0,AM$3&gt;=Inputs!$CM83),1,IF(AND(AM$3&gt;=Inputs!$CM83,AM$3&lt;Inputs!$CN83),1,IF(AND(AM$3=Inputs!$CN83,AM$3=Inputs!$CO83),1,IF(OR(AND(AM$3=Inputs!$CN83+1,Inputs!$CN83=Inputs!$CO83),AND(AM$3=Inputs!$CN83+2,Inputs!$CN83=Inputs!$CO83)),0,IF(AM$3=Inputs!$CN83,0.8,IF(AM$3=Inputs!$CN83+1,0.6,IF(AM$3=Inputs!$CN83+2,0.4,IF(AM$3=Inputs!$CO83,0.2,IF(AND(AM$3&gt;=Inputs!$CL83,AM$3&lt;Inputs!$CM83),(AM$3-Inputs!$CL83+1)/(Inputs!$AI83+1),0)))))))))</f>
        <v>0</v>
      </c>
      <c r="AN85" s="27">
        <f>IF(AND(Inputs!$CO83=0,AN$3&gt;=Inputs!$CM83),1,IF(AND(AN$3&gt;=Inputs!$CM83,AN$3&lt;Inputs!$CN83),1,IF(AND(AN$3=Inputs!$CN83,AN$3=Inputs!$CO83),1,IF(OR(AND(AN$3=Inputs!$CN83+1,Inputs!$CN83=Inputs!$CO83),AND(AN$3=Inputs!$CN83+2,Inputs!$CN83=Inputs!$CO83)),0,IF(AN$3=Inputs!$CN83,0.8,IF(AN$3=Inputs!$CN83+1,0.6,IF(AN$3=Inputs!$CN83+2,0.4,IF(AN$3=Inputs!$CO83,0.2,IF(AND(AN$3&gt;=Inputs!$CL83,AN$3&lt;Inputs!$CM83),(AN$3-Inputs!$CL83+1)/(Inputs!$AI83+1),0)))))))))</f>
        <v>0</v>
      </c>
      <c r="AO85" s="27">
        <f>IF(AND(Inputs!$CO83=0,AO$3&gt;=Inputs!$CM83),1,IF(AND(AO$3&gt;=Inputs!$CM83,AO$3&lt;Inputs!$CN83),1,IF(AND(AO$3=Inputs!$CN83,AO$3=Inputs!$CO83),1,IF(OR(AND(AO$3=Inputs!$CN83+1,Inputs!$CN83=Inputs!$CO83),AND(AO$3=Inputs!$CN83+2,Inputs!$CN83=Inputs!$CO83)),0,IF(AO$3=Inputs!$CN83,0.8,IF(AO$3=Inputs!$CN83+1,0.6,IF(AO$3=Inputs!$CN83+2,0.4,IF(AO$3=Inputs!$CO83,0.2,IF(AND(AO$3&gt;=Inputs!$CL83,AO$3&lt;Inputs!$CM83),(AO$3-Inputs!$CL83+1)/(Inputs!$AI83+1),0)))))))))</f>
        <v>0</v>
      </c>
      <c r="AP85" s="27">
        <f>IF(AND(Inputs!$CO83=0,AP$3&gt;=Inputs!$CM83),1,IF(AND(AP$3&gt;=Inputs!$CM83,AP$3&lt;Inputs!$CN83),1,IF(AND(AP$3=Inputs!$CN83,AP$3=Inputs!$CO83),1,IF(OR(AND(AP$3=Inputs!$CN83+1,Inputs!$CN83=Inputs!$CO83),AND(AP$3=Inputs!$CN83+2,Inputs!$CN83=Inputs!$CO83)),0,IF(AP$3=Inputs!$CN83,0.8,IF(AP$3=Inputs!$CN83+1,0.6,IF(AP$3=Inputs!$CN83+2,0.4,IF(AP$3=Inputs!$CO83,0.2,IF(AND(AP$3&gt;=Inputs!$CL83,AP$3&lt;Inputs!$CM83),(AP$3-Inputs!$CL83+1)/(Inputs!$AI83+1),0)))))))))</f>
        <v>0</v>
      </c>
      <c r="AQ85" s="27">
        <f>IF(AND(Inputs!$CO83=0,AQ$3&gt;=Inputs!$CM83),1,IF(AND(AQ$3&gt;=Inputs!$CM83,AQ$3&lt;Inputs!$CN83),1,IF(AND(AQ$3=Inputs!$CN83,AQ$3=Inputs!$CO83),1,IF(OR(AND(AQ$3=Inputs!$CN83+1,Inputs!$CN83=Inputs!$CO83),AND(AQ$3=Inputs!$CN83+2,Inputs!$CN83=Inputs!$CO83)),0,IF(AQ$3=Inputs!$CN83,0.8,IF(AQ$3=Inputs!$CN83+1,0.6,IF(AQ$3=Inputs!$CN83+2,0.4,IF(AQ$3=Inputs!$CO83,0.2,IF(AND(AQ$3&gt;=Inputs!$CL83,AQ$3&lt;Inputs!$CM83),(AQ$3-Inputs!$CL83+1)/(Inputs!$AI83+1),0)))))))))</f>
        <v>0</v>
      </c>
      <c r="AR85" s="27">
        <f>IF(AND(Inputs!$CO83=0,AR$3&gt;=Inputs!$CM83),1,IF(AND(AR$3&gt;=Inputs!$CM83,AR$3&lt;Inputs!$CN83),1,IF(AND(AR$3=Inputs!$CN83,AR$3=Inputs!$CO83),1,IF(OR(AND(AR$3=Inputs!$CN83+1,Inputs!$CN83=Inputs!$CO83),AND(AR$3=Inputs!$CN83+2,Inputs!$CN83=Inputs!$CO83)),0,IF(AR$3=Inputs!$CN83,0.8,IF(AR$3=Inputs!$CN83+1,0.6,IF(AR$3=Inputs!$CN83+2,0.4,IF(AR$3=Inputs!$CO83,0.2,IF(AND(AR$3&gt;=Inputs!$CL83,AR$3&lt;Inputs!$CM83),(AR$3-Inputs!$CL83+1)/(Inputs!$AI83+1),0)))))))))</f>
        <v>0</v>
      </c>
      <c r="AS85" s="27">
        <f>IF(AND(Inputs!$CO83=0,AS$3&gt;=Inputs!$CM83),1,IF(AND(AS$3&gt;=Inputs!$CM83,AS$3&lt;Inputs!$CN83),1,IF(AND(AS$3=Inputs!$CN83,AS$3=Inputs!$CO83),1,IF(OR(AND(AS$3=Inputs!$CN83+1,Inputs!$CN83=Inputs!$CO83),AND(AS$3=Inputs!$CN83+2,Inputs!$CN83=Inputs!$CO83)),0,IF(AS$3=Inputs!$CN83,0.8,IF(AS$3=Inputs!$CN83+1,0.6,IF(AS$3=Inputs!$CN83+2,0.4,IF(AS$3=Inputs!$CO83,0.2,IF(AND(AS$3&gt;=Inputs!$CL83,AS$3&lt;Inputs!$CM83),(AS$3-Inputs!$CL83+1)/(Inputs!$AI83+1),0)))))))))</f>
        <v>0</v>
      </c>
      <c r="AT85" s="27">
        <f>IF(AND(Inputs!$CO83=0,AT$3&gt;=Inputs!$CM83),1,IF(AND(AT$3&gt;=Inputs!$CM83,AT$3&lt;Inputs!$CN83),1,IF(AND(AT$3=Inputs!$CN83,AT$3=Inputs!$CO83),1,IF(OR(AND(AT$3=Inputs!$CN83+1,Inputs!$CN83=Inputs!$CO83),AND(AT$3=Inputs!$CN83+2,Inputs!$CN83=Inputs!$CO83)),0,IF(AT$3=Inputs!$CN83,0.8,IF(AT$3=Inputs!$CN83+1,0.6,IF(AT$3=Inputs!$CN83+2,0.4,IF(AT$3=Inputs!$CO83,0.2,IF(AND(AT$3&gt;=Inputs!$CL83,AT$3&lt;Inputs!$CM83),(AT$3-Inputs!$CL83+1)/(Inputs!$AI83+1),0)))))))))</f>
        <v>0</v>
      </c>
      <c r="AU85" s="27">
        <f>IF(AND(Inputs!$CO83=0,AU$3&gt;=Inputs!$CM83),1,IF(AND(AU$3&gt;=Inputs!$CM83,AU$3&lt;Inputs!$CN83),1,IF(AND(AU$3=Inputs!$CN83,AU$3=Inputs!$CO83),1,IF(OR(AND(AU$3=Inputs!$CN83+1,Inputs!$CN83=Inputs!$CO83),AND(AU$3=Inputs!$CN83+2,Inputs!$CN83=Inputs!$CO83)),0,IF(AU$3=Inputs!$CN83,0.8,IF(AU$3=Inputs!$CN83+1,0.6,IF(AU$3=Inputs!$CN83+2,0.4,IF(AU$3=Inputs!$CO83,0.2,IF(AND(AU$3&gt;=Inputs!$CL83,AU$3&lt;Inputs!$CM83),(AU$3-Inputs!$CL83+1)/(Inputs!$AI83+1),0)))))))))</f>
        <v>0</v>
      </c>
      <c r="AV85" s="27">
        <f>IF(AND(Inputs!$CO83=0,AV$3&gt;=Inputs!$CM83),1,IF(AND(AV$3&gt;=Inputs!$CM83,AV$3&lt;Inputs!$CN83),1,IF(AND(AV$3=Inputs!$CN83,AV$3=Inputs!$CO83),1,IF(OR(AND(AV$3=Inputs!$CN83+1,Inputs!$CN83=Inputs!$CO83),AND(AV$3=Inputs!$CN83+2,Inputs!$CN83=Inputs!$CO83)),0,IF(AV$3=Inputs!$CN83,0.8,IF(AV$3=Inputs!$CN83+1,0.6,IF(AV$3=Inputs!$CN83+2,0.4,IF(AV$3=Inputs!$CO83,0.2,IF(AND(AV$3&gt;=Inputs!$CL83,AV$3&lt;Inputs!$CM83),(AV$3-Inputs!$CL83+1)/(Inputs!$AI83+1),0)))))))))</f>
        <v>0</v>
      </c>
      <c r="AW85" s="27">
        <f>IF(AND(Inputs!$CO83=0,AW$3&gt;=Inputs!$CM83),1,IF(AND(AW$3&gt;=Inputs!$CM83,AW$3&lt;Inputs!$CN83),1,IF(AND(AW$3=Inputs!$CN83,AW$3=Inputs!$CO83),1,IF(OR(AND(AW$3=Inputs!$CN83+1,Inputs!$CN83=Inputs!$CO83),AND(AW$3=Inputs!$CN83+2,Inputs!$CN83=Inputs!$CO83)),0,IF(AW$3=Inputs!$CN83,0.8,IF(AW$3=Inputs!$CN83+1,0.6,IF(AW$3=Inputs!$CN83+2,0.4,IF(AW$3=Inputs!$CO83,0.2,IF(AND(AW$3&gt;=Inputs!$CL83,AW$3&lt;Inputs!$CM83),(AW$3-Inputs!$CL83+1)/(Inputs!$AI83+1),0)))))))))</f>
        <v>0</v>
      </c>
      <c r="AX85" s="27">
        <f>IF(AND(Inputs!$CO83=0,AX$3&gt;=Inputs!$CM83),1,IF(AND(AX$3&gt;=Inputs!$CM83,AX$3&lt;Inputs!$CN83),1,IF(AND(AX$3=Inputs!$CN83,AX$3=Inputs!$CO83),1,IF(OR(AND(AX$3=Inputs!$CN83+1,Inputs!$CN83=Inputs!$CO83),AND(AX$3=Inputs!$CN83+2,Inputs!$CN83=Inputs!$CO83)),0,IF(AX$3=Inputs!$CN83,0.8,IF(AX$3=Inputs!$CN83+1,0.6,IF(AX$3=Inputs!$CN83+2,0.4,IF(AX$3=Inputs!$CO83,0.2,IF(AND(AX$3&gt;=Inputs!$CL83,AX$3&lt;Inputs!$CM83),(AX$3-Inputs!$CL83+1)/(Inputs!$AI83+1),0)))))))))</f>
        <v>0</v>
      </c>
      <c r="AY85" s="27">
        <f>IF(AND(Inputs!$CO83=0,AY$3&gt;=Inputs!$CM83),1,IF(AND(AY$3&gt;=Inputs!$CM83,AY$3&lt;Inputs!$CN83),1,IF(AND(AY$3=Inputs!$CN83,AY$3=Inputs!$CO83),1,IF(OR(AND(AY$3=Inputs!$CN83+1,Inputs!$CN83=Inputs!$CO83),AND(AY$3=Inputs!$CN83+2,Inputs!$CN83=Inputs!$CO83)),0,IF(AY$3=Inputs!$CN83,0.8,IF(AY$3=Inputs!$CN83+1,0.6,IF(AY$3=Inputs!$CN83+2,0.4,IF(AY$3=Inputs!$CO83,0.2,IF(AND(AY$3&gt;=Inputs!$CL83,AY$3&lt;Inputs!$CM83),(AY$3-Inputs!$CL83+1)/(Inputs!$AI83+1),0)))))))))</f>
        <v>0</v>
      </c>
      <c r="AZ85" s="27">
        <f>IF(AND(Inputs!$CO83=0,AZ$3&gt;=Inputs!$CM83),1,IF(AND(AZ$3&gt;=Inputs!$CM83,AZ$3&lt;Inputs!$CN83),1,IF(AND(AZ$3=Inputs!$CN83,AZ$3=Inputs!$CO83),1,IF(OR(AND(AZ$3=Inputs!$CN83+1,Inputs!$CN83=Inputs!$CO83),AND(AZ$3=Inputs!$CN83+2,Inputs!$CN83=Inputs!$CO83)),0,IF(AZ$3=Inputs!$CN83,0.8,IF(AZ$3=Inputs!$CN83+1,0.6,IF(AZ$3=Inputs!$CN83+2,0.4,IF(AZ$3=Inputs!$CO83,0.2,IF(AND(AZ$3&gt;=Inputs!$CL83,AZ$3&lt;Inputs!$CM83),(AZ$3-Inputs!$CL83+1)/(Inputs!$AI83+1),0)))))))))</f>
        <v>0</v>
      </c>
      <c r="BA85" s="27">
        <f>IF(AND(Inputs!$CO83=0,BA$3&gt;=Inputs!$CM83),1,IF(AND(BA$3&gt;=Inputs!$CM83,BA$3&lt;Inputs!$CN83),1,IF(AND(BA$3=Inputs!$CN83,BA$3=Inputs!$CO83),1,IF(OR(AND(BA$3=Inputs!$CN83+1,Inputs!$CN83=Inputs!$CO83),AND(BA$3=Inputs!$CN83+2,Inputs!$CN83=Inputs!$CO83)),0,IF(BA$3=Inputs!$CN83,0.8,IF(BA$3=Inputs!$CN83+1,0.6,IF(BA$3=Inputs!$CN83+2,0.4,IF(BA$3=Inputs!$CO83,0.2,IF(AND(BA$3&gt;=Inputs!$CL83,BA$3&lt;Inputs!$CM83),(BA$3-Inputs!$CL83+1)/(Inputs!$AI83+1),0)))))))))</f>
        <v>0</v>
      </c>
      <c r="BB85" s="27">
        <f>IF(AND(Inputs!$CO83=0,BB$3&gt;=Inputs!$CM83),1,IF(AND(BB$3&gt;=Inputs!$CM83,BB$3&lt;Inputs!$CN83),1,IF(AND(BB$3=Inputs!$CN83,BB$3=Inputs!$CO83),1,IF(OR(AND(BB$3=Inputs!$CN83+1,Inputs!$CN83=Inputs!$CO83),AND(BB$3=Inputs!$CN83+2,Inputs!$CN83=Inputs!$CO83)),0,IF(BB$3=Inputs!$CN83,0.8,IF(BB$3=Inputs!$CN83+1,0.6,IF(BB$3=Inputs!$CN83+2,0.4,IF(BB$3=Inputs!$CO83,0.2,IF(AND(BB$3&gt;=Inputs!$CL83,BB$3&lt;Inputs!$CM83),(BB$3-Inputs!$CL83+1)/(Inputs!$AI83+1),0)))))))))</f>
        <v>0</v>
      </c>
      <c r="BC85" s="27">
        <f>IF(AND(Inputs!$CO83=0,BC$3&gt;=Inputs!$CM83),1,IF(AND(BC$3&gt;=Inputs!$CM83,BC$3&lt;Inputs!$CN83),1,IF(AND(BC$3=Inputs!$CN83,BC$3=Inputs!$CO83),1,IF(OR(AND(BC$3=Inputs!$CN83+1,Inputs!$CN83=Inputs!$CO83),AND(BC$3=Inputs!$CN83+2,Inputs!$CN83=Inputs!$CO83)),0,IF(BC$3=Inputs!$CN83,0.8,IF(BC$3=Inputs!$CN83+1,0.6,IF(BC$3=Inputs!$CN83+2,0.4,IF(BC$3=Inputs!$CO83,0.2,IF(AND(BC$3&gt;=Inputs!$CL83,BC$3&lt;Inputs!$CM83),(BC$3-Inputs!$CL83+1)/(Inputs!$AI83+1),0)))))))))</f>
        <v>0</v>
      </c>
      <c r="BD85" s="27">
        <f>IF(AND(Inputs!$CO83=0,BD$3&gt;=Inputs!$CM83),1,IF(AND(BD$3&gt;=Inputs!$CM83,BD$3&lt;Inputs!$CN83),1,IF(AND(BD$3=Inputs!$CN83,BD$3=Inputs!$CO83),1,IF(OR(AND(BD$3=Inputs!$CN83+1,Inputs!$CN83=Inputs!$CO83),AND(BD$3=Inputs!$CN83+2,Inputs!$CN83=Inputs!$CO83)),0,IF(BD$3=Inputs!$CN83,0.8,IF(BD$3=Inputs!$CN83+1,0.6,IF(BD$3=Inputs!$CN83+2,0.4,IF(BD$3=Inputs!$CO83,0.2,IF(AND(BD$3&gt;=Inputs!$CL83,BD$3&lt;Inputs!$CM83),(BD$3-Inputs!$CL83+1)/(Inputs!$AI83+1),0)))))))))</f>
        <v>0</v>
      </c>
      <c r="BE85" s="27">
        <f>IF(AND(Inputs!$CO83=0,BE$3&gt;=Inputs!$CM83),1,IF(AND(BE$3&gt;=Inputs!$CM83,BE$3&lt;Inputs!$CN83),1,IF(AND(BE$3=Inputs!$CN83,BE$3=Inputs!$CO83),1,IF(OR(AND(BE$3=Inputs!$CN83+1,Inputs!$CN83=Inputs!$CO83),AND(BE$3=Inputs!$CN83+2,Inputs!$CN83=Inputs!$CO83)),0,IF(BE$3=Inputs!$CN83,0.8,IF(BE$3=Inputs!$CN83+1,0.6,IF(BE$3=Inputs!$CN83+2,0.4,IF(BE$3=Inputs!$CO83,0.2,IF(AND(BE$3&gt;=Inputs!$CL83,BE$3&lt;Inputs!$CM83),(BE$3-Inputs!$CL83+1)/(Inputs!$AI83+1),0)))))))))</f>
        <v>0</v>
      </c>
      <c r="BF85" s="27">
        <f>IF(AND(Inputs!$CO83=0,BF$3&gt;=Inputs!$CM83),1,IF(AND(BF$3&gt;=Inputs!$CM83,BF$3&lt;Inputs!$CN83),1,IF(AND(BF$3=Inputs!$CN83,BF$3=Inputs!$CO83),1,IF(OR(AND(BF$3=Inputs!$CN83+1,Inputs!$CN83=Inputs!$CO83),AND(BF$3=Inputs!$CN83+2,Inputs!$CN83=Inputs!$CO83)),0,IF(BF$3=Inputs!$CN83,0.8,IF(BF$3=Inputs!$CN83+1,0.6,IF(BF$3=Inputs!$CN83+2,0.4,IF(BF$3=Inputs!$CO83,0.2,IF(AND(BF$3&gt;=Inputs!$CL83,BF$3&lt;Inputs!$CM83),(BF$3-Inputs!$CL83+1)/(Inputs!$AI83+1),0)))))))))</f>
        <v>0</v>
      </c>
      <c r="BG85" s="27">
        <f>IF(AND(Inputs!$CO83=0,BG$3&gt;=Inputs!$CM83),1,IF(AND(BG$3&gt;=Inputs!$CM83,BG$3&lt;Inputs!$CN83),1,IF(AND(BG$3=Inputs!$CN83,BG$3=Inputs!$CO83),1,IF(OR(AND(BG$3=Inputs!$CN83+1,Inputs!$CN83=Inputs!$CO83),AND(BG$3=Inputs!$CN83+2,Inputs!$CN83=Inputs!$CO83)),0,IF(BG$3=Inputs!$CN83,0.8,IF(BG$3=Inputs!$CN83+1,0.6,IF(BG$3=Inputs!$CN83+2,0.4,IF(BG$3=Inputs!$CO83,0.2,IF(AND(BG$3&gt;=Inputs!$CL83,BG$3&lt;Inputs!$CM83),(BG$3-Inputs!$CL83+1)/(Inputs!$AI83+1),0)))))))))</f>
        <v>0</v>
      </c>
      <c r="BH85" s="27">
        <f>IF(AND(Inputs!$CO83=0,BH$3&gt;=Inputs!$CM83),1,IF(AND(BH$3&gt;=Inputs!$CM83,BH$3&lt;Inputs!$CN83),1,IF(AND(BH$3=Inputs!$CN83,BH$3=Inputs!$CO83),1,IF(OR(AND(BH$3=Inputs!$CN83+1,Inputs!$CN83=Inputs!$CO83),AND(BH$3=Inputs!$CN83+2,Inputs!$CN83=Inputs!$CO83)),0,IF(BH$3=Inputs!$CN83,0.8,IF(BH$3=Inputs!$CN83+1,0.6,IF(BH$3=Inputs!$CN83+2,0.4,IF(BH$3=Inputs!$CO83,0.2,IF(AND(BH$3&gt;=Inputs!$CL83,BH$3&lt;Inputs!$CM83),(BH$3-Inputs!$CL83+1)/(Inputs!$AI83+1),0)))))))))</f>
        <v>0</v>
      </c>
      <c r="BI85" s="27">
        <f>IF(AND(Inputs!$CO83=0,BI$3&gt;=Inputs!$CM83),1,IF(AND(BI$3&gt;=Inputs!$CM83,BI$3&lt;Inputs!$CN83),1,IF(AND(BI$3=Inputs!$CN83,BI$3=Inputs!$CO83),1,IF(OR(AND(BI$3=Inputs!$CN83+1,Inputs!$CN83=Inputs!$CO83),AND(BI$3=Inputs!$CN83+2,Inputs!$CN83=Inputs!$CO83)),0,IF(BI$3=Inputs!$CN83,0.8,IF(BI$3=Inputs!$CN83+1,0.6,IF(BI$3=Inputs!$CN83+2,0.4,IF(BI$3=Inputs!$CO83,0.2,IF(AND(BI$3&gt;=Inputs!$CL83,BI$3&lt;Inputs!$CM83),(BI$3-Inputs!$CL83+1)/(Inputs!$AI83+1),0)))))))))</f>
        <v>0</v>
      </c>
      <c r="BJ85" s="27">
        <f>IF(AND(Inputs!$CO83=0,BJ$3&gt;=Inputs!$CM83),1,IF(AND(BJ$3&gt;=Inputs!$CM83,BJ$3&lt;Inputs!$CN83),1,IF(AND(BJ$3=Inputs!$CN83,BJ$3=Inputs!$CO83),1,IF(OR(AND(BJ$3=Inputs!$CN83+1,Inputs!$CN83=Inputs!$CO83),AND(BJ$3=Inputs!$CN83+2,Inputs!$CN83=Inputs!$CO83)),0,IF(BJ$3=Inputs!$CN83,0.8,IF(BJ$3=Inputs!$CN83+1,0.6,IF(BJ$3=Inputs!$CN83+2,0.4,IF(BJ$3=Inputs!$CO83,0.2,IF(AND(BJ$3&gt;=Inputs!$CL83,BJ$3&lt;Inputs!$CM83),(BJ$3-Inputs!$CL83+1)/(Inputs!$AI83+1),0)))))))))</f>
        <v>0</v>
      </c>
      <c r="BK85" s="27">
        <f>IF(AND(Inputs!$CO83=0,BK$3&gt;=Inputs!$CM83),1,IF(AND(BK$3&gt;=Inputs!$CM83,BK$3&lt;Inputs!$CN83),1,IF(AND(BK$3=Inputs!$CN83,BK$3=Inputs!$CO83),1,IF(OR(AND(BK$3=Inputs!$CN83+1,Inputs!$CN83=Inputs!$CO83),AND(BK$3=Inputs!$CN83+2,Inputs!$CN83=Inputs!$CO83)),0,IF(BK$3=Inputs!$CN83,0.8,IF(BK$3=Inputs!$CN83+1,0.6,IF(BK$3=Inputs!$CN83+2,0.4,IF(BK$3=Inputs!$CO83,0.2,IF(AND(BK$3&gt;=Inputs!$CL83,BK$3&lt;Inputs!$CM83),(BK$3-Inputs!$CL83+1)/(Inputs!$AI83+1),0)))))))))</f>
        <v>0</v>
      </c>
      <c r="BL85" s="27">
        <f>IF(AND(Inputs!$CO83=0,BL$3&gt;=Inputs!$CM83),1,IF(AND(BL$3&gt;=Inputs!$CM83,BL$3&lt;Inputs!$CN83),1,IF(AND(BL$3=Inputs!$CN83,BL$3=Inputs!$CO83),1,IF(OR(AND(BL$3=Inputs!$CN83+1,Inputs!$CN83=Inputs!$CO83),AND(BL$3=Inputs!$CN83+2,Inputs!$CN83=Inputs!$CO83)),0,IF(BL$3=Inputs!$CN83,0.8,IF(BL$3=Inputs!$CN83+1,0.6,IF(BL$3=Inputs!$CN83+2,0.4,IF(BL$3=Inputs!$CO83,0.2,IF(AND(BL$3&gt;=Inputs!$CL83,BL$3&lt;Inputs!$CM83),(BL$3-Inputs!$CL83+1)/(Inputs!$AI83+1),0)))))))))</f>
        <v>0</v>
      </c>
      <c r="BM85" s="27">
        <f>IF(AND(Inputs!$CO83=0,BM$3&gt;=Inputs!$CM83),1,IF(AND(BM$3&gt;=Inputs!$CM83,BM$3&lt;Inputs!$CN83),1,IF(AND(BM$3=Inputs!$CN83,BM$3=Inputs!$CO83),1,IF(OR(AND(BM$3=Inputs!$CN83+1,Inputs!$CN83=Inputs!$CO83),AND(BM$3=Inputs!$CN83+2,Inputs!$CN83=Inputs!$CO83)),0,IF(BM$3=Inputs!$CN83,0.8,IF(BM$3=Inputs!$CN83+1,0.6,IF(BM$3=Inputs!$CN83+2,0.4,IF(BM$3=Inputs!$CO83,0.2,IF(AND(BM$3&gt;=Inputs!$CL83,BM$3&lt;Inputs!$CM83),(BM$3-Inputs!$CL83+1)/(Inputs!$AI83+1),0)))))))))</f>
        <v>0</v>
      </c>
    </row>
    <row r="86" spans="1:65">
      <c r="A86" s="7" t="str">
        <f>IF(Inputs!A84="","",Inputs!A84)</f>
        <v/>
      </c>
      <c r="B86" t="str">
        <f>IF(Inputs!B84="","",Inputs!B84)</f>
        <v/>
      </c>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c r="AE86" s="292"/>
      <c r="AF86" s="292"/>
      <c r="AG86" s="50">
        <f t="shared" si="3"/>
        <v>0</v>
      </c>
      <c r="AH86" s="42">
        <f t="shared" si="4"/>
        <v>0</v>
      </c>
      <c r="AJ86" s="27">
        <f>IF(AND(Inputs!$CO84=0,AJ$3&gt;=Inputs!$CM84),1,IF(AND(AJ$3&gt;=Inputs!$CM84,AJ$3&lt;Inputs!$CN84),1,IF(AND(AJ$3=Inputs!$CN84,AJ$3=Inputs!$CO84),1,IF(OR(AND(AJ$3=Inputs!$CN84+1,Inputs!$CN84=Inputs!$CO84),AND(AJ$3=Inputs!$CN84+2,Inputs!$CN84=Inputs!$CO84)),0,IF(AJ$3=Inputs!$CN84,0.8,IF(AJ$3=Inputs!$CN84+1,0.6,IF(AJ$3=Inputs!$CN84+2,0.4,IF(AJ$3=Inputs!$CO84,0.2,IF(AND(AJ$3&gt;=Inputs!$CL84,AJ$3&lt;Inputs!$CM84),(AJ$3-Inputs!$CL84+1)/(Inputs!$AI84+1),0)))))))))</f>
        <v>0</v>
      </c>
      <c r="AK86" s="27">
        <f>IF(AND(Inputs!$CO84=0,AK$3&gt;=Inputs!$CM84),1,IF(AND(AK$3&gt;=Inputs!$CM84,AK$3&lt;Inputs!$CN84),1,IF(AND(AK$3=Inputs!$CN84,AK$3=Inputs!$CO84),1,IF(OR(AND(AK$3=Inputs!$CN84+1,Inputs!$CN84=Inputs!$CO84),AND(AK$3=Inputs!$CN84+2,Inputs!$CN84=Inputs!$CO84)),0,IF(AK$3=Inputs!$CN84,0.8,IF(AK$3=Inputs!$CN84+1,0.6,IF(AK$3=Inputs!$CN84+2,0.4,IF(AK$3=Inputs!$CO84,0.2,IF(AND(AK$3&gt;=Inputs!$CL84,AK$3&lt;Inputs!$CM84),(AK$3-Inputs!$CL84+1)/(Inputs!$AI84+1),0)))))))))</f>
        <v>0</v>
      </c>
      <c r="AL86" s="27">
        <f>IF(AND(Inputs!$CO84=0,AL$3&gt;=Inputs!$CM84),1,IF(AND(AL$3&gt;=Inputs!$CM84,AL$3&lt;Inputs!$CN84),1,IF(AND(AL$3=Inputs!$CN84,AL$3=Inputs!$CO84),1,IF(OR(AND(AL$3=Inputs!$CN84+1,Inputs!$CN84=Inputs!$CO84),AND(AL$3=Inputs!$CN84+2,Inputs!$CN84=Inputs!$CO84)),0,IF(AL$3=Inputs!$CN84,0.8,IF(AL$3=Inputs!$CN84+1,0.6,IF(AL$3=Inputs!$CN84+2,0.4,IF(AL$3=Inputs!$CO84,0.2,IF(AND(AL$3&gt;=Inputs!$CL84,AL$3&lt;Inputs!$CM84),(AL$3-Inputs!$CL84+1)/(Inputs!$AI84+1),0)))))))))</f>
        <v>0</v>
      </c>
      <c r="AM86" s="27">
        <f>IF(AND(Inputs!$CO84=0,AM$3&gt;=Inputs!$CM84),1,IF(AND(AM$3&gt;=Inputs!$CM84,AM$3&lt;Inputs!$CN84),1,IF(AND(AM$3=Inputs!$CN84,AM$3=Inputs!$CO84),1,IF(OR(AND(AM$3=Inputs!$CN84+1,Inputs!$CN84=Inputs!$CO84),AND(AM$3=Inputs!$CN84+2,Inputs!$CN84=Inputs!$CO84)),0,IF(AM$3=Inputs!$CN84,0.8,IF(AM$3=Inputs!$CN84+1,0.6,IF(AM$3=Inputs!$CN84+2,0.4,IF(AM$3=Inputs!$CO84,0.2,IF(AND(AM$3&gt;=Inputs!$CL84,AM$3&lt;Inputs!$CM84),(AM$3-Inputs!$CL84+1)/(Inputs!$AI84+1),0)))))))))</f>
        <v>0</v>
      </c>
      <c r="AN86" s="27">
        <f>IF(AND(Inputs!$CO84=0,AN$3&gt;=Inputs!$CM84),1,IF(AND(AN$3&gt;=Inputs!$CM84,AN$3&lt;Inputs!$CN84),1,IF(AND(AN$3=Inputs!$CN84,AN$3=Inputs!$CO84),1,IF(OR(AND(AN$3=Inputs!$CN84+1,Inputs!$CN84=Inputs!$CO84),AND(AN$3=Inputs!$CN84+2,Inputs!$CN84=Inputs!$CO84)),0,IF(AN$3=Inputs!$CN84,0.8,IF(AN$3=Inputs!$CN84+1,0.6,IF(AN$3=Inputs!$CN84+2,0.4,IF(AN$3=Inputs!$CO84,0.2,IF(AND(AN$3&gt;=Inputs!$CL84,AN$3&lt;Inputs!$CM84),(AN$3-Inputs!$CL84+1)/(Inputs!$AI84+1),0)))))))))</f>
        <v>0</v>
      </c>
      <c r="AO86" s="27">
        <f>IF(AND(Inputs!$CO84=0,AO$3&gt;=Inputs!$CM84),1,IF(AND(AO$3&gt;=Inputs!$CM84,AO$3&lt;Inputs!$CN84),1,IF(AND(AO$3=Inputs!$CN84,AO$3=Inputs!$CO84),1,IF(OR(AND(AO$3=Inputs!$CN84+1,Inputs!$CN84=Inputs!$CO84),AND(AO$3=Inputs!$CN84+2,Inputs!$CN84=Inputs!$CO84)),0,IF(AO$3=Inputs!$CN84,0.8,IF(AO$3=Inputs!$CN84+1,0.6,IF(AO$3=Inputs!$CN84+2,0.4,IF(AO$3=Inputs!$CO84,0.2,IF(AND(AO$3&gt;=Inputs!$CL84,AO$3&lt;Inputs!$CM84),(AO$3-Inputs!$CL84+1)/(Inputs!$AI84+1),0)))))))))</f>
        <v>0</v>
      </c>
      <c r="AP86" s="27">
        <f>IF(AND(Inputs!$CO84=0,AP$3&gt;=Inputs!$CM84),1,IF(AND(AP$3&gt;=Inputs!$CM84,AP$3&lt;Inputs!$CN84),1,IF(AND(AP$3=Inputs!$CN84,AP$3=Inputs!$CO84),1,IF(OR(AND(AP$3=Inputs!$CN84+1,Inputs!$CN84=Inputs!$CO84),AND(AP$3=Inputs!$CN84+2,Inputs!$CN84=Inputs!$CO84)),0,IF(AP$3=Inputs!$CN84,0.8,IF(AP$3=Inputs!$CN84+1,0.6,IF(AP$3=Inputs!$CN84+2,0.4,IF(AP$3=Inputs!$CO84,0.2,IF(AND(AP$3&gt;=Inputs!$CL84,AP$3&lt;Inputs!$CM84),(AP$3-Inputs!$CL84+1)/(Inputs!$AI84+1),0)))))))))</f>
        <v>0</v>
      </c>
      <c r="AQ86" s="27">
        <f>IF(AND(Inputs!$CO84=0,AQ$3&gt;=Inputs!$CM84),1,IF(AND(AQ$3&gt;=Inputs!$CM84,AQ$3&lt;Inputs!$CN84),1,IF(AND(AQ$3=Inputs!$CN84,AQ$3=Inputs!$CO84),1,IF(OR(AND(AQ$3=Inputs!$CN84+1,Inputs!$CN84=Inputs!$CO84),AND(AQ$3=Inputs!$CN84+2,Inputs!$CN84=Inputs!$CO84)),0,IF(AQ$3=Inputs!$CN84,0.8,IF(AQ$3=Inputs!$CN84+1,0.6,IF(AQ$3=Inputs!$CN84+2,0.4,IF(AQ$3=Inputs!$CO84,0.2,IF(AND(AQ$3&gt;=Inputs!$CL84,AQ$3&lt;Inputs!$CM84),(AQ$3-Inputs!$CL84+1)/(Inputs!$AI84+1),0)))))))))</f>
        <v>0</v>
      </c>
      <c r="AR86" s="27">
        <f>IF(AND(Inputs!$CO84=0,AR$3&gt;=Inputs!$CM84),1,IF(AND(AR$3&gt;=Inputs!$CM84,AR$3&lt;Inputs!$CN84),1,IF(AND(AR$3=Inputs!$CN84,AR$3=Inputs!$CO84),1,IF(OR(AND(AR$3=Inputs!$CN84+1,Inputs!$CN84=Inputs!$CO84),AND(AR$3=Inputs!$CN84+2,Inputs!$CN84=Inputs!$CO84)),0,IF(AR$3=Inputs!$CN84,0.8,IF(AR$3=Inputs!$CN84+1,0.6,IF(AR$3=Inputs!$CN84+2,0.4,IF(AR$3=Inputs!$CO84,0.2,IF(AND(AR$3&gt;=Inputs!$CL84,AR$3&lt;Inputs!$CM84),(AR$3-Inputs!$CL84+1)/(Inputs!$AI84+1),0)))))))))</f>
        <v>0</v>
      </c>
      <c r="AS86" s="27">
        <f>IF(AND(Inputs!$CO84=0,AS$3&gt;=Inputs!$CM84),1,IF(AND(AS$3&gt;=Inputs!$CM84,AS$3&lt;Inputs!$CN84),1,IF(AND(AS$3=Inputs!$CN84,AS$3=Inputs!$CO84),1,IF(OR(AND(AS$3=Inputs!$CN84+1,Inputs!$CN84=Inputs!$CO84),AND(AS$3=Inputs!$CN84+2,Inputs!$CN84=Inputs!$CO84)),0,IF(AS$3=Inputs!$CN84,0.8,IF(AS$3=Inputs!$CN84+1,0.6,IF(AS$3=Inputs!$CN84+2,0.4,IF(AS$3=Inputs!$CO84,0.2,IF(AND(AS$3&gt;=Inputs!$CL84,AS$3&lt;Inputs!$CM84),(AS$3-Inputs!$CL84+1)/(Inputs!$AI84+1),0)))))))))</f>
        <v>0</v>
      </c>
      <c r="AT86" s="27">
        <f>IF(AND(Inputs!$CO84=0,AT$3&gt;=Inputs!$CM84),1,IF(AND(AT$3&gt;=Inputs!$CM84,AT$3&lt;Inputs!$CN84),1,IF(AND(AT$3=Inputs!$CN84,AT$3=Inputs!$CO84),1,IF(OR(AND(AT$3=Inputs!$CN84+1,Inputs!$CN84=Inputs!$CO84),AND(AT$3=Inputs!$CN84+2,Inputs!$CN84=Inputs!$CO84)),0,IF(AT$3=Inputs!$CN84,0.8,IF(AT$3=Inputs!$CN84+1,0.6,IF(AT$3=Inputs!$CN84+2,0.4,IF(AT$3=Inputs!$CO84,0.2,IF(AND(AT$3&gt;=Inputs!$CL84,AT$3&lt;Inputs!$CM84),(AT$3-Inputs!$CL84+1)/(Inputs!$AI84+1),0)))))))))</f>
        <v>0</v>
      </c>
      <c r="AU86" s="27">
        <f>IF(AND(Inputs!$CO84=0,AU$3&gt;=Inputs!$CM84),1,IF(AND(AU$3&gt;=Inputs!$CM84,AU$3&lt;Inputs!$CN84),1,IF(AND(AU$3=Inputs!$CN84,AU$3=Inputs!$CO84),1,IF(OR(AND(AU$3=Inputs!$CN84+1,Inputs!$CN84=Inputs!$CO84),AND(AU$3=Inputs!$CN84+2,Inputs!$CN84=Inputs!$CO84)),0,IF(AU$3=Inputs!$CN84,0.8,IF(AU$3=Inputs!$CN84+1,0.6,IF(AU$3=Inputs!$CN84+2,0.4,IF(AU$3=Inputs!$CO84,0.2,IF(AND(AU$3&gt;=Inputs!$CL84,AU$3&lt;Inputs!$CM84),(AU$3-Inputs!$CL84+1)/(Inputs!$AI84+1),0)))))))))</f>
        <v>0</v>
      </c>
      <c r="AV86" s="27">
        <f>IF(AND(Inputs!$CO84=0,AV$3&gt;=Inputs!$CM84),1,IF(AND(AV$3&gt;=Inputs!$CM84,AV$3&lt;Inputs!$CN84),1,IF(AND(AV$3=Inputs!$CN84,AV$3=Inputs!$CO84),1,IF(OR(AND(AV$3=Inputs!$CN84+1,Inputs!$CN84=Inputs!$CO84),AND(AV$3=Inputs!$CN84+2,Inputs!$CN84=Inputs!$CO84)),0,IF(AV$3=Inputs!$CN84,0.8,IF(AV$3=Inputs!$CN84+1,0.6,IF(AV$3=Inputs!$CN84+2,0.4,IF(AV$3=Inputs!$CO84,0.2,IF(AND(AV$3&gt;=Inputs!$CL84,AV$3&lt;Inputs!$CM84),(AV$3-Inputs!$CL84+1)/(Inputs!$AI84+1),0)))))))))</f>
        <v>0</v>
      </c>
      <c r="AW86" s="27">
        <f>IF(AND(Inputs!$CO84=0,AW$3&gt;=Inputs!$CM84),1,IF(AND(AW$3&gt;=Inputs!$CM84,AW$3&lt;Inputs!$CN84),1,IF(AND(AW$3=Inputs!$CN84,AW$3=Inputs!$CO84),1,IF(OR(AND(AW$3=Inputs!$CN84+1,Inputs!$CN84=Inputs!$CO84),AND(AW$3=Inputs!$CN84+2,Inputs!$CN84=Inputs!$CO84)),0,IF(AW$3=Inputs!$CN84,0.8,IF(AW$3=Inputs!$CN84+1,0.6,IF(AW$3=Inputs!$CN84+2,0.4,IF(AW$3=Inputs!$CO84,0.2,IF(AND(AW$3&gt;=Inputs!$CL84,AW$3&lt;Inputs!$CM84),(AW$3-Inputs!$CL84+1)/(Inputs!$AI84+1),0)))))))))</f>
        <v>0</v>
      </c>
      <c r="AX86" s="27">
        <f>IF(AND(Inputs!$CO84=0,AX$3&gt;=Inputs!$CM84),1,IF(AND(AX$3&gt;=Inputs!$CM84,AX$3&lt;Inputs!$CN84),1,IF(AND(AX$3=Inputs!$CN84,AX$3=Inputs!$CO84),1,IF(OR(AND(AX$3=Inputs!$CN84+1,Inputs!$CN84=Inputs!$CO84),AND(AX$3=Inputs!$CN84+2,Inputs!$CN84=Inputs!$CO84)),0,IF(AX$3=Inputs!$CN84,0.8,IF(AX$3=Inputs!$CN84+1,0.6,IF(AX$3=Inputs!$CN84+2,0.4,IF(AX$3=Inputs!$CO84,0.2,IF(AND(AX$3&gt;=Inputs!$CL84,AX$3&lt;Inputs!$CM84),(AX$3-Inputs!$CL84+1)/(Inputs!$AI84+1),0)))))))))</f>
        <v>0</v>
      </c>
      <c r="AY86" s="27">
        <f>IF(AND(Inputs!$CO84=0,AY$3&gt;=Inputs!$CM84),1,IF(AND(AY$3&gt;=Inputs!$CM84,AY$3&lt;Inputs!$CN84),1,IF(AND(AY$3=Inputs!$CN84,AY$3=Inputs!$CO84),1,IF(OR(AND(AY$3=Inputs!$CN84+1,Inputs!$CN84=Inputs!$CO84),AND(AY$3=Inputs!$CN84+2,Inputs!$CN84=Inputs!$CO84)),0,IF(AY$3=Inputs!$CN84,0.8,IF(AY$3=Inputs!$CN84+1,0.6,IF(AY$3=Inputs!$CN84+2,0.4,IF(AY$3=Inputs!$CO84,0.2,IF(AND(AY$3&gt;=Inputs!$CL84,AY$3&lt;Inputs!$CM84),(AY$3-Inputs!$CL84+1)/(Inputs!$AI84+1),0)))))))))</f>
        <v>0</v>
      </c>
      <c r="AZ86" s="27">
        <f>IF(AND(Inputs!$CO84=0,AZ$3&gt;=Inputs!$CM84),1,IF(AND(AZ$3&gt;=Inputs!$CM84,AZ$3&lt;Inputs!$CN84),1,IF(AND(AZ$3=Inputs!$CN84,AZ$3=Inputs!$CO84),1,IF(OR(AND(AZ$3=Inputs!$CN84+1,Inputs!$CN84=Inputs!$CO84),AND(AZ$3=Inputs!$CN84+2,Inputs!$CN84=Inputs!$CO84)),0,IF(AZ$3=Inputs!$CN84,0.8,IF(AZ$3=Inputs!$CN84+1,0.6,IF(AZ$3=Inputs!$CN84+2,0.4,IF(AZ$3=Inputs!$CO84,0.2,IF(AND(AZ$3&gt;=Inputs!$CL84,AZ$3&lt;Inputs!$CM84),(AZ$3-Inputs!$CL84+1)/(Inputs!$AI84+1),0)))))))))</f>
        <v>0</v>
      </c>
      <c r="BA86" s="27">
        <f>IF(AND(Inputs!$CO84=0,BA$3&gt;=Inputs!$CM84),1,IF(AND(BA$3&gt;=Inputs!$CM84,BA$3&lt;Inputs!$CN84),1,IF(AND(BA$3=Inputs!$CN84,BA$3=Inputs!$CO84),1,IF(OR(AND(BA$3=Inputs!$CN84+1,Inputs!$CN84=Inputs!$CO84),AND(BA$3=Inputs!$CN84+2,Inputs!$CN84=Inputs!$CO84)),0,IF(BA$3=Inputs!$CN84,0.8,IF(BA$3=Inputs!$CN84+1,0.6,IF(BA$3=Inputs!$CN84+2,0.4,IF(BA$3=Inputs!$CO84,0.2,IF(AND(BA$3&gt;=Inputs!$CL84,BA$3&lt;Inputs!$CM84),(BA$3-Inputs!$CL84+1)/(Inputs!$AI84+1),0)))))))))</f>
        <v>0</v>
      </c>
      <c r="BB86" s="27">
        <f>IF(AND(Inputs!$CO84=0,BB$3&gt;=Inputs!$CM84),1,IF(AND(BB$3&gt;=Inputs!$CM84,BB$3&lt;Inputs!$CN84),1,IF(AND(BB$3=Inputs!$CN84,BB$3=Inputs!$CO84),1,IF(OR(AND(BB$3=Inputs!$CN84+1,Inputs!$CN84=Inputs!$CO84),AND(BB$3=Inputs!$CN84+2,Inputs!$CN84=Inputs!$CO84)),0,IF(BB$3=Inputs!$CN84,0.8,IF(BB$3=Inputs!$CN84+1,0.6,IF(BB$3=Inputs!$CN84+2,0.4,IF(BB$3=Inputs!$CO84,0.2,IF(AND(BB$3&gt;=Inputs!$CL84,BB$3&lt;Inputs!$CM84),(BB$3-Inputs!$CL84+1)/(Inputs!$AI84+1),0)))))))))</f>
        <v>0</v>
      </c>
      <c r="BC86" s="27">
        <f>IF(AND(Inputs!$CO84=0,BC$3&gt;=Inputs!$CM84),1,IF(AND(BC$3&gt;=Inputs!$CM84,BC$3&lt;Inputs!$CN84),1,IF(AND(BC$3=Inputs!$CN84,BC$3=Inputs!$CO84),1,IF(OR(AND(BC$3=Inputs!$CN84+1,Inputs!$CN84=Inputs!$CO84),AND(BC$3=Inputs!$CN84+2,Inputs!$CN84=Inputs!$CO84)),0,IF(BC$3=Inputs!$CN84,0.8,IF(BC$3=Inputs!$CN84+1,0.6,IF(BC$3=Inputs!$CN84+2,0.4,IF(BC$3=Inputs!$CO84,0.2,IF(AND(BC$3&gt;=Inputs!$CL84,BC$3&lt;Inputs!$CM84),(BC$3-Inputs!$CL84+1)/(Inputs!$AI84+1),0)))))))))</f>
        <v>0</v>
      </c>
      <c r="BD86" s="27">
        <f>IF(AND(Inputs!$CO84=0,BD$3&gt;=Inputs!$CM84),1,IF(AND(BD$3&gt;=Inputs!$CM84,BD$3&lt;Inputs!$CN84),1,IF(AND(BD$3=Inputs!$CN84,BD$3=Inputs!$CO84),1,IF(OR(AND(BD$3=Inputs!$CN84+1,Inputs!$CN84=Inputs!$CO84),AND(BD$3=Inputs!$CN84+2,Inputs!$CN84=Inputs!$CO84)),0,IF(BD$3=Inputs!$CN84,0.8,IF(BD$3=Inputs!$CN84+1,0.6,IF(BD$3=Inputs!$CN84+2,0.4,IF(BD$3=Inputs!$CO84,0.2,IF(AND(BD$3&gt;=Inputs!$CL84,BD$3&lt;Inputs!$CM84),(BD$3-Inputs!$CL84+1)/(Inputs!$AI84+1),0)))))))))</f>
        <v>0</v>
      </c>
      <c r="BE86" s="27">
        <f>IF(AND(Inputs!$CO84=0,BE$3&gt;=Inputs!$CM84),1,IF(AND(BE$3&gt;=Inputs!$CM84,BE$3&lt;Inputs!$CN84),1,IF(AND(BE$3=Inputs!$CN84,BE$3=Inputs!$CO84),1,IF(OR(AND(BE$3=Inputs!$CN84+1,Inputs!$CN84=Inputs!$CO84),AND(BE$3=Inputs!$CN84+2,Inputs!$CN84=Inputs!$CO84)),0,IF(BE$3=Inputs!$CN84,0.8,IF(BE$3=Inputs!$CN84+1,0.6,IF(BE$3=Inputs!$CN84+2,0.4,IF(BE$3=Inputs!$CO84,0.2,IF(AND(BE$3&gt;=Inputs!$CL84,BE$3&lt;Inputs!$CM84),(BE$3-Inputs!$CL84+1)/(Inputs!$AI84+1),0)))))))))</f>
        <v>0</v>
      </c>
      <c r="BF86" s="27">
        <f>IF(AND(Inputs!$CO84=0,BF$3&gt;=Inputs!$CM84),1,IF(AND(BF$3&gt;=Inputs!$CM84,BF$3&lt;Inputs!$CN84),1,IF(AND(BF$3=Inputs!$CN84,BF$3=Inputs!$CO84),1,IF(OR(AND(BF$3=Inputs!$CN84+1,Inputs!$CN84=Inputs!$CO84),AND(BF$3=Inputs!$CN84+2,Inputs!$CN84=Inputs!$CO84)),0,IF(BF$3=Inputs!$CN84,0.8,IF(BF$3=Inputs!$CN84+1,0.6,IF(BF$3=Inputs!$CN84+2,0.4,IF(BF$3=Inputs!$CO84,0.2,IF(AND(BF$3&gt;=Inputs!$CL84,BF$3&lt;Inputs!$CM84),(BF$3-Inputs!$CL84+1)/(Inputs!$AI84+1),0)))))))))</f>
        <v>0</v>
      </c>
      <c r="BG86" s="27">
        <f>IF(AND(Inputs!$CO84=0,BG$3&gt;=Inputs!$CM84),1,IF(AND(BG$3&gt;=Inputs!$CM84,BG$3&lt;Inputs!$CN84),1,IF(AND(BG$3=Inputs!$CN84,BG$3=Inputs!$CO84),1,IF(OR(AND(BG$3=Inputs!$CN84+1,Inputs!$CN84=Inputs!$CO84),AND(BG$3=Inputs!$CN84+2,Inputs!$CN84=Inputs!$CO84)),0,IF(BG$3=Inputs!$CN84,0.8,IF(BG$3=Inputs!$CN84+1,0.6,IF(BG$3=Inputs!$CN84+2,0.4,IF(BG$3=Inputs!$CO84,0.2,IF(AND(BG$3&gt;=Inputs!$CL84,BG$3&lt;Inputs!$CM84),(BG$3-Inputs!$CL84+1)/(Inputs!$AI84+1),0)))))))))</f>
        <v>0</v>
      </c>
      <c r="BH86" s="27">
        <f>IF(AND(Inputs!$CO84=0,BH$3&gt;=Inputs!$CM84),1,IF(AND(BH$3&gt;=Inputs!$CM84,BH$3&lt;Inputs!$CN84),1,IF(AND(BH$3=Inputs!$CN84,BH$3=Inputs!$CO84),1,IF(OR(AND(BH$3=Inputs!$CN84+1,Inputs!$CN84=Inputs!$CO84),AND(BH$3=Inputs!$CN84+2,Inputs!$CN84=Inputs!$CO84)),0,IF(BH$3=Inputs!$CN84,0.8,IF(BH$3=Inputs!$CN84+1,0.6,IF(BH$3=Inputs!$CN84+2,0.4,IF(BH$3=Inputs!$CO84,0.2,IF(AND(BH$3&gt;=Inputs!$CL84,BH$3&lt;Inputs!$CM84),(BH$3-Inputs!$CL84+1)/(Inputs!$AI84+1),0)))))))))</f>
        <v>0</v>
      </c>
      <c r="BI86" s="27">
        <f>IF(AND(Inputs!$CO84=0,BI$3&gt;=Inputs!$CM84),1,IF(AND(BI$3&gt;=Inputs!$CM84,BI$3&lt;Inputs!$CN84),1,IF(AND(BI$3=Inputs!$CN84,BI$3=Inputs!$CO84),1,IF(OR(AND(BI$3=Inputs!$CN84+1,Inputs!$CN84=Inputs!$CO84),AND(BI$3=Inputs!$CN84+2,Inputs!$CN84=Inputs!$CO84)),0,IF(BI$3=Inputs!$CN84,0.8,IF(BI$3=Inputs!$CN84+1,0.6,IF(BI$3=Inputs!$CN84+2,0.4,IF(BI$3=Inputs!$CO84,0.2,IF(AND(BI$3&gt;=Inputs!$CL84,BI$3&lt;Inputs!$CM84),(BI$3-Inputs!$CL84+1)/(Inputs!$AI84+1),0)))))))))</f>
        <v>0</v>
      </c>
      <c r="BJ86" s="27">
        <f>IF(AND(Inputs!$CO84=0,BJ$3&gt;=Inputs!$CM84),1,IF(AND(BJ$3&gt;=Inputs!$CM84,BJ$3&lt;Inputs!$CN84),1,IF(AND(BJ$3=Inputs!$CN84,BJ$3=Inputs!$CO84),1,IF(OR(AND(BJ$3=Inputs!$CN84+1,Inputs!$CN84=Inputs!$CO84),AND(BJ$3=Inputs!$CN84+2,Inputs!$CN84=Inputs!$CO84)),0,IF(BJ$3=Inputs!$CN84,0.8,IF(BJ$3=Inputs!$CN84+1,0.6,IF(BJ$3=Inputs!$CN84+2,0.4,IF(BJ$3=Inputs!$CO84,0.2,IF(AND(BJ$3&gt;=Inputs!$CL84,BJ$3&lt;Inputs!$CM84),(BJ$3-Inputs!$CL84+1)/(Inputs!$AI84+1),0)))))))))</f>
        <v>0</v>
      </c>
      <c r="BK86" s="27">
        <f>IF(AND(Inputs!$CO84=0,BK$3&gt;=Inputs!$CM84),1,IF(AND(BK$3&gt;=Inputs!$CM84,BK$3&lt;Inputs!$CN84),1,IF(AND(BK$3=Inputs!$CN84,BK$3=Inputs!$CO84),1,IF(OR(AND(BK$3=Inputs!$CN84+1,Inputs!$CN84=Inputs!$CO84),AND(BK$3=Inputs!$CN84+2,Inputs!$CN84=Inputs!$CO84)),0,IF(BK$3=Inputs!$CN84,0.8,IF(BK$3=Inputs!$CN84+1,0.6,IF(BK$3=Inputs!$CN84+2,0.4,IF(BK$3=Inputs!$CO84,0.2,IF(AND(BK$3&gt;=Inputs!$CL84,BK$3&lt;Inputs!$CM84),(BK$3-Inputs!$CL84+1)/(Inputs!$AI84+1),0)))))))))</f>
        <v>0</v>
      </c>
      <c r="BL86" s="27">
        <f>IF(AND(Inputs!$CO84=0,BL$3&gt;=Inputs!$CM84),1,IF(AND(BL$3&gt;=Inputs!$CM84,BL$3&lt;Inputs!$CN84),1,IF(AND(BL$3=Inputs!$CN84,BL$3=Inputs!$CO84),1,IF(OR(AND(BL$3=Inputs!$CN84+1,Inputs!$CN84=Inputs!$CO84),AND(BL$3=Inputs!$CN84+2,Inputs!$CN84=Inputs!$CO84)),0,IF(BL$3=Inputs!$CN84,0.8,IF(BL$3=Inputs!$CN84+1,0.6,IF(BL$3=Inputs!$CN84+2,0.4,IF(BL$3=Inputs!$CO84,0.2,IF(AND(BL$3&gt;=Inputs!$CL84,BL$3&lt;Inputs!$CM84),(BL$3-Inputs!$CL84+1)/(Inputs!$AI84+1),0)))))))))</f>
        <v>0</v>
      </c>
      <c r="BM86" s="27">
        <f>IF(AND(Inputs!$CO84=0,BM$3&gt;=Inputs!$CM84),1,IF(AND(BM$3&gt;=Inputs!$CM84,BM$3&lt;Inputs!$CN84),1,IF(AND(BM$3=Inputs!$CN84,BM$3=Inputs!$CO84),1,IF(OR(AND(BM$3=Inputs!$CN84+1,Inputs!$CN84=Inputs!$CO84),AND(BM$3=Inputs!$CN84+2,Inputs!$CN84=Inputs!$CO84)),0,IF(BM$3=Inputs!$CN84,0.8,IF(BM$3=Inputs!$CN84+1,0.6,IF(BM$3=Inputs!$CN84+2,0.4,IF(BM$3=Inputs!$CO84,0.2,IF(AND(BM$3&gt;=Inputs!$CL84,BM$3&lt;Inputs!$CM84),(BM$3-Inputs!$CL84+1)/(Inputs!$AI84+1),0)))))))))</f>
        <v>0</v>
      </c>
    </row>
    <row r="87" spans="1:65">
      <c r="A87" s="7" t="str">
        <f>IF(Inputs!A85="","",Inputs!A85)</f>
        <v/>
      </c>
      <c r="B87" t="str">
        <f>IF(Inputs!B85="","",Inputs!B85)</f>
        <v/>
      </c>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292"/>
      <c r="AE87" s="292"/>
      <c r="AF87" s="292"/>
      <c r="AG87" s="50">
        <f t="shared" si="3"/>
        <v>0</v>
      </c>
      <c r="AH87" s="42">
        <f t="shared" si="4"/>
        <v>0</v>
      </c>
      <c r="AJ87" s="27">
        <f>IF(AND(Inputs!$CO85=0,AJ$3&gt;=Inputs!$CM85),1,IF(AND(AJ$3&gt;=Inputs!$CM85,AJ$3&lt;Inputs!$CN85),1,IF(AND(AJ$3=Inputs!$CN85,AJ$3=Inputs!$CO85),1,IF(OR(AND(AJ$3=Inputs!$CN85+1,Inputs!$CN85=Inputs!$CO85),AND(AJ$3=Inputs!$CN85+2,Inputs!$CN85=Inputs!$CO85)),0,IF(AJ$3=Inputs!$CN85,0.8,IF(AJ$3=Inputs!$CN85+1,0.6,IF(AJ$3=Inputs!$CN85+2,0.4,IF(AJ$3=Inputs!$CO85,0.2,IF(AND(AJ$3&gt;=Inputs!$CL85,AJ$3&lt;Inputs!$CM85),(AJ$3-Inputs!$CL85+1)/(Inputs!$AI85+1),0)))))))))</f>
        <v>0</v>
      </c>
      <c r="AK87" s="27">
        <f>IF(AND(Inputs!$CO85=0,AK$3&gt;=Inputs!$CM85),1,IF(AND(AK$3&gt;=Inputs!$CM85,AK$3&lt;Inputs!$CN85),1,IF(AND(AK$3=Inputs!$CN85,AK$3=Inputs!$CO85),1,IF(OR(AND(AK$3=Inputs!$CN85+1,Inputs!$CN85=Inputs!$CO85),AND(AK$3=Inputs!$CN85+2,Inputs!$CN85=Inputs!$CO85)),0,IF(AK$3=Inputs!$CN85,0.8,IF(AK$3=Inputs!$CN85+1,0.6,IF(AK$3=Inputs!$CN85+2,0.4,IF(AK$3=Inputs!$CO85,0.2,IF(AND(AK$3&gt;=Inputs!$CL85,AK$3&lt;Inputs!$CM85),(AK$3-Inputs!$CL85+1)/(Inputs!$AI85+1),0)))))))))</f>
        <v>0</v>
      </c>
      <c r="AL87" s="27">
        <f>IF(AND(Inputs!$CO85=0,AL$3&gt;=Inputs!$CM85),1,IF(AND(AL$3&gt;=Inputs!$CM85,AL$3&lt;Inputs!$CN85),1,IF(AND(AL$3=Inputs!$CN85,AL$3=Inputs!$CO85),1,IF(OR(AND(AL$3=Inputs!$CN85+1,Inputs!$CN85=Inputs!$CO85),AND(AL$3=Inputs!$CN85+2,Inputs!$CN85=Inputs!$CO85)),0,IF(AL$3=Inputs!$CN85,0.8,IF(AL$3=Inputs!$CN85+1,0.6,IF(AL$3=Inputs!$CN85+2,0.4,IF(AL$3=Inputs!$CO85,0.2,IF(AND(AL$3&gt;=Inputs!$CL85,AL$3&lt;Inputs!$CM85),(AL$3-Inputs!$CL85+1)/(Inputs!$AI85+1),0)))))))))</f>
        <v>0</v>
      </c>
      <c r="AM87" s="27">
        <f>IF(AND(Inputs!$CO85=0,AM$3&gt;=Inputs!$CM85),1,IF(AND(AM$3&gt;=Inputs!$CM85,AM$3&lt;Inputs!$CN85),1,IF(AND(AM$3=Inputs!$CN85,AM$3=Inputs!$CO85),1,IF(OR(AND(AM$3=Inputs!$CN85+1,Inputs!$CN85=Inputs!$CO85),AND(AM$3=Inputs!$CN85+2,Inputs!$CN85=Inputs!$CO85)),0,IF(AM$3=Inputs!$CN85,0.8,IF(AM$3=Inputs!$CN85+1,0.6,IF(AM$3=Inputs!$CN85+2,0.4,IF(AM$3=Inputs!$CO85,0.2,IF(AND(AM$3&gt;=Inputs!$CL85,AM$3&lt;Inputs!$CM85),(AM$3-Inputs!$CL85+1)/(Inputs!$AI85+1),0)))))))))</f>
        <v>0</v>
      </c>
      <c r="AN87" s="27">
        <f>IF(AND(Inputs!$CO85=0,AN$3&gt;=Inputs!$CM85),1,IF(AND(AN$3&gt;=Inputs!$CM85,AN$3&lt;Inputs!$CN85),1,IF(AND(AN$3=Inputs!$CN85,AN$3=Inputs!$CO85),1,IF(OR(AND(AN$3=Inputs!$CN85+1,Inputs!$CN85=Inputs!$CO85),AND(AN$3=Inputs!$CN85+2,Inputs!$CN85=Inputs!$CO85)),0,IF(AN$3=Inputs!$CN85,0.8,IF(AN$3=Inputs!$CN85+1,0.6,IF(AN$3=Inputs!$CN85+2,0.4,IF(AN$3=Inputs!$CO85,0.2,IF(AND(AN$3&gt;=Inputs!$CL85,AN$3&lt;Inputs!$CM85),(AN$3-Inputs!$CL85+1)/(Inputs!$AI85+1),0)))))))))</f>
        <v>0</v>
      </c>
      <c r="AO87" s="27">
        <f>IF(AND(Inputs!$CO85=0,AO$3&gt;=Inputs!$CM85),1,IF(AND(AO$3&gt;=Inputs!$CM85,AO$3&lt;Inputs!$CN85),1,IF(AND(AO$3=Inputs!$CN85,AO$3=Inputs!$CO85),1,IF(OR(AND(AO$3=Inputs!$CN85+1,Inputs!$CN85=Inputs!$CO85),AND(AO$3=Inputs!$CN85+2,Inputs!$CN85=Inputs!$CO85)),0,IF(AO$3=Inputs!$CN85,0.8,IF(AO$3=Inputs!$CN85+1,0.6,IF(AO$3=Inputs!$CN85+2,0.4,IF(AO$3=Inputs!$CO85,0.2,IF(AND(AO$3&gt;=Inputs!$CL85,AO$3&lt;Inputs!$CM85),(AO$3-Inputs!$CL85+1)/(Inputs!$AI85+1),0)))))))))</f>
        <v>0</v>
      </c>
      <c r="AP87" s="27">
        <f>IF(AND(Inputs!$CO85=0,AP$3&gt;=Inputs!$CM85),1,IF(AND(AP$3&gt;=Inputs!$CM85,AP$3&lt;Inputs!$CN85),1,IF(AND(AP$3=Inputs!$CN85,AP$3=Inputs!$CO85),1,IF(OR(AND(AP$3=Inputs!$CN85+1,Inputs!$CN85=Inputs!$CO85),AND(AP$3=Inputs!$CN85+2,Inputs!$CN85=Inputs!$CO85)),0,IF(AP$3=Inputs!$CN85,0.8,IF(AP$3=Inputs!$CN85+1,0.6,IF(AP$3=Inputs!$CN85+2,0.4,IF(AP$3=Inputs!$CO85,0.2,IF(AND(AP$3&gt;=Inputs!$CL85,AP$3&lt;Inputs!$CM85),(AP$3-Inputs!$CL85+1)/(Inputs!$AI85+1),0)))))))))</f>
        <v>0</v>
      </c>
      <c r="AQ87" s="27">
        <f>IF(AND(Inputs!$CO85=0,AQ$3&gt;=Inputs!$CM85),1,IF(AND(AQ$3&gt;=Inputs!$CM85,AQ$3&lt;Inputs!$CN85),1,IF(AND(AQ$3=Inputs!$CN85,AQ$3=Inputs!$CO85),1,IF(OR(AND(AQ$3=Inputs!$CN85+1,Inputs!$CN85=Inputs!$CO85),AND(AQ$3=Inputs!$CN85+2,Inputs!$CN85=Inputs!$CO85)),0,IF(AQ$3=Inputs!$CN85,0.8,IF(AQ$3=Inputs!$CN85+1,0.6,IF(AQ$3=Inputs!$CN85+2,0.4,IF(AQ$3=Inputs!$CO85,0.2,IF(AND(AQ$3&gt;=Inputs!$CL85,AQ$3&lt;Inputs!$CM85),(AQ$3-Inputs!$CL85+1)/(Inputs!$AI85+1),0)))))))))</f>
        <v>0</v>
      </c>
      <c r="AR87" s="27">
        <f>IF(AND(Inputs!$CO85=0,AR$3&gt;=Inputs!$CM85),1,IF(AND(AR$3&gt;=Inputs!$CM85,AR$3&lt;Inputs!$CN85),1,IF(AND(AR$3=Inputs!$CN85,AR$3=Inputs!$CO85),1,IF(OR(AND(AR$3=Inputs!$CN85+1,Inputs!$CN85=Inputs!$CO85),AND(AR$3=Inputs!$CN85+2,Inputs!$CN85=Inputs!$CO85)),0,IF(AR$3=Inputs!$CN85,0.8,IF(AR$3=Inputs!$CN85+1,0.6,IF(AR$3=Inputs!$CN85+2,0.4,IF(AR$3=Inputs!$CO85,0.2,IF(AND(AR$3&gt;=Inputs!$CL85,AR$3&lt;Inputs!$CM85),(AR$3-Inputs!$CL85+1)/(Inputs!$AI85+1),0)))))))))</f>
        <v>0</v>
      </c>
      <c r="AS87" s="27">
        <f>IF(AND(Inputs!$CO85=0,AS$3&gt;=Inputs!$CM85),1,IF(AND(AS$3&gt;=Inputs!$CM85,AS$3&lt;Inputs!$CN85),1,IF(AND(AS$3=Inputs!$CN85,AS$3=Inputs!$CO85),1,IF(OR(AND(AS$3=Inputs!$CN85+1,Inputs!$CN85=Inputs!$CO85),AND(AS$3=Inputs!$CN85+2,Inputs!$CN85=Inputs!$CO85)),0,IF(AS$3=Inputs!$CN85,0.8,IF(AS$3=Inputs!$CN85+1,0.6,IF(AS$3=Inputs!$CN85+2,0.4,IF(AS$3=Inputs!$CO85,0.2,IF(AND(AS$3&gt;=Inputs!$CL85,AS$3&lt;Inputs!$CM85),(AS$3-Inputs!$CL85+1)/(Inputs!$AI85+1),0)))))))))</f>
        <v>0</v>
      </c>
      <c r="AT87" s="27">
        <f>IF(AND(Inputs!$CO85=0,AT$3&gt;=Inputs!$CM85),1,IF(AND(AT$3&gt;=Inputs!$CM85,AT$3&lt;Inputs!$CN85),1,IF(AND(AT$3=Inputs!$CN85,AT$3=Inputs!$CO85),1,IF(OR(AND(AT$3=Inputs!$CN85+1,Inputs!$CN85=Inputs!$CO85),AND(AT$3=Inputs!$CN85+2,Inputs!$CN85=Inputs!$CO85)),0,IF(AT$3=Inputs!$CN85,0.8,IF(AT$3=Inputs!$CN85+1,0.6,IF(AT$3=Inputs!$CN85+2,0.4,IF(AT$3=Inputs!$CO85,0.2,IF(AND(AT$3&gt;=Inputs!$CL85,AT$3&lt;Inputs!$CM85),(AT$3-Inputs!$CL85+1)/(Inputs!$AI85+1),0)))))))))</f>
        <v>0</v>
      </c>
      <c r="AU87" s="27">
        <f>IF(AND(Inputs!$CO85=0,AU$3&gt;=Inputs!$CM85),1,IF(AND(AU$3&gt;=Inputs!$CM85,AU$3&lt;Inputs!$CN85),1,IF(AND(AU$3=Inputs!$CN85,AU$3=Inputs!$CO85),1,IF(OR(AND(AU$3=Inputs!$CN85+1,Inputs!$CN85=Inputs!$CO85),AND(AU$3=Inputs!$CN85+2,Inputs!$CN85=Inputs!$CO85)),0,IF(AU$3=Inputs!$CN85,0.8,IF(AU$3=Inputs!$CN85+1,0.6,IF(AU$3=Inputs!$CN85+2,0.4,IF(AU$3=Inputs!$CO85,0.2,IF(AND(AU$3&gt;=Inputs!$CL85,AU$3&lt;Inputs!$CM85),(AU$3-Inputs!$CL85+1)/(Inputs!$AI85+1),0)))))))))</f>
        <v>0</v>
      </c>
      <c r="AV87" s="27">
        <f>IF(AND(Inputs!$CO85=0,AV$3&gt;=Inputs!$CM85),1,IF(AND(AV$3&gt;=Inputs!$CM85,AV$3&lt;Inputs!$CN85),1,IF(AND(AV$3=Inputs!$CN85,AV$3=Inputs!$CO85),1,IF(OR(AND(AV$3=Inputs!$CN85+1,Inputs!$CN85=Inputs!$CO85),AND(AV$3=Inputs!$CN85+2,Inputs!$CN85=Inputs!$CO85)),0,IF(AV$3=Inputs!$CN85,0.8,IF(AV$3=Inputs!$CN85+1,0.6,IF(AV$3=Inputs!$CN85+2,0.4,IF(AV$3=Inputs!$CO85,0.2,IF(AND(AV$3&gt;=Inputs!$CL85,AV$3&lt;Inputs!$CM85),(AV$3-Inputs!$CL85+1)/(Inputs!$AI85+1),0)))))))))</f>
        <v>0</v>
      </c>
      <c r="AW87" s="27">
        <f>IF(AND(Inputs!$CO85=0,AW$3&gt;=Inputs!$CM85),1,IF(AND(AW$3&gt;=Inputs!$CM85,AW$3&lt;Inputs!$CN85),1,IF(AND(AW$3=Inputs!$CN85,AW$3=Inputs!$CO85),1,IF(OR(AND(AW$3=Inputs!$CN85+1,Inputs!$CN85=Inputs!$CO85),AND(AW$3=Inputs!$CN85+2,Inputs!$CN85=Inputs!$CO85)),0,IF(AW$3=Inputs!$CN85,0.8,IF(AW$3=Inputs!$CN85+1,0.6,IF(AW$3=Inputs!$CN85+2,0.4,IF(AW$3=Inputs!$CO85,0.2,IF(AND(AW$3&gt;=Inputs!$CL85,AW$3&lt;Inputs!$CM85),(AW$3-Inputs!$CL85+1)/(Inputs!$AI85+1),0)))))))))</f>
        <v>0</v>
      </c>
      <c r="AX87" s="27">
        <f>IF(AND(Inputs!$CO85=0,AX$3&gt;=Inputs!$CM85),1,IF(AND(AX$3&gt;=Inputs!$CM85,AX$3&lt;Inputs!$CN85),1,IF(AND(AX$3=Inputs!$CN85,AX$3=Inputs!$CO85),1,IF(OR(AND(AX$3=Inputs!$CN85+1,Inputs!$CN85=Inputs!$CO85),AND(AX$3=Inputs!$CN85+2,Inputs!$CN85=Inputs!$CO85)),0,IF(AX$3=Inputs!$CN85,0.8,IF(AX$3=Inputs!$CN85+1,0.6,IF(AX$3=Inputs!$CN85+2,0.4,IF(AX$3=Inputs!$CO85,0.2,IF(AND(AX$3&gt;=Inputs!$CL85,AX$3&lt;Inputs!$CM85),(AX$3-Inputs!$CL85+1)/(Inputs!$AI85+1),0)))))))))</f>
        <v>0</v>
      </c>
      <c r="AY87" s="27">
        <f>IF(AND(Inputs!$CO85=0,AY$3&gt;=Inputs!$CM85),1,IF(AND(AY$3&gt;=Inputs!$CM85,AY$3&lt;Inputs!$CN85),1,IF(AND(AY$3=Inputs!$CN85,AY$3=Inputs!$CO85),1,IF(OR(AND(AY$3=Inputs!$CN85+1,Inputs!$CN85=Inputs!$CO85),AND(AY$3=Inputs!$CN85+2,Inputs!$CN85=Inputs!$CO85)),0,IF(AY$3=Inputs!$CN85,0.8,IF(AY$3=Inputs!$CN85+1,0.6,IF(AY$3=Inputs!$CN85+2,0.4,IF(AY$3=Inputs!$CO85,0.2,IF(AND(AY$3&gt;=Inputs!$CL85,AY$3&lt;Inputs!$CM85),(AY$3-Inputs!$CL85+1)/(Inputs!$AI85+1),0)))))))))</f>
        <v>0</v>
      </c>
      <c r="AZ87" s="27">
        <f>IF(AND(Inputs!$CO85=0,AZ$3&gt;=Inputs!$CM85),1,IF(AND(AZ$3&gt;=Inputs!$CM85,AZ$3&lt;Inputs!$CN85),1,IF(AND(AZ$3=Inputs!$CN85,AZ$3=Inputs!$CO85),1,IF(OR(AND(AZ$3=Inputs!$CN85+1,Inputs!$CN85=Inputs!$CO85),AND(AZ$3=Inputs!$CN85+2,Inputs!$CN85=Inputs!$CO85)),0,IF(AZ$3=Inputs!$CN85,0.8,IF(AZ$3=Inputs!$CN85+1,0.6,IF(AZ$3=Inputs!$CN85+2,0.4,IF(AZ$3=Inputs!$CO85,0.2,IF(AND(AZ$3&gt;=Inputs!$CL85,AZ$3&lt;Inputs!$CM85),(AZ$3-Inputs!$CL85+1)/(Inputs!$AI85+1),0)))))))))</f>
        <v>0</v>
      </c>
      <c r="BA87" s="27">
        <f>IF(AND(Inputs!$CO85=0,BA$3&gt;=Inputs!$CM85),1,IF(AND(BA$3&gt;=Inputs!$CM85,BA$3&lt;Inputs!$CN85),1,IF(AND(BA$3=Inputs!$CN85,BA$3=Inputs!$CO85),1,IF(OR(AND(BA$3=Inputs!$CN85+1,Inputs!$CN85=Inputs!$CO85),AND(BA$3=Inputs!$CN85+2,Inputs!$CN85=Inputs!$CO85)),0,IF(BA$3=Inputs!$CN85,0.8,IF(BA$3=Inputs!$CN85+1,0.6,IF(BA$3=Inputs!$CN85+2,0.4,IF(BA$3=Inputs!$CO85,0.2,IF(AND(BA$3&gt;=Inputs!$CL85,BA$3&lt;Inputs!$CM85),(BA$3-Inputs!$CL85+1)/(Inputs!$AI85+1),0)))))))))</f>
        <v>0</v>
      </c>
      <c r="BB87" s="27">
        <f>IF(AND(Inputs!$CO85=0,BB$3&gt;=Inputs!$CM85),1,IF(AND(BB$3&gt;=Inputs!$CM85,BB$3&lt;Inputs!$CN85),1,IF(AND(BB$3=Inputs!$CN85,BB$3=Inputs!$CO85),1,IF(OR(AND(BB$3=Inputs!$CN85+1,Inputs!$CN85=Inputs!$CO85),AND(BB$3=Inputs!$CN85+2,Inputs!$CN85=Inputs!$CO85)),0,IF(BB$3=Inputs!$CN85,0.8,IF(BB$3=Inputs!$CN85+1,0.6,IF(BB$3=Inputs!$CN85+2,0.4,IF(BB$3=Inputs!$CO85,0.2,IF(AND(BB$3&gt;=Inputs!$CL85,BB$3&lt;Inputs!$CM85),(BB$3-Inputs!$CL85+1)/(Inputs!$AI85+1),0)))))))))</f>
        <v>0</v>
      </c>
      <c r="BC87" s="27">
        <f>IF(AND(Inputs!$CO85=0,BC$3&gt;=Inputs!$CM85),1,IF(AND(BC$3&gt;=Inputs!$CM85,BC$3&lt;Inputs!$CN85),1,IF(AND(BC$3=Inputs!$CN85,BC$3=Inputs!$CO85),1,IF(OR(AND(BC$3=Inputs!$CN85+1,Inputs!$CN85=Inputs!$CO85),AND(BC$3=Inputs!$CN85+2,Inputs!$CN85=Inputs!$CO85)),0,IF(BC$3=Inputs!$CN85,0.8,IF(BC$3=Inputs!$CN85+1,0.6,IF(BC$3=Inputs!$CN85+2,0.4,IF(BC$3=Inputs!$CO85,0.2,IF(AND(BC$3&gt;=Inputs!$CL85,BC$3&lt;Inputs!$CM85),(BC$3-Inputs!$CL85+1)/(Inputs!$AI85+1),0)))))))))</f>
        <v>0</v>
      </c>
      <c r="BD87" s="27">
        <f>IF(AND(Inputs!$CO85=0,BD$3&gt;=Inputs!$CM85),1,IF(AND(BD$3&gt;=Inputs!$CM85,BD$3&lt;Inputs!$CN85),1,IF(AND(BD$3=Inputs!$CN85,BD$3=Inputs!$CO85),1,IF(OR(AND(BD$3=Inputs!$CN85+1,Inputs!$CN85=Inputs!$CO85),AND(BD$3=Inputs!$CN85+2,Inputs!$CN85=Inputs!$CO85)),0,IF(BD$3=Inputs!$CN85,0.8,IF(BD$3=Inputs!$CN85+1,0.6,IF(BD$3=Inputs!$CN85+2,0.4,IF(BD$3=Inputs!$CO85,0.2,IF(AND(BD$3&gt;=Inputs!$CL85,BD$3&lt;Inputs!$CM85),(BD$3-Inputs!$CL85+1)/(Inputs!$AI85+1),0)))))))))</f>
        <v>0</v>
      </c>
      <c r="BE87" s="27">
        <f>IF(AND(Inputs!$CO85=0,BE$3&gt;=Inputs!$CM85),1,IF(AND(BE$3&gt;=Inputs!$CM85,BE$3&lt;Inputs!$CN85),1,IF(AND(BE$3=Inputs!$CN85,BE$3=Inputs!$CO85),1,IF(OR(AND(BE$3=Inputs!$CN85+1,Inputs!$CN85=Inputs!$CO85),AND(BE$3=Inputs!$CN85+2,Inputs!$CN85=Inputs!$CO85)),0,IF(BE$3=Inputs!$CN85,0.8,IF(BE$3=Inputs!$CN85+1,0.6,IF(BE$3=Inputs!$CN85+2,0.4,IF(BE$3=Inputs!$CO85,0.2,IF(AND(BE$3&gt;=Inputs!$CL85,BE$3&lt;Inputs!$CM85),(BE$3-Inputs!$CL85+1)/(Inputs!$AI85+1),0)))))))))</f>
        <v>0</v>
      </c>
      <c r="BF87" s="27">
        <f>IF(AND(Inputs!$CO85=0,BF$3&gt;=Inputs!$CM85),1,IF(AND(BF$3&gt;=Inputs!$CM85,BF$3&lt;Inputs!$CN85),1,IF(AND(BF$3=Inputs!$CN85,BF$3=Inputs!$CO85),1,IF(OR(AND(BF$3=Inputs!$CN85+1,Inputs!$CN85=Inputs!$CO85),AND(BF$3=Inputs!$CN85+2,Inputs!$CN85=Inputs!$CO85)),0,IF(BF$3=Inputs!$CN85,0.8,IF(BF$3=Inputs!$CN85+1,0.6,IF(BF$3=Inputs!$CN85+2,0.4,IF(BF$3=Inputs!$CO85,0.2,IF(AND(BF$3&gt;=Inputs!$CL85,BF$3&lt;Inputs!$CM85),(BF$3-Inputs!$CL85+1)/(Inputs!$AI85+1),0)))))))))</f>
        <v>0</v>
      </c>
      <c r="BG87" s="27">
        <f>IF(AND(Inputs!$CO85=0,BG$3&gt;=Inputs!$CM85),1,IF(AND(BG$3&gt;=Inputs!$CM85,BG$3&lt;Inputs!$CN85),1,IF(AND(BG$3=Inputs!$CN85,BG$3=Inputs!$CO85),1,IF(OR(AND(BG$3=Inputs!$CN85+1,Inputs!$CN85=Inputs!$CO85),AND(BG$3=Inputs!$CN85+2,Inputs!$CN85=Inputs!$CO85)),0,IF(BG$3=Inputs!$CN85,0.8,IF(BG$3=Inputs!$CN85+1,0.6,IF(BG$3=Inputs!$CN85+2,0.4,IF(BG$3=Inputs!$CO85,0.2,IF(AND(BG$3&gt;=Inputs!$CL85,BG$3&lt;Inputs!$CM85),(BG$3-Inputs!$CL85+1)/(Inputs!$AI85+1),0)))))))))</f>
        <v>0</v>
      </c>
      <c r="BH87" s="27">
        <f>IF(AND(Inputs!$CO85=0,BH$3&gt;=Inputs!$CM85),1,IF(AND(BH$3&gt;=Inputs!$CM85,BH$3&lt;Inputs!$CN85),1,IF(AND(BH$3=Inputs!$CN85,BH$3=Inputs!$CO85),1,IF(OR(AND(BH$3=Inputs!$CN85+1,Inputs!$CN85=Inputs!$CO85),AND(BH$3=Inputs!$CN85+2,Inputs!$CN85=Inputs!$CO85)),0,IF(BH$3=Inputs!$CN85,0.8,IF(BH$3=Inputs!$CN85+1,0.6,IF(BH$3=Inputs!$CN85+2,0.4,IF(BH$3=Inputs!$CO85,0.2,IF(AND(BH$3&gt;=Inputs!$CL85,BH$3&lt;Inputs!$CM85),(BH$3-Inputs!$CL85+1)/(Inputs!$AI85+1),0)))))))))</f>
        <v>0</v>
      </c>
      <c r="BI87" s="27">
        <f>IF(AND(Inputs!$CO85=0,BI$3&gt;=Inputs!$CM85),1,IF(AND(BI$3&gt;=Inputs!$CM85,BI$3&lt;Inputs!$CN85),1,IF(AND(BI$3=Inputs!$CN85,BI$3=Inputs!$CO85),1,IF(OR(AND(BI$3=Inputs!$CN85+1,Inputs!$CN85=Inputs!$CO85),AND(BI$3=Inputs!$CN85+2,Inputs!$CN85=Inputs!$CO85)),0,IF(BI$3=Inputs!$CN85,0.8,IF(BI$3=Inputs!$CN85+1,0.6,IF(BI$3=Inputs!$CN85+2,0.4,IF(BI$3=Inputs!$CO85,0.2,IF(AND(BI$3&gt;=Inputs!$CL85,BI$3&lt;Inputs!$CM85),(BI$3-Inputs!$CL85+1)/(Inputs!$AI85+1),0)))))))))</f>
        <v>0</v>
      </c>
      <c r="BJ87" s="27">
        <f>IF(AND(Inputs!$CO85=0,BJ$3&gt;=Inputs!$CM85),1,IF(AND(BJ$3&gt;=Inputs!$CM85,BJ$3&lt;Inputs!$CN85),1,IF(AND(BJ$3=Inputs!$CN85,BJ$3=Inputs!$CO85),1,IF(OR(AND(BJ$3=Inputs!$CN85+1,Inputs!$CN85=Inputs!$CO85),AND(BJ$3=Inputs!$CN85+2,Inputs!$CN85=Inputs!$CO85)),0,IF(BJ$3=Inputs!$CN85,0.8,IF(BJ$3=Inputs!$CN85+1,0.6,IF(BJ$3=Inputs!$CN85+2,0.4,IF(BJ$3=Inputs!$CO85,0.2,IF(AND(BJ$3&gt;=Inputs!$CL85,BJ$3&lt;Inputs!$CM85),(BJ$3-Inputs!$CL85+1)/(Inputs!$AI85+1),0)))))))))</f>
        <v>0</v>
      </c>
      <c r="BK87" s="27">
        <f>IF(AND(Inputs!$CO85=0,BK$3&gt;=Inputs!$CM85),1,IF(AND(BK$3&gt;=Inputs!$CM85,BK$3&lt;Inputs!$CN85),1,IF(AND(BK$3=Inputs!$CN85,BK$3=Inputs!$CO85),1,IF(OR(AND(BK$3=Inputs!$CN85+1,Inputs!$CN85=Inputs!$CO85),AND(BK$3=Inputs!$CN85+2,Inputs!$CN85=Inputs!$CO85)),0,IF(BK$3=Inputs!$CN85,0.8,IF(BK$3=Inputs!$CN85+1,0.6,IF(BK$3=Inputs!$CN85+2,0.4,IF(BK$3=Inputs!$CO85,0.2,IF(AND(BK$3&gt;=Inputs!$CL85,BK$3&lt;Inputs!$CM85),(BK$3-Inputs!$CL85+1)/(Inputs!$AI85+1),0)))))))))</f>
        <v>0</v>
      </c>
      <c r="BL87" s="27">
        <f>IF(AND(Inputs!$CO85=0,BL$3&gt;=Inputs!$CM85),1,IF(AND(BL$3&gt;=Inputs!$CM85,BL$3&lt;Inputs!$CN85),1,IF(AND(BL$3=Inputs!$CN85,BL$3=Inputs!$CO85),1,IF(OR(AND(BL$3=Inputs!$CN85+1,Inputs!$CN85=Inputs!$CO85),AND(BL$3=Inputs!$CN85+2,Inputs!$CN85=Inputs!$CO85)),0,IF(BL$3=Inputs!$CN85,0.8,IF(BL$3=Inputs!$CN85+1,0.6,IF(BL$3=Inputs!$CN85+2,0.4,IF(BL$3=Inputs!$CO85,0.2,IF(AND(BL$3&gt;=Inputs!$CL85,BL$3&lt;Inputs!$CM85),(BL$3-Inputs!$CL85+1)/(Inputs!$AI85+1),0)))))))))</f>
        <v>0</v>
      </c>
      <c r="BM87" s="27">
        <f>IF(AND(Inputs!$CO85=0,BM$3&gt;=Inputs!$CM85),1,IF(AND(BM$3&gt;=Inputs!$CM85,BM$3&lt;Inputs!$CN85),1,IF(AND(BM$3=Inputs!$CN85,BM$3=Inputs!$CO85),1,IF(OR(AND(BM$3=Inputs!$CN85+1,Inputs!$CN85=Inputs!$CO85),AND(BM$3=Inputs!$CN85+2,Inputs!$CN85=Inputs!$CO85)),0,IF(BM$3=Inputs!$CN85,0.8,IF(BM$3=Inputs!$CN85+1,0.6,IF(BM$3=Inputs!$CN85+2,0.4,IF(BM$3=Inputs!$CO85,0.2,IF(AND(BM$3&gt;=Inputs!$CL85,BM$3&lt;Inputs!$CM85),(BM$3-Inputs!$CL85+1)/(Inputs!$AI85+1),0)))))))))</f>
        <v>0</v>
      </c>
    </row>
    <row r="88" spans="1:65">
      <c r="A88" s="7" t="str">
        <f>IF(Inputs!A86="","",Inputs!A86)</f>
        <v/>
      </c>
      <c r="B88" t="str">
        <f>IF(Inputs!B86="","",Inputs!B86)</f>
        <v/>
      </c>
      <c r="C88" s="292"/>
      <c r="D88" s="292"/>
      <c r="E88" s="292"/>
      <c r="F88" s="292"/>
      <c r="G88" s="292"/>
      <c r="H88" s="292"/>
      <c r="I88" s="292"/>
      <c r="J88" s="292"/>
      <c r="K88" s="292"/>
      <c r="L88" s="292"/>
      <c r="M88" s="292"/>
      <c r="N88" s="292"/>
      <c r="O88" s="292"/>
      <c r="P88" s="292"/>
      <c r="Q88" s="292"/>
      <c r="R88" s="292"/>
      <c r="S88" s="292"/>
      <c r="T88" s="292"/>
      <c r="U88" s="292"/>
      <c r="V88" s="292"/>
      <c r="W88" s="292"/>
      <c r="X88" s="292"/>
      <c r="Y88" s="292"/>
      <c r="Z88" s="292"/>
      <c r="AA88" s="292"/>
      <c r="AB88" s="292"/>
      <c r="AC88" s="292"/>
      <c r="AD88" s="292"/>
      <c r="AE88" s="292"/>
      <c r="AF88" s="292"/>
      <c r="AG88" s="50">
        <f t="shared" si="3"/>
        <v>0</v>
      </c>
      <c r="AH88" s="42">
        <f t="shared" si="4"/>
        <v>0</v>
      </c>
      <c r="AJ88" s="27">
        <f>IF(AND(Inputs!$CO86=0,AJ$3&gt;=Inputs!$CM86),1,IF(AND(AJ$3&gt;=Inputs!$CM86,AJ$3&lt;Inputs!$CN86),1,IF(AND(AJ$3=Inputs!$CN86,AJ$3=Inputs!$CO86),1,IF(OR(AND(AJ$3=Inputs!$CN86+1,Inputs!$CN86=Inputs!$CO86),AND(AJ$3=Inputs!$CN86+2,Inputs!$CN86=Inputs!$CO86)),0,IF(AJ$3=Inputs!$CN86,0.8,IF(AJ$3=Inputs!$CN86+1,0.6,IF(AJ$3=Inputs!$CN86+2,0.4,IF(AJ$3=Inputs!$CO86,0.2,IF(AND(AJ$3&gt;=Inputs!$CL86,AJ$3&lt;Inputs!$CM86),(AJ$3-Inputs!$CL86+1)/(Inputs!$AI86+1),0)))))))))</f>
        <v>0</v>
      </c>
      <c r="AK88" s="27">
        <f>IF(AND(Inputs!$CO86=0,AK$3&gt;=Inputs!$CM86),1,IF(AND(AK$3&gt;=Inputs!$CM86,AK$3&lt;Inputs!$CN86),1,IF(AND(AK$3=Inputs!$CN86,AK$3=Inputs!$CO86),1,IF(OR(AND(AK$3=Inputs!$CN86+1,Inputs!$CN86=Inputs!$CO86),AND(AK$3=Inputs!$CN86+2,Inputs!$CN86=Inputs!$CO86)),0,IF(AK$3=Inputs!$CN86,0.8,IF(AK$3=Inputs!$CN86+1,0.6,IF(AK$3=Inputs!$CN86+2,0.4,IF(AK$3=Inputs!$CO86,0.2,IF(AND(AK$3&gt;=Inputs!$CL86,AK$3&lt;Inputs!$CM86),(AK$3-Inputs!$CL86+1)/(Inputs!$AI86+1),0)))))))))</f>
        <v>0</v>
      </c>
      <c r="AL88" s="27">
        <f>IF(AND(Inputs!$CO86=0,AL$3&gt;=Inputs!$CM86),1,IF(AND(AL$3&gt;=Inputs!$CM86,AL$3&lt;Inputs!$CN86),1,IF(AND(AL$3=Inputs!$CN86,AL$3=Inputs!$CO86),1,IF(OR(AND(AL$3=Inputs!$CN86+1,Inputs!$CN86=Inputs!$CO86),AND(AL$3=Inputs!$CN86+2,Inputs!$CN86=Inputs!$CO86)),0,IF(AL$3=Inputs!$CN86,0.8,IF(AL$3=Inputs!$CN86+1,0.6,IF(AL$3=Inputs!$CN86+2,0.4,IF(AL$3=Inputs!$CO86,0.2,IF(AND(AL$3&gt;=Inputs!$CL86,AL$3&lt;Inputs!$CM86),(AL$3-Inputs!$CL86+1)/(Inputs!$AI86+1),0)))))))))</f>
        <v>0</v>
      </c>
      <c r="AM88" s="27">
        <f>IF(AND(Inputs!$CO86=0,AM$3&gt;=Inputs!$CM86),1,IF(AND(AM$3&gt;=Inputs!$CM86,AM$3&lt;Inputs!$CN86),1,IF(AND(AM$3=Inputs!$CN86,AM$3=Inputs!$CO86),1,IF(OR(AND(AM$3=Inputs!$CN86+1,Inputs!$CN86=Inputs!$CO86),AND(AM$3=Inputs!$CN86+2,Inputs!$CN86=Inputs!$CO86)),0,IF(AM$3=Inputs!$CN86,0.8,IF(AM$3=Inputs!$CN86+1,0.6,IF(AM$3=Inputs!$CN86+2,0.4,IF(AM$3=Inputs!$CO86,0.2,IF(AND(AM$3&gt;=Inputs!$CL86,AM$3&lt;Inputs!$CM86),(AM$3-Inputs!$CL86+1)/(Inputs!$AI86+1),0)))))))))</f>
        <v>0</v>
      </c>
      <c r="AN88" s="27">
        <f>IF(AND(Inputs!$CO86=0,AN$3&gt;=Inputs!$CM86),1,IF(AND(AN$3&gt;=Inputs!$CM86,AN$3&lt;Inputs!$CN86),1,IF(AND(AN$3=Inputs!$CN86,AN$3=Inputs!$CO86),1,IF(OR(AND(AN$3=Inputs!$CN86+1,Inputs!$CN86=Inputs!$CO86),AND(AN$3=Inputs!$CN86+2,Inputs!$CN86=Inputs!$CO86)),0,IF(AN$3=Inputs!$CN86,0.8,IF(AN$3=Inputs!$CN86+1,0.6,IF(AN$3=Inputs!$CN86+2,0.4,IF(AN$3=Inputs!$CO86,0.2,IF(AND(AN$3&gt;=Inputs!$CL86,AN$3&lt;Inputs!$CM86),(AN$3-Inputs!$CL86+1)/(Inputs!$AI86+1),0)))))))))</f>
        <v>0</v>
      </c>
      <c r="AO88" s="27">
        <f>IF(AND(Inputs!$CO86=0,AO$3&gt;=Inputs!$CM86),1,IF(AND(AO$3&gt;=Inputs!$CM86,AO$3&lt;Inputs!$CN86),1,IF(AND(AO$3=Inputs!$CN86,AO$3=Inputs!$CO86),1,IF(OR(AND(AO$3=Inputs!$CN86+1,Inputs!$CN86=Inputs!$CO86),AND(AO$3=Inputs!$CN86+2,Inputs!$CN86=Inputs!$CO86)),0,IF(AO$3=Inputs!$CN86,0.8,IF(AO$3=Inputs!$CN86+1,0.6,IF(AO$3=Inputs!$CN86+2,0.4,IF(AO$3=Inputs!$CO86,0.2,IF(AND(AO$3&gt;=Inputs!$CL86,AO$3&lt;Inputs!$CM86),(AO$3-Inputs!$CL86+1)/(Inputs!$AI86+1),0)))))))))</f>
        <v>0</v>
      </c>
      <c r="AP88" s="27">
        <f>IF(AND(Inputs!$CO86=0,AP$3&gt;=Inputs!$CM86),1,IF(AND(AP$3&gt;=Inputs!$CM86,AP$3&lt;Inputs!$CN86),1,IF(AND(AP$3=Inputs!$CN86,AP$3=Inputs!$CO86),1,IF(OR(AND(AP$3=Inputs!$CN86+1,Inputs!$CN86=Inputs!$CO86),AND(AP$3=Inputs!$CN86+2,Inputs!$CN86=Inputs!$CO86)),0,IF(AP$3=Inputs!$CN86,0.8,IF(AP$3=Inputs!$CN86+1,0.6,IF(AP$3=Inputs!$CN86+2,0.4,IF(AP$3=Inputs!$CO86,0.2,IF(AND(AP$3&gt;=Inputs!$CL86,AP$3&lt;Inputs!$CM86),(AP$3-Inputs!$CL86+1)/(Inputs!$AI86+1),0)))))))))</f>
        <v>0</v>
      </c>
      <c r="AQ88" s="27">
        <f>IF(AND(Inputs!$CO86=0,AQ$3&gt;=Inputs!$CM86),1,IF(AND(AQ$3&gt;=Inputs!$CM86,AQ$3&lt;Inputs!$CN86),1,IF(AND(AQ$3=Inputs!$CN86,AQ$3=Inputs!$CO86),1,IF(OR(AND(AQ$3=Inputs!$CN86+1,Inputs!$CN86=Inputs!$CO86),AND(AQ$3=Inputs!$CN86+2,Inputs!$CN86=Inputs!$CO86)),0,IF(AQ$3=Inputs!$CN86,0.8,IF(AQ$3=Inputs!$CN86+1,0.6,IF(AQ$3=Inputs!$CN86+2,0.4,IF(AQ$3=Inputs!$CO86,0.2,IF(AND(AQ$3&gt;=Inputs!$CL86,AQ$3&lt;Inputs!$CM86),(AQ$3-Inputs!$CL86+1)/(Inputs!$AI86+1),0)))))))))</f>
        <v>0</v>
      </c>
      <c r="AR88" s="27">
        <f>IF(AND(Inputs!$CO86=0,AR$3&gt;=Inputs!$CM86),1,IF(AND(AR$3&gt;=Inputs!$CM86,AR$3&lt;Inputs!$CN86),1,IF(AND(AR$3=Inputs!$CN86,AR$3=Inputs!$CO86),1,IF(OR(AND(AR$3=Inputs!$CN86+1,Inputs!$CN86=Inputs!$CO86),AND(AR$3=Inputs!$CN86+2,Inputs!$CN86=Inputs!$CO86)),0,IF(AR$3=Inputs!$CN86,0.8,IF(AR$3=Inputs!$CN86+1,0.6,IF(AR$3=Inputs!$CN86+2,0.4,IF(AR$3=Inputs!$CO86,0.2,IF(AND(AR$3&gt;=Inputs!$CL86,AR$3&lt;Inputs!$CM86),(AR$3-Inputs!$CL86+1)/(Inputs!$AI86+1),0)))))))))</f>
        <v>0</v>
      </c>
      <c r="AS88" s="27">
        <f>IF(AND(Inputs!$CO86=0,AS$3&gt;=Inputs!$CM86),1,IF(AND(AS$3&gt;=Inputs!$CM86,AS$3&lt;Inputs!$CN86),1,IF(AND(AS$3=Inputs!$CN86,AS$3=Inputs!$CO86),1,IF(OR(AND(AS$3=Inputs!$CN86+1,Inputs!$CN86=Inputs!$CO86),AND(AS$3=Inputs!$CN86+2,Inputs!$CN86=Inputs!$CO86)),0,IF(AS$3=Inputs!$CN86,0.8,IF(AS$3=Inputs!$CN86+1,0.6,IF(AS$3=Inputs!$CN86+2,0.4,IF(AS$3=Inputs!$CO86,0.2,IF(AND(AS$3&gt;=Inputs!$CL86,AS$3&lt;Inputs!$CM86),(AS$3-Inputs!$CL86+1)/(Inputs!$AI86+1),0)))))))))</f>
        <v>0</v>
      </c>
      <c r="AT88" s="27">
        <f>IF(AND(Inputs!$CO86=0,AT$3&gt;=Inputs!$CM86),1,IF(AND(AT$3&gt;=Inputs!$CM86,AT$3&lt;Inputs!$CN86),1,IF(AND(AT$3=Inputs!$CN86,AT$3=Inputs!$CO86),1,IF(OR(AND(AT$3=Inputs!$CN86+1,Inputs!$CN86=Inputs!$CO86),AND(AT$3=Inputs!$CN86+2,Inputs!$CN86=Inputs!$CO86)),0,IF(AT$3=Inputs!$CN86,0.8,IF(AT$3=Inputs!$CN86+1,0.6,IF(AT$3=Inputs!$CN86+2,0.4,IF(AT$3=Inputs!$CO86,0.2,IF(AND(AT$3&gt;=Inputs!$CL86,AT$3&lt;Inputs!$CM86),(AT$3-Inputs!$CL86+1)/(Inputs!$AI86+1),0)))))))))</f>
        <v>0</v>
      </c>
      <c r="AU88" s="27">
        <f>IF(AND(Inputs!$CO86=0,AU$3&gt;=Inputs!$CM86),1,IF(AND(AU$3&gt;=Inputs!$CM86,AU$3&lt;Inputs!$CN86),1,IF(AND(AU$3=Inputs!$CN86,AU$3=Inputs!$CO86),1,IF(OR(AND(AU$3=Inputs!$CN86+1,Inputs!$CN86=Inputs!$CO86),AND(AU$3=Inputs!$CN86+2,Inputs!$CN86=Inputs!$CO86)),0,IF(AU$3=Inputs!$CN86,0.8,IF(AU$3=Inputs!$CN86+1,0.6,IF(AU$3=Inputs!$CN86+2,0.4,IF(AU$3=Inputs!$CO86,0.2,IF(AND(AU$3&gt;=Inputs!$CL86,AU$3&lt;Inputs!$CM86),(AU$3-Inputs!$CL86+1)/(Inputs!$AI86+1),0)))))))))</f>
        <v>0</v>
      </c>
      <c r="AV88" s="27">
        <f>IF(AND(Inputs!$CO86=0,AV$3&gt;=Inputs!$CM86),1,IF(AND(AV$3&gt;=Inputs!$CM86,AV$3&lt;Inputs!$CN86),1,IF(AND(AV$3=Inputs!$CN86,AV$3=Inputs!$CO86),1,IF(OR(AND(AV$3=Inputs!$CN86+1,Inputs!$CN86=Inputs!$CO86),AND(AV$3=Inputs!$CN86+2,Inputs!$CN86=Inputs!$CO86)),0,IF(AV$3=Inputs!$CN86,0.8,IF(AV$3=Inputs!$CN86+1,0.6,IF(AV$3=Inputs!$CN86+2,0.4,IF(AV$3=Inputs!$CO86,0.2,IF(AND(AV$3&gt;=Inputs!$CL86,AV$3&lt;Inputs!$CM86),(AV$3-Inputs!$CL86+1)/(Inputs!$AI86+1),0)))))))))</f>
        <v>0</v>
      </c>
      <c r="AW88" s="27">
        <f>IF(AND(Inputs!$CO86=0,AW$3&gt;=Inputs!$CM86),1,IF(AND(AW$3&gt;=Inputs!$CM86,AW$3&lt;Inputs!$CN86),1,IF(AND(AW$3=Inputs!$CN86,AW$3=Inputs!$CO86),1,IF(OR(AND(AW$3=Inputs!$CN86+1,Inputs!$CN86=Inputs!$CO86),AND(AW$3=Inputs!$CN86+2,Inputs!$CN86=Inputs!$CO86)),0,IF(AW$3=Inputs!$CN86,0.8,IF(AW$3=Inputs!$CN86+1,0.6,IF(AW$3=Inputs!$CN86+2,0.4,IF(AW$3=Inputs!$CO86,0.2,IF(AND(AW$3&gt;=Inputs!$CL86,AW$3&lt;Inputs!$CM86),(AW$3-Inputs!$CL86+1)/(Inputs!$AI86+1),0)))))))))</f>
        <v>0</v>
      </c>
      <c r="AX88" s="27">
        <f>IF(AND(Inputs!$CO86=0,AX$3&gt;=Inputs!$CM86),1,IF(AND(AX$3&gt;=Inputs!$CM86,AX$3&lt;Inputs!$CN86),1,IF(AND(AX$3=Inputs!$CN86,AX$3=Inputs!$CO86),1,IF(OR(AND(AX$3=Inputs!$CN86+1,Inputs!$CN86=Inputs!$CO86),AND(AX$3=Inputs!$CN86+2,Inputs!$CN86=Inputs!$CO86)),0,IF(AX$3=Inputs!$CN86,0.8,IF(AX$3=Inputs!$CN86+1,0.6,IF(AX$3=Inputs!$CN86+2,0.4,IF(AX$3=Inputs!$CO86,0.2,IF(AND(AX$3&gt;=Inputs!$CL86,AX$3&lt;Inputs!$CM86),(AX$3-Inputs!$CL86+1)/(Inputs!$AI86+1),0)))))))))</f>
        <v>0</v>
      </c>
      <c r="AY88" s="27">
        <f>IF(AND(Inputs!$CO86=0,AY$3&gt;=Inputs!$CM86),1,IF(AND(AY$3&gt;=Inputs!$CM86,AY$3&lt;Inputs!$CN86),1,IF(AND(AY$3=Inputs!$CN86,AY$3=Inputs!$CO86),1,IF(OR(AND(AY$3=Inputs!$CN86+1,Inputs!$CN86=Inputs!$CO86),AND(AY$3=Inputs!$CN86+2,Inputs!$CN86=Inputs!$CO86)),0,IF(AY$3=Inputs!$CN86,0.8,IF(AY$3=Inputs!$CN86+1,0.6,IF(AY$3=Inputs!$CN86+2,0.4,IF(AY$3=Inputs!$CO86,0.2,IF(AND(AY$3&gt;=Inputs!$CL86,AY$3&lt;Inputs!$CM86),(AY$3-Inputs!$CL86+1)/(Inputs!$AI86+1),0)))))))))</f>
        <v>0</v>
      </c>
      <c r="AZ88" s="27">
        <f>IF(AND(Inputs!$CO86=0,AZ$3&gt;=Inputs!$CM86),1,IF(AND(AZ$3&gt;=Inputs!$CM86,AZ$3&lt;Inputs!$CN86),1,IF(AND(AZ$3=Inputs!$CN86,AZ$3=Inputs!$CO86),1,IF(OR(AND(AZ$3=Inputs!$CN86+1,Inputs!$CN86=Inputs!$CO86),AND(AZ$3=Inputs!$CN86+2,Inputs!$CN86=Inputs!$CO86)),0,IF(AZ$3=Inputs!$CN86,0.8,IF(AZ$3=Inputs!$CN86+1,0.6,IF(AZ$3=Inputs!$CN86+2,0.4,IF(AZ$3=Inputs!$CO86,0.2,IF(AND(AZ$3&gt;=Inputs!$CL86,AZ$3&lt;Inputs!$CM86),(AZ$3-Inputs!$CL86+1)/(Inputs!$AI86+1),0)))))))))</f>
        <v>0</v>
      </c>
      <c r="BA88" s="27">
        <f>IF(AND(Inputs!$CO86=0,BA$3&gt;=Inputs!$CM86),1,IF(AND(BA$3&gt;=Inputs!$CM86,BA$3&lt;Inputs!$CN86),1,IF(AND(BA$3=Inputs!$CN86,BA$3=Inputs!$CO86),1,IF(OR(AND(BA$3=Inputs!$CN86+1,Inputs!$CN86=Inputs!$CO86),AND(BA$3=Inputs!$CN86+2,Inputs!$CN86=Inputs!$CO86)),0,IF(BA$3=Inputs!$CN86,0.8,IF(BA$3=Inputs!$CN86+1,0.6,IF(BA$3=Inputs!$CN86+2,0.4,IF(BA$3=Inputs!$CO86,0.2,IF(AND(BA$3&gt;=Inputs!$CL86,BA$3&lt;Inputs!$CM86),(BA$3-Inputs!$CL86+1)/(Inputs!$AI86+1),0)))))))))</f>
        <v>0</v>
      </c>
      <c r="BB88" s="27">
        <f>IF(AND(Inputs!$CO86=0,BB$3&gt;=Inputs!$CM86),1,IF(AND(BB$3&gt;=Inputs!$CM86,BB$3&lt;Inputs!$CN86),1,IF(AND(BB$3=Inputs!$CN86,BB$3=Inputs!$CO86),1,IF(OR(AND(BB$3=Inputs!$CN86+1,Inputs!$CN86=Inputs!$CO86),AND(BB$3=Inputs!$CN86+2,Inputs!$CN86=Inputs!$CO86)),0,IF(BB$3=Inputs!$CN86,0.8,IF(BB$3=Inputs!$CN86+1,0.6,IF(BB$3=Inputs!$CN86+2,0.4,IF(BB$3=Inputs!$CO86,0.2,IF(AND(BB$3&gt;=Inputs!$CL86,BB$3&lt;Inputs!$CM86),(BB$3-Inputs!$CL86+1)/(Inputs!$AI86+1),0)))))))))</f>
        <v>0</v>
      </c>
      <c r="BC88" s="27">
        <f>IF(AND(Inputs!$CO86=0,BC$3&gt;=Inputs!$CM86),1,IF(AND(BC$3&gt;=Inputs!$CM86,BC$3&lt;Inputs!$CN86),1,IF(AND(BC$3=Inputs!$CN86,BC$3=Inputs!$CO86),1,IF(OR(AND(BC$3=Inputs!$CN86+1,Inputs!$CN86=Inputs!$CO86),AND(BC$3=Inputs!$CN86+2,Inputs!$CN86=Inputs!$CO86)),0,IF(BC$3=Inputs!$CN86,0.8,IF(BC$3=Inputs!$CN86+1,0.6,IF(BC$3=Inputs!$CN86+2,0.4,IF(BC$3=Inputs!$CO86,0.2,IF(AND(BC$3&gt;=Inputs!$CL86,BC$3&lt;Inputs!$CM86),(BC$3-Inputs!$CL86+1)/(Inputs!$AI86+1),0)))))))))</f>
        <v>0</v>
      </c>
      <c r="BD88" s="27">
        <f>IF(AND(Inputs!$CO86=0,BD$3&gt;=Inputs!$CM86),1,IF(AND(BD$3&gt;=Inputs!$CM86,BD$3&lt;Inputs!$CN86),1,IF(AND(BD$3=Inputs!$CN86,BD$3=Inputs!$CO86),1,IF(OR(AND(BD$3=Inputs!$CN86+1,Inputs!$CN86=Inputs!$CO86),AND(BD$3=Inputs!$CN86+2,Inputs!$CN86=Inputs!$CO86)),0,IF(BD$3=Inputs!$CN86,0.8,IF(BD$3=Inputs!$CN86+1,0.6,IF(BD$3=Inputs!$CN86+2,0.4,IF(BD$3=Inputs!$CO86,0.2,IF(AND(BD$3&gt;=Inputs!$CL86,BD$3&lt;Inputs!$CM86),(BD$3-Inputs!$CL86+1)/(Inputs!$AI86+1),0)))))))))</f>
        <v>0</v>
      </c>
      <c r="BE88" s="27">
        <f>IF(AND(Inputs!$CO86=0,BE$3&gt;=Inputs!$CM86),1,IF(AND(BE$3&gt;=Inputs!$CM86,BE$3&lt;Inputs!$CN86),1,IF(AND(BE$3=Inputs!$CN86,BE$3=Inputs!$CO86),1,IF(OR(AND(BE$3=Inputs!$CN86+1,Inputs!$CN86=Inputs!$CO86),AND(BE$3=Inputs!$CN86+2,Inputs!$CN86=Inputs!$CO86)),0,IF(BE$3=Inputs!$CN86,0.8,IF(BE$3=Inputs!$CN86+1,0.6,IF(BE$3=Inputs!$CN86+2,0.4,IF(BE$3=Inputs!$CO86,0.2,IF(AND(BE$3&gt;=Inputs!$CL86,BE$3&lt;Inputs!$CM86),(BE$3-Inputs!$CL86+1)/(Inputs!$AI86+1),0)))))))))</f>
        <v>0</v>
      </c>
      <c r="BF88" s="27">
        <f>IF(AND(Inputs!$CO86=0,BF$3&gt;=Inputs!$CM86),1,IF(AND(BF$3&gt;=Inputs!$CM86,BF$3&lt;Inputs!$CN86),1,IF(AND(BF$3=Inputs!$CN86,BF$3=Inputs!$CO86),1,IF(OR(AND(BF$3=Inputs!$CN86+1,Inputs!$CN86=Inputs!$CO86),AND(BF$3=Inputs!$CN86+2,Inputs!$CN86=Inputs!$CO86)),0,IF(BF$3=Inputs!$CN86,0.8,IF(BF$3=Inputs!$CN86+1,0.6,IF(BF$3=Inputs!$CN86+2,0.4,IF(BF$3=Inputs!$CO86,0.2,IF(AND(BF$3&gt;=Inputs!$CL86,BF$3&lt;Inputs!$CM86),(BF$3-Inputs!$CL86+1)/(Inputs!$AI86+1),0)))))))))</f>
        <v>0</v>
      </c>
      <c r="BG88" s="27">
        <f>IF(AND(Inputs!$CO86=0,BG$3&gt;=Inputs!$CM86),1,IF(AND(BG$3&gt;=Inputs!$CM86,BG$3&lt;Inputs!$CN86),1,IF(AND(BG$3=Inputs!$CN86,BG$3=Inputs!$CO86),1,IF(OR(AND(BG$3=Inputs!$CN86+1,Inputs!$CN86=Inputs!$CO86),AND(BG$3=Inputs!$CN86+2,Inputs!$CN86=Inputs!$CO86)),0,IF(BG$3=Inputs!$CN86,0.8,IF(BG$3=Inputs!$CN86+1,0.6,IF(BG$3=Inputs!$CN86+2,0.4,IF(BG$3=Inputs!$CO86,0.2,IF(AND(BG$3&gt;=Inputs!$CL86,BG$3&lt;Inputs!$CM86),(BG$3-Inputs!$CL86+1)/(Inputs!$AI86+1),0)))))))))</f>
        <v>0</v>
      </c>
      <c r="BH88" s="27">
        <f>IF(AND(Inputs!$CO86=0,BH$3&gt;=Inputs!$CM86),1,IF(AND(BH$3&gt;=Inputs!$CM86,BH$3&lt;Inputs!$CN86),1,IF(AND(BH$3=Inputs!$CN86,BH$3=Inputs!$CO86),1,IF(OR(AND(BH$3=Inputs!$CN86+1,Inputs!$CN86=Inputs!$CO86),AND(BH$3=Inputs!$CN86+2,Inputs!$CN86=Inputs!$CO86)),0,IF(BH$3=Inputs!$CN86,0.8,IF(BH$3=Inputs!$CN86+1,0.6,IF(BH$3=Inputs!$CN86+2,0.4,IF(BH$3=Inputs!$CO86,0.2,IF(AND(BH$3&gt;=Inputs!$CL86,BH$3&lt;Inputs!$CM86),(BH$3-Inputs!$CL86+1)/(Inputs!$AI86+1),0)))))))))</f>
        <v>0</v>
      </c>
      <c r="BI88" s="27">
        <f>IF(AND(Inputs!$CO86=0,BI$3&gt;=Inputs!$CM86),1,IF(AND(BI$3&gt;=Inputs!$CM86,BI$3&lt;Inputs!$CN86),1,IF(AND(BI$3=Inputs!$CN86,BI$3=Inputs!$CO86),1,IF(OR(AND(BI$3=Inputs!$CN86+1,Inputs!$CN86=Inputs!$CO86),AND(BI$3=Inputs!$CN86+2,Inputs!$CN86=Inputs!$CO86)),0,IF(BI$3=Inputs!$CN86,0.8,IF(BI$3=Inputs!$CN86+1,0.6,IF(BI$3=Inputs!$CN86+2,0.4,IF(BI$3=Inputs!$CO86,0.2,IF(AND(BI$3&gt;=Inputs!$CL86,BI$3&lt;Inputs!$CM86),(BI$3-Inputs!$CL86+1)/(Inputs!$AI86+1),0)))))))))</f>
        <v>0</v>
      </c>
      <c r="BJ88" s="27">
        <f>IF(AND(Inputs!$CO86=0,BJ$3&gt;=Inputs!$CM86),1,IF(AND(BJ$3&gt;=Inputs!$CM86,BJ$3&lt;Inputs!$CN86),1,IF(AND(BJ$3=Inputs!$CN86,BJ$3=Inputs!$CO86),1,IF(OR(AND(BJ$3=Inputs!$CN86+1,Inputs!$CN86=Inputs!$CO86),AND(BJ$3=Inputs!$CN86+2,Inputs!$CN86=Inputs!$CO86)),0,IF(BJ$3=Inputs!$CN86,0.8,IF(BJ$3=Inputs!$CN86+1,0.6,IF(BJ$3=Inputs!$CN86+2,0.4,IF(BJ$3=Inputs!$CO86,0.2,IF(AND(BJ$3&gt;=Inputs!$CL86,BJ$3&lt;Inputs!$CM86),(BJ$3-Inputs!$CL86+1)/(Inputs!$AI86+1),0)))))))))</f>
        <v>0</v>
      </c>
      <c r="BK88" s="27">
        <f>IF(AND(Inputs!$CO86=0,BK$3&gt;=Inputs!$CM86),1,IF(AND(BK$3&gt;=Inputs!$CM86,BK$3&lt;Inputs!$CN86),1,IF(AND(BK$3=Inputs!$CN86,BK$3=Inputs!$CO86),1,IF(OR(AND(BK$3=Inputs!$CN86+1,Inputs!$CN86=Inputs!$CO86),AND(BK$3=Inputs!$CN86+2,Inputs!$CN86=Inputs!$CO86)),0,IF(BK$3=Inputs!$CN86,0.8,IF(BK$3=Inputs!$CN86+1,0.6,IF(BK$3=Inputs!$CN86+2,0.4,IF(BK$3=Inputs!$CO86,0.2,IF(AND(BK$3&gt;=Inputs!$CL86,BK$3&lt;Inputs!$CM86),(BK$3-Inputs!$CL86+1)/(Inputs!$AI86+1),0)))))))))</f>
        <v>0</v>
      </c>
      <c r="BL88" s="27">
        <f>IF(AND(Inputs!$CO86=0,BL$3&gt;=Inputs!$CM86),1,IF(AND(BL$3&gt;=Inputs!$CM86,BL$3&lt;Inputs!$CN86),1,IF(AND(BL$3=Inputs!$CN86,BL$3=Inputs!$CO86),1,IF(OR(AND(BL$3=Inputs!$CN86+1,Inputs!$CN86=Inputs!$CO86),AND(BL$3=Inputs!$CN86+2,Inputs!$CN86=Inputs!$CO86)),0,IF(BL$3=Inputs!$CN86,0.8,IF(BL$3=Inputs!$CN86+1,0.6,IF(BL$3=Inputs!$CN86+2,0.4,IF(BL$3=Inputs!$CO86,0.2,IF(AND(BL$3&gt;=Inputs!$CL86,BL$3&lt;Inputs!$CM86),(BL$3-Inputs!$CL86+1)/(Inputs!$AI86+1),0)))))))))</f>
        <v>0</v>
      </c>
      <c r="BM88" s="27">
        <f>IF(AND(Inputs!$CO86=0,BM$3&gt;=Inputs!$CM86),1,IF(AND(BM$3&gt;=Inputs!$CM86,BM$3&lt;Inputs!$CN86),1,IF(AND(BM$3=Inputs!$CN86,BM$3=Inputs!$CO86),1,IF(OR(AND(BM$3=Inputs!$CN86+1,Inputs!$CN86=Inputs!$CO86),AND(BM$3=Inputs!$CN86+2,Inputs!$CN86=Inputs!$CO86)),0,IF(BM$3=Inputs!$CN86,0.8,IF(BM$3=Inputs!$CN86+1,0.6,IF(BM$3=Inputs!$CN86+2,0.4,IF(BM$3=Inputs!$CO86,0.2,IF(AND(BM$3&gt;=Inputs!$CL86,BM$3&lt;Inputs!$CM86),(BM$3-Inputs!$CL86+1)/(Inputs!$AI86+1),0)))))))))</f>
        <v>0</v>
      </c>
    </row>
    <row r="89" spans="1:65">
      <c r="A89" s="7" t="str">
        <f>IF(Inputs!A87="","",Inputs!A87)</f>
        <v/>
      </c>
      <c r="B89" t="str">
        <f>IF(Inputs!B87="","",Inputs!B87)</f>
        <v/>
      </c>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292"/>
      <c r="AE89" s="292"/>
      <c r="AF89" s="292"/>
      <c r="AG89" s="50">
        <f t="shared" si="3"/>
        <v>0</v>
      </c>
      <c r="AH89" s="42">
        <f t="shared" si="4"/>
        <v>0</v>
      </c>
      <c r="AJ89" s="27">
        <f>IF(AND(Inputs!$CO87=0,AJ$3&gt;=Inputs!$CM87),1,IF(AND(AJ$3&gt;=Inputs!$CM87,AJ$3&lt;Inputs!$CN87),1,IF(AND(AJ$3=Inputs!$CN87,AJ$3=Inputs!$CO87),1,IF(OR(AND(AJ$3=Inputs!$CN87+1,Inputs!$CN87=Inputs!$CO87),AND(AJ$3=Inputs!$CN87+2,Inputs!$CN87=Inputs!$CO87)),0,IF(AJ$3=Inputs!$CN87,0.8,IF(AJ$3=Inputs!$CN87+1,0.6,IF(AJ$3=Inputs!$CN87+2,0.4,IF(AJ$3=Inputs!$CO87,0.2,IF(AND(AJ$3&gt;=Inputs!$CL87,AJ$3&lt;Inputs!$CM87),(AJ$3-Inputs!$CL87+1)/(Inputs!$AI87+1),0)))))))))</f>
        <v>0</v>
      </c>
      <c r="AK89" s="27">
        <f>IF(AND(Inputs!$CO87=0,AK$3&gt;=Inputs!$CM87),1,IF(AND(AK$3&gt;=Inputs!$CM87,AK$3&lt;Inputs!$CN87),1,IF(AND(AK$3=Inputs!$CN87,AK$3=Inputs!$CO87),1,IF(OR(AND(AK$3=Inputs!$CN87+1,Inputs!$CN87=Inputs!$CO87),AND(AK$3=Inputs!$CN87+2,Inputs!$CN87=Inputs!$CO87)),0,IF(AK$3=Inputs!$CN87,0.8,IF(AK$3=Inputs!$CN87+1,0.6,IF(AK$3=Inputs!$CN87+2,0.4,IF(AK$3=Inputs!$CO87,0.2,IF(AND(AK$3&gt;=Inputs!$CL87,AK$3&lt;Inputs!$CM87),(AK$3-Inputs!$CL87+1)/(Inputs!$AI87+1),0)))))))))</f>
        <v>0</v>
      </c>
      <c r="AL89" s="27">
        <f>IF(AND(Inputs!$CO87=0,AL$3&gt;=Inputs!$CM87),1,IF(AND(AL$3&gt;=Inputs!$CM87,AL$3&lt;Inputs!$CN87),1,IF(AND(AL$3=Inputs!$CN87,AL$3=Inputs!$CO87),1,IF(OR(AND(AL$3=Inputs!$CN87+1,Inputs!$CN87=Inputs!$CO87),AND(AL$3=Inputs!$CN87+2,Inputs!$CN87=Inputs!$CO87)),0,IF(AL$3=Inputs!$CN87,0.8,IF(AL$3=Inputs!$CN87+1,0.6,IF(AL$3=Inputs!$CN87+2,0.4,IF(AL$3=Inputs!$CO87,0.2,IF(AND(AL$3&gt;=Inputs!$CL87,AL$3&lt;Inputs!$CM87),(AL$3-Inputs!$CL87+1)/(Inputs!$AI87+1),0)))))))))</f>
        <v>0</v>
      </c>
      <c r="AM89" s="27">
        <f>IF(AND(Inputs!$CO87=0,AM$3&gt;=Inputs!$CM87),1,IF(AND(AM$3&gt;=Inputs!$CM87,AM$3&lt;Inputs!$CN87),1,IF(AND(AM$3=Inputs!$CN87,AM$3=Inputs!$CO87),1,IF(OR(AND(AM$3=Inputs!$CN87+1,Inputs!$CN87=Inputs!$CO87),AND(AM$3=Inputs!$CN87+2,Inputs!$CN87=Inputs!$CO87)),0,IF(AM$3=Inputs!$CN87,0.8,IF(AM$3=Inputs!$CN87+1,0.6,IF(AM$3=Inputs!$CN87+2,0.4,IF(AM$3=Inputs!$CO87,0.2,IF(AND(AM$3&gt;=Inputs!$CL87,AM$3&lt;Inputs!$CM87),(AM$3-Inputs!$CL87+1)/(Inputs!$AI87+1),0)))))))))</f>
        <v>0</v>
      </c>
      <c r="AN89" s="27">
        <f>IF(AND(Inputs!$CO87=0,AN$3&gt;=Inputs!$CM87),1,IF(AND(AN$3&gt;=Inputs!$CM87,AN$3&lt;Inputs!$CN87),1,IF(AND(AN$3=Inputs!$CN87,AN$3=Inputs!$CO87),1,IF(OR(AND(AN$3=Inputs!$CN87+1,Inputs!$CN87=Inputs!$CO87),AND(AN$3=Inputs!$CN87+2,Inputs!$CN87=Inputs!$CO87)),0,IF(AN$3=Inputs!$CN87,0.8,IF(AN$3=Inputs!$CN87+1,0.6,IF(AN$3=Inputs!$CN87+2,0.4,IF(AN$3=Inputs!$CO87,0.2,IF(AND(AN$3&gt;=Inputs!$CL87,AN$3&lt;Inputs!$CM87),(AN$3-Inputs!$CL87+1)/(Inputs!$AI87+1),0)))))))))</f>
        <v>0</v>
      </c>
      <c r="AO89" s="27">
        <f>IF(AND(Inputs!$CO87=0,AO$3&gt;=Inputs!$CM87),1,IF(AND(AO$3&gt;=Inputs!$CM87,AO$3&lt;Inputs!$CN87),1,IF(AND(AO$3=Inputs!$CN87,AO$3=Inputs!$CO87),1,IF(OR(AND(AO$3=Inputs!$CN87+1,Inputs!$CN87=Inputs!$CO87),AND(AO$3=Inputs!$CN87+2,Inputs!$CN87=Inputs!$CO87)),0,IF(AO$3=Inputs!$CN87,0.8,IF(AO$3=Inputs!$CN87+1,0.6,IF(AO$3=Inputs!$CN87+2,0.4,IF(AO$3=Inputs!$CO87,0.2,IF(AND(AO$3&gt;=Inputs!$CL87,AO$3&lt;Inputs!$CM87),(AO$3-Inputs!$CL87+1)/(Inputs!$AI87+1),0)))))))))</f>
        <v>0</v>
      </c>
      <c r="AP89" s="27">
        <f>IF(AND(Inputs!$CO87=0,AP$3&gt;=Inputs!$CM87),1,IF(AND(AP$3&gt;=Inputs!$CM87,AP$3&lt;Inputs!$CN87),1,IF(AND(AP$3=Inputs!$CN87,AP$3=Inputs!$CO87),1,IF(OR(AND(AP$3=Inputs!$CN87+1,Inputs!$CN87=Inputs!$CO87),AND(AP$3=Inputs!$CN87+2,Inputs!$CN87=Inputs!$CO87)),0,IF(AP$3=Inputs!$CN87,0.8,IF(AP$3=Inputs!$CN87+1,0.6,IF(AP$3=Inputs!$CN87+2,0.4,IF(AP$3=Inputs!$CO87,0.2,IF(AND(AP$3&gt;=Inputs!$CL87,AP$3&lt;Inputs!$CM87),(AP$3-Inputs!$CL87+1)/(Inputs!$AI87+1),0)))))))))</f>
        <v>0</v>
      </c>
      <c r="AQ89" s="27">
        <f>IF(AND(Inputs!$CO87=0,AQ$3&gt;=Inputs!$CM87),1,IF(AND(AQ$3&gt;=Inputs!$CM87,AQ$3&lt;Inputs!$CN87),1,IF(AND(AQ$3=Inputs!$CN87,AQ$3=Inputs!$CO87),1,IF(OR(AND(AQ$3=Inputs!$CN87+1,Inputs!$CN87=Inputs!$CO87),AND(AQ$3=Inputs!$CN87+2,Inputs!$CN87=Inputs!$CO87)),0,IF(AQ$3=Inputs!$CN87,0.8,IF(AQ$3=Inputs!$CN87+1,0.6,IF(AQ$3=Inputs!$CN87+2,0.4,IF(AQ$3=Inputs!$CO87,0.2,IF(AND(AQ$3&gt;=Inputs!$CL87,AQ$3&lt;Inputs!$CM87),(AQ$3-Inputs!$CL87+1)/(Inputs!$AI87+1),0)))))))))</f>
        <v>0</v>
      </c>
      <c r="AR89" s="27">
        <f>IF(AND(Inputs!$CO87=0,AR$3&gt;=Inputs!$CM87),1,IF(AND(AR$3&gt;=Inputs!$CM87,AR$3&lt;Inputs!$CN87),1,IF(AND(AR$3=Inputs!$CN87,AR$3=Inputs!$CO87),1,IF(OR(AND(AR$3=Inputs!$CN87+1,Inputs!$CN87=Inputs!$CO87),AND(AR$3=Inputs!$CN87+2,Inputs!$CN87=Inputs!$CO87)),0,IF(AR$3=Inputs!$CN87,0.8,IF(AR$3=Inputs!$CN87+1,0.6,IF(AR$3=Inputs!$CN87+2,0.4,IF(AR$3=Inputs!$CO87,0.2,IF(AND(AR$3&gt;=Inputs!$CL87,AR$3&lt;Inputs!$CM87),(AR$3-Inputs!$CL87+1)/(Inputs!$AI87+1),0)))))))))</f>
        <v>0</v>
      </c>
      <c r="AS89" s="27">
        <f>IF(AND(Inputs!$CO87=0,AS$3&gt;=Inputs!$CM87),1,IF(AND(AS$3&gt;=Inputs!$CM87,AS$3&lt;Inputs!$CN87),1,IF(AND(AS$3=Inputs!$CN87,AS$3=Inputs!$CO87),1,IF(OR(AND(AS$3=Inputs!$CN87+1,Inputs!$CN87=Inputs!$CO87),AND(AS$3=Inputs!$CN87+2,Inputs!$CN87=Inputs!$CO87)),0,IF(AS$3=Inputs!$CN87,0.8,IF(AS$3=Inputs!$CN87+1,0.6,IF(AS$3=Inputs!$CN87+2,0.4,IF(AS$3=Inputs!$CO87,0.2,IF(AND(AS$3&gt;=Inputs!$CL87,AS$3&lt;Inputs!$CM87),(AS$3-Inputs!$CL87+1)/(Inputs!$AI87+1),0)))))))))</f>
        <v>0</v>
      </c>
      <c r="AT89" s="27">
        <f>IF(AND(Inputs!$CO87=0,AT$3&gt;=Inputs!$CM87),1,IF(AND(AT$3&gt;=Inputs!$CM87,AT$3&lt;Inputs!$CN87),1,IF(AND(AT$3=Inputs!$CN87,AT$3=Inputs!$CO87),1,IF(OR(AND(AT$3=Inputs!$CN87+1,Inputs!$CN87=Inputs!$CO87),AND(AT$3=Inputs!$CN87+2,Inputs!$CN87=Inputs!$CO87)),0,IF(AT$3=Inputs!$CN87,0.8,IF(AT$3=Inputs!$CN87+1,0.6,IF(AT$3=Inputs!$CN87+2,0.4,IF(AT$3=Inputs!$CO87,0.2,IF(AND(AT$3&gt;=Inputs!$CL87,AT$3&lt;Inputs!$CM87),(AT$3-Inputs!$CL87+1)/(Inputs!$AI87+1),0)))))))))</f>
        <v>0</v>
      </c>
      <c r="AU89" s="27">
        <f>IF(AND(Inputs!$CO87=0,AU$3&gt;=Inputs!$CM87),1,IF(AND(AU$3&gt;=Inputs!$CM87,AU$3&lt;Inputs!$CN87),1,IF(AND(AU$3=Inputs!$CN87,AU$3=Inputs!$CO87),1,IF(OR(AND(AU$3=Inputs!$CN87+1,Inputs!$CN87=Inputs!$CO87),AND(AU$3=Inputs!$CN87+2,Inputs!$CN87=Inputs!$CO87)),0,IF(AU$3=Inputs!$CN87,0.8,IF(AU$3=Inputs!$CN87+1,0.6,IF(AU$3=Inputs!$CN87+2,0.4,IF(AU$3=Inputs!$CO87,0.2,IF(AND(AU$3&gt;=Inputs!$CL87,AU$3&lt;Inputs!$CM87),(AU$3-Inputs!$CL87+1)/(Inputs!$AI87+1),0)))))))))</f>
        <v>0</v>
      </c>
      <c r="AV89" s="27">
        <f>IF(AND(Inputs!$CO87=0,AV$3&gt;=Inputs!$CM87),1,IF(AND(AV$3&gt;=Inputs!$CM87,AV$3&lt;Inputs!$CN87),1,IF(AND(AV$3=Inputs!$CN87,AV$3=Inputs!$CO87),1,IF(OR(AND(AV$3=Inputs!$CN87+1,Inputs!$CN87=Inputs!$CO87),AND(AV$3=Inputs!$CN87+2,Inputs!$CN87=Inputs!$CO87)),0,IF(AV$3=Inputs!$CN87,0.8,IF(AV$3=Inputs!$CN87+1,0.6,IF(AV$3=Inputs!$CN87+2,0.4,IF(AV$3=Inputs!$CO87,0.2,IF(AND(AV$3&gt;=Inputs!$CL87,AV$3&lt;Inputs!$CM87),(AV$3-Inputs!$CL87+1)/(Inputs!$AI87+1),0)))))))))</f>
        <v>0</v>
      </c>
      <c r="AW89" s="27">
        <f>IF(AND(Inputs!$CO87=0,AW$3&gt;=Inputs!$CM87),1,IF(AND(AW$3&gt;=Inputs!$CM87,AW$3&lt;Inputs!$CN87),1,IF(AND(AW$3=Inputs!$CN87,AW$3=Inputs!$CO87),1,IF(OR(AND(AW$3=Inputs!$CN87+1,Inputs!$CN87=Inputs!$CO87),AND(AW$3=Inputs!$CN87+2,Inputs!$CN87=Inputs!$CO87)),0,IF(AW$3=Inputs!$CN87,0.8,IF(AW$3=Inputs!$CN87+1,0.6,IF(AW$3=Inputs!$CN87+2,0.4,IF(AW$3=Inputs!$CO87,0.2,IF(AND(AW$3&gt;=Inputs!$CL87,AW$3&lt;Inputs!$CM87),(AW$3-Inputs!$CL87+1)/(Inputs!$AI87+1),0)))))))))</f>
        <v>0</v>
      </c>
      <c r="AX89" s="27">
        <f>IF(AND(Inputs!$CO87=0,AX$3&gt;=Inputs!$CM87),1,IF(AND(AX$3&gt;=Inputs!$CM87,AX$3&lt;Inputs!$CN87),1,IF(AND(AX$3=Inputs!$CN87,AX$3=Inputs!$CO87),1,IF(OR(AND(AX$3=Inputs!$CN87+1,Inputs!$CN87=Inputs!$CO87),AND(AX$3=Inputs!$CN87+2,Inputs!$CN87=Inputs!$CO87)),0,IF(AX$3=Inputs!$CN87,0.8,IF(AX$3=Inputs!$CN87+1,0.6,IF(AX$3=Inputs!$CN87+2,0.4,IF(AX$3=Inputs!$CO87,0.2,IF(AND(AX$3&gt;=Inputs!$CL87,AX$3&lt;Inputs!$CM87),(AX$3-Inputs!$CL87+1)/(Inputs!$AI87+1),0)))))))))</f>
        <v>0</v>
      </c>
      <c r="AY89" s="27">
        <f>IF(AND(Inputs!$CO87=0,AY$3&gt;=Inputs!$CM87),1,IF(AND(AY$3&gt;=Inputs!$CM87,AY$3&lt;Inputs!$CN87),1,IF(AND(AY$3=Inputs!$CN87,AY$3=Inputs!$CO87),1,IF(OR(AND(AY$3=Inputs!$CN87+1,Inputs!$CN87=Inputs!$CO87),AND(AY$3=Inputs!$CN87+2,Inputs!$CN87=Inputs!$CO87)),0,IF(AY$3=Inputs!$CN87,0.8,IF(AY$3=Inputs!$CN87+1,0.6,IF(AY$3=Inputs!$CN87+2,0.4,IF(AY$3=Inputs!$CO87,0.2,IF(AND(AY$3&gt;=Inputs!$CL87,AY$3&lt;Inputs!$CM87),(AY$3-Inputs!$CL87+1)/(Inputs!$AI87+1),0)))))))))</f>
        <v>0</v>
      </c>
      <c r="AZ89" s="27">
        <f>IF(AND(Inputs!$CO87=0,AZ$3&gt;=Inputs!$CM87),1,IF(AND(AZ$3&gt;=Inputs!$CM87,AZ$3&lt;Inputs!$CN87),1,IF(AND(AZ$3=Inputs!$CN87,AZ$3=Inputs!$CO87),1,IF(OR(AND(AZ$3=Inputs!$CN87+1,Inputs!$CN87=Inputs!$CO87),AND(AZ$3=Inputs!$CN87+2,Inputs!$CN87=Inputs!$CO87)),0,IF(AZ$3=Inputs!$CN87,0.8,IF(AZ$3=Inputs!$CN87+1,0.6,IF(AZ$3=Inputs!$CN87+2,0.4,IF(AZ$3=Inputs!$CO87,0.2,IF(AND(AZ$3&gt;=Inputs!$CL87,AZ$3&lt;Inputs!$CM87),(AZ$3-Inputs!$CL87+1)/(Inputs!$AI87+1),0)))))))))</f>
        <v>0</v>
      </c>
      <c r="BA89" s="27">
        <f>IF(AND(Inputs!$CO87=0,BA$3&gt;=Inputs!$CM87),1,IF(AND(BA$3&gt;=Inputs!$CM87,BA$3&lt;Inputs!$CN87),1,IF(AND(BA$3=Inputs!$CN87,BA$3=Inputs!$CO87),1,IF(OR(AND(BA$3=Inputs!$CN87+1,Inputs!$CN87=Inputs!$CO87),AND(BA$3=Inputs!$CN87+2,Inputs!$CN87=Inputs!$CO87)),0,IF(BA$3=Inputs!$CN87,0.8,IF(BA$3=Inputs!$CN87+1,0.6,IF(BA$3=Inputs!$CN87+2,0.4,IF(BA$3=Inputs!$CO87,0.2,IF(AND(BA$3&gt;=Inputs!$CL87,BA$3&lt;Inputs!$CM87),(BA$3-Inputs!$CL87+1)/(Inputs!$AI87+1),0)))))))))</f>
        <v>0</v>
      </c>
      <c r="BB89" s="27">
        <f>IF(AND(Inputs!$CO87=0,BB$3&gt;=Inputs!$CM87),1,IF(AND(BB$3&gt;=Inputs!$CM87,BB$3&lt;Inputs!$CN87),1,IF(AND(BB$3=Inputs!$CN87,BB$3=Inputs!$CO87),1,IF(OR(AND(BB$3=Inputs!$CN87+1,Inputs!$CN87=Inputs!$CO87),AND(BB$3=Inputs!$CN87+2,Inputs!$CN87=Inputs!$CO87)),0,IF(BB$3=Inputs!$CN87,0.8,IF(BB$3=Inputs!$CN87+1,0.6,IF(BB$3=Inputs!$CN87+2,0.4,IF(BB$3=Inputs!$CO87,0.2,IF(AND(BB$3&gt;=Inputs!$CL87,BB$3&lt;Inputs!$CM87),(BB$3-Inputs!$CL87+1)/(Inputs!$AI87+1),0)))))))))</f>
        <v>0</v>
      </c>
      <c r="BC89" s="27">
        <f>IF(AND(Inputs!$CO87=0,BC$3&gt;=Inputs!$CM87),1,IF(AND(BC$3&gt;=Inputs!$CM87,BC$3&lt;Inputs!$CN87),1,IF(AND(BC$3=Inputs!$CN87,BC$3=Inputs!$CO87),1,IF(OR(AND(BC$3=Inputs!$CN87+1,Inputs!$CN87=Inputs!$CO87),AND(BC$3=Inputs!$CN87+2,Inputs!$CN87=Inputs!$CO87)),0,IF(BC$3=Inputs!$CN87,0.8,IF(BC$3=Inputs!$CN87+1,0.6,IF(BC$3=Inputs!$CN87+2,0.4,IF(BC$3=Inputs!$CO87,0.2,IF(AND(BC$3&gt;=Inputs!$CL87,BC$3&lt;Inputs!$CM87),(BC$3-Inputs!$CL87+1)/(Inputs!$AI87+1),0)))))))))</f>
        <v>0</v>
      </c>
      <c r="BD89" s="27">
        <f>IF(AND(Inputs!$CO87=0,BD$3&gt;=Inputs!$CM87),1,IF(AND(BD$3&gt;=Inputs!$CM87,BD$3&lt;Inputs!$CN87),1,IF(AND(BD$3=Inputs!$CN87,BD$3=Inputs!$CO87),1,IF(OR(AND(BD$3=Inputs!$CN87+1,Inputs!$CN87=Inputs!$CO87),AND(BD$3=Inputs!$CN87+2,Inputs!$CN87=Inputs!$CO87)),0,IF(BD$3=Inputs!$CN87,0.8,IF(BD$3=Inputs!$CN87+1,0.6,IF(BD$3=Inputs!$CN87+2,0.4,IF(BD$3=Inputs!$CO87,0.2,IF(AND(BD$3&gt;=Inputs!$CL87,BD$3&lt;Inputs!$CM87),(BD$3-Inputs!$CL87+1)/(Inputs!$AI87+1),0)))))))))</f>
        <v>0</v>
      </c>
      <c r="BE89" s="27">
        <f>IF(AND(Inputs!$CO87=0,BE$3&gt;=Inputs!$CM87),1,IF(AND(BE$3&gt;=Inputs!$CM87,BE$3&lt;Inputs!$CN87),1,IF(AND(BE$3=Inputs!$CN87,BE$3=Inputs!$CO87),1,IF(OR(AND(BE$3=Inputs!$CN87+1,Inputs!$CN87=Inputs!$CO87),AND(BE$3=Inputs!$CN87+2,Inputs!$CN87=Inputs!$CO87)),0,IF(BE$3=Inputs!$CN87,0.8,IF(BE$3=Inputs!$CN87+1,0.6,IF(BE$3=Inputs!$CN87+2,0.4,IF(BE$3=Inputs!$CO87,0.2,IF(AND(BE$3&gt;=Inputs!$CL87,BE$3&lt;Inputs!$CM87),(BE$3-Inputs!$CL87+1)/(Inputs!$AI87+1),0)))))))))</f>
        <v>0</v>
      </c>
      <c r="BF89" s="27">
        <f>IF(AND(Inputs!$CO87=0,BF$3&gt;=Inputs!$CM87),1,IF(AND(BF$3&gt;=Inputs!$CM87,BF$3&lt;Inputs!$CN87),1,IF(AND(BF$3=Inputs!$CN87,BF$3=Inputs!$CO87),1,IF(OR(AND(BF$3=Inputs!$CN87+1,Inputs!$CN87=Inputs!$CO87),AND(BF$3=Inputs!$CN87+2,Inputs!$CN87=Inputs!$CO87)),0,IF(BF$3=Inputs!$CN87,0.8,IF(BF$3=Inputs!$CN87+1,0.6,IF(BF$3=Inputs!$CN87+2,0.4,IF(BF$3=Inputs!$CO87,0.2,IF(AND(BF$3&gt;=Inputs!$CL87,BF$3&lt;Inputs!$CM87),(BF$3-Inputs!$CL87+1)/(Inputs!$AI87+1),0)))))))))</f>
        <v>0</v>
      </c>
      <c r="BG89" s="27">
        <f>IF(AND(Inputs!$CO87=0,BG$3&gt;=Inputs!$CM87),1,IF(AND(BG$3&gt;=Inputs!$CM87,BG$3&lt;Inputs!$CN87),1,IF(AND(BG$3=Inputs!$CN87,BG$3=Inputs!$CO87),1,IF(OR(AND(BG$3=Inputs!$CN87+1,Inputs!$CN87=Inputs!$CO87),AND(BG$3=Inputs!$CN87+2,Inputs!$CN87=Inputs!$CO87)),0,IF(BG$3=Inputs!$CN87,0.8,IF(BG$3=Inputs!$CN87+1,0.6,IF(BG$3=Inputs!$CN87+2,0.4,IF(BG$3=Inputs!$CO87,0.2,IF(AND(BG$3&gt;=Inputs!$CL87,BG$3&lt;Inputs!$CM87),(BG$3-Inputs!$CL87+1)/(Inputs!$AI87+1),0)))))))))</f>
        <v>0</v>
      </c>
      <c r="BH89" s="27">
        <f>IF(AND(Inputs!$CO87=0,BH$3&gt;=Inputs!$CM87),1,IF(AND(BH$3&gt;=Inputs!$CM87,BH$3&lt;Inputs!$CN87),1,IF(AND(BH$3=Inputs!$CN87,BH$3=Inputs!$CO87),1,IF(OR(AND(BH$3=Inputs!$CN87+1,Inputs!$CN87=Inputs!$CO87),AND(BH$3=Inputs!$CN87+2,Inputs!$CN87=Inputs!$CO87)),0,IF(BH$3=Inputs!$CN87,0.8,IF(BH$3=Inputs!$CN87+1,0.6,IF(BH$3=Inputs!$CN87+2,0.4,IF(BH$3=Inputs!$CO87,0.2,IF(AND(BH$3&gt;=Inputs!$CL87,BH$3&lt;Inputs!$CM87),(BH$3-Inputs!$CL87+1)/(Inputs!$AI87+1),0)))))))))</f>
        <v>0</v>
      </c>
      <c r="BI89" s="27">
        <f>IF(AND(Inputs!$CO87=0,BI$3&gt;=Inputs!$CM87),1,IF(AND(BI$3&gt;=Inputs!$CM87,BI$3&lt;Inputs!$CN87),1,IF(AND(BI$3=Inputs!$CN87,BI$3=Inputs!$CO87),1,IF(OR(AND(BI$3=Inputs!$CN87+1,Inputs!$CN87=Inputs!$CO87),AND(BI$3=Inputs!$CN87+2,Inputs!$CN87=Inputs!$CO87)),0,IF(BI$3=Inputs!$CN87,0.8,IF(BI$3=Inputs!$CN87+1,0.6,IF(BI$3=Inputs!$CN87+2,0.4,IF(BI$3=Inputs!$CO87,0.2,IF(AND(BI$3&gt;=Inputs!$CL87,BI$3&lt;Inputs!$CM87),(BI$3-Inputs!$CL87+1)/(Inputs!$AI87+1),0)))))))))</f>
        <v>0</v>
      </c>
      <c r="BJ89" s="27">
        <f>IF(AND(Inputs!$CO87=0,BJ$3&gt;=Inputs!$CM87),1,IF(AND(BJ$3&gt;=Inputs!$CM87,BJ$3&lt;Inputs!$CN87),1,IF(AND(BJ$3=Inputs!$CN87,BJ$3=Inputs!$CO87),1,IF(OR(AND(BJ$3=Inputs!$CN87+1,Inputs!$CN87=Inputs!$CO87),AND(BJ$3=Inputs!$CN87+2,Inputs!$CN87=Inputs!$CO87)),0,IF(BJ$3=Inputs!$CN87,0.8,IF(BJ$3=Inputs!$CN87+1,0.6,IF(BJ$3=Inputs!$CN87+2,0.4,IF(BJ$3=Inputs!$CO87,0.2,IF(AND(BJ$3&gt;=Inputs!$CL87,BJ$3&lt;Inputs!$CM87),(BJ$3-Inputs!$CL87+1)/(Inputs!$AI87+1),0)))))))))</f>
        <v>0</v>
      </c>
      <c r="BK89" s="27">
        <f>IF(AND(Inputs!$CO87=0,BK$3&gt;=Inputs!$CM87),1,IF(AND(BK$3&gt;=Inputs!$CM87,BK$3&lt;Inputs!$CN87),1,IF(AND(BK$3=Inputs!$CN87,BK$3=Inputs!$CO87),1,IF(OR(AND(BK$3=Inputs!$CN87+1,Inputs!$CN87=Inputs!$CO87),AND(BK$3=Inputs!$CN87+2,Inputs!$CN87=Inputs!$CO87)),0,IF(BK$3=Inputs!$CN87,0.8,IF(BK$3=Inputs!$CN87+1,0.6,IF(BK$3=Inputs!$CN87+2,0.4,IF(BK$3=Inputs!$CO87,0.2,IF(AND(BK$3&gt;=Inputs!$CL87,BK$3&lt;Inputs!$CM87),(BK$3-Inputs!$CL87+1)/(Inputs!$AI87+1),0)))))))))</f>
        <v>0</v>
      </c>
      <c r="BL89" s="27">
        <f>IF(AND(Inputs!$CO87=0,BL$3&gt;=Inputs!$CM87),1,IF(AND(BL$3&gt;=Inputs!$CM87,BL$3&lt;Inputs!$CN87),1,IF(AND(BL$3=Inputs!$CN87,BL$3=Inputs!$CO87),1,IF(OR(AND(BL$3=Inputs!$CN87+1,Inputs!$CN87=Inputs!$CO87),AND(BL$3=Inputs!$CN87+2,Inputs!$CN87=Inputs!$CO87)),0,IF(BL$3=Inputs!$CN87,0.8,IF(BL$3=Inputs!$CN87+1,0.6,IF(BL$3=Inputs!$CN87+2,0.4,IF(BL$3=Inputs!$CO87,0.2,IF(AND(BL$3&gt;=Inputs!$CL87,BL$3&lt;Inputs!$CM87),(BL$3-Inputs!$CL87+1)/(Inputs!$AI87+1),0)))))))))</f>
        <v>0</v>
      </c>
      <c r="BM89" s="27">
        <f>IF(AND(Inputs!$CO87=0,BM$3&gt;=Inputs!$CM87),1,IF(AND(BM$3&gt;=Inputs!$CM87,BM$3&lt;Inputs!$CN87),1,IF(AND(BM$3=Inputs!$CN87,BM$3=Inputs!$CO87),1,IF(OR(AND(BM$3=Inputs!$CN87+1,Inputs!$CN87=Inputs!$CO87),AND(BM$3=Inputs!$CN87+2,Inputs!$CN87=Inputs!$CO87)),0,IF(BM$3=Inputs!$CN87,0.8,IF(BM$3=Inputs!$CN87+1,0.6,IF(BM$3=Inputs!$CN87+2,0.4,IF(BM$3=Inputs!$CO87,0.2,IF(AND(BM$3&gt;=Inputs!$CL87,BM$3&lt;Inputs!$CM87),(BM$3-Inputs!$CL87+1)/(Inputs!$AI87+1),0)))))))))</f>
        <v>0</v>
      </c>
    </row>
    <row r="90" spans="1:65">
      <c r="A90" s="7" t="str">
        <f>IF(Inputs!A88="","",Inputs!A88)</f>
        <v/>
      </c>
      <c r="B90" t="str">
        <f>IF(Inputs!B88="","",Inputs!B88)</f>
        <v/>
      </c>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292"/>
      <c r="AE90" s="292"/>
      <c r="AF90" s="292"/>
      <c r="AG90" s="50">
        <f t="shared" si="3"/>
        <v>0</v>
      </c>
      <c r="AH90" s="42">
        <f t="shared" si="4"/>
        <v>0</v>
      </c>
      <c r="AJ90" s="27">
        <f>IF(AND(Inputs!$CO88=0,AJ$3&gt;=Inputs!$CM88),1,IF(AND(AJ$3&gt;=Inputs!$CM88,AJ$3&lt;Inputs!$CN88),1,IF(AND(AJ$3=Inputs!$CN88,AJ$3=Inputs!$CO88),1,IF(OR(AND(AJ$3=Inputs!$CN88+1,Inputs!$CN88=Inputs!$CO88),AND(AJ$3=Inputs!$CN88+2,Inputs!$CN88=Inputs!$CO88)),0,IF(AJ$3=Inputs!$CN88,0.8,IF(AJ$3=Inputs!$CN88+1,0.6,IF(AJ$3=Inputs!$CN88+2,0.4,IF(AJ$3=Inputs!$CO88,0.2,IF(AND(AJ$3&gt;=Inputs!$CL88,AJ$3&lt;Inputs!$CM88),(AJ$3-Inputs!$CL88+1)/(Inputs!$AI88+1),0)))))))))</f>
        <v>0</v>
      </c>
      <c r="AK90" s="27">
        <f>IF(AND(Inputs!$CO88=0,AK$3&gt;=Inputs!$CM88),1,IF(AND(AK$3&gt;=Inputs!$CM88,AK$3&lt;Inputs!$CN88),1,IF(AND(AK$3=Inputs!$CN88,AK$3=Inputs!$CO88),1,IF(OR(AND(AK$3=Inputs!$CN88+1,Inputs!$CN88=Inputs!$CO88),AND(AK$3=Inputs!$CN88+2,Inputs!$CN88=Inputs!$CO88)),0,IF(AK$3=Inputs!$CN88,0.8,IF(AK$3=Inputs!$CN88+1,0.6,IF(AK$3=Inputs!$CN88+2,0.4,IF(AK$3=Inputs!$CO88,0.2,IF(AND(AK$3&gt;=Inputs!$CL88,AK$3&lt;Inputs!$CM88),(AK$3-Inputs!$CL88+1)/(Inputs!$AI88+1),0)))))))))</f>
        <v>0</v>
      </c>
      <c r="AL90" s="27">
        <f>IF(AND(Inputs!$CO88=0,AL$3&gt;=Inputs!$CM88),1,IF(AND(AL$3&gt;=Inputs!$CM88,AL$3&lt;Inputs!$CN88),1,IF(AND(AL$3=Inputs!$CN88,AL$3=Inputs!$CO88),1,IF(OR(AND(AL$3=Inputs!$CN88+1,Inputs!$CN88=Inputs!$CO88),AND(AL$3=Inputs!$CN88+2,Inputs!$CN88=Inputs!$CO88)),0,IF(AL$3=Inputs!$CN88,0.8,IF(AL$3=Inputs!$CN88+1,0.6,IF(AL$3=Inputs!$CN88+2,0.4,IF(AL$3=Inputs!$CO88,0.2,IF(AND(AL$3&gt;=Inputs!$CL88,AL$3&lt;Inputs!$CM88),(AL$3-Inputs!$CL88+1)/(Inputs!$AI88+1),0)))))))))</f>
        <v>0</v>
      </c>
      <c r="AM90" s="27">
        <f>IF(AND(Inputs!$CO88=0,AM$3&gt;=Inputs!$CM88),1,IF(AND(AM$3&gt;=Inputs!$CM88,AM$3&lt;Inputs!$CN88),1,IF(AND(AM$3=Inputs!$CN88,AM$3=Inputs!$CO88),1,IF(OR(AND(AM$3=Inputs!$CN88+1,Inputs!$CN88=Inputs!$CO88),AND(AM$3=Inputs!$CN88+2,Inputs!$CN88=Inputs!$CO88)),0,IF(AM$3=Inputs!$CN88,0.8,IF(AM$3=Inputs!$CN88+1,0.6,IF(AM$3=Inputs!$CN88+2,0.4,IF(AM$3=Inputs!$CO88,0.2,IF(AND(AM$3&gt;=Inputs!$CL88,AM$3&lt;Inputs!$CM88),(AM$3-Inputs!$CL88+1)/(Inputs!$AI88+1),0)))))))))</f>
        <v>0</v>
      </c>
      <c r="AN90" s="27">
        <f>IF(AND(Inputs!$CO88=0,AN$3&gt;=Inputs!$CM88),1,IF(AND(AN$3&gt;=Inputs!$CM88,AN$3&lt;Inputs!$CN88),1,IF(AND(AN$3=Inputs!$CN88,AN$3=Inputs!$CO88),1,IF(OR(AND(AN$3=Inputs!$CN88+1,Inputs!$CN88=Inputs!$CO88),AND(AN$3=Inputs!$CN88+2,Inputs!$CN88=Inputs!$CO88)),0,IF(AN$3=Inputs!$CN88,0.8,IF(AN$3=Inputs!$CN88+1,0.6,IF(AN$3=Inputs!$CN88+2,0.4,IF(AN$3=Inputs!$CO88,0.2,IF(AND(AN$3&gt;=Inputs!$CL88,AN$3&lt;Inputs!$CM88),(AN$3-Inputs!$CL88+1)/(Inputs!$AI88+1),0)))))))))</f>
        <v>0</v>
      </c>
      <c r="AO90" s="27">
        <f>IF(AND(Inputs!$CO88=0,AO$3&gt;=Inputs!$CM88),1,IF(AND(AO$3&gt;=Inputs!$CM88,AO$3&lt;Inputs!$CN88),1,IF(AND(AO$3=Inputs!$CN88,AO$3=Inputs!$CO88),1,IF(OR(AND(AO$3=Inputs!$CN88+1,Inputs!$CN88=Inputs!$CO88),AND(AO$3=Inputs!$CN88+2,Inputs!$CN88=Inputs!$CO88)),0,IF(AO$3=Inputs!$CN88,0.8,IF(AO$3=Inputs!$CN88+1,0.6,IF(AO$3=Inputs!$CN88+2,0.4,IF(AO$3=Inputs!$CO88,0.2,IF(AND(AO$3&gt;=Inputs!$CL88,AO$3&lt;Inputs!$CM88),(AO$3-Inputs!$CL88+1)/(Inputs!$AI88+1),0)))))))))</f>
        <v>0</v>
      </c>
      <c r="AP90" s="27">
        <f>IF(AND(Inputs!$CO88=0,AP$3&gt;=Inputs!$CM88),1,IF(AND(AP$3&gt;=Inputs!$CM88,AP$3&lt;Inputs!$CN88),1,IF(AND(AP$3=Inputs!$CN88,AP$3=Inputs!$CO88),1,IF(OR(AND(AP$3=Inputs!$CN88+1,Inputs!$CN88=Inputs!$CO88),AND(AP$3=Inputs!$CN88+2,Inputs!$CN88=Inputs!$CO88)),0,IF(AP$3=Inputs!$CN88,0.8,IF(AP$3=Inputs!$CN88+1,0.6,IF(AP$3=Inputs!$CN88+2,0.4,IF(AP$3=Inputs!$CO88,0.2,IF(AND(AP$3&gt;=Inputs!$CL88,AP$3&lt;Inputs!$CM88),(AP$3-Inputs!$CL88+1)/(Inputs!$AI88+1),0)))))))))</f>
        <v>0</v>
      </c>
      <c r="AQ90" s="27">
        <f>IF(AND(Inputs!$CO88=0,AQ$3&gt;=Inputs!$CM88),1,IF(AND(AQ$3&gt;=Inputs!$CM88,AQ$3&lt;Inputs!$CN88),1,IF(AND(AQ$3=Inputs!$CN88,AQ$3=Inputs!$CO88),1,IF(OR(AND(AQ$3=Inputs!$CN88+1,Inputs!$CN88=Inputs!$CO88),AND(AQ$3=Inputs!$CN88+2,Inputs!$CN88=Inputs!$CO88)),0,IF(AQ$3=Inputs!$CN88,0.8,IF(AQ$3=Inputs!$CN88+1,0.6,IF(AQ$3=Inputs!$CN88+2,0.4,IF(AQ$3=Inputs!$CO88,0.2,IF(AND(AQ$3&gt;=Inputs!$CL88,AQ$3&lt;Inputs!$CM88),(AQ$3-Inputs!$CL88+1)/(Inputs!$AI88+1),0)))))))))</f>
        <v>0</v>
      </c>
      <c r="AR90" s="27">
        <f>IF(AND(Inputs!$CO88=0,AR$3&gt;=Inputs!$CM88),1,IF(AND(AR$3&gt;=Inputs!$CM88,AR$3&lt;Inputs!$CN88),1,IF(AND(AR$3=Inputs!$CN88,AR$3=Inputs!$CO88),1,IF(OR(AND(AR$3=Inputs!$CN88+1,Inputs!$CN88=Inputs!$CO88),AND(AR$3=Inputs!$CN88+2,Inputs!$CN88=Inputs!$CO88)),0,IF(AR$3=Inputs!$CN88,0.8,IF(AR$3=Inputs!$CN88+1,0.6,IF(AR$3=Inputs!$CN88+2,0.4,IF(AR$3=Inputs!$CO88,0.2,IF(AND(AR$3&gt;=Inputs!$CL88,AR$3&lt;Inputs!$CM88),(AR$3-Inputs!$CL88+1)/(Inputs!$AI88+1),0)))))))))</f>
        <v>0</v>
      </c>
      <c r="AS90" s="27">
        <f>IF(AND(Inputs!$CO88=0,AS$3&gt;=Inputs!$CM88),1,IF(AND(AS$3&gt;=Inputs!$CM88,AS$3&lt;Inputs!$CN88),1,IF(AND(AS$3=Inputs!$CN88,AS$3=Inputs!$CO88),1,IF(OR(AND(AS$3=Inputs!$CN88+1,Inputs!$CN88=Inputs!$CO88),AND(AS$3=Inputs!$CN88+2,Inputs!$CN88=Inputs!$CO88)),0,IF(AS$3=Inputs!$CN88,0.8,IF(AS$3=Inputs!$CN88+1,0.6,IF(AS$3=Inputs!$CN88+2,0.4,IF(AS$3=Inputs!$CO88,0.2,IF(AND(AS$3&gt;=Inputs!$CL88,AS$3&lt;Inputs!$CM88),(AS$3-Inputs!$CL88+1)/(Inputs!$AI88+1),0)))))))))</f>
        <v>0</v>
      </c>
      <c r="AT90" s="27">
        <f>IF(AND(Inputs!$CO88=0,AT$3&gt;=Inputs!$CM88),1,IF(AND(AT$3&gt;=Inputs!$CM88,AT$3&lt;Inputs!$CN88),1,IF(AND(AT$3=Inputs!$CN88,AT$3=Inputs!$CO88),1,IF(OR(AND(AT$3=Inputs!$CN88+1,Inputs!$CN88=Inputs!$CO88),AND(AT$3=Inputs!$CN88+2,Inputs!$CN88=Inputs!$CO88)),0,IF(AT$3=Inputs!$CN88,0.8,IF(AT$3=Inputs!$CN88+1,0.6,IF(AT$3=Inputs!$CN88+2,0.4,IF(AT$3=Inputs!$CO88,0.2,IF(AND(AT$3&gt;=Inputs!$CL88,AT$3&lt;Inputs!$CM88),(AT$3-Inputs!$CL88+1)/(Inputs!$AI88+1),0)))))))))</f>
        <v>0</v>
      </c>
      <c r="AU90" s="27">
        <f>IF(AND(Inputs!$CO88=0,AU$3&gt;=Inputs!$CM88),1,IF(AND(AU$3&gt;=Inputs!$CM88,AU$3&lt;Inputs!$CN88),1,IF(AND(AU$3=Inputs!$CN88,AU$3=Inputs!$CO88),1,IF(OR(AND(AU$3=Inputs!$CN88+1,Inputs!$CN88=Inputs!$CO88),AND(AU$3=Inputs!$CN88+2,Inputs!$CN88=Inputs!$CO88)),0,IF(AU$3=Inputs!$CN88,0.8,IF(AU$3=Inputs!$CN88+1,0.6,IF(AU$3=Inputs!$CN88+2,0.4,IF(AU$3=Inputs!$CO88,0.2,IF(AND(AU$3&gt;=Inputs!$CL88,AU$3&lt;Inputs!$CM88),(AU$3-Inputs!$CL88+1)/(Inputs!$AI88+1),0)))))))))</f>
        <v>0</v>
      </c>
      <c r="AV90" s="27">
        <f>IF(AND(Inputs!$CO88=0,AV$3&gt;=Inputs!$CM88),1,IF(AND(AV$3&gt;=Inputs!$CM88,AV$3&lt;Inputs!$CN88),1,IF(AND(AV$3=Inputs!$CN88,AV$3=Inputs!$CO88),1,IF(OR(AND(AV$3=Inputs!$CN88+1,Inputs!$CN88=Inputs!$CO88),AND(AV$3=Inputs!$CN88+2,Inputs!$CN88=Inputs!$CO88)),0,IF(AV$3=Inputs!$CN88,0.8,IF(AV$3=Inputs!$CN88+1,0.6,IF(AV$3=Inputs!$CN88+2,0.4,IF(AV$3=Inputs!$CO88,0.2,IF(AND(AV$3&gt;=Inputs!$CL88,AV$3&lt;Inputs!$CM88),(AV$3-Inputs!$CL88+1)/(Inputs!$AI88+1),0)))))))))</f>
        <v>0</v>
      </c>
      <c r="AW90" s="27">
        <f>IF(AND(Inputs!$CO88=0,AW$3&gt;=Inputs!$CM88),1,IF(AND(AW$3&gt;=Inputs!$CM88,AW$3&lt;Inputs!$CN88),1,IF(AND(AW$3=Inputs!$CN88,AW$3=Inputs!$CO88),1,IF(OR(AND(AW$3=Inputs!$CN88+1,Inputs!$CN88=Inputs!$CO88),AND(AW$3=Inputs!$CN88+2,Inputs!$CN88=Inputs!$CO88)),0,IF(AW$3=Inputs!$CN88,0.8,IF(AW$3=Inputs!$CN88+1,0.6,IF(AW$3=Inputs!$CN88+2,0.4,IF(AW$3=Inputs!$CO88,0.2,IF(AND(AW$3&gt;=Inputs!$CL88,AW$3&lt;Inputs!$CM88),(AW$3-Inputs!$CL88+1)/(Inputs!$AI88+1),0)))))))))</f>
        <v>0</v>
      </c>
      <c r="AX90" s="27">
        <f>IF(AND(Inputs!$CO88=0,AX$3&gt;=Inputs!$CM88),1,IF(AND(AX$3&gt;=Inputs!$CM88,AX$3&lt;Inputs!$CN88),1,IF(AND(AX$3=Inputs!$CN88,AX$3=Inputs!$CO88),1,IF(OR(AND(AX$3=Inputs!$CN88+1,Inputs!$CN88=Inputs!$CO88),AND(AX$3=Inputs!$CN88+2,Inputs!$CN88=Inputs!$CO88)),0,IF(AX$3=Inputs!$CN88,0.8,IF(AX$3=Inputs!$CN88+1,0.6,IF(AX$3=Inputs!$CN88+2,0.4,IF(AX$3=Inputs!$CO88,0.2,IF(AND(AX$3&gt;=Inputs!$CL88,AX$3&lt;Inputs!$CM88),(AX$3-Inputs!$CL88+1)/(Inputs!$AI88+1),0)))))))))</f>
        <v>0</v>
      </c>
      <c r="AY90" s="27">
        <f>IF(AND(Inputs!$CO88=0,AY$3&gt;=Inputs!$CM88),1,IF(AND(AY$3&gt;=Inputs!$CM88,AY$3&lt;Inputs!$CN88),1,IF(AND(AY$3=Inputs!$CN88,AY$3=Inputs!$CO88),1,IF(OR(AND(AY$3=Inputs!$CN88+1,Inputs!$CN88=Inputs!$CO88),AND(AY$3=Inputs!$CN88+2,Inputs!$CN88=Inputs!$CO88)),0,IF(AY$3=Inputs!$CN88,0.8,IF(AY$3=Inputs!$CN88+1,0.6,IF(AY$3=Inputs!$CN88+2,0.4,IF(AY$3=Inputs!$CO88,0.2,IF(AND(AY$3&gt;=Inputs!$CL88,AY$3&lt;Inputs!$CM88),(AY$3-Inputs!$CL88+1)/(Inputs!$AI88+1),0)))))))))</f>
        <v>0</v>
      </c>
      <c r="AZ90" s="27">
        <f>IF(AND(Inputs!$CO88=0,AZ$3&gt;=Inputs!$CM88),1,IF(AND(AZ$3&gt;=Inputs!$CM88,AZ$3&lt;Inputs!$CN88),1,IF(AND(AZ$3=Inputs!$CN88,AZ$3=Inputs!$CO88),1,IF(OR(AND(AZ$3=Inputs!$CN88+1,Inputs!$CN88=Inputs!$CO88),AND(AZ$3=Inputs!$CN88+2,Inputs!$CN88=Inputs!$CO88)),0,IF(AZ$3=Inputs!$CN88,0.8,IF(AZ$3=Inputs!$CN88+1,0.6,IF(AZ$3=Inputs!$CN88+2,0.4,IF(AZ$3=Inputs!$CO88,0.2,IF(AND(AZ$3&gt;=Inputs!$CL88,AZ$3&lt;Inputs!$CM88),(AZ$3-Inputs!$CL88+1)/(Inputs!$AI88+1),0)))))))))</f>
        <v>0</v>
      </c>
      <c r="BA90" s="27">
        <f>IF(AND(Inputs!$CO88=0,BA$3&gt;=Inputs!$CM88),1,IF(AND(BA$3&gt;=Inputs!$CM88,BA$3&lt;Inputs!$CN88),1,IF(AND(BA$3=Inputs!$CN88,BA$3=Inputs!$CO88),1,IF(OR(AND(BA$3=Inputs!$CN88+1,Inputs!$CN88=Inputs!$CO88),AND(BA$3=Inputs!$CN88+2,Inputs!$CN88=Inputs!$CO88)),0,IF(BA$3=Inputs!$CN88,0.8,IF(BA$3=Inputs!$CN88+1,0.6,IF(BA$3=Inputs!$CN88+2,0.4,IF(BA$3=Inputs!$CO88,0.2,IF(AND(BA$3&gt;=Inputs!$CL88,BA$3&lt;Inputs!$CM88),(BA$3-Inputs!$CL88+1)/(Inputs!$AI88+1),0)))))))))</f>
        <v>0</v>
      </c>
      <c r="BB90" s="27">
        <f>IF(AND(Inputs!$CO88=0,BB$3&gt;=Inputs!$CM88),1,IF(AND(BB$3&gt;=Inputs!$CM88,BB$3&lt;Inputs!$CN88),1,IF(AND(BB$3=Inputs!$CN88,BB$3=Inputs!$CO88),1,IF(OR(AND(BB$3=Inputs!$CN88+1,Inputs!$CN88=Inputs!$CO88),AND(BB$3=Inputs!$CN88+2,Inputs!$CN88=Inputs!$CO88)),0,IF(BB$3=Inputs!$CN88,0.8,IF(BB$3=Inputs!$CN88+1,0.6,IF(BB$3=Inputs!$CN88+2,0.4,IF(BB$3=Inputs!$CO88,0.2,IF(AND(BB$3&gt;=Inputs!$CL88,BB$3&lt;Inputs!$CM88),(BB$3-Inputs!$CL88+1)/(Inputs!$AI88+1),0)))))))))</f>
        <v>0</v>
      </c>
      <c r="BC90" s="27">
        <f>IF(AND(Inputs!$CO88=0,BC$3&gt;=Inputs!$CM88),1,IF(AND(BC$3&gt;=Inputs!$CM88,BC$3&lt;Inputs!$CN88),1,IF(AND(BC$3=Inputs!$CN88,BC$3=Inputs!$CO88),1,IF(OR(AND(BC$3=Inputs!$CN88+1,Inputs!$CN88=Inputs!$CO88),AND(BC$3=Inputs!$CN88+2,Inputs!$CN88=Inputs!$CO88)),0,IF(BC$3=Inputs!$CN88,0.8,IF(BC$3=Inputs!$CN88+1,0.6,IF(BC$3=Inputs!$CN88+2,0.4,IF(BC$3=Inputs!$CO88,0.2,IF(AND(BC$3&gt;=Inputs!$CL88,BC$3&lt;Inputs!$CM88),(BC$3-Inputs!$CL88+1)/(Inputs!$AI88+1),0)))))))))</f>
        <v>0</v>
      </c>
      <c r="BD90" s="27">
        <f>IF(AND(Inputs!$CO88=0,BD$3&gt;=Inputs!$CM88),1,IF(AND(BD$3&gt;=Inputs!$CM88,BD$3&lt;Inputs!$CN88),1,IF(AND(BD$3=Inputs!$CN88,BD$3=Inputs!$CO88),1,IF(OR(AND(BD$3=Inputs!$CN88+1,Inputs!$CN88=Inputs!$CO88),AND(BD$3=Inputs!$CN88+2,Inputs!$CN88=Inputs!$CO88)),0,IF(BD$3=Inputs!$CN88,0.8,IF(BD$3=Inputs!$CN88+1,0.6,IF(BD$3=Inputs!$CN88+2,0.4,IF(BD$3=Inputs!$CO88,0.2,IF(AND(BD$3&gt;=Inputs!$CL88,BD$3&lt;Inputs!$CM88),(BD$3-Inputs!$CL88+1)/(Inputs!$AI88+1),0)))))))))</f>
        <v>0</v>
      </c>
      <c r="BE90" s="27">
        <f>IF(AND(Inputs!$CO88=0,BE$3&gt;=Inputs!$CM88),1,IF(AND(BE$3&gt;=Inputs!$CM88,BE$3&lt;Inputs!$CN88),1,IF(AND(BE$3=Inputs!$CN88,BE$3=Inputs!$CO88),1,IF(OR(AND(BE$3=Inputs!$CN88+1,Inputs!$CN88=Inputs!$CO88),AND(BE$3=Inputs!$CN88+2,Inputs!$CN88=Inputs!$CO88)),0,IF(BE$3=Inputs!$CN88,0.8,IF(BE$3=Inputs!$CN88+1,0.6,IF(BE$3=Inputs!$CN88+2,0.4,IF(BE$3=Inputs!$CO88,0.2,IF(AND(BE$3&gt;=Inputs!$CL88,BE$3&lt;Inputs!$CM88),(BE$3-Inputs!$CL88+1)/(Inputs!$AI88+1),0)))))))))</f>
        <v>0</v>
      </c>
      <c r="BF90" s="27">
        <f>IF(AND(Inputs!$CO88=0,BF$3&gt;=Inputs!$CM88),1,IF(AND(BF$3&gt;=Inputs!$CM88,BF$3&lt;Inputs!$CN88),1,IF(AND(BF$3=Inputs!$CN88,BF$3=Inputs!$CO88),1,IF(OR(AND(BF$3=Inputs!$CN88+1,Inputs!$CN88=Inputs!$CO88),AND(BF$3=Inputs!$CN88+2,Inputs!$CN88=Inputs!$CO88)),0,IF(BF$3=Inputs!$CN88,0.8,IF(BF$3=Inputs!$CN88+1,0.6,IF(BF$3=Inputs!$CN88+2,0.4,IF(BF$3=Inputs!$CO88,0.2,IF(AND(BF$3&gt;=Inputs!$CL88,BF$3&lt;Inputs!$CM88),(BF$3-Inputs!$CL88+1)/(Inputs!$AI88+1),0)))))))))</f>
        <v>0</v>
      </c>
      <c r="BG90" s="27">
        <f>IF(AND(Inputs!$CO88=0,BG$3&gt;=Inputs!$CM88),1,IF(AND(BG$3&gt;=Inputs!$CM88,BG$3&lt;Inputs!$CN88),1,IF(AND(BG$3=Inputs!$CN88,BG$3=Inputs!$CO88),1,IF(OR(AND(BG$3=Inputs!$CN88+1,Inputs!$CN88=Inputs!$CO88),AND(BG$3=Inputs!$CN88+2,Inputs!$CN88=Inputs!$CO88)),0,IF(BG$3=Inputs!$CN88,0.8,IF(BG$3=Inputs!$CN88+1,0.6,IF(BG$3=Inputs!$CN88+2,0.4,IF(BG$3=Inputs!$CO88,0.2,IF(AND(BG$3&gt;=Inputs!$CL88,BG$3&lt;Inputs!$CM88),(BG$3-Inputs!$CL88+1)/(Inputs!$AI88+1),0)))))))))</f>
        <v>0</v>
      </c>
      <c r="BH90" s="27">
        <f>IF(AND(Inputs!$CO88=0,BH$3&gt;=Inputs!$CM88),1,IF(AND(BH$3&gt;=Inputs!$CM88,BH$3&lt;Inputs!$CN88),1,IF(AND(BH$3=Inputs!$CN88,BH$3=Inputs!$CO88),1,IF(OR(AND(BH$3=Inputs!$CN88+1,Inputs!$CN88=Inputs!$CO88),AND(BH$3=Inputs!$CN88+2,Inputs!$CN88=Inputs!$CO88)),0,IF(BH$3=Inputs!$CN88,0.8,IF(BH$3=Inputs!$CN88+1,0.6,IF(BH$3=Inputs!$CN88+2,0.4,IF(BH$3=Inputs!$CO88,0.2,IF(AND(BH$3&gt;=Inputs!$CL88,BH$3&lt;Inputs!$CM88),(BH$3-Inputs!$CL88+1)/(Inputs!$AI88+1),0)))))))))</f>
        <v>0</v>
      </c>
      <c r="BI90" s="27">
        <f>IF(AND(Inputs!$CO88=0,BI$3&gt;=Inputs!$CM88),1,IF(AND(BI$3&gt;=Inputs!$CM88,BI$3&lt;Inputs!$CN88),1,IF(AND(BI$3=Inputs!$CN88,BI$3=Inputs!$CO88),1,IF(OR(AND(BI$3=Inputs!$CN88+1,Inputs!$CN88=Inputs!$CO88),AND(BI$3=Inputs!$CN88+2,Inputs!$CN88=Inputs!$CO88)),0,IF(BI$3=Inputs!$CN88,0.8,IF(BI$3=Inputs!$CN88+1,0.6,IF(BI$3=Inputs!$CN88+2,0.4,IF(BI$3=Inputs!$CO88,0.2,IF(AND(BI$3&gt;=Inputs!$CL88,BI$3&lt;Inputs!$CM88),(BI$3-Inputs!$CL88+1)/(Inputs!$AI88+1),0)))))))))</f>
        <v>0</v>
      </c>
      <c r="BJ90" s="27">
        <f>IF(AND(Inputs!$CO88=0,BJ$3&gt;=Inputs!$CM88),1,IF(AND(BJ$3&gt;=Inputs!$CM88,BJ$3&lt;Inputs!$CN88),1,IF(AND(BJ$3=Inputs!$CN88,BJ$3=Inputs!$CO88),1,IF(OR(AND(BJ$3=Inputs!$CN88+1,Inputs!$CN88=Inputs!$CO88),AND(BJ$3=Inputs!$CN88+2,Inputs!$CN88=Inputs!$CO88)),0,IF(BJ$3=Inputs!$CN88,0.8,IF(BJ$3=Inputs!$CN88+1,0.6,IF(BJ$3=Inputs!$CN88+2,0.4,IF(BJ$3=Inputs!$CO88,0.2,IF(AND(BJ$3&gt;=Inputs!$CL88,BJ$3&lt;Inputs!$CM88),(BJ$3-Inputs!$CL88+1)/(Inputs!$AI88+1),0)))))))))</f>
        <v>0</v>
      </c>
      <c r="BK90" s="27">
        <f>IF(AND(Inputs!$CO88=0,BK$3&gt;=Inputs!$CM88),1,IF(AND(BK$3&gt;=Inputs!$CM88,BK$3&lt;Inputs!$CN88),1,IF(AND(BK$3=Inputs!$CN88,BK$3=Inputs!$CO88),1,IF(OR(AND(BK$3=Inputs!$CN88+1,Inputs!$CN88=Inputs!$CO88),AND(BK$3=Inputs!$CN88+2,Inputs!$CN88=Inputs!$CO88)),0,IF(BK$3=Inputs!$CN88,0.8,IF(BK$3=Inputs!$CN88+1,0.6,IF(BK$3=Inputs!$CN88+2,0.4,IF(BK$3=Inputs!$CO88,0.2,IF(AND(BK$3&gt;=Inputs!$CL88,BK$3&lt;Inputs!$CM88),(BK$3-Inputs!$CL88+1)/(Inputs!$AI88+1),0)))))))))</f>
        <v>0</v>
      </c>
      <c r="BL90" s="27">
        <f>IF(AND(Inputs!$CO88=0,BL$3&gt;=Inputs!$CM88),1,IF(AND(BL$3&gt;=Inputs!$CM88,BL$3&lt;Inputs!$CN88),1,IF(AND(BL$3=Inputs!$CN88,BL$3=Inputs!$CO88),1,IF(OR(AND(BL$3=Inputs!$CN88+1,Inputs!$CN88=Inputs!$CO88),AND(BL$3=Inputs!$CN88+2,Inputs!$CN88=Inputs!$CO88)),0,IF(BL$3=Inputs!$CN88,0.8,IF(BL$3=Inputs!$CN88+1,0.6,IF(BL$3=Inputs!$CN88+2,0.4,IF(BL$3=Inputs!$CO88,0.2,IF(AND(BL$3&gt;=Inputs!$CL88,BL$3&lt;Inputs!$CM88),(BL$3-Inputs!$CL88+1)/(Inputs!$AI88+1),0)))))))))</f>
        <v>0</v>
      </c>
      <c r="BM90" s="27">
        <f>IF(AND(Inputs!$CO88=0,BM$3&gt;=Inputs!$CM88),1,IF(AND(BM$3&gt;=Inputs!$CM88,BM$3&lt;Inputs!$CN88),1,IF(AND(BM$3=Inputs!$CN88,BM$3=Inputs!$CO88),1,IF(OR(AND(BM$3=Inputs!$CN88+1,Inputs!$CN88=Inputs!$CO88),AND(BM$3=Inputs!$CN88+2,Inputs!$CN88=Inputs!$CO88)),0,IF(BM$3=Inputs!$CN88,0.8,IF(BM$3=Inputs!$CN88+1,0.6,IF(BM$3=Inputs!$CN88+2,0.4,IF(BM$3=Inputs!$CO88,0.2,IF(AND(BM$3&gt;=Inputs!$CL88,BM$3&lt;Inputs!$CM88),(BM$3-Inputs!$CL88+1)/(Inputs!$AI88+1),0)))))))))</f>
        <v>0</v>
      </c>
    </row>
    <row r="91" spans="1:65">
      <c r="A91" s="7" t="str">
        <f>IF(Inputs!A89="","",Inputs!A89)</f>
        <v/>
      </c>
      <c r="B91" t="str">
        <f>IF(Inputs!B89="","",Inputs!B89)</f>
        <v/>
      </c>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292"/>
      <c r="AE91" s="292"/>
      <c r="AF91" s="292"/>
      <c r="AG91" s="50">
        <f t="shared" ref="AG91:AG154" si="5">AF91</f>
        <v>0</v>
      </c>
      <c r="AH91" s="42">
        <f t="shared" si="4"/>
        <v>0</v>
      </c>
      <c r="AJ91" s="27">
        <f>IF(AND(Inputs!$CO89=0,AJ$3&gt;=Inputs!$CM89),1,IF(AND(AJ$3&gt;=Inputs!$CM89,AJ$3&lt;Inputs!$CN89),1,IF(AND(AJ$3=Inputs!$CN89,AJ$3=Inputs!$CO89),1,IF(OR(AND(AJ$3=Inputs!$CN89+1,Inputs!$CN89=Inputs!$CO89),AND(AJ$3=Inputs!$CN89+2,Inputs!$CN89=Inputs!$CO89)),0,IF(AJ$3=Inputs!$CN89,0.8,IF(AJ$3=Inputs!$CN89+1,0.6,IF(AJ$3=Inputs!$CN89+2,0.4,IF(AJ$3=Inputs!$CO89,0.2,IF(AND(AJ$3&gt;=Inputs!$CL89,AJ$3&lt;Inputs!$CM89),(AJ$3-Inputs!$CL89+1)/(Inputs!$AI89+1),0)))))))))</f>
        <v>0</v>
      </c>
      <c r="AK91" s="27">
        <f>IF(AND(Inputs!$CO89=0,AK$3&gt;=Inputs!$CM89),1,IF(AND(AK$3&gt;=Inputs!$CM89,AK$3&lt;Inputs!$CN89),1,IF(AND(AK$3=Inputs!$CN89,AK$3=Inputs!$CO89),1,IF(OR(AND(AK$3=Inputs!$CN89+1,Inputs!$CN89=Inputs!$CO89),AND(AK$3=Inputs!$CN89+2,Inputs!$CN89=Inputs!$CO89)),0,IF(AK$3=Inputs!$CN89,0.8,IF(AK$3=Inputs!$CN89+1,0.6,IF(AK$3=Inputs!$CN89+2,0.4,IF(AK$3=Inputs!$CO89,0.2,IF(AND(AK$3&gt;=Inputs!$CL89,AK$3&lt;Inputs!$CM89),(AK$3-Inputs!$CL89+1)/(Inputs!$AI89+1),0)))))))))</f>
        <v>0</v>
      </c>
      <c r="AL91" s="27">
        <f>IF(AND(Inputs!$CO89=0,AL$3&gt;=Inputs!$CM89),1,IF(AND(AL$3&gt;=Inputs!$CM89,AL$3&lt;Inputs!$CN89),1,IF(AND(AL$3=Inputs!$CN89,AL$3=Inputs!$CO89),1,IF(OR(AND(AL$3=Inputs!$CN89+1,Inputs!$CN89=Inputs!$CO89),AND(AL$3=Inputs!$CN89+2,Inputs!$CN89=Inputs!$CO89)),0,IF(AL$3=Inputs!$CN89,0.8,IF(AL$3=Inputs!$CN89+1,0.6,IF(AL$3=Inputs!$CN89+2,0.4,IF(AL$3=Inputs!$CO89,0.2,IF(AND(AL$3&gt;=Inputs!$CL89,AL$3&lt;Inputs!$CM89),(AL$3-Inputs!$CL89+1)/(Inputs!$AI89+1),0)))))))))</f>
        <v>0</v>
      </c>
      <c r="AM91" s="27">
        <f>IF(AND(Inputs!$CO89=0,AM$3&gt;=Inputs!$CM89),1,IF(AND(AM$3&gt;=Inputs!$CM89,AM$3&lt;Inputs!$CN89),1,IF(AND(AM$3=Inputs!$CN89,AM$3=Inputs!$CO89),1,IF(OR(AND(AM$3=Inputs!$CN89+1,Inputs!$CN89=Inputs!$CO89),AND(AM$3=Inputs!$CN89+2,Inputs!$CN89=Inputs!$CO89)),0,IF(AM$3=Inputs!$CN89,0.8,IF(AM$3=Inputs!$CN89+1,0.6,IF(AM$3=Inputs!$CN89+2,0.4,IF(AM$3=Inputs!$CO89,0.2,IF(AND(AM$3&gt;=Inputs!$CL89,AM$3&lt;Inputs!$CM89),(AM$3-Inputs!$CL89+1)/(Inputs!$AI89+1),0)))))))))</f>
        <v>0</v>
      </c>
      <c r="AN91" s="27">
        <f>IF(AND(Inputs!$CO89=0,AN$3&gt;=Inputs!$CM89),1,IF(AND(AN$3&gt;=Inputs!$CM89,AN$3&lt;Inputs!$CN89),1,IF(AND(AN$3=Inputs!$CN89,AN$3=Inputs!$CO89),1,IF(OR(AND(AN$3=Inputs!$CN89+1,Inputs!$CN89=Inputs!$CO89),AND(AN$3=Inputs!$CN89+2,Inputs!$CN89=Inputs!$CO89)),0,IF(AN$3=Inputs!$CN89,0.8,IF(AN$3=Inputs!$CN89+1,0.6,IF(AN$3=Inputs!$CN89+2,0.4,IF(AN$3=Inputs!$CO89,0.2,IF(AND(AN$3&gt;=Inputs!$CL89,AN$3&lt;Inputs!$CM89),(AN$3-Inputs!$CL89+1)/(Inputs!$AI89+1),0)))))))))</f>
        <v>0</v>
      </c>
      <c r="AO91" s="27">
        <f>IF(AND(Inputs!$CO89=0,AO$3&gt;=Inputs!$CM89),1,IF(AND(AO$3&gt;=Inputs!$CM89,AO$3&lt;Inputs!$CN89),1,IF(AND(AO$3=Inputs!$CN89,AO$3=Inputs!$CO89),1,IF(OR(AND(AO$3=Inputs!$CN89+1,Inputs!$CN89=Inputs!$CO89),AND(AO$3=Inputs!$CN89+2,Inputs!$CN89=Inputs!$CO89)),0,IF(AO$3=Inputs!$CN89,0.8,IF(AO$3=Inputs!$CN89+1,0.6,IF(AO$3=Inputs!$CN89+2,0.4,IF(AO$3=Inputs!$CO89,0.2,IF(AND(AO$3&gt;=Inputs!$CL89,AO$3&lt;Inputs!$CM89),(AO$3-Inputs!$CL89+1)/(Inputs!$AI89+1),0)))))))))</f>
        <v>0</v>
      </c>
      <c r="AP91" s="27">
        <f>IF(AND(Inputs!$CO89=0,AP$3&gt;=Inputs!$CM89),1,IF(AND(AP$3&gt;=Inputs!$CM89,AP$3&lt;Inputs!$CN89),1,IF(AND(AP$3=Inputs!$CN89,AP$3=Inputs!$CO89),1,IF(OR(AND(AP$3=Inputs!$CN89+1,Inputs!$CN89=Inputs!$CO89),AND(AP$3=Inputs!$CN89+2,Inputs!$CN89=Inputs!$CO89)),0,IF(AP$3=Inputs!$CN89,0.8,IF(AP$3=Inputs!$CN89+1,0.6,IF(AP$3=Inputs!$CN89+2,0.4,IF(AP$3=Inputs!$CO89,0.2,IF(AND(AP$3&gt;=Inputs!$CL89,AP$3&lt;Inputs!$CM89),(AP$3-Inputs!$CL89+1)/(Inputs!$AI89+1),0)))))))))</f>
        <v>0</v>
      </c>
      <c r="AQ91" s="27">
        <f>IF(AND(Inputs!$CO89=0,AQ$3&gt;=Inputs!$CM89),1,IF(AND(AQ$3&gt;=Inputs!$CM89,AQ$3&lt;Inputs!$CN89),1,IF(AND(AQ$3=Inputs!$CN89,AQ$3=Inputs!$CO89),1,IF(OR(AND(AQ$3=Inputs!$CN89+1,Inputs!$CN89=Inputs!$CO89),AND(AQ$3=Inputs!$CN89+2,Inputs!$CN89=Inputs!$CO89)),0,IF(AQ$3=Inputs!$CN89,0.8,IF(AQ$3=Inputs!$CN89+1,0.6,IF(AQ$3=Inputs!$CN89+2,0.4,IF(AQ$3=Inputs!$CO89,0.2,IF(AND(AQ$3&gt;=Inputs!$CL89,AQ$3&lt;Inputs!$CM89),(AQ$3-Inputs!$CL89+1)/(Inputs!$AI89+1),0)))))))))</f>
        <v>0</v>
      </c>
      <c r="AR91" s="27">
        <f>IF(AND(Inputs!$CO89=0,AR$3&gt;=Inputs!$CM89),1,IF(AND(AR$3&gt;=Inputs!$CM89,AR$3&lt;Inputs!$CN89),1,IF(AND(AR$3=Inputs!$CN89,AR$3=Inputs!$CO89),1,IF(OR(AND(AR$3=Inputs!$CN89+1,Inputs!$CN89=Inputs!$CO89),AND(AR$3=Inputs!$CN89+2,Inputs!$CN89=Inputs!$CO89)),0,IF(AR$3=Inputs!$CN89,0.8,IF(AR$3=Inputs!$CN89+1,0.6,IF(AR$3=Inputs!$CN89+2,0.4,IF(AR$3=Inputs!$CO89,0.2,IF(AND(AR$3&gt;=Inputs!$CL89,AR$3&lt;Inputs!$CM89),(AR$3-Inputs!$CL89+1)/(Inputs!$AI89+1),0)))))))))</f>
        <v>0</v>
      </c>
      <c r="AS91" s="27">
        <f>IF(AND(Inputs!$CO89=0,AS$3&gt;=Inputs!$CM89),1,IF(AND(AS$3&gt;=Inputs!$CM89,AS$3&lt;Inputs!$CN89),1,IF(AND(AS$3=Inputs!$CN89,AS$3=Inputs!$CO89),1,IF(OR(AND(AS$3=Inputs!$CN89+1,Inputs!$CN89=Inputs!$CO89),AND(AS$3=Inputs!$CN89+2,Inputs!$CN89=Inputs!$CO89)),0,IF(AS$3=Inputs!$CN89,0.8,IF(AS$3=Inputs!$CN89+1,0.6,IF(AS$3=Inputs!$CN89+2,0.4,IF(AS$3=Inputs!$CO89,0.2,IF(AND(AS$3&gt;=Inputs!$CL89,AS$3&lt;Inputs!$CM89),(AS$3-Inputs!$CL89+1)/(Inputs!$AI89+1),0)))))))))</f>
        <v>0</v>
      </c>
      <c r="AT91" s="27">
        <f>IF(AND(Inputs!$CO89=0,AT$3&gt;=Inputs!$CM89),1,IF(AND(AT$3&gt;=Inputs!$CM89,AT$3&lt;Inputs!$CN89),1,IF(AND(AT$3=Inputs!$CN89,AT$3=Inputs!$CO89),1,IF(OR(AND(AT$3=Inputs!$CN89+1,Inputs!$CN89=Inputs!$CO89),AND(AT$3=Inputs!$CN89+2,Inputs!$CN89=Inputs!$CO89)),0,IF(AT$3=Inputs!$CN89,0.8,IF(AT$3=Inputs!$CN89+1,0.6,IF(AT$3=Inputs!$CN89+2,0.4,IF(AT$3=Inputs!$CO89,0.2,IF(AND(AT$3&gt;=Inputs!$CL89,AT$3&lt;Inputs!$CM89),(AT$3-Inputs!$CL89+1)/(Inputs!$AI89+1),0)))))))))</f>
        <v>0</v>
      </c>
      <c r="AU91" s="27">
        <f>IF(AND(Inputs!$CO89=0,AU$3&gt;=Inputs!$CM89),1,IF(AND(AU$3&gt;=Inputs!$CM89,AU$3&lt;Inputs!$CN89),1,IF(AND(AU$3=Inputs!$CN89,AU$3=Inputs!$CO89),1,IF(OR(AND(AU$3=Inputs!$CN89+1,Inputs!$CN89=Inputs!$CO89),AND(AU$3=Inputs!$CN89+2,Inputs!$CN89=Inputs!$CO89)),0,IF(AU$3=Inputs!$CN89,0.8,IF(AU$3=Inputs!$CN89+1,0.6,IF(AU$3=Inputs!$CN89+2,0.4,IF(AU$3=Inputs!$CO89,0.2,IF(AND(AU$3&gt;=Inputs!$CL89,AU$3&lt;Inputs!$CM89),(AU$3-Inputs!$CL89+1)/(Inputs!$AI89+1),0)))))))))</f>
        <v>0</v>
      </c>
      <c r="AV91" s="27">
        <f>IF(AND(Inputs!$CO89=0,AV$3&gt;=Inputs!$CM89),1,IF(AND(AV$3&gt;=Inputs!$CM89,AV$3&lt;Inputs!$CN89),1,IF(AND(AV$3=Inputs!$CN89,AV$3=Inputs!$CO89),1,IF(OR(AND(AV$3=Inputs!$CN89+1,Inputs!$CN89=Inputs!$CO89),AND(AV$3=Inputs!$CN89+2,Inputs!$CN89=Inputs!$CO89)),0,IF(AV$3=Inputs!$CN89,0.8,IF(AV$3=Inputs!$CN89+1,0.6,IF(AV$3=Inputs!$CN89+2,0.4,IF(AV$3=Inputs!$CO89,0.2,IF(AND(AV$3&gt;=Inputs!$CL89,AV$3&lt;Inputs!$CM89),(AV$3-Inputs!$CL89+1)/(Inputs!$AI89+1),0)))))))))</f>
        <v>0</v>
      </c>
      <c r="AW91" s="27">
        <f>IF(AND(Inputs!$CO89=0,AW$3&gt;=Inputs!$CM89),1,IF(AND(AW$3&gt;=Inputs!$CM89,AW$3&lt;Inputs!$CN89),1,IF(AND(AW$3=Inputs!$CN89,AW$3=Inputs!$CO89),1,IF(OR(AND(AW$3=Inputs!$CN89+1,Inputs!$CN89=Inputs!$CO89),AND(AW$3=Inputs!$CN89+2,Inputs!$CN89=Inputs!$CO89)),0,IF(AW$3=Inputs!$CN89,0.8,IF(AW$3=Inputs!$CN89+1,0.6,IF(AW$3=Inputs!$CN89+2,0.4,IF(AW$3=Inputs!$CO89,0.2,IF(AND(AW$3&gt;=Inputs!$CL89,AW$3&lt;Inputs!$CM89),(AW$3-Inputs!$CL89+1)/(Inputs!$AI89+1),0)))))))))</f>
        <v>0</v>
      </c>
      <c r="AX91" s="27">
        <f>IF(AND(Inputs!$CO89=0,AX$3&gt;=Inputs!$CM89),1,IF(AND(AX$3&gt;=Inputs!$CM89,AX$3&lt;Inputs!$CN89),1,IF(AND(AX$3=Inputs!$CN89,AX$3=Inputs!$CO89),1,IF(OR(AND(AX$3=Inputs!$CN89+1,Inputs!$CN89=Inputs!$CO89),AND(AX$3=Inputs!$CN89+2,Inputs!$CN89=Inputs!$CO89)),0,IF(AX$3=Inputs!$CN89,0.8,IF(AX$3=Inputs!$CN89+1,0.6,IF(AX$3=Inputs!$CN89+2,0.4,IF(AX$3=Inputs!$CO89,0.2,IF(AND(AX$3&gt;=Inputs!$CL89,AX$3&lt;Inputs!$CM89),(AX$3-Inputs!$CL89+1)/(Inputs!$AI89+1),0)))))))))</f>
        <v>0</v>
      </c>
      <c r="AY91" s="27">
        <f>IF(AND(Inputs!$CO89=0,AY$3&gt;=Inputs!$CM89),1,IF(AND(AY$3&gt;=Inputs!$CM89,AY$3&lt;Inputs!$CN89),1,IF(AND(AY$3=Inputs!$CN89,AY$3=Inputs!$CO89),1,IF(OR(AND(AY$3=Inputs!$CN89+1,Inputs!$CN89=Inputs!$CO89),AND(AY$3=Inputs!$CN89+2,Inputs!$CN89=Inputs!$CO89)),0,IF(AY$3=Inputs!$CN89,0.8,IF(AY$3=Inputs!$CN89+1,0.6,IF(AY$3=Inputs!$CN89+2,0.4,IF(AY$3=Inputs!$CO89,0.2,IF(AND(AY$3&gt;=Inputs!$CL89,AY$3&lt;Inputs!$CM89),(AY$3-Inputs!$CL89+1)/(Inputs!$AI89+1),0)))))))))</f>
        <v>0</v>
      </c>
      <c r="AZ91" s="27">
        <f>IF(AND(Inputs!$CO89=0,AZ$3&gt;=Inputs!$CM89),1,IF(AND(AZ$3&gt;=Inputs!$CM89,AZ$3&lt;Inputs!$CN89),1,IF(AND(AZ$3=Inputs!$CN89,AZ$3=Inputs!$CO89),1,IF(OR(AND(AZ$3=Inputs!$CN89+1,Inputs!$CN89=Inputs!$CO89),AND(AZ$3=Inputs!$CN89+2,Inputs!$CN89=Inputs!$CO89)),0,IF(AZ$3=Inputs!$CN89,0.8,IF(AZ$3=Inputs!$CN89+1,0.6,IF(AZ$3=Inputs!$CN89+2,0.4,IF(AZ$3=Inputs!$CO89,0.2,IF(AND(AZ$3&gt;=Inputs!$CL89,AZ$3&lt;Inputs!$CM89),(AZ$3-Inputs!$CL89+1)/(Inputs!$AI89+1),0)))))))))</f>
        <v>0</v>
      </c>
      <c r="BA91" s="27">
        <f>IF(AND(Inputs!$CO89=0,BA$3&gt;=Inputs!$CM89),1,IF(AND(BA$3&gt;=Inputs!$CM89,BA$3&lt;Inputs!$CN89),1,IF(AND(BA$3=Inputs!$CN89,BA$3=Inputs!$CO89),1,IF(OR(AND(BA$3=Inputs!$CN89+1,Inputs!$CN89=Inputs!$CO89),AND(BA$3=Inputs!$CN89+2,Inputs!$CN89=Inputs!$CO89)),0,IF(BA$3=Inputs!$CN89,0.8,IF(BA$3=Inputs!$CN89+1,0.6,IF(BA$3=Inputs!$CN89+2,0.4,IF(BA$3=Inputs!$CO89,0.2,IF(AND(BA$3&gt;=Inputs!$CL89,BA$3&lt;Inputs!$CM89),(BA$3-Inputs!$CL89+1)/(Inputs!$AI89+1),0)))))))))</f>
        <v>0</v>
      </c>
      <c r="BB91" s="27">
        <f>IF(AND(Inputs!$CO89=0,BB$3&gt;=Inputs!$CM89),1,IF(AND(BB$3&gt;=Inputs!$CM89,BB$3&lt;Inputs!$CN89),1,IF(AND(BB$3=Inputs!$CN89,BB$3=Inputs!$CO89),1,IF(OR(AND(BB$3=Inputs!$CN89+1,Inputs!$CN89=Inputs!$CO89),AND(BB$3=Inputs!$CN89+2,Inputs!$CN89=Inputs!$CO89)),0,IF(BB$3=Inputs!$CN89,0.8,IF(BB$3=Inputs!$CN89+1,0.6,IF(BB$3=Inputs!$CN89+2,0.4,IF(BB$3=Inputs!$CO89,0.2,IF(AND(BB$3&gt;=Inputs!$CL89,BB$3&lt;Inputs!$CM89),(BB$3-Inputs!$CL89+1)/(Inputs!$AI89+1),0)))))))))</f>
        <v>0</v>
      </c>
      <c r="BC91" s="27">
        <f>IF(AND(Inputs!$CO89=0,BC$3&gt;=Inputs!$CM89),1,IF(AND(BC$3&gt;=Inputs!$CM89,BC$3&lt;Inputs!$CN89),1,IF(AND(BC$3=Inputs!$CN89,BC$3=Inputs!$CO89),1,IF(OR(AND(BC$3=Inputs!$CN89+1,Inputs!$CN89=Inputs!$CO89),AND(BC$3=Inputs!$CN89+2,Inputs!$CN89=Inputs!$CO89)),0,IF(BC$3=Inputs!$CN89,0.8,IF(BC$3=Inputs!$CN89+1,0.6,IF(BC$3=Inputs!$CN89+2,0.4,IF(BC$3=Inputs!$CO89,0.2,IF(AND(BC$3&gt;=Inputs!$CL89,BC$3&lt;Inputs!$CM89),(BC$3-Inputs!$CL89+1)/(Inputs!$AI89+1),0)))))))))</f>
        <v>0</v>
      </c>
      <c r="BD91" s="27">
        <f>IF(AND(Inputs!$CO89=0,BD$3&gt;=Inputs!$CM89),1,IF(AND(BD$3&gt;=Inputs!$CM89,BD$3&lt;Inputs!$CN89),1,IF(AND(BD$3=Inputs!$CN89,BD$3=Inputs!$CO89),1,IF(OR(AND(BD$3=Inputs!$CN89+1,Inputs!$CN89=Inputs!$CO89),AND(BD$3=Inputs!$CN89+2,Inputs!$CN89=Inputs!$CO89)),0,IF(BD$3=Inputs!$CN89,0.8,IF(BD$3=Inputs!$CN89+1,0.6,IF(BD$3=Inputs!$CN89+2,0.4,IF(BD$3=Inputs!$CO89,0.2,IF(AND(BD$3&gt;=Inputs!$CL89,BD$3&lt;Inputs!$CM89),(BD$3-Inputs!$CL89+1)/(Inputs!$AI89+1),0)))))))))</f>
        <v>0</v>
      </c>
      <c r="BE91" s="27">
        <f>IF(AND(Inputs!$CO89=0,BE$3&gt;=Inputs!$CM89),1,IF(AND(BE$3&gt;=Inputs!$CM89,BE$3&lt;Inputs!$CN89),1,IF(AND(BE$3=Inputs!$CN89,BE$3=Inputs!$CO89),1,IF(OR(AND(BE$3=Inputs!$CN89+1,Inputs!$CN89=Inputs!$CO89),AND(BE$3=Inputs!$CN89+2,Inputs!$CN89=Inputs!$CO89)),0,IF(BE$3=Inputs!$CN89,0.8,IF(BE$3=Inputs!$CN89+1,0.6,IF(BE$3=Inputs!$CN89+2,0.4,IF(BE$3=Inputs!$CO89,0.2,IF(AND(BE$3&gt;=Inputs!$CL89,BE$3&lt;Inputs!$CM89),(BE$3-Inputs!$CL89+1)/(Inputs!$AI89+1),0)))))))))</f>
        <v>0</v>
      </c>
      <c r="BF91" s="27">
        <f>IF(AND(Inputs!$CO89=0,BF$3&gt;=Inputs!$CM89),1,IF(AND(BF$3&gt;=Inputs!$CM89,BF$3&lt;Inputs!$CN89),1,IF(AND(BF$3=Inputs!$CN89,BF$3=Inputs!$CO89),1,IF(OR(AND(BF$3=Inputs!$CN89+1,Inputs!$CN89=Inputs!$CO89),AND(BF$3=Inputs!$CN89+2,Inputs!$CN89=Inputs!$CO89)),0,IF(BF$3=Inputs!$CN89,0.8,IF(BF$3=Inputs!$CN89+1,0.6,IF(BF$3=Inputs!$CN89+2,0.4,IF(BF$3=Inputs!$CO89,0.2,IF(AND(BF$3&gt;=Inputs!$CL89,BF$3&lt;Inputs!$CM89),(BF$3-Inputs!$CL89+1)/(Inputs!$AI89+1),0)))))))))</f>
        <v>0</v>
      </c>
      <c r="BG91" s="27">
        <f>IF(AND(Inputs!$CO89=0,BG$3&gt;=Inputs!$CM89),1,IF(AND(BG$3&gt;=Inputs!$CM89,BG$3&lt;Inputs!$CN89),1,IF(AND(BG$3=Inputs!$CN89,BG$3=Inputs!$CO89),1,IF(OR(AND(BG$3=Inputs!$CN89+1,Inputs!$CN89=Inputs!$CO89),AND(BG$3=Inputs!$CN89+2,Inputs!$CN89=Inputs!$CO89)),0,IF(BG$3=Inputs!$CN89,0.8,IF(BG$3=Inputs!$CN89+1,0.6,IF(BG$3=Inputs!$CN89+2,0.4,IF(BG$3=Inputs!$CO89,0.2,IF(AND(BG$3&gt;=Inputs!$CL89,BG$3&lt;Inputs!$CM89),(BG$3-Inputs!$CL89+1)/(Inputs!$AI89+1),0)))))))))</f>
        <v>0</v>
      </c>
      <c r="BH91" s="27">
        <f>IF(AND(Inputs!$CO89=0,BH$3&gt;=Inputs!$CM89),1,IF(AND(BH$3&gt;=Inputs!$CM89,BH$3&lt;Inputs!$CN89),1,IF(AND(BH$3=Inputs!$CN89,BH$3=Inputs!$CO89),1,IF(OR(AND(BH$3=Inputs!$CN89+1,Inputs!$CN89=Inputs!$CO89),AND(BH$3=Inputs!$CN89+2,Inputs!$CN89=Inputs!$CO89)),0,IF(BH$3=Inputs!$CN89,0.8,IF(BH$3=Inputs!$CN89+1,0.6,IF(BH$3=Inputs!$CN89+2,0.4,IF(BH$3=Inputs!$CO89,0.2,IF(AND(BH$3&gt;=Inputs!$CL89,BH$3&lt;Inputs!$CM89),(BH$3-Inputs!$CL89+1)/(Inputs!$AI89+1),0)))))))))</f>
        <v>0</v>
      </c>
      <c r="BI91" s="27">
        <f>IF(AND(Inputs!$CO89=0,BI$3&gt;=Inputs!$CM89),1,IF(AND(BI$3&gt;=Inputs!$CM89,BI$3&lt;Inputs!$CN89),1,IF(AND(BI$3=Inputs!$CN89,BI$3=Inputs!$CO89),1,IF(OR(AND(BI$3=Inputs!$CN89+1,Inputs!$CN89=Inputs!$CO89),AND(BI$3=Inputs!$CN89+2,Inputs!$CN89=Inputs!$CO89)),0,IF(BI$3=Inputs!$CN89,0.8,IF(BI$3=Inputs!$CN89+1,0.6,IF(BI$3=Inputs!$CN89+2,0.4,IF(BI$3=Inputs!$CO89,0.2,IF(AND(BI$3&gt;=Inputs!$CL89,BI$3&lt;Inputs!$CM89),(BI$3-Inputs!$CL89+1)/(Inputs!$AI89+1),0)))))))))</f>
        <v>0</v>
      </c>
      <c r="BJ91" s="27">
        <f>IF(AND(Inputs!$CO89=0,BJ$3&gt;=Inputs!$CM89),1,IF(AND(BJ$3&gt;=Inputs!$CM89,BJ$3&lt;Inputs!$CN89),1,IF(AND(BJ$3=Inputs!$CN89,BJ$3=Inputs!$CO89),1,IF(OR(AND(BJ$3=Inputs!$CN89+1,Inputs!$CN89=Inputs!$CO89),AND(BJ$3=Inputs!$CN89+2,Inputs!$CN89=Inputs!$CO89)),0,IF(BJ$3=Inputs!$CN89,0.8,IF(BJ$3=Inputs!$CN89+1,0.6,IF(BJ$3=Inputs!$CN89+2,0.4,IF(BJ$3=Inputs!$CO89,0.2,IF(AND(BJ$3&gt;=Inputs!$CL89,BJ$3&lt;Inputs!$CM89),(BJ$3-Inputs!$CL89+1)/(Inputs!$AI89+1),0)))))))))</f>
        <v>0</v>
      </c>
      <c r="BK91" s="27">
        <f>IF(AND(Inputs!$CO89=0,BK$3&gt;=Inputs!$CM89),1,IF(AND(BK$3&gt;=Inputs!$CM89,BK$3&lt;Inputs!$CN89),1,IF(AND(BK$3=Inputs!$CN89,BK$3=Inputs!$CO89),1,IF(OR(AND(BK$3=Inputs!$CN89+1,Inputs!$CN89=Inputs!$CO89),AND(BK$3=Inputs!$CN89+2,Inputs!$CN89=Inputs!$CO89)),0,IF(BK$3=Inputs!$CN89,0.8,IF(BK$3=Inputs!$CN89+1,0.6,IF(BK$3=Inputs!$CN89+2,0.4,IF(BK$3=Inputs!$CO89,0.2,IF(AND(BK$3&gt;=Inputs!$CL89,BK$3&lt;Inputs!$CM89),(BK$3-Inputs!$CL89+1)/(Inputs!$AI89+1),0)))))))))</f>
        <v>0</v>
      </c>
      <c r="BL91" s="27">
        <f>IF(AND(Inputs!$CO89=0,BL$3&gt;=Inputs!$CM89),1,IF(AND(BL$3&gt;=Inputs!$CM89,BL$3&lt;Inputs!$CN89),1,IF(AND(BL$3=Inputs!$CN89,BL$3=Inputs!$CO89),1,IF(OR(AND(BL$3=Inputs!$CN89+1,Inputs!$CN89=Inputs!$CO89),AND(BL$3=Inputs!$CN89+2,Inputs!$CN89=Inputs!$CO89)),0,IF(BL$3=Inputs!$CN89,0.8,IF(BL$3=Inputs!$CN89+1,0.6,IF(BL$3=Inputs!$CN89+2,0.4,IF(BL$3=Inputs!$CO89,0.2,IF(AND(BL$3&gt;=Inputs!$CL89,BL$3&lt;Inputs!$CM89),(BL$3-Inputs!$CL89+1)/(Inputs!$AI89+1),0)))))))))</f>
        <v>0</v>
      </c>
      <c r="BM91" s="27">
        <f>IF(AND(Inputs!$CO89=0,BM$3&gt;=Inputs!$CM89),1,IF(AND(BM$3&gt;=Inputs!$CM89,BM$3&lt;Inputs!$CN89),1,IF(AND(BM$3=Inputs!$CN89,BM$3=Inputs!$CO89),1,IF(OR(AND(BM$3=Inputs!$CN89+1,Inputs!$CN89=Inputs!$CO89),AND(BM$3=Inputs!$CN89+2,Inputs!$CN89=Inputs!$CO89)),0,IF(BM$3=Inputs!$CN89,0.8,IF(BM$3=Inputs!$CN89+1,0.6,IF(BM$3=Inputs!$CN89+2,0.4,IF(BM$3=Inputs!$CO89,0.2,IF(AND(BM$3&gt;=Inputs!$CL89,BM$3&lt;Inputs!$CM89),(BM$3-Inputs!$CL89+1)/(Inputs!$AI89+1),0)))))))))</f>
        <v>0</v>
      </c>
    </row>
    <row r="92" spans="1:65">
      <c r="A92" s="7" t="str">
        <f>IF(Inputs!A90="","",Inputs!A90)</f>
        <v/>
      </c>
      <c r="B92" t="str">
        <f>IF(Inputs!B90="","",Inputs!B90)</f>
        <v/>
      </c>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292"/>
      <c r="AE92" s="292"/>
      <c r="AF92" s="292"/>
      <c r="AG92" s="50">
        <f t="shared" si="5"/>
        <v>0</v>
      </c>
      <c r="AH92" s="42">
        <f t="shared" si="4"/>
        <v>0</v>
      </c>
      <c r="AJ92" s="27">
        <f>IF(AND(Inputs!$CO90=0,AJ$3&gt;=Inputs!$CM90),1,IF(AND(AJ$3&gt;=Inputs!$CM90,AJ$3&lt;Inputs!$CN90),1,IF(AND(AJ$3=Inputs!$CN90,AJ$3=Inputs!$CO90),1,IF(OR(AND(AJ$3=Inputs!$CN90+1,Inputs!$CN90=Inputs!$CO90),AND(AJ$3=Inputs!$CN90+2,Inputs!$CN90=Inputs!$CO90)),0,IF(AJ$3=Inputs!$CN90,0.8,IF(AJ$3=Inputs!$CN90+1,0.6,IF(AJ$3=Inputs!$CN90+2,0.4,IF(AJ$3=Inputs!$CO90,0.2,IF(AND(AJ$3&gt;=Inputs!$CL90,AJ$3&lt;Inputs!$CM90),(AJ$3-Inputs!$CL90+1)/(Inputs!$AI90+1),0)))))))))</f>
        <v>0</v>
      </c>
      <c r="AK92" s="27">
        <f>IF(AND(Inputs!$CO90=0,AK$3&gt;=Inputs!$CM90),1,IF(AND(AK$3&gt;=Inputs!$CM90,AK$3&lt;Inputs!$CN90),1,IF(AND(AK$3=Inputs!$CN90,AK$3=Inputs!$CO90),1,IF(OR(AND(AK$3=Inputs!$CN90+1,Inputs!$CN90=Inputs!$CO90),AND(AK$3=Inputs!$CN90+2,Inputs!$CN90=Inputs!$CO90)),0,IF(AK$3=Inputs!$CN90,0.8,IF(AK$3=Inputs!$CN90+1,0.6,IF(AK$3=Inputs!$CN90+2,0.4,IF(AK$3=Inputs!$CO90,0.2,IF(AND(AK$3&gt;=Inputs!$CL90,AK$3&lt;Inputs!$CM90),(AK$3-Inputs!$CL90+1)/(Inputs!$AI90+1),0)))))))))</f>
        <v>0</v>
      </c>
      <c r="AL92" s="27">
        <f>IF(AND(Inputs!$CO90=0,AL$3&gt;=Inputs!$CM90),1,IF(AND(AL$3&gt;=Inputs!$CM90,AL$3&lt;Inputs!$CN90),1,IF(AND(AL$3=Inputs!$CN90,AL$3=Inputs!$CO90),1,IF(OR(AND(AL$3=Inputs!$CN90+1,Inputs!$CN90=Inputs!$CO90),AND(AL$3=Inputs!$CN90+2,Inputs!$CN90=Inputs!$CO90)),0,IF(AL$3=Inputs!$CN90,0.8,IF(AL$3=Inputs!$CN90+1,0.6,IF(AL$3=Inputs!$CN90+2,0.4,IF(AL$3=Inputs!$CO90,0.2,IF(AND(AL$3&gt;=Inputs!$CL90,AL$3&lt;Inputs!$CM90),(AL$3-Inputs!$CL90+1)/(Inputs!$AI90+1),0)))))))))</f>
        <v>0</v>
      </c>
      <c r="AM92" s="27">
        <f>IF(AND(Inputs!$CO90=0,AM$3&gt;=Inputs!$CM90),1,IF(AND(AM$3&gt;=Inputs!$CM90,AM$3&lt;Inputs!$CN90),1,IF(AND(AM$3=Inputs!$CN90,AM$3=Inputs!$CO90),1,IF(OR(AND(AM$3=Inputs!$CN90+1,Inputs!$CN90=Inputs!$CO90),AND(AM$3=Inputs!$CN90+2,Inputs!$CN90=Inputs!$CO90)),0,IF(AM$3=Inputs!$CN90,0.8,IF(AM$3=Inputs!$CN90+1,0.6,IF(AM$3=Inputs!$CN90+2,0.4,IF(AM$3=Inputs!$CO90,0.2,IF(AND(AM$3&gt;=Inputs!$CL90,AM$3&lt;Inputs!$CM90),(AM$3-Inputs!$CL90+1)/(Inputs!$AI90+1),0)))))))))</f>
        <v>0</v>
      </c>
      <c r="AN92" s="27">
        <f>IF(AND(Inputs!$CO90=0,AN$3&gt;=Inputs!$CM90),1,IF(AND(AN$3&gt;=Inputs!$CM90,AN$3&lt;Inputs!$CN90),1,IF(AND(AN$3=Inputs!$CN90,AN$3=Inputs!$CO90),1,IF(OR(AND(AN$3=Inputs!$CN90+1,Inputs!$CN90=Inputs!$CO90),AND(AN$3=Inputs!$CN90+2,Inputs!$CN90=Inputs!$CO90)),0,IF(AN$3=Inputs!$CN90,0.8,IF(AN$3=Inputs!$CN90+1,0.6,IF(AN$3=Inputs!$CN90+2,0.4,IF(AN$3=Inputs!$CO90,0.2,IF(AND(AN$3&gt;=Inputs!$CL90,AN$3&lt;Inputs!$CM90),(AN$3-Inputs!$CL90+1)/(Inputs!$AI90+1),0)))))))))</f>
        <v>0</v>
      </c>
      <c r="AO92" s="27">
        <f>IF(AND(Inputs!$CO90=0,AO$3&gt;=Inputs!$CM90),1,IF(AND(AO$3&gt;=Inputs!$CM90,AO$3&lt;Inputs!$CN90),1,IF(AND(AO$3=Inputs!$CN90,AO$3=Inputs!$CO90),1,IF(OR(AND(AO$3=Inputs!$CN90+1,Inputs!$CN90=Inputs!$CO90),AND(AO$3=Inputs!$CN90+2,Inputs!$CN90=Inputs!$CO90)),0,IF(AO$3=Inputs!$CN90,0.8,IF(AO$3=Inputs!$CN90+1,0.6,IF(AO$3=Inputs!$CN90+2,0.4,IF(AO$3=Inputs!$CO90,0.2,IF(AND(AO$3&gt;=Inputs!$CL90,AO$3&lt;Inputs!$CM90),(AO$3-Inputs!$CL90+1)/(Inputs!$AI90+1),0)))))))))</f>
        <v>0</v>
      </c>
      <c r="AP92" s="27">
        <f>IF(AND(Inputs!$CO90=0,AP$3&gt;=Inputs!$CM90),1,IF(AND(AP$3&gt;=Inputs!$CM90,AP$3&lt;Inputs!$CN90),1,IF(AND(AP$3=Inputs!$CN90,AP$3=Inputs!$CO90),1,IF(OR(AND(AP$3=Inputs!$CN90+1,Inputs!$CN90=Inputs!$CO90),AND(AP$3=Inputs!$CN90+2,Inputs!$CN90=Inputs!$CO90)),0,IF(AP$3=Inputs!$CN90,0.8,IF(AP$3=Inputs!$CN90+1,0.6,IF(AP$3=Inputs!$CN90+2,0.4,IF(AP$3=Inputs!$CO90,0.2,IF(AND(AP$3&gt;=Inputs!$CL90,AP$3&lt;Inputs!$CM90),(AP$3-Inputs!$CL90+1)/(Inputs!$AI90+1),0)))))))))</f>
        <v>0</v>
      </c>
      <c r="AQ92" s="27">
        <f>IF(AND(Inputs!$CO90=0,AQ$3&gt;=Inputs!$CM90),1,IF(AND(AQ$3&gt;=Inputs!$CM90,AQ$3&lt;Inputs!$CN90),1,IF(AND(AQ$3=Inputs!$CN90,AQ$3=Inputs!$CO90),1,IF(OR(AND(AQ$3=Inputs!$CN90+1,Inputs!$CN90=Inputs!$CO90),AND(AQ$3=Inputs!$CN90+2,Inputs!$CN90=Inputs!$CO90)),0,IF(AQ$3=Inputs!$CN90,0.8,IF(AQ$3=Inputs!$CN90+1,0.6,IF(AQ$3=Inputs!$CN90+2,0.4,IF(AQ$3=Inputs!$CO90,0.2,IF(AND(AQ$3&gt;=Inputs!$CL90,AQ$3&lt;Inputs!$CM90),(AQ$3-Inputs!$CL90+1)/(Inputs!$AI90+1),0)))))))))</f>
        <v>0</v>
      </c>
      <c r="AR92" s="27">
        <f>IF(AND(Inputs!$CO90=0,AR$3&gt;=Inputs!$CM90),1,IF(AND(AR$3&gt;=Inputs!$CM90,AR$3&lt;Inputs!$CN90),1,IF(AND(AR$3=Inputs!$CN90,AR$3=Inputs!$CO90),1,IF(OR(AND(AR$3=Inputs!$CN90+1,Inputs!$CN90=Inputs!$CO90),AND(AR$3=Inputs!$CN90+2,Inputs!$CN90=Inputs!$CO90)),0,IF(AR$3=Inputs!$CN90,0.8,IF(AR$3=Inputs!$CN90+1,0.6,IF(AR$3=Inputs!$CN90+2,0.4,IF(AR$3=Inputs!$CO90,0.2,IF(AND(AR$3&gt;=Inputs!$CL90,AR$3&lt;Inputs!$CM90),(AR$3-Inputs!$CL90+1)/(Inputs!$AI90+1),0)))))))))</f>
        <v>0</v>
      </c>
      <c r="AS92" s="27">
        <f>IF(AND(Inputs!$CO90=0,AS$3&gt;=Inputs!$CM90),1,IF(AND(AS$3&gt;=Inputs!$CM90,AS$3&lt;Inputs!$CN90),1,IF(AND(AS$3=Inputs!$CN90,AS$3=Inputs!$CO90),1,IF(OR(AND(AS$3=Inputs!$CN90+1,Inputs!$CN90=Inputs!$CO90),AND(AS$3=Inputs!$CN90+2,Inputs!$CN90=Inputs!$CO90)),0,IF(AS$3=Inputs!$CN90,0.8,IF(AS$3=Inputs!$CN90+1,0.6,IF(AS$3=Inputs!$CN90+2,0.4,IF(AS$3=Inputs!$CO90,0.2,IF(AND(AS$3&gt;=Inputs!$CL90,AS$3&lt;Inputs!$CM90),(AS$3-Inputs!$CL90+1)/(Inputs!$AI90+1),0)))))))))</f>
        <v>0</v>
      </c>
      <c r="AT92" s="27">
        <f>IF(AND(Inputs!$CO90=0,AT$3&gt;=Inputs!$CM90),1,IF(AND(AT$3&gt;=Inputs!$CM90,AT$3&lt;Inputs!$CN90),1,IF(AND(AT$3=Inputs!$CN90,AT$3=Inputs!$CO90),1,IF(OR(AND(AT$3=Inputs!$CN90+1,Inputs!$CN90=Inputs!$CO90),AND(AT$3=Inputs!$CN90+2,Inputs!$CN90=Inputs!$CO90)),0,IF(AT$3=Inputs!$CN90,0.8,IF(AT$3=Inputs!$CN90+1,0.6,IF(AT$3=Inputs!$CN90+2,0.4,IF(AT$3=Inputs!$CO90,0.2,IF(AND(AT$3&gt;=Inputs!$CL90,AT$3&lt;Inputs!$CM90),(AT$3-Inputs!$CL90+1)/(Inputs!$AI90+1),0)))))))))</f>
        <v>0</v>
      </c>
      <c r="AU92" s="27">
        <f>IF(AND(Inputs!$CO90=0,AU$3&gt;=Inputs!$CM90),1,IF(AND(AU$3&gt;=Inputs!$CM90,AU$3&lt;Inputs!$CN90),1,IF(AND(AU$3=Inputs!$CN90,AU$3=Inputs!$CO90),1,IF(OR(AND(AU$3=Inputs!$CN90+1,Inputs!$CN90=Inputs!$CO90),AND(AU$3=Inputs!$CN90+2,Inputs!$CN90=Inputs!$CO90)),0,IF(AU$3=Inputs!$CN90,0.8,IF(AU$3=Inputs!$CN90+1,0.6,IF(AU$3=Inputs!$CN90+2,0.4,IF(AU$3=Inputs!$CO90,0.2,IF(AND(AU$3&gt;=Inputs!$CL90,AU$3&lt;Inputs!$CM90),(AU$3-Inputs!$CL90+1)/(Inputs!$AI90+1),0)))))))))</f>
        <v>0</v>
      </c>
      <c r="AV92" s="27">
        <f>IF(AND(Inputs!$CO90=0,AV$3&gt;=Inputs!$CM90),1,IF(AND(AV$3&gt;=Inputs!$CM90,AV$3&lt;Inputs!$CN90),1,IF(AND(AV$3=Inputs!$CN90,AV$3=Inputs!$CO90),1,IF(OR(AND(AV$3=Inputs!$CN90+1,Inputs!$CN90=Inputs!$CO90),AND(AV$3=Inputs!$CN90+2,Inputs!$CN90=Inputs!$CO90)),0,IF(AV$3=Inputs!$CN90,0.8,IF(AV$3=Inputs!$CN90+1,0.6,IF(AV$3=Inputs!$CN90+2,0.4,IF(AV$3=Inputs!$CO90,0.2,IF(AND(AV$3&gt;=Inputs!$CL90,AV$3&lt;Inputs!$CM90),(AV$3-Inputs!$CL90+1)/(Inputs!$AI90+1),0)))))))))</f>
        <v>0</v>
      </c>
      <c r="AW92" s="27">
        <f>IF(AND(Inputs!$CO90=0,AW$3&gt;=Inputs!$CM90),1,IF(AND(AW$3&gt;=Inputs!$CM90,AW$3&lt;Inputs!$CN90),1,IF(AND(AW$3=Inputs!$CN90,AW$3=Inputs!$CO90),1,IF(OR(AND(AW$3=Inputs!$CN90+1,Inputs!$CN90=Inputs!$CO90),AND(AW$3=Inputs!$CN90+2,Inputs!$CN90=Inputs!$CO90)),0,IF(AW$3=Inputs!$CN90,0.8,IF(AW$3=Inputs!$CN90+1,0.6,IF(AW$3=Inputs!$CN90+2,0.4,IF(AW$3=Inputs!$CO90,0.2,IF(AND(AW$3&gt;=Inputs!$CL90,AW$3&lt;Inputs!$CM90),(AW$3-Inputs!$CL90+1)/(Inputs!$AI90+1),0)))))))))</f>
        <v>0</v>
      </c>
      <c r="AX92" s="27">
        <f>IF(AND(Inputs!$CO90=0,AX$3&gt;=Inputs!$CM90),1,IF(AND(AX$3&gt;=Inputs!$CM90,AX$3&lt;Inputs!$CN90),1,IF(AND(AX$3=Inputs!$CN90,AX$3=Inputs!$CO90),1,IF(OR(AND(AX$3=Inputs!$CN90+1,Inputs!$CN90=Inputs!$CO90),AND(AX$3=Inputs!$CN90+2,Inputs!$CN90=Inputs!$CO90)),0,IF(AX$3=Inputs!$CN90,0.8,IF(AX$3=Inputs!$CN90+1,0.6,IF(AX$3=Inputs!$CN90+2,0.4,IF(AX$3=Inputs!$CO90,0.2,IF(AND(AX$3&gt;=Inputs!$CL90,AX$3&lt;Inputs!$CM90),(AX$3-Inputs!$CL90+1)/(Inputs!$AI90+1),0)))))))))</f>
        <v>0</v>
      </c>
      <c r="AY92" s="27">
        <f>IF(AND(Inputs!$CO90=0,AY$3&gt;=Inputs!$CM90),1,IF(AND(AY$3&gt;=Inputs!$CM90,AY$3&lt;Inputs!$CN90),1,IF(AND(AY$3=Inputs!$CN90,AY$3=Inputs!$CO90),1,IF(OR(AND(AY$3=Inputs!$CN90+1,Inputs!$CN90=Inputs!$CO90),AND(AY$3=Inputs!$CN90+2,Inputs!$CN90=Inputs!$CO90)),0,IF(AY$3=Inputs!$CN90,0.8,IF(AY$3=Inputs!$CN90+1,0.6,IF(AY$3=Inputs!$CN90+2,0.4,IF(AY$3=Inputs!$CO90,0.2,IF(AND(AY$3&gt;=Inputs!$CL90,AY$3&lt;Inputs!$CM90),(AY$3-Inputs!$CL90+1)/(Inputs!$AI90+1),0)))))))))</f>
        <v>0</v>
      </c>
      <c r="AZ92" s="27">
        <f>IF(AND(Inputs!$CO90=0,AZ$3&gt;=Inputs!$CM90),1,IF(AND(AZ$3&gt;=Inputs!$CM90,AZ$3&lt;Inputs!$CN90),1,IF(AND(AZ$3=Inputs!$CN90,AZ$3=Inputs!$CO90),1,IF(OR(AND(AZ$3=Inputs!$CN90+1,Inputs!$CN90=Inputs!$CO90),AND(AZ$3=Inputs!$CN90+2,Inputs!$CN90=Inputs!$CO90)),0,IF(AZ$3=Inputs!$CN90,0.8,IF(AZ$3=Inputs!$CN90+1,0.6,IF(AZ$3=Inputs!$CN90+2,0.4,IF(AZ$3=Inputs!$CO90,0.2,IF(AND(AZ$3&gt;=Inputs!$CL90,AZ$3&lt;Inputs!$CM90),(AZ$3-Inputs!$CL90+1)/(Inputs!$AI90+1),0)))))))))</f>
        <v>0</v>
      </c>
      <c r="BA92" s="27">
        <f>IF(AND(Inputs!$CO90=0,BA$3&gt;=Inputs!$CM90),1,IF(AND(BA$3&gt;=Inputs!$CM90,BA$3&lt;Inputs!$CN90),1,IF(AND(BA$3=Inputs!$CN90,BA$3=Inputs!$CO90),1,IF(OR(AND(BA$3=Inputs!$CN90+1,Inputs!$CN90=Inputs!$CO90),AND(BA$3=Inputs!$CN90+2,Inputs!$CN90=Inputs!$CO90)),0,IF(BA$3=Inputs!$CN90,0.8,IF(BA$3=Inputs!$CN90+1,0.6,IF(BA$3=Inputs!$CN90+2,0.4,IF(BA$3=Inputs!$CO90,0.2,IF(AND(BA$3&gt;=Inputs!$CL90,BA$3&lt;Inputs!$CM90),(BA$3-Inputs!$CL90+1)/(Inputs!$AI90+1),0)))))))))</f>
        <v>0</v>
      </c>
      <c r="BB92" s="27">
        <f>IF(AND(Inputs!$CO90=0,BB$3&gt;=Inputs!$CM90),1,IF(AND(BB$3&gt;=Inputs!$CM90,BB$3&lt;Inputs!$CN90),1,IF(AND(BB$3=Inputs!$CN90,BB$3=Inputs!$CO90),1,IF(OR(AND(BB$3=Inputs!$CN90+1,Inputs!$CN90=Inputs!$CO90),AND(BB$3=Inputs!$CN90+2,Inputs!$CN90=Inputs!$CO90)),0,IF(BB$3=Inputs!$CN90,0.8,IF(BB$3=Inputs!$CN90+1,0.6,IF(BB$3=Inputs!$CN90+2,0.4,IF(BB$3=Inputs!$CO90,0.2,IF(AND(BB$3&gt;=Inputs!$CL90,BB$3&lt;Inputs!$CM90),(BB$3-Inputs!$CL90+1)/(Inputs!$AI90+1),0)))))))))</f>
        <v>0</v>
      </c>
      <c r="BC92" s="27">
        <f>IF(AND(Inputs!$CO90=0,BC$3&gt;=Inputs!$CM90),1,IF(AND(BC$3&gt;=Inputs!$CM90,BC$3&lt;Inputs!$CN90),1,IF(AND(BC$3=Inputs!$CN90,BC$3=Inputs!$CO90),1,IF(OR(AND(BC$3=Inputs!$CN90+1,Inputs!$CN90=Inputs!$CO90),AND(BC$3=Inputs!$CN90+2,Inputs!$CN90=Inputs!$CO90)),0,IF(BC$3=Inputs!$CN90,0.8,IF(BC$3=Inputs!$CN90+1,0.6,IF(BC$3=Inputs!$CN90+2,0.4,IF(BC$3=Inputs!$CO90,0.2,IF(AND(BC$3&gt;=Inputs!$CL90,BC$3&lt;Inputs!$CM90),(BC$3-Inputs!$CL90+1)/(Inputs!$AI90+1),0)))))))))</f>
        <v>0</v>
      </c>
      <c r="BD92" s="27">
        <f>IF(AND(Inputs!$CO90=0,BD$3&gt;=Inputs!$CM90),1,IF(AND(BD$3&gt;=Inputs!$CM90,BD$3&lt;Inputs!$CN90),1,IF(AND(BD$3=Inputs!$CN90,BD$3=Inputs!$CO90),1,IF(OR(AND(BD$3=Inputs!$CN90+1,Inputs!$CN90=Inputs!$CO90),AND(BD$3=Inputs!$CN90+2,Inputs!$CN90=Inputs!$CO90)),0,IF(BD$3=Inputs!$CN90,0.8,IF(BD$3=Inputs!$CN90+1,0.6,IF(BD$3=Inputs!$CN90+2,0.4,IF(BD$3=Inputs!$CO90,0.2,IF(AND(BD$3&gt;=Inputs!$CL90,BD$3&lt;Inputs!$CM90),(BD$3-Inputs!$CL90+1)/(Inputs!$AI90+1),0)))))))))</f>
        <v>0</v>
      </c>
      <c r="BE92" s="27">
        <f>IF(AND(Inputs!$CO90=0,BE$3&gt;=Inputs!$CM90),1,IF(AND(BE$3&gt;=Inputs!$CM90,BE$3&lt;Inputs!$CN90),1,IF(AND(BE$3=Inputs!$CN90,BE$3=Inputs!$CO90),1,IF(OR(AND(BE$3=Inputs!$CN90+1,Inputs!$CN90=Inputs!$CO90),AND(BE$3=Inputs!$CN90+2,Inputs!$CN90=Inputs!$CO90)),0,IF(BE$3=Inputs!$CN90,0.8,IF(BE$3=Inputs!$CN90+1,0.6,IF(BE$3=Inputs!$CN90+2,0.4,IF(BE$3=Inputs!$CO90,0.2,IF(AND(BE$3&gt;=Inputs!$CL90,BE$3&lt;Inputs!$CM90),(BE$3-Inputs!$CL90+1)/(Inputs!$AI90+1),0)))))))))</f>
        <v>0</v>
      </c>
      <c r="BF92" s="27">
        <f>IF(AND(Inputs!$CO90=0,BF$3&gt;=Inputs!$CM90),1,IF(AND(BF$3&gt;=Inputs!$CM90,BF$3&lt;Inputs!$CN90),1,IF(AND(BF$3=Inputs!$CN90,BF$3=Inputs!$CO90),1,IF(OR(AND(BF$3=Inputs!$CN90+1,Inputs!$CN90=Inputs!$CO90),AND(BF$3=Inputs!$CN90+2,Inputs!$CN90=Inputs!$CO90)),0,IF(BF$3=Inputs!$CN90,0.8,IF(BF$3=Inputs!$CN90+1,0.6,IF(BF$3=Inputs!$CN90+2,0.4,IF(BF$3=Inputs!$CO90,0.2,IF(AND(BF$3&gt;=Inputs!$CL90,BF$3&lt;Inputs!$CM90),(BF$3-Inputs!$CL90+1)/(Inputs!$AI90+1),0)))))))))</f>
        <v>0</v>
      </c>
      <c r="BG92" s="27">
        <f>IF(AND(Inputs!$CO90=0,BG$3&gt;=Inputs!$CM90),1,IF(AND(BG$3&gt;=Inputs!$CM90,BG$3&lt;Inputs!$CN90),1,IF(AND(BG$3=Inputs!$CN90,BG$3=Inputs!$CO90),1,IF(OR(AND(BG$3=Inputs!$CN90+1,Inputs!$CN90=Inputs!$CO90),AND(BG$3=Inputs!$CN90+2,Inputs!$CN90=Inputs!$CO90)),0,IF(BG$3=Inputs!$CN90,0.8,IF(BG$3=Inputs!$CN90+1,0.6,IF(BG$3=Inputs!$CN90+2,0.4,IF(BG$3=Inputs!$CO90,0.2,IF(AND(BG$3&gt;=Inputs!$CL90,BG$3&lt;Inputs!$CM90),(BG$3-Inputs!$CL90+1)/(Inputs!$AI90+1),0)))))))))</f>
        <v>0</v>
      </c>
      <c r="BH92" s="27">
        <f>IF(AND(Inputs!$CO90=0,BH$3&gt;=Inputs!$CM90),1,IF(AND(BH$3&gt;=Inputs!$CM90,BH$3&lt;Inputs!$CN90),1,IF(AND(BH$3=Inputs!$CN90,BH$3=Inputs!$CO90),1,IF(OR(AND(BH$3=Inputs!$CN90+1,Inputs!$CN90=Inputs!$CO90),AND(BH$3=Inputs!$CN90+2,Inputs!$CN90=Inputs!$CO90)),0,IF(BH$3=Inputs!$CN90,0.8,IF(BH$3=Inputs!$CN90+1,0.6,IF(BH$3=Inputs!$CN90+2,0.4,IF(BH$3=Inputs!$CO90,0.2,IF(AND(BH$3&gt;=Inputs!$CL90,BH$3&lt;Inputs!$CM90),(BH$3-Inputs!$CL90+1)/(Inputs!$AI90+1),0)))))))))</f>
        <v>0</v>
      </c>
      <c r="BI92" s="27">
        <f>IF(AND(Inputs!$CO90=0,BI$3&gt;=Inputs!$CM90),1,IF(AND(BI$3&gt;=Inputs!$CM90,BI$3&lt;Inputs!$CN90),1,IF(AND(BI$3=Inputs!$CN90,BI$3=Inputs!$CO90),1,IF(OR(AND(BI$3=Inputs!$CN90+1,Inputs!$CN90=Inputs!$CO90),AND(BI$3=Inputs!$CN90+2,Inputs!$CN90=Inputs!$CO90)),0,IF(BI$3=Inputs!$CN90,0.8,IF(BI$3=Inputs!$CN90+1,0.6,IF(BI$3=Inputs!$CN90+2,0.4,IF(BI$3=Inputs!$CO90,0.2,IF(AND(BI$3&gt;=Inputs!$CL90,BI$3&lt;Inputs!$CM90),(BI$3-Inputs!$CL90+1)/(Inputs!$AI90+1),0)))))))))</f>
        <v>0</v>
      </c>
      <c r="BJ92" s="27">
        <f>IF(AND(Inputs!$CO90=0,BJ$3&gt;=Inputs!$CM90),1,IF(AND(BJ$3&gt;=Inputs!$CM90,BJ$3&lt;Inputs!$CN90),1,IF(AND(BJ$3=Inputs!$CN90,BJ$3=Inputs!$CO90),1,IF(OR(AND(BJ$3=Inputs!$CN90+1,Inputs!$CN90=Inputs!$CO90),AND(BJ$3=Inputs!$CN90+2,Inputs!$CN90=Inputs!$CO90)),0,IF(BJ$3=Inputs!$CN90,0.8,IF(BJ$3=Inputs!$CN90+1,0.6,IF(BJ$3=Inputs!$CN90+2,0.4,IF(BJ$3=Inputs!$CO90,0.2,IF(AND(BJ$3&gt;=Inputs!$CL90,BJ$3&lt;Inputs!$CM90),(BJ$3-Inputs!$CL90+1)/(Inputs!$AI90+1),0)))))))))</f>
        <v>0</v>
      </c>
      <c r="BK92" s="27">
        <f>IF(AND(Inputs!$CO90=0,BK$3&gt;=Inputs!$CM90),1,IF(AND(BK$3&gt;=Inputs!$CM90,BK$3&lt;Inputs!$CN90),1,IF(AND(BK$3=Inputs!$CN90,BK$3=Inputs!$CO90),1,IF(OR(AND(BK$3=Inputs!$CN90+1,Inputs!$CN90=Inputs!$CO90),AND(BK$3=Inputs!$CN90+2,Inputs!$CN90=Inputs!$CO90)),0,IF(BK$3=Inputs!$CN90,0.8,IF(BK$3=Inputs!$CN90+1,0.6,IF(BK$3=Inputs!$CN90+2,0.4,IF(BK$3=Inputs!$CO90,0.2,IF(AND(BK$3&gt;=Inputs!$CL90,BK$3&lt;Inputs!$CM90),(BK$3-Inputs!$CL90+1)/(Inputs!$AI90+1),0)))))))))</f>
        <v>0</v>
      </c>
      <c r="BL92" s="27">
        <f>IF(AND(Inputs!$CO90=0,BL$3&gt;=Inputs!$CM90),1,IF(AND(BL$3&gt;=Inputs!$CM90,BL$3&lt;Inputs!$CN90),1,IF(AND(BL$3=Inputs!$CN90,BL$3=Inputs!$CO90),1,IF(OR(AND(BL$3=Inputs!$CN90+1,Inputs!$CN90=Inputs!$CO90),AND(BL$3=Inputs!$CN90+2,Inputs!$CN90=Inputs!$CO90)),0,IF(BL$3=Inputs!$CN90,0.8,IF(BL$3=Inputs!$CN90+1,0.6,IF(BL$3=Inputs!$CN90+2,0.4,IF(BL$3=Inputs!$CO90,0.2,IF(AND(BL$3&gt;=Inputs!$CL90,BL$3&lt;Inputs!$CM90),(BL$3-Inputs!$CL90+1)/(Inputs!$AI90+1),0)))))))))</f>
        <v>0</v>
      </c>
      <c r="BM92" s="27">
        <f>IF(AND(Inputs!$CO90=0,BM$3&gt;=Inputs!$CM90),1,IF(AND(BM$3&gt;=Inputs!$CM90,BM$3&lt;Inputs!$CN90),1,IF(AND(BM$3=Inputs!$CN90,BM$3=Inputs!$CO90),1,IF(OR(AND(BM$3=Inputs!$CN90+1,Inputs!$CN90=Inputs!$CO90),AND(BM$3=Inputs!$CN90+2,Inputs!$CN90=Inputs!$CO90)),0,IF(BM$3=Inputs!$CN90,0.8,IF(BM$3=Inputs!$CN90+1,0.6,IF(BM$3=Inputs!$CN90+2,0.4,IF(BM$3=Inputs!$CO90,0.2,IF(AND(BM$3&gt;=Inputs!$CL90,BM$3&lt;Inputs!$CM90),(BM$3-Inputs!$CL90+1)/(Inputs!$AI90+1),0)))))))))</f>
        <v>0</v>
      </c>
    </row>
    <row r="93" spans="1:65">
      <c r="A93" s="7" t="str">
        <f>IF(Inputs!A91="","",Inputs!A91)</f>
        <v/>
      </c>
      <c r="B93" t="str">
        <f>IF(Inputs!B91="","",Inputs!B91)</f>
        <v/>
      </c>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c r="AF93" s="292"/>
      <c r="AG93" s="50">
        <f t="shared" si="5"/>
        <v>0</v>
      </c>
      <c r="AH93" s="42">
        <f t="shared" si="4"/>
        <v>0</v>
      </c>
      <c r="AJ93" s="27">
        <f>IF(AND(Inputs!$CO91=0,AJ$3&gt;=Inputs!$CM91),1,IF(AND(AJ$3&gt;=Inputs!$CM91,AJ$3&lt;Inputs!$CN91),1,IF(AND(AJ$3=Inputs!$CN91,AJ$3=Inputs!$CO91),1,IF(OR(AND(AJ$3=Inputs!$CN91+1,Inputs!$CN91=Inputs!$CO91),AND(AJ$3=Inputs!$CN91+2,Inputs!$CN91=Inputs!$CO91)),0,IF(AJ$3=Inputs!$CN91,0.8,IF(AJ$3=Inputs!$CN91+1,0.6,IF(AJ$3=Inputs!$CN91+2,0.4,IF(AJ$3=Inputs!$CO91,0.2,IF(AND(AJ$3&gt;=Inputs!$CL91,AJ$3&lt;Inputs!$CM91),(AJ$3-Inputs!$CL91+1)/(Inputs!$AI91+1),0)))))))))</f>
        <v>0</v>
      </c>
      <c r="AK93" s="27">
        <f>IF(AND(Inputs!$CO91=0,AK$3&gt;=Inputs!$CM91),1,IF(AND(AK$3&gt;=Inputs!$CM91,AK$3&lt;Inputs!$CN91),1,IF(AND(AK$3=Inputs!$CN91,AK$3=Inputs!$CO91),1,IF(OR(AND(AK$3=Inputs!$CN91+1,Inputs!$CN91=Inputs!$CO91),AND(AK$3=Inputs!$CN91+2,Inputs!$CN91=Inputs!$CO91)),0,IF(AK$3=Inputs!$CN91,0.8,IF(AK$3=Inputs!$CN91+1,0.6,IF(AK$3=Inputs!$CN91+2,0.4,IF(AK$3=Inputs!$CO91,0.2,IF(AND(AK$3&gt;=Inputs!$CL91,AK$3&lt;Inputs!$CM91),(AK$3-Inputs!$CL91+1)/(Inputs!$AI91+1),0)))))))))</f>
        <v>0</v>
      </c>
      <c r="AL93" s="27">
        <f>IF(AND(Inputs!$CO91=0,AL$3&gt;=Inputs!$CM91),1,IF(AND(AL$3&gt;=Inputs!$CM91,AL$3&lt;Inputs!$CN91),1,IF(AND(AL$3=Inputs!$CN91,AL$3=Inputs!$CO91),1,IF(OR(AND(AL$3=Inputs!$CN91+1,Inputs!$CN91=Inputs!$CO91),AND(AL$3=Inputs!$CN91+2,Inputs!$CN91=Inputs!$CO91)),0,IF(AL$3=Inputs!$CN91,0.8,IF(AL$3=Inputs!$CN91+1,0.6,IF(AL$3=Inputs!$CN91+2,0.4,IF(AL$3=Inputs!$CO91,0.2,IF(AND(AL$3&gt;=Inputs!$CL91,AL$3&lt;Inputs!$CM91),(AL$3-Inputs!$CL91+1)/(Inputs!$AI91+1),0)))))))))</f>
        <v>0</v>
      </c>
      <c r="AM93" s="27">
        <f>IF(AND(Inputs!$CO91=0,AM$3&gt;=Inputs!$CM91),1,IF(AND(AM$3&gt;=Inputs!$CM91,AM$3&lt;Inputs!$CN91),1,IF(AND(AM$3=Inputs!$CN91,AM$3=Inputs!$CO91),1,IF(OR(AND(AM$3=Inputs!$CN91+1,Inputs!$CN91=Inputs!$CO91),AND(AM$3=Inputs!$CN91+2,Inputs!$CN91=Inputs!$CO91)),0,IF(AM$3=Inputs!$CN91,0.8,IF(AM$3=Inputs!$CN91+1,0.6,IF(AM$3=Inputs!$CN91+2,0.4,IF(AM$3=Inputs!$CO91,0.2,IF(AND(AM$3&gt;=Inputs!$CL91,AM$3&lt;Inputs!$CM91),(AM$3-Inputs!$CL91+1)/(Inputs!$AI91+1),0)))))))))</f>
        <v>0</v>
      </c>
      <c r="AN93" s="27">
        <f>IF(AND(Inputs!$CO91=0,AN$3&gt;=Inputs!$CM91),1,IF(AND(AN$3&gt;=Inputs!$CM91,AN$3&lt;Inputs!$CN91),1,IF(AND(AN$3=Inputs!$CN91,AN$3=Inputs!$CO91),1,IF(OR(AND(AN$3=Inputs!$CN91+1,Inputs!$CN91=Inputs!$CO91),AND(AN$3=Inputs!$CN91+2,Inputs!$CN91=Inputs!$CO91)),0,IF(AN$3=Inputs!$CN91,0.8,IF(AN$3=Inputs!$CN91+1,0.6,IF(AN$3=Inputs!$CN91+2,0.4,IF(AN$3=Inputs!$CO91,0.2,IF(AND(AN$3&gt;=Inputs!$CL91,AN$3&lt;Inputs!$CM91),(AN$3-Inputs!$CL91+1)/(Inputs!$AI91+1),0)))))))))</f>
        <v>0</v>
      </c>
      <c r="AO93" s="27">
        <f>IF(AND(Inputs!$CO91=0,AO$3&gt;=Inputs!$CM91),1,IF(AND(AO$3&gt;=Inputs!$CM91,AO$3&lt;Inputs!$CN91),1,IF(AND(AO$3=Inputs!$CN91,AO$3=Inputs!$CO91),1,IF(OR(AND(AO$3=Inputs!$CN91+1,Inputs!$CN91=Inputs!$CO91),AND(AO$3=Inputs!$CN91+2,Inputs!$CN91=Inputs!$CO91)),0,IF(AO$3=Inputs!$CN91,0.8,IF(AO$3=Inputs!$CN91+1,0.6,IF(AO$3=Inputs!$CN91+2,0.4,IF(AO$3=Inputs!$CO91,0.2,IF(AND(AO$3&gt;=Inputs!$CL91,AO$3&lt;Inputs!$CM91),(AO$3-Inputs!$CL91+1)/(Inputs!$AI91+1),0)))))))))</f>
        <v>0</v>
      </c>
      <c r="AP93" s="27">
        <f>IF(AND(Inputs!$CO91=0,AP$3&gt;=Inputs!$CM91),1,IF(AND(AP$3&gt;=Inputs!$CM91,AP$3&lt;Inputs!$CN91),1,IF(AND(AP$3=Inputs!$CN91,AP$3=Inputs!$CO91),1,IF(OR(AND(AP$3=Inputs!$CN91+1,Inputs!$CN91=Inputs!$CO91),AND(AP$3=Inputs!$CN91+2,Inputs!$CN91=Inputs!$CO91)),0,IF(AP$3=Inputs!$CN91,0.8,IF(AP$3=Inputs!$CN91+1,0.6,IF(AP$3=Inputs!$CN91+2,0.4,IF(AP$3=Inputs!$CO91,0.2,IF(AND(AP$3&gt;=Inputs!$CL91,AP$3&lt;Inputs!$CM91),(AP$3-Inputs!$CL91+1)/(Inputs!$AI91+1),0)))))))))</f>
        <v>0</v>
      </c>
      <c r="AQ93" s="27">
        <f>IF(AND(Inputs!$CO91=0,AQ$3&gt;=Inputs!$CM91),1,IF(AND(AQ$3&gt;=Inputs!$CM91,AQ$3&lt;Inputs!$CN91),1,IF(AND(AQ$3=Inputs!$CN91,AQ$3=Inputs!$CO91),1,IF(OR(AND(AQ$3=Inputs!$CN91+1,Inputs!$CN91=Inputs!$CO91),AND(AQ$3=Inputs!$CN91+2,Inputs!$CN91=Inputs!$CO91)),0,IF(AQ$3=Inputs!$CN91,0.8,IF(AQ$3=Inputs!$CN91+1,0.6,IF(AQ$3=Inputs!$CN91+2,0.4,IF(AQ$3=Inputs!$CO91,0.2,IF(AND(AQ$3&gt;=Inputs!$CL91,AQ$3&lt;Inputs!$CM91),(AQ$3-Inputs!$CL91+1)/(Inputs!$AI91+1),0)))))))))</f>
        <v>0</v>
      </c>
      <c r="AR93" s="27">
        <f>IF(AND(Inputs!$CO91=0,AR$3&gt;=Inputs!$CM91),1,IF(AND(AR$3&gt;=Inputs!$CM91,AR$3&lt;Inputs!$CN91),1,IF(AND(AR$3=Inputs!$CN91,AR$3=Inputs!$CO91),1,IF(OR(AND(AR$3=Inputs!$CN91+1,Inputs!$CN91=Inputs!$CO91),AND(AR$3=Inputs!$CN91+2,Inputs!$CN91=Inputs!$CO91)),0,IF(AR$3=Inputs!$CN91,0.8,IF(AR$3=Inputs!$CN91+1,0.6,IF(AR$3=Inputs!$CN91+2,0.4,IF(AR$3=Inputs!$CO91,0.2,IF(AND(AR$3&gt;=Inputs!$CL91,AR$3&lt;Inputs!$CM91),(AR$3-Inputs!$CL91+1)/(Inputs!$AI91+1),0)))))))))</f>
        <v>0</v>
      </c>
      <c r="AS93" s="27">
        <f>IF(AND(Inputs!$CO91=0,AS$3&gt;=Inputs!$CM91),1,IF(AND(AS$3&gt;=Inputs!$CM91,AS$3&lt;Inputs!$CN91),1,IF(AND(AS$3=Inputs!$CN91,AS$3=Inputs!$CO91),1,IF(OR(AND(AS$3=Inputs!$CN91+1,Inputs!$CN91=Inputs!$CO91),AND(AS$3=Inputs!$CN91+2,Inputs!$CN91=Inputs!$CO91)),0,IF(AS$3=Inputs!$CN91,0.8,IF(AS$3=Inputs!$CN91+1,0.6,IF(AS$3=Inputs!$CN91+2,0.4,IF(AS$3=Inputs!$CO91,0.2,IF(AND(AS$3&gt;=Inputs!$CL91,AS$3&lt;Inputs!$CM91),(AS$3-Inputs!$CL91+1)/(Inputs!$AI91+1),0)))))))))</f>
        <v>0</v>
      </c>
      <c r="AT93" s="27">
        <f>IF(AND(Inputs!$CO91=0,AT$3&gt;=Inputs!$CM91),1,IF(AND(AT$3&gt;=Inputs!$CM91,AT$3&lt;Inputs!$CN91),1,IF(AND(AT$3=Inputs!$CN91,AT$3=Inputs!$CO91),1,IF(OR(AND(AT$3=Inputs!$CN91+1,Inputs!$CN91=Inputs!$CO91),AND(AT$3=Inputs!$CN91+2,Inputs!$CN91=Inputs!$CO91)),0,IF(AT$3=Inputs!$CN91,0.8,IF(AT$3=Inputs!$CN91+1,0.6,IF(AT$3=Inputs!$CN91+2,0.4,IF(AT$3=Inputs!$CO91,0.2,IF(AND(AT$3&gt;=Inputs!$CL91,AT$3&lt;Inputs!$CM91),(AT$3-Inputs!$CL91+1)/(Inputs!$AI91+1),0)))))))))</f>
        <v>0</v>
      </c>
      <c r="AU93" s="27">
        <f>IF(AND(Inputs!$CO91=0,AU$3&gt;=Inputs!$CM91),1,IF(AND(AU$3&gt;=Inputs!$CM91,AU$3&lt;Inputs!$CN91),1,IF(AND(AU$3=Inputs!$CN91,AU$3=Inputs!$CO91),1,IF(OR(AND(AU$3=Inputs!$CN91+1,Inputs!$CN91=Inputs!$CO91),AND(AU$3=Inputs!$CN91+2,Inputs!$CN91=Inputs!$CO91)),0,IF(AU$3=Inputs!$CN91,0.8,IF(AU$3=Inputs!$CN91+1,0.6,IF(AU$3=Inputs!$CN91+2,0.4,IF(AU$3=Inputs!$CO91,0.2,IF(AND(AU$3&gt;=Inputs!$CL91,AU$3&lt;Inputs!$CM91),(AU$3-Inputs!$CL91+1)/(Inputs!$AI91+1),0)))))))))</f>
        <v>0</v>
      </c>
      <c r="AV93" s="27">
        <f>IF(AND(Inputs!$CO91=0,AV$3&gt;=Inputs!$CM91),1,IF(AND(AV$3&gt;=Inputs!$CM91,AV$3&lt;Inputs!$CN91),1,IF(AND(AV$3=Inputs!$CN91,AV$3=Inputs!$CO91),1,IF(OR(AND(AV$3=Inputs!$CN91+1,Inputs!$CN91=Inputs!$CO91),AND(AV$3=Inputs!$CN91+2,Inputs!$CN91=Inputs!$CO91)),0,IF(AV$3=Inputs!$CN91,0.8,IF(AV$3=Inputs!$CN91+1,0.6,IF(AV$3=Inputs!$CN91+2,0.4,IF(AV$3=Inputs!$CO91,0.2,IF(AND(AV$3&gt;=Inputs!$CL91,AV$3&lt;Inputs!$CM91),(AV$3-Inputs!$CL91+1)/(Inputs!$AI91+1),0)))))))))</f>
        <v>0</v>
      </c>
      <c r="AW93" s="27">
        <f>IF(AND(Inputs!$CO91=0,AW$3&gt;=Inputs!$CM91),1,IF(AND(AW$3&gt;=Inputs!$CM91,AW$3&lt;Inputs!$CN91),1,IF(AND(AW$3=Inputs!$CN91,AW$3=Inputs!$CO91),1,IF(OR(AND(AW$3=Inputs!$CN91+1,Inputs!$CN91=Inputs!$CO91),AND(AW$3=Inputs!$CN91+2,Inputs!$CN91=Inputs!$CO91)),0,IF(AW$3=Inputs!$CN91,0.8,IF(AW$3=Inputs!$CN91+1,0.6,IF(AW$3=Inputs!$CN91+2,0.4,IF(AW$3=Inputs!$CO91,0.2,IF(AND(AW$3&gt;=Inputs!$CL91,AW$3&lt;Inputs!$CM91),(AW$3-Inputs!$CL91+1)/(Inputs!$AI91+1),0)))))))))</f>
        <v>0</v>
      </c>
      <c r="AX93" s="27">
        <f>IF(AND(Inputs!$CO91=0,AX$3&gt;=Inputs!$CM91),1,IF(AND(AX$3&gt;=Inputs!$CM91,AX$3&lt;Inputs!$CN91),1,IF(AND(AX$3=Inputs!$CN91,AX$3=Inputs!$CO91),1,IF(OR(AND(AX$3=Inputs!$CN91+1,Inputs!$CN91=Inputs!$CO91),AND(AX$3=Inputs!$CN91+2,Inputs!$CN91=Inputs!$CO91)),0,IF(AX$3=Inputs!$CN91,0.8,IF(AX$3=Inputs!$CN91+1,0.6,IF(AX$3=Inputs!$CN91+2,0.4,IF(AX$3=Inputs!$CO91,0.2,IF(AND(AX$3&gt;=Inputs!$CL91,AX$3&lt;Inputs!$CM91),(AX$3-Inputs!$CL91+1)/(Inputs!$AI91+1),0)))))))))</f>
        <v>0</v>
      </c>
      <c r="AY93" s="27">
        <f>IF(AND(Inputs!$CO91=0,AY$3&gt;=Inputs!$CM91),1,IF(AND(AY$3&gt;=Inputs!$CM91,AY$3&lt;Inputs!$CN91),1,IF(AND(AY$3=Inputs!$CN91,AY$3=Inputs!$CO91),1,IF(OR(AND(AY$3=Inputs!$CN91+1,Inputs!$CN91=Inputs!$CO91),AND(AY$3=Inputs!$CN91+2,Inputs!$CN91=Inputs!$CO91)),0,IF(AY$3=Inputs!$CN91,0.8,IF(AY$3=Inputs!$CN91+1,0.6,IF(AY$3=Inputs!$CN91+2,0.4,IF(AY$3=Inputs!$CO91,0.2,IF(AND(AY$3&gt;=Inputs!$CL91,AY$3&lt;Inputs!$CM91),(AY$3-Inputs!$CL91+1)/(Inputs!$AI91+1),0)))))))))</f>
        <v>0</v>
      </c>
      <c r="AZ93" s="27">
        <f>IF(AND(Inputs!$CO91=0,AZ$3&gt;=Inputs!$CM91),1,IF(AND(AZ$3&gt;=Inputs!$CM91,AZ$3&lt;Inputs!$CN91),1,IF(AND(AZ$3=Inputs!$CN91,AZ$3=Inputs!$CO91),1,IF(OR(AND(AZ$3=Inputs!$CN91+1,Inputs!$CN91=Inputs!$CO91),AND(AZ$3=Inputs!$CN91+2,Inputs!$CN91=Inputs!$CO91)),0,IF(AZ$3=Inputs!$CN91,0.8,IF(AZ$3=Inputs!$CN91+1,0.6,IF(AZ$3=Inputs!$CN91+2,0.4,IF(AZ$3=Inputs!$CO91,0.2,IF(AND(AZ$3&gt;=Inputs!$CL91,AZ$3&lt;Inputs!$CM91),(AZ$3-Inputs!$CL91+1)/(Inputs!$AI91+1),0)))))))))</f>
        <v>0</v>
      </c>
      <c r="BA93" s="27">
        <f>IF(AND(Inputs!$CO91=0,BA$3&gt;=Inputs!$CM91),1,IF(AND(BA$3&gt;=Inputs!$CM91,BA$3&lt;Inputs!$CN91),1,IF(AND(BA$3=Inputs!$CN91,BA$3=Inputs!$CO91),1,IF(OR(AND(BA$3=Inputs!$CN91+1,Inputs!$CN91=Inputs!$CO91),AND(BA$3=Inputs!$CN91+2,Inputs!$CN91=Inputs!$CO91)),0,IF(BA$3=Inputs!$CN91,0.8,IF(BA$3=Inputs!$CN91+1,0.6,IF(BA$3=Inputs!$CN91+2,0.4,IF(BA$3=Inputs!$CO91,0.2,IF(AND(BA$3&gt;=Inputs!$CL91,BA$3&lt;Inputs!$CM91),(BA$3-Inputs!$CL91+1)/(Inputs!$AI91+1),0)))))))))</f>
        <v>0</v>
      </c>
      <c r="BB93" s="27">
        <f>IF(AND(Inputs!$CO91=0,BB$3&gt;=Inputs!$CM91),1,IF(AND(BB$3&gt;=Inputs!$CM91,BB$3&lt;Inputs!$CN91),1,IF(AND(BB$3=Inputs!$CN91,BB$3=Inputs!$CO91),1,IF(OR(AND(BB$3=Inputs!$CN91+1,Inputs!$CN91=Inputs!$CO91),AND(BB$3=Inputs!$CN91+2,Inputs!$CN91=Inputs!$CO91)),0,IF(BB$3=Inputs!$CN91,0.8,IF(BB$3=Inputs!$CN91+1,0.6,IF(BB$3=Inputs!$CN91+2,0.4,IF(BB$3=Inputs!$CO91,0.2,IF(AND(BB$3&gt;=Inputs!$CL91,BB$3&lt;Inputs!$CM91),(BB$3-Inputs!$CL91+1)/(Inputs!$AI91+1),0)))))))))</f>
        <v>0</v>
      </c>
      <c r="BC93" s="27">
        <f>IF(AND(Inputs!$CO91=0,BC$3&gt;=Inputs!$CM91),1,IF(AND(BC$3&gt;=Inputs!$CM91,BC$3&lt;Inputs!$CN91),1,IF(AND(BC$3=Inputs!$CN91,BC$3=Inputs!$CO91),1,IF(OR(AND(BC$3=Inputs!$CN91+1,Inputs!$CN91=Inputs!$CO91),AND(BC$3=Inputs!$CN91+2,Inputs!$CN91=Inputs!$CO91)),0,IF(BC$3=Inputs!$CN91,0.8,IF(BC$3=Inputs!$CN91+1,0.6,IF(BC$3=Inputs!$CN91+2,0.4,IF(BC$3=Inputs!$CO91,0.2,IF(AND(BC$3&gt;=Inputs!$CL91,BC$3&lt;Inputs!$CM91),(BC$3-Inputs!$CL91+1)/(Inputs!$AI91+1),0)))))))))</f>
        <v>0</v>
      </c>
      <c r="BD93" s="27">
        <f>IF(AND(Inputs!$CO91=0,BD$3&gt;=Inputs!$CM91),1,IF(AND(BD$3&gt;=Inputs!$CM91,BD$3&lt;Inputs!$CN91),1,IF(AND(BD$3=Inputs!$CN91,BD$3=Inputs!$CO91),1,IF(OR(AND(BD$3=Inputs!$CN91+1,Inputs!$CN91=Inputs!$CO91),AND(BD$3=Inputs!$CN91+2,Inputs!$CN91=Inputs!$CO91)),0,IF(BD$3=Inputs!$CN91,0.8,IF(BD$3=Inputs!$CN91+1,0.6,IF(BD$3=Inputs!$CN91+2,0.4,IF(BD$3=Inputs!$CO91,0.2,IF(AND(BD$3&gt;=Inputs!$CL91,BD$3&lt;Inputs!$CM91),(BD$3-Inputs!$CL91+1)/(Inputs!$AI91+1),0)))))))))</f>
        <v>0</v>
      </c>
      <c r="BE93" s="27">
        <f>IF(AND(Inputs!$CO91=0,BE$3&gt;=Inputs!$CM91),1,IF(AND(BE$3&gt;=Inputs!$CM91,BE$3&lt;Inputs!$CN91),1,IF(AND(BE$3=Inputs!$CN91,BE$3=Inputs!$CO91),1,IF(OR(AND(BE$3=Inputs!$CN91+1,Inputs!$CN91=Inputs!$CO91),AND(BE$3=Inputs!$CN91+2,Inputs!$CN91=Inputs!$CO91)),0,IF(BE$3=Inputs!$CN91,0.8,IF(BE$3=Inputs!$CN91+1,0.6,IF(BE$3=Inputs!$CN91+2,0.4,IF(BE$3=Inputs!$CO91,0.2,IF(AND(BE$3&gt;=Inputs!$CL91,BE$3&lt;Inputs!$CM91),(BE$3-Inputs!$CL91+1)/(Inputs!$AI91+1),0)))))))))</f>
        <v>0</v>
      </c>
      <c r="BF93" s="27">
        <f>IF(AND(Inputs!$CO91=0,BF$3&gt;=Inputs!$CM91),1,IF(AND(BF$3&gt;=Inputs!$CM91,BF$3&lt;Inputs!$CN91),1,IF(AND(BF$3=Inputs!$CN91,BF$3=Inputs!$CO91),1,IF(OR(AND(BF$3=Inputs!$CN91+1,Inputs!$CN91=Inputs!$CO91),AND(BF$3=Inputs!$CN91+2,Inputs!$CN91=Inputs!$CO91)),0,IF(BF$3=Inputs!$CN91,0.8,IF(BF$3=Inputs!$CN91+1,0.6,IF(BF$3=Inputs!$CN91+2,0.4,IF(BF$3=Inputs!$CO91,0.2,IF(AND(BF$3&gt;=Inputs!$CL91,BF$3&lt;Inputs!$CM91),(BF$3-Inputs!$CL91+1)/(Inputs!$AI91+1),0)))))))))</f>
        <v>0</v>
      </c>
      <c r="BG93" s="27">
        <f>IF(AND(Inputs!$CO91=0,BG$3&gt;=Inputs!$CM91),1,IF(AND(BG$3&gt;=Inputs!$CM91,BG$3&lt;Inputs!$CN91),1,IF(AND(BG$3=Inputs!$CN91,BG$3=Inputs!$CO91),1,IF(OR(AND(BG$3=Inputs!$CN91+1,Inputs!$CN91=Inputs!$CO91),AND(BG$3=Inputs!$CN91+2,Inputs!$CN91=Inputs!$CO91)),0,IF(BG$3=Inputs!$CN91,0.8,IF(BG$3=Inputs!$CN91+1,0.6,IF(BG$3=Inputs!$CN91+2,0.4,IF(BG$3=Inputs!$CO91,0.2,IF(AND(BG$3&gt;=Inputs!$CL91,BG$3&lt;Inputs!$CM91),(BG$3-Inputs!$CL91+1)/(Inputs!$AI91+1),0)))))))))</f>
        <v>0</v>
      </c>
      <c r="BH93" s="27">
        <f>IF(AND(Inputs!$CO91=0,BH$3&gt;=Inputs!$CM91),1,IF(AND(BH$3&gt;=Inputs!$CM91,BH$3&lt;Inputs!$CN91),1,IF(AND(BH$3=Inputs!$CN91,BH$3=Inputs!$CO91),1,IF(OR(AND(BH$3=Inputs!$CN91+1,Inputs!$CN91=Inputs!$CO91),AND(BH$3=Inputs!$CN91+2,Inputs!$CN91=Inputs!$CO91)),0,IF(BH$3=Inputs!$CN91,0.8,IF(BH$3=Inputs!$CN91+1,0.6,IF(BH$3=Inputs!$CN91+2,0.4,IF(BH$3=Inputs!$CO91,0.2,IF(AND(BH$3&gt;=Inputs!$CL91,BH$3&lt;Inputs!$CM91),(BH$3-Inputs!$CL91+1)/(Inputs!$AI91+1),0)))))))))</f>
        <v>0</v>
      </c>
      <c r="BI93" s="27">
        <f>IF(AND(Inputs!$CO91=0,BI$3&gt;=Inputs!$CM91),1,IF(AND(BI$3&gt;=Inputs!$CM91,BI$3&lt;Inputs!$CN91),1,IF(AND(BI$3=Inputs!$CN91,BI$3=Inputs!$CO91),1,IF(OR(AND(BI$3=Inputs!$CN91+1,Inputs!$CN91=Inputs!$CO91),AND(BI$3=Inputs!$CN91+2,Inputs!$CN91=Inputs!$CO91)),0,IF(BI$3=Inputs!$CN91,0.8,IF(BI$3=Inputs!$CN91+1,0.6,IF(BI$3=Inputs!$CN91+2,0.4,IF(BI$3=Inputs!$CO91,0.2,IF(AND(BI$3&gt;=Inputs!$CL91,BI$3&lt;Inputs!$CM91),(BI$3-Inputs!$CL91+1)/(Inputs!$AI91+1),0)))))))))</f>
        <v>0</v>
      </c>
      <c r="BJ93" s="27">
        <f>IF(AND(Inputs!$CO91=0,BJ$3&gt;=Inputs!$CM91),1,IF(AND(BJ$3&gt;=Inputs!$CM91,BJ$3&lt;Inputs!$CN91),1,IF(AND(BJ$3=Inputs!$CN91,BJ$3=Inputs!$CO91),1,IF(OR(AND(BJ$3=Inputs!$CN91+1,Inputs!$CN91=Inputs!$CO91),AND(BJ$3=Inputs!$CN91+2,Inputs!$CN91=Inputs!$CO91)),0,IF(BJ$3=Inputs!$CN91,0.8,IF(BJ$3=Inputs!$CN91+1,0.6,IF(BJ$3=Inputs!$CN91+2,0.4,IF(BJ$3=Inputs!$CO91,0.2,IF(AND(BJ$3&gt;=Inputs!$CL91,BJ$3&lt;Inputs!$CM91),(BJ$3-Inputs!$CL91+1)/(Inputs!$AI91+1),0)))))))))</f>
        <v>0</v>
      </c>
      <c r="BK93" s="27">
        <f>IF(AND(Inputs!$CO91=0,BK$3&gt;=Inputs!$CM91),1,IF(AND(BK$3&gt;=Inputs!$CM91,BK$3&lt;Inputs!$CN91),1,IF(AND(BK$3=Inputs!$CN91,BK$3=Inputs!$CO91),1,IF(OR(AND(BK$3=Inputs!$CN91+1,Inputs!$CN91=Inputs!$CO91),AND(BK$3=Inputs!$CN91+2,Inputs!$CN91=Inputs!$CO91)),0,IF(BK$3=Inputs!$CN91,0.8,IF(BK$3=Inputs!$CN91+1,0.6,IF(BK$3=Inputs!$CN91+2,0.4,IF(BK$3=Inputs!$CO91,0.2,IF(AND(BK$3&gt;=Inputs!$CL91,BK$3&lt;Inputs!$CM91),(BK$3-Inputs!$CL91+1)/(Inputs!$AI91+1),0)))))))))</f>
        <v>0</v>
      </c>
      <c r="BL93" s="27">
        <f>IF(AND(Inputs!$CO91=0,BL$3&gt;=Inputs!$CM91),1,IF(AND(BL$3&gt;=Inputs!$CM91,BL$3&lt;Inputs!$CN91),1,IF(AND(BL$3=Inputs!$CN91,BL$3=Inputs!$CO91),1,IF(OR(AND(BL$3=Inputs!$CN91+1,Inputs!$CN91=Inputs!$CO91),AND(BL$3=Inputs!$CN91+2,Inputs!$CN91=Inputs!$CO91)),0,IF(BL$3=Inputs!$CN91,0.8,IF(BL$3=Inputs!$CN91+1,0.6,IF(BL$3=Inputs!$CN91+2,0.4,IF(BL$3=Inputs!$CO91,0.2,IF(AND(BL$3&gt;=Inputs!$CL91,BL$3&lt;Inputs!$CM91),(BL$3-Inputs!$CL91+1)/(Inputs!$AI91+1),0)))))))))</f>
        <v>0</v>
      </c>
      <c r="BM93" s="27">
        <f>IF(AND(Inputs!$CO91=0,BM$3&gt;=Inputs!$CM91),1,IF(AND(BM$3&gt;=Inputs!$CM91,BM$3&lt;Inputs!$CN91),1,IF(AND(BM$3=Inputs!$CN91,BM$3=Inputs!$CO91),1,IF(OR(AND(BM$3=Inputs!$CN91+1,Inputs!$CN91=Inputs!$CO91),AND(BM$3=Inputs!$CN91+2,Inputs!$CN91=Inputs!$CO91)),0,IF(BM$3=Inputs!$CN91,0.8,IF(BM$3=Inputs!$CN91+1,0.6,IF(BM$3=Inputs!$CN91+2,0.4,IF(BM$3=Inputs!$CO91,0.2,IF(AND(BM$3&gt;=Inputs!$CL91,BM$3&lt;Inputs!$CM91),(BM$3-Inputs!$CL91+1)/(Inputs!$AI91+1),0)))))))))</f>
        <v>0</v>
      </c>
    </row>
    <row r="94" spans="1:65">
      <c r="A94" s="7" t="str">
        <f>IF(Inputs!A92="","",Inputs!A92)</f>
        <v/>
      </c>
      <c r="B94" t="str">
        <f>IF(Inputs!B92="","",Inputs!B92)</f>
        <v/>
      </c>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292"/>
      <c r="AE94" s="292"/>
      <c r="AF94" s="292"/>
      <c r="AG94" s="50">
        <f t="shared" si="5"/>
        <v>0</v>
      </c>
      <c r="AH94" s="42">
        <f t="shared" si="4"/>
        <v>0</v>
      </c>
      <c r="AJ94" s="27">
        <f>IF(AND(Inputs!$CO92=0,AJ$3&gt;=Inputs!$CM92),1,IF(AND(AJ$3&gt;=Inputs!$CM92,AJ$3&lt;Inputs!$CN92),1,IF(AND(AJ$3=Inputs!$CN92,AJ$3=Inputs!$CO92),1,IF(OR(AND(AJ$3=Inputs!$CN92+1,Inputs!$CN92=Inputs!$CO92),AND(AJ$3=Inputs!$CN92+2,Inputs!$CN92=Inputs!$CO92)),0,IF(AJ$3=Inputs!$CN92,0.8,IF(AJ$3=Inputs!$CN92+1,0.6,IF(AJ$3=Inputs!$CN92+2,0.4,IF(AJ$3=Inputs!$CO92,0.2,IF(AND(AJ$3&gt;=Inputs!$CL92,AJ$3&lt;Inputs!$CM92),(AJ$3-Inputs!$CL92+1)/(Inputs!$AI92+1),0)))))))))</f>
        <v>0</v>
      </c>
      <c r="AK94" s="27">
        <f>IF(AND(Inputs!$CO92=0,AK$3&gt;=Inputs!$CM92),1,IF(AND(AK$3&gt;=Inputs!$CM92,AK$3&lt;Inputs!$CN92),1,IF(AND(AK$3=Inputs!$CN92,AK$3=Inputs!$CO92),1,IF(OR(AND(AK$3=Inputs!$CN92+1,Inputs!$CN92=Inputs!$CO92),AND(AK$3=Inputs!$CN92+2,Inputs!$CN92=Inputs!$CO92)),0,IF(AK$3=Inputs!$CN92,0.8,IF(AK$3=Inputs!$CN92+1,0.6,IF(AK$3=Inputs!$CN92+2,0.4,IF(AK$3=Inputs!$CO92,0.2,IF(AND(AK$3&gt;=Inputs!$CL92,AK$3&lt;Inputs!$CM92),(AK$3-Inputs!$CL92+1)/(Inputs!$AI92+1),0)))))))))</f>
        <v>0</v>
      </c>
      <c r="AL94" s="27">
        <f>IF(AND(Inputs!$CO92=0,AL$3&gt;=Inputs!$CM92),1,IF(AND(AL$3&gt;=Inputs!$CM92,AL$3&lt;Inputs!$CN92),1,IF(AND(AL$3=Inputs!$CN92,AL$3=Inputs!$CO92),1,IF(OR(AND(AL$3=Inputs!$CN92+1,Inputs!$CN92=Inputs!$CO92),AND(AL$3=Inputs!$CN92+2,Inputs!$CN92=Inputs!$CO92)),0,IF(AL$3=Inputs!$CN92,0.8,IF(AL$3=Inputs!$CN92+1,0.6,IF(AL$3=Inputs!$CN92+2,0.4,IF(AL$3=Inputs!$CO92,0.2,IF(AND(AL$3&gt;=Inputs!$CL92,AL$3&lt;Inputs!$CM92),(AL$3-Inputs!$CL92+1)/(Inputs!$AI92+1),0)))))))))</f>
        <v>0</v>
      </c>
      <c r="AM94" s="27">
        <f>IF(AND(Inputs!$CO92=0,AM$3&gt;=Inputs!$CM92),1,IF(AND(AM$3&gt;=Inputs!$CM92,AM$3&lt;Inputs!$CN92),1,IF(AND(AM$3=Inputs!$CN92,AM$3=Inputs!$CO92),1,IF(OR(AND(AM$3=Inputs!$CN92+1,Inputs!$CN92=Inputs!$CO92),AND(AM$3=Inputs!$CN92+2,Inputs!$CN92=Inputs!$CO92)),0,IF(AM$3=Inputs!$CN92,0.8,IF(AM$3=Inputs!$CN92+1,0.6,IF(AM$3=Inputs!$CN92+2,0.4,IF(AM$3=Inputs!$CO92,0.2,IF(AND(AM$3&gt;=Inputs!$CL92,AM$3&lt;Inputs!$CM92),(AM$3-Inputs!$CL92+1)/(Inputs!$AI92+1),0)))))))))</f>
        <v>0</v>
      </c>
      <c r="AN94" s="27">
        <f>IF(AND(Inputs!$CO92=0,AN$3&gt;=Inputs!$CM92),1,IF(AND(AN$3&gt;=Inputs!$CM92,AN$3&lt;Inputs!$CN92),1,IF(AND(AN$3=Inputs!$CN92,AN$3=Inputs!$CO92),1,IF(OR(AND(AN$3=Inputs!$CN92+1,Inputs!$CN92=Inputs!$CO92),AND(AN$3=Inputs!$CN92+2,Inputs!$CN92=Inputs!$CO92)),0,IF(AN$3=Inputs!$CN92,0.8,IF(AN$3=Inputs!$CN92+1,0.6,IF(AN$3=Inputs!$CN92+2,0.4,IF(AN$3=Inputs!$CO92,0.2,IF(AND(AN$3&gt;=Inputs!$CL92,AN$3&lt;Inputs!$CM92),(AN$3-Inputs!$CL92+1)/(Inputs!$AI92+1),0)))))))))</f>
        <v>0</v>
      </c>
      <c r="AO94" s="27">
        <f>IF(AND(Inputs!$CO92=0,AO$3&gt;=Inputs!$CM92),1,IF(AND(AO$3&gt;=Inputs!$CM92,AO$3&lt;Inputs!$CN92),1,IF(AND(AO$3=Inputs!$CN92,AO$3=Inputs!$CO92),1,IF(OR(AND(AO$3=Inputs!$CN92+1,Inputs!$CN92=Inputs!$CO92),AND(AO$3=Inputs!$CN92+2,Inputs!$CN92=Inputs!$CO92)),0,IF(AO$3=Inputs!$CN92,0.8,IF(AO$3=Inputs!$CN92+1,0.6,IF(AO$3=Inputs!$CN92+2,0.4,IF(AO$3=Inputs!$CO92,0.2,IF(AND(AO$3&gt;=Inputs!$CL92,AO$3&lt;Inputs!$CM92),(AO$3-Inputs!$CL92+1)/(Inputs!$AI92+1),0)))))))))</f>
        <v>0</v>
      </c>
      <c r="AP94" s="27">
        <f>IF(AND(Inputs!$CO92=0,AP$3&gt;=Inputs!$CM92),1,IF(AND(AP$3&gt;=Inputs!$CM92,AP$3&lt;Inputs!$CN92),1,IF(AND(AP$3=Inputs!$CN92,AP$3=Inputs!$CO92),1,IF(OR(AND(AP$3=Inputs!$CN92+1,Inputs!$CN92=Inputs!$CO92),AND(AP$3=Inputs!$CN92+2,Inputs!$CN92=Inputs!$CO92)),0,IF(AP$3=Inputs!$CN92,0.8,IF(AP$3=Inputs!$CN92+1,0.6,IF(AP$3=Inputs!$CN92+2,0.4,IF(AP$3=Inputs!$CO92,0.2,IF(AND(AP$3&gt;=Inputs!$CL92,AP$3&lt;Inputs!$CM92),(AP$3-Inputs!$CL92+1)/(Inputs!$AI92+1),0)))))))))</f>
        <v>0</v>
      </c>
      <c r="AQ94" s="27">
        <f>IF(AND(Inputs!$CO92=0,AQ$3&gt;=Inputs!$CM92),1,IF(AND(AQ$3&gt;=Inputs!$CM92,AQ$3&lt;Inputs!$CN92),1,IF(AND(AQ$3=Inputs!$CN92,AQ$3=Inputs!$CO92),1,IF(OR(AND(AQ$3=Inputs!$CN92+1,Inputs!$CN92=Inputs!$CO92),AND(AQ$3=Inputs!$CN92+2,Inputs!$CN92=Inputs!$CO92)),0,IF(AQ$3=Inputs!$CN92,0.8,IF(AQ$3=Inputs!$CN92+1,0.6,IF(AQ$3=Inputs!$CN92+2,0.4,IF(AQ$3=Inputs!$CO92,0.2,IF(AND(AQ$3&gt;=Inputs!$CL92,AQ$3&lt;Inputs!$CM92),(AQ$3-Inputs!$CL92+1)/(Inputs!$AI92+1),0)))))))))</f>
        <v>0</v>
      </c>
      <c r="AR94" s="27">
        <f>IF(AND(Inputs!$CO92=0,AR$3&gt;=Inputs!$CM92),1,IF(AND(AR$3&gt;=Inputs!$CM92,AR$3&lt;Inputs!$CN92),1,IF(AND(AR$3=Inputs!$CN92,AR$3=Inputs!$CO92),1,IF(OR(AND(AR$3=Inputs!$CN92+1,Inputs!$CN92=Inputs!$CO92),AND(AR$3=Inputs!$CN92+2,Inputs!$CN92=Inputs!$CO92)),0,IF(AR$3=Inputs!$CN92,0.8,IF(AR$3=Inputs!$CN92+1,0.6,IF(AR$3=Inputs!$CN92+2,0.4,IF(AR$3=Inputs!$CO92,0.2,IF(AND(AR$3&gt;=Inputs!$CL92,AR$3&lt;Inputs!$CM92),(AR$3-Inputs!$CL92+1)/(Inputs!$AI92+1),0)))))))))</f>
        <v>0</v>
      </c>
      <c r="AS94" s="27">
        <f>IF(AND(Inputs!$CO92=0,AS$3&gt;=Inputs!$CM92),1,IF(AND(AS$3&gt;=Inputs!$CM92,AS$3&lt;Inputs!$CN92),1,IF(AND(AS$3=Inputs!$CN92,AS$3=Inputs!$CO92),1,IF(OR(AND(AS$3=Inputs!$CN92+1,Inputs!$CN92=Inputs!$CO92),AND(AS$3=Inputs!$CN92+2,Inputs!$CN92=Inputs!$CO92)),0,IF(AS$3=Inputs!$CN92,0.8,IF(AS$3=Inputs!$CN92+1,0.6,IF(AS$3=Inputs!$CN92+2,0.4,IF(AS$3=Inputs!$CO92,0.2,IF(AND(AS$3&gt;=Inputs!$CL92,AS$3&lt;Inputs!$CM92),(AS$3-Inputs!$CL92+1)/(Inputs!$AI92+1),0)))))))))</f>
        <v>0</v>
      </c>
      <c r="AT94" s="27">
        <f>IF(AND(Inputs!$CO92=0,AT$3&gt;=Inputs!$CM92),1,IF(AND(AT$3&gt;=Inputs!$CM92,AT$3&lt;Inputs!$CN92),1,IF(AND(AT$3=Inputs!$CN92,AT$3=Inputs!$CO92),1,IF(OR(AND(AT$3=Inputs!$CN92+1,Inputs!$CN92=Inputs!$CO92),AND(AT$3=Inputs!$CN92+2,Inputs!$CN92=Inputs!$CO92)),0,IF(AT$3=Inputs!$CN92,0.8,IF(AT$3=Inputs!$CN92+1,0.6,IF(AT$3=Inputs!$CN92+2,0.4,IF(AT$3=Inputs!$CO92,0.2,IF(AND(AT$3&gt;=Inputs!$CL92,AT$3&lt;Inputs!$CM92),(AT$3-Inputs!$CL92+1)/(Inputs!$AI92+1),0)))))))))</f>
        <v>0</v>
      </c>
      <c r="AU94" s="27">
        <f>IF(AND(Inputs!$CO92=0,AU$3&gt;=Inputs!$CM92),1,IF(AND(AU$3&gt;=Inputs!$CM92,AU$3&lt;Inputs!$CN92),1,IF(AND(AU$3=Inputs!$CN92,AU$3=Inputs!$CO92),1,IF(OR(AND(AU$3=Inputs!$CN92+1,Inputs!$CN92=Inputs!$CO92),AND(AU$3=Inputs!$CN92+2,Inputs!$CN92=Inputs!$CO92)),0,IF(AU$3=Inputs!$CN92,0.8,IF(AU$3=Inputs!$CN92+1,0.6,IF(AU$3=Inputs!$CN92+2,0.4,IF(AU$3=Inputs!$CO92,0.2,IF(AND(AU$3&gt;=Inputs!$CL92,AU$3&lt;Inputs!$CM92),(AU$3-Inputs!$CL92+1)/(Inputs!$AI92+1),0)))))))))</f>
        <v>0</v>
      </c>
      <c r="AV94" s="27">
        <f>IF(AND(Inputs!$CO92=0,AV$3&gt;=Inputs!$CM92),1,IF(AND(AV$3&gt;=Inputs!$CM92,AV$3&lt;Inputs!$CN92),1,IF(AND(AV$3=Inputs!$CN92,AV$3=Inputs!$CO92),1,IF(OR(AND(AV$3=Inputs!$CN92+1,Inputs!$CN92=Inputs!$CO92),AND(AV$3=Inputs!$CN92+2,Inputs!$CN92=Inputs!$CO92)),0,IF(AV$3=Inputs!$CN92,0.8,IF(AV$3=Inputs!$CN92+1,0.6,IF(AV$3=Inputs!$CN92+2,0.4,IF(AV$3=Inputs!$CO92,0.2,IF(AND(AV$3&gt;=Inputs!$CL92,AV$3&lt;Inputs!$CM92),(AV$3-Inputs!$CL92+1)/(Inputs!$AI92+1),0)))))))))</f>
        <v>0</v>
      </c>
      <c r="AW94" s="27">
        <f>IF(AND(Inputs!$CO92=0,AW$3&gt;=Inputs!$CM92),1,IF(AND(AW$3&gt;=Inputs!$CM92,AW$3&lt;Inputs!$CN92),1,IF(AND(AW$3=Inputs!$CN92,AW$3=Inputs!$CO92),1,IF(OR(AND(AW$3=Inputs!$CN92+1,Inputs!$CN92=Inputs!$CO92),AND(AW$3=Inputs!$CN92+2,Inputs!$CN92=Inputs!$CO92)),0,IF(AW$3=Inputs!$CN92,0.8,IF(AW$3=Inputs!$CN92+1,0.6,IF(AW$3=Inputs!$CN92+2,0.4,IF(AW$3=Inputs!$CO92,0.2,IF(AND(AW$3&gt;=Inputs!$CL92,AW$3&lt;Inputs!$CM92),(AW$3-Inputs!$CL92+1)/(Inputs!$AI92+1),0)))))))))</f>
        <v>0</v>
      </c>
      <c r="AX94" s="27">
        <f>IF(AND(Inputs!$CO92=0,AX$3&gt;=Inputs!$CM92),1,IF(AND(AX$3&gt;=Inputs!$CM92,AX$3&lt;Inputs!$CN92),1,IF(AND(AX$3=Inputs!$CN92,AX$3=Inputs!$CO92),1,IF(OR(AND(AX$3=Inputs!$CN92+1,Inputs!$CN92=Inputs!$CO92),AND(AX$3=Inputs!$CN92+2,Inputs!$CN92=Inputs!$CO92)),0,IF(AX$3=Inputs!$CN92,0.8,IF(AX$3=Inputs!$CN92+1,0.6,IF(AX$3=Inputs!$CN92+2,0.4,IF(AX$3=Inputs!$CO92,0.2,IF(AND(AX$3&gt;=Inputs!$CL92,AX$3&lt;Inputs!$CM92),(AX$3-Inputs!$CL92+1)/(Inputs!$AI92+1),0)))))))))</f>
        <v>0</v>
      </c>
      <c r="AY94" s="27">
        <f>IF(AND(Inputs!$CO92=0,AY$3&gt;=Inputs!$CM92),1,IF(AND(AY$3&gt;=Inputs!$CM92,AY$3&lt;Inputs!$CN92),1,IF(AND(AY$3=Inputs!$CN92,AY$3=Inputs!$CO92),1,IF(OR(AND(AY$3=Inputs!$CN92+1,Inputs!$CN92=Inputs!$CO92),AND(AY$3=Inputs!$CN92+2,Inputs!$CN92=Inputs!$CO92)),0,IF(AY$3=Inputs!$CN92,0.8,IF(AY$3=Inputs!$CN92+1,0.6,IF(AY$3=Inputs!$CN92+2,0.4,IF(AY$3=Inputs!$CO92,0.2,IF(AND(AY$3&gt;=Inputs!$CL92,AY$3&lt;Inputs!$CM92),(AY$3-Inputs!$CL92+1)/(Inputs!$AI92+1),0)))))))))</f>
        <v>0</v>
      </c>
      <c r="AZ94" s="27">
        <f>IF(AND(Inputs!$CO92=0,AZ$3&gt;=Inputs!$CM92),1,IF(AND(AZ$3&gt;=Inputs!$CM92,AZ$3&lt;Inputs!$CN92),1,IF(AND(AZ$3=Inputs!$CN92,AZ$3=Inputs!$CO92),1,IF(OR(AND(AZ$3=Inputs!$CN92+1,Inputs!$CN92=Inputs!$CO92),AND(AZ$3=Inputs!$CN92+2,Inputs!$CN92=Inputs!$CO92)),0,IF(AZ$3=Inputs!$CN92,0.8,IF(AZ$3=Inputs!$CN92+1,0.6,IF(AZ$3=Inputs!$CN92+2,0.4,IF(AZ$3=Inputs!$CO92,0.2,IF(AND(AZ$3&gt;=Inputs!$CL92,AZ$3&lt;Inputs!$CM92),(AZ$3-Inputs!$CL92+1)/(Inputs!$AI92+1),0)))))))))</f>
        <v>0</v>
      </c>
      <c r="BA94" s="27">
        <f>IF(AND(Inputs!$CO92=0,BA$3&gt;=Inputs!$CM92),1,IF(AND(BA$3&gt;=Inputs!$CM92,BA$3&lt;Inputs!$CN92),1,IF(AND(BA$3=Inputs!$CN92,BA$3=Inputs!$CO92),1,IF(OR(AND(BA$3=Inputs!$CN92+1,Inputs!$CN92=Inputs!$CO92),AND(BA$3=Inputs!$CN92+2,Inputs!$CN92=Inputs!$CO92)),0,IF(BA$3=Inputs!$CN92,0.8,IF(BA$3=Inputs!$CN92+1,0.6,IF(BA$3=Inputs!$CN92+2,0.4,IF(BA$3=Inputs!$CO92,0.2,IF(AND(BA$3&gt;=Inputs!$CL92,BA$3&lt;Inputs!$CM92),(BA$3-Inputs!$CL92+1)/(Inputs!$AI92+1),0)))))))))</f>
        <v>0</v>
      </c>
      <c r="BB94" s="27">
        <f>IF(AND(Inputs!$CO92=0,BB$3&gt;=Inputs!$CM92),1,IF(AND(BB$3&gt;=Inputs!$CM92,BB$3&lt;Inputs!$CN92),1,IF(AND(BB$3=Inputs!$CN92,BB$3=Inputs!$CO92),1,IF(OR(AND(BB$3=Inputs!$CN92+1,Inputs!$CN92=Inputs!$CO92),AND(BB$3=Inputs!$CN92+2,Inputs!$CN92=Inputs!$CO92)),0,IF(BB$3=Inputs!$CN92,0.8,IF(BB$3=Inputs!$CN92+1,0.6,IF(BB$3=Inputs!$CN92+2,0.4,IF(BB$3=Inputs!$CO92,0.2,IF(AND(BB$3&gt;=Inputs!$CL92,BB$3&lt;Inputs!$CM92),(BB$3-Inputs!$CL92+1)/(Inputs!$AI92+1),0)))))))))</f>
        <v>0</v>
      </c>
      <c r="BC94" s="27">
        <f>IF(AND(Inputs!$CO92=0,BC$3&gt;=Inputs!$CM92),1,IF(AND(BC$3&gt;=Inputs!$CM92,BC$3&lt;Inputs!$CN92),1,IF(AND(BC$3=Inputs!$CN92,BC$3=Inputs!$CO92),1,IF(OR(AND(BC$3=Inputs!$CN92+1,Inputs!$CN92=Inputs!$CO92),AND(BC$3=Inputs!$CN92+2,Inputs!$CN92=Inputs!$CO92)),0,IF(BC$3=Inputs!$CN92,0.8,IF(BC$3=Inputs!$CN92+1,0.6,IF(BC$3=Inputs!$CN92+2,0.4,IF(BC$3=Inputs!$CO92,0.2,IF(AND(BC$3&gt;=Inputs!$CL92,BC$3&lt;Inputs!$CM92),(BC$3-Inputs!$CL92+1)/(Inputs!$AI92+1),0)))))))))</f>
        <v>0</v>
      </c>
      <c r="BD94" s="27">
        <f>IF(AND(Inputs!$CO92=0,BD$3&gt;=Inputs!$CM92),1,IF(AND(BD$3&gt;=Inputs!$CM92,BD$3&lt;Inputs!$CN92),1,IF(AND(BD$3=Inputs!$CN92,BD$3=Inputs!$CO92),1,IF(OR(AND(BD$3=Inputs!$CN92+1,Inputs!$CN92=Inputs!$CO92),AND(BD$3=Inputs!$CN92+2,Inputs!$CN92=Inputs!$CO92)),0,IF(BD$3=Inputs!$CN92,0.8,IF(BD$3=Inputs!$CN92+1,0.6,IF(BD$3=Inputs!$CN92+2,0.4,IF(BD$3=Inputs!$CO92,0.2,IF(AND(BD$3&gt;=Inputs!$CL92,BD$3&lt;Inputs!$CM92),(BD$3-Inputs!$CL92+1)/(Inputs!$AI92+1),0)))))))))</f>
        <v>0</v>
      </c>
      <c r="BE94" s="27">
        <f>IF(AND(Inputs!$CO92=0,BE$3&gt;=Inputs!$CM92),1,IF(AND(BE$3&gt;=Inputs!$CM92,BE$3&lt;Inputs!$CN92),1,IF(AND(BE$3=Inputs!$CN92,BE$3=Inputs!$CO92),1,IF(OR(AND(BE$3=Inputs!$CN92+1,Inputs!$CN92=Inputs!$CO92),AND(BE$3=Inputs!$CN92+2,Inputs!$CN92=Inputs!$CO92)),0,IF(BE$3=Inputs!$CN92,0.8,IF(BE$3=Inputs!$CN92+1,0.6,IF(BE$3=Inputs!$CN92+2,0.4,IF(BE$3=Inputs!$CO92,0.2,IF(AND(BE$3&gt;=Inputs!$CL92,BE$3&lt;Inputs!$CM92),(BE$3-Inputs!$CL92+1)/(Inputs!$AI92+1),0)))))))))</f>
        <v>0</v>
      </c>
      <c r="BF94" s="27">
        <f>IF(AND(Inputs!$CO92=0,BF$3&gt;=Inputs!$CM92),1,IF(AND(BF$3&gt;=Inputs!$CM92,BF$3&lt;Inputs!$CN92),1,IF(AND(BF$3=Inputs!$CN92,BF$3=Inputs!$CO92),1,IF(OR(AND(BF$3=Inputs!$CN92+1,Inputs!$CN92=Inputs!$CO92),AND(BF$3=Inputs!$CN92+2,Inputs!$CN92=Inputs!$CO92)),0,IF(BF$3=Inputs!$CN92,0.8,IF(BF$3=Inputs!$CN92+1,0.6,IF(BF$3=Inputs!$CN92+2,0.4,IF(BF$3=Inputs!$CO92,0.2,IF(AND(BF$3&gt;=Inputs!$CL92,BF$3&lt;Inputs!$CM92),(BF$3-Inputs!$CL92+1)/(Inputs!$AI92+1),0)))))))))</f>
        <v>0</v>
      </c>
      <c r="BG94" s="27">
        <f>IF(AND(Inputs!$CO92=0,BG$3&gt;=Inputs!$CM92),1,IF(AND(BG$3&gt;=Inputs!$CM92,BG$3&lt;Inputs!$CN92),1,IF(AND(BG$3=Inputs!$CN92,BG$3=Inputs!$CO92),1,IF(OR(AND(BG$3=Inputs!$CN92+1,Inputs!$CN92=Inputs!$CO92),AND(BG$3=Inputs!$CN92+2,Inputs!$CN92=Inputs!$CO92)),0,IF(BG$3=Inputs!$CN92,0.8,IF(BG$3=Inputs!$CN92+1,0.6,IF(BG$3=Inputs!$CN92+2,0.4,IF(BG$3=Inputs!$CO92,0.2,IF(AND(BG$3&gt;=Inputs!$CL92,BG$3&lt;Inputs!$CM92),(BG$3-Inputs!$CL92+1)/(Inputs!$AI92+1),0)))))))))</f>
        <v>0</v>
      </c>
      <c r="BH94" s="27">
        <f>IF(AND(Inputs!$CO92=0,BH$3&gt;=Inputs!$CM92),1,IF(AND(BH$3&gt;=Inputs!$CM92,BH$3&lt;Inputs!$CN92),1,IF(AND(BH$3=Inputs!$CN92,BH$3=Inputs!$CO92),1,IF(OR(AND(BH$3=Inputs!$CN92+1,Inputs!$CN92=Inputs!$CO92),AND(BH$3=Inputs!$CN92+2,Inputs!$CN92=Inputs!$CO92)),0,IF(BH$3=Inputs!$CN92,0.8,IF(BH$3=Inputs!$CN92+1,0.6,IF(BH$3=Inputs!$CN92+2,0.4,IF(BH$3=Inputs!$CO92,0.2,IF(AND(BH$3&gt;=Inputs!$CL92,BH$3&lt;Inputs!$CM92),(BH$3-Inputs!$CL92+1)/(Inputs!$AI92+1),0)))))))))</f>
        <v>0</v>
      </c>
      <c r="BI94" s="27">
        <f>IF(AND(Inputs!$CO92=0,BI$3&gt;=Inputs!$CM92),1,IF(AND(BI$3&gt;=Inputs!$CM92,BI$3&lt;Inputs!$CN92),1,IF(AND(BI$3=Inputs!$CN92,BI$3=Inputs!$CO92),1,IF(OR(AND(BI$3=Inputs!$CN92+1,Inputs!$CN92=Inputs!$CO92),AND(BI$3=Inputs!$CN92+2,Inputs!$CN92=Inputs!$CO92)),0,IF(BI$3=Inputs!$CN92,0.8,IF(BI$3=Inputs!$CN92+1,0.6,IF(BI$3=Inputs!$CN92+2,0.4,IF(BI$3=Inputs!$CO92,0.2,IF(AND(BI$3&gt;=Inputs!$CL92,BI$3&lt;Inputs!$CM92),(BI$3-Inputs!$CL92+1)/(Inputs!$AI92+1),0)))))))))</f>
        <v>0</v>
      </c>
      <c r="BJ94" s="27">
        <f>IF(AND(Inputs!$CO92=0,BJ$3&gt;=Inputs!$CM92),1,IF(AND(BJ$3&gt;=Inputs!$CM92,BJ$3&lt;Inputs!$CN92),1,IF(AND(BJ$3=Inputs!$CN92,BJ$3=Inputs!$CO92),1,IF(OR(AND(BJ$3=Inputs!$CN92+1,Inputs!$CN92=Inputs!$CO92),AND(BJ$3=Inputs!$CN92+2,Inputs!$CN92=Inputs!$CO92)),0,IF(BJ$3=Inputs!$CN92,0.8,IF(BJ$3=Inputs!$CN92+1,0.6,IF(BJ$3=Inputs!$CN92+2,0.4,IF(BJ$3=Inputs!$CO92,0.2,IF(AND(BJ$3&gt;=Inputs!$CL92,BJ$3&lt;Inputs!$CM92),(BJ$3-Inputs!$CL92+1)/(Inputs!$AI92+1),0)))))))))</f>
        <v>0</v>
      </c>
      <c r="BK94" s="27">
        <f>IF(AND(Inputs!$CO92=0,BK$3&gt;=Inputs!$CM92),1,IF(AND(BK$3&gt;=Inputs!$CM92,BK$3&lt;Inputs!$CN92),1,IF(AND(BK$3=Inputs!$CN92,BK$3=Inputs!$CO92),1,IF(OR(AND(BK$3=Inputs!$CN92+1,Inputs!$CN92=Inputs!$CO92),AND(BK$3=Inputs!$CN92+2,Inputs!$CN92=Inputs!$CO92)),0,IF(BK$3=Inputs!$CN92,0.8,IF(BK$3=Inputs!$CN92+1,0.6,IF(BK$3=Inputs!$CN92+2,0.4,IF(BK$3=Inputs!$CO92,0.2,IF(AND(BK$3&gt;=Inputs!$CL92,BK$3&lt;Inputs!$CM92),(BK$3-Inputs!$CL92+1)/(Inputs!$AI92+1),0)))))))))</f>
        <v>0</v>
      </c>
      <c r="BL94" s="27">
        <f>IF(AND(Inputs!$CO92=0,BL$3&gt;=Inputs!$CM92),1,IF(AND(BL$3&gt;=Inputs!$CM92,BL$3&lt;Inputs!$CN92),1,IF(AND(BL$3=Inputs!$CN92,BL$3=Inputs!$CO92),1,IF(OR(AND(BL$3=Inputs!$CN92+1,Inputs!$CN92=Inputs!$CO92),AND(BL$3=Inputs!$CN92+2,Inputs!$CN92=Inputs!$CO92)),0,IF(BL$3=Inputs!$CN92,0.8,IF(BL$3=Inputs!$CN92+1,0.6,IF(BL$3=Inputs!$CN92+2,0.4,IF(BL$3=Inputs!$CO92,0.2,IF(AND(BL$3&gt;=Inputs!$CL92,BL$3&lt;Inputs!$CM92),(BL$3-Inputs!$CL92+1)/(Inputs!$AI92+1),0)))))))))</f>
        <v>0</v>
      </c>
      <c r="BM94" s="27">
        <f>IF(AND(Inputs!$CO92=0,BM$3&gt;=Inputs!$CM92),1,IF(AND(BM$3&gt;=Inputs!$CM92,BM$3&lt;Inputs!$CN92),1,IF(AND(BM$3=Inputs!$CN92,BM$3=Inputs!$CO92),1,IF(OR(AND(BM$3=Inputs!$CN92+1,Inputs!$CN92=Inputs!$CO92),AND(BM$3=Inputs!$CN92+2,Inputs!$CN92=Inputs!$CO92)),0,IF(BM$3=Inputs!$CN92,0.8,IF(BM$3=Inputs!$CN92+1,0.6,IF(BM$3=Inputs!$CN92+2,0.4,IF(BM$3=Inputs!$CO92,0.2,IF(AND(BM$3&gt;=Inputs!$CL92,BM$3&lt;Inputs!$CM92),(BM$3-Inputs!$CL92+1)/(Inputs!$AI92+1),0)))))))))</f>
        <v>0</v>
      </c>
    </row>
    <row r="95" spans="1:65">
      <c r="A95" s="7" t="str">
        <f>IF(Inputs!A93="","",Inputs!A93)</f>
        <v/>
      </c>
      <c r="B95" t="str">
        <f>IF(Inputs!B93="","",Inputs!B93)</f>
        <v/>
      </c>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c r="AE95" s="292"/>
      <c r="AF95" s="292"/>
      <c r="AG95" s="50">
        <f t="shared" si="5"/>
        <v>0</v>
      </c>
      <c r="AH95" s="42">
        <f t="shared" si="4"/>
        <v>0</v>
      </c>
      <c r="AJ95" s="27">
        <f>IF(AND(Inputs!$CO93=0,AJ$3&gt;=Inputs!$CM93),1,IF(AND(AJ$3&gt;=Inputs!$CM93,AJ$3&lt;Inputs!$CN93),1,IF(AND(AJ$3=Inputs!$CN93,AJ$3=Inputs!$CO93),1,IF(OR(AND(AJ$3=Inputs!$CN93+1,Inputs!$CN93=Inputs!$CO93),AND(AJ$3=Inputs!$CN93+2,Inputs!$CN93=Inputs!$CO93)),0,IF(AJ$3=Inputs!$CN93,0.8,IF(AJ$3=Inputs!$CN93+1,0.6,IF(AJ$3=Inputs!$CN93+2,0.4,IF(AJ$3=Inputs!$CO93,0.2,IF(AND(AJ$3&gt;=Inputs!$CL93,AJ$3&lt;Inputs!$CM93),(AJ$3-Inputs!$CL93+1)/(Inputs!$AI93+1),0)))))))))</f>
        <v>0</v>
      </c>
      <c r="AK95" s="27">
        <f>IF(AND(Inputs!$CO93=0,AK$3&gt;=Inputs!$CM93),1,IF(AND(AK$3&gt;=Inputs!$CM93,AK$3&lt;Inputs!$CN93),1,IF(AND(AK$3=Inputs!$CN93,AK$3=Inputs!$CO93),1,IF(OR(AND(AK$3=Inputs!$CN93+1,Inputs!$CN93=Inputs!$CO93),AND(AK$3=Inputs!$CN93+2,Inputs!$CN93=Inputs!$CO93)),0,IF(AK$3=Inputs!$CN93,0.8,IF(AK$3=Inputs!$CN93+1,0.6,IF(AK$3=Inputs!$CN93+2,0.4,IF(AK$3=Inputs!$CO93,0.2,IF(AND(AK$3&gt;=Inputs!$CL93,AK$3&lt;Inputs!$CM93),(AK$3-Inputs!$CL93+1)/(Inputs!$AI93+1),0)))))))))</f>
        <v>0</v>
      </c>
      <c r="AL95" s="27">
        <f>IF(AND(Inputs!$CO93=0,AL$3&gt;=Inputs!$CM93),1,IF(AND(AL$3&gt;=Inputs!$CM93,AL$3&lt;Inputs!$CN93),1,IF(AND(AL$3=Inputs!$CN93,AL$3=Inputs!$CO93),1,IF(OR(AND(AL$3=Inputs!$CN93+1,Inputs!$CN93=Inputs!$CO93),AND(AL$3=Inputs!$CN93+2,Inputs!$CN93=Inputs!$CO93)),0,IF(AL$3=Inputs!$CN93,0.8,IF(AL$3=Inputs!$CN93+1,0.6,IF(AL$3=Inputs!$CN93+2,0.4,IF(AL$3=Inputs!$CO93,0.2,IF(AND(AL$3&gt;=Inputs!$CL93,AL$3&lt;Inputs!$CM93),(AL$3-Inputs!$CL93+1)/(Inputs!$AI93+1),0)))))))))</f>
        <v>0</v>
      </c>
      <c r="AM95" s="27">
        <f>IF(AND(Inputs!$CO93=0,AM$3&gt;=Inputs!$CM93),1,IF(AND(AM$3&gt;=Inputs!$CM93,AM$3&lt;Inputs!$CN93),1,IF(AND(AM$3=Inputs!$CN93,AM$3=Inputs!$CO93),1,IF(OR(AND(AM$3=Inputs!$CN93+1,Inputs!$CN93=Inputs!$CO93),AND(AM$3=Inputs!$CN93+2,Inputs!$CN93=Inputs!$CO93)),0,IF(AM$3=Inputs!$CN93,0.8,IF(AM$3=Inputs!$CN93+1,0.6,IF(AM$3=Inputs!$CN93+2,0.4,IF(AM$3=Inputs!$CO93,0.2,IF(AND(AM$3&gt;=Inputs!$CL93,AM$3&lt;Inputs!$CM93),(AM$3-Inputs!$CL93+1)/(Inputs!$AI93+1),0)))))))))</f>
        <v>0</v>
      </c>
      <c r="AN95" s="27">
        <f>IF(AND(Inputs!$CO93=0,AN$3&gt;=Inputs!$CM93),1,IF(AND(AN$3&gt;=Inputs!$CM93,AN$3&lt;Inputs!$CN93),1,IF(AND(AN$3=Inputs!$CN93,AN$3=Inputs!$CO93),1,IF(OR(AND(AN$3=Inputs!$CN93+1,Inputs!$CN93=Inputs!$CO93),AND(AN$3=Inputs!$CN93+2,Inputs!$CN93=Inputs!$CO93)),0,IF(AN$3=Inputs!$CN93,0.8,IF(AN$3=Inputs!$CN93+1,0.6,IF(AN$3=Inputs!$CN93+2,0.4,IF(AN$3=Inputs!$CO93,0.2,IF(AND(AN$3&gt;=Inputs!$CL93,AN$3&lt;Inputs!$CM93),(AN$3-Inputs!$CL93+1)/(Inputs!$AI93+1),0)))))))))</f>
        <v>0</v>
      </c>
      <c r="AO95" s="27">
        <f>IF(AND(Inputs!$CO93=0,AO$3&gt;=Inputs!$CM93),1,IF(AND(AO$3&gt;=Inputs!$CM93,AO$3&lt;Inputs!$CN93),1,IF(AND(AO$3=Inputs!$CN93,AO$3=Inputs!$CO93),1,IF(OR(AND(AO$3=Inputs!$CN93+1,Inputs!$CN93=Inputs!$CO93),AND(AO$3=Inputs!$CN93+2,Inputs!$CN93=Inputs!$CO93)),0,IF(AO$3=Inputs!$CN93,0.8,IF(AO$3=Inputs!$CN93+1,0.6,IF(AO$3=Inputs!$CN93+2,0.4,IF(AO$3=Inputs!$CO93,0.2,IF(AND(AO$3&gt;=Inputs!$CL93,AO$3&lt;Inputs!$CM93),(AO$3-Inputs!$CL93+1)/(Inputs!$AI93+1),0)))))))))</f>
        <v>0</v>
      </c>
      <c r="AP95" s="27">
        <f>IF(AND(Inputs!$CO93=0,AP$3&gt;=Inputs!$CM93),1,IF(AND(AP$3&gt;=Inputs!$CM93,AP$3&lt;Inputs!$CN93),1,IF(AND(AP$3=Inputs!$CN93,AP$3=Inputs!$CO93),1,IF(OR(AND(AP$3=Inputs!$CN93+1,Inputs!$CN93=Inputs!$CO93),AND(AP$3=Inputs!$CN93+2,Inputs!$CN93=Inputs!$CO93)),0,IF(AP$3=Inputs!$CN93,0.8,IF(AP$3=Inputs!$CN93+1,0.6,IF(AP$3=Inputs!$CN93+2,0.4,IF(AP$3=Inputs!$CO93,0.2,IF(AND(AP$3&gt;=Inputs!$CL93,AP$3&lt;Inputs!$CM93),(AP$3-Inputs!$CL93+1)/(Inputs!$AI93+1),0)))))))))</f>
        <v>0</v>
      </c>
      <c r="AQ95" s="27">
        <f>IF(AND(Inputs!$CO93=0,AQ$3&gt;=Inputs!$CM93),1,IF(AND(AQ$3&gt;=Inputs!$CM93,AQ$3&lt;Inputs!$CN93),1,IF(AND(AQ$3=Inputs!$CN93,AQ$3=Inputs!$CO93),1,IF(OR(AND(AQ$3=Inputs!$CN93+1,Inputs!$CN93=Inputs!$CO93),AND(AQ$3=Inputs!$CN93+2,Inputs!$CN93=Inputs!$CO93)),0,IF(AQ$3=Inputs!$CN93,0.8,IF(AQ$3=Inputs!$CN93+1,0.6,IF(AQ$3=Inputs!$CN93+2,0.4,IF(AQ$3=Inputs!$CO93,0.2,IF(AND(AQ$3&gt;=Inputs!$CL93,AQ$3&lt;Inputs!$CM93),(AQ$3-Inputs!$CL93+1)/(Inputs!$AI93+1),0)))))))))</f>
        <v>0</v>
      </c>
      <c r="AR95" s="27">
        <f>IF(AND(Inputs!$CO93=0,AR$3&gt;=Inputs!$CM93),1,IF(AND(AR$3&gt;=Inputs!$CM93,AR$3&lt;Inputs!$CN93),1,IF(AND(AR$3=Inputs!$CN93,AR$3=Inputs!$CO93),1,IF(OR(AND(AR$3=Inputs!$CN93+1,Inputs!$CN93=Inputs!$CO93),AND(AR$3=Inputs!$CN93+2,Inputs!$CN93=Inputs!$CO93)),0,IF(AR$3=Inputs!$CN93,0.8,IF(AR$3=Inputs!$CN93+1,0.6,IF(AR$3=Inputs!$CN93+2,0.4,IF(AR$3=Inputs!$CO93,0.2,IF(AND(AR$3&gt;=Inputs!$CL93,AR$3&lt;Inputs!$CM93),(AR$3-Inputs!$CL93+1)/(Inputs!$AI93+1),0)))))))))</f>
        <v>0</v>
      </c>
      <c r="AS95" s="27">
        <f>IF(AND(Inputs!$CO93=0,AS$3&gt;=Inputs!$CM93),1,IF(AND(AS$3&gt;=Inputs!$CM93,AS$3&lt;Inputs!$CN93),1,IF(AND(AS$3=Inputs!$CN93,AS$3=Inputs!$CO93),1,IF(OR(AND(AS$3=Inputs!$CN93+1,Inputs!$CN93=Inputs!$CO93),AND(AS$3=Inputs!$CN93+2,Inputs!$CN93=Inputs!$CO93)),0,IF(AS$3=Inputs!$CN93,0.8,IF(AS$3=Inputs!$CN93+1,0.6,IF(AS$3=Inputs!$CN93+2,0.4,IF(AS$3=Inputs!$CO93,0.2,IF(AND(AS$3&gt;=Inputs!$CL93,AS$3&lt;Inputs!$CM93),(AS$3-Inputs!$CL93+1)/(Inputs!$AI93+1),0)))))))))</f>
        <v>0</v>
      </c>
      <c r="AT95" s="27">
        <f>IF(AND(Inputs!$CO93=0,AT$3&gt;=Inputs!$CM93),1,IF(AND(AT$3&gt;=Inputs!$CM93,AT$3&lt;Inputs!$CN93),1,IF(AND(AT$3=Inputs!$CN93,AT$3=Inputs!$CO93),1,IF(OR(AND(AT$3=Inputs!$CN93+1,Inputs!$CN93=Inputs!$CO93),AND(AT$3=Inputs!$CN93+2,Inputs!$CN93=Inputs!$CO93)),0,IF(AT$3=Inputs!$CN93,0.8,IF(AT$3=Inputs!$CN93+1,0.6,IF(AT$3=Inputs!$CN93+2,0.4,IF(AT$3=Inputs!$CO93,0.2,IF(AND(AT$3&gt;=Inputs!$CL93,AT$3&lt;Inputs!$CM93),(AT$3-Inputs!$CL93+1)/(Inputs!$AI93+1),0)))))))))</f>
        <v>0</v>
      </c>
      <c r="AU95" s="27">
        <f>IF(AND(Inputs!$CO93=0,AU$3&gt;=Inputs!$CM93),1,IF(AND(AU$3&gt;=Inputs!$CM93,AU$3&lt;Inputs!$CN93),1,IF(AND(AU$3=Inputs!$CN93,AU$3=Inputs!$CO93),1,IF(OR(AND(AU$3=Inputs!$CN93+1,Inputs!$CN93=Inputs!$CO93),AND(AU$3=Inputs!$CN93+2,Inputs!$CN93=Inputs!$CO93)),0,IF(AU$3=Inputs!$CN93,0.8,IF(AU$3=Inputs!$CN93+1,0.6,IF(AU$3=Inputs!$CN93+2,0.4,IF(AU$3=Inputs!$CO93,0.2,IF(AND(AU$3&gt;=Inputs!$CL93,AU$3&lt;Inputs!$CM93),(AU$3-Inputs!$CL93+1)/(Inputs!$AI93+1),0)))))))))</f>
        <v>0</v>
      </c>
      <c r="AV95" s="27">
        <f>IF(AND(Inputs!$CO93=0,AV$3&gt;=Inputs!$CM93),1,IF(AND(AV$3&gt;=Inputs!$CM93,AV$3&lt;Inputs!$CN93),1,IF(AND(AV$3=Inputs!$CN93,AV$3=Inputs!$CO93),1,IF(OR(AND(AV$3=Inputs!$CN93+1,Inputs!$CN93=Inputs!$CO93),AND(AV$3=Inputs!$CN93+2,Inputs!$CN93=Inputs!$CO93)),0,IF(AV$3=Inputs!$CN93,0.8,IF(AV$3=Inputs!$CN93+1,0.6,IF(AV$3=Inputs!$CN93+2,0.4,IF(AV$3=Inputs!$CO93,0.2,IF(AND(AV$3&gt;=Inputs!$CL93,AV$3&lt;Inputs!$CM93),(AV$3-Inputs!$CL93+1)/(Inputs!$AI93+1),0)))))))))</f>
        <v>0</v>
      </c>
      <c r="AW95" s="27">
        <f>IF(AND(Inputs!$CO93=0,AW$3&gt;=Inputs!$CM93),1,IF(AND(AW$3&gt;=Inputs!$CM93,AW$3&lt;Inputs!$CN93),1,IF(AND(AW$3=Inputs!$CN93,AW$3=Inputs!$CO93),1,IF(OR(AND(AW$3=Inputs!$CN93+1,Inputs!$CN93=Inputs!$CO93),AND(AW$3=Inputs!$CN93+2,Inputs!$CN93=Inputs!$CO93)),0,IF(AW$3=Inputs!$CN93,0.8,IF(AW$3=Inputs!$CN93+1,0.6,IF(AW$3=Inputs!$CN93+2,0.4,IF(AW$3=Inputs!$CO93,0.2,IF(AND(AW$3&gt;=Inputs!$CL93,AW$3&lt;Inputs!$CM93),(AW$3-Inputs!$CL93+1)/(Inputs!$AI93+1),0)))))))))</f>
        <v>0</v>
      </c>
      <c r="AX95" s="27">
        <f>IF(AND(Inputs!$CO93=0,AX$3&gt;=Inputs!$CM93),1,IF(AND(AX$3&gt;=Inputs!$CM93,AX$3&lt;Inputs!$CN93),1,IF(AND(AX$3=Inputs!$CN93,AX$3=Inputs!$CO93),1,IF(OR(AND(AX$3=Inputs!$CN93+1,Inputs!$CN93=Inputs!$CO93),AND(AX$3=Inputs!$CN93+2,Inputs!$CN93=Inputs!$CO93)),0,IF(AX$3=Inputs!$CN93,0.8,IF(AX$3=Inputs!$CN93+1,0.6,IF(AX$3=Inputs!$CN93+2,0.4,IF(AX$3=Inputs!$CO93,0.2,IF(AND(AX$3&gt;=Inputs!$CL93,AX$3&lt;Inputs!$CM93),(AX$3-Inputs!$CL93+1)/(Inputs!$AI93+1),0)))))))))</f>
        <v>0</v>
      </c>
      <c r="AY95" s="27">
        <f>IF(AND(Inputs!$CO93=0,AY$3&gt;=Inputs!$CM93),1,IF(AND(AY$3&gt;=Inputs!$CM93,AY$3&lt;Inputs!$CN93),1,IF(AND(AY$3=Inputs!$CN93,AY$3=Inputs!$CO93),1,IF(OR(AND(AY$3=Inputs!$CN93+1,Inputs!$CN93=Inputs!$CO93),AND(AY$3=Inputs!$CN93+2,Inputs!$CN93=Inputs!$CO93)),0,IF(AY$3=Inputs!$CN93,0.8,IF(AY$3=Inputs!$CN93+1,0.6,IF(AY$3=Inputs!$CN93+2,0.4,IF(AY$3=Inputs!$CO93,0.2,IF(AND(AY$3&gt;=Inputs!$CL93,AY$3&lt;Inputs!$CM93),(AY$3-Inputs!$CL93+1)/(Inputs!$AI93+1),0)))))))))</f>
        <v>0</v>
      </c>
      <c r="AZ95" s="27">
        <f>IF(AND(Inputs!$CO93=0,AZ$3&gt;=Inputs!$CM93),1,IF(AND(AZ$3&gt;=Inputs!$CM93,AZ$3&lt;Inputs!$CN93),1,IF(AND(AZ$3=Inputs!$CN93,AZ$3=Inputs!$CO93),1,IF(OR(AND(AZ$3=Inputs!$CN93+1,Inputs!$CN93=Inputs!$CO93),AND(AZ$3=Inputs!$CN93+2,Inputs!$CN93=Inputs!$CO93)),0,IF(AZ$3=Inputs!$CN93,0.8,IF(AZ$3=Inputs!$CN93+1,0.6,IF(AZ$3=Inputs!$CN93+2,0.4,IF(AZ$3=Inputs!$CO93,0.2,IF(AND(AZ$3&gt;=Inputs!$CL93,AZ$3&lt;Inputs!$CM93),(AZ$3-Inputs!$CL93+1)/(Inputs!$AI93+1),0)))))))))</f>
        <v>0</v>
      </c>
      <c r="BA95" s="27">
        <f>IF(AND(Inputs!$CO93=0,BA$3&gt;=Inputs!$CM93),1,IF(AND(BA$3&gt;=Inputs!$CM93,BA$3&lt;Inputs!$CN93),1,IF(AND(BA$3=Inputs!$CN93,BA$3=Inputs!$CO93),1,IF(OR(AND(BA$3=Inputs!$CN93+1,Inputs!$CN93=Inputs!$CO93),AND(BA$3=Inputs!$CN93+2,Inputs!$CN93=Inputs!$CO93)),0,IF(BA$3=Inputs!$CN93,0.8,IF(BA$3=Inputs!$CN93+1,0.6,IF(BA$3=Inputs!$CN93+2,0.4,IF(BA$3=Inputs!$CO93,0.2,IF(AND(BA$3&gt;=Inputs!$CL93,BA$3&lt;Inputs!$CM93),(BA$3-Inputs!$CL93+1)/(Inputs!$AI93+1),0)))))))))</f>
        <v>0</v>
      </c>
      <c r="BB95" s="27">
        <f>IF(AND(Inputs!$CO93=0,BB$3&gt;=Inputs!$CM93),1,IF(AND(BB$3&gt;=Inputs!$CM93,BB$3&lt;Inputs!$CN93),1,IF(AND(BB$3=Inputs!$CN93,BB$3=Inputs!$CO93),1,IF(OR(AND(BB$3=Inputs!$CN93+1,Inputs!$CN93=Inputs!$CO93),AND(BB$3=Inputs!$CN93+2,Inputs!$CN93=Inputs!$CO93)),0,IF(BB$3=Inputs!$CN93,0.8,IF(BB$3=Inputs!$CN93+1,0.6,IF(BB$3=Inputs!$CN93+2,0.4,IF(BB$3=Inputs!$CO93,0.2,IF(AND(BB$3&gt;=Inputs!$CL93,BB$3&lt;Inputs!$CM93),(BB$3-Inputs!$CL93+1)/(Inputs!$AI93+1),0)))))))))</f>
        <v>0</v>
      </c>
      <c r="BC95" s="27">
        <f>IF(AND(Inputs!$CO93=0,BC$3&gt;=Inputs!$CM93),1,IF(AND(BC$3&gt;=Inputs!$CM93,BC$3&lt;Inputs!$CN93),1,IF(AND(BC$3=Inputs!$CN93,BC$3=Inputs!$CO93),1,IF(OR(AND(BC$3=Inputs!$CN93+1,Inputs!$CN93=Inputs!$CO93),AND(BC$3=Inputs!$CN93+2,Inputs!$CN93=Inputs!$CO93)),0,IF(BC$3=Inputs!$CN93,0.8,IF(BC$3=Inputs!$CN93+1,0.6,IF(BC$3=Inputs!$CN93+2,0.4,IF(BC$3=Inputs!$CO93,0.2,IF(AND(BC$3&gt;=Inputs!$CL93,BC$3&lt;Inputs!$CM93),(BC$3-Inputs!$CL93+1)/(Inputs!$AI93+1),0)))))))))</f>
        <v>0</v>
      </c>
      <c r="BD95" s="27">
        <f>IF(AND(Inputs!$CO93=0,BD$3&gt;=Inputs!$CM93),1,IF(AND(BD$3&gt;=Inputs!$CM93,BD$3&lt;Inputs!$CN93),1,IF(AND(BD$3=Inputs!$CN93,BD$3=Inputs!$CO93),1,IF(OR(AND(BD$3=Inputs!$CN93+1,Inputs!$CN93=Inputs!$CO93),AND(BD$3=Inputs!$CN93+2,Inputs!$CN93=Inputs!$CO93)),0,IF(BD$3=Inputs!$CN93,0.8,IF(BD$3=Inputs!$CN93+1,0.6,IF(BD$3=Inputs!$CN93+2,0.4,IF(BD$3=Inputs!$CO93,0.2,IF(AND(BD$3&gt;=Inputs!$CL93,BD$3&lt;Inputs!$CM93),(BD$3-Inputs!$CL93+1)/(Inputs!$AI93+1),0)))))))))</f>
        <v>0</v>
      </c>
      <c r="BE95" s="27">
        <f>IF(AND(Inputs!$CO93=0,BE$3&gt;=Inputs!$CM93),1,IF(AND(BE$3&gt;=Inputs!$CM93,BE$3&lt;Inputs!$CN93),1,IF(AND(BE$3=Inputs!$CN93,BE$3=Inputs!$CO93),1,IF(OR(AND(BE$3=Inputs!$CN93+1,Inputs!$CN93=Inputs!$CO93),AND(BE$3=Inputs!$CN93+2,Inputs!$CN93=Inputs!$CO93)),0,IF(BE$3=Inputs!$CN93,0.8,IF(BE$3=Inputs!$CN93+1,0.6,IF(BE$3=Inputs!$CN93+2,0.4,IF(BE$3=Inputs!$CO93,0.2,IF(AND(BE$3&gt;=Inputs!$CL93,BE$3&lt;Inputs!$CM93),(BE$3-Inputs!$CL93+1)/(Inputs!$AI93+1),0)))))))))</f>
        <v>0</v>
      </c>
      <c r="BF95" s="27">
        <f>IF(AND(Inputs!$CO93=0,BF$3&gt;=Inputs!$CM93),1,IF(AND(BF$3&gt;=Inputs!$CM93,BF$3&lt;Inputs!$CN93),1,IF(AND(BF$3=Inputs!$CN93,BF$3=Inputs!$CO93),1,IF(OR(AND(BF$3=Inputs!$CN93+1,Inputs!$CN93=Inputs!$CO93),AND(BF$3=Inputs!$CN93+2,Inputs!$CN93=Inputs!$CO93)),0,IF(BF$3=Inputs!$CN93,0.8,IF(BF$3=Inputs!$CN93+1,0.6,IF(BF$3=Inputs!$CN93+2,0.4,IF(BF$3=Inputs!$CO93,0.2,IF(AND(BF$3&gt;=Inputs!$CL93,BF$3&lt;Inputs!$CM93),(BF$3-Inputs!$CL93+1)/(Inputs!$AI93+1),0)))))))))</f>
        <v>0</v>
      </c>
      <c r="BG95" s="27">
        <f>IF(AND(Inputs!$CO93=0,BG$3&gt;=Inputs!$CM93),1,IF(AND(BG$3&gt;=Inputs!$CM93,BG$3&lt;Inputs!$CN93),1,IF(AND(BG$3=Inputs!$CN93,BG$3=Inputs!$CO93),1,IF(OR(AND(BG$3=Inputs!$CN93+1,Inputs!$CN93=Inputs!$CO93),AND(BG$3=Inputs!$CN93+2,Inputs!$CN93=Inputs!$CO93)),0,IF(BG$3=Inputs!$CN93,0.8,IF(BG$3=Inputs!$CN93+1,0.6,IF(BG$3=Inputs!$CN93+2,0.4,IF(BG$3=Inputs!$CO93,0.2,IF(AND(BG$3&gt;=Inputs!$CL93,BG$3&lt;Inputs!$CM93),(BG$3-Inputs!$CL93+1)/(Inputs!$AI93+1),0)))))))))</f>
        <v>0</v>
      </c>
      <c r="BH95" s="27">
        <f>IF(AND(Inputs!$CO93=0,BH$3&gt;=Inputs!$CM93),1,IF(AND(BH$3&gt;=Inputs!$CM93,BH$3&lt;Inputs!$CN93),1,IF(AND(BH$3=Inputs!$CN93,BH$3=Inputs!$CO93),1,IF(OR(AND(BH$3=Inputs!$CN93+1,Inputs!$CN93=Inputs!$CO93),AND(BH$3=Inputs!$CN93+2,Inputs!$CN93=Inputs!$CO93)),0,IF(BH$3=Inputs!$CN93,0.8,IF(BH$3=Inputs!$CN93+1,0.6,IF(BH$3=Inputs!$CN93+2,0.4,IF(BH$3=Inputs!$CO93,0.2,IF(AND(BH$3&gt;=Inputs!$CL93,BH$3&lt;Inputs!$CM93),(BH$3-Inputs!$CL93+1)/(Inputs!$AI93+1),0)))))))))</f>
        <v>0</v>
      </c>
      <c r="BI95" s="27">
        <f>IF(AND(Inputs!$CO93=0,BI$3&gt;=Inputs!$CM93),1,IF(AND(BI$3&gt;=Inputs!$CM93,BI$3&lt;Inputs!$CN93),1,IF(AND(BI$3=Inputs!$CN93,BI$3=Inputs!$CO93),1,IF(OR(AND(BI$3=Inputs!$CN93+1,Inputs!$CN93=Inputs!$CO93),AND(BI$3=Inputs!$CN93+2,Inputs!$CN93=Inputs!$CO93)),0,IF(BI$3=Inputs!$CN93,0.8,IF(BI$3=Inputs!$CN93+1,0.6,IF(BI$3=Inputs!$CN93+2,0.4,IF(BI$3=Inputs!$CO93,0.2,IF(AND(BI$3&gt;=Inputs!$CL93,BI$3&lt;Inputs!$CM93),(BI$3-Inputs!$CL93+1)/(Inputs!$AI93+1),0)))))))))</f>
        <v>0</v>
      </c>
      <c r="BJ95" s="27">
        <f>IF(AND(Inputs!$CO93=0,BJ$3&gt;=Inputs!$CM93),1,IF(AND(BJ$3&gt;=Inputs!$CM93,BJ$3&lt;Inputs!$CN93),1,IF(AND(BJ$3=Inputs!$CN93,BJ$3=Inputs!$CO93),1,IF(OR(AND(BJ$3=Inputs!$CN93+1,Inputs!$CN93=Inputs!$CO93),AND(BJ$3=Inputs!$CN93+2,Inputs!$CN93=Inputs!$CO93)),0,IF(BJ$3=Inputs!$CN93,0.8,IF(BJ$3=Inputs!$CN93+1,0.6,IF(BJ$3=Inputs!$CN93+2,0.4,IF(BJ$3=Inputs!$CO93,0.2,IF(AND(BJ$3&gt;=Inputs!$CL93,BJ$3&lt;Inputs!$CM93),(BJ$3-Inputs!$CL93+1)/(Inputs!$AI93+1),0)))))))))</f>
        <v>0</v>
      </c>
      <c r="BK95" s="27">
        <f>IF(AND(Inputs!$CO93=0,BK$3&gt;=Inputs!$CM93),1,IF(AND(BK$3&gt;=Inputs!$CM93,BK$3&lt;Inputs!$CN93),1,IF(AND(BK$3=Inputs!$CN93,BK$3=Inputs!$CO93),1,IF(OR(AND(BK$3=Inputs!$CN93+1,Inputs!$CN93=Inputs!$CO93),AND(BK$3=Inputs!$CN93+2,Inputs!$CN93=Inputs!$CO93)),0,IF(BK$3=Inputs!$CN93,0.8,IF(BK$3=Inputs!$CN93+1,0.6,IF(BK$3=Inputs!$CN93+2,0.4,IF(BK$3=Inputs!$CO93,0.2,IF(AND(BK$3&gt;=Inputs!$CL93,BK$3&lt;Inputs!$CM93),(BK$3-Inputs!$CL93+1)/(Inputs!$AI93+1),0)))))))))</f>
        <v>0</v>
      </c>
      <c r="BL95" s="27">
        <f>IF(AND(Inputs!$CO93=0,BL$3&gt;=Inputs!$CM93),1,IF(AND(BL$3&gt;=Inputs!$CM93,BL$3&lt;Inputs!$CN93),1,IF(AND(BL$3=Inputs!$CN93,BL$3=Inputs!$CO93),1,IF(OR(AND(BL$3=Inputs!$CN93+1,Inputs!$CN93=Inputs!$CO93),AND(BL$3=Inputs!$CN93+2,Inputs!$CN93=Inputs!$CO93)),0,IF(BL$3=Inputs!$CN93,0.8,IF(BL$3=Inputs!$CN93+1,0.6,IF(BL$3=Inputs!$CN93+2,0.4,IF(BL$3=Inputs!$CO93,0.2,IF(AND(BL$3&gt;=Inputs!$CL93,BL$3&lt;Inputs!$CM93),(BL$3-Inputs!$CL93+1)/(Inputs!$AI93+1),0)))))))))</f>
        <v>0</v>
      </c>
      <c r="BM95" s="27">
        <f>IF(AND(Inputs!$CO93=0,BM$3&gt;=Inputs!$CM93),1,IF(AND(BM$3&gt;=Inputs!$CM93,BM$3&lt;Inputs!$CN93),1,IF(AND(BM$3=Inputs!$CN93,BM$3=Inputs!$CO93),1,IF(OR(AND(BM$3=Inputs!$CN93+1,Inputs!$CN93=Inputs!$CO93),AND(BM$3=Inputs!$CN93+2,Inputs!$CN93=Inputs!$CO93)),0,IF(BM$3=Inputs!$CN93,0.8,IF(BM$3=Inputs!$CN93+1,0.6,IF(BM$3=Inputs!$CN93+2,0.4,IF(BM$3=Inputs!$CO93,0.2,IF(AND(BM$3&gt;=Inputs!$CL93,BM$3&lt;Inputs!$CM93),(BM$3-Inputs!$CL93+1)/(Inputs!$AI93+1),0)))))))))</f>
        <v>0</v>
      </c>
    </row>
    <row r="96" spans="1:65">
      <c r="A96" s="7" t="str">
        <f>IF(Inputs!A94="","",Inputs!A94)</f>
        <v/>
      </c>
      <c r="B96" t="str">
        <f>IF(Inputs!B94="","",Inputs!B94)</f>
        <v/>
      </c>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292"/>
      <c r="AE96" s="292"/>
      <c r="AF96" s="292"/>
      <c r="AG96" s="50">
        <f t="shared" si="5"/>
        <v>0</v>
      </c>
      <c r="AH96" s="42">
        <f t="shared" si="4"/>
        <v>0</v>
      </c>
      <c r="AJ96" s="27">
        <f>IF(AND(Inputs!$CO94=0,AJ$3&gt;=Inputs!$CM94),1,IF(AND(AJ$3&gt;=Inputs!$CM94,AJ$3&lt;Inputs!$CN94),1,IF(AND(AJ$3=Inputs!$CN94,AJ$3=Inputs!$CO94),1,IF(OR(AND(AJ$3=Inputs!$CN94+1,Inputs!$CN94=Inputs!$CO94),AND(AJ$3=Inputs!$CN94+2,Inputs!$CN94=Inputs!$CO94)),0,IF(AJ$3=Inputs!$CN94,0.8,IF(AJ$3=Inputs!$CN94+1,0.6,IF(AJ$3=Inputs!$CN94+2,0.4,IF(AJ$3=Inputs!$CO94,0.2,IF(AND(AJ$3&gt;=Inputs!$CL94,AJ$3&lt;Inputs!$CM94),(AJ$3-Inputs!$CL94+1)/(Inputs!$AI94+1),0)))))))))</f>
        <v>0</v>
      </c>
      <c r="AK96" s="27">
        <f>IF(AND(Inputs!$CO94=0,AK$3&gt;=Inputs!$CM94),1,IF(AND(AK$3&gt;=Inputs!$CM94,AK$3&lt;Inputs!$CN94),1,IF(AND(AK$3=Inputs!$CN94,AK$3=Inputs!$CO94),1,IF(OR(AND(AK$3=Inputs!$CN94+1,Inputs!$CN94=Inputs!$CO94),AND(AK$3=Inputs!$CN94+2,Inputs!$CN94=Inputs!$CO94)),0,IF(AK$3=Inputs!$CN94,0.8,IF(AK$3=Inputs!$CN94+1,0.6,IF(AK$3=Inputs!$CN94+2,0.4,IF(AK$3=Inputs!$CO94,0.2,IF(AND(AK$3&gt;=Inputs!$CL94,AK$3&lt;Inputs!$CM94),(AK$3-Inputs!$CL94+1)/(Inputs!$AI94+1),0)))))))))</f>
        <v>0</v>
      </c>
      <c r="AL96" s="27">
        <f>IF(AND(Inputs!$CO94=0,AL$3&gt;=Inputs!$CM94),1,IF(AND(AL$3&gt;=Inputs!$CM94,AL$3&lt;Inputs!$CN94),1,IF(AND(AL$3=Inputs!$CN94,AL$3=Inputs!$CO94),1,IF(OR(AND(AL$3=Inputs!$CN94+1,Inputs!$CN94=Inputs!$CO94),AND(AL$3=Inputs!$CN94+2,Inputs!$CN94=Inputs!$CO94)),0,IF(AL$3=Inputs!$CN94,0.8,IF(AL$3=Inputs!$CN94+1,0.6,IF(AL$3=Inputs!$CN94+2,0.4,IF(AL$3=Inputs!$CO94,0.2,IF(AND(AL$3&gt;=Inputs!$CL94,AL$3&lt;Inputs!$CM94),(AL$3-Inputs!$CL94+1)/(Inputs!$AI94+1),0)))))))))</f>
        <v>0</v>
      </c>
      <c r="AM96" s="27">
        <f>IF(AND(Inputs!$CO94=0,AM$3&gt;=Inputs!$CM94),1,IF(AND(AM$3&gt;=Inputs!$CM94,AM$3&lt;Inputs!$CN94),1,IF(AND(AM$3=Inputs!$CN94,AM$3=Inputs!$CO94),1,IF(OR(AND(AM$3=Inputs!$CN94+1,Inputs!$CN94=Inputs!$CO94),AND(AM$3=Inputs!$CN94+2,Inputs!$CN94=Inputs!$CO94)),0,IF(AM$3=Inputs!$CN94,0.8,IF(AM$3=Inputs!$CN94+1,0.6,IF(AM$3=Inputs!$CN94+2,0.4,IF(AM$3=Inputs!$CO94,0.2,IF(AND(AM$3&gt;=Inputs!$CL94,AM$3&lt;Inputs!$CM94),(AM$3-Inputs!$CL94+1)/(Inputs!$AI94+1),0)))))))))</f>
        <v>0</v>
      </c>
      <c r="AN96" s="27">
        <f>IF(AND(Inputs!$CO94=0,AN$3&gt;=Inputs!$CM94),1,IF(AND(AN$3&gt;=Inputs!$CM94,AN$3&lt;Inputs!$CN94),1,IF(AND(AN$3=Inputs!$CN94,AN$3=Inputs!$CO94),1,IF(OR(AND(AN$3=Inputs!$CN94+1,Inputs!$CN94=Inputs!$CO94),AND(AN$3=Inputs!$CN94+2,Inputs!$CN94=Inputs!$CO94)),0,IF(AN$3=Inputs!$CN94,0.8,IF(AN$3=Inputs!$CN94+1,0.6,IF(AN$3=Inputs!$CN94+2,0.4,IF(AN$3=Inputs!$CO94,0.2,IF(AND(AN$3&gt;=Inputs!$CL94,AN$3&lt;Inputs!$CM94),(AN$3-Inputs!$CL94+1)/(Inputs!$AI94+1),0)))))))))</f>
        <v>0</v>
      </c>
      <c r="AO96" s="27">
        <f>IF(AND(Inputs!$CO94=0,AO$3&gt;=Inputs!$CM94),1,IF(AND(AO$3&gt;=Inputs!$CM94,AO$3&lt;Inputs!$CN94),1,IF(AND(AO$3=Inputs!$CN94,AO$3=Inputs!$CO94),1,IF(OR(AND(AO$3=Inputs!$CN94+1,Inputs!$CN94=Inputs!$CO94),AND(AO$3=Inputs!$CN94+2,Inputs!$CN94=Inputs!$CO94)),0,IF(AO$3=Inputs!$CN94,0.8,IF(AO$3=Inputs!$CN94+1,0.6,IF(AO$3=Inputs!$CN94+2,0.4,IF(AO$3=Inputs!$CO94,0.2,IF(AND(AO$3&gt;=Inputs!$CL94,AO$3&lt;Inputs!$CM94),(AO$3-Inputs!$CL94+1)/(Inputs!$AI94+1),0)))))))))</f>
        <v>0</v>
      </c>
      <c r="AP96" s="27">
        <f>IF(AND(Inputs!$CO94=0,AP$3&gt;=Inputs!$CM94),1,IF(AND(AP$3&gt;=Inputs!$CM94,AP$3&lt;Inputs!$CN94),1,IF(AND(AP$3=Inputs!$CN94,AP$3=Inputs!$CO94),1,IF(OR(AND(AP$3=Inputs!$CN94+1,Inputs!$CN94=Inputs!$CO94),AND(AP$3=Inputs!$CN94+2,Inputs!$CN94=Inputs!$CO94)),0,IF(AP$3=Inputs!$CN94,0.8,IF(AP$3=Inputs!$CN94+1,0.6,IF(AP$3=Inputs!$CN94+2,0.4,IF(AP$3=Inputs!$CO94,0.2,IF(AND(AP$3&gt;=Inputs!$CL94,AP$3&lt;Inputs!$CM94),(AP$3-Inputs!$CL94+1)/(Inputs!$AI94+1),0)))))))))</f>
        <v>0</v>
      </c>
      <c r="AQ96" s="27">
        <f>IF(AND(Inputs!$CO94=0,AQ$3&gt;=Inputs!$CM94),1,IF(AND(AQ$3&gt;=Inputs!$CM94,AQ$3&lt;Inputs!$CN94),1,IF(AND(AQ$3=Inputs!$CN94,AQ$3=Inputs!$CO94),1,IF(OR(AND(AQ$3=Inputs!$CN94+1,Inputs!$CN94=Inputs!$CO94),AND(AQ$3=Inputs!$CN94+2,Inputs!$CN94=Inputs!$CO94)),0,IF(AQ$3=Inputs!$CN94,0.8,IF(AQ$3=Inputs!$CN94+1,0.6,IF(AQ$3=Inputs!$CN94+2,0.4,IF(AQ$3=Inputs!$CO94,0.2,IF(AND(AQ$3&gt;=Inputs!$CL94,AQ$3&lt;Inputs!$CM94),(AQ$3-Inputs!$CL94+1)/(Inputs!$AI94+1),0)))))))))</f>
        <v>0</v>
      </c>
      <c r="AR96" s="27">
        <f>IF(AND(Inputs!$CO94=0,AR$3&gt;=Inputs!$CM94),1,IF(AND(AR$3&gt;=Inputs!$CM94,AR$3&lt;Inputs!$CN94),1,IF(AND(AR$3=Inputs!$CN94,AR$3=Inputs!$CO94),1,IF(OR(AND(AR$3=Inputs!$CN94+1,Inputs!$CN94=Inputs!$CO94),AND(AR$3=Inputs!$CN94+2,Inputs!$CN94=Inputs!$CO94)),0,IF(AR$3=Inputs!$CN94,0.8,IF(AR$3=Inputs!$CN94+1,0.6,IF(AR$3=Inputs!$CN94+2,0.4,IF(AR$3=Inputs!$CO94,0.2,IF(AND(AR$3&gt;=Inputs!$CL94,AR$3&lt;Inputs!$CM94),(AR$3-Inputs!$CL94+1)/(Inputs!$AI94+1),0)))))))))</f>
        <v>0</v>
      </c>
      <c r="AS96" s="27">
        <f>IF(AND(Inputs!$CO94=0,AS$3&gt;=Inputs!$CM94),1,IF(AND(AS$3&gt;=Inputs!$CM94,AS$3&lt;Inputs!$CN94),1,IF(AND(AS$3=Inputs!$CN94,AS$3=Inputs!$CO94),1,IF(OR(AND(AS$3=Inputs!$CN94+1,Inputs!$CN94=Inputs!$CO94),AND(AS$3=Inputs!$CN94+2,Inputs!$CN94=Inputs!$CO94)),0,IF(AS$3=Inputs!$CN94,0.8,IF(AS$3=Inputs!$CN94+1,0.6,IF(AS$3=Inputs!$CN94+2,0.4,IF(AS$3=Inputs!$CO94,0.2,IF(AND(AS$3&gt;=Inputs!$CL94,AS$3&lt;Inputs!$CM94),(AS$3-Inputs!$CL94+1)/(Inputs!$AI94+1),0)))))))))</f>
        <v>0</v>
      </c>
      <c r="AT96" s="27">
        <f>IF(AND(Inputs!$CO94=0,AT$3&gt;=Inputs!$CM94),1,IF(AND(AT$3&gt;=Inputs!$CM94,AT$3&lt;Inputs!$CN94),1,IF(AND(AT$3=Inputs!$CN94,AT$3=Inputs!$CO94),1,IF(OR(AND(AT$3=Inputs!$CN94+1,Inputs!$CN94=Inputs!$CO94),AND(AT$3=Inputs!$CN94+2,Inputs!$CN94=Inputs!$CO94)),0,IF(AT$3=Inputs!$CN94,0.8,IF(AT$3=Inputs!$CN94+1,0.6,IF(AT$3=Inputs!$CN94+2,0.4,IF(AT$3=Inputs!$CO94,0.2,IF(AND(AT$3&gt;=Inputs!$CL94,AT$3&lt;Inputs!$CM94),(AT$3-Inputs!$CL94+1)/(Inputs!$AI94+1),0)))))))))</f>
        <v>0</v>
      </c>
      <c r="AU96" s="27">
        <f>IF(AND(Inputs!$CO94=0,AU$3&gt;=Inputs!$CM94),1,IF(AND(AU$3&gt;=Inputs!$CM94,AU$3&lt;Inputs!$CN94),1,IF(AND(AU$3=Inputs!$CN94,AU$3=Inputs!$CO94),1,IF(OR(AND(AU$3=Inputs!$CN94+1,Inputs!$CN94=Inputs!$CO94),AND(AU$3=Inputs!$CN94+2,Inputs!$CN94=Inputs!$CO94)),0,IF(AU$3=Inputs!$CN94,0.8,IF(AU$3=Inputs!$CN94+1,0.6,IF(AU$3=Inputs!$CN94+2,0.4,IF(AU$3=Inputs!$CO94,0.2,IF(AND(AU$3&gt;=Inputs!$CL94,AU$3&lt;Inputs!$CM94),(AU$3-Inputs!$CL94+1)/(Inputs!$AI94+1),0)))))))))</f>
        <v>0</v>
      </c>
      <c r="AV96" s="27">
        <f>IF(AND(Inputs!$CO94=0,AV$3&gt;=Inputs!$CM94),1,IF(AND(AV$3&gt;=Inputs!$CM94,AV$3&lt;Inputs!$CN94),1,IF(AND(AV$3=Inputs!$CN94,AV$3=Inputs!$CO94),1,IF(OR(AND(AV$3=Inputs!$CN94+1,Inputs!$CN94=Inputs!$CO94),AND(AV$3=Inputs!$CN94+2,Inputs!$CN94=Inputs!$CO94)),0,IF(AV$3=Inputs!$CN94,0.8,IF(AV$3=Inputs!$CN94+1,0.6,IF(AV$3=Inputs!$CN94+2,0.4,IF(AV$3=Inputs!$CO94,0.2,IF(AND(AV$3&gt;=Inputs!$CL94,AV$3&lt;Inputs!$CM94),(AV$3-Inputs!$CL94+1)/(Inputs!$AI94+1),0)))))))))</f>
        <v>0</v>
      </c>
      <c r="AW96" s="27">
        <f>IF(AND(Inputs!$CO94=0,AW$3&gt;=Inputs!$CM94),1,IF(AND(AW$3&gt;=Inputs!$CM94,AW$3&lt;Inputs!$CN94),1,IF(AND(AW$3=Inputs!$CN94,AW$3=Inputs!$CO94),1,IF(OR(AND(AW$3=Inputs!$CN94+1,Inputs!$CN94=Inputs!$CO94),AND(AW$3=Inputs!$CN94+2,Inputs!$CN94=Inputs!$CO94)),0,IF(AW$3=Inputs!$CN94,0.8,IF(AW$3=Inputs!$CN94+1,0.6,IF(AW$3=Inputs!$CN94+2,0.4,IF(AW$3=Inputs!$CO94,0.2,IF(AND(AW$3&gt;=Inputs!$CL94,AW$3&lt;Inputs!$CM94),(AW$3-Inputs!$CL94+1)/(Inputs!$AI94+1),0)))))))))</f>
        <v>0</v>
      </c>
      <c r="AX96" s="27">
        <f>IF(AND(Inputs!$CO94=0,AX$3&gt;=Inputs!$CM94),1,IF(AND(AX$3&gt;=Inputs!$CM94,AX$3&lt;Inputs!$CN94),1,IF(AND(AX$3=Inputs!$CN94,AX$3=Inputs!$CO94),1,IF(OR(AND(AX$3=Inputs!$CN94+1,Inputs!$CN94=Inputs!$CO94),AND(AX$3=Inputs!$CN94+2,Inputs!$CN94=Inputs!$CO94)),0,IF(AX$3=Inputs!$CN94,0.8,IF(AX$3=Inputs!$CN94+1,0.6,IF(AX$3=Inputs!$CN94+2,0.4,IF(AX$3=Inputs!$CO94,0.2,IF(AND(AX$3&gt;=Inputs!$CL94,AX$3&lt;Inputs!$CM94),(AX$3-Inputs!$CL94+1)/(Inputs!$AI94+1),0)))))))))</f>
        <v>0</v>
      </c>
      <c r="AY96" s="27">
        <f>IF(AND(Inputs!$CO94=0,AY$3&gt;=Inputs!$CM94),1,IF(AND(AY$3&gt;=Inputs!$CM94,AY$3&lt;Inputs!$CN94),1,IF(AND(AY$3=Inputs!$CN94,AY$3=Inputs!$CO94),1,IF(OR(AND(AY$3=Inputs!$CN94+1,Inputs!$CN94=Inputs!$CO94),AND(AY$3=Inputs!$CN94+2,Inputs!$CN94=Inputs!$CO94)),0,IF(AY$3=Inputs!$CN94,0.8,IF(AY$3=Inputs!$CN94+1,0.6,IF(AY$3=Inputs!$CN94+2,0.4,IF(AY$3=Inputs!$CO94,0.2,IF(AND(AY$3&gt;=Inputs!$CL94,AY$3&lt;Inputs!$CM94),(AY$3-Inputs!$CL94+1)/(Inputs!$AI94+1),0)))))))))</f>
        <v>0</v>
      </c>
      <c r="AZ96" s="27">
        <f>IF(AND(Inputs!$CO94=0,AZ$3&gt;=Inputs!$CM94),1,IF(AND(AZ$3&gt;=Inputs!$CM94,AZ$3&lt;Inputs!$CN94),1,IF(AND(AZ$3=Inputs!$CN94,AZ$3=Inputs!$CO94),1,IF(OR(AND(AZ$3=Inputs!$CN94+1,Inputs!$CN94=Inputs!$CO94),AND(AZ$3=Inputs!$CN94+2,Inputs!$CN94=Inputs!$CO94)),0,IF(AZ$3=Inputs!$CN94,0.8,IF(AZ$3=Inputs!$CN94+1,0.6,IF(AZ$3=Inputs!$CN94+2,0.4,IF(AZ$3=Inputs!$CO94,0.2,IF(AND(AZ$3&gt;=Inputs!$CL94,AZ$3&lt;Inputs!$CM94),(AZ$3-Inputs!$CL94+1)/(Inputs!$AI94+1),0)))))))))</f>
        <v>0</v>
      </c>
      <c r="BA96" s="27">
        <f>IF(AND(Inputs!$CO94=0,BA$3&gt;=Inputs!$CM94),1,IF(AND(BA$3&gt;=Inputs!$CM94,BA$3&lt;Inputs!$CN94),1,IF(AND(BA$3=Inputs!$CN94,BA$3=Inputs!$CO94),1,IF(OR(AND(BA$3=Inputs!$CN94+1,Inputs!$CN94=Inputs!$CO94),AND(BA$3=Inputs!$CN94+2,Inputs!$CN94=Inputs!$CO94)),0,IF(BA$3=Inputs!$CN94,0.8,IF(BA$3=Inputs!$CN94+1,0.6,IF(BA$3=Inputs!$CN94+2,0.4,IF(BA$3=Inputs!$CO94,0.2,IF(AND(BA$3&gt;=Inputs!$CL94,BA$3&lt;Inputs!$CM94),(BA$3-Inputs!$CL94+1)/(Inputs!$AI94+1),0)))))))))</f>
        <v>0</v>
      </c>
      <c r="BB96" s="27">
        <f>IF(AND(Inputs!$CO94=0,BB$3&gt;=Inputs!$CM94),1,IF(AND(BB$3&gt;=Inputs!$CM94,BB$3&lt;Inputs!$CN94),1,IF(AND(BB$3=Inputs!$CN94,BB$3=Inputs!$CO94),1,IF(OR(AND(BB$3=Inputs!$CN94+1,Inputs!$CN94=Inputs!$CO94),AND(BB$3=Inputs!$CN94+2,Inputs!$CN94=Inputs!$CO94)),0,IF(BB$3=Inputs!$CN94,0.8,IF(BB$3=Inputs!$CN94+1,0.6,IF(BB$3=Inputs!$CN94+2,0.4,IF(BB$3=Inputs!$CO94,0.2,IF(AND(BB$3&gt;=Inputs!$CL94,BB$3&lt;Inputs!$CM94),(BB$3-Inputs!$CL94+1)/(Inputs!$AI94+1),0)))))))))</f>
        <v>0</v>
      </c>
      <c r="BC96" s="27">
        <f>IF(AND(Inputs!$CO94=0,BC$3&gt;=Inputs!$CM94),1,IF(AND(BC$3&gt;=Inputs!$CM94,BC$3&lt;Inputs!$CN94),1,IF(AND(BC$3=Inputs!$CN94,BC$3=Inputs!$CO94),1,IF(OR(AND(BC$3=Inputs!$CN94+1,Inputs!$CN94=Inputs!$CO94),AND(BC$3=Inputs!$CN94+2,Inputs!$CN94=Inputs!$CO94)),0,IF(BC$3=Inputs!$CN94,0.8,IF(BC$3=Inputs!$CN94+1,0.6,IF(BC$3=Inputs!$CN94+2,0.4,IF(BC$3=Inputs!$CO94,0.2,IF(AND(BC$3&gt;=Inputs!$CL94,BC$3&lt;Inputs!$CM94),(BC$3-Inputs!$CL94+1)/(Inputs!$AI94+1),0)))))))))</f>
        <v>0</v>
      </c>
      <c r="BD96" s="27">
        <f>IF(AND(Inputs!$CO94=0,BD$3&gt;=Inputs!$CM94),1,IF(AND(BD$3&gt;=Inputs!$CM94,BD$3&lt;Inputs!$CN94),1,IF(AND(BD$3=Inputs!$CN94,BD$3=Inputs!$CO94),1,IF(OR(AND(BD$3=Inputs!$CN94+1,Inputs!$CN94=Inputs!$CO94),AND(BD$3=Inputs!$CN94+2,Inputs!$CN94=Inputs!$CO94)),0,IF(BD$3=Inputs!$CN94,0.8,IF(BD$3=Inputs!$CN94+1,0.6,IF(BD$3=Inputs!$CN94+2,0.4,IF(BD$3=Inputs!$CO94,0.2,IF(AND(BD$3&gt;=Inputs!$CL94,BD$3&lt;Inputs!$CM94),(BD$3-Inputs!$CL94+1)/(Inputs!$AI94+1),0)))))))))</f>
        <v>0</v>
      </c>
      <c r="BE96" s="27">
        <f>IF(AND(Inputs!$CO94=0,BE$3&gt;=Inputs!$CM94),1,IF(AND(BE$3&gt;=Inputs!$CM94,BE$3&lt;Inputs!$CN94),1,IF(AND(BE$3=Inputs!$CN94,BE$3=Inputs!$CO94),1,IF(OR(AND(BE$3=Inputs!$CN94+1,Inputs!$CN94=Inputs!$CO94),AND(BE$3=Inputs!$CN94+2,Inputs!$CN94=Inputs!$CO94)),0,IF(BE$3=Inputs!$CN94,0.8,IF(BE$3=Inputs!$CN94+1,0.6,IF(BE$3=Inputs!$CN94+2,0.4,IF(BE$3=Inputs!$CO94,0.2,IF(AND(BE$3&gt;=Inputs!$CL94,BE$3&lt;Inputs!$CM94),(BE$3-Inputs!$CL94+1)/(Inputs!$AI94+1),0)))))))))</f>
        <v>0</v>
      </c>
      <c r="BF96" s="27">
        <f>IF(AND(Inputs!$CO94=0,BF$3&gt;=Inputs!$CM94),1,IF(AND(BF$3&gt;=Inputs!$CM94,BF$3&lt;Inputs!$CN94),1,IF(AND(BF$3=Inputs!$CN94,BF$3=Inputs!$CO94),1,IF(OR(AND(BF$3=Inputs!$CN94+1,Inputs!$CN94=Inputs!$CO94),AND(BF$3=Inputs!$CN94+2,Inputs!$CN94=Inputs!$CO94)),0,IF(BF$3=Inputs!$CN94,0.8,IF(BF$3=Inputs!$CN94+1,0.6,IF(BF$3=Inputs!$CN94+2,0.4,IF(BF$3=Inputs!$CO94,0.2,IF(AND(BF$3&gt;=Inputs!$CL94,BF$3&lt;Inputs!$CM94),(BF$3-Inputs!$CL94+1)/(Inputs!$AI94+1),0)))))))))</f>
        <v>0</v>
      </c>
      <c r="BG96" s="27">
        <f>IF(AND(Inputs!$CO94=0,BG$3&gt;=Inputs!$CM94),1,IF(AND(BG$3&gt;=Inputs!$CM94,BG$3&lt;Inputs!$CN94),1,IF(AND(BG$3=Inputs!$CN94,BG$3=Inputs!$CO94),1,IF(OR(AND(BG$3=Inputs!$CN94+1,Inputs!$CN94=Inputs!$CO94),AND(BG$3=Inputs!$CN94+2,Inputs!$CN94=Inputs!$CO94)),0,IF(BG$3=Inputs!$CN94,0.8,IF(BG$3=Inputs!$CN94+1,0.6,IF(BG$3=Inputs!$CN94+2,0.4,IF(BG$3=Inputs!$CO94,0.2,IF(AND(BG$3&gt;=Inputs!$CL94,BG$3&lt;Inputs!$CM94),(BG$3-Inputs!$CL94+1)/(Inputs!$AI94+1),0)))))))))</f>
        <v>0</v>
      </c>
      <c r="BH96" s="27">
        <f>IF(AND(Inputs!$CO94=0,BH$3&gt;=Inputs!$CM94),1,IF(AND(BH$3&gt;=Inputs!$CM94,BH$3&lt;Inputs!$CN94),1,IF(AND(BH$3=Inputs!$CN94,BH$3=Inputs!$CO94),1,IF(OR(AND(BH$3=Inputs!$CN94+1,Inputs!$CN94=Inputs!$CO94),AND(BH$3=Inputs!$CN94+2,Inputs!$CN94=Inputs!$CO94)),0,IF(BH$3=Inputs!$CN94,0.8,IF(BH$3=Inputs!$CN94+1,0.6,IF(BH$3=Inputs!$CN94+2,0.4,IF(BH$3=Inputs!$CO94,0.2,IF(AND(BH$3&gt;=Inputs!$CL94,BH$3&lt;Inputs!$CM94),(BH$3-Inputs!$CL94+1)/(Inputs!$AI94+1),0)))))))))</f>
        <v>0</v>
      </c>
      <c r="BI96" s="27">
        <f>IF(AND(Inputs!$CO94=0,BI$3&gt;=Inputs!$CM94),1,IF(AND(BI$3&gt;=Inputs!$CM94,BI$3&lt;Inputs!$CN94),1,IF(AND(BI$3=Inputs!$CN94,BI$3=Inputs!$CO94),1,IF(OR(AND(BI$3=Inputs!$CN94+1,Inputs!$CN94=Inputs!$CO94),AND(BI$3=Inputs!$CN94+2,Inputs!$CN94=Inputs!$CO94)),0,IF(BI$3=Inputs!$CN94,0.8,IF(BI$3=Inputs!$CN94+1,0.6,IF(BI$3=Inputs!$CN94+2,0.4,IF(BI$3=Inputs!$CO94,0.2,IF(AND(BI$3&gt;=Inputs!$CL94,BI$3&lt;Inputs!$CM94),(BI$3-Inputs!$CL94+1)/(Inputs!$AI94+1),0)))))))))</f>
        <v>0</v>
      </c>
      <c r="BJ96" s="27">
        <f>IF(AND(Inputs!$CO94=0,BJ$3&gt;=Inputs!$CM94),1,IF(AND(BJ$3&gt;=Inputs!$CM94,BJ$3&lt;Inputs!$CN94),1,IF(AND(BJ$3=Inputs!$CN94,BJ$3=Inputs!$CO94),1,IF(OR(AND(BJ$3=Inputs!$CN94+1,Inputs!$CN94=Inputs!$CO94),AND(BJ$3=Inputs!$CN94+2,Inputs!$CN94=Inputs!$CO94)),0,IF(BJ$3=Inputs!$CN94,0.8,IF(BJ$3=Inputs!$CN94+1,0.6,IF(BJ$3=Inputs!$CN94+2,0.4,IF(BJ$3=Inputs!$CO94,0.2,IF(AND(BJ$3&gt;=Inputs!$CL94,BJ$3&lt;Inputs!$CM94),(BJ$3-Inputs!$CL94+1)/(Inputs!$AI94+1),0)))))))))</f>
        <v>0</v>
      </c>
      <c r="BK96" s="27">
        <f>IF(AND(Inputs!$CO94=0,BK$3&gt;=Inputs!$CM94),1,IF(AND(BK$3&gt;=Inputs!$CM94,BK$3&lt;Inputs!$CN94),1,IF(AND(BK$3=Inputs!$CN94,BK$3=Inputs!$CO94),1,IF(OR(AND(BK$3=Inputs!$CN94+1,Inputs!$CN94=Inputs!$CO94),AND(BK$3=Inputs!$CN94+2,Inputs!$CN94=Inputs!$CO94)),0,IF(BK$3=Inputs!$CN94,0.8,IF(BK$3=Inputs!$CN94+1,0.6,IF(BK$3=Inputs!$CN94+2,0.4,IF(BK$3=Inputs!$CO94,0.2,IF(AND(BK$3&gt;=Inputs!$CL94,BK$3&lt;Inputs!$CM94),(BK$3-Inputs!$CL94+1)/(Inputs!$AI94+1),0)))))))))</f>
        <v>0</v>
      </c>
      <c r="BL96" s="27">
        <f>IF(AND(Inputs!$CO94=0,BL$3&gt;=Inputs!$CM94),1,IF(AND(BL$3&gt;=Inputs!$CM94,BL$3&lt;Inputs!$CN94),1,IF(AND(BL$3=Inputs!$CN94,BL$3=Inputs!$CO94),1,IF(OR(AND(BL$3=Inputs!$CN94+1,Inputs!$CN94=Inputs!$CO94),AND(BL$3=Inputs!$CN94+2,Inputs!$CN94=Inputs!$CO94)),0,IF(BL$3=Inputs!$CN94,0.8,IF(BL$3=Inputs!$CN94+1,0.6,IF(BL$3=Inputs!$CN94+2,0.4,IF(BL$3=Inputs!$CO94,0.2,IF(AND(BL$3&gt;=Inputs!$CL94,BL$3&lt;Inputs!$CM94),(BL$3-Inputs!$CL94+1)/(Inputs!$AI94+1),0)))))))))</f>
        <v>0</v>
      </c>
      <c r="BM96" s="27">
        <f>IF(AND(Inputs!$CO94=0,BM$3&gt;=Inputs!$CM94),1,IF(AND(BM$3&gt;=Inputs!$CM94,BM$3&lt;Inputs!$CN94),1,IF(AND(BM$3=Inputs!$CN94,BM$3=Inputs!$CO94),1,IF(OR(AND(BM$3=Inputs!$CN94+1,Inputs!$CN94=Inputs!$CO94),AND(BM$3=Inputs!$CN94+2,Inputs!$CN94=Inputs!$CO94)),0,IF(BM$3=Inputs!$CN94,0.8,IF(BM$3=Inputs!$CN94+1,0.6,IF(BM$3=Inputs!$CN94+2,0.4,IF(BM$3=Inputs!$CO94,0.2,IF(AND(BM$3&gt;=Inputs!$CL94,BM$3&lt;Inputs!$CM94),(BM$3-Inputs!$CL94+1)/(Inputs!$AI94+1),0)))))))))</f>
        <v>0</v>
      </c>
    </row>
    <row r="97" spans="1:65">
      <c r="A97" s="7" t="str">
        <f>IF(Inputs!A95="","",Inputs!A95)</f>
        <v/>
      </c>
      <c r="B97" t="str">
        <f>IF(Inputs!B95="","",Inputs!B95)</f>
        <v/>
      </c>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292"/>
      <c r="AE97" s="292"/>
      <c r="AF97" s="292"/>
      <c r="AG97" s="50">
        <f t="shared" si="5"/>
        <v>0</v>
      </c>
      <c r="AH97" s="42">
        <f t="shared" si="4"/>
        <v>0</v>
      </c>
      <c r="AJ97" s="27">
        <f>IF(AND(Inputs!$CO95=0,AJ$3&gt;=Inputs!$CM95),1,IF(AND(AJ$3&gt;=Inputs!$CM95,AJ$3&lt;Inputs!$CN95),1,IF(AND(AJ$3=Inputs!$CN95,AJ$3=Inputs!$CO95),1,IF(OR(AND(AJ$3=Inputs!$CN95+1,Inputs!$CN95=Inputs!$CO95),AND(AJ$3=Inputs!$CN95+2,Inputs!$CN95=Inputs!$CO95)),0,IF(AJ$3=Inputs!$CN95,0.8,IF(AJ$3=Inputs!$CN95+1,0.6,IF(AJ$3=Inputs!$CN95+2,0.4,IF(AJ$3=Inputs!$CO95,0.2,IF(AND(AJ$3&gt;=Inputs!$CL95,AJ$3&lt;Inputs!$CM95),(AJ$3-Inputs!$CL95+1)/(Inputs!$AI95+1),0)))))))))</f>
        <v>0</v>
      </c>
      <c r="AK97" s="27">
        <f>IF(AND(Inputs!$CO95=0,AK$3&gt;=Inputs!$CM95),1,IF(AND(AK$3&gt;=Inputs!$CM95,AK$3&lt;Inputs!$CN95),1,IF(AND(AK$3=Inputs!$CN95,AK$3=Inputs!$CO95),1,IF(OR(AND(AK$3=Inputs!$CN95+1,Inputs!$CN95=Inputs!$CO95),AND(AK$3=Inputs!$CN95+2,Inputs!$CN95=Inputs!$CO95)),0,IF(AK$3=Inputs!$CN95,0.8,IF(AK$3=Inputs!$CN95+1,0.6,IF(AK$3=Inputs!$CN95+2,0.4,IF(AK$3=Inputs!$CO95,0.2,IF(AND(AK$3&gt;=Inputs!$CL95,AK$3&lt;Inputs!$CM95),(AK$3-Inputs!$CL95+1)/(Inputs!$AI95+1),0)))))))))</f>
        <v>0</v>
      </c>
      <c r="AL97" s="27">
        <f>IF(AND(Inputs!$CO95=0,AL$3&gt;=Inputs!$CM95),1,IF(AND(AL$3&gt;=Inputs!$CM95,AL$3&lt;Inputs!$CN95),1,IF(AND(AL$3=Inputs!$CN95,AL$3=Inputs!$CO95),1,IF(OR(AND(AL$3=Inputs!$CN95+1,Inputs!$CN95=Inputs!$CO95),AND(AL$3=Inputs!$CN95+2,Inputs!$CN95=Inputs!$CO95)),0,IF(AL$3=Inputs!$CN95,0.8,IF(AL$3=Inputs!$CN95+1,0.6,IF(AL$3=Inputs!$CN95+2,0.4,IF(AL$3=Inputs!$CO95,0.2,IF(AND(AL$3&gt;=Inputs!$CL95,AL$3&lt;Inputs!$CM95),(AL$3-Inputs!$CL95+1)/(Inputs!$AI95+1),0)))))))))</f>
        <v>0</v>
      </c>
      <c r="AM97" s="27">
        <f>IF(AND(Inputs!$CO95=0,AM$3&gt;=Inputs!$CM95),1,IF(AND(AM$3&gt;=Inputs!$CM95,AM$3&lt;Inputs!$CN95),1,IF(AND(AM$3=Inputs!$CN95,AM$3=Inputs!$CO95),1,IF(OR(AND(AM$3=Inputs!$CN95+1,Inputs!$CN95=Inputs!$CO95),AND(AM$3=Inputs!$CN95+2,Inputs!$CN95=Inputs!$CO95)),0,IF(AM$3=Inputs!$CN95,0.8,IF(AM$3=Inputs!$CN95+1,0.6,IF(AM$3=Inputs!$CN95+2,0.4,IF(AM$3=Inputs!$CO95,0.2,IF(AND(AM$3&gt;=Inputs!$CL95,AM$3&lt;Inputs!$CM95),(AM$3-Inputs!$CL95+1)/(Inputs!$AI95+1),0)))))))))</f>
        <v>0</v>
      </c>
      <c r="AN97" s="27">
        <f>IF(AND(Inputs!$CO95=0,AN$3&gt;=Inputs!$CM95),1,IF(AND(AN$3&gt;=Inputs!$CM95,AN$3&lt;Inputs!$CN95),1,IF(AND(AN$3=Inputs!$CN95,AN$3=Inputs!$CO95),1,IF(OR(AND(AN$3=Inputs!$CN95+1,Inputs!$CN95=Inputs!$CO95),AND(AN$3=Inputs!$CN95+2,Inputs!$CN95=Inputs!$CO95)),0,IF(AN$3=Inputs!$CN95,0.8,IF(AN$3=Inputs!$CN95+1,0.6,IF(AN$3=Inputs!$CN95+2,0.4,IF(AN$3=Inputs!$CO95,0.2,IF(AND(AN$3&gt;=Inputs!$CL95,AN$3&lt;Inputs!$CM95),(AN$3-Inputs!$CL95+1)/(Inputs!$AI95+1),0)))))))))</f>
        <v>0</v>
      </c>
      <c r="AO97" s="27">
        <f>IF(AND(Inputs!$CO95=0,AO$3&gt;=Inputs!$CM95),1,IF(AND(AO$3&gt;=Inputs!$CM95,AO$3&lt;Inputs!$CN95),1,IF(AND(AO$3=Inputs!$CN95,AO$3=Inputs!$CO95),1,IF(OR(AND(AO$3=Inputs!$CN95+1,Inputs!$CN95=Inputs!$CO95),AND(AO$3=Inputs!$CN95+2,Inputs!$CN95=Inputs!$CO95)),0,IF(AO$3=Inputs!$CN95,0.8,IF(AO$3=Inputs!$CN95+1,0.6,IF(AO$3=Inputs!$CN95+2,0.4,IF(AO$3=Inputs!$CO95,0.2,IF(AND(AO$3&gt;=Inputs!$CL95,AO$3&lt;Inputs!$CM95),(AO$3-Inputs!$CL95+1)/(Inputs!$AI95+1),0)))))))))</f>
        <v>0</v>
      </c>
      <c r="AP97" s="27">
        <f>IF(AND(Inputs!$CO95=0,AP$3&gt;=Inputs!$CM95),1,IF(AND(AP$3&gt;=Inputs!$CM95,AP$3&lt;Inputs!$CN95),1,IF(AND(AP$3=Inputs!$CN95,AP$3=Inputs!$CO95),1,IF(OR(AND(AP$3=Inputs!$CN95+1,Inputs!$CN95=Inputs!$CO95),AND(AP$3=Inputs!$CN95+2,Inputs!$CN95=Inputs!$CO95)),0,IF(AP$3=Inputs!$CN95,0.8,IF(AP$3=Inputs!$CN95+1,0.6,IF(AP$3=Inputs!$CN95+2,0.4,IF(AP$3=Inputs!$CO95,0.2,IF(AND(AP$3&gt;=Inputs!$CL95,AP$3&lt;Inputs!$CM95),(AP$3-Inputs!$CL95+1)/(Inputs!$AI95+1),0)))))))))</f>
        <v>0</v>
      </c>
      <c r="AQ97" s="27">
        <f>IF(AND(Inputs!$CO95=0,AQ$3&gt;=Inputs!$CM95),1,IF(AND(AQ$3&gt;=Inputs!$CM95,AQ$3&lt;Inputs!$CN95),1,IF(AND(AQ$3=Inputs!$CN95,AQ$3=Inputs!$CO95),1,IF(OR(AND(AQ$3=Inputs!$CN95+1,Inputs!$CN95=Inputs!$CO95),AND(AQ$3=Inputs!$CN95+2,Inputs!$CN95=Inputs!$CO95)),0,IF(AQ$3=Inputs!$CN95,0.8,IF(AQ$3=Inputs!$CN95+1,0.6,IF(AQ$3=Inputs!$CN95+2,0.4,IF(AQ$3=Inputs!$CO95,0.2,IF(AND(AQ$3&gt;=Inputs!$CL95,AQ$3&lt;Inputs!$CM95),(AQ$3-Inputs!$CL95+1)/(Inputs!$AI95+1),0)))))))))</f>
        <v>0</v>
      </c>
      <c r="AR97" s="27">
        <f>IF(AND(Inputs!$CO95=0,AR$3&gt;=Inputs!$CM95),1,IF(AND(AR$3&gt;=Inputs!$CM95,AR$3&lt;Inputs!$CN95),1,IF(AND(AR$3=Inputs!$CN95,AR$3=Inputs!$CO95),1,IF(OR(AND(AR$3=Inputs!$CN95+1,Inputs!$CN95=Inputs!$CO95),AND(AR$3=Inputs!$CN95+2,Inputs!$CN95=Inputs!$CO95)),0,IF(AR$3=Inputs!$CN95,0.8,IF(AR$3=Inputs!$CN95+1,0.6,IF(AR$3=Inputs!$CN95+2,0.4,IF(AR$3=Inputs!$CO95,0.2,IF(AND(AR$3&gt;=Inputs!$CL95,AR$3&lt;Inputs!$CM95),(AR$3-Inputs!$CL95+1)/(Inputs!$AI95+1),0)))))))))</f>
        <v>0</v>
      </c>
      <c r="AS97" s="27">
        <f>IF(AND(Inputs!$CO95=0,AS$3&gt;=Inputs!$CM95),1,IF(AND(AS$3&gt;=Inputs!$CM95,AS$3&lt;Inputs!$CN95),1,IF(AND(AS$3=Inputs!$CN95,AS$3=Inputs!$CO95),1,IF(OR(AND(AS$3=Inputs!$CN95+1,Inputs!$CN95=Inputs!$CO95),AND(AS$3=Inputs!$CN95+2,Inputs!$CN95=Inputs!$CO95)),0,IF(AS$3=Inputs!$CN95,0.8,IF(AS$3=Inputs!$CN95+1,0.6,IF(AS$3=Inputs!$CN95+2,0.4,IF(AS$3=Inputs!$CO95,0.2,IF(AND(AS$3&gt;=Inputs!$CL95,AS$3&lt;Inputs!$CM95),(AS$3-Inputs!$CL95+1)/(Inputs!$AI95+1),0)))))))))</f>
        <v>0</v>
      </c>
      <c r="AT97" s="27">
        <f>IF(AND(Inputs!$CO95=0,AT$3&gt;=Inputs!$CM95),1,IF(AND(AT$3&gt;=Inputs!$CM95,AT$3&lt;Inputs!$CN95),1,IF(AND(AT$3=Inputs!$CN95,AT$3=Inputs!$CO95),1,IF(OR(AND(AT$3=Inputs!$CN95+1,Inputs!$CN95=Inputs!$CO95),AND(AT$3=Inputs!$CN95+2,Inputs!$CN95=Inputs!$CO95)),0,IF(AT$3=Inputs!$CN95,0.8,IF(AT$3=Inputs!$CN95+1,0.6,IF(AT$3=Inputs!$CN95+2,0.4,IF(AT$3=Inputs!$CO95,0.2,IF(AND(AT$3&gt;=Inputs!$CL95,AT$3&lt;Inputs!$CM95),(AT$3-Inputs!$CL95+1)/(Inputs!$AI95+1),0)))))))))</f>
        <v>0</v>
      </c>
      <c r="AU97" s="27">
        <f>IF(AND(Inputs!$CO95=0,AU$3&gt;=Inputs!$CM95),1,IF(AND(AU$3&gt;=Inputs!$CM95,AU$3&lt;Inputs!$CN95),1,IF(AND(AU$3=Inputs!$CN95,AU$3=Inputs!$CO95),1,IF(OR(AND(AU$3=Inputs!$CN95+1,Inputs!$CN95=Inputs!$CO95),AND(AU$3=Inputs!$CN95+2,Inputs!$CN95=Inputs!$CO95)),0,IF(AU$3=Inputs!$CN95,0.8,IF(AU$3=Inputs!$CN95+1,0.6,IF(AU$3=Inputs!$CN95+2,0.4,IF(AU$3=Inputs!$CO95,0.2,IF(AND(AU$3&gt;=Inputs!$CL95,AU$3&lt;Inputs!$CM95),(AU$3-Inputs!$CL95+1)/(Inputs!$AI95+1),0)))))))))</f>
        <v>0</v>
      </c>
      <c r="AV97" s="27">
        <f>IF(AND(Inputs!$CO95=0,AV$3&gt;=Inputs!$CM95),1,IF(AND(AV$3&gt;=Inputs!$CM95,AV$3&lt;Inputs!$CN95),1,IF(AND(AV$3=Inputs!$CN95,AV$3=Inputs!$CO95),1,IF(OR(AND(AV$3=Inputs!$CN95+1,Inputs!$CN95=Inputs!$CO95),AND(AV$3=Inputs!$CN95+2,Inputs!$CN95=Inputs!$CO95)),0,IF(AV$3=Inputs!$CN95,0.8,IF(AV$3=Inputs!$CN95+1,0.6,IF(AV$3=Inputs!$CN95+2,0.4,IF(AV$3=Inputs!$CO95,0.2,IF(AND(AV$3&gt;=Inputs!$CL95,AV$3&lt;Inputs!$CM95),(AV$3-Inputs!$CL95+1)/(Inputs!$AI95+1),0)))))))))</f>
        <v>0</v>
      </c>
      <c r="AW97" s="27">
        <f>IF(AND(Inputs!$CO95=0,AW$3&gt;=Inputs!$CM95),1,IF(AND(AW$3&gt;=Inputs!$CM95,AW$3&lt;Inputs!$CN95),1,IF(AND(AW$3=Inputs!$CN95,AW$3=Inputs!$CO95),1,IF(OR(AND(AW$3=Inputs!$CN95+1,Inputs!$CN95=Inputs!$CO95),AND(AW$3=Inputs!$CN95+2,Inputs!$CN95=Inputs!$CO95)),0,IF(AW$3=Inputs!$CN95,0.8,IF(AW$3=Inputs!$CN95+1,0.6,IF(AW$3=Inputs!$CN95+2,0.4,IF(AW$3=Inputs!$CO95,0.2,IF(AND(AW$3&gt;=Inputs!$CL95,AW$3&lt;Inputs!$CM95),(AW$3-Inputs!$CL95+1)/(Inputs!$AI95+1),0)))))))))</f>
        <v>0</v>
      </c>
      <c r="AX97" s="27">
        <f>IF(AND(Inputs!$CO95=0,AX$3&gt;=Inputs!$CM95),1,IF(AND(AX$3&gt;=Inputs!$CM95,AX$3&lt;Inputs!$CN95),1,IF(AND(AX$3=Inputs!$CN95,AX$3=Inputs!$CO95),1,IF(OR(AND(AX$3=Inputs!$CN95+1,Inputs!$CN95=Inputs!$CO95),AND(AX$3=Inputs!$CN95+2,Inputs!$CN95=Inputs!$CO95)),0,IF(AX$3=Inputs!$CN95,0.8,IF(AX$3=Inputs!$CN95+1,0.6,IF(AX$3=Inputs!$CN95+2,0.4,IF(AX$3=Inputs!$CO95,0.2,IF(AND(AX$3&gt;=Inputs!$CL95,AX$3&lt;Inputs!$CM95),(AX$3-Inputs!$CL95+1)/(Inputs!$AI95+1),0)))))))))</f>
        <v>0</v>
      </c>
      <c r="AY97" s="27">
        <f>IF(AND(Inputs!$CO95=0,AY$3&gt;=Inputs!$CM95),1,IF(AND(AY$3&gt;=Inputs!$CM95,AY$3&lt;Inputs!$CN95),1,IF(AND(AY$3=Inputs!$CN95,AY$3=Inputs!$CO95),1,IF(OR(AND(AY$3=Inputs!$CN95+1,Inputs!$CN95=Inputs!$CO95),AND(AY$3=Inputs!$CN95+2,Inputs!$CN95=Inputs!$CO95)),0,IF(AY$3=Inputs!$CN95,0.8,IF(AY$3=Inputs!$CN95+1,0.6,IF(AY$3=Inputs!$CN95+2,0.4,IF(AY$3=Inputs!$CO95,0.2,IF(AND(AY$3&gt;=Inputs!$CL95,AY$3&lt;Inputs!$CM95),(AY$3-Inputs!$CL95+1)/(Inputs!$AI95+1),0)))))))))</f>
        <v>0</v>
      </c>
      <c r="AZ97" s="27">
        <f>IF(AND(Inputs!$CO95=0,AZ$3&gt;=Inputs!$CM95),1,IF(AND(AZ$3&gt;=Inputs!$CM95,AZ$3&lt;Inputs!$CN95),1,IF(AND(AZ$3=Inputs!$CN95,AZ$3=Inputs!$CO95),1,IF(OR(AND(AZ$3=Inputs!$CN95+1,Inputs!$CN95=Inputs!$CO95),AND(AZ$3=Inputs!$CN95+2,Inputs!$CN95=Inputs!$CO95)),0,IF(AZ$3=Inputs!$CN95,0.8,IF(AZ$3=Inputs!$CN95+1,0.6,IF(AZ$3=Inputs!$CN95+2,0.4,IF(AZ$3=Inputs!$CO95,0.2,IF(AND(AZ$3&gt;=Inputs!$CL95,AZ$3&lt;Inputs!$CM95),(AZ$3-Inputs!$CL95+1)/(Inputs!$AI95+1),0)))))))))</f>
        <v>0</v>
      </c>
      <c r="BA97" s="27">
        <f>IF(AND(Inputs!$CO95=0,BA$3&gt;=Inputs!$CM95),1,IF(AND(BA$3&gt;=Inputs!$CM95,BA$3&lt;Inputs!$CN95),1,IF(AND(BA$3=Inputs!$CN95,BA$3=Inputs!$CO95),1,IF(OR(AND(BA$3=Inputs!$CN95+1,Inputs!$CN95=Inputs!$CO95),AND(BA$3=Inputs!$CN95+2,Inputs!$CN95=Inputs!$CO95)),0,IF(BA$3=Inputs!$CN95,0.8,IF(BA$3=Inputs!$CN95+1,0.6,IF(BA$3=Inputs!$CN95+2,0.4,IF(BA$3=Inputs!$CO95,0.2,IF(AND(BA$3&gt;=Inputs!$CL95,BA$3&lt;Inputs!$CM95),(BA$3-Inputs!$CL95+1)/(Inputs!$AI95+1),0)))))))))</f>
        <v>0</v>
      </c>
      <c r="BB97" s="27">
        <f>IF(AND(Inputs!$CO95=0,BB$3&gt;=Inputs!$CM95),1,IF(AND(BB$3&gt;=Inputs!$CM95,BB$3&lt;Inputs!$CN95),1,IF(AND(BB$3=Inputs!$CN95,BB$3=Inputs!$CO95),1,IF(OR(AND(BB$3=Inputs!$CN95+1,Inputs!$CN95=Inputs!$CO95),AND(BB$3=Inputs!$CN95+2,Inputs!$CN95=Inputs!$CO95)),0,IF(BB$3=Inputs!$CN95,0.8,IF(BB$3=Inputs!$CN95+1,0.6,IF(BB$3=Inputs!$CN95+2,0.4,IF(BB$3=Inputs!$CO95,0.2,IF(AND(BB$3&gt;=Inputs!$CL95,BB$3&lt;Inputs!$CM95),(BB$3-Inputs!$CL95+1)/(Inputs!$AI95+1),0)))))))))</f>
        <v>0</v>
      </c>
      <c r="BC97" s="27">
        <f>IF(AND(Inputs!$CO95=0,BC$3&gt;=Inputs!$CM95),1,IF(AND(BC$3&gt;=Inputs!$CM95,BC$3&lt;Inputs!$CN95),1,IF(AND(BC$3=Inputs!$CN95,BC$3=Inputs!$CO95),1,IF(OR(AND(BC$3=Inputs!$CN95+1,Inputs!$CN95=Inputs!$CO95),AND(BC$3=Inputs!$CN95+2,Inputs!$CN95=Inputs!$CO95)),0,IF(BC$3=Inputs!$CN95,0.8,IF(BC$3=Inputs!$CN95+1,0.6,IF(BC$3=Inputs!$CN95+2,0.4,IF(BC$3=Inputs!$CO95,0.2,IF(AND(BC$3&gt;=Inputs!$CL95,BC$3&lt;Inputs!$CM95),(BC$3-Inputs!$CL95+1)/(Inputs!$AI95+1),0)))))))))</f>
        <v>0</v>
      </c>
      <c r="BD97" s="27">
        <f>IF(AND(Inputs!$CO95=0,BD$3&gt;=Inputs!$CM95),1,IF(AND(BD$3&gt;=Inputs!$CM95,BD$3&lt;Inputs!$CN95),1,IF(AND(BD$3=Inputs!$CN95,BD$3=Inputs!$CO95),1,IF(OR(AND(BD$3=Inputs!$CN95+1,Inputs!$CN95=Inputs!$CO95),AND(BD$3=Inputs!$CN95+2,Inputs!$CN95=Inputs!$CO95)),0,IF(BD$3=Inputs!$CN95,0.8,IF(BD$3=Inputs!$CN95+1,0.6,IF(BD$3=Inputs!$CN95+2,0.4,IF(BD$3=Inputs!$CO95,0.2,IF(AND(BD$3&gt;=Inputs!$CL95,BD$3&lt;Inputs!$CM95),(BD$3-Inputs!$CL95+1)/(Inputs!$AI95+1),0)))))))))</f>
        <v>0</v>
      </c>
      <c r="BE97" s="27">
        <f>IF(AND(Inputs!$CO95=0,BE$3&gt;=Inputs!$CM95),1,IF(AND(BE$3&gt;=Inputs!$CM95,BE$3&lt;Inputs!$CN95),1,IF(AND(BE$3=Inputs!$CN95,BE$3=Inputs!$CO95),1,IF(OR(AND(BE$3=Inputs!$CN95+1,Inputs!$CN95=Inputs!$CO95),AND(BE$3=Inputs!$CN95+2,Inputs!$CN95=Inputs!$CO95)),0,IF(BE$3=Inputs!$CN95,0.8,IF(BE$3=Inputs!$CN95+1,0.6,IF(BE$3=Inputs!$CN95+2,0.4,IF(BE$3=Inputs!$CO95,0.2,IF(AND(BE$3&gt;=Inputs!$CL95,BE$3&lt;Inputs!$CM95),(BE$3-Inputs!$CL95+1)/(Inputs!$AI95+1),0)))))))))</f>
        <v>0</v>
      </c>
      <c r="BF97" s="27">
        <f>IF(AND(Inputs!$CO95=0,BF$3&gt;=Inputs!$CM95),1,IF(AND(BF$3&gt;=Inputs!$CM95,BF$3&lt;Inputs!$CN95),1,IF(AND(BF$3=Inputs!$CN95,BF$3=Inputs!$CO95),1,IF(OR(AND(BF$3=Inputs!$CN95+1,Inputs!$CN95=Inputs!$CO95),AND(BF$3=Inputs!$CN95+2,Inputs!$CN95=Inputs!$CO95)),0,IF(BF$3=Inputs!$CN95,0.8,IF(BF$3=Inputs!$CN95+1,0.6,IF(BF$3=Inputs!$CN95+2,0.4,IF(BF$3=Inputs!$CO95,0.2,IF(AND(BF$3&gt;=Inputs!$CL95,BF$3&lt;Inputs!$CM95),(BF$3-Inputs!$CL95+1)/(Inputs!$AI95+1),0)))))))))</f>
        <v>0</v>
      </c>
      <c r="BG97" s="27">
        <f>IF(AND(Inputs!$CO95=0,BG$3&gt;=Inputs!$CM95),1,IF(AND(BG$3&gt;=Inputs!$CM95,BG$3&lt;Inputs!$CN95),1,IF(AND(BG$3=Inputs!$CN95,BG$3=Inputs!$CO95),1,IF(OR(AND(BG$3=Inputs!$CN95+1,Inputs!$CN95=Inputs!$CO95),AND(BG$3=Inputs!$CN95+2,Inputs!$CN95=Inputs!$CO95)),0,IF(BG$3=Inputs!$CN95,0.8,IF(BG$3=Inputs!$CN95+1,0.6,IF(BG$3=Inputs!$CN95+2,0.4,IF(BG$3=Inputs!$CO95,0.2,IF(AND(BG$3&gt;=Inputs!$CL95,BG$3&lt;Inputs!$CM95),(BG$3-Inputs!$CL95+1)/(Inputs!$AI95+1),0)))))))))</f>
        <v>0</v>
      </c>
      <c r="BH97" s="27">
        <f>IF(AND(Inputs!$CO95=0,BH$3&gt;=Inputs!$CM95),1,IF(AND(BH$3&gt;=Inputs!$CM95,BH$3&lt;Inputs!$CN95),1,IF(AND(BH$3=Inputs!$CN95,BH$3=Inputs!$CO95),1,IF(OR(AND(BH$3=Inputs!$CN95+1,Inputs!$CN95=Inputs!$CO95),AND(BH$3=Inputs!$CN95+2,Inputs!$CN95=Inputs!$CO95)),0,IF(BH$3=Inputs!$CN95,0.8,IF(BH$3=Inputs!$CN95+1,0.6,IF(BH$3=Inputs!$CN95+2,0.4,IF(BH$3=Inputs!$CO95,0.2,IF(AND(BH$3&gt;=Inputs!$CL95,BH$3&lt;Inputs!$CM95),(BH$3-Inputs!$CL95+1)/(Inputs!$AI95+1),0)))))))))</f>
        <v>0</v>
      </c>
      <c r="BI97" s="27">
        <f>IF(AND(Inputs!$CO95=0,BI$3&gt;=Inputs!$CM95),1,IF(AND(BI$3&gt;=Inputs!$CM95,BI$3&lt;Inputs!$CN95),1,IF(AND(BI$3=Inputs!$CN95,BI$3=Inputs!$CO95),1,IF(OR(AND(BI$3=Inputs!$CN95+1,Inputs!$CN95=Inputs!$CO95),AND(BI$3=Inputs!$CN95+2,Inputs!$CN95=Inputs!$CO95)),0,IF(BI$3=Inputs!$CN95,0.8,IF(BI$3=Inputs!$CN95+1,0.6,IF(BI$3=Inputs!$CN95+2,0.4,IF(BI$3=Inputs!$CO95,0.2,IF(AND(BI$3&gt;=Inputs!$CL95,BI$3&lt;Inputs!$CM95),(BI$3-Inputs!$CL95+1)/(Inputs!$AI95+1),0)))))))))</f>
        <v>0</v>
      </c>
      <c r="BJ97" s="27">
        <f>IF(AND(Inputs!$CO95=0,BJ$3&gt;=Inputs!$CM95),1,IF(AND(BJ$3&gt;=Inputs!$CM95,BJ$3&lt;Inputs!$CN95),1,IF(AND(BJ$3=Inputs!$CN95,BJ$3=Inputs!$CO95),1,IF(OR(AND(BJ$3=Inputs!$CN95+1,Inputs!$CN95=Inputs!$CO95),AND(BJ$3=Inputs!$CN95+2,Inputs!$CN95=Inputs!$CO95)),0,IF(BJ$3=Inputs!$CN95,0.8,IF(BJ$3=Inputs!$CN95+1,0.6,IF(BJ$3=Inputs!$CN95+2,0.4,IF(BJ$3=Inputs!$CO95,0.2,IF(AND(BJ$3&gt;=Inputs!$CL95,BJ$3&lt;Inputs!$CM95),(BJ$3-Inputs!$CL95+1)/(Inputs!$AI95+1),0)))))))))</f>
        <v>0</v>
      </c>
      <c r="BK97" s="27">
        <f>IF(AND(Inputs!$CO95=0,BK$3&gt;=Inputs!$CM95),1,IF(AND(BK$3&gt;=Inputs!$CM95,BK$3&lt;Inputs!$CN95),1,IF(AND(BK$3=Inputs!$CN95,BK$3=Inputs!$CO95),1,IF(OR(AND(BK$3=Inputs!$CN95+1,Inputs!$CN95=Inputs!$CO95),AND(BK$3=Inputs!$CN95+2,Inputs!$CN95=Inputs!$CO95)),0,IF(BK$3=Inputs!$CN95,0.8,IF(BK$3=Inputs!$CN95+1,0.6,IF(BK$3=Inputs!$CN95+2,0.4,IF(BK$3=Inputs!$CO95,0.2,IF(AND(BK$3&gt;=Inputs!$CL95,BK$3&lt;Inputs!$CM95),(BK$3-Inputs!$CL95+1)/(Inputs!$AI95+1),0)))))))))</f>
        <v>0</v>
      </c>
      <c r="BL97" s="27">
        <f>IF(AND(Inputs!$CO95=0,BL$3&gt;=Inputs!$CM95),1,IF(AND(BL$3&gt;=Inputs!$CM95,BL$3&lt;Inputs!$CN95),1,IF(AND(BL$3=Inputs!$CN95,BL$3=Inputs!$CO95),1,IF(OR(AND(BL$3=Inputs!$CN95+1,Inputs!$CN95=Inputs!$CO95),AND(BL$3=Inputs!$CN95+2,Inputs!$CN95=Inputs!$CO95)),0,IF(BL$3=Inputs!$CN95,0.8,IF(BL$3=Inputs!$CN95+1,0.6,IF(BL$3=Inputs!$CN95+2,0.4,IF(BL$3=Inputs!$CO95,0.2,IF(AND(BL$3&gt;=Inputs!$CL95,BL$3&lt;Inputs!$CM95),(BL$3-Inputs!$CL95+1)/(Inputs!$AI95+1),0)))))))))</f>
        <v>0</v>
      </c>
      <c r="BM97" s="27">
        <f>IF(AND(Inputs!$CO95=0,BM$3&gt;=Inputs!$CM95),1,IF(AND(BM$3&gt;=Inputs!$CM95,BM$3&lt;Inputs!$CN95),1,IF(AND(BM$3=Inputs!$CN95,BM$3=Inputs!$CO95),1,IF(OR(AND(BM$3=Inputs!$CN95+1,Inputs!$CN95=Inputs!$CO95),AND(BM$3=Inputs!$CN95+2,Inputs!$CN95=Inputs!$CO95)),0,IF(BM$3=Inputs!$CN95,0.8,IF(BM$3=Inputs!$CN95+1,0.6,IF(BM$3=Inputs!$CN95+2,0.4,IF(BM$3=Inputs!$CO95,0.2,IF(AND(BM$3&gt;=Inputs!$CL95,BM$3&lt;Inputs!$CM95),(BM$3-Inputs!$CL95+1)/(Inputs!$AI95+1),0)))))))))</f>
        <v>0</v>
      </c>
    </row>
    <row r="98" spans="1:65">
      <c r="A98" s="7" t="str">
        <f>IF(Inputs!A96="","",Inputs!A96)</f>
        <v/>
      </c>
      <c r="B98" t="str">
        <f>IF(Inputs!B96="","",Inputs!B96)</f>
        <v/>
      </c>
      <c r="C98" s="292"/>
      <c r="D98" s="292"/>
      <c r="E98" s="292"/>
      <c r="F98" s="292"/>
      <c r="G98" s="292"/>
      <c r="H98" s="292"/>
      <c r="I98" s="292"/>
      <c r="J98" s="292"/>
      <c r="K98" s="292"/>
      <c r="L98" s="292"/>
      <c r="M98" s="292"/>
      <c r="N98" s="292"/>
      <c r="O98" s="292"/>
      <c r="P98" s="292"/>
      <c r="Q98" s="292"/>
      <c r="R98" s="292"/>
      <c r="S98" s="292"/>
      <c r="T98" s="292"/>
      <c r="U98" s="292"/>
      <c r="V98" s="292"/>
      <c r="W98" s="292"/>
      <c r="X98" s="292"/>
      <c r="Y98" s="292"/>
      <c r="Z98" s="292"/>
      <c r="AA98" s="292"/>
      <c r="AB98" s="292"/>
      <c r="AC98" s="292"/>
      <c r="AD98" s="292"/>
      <c r="AE98" s="292"/>
      <c r="AF98" s="292"/>
      <c r="AG98" s="50">
        <f t="shared" si="5"/>
        <v>0</v>
      </c>
      <c r="AH98" s="42">
        <f t="shared" si="4"/>
        <v>0</v>
      </c>
      <c r="AJ98" s="27">
        <f>IF(AND(Inputs!$CO96=0,AJ$3&gt;=Inputs!$CM96),1,IF(AND(AJ$3&gt;=Inputs!$CM96,AJ$3&lt;Inputs!$CN96),1,IF(AND(AJ$3=Inputs!$CN96,AJ$3=Inputs!$CO96),1,IF(OR(AND(AJ$3=Inputs!$CN96+1,Inputs!$CN96=Inputs!$CO96),AND(AJ$3=Inputs!$CN96+2,Inputs!$CN96=Inputs!$CO96)),0,IF(AJ$3=Inputs!$CN96,0.8,IF(AJ$3=Inputs!$CN96+1,0.6,IF(AJ$3=Inputs!$CN96+2,0.4,IF(AJ$3=Inputs!$CO96,0.2,IF(AND(AJ$3&gt;=Inputs!$CL96,AJ$3&lt;Inputs!$CM96),(AJ$3-Inputs!$CL96+1)/(Inputs!$AI96+1),0)))))))))</f>
        <v>0</v>
      </c>
      <c r="AK98" s="27">
        <f>IF(AND(Inputs!$CO96=0,AK$3&gt;=Inputs!$CM96),1,IF(AND(AK$3&gt;=Inputs!$CM96,AK$3&lt;Inputs!$CN96),1,IF(AND(AK$3=Inputs!$CN96,AK$3=Inputs!$CO96),1,IF(OR(AND(AK$3=Inputs!$CN96+1,Inputs!$CN96=Inputs!$CO96),AND(AK$3=Inputs!$CN96+2,Inputs!$CN96=Inputs!$CO96)),0,IF(AK$3=Inputs!$CN96,0.8,IF(AK$3=Inputs!$CN96+1,0.6,IF(AK$3=Inputs!$CN96+2,0.4,IF(AK$3=Inputs!$CO96,0.2,IF(AND(AK$3&gt;=Inputs!$CL96,AK$3&lt;Inputs!$CM96),(AK$3-Inputs!$CL96+1)/(Inputs!$AI96+1),0)))))))))</f>
        <v>0</v>
      </c>
      <c r="AL98" s="27">
        <f>IF(AND(Inputs!$CO96=0,AL$3&gt;=Inputs!$CM96),1,IF(AND(AL$3&gt;=Inputs!$CM96,AL$3&lt;Inputs!$CN96),1,IF(AND(AL$3=Inputs!$CN96,AL$3=Inputs!$CO96),1,IF(OR(AND(AL$3=Inputs!$CN96+1,Inputs!$CN96=Inputs!$CO96),AND(AL$3=Inputs!$CN96+2,Inputs!$CN96=Inputs!$CO96)),0,IF(AL$3=Inputs!$CN96,0.8,IF(AL$3=Inputs!$CN96+1,0.6,IF(AL$3=Inputs!$CN96+2,0.4,IF(AL$3=Inputs!$CO96,0.2,IF(AND(AL$3&gt;=Inputs!$CL96,AL$3&lt;Inputs!$CM96),(AL$3-Inputs!$CL96+1)/(Inputs!$AI96+1),0)))))))))</f>
        <v>0</v>
      </c>
      <c r="AM98" s="27">
        <f>IF(AND(Inputs!$CO96=0,AM$3&gt;=Inputs!$CM96),1,IF(AND(AM$3&gt;=Inputs!$CM96,AM$3&lt;Inputs!$CN96),1,IF(AND(AM$3=Inputs!$CN96,AM$3=Inputs!$CO96),1,IF(OR(AND(AM$3=Inputs!$CN96+1,Inputs!$CN96=Inputs!$CO96),AND(AM$3=Inputs!$CN96+2,Inputs!$CN96=Inputs!$CO96)),0,IF(AM$3=Inputs!$CN96,0.8,IF(AM$3=Inputs!$CN96+1,0.6,IF(AM$3=Inputs!$CN96+2,0.4,IF(AM$3=Inputs!$CO96,0.2,IF(AND(AM$3&gt;=Inputs!$CL96,AM$3&lt;Inputs!$CM96),(AM$3-Inputs!$CL96+1)/(Inputs!$AI96+1),0)))))))))</f>
        <v>0</v>
      </c>
      <c r="AN98" s="27">
        <f>IF(AND(Inputs!$CO96=0,AN$3&gt;=Inputs!$CM96),1,IF(AND(AN$3&gt;=Inputs!$CM96,AN$3&lt;Inputs!$CN96),1,IF(AND(AN$3=Inputs!$CN96,AN$3=Inputs!$CO96),1,IF(OR(AND(AN$3=Inputs!$CN96+1,Inputs!$CN96=Inputs!$CO96),AND(AN$3=Inputs!$CN96+2,Inputs!$CN96=Inputs!$CO96)),0,IF(AN$3=Inputs!$CN96,0.8,IF(AN$3=Inputs!$CN96+1,0.6,IF(AN$3=Inputs!$CN96+2,0.4,IF(AN$3=Inputs!$CO96,0.2,IF(AND(AN$3&gt;=Inputs!$CL96,AN$3&lt;Inputs!$CM96),(AN$3-Inputs!$CL96+1)/(Inputs!$AI96+1),0)))))))))</f>
        <v>0</v>
      </c>
      <c r="AO98" s="27">
        <f>IF(AND(Inputs!$CO96=0,AO$3&gt;=Inputs!$CM96),1,IF(AND(AO$3&gt;=Inputs!$CM96,AO$3&lt;Inputs!$CN96),1,IF(AND(AO$3=Inputs!$CN96,AO$3=Inputs!$CO96),1,IF(OR(AND(AO$3=Inputs!$CN96+1,Inputs!$CN96=Inputs!$CO96),AND(AO$3=Inputs!$CN96+2,Inputs!$CN96=Inputs!$CO96)),0,IF(AO$3=Inputs!$CN96,0.8,IF(AO$3=Inputs!$CN96+1,0.6,IF(AO$3=Inputs!$CN96+2,0.4,IF(AO$3=Inputs!$CO96,0.2,IF(AND(AO$3&gt;=Inputs!$CL96,AO$3&lt;Inputs!$CM96),(AO$3-Inputs!$CL96+1)/(Inputs!$AI96+1),0)))))))))</f>
        <v>0</v>
      </c>
      <c r="AP98" s="27">
        <f>IF(AND(Inputs!$CO96=0,AP$3&gt;=Inputs!$CM96),1,IF(AND(AP$3&gt;=Inputs!$CM96,AP$3&lt;Inputs!$CN96),1,IF(AND(AP$3=Inputs!$CN96,AP$3=Inputs!$CO96),1,IF(OR(AND(AP$3=Inputs!$CN96+1,Inputs!$CN96=Inputs!$CO96),AND(AP$3=Inputs!$CN96+2,Inputs!$CN96=Inputs!$CO96)),0,IF(AP$3=Inputs!$CN96,0.8,IF(AP$3=Inputs!$CN96+1,0.6,IF(AP$3=Inputs!$CN96+2,0.4,IF(AP$3=Inputs!$CO96,0.2,IF(AND(AP$3&gt;=Inputs!$CL96,AP$3&lt;Inputs!$CM96),(AP$3-Inputs!$CL96+1)/(Inputs!$AI96+1),0)))))))))</f>
        <v>0</v>
      </c>
      <c r="AQ98" s="27">
        <f>IF(AND(Inputs!$CO96=0,AQ$3&gt;=Inputs!$CM96),1,IF(AND(AQ$3&gt;=Inputs!$CM96,AQ$3&lt;Inputs!$CN96),1,IF(AND(AQ$3=Inputs!$CN96,AQ$3=Inputs!$CO96),1,IF(OR(AND(AQ$3=Inputs!$CN96+1,Inputs!$CN96=Inputs!$CO96),AND(AQ$3=Inputs!$CN96+2,Inputs!$CN96=Inputs!$CO96)),0,IF(AQ$3=Inputs!$CN96,0.8,IF(AQ$3=Inputs!$CN96+1,0.6,IF(AQ$3=Inputs!$CN96+2,0.4,IF(AQ$3=Inputs!$CO96,0.2,IF(AND(AQ$3&gt;=Inputs!$CL96,AQ$3&lt;Inputs!$CM96),(AQ$3-Inputs!$CL96+1)/(Inputs!$AI96+1),0)))))))))</f>
        <v>0</v>
      </c>
      <c r="AR98" s="27">
        <f>IF(AND(Inputs!$CO96=0,AR$3&gt;=Inputs!$CM96),1,IF(AND(AR$3&gt;=Inputs!$CM96,AR$3&lt;Inputs!$CN96),1,IF(AND(AR$3=Inputs!$CN96,AR$3=Inputs!$CO96),1,IF(OR(AND(AR$3=Inputs!$CN96+1,Inputs!$CN96=Inputs!$CO96),AND(AR$3=Inputs!$CN96+2,Inputs!$CN96=Inputs!$CO96)),0,IF(AR$3=Inputs!$CN96,0.8,IF(AR$3=Inputs!$CN96+1,0.6,IF(AR$3=Inputs!$CN96+2,0.4,IF(AR$3=Inputs!$CO96,0.2,IF(AND(AR$3&gt;=Inputs!$CL96,AR$3&lt;Inputs!$CM96),(AR$3-Inputs!$CL96+1)/(Inputs!$AI96+1),0)))))))))</f>
        <v>0</v>
      </c>
      <c r="AS98" s="27">
        <f>IF(AND(Inputs!$CO96=0,AS$3&gt;=Inputs!$CM96),1,IF(AND(AS$3&gt;=Inputs!$CM96,AS$3&lt;Inputs!$CN96),1,IF(AND(AS$3=Inputs!$CN96,AS$3=Inputs!$CO96),1,IF(OR(AND(AS$3=Inputs!$CN96+1,Inputs!$CN96=Inputs!$CO96),AND(AS$3=Inputs!$CN96+2,Inputs!$CN96=Inputs!$CO96)),0,IF(AS$3=Inputs!$CN96,0.8,IF(AS$3=Inputs!$CN96+1,0.6,IF(AS$3=Inputs!$CN96+2,0.4,IF(AS$3=Inputs!$CO96,0.2,IF(AND(AS$3&gt;=Inputs!$CL96,AS$3&lt;Inputs!$CM96),(AS$3-Inputs!$CL96+1)/(Inputs!$AI96+1),0)))))))))</f>
        <v>0</v>
      </c>
      <c r="AT98" s="27">
        <f>IF(AND(Inputs!$CO96=0,AT$3&gt;=Inputs!$CM96),1,IF(AND(AT$3&gt;=Inputs!$CM96,AT$3&lt;Inputs!$CN96),1,IF(AND(AT$3=Inputs!$CN96,AT$3=Inputs!$CO96),1,IF(OR(AND(AT$3=Inputs!$CN96+1,Inputs!$CN96=Inputs!$CO96),AND(AT$3=Inputs!$CN96+2,Inputs!$CN96=Inputs!$CO96)),0,IF(AT$3=Inputs!$CN96,0.8,IF(AT$3=Inputs!$CN96+1,0.6,IF(AT$3=Inputs!$CN96+2,0.4,IF(AT$3=Inputs!$CO96,0.2,IF(AND(AT$3&gt;=Inputs!$CL96,AT$3&lt;Inputs!$CM96),(AT$3-Inputs!$CL96+1)/(Inputs!$AI96+1),0)))))))))</f>
        <v>0</v>
      </c>
      <c r="AU98" s="27">
        <f>IF(AND(Inputs!$CO96=0,AU$3&gt;=Inputs!$CM96),1,IF(AND(AU$3&gt;=Inputs!$CM96,AU$3&lt;Inputs!$CN96),1,IF(AND(AU$3=Inputs!$CN96,AU$3=Inputs!$CO96),1,IF(OR(AND(AU$3=Inputs!$CN96+1,Inputs!$CN96=Inputs!$CO96),AND(AU$3=Inputs!$CN96+2,Inputs!$CN96=Inputs!$CO96)),0,IF(AU$3=Inputs!$CN96,0.8,IF(AU$3=Inputs!$CN96+1,0.6,IF(AU$3=Inputs!$CN96+2,0.4,IF(AU$3=Inputs!$CO96,0.2,IF(AND(AU$3&gt;=Inputs!$CL96,AU$3&lt;Inputs!$CM96),(AU$3-Inputs!$CL96+1)/(Inputs!$AI96+1),0)))))))))</f>
        <v>0</v>
      </c>
      <c r="AV98" s="27">
        <f>IF(AND(Inputs!$CO96=0,AV$3&gt;=Inputs!$CM96),1,IF(AND(AV$3&gt;=Inputs!$CM96,AV$3&lt;Inputs!$CN96),1,IF(AND(AV$3=Inputs!$CN96,AV$3=Inputs!$CO96),1,IF(OR(AND(AV$3=Inputs!$CN96+1,Inputs!$CN96=Inputs!$CO96),AND(AV$3=Inputs!$CN96+2,Inputs!$CN96=Inputs!$CO96)),0,IF(AV$3=Inputs!$CN96,0.8,IF(AV$3=Inputs!$CN96+1,0.6,IF(AV$3=Inputs!$CN96+2,0.4,IF(AV$3=Inputs!$CO96,0.2,IF(AND(AV$3&gt;=Inputs!$CL96,AV$3&lt;Inputs!$CM96),(AV$3-Inputs!$CL96+1)/(Inputs!$AI96+1),0)))))))))</f>
        <v>0</v>
      </c>
      <c r="AW98" s="27">
        <f>IF(AND(Inputs!$CO96=0,AW$3&gt;=Inputs!$CM96),1,IF(AND(AW$3&gt;=Inputs!$CM96,AW$3&lt;Inputs!$CN96),1,IF(AND(AW$3=Inputs!$CN96,AW$3=Inputs!$CO96),1,IF(OR(AND(AW$3=Inputs!$CN96+1,Inputs!$CN96=Inputs!$CO96),AND(AW$3=Inputs!$CN96+2,Inputs!$CN96=Inputs!$CO96)),0,IF(AW$3=Inputs!$CN96,0.8,IF(AW$3=Inputs!$CN96+1,0.6,IF(AW$3=Inputs!$CN96+2,0.4,IF(AW$3=Inputs!$CO96,0.2,IF(AND(AW$3&gt;=Inputs!$CL96,AW$3&lt;Inputs!$CM96),(AW$3-Inputs!$CL96+1)/(Inputs!$AI96+1),0)))))))))</f>
        <v>0</v>
      </c>
      <c r="AX98" s="27">
        <f>IF(AND(Inputs!$CO96=0,AX$3&gt;=Inputs!$CM96),1,IF(AND(AX$3&gt;=Inputs!$CM96,AX$3&lt;Inputs!$CN96),1,IF(AND(AX$3=Inputs!$CN96,AX$3=Inputs!$CO96),1,IF(OR(AND(AX$3=Inputs!$CN96+1,Inputs!$CN96=Inputs!$CO96),AND(AX$3=Inputs!$CN96+2,Inputs!$CN96=Inputs!$CO96)),0,IF(AX$3=Inputs!$CN96,0.8,IF(AX$3=Inputs!$CN96+1,0.6,IF(AX$3=Inputs!$CN96+2,0.4,IF(AX$3=Inputs!$CO96,0.2,IF(AND(AX$3&gt;=Inputs!$CL96,AX$3&lt;Inputs!$CM96),(AX$3-Inputs!$CL96+1)/(Inputs!$AI96+1),0)))))))))</f>
        <v>0</v>
      </c>
      <c r="AY98" s="27">
        <f>IF(AND(Inputs!$CO96=0,AY$3&gt;=Inputs!$CM96),1,IF(AND(AY$3&gt;=Inputs!$CM96,AY$3&lt;Inputs!$CN96),1,IF(AND(AY$3=Inputs!$CN96,AY$3=Inputs!$CO96),1,IF(OR(AND(AY$3=Inputs!$CN96+1,Inputs!$CN96=Inputs!$CO96),AND(AY$3=Inputs!$CN96+2,Inputs!$CN96=Inputs!$CO96)),0,IF(AY$3=Inputs!$CN96,0.8,IF(AY$3=Inputs!$CN96+1,0.6,IF(AY$3=Inputs!$CN96+2,0.4,IF(AY$3=Inputs!$CO96,0.2,IF(AND(AY$3&gt;=Inputs!$CL96,AY$3&lt;Inputs!$CM96),(AY$3-Inputs!$CL96+1)/(Inputs!$AI96+1),0)))))))))</f>
        <v>0</v>
      </c>
      <c r="AZ98" s="27">
        <f>IF(AND(Inputs!$CO96=0,AZ$3&gt;=Inputs!$CM96),1,IF(AND(AZ$3&gt;=Inputs!$CM96,AZ$3&lt;Inputs!$CN96),1,IF(AND(AZ$3=Inputs!$CN96,AZ$3=Inputs!$CO96),1,IF(OR(AND(AZ$3=Inputs!$CN96+1,Inputs!$CN96=Inputs!$CO96),AND(AZ$3=Inputs!$CN96+2,Inputs!$CN96=Inputs!$CO96)),0,IF(AZ$3=Inputs!$CN96,0.8,IF(AZ$3=Inputs!$CN96+1,0.6,IF(AZ$3=Inputs!$CN96+2,0.4,IF(AZ$3=Inputs!$CO96,0.2,IF(AND(AZ$3&gt;=Inputs!$CL96,AZ$3&lt;Inputs!$CM96),(AZ$3-Inputs!$CL96+1)/(Inputs!$AI96+1),0)))))))))</f>
        <v>0</v>
      </c>
      <c r="BA98" s="27">
        <f>IF(AND(Inputs!$CO96=0,BA$3&gt;=Inputs!$CM96),1,IF(AND(BA$3&gt;=Inputs!$CM96,BA$3&lt;Inputs!$CN96),1,IF(AND(BA$3=Inputs!$CN96,BA$3=Inputs!$CO96),1,IF(OR(AND(BA$3=Inputs!$CN96+1,Inputs!$CN96=Inputs!$CO96),AND(BA$3=Inputs!$CN96+2,Inputs!$CN96=Inputs!$CO96)),0,IF(BA$3=Inputs!$CN96,0.8,IF(BA$3=Inputs!$CN96+1,0.6,IF(BA$3=Inputs!$CN96+2,0.4,IF(BA$3=Inputs!$CO96,0.2,IF(AND(BA$3&gt;=Inputs!$CL96,BA$3&lt;Inputs!$CM96),(BA$3-Inputs!$CL96+1)/(Inputs!$AI96+1),0)))))))))</f>
        <v>0</v>
      </c>
      <c r="BB98" s="27">
        <f>IF(AND(Inputs!$CO96=0,BB$3&gt;=Inputs!$CM96),1,IF(AND(BB$3&gt;=Inputs!$CM96,BB$3&lt;Inputs!$CN96),1,IF(AND(BB$3=Inputs!$CN96,BB$3=Inputs!$CO96),1,IF(OR(AND(BB$3=Inputs!$CN96+1,Inputs!$CN96=Inputs!$CO96),AND(BB$3=Inputs!$CN96+2,Inputs!$CN96=Inputs!$CO96)),0,IF(BB$3=Inputs!$CN96,0.8,IF(BB$3=Inputs!$CN96+1,0.6,IF(BB$3=Inputs!$CN96+2,0.4,IF(BB$3=Inputs!$CO96,0.2,IF(AND(BB$3&gt;=Inputs!$CL96,BB$3&lt;Inputs!$CM96),(BB$3-Inputs!$CL96+1)/(Inputs!$AI96+1),0)))))))))</f>
        <v>0</v>
      </c>
      <c r="BC98" s="27">
        <f>IF(AND(Inputs!$CO96=0,BC$3&gt;=Inputs!$CM96),1,IF(AND(BC$3&gt;=Inputs!$CM96,BC$3&lt;Inputs!$CN96),1,IF(AND(BC$3=Inputs!$CN96,BC$3=Inputs!$CO96),1,IF(OR(AND(BC$3=Inputs!$CN96+1,Inputs!$CN96=Inputs!$CO96),AND(BC$3=Inputs!$CN96+2,Inputs!$CN96=Inputs!$CO96)),0,IF(BC$3=Inputs!$CN96,0.8,IF(BC$3=Inputs!$CN96+1,0.6,IF(BC$3=Inputs!$CN96+2,0.4,IF(BC$3=Inputs!$CO96,0.2,IF(AND(BC$3&gt;=Inputs!$CL96,BC$3&lt;Inputs!$CM96),(BC$3-Inputs!$CL96+1)/(Inputs!$AI96+1),0)))))))))</f>
        <v>0</v>
      </c>
      <c r="BD98" s="27">
        <f>IF(AND(Inputs!$CO96=0,BD$3&gt;=Inputs!$CM96),1,IF(AND(BD$3&gt;=Inputs!$CM96,BD$3&lt;Inputs!$CN96),1,IF(AND(BD$3=Inputs!$CN96,BD$3=Inputs!$CO96),1,IF(OR(AND(BD$3=Inputs!$CN96+1,Inputs!$CN96=Inputs!$CO96),AND(BD$3=Inputs!$CN96+2,Inputs!$CN96=Inputs!$CO96)),0,IF(BD$3=Inputs!$CN96,0.8,IF(BD$3=Inputs!$CN96+1,0.6,IF(BD$3=Inputs!$CN96+2,0.4,IF(BD$3=Inputs!$CO96,0.2,IF(AND(BD$3&gt;=Inputs!$CL96,BD$3&lt;Inputs!$CM96),(BD$3-Inputs!$CL96+1)/(Inputs!$AI96+1),0)))))))))</f>
        <v>0</v>
      </c>
      <c r="BE98" s="27">
        <f>IF(AND(Inputs!$CO96=0,BE$3&gt;=Inputs!$CM96),1,IF(AND(BE$3&gt;=Inputs!$CM96,BE$3&lt;Inputs!$CN96),1,IF(AND(BE$3=Inputs!$CN96,BE$3=Inputs!$CO96),1,IF(OR(AND(BE$3=Inputs!$CN96+1,Inputs!$CN96=Inputs!$CO96),AND(BE$3=Inputs!$CN96+2,Inputs!$CN96=Inputs!$CO96)),0,IF(BE$3=Inputs!$CN96,0.8,IF(BE$3=Inputs!$CN96+1,0.6,IF(BE$3=Inputs!$CN96+2,0.4,IF(BE$3=Inputs!$CO96,0.2,IF(AND(BE$3&gt;=Inputs!$CL96,BE$3&lt;Inputs!$CM96),(BE$3-Inputs!$CL96+1)/(Inputs!$AI96+1),0)))))))))</f>
        <v>0</v>
      </c>
      <c r="BF98" s="27">
        <f>IF(AND(Inputs!$CO96=0,BF$3&gt;=Inputs!$CM96),1,IF(AND(BF$3&gt;=Inputs!$CM96,BF$3&lt;Inputs!$CN96),1,IF(AND(BF$3=Inputs!$CN96,BF$3=Inputs!$CO96),1,IF(OR(AND(BF$3=Inputs!$CN96+1,Inputs!$CN96=Inputs!$CO96),AND(BF$3=Inputs!$CN96+2,Inputs!$CN96=Inputs!$CO96)),0,IF(BF$3=Inputs!$CN96,0.8,IF(BF$3=Inputs!$CN96+1,0.6,IF(BF$3=Inputs!$CN96+2,0.4,IF(BF$3=Inputs!$CO96,0.2,IF(AND(BF$3&gt;=Inputs!$CL96,BF$3&lt;Inputs!$CM96),(BF$3-Inputs!$CL96+1)/(Inputs!$AI96+1),0)))))))))</f>
        <v>0</v>
      </c>
      <c r="BG98" s="27">
        <f>IF(AND(Inputs!$CO96=0,BG$3&gt;=Inputs!$CM96),1,IF(AND(BG$3&gt;=Inputs!$CM96,BG$3&lt;Inputs!$CN96),1,IF(AND(BG$3=Inputs!$CN96,BG$3=Inputs!$CO96),1,IF(OR(AND(BG$3=Inputs!$CN96+1,Inputs!$CN96=Inputs!$CO96),AND(BG$3=Inputs!$CN96+2,Inputs!$CN96=Inputs!$CO96)),0,IF(BG$3=Inputs!$CN96,0.8,IF(BG$3=Inputs!$CN96+1,0.6,IF(BG$3=Inputs!$CN96+2,0.4,IF(BG$3=Inputs!$CO96,0.2,IF(AND(BG$3&gt;=Inputs!$CL96,BG$3&lt;Inputs!$CM96),(BG$3-Inputs!$CL96+1)/(Inputs!$AI96+1),0)))))))))</f>
        <v>0</v>
      </c>
      <c r="BH98" s="27">
        <f>IF(AND(Inputs!$CO96=0,BH$3&gt;=Inputs!$CM96),1,IF(AND(BH$3&gt;=Inputs!$CM96,BH$3&lt;Inputs!$CN96),1,IF(AND(BH$3=Inputs!$CN96,BH$3=Inputs!$CO96),1,IF(OR(AND(BH$3=Inputs!$CN96+1,Inputs!$CN96=Inputs!$CO96),AND(BH$3=Inputs!$CN96+2,Inputs!$CN96=Inputs!$CO96)),0,IF(BH$3=Inputs!$CN96,0.8,IF(BH$3=Inputs!$CN96+1,0.6,IF(BH$3=Inputs!$CN96+2,0.4,IF(BH$3=Inputs!$CO96,0.2,IF(AND(BH$3&gt;=Inputs!$CL96,BH$3&lt;Inputs!$CM96),(BH$3-Inputs!$CL96+1)/(Inputs!$AI96+1),0)))))))))</f>
        <v>0</v>
      </c>
      <c r="BI98" s="27">
        <f>IF(AND(Inputs!$CO96=0,BI$3&gt;=Inputs!$CM96),1,IF(AND(BI$3&gt;=Inputs!$CM96,BI$3&lt;Inputs!$CN96),1,IF(AND(BI$3=Inputs!$CN96,BI$3=Inputs!$CO96),1,IF(OR(AND(BI$3=Inputs!$CN96+1,Inputs!$CN96=Inputs!$CO96),AND(BI$3=Inputs!$CN96+2,Inputs!$CN96=Inputs!$CO96)),0,IF(BI$3=Inputs!$CN96,0.8,IF(BI$3=Inputs!$CN96+1,0.6,IF(BI$3=Inputs!$CN96+2,0.4,IF(BI$3=Inputs!$CO96,0.2,IF(AND(BI$3&gt;=Inputs!$CL96,BI$3&lt;Inputs!$CM96),(BI$3-Inputs!$CL96+1)/(Inputs!$AI96+1),0)))))))))</f>
        <v>0</v>
      </c>
      <c r="BJ98" s="27">
        <f>IF(AND(Inputs!$CO96=0,BJ$3&gt;=Inputs!$CM96),1,IF(AND(BJ$3&gt;=Inputs!$CM96,BJ$3&lt;Inputs!$CN96),1,IF(AND(BJ$3=Inputs!$CN96,BJ$3=Inputs!$CO96),1,IF(OR(AND(BJ$3=Inputs!$CN96+1,Inputs!$CN96=Inputs!$CO96),AND(BJ$3=Inputs!$CN96+2,Inputs!$CN96=Inputs!$CO96)),0,IF(BJ$3=Inputs!$CN96,0.8,IF(BJ$3=Inputs!$CN96+1,0.6,IF(BJ$3=Inputs!$CN96+2,0.4,IF(BJ$3=Inputs!$CO96,0.2,IF(AND(BJ$3&gt;=Inputs!$CL96,BJ$3&lt;Inputs!$CM96),(BJ$3-Inputs!$CL96+1)/(Inputs!$AI96+1),0)))))))))</f>
        <v>0</v>
      </c>
      <c r="BK98" s="27">
        <f>IF(AND(Inputs!$CO96=0,BK$3&gt;=Inputs!$CM96),1,IF(AND(BK$3&gt;=Inputs!$CM96,BK$3&lt;Inputs!$CN96),1,IF(AND(BK$3=Inputs!$CN96,BK$3=Inputs!$CO96),1,IF(OR(AND(BK$3=Inputs!$CN96+1,Inputs!$CN96=Inputs!$CO96),AND(BK$3=Inputs!$CN96+2,Inputs!$CN96=Inputs!$CO96)),0,IF(BK$3=Inputs!$CN96,0.8,IF(BK$3=Inputs!$CN96+1,0.6,IF(BK$3=Inputs!$CN96+2,0.4,IF(BK$3=Inputs!$CO96,0.2,IF(AND(BK$3&gt;=Inputs!$CL96,BK$3&lt;Inputs!$CM96),(BK$3-Inputs!$CL96+1)/(Inputs!$AI96+1),0)))))))))</f>
        <v>0</v>
      </c>
      <c r="BL98" s="27">
        <f>IF(AND(Inputs!$CO96=0,BL$3&gt;=Inputs!$CM96),1,IF(AND(BL$3&gt;=Inputs!$CM96,BL$3&lt;Inputs!$CN96),1,IF(AND(BL$3=Inputs!$CN96,BL$3=Inputs!$CO96),1,IF(OR(AND(BL$3=Inputs!$CN96+1,Inputs!$CN96=Inputs!$CO96),AND(BL$3=Inputs!$CN96+2,Inputs!$CN96=Inputs!$CO96)),0,IF(BL$3=Inputs!$CN96,0.8,IF(BL$3=Inputs!$CN96+1,0.6,IF(BL$3=Inputs!$CN96+2,0.4,IF(BL$3=Inputs!$CO96,0.2,IF(AND(BL$3&gt;=Inputs!$CL96,BL$3&lt;Inputs!$CM96),(BL$3-Inputs!$CL96+1)/(Inputs!$AI96+1),0)))))))))</f>
        <v>0</v>
      </c>
      <c r="BM98" s="27">
        <f>IF(AND(Inputs!$CO96=0,BM$3&gt;=Inputs!$CM96),1,IF(AND(BM$3&gt;=Inputs!$CM96,BM$3&lt;Inputs!$CN96),1,IF(AND(BM$3=Inputs!$CN96,BM$3=Inputs!$CO96),1,IF(OR(AND(BM$3=Inputs!$CN96+1,Inputs!$CN96=Inputs!$CO96),AND(BM$3=Inputs!$CN96+2,Inputs!$CN96=Inputs!$CO96)),0,IF(BM$3=Inputs!$CN96,0.8,IF(BM$3=Inputs!$CN96+1,0.6,IF(BM$3=Inputs!$CN96+2,0.4,IF(BM$3=Inputs!$CO96,0.2,IF(AND(BM$3&gt;=Inputs!$CL96,BM$3&lt;Inputs!$CM96),(BM$3-Inputs!$CL96+1)/(Inputs!$AI96+1),0)))))))))</f>
        <v>0</v>
      </c>
    </row>
    <row r="99" spans="1:65">
      <c r="A99" s="7" t="str">
        <f>IF(Inputs!A97="","",Inputs!A97)</f>
        <v/>
      </c>
      <c r="B99" t="str">
        <f>IF(Inputs!B97="","",Inputs!B97)</f>
        <v/>
      </c>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c r="AF99" s="292"/>
      <c r="AG99" s="50">
        <f t="shared" si="5"/>
        <v>0</v>
      </c>
      <c r="AH99" s="42">
        <f t="shared" si="4"/>
        <v>0</v>
      </c>
      <c r="AJ99" s="27">
        <f>IF(AND(Inputs!$CO97=0,AJ$3&gt;=Inputs!$CM97),1,IF(AND(AJ$3&gt;=Inputs!$CM97,AJ$3&lt;Inputs!$CN97),1,IF(AND(AJ$3=Inputs!$CN97,AJ$3=Inputs!$CO97),1,IF(OR(AND(AJ$3=Inputs!$CN97+1,Inputs!$CN97=Inputs!$CO97),AND(AJ$3=Inputs!$CN97+2,Inputs!$CN97=Inputs!$CO97)),0,IF(AJ$3=Inputs!$CN97,0.8,IF(AJ$3=Inputs!$CN97+1,0.6,IF(AJ$3=Inputs!$CN97+2,0.4,IF(AJ$3=Inputs!$CO97,0.2,IF(AND(AJ$3&gt;=Inputs!$CL97,AJ$3&lt;Inputs!$CM97),(AJ$3-Inputs!$CL97+1)/(Inputs!$AI97+1),0)))))))))</f>
        <v>0</v>
      </c>
      <c r="AK99" s="27">
        <f>IF(AND(Inputs!$CO97=0,AK$3&gt;=Inputs!$CM97),1,IF(AND(AK$3&gt;=Inputs!$CM97,AK$3&lt;Inputs!$CN97),1,IF(AND(AK$3=Inputs!$CN97,AK$3=Inputs!$CO97),1,IF(OR(AND(AK$3=Inputs!$CN97+1,Inputs!$CN97=Inputs!$CO97),AND(AK$3=Inputs!$CN97+2,Inputs!$CN97=Inputs!$CO97)),0,IF(AK$3=Inputs!$CN97,0.8,IF(AK$3=Inputs!$CN97+1,0.6,IF(AK$3=Inputs!$CN97+2,0.4,IF(AK$3=Inputs!$CO97,0.2,IF(AND(AK$3&gt;=Inputs!$CL97,AK$3&lt;Inputs!$CM97),(AK$3-Inputs!$CL97+1)/(Inputs!$AI97+1),0)))))))))</f>
        <v>0</v>
      </c>
      <c r="AL99" s="27">
        <f>IF(AND(Inputs!$CO97=0,AL$3&gt;=Inputs!$CM97),1,IF(AND(AL$3&gt;=Inputs!$CM97,AL$3&lt;Inputs!$CN97),1,IF(AND(AL$3=Inputs!$CN97,AL$3=Inputs!$CO97),1,IF(OR(AND(AL$3=Inputs!$CN97+1,Inputs!$CN97=Inputs!$CO97),AND(AL$3=Inputs!$CN97+2,Inputs!$CN97=Inputs!$CO97)),0,IF(AL$3=Inputs!$CN97,0.8,IF(AL$3=Inputs!$CN97+1,0.6,IF(AL$3=Inputs!$CN97+2,0.4,IF(AL$3=Inputs!$CO97,0.2,IF(AND(AL$3&gt;=Inputs!$CL97,AL$3&lt;Inputs!$CM97),(AL$3-Inputs!$CL97+1)/(Inputs!$AI97+1),0)))))))))</f>
        <v>0</v>
      </c>
      <c r="AM99" s="27">
        <f>IF(AND(Inputs!$CO97=0,AM$3&gt;=Inputs!$CM97),1,IF(AND(AM$3&gt;=Inputs!$CM97,AM$3&lt;Inputs!$CN97),1,IF(AND(AM$3=Inputs!$CN97,AM$3=Inputs!$CO97),1,IF(OR(AND(AM$3=Inputs!$CN97+1,Inputs!$CN97=Inputs!$CO97),AND(AM$3=Inputs!$CN97+2,Inputs!$CN97=Inputs!$CO97)),0,IF(AM$3=Inputs!$CN97,0.8,IF(AM$3=Inputs!$CN97+1,0.6,IF(AM$3=Inputs!$CN97+2,0.4,IF(AM$3=Inputs!$CO97,0.2,IF(AND(AM$3&gt;=Inputs!$CL97,AM$3&lt;Inputs!$CM97),(AM$3-Inputs!$CL97+1)/(Inputs!$AI97+1),0)))))))))</f>
        <v>0</v>
      </c>
      <c r="AN99" s="27">
        <f>IF(AND(Inputs!$CO97=0,AN$3&gt;=Inputs!$CM97),1,IF(AND(AN$3&gt;=Inputs!$CM97,AN$3&lt;Inputs!$CN97),1,IF(AND(AN$3=Inputs!$CN97,AN$3=Inputs!$CO97),1,IF(OR(AND(AN$3=Inputs!$CN97+1,Inputs!$CN97=Inputs!$CO97),AND(AN$3=Inputs!$CN97+2,Inputs!$CN97=Inputs!$CO97)),0,IF(AN$3=Inputs!$CN97,0.8,IF(AN$3=Inputs!$CN97+1,0.6,IF(AN$3=Inputs!$CN97+2,0.4,IF(AN$3=Inputs!$CO97,0.2,IF(AND(AN$3&gt;=Inputs!$CL97,AN$3&lt;Inputs!$CM97),(AN$3-Inputs!$CL97+1)/(Inputs!$AI97+1),0)))))))))</f>
        <v>0</v>
      </c>
      <c r="AO99" s="27">
        <f>IF(AND(Inputs!$CO97=0,AO$3&gt;=Inputs!$CM97),1,IF(AND(AO$3&gt;=Inputs!$CM97,AO$3&lt;Inputs!$CN97),1,IF(AND(AO$3=Inputs!$CN97,AO$3=Inputs!$CO97),1,IF(OR(AND(AO$3=Inputs!$CN97+1,Inputs!$CN97=Inputs!$CO97),AND(AO$3=Inputs!$CN97+2,Inputs!$CN97=Inputs!$CO97)),0,IF(AO$3=Inputs!$CN97,0.8,IF(AO$3=Inputs!$CN97+1,0.6,IF(AO$3=Inputs!$CN97+2,0.4,IF(AO$3=Inputs!$CO97,0.2,IF(AND(AO$3&gt;=Inputs!$CL97,AO$3&lt;Inputs!$CM97),(AO$3-Inputs!$CL97+1)/(Inputs!$AI97+1),0)))))))))</f>
        <v>0</v>
      </c>
      <c r="AP99" s="27">
        <f>IF(AND(Inputs!$CO97=0,AP$3&gt;=Inputs!$CM97),1,IF(AND(AP$3&gt;=Inputs!$CM97,AP$3&lt;Inputs!$CN97),1,IF(AND(AP$3=Inputs!$CN97,AP$3=Inputs!$CO97),1,IF(OR(AND(AP$3=Inputs!$CN97+1,Inputs!$CN97=Inputs!$CO97),AND(AP$3=Inputs!$CN97+2,Inputs!$CN97=Inputs!$CO97)),0,IF(AP$3=Inputs!$CN97,0.8,IF(AP$3=Inputs!$CN97+1,0.6,IF(AP$3=Inputs!$CN97+2,0.4,IF(AP$3=Inputs!$CO97,0.2,IF(AND(AP$3&gt;=Inputs!$CL97,AP$3&lt;Inputs!$CM97),(AP$3-Inputs!$CL97+1)/(Inputs!$AI97+1),0)))))))))</f>
        <v>0</v>
      </c>
      <c r="AQ99" s="27">
        <f>IF(AND(Inputs!$CO97=0,AQ$3&gt;=Inputs!$CM97),1,IF(AND(AQ$3&gt;=Inputs!$CM97,AQ$3&lt;Inputs!$CN97),1,IF(AND(AQ$3=Inputs!$CN97,AQ$3=Inputs!$CO97),1,IF(OR(AND(AQ$3=Inputs!$CN97+1,Inputs!$CN97=Inputs!$CO97),AND(AQ$3=Inputs!$CN97+2,Inputs!$CN97=Inputs!$CO97)),0,IF(AQ$3=Inputs!$CN97,0.8,IF(AQ$3=Inputs!$CN97+1,0.6,IF(AQ$3=Inputs!$CN97+2,0.4,IF(AQ$3=Inputs!$CO97,0.2,IF(AND(AQ$3&gt;=Inputs!$CL97,AQ$3&lt;Inputs!$CM97),(AQ$3-Inputs!$CL97+1)/(Inputs!$AI97+1),0)))))))))</f>
        <v>0</v>
      </c>
      <c r="AR99" s="27">
        <f>IF(AND(Inputs!$CO97=0,AR$3&gt;=Inputs!$CM97),1,IF(AND(AR$3&gt;=Inputs!$CM97,AR$3&lt;Inputs!$CN97),1,IF(AND(AR$3=Inputs!$CN97,AR$3=Inputs!$CO97),1,IF(OR(AND(AR$3=Inputs!$CN97+1,Inputs!$CN97=Inputs!$CO97),AND(AR$3=Inputs!$CN97+2,Inputs!$CN97=Inputs!$CO97)),0,IF(AR$3=Inputs!$CN97,0.8,IF(AR$3=Inputs!$CN97+1,0.6,IF(AR$3=Inputs!$CN97+2,0.4,IF(AR$3=Inputs!$CO97,0.2,IF(AND(AR$3&gt;=Inputs!$CL97,AR$3&lt;Inputs!$CM97),(AR$3-Inputs!$CL97+1)/(Inputs!$AI97+1),0)))))))))</f>
        <v>0</v>
      </c>
      <c r="AS99" s="27">
        <f>IF(AND(Inputs!$CO97=0,AS$3&gt;=Inputs!$CM97),1,IF(AND(AS$3&gt;=Inputs!$CM97,AS$3&lt;Inputs!$CN97),1,IF(AND(AS$3=Inputs!$CN97,AS$3=Inputs!$CO97),1,IF(OR(AND(AS$3=Inputs!$CN97+1,Inputs!$CN97=Inputs!$CO97),AND(AS$3=Inputs!$CN97+2,Inputs!$CN97=Inputs!$CO97)),0,IF(AS$3=Inputs!$CN97,0.8,IF(AS$3=Inputs!$CN97+1,0.6,IF(AS$3=Inputs!$CN97+2,0.4,IF(AS$3=Inputs!$CO97,0.2,IF(AND(AS$3&gt;=Inputs!$CL97,AS$3&lt;Inputs!$CM97),(AS$3-Inputs!$CL97+1)/(Inputs!$AI97+1),0)))))))))</f>
        <v>0</v>
      </c>
      <c r="AT99" s="27">
        <f>IF(AND(Inputs!$CO97=0,AT$3&gt;=Inputs!$CM97),1,IF(AND(AT$3&gt;=Inputs!$CM97,AT$3&lt;Inputs!$CN97),1,IF(AND(AT$3=Inputs!$CN97,AT$3=Inputs!$CO97),1,IF(OR(AND(AT$3=Inputs!$CN97+1,Inputs!$CN97=Inputs!$CO97),AND(AT$3=Inputs!$CN97+2,Inputs!$CN97=Inputs!$CO97)),0,IF(AT$3=Inputs!$CN97,0.8,IF(AT$3=Inputs!$CN97+1,0.6,IF(AT$3=Inputs!$CN97+2,0.4,IF(AT$3=Inputs!$CO97,0.2,IF(AND(AT$3&gt;=Inputs!$CL97,AT$3&lt;Inputs!$CM97),(AT$3-Inputs!$CL97+1)/(Inputs!$AI97+1),0)))))))))</f>
        <v>0</v>
      </c>
      <c r="AU99" s="27">
        <f>IF(AND(Inputs!$CO97=0,AU$3&gt;=Inputs!$CM97),1,IF(AND(AU$3&gt;=Inputs!$CM97,AU$3&lt;Inputs!$CN97),1,IF(AND(AU$3=Inputs!$CN97,AU$3=Inputs!$CO97),1,IF(OR(AND(AU$3=Inputs!$CN97+1,Inputs!$CN97=Inputs!$CO97),AND(AU$3=Inputs!$CN97+2,Inputs!$CN97=Inputs!$CO97)),0,IF(AU$3=Inputs!$CN97,0.8,IF(AU$3=Inputs!$CN97+1,0.6,IF(AU$3=Inputs!$CN97+2,0.4,IF(AU$3=Inputs!$CO97,0.2,IF(AND(AU$3&gt;=Inputs!$CL97,AU$3&lt;Inputs!$CM97),(AU$3-Inputs!$CL97+1)/(Inputs!$AI97+1),0)))))))))</f>
        <v>0</v>
      </c>
      <c r="AV99" s="27">
        <f>IF(AND(Inputs!$CO97=0,AV$3&gt;=Inputs!$CM97),1,IF(AND(AV$3&gt;=Inputs!$CM97,AV$3&lt;Inputs!$CN97),1,IF(AND(AV$3=Inputs!$CN97,AV$3=Inputs!$CO97),1,IF(OR(AND(AV$3=Inputs!$CN97+1,Inputs!$CN97=Inputs!$CO97),AND(AV$3=Inputs!$CN97+2,Inputs!$CN97=Inputs!$CO97)),0,IF(AV$3=Inputs!$CN97,0.8,IF(AV$3=Inputs!$CN97+1,0.6,IF(AV$3=Inputs!$CN97+2,0.4,IF(AV$3=Inputs!$CO97,0.2,IF(AND(AV$3&gt;=Inputs!$CL97,AV$3&lt;Inputs!$CM97),(AV$3-Inputs!$CL97+1)/(Inputs!$AI97+1),0)))))))))</f>
        <v>0</v>
      </c>
      <c r="AW99" s="27">
        <f>IF(AND(Inputs!$CO97=0,AW$3&gt;=Inputs!$CM97),1,IF(AND(AW$3&gt;=Inputs!$CM97,AW$3&lt;Inputs!$CN97),1,IF(AND(AW$3=Inputs!$CN97,AW$3=Inputs!$CO97),1,IF(OR(AND(AW$3=Inputs!$CN97+1,Inputs!$CN97=Inputs!$CO97),AND(AW$3=Inputs!$CN97+2,Inputs!$CN97=Inputs!$CO97)),0,IF(AW$3=Inputs!$CN97,0.8,IF(AW$3=Inputs!$CN97+1,0.6,IF(AW$3=Inputs!$CN97+2,0.4,IF(AW$3=Inputs!$CO97,0.2,IF(AND(AW$3&gt;=Inputs!$CL97,AW$3&lt;Inputs!$CM97),(AW$3-Inputs!$CL97+1)/(Inputs!$AI97+1),0)))))))))</f>
        <v>0</v>
      </c>
      <c r="AX99" s="27">
        <f>IF(AND(Inputs!$CO97=0,AX$3&gt;=Inputs!$CM97),1,IF(AND(AX$3&gt;=Inputs!$CM97,AX$3&lt;Inputs!$CN97),1,IF(AND(AX$3=Inputs!$CN97,AX$3=Inputs!$CO97),1,IF(OR(AND(AX$3=Inputs!$CN97+1,Inputs!$CN97=Inputs!$CO97),AND(AX$3=Inputs!$CN97+2,Inputs!$CN97=Inputs!$CO97)),0,IF(AX$3=Inputs!$CN97,0.8,IF(AX$3=Inputs!$CN97+1,0.6,IF(AX$3=Inputs!$CN97+2,0.4,IF(AX$3=Inputs!$CO97,0.2,IF(AND(AX$3&gt;=Inputs!$CL97,AX$3&lt;Inputs!$CM97),(AX$3-Inputs!$CL97+1)/(Inputs!$AI97+1),0)))))))))</f>
        <v>0</v>
      </c>
      <c r="AY99" s="27">
        <f>IF(AND(Inputs!$CO97=0,AY$3&gt;=Inputs!$CM97),1,IF(AND(AY$3&gt;=Inputs!$CM97,AY$3&lt;Inputs!$CN97),1,IF(AND(AY$3=Inputs!$CN97,AY$3=Inputs!$CO97),1,IF(OR(AND(AY$3=Inputs!$CN97+1,Inputs!$CN97=Inputs!$CO97),AND(AY$3=Inputs!$CN97+2,Inputs!$CN97=Inputs!$CO97)),0,IF(AY$3=Inputs!$CN97,0.8,IF(AY$3=Inputs!$CN97+1,0.6,IF(AY$3=Inputs!$CN97+2,0.4,IF(AY$3=Inputs!$CO97,0.2,IF(AND(AY$3&gt;=Inputs!$CL97,AY$3&lt;Inputs!$CM97),(AY$3-Inputs!$CL97+1)/(Inputs!$AI97+1),0)))))))))</f>
        <v>0</v>
      </c>
      <c r="AZ99" s="27">
        <f>IF(AND(Inputs!$CO97=0,AZ$3&gt;=Inputs!$CM97),1,IF(AND(AZ$3&gt;=Inputs!$CM97,AZ$3&lt;Inputs!$CN97),1,IF(AND(AZ$3=Inputs!$CN97,AZ$3=Inputs!$CO97),1,IF(OR(AND(AZ$3=Inputs!$CN97+1,Inputs!$CN97=Inputs!$CO97),AND(AZ$3=Inputs!$CN97+2,Inputs!$CN97=Inputs!$CO97)),0,IF(AZ$3=Inputs!$CN97,0.8,IF(AZ$3=Inputs!$CN97+1,0.6,IF(AZ$3=Inputs!$CN97+2,0.4,IF(AZ$3=Inputs!$CO97,0.2,IF(AND(AZ$3&gt;=Inputs!$CL97,AZ$3&lt;Inputs!$CM97),(AZ$3-Inputs!$CL97+1)/(Inputs!$AI97+1),0)))))))))</f>
        <v>0</v>
      </c>
      <c r="BA99" s="27">
        <f>IF(AND(Inputs!$CO97=0,BA$3&gt;=Inputs!$CM97),1,IF(AND(BA$3&gt;=Inputs!$CM97,BA$3&lt;Inputs!$CN97),1,IF(AND(BA$3=Inputs!$CN97,BA$3=Inputs!$CO97),1,IF(OR(AND(BA$3=Inputs!$CN97+1,Inputs!$CN97=Inputs!$CO97),AND(BA$3=Inputs!$CN97+2,Inputs!$CN97=Inputs!$CO97)),0,IF(BA$3=Inputs!$CN97,0.8,IF(BA$3=Inputs!$CN97+1,0.6,IF(BA$3=Inputs!$CN97+2,0.4,IF(BA$3=Inputs!$CO97,0.2,IF(AND(BA$3&gt;=Inputs!$CL97,BA$3&lt;Inputs!$CM97),(BA$3-Inputs!$CL97+1)/(Inputs!$AI97+1),0)))))))))</f>
        <v>0</v>
      </c>
      <c r="BB99" s="27">
        <f>IF(AND(Inputs!$CO97=0,BB$3&gt;=Inputs!$CM97),1,IF(AND(BB$3&gt;=Inputs!$CM97,BB$3&lt;Inputs!$CN97),1,IF(AND(BB$3=Inputs!$CN97,BB$3=Inputs!$CO97),1,IF(OR(AND(BB$3=Inputs!$CN97+1,Inputs!$CN97=Inputs!$CO97),AND(BB$3=Inputs!$CN97+2,Inputs!$CN97=Inputs!$CO97)),0,IF(BB$3=Inputs!$CN97,0.8,IF(BB$3=Inputs!$CN97+1,0.6,IF(BB$3=Inputs!$CN97+2,0.4,IF(BB$3=Inputs!$CO97,0.2,IF(AND(BB$3&gt;=Inputs!$CL97,BB$3&lt;Inputs!$CM97),(BB$3-Inputs!$CL97+1)/(Inputs!$AI97+1),0)))))))))</f>
        <v>0</v>
      </c>
      <c r="BC99" s="27">
        <f>IF(AND(Inputs!$CO97=0,BC$3&gt;=Inputs!$CM97),1,IF(AND(BC$3&gt;=Inputs!$CM97,BC$3&lt;Inputs!$CN97),1,IF(AND(BC$3=Inputs!$CN97,BC$3=Inputs!$CO97),1,IF(OR(AND(BC$3=Inputs!$CN97+1,Inputs!$CN97=Inputs!$CO97),AND(BC$3=Inputs!$CN97+2,Inputs!$CN97=Inputs!$CO97)),0,IF(BC$3=Inputs!$CN97,0.8,IF(BC$3=Inputs!$CN97+1,0.6,IF(BC$3=Inputs!$CN97+2,0.4,IF(BC$3=Inputs!$CO97,0.2,IF(AND(BC$3&gt;=Inputs!$CL97,BC$3&lt;Inputs!$CM97),(BC$3-Inputs!$CL97+1)/(Inputs!$AI97+1),0)))))))))</f>
        <v>0</v>
      </c>
      <c r="BD99" s="27">
        <f>IF(AND(Inputs!$CO97=0,BD$3&gt;=Inputs!$CM97),1,IF(AND(BD$3&gt;=Inputs!$CM97,BD$3&lt;Inputs!$CN97),1,IF(AND(BD$3=Inputs!$CN97,BD$3=Inputs!$CO97),1,IF(OR(AND(BD$3=Inputs!$CN97+1,Inputs!$CN97=Inputs!$CO97),AND(BD$3=Inputs!$CN97+2,Inputs!$CN97=Inputs!$CO97)),0,IF(BD$3=Inputs!$CN97,0.8,IF(BD$3=Inputs!$CN97+1,0.6,IF(BD$3=Inputs!$CN97+2,0.4,IF(BD$3=Inputs!$CO97,0.2,IF(AND(BD$3&gt;=Inputs!$CL97,BD$3&lt;Inputs!$CM97),(BD$3-Inputs!$CL97+1)/(Inputs!$AI97+1),0)))))))))</f>
        <v>0</v>
      </c>
      <c r="BE99" s="27">
        <f>IF(AND(Inputs!$CO97=0,BE$3&gt;=Inputs!$CM97),1,IF(AND(BE$3&gt;=Inputs!$CM97,BE$3&lt;Inputs!$CN97),1,IF(AND(BE$3=Inputs!$CN97,BE$3=Inputs!$CO97),1,IF(OR(AND(BE$3=Inputs!$CN97+1,Inputs!$CN97=Inputs!$CO97),AND(BE$3=Inputs!$CN97+2,Inputs!$CN97=Inputs!$CO97)),0,IF(BE$3=Inputs!$CN97,0.8,IF(BE$3=Inputs!$CN97+1,0.6,IF(BE$3=Inputs!$CN97+2,0.4,IF(BE$3=Inputs!$CO97,0.2,IF(AND(BE$3&gt;=Inputs!$CL97,BE$3&lt;Inputs!$CM97),(BE$3-Inputs!$CL97+1)/(Inputs!$AI97+1),0)))))))))</f>
        <v>0</v>
      </c>
      <c r="BF99" s="27">
        <f>IF(AND(Inputs!$CO97=0,BF$3&gt;=Inputs!$CM97),1,IF(AND(BF$3&gt;=Inputs!$CM97,BF$3&lt;Inputs!$CN97),1,IF(AND(BF$3=Inputs!$CN97,BF$3=Inputs!$CO97),1,IF(OR(AND(BF$3=Inputs!$CN97+1,Inputs!$CN97=Inputs!$CO97),AND(BF$3=Inputs!$CN97+2,Inputs!$CN97=Inputs!$CO97)),0,IF(BF$3=Inputs!$CN97,0.8,IF(BF$3=Inputs!$CN97+1,0.6,IF(BF$3=Inputs!$CN97+2,0.4,IF(BF$3=Inputs!$CO97,0.2,IF(AND(BF$3&gt;=Inputs!$CL97,BF$3&lt;Inputs!$CM97),(BF$3-Inputs!$CL97+1)/(Inputs!$AI97+1),0)))))))))</f>
        <v>0</v>
      </c>
      <c r="BG99" s="27">
        <f>IF(AND(Inputs!$CO97=0,BG$3&gt;=Inputs!$CM97),1,IF(AND(BG$3&gt;=Inputs!$CM97,BG$3&lt;Inputs!$CN97),1,IF(AND(BG$3=Inputs!$CN97,BG$3=Inputs!$CO97),1,IF(OR(AND(BG$3=Inputs!$CN97+1,Inputs!$CN97=Inputs!$CO97),AND(BG$3=Inputs!$CN97+2,Inputs!$CN97=Inputs!$CO97)),0,IF(BG$3=Inputs!$CN97,0.8,IF(BG$3=Inputs!$CN97+1,0.6,IF(BG$3=Inputs!$CN97+2,0.4,IF(BG$3=Inputs!$CO97,0.2,IF(AND(BG$3&gt;=Inputs!$CL97,BG$3&lt;Inputs!$CM97),(BG$3-Inputs!$CL97+1)/(Inputs!$AI97+1),0)))))))))</f>
        <v>0</v>
      </c>
      <c r="BH99" s="27">
        <f>IF(AND(Inputs!$CO97=0,BH$3&gt;=Inputs!$CM97),1,IF(AND(BH$3&gt;=Inputs!$CM97,BH$3&lt;Inputs!$CN97),1,IF(AND(BH$3=Inputs!$CN97,BH$3=Inputs!$CO97),1,IF(OR(AND(BH$3=Inputs!$CN97+1,Inputs!$CN97=Inputs!$CO97),AND(BH$3=Inputs!$CN97+2,Inputs!$CN97=Inputs!$CO97)),0,IF(BH$3=Inputs!$CN97,0.8,IF(BH$3=Inputs!$CN97+1,0.6,IF(BH$3=Inputs!$CN97+2,0.4,IF(BH$3=Inputs!$CO97,0.2,IF(AND(BH$3&gt;=Inputs!$CL97,BH$3&lt;Inputs!$CM97),(BH$3-Inputs!$CL97+1)/(Inputs!$AI97+1),0)))))))))</f>
        <v>0</v>
      </c>
      <c r="BI99" s="27">
        <f>IF(AND(Inputs!$CO97=0,BI$3&gt;=Inputs!$CM97),1,IF(AND(BI$3&gt;=Inputs!$CM97,BI$3&lt;Inputs!$CN97),1,IF(AND(BI$3=Inputs!$CN97,BI$3=Inputs!$CO97),1,IF(OR(AND(BI$3=Inputs!$CN97+1,Inputs!$CN97=Inputs!$CO97),AND(BI$3=Inputs!$CN97+2,Inputs!$CN97=Inputs!$CO97)),0,IF(BI$3=Inputs!$CN97,0.8,IF(BI$3=Inputs!$CN97+1,0.6,IF(BI$3=Inputs!$CN97+2,0.4,IF(BI$3=Inputs!$CO97,0.2,IF(AND(BI$3&gt;=Inputs!$CL97,BI$3&lt;Inputs!$CM97),(BI$3-Inputs!$CL97+1)/(Inputs!$AI97+1),0)))))))))</f>
        <v>0</v>
      </c>
      <c r="BJ99" s="27">
        <f>IF(AND(Inputs!$CO97=0,BJ$3&gt;=Inputs!$CM97),1,IF(AND(BJ$3&gt;=Inputs!$CM97,BJ$3&lt;Inputs!$CN97),1,IF(AND(BJ$3=Inputs!$CN97,BJ$3=Inputs!$CO97),1,IF(OR(AND(BJ$3=Inputs!$CN97+1,Inputs!$CN97=Inputs!$CO97),AND(BJ$3=Inputs!$CN97+2,Inputs!$CN97=Inputs!$CO97)),0,IF(BJ$3=Inputs!$CN97,0.8,IF(BJ$3=Inputs!$CN97+1,0.6,IF(BJ$3=Inputs!$CN97+2,0.4,IF(BJ$3=Inputs!$CO97,0.2,IF(AND(BJ$3&gt;=Inputs!$CL97,BJ$3&lt;Inputs!$CM97),(BJ$3-Inputs!$CL97+1)/(Inputs!$AI97+1),0)))))))))</f>
        <v>0</v>
      </c>
      <c r="BK99" s="27">
        <f>IF(AND(Inputs!$CO97=0,BK$3&gt;=Inputs!$CM97),1,IF(AND(BK$3&gt;=Inputs!$CM97,BK$3&lt;Inputs!$CN97),1,IF(AND(BK$3=Inputs!$CN97,BK$3=Inputs!$CO97),1,IF(OR(AND(BK$3=Inputs!$CN97+1,Inputs!$CN97=Inputs!$CO97),AND(BK$3=Inputs!$CN97+2,Inputs!$CN97=Inputs!$CO97)),0,IF(BK$3=Inputs!$CN97,0.8,IF(BK$3=Inputs!$CN97+1,0.6,IF(BK$3=Inputs!$CN97+2,0.4,IF(BK$3=Inputs!$CO97,0.2,IF(AND(BK$3&gt;=Inputs!$CL97,BK$3&lt;Inputs!$CM97),(BK$3-Inputs!$CL97+1)/(Inputs!$AI97+1),0)))))))))</f>
        <v>0</v>
      </c>
      <c r="BL99" s="27">
        <f>IF(AND(Inputs!$CO97=0,BL$3&gt;=Inputs!$CM97),1,IF(AND(BL$3&gt;=Inputs!$CM97,BL$3&lt;Inputs!$CN97),1,IF(AND(BL$3=Inputs!$CN97,BL$3=Inputs!$CO97),1,IF(OR(AND(BL$3=Inputs!$CN97+1,Inputs!$CN97=Inputs!$CO97),AND(BL$3=Inputs!$CN97+2,Inputs!$CN97=Inputs!$CO97)),0,IF(BL$3=Inputs!$CN97,0.8,IF(BL$3=Inputs!$CN97+1,0.6,IF(BL$3=Inputs!$CN97+2,0.4,IF(BL$3=Inputs!$CO97,0.2,IF(AND(BL$3&gt;=Inputs!$CL97,BL$3&lt;Inputs!$CM97),(BL$3-Inputs!$CL97+1)/(Inputs!$AI97+1),0)))))))))</f>
        <v>0</v>
      </c>
      <c r="BM99" s="27">
        <f>IF(AND(Inputs!$CO97=0,BM$3&gt;=Inputs!$CM97),1,IF(AND(BM$3&gt;=Inputs!$CM97,BM$3&lt;Inputs!$CN97),1,IF(AND(BM$3=Inputs!$CN97,BM$3=Inputs!$CO97),1,IF(OR(AND(BM$3=Inputs!$CN97+1,Inputs!$CN97=Inputs!$CO97),AND(BM$3=Inputs!$CN97+2,Inputs!$CN97=Inputs!$CO97)),0,IF(BM$3=Inputs!$CN97,0.8,IF(BM$3=Inputs!$CN97+1,0.6,IF(BM$3=Inputs!$CN97+2,0.4,IF(BM$3=Inputs!$CO97,0.2,IF(AND(BM$3&gt;=Inputs!$CL97,BM$3&lt;Inputs!$CM97),(BM$3-Inputs!$CL97+1)/(Inputs!$AI97+1),0)))))))))</f>
        <v>0</v>
      </c>
    </row>
    <row r="100" spans="1:65">
      <c r="A100" s="7" t="str">
        <f>IF(Inputs!A98="","",Inputs!A98)</f>
        <v/>
      </c>
      <c r="B100" t="str">
        <f>IF(Inputs!B98="","",Inputs!B98)</f>
        <v/>
      </c>
      <c r="C100" s="292"/>
      <c r="D100" s="292"/>
      <c r="E100" s="292"/>
      <c r="F100" s="292"/>
      <c r="G100" s="292"/>
      <c r="H100" s="292"/>
      <c r="I100" s="292"/>
      <c r="J100" s="292"/>
      <c r="K100" s="292"/>
      <c r="L100" s="292"/>
      <c r="M100" s="292"/>
      <c r="N100" s="292"/>
      <c r="O100" s="292"/>
      <c r="P100" s="292"/>
      <c r="Q100" s="292"/>
      <c r="R100" s="292"/>
      <c r="S100" s="292"/>
      <c r="T100" s="292"/>
      <c r="U100" s="292"/>
      <c r="V100" s="292"/>
      <c r="W100" s="292"/>
      <c r="X100" s="292"/>
      <c r="Y100" s="292"/>
      <c r="Z100" s="292"/>
      <c r="AA100" s="292"/>
      <c r="AB100" s="292"/>
      <c r="AC100" s="292"/>
      <c r="AD100" s="292"/>
      <c r="AE100" s="292"/>
      <c r="AF100" s="292"/>
      <c r="AG100" s="50">
        <f t="shared" si="5"/>
        <v>0</v>
      </c>
      <c r="AH100" s="42">
        <f t="shared" si="4"/>
        <v>0</v>
      </c>
      <c r="AJ100" s="27">
        <f>IF(AND(Inputs!$CO98=0,AJ$3&gt;=Inputs!$CM98),1,IF(AND(AJ$3&gt;=Inputs!$CM98,AJ$3&lt;Inputs!$CN98),1,IF(AND(AJ$3=Inputs!$CN98,AJ$3=Inputs!$CO98),1,IF(OR(AND(AJ$3=Inputs!$CN98+1,Inputs!$CN98=Inputs!$CO98),AND(AJ$3=Inputs!$CN98+2,Inputs!$CN98=Inputs!$CO98)),0,IF(AJ$3=Inputs!$CN98,0.8,IF(AJ$3=Inputs!$CN98+1,0.6,IF(AJ$3=Inputs!$CN98+2,0.4,IF(AJ$3=Inputs!$CO98,0.2,IF(AND(AJ$3&gt;=Inputs!$CL98,AJ$3&lt;Inputs!$CM98),(AJ$3-Inputs!$CL98+1)/(Inputs!$AI98+1),0)))))))))</f>
        <v>0</v>
      </c>
      <c r="AK100" s="27">
        <f>IF(AND(Inputs!$CO98=0,AK$3&gt;=Inputs!$CM98),1,IF(AND(AK$3&gt;=Inputs!$CM98,AK$3&lt;Inputs!$CN98),1,IF(AND(AK$3=Inputs!$CN98,AK$3=Inputs!$CO98),1,IF(OR(AND(AK$3=Inputs!$CN98+1,Inputs!$CN98=Inputs!$CO98),AND(AK$3=Inputs!$CN98+2,Inputs!$CN98=Inputs!$CO98)),0,IF(AK$3=Inputs!$CN98,0.8,IF(AK$3=Inputs!$CN98+1,0.6,IF(AK$3=Inputs!$CN98+2,0.4,IF(AK$3=Inputs!$CO98,0.2,IF(AND(AK$3&gt;=Inputs!$CL98,AK$3&lt;Inputs!$CM98),(AK$3-Inputs!$CL98+1)/(Inputs!$AI98+1),0)))))))))</f>
        <v>0</v>
      </c>
      <c r="AL100" s="27">
        <f>IF(AND(Inputs!$CO98=0,AL$3&gt;=Inputs!$CM98),1,IF(AND(AL$3&gt;=Inputs!$CM98,AL$3&lt;Inputs!$CN98),1,IF(AND(AL$3=Inputs!$CN98,AL$3=Inputs!$CO98),1,IF(OR(AND(AL$3=Inputs!$CN98+1,Inputs!$CN98=Inputs!$CO98),AND(AL$3=Inputs!$CN98+2,Inputs!$CN98=Inputs!$CO98)),0,IF(AL$3=Inputs!$CN98,0.8,IF(AL$3=Inputs!$CN98+1,0.6,IF(AL$3=Inputs!$CN98+2,0.4,IF(AL$3=Inputs!$CO98,0.2,IF(AND(AL$3&gt;=Inputs!$CL98,AL$3&lt;Inputs!$CM98),(AL$3-Inputs!$CL98+1)/(Inputs!$AI98+1),0)))))))))</f>
        <v>0</v>
      </c>
      <c r="AM100" s="27">
        <f>IF(AND(Inputs!$CO98=0,AM$3&gt;=Inputs!$CM98),1,IF(AND(AM$3&gt;=Inputs!$CM98,AM$3&lt;Inputs!$CN98),1,IF(AND(AM$3=Inputs!$CN98,AM$3=Inputs!$CO98),1,IF(OR(AND(AM$3=Inputs!$CN98+1,Inputs!$CN98=Inputs!$CO98),AND(AM$3=Inputs!$CN98+2,Inputs!$CN98=Inputs!$CO98)),0,IF(AM$3=Inputs!$CN98,0.8,IF(AM$3=Inputs!$CN98+1,0.6,IF(AM$3=Inputs!$CN98+2,0.4,IF(AM$3=Inputs!$CO98,0.2,IF(AND(AM$3&gt;=Inputs!$CL98,AM$3&lt;Inputs!$CM98),(AM$3-Inputs!$CL98+1)/(Inputs!$AI98+1),0)))))))))</f>
        <v>0</v>
      </c>
      <c r="AN100" s="27">
        <f>IF(AND(Inputs!$CO98=0,AN$3&gt;=Inputs!$CM98),1,IF(AND(AN$3&gt;=Inputs!$CM98,AN$3&lt;Inputs!$CN98),1,IF(AND(AN$3=Inputs!$CN98,AN$3=Inputs!$CO98),1,IF(OR(AND(AN$3=Inputs!$CN98+1,Inputs!$CN98=Inputs!$CO98),AND(AN$3=Inputs!$CN98+2,Inputs!$CN98=Inputs!$CO98)),0,IF(AN$3=Inputs!$CN98,0.8,IF(AN$3=Inputs!$CN98+1,0.6,IF(AN$3=Inputs!$CN98+2,0.4,IF(AN$3=Inputs!$CO98,0.2,IF(AND(AN$3&gt;=Inputs!$CL98,AN$3&lt;Inputs!$CM98),(AN$3-Inputs!$CL98+1)/(Inputs!$AI98+1),0)))))))))</f>
        <v>0</v>
      </c>
      <c r="AO100" s="27">
        <f>IF(AND(Inputs!$CO98=0,AO$3&gt;=Inputs!$CM98),1,IF(AND(AO$3&gt;=Inputs!$CM98,AO$3&lt;Inputs!$CN98),1,IF(AND(AO$3=Inputs!$CN98,AO$3=Inputs!$CO98),1,IF(OR(AND(AO$3=Inputs!$CN98+1,Inputs!$CN98=Inputs!$CO98),AND(AO$3=Inputs!$CN98+2,Inputs!$CN98=Inputs!$CO98)),0,IF(AO$3=Inputs!$CN98,0.8,IF(AO$3=Inputs!$CN98+1,0.6,IF(AO$3=Inputs!$CN98+2,0.4,IF(AO$3=Inputs!$CO98,0.2,IF(AND(AO$3&gt;=Inputs!$CL98,AO$3&lt;Inputs!$CM98),(AO$3-Inputs!$CL98+1)/(Inputs!$AI98+1),0)))))))))</f>
        <v>0</v>
      </c>
      <c r="AP100" s="27">
        <f>IF(AND(Inputs!$CO98=0,AP$3&gt;=Inputs!$CM98),1,IF(AND(AP$3&gt;=Inputs!$CM98,AP$3&lt;Inputs!$CN98),1,IF(AND(AP$3=Inputs!$CN98,AP$3=Inputs!$CO98),1,IF(OR(AND(AP$3=Inputs!$CN98+1,Inputs!$CN98=Inputs!$CO98),AND(AP$3=Inputs!$CN98+2,Inputs!$CN98=Inputs!$CO98)),0,IF(AP$3=Inputs!$CN98,0.8,IF(AP$3=Inputs!$CN98+1,0.6,IF(AP$3=Inputs!$CN98+2,0.4,IF(AP$3=Inputs!$CO98,0.2,IF(AND(AP$3&gt;=Inputs!$CL98,AP$3&lt;Inputs!$CM98),(AP$3-Inputs!$CL98+1)/(Inputs!$AI98+1),0)))))))))</f>
        <v>0</v>
      </c>
      <c r="AQ100" s="27">
        <f>IF(AND(Inputs!$CO98=0,AQ$3&gt;=Inputs!$CM98),1,IF(AND(AQ$3&gt;=Inputs!$CM98,AQ$3&lt;Inputs!$CN98),1,IF(AND(AQ$3=Inputs!$CN98,AQ$3=Inputs!$CO98),1,IF(OR(AND(AQ$3=Inputs!$CN98+1,Inputs!$CN98=Inputs!$CO98),AND(AQ$3=Inputs!$CN98+2,Inputs!$CN98=Inputs!$CO98)),0,IF(AQ$3=Inputs!$CN98,0.8,IF(AQ$3=Inputs!$CN98+1,0.6,IF(AQ$3=Inputs!$CN98+2,0.4,IF(AQ$3=Inputs!$CO98,0.2,IF(AND(AQ$3&gt;=Inputs!$CL98,AQ$3&lt;Inputs!$CM98),(AQ$3-Inputs!$CL98+1)/(Inputs!$AI98+1),0)))))))))</f>
        <v>0</v>
      </c>
      <c r="AR100" s="27">
        <f>IF(AND(Inputs!$CO98=0,AR$3&gt;=Inputs!$CM98),1,IF(AND(AR$3&gt;=Inputs!$CM98,AR$3&lt;Inputs!$CN98),1,IF(AND(AR$3=Inputs!$CN98,AR$3=Inputs!$CO98),1,IF(OR(AND(AR$3=Inputs!$CN98+1,Inputs!$CN98=Inputs!$CO98),AND(AR$3=Inputs!$CN98+2,Inputs!$CN98=Inputs!$CO98)),0,IF(AR$3=Inputs!$CN98,0.8,IF(AR$3=Inputs!$CN98+1,0.6,IF(AR$3=Inputs!$CN98+2,0.4,IF(AR$3=Inputs!$CO98,0.2,IF(AND(AR$3&gt;=Inputs!$CL98,AR$3&lt;Inputs!$CM98),(AR$3-Inputs!$CL98+1)/(Inputs!$AI98+1),0)))))))))</f>
        <v>0</v>
      </c>
      <c r="AS100" s="27">
        <f>IF(AND(Inputs!$CO98=0,AS$3&gt;=Inputs!$CM98),1,IF(AND(AS$3&gt;=Inputs!$CM98,AS$3&lt;Inputs!$CN98),1,IF(AND(AS$3=Inputs!$CN98,AS$3=Inputs!$CO98),1,IF(OR(AND(AS$3=Inputs!$CN98+1,Inputs!$CN98=Inputs!$CO98),AND(AS$3=Inputs!$CN98+2,Inputs!$CN98=Inputs!$CO98)),0,IF(AS$3=Inputs!$CN98,0.8,IF(AS$3=Inputs!$CN98+1,0.6,IF(AS$3=Inputs!$CN98+2,0.4,IF(AS$3=Inputs!$CO98,0.2,IF(AND(AS$3&gt;=Inputs!$CL98,AS$3&lt;Inputs!$CM98),(AS$3-Inputs!$CL98+1)/(Inputs!$AI98+1),0)))))))))</f>
        <v>0</v>
      </c>
      <c r="AT100" s="27">
        <f>IF(AND(Inputs!$CO98=0,AT$3&gt;=Inputs!$CM98),1,IF(AND(AT$3&gt;=Inputs!$CM98,AT$3&lt;Inputs!$CN98),1,IF(AND(AT$3=Inputs!$CN98,AT$3=Inputs!$CO98),1,IF(OR(AND(AT$3=Inputs!$CN98+1,Inputs!$CN98=Inputs!$CO98),AND(AT$3=Inputs!$CN98+2,Inputs!$CN98=Inputs!$CO98)),0,IF(AT$3=Inputs!$CN98,0.8,IF(AT$3=Inputs!$CN98+1,0.6,IF(AT$3=Inputs!$CN98+2,0.4,IF(AT$3=Inputs!$CO98,0.2,IF(AND(AT$3&gt;=Inputs!$CL98,AT$3&lt;Inputs!$CM98),(AT$3-Inputs!$CL98+1)/(Inputs!$AI98+1),0)))))))))</f>
        <v>0</v>
      </c>
      <c r="AU100" s="27">
        <f>IF(AND(Inputs!$CO98=0,AU$3&gt;=Inputs!$CM98),1,IF(AND(AU$3&gt;=Inputs!$CM98,AU$3&lt;Inputs!$CN98),1,IF(AND(AU$3=Inputs!$CN98,AU$3=Inputs!$CO98),1,IF(OR(AND(AU$3=Inputs!$CN98+1,Inputs!$CN98=Inputs!$CO98),AND(AU$3=Inputs!$CN98+2,Inputs!$CN98=Inputs!$CO98)),0,IF(AU$3=Inputs!$CN98,0.8,IF(AU$3=Inputs!$CN98+1,0.6,IF(AU$3=Inputs!$CN98+2,0.4,IF(AU$3=Inputs!$CO98,0.2,IF(AND(AU$3&gt;=Inputs!$CL98,AU$3&lt;Inputs!$CM98),(AU$3-Inputs!$CL98+1)/(Inputs!$AI98+1),0)))))))))</f>
        <v>0</v>
      </c>
      <c r="AV100" s="27">
        <f>IF(AND(Inputs!$CO98=0,AV$3&gt;=Inputs!$CM98),1,IF(AND(AV$3&gt;=Inputs!$CM98,AV$3&lt;Inputs!$CN98),1,IF(AND(AV$3=Inputs!$CN98,AV$3=Inputs!$CO98),1,IF(OR(AND(AV$3=Inputs!$CN98+1,Inputs!$CN98=Inputs!$CO98),AND(AV$3=Inputs!$CN98+2,Inputs!$CN98=Inputs!$CO98)),0,IF(AV$3=Inputs!$CN98,0.8,IF(AV$3=Inputs!$CN98+1,0.6,IF(AV$3=Inputs!$CN98+2,0.4,IF(AV$3=Inputs!$CO98,0.2,IF(AND(AV$3&gt;=Inputs!$CL98,AV$3&lt;Inputs!$CM98),(AV$3-Inputs!$CL98+1)/(Inputs!$AI98+1),0)))))))))</f>
        <v>0</v>
      </c>
      <c r="AW100" s="27">
        <f>IF(AND(Inputs!$CO98=0,AW$3&gt;=Inputs!$CM98),1,IF(AND(AW$3&gt;=Inputs!$CM98,AW$3&lt;Inputs!$CN98),1,IF(AND(AW$3=Inputs!$CN98,AW$3=Inputs!$CO98),1,IF(OR(AND(AW$3=Inputs!$CN98+1,Inputs!$CN98=Inputs!$CO98),AND(AW$3=Inputs!$CN98+2,Inputs!$CN98=Inputs!$CO98)),0,IF(AW$3=Inputs!$CN98,0.8,IF(AW$3=Inputs!$CN98+1,0.6,IF(AW$3=Inputs!$CN98+2,0.4,IF(AW$3=Inputs!$CO98,0.2,IF(AND(AW$3&gt;=Inputs!$CL98,AW$3&lt;Inputs!$CM98),(AW$3-Inputs!$CL98+1)/(Inputs!$AI98+1),0)))))))))</f>
        <v>0</v>
      </c>
      <c r="AX100" s="27">
        <f>IF(AND(Inputs!$CO98=0,AX$3&gt;=Inputs!$CM98),1,IF(AND(AX$3&gt;=Inputs!$CM98,AX$3&lt;Inputs!$CN98),1,IF(AND(AX$3=Inputs!$CN98,AX$3=Inputs!$CO98),1,IF(OR(AND(AX$3=Inputs!$CN98+1,Inputs!$CN98=Inputs!$CO98),AND(AX$3=Inputs!$CN98+2,Inputs!$CN98=Inputs!$CO98)),0,IF(AX$3=Inputs!$CN98,0.8,IF(AX$3=Inputs!$CN98+1,0.6,IF(AX$3=Inputs!$CN98+2,0.4,IF(AX$3=Inputs!$CO98,0.2,IF(AND(AX$3&gt;=Inputs!$CL98,AX$3&lt;Inputs!$CM98),(AX$3-Inputs!$CL98+1)/(Inputs!$AI98+1),0)))))))))</f>
        <v>0</v>
      </c>
      <c r="AY100" s="27">
        <f>IF(AND(Inputs!$CO98=0,AY$3&gt;=Inputs!$CM98),1,IF(AND(AY$3&gt;=Inputs!$CM98,AY$3&lt;Inputs!$CN98),1,IF(AND(AY$3=Inputs!$CN98,AY$3=Inputs!$CO98),1,IF(OR(AND(AY$3=Inputs!$CN98+1,Inputs!$CN98=Inputs!$CO98),AND(AY$3=Inputs!$CN98+2,Inputs!$CN98=Inputs!$CO98)),0,IF(AY$3=Inputs!$CN98,0.8,IF(AY$3=Inputs!$CN98+1,0.6,IF(AY$3=Inputs!$CN98+2,0.4,IF(AY$3=Inputs!$CO98,0.2,IF(AND(AY$3&gt;=Inputs!$CL98,AY$3&lt;Inputs!$CM98),(AY$3-Inputs!$CL98+1)/(Inputs!$AI98+1),0)))))))))</f>
        <v>0</v>
      </c>
      <c r="AZ100" s="27">
        <f>IF(AND(Inputs!$CO98=0,AZ$3&gt;=Inputs!$CM98),1,IF(AND(AZ$3&gt;=Inputs!$CM98,AZ$3&lt;Inputs!$CN98),1,IF(AND(AZ$3=Inputs!$CN98,AZ$3=Inputs!$CO98),1,IF(OR(AND(AZ$3=Inputs!$CN98+1,Inputs!$CN98=Inputs!$CO98),AND(AZ$3=Inputs!$CN98+2,Inputs!$CN98=Inputs!$CO98)),0,IF(AZ$3=Inputs!$CN98,0.8,IF(AZ$3=Inputs!$CN98+1,0.6,IF(AZ$3=Inputs!$CN98+2,0.4,IF(AZ$3=Inputs!$CO98,0.2,IF(AND(AZ$3&gt;=Inputs!$CL98,AZ$3&lt;Inputs!$CM98),(AZ$3-Inputs!$CL98+1)/(Inputs!$AI98+1),0)))))))))</f>
        <v>0</v>
      </c>
      <c r="BA100" s="27">
        <f>IF(AND(Inputs!$CO98=0,BA$3&gt;=Inputs!$CM98),1,IF(AND(BA$3&gt;=Inputs!$CM98,BA$3&lt;Inputs!$CN98),1,IF(AND(BA$3=Inputs!$CN98,BA$3=Inputs!$CO98),1,IF(OR(AND(BA$3=Inputs!$CN98+1,Inputs!$CN98=Inputs!$CO98),AND(BA$3=Inputs!$CN98+2,Inputs!$CN98=Inputs!$CO98)),0,IF(BA$3=Inputs!$CN98,0.8,IF(BA$3=Inputs!$CN98+1,0.6,IF(BA$3=Inputs!$CN98+2,0.4,IF(BA$3=Inputs!$CO98,0.2,IF(AND(BA$3&gt;=Inputs!$CL98,BA$3&lt;Inputs!$CM98),(BA$3-Inputs!$CL98+1)/(Inputs!$AI98+1),0)))))))))</f>
        <v>0</v>
      </c>
      <c r="BB100" s="27">
        <f>IF(AND(Inputs!$CO98=0,BB$3&gt;=Inputs!$CM98),1,IF(AND(BB$3&gt;=Inputs!$CM98,BB$3&lt;Inputs!$CN98),1,IF(AND(BB$3=Inputs!$CN98,BB$3=Inputs!$CO98),1,IF(OR(AND(BB$3=Inputs!$CN98+1,Inputs!$CN98=Inputs!$CO98),AND(BB$3=Inputs!$CN98+2,Inputs!$CN98=Inputs!$CO98)),0,IF(BB$3=Inputs!$CN98,0.8,IF(BB$3=Inputs!$CN98+1,0.6,IF(BB$3=Inputs!$CN98+2,0.4,IF(BB$3=Inputs!$CO98,0.2,IF(AND(BB$3&gt;=Inputs!$CL98,BB$3&lt;Inputs!$CM98),(BB$3-Inputs!$CL98+1)/(Inputs!$AI98+1),0)))))))))</f>
        <v>0</v>
      </c>
      <c r="BC100" s="27">
        <f>IF(AND(Inputs!$CO98=0,BC$3&gt;=Inputs!$CM98),1,IF(AND(BC$3&gt;=Inputs!$CM98,BC$3&lt;Inputs!$CN98),1,IF(AND(BC$3=Inputs!$CN98,BC$3=Inputs!$CO98),1,IF(OR(AND(BC$3=Inputs!$CN98+1,Inputs!$CN98=Inputs!$CO98),AND(BC$3=Inputs!$CN98+2,Inputs!$CN98=Inputs!$CO98)),0,IF(BC$3=Inputs!$CN98,0.8,IF(BC$3=Inputs!$CN98+1,0.6,IF(BC$3=Inputs!$CN98+2,0.4,IF(BC$3=Inputs!$CO98,0.2,IF(AND(BC$3&gt;=Inputs!$CL98,BC$3&lt;Inputs!$CM98),(BC$3-Inputs!$CL98+1)/(Inputs!$AI98+1),0)))))))))</f>
        <v>0</v>
      </c>
      <c r="BD100" s="27">
        <f>IF(AND(Inputs!$CO98=0,BD$3&gt;=Inputs!$CM98),1,IF(AND(BD$3&gt;=Inputs!$CM98,BD$3&lt;Inputs!$CN98),1,IF(AND(BD$3=Inputs!$CN98,BD$3=Inputs!$CO98),1,IF(OR(AND(BD$3=Inputs!$CN98+1,Inputs!$CN98=Inputs!$CO98),AND(BD$3=Inputs!$CN98+2,Inputs!$CN98=Inputs!$CO98)),0,IF(BD$3=Inputs!$CN98,0.8,IF(BD$3=Inputs!$CN98+1,0.6,IF(BD$3=Inputs!$CN98+2,0.4,IF(BD$3=Inputs!$CO98,0.2,IF(AND(BD$3&gt;=Inputs!$CL98,BD$3&lt;Inputs!$CM98),(BD$3-Inputs!$CL98+1)/(Inputs!$AI98+1),0)))))))))</f>
        <v>0</v>
      </c>
      <c r="BE100" s="27">
        <f>IF(AND(Inputs!$CO98=0,BE$3&gt;=Inputs!$CM98),1,IF(AND(BE$3&gt;=Inputs!$CM98,BE$3&lt;Inputs!$CN98),1,IF(AND(BE$3=Inputs!$CN98,BE$3=Inputs!$CO98),1,IF(OR(AND(BE$3=Inputs!$CN98+1,Inputs!$CN98=Inputs!$CO98),AND(BE$3=Inputs!$CN98+2,Inputs!$CN98=Inputs!$CO98)),0,IF(BE$3=Inputs!$CN98,0.8,IF(BE$3=Inputs!$CN98+1,0.6,IF(BE$3=Inputs!$CN98+2,0.4,IF(BE$3=Inputs!$CO98,0.2,IF(AND(BE$3&gt;=Inputs!$CL98,BE$3&lt;Inputs!$CM98),(BE$3-Inputs!$CL98+1)/(Inputs!$AI98+1),0)))))))))</f>
        <v>0</v>
      </c>
      <c r="BF100" s="27">
        <f>IF(AND(Inputs!$CO98=0,BF$3&gt;=Inputs!$CM98),1,IF(AND(BF$3&gt;=Inputs!$CM98,BF$3&lt;Inputs!$CN98),1,IF(AND(BF$3=Inputs!$CN98,BF$3=Inputs!$CO98),1,IF(OR(AND(BF$3=Inputs!$CN98+1,Inputs!$CN98=Inputs!$CO98),AND(BF$3=Inputs!$CN98+2,Inputs!$CN98=Inputs!$CO98)),0,IF(BF$3=Inputs!$CN98,0.8,IF(BF$3=Inputs!$CN98+1,0.6,IF(BF$3=Inputs!$CN98+2,0.4,IF(BF$3=Inputs!$CO98,0.2,IF(AND(BF$3&gt;=Inputs!$CL98,BF$3&lt;Inputs!$CM98),(BF$3-Inputs!$CL98+1)/(Inputs!$AI98+1),0)))))))))</f>
        <v>0</v>
      </c>
      <c r="BG100" s="27">
        <f>IF(AND(Inputs!$CO98=0,BG$3&gt;=Inputs!$CM98),1,IF(AND(BG$3&gt;=Inputs!$CM98,BG$3&lt;Inputs!$CN98),1,IF(AND(BG$3=Inputs!$CN98,BG$3=Inputs!$CO98),1,IF(OR(AND(BG$3=Inputs!$CN98+1,Inputs!$CN98=Inputs!$CO98),AND(BG$3=Inputs!$CN98+2,Inputs!$CN98=Inputs!$CO98)),0,IF(BG$3=Inputs!$CN98,0.8,IF(BG$3=Inputs!$CN98+1,0.6,IF(BG$3=Inputs!$CN98+2,0.4,IF(BG$3=Inputs!$CO98,0.2,IF(AND(BG$3&gt;=Inputs!$CL98,BG$3&lt;Inputs!$CM98),(BG$3-Inputs!$CL98+1)/(Inputs!$AI98+1),0)))))))))</f>
        <v>0</v>
      </c>
      <c r="BH100" s="27">
        <f>IF(AND(Inputs!$CO98=0,BH$3&gt;=Inputs!$CM98),1,IF(AND(BH$3&gt;=Inputs!$CM98,BH$3&lt;Inputs!$CN98),1,IF(AND(BH$3=Inputs!$CN98,BH$3=Inputs!$CO98),1,IF(OR(AND(BH$3=Inputs!$CN98+1,Inputs!$CN98=Inputs!$CO98),AND(BH$3=Inputs!$CN98+2,Inputs!$CN98=Inputs!$CO98)),0,IF(BH$3=Inputs!$CN98,0.8,IF(BH$3=Inputs!$CN98+1,0.6,IF(BH$3=Inputs!$CN98+2,0.4,IF(BH$3=Inputs!$CO98,0.2,IF(AND(BH$3&gt;=Inputs!$CL98,BH$3&lt;Inputs!$CM98),(BH$3-Inputs!$CL98+1)/(Inputs!$AI98+1),0)))))))))</f>
        <v>0</v>
      </c>
      <c r="BI100" s="27">
        <f>IF(AND(Inputs!$CO98=0,BI$3&gt;=Inputs!$CM98),1,IF(AND(BI$3&gt;=Inputs!$CM98,BI$3&lt;Inputs!$CN98),1,IF(AND(BI$3=Inputs!$CN98,BI$3=Inputs!$CO98),1,IF(OR(AND(BI$3=Inputs!$CN98+1,Inputs!$CN98=Inputs!$CO98),AND(BI$3=Inputs!$CN98+2,Inputs!$CN98=Inputs!$CO98)),0,IF(BI$3=Inputs!$CN98,0.8,IF(BI$3=Inputs!$CN98+1,0.6,IF(BI$3=Inputs!$CN98+2,0.4,IF(BI$3=Inputs!$CO98,0.2,IF(AND(BI$3&gt;=Inputs!$CL98,BI$3&lt;Inputs!$CM98),(BI$3-Inputs!$CL98+1)/(Inputs!$AI98+1),0)))))))))</f>
        <v>0</v>
      </c>
      <c r="BJ100" s="27">
        <f>IF(AND(Inputs!$CO98=0,BJ$3&gt;=Inputs!$CM98),1,IF(AND(BJ$3&gt;=Inputs!$CM98,BJ$3&lt;Inputs!$CN98),1,IF(AND(BJ$3=Inputs!$CN98,BJ$3=Inputs!$CO98),1,IF(OR(AND(BJ$3=Inputs!$CN98+1,Inputs!$CN98=Inputs!$CO98),AND(BJ$3=Inputs!$CN98+2,Inputs!$CN98=Inputs!$CO98)),0,IF(BJ$3=Inputs!$CN98,0.8,IF(BJ$3=Inputs!$CN98+1,0.6,IF(BJ$3=Inputs!$CN98+2,0.4,IF(BJ$3=Inputs!$CO98,0.2,IF(AND(BJ$3&gt;=Inputs!$CL98,BJ$3&lt;Inputs!$CM98),(BJ$3-Inputs!$CL98+1)/(Inputs!$AI98+1),0)))))))))</f>
        <v>0</v>
      </c>
      <c r="BK100" s="27">
        <f>IF(AND(Inputs!$CO98=0,BK$3&gt;=Inputs!$CM98),1,IF(AND(BK$3&gt;=Inputs!$CM98,BK$3&lt;Inputs!$CN98),1,IF(AND(BK$3=Inputs!$CN98,BK$3=Inputs!$CO98),1,IF(OR(AND(BK$3=Inputs!$CN98+1,Inputs!$CN98=Inputs!$CO98),AND(BK$3=Inputs!$CN98+2,Inputs!$CN98=Inputs!$CO98)),0,IF(BK$3=Inputs!$CN98,0.8,IF(BK$3=Inputs!$CN98+1,0.6,IF(BK$3=Inputs!$CN98+2,0.4,IF(BK$3=Inputs!$CO98,0.2,IF(AND(BK$3&gt;=Inputs!$CL98,BK$3&lt;Inputs!$CM98),(BK$3-Inputs!$CL98+1)/(Inputs!$AI98+1),0)))))))))</f>
        <v>0</v>
      </c>
      <c r="BL100" s="27">
        <f>IF(AND(Inputs!$CO98=0,BL$3&gt;=Inputs!$CM98),1,IF(AND(BL$3&gt;=Inputs!$CM98,BL$3&lt;Inputs!$CN98),1,IF(AND(BL$3=Inputs!$CN98,BL$3=Inputs!$CO98),1,IF(OR(AND(BL$3=Inputs!$CN98+1,Inputs!$CN98=Inputs!$CO98),AND(BL$3=Inputs!$CN98+2,Inputs!$CN98=Inputs!$CO98)),0,IF(BL$3=Inputs!$CN98,0.8,IF(BL$3=Inputs!$CN98+1,0.6,IF(BL$3=Inputs!$CN98+2,0.4,IF(BL$3=Inputs!$CO98,0.2,IF(AND(BL$3&gt;=Inputs!$CL98,BL$3&lt;Inputs!$CM98),(BL$3-Inputs!$CL98+1)/(Inputs!$AI98+1),0)))))))))</f>
        <v>0</v>
      </c>
      <c r="BM100" s="27">
        <f>IF(AND(Inputs!$CO98=0,BM$3&gt;=Inputs!$CM98),1,IF(AND(BM$3&gt;=Inputs!$CM98,BM$3&lt;Inputs!$CN98),1,IF(AND(BM$3=Inputs!$CN98,BM$3=Inputs!$CO98),1,IF(OR(AND(BM$3=Inputs!$CN98+1,Inputs!$CN98=Inputs!$CO98),AND(BM$3=Inputs!$CN98+2,Inputs!$CN98=Inputs!$CO98)),0,IF(BM$3=Inputs!$CN98,0.8,IF(BM$3=Inputs!$CN98+1,0.6,IF(BM$3=Inputs!$CN98+2,0.4,IF(BM$3=Inputs!$CO98,0.2,IF(AND(BM$3&gt;=Inputs!$CL98,BM$3&lt;Inputs!$CM98),(BM$3-Inputs!$CL98+1)/(Inputs!$AI98+1),0)))))))))</f>
        <v>0</v>
      </c>
    </row>
    <row r="101" spans="1:65">
      <c r="A101" s="7" t="str">
        <f>IF(Inputs!A99="","",Inputs!A99)</f>
        <v/>
      </c>
      <c r="B101" t="str">
        <f>IF(Inputs!B99="","",Inputs!B99)</f>
        <v/>
      </c>
      <c r="C101" s="292"/>
      <c r="D101" s="292"/>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292"/>
      <c r="AE101" s="292"/>
      <c r="AF101" s="292"/>
      <c r="AG101" s="50">
        <f t="shared" si="5"/>
        <v>0</v>
      </c>
      <c r="AH101" s="42">
        <f t="shared" si="4"/>
        <v>0</v>
      </c>
      <c r="AJ101" s="27">
        <f>IF(AND(Inputs!$CO99=0,AJ$3&gt;=Inputs!$CM99),1,IF(AND(AJ$3&gt;=Inputs!$CM99,AJ$3&lt;Inputs!$CN99),1,IF(AND(AJ$3=Inputs!$CN99,AJ$3=Inputs!$CO99),1,IF(OR(AND(AJ$3=Inputs!$CN99+1,Inputs!$CN99=Inputs!$CO99),AND(AJ$3=Inputs!$CN99+2,Inputs!$CN99=Inputs!$CO99)),0,IF(AJ$3=Inputs!$CN99,0.8,IF(AJ$3=Inputs!$CN99+1,0.6,IF(AJ$3=Inputs!$CN99+2,0.4,IF(AJ$3=Inputs!$CO99,0.2,IF(AND(AJ$3&gt;=Inputs!$CL99,AJ$3&lt;Inputs!$CM99),(AJ$3-Inputs!$CL99+1)/(Inputs!$AI99+1),0)))))))))</f>
        <v>0</v>
      </c>
      <c r="AK101" s="27">
        <f>IF(AND(Inputs!$CO99=0,AK$3&gt;=Inputs!$CM99),1,IF(AND(AK$3&gt;=Inputs!$CM99,AK$3&lt;Inputs!$CN99),1,IF(AND(AK$3=Inputs!$CN99,AK$3=Inputs!$CO99),1,IF(OR(AND(AK$3=Inputs!$CN99+1,Inputs!$CN99=Inputs!$CO99),AND(AK$3=Inputs!$CN99+2,Inputs!$CN99=Inputs!$CO99)),0,IF(AK$3=Inputs!$CN99,0.8,IF(AK$3=Inputs!$CN99+1,0.6,IF(AK$3=Inputs!$CN99+2,0.4,IF(AK$3=Inputs!$CO99,0.2,IF(AND(AK$3&gt;=Inputs!$CL99,AK$3&lt;Inputs!$CM99),(AK$3-Inputs!$CL99+1)/(Inputs!$AI99+1),0)))))))))</f>
        <v>0</v>
      </c>
      <c r="AL101" s="27">
        <f>IF(AND(Inputs!$CO99=0,AL$3&gt;=Inputs!$CM99),1,IF(AND(AL$3&gt;=Inputs!$CM99,AL$3&lt;Inputs!$CN99),1,IF(AND(AL$3=Inputs!$CN99,AL$3=Inputs!$CO99),1,IF(OR(AND(AL$3=Inputs!$CN99+1,Inputs!$CN99=Inputs!$CO99),AND(AL$3=Inputs!$CN99+2,Inputs!$CN99=Inputs!$CO99)),0,IF(AL$3=Inputs!$CN99,0.8,IF(AL$3=Inputs!$CN99+1,0.6,IF(AL$3=Inputs!$CN99+2,0.4,IF(AL$3=Inputs!$CO99,0.2,IF(AND(AL$3&gt;=Inputs!$CL99,AL$3&lt;Inputs!$CM99),(AL$3-Inputs!$CL99+1)/(Inputs!$AI99+1),0)))))))))</f>
        <v>0</v>
      </c>
      <c r="AM101" s="27">
        <f>IF(AND(Inputs!$CO99=0,AM$3&gt;=Inputs!$CM99),1,IF(AND(AM$3&gt;=Inputs!$CM99,AM$3&lt;Inputs!$CN99),1,IF(AND(AM$3=Inputs!$CN99,AM$3=Inputs!$CO99),1,IF(OR(AND(AM$3=Inputs!$CN99+1,Inputs!$CN99=Inputs!$CO99),AND(AM$3=Inputs!$CN99+2,Inputs!$CN99=Inputs!$CO99)),0,IF(AM$3=Inputs!$CN99,0.8,IF(AM$3=Inputs!$CN99+1,0.6,IF(AM$3=Inputs!$CN99+2,0.4,IF(AM$3=Inputs!$CO99,0.2,IF(AND(AM$3&gt;=Inputs!$CL99,AM$3&lt;Inputs!$CM99),(AM$3-Inputs!$CL99+1)/(Inputs!$AI99+1),0)))))))))</f>
        <v>0</v>
      </c>
      <c r="AN101" s="27">
        <f>IF(AND(Inputs!$CO99=0,AN$3&gt;=Inputs!$CM99),1,IF(AND(AN$3&gt;=Inputs!$CM99,AN$3&lt;Inputs!$CN99),1,IF(AND(AN$3=Inputs!$CN99,AN$3=Inputs!$CO99),1,IF(OR(AND(AN$3=Inputs!$CN99+1,Inputs!$CN99=Inputs!$CO99),AND(AN$3=Inputs!$CN99+2,Inputs!$CN99=Inputs!$CO99)),0,IF(AN$3=Inputs!$CN99,0.8,IF(AN$3=Inputs!$CN99+1,0.6,IF(AN$3=Inputs!$CN99+2,0.4,IF(AN$3=Inputs!$CO99,0.2,IF(AND(AN$3&gt;=Inputs!$CL99,AN$3&lt;Inputs!$CM99),(AN$3-Inputs!$CL99+1)/(Inputs!$AI99+1),0)))))))))</f>
        <v>0</v>
      </c>
      <c r="AO101" s="27">
        <f>IF(AND(Inputs!$CO99=0,AO$3&gt;=Inputs!$CM99),1,IF(AND(AO$3&gt;=Inputs!$CM99,AO$3&lt;Inputs!$CN99),1,IF(AND(AO$3=Inputs!$CN99,AO$3=Inputs!$CO99),1,IF(OR(AND(AO$3=Inputs!$CN99+1,Inputs!$CN99=Inputs!$CO99),AND(AO$3=Inputs!$CN99+2,Inputs!$CN99=Inputs!$CO99)),0,IF(AO$3=Inputs!$CN99,0.8,IF(AO$3=Inputs!$CN99+1,0.6,IF(AO$3=Inputs!$CN99+2,0.4,IF(AO$3=Inputs!$CO99,0.2,IF(AND(AO$3&gt;=Inputs!$CL99,AO$3&lt;Inputs!$CM99),(AO$3-Inputs!$CL99+1)/(Inputs!$AI99+1),0)))))))))</f>
        <v>0</v>
      </c>
      <c r="AP101" s="27">
        <f>IF(AND(Inputs!$CO99=0,AP$3&gt;=Inputs!$CM99),1,IF(AND(AP$3&gt;=Inputs!$CM99,AP$3&lt;Inputs!$CN99),1,IF(AND(AP$3=Inputs!$CN99,AP$3=Inputs!$CO99),1,IF(OR(AND(AP$3=Inputs!$CN99+1,Inputs!$CN99=Inputs!$CO99),AND(AP$3=Inputs!$CN99+2,Inputs!$CN99=Inputs!$CO99)),0,IF(AP$3=Inputs!$CN99,0.8,IF(AP$3=Inputs!$CN99+1,0.6,IF(AP$3=Inputs!$CN99+2,0.4,IF(AP$3=Inputs!$CO99,0.2,IF(AND(AP$3&gt;=Inputs!$CL99,AP$3&lt;Inputs!$CM99),(AP$3-Inputs!$CL99+1)/(Inputs!$AI99+1),0)))))))))</f>
        <v>0</v>
      </c>
      <c r="AQ101" s="27">
        <f>IF(AND(Inputs!$CO99=0,AQ$3&gt;=Inputs!$CM99),1,IF(AND(AQ$3&gt;=Inputs!$CM99,AQ$3&lt;Inputs!$CN99),1,IF(AND(AQ$3=Inputs!$CN99,AQ$3=Inputs!$CO99),1,IF(OR(AND(AQ$3=Inputs!$CN99+1,Inputs!$CN99=Inputs!$CO99),AND(AQ$3=Inputs!$CN99+2,Inputs!$CN99=Inputs!$CO99)),0,IF(AQ$3=Inputs!$CN99,0.8,IF(AQ$3=Inputs!$CN99+1,0.6,IF(AQ$3=Inputs!$CN99+2,0.4,IF(AQ$3=Inputs!$CO99,0.2,IF(AND(AQ$3&gt;=Inputs!$CL99,AQ$3&lt;Inputs!$CM99),(AQ$3-Inputs!$CL99+1)/(Inputs!$AI99+1),0)))))))))</f>
        <v>0</v>
      </c>
      <c r="AR101" s="27">
        <f>IF(AND(Inputs!$CO99=0,AR$3&gt;=Inputs!$CM99),1,IF(AND(AR$3&gt;=Inputs!$CM99,AR$3&lt;Inputs!$CN99),1,IF(AND(AR$3=Inputs!$CN99,AR$3=Inputs!$CO99),1,IF(OR(AND(AR$3=Inputs!$CN99+1,Inputs!$CN99=Inputs!$CO99),AND(AR$3=Inputs!$CN99+2,Inputs!$CN99=Inputs!$CO99)),0,IF(AR$3=Inputs!$CN99,0.8,IF(AR$3=Inputs!$CN99+1,0.6,IF(AR$3=Inputs!$CN99+2,0.4,IF(AR$3=Inputs!$CO99,0.2,IF(AND(AR$3&gt;=Inputs!$CL99,AR$3&lt;Inputs!$CM99),(AR$3-Inputs!$CL99+1)/(Inputs!$AI99+1),0)))))))))</f>
        <v>0</v>
      </c>
      <c r="AS101" s="27">
        <f>IF(AND(Inputs!$CO99=0,AS$3&gt;=Inputs!$CM99),1,IF(AND(AS$3&gt;=Inputs!$CM99,AS$3&lt;Inputs!$CN99),1,IF(AND(AS$3=Inputs!$CN99,AS$3=Inputs!$CO99),1,IF(OR(AND(AS$3=Inputs!$CN99+1,Inputs!$CN99=Inputs!$CO99),AND(AS$3=Inputs!$CN99+2,Inputs!$CN99=Inputs!$CO99)),0,IF(AS$3=Inputs!$CN99,0.8,IF(AS$3=Inputs!$CN99+1,0.6,IF(AS$3=Inputs!$CN99+2,0.4,IF(AS$3=Inputs!$CO99,0.2,IF(AND(AS$3&gt;=Inputs!$CL99,AS$3&lt;Inputs!$CM99),(AS$3-Inputs!$CL99+1)/(Inputs!$AI99+1),0)))))))))</f>
        <v>0</v>
      </c>
      <c r="AT101" s="27">
        <f>IF(AND(Inputs!$CO99=0,AT$3&gt;=Inputs!$CM99),1,IF(AND(AT$3&gt;=Inputs!$CM99,AT$3&lt;Inputs!$CN99),1,IF(AND(AT$3=Inputs!$CN99,AT$3=Inputs!$CO99),1,IF(OR(AND(AT$3=Inputs!$CN99+1,Inputs!$CN99=Inputs!$CO99),AND(AT$3=Inputs!$CN99+2,Inputs!$CN99=Inputs!$CO99)),0,IF(AT$3=Inputs!$CN99,0.8,IF(AT$3=Inputs!$CN99+1,0.6,IF(AT$3=Inputs!$CN99+2,0.4,IF(AT$3=Inputs!$CO99,0.2,IF(AND(AT$3&gt;=Inputs!$CL99,AT$3&lt;Inputs!$CM99),(AT$3-Inputs!$CL99+1)/(Inputs!$AI99+1),0)))))))))</f>
        <v>0</v>
      </c>
      <c r="AU101" s="27">
        <f>IF(AND(Inputs!$CO99=0,AU$3&gt;=Inputs!$CM99),1,IF(AND(AU$3&gt;=Inputs!$CM99,AU$3&lt;Inputs!$CN99),1,IF(AND(AU$3=Inputs!$CN99,AU$3=Inputs!$CO99),1,IF(OR(AND(AU$3=Inputs!$CN99+1,Inputs!$CN99=Inputs!$CO99),AND(AU$3=Inputs!$CN99+2,Inputs!$CN99=Inputs!$CO99)),0,IF(AU$3=Inputs!$CN99,0.8,IF(AU$3=Inputs!$CN99+1,0.6,IF(AU$3=Inputs!$CN99+2,0.4,IF(AU$3=Inputs!$CO99,0.2,IF(AND(AU$3&gt;=Inputs!$CL99,AU$3&lt;Inputs!$CM99),(AU$3-Inputs!$CL99+1)/(Inputs!$AI99+1),0)))))))))</f>
        <v>0</v>
      </c>
      <c r="AV101" s="27">
        <f>IF(AND(Inputs!$CO99=0,AV$3&gt;=Inputs!$CM99),1,IF(AND(AV$3&gt;=Inputs!$CM99,AV$3&lt;Inputs!$CN99),1,IF(AND(AV$3=Inputs!$CN99,AV$3=Inputs!$CO99),1,IF(OR(AND(AV$3=Inputs!$CN99+1,Inputs!$CN99=Inputs!$CO99),AND(AV$3=Inputs!$CN99+2,Inputs!$CN99=Inputs!$CO99)),0,IF(AV$3=Inputs!$CN99,0.8,IF(AV$3=Inputs!$CN99+1,0.6,IF(AV$3=Inputs!$CN99+2,0.4,IF(AV$3=Inputs!$CO99,0.2,IF(AND(AV$3&gt;=Inputs!$CL99,AV$3&lt;Inputs!$CM99),(AV$3-Inputs!$CL99+1)/(Inputs!$AI99+1),0)))))))))</f>
        <v>0</v>
      </c>
      <c r="AW101" s="27">
        <f>IF(AND(Inputs!$CO99=0,AW$3&gt;=Inputs!$CM99),1,IF(AND(AW$3&gt;=Inputs!$CM99,AW$3&lt;Inputs!$CN99),1,IF(AND(AW$3=Inputs!$CN99,AW$3=Inputs!$CO99),1,IF(OR(AND(AW$3=Inputs!$CN99+1,Inputs!$CN99=Inputs!$CO99),AND(AW$3=Inputs!$CN99+2,Inputs!$CN99=Inputs!$CO99)),0,IF(AW$3=Inputs!$CN99,0.8,IF(AW$3=Inputs!$CN99+1,0.6,IF(AW$3=Inputs!$CN99+2,0.4,IF(AW$3=Inputs!$CO99,0.2,IF(AND(AW$3&gt;=Inputs!$CL99,AW$3&lt;Inputs!$CM99),(AW$3-Inputs!$CL99+1)/(Inputs!$AI99+1),0)))))))))</f>
        <v>0</v>
      </c>
      <c r="AX101" s="27">
        <f>IF(AND(Inputs!$CO99=0,AX$3&gt;=Inputs!$CM99),1,IF(AND(AX$3&gt;=Inputs!$CM99,AX$3&lt;Inputs!$CN99),1,IF(AND(AX$3=Inputs!$CN99,AX$3=Inputs!$CO99),1,IF(OR(AND(AX$3=Inputs!$CN99+1,Inputs!$CN99=Inputs!$CO99),AND(AX$3=Inputs!$CN99+2,Inputs!$CN99=Inputs!$CO99)),0,IF(AX$3=Inputs!$CN99,0.8,IF(AX$3=Inputs!$CN99+1,0.6,IF(AX$3=Inputs!$CN99+2,0.4,IF(AX$3=Inputs!$CO99,0.2,IF(AND(AX$3&gt;=Inputs!$CL99,AX$3&lt;Inputs!$CM99),(AX$3-Inputs!$CL99+1)/(Inputs!$AI99+1),0)))))))))</f>
        <v>0</v>
      </c>
      <c r="AY101" s="27">
        <f>IF(AND(Inputs!$CO99=0,AY$3&gt;=Inputs!$CM99),1,IF(AND(AY$3&gt;=Inputs!$CM99,AY$3&lt;Inputs!$CN99),1,IF(AND(AY$3=Inputs!$CN99,AY$3=Inputs!$CO99),1,IF(OR(AND(AY$3=Inputs!$CN99+1,Inputs!$CN99=Inputs!$CO99),AND(AY$3=Inputs!$CN99+2,Inputs!$CN99=Inputs!$CO99)),0,IF(AY$3=Inputs!$CN99,0.8,IF(AY$3=Inputs!$CN99+1,0.6,IF(AY$3=Inputs!$CN99+2,0.4,IF(AY$3=Inputs!$CO99,0.2,IF(AND(AY$3&gt;=Inputs!$CL99,AY$3&lt;Inputs!$CM99),(AY$3-Inputs!$CL99+1)/(Inputs!$AI99+1),0)))))))))</f>
        <v>0</v>
      </c>
      <c r="AZ101" s="27">
        <f>IF(AND(Inputs!$CO99=0,AZ$3&gt;=Inputs!$CM99),1,IF(AND(AZ$3&gt;=Inputs!$CM99,AZ$3&lt;Inputs!$CN99),1,IF(AND(AZ$3=Inputs!$CN99,AZ$3=Inputs!$CO99),1,IF(OR(AND(AZ$3=Inputs!$CN99+1,Inputs!$CN99=Inputs!$CO99),AND(AZ$3=Inputs!$CN99+2,Inputs!$CN99=Inputs!$CO99)),0,IF(AZ$3=Inputs!$CN99,0.8,IF(AZ$3=Inputs!$CN99+1,0.6,IF(AZ$3=Inputs!$CN99+2,0.4,IF(AZ$3=Inputs!$CO99,0.2,IF(AND(AZ$3&gt;=Inputs!$CL99,AZ$3&lt;Inputs!$CM99),(AZ$3-Inputs!$CL99+1)/(Inputs!$AI99+1),0)))))))))</f>
        <v>0</v>
      </c>
      <c r="BA101" s="27">
        <f>IF(AND(Inputs!$CO99=0,BA$3&gt;=Inputs!$CM99),1,IF(AND(BA$3&gt;=Inputs!$CM99,BA$3&lt;Inputs!$CN99),1,IF(AND(BA$3=Inputs!$CN99,BA$3=Inputs!$CO99),1,IF(OR(AND(BA$3=Inputs!$CN99+1,Inputs!$CN99=Inputs!$CO99),AND(BA$3=Inputs!$CN99+2,Inputs!$CN99=Inputs!$CO99)),0,IF(BA$3=Inputs!$CN99,0.8,IF(BA$3=Inputs!$CN99+1,0.6,IF(BA$3=Inputs!$CN99+2,0.4,IF(BA$3=Inputs!$CO99,0.2,IF(AND(BA$3&gt;=Inputs!$CL99,BA$3&lt;Inputs!$CM99),(BA$3-Inputs!$CL99+1)/(Inputs!$AI99+1),0)))))))))</f>
        <v>0</v>
      </c>
      <c r="BB101" s="27">
        <f>IF(AND(Inputs!$CO99=0,BB$3&gt;=Inputs!$CM99),1,IF(AND(BB$3&gt;=Inputs!$CM99,BB$3&lt;Inputs!$CN99),1,IF(AND(BB$3=Inputs!$CN99,BB$3=Inputs!$CO99),1,IF(OR(AND(BB$3=Inputs!$CN99+1,Inputs!$CN99=Inputs!$CO99),AND(BB$3=Inputs!$CN99+2,Inputs!$CN99=Inputs!$CO99)),0,IF(BB$3=Inputs!$CN99,0.8,IF(BB$3=Inputs!$CN99+1,0.6,IF(BB$3=Inputs!$CN99+2,0.4,IF(BB$3=Inputs!$CO99,0.2,IF(AND(BB$3&gt;=Inputs!$CL99,BB$3&lt;Inputs!$CM99),(BB$3-Inputs!$CL99+1)/(Inputs!$AI99+1),0)))))))))</f>
        <v>0</v>
      </c>
      <c r="BC101" s="27">
        <f>IF(AND(Inputs!$CO99=0,BC$3&gt;=Inputs!$CM99),1,IF(AND(BC$3&gt;=Inputs!$CM99,BC$3&lt;Inputs!$CN99),1,IF(AND(BC$3=Inputs!$CN99,BC$3=Inputs!$CO99),1,IF(OR(AND(BC$3=Inputs!$CN99+1,Inputs!$CN99=Inputs!$CO99),AND(BC$3=Inputs!$CN99+2,Inputs!$CN99=Inputs!$CO99)),0,IF(BC$3=Inputs!$CN99,0.8,IF(BC$3=Inputs!$CN99+1,0.6,IF(BC$3=Inputs!$CN99+2,0.4,IF(BC$3=Inputs!$CO99,0.2,IF(AND(BC$3&gt;=Inputs!$CL99,BC$3&lt;Inputs!$CM99),(BC$3-Inputs!$CL99+1)/(Inputs!$AI99+1),0)))))))))</f>
        <v>0</v>
      </c>
      <c r="BD101" s="27">
        <f>IF(AND(Inputs!$CO99=0,BD$3&gt;=Inputs!$CM99),1,IF(AND(BD$3&gt;=Inputs!$CM99,BD$3&lt;Inputs!$CN99),1,IF(AND(BD$3=Inputs!$CN99,BD$3=Inputs!$CO99),1,IF(OR(AND(BD$3=Inputs!$CN99+1,Inputs!$CN99=Inputs!$CO99),AND(BD$3=Inputs!$CN99+2,Inputs!$CN99=Inputs!$CO99)),0,IF(BD$3=Inputs!$CN99,0.8,IF(BD$3=Inputs!$CN99+1,0.6,IF(BD$3=Inputs!$CN99+2,0.4,IF(BD$3=Inputs!$CO99,0.2,IF(AND(BD$3&gt;=Inputs!$CL99,BD$3&lt;Inputs!$CM99),(BD$3-Inputs!$CL99+1)/(Inputs!$AI99+1),0)))))))))</f>
        <v>0</v>
      </c>
      <c r="BE101" s="27">
        <f>IF(AND(Inputs!$CO99=0,BE$3&gt;=Inputs!$CM99),1,IF(AND(BE$3&gt;=Inputs!$CM99,BE$3&lt;Inputs!$CN99),1,IF(AND(BE$3=Inputs!$CN99,BE$3=Inputs!$CO99),1,IF(OR(AND(BE$3=Inputs!$CN99+1,Inputs!$CN99=Inputs!$CO99),AND(BE$3=Inputs!$CN99+2,Inputs!$CN99=Inputs!$CO99)),0,IF(BE$3=Inputs!$CN99,0.8,IF(BE$3=Inputs!$CN99+1,0.6,IF(BE$3=Inputs!$CN99+2,0.4,IF(BE$3=Inputs!$CO99,0.2,IF(AND(BE$3&gt;=Inputs!$CL99,BE$3&lt;Inputs!$CM99),(BE$3-Inputs!$CL99+1)/(Inputs!$AI99+1),0)))))))))</f>
        <v>0</v>
      </c>
      <c r="BF101" s="27">
        <f>IF(AND(Inputs!$CO99=0,BF$3&gt;=Inputs!$CM99),1,IF(AND(BF$3&gt;=Inputs!$CM99,BF$3&lt;Inputs!$CN99),1,IF(AND(BF$3=Inputs!$CN99,BF$3=Inputs!$CO99),1,IF(OR(AND(BF$3=Inputs!$CN99+1,Inputs!$CN99=Inputs!$CO99),AND(BF$3=Inputs!$CN99+2,Inputs!$CN99=Inputs!$CO99)),0,IF(BF$3=Inputs!$CN99,0.8,IF(BF$3=Inputs!$CN99+1,0.6,IF(BF$3=Inputs!$CN99+2,0.4,IF(BF$3=Inputs!$CO99,0.2,IF(AND(BF$3&gt;=Inputs!$CL99,BF$3&lt;Inputs!$CM99),(BF$3-Inputs!$CL99+1)/(Inputs!$AI99+1),0)))))))))</f>
        <v>0</v>
      </c>
      <c r="BG101" s="27">
        <f>IF(AND(Inputs!$CO99=0,BG$3&gt;=Inputs!$CM99),1,IF(AND(BG$3&gt;=Inputs!$CM99,BG$3&lt;Inputs!$CN99),1,IF(AND(BG$3=Inputs!$CN99,BG$3=Inputs!$CO99),1,IF(OR(AND(BG$3=Inputs!$CN99+1,Inputs!$CN99=Inputs!$CO99),AND(BG$3=Inputs!$CN99+2,Inputs!$CN99=Inputs!$CO99)),0,IF(BG$3=Inputs!$CN99,0.8,IF(BG$3=Inputs!$CN99+1,0.6,IF(BG$3=Inputs!$CN99+2,0.4,IF(BG$3=Inputs!$CO99,0.2,IF(AND(BG$3&gt;=Inputs!$CL99,BG$3&lt;Inputs!$CM99),(BG$3-Inputs!$CL99+1)/(Inputs!$AI99+1),0)))))))))</f>
        <v>0</v>
      </c>
      <c r="BH101" s="27">
        <f>IF(AND(Inputs!$CO99=0,BH$3&gt;=Inputs!$CM99),1,IF(AND(BH$3&gt;=Inputs!$CM99,BH$3&lt;Inputs!$CN99),1,IF(AND(BH$3=Inputs!$CN99,BH$3=Inputs!$CO99),1,IF(OR(AND(BH$3=Inputs!$CN99+1,Inputs!$CN99=Inputs!$CO99),AND(BH$3=Inputs!$CN99+2,Inputs!$CN99=Inputs!$CO99)),0,IF(BH$3=Inputs!$CN99,0.8,IF(BH$3=Inputs!$CN99+1,0.6,IF(BH$3=Inputs!$CN99+2,0.4,IF(BH$3=Inputs!$CO99,0.2,IF(AND(BH$3&gt;=Inputs!$CL99,BH$3&lt;Inputs!$CM99),(BH$3-Inputs!$CL99+1)/(Inputs!$AI99+1),0)))))))))</f>
        <v>0</v>
      </c>
      <c r="BI101" s="27">
        <f>IF(AND(Inputs!$CO99=0,BI$3&gt;=Inputs!$CM99),1,IF(AND(BI$3&gt;=Inputs!$CM99,BI$3&lt;Inputs!$CN99),1,IF(AND(BI$3=Inputs!$CN99,BI$3=Inputs!$CO99),1,IF(OR(AND(BI$3=Inputs!$CN99+1,Inputs!$CN99=Inputs!$CO99),AND(BI$3=Inputs!$CN99+2,Inputs!$CN99=Inputs!$CO99)),0,IF(BI$3=Inputs!$CN99,0.8,IF(BI$3=Inputs!$CN99+1,0.6,IF(BI$3=Inputs!$CN99+2,0.4,IF(BI$3=Inputs!$CO99,0.2,IF(AND(BI$3&gt;=Inputs!$CL99,BI$3&lt;Inputs!$CM99),(BI$3-Inputs!$CL99+1)/(Inputs!$AI99+1),0)))))))))</f>
        <v>0</v>
      </c>
      <c r="BJ101" s="27">
        <f>IF(AND(Inputs!$CO99=0,BJ$3&gt;=Inputs!$CM99),1,IF(AND(BJ$3&gt;=Inputs!$CM99,BJ$3&lt;Inputs!$CN99),1,IF(AND(BJ$3=Inputs!$CN99,BJ$3=Inputs!$CO99),1,IF(OR(AND(BJ$3=Inputs!$CN99+1,Inputs!$CN99=Inputs!$CO99),AND(BJ$3=Inputs!$CN99+2,Inputs!$CN99=Inputs!$CO99)),0,IF(BJ$3=Inputs!$CN99,0.8,IF(BJ$3=Inputs!$CN99+1,0.6,IF(BJ$3=Inputs!$CN99+2,0.4,IF(BJ$3=Inputs!$CO99,0.2,IF(AND(BJ$3&gt;=Inputs!$CL99,BJ$3&lt;Inputs!$CM99),(BJ$3-Inputs!$CL99+1)/(Inputs!$AI99+1),0)))))))))</f>
        <v>0</v>
      </c>
      <c r="BK101" s="27">
        <f>IF(AND(Inputs!$CO99=0,BK$3&gt;=Inputs!$CM99),1,IF(AND(BK$3&gt;=Inputs!$CM99,BK$3&lt;Inputs!$CN99),1,IF(AND(BK$3=Inputs!$CN99,BK$3=Inputs!$CO99),1,IF(OR(AND(BK$3=Inputs!$CN99+1,Inputs!$CN99=Inputs!$CO99),AND(BK$3=Inputs!$CN99+2,Inputs!$CN99=Inputs!$CO99)),0,IF(BK$3=Inputs!$CN99,0.8,IF(BK$3=Inputs!$CN99+1,0.6,IF(BK$3=Inputs!$CN99+2,0.4,IF(BK$3=Inputs!$CO99,0.2,IF(AND(BK$3&gt;=Inputs!$CL99,BK$3&lt;Inputs!$CM99),(BK$3-Inputs!$CL99+1)/(Inputs!$AI99+1),0)))))))))</f>
        <v>0</v>
      </c>
      <c r="BL101" s="27">
        <f>IF(AND(Inputs!$CO99=0,BL$3&gt;=Inputs!$CM99),1,IF(AND(BL$3&gt;=Inputs!$CM99,BL$3&lt;Inputs!$CN99),1,IF(AND(BL$3=Inputs!$CN99,BL$3=Inputs!$CO99),1,IF(OR(AND(BL$3=Inputs!$CN99+1,Inputs!$CN99=Inputs!$CO99),AND(BL$3=Inputs!$CN99+2,Inputs!$CN99=Inputs!$CO99)),0,IF(BL$3=Inputs!$CN99,0.8,IF(BL$3=Inputs!$CN99+1,0.6,IF(BL$3=Inputs!$CN99+2,0.4,IF(BL$3=Inputs!$CO99,0.2,IF(AND(BL$3&gt;=Inputs!$CL99,BL$3&lt;Inputs!$CM99),(BL$3-Inputs!$CL99+1)/(Inputs!$AI99+1),0)))))))))</f>
        <v>0</v>
      </c>
      <c r="BM101" s="27">
        <f>IF(AND(Inputs!$CO99=0,BM$3&gt;=Inputs!$CM99),1,IF(AND(BM$3&gt;=Inputs!$CM99,BM$3&lt;Inputs!$CN99),1,IF(AND(BM$3=Inputs!$CN99,BM$3=Inputs!$CO99),1,IF(OR(AND(BM$3=Inputs!$CN99+1,Inputs!$CN99=Inputs!$CO99),AND(BM$3=Inputs!$CN99+2,Inputs!$CN99=Inputs!$CO99)),0,IF(BM$3=Inputs!$CN99,0.8,IF(BM$3=Inputs!$CN99+1,0.6,IF(BM$3=Inputs!$CN99+2,0.4,IF(BM$3=Inputs!$CO99,0.2,IF(AND(BM$3&gt;=Inputs!$CL99,BM$3&lt;Inputs!$CM99),(BM$3-Inputs!$CL99+1)/(Inputs!$AI99+1),0)))))))))</f>
        <v>0</v>
      </c>
    </row>
    <row r="102" spans="1:65">
      <c r="A102" s="7" t="str">
        <f>IF(Inputs!A100="","",Inputs!A100)</f>
        <v/>
      </c>
      <c r="B102" t="str">
        <f>IF(Inputs!B100="","",Inputs!B100)</f>
        <v/>
      </c>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292"/>
      <c r="AE102" s="292"/>
      <c r="AF102" s="292"/>
      <c r="AG102" s="50">
        <f t="shared" si="5"/>
        <v>0</v>
      </c>
      <c r="AH102" s="42">
        <f t="shared" si="4"/>
        <v>0</v>
      </c>
      <c r="AJ102" s="27">
        <f>IF(AND(Inputs!$CO100=0,AJ$3&gt;=Inputs!$CM100),1,IF(AND(AJ$3&gt;=Inputs!$CM100,AJ$3&lt;Inputs!$CN100),1,IF(AND(AJ$3=Inputs!$CN100,AJ$3=Inputs!$CO100),1,IF(OR(AND(AJ$3=Inputs!$CN100+1,Inputs!$CN100=Inputs!$CO100),AND(AJ$3=Inputs!$CN100+2,Inputs!$CN100=Inputs!$CO100)),0,IF(AJ$3=Inputs!$CN100,0.8,IF(AJ$3=Inputs!$CN100+1,0.6,IF(AJ$3=Inputs!$CN100+2,0.4,IF(AJ$3=Inputs!$CO100,0.2,IF(AND(AJ$3&gt;=Inputs!$CL100,AJ$3&lt;Inputs!$CM100),(AJ$3-Inputs!$CL100+1)/(Inputs!$AI100+1),0)))))))))</f>
        <v>0</v>
      </c>
      <c r="AK102" s="27">
        <f>IF(AND(Inputs!$CO100=0,AK$3&gt;=Inputs!$CM100),1,IF(AND(AK$3&gt;=Inputs!$CM100,AK$3&lt;Inputs!$CN100),1,IF(AND(AK$3=Inputs!$CN100,AK$3=Inputs!$CO100),1,IF(OR(AND(AK$3=Inputs!$CN100+1,Inputs!$CN100=Inputs!$CO100),AND(AK$3=Inputs!$CN100+2,Inputs!$CN100=Inputs!$CO100)),0,IF(AK$3=Inputs!$CN100,0.8,IF(AK$3=Inputs!$CN100+1,0.6,IF(AK$3=Inputs!$CN100+2,0.4,IF(AK$3=Inputs!$CO100,0.2,IF(AND(AK$3&gt;=Inputs!$CL100,AK$3&lt;Inputs!$CM100),(AK$3-Inputs!$CL100+1)/(Inputs!$AI100+1),0)))))))))</f>
        <v>0</v>
      </c>
      <c r="AL102" s="27">
        <f>IF(AND(Inputs!$CO100=0,AL$3&gt;=Inputs!$CM100),1,IF(AND(AL$3&gt;=Inputs!$CM100,AL$3&lt;Inputs!$CN100),1,IF(AND(AL$3=Inputs!$CN100,AL$3=Inputs!$CO100),1,IF(OR(AND(AL$3=Inputs!$CN100+1,Inputs!$CN100=Inputs!$CO100),AND(AL$3=Inputs!$CN100+2,Inputs!$CN100=Inputs!$CO100)),0,IF(AL$3=Inputs!$CN100,0.8,IF(AL$3=Inputs!$CN100+1,0.6,IF(AL$3=Inputs!$CN100+2,0.4,IF(AL$3=Inputs!$CO100,0.2,IF(AND(AL$3&gt;=Inputs!$CL100,AL$3&lt;Inputs!$CM100),(AL$3-Inputs!$CL100+1)/(Inputs!$AI100+1),0)))))))))</f>
        <v>0</v>
      </c>
      <c r="AM102" s="27">
        <f>IF(AND(Inputs!$CO100=0,AM$3&gt;=Inputs!$CM100),1,IF(AND(AM$3&gt;=Inputs!$CM100,AM$3&lt;Inputs!$CN100),1,IF(AND(AM$3=Inputs!$CN100,AM$3=Inputs!$CO100),1,IF(OR(AND(AM$3=Inputs!$CN100+1,Inputs!$CN100=Inputs!$CO100),AND(AM$3=Inputs!$CN100+2,Inputs!$CN100=Inputs!$CO100)),0,IF(AM$3=Inputs!$CN100,0.8,IF(AM$3=Inputs!$CN100+1,0.6,IF(AM$3=Inputs!$CN100+2,0.4,IF(AM$3=Inputs!$CO100,0.2,IF(AND(AM$3&gt;=Inputs!$CL100,AM$3&lt;Inputs!$CM100),(AM$3-Inputs!$CL100+1)/(Inputs!$AI100+1),0)))))))))</f>
        <v>0</v>
      </c>
      <c r="AN102" s="27">
        <f>IF(AND(Inputs!$CO100=0,AN$3&gt;=Inputs!$CM100),1,IF(AND(AN$3&gt;=Inputs!$CM100,AN$3&lt;Inputs!$CN100),1,IF(AND(AN$3=Inputs!$CN100,AN$3=Inputs!$CO100),1,IF(OR(AND(AN$3=Inputs!$CN100+1,Inputs!$CN100=Inputs!$CO100),AND(AN$3=Inputs!$CN100+2,Inputs!$CN100=Inputs!$CO100)),0,IF(AN$3=Inputs!$CN100,0.8,IF(AN$3=Inputs!$CN100+1,0.6,IF(AN$3=Inputs!$CN100+2,0.4,IF(AN$3=Inputs!$CO100,0.2,IF(AND(AN$3&gt;=Inputs!$CL100,AN$3&lt;Inputs!$CM100),(AN$3-Inputs!$CL100+1)/(Inputs!$AI100+1),0)))))))))</f>
        <v>0</v>
      </c>
      <c r="AO102" s="27">
        <f>IF(AND(Inputs!$CO100=0,AO$3&gt;=Inputs!$CM100),1,IF(AND(AO$3&gt;=Inputs!$CM100,AO$3&lt;Inputs!$CN100),1,IF(AND(AO$3=Inputs!$CN100,AO$3=Inputs!$CO100),1,IF(OR(AND(AO$3=Inputs!$CN100+1,Inputs!$CN100=Inputs!$CO100),AND(AO$3=Inputs!$CN100+2,Inputs!$CN100=Inputs!$CO100)),0,IF(AO$3=Inputs!$CN100,0.8,IF(AO$3=Inputs!$CN100+1,0.6,IF(AO$3=Inputs!$CN100+2,0.4,IF(AO$3=Inputs!$CO100,0.2,IF(AND(AO$3&gt;=Inputs!$CL100,AO$3&lt;Inputs!$CM100),(AO$3-Inputs!$CL100+1)/(Inputs!$AI100+1),0)))))))))</f>
        <v>0</v>
      </c>
      <c r="AP102" s="27">
        <f>IF(AND(Inputs!$CO100=0,AP$3&gt;=Inputs!$CM100),1,IF(AND(AP$3&gt;=Inputs!$CM100,AP$3&lt;Inputs!$CN100),1,IF(AND(AP$3=Inputs!$CN100,AP$3=Inputs!$CO100),1,IF(OR(AND(AP$3=Inputs!$CN100+1,Inputs!$CN100=Inputs!$CO100),AND(AP$3=Inputs!$CN100+2,Inputs!$CN100=Inputs!$CO100)),0,IF(AP$3=Inputs!$CN100,0.8,IF(AP$3=Inputs!$CN100+1,0.6,IF(AP$3=Inputs!$CN100+2,0.4,IF(AP$3=Inputs!$CO100,0.2,IF(AND(AP$3&gt;=Inputs!$CL100,AP$3&lt;Inputs!$CM100),(AP$3-Inputs!$CL100+1)/(Inputs!$AI100+1),0)))))))))</f>
        <v>0</v>
      </c>
      <c r="AQ102" s="27">
        <f>IF(AND(Inputs!$CO100=0,AQ$3&gt;=Inputs!$CM100),1,IF(AND(AQ$3&gt;=Inputs!$CM100,AQ$3&lt;Inputs!$CN100),1,IF(AND(AQ$3=Inputs!$CN100,AQ$3=Inputs!$CO100),1,IF(OR(AND(AQ$3=Inputs!$CN100+1,Inputs!$CN100=Inputs!$CO100),AND(AQ$3=Inputs!$CN100+2,Inputs!$CN100=Inputs!$CO100)),0,IF(AQ$3=Inputs!$CN100,0.8,IF(AQ$3=Inputs!$CN100+1,0.6,IF(AQ$3=Inputs!$CN100+2,0.4,IF(AQ$3=Inputs!$CO100,0.2,IF(AND(AQ$3&gt;=Inputs!$CL100,AQ$3&lt;Inputs!$CM100),(AQ$3-Inputs!$CL100+1)/(Inputs!$AI100+1),0)))))))))</f>
        <v>0</v>
      </c>
      <c r="AR102" s="27">
        <f>IF(AND(Inputs!$CO100=0,AR$3&gt;=Inputs!$CM100),1,IF(AND(AR$3&gt;=Inputs!$CM100,AR$3&lt;Inputs!$CN100),1,IF(AND(AR$3=Inputs!$CN100,AR$3=Inputs!$CO100),1,IF(OR(AND(AR$3=Inputs!$CN100+1,Inputs!$CN100=Inputs!$CO100),AND(AR$3=Inputs!$CN100+2,Inputs!$CN100=Inputs!$CO100)),0,IF(AR$3=Inputs!$CN100,0.8,IF(AR$3=Inputs!$CN100+1,0.6,IF(AR$3=Inputs!$CN100+2,0.4,IF(AR$3=Inputs!$CO100,0.2,IF(AND(AR$3&gt;=Inputs!$CL100,AR$3&lt;Inputs!$CM100),(AR$3-Inputs!$CL100+1)/(Inputs!$AI100+1),0)))))))))</f>
        <v>0</v>
      </c>
      <c r="AS102" s="27">
        <f>IF(AND(Inputs!$CO100=0,AS$3&gt;=Inputs!$CM100),1,IF(AND(AS$3&gt;=Inputs!$CM100,AS$3&lt;Inputs!$CN100),1,IF(AND(AS$3=Inputs!$CN100,AS$3=Inputs!$CO100),1,IF(OR(AND(AS$3=Inputs!$CN100+1,Inputs!$CN100=Inputs!$CO100),AND(AS$3=Inputs!$CN100+2,Inputs!$CN100=Inputs!$CO100)),0,IF(AS$3=Inputs!$CN100,0.8,IF(AS$3=Inputs!$CN100+1,0.6,IF(AS$3=Inputs!$CN100+2,0.4,IF(AS$3=Inputs!$CO100,0.2,IF(AND(AS$3&gt;=Inputs!$CL100,AS$3&lt;Inputs!$CM100),(AS$3-Inputs!$CL100+1)/(Inputs!$AI100+1),0)))))))))</f>
        <v>0</v>
      </c>
      <c r="AT102" s="27">
        <f>IF(AND(Inputs!$CO100=0,AT$3&gt;=Inputs!$CM100),1,IF(AND(AT$3&gt;=Inputs!$CM100,AT$3&lt;Inputs!$CN100),1,IF(AND(AT$3=Inputs!$CN100,AT$3=Inputs!$CO100),1,IF(OR(AND(AT$3=Inputs!$CN100+1,Inputs!$CN100=Inputs!$CO100),AND(AT$3=Inputs!$CN100+2,Inputs!$CN100=Inputs!$CO100)),0,IF(AT$3=Inputs!$CN100,0.8,IF(AT$3=Inputs!$CN100+1,0.6,IF(AT$3=Inputs!$CN100+2,0.4,IF(AT$3=Inputs!$CO100,0.2,IF(AND(AT$3&gt;=Inputs!$CL100,AT$3&lt;Inputs!$CM100),(AT$3-Inputs!$CL100+1)/(Inputs!$AI100+1),0)))))))))</f>
        <v>0</v>
      </c>
      <c r="AU102" s="27">
        <f>IF(AND(Inputs!$CO100=0,AU$3&gt;=Inputs!$CM100),1,IF(AND(AU$3&gt;=Inputs!$CM100,AU$3&lt;Inputs!$CN100),1,IF(AND(AU$3=Inputs!$CN100,AU$3=Inputs!$CO100),1,IF(OR(AND(AU$3=Inputs!$CN100+1,Inputs!$CN100=Inputs!$CO100),AND(AU$3=Inputs!$CN100+2,Inputs!$CN100=Inputs!$CO100)),0,IF(AU$3=Inputs!$CN100,0.8,IF(AU$3=Inputs!$CN100+1,0.6,IF(AU$3=Inputs!$CN100+2,0.4,IF(AU$3=Inputs!$CO100,0.2,IF(AND(AU$3&gt;=Inputs!$CL100,AU$3&lt;Inputs!$CM100),(AU$3-Inputs!$CL100+1)/(Inputs!$AI100+1),0)))))))))</f>
        <v>0</v>
      </c>
      <c r="AV102" s="27">
        <f>IF(AND(Inputs!$CO100=0,AV$3&gt;=Inputs!$CM100),1,IF(AND(AV$3&gt;=Inputs!$CM100,AV$3&lt;Inputs!$CN100),1,IF(AND(AV$3=Inputs!$CN100,AV$3=Inputs!$CO100),1,IF(OR(AND(AV$3=Inputs!$CN100+1,Inputs!$CN100=Inputs!$CO100),AND(AV$3=Inputs!$CN100+2,Inputs!$CN100=Inputs!$CO100)),0,IF(AV$3=Inputs!$CN100,0.8,IF(AV$3=Inputs!$CN100+1,0.6,IF(AV$3=Inputs!$CN100+2,0.4,IF(AV$3=Inputs!$CO100,0.2,IF(AND(AV$3&gt;=Inputs!$CL100,AV$3&lt;Inputs!$CM100),(AV$3-Inputs!$CL100+1)/(Inputs!$AI100+1),0)))))))))</f>
        <v>0</v>
      </c>
      <c r="AW102" s="27">
        <f>IF(AND(Inputs!$CO100=0,AW$3&gt;=Inputs!$CM100),1,IF(AND(AW$3&gt;=Inputs!$CM100,AW$3&lt;Inputs!$CN100),1,IF(AND(AW$3=Inputs!$CN100,AW$3=Inputs!$CO100),1,IF(OR(AND(AW$3=Inputs!$CN100+1,Inputs!$CN100=Inputs!$CO100),AND(AW$3=Inputs!$CN100+2,Inputs!$CN100=Inputs!$CO100)),0,IF(AW$3=Inputs!$CN100,0.8,IF(AW$3=Inputs!$CN100+1,0.6,IF(AW$3=Inputs!$CN100+2,0.4,IF(AW$3=Inputs!$CO100,0.2,IF(AND(AW$3&gt;=Inputs!$CL100,AW$3&lt;Inputs!$CM100),(AW$3-Inputs!$CL100+1)/(Inputs!$AI100+1),0)))))))))</f>
        <v>0</v>
      </c>
      <c r="AX102" s="27">
        <f>IF(AND(Inputs!$CO100=0,AX$3&gt;=Inputs!$CM100),1,IF(AND(AX$3&gt;=Inputs!$CM100,AX$3&lt;Inputs!$CN100),1,IF(AND(AX$3=Inputs!$CN100,AX$3=Inputs!$CO100),1,IF(OR(AND(AX$3=Inputs!$CN100+1,Inputs!$CN100=Inputs!$CO100),AND(AX$3=Inputs!$CN100+2,Inputs!$CN100=Inputs!$CO100)),0,IF(AX$3=Inputs!$CN100,0.8,IF(AX$3=Inputs!$CN100+1,0.6,IF(AX$3=Inputs!$CN100+2,0.4,IF(AX$3=Inputs!$CO100,0.2,IF(AND(AX$3&gt;=Inputs!$CL100,AX$3&lt;Inputs!$CM100),(AX$3-Inputs!$CL100+1)/(Inputs!$AI100+1),0)))))))))</f>
        <v>0</v>
      </c>
      <c r="AY102" s="27">
        <f>IF(AND(Inputs!$CO100=0,AY$3&gt;=Inputs!$CM100),1,IF(AND(AY$3&gt;=Inputs!$CM100,AY$3&lt;Inputs!$CN100),1,IF(AND(AY$3=Inputs!$CN100,AY$3=Inputs!$CO100),1,IF(OR(AND(AY$3=Inputs!$CN100+1,Inputs!$CN100=Inputs!$CO100),AND(AY$3=Inputs!$CN100+2,Inputs!$CN100=Inputs!$CO100)),0,IF(AY$3=Inputs!$CN100,0.8,IF(AY$3=Inputs!$CN100+1,0.6,IF(AY$3=Inputs!$CN100+2,0.4,IF(AY$3=Inputs!$CO100,0.2,IF(AND(AY$3&gt;=Inputs!$CL100,AY$3&lt;Inputs!$CM100),(AY$3-Inputs!$CL100+1)/(Inputs!$AI100+1),0)))))))))</f>
        <v>0</v>
      </c>
      <c r="AZ102" s="27">
        <f>IF(AND(Inputs!$CO100=0,AZ$3&gt;=Inputs!$CM100),1,IF(AND(AZ$3&gt;=Inputs!$CM100,AZ$3&lt;Inputs!$CN100),1,IF(AND(AZ$3=Inputs!$CN100,AZ$3=Inputs!$CO100),1,IF(OR(AND(AZ$3=Inputs!$CN100+1,Inputs!$CN100=Inputs!$CO100),AND(AZ$3=Inputs!$CN100+2,Inputs!$CN100=Inputs!$CO100)),0,IF(AZ$3=Inputs!$CN100,0.8,IF(AZ$3=Inputs!$CN100+1,0.6,IF(AZ$3=Inputs!$CN100+2,0.4,IF(AZ$3=Inputs!$CO100,0.2,IF(AND(AZ$3&gt;=Inputs!$CL100,AZ$3&lt;Inputs!$CM100),(AZ$3-Inputs!$CL100+1)/(Inputs!$AI100+1),0)))))))))</f>
        <v>0</v>
      </c>
      <c r="BA102" s="27">
        <f>IF(AND(Inputs!$CO100=0,BA$3&gt;=Inputs!$CM100),1,IF(AND(BA$3&gt;=Inputs!$CM100,BA$3&lt;Inputs!$CN100),1,IF(AND(BA$3=Inputs!$CN100,BA$3=Inputs!$CO100),1,IF(OR(AND(BA$3=Inputs!$CN100+1,Inputs!$CN100=Inputs!$CO100),AND(BA$3=Inputs!$CN100+2,Inputs!$CN100=Inputs!$CO100)),0,IF(BA$3=Inputs!$CN100,0.8,IF(BA$3=Inputs!$CN100+1,0.6,IF(BA$3=Inputs!$CN100+2,0.4,IF(BA$3=Inputs!$CO100,0.2,IF(AND(BA$3&gt;=Inputs!$CL100,BA$3&lt;Inputs!$CM100),(BA$3-Inputs!$CL100+1)/(Inputs!$AI100+1),0)))))))))</f>
        <v>0</v>
      </c>
      <c r="BB102" s="27">
        <f>IF(AND(Inputs!$CO100=0,BB$3&gt;=Inputs!$CM100),1,IF(AND(BB$3&gt;=Inputs!$CM100,BB$3&lt;Inputs!$CN100),1,IF(AND(BB$3=Inputs!$CN100,BB$3=Inputs!$CO100),1,IF(OR(AND(BB$3=Inputs!$CN100+1,Inputs!$CN100=Inputs!$CO100),AND(BB$3=Inputs!$CN100+2,Inputs!$CN100=Inputs!$CO100)),0,IF(BB$3=Inputs!$CN100,0.8,IF(BB$3=Inputs!$CN100+1,0.6,IF(BB$3=Inputs!$CN100+2,0.4,IF(BB$3=Inputs!$CO100,0.2,IF(AND(BB$3&gt;=Inputs!$CL100,BB$3&lt;Inputs!$CM100),(BB$3-Inputs!$CL100+1)/(Inputs!$AI100+1),0)))))))))</f>
        <v>0</v>
      </c>
      <c r="BC102" s="27">
        <f>IF(AND(Inputs!$CO100=0,BC$3&gt;=Inputs!$CM100),1,IF(AND(BC$3&gt;=Inputs!$CM100,BC$3&lt;Inputs!$CN100),1,IF(AND(BC$3=Inputs!$CN100,BC$3=Inputs!$CO100),1,IF(OR(AND(BC$3=Inputs!$CN100+1,Inputs!$CN100=Inputs!$CO100),AND(BC$3=Inputs!$CN100+2,Inputs!$CN100=Inputs!$CO100)),0,IF(BC$3=Inputs!$CN100,0.8,IF(BC$3=Inputs!$CN100+1,0.6,IF(BC$3=Inputs!$CN100+2,0.4,IF(BC$3=Inputs!$CO100,0.2,IF(AND(BC$3&gt;=Inputs!$CL100,BC$3&lt;Inputs!$CM100),(BC$3-Inputs!$CL100+1)/(Inputs!$AI100+1),0)))))))))</f>
        <v>0</v>
      </c>
      <c r="BD102" s="27">
        <f>IF(AND(Inputs!$CO100=0,BD$3&gt;=Inputs!$CM100),1,IF(AND(BD$3&gt;=Inputs!$CM100,BD$3&lt;Inputs!$CN100),1,IF(AND(BD$3=Inputs!$CN100,BD$3=Inputs!$CO100),1,IF(OR(AND(BD$3=Inputs!$CN100+1,Inputs!$CN100=Inputs!$CO100),AND(BD$3=Inputs!$CN100+2,Inputs!$CN100=Inputs!$CO100)),0,IF(BD$3=Inputs!$CN100,0.8,IF(BD$3=Inputs!$CN100+1,0.6,IF(BD$3=Inputs!$CN100+2,0.4,IF(BD$3=Inputs!$CO100,0.2,IF(AND(BD$3&gt;=Inputs!$CL100,BD$3&lt;Inputs!$CM100),(BD$3-Inputs!$CL100+1)/(Inputs!$AI100+1),0)))))))))</f>
        <v>0</v>
      </c>
      <c r="BE102" s="27">
        <f>IF(AND(Inputs!$CO100=0,BE$3&gt;=Inputs!$CM100),1,IF(AND(BE$3&gt;=Inputs!$CM100,BE$3&lt;Inputs!$CN100),1,IF(AND(BE$3=Inputs!$CN100,BE$3=Inputs!$CO100),1,IF(OR(AND(BE$3=Inputs!$CN100+1,Inputs!$CN100=Inputs!$CO100),AND(BE$3=Inputs!$CN100+2,Inputs!$CN100=Inputs!$CO100)),0,IF(BE$3=Inputs!$CN100,0.8,IF(BE$3=Inputs!$CN100+1,0.6,IF(BE$3=Inputs!$CN100+2,0.4,IF(BE$3=Inputs!$CO100,0.2,IF(AND(BE$3&gt;=Inputs!$CL100,BE$3&lt;Inputs!$CM100),(BE$3-Inputs!$CL100+1)/(Inputs!$AI100+1),0)))))))))</f>
        <v>0</v>
      </c>
      <c r="BF102" s="27">
        <f>IF(AND(Inputs!$CO100=0,BF$3&gt;=Inputs!$CM100),1,IF(AND(BF$3&gt;=Inputs!$CM100,BF$3&lt;Inputs!$CN100),1,IF(AND(BF$3=Inputs!$CN100,BF$3=Inputs!$CO100),1,IF(OR(AND(BF$3=Inputs!$CN100+1,Inputs!$CN100=Inputs!$CO100),AND(BF$3=Inputs!$CN100+2,Inputs!$CN100=Inputs!$CO100)),0,IF(BF$3=Inputs!$CN100,0.8,IF(BF$3=Inputs!$CN100+1,0.6,IF(BF$3=Inputs!$CN100+2,0.4,IF(BF$3=Inputs!$CO100,0.2,IF(AND(BF$3&gt;=Inputs!$CL100,BF$3&lt;Inputs!$CM100),(BF$3-Inputs!$CL100+1)/(Inputs!$AI100+1),0)))))))))</f>
        <v>0</v>
      </c>
      <c r="BG102" s="27">
        <f>IF(AND(Inputs!$CO100=0,BG$3&gt;=Inputs!$CM100),1,IF(AND(BG$3&gt;=Inputs!$CM100,BG$3&lt;Inputs!$CN100),1,IF(AND(BG$3=Inputs!$CN100,BG$3=Inputs!$CO100),1,IF(OR(AND(BG$3=Inputs!$CN100+1,Inputs!$CN100=Inputs!$CO100),AND(BG$3=Inputs!$CN100+2,Inputs!$CN100=Inputs!$CO100)),0,IF(BG$3=Inputs!$CN100,0.8,IF(BG$3=Inputs!$CN100+1,0.6,IF(BG$3=Inputs!$CN100+2,0.4,IF(BG$3=Inputs!$CO100,0.2,IF(AND(BG$3&gt;=Inputs!$CL100,BG$3&lt;Inputs!$CM100),(BG$3-Inputs!$CL100+1)/(Inputs!$AI100+1),0)))))))))</f>
        <v>0</v>
      </c>
      <c r="BH102" s="27">
        <f>IF(AND(Inputs!$CO100=0,BH$3&gt;=Inputs!$CM100),1,IF(AND(BH$3&gt;=Inputs!$CM100,BH$3&lt;Inputs!$CN100),1,IF(AND(BH$3=Inputs!$CN100,BH$3=Inputs!$CO100),1,IF(OR(AND(BH$3=Inputs!$CN100+1,Inputs!$CN100=Inputs!$CO100),AND(BH$3=Inputs!$CN100+2,Inputs!$CN100=Inputs!$CO100)),0,IF(BH$3=Inputs!$CN100,0.8,IF(BH$3=Inputs!$CN100+1,0.6,IF(BH$3=Inputs!$CN100+2,0.4,IF(BH$3=Inputs!$CO100,0.2,IF(AND(BH$3&gt;=Inputs!$CL100,BH$3&lt;Inputs!$CM100),(BH$3-Inputs!$CL100+1)/(Inputs!$AI100+1),0)))))))))</f>
        <v>0</v>
      </c>
      <c r="BI102" s="27">
        <f>IF(AND(Inputs!$CO100=0,BI$3&gt;=Inputs!$CM100),1,IF(AND(BI$3&gt;=Inputs!$CM100,BI$3&lt;Inputs!$CN100),1,IF(AND(BI$3=Inputs!$CN100,BI$3=Inputs!$CO100),1,IF(OR(AND(BI$3=Inputs!$CN100+1,Inputs!$CN100=Inputs!$CO100),AND(BI$3=Inputs!$CN100+2,Inputs!$CN100=Inputs!$CO100)),0,IF(BI$3=Inputs!$CN100,0.8,IF(BI$3=Inputs!$CN100+1,0.6,IF(BI$3=Inputs!$CN100+2,0.4,IF(BI$3=Inputs!$CO100,0.2,IF(AND(BI$3&gt;=Inputs!$CL100,BI$3&lt;Inputs!$CM100),(BI$3-Inputs!$CL100+1)/(Inputs!$AI100+1),0)))))))))</f>
        <v>0</v>
      </c>
      <c r="BJ102" s="27">
        <f>IF(AND(Inputs!$CO100=0,BJ$3&gt;=Inputs!$CM100),1,IF(AND(BJ$3&gt;=Inputs!$CM100,BJ$3&lt;Inputs!$CN100),1,IF(AND(BJ$3=Inputs!$CN100,BJ$3=Inputs!$CO100),1,IF(OR(AND(BJ$3=Inputs!$CN100+1,Inputs!$CN100=Inputs!$CO100),AND(BJ$3=Inputs!$CN100+2,Inputs!$CN100=Inputs!$CO100)),0,IF(BJ$3=Inputs!$CN100,0.8,IF(BJ$3=Inputs!$CN100+1,0.6,IF(BJ$3=Inputs!$CN100+2,0.4,IF(BJ$3=Inputs!$CO100,0.2,IF(AND(BJ$3&gt;=Inputs!$CL100,BJ$3&lt;Inputs!$CM100),(BJ$3-Inputs!$CL100+1)/(Inputs!$AI100+1),0)))))))))</f>
        <v>0</v>
      </c>
      <c r="BK102" s="27">
        <f>IF(AND(Inputs!$CO100=0,BK$3&gt;=Inputs!$CM100),1,IF(AND(BK$3&gt;=Inputs!$CM100,BK$3&lt;Inputs!$CN100),1,IF(AND(BK$3=Inputs!$CN100,BK$3=Inputs!$CO100),1,IF(OR(AND(BK$3=Inputs!$CN100+1,Inputs!$CN100=Inputs!$CO100),AND(BK$3=Inputs!$CN100+2,Inputs!$CN100=Inputs!$CO100)),0,IF(BK$3=Inputs!$CN100,0.8,IF(BK$3=Inputs!$CN100+1,0.6,IF(BK$3=Inputs!$CN100+2,0.4,IF(BK$3=Inputs!$CO100,0.2,IF(AND(BK$3&gt;=Inputs!$CL100,BK$3&lt;Inputs!$CM100),(BK$3-Inputs!$CL100+1)/(Inputs!$AI100+1),0)))))))))</f>
        <v>0</v>
      </c>
      <c r="BL102" s="27">
        <f>IF(AND(Inputs!$CO100=0,BL$3&gt;=Inputs!$CM100),1,IF(AND(BL$3&gt;=Inputs!$CM100,BL$3&lt;Inputs!$CN100),1,IF(AND(BL$3=Inputs!$CN100,BL$3=Inputs!$CO100),1,IF(OR(AND(BL$3=Inputs!$CN100+1,Inputs!$CN100=Inputs!$CO100),AND(BL$3=Inputs!$CN100+2,Inputs!$CN100=Inputs!$CO100)),0,IF(BL$3=Inputs!$CN100,0.8,IF(BL$3=Inputs!$CN100+1,0.6,IF(BL$3=Inputs!$CN100+2,0.4,IF(BL$3=Inputs!$CO100,0.2,IF(AND(BL$3&gt;=Inputs!$CL100,BL$3&lt;Inputs!$CM100),(BL$3-Inputs!$CL100+1)/(Inputs!$AI100+1),0)))))))))</f>
        <v>0</v>
      </c>
      <c r="BM102" s="27">
        <f>IF(AND(Inputs!$CO100=0,BM$3&gt;=Inputs!$CM100),1,IF(AND(BM$3&gt;=Inputs!$CM100,BM$3&lt;Inputs!$CN100),1,IF(AND(BM$3=Inputs!$CN100,BM$3=Inputs!$CO100),1,IF(OR(AND(BM$3=Inputs!$CN100+1,Inputs!$CN100=Inputs!$CO100),AND(BM$3=Inputs!$CN100+2,Inputs!$CN100=Inputs!$CO100)),0,IF(BM$3=Inputs!$CN100,0.8,IF(BM$3=Inputs!$CN100+1,0.6,IF(BM$3=Inputs!$CN100+2,0.4,IF(BM$3=Inputs!$CO100,0.2,IF(AND(BM$3&gt;=Inputs!$CL100,BM$3&lt;Inputs!$CM100),(BM$3-Inputs!$CL100+1)/(Inputs!$AI100+1),0)))))))))</f>
        <v>0</v>
      </c>
    </row>
    <row r="103" spans="1:65">
      <c r="A103" s="7" t="str">
        <f>IF(Inputs!A101="","",Inputs!A101)</f>
        <v/>
      </c>
      <c r="B103" t="str">
        <f>IF(Inputs!B101="","",Inputs!B101)</f>
        <v/>
      </c>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292"/>
      <c r="AE103" s="292"/>
      <c r="AF103" s="292"/>
      <c r="AG103" s="50">
        <f t="shared" si="5"/>
        <v>0</v>
      </c>
      <c r="AH103" s="42">
        <f t="shared" si="4"/>
        <v>0</v>
      </c>
      <c r="AJ103" s="27">
        <f>IF(AND(Inputs!$CO101=0,AJ$3&gt;=Inputs!$CM101),1,IF(AND(AJ$3&gt;=Inputs!$CM101,AJ$3&lt;Inputs!$CN101),1,IF(AND(AJ$3=Inputs!$CN101,AJ$3=Inputs!$CO101),1,IF(OR(AND(AJ$3=Inputs!$CN101+1,Inputs!$CN101=Inputs!$CO101),AND(AJ$3=Inputs!$CN101+2,Inputs!$CN101=Inputs!$CO101)),0,IF(AJ$3=Inputs!$CN101,0.8,IF(AJ$3=Inputs!$CN101+1,0.6,IF(AJ$3=Inputs!$CN101+2,0.4,IF(AJ$3=Inputs!$CO101,0.2,IF(AND(AJ$3&gt;=Inputs!$CL101,AJ$3&lt;Inputs!$CM101),(AJ$3-Inputs!$CL101+1)/(Inputs!$AI101+1),0)))))))))</f>
        <v>0</v>
      </c>
      <c r="AK103" s="27">
        <f>IF(AND(Inputs!$CO101=0,AK$3&gt;=Inputs!$CM101),1,IF(AND(AK$3&gt;=Inputs!$CM101,AK$3&lt;Inputs!$CN101),1,IF(AND(AK$3=Inputs!$CN101,AK$3=Inputs!$CO101),1,IF(OR(AND(AK$3=Inputs!$CN101+1,Inputs!$CN101=Inputs!$CO101),AND(AK$3=Inputs!$CN101+2,Inputs!$CN101=Inputs!$CO101)),0,IF(AK$3=Inputs!$CN101,0.8,IF(AK$3=Inputs!$CN101+1,0.6,IF(AK$3=Inputs!$CN101+2,0.4,IF(AK$3=Inputs!$CO101,0.2,IF(AND(AK$3&gt;=Inputs!$CL101,AK$3&lt;Inputs!$CM101),(AK$3-Inputs!$CL101+1)/(Inputs!$AI101+1),0)))))))))</f>
        <v>0</v>
      </c>
      <c r="AL103" s="27">
        <f>IF(AND(Inputs!$CO101=0,AL$3&gt;=Inputs!$CM101),1,IF(AND(AL$3&gt;=Inputs!$CM101,AL$3&lt;Inputs!$CN101),1,IF(AND(AL$3=Inputs!$CN101,AL$3=Inputs!$CO101),1,IF(OR(AND(AL$3=Inputs!$CN101+1,Inputs!$CN101=Inputs!$CO101),AND(AL$3=Inputs!$CN101+2,Inputs!$CN101=Inputs!$CO101)),0,IF(AL$3=Inputs!$CN101,0.8,IF(AL$3=Inputs!$CN101+1,0.6,IF(AL$3=Inputs!$CN101+2,0.4,IF(AL$3=Inputs!$CO101,0.2,IF(AND(AL$3&gt;=Inputs!$CL101,AL$3&lt;Inputs!$CM101),(AL$3-Inputs!$CL101+1)/(Inputs!$AI101+1),0)))))))))</f>
        <v>0</v>
      </c>
      <c r="AM103" s="27">
        <f>IF(AND(Inputs!$CO101=0,AM$3&gt;=Inputs!$CM101),1,IF(AND(AM$3&gt;=Inputs!$CM101,AM$3&lt;Inputs!$CN101),1,IF(AND(AM$3=Inputs!$CN101,AM$3=Inputs!$CO101),1,IF(OR(AND(AM$3=Inputs!$CN101+1,Inputs!$CN101=Inputs!$CO101),AND(AM$3=Inputs!$CN101+2,Inputs!$CN101=Inputs!$CO101)),0,IF(AM$3=Inputs!$CN101,0.8,IF(AM$3=Inputs!$CN101+1,0.6,IF(AM$3=Inputs!$CN101+2,0.4,IF(AM$3=Inputs!$CO101,0.2,IF(AND(AM$3&gt;=Inputs!$CL101,AM$3&lt;Inputs!$CM101),(AM$3-Inputs!$CL101+1)/(Inputs!$AI101+1),0)))))))))</f>
        <v>0</v>
      </c>
      <c r="AN103" s="27">
        <f>IF(AND(Inputs!$CO101=0,AN$3&gt;=Inputs!$CM101),1,IF(AND(AN$3&gt;=Inputs!$CM101,AN$3&lt;Inputs!$CN101),1,IF(AND(AN$3=Inputs!$CN101,AN$3=Inputs!$CO101),1,IF(OR(AND(AN$3=Inputs!$CN101+1,Inputs!$CN101=Inputs!$CO101),AND(AN$3=Inputs!$CN101+2,Inputs!$CN101=Inputs!$CO101)),0,IF(AN$3=Inputs!$CN101,0.8,IF(AN$3=Inputs!$CN101+1,0.6,IF(AN$3=Inputs!$CN101+2,0.4,IF(AN$3=Inputs!$CO101,0.2,IF(AND(AN$3&gt;=Inputs!$CL101,AN$3&lt;Inputs!$CM101),(AN$3-Inputs!$CL101+1)/(Inputs!$AI101+1),0)))))))))</f>
        <v>0</v>
      </c>
      <c r="AO103" s="27">
        <f>IF(AND(Inputs!$CO101=0,AO$3&gt;=Inputs!$CM101),1,IF(AND(AO$3&gt;=Inputs!$CM101,AO$3&lt;Inputs!$CN101),1,IF(AND(AO$3=Inputs!$CN101,AO$3=Inputs!$CO101),1,IF(OR(AND(AO$3=Inputs!$CN101+1,Inputs!$CN101=Inputs!$CO101),AND(AO$3=Inputs!$CN101+2,Inputs!$CN101=Inputs!$CO101)),0,IF(AO$3=Inputs!$CN101,0.8,IF(AO$3=Inputs!$CN101+1,0.6,IF(AO$3=Inputs!$CN101+2,0.4,IF(AO$3=Inputs!$CO101,0.2,IF(AND(AO$3&gt;=Inputs!$CL101,AO$3&lt;Inputs!$CM101),(AO$3-Inputs!$CL101+1)/(Inputs!$AI101+1),0)))))))))</f>
        <v>0</v>
      </c>
      <c r="AP103" s="27">
        <f>IF(AND(Inputs!$CO101=0,AP$3&gt;=Inputs!$CM101),1,IF(AND(AP$3&gt;=Inputs!$CM101,AP$3&lt;Inputs!$CN101),1,IF(AND(AP$3=Inputs!$CN101,AP$3=Inputs!$CO101),1,IF(OR(AND(AP$3=Inputs!$CN101+1,Inputs!$CN101=Inputs!$CO101),AND(AP$3=Inputs!$CN101+2,Inputs!$CN101=Inputs!$CO101)),0,IF(AP$3=Inputs!$CN101,0.8,IF(AP$3=Inputs!$CN101+1,0.6,IF(AP$3=Inputs!$CN101+2,0.4,IF(AP$3=Inputs!$CO101,0.2,IF(AND(AP$3&gt;=Inputs!$CL101,AP$3&lt;Inputs!$CM101),(AP$3-Inputs!$CL101+1)/(Inputs!$AI101+1),0)))))))))</f>
        <v>0</v>
      </c>
      <c r="AQ103" s="27">
        <f>IF(AND(Inputs!$CO101=0,AQ$3&gt;=Inputs!$CM101),1,IF(AND(AQ$3&gt;=Inputs!$CM101,AQ$3&lt;Inputs!$CN101),1,IF(AND(AQ$3=Inputs!$CN101,AQ$3=Inputs!$CO101),1,IF(OR(AND(AQ$3=Inputs!$CN101+1,Inputs!$CN101=Inputs!$CO101),AND(AQ$3=Inputs!$CN101+2,Inputs!$CN101=Inputs!$CO101)),0,IF(AQ$3=Inputs!$CN101,0.8,IF(AQ$3=Inputs!$CN101+1,0.6,IF(AQ$3=Inputs!$CN101+2,0.4,IF(AQ$3=Inputs!$CO101,0.2,IF(AND(AQ$3&gt;=Inputs!$CL101,AQ$3&lt;Inputs!$CM101),(AQ$3-Inputs!$CL101+1)/(Inputs!$AI101+1),0)))))))))</f>
        <v>0</v>
      </c>
      <c r="AR103" s="27">
        <f>IF(AND(Inputs!$CO101=0,AR$3&gt;=Inputs!$CM101),1,IF(AND(AR$3&gt;=Inputs!$CM101,AR$3&lt;Inputs!$CN101),1,IF(AND(AR$3=Inputs!$CN101,AR$3=Inputs!$CO101),1,IF(OR(AND(AR$3=Inputs!$CN101+1,Inputs!$CN101=Inputs!$CO101),AND(AR$3=Inputs!$CN101+2,Inputs!$CN101=Inputs!$CO101)),0,IF(AR$3=Inputs!$CN101,0.8,IF(AR$3=Inputs!$CN101+1,0.6,IF(AR$3=Inputs!$CN101+2,0.4,IF(AR$3=Inputs!$CO101,0.2,IF(AND(AR$3&gt;=Inputs!$CL101,AR$3&lt;Inputs!$CM101),(AR$3-Inputs!$CL101+1)/(Inputs!$AI101+1),0)))))))))</f>
        <v>0</v>
      </c>
      <c r="AS103" s="27">
        <f>IF(AND(Inputs!$CO101=0,AS$3&gt;=Inputs!$CM101),1,IF(AND(AS$3&gt;=Inputs!$CM101,AS$3&lt;Inputs!$CN101),1,IF(AND(AS$3=Inputs!$CN101,AS$3=Inputs!$CO101),1,IF(OR(AND(AS$3=Inputs!$CN101+1,Inputs!$CN101=Inputs!$CO101),AND(AS$3=Inputs!$CN101+2,Inputs!$CN101=Inputs!$CO101)),0,IF(AS$3=Inputs!$CN101,0.8,IF(AS$3=Inputs!$CN101+1,0.6,IF(AS$3=Inputs!$CN101+2,0.4,IF(AS$3=Inputs!$CO101,0.2,IF(AND(AS$3&gt;=Inputs!$CL101,AS$3&lt;Inputs!$CM101),(AS$3-Inputs!$CL101+1)/(Inputs!$AI101+1),0)))))))))</f>
        <v>0</v>
      </c>
      <c r="AT103" s="27">
        <f>IF(AND(Inputs!$CO101=0,AT$3&gt;=Inputs!$CM101),1,IF(AND(AT$3&gt;=Inputs!$CM101,AT$3&lt;Inputs!$CN101),1,IF(AND(AT$3=Inputs!$CN101,AT$3=Inputs!$CO101),1,IF(OR(AND(AT$3=Inputs!$CN101+1,Inputs!$CN101=Inputs!$CO101),AND(AT$3=Inputs!$CN101+2,Inputs!$CN101=Inputs!$CO101)),0,IF(AT$3=Inputs!$CN101,0.8,IF(AT$3=Inputs!$CN101+1,0.6,IF(AT$3=Inputs!$CN101+2,0.4,IF(AT$3=Inputs!$CO101,0.2,IF(AND(AT$3&gt;=Inputs!$CL101,AT$3&lt;Inputs!$CM101),(AT$3-Inputs!$CL101+1)/(Inputs!$AI101+1),0)))))))))</f>
        <v>0</v>
      </c>
      <c r="AU103" s="27">
        <f>IF(AND(Inputs!$CO101=0,AU$3&gt;=Inputs!$CM101),1,IF(AND(AU$3&gt;=Inputs!$CM101,AU$3&lt;Inputs!$CN101),1,IF(AND(AU$3=Inputs!$CN101,AU$3=Inputs!$CO101),1,IF(OR(AND(AU$3=Inputs!$CN101+1,Inputs!$CN101=Inputs!$CO101),AND(AU$3=Inputs!$CN101+2,Inputs!$CN101=Inputs!$CO101)),0,IF(AU$3=Inputs!$CN101,0.8,IF(AU$3=Inputs!$CN101+1,0.6,IF(AU$3=Inputs!$CN101+2,0.4,IF(AU$3=Inputs!$CO101,0.2,IF(AND(AU$3&gt;=Inputs!$CL101,AU$3&lt;Inputs!$CM101),(AU$3-Inputs!$CL101+1)/(Inputs!$AI101+1),0)))))))))</f>
        <v>0</v>
      </c>
      <c r="AV103" s="27">
        <f>IF(AND(Inputs!$CO101=0,AV$3&gt;=Inputs!$CM101),1,IF(AND(AV$3&gt;=Inputs!$CM101,AV$3&lt;Inputs!$CN101),1,IF(AND(AV$3=Inputs!$CN101,AV$3=Inputs!$CO101),1,IF(OR(AND(AV$3=Inputs!$CN101+1,Inputs!$CN101=Inputs!$CO101),AND(AV$3=Inputs!$CN101+2,Inputs!$CN101=Inputs!$CO101)),0,IF(AV$3=Inputs!$CN101,0.8,IF(AV$3=Inputs!$CN101+1,0.6,IF(AV$3=Inputs!$CN101+2,0.4,IF(AV$3=Inputs!$CO101,0.2,IF(AND(AV$3&gt;=Inputs!$CL101,AV$3&lt;Inputs!$CM101),(AV$3-Inputs!$CL101+1)/(Inputs!$AI101+1),0)))))))))</f>
        <v>0</v>
      </c>
      <c r="AW103" s="27">
        <f>IF(AND(Inputs!$CO101=0,AW$3&gt;=Inputs!$CM101),1,IF(AND(AW$3&gt;=Inputs!$CM101,AW$3&lt;Inputs!$CN101),1,IF(AND(AW$3=Inputs!$CN101,AW$3=Inputs!$CO101),1,IF(OR(AND(AW$3=Inputs!$CN101+1,Inputs!$CN101=Inputs!$CO101),AND(AW$3=Inputs!$CN101+2,Inputs!$CN101=Inputs!$CO101)),0,IF(AW$3=Inputs!$CN101,0.8,IF(AW$3=Inputs!$CN101+1,0.6,IF(AW$3=Inputs!$CN101+2,0.4,IF(AW$3=Inputs!$CO101,0.2,IF(AND(AW$3&gt;=Inputs!$CL101,AW$3&lt;Inputs!$CM101),(AW$3-Inputs!$CL101+1)/(Inputs!$AI101+1),0)))))))))</f>
        <v>0</v>
      </c>
      <c r="AX103" s="27">
        <f>IF(AND(Inputs!$CO101=0,AX$3&gt;=Inputs!$CM101),1,IF(AND(AX$3&gt;=Inputs!$CM101,AX$3&lt;Inputs!$CN101),1,IF(AND(AX$3=Inputs!$CN101,AX$3=Inputs!$CO101),1,IF(OR(AND(AX$3=Inputs!$CN101+1,Inputs!$CN101=Inputs!$CO101),AND(AX$3=Inputs!$CN101+2,Inputs!$CN101=Inputs!$CO101)),0,IF(AX$3=Inputs!$CN101,0.8,IF(AX$3=Inputs!$CN101+1,0.6,IF(AX$3=Inputs!$CN101+2,0.4,IF(AX$3=Inputs!$CO101,0.2,IF(AND(AX$3&gt;=Inputs!$CL101,AX$3&lt;Inputs!$CM101),(AX$3-Inputs!$CL101+1)/(Inputs!$AI101+1),0)))))))))</f>
        <v>0</v>
      </c>
      <c r="AY103" s="27">
        <f>IF(AND(Inputs!$CO101=0,AY$3&gt;=Inputs!$CM101),1,IF(AND(AY$3&gt;=Inputs!$CM101,AY$3&lt;Inputs!$CN101),1,IF(AND(AY$3=Inputs!$CN101,AY$3=Inputs!$CO101),1,IF(OR(AND(AY$3=Inputs!$CN101+1,Inputs!$CN101=Inputs!$CO101),AND(AY$3=Inputs!$CN101+2,Inputs!$CN101=Inputs!$CO101)),0,IF(AY$3=Inputs!$CN101,0.8,IF(AY$3=Inputs!$CN101+1,0.6,IF(AY$3=Inputs!$CN101+2,0.4,IF(AY$3=Inputs!$CO101,0.2,IF(AND(AY$3&gt;=Inputs!$CL101,AY$3&lt;Inputs!$CM101),(AY$3-Inputs!$CL101+1)/(Inputs!$AI101+1),0)))))))))</f>
        <v>0</v>
      </c>
      <c r="AZ103" s="27">
        <f>IF(AND(Inputs!$CO101=0,AZ$3&gt;=Inputs!$CM101),1,IF(AND(AZ$3&gt;=Inputs!$CM101,AZ$3&lt;Inputs!$CN101),1,IF(AND(AZ$3=Inputs!$CN101,AZ$3=Inputs!$CO101),1,IF(OR(AND(AZ$3=Inputs!$CN101+1,Inputs!$CN101=Inputs!$CO101),AND(AZ$3=Inputs!$CN101+2,Inputs!$CN101=Inputs!$CO101)),0,IF(AZ$3=Inputs!$CN101,0.8,IF(AZ$3=Inputs!$CN101+1,0.6,IF(AZ$3=Inputs!$CN101+2,0.4,IF(AZ$3=Inputs!$CO101,0.2,IF(AND(AZ$3&gt;=Inputs!$CL101,AZ$3&lt;Inputs!$CM101),(AZ$3-Inputs!$CL101+1)/(Inputs!$AI101+1),0)))))))))</f>
        <v>0</v>
      </c>
      <c r="BA103" s="27">
        <f>IF(AND(Inputs!$CO101=0,BA$3&gt;=Inputs!$CM101),1,IF(AND(BA$3&gt;=Inputs!$CM101,BA$3&lt;Inputs!$CN101),1,IF(AND(BA$3=Inputs!$CN101,BA$3=Inputs!$CO101),1,IF(OR(AND(BA$3=Inputs!$CN101+1,Inputs!$CN101=Inputs!$CO101),AND(BA$3=Inputs!$CN101+2,Inputs!$CN101=Inputs!$CO101)),0,IF(BA$3=Inputs!$CN101,0.8,IF(BA$3=Inputs!$CN101+1,0.6,IF(BA$3=Inputs!$CN101+2,0.4,IF(BA$3=Inputs!$CO101,0.2,IF(AND(BA$3&gt;=Inputs!$CL101,BA$3&lt;Inputs!$CM101),(BA$3-Inputs!$CL101+1)/(Inputs!$AI101+1),0)))))))))</f>
        <v>0</v>
      </c>
      <c r="BB103" s="27">
        <f>IF(AND(Inputs!$CO101=0,BB$3&gt;=Inputs!$CM101),1,IF(AND(BB$3&gt;=Inputs!$CM101,BB$3&lt;Inputs!$CN101),1,IF(AND(BB$3=Inputs!$CN101,BB$3=Inputs!$CO101),1,IF(OR(AND(BB$3=Inputs!$CN101+1,Inputs!$CN101=Inputs!$CO101),AND(BB$3=Inputs!$CN101+2,Inputs!$CN101=Inputs!$CO101)),0,IF(BB$3=Inputs!$CN101,0.8,IF(BB$3=Inputs!$CN101+1,0.6,IF(BB$3=Inputs!$CN101+2,0.4,IF(BB$3=Inputs!$CO101,0.2,IF(AND(BB$3&gt;=Inputs!$CL101,BB$3&lt;Inputs!$CM101),(BB$3-Inputs!$CL101+1)/(Inputs!$AI101+1),0)))))))))</f>
        <v>0</v>
      </c>
      <c r="BC103" s="27">
        <f>IF(AND(Inputs!$CO101=0,BC$3&gt;=Inputs!$CM101),1,IF(AND(BC$3&gt;=Inputs!$CM101,BC$3&lt;Inputs!$CN101),1,IF(AND(BC$3=Inputs!$CN101,BC$3=Inputs!$CO101),1,IF(OR(AND(BC$3=Inputs!$CN101+1,Inputs!$CN101=Inputs!$CO101),AND(BC$3=Inputs!$CN101+2,Inputs!$CN101=Inputs!$CO101)),0,IF(BC$3=Inputs!$CN101,0.8,IF(BC$3=Inputs!$CN101+1,0.6,IF(BC$3=Inputs!$CN101+2,0.4,IF(BC$3=Inputs!$CO101,0.2,IF(AND(BC$3&gt;=Inputs!$CL101,BC$3&lt;Inputs!$CM101),(BC$3-Inputs!$CL101+1)/(Inputs!$AI101+1),0)))))))))</f>
        <v>0</v>
      </c>
      <c r="BD103" s="27">
        <f>IF(AND(Inputs!$CO101=0,BD$3&gt;=Inputs!$CM101),1,IF(AND(BD$3&gt;=Inputs!$CM101,BD$3&lt;Inputs!$CN101),1,IF(AND(BD$3=Inputs!$CN101,BD$3=Inputs!$CO101),1,IF(OR(AND(BD$3=Inputs!$CN101+1,Inputs!$CN101=Inputs!$CO101),AND(BD$3=Inputs!$CN101+2,Inputs!$CN101=Inputs!$CO101)),0,IF(BD$3=Inputs!$CN101,0.8,IF(BD$3=Inputs!$CN101+1,0.6,IF(BD$3=Inputs!$CN101+2,0.4,IF(BD$3=Inputs!$CO101,0.2,IF(AND(BD$3&gt;=Inputs!$CL101,BD$3&lt;Inputs!$CM101),(BD$3-Inputs!$CL101+1)/(Inputs!$AI101+1),0)))))))))</f>
        <v>0</v>
      </c>
      <c r="BE103" s="27">
        <f>IF(AND(Inputs!$CO101=0,BE$3&gt;=Inputs!$CM101),1,IF(AND(BE$3&gt;=Inputs!$CM101,BE$3&lt;Inputs!$CN101),1,IF(AND(BE$3=Inputs!$CN101,BE$3=Inputs!$CO101),1,IF(OR(AND(BE$3=Inputs!$CN101+1,Inputs!$CN101=Inputs!$CO101),AND(BE$3=Inputs!$CN101+2,Inputs!$CN101=Inputs!$CO101)),0,IF(BE$3=Inputs!$CN101,0.8,IF(BE$3=Inputs!$CN101+1,0.6,IF(BE$3=Inputs!$CN101+2,0.4,IF(BE$3=Inputs!$CO101,0.2,IF(AND(BE$3&gt;=Inputs!$CL101,BE$3&lt;Inputs!$CM101),(BE$3-Inputs!$CL101+1)/(Inputs!$AI101+1),0)))))))))</f>
        <v>0</v>
      </c>
      <c r="BF103" s="27">
        <f>IF(AND(Inputs!$CO101=0,BF$3&gt;=Inputs!$CM101),1,IF(AND(BF$3&gt;=Inputs!$CM101,BF$3&lt;Inputs!$CN101),1,IF(AND(BF$3=Inputs!$CN101,BF$3=Inputs!$CO101),1,IF(OR(AND(BF$3=Inputs!$CN101+1,Inputs!$CN101=Inputs!$CO101),AND(BF$3=Inputs!$CN101+2,Inputs!$CN101=Inputs!$CO101)),0,IF(BF$3=Inputs!$CN101,0.8,IF(BF$3=Inputs!$CN101+1,0.6,IF(BF$3=Inputs!$CN101+2,0.4,IF(BF$3=Inputs!$CO101,0.2,IF(AND(BF$3&gt;=Inputs!$CL101,BF$3&lt;Inputs!$CM101),(BF$3-Inputs!$CL101+1)/(Inputs!$AI101+1),0)))))))))</f>
        <v>0</v>
      </c>
      <c r="BG103" s="27">
        <f>IF(AND(Inputs!$CO101=0,BG$3&gt;=Inputs!$CM101),1,IF(AND(BG$3&gt;=Inputs!$CM101,BG$3&lt;Inputs!$CN101),1,IF(AND(BG$3=Inputs!$CN101,BG$3=Inputs!$CO101),1,IF(OR(AND(BG$3=Inputs!$CN101+1,Inputs!$CN101=Inputs!$CO101),AND(BG$3=Inputs!$CN101+2,Inputs!$CN101=Inputs!$CO101)),0,IF(BG$3=Inputs!$CN101,0.8,IF(BG$3=Inputs!$CN101+1,0.6,IF(BG$3=Inputs!$CN101+2,0.4,IF(BG$3=Inputs!$CO101,0.2,IF(AND(BG$3&gt;=Inputs!$CL101,BG$3&lt;Inputs!$CM101),(BG$3-Inputs!$CL101+1)/(Inputs!$AI101+1),0)))))))))</f>
        <v>0</v>
      </c>
      <c r="BH103" s="27">
        <f>IF(AND(Inputs!$CO101=0,BH$3&gt;=Inputs!$CM101),1,IF(AND(BH$3&gt;=Inputs!$CM101,BH$3&lt;Inputs!$CN101),1,IF(AND(BH$3=Inputs!$CN101,BH$3=Inputs!$CO101),1,IF(OR(AND(BH$3=Inputs!$CN101+1,Inputs!$CN101=Inputs!$CO101),AND(BH$3=Inputs!$CN101+2,Inputs!$CN101=Inputs!$CO101)),0,IF(BH$3=Inputs!$CN101,0.8,IF(BH$3=Inputs!$CN101+1,0.6,IF(BH$3=Inputs!$CN101+2,0.4,IF(BH$3=Inputs!$CO101,0.2,IF(AND(BH$3&gt;=Inputs!$CL101,BH$3&lt;Inputs!$CM101),(BH$3-Inputs!$CL101+1)/(Inputs!$AI101+1),0)))))))))</f>
        <v>0</v>
      </c>
      <c r="BI103" s="27">
        <f>IF(AND(Inputs!$CO101=0,BI$3&gt;=Inputs!$CM101),1,IF(AND(BI$3&gt;=Inputs!$CM101,BI$3&lt;Inputs!$CN101),1,IF(AND(BI$3=Inputs!$CN101,BI$3=Inputs!$CO101),1,IF(OR(AND(BI$3=Inputs!$CN101+1,Inputs!$CN101=Inputs!$CO101),AND(BI$3=Inputs!$CN101+2,Inputs!$CN101=Inputs!$CO101)),0,IF(BI$3=Inputs!$CN101,0.8,IF(BI$3=Inputs!$CN101+1,0.6,IF(BI$3=Inputs!$CN101+2,0.4,IF(BI$3=Inputs!$CO101,0.2,IF(AND(BI$3&gt;=Inputs!$CL101,BI$3&lt;Inputs!$CM101),(BI$3-Inputs!$CL101+1)/(Inputs!$AI101+1),0)))))))))</f>
        <v>0</v>
      </c>
      <c r="BJ103" s="27">
        <f>IF(AND(Inputs!$CO101=0,BJ$3&gt;=Inputs!$CM101),1,IF(AND(BJ$3&gt;=Inputs!$CM101,BJ$3&lt;Inputs!$CN101),1,IF(AND(BJ$3=Inputs!$CN101,BJ$3=Inputs!$CO101),1,IF(OR(AND(BJ$3=Inputs!$CN101+1,Inputs!$CN101=Inputs!$CO101),AND(BJ$3=Inputs!$CN101+2,Inputs!$CN101=Inputs!$CO101)),0,IF(BJ$3=Inputs!$CN101,0.8,IF(BJ$3=Inputs!$CN101+1,0.6,IF(BJ$3=Inputs!$CN101+2,0.4,IF(BJ$3=Inputs!$CO101,0.2,IF(AND(BJ$3&gt;=Inputs!$CL101,BJ$3&lt;Inputs!$CM101),(BJ$3-Inputs!$CL101+1)/(Inputs!$AI101+1),0)))))))))</f>
        <v>0</v>
      </c>
      <c r="BK103" s="27">
        <f>IF(AND(Inputs!$CO101=0,BK$3&gt;=Inputs!$CM101),1,IF(AND(BK$3&gt;=Inputs!$CM101,BK$3&lt;Inputs!$CN101),1,IF(AND(BK$3=Inputs!$CN101,BK$3=Inputs!$CO101),1,IF(OR(AND(BK$3=Inputs!$CN101+1,Inputs!$CN101=Inputs!$CO101),AND(BK$3=Inputs!$CN101+2,Inputs!$CN101=Inputs!$CO101)),0,IF(BK$3=Inputs!$CN101,0.8,IF(BK$3=Inputs!$CN101+1,0.6,IF(BK$3=Inputs!$CN101+2,0.4,IF(BK$3=Inputs!$CO101,0.2,IF(AND(BK$3&gt;=Inputs!$CL101,BK$3&lt;Inputs!$CM101),(BK$3-Inputs!$CL101+1)/(Inputs!$AI101+1),0)))))))))</f>
        <v>0</v>
      </c>
      <c r="BL103" s="27">
        <f>IF(AND(Inputs!$CO101=0,BL$3&gt;=Inputs!$CM101),1,IF(AND(BL$3&gt;=Inputs!$CM101,BL$3&lt;Inputs!$CN101),1,IF(AND(BL$3=Inputs!$CN101,BL$3=Inputs!$CO101),1,IF(OR(AND(BL$3=Inputs!$CN101+1,Inputs!$CN101=Inputs!$CO101),AND(BL$3=Inputs!$CN101+2,Inputs!$CN101=Inputs!$CO101)),0,IF(BL$3=Inputs!$CN101,0.8,IF(BL$3=Inputs!$CN101+1,0.6,IF(BL$3=Inputs!$CN101+2,0.4,IF(BL$3=Inputs!$CO101,0.2,IF(AND(BL$3&gt;=Inputs!$CL101,BL$3&lt;Inputs!$CM101),(BL$3-Inputs!$CL101+1)/(Inputs!$AI101+1),0)))))))))</f>
        <v>0</v>
      </c>
      <c r="BM103" s="27">
        <f>IF(AND(Inputs!$CO101=0,BM$3&gt;=Inputs!$CM101),1,IF(AND(BM$3&gt;=Inputs!$CM101,BM$3&lt;Inputs!$CN101),1,IF(AND(BM$3=Inputs!$CN101,BM$3=Inputs!$CO101),1,IF(OR(AND(BM$3=Inputs!$CN101+1,Inputs!$CN101=Inputs!$CO101),AND(BM$3=Inputs!$CN101+2,Inputs!$CN101=Inputs!$CO101)),0,IF(BM$3=Inputs!$CN101,0.8,IF(BM$3=Inputs!$CN101+1,0.6,IF(BM$3=Inputs!$CN101+2,0.4,IF(BM$3=Inputs!$CO101,0.2,IF(AND(BM$3&gt;=Inputs!$CL101,BM$3&lt;Inputs!$CM101),(BM$3-Inputs!$CL101+1)/(Inputs!$AI101+1),0)))))))))</f>
        <v>0</v>
      </c>
    </row>
    <row r="104" spans="1:65">
      <c r="A104" s="7" t="str">
        <f>IF(Inputs!A102="","",Inputs!A102)</f>
        <v/>
      </c>
      <c r="B104" t="str">
        <f>IF(Inputs!B102="","",Inputs!B102)</f>
        <v/>
      </c>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292"/>
      <c r="AE104" s="292"/>
      <c r="AF104" s="292"/>
      <c r="AG104" s="50">
        <f t="shared" si="5"/>
        <v>0</v>
      </c>
      <c r="AH104" s="42">
        <f t="shared" si="4"/>
        <v>0</v>
      </c>
      <c r="AJ104" s="27">
        <f>IF(AND(Inputs!$CO102=0,AJ$3&gt;=Inputs!$CM102),1,IF(AND(AJ$3&gt;=Inputs!$CM102,AJ$3&lt;Inputs!$CN102),1,IF(AND(AJ$3=Inputs!$CN102,AJ$3=Inputs!$CO102),1,IF(OR(AND(AJ$3=Inputs!$CN102+1,Inputs!$CN102=Inputs!$CO102),AND(AJ$3=Inputs!$CN102+2,Inputs!$CN102=Inputs!$CO102)),0,IF(AJ$3=Inputs!$CN102,0.8,IF(AJ$3=Inputs!$CN102+1,0.6,IF(AJ$3=Inputs!$CN102+2,0.4,IF(AJ$3=Inputs!$CO102,0.2,IF(AND(AJ$3&gt;=Inputs!$CL102,AJ$3&lt;Inputs!$CM102),(AJ$3-Inputs!$CL102+1)/(Inputs!$AI102+1),0)))))))))</f>
        <v>0</v>
      </c>
      <c r="AK104" s="27">
        <f>IF(AND(Inputs!$CO102=0,AK$3&gt;=Inputs!$CM102),1,IF(AND(AK$3&gt;=Inputs!$CM102,AK$3&lt;Inputs!$CN102),1,IF(AND(AK$3=Inputs!$CN102,AK$3=Inputs!$CO102),1,IF(OR(AND(AK$3=Inputs!$CN102+1,Inputs!$CN102=Inputs!$CO102),AND(AK$3=Inputs!$CN102+2,Inputs!$CN102=Inputs!$CO102)),0,IF(AK$3=Inputs!$CN102,0.8,IF(AK$3=Inputs!$CN102+1,0.6,IF(AK$3=Inputs!$CN102+2,0.4,IF(AK$3=Inputs!$CO102,0.2,IF(AND(AK$3&gt;=Inputs!$CL102,AK$3&lt;Inputs!$CM102),(AK$3-Inputs!$CL102+1)/(Inputs!$AI102+1),0)))))))))</f>
        <v>0</v>
      </c>
      <c r="AL104" s="27">
        <f>IF(AND(Inputs!$CO102=0,AL$3&gt;=Inputs!$CM102),1,IF(AND(AL$3&gt;=Inputs!$CM102,AL$3&lt;Inputs!$CN102),1,IF(AND(AL$3=Inputs!$CN102,AL$3=Inputs!$CO102),1,IF(OR(AND(AL$3=Inputs!$CN102+1,Inputs!$CN102=Inputs!$CO102),AND(AL$3=Inputs!$CN102+2,Inputs!$CN102=Inputs!$CO102)),0,IF(AL$3=Inputs!$CN102,0.8,IF(AL$3=Inputs!$CN102+1,0.6,IF(AL$3=Inputs!$CN102+2,0.4,IF(AL$3=Inputs!$CO102,0.2,IF(AND(AL$3&gt;=Inputs!$CL102,AL$3&lt;Inputs!$CM102),(AL$3-Inputs!$CL102+1)/(Inputs!$AI102+1),0)))))))))</f>
        <v>0</v>
      </c>
      <c r="AM104" s="27">
        <f>IF(AND(Inputs!$CO102=0,AM$3&gt;=Inputs!$CM102),1,IF(AND(AM$3&gt;=Inputs!$CM102,AM$3&lt;Inputs!$CN102),1,IF(AND(AM$3=Inputs!$CN102,AM$3=Inputs!$CO102),1,IF(OR(AND(AM$3=Inputs!$CN102+1,Inputs!$CN102=Inputs!$CO102),AND(AM$3=Inputs!$CN102+2,Inputs!$CN102=Inputs!$CO102)),0,IF(AM$3=Inputs!$CN102,0.8,IF(AM$3=Inputs!$CN102+1,0.6,IF(AM$3=Inputs!$CN102+2,0.4,IF(AM$3=Inputs!$CO102,0.2,IF(AND(AM$3&gt;=Inputs!$CL102,AM$3&lt;Inputs!$CM102),(AM$3-Inputs!$CL102+1)/(Inputs!$AI102+1),0)))))))))</f>
        <v>0</v>
      </c>
      <c r="AN104" s="27">
        <f>IF(AND(Inputs!$CO102=0,AN$3&gt;=Inputs!$CM102),1,IF(AND(AN$3&gt;=Inputs!$CM102,AN$3&lt;Inputs!$CN102),1,IF(AND(AN$3=Inputs!$CN102,AN$3=Inputs!$CO102),1,IF(OR(AND(AN$3=Inputs!$CN102+1,Inputs!$CN102=Inputs!$CO102),AND(AN$3=Inputs!$CN102+2,Inputs!$CN102=Inputs!$CO102)),0,IF(AN$3=Inputs!$CN102,0.8,IF(AN$3=Inputs!$CN102+1,0.6,IF(AN$3=Inputs!$CN102+2,0.4,IF(AN$3=Inputs!$CO102,0.2,IF(AND(AN$3&gt;=Inputs!$CL102,AN$3&lt;Inputs!$CM102),(AN$3-Inputs!$CL102+1)/(Inputs!$AI102+1),0)))))))))</f>
        <v>0</v>
      </c>
      <c r="AO104" s="27">
        <f>IF(AND(Inputs!$CO102=0,AO$3&gt;=Inputs!$CM102),1,IF(AND(AO$3&gt;=Inputs!$CM102,AO$3&lt;Inputs!$CN102),1,IF(AND(AO$3=Inputs!$CN102,AO$3=Inputs!$CO102),1,IF(OR(AND(AO$3=Inputs!$CN102+1,Inputs!$CN102=Inputs!$CO102),AND(AO$3=Inputs!$CN102+2,Inputs!$CN102=Inputs!$CO102)),0,IF(AO$3=Inputs!$CN102,0.8,IF(AO$3=Inputs!$CN102+1,0.6,IF(AO$3=Inputs!$CN102+2,0.4,IF(AO$3=Inputs!$CO102,0.2,IF(AND(AO$3&gt;=Inputs!$CL102,AO$3&lt;Inputs!$CM102),(AO$3-Inputs!$CL102+1)/(Inputs!$AI102+1),0)))))))))</f>
        <v>0</v>
      </c>
      <c r="AP104" s="27">
        <f>IF(AND(Inputs!$CO102=0,AP$3&gt;=Inputs!$CM102),1,IF(AND(AP$3&gt;=Inputs!$CM102,AP$3&lt;Inputs!$CN102),1,IF(AND(AP$3=Inputs!$CN102,AP$3=Inputs!$CO102),1,IF(OR(AND(AP$3=Inputs!$CN102+1,Inputs!$CN102=Inputs!$CO102),AND(AP$3=Inputs!$CN102+2,Inputs!$CN102=Inputs!$CO102)),0,IF(AP$3=Inputs!$CN102,0.8,IF(AP$3=Inputs!$CN102+1,0.6,IF(AP$3=Inputs!$CN102+2,0.4,IF(AP$3=Inputs!$CO102,0.2,IF(AND(AP$3&gt;=Inputs!$CL102,AP$3&lt;Inputs!$CM102),(AP$3-Inputs!$CL102+1)/(Inputs!$AI102+1),0)))))))))</f>
        <v>0</v>
      </c>
      <c r="AQ104" s="27">
        <f>IF(AND(Inputs!$CO102=0,AQ$3&gt;=Inputs!$CM102),1,IF(AND(AQ$3&gt;=Inputs!$CM102,AQ$3&lt;Inputs!$CN102),1,IF(AND(AQ$3=Inputs!$CN102,AQ$3=Inputs!$CO102),1,IF(OR(AND(AQ$3=Inputs!$CN102+1,Inputs!$CN102=Inputs!$CO102),AND(AQ$3=Inputs!$CN102+2,Inputs!$CN102=Inputs!$CO102)),0,IF(AQ$3=Inputs!$CN102,0.8,IF(AQ$3=Inputs!$CN102+1,0.6,IF(AQ$3=Inputs!$CN102+2,0.4,IF(AQ$3=Inputs!$CO102,0.2,IF(AND(AQ$3&gt;=Inputs!$CL102,AQ$3&lt;Inputs!$CM102),(AQ$3-Inputs!$CL102+1)/(Inputs!$AI102+1),0)))))))))</f>
        <v>0</v>
      </c>
      <c r="AR104" s="27">
        <f>IF(AND(Inputs!$CO102=0,AR$3&gt;=Inputs!$CM102),1,IF(AND(AR$3&gt;=Inputs!$CM102,AR$3&lt;Inputs!$CN102),1,IF(AND(AR$3=Inputs!$CN102,AR$3=Inputs!$CO102),1,IF(OR(AND(AR$3=Inputs!$CN102+1,Inputs!$CN102=Inputs!$CO102),AND(AR$3=Inputs!$CN102+2,Inputs!$CN102=Inputs!$CO102)),0,IF(AR$3=Inputs!$CN102,0.8,IF(AR$3=Inputs!$CN102+1,0.6,IF(AR$3=Inputs!$CN102+2,0.4,IF(AR$3=Inputs!$CO102,0.2,IF(AND(AR$3&gt;=Inputs!$CL102,AR$3&lt;Inputs!$CM102),(AR$3-Inputs!$CL102+1)/(Inputs!$AI102+1),0)))))))))</f>
        <v>0</v>
      </c>
      <c r="AS104" s="27">
        <f>IF(AND(Inputs!$CO102=0,AS$3&gt;=Inputs!$CM102),1,IF(AND(AS$3&gt;=Inputs!$CM102,AS$3&lt;Inputs!$CN102),1,IF(AND(AS$3=Inputs!$CN102,AS$3=Inputs!$CO102),1,IF(OR(AND(AS$3=Inputs!$CN102+1,Inputs!$CN102=Inputs!$CO102),AND(AS$3=Inputs!$CN102+2,Inputs!$CN102=Inputs!$CO102)),0,IF(AS$3=Inputs!$CN102,0.8,IF(AS$3=Inputs!$CN102+1,0.6,IF(AS$3=Inputs!$CN102+2,0.4,IF(AS$3=Inputs!$CO102,0.2,IF(AND(AS$3&gt;=Inputs!$CL102,AS$3&lt;Inputs!$CM102),(AS$3-Inputs!$CL102+1)/(Inputs!$AI102+1),0)))))))))</f>
        <v>0</v>
      </c>
      <c r="AT104" s="27">
        <f>IF(AND(Inputs!$CO102=0,AT$3&gt;=Inputs!$CM102),1,IF(AND(AT$3&gt;=Inputs!$CM102,AT$3&lt;Inputs!$CN102),1,IF(AND(AT$3=Inputs!$CN102,AT$3=Inputs!$CO102),1,IF(OR(AND(AT$3=Inputs!$CN102+1,Inputs!$CN102=Inputs!$CO102),AND(AT$3=Inputs!$CN102+2,Inputs!$CN102=Inputs!$CO102)),0,IF(AT$3=Inputs!$CN102,0.8,IF(AT$3=Inputs!$CN102+1,0.6,IF(AT$3=Inputs!$CN102+2,0.4,IF(AT$3=Inputs!$CO102,0.2,IF(AND(AT$3&gt;=Inputs!$CL102,AT$3&lt;Inputs!$CM102),(AT$3-Inputs!$CL102+1)/(Inputs!$AI102+1),0)))))))))</f>
        <v>0</v>
      </c>
      <c r="AU104" s="27">
        <f>IF(AND(Inputs!$CO102=0,AU$3&gt;=Inputs!$CM102),1,IF(AND(AU$3&gt;=Inputs!$CM102,AU$3&lt;Inputs!$CN102),1,IF(AND(AU$3=Inputs!$CN102,AU$3=Inputs!$CO102),1,IF(OR(AND(AU$3=Inputs!$CN102+1,Inputs!$CN102=Inputs!$CO102),AND(AU$3=Inputs!$CN102+2,Inputs!$CN102=Inputs!$CO102)),0,IF(AU$3=Inputs!$CN102,0.8,IF(AU$3=Inputs!$CN102+1,0.6,IF(AU$3=Inputs!$CN102+2,0.4,IF(AU$3=Inputs!$CO102,0.2,IF(AND(AU$3&gt;=Inputs!$CL102,AU$3&lt;Inputs!$CM102),(AU$3-Inputs!$CL102+1)/(Inputs!$AI102+1),0)))))))))</f>
        <v>0</v>
      </c>
      <c r="AV104" s="27">
        <f>IF(AND(Inputs!$CO102=0,AV$3&gt;=Inputs!$CM102),1,IF(AND(AV$3&gt;=Inputs!$CM102,AV$3&lt;Inputs!$CN102),1,IF(AND(AV$3=Inputs!$CN102,AV$3=Inputs!$CO102),1,IF(OR(AND(AV$3=Inputs!$CN102+1,Inputs!$CN102=Inputs!$CO102),AND(AV$3=Inputs!$CN102+2,Inputs!$CN102=Inputs!$CO102)),0,IF(AV$3=Inputs!$CN102,0.8,IF(AV$3=Inputs!$CN102+1,0.6,IF(AV$3=Inputs!$CN102+2,0.4,IF(AV$3=Inputs!$CO102,0.2,IF(AND(AV$3&gt;=Inputs!$CL102,AV$3&lt;Inputs!$CM102),(AV$3-Inputs!$CL102+1)/(Inputs!$AI102+1),0)))))))))</f>
        <v>0</v>
      </c>
      <c r="AW104" s="27">
        <f>IF(AND(Inputs!$CO102=0,AW$3&gt;=Inputs!$CM102),1,IF(AND(AW$3&gt;=Inputs!$CM102,AW$3&lt;Inputs!$CN102),1,IF(AND(AW$3=Inputs!$CN102,AW$3=Inputs!$CO102),1,IF(OR(AND(AW$3=Inputs!$CN102+1,Inputs!$CN102=Inputs!$CO102),AND(AW$3=Inputs!$CN102+2,Inputs!$CN102=Inputs!$CO102)),0,IF(AW$3=Inputs!$CN102,0.8,IF(AW$3=Inputs!$CN102+1,0.6,IF(AW$3=Inputs!$CN102+2,0.4,IF(AW$3=Inputs!$CO102,0.2,IF(AND(AW$3&gt;=Inputs!$CL102,AW$3&lt;Inputs!$CM102),(AW$3-Inputs!$CL102+1)/(Inputs!$AI102+1),0)))))))))</f>
        <v>0</v>
      </c>
      <c r="AX104" s="27">
        <f>IF(AND(Inputs!$CO102=0,AX$3&gt;=Inputs!$CM102),1,IF(AND(AX$3&gt;=Inputs!$CM102,AX$3&lt;Inputs!$CN102),1,IF(AND(AX$3=Inputs!$CN102,AX$3=Inputs!$CO102),1,IF(OR(AND(AX$3=Inputs!$CN102+1,Inputs!$CN102=Inputs!$CO102),AND(AX$3=Inputs!$CN102+2,Inputs!$CN102=Inputs!$CO102)),0,IF(AX$3=Inputs!$CN102,0.8,IF(AX$3=Inputs!$CN102+1,0.6,IF(AX$3=Inputs!$CN102+2,0.4,IF(AX$3=Inputs!$CO102,0.2,IF(AND(AX$3&gt;=Inputs!$CL102,AX$3&lt;Inputs!$CM102),(AX$3-Inputs!$CL102+1)/(Inputs!$AI102+1),0)))))))))</f>
        <v>0</v>
      </c>
      <c r="AY104" s="27">
        <f>IF(AND(Inputs!$CO102=0,AY$3&gt;=Inputs!$CM102),1,IF(AND(AY$3&gt;=Inputs!$CM102,AY$3&lt;Inputs!$CN102),1,IF(AND(AY$3=Inputs!$CN102,AY$3=Inputs!$CO102),1,IF(OR(AND(AY$3=Inputs!$CN102+1,Inputs!$CN102=Inputs!$CO102),AND(AY$3=Inputs!$CN102+2,Inputs!$CN102=Inputs!$CO102)),0,IF(AY$3=Inputs!$CN102,0.8,IF(AY$3=Inputs!$CN102+1,0.6,IF(AY$3=Inputs!$CN102+2,0.4,IF(AY$3=Inputs!$CO102,0.2,IF(AND(AY$3&gt;=Inputs!$CL102,AY$3&lt;Inputs!$CM102),(AY$3-Inputs!$CL102+1)/(Inputs!$AI102+1),0)))))))))</f>
        <v>0</v>
      </c>
      <c r="AZ104" s="27">
        <f>IF(AND(Inputs!$CO102=0,AZ$3&gt;=Inputs!$CM102),1,IF(AND(AZ$3&gt;=Inputs!$CM102,AZ$3&lt;Inputs!$CN102),1,IF(AND(AZ$3=Inputs!$CN102,AZ$3=Inputs!$CO102),1,IF(OR(AND(AZ$3=Inputs!$CN102+1,Inputs!$CN102=Inputs!$CO102),AND(AZ$3=Inputs!$CN102+2,Inputs!$CN102=Inputs!$CO102)),0,IF(AZ$3=Inputs!$CN102,0.8,IF(AZ$3=Inputs!$CN102+1,0.6,IF(AZ$3=Inputs!$CN102+2,0.4,IF(AZ$3=Inputs!$CO102,0.2,IF(AND(AZ$3&gt;=Inputs!$CL102,AZ$3&lt;Inputs!$CM102),(AZ$3-Inputs!$CL102+1)/(Inputs!$AI102+1),0)))))))))</f>
        <v>0</v>
      </c>
      <c r="BA104" s="27">
        <f>IF(AND(Inputs!$CO102=0,BA$3&gt;=Inputs!$CM102),1,IF(AND(BA$3&gt;=Inputs!$CM102,BA$3&lt;Inputs!$CN102),1,IF(AND(BA$3=Inputs!$CN102,BA$3=Inputs!$CO102),1,IF(OR(AND(BA$3=Inputs!$CN102+1,Inputs!$CN102=Inputs!$CO102),AND(BA$3=Inputs!$CN102+2,Inputs!$CN102=Inputs!$CO102)),0,IF(BA$3=Inputs!$CN102,0.8,IF(BA$3=Inputs!$CN102+1,0.6,IF(BA$3=Inputs!$CN102+2,0.4,IF(BA$3=Inputs!$CO102,0.2,IF(AND(BA$3&gt;=Inputs!$CL102,BA$3&lt;Inputs!$CM102),(BA$3-Inputs!$CL102+1)/(Inputs!$AI102+1),0)))))))))</f>
        <v>0</v>
      </c>
      <c r="BB104" s="27">
        <f>IF(AND(Inputs!$CO102=0,BB$3&gt;=Inputs!$CM102),1,IF(AND(BB$3&gt;=Inputs!$CM102,BB$3&lt;Inputs!$CN102),1,IF(AND(BB$3=Inputs!$CN102,BB$3=Inputs!$CO102),1,IF(OR(AND(BB$3=Inputs!$CN102+1,Inputs!$CN102=Inputs!$CO102),AND(BB$3=Inputs!$CN102+2,Inputs!$CN102=Inputs!$CO102)),0,IF(BB$3=Inputs!$CN102,0.8,IF(BB$3=Inputs!$CN102+1,0.6,IF(BB$3=Inputs!$CN102+2,0.4,IF(BB$3=Inputs!$CO102,0.2,IF(AND(BB$3&gt;=Inputs!$CL102,BB$3&lt;Inputs!$CM102),(BB$3-Inputs!$CL102+1)/(Inputs!$AI102+1),0)))))))))</f>
        <v>0</v>
      </c>
      <c r="BC104" s="27">
        <f>IF(AND(Inputs!$CO102=0,BC$3&gt;=Inputs!$CM102),1,IF(AND(BC$3&gt;=Inputs!$CM102,BC$3&lt;Inputs!$CN102),1,IF(AND(BC$3=Inputs!$CN102,BC$3=Inputs!$CO102),1,IF(OR(AND(BC$3=Inputs!$CN102+1,Inputs!$CN102=Inputs!$CO102),AND(BC$3=Inputs!$CN102+2,Inputs!$CN102=Inputs!$CO102)),0,IF(BC$3=Inputs!$CN102,0.8,IF(BC$3=Inputs!$CN102+1,0.6,IF(BC$3=Inputs!$CN102+2,0.4,IF(BC$3=Inputs!$CO102,0.2,IF(AND(BC$3&gt;=Inputs!$CL102,BC$3&lt;Inputs!$CM102),(BC$3-Inputs!$CL102+1)/(Inputs!$AI102+1),0)))))))))</f>
        <v>0</v>
      </c>
      <c r="BD104" s="27">
        <f>IF(AND(Inputs!$CO102=0,BD$3&gt;=Inputs!$CM102),1,IF(AND(BD$3&gt;=Inputs!$CM102,BD$3&lt;Inputs!$CN102),1,IF(AND(BD$3=Inputs!$CN102,BD$3=Inputs!$CO102),1,IF(OR(AND(BD$3=Inputs!$CN102+1,Inputs!$CN102=Inputs!$CO102),AND(BD$3=Inputs!$CN102+2,Inputs!$CN102=Inputs!$CO102)),0,IF(BD$3=Inputs!$CN102,0.8,IF(BD$3=Inputs!$CN102+1,0.6,IF(BD$3=Inputs!$CN102+2,0.4,IF(BD$3=Inputs!$CO102,0.2,IF(AND(BD$3&gt;=Inputs!$CL102,BD$3&lt;Inputs!$CM102),(BD$3-Inputs!$CL102+1)/(Inputs!$AI102+1),0)))))))))</f>
        <v>0</v>
      </c>
      <c r="BE104" s="27">
        <f>IF(AND(Inputs!$CO102=0,BE$3&gt;=Inputs!$CM102),1,IF(AND(BE$3&gt;=Inputs!$CM102,BE$3&lt;Inputs!$CN102),1,IF(AND(BE$3=Inputs!$CN102,BE$3=Inputs!$CO102),1,IF(OR(AND(BE$3=Inputs!$CN102+1,Inputs!$CN102=Inputs!$CO102),AND(BE$3=Inputs!$CN102+2,Inputs!$CN102=Inputs!$CO102)),0,IF(BE$3=Inputs!$CN102,0.8,IF(BE$3=Inputs!$CN102+1,0.6,IF(BE$3=Inputs!$CN102+2,0.4,IF(BE$3=Inputs!$CO102,0.2,IF(AND(BE$3&gt;=Inputs!$CL102,BE$3&lt;Inputs!$CM102),(BE$3-Inputs!$CL102+1)/(Inputs!$AI102+1),0)))))))))</f>
        <v>0</v>
      </c>
      <c r="BF104" s="27">
        <f>IF(AND(Inputs!$CO102=0,BF$3&gt;=Inputs!$CM102),1,IF(AND(BF$3&gt;=Inputs!$CM102,BF$3&lt;Inputs!$CN102),1,IF(AND(BF$3=Inputs!$CN102,BF$3=Inputs!$CO102),1,IF(OR(AND(BF$3=Inputs!$CN102+1,Inputs!$CN102=Inputs!$CO102),AND(BF$3=Inputs!$CN102+2,Inputs!$CN102=Inputs!$CO102)),0,IF(BF$3=Inputs!$CN102,0.8,IF(BF$3=Inputs!$CN102+1,0.6,IF(BF$3=Inputs!$CN102+2,0.4,IF(BF$3=Inputs!$CO102,0.2,IF(AND(BF$3&gt;=Inputs!$CL102,BF$3&lt;Inputs!$CM102),(BF$3-Inputs!$CL102+1)/(Inputs!$AI102+1),0)))))))))</f>
        <v>0</v>
      </c>
      <c r="BG104" s="27">
        <f>IF(AND(Inputs!$CO102=0,BG$3&gt;=Inputs!$CM102),1,IF(AND(BG$3&gt;=Inputs!$CM102,BG$3&lt;Inputs!$CN102),1,IF(AND(BG$3=Inputs!$CN102,BG$3=Inputs!$CO102),1,IF(OR(AND(BG$3=Inputs!$CN102+1,Inputs!$CN102=Inputs!$CO102),AND(BG$3=Inputs!$CN102+2,Inputs!$CN102=Inputs!$CO102)),0,IF(BG$3=Inputs!$CN102,0.8,IF(BG$3=Inputs!$CN102+1,0.6,IF(BG$3=Inputs!$CN102+2,0.4,IF(BG$3=Inputs!$CO102,0.2,IF(AND(BG$3&gt;=Inputs!$CL102,BG$3&lt;Inputs!$CM102),(BG$3-Inputs!$CL102+1)/(Inputs!$AI102+1),0)))))))))</f>
        <v>0</v>
      </c>
      <c r="BH104" s="27">
        <f>IF(AND(Inputs!$CO102=0,BH$3&gt;=Inputs!$CM102),1,IF(AND(BH$3&gt;=Inputs!$CM102,BH$3&lt;Inputs!$CN102),1,IF(AND(BH$3=Inputs!$CN102,BH$3=Inputs!$CO102),1,IF(OR(AND(BH$3=Inputs!$CN102+1,Inputs!$CN102=Inputs!$CO102),AND(BH$3=Inputs!$CN102+2,Inputs!$CN102=Inputs!$CO102)),0,IF(BH$3=Inputs!$CN102,0.8,IF(BH$3=Inputs!$CN102+1,0.6,IF(BH$3=Inputs!$CN102+2,0.4,IF(BH$3=Inputs!$CO102,0.2,IF(AND(BH$3&gt;=Inputs!$CL102,BH$3&lt;Inputs!$CM102),(BH$3-Inputs!$CL102+1)/(Inputs!$AI102+1),0)))))))))</f>
        <v>0</v>
      </c>
      <c r="BI104" s="27">
        <f>IF(AND(Inputs!$CO102=0,BI$3&gt;=Inputs!$CM102),1,IF(AND(BI$3&gt;=Inputs!$CM102,BI$3&lt;Inputs!$CN102),1,IF(AND(BI$3=Inputs!$CN102,BI$3=Inputs!$CO102),1,IF(OR(AND(BI$3=Inputs!$CN102+1,Inputs!$CN102=Inputs!$CO102),AND(BI$3=Inputs!$CN102+2,Inputs!$CN102=Inputs!$CO102)),0,IF(BI$3=Inputs!$CN102,0.8,IF(BI$3=Inputs!$CN102+1,0.6,IF(BI$3=Inputs!$CN102+2,0.4,IF(BI$3=Inputs!$CO102,0.2,IF(AND(BI$3&gt;=Inputs!$CL102,BI$3&lt;Inputs!$CM102),(BI$3-Inputs!$CL102+1)/(Inputs!$AI102+1),0)))))))))</f>
        <v>0</v>
      </c>
      <c r="BJ104" s="27">
        <f>IF(AND(Inputs!$CO102=0,BJ$3&gt;=Inputs!$CM102),1,IF(AND(BJ$3&gt;=Inputs!$CM102,BJ$3&lt;Inputs!$CN102),1,IF(AND(BJ$3=Inputs!$CN102,BJ$3=Inputs!$CO102),1,IF(OR(AND(BJ$3=Inputs!$CN102+1,Inputs!$CN102=Inputs!$CO102),AND(BJ$3=Inputs!$CN102+2,Inputs!$CN102=Inputs!$CO102)),0,IF(BJ$3=Inputs!$CN102,0.8,IF(BJ$3=Inputs!$CN102+1,0.6,IF(BJ$3=Inputs!$CN102+2,0.4,IF(BJ$3=Inputs!$CO102,0.2,IF(AND(BJ$3&gt;=Inputs!$CL102,BJ$3&lt;Inputs!$CM102),(BJ$3-Inputs!$CL102+1)/(Inputs!$AI102+1),0)))))))))</f>
        <v>0</v>
      </c>
      <c r="BK104" s="27">
        <f>IF(AND(Inputs!$CO102=0,BK$3&gt;=Inputs!$CM102),1,IF(AND(BK$3&gt;=Inputs!$CM102,BK$3&lt;Inputs!$CN102),1,IF(AND(BK$3=Inputs!$CN102,BK$3=Inputs!$CO102),1,IF(OR(AND(BK$3=Inputs!$CN102+1,Inputs!$CN102=Inputs!$CO102),AND(BK$3=Inputs!$CN102+2,Inputs!$CN102=Inputs!$CO102)),0,IF(BK$3=Inputs!$CN102,0.8,IF(BK$3=Inputs!$CN102+1,0.6,IF(BK$3=Inputs!$CN102+2,0.4,IF(BK$3=Inputs!$CO102,0.2,IF(AND(BK$3&gt;=Inputs!$CL102,BK$3&lt;Inputs!$CM102),(BK$3-Inputs!$CL102+1)/(Inputs!$AI102+1),0)))))))))</f>
        <v>0</v>
      </c>
      <c r="BL104" s="27">
        <f>IF(AND(Inputs!$CO102=0,BL$3&gt;=Inputs!$CM102),1,IF(AND(BL$3&gt;=Inputs!$CM102,BL$3&lt;Inputs!$CN102),1,IF(AND(BL$3=Inputs!$CN102,BL$3=Inputs!$CO102),1,IF(OR(AND(BL$3=Inputs!$CN102+1,Inputs!$CN102=Inputs!$CO102),AND(BL$3=Inputs!$CN102+2,Inputs!$CN102=Inputs!$CO102)),0,IF(BL$3=Inputs!$CN102,0.8,IF(BL$3=Inputs!$CN102+1,0.6,IF(BL$3=Inputs!$CN102+2,0.4,IF(BL$3=Inputs!$CO102,0.2,IF(AND(BL$3&gt;=Inputs!$CL102,BL$3&lt;Inputs!$CM102),(BL$3-Inputs!$CL102+1)/(Inputs!$AI102+1),0)))))))))</f>
        <v>0</v>
      </c>
      <c r="BM104" s="27">
        <f>IF(AND(Inputs!$CO102=0,BM$3&gt;=Inputs!$CM102),1,IF(AND(BM$3&gt;=Inputs!$CM102,BM$3&lt;Inputs!$CN102),1,IF(AND(BM$3=Inputs!$CN102,BM$3=Inputs!$CO102),1,IF(OR(AND(BM$3=Inputs!$CN102+1,Inputs!$CN102=Inputs!$CO102),AND(BM$3=Inputs!$CN102+2,Inputs!$CN102=Inputs!$CO102)),0,IF(BM$3=Inputs!$CN102,0.8,IF(BM$3=Inputs!$CN102+1,0.6,IF(BM$3=Inputs!$CN102+2,0.4,IF(BM$3=Inputs!$CO102,0.2,IF(AND(BM$3&gt;=Inputs!$CL102,BM$3&lt;Inputs!$CM102),(BM$3-Inputs!$CL102+1)/(Inputs!$AI102+1),0)))))))))</f>
        <v>0</v>
      </c>
    </row>
    <row r="105" spans="1:65">
      <c r="A105" s="7" t="str">
        <f>IF(Inputs!A103="","",Inputs!A103)</f>
        <v/>
      </c>
      <c r="B105" t="str">
        <f>IF(Inputs!B103="","",Inputs!B103)</f>
        <v/>
      </c>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92"/>
      <c r="AE105" s="292"/>
      <c r="AF105" s="292"/>
      <c r="AG105" s="50">
        <f t="shared" si="5"/>
        <v>0</v>
      </c>
      <c r="AH105" s="42">
        <f t="shared" si="4"/>
        <v>0</v>
      </c>
      <c r="AJ105" s="27">
        <f>IF(AND(Inputs!$CO103=0,AJ$3&gt;=Inputs!$CM103),1,IF(AND(AJ$3&gt;=Inputs!$CM103,AJ$3&lt;Inputs!$CN103),1,IF(AND(AJ$3=Inputs!$CN103,AJ$3=Inputs!$CO103),1,IF(OR(AND(AJ$3=Inputs!$CN103+1,Inputs!$CN103=Inputs!$CO103),AND(AJ$3=Inputs!$CN103+2,Inputs!$CN103=Inputs!$CO103)),0,IF(AJ$3=Inputs!$CN103,0.8,IF(AJ$3=Inputs!$CN103+1,0.6,IF(AJ$3=Inputs!$CN103+2,0.4,IF(AJ$3=Inputs!$CO103,0.2,IF(AND(AJ$3&gt;=Inputs!$CL103,AJ$3&lt;Inputs!$CM103),(AJ$3-Inputs!$CL103+1)/(Inputs!$AI103+1),0)))))))))</f>
        <v>0</v>
      </c>
      <c r="AK105" s="27">
        <f>IF(AND(Inputs!$CO103=0,AK$3&gt;=Inputs!$CM103),1,IF(AND(AK$3&gt;=Inputs!$CM103,AK$3&lt;Inputs!$CN103),1,IF(AND(AK$3=Inputs!$CN103,AK$3=Inputs!$CO103),1,IF(OR(AND(AK$3=Inputs!$CN103+1,Inputs!$CN103=Inputs!$CO103),AND(AK$3=Inputs!$CN103+2,Inputs!$CN103=Inputs!$CO103)),0,IF(AK$3=Inputs!$CN103,0.8,IF(AK$3=Inputs!$CN103+1,0.6,IF(AK$3=Inputs!$CN103+2,0.4,IF(AK$3=Inputs!$CO103,0.2,IF(AND(AK$3&gt;=Inputs!$CL103,AK$3&lt;Inputs!$CM103),(AK$3-Inputs!$CL103+1)/(Inputs!$AI103+1),0)))))))))</f>
        <v>0</v>
      </c>
      <c r="AL105" s="27">
        <f>IF(AND(Inputs!$CO103=0,AL$3&gt;=Inputs!$CM103),1,IF(AND(AL$3&gt;=Inputs!$CM103,AL$3&lt;Inputs!$CN103),1,IF(AND(AL$3=Inputs!$CN103,AL$3=Inputs!$CO103),1,IF(OR(AND(AL$3=Inputs!$CN103+1,Inputs!$CN103=Inputs!$CO103),AND(AL$3=Inputs!$CN103+2,Inputs!$CN103=Inputs!$CO103)),0,IF(AL$3=Inputs!$CN103,0.8,IF(AL$3=Inputs!$CN103+1,0.6,IF(AL$3=Inputs!$CN103+2,0.4,IF(AL$3=Inputs!$CO103,0.2,IF(AND(AL$3&gt;=Inputs!$CL103,AL$3&lt;Inputs!$CM103),(AL$3-Inputs!$CL103+1)/(Inputs!$AI103+1),0)))))))))</f>
        <v>0</v>
      </c>
      <c r="AM105" s="27">
        <f>IF(AND(Inputs!$CO103=0,AM$3&gt;=Inputs!$CM103),1,IF(AND(AM$3&gt;=Inputs!$CM103,AM$3&lt;Inputs!$CN103),1,IF(AND(AM$3=Inputs!$CN103,AM$3=Inputs!$CO103),1,IF(OR(AND(AM$3=Inputs!$CN103+1,Inputs!$CN103=Inputs!$CO103),AND(AM$3=Inputs!$CN103+2,Inputs!$CN103=Inputs!$CO103)),0,IF(AM$3=Inputs!$CN103,0.8,IF(AM$3=Inputs!$CN103+1,0.6,IF(AM$3=Inputs!$CN103+2,0.4,IF(AM$3=Inputs!$CO103,0.2,IF(AND(AM$3&gt;=Inputs!$CL103,AM$3&lt;Inputs!$CM103),(AM$3-Inputs!$CL103+1)/(Inputs!$AI103+1),0)))))))))</f>
        <v>0</v>
      </c>
      <c r="AN105" s="27">
        <f>IF(AND(Inputs!$CO103=0,AN$3&gt;=Inputs!$CM103),1,IF(AND(AN$3&gt;=Inputs!$CM103,AN$3&lt;Inputs!$CN103),1,IF(AND(AN$3=Inputs!$CN103,AN$3=Inputs!$CO103),1,IF(OR(AND(AN$3=Inputs!$CN103+1,Inputs!$CN103=Inputs!$CO103),AND(AN$3=Inputs!$CN103+2,Inputs!$CN103=Inputs!$CO103)),0,IF(AN$3=Inputs!$CN103,0.8,IF(AN$3=Inputs!$CN103+1,0.6,IF(AN$3=Inputs!$CN103+2,0.4,IF(AN$3=Inputs!$CO103,0.2,IF(AND(AN$3&gt;=Inputs!$CL103,AN$3&lt;Inputs!$CM103),(AN$3-Inputs!$CL103+1)/(Inputs!$AI103+1),0)))))))))</f>
        <v>0</v>
      </c>
      <c r="AO105" s="27">
        <f>IF(AND(Inputs!$CO103=0,AO$3&gt;=Inputs!$CM103),1,IF(AND(AO$3&gt;=Inputs!$CM103,AO$3&lt;Inputs!$CN103),1,IF(AND(AO$3=Inputs!$CN103,AO$3=Inputs!$CO103),1,IF(OR(AND(AO$3=Inputs!$CN103+1,Inputs!$CN103=Inputs!$CO103),AND(AO$3=Inputs!$CN103+2,Inputs!$CN103=Inputs!$CO103)),0,IF(AO$3=Inputs!$CN103,0.8,IF(AO$3=Inputs!$CN103+1,0.6,IF(AO$3=Inputs!$CN103+2,0.4,IF(AO$3=Inputs!$CO103,0.2,IF(AND(AO$3&gt;=Inputs!$CL103,AO$3&lt;Inputs!$CM103),(AO$3-Inputs!$CL103+1)/(Inputs!$AI103+1),0)))))))))</f>
        <v>0</v>
      </c>
      <c r="AP105" s="27">
        <f>IF(AND(Inputs!$CO103=0,AP$3&gt;=Inputs!$CM103),1,IF(AND(AP$3&gt;=Inputs!$CM103,AP$3&lt;Inputs!$CN103),1,IF(AND(AP$3=Inputs!$CN103,AP$3=Inputs!$CO103),1,IF(OR(AND(AP$3=Inputs!$CN103+1,Inputs!$CN103=Inputs!$CO103),AND(AP$3=Inputs!$CN103+2,Inputs!$CN103=Inputs!$CO103)),0,IF(AP$3=Inputs!$CN103,0.8,IF(AP$3=Inputs!$CN103+1,0.6,IF(AP$3=Inputs!$CN103+2,0.4,IF(AP$3=Inputs!$CO103,0.2,IF(AND(AP$3&gt;=Inputs!$CL103,AP$3&lt;Inputs!$CM103),(AP$3-Inputs!$CL103+1)/(Inputs!$AI103+1),0)))))))))</f>
        <v>0</v>
      </c>
      <c r="AQ105" s="27">
        <f>IF(AND(Inputs!$CO103=0,AQ$3&gt;=Inputs!$CM103),1,IF(AND(AQ$3&gt;=Inputs!$CM103,AQ$3&lt;Inputs!$CN103),1,IF(AND(AQ$3=Inputs!$CN103,AQ$3=Inputs!$CO103),1,IF(OR(AND(AQ$3=Inputs!$CN103+1,Inputs!$CN103=Inputs!$CO103),AND(AQ$3=Inputs!$CN103+2,Inputs!$CN103=Inputs!$CO103)),0,IF(AQ$3=Inputs!$CN103,0.8,IF(AQ$3=Inputs!$CN103+1,0.6,IF(AQ$3=Inputs!$CN103+2,0.4,IF(AQ$3=Inputs!$CO103,0.2,IF(AND(AQ$3&gt;=Inputs!$CL103,AQ$3&lt;Inputs!$CM103),(AQ$3-Inputs!$CL103+1)/(Inputs!$AI103+1),0)))))))))</f>
        <v>0</v>
      </c>
      <c r="AR105" s="27">
        <f>IF(AND(Inputs!$CO103=0,AR$3&gt;=Inputs!$CM103),1,IF(AND(AR$3&gt;=Inputs!$CM103,AR$3&lt;Inputs!$CN103),1,IF(AND(AR$3=Inputs!$CN103,AR$3=Inputs!$CO103),1,IF(OR(AND(AR$3=Inputs!$CN103+1,Inputs!$CN103=Inputs!$CO103),AND(AR$3=Inputs!$CN103+2,Inputs!$CN103=Inputs!$CO103)),0,IF(AR$3=Inputs!$CN103,0.8,IF(AR$3=Inputs!$CN103+1,0.6,IF(AR$3=Inputs!$CN103+2,0.4,IF(AR$3=Inputs!$CO103,0.2,IF(AND(AR$3&gt;=Inputs!$CL103,AR$3&lt;Inputs!$CM103),(AR$3-Inputs!$CL103+1)/(Inputs!$AI103+1),0)))))))))</f>
        <v>0</v>
      </c>
      <c r="AS105" s="27">
        <f>IF(AND(Inputs!$CO103=0,AS$3&gt;=Inputs!$CM103),1,IF(AND(AS$3&gt;=Inputs!$CM103,AS$3&lt;Inputs!$CN103),1,IF(AND(AS$3=Inputs!$CN103,AS$3=Inputs!$CO103),1,IF(OR(AND(AS$3=Inputs!$CN103+1,Inputs!$CN103=Inputs!$CO103),AND(AS$3=Inputs!$CN103+2,Inputs!$CN103=Inputs!$CO103)),0,IF(AS$3=Inputs!$CN103,0.8,IF(AS$3=Inputs!$CN103+1,0.6,IF(AS$3=Inputs!$CN103+2,0.4,IF(AS$3=Inputs!$CO103,0.2,IF(AND(AS$3&gt;=Inputs!$CL103,AS$3&lt;Inputs!$CM103),(AS$3-Inputs!$CL103+1)/(Inputs!$AI103+1),0)))))))))</f>
        <v>0</v>
      </c>
      <c r="AT105" s="27">
        <f>IF(AND(Inputs!$CO103=0,AT$3&gt;=Inputs!$CM103),1,IF(AND(AT$3&gt;=Inputs!$CM103,AT$3&lt;Inputs!$CN103),1,IF(AND(AT$3=Inputs!$CN103,AT$3=Inputs!$CO103),1,IF(OR(AND(AT$3=Inputs!$CN103+1,Inputs!$CN103=Inputs!$CO103),AND(AT$3=Inputs!$CN103+2,Inputs!$CN103=Inputs!$CO103)),0,IF(AT$3=Inputs!$CN103,0.8,IF(AT$3=Inputs!$CN103+1,0.6,IF(AT$3=Inputs!$CN103+2,0.4,IF(AT$3=Inputs!$CO103,0.2,IF(AND(AT$3&gt;=Inputs!$CL103,AT$3&lt;Inputs!$CM103),(AT$3-Inputs!$CL103+1)/(Inputs!$AI103+1),0)))))))))</f>
        <v>0</v>
      </c>
      <c r="AU105" s="27">
        <f>IF(AND(Inputs!$CO103=0,AU$3&gt;=Inputs!$CM103),1,IF(AND(AU$3&gt;=Inputs!$CM103,AU$3&lt;Inputs!$CN103),1,IF(AND(AU$3=Inputs!$CN103,AU$3=Inputs!$CO103),1,IF(OR(AND(AU$3=Inputs!$CN103+1,Inputs!$CN103=Inputs!$CO103),AND(AU$3=Inputs!$CN103+2,Inputs!$CN103=Inputs!$CO103)),0,IF(AU$3=Inputs!$CN103,0.8,IF(AU$3=Inputs!$CN103+1,0.6,IF(AU$3=Inputs!$CN103+2,0.4,IF(AU$3=Inputs!$CO103,0.2,IF(AND(AU$3&gt;=Inputs!$CL103,AU$3&lt;Inputs!$CM103),(AU$3-Inputs!$CL103+1)/(Inputs!$AI103+1),0)))))))))</f>
        <v>0</v>
      </c>
      <c r="AV105" s="27">
        <f>IF(AND(Inputs!$CO103=0,AV$3&gt;=Inputs!$CM103),1,IF(AND(AV$3&gt;=Inputs!$CM103,AV$3&lt;Inputs!$CN103),1,IF(AND(AV$3=Inputs!$CN103,AV$3=Inputs!$CO103),1,IF(OR(AND(AV$3=Inputs!$CN103+1,Inputs!$CN103=Inputs!$CO103),AND(AV$3=Inputs!$CN103+2,Inputs!$CN103=Inputs!$CO103)),0,IF(AV$3=Inputs!$CN103,0.8,IF(AV$3=Inputs!$CN103+1,0.6,IF(AV$3=Inputs!$CN103+2,0.4,IF(AV$3=Inputs!$CO103,0.2,IF(AND(AV$3&gt;=Inputs!$CL103,AV$3&lt;Inputs!$CM103),(AV$3-Inputs!$CL103+1)/(Inputs!$AI103+1),0)))))))))</f>
        <v>0</v>
      </c>
      <c r="AW105" s="27">
        <f>IF(AND(Inputs!$CO103=0,AW$3&gt;=Inputs!$CM103),1,IF(AND(AW$3&gt;=Inputs!$CM103,AW$3&lt;Inputs!$CN103),1,IF(AND(AW$3=Inputs!$CN103,AW$3=Inputs!$CO103),1,IF(OR(AND(AW$3=Inputs!$CN103+1,Inputs!$CN103=Inputs!$CO103),AND(AW$3=Inputs!$CN103+2,Inputs!$CN103=Inputs!$CO103)),0,IF(AW$3=Inputs!$CN103,0.8,IF(AW$3=Inputs!$CN103+1,0.6,IF(AW$3=Inputs!$CN103+2,0.4,IF(AW$3=Inputs!$CO103,0.2,IF(AND(AW$3&gt;=Inputs!$CL103,AW$3&lt;Inputs!$CM103),(AW$3-Inputs!$CL103+1)/(Inputs!$AI103+1),0)))))))))</f>
        <v>0</v>
      </c>
      <c r="AX105" s="27">
        <f>IF(AND(Inputs!$CO103=0,AX$3&gt;=Inputs!$CM103),1,IF(AND(AX$3&gt;=Inputs!$CM103,AX$3&lt;Inputs!$CN103),1,IF(AND(AX$3=Inputs!$CN103,AX$3=Inputs!$CO103),1,IF(OR(AND(AX$3=Inputs!$CN103+1,Inputs!$CN103=Inputs!$CO103),AND(AX$3=Inputs!$CN103+2,Inputs!$CN103=Inputs!$CO103)),0,IF(AX$3=Inputs!$CN103,0.8,IF(AX$3=Inputs!$CN103+1,0.6,IF(AX$3=Inputs!$CN103+2,0.4,IF(AX$3=Inputs!$CO103,0.2,IF(AND(AX$3&gt;=Inputs!$CL103,AX$3&lt;Inputs!$CM103),(AX$3-Inputs!$CL103+1)/(Inputs!$AI103+1),0)))))))))</f>
        <v>0</v>
      </c>
      <c r="AY105" s="27">
        <f>IF(AND(Inputs!$CO103=0,AY$3&gt;=Inputs!$CM103),1,IF(AND(AY$3&gt;=Inputs!$CM103,AY$3&lt;Inputs!$CN103),1,IF(AND(AY$3=Inputs!$CN103,AY$3=Inputs!$CO103),1,IF(OR(AND(AY$3=Inputs!$CN103+1,Inputs!$CN103=Inputs!$CO103),AND(AY$3=Inputs!$CN103+2,Inputs!$CN103=Inputs!$CO103)),0,IF(AY$3=Inputs!$CN103,0.8,IF(AY$3=Inputs!$CN103+1,0.6,IF(AY$3=Inputs!$CN103+2,0.4,IF(AY$3=Inputs!$CO103,0.2,IF(AND(AY$3&gt;=Inputs!$CL103,AY$3&lt;Inputs!$CM103),(AY$3-Inputs!$CL103+1)/(Inputs!$AI103+1),0)))))))))</f>
        <v>0</v>
      </c>
      <c r="AZ105" s="27">
        <f>IF(AND(Inputs!$CO103=0,AZ$3&gt;=Inputs!$CM103),1,IF(AND(AZ$3&gt;=Inputs!$CM103,AZ$3&lt;Inputs!$CN103),1,IF(AND(AZ$3=Inputs!$CN103,AZ$3=Inputs!$CO103),1,IF(OR(AND(AZ$3=Inputs!$CN103+1,Inputs!$CN103=Inputs!$CO103),AND(AZ$3=Inputs!$CN103+2,Inputs!$CN103=Inputs!$CO103)),0,IF(AZ$3=Inputs!$CN103,0.8,IF(AZ$3=Inputs!$CN103+1,0.6,IF(AZ$3=Inputs!$CN103+2,0.4,IF(AZ$3=Inputs!$CO103,0.2,IF(AND(AZ$3&gt;=Inputs!$CL103,AZ$3&lt;Inputs!$CM103),(AZ$3-Inputs!$CL103+1)/(Inputs!$AI103+1),0)))))))))</f>
        <v>0</v>
      </c>
      <c r="BA105" s="27">
        <f>IF(AND(Inputs!$CO103=0,BA$3&gt;=Inputs!$CM103),1,IF(AND(BA$3&gt;=Inputs!$CM103,BA$3&lt;Inputs!$CN103),1,IF(AND(BA$3=Inputs!$CN103,BA$3=Inputs!$CO103),1,IF(OR(AND(BA$3=Inputs!$CN103+1,Inputs!$CN103=Inputs!$CO103),AND(BA$3=Inputs!$CN103+2,Inputs!$CN103=Inputs!$CO103)),0,IF(BA$3=Inputs!$CN103,0.8,IF(BA$3=Inputs!$CN103+1,0.6,IF(BA$3=Inputs!$CN103+2,0.4,IF(BA$3=Inputs!$CO103,0.2,IF(AND(BA$3&gt;=Inputs!$CL103,BA$3&lt;Inputs!$CM103),(BA$3-Inputs!$CL103+1)/(Inputs!$AI103+1),0)))))))))</f>
        <v>0</v>
      </c>
      <c r="BB105" s="27">
        <f>IF(AND(Inputs!$CO103=0,BB$3&gt;=Inputs!$CM103),1,IF(AND(BB$3&gt;=Inputs!$CM103,BB$3&lt;Inputs!$CN103),1,IF(AND(BB$3=Inputs!$CN103,BB$3=Inputs!$CO103),1,IF(OR(AND(BB$3=Inputs!$CN103+1,Inputs!$CN103=Inputs!$CO103),AND(BB$3=Inputs!$CN103+2,Inputs!$CN103=Inputs!$CO103)),0,IF(BB$3=Inputs!$CN103,0.8,IF(BB$3=Inputs!$CN103+1,0.6,IF(BB$3=Inputs!$CN103+2,0.4,IF(BB$3=Inputs!$CO103,0.2,IF(AND(BB$3&gt;=Inputs!$CL103,BB$3&lt;Inputs!$CM103),(BB$3-Inputs!$CL103+1)/(Inputs!$AI103+1),0)))))))))</f>
        <v>0</v>
      </c>
      <c r="BC105" s="27">
        <f>IF(AND(Inputs!$CO103=0,BC$3&gt;=Inputs!$CM103),1,IF(AND(BC$3&gt;=Inputs!$CM103,BC$3&lt;Inputs!$CN103),1,IF(AND(BC$3=Inputs!$CN103,BC$3=Inputs!$CO103),1,IF(OR(AND(BC$3=Inputs!$CN103+1,Inputs!$CN103=Inputs!$CO103),AND(BC$3=Inputs!$CN103+2,Inputs!$CN103=Inputs!$CO103)),0,IF(BC$3=Inputs!$CN103,0.8,IF(BC$3=Inputs!$CN103+1,0.6,IF(BC$3=Inputs!$CN103+2,0.4,IF(BC$3=Inputs!$CO103,0.2,IF(AND(BC$3&gt;=Inputs!$CL103,BC$3&lt;Inputs!$CM103),(BC$3-Inputs!$CL103+1)/(Inputs!$AI103+1),0)))))))))</f>
        <v>0</v>
      </c>
      <c r="BD105" s="27">
        <f>IF(AND(Inputs!$CO103=0,BD$3&gt;=Inputs!$CM103),1,IF(AND(BD$3&gt;=Inputs!$CM103,BD$3&lt;Inputs!$CN103),1,IF(AND(BD$3=Inputs!$CN103,BD$3=Inputs!$CO103),1,IF(OR(AND(BD$3=Inputs!$CN103+1,Inputs!$CN103=Inputs!$CO103),AND(BD$3=Inputs!$CN103+2,Inputs!$CN103=Inputs!$CO103)),0,IF(BD$3=Inputs!$CN103,0.8,IF(BD$3=Inputs!$CN103+1,0.6,IF(BD$3=Inputs!$CN103+2,0.4,IF(BD$3=Inputs!$CO103,0.2,IF(AND(BD$3&gt;=Inputs!$CL103,BD$3&lt;Inputs!$CM103),(BD$3-Inputs!$CL103+1)/(Inputs!$AI103+1),0)))))))))</f>
        <v>0</v>
      </c>
      <c r="BE105" s="27">
        <f>IF(AND(Inputs!$CO103=0,BE$3&gt;=Inputs!$CM103),1,IF(AND(BE$3&gt;=Inputs!$CM103,BE$3&lt;Inputs!$CN103),1,IF(AND(BE$3=Inputs!$CN103,BE$3=Inputs!$CO103),1,IF(OR(AND(BE$3=Inputs!$CN103+1,Inputs!$CN103=Inputs!$CO103),AND(BE$3=Inputs!$CN103+2,Inputs!$CN103=Inputs!$CO103)),0,IF(BE$3=Inputs!$CN103,0.8,IF(BE$3=Inputs!$CN103+1,0.6,IF(BE$3=Inputs!$CN103+2,0.4,IF(BE$3=Inputs!$CO103,0.2,IF(AND(BE$3&gt;=Inputs!$CL103,BE$3&lt;Inputs!$CM103),(BE$3-Inputs!$CL103+1)/(Inputs!$AI103+1),0)))))))))</f>
        <v>0</v>
      </c>
      <c r="BF105" s="27">
        <f>IF(AND(Inputs!$CO103=0,BF$3&gt;=Inputs!$CM103),1,IF(AND(BF$3&gt;=Inputs!$CM103,BF$3&lt;Inputs!$CN103),1,IF(AND(BF$3=Inputs!$CN103,BF$3=Inputs!$CO103),1,IF(OR(AND(BF$3=Inputs!$CN103+1,Inputs!$CN103=Inputs!$CO103),AND(BF$3=Inputs!$CN103+2,Inputs!$CN103=Inputs!$CO103)),0,IF(BF$3=Inputs!$CN103,0.8,IF(BF$3=Inputs!$CN103+1,0.6,IF(BF$3=Inputs!$CN103+2,0.4,IF(BF$3=Inputs!$CO103,0.2,IF(AND(BF$3&gt;=Inputs!$CL103,BF$3&lt;Inputs!$CM103),(BF$3-Inputs!$CL103+1)/(Inputs!$AI103+1),0)))))))))</f>
        <v>0</v>
      </c>
      <c r="BG105" s="27">
        <f>IF(AND(Inputs!$CO103=0,BG$3&gt;=Inputs!$CM103),1,IF(AND(BG$3&gt;=Inputs!$CM103,BG$3&lt;Inputs!$CN103),1,IF(AND(BG$3=Inputs!$CN103,BG$3=Inputs!$CO103),1,IF(OR(AND(BG$3=Inputs!$CN103+1,Inputs!$CN103=Inputs!$CO103),AND(BG$3=Inputs!$CN103+2,Inputs!$CN103=Inputs!$CO103)),0,IF(BG$3=Inputs!$CN103,0.8,IF(BG$3=Inputs!$CN103+1,0.6,IF(BG$3=Inputs!$CN103+2,0.4,IF(BG$3=Inputs!$CO103,0.2,IF(AND(BG$3&gt;=Inputs!$CL103,BG$3&lt;Inputs!$CM103),(BG$3-Inputs!$CL103+1)/(Inputs!$AI103+1),0)))))))))</f>
        <v>0</v>
      </c>
      <c r="BH105" s="27">
        <f>IF(AND(Inputs!$CO103=0,BH$3&gt;=Inputs!$CM103),1,IF(AND(BH$3&gt;=Inputs!$CM103,BH$3&lt;Inputs!$CN103),1,IF(AND(BH$3=Inputs!$CN103,BH$3=Inputs!$CO103),1,IF(OR(AND(BH$3=Inputs!$CN103+1,Inputs!$CN103=Inputs!$CO103),AND(BH$3=Inputs!$CN103+2,Inputs!$CN103=Inputs!$CO103)),0,IF(BH$3=Inputs!$CN103,0.8,IF(BH$3=Inputs!$CN103+1,0.6,IF(BH$3=Inputs!$CN103+2,0.4,IF(BH$3=Inputs!$CO103,0.2,IF(AND(BH$3&gt;=Inputs!$CL103,BH$3&lt;Inputs!$CM103),(BH$3-Inputs!$CL103+1)/(Inputs!$AI103+1),0)))))))))</f>
        <v>0</v>
      </c>
      <c r="BI105" s="27">
        <f>IF(AND(Inputs!$CO103=0,BI$3&gt;=Inputs!$CM103),1,IF(AND(BI$3&gt;=Inputs!$CM103,BI$3&lt;Inputs!$CN103),1,IF(AND(BI$3=Inputs!$CN103,BI$3=Inputs!$CO103),1,IF(OR(AND(BI$3=Inputs!$CN103+1,Inputs!$CN103=Inputs!$CO103),AND(BI$3=Inputs!$CN103+2,Inputs!$CN103=Inputs!$CO103)),0,IF(BI$3=Inputs!$CN103,0.8,IF(BI$3=Inputs!$CN103+1,0.6,IF(BI$3=Inputs!$CN103+2,0.4,IF(BI$3=Inputs!$CO103,0.2,IF(AND(BI$3&gt;=Inputs!$CL103,BI$3&lt;Inputs!$CM103),(BI$3-Inputs!$CL103+1)/(Inputs!$AI103+1),0)))))))))</f>
        <v>0</v>
      </c>
      <c r="BJ105" s="27">
        <f>IF(AND(Inputs!$CO103=0,BJ$3&gt;=Inputs!$CM103),1,IF(AND(BJ$3&gt;=Inputs!$CM103,BJ$3&lt;Inputs!$CN103),1,IF(AND(BJ$3=Inputs!$CN103,BJ$3=Inputs!$CO103),1,IF(OR(AND(BJ$3=Inputs!$CN103+1,Inputs!$CN103=Inputs!$CO103),AND(BJ$3=Inputs!$CN103+2,Inputs!$CN103=Inputs!$CO103)),0,IF(BJ$3=Inputs!$CN103,0.8,IF(BJ$3=Inputs!$CN103+1,0.6,IF(BJ$3=Inputs!$CN103+2,0.4,IF(BJ$3=Inputs!$CO103,0.2,IF(AND(BJ$3&gt;=Inputs!$CL103,BJ$3&lt;Inputs!$CM103),(BJ$3-Inputs!$CL103+1)/(Inputs!$AI103+1),0)))))))))</f>
        <v>0</v>
      </c>
      <c r="BK105" s="27">
        <f>IF(AND(Inputs!$CO103=0,BK$3&gt;=Inputs!$CM103),1,IF(AND(BK$3&gt;=Inputs!$CM103,BK$3&lt;Inputs!$CN103),1,IF(AND(BK$3=Inputs!$CN103,BK$3=Inputs!$CO103),1,IF(OR(AND(BK$3=Inputs!$CN103+1,Inputs!$CN103=Inputs!$CO103),AND(BK$3=Inputs!$CN103+2,Inputs!$CN103=Inputs!$CO103)),0,IF(BK$3=Inputs!$CN103,0.8,IF(BK$3=Inputs!$CN103+1,0.6,IF(BK$3=Inputs!$CN103+2,0.4,IF(BK$3=Inputs!$CO103,0.2,IF(AND(BK$3&gt;=Inputs!$CL103,BK$3&lt;Inputs!$CM103),(BK$3-Inputs!$CL103+1)/(Inputs!$AI103+1),0)))))))))</f>
        <v>0</v>
      </c>
      <c r="BL105" s="27">
        <f>IF(AND(Inputs!$CO103=0,BL$3&gt;=Inputs!$CM103),1,IF(AND(BL$3&gt;=Inputs!$CM103,BL$3&lt;Inputs!$CN103),1,IF(AND(BL$3=Inputs!$CN103,BL$3=Inputs!$CO103),1,IF(OR(AND(BL$3=Inputs!$CN103+1,Inputs!$CN103=Inputs!$CO103),AND(BL$3=Inputs!$CN103+2,Inputs!$CN103=Inputs!$CO103)),0,IF(BL$3=Inputs!$CN103,0.8,IF(BL$3=Inputs!$CN103+1,0.6,IF(BL$3=Inputs!$CN103+2,0.4,IF(BL$3=Inputs!$CO103,0.2,IF(AND(BL$3&gt;=Inputs!$CL103,BL$3&lt;Inputs!$CM103),(BL$3-Inputs!$CL103+1)/(Inputs!$AI103+1),0)))))))))</f>
        <v>0</v>
      </c>
      <c r="BM105" s="27">
        <f>IF(AND(Inputs!$CO103=0,BM$3&gt;=Inputs!$CM103),1,IF(AND(BM$3&gt;=Inputs!$CM103,BM$3&lt;Inputs!$CN103),1,IF(AND(BM$3=Inputs!$CN103,BM$3=Inputs!$CO103),1,IF(OR(AND(BM$3=Inputs!$CN103+1,Inputs!$CN103=Inputs!$CO103),AND(BM$3=Inputs!$CN103+2,Inputs!$CN103=Inputs!$CO103)),0,IF(BM$3=Inputs!$CN103,0.8,IF(BM$3=Inputs!$CN103+1,0.6,IF(BM$3=Inputs!$CN103+2,0.4,IF(BM$3=Inputs!$CO103,0.2,IF(AND(BM$3&gt;=Inputs!$CL103,BM$3&lt;Inputs!$CM103),(BM$3-Inputs!$CL103+1)/(Inputs!$AI103+1),0)))))))))</f>
        <v>0</v>
      </c>
    </row>
    <row r="106" spans="1:65">
      <c r="A106" s="7" t="str">
        <f>IF(Inputs!A104="","",Inputs!A104)</f>
        <v/>
      </c>
      <c r="B106" t="str">
        <f>IF(Inputs!B104="","",Inputs!B104)</f>
        <v/>
      </c>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c r="AE106" s="292"/>
      <c r="AF106" s="292"/>
      <c r="AG106" s="50">
        <f t="shared" si="5"/>
        <v>0</v>
      </c>
      <c r="AH106" s="42">
        <f t="shared" si="4"/>
        <v>0</v>
      </c>
      <c r="AJ106" s="27">
        <f>IF(AND(Inputs!$CO104=0,AJ$3&gt;=Inputs!$CM104),1,IF(AND(AJ$3&gt;=Inputs!$CM104,AJ$3&lt;Inputs!$CN104),1,IF(AND(AJ$3=Inputs!$CN104,AJ$3=Inputs!$CO104),1,IF(OR(AND(AJ$3=Inputs!$CN104+1,Inputs!$CN104=Inputs!$CO104),AND(AJ$3=Inputs!$CN104+2,Inputs!$CN104=Inputs!$CO104)),0,IF(AJ$3=Inputs!$CN104,0.8,IF(AJ$3=Inputs!$CN104+1,0.6,IF(AJ$3=Inputs!$CN104+2,0.4,IF(AJ$3=Inputs!$CO104,0.2,IF(AND(AJ$3&gt;=Inputs!$CL104,AJ$3&lt;Inputs!$CM104),(AJ$3-Inputs!$CL104+1)/(Inputs!$AI104+1),0)))))))))</f>
        <v>0</v>
      </c>
      <c r="AK106" s="27">
        <f>IF(AND(Inputs!$CO104=0,AK$3&gt;=Inputs!$CM104),1,IF(AND(AK$3&gt;=Inputs!$CM104,AK$3&lt;Inputs!$CN104),1,IF(AND(AK$3=Inputs!$CN104,AK$3=Inputs!$CO104),1,IF(OR(AND(AK$3=Inputs!$CN104+1,Inputs!$CN104=Inputs!$CO104),AND(AK$3=Inputs!$CN104+2,Inputs!$CN104=Inputs!$CO104)),0,IF(AK$3=Inputs!$CN104,0.8,IF(AK$3=Inputs!$CN104+1,0.6,IF(AK$3=Inputs!$CN104+2,0.4,IF(AK$3=Inputs!$CO104,0.2,IF(AND(AK$3&gt;=Inputs!$CL104,AK$3&lt;Inputs!$CM104),(AK$3-Inputs!$CL104+1)/(Inputs!$AI104+1),0)))))))))</f>
        <v>0</v>
      </c>
      <c r="AL106" s="27">
        <f>IF(AND(Inputs!$CO104=0,AL$3&gt;=Inputs!$CM104),1,IF(AND(AL$3&gt;=Inputs!$CM104,AL$3&lt;Inputs!$CN104),1,IF(AND(AL$3=Inputs!$CN104,AL$3=Inputs!$CO104),1,IF(OR(AND(AL$3=Inputs!$CN104+1,Inputs!$CN104=Inputs!$CO104),AND(AL$3=Inputs!$CN104+2,Inputs!$CN104=Inputs!$CO104)),0,IF(AL$3=Inputs!$CN104,0.8,IF(AL$3=Inputs!$CN104+1,0.6,IF(AL$3=Inputs!$CN104+2,0.4,IF(AL$3=Inputs!$CO104,0.2,IF(AND(AL$3&gt;=Inputs!$CL104,AL$3&lt;Inputs!$CM104),(AL$3-Inputs!$CL104+1)/(Inputs!$AI104+1),0)))))))))</f>
        <v>0</v>
      </c>
      <c r="AM106" s="27">
        <f>IF(AND(Inputs!$CO104=0,AM$3&gt;=Inputs!$CM104),1,IF(AND(AM$3&gt;=Inputs!$CM104,AM$3&lt;Inputs!$CN104),1,IF(AND(AM$3=Inputs!$CN104,AM$3=Inputs!$CO104),1,IF(OR(AND(AM$3=Inputs!$CN104+1,Inputs!$CN104=Inputs!$CO104),AND(AM$3=Inputs!$CN104+2,Inputs!$CN104=Inputs!$CO104)),0,IF(AM$3=Inputs!$CN104,0.8,IF(AM$3=Inputs!$CN104+1,0.6,IF(AM$3=Inputs!$CN104+2,0.4,IF(AM$3=Inputs!$CO104,0.2,IF(AND(AM$3&gt;=Inputs!$CL104,AM$3&lt;Inputs!$CM104),(AM$3-Inputs!$CL104+1)/(Inputs!$AI104+1),0)))))))))</f>
        <v>0</v>
      </c>
      <c r="AN106" s="27">
        <f>IF(AND(Inputs!$CO104=0,AN$3&gt;=Inputs!$CM104),1,IF(AND(AN$3&gt;=Inputs!$CM104,AN$3&lt;Inputs!$CN104),1,IF(AND(AN$3=Inputs!$CN104,AN$3=Inputs!$CO104),1,IF(OR(AND(AN$3=Inputs!$CN104+1,Inputs!$CN104=Inputs!$CO104),AND(AN$3=Inputs!$CN104+2,Inputs!$CN104=Inputs!$CO104)),0,IF(AN$3=Inputs!$CN104,0.8,IF(AN$3=Inputs!$CN104+1,0.6,IF(AN$3=Inputs!$CN104+2,0.4,IF(AN$3=Inputs!$CO104,0.2,IF(AND(AN$3&gt;=Inputs!$CL104,AN$3&lt;Inputs!$CM104),(AN$3-Inputs!$CL104+1)/(Inputs!$AI104+1),0)))))))))</f>
        <v>0</v>
      </c>
      <c r="AO106" s="27">
        <f>IF(AND(Inputs!$CO104=0,AO$3&gt;=Inputs!$CM104),1,IF(AND(AO$3&gt;=Inputs!$CM104,AO$3&lt;Inputs!$CN104),1,IF(AND(AO$3=Inputs!$CN104,AO$3=Inputs!$CO104),1,IF(OR(AND(AO$3=Inputs!$CN104+1,Inputs!$CN104=Inputs!$CO104),AND(AO$3=Inputs!$CN104+2,Inputs!$CN104=Inputs!$CO104)),0,IF(AO$3=Inputs!$CN104,0.8,IF(AO$3=Inputs!$CN104+1,0.6,IF(AO$3=Inputs!$CN104+2,0.4,IF(AO$3=Inputs!$CO104,0.2,IF(AND(AO$3&gt;=Inputs!$CL104,AO$3&lt;Inputs!$CM104),(AO$3-Inputs!$CL104+1)/(Inputs!$AI104+1),0)))))))))</f>
        <v>0</v>
      </c>
      <c r="AP106" s="27">
        <f>IF(AND(Inputs!$CO104=0,AP$3&gt;=Inputs!$CM104),1,IF(AND(AP$3&gt;=Inputs!$CM104,AP$3&lt;Inputs!$CN104),1,IF(AND(AP$3=Inputs!$CN104,AP$3=Inputs!$CO104),1,IF(OR(AND(AP$3=Inputs!$CN104+1,Inputs!$CN104=Inputs!$CO104),AND(AP$3=Inputs!$CN104+2,Inputs!$CN104=Inputs!$CO104)),0,IF(AP$3=Inputs!$CN104,0.8,IF(AP$3=Inputs!$CN104+1,0.6,IF(AP$3=Inputs!$CN104+2,0.4,IF(AP$3=Inputs!$CO104,0.2,IF(AND(AP$3&gt;=Inputs!$CL104,AP$3&lt;Inputs!$CM104),(AP$3-Inputs!$CL104+1)/(Inputs!$AI104+1),0)))))))))</f>
        <v>0</v>
      </c>
      <c r="AQ106" s="27">
        <f>IF(AND(Inputs!$CO104=0,AQ$3&gt;=Inputs!$CM104),1,IF(AND(AQ$3&gt;=Inputs!$CM104,AQ$3&lt;Inputs!$CN104),1,IF(AND(AQ$3=Inputs!$CN104,AQ$3=Inputs!$CO104),1,IF(OR(AND(AQ$3=Inputs!$CN104+1,Inputs!$CN104=Inputs!$CO104),AND(AQ$3=Inputs!$CN104+2,Inputs!$CN104=Inputs!$CO104)),0,IF(AQ$3=Inputs!$CN104,0.8,IF(AQ$3=Inputs!$CN104+1,0.6,IF(AQ$3=Inputs!$CN104+2,0.4,IF(AQ$3=Inputs!$CO104,0.2,IF(AND(AQ$3&gt;=Inputs!$CL104,AQ$3&lt;Inputs!$CM104),(AQ$3-Inputs!$CL104+1)/(Inputs!$AI104+1),0)))))))))</f>
        <v>0</v>
      </c>
      <c r="AR106" s="27">
        <f>IF(AND(Inputs!$CO104=0,AR$3&gt;=Inputs!$CM104),1,IF(AND(AR$3&gt;=Inputs!$CM104,AR$3&lt;Inputs!$CN104),1,IF(AND(AR$3=Inputs!$CN104,AR$3=Inputs!$CO104),1,IF(OR(AND(AR$3=Inputs!$CN104+1,Inputs!$CN104=Inputs!$CO104),AND(AR$3=Inputs!$CN104+2,Inputs!$CN104=Inputs!$CO104)),0,IF(AR$3=Inputs!$CN104,0.8,IF(AR$3=Inputs!$CN104+1,0.6,IF(AR$3=Inputs!$CN104+2,0.4,IF(AR$3=Inputs!$CO104,0.2,IF(AND(AR$3&gt;=Inputs!$CL104,AR$3&lt;Inputs!$CM104),(AR$3-Inputs!$CL104+1)/(Inputs!$AI104+1),0)))))))))</f>
        <v>0</v>
      </c>
      <c r="AS106" s="27">
        <f>IF(AND(Inputs!$CO104=0,AS$3&gt;=Inputs!$CM104),1,IF(AND(AS$3&gt;=Inputs!$CM104,AS$3&lt;Inputs!$CN104),1,IF(AND(AS$3=Inputs!$CN104,AS$3=Inputs!$CO104),1,IF(OR(AND(AS$3=Inputs!$CN104+1,Inputs!$CN104=Inputs!$CO104),AND(AS$3=Inputs!$CN104+2,Inputs!$CN104=Inputs!$CO104)),0,IF(AS$3=Inputs!$CN104,0.8,IF(AS$3=Inputs!$CN104+1,0.6,IF(AS$3=Inputs!$CN104+2,0.4,IF(AS$3=Inputs!$CO104,0.2,IF(AND(AS$3&gt;=Inputs!$CL104,AS$3&lt;Inputs!$CM104),(AS$3-Inputs!$CL104+1)/(Inputs!$AI104+1),0)))))))))</f>
        <v>0</v>
      </c>
      <c r="AT106" s="27">
        <f>IF(AND(Inputs!$CO104=0,AT$3&gt;=Inputs!$CM104),1,IF(AND(AT$3&gt;=Inputs!$CM104,AT$3&lt;Inputs!$CN104),1,IF(AND(AT$3=Inputs!$CN104,AT$3=Inputs!$CO104),1,IF(OR(AND(AT$3=Inputs!$CN104+1,Inputs!$CN104=Inputs!$CO104),AND(AT$3=Inputs!$CN104+2,Inputs!$CN104=Inputs!$CO104)),0,IF(AT$3=Inputs!$CN104,0.8,IF(AT$3=Inputs!$CN104+1,0.6,IF(AT$3=Inputs!$CN104+2,0.4,IF(AT$3=Inputs!$CO104,0.2,IF(AND(AT$3&gt;=Inputs!$CL104,AT$3&lt;Inputs!$CM104),(AT$3-Inputs!$CL104+1)/(Inputs!$AI104+1),0)))))))))</f>
        <v>0</v>
      </c>
      <c r="AU106" s="27">
        <f>IF(AND(Inputs!$CO104=0,AU$3&gt;=Inputs!$CM104),1,IF(AND(AU$3&gt;=Inputs!$CM104,AU$3&lt;Inputs!$CN104),1,IF(AND(AU$3=Inputs!$CN104,AU$3=Inputs!$CO104),1,IF(OR(AND(AU$3=Inputs!$CN104+1,Inputs!$CN104=Inputs!$CO104),AND(AU$3=Inputs!$CN104+2,Inputs!$CN104=Inputs!$CO104)),0,IF(AU$3=Inputs!$CN104,0.8,IF(AU$3=Inputs!$CN104+1,0.6,IF(AU$3=Inputs!$CN104+2,0.4,IF(AU$3=Inputs!$CO104,0.2,IF(AND(AU$3&gt;=Inputs!$CL104,AU$3&lt;Inputs!$CM104),(AU$3-Inputs!$CL104+1)/(Inputs!$AI104+1),0)))))))))</f>
        <v>0</v>
      </c>
      <c r="AV106" s="27">
        <f>IF(AND(Inputs!$CO104=0,AV$3&gt;=Inputs!$CM104),1,IF(AND(AV$3&gt;=Inputs!$CM104,AV$3&lt;Inputs!$CN104),1,IF(AND(AV$3=Inputs!$CN104,AV$3=Inputs!$CO104),1,IF(OR(AND(AV$3=Inputs!$CN104+1,Inputs!$CN104=Inputs!$CO104),AND(AV$3=Inputs!$CN104+2,Inputs!$CN104=Inputs!$CO104)),0,IF(AV$3=Inputs!$CN104,0.8,IF(AV$3=Inputs!$CN104+1,0.6,IF(AV$3=Inputs!$CN104+2,0.4,IF(AV$3=Inputs!$CO104,0.2,IF(AND(AV$3&gt;=Inputs!$CL104,AV$3&lt;Inputs!$CM104),(AV$3-Inputs!$CL104+1)/(Inputs!$AI104+1),0)))))))))</f>
        <v>0</v>
      </c>
      <c r="AW106" s="27">
        <f>IF(AND(Inputs!$CO104=0,AW$3&gt;=Inputs!$CM104),1,IF(AND(AW$3&gt;=Inputs!$CM104,AW$3&lt;Inputs!$CN104),1,IF(AND(AW$3=Inputs!$CN104,AW$3=Inputs!$CO104),1,IF(OR(AND(AW$3=Inputs!$CN104+1,Inputs!$CN104=Inputs!$CO104),AND(AW$3=Inputs!$CN104+2,Inputs!$CN104=Inputs!$CO104)),0,IF(AW$3=Inputs!$CN104,0.8,IF(AW$3=Inputs!$CN104+1,0.6,IF(AW$3=Inputs!$CN104+2,0.4,IF(AW$3=Inputs!$CO104,0.2,IF(AND(AW$3&gt;=Inputs!$CL104,AW$3&lt;Inputs!$CM104),(AW$3-Inputs!$CL104+1)/(Inputs!$AI104+1),0)))))))))</f>
        <v>0</v>
      </c>
      <c r="AX106" s="27">
        <f>IF(AND(Inputs!$CO104=0,AX$3&gt;=Inputs!$CM104),1,IF(AND(AX$3&gt;=Inputs!$CM104,AX$3&lt;Inputs!$CN104),1,IF(AND(AX$3=Inputs!$CN104,AX$3=Inputs!$CO104),1,IF(OR(AND(AX$3=Inputs!$CN104+1,Inputs!$CN104=Inputs!$CO104),AND(AX$3=Inputs!$CN104+2,Inputs!$CN104=Inputs!$CO104)),0,IF(AX$3=Inputs!$CN104,0.8,IF(AX$3=Inputs!$CN104+1,0.6,IF(AX$3=Inputs!$CN104+2,0.4,IF(AX$3=Inputs!$CO104,0.2,IF(AND(AX$3&gt;=Inputs!$CL104,AX$3&lt;Inputs!$CM104),(AX$3-Inputs!$CL104+1)/(Inputs!$AI104+1),0)))))))))</f>
        <v>0</v>
      </c>
      <c r="AY106" s="27">
        <f>IF(AND(Inputs!$CO104=0,AY$3&gt;=Inputs!$CM104),1,IF(AND(AY$3&gt;=Inputs!$CM104,AY$3&lt;Inputs!$CN104),1,IF(AND(AY$3=Inputs!$CN104,AY$3=Inputs!$CO104),1,IF(OR(AND(AY$3=Inputs!$CN104+1,Inputs!$CN104=Inputs!$CO104),AND(AY$3=Inputs!$CN104+2,Inputs!$CN104=Inputs!$CO104)),0,IF(AY$3=Inputs!$CN104,0.8,IF(AY$3=Inputs!$CN104+1,0.6,IF(AY$3=Inputs!$CN104+2,0.4,IF(AY$3=Inputs!$CO104,0.2,IF(AND(AY$3&gt;=Inputs!$CL104,AY$3&lt;Inputs!$CM104),(AY$3-Inputs!$CL104+1)/(Inputs!$AI104+1),0)))))))))</f>
        <v>0</v>
      </c>
      <c r="AZ106" s="27">
        <f>IF(AND(Inputs!$CO104=0,AZ$3&gt;=Inputs!$CM104),1,IF(AND(AZ$3&gt;=Inputs!$CM104,AZ$3&lt;Inputs!$CN104),1,IF(AND(AZ$3=Inputs!$CN104,AZ$3=Inputs!$CO104),1,IF(OR(AND(AZ$3=Inputs!$CN104+1,Inputs!$CN104=Inputs!$CO104),AND(AZ$3=Inputs!$CN104+2,Inputs!$CN104=Inputs!$CO104)),0,IF(AZ$3=Inputs!$CN104,0.8,IF(AZ$3=Inputs!$CN104+1,0.6,IF(AZ$3=Inputs!$CN104+2,0.4,IF(AZ$3=Inputs!$CO104,0.2,IF(AND(AZ$3&gt;=Inputs!$CL104,AZ$3&lt;Inputs!$CM104),(AZ$3-Inputs!$CL104+1)/(Inputs!$AI104+1),0)))))))))</f>
        <v>0</v>
      </c>
      <c r="BA106" s="27">
        <f>IF(AND(Inputs!$CO104=0,BA$3&gt;=Inputs!$CM104),1,IF(AND(BA$3&gt;=Inputs!$CM104,BA$3&lt;Inputs!$CN104),1,IF(AND(BA$3=Inputs!$CN104,BA$3=Inputs!$CO104),1,IF(OR(AND(BA$3=Inputs!$CN104+1,Inputs!$CN104=Inputs!$CO104),AND(BA$3=Inputs!$CN104+2,Inputs!$CN104=Inputs!$CO104)),0,IF(BA$3=Inputs!$CN104,0.8,IF(BA$3=Inputs!$CN104+1,0.6,IF(BA$3=Inputs!$CN104+2,0.4,IF(BA$3=Inputs!$CO104,0.2,IF(AND(BA$3&gt;=Inputs!$CL104,BA$3&lt;Inputs!$CM104),(BA$3-Inputs!$CL104+1)/(Inputs!$AI104+1),0)))))))))</f>
        <v>0</v>
      </c>
      <c r="BB106" s="27">
        <f>IF(AND(Inputs!$CO104=0,BB$3&gt;=Inputs!$CM104),1,IF(AND(BB$3&gt;=Inputs!$CM104,BB$3&lt;Inputs!$CN104),1,IF(AND(BB$3=Inputs!$CN104,BB$3=Inputs!$CO104),1,IF(OR(AND(BB$3=Inputs!$CN104+1,Inputs!$CN104=Inputs!$CO104),AND(BB$3=Inputs!$CN104+2,Inputs!$CN104=Inputs!$CO104)),0,IF(BB$3=Inputs!$CN104,0.8,IF(BB$3=Inputs!$CN104+1,0.6,IF(BB$3=Inputs!$CN104+2,0.4,IF(BB$3=Inputs!$CO104,0.2,IF(AND(BB$3&gt;=Inputs!$CL104,BB$3&lt;Inputs!$CM104),(BB$3-Inputs!$CL104+1)/(Inputs!$AI104+1),0)))))))))</f>
        <v>0</v>
      </c>
      <c r="BC106" s="27">
        <f>IF(AND(Inputs!$CO104=0,BC$3&gt;=Inputs!$CM104),1,IF(AND(BC$3&gt;=Inputs!$CM104,BC$3&lt;Inputs!$CN104),1,IF(AND(BC$3=Inputs!$CN104,BC$3=Inputs!$CO104),1,IF(OR(AND(BC$3=Inputs!$CN104+1,Inputs!$CN104=Inputs!$CO104),AND(BC$3=Inputs!$CN104+2,Inputs!$CN104=Inputs!$CO104)),0,IF(BC$3=Inputs!$CN104,0.8,IF(BC$3=Inputs!$CN104+1,0.6,IF(BC$3=Inputs!$CN104+2,0.4,IF(BC$3=Inputs!$CO104,0.2,IF(AND(BC$3&gt;=Inputs!$CL104,BC$3&lt;Inputs!$CM104),(BC$3-Inputs!$CL104+1)/(Inputs!$AI104+1),0)))))))))</f>
        <v>0</v>
      </c>
      <c r="BD106" s="27">
        <f>IF(AND(Inputs!$CO104=0,BD$3&gt;=Inputs!$CM104),1,IF(AND(BD$3&gt;=Inputs!$CM104,BD$3&lt;Inputs!$CN104),1,IF(AND(BD$3=Inputs!$CN104,BD$3=Inputs!$CO104),1,IF(OR(AND(BD$3=Inputs!$CN104+1,Inputs!$CN104=Inputs!$CO104),AND(BD$3=Inputs!$CN104+2,Inputs!$CN104=Inputs!$CO104)),0,IF(BD$3=Inputs!$CN104,0.8,IF(BD$3=Inputs!$CN104+1,0.6,IF(BD$3=Inputs!$CN104+2,0.4,IF(BD$3=Inputs!$CO104,0.2,IF(AND(BD$3&gt;=Inputs!$CL104,BD$3&lt;Inputs!$CM104),(BD$3-Inputs!$CL104+1)/(Inputs!$AI104+1),0)))))))))</f>
        <v>0</v>
      </c>
      <c r="BE106" s="27">
        <f>IF(AND(Inputs!$CO104=0,BE$3&gt;=Inputs!$CM104),1,IF(AND(BE$3&gt;=Inputs!$CM104,BE$3&lt;Inputs!$CN104),1,IF(AND(BE$3=Inputs!$CN104,BE$3=Inputs!$CO104),1,IF(OR(AND(BE$3=Inputs!$CN104+1,Inputs!$CN104=Inputs!$CO104),AND(BE$3=Inputs!$CN104+2,Inputs!$CN104=Inputs!$CO104)),0,IF(BE$3=Inputs!$CN104,0.8,IF(BE$3=Inputs!$CN104+1,0.6,IF(BE$3=Inputs!$CN104+2,0.4,IF(BE$3=Inputs!$CO104,0.2,IF(AND(BE$3&gt;=Inputs!$CL104,BE$3&lt;Inputs!$CM104),(BE$3-Inputs!$CL104+1)/(Inputs!$AI104+1),0)))))))))</f>
        <v>0</v>
      </c>
      <c r="BF106" s="27">
        <f>IF(AND(Inputs!$CO104=0,BF$3&gt;=Inputs!$CM104),1,IF(AND(BF$3&gt;=Inputs!$CM104,BF$3&lt;Inputs!$CN104),1,IF(AND(BF$3=Inputs!$CN104,BF$3=Inputs!$CO104),1,IF(OR(AND(BF$3=Inputs!$CN104+1,Inputs!$CN104=Inputs!$CO104),AND(BF$3=Inputs!$CN104+2,Inputs!$CN104=Inputs!$CO104)),0,IF(BF$3=Inputs!$CN104,0.8,IF(BF$3=Inputs!$CN104+1,0.6,IF(BF$3=Inputs!$CN104+2,0.4,IF(BF$3=Inputs!$CO104,0.2,IF(AND(BF$3&gt;=Inputs!$CL104,BF$3&lt;Inputs!$CM104),(BF$3-Inputs!$CL104+1)/(Inputs!$AI104+1),0)))))))))</f>
        <v>0</v>
      </c>
      <c r="BG106" s="27">
        <f>IF(AND(Inputs!$CO104=0,BG$3&gt;=Inputs!$CM104),1,IF(AND(BG$3&gt;=Inputs!$CM104,BG$3&lt;Inputs!$CN104),1,IF(AND(BG$3=Inputs!$CN104,BG$3=Inputs!$CO104),1,IF(OR(AND(BG$3=Inputs!$CN104+1,Inputs!$CN104=Inputs!$CO104),AND(BG$3=Inputs!$CN104+2,Inputs!$CN104=Inputs!$CO104)),0,IF(BG$3=Inputs!$CN104,0.8,IF(BG$3=Inputs!$CN104+1,0.6,IF(BG$3=Inputs!$CN104+2,0.4,IF(BG$3=Inputs!$CO104,0.2,IF(AND(BG$3&gt;=Inputs!$CL104,BG$3&lt;Inputs!$CM104),(BG$3-Inputs!$CL104+1)/(Inputs!$AI104+1),0)))))))))</f>
        <v>0</v>
      </c>
      <c r="BH106" s="27">
        <f>IF(AND(Inputs!$CO104=0,BH$3&gt;=Inputs!$CM104),1,IF(AND(BH$3&gt;=Inputs!$CM104,BH$3&lt;Inputs!$CN104),1,IF(AND(BH$3=Inputs!$CN104,BH$3=Inputs!$CO104),1,IF(OR(AND(BH$3=Inputs!$CN104+1,Inputs!$CN104=Inputs!$CO104),AND(BH$3=Inputs!$CN104+2,Inputs!$CN104=Inputs!$CO104)),0,IF(BH$3=Inputs!$CN104,0.8,IF(BH$3=Inputs!$CN104+1,0.6,IF(BH$3=Inputs!$CN104+2,0.4,IF(BH$3=Inputs!$CO104,0.2,IF(AND(BH$3&gt;=Inputs!$CL104,BH$3&lt;Inputs!$CM104),(BH$3-Inputs!$CL104+1)/(Inputs!$AI104+1),0)))))))))</f>
        <v>0</v>
      </c>
      <c r="BI106" s="27">
        <f>IF(AND(Inputs!$CO104=0,BI$3&gt;=Inputs!$CM104),1,IF(AND(BI$3&gt;=Inputs!$CM104,BI$3&lt;Inputs!$CN104),1,IF(AND(BI$3=Inputs!$CN104,BI$3=Inputs!$CO104),1,IF(OR(AND(BI$3=Inputs!$CN104+1,Inputs!$CN104=Inputs!$CO104),AND(BI$3=Inputs!$CN104+2,Inputs!$CN104=Inputs!$CO104)),0,IF(BI$3=Inputs!$CN104,0.8,IF(BI$3=Inputs!$CN104+1,0.6,IF(BI$3=Inputs!$CN104+2,0.4,IF(BI$3=Inputs!$CO104,0.2,IF(AND(BI$3&gt;=Inputs!$CL104,BI$3&lt;Inputs!$CM104),(BI$3-Inputs!$CL104+1)/(Inputs!$AI104+1),0)))))))))</f>
        <v>0</v>
      </c>
      <c r="BJ106" s="27">
        <f>IF(AND(Inputs!$CO104=0,BJ$3&gt;=Inputs!$CM104),1,IF(AND(BJ$3&gt;=Inputs!$CM104,BJ$3&lt;Inputs!$CN104),1,IF(AND(BJ$3=Inputs!$CN104,BJ$3=Inputs!$CO104),1,IF(OR(AND(BJ$3=Inputs!$CN104+1,Inputs!$CN104=Inputs!$CO104),AND(BJ$3=Inputs!$CN104+2,Inputs!$CN104=Inputs!$CO104)),0,IF(BJ$3=Inputs!$CN104,0.8,IF(BJ$3=Inputs!$CN104+1,0.6,IF(BJ$3=Inputs!$CN104+2,0.4,IF(BJ$3=Inputs!$CO104,0.2,IF(AND(BJ$3&gt;=Inputs!$CL104,BJ$3&lt;Inputs!$CM104),(BJ$3-Inputs!$CL104+1)/(Inputs!$AI104+1),0)))))))))</f>
        <v>0</v>
      </c>
      <c r="BK106" s="27">
        <f>IF(AND(Inputs!$CO104=0,BK$3&gt;=Inputs!$CM104),1,IF(AND(BK$3&gt;=Inputs!$CM104,BK$3&lt;Inputs!$CN104),1,IF(AND(BK$3=Inputs!$CN104,BK$3=Inputs!$CO104),1,IF(OR(AND(BK$3=Inputs!$CN104+1,Inputs!$CN104=Inputs!$CO104),AND(BK$3=Inputs!$CN104+2,Inputs!$CN104=Inputs!$CO104)),0,IF(BK$3=Inputs!$CN104,0.8,IF(BK$3=Inputs!$CN104+1,0.6,IF(BK$3=Inputs!$CN104+2,0.4,IF(BK$3=Inputs!$CO104,0.2,IF(AND(BK$3&gt;=Inputs!$CL104,BK$3&lt;Inputs!$CM104),(BK$3-Inputs!$CL104+1)/(Inputs!$AI104+1),0)))))))))</f>
        <v>0</v>
      </c>
      <c r="BL106" s="27">
        <f>IF(AND(Inputs!$CO104=0,BL$3&gt;=Inputs!$CM104),1,IF(AND(BL$3&gt;=Inputs!$CM104,BL$3&lt;Inputs!$CN104),1,IF(AND(BL$3=Inputs!$CN104,BL$3=Inputs!$CO104),1,IF(OR(AND(BL$3=Inputs!$CN104+1,Inputs!$CN104=Inputs!$CO104),AND(BL$3=Inputs!$CN104+2,Inputs!$CN104=Inputs!$CO104)),0,IF(BL$3=Inputs!$CN104,0.8,IF(BL$3=Inputs!$CN104+1,0.6,IF(BL$3=Inputs!$CN104+2,0.4,IF(BL$3=Inputs!$CO104,0.2,IF(AND(BL$3&gt;=Inputs!$CL104,BL$3&lt;Inputs!$CM104),(BL$3-Inputs!$CL104+1)/(Inputs!$AI104+1),0)))))))))</f>
        <v>0</v>
      </c>
      <c r="BM106" s="27">
        <f>IF(AND(Inputs!$CO104=0,BM$3&gt;=Inputs!$CM104),1,IF(AND(BM$3&gt;=Inputs!$CM104,BM$3&lt;Inputs!$CN104),1,IF(AND(BM$3=Inputs!$CN104,BM$3=Inputs!$CO104),1,IF(OR(AND(BM$3=Inputs!$CN104+1,Inputs!$CN104=Inputs!$CO104),AND(BM$3=Inputs!$CN104+2,Inputs!$CN104=Inputs!$CO104)),0,IF(BM$3=Inputs!$CN104,0.8,IF(BM$3=Inputs!$CN104+1,0.6,IF(BM$3=Inputs!$CN104+2,0.4,IF(BM$3=Inputs!$CO104,0.2,IF(AND(BM$3&gt;=Inputs!$CL104,BM$3&lt;Inputs!$CM104),(BM$3-Inputs!$CL104+1)/(Inputs!$AI104+1),0)))))))))</f>
        <v>0</v>
      </c>
    </row>
    <row r="107" spans="1:65">
      <c r="A107" s="7" t="str">
        <f>IF(Inputs!A105="","",Inputs!A105)</f>
        <v/>
      </c>
      <c r="B107" t="str">
        <f>IF(Inputs!B105="","",Inputs!B105)</f>
        <v/>
      </c>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92"/>
      <c r="AE107" s="292"/>
      <c r="AF107" s="292"/>
      <c r="AG107" s="50">
        <f t="shared" si="5"/>
        <v>0</v>
      </c>
      <c r="AH107" s="42">
        <f t="shared" si="4"/>
        <v>0</v>
      </c>
      <c r="AJ107" s="27">
        <f>IF(AND(Inputs!$CO105=0,AJ$3&gt;=Inputs!$CM105),1,IF(AND(AJ$3&gt;=Inputs!$CM105,AJ$3&lt;Inputs!$CN105),1,IF(AND(AJ$3=Inputs!$CN105,AJ$3=Inputs!$CO105),1,IF(OR(AND(AJ$3=Inputs!$CN105+1,Inputs!$CN105=Inputs!$CO105),AND(AJ$3=Inputs!$CN105+2,Inputs!$CN105=Inputs!$CO105)),0,IF(AJ$3=Inputs!$CN105,0.8,IF(AJ$3=Inputs!$CN105+1,0.6,IF(AJ$3=Inputs!$CN105+2,0.4,IF(AJ$3=Inputs!$CO105,0.2,IF(AND(AJ$3&gt;=Inputs!$CL105,AJ$3&lt;Inputs!$CM105),(AJ$3-Inputs!$CL105+1)/(Inputs!$AI105+1),0)))))))))</f>
        <v>0</v>
      </c>
      <c r="AK107" s="27">
        <f>IF(AND(Inputs!$CO105=0,AK$3&gt;=Inputs!$CM105),1,IF(AND(AK$3&gt;=Inputs!$CM105,AK$3&lt;Inputs!$CN105),1,IF(AND(AK$3=Inputs!$CN105,AK$3=Inputs!$CO105),1,IF(OR(AND(AK$3=Inputs!$CN105+1,Inputs!$CN105=Inputs!$CO105),AND(AK$3=Inputs!$CN105+2,Inputs!$CN105=Inputs!$CO105)),0,IF(AK$3=Inputs!$CN105,0.8,IF(AK$3=Inputs!$CN105+1,0.6,IF(AK$3=Inputs!$CN105+2,0.4,IF(AK$3=Inputs!$CO105,0.2,IF(AND(AK$3&gt;=Inputs!$CL105,AK$3&lt;Inputs!$CM105),(AK$3-Inputs!$CL105+1)/(Inputs!$AI105+1),0)))))))))</f>
        <v>0</v>
      </c>
      <c r="AL107" s="27">
        <f>IF(AND(Inputs!$CO105=0,AL$3&gt;=Inputs!$CM105),1,IF(AND(AL$3&gt;=Inputs!$CM105,AL$3&lt;Inputs!$CN105),1,IF(AND(AL$3=Inputs!$CN105,AL$3=Inputs!$CO105),1,IF(OR(AND(AL$3=Inputs!$CN105+1,Inputs!$CN105=Inputs!$CO105),AND(AL$3=Inputs!$CN105+2,Inputs!$CN105=Inputs!$CO105)),0,IF(AL$3=Inputs!$CN105,0.8,IF(AL$3=Inputs!$CN105+1,0.6,IF(AL$3=Inputs!$CN105+2,0.4,IF(AL$3=Inputs!$CO105,0.2,IF(AND(AL$3&gt;=Inputs!$CL105,AL$3&lt;Inputs!$CM105),(AL$3-Inputs!$CL105+1)/(Inputs!$AI105+1),0)))))))))</f>
        <v>0</v>
      </c>
      <c r="AM107" s="27">
        <f>IF(AND(Inputs!$CO105=0,AM$3&gt;=Inputs!$CM105),1,IF(AND(AM$3&gt;=Inputs!$CM105,AM$3&lt;Inputs!$CN105),1,IF(AND(AM$3=Inputs!$CN105,AM$3=Inputs!$CO105),1,IF(OR(AND(AM$3=Inputs!$CN105+1,Inputs!$CN105=Inputs!$CO105),AND(AM$3=Inputs!$CN105+2,Inputs!$CN105=Inputs!$CO105)),0,IF(AM$3=Inputs!$CN105,0.8,IF(AM$3=Inputs!$CN105+1,0.6,IF(AM$3=Inputs!$CN105+2,0.4,IF(AM$3=Inputs!$CO105,0.2,IF(AND(AM$3&gt;=Inputs!$CL105,AM$3&lt;Inputs!$CM105),(AM$3-Inputs!$CL105+1)/(Inputs!$AI105+1),0)))))))))</f>
        <v>0</v>
      </c>
      <c r="AN107" s="27">
        <f>IF(AND(Inputs!$CO105=0,AN$3&gt;=Inputs!$CM105),1,IF(AND(AN$3&gt;=Inputs!$CM105,AN$3&lt;Inputs!$CN105),1,IF(AND(AN$3=Inputs!$CN105,AN$3=Inputs!$CO105),1,IF(OR(AND(AN$3=Inputs!$CN105+1,Inputs!$CN105=Inputs!$CO105),AND(AN$3=Inputs!$CN105+2,Inputs!$CN105=Inputs!$CO105)),0,IF(AN$3=Inputs!$CN105,0.8,IF(AN$3=Inputs!$CN105+1,0.6,IF(AN$3=Inputs!$CN105+2,0.4,IF(AN$3=Inputs!$CO105,0.2,IF(AND(AN$3&gt;=Inputs!$CL105,AN$3&lt;Inputs!$CM105),(AN$3-Inputs!$CL105+1)/(Inputs!$AI105+1),0)))))))))</f>
        <v>0</v>
      </c>
      <c r="AO107" s="27">
        <f>IF(AND(Inputs!$CO105=0,AO$3&gt;=Inputs!$CM105),1,IF(AND(AO$3&gt;=Inputs!$CM105,AO$3&lt;Inputs!$CN105),1,IF(AND(AO$3=Inputs!$CN105,AO$3=Inputs!$CO105),1,IF(OR(AND(AO$3=Inputs!$CN105+1,Inputs!$CN105=Inputs!$CO105),AND(AO$3=Inputs!$CN105+2,Inputs!$CN105=Inputs!$CO105)),0,IF(AO$3=Inputs!$CN105,0.8,IF(AO$3=Inputs!$CN105+1,0.6,IF(AO$3=Inputs!$CN105+2,0.4,IF(AO$3=Inputs!$CO105,0.2,IF(AND(AO$3&gt;=Inputs!$CL105,AO$3&lt;Inputs!$CM105),(AO$3-Inputs!$CL105+1)/(Inputs!$AI105+1),0)))))))))</f>
        <v>0</v>
      </c>
      <c r="AP107" s="27">
        <f>IF(AND(Inputs!$CO105=0,AP$3&gt;=Inputs!$CM105),1,IF(AND(AP$3&gt;=Inputs!$CM105,AP$3&lt;Inputs!$CN105),1,IF(AND(AP$3=Inputs!$CN105,AP$3=Inputs!$CO105),1,IF(OR(AND(AP$3=Inputs!$CN105+1,Inputs!$CN105=Inputs!$CO105),AND(AP$3=Inputs!$CN105+2,Inputs!$CN105=Inputs!$CO105)),0,IF(AP$3=Inputs!$CN105,0.8,IF(AP$3=Inputs!$CN105+1,0.6,IF(AP$3=Inputs!$CN105+2,0.4,IF(AP$3=Inputs!$CO105,0.2,IF(AND(AP$3&gt;=Inputs!$CL105,AP$3&lt;Inputs!$CM105),(AP$3-Inputs!$CL105+1)/(Inputs!$AI105+1),0)))))))))</f>
        <v>0</v>
      </c>
      <c r="AQ107" s="27">
        <f>IF(AND(Inputs!$CO105=0,AQ$3&gt;=Inputs!$CM105),1,IF(AND(AQ$3&gt;=Inputs!$CM105,AQ$3&lt;Inputs!$CN105),1,IF(AND(AQ$3=Inputs!$CN105,AQ$3=Inputs!$CO105),1,IF(OR(AND(AQ$3=Inputs!$CN105+1,Inputs!$CN105=Inputs!$CO105),AND(AQ$3=Inputs!$CN105+2,Inputs!$CN105=Inputs!$CO105)),0,IF(AQ$3=Inputs!$CN105,0.8,IF(AQ$3=Inputs!$CN105+1,0.6,IF(AQ$3=Inputs!$CN105+2,0.4,IF(AQ$3=Inputs!$CO105,0.2,IF(AND(AQ$3&gt;=Inputs!$CL105,AQ$3&lt;Inputs!$CM105),(AQ$3-Inputs!$CL105+1)/(Inputs!$AI105+1),0)))))))))</f>
        <v>0</v>
      </c>
      <c r="AR107" s="27">
        <f>IF(AND(Inputs!$CO105=0,AR$3&gt;=Inputs!$CM105),1,IF(AND(AR$3&gt;=Inputs!$CM105,AR$3&lt;Inputs!$CN105),1,IF(AND(AR$3=Inputs!$CN105,AR$3=Inputs!$CO105),1,IF(OR(AND(AR$3=Inputs!$CN105+1,Inputs!$CN105=Inputs!$CO105),AND(AR$3=Inputs!$CN105+2,Inputs!$CN105=Inputs!$CO105)),0,IF(AR$3=Inputs!$CN105,0.8,IF(AR$3=Inputs!$CN105+1,0.6,IF(AR$3=Inputs!$CN105+2,0.4,IF(AR$3=Inputs!$CO105,0.2,IF(AND(AR$3&gt;=Inputs!$CL105,AR$3&lt;Inputs!$CM105),(AR$3-Inputs!$CL105+1)/(Inputs!$AI105+1),0)))))))))</f>
        <v>0</v>
      </c>
      <c r="AS107" s="27">
        <f>IF(AND(Inputs!$CO105=0,AS$3&gt;=Inputs!$CM105),1,IF(AND(AS$3&gt;=Inputs!$CM105,AS$3&lt;Inputs!$CN105),1,IF(AND(AS$3=Inputs!$CN105,AS$3=Inputs!$CO105),1,IF(OR(AND(AS$3=Inputs!$CN105+1,Inputs!$CN105=Inputs!$CO105),AND(AS$3=Inputs!$CN105+2,Inputs!$CN105=Inputs!$CO105)),0,IF(AS$3=Inputs!$CN105,0.8,IF(AS$3=Inputs!$CN105+1,0.6,IF(AS$3=Inputs!$CN105+2,0.4,IF(AS$3=Inputs!$CO105,0.2,IF(AND(AS$3&gt;=Inputs!$CL105,AS$3&lt;Inputs!$CM105),(AS$3-Inputs!$CL105+1)/(Inputs!$AI105+1),0)))))))))</f>
        <v>0</v>
      </c>
      <c r="AT107" s="27">
        <f>IF(AND(Inputs!$CO105=0,AT$3&gt;=Inputs!$CM105),1,IF(AND(AT$3&gt;=Inputs!$CM105,AT$3&lt;Inputs!$CN105),1,IF(AND(AT$3=Inputs!$CN105,AT$3=Inputs!$CO105),1,IF(OR(AND(AT$3=Inputs!$CN105+1,Inputs!$CN105=Inputs!$CO105),AND(AT$3=Inputs!$CN105+2,Inputs!$CN105=Inputs!$CO105)),0,IF(AT$3=Inputs!$CN105,0.8,IF(AT$3=Inputs!$CN105+1,0.6,IF(AT$3=Inputs!$CN105+2,0.4,IF(AT$3=Inputs!$CO105,0.2,IF(AND(AT$3&gt;=Inputs!$CL105,AT$3&lt;Inputs!$CM105),(AT$3-Inputs!$CL105+1)/(Inputs!$AI105+1),0)))))))))</f>
        <v>0</v>
      </c>
      <c r="AU107" s="27">
        <f>IF(AND(Inputs!$CO105=0,AU$3&gt;=Inputs!$CM105),1,IF(AND(AU$3&gt;=Inputs!$CM105,AU$3&lt;Inputs!$CN105),1,IF(AND(AU$3=Inputs!$CN105,AU$3=Inputs!$CO105),1,IF(OR(AND(AU$3=Inputs!$CN105+1,Inputs!$CN105=Inputs!$CO105),AND(AU$3=Inputs!$CN105+2,Inputs!$CN105=Inputs!$CO105)),0,IF(AU$3=Inputs!$CN105,0.8,IF(AU$3=Inputs!$CN105+1,0.6,IF(AU$3=Inputs!$CN105+2,0.4,IF(AU$3=Inputs!$CO105,0.2,IF(AND(AU$3&gt;=Inputs!$CL105,AU$3&lt;Inputs!$CM105),(AU$3-Inputs!$CL105+1)/(Inputs!$AI105+1),0)))))))))</f>
        <v>0</v>
      </c>
      <c r="AV107" s="27">
        <f>IF(AND(Inputs!$CO105=0,AV$3&gt;=Inputs!$CM105),1,IF(AND(AV$3&gt;=Inputs!$CM105,AV$3&lt;Inputs!$CN105),1,IF(AND(AV$3=Inputs!$CN105,AV$3=Inputs!$CO105),1,IF(OR(AND(AV$3=Inputs!$CN105+1,Inputs!$CN105=Inputs!$CO105),AND(AV$3=Inputs!$CN105+2,Inputs!$CN105=Inputs!$CO105)),0,IF(AV$3=Inputs!$CN105,0.8,IF(AV$3=Inputs!$CN105+1,0.6,IF(AV$3=Inputs!$CN105+2,0.4,IF(AV$3=Inputs!$CO105,0.2,IF(AND(AV$3&gt;=Inputs!$CL105,AV$3&lt;Inputs!$CM105),(AV$3-Inputs!$CL105+1)/(Inputs!$AI105+1),0)))))))))</f>
        <v>0</v>
      </c>
      <c r="AW107" s="27">
        <f>IF(AND(Inputs!$CO105=0,AW$3&gt;=Inputs!$CM105),1,IF(AND(AW$3&gt;=Inputs!$CM105,AW$3&lt;Inputs!$CN105),1,IF(AND(AW$3=Inputs!$CN105,AW$3=Inputs!$CO105),1,IF(OR(AND(AW$3=Inputs!$CN105+1,Inputs!$CN105=Inputs!$CO105),AND(AW$3=Inputs!$CN105+2,Inputs!$CN105=Inputs!$CO105)),0,IF(AW$3=Inputs!$CN105,0.8,IF(AW$3=Inputs!$CN105+1,0.6,IF(AW$3=Inputs!$CN105+2,0.4,IF(AW$3=Inputs!$CO105,0.2,IF(AND(AW$3&gt;=Inputs!$CL105,AW$3&lt;Inputs!$CM105),(AW$3-Inputs!$CL105+1)/(Inputs!$AI105+1),0)))))))))</f>
        <v>0</v>
      </c>
      <c r="AX107" s="27">
        <f>IF(AND(Inputs!$CO105=0,AX$3&gt;=Inputs!$CM105),1,IF(AND(AX$3&gt;=Inputs!$CM105,AX$3&lt;Inputs!$CN105),1,IF(AND(AX$3=Inputs!$CN105,AX$3=Inputs!$CO105),1,IF(OR(AND(AX$3=Inputs!$CN105+1,Inputs!$CN105=Inputs!$CO105),AND(AX$3=Inputs!$CN105+2,Inputs!$CN105=Inputs!$CO105)),0,IF(AX$3=Inputs!$CN105,0.8,IF(AX$3=Inputs!$CN105+1,0.6,IF(AX$3=Inputs!$CN105+2,0.4,IF(AX$3=Inputs!$CO105,0.2,IF(AND(AX$3&gt;=Inputs!$CL105,AX$3&lt;Inputs!$CM105),(AX$3-Inputs!$CL105+1)/(Inputs!$AI105+1),0)))))))))</f>
        <v>0</v>
      </c>
      <c r="AY107" s="27">
        <f>IF(AND(Inputs!$CO105=0,AY$3&gt;=Inputs!$CM105),1,IF(AND(AY$3&gt;=Inputs!$CM105,AY$3&lt;Inputs!$CN105),1,IF(AND(AY$3=Inputs!$CN105,AY$3=Inputs!$CO105),1,IF(OR(AND(AY$3=Inputs!$CN105+1,Inputs!$CN105=Inputs!$CO105),AND(AY$3=Inputs!$CN105+2,Inputs!$CN105=Inputs!$CO105)),0,IF(AY$3=Inputs!$CN105,0.8,IF(AY$3=Inputs!$CN105+1,0.6,IF(AY$3=Inputs!$CN105+2,0.4,IF(AY$3=Inputs!$CO105,0.2,IF(AND(AY$3&gt;=Inputs!$CL105,AY$3&lt;Inputs!$CM105),(AY$3-Inputs!$CL105+1)/(Inputs!$AI105+1),0)))))))))</f>
        <v>0</v>
      </c>
      <c r="AZ107" s="27">
        <f>IF(AND(Inputs!$CO105=0,AZ$3&gt;=Inputs!$CM105),1,IF(AND(AZ$3&gt;=Inputs!$CM105,AZ$3&lt;Inputs!$CN105),1,IF(AND(AZ$3=Inputs!$CN105,AZ$3=Inputs!$CO105),1,IF(OR(AND(AZ$3=Inputs!$CN105+1,Inputs!$CN105=Inputs!$CO105),AND(AZ$3=Inputs!$CN105+2,Inputs!$CN105=Inputs!$CO105)),0,IF(AZ$3=Inputs!$CN105,0.8,IF(AZ$3=Inputs!$CN105+1,0.6,IF(AZ$3=Inputs!$CN105+2,0.4,IF(AZ$3=Inputs!$CO105,0.2,IF(AND(AZ$3&gt;=Inputs!$CL105,AZ$3&lt;Inputs!$CM105),(AZ$3-Inputs!$CL105+1)/(Inputs!$AI105+1),0)))))))))</f>
        <v>0</v>
      </c>
      <c r="BA107" s="27">
        <f>IF(AND(Inputs!$CO105=0,BA$3&gt;=Inputs!$CM105),1,IF(AND(BA$3&gt;=Inputs!$CM105,BA$3&lt;Inputs!$CN105),1,IF(AND(BA$3=Inputs!$CN105,BA$3=Inputs!$CO105),1,IF(OR(AND(BA$3=Inputs!$CN105+1,Inputs!$CN105=Inputs!$CO105),AND(BA$3=Inputs!$CN105+2,Inputs!$CN105=Inputs!$CO105)),0,IF(BA$3=Inputs!$CN105,0.8,IF(BA$3=Inputs!$CN105+1,0.6,IF(BA$3=Inputs!$CN105+2,0.4,IF(BA$3=Inputs!$CO105,0.2,IF(AND(BA$3&gt;=Inputs!$CL105,BA$3&lt;Inputs!$CM105),(BA$3-Inputs!$CL105+1)/(Inputs!$AI105+1),0)))))))))</f>
        <v>0</v>
      </c>
      <c r="BB107" s="27">
        <f>IF(AND(Inputs!$CO105=0,BB$3&gt;=Inputs!$CM105),1,IF(AND(BB$3&gt;=Inputs!$CM105,BB$3&lt;Inputs!$CN105),1,IF(AND(BB$3=Inputs!$CN105,BB$3=Inputs!$CO105),1,IF(OR(AND(BB$3=Inputs!$CN105+1,Inputs!$CN105=Inputs!$CO105),AND(BB$3=Inputs!$CN105+2,Inputs!$CN105=Inputs!$CO105)),0,IF(BB$3=Inputs!$CN105,0.8,IF(BB$3=Inputs!$CN105+1,0.6,IF(BB$3=Inputs!$CN105+2,0.4,IF(BB$3=Inputs!$CO105,0.2,IF(AND(BB$3&gt;=Inputs!$CL105,BB$3&lt;Inputs!$CM105),(BB$3-Inputs!$CL105+1)/(Inputs!$AI105+1),0)))))))))</f>
        <v>0</v>
      </c>
      <c r="BC107" s="27">
        <f>IF(AND(Inputs!$CO105=0,BC$3&gt;=Inputs!$CM105),1,IF(AND(BC$3&gt;=Inputs!$CM105,BC$3&lt;Inputs!$CN105),1,IF(AND(BC$3=Inputs!$CN105,BC$3=Inputs!$CO105),1,IF(OR(AND(BC$3=Inputs!$CN105+1,Inputs!$CN105=Inputs!$CO105),AND(BC$3=Inputs!$CN105+2,Inputs!$CN105=Inputs!$CO105)),0,IF(BC$3=Inputs!$CN105,0.8,IF(BC$3=Inputs!$CN105+1,0.6,IF(BC$3=Inputs!$CN105+2,0.4,IF(BC$3=Inputs!$CO105,0.2,IF(AND(BC$3&gt;=Inputs!$CL105,BC$3&lt;Inputs!$CM105),(BC$3-Inputs!$CL105+1)/(Inputs!$AI105+1),0)))))))))</f>
        <v>0</v>
      </c>
      <c r="BD107" s="27">
        <f>IF(AND(Inputs!$CO105=0,BD$3&gt;=Inputs!$CM105),1,IF(AND(BD$3&gt;=Inputs!$CM105,BD$3&lt;Inputs!$CN105),1,IF(AND(BD$3=Inputs!$CN105,BD$3=Inputs!$CO105),1,IF(OR(AND(BD$3=Inputs!$CN105+1,Inputs!$CN105=Inputs!$CO105),AND(BD$3=Inputs!$CN105+2,Inputs!$CN105=Inputs!$CO105)),0,IF(BD$3=Inputs!$CN105,0.8,IF(BD$3=Inputs!$CN105+1,0.6,IF(BD$3=Inputs!$CN105+2,0.4,IF(BD$3=Inputs!$CO105,0.2,IF(AND(BD$3&gt;=Inputs!$CL105,BD$3&lt;Inputs!$CM105),(BD$3-Inputs!$CL105+1)/(Inputs!$AI105+1),0)))))))))</f>
        <v>0</v>
      </c>
      <c r="BE107" s="27">
        <f>IF(AND(Inputs!$CO105=0,BE$3&gt;=Inputs!$CM105),1,IF(AND(BE$3&gt;=Inputs!$CM105,BE$3&lt;Inputs!$CN105),1,IF(AND(BE$3=Inputs!$CN105,BE$3=Inputs!$CO105),1,IF(OR(AND(BE$3=Inputs!$CN105+1,Inputs!$CN105=Inputs!$CO105),AND(BE$3=Inputs!$CN105+2,Inputs!$CN105=Inputs!$CO105)),0,IF(BE$3=Inputs!$CN105,0.8,IF(BE$3=Inputs!$CN105+1,0.6,IF(BE$3=Inputs!$CN105+2,0.4,IF(BE$3=Inputs!$CO105,0.2,IF(AND(BE$3&gt;=Inputs!$CL105,BE$3&lt;Inputs!$CM105),(BE$3-Inputs!$CL105+1)/(Inputs!$AI105+1),0)))))))))</f>
        <v>0</v>
      </c>
      <c r="BF107" s="27">
        <f>IF(AND(Inputs!$CO105=0,BF$3&gt;=Inputs!$CM105),1,IF(AND(BF$3&gt;=Inputs!$CM105,BF$3&lt;Inputs!$CN105),1,IF(AND(BF$3=Inputs!$CN105,BF$3=Inputs!$CO105),1,IF(OR(AND(BF$3=Inputs!$CN105+1,Inputs!$CN105=Inputs!$CO105),AND(BF$3=Inputs!$CN105+2,Inputs!$CN105=Inputs!$CO105)),0,IF(BF$3=Inputs!$CN105,0.8,IF(BF$3=Inputs!$CN105+1,0.6,IF(BF$3=Inputs!$CN105+2,0.4,IF(BF$3=Inputs!$CO105,0.2,IF(AND(BF$3&gt;=Inputs!$CL105,BF$3&lt;Inputs!$CM105),(BF$3-Inputs!$CL105+1)/(Inputs!$AI105+1),0)))))))))</f>
        <v>0</v>
      </c>
      <c r="BG107" s="27">
        <f>IF(AND(Inputs!$CO105=0,BG$3&gt;=Inputs!$CM105),1,IF(AND(BG$3&gt;=Inputs!$CM105,BG$3&lt;Inputs!$CN105),1,IF(AND(BG$3=Inputs!$CN105,BG$3=Inputs!$CO105),1,IF(OR(AND(BG$3=Inputs!$CN105+1,Inputs!$CN105=Inputs!$CO105),AND(BG$3=Inputs!$CN105+2,Inputs!$CN105=Inputs!$CO105)),0,IF(BG$3=Inputs!$CN105,0.8,IF(BG$3=Inputs!$CN105+1,0.6,IF(BG$3=Inputs!$CN105+2,0.4,IF(BG$3=Inputs!$CO105,0.2,IF(AND(BG$3&gt;=Inputs!$CL105,BG$3&lt;Inputs!$CM105),(BG$3-Inputs!$CL105+1)/(Inputs!$AI105+1),0)))))))))</f>
        <v>0</v>
      </c>
      <c r="BH107" s="27">
        <f>IF(AND(Inputs!$CO105=0,BH$3&gt;=Inputs!$CM105),1,IF(AND(BH$3&gt;=Inputs!$CM105,BH$3&lt;Inputs!$CN105),1,IF(AND(BH$3=Inputs!$CN105,BH$3=Inputs!$CO105),1,IF(OR(AND(BH$3=Inputs!$CN105+1,Inputs!$CN105=Inputs!$CO105),AND(BH$3=Inputs!$CN105+2,Inputs!$CN105=Inputs!$CO105)),0,IF(BH$3=Inputs!$CN105,0.8,IF(BH$3=Inputs!$CN105+1,0.6,IF(BH$3=Inputs!$CN105+2,0.4,IF(BH$3=Inputs!$CO105,0.2,IF(AND(BH$3&gt;=Inputs!$CL105,BH$3&lt;Inputs!$CM105),(BH$3-Inputs!$CL105+1)/(Inputs!$AI105+1),0)))))))))</f>
        <v>0</v>
      </c>
      <c r="BI107" s="27">
        <f>IF(AND(Inputs!$CO105=0,BI$3&gt;=Inputs!$CM105),1,IF(AND(BI$3&gt;=Inputs!$CM105,BI$3&lt;Inputs!$CN105),1,IF(AND(BI$3=Inputs!$CN105,BI$3=Inputs!$CO105),1,IF(OR(AND(BI$3=Inputs!$CN105+1,Inputs!$CN105=Inputs!$CO105),AND(BI$3=Inputs!$CN105+2,Inputs!$CN105=Inputs!$CO105)),0,IF(BI$3=Inputs!$CN105,0.8,IF(BI$3=Inputs!$CN105+1,0.6,IF(BI$3=Inputs!$CN105+2,0.4,IF(BI$3=Inputs!$CO105,0.2,IF(AND(BI$3&gt;=Inputs!$CL105,BI$3&lt;Inputs!$CM105),(BI$3-Inputs!$CL105+1)/(Inputs!$AI105+1),0)))))))))</f>
        <v>0</v>
      </c>
      <c r="BJ107" s="27">
        <f>IF(AND(Inputs!$CO105=0,BJ$3&gt;=Inputs!$CM105),1,IF(AND(BJ$3&gt;=Inputs!$CM105,BJ$3&lt;Inputs!$CN105),1,IF(AND(BJ$3=Inputs!$CN105,BJ$3=Inputs!$CO105),1,IF(OR(AND(BJ$3=Inputs!$CN105+1,Inputs!$CN105=Inputs!$CO105),AND(BJ$3=Inputs!$CN105+2,Inputs!$CN105=Inputs!$CO105)),0,IF(BJ$3=Inputs!$CN105,0.8,IF(BJ$3=Inputs!$CN105+1,0.6,IF(BJ$3=Inputs!$CN105+2,0.4,IF(BJ$3=Inputs!$CO105,0.2,IF(AND(BJ$3&gt;=Inputs!$CL105,BJ$3&lt;Inputs!$CM105),(BJ$3-Inputs!$CL105+1)/(Inputs!$AI105+1),0)))))))))</f>
        <v>0</v>
      </c>
      <c r="BK107" s="27">
        <f>IF(AND(Inputs!$CO105=0,BK$3&gt;=Inputs!$CM105),1,IF(AND(BK$3&gt;=Inputs!$CM105,BK$3&lt;Inputs!$CN105),1,IF(AND(BK$3=Inputs!$CN105,BK$3=Inputs!$CO105),1,IF(OR(AND(BK$3=Inputs!$CN105+1,Inputs!$CN105=Inputs!$CO105),AND(BK$3=Inputs!$CN105+2,Inputs!$CN105=Inputs!$CO105)),0,IF(BK$3=Inputs!$CN105,0.8,IF(BK$3=Inputs!$CN105+1,0.6,IF(BK$3=Inputs!$CN105+2,0.4,IF(BK$3=Inputs!$CO105,0.2,IF(AND(BK$3&gt;=Inputs!$CL105,BK$3&lt;Inputs!$CM105),(BK$3-Inputs!$CL105+1)/(Inputs!$AI105+1),0)))))))))</f>
        <v>0</v>
      </c>
      <c r="BL107" s="27">
        <f>IF(AND(Inputs!$CO105=0,BL$3&gt;=Inputs!$CM105),1,IF(AND(BL$3&gt;=Inputs!$CM105,BL$3&lt;Inputs!$CN105),1,IF(AND(BL$3=Inputs!$CN105,BL$3=Inputs!$CO105),1,IF(OR(AND(BL$3=Inputs!$CN105+1,Inputs!$CN105=Inputs!$CO105),AND(BL$3=Inputs!$CN105+2,Inputs!$CN105=Inputs!$CO105)),0,IF(BL$3=Inputs!$CN105,0.8,IF(BL$3=Inputs!$CN105+1,0.6,IF(BL$3=Inputs!$CN105+2,0.4,IF(BL$3=Inputs!$CO105,0.2,IF(AND(BL$3&gt;=Inputs!$CL105,BL$3&lt;Inputs!$CM105),(BL$3-Inputs!$CL105+1)/(Inputs!$AI105+1),0)))))))))</f>
        <v>0</v>
      </c>
      <c r="BM107" s="27">
        <f>IF(AND(Inputs!$CO105=0,BM$3&gt;=Inputs!$CM105),1,IF(AND(BM$3&gt;=Inputs!$CM105,BM$3&lt;Inputs!$CN105),1,IF(AND(BM$3=Inputs!$CN105,BM$3=Inputs!$CO105),1,IF(OR(AND(BM$3=Inputs!$CN105+1,Inputs!$CN105=Inputs!$CO105),AND(BM$3=Inputs!$CN105+2,Inputs!$CN105=Inputs!$CO105)),0,IF(BM$3=Inputs!$CN105,0.8,IF(BM$3=Inputs!$CN105+1,0.6,IF(BM$3=Inputs!$CN105+2,0.4,IF(BM$3=Inputs!$CO105,0.2,IF(AND(BM$3&gt;=Inputs!$CL105,BM$3&lt;Inputs!$CM105),(BM$3-Inputs!$CL105+1)/(Inputs!$AI105+1),0)))))))))</f>
        <v>0</v>
      </c>
    </row>
    <row r="108" spans="1:65">
      <c r="A108" s="7" t="str">
        <f>IF(Inputs!A106="","",Inputs!A106)</f>
        <v/>
      </c>
      <c r="B108" t="str">
        <f>IF(Inputs!B106="","",Inputs!B106)</f>
        <v/>
      </c>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292"/>
      <c r="AE108" s="292"/>
      <c r="AF108" s="292"/>
      <c r="AG108" s="50">
        <f t="shared" si="5"/>
        <v>0</v>
      </c>
      <c r="AH108" s="42">
        <f t="shared" si="4"/>
        <v>0</v>
      </c>
      <c r="AJ108" s="27">
        <f>IF(AND(Inputs!$CO106=0,AJ$3&gt;=Inputs!$CM106),1,IF(AND(AJ$3&gt;=Inputs!$CM106,AJ$3&lt;Inputs!$CN106),1,IF(AND(AJ$3=Inputs!$CN106,AJ$3=Inputs!$CO106),1,IF(OR(AND(AJ$3=Inputs!$CN106+1,Inputs!$CN106=Inputs!$CO106),AND(AJ$3=Inputs!$CN106+2,Inputs!$CN106=Inputs!$CO106)),0,IF(AJ$3=Inputs!$CN106,0.8,IF(AJ$3=Inputs!$CN106+1,0.6,IF(AJ$3=Inputs!$CN106+2,0.4,IF(AJ$3=Inputs!$CO106,0.2,IF(AND(AJ$3&gt;=Inputs!$CL106,AJ$3&lt;Inputs!$CM106),(AJ$3-Inputs!$CL106+1)/(Inputs!$AI106+1),0)))))))))</f>
        <v>0</v>
      </c>
      <c r="AK108" s="27">
        <f>IF(AND(Inputs!$CO106=0,AK$3&gt;=Inputs!$CM106),1,IF(AND(AK$3&gt;=Inputs!$CM106,AK$3&lt;Inputs!$CN106),1,IF(AND(AK$3=Inputs!$CN106,AK$3=Inputs!$CO106),1,IF(OR(AND(AK$3=Inputs!$CN106+1,Inputs!$CN106=Inputs!$CO106),AND(AK$3=Inputs!$CN106+2,Inputs!$CN106=Inputs!$CO106)),0,IF(AK$3=Inputs!$CN106,0.8,IF(AK$3=Inputs!$CN106+1,0.6,IF(AK$3=Inputs!$CN106+2,0.4,IF(AK$3=Inputs!$CO106,0.2,IF(AND(AK$3&gt;=Inputs!$CL106,AK$3&lt;Inputs!$CM106),(AK$3-Inputs!$CL106+1)/(Inputs!$AI106+1),0)))))))))</f>
        <v>0</v>
      </c>
      <c r="AL108" s="27">
        <f>IF(AND(Inputs!$CO106=0,AL$3&gt;=Inputs!$CM106),1,IF(AND(AL$3&gt;=Inputs!$CM106,AL$3&lt;Inputs!$CN106),1,IF(AND(AL$3=Inputs!$CN106,AL$3=Inputs!$CO106),1,IF(OR(AND(AL$3=Inputs!$CN106+1,Inputs!$CN106=Inputs!$CO106),AND(AL$3=Inputs!$CN106+2,Inputs!$CN106=Inputs!$CO106)),0,IF(AL$3=Inputs!$CN106,0.8,IF(AL$3=Inputs!$CN106+1,0.6,IF(AL$3=Inputs!$CN106+2,0.4,IF(AL$3=Inputs!$CO106,0.2,IF(AND(AL$3&gt;=Inputs!$CL106,AL$3&lt;Inputs!$CM106),(AL$3-Inputs!$CL106+1)/(Inputs!$AI106+1),0)))))))))</f>
        <v>0</v>
      </c>
      <c r="AM108" s="27">
        <f>IF(AND(Inputs!$CO106=0,AM$3&gt;=Inputs!$CM106),1,IF(AND(AM$3&gt;=Inputs!$CM106,AM$3&lt;Inputs!$CN106),1,IF(AND(AM$3=Inputs!$CN106,AM$3=Inputs!$CO106),1,IF(OR(AND(AM$3=Inputs!$CN106+1,Inputs!$CN106=Inputs!$CO106),AND(AM$3=Inputs!$CN106+2,Inputs!$CN106=Inputs!$CO106)),0,IF(AM$3=Inputs!$CN106,0.8,IF(AM$3=Inputs!$CN106+1,0.6,IF(AM$3=Inputs!$CN106+2,0.4,IF(AM$3=Inputs!$CO106,0.2,IF(AND(AM$3&gt;=Inputs!$CL106,AM$3&lt;Inputs!$CM106),(AM$3-Inputs!$CL106+1)/(Inputs!$AI106+1),0)))))))))</f>
        <v>0</v>
      </c>
      <c r="AN108" s="27">
        <f>IF(AND(Inputs!$CO106=0,AN$3&gt;=Inputs!$CM106),1,IF(AND(AN$3&gt;=Inputs!$CM106,AN$3&lt;Inputs!$CN106),1,IF(AND(AN$3=Inputs!$CN106,AN$3=Inputs!$CO106),1,IF(OR(AND(AN$3=Inputs!$CN106+1,Inputs!$CN106=Inputs!$CO106),AND(AN$3=Inputs!$CN106+2,Inputs!$CN106=Inputs!$CO106)),0,IF(AN$3=Inputs!$CN106,0.8,IF(AN$3=Inputs!$CN106+1,0.6,IF(AN$3=Inputs!$CN106+2,0.4,IF(AN$3=Inputs!$CO106,0.2,IF(AND(AN$3&gt;=Inputs!$CL106,AN$3&lt;Inputs!$CM106),(AN$3-Inputs!$CL106+1)/(Inputs!$AI106+1),0)))))))))</f>
        <v>0</v>
      </c>
      <c r="AO108" s="27">
        <f>IF(AND(Inputs!$CO106=0,AO$3&gt;=Inputs!$CM106),1,IF(AND(AO$3&gt;=Inputs!$CM106,AO$3&lt;Inputs!$CN106),1,IF(AND(AO$3=Inputs!$CN106,AO$3=Inputs!$CO106),1,IF(OR(AND(AO$3=Inputs!$CN106+1,Inputs!$CN106=Inputs!$CO106),AND(AO$3=Inputs!$CN106+2,Inputs!$CN106=Inputs!$CO106)),0,IF(AO$3=Inputs!$CN106,0.8,IF(AO$3=Inputs!$CN106+1,0.6,IF(AO$3=Inputs!$CN106+2,0.4,IF(AO$3=Inputs!$CO106,0.2,IF(AND(AO$3&gt;=Inputs!$CL106,AO$3&lt;Inputs!$CM106),(AO$3-Inputs!$CL106+1)/(Inputs!$AI106+1),0)))))))))</f>
        <v>0</v>
      </c>
      <c r="AP108" s="27">
        <f>IF(AND(Inputs!$CO106=0,AP$3&gt;=Inputs!$CM106),1,IF(AND(AP$3&gt;=Inputs!$CM106,AP$3&lt;Inputs!$CN106),1,IF(AND(AP$3=Inputs!$CN106,AP$3=Inputs!$CO106),1,IF(OR(AND(AP$3=Inputs!$CN106+1,Inputs!$CN106=Inputs!$CO106),AND(AP$3=Inputs!$CN106+2,Inputs!$CN106=Inputs!$CO106)),0,IF(AP$3=Inputs!$CN106,0.8,IF(AP$3=Inputs!$CN106+1,0.6,IF(AP$3=Inputs!$CN106+2,0.4,IF(AP$3=Inputs!$CO106,0.2,IF(AND(AP$3&gt;=Inputs!$CL106,AP$3&lt;Inputs!$CM106),(AP$3-Inputs!$CL106+1)/(Inputs!$AI106+1),0)))))))))</f>
        <v>0</v>
      </c>
      <c r="AQ108" s="27">
        <f>IF(AND(Inputs!$CO106=0,AQ$3&gt;=Inputs!$CM106),1,IF(AND(AQ$3&gt;=Inputs!$CM106,AQ$3&lt;Inputs!$CN106),1,IF(AND(AQ$3=Inputs!$CN106,AQ$3=Inputs!$CO106),1,IF(OR(AND(AQ$3=Inputs!$CN106+1,Inputs!$CN106=Inputs!$CO106),AND(AQ$3=Inputs!$CN106+2,Inputs!$CN106=Inputs!$CO106)),0,IF(AQ$3=Inputs!$CN106,0.8,IF(AQ$3=Inputs!$CN106+1,0.6,IF(AQ$3=Inputs!$CN106+2,0.4,IF(AQ$3=Inputs!$CO106,0.2,IF(AND(AQ$3&gt;=Inputs!$CL106,AQ$3&lt;Inputs!$CM106),(AQ$3-Inputs!$CL106+1)/(Inputs!$AI106+1),0)))))))))</f>
        <v>0</v>
      </c>
      <c r="AR108" s="27">
        <f>IF(AND(Inputs!$CO106=0,AR$3&gt;=Inputs!$CM106),1,IF(AND(AR$3&gt;=Inputs!$CM106,AR$3&lt;Inputs!$CN106),1,IF(AND(AR$3=Inputs!$CN106,AR$3=Inputs!$CO106),1,IF(OR(AND(AR$3=Inputs!$CN106+1,Inputs!$CN106=Inputs!$CO106),AND(AR$3=Inputs!$CN106+2,Inputs!$CN106=Inputs!$CO106)),0,IF(AR$3=Inputs!$CN106,0.8,IF(AR$3=Inputs!$CN106+1,0.6,IF(AR$3=Inputs!$CN106+2,0.4,IF(AR$3=Inputs!$CO106,0.2,IF(AND(AR$3&gt;=Inputs!$CL106,AR$3&lt;Inputs!$CM106),(AR$3-Inputs!$CL106+1)/(Inputs!$AI106+1),0)))))))))</f>
        <v>0</v>
      </c>
      <c r="AS108" s="27">
        <f>IF(AND(Inputs!$CO106=0,AS$3&gt;=Inputs!$CM106),1,IF(AND(AS$3&gt;=Inputs!$CM106,AS$3&lt;Inputs!$CN106),1,IF(AND(AS$3=Inputs!$CN106,AS$3=Inputs!$CO106),1,IF(OR(AND(AS$3=Inputs!$CN106+1,Inputs!$CN106=Inputs!$CO106),AND(AS$3=Inputs!$CN106+2,Inputs!$CN106=Inputs!$CO106)),0,IF(AS$3=Inputs!$CN106,0.8,IF(AS$3=Inputs!$CN106+1,0.6,IF(AS$3=Inputs!$CN106+2,0.4,IF(AS$3=Inputs!$CO106,0.2,IF(AND(AS$3&gt;=Inputs!$CL106,AS$3&lt;Inputs!$CM106),(AS$3-Inputs!$CL106+1)/(Inputs!$AI106+1),0)))))))))</f>
        <v>0</v>
      </c>
      <c r="AT108" s="27">
        <f>IF(AND(Inputs!$CO106=0,AT$3&gt;=Inputs!$CM106),1,IF(AND(AT$3&gt;=Inputs!$CM106,AT$3&lt;Inputs!$CN106),1,IF(AND(AT$3=Inputs!$CN106,AT$3=Inputs!$CO106),1,IF(OR(AND(AT$3=Inputs!$CN106+1,Inputs!$CN106=Inputs!$CO106),AND(AT$3=Inputs!$CN106+2,Inputs!$CN106=Inputs!$CO106)),0,IF(AT$3=Inputs!$CN106,0.8,IF(AT$3=Inputs!$CN106+1,0.6,IF(AT$3=Inputs!$CN106+2,0.4,IF(AT$3=Inputs!$CO106,0.2,IF(AND(AT$3&gt;=Inputs!$CL106,AT$3&lt;Inputs!$CM106),(AT$3-Inputs!$CL106+1)/(Inputs!$AI106+1),0)))))))))</f>
        <v>0</v>
      </c>
      <c r="AU108" s="27">
        <f>IF(AND(Inputs!$CO106=0,AU$3&gt;=Inputs!$CM106),1,IF(AND(AU$3&gt;=Inputs!$CM106,AU$3&lt;Inputs!$CN106),1,IF(AND(AU$3=Inputs!$CN106,AU$3=Inputs!$CO106),1,IF(OR(AND(AU$3=Inputs!$CN106+1,Inputs!$CN106=Inputs!$CO106),AND(AU$3=Inputs!$CN106+2,Inputs!$CN106=Inputs!$CO106)),0,IF(AU$3=Inputs!$CN106,0.8,IF(AU$3=Inputs!$CN106+1,0.6,IF(AU$3=Inputs!$CN106+2,0.4,IF(AU$3=Inputs!$CO106,0.2,IF(AND(AU$3&gt;=Inputs!$CL106,AU$3&lt;Inputs!$CM106),(AU$3-Inputs!$CL106+1)/(Inputs!$AI106+1),0)))))))))</f>
        <v>0</v>
      </c>
      <c r="AV108" s="27">
        <f>IF(AND(Inputs!$CO106=0,AV$3&gt;=Inputs!$CM106),1,IF(AND(AV$3&gt;=Inputs!$CM106,AV$3&lt;Inputs!$CN106),1,IF(AND(AV$3=Inputs!$CN106,AV$3=Inputs!$CO106),1,IF(OR(AND(AV$3=Inputs!$CN106+1,Inputs!$CN106=Inputs!$CO106),AND(AV$3=Inputs!$CN106+2,Inputs!$CN106=Inputs!$CO106)),0,IF(AV$3=Inputs!$CN106,0.8,IF(AV$3=Inputs!$CN106+1,0.6,IF(AV$3=Inputs!$CN106+2,0.4,IF(AV$3=Inputs!$CO106,0.2,IF(AND(AV$3&gt;=Inputs!$CL106,AV$3&lt;Inputs!$CM106),(AV$3-Inputs!$CL106+1)/(Inputs!$AI106+1),0)))))))))</f>
        <v>0</v>
      </c>
      <c r="AW108" s="27">
        <f>IF(AND(Inputs!$CO106=0,AW$3&gt;=Inputs!$CM106),1,IF(AND(AW$3&gt;=Inputs!$CM106,AW$3&lt;Inputs!$CN106),1,IF(AND(AW$3=Inputs!$CN106,AW$3=Inputs!$CO106),1,IF(OR(AND(AW$3=Inputs!$CN106+1,Inputs!$CN106=Inputs!$CO106),AND(AW$3=Inputs!$CN106+2,Inputs!$CN106=Inputs!$CO106)),0,IF(AW$3=Inputs!$CN106,0.8,IF(AW$3=Inputs!$CN106+1,0.6,IF(AW$3=Inputs!$CN106+2,0.4,IF(AW$3=Inputs!$CO106,0.2,IF(AND(AW$3&gt;=Inputs!$CL106,AW$3&lt;Inputs!$CM106),(AW$3-Inputs!$CL106+1)/(Inputs!$AI106+1),0)))))))))</f>
        <v>0</v>
      </c>
      <c r="AX108" s="27">
        <f>IF(AND(Inputs!$CO106=0,AX$3&gt;=Inputs!$CM106),1,IF(AND(AX$3&gt;=Inputs!$CM106,AX$3&lt;Inputs!$CN106),1,IF(AND(AX$3=Inputs!$CN106,AX$3=Inputs!$CO106),1,IF(OR(AND(AX$3=Inputs!$CN106+1,Inputs!$CN106=Inputs!$CO106),AND(AX$3=Inputs!$CN106+2,Inputs!$CN106=Inputs!$CO106)),0,IF(AX$3=Inputs!$CN106,0.8,IF(AX$3=Inputs!$CN106+1,0.6,IF(AX$3=Inputs!$CN106+2,0.4,IF(AX$3=Inputs!$CO106,0.2,IF(AND(AX$3&gt;=Inputs!$CL106,AX$3&lt;Inputs!$CM106),(AX$3-Inputs!$CL106+1)/(Inputs!$AI106+1),0)))))))))</f>
        <v>0</v>
      </c>
      <c r="AY108" s="27">
        <f>IF(AND(Inputs!$CO106=0,AY$3&gt;=Inputs!$CM106),1,IF(AND(AY$3&gt;=Inputs!$CM106,AY$3&lt;Inputs!$CN106),1,IF(AND(AY$3=Inputs!$CN106,AY$3=Inputs!$CO106),1,IF(OR(AND(AY$3=Inputs!$CN106+1,Inputs!$CN106=Inputs!$CO106),AND(AY$3=Inputs!$CN106+2,Inputs!$CN106=Inputs!$CO106)),0,IF(AY$3=Inputs!$CN106,0.8,IF(AY$3=Inputs!$CN106+1,0.6,IF(AY$3=Inputs!$CN106+2,0.4,IF(AY$3=Inputs!$CO106,0.2,IF(AND(AY$3&gt;=Inputs!$CL106,AY$3&lt;Inputs!$CM106),(AY$3-Inputs!$CL106+1)/(Inputs!$AI106+1),0)))))))))</f>
        <v>0</v>
      </c>
      <c r="AZ108" s="27">
        <f>IF(AND(Inputs!$CO106=0,AZ$3&gt;=Inputs!$CM106),1,IF(AND(AZ$3&gt;=Inputs!$CM106,AZ$3&lt;Inputs!$CN106),1,IF(AND(AZ$3=Inputs!$CN106,AZ$3=Inputs!$CO106),1,IF(OR(AND(AZ$3=Inputs!$CN106+1,Inputs!$CN106=Inputs!$CO106),AND(AZ$3=Inputs!$CN106+2,Inputs!$CN106=Inputs!$CO106)),0,IF(AZ$3=Inputs!$CN106,0.8,IF(AZ$3=Inputs!$CN106+1,0.6,IF(AZ$3=Inputs!$CN106+2,0.4,IF(AZ$3=Inputs!$CO106,0.2,IF(AND(AZ$3&gt;=Inputs!$CL106,AZ$3&lt;Inputs!$CM106),(AZ$3-Inputs!$CL106+1)/(Inputs!$AI106+1),0)))))))))</f>
        <v>0</v>
      </c>
      <c r="BA108" s="27">
        <f>IF(AND(Inputs!$CO106=0,BA$3&gt;=Inputs!$CM106),1,IF(AND(BA$3&gt;=Inputs!$CM106,BA$3&lt;Inputs!$CN106),1,IF(AND(BA$3=Inputs!$CN106,BA$3=Inputs!$CO106),1,IF(OR(AND(BA$3=Inputs!$CN106+1,Inputs!$CN106=Inputs!$CO106),AND(BA$3=Inputs!$CN106+2,Inputs!$CN106=Inputs!$CO106)),0,IF(BA$3=Inputs!$CN106,0.8,IF(BA$3=Inputs!$CN106+1,0.6,IF(BA$3=Inputs!$CN106+2,0.4,IF(BA$3=Inputs!$CO106,0.2,IF(AND(BA$3&gt;=Inputs!$CL106,BA$3&lt;Inputs!$CM106),(BA$3-Inputs!$CL106+1)/(Inputs!$AI106+1),0)))))))))</f>
        <v>0</v>
      </c>
      <c r="BB108" s="27">
        <f>IF(AND(Inputs!$CO106=0,BB$3&gt;=Inputs!$CM106),1,IF(AND(BB$3&gt;=Inputs!$CM106,BB$3&lt;Inputs!$CN106),1,IF(AND(BB$3=Inputs!$CN106,BB$3=Inputs!$CO106),1,IF(OR(AND(BB$3=Inputs!$CN106+1,Inputs!$CN106=Inputs!$CO106),AND(BB$3=Inputs!$CN106+2,Inputs!$CN106=Inputs!$CO106)),0,IF(BB$3=Inputs!$CN106,0.8,IF(BB$3=Inputs!$CN106+1,0.6,IF(BB$3=Inputs!$CN106+2,0.4,IF(BB$3=Inputs!$CO106,0.2,IF(AND(BB$3&gt;=Inputs!$CL106,BB$3&lt;Inputs!$CM106),(BB$3-Inputs!$CL106+1)/(Inputs!$AI106+1),0)))))))))</f>
        <v>0</v>
      </c>
      <c r="BC108" s="27">
        <f>IF(AND(Inputs!$CO106=0,BC$3&gt;=Inputs!$CM106),1,IF(AND(BC$3&gt;=Inputs!$CM106,BC$3&lt;Inputs!$CN106),1,IF(AND(BC$3=Inputs!$CN106,BC$3=Inputs!$CO106),1,IF(OR(AND(BC$3=Inputs!$CN106+1,Inputs!$CN106=Inputs!$CO106),AND(BC$3=Inputs!$CN106+2,Inputs!$CN106=Inputs!$CO106)),0,IF(BC$3=Inputs!$CN106,0.8,IF(BC$3=Inputs!$CN106+1,0.6,IF(BC$3=Inputs!$CN106+2,0.4,IF(BC$3=Inputs!$CO106,0.2,IF(AND(BC$3&gt;=Inputs!$CL106,BC$3&lt;Inputs!$CM106),(BC$3-Inputs!$CL106+1)/(Inputs!$AI106+1),0)))))))))</f>
        <v>0</v>
      </c>
      <c r="BD108" s="27">
        <f>IF(AND(Inputs!$CO106=0,BD$3&gt;=Inputs!$CM106),1,IF(AND(BD$3&gt;=Inputs!$CM106,BD$3&lt;Inputs!$CN106),1,IF(AND(BD$3=Inputs!$CN106,BD$3=Inputs!$CO106),1,IF(OR(AND(BD$3=Inputs!$CN106+1,Inputs!$CN106=Inputs!$CO106),AND(BD$3=Inputs!$CN106+2,Inputs!$CN106=Inputs!$CO106)),0,IF(BD$3=Inputs!$CN106,0.8,IF(BD$3=Inputs!$CN106+1,0.6,IF(BD$3=Inputs!$CN106+2,0.4,IF(BD$3=Inputs!$CO106,0.2,IF(AND(BD$3&gt;=Inputs!$CL106,BD$3&lt;Inputs!$CM106),(BD$3-Inputs!$CL106+1)/(Inputs!$AI106+1),0)))))))))</f>
        <v>0</v>
      </c>
      <c r="BE108" s="27">
        <f>IF(AND(Inputs!$CO106=0,BE$3&gt;=Inputs!$CM106),1,IF(AND(BE$3&gt;=Inputs!$CM106,BE$3&lt;Inputs!$CN106),1,IF(AND(BE$3=Inputs!$CN106,BE$3=Inputs!$CO106),1,IF(OR(AND(BE$3=Inputs!$CN106+1,Inputs!$CN106=Inputs!$CO106),AND(BE$3=Inputs!$CN106+2,Inputs!$CN106=Inputs!$CO106)),0,IF(BE$3=Inputs!$CN106,0.8,IF(BE$3=Inputs!$CN106+1,0.6,IF(BE$3=Inputs!$CN106+2,0.4,IF(BE$3=Inputs!$CO106,0.2,IF(AND(BE$3&gt;=Inputs!$CL106,BE$3&lt;Inputs!$CM106),(BE$3-Inputs!$CL106+1)/(Inputs!$AI106+1),0)))))))))</f>
        <v>0</v>
      </c>
      <c r="BF108" s="27">
        <f>IF(AND(Inputs!$CO106=0,BF$3&gt;=Inputs!$CM106),1,IF(AND(BF$3&gt;=Inputs!$CM106,BF$3&lt;Inputs!$CN106),1,IF(AND(BF$3=Inputs!$CN106,BF$3=Inputs!$CO106),1,IF(OR(AND(BF$3=Inputs!$CN106+1,Inputs!$CN106=Inputs!$CO106),AND(BF$3=Inputs!$CN106+2,Inputs!$CN106=Inputs!$CO106)),0,IF(BF$3=Inputs!$CN106,0.8,IF(BF$3=Inputs!$CN106+1,0.6,IF(BF$3=Inputs!$CN106+2,0.4,IF(BF$3=Inputs!$CO106,0.2,IF(AND(BF$3&gt;=Inputs!$CL106,BF$3&lt;Inputs!$CM106),(BF$3-Inputs!$CL106+1)/(Inputs!$AI106+1),0)))))))))</f>
        <v>0</v>
      </c>
      <c r="BG108" s="27">
        <f>IF(AND(Inputs!$CO106=0,BG$3&gt;=Inputs!$CM106),1,IF(AND(BG$3&gt;=Inputs!$CM106,BG$3&lt;Inputs!$CN106),1,IF(AND(BG$3=Inputs!$CN106,BG$3=Inputs!$CO106),1,IF(OR(AND(BG$3=Inputs!$CN106+1,Inputs!$CN106=Inputs!$CO106),AND(BG$3=Inputs!$CN106+2,Inputs!$CN106=Inputs!$CO106)),0,IF(BG$3=Inputs!$CN106,0.8,IF(BG$3=Inputs!$CN106+1,0.6,IF(BG$3=Inputs!$CN106+2,0.4,IF(BG$3=Inputs!$CO106,0.2,IF(AND(BG$3&gt;=Inputs!$CL106,BG$3&lt;Inputs!$CM106),(BG$3-Inputs!$CL106+1)/(Inputs!$AI106+1),0)))))))))</f>
        <v>0</v>
      </c>
      <c r="BH108" s="27">
        <f>IF(AND(Inputs!$CO106=0,BH$3&gt;=Inputs!$CM106),1,IF(AND(BH$3&gt;=Inputs!$CM106,BH$3&lt;Inputs!$CN106),1,IF(AND(BH$3=Inputs!$CN106,BH$3=Inputs!$CO106),1,IF(OR(AND(BH$3=Inputs!$CN106+1,Inputs!$CN106=Inputs!$CO106),AND(BH$3=Inputs!$CN106+2,Inputs!$CN106=Inputs!$CO106)),0,IF(BH$3=Inputs!$CN106,0.8,IF(BH$3=Inputs!$CN106+1,0.6,IF(BH$3=Inputs!$CN106+2,0.4,IF(BH$3=Inputs!$CO106,0.2,IF(AND(BH$3&gt;=Inputs!$CL106,BH$3&lt;Inputs!$CM106),(BH$3-Inputs!$CL106+1)/(Inputs!$AI106+1),0)))))))))</f>
        <v>0</v>
      </c>
      <c r="BI108" s="27">
        <f>IF(AND(Inputs!$CO106=0,BI$3&gt;=Inputs!$CM106),1,IF(AND(BI$3&gt;=Inputs!$CM106,BI$3&lt;Inputs!$CN106),1,IF(AND(BI$3=Inputs!$CN106,BI$3=Inputs!$CO106),1,IF(OR(AND(BI$3=Inputs!$CN106+1,Inputs!$CN106=Inputs!$CO106),AND(BI$3=Inputs!$CN106+2,Inputs!$CN106=Inputs!$CO106)),0,IF(BI$3=Inputs!$CN106,0.8,IF(BI$3=Inputs!$CN106+1,0.6,IF(BI$3=Inputs!$CN106+2,0.4,IF(BI$3=Inputs!$CO106,0.2,IF(AND(BI$3&gt;=Inputs!$CL106,BI$3&lt;Inputs!$CM106),(BI$3-Inputs!$CL106+1)/(Inputs!$AI106+1),0)))))))))</f>
        <v>0</v>
      </c>
      <c r="BJ108" s="27">
        <f>IF(AND(Inputs!$CO106=0,BJ$3&gt;=Inputs!$CM106),1,IF(AND(BJ$3&gt;=Inputs!$CM106,BJ$3&lt;Inputs!$CN106),1,IF(AND(BJ$3=Inputs!$CN106,BJ$3=Inputs!$CO106),1,IF(OR(AND(BJ$3=Inputs!$CN106+1,Inputs!$CN106=Inputs!$CO106),AND(BJ$3=Inputs!$CN106+2,Inputs!$CN106=Inputs!$CO106)),0,IF(BJ$3=Inputs!$CN106,0.8,IF(BJ$3=Inputs!$CN106+1,0.6,IF(BJ$3=Inputs!$CN106+2,0.4,IF(BJ$3=Inputs!$CO106,0.2,IF(AND(BJ$3&gt;=Inputs!$CL106,BJ$3&lt;Inputs!$CM106),(BJ$3-Inputs!$CL106+1)/(Inputs!$AI106+1),0)))))))))</f>
        <v>0</v>
      </c>
      <c r="BK108" s="27">
        <f>IF(AND(Inputs!$CO106=0,BK$3&gt;=Inputs!$CM106),1,IF(AND(BK$3&gt;=Inputs!$CM106,BK$3&lt;Inputs!$CN106),1,IF(AND(BK$3=Inputs!$CN106,BK$3=Inputs!$CO106),1,IF(OR(AND(BK$3=Inputs!$CN106+1,Inputs!$CN106=Inputs!$CO106),AND(BK$3=Inputs!$CN106+2,Inputs!$CN106=Inputs!$CO106)),0,IF(BK$3=Inputs!$CN106,0.8,IF(BK$3=Inputs!$CN106+1,0.6,IF(BK$3=Inputs!$CN106+2,0.4,IF(BK$3=Inputs!$CO106,0.2,IF(AND(BK$3&gt;=Inputs!$CL106,BK$3&lt;Inputs!$CM106),(BK$3-Inputs!$CL106+1)/(Inputs!$AI106+1),0)))))))))</f>
        <v>0</v>
      </c>
      <c r="BL108" s="27">
        <f>IF(AND(Inputs!$CO106=0,BL$3&gt;=Inputs!$CM106),1,IF(AND(BL$3&gt;=Inputs!$CM106,BL$3&lt;Inputs!$CN106),1,IF(AND(BL$3=Inputs!$CN106,BL$3=Inputs!$CO106),1,IF(OR(AND(BL$3=Inputs!$CN106+1,Inputs!$CN106=Inputs!$CO106),AND(BL$3=Inputs!$CN106+2,Inputs!$CN106=Inputs!$CO106)),0,IF(BL$3=Inputs!$CN106,0.8,IF(BL$3=Inputs!$CN106+1,0.6,IF(BL$3=Inputs!$CN106+2,0.4,IF(BL$3=Inputs!$CO106,0.2,IF(AND(BL$3&gt;=Inputs!$CL106,BL$3&lt;Inputs!$CM106),(BL$3-Inputs!$CL106+1)/(Inputs!$AI106+1),0)))))))))</f>
        <v>0</v>
      </c>
      <c r="BM108" s="27">
        <f>IF(AND(Inputs!$CO106=0,BM$3&gt;=Inputs!$CM106),1,IF(AND(BM$3&gt;=Inputs!$CM106,BM$3&lt;Inputs!$CN106),1,IF(AND(BM$3=Inputs!$CN106,BM$3=Inputs!$CO106),1,IF(OR(AND(BM$3=Inputs!$CN106+1,Inputs!$CN106=Inputs!$CO106),AND(BM$3=Inputs!$CN106+2,Inputs!$CN106=Inputs!$CO106)),0,IF(BM$3=Inputs!$CN106,0.8,IF(BM$3=Inputs!$CN106+1,0.6,IF(BM$3=Inputs!$CN106+2,0.4,IF(BM$3=Inputs!$CO106,0.2,IF(AND(BM$3&gt;=Inputs!$CL106,BM$3&lt;Inputs!$CM106),(BM$3-Inputs!$CL106+1)/(Inputs!$AI106+1),0)))))))))</f>
        <v>0</v>
      </c>
    </row>
    <row r="109" spans="1:65">
      <c r="A109" s="7" t="str">
        <f>IF(Inputs!A107="","",Inputs!A107)</f>
        <v/>
      </c>
      <c r="B109" t="str">
        <f>IF(Inputs!B107="","",Inputs!B107)</f>
        <v/>
      </c>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292"/>
      <c r="AE109" s="292"/>
      <c r="AF109" s="292"/>
      <c r="AG109" s="50">
        <f t="shared" si="5"/>
        <v>0</v>
      </c>
      <c r="AH109" s="42">
        <f t="shared" si="4"/>
        <v>0</v>
      </c>
      <c r="AJ109" s="27">
        <f>IF(AND(Inputs!$CO107=0,AJ$3&gt;=Inputs!$CM107),1,IF(AND(AJ$3&gt;=Inputs!$CM107,AJ$3&lt;Inputs!$CN107),1,IF(AND(AJ$3=Inputs!$CN107,AJ$3=Inputs!$CO107),1,IF(OR(AND(AJ$3=Inputs!$CN107+1,Inputs!$CN107=Inputs!$CO107),AND(AJ$3=Inputs!$CN107+2,Inputs!$CN107=Inputs!$CO107)),0,IF(AJ$3=Inputs!$CN107,0.8,IF(AJ$3=Inputs!$CN107+1,0.6,IF(AJ$3=Inputs!$CN107+2,0.4,IF(AJ$3=Inputs!$CO107,0.2,IF(AND(AJ$3&gt;=Inputs!$CL107,AJ$3&lt;Inputs!$CM107),(AJ$3-Inputs!$CL107+1)/(Inputs!$AI107+1),0)))))))))</f>
        <v>0</v>
      </c>
      <c r="AK109" s="27">
        <f>IF(AND(Inputs!$CO107=0,AK$3&gt;=Inputs!$CM107),1,IF(AND(AK$3&gt;=Inputs!$CM107,AK$3&lt;Inputs!$CN107),1,IF(AND(AK$3=Inputs!$CN107,AK$3=Inputs!$CO107),1,IF(OR(AND(AK$3=Inputs!$CN107+1,Inputs!$CN107=Inputs!$CO107),AND(AK$3=Inputs!$CN107+2,Inputs!$CN107=Inputs!$CO107)),0,IF(AK$3=Inputs!$CN107,0.8,IF(AK$3=Inputs!$CN107+1,0.6,IF(AK$3=Inputs!$CN107+2,0.4,IF(AK$3=Inputs!$CO107,0.2,IF(AND(AK$3&gt;=Inputs!$CL107,AK$3&lt;Inputs!$CM107),(AK$3-Inputs!$CL107+1)/(Inputs!$AI107+1),0)))))))))</f>
        <v>0</v>
      </c>
      <c r="AL109" s="27">
        <f>IF(AND(Inputs!$CO107=0,AL$3&gt;=Inputs!$CM107),1,IF(AND(AL$3&gt;=Inputs!$CM107,AL$3&lt;Inputs!$CN107),1,IF(AND(AL$3=Inputs!$CN107,AL$3=Inputs!$CO107),1,IF(OR(AND(AL$3=Inputs!$CN107+1,Inputs!$CN107=Inputs!$CO107),AND(AL$3=Inputs!$CN107+2,Inputs!$CN107=Inputs!$CO107)),0,IF(AL$3=Inputs!$CN107,0.8,IF(AL$3=Inputs!$CN107+1,0.6,IF(AL$3=Inputs!$CN107+2,0.4,IF(AL$3=Inputs!$CO107,0.2,IF(AND(AL$3&gt;=Inputs!$CL107,AL$3&lt;Inputs!$CM107),(AL$3-Inputs!$CL107+1)/(Inputs!$AI107+1),0)))))))))</f>
        <v>0</v>
      </c>
      <c r="AM109" s="27">
        <f>IF(AND(Inputs!$CO107=0,AM$3&gt;=Inputs!$CM107),1,IF(AND(AM$3&gt;=Inputs!$CM107,AM$3&lt;Inputs!$CN107),1,IF(AND(AM$3=Inputs!$CN107,AM$3=Inputs!$CO107),1,IF(OR(AND(AM$3=Inputs!$CN107+1,Inputs!$CN107=Inputs!$CO107),AND(AM$3=Inputs!$CN107+2,Inputs!$CN107=Inputs!$CO107)),0,IF(AM$3=Inputs!$CN107,0.8,IF(AM$3=Inputs!$CN107+1,0.6,IF(AM$3=Inputs!$CN107+2,0.4,IF(AM$3=Inputs!$CO107,0.2,IF(AND(AM$3&gt;=Inputs!$CL107,AM$3&lt;Inputs!$CM107),(AM$3-Inputs!$CL107+1)/(Inputs!$AI107+1),0)))))))))</f>
        <v>0</v>
      </c>
      <c r="AN109" s="27">
        <f>IF(AND(Inputs!$CO107=0,AN$3&gt;=Inputs!$CM107),1,IF(AND(AN$3&gt;=Inputs!$CM107,AN$3&lt;Inputs!$CN107),1,IF(AND(AN$3=Inputs!$CN107,AN$3=Inputs!$CO107),1,IF(OR(AND(AN$3=Inputs!$CN107+1,Inputs!$CN107=Inputs!$CO107),AND(AN$3=Inputs!$CN107+2,Inputs!$CN107=Inputs!$CO107)),0,IF(AN$3=Inputs!$CN107,0.8,IF(AN$3=Inputs!$CN107+1,0.6,IF(AN$3=Inputs!$CN107+2,0.4,IF(AN$3=Inputs!$CO107,0.2,IF(AND(AN$3&gt;=Inputs!$CL107,AN$3&lt;Inputs!$CM107),(AN$3-Inputs!$CL107+1)/(Inputs!$AI107+1),0)))))))))</f>
        <v>0</v>
      </c>
      <c r="AO109" s="27">
        <f>IF(AND(Inputs!$CO107=0,AO$3&gt;=Inputs!$CM107),1,IF(AND(AO$3&gt;=Inputs!$CM107,AO$3&lt;Inputs!$CN107),1,IF(AND(AO$3=Inputs!$CN107,AO$3=Inputs!$CO107),1,IF(OR(AND(AO$3=Inputs!$CN107+1,Inputs!$CN107=Inputs!$CO107),AND(AO$3=Inputs!$CN107+2,Inputs!$CN107=Inputs!$CO107)),0,IF(AO$3=Inputs!$CN107,0.8,IF(AO$3=Inputs!$CN107+1,0.6,IF(AO$3=Inputs!$CN107+2,0.4,IF(AO$3=Inputs!$CO107,0.2,IF(AND(AO$3&gt;=Inputs!$CL107,AO$3&lt;Inputs!$CM107),(AO$3-Inputs!$CL107+1)/(Inputs!$AI107+1),0)))))))))</f>
        <v>0</v>
      </c>
      <c r="AP109" s="27">
        <f>IF(AND(Inputs!$CO107=0,AP$3&gt;=Inputs!$CM107),1,IF(AND(AP$3&gt;=Inputs!$CM107,AP$3&lt;Inputs!$CN107),1,IF(AND(AP$3=Inputs!$CN107,AP$3=Inputs!$CO107),1,IF(OR(AND(AP$3=Inputs!$CN107+1,Inputs!$CN107=Inputs!$CO107),AND(AP$3=Inputs!$CN107+2,Inputs!$CN107=Inputs!$CO107)),0,IF(AP$3=Inputs!$CN107,0.8,IF(AP$3=Inputs!$CN107+1,0.6,IF(AP$3=Inputs!$CN107+2,0.4,IF(AP$3=Inputs!$CO107,0.2,IF(AND(AP$3&gt;=Inputs!$CL107,AP$3&lt;Inputs!$CM107),(AP$3-Inputs!$CL107+1)/(Inputs!$AI107+1),0)))))))))</f>
        <v>0</v>
      </c>
      <c r="AQ109" s="27">
        <f>IF(AND(Inputs!$CO107=0,AQ$3&gt;=Inputs!$CM107),1,IF(AND(AQ$3&gt;=Inputs!$CM107,AQ$3&lt;Inputs!$CN107),1,IF(AND(AQ$3=Inputs!$CN107,AQ$3=Inputs!$CO107),1,IF(OR(AND(AQ$3=Inputs!$CN107+1,Inputs!$CN107=Inputs!$CO107),AND(AQ$3=Inputs!$CN107+2,Inputs!$CN107=Inputs!$CO107)),0,IF(AQ$3=Inputs!$CN107,0.8,IF(AQ$3=Inputs!$CN107+1,0.6,IF(AQ$3=Inputs!$CN107+2,0.4,IF(AQ$3=Inputs!$CO107,0.2,IF(AND(AQ$3&gt;=Inputs!$CL107,AQ$3&lt;Inputs!$CM107),(AQ$3-Inputs!$CL107+1)/(Inputs!$AI107+1),0)))))))))</f>
        <v>0</v>
      </c>
      <c r="AR109" s="27">
        <f>IF(AND(Inputs!$CO107=0,AR$3&gt;=Inputs!$CM107),1,IF(AND(AR$3&gt;=Inputs!$CM107,AR$3&lt;Inputs!$CN107),1,IF(AND(AR$3=Inputs!$CN107,AR$3=Inputs!$CO107),1,IF(OR(AND(AR$3=Inputs!$CN107+1,Inputs!$CN107=Inputs!$CO107),AND(AR$3=Inputs!$CN107+2,Inputs!$CN107=Inputs!$CO107)),0,IF(AR$3=Inputs!$CN107,0.8,IF(AR$3=Inputs!$CN107+1,0.6,IF(AR$3=Inputs!$CN107+2,0.4,IF(AR$3=Inputs!$CO107,0.2,IF(AND(AR$3&gt;=Inputs!$CL107,AR$3&lt;Inputs!$CM107),(AR$3-Inputs!$CL107+1)/(Inputs!$AI107+1),0)))))))))</f>
        <v>0</v>
      </c>
      <c r="AS109" s="27">
        <f>IF(AND(Inputs!$CO107=0,AS$3&gt;=Inputs!$CM107),1,IF(AND(AS$3&gt;=Inputs!$CM107,AS$3&lt;Inputs!$CN107),1,IF(AND(AS$3=Inputs!$CN107,AS$3=Inputs!$CO107),1,IF(OR(AND(AS$3=Inputs!$CN107+1,Inputs!$CN107=Inputs!$CO107),AND(AS$3=Inputs!$CN107+2,Inputs!$CN107=Inputs!$CO107)),0,IF(AS$3=Inputs!$CN107,0.8,IF(AS$3=Inputs!$CN107+1,0.6,IF(AS$3=Inputs!$CN107+2,0.4,IF(AS$3=Inputs!$CO107,0.2,IF(AND(AS$3&gt;=Inputs!$CL107,AS$3&lt;Inputs!$CM107),(AS$3-Inputs!$CL107+1)/(Inputs!$AI107+1),0)))))))))</f>
        <v>0</v>
      </c>
      <c r="AT109" s="27">
        <f>IF(AND(Inputs!$CO107=0,AT$3&gt;=Inputs!$CM107),1,IF(AND(AT$3&gt;=Inputs!$CM107,AT$3&lt;Inputs!$CN107),1,IF(AND(AT$3=Inputs!$CN107,AT$3=Inputs!$CO107),1,IF(OR(AND(AT$3=Inputs!$CN107+1,Inputs!$CN107=Inputs!$CO107),AND(AT$3=Inputs!$CN107+2,Inputs!$CN107=Inputs!$CO107)),0,IF(AT$3=Inputs!$CN107,0.8,IF(AT$3=Inputs!$CN107+1,0.6,IF(AT$3=Inputs!$CN107+2,0.4,IF(AT$3=Inputs!$CO107,0.2,IF(AND(AT$3&gt;=Inputs!$CL107,AT$3&lt;Inputs!$CM107),(AT$3-Inputs!$CL107+1)/(Inputs!$AI107+1),0)))))))))</f>
        <v>0</v>
      </c>
      <c r="AU109" s="27">
        <f>IF(AND(Inputs!$CO107=0,AU$3&gt;=Inputs!$CM107),1,IF(AND(AU$3&gt;=Inputs!$CM107,AU$3&lt;Inputs!$CN107),1,IF(AND(AU$3=Inputs!$CN107,AU$3=Inputs!$CO107),1,IF(OR(AND(AU$3=Inputs!$CN107+1,Inputs!$CN107=Inputs!$CO107),AND(AU$3=Inputs!$CN107+2,Inputs!$CN107=Inputs!$CO107)),0,IF(AU$3=Inputs!$CN107,0.8,IF(AU$3=Inputs!$CN107+1,0.6,IF(AU$3=Inputs!$CN107+2,0.4,IF(AU$3=Inputs!$CO107,0.2,IF(AND(AU$3&gt;=Inputs!$CL107,AU$3&lt;Inputs!$CM107),(AU$3-Inputs!$CL107+1)/(Inputs!$AI107+1),0)))))))))</f>
        <v>0</v>
      </c>
      <c r="AV109" s="27">
        <f>IF(AND(Inputs!$CO107=0,AV$3&gt;=Inputs!$CM107),1,IF(AND(AV$3&gt;=Inputs!$CM107,AV$3&lt;Inputs!$CN107),1,IF(AND(AV$3=Inputs!$CN107,AV$3=Inputs!$CO107),1,IF(OR(AND(AV$3=Inputs!$CN107+1,Inputs!$CN107=Inputs!$CO107),AND(AV$3=Inputs!$CN107+2,Inputs!$CN107=Inputs!$CO107)),0,IF(AV$3=Inputs!$CN107,0.8,IF(AV$3=Inputs!$CN107+1,0.6,IF(AV$3=Inputs!$CN107+2,0.4,IF(AV$3=Inputs!$CO107,0.2,IF(AND(AV$3&gt;=Inputs!$CL107,AV$3&lt;Inputs!$CM107),(AV$3-Inputs!$CL107+1)/(Inputs!$AI107+1),0)))))))))</f>
        <v>0</v>
      </c>
      <c r="AW109" s="27">
        <f>IF(AND(Inputs!$CO107=0,AW$3&gt;=Inputs!$CM107),1,IF(AND(AW$3&gt;=Inputs!$CM107,AW$3&lt;Inputs!$CN107),1,IF(AND(AW$3=Inputs!$CN107,AW$3=Inputs!$CO107),1,IF(OR(AND(AW$3=Inputs!$CN107+1,Inputs!$CN107=Inputs!$CO107),AND(AW$3=Inputs!$CN107+2,Inputs!$CN107=Inputs!$CO107)),0,IF(AW$3=Inputs!$CN107,0.8,IF(AW$3=Inputs!$CN107+1,0.6,IF(AW$3=Inputs!$CN107+2,0.4,IF(AW$3=Inputs!$CO107,0.2,IF(AND(AW$3&gt;=Inputs!$CL107,AW$3&lt;Inputs!$CM107),(AW$3-Inputs!$CL107+1)/(Inputs!$AI107+1),0)))))))))</f>
        <v>0</v>
      </c>
      <c r="AX109" s="27">
        <f>IF(AND(Inputs!$CO107=0,AX$3&gt;=Inputs!$CM107),1,IF(AND(AX$3&gt;=Inputs!$CM107,AX$3&lt;Inputs!$CN107),1,IF(AND(AX$3=Inputs!$CN107,AX$3=Inputs!$CO107),1,IF(OR(AND(AX$3=Inputs!$CN107+1,Inputs!$CN107=Inputs!$CO107),AND(AX$3=Inputs!$CN107+2,Inputs!$CN107=Inputs!$CO107)),0,IF(AX$3=Inputs!$CN107,0.8,IF(AX$3=Inputs!$CN107+1,0.6,IF(AX$3=Inputs!$CN107+2,0.4,IF(AX$3=Inputs!$CO107,0.2,IF(AND(AX$3&gt;=Inputs!$CL107,AX$3&lt;Inputs!$CM107),(AX$3-Inputs!$CL107+1)/(Inputs!$AI107+1),0)))))))))</f>
        <v>0</v>
      </c>
      <c r="AY109" s="27">
        <f>IF(AND(Inputs!$CO107=0,AY$3&gt;=Inputs!$CM107),1,IF(AND(AY$3&gt;=Inputs!$CM107,AY$3&lt;Inputs!$CN107),1,IF(AND(AY$3=Inputs!$CN107,AY$3=Inputs!$CO107),1,IF(OR(AND(AY$3=Inputs!$CN107+1,Inputs!$CN107=Inputs!$CO107),AND(AY$3=Inputs!$CN107+2,Inputs!$CN107=Inputs!$CO107)),0,IF(AY$3=Inputs!$CN107,0.8,IF(AY$3=Inputs!$CN107+1,0.6,IF(AY$3=Inputs!$CN107+2,0.4,IF(AY$3=Inputs!$CO107,0.2,IF(AND(AY$3&gt;=Inputs!$CL107,AY$3&lt;Inputs!$CM107),(AY$3-Inputs!$CL107+1)/(Inputs!$AI107+1),0)))))))))</f>
        <v>0</v>
      </c>
      <c r="AZ109" s="27">
        <f>IF(AND(Inputs!$CO107=0,AZ$3&gt;=Inputs!$CM107),1,IF(AND(AZ$3&gt;=Inputs!$CM107,AZ$3&lt;Inputs!$CN107),1,IF(AND(AZ$3=Inputs!$CN107,AZ$3=Inputs!$CO107),1,IF(OR(AND(AZ$3=Inputs!$CN107+1,Inputs!$CN107=Inputs!$CO107),AND(AZ$3=Inputs!$CN107+2,Inputs!$CN107=Inputs!$CO107)),0,IF(AZ$3=Inputs!$CN107,0.8,IF(AZ$3=Inputs!$CN107+1,0.6,IF(AZ$3=Inputs!$CN107+2,0.4,IF(AZ$3=Inputs!$CO107,0.2,IF(AND(AZ$3&gt;=Inputs!$CL107,AZ$3&lt;Inputs!$CM107),(AZ$3-Inputs!$CL107+1)/(Inputs!$AI107+1),0)))))))))</f>
        <v>0</v>
      </c>
      <c r="BA109" s="27">
        <f>IF(AND(Inputs!$CO107=0,BA$3&gt;=Inputs!$CM107),1,IF(AND(BA$3&gt;=Inputs!$CM107,BA$3&lt;Inputs!$CN107),1,IF(AND(BA$3=Inputs!$CN107,BA$3=Inputs!$CO107),1,IF(OR(AND(BA$3=Inputs!$CN107+1,Inputs!$CN107=Inputs!$CO107),AND(BA$3=Inputs!$CN107+2,Inputs!$CN107=Inputs!$CO107)),0,IF(BA$3=Inputs!$CN107,0.8,IF(BA$3=Inputs!$CN107+1,0.6,IF(BA$3=Inputs!$CN107+2,0.4,IF(BA$3=Inputs!$CO107,0.2,IF(AND(BA$3&gt;=Inputs!$CL107,BA$3&lt;Inputs!$CM107),(BA$3-Inputs!$CL107+1)/(Inputs!$AI107+1),0)))))))))</f>
        <v>0</v>
      </c>
      <c r="BB109" s="27">
        <f>IF(AND(Inputs!$CO107=0,BB$3&gt;=Inputs!$CM107),1,IF(AND(BB$3&gt;=Inputs!$CM107,BB$3&lt;Inputs!$CN107),1,IF(AND(BB$3=Inputs!$CN107,BB$3=Inputs!$CO107),1,IF(OR(AND(BB$3=Inputs!$CN107+1,Inputs!$CN107=Inputs!$CO107),AND(BB$3=Inputs!$CN107+2,Inputs!$CN107=Inputs!$CO107)),0,IF(BB$3=Inputs!$CN107,0.8,IF(BB$3=Inputs!$CN107+1,0.6,IF(BB$3=Inputs!$CN107+2,0.4,IF(BB$3=Inputs!$CO107,0.2,IF(AND(BB$3&gt;=Inputs!$CL107,BB$3&lt;Inputs!$CM107),(BB$3-Inputs!$CL107+1)/(Inputs!$AI107+1),0)))))))))</f>
        <v>0</v>
      </c>
      <c r="BC109" s="27">
        <f>IF(AND(Inputs!$CO107=0,BC$3&gt;=Inputs!$CM107),1,IF(AND(BC$3&gt;=Inputs!$CM107,BC$3&lt;Inputs!$CN107),1,IF(AND(BC$3=Inputs!$CN107,BC$3=Inputs!$CO107),1,IF(OR(AND(BC$3=Inputs!$CN107+1,Inputs!$CN107=Inputs!$CO107),AND(BC$3=Inputs!$CN107+2,Inputs!$CN107=Inputs!$CO107)),0,IF(BC$3=Inputs!$CN107,0.8,IF(BC$3=Inputs!$CN107+1,0.6,IF(BC$3=Inputs!$CN107+2,0.4,IF(BC$3=Inputs!$CO107,0.2,IF(AND(BC$3&gt;=Inputs!$CL107,BC$3&lt;Inputs!$CM107),(BC$3-Inputs!$CL107+1)/(Inputs!$AI107+1),0)))))))))</f>
        <v>0</v>
      </c>
      <c r="BD109" s="27">
        <f>IF(AND(Inputs!$CO107=0,BD$3&gt;=Inputs!$CM107),1,IF(AND(BD$3&gt;=Inputs!$CM107,BD$3&lt;Inputs!$CN107),1,IF(AND(BD$3=Inputs!$CN107,BD$3=Inputs!$CO107),1,IF(OR(AND(BD$3=Inputs!$CN107+1,Inputs!$CN107=Inputs!$CO107),AND(BD$3=Inputs!$CN107+2,Inputs!$CN107=Inputs!$CO107)),0,IF(BD$3=Inputs!$CN107,0.8,IF(BD$3=Inputs!$CN107+1,0.6,IF(BD$3=Inputs!$CN107+2,0.4,IF(BD$3=Inputs!$CO107,0.2,IF(AND(BD$3&gt;=Inputs!$CL107,BD$3&lt;Inputs!$CM107),(BD$3-Inputs!$CL107+1)/(Inputs!$AI107+1),0)))))))))</f>
        <v>0</v>
      </c>
      <c r="BE109" s="27">
        <f>IF(AND(Inputs!$CO107=0,BE$3&gt;=Inputs!$CM107),1,IF(AND(BE$3&gt;=Inputs!$CM107,BE$3&lt;Inputs!$CN107),1,IF(AND(BE$3=Inputs!$CN107,BE$3=Inputs!$CO107),1,IF(OR(AND(BE$3=Inputs!$CN107+1,Inputs!$CN107=Inputs!$CO107),AND(BE$3=Inputs!$CN107+2,Inputs!$CN107=Inputs!$CO107)),0,IF(BE$3=Inputs!$CN107,0.8,IF(BE$3=Inputs!$CN107+1,0.6,IF(BE$3=Inputs!$CN107+2,0.4,IF(BE$3=Inputs!$CO107,0.2,IF(AND(BE$3&gt;=Inputs!$CL107,BE$3&lt;Inputs!$CM107),(BE$3-Inputs!$CL107+1)/(Inputs!$AI107+1),0)))))))))</f>
        <v>0</v>
      </c>
      <c r="BF109" s="27">
        <f>IF(AND(Inputs!$CO107=0,BF$3&gt;=Inputs!$CM107),1,IF(AND(BF$3&gt;=Inputs!$CM107,BF$3&lt;Inputs!$CN107),1,IF(AND(BF$3=Inputs!$CN107,BF$3=Inputs!$CO107),1,IF(OR(AND(BF$3=Inputs!$CN107+1,Inputs!$CN107=Inputs!$CO107),AND(BF$3=Inputs!$CN107+2,Inputs!$CN107=Inputs!$CO107)),0,IF(BF$3=Inputs!$CN107,0.8,IF(BF$3=Inputs!$CN107+1,0.6,IF(BF$3=Inputs!$CN107+2,0.4,IF(BF$3=Inputs!$CO107,0.2,IF(AND(BF$3&gt;=Inputs!$CL107,BF$3&lt;Inputs!$CM107),(BF$3-Inputs!$CL107+1)/(Inputs!$AI107+1),0)))))))))</f>
        <v>0</v>
      </c>
      <c r="BG109" s="27">
        <f>IF(AND(Inputs!$CO107=0,BG$3&gt;=Inputs!$CM107),1,IF(AND(BG$3&gt;=Inputs!$CM107,BG$3&lt;Inputs!$CN107),1,IF(AND(BG$3=Inputs!$CN107,BG$3=Inputs!$CO107),1,IF(OR(AND(BG$3=Inputs!$CN107+1,Inputs!$CN107=Inputs!$CO107),AND(BG$3=Inputs!$CN107+2,Inputs!$CN107=Inputs!$CO107)),0,IF(BG$3=Inputs!$CN107,0.8,IF(BG$3=Inputs!$CN107+1,0.6,IF(BG$3=Inputs!$CN107+2,0.4,IF(BG$3=Inputs!$CO107,0.2,IF(AND(BG$3&gt;=Inputs!$CL107,BG$3&lt;Inputs!$CM107),(BG$3-Inputs!$CL107+1)/(Inputs!$AI107+1),0)))))))))</f>
        <v>0</v>
      </c>
      <c r="BH109" s="27">
        <f>IF(AND(Inputs!$CO107=0,BH$3&gt;=Inputs!$CM107),1,IF(AND(BH$3&gt;=Inputs!$CM107,BH$3&lt;Inputs!$CN107),1,IF(AND(BH$3=Inputs!$CN107,BH$3=Inputs!$CO107),1,IF(OR(AND(BH$3=Inputs!$CN107+1,Inputs!$CN107=Inputs!$CO107),AND(BH$3=Inputs!$CN107+2,Inputs!$CN107=Inputs!$CO107)),0,IF(BH$3=Inputs!$CN107,0.8,IF(BH$3=Inputs!$CN107+1,0.6,IF(BH$3=Inputs!$CN107+2,0.4,IF(BH$3=Inputs!$CO107,0.2,IF(AND(BH$3&gt;=Inputs!$CL107,BH$3&lt;Inputs!$CM107),(BH$3-Inputs!$CL107+1)/(Inputs!$AI107+1),0)))))))))</f>
        <v>0</v>
      </c>
      <c r="BI109" s="27">
        <f>IF(AND(Inputs!$CO107=0,BI$3&gt;=Inputs!$CM107),1,IF(AND(BI$3&gt;=Inputs!$CM107,BI$3&lt;Inputs!$CN107),1,IF(AND(BI$3=Inputs!$CN107,BI$3=Inputs!$CO107),1,IF(OR(AND(BI$3=Inputs!$CN107+1,Inputs!$CN107=Inputs!$CO107),AND(BI$3=Inputs!$CN107+2,Inputs!$CN107=Inputs!$CO107)),0,IF(BI$3=Inputs!$CN107,0.8,IF(BI$3=Inputs!$CN107+1,0.6,IF(BI$3=Inputs!$CN107+2,0.4,IF(BI$3=Inputs!$CO107,0.2,IF(AND(BI$3&gt;=Inputs!$CL107,BI$3&lt;Inputs!$CM107),(BI$3-Inputs!$CL107+1)/(Inputs!$AI107+1),0)))))))))</f>
        <v>0</v>
      </c>
      <c r="BJ109" s="27">
        <f>IF(AND(Inputs!$CO107=0,BJ$3&gt;=Inputs!$CM107),1,IF(AND(BJ$3&gt;=Inputs!$CM107,BJ$3&lt;Inputs!$CN107),1,IF(AND(BJ$3=Inputs!$CN107,BJ$3=Inputs!$CO107),1,IF(OR(AND(BJ$3=Inputs!$CN107+1,Inputs!$CN107=Inputs!$CO107),AND(BJ$3=Inputs!$CN107+2,Inputs!$CN107=Inputs!$CO107)),0,IF(BJ$3=Inputs!$CN107,0.8,IF(BJ$3=Inputs!$CN107+1,0.6,IF(BJ$3=Inputs!$CN107+2,0.4,IF(BJ$3=Inputs!$CO107,0.2,IF(AND(BJ$3&gt;=Inputs!$CL107,BJ$3&lt;Inputs!$CM107),(BJ$3-Inputs!$CL107+1)/(Inputs!$AI107+1),0)))))))))</f>
        <v>0</v>
      </c>
      <c r="BK109" s="27">
        <f>IF(AND(Inputs!$CO107=0,BK$3&gt;=Inputs!$CM107),1,IF(AND(BK$3&gt;=Inputs!$CM107,BK$3&lt;Inputs!$CN107),1,IF(AND(BK$3=Inputs!$CN107,BK$3=Inputs!$CO107),1,IF(OR(AND(BK$3=Inputs!$CN107+1,Inputs!$CN107=Inputs!$CO107),AND(BK$3=Inputs!$CN107+2,Inputs!$CN107=Inputs!$CO107)),0,IF(BK$3=Inputs!$CN107,0.8,IF(BK$3=Inputs!$CN107+1,0.6,IF(BK$3=Inputs!$CN107+2,0.4,IF(BK$3=Inputs!$CO107,0.2,IF(AND(BK$3&gt;=Inputs!$CL107,BK$3&lt;Inputs!$CM107),(BK$3-Inputs!$CL107+1)/(Inputs!$AI107+1),0)))))))))</f>
        <v>0</v>
      </c>
      <c r="BL109" s="27">
        <f>IF(AND(Inputs!$CO107=0,BL$3&gt;=Inputs!$CM107),1,IF(AND(BL$3&gt;=Inputs!$CM107,BL$3&lt;Inputs!$CN107),1,IF(AND(BL$3=Inputs!$CN107,BL$3=Inputs!$CO107),1,IF(OR(AND(BL$3=Inputs!$CN107+1,Inputs!$CN107=Inputs!$CO107),AND(BL$3=Inputs!$CN107+2,Inputs!$CN107=Inputs!$CO107)),0,IF(BL$3=Inputs!$CN107,0.8,IF(BL$3=Inputs!$CN107+1,0.6,IF(BL$3=Inputs!$CN107+2,0.4,IF(BL$3=Inputs!$CO107,0.2,IF(AND(BL$3&gt;=Inputs!$CL107,BL$3&lt;Inputs!$CM107),(BL$3-Inputs!$CL107+1)/(Inputs!$AI107+1),0)))))))))</f>
        <v>0</v>
      </c>
      <c r="BM109" s="27">
        <f>IF(AND(Inputs!$CO107=0,BM$3&gt;=Inputs!$CM107),1,IF(AND(BM$3&gt;=Inputs!$CM107,BM$3&lt;Inputs!$CN107),1,IF(AND(BM$3=Inputs!$CN107,BM$3=Inputs!$CO107),1,IF(OR(AND(BM$3=Inputs!$CN107+1,Inputs!$CN107=Inputs!$CO107),AND(BM$3=Inputs!$CN107+2,Inputs!$CN107=Inputs!$CO107)),0,IF(BM$3=Inputs!$CN107,0.8,IF(BM$3=Inputs!$CN107+1,0.6,IF(BM$3=Inputs!$CN107+2,0.4,IF(BM$3=Inputs!$CO107,0.2,IF(AND(BM$3&gt;=Inputs!$CL107,BM$3&lt;Inputs!$CM107),(BM$3-Inputs!$CL107+1)/(Inputs!$AI107+1),0)))))))))</f>
        <v>0</v>
      </c>
    </row>
    <row r="110" spans="1:65">
      <c r="A110" s="7" t="str">
        <f>IF(Inputs!A108="","",Inputs!A108)</f>
        <v/>
      </c>
      <c r="B110" t="str">
        <f>IF(Inputs!B108="","",Inputs!B108)</f>
        <v/>
      </c>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292"/>
      <c r="AE110" s="292"/>
      <c r="AF110" s="292"/>
      <c r="AG110" s="50">
        <f t="shared" si="5"/>
        <v>0</v>
      </c>
      <c r="AH110" s="42">
        <f t="shared" si="4"/>
        <v>0</v>
      </c>
      <c r="AJ110" s="27">
        <f>IF(AND(Inputs!$CO108=0,AJ$3&gt;=Inputs!$CM108),1,IF(AND(AJ$3&gt;=Inputs!$CM108,AJ$3&lt;Inputs!$CN108),1,IF(AND(AJ$3=Inputs!$CN108,AJ$3=Inputs!$CO108),1,IF(OR(AND(AJ$3=Inputs!$CN108+1,Inputs!$CN108=Inputs!$CO108),AND(AJ$3=Inputs!$CN108+2,Inputs!$CN108=Inputs!$CO108)),0,IF(AJ$3=Inputs!$CN108,0.8,IF(AJ$3=Inputs!$CN108+1,0.6,IF(AJ$3=Inputs!$CN108+2,0.4,IF(AJ$3=Inputs!$CO108,0.2,IF(AND(AJ$3&gt;=Inputs!$CL108,AJ$3&lt;Inputs!$CM108),(AJ$3-Inputs!$CL108+1)/(Inputs!$AI108+1),0)))))))))</f>
        <v>0</v>
      </c>
      <c r="AK110" s="27">
        <f>IF(AND(Inputs!$CO108=0,AK$3&gt;=Inputs!$CM108),1,IF(AND(AK$3&gt;=Inputs!$CM108,AK$3&lt;Inputs!$CN108),1,IF(AND(AK$3=Inputs!$CN108,AK$3=Inputs!$CO108),1,IF(OR(AND(AK$3=Inputs!$CN108+1,Inputs!$CN108=Inputs!$CO108),AND(AK$3=Inputs!$CN108+2,Inputs!$CN108=Inputs!$CO108)),0,IF(AK$3=Inputs!$CN108,0.8,IF(AK$3=Inputs!$CN108+1,0.6,IF(AK$3=Inputs!$CN108+2,0.4,IF(AK$3=Inputs!$CO108,0.2,IF(AND(AK$3&gt;=Inputs!$CL108,AK$3&lt;Inputs!$CM108),(AK$3-Inputs!$CL108+1)/(Inputs!$AI108+1),0)))))))))</f>
        <v>0</v>
      </c>
      <c r="AL110" s="27">
        <f>IF(AND(Inputs!$CO108=0,AL$3&gt;=Inputs!$CM108),1,IF(AND(AL$3&gt;=Inputs!$CM108,AL$3&lt;Inputs!$CN108),1,IF(AND(AL$3=Inputs!$CN108,AL$3=Inputs!$CO108),1,IF(OR(AND(AL$3=Inputs!$CN108+1,Inputs!$CN108=Inputs!$CO108),AND(AL$3=Inputs!$CN108+2,Inputs!$CN108=Inputs!$CO108)),0,IF(AL$3=Inputs!$CN108,0.8,IF(AL$3=Inputs!$CN108+1,0.6,IF(AL$3=Inputs!$CN108+2,0.4,IF(AL$3=Inputs!$CO108,0.2,IF(AND(AL$3&gt;=Inputs!$CL108,AL$3&lt;Inputs!$CM108),(AL$3-Inputs!$CL108+1)/(Inputs!$AI108+1),0)))))))))</f>
        <v>0</v>
      </c>
      <c r="AM110" s="27">
        <f>IF(AND(Inputs!$CO108=0,AM$3&gt;=Inputs!$CM108),1,IF(AND(AM$3&gt;=Inputs!$CM108,AM$3&lt;Inputs!$CN108),1,IF(AND(AM$3=Inputs!$CN108,AM$3=Inputs!$CO108),1,IF(OR(AND(AM$3=Inputs!$CN108+1,Inputs!$CN108=Inputs!$CO108),AND(AM$3=Inputs!$CN108+2,Inputs!$CN108=Inputs!$CO108)),0,IF(AM$3=Inputs!$CN108,0.8,IF(AM$3=Inputs!$CN108+1,0.6,IF(AM$3=Inputs!$CN108+2,0.4,IF(AM$3=Inputs!$CO108,0.2,IF(AND(AM$3&gt;=Inputs!$CL108,AM$3&lt;Inputs!$CM108),(AM$3-Inputs!$CL108+1)/(Inputs!$AI108+1),0)))))))))</f>
        <v>0</v>
      </c>
      <c r="AN110" s="27">
        <f>IF(AND(Inputs!$CO108=0,AN$3&gt;=Inputs!$CM108),1,IF(AND(AN$3&gt;=Inputs!$CM108,AN$3&lt;Inputs!$CN108),1,IF(AND(AN$3=Inputs!$CN108,AN$3=Inputs!$CO108),1,IF(OR(AND(AN$3=Inputs!$CN108+1,Inputs!$CN108=Inputs!$CO108),AND(AN$3=Inputs!$CN108+2,Inputs!$CN108=Inputs!$CO108)),0,IF(AN$3=Inputs!$CN108,0.8,IF(AN$3=Inputs!$CN108+1,0.6,IF(AN$3=Inputs!$CN108+2,0.4,IF(AN$3=Inputs!$CO108,0.2,IF(AND(AN$3&gt;=Inputs!$CL108,AN$3&lt;Inputs!$CM108),(AN$3-Inputs!$CL108+1)/(Inputs!$AI108+1),0)))))))))</f>
        <v>0</v>
      </c>
      <c r="AO110" s="27">
        <f>IF(AND(Inputs!$CO108=0,AO$3&gt;=Inputs!$CM108),1,IF(AND(AO$3&gt;=Inputs!$CM108,AO$3&lt;Inputs!$CN108),1,IF(AND(AO$3=Inputs!$CN108,AO$3=Inputs!$CO108),1,IF(OR(AND(AO$3=Inputs!$CN108+1,Inputs!$CN108=Inputs!$CO108),AND(AO$3=Inputs!$CN108+2,Inputs!$CN108=Inputs!$CO108)),0,IF(AO$3=Inputs!$CN108,0.8,IF(AO$3=Inputs!$CN108+1,0.6,IF(AO$3=Inputs!$CN108+2,0.4,IF(AO$3=Inputs!$CO108,0.2,IF(AND(AO$3&gt;=Inputs!$CL108,AO$3&lt;Inputs!$CM108),(AO$3-Inputs!$CL108+1)/(Inputs!$AI108+1),0)))))))))</f>
        <v>0</v>
      </c>
      <c r="AP110" s="27">
        <f>IF(AND(Inputs!$CO108=0,AP$3&gt;=Inputs!$CM108),1,IF(AND(AP$3&gt;=Inputs!$CM108,AP$3&lt;Inputs!$CN108),1,IF(AND(AP$3=Inputs!$CN108,AP$3=Inputs!$CO108),1,IF(OR(AND(AP$3=Inputs!$CN108+1,Inputs!$CN108=Inputs!$CO108),AND(AP$3=Inputs!$CN108+2,Inputs!$CN108=Inputs!$CO108)),0,IF(AP$3=Inputs!$CN108,0.8,IF(AP$3=Inputs!$CN108+1,0.6,IF(AP$3=Inputs!$CN108+2,0.4,IF(AP$3=Inputs!$CO108,0.2,IF(AND(AP$3&gt;=Inputs!$CL108,AP$3&lt;Inputs!$CM108),(AP$3-Inputs!$CL108+1)/(Inputs!$AI108+1),0)))))))))</f>
        <v>0</v>
      </c>
      <c r="AQ110" s="27">
        <f>IF(AND(Inputs!$CO108=0,AQ$3&gt;=Inputs!$CM108),1,IF(AND(AQ$3&gt;=Inputs!$CM108,AQ$3&lt;Inputs!$CN108),1,IF(AND(AQ$3=Inputs!$CN108,AQ$3=Inputs!$CO108),1,IF(OR(AND(AQ$3=Inputs!$CN108+1,Inputs!$CN108=Inputs!$CO108),AND(AQ$3=Inputs!$CN108+2,Inputs!$CN108=Inputs!$CO108)),0,IF(AQ$3=Inputs!$CN108,0.8,IF(AQ$3=Inputs!$CN108+1,0.6,IF(AQ$3=Inputs!$CN108+2,0.4,IF(AQ$3=Inputs!$CO108,0.2,IF(AND(AQ$3&gt;=Inputs!$CL108,AQ$3&lt;Inputs!$CM108),(AQ$3-Inputs!$CL108+1)/(Inputs!$AI108+1),0)))))))))</f>
        <v>0</v>
      </c>
      <c r="AR110" s="27">
        <f>IF(AND(Inputs!$CO108=0,AR$3&gt;=Inputs!$CM108),1,IF(AND(AR$3&gt;=Inputs!$CM108,AR$3&lt;Inputs!$CN108),1,IF(AND(AR$3=Inputs!$CN108,AR$3=Inputs!$CO108),1,IF(OR(AND(AR$3=Inputs!$CN108+1,Inputs!$CN108=Inputs!$CO108),AND(AR$3=Inputs!$CN108+2,Inputs!$CN108=Inputs!$CO108)),0,IF(AR$3=Inputs!$CN108,0.8,IF(AR$3=Inputs!$CN108+1,0.6,IF(AR$3=Inputs!$CN108+2,0.4,IF(AR$3=Inputs!$CO108,0.2,IF(AND(AR$3&gt;=Inputs!$CL108,AR$3&lt;Inputs!$CM108),(AR$3-Inputs!$CL108+1)/(Inputs!$AI108+1),0)))))))))</f>
        <v>0</v>
      </c>
      <c r="AS110" s="27">
        <f>IF(AND(Inputs!$CO108=0,AS$3&gt;=Inputs!$CM108),1,IF(AND(AS$3&gt;=Inputs!$CM108,AS$3&lt;Inputs!$CN108),1,IF(AND(AS$3=Inputs!$CN108,AS$3=Inputs!$CO108),1,IF(OR(AND(AS$3=Inputs!$CN108+1,Inputs!$CN108=Inputs!$CO108),AND(AS$3=Inputs!$CN108+2,Inputs!$CN108=Inputs!$CO108)),0,IF(AS$3=Inputs!$CN108,0.8,IF(AS$3=Inputs!$CN108+1,0.6,IF(AS$3=Inputs!$CN108+2,0.4,IF(AS$3=Inputs!$CO108,0.2,IF(AND(AS$3&gt;=Inputs!$CL108,AS$3&lt;Inputs!$CM108),(AS$3-Inputs!$CL108+1)/(Inputs!$AI108+1),0)))))))))</f>
        <v>0</v>
      </c>
      <c r="AT110" s="27">
        <f>IF(AND(Inputs!$CO108=0,AT$3&gt;=Inputs!$CM108),1,IF(AND(AT$3&gt;=Inputs!$CM108,AT$3&lt;Inputs!$CN108),1,IF(AND(AT$3=Inputs!$CN108,AT$3=Inputs!$CO108),1,IF(OR(AND(AT$3=Inputs!$CN108+1,Inputs!$CN108=Inputs!$CO108),AND(AT$3=Inputs!$CN108+2,Inputs!$CN108=Inputs!$CO108)),0,IF(AT$3=Inputs!$CN108,0.8,IF(AT$3=Inputs!$CN108+1,0.6,IF(AT$3=Inputs!$CN108+2,0.4,IF(AT$3=Inputs!$CO108,0.2,IF(AND(AT$3&gt;=Inputs!$CL108,AT$3&lt;Inputs!$CM108),(AT$3-Inputs!$CL108+1)/(Inputs!$AI108+1),0)))))))))</f>
        <v>0</v>
      </c>
      <c r="AU110" s="27">
        <f>IF(AND(Inputs!$CO108=0,AU$3&gt;=Inputs!$CM108),1,IF(AND(AU$3&gt;=Inputs!$CM108,AU$3&lt;Inputs!$CN108),1,IF(AND(AU$3=Inputs!$CN108,AU$3=Inputs!$CO108),1,IF(OR(AND(AU$3=Inputs!$CN108+1,Inputs!$CN108=Inputs!$CO108),AND(AU$3=Inputs!$CN108+2,Inputs!$CN108=Inputs!$CO108)),0,IF(AU$3=Inputs!$CN108,0.8,IF(AU$3=Inputs!$CN108+1,0.6,IF(AU$3=Inputs!$CN108+2,0.4,IF(AU$3=Inputs!$CO108,0.2,IF(AND(AU$3&gt;=Inputs!$CL108,AU$3&lt;Inputs!$CM108),(AU$3-Inputs!$CL108+1)/(Inputs!$AI108+1),0)))))))))</f>
        <v>0</v>
      </c>
      <c r="AV110" s="27">
        <f>IF(AND(Inputs!$CO108=0,AV$3&gt;=Inputs!$CM108),1,IF(AND(AV$3&gt;=Inputs!$CM108,AV$3&lt;Inputs!$CN108),1,IF(AND(AV$3=Inputs!$CN108,AV$3=Inputs!$CO108),1,IF(OR(AND(AV$3=Inputs!$CN108+1,Inputs!$CN108=Inputs!$CO108),AND(AV$3=Inputs!$CN108+2,Inputs!$CN108=Inputs!$CO108)),0,IF(AV$3=Inputs!$CN108,0.8,IF(AV$3=Inputs!$CN108+1,0.6,IF(AV$3=Inputs!$CN108+2,0.4,IF(AV$3=Inputs!$CO108,0.2,IF(AND(AV$3&gt;=Inputs!$CL108,AV$3&lt;Inputs!$CM108),(AV$3-Inputs!$CL108+1)/(Inputs!$AI108+1),0)))))))))</f>
        <v>0</v>
      </c>
      <c r="AW110" s="27">
        <f>IF(AND(Inputs!$CO108=0,AW$3&gt;=Inputs!$CM108),1,IF(AND(AW$3&gt;=Inputs!$CM108,AW$3&lt;Inputs!$CN108),1,IF(AND(AW$3=Inputs!$CN108,AW$3=Inputs!$CO108),1,IF(OR(AND(AW$3=Inputs!$CN108+1,Inputs!$CN108=Inputs!$CO108),AND(AW$3=Inputs!$CN108+2,Inputs!$CN108=Inputs!$CO108)),0,IF(AW$3=Inputs!$CN108,0.8,IF(AW$3=Inputs!$CN108+1,0.6,IF(AW$3=Inputs!$CN108+2,0.4,IF(AW$3=Inputs!$CO108,0.2,IF(AND(AW$3&gt;=Inputs!$CL108,AW$3&lt;Inputs!$CM108),(AW$3-Inputs!$CL108+1)/(Inputs!$AI108+1),0)))))))))</f>
        <v>0</v>
      </c>
      <c r="AX110" s="27">
        <f>IF(AND(Inputs!$CO108=0,AX$3&gt;=Inputs!$CM108),1,IF(AND(AX$3&gt;=Inputs!$CM108,AX$3&lt;Inputs!$CN108),1,IF(AND(AX$3=Inputs!$CN108,AX$3=Inputs!$CO108),1,IF(OR(AND(AX$3=Inputs!$CN108+1,Inputs!$CN108=Inputs!$CO108),AND(AX$3=Inputs!$CN108+2,Inputs!$CN108=Inputs!$CO108)),0,IF(AX$3=Inputs!$CN108,0.8,IF(AX$3=Inputs!$CN108+1,0.6,IF(AX$3=Inputs!$CN108+2,0.4,IF(AX$3=Inputs!$CO108,0.2,IF(AND(AX$3&gt;=Inputs!$CL108,AX$3&lt;Inputs!$CM108),(AX$3-Inputs!$CL108+1)/(Inputs!$AI108+1),0)))))))))</f>
        <v>0</v>
      </c>
      <c r="AY110" s="27">
        <f>IF(AND(Inputs!$CO108=0,AY$3&gt;=Inputs!$CM108),1,IF(AND(AY$3&gt;=Inputs!$CM108,AY$3&lt;Inputs!$CN108),1,IF(AND(AY$3=Inputs!$CN108,AY$3=Inputs!$CO108),1,IF(OR(AND(AY$3=Inputs!$CN108+1,Inputs!$CN108=Inputs!$CO108),AND(AY$3=Inputs!$CN108+2,Inputs!$CN108=Inputs!$CO108)),0,IF(AY$3=Inputs!$CN108,0.8,IF(AY$3=Inputs!$CN108+1,0.6,IF(AY$3=Inputs!$CN108+2,0.4,IF(AY$3=Inputs!$CO108,0.2,IF(AND(AY$3&gt;=Inputs!$CL108,AY$3&lt;Inputs!$CM108),(AY$3-Inputs!$CL108+1)/(Inputs!$AI108+1),0)))))))))</f>
        <v>0</v>
      </c>
      <c r="AZ110" s="27">
        <f>IF(AND(Inputs!$CO108=0,AZ$3&gt;=Inputs!$CM108),1,IF(AND(AZ$3&gt;=Inputs!$CM108,AZ$3&lt;Inputs!$CN108),1,IF(AND(AZ$3=Inputs!$CN108,AZ$3=Inputs!$CO108),1,IF(OR(AND(AZ$3=Inputs!$CN108+1,Inputs!$CN108=Inputs!$CO108),AND(AZ$3=Inputs!$CN108+2,Inputs!$CN108=Inputs!$CO108)),0,IF(AZ$3=Inputs!$CN108,0.8,IF(AZ$3=Inputs!$CN108+1,0.6,IF(AZ$3=Inputs!$CN108+2,0.4,IF(AZ$3=Inputs!$CO108,0.2,IF(AND(AZ$3&gt;=Inputs!$CL108,AZ$3&lt;Inputs!$CM108),(AZ$3-Inputs!$CL108+1)/(Inputs!$AI108+1),0)))))))))</f>
        <v>0</v>
      </c>
      <c r="BA110" s="27">
        <f>IF(AND(Inputs!$CO108=0,BA$3&gt;=Inputs!$CM108),1,IF(AND(BA$3&gt;=Inputs!$CM108,BA$3&lt;Inputs!$CN108),1,IF(AND(BA$3=Inputs!$CN108,BA$3=Inputs!$CO108),1,IF(OR(AND(BA$3=Inputs!$CN108+1,Inputs!$CN108=Inputs!$CO108),AND(BA$3=Inputs!$CN108+2,Inputs!$CN108=Inputs!$CO108)),0,IF(BA$3=Inputs!$CN108,0.8,IF(BA$3=Inputs!$CN108+1,0.6,IF(BA$3=Inputs!$CN108+2,0.4,IF(BA$3=Inputs!$CO108,0.2,IF(AND(BA$3&gt;=Inputs!$CL108,BA$3&lt;Inputs!$CM108),(BA$3-Inputs!$CL108+1)/(Inputs!$AI108+1),0)))))))))</f>
        <v>0</v>
      </c>
      <c r="BB110" s="27">
        <f>IF(AND(Inputs!$CO108=0,BB$3&gt;=Inputs!$CM108),1,IF(AND(BB$3&gt;=Inputs!$CM108,BB$3&lt;Inputs!$CN108),1,IF(AND(BB$3=Inputs!$CN108,BB$3=Inputs!$CO108),1,IF(OR(AND(BB$3=Inputs!$CN108+1,Inputs!$CN108=Inputs!$CO108),AND(BB$3=Inputs!$CN108+2,Inputs!$CN108=Inputs!$CO108)),0,IF(BB$3=Inputs!$CN108,0.8,IF(BB$3=Inputs!$CN108+1,0.6,IF(BB$3=Inputs!$CN108+2,0.4,IF(BB$3=Inputs!$CO108,0.2,IF(AND(BB$3&gt;=Inputs!$CL108,BB$3&lt;Inputs!$CM108),(BB$3-Inputs!$CL108+1)/(Inputs!$AI108+1),0)))))))))</f>
        <v>0</v>
      </c>
      <c r="BC110" s="27">
        <f>IF(AND(Inputs!$CO108=0,BC$3&gt;=Inputs!$CM108),1,IF(AND(BC$3&gt;=Inputs!$CM108,BC$3&lt;Inputs!$CN108),1,IF(AND(BC$3=Inputs!$CN108,BC$3=Inputs!$CO108),1,IF(OR(AND(BC$3=Inputs!$CN108+1,Inputs!$CN108=Inputs!$CO108),AND(BC$3=Inputs!$CN108+2,Inputs!$CN108=Inputs!$CO108)),0,IF(BC$3=Inputs!$CN108,0.8,IF(BC$3=Inputs!$CN108+1,0.6,IF(BC$3=Inputs!$CN108+2,0.4,IF(BC$3=Inputs!$CO108,0.2,IF(AND(BC$3&gt;=Inputs!$CL108,BC$3&lt;Inputs!$CM108),(BC$3-Inputs!$CL108+1)/(Inputs!$AI108+1),0)))))))))</f>
        <v>0</v>
      </c>
      <c r="BD110" s="27">
        <f>IF(AND(Inputs!$CO108=0,BD$3&gt;=Inputs!$CM108),1,IF(AND(BD$3&gt;=Inputs!$CM108,BD$3&lt;Inputs!$CN108),1,IF(AND(BD$3=Inputs!$CN108,BD$3=Inputs!$CO108),1,IF(OR(AND(BD$3=Inputs!$CN108+1,Inputs!$CN108=Inputs!$CO108),AND(BD$3=Inputs!$CN108+2,Inputs!$CN108=Inputs!$CO108)),0,IF(BD$3=Inputs!$CN108,0.8,IF(BD$3=Inputs!$CN108+1,0.6,IF(BD$3=Inputs!$CN108+2,0.4,IF(BD$3=Inputs!$CO108,0.2,IF(AND(BD$3&gt;=Inputs!$CL108,BD$3&lt;Inputs!$CM108),(BD$3-Inputs!$CL108+1)/(Inputs!$AI108+1),0)))))))))</f>
        <v>0</v>
      </c>
      <c r="BE110" s="27">
        <f>IF(AND(Inputs!$CO108=0,BE$3&gt;=Inputs!$CM108),1,IF(AND(BE$3&gt;=Inputs!$CM108,BE$3&lt;Inputs!$CN108),1,IF(AND(BE$3=Inputs!$CN108,BE$3=Inputs!$CO108),1,IF(OR(AND(BE$3=Inputs!$CN108+1,Inputs!$CN108=Inputs!$CO108),AND(BE$3=Inputs!$CN108+2,Inputs!$CN108=Inputs!$CO108)),0,IF(BE$3=Inputs!$CN108,0.8,IF(BE$3=Inputs!$CN108+1,0.6,IF(BE$3=Inputs!$CN108+2,0.4,IF(BE$3=Inputs!$CO108,0.2,IF(AND(BE$3&gt;=Inputs!$CL108,BE$3&lt;Inputs!$CM108),(BE$3-Inputs!$CL108+1)/(Inputs!$AI108+1),0)))))))))</f>
        <v>0</v>
      </c>
      <c r="BF110" s="27">
        <f>IF(AND(Inputs!$CO108=0,BF$3&gt;=Inputs!$CM108),1,IF(AND(BF$3&gt;=Inputs!$CM108,BF$3&lt;Inputs!$CN108),1,IF(AND(BF$3=Inputs!$CN108,BF$3=Inputs!$CO108),1,IF(OR(AND(BF$3=Inputs!$CN108+1,Inputs!$CN108=Inputs!$CO108),AND(BF$3=Inputs!$CN108+2,Inputs!$CN108=Inputs!$CO108)),0,IF(BF$3=Inputs!$CN108,0.8,IF(BF$3=Inputs!$CN108+1,0.6,IF(BF$3=Inputs!$CN108+2,0.4,IF(BF$3=Inputs!$CO108,0.2,IF(AND(BF$3&gt;=Inputs!$CL108,BF$3&lt;Inputs!$CM108),(BF$3-Inputs!$CL108+1)/(Inputs!$AI108+1),0)))))))))</f>
        <v>0</v>
      </c>
      <c r="BG110" s="27">
        <f>IF(AND(Inputs!$CO108=0,BG$3&gt;=Inputs!$CM108),1,IF(AND(BG$3&gt;=Inputs!$CM108,BG$3&lt;Inputs!$CN108),1,IF(AND(BG$3=Inputs!$CN108,BG$3=Inputs!$CO108),1,IF(OR(AND(BG$3=Inputs!$CN108+1,Inputs!$CN108=Inputs!$CO108),AND(BG$3=Inputs!$CN108+2,Inputs!$CN108=Inputs!$CO108)),0,IF(BG$3=Inputs!$CN108,0.8,IF(BG$3=Inputs!$CN108+1,0.6,IF(BG$3=Inputs!$CN108+2,0.4,IF(BG$3=Inputs!$CO108,0.2,IF(AND(BG$3&gt;=Inputs!$CL108,BG$3&lt;Inputs!$CM108),(BG$3-Inputs!$CL108+1)/(Inputs!$AI108+1),0)))))))))</f>
        <v>0</v>
      </c>
      <c r="BH110" s="27">
        <f>IF(AND(Inputs!$CO108=0,BH$3&gt;=Inputs!$CM108),1,IF(AND(BH$3&gt;=Inputs!$CM108,BH$3&lt;Inputs!$CN108),1,IF(AND(BH$3=Inputs!$CN108,BH$3=Inputs!$CO108),1,IF(OR(AND(BH$3=Inputs!$CN108+1,Inputs!$CN108=Inputs!$CO108),AND(BH$3=Inputs!$CN108+2,Inputs!$CN108=Inputs!$CO108)),0,IF(BH$3=Inputs!$CN108,0.8,IF(BH$3=Inputs!$CN108+1,0.6,IF(BH$3=Inputs!$CN108+2,0.4,IF(BH$3=Inputs!$CO108,0.2,IF(AND(BH$3&gt;=Inputs!$CL108,BH$3&lt;Inputs!$CM108),(BH$3-Inputs!$CL108+1)/(Inputs!$AI108+1),0)))))))))</f>
        <v>0</v>
      </c>
      <c r="BI110" s="27">
        <f>IF(AND(Inputs!$CO108=0,BI$3&gt;=Inputs!$CM108),1,IF(AND(BI$3&gt;=Inputs!$CM108,BI$3&lt;Inputs!$CN108),1,IF(AND(BI$3=Inputs!$CN108,BI$3=Inputs!$CO108),1,IF(OR(AND(BI$3=Inputs!$CN108+1,Inputs!$CN108=Inputs!$CO108),AND(BI$3=Inputs!$CN108+2,Inputs!$CN108=Inputs!$CO108)),0,IF(BI$3=Inputs!$CN108,0.8,IF(BI$3=Inputs!$CN108+1,0.6,IF(BI$3=Inputs!$CN108+2,0.4,IF(BI$3=Inputs!$CO108,0.2,IF(AND(BI$3&gt;=Inputs!$CL108,BI$3&lt;Inputs!$CM108),(BI$3-Inputs!$CL108+1)/(Inputs!$AI108+1),0)))))))))</f>
        <v>0</v>
      </c>
      <c r="BJ110" s="27">
        <f>IF(AND(Inputs!$CO108=0,BJ$3&gt;=Inputs!$CM108),1,IF(AND(BJ$3&gt;=Inputs!$CM108,BJ$3&lt;Inputs!$CN108),1,IF(AND(BJ$3=Inputs!$CN108,BJ$3=Inputs!$CO108),1,IF(OR(AND(BJ$3=Inputs!$CN108+1,Inputs!$CN108=Inputs!$CO108),AND(BJ$3=Inputs!$CN108+2,Inputs!$CN108=Inputs!$CO108)),0,IF(BJ$3=Inputs!$CN108,0.8,IF(BJ$3=Inputs!$CN108+1,0.6,IF(BJ$3=Inputs!$CN108+2,0.4,IF(BJ$3=Inputs!$CO108,0.2,IF(AND(BJ$3&gt;=Inputs!$CL108,BJ$3&lt;Inputs!$CM108),(BJ$3-Inputs!$CL108+1)/(Inputs!$AI108+1),0)))))))))</f>
        <v>0</v>
      </c>
      <c r="BK110" s="27">
        <f>IF(AND(Inputs!$CO108=0,BK$3&gt;=Inputs!$CM108),1,IF(AND(BK$3&gt;=Inputs!$CM108,BK$3&lt;Inputs!$CN108),1,IF(AND(BK$3=Inputs!$CN108,BK$3=Inputs!$CO108),1,IF(OR(AND(BK$3=Inputs!$CN108+1,Inputs!$CN108=Inputs!$CO108),AND(BK$3=Inputs!$CN108+2,Inputs!$CN108=Inputs!$CO108)),0,IF(BK$3=Inputs!$CN108,0.8,IF(BK$3=Inputs!$CN108+1,0.6,IF(BK$3=Inputs!$CN108+2,0.4,IF(BK$3=Inputs!$CO108,0.2,IF(AND(BK$3&gt;=Inputs!$CL108,BK$3&lt;Inputs!$CM108),(BK$3-Inputs!$CL108+1)/(Inputs!$AI108+1),0)))))))))</f>
        <v>0</v>
      </c>
      <c r="BL110" s="27">
        <f>IF(AND(Inputs!$CO108=0,BL$3&gt;=Inputs!$CM108),1,IF(AND(BL$3&gt;=Inputs!$CM108,BL$3&lt;Inputs!$CN108),1,IF(AND(BL$3=Inputs!$CN108,BL$3=Inputs!$CO108),1,IF(OR(AND(BL$3=Inputs!$CN108+1,Inputs!$CN108=Inputs!$CO108),AND(BL$3=Inputs!$CN108+2,Inputs!$CN108=Inputs!$CO108)),0,IF(BL$3=Inputs!$CN108,0.8,IF(BL$3=Inputs!$CN108+1,0.6,IF(BL$3=Inputs!$CN108+2,0.4,IF(BL$3=Inputs!$CO108,0.2,IF(AND(BL$3&gt;=Inputs!$CL108,BL$3&lt;Inputs!$CM108),(BL$3-Inputs!$CL108+1)/(Inputs!$AI108+1),0)))))))))</f>
        <v>0</v>
      </c>
      <c r="BM110" s="27">
        <f>IF(AND(Inputs!$CO108=0,BM$3&gt;=Inputs!$CM108),1,IF(AND(BM$3&gt;=Inputs!$CM108,BM$3&lt;Inputs!$CN108),1,IF(AND(BM$3=Inputs!$CN108,BM$3=Inputs!$CO108),1,IF(OR(AND(BM$3=Inputs!$CN108+1,Inputs!$CN108=Inputs!$CO108),AND(BM$3=Inputs!$CN108+2,Inputs!$CN108=Inputs!$CO108)),0,IF(BM$3=Inputs!$CN108,0.8,IF(BM$3=Inputs!$CN108+1,0.6,IF(BM$3=Inputs!$CN108+2,0.4,IF(BM$3=Inputs!$CO108,0.2,IF(AND(BM$3&gt;=Inputs!$CL108,BM$3&lt;Inputs!$CM108),(BM$3-Inputs!$CL108+1)/(Inputs!$AI108+1),0)))))))))</f>
        <v>0</v>
      </c>
    </row>
    <row r="111" spans="1:65">
      <c r="A111" s="7" t="str">
        <f>IF(Inputs!A109="","",Inputs!A109)</f>
        <v/>
      </c>
      <c r="B111" t="str">
        <f>IF(Inputs!B109="","",Inputs!B109)</f>
        <v/>
      </c>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c r="AE111" s="292"/>
      <c r="AF111" s="292"/>
      <c r="AG111" s="50">
        <f t="shared" si="5"/>
        <v>0</v>
      </c>
      <c r="AH111" s="42">
        <f t="shared" si="4"/>
        <v>0</v>
      </c>
      <c r="AJ111" s="27">
        <f>IF(AND(Inputs!$CO109=0,AJ$3&gt;=Inputs!$CM109),1,IF(AND(AJ$3&gt;=Inputs!$CM109,AJ$3&lt;Inputs!$CN109),1,IF(AND(AJ$3=Inputs!$CN109,AJ$3=Inputs!$CO109),1,IF(OR(AND(AJ$3=Inputs!$CN109+1,Inputs!$CN109=Inputs!$CO109),AND(AJ$3=Inputs!$CN109+2,Inputs!$CN109=Inputs!$CO109)),0,IF(AJ$3=Inputs!$CN109,0.8,IF(AJ$3=Inputs!$CN109+1,0.6,IF(AJ$3=Inputs!$CN109+2,0.4,IF(AJ$3=Inputs!$CO109,0.2,IF(AND(AJ$3&gt;=Inputs!$CL109,AJ$3&lt;Inputs!$CM109),(AJ$3-Inputs!$CL109+1)/(Inputs!$AI109+1),0)))))))))</f>
        <v>0</v>
      </c>
      <c r="AK111" s="27">
        <f>IF(AND(Inputs!$CO109=0,AK$3&gt;=Inputs!$CM109),1,IF(AND(AK$3&gt;=Inputs!$CM109,AK$3&lt;Inputs!$CN109),1,IF(AND(AK$3=Inputs!$CN109,AK$3=Inputs!$CO109),1,IF(OR(AND(AK$3=Inputs!$CN109+1,Inputs!$CN109=Inputs!$CO109),AND(AK$3=Inputs!$CN109+2,Inputs!$CN109=Inputs!$CO109)),0,IF(AK$3=Inputs!$CN109,0.8,IF(AK$3=Inputs!$CN109+1,0.6,IF(AK$3=Inputs!$CN109+2,0.4,IF(AK$3=Inputs!$CO109,0.2,IF(AND(AK$3&gt;=Inputs!$CL109,AK$3&lt;Inputs!$CM109),(AK$3-Inputs!$CL109+1)/(Inputs!$AI109+1),0)))))))))</f>
        <v>0</v>
      </c>
      <c r="AL111" s="27">
        <f>IF(AND(Inputs!$CO109=0,AL$3&gt;=Inputs!$CM109),1,IF(AND(AL$3&gt;=Inputs!$CM109,AL$3&lt;Inputs!$CN109),1,IF(AND(AL$3=Inputs!$CN109,AL$3=Inputs!$CO109),1,IF(OR(AND(AL$3=Inputs!$CN109+1,Inputs!$CN109=Inputs!$CO109),AND(AL$3=Inputs!$CN109+2,Inputs!$CN109=Inputs!$CO109)),0,IF(AL$3=Inputs!$CN109,0.8,IF(AL$3=Inputs!$CN109+1,0.6,IF(AL$3=Inputs!$CN109+2,0.4,IF(AL$3=Inputs!$CO109,0.2,IF(AND(AL$3&gt;=Inputs!$CL109,AL$3&lt;Inputs!$CM109),(AL$3-Inputs!$CL109+1)/(Inputs!$AI109+1),0)))))))))</f>
        <v>0</v>
      </c>
      <c r="AM111" s="27">
        <f>IF(AND(Inputs!$CO109=0,AM$3&gt;=Inputs!$CM109),1,IF(AND(AM$3&gt;=Inputs!$CM109,AM$3&lt;Inputs!$CN109),1,IF(AND(AM$3=Inputs!$CN109,AM$3=Inputs!$CO109),1,IF(OR(AND(AM$3=Inputs!$CN109+1,Inputs!$CN109=Inputs!$CO109),AND(AM$3=Inputs!$CN109+2,Inputs!$CN109=Inputs!$CO109)),0,IF(AM$3=Inputs!$CN109,0.8,IF(AM$3=Inputs!$CN109+1,0.6,IF(AM$3=Inputs!$CN109+2,0.4,IF(AM$3=Inputs!$CO109,0.2,IF(AND(AM$3&gt;=Inputs!$CL109,AM$3&lt;Inputs!$CM109),(AM$3-Inputs!$CL109+1)/(Inputs!$AI109+1),0)))))))))</f>
        <v>0</v>
      </c>
      <c r="AN111" s="27">
        <f>IF(AND(Inputs!$CO109=0,AN$3&gt;=Inputs!$CM109),1,IF(AND(AN$3&gt;=Inputs!$CM109,AN$3&lt;Inputs!$CN109),1,IF(AND(AN$3=Inputs!$CN109,AN$3=Inputs!$CO109),1,IF(OR(AND(AN$3=Inputs!$CN109+1,Inputs!$CN109=Inputs!$CO109),AND(AN$3=Inputs!$CN109+2,Inputs!$CN109=Inputs!$CO109)),0,IF(AN$3=Inputs!$CN109,0.8,IF(AN$3=Inputs!$CN109+1,0.6,IF(AN$3=Inputs!$CN109+2,0.4,IF(AN$3=Inputs!$CO109,0.2,IF(AND(AN$3&gt;=Inputs!$CL109,AN$3&lt;Inputs!$CM109),(AN$3-Inputs!$CL109+1)/(Inputs!$AI109+1),0)))))))))</f>
        <v>0</v>
      </c>
      <c r="AO111" s="27">
        <f>IF(AND(Inputs!$CO109=0,AO$3&gt;=Inputs!$CM109),1,IF(AND(AO$3&gt;=Inputs!$CM109,AO$3&lt;Inputs!$CN109),1,IF(AND(AO$3=Inputs!$CN109,AO$3=Inputs!$CO109),1,IF(OR(AND(AO$3=Inputs!$CN109+1,Inputs!$CN109=Inputs!$CO109),AND(AO$3=Inputs!$CN109+2,Inputs!$CN109=Inputs!$CO109)),0,IF(AO$3=Inputs!$CN109,0.8,IF(AO$3=Inputs!$CN109+1,0.6,IF(AO$3=Inputs!$CN109+2,0.4,IF(AO$3=Inputs!$CO109,0.2,IF(AND(AO$3&gt;=Inputs!$CL109,AO$3&lt;Inputs!$CM109),(AO$3-Inputs!$CL109+1)/(Inputs!$AI109+1),0)))))))))</f>
        <v>0</v>
      </c>
      <c r="AP111" s="27">
        <f>IF(AND(Inputs!$CO109=0,AP$3&gt;=Inputs!$CM109),1,IF(AND(AP$3&gt;=Inputs!$CM109,AP$3&lt;Inputs!$CN109),1,IF(AND(AP$3=Inputs!$CN109,AP$3=Inputs!$CO109),1,IF(OR(AND(AP$3=Inputs!$CN109+1,Inputs!$CN109=Inputs!$CO109),AND(AP$3=Inputs!$CN109+2,Inputs!$CN109=Inputs!$CO109)),0,IF(AP$3=Inputs!$CN109,0.8,IF(AP$3=Inputs!$CN109+1,0.6,IF(AP$3=Inputs!$CN109+2,0.4,IF(AP$3=Inputs!$CO109,0.2,IF(AND(AP$3&gt;=Inputs!$CL109,AP$3&lt;Inputs!$CM109),(AP$3-Inputs!$CL109+1)/(Inputs!$AI109+1),0)))))))))</f>
        <v>0</v>
      </c>
      <c r="AQ111" s="27">
        <f>IF(AND(Inputs!$CO109=0,AQ$3&gt;=Inputs!$CM109),1,IF(AND(AQ$3&gt;=Inputs!$CM109,AQ$3&lt;Inputs!$CN109),1,IF(AND(AQ$3=Inputs!$CN109,AQ$3=Inputs!$CO109),1,IF(OR(AND(AQ$3=Inputs!$CN109+1,Inputs!$CN109=Inputs!$CO109),AND(AQ$3=Inputs!$CN109+2,Inputs!$CN109=Inputs!$CO109)),0,IF(AQ$3=Inputs!$CN109,0.8,IF(AQ$3=Inputs!$CN109+1,0.6,IF(AQ$3=Inputs!$CN109+2,0.4,IF(AQ$3=Inputs!$CO109,0.2,IF(AND(AQ$3&gt;=Inputs!$CL109,AQ$3&lt;Inputs!$CM109),(AQ$3-Inputs!$CL109+1)/(Inputs!$AI109+1),0)))))))))</f>
        <v>0</v>
      </c>
      <c r="AR111" s="27">
        <f>IF(AND(Inputs!$CO109=0,AR$3&gt;=Inputs!$CM109),1,IF(AND(AR$3&gt;=Inputs!$CM109,AR$3&lt;Inputs!$CN109),1,IF(AND(AR$3=Inputs!$CN109,AR$3=Inputs!$CO109),1,IF(OR(AND(AR$3=Inputs!$CN109+1,Inputs!$CN109=Inputs!$CO109),AND(AR$3=Inputs!$CN109+2,Inputs!$CN109=Inputs!$CO109)),0,IF(AR$3=Inputs!$CN109,0.8,IF(AR$3=Inputs!$CN109+1,0.6,IF(AR$3=Inputs!$CN109+2,0.4,IF(AR$3=Inputs!$CO109,0.2,IF(AND(AR$3&gt;=Inputs!$CL109,AR$3&lt;Inputs!$CM109),(AR$3-Inputs!$CL109+1)/(Inputs!$AI109+1),0)))))))))</f>
        <v>0</v>
      </c>
      <c r="AS111" s="27">
        <f>IF(AND(Inputs!$CO109=0,AS$3&gt;=Inputs!$CM109),1,IF(AND(AS$3&gt;=Inputs!$CM109,AS$3&lt;Inputs!$CN109),1,IF(AND(AS$3=Inputs!$CN109,AS$3=Inputs!$CO109),1,IF(OR(AND(AS$3=Inputs!$CN109+1,Inputs!$CN109=Inputs!$CO109),AND(AS$3=Inputs!$CN109+2,Inputs!$CN109=Inputs!$CO109)),0,IF(AS$3=Inputs!$CN109,0.8,IF(AS$3=Inputs!$CN109+1,0.6,IF(AS$3=Inputs!$CN109+2,0.4,IF(AS$3=Inputs!$CO109,0.2,IF(AND(AS$3&gt;=Inputs!$CL109,AS$3&lt;Inputs!$CM109),(AS$3-Inputs!$CL109+1)/(Inputs!$AI109+1),0)))))))))</f>
        <v>0</v>
      </c>
      <c r="AT111" s="27">
        <f>IF(AND(Inputs!$CO109=0,AT$3&gt;=Inputs!$CM109),1,IF(AND(AT$3&gt;=Inputs!$CM109,AT$3&lt;Inputs!$CN109),1,IF(AND(AT$3=Inputs!$CN109,AT$3=Inputs!$CO109),1,IF(OR(AND(AT$3=Inputs!$CN109+1,Inputs!$CN109=Inputs!$CO109),AND(AT$3=Inputs!$CN109+2,Inputs!$CN109=Inputs!$CO109)),0,IF(AT$3=Inputs!$CN109,0.8,IF(AT$3=Inputs!$CN109+1,0.6,IF(AT$3=Inputs!$CN109+2,0.4,IF(AT$3=Inputs!$CO109,0.2,IF(AND(AT$3&gt;=Inputs!$CL109,AT$3&lt;Inputs!$CM109),(AT$3-Inputs!$CL109+1)/(Inputs!$AI109+1),0)))))))))</f>
        <v>0</v>
      </c>
      <c r="AU111" s="27">
        <f>IF(AND(Inputs!$CO109=0,AU$3&gt;=Inputs!$CM109),1,IF(AND(AU$3&gt;=Inputs!$CM109,AU$3&lt;Inputs!$CN109),1,IF(AND(AU$3=Inputs!$CN109,AU$3=Inputs!$CO109),1,IF(OR(AND(AU$3=Inputs!$CN109+1,Inputs!$CN109=Inputs!$CO109),AND(AU$3=Inputs!$CN109+2,Inputs!$CN109=Inputs!$CO109)),0,IF(AU$3=Inputs!$CN109,0.8,IF(AU$3=Inputs!$CN109+1,0.6,IF(AU$3=Inputs!$CN109+2,0.4,IF(AU$3=Inputs!$CO109,0.2,IF(AND(AU$3&gt;=Inputs!$CL109,AU$3&lt;Inputs!$CM109),(AU$3-Inputs!$CL109+1)/(Inputs!$AI109+1),0)))))))))</f>
        <v>0</v>
      </c>
      <c r="AV111" s="27">
        <f>IF(AND(Inputs!$CO109=0,AV$3&gt;=Inputs!$CM109),1,IF(AND(AV$3&gt;=Inputs!$CM109,AV$3&lt;Inputs!$CN109),1,IF(AND(AV$3=Inputs!$CN109,AV$3=Inputs!$CO109),1,IF(OR(AND(AV$3=Inputs!$CN109+1,Inputs!$CN109=Inputs!$CO109),AND(AV$3=Inputs!$CN109+2,Inputs!$CN109=Inputs!$CO109)),0,IF(AV$3=Inputs!$CN109,0.8,IF(AV$3=Inputs!$CN109+1,0.6,IF(AV$3=Inputs!$CN109+2,0.4,IF(AV$3=Inputs!$CO109,0.2,IF(AND(AV$3&gt;=Inputs!$CL109,AV$3&lt;Inputs!$CM109),(AV$3-Inputs!$CL109+1)/(Inputs!$AI109+1),0)))))))))</f>
        <v>0</v>
      </c>
      <c r="AW111" s="27">
        <f>IF(AND(Inputs!$CO109=0,AW$3&gt;=Inputs!$CM109),1,IF(AND(AW$3&gt;=Inputs!$CM109,AW$3&lt;Inputs!$CN109),1,IF(AND(AW$3=Inputs!$CN109,AW$3=Inputs!$CO109),1,IF(OR(AND(AW$3=Inputs!$CN109+1,Inputs!$CN109=Inputs!$CO109),AND(AW$3=Inputs!$CN109+2,Inputs!$CN109=Inputs!$CO109)),0,IF(AW$3=Inputs!$CN109,0.8,IF(AW$3=Inputs!$CN109+1,0.6,IF(AW$3=Inputs!$CN109+2,0.4,IF(AW$3=Inputs!$CO109,0.2,IF(AND(AW$3&gt;=Inputs!$CL109,AW$3&lt;Inputs!$CM109),(AW$3-Inputs!$CL109+1)/(Inputs!$AI109+1),0)))))))))</f>
        <v>0</v>
      </c>
      <c r="AX111" s="27">
        <f>IF(AND(Inputs!$CO109=0,AX$3&gt;=Inputs!$CM109),1,IF(AND(AX$3&gt;=Inputs!$CM109,AX$3&lt;Inputs!$CN109),1,IF(AND(AX$3=Inputs!$CN109,AX$3=Inputs!$CO109),1,IF(OR(AND(AX$3=Inputs!$CN109+1,Inputs!$CN109=Inputs!$CO109),AND(AX$3=Inputs!$CN109+2,Inputs!$CN109=Inputs!$CO109)),0,IF(AX$3=Inputs!$CN109,0.8,IF(AX$3=Inputs!$CN109+1,0.6,IF(AX$3=Inputs!$CN109+2,0.4,IF(AX$3=Inputs!$CO109,0.2,IF(AND(AX$3&gt;=Inputs!$CL109,AX$3&lt;Inputs!$CM109),(AX$3-Inputs!$CL109+1)/(Inputs!$AI109+1),0)))))))))</f>
        <v>0</v>
      </c>
      <c r="AY111" s="27">
        <f>IF(AND(Inputs!$CO109=0,AY$3&gt;=Inputs!$CM109),1,IF(AND(AY$3&gt;=Inputs!$CM109,AY$3&lt;Inputs!$CN109),1,IF(AND(AY$3=Inputs!$CN109,AY$3=Inputs!$CO109),1,IF(OR(AND(AY$3=Inputs!$CN109+1,Inputs!$CN109=Inputs!$CO109),AND(AY$3=Inputs!$CN109+2,Inputs!$CN109=Inputs!$CO109)),0,IF(AY$3=Inputs!$CN109,0.8,IF(AY$3=Inputs!$CN109+1,0.6,IF(AY$3=Inputs!$CN109+2,0.4,IF(AY$3=Inputs!$CO109,0.2,IF(AND(AY$3&gt;=Inputs!$CL109,AY$3&lt;Inputs!$CM109),(AY$3-Inputs!$CL109+1)/(Inputs!$AI109+1),0)))))))))</f>
        <v>0</v>
      </c>
      <c r="AZ111" s="27">
        <f>IF(AND(Inputs!$CO109=0,AZ$3&gt;=Inputs!$CM109),1,IF(AND(AZ$3&gt;=Inputs!$CM109,AZ$3&lt;Inputs!$CN109),1,IF(AND(AZ$3=Inputs!$CN109,AZ$3=Inputs!$CO109),1,IF(OR(AND(AZ$3=Inputs!$CN109+1,Inputs!$CN109=Inputs!$CO109),AND(AZ$3=Inputs!$CN109+2,Inputs!$CN109=Inputs!$CO109)),0,IF(AZ$3=Inputs!$CN109,0.8,IF(AZ$3=Inputs!$CN109+1,0.6,IF(AZ$3=Inputs!$CN109+2,0.4,IF(AZ$3=Inputs!$CO109,0.2,IF(AND(AZ$3&gt;=Inputs!$CL109,AZ$3&lt;Inputs!$CM109),(AZ$3-Inputs!$CL109+1)/(Inputs!$AI109+1),0)))))))))</f>
        <v>0</v>
      </c>
      <c r="BA111" s="27">
        <f>IF(AND(Inputs!$CO109=0,BA$3&gt;=Inputs!$CM109),1,IF(AND(BA$3&gt;=Inputs!$CM109,BA$3&lt;Inputs!$CN109),1,IF(AND(BA$3=Inputs!$CN109,BA$3=Inputs!$CO109),1,IF(OR(AND(BA$3=Inputs!$CN109+1,Inputs!$CN109=Inputs!$CO109),AND(BA$3=Inputs!$CN109+2,Inputs!$CN109=Inputs!$CO109)),0,IF(BA$3=Inputs!$CN109,0.8,IF(BA$3=Inputs!$CN109+1,0.6,IF(BA$3=Inputs!$CN109+2,0.4,IF(BA$3=Inputs!$CO109,0.2,IF(AND(BA$3&gt;=Inputs!$CL109,BA$3&lt;Inputs!$CM109),(BA$3-Inputs!$CL109+1)/(Inputs!$AI109+1),0)))))))))</f>
        <v>0</v>
      </c>
      <c r="BB111" s="27">
        <f>IF(AND(Inputs!$CO109=0,BB$3&gt;=Inputs!$CM109),1,IF(AND(BB$3&gt;=Inputs!$CM109,BB$3&lt;Inputs!$CN109),1,IF(AND(BB$3=Inputs!$CN109,BB$3=Inputs!$CO109),1,IF(OR(AND(BB$3=Inputs!$CN109+1,Inputs!$CN109=Inputs!$CO109),AND(BB$3=Inputs!$CN109+2,Inputs!$CN109=Inputs!$CO109)),0,IF(BB$3=Inputs!$CN109,0.8,IF(BB$3=Inputs!$CN109+1,0.6,IF(BB$3=Inputs!$CN109+2,0.4,IF(BB$3=Inputs!$CO109,0.2,IF(AND(BB$3&gt;=Inputs!$CL109,BB$3&lt;Inputs!$CM109),(BB$3-Inputs!$CL109+1)/(Inputs!$AI109+1),0)))))))))</f>
        <v>0</v>
      </c>
      <c r="BC111" s="27">
        <f>IF(AND(Inputs!$CO109=0,BC$3&gt;=Inputs!$CM109),1,IF(AND(BC$3&gt;=Inputs!$CM109,BC$3&lt;Inputs!$CN109),1,IF(AND(BC$3=Inputs!$CN109,BC$3=Inputs!$CO109),1,IF(OR(AND(BC$3=Inputs!$CN109+1,Inputs!$CN109=Inputs!$CO109),AND(BC$3=Inputs!$CN109+2,Inputs!$CN109=Inputs!$CO109)),0,IF(BC$3=Inputs!$CN109,0.8,IF(BC$3=Inputs!$CN109+1,0.6,IF(BC$3=Inputs!$CN109+2,0.4,IF(BC$3=Inputs!$CO109,0.2,IF(AND(BC$3&gt;=Inputs!$CL109,BC$3&lt;Inputs!$CM109),(BC$3-Inputs!$CL109+1)/(Inputs!$AI109+1),0)))))))))</f>
        <v>0</v>
      </c>
      <c r="BD111" s="27">
        <f>IF(AND(Inputs!$CO109=0,BD$3&gt;=Inputs!$CM109),1,IF(AND(BD$3&gt;=Inputs!$CM109,BD$3&lt;Inputs!$CN109),1,IF(AND(BD$3=Inputs!$CN109,BD$3=Inputs!$CO109),1,IF(OR(AND(BD$3=Inputs!$CN109+1,Inputs!$CN109=Inputs!$CO109),AND(BD$3=Inputs!$CN109+2,Inputs!$CN109=Inputs!$CO109)),0,IF(BD$3=Inputs!$CN109,0.8,IF(BD$3=Inputs!$CN109+1,0.6,IF(BD$3=Inputs!$CN109+2,0.4,IF(BD$3=Inputs!$CO109,0.2,IF(AND(BD$3&gt;=Inputs!$CL109,BD$3&lt;Inputs!$CM109),(BD$3-Inputs!$CL109+1)/(Inputs!$AI109+1),0)))))))))</f>
        <v>0</v>
      </c>
      <c r="BE111" s="27">
        <f>IF(AND(Inputs!$CO109=0,BE$3&gt;=Inputs!$CM109),1,IF(AND(BE$3&gt;=Inputs!$CM109,BE$3&lt;Inputs!$CN109),1,IF(AND(BE$3=Inputs!$CN109,BE$3=Inputs!$CO109),1,IF(OR(AND(BE$3=Inputs!$CN109+1,Inputs!$CN109=Inputs!$CO109),AND(BE$3=Inputs!$CN109+2,Inputs!$CN109=Inputs!$CO109)),0,IF(BE$3=Inputs!$CN109,0.8,IF(BE$3=Inputs!$CN109+1,0.6,IF(BE$3=Inputs!$CN109+2,0.4,IF(BE$3=Inputs!$CO109,0.2,IF(AND(BE$3&gt;=Inputs!$CL109,BE$3&lt;Inputs!$CM109),(BE$3-Inputs!$CL109+1)/(Inputs!$AI109+1),0)))))))))</f>
        <v>0</v>
      </c>
      <c r="BF111" s="27">
        <f>IF(AND(Inputs!$CO109=0,BF$3&gt;=Inputs!$CM109),1,IF(AND(BF$3&gt;=Inputs!$CM109,BF$3&lt;Inputs!$CN109),1,IF(AND(BF$3=Inputs!$CN109,BF$3=Inputs!$CO109),1,IF(OR(AND(BF$3=Inputs!$CN109+1,Inputs!$CN109=Inputs!$CO109),AND(BF$3=Inputs!$CN109+2,Inputs!$CN109=Inputs!$CO109)),0,IF(BF$3=Inputs!$CN109,0.8,IF(BF$3=Inputs!$CN109+1,0.6,IF(BF$3=Inputs!$CN109+2,0.4,IF(BF$3=Inputs!$CO109,0.2,IF(AND(BF$3&gt;=Inputs!$CL109,BF$3&lt;Inputs!$CM109),(BF$3-Inputs!$CL109+1)/(Inputs!$AI109+1),0)))))))))</f>
        <v>0</v>
      </c>
      <c r="BG111" s="27">
        <f>IF(AND(Inputs!$CO109=0,BG$3&gt;=Inputs!$CM109),1,IF(AND(BG$3&gt;=Inputs!$CM109,BG$3&lt;Inputs!$CN109),1,IF(AND(BG$3=Inputs!$CN109,BG$3=Inputs!$CO109),1,IF(OR(AND(BG$3=Inputs!$CN109+1,Inputs!$CN109=Inputs!$CO109),AND(BG$3=Inputs!$CN109+2,Inputs!$CN109=Inputs!$CO109)),0,IF(BG$3=Inputs!$CN109,0.8,IF(BG$3=Inputs!$CN109+1,0.6,IF(BG$3=Inputs!$CN109+2,0.4,IF(BG$3=Inputs!$CO109,0.2,IF(AND(BG$3&gt;=Inputs!$CL109,BG$3&lt;Inputs!$CM109),(BG$3-Inputs!$CL109+1)/(Inputs!$AI109+1),0)))))))))</f>
        <v>0</v>
      </c>
      <c r="BH111" s="27">
        <f>IF(AND(Inputs!$CO109=0,BH$3&gt;=Inputs!$CM109),1,IF(AND(BH$3&gt;=Inputs!$CM109,BH$3&lt;Inputs!$CN109),1,IF(AND(BH$3=Inputs!$CN109,BH$3=Inputs!$CO109),1,IF(OR(AND(BH$3=Inputs!$CN109+1,Inputs!$CN109=Inputs!$CO109),AND(BH$3=Inputs!$CN109+2,Inputs!$CN109=Inputs!$CO109)),0,IF(BH$3=Inputs!$CN109,0.8,IF(BH$3=Inputs!$CN109+1,0.6,IF(BH$3=Inputs!$CN109+2,0.4,IF(BH$3=Inputs!$CO109,0.2,IF(AND(BH$3&gt;=Inputs!$CL109,BH$3&lt;Inputs!$CM109),(BH$3-Inputs!$CL109+1)/(Inputs!$AI109+1),0)))))))))</f>
        <v>0</v>
      </c>
      <c r="BI111" s="27">
        <f>IF(AND(Inputs!$CO109=0,BI$3&gt;=Inputs!$CM109),1,IF(AND(BI$3&gt;=Inputs!$CM109,BI$3&lt;Inputs!$CN109),1,IF(AND(BI$3=Inputs!$CN109,BI$3=Inputs!$CO109),1,IF(OR(AND(BI$3=Inputs!$CN109+1,Inputs!$CN109=Inputs!$CO109),AND(BI$3=Inputs!$CN109+2,Inputs!$CN109=Inputs!$CO109)),0,IF(BI$3=Inputs!$CN109,0.8,IF(BI$3=Inputs!$CN109+1,0.6,IF(BI$3=Inputs!$CN109+2,0.4,IF(BI$3=Inputs!$CO109,0.2,IF(AND(BI$3&gt;=Inputs!$CL109,BI$3&lt;Inputs!$CM109),(BI$3-Inputs!$CL109+1)/(Inputs!$AI109+1),0)))))))))</f>
        <v>0</v>
      </c>
      <c r="BJ111" s="27">
        <f>IF(AND(Inputs!$CO109=0,BJ$3&gt;=Inputs!$CM109),1,IF(AND(BJ$3&gt;=Inputs!$CM109,BJ$3&lt;Inputs!$CN109),1,IF(AND(BJ$3=Inputs!$CN109,BJ$3=Inputs!$CO109),1,IF(OR(AND(BJ$3=Inputs!$CN109+1,Inputs!$CN109=Inputs!$CO109),AND(BJ$3=Inputs!$CN109+2,Inputs!$CN109=Inputs!$CO109)),0,IF(BJ$3=Inputs!$CN109,0.8,IF(BJ$3=Inputs!$CN109+1,0.6,IF(BJ$3=Inputs!$CN109+2,0.4,IF(BJ$3=Inputs!$CO109,0.2,IF(AND(BJ$3&gt;=Inputs!$CL109,BJ$3&lt;Inputs!$CM109),(BJ$3-Inputs!$CL109+1)/(Inputs!$AI109+1),0)))))))))</f>
        <v>0</v>
      </c>
      <c r="BK111" s="27">
        <f>IF(AND(Inputs!$CO109=0,BK$3&gt;=Inputs!$CM109),1,IF(AND(BK$3&gt;=Inputs!$CM109,BK$3&lt;Inputs!$CN109),1,IF(AND(BK$3=Inputs!$CN109,BK$3=Inputs!$CO109),1,IF(OR(AND(BK$3=Inputs!$CN109+1,Inputs!$CN109=Inputs!$CO109),AND(BK$3=Inputs!$CN109+2,Inputs!$CN109=Inputs!$CO109)),0,IF(BK$3=Inputs!$CN109,0.8,IF(BK$3=Inputs!$CN109+1,0.6,IF(BK$3=Inputs!$CN109+2,0.4,IF(BK$3=Inputs!$CO109,0.2,IF(AND(BK$3&gt;=Inputs!$CL109,BK$3&lt;Inputs!$CM109),(BK$3-Inputs!$CL109+1)/(Inputs!$AI109+1),0)))))))))</f>
        <v>0</v>
      </c>
      <c r="BL111" s="27">
        <f>IF(AND(Inputs!$CO109=0,BL$3&gt;=Inputs!$CM109),1,IF(AND(BL$3&gt;=Inputs!$CM109,BL$3&lt;Inputs!$CN109),1,IF(AND(BL$3=Inputs!$CN109,BL$3=Inputs!$CO109),1,IF(OR(AND(BL$3=Inputs!$CN109+1,Inputs!$CN109=Inputs!$CO109),AND(BL$3=Inputs!$CN109+2,Inputs!$CN109=Inputs!$CO109)),0,IF(BL$3=Inputs!$CN109,0.8,IF(BL$3=Inputs!$CN109+1,0.6,IF(BL$3=Inputs!$CN109+2,0.4,IF(BL$3=Inputs!$CO109,0.2,IF(AND(BL$3&gt;=Inputs!$CL109,BL$3&lt;Inputs!$CM109),(BL$3-Inputs!$CL109+1)/(Inputs!$AI109+1),0)))))))))</f>
        <v>0</v>
      </c>
      <c r="BM111" s="27">
        <f>IF(AND(Inputs!$CO109=0,BM$3&gt;=Inputs!$CM109),1,IF(AND(BM$3&gt;=Inputs!$CM109,BM$3&lt;Inputs!$CN109),1,IF(AND(BM$3=Inputs!$CN109,BM$3=Inputs!$CO109),1,IF(OR(AND(BM$3=Inputs!$CN109+1,Inputs!$CN109=Inputs!$CO109),AND(BM$3=Inputs!$CN109+2,Inputs!$CN109=Inputs!$CO109)),0,IF(BM$3=Inputs!$CN109,0.8,IF(BM$3=Inputs!$CN109+1,0.6,IF(BM$3=Inputs!$CN109+2,0.4,IF(BM$3=Inputs!$CO109,0.2,IF(AND(BM$3&gt;=Inputs!$CL109,BM$3&lt;Inputs!$CM109),(BM$3-Inputs!$CL109+1)/(Inputs!$AI109+1),0)))))))))</f>
        <v>0</v>
      </c>
    </row>
    <row r="112" spans="1:65">
      <c r="A112" s="7" t="str">
        <f>IF(Inputs!A110="","",Inputs!A110)</f>
        <v/>
      </c>
      <c r="B112" t="str">
        <f>IF(Inputs!B110="","",Inputs!B110)</f>
        <v/>
      </c>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c r="AE112" s="292"/>
      <c r="AF112" s="292"/>
      <c r="AG112" s="50">
        <f t="shared" si="5"/>
        <v>0</v>
      </c>
      <c r="AH112" s="42">
        <f t="shared" si="4"/>
        <v>0</v>
      </c>
      <c r="AJ112" s="27">
        <f>IF(AND(Inputs!$CO110=0,AJ$3&gt;=Inputs!$CM110),1,IF(AND(AJ$3&gt;=Inputs!$CM110,AJ$3&lt;Inputs!$CN110),1,IF(AND(AJ$3=Inputs!$CN110,AJ$3=Inputs!$CO110),1,IF(OR(AND(AJ$3=Inputs!$CN110+1,Inputs!$CN110=Inputs!$CO110),AND(AJ$3=Inputs!$CN110+2,Inputs!$CN110=Inputs!$CO110)),0,IF(AJ$3=Inputs!$CN110,0.8,IF(AJ$3=Inputs!$CN110+1,0.6,IF(AJ$3=Inputs!$CN110+2,0.4,IF(AJ$3=Inputs!$CO110,0.2,IF(AND(AJ$3&gt;=Inputs!$CL110,AJ$3&lt;Inputs!$CM110),(AJ$3-Inputs!$CL110+1)/(Inputs!$AI110+1),0)))))))))</f>
        <v>0</v>
      </c>
      <c r="AK112" s="27">
        <f>IF(AND(Inputs!$CO110=0,AK$3&gt;=Inputs!$CM110),1,IF(AND(AK$3&gt;=Inputs!$CM110,AK$3&lt;Inputs!$CN110),1,IF(AND(AK$3=Inputs!$CN110,AK$3=Inputs!$CO110),1,IF(OR(AND(AK$3=Inputs!$CN110+1,Inputs!$CN110=Inputs!$CO110),AND(AK$3=Inputs!$CN110+2,Inputs!$CN110=Inputs!$CO110)),0,IF(AK$3=Inputs!$CN110,0.8,IF(AK$3=Inputs!$CN110+1,0.6,IF(AK$3=Inputs!$CN110+2,0.4,IF(AK$3=Inputs!$CO110,0.2,IF(AND(AK$3&gt;=Inputs!$CL110,AK$3&lt;Inputs!$CM110),(AK$3-Inputs!$CL110+1)/(Inputs!$AI110+1),0)))))))))</f>
        <v>0</v>
      </c>
      <c r="AL112" s="27">
        <f>IF(AND(Inputs!$CO110=0,AL$3&gt;=Inputs!$CM110),1,IF(AND(AL$3&gt;=Inputs!$CM110,AL$3&lt;Inputs!$CN110),1,IF(AND(AL$3=Inputs!$CN110,AL$3=Inputs!$CO110),1,IF(OR(AND(AL$3=Inputs!$CN110+1,Inputs!$CN110=Inputs!$CO110),AND(AL$3=Inputs!$CN110+2,Inputs!$CN110=Inputs!$CO110)),0,IF(AL$3=Inputs!$CN110,0.8,IF(AL$3=Inputs!$CN110+1,0.6,IF(AL$3=Inputs!$CN110+2,0.4,IF(AL$3=Inputs!$CO110,0.2,IF(AND(AL$3&gt;=Inputs!$CL110,AL$3&lt;Inputs!$CM110),(AL$3-Inputs!$CL110+1)/(Inputs!$AI110+1),0)))))))))</f>
        <v>0</v>
      </c>
      <c r="AM112" s="27">
        <f>IF(AND(Inputs!$CO110=0,AM$3&gt;=Inputs!$CM110),1,IF(AND(AM$3&gt;=Inputs!$CM110,AM$3&lt;Inputs!$CN110),1,IF(AND(AM$3=Inputs!$CN110,AM$3=Inputs!$CO110),1,IF(OR(AND(AM$3=Inputs!$CN110+1,Inputs!$CN110=Inputs!$CO110),AND(AM$3=Inputs!$CN110+2,Inputs!$CN110=Inputs!$CO110)),0,IF(AM$3=Inputs!$CN110,0.8,IF(AM$3=Inputs!$CN110+1,0.6,IF(AM$3=Inputs!$CN110+2,0.4,IF(AM$3=Inputs!$CO110,0.2,IF(AND(AM$3&gt;=Inputs!$CL110,AM$3&lt;Inputs!$CM110),(AM$3-Inputs!$CL110+1)/(Inputs!$AI110+1),0)))))))))</f>
        <v>0</v>
      </c>
      <c r="AN112" s="27">
        <f>IF(AND(Inputs!$CO110=0,AN$3&gt;=Inputs!$CM110),1,IF(AND(AN$3&gt;=Inputs!$CM110,AN$3&lt;Inputs!$CN110),1,IF(AND(AN$3=Inputs!$CN110,AN$3=Inputs!$CO110),1,IF(OR(AND(AN$3=Inputs!$CN110+1,Inputs!$CN110=Inputs!$CO110),AND(AN$3=Inputs!$CN110+2,Inputs!$CN110=Inputs!$CO110)),0,IF(AN$3=Inputs!$CN110,0.8,IF(AN$3=Inputs!$CN110+1,0.6,IF(AN$3=Inputs!$CN110+2,0.4,IF(AN$3=Inputs!$CO110,0.2,IF(AND(AN$3&gt;=Inputs!$CL110,AN$3&lt;Inputs!$CM110),(AN$3-Inputs!$CL110+1)/(Inputs!$AI110+1),0)))))))))</f>
        <v>0</v>
      </c>
      <c r="AO112" s="27">
        <f>IF(AND(Inputs!$CO110=0,AO$3&gt;=Inputs!$CM110),1,IF(AND(AO$3&gt;=Inputs!$CM110,AO$3&lt;Inputs!$CN110),1,IF(AND(AO$3=Inputs!$CN110,AO$3=Inputs!$CO110),1,IF(OR(AND(AO$3=Inputs!$CN110+1,Inputs!$CN110=Inputs!$CO110),AND(AO$3=Inputs!$CN110+2,Inputs!$CN110=Inputs!$CO110)),0,IF(AO$3=Inputs!$CN110,0.8,IF(AO$3=Inputs!$CN110+1,0.6,IF(AO$3=Inputs!$CN110+2,0.4,IF(AO$3=Inputs!$CO110,0.2,IF(AND(AO$3&gt;=Inputs!$CL110,AO$3&lt;Inputs!$CM110),(AO$3-Inputs!$CL110+1)/(Inputs!$AI110+1),0)))))))))</f>
        <v>0</v>
      </c>
      <c r="AP112" s="27">
        <f>IF(AND(Inputs!$CO110=0,AP$3&gt;=Inputs!$CM110),1,IF(AND(AP$3&gt;=Inputs!$CM110,AP$3&lt;Inputs!$CN110),1,IF(AND(AP$3=Inputs!$CN110,AP$3=Inputs!$CO110),1,IF(OR(AND(AP$3=Inputs!$CN110+1,Inputs!$CN110=Inputs!$CO110),AND(AP$3=Inputs!$CN110+2,Inputs!$CN110=Inputs!$CO110)),0,IF(AP$3=Inputs!$CN110,0.8,IF(AP$3=Inputs!$CN110+1,0.6,IF(AP$3=Inputs!$CN110+2,0.4,IF(AP$3=Inputs!$CO110,0.2,IF(AND(AP$3&gt;=Inputs!$CL110,AP$3&lt;Inputs!$CM110),(AP$3-Inputs!$CL110+1)/(Inputs!$AI110+1),0)))))))))</f>
        <v>0</v>
      </c>
      <c r="AQ112" s="27">
        <f>IF(AND(Inputs!$CO110=0,AQ$3&gt;=Inputs!$CM110),1,IF(AND(AQ$3&gt;=Inputs!$CM110,AQ$3&lt;Inputs!$CN110),1,IF(AND(AQ$3=Inputs!$CN110,AQ$3=Inputs!$CO110),1,IF(OR(AND(AQ$3=Inputs!$CN110+1,Inputs!$CN110=Inputs!$CO110),AND(AQ$3=Inputs!$CN110+2,Inputs!$CN110=Inputs!$CO110)),0,IF(AQ$3=Inputs!$CN110,0.8,IF(AQ$3=Inputs!$CN110+1,0.6,IF(AQ$3=Inputs!$CN110+2,0.4,IF(AQ$3=Inputs!$CO110,0.2,IF(AND(AQ$3&gt;=Inputs!$CL110,AQ$3&lt;Inputs!$CM110),(AQ$3-Inputs!$CL110+1)/(Inputs!$AI110+1),0)))))))))</f>
        <v>0</v>
      </c>
      <c r="AR112" s="27">
        <f>IF(AND(Inputs!$CO110=0,AR$3&gt;=Inputs!$CM110),1,IF(AND(AR$3&gt;=Inputs!$CM110,AR$3&lt;Inputs!$CN110),1,IF(AND(AR$3=Inputs!$CN110,AR$3=Inputs!$CO110),1,IF(OR(AND(AR$3=Inputs!$CN110+1,Inputs!$CN110=Inputs!$CO110),AND(AR$3=Inputs!$CN110+2,Inputs!$CN110=Inputs!$CO110)),0,IF(AR$3=Inputs!$CN110,0.8,IF(AR$3=Inputs!$CN110+1,0.6,IF(AR$3=Inputs!$CN110+2,0.4,IF(AR$3=Inputs!$CO110,0.2,IF(AND(AR$3&gt;=Inputs!$CL110,AR$3&lt;Inputs!$CM110),(AR$3-Inputs!$CL110+1)/(Inputs!$AI110+1),0)))))))))</f>
        <v>0</v>
      </c>
      <c r="AS112" s="27">
        <f>IF(AND(Inputs!$CO110=0,AS$3&gt;=Inputs!$CM110),1,IF(AND(AS$3&gt;=Inputs!$CM110,AS$3&lt;Inputs!$CN110),1,IF(AND(AS$3=Inputs!$CN110,AS$3=Inputs!$CO110),1,IF(OR(AND(AS$3=Inputs!$CN110+1,Inputs!$CN110=Inputs!$CO110),AND(AS$3=Inputs!$CN110+2,Inputs!$CN110=Inputs!$CO110)),0,IF(AS$3=Inputs!$CN110,0.8,IF(AS$3=Inputs!$CN110+1,0.6,IF(AS$3=Inputs!$CN110+2,0.4,IF(AS$3=Inputs!$CO110,0.2,IF(AND(AS$3&gt;=Inputs!$CL110,AS$3&lt;Inputs!$CM110),(AS$3-Inputs!$CL110+1)/(Inputs!$AI110+1),0)))))))))</f>
        <v>0</v>
      </c>
      <c r="AT112" s="27">
        <f>IF(AND(Inputs!$CO110=0,AT$3&gt;=Inputs!$CM110),1,IF(AND(AT$3&gt;=Inputs!$CM110,AT$3&lt;Inputs!$CN110),1,IF(AND(AT$3=Inputs!$CN110,AT$3=Inputs!$CO110),1,IF(OR(AND(AT$3=Inputs!$CN110+1,Inputs!$CN110=Inputs!$CO110),AND(AT$3=Inputs!$CN110+2,Inputs!$CN110=Inputs!$CO110)),0,IF(AT$3=Inputs!$CN110,0.8,IF(AT$3=Inputs!$CN110+1,0.6,IF(AT$3=Inputs!$CN110+2,0.4,IF(AT$3=Inputs!$CO110,0.2,IF(AND(AT$3&gt;=Inputs!$CL110,AT$3&lt;Inputs!$CM110),(AT$3-Inputs!$CL110+1)/(Inputs!$AI110+1),0)))))))))</f>
        <v>0</v>
      </c>
      <c r="AU112" s="27">
        <f>IF(AND(Inputs!$CO110=0,AU$3&gt;=Inputs!$CM110),1,IF(AND(AU$3&gt;=Inputs!$CM110,AU$3&lt;Inputs!$CN110),1,IF(AND(AU$3=Inputs!$CN110,AU$3=Inputs!$CO110),1,IF(OR(AND(AU$3=Inputs!$CN110+1,Inputs!$CN110=Inputs!$CO110),AND(AU$3=Inputs!$CN110+2,Inputs!$CN110=Inputs!$CO110)),0,IF(AU$3=Inputs!$CN110,0.8,IF(AU$3=Inputs!$CN110+1,0.6,IF(AU$3=Inputs!$CN110+2,0.4,IF(AU$3=Inputs!$CO110,0.2,IF(AND(AU$3&gt;=Inputs!$CL110,AU$3&lt;Inputs!$CM110),(AU$3-Inputs!$CL110+1)/(Inputs!$AI110+1),0)))))))))</f>
        <v>0</v>
      </c>
      <c r="AV112" s="27">
        <f>IF(AND(Inputs!$CO110=0,AV$3&gt;=Inputs!$CM110),1,IF(AND(AV$3&gt;=Inputs!$CM110,AV$3&lt;Inputs!$CN110),1,IF(AND(AV$3=Inputs!$CN110,AV$3=Inputs!$CO110),1,IF(OR(AND(AV$3=Inputs!$CN110+1,Inputs!$CN110=Inputs!$CO110),AND(AV$3=Inputs!$CN110+2,Inputs!$CN110=Inputs!$CO110)),0,IF(AV$3=Inputs!$CN110,0.8,IF(AV$3=Inputs!$CN110+1,0.6,IF(AV$3=Inputs!$CN110+2,0.4,IF(AV$3=Inputs!$CO110,0.2,IF(AND(AV$3&gt;=Inputs!$CL110,AV$3&lt;Inputs!$CM110),(AV$3-Inputs!$CL110+1)/(Inputs!$AI110+1),0)))))))))</f>
        <v>0</v>
      </c>
      <c r="AW112" s="27">
        <f>IF(AND(Inputs!$CO110=0,AW$3&gt;=Inputs!$CM110),1,IF(AND(AW$3&gt;=Inputs!$CM110,AW$3&lt;Inputs!$CN110),1,IF(AND(AW$3=Inputs!$CN110,AW$3=Inputs!$CO110),1,IF(OR(AND(AW$3=Inputs!$CN110+1,Inputs!$CN110=Inputs!$CO110),AND(AW$3=Inputs!$CN110+2,Inputs!$CN110=Inputs!$CO110)),0,IF(AW$3=Inputs!$CN110,0.8,IF(AW$3=Inputs!$CN110+1,0.6,IF(AW$3=Inputs!$CN110+2,0.4,IF(AW$3=Inputs!$CO110,0.2,IF(AND(AW$3&gt;=Inputs!$CL110,AW$3&lt;Inputs!$CM110),(AW$3-Inputs!$CL110+1)/(Inputs!$AI110+1),0)))))))))</f>
        <v>0</v>
      </c>
      <c r="AX112" s="27">
        <f>IF(AND(Inputs!$CO110=0,AX$3&gt;=Inputs!$CM110),1,IF(AND(AX$3&gt;=Inputs!$CM110,AX$3&lt;Inputs!$CN110),1,IF(AND(AX$3=Inputs!$CN110,AX$3=Inputs!$CO110),1,IF(OR(AND(AX$3=Inputs!$CN110+1,Inputs!$CN110=Inputs!$CO110),AND(AX$3=Inputs!$CN110+2,Inputs!$CN110=Inputs!$CO110)),0,IF(AX$3=Inputs!$CN110,0.8,IF(AX$3=Inputs!$CN110+1,0.6,IF(AX$3=Inputs!$CN110+2,0.4,IF(AX$3=Inputs!$CO110,0.2,IF(AND(AX$3&gt;=Inputs!$CL110,AX$3&lt;Inputs!$CM110),(AX$3-Inputs!$CL110+1)/(Inputs!$AI110+1),0)))))))))</f>
        <v>0</v>
      </c>
      <c r="AY112" s="27">
        <f>IF(AND(Inputs!$CO110=0,AY$3&gt;=Inputs!$CM110),1,IF(AND(AY$3&gt;=Inputs!$CM110,AY$3&lt;Inputs!$CN110),1,IF(AND(AY$3=Inputs!$CN110,AY$3=Inputs!$CO110),1,IF(OR(AND(AY$3=Inputs!$CN110+1,Inputs!$CN110=Inputs!$CO110),AND(AY$3=Inputs!$CN110+2,Inputs!$CN110=Inputs!$CO110)),0,IF(AY$3=Inputs!$CN110,0.8,IF(AY$3=Inputs!$CN110+1,0.6,IF(AY$3=Inputs!$CN110+2,0.4,IF(AY$3=Inputs!$CO110,0.2,IF(AND(AY$3&gt;=Inputs!$CL110,AY$3&lt;Inputs!$CM110),(AY$3-Inputs!$CL110+1)/(Inputs!$AI110+1),0)))))))))</f>
        <v>0</v>
      </c>
      <c r="AZ112" s="27">
        <f>IF(AND(Inputs!$CO110=0,AZ$3&gt;=Inputs!$CM110),1,IF(AND(AZ$3&gt;=Inputs!$CM110,AZ$3&lt;Inputs!$CN110),1,IF(AND(AZ$3=Inputs!$CN110,AZ$3=Inputs!$CO110),1,IF(OR(AND(AZ$3=Inputs!$CN110+1,Inputs!$CN110=Inputs!$CO110),AND(AZ$3=Inputs!$CN110+2,Inputs!$CN110=Inputs!$CO110)),0,IF(AZ$3=Inputs!$CN110,0.8,IF(AZ$3=Inputs!$CN110+1,0.6,IF(AZ$3=Inputs!$CN110+2,0.4,IF(AZ$3=Inputs!$CO110,0.2,IF(AND(AZ$3&gt;=Inputs!$CL110,AZ$3&lt;Inputs!$CM110),(AZ$3-Inputs!$CL110+1)/(Inputs!$AI110+1),0)))))))))</f>
        <v>0</v>
      </c>
      <c r="BA112" s="27">
        <f>IF(AND(Inputs!$CO110=0,BA$3&gt;=Inputs!$CM110),1,IF(AND(BA$3&gt;=Inputs!$CM110,BA$3&lt;Inputs!$CN110),1,IF(AND(BA$3=Inputs!$CN110,BA$3=Inputs!$CO110),1,IF(OR(AND(BA$3=Inputs!$CN110+1,Inputs!$CN110=Inputs!$CO110),AND(BA$3=Inputs!$CN110+2,Inputs!$CN110=Inputs!$CO110)),0,IF(BA$3=Inputs!$CN110,0.8,IF(BA$3=Inputs!$CN110+1,0.6,IF(BA$3=Inputs!$CN110+2,0.4,IF(BA$3=Inputs!$CO110,0.2,IF(AND(BA$3&gt;=Inputs!$CL110,BA$3&lt;Inputs!$CM110),(BA$3-Inputs!$CL110+1)/(Inputs!$AI110+1),0)))))))))</f>
        <v>0</v>
      </c>
      <c r="BB112" s="27">
        <f>IF(AND(Inputs!$CO110=0,BB$3&gt;=Inputs!$CM110),1,IF(AND(BB$3&gt;=Inputs!$CM110,BB$3&lt;Inputs!$CN110),1,IF(AND(BB$3=Inputs!$CN110,BB$3=Inputs!$CO110),1,IF(OR(AND(BB$3=Inputs!$CN110+1,Inputs!$CN110=Inputs!$CO110),AND(BB$3=Inputs!$CN110+2,Inputs!$CN110=Inputs!$CO110)),0,IF(BB$3=Inputs!$CN110,0.8,IF(BB$3=Inputs!$CN110+1,0.6,IF(BB$3=Inputs!$CN110+2,0.4,IF(BB$3=Inputs!$CO110,0.2,IF(AND(BB$3&gt;=Inputs!$CL110,BB$3&lt;Inputs!$CM110),(BB$3-Inputs!$CL110+1)/(Inputs!$AI110+1),0)))))))))</f>
        <v>0</v>
      </c>
      <c r="BC112" s="27">
        <f>IF(AND(Inputs!$CO110=0,BC$3&gt;=Inputs!$CM110),1,IF(AND(BC$3&gt;=Inputs!$CM110,BC$3&lt;Inputs!$CN110),1,IF(AND(BC$3=Inputs!$CN110,BC$3=Inputs!$CO110),1,IF(OR(AND(BC$3=Inputs!$CN110+1,Inputs!$CN110=Inputs!$CO110),AND(BC$3=Inputs!$CN110+2,Inputs!$CN110=Inputs!$CO110)),0,IF(BC$3=Inputs!$CN110,0.8,IF(BC$3=Inputs!$CN110+1,0.6,IF(BC$3=Inputs!$CN110+2,0.4,IF(BC$3=Inputs!$CO110,0.2,IF(AND(BC$3&gt;=Inputs!$CL110,BC$3&lt;Inputs!$CM110),(BC$3-Inputs!$CL110+1)/(Inputs!$AI110+1),0)))))))))</f>
        <v>0</v>
      </c>
      <c r="BD112" s="27">
        <f>IF(AND(Inputs!$CO110=0,BD$3&gt;=Inputs!$CM110),1,IF(AND(BD$3&gt;=Inputs!$CM110,BD$3&lt;Inputs!$CN110),1,IF(AND(BD$3=Inputs!$CN110,BD$3=Inputs!$CO110),1,IF(OR(AND(BD$3=Inputs!$CN110+1,Inputs!$CN110=Inputs!$CO110),AND(BD$3=Inputs!$CN110+2,Inputs!$CN110=Inputs!$CO110)),0,IF(BD$3=Inputs!$CN110,0.8,IF(BD$3=Inputs!$CN110+1,0.6,IF(BD$3=Inputs!$CN110+2,0.4,IF(BD$3=Inputs!$CO110,0.2,IF(AND(BD$3&gt;=Inputs!$CL110,BD$3&lt;Inputs!$CM110),(BD$3-Inputs!$CL110+1)/(Inputs!$AI110+1),0)))))))))</f>
        <v>0</v>
      </c>
      <c r="BE112" s="27">
        <f>IF(AND(Inputs!$CO110=0,BE$3&gt;=Inputs!$CM110),1,IF(AND(BE$3&gt;=Inputs!$CM110,BE$3&lt;Inputs!$CN110),1,IF(AND(BE$3=Inputs!$CN110,BE$3=Inputs!$CO110),1,IF(OR(AND(BE$3=Inputs!$CN110+1,Inputs!$CN110=Inputs!$CO110),AND(BE$3=Inputs!$CN110+2,Inputs!$CN110=Inputs!$CO110)),0,IF(BE$3=Inputs!$CN110,0.8,IF(BE$3=Inputs!$CN110+1,0.6,IF(BE$3=Inputs!$CN110+2,0.4,IF(BE$3=Inputs!$CO110,0.2,IF(AND(BE$3&gt;=Inputs!$CL110,BE$3&lt;Inputs!$CM110),(BE$3-Inputs!$CL110+1)/(Inputs!$AI110+1),0)))))))))</f>
        <v>0</v>
      </c>
      <c r="BF112" s="27">
        <f>IF(AND(Inputs!$CO110=0,BF$3&gt;=Inputs!$CM110),1,IF(AND(BF$3&gt;=Inputs!$CM110,BF$3&lt;Inputs!$CN110),1,IF(AND(BF$3=Inputs!$CN110,BF$3=Inputs!$CO110),1,IF(OR(AND(BF$3=Inputs!$CN110+1,Inputs!$CN110=Inputs!$CO110),AND(BF$3=Inputs!$CN110+2,Inputs!$CN110=Inputs!$CO110)),0,IF(BF$3=Inputs!$CN110,0.8,IF(BF$3=Inputs!$CN110+1,0.6,IF(BF$3=Inputs!$CN110+2,0.4,IF(BF$3=Inputs!$CO110,0.2,IF(AND(BF$3&gt;=Inputs!$CL110,BF$3&lt;Inputs!$CM110),(BF$3-Inputs!$CL110+1)/(Inputs!$AI110+1),0)))))))))</f>
        <v>0</v>
      </c>
      <c r="BG112" s="27">
        <f>IF(AND(Inputs!$CO110=0,BG$3&gt;=Inputs!$CM110),1,IF(AND(BG$3&gt;=Inputs!$CM110,BG$3&lt;Inputs!$CN110),1,IF(AND(BG$3=Inputs!$CN110,BG$3=Inputs!$CO110),1,IF(OR(AND(BG$3=Inputs!$CN110+1,Inputs!$CN110=Inputs!$CO110),AND(BG$3=Inputs!$CN110+2,Inputs!$CN110=Inputs!$CO110)),0,IF(BG$3=Inputs!$CN110,0.8,IF(BG$3=Inputs!$CN110+1,0.6,IF(BG$3=Inputs!$CN110+2,0.4,IF(BG$3=Inputs!$CO110,0.2,IF(AND(BG$3&gt;=Inputs!$CL110,BG$3&lt;Inputs!$CM110),(BG$3-Inputs!$CL110+1)/(Inputs!$AI110+1),0)))))))))</f>
        <v>0</v>
      </c>
      <c r="BH112" s="27">
        <f>IF(AND(Inputs!$CO110=0,BH$3&gt;=Inputs!$CM110),1,IF(AND(BH$3&gt;=Inputs!$CM110,BH$3&lt;Inputs!$CN110),1,IF(AND(BH$3=Inputs!$CN110,BH$3=Inputs!$CO110),1,IF(OR(AND(BH$3=Inputs!$CN110+1,Inputs!$CN110=Inputs!$CO110),AND(BH$3=Inputs!$CN110+2,Inputs!$CN110=Inputs!$CO110)),0,IF(BH$3=Inputs!$CN110,0.8,IF(BH$3=Inputs!$CN110+1,0.6,IF(BH$3=Inputs!$CN110+2,0.4,IF(BH$3=Inputs!$CO110,0.2,IF(AND(BH$3&gt;=Inputs!$CL110,BH$3&lt;Inputs!$CM110),(BH$3-Inputs!$CL110+1)/(Inputs!$AI110+1),0)))))))))</f>
        <v>0</v>
      </c>
      <c r="BI112" s="27">
        <f>IF(AND(Inputs!$CO110=0,BI$3&gt;=Inputs!$CM110),1,IF(AND(BI$3&gt;=Inputs!$CM110,BI$3&lt;Inputs!$CN110),1,IF(AND(BI$3=Inputs!$CN110,BI$3=Inputs!$CO110),1,IF(OR(AND(BI$3=Inputs!$CN110+1,Inputs!$CN110=Inputs!$CO110),AND(BI$3=Inputs!$CN110+2,Inputs!$CN110=Inputs!$CO110)),0,IF(BI$3=Inputs!$CN110,0.8,IF(BI$3=Inputs!$CN110+1,0.6,IF(BI$3=Inputs!$CN110+2,0.4,IF(BI$3=Inputs!$CO110,0.2,IF(AND(BI$3&gt;=Inputs!$CL110,BI$3&lt;Inputs!$CM110),(BI$3-Inputs!$CL110+1)/(Inputs!$AI110+1),0)))))))))</f>
        <v>0</v>
      </c>
      <c r="BJ112" s="27">
        <f>IF(AND(Inputs!$CO110=0,BJ$3&gt;=Inputs!$CM110),1,IF(AND(BJ$3&gt;=Inputs!$CM110,BJ$3&lt;Inputs!$CN110),1,IF(AND(BJ$3=Inputs!$CN110,BJ$3=Inputs!$CO110),1,IF(OR(AND(BJ$3=Inputs!$CN110+1,Inputs!$CN110=Inputs!$CO110),AND(BJ$3=Inputs!$CN110+2,Inputs!$CN110=Inputs!$CO110)),0,IF(BJ$3=Inputs!$CN110,0.8,IF(BJ$3=Inputs!$CN110+1,0.6,IF(BJ$3=Inputs!$CN110+2,0.4,IF(BJ$3=Inputs!$CO110,0.2,IF(AND(BJ$3&gt;=Inputs!$CL110,BJ$3&lt;Inputs!$CM110),(BJ$3-Inputs!$CL110+1)/(Inputs!$AI110+1),0)))))))))</f>
        <v>0</v>
      </c>
      <c r="BK112" s="27">
        <f>IF(AND(Inputs!$CO110=0,BK$3&gt;=Inputs!$CM110),1,IF(AND(BK$3&gt;=Inputs!$CM110,BK$3&lt;Inputs!$CN110),1,IF(AND(BK$3=Inputs!$CN110,BK$3=Inputs!$CO110),1,IF(OR(AND(BK$3=Inputs!$CN110+1,Inputs!$CN110=Inputs!$CO110),AND(BK$3=Inputs!$CN110+2,Inputs!$CN110=Inputs!$CO110)),0,IF(BK$3=Inputs!$CN110,0.8,IF(BK$3=Inputs!$CN110+1,0.6,IF(BK$3=Inputs!$CN110+2,0.4,IF(BK$3=Inputs!$CO110,0.2,IF(AND(BK$3&gt;=Inputs!$CL110,BK$3&lt;Inputs!$CM110),(BK$3-Inputs!$CL110+1)/(Inputs!$AI110+1),0)))))))))</f>
        <v>0</v>
      </c>
      <c r="BL112" s="27">
        <f>IF(AND(Inputs!$CO110=0,BL$3&gt;=Inputs!$CM110),1,IF(AND(BL$3&gt;=Inputs!$CM110,BL$3&lt;Inputs!$CN110),1,IF(AND(BL$3=Inputs!$CN110,BL$3=Inputs!$CO110),1,IF(OR(AND(BL$3=Inputs!$CN110+1,Inputs!$CN110=Inputs!$CO110),AND(BL$3=Inputs!$CN110+2,Inputs!$CN110=Inputs!$CO110)),0,IF(BL$3=Inputs!$CN110,0.8,IF(BL$3=Inputs!$CN110+1,0.6,IF(BL$3=Inputs!$CN110+2,0.4,IF(BL$3=Inputs!$CO110,0.2,IF(AND(BL$3&gt;=Inputs!$CL110,BL$3&lt;Inputs!$CM110),(BL$3-Inputs!$CL110+1)/(Inputs!$AI110+1),0)))))))))</f>
        <v>0</v>
      </c>
      <c r="BM112" s="27">
        <f>IF(AND(Inputs!$CO110=0,BM$3&gt;=Inputs!$CM110),1,IF(AND(BM$3&gt;=Inputs!$CM110,BM$3&lt;Inputs!$CN110),1,IF(AND(BM$3=Inputs!$CN110,BM$3=Inputs!$CO110),1,IF(OR(AND(BM$3=Inputs!$CN110+1,Inputs!$CN110=Inputs!$CO110),AND(BM$3=Inputs!$CN110+2,Inputs!$CN110=Inputs!$CO110)),0,IF(BM$3=Inputs!$CN110,0.8,IF(BM$3=Inputs!$CN110+1,0.6,IF(BM$3=Inputs!$CN110+2,0.4,IF(BM$3=Inputs!$CO110,0.2,IF(AND(BM$3&gt;=Inputs!$CL110,BM$3&lt;Inputs!$CM110),(BM$3-Inputs!$CL110+1)/(Inputs!$AI110+1),0)))))))))</f>
        <v>0</v>
      </c>
    </row>
    <row r="113" spans="1:65">
      <c r="A113" s="7" t="str">
        <f>IF(Inputs!A111="","",Inputs!A111)</f>
        <v/>
      </c>
      <c r="B113" t="str">
        <f>IF(Inputs!B111="","",Inputs!B111)</f>
        <v/>
      </c>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292"/>
      <c r="AE113" s="292"/>
      <c r="AF113" s="292"/>
      <c r="AG113" s="50">
        <f t="shared" si="5"/>
        <v>0</v>
      </c>
      <c r="AH113" s="42">
        <f t="shared" si="4"/>
        <v>0</v>
      </c>
      <c r="AJ113" s="27">
        <f>IF(AND(Inputs!$CO111=0,AJ$3&gt;=Inputs!$CM111),1,IF(AND(AJ$3&gt;=Inputs!$CM111,AJ$3&lt;Inputs!$CN111),1,IF(AND(AJ$3=Inputs!$CN111,AJ$3=Inputs!$CO111),1,IF(OR(AND(AJ$3=Inputs!$CN111+1,Inputs!$CN111=Inputs!$CO111),AND(AJ$3=Inputs!$CN111+2,Inputs!$CN111=Inputs!$CO111)),0,IF(AJ$3=Inputs!$CN111,0.8,IF(AJ$3=Inputs!$CN111+1,0.6,IF(AJ$3=Inputs!$CN111+2,0.4,IF(AJ$3=Inputs!$CO111,0.2,IF(AND(AJ$3&gt;=Inputs!$CL111,AJ$3&lt;Inputs!$CM111),(AJ$3-Inputs!$CL111+1)/(Inputs!$AI111+1),0)))))))))</f>
        <v>0</v>
      </c>
      <c r="AK113" s="27">
        <f>IF(AND(Inputs!$CO111=0,AK$3&gt;=Inputs!$CM111),1,IF(AND(AK$3&gt;=Inputs!$CM111,AK$3&lt;Inputs!$CN111),1,IF(AND(AK$3=Inputs!$CN111,AK$3=Inputs!$CO111),1,IF(OR(AND(AK$3=Inputs!$CN111+1,Inputs!$CN111=Inputs!$CO111),AND(AK$3=Inputs!$CN111+2,Inputs!$CN111=Inputs!$CO111)),0,IF(AK$3=Inputs!$CN111,0.8,IF(AK$3=Inputs!$CN111+1,0.6,IF(AK$3=Inputs!$CN111+2,0.4,IF(AK$3=Inputs!$CO111,0.2,IF(AND(AK$3&gt;=Inputs!$CL111,AK$3&lt;Inputs!$CM111),(AK$3-Inputs!$CL111+1)/(Inputs!$AI111+1),0)))))))))</f>
        <v>0</v>
      </c>
      <c r="AL113" s="27">
        <f>IF(AND(Inputs!$CO111=0,AL$3&gt;=Inputs!$CM111),1,IF(AND(AL$3&gt;=Inputs!$CM111,AL$3&lt;Inputs!$CN111),1,IF(AND(AL$3=Inputs!$CN111,AL$3=Inputs!$CO111),1,IF(OR(AND(AL$3=Inputs!$CN111+1,Inputs!$CN111=Inputs!$CO111),AND(AL$3=Inputs!$CN111+2,Inputs!$CN111=Inputs!$CO111)),0,IF(AL$3=Inputs!$CN111,0.8,IF(AL$3=Inputs!$CN111+1,0.6,IF(AL$3=Inputs!$CN111+2,0.4,IF(AL$3=Inputs!$CO111,0.2,IF(AND(AL$3&gt;=Inputs!$CL111,AL$3&lt;Inputs!$CM111),(AL$3-Inputs!$CL111+1)/(Inputs!$AI111+1),0)))))))))</f>
        <v>0</v>
      </c>
      <c r="AM113" s="27">
        <f>IF(AND(Inputs!$CO111=0,AM$3&gt;=Inputs!$CM111),1,IF(AND(AM$3&gt;=Inputs!$CM111,AM$3&lt;Inputs!$CN111),1,IF(AND(AM$3=Inputs!$CN111,AM$3=Inputs!$CO111),1,IF(OR(AND(AM$3=Inputs!$CN111+1,Inputs!$CN111=Inputs!$CO111),AND(AM$3=Inputs!$CN111+2,Inputs!$CN111=Inputs!$CO111)),0,IF(AM$3=Inputs!$CN111,0.8,IF(AM$3=Inputs!$CN111+1,0.6,IF(AM$3=Inputs!$CN111+2,0.4,IF(AM$3=Inputs!$CO111,0.2,IF(AND(AM$3&gt;=Inputs!$CL111,AM$3&lt;Inputs!$CM111),(AM$3-Inputs!$CL111+1)/(Inputs!$AI111+1),0)))))))))</f>
        <v>0</v>
      </c>
      <c r="AN113" s="27">
        <f>IF(AND(Inputs!$CO111=0,AN$3&gt;=Inputs!$CM111),1,IF(AND(AN$3&gt;=Inputs!$CM111,AN$3&lt;Inputs!$CN111),1,IF(AND(AN$3=Inputs!$CN111,AN$3=Inputs!$CO111),1,IF(OR(AND(AN$3=Inputs!$CN111+1,Inputs!$CN111=Inputs!$CO111),AND(AN$3=Inputs!$CN111+2,Inputs!$CN111=Inputs!$CO111)),0,IF(AN$3=Inputs!$CN111,0.8,IF(AN$3=Inputs!$CN111+1,0.6,IF(AN$3=Inputs!$CN111+2,0.4,IF(AN$3=Inputs!$CO111,0.2,IF(AND(AN$3&gt;=Inputs!$CL111,AN$3&lt;Inputs!$CM111),(AN$3-Inputs!$CL111+1)/(Inputs!$AI111+1),0)))))))))</f>
        <v>0</v>
      </c>
      <c r="AO113" s="27">
        <f>IF(AND(Inputs!$CO111=0,AO$3&gt;=Inputs!$CM111),1,IF(AND(AO$3&gt;=Inputs!$CM111,AO$3&lt;Inputs!$CN111),1,IF(AND(AO$3=Inputs!$CN111,AO$3=Inputs!$CO111),1,IF(OR(AND(AO$3=Inputs!$CN111+1,Inputs!$CN111=Inputs!$CO111),AND(AO$3=Inputs!$CN111+2,Inputs!$CN111=Inputs!$CO111)),0,IF(AO$3=Inputs!$CN111,0.8,IF(AO$3=Inputs!$CN111+1,0.6,IF(AO$3=Inputs!$CN111+2,0.4,IF(AO$3=Inputs!$CO111,0.2,IF(AND(AO$3&gt;=Inputs!$CL111,AO$3&lt;Inputs!$CM111),(AO$3-Inputs!$CL111+1)/(Inputs!$AI111+1),0)))))))))</f>
        <v>0</v>
      </c>
      <c r="AP113" s="27">
        <f>IF(AND(Inputs!$CO111=0,AP$3&gt;=Inputs!$CM111),1,IF(AND(AP$3&gt;=Inputs!$CM111,AP$3&lt;Inputs!$CN111),1,IF(AND(AP$3=Inputs!$CN111,AP$3=Inputs!$CO111),1,IF(OR(AND(AP$3=Inputs!$CN111+1,Inputs!$CN111=Inputs!$CO111),AND(AP$3=Inputs!$CN111+2,Inputs!$CN111=Inputs!$CO111)),0,IF(AP$3=Inputs!$CN111,0.8,IF(AP$3=Inputs!$CN111+1,0.6,IF(AP$3=Inputs!$CN111+2,0.4,IF(AP$3=Inputs!$CO111,0.2,IF(AND(AP$3&gt;=Inputs!$CL111,AP$3&lt;Inputs!$CM111),(AP$3-Inputs!$CL111+1)/(Inputs!$AI111+1),0)))))))))</f>
        <v>0</v>
      </c>
      <c r="AQ113" s="27">
        <f>IF(AND(Inputs!$CO111=0,AQ$3&gt;=Inputs!$CM111),1,IF(AND(AQ$3&gt;=Inputs!$CM111,AQ$3&lt;Inputs!$CN111),1,IF(AND(AQ$3=Inputs!$CN111,AQ$3=Inputs!$CO111),1,IF(OR(AND(AQ$3=Inputs!$CN111+1,Inputs!$CN111=Inputs!$CO111),AND(AQ$3=Inputs!$CN111+2,Inputs!$CN111=Inputs!$CO111)),0,IF(AQ$3=Inputs!$CN111,0.8,IF(AQ$3=Inputs!$CN111+1,0.6,IF(AQ$3=Inputs!$CN111+2,0.4,IF(AQ$3=Inputs!$CO111,0.2,IF(AND(AQ$3&gt;=Inputs!$CL111,AQ$3&lt;Inputs!$CM111),(AQ$3-Inputs!$CL111+1)/(Inputs!$AI111+1),0)))))))))</f>
        <v>0</v>
      </c>
      <c r="AR113" s="27">
        <f>IF(AND(Inputs!$CO111=0,AR$3&gt;=Inputs!$CM111),1,IF(AND(AR$3&gt;=Inputs!$CM111,AR$3&lt;Inputs!$CN111),1,IF(AND(AR$3=Inputs!$CN111,AR$3=Inputs!$CO111),1,IF(OR(AND(AR$3=Inputs!$CN111+1,Inputs!$CN111=Inputs!$CO111),AND(AR$3=Inputs!$CN111+2,Inputs!$CN111=Inputs!$CO111)),0,IF(AR$3=Inputs!$CN111,0.8,IF(AR$3=Inputs!$CN111+1,0.6,IF(AR$3=Inputs!$CN111+2,0.4,IF(AR$3=Inputs!$CO111,0.2,IF(AND(AR$3&gt;=Inputs!$CL111,AR$3&lt;Inputs!$CM111),(AR$3-Inputs!$CL111+1)/(Inputs!$AI111+1),0)))))))))</f>
        <v>0</v>
      </c>
      <c r="AS113" s="27">
        <f>IF(AND(Inputs!$CO111=0,AS$3&gt;=Inputs!$CM111),1,IF(AND(AS$3&gt;=Inputs!$CM111,AS$3&lt;Inputs!$CN111),1,IF(AND(AS$3=Inputs!$CN111,AS$3=Inputs!$CO111),1,IF(OR(AND(AS$3=Inputs!$CN111+1,Inputs!$CN111=Inputs!$CO111),AND(AS$3=Inputs!$CN111+2,Inputs!$CN111=Inputs!$CO111)),0,IF(AS$3=Inputs!$CN111,0.8,IF(AS$3=Inputs!$CN111+1,0.6,IF(AS$3=Inputs!$CN111+2,0.4,IF(AS$3=Inputs!$CO111,0.2,IF(AND(AS$3&gt;=Inputs!$CL111,AS$3&lt;Inputs!$CM111),(AS$3-Inputs!$CL111+1)/(Inputs!$AI111+1),0)))))))))</f>
        <v>0</v>
      </c>
      <c r="AT113" s="27">
        <f>IF(AND(Inputs!$CO111=0,AT$3&gt;=Inputs!$CM111),1,IF(AND(AT$3&gt;=Inputs!$CM111,AT$3&lt;Inputs!$CN111),1,IF(AND(AT$3=Inputs!$CN111,AT$3=Inputs!$CO111),1,IF(OR(AND(AT$3=Inputs!$CN111+1,Inputs!$CN111=Inputs!$CO111),AND(AT$3=Inputs!$CN111+2,Inputs!$CN111=Inputs!$CO111)),0,IF(AT$3=Inputs!$CN111,0.8,IF(AT$3=Inputs!$CN111+1,0.6,IF(AT$3=Inputs!$CN111+2,0.4,IF(AT$3=Inputs!$CO111,0.2,IF(AND(AT$3&gt;=Inputs!$CL111,AT$3&lt;Inputs!$CM111),(AT$3-Inputs!$CL111+1)/(Inputs!$AI111+1),0)))))))))</f>
        <v>0</v>
      </c>
      <c r="AU113" s="27">
        <f>IF(AND(Inputs!$CO111=0,AU$3&gt;=Inputs!$CM111),1,IF(AND(AU$3&gt;=Inputs!$CM111,AU$3&lt;Inputs!$CN111),1,IF(AND(AU$3=Inputs!$CN111,AU$3=Inputs!$CO111),1,IF(OR(AND(AU$3=Inputs!$CN111+1,Inputs!$CN111=Inputs!$CO111),AND(AU$3=Inputs!$CN111+2,Inputs!$CN111=Inputs!$CO111)),0,IF(AU$3=Inputs!$CN111,0.8,IF(AU$3=Inputs!$CN111+1,0.6,IF(AU$3=Inputs!$CN111+2,0.4,IF(AU$3=Inputs!$CO111,0.2,IF(AND(AU$3&gt;=Inputs!$CL111,AU$3&lt;Inputs!$CM111),(AU$3-Inputs!$CL111+1)/(Inputs!$AI111+1),0)))))))))</f>
        <v>0</v>
      </c>
      <c r="AV113" s="27">
        <f>IF(AND(Inputs!$CO111=0,AV$3&gt;=Inputs!$CM111),1,IF(AND(AV$3&gt;=Inputs!$CM111,AV$3&lt;Inputs!$CN111),1,IF(AND(AV$3=Inputs!$CN111,AV$3=Inputs!$CO111),1,IF(OR(AND(AV$3=Inputs!$CN111+1,Inputs!$CN111=Inputs!$CO111),AND(AV$3=Inputs!$CN111+2,Inputs!$CN111=Inputs!$CO111)),0,IF(AV$3=Inputs!$CN111,0.8,IF(AV$3=Inputs!$CN111+1,0.6,IF(AV$3=Inputs!$CN111+2,0.4,IF(AV$3=Inputs!$CO111,0.2,IF(AND(AV$3&gt;=Inputs!$CL111,AV$3&lt;Inputs!$CM111),(AV$3-Inputs!$CL111+1)/(Inputs!$AI111+1),0)))))))))</f>
        <v>0</v>
      </c>
      <c r="AW113" s="27">
        <f>IF(AND(Inputs!$CO111=0,AW$3&gt;=Inputs!$CM111),1,IF(AND(AW$3&gt;=Inputs!$CM111,AW$3&lt;Inputs!$CN111),1,IF(AND(AW$3=Inputs!$CN111,AW$3=Inputs!$CO111),1,IF(OR(AND(AW$3=Inputs!$CN111+1,Inputs!$CN111=Inputs!$CO111),AND(AW$3=Inputs!$CN111+2,Inputs!$CN111=Inputs!$CO111)),0,IF(AW$3=Inputs!$CN111,0.8,IF(AW$3=Inputs!$CN111+1,0.6,IF(AW$3=Inputs!$CN111+2,0.4,IF(AW$3=Inputs!$CO111,0.2,IF(AND(AW$3&gt;=Inputs!$CL111,AW$3&lt;Inputs!$CM111),(AW$3-Inputs!$CL111+1)/(Inputs!$AI111+1),0)))))))))</f>
        <v>0</v>
      </c>
      <c r="AX113" s="27">
        <f>IF(AND(Inputs!$CO111=0,AX$3&gt;=Inputs!$CM111),1,IF(AND(AX$3&gt;=Inputs!$CM111,AX$3&lt;Inputs!$CN111),1,IF(AND(AX$3=Inputs!$CN111,AX$3=Inputs!$CO111),1,IF(OR(AND(AX$3=Inputs!$CN111+1,Inputs!$CN111=Inputs!$CO111),AND(AX$3=Inputs!$CN111+2,Inputs!$CN111=Inputs!$CO111)),0,IF(AX$3=Inputs!$CN111,0.8,IF(AX$3=Inputs!$CN111+1,0.6,IF(AX$3=Inputs!$CN111+2,0.4,IF(AX$3=Inputs!$CO111,0.2,IF(AND(AX$3&gt;=Inputs!$CL111,AX$3&lt;Inputs!$CM111),(AX$3-Inputs!$CL111+1)/(Inputs!$AI111+1),0)))))))))</f>
        <v>0</v>
      </c>
      <c r="AY113" s="27">
        <f>IF(AND(Inputs!$CO111=0,AY$3&gt;=Inputs!$CM111),1,IF(AND(AY$3&gt;=Inputs!$CM111,AY$3&lt;Inputs!$CN111),1,IF(AND(AY$3=Inputs!$CN111,AY$3=Inputs!$CO111),1,IF(OR(AND(AY$3=Inputs!$CN111+1,Inputs!$CN111=Inputs!$CO111),AND(AY$3=Inputs!$CN111+2,Inputs!$CN111=Inputs!$CO111)),0,IF(AY$3=Inputs!$CN111,0.8,IF(AY$3=Inputs!$CN111+1,0.6,IF(AY$3=Inputs!$CN111+2,0.4,IF(AY$3=Inputs!$CO111,0.2,IF(AND(AY$3&gt;=Inputs!$CL111,AY$3&lt;Inputs!$CM111),(AY$3-Inputs!$CL111+1)/(Inputs!$AI111+1),0)))))))))</f>
        <v>0</v>
      </c>
      <c r="AZ113" s="27">
        <f>IF(AND(Inputs!$CO111=0,AZ$3&gt;=Inputs!$CM111),1,IF(AND(AZ$3&gt;=Inputs!$CM111,AZ$3&lt;Inputs!$CN111),1,IF(AND(AZ$3=Inputs!$CN111,AZ$3=Inputs!$CO111),1,IF(OR(AND(AZ$3=Inputs!$CN111+1,Inputs!$CN111=Inputs!$CO111),AND(AZ$3=Inputs!$CN111+2,Inputs!$CN111=Inputs!$CO111)),0,IF(AZ$3=Inputs!$CN111,0.8,IF(AZ$3=Inputs!$CN111+1,0.6,IF(AZ$3=Inputs!$CN111+2,0.4,IF(AZ$3=Inputs!$CO111,0.2,IF(AND(AZ$3&gt;=Inputs!$CL111,AZ$3&lt;Inputs!$CM111),(AZ$3-Inputs!$CL111+1)/(Inputs!$AI111+1),0)))))))))</f>
        <v>0</v>
      </c>
      <c r="BA113" s="27">
        <f>IF(AND(Inputs!$CO111=0,BA$3&gt;=Inputs!$CM111),1,IF(AND(BA$3&gt;=Inputs!$CM111,BA$3&lt;Inputs!$CN111),1,IF(AND(BA$3=Inputs!$CN111,BA$3=Inputs!$CO111),1,IF(OR(AND(BA$3=Inputs!$CN111+1,Inputs!$CN111=Inputs!$CO111),AND(BA$3=Inputs!$CN111+2,Inputs!$CN111=Inputs!$CO111)),0,IF(BA$3=Inputs!$CN111,0.8,IF(BA$3=Inputs!$CN111+1,0.6,IF(BA$3=Inputs!$CN111+2,0.4,IF(BA$3=Inputs!$CO111,0.2,IF(AND(BA$3&gt;=Inputs!$CL111,BA$3&lt;Inputs!$CM111),(BA$3-Inputs!$CL111+1)/(Inputs!$AI111+1),0)))))))))</f>
        <v>0</v>
      </c>
      <c r="BB113" s="27">
        <f>IF(AND(Inputs!$CO111=0,BB$3&gt;=Inputs!$CM111),1,IF(AND(BB$3&gt;=Inputs!$CM111,BB$3&lt;Inputs!$CN111),1,IF(AND(BB$3=Inputs!$CN111,BB$3=Inputs!$CO111),1,IF(OR(AND(BB$3=Inputs!$CN111+1,Inputs!$CN111=Inputs!$CO111),AND(BB$3=Inputs!$CN111+2,Inputs!$CN111=Inputs!$CO111)),0,IF(BB$3=Inputs!$CN111,0.8,IF(BB$3=Inputs!$CN111+1,0.6,IF(BB$3=Inputs!$CN111+2,0.4,IF(BB$3=Inputs!$CO111,0.2,IF(AND(BB$3&gt;=Inputs!$CL111,BB$3&lt;Inputs!$CM111),(BB$3-Inputs!$CL111+1)/(Inputs!$AI111+1),0)))))))))</f>
        <v>0</v>
      </c>
      <c r="BC113" s="27">
        <f>IF(AND(Inputs!$CO111=0,BC$3&gt;=Inputs!$CM111),1,IF(AND(BC$3&gt;=Inputs!$CM111,BC$3&lt;Inputs!$CN111),1,IF(AND(BC$3=Inputs!$CN111,BC$3=Inputs!$CO111),1,IF(OR(AND(BC$3=Inputs!$CN111+1,Inputs!$CN111=Inputs!$CO111),AND(BC$3=Inputs!$CN111+2,Inputs!$CN111=Inputs!$CO111)),0,IF(BC$3=Inputs!$CN111,0.8,IF(BC$3=Inputs!$CN111+1,0.6,IF(BC$3=Inputs!$CN111+2,0.4,IF(BC$3=Inputs!$CO111,0.2,IF(AND(BC$3&gt;=Inputs!$CL111,BC$3&lt;Inputs!$CM111),(BC$3-Inputs!$CL111+1)/(Inputs!$AI111+1),0)))))))))</f>
        <v>0</v>
      </c>
      <c r="BD113" s="27">
        <f>IF(AND(Inputs!$CO111=0,BD$3&gt;=Inputs!$CM111),1,IF(AND(BD$3&gt;=Inputs!$CM111,BD$3&lt;Inputs!$CN111),1,IF(AND(BD$3=Inputs!$CN111,BD$3=Inputs!$CO111),1,IF(OR(AND(BD$3=Inputs!$CN111+1,Inputs!$CN111=Inputs!$CO111),AND(BD$3=Inputs!$CN111+2,Inputs!$CN111=Inputs!$CO111)),0,IF(BD$3=Inputs!$CN111,0.8,IF(BD$3=Inputs!$CN111+1,0.6,IF(BD$3=Inputs!$CN111+2,0.4,IF(BD$3=Inputs!$CO111,0.2,IF(AND(BD$3&gt;=Inputs!$CL111,BD$3&lt;Inputs!$CM111),(BD$3-Inputs!$CL111+1)/(Inputs!$AI111+1),0)))))))))</f>
        <v>0</v>
      </c>
      <c r="BE113" s="27">
        <f>IF(AND(Inputs!$CO111=0,BE$3&gt;=Inputs!$CM111),1,IF(AND(BE$3&gt;=Inputs!$CM111,BE$3&lt;Inputs!$CN111),1,IF(AND(BE$3=Inputs!$CN111,BE$3=Inputs!$CO111),1,IF(OR(AND(BE$3=Inputs!$CN111+1,Inputs!$CN111=Inputs!$CO111),AND(BE$3=Inputs!$CN111+2,Inputs!$CN111=Inputs!$CO111)),0,IF(BE$3=Inputs!$CN111,0.8,IF(BE$3=Inputs!$CN111+1,0.6,IF(BE$3=Inputs!$CN111+2,0.4,IF(BE$3=Inputs!$CO111,0.2,IF(AND(BE$3&gt;=Inputs!$CL111,BE$3&lt;Inputs!$CM111),(BE$3-Inputs!$CL111+1)/(Inputs!$AI111+1),0)))))))))</f>
        <v>0</v>
      </c>
      <c r="BF113" s="27">
        <f>IF(AND(Inputs!$CO111=0,BF$3&gt;=Inputs!$CM111),1,IF(AND(BF$3&gt;=Inputs!$CM111,BF$3&lt;Inputs!$CN111),1,IF(AND(BF$3=Inputs!$CN111,BF$3=Inputs!$CO111),1,IF(OR(AND(BF$3=Inputs!$CN111+1,Inputs!$CN111=Inputs!$CO111),AND(BF$3=Inputs!$CN111+2,Inputs!$CN111=Inputs!$CO111)),0,IF(BF$3=Inputs!$CN111,0.8,IF(BF$3=Inputs!$CN111+1,0.6,IF(BF$3=Inputs!$CN111+2,0.4,IF(BF$3=Inputs!$CO111,0.2,IF(AND(BF$3&gt;=Inputs!$CL111,BF$3&lt;Inputs!$CM111),(BF$3-Inputs!$CL111+1)/(Inputs!$AI111+1),0)))))))))</f>
        <v>0</v>
      </c>
      <c r="BG113" s="27">
        <f>IF(AND(Inputs!$CO111=0,BG$3&gt;=Inputs!$CM111),1,IF(AND(BG$3&gt;=Inputs!$CM111,BG$3&lt;Inputs!$CN111),1,IF(AND(BG$3=Inputs!$CN111,BG$3=Inputs!$CO111),1,IF(OR(AND(BG$3=Inputs!$CN111+1,Inputs!$CN111=Inputs!$CO111),AND(BG$3=Inputs!$CN111+2,Inputs!$CN111=Inputs!$CO111)),0,IF(BG$3=Inputs!$CN111,0.8,IF(BG$3=Inputs!$CN111+1,0.6,IF(BG$3=Inputs!$CN111+2,0.4,IF(BG$3=Inputs!$CO111,0.2,IF(AND(BG$3&gt;=Inputs!$CL111,BG$3&lt;Inputs!$CM111),(BG$3-Inputs!$CL111+1)/(Inputs!$AI111+1),0)))))))))</f>
        <v>0</v>
      </c>
      <c r="BH113" s="27">
        <f>IF(AND(Inputs!$CO111=0,BH$3&gt;=Inputs!$CM111),1,IF(AND(BH$3&gt;=Inputs!$CM111,BH$3&lt;Inputs!$CN111),1,IF(AND(BH$3=Inputs!$CN111,BH$3=Inputs!$CO111),1,IF(OR(AND(BH$3=Inputs!$CN111+1,Inputs!$CN111=Inputs!$CO111),AND(BH$3=Inputs!$CN111+2,Inputs!$CN111=Inputs!$CO111)),0,IF(BH$3=Inputs!$CN111,0.8,IF(BH$3=Inputs!$CN111+1,0.6,IF(BH$3=Inputs!$CN111+2,0.4,IF(BH$3=Inputs!$CO111,0.2,IF(AND(BH$3&gt;=Inputs!$CL111,BH$3&lt;Inputs!$CM111),(BH$3-Inputs!$CL111+1)/(Inputs!$AI111+1),0)))))))))</f>
        <v>0</v>
      </c>
      <c r="BI113" s="27">
        <f>IF(AND(Inputs!$CO111=0,BI$3&gt;=Inputs!$CM111),1,IF(AND(BI$3&gt;=Inputs!$CM111,BI$3&lt;Inputs!$CN111),1,IF(AND(BI$3=Inputs!$CN111,BI$3=Inputs!$CO111),1,IF(OR(AND(BI$3=Inputs!$CN111+1,Inputs!$CN111=Inputs!$CO111),AND(BI$3=Inputs!$CN111+2,Inputs!$CN111=Inputs!$CO111)),0,IF(BI$3=Inputs!$CN111,0.8,IF(BI$3=Inputs!$CN111+1,0.6,IF(BI$3=Inputs!$CN111+2,0.4,IF(BI$3=Inputs!$CO111,0.2,IF(AND(BI$3&gt;=Inputs!$CL111,BI$3&lt;Inputs!$CM111),(BI$3-Inputs!$CL111+1)/(Inputs!$AI111+1),0)))))))))</f>
        <v>0</v>
      </c>
      <c r="BJ113" s="27">
        <f>IF(AND(Inputs!$CO111=0,BJ$3&gt;=Inputs!$CM111),1,IF(AND(BJ$3&gt;=Inputs!$CM111,BJ$3&lt;Inputs!$CN111),1,IF(AND(BJ$3=Inputs!$CN111,BJ$3=Inputs!$CO111),1,IF(OR(AND(BJ$3=Inputs!$CN111+1,Inputs!$CN111=Inputs!$CO111),AND(BJ$3=Inputs!$CN111+2,Inputs!$CN111=Inputs!$CO111)),0,IF(BJ$3=Inputs!$CN111,0.8,IF(BJ$3=Inputs!$CN111+1,0.6,IF(BJ$3=Inputs!$CN111+2,0.4,IF(BJ$3=Inputs!$CO111,0.2,IF(AND(BJ$3&gt;=Inputs!$CL111,BJ$3&lt;Inputs!$CM111),(BJ$3-Inputs!$CL111+1)/(Inputs!$AI111+1),0)))))))))</f>
        <v>0</v>
      </c>
      <c r="BK113" s="27">
        <f>IF(AND(Inputs!$CO111=0,BK$3&gt;=Inputs!$CM111),1,IF(AND(BK$3&gt;=Inputs!$CM111,BK$3&lt;Inputs!$CN111),1,IF(AND(BK$3=Inputs!$CN111,BK$3=Inputs!$CO111),1,IF(OR(AND(BK$3=Inputs!$CN111+1,Inputs!$CN111=Inputs!$CO111),AND(BK$3=Inputs!$CN111+2,Inputs!$CN111=Inputs!$CO111)),0,IF(BK$3=Inputs!$CN111,0.8,IF(BK$3=Inputs!$CN111+1,0.6,IF(BK$3=Inputs!$CN111+2,0.4,IF(BK$3=Inputs!$CO111,0.2,IF(AND(BK$3&gt;=Inputs!$CL111,BK$3&lt;Inputs!$CM111),(BK$3-Inputs!$CL111+1)/(Inputs!$AI111+1),0)))))))))</f>
        <v>0</v>
      </c>
      <c r="BL113" s="27">
        <f>IF(AND(Inputs!$CO111=0,BL$3&gt;=Inputs!$CM111),1,IF(AND(BL$3&gt;=Inputs!$CM111,BL$3&lt;Inputs!$CN111),1,IF(AND(BL$3=Inputs!$CN111,BL$3=Inputs!$CO111),1,IF(OR(AND(BL$3=Inputs!$CN111+1,Inputs!$CN111=Inputs!$CO111),AND(BL$3=Inputs!$CN111+2,Inputs!$CN111=Inputs!$CO111)),0,IF(BL$3=Inputs!$CN111,0.8,IF(BL$3=Inputs!$CN111+1,0.6,IF(BL$3=Inputs!$CN111+2,0.4,IF(BL$3=Inputs!$CO111,0.2,IF(AND(BL$3&gt;=Inputs!$CL111,BL$3&lt;Inputs!$CM111),(BL$3-Inputs!$CL111+1)/(Inputs!$AI111+1),0)))))))))</f>
        <v>0</v>
      </c>
      <c r="BM113" s="27">
        <f>IF(AND(Inputs!$CO111=0,BM$3&gt;=Inputs!$CM111),1,IF(AND(BM$3&gt;=Inputs!$CM111,BM$3&lt;Inputs!$CN111),1,IF(AND(BM$3=Inputs!$CN111,BM$3=Inputs!$CO111),1,IF(OR(AND(BM$3=Inputs!$CN111+1,Inputs!$CN111=Inputs!$CO111),AND(BM$3=Inputs!$CN111+2,Inputs!$CN111=Inputs!$CO111)),0,IF(BM$3=Inputs!$CN111,0.8,IF(BM$3=Inputs!$CN111+1,0.6,IF(BM$3=Inputs!$CN111+2,0.4,IF(BM$3=Inputs!$CO111,0.2,IF(AND(BM$3&gt;=Inputs!$CL111,BM$3&lt;Inputs!$CM111),(BM$3-Inputs!$CL111+1)/(Inputs!$AI111+1),0)))))))))</f>
        <v>0</v>
      </c>
    </row>
    <row r="114" spans="1:65">
      <c r="A114" s="7" t="str">
        <f>IF(Inputs!A112="","",Inputs!A112)</f>
        <v/>
      </c>
      <c r="B114" t="str">
        <f>IF(Inputs!B112="","",Inputs!B112)</f>
        <v/>
      </c>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292"/>
      <c r="AF114" s="292"/>
      <c r="AG114" s="50">
        <f t="shared" si="5"/>
        <v>0</v>
      </c>
      <c r="AH114" s="42">
        <f t="shared" si="4"/>
        <v>0</v>
      </c>
      <c r="AJ114" s="27">
        <f>IF(AND(Inputs!$CO112=0,AJ$3&gt;=Inputs!$CM112),1,IF(AND(AJ$3&gt;=Inputs!$CM112,AJ$3&lt;Inputs!$CN112),1,IF(AND(AJ$3=Inputs!$CN112,AJ$3=Inputs!$CO112),1,IF(OR(AND(AJ$3=Inputs!$CN112+1,Inputs!$CN112=Inputs!$CO112),AND(AJ$3=Inputs!$CN112+2,Inputs!$CN112=Inputs!$CO112)),0,IF(AJ$3=Inputs!$CN112,0.8,IF(AJ$3=Inputs!$CN112+1,0.6,IF(AJ$3=Inputs!$CN112+2,0.4,IF(AJ$3=Inputs!$CO112,0.2,IF(AND(AJ$3&gt;=Inputs!$CL112,AJ$3&lt;Inputs!$CM112),(AJ$3-Inputs!$CL112+1)/(Inputs!$AI112+1),0)))))))))</f>
        <v>0</v>
      </c>
      <c r="AK114" s="27">
        <f>IF(AND(Inputs!$CO112=0,AK$3&gt;=Inputs!$CM112),1,IF(AND(AK$3&gt;=Inputs!$CM112,AK$3&lt;Inputs!$CN112),1,IF(AND(AK$3=Inputs!$CN112,AK$3=Inputs!$CO112),1,IF(OR(AND(AK$3=Inputs!$CN112+1,Inputs!$CN112=Inputs!$CO112),AND(AK$3=Inputs!$CN112+2,Inputs!$CN112=Inputs!$CO112)),0,IF(AK$3=Inputs!$CN112,0.8,IF(AK$3=Inputs!$CN112+1,0.6,IF(AK$3=Inputs!$CN112+2,0.4,IF(AK$3=Inputs!$CO112,0.2,IF(AND(AK$3&gt;=Inputs!$CL112,AK$3&lt;Inputs!$CM112),(AK$3-Inputs!$CL112+1)/(Inputs!$AI112+1),0)))))))))</f>
        <v>0</v>
      </c>
      <c r="AL114" s="27">
        <f>IF(AND(Inputs!$CO112=0,AL$3&gt;=Inputs!$CM112),1,IF(AND(AL$3&gt;=Inputs!$CM112,AL$3&lt;Inputs!$CN112),1,IF(AND(AL$3=Inputs!$CN112,AL$3=Inputs!$CO112),1,IF(OR(AND(AL$3=Inputs!$CN112+1,Inputs!$CN112=Inputs!$CO112),AND(AL$3=Inputs!$CN112+2,Inputs!$CN112=Inputs!$CO112)),0,IF(AL$3=Inputs!$CN112,0.8,IF(AL$3=Inputs!$CN112+1,0.6,IF(AL$3=Inputs!$CN112+2,0.4,IF(AL$3=Inputs!$CO112,0.2,IF(AND(AL$3&gt;=Inputs!$CL112,AL$3&lt;Inputs!$CM112),(AL$3-Inputs!$CL112+1)/(Inputs!$AI112+1),0)))))))))</f>
        <v>0</v>
      </c>
      <c r="AM114" s="27">
        <f>IF(AND(Inputs!$CO112=0,AM$3&gt;=Inputs!$CM112),1,IF(AND(AM$3&gt;=Inputs!$CM112,AM$3&lt;Inputs!$CN112),1,IF(AND(AM$3=Inputs!$CN112,AM$3=Inputs!$CO112),1,IF(OR(AND(AM$3=Inputs!$CN112+1,Inputs!$CN112=Inputs!$CO112),AND(AM$3=Inputs!$CN112+2,Inputs!$CN112=Inputs!$CO112)),0,IF(AM$3=Inputs!$CN112,0.8,IF(AM$3=Inputs!$CN112+1,0.6,IF(AM$3=Inputs!$CN112+2,0.4,IF(AM$3=Inputs!$CO112,0.2,IF(AND(AM$3&gt;=Inputs!$CL112,AM$3&lt;Inputs!$CM112),(AM$3-Inputs!$CL112+1)/(Inputs!$AI112+1),0)))))))))</f>
        <v>0</v>
      </c>
      <c r="AN114" s="27">
        <f>IF(AND(Inputs!$CO112=0,AN$3&gt;=Inputs!$CM112),1,IF(AND(AN$3&gt;=Inputs!$CM112,AN$3&lt;Inputs!$CN112),1,IF(AND(AN$3=Inputs!$CN112,AN$3=Inputs!$CO112),1,IF(OR(AND(AN$3=Inputs!$CN112+1,Inputs!$CN112=Inputs!$CO112),AND(AN$3=Inputs!$CN112+2,Inputs!$CN112=Inputs!$CO112)),0,IF(AN$3=Inputs!$CN112,0.8,IF(AN$3=Inputs!$CN112+1,0.6,IF(AN$3=Inputs!$CN112+2,0.4,IF(AN$3=Inputs!$CO112,0.2,IF(AND(AN$3&gt;=Inputs!$CL112,AN$3&lt;Inputs!$CM112),(AN$3-Inputs!$CL112+1)/(Inputs!$AI112+1),0)))))))))</f>
        <v>0</v>
      </c>
      <c r="AO114" s="27">
        <f>IF(AND(Inputs!$CO112=0,AO$3&gt;=Inputs!$CM112),1,IF(AND(AO$3&gt;=Inputs!$CM112,AO$3&lt;Inputs!$CN112),1,IF(AND(AO$3=Inputs!$CN112,AO$3=Inputs!$CO112),1,IF(OR(AND(AO$3=Inputs!$CN112+1,Inputs!$CN112=Inputs!$CO112),AND(AO$3=Inputs!$CN112+2,Inputs!$CN112=Inputs!$CO112)),0,IF(AO$3=Inputs!$CN112,0.8,IF(AO$3=Inputs!$CN112+1,0.6,IF(AO$3=Inputs!$CN112+2,0.4,IF(AO$3=Inputs!$CO112,0.2,IF(AND(AO$3&gt;=Inputs!$CL112,AO$3&lt;Inputs!$CM112),(AO$3-Inputs!$CL112+1)/(Inputs!$AI112+1),0)))))))))</f>
        <v>0</v>
      </c>
      <c r="AP114" s="27">
        <f>IF(AND(Inputs!$CO112=0,AP$3&gt;=Inputs!$CM112),1,IF(AND(AP$3&gt;=Inputs!$CM112,AP$3&lt;Inputs!$CN112),1,IF(AND(AP$3=Inputs!$CN112,AP$3=Inputs!$CO112),1,IF(OR(AND(AP$3=Inputs!$CN112+1,Inputs!$CN112=Inputs!$CO112),AND(AP$3=Inputs!$CN112+2,Inputs!$CN112=Inputs!$CO112)),0,IF(AP$3=Inputs!$CN112,0.8,IF(AP$3=Inputs!$CN112+1,0.6,IF(AP$3=Inputs!$CN112+2,0.4,IF(AP$3=Inputs!$CO112,0.2,IF(AND(AP$3&gt;=Inputs!$CL112,AP$3&lt;Inputs!$CM112),(AP$3-Inputs!$CL112+1)/(Inputs!$AI112+1),0)))))))))</f>
        <v>0</v>
      </c>
      <c r="AQ114" s="27">
        <f>IF(AND(Inputs!$CO112=0,AQ$3&gt;=Inputs!$CM112),1,IF(AND(AQ$3&gt;=Inputs!$CM112,AQ$3&lt;Inputs!$CN112),1,IF(AND(AQ$3=Inputs!$CN112,AQ$3=Inputs!$CO112),1,IF(OR(AND(AQ$3=Inputs!$CN112+1,Inputs!$CN112=Inputs!$CO112),AND(AQ$3=Inputs!$CN112+2,Inputs!$CN112=Inputs!$CO112)),0,IF(AQ$3=Inputs!$CN112,0.8,IF(AQ$3=Inputs!$CN112+1,0.6,IF(AQ$3=Inputs!$CN112+2,0.4,IF(AQ$3=Inputs!$CO112,0.2,IF(AND(AQ$3&gt;=Inputs!$CL112,AQ$3&lt;Inputs!$CM112),(AQ$3-Inputs!$CL112+1)/(Inputs!$AI112+1),0)))))))))</f>
        <v>0</v>
      </c>
      <c r="AR114" s="27">
        <f>IF(AND(Inputs!$CO112=0,AR$3&gt;=Inputs!$CM112),1,IF(AND(AR$3&gt;=Inputs!$CM112,AR$3&lt;Inputs!$CN112),1,IF(AND(AR$3=Inputs!$CN112,AR$3=Inputs!$CO112),1,IF(OR(AND(AR$3=Inputs!$CN112+1,Inputs!$CN112=Inputs!$CO112),AND(AR$3=Inputs!$CN112+2,Inputs!$CN112=Inputs!$CO112)),0,IF(AR$3=Inputs!$CN112,0.8,IF(AR$3=Inputs!$CN112+1,0.6,IF(AR$3=Inputs!$CN112+2,0.4,IF(AR$3=Inputs!$CO112,0.2,IF(AND(AR$3&gt;=Inputs!$CL112,AR$3&lt;Inputs!$CM112),(AR$3-Inputs!$CL112+1)/(Inputs!$AI112+1),0)))))))))</f>
        <v>0</v>
      </c>
      <c r="AS114" s="27">
        <f>IF(AND(Inputs!$CO112=0,AS$3&gt;=Inputs!$CM112),1,IF(AND(AS$3&gt;=Inputs!$CM112,AS$3&lt;Inputs!$CN112),1,IF(AND(AS$3=Inputs!$CN112,AS$3=Inputs!$CO112),1,IF(OR(AND(AS$3=Inputs!$CN112+1,Inputs!$CN112=Inputs!$CO112),AND(AS$3=Inputs!$CN112+2,Inputs!$CN112=Inputs!$CO112)),0,IF(AS$3=Inputs!$CN112,0.8,IF(AS$3=Inputs!$CN112+1,0.6,IF(AS$3=Inputs!$CN112+2,0.4,IF(AS$3=Inputs!$CO112,0.2,IF(AND(AS$3&gt;=Inputs!$CL112,AS$3&lt;Inputs!$CM112),(AS$3-Inputs!$CL112+1)/(Inputs!$AI112+1),0)))))))))</f>
        <v>0</v>
      </c>
      <c r="AT114" s="27">
        <f>IF(AND(Inputs!$CO112=0,AT$3&gt;=Inputs!$CM112),1,IF(AND(AT$3&gt;=Inputs!$CM112,AT$3&lt;Inputs!$CN112),1,IF(AND(AT$3=Inputs!$CN112,AT$3=Inputs!$CO112),1,IF(OR(AND(AT$3=Inputs!$CN112+1,Inputs!$CN112=Inputs!$CO112),AND(AT$3=Inputs!$CN112+2,Inputs!$CN112=Inputs!$CO112)),0,IF(AT$3=Inputs!$CN112,0.8,IF(AT$3=Inputs!$CN112+1,0.6,IF(AT$3=Inputs!$CN112+2,0.4,IF(AT$3=Inputs!$CO112,0.2,IF(AND(AT$3&gt;=Inputs!$CL112,AT$3&lt;Inputs!$CM112),(AT$3-Inputs!$CL112+1)/(Inputs!$AI112+1),0)))))))))</f>
        <v>0</v>
      </c>
      <c r="AU114" s="27">
        <f>IF(AND(Inputs!$CO112=0,AU$3&gt;=Inputs!$CM112),1,IF(AND(AU$3&gt;=Inputs!$CM112,AU$3&lt;Inputs!$CN112),1,IF(AND(AU$3=Inputs!$CN112,AU$3=Inputs!$CO112),1,IF(OR(AND(AU$3=Inputs!$CN112+1,Inputs!$CN112=Inputs!$CO112),AND(AU$3=Inputs!$CN112+2,Inputs!$CN112=Inputs!$CO112)),0,IF(AU$3=Inputs!$CN112,0.8,IF(AU$3=Inputs!$CN112+1,0.6,IF(AU$3=Inputs!$CN112+2,0.4,IF(AU$3=Inputs!$CO112,0.2,IF(AND(AU$3&gt;=Inputs!$CL112,AU$3&lt;Inputs!$CM112),(AU$3-Inputs!$CL112+1)/(Inputs!$AI112+1),0)))))))))</f>
        <v>0</v>
      </c>
      <c r="AV114" s="27">
        <f>IF(AND(Inputs!$CO112=0,AV$3&gt;=Inputs!$CM112),1,IF(AND(AV$3&gt;=Inputs!$CM112,AV$3&lt;Inputs!$CN112),1,IF(AND(AV$3=Inputs!$CN112,AV$3=Inputs!$CO112),1,IF(OR(AND(AV$3=Inputs!$CN112+1,Inputs!$CN112=Inputs!$CO112),AND(AV$3=Inputs!$CN112+2,Inputs!$CN112=Inputs!$CO112)),0,IF(AV$3=Inputs!$CN112,0.8,IF(AV$3=Inputs!$CN112+1,0.6,IF(AV$3=Inputs!$CN112+2,0.4,IF(AV$3=Inputs!$CO112,0.2,IF(AND(AV$3&gt;=Inputs!$CL112,AV$3&lt;Inputs!$CM112),(AV$3-Inputs!$CL112+1)/(Inputs!$AI112+1),0)))))))))</f>
        <v>0</v>
      </c>
      <c r="AW114" s="27">
        <f>IF(AND(Inputs!$CO112=0,AW$3&gt;=Inputs!$CM112),1,IF(AND(AW$3&gt;=Inputs!$CM112,AW$3&lt;Inputs!$CN112),1,IF(AND(AW$3=Inputs!$CN112,AW$3=Inputs!$CO112),1,IF(OR(AND(AW$3=Inputs!$CN112+1,Inputs!$CN112=Inputs!$CO112),AND(AW$3=Inputs!$CN112+2,Inputs!$CN112=Inputs!$CO112)),0,IF(AW$3=Inputs!$CN112,0.8,IF(AW$3=Inputs!$CN112+1,0.6,IF(AW$3=Inputs!$CN112+2,0.4,IF(AW$3=Inputs!$CO112,0.2,IF(AND(AW$3&gt;=Inputs!$CL112,AW$3&lt;Inputs!$CM112),(AW$3-Inputs!$CL112+1)/(Inputs!$AI112+1),0)))))))))</f>
        <v>0</v>
      </c>
      <c r="AX114" s="27">
        <f>IF(AND(Inputs!$CO112=0,AX$3&gt;=Inputs!$CM112),1,IF(AND(AX$3&gt;=Inputs!$CM112,AX$3&lt;Inputs!$CN112),1,IF(AND(AX$3=Inputs!$CN112,AX$3=Inputs!$CO112),1,IF(OR(AND(AX$3=Inputs!$CN112+1,Inputs!$CN112=Inputs!$CO112),AND(AX$3=Inputs!$CN112+2,Inputs!$CN112=Inputs!$CO112)),0,IF(AX$3=Inputs!$CN112,0.8,IF(AX$3=Inputs!$CN112+1,0.6,IF(AX$3=Inputs!$CN112+2,0.4,IF(AX$3=Inputs!$CO112,0.2,IF(AND(AX$3&gt;=Inputs!$CL112,AX$3&lt;Inputs!$CM112),(AX$3-Inputs!$CL112+1)/(Inputs!$AI112+1),0)))))))))</f>
        <v>0</v>
      </c>
      <c r="AY114" s="27">
        <f>IF(AND(Inputs!$CO112=0,AY$3&gt;=Inputs!$CM112),1,IF(AND(AY$3&gt;=Inputs!$CM112,AY$3&lt;Inputs!$CN112),1,IF(AND(AY$3=Inputs!$CN112,AY$3=Inputs!$CO112),1,IF(OR(AND(AY$3=Inputs!$CN112+1,Inputs!$CN112=Inputs!$CO112),AND(AY$3=Inputs!$CN112+2,Inputs!$CN112=Inputs!$CO112)),0,IF(AY$3=Inputs!$CN112,0.8,IF(AY$3=Inputs!$CN112+1,0.6,IF(AY$3=Inputs!$CN112+2,0.4,IF(AY$3=Inputs!$CO112,0.2,IF(AND(AY$3&gt;=Inputs!$CL112,AY$3&lt;Inputs!$CM112),(AY$3-Inputs!$CL112+1)/(Inputs!$AI112+1),0)))))))))</f>
        <v>0</v>
      </c>
      <c r="AZ114" s="27">
        <f>IF(AND(Inputs!$CO112=0,AZ$3&gt;=Inputs!$CM112),1,IF(AND(AZ$3&gt;=Inputs!$CM112,AZ$3&lt;Inputs!$CN112),1,IF(AND(AZ$3=Inputs!$CN112,AZ$3=Inputs!$CO112),1,IF(OR(AND(AZ$3=Inputs!$CN112+1,Inputs!$CN112=Inputs!$CO112),AND(AZ$3=Inputs!$CN112+2,Inputs!$CN112=Inputs!$CO112)),0,IF(AZ$3=Inputs!$CN112,0.8,IF(AZ$3=Inputs!$CN112+1,0.6,IF(AZ$3=Inputs!$CN112+2,0.4,IF(AZ$3=Inputs!$CO112,0.2,IF(AND(AZ$3&gt;=Inputs!$CL112,AZ$3&lt;Inputs!$CM112),(AZ$3-Inputs!$CL112+1)/(Inputs!$AI112+1),0)))))))))</f>
        <v>0</v>
      </c>
      <c r="BA114" s="27">
        <f>IF(AND(Inputs!$CO112=0,BA$3&gt;=Inputs!$CM112),1,IF(AND(BA$3&gt;=Inputs!$CM112,BA$3&lt;Inputs!$CN112),1,IF(AND(BA$3=Inputs!$CN112,BA$3=Inputs!$CO112),1,IF(OR(AND(BA$3=Inputs!$CN112+1,Inputs!$CN112=Inputs!$CO112),AND(BA$3=Inputs!$CN112+2,Inputs!$CN112=Inputs!$CO112)),0,IF(BA$3=Inputs!$CN112,0.8,IF(BA$3=Inputs!$CN112+1,0.6,IF(BA$3=Inputs!$CN112+2,0.4,IF(BA$3=Inputs!$CO112,0.2,IF(AND(BA$3&gt;=Inputs!$CL112,BA$3&lt;Inputs!$CM112),(BA$3-Inputs!$CL112+1)/(Inputs!$AI112+1),0)))))))))</f>
        <v>0</v>
      </c>
      <c r="BB114" s="27">
        <f>IF(AND(Inputs!$CO112=0,BB$3&gt;=Inputs!$CM112),1,IF(AND(BB$3&gt;=Inputs!$CM112,BB$3&lt;Inputs!$CN112),1,IF(AND(BB$3=Inputs!$CN112,BB$3=Inputs!$CO112),1,IF(OR(AND(BB$3=Inputs!$CN112+1,Inputs!$CN112=Inputs!$CO112),AND(BB$3=Inputs!$CN112+2,Inputs!$CN112=Inputs!$CO112)),0,IF(BB$3=Inputs!$CN112,0.8,IF(BB$3=Inputs!$CN112+1,0.6,IF(BB$3=Inputs!$CN112+2,0.4,IF(BB$3=Inputs!$CO112,0.2,IF(AND(BB$3&gt;=Inputs!$CL112,BB$3&lt;Inputs!$CM112),(BB$3-Inputs!$CL112+1)/(Inputs!$AI112+1),0)))))))))</f>
        <v>0</v>
      </c>
      <c r="BC114" s="27">
        <f>IF(AND(Inputs!$CO112=0,BC$3&gt;=Inputs!$CM112),1,IF(AND(BC$3&gt;=Inputs!$CM112,BC$3&lt;Inputs!$CN112),1,IF(AND(BC$3=Inputs!$CN112,BC$3=Inputs!$CO112),1,IF(OR(AND(BC$3=Inputs!$CN112+1,Inputs!$CN112=Inputs!$CO112),AND(BC$3=Inputs!$CN112+2,Inputs!$CN112=Inputs!$CO112)),0,IF(BC$3=Inputs!$CN112,0.8,IF(BC$3=Inputs!$CN112+1,0.6,IF(BC$3=Inputs!$CN112+2,0.4,IF(BC$3=Inputs!$CO112,0.2,IF(AND(BC$3&gt;=Inputs!$CL112,BC$3&lt;Inputs!$CM112),(BC$3-Inputs!$CL112+1)/(Inputs!$AI112+1),0)))))))))</f>
        <v>0</v>
      </c>
      <c r="BD114" s="27">
        <f>IF(AND(Inputs!$CO112=0,BD$3&gt;=Inputs!$CM112),1,IF(AND(BD$3&gt;=Inputs!$CM112,BD$3&lt;Inputs!$CN112),1,IF(AND(BD$3=Inputs!$CN112,BD$3=Inputs!$CO112),1,IF(OR(AND(BD$3=Inputs!$CN112+1,Inputs!$CN112=Inputs!$CO112),AND(BD$3=Inputs!$CN112+2,Inputs!$CN112=Inputs!$CO112)),0,IF(BD$3=Inputs!$CN112,0.8,IF(BD$3=Inputs!$CN112+1,0.6,IF(BD$3=Inputs!$CN112+2,0.4,IF(BD$3=Inputs!$CO112,0.2,IF(AND(BD$3&gt;=Inputs!$CL112,BD$3&lt;Inputs!$CM112),(BD$3-Inputs!$CL112+1)/(Inputs!$AI112+1),0)))))))))</f>
        <v>0</v>
      </c>
      <c r="BE114" s="27">
        <f>IF(AND(Inputs!$CO112=0,BE$3&gt;=Inputs!$CM112),1,IF(AND(BE$3&gt;=Inputs!$CM112,BE$3&lt;Inputs!$CN112),1,IF(AND(BE$3=Inputs!$CN112,BE$3=Inputs!$CO112),1,IF(OR(AND(BE$3=Inputs!$CN112+1,Inputs!$CN112=Inputs!$CO112),AND(BE$3=Inputs!$CN112+2,Inputs!$CN112=Inputs!$CO112)),0,IF(BE$3=Inputs!$CN112,0.8,IF(BE$3=Inputs!$CN112+1,0.6,IF(BE$3=Inputs!$CN112+2,0.4,IF(BE$3=Inputs!$CO112,0.2,IF(AND(BE$3&gt;=Inputs!$CL112,BE$3&lt;Inputs!$CM112),(BE$3-Inputs!$CL112+1)/(Inputs!$AI112+1),0)))))))))</f>
        <v>0</v>
      </c>
      <c r="BF114" s="27">
        <f>IF(AND(Inputs!$CO112=0,BF$3&gt;=Inputs!$CM112),1,IF(AND(BF$3&gt;=Inputs!$CM112,BF$3&lt;Inputs!$CN112),1,IF(AND(BF$3=Inputs!$CN112,BF$3=Inputs!$CO112),1,IF(OR(AND(BF$3=Inputs!$CN112+1,Inputs!$CN112=Inputs!$CO112),AND(BF$3=Inputs!$CN112+2,Inputs!$CN112=Inputs!$CO112)),0,IF(BF$3=Inputs!$CN112,0.8,IF(BF$3=Inputs!$CN112+1,0.6,IF(BF$3=Inputs!$CN112+2,0.4,IF(BF$3=Inputs!$CO112,0.2,IF(AND(BF$3&gt;=Inputs!$CL112,BF$3&lt;Inputs!$CM112),(BF$3-Inputs!$CL112+1)/(Inputs!$AI112+1),0)))))))))</f>
        <v>0</v>
      </c>
      <c r="BG114" s="27">
        <f>IF(AND(Inputs!$CO112=0,BG$3&gt;=Inputs!$CM112),1,IF(AND(BG$3&gt;=Inputs!$CM112,BG$3&lt;Inputs!$CN112),1,IF(AND(BG$3=Inputs!$CN112,BG$3=Inputs!$CO112),1,IF(OR(AND(BG$3=Inputs!$CN112+1,Inputs!$CN112=Inputs!$CO112),AND(BG$3=Inputs!$CN112+2,Inputs!$CN112=Inputs!$CO112)),0,IF(BG$3=Inputs!$CN112,0.8,IF(BG$3=Inputs!$CN112+1,0.6,IF(BG$3=Inputs!$CN112+2,0.4,IF(BG$3=Inputs!$CO112,0.2,IF(AND(BG$3&gt;=Inputs!$CL112,BG$3&lt;Inputs!$CM112),(BG$3-Inputs!$CL112+1)/(Inputs!$AI112+1),0)))))))))</f>
        <v>0</v>
      </c>
      <c r="BH114" s="27">
        <f>IF(AND(Inputs!$CO112=0,BH$3&gt;=Inputs!$CM112),1,IF(AND(BH$3&gt;=Inputs!$CM112,BH$3&lt;Inputs!$CN112),1,IF(AND(BH$3=Inputs!$CN112,BH$3=Inputs!$CO112),1,IF(OR(AND(BH$3=Inputs!$CN112+1,Inputs!$CN112=Inputs!$CO112),AND(BH$3=Inputs!$CN112+2,Inputs!$CN112=Inputs!$CO112)),0,IF(BH$3=Inputs!$CN112,0.8,IF(BH$3=Inputs!$CN112+1,0.6,IF(BH$3=Inputs!$CN112+2,0.4,IF(BH$3=Inputs!$CO112,0.2,IF(AND(BH$3&gt;=Inputs!$CL112,BH$3&lt;Inputs!$CM112),(BH$3-Inputs!$CL112+1)/(Inputs!$AI112+1),0)))))))))</f>
        <v>0</v>
      </c>
      <c r="BI114" s="27">
        <f>IF(AND(Inputs!$CO112=0,BI$3&gt;=Inputs!$CM112),1,IF(AND(BI$3&gt;=Inputs!$CM112,BI$3&lt;Inputs!$CN112),1,IF(AND(BI$3=Inputs!$CN112,BI$3=Inputs!$CO112),1,IF(OR(AND(BI$3=Inputs!$CN112+1,Inputs!$CN112=Inputs!$CO112),AND(BI$3=Inputs!$CN112+2,Inputs!$CN112=Inputs!$CO112)),0,IF(BI$3=Inputs!$CN112,0.8,IF(BI$3=Inputs!$CN112+1,0.6,IF(BI$3=Inputs!$CN112+2,0.4,IF(BI$3=Inputs!$CO112,0.2,IF(AND(BI$3&gt;=Inputs!$CL112,BI$3&lt;Inputs!$CM112),(BI$3-Inputs!$CL112+1)/(Inputs!$AI112+1),0)))))))))</f>
        <v>0</v>
      </c>
      <c r="BJ114" s="27">
        <f>IF(AND(Inputs!$CO112=0,BJ$3&gt;=Inputs!$CM112),1,IF(AND(BJ$3&gt;=Inputs!$CM112,BJ$3&lt;Inputs!$CN112),1,IF(AND(BJ$3=Inputs!$CN112,BJ$3=Inputs!$CO112),1,IF(OR(AND(BJ$3=Inputs!$CN112+1,Inputs!$CN112=Inputs!$CO112),AND(BJ$3=Inputs!$CN112+2,Inputs!$CN112=Inputs!$CO112)),0,IF(BJ$3=Inputs!$CN112,0.8,IF(BJ$3=Inputs!$CN112+1,0.6,IF(BJ$3=Inputs!$CN112+2,0.4,IF(BJ$3=Inputs!$CO112,0.2,IF(AND(BJ$3&gt;=Inputs!$CL112,BJ$3&lt;Inputs!$CM112),(BJ$3-Inputs!$CL112+1)/(Inputs!$AI112+1),0)))))))))</f>
        <v>0</v>
      </c>
      <c r="BK114" s="27">
        <f>IF(AND(Inputs!$CO112=0,BK$3&gt;=Inputs!$CM112),1,IF(AND(BK$3&gt;=Inputs!$CM112,BK$3&lt;Inputs!$CN112),1,IF(AND(BK$3=Inputs!$CN112,BK$3=Inputs!$CO112),1,IF(OR(AND(BK$3=Inputs!$CN112+1,Inputs!$CN112=Inputs!$CO112),AND(BK$3=Inputs!$CN112+2,Inputs!$CN112=Inputs!$CO112)),0,IF(BK$3=Inputs!$CN112,0.8,IF(BK$3=Inputs!$CN112+1,0.6,IF(BK$3=Inputs!$CN112+2,0.4,IF(BK$3=Inputs!$CO112,0.2,IF(AND(BK$3&gt;=Inputs!$CL112,BK$3&lt;Inputs!$CM112),(BK$3-Inputs!$CL112+1)/(Inputs!$AI112+1),0)))))))))</f>
        <v>0</v>
      </c>
      <c r="BL114" s="27">
        <f>IF(AND(Inputs!$CO112=0,BL$3&gt;=Inputs!$CM112),1,IF(AND(BL$3&gt;=Inputs!$CM112,BL$3&lt;Inputs!$CN112),1,IF(AND(BL$3=Inputs!$CN112,BL$3=Inputs!$CO112),1,IF(OR(AND(BL$3=Inputs!$CN112+1,Inputs!$CN112=Inputs!$CO112),AND(BL$3=Inputs!$CN112+2,Inputs!$CN112=Inputs!$CO112)),0,IF(BL$3=Inputs!$CN112,0.8,IF(BL$3=Inputs!$CN112+1,0.6,IF(BL$3=Inputs!$CN112+2,0.4,IF(BL$3=Inputs!$CO112,0.2,IF(AND(BL$3&gt;=Inputs!$CL112,BL$3&lt;Inputs!$CM112),(BL$3-Inputs!$CL112+1)/(Inputs!$AI112+1),0)))))))))</f>
        <v>0</v>
      </c>
      <c r="BM114" s="27">
        <f>IF(AND(Inputs!$CO112=0,BM$3&gt;=Inputs!$CM112),1,IF(AND(BM$3&gt;=Inputs!$CM112,BM$3&lt;Inputs!$CN112),1,IF(AND(BM$3=Inputs!$CN112,BM$3=Inputs!$CO112),1,IF(OR(AND(BM$3=Inputs!$CN112+1,Inputs!$CN112=Inputs!$CO112),AND(BM$3=Inputs!$CN112+2,Inputs!$CN112=Inputs!$CO112)),0,IF(BM$3=Inputs!$CN112,0.8,IF(BM$3=Inputs!$CN112+1,0.6,IF(BM$3=Inputs!$CN112+2,0.4,IF(BM$3=Inputs!$CO112,0.2,IF(AND(BM$3&gt;=Inputs!$CL112,BM$3&lt;Inputs!$CM112),(BM$3-Inputs!$CL112+1)/(Inputs!$AI112+1),0)))))))))</f>
        <v>0</v>
      </c>
    </row>
    <row r="115" spans="1:65">
      <c r="A115" s="7" t="str">
        <f>IF(Inputs!A113="","",Inputs!A113)</f>
        <v/>
      </c>
      <c r="B115" t="str">
        <f>IF(Inputs!B113="","",Inputs!B113)</f>
        <v/>
      </c>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c r="AE115" s="292"/>
      <c r="AF115" s="292"/>
      <c r="AG115" s="50">
        <f t="shared" si="5"/>
        <v>0</v>
      </c>
      <c r="AH115" s="42">
        <f t="shared" si="4"/>
        <v>0</v>
      </c>
      <c r="AJ115" s="27">
        <f>IF(AND(Inputs!$CO113=0,AJ$3&gt;=Inputs!$CM113),1,IF(AND(AJ$3&gt;=Inputs!$CM113,AJ$3&lt;Inputs!$CN113),1,IF(AND(AJ$3=Inputs!$CN113,AJ$3=Inputs!$CO113),1,IF(OR(AND(AJ$3=Inputs!$CN113+1,Inputs!$CN113=Inputs!$CO113),AND(AJ$3=Inputs!$CN113+2,Inputs!$CN113=Inputs!$CO113)),0,IF(AJ$3=Inputs!$CN113,0.8,IF(AJ$3=Inputs!$CN113+1,0.6,IF(AJ$3=Inputs!$CN113+2,0.4,IF(AJ$3=Inputs!$CO113,0.2,IF(AND(AJ$3&gt;=Inputs!$CL113,AJ$3&lt;Inputs!$CM113),(AJ$3-Inputs!$CL113+1)/(Inputs!$AI113+1),0)))))))))</f>
        <v>0</v>
      </c>
      <c r="AK115" s="27">
        <f>IF(AND(Inputs!$CO113=0,AK$3&gt;=Inputs!$CM113),1,IF(AND(AK$3&gt;=Inputs!$CM113,AK$3&lt;Inputs!$CN113),1,IF(AND(AK$3=Inputs!$CN113,AK$3=Inputs!$CO113),1,IF(OR(AND(AK$3=Inputs!$CN113+1,Inputs!$CN113=Inputs!$CO113),AND(AK$3=Inputs!$CN113+2,Inputs!$CN113=Inputs!$CO113)),0,IF(AK$3=Inputs!$CN113,0.8,IF(AK$3=Inputs!$CN113+1,0.6,IF(AK$3=Inputs!$CN113+2,0.4,IF(AK$3=Inputs!$CO113,0.2,IF(AND(AK$3&gt;=Inputs!$CL113,AK$3&lt;Inputs!$CM113),(AK$3-Inputs!$CL113+1)/(Inputs!$AI113+1),0)))))))))</f>
        <v>0</v>
      </c>
      <c r="AL115" s="27">
        <f>IF(AND(Inputs!$CO113=0,AL$3&gt;=Inputs!$CM113),1,IF(AND(AL$3&gt;=Inputs!$CM113,AL$3&lt;Inputs!$CN113),1,IF(AND(AL$3=Inputs!$CN113,AL$3=Inputs!$CO113),1,IF(OR(AND(AL$3=Inputs!$CN113+1,Inputs!$CN113=Inputs!$CO113),AND(AL$3=Inputs!$CN113+2,Inputs!$CN113=Inputs!$CO113)),0,IF(AL$3=Inputs!$CN113,0.8,IF(AL$3=Inputs!$CN113+1,0.6,IF(AL$3=Inputs!$CN113+2,0.4,IF(AL$3=Inputs!$CO113,0.2,IF(AND(AL$3&gt;=Inputs!$CL113,AL$3&lt;Inputs!$CM113),(AL$3-Inputs!$CL113+1)/(Inputs!$AI113+1),0)))))))))</f>
        <v>0</v>
      </c>
      <c r="AM115" s="27">
        <f>IF(AND(Inputs!$CO113=0,AM$3&gt;=Inputs!$CM113),1,IF(AND(AM$3&gt;=Inputs!$CM113,AM$3&lt;Inputs!$CN113),1,IF(AND(AM$3=Inputs!$CN113,AM$3=Inputs!$CO113),1,IF(OR(AND(AM$3=Inputs!$CN113+1,Inputs!$CN113=Inputs!$CO113),AND(AM$3=Inputs!$CN113+2,Inputs!$CN113=Inputs!$CO113)),0,IF(AM$3=Inputs!$CN113,0.8,IF(AM$3=Inputs!$CN113+1,0.6,IF(AM$3=Inputs!$CN113+2,0.4,IF(AM$3=Inputs!$CO113,0.2,IF(AND(AM$3&gt;=Inputs!$CL113,AM$3&lt;Inputs!$CM113),(AM$3-Inputs!$CL113+1)/(Inputs!$AI113+1),0)))))))))</f>
        <v>0</v>
      </c>
      <c r="AN115" s="27">
        <f>IF(AND(Inputs!$CO113=0,AN$3&gt;=Inputs!$CM113),1,IF(AND(AN$3&gt;=Inputs!$CM113,AN$3&lt;Inputs!$CN113),1,IF(AND(AN$3=Inputs!$CN113,AN$3=Inputs!$CO113),1,IF(OR(AND(AN$3=Inputs!$CN113+1,Inputs!$CN113=Inputs!$CO113),AND(AN$3=Inputs!$CN113+2,Inputs!$CN113=Inputs!$CO113)),0,IF(AN$3=Inputs!$CN113,0.8,IF(AN$3=Inputs!$CN113+1,0.6,IF(AN$3=Inputs!$CN113+2,0.4,IF(AN$3=Inputs!$CO113,0.2,IF(AND(AN$3&gt;=Inputs!$CL113,AN$3&lt;Inputs!$CM113),(AN$3-Inputs!$CL113+1)/(Inputs!$AI113+1),0)))))))))</f>
        <v>0</v>
      </c>
      <c r="AO115" s="27">
        <f>IF(AND(Inputs!$CO113=0,AO$3&gt;=Inputs!$CM113),1,IF(AND(AO$3&gt;=Inputs!$CM113,AO$3&lt;Inputs!$CN113),1,IF(AND(AO$3=Inputs!$CN113,AO$3=Inputs!$CO113),1,IF(OR(AND(AO$3=Inputs!$CN113+1,Inputs!$CN113=Inputs!$CO113),AND(AO$3=Inputs!$CN113+2,Inputs!$CN113=Inputs!$CO113)),0,IF(AO$3=Inputs!$CN113,0.8,IF(AO$3=Inputs!$CN113+1,0.6,IF(AO$3=Inputs!$CN113+2,0.4,IF(AO$3=Inputs!$CO113,0.2,IF(AND(AO$3&gt;=Inputs!$CL113,AO$3&lt;Inputs!$CM113),(AO$3-Inputs!$CL113+1)/(Inputs!$AI113+1),0)))))))))</f>
        <v>0</v>
      </c>
      <c r="AP115" s="27">
        <f>IF(AND(Inputs!$CO113=0,AP$3&gt;=Inputs!$CM113),1,IF(AND(AP$3&gt;=Inputs!$CM113,AP$3&lt;Inputs!$CN113),1,IF(AND(AP$3=Inputs!$CN113,AP$3=Inputs!$CO113),1,IF(OR(AND(AP$3=Inputs!$CN113+1,Inputs!$CN113=Inputs!$CO113),AND(AP$3=Inputs!$CN113+2,Inputs!$CN113=Inputs!$CO113)),0,IF(AP$3=Inputs!$CN113,0.8,IF(AP$3=Inputs!$CN113+1,0.6,IF(AP$3=Inputs!$CN113+2,0.4,IF(AP$3=Inputs!$CO113,0.2,IF(AND(AP$3&gt;=Inputs!$CL113,AP$3&lt;Inputs!$CM113),(AP$3-Inputs!$CL113+1)/(Inputs!$AI113+1),0)))))))))</f>
        <v>0</v>
      </c>
      <c r="AQ115" s="27">
        <f>IF(AND(Inputs!$CO113=0,AQ$3&gt;=Inputs!$CM113),1,IF(AND(AQ$3&gt;=Inputs!$CM113,AQ$3&lt;Inputs!$CN113),1,IF(AND(AQ$3=Inputs!$CN113,AQ$3=Inputs!$CO113),1,IF(OR(AND(AQ$3=Inputs!$CN113+1,Inputs!$CN113=Inputs!$CO113),AND(AQ$3=Inputs!$CN113+2,Inputs!$CN113=Inputs!$CO113)),0,IF(AQ$3=Inputs!$CN113,0.8,IF(AQ$3=Inputs!$CN113+1,0.6,IF(AQ$3=Inputs!$CN113+2,0.4,IF(AQ$3=Inputs!$CO113,0.2,IF(AND(AQ$3&gt;=Inputs!$CL113,AQ$3&lt;Inputs!$CM113),(AQ$3-Inputs!$CL113+1)/(Inputs!$AI113+1),0)))))))))</f>
        <v>0</v>
      </c>
      <c r="AR115" s="27">
        <f>IF(AND(Inputs!$CO113=0,AR$3&gt;=Inputs!$CM113),1,IF(AND(AR$3&gt;=Inputs!$CM113,AR$3&lt;Inputs!$CN113),1,IF(AND(AR$3=Inputs!$CN113,AR$3=Inputs!$CO113),1,IF(OR(AND(AR$3=Inputs!$CN113+1,Inputs!$CN113=Inputs!$CO113),AND(AR$3=Inputs!$CN113+2,Inputs!$CN113=Inputs!$CO113)),0,IF(AR$3=Inputs!$CN113,0.8,IF(AR$3=Inputs!$CN113+1,0.6,IF(AR$3=Inputs!$CN113+2,0.4,IF(AR$3=Inputs!$CO113,0.2,IF(AND(AR$3&gt;=Inputs!$CL113,AR$3&lt;Inputs!$CM113),(AR$3-Inputs!$CL113+1)/(Inputs!$AI113+1),0)))))))))</f>
        <v>0</v>
      </c>
      <c r="AS115" s="27">
        <f>IF(AND(Inputs!$CO113=0,AS$3&gt;=Inputs!$CM113),1,IF(AND(AS$3&gt;=Inputs!$CM113,AS$3&lt;Inputs!$CN113),1,IF(AND(AS$3=Inputs!$CN113,AS$3=Inputs!$CO113),1,IF(OR(AND(AS$3=Inputs!$CN113+1,Inputs!$CN113=Inputs!$CO113),AND(AS$3=Inputs!$CN113+2,Inputs!$CN113=Inputs!$CO113)),0,IF(AS$3=Inputs!$CN113,0.8,IF(AS$3=Inputs!$CN113+1,0.6,IF(AS$3=Inputs!$CN113+2,0.4,IF(AS$3=Inputs!$CO113,0.2,IF(AND(AS$3&gt;=Inputs!$CL113,AS$3&lt;Inputs!$CM113),(AS$3-Inputs!$CL113+1)/(Inputs!$AI113+1),0)))))))))</f>
        <v>0</v>
      </c>
      <c r="AT115" s="27">
        <f>IF(AND(Inputs!$CO113=0,AT$3&gt;=Inputs!$CM113),1,IF(AND(AT$3&gt;=Inputs!$CM113,AT$3&lt;Inputs!$CN113),1,IF(AND(AT$3=Inputs!$CN113,AT$3=Inputs!$CO113),1,IF(OR(AND(AT$3=Inputs!$CN113+1,Inputs!$CN113=Inputs!$CO113),AND(AT$3=Inputs!$CN113+2,Inputs!$CN113=Inputs!$CO113)),0,IF(AT$3=Inputs!$CN113,0.8,IF(AT$3=Inputs!$CN113+1,0.6,IF(AT$3=Inputs!$CN113+2,0.4,IF(AT$3=Inputs!$CO113,0.2,IF(AND(AT$3&gt;=Inputs!$CL113,AT$3&lt;Inputs!$CM113),(AT$3-Inputs!$CL113+1)/(Inputs!$AI113+1),0)))))))))</f>
        <v>0</v>
      </c>
      <c r="AU115" s="27">
        <f>IF(AND(Inputs!$CO113=0,AU$3&gt;=Inputs!$CM113),1,IF(AND(AU$3&gt;=Inputs!$CM113,AU$3&lt;Inputs!$CN113),1,IF(AND(AU$3=Inputs!$CN113,AU$3=Inputs!$CO113),1,IF(OR(AND(AU$3=Inputs!$CN113+1,Inputs!$CN113=Inputs!$CO113),AND(AU$3=Inputs!$CN113+2,Inputs!$CN113=Inputs!$CO113)),0,IF(AU$3=Inputs!$CN113,0.8,IF(AU$3=Inputs!$CN113+1,0.6,IF(AU$3=Inputs!$CN113+2,0.4,IF(AU$3=Inputs!$CO113,0.2,IF(AND(AU$3&gt;=Inputs!$CL113,AU$3&lt;Inputs!$CM113),(AU$3-Inputs!$CL113+1)/(Inputs!$AI113+1),0)))))))))</f>
        <v>0</v>
      </c>
      <c r="AV115" s="27">
        <f>IF(AND(Inputs!$CO113=0,AV$3&gt;=Inputs!$CM113),1,IF(AND(AV$3&gt;=Inputs!$CM113,AV$3&lt;Inputs!$CN113),1,IF(AND(AV$3=Inputs!$CN113,AV$3=Inputs!$CO113),1,IF(OR(AND(AV$3=Inputs!$CN113+1,Inputs!$CN113=Inputs!$CO113),AND(AV$3=Inputs!$CN113+2,Inputs!$CN113=Inputs!$CO113)),0,IF(AV$3=Inputs!$CN113,0.8,IF(AV$3=Inputs!$CN113+1,0.6,IF(AV$3=Inputs!$CN113+2,0.4,IF(AV$3=Inputs!$CO113,0.2,IF(AND(AV$3&gt;=Inputs!$CL113,AV$3&lt;Inputs!$CM113),(AV$3-Inputs!$CL113+1)/(Inputs!$AI113+1),0)))))))))</f>
        <v>0</v>
      </c>
      <c r="AW115" s="27">
        <f>IF(AND(Inputs!$CO113=0,AW$3&gt;=Inputs!$CM113),1,IF(AND(AW$3&gt;=Inputs!$CM113,AW$3&lt;Inputs!$CN113),1,IF(AND(AW$3=Inputs!$CN113,AW$3=Inputs!$CO113),1,IF(OR(AND(AW$3=Inputs!$CN113+1,Inputs!$CN113=Inputs!$CO113),AND(AW$3=Inputs!$CN113+2,Inputs!$CN113=Inputs!$CO113)),0,IF(AW$3=Inputs!$CN113,0.8,IF(AW$3=Inputs!$CN113+1,0.6,IF(AW$3=Inputs!$CN113+2,0.4,IF(AW$3=Inputs!$CO113,0.2,IF(AND(AW$3&gt;=Inputs!$CL113,AW$3&lt;Inputs!$CM113),(AW$3-Inputs!$CL113+1)/(Inputs!$AI113+1),0)))))))))</f>
        <v>0</v>
      </c>
      <c r="AX115" s="27">
        <f>IF(AND(Inputs!$CO113=0,AX$3&gt;=Inputs!$CM113),1,IF(AND(AX$3&gt;=Inputs!$CM113,AX$3&lt;Inputs!$CN113),1,IF(AND(AX$3=Inputs!$CN113,AX$3=Inputs!$CO113),1,IF(OR(AND(AX$3=Inputs!$CN113+1,Inputs!$CN113=Inputs!$CO113),AND(AX$3=Inputs!$CN113+2,Inputs!$CN113=Inputs!$CO113)),0,IF(AX$3=Inputs!$CN113,0.8,IF(AX$3=Inputs!$CN113+1,0.6,IF(AX$3=Inputs!$CN113+2,0.4,IF(AX$3=Inputs!$CO113,0.2,IF(AND(AX$3&gt;=Inputs!$CL113,AX$3&lt;Inputs!$CM113),(AX$3-Inputs!$CL113+1)/(Inputs!$AI113+1),0)))))))))</f>
        <v>0</v>
      </c>
      <c r="AY115" s="27">
        <f>IF(AND(Inputs!$CO113=0,AY$3&gt;=Inputs!$CM113),1,IF(AND(AY$3&gt;=Inputs!$CM113,AY$3&lt;Inputs!$CN113),1,IF(AND(AY$3=Inputs!$CN113,AY$3=Inputs!$CO113),1,IF(OR(AND(AY$3=Inputs!$CN113+1,Inputs!$CN113=Inputs!$CO113),AND(AY$3=Inputs!$CN113+2,Inputs!$CN113=Inputs!$CO113)),0,IF(AY$3=Inputs!$CN113,0.8,IF(AY$3=Inputs!$CN113+1,0.6,IF(AY$3=Inputs!$CN113+2,0.4,IF(AY$3=Inputs!$CO113,0.2,IF(AND(AY$3&gt;=Inputs!$CL113,AY$3&lt;Inputs!$CM113),(AY$3-Inputs!$CL113+1)/(Inputs!$AI113+1),0)))))))))</f>
        <v>0</v>
      </c>
      <c r="AZ115" s="27">
        <f>IF(AND(Inputs!$CO113=0,AZ$3&gt;=Inputs!$CM113),1,IF(AND(AZ$3&gt;=Inputs!$CM113,AZ$3&lt;Inputs!$CN113),1,IF(AND(AZ$3=Inputs!$CN113,AZ$3=Inputs!$CO113),1,IF(OR(AND(AZ$3=Inputs!$CN113+1,Inputs!$CN113=Inputs!$CO113),AND(AZ$3=Inputs!$CN113+2,Inputs!$CN113=Inputs!$CO113)),0,IF(AZ$3=Inputs!$CN113,0.8,IF(AZ$3=Inputs!$CN113+1,0.6,IF(AZ$3=Inputs!$CN113+2,0.4,IF(AZ$3=Inputs!$CO113,0.2,IF(AND(AZ$3&gt;=Inputs!$CL113,AZ$3&lt;Inputs!$CM113),(AZ$3-Inputs!$CL113+1)/(Inputs!$AI113+1),0)))))))))</f>
        <v>0</v>
      </c>
      <c r="BA115" s="27">
        <f>IF(AND(Inputs!$CO113=0,BA$3&gt;=Inputs!$CM113),1,IF(AND(BA$3&gt;=Inputs!$CM113,BA$3&lt;Inputs!$CN113),1,IF(AND(BA$3=Inputs!$CN113,BA$3=Inputs!$CO113),1,IF(OR(AND(BA$3=Inputs!$CN113+1,Inputs!$CN113=Inputs!$CO113),AND(BA$3=Inputs!$CN113+2,Inputs!$CN113=Inputs!$CO113)),0,IF(BA$3=Inputs!$CN113,0.8,IF(BA$3=Inputs!$CN113+1,0.6,IF(BA$3=Inputs!$CN113+2,0.4,IF(BA$3=Inputs!$CO113,0.2,IF(AND(BA$3&gt;=Inputs!$CL113,BA$3&lt;Inputs!$CM113),(BA$3-Inputs!$CL113+1)/(Inputs!$AI113+1),0)))))))))</f>
        <v>0</v>
      </c>
      <c r="BB115" s="27">
        <f>IF(AND(Inputs!$CO113=0,BB$3&gt;=Inputs!$CM113),1,IF(AND(BB$3&gt;=Inputs!$CM113,BB$3&lt;Inputs!$CN113),1,IF(AND(BB$3=Inputs!$CN113,BB$3=Inputs!$CO113),1,IF(OR(AND(BB$3=Inputs!$CN113+1,Inputs!$CN113=Inputs!$CO113),AND(BB$3=Inputs!$CN113+2,Inputs!$CN113=Inputs!$CO113)),0,IF(BB$3=Inputs!$CN113,0.8,IF(BB$3=Inputs!$CN113+1,0.6,IF(BB$3=Inputs!$CN113+2,0.4,IF(BB$3=Inputs!$CO113,0.2,IF(AND(BB$3&gt;=Inputs!$CL113,BB$3&lt;Inputs!$CM113),(BB$3-Inputs!$CL113+1)/(Inputs!$AI113+1),0)))))))))</f>
        <v>0</v>
      </c>
      <c r="BC115" s="27">
        <f>IF(AND(Inputs!$CO113=0,BC$3&gt;=Inputs!$CM113),1,IF(AND(BC$3&gt;=Inputs!$CM113,BC$3&lt;Inputs!$CN113),1,IF(AND(BC$3=Inputs!$CN113,BC$3=Inputs!$CO113),1,IF(OR(AND(BC$3=Inputs!$CN113+1,Inputs!$CN113=Inputs!$CO113),AND(BC$3=Inputs!$CN113+2,Inputs!$CN113=Inputs!$CO113)),0,IF(BC$3=Inputs!$CN113,0.8,IF(BC$3=Inputs!$CN113+1,0.6,IF(BC$3=Inputs!$CN113+2,0.4,IF(BC$3=Inputs!$CO113,0.2,IF(AND(BC$3&gt;=Inputs!$CL113,BC$3&lt;Inputs!$CM113),(BC$3-Inputs!$CL113+1)/(Inputs!$AI113+1),0)))))))))</f>
        <v>0</v>
      </c>
      <c r="BD115" s="27">
        <f>IF(AND(Inputs!$CO113=0,BD$3&gt;=Inputs!$CM113),1,IF(AND(BD$3&gt;=Inputs!$CM113,BD$3&lt;Inputs!$CN113),1,IF(AND(BD$3=Inputs!$CN113,BD$3=Inputs!$CO113),1,IF(OR(AND(BD$3=Inputs!$CN113+1,Inputs!$CN113=Inputs!$CO113),AND(BD$3=Inputs!$CN113+2,Inputs!$CN113=Inputs!$CO113)),0,IF(BD$3=Inputs!$CN113,0.8,IF(BD$3=Inputs!$CN113+1,0.6,IF(BD$3=Inputs!$CN113+2,0.4,IF(BD$3=Inputs!$CO113,0.2,IF(AND(BD$3&gt;=Inputs!$CL113,BD$3&lt;Inputs!$CM113),(BD$3-Inputs!$CL113+1)/(Inputs!$AI113+1),0)))))))))</f>
        <v>0</v>
      </c>
      <c r="BE115" s="27">
        <f>IF(AND(Inputs!$CO113=0,BE$3&gt;=Inputs!$CM113),1,IF(AND(BE$3&gt;=Inputs!$CM113,BE$3&lt;Inputs!$CN113),1,IF(AND(BE$3=Inputs!$CN113,BE$3=Inputs!$CO113),1,IF(OR(AND(BE$3=Inputs!$CN113+1,Inputs!$CN113=Inputs!$CO113),AND(BE$3=Inputs!$CN113+2,Inputs!$CN113=Inputs!$CO113)),0,IF(BE$3=Inputs!$CN113,0.8,IF(BE$3=Inputs!$CN113+1,0.6,IF(BE$3=Inputs!$CN113+2,0.4,IF(BE$3=Inputs!$CO113,0.2,IF(AND(BE$3&gt;=Inputs!$CL113,BE$3&lt;Inputs!$CM113),(BE$3-Inputs!$CL113+1)/(Inputs!$AI113+1),0)))))))))</f>
        <v>0</v>
      </c>
      <c r="BF115" s="27">
        <f>IF(AND(Inputs!$CO113=0,BF$3&gt;=Inputs!$CM113),1,IF(AND(BF$3&gt;=Inputs!$CM113,BF$3&lt;Inputs!$CN113),1,IF(AND(BF$3=Inputs!$CN113,BF$3=Inputs!$CO113),1,IF(OR(AND(BF$3=Inputs!$CN113+1,Inputs!$CN113=Inputs!$CO113),AND(BF$3=Inputs!$CN113+2,Inputs!$CN113=Inputs!$CO113)),0,IF(BF$3=Inputs!$CN113,0.8,IF(BF$3=Inputs!$CN113+1,0.6,IF(BF$3=Inputs!$CN113+2,0.4,IF(BF$3=Inputs!$CO113,0.2,IF(AND(BF$3&gt;=Inputs!$CL113,BF$3&lt;Inputs!$CM113),(BF$3-Inputs!$CL113+1)/(Inputs!$AI113+1),0)))))))))</f>
        <v>0</v>
      </c>
      <c r="BG115" s="27">
        <f>IF(AND(Inputs!$CO113=0,BG$3&gt;=Inputs!$CM113),1,IF(AND(BG$3&gt;=Inputs!$CM113,BG$3&lt;Inputs!$CN113),1,IF(AND(BG$3=Inputs!$CN113,BG$3=Inputs!$CO113),1,IF(OR(AND(BG$3=Inputs!$CN113+1,Inputs!$CN113=Inputs!$CO113),AND(BG$3=Inputs!$CN113+2,Inputs!$CN113=Inputs!$CO113)),0,IF(BG$3=Inputs!$CN113,0.8,IF(BG$3=Inputs!$CN113+1,0.6,IF(BG$3=Inputs!$CN113+2,0.4,IF(BG$3=Inputs!$CO113,0.2,IF(AND(BG$3&gt;=Inputs!$CL113,BG$3&lt;Inputs!$CM113),(BG$3-Inputs!$CL113+1)/(Inputs!$AI113+1),0)))))))))</f>
        <v>0</v>
      </c>
      <c r="BH115" s="27">
        <f>IF(AND(Inputs!$CO113=0,BH$3&gt;=Inputs!$CM113),1,IF(AND(BH$3&gt;=Inputs!$CM113,BH$3&lt;Inputs!$CN113),1,IF(AND(BH$3=Inputs!$CN113,BH$3=Inputs!$CO113),1,IF(OR(AND(BH$3=Inputs!$CN113+1,Inputs!$CN113=Inputs!$CO113),AND(BH$3=Inputs!$CN113+2,Inputs!$CN113=Inputs!$CO113)),0,IF(BH$3=Inputs!$CN113,0.8,IF(BH$3=Inputs!$CN113+1,0.6,IF(BH$3=Inputs!$CN113+2,0.4,IF(BH$3=Inputs!$CO113,0.2,IF(AND(BH$3&gt;=Inputs!$CL113,BH$3&lt;Inputs!$CM113),(BH$3-Inputs!$CL113+1)/(Inputs!$AI113+1),0)))))))))</f>
        <v>0</v>
      </c>
      <c r="BI115" s="27">
        <f>IF(AND(Inputs!$CO113=0,BI$3&gt;=Inputs!$CM113),1,IF(AND(BI$3&gt;=Inputs!$CM113,BI$3&lt;Inputs!$CN113),1,IF(AND(BI$3=Inputs!$CN113,BI$3=Inputs!$CO113),1,IF(OR(AND(BI$3=Inputs!$CN113+1,Inputs!$CN113=Inputs!$CO113),AND(BI$3=Inputs!$CN113+2,Inputs!$CN113=Inputs!$CO113)),0,IF(BI$3=Inputs!$CN113,0.8,IF(BI$3=Inputs!$CN113+1,0.6,IF(BI$3=Inputs!$CN113+2,0.4,IF(BI$3=Inputs!$CO113,0.2,IF(AND(BI$3&gt;=Inputs!$CL113,BI$3&lt;Inputs!$CM113),(BI$3-Inputs!$CL113+1)/(Inputs!$AI113+1),0)))))))))</f>
        <v>0</v>
      </c>
      <c r="BJ115" s="27">
        <f>IF(AND(Inputs!$CO113=0,BJ$3&gt;=Inputs!$CM113),1,IF(AND(BJ$3&gt;=Inputs!$CM113,BJ$3&lt;Inputs!$CN113),1,IF(AND(BJ$3=Inputs!$CN113,BJ$3=Inputs!$CO113),1,IF(OR(AND(BJ$3=Inputs!$CN113+1,Inputs!$CN113=Inputs!$CO113),AND(BJ$3=Inputs!$CN113+2,Inputs!$CN113=Inputs!$CO113)),0,IF(BJ$3=Inputs!$CN113,0.8,IF(BJ$3=Inputs!$CN113+1,0.6,IF(BJ$3=Inputs!$CN113+2,0.4,IF(BJ$3=Inputs!$CO113,0.2,IF(AND(BJ$3&gt;=Inputs!$CL113,BJ$3&lt;Inputs!$CM113),(BJ$3-Inputs!$CL113+1)/(Inputs!$AI113+1),0)))))))))</f>
        <v>0</v>
      </c>
      <c r="BK115" s="27">
        <f>IF(AND(Inputs!$CO113=0,BK$3&gt;=Inputs!$CM113),1,IF(AND(BK$3&gt;=Inputs!$CM113,BK$3&lt;Inputs!$CN113),1,IF(AND(BK$3=Inputs!$CN113,BK$3=Inputs!$CO113),1,IF(OR(AND(BK$3=Inputs!$CN113+1,Inputs!$CN113=Inputs!$CO113),AND(BK$3=Inputs!$CN113+2,Inputs!$CN113=Inputs!$CO113)),0,IF(BK$3=Inputs!$CN113,0.8,IF(BK$3=Inputs!$CN113+1,0.6,IF(BK$3=Inputs!$CN113+2,0.4,IF(BK$3=Inputs!$CO113,0.2,IF(AND(BK$3&gt;=Inputs!$CL113,BK$3&lt;Inputs!$CM113),(BK$3-Inputs!$CL113+1)/(Inputs!$AI113+1),0)))))))))</f>
        <v>0</v>
      </c>
      <c r="BL115" s="27">
        <f>IF(AND(Inputs!$CO113=0,BL$3&gt;=Inputs!$CM113),1,IF(AND(BL$3&gt;=Inputs!$CM113,BL$3&lt;Inputs!$CN113),1,IF(AND(BL$3=Inputs!$CN113,BL$3=Inputs!$CO113),1,IF(OR(AND(BL$3=Inputs!$CN113+1,Inputs!$CN113=Inputs!$CO113),AND(BL$3=Inputs!$CN113+2,Inputs!$CN113=Inputs!$CO113)),0,IF(BL$3=Inputs!$CN113,0.8,IF(BL$3=Inputs!$CN113+1,0.6,IF(BL$3=Inputs!$CN113+2,0.4,IF(BL$3=Inputs!$CO113,0.2,IF(AND(BL$3&gt;=Inputs!$CL113,BL$3&lt;Inputs!$CM113),(BL$3-Inputs!$CL113+1)/(Inputs!$AI113+1),0)))))))))</f>
        <v>0</v>
      </c>
      <c r="BM115" s="27">
        <f>IF(AND(Inputs!$CO113=0,BM$3&gt;=Inputs!$CM113),1,IF(AND(BM$3&gt;=Inputs!$CM113,BM$3&lt;Inputs!$CN113),1,IF(AND(BM$3=Inputs!$CN113,BM$3=Inputs!$CO113),1,IF(OR(AND(BM$3=Inputs!$CN113+1,Inputs!$CN113=Inputs!$CO113),AND(BM$3=Inputs!$CN113+2,Inputs!$CN113=Inputs!$CO113)),0,IF(BM$3=Inputs!$CN113,0.8,IF(BM$3=Inputs!$CN113+1,0.6,IF(BM$3=Inputs!$CN113+2,0.4,IF(BM$3=Inputs!$CO113,0.2,IF(AND(BM$3&gt;=Inputs!$CL113,BM$3&lt;Inputs!$CM113),(BM$3-Inputs!$CL113+1)/(Inputs!$AI113+1),0)))))))))</f>
        <v>0</v>
      </c>
    </row>
    <row r="116" spans="1:65">
      <c r="A116" s="7" t="str">
        <f>IF(Inputs!A114="","",Inputs!A114)</f>
        <v/>
      </c>
      <c r="B116" t="str">
        <f>IF(Inputs!B114="","",Inputs!B114)</f>
        <v/>
      </c>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92"/>
      <c r="AE116" s="292"/>
      <c r="AF116" s="292"/>
      <c r="AG116" s="50">
        <f t="shared" si="5"/>
        <v>0</v>
      </c>
      <c r="AH116" s="42">
        <f t="shared" si="4"/>
        <v>0</v>
      </c>
      <c r="AJ116" s="27">
        <f>IF(AND(Inputs!$CO114=0,AJ$3&gt;=Inputs!$CM114),1,IF(AND(AJ$3&gt;=Inputs!$CM114,AJ$3&lt;Inputs!$CN114),1,IF(AND(AJ$3=Inputs!$CN114,AJ$3=Inputs!$CO114),1,IF(OR(AND(AJ$3=Inputs!$CN114+1,Inputs!$CN114=Inputs!$CO114),AND(AJ$3=Inputs!$CN114+2,Inputs!$CN114=Inputs!$CO114)),0,IF(AJ$3=Inputs!$CN114,0.8,IF(AJ$3=Inputs!$CN114+1,0.6,IF(AJ$3=Inputs!$CN114+2,0.4,IF(AJ$3=Inputs!$CO114,0.2,IF(AND(AJ$3&gt;=Inputs!$CL114,AJ$3&lt;Inputs!$CM114),(AJ$3-Inputs!$CL114+1)/(Inputs!$AI114+1),0)))))))))</f>
        <v>0</v>
      </c>
      <c r="AK116" s="27">
        <f>IF(AND(Inputs!$CO114=0,AK$3&gt;=Inputs!$CM114),1,IF(AND(AK$3&gt;=Inputs!$CM114,AK$3&lt;Inputs!$CN114),1,IF(AND(AK$3=Inputs!$CN114,AK$3=Inputs!$CO114),1,IF(OR(AND(AK$3=Inputs!$CN114+1,Inputs!$CN114=Inputs!$CO114),AND(AK$3=Inputs!$CN114+2,Inputs!$CN114=Inputs!$CO114)),0,IF(AK$3=Inputs!$CN114,0.8,IF(AK$3=Inputs!$CN114+1,0.6,IF(AK$3=Inputs!$CN114+2,0.4,IF(AK$3=Inputs!$CO114,0.2,IF(AND(AK$3&gt;=Inputs!$CL114,AK$3&lt;Inputs!$CM114),(AK$3-Inputs!$CL114+1)/(Inputs!$AI114+1),0)))))))))</f>
        <v>0</v>
      </c>
      <c r="AL116" s="27">
        <f>IF(AND(Inputs!$CO114=0,AL$3&gt;=Inputs!$CM114),1,IF(AND(AL$3&gt;=Inputs!$CM114,AL$3&lt;Inputs!$CN114),1,IF(AND(AL$3=Inputs!$CN114,AL$3=Inputs!$CO114),1,IF(OR(AND(AL$3=Inputs!$CN114+1,Inputs!$CN114=Inputs!$CO114),AND(AL$3=Inputs!$CN114+2,Inputs!$CN114=Inputs!$CO114)),0,IF(AL$3=Inputs!$CN114,0.8,IF(AL$3=Inputs!$CN114+1,0.6,IF(AL$3=Inputs!$CN114+2,0.4,IF(AL$3=Inputs!$CO114,0.2,IF(AND(AL$3&gt;=Inputs!$CL114,AL$3&lt;Inputs!$CM114),(AL$3-Inputs!$CL114+1)/(Inputs!$AI114+1),0)))))))))</f>
        <v>0</v>
      </c>
      <c r="AM116" s="27">
        <f>IF(AND(Inputs!$CO114=0,AM$3&gt;=Inputs!$CM114),1,IF(AND(AM$3&gt;=Inputs!$CM114,AM$3&lt;Inputs!$CN114),1,IF(AND(AM$3=Inputs!$CN114,AM$3=Inputs!$CO114),1,IF(OR(AND(AM$3=Inputs!$CN114+1,Inputs!$CN114=Inputs!$CO114),AND(AM$3=Inputs!$CN114+2,Inputs!$CN114=Inputs!$CO114)),0,IF(AM$3=Inputs!$CN114,0.8,IF(AM$3=Inputs!$CN114+1,0.6,IF(AM$3=Inputs!$CN114+2,0.4,IF(AM$3=Inputs!$CO114,0.2,IF(AND(AM$3&gt;=Inputs!$CL114,AM$3&lt;Inputs!$CM114),(AM$3-Inputs!$CL114+1)/(Inputs!$AI114+1),0)))))))))</f>
        <v>0</v>
      </c>
      <c r="AN116" s="27">
        <f>IF(AND(Inputs!$CO114=0,AN$3&gt;=Inputs!$CM114),1,IF(AND(AN$3&gt;=Inputs!$CM114,AN$3&lt;Inputs!$CN114),1,IF(AND(AN$3=Inputs!$CN114,AN$3=Inputs!$CO114),1,IF(OR(AND(AN$3=Inputs!$CN114+1,Inputs!$CN114=Inputs!$CO114),AND(AN$3=Inputs!$CN114+2,Inputs!$CN114=Inputs!$CO114)),0,IF(AN$3=Inputs!$CN114,0.8,IF(AN$3=Inputs!$CN114+1,0.6,IF(AN$3=Inputs!$CN114+2,0.4,IF(AN$3=Inputs!$CO114,0.2,IF(AND(AN$3&gt;=Inputs!$CL114,AN$3&lt;Inputs!$CM114),(AN$3-Inputs!$CL114+1)/(Inputs!$AI114+1),0)))))))))</f>
        <v>0</v>
      </c>
      <c r="AO116" s="27">
        <f>IF(AND(Inputs!$CO114=0,AO$3&gt;=Inputs!$CM114),1,IF(AND(AO$3&gt;=Inputs!$CM114,AO$3&lt;Inputs!$CN114),1,IF(AND(AO$3=Inputs!$CN114,AO$3=Inputs!$CO114),1,IF(OR(AND(AO$3=Inputs!$CN114+1,Inputs!$CN114=Inputs!$CO114),AND(AO$3=Inputs!$CN114+2,Inputs!$CN114=Inputs!$CO114)),0,IF(AO$3=Inputs!$CN114,0.8,IF(AO$3=Inputs!$CN114+1,0.6,IF(AO$3=Inputs!$CN114+2,0.4,IF(AO$3=Inputs!$CO114,0.2,IF(AND(AO$3&gt;=Inputs!$CL114,AO$3&lt;Inputs!$CM114),(AO$3-Inputs!$CL114+1)/(Inputs!$AI114+1),0)))))))))</f>
        <v>0</v>
      </c>
      <c r="AP116" s="27">
        <f>IF(AND(Inputs!$CO114=0,AP$3&gt;=Inputs!$CM114),1,IF(AND(AP$3&gt;=Inputs!$CM114,AP$3&lt;Inputs!$CN114),1,IF(AND(AP$3=Inputs!$CN114,AP$3=Inputs!$CO114),1,IF(OR(AND(AP$3=Inputs!$CN114+1,Inputs!$CN114=Inputs!$CO114),AND(AP$3=Inputs!$CN114+2,Inputs!$CN114=Inputs!$CO114)),0,IF(AP$3=Inputs!$CN114,0.8,IF(AP$3=Inputs!$CN114+1,0.6,IF(AP$3=Inputs!$CN114+2,0.4,IF(AP$3=Inputs!$CO114,0.2,IF(AND(AP$3&gt;=Inputs!$CL114,AP$3&lt;Inputs!$CM114),(AP$3-Inputs!$CL114+1)/(Inputs!$AI114+1),0)))))))))</f>
        <v>0</v>
      </c>
      <c r="AQ116" s="27">
        <f>IF(AND(Inputs!$CO114=0,AQ$3&gt;=Inputs!$CM114),1,IF(AND(AQ$3&gt;=Inputs!$CM114,AQ$3&lt;Inputs!$CN114),1,IF(AND(AQ$3=Inputs!$CN114,AQ$3=Inputs!$CO114),1,IF(OR(AND(AQ$3=Inputs!$CN114+1,Inputs!$CN114=Inputs!$CO114),AND(AQ$3=Inputs!$CN114+2,Inputs!$CN114=Inputs!$CO114)),0,IF(AQ$3=Inputs!$CN114,0.8,IF(AQ$3=Inputs!$CN114+1,0.6,IF(AQ$3=Inputs!$CN114+2,0.4,IF(AQ$3=Inputs!$CO114,0.2,IF(AND(AQ$3&gt;=Inputs!$CL114,AQ$3&lt;Inputs!$CM114),(AQ$3-Inputs!$CL114+1)/(Inputs!$AI114+1),0)))))))))</f>
        <v>0</v>
      </c>
      <c r="AR116" s="27">
        <f>IF(AND(Inputs!$CO114=0,AR$3&gt;=Inputs!$CM114),1,IF(AND(AR$3&gt;=Inputs!$CM114,AR$3&lt;Inputs!$CN114),1,IF(AND(AR$3=Inputs!$CN114,AR$3=Inputs!$CO114),1,IF(OR(AND(AR$3=Inputs!$CN114+1,Inputs!$CN114=Inputs!$CO114),AND(AR$3=Inputs!$CN114+2,Inputs!$CN114=Inputs!$CO114)),0,IF(AR$3=Inputs!$CN114,0.8,IF(AR$3=Inputs!$CN114+1,0.6,IF(AR$3=Inputs!$CN114+2,0.4,IF(AR$3=Inputs!$CO114,0.2,IF(AND(AR$3&gt;=Inputs!$CL114,AR$3&lt;Inputs!$CM114),(AR$3-Inputs!$CL114+1)/(Inputs!$AI114+1),0)))))))))</f>
        <v>0</v>
      </c>
      <c r="AS116" s="27">
        <f>IF(AND(Inputs!$CO114=0,AS$3&gt;=Inputs!$CM114),1,IF(AND(AS$3&gt;=Inputs!$CM114,AS$3&lt;Inputs!$CN114),1,IF(AND(AS$3=Inputs!$CN114,AS$3=Inputs!$CO114),1,IF(OR(AND(AS$3=Inputs!$CN114+1,Inputs!$CN114=Inputs!$CO114),AND(AS$3=Inputs!$CN114+2,Inputs!$CN114=Inputs!$CO114)),0,IF(AS$3=Inputs!$CN114,0.8,IF(AS$3=Inputs!$CN114+1,0.6,IF(AS$3=Inputs!$CN114+2,0.4,IF(AS$3=Inputs!$CO114,0.2,IF(AND(AS$3&gt;=Inputs!$CL114,AS$3&lt;Inputs!$CM114),(AS$3-Inputs!$CL114+1)/(Inputs!$AI114+1),0)))))))))</f>
        <v>0</v>
      </c>
      <c r="AT116" s="27">
        <f>IF(AND(Inputs!$CO114=0,AT$3&gt;=Inputs!$CM114),1,IF(AND(AT$3&gt;=Inputs!$CM114,AT$3&lt;Inputs!$CN114),1,IF(AND(AT$3=Inputs!$CN114,AT$3=Inputs!$CO114),1,IF(OR(AND(AT$3=Inputs!$CN114+1,Inputs!$CN114=Inputs!$CO114),AND(AT$3=Inputs!$CN114+2,Inputs!$CN114=Inputs!$CO114)),0,IF(AT$3=Inputs!$CN114,0.8,IF(AT$3=Inputs!$CN114+1,0.6,IF(AT$3=Inputs!$CN114+2,0.4,IF(AT$3=Inputs!$CO114,0.2,IF(AND(AT$3&gt;=Inputs!$CL114,AT$3&lt;Inputs!$CM114),(AT$3-Inputs!$CL114+1)/(Inputs!$AI114+1),0)))))))))</f>
        <v>0</v>
      </c>
      <c r="AU116" s="27">
        <f>IF(AND(Inputs!$CO114=0,AU$3&gt;=Inputs!$CM114),1,IF(AND(AU$3&gt;=Inputs!$CM114,AU$3&lt;Inputs!$CN114),1,IF(AND(AU$3=Inputs!$CN114,AU$3=Inputs!$CO114),1,IF(OR(AND(AU$3=Inputs!$CN114+1,Inputs!$CN114=Inputs!$CO114),AND(AU$3=Inputs!$CN114+2,Inputs!$CN114=Inputs!$CO114)),0,IF(AU$3=Inputs!$CN114,0.8,IF(AU$3=Inputs!$CN114+1,0.6,IF(AU$3=Inputs!$CN114+2,0.4,IF(AU$3=Inputs!$CO114,0.2,IF(AND(AU$3&gt;=Inputs!$CL114,AU$3&lt;Inputs!$CM114),(AU$3-Inputs!$CL114+1)/(Inputs!$AI114+1),0)))))))))</f>
        <v>0</v>
      </c>
      <c r="AV116" s="27">
        <f>IF(AND(Inputs!$CO114=0,AV$3&gt;=Inputs!$CM114),1,IF(AND(AV$3&gt;=Inputs!$CM114,AV$3&lt;Inputs!$CN114),1,IF(AND(AV$3=Inputs!$CN114,AV$3=Inputs!$CO114),1,IF(OR(AND(AV$3=Inputs!$CN114+1,Inputs!$CN114=Inputs!$CO114),AND(AV$3=Inputs!$CN114+2,Inputs!$CN114=Inputs!$CO114)),0,IF(AV$3=Inputs!$CN114,0.8,IF(AV$3=Inputs!$CN114+1,0.6,IF(AV$3=Inputs!$CN114+2,0.4,IF(AV$3=Inputs!$CO114,0.2,IF(AND(AV$3&gt;=Inputs!$CL114,AV$3&lt;Inputs!$CM114),(AV$3-Inputs!$CL114+1)/(Inputs!$AI114+1),0)))))))))</f>
        <v>0</v>
      </c>
      <c r="AW116" s="27">
        <f>IF(AND(Inputs!$CO114=0,AW$3&gt;=Inputs!$CM114),1,IF(AND(AW$3&gt;=Inputs!$CM114,AW$3&lt;Inputs!$CN114),1,IF(AND(AW$3=Inputs!$CN114,AW$3=Inputs!$CO114),1,IF(OR(AND(AW$3=Inputs!$CN114+1,Inputs!$CN114=Inputs!$CO114),AND(AW$3=Inputs!$CN114+2,Inputs!$CN114=Inputs!$CO114)),0,IF(AW$3=Inputs!$CN114,0.8,IF(AW$3=Inputs!$CN114+1,0.6,IF(AW$3=Inputs!$CN114+2,0.4,IF(AW$3=Inputs!$CO114,0.2,IF(AND(AW$3&gt;=Inputs!$CL114,AW$3&lt;Inputs!$CM114),(AW$3-Inputs!$CL114+1)/(Inputs!$AI114+1),0)))))))))</f>
        <v>0</v>
      </c>
      <c r="AX116" s="27">
        <f>IF(AND(Inputs!$CO114=0,AX$3&gt;=Inputs!$CM114),1,IF(AND(AX$3&gt;=Inputs!$CM114,AX$3&lt;Inputs!$CN114),1,IF(AND(AX$3=Inputs!$CN114,AX$3=Inputs!$CO114),1,IF(OR(AND(AX$3=Inputs!$CN114+1,Inputs!$CN114=Inputs!$CO114),AND(AX$3=Inputs!$CN114+2,Inputs!$CN114=Inputs!$CO114)),0,IF(AX$3=Inputs!$CN114,0.8,IF(AX$3=Inputs!$CN114+1,0.6,IF(AX$3=Inputs!$CN114+2,0.4,IF(AX$3=Inputs!$CO114,0.2,IF(AND(AX$3&gt;=Inputs!$CL114,AX$3&lt;Inputs!$CM114),(AX$3-Inputs!$CL114+1)/(Inputs!$AI114+1),0)))))))))</f>
        <v>0</v>
      </c>
      <c r="AY116" s="27">
        <f>IF(AND(Inputs!$CO114=0,AY$3&gt;=Inputs!$CM114),1,IF(AND(AY$3&gt;=Inputs!$CM114,AY$3&lt;Inputs!$CN114),1,IF(AND(AY$3=Inputs!$CN114,AY$3=Inputs!$CO114),1,IF(OR(AND(AY$3=Inputs!$CN114+1,Inputs!$CN114=Inputs!$CO114),AND(AY$3=Inputs!$CN114+2,Inputs!$CN114=Inputs!$CO114)),0,IF(AY$3=Inputs!$CN114,0.8,IF(AY$3=Inputs!$CN114+1,0.6,IF(AY$3=Inputs!$CN114+2,0.4,IF(AY$3=Inputs!$CO114,0.2,IF(AND(AY$3&gt;=Inputs!$CL114,AY$3&lt;Inputs!$CM114),(AY$3-Inputs!$CL114+1)/(Inputs!$AI114+1),0)))))))))</f>
        <v>0</v>
      </c>
      <c r="AZ116" s="27">
        <f>IF(AND(Inputs!$CO114=0,AZ$3&gt;=Inputs!$CM114),1,IF(AND(AZ$3&gt;=Inputs!$CM114,AZ$3&lt;Inputs!$CN114),1,IF(AND(AZ$3=Inputs!$CN114,AZ$3=Inputs!$CO114),1,IF(OR(AND(AZ$3=Inputs!$CN114+1,Inputs!$CN114=Inputs!$CO114),AND(AZ$3=Inputs!$CN114+2,Inputs!$CN114=Inputs!$CO114)),0,IF(AZ$3=Inputs!$CN114,0.8,IF(AZ$3=Inputs!$CN114+1,0.6,IF(AZ$3=Inputs!$CN114+2,0.4,IF(AZ$3=Inputs!$CO114,0.2,IF(AND(AZ$3&gt;=Inputs!$CL114,AZ$3&lt;Inputs!$CM114),(AZ$3-Inputs!$CL114+1)/(Inputs!$AI114+1),0)))))))))</f>
        <v>0</v>
      </c>
      <c r="BA116" s="27">
        <f>IF(AND(Inputs!$CO114=0,BA$3&gt;=Inputs!$CM114),1,IF(AND(BA$3&gt;=Inputs!$CM114,BA$3&lt;Inputs!$CN114),1,IF(AND(BA$3=Inputs!$CN114,BA$3=Inputs!$CO114),1,IF(OR(AND(BA$3=Inputs!$CN114+1,Inputs!$CN114=Inputs!$CO114),AND(BA$3=Inputs!$CN114+2,Inputs!$CN114=Inputs!$CO114)),0,IF(BA$3=Inputs!$CN114,0.8,IF(BA$3=Inputs!$CN114+1,0.6,IF(BA$3=Inputs!$CN114+2,0.4,IF(BA$3=Inputs!$CO114,0.2,IF(AND(BA$3&gt;=Inputs!$CL114,BA$3&lt;Inputs!$CM114),(BA$3-Inputs!$CL114+1)/(Inputs!$AI114+1),0)))))))))</f>
        <v>0</v>
      </c>
      <c r="BB116" s="27">
        <f>IF(AND(Inputs!$CO114=0,BB$3&gt;=Inputs!$CM114),1,IF(AND(BB$3&gt;=Inputs!$CM114,BB$3&lt;Inputs!$CN114),1,IF(AND(BB$3=Inputs!$CN114,BB$3=Inputs!$CO114),1,IF(OR(AND(BB$3=Inputs!$CN114+1,Inputs!$CN114=Inputs!$CO114),AND(BB$3=Inputs!$CN114+2,Inputs!$CN114=Inputs!$CO114)),0,IF(BB$3=Inputs!$CN114,0.8,IF(BB$3=Inputs!$CN114+1,0.6,IF(BB$3=Inputs!$CN114+2,0.4,IF(BB$3=Inputs!$CO114,0.2,IF(AND(BB$3&gt;=Inputs!$CL114,BB$3&lt;Inputs!$CM114),(BB$3-Inputs!$CL114+1)/(Inputs!$AI114+1),0)))))))))</f>
        <v>0</v>
      </c>
      <c r="BC116" s="27">
        <f>IF(AND(Inputs!$CO114=0,BC$3&gt;=Inputs!$CM114),1,IF(AND(BC$3&gt;=Inputs!$CM114,BC$3&lt;Inputs!$CN114),1,IF(AND(BC$3=Inputs!$CN114,BC$3=Inputs!$CO114),1,IF(OR(AND(BC$3=Inputs!$CN114+1,Inputs!$CN114=Inputs!$CO114),AND(BC$3=Inputs!$CN114+2,Inputs!$CN114=Inputs!$CO114)),0,IF(BC$3=Inputs!$CN114,0.8,IF(BC$3=Inputs!$CN114+1,0.6,IF(BC$3=Inputs!$CN114+2,0.4,IF(BC$3=Inputs!$CO114,0.2,IF(AND(BC$3&gt;=Inputs!$CL114,BC$3&lt;Inputs!$CM114),(BC$3-Inputs!$CL114+1)/(Inputs!$AI114+1),0)))))))))</f>
        <v>0</v>
      </c>
      <c r="BD116" s="27">
        <f>IF(AND(Inputs!$CO114=0,BD$3&gt;=Inputs!$CM114),1,IF(AND(BD$3&gt;=Inputs!$CM114,BD$3&lt;Inputs!$CN114),1,IF(AND(BD$3=Inputs!$CN114,BD$3=Inputs!$CO114),1,IF(OR(AND(BD$3=Inputs!$CN114+1,Inputs!$CN114=Inputs!$CO114),AND(BD$3=Inputs!$CN114+2,Inputs!$CN114=Inputs!$CO114)),0,IF(BD$3=Inputs!$CN114,0.8,IF(BD$3=Inputs!$CN114+1,0.6,IF(BD$3=Inputs!$CN114+2,0.4,IF(BD$3=Inputs!$CO114,0.2,IF(AND(BD$3&gt;=Inputs!$CL114,BD$3&lt;Inputs!$CM114),(BD$3-Inputs!$CL114+1)/(Inputs!$AI114+1),0)))))))))</f>
        <v>0</v>
      </c>
      <c r="BE116" s="27">
        <f>IF(AND(Inputs!$CO114=0,BE$3&gt;=Inputs!$CM114),1,IF(AND(BE$3&gt;=Inputs!$CM114,BE$3&lt;Inputs!$CN114),1,IF(AND(BE$3=Inputs!$CN114,BE$3=Inputs!$CO114),1,IF(OR(AND(BE$3=Inputs!$CN114+1,Inputs!$CN114=Inputs!$CO114),AND(BE$3=Inputs!$CN114+2,Inputs!$CN114=Inputs!$CO114)),0,IF(BE$3=Inputs!$CN114,0.8,IF(BE$3=Inputs!$CN114+1,0.6,IF(BE$3=Inputs!$CN114+2,0.4,IF(BE$3=Inputs!$CO114,0.2,IF(AND(BE$3&gt;=Inputs!$CL114,BE$3&lt;Inputs!$CM114),(BE$3-Inputs!$CL114+1)/(Inputs!$AI114+1),0)))))))))</f>
        <v>0</v>
      </c>
      <c r="BF116" s="27">
        <f>IF(AND(Inputs!$CO114=0,BF$3&gt;=Inputs!$CM114),1,IF(AND(BF$3&gt;=Inputs!$CM114,BF$3&lt;Inputs!$CN114),1,IF(AND(BF$3=Inputs!$CN114,BF$3=Inputs!$CO114),1,IF(OR(AND(BF$3=Inputs!$CN114+1,Inputs!$CN114=Inputs!$CO114),AND(BF$3=Inputs!$CN114+2,Inputs!$CN114=Inputs!$CO114)),0,IF(BF$3=Inputs!$CN114,0.8,IF(BF$3=Inputs!$CN114+1,0.6,IF(BF$3=Inputs!$CN114+2,0.4,IF(BF$3=Inputs!$CO114,0.2,IF(AND(BF$3&gt;=Inputs!$CL114,BF$3&lt;Inputs!$CM114),(BF$3-Inputs!$CL114+1)/(Inputs!$AI114+1),0)))))))))</f>
        <v>0</v>
      </c>
      <c r="BG116" s="27">
        <f>IF(AND(Inputs!$CO114=0,BG$3&gt;=Inputs!$CM114),1,IF(AND(BG$3&gt;=Inputs!$CM114,BG$3&lt;Inputs!$CN114),1,IF(AND(BG$3=Inputs!$CN114,BG$3=Inputs!$CO114),1,IF(OR(AND(BG$3=Inputs!$CN114+1,Inputs!$CN114=Inputs!$CO114),AND(BG$3=Inputs!$CN114+2,Inputs!$CN114=Inputs!$CO114)),0,IF(BG$3=Inputs!$CN114,0.8,IF(BG$3=Inputs!$CN114+1,0.6,IF(BG$3=Inputs!$CN114+2,0.4,IF(BG$3=Inputs!$CO114,0.2,IF(AND(BG$3&gt;=Inputs!$CL114,BG$3&lt;Inputs!$CM114),(BG$3-Inputs!$CL114+1)/(Inputs!$AI114+1),0)))))))))</f>
        <v>0</v>
      </c>
      <c r="BH116" s="27">
        <f>IF(AND(Inputs!$CO114=0,BH$3&gt;=Inputs!$CM114),1,IF(AND(BH$3&gt;=Inputs!$CM114,BH$3&lt;Inputs!$CN114),1,IF(AND(BH$3=Inputs!$CN114,BH$3=Inputs!$CO114),1,IF(OR(AND(BH$3=Inputs!$CN114+1,Inputs!$CN114=Inputs!$CO114),AND(BH$3=Inputs!$CN114+2,Inputs!$CN114=Inputs!$CO114)),0,IF(BH$3=Inputs!$CN114,0.8,IF(BH$3=Inputs!$CN114+1,0.6,IF(BH$3=Inputs!$CN114+2,0.4,IF(BH$3=Inputs!$CO114,0.2,IF(AND(BH$3&gt;=Inputs!$CL114,BH$3&lt;Inputs!$CM114),(BH$3-Inputs!$CL114+1)/(Inputs!$AI114+1),0)))))))))</f>
        <v>0</v>
      </c>
      <c r="BI116" s="27">
        <f>IF(AND(Inputs!$CO114=0,BI$3&gt;=Inputs!$CM114),1,IF(AND(BI$3&gt;=Inputs!$CM114,BI$3&lt;Inputs!$CN114),1,IF(AND(BI$3=Inputs!$CN114,BI$3=Inputs!$CO114),1,IF(OR(AND(BI$3=Inputs!$CN114+1,Inputs!$CN114=Inputs!$CO114),AND(BI$3=Inputs!$CN114+2,Inputs!$CN114=Inputs!$CO114)),0,IF(BI$3=Inputs!$CN114,0.8,IF(BI$3=Inputs!$CN114+1,0.6,IF(BI$3=Inputs!$CN114+2,0.4,IF(BI$3=Inputs!$CO114,0.2,IF(AND(BI$3&gt;=Inputs!$CL114,BI$3&lt;Inputs!$CM114),(BI$3-Inputs!$CL114+1)/(Inputs!$AI114+1),0)))))))))</f>
        <v>0</v>
      </c>
      <c r="BJ116" s="27">
        <f>IF(AND(Inputs!$CO114=0,BJ$3&gt;=Inputs!$CM114),1,IF(AND(BJ$3&gt;=Inputs!$CM114,BJ$3&lt;Inputs!$CN114),1,IF(AND(BJ$3=Inputs!$CN114,BJ$3=Inputs!$CO114),1,IF(OR(AND(BJ$3=Inputs!$CN114+1,Inputs!$CN114=Inputs!$CO114),AND(BJ$3=Inputs!$CN114+2,Inputs!$CN114=Inputs!$CO114)),0,IF(BJ$3=Inputs!$CN114,0.8,IF(BJ$3=Inputs!$CN114+1,0.6,IF(BJ$3=Inputs!$CN114+2,0.4,IF(BJ$3=Inputs!$CO114,0.2,IF(AND(BJ$3&gt;=Inputs!$CL114,BJ$3&lt;Inputs!$CM114),(BJ$3-Inputs!$CL114+1)/(Inputs!$AI114+1),0)))))))))</f>
        <v>0</v>
      </c>
      <c r="BK116" s="27">
        <f>IF(AND(Inputs!$CO114=0,BK$3&gt;=Inputs!$CM114),1,IF(AND(BK$3&gt;=Inputs!$CM114,BK$3&lt;Inputs!$CN114),1,IF(AND(BK$3=Inputs!$CN114,BK$3=Inputs!$CO114),1,IF(OR(AND(BK$3=Inputs!$CN114+1,Inputs!$CN114=Inputs!$CO114),AND(BK$3=Inputs!$CN114+2,Inputs!$CN114=Inputs!$CO114)),0,IF(BK$3=Inputs!$CN114,0.8,IF(BK$3=Inputs!$CN114+1,0.6,IF(BK$3=Inputs!$CN114+2,0.4,IF(BK$3=Inputs!$CO114,0.2,IF(AND(BK$3&gt;=Inputs!$CL114,BK$3&lt;Inputs!$CM114),(BK$3-Inputs!$CL114+1)/(Inputs!$AI114+1),0)))))))))</f>
        <v>0</v>
      </c>
      <c r="BL116" s="27">
        <f>IF(AND(Inputs!$CO114=0,BL$3&gt;=Inputs!$CM114),1,IF(AND(BL$3&gt;=Inputs!$CM114,BL$3&lt;Inputs!$CN114),1,IF(AND(BL$3=Inputs!$CN114,BL$3=Inputs!$CO114),1,IF(OR(AND(BL$3=Inputs!$CN114+1,Inputs!$CN114=Inputs!$CO114),AND(BL$3=Inputs!$CN114+2,Inputs!$CN114=Inputs!$CO114)),0,IF(BL$3=Inputs!$CN114,0.8,IF(BL$3=Inputs!$CN114+1,0.6,IF(BL$3=Inputs!$CN114+2,0.4,IF(BL$3=Inputs!$CO114,0.2,IF(AND(BL$3&gt;=Inputs!$CL114,BL$3&lt;Inputs!$CM114),(BL$3-Inputs!$CL114+1)/(Inputs!$AI114+1),0)))))))))</f>
        <v>0</v>
      </c>
      <c r="BM116" s="27">
        <f>IF(AND(Inputs!$CO114=0,BM$3&gt;=Inputs!$CM114),1,IF(AND(BM$3&gt;=Inputs!$CM114,BM$3&lt;Inputs!$CN114),1,IF(AND(BM$3=Inputs!$CN114,BM$3=Inputs!$CO114),1,IF(OR(AND(BM$3=Inputs!$CN114+1,Inputs!$CN114=Inputs!$CO114),AND(BM$3=Inputs!$CN114+2,Inputs!$CN114=Inputs!$CO114)),0,IF(BM$3=Inputs!$CN114,0.8,IF(BM$3=Inputs!$CN114+1,0.6,IF(BM$3=Inputs!$CN114+2,0.4,IF(BM$3=Inputs!$CO114,0.2,IF(AND(BM$3&gt;=Inputs!$CL114,BM$3&lt;Inputs!$CM114),(BM$3-Inputs!$CL114+1)/(Inputs!$AI114+1),0)))))))))</f>
        <v>0</v>
      </c>
    </row>
    <row r="117" spans="1:65">
      <c r="A117" s="7" t="str">
        <f>IF(Inputs!A115="","",Inputs!A115)</f>
        <v/>
      </c>
      <c r="B117" t="str">
        <f>IF(Inputs!B115="","",Inputs!B115)</f>
        <v/>
      </c>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92"/>
      <c r="AE117" s="292"/>
      <c r="AF117" s="292"/>
      <c r="AG117" s="50">
        <f t="shared" si="5"/>
        <v>0</v>
      </c>
      <c r="AH117" s="42">
        <f t="shared" si="4"/>
        <v>0</v>
      </c>
      <c r="AJ117" s="27">
        <f>IF(AND(Inputs!$CO115=0,AJ$3&gt;=Inputs!$CM115),1,IF(AND(AJ$3&gt;=Inputs!$CM115,AJ$3&lt;Inputs!$CN115),1,IF(AND(AJ$3=Inputs!$CN115,AJ$3=Inputs!$CO115),1,IF(OR(AND(AJ$3=Inputs!$CN115+1,Inputs!$CN115=Inputs!$CO115),AND(AJ$3=Inputs!$CN115+2,Inputs!$CN115=Inputs!$CO115)),0,IF(AJ$3=Inputs!$CN115,0.8,IF(AJ$3=Inputs!$CN115+1,0.6,IF(AJ$3=Inputs!$CN115+2,0.4,IF(AJ$3=Inputs!$CO115,0.2,IF(AND(AJ$3&gt;=Inputs!$CL115,AJ$3&lt;Inputs!$CM115),(AJ$3-Inputs!$CL115+1)/(Inputs!$AI115+1),0)))))))))</f>
        <v>0</v>
      </c>
      <c r="AK117" s="27">
        <f>IF(AND(Inputs!$CO115=0,AK$3&gt;=Inputs!$CM115),1,IF(AND(AK$3&gt;=Inputs!$CM115,AK$3&lt;Inputs!$CN115),1,IF(AND(AK$3=Inputs!$CN115,AK$3=Inputs!$CO115),1,IF(OR(AND(AK$3=Inputs!$CN115+1,Inputs!$CN115=Inputs!$CO115),AND(AK$3=Inputs!$CN115+2,Inputs!$CN115=Inputs!$CO115)),0,IF(AK$3=Inputs!$CN115,0.8,IF(AK$3=Inputs!$CN115+1,0.6,IF(AK$3=Inputs!$CN115+2,0.4,IF(AK$3=Inputs!$CO115,0.2,IF(AND(AK$3&gt;=Inputs!$CL115,AK$3&lt;Inputs!$CM115),(AK$3-Inputs!$CL115+1)/(Inputs!$AI115+1),0)))))))))</f>
        <v>0</v>
      </c>
      <c r="AL117" s="27">
        <f>IF(AND(Inputs!$CO115=0,AL$3&gt;=Inputs!$CM115),1,IF(AND(AL$3&gt;=Inputs!$CM115,AL$3&lt;Inputs!$CN115),1,IF(AND(AL$3=Inputs!$CN115,AL$3=Inputs!$CO115),1,IF(OR(AND(AL$3=Inputs!$CN115+1,Inputs!$CN115=Inputs!$CO115),AND(AL$3=Inputs!$CN115+2,Inputs!$CN115=Inputs!$CO115)),0,IF(AL$3=Inputs!$CN115,0.8,IF(AL$3=Inputs!$CN115+1,0.6,IF(AL$3=Inputs!$CN115+2,0.4,IF(AL$3=Inputs!$CO115,0.2,IF(AND(AL$3&gt;=Inputs!$CL115,AL$3&lt;Inputs!$CM115),(AL$3-Inputs!$CL115+1)/(Inputs!$AI115+1),0)))))))))</f>
        <v>0</v>
      </c>
      <c r="AM117" s="27">
        <f>IF(AND(Inputs!$CO115=0,AM$3&gt;=Inputs!$CM115),1,IF(AND(AM$3&gt;=Inputs!$CM115,AM$3&lt;Inputs!$CN115),1,IF(AND(AM$3=Inputs!$CN115,AM$3=Inputs!$CO115),1,IF(OR(AND(AM$3=Inputs!$CN115+1,Inputs!$CN115=Inputs!$CO115),AND(AM$3=Inputs!$CN115+2,Inputs!$CN115=Inputs!$CO115)),0,IF(AM$3=Inputs!$CN115,0.8,IF(AM$3=Inputs!$CN115+1,0.6,IF(AM$3=Inputs!$CN115+2,0.4,IF(AM$3=Inputs!$CO115,0.2,IF(AND(AM$3&gt;=Inputs!$CL115,AM$3&lt;Inputs!$CM115),(AM$3-Inputs!$CL115+1)/(Inputs!$AI115+1),0)))))))))</f>
        <v>0</v>
      </c>
      <c r="AN117" s="27">
        <f>IF(AND(Inputs!$CO115=0,AN$3&gt;=Inputs!$CM115),1,IF(AND(AN$3&gt;=Inputs!$CM115,AN$3&lt;Inputs!$CN115),1,IF(AND(AN$3=Inputs!$CN115,AN$3=Inputs!$CO115),1,IF(OR(AND(AN$3=Inputs!$CN115+1,Inputs!$CN115=Inputs!$CO115),AND(AN$3=Inputs!$CN115+2,Inputs!$CN115=Inputs!$CO115)),0,IF(AN$3=Inputs!$CN115,0.8,IF(AN$3=Inputs!$CN115+1,0.6,IF(AN$3=Inputs!$CN115+2,0.4,IF(AN$3=Inputs!$CO115,0.2,IF(AND(AN$3&gt;=Inputs!$CL115,AN$3&lt;Inputs!$CM115),(AN$3-Inputs!$CL115+1)/(Inputs!$AI115+1),0)))))))))</f>
        <v>0</v>
      </c>
      <c r="AO117" s="27">
        <f>IF(AND(Inputs!$CO115=0,AO$3&gt;=Inputs!$CM115),1,IF(AND(AO$3&gt;=Inputs!$CM115,AO$3&lt;Inputs!$CN115),1,IF(AND(AO$3=Inputs!$CN115,AO$3=Inputs!$CO115),1,IF(OR(AND(AO$3=Inputs!$CN115+1,Inputs!$CN115=Inputs!$CO115),AND(AO$3=Inputs!$CN115+2,Inputs!$CN115=Inputs!$CO115)),0,IF(AO$3=Inputs!$CN115,0.8,IF(AO$3=Inputs!$CN115+1,0.6,IF(AO$3=Inputs!$CN115+2,0.4,IF(AO$3=Inputs!$CO115,0.2,IF(AND(AO$3&gt;=Inputs!$CL115,AO$3&lt;Inputs!$CM115),(AO$3-Inputs!$CL115+1)/(Inputs!$AI115+1),0)))))))))</f>
        <v>0</v>
      </c>
      <c r="AP117" s="27">
        <f>IF(AND(Inputs!$CO115=0,AP$3&gt;=Inputs!$CM115),1,IF(AND(AP$3&gt;=Inputs!$CM115,AP$3&lt;Inputs!$CN115),1,IF(AND(AP$3=Inputs!$CN115,AP$3=Inputs!$CO115),1,IF(OR(AND(AP$3=Inputs!$CN115+1,Inputs!$CN115=Inputs!$CO115),AND(AP$3=Inputs!$CN115+2,Inputs!$CN115=Inputs!$CO115)),0,IF(AP$3=Inputs!$CN115,0.8,IF(AP$3=Inputs!$CN115+1,0.6,IF(AP$3=Inputs!$CN115+2,0.4,IF(AP$3=Inputs!$CO115,0.2,IF(AND(AP$3&gt;=Inputs!$CL115,AP$3&lt;Inputs!$CM115),(AP$3-Inputs!$CL115+1)/(Inputs!$AI115+1),0)))))))))</f>
        <v>0</v>
      </c>
      <c r="AQ117" s="27">
        <f>IF(AND(Inputs!$CO115=0,AQ$3&gt;=Inputs!$CM115),1,IF(AND(AQ$3&gt;=Inputs!$CM115,AQ$3&lt;Inputs!$CN115),1,IF(AND(AQ$3=Inputs!$CN115,AQ$3=Inputs!$CO115),1,IF(OR(AND(AQ$3=Inputs!$CN115+1,Inputs!$CN115=Inputs!$CO115),AND(AQ$3=Inputs!$CN115+2,Inputs!$CN115=Inputs!$CO115)),0,IF(AQ$3=Inputs!$CN115,0.8,IF(AQ$3=Inputs!$CN115+1,0.6,IF(AQ$3=Inputs!$CN115+2,0.4,IF(AQ$3=Inputs!$CO115,0.2,IF(AND(AQ$3&gt;=Inputs!$CL115,AQ$3&lt;Inputs!$CM115),(AQ$3-Inputs!$CL115+1)/(Inputs!$AI115+1),0)))))))))</f>
        <v>0</v>
      </c>
      <c r="AR117" s="27">
        <f>IF(AND(Inputs!$CO115=0,AR$3&gt;=Inputs!$CM115),1,IF(AND(AR$3&gt;=Inputs!$CM115,AR$3&lt;Inputs!$CN115),1,IF(AND(AR$3=Inputs!$CN115,AR$3=Inputs!$CO115),1,IF(OR(AND(AR$3=Inputs!$CN115+1,Inputs!$CN115=Inputs!$CO115),AND(AR$3=Inputs!$CN115+2,Inputs!$CN115=Inputs!$CO115)),0,IF(AR$3=Inputs!$CN115,0.8,IF(AR$3=Inputs!$CN115+1,0.6,IF(AR$3=Inputs!$CN115+2,0.4,IF(AR$3=Inputs!$CO115,0.2,IF(AND(AR$3&gt;=Inputs!$CL115,AR$3&lt;Inputs!$CM115),(AR$3-Inputs!$CL115+1)/(Inputs!$AI115+1),0)))))))))</f>
        <v>0</v>
      </c>
      <c r="AS117" s="27">
        <f>IF(AND(Inputs!$CO115=0,AS$3&gt;=Inputs!$CM115),1,IF(AND(AS$3&gt;=Inputs!$CM115,AS$3&lt;Inputs!$CN115),1,IF(AND(AS$3=Inputs!$CN115,AS$3=Inputs!$CO115),1,IF(OR(AND(AS$3=Inputs!$CN115+1,Inputs!$CN115=Inputs!$CO115),AND(AS$3=Inputs!$CN115+2,Inputs!$CN115=Inputs!$CO115)),0,IF(AS$3=Inputs!$CN115,0.8,IF(AS$3=Inputs!$CN115+1,0.6,IF(AS$3=Inputs!$CN115+2,0.4,IF(AS$3=Inputs!$CO115,0.2,IF(AND(AS$3&gt;=Inputs!$CL115,AS$3&lt;Inputs!$CM115),(AS$3-Inputs!$CL115+1)/(Inputs!$AI115+1),0)))))))))</f>
        <v>0</v>
      </c>
      <c r="AT117" s="27">
        <f>IF(AND(Inputs!$CO115=0,AT$3&gt;=Inputs!$CM115),1,IF(AND(AT$3&gt;=Inputs!$CM115,AT$3&lt;Inputs!$CN115),1,IF(AND(AT$3=Inputs!$CN115,AT$3=Inputs!$CO115),1,IF(OR(AND(AT$3=Inputs!$CN115+1,Inputs!$CN115=Inputs!$CO115),AND(AT$3=Inputs!$CN115+2,Inputs!$CN115=Inputs!$CO115)),0,IF(AT$3=Inputs!$CN115,0.8,IF(AT$3=Inputs!$CN115+1,0.6,IF(AT$3=Inputs!$CN115+2,0.4,IF(AT$3=Inputs!$CO115,0.2,IF(AND(AT$3&gt;=Inputs!$CL115,AT$3&lt;Inputs!$CM115),(AT$3-Inputs!$CL115+1)/(Inputs!$AI115+1),0)))))))))</f>
        <v>0</v>
      </c>
      <c r="AU117" s="27">
        <f>IF(AND(Inputs!$CO115=0,AU$3&gt;=Inputs!$CM115),1,IF(AND(AU$3&gt;=Inputs!$CM115,AU$3&lt;Inputs!$CN115),1,IF(AND(AU$3=Inputs!$CN115,AU$3=Inputs!$CO115),1,IF(OR(AND(AU$3=Inputs!$CN115+1,Inputs!$CN115=Inputs!$CO115),AND(AU$3=Inputs!$CN115+2,Inputs!$CN115=Inputs!$CO115)),0,IF(AU$3=Inputs!$CN115,0.8,IF(AU$3=Inputs!$CN115+1,0.6,IF(AU$3=Inputs!$CN115+2,0.4,IF(AU$3=Inputs!$CO115,0.2,IF(AND(AU$3&gt;=Inputs!$CL115,AU$3&lt;Inputs!$CM115),(AU$3-Inputs!$CL115+1)/(Inputs!$AI115+1),0)))))))))</f>
        <v>0</v>
      </c>
      <c r="AV117" s="27">
        <f>IF(AND(Inputs!$CO115=0,AV$3&gt;=Inputs!$CM115),1,IF(AND(AV$3&gt;=Inputs!$CM115,AV$3&lt;Inputs!$CN115),1,IF(AND(AV$3=Inputs!$CN115,AV$3=Inputs!$CO115),1,IF(OR(AND(AV$3=Inputs!$CN115+1,Inputs!$CN115=Inputs!$CO115),AND(AV$3=Inputs!$CN115+2,Inputs!$CN115=Inputs!$CO115)),0,IF(AV$3=Inputs!$CN115,0.8,IF(AV$3=Inputs!$CN115+1,0.6,IF(AV$3=Inputs!$CN115+2,0.4,IF(AV$3=Inputs!$CO115,0.2,IF(AND(AV$3&gt;=Inputs!$CL115,AV$3&lt;Inputs!$CM115),(AV$3-Inputs!$CL115+1)/(Inputs!$AI115+1),0)))))))))</f>
        <v>0</v>
      </c>
      <c r="AW117" s="27">
        <f>IF(AND(Inputs!$CO115=0,AW$3&gt;=Inputs!$CM115),1,IF(AND(AW$3&gt;=Inputs!$CM115,AW$3&lt;Inputs!$CN115),1,IF(AND(AW$3=Inputs!$CN115,AW$3=Inputs!$CO115),1,IF(OR(AND(AW$3=Inputs!$CN115+1,Inputs!$CN115=Inputs!$CO115),AND(AW$3=Inputs!$CN115+2,Inputs!$CN115=Inputs!$CO115)),0,IF(AW$3=Inputs!$CN115,0.8,IF(AW$3=Inputs!$CN115+1,0.6,IF(AW$3=Inputs!$CN115+2,0.4,IF(AW$3=Inputs!$CO115,0.2,IF(AND(AW$3&gt;=Inputs!$CL115,AW$3&lt;Inputs!$CM115),(AW$3-Inputs!$CL115+1)/(Inputs!$AI115+1),0)))))))))</f>
        <v>0</v>
      </c>
      <c r="AX117" s="27">
        <f>IF(AND(Inputs!$CO115=0,AX$3&gt;=Inputs!$CM115),1,IF(AND(AX$3&gt;=Inputs!$CM115,AX$3&lt;Inputs!$CN115),1,IF(AND(AX$3=Inputs!$CN115,AX$3=Inputs!$CO115),1,IF(OR(AND(AX$3=Inputs!$CN115+1,Inputs!$CN115=Inputs!$CO115),AND(AX$3=Inputs!$CN115+2,Inputs!$CN115=Inputs!$CO115)),0,IF(AX$3=Inputs!$CN115,0.8,IF(AX$3=Inputs!$CN115+1,0.6,IF(AX$3=Inputs!$CN115+2,0.4,IF(AX$3=Inputs!$CO115,0.2,IF(AND(AX$3&gt;=Inputs!$CL115,AX$3&lt;Inputs!$CM115),(AX$3-Inputs!$CL115+1)/(Inputs!$AI115+1),0)))))))))</f>
        <v>0</v>
      </c>
      <c r="AY117" s="27">
        <f>IF(AND(Inputs!$CO115=0,AY$3&gt;=Inputs!$CM115),1,IF(AND(AY$3&gt;=Inputs!$CM115,AY$3&lt;Inputs!$CN115),1,IF(AND(AY$3=Inputs!$CN115,AY$3=Inputs!$CO115),1,IF(OR(AND(AY$3=Inputs!$CN115+1,Inputs!$CN115=Inputs!$CO115),AND(AY$3=Inputs!$CN115+2,Inputs!$CN115=Inputs!$CO115)),0,IF(AY$3=Inputs!$CN115,0.8,IF(AY$3=Inputs!$CN115+1,0.6,IF(AY$3=Inputs!$CN115+2,0.4,IF(AY$3=Inputs!$CO115,0.2,IF(AND(AY$3&gt;=Inputs!$CL115,AY$3&lt;Inputs!$CM115),(AY$3-Inputs!$CL115+1)/(Inputs!$AI115+1),0)))))))))</f>
        <v>0</v>
      </c>
      <c r="AZ117" s="27">
        <f>IF(AND(Inputs!$CO115=0,AZ$3&gt;=Inputs!$CM115),1,IF(AND(AZ$3&gt;=Inputs!$CM115,AZ$3&lt;Inputs!$CN115),1,IF(AND(AZ$3=Inputs!$CN115,AZ$3=Inputs!$CO115),1,IF(OR(AND(AZ$3=Inputs!$CN115+1,Inputs!$CN115=Inputs!$CO115),AND(AZ$3=Inputs!$CN115+2,Inputs!$CN115=Inputs!$CO115)),0,IF(AZ$3=Inputs!$CN115,0.8,IF(AZ$3=Inputs!$CN115+1,0.6,IF(AZ$3=Inputs!$CN115+2,0.4,IF(AZ$3=Inputs!$CO115,0.2,IF(AND(AZ$3&gt;=Inputs!$CL115,AZ$3&lt;Inputs!$CM115),(AZ$3-Inputs!$CL115+1)/(Inputs!$AI115+1),0)))))))))</f>
        <v>0</v>
      </c>
      <c r="BA117" s="27">
        <f>IF(AND(Inputs!$CO115=0,BA$3&gt;=Inputs!$CM115),1,IF(AND(BA$3&gt;=Inputs!$CM115,BA$3&lt;Inputs!$CN115),1,IF(AND(BA$3=Inputs!$CN115,BA$3=Inputs!$CO115),1,IF(OR(AND(BA$3=Inputs!$CN115+1,Inputs!$CN115=Inputs!$CO115),AND(BA$3=Inputs!$CN115+2,Inputs!$CN115=Inputs!$CO115)),0,IF(BA$3=Inputs!$CN115,0.8,IF(BA$3=Inputs!$CN115+1,0.6,IF(BA$3=Inputs!$CN115+2,0.4,IF(BA$3=Inputs!$CO115,0.2,IF(AND(BA$3&gt;=Inputs!$CL115,BA$3&lt;Inputs!$CM115),(BA$3-Inputs!$CL115+1)/(Inputs!$AI115+1),0)))))))))</f>
        <v>0</v>
      </c>
      <c r="BB117" s="27">
        <f>IF(AND(Inputs!$CO115=0,BB$3&gt;=Inputs!$CM115),1,IF(AND(BB$3&gt;=Inputs!$CM115,BB$3&lt;Inputs!$CN115),1,IF(AND(BB$3=Inputs!$CN115,BB$3=Inputs!$CO115),1,IF(OR(AND(BB$3=Inputs!$CN115+1,Inputs!$CN115=Inputs!$CO115),AND(BB$3=Inputs!$CN115+2,Inputs!$CN115=Inputs!$CO115)),0,IF(BB$3=Inputs!$CN115,0.8,IF(BB$3=Inputs!$CN115+1,0.6,IF(BB$3=Inputs!$CN115+2,0.4,IF(BB$3=Inputs!$CO115,0.2,IF(AND(BB$3&gt;=Inputs!$CL115,BB$3&lt;Inputs!$CM115),(BB$3-Inputs!$CL115+1)/(Inputs!$AI115+1),0)))))))))</f>
        <v>0</v>
      </c>
      <c r="BC117" s="27">
        <f>IF(AND(Inputs!$CO115=0,BC$3&gt;=Inputs!$CM115),1,IF(AND(BC$3&gt;=Inputs!$CM115,BC$3&lt;Inputs!$CN115),1,IF(AND(BC$3=Inputs!$CN115,BC$3=Inputs!$CO115),1,IF(OR(AND(BC$3=Inputs!$CN115+1,Inputs!$CN115=Inputs!$CO115),AND(BC$3=Inputs!$CN115+2,Inputs!$CN115=Inputs!$CO115)),0,IF(BC$3=Inputs!$CN115,0.8,IF(BC$3=Inputs!$CN115+1,0.6,IF(BC$3=Inputs!$CN115+2,0.4,IF(BC$3=Inputs!$CO115,0.2,IF(AND(BC$3&gt;=Inputs!$CL115,BC$3&lt;Inputs!$CM115),(BC$3-Inputs!$CL115+1)/(Inputs!$AI115+1),0)))))))))</f>
        <v>0</v>
      </c>
      <c r="BD117" s="27">
        <f>IF(AND(Inputs!$CO115=0,BD$3&gt;=Inputs!$CM115),1,IF(AND(BD$3&gt;=Inputs!$CM115,BD$3&lt;Inputs!$CN115),1,IF(AND(BD$3=Inputs!$CN115,BD$3=Inputs!$CO115),1,IF(OR(AND(BD$3=Inputs!$CN115+1,Inputs!$CN115=Inputs!$CO115),AND(BD$3=Inputs!$CN115+2,Inputs!$CN115=Inputs!$CO115)),0,IF(BD$3=Inputs!$CN115,0.8,IF(BD$3=Inputs!$CN115+1,0.6,IF(BD$3=Inputs!$CN115+2,0.4,IF(BD$3=Inputs!$CO115,0.2,IF(AND(BD$3&gt;=Inputs!$CL115,BD$3&lt;Inputs!$CM115),(BD$3-Inputs!$CL115+1)/(Inputs!$AI115+1),0)))))))))</f>
        <v>0</v>
      </c>
      <c r="BE117" s="27">
        <f>IF(AND(Inputs!$CO115=0,BE$3&gt;=Inputs!$CM115),1,IF(AND(BE$3&gt;=Inputs!$CM115,BE$3&lt;Inputs!$CN115),1,IF(AND(BE$3=Inputs!$CN115,BE$3=Inputs!$CO115),1,IF(OR(AND(BE$3=Inputs!$CN115+1,Inputs!$CN115=Inputs!$CO115),AND(BE$3=Inputs!$CN115+2,Inputs!$CN115=Inputs!$CO115)),0,IF(BE$3=Inputs!$CN115,0.8,IF(BE$3=Inputs!$CN115+1,0.6,IF(BE$3=Inputs!$CN115+2,0.4,IF(BE$3=Inputs!$CO115,0.2,IF(AND(BE$3&gt;=Inputs!$CL115,BE$3&lt;Inputs!$CM115),(BE$3-Inputs!$CL115+1)/(Inputs!$AI115+1),0)))))))))</f>
        <v>0</v>
      </c>
      <c r="BF117" s="27">
        <f>IF(AND(Inputs!$CO115=0,BF$3&gt;=Inputs!$CM115),1,IF(AND(BF$3&gt;=Inputs!$CM115,BF$3&lt;Inputs!$CN115),1,IF(AND(BF$3=Inputs!$CN115,BF$3=Inputs!$CO115),1,IF(OR(AND(BF$3=Inputs!$CN115+1,Inputs!$CN115=Inputs!$CO115),AND(BF$3=Inputs!$CN115+2,Inputs!$CN115=Inputs!$CO115)),0,IF(BF$3=Inputs!$CN115,0.8,IF(BF$3=Inputs!$CN115+1,0.6,IF(BF$3=Inputs!$CN115+2,0.4,IF(BF$3=Inputs!$CO115,0.2,IF(AND(BF$3&gt;=Inputs!$CL115,BF$3&lt;Inputs!$CM115),(BF$3-Inputs!$CL115+1)/(Inputs!$AI115+1),0)))))))))</f>
        <v>0</v>
      </c>
      <c r="BG117" s="27">
        <f>IF(AND(Inputs!$CO115=0,BG$3&gt;=Inputs!$CM115),1,IF(AND(BG$3&gt;=Inputs!$CM115,BG$3&lt;Inputs!$CN115),1,IF(AND(BG$3=Inputs!$CN115,BG$3=Inputs!$CO115),1,IF(OR(AND(BG$3=Inputs!$CN115+1,Inputs!$CN115=Inputs!$CO115),AND(BG$3=Inputs!$CN115+2,Inputs!$CN115=Inputs!$CO115)),0,IF(BG$3=Inputs!$CN115,0.8,IF(BG$3=Inputs!$CN115+1,0.6,IF(BG$3=Inputs!$CN115+2,0.4,IF(BG$3=Inputs!$CO115,0.2,IF(AND(BG$3&gt;=Inputs!$CL115,BG$3&lt;Inputs!$CM115),(BG$3-Inputs!$CL115+1)/(Inputs!$AI115+1),0)))))))))</f>
        <v>0</v>
      </c>
      <c r="BH117" s="27">
        <f>IF(AND(Inputs!$CO115=0,BH$3&gt;=Inputs!$CM115),1,IF(AND(BH$3&gt;=Inputs!$CM115,BH$3&lt;Inputs!$CN115),1,IF(AND(BH$3=Inputs!$CN115,BH$3=Inputs!$CO115),1,IF(OR(AND(BH$3=Inputs!$CN115+1,Inputs!$CN115=Inputs!$CO115),AND(BH$3=Inputs!$CN115+2,Inputs!$CN115=Inputs!$CO115)),0,IF(BH$3=Inputs!$CN115,0.8,IF(BH$3=Inputs!$CN115+1,0.6,IF(BH$3=Inputs!$CN115+2,0.4,IF(BH$3=Inputs!$CO115,0.2,IF(AND(BH$3&gt;=Inputs!$CL115,BH$3&lt;Inputs!$CM115),(BH$3-Inputs!$CL115+1)/(Inputs!$AI115+1),0)))))))))</f>
        <v>0</v>
      </c>
      <c r="BI117" s="27">
        <f>IF(AND(Inputs!$CO115=0,BI$3&gt;=Inputs!$CM115),1,IF(AND(BI$3&gt;=Inputs!$CM115,BI$3&lt;Inputs!$CN115),1,IF(AND(BI$3=Inputs!$CN115,BI$3=Inputs!$CO115),1,IF(OR(AND(BI$3=Inputs!$CN115+1,Inputs!$CN115=Inputs!$CO115),AND(BI$3=Inputs!$CN115+2,Inputs!$CN115=Inputs!$CO115)),0,IF(BI$3=Inputs!$CN115,0.8,IF(BI$3=Inputs!$CN115+1,0.6,IF(BI$3=Inputs!$CN115+2,0.4,IF(BI$3=Inputs!$CO115,0.2,IF(AND(BI$3&gt;=Inputs!$CL115,BI$3&lt;Inputs!$CM115),(BI$3-Inputs!$CL115+1)/(Inputs!$AI115+1),0)))))))))</f>
        <v>0</v>
      </c>
      <c r="BJ117" s="27">
        <f>IF(AND(Inputs!$CO115=0,BJ$3&gt;=Inputs!$CM115),1,IF(AND(BJ$3&gt;=Inputs!$CM115,BJ$3&lt;Inputs!$CN115),1,IF(AND(BJ$3=Inputs!$CN115,BJ$3=Inputs!$CO115),1,IF(OR(AND(BJ$3=Inputs!$CN115+1,Inputs!$CN115=Inputs!$CO115),AND(BJ$3=Inputs!$CN115+2,Inputs!$CN115=Inputs!$CO115)),0,IF(BJ$3=Inputs!$CN115,0.8,IF(BJ$3=Inputs!$CN115+1,0.6,IF(BJ$3=Inputs!$CN115+2,0.4,IF(BJ$3=Inputs!$CO115,0.2,IF(AND(BJ$3&gt;=Inputs!$CL115,BJ$3&lt;Inputs!$CM115),(BJ$3-Inputs!$CL115+1)/(Inputs!$AI115+1),0)))))))))</f>
        <v>0</v>
      </c>
      <c r="BK117" s="27">
        <f>IF(AND(Inputs!$CO115=0,BK$3&gt;=Inputs!$CM115),1,IF(AND(BK$3&gt;=Inputs!$CM115,BK$3&lt;Inputs!$CN115),1,IF(AND(BK$3=Inputs!$CN115,BK$3=Inputs!$CO115),1,IF(OR(AND(BK$3=Inputs!$CN115+1,Inputs!$CN115=Inputs!$CO115),AND(BK$3=Inputs!$CN115+2,Inputs!$CN115=Inputs!$CO115)),0,IF(BK$3=Inputs!$CN115,0.8,IF(BK$3=Inputs!$CN115+1,0.6,IF(BK$3=Inputs!$CN115+2,0.4,IF(BK$3=Inputs!$CO115,0.2,IF(AND(BK$3&gt;=Inputs!$CL115,BK$3&lt;Inputs!$CM115),(BK$3-Inputs!$CL115+1)/(Inputs!$AI115+1),0)))))))))</f>
        <v>0</v>
      </c>
      <c r="BL117" s="27">
        <f>IF(AND(Inputs!$CO115=0,BL$3&gt;=Inputs!$CM115),1,IF(AND(BL$3&gt;=Inputs!$CM115,BL$3&lt;Inputs!$CN115),1,IF(AND(BL$3=Inputs!$CN115,BL$3=Inputs!$CO115),1,IF(OR(AND(BL$3=Inputs!$CN115+1,Inputs!$CN115=Inputs!$CO115),AND(BL$3=Inputs!$CN115+2,Inputs!$CN115=Inputs!$CO115)),0,IF(BL$3=Inputs!$CN115,0.8,IF(BL$3=Inputs!$CN115+1,0.6,IF(BL$3=Inputs!$CN115+2,0.4,IF(BL$3=Inputs!$CO115,0.2,IF(AND(BL$3&gt;=Inputs!$CL115,BL$3&lt;Inputs!$CM115),(BL$3-Inputs!$CL115+1)/(Inputs!$AI115+1),0)))))))))</f>
        <v>0</v>
      </c>
      <c r="BM117" s="27">
        <f>IF(AND(Inputs!$CO115=0,BM$3&gt;=Inputs!$CM115),1,IF(AND(BM$3&gt;=Inputs!$CM115,BM$3&lt;Inputs!$CN115),1,IF(AND(BM$3=Inputs!$CN115,BM$3=Inputs!$CO115),1,IF(OR(AND(BM$3=Inputs!$CN115+1,Inputs!$CN115=Inputs!$CO115),AND(BM$3=Inputs!$CN115+2,Inputs!$CN115=Inputs!$CO115)),0,IF(BM$3=Inputs!$CN115,0.8,IF(BM$3=Inputs!$CN115+1,0.6,IF(BM$3=Inputs!$CN115+2,0.4,IF(BM$3=Inputs!$CO115,0.2,IF(AND(BM$3&gt;=Inputs!$CL115,BM$3&lt;Inputs!$CM115),(BM$3-Inputs!$CL115+1)/(Inputs!$AI115+1),0)))))))))</f>
        <v>0</v>
      </c>
    </row>
    <row r="118" spans="1:65">
      <c r="A118" s="7" t="str">
        <f>IF(Inputs!A116="","",Inputs!A116)</f>
        <v/>
      </c>
      <c r="B118" t="str">
        <f>IF(Inputs!B116="","",Inputs!B116)</f>
        <v/>
      </c>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92"/>
      <c r="AE118" s="292"/>
      <c r="AF118" s="292"/>
      <c r="AG118" s="50">
        <f t="shared" si="5"/>
        <v>0</v>
      </c>
      <c r="AH118" s="42">
        <f t="shared" si="4"/>
        <v>0</v>
      </c>
      <c r="AJ118" s="27">
        <f>IF(AND(Inputs!$CO116=0,AJ$3&gt;=Inputs!$CM116),1,IF(AND(AJ$3&gt;=Inputs!$CM116,AJ$3&lt;Inputs!$CN116),1,IF(AND(AJ$3=Inputs!$CN116,AJ$3=Inputs!$CO116),1,IF(OR(AND(AJ$3=Inputs!$CN116+1,Inputs!$CN116=Inputs!$CO116),AND(AJ$3=Inputs!$CN116+2,Inputs!$CN116=Inputs!$CO116)),0,IF(AJ$3=Inputs!$CN116,0.8,IF(AJ$3=Inputs!$CN116+1,0.6,IF(AJ$3=Inputs!$CN116+2,0.4,IF(AJ$3=Inputs!$CO116,0.2,IF(AND(AJ$3&gt;=Inputs!$CL116,AJ$3&lt;Inputs!$CM116),(AJ$3-Inputs!$CL116+1)/(Inputs!$AI116+1),0)))))))))</f>
        <v>0</v>
      </c>
      <c r="AK118" s="27">
        <f>IF(AND(Inputs!$CO116=0,AK$3&gt;=Inputs!$CM116),1,IF(AND(AK$3&gt;=Inputs!$CM116,AK$3&lt;Inputs!$CN116),1,IF(AND(AK$3=Inputs!$CN116,AK$3=Inputs!$CO116),1,IF(OR(AND(AK$3=Inputs!$CN116+1,Inputs!$CN116=Inputs!$CO116),AND(AK$3=Inputs!$CN116+2,Inputs!$CN116=Inputs!$CO116)),0,IF(AK$3=Inputs!$CN116,0.8,IF(AK$3=Inputs!$CN116+1,0.6,IF(AK$3=Inputs!$CN116+2,0.4,IF(AK$3=Inputs!$CO116,0.2,IF(AND(AK$3&gt;=Inputs!$CL116,AK$3&lt;Inputs!$CM116),(AK$3-Inputs!$CL116+1)/(Inputs!$AI116+1),0)))))))))</f>
        <v>0</v>
      </c>
      <c r="AL118" s="27">
        <f>IF(AND(Inputs!$CO116=0,AL$3&gt;=Inputs!$CM116),1,IF(AND(AL$3&gt;=Inputs!$CM116,AL$3&lt;Inputs!$CN116),1,IF(AND(AL$3=Inputs!$CN116,AL$3=Inputs!$CO116),1,IF(OR(AND(AL$3=Inputs!$CN116+1,Inputs!$CN116=Inputs!$CO116),AND(AL$3=Inputs!$CN116+2,Inputs!$CN116=Inputs!$CO116)),0,IF(AL$3=Inputs!$CN116,0.8,IF(AL$3=Inputs!$CN116+1,0.6,IF(AL$3=Inputs!$CN116+2,0.4,IF(AL$3=Inputs!$CO116,0.2,IF(AND(AL$3&gt;=Inputs!$CL116,AL$3&lt;Inputs!$CM116),(AL$3-Inputs!$CL116+1)/(Inputs!$AI116+1),0)))))))))</f>
        <v>0</v>
      </c>
      <c r="AM118" s="27">
        <f>IF(AND(Inputs!$CO116=0,AM$3&gt;=Inputs!$CM116),1,IF(AND(AM$3&gt;=Inputs!$CM116,AM$3&lt;Inputs!$CN116),1,IF(AND(AM$3=Inputs!$CN116,AM$3=Inputs!$CO116),1,IF(OR(AND(AM$3=Inputs!$CN116+1,Inputs!$CN116=Inputs!$CO116),AND(AM$3=Inputs!$CN116+2,Inputs!$CN116=Inputs!$CO116)),0,IF(AM$3=Inputs!$CN116,0.8,IF(AM$3=Inputs!$CN116+1,0.6,IF(AM$3=Inputs!$CN116+2,0.4,IF(AM$3=Inputs!$CO116,0.2,IF(AND(AM$3&gt;=Inputs!$CL116,AM$3&lt;Inputs!$CM116),(AM$3-Inputs!$CL116+1)/(Inputs!$AI116+1),0)))))))))</f>
        <v>0</v>
      </c>
      <c r="AN118" s="27">
        <f>IF(AND(Inputs!$CO116=0,AN$3&gt;=Inputs!$CM116),1,IF(AND(AN$3&gt;=Inputs!$CM116,AN$3&lt;Inputs!$CN116),1,IF(AND(AN$3=Inputs!$CN116,AN$3=Inputs!$CO116),1,IF(OR(AND(AN$3=Inputs!$CN116+1,Inputs!$CN116=Inputs!$CO116),AND(AN$3=Inputs!$CN116+2,Inputs!$CN116=Inputs!$CO116)),0,IF(AN$3=Inputs!$CN116,0.8,IF(AN$3=Inputs!$CN116+1,0.6,IF(AN$3=Inputs!$CN116+2,0.4,IF(AN$3=Inputs!$CO116,0.2,IF(AND(AN$3&gt;=Inputs!$CL116,AN$3&lt;Inputs!$CM116),(AN$3-Inputs!$CL116+1)/(Inputs!$AI116+1),0)))))))))</f>
        <v>0</v>
      </c>
      <c r="AO118" s="27">
        <f>IF(AND(Inputs!$CO116=0,AO$3&gt;=Inputs!$CM116),1,IF(AND(AO$3&gt;=Inputs!$CM116,AO$3&lt;Inputs!$CN116),1,IF(AND(AO$3=Inputs!$CN116,AO$3=Inputs!$CO116),1,IF(OR(AND(AO$3=Inputs!$CN116+1,Inputs!$CN116=Inputs!$CO116),AND(AO$3=Inputs!$CN116+2,Inputs!$CN116=Inputs!$CO116)),0,IF(AO$3=Inputs!$CN116,0.8,IF(AO$3=Inputs!$CN116+1,0.6,IF(AO$3=Inputs!$CN116+2,0.4,IF(AO$3=Inputs!$CO116,0.2,IF(AND(AO$3&gt;=Inputs!$CL116,AO$3&lt;Inputs!$CM116),(AO$3-Inputs!$CL116+1)/(Inputs!$AI116+1),0)))))))))</f>
        <v>0</v>
      </c>
      <c r="AP118" s="27">
        <f>IF(AND(Inputs!$CO116=0,AP$3&gt;=Inputs!$CM116),1,IF(AND(AP$3&gt;=Inputs!$CM116,AP$3&lt;Inputs!$CN116),1,IF(AND(AP$3=Inputs!$CN116,AP$3=Inputs!$CO116),1,IF(OR(AND(AP$3=Inputs!$CN116+1,Inputs!$CN116=Inputs!$CO116),AND(AP$3=Inputs!$CN116+2,Inputs!$CN116=Inputs!$CO116)),0,IF(AP$3=Inputs!$CN116,0.8,IF(AP$3=Inputs!$CN116+1,0.6,IF(AP$3=Inputs!$CN116+2,0.4,IF(AP$3=Inputs!$CO116,0.2,IF(AND(AP$3&gt;=Inputs!$CL116,AP$3&lt;Inputs!$CM116),(AP$3-Inputs!$CL116+1)/(Inputs!$AI116+1),0)))))))))</f>
        <v>0</v>
      </c>
      <c r="AQ118" s="27">
        <f>IF(AND(Inputs!$CO116=0,AQ$3&gt;=Inputs!$CM116),1,IF(AND(AQ$3&gt;=Inputs!$CM116,AQ$3&lt;Inputs!$CN116),1,IF(AND(AQ$3=Inputs!$CN116,AQ$3=Inputs!$CO116),1,IF(OR(AND(AQ$3=Inputs!$CN116+1,Inputs!$CN116=Inputs!$CO116),AND(AQ$3=Inputs!$CN116+2,Inputs!$CN116=Inputs!$CO116)),0,IF(AQ$3=Inputs!$CN116,0.8,IF(AQ$3=Inputs!$CN116+1,0.6,IF(AQ$3=Inputs!$CN116+2,0.4,IF(AQ$3=Inputs!$CO116,0.2,IF(AND(AQ$3&gt;=Inputs!$CL116,AQ$3&lt;Inputs!$CM116),(AQ$3-Inputs!$CL116+1)/(Inputs!$AI116+1),0)))))))))</f>
        <v>0</v>
      </c>
      <c r="AR118" s="27">
        <f>IF(AND(Inputs!$CO116=0,AR$3&gt;=Inputs!$CM116),1,IF(AND(AR$3&gt;=Inputs!$CM116,AR$3&lt;Inputs!$CN116),1,IF(AND(AR$3=Inputs!$CN116,AR$3=Inputs!$CO116),1,IF(OR(AND(AR$3=Inputs!$CN116+1,Inputs!$CN116=Inputs!$CO116),AND(AR$3=Inputs!$CN116+2,Inputs!$CN116=Inputs!$CO116)),0,IF(AR$3=Inputs!$CN116,0.8,IF(AR$3=Inputs!$CN116+1,0.6,IF(AR$3=Inputs!$CN116+2,0.4,IF(AR$3=Inputs!$CO116,0.2,IF(AND(AR$3&gt;=Inputs!$CL116,AR$3&lt;Inputs!$CM116),(AR$3-Inputs!$CL116+1)/(Inputs!$AI116+1),0)))))))))</f>
        <v>0</v>
      </c>
      <c r="AS118" s="27">
        <f>IF(AND(Inputs!$CO116=0,AS$3&gt;=Inputs!$CM116),1,IF(AND(AS$3&gt;=Inputs!$CM116,AS$3&lt;Inputs!$CN116),1,IF(AND(AS$3=Inputs!$CN116,AS$3=Inputs!$CO116),1,IF(OR(AND(AS$3=Inputs!$CN116+1,Inputs!$CN116=Inputs!$CO116),AND(AS$3=Inputs!$CN116+2,Inputs!$CN116=Inputs!$CO116)),0,IF(AS$3=Inputs!$CN116,0.8,IF(AS$3=Inputs!$CN116+1,0.6,IF(AS$3=Inputs!$CN116+2,0.4,IF(AS$3=Inputs!$CO116,0.2,IF(AND(AS$3&gt;=Inputs!$CL116,AS$3&lt;Inputs!$CM116),(AS$3-Inputs!$CL116+1)/(Inputs!$AI116+1),0)))))))))</f>
        <v>0</v>
      </c>
      <c r="AT118" s="27">
        <f>IF(AND(Inputs!$CO116=0,AT$3&gt;=Inputs!$CM116),1,IF(AND(AT$3&gt;=Inputs!$CM116,AT$3&lt;Inputs!$CN116),1,IF(AND(AT$3=Inputs!$CN116,AT$3=Inputs!$CO116),1,IF(OR(AND(AT$3=Inputs!$CN116+1,Inputs!$CN116=Inputs!$CO116),AND(AT$3=Inputs!$CN116+2,Inputs!$CN116=Inputs!$CO116)),0,IF(AT$3=Inputs!$CN116,0.8,IF(AT$3=Inputs!$CN116+1,0.6,IF(AT$3=Inputs!$CN116+2,0.4,IF(AT$3=Inputs!$CO116,0.2,IF(AND(AT$3&gt;=Inputs!$CL116,AT$3&lt;Inputs!$CM116),(AT$3-Inputs!$CL116+1)/(Inputs!$AI116+1),0)))))))))</f>
        <v>0</v>
      </c>
      <c r="AU118" s="27">
        <f>IF(AND(Inputs!$CO116=0,AU$3&gt;=Inputs!$CM116),1,IF(AND(AU$3&gt;=Inputs!$CM116,AU$3&lt;Inputs!$CN116),1,IF(AND(AU$3=Inputs!$CN116,AU$3=Inputs!$CO116),1,IF(OR(AND(AU$3=Inputs!$CN116+1,Inputs!$CN116=Inputs!$CO116),AND(AU$3=Inputs!$CN116+2,Inputs!$CN116=Inputs!$CO116)),0,IF(AU$3=Inputs!$CN116,0.8,IF(AU$3=Inputs!$CN116+1,0.6,IF(AU$3=Inputs!$CN116+2,0.4,IF(AU$3=Inputs!$CO116,0.2,IF(AND(AU$3&gt;=Inputs!$CL116,AU$3&lt;Inputs!$CM116),(AU$3-Inputs!$CL116+1)/(Inputs!$AI116+1),0)))))))))</f>
        <v>0</v>
      </c>
      <c r="AV118" s="27">
        <f>IF(AND(Inputs!$CO116=0,AV$3&gt;=Inputs!$CM116),1,IF(AND(AV$3&gt;=Inputs!$CM116,AV$3&lt;Inputs!$CN116),1,IF(AND(AV$3=Inputs!$CN116,AV$3=Inputs!$CO116),1,IF(OR(AND(AV$3=Inputs!$CN116+1,Inputs!$CN116=Inputs!$CO116),AND(AV$3=Inputs!$CN116+2,Inputs!$CN116=Inputs!$CO116)),0,IF(AV$3=Inputs!$CN116,0.8,IF(AV$3=Inputs!$CN116+1,0.6,IF(AV$3=Inputs!$CN116+2,0.4,IF(AV$3=Inputs!$CO116,0.2,IF(AND(AV$3&gt;=Inputs!$CL116,AV$3&lt;Inputs!$CM116),(AV$3-Inputs!$CL116+1)/(Inputs!$AI116+1),0)))))))))</f>
        <v>0</v>
      </c>
      <c r="AW118" s="27">
        <f>IF(AND(Inputs!$CO116=0,AW$3&gt;=Inputs!$CM116),1,IF(AND(AW$3&gt;=Inputs!$CM116,AW$3&lt;Inputs!$CN116),1,IF(AND(AW$3=Inputs!$CN116,AW$3=Inputs!$CO116),1,IF(OR(AND(AW$3=Inputs!$CN116+1,Inputs!$CN116=Inputs!$CO116),AND(AW$3=Inputs!$CN116+2,Inputs!$CN116=Inputs!$CO116)),0,IF(AW$3=Inputs!$CN116,0.8,IF(AW$3=Inputs!$CN116+1,0.6,IF(AW$3=Inputs!$CN116+2,0.4,IF(AW$3=Inputs!$CO116,0.2,IF(AND(AW$3&gt;=Inputs!$CL116,AW$3&lt;Inputs!$CM116),(AW$3-Inputs!$CL116+1)/(Inputs!$AI116+1),0)))))))))</f>
        <v>0</v>
      </c>
      <c r="AX118" s="27">
        <f>IF(AND(Inputs!$CO116=0,AX$3&gt;=Inputs!$CM116),1,IF(AND(AX$3&gt;=Inputs!$CM116,AX$3&lt;Inputs!$CN116),1,IF(AND(AX$3=Inputs!$CN116,AX$3=Inputs!$CO116),1,IF(OR(AND(AX$3=Inputs!$CN116+1,Inputs!$CN116=Inputs!$CO116),AND(AX$3=Inputs!$CN116+2,Inputs!$CN116=Inputs!$CO116)),0,IF(AX$3=Inputs!$CN116,0.8,IF(AX$3=Inputs!$CN116+1,0.6,IF(AX$3=Inputs!$CN116+2,0.4,IF(AX$3=Inputs!$CO116,0.2,IF(AND(AX$3&gt;=Inputs!$CL116,AX$3&lt;Inputs!$CM116),(AX$3-Inputs!$CL116+1)/(Inputs!$AI116+1),0)))))))))</f>
        <v>0</v>
      </c>
      <c r="AY118" s="27">
        <f>IF(AND(Inputs!$CO116=0,AY$3&gt;=Inputs!$CM116),1,IF(AND(AY$3&gt;=Inputs!$CM116,AY$3&lt;Inputs!$CN116),1,IF(AND(AY$3=Inputs!$CN116,AY$3=Inputs!$CO116),1,IF(OR(AND(AY$3=Inputs!$CN116+1,Inputs!$CN116=Inputs!$CO116),AND(AY$3=Inputs!$CN116+2,Inputs!$CN116=Inputs!$CO116)),0,IF(AY$3=Inputs!$CN116,0.8,IF(AY$3=Inputs!$CN116+1,0.6,IF(AY$3=Inputs!$CN116+2,0.4,IF(AY$3=Inputs!$CO116,0.2,IF(AND(AY$3&gt;=Inputs!$CL116,AY$3&lt;Inputs!$CM116),(AY$3-Inputs!$CL116+1)/(Inputs!$AI116+1),0)))))))))</f>
        <v>0</v>
      </c>
      <c r="AZ118" s="27">
        <f>IF(AND(Inputs!$CO116=0,AZ$3&gt;=Inputs!$CM116),1,IF(AND(AZ$3&gt;=Inputs!$CM116,AZ$3&lt;Inputs!$CN116),1,IF(AND(AZ$3=Inputs!$CN116,AZ$3=Inputs!$CO116),1,IF(OR(AND(AZ$3=Inputs!$CN116+1,Inputs!$CN116=Inputs!$CO116),AND(AZ$3=Inputs!$CN116+2,Inputs!$CN116=Inputs!$CO116)),0,IF(AZ$3=Inputs!$CN116,0.8,IF(AZ$3=Inputs!$CN116+1,0.6,IF(AZ$3=Inputs!$CN116+2,0.4,IF(AZ$3=Inputs!$CO116,0.2,IF(AND(AZ$3&gt;=Inputs!$CL116,AZ$3&lt;Inputs!$CM116),(AZ$3-Inputs!$CL116+1)/(Inputs!$AI116+1),0)))))))))</f>
        <v>0</v>
      </c>
      <c r="BA118" s="27">
        <f>IF(AND(Inputs!$CO116=0,BA$3&gt;=Inputs!$CM116),1,IF(AND(BA$3&gt;=Inputs!$CM116,BA$3&lt;Inputs!$CN116),1,IF(AND(BA$3=Inputs!$CN116,BA$3=Inputs!$CO116),1,IF(OR(AND(BA$3=Inputs!$CN116+1,Inputs!$CN116=Inputs!$CO116),AND(BA$3=Inputs!$CN116+2,Inputs!$CN116=Inputs!$CO116)),0,IF(BA$3=Inputs!$CN116,0.8,IF(BA$3=Inputs!$CN116+1,0.6,IF(BA$3=Inputs!$CN116+2,0.4,IF(BA$3=Inputs!$CO116,0.2,IF(AND(BA$3&gt;=Inputs!$CL116,BA$3&lt;Inputs!$CM116),(BA$3-Inputs!$CL116+1)/(Inputs!$AI116+1),0)))))))))</f>
        <v>0</v>
      </c>
      <c r="BB118" s="27">
        <f>IF(AND(Inputs!$CO116=0,BB$3&gt;=Inputs!$CM116),1,IF(AND(BB$3&gt;=Inputs!$CM116,BB$3&lt;Inputs!$CN116),1,IF(AND(BB$3=Inputs!$CN116,BB$3=Inputs!$CO116),1,IF(OR(AND(BB$3=Inputs!$CN116+1,Inputs!$CN116=Inputs!$CO116),AND(BB$3=Inputs!$CN116+2,Inputs!$CN116=Inputs!$CO116)),0,IF(BB$3=Inputs!$CN116,0.8,IF(BB$3=Inputs!$CN116+1,0.6,IF(BB$3=Inputs!$CN116+2,0.4,IF(BB$3=Inputs!$CO116,0.2,IF(AND(BB$3&gt;=Inputs!$CL116,BB$3&lt;Inputs!$CM116),(BB$3-Inputs!$CL116+1)/(Inputs!$AI116+1),0)))))))))</f>
        <v>0</v>
      </c>
      <c r="BC118" s="27">
        <f>IF(AND(Inputs!$CO116=0,BC$3&gt;=Inputs!$CM116),1,IF(AND(BC$3&gt;=Inputs!$CM116,BC$3&lt;Inputs!$CN116),1,IF(AND(BC$3=Inputs!$CN116,BC$3=Inputs!$CO116),1,IF(OR(AND(BC$3=Inputs!$CN116+1,Inputs!$CN116=Inputs!$CO116),AND(BC$3=Inputs!$CN116+2,Inputs!$CN116=Inputs!$CO116)),0,IF(BC$3=Inputs!$CN116,0.8,IF(BC$3=Inputs!$CN116+1,0.6,IF(BC$3=Inputs!$CN116+2,0.4,IF(BC$3=Inputs!$CO116,0.2,IF(AND(BC$3&gt;=Inputs!$CL116,BC$3&lt;Inputs!$CM116),(BC$3-Inputs!$CL116+1)/(Inputs!$AI116+1),0)))))))))</f>
        <v>0</v>
      </c>
      <c r="BD118" s="27">
        <f>IF(AND(Inputs!$CO116=0,BD$3&gt;=Inputs!$CM116),1,IF(AND(BD$3&gt;=Inputs!$CM116,BD$3&lt;Inputs!$CN116),1,IF(AND(BD$3=Inputs!$CN116,BD$3=Inputs!$CO116),1,IF(OR(AND(BD$3=Inputs!$CN116+1,Inputs!$CN116=Inputs!$CO116),AND(BD$3=Inputs!$CN116+2,Inputs!$CN116=Inputs!$CO116)),0,IF(BD$3=Inputs!$CN116,0.8,IF(BD$3=Inputs!$CN116+1,0.6,IF(BD$3=Inputs!$CN116+2,0.4,IF(BD$3=Inputs!$CO116,0.2,IF(AND(BD$3&gt;=Inputs!$CL116,BD$3&lt;Inputs!$CM116),(BD$3-Inputs!$CL116+1)/(Inputs!$AI116+1),0)))))))))</f>
        <v>0</v>
      </c>
      <c r="BE118" s="27">
        <f>IF(AND(Inputs!$CO116=0,BE$3&gt;=Inputs!$CM116),1,IF(AND(BE$3&gt;=Inputs!$CM116,BE$3&lt;Inputs!$CN116),1,IF(AND(BE$3=Inputs!$CN116,BE$3=Inputs!$CO116),1,IF(OR(AND(BE$3=Inputs!$CN116+1,Inputs!$CN116=Inputs!$CO116),AND(BE$3=Inputs!$CN116+2,Inputs!$CN116=Inputs!$CO116)),0,IF(BE$3=Inputs!$CN116,0.8,IF(BE$3=Inputs!$CN116+1,0.6,IF(BE$3=Inputs!$CN116+2,0.4,IF(BE$3=Inputs!$CO116,0.2,IF(AND(BE$3&gt;=Inputs!$CL116,BE$3&lt;Inputs!$CM116),(BE$3-Inputs!$CL116+1)/(Inputs!$AI116+1),0)))))))))</f>
        <v>0</v>
      </c>
      <c r="BF118" s="27">
        <f>IF(AND(Inputs!$CO116=0,BF$3&gt;=Inputs!$CM116),1,IF(AND(BF$3&gt;=Inputs!$CM116,BF$3&lt;Inputs!$CN116),1,IF(AND(BF$3=Inputs!$CN116,BF$3=Inputs!$CO116),1,IF(OR(AND(BF$3=Inputs!$CN116+1,Inputs!$CN116=Inputs!$CO116),AND(BF$3=Inputs!$CN116+2,Inputs!$CN116=Inputs!$CO116)),0,IF(BF$3=Inputs!$CN116,0.8,IF(BF$3=Inputs!$CN116+1,0.6,IF(BF$3=Inputs!$CN116+2,0.4,IF(BF$3=Inputs!$CO116,0.2,IF(AND(BF$3&gt;=Inputs!$CL116,BF$3&lt;Inputs!$CM116),(BF$3-Inputs!$CL116+1)/(Inputs!$AI116+1),0)))))))))</f>
        <v>0</v>
      </c>
      <c r="BG118" s="27">
        <f>IF(AND(Inputs!$CO116=0,BG$3&gt;=Inputs!$CM116),1,IF(AND(BG$3&gt;=Inputs!$CM116,BG$3&lt;Inputs!$CN116),1,IF(AND(BG$3=Inputs!$CN116,BG$3=Inputs!$CO116),1,IF(OR(AND(BG$3=Inputs!$CN116+1,Inputs!$CN116=Inputs!$CO116),AND(BG$3=Inputs!$CN116+2,Inputs!$CN116=Inputs!$CO116)),0,IF(BG$3=Inputs!$CN116,0.8,IF(BG$3=Inputs!$CN116+1,0.6,IF(BG$3=Inputs!$CN116+2,0.4,IF(BG$3=Inputs!$CO116,0.2,IF(AND(BG$3&gt;=Inputs!$CL116,BG$3&lt;Inputs!$CM116),(BG$3-Inputs!$CL116+1)/(Inputs!$AI116+1),0)))))))))</f>
        <v>0</v>
      </c>
      <c r="BH118" s="27">
        <f>IF(AND(Inputs!$CO116=0,BH$3&gt;=Inputs!$CM116),1,IF(AND(BH$3&gt;=Inputs!$CM116,BH$3&lt;Inputs!$CN116),1,IF(AND(BH$3=Inputs!$CN116,BH$3=Inputs!$CO116),1,IF(OR(AND(BH$3=Inputs!$CN116+1,Inputs!$CN116=Inputs!$CO116),AND(BH$3=Inputs!$CN116+2,Inputs!$CN116=Inputs!$CO116)),0,IF(BH$3=Inputs!$CN116,0.8,IF(BH$3=Inputs!$CN116+1,0.6,IF(BH$3=Inputs!$CN116+2,0.4,IF(BH$3=Inputs!$CO116,0.2,IF(AND(BH$3&gt;=Inputs!$CL116,BH$3&lt;Inputs!$CM116),(BH$3-Inputs!$CL116+1)/(Inputs!$AI116+1),0)))))))))</f>
        <v>0</v>
      </c>
      <c r="BI118" s="27">
        <f>IF(AND(Inputs!$CO116=0,BI$3&gt;=Inputs!$CM116),1,IF(AND(BI$3&gt;=Inputs!$CM116,BI$3&lt;Inputs!$CN116),1,IF(AND(BI$3=Inputs!$CN116,BI$3=Inputs!$CO116),1,IF(OR(AND(BI$3=Inputs!$CN116+1,Inputs!$CN116=Inputs!$CO116),AND(BI$3=Inputs!$CN116+2,Inputs!$CN116=Inputs!$CO116)),0,IF(BI$3=Inputs!$CN116,0.8,IF(BI$3=Inputs!$CN116+1,0.6,IF(BI$3=Inputs!$CN116+2,0.4,IF(BI$3=Inputs!$CO116,0.2,IF(AND(BI$3&gt;=Inputs!$CL116,BI$3&lt;Inputs!$CM116),(BI$3-Inputs!$CL116+1)/(Inputs!$AI116+1),0)))))))))</f>
        <v>0</v>
      </c>
      <c r="BJ118" s="27">
        <f>IF(AND(Inputs!$CO116=0,BJ$3&gt;=Inputs!$CM116),1,IF(AND(BJ$3&gt;=Inputs!$CM116,BJ$3&lt;Inputs!$CN116),1,IF(AND(BJ$3=Inputs!$CN116,BJ$3=Inputs!$CO116),1,IF(OR(AND(BJ$3=Inputs!$CN116+1,Inputs!$CN116=Inputs!$CO116),AND(BJ$3=Inputs!$CN116+2,Inputs!$CN116=Inputs!$CO116)),0,IF(BJ$3=Inputs!$CN116,0.8,IF(BJ$3=Inputs!$CN116+1,0.6,IF(BJ$3=Inputs!$CN116+2,0.4,IF(BJ$3=Inputs!$CO116,0.2,IF(AND(BJ$3&gt;=Inputs!$CL116,BJ$3&lt;Inputs!$CM116),(BJ$3-Inputs!$CL116+1)/(Inputs!$AI116+1),0)))))))))</f>
        <v>0</v>
      </c>
      <c r="BK118" s="27">
        <f>IF(AND(Inputs!$CO116=0,BK$3&gt;=Inputs!$CM116),1,IF(AND(BK$3&gt;=Inputs!$CM116,BK$3&lt;Inputs!$CN116),1,IF(AND(BK$3=Inputs!$CN116,BK$3=Inputs!$CO116),1,IF(OR(AND(BK$3=Inputs!$CN116+1,Inputs!$CN116=Inputs!$CO116),AND(BK$3=Inputs!$CN116+2,Inputs!$CN116=Inputs!$CO116)),0,IF(BK$3=Inputs!$CN116,0.8,IF(BK$3=Inputs!$CN116+1,0.6,IF(BK$3=Inputs!$CN116+2,0.4,IF(BK$3=Inputs!$CO116,0.2,IF(AND(BK$3&gt;=Inputs!$CL116,BK$3&lt;Inputs!$CM116),(BK$3-Inputs!$CL116+1)/(Inputs!$AI116+1),0)))))))))</f>
        <v>0</v>
      </c>
      <c r="BL118" s="27">
        <f>IF(AND(Inputs!$CO116=0,BL$3&gt;=Inputs!$CM116),1,IF(AND(BL$3&gt;=Inputs!$CM116,BL$3&lt;Inputs!$CN116),1,IF(AND(BL$3=Inputs!$CN116,BL$3=Inputs!$CO116),1,IF(OR(AND(BL$3=Inputs!$CN116+1,Inputs!$CN116=Inputs!$CO116),AND(BL$3=Inputs!$CN116+2,Inputs!$CN116=Inputs!$CO116)),0,IF(BL$3=Inputs!$CN116,0.8,IF(BL$3=Inputs!$CN116+1,0.6,IF(BL$3=Inputs!$CN116+2,0.4,IF(BL$3=Inputs!$CO116,0.2,IF(AND(BL$3&gt;=Inputs!$CL116,BL$3&lt;Inputs!$CM116),(BL$3-Inputs!$CL116+1)/(Inputs!$AI116+1),0)))))))))</f>
        <v>0</v>
      </c>
      <c r="BM118" s="27">
        <f>IF(AND(Inputs!$CO116=0,BM$3&gt;=Inputs!$CM116),1,IF(AND(BM$3&gt;=Inputs!$CM116,BM$3&lt;Inputs!$CN116),1,IF(AND(BM$3=Inputs!$CN116,BM$3=Inputs!$CO116),1,IF(OR(AND(BM$3=Inputs!$CN116+1,Inputs!$CN116=Inputs!$CO116),AND(BM$3=Inputs!$CN116+2,Inputs!$CN116=Inputs!$CO116)),0,IF(BM$3=Inputs!$CN116,0.8,IF(BM$3=Inputs!$CN116+1,0.6,IF(BM$3=Inputs!$CN116+2,0.4,IF(BM$3=Inputs!$CO116,0.2,IF(AND(BM$3&gt;=Inputs!$CL116,BM$3&lt;Inputs!$CM116),(BM$3-Inputs!$CL116+1)/(Inputs!$AI116+1),0)))))))))</f>
        <v>0</v>
      </c>
    </row>
    <row r="119" spans="1:65">
      <c r="A119" s="7" t="str">
        <f>IF(Inputs!A117="","",Inputs!A117)</f>
        <v/>
      </c>
      <c r="B119" t="str">
        <f>IF(Inputs!B117="","",Inputs!B117)</f>
        <v/>
      </c>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92"/>
      <c r="AE119" s="292"/>
      <c r="AF119" s="292"/>
      <c r="AG119" s="50">
        <f t="shared" si="5"/>
        <v>0</v>
      </c>
      <c r="AH119" s="42">
        <f t="shared" si="4"/>
        <v>0</v>
      </c>
      <c r="AJ119" s="27">
        <f>IF(AND(Inputs!$CO117=0,AJ$3&gt;=Inputs!$CM117),1,IF(AND(AJ$3&gt;=Inputs!$CM117,AJ$3&lt;Inputs!$CN117),1,IF(AND(AJ$3=Inputs!$CN117,AJ$3=Inputs!$CO117),1,IF(OR(AND(AJ$3=Inputs!$CN117+1,Inputs!$CN117=Inputs!$CO117),AND(AJ$3=Inputs!$CN117+2,Inputs!$CN117=Inputs!$CO117)),0,IF(AJ$3=Inputs!$CN117,0.8,IF(AJ$3=Inputs!$CN117+1,0.6,IF(AJ$3=Inputs!$CN117+2,0.4,IF(AJ$3=Inputs!$CO117,0.2,IF(AND(AJ$3&gt;=Inputs!$CL117,AJ$3&lt;Inputs!$CM117),(AJ$3-Inputs!$CL117+1)/(Inputs!$AI117+1),0)))))))))</f>
        <v>0</v>
      </c>
      <c r="AK119" s="27">
        <f>IF(AND(Inputs!$CO117=0,AK$3&gt;=Inputs!$CM117),1,IF(AND(AK$3&gt;=Inputs!$CM117,AK$3&lt;Inputs!$CN117),1,IF(AND(AK$3=Inputs!$CN117,AK$3=Inputs!$CO117),1,IF(OR(AND(AK$3=Inputs!$CN117+1,Inputs!$CN117=Inputs!$CO117),AND(AK$3=Inputs!$CN117+2,Inputs!$CN117=Inputs!$CO117)),0,IF(AK$3=Inputs!$CN117,0.8,IF(AK$3=Inputs!$CN117+1,0.6,IF(AK$3=Inputs!$CN117+2,0.4,IF(AK$3=Inputs!$CO117,0.2,IF(AND(AK$3&gt;=Inputs!$CL117,AK$3&lt;Inputs!$CM117),(AK$3-Inputs!$CL117+1)/(Inputs!$AI117+1),0)))))))))</f>
        <v>0</v>
      </c>
      <c r="AL119" s="27">
        <f>IF(AND(Inputs!$CO117=0,AL$3&gt;=Inputs!$CM117),1,IF(AND(AL$3&gt;=Inputs!$CM117,AL$3&lt;Inputs!$CN117),1,IF(AND(AL$3=Inputs!$CN117,AL$3=Inputs!$CO117),1,IF(OR(AND(AL$3=Inputs!$CN117+1,Inputs!$CN117=Inputs!$CO117),AND(AL$3=Inputs!$CN117+2,Inputs!$CN117=Inputs!$CO117)),0,IF(AL$3=Inputs!$CN117,0.8,IF(AL$3=Inputs!$CN117+1,0.6,IF(AL$3=Inputs!$CN117+2,0.4,IF(AL$3=Inputs!$CO117,0.2,IF(AND(AL$3&gt;=Inputs!$CL117,AL$3&lt;Inputs!$CM117),(AL$3-Inputs!$CL117+1)/(Inputs!$AI117+1),0)))))))))</f>
        <v>0</v>
      </c>
      <c r="AM119" s="27">
        <f>IF(AND(Inputs!$CO117=0,AM$3&gt;=Inputs!$CM117),1,IF(AND(AM$3&gt;=Inputs!$CM117,AM$3&lt;Inputs!$CN117),1,IF(AND(AM$3=Inputs!$CN117,AM$3=Inputs!$CO117),1,IF(OR(AND(AM$3=Inputs!$CN117+1,Inputs!$CN117=Inputs!$CO117),AND(AM$3=Inputs!$CN117+2,Inputs!$CN117=Inputs!$CO117)),0,IF(AM$3=Inputs!$CN117,0.8,IF(AM$3=Inputs!$CN117+1,0.6,IF(AM$3=Inputs!$CN117+2,0.4,IF(AM$3=Inputs!$CO117,0.2,IF(AND(AM$3&gt;=Inputs!$CL117,AM$3&lt;Inputs!$CM117),(AM$3-Inputs!$CL117+1)/(Inputs!$AI117+1),0)))))))))</f>
        <v>0</v>
      </c>
      <c r="AN119" s="27">
        <f>IF(AND(Inputs!$CO117=0,AN$3&gt;=Inputs!$CM117),1,IF(AND(AN$3&gt;=Inputs!$CM117,AN$3&lt;Inputs!$CN117),1,IF(AND(AN$3=Inputs!$CN117,AN$3=Inputs!$CO117),1,IF(OR(AND(AN$3=Inputs!$CN117+1,Inputs!$CN117=Inputs!$CO117),AND(AN$3=Inputs!$CN117+2,Inputs!$CN117=Inputs!$CO117)),0,IF(AN$3=Inputs!$CN117,0.8,IF(AN$3=Inputs!$CN117+1,0.6,IF(AN$3=Inputs!$CN117+2,0.4,IF(AN$3=Inputs!$CO117,0.2,IF(AND(AN$3&gt;=Inputs!$CL117,AN$3&lt;Inputs!$CM117),(AN$3-Inputs!$CL117+1)/(Inputs!$AI117+1),0)))))))))</f>
        <v>0</v>
      </c>
      <c r="AO119" s="27">
        <f>IF(AND(Inputs!$CO117=0,AO$3&gt;=Inputs!$CM117),1,IF(AND(AO$3&gt;=Inputs!$CM117,AO$3&lt;Inputs!$CN117),1,IF(AND(AO$3=Inputs!$CN117,AO$3=Inputs!$CO117),1,IF(OR(AND(AO$3=Inputs!$CN117+1,Inputs!$CN117=Inputs!$CO117),AND(AO$3=Inputs!$CN117+2,Inputs!$CN117=Inputs!$CO117)),0,IF(AO$3=Inputs!$CN117,0.8,IF(AO$3=Inputs!$CN117+1,0.6,IF(AO$3=Inputs!$CN117+2,0.4,IF(AO$3=Inputs!$CO117,0.2,IF(AND(AO$3&gt;=Inputs!$CL117,AO$3&lt;Inputs!$CM117),(AO$3-Inputs!$CL117+1)/(Inputs!$AI117+1),0)))))))))</f>
        <v>0</v>
      </c>
      <c r="AP119" s="27">
        <f>IF(AND(Inputs!$CO117=0,AP$3&gt;=Inputs!$CM117),1,IF(AND(AP$3&gt;=Inputs!$CM117,AP$3&lt;Inputs!$CN117),1,IF(AND(AP$3=Inputs!$CN117,AP$3=Inputs!$CO117),1,IF(OR(AND(AP$3=Inputs!$CN117+1,Inputs!$CN117=Inputs!$CO117),AND(AP$3=Inputs!$CN117+2,Inputs!$CN117=Inputs!$CO117)),0,IF(AP$3=Inputs!$CN117,0.8,IF(AP$3=Inputs!$CN117+1,0.6,IF(AP$3=Inputs!$CN117+2,0.4,IF(AP$3=Inputs!$CO117,0.2,IF(AND(AP$3&gt;=Inputs!$CL117,AP$3&lt;Inputs!$CM117),(AP$3-Inputs!$CL117+1)/(Inputs!$AI117+1),0)))))))))</f>
        <v>0</v>
      </c>
      <c r="AQ119" s="27">
        <f>IF(AND(Inputs!$CO117=0,AQ$3&gt;=Inputs!$CM117),1,IF(AND(AQ$3&gt;=Inputs!$CM117,AQ$3&lt;Inputs!$CN117),1,IF(AND(AQ$3=Inputs!$CN117,AQ$3=Inputs!$CO117),1,IF(OR(AND(AQ$3=Inputs!$CN117+1,Inputs!$CN117=Inputs!$CO117),AND(AQ$3=Inputs!$CN117+2,Inputs!$CN117=Inputs!$CO117)),0,IF(AQ$3=Inputs!$CN117,0.8,IF(AQ$3=Inputs!$CN117+1,0.6,IF(AQ$3=Inputs!$CN117+2,0.4,IF(AQ$3=Inputs!$CO117,0.2,IF(AND(AQ$3&gt;=Inputs!$CL117,AQ$3&lt;Inputs!$CM117),(AQ$3-Inputs!$CL117+1)/(Inputs!$AI117+1),0)))))))))</f>
        <v>0</v>
      </c>
      <c r="AR119" s="27">
        <f>IF(AND(Inputs!$CO117=0,AR$3&gt;=Inputs!$CM117),1,IF(AND(AR$3&gt;=Inputs!$CM117,AR$3&lt;Inputs!$CN117),1,IF(AND(AR$3=Inputs!$CN117,AR$3=Inputs!$CO117),1,IF(OR(AND(AR$3=Inputs!$CN117+1,Inputs!$CN117=Inputs!$CO117),AND(AR$3=Inputs!$CN117+2,Inputs!$CN117=Inputs!$CO117)),0,IF(AR$3=Inputs!$CN117,0.8,IF(AR$3=Inputs!$CN117+1,0.6,IF(AR$3=Inputs!$CN117+2,0.4,IF(AR$3=Inputs!$CO117,0.2,IF(AND(AR$3&gt;=Inputs!$CL117,AR$3&lt;Inputs!$CM117),(AR$3-Inputs!$CL117+1)/(Inputs!$AI117+1),0)))))))))</f>
        <v>0</v>
      </c>
      <c r="AS119" s="27">
        <f>IF(AND(Inputs!$CO117=0,AS$3&gt;=Inputs!$CM117),1,IF(AND(AS$3&gt;=Inputs!$CM117,AS$3&lt;Inputs!$CN117),1,IF(AND(AS$3=Inputs!$CN117,AS$3=Inputs!$CO117),1,IF(OR(AND(AS$3=Inputs!$CN117+1,Inputs!$CN117=Inputs!$CO117),AND(AS$3=Inputs!$CN117+2,Inputs!$CN117=Inputs!$CO117)),0,IF(AS$3=Inputs!$CN117,0.8,IF(AS$3=Inputs!$CN117+1,0.6,IF(AS$3=Inputs!$CN117+2,0.4,IF(AS$3=Inputs!$CO117,0.2,IF(AND(AS$3&gt;=Inputs!$CL117,AS$3&lt;Inputs!$CM117),(AS$3-Inputs!$CL117+1)/(Inputs!$AI117+1),0)))))))))</f>
        <v>0</v>
      </c>
      <c r="AT119" s="27">
        <f>IF(AND(Inputs!$CO117=0,AT$3&gt;=Inputs!$CM117),1,IF(AND(AT$3&gt;=Inputs!$CM117,AT$3&lt;Inputs!$CN117),1,IF(AND(AT$3=Inputs!$CN117,AT$3=Inputs!$CO117),1,IF(OR(AND(AT$3=Inputs!$CN117+1,Inputs!$CN117=Inputs!$CO117),AND(AT$3=Inputs!$CN117+2,Inputs!$CN117=Inputs!$CO117)),0,IF(AT$3=Inputs!$CN117,0.8,IF(AT$3=Inputs!$CN117+1,0.6,IF(AT$3=Inputs!$CN117+2,0.4,IF(AT$3=Inputs!$CO117,0.2,IF(AND(AT$3&gt;=Inputs!$CL117,AT$3&lt;Inputs!$CM117),(AT$3-Inputs!$CL117+1)/(Inputs!$AI117+1),0)))))))))</f>
        <v>0</v>
      </c>
      <c r="AU119" s="27">
        <f>IF(AND(Inputs!$CO117=0,AU$3&gt;=Inputs!$CM117),1,IF(AND(AU$3&gt;=Inputs!$CM117,AU$3&lt;Inputs!$CN117),1,IF(AND(AU$3=Inputs!$CN117,AU$3=Inputs!$CO117),1,IF(OR(AND(AU$3=Inputs!$CN117+1,Inputs!$CN117=Inputs!$CO117),AND(AU$3=Inputs!$CN117+2,Inputs!$CN117=Inputs!$CO117)),0,IF(AU$3=Inputs!$CN117,0.8,IF(AU$3=Inputs!$CN117+1,0.6,IF(AU$3=Inputs!$CN117+2,0.4,IF(AU$3=Inputs!$CO117,0.2,IF(AND(AU$3&gt;=Inputs!$CL117,AU$3&lt;Inputs!$CM117),(AU$3-Inputs!$CL117+1)/(Inputs!$AI117+1),0)))))))))</f>
        <v>0</v>
      </c>
      <c r="AV119" s="27">
        <f>IF(AND(Inputs!$CO117=0,AV$3&gt;=Inputs!$CM117),1,IF(AND(AV$3&gt;=Inputs!$CM117,AV$3&lt;Inputs!$CN117),1,IF(AND(AV$3=Inputs!$CN117,AV$3=Inputs!$CO117),1,IF(OR(AND(AV$3=Inputs!$CN117+1,Inputs!$CN117=Inputs!$CO117),AND(AV$3=Inputs!$CN117+2,Inputs!$CN117=Inputs!$CO117)),0,IF(AV$3=Inputs!$CN117,0.8,IF(AV$3=Inputs!$CN117+1,0.6,IF(AV$3=Inputs!$CN117+2,0.4,IF(AV$3=Inputs!$CO117,0.2,IF(AND(AV$3&gt;=Inputs!$CL117,AV$3&lt;Inputs!$CM117),(AV$3-Inputs!$CL117+1)/(Inputs!$AI117+1),0)))))))))</f>
        <v>0</v>
      </c>
      <c r="AW119" s="27">
        <f>IF(AND(Inputs!$CO117=0,AW$3&gt;=Inputs!$CM117),1,IF(AND(AW$3&gt;=Inputs!$CM117,AW$3&lt;Inputs!$CN117),1,IF(AND(AW$3=Inputs!$CN117,AW$3=Inputs!$CO117),1,IF(OR(AND(AW$3=Inputs!$CN117+1,Inputs!$CN117=Inputs!$CO117),AND(AW$3=Inputs!$CN117+2,Inputs!$CN117=Inputs!$CO117)),0,IF(AW$3=Inputs!$CN117,0.8,IF(AW$3=Inputs!$CN117+1,0.6,IF(AW$3=Inputs!$CN117+2,0.4,IF(AW$3=Inputs!$CO117,0.2,IF(AND(AW$3&gt;=Inputs!$CL117,AW$3&lt;Inputs!$CM117),(AW$3-Inputs!$CL117+1)/(Inputs!$AI117+1),0)))))))))</f>
        <v>0</v>
      </c>
      <c r="AX119" s="27">
        <f>IF(AND(Inputs!$CO117=0,AX$3&gt;=Inputs!$CM117),1,IF(AND(AX$3&gt;=Inputs!$CM117,AX$3&lt;Inputs!$CN117),1,IF(AND(AX$3=Inputs!$CN117,AX$3=Inputs!$CO117),1,IF(OR(AND(AX$3=Inputs!$CN117+1,Inputs!$CN117=Inputs!$CO117),AND(AX$3=Inputs!$CN117+2,Inputs!$CN117=Inputs!$CO117)),0,IF(AX$3=Inputs!$CN117,0.8,IF(AX$3=Inputs!$CN117+1,0.6,IF(AX$3=Inputs!$CN117+2,0.4,IF(AX$3=Inputs!$CO117,0.2,IF(AND(AX$3&gt;=Inputs!$CL117,AX$3&lt;Inputs!$CM117),(AX$3-Inputs!$CL117+1)/(Inputs!$AI117+1),0)))))))))</f>
        <v>0</v>
      </c>
      <c r="AY119" s="27">
        <f>IF(AND(Inputs!$CO117=0,AY$3&gt;=Inputs!$CM117),1,IF(AND(AY$3&gt;=Inputs!$CM117,AY$3&lt;Inputs!$CN117),1,IF(AND(AY$3=Inputs!$CN117,AY$3=Inputs!$CO117),1,IF(OR(AND(AY$3=Inputs!$CN117+1,Inputs!$CN117=Inputs!$CO117),AND(AY$3=Inputs!$CN117+2,Inputs!$CN117=Inputs!$CO117)),0,IF(AY$3=Inputs!$CN117,0.8,IF(AY$3=Inputs!$CN117+1,0.6,IF(AY$3=Inputs!$CN117+2,0.4,IF(AY$3=Inputs!$CO117,0.2,IF(AND(AY$3&gt;=Inputs!$CL117,AY$3&lt;Inputs!$CM117),(AY$3-Inputs!$CL117+1)/(Inputs!$AI117+1),0)))))))))</f>
        <v>0</v>
      </c>
      <c r="AZ119" s="27">
        <f>IF(AND(Inputs!$CO117=0,AZ$3&gt;=Inputs!$CM117),1,IF(AND(AZ$3&gt;=Inputs!$CM117,AZ$3&lt;Inputs!$CN117),1,IF(AND(AZ$3=Inputs!$CN117,AZ$3=Inputs!$CO117),1,IF(OR(AND(AZ$3=Inputs!$CN117+1,Inputs!$CN117=Inputs!$CO117),AND(AZ$3=Inputs!$CN117+2,Inputs!$CN117=Inputs!$CO117)),0,IF(AZ$3=Inputs!$CN117,0.8,IF(AZ$3=Inputs!$CN117+1,0.6,IF(AZ$3=Inputs!$CN117+2,0.4,IF(AZ$3=Inputs!$CO117,0.2,IF(AND(AZ$3&gt;=Inputs!$CL117,AZ$3&lt;Inputs!$CM117),(AZ$3-Inputs!$CL117+1)/(Inputs!$AI117+1),0)))))))))</f>
        <v>0</v>
      </c>
      <c r="BA119" s="27">
        <f>IF(AND(Inputs!$CO117=0,BA$3&gt;=Inputs!$CM117),1,IF(AND(BA$3&gt;=Inputs!$CM117,BA$3&lt;Inputs!$CN117),1,IF(AND(BA$3=Inputs!$CN117,BA$3=Inputs!$CO117),1,IF(OR(AND(BA$3=Inputs!$CN117+1,Inputs!$CN117=Inputs!$CO117),AND(BA$3=Inputs!$CN117+2,Inputs!$CN117=Inputs!$CO117)),0,IF(BA$3=Inputs!$CN117,0.8,IF(BA$3=Inputs!$CN117+1,0.6,IF(BA$3=Inputs!$CN117+2,0.4,IF(BA$3=Inputs!$CO117,0.2,IF(AND(BA$3&gt;=Inputs!$CL117,BA$3&lt;Inputs!$CM117),(BA$3-Inputs!$CL117+1)/(Inputs!$AI117+1),0)))))))))</f>
        <v>0</v>
      </c>
      <c r="BB119" s="27">
        <f>IF(AND(Inputs!$CO117=0,BB$3&gt;=Inputs!$CM117),1,IF(AND(BB$3&gt;=Inputs!$CM117,BB$3&lt;Inputs!$CN117),1,IF(AND(BB$3=Inputs!$CN117,BB$3=Inputs!$CO117),1,IF(OR(AND(BB$3=Inputs!$CN117+1,Inputs!$CN117=Inputs!$CO117),AND(BB$3=Inputs!$CN117+2,Inputs!$CN117=Inputs!$CO117)),0,IF(BB$3=Inputs!$CN117,0.8,IF(BB$3=Inputs!$CN117+1,0.6,IF(BB$3=Inputs!$CN117+2,0.4,IF(BB$3=Inputs!$CO117,0.2,IF(AND(BB$3&gt;=Inputs!$CL117,BB$3&lt;Inputs!$CM117),(BB$3-Inputs!$CL117+1)/(Inputs!$AI117+1),0)))))))))</f>
        <v>0</v>
      </c>
      <c r="BC119" s="27">
        <f>IF(AND(Inputs!$CO117=0,BC$3&gt;=Inputs!$CM117),1,IF(AND(BC$3&gt;=Inputs!$CM117,BC$3&lt;Inputs!$CN117),1,IF(AND(BC$3=Inputs!$CN117,BC$3=Inputs!$CO117),1,IF(OR(AND(BC$3=Inputs!$CN117+1,Inputs!$CN117=Inputs!$CO117),AND(BC$3=Inputs!$CN117+2,Inputs!$CN117=Inputs!$CO117)),0,IF(BC$3=Inputs!$CN117,0.8,IF(BC$3=Inputs!$CN117+1,0.6,IF(BC$3=Inputs!$CN117+2,0.4,IF(BC$3=Inputs!$CO117,0.2,IF(AND(BC$3&gt;=Inputs!$CL117,BC$3&lt;Inputs!$CM117),(BC$3-Inputs!$CL117+1)/(Inputs!$AI117+1),0)))))))))</f>
        <v>0</v>
      </c>
      <c r="BD119" s="27">
        <f>IF(AND(Inputs!$CO117=0,BD$3&gt;=Inputs!$CM117),1,IF(AND(BD$3&gt;=Inputs!$CM117,BD$3&lt;Inputs!$CN117),1,IF(AND(BD$3=Inputs!$CN117,BD$3=Inputs!$CO117),1,IF(OR(AND(BD$3=Inputs!$CN117+1,Inputs!$CN117=Inputs!$CO117),AND(BD$3=Inputs!$CN117+2,Inputs!$CN117=Inputs!$CO117)),0,IF(BD$3=Inputs!$CN117,0.8,IF(BD$3=Inputs!$CN117+1,0.6,IF(BD$3=Inputs!$CN117+2,0.4,IF(BD$3=Inputs!$CO117,0.2,IF(AND(BD$3&gt;=Inputs!$CL117,BD$3&lt;Inputs!$CM117),(BD$3-Inputs!$CL117+1)/(Inputs!$AI117+1),0)))))))))</f>
        <v>0</v>
      </c>
      <c r="BE119" s="27">
        <f>IF(AND(Inputs!$CO117=0,BE$3&gt;=Inputs!$CM117),1,IF(AND(BE$3&gt;=Inputs!$CM117,BE$3&lt;Inputs!$CN117),1,IF(AND(BE$3=Inputs!$CN117,BE$3=Inputs!$CO117),1,IF(OR(AND(BE$3=Inputs!$CN117+1,Inputs!$CN117=Inputs!$CO117),AND(BE$3=Inputs!$CN117+2,Inputs!$CN117=Inputs!$CO117)),0,IF(BE$3=Inputs!$CN117,0.8,IF(BE$3=Inputs!$CN117+1,0.6,IF(BE$3=Inputs!$CN117+2,0.4,IF(BE$3=Inputs!$CO117,0.2,IF(AND(BE$3&gt;=Inputs!$CL117,BE$3&lt;Inputs!$CM117),(BE$3-Inputs!$CL117+1)/(Inputs!$AI117+1),0)))))))))</f>
        <v>0</v>
      </c>
      <c r="BF119" s="27">
        <f>IF(AND(Inputs!$CO117=0,BF$3&gt;=Inputs!$CM117),1,IF(AND(BF$3&gt;=Inputs!$CM117,BF$3&lt;Inputs!$CN117),1,IF(AND(BF$3=Inputs!$CN117,BF$3=Inputs!$CO117),1,IF(OR(AND(BF$3=Inputs!$CN117+1,Inputs!$CN117=Inputs!$CO117),AND(BF$3=Inputs!$CN117+2,Inputs!$CN117=Inputs!$CO117)),0,IF(BF$3=Inputs!$CN117,0.8,IF(BF$3=Inputs!$CN117+1,0.6,IF(BF$3=Inputs!$CN117+2,0.4,IF(BF$3=Inputs!$CO117,0.2,IF(AND(BF$3&gt;=Inputs!$CL117,BF$3&lt;Inputs!$CM117),(BF$3-Inputs!$CL117+1)/(Inputs!$AI117+1),0)))))))))</f>
        <v>0</v>
      </c>
      <c r="BG119" s="27">
        <f>IF(AND(Inputs!$CO117=0,BG$3&gt;=Inputs!$CM117),1,IF(AND(BG$3&gt;=Inputs!$CM117,BG$3&lt;Inputs!$CN117),1,IF(AND(BG$3=Inputs!$CN117,BG$3=Inputs!$CO117),1,IF(OR(AND(BG$3=Inputs!$CN117+1,Inputs!$CN117=Inputs!$CO117),AND(BG$3=Inputs!$CN117+2,Inputs!$CN117=Inputs!$CO117)),0,IF(BG$3=Inputs!$CN117,0.8,IF(BG$3=Inputs!$CN117+1,0.6,IF(BG$3=Inputs!$CN117+2,0.4,IF(BG$3=Inputs!$CO117,0.2,IF(AND(BG$3&gt;=Inputs!$CL117,BG$3&lt;Inputs!$CM117),(BG$3-Inputs!$CL117+1)/(Inputs!$AI117+1),0)))))))))</f>
        <v>0</v>
      </c>
      <c r="BH119" s="27">
        <f>IF(AND(Inputs!$CO117=0,BH$3&gt;=Inputs!$CM117),1,IF(AND(BH$3&gt;=Inputs!$CM117,BH$3&lt;Inputs!$CN117),1,IF(AND(BH$3=Inputs!$CN117,BH$3=Inputs!$CO117),1,IF(OR(AND(BH$3=Inputs!$CN117+1,Inputs!$CN117=Inputs!$CO117),AND(BH$3=Inputs!$CN117+2,Inputs!$CN117=Inputs!$CO117)),0,IF(BH$3=Inputs!$CN117,0.8,IF(BH$3=Inputs!$CN117+1,0.6,IF(BH$3=Inputs!$CN117+2,0.4,IF(BH$3=Inputs!$CO117,0.2,IF(AND(BH$3&gt;=Inputs!$CL117,BH$3&lt;Inputs!$CM117),(BH$3-Inputs!$CL117+1)/(Inputs!$AI117+1),0)))))))))</f>
        <v>0</v>
      </c>
      <c r="BI119" s="27">
        <f>IF(AND(Inputs!$CO117=0,BI$3&gt;=Inputs!$CM117),1,IF(AND(BI$3&gt;=Inputs!$CM117,BI$3&lt;Inputs!$CN117),1,IF(AND(BI$3=Inputs!$CN117,BI$3=Inputs!$CO117),1,IF(OR(AND(BI$3=Inputs!$CN117+1,Inputs!$CN117=Inputs!$CO117),AND(BI$3=Inputs!$CN117+2,Inputs!$CN117=Inputs!$CO117)),0,IF(BI$3=Inputs!$CN117,0.8,IF(BI$3=Inputs!$CN117+1,0.6,IF(BI$3=Inputs!$CN117+2,0.4,IF(BI$3=Inputs!$CO117,0.2,IF(AND(BI$3&gt;=Inputs!$CL117,BI$3&lt;Inputs!$CM117),(BI$3-Inputs!$CL117+1)/(Inputs!$AI117+1),0)))))))))</f>
        <v>0</v>
      </c>
      <c r="BJ119" s="27">
        <f>IF(AND(Inputs!$CO117=0,BJ$3&gt;=Inputs!$CM117),1,IF(AND(BJ$3&gt;=Inputs!$CM117,BJ$3&lt;Inputs!$CN117),1,IF(AND(BJ$3=Inputs!$CN117,BJ$3=Inputs!$CO117),1,IF(OR(AND(BJ$3=Inputs!$CN117+1,Inputs!$CN117=Inputs!$CO117),AND(BJ$3=Inputs!$CN117+2,Inputs!$CN117=Inputs!$CO117)),0,IF(BJ$3=Inputs!$CN117,0.8,IF(BJ$3=Inputs!$CN117+1,0.6,IF(BJ$3=Inputs!$CN117+2,0.4,IF(BJ$3=Inputs!$CO117,0.2,IF(AND(BJ$3&gt;=Inputs!$CL117,BJ$3&lt;Inputs!$CM117),(BJ$3-Inputs!$CL117+1)/(Inputs!$AI117+1),0)))))))))</f>
        <v>0</v>
      </c>
      <c r="BK119" s="27">
        <f>IF(AND(Inputs!$CO117=0,BK$3&gt;=Inputs!$CM117),1,IF(AND(BK$3&gt;=Inputs!$CM117,BK$3&lt;Inputs!$CN117),1,IF(AND(BK$3=Inputs!$CN117,BK$3=Inputs!$CO117),1,IF(OR(AND(BK$3=Inputs!$CN117+1,Inputs!$CN117=Inputs!$CO117),AND(BK$3=Inputs!$CN117+2,Inputs!$CN117=Inputs!$CO117)),0,IF(BK$3=Inputs!$CN117,0.8,IF(BK$3=Inputs!$CN117+1,0.6,IF(BK$3=Inputs!$CN117+2,0.4,IF(BK$3=Inputs!$CO117,0.2,IF(AND(BK$3&gt;=Inputs!$CL117,BK$3&lt;Inputs!$CM117),(BK$3-Inputs!$CL117+1)/(Inputs!$AI117+1),0)))))))))</f>
        <v>0</v>
      </c>
      <c r="BL119" s="27">
        <f>IF(AND(Inputs!$CO117=0,BL$3&gt;=Inputs!$CM117),1,IF(AND(BL$3&gt;=Inputs!$CM117,BL$3&lt;Inputs!$CN117),1,IF(AND(BL$3=Inputs!$CN117,BL$3=Inputs!$CO117),1,IF(OR(AND(BL$3=Inputs!$CN117+1,Inputs!$CN117=Inputs!$CO117),AND(BL$3=Inputs!$CN117+2,Inputs!$CN117=Inputs!$CO117)),0,IF(BL$3=Inputs!$CN117,0.8,IF(BL$3=Inputs!$CN117+1,0.6,IF(BL$3=Inputs!$CN117+2,0.4,IF(BL$3=Inputs!$CO117,0.2,IF(AND(BL$3&gt;=Inputs!$CL117,BL$3&lt;Inputs!$CM117),(BL$3-Inputs!$CL117+1)/(Inputs!$AI117+1),0)))))))))</f>
        <v>0</v>
      </c>
      <c r="BM119" s="27">
        <f>IF(AND(Inputs!$CO117=0,BM$3&gt;=Inputs!$CM117),1,IF(AND(BM$3&gt;=Inputs!$CM117,BM$3&lt;Inputs!$CN117),1,IF(AND(BM$3=Inputs!$CN117,BM$3=Inputs!$CO117),1,IF(OR(AND(BM$3=Inputs!$CN117+1,Inputs!$CN117=Inputs!$CO117),AND(BM$3=Inputs!$CN117+2,Inputs!$CN117=Inputs!$CO117)),0,IF(BM$3=Inputs!$CN117,0.8,IF(BM$3=Inputs!$CN117+1,0.6,IF(BM$3=Inputs!$CN117+2,0.4,IF(BM$3=Inputs!$CO117,0.2,IF(AND(BM$3&gt;=Inputs!$CL117,BM$3&lt;Inputs!$CM117),(BM$3-Inputs!$CL117+1)/(Inputs!$AI117+1),0)))))))))</f>
        <v>0</v>
      </c>
    </row>
    <row r="120" spans="1:65">
      <c r="A120" s="7" t="str">
        <f>IF(Inputs!A118="","",Inputs!A118)</f>
        <v/>
      </c>
      <c r="B120" t="str">
        <f>IF(Inputs!B118="","",Inputs!B118)</f>
        <v/>
      </c>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c r="AE120" s="292"/>
      <c r="AF120" s="292"/>
      <c r="AG120" s="50">
        <f t="shared" si="5"/>
        <v>0</v>
      </c>
      <c r="AH120" s="42">
        <f t="shared" si="4"/>
        <v>0</v>
      </c>
      <c r="AJ120" s="27">
        <f>IF(AND(Inputs!$CO118=0,AJ$3&gt;=Inputs!$CM118),1,IF(AND(AJ$3&gt;=Inputs!$CM118,AJ$3&lt;Inputs!$CN118),1,IF(AND(AJ$3=Inputs!$CN118,AJ$3=Inputs!$CO118),1,IF(OR(AND(AJ$3=Inputs!$CN118+1,Inputs!$CN118=Inputs!$CO118),AND(AJ$3=Inputs!$CN118+2,Inputs!$CN118=Inputs!$CO118)),0,IF(AJ$3=Inputs!$CN118,0.8,IF(AJ$3=Inputs!$CN118+1,0.6,IF(AJ$3=Inputs!$CN118+2,0.4,IF(AJ$3=Inputs!$CO118,0.2,IF(AND(AJ$3&gt;=Inputs!$CL118,AJ$3&lt;Inputs!$CM118),(AJ$3-Inputs!$CL118+1)/(Inputs!$AI118+1),0)))))))))</f>
        <v>0</v>
      </c>
      <c r="AK120" s="27">
        <f>IF(AND(Inputs!$CO118=0,AK$3&gt;=Inputs!$CM118),1,IF(AND(AK$3&gt;=Inputs!$CM118,AK$3&lt;Inputs!$CN118),1,IF(AND(AK$3=Inputs!$CN118,AK$3=Inputs!$CO118),1,IF(OR(AND(AK$3=Inputs!$CN118+1,Inputs!$CN118=Inputs!$CO118),AND(AK$3=Inputs!$CN118+2,Inputs!$CN118=Inputs!$CO118)),0,IF(AK$3=Inputs!$CN118,0.8,IF(AK$3=Inputs!$CN118+1,0.6,IF(AK$3=Inputs!$CN118+2,0.4,IF(AK$3=Inputs!$CO118,0.2,IF(AND(AK$3&gt;=Inputs!$CL118,AK$3&lt;Inputs!$CM118),(AK$3-Inputs!$CL118+1)/(Inputs!$AI118+1),0)))))))))</f>
        <v>0</v>
      </c>
      <c r="AL120" s="27">
        <f>IF(AND(Inputs!$CO118=0,AL$3&gt;=Inputs!$CM118),1,IF(AND(AL$3&gt;=Inputs!$CM118,AL$3&lt;Inputs!$CN118),1,IF(AND(AL$3=Inputs!$CN118,AL$3=Inputs!$CO118),1,IF(OR(AND(AL$3=Inputs!$CN118+1,Inputs!$CN118=Inputs!$CO118),AND(AL$3=Inputs!$CN118+2,Inputs!$CN118=Inputs!$CO118)),0,IF(AL$3=Inputs!$CN118,0.8,IF(AL$3=Inputs!$CN118+1,0.6,IF(AL$3=Inputs!$CN118+2,0.4,IF(AL$3=Inputs!$CO118,0.2,IF(AND(AL$3&gt;=Inputs!$CL118,AL$3&lt;Inputs!$CM118),(AL$3-Inputs!$CL118+1)/(Inputs!$AI118+1),0)))))))))</f>
        <v>0</v>
      </c>
      <c r="AM120" s="27">
        <f>IF(AND(Inputs!$CO118=0,AM$3&gt;=Inputs!$CM118),1,IF(AND(AM$3&gt;=Inputs!$CM118,AM$3&lt;Inputs!$CN118),1,IF(AND(AM$3=Inputs!$CN118,AM$3=Inputs!$CO118),1,IF(OR(AND(AM$3=Inputs!$CN118+1,Inputs!$CN118=Inputs!$CO118),AND(AM$3=Inputs!$CN118+2,Inputs!$CN118=Inputs!$CO118)),0,IF(AM$3=Inputs!$CN118,0.8,IF(AM$3=Inputs!$CN118+1,0.6,IF(AM$3=Inputs!$CN118+2,0.4,IF(AM$3=Inputs!$CO118,0.2,IF(AND(AM$3&gt;=Inputs!$CL118,AM$3&lt;Inputs!$CM118),(AM$3-Inputs!$CL118+1)/(Inputs!$AI118+1),0)))))))))</f>
        <v>0</v>
      </c>
      <c r="AN120" s="27">
        <f>IF(AND(Inputs!$CO118=0,AN$3&gt;=Inputs!$CM118),1,IF(AND(AN$3&gt;=Inputs!$CM118,AN$3&lt;Inputs!$CN118),1,IF(AND(AN$3=Inputs!$CN118,AN$3=Inputs!$CO118),1,IF(OR(AND(AN$3=Inputs!$CN118+1,Inputs!$CN118=Inputs!$CO118),AND(AN$3=Inputs!$CN118+2,Inputs!$CN118=Inputs!$CO118)),0,IF(AN$3=Inputs!$CN118,0.8,IF(AN$3=Inputs!$CN118+1,0.6,IF(AN$3=Inputs!$CN118+2,0.4,IF(AN$3=Inputs!$CO118,0.2,IF(AND(AN$3&gt;=Inputs!$CL118,AN$3&lt;Inputs!$CM118),(AN$3-Inputs!$CL118+1)/(Inputs!$AI118+1),0)))))))))</f>
        <v>0</v>
      </c>
      <c r="AO120" s="27">
        <f>IF(AND(Inputs!$CO118=0,AO$3&gt;=Inputs!$CM118),1,IF(AND(AO$3&gt;=Inputs!$CM118,AO$3&lt;Inputs!$CN118),1,IF(AND(AO$3=Inputs!$CN118,AO$3=Inputs!$CO118),1,IF(OR(AND(AO$3=Inputs!$CN118+1,Inputs!$CN118=Inputs!$CO118),AND(AO$3=Inputs!$CN118+2,Inputs!$CN118=Inputs!$CO118)),0,IF(AO$3=Inputs!$CN118,0.8,IF(AO$3=Inputs!$CN118+1,0.6,IF(AO$3=Inputs!$CN118+2,0.4,IF(AO$3=Inputs!$CO118,0.2,IF(AND(AO$3&gt;=Inputs!$CL118,AO$3&lt;Inputs!$CM118),(AO$3-Inputs!$CL118+1)/(Inputs!$AI118+1),0)))))))))</f>
        <v>0</v>
      </c>
      <c r="AP120" s="27">
        <f>IF(AND(Inputs!$CO118=0,AP$3&gt;=Inputs!$CM118),1,IF(AND(AP$3&gt;=Inputs!$CM118,AP$3&lt;Inputs!$CN118),1,IF(AND(AP$3=Inputs!$CN118,AP$3=Inputs!$CO118),1,IF(OR(AND(AP$3=Inputs!$CN118+1,Inputs!$CN118=Inputs!$CO118),AND(AP$3=Inputs!$CN118+2,Inputs!$CN118=Inputs!$CO118)),0,IF(AP$3=Inputs!$CN118,0.8,IF(AP$3=Inputs!$CN118+1,0.6,IF(AP$3=Inputs!$CN118+2,0.4,IF(AP$3=Inputs!$CO118,0.2,IF(AND(AP$3&gt;=Inputs!$CL118,AP$3&lt;Inputs!$CM118),(AP$3-Inputs!$CL118+1)/(Inputs!$AI118+1),0)))))))))</f>
        <v>0</v>
      </c>
      <c r="AQ120" s="27">
        <f>IF(AND(Inputs!$CO118=0,AQ$3&gt;=Inputs!$CM118),1,IF(AND(AQ$3&gt;=Inputs!$CM118,AQ$3&lt;Inputs!$CN118),1,IF(AND(AQ$3=Inputs!$CN118,AQ$3=Inputs!$CO118),1,IF(OR(AND(AQ$3=Inputs!$CN118+1,Inputs!$CN118=Inputs!$CO118),AND(AQ$3=Inputs!$CN118+2,Inputs!$CN118=Inputs!$CO118)),0,IF(AQ$3=Inputs!$CN118,0.8,IF(AQ$3=Inputs!$CN118+1,0.6,IF(AQ$3=Inputs!$CN118+2,0.4,IF(AQ$3=Inputs!$CO118,0.2,IF(AND(AQ$3&gt;=Inputs!$CL118,AQ$3&lt;Inputs!$CM118),(AQ$3-Inputs!$CL118+1)/(Inputs!$AI118+1),0)))))))))</f>
        <v>0</v>
      </c>
      <c r="AR120" s="27">
        <f>IF(AND(Inputs!$CO118=0,AR$3&gt;=Inputs!$CM118),1,IF(AND(AR$3&gt;=Inputs!$CM118,AR$3&lt;Inputs!$CN118),1,IF(AND(AR$3=Inputs!$CN118,AR$3=Inputs!$CO118),1,IF(OR(AND(AR$3=Inputs!$CN118+1,Inputs!$CN118=Inputs!$CO118),AND(AR$3=Inputs!$CN118+2,Inputs!$CN118=Inputs!$CO118)),0,IF(AR$3=Inputs!$CN118,0.8,IF(AR$3=Inputs!$CN118+1,0.6,IF(AR$3=Inputs!$CN118+2,0.4,IF(AR$3=Inputs!$CO118,0.2,IF(AND(AR$3&gt;=Inputs!$CL118,AR$3&lt;Inputs!$CM118),(AR$3-Inputs!$CL118+1)/(Inputs!$AI118+1),0)))))))))</f>
        <v>0</v>
      </c>
      <c r="AS120" s="27">
        <f>IF(AND(Inputs!$CO118=0,AS$3&gt;=Inputs!$CM118),1,IF(AND(AS$3&gt;=Inputs!$CM118,AS$3&lt;Inputs!$CN118),1,IF(AND(AS$3=Inputs!$CN118,AS$3=Inputs!$CO118),1,IF(OR(AND(AS$3=Inputs!$CN118+1,Inputs!$CN118=Inputs!$CO118),AND(AS$3=Inputs!$CN118+2,Inputs!$CN118=Inputs!$CO118)),0,IF(AS$3=Inputs!$CN118,0.8,IF(AS$3=Inputs!$CN118+1,0.6,IF(AS$3=Inputs!$CN118+2,0.4,IF(AS$3=Inputs!$CO118,0.2,IF(AND(AS$3&gt;=Inputs!$CL118,AS$3&lt;Inputs!$CM118),(AS$3-Inputs!$CL118+1)/(Inputs!$AI118+1),0)))))))))</f>
        <v>0</v>
      </c>
      <c r="AT120" s="27">
        <f>IF(AND(Inputs!$CO118=0,AT$3&gt;=Inputs!$CM118),1,IF(AND(AT$3&gt;=Inputs!$CM118,AT$3&lt;Inputs!$CN118),1,IF(AND(AT$3=Inputs!$CN118,AT$3=Inputs!$CO118),1,IF(OR(AND(AT$3=Inputs!$CN118+1,Inputs!$CN118=Inputs!$CO118),AND(AT$3=Inputs!$CN118+2,Inputs!$CN118=Inputs!$CO118)),0,IF(AT$3=Inputs!$CN118,0.8,IF(AT$3=Inputs!$CN118+1,0.6,IF(AT$3=Inputs!$CN118+2,0.4,IF(AT$3=Inputs!$CO118,0.2,IF(AND(AT$3&gt;=Inputs!$CL118,AT$3&lt;Inputs!$CM118),(AT$3-Inputs!$CL118+1)/(Inputs!$AI118+1),0)))))))))</f>
        <v>0</v>
      </c>
      <c r="AU120" s="27">
        <f>IF(AND(Inputs!$CO118=0,AU$3&gt;=Inputs!$CM118),1,IF(AND(AU$3&gt;=Inputs!$CM118,AU$3&lt;Inputs!$CN118),1,IF(AND(AU$3=Inputs!$CN118,AU$3=Inputs!$CO118),1,IF(OR(AND(AU$3=Inputs!$CN118+1,Inputs!$CN118=Inputs!$CO118),AND(AU$3=Inputs!$CN118+2,Inputs!$CN118=Inputs!$CO118)),0,IF(AU$3=Inputs!$CN118,0.8,IF(AU$3=Inputs!$CN118+1,0.6,IF(AU$3=Inputs!$CN118+2,0.4,IF(AU$3=Inputs!$CO118,0.2,IF(AND(AU$3&gt;=Inputs!$CL118,AU$3&lt;Inputs!$CM118),(AU$3-Inputs!$CL118+1)/(Inputs!$AI118+1),0)))))))))</f>
        <v>0</v>
      </c>
      <c r="AV120" s="27">
        <f>IF(AND(Inputs!$CO118=0,AV$3&gt;=Inputs!$CM118),1,IF(AND(AV$3&gt;=Inputs!$CM118,AV$3&lt;Inputs!$CN118),1,IF(AND(AV$3=Inputs!$CN118,AV$3=Inputs!$CO118),1,IF(OR(AND(AV$3=Inputs!$CN118+1,Inputs!$CN118=Inputs!$CO118),AND(AV$3=Inputs!$CN118+2,Inputs!$CN118=Inputs!$CO118)),0,IF(AV$3=Inputs!$CN118,0.8,IF(AV$3=Inputs!$CN118+1,0.6,IF(AV$3=Inputs!$CN118+2,0.4,IF(AV$3=Inputs!$CO118,0.2,IF(AND(AV$3&gt;=Inputs!$CL118,AV$3&lt;Inputs!$CM118),(AV$3-Inputs!$CL118+1)/(Inputs!$AI118+1),0)))))))))</f>
        <v>0</v>
      </c>
      <c r="AW120" s="27">
        <f>IF(AND(Inputs!$CO118=0,AW$3&gt;=Inputs!$CM118),1,IF(AND(AW$3&gt;=Inputs!$CM118,AW$3&lt;Inputs!$CN118),1,IF(AND(AW$3=Inputs!$CN118,AW$3=Inputs!$CO118),1,IF(OR(AND(AW$3=Inputs!$CN118+1,Inputs!$CN118=Inputs!$CO118),AND(AW$3=Inputs!$CN118+2,Inputs!$CN118=Inputs!$CO118)),0,IF(AW$3=Inputs!$CN118,0.8,IF(AW$3=Inputs!$CN118+1,0.6,IF(AW$3=Inputs!$CN118+2,0.4,IF(AW$3=Inputs!$CO118,0.2,IF(AND(AW$3&gt;=Inputs!$CL118,AW$3&lt;Inputs!$CM118),(AW$3-Inputs!$CL118+1)/(Inputs!$AI118+1),0)))))))))</f>
        <v>0</v>
      </c>
      <c r="AX120" s="27">
        <f>IF(AND(Inputs!$CO118=0,AX$3&gt;=Inputs!$CM118),1,IF(AND(AX$3&gt;=Inputs!$CM118,AX$3&lt;Inputs!$CN118),1,IF(AND(AX$3=Inputs!$CN118,AX$3=Inputs!$CO118),1,IF(OR(AND(AX$3=Inputs!$CN118+1,Inputs!$CN118=Inputs!$CO118),AND(AX$3=Inputs!$CN118+2,Inputs!$CN118=Inputs!$CO118)),0,IF(AX$3=Inputs!$CN118,0.8,IF(AX$3=Inputs!$CN118+1,0.6,IF(AX$3=Inputs!$CN118+2,0.4,IF(AX$3=Inputs!$CO118,0.2,IF(AND(AX$3&gt;=Inputs!$CL118,AX$3&lt;Inputs!$CM118),(AX$3-Inputs!$CL118+1)/(Inputs!$AI118+1),0)))))))))</f>
        <v>0</v>
      </c>
      <c r="AY120" s="27">
        <f>IF(AND(Inputs!$CO118=0,AY$3&gt;=Inputs!$CM118),1,IF(AND(AY$3&gt;=Inputs!$CM118,AY$3&lt;Inputs!$CN118),1,IF(AND(AY$3=Inputs!$CN118,AY$3=Inputs!$CO118),1,IF(OR(AND(AY$3=Inputs!$CN118+1,Inputs!$CN118=Inputs!$CO118),AND(AY$3=Inputs!$CN118+2,Inputs!$CN118=Inputs!$CO118)),0,IF(AY$3=Inputs!$CN118,0.8,IF(AY$3=Inputs!$CN118+1,0.6,IF(AY$3=Inputs!$CN118+2,0.4,IF(AY$3=Inputs!$CO118,0.2,IF(AND(AY$3&gt;=Inputs!$CL118,AY$3&lt;Inputs!$CM118),(AY$3-Inputs!$CL118+1)/(Inputs!$AI118+1),0)))))))))</f>
        <v>0</v>
      </c>
      <c r="AZ120" s="27">
        <f>IF(AND(Inputs!$CO118=0,AZ$3&gt;=Inputs!$CM118),1,IF(AND(AZ$3&gt;=Inputs!$CM118,AZ$3&lt;Inputs!$CN118),1,IF(AND(AZ$3=Inputs!$CN118,AZ$3=Inputs!$CO118),1,IF(OR(AND(AZ$3=Inputs!$CN118+1,Inputs!$CN118=Inputs!$CO118),AND(AZ$3=Inputs!$CN118+2,Inputs!$CN118=Inputs!$CO118)),0,IF(AZ$3=Inputs!$CN118,0.8,IF(AZ$3=Inputs!$CN118+1,0.6,IF(AZ$3=Inputs!$CN118+2,0.4,IF(AZ$3=Inputs!$CO118,0.2,IF(AND(AZ$3&gt;=Inputs!$CL118,AZ$3&lt;Inputs!$CM118),(AZ$3-Inputs!$CL118+1)/(Inputs!$AI118+1),0)))))))))</f>
        <v>0</v>
      </c>
      <c r="BA120" s="27">
        <f>IF(AND(Inputs!$CO118=0,BA$3&gt;=Inputs!$CM118),1,IF(AND(BA$3&gt;=Inputs!$CM118,BA$3&lt;Inputs!$CN118),1,IF(AND(BA$3=Inputs!$CN118,BA$3=Inputs!$CO118),1,IF(OR(AND(BA$3=Inputs!$CN118+1,Inputs!$CN118=Inputs!$CO118),AND(BA$3=Inputs!$CN118+2,Inputs!$CN118=Inputs!$CO118)),0,IF(BA$3=Inputs!$CN118,0.8,IF(BA$3=Inputs!$CN118+1,0.6,IF(BA$3=Inputs!$CN118+2,0.4,IF(BA$3=Inputs!$CO118,0.2,IF(AND(BA$3&gt;=Inputs!$CL118,BA$3&lt;Inputs!$CM118),(BA$3-Inputs!$CL118+1)/(Inputs!$AI118+1),0)))))))))</f>
        <v>0</v>
      </c>
      <c r="BB120" s="27">
        <f>IF(AND(Inputs!$CO118=0,BB$3&gt;=Inputs!$CM118),1,IF(AND(BB$3&gt;=Inputs!$CM118,BB$3&lt;Inputs!$CN118),1,IF(AND(BB$3=Inputs!$CN118,BB$3=Inputs!$CO118),1,IF(OR(AND(BB$3=Inputs!$CN118+1,Inputs!$CN118=Inputs!$CO118),AND(BB$3=Inputs!$CN118+2,Inputs!$CN118=Inputs!$CO118)),0,IF(BB$3=Inputs!$CN118,0.8,IF(BB$3=Inputs!$CN118+1,0.6,IF(BB$3=Inputs!$CN118+2,0.4,IF(BB$3=Inputs!$CO118,0.2,IF(AND(BB$3&gt;=Inputs!$CL118,BB$3&lt;Inputs!$CM118),(BB$3-Inputs!$CL118+1)/(Inputs!$AI118+1),0)))))))))</f>
        <v>0</v>
      </c>
      <c r="BC120" s="27">
        <f>IF(AND(Inputs!$CO118=0,BC$3&gt;=Inputs!$CM118),1,IF(AND(BC$3&gt;=Inputs!$CM118,BC$3&lt;Inputs!$CN118),1,IF(AND(BC$3=Inputs!$CN118,BC$3=Inputs!$CO118),1,IF(OR(AND(BC$3=Inputs!$CN118+1,Inputs!$CN118=Inputs!$CO118),AND(BC$3=Inputs!$CN118+2,Inputs!$CN118=Inputs!$CO118)),0,IF(BC$3=Inputs!$CN118,0.8,IF(BC$3=Inputs!$CN118+1,0.6,IF(BC$3=Inputs!$CN118+2,0.4,IF(BC$3=Inputs!$CO118,0.2,IF(AND(BC$3&gt;=Inputs!$CL118,BC$3&lt;Inputs!$CM118),(BC$3-Inputs!$CL118+1)/(Inputs!$AI118+1),0)))))))))</f>
        <v>0</v>
      </c>
      <c r="BD120" s="27">
        <f>IF(AND(Inputs!$CO118=0,BD$3&gt;=Inputs!$CM118),1,IF(AND(BD$3&gt;=Inputs!$CM118,BD$3&lt;Inputs!$CN118),1,IF(AND(BD$3=Inputs!$CN118,BD$3=Inputs!$CO118),1,IF(OR(AND(BD$3=Inputs!$CN118+1,Inputs!$CN118=Inputs!$CO118),AND(BD$3=Inputs!$CN118+2,Inputs!$CN118=Inputs!$CO118)),0,IF(BD$3=Inputs!$CN118,0.8,IF(BD$3=Inputs!$CN118+1,0.6,IF(BD$3=Inputs!$CN118+2,0.4,IF(BD$3=Inputs!$CO118,0.2,IF(AND(BD$3&gt;=Inputs!$CL118,BD$3&lt;Inputs!$CM118),(BD$3-Inputs!$CL118+1)/(Inputs!$AI118+1),0)))))))))</f>
        <v>0</v>
      </c>
      <c r="BE120" s="27">
        <f>IF(AND(Inputs!$CO118=0,BE$3&gt;=Inputs!$CM118),1,IF(AND(BE$3&gt;=Inputs!$CM118,BE$3&lt;Inputs!$CN118),1,IF(AND(BE$3=Inputs!$CN118,BE$3=Inputs!$CO118),1,IF(OR(AND(BE$3=Inputs!$CN118+1,Inputs!$CN118=Inputs!$CO118),AND(BE$3=Inputs!$CN118+2,Inputs!$CN118=Inputs!$CO118)),0,IF(BE$3=Inputs!$CN118,0.8,IF(BE$3=Inputs!$CN118+1,0.6,IF(BE$3=Inputs!$CN118+2,0.4,IF(BE$3=Inputs!$CO118,0.2,IF(AND(BE$3&gt;=Inputs!$CL118,BE$3&lt;Inputs!$CM118),(BE$3-Inputs!$CL118+1)/(Inputs!$AI118+1),0)))))))))</f>
        <v>0</v>
      </c>
      <c r="BF120" s="27">
        <f>IF(AND(Inputs!$CO118=0,BF$3&gt;=Inputs!$CM118),1,IF(AND(BF$3&gt;=Inputs!$CM118,BF$3&lt;Inputs!$CN118),1,IF(AND(BF$3=Inputs!$CN118,BF$3=Inputs!$CO118),1,IF(OR(AND(BF$3=Inputs!$CN118+1,Inputs!$CN118=Inputs!$CO118),AND(BF$3=Inputs!$CN118+2,Inputs!$CN118=Inputs!$CO118)),0,IF(BF$3=Inputs!$CN118,0.8,IF(BF$3=Inputs!$CN118+1,0.6,IF(BF$3=Inputs!$CN118+2,0.4,IF(BF$3=Inputs!$CO118,0.2,IF(AND(BF$3&gt;=Inputs!$CL118,BF$3&lt;Inputs!$CM118),(BF$3-Inputs!$CL118+1)/(Inputs!$AI118+1),0)))))))))</f>
        <v>0</v>
      </c>
      <c r="BG120" s="27">
        <f>IF(AND(Inputs!$CO118=0,BG$3&gt;=Inputs!$CM118),1,IF(AND(BG$3&gt;=Inputs!$CM118,BG$3&lt;Inputs!$CN118),1,IF(AND(BG$3=Inputs!$CN118,BG$3=Inputs!$CO118),1,IF(OR(AND(BG$3=Inputs!$CN118+1,Inputs!$CN118=Inputs!$CO118),AND(BG$3=Inputs!$CN118+2,Inputs!$CN118=Inputs!$CO118)),0,IF(BG$3=Inputs!$CN118,0.8,IF(BG$3=Inputs!$CN118+1,0.6,IF(BG$3=Inputs!$CN118+2,0.4,IF(BG$3=Inputs!$CO118,0.2,IF(AND(BG$3&gt;=Inputs!$CL118,BG$3&lt;Inputs!$CM118),(BG$3-Inputs!$CL118+1)/(Inputs!$AI118+1),0)))))))))</f>
        <v>0</v>
      </c>
      <c r="BH120" s="27">
        <f>IF(AND(Inputs!$CO118=0,BH$3&gt;=Inputs!$CM118),1,IF(AND(BH$3&gt;=Inputs!$CM118,BH$3&lt;Inputs!$CN118),1,IF(AND(BH$3=Inputs!$CN118,BH$3=Inputs!$CO118),1,IF(OR(AND(BH$3=Inputs!$CN118+1,Inputs!$CN118=Inputs!$CO118),AND(BH$3=Inputs!$CN118+2,Inputs!$CN118=Inputs!$CO118)),0,IF(BH$3=Inputs!$CN118,0.8,IF(BH$3=Inputs!$CN118+1,0.6,IF(BH$3=Inputs!$CN118+2,0.4,IF(BH$3=Inputs!$CO118,0.2,IF(AND(BH$3&gt;=Inputs!$CL118,BH$3&lt;Inputs!$CM118),(BH$3-Inputs!$CL118+1)/(Inputs!$AI118+1),0)))))))))</f>
        <v>0</v>
      </c>
      <c r="BI120" s="27">
        <f>IF(AND(Inputs!$CO118=0,BI$3&gt;=Inputs!$CM118),1,IF(AND(BI$3&gt;=Inputs!$CM118,BI$3&lt;Inputs!$CN118),1,IF(AND(BI$3=Inputs!$CN118,BI$3=Inputs!$CO118),1,IF(OR(AND(BI$3=Inputs!$CN118+1,Inputs!$CN118=Inputs!$CO118),AND(BI$3=Inputs!$CN118+2,Inputs!$CN118=Inputs!$CO118)),0,IF(BI$3=Inputs!$CN118,0.8,IF(BI$3=Inputs!$CN118+1,0.6,IF(BI$3=Inputs!$CN118+2,0.4,IF(BI$3=Inputs!$CO118,0.2,IF(AND(BI$3&gt;=Inputs!$CL118,BI$3&lt;Inputs!$CM118),(BI$3-Inputs!$CL118+1)/(Inputs!$AI118+1),0)))))))))</f>
        <v>0</v>
      </c>
      <c r="BJ120" s="27">
        <f>IF(AND(Inputs!$CO118=0,BJ$3&gt;=Inputs!$CM118),1,IF(AND(BJ$3&gt;=Inputs!$CM118,BJ$3&lt;Inputs!$CN118),1,IF(AND(BJ$3=Inputs!$CN118,BJ$3=Inputs!$CO118),1,IF(OR(AND(BJ$3=Inputs!$CN118+1,Inputs!$CN118=Inputs!$CO118),AND(BJ$3=Inputs!$CN118+2,Inputs!$CN118=Inputs!$CO118)),0,IF(BJ$3=Inputs!$CN118,0.8,IF(BJ$3=Inputs!$CN118+1,0.6,IF(BJ$3=Inputs!$CN118+2,0.4,IF(BJ$3=Inputs!$CO118,0.2,IF(AND(BJ$3&gt;=Inputs!$CL118,BJ$3&lt;Inputs!$CM118),(BJ$3-Inputs!$CL118+1)/(Inputs!$AI118+1),0)))))))))</f>
        <v>0</v>
      </c>
      <c r="BK120" s="27">
        <f>IF(AND(Inputs!$CO118=0,BK$3&gt;=Inputs!$CM118),1,IF(AND(BK$3&gt;=Inputs!$CM118,BK$3&lt;Inputs!$CN118),1,IF(AND(BK$3=Inputs!$CN118,BK$3=Inputs!$CO118),1,IF(OR(AND(BK$3=Inputs!$CN118+1,Inputs!$CN118=Inputs!$CO118),AND(BK$3=Inputs!$CN118+2,Inputs!$CN118=Inputs!$CO118)),0,IF(BK$3=Inputs!$CN118,0.8,IF(BK$3=Inputs!$CN118+1,0.6,IF(BK$3=Inputs!$CN118+2,0.4,IF(BK$3=Inputs!$CO118,0.2,IF(AND(BK$3&gt;=Inputs!$CL118,BK$3&lt;Inputs!$CM118),(BK$3-Inputs!$CL118+1)/(Inputs!$AI118+1),0)))))))))</f>
        <v>0</v>
      </c>
      <c r="BL120" s="27">
        <f>IF(AND(Inputs!$CO118=0,BL$3&gt;=Inputs!$CM118),1,IF(AND(BL$3&gt;=Inputs!$CM118,BL$3&lt;Inputs!$CN118),1,IF(AND(BL$3=Inputs!$CN118,BL$3=Inputs!$CO118),1,IF(OR(AND(BL$3=Inputs!$CN118+1,Inputs!$CN118=Inputs!$CO118),AND(BL$3=Inputs!$CN118+2,Inputs!$CN118=Inputs!$CO118)),0,IF(BL$3=Inputs!$CN118,0.8,IF(BL$3=Inputs!$CN118+1,0.6,IF(BL$3=Inputs!$CN118+2,0.4,IF(BL$3=Inputs!$CO118,0.2,IF(AND(BL$3&gt;=Inputs!$CL118,BL$3&lt;Inputs!$CM118),(BL$3-Inputs!$CL118+1)/(Inputs!$AI118+1),0)))))))))</f>
        <v>0</v>
      </c>
      <c r="BM120" s="27">
        <f>IF(AND(Inputs!$CO118=0,BM$3&gt;=Inputs!$CM118),1,IF(AND(BM$3&gt;=Inputs!$CM118,BM$3&lt;Inputs!$CN118),1,IF(AND(BM$3=Inputs!$CN118,BM$3=Inputs!$CO118),1,IF(OR(AND(BM$3=Inputs!$CN118+1,Inputs!$CN118=Inputs!$CO118),AND(BM$3=Inputs!$CN118+2,Inputs!$CN118=Inputs!$CO118)),0,IF(BM$3=Inputs!$CN118,0.8,IF(BM$3=Inputs!$CN118+1,0.6,IF(BM$3=Inputs!$CN118+2,0.4,IF(BM$3=Inputs!$CO118,0.2,IF(AND(BM$3&gt;=Inputs!$CL118,BM$3&lt;Inputs!$CM118),(BM$3-Inputs!$CL118+1)/(Inputs!$AI118+1),0)))))))))</f>
        <v>0</v>
      </c>
    </row>
    <row r="121" spans="1:65">
      <c r="A121" s="7" t="str">
        <f>IF(Inputs!A119="","",Inputs!A119)</f>
        <v/>
      </c>
      <c r="B121" t="str">
        <f>IF(Inputs!B119="","",Inputs!B119)</f>
        <v/>
      </c>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c r="AE121" s="292"/>
      <c r="AF121" s="292"/>
      <c r="AG121" s="50">
        <f t="shared" si="5"/>
        <v>0</v>
      </c>
      <c r="AH121" s="42">
        <f t="shared" si="4"/>
        <v>0</v>
      </c>
      <c r="AJ121" s="27">
        <f>IF(AND(Inputs!$CO119=0,AJ$3&gt;=Inputs!$CM119),1,IF(AND(AJ$3&gt;=Inputs!$CM119,AJ$3&lt;Inputs!$CN119),1,IF(AND(AJ$3=Inputs!$CN119,AJ$3=Inputs!$CO119),1,IF(OR(AND(AJ$3=Inputs!$CN119+1,Inputs!$CN119=Inputs!$CO119),AND(AJ$3=Inputs!$CN119+2,Inputs!$CN119=Inputs!$CO119)),0,IF(AJ$3=Inputs!$CN119,0.8,IF(AJ$3=Inputs!$CN119+1,0.6,IF(AJ$3=Inputs!$CN119+2,0.4,IF(AJ$3=Inputs!$CO119,0.2,IF(AND(AJ$3&gt;=Inputs!$CL119,AJ$3&lt;Inputs!$CM119),(AJ$3-Inputs!$CL119+1)/(Inputs!$AI119+1),0)))))))))</f>
        <v>0</v>
      </c>
      <c r="AK121" s="27">
        <f>IF(AND(Inputs!$CO119=0,AK$3&gt;=Inputs!$CM119),1,IF(AND(AK$3&gt;=Inputs!$CM119,AK$3&lt;Inputs!$CN119),1,IF(AND(AK$3=Inputs!$CN119,AK$3=Inputs!$CO119),1,IF(OR(AND(AK$3=Inputs!$CN119+1,Inputs!$CN119=Inputs!$CO119),AND(AK$3=Inputs!$CN119+2,Inputs!$CN119=Inputs!$CO119)),0,IF(AK$3=Inputs!$CN119,0.8,IF(AK$3=Inputs!$CN119+1,0.6,IF(AK$3=Inputs!$CN119+2,0.4,IF(AK$3=Inputs!$CO119,0.2,IF(AND(AK$3&gt;=Inputs!$CL119,AK$3&lt;Inputs!$CM119),(AK$3-Inputs!$CL119+1)/(Inputs!$AI119+1),0)))))))))</f>
        <v>0</v>
      </c>
      <c r="AL121" s="27">
        <f>IF(AND(Inputs!$CO119=0,AL$3&gt;=Inputs!$CM119),1,IF(AND(AL$3&gt;=Inputs!$CM119,AL$3&lt;Inputs!$CN119),1,IF(AND(AL$3=Inputs!$CN119,AL$3=Inputs!$CO119),1,IF(OR(AND(AL$3=Inputs!$CN119+1,Inputs!$CN119=Inputs!$CO119),AND(AL$3=Inputs!$CN119+2,Inputs!$CN119=Inputs!$CO119)),0,IF(AL$3=Inputs!$CN119,0.8,IF(AL$3=Inputs!$CN119+1,0.6,IF(AL$3=Inputs!$CN119+2,0.4,IF(AL$3=Inputs!$CO119,0.2,IF(AND(AL$3&gt;=Inputs!$CL119,AL$3&lt;Inputs!$CM119),(AL$3-Inputs!$CL119+1)/(Inputs!$AI119+1),0)))))))))</f>
        <v>0</v>
      </c>
      <c r="AM121" s="27">
        <f>IF(AND(Inputs!$CO119=0,AM$3&gt;=Inputs!$CM119),1,IF(AND(AM$3&gt;=Inputs!$CM119,AM$3&lt;Inputs!$CN119),1,IF(AND(AM$3=Inputs!$CN119,AM$3=Inputs!$CO119),1,IF(OR(AND(AM$3=Inputs!$CN119+1,Inputs!$CN119=Inputs!$CO119),AND(AM$3=Inputs!$CN119+2,Inputs!$CN119=Inputs!$CO119)),0,IF(AM$3=Inputs!$CN119,0.8,IF(AM$3=Inputs!$CN119+1,0.6,IF(AM$3=Inputs!$CN119+2,0.4,IF(AM$3=Inputs!$CO119,0.2,IF(AND(AM$3&gt;=Inputs!$CL119,AM$3&lt;Inputs!$CM119),(AM$3-Inputs!$CL119+1)/(Inputs!$AI119+1),0)))))))))</f>
        <v>0</v>
      </c>
      <c r="AN121" s="27">
        <f>IF(AND(Inputs!$CO119=0,AN$3&gt;=Inputs!$CM119),1,IF(AND(AN$3&gt;=Inputs!$CM119,AN$3&lt;Inputs!$CN119),1,IF(AND(AN$3=Inputs!$CN119,AN$3=Inputs!$CO119),1,IF(OR(AND(AN$3=Inputs!$CN119+1,Inputs!$CN119=Inputs!$CO119),AND(AN$3=Inputs!$CN119+2,Inputs!$CN119=Inputs!$CO119)),0,IF(AN$3=Inputs!$CN119,0.8,IF(AN$3=Inputs!$CN119+1,0.6,IF(AN$3=Inputs!$CN119+2,0.4,IF(AN$3=Inputs!$CO119,0.2,IF(AND(AN$3&gt;=Inputs!$CL119,AN$3&lt;Inputs!$CM119),(AN$3-Inputs!$CL119+1)/(Inputs!$AI119+1),0)))))))))</f>
        <v>0</v>
      </c>
      <c r="AO121" s="27">
        <f>IF(AND(Inputs!$CO119=0,AO$3&gt;=Inputs!$CM119),1,IF(AND(AO$3&gt;=Inputs!$CM119,AO$3&lt;Inputs!$CN119),1,IF(AND(AO$3=Inputs!$CN119,AO$3=Inputs!$CO119),1,IF(OR(AND(AO$3=Inputs!$CN119+1,Inputs!$CN119=Inputs!$CO119),AND(AO$3=Inputs!$CN119+2,Inputs!$CN119=Inputs!$CO119)),0,IF(AO$3=Inputs!$CN119,0.8,IF(AO$3=Inputs!$CN119+1,0.6,IF(AO$3=Inputs!$CN119+2,0.4,IF(AO$3=Inputs!$CO119,0.2,IF(AND(AO$3&gt;=Inputs!$CL119,AO$3&lt;Inputs!$CM119),(AO$3-Inputs!$CL119+1)/(Inputs!$AI119+1),0)))))))))</f>
        <v>0</v>
      </c>
      <c r="AP121" s="27">
        <f>IF(AND(Inputs!$CO119=0,AP$3&gt;=Inputs!$CM119),1,IF(AND(AP$3&gt;=Inputs!$CM119,AP$3&lt;Inputs!$CN119),1,IF(AND(AP$3=Inputs!$CN119,AP$3=Inputs!$CO119),1,IF(OR(AND(AP$3=Inputs!$CN119+1,Inputs!$CN119=Inputs!$CO119),AND(AP$3=Inputs!$CN119+2,Inputs!$CN119=Inputs!$CO119)),0,IF(AP$3=Inputs!$CN119,0.8,IF(AP$3=Inputs!$CN119+1,0.6,IF(AP$3=Inputs!$CN119+2,0.4,IF(AP$3=Inputs!$CO119,0.2,IF(AND(AP$3&gt;=Inputs!$CL119,AP$3&lt;Inputs!$CM119),(AP$3-Inputs!$CL119+1)/(Inputs!$AI119+1),0)))))))))</f>
        <v>0</v>
      </c>
      <c r="AQ121" s="27">
        <f>IF(AND(Inputs!$CO119=0,AQ$3&gt;=Inputs!$CM119),1,IF(AND(AQ$3&gt;=Inputs!$CM119,AQ$3&lt;Inputs!$CN119),1,IF(AND(AQ$3=Inputs!$CN119,AQ$3=Inputs!$CO119),1,IF(OR(AND(AQ$3=Inputs!$CN119+1,Inputs!$CN119=Inputs!$CO119),AND(AQ$3=Inputs!$CN119+2,Inputs!$CN119=Inputs!$CO119)),0,IF(AQ$3=Inputs!$CN119,0.8,IF(AQ$3=Inputs!$CN119+1,0.6,IF(AQ$3=Inputs!$CN119+2,0.4,IF(AQ$3=Inputs!$CO119,0.2,IF(AND(AQ$3&gt;=Inputs!$CL119,AQ$3&lt;Inputs!$CM119),(AQ$3-Inputs!$CL119+1)/(Inputs!$AI119+1),0)))))))))</f>
        <v>0</v>
      </c>
      <c r="AR121" s="27">
        <f>IF(AND(Inputs!$CO119=0,AR$3&gt;=Inputs!$CM119),1,IF(AND(AR$3&gt;=Inputs!$CM119,AR$3&lt;Inputs!$CN119),1,IF(AND(AR$3=Inputs!$CN119,AR$3=Inputs!$CO119),1,IF(OR(AND(AR$3=Inputs!$CN119+1,Inputs!$CN119=Inputs!$CO119),AND(AR$3=Inputs!$CN119+2,Inputs!$CN119=Inputs!$CO119)),0,IF(AR$3=Inputs!$CN119,0.8,IF(AR$3=Inputs!$CN119+1,0.6,IF(AR$3=Inputs!$CN119+2,0.4,IF(AR$3=Inputs!$CO119,0.2,IF(AND(AR$3&gt;=Inputs!$CL119,AR$3&lt;Inputs!$CM119),(AR$3-Inputs!$CL119+1)/(Inputs!$AI119+1),0)))))))))</f>
        <v>0</v>
      </c>
      <c r="AS121" s="27">
        <f>IF(AND(Inputs!$CO119=0,AS$3&gt;=Inputs!$CM119),1,IF(AND(AS$3&gt;=Inputs!$CM119,AS$3&lt;Inputs!$CN119),1,IF(AND(AS$3=Inputs!$CN119,AS$3=Inputs!$CO119),1,IF(OR(AND(AS$3=Inputs!$CN119+1,Inputs!$CN119=Inputs!$CO119),AND(AS$3=Inputs!$CN119+2,Inputs!$CN119=Inputs!$CO119)),0,IF(AS$3=Inputs!$CN119,0.8,IF(AS$3=Inputs!$CN119+1,0.6,IF(AS$3=Inputs!$CN119+2,0.4,IF(AS$3=Inputs!$CO119,0.2,IF(AND(AS$3&gt;=Inputs!$CL119,AS$3&lt;Inputs!$CM119),(AS$3-Inputs!$CL119+1)/(Inputs!$AI119+1),0)))))))))</f>
        <v>0</v>
      </c>
      <c r="AT121" s="27">
        <f>IF(AND(Inputs!$CO119=0,AT$3&gt;=Inputs!$CM119),1,IF(AND(AT$3&gt;=Inputs!$CM119,AT$3&lt;Inputs!$CN119),1,IF(AND(AT$3=Inputs!$CN119,AT$3=Inputs!$CO119),1,IF(OR(AND(AT$3=Inputs!$CN119+1,Inputs!$CN119=Inputs!$CO119),AND(AT$3=Inputs!$CN119+2,Inputs!$CN119=Inputs!$CO119)),0,IF(AT$3=Inputs!$CN119,0.8,IF(AT$3=Inputs!$CN119+1,0.6,IF(AT$3=Inputs!$CN119+2,0.4,IF(AT$3=Inputs!$CO119,0.2,IF(AND(AT$3&gt;=Inputs!$CL119,AT$3&lt;Inputs!$CM119),(AT$3-Inputs!$CL119+1)/(Inputs!$AI119+1),0)))))))))</f>
        <v>0</v>
      </c>
      <c r="AU121" s="27">
        <f>IF(AND(Inputs!$CO119=0,AU$3&gt;=Inputs!$CM119),1,IF(AND(AU$3&gt;=Inputs!$CM119,AU$3&lt;Inputs!$CN119),1,IF(AND(AU$3=Inputs!$CN119,AU$3=Inputs!$CO119),1,IF(OR(AND(AU$3=Inputs!$CN119+1,Inputs!$CN119=Inputs!$CO119),AND(AU$3=Inputs!$CN119+2,Inputs!$CN119=Inputs!$CO119)),0,IF(AU$3=Inputs!$CN119,0.8,IF(AU$3=Inputs!$CN119+1,0.6,IF(AU$3=Inputs!$CN119+2,0.4,IF(AU$3=Inputs!$CO119,0.2,IF(AND(AU$3&gt;=Inputs!$CL119,AU$3&lt;Inputs!$CM119),(AU$3-Inputs!$CL119+1)/(Inputs!$AI119+1),0)))))))))</f>
        <v>0</v>
      </c>
      <c r="AV121" s="27">
        <f>IF(AND(Inputs!$CO119=0,AV$3&gt;=Inputs!$CM119),1,IF(AND(AV$3&gt;=Inputs!$CM119,AV$3&lt;Inputs!$CN119),1,IF(AND(AV$3=Inputs!$CN119,AV$3=Inputs!$CO119),1,IF(OR(AND(AV$3=Inputs!$CN119+1,Inputs!$CN119=Inputs!$CO119),AND(AV$3=Inputs!$CN119+2,Inputs!$CN119=Inputs!$CO119)),0,IF(AV$3=Inputs!$CN119,0.8,IF(AV$3=Inputs!$CN119+1,0.6,IF(AV$3=Inputs!$CN119+2,0.4,IF(AV$3=Inputs!$CO119,0.2,IF(AND(AV$3&gt;=Inputs!$CL119,AV$3&lt;Inputs!$CM119),(AV$3-Inputs!$CL119+1)/(Inputs!$AI119+1),0)))))))))</f>
        <v>0</v>
      </c>
      <c r="AW121" s="27">
        <f>IF(AND(Inputs!$CO119=0,AW$3&gt;=Inputs!$CM119),1,IF(AND(AW$3&gt;=Inputs!$CM119,AW$3&lt;Inputs!$CN119),1,IF(AND(AW$3=Inputs!$CN119,AW$3=Inputs!$CO119),1,IF(OR(AND(AW$3=Inputs!$CN119+1,Inputs!$CN119=Inputs!$CO119),AND(AW$3=Inputs!$CN119+2,Inputs!$CN119=Inputs!$CO119)),0,IF(AW$3=Inputs!$CN119,0.8,IF(AW$3=Inputs!$CN119+1,0.6,IF(AW$3=Inputs!$CN119+2,0.4,IF(AW$3=Inputs!$CO119,0.2,IF(AND(AW$3&gt;=Inputs!$CL119,AW$3&lt;Inputs!$CM119),(AW$3-Inputs!$CL119+1)/(Inputs!$AI119+1),0)))))))))</f>
        <v>0</v>
      </c>
      <c r="AX121" s="27">
        <f>IF(AND(Inputs!$CO119=0,AX$3&gt;=Inputs!$CM119),1,IF(AND(AX$3&gt;=Inputs!$CM119,AX$3&lt;Inputs!$CN119),1,IF(AND(AX$3=Inputs!$CN119,AX$3=Inputs!$CO119),1,IF(OR(AND(AX$3=Inputs!$CN119+1,Inputs!$CN119=Inputs!$CO119),AND(AX$3=Inputs!$CN119+2,Inputs!$CN119=Inputs!$CO119)),0,IF(AX$3=Inputs!$CN119,0.8,IF(AX$3=Inputs!$CN119+1,0.6,IF(AX$3=Inputs!$CN119+2,0.4,IF(AX$3=Inputs!$CO119,0.2,IF(AND(AX$3&gt;=Inputs!$CL119,AX$3&lt;Inputs!$CM119),(AX$3-Inputs!$CL119+1)/(Inputs!$AI119+1),0)))))))))</f>
        <v>0</v>
      </c>
      <c r="AY121" s="27">
        <f>IF(AND(Inputs!$CO119=0,AY$3&gt;=Inputs!$CM119),1,IF(AND(AY$3&gt;=Inputs!$CM119,AY$3&lt;Inputs!$CN119),1,IF(AND(AY$3=Inputs!$CN119,AY$3=Inputs!$CO119),1,IF(OR(AND(AY$3=Inputs!$CN119+1,Inputs!$CN119=Inputs!$CO119),AND(AY$3=Inputs!$CN119+2,Inputs!$CN119=Inputs!$CO119)),0,IF(AY$3=Inputs!$CN119,0.8,IF(AY$3=Inputs!$CN119+1,0.6,IF(AY$3=Inputs!$CN119+2,0.4,IF(AY$3=Inputs!$CO119,0.2,IF(AND(AY$3&gt;=Inputs!$CL119,AY$3&lt;Inputs!$CM119),(AY$3-Inputs!$CL119+1)/(Inputs!$AI119+1),0)))))))))</f>
        <v>0</v>
      </c>
      <c r="AZ121" s="27">
        <f>IF(AND(Inputs!$CO119=0,AZ$3&gt;=Inputs!$CM119),1,IF(AND(AZ$3&gt;=Inputs!$CM119,AZ$3&lt;Inputs!$CN119),1,IF(AND(AZ$3=Inputs!$CN119,AZ$3=Inputs!$CO119),1,IF(OR(AND(AZ$3=Inputs!$CN119+1,Inputs!$CN119=Inputs!$CO119),AND(AZ$3=Inputs!$CN119+2,Inputs!$CN119=Inputs!$CO119)),0,IF(AZ$3=Inputs!$CN119,0.8,IF(AZ$3=Inputs!$CN119+1,0.6,IF(AZ$3=Inputs!$CN119+2,0.4,IF(AZ$3=Inputs!$CO119,0.2,IF(AND(AZ$3&gt;=Inputs!$CL119,AZ$3&lt;Inputs!$CM119),(AZ$3-Inputs!$CL119+1)/(Inputs!$AI119+1),0)))))))))</f>
        <v>0</v>
      </c>
      <c r="BA121" s="27">
        <f>IF(AND(Inputs!$CO119=0,BA$3&gt;=Inputs!$CM119),1,IF(AND(BA$3&gt;=Inputs!$CM119,BA$3&lt;Inputs!$CN119),1,IF(AND(BA$3=Inputs!$CN119,BA$3=Inputs!$CO119),1,IF(OR(AND(BA$3=Inputs!$CN119+1,Inputs!$CN119=Inputs!$CO119),AND(BA$3=Inputs!$CN119+2,Inputs!$CN119=Inputs!$CO119)),0,IF(BA$3=Inputs!$CN119,0.8,IF(BA$3=Inputs!$CN119+1,0.6,IF(BA$3=Inputs!$CN119+2,0.4,IF(BA$3=Inputs!$CO119,0.2,IF(AND(BA$3&gt;=Inputs!$CL119,BA$3&lt;Inputs!$CM119),(BA$3-Inputs!$CL119+1)/(Inputs!$AI119+1),0)))))))))</f>
        <v>0</v>
      </c>
      <c r="BB121" s="27">
        <f>IF(AND(Inputs!$CO119=0,BB$3&gt;=Inputs!$CM119),1,IF(AND(BB$3&gt;=Inputs!$CM119,BB$3&lt;Inputs!$CN119),1,IF(AND(BB$3=Inputs!$CN119,BB$3=Inputs!$CO119),1,IF(OR(AND(BB$3=Inputs!$CN119+1,Inputs!$CN119=Inputs!$CO119),AND(BB$3=Inputs!$CN119+2,Inputs!$CN119=Inputs!$CO119)),0,IF(BB$3=Inputs!$CN119,0.8,IF(BB$3=Inputs!$CN119+1,0.6,IF(BB$3=Inputs!$CN119+2,0.4,IF(BB$3=Inputs!$CO119,0.2,IF(AND(BB$3&gt;=Inputs!$CL119,BB$3&lt;Inputs!$CM119),(BB$3-Inputs!$CL119+1)/(Inputs!$AI119+1),0)))))))))</f>
        <v>0</v>
      </c>
      <c r="BC121" s="27">
        <f>IF(AND(Inputs!$CO119=0,BC$3&gt;=Inputs!$CM119),1,IF(AND(BC$3&gt;=Inputs!$CM119,BC$3&lt;Inputs!$CN119),1,IF(AND(BC$3=Inputs!$CN119,BC$3=Inputs!$CO119),1,IF(OR(AND(BC$3=Inputs!$CN119+1,Inputs!$CN119=Inputs!$CO119),AND(BC$3=Inputs!$CN119+2,Inputs!$CN119=Inputs!$CO119)),0,IF(BC$3=Inputs!$CN119,0.8,IF(BC$3=Inputs!$CN119+1,0.6,IF(BC$3=Inputs!$CN119+2,0.4,IF(BC$3=Inputs!$CO119,0.2,IF(AND(BC$3&gt;=Inputs!$CL119,BC$3&lt;Inputs!$CM119),(BC$3-Inputs!$CL119+1)/(Inputs!$AI119+1),0)))))))))</f>
        <v>0</v>
      </c>
      <c r="BD121" s="27">
        <f>IF(AND(Inputs!$CO119=0,BD$3&gt;=Inputs!$CM119),1,IF(AND(BD$3&gt;=Inputs!$CM119,BD$3&lt;Inputs!$CN119),1,IF(AND(BD$3=Inputs!$CN119,BD$3=Inputs!$CO119),1,IF(OR(AND(BD$3=Inputs!$CN119+1,Inputs!$CN119=Inputs!$CO119),AND(BD$3=Inputs!$CN119+2,Inputs!$CN119=Inputs!$CO119)),0,IF(BD$3=Inputs!$CN119,0.8,IF(BD$3=Inputs!$CN119+1,0.6,IF(BD$3=Inputs!$CN119+2,0.4,IF(BD$3=Inputs!$CO119,0.2,IF(AND(BD$3&gt;=Inputs!$CL119,BD$3&lt;Inputs!$CM119),(BD$3-Inputs!$CL119+1)/(Inputs!$AI119+1),0)))))))))</f>
        <v>0</v>
      </c>
      <c r="BE121" s="27">
        <f>IF(AND(Inputs!$CO119=0,BE$3&gt;=Inputs!$CM119),1,IF(AND(BE$3&gt;=Inputs!$CM119,BE$3&lt;Inputs!$CN119),1,IF(AND(BE$3=Inputs!$CN119,BE$3=Inputs!$CO119),1,IF(OR(AND(BE$3=Inputs!$CN119+1,Inputs!$CN119=Inputs!$CO119),AND(BE$3=Inputs!$CN119+2,Inputs!$CN119=Inputs!$CO119)),0,IF(BE$3=Inputs!$CN119,0.8,IF(BE$3=Inputs!$CN119+1,0.6,IF(BE$3=Inputs!$CN119+2,0.4,IF(BE$3=Inputs!$CO119,0.2,IF(AND(BE$3&gt;=Inputs!$CL119,BE$3&lt;Inputs!$CM119),(BE$3-Inputs!$CL119+1)/(Inputs!$AI119+1),0)))))))))</f>
        <v>0</v>
      </c>
      <c r="BF121" s="27">
        <f>IF(AND(Inputs!$CO119=0,BF$3&gt;=Inputs!$CM119),1,IF(AND(BF$3&gt;=Inputs!$CM119,BF$3&lt;Inputs!$CN119),1,IF(AND(BF$3=Inputs!$CN119,BF$3=Inputs!$CO119),1,IF(OR(AND(BF$3=Inputs!$CN119+1,Inputs!$CN119=Inputs!$CO119),AND(BF$3=Inputs!$CN119+2,Inputs!$CN119=Inputs!$CO119)),0,IF(BF$3=Inputs!$CN119,0.8,IF(BF$3=Inputs!$CN119+1,0.6,IF(BF$3=Inputs!$CN119+2,0.4,IF(BF$3=Inputs!$CO119,0.2,IF(AND(BF$3&gt;=Inputs!$CL119,BF$3&lt;Inputs!$CM119),(BF$3-Inputs!$CL119+1)/(Inputs!$AI119+1),0)))))))))</f>
        <v>0</v>
      </c>
      <c r="BG121" s="27">
        <f>IF(AND(Inputs!$CO119=0,BG$3&gt;=Inputs!$CM119),1,IF(AND(BG$3&gt;=Inputs!$CM119,BG$3&lt;Inputs!$CN119),1,IF(AND(BG$3=Inputs!$CN119,BG$3=Inputs!$CO119),1,IF(OR(AND(BG$3=Inputs!$CN119+1,Inputs!$CN119=Inputs!$CO119),AND(BG$3=Inputs!$CN119+2,Inputs!$CN119=Inputs!$CO119)),0,IF(BG$3=Inputs!$CN119,0.8,IF(BG$3=Inputs!$CN119+1,0.6,IF(BG$3=Inputs!$CN119+2,0.4,IF(BG$3=Inputs!$CO119,0.2,IF(AND(BG$3&gt;=Inputs!$CL119,BG$3&lt;Inputs!$CM119),(BG$3-Inputs!$CL119+1)/(Inputs!$AI119+1),0)))))))))</f>
        <v>0</v>
      </c>
      <c r="BH121" s="27">
        <f>IF(AND(Inputs!$CO119=0,BH$3&gt;=Inputs!$CM119),1,IF(AND(BH$3&gt;=Inputs!$CM119,BH$3&lt;Inputs!$CN119),1,IF(AND(BH$3=Inputs!$CN119,BH$3=Inputs!$CO119),1,IF(OR(AND(BH$3=Inputs!$CN119+1,Inputs!$CN119=Inputs!$CO119),AND(BH$3=Inputs!$CN119+2,Inputs!$CN119=Inputs!$CO119)),0,IF(BH$3=Inputs!$CN119,0.8,IF(BH$3=Inputs!$CN119+1,0.6,IF(BH$3=Inputs!$CN119+2,0.4,IF(BH$3=Inputs!$CO119,0.2,IF(AND(BH$3&gt;=Inputs!$CL119,BH$3&lt;Inputs!$CM119),(BH$3-Inputs!$CL119+1)/(Inputs!$AI119+1),0)))))))))</f>
        <v>0</v>
      </c>
      <c r="BI121" s="27">
        <f>IF(AND(Inputs!$CO119=0,BI$3&gt;=Inputs!$CM119),1,IF(AND(BI$3&gt;=Inputs!$CM119,BI$3&lt;Inputs!$CN119),1,IF(AND(BI$3=Inputs!$CN119,BI$3=Inputs!$CO119),1,IF(OR(AND(BI$3=Inputs!$CN119+1,Inputs!$CN119=Inputs!$CO119),AND(BI$3=Inputs!$CN119+2,Inputs!$CN119=Inputs!$CO119)),0,IF(BI$3=Inputs!$CN119,0.8,IF(BI$3=Inputs!$CN119+1,0.6,IF(BI$3=Inputs!$CN119+2,0.4,IF(BI$3=Inputs!$CO119,0.2,IF(AND(BI$3&gt;=Inputs!$CL119,BI$3&lt;Inputs!$CM119),(BI$3-Inputs!$CL119+1)/(Inputs!$AI119+1),0)))))))))</f>
        <v>0</v>
      </c>
      <c r="BJ121" s="27">
        <f>IF(AND(Inputs!$CO119=0,BJ$3&gt;=Inputs!$CM119),1,IF(AND(BJ$3&gt;=Inputs!$CM119,BJ$3&lt;Inputs!$CN119),1,IF(AND(BJ$3=Inputs!$CN119,BJ$3=Inputs!$CO119),1,IF(OR(AND(BJ$3=Inputs!$CN119+1,Inputs!$CN119=Inputs!$CO119),AND(BJ$3=Inputs!$CN119+2,Inputs!$CN119=Inputs!$CO119)),0,IF(BJ$3=Inputs!$CN119,0.8,IF(BJ$3=Inputs!$CN119+1,0.6,IF(BJ$3=Inputs!$CN119+2,0.4,IF(BJ$3=Inputs!$CO119,0.2,IF(AND(BJ$3&gt;=Inputs!$CL119,BJ$3&lt;Inputs!$CM119),(BJ$3-Inputs!$CL119+1)/(Inputs!$AI119+1),0)))))))))</f>
        <v>0</v>
      </c>
      <c r="BK121" s="27">
        <f>IF(AND(Inputs!$CO119=0,BK$3&gt;=Inputs!$CM119),1,IF(AND(BK$3&gt;=Inputs!$CM119,BK$3&lt;Inputs!$CN119),1,IF(AND(BK$3=Inputs!$CN119,BK$3=Inputs!$CO119),1,IF(OR(AND(BK$3=Inputs!$CN119+1,Inputs!$CN119=Inputs!$CO119),AND(BK$3=Inputs!$CN119+2,Inputs!$CN119=Inputs!$CO119)),0,IF(BK$3=Inputs!$CN119,0.8,IF(BK$3=Inputs!$CN119+1,0.6,IF(BK$3=Inputs!$CN119+2,0.4,IF(BK$3=Inputs!$CO119,0.2,IF(AND(BK$3&gt;=Inputs!$CL119,BK$3&lt;Inputs!$CM119),(BK$3-Inputs!$CL119+1)/(Inputs!$AI119+1),0)))))))))</f>
        <v>0</v>
      </c>
      <c r="BL121" s="27">
        <f>IF(AND(Inputs!$CO119=0,BL$3&gt;=Inputs!$CM119),1,IF(AND(BL$3&gt;=Inputs!$CM119,BL$3&lt;Inputs!$CN119),1,IF(AND(BL$3=Inputs!$CN119,BL$3=Inputs!$CO119),1,IF(OR(AND(BL$3=Inputs!$CN119+1,Inputs!$CN119=Inputs!$CO119),AND(BL$3=Inputs!$CN119+2,Inputs!$CN119=Inputs!$CO119)),0,IF(BL$3=Inputs!$CN119,0.8,IF(BL$3=Inputs!$CN119+1,0.6,IF(BL$3=Inputs!$CN119+2,0.4,IF(BL$3=Inputs!$CO119,0.2,IF(AND(BL$3&gt;=Inputs!$CL119,BL$3&lt;Inputs!$CM119),(BL$3-Inputs!$CL119+1)/(Inputs!$AI119+1),0)))))))))</f>
        <v>0</v>
      </c>
      <c r="BM121" s="27">
        <f>IF(AND(Inputs!$CO119=0,BM$3&gt;=Inputs!$CM119),1,IF(AND(BM$3&gt;=Inputs!$CM119,BM$3&lt;Inputs!$CN119),1,IF(AND(BM$3=Inputs!$CN119,BM$3=Inputs!$CO119),1,IF(OR(AND(BM$3=Inputs!$CN119+1,Inputs!$CN119=Inputs!$CO119),AND(BM$3=Inputs!$CN119+2,Inputs!$CN119=Inputs!$CO119)),0,IF(BM$3=Inputs!$CN119,0.8,IF(BM$3=Inputs!$CN119+1,0.6,IF(BM$3=Inputs!$CN119+2,0.4,IF(BM$3=Inputs!$CO119,0.2,IF(AND(BM$3&gt;=Inputs!$CL119,BM$3&lt;Inputs!$CM119),(BM$3-Inputs!$CL119+1)/(Inputs!$AI119+1),0)))))))))</f>
        <v>0</v>
      </c>
    </row>
    <row r="122" spans="1:65">
      <c r="A122" s="7" t="str">
        <f>IF(Inputs!A120="","",Inputs!A120)</f>
        <v/>
      </c>
      <c r="B122" t="str">
        <f>IF(Inputs!B120="","",Inputs!B120)</f>
        <v/>
      </c>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92"/>
      <c r="AE122" s="292"/>
      <c r="AF122" s="292"/>
      <c r="AG122" s="50">
        <f t="shared" si="5"/>
        <v>0</v>
      </c>
      <c r="AH122" s="42">
        <f t="shared" si="4"/>
        <v>0</v>
      </c>
      <c r="AJ122" s="27">
        <f>IF(AND(Inputs!$CO120=0,AJ$3&gt;=Inputs!$CM120),1,IF(AND(AJ$3&gt;=Inputs!$CM120,AJ$3&lt;Inputs!$CN120),1,IF(AND(AJ$3=Inputs!$CN120,AJ$3=Inputs!$CO120),1,IF(OR(AND(AJ$3=Inputs!$CN120+1,Inputs!$CN120=Inputs!$CO120),AND(AJ$3=Inputs!$CN120+2,Inputs!$CN120=Inputs!$CO120)),0,IF(AJ$3=Inputs!$CN120,0.8,IF(AJ$3=Inputs!$CN120+1,0.6,IF(AJ$3=Inputs!$CN120+2,0.4,IF(AJ$3=Inputs!$CO120,0.2,IF(AND(AJ$3&gt;=Inputs!$CL120,AJ$3&lt;Inputs!$CM120),(AJ$3-Inputs!$CL120+1)/(Inputs!$AI120+1),0)))))))))</f>
        <v>0</v>
      </c>
      <c r="AK122" s="27">
        <f>IF(AND(Inputs!$CO120=0,AK$3&gt;=Inputs!$CM120),1,IF(AND(AK$3&gt;=Inputs!$CM120,AK$3&lt;Inputs!$CN120),1,IF(AND(AK$3=Inputs!$CN120,AK$3=Inputs!$CO120),1,IF(OR(AND(AK$3=Inputs!$CN120+1,Inputs!$CN120=Inputs!$CO120),AND(AK$3=Inputs!$CN120+2,Inputs!$CN120=Inputs!$CO120)),0,IF(AK$3=Inputs!$CN120,0.8,IF(AK$3=Inputs!$CN120+1,0.6,IF(AK$3=Inputs!$CN120+2,0.4,IF(AK$3=Inputs!$CO120,0.2,IF(AND(AK$3&gt;=Inputs!$CL120,AK$3&lt;Inputs!$CM120),(AK$3-Inputs!$CL120+1)/(Inputs!$AI120+1),0)))))))))</f>
        <v>0</v>
      </c>
      <c r="AL122" s="27">
        <f>IF(AND(Inputs!$CO120=0,AL$3&gt;=Inputs!$CM120),1,IF(AND(AL$3&gt;=Inputs!$CM120,AL$3&lt;Inputs!$CN120),1,IF(AND(AL$3=Inputs!$CN120,AL$3=Inputs!$CO120),1,IF(OR(AND(AL$3=Inputs!$CN120+1,Inputs!$CN120=Inputs!$CO120),AND(AL$3=Inputs!$CN120+2,Inputs!$CN120=Inputs!$CO120)),0,IF(AL$3=Inputs!$CN120,0.8,IF(AL$3=Inputs!$CN120+1,0.6,IF(AL$3=Inputs!$CN120+2,0.4,IF(AL$3=Inputs!$CO120,0.2,IF(AND(AL$3&gt;=Inputs!$CL120,AL$3&lt;Inputs!$CM120),(AL$3-Inputs!$CL120+1)/(Inputs!$AI120+1),0)))))))))</f>
        <v>0</v>
      </c>
      <c r="AM122" s="27">
        <f>IF(AND(Inputs!$CO120=0,AM$3&gt;=Inputs!$CM120),1,IF(AND(AM$3&gt;=Inputs!$CM120,AM$3&lt;Inputs!$CN120),1,IF(AND(AM$3=Inputs!$CN120,AM$3=Inputs!$CO120),1,IF(OR(AND(AM$3=Inputs!$CN120+1,Inputs!$CN120=Inputs!$CO120),AND(AM$3=Inputs!$CN120+2,Inputs!$CN120=Inputs!$CO120)),0,IF(AM$3=Inputs!$CN120,0.8,IF(AM$3=Inputs!$CN120+1,0.6,IF(AM$3=Inputs!$CN120+2,0.4,IF(AM$3=Inputs!$CO120,0.2,IF(AND(AM$3&gt;=Inputs!$CL120,AM$3&lt;Inputs!$CM120),(AM$3-Inputs!$CL120+1)/(Inputs!$AI120+1),0)))))))))</f>
        <v>0</v>
      </c>
      <c r="AN122" s="27">
        <f>IF(AND(Inputs!$CO120=0,AN$3&gt;=Inputs!$CM120),1,IF(AND(AN$3&gt;=Inputs!$CM120,AN$3&lt;Inputs!$CN120),1,IF(AND(AN$3=Inputs!$CN120,AN$3=Inputs!$CO120),1,IF(OR(AND(AN$3=Inputs!$CN120+1,Inputs!$CN120=Inputs!$CO120),AND(AN$3=Inputs!$CN120+2,Inputs!$CN120=Inputs!$CO120)),0,IF(AN$3=Inputs!$CN120,0.8,IF(AN$3=Inputs!$CN120+1,0.6,IF(AN$3=Inputs!$CN120+2,0.4,IF(AN$3=Inputs!$CO120,0.2,IF(AND(AN$3&gt;=Inputs!$CL120,AN$3&lt;Inputs!$CM120),(AN$3-Inputs!$CL120+1)/(Inputs!$AI120+1),0)))))))))</f>
        <v>0</v>
      </c>
      <c r="AO122" s="27">
        <f>IF(AND(Inputs!$CO120=0,AO$3&gt;=Inputs!$CM120),1,IF(AND(AO$3&gt;=Inputs!$CM120,AO$3&lt;Inputs!$CN120),1,IF(AND(AO$3=Inputs!$CN120,AO$3=Inputs!$CO120),1,IF(OR(AND(AO$3=Inputs!$CN120+1,Inputs!$CN120=Inputs!$CO120),AND(AO$3=Inputs!$CN120+2,Inputs!$CN120=Inputs!$CO120)),0,IF(AO$3=Inputs!$CN120,0.8,IF(AO$3=Inputs!$CN120+1,0.6,IF(AO$3=Inputs!$CN120+2,0.4,IF(AO$3=Inputs!$CO120,0.2,IF(AND(AO$3&gt;=Inputs!$CL120,AO$3&lt;Inputs!$CM120),(AO$3-Inputs!$CL120+1)/(Inputs!$AI120+1),0)))))))))</f>
        <v>0</v>
      </c>
      <c r="AP122" s="27">
        <f>IF(AND(Inputs!$CO120=0,AP$3&gt;=Inputs!$CM120),1,IF(AND(AP$3&gt;=Inputs!$CM120,AP$3&lt;Inputs!$CN120),1,IF(AND(AP$3=Inputs!$CN120,AP$3=Inputs!$CO120),1,IF(OR(AND(AP$3=Inputs!$CN120+1,Inputs!$CN120=Inputs!$CO120),AND(AP$3=Inputs!$CN120+2,Inputs!$CN120=Inputs!$CO120)),0,IF(AP$3=Inputs!$CN120,0.8,IF(AP$3=Inputs!$CN120+1,0.6,IF(AP$3=Inputs!$CN120+2,0.4,IF(AP$3=Inputs!$CO120,0.2,IF(AND(AP$3&gt;=Inputs!$CL120,AP$3&lt;Inputs!$CM120),(AP$3-Inputs!$CL120+1)/(Inputs!$AI120+1),0)))))))))</f>
        <v>0</v>
      </c>
      <c r="AQ122" s="27">
        <f>IF(AND(Inputs!$CO120=0,AQ$3&gt;=Inputs!$CM120),1,IF(AND(AQ$3&gt;=Inputs!$CM120,AQ$3&lt;Inputs!$CN120),1,IF(AND(AQ$3=Inputs!$CN120,AQ$3=Inputs!$CO120),1,IF(OR(AND(AQ$3=Inputs!$CN120+1,Inputs!$CN120=Inputs!$CO120),AND(AQ$3=Inputs!$CN120+2,Inputs!$CN120=Inputs!$CO120)),0,IF(AQ$3=Inputs!$CN120,0.8,IF(AQ$3=Inputs!$CN120+1,0.6,IF(AQ$3=Inputs!$CN120+2,0.4,IF(AQ$3=Inputs!$CO120,0.2,IF(AND(AQ$3&gt;=Inputs!$CL120,AQ$3&lt;Inputs!$CM120),(AQ$3-Inputs!$CL120+1)/(Inputs!$AI120+1),0)))))))))</f>
        <v>0</v>
      </c>
      <c r="AR122" s="27">
        <f>IF(AND(Inputs!$CO120=0,AR$3&gt;=Inputs!$CM120),1,IF(AND(AR$3&gt;=Inputs!$CM120,AR$3&lt;Inputs!$CN120),1,IF(AND(AR$3=Inputs!$CN120,AR$3=Inputs!$CO120),1,IF(OR(AND(AR$3=Inputs!$CN120+1,Inputs!$CN120=Inputs!$CO120),AND(AR$3=Inputs!$CN120+2,Inputs!$CN120=Inputs!$CO120)),0,IF(AR$3=Inputs!$CN120,0.8,IF(AR$3=Inputs!$CN120+1,0.6,IF(AR$3=Inputs!$CN120+2,0.4,IF(AR$3=Inputs!$CO120,0.2,IF(AND(AR$3&gt;=Inputs!$CL120,AR$3&lt;Inputs!$CM120),(AR$3-Inputs!$CL120+1)/(Inputs!$AI120+1),0)))))))))</f>
        <v>0</v>
      </c>
      <c r="AS122" s="27">
        <f>IF(AND(Inputs!$CO120=0,AS$3&gt;=Inputs!$CM120),1,IF(AND(AS$3&gt;=Inputs!$CM120,AS$3&lt;Inputs!$CN120),1,IF(AND(AS$3=Inputs!$CN120,AS$3=Inputs!$CO120),1,IF(OR(AND(AS$3=Inputs!$CN120+1,Inputs!$CN120=Inputs!$CO120),AND(AS$3=Inputs!$CN120+2,Inputs!$CN120=Inputs!$CO120)),0,IF(AS$3=Inputs!$CN120,0.8,IF(AS$3=Inputs!$CN120+1,0.6,IF(AS$3=Inputs!$CN120+2,0.4,IF(AS$3=Inputs!$CO120,0.2,IF(AND(AS$3&gt;=Inputs!$CL120,AS$3&lt;Inputs!$CM120),(AS$3-Inputs!$CL120+1)/(Inputs!$AI120+1),0)))))))))</f>
        <v>0</v>
      </c>
      <c r="AT122" s="27">
        <f>IF(AND(Inputs!$CO120=0,AT$3&gt;=Inputs!$CM120),1,IF(AND(AT$3&gt;=Inputs!$CM120,AT$3&lt;Inputs!$CN120),1,IF(AND(AT$3=Inputs!$CN120,AT$3=Inputs!$CO120),1,IF(OR(AND(AT$3=Inputs!$CN120+1,Inputs!$CN120=Inputs!$CO120),AND(AT$3=Inputs!$CN120+2,Inputs!$CN120=Inputs!$CO120)),0,IF(AT$3=Inputs!$CN120,0.8,IF(AT$3=Inputs!$CN120+1,0.6,IF(AT$3=Inputs!$CN120+2,0.4,IF(AT$3=Inputs!$CO120,0.2,IF(AND(AT$3&gt;=Inputs!$CL120,AT$3&lt;Inputs!$CM120),(AT$3-Inputs!$CL120+1)/(Inputs!$AI120+1),0)))))))))</f>
        <v>0</v>
      </c>
      <c r="AU122" s="27">
        <f>IF(AND(Inputs!$CO120=0,AU$3&gt;=Inputs!$CM120),1,IF(AND(AU$3&gt;=Inputs!$CM120,AU$3&lt;Inputs!$CN120),1,IF(AND(AU$3=Inputs!$CN120,AU$3=Inputs!$CO120),1,IF(OR(AND(AU$3=Inputs!$CN120+1,Inputs!$CN120=Inputs!$CO120),AND(AU$3=Inputs!$CN120+2,Inputs!$CN120=Inputs!$CO120)),0,IF(AU$3=Inputs!$CN120,0.8,IF(AU$3=Inputs!$CN120+1,0.6,IF(AU$3=Inputs!$CN120+2,0.4,IF(AU$3=Inputs!$CO120,0.2,IF(AND(AU$3&gt;=Inputs!$CL120,AU$3&lt;Inputs!$CM120),(AU$3-Inputs!$CL120+1)/(Inputs!$AI120+1),0)))))))))</f>
        <v>0</v>
      </c>
      <c r="AV122" s="27">
        <f>IF(AND(Inputs!$CO120=0,AV$3&gt;=Inputs!$CM120),1,IF(AND(AV$3&gt;=Inputs!$CM120,AV$3&lt;Inputs!$CN120),1,IF(AND(AV$3=Inputs!$CN120,AV$3=Inputs!$CO120),1,IF(OR(AND(AV$3=Inputs!$CN120+1,Inputs!$CN120=Inputs!$CO120),AND(AV$3=Inputs!$CN120+2,Inputs!$CN120=Inputs!$CO120)),0,IF(AV$3=Inputs!$CN120,0.8,IF(AV$3=Inputs!$CN120+1,0.6,IF(AV$3=Inputs!$CN120+2,0.4,IF(AV$3=Inputs!$CO120,0.2,IF(AND(AV$3&gt;=Inputs!$CL120,AV$3&lt;Inputs!$CM120),(AV$3-Inputs!$CL120+1)/(Inputs!$AI120+1),0)))))))))</f>
        <v>0</v>
      </c>
      <c r="AW122" s="27">
        <f>IF(AND(Inputs!$CO120=0,AW$3&gt;=Inputs!$CM120),1,IF(AND(AW$3&gt;=Inputs!$CM120,AW$3&lt;Inputs!$CN120),1,IF(AND(AW$3=Inputs!$CN120,AW$3=Inputs!$CO120),1,IF(OR(AND(AW$3=Inputs!$CN120+1,Inputs!$CN120=Inputs!$CO120),AND(AW$3=Inputs!$CN120+2,Inputs!$CN120=Inputs!$CO120)),0,IF(AW$3=Inputs!$CN120,0.8,IF(AW$3=Inputs!$CN120+1,0.6,IF(AW$3=Inputs!$CN120+2,0.4,IF(AW$3=Inputs!$CO120,0.2,IF(AND(AW$3&gt;=Inputs!$CL120,AW$3&lt;Inputs!$CM120),(AW$3-Inputs!$CL120+1)/(Inputs!$AI120+1),0)))))))))</f>
        <v>0</v>
      </c>
      <c r="AX122" s="27">
        <f>IF(AND(Inputs!$CO120=0,AX$3&gt;=Inputs!$CM120),1,IF(AND(AX$3&gt;=Inputs!$CM120,AX$3&lt;Inputs!$CN120),1,IF(AND(AX$3=Inputs!$CN120,AX$3=Inputs!$CO120),1,IF(OR(AND(AX$3=Inputs!$CN120+1,Inputs!$CN120=Inputs!$CO120),AND(AX$3=Inputs!$CN120+2,Inputs!$CN120=Inputs!$CO120)),0,IF(AX$3=Inputs!$CN120,0.8,IF(AX$3=Inputs!$CN120+1,0.6,IF(AX$3=Inputs!$CN120+2,0.4,IF(AX$3=Inputs!$CO120,0.2,IF(AND(AX$3&gt;=Inputs!$CL120,AX$3&lt;Inputs!$CM120),(AX$3-Inputs!$CL120+1)/(Inputs!$AI120+1),0)))))))))</f>
        <v>0</v>
      </c>
      <c r="AY122" s="27">
        <f>IF(AND(Inputs!$CO120=0,AY$3&gt;=Inputs!$CM120),1,IF(AND(AY$3&gt;=Inputs!$CM120,AY$3&lt;Inputs!$CN120),1,IF(AND(AY$3=Inputs!$CN120,AY$3=Inputs!$CO120),1,IF(OR(AND(AY$3=Inputs!$CN120+1,Inputs!$CN120=Inputs!$CO120),AND(AY$3=Inputs!$CN120+2,Inputs!$CN120=Inputs!$CO120)),0,IF(AY$3=Inputs!$CN120,0.8,IF(AY$3=Inputs!$CN120+1,0.6,IF(AY$3=Inputs!$CN120+2,0.4,IF(AY$3=Inputs!$CO120,0.2,IF(AND(AY$3&gt;=Inputs!$CL120,AY$3&lt;Inputs!$CM120),(AY$3-Inputs!$CL120+1)/(Inputs!$AI120+1),0)))))))))</f>
        <v>0</v>
      </c>
      <c r="AZ122" s="27">
        <f>IF(AND(Inputs!$CO120=0,AZ$3&gt;=Inputs!$CM120),1,IF(AND(AZ$3&gt;=Inputs!$CM120,AZ$3&lt;Inputs!$CN120),1,IF(AND(AZ$3=Inputs!$CN120,AZ$3=Inputs!$CO120),1,IF(OR(AND(AZ$3=Inputs!$CN120+1,Inputs!$CN120=Inputs!$CO120),AND(AZ$3=Inputs!$CN120+2,Inputs!$CN120=Inputs!$CO120)),0,IF(AZ$3=Inputs!$CN120,0.8,IF(AZ$3=Inputs!$CN120+1,0.6,IF(AZ$3=Inputs!$CN120+2,0.4,IF(AZ$3=Inputs!$CO120,0.2,IF(AND(AZ$3&gt;=Inputs!$CL120,AZ$3&lt;Inputs!$CM120),(AZ$3-Inputs!$CL120+1)/(Inputs!$AI120+1),0)))))))))</f>
        <v>0</v>
      </c>
      <c r="BA122" s="27">
        <f>IF(AND(Inputs!$CO120=0,BA$3&gt;=Inputs!$CM120),1,IF(AND(BA$3&gt;=Inputs!$CM120,BA$3&lt;Inputs!$CN120),1,IF(AND(BA$3=Inputs!$CN120,BA$3=Inputs!$CO120),1,IF(OR(AND(BA$3=Inputs!$CN120+1,Inputs!$CN120=Inputs!$CO120),AND(BA$3=Inputs!$CN120+2,Inputs!$CN120=Inputs!$CO120)),0,IF(BA$3=Inputs!$CN120,0.8,IF(BA$3=Inputs!$CN120+1,0.6,IF(BA$3=Inputs!$CN120+2,0.4,IF(BA$3=Inputs!$CO120,0.2,IF(AND(BA$3&gt;=Inputs!$CL120,BA$3&lt;Inputs!$CM120),(BA$3-Inputs!$CL120+1)/(Inputs!$AI120+1),0)))))))))</f>
        <v>0</v>
      </c>
      <c r="BB122" s="27">
        <f>IF(AND(Inputs!$CO120=0,BB$3&gt;=Inputs!$CM120),1,IF(AND(BB$3&gt;=Inputs!$CM120,BB$3&lt;Inputs!$CN120),1,IF(AND(BB$3=Inputs!$CN120,BB$3=Inputs!$CO120),1,IF(OR(AND(BB$3=Inputs!$CN120+1,Inputs!$CN120=Inputs!$CO120),AND(BB$3=Inputs!$CN120+2,Inputs!$CN120=Inputs!$CO120)),0,IF(BB$3=Inputs!$CN120,0.8,IF(BB$3=Inputs!$CN120+1,0.6,IF(BB$3=Inputs!$CN120+2,0.4,IF(BB$3=Inputs!$CO120,0.2,IF(AND(BB$3&gt;=Inputs!$CL120,BB$3&lt;Inputs!$CM120),(BB$3-Inputs!$CL120+1)/(Inputs!$AI120+1),0)))))))))</f>
        <v>0</v>
      </c>
      <c r="BC122" s="27">
        <f>IF(AND(Inputs!$CO120=0,BC$3&gt;=Inputs!$CM120),1,IF(AND(BC$3&gt;=Inputs!$CM120,BC$3&lt;Inputs!$CN120),1,IF(AND(BC$3=Inputs!$CN120,BC$3=Inputs!$CO120),1,IF(OR(AND(BC$3=Inputs!$CN120+1,Inputs!$CN120=Inputs!$CO120),AND(BC$3=Inputs!$CN120+2,Inputs!$CN120=Inputs!$CO120)),0,IF(BC$3=Inputs!$CN120,0.8,IF(BC$3=Inputs!$CN120+1,0.6,IF(BC$3=Inputs!$CN120+2,0.4,IF(BC$3=Inputs!$CO120,0.2,IF(AND(BC$3&gt;=Inputs!$CL120,BC$3&lt;Inputs!$CM120),(BC$3-Inputs!$CL120+1)/(Inputs!$AI120+1),0)))))))))</f>
        <v>0</v>
      </c>
      <c r="BD122" s="27">
        <f>IF(AND(Inputs!$CO120=0,BD$3&gt;=Inputs!$CM120),1,IF(AND(BD$3&gt;=Inputs!$CM120,BD$3&lt;Inputs!$CN120),1,IF(AND(BD$3=Inputs!$CN120,BD$3=Inputs!$CO120),1,IF(OR(AND(BD$3=Inputs!$CN120+1,Inputs!$CN120=Inputs!$CO120),AND(BD$3=Inputs!$CN120+2,Inputs!$CN120=Inputs!$CO120)),0,IF(BD$3=Inputs!$CN120,0.8,IF(BD$3=Inputs!$CN120+1,0.6,IF(BD$3=Inputs!$CN120+2,0.4,IF(BD$3=Inputs!$CO120,0.2,IF(AND(BD$3&gt;=Inputs!$CL120,BD$3&lt;Inputs!$CM120),(BD$3-Inputs!$CL120+1)/(Inputs!$AI120+1),0)))))))))</f>
        <v>0</v>
      </c>
      <c r="BE122" s="27">
        <f>IF(AND(Inputs!$CO120=0,BE$3&gt;=Inputs!$CM120),1,IF(AND(BE$3&gt;=Inputs!$CM120,BE$3&lt;Inputs!$CN120),1,IF(AND(BE$3=Inputs!$CN120,BE$3=Inputs!$CO120),1,IF(OR(AND(BE$3=Inputs!$CN120+1,Inputs!$CN120=Inputs!$CO120),AND(BE$3=Inputs!$CN120+2,Inputs!$CN120=Inputs!$CO120)),0,IF(BE$3=Inputs!$CN120,0.8,IF(BE$3=Inputs!$CN120+1,0.6,IF(BE$3=Inputs!$CN120+2,0.4,IF(BE$3=Inputs!$CO120,0.2,IF(AND(BE$3&gt;=Inputs!$CL120,BE$3&lt;Inputs!$CM120),(BE$3-Inputs!$CL120+1)/(Inputs!$AI120+1),0)))))))))</f>
        <v>0</v>
      </c>
      <c r="BF122" s="27">
        <f>IF(AND(Inputs!$CO120=0,BF$3&gt;=Inputs!$CM120),1,IF(AND(BF$3&gt;=Inputs!$CM120,BF$3&lt;Inputs!$CN120),1,IF(AND(BF$3=Inputs!$CN120,BF$3=Inputs!$CO120),1,IF(OR(AND(BF$3=Inputs!$CN120+1,Inputs!$CN120=Inputs!$CO120),AND(BF$3=Inputs!$CN120+2,Inputs!$CN120=Inputs!$CO120)),0,IF(BF$3=Inputs!$CN120,0.8,IF(BF$3=Inputs!$CN120+1,0.6,IF(BF$3=Inputs!$CN120+2,0.4,IF(BF$3=Inputs!$CO120,0.2,IF(AND(BF$3&gt;=Inputs!$CL120,BF$3&lt;Inputs!$CM120),(BF$3-Inputs!$CL120+1)/(Inputs!$AI120+1),0)))))))))</f>
        <v>0</v>
      </c>
      <c r="BG122" s="27">
        <f>IF(AND(Inputs!$CO120=0,BG$3&gt;=Inputs!$CM120),1,IF(AND(BG$3&gt;=Inputs!$CM120,BG$3&lt;Inputs!$CN120),1,IF(AND(BG$3=Inputs!$CN120,BG$3=Inputs!$CO120),1,IF(OR(AND(BG$3=Inputs!$CN120+1,Inputs!$CN120=Inputs!$CO120),AND(BG$3=Inputs!$CN120+2,Inputs!$CN120=Inputs!$CO120)),0,IF(BG$3=Inputs!$CN120,0.8,IF(BG$3=Inputs!$CN120+1,0.6,IF(BG$3=Inputs!$CN120+2,0.4,IF(BG$3=Inputs!$CO120,0.2,IF(AND(BG$3&gt;=Inputs!$CL120,BG$3&lt;Inputs!$CM120),(BG$3-Inputs!$CL120+1)/(Inputs!$AI120+1),0)))))))))</f>
        <v>0</v>
      </c>
      <c r="BH122" s="27">
        <f>IF(AND(Inputs!$CO120=0,BH$3&gt;=Inputs!$CM120),1,IF(AND(BH$3&gt;=Inputs!$CM120,BH$3&lt;Inputs!$CN120),1,IF(AND(BH$3=Inputs!$CN120,BH$3=Inputs!$CO120),1,IF(OR(AND(BH$3=Inputs!$CN120+1,Inputs!$CN120=Inputs!$CO120),AND(BH$3=Inputs!$CN120+2,Inputs!$CN120=Inputs!$CO120)),0,IF(BH$3=Inputs!$CN120,0.8,IF(BH$3=Inputs!$CN120+1,0.6,IF(BH$3=Inputs!$CN120+2,0.4,IF(BH$3=Inputs!$CO120,0.2,IF(AND(BH$3&gt;=Inputs!$CL120,BH$3&lt;Inputs!$CM120),(BH$3-Inputs!$CL120+1)/(Inputs!$AI120+1),0)))))))))</f>
        <v>0</v>
      </c>
      <c r="BI122" s="27">
        <f>IF(AND(Inputs!$CO120=0,BI$3&gt;=Inputs!$CM120),1,IF(AND(BI$3&gt;=Inputs!$CM120,BI$3&lt;Inputs!$CN120),1,IF(AND(BI$3=Inputs!$CN120,BI$3=Inputs!$CO120),1,IF(OR(AND(BI$3=Inputs!$CN120+1,Inputs!$CN120=Inputs!$CO120),AND(BI$3=Inputs!$CN120+2,Inputs!$CN120=Inputs!$CO120)),0,IF(BI$3=Inputs!$CN120,0.8,IF(BI$3=Inputs!$CN120+1,0.6,IF(BI$3=Inputs!$CN120+2,0.4,IF(BI$3=Inputs!$CO120,0.2,IF(AND(BI$3&gt;=Inputs!$CL120,BI$3&lt;Inputs!$CM120),(BI$3-Inputs!$CL120+1)/(Inputs!$AI120+1),0)))))))))</f>
        <v>0</v>
      </c>
      <c r="BJ122" s="27">
        <f>IF(AND(Inputs!$CO120=0,BJ$3&gt;=Inputs!$CM120),1,IF(AND(BJ$3&gt;=Inputs!$CM120,BJ$3&lt;Inputs!$CN120),1,IF(AND(BJ$3=Inputs!$CN120,BJ$3=Inputs!$CO120),1,IF(OR(AND(BJ$3=Inputs!$CN120+1,Inputs!$CN120=Inputs!$CO120),AND(BJ$3=Inputs!$CN120+2,Inputs!$CN120=Inputs!$CO120)),0,IF(BJ$3=Inputs!$CN120,0.8,IF(BJ$3=Inputs!$CN120+1,0.6,IF(BJ$3=Inputs!$CN120+2,0.4,IF(BJ$3=Inputs!$CO120,0.2,IF(AND(BJ$3&gt;=Inputs!$CL120,BJ$3&lt;Inputs!$CM120),(BJ$3-Inputs!$CL120+1)/(Inputs!$AI120+1),0)))))))))</f>
        <v>0</v>
      </c>
      <c r="BK122" s="27">
        <f>IF(AND(Inputs!$CO120=0,BK$3&gt;=Inputs!$CM120),1,IF(AND(BK$3&gt;=Inputs!$CM120,BK$3&lt;Inputs!$CN120),1,IF(AND(BK$3=Inputs!$CN120,BK$3=Inputs!$CO120),1,IF(OR(AND(BK$3=Inputs!$CN120+1,Inputs!$CN120=Inputs!$CO120),AND(BK$3=Inputs!$CN120+2,Inputs!$CN120=Inputs!$CO120)),0,IF(BK$3=Inputs!$CN120,0.8,IF(BK$3=Inputs!$CN120+1,0.6,IF(BK$3=Inputs!$CN120+2,0.4,IF(BK$3=Inputs!$CO120,0.2,IF(AND(BK$3&gt;=Inputs!$CL120,BK$3&lt;Inputs!$CM120),(BK$3-Inputs!$CL120+1)/(Inputs!$AI120+1),0)))))))))</f>
        <v>0</v>
      </c>
      <c r="BL122" s="27">
        <f>IF(AND(Inputs!$CO120=0,BL$3&gt;=Inputs!$CM120),1,IF(AND(BL$3&gt;=Inputs!$CM120,BL$3&lt;Inputs!$CN120),1,IF(AND(BL$3=Inputs!$CN120,BL$3=Inputs!$CO120),1,IF(OR(AND(BL$3=Inputs!$CN120+1,Inputs!$CN120=Inputs!$CO120),AND(BL$3=Inputs!$CN120+2,Inputs!$CN120=Inputs!$CO120)),0,IF(BL$3=Inputs!$CN120,0.8,IF(BL$3=Inputs!$CN120+1,0.6,IF(BL$3=Inputs!$CN120+2,0.4,IF(BL$3=Inputs!$CO120,0.2,IF(AND(BL$3&gt;=Inputs!$CL120,BL$3&lt;Inputs!$CM120),(BL$3-Inputs!$CL120+1)/(Inputs!$AI120+1),0)))))))))</f>
        <v>0</v>
      </c>
      <c r="BM122" s="27">
        <f>IF(AND(Inputs!$CO120=0,BM$3&gt;=Inputs!$CM120),1,IF(AND(BM$3&gt;=Inputs!$CM120,BM$3&lt;Inputs!$CN120),1,IF(AND(BM$3=Inputs!$CN120,BM$3=Inputs!$CO120),1,IF(OR(AND(BM$3=Inputs!$CN120+1,Inputs!$CN120=Inputs!$CO120),AND(BM$3=Inputs!$CN120+2,Inputs!$CN120=Inputs!$CO120)),0,IF(BM$3=Inputs!$CN120,0.8,IF(BM$3=Inputs!$CN120+1,0.6,IF(BM$3=Inputs!$CN120+2,0.4,IF(BM$3=Inputs!$CO120,0.2,IF(AND(BM$3&gt;=Inputs!$CL120,BM$3&lt;Inputs!$CM120),(BM$3-Inputs!$CL120+1)/(Inputs!$AI120+1),0)))))))))</f>
        <v>0</v>
      </c>
    </row>
    <row r="123" spans="1:65">
      <c r="A123" s="7" t="str">
        <f>IF(Inputs!A121="","",Inputs!A121)</f>
        <v/>
      </c>
      <c r="B123" t="str">
        <f>IF(Inputs!B121="","",Inputs!B121)</f>
        <v/>
      </c>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292"/>
      <c r="AF123" s="292"/>
      <c r="AG123" s="50">
        <f t="shared" si="5"/>
        <v>0</v>
      </c>
      <c r="AH123" s="42">
        <f t="shared" si="4"/>
        <v>0</v>
      </c>
      <c r="AJ123" s="27">
        <f>IF(AND(Inputs!$CO121=0,AJ$3&gt;=Inputs!$CM121),1,IF(AND(AJ$3&gt;=Inputs!$CM121,AJ$3&lt;Inputs!$CN121),1,IF(AND(AJ$3=Inputs!$CN121,AJ$3=Inputs!$CO121),1,IF(OR(AND(AJ$3=Inputs!$CN121+1,Inputs!$CN121=Inputs!$CO121),AND(AJ$3=Inputs!$CN121+2,Inputs!$CN121=Inputs!$CO121)),0,IF(AJ$3=Inputs!$CN121,0.8,IF(AJ$3=Inputs!$CN121+1,0.6,IF(AJ$3=Inputs!$CN121+2,0.4,IF(AJ$3=Inputs!$CO121,0.2,IF(AND(AJ$3&gt;=Inputs!$CL121,AJ$3&lt;Inputs!$CM121),(AJ$3-Inputs!$CL121+1)/(Inputs!$AI121+1),0)))))))))</f>
        <v>0</v>
      </c>
      <c r="AK123" s="27">
        <f>IF(AND(Inputs!$CO121=0,AK$3&gt;=Inputs!$CM121),1,IF(AND(AK$3&gt;=Inputs!$CM121,AK$3&lt;Inputs!$CN121),1,IF(AND(AK$3=Inputs!$CN121,AK$3=Inputs!$CO121),1,IF(OR(AND(AK$3=Inputs!$CN121+1,Inputs!$CN121=Inputs!$CO121),AND(AK$3=Inputs!$CN121+2,Inputs!$CN121=Inputs!$CO121)),0,IF(AK$3=Inputs!$CN121,0.8,IF(AK$3=Inputs!$CN121+1,0.6,IF(AK$3=Inputs!$CN121+2,0.4,IF(AK$3=Inputs!$CO121,0.2,IF(AND(AK$3&gt;=Inputs!$CL121,AK$3&lt;Inputs!$CM121),(AK$3-Inputs!$CL121+1)/(Inputs!$AI121+1),0)))))))))</f>
        <v>0</v>
      </c>
      <c r="AL123" s="27">
        <f>IF(AND(Inputs!$CO121=0,AL$3&gt;=Inputs!$CM121),1,IF(AND(AL$3&gt;=Inputs!$CM121,AL$3&lt;Inputs!$CN121),1,IF(AND(AL$3=Inputs!$CN121,AL$3=Inputs!$CO121),1,IF(OR(AND(AL$3=Inputs!$CN121+1,Inputs!$CN121=Inputs!$CO121),AND(AL$3=Inputs!$CN121+2,Inputs!$CN121=Inputs!$CO121)),0,IF(AL$3=Inputs!$CN121,0.8,IF(AL$3=Inputs!$CN121+1,0.6,IF(AL$3=Inputs!$CN121+2,0.4,IF(AL$3=Inputs!$CO121,0.2,IF(AND(AL$3&gt;=Inputs!$CL121,AL$3&lt;Inputs!$CM121),(AL$3-Inputs!$CL121+1)/(Inputs!$AI121+1),0)))))))))</f>
        <v>0</v>
      </c>
      <c r="AM123" s="27">
        <f>IF(AND(Inputs!$CO121=0,AM$3&gt;=Inputs!$CM121),1,IF(AND(AM$3&gt;=Inputs!$CM121,AM$3&lt;Inputs!$CN121),1,IF(AND(AM$3=Inputs!$CN121,AM$3=Inputs!$CO121),1,IF(OR(AND(AM$3=Inputs!$CN121+1,Inputs!$CN121=Inputs!$CO121),AND(AM$3=Inputs!$CN121+2,Inputs!$CN121=Inputs!$CO121)),0,IF(AM$3=Inputs!$CN121,0.8,IF(AM$3=Inputs!$CN121+1,0.6,IF(AM$3=Inputs!$CN121+2,0.4,IF(AM$3=Inputs!$CO121,0.2,IF(AND(AM$3&gt;=Inputs!$CL121,AM$3&lt;Inputs!$CM121),(AM$3-Inputs!$CL121+1)/(Inputs!$AI121+1),0)))))))))</f>
        <v>0</v>
      </c>
      <c r="AN123" s="27">
        <f>IF(AND(Inputs!$CO121=0,AN$3&gt;=Inputs!$CM121),1,IF(AND(AN$3&gt;=Inputs!$CM121,AN$3&lt;Inputs!$CN121),1,IF(AND(AN$3=Inputs!$CN121,AN$3=Inputs!$CO121),1,IF(OR(AND(AN$3=Inputs!$CN121+1,Inputs!$CN121=Inputs!$CO121),AND(AN$3=Inputs!$CN121+2,Inputs!$CN121=Inputs!$CO121)),0,IF(AN$3=Inputs!$CN121,0.8,IF(AN$3=Inputs!$CN121+1,0.6,IF(AN$3=Inputs!$CN121+2,0.4,IF(AN$3=Inputs!$CO121,0.2,IF(AND(AN$3&gt;=Inputs!$CL121,AN$3&lt;Inputs!$CM121),(AN$3-Inputs!$CL121+1)/(Inputs!$AI121+1),0)))))))))</f>
        <v>0</v>
      </c>
      <c r="AO123" s="27">
        <f>IF(AND(Inputs!$CO121=0,AO$3&gt;=Inputs!$CM121),1,IF(AND(AO$3&gt;=Inputs!$CM121,AO$3&lt;Inputs!$CN121),1,IF(AND(AO$3=Inputs!$CN121,AO$3=Inputs!$CO121),1,IF(OR(AND(AO$3=Inputs!$CN121+1,Inputs!$CN121=Inputs!$CO121),AND(AO$3=Inputs!$CN121+2,Inputs!$CN121=Inputs!$CO121)),0,IF(AO$3=Inputs!$CN121,0.8,IF(AO$3=Inputs!$CN121+1,0.6,IF(AO$3=Inputs!$CN121+2,0.4,IF(AO$3=Inputs!$CO121,0.2,IF(AND(AO$3&gt;=Inputs!$CL121,AO$3&lt;Inputs!$CM121),(AO$3-Inputs!$CL121+1)/(Inputs!$AI121+1),0)))))))))</f>
        <v>0</v>
      </c>
      <c r="AP123" s="27">
        <f>IF(AND(Inputs!$CO121=0,AP$3&gt;=Inputs!$CM121),1,IF(AND(AP$3&gt;=Inputs!$CM121,AP$3&lt;Inputs!$CN121),1,IF(AND(AP$3=Inputs!$CN121,AP$3=Inputs!$CO121),1,IF(OR(AND(AP$3=Inputs!$CN121+1,Inputs!$CN121=Inputs!$CO121),AND(AP$3=Inputs!$CN121+2,Inputs!$CN121=Inputs!$CO121)),0,IF(AP$3=Inputs!$CN121,0.8,IF(AP$3=Inputs!$CN121+1,0.6,IF(AP$3=Inputs!$CN121+2,0.4,IF(AP$3=Inputs!$CO121,0.2,IF(AND(AP$3&gt;=Inputs!$CL121,AP$3&lt;Inputs!$CM121),(AP$3-Inputs!$CL121+1)/(Inputs!$AI121+1),0)))))))))</f>
        <v>0</v>
      </c>
      <c r="AQ123" s="27">
        <f>IF(AND(Inputs!$CO121=0,AQ$3&gt;=Inputs!$CM121),1,IF(AND(AQ$3&gt;=Inputs!$CM121,AQ$3&lt;Inputs!$CN121),1,IF(AND(AQ$3=Inputs!$CN121,AQ$3=Inputs!$CO121),1,IF(OR(AND(AQ$3=Inputs!$CN121+1,Inputs!$CN121=Inputs!$CO121),AND(AQ$3=Inputs!$CN121+2,Inputs!$CN121=Inputs!$CO121)),0,IF(AQ$3=Inputs!$CN121,0.8,IF(AQ$3=Inputs!$CN121+1,0.6,IF(AQ$3=Inputs!$CN121+2,0.4,IF(AQ$3=Inputs!$CO121,0.2,IF(AND(AQ$3&gt;=Inputs!$CL121,AQ$3&lt;Inputs!$CM121),(AQ$3-Inputs!$CL121+1)/(Inputs!$AI121+1),0)))))))))</f>
        <v>0</v>
      </c>
      <c r="AR123" s="27">
        <f>IF(AND(Inputs!$CO121=0,AR$3&gt;=Inputs!$CM121),1,IF(AND(AR$3&gt;=Inputs!$CM121,AR$3&lt;Inputs!$CN121),1,IF(AND(AR$3=Inputs!$CN121,AR$3=Inputs!$CO121),1,IF(OR(AND(AR$3=Inputs!$CN121+1,Inputs!$CN121=Inputs!$CO121),AND(AR$3=Inputs!$CN121+2,Inputs!$CN121=Inputs!$CO121)),0,IF(AR$3=Inputs!$CN121,0.8,IF(AR$3=Inputs!$CN121+1,0.6,IF(AR$3=Inputs!$CN121+2,0.4,IF(AR$3=Inputs!$CO121,0.2,IF(AND(AR$3&gt;=Inputs!$CL121,AR$3&lt;Inputs!$CM121),(AR$3-Inputs!$CL121+1)/(Inputs!$AI121+1),0)))))))))</f>
        <v>0</v>
      </c>
      <c r="AS123" s="27">
        <f>IF(AND(Inputs!$CO121=0,AS$3&gt;=Inputs!$CM121),1,IF(AND(AS$3&gt;=Inputs!$CM121,AS$3&lt;Inputs!$CN121),1,IF(AND(AS$3=Inputs!$CN121,AS$3=Inputs!$CO121),1,IF(OR(AND(AS$3=Inputs!$CN121+1,Inputs!$CN121=Inputs!$CO121),AND(AS$3=Inputs!$CN121+2,Inputs!$CN121=Inputs!$CO121)),0,IF(AS$3=Inputs!$CN121,0.8,IF(AS$3=Inputs!$CN121+1,0.6,IF(AS$3=Inputs!$CN121+2,0.4,IF(AS$3=Inputs!$CO121,0.2,IF(AND(AS$3&gt;=Inputs!$CL121,AS$3&lt;Inputs!$CM121),(AS$3-Inputs!$CL121+1)/(Inputs!$AI121+1),0)))))))))</f>
        <v>0</v>
      </c>
      <c r="AT123" s="27">
        <f>IF(AND(Inputs!$CO121=0,AT$3&gt;=Inputs!$CM121),1,IF(AND(AT$3&gt;=Inputs!$CM121,AT$3&lt;Inputs!$CN121),1,IF(AND(AT$3=Inputs!$CN121,AT$3=Inputs!$CO121),1,IF(OR(AND(AT$3=Inputs!$CN121+1,Inputs!$CN121=Inputs!$CO121),AND(AT$3=Inputs!$CN121+2,Inputs!$CN121=Inputs!$CO121)),0,IF(AT$3=Inputs!$CN121,0.8,IF(AT$3=Inputs!$CN121+1,0.6,IF(AT$3=Inputs!$CN121+2,0.4,IF(AT$3=Inputs!$CO121,0.2,IF(AND(AT$3&gt;=Inputs!$CL121,AT$3&lt;Inputs!$CM121),(AT$3-Inputs!$CL121+1)/(Inputs!$AI121+1),0)))))))))</f>
        <v>0</v>
      </c>
      <c r="AU123" s="27">
        <f>IF(AND(Inputs!$CO121=0,AU$3&gt;=Inputs!$CM121),1,IF(AND(AU$3&gt;=Inputs!$CM121,AU$3&lt;Inputs!$CN121),1,IF(AND(AU$3=Inputs!$CN121,AU$3=Inputs!$CO121),1,IF(OR(AND(AU$3=Inputs!$CN121+1,Inputs!$CN121=Inputs!$CO121),AND(AU$3=Inputs!$CN121+2,Inputs!$CN121=Inputs!$CO121)),0,IF(AU$3=Inputs!$CN121,0.8,IF(AU$3=Inputs!$CN121+1,0.6,IF(AU$3=Inputs!$CN121+2,0.4,IF(AU$3=Inputs!$CO121,0.2,IF(AND(AU$3&gt;=Inputs!$CL121,AU$3&lt;Inputs!$CM121),(AU$3-Inputs!$CL121+1)/(Inputs!$AI121+1),0)))))))))</f>
        <v>0</v>
      </c>
      <c r="AV123" s="27">
        <f>IF(AND(Inputs!$CO121=0,AV$3&gt;=Inputs!$CM121),1,IF(AND(AV$3&gt;=Inputs!$CM121,AV$3&lt;Inputs!$CN121),1,IF(AND(AV$3=Inputs!$CN121,AV$3=Inputs!$CO121),1,IF(OR(AND(AV$3=Inputs!$CN121+1,Inputs!$CN121=Inputs!$CO121),AND(AV$3=Inputs!$CN121+2,Inputs!$CN121=Inputs!$CO121)),0,IF(AV$3=Inputs!$CN121,0.8,IF(AV$3=Inputs!$CN121+1,0.6,IF(AV$3=Inputs!$CN121+2,0.4,IF(AV$3=Inputs!$CO121,0.2,IF(AND(AV$3&gt;=Inputs!$CL121,AV$3&lt;Inputs!$CM121),(AV$3-Inputs!$CL121+1)/(Inputs!$AI121+1),0)))))))))</f>
        <v>0</v>
      </c>
      <c r="AW123" s="27">
        <f>IF(AND(Inputs!$CO121=0,AW$3&gt;=Inputs!$CM121),1,IF(AND(AW$3&gt;=Inputs!$CM121,AW$3&lt;Inputs!$CN121),1,IF(AND(AW$3=Inputs!$CN121,AW$3=Inputs!$CO121),1,IF(OR(AND(AW$3=Inputs!$CN121+1,Inputs!$CN121=Inputs!$CO121),AND(AW$3=Inputs!$CN121+2,Inputs!$CN121=Inputs!$CO121)),0,IF(AW$3=Inputs!$CN121,0.8,IF(AW$3=Inputs!$CN121+1,0.6,IF(AW$3=Inputs!$CN121+2,0.4,IF(AW$3=Inputs!$CO121,0.2,IF(AND(AW$3&gt;=Inputs!$CL121,AW$3&lt;Inputs!$CM121),(AW$3-Inputs!$CL121+1)/(Inputs!$AI121+1),0)))))))))</f>
        <v>0</v>
      </c>
      <c r="AX123" s="27">
        <f>IF(AND(Inputs!$CO121=0,AX$3&gt;=Inputs!$CM121),1,IF(AND(AX$3&gt;=Inputs!$CM121,AX$3&lt;Inputs!$CN121),1,IF(AND(AX$3=Inputs!$CN121,AX$3=Inputs!$CO121),1,IF(OR(AND(AX$3=Inputs!$CN121+1,Inputs!$CN121=Inputs!$CO121),AND(AX$3=Inputs!$CN121+2,Inputs!$CN121=Inputs!$CO121)),0,IF(AX$3=Inputs!$CN121,0.8,IF(AX$3=Inputs!$CN121+1,0.6,IF(AX$3=Inputs!$CN121+2,0.4,IF(AX$3=Inputs!$CO121,0.2,IF(AND(AX$3&gt;=Inputs!$CL121,AX$3&lt;Inputs!$CM121),(AX$3-Inputs!$CL121+1)/(Inputs!$AI121+1),0)))))))))</f>
        <v>0</v>
      </c>
      <c r="AY123" s="27">
        <f>IF(AND(Inputs!$CO121=0,AY$3&gt;=Inputs!$CM121),1,IF(AND(AY$3&gt;=Inputs!$CM121,AY$3&lt;Inputs!$CN121),1,IF(AND(AY$3=Inputs!$CN121,AY$3=Inputs!$CO121),1,IF(OR(AND(AY$3=Inputs!$CN121+1,Inputs!$CN121=Inputs!$CO121),AND(AY$3=Inputs!$CN121+2,Inputs!$CN121=Inputs!$CO121)),0,IF(AY$3=Inputs!$CN121,0.8,IF(AY$3=Inputs!$CN121+1,0.6,IF(AY$3=Inputs!$CN121+2,0.4,IF(AY$3=Inputs!$CO121,0.2,IF(AND(AY$3&gt;=Inputs!$CL121,AY$3&lt;Inputs!$CM121),(AY$3-Inputs!$CL121+1)/(Inputs!$AI121+1),0)))))))))</f>
        <v>0</v>
      </c>
      <c r="AZ123" s="27">
        <f>IF(AND(Inputs!$CO121=0,AZ$3&gt;=Inputs!$CM121),1,IF(AND(AZ$3&gt;=Inputs!$CM121,AZ$3&lt;Inputs!$CN121),1,IF(AND(AZ$3=Inputs!$CN121,AZ$3=Inputs!$CO121),1,IF(OR(AND(AZ$3=Inputs!$CN121+1,Inputs!$CN121=Inputs!$CO121),AND(AZ$3=Inputs!$CN121+2,Inputs!$CN121=Inputs!$CO121)),0,IF(AZ$3=Inputs!$CN121,0.8,IF(AZ$3=Inputs!$CN121+1,0.6,IF(AZ$3=Inputs!$CN121+2,0.4,IF(AZ$3=Inputs!$CO121,0.2,IF(AND(AZ$3&gt;=Inputs!$CL121,AZ$3&lt;Inputs!$CM121),(AZ$3-Inputs!$CL121+1)/(Inputs!$AI121+1),0)))))))))</f>
        <v>0</v>
      </c>
      <c r="BA123" s="27">
        <f>IF(AND(Inputs!$CO121=0,BA$3&gt;=Inputs!$CM121),1,IF(AND(BA$3&gt;=Inputs!$CM121,BA$3&lt;Inputs!$CN121),1,IF(AND(BA$3=Inputs!$CN121,BA$3=Inputs!$CO121),1,IF(OR(AND(BA$3=Inputs!$CN121+1,Inputs!$CN121=Inputs!$CO121),AND(BA$3=Inputs!$CN121+2,Inputs!$CN121=Inputs!$CO121)),0,IF(BA$3=Inputs!$CN121,0.8,IF(BA$3=Inputs!$CN121+1,0.6,IF(BA$3=Inputs!$CN121+2,0.4,IF(BA$3=Inputs!$CO121,0.2,IF(AND(BA$3&gt;=Inputs!$CL121,BA$3&lt;Inputs!$CM121),(BA$3-Inputs!$CL121+1)/(Inputs!$AI121+1),0)))))))))</f>
        <v>0</v>
      </c>
      <c r="BB123" s="27">
        <f>IF(AND(Inputs!$CO121=0,BB$3&gt;=Inputs!$CM121),1,IF(AND(BB$3&gt;=Inputs!$CM121,BB$3&lt;Inputs!$CN121),1,IF(AND(BB$3=Inputs!$CN121,BB$3=Inputs!$CO121),1,IF(OR(AND(BB$3=Inputs!$CN121+1,Inputs!$CN121=Inputs!$CO121),AND(BB$3=Inputs!$CN121+2,Inputs!$CN121=Inputs!$CO121)),0,IF(BB$3=Inputs!$CN121,0.8,IF(BB$3=Inputs!$CN121+1,0.6,IF(BB$3=Inputs!$CN121+2,0.4,IF(BB$3=Inputs!$CO121,0.2,IF(AND(BB$3&gt;=Inputs!$CL121,BB$3&lt;Inputs!$CM121),(BB$3-Inputs!$CL121+1)/(Inputs!$AI121+1),0)))))))))</f>
        <v>0</v>
      </c>
      <c r="BC123" s="27">
        <f>IF(AND(Inputs!$CO121=0,BC$3&gt;=Inputs!$CM121),1,IF(AND(BC$3&gt;=Inputs!$CM121,BC$3&lt;Inputs!$CN121),1,IF(AND(BC$3=Inputs!$CN121,BC$3=Inputs!$CO121),1,IF(OR(AND(BC$3=Inputs!$CN121+1,Inputs!$CN121=Inputs!$CO121),AND(BC$3=Inputs!$CN121+2,Inputs!$CN121=Inputs!$CO121)),0,IF(BC$3=Inputs!$CN121,0.8,IF(BC$3=Inputs!$CN121+1,0.6,IF(BC$3=Inputs!$CN121+2,0.4,IF(BC$3=Inputs!$CO121,0.2,IF(AND(BC$3&gt;=Inputs!$CL121,BC$3&lt;Inputs!$CM121),(BC$3-Inputs!$CL121+1)/(Inputs!$AI121+1),0)))))))))</f>
        <v>0</v>
      </c>
      <c r="BD123" s="27">
        <f>IF(AND(Inputs!$CO121=0,BD$3&gt;=Inputs!$CM121),1,IF(AND(BD$3&gt;=Inputs!$CM121,BD$3&lt;Inputs!$CN121),1,IF(AND(BD$3=Inputs!$CN121,BD$3=Inputs!$CO121),1,IF(OR(AND(BD$3=Inputs!$CN121+1,Inputs!$CN121=Inputs!$CO121),AND(BD$3=Inputs!$CN121+2,Inputs!$CN121=Inputs!$CO121)),0,IF(BD$3=Inputs!$CN121,0.8,IF(BD$3=Inputs!$CN121+1,0.6,IF(BD$3=Inputs!$CN121+2,0.4,IF(BD$3=Inputs!$CO121,0.2,IF(AND(BD$3&gt;=Inputs!$CL121,BD$3&lt;Inputs!$CM121),(BD$3-Inputs!$CL121+1)/(Inputs!$AI121+1),0)))))))))</f>
        <v>0</v>
      </c>
      <c r="BE123" s="27">
        <f>IF(AND(Inputs!$CO121=0,BE$3&gt;=Inputs!$CM121),1,IF(AND(BE$3&gt;=Inputs!$CM121,BE$3&lt;Inputs!$CN121),1,IF(AND(BE$3=Inputs!$CN121,BE$3=Inputs!$CO121),1,IF(OR(AND(BE$3=Inputs!$CN121+1,Inputs!$CN121=Inputs!$CO121),AND(BE$3=Inputs!$CN121+2,Inputs!$CN121=Inputs!$CO121)),0,IF(BE$3=Inputs!$CN121,0.8,IF(BE$3=Inputs!$CN121+1,0.6,IF(BE$3=Inputs!$CN121+2,0.4,IF(BE$3=Inputs!$CO121,0.2,IF(AND(BE$3&gt;=Inputs!$CL121,BE$3&lt;Inputs!$CM121),(BE$3-Inputs!$CL121+1)/(Inputs!$AI121+1),0)))))))))</f>
        <v>0</v>
      </c>
      <c r="BF123" s="27">
        <f>IF(AND(Inputs!$CO121=0,BF$3&gt;=Inputs!$CM121),1,IF(AND(BF$3&gt;=Inputs!$CM121,BF$3&lt;Inputs!$CN121),1,IF(AND(BF$3=Inputs!$CN121,BF$3=Inputs!$CO121),1,IF(OR(AND(BF$3=Inputs!$CN121+1,Inputs!$CN121=Inputs!$CO121),AND(BF$3=Inputs!$CN121+2,Inputs!$CN121=Inputs!$CO121)),0,IF(BF$3=Inputs!$CN121,0.8,IF(BF$3=Inputs!$CN121+1,0.6,IF(BF$3=Inputs!$CN121+2,0.4,IF(BF$3=Inputs!$CO121,0.2,IF(AND(BF$3&gt;=Inputs!$CL121,BF$3&lt;Inputs!$CM121),(BF$3-Inputs!$CL121+1)/(Inputs!$AI121+1),0)))))))))</f>
        <v>0</v>
      </c>
      <c r="BG123" s="27">
        <f>IF(AND(Inputs!$CO121=0,BG$3&gt;=Inputs!$CM121),1,IF(AND(BG$3&gt;=Inputs!$CM121,BG$3&lt;Inputs!$CN121),1,IF(AND(BG$3=Inputs!$CN121,BG$3=Inputs!$CO121),1,IF(OR(AND(BG$3=Inputs!$CN121+1,Inputs!$CN121=Inputs!$CO121),AND(BG$3=Inputs!$CN121+2,Inputs!$CN121=Inputs!$CO121)),0,IF(BG$3=Inputs!$CN121,0.8,IF(BG$3=Inputs!$CN121+1,0.6,IF(BG$3=Inputs!$CN121+2,0.4,IF(BG$3=Inputs!$CO121,0.2,IF(AND(BG$3&gt;=Inputs!$CL121,BG$3&lt;Inputs!$CM121),(BG$3-Inputs!$CL121+1)/(Inputs!$AI121+1),0)))))))))</f>
        <v>0</v>
      </c>
      <c r="BH123" s="27">
        <f>IF(AND(Inputs!$CO121=0,BH$3&gt;=Inputs!$CM121),1,IF(AND(BH$3&gt;=Inputs!$CM121,BH$3&lt;Inputs!$CN121),1,IF(AND(BH$3=Inputs!$CN121,BH$3=Inputs!$CO121),1,IF(OR(AND(BH$3=Inputs!$CN121+1,Inputs!$CN121=Inputs!$CO121),AND(BH$3=Inputs!$CN121+2,Inputs!$CN121=Inputs!$CO121)),0,IF(BH$3=Inputs!$CN121,0.8,IF(BH$3=Inputs!$CN121+1,0.6,IF(BH$3=Inputs!$CN121+2,0.4,IF(BH$3=Inputs!$CO121,0.2,IF(AND(BH$3&gt;=Inputs!$CL121,BH$3&lt;Inputs!$CM121),(BH$3-Inputs!$CL121+1)/(Inputs!$AI121+1),0)))))))))</f>
        <v>0</v>
      </c>
      <c r="BI123" s="27">
        <f>IF(AND(Inputs!$CO121=0,BI$3&gt;=Inputs!$CM121),1,IF(AND(BI$3&gt;=Inputs!$CM121,BI$3&lt;Inputs!$CN121),1,IF(AND(BI$3=Inputs!$CN121,BI$3=Inputs!$CO121),1,IF(OR(AND(BI$3=Inputs!$CN121+1,Inputs!$CN121=Inputs!$CO121),AND(BI$3=Inputs!$CN121+2,Inputs!$CN121=Inputs!$CO121)),0,IF(BI$3=Inputs!$CN121,0.8,IF(BI$3=Inputs!$CN121+1,0.6,IF(BI$3=Inputs!$CN121+2,0.4,IF(BI$3=Inputs!$CO121,0.2,IF(AND(BI$3&gt;=Inputs!$CL121,BI$3&lt;Inputs!$CM121),(BI$3-Inputs!$CL121+1)/(Inputs!$AI121+1),0)))))))))</f>
        <v>0</v>
      </c>
      <c r="BJ123" s="27">
        <f>IF(AND(Inputs!$CO121=0,BJ$3&gt;=Inputs!$CM121),1,IF(AND(BJ$3&gt;=Inputs!$CM121,BJ$3&lt;Inputs!$CN121),1,IF(AND(BJ$3=Inputs!$CN121,BJ$3=Inputs!$CO121),1,IF(OR(AND(BJ$3=Inputs!$CN121+1,Inputs!$CN121=Inputs!$CO121),AND(BJ$3=Inputs!$CN121+2,Inputs!$CN121=Inputs!$CO121)),0,IF(BJ$3=Inputs!$CN121,0.8,IF(BJ$3=Inputs!$CN121+1,0.6,IF(BJ$3=Inputs!$CN121+2,0.4,IF(BJ$3=Inputs!$CO121,0.2,IF(AND(BJ$3&gt;=Inputs!$CL121,BJ$3&lt;Inputs!$CM121),(BJ$3-Inputs!$CL121+1)/(Inputs!$AI121+1),0)))))))))</f>
        <v>0</v>
      </c>
      <c r="BK123" s="27">
        <f>IF(AND(Inputs!$CO121=0,BK$3&gt;=Inputs!$CM121),1,IF(AND(BK$3&gt;=Inputs!$CM121,BK$3&lt;Inputs!$CN121),1,IF(AND(BK$3=Inputs!$CN121,BK$3=Inputs!$CO121),1,IF(OR(AND(BK$3=Inputs!$CN121+1,Inputs!$CN121=Inputs!$CO121),AND(BK$3=Inputs!$CN121+2,Inputs!$CN121=Inputs!$CO121)),0,IF(BK$3=Inputs!$CN121,0.8,IF(BK$3=Inputs!$CN121+1,0.6,IF(BK$3=Inputs!$CN121+2,0.4,IF(BK$3=Inputs!$CO121,0.2,IF(AND(BK$3&gt;=Inputs!$CL121,BK$3&lt;Inputs!$CM121),(BK$3-Inputs!$CL121+1)/(Inputs!$AI121+1),0)))))))))</f>
        <v>0</v>
      </c>
      <c r="BL123" s="27">
        <f>IF(AND(Inputs!$CO121=0,BL$3&gt;=Inputs!$CM121),1,IF(AND(BL$3&gt;=Inputs!$CM121,BL$3&lt;Inputs!$CN121),1,IF(AND(BL$3=Inputs!$CN121,BL$3=Inputs!$CO121),1,IF(OR(AND(BL$3=Inputs!$CN121+1,Inputs!$CN121=Inputs!$CO121),AND(BL$3=Inputs!$CN121+2,Inputs!$CN121=Inputs!$CO121)),0,IF(BL$3=Inputs!$CN121,0.8,IF(BL$3=Inputs!$CN121+1,0.6,IF(BL$3=Inputs!$CN121+2,0.4,IF(BL$3=Inputs!$CO121,0.2,IF(AND(BL$3&gt;=Inputs!$CL121,BL$3&lt;Inputs!$CM121),(BL$3-Inputs!$CL121+1)/(Inputs!$AI121+1),0)))))))))</f>
        <v>0</v>
      </c>
      <c r="BM123" s="27">
        <f>IF(AND(Inputs!$CO121=0,BM$3&gt;=Inputs!$CM121),1,IF(AND(BM$3&gt;=Inputs!$CM121,BM$3&lt;Inputs!$CN121),1,IF(AND(BM$3=Inputs!$CN121,BM$3=Inputs!$CO121),1,IF(OR(AND(BM$3=Inputs!$CN121+1,Inputs!$CN121=Inputs!$CO121),AND(BM$3=Inputs!$CN121+2,Inputs!$CN121=Inputs!$CO121)),0,IF(BM$3=Inputs!$CN121,0.8,IF(BM$3=Inputs!$CN121+1,0.6,IF(BM$3=Inputs!$CN121+2,0.4,IF(BM$3=Inputs!$CO121,0.2,IF(AND(BM$3&gt;=Inputs!$CL121,BM$3&lt;Inputs!$CM121),(BM$3-Inputs!$CL121+1)/(Inputs!$AI121+1),0)))))))))</f>
        <v>0</v>
      </c>
    </row>
    <row r="124" spans="1:65">
      <c r="A124" s="7" t="str">
        <f>IF(Inputs!A122="","",Inputs!A122)</f>
        <v/>
      </c>
      <c r="B124" t="str">
        <f>IF(Inputs!B122="","",Inputs!B122)</f>
        <v/>
      </c>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c r="AF124" s="292"/>
      <c r="AG124" s="50">
        <f t="shared" si="5"/>
        <v>0</v>
      </c>
      <c r="AH124" s="42">
        <f t="shared" si="4"/>
        <v>0</v>
      </c>
      <c r="AJ124" s="27">
        <f>IF(AND(Inputs!$CO122=0,AJ$3&gt;=Inputs!$CM122),1,IF(AND(AJ$3&gt;=Inputs!$CM122,AJ$3&lt;Inputs!$CN122),1,IF(AND(AJ$3=Inputs!$CN122,AJ$3=Inputs!$CO122),1,IF(OR(AND(AJ$3=Inputs!$CN122+1,Inputs!$CN122=Inputs!$CO122),AND(AJ$3=Inputs!$CN122+2,Inputs!$CN122=Inputs!$CO122)),0,IF(AJ$3=Inputs!$CN122,0.8,IF(AJ$3=Inputs!$CN122+1,0.6,IF(AJ$3=Inputs!$CN122+2,0.4,IF(AJ$3=Inputs!$CO122,0.2,IF(AND(AJ$3&gt;=Inputs!$CL122,AJ$3&lt;Inputs!$CM122),(AJ$3-Inputs!$CL122+1)/(Inputs!$AI122+1),0)))))))))</f>
        <v>0</v>
      </c>
      <c r="AK124" s="27">
        <f>IF(AND(Inputs!$CO122=0,AK$3&gt;=Inputs!$CM122),1,IF(AND(AK$3&gt;=Inputs!$CM122,AK$3&lt;Inputs!$CN122),1,IF(AND(AK$3=Inputs!$CN122,AK$3=Inputs!$CO122),1,IF(OR(AND(AK$3=Inputs!$CN122+1,Inputs!$CN122=Inputs!$CO122),AND(AK$3=Inputs!$CN122+2,Inputs!$CN122=Inputs!$CO122)),0,IF(AK$3=Inputs!$CN122,0.8,IF(AK$3=Inputs!$CN122+1,0.6,IF(AK$3=Inputs!$CN122+2,0.4,IF(AK$3=Inputs!$CO122,0.2,IF(AND(AK$3&gt;=Inputs!$CL122,AK$3&lt;Inputs!$CM122),(AK$3-Inputs!$CL122+1)/(Inputs!$AI122+1),0)))))))))</f>
        <v>0</v>
      </c>
      <c r="AL124" s="27">
        <f>IF(AND(Inputs!$CO122=0,AL$3&gt;=Inputs!$CM122),1,IF(AND(AL$3&gt;=Inputs!$CM122,AL$3&lt;Inputs!$CN122),1,IF(AND(AL$3=Inputs!$CN122,AL$3=Inputs!$CO122),1,IF(OR(AND(AL$3=Inputs!$CN122+1,Inputs!$CN122=Inputs!$CO122),AND(AL$3=Inputs!$CN122+2,Inputs!$CN122=Inputs!$CO122)),0,IF(AL$3=Inputs!$CN122,0.8,IF(AL$3=Inputs!$CN122+1,0.6,IF(AL$3=Inputs!$CN122+2,0.4,IF(AL$3=Inputs!$CO122,0.2,IF(AND(AL$3&gt;=Inputs!$CL122,AL$3&lt;Inputs!$CM122),(AL$3-Inputs!$CL122+1)/(Inputs!$AI122+1),0)))))))))</f>
        <v>0</v>
      </c>
      <c r="AM124" s="27">
        <f>IF(AND(Inputs!$CO122=0,AM$3&gt;=Inputs!$CM122),1,IF(AND(AM$3&gt;=Inputs!$CM122,AM$3&lt;Inputs!$CN122),1,IF(AND(AM$3=Inputs!$CN122,AM$3=Inputs!$CO122),1,IF(OR(AND(AM$3=Inputs!$CN122+1,Inputs!$CN122=Inputs!$CO122),AND(AM$3=Inputs!$CN122+2,Inputs!$CN122=Inputs!$CO122)),0,IF(AM$3=Inputs!$CN122,0.8,IF(AM$3=Inputs!$CN122+1,0.6,IF(AM$3=Inputs!$CN122+2,0.4,IF(AM$3=Inputs!$CO122,0.2,IF(AND(AM$3&gt;=Inputs!$CL122,AM$3&lt;Inputs!$CM122),(AM$3-Inputs!$CL122+1)/(Inputs!$AI122+1),0)))))))))</f>
        <v>0</v>
      </c>
      <c r="AN124" s="27">
        <f>IF(AND(Inputs!$CO122=0,AN$3&gt;=Inputs!$CM122),1,IF(AND(AN$3&gt;=Inputs!$CM122,AN$3&lt;Inputs!$CN122),1,IF(AND(AN$3=Inputs!$CN122,AN$3=Inputs!$CO122),1,IF(OR(AND(AN$3=Inputs!$CN122+1,Inputs!$CN122=Inputs!$CO122),AND(AN$3=Inputs!$CN122+2,Inputs!$CN122=Inputs!$CO122)),0,IF(AN$3=Inputs!$CN122,0.8,IF(AN$3=Inputs!$CN122+1,0.6,IF(AN$3=Inputs!$CN122+2,0.4,IF(AN$3=Inputs!$CO122,0.2,IF(AND(AN$3&gt;=Inputs!$CL122,AN$3&lt;Inputs!$CM122),(AN$3-Inputs!$CL122+1)/(Inputs!$AI122+1),0)))))))))</f>
        <v>0</v>
      </c>
      <c r="AO124" s="27">
        <f>IF(AND(Inputs!$CO122=0,AO$3&gt;=Inputs!$CM122),1,IF(AND(AO$3&gt;=Inputs!$CM122,AO$3&lt;Inputs!$CN122),1,IF(AND(AO$3=Inputs!$CN122,AO$3=Inputs!$CO122),1,IF(OR(AND(AO$3=Inputs!$CN122+1,Inputs!$CN122=Inputs!$CO122),AND(AO$3=Inputs!$CN122+2,Inputs!$CN122=Inputs!$CO122)),0,IF(AO$3=Inputs!$CN122,0.8,IF(AO$3=Inputs!$CN122+1,0.6,IF(AO$3=Inputs!$CN122+2,0.4,IF(AO$3=Inputs!$CO122,0.2,IF(AND(AO$3&gt;=Inputs!$CL122,AO$3&lt;Inputs!$CM122),(AO$3-Inputs!$CL122+1)/(Inputs!$AI122+1),0)))))))))</f>
        <v>0</v>
      </c>
      <c r="AP124" s="27">
        <f>IF(AND(Inputs!$CO122=0,AP$3&gt;=Inputs!$CM122),1,IF(AND(AP$3&gt;=Inputs!$CM122,AP$3&lt;Inputs!$CN122),1,IF(AND(AP$3=Inputs!$CN122,AP$3=Inputs!$CO122),1,IF(OR(AND(AP$3=Inputs!$CN122+1,Inputs!$CN122=Inputs!$CO122),AND(AP$3=Inputs!$CN122+2,Inputs!$CN122=Inputs!$CO122)),0,IF(AP$3=Inputs!$CN122,0.8,IF(AP$3=Inputs!$CN122+1,0.6,IF(AP$3=Inputs!$CN122+2,0.4,IF(AP$3=Inputs!$CO122,0.2,IF(AND(AP$3&gt;=Inputs!$CL122,AP$3&lt;Inputs!$CM122),(AP$3-Inputs!$CL122+1)/(Inputs!$AI122+1),0)))))))))</f>
        <v>0</v>
      </c>
      <c r="AQ124" s="27">
        <f>IF(AND(Inputs!$CO122=0,AQ$3&gt;=Inputs!$CM122),1,IF(AND(AQ$3&gt;=Inputs!$CM122,AQ$3&lt;Inputs!$CN122),1,IF(AND(AQ$3=Inputs!$CN122,AQ$3=Inputs!$CO122),1,IF(OR(AND(AQ$3=Inputs!$CN122+1,Inputs!$CN122=Inputs!$CO122),AND(AQ$3=Inputs!$CN122+2,Inputs!$CN122=Inputs!$CO122)),0,IF(AQ$3=Inputs!$CN122,0.8,IF(AQ$3=Inputs!$CN122+1,0.6,IF(AQ$3=Inputs!$CN122+2,0.4,IF(AQ$3=Inputs!$CO122,0.2,IF(AND(AQ$3&gt;=Inputs!$CL122,AQ$3&lt;Inputs!$CM122),(AQ$3-Inputs!$CL122+1)/(Inputs!$AI122+1),0)))))))))</f>
        <v>0</v>
      </c>
      <c r="AR124" s="27">
        <f>IF(AND(Inputs!$CO122=0,AR$3&gt;=Inputs!$CM122),1,IF(AND(AR$3&gt;=Inputs!$CM122,AR$3&lt;Inputs!$CN122),1,IF(AND(AR$3=Inputs!$CN122,AR$3=Inputs!$CO122),1,IF(OR(AND(AR$3=Inputs!$CN122+1,Inputs!$CN122=Inputs!$CO122),AND(AR$3=Inputs!$CN122+2,Inputs!$CN122=Inputs!$CO122)),0,IF(AR$3=Inputs!$CN122,0.8,IF(AR$3=Inputs!$CN122+1,0.6,IF(AR$3=Inputs!$CN122+2,0.4,IF(AR$3=Inputs!$CO122,0.2,IF(AND(AR$3&gt;=Inputs!$CL122,AR$3&lt;Inputs!$CM122),(AR$3-Inputs!$CL122+1)/(Inputs!$AI122+1),0)))))))))</f>
        <v>0</v>
      </c>
      <c r="AS124" s="27">
        <f>IF(AND(Inputs!$CO122=0,AS$3&gt;=Inputs!$CM122),1,IF(AND(AS$3&gt;=Inputs!$CM122,AS$3&lt;Inputs!$CN122),1,IF(AND(AS$3=Inputs!$CN122,AS$3=Inputs!$CO122),1,IF(OR(AND(AS$3=Inputs!$CN122+1,Inputs!$CN122=Inputs!$CO122),AND(AS$3=Inputs!$CN122+2,Inputs!$CN122=Inputs!$CO122)),0,IF(AS$3=Inputs!$CN122,0.8,IF(AS$3=Inputs!$CN122+1,0.6,IF(AS$3=Inputs!$CN122+2,0.4,IF(AS$3=Inputs!$CO122,0.2,IF(AND(AS$3&gt;=Inputs!$CL122,AS$3&lt;Inputs!$CM122),(AS$3-Inputs!$CL122+1)/(Inputs!$AI122+1),0)))))))))</f>
        <v>0</v>
      </c>
      <c r="AT124" s="27">
        <f>IF(AND(Inputs!$CO122=0,AT$3&gt;=Inputs!$CM122),1,IF(AND(AT$3&gt;=Inputs!$CM122,AT$3&lt;Inputs!$CN122),1,IF(AND(AT$3=Inputs!$CN122,AT$3=Inputs!$CO122),1,IF(OR(AND(AT$3=Inputs!$CN122+1,Inputs!$CN122=Inputs!$CO122),AND(AT$3=Inputs!$CN122+2,Inputs!$CN122=Inputs!$CO122)),0,IF(AT$3=Inputs!$CN122,0.8,IF(AT$3=Inputs!$CN122+1,0.6,IF(AT$3=Inputs!$CN122+2,0.4,IF(AT$3=Inputs!$CO122,0.2,IF(AND(AT$3&gt;=Inputs!$CL122,AT$3&lt;Inputs!$CM122),(AT$3-Inputs!$CL122+1)/(Inputs!$AI122+1),0)))))))))</f>
        <v>0</v>
      </c>
      <c r="AU124" s="27">
        <f>IF(AND(Inputs!$CO122=0,AU$3&gt;=Inputs!$CM122),1,IF(AND(AU$3&gt;=Inputs!$CM122,AU$3&lt;Inputs!$CN122),1,IF(AND(AU$3=Inputs!$CN122,AU$3=Inputs!$CO122),1,IF(OR(AND(AU$3=Inputs!$CN122+1,Inputs!$CN122=Inputs!$CO122),AND(AU$3=Inputs!$CN122+2,Inputs!$CN122=Inputs!$CO122)),0,IF(AU$3=Inputs!$CN122,0.8,IF(AU$3=Inputs!$CN122+1,0.6,IF(AU$3=Inputs!$CN122+2,0.4,IF(AU$3=Inputs!$CO122,0.2,IF(AND(AU$3&gt;=Inputs!$CL122,AU$3&lt;Inputs!$CM122),(AU$3-Inputs!$CL122+1)/(Inputs!$AI122+1),0)))))))))</f>
        <v>0</v>
      </c>
      <c r="AV124" s="27">
        <f>IF(AND(Inputs!$CO122=0,AV$3&gt;=Inputs!$CM122),1,IF(AND(AV$3&gt;=Inputs!$CM122,AV$3&lt;Inputs!$CN122),1,IF(AND(AV$3=Inputs!$CN122,AV$3=Inputs!$CO122),1,IF(OR(AND(AV$3=Inputs!$CN122+1,Inputs!$CN122=Inputs!$CO122),AND(AV$3=Inputs!$CN122+2,Inputs!$CN122=Inputs!$CO122)),0,IF(AV$3=Inputs!$CN122,0.8,IF(AV$3=Inputs!$CN122+1,0.6,IF(AV$3=Inputs!$CN122+2,0.4,IF(AV$3=Inputs!$CO122,0.2,IF(AND(AV$3&gt;=Inputs!$CL122,AV$3&lt;Inputs!$CM122),(AV$3-Inputs!$CL122+1)/(Inputs!$AI122+1),0)))))))))</f>
        <v>0</v>
      </c>
      <c r="AW124" s="27">
        <f>IF(AND(Inputs!$CO122=0,AW$3&gt;=Inputs!$CM122),1,IF(AND(AW$3&gt;=Inputs!$CM122,AW$3&lt;Inputs!$CN122),1,IF(AND(AW$3=Inputs!$CN122,AW$3=Inputs!$CO122),1,IF(OR(AND(AW$3=Inputs!$CN122+1,Inputs!$CN122=Inputs!$CO122),AND(AW$3=Inputs!$CN122+2,Inputs!$CN122=Inputs!$CO122)),0,IF(AW$3=Inputs!$CN122,0.8,IF(AW$3=Inputs!$CN122+1,0.6,IF(AW$3=Inputs!$CN122+2,0.4,IF(AW$3=Inputs!$CO122,0.2,IF(AND(AW$3&gt;=Inputs!$CL122,AW$3&lt;Inputs!$CM122),(AW$3-Inputs!$CL122+1)/(Inputs!$AI122+1),0)))))))))</f>
        <v>0</v>
      </c>
      <c r="AX124" s="27">
        <f>IF(AND(Inputs!$CO122=0,AX$3&gt;=Inputs!$CM122),1,IF(AND(AX$3&gt;=Inputs!$CM122,AX$3&lt;Inputs!$CN122),1,IF(AND(AX$3=Inputs!$CN122,AX$3=Inputs!$CO122),1,IF(OR(AND(AX$3=Inputs!$CN122+1,Inputs!$CN122=Inputs!$CO122),AND(AX$3=Inputs!$CN122+2,Inputs!$CN122=Inputs!$CO122)),0,IF(AX$3=Inputs!$CN122,0.8,IF(AX$3=Inputs!$CN122+1,0.6,IF(AX$3=Inputs!$CN122+2,0.4,IF(AX$3=Inputs!$CO122,0.2,IF(AND(AX$3&gt;=Inputs!$CL122,AX$3&lt;Inputs!$CM122),(AX$3-Inputs!$CL122+1)/(Inputs!$AI122+1),0)))))))))</f>
        <v>0</v>
      </c>
      <c r="AY124" s="27">
        <f>IF(AND(Inputs!$CO122=0,AY$3&gt;=Inputs!$CM122),1,IF(AND(AY$3&gt;=Inputs!$CM122,AY$3&lt;Inputs!$CN122),1,IF(AND(AY$3=Inputs!$CN122,AY$3=Inputs!$CO122),1,IF(OR(AND(AY$3=Inputs!$CN122+1,Inputs!$CN122=Inputs!$CO122),AND(AY$3=Inputs!$CN122+2,Inputs!$CN122=Inputs!$CO122)),0,IF(AY$3=Inputs!$CN122,0.8,IF(AY$3=Inputs!$CN122+1,0.6,IF(AY$3=Inputs!$CN122+2,0.4,IF(AY$3=Inputs!$CO122,0.2,IF(AND(AY$3&gt;=Inputs!$CL122,AY$3&lt;Inputs!$CM122),(AY$3-Inputs!$CL122+1)/(Inputs!$AI122+1),0)))))))))</f>
        <v>0</v>
      </c>
      <c r="AZ124" s="27">
        <f>IF(AND(Inputs!$CO122=0,AZ$3&gt;=Inputs!$CM122),1,IF(AND(AZ$3&gt;=Inputs!$CM122,AZ$3&lt;Inputs!$CN122),1,IF(AND(AZ$3=Inputs!$CN122,AZ$3=Inputs!$CO122),1,IF(OR(AND(AZ$3=Inputs!$CN122+1,Inputs!$CN122=Inputs!$CO122),AND(AZ$3=Inputs!$CN122+2,Inputs!$CN122=Inputs!$CO122)),0,IF(AZ$3=Inputs!$CN122,0.8,IF(AZ$3=Inputs!$CN122+1,0.6,IF(AZ$3=Inputs!$CN122+2,0.4,IF(AZ$3=Inputs!$CO122,0.2,IF(AND(AZ$3&gt;=Inputs!$CL122,AZ$3&lt;Inputs!$CM122),(AZ$3-Inputs!$CL122+1)/(Inputs!$AI122+1),0)))))))))</f>
        <v>0</v>
      </c>
      <c r="BA124" s="27">
        <f>IF(AND(Inputs!$CO122=0,BA$3&gt;=Inputs!$CM122),1,IF(AND(BA$3&gt;=Inputs!$CM122,BA$3&lt;Inputs!$CN122),1,IF(AND(BA$3=Inputs!$CN122,BA$3=Inputs!$CO122),1,IF(OR(AND(BA$3=Inputs!$CN122+1,Inputs!$CN122=Inputs!$CO122),AND(BA$3=Inputs!$CN122+2,Inputs!$CN122=Inputs!$CO122)),0,IF(BA$3=Inputs!$CN122,0.8,IF(BA$3=Inputs!$CN122+1,0.6,IF(BA$3=Inputs!$CN122+2,0.4,IF(BA$3=Inputs!$CO122,0.2,IF(AND(BA$3&gt;=Inputs!$CL122,BA$3&lt;Inputs!$CM122),(BA$3-Inputs!$CL122+1)/(Inputs!$AI122+1),0)))))))))</f>
        <v>0</v>
      </c>
      <c r="BB124" s="27">
        <f>IF(AND(Inputs!$CO122=0,BB$3&gt;=Inputs!$CM122),1,IF(AND(BB$3&gt;=Inputs!$CM122,BB$3&lt;Inputs!$CN122),1,IF(AND(BB$3=Inputs!$CN122,BB$3=Inputs!$CO122),1,IF(OR(AND(BB$3=Inputs!$CN122+1,Inputs!$CN122=Inputs!$CO122),AND(BB$3=Inputs!$CN122+2,Inputs!$CN122=Inputs!$CO122)),0,IF(BB$3=Inputs!$CN122,0.8,IF(BB$3=Inputs!$CN122+1,0.6,IF(BB$3=Inputs!$CN122+2,0.4,IF(BB$3=Inputs!$CO122,0.2,IF(AND(BB$3&gt;=Inputs!$CL122,BB$3&lt;Inputs!$CM122),(BB$3-Inputs!$CL122+1)/(Inputs!$AI122+1),0)))))))))</f>
        <v>0</v>
      </c>
      <c r="BC124" s="27">
        <f>IF(AND(Inputs!$CO122=0,BC$3&gt;=Inputs!$CM122),1,IF(AND(BC$3&gt;=Inputs!$CM122,BC$3&lt;Inputs!$CN122),1,IF(AND(BC$3=Inputs!$CN122,BC$3=Inputs!$CO122),1,IF(OR(AND(BC$3=Inputs!$CN122+1,Inputs!$CN122=Inputs!$CO122),AND(BC$3=Inputs!$CN122+2,Inputs!$CN122=Inputs!$CO122)),0,IF(BC$3=Inputs!$CN122,0.8,IF(BC$3=Inputs!$CN122+1,0.6,IF(BC$3=Inputs!$CN122+2,0.4,IF(BC$3=Inputs!$CO122,0.2,IF(AND(BC$3&gt;=Inputs!$CL122,BC$3&lt;Inputs!$CM122),(BC$3-Inputs!$CL122+1)/(Inputs!$AI122+1),0)))))))))</f>
        <v>0</v>
      </c>
      <c r="BD124" s="27">
        <f>IF(AND(Inputs!$CO122=0,BD$3&gt;=Inputs!$CM122),1,IF(AND(BD$3&gt;=Inputs!$CM122,BD$3&lt;Inputs!$CN122),1,IF(AND(BD$3=Inputs!$CN122,BD$3=Inputs!$CO122),1,IF(OR(AND(BD$3=Inputs!$CN122+1,Inputs!$CN122=Inputs!$CO122),AND(BD$3=Inputs!$CN122+2,Inputs!$CN122=Inputs!$CO122)),0,IF(BD$3=Inputs!$CN122,0.8,IF(BD$3=Inputs!$CN122+1,0.6,IF(BD$3=Inputs!$CN122+2,0.4,IF(BD$3=Inputs!$CO122,0.2,IF(AND(BD$3&gt;=Inputs!$CL122,BD$3&lt;Inputs!$CM122),(BD$3-Inputs!$CL122+1)/(Inputs!$AI122+1),0)))))))))</f>
        <v>0</v>
      </c>
      <c r="BE124" s="27">
        <f>IF(AND(Inputs!$CO122=0,BE$3&gt;=Inputs!$CM122),1,IF(AND(BE$3&gt;=Inputs!$CM122,BE$3&lt;Inputs!$CN122),1,IF(AND(BE$3=Inputs!$CN122,BE$3=Inputs!$CO122),1,IF(OR(AND(BE$3=Inputs!$CN122+1,Inputs!$CN122=Inputs!$CO122),AND(BE$3=Inputs!$CN122+2,Inputs!$CN122=Inputs!$CO122)),0,IF(BE$3=Inputs!$CN122,0.8,IF(BE$3=Inputs!$CN122+1,0.6,IF(BE$3=Inputs!$CN122+2,0.4,IF(BE$3=Inputs!$CO122,0.2,IF(AND(BE$3&gt;=Inputs!$CL122,BE$3&lt;Inputs!$CM122),(BE$3-Inputs!$CL122+1)/(Inputs!$AI122+1),0)))))))))</f>
        <v>0</v>
      </c>
      <c r="BF124" s="27">
        <f>IF(AND(Inputs!$CO122=0,BF$3&gt;=Inputs!$CM122),1,IF(AND(BF$3&gt;=Inputs!$CM122,BF$3&lt;Inputs!$CN122),1,IF(AND(BF$3=Inputs!$CN122,BF$3=Inputs!$CO122),1,IF(OR(AND(BF$3=Inputs!$CN122+1,Inputs!$CN122=Inputs!$CO122),AND(BF$3=Inputs!$CN122+2,Inputs!$CN122=Inputs!$CO122)),0,IF(BF$3=Inputs!$CN122,0.8,IF(BF$3=Inputs!$CN122+1,0.6,IF(BF$3=Inputs!$CN122+2,0.4,IF(BF$3=Inputs!$CO122,0.2,IF(AND(BF$3&gt;=Inputs!$CL122,BF$3&lt;Inputs!$CM122),(BF$3-Inputs!$CL122+1)/(Inputs!$AI122+1),0)))))))))</f>
        <v>0</v>
      </c>
      <c r="BG124" s="27">
        <f>IF(AND(Inputs!$CO122=0,BG$3&gt;=Inputs!$CM122),1,IF(AND(BG$3&gt;=Inputs!$CM122,BG$3&lt;Inputs!$CN122),1,IF(AND(BG$3=Inputs!$CN122,BG$3=Inputs!$CO122),1,IF(OR(AND(BG$3=Inputs!$CN122+1,Inputs!$CN122=Inputs!$CO122),AND(BG$3=Inputs!$CN122+2,Inputs!$CN122=Inputs!$CO122)),0,IF(BG$3=Inputs!$CN122,0.8,IF(BG$3=Inputs!$CN122+1,0.6,IF(BG$3=Inputs!$CN122+2,0.4,IF(BG$3=Inputs!$CO122,0.2,IF(AND(BG$3&gt;=Inputs!$CL122,BG$3&lt;Inputs!$CM122),(BG$3-Inputs!$CL122+1)/(Inputs!$AI122+1),0)))))))))</f>
        <v>0</v>
      </c>
      <c r="BH124" s="27">
        <f>IF(AND(Inputs!$CO122=0,BH$3&gt;=Inputs!$CM122),1,IF(AND(BH$3&gt;=Inputs!$CM122,BH$3&lt;Inputs!$CN122),1,IF(AND(BH$3=Inputs!$CN122,BH$3=Inputs!$CO122),1,IF(OR(AND(BH$3=Inputs!$CN122+1,Inputs!$CN122=Inputs!$CO122),AND(BH$3=Inputs!$CN122+2,Inputs!$CN122=Inputs!$CO122)),0,IF(BH$3=Inputs!$CN122,0.8,IF(BH$3=Inputs!$CN122+1,0.6,IF(BH$3=Inputs!$CN122+2,0.4,IF(BH$3=Inputs!$CO122,0.2,IF(AND(BH$3&gt;=Inputs!$CL122,BH$3&lt;Inputs!$CM122),(BH$3-Inputs!$CL122+1)/(Inputs!$AI122+1),0)))))))))</f>
        <v>0</v>
      </c>
      <c r="BI124" s="27">
        <f>IF(AND(Inputs!$CO122=0,BI$3&gt;=Inputs!$CM122),1,IF(AND(BI$3&gt;=Inputs!$CM122,BI$3&lt;Inputs!$CN122),1,IF(AND(BI$3=Inputs!$CN122,BI$3=Inputs!$CO122),1,IF(OR(AND(BI$3=Inputs!$CN122+1,Inputs!$CN122=Inputs!$CO122),AND(BI$3=Inputs!$CN122+2,Inputs!$CN122=Inputs!$CO122)),0,IF(BI$3=Inputs!$CN122,0.8,IF(BI$3=Inputs!$CN122+1,0.6,IF(BI$3=Inputs!$CN122+2,0.4,IF(BI$3=Inputs!$CO122,0.2,IF(AND(BI$3&gt;=Inputs!$CL122,BI$3&lt;Inputs!$CM122),(BI$3-Inputs!$CL122+1)/(Inputs!$AI122+1),0)))))))))</f>
        <v>0</v>
      </c>
      <c r="BJ124" s="27">
        <f>IF(AND(Inputs!$CO122=0,BJ$3&gt;=Inputs!$CM122),1,IF(AND(BJ$3&gt;=Inputs!$CM122,BJ$3&lt;Inputs!$CN122),1,IF(AND(BJ$3=Inputs!$CN122,BJ$3=Inputs!$CO122),1,IF(OR(AND(BJ$3=Inputs!$CN122+1,Inputs!$CN122=Inputs!$CO122),AND(BJ$3=Inputs!$CN122+2,Inputs!$CN122=Inputs!$CO122)),0,IF(BJ$3=Inputs!$CN122,0.8,IF(BJ$3=Inputs!$CN122+1,0.6,IF(BJ$3=Inputs!$CN122+2,0.4,IF(BJ$3=Inputs!$CO122,0.2,IF(AND(BJ$3&gt;=Inputs!$CL122,BJ$3&lt;Inputs!$CM122),(BJ$3-Inputs!$CL122+1)/(Inputs!$AI122+1),0)))))))))</f>
        <v>0</v>
      </c>
      <c r="BK124" s="27">
        <f>IF(AND(Inputs!$CO122=0,BK$3&gt;=Inputs!$CM122),1,IF(AND(BK$3&gt;=Inputs!$CM122,BK$3&lt;Inputs!$CN122),1,IF(AND(BK$3=Inputs!$CN122,BK$3=Inputs!$CO122),1,IF(OR(AND(BK$3=Inputs!$CN122+1,Inputs!$CN122=Inputs!$CO122),AND(BK$3=Inputs!$CN122+2,Inputs!$CN122=Inputs!$CO122)),0,IF(BK$3=Inputs!$CN122,0.8,IF(BK$3=Inputs!$CN122+1,0.6,IF(BK$3=Inputs!$CN122+2,0.4,IF(BK$3=Inputs!$CO122,0.2,IF(AND(BK$3&gt;=Inputs!$CL122,BK$3&lt;Inputs!$CM122),(BK$3-Inputs!$CL122+1)/(Inputs!$AI122+1),0)))))))))</f>
        <v>0</v>
      </c>
      <c r="BL124" s="27">
        <f>IF(AND(Inputs!$CO122=0,BL$3&gt;=Inputs!$CM122),1,IF(AND(BL$3&gt;=Inputs!$CM122,BL$3&lt;Inputs!$CN122),1,IF(AND(BL$3=Inputs!$CN122,BL$3=Inputs!$CO122),1,IF(OR(AND(BL$3=Inputs!$CN122+1,Inputs!$CN122=Inputs!$CO122),AND(BL$3=Inputs!$CN122+2,Inputs!$CN122=Inputs!$CO122)),0,IF(BL$3=Inputs!$CN122,0.8,IF(BL$3=Inputs!$CN122+1,0.6,IF(BL$3=Inputs!$CN122+2,0.4,IF(BL$3=Inputs!$CO122,0.2,IF(AND(BL$3&gt;=Inputs!$CL122,BL$3&lt;Inputs!$CM122),(BL$3-Inputs!$CL122+1)/(Inputs!$AI122+1),0)))))))))</f>
        <v>0</v>
      </c>
      <c r="BM124" s="27">
        <f>IF(AND(Inputs!$CO122=0,BM$3&gt;=Inputs!$CM122),1,IF(AND(BM$3&gt;=Inputs!$CM122,BM$3&lt;Inputs!$CN122),1,IF(AND(BM$3=Inputs!$CN122,BM$3=Inputs!$CO122),1,IF(OR(AND(BM$3=Inputs!$CN122+1,Inputs!$CN122=Inputs!$CO122),AND(BM$3=Inputs!$CN122+2,Inputs!$CN122=Inputs!$CO122)),0,IF(BM$3=Inputs!$CN122,0.8,IF(BM$3=Inputs!$CN122+1,0.6,IF(BM$3=Inputs!$CN122+2,0.4,IF(BM$3=Inputs!$CO122,0.2,IF(AND(BM$3&gt;=Inputs!$CL122,BM$3&lt;Inputs!$CM122),(BM$3-Inputs!$CL122+1)/(Inputs!$AI122+1),0)))))))))</f>
        <v>0</v>
      </c>
    </row>
    <row r="125" spans="1:65">
      <c r="A125" s="7" t="str">
        <f>IF(Inputs!A123="","",Inputs!A123)</f>
        <v/>
      </c>
      <c r="B125" t="str">
        <f>IF(Inputs!B123="","",Inputs!B123)</f>
        <v/>
      </c>
      <c r="C125" s="292"/>
      <c r="D125" s="292"/>
      <c r="E125" s="292"/>
      <c r="F125" s="292"/>
      <c r="G125" s="292"/>
      <c r="H125" s="292"/>
      <c r="I125" s="292"/>
      <c r="J125" s="292"/>
      <c r="K125" s="292"/>
      <c r="L125" s="292"/>
      <c r="M125" s="292"/>
      <c r="N125" s="292"/>
      <c r="O125" s="292"/>
      <c r="P125" s="292"/>
      <c r="Q125" s="292"/>
      <c r="R125" s="292"/>
      <c r="S125" s="292"/>
      <c r="T125" s="292"/>
      <c r="U125" s="292"/>
      <c r="V125" s="292"/>
      <c r="W125" s="292"/>
      <c r="X125" s="292"/>
      <c r="Y125" s="292"/>
      <c r="Z125" s="292"/>
      <c r="AA125" s="292"/>
      <c r="AB125" s="292"/>
      <c r="AC125" s="292"/>
      <c r="AD125" s="292"/>
      <c r="AE125" s="292"/>
      <c r="AF125" s="292"/>
      <c r="AG125" s="50">
        <f t="shared" si="5"/>
        <v>0</v>
      </c>
      <c r="AH125" s="42">
        <f t="shared" si="4"/>
        <v>0</v>
      </c>
      <c r="AJ125" s="27">
        <f>IF(AND(Inputs!$CO123=0,AJ$3&gt;=Inputs!$CM123),1,IF(AND(AJ$3&gt;=Inputs!$CM123,AJ$3&lt;Inputs!$CN123),1,IF(AND(AJ$3=Inputs!$CN123,AJ$3=Inputs!$CO123),1,IF(OR(AND(AJ$3=Inputs!$CN123+1,Inputs!$CN123=Inputs!$CO123),AND(AJ$3=Inputs!$CN123+2,Inputs!$CN123=Inputs!$CO123)),0,IF(AJ$3=Inputs!$CN123,0.8,IF(AJ$3=Inputs!$CN123+1,0.6,IF(AJ$3=Inputs!$CN123+2,0.4,IF(AJ$3=Inputs!$CO123,0.2,IF(AND(AJ$3&gt;=Inputs!$CL123,AJ$3&lt;Inputs!$CM123),(AJ$3-Inputs!$CL123+1)/(Inputs!$AI123+1),0)))))))))</f>
        <v>0</v>
      </c>
      <c r="AK125" s="27">
        <f>IF(AND(Inputs!$CO123=0,AK$3&gt;=Inputs!$CM123),1,IF(AND(AK$3&gt;=Inputs!$CM123,AK$3&lt;Inputs!$CN123),1,IF(AND(AK$3=Inputs!$CN123,AK$3=Inputs!$CO123),1,IF(OR(AND(AK$3=Inputs!$CN123+1,Inputs!$CN123=Inputs!$CO123),AND(AK$3=Inputs!$CN123+2,Inputs!$CN123=Inputs!$CO123)),0,IF(AK$3=Inputs!$CN123,0.8,IF(AK$3=Inputs!$CN123+1,0.6,IF(AK$3=Inputs!$CN123+2,0.4,IF(AK$3=Inputs!$CO123,0.2,IF(AND(AK$3&gt;=Inputs!$CL123,AK$3&lt;Inputs!$CM123),(AK$3-Inputs!$CL123+1)/(Inputs!$AI123+1),0)))))))))</f>
        <v>0</v>
      </c>
      <c r="AL125" s="27">
        <f>IF(AND(Inputs!$CO123=0,AL$3&gt;=Inputs!$CM123),1,IF(AND(AL$3&gt;=Inputs!$CM123,AL$3&lt;Inputs!$CN123),1,IF(AND(AL$3=Inputs!$CN123,AL$3=Inputs!$CO123),1,IF(OR(AND(AL$3=Inputs!$CN123+1,Inputs!$CN123=Inputs!$CO123),AND(AL$3=Inputs!$CN123+2,Inputs!$CN123=Inputs!$CO123)),0,IF(AL$3=Inputs!$CN123,0.8,IF(AL$3=Inputs!$CN123+1,0.6,IF(AL$3=Inputs!$CN123+2,0.4,IF(AL$3=Inputs!$CO123,0.2,IF(AND(AL$3&gt;=Inputs!$CL123,AL$3&lt;Inputs!$CM123),(AL$3-Inputs!$CL123+1)/(Inputs!$AI123+1),0)))))))))</f>
        <v>0</v>
      </c>
      <c r="AM125" s="27">
        <f>IF(AND(Inputs!$CO123=0,AM$3&gt;=Inputs!$CM123),1,IF(AND(AM$3&gt;=Inputs!$CM123,AM$3&lt;Inputs!$CN123),1,IF(AND(AM$3=Inputs!$CN123,AM$3=Inputs!$CO123),1,IF(OR(AND(AM$3=Inputs!$CN123+1,Inputs!$CN123=Inputs!$CO123),AND(AM$3=Inputs!$CN123+2,Inputs!$CN123=Inputs!$CO123)),0,IF(AM$3=Inputs!$CN123,0.8,IF(AM$3=Inputs!$CN123+1,0.6,IF(AM$3=Inputs!$CN123+2,0.4,IF(AM$3=Inputs!$CO123,0.2,IF(AND(AM$3&gt;=Inputs!$CL123,AM$3&lt;Inputs!$CM123),(AM$3-Inputs!$CL123+1)/(Inputs!$AI123+1),0)))))))))</f>
        <v>0</v>
      </c>
      <c r="AN125" s="27">
        <f>IF(AND(Inputs!$CO123=0,AN$3&gt;=Inputs!$CM123),1,IF(AND(AN$3&gt;=Inputs!$CM123,AN$3&lt;Inputs!$CN123),1,IF(AND(AN$3=Inputs!$CN123,AN$3=Inputs!$CO123),1,IF(OR(AND(AN$3=Inputs!$CN123+1,Inputs!$CN123=Inputs!$CO123),AND(AN$3=Inputs!$CN123+2,Inputs!$CN123=Inputs!$CO123)),0,IF(AN$3=Inputs!$CN123,0.8,IF(AN$3=Inputs!$CN123+1,0.6,IF(AN$3=Inputs!$CN123+2,0.4,IF(AN$3=Inputs!$CO123,0.2,IF(AND(AN$3&gt;=Inputs!$CL123,AN$3&lt;Inputs!$CM123),(AN$3-Inputs!$CL123+1)/(Inputs!$AI123+1),0)))))))))</f>
        <v>0</v>
      </c>
      <c r="AO125" s="27">
        <f>IF(AND(Inputs!$CO123=0,AO$3&gt;=Inputs!$CM123),1,IF(AND(AO$3&gt;=Inputs!$CM123,AO$3&lt;Inputs!$CN123),1,IF(AND(AO$3=Inputs!$CN123,AO$3=Inputs!$CO123),1,IF(OR(AND(AO$3=Inputs!$CN123+1,Inputs!$CN123=Inputs!$CO123),AND(AO$3=Inputs!$CN123+2,Inputs!$CN123=Inputs!$CO123)),0,IF(AO$3=Inputs!$CN123,0.8,IF(AO$3=Inputs!$CN123+1,0.6,IF(AO$3=Inputs!$CN123+2,0.4,IF(AO$3=Inputs!$CO123,0.2,IF(AND(AO$3&gt;=Inputs!$CL123,AO$3&lt;Inputs!$CM123),(AO$3-Inputs!$CL123+1)/(Inputs!$AI123+1),0)))))))))</f>
        <v>0</v>
      </c>
      <c r="AP125" s="27">
        <f>IF(AND(Inputs!$CO123=0,AP$3&gt;=Inputs!$CM123),1,IF(AND(AP$3&gt;=Inputs!$CM123,AP$3&lt;Inputs!$CN123),1,IF(AND(AP$3=Inputs!$CN123,AP$3=Inputs!$CO123),1,IF(OR(AND(AP$3=Inputs!$CN123+1,Inputs!$CN123=Inputs!$CO123),AND(AP$3=Inputs!$CN123+2,Inputs!$CN123=Inputs!$CO123)),0,IF(AP$3=Inputs!$CN123,0.8,IF(AP$3=Inputs!$CN123+1,0.6,IF(AP$3=Inputs!$CN123+2,0.4,IF(AP$3=Inputs!$CO123,0.2,IF(AND(AP$3&gt;=Inputs!$CL123,AP$3&lt;Inputs!$CM123),(AP$3-Inputs!$CL123+1)/(Inputs!$AI123+1),0)))))))))</f>
        <v>0</v>
      </c>
      <c r="AQ125" s="27">
        <f>IF(AND(Inputs!$CO123=0,AQ$3&gt;=Inputs!$CM123),1,IF(AND(AQ$3&gt;=Inputs!$CM123,AQ$3&lt;Inputs!$CN123),1,IF(AND(AQ$3=Inputs!$CN123,AQ$3=Inputs!$CO123),1,IF(OR(AND(AQ$3=Inputs!$CN123+1,Inputs!$CN123=Inputs!$CO123),AND(AQ$3=Inputs!$CN123+2,Inputs!$CN123=Inputs!$CO123)),0,IF(AQ$3=Inputs!$CN123,0.8,IF(AQ$3=Inputs!$CN123+1,0.6,IF(AQ$3=Inputs!$CN123+2,0.4,IF(AQ$3=Inputs!$CO123,0.2,IF(AND(AQ$3&gt;=Inputs!$CL123,AQ$3&lt;Inputs!$CM123),(AQ$3-Inputs!$CL123+1)/(Inputs!$AI123+1),0)))))))))</f>
        <v>0</v>
      </c>
      <c r="AR125" s="27">
        <f>IF(AND(Inputs!$CO123=0,AR$3&gt;=Inputs!$CM123),1,IF(AND(AR$3&gt;=Inputs!$CM123,AR$3&lt;Inputs!$CN123),1,IF(AND(AR$3=Inputs!$CN123,AR$3=Inputs!$CO123),1,IF(OR(AND(AR$3=Inputs!$CN123+1,Inputs!$CN123=Inputs!$CO123),AND(AR$3=Inputs!$CN123+2,Inputs!$CN123=Inputs!$CO123)),0,IF(AR$3=Inputs!$CN123,0.8,IF(AR$3=Inputs!$CN123+1,0.6,IF(AR$3=Inputs!$CN123+2,0.4,IF(AR$3=Inputs!$CO123,0.2,IF(AND(AR$3&gt;=Inputs!$CL123,AR$3&lt;Inputs!$CM123),(AR$3-Inputs!$CL123+1)/(Inputs!$AI123+1),0)))))))))</f>
        <v>0</v>
      </c>
      <c r="AS125" s="27">
        <f>IF(AND(Inputs!$CO123=0,AS$3&gt;=Inputs!$CM123),1,IF(AND(AS$3&gt;=Inputs!$CM123,AS$3&lt;Inputs!$CN123),1,IF(AND(AS$3=Inputs!$CN123,AS$3=Inputs!$CO123),1,IF(OR(AND(AS$3=Inputs!$CN123+1,Inputs!$CN123=Inputs!$CO123),AND(AS$3=Inputs!$CN123+2,Inputs!$CN123=Inputs!$CO123)),0,IF(AS$3=Inputs!$CN123,0.8,IF(AS$3=Inputs!$CN123+1,0.6,IF(AS$3=Inputs!$CN123+2,0.4,IF(AS$3=Inputs!$CO123,0.2,IF(AND(AS$3&gt;=Inputs!$CL123,AS$3&lt;Inputs!$CM123),(AS$3-Inputs!$CL123+1)/(Inputs!$AI123+1),0)))))))))</f>
        <v>0</v>
      </c>
      <c r="AT125" s="27">
        <f>IF(AND(Inputs!$CO123=0,AT$3&gt;=Inputs!$CM123),1,IF(AND(AT$3&gt;=Inputs!$CM123,AT$3&lt;Inputs!$CN123),1,IF(AND(AT$3=Inputs!$CN123,AT$3=Inputs!$CO123),1,IF(OR(AND(AT$3=Inputs!$CN123+1,Inputs!$CN123=Inputs!$CO123),AND(AT$3=Inputs!$CN123+2,Inputs!$CN123=Inputs!$CO123)),0,IF(AT$3=Inputs!$CN123,0.8,IF(AT$3=Inputs!$CN123+1,0.6,IF(AT$3=Inputs!$CN123+2,0.4,IF(AT$3=Inputs!$CO123,0.2,IF(AND(AT$3&gt;=Inputs!$CL123,AT$3&lt;Inputs!$CM123),(AT$3-Inputs!$CL123+1)/(Inputs!$AI123+1),0)))))))))</f>
        <v>0</v>
      </c>
      <c r="AU125" s="27">
        <f>IF(AND(Inputs!$CO123=0,AU$3&gt;=Inputs!$CM123),1,IF(AND(AU$3&gt;=Inputs!$CM123,AU$3&lt;Inputs!$CN123),1,IF(AND(AU$3=Inputs!$CN123,AU$3=Inputs!$CO123),1,IF(OR(AND(AU$3=Inputs!$CN123+1,Inputs!$CN123=Inputs!$CO123),AND(AU$3=Inputs!$CN123+2,Inputs!$CN123=Inputs!$CO123)),0,IF(AU$3=Inputs!$CN123,0.8,IF(AU$3=Inputs!$CN123+1,0.6,IF(AU$3=Inputs!$CN123+2,0.4,IF(AU$3=Inputs!$CO123,0.2,IF(AND(AU$3&gt;=Inputs!$CL123,AU$3&lt;Inputs!$CM123),(AU$3-Inputs!$CL123+1)/(Inputs!$AI123+1),0)))))))))</f>
        <v>0</v>
      </c>
      <c r="AV125" s="27">
        <f>IF(AND(Inputs!$CO123=0,AV$3&gt;=Inputs!$CM123),1,IF(AND(AV$3&gt;=Inputs!$CM123,AV$3&lt;Inputs!$CN123),1,IF(AND(AV$3=Inputs!$CN123,AV$3=Inputs!$CO123),1,IF(OR(AND(AV$3=Inputs!$CN123+1,Inputs!$CN123=Inputs!$CO123),AND(AV$3=Inputs!$CN123+2,Inputs!$CN123=Inputs!$CO123)),0,IF(AV$3=Inputs!$CN123,0.8,IF(AV$3=Inputs!$CN123+1,0.6,IF(AV$3=Inputs!$CN123+2,0.4,IF(AV$3=Inputs!$CO123,0.2,IF(AND(AV$3&gt;=Inputs!$CL123,AV$3&lt;Inputs!$CM123),(AV$3-Inputs!$CL123+1)/(Inputs!$AI123+1),0)))))))))</f>
        <v>0</v>
      </c>
      <c r="AW125" s="27">
        <f>IF(AND(Inputs!$CO123=0,AW$3&gt;=Inputs!$CM123),1,IF(AND(AW$3&gt;=Inputs!$CM123,AW$3&lt;Inputs!$CN123),1,IF(AND(AW$3=Inputs!$CN123,AW$3=Inputs!$CO123),1,IF(OR(AND(AW$3=Inputs!$CN123+1,Inputs!$CN123=Inputs!$CO123),AND(AW$3=Inputs!$CN123+2,Inputs!$CN123=Inputs!$CO123)),0,IF(AW$3=Inputs!$CN123,0.8,IF(AW$3=Inputs!$CN123+1,0.6,IF(AW$3=Inputs!$CN123+2,0.4,IF(AW$3=Inputs!$CO123,0.2,IF(AND(AW$3&gt;=Inputs!$CL123,AW$3&lt;Inputs!$CM123),(AW$3-Inputs!$CL123+1)/(Inputs!$AI123+1),0)))))))))</f>
        <v>0</v>
      </c>
      <c r="AX125" s="27">
        <f>IF(AND(Inputs!$CO123=0,AX$3&gt;=Inputs!$CM123),1,IF(AND(AX$3&gt;=Inputs!$CM123,AX$3&lt;Inputs!$CN123),1,IF(AND(AX$3=Inputs!$CN123,AX$3=Inputs!$CO123),1,IF(OR(AND(AX$3=Inputs!$CN123+1,Inputs!$CN123=Inputs!$CO123),AND(AX$3=Inputs!$CN123+2,Inputs!$CN123=Inputs!$CO123)),0,IF(AX$3=Inputs!$CN123,0.8,IF(AX$3=Inputs!$CN123+1,0.6,IF(AX$3=Inputs!$CN123+2,0.4,IF(AX$3=Inputs!$CO123,0.2,IF(AND(AX$3&gt;=Inputs!$CL123,AX$3&lt;Inputs!$CM123),(AX$3-Inputs!$CL123+1)/(Inputs!$AI123+1),0)))))))))</f>
        <v>0</v>
      </c>
      <c r="AY125" s="27">
        <f>IF(AND(Inputs!$CO123=0,AY$3&gt;=Inputs!$CM123),1,IF(AND(AY$3&gt;=Inputs!$CM123,AY$3&lt;Inputs!$CN123),1,IF(AND(AY$3=Inputs!$CN123,AY$3=Inputs!$CO123),1,IF(OR(AND(AY$3=Inputs!$CN123+1,Inputs!$CN123=Inputs!$CO123),AND(AY$3=Inputs!$CN123+2,Inputs!$CN123=Inputs!$CO123)),0,IF(AY$3=Inputs!$CN123,0.8,IF(AY$3=Inputs!$CN123+1,0.6,IF(AY$3=Inputs!$CN123+2,0.4,IF(AY$3=Inputs!$CO123,0.2,IF(AND(AY$3&gt;=Inputs!$CL123,AY$3&lt;Inputs!$CM123),(AY$3-Inputs!$CL123+1)/(Inputs!$AI123+1),0)))))))))</f>
        <v>0</v>
      </c>
      <c r="AZ125" s="27">
        <f>IF(AND(Inputs!$CO123=0,AZ$3&gt;=Inputs!$CM123),1,IF(AND(AZ$3&gt;=Inputs!$CM123,AZ$3&lt;Inputs!$CN123),1,IF(AND(AZ$3=Inputs!$CN123,AZ$3=Inputs!$CO123),1,IF(OR(AND(AZ$3=Inputs!$CN123+1,Inputs!$CN123=Inputs!$CO123),AND(AZ$3=Inputs!$CN123+2,Inputs!$CN123=Inputs!$CO123)),0,IF(AZ$3=Inputs!$CN123,0.8,IF(AZ$3=Inputs!$CN123+1,0.6,IF(AZ$3=Inputs!$CN123+2,0.4,IF(AZ$3=Inputs!$CO123,0.2,IF(AND(AZ$3&gt;=Inputs!$CL123,AZ$3&lt;Inputs!$CM123),(AZ$3-Inputs!$CL123+1)/(Inputs!$AI123+1),0)))))))))</f>
        <v>0</v>
      </c>
      <c r="BA125" s="27">
        <f>IF(AND(Inputs!$CO123=0,BA$3&gt;=Inputs!$CM123),1,IF(AND(BA$3&gt;=Inputs!$CM123,BA$3&lt;Inputs!$CN123),1,IF(AND(BA$3=Inputs!$CN123,BA$3=Inputs!$CO123),1,IF(OR(AND(BA$3=Inputs!$CN123+1,Inputs!$CN123=Inputs!$CO123),AND(BA$3=Inputs!$CN123+2,Inputs!$CN123=Inputs!$CO123)),0,IF(BA$3=Inputs!$CN123,0.8,IF(BA$3=Inputs!$CN123+1,0.6,IF(BA$3=Inputs!$CN123+2,0.4,IF(BA$3=Inputs!$CO123,0.2,IF(AND(BA$3&gt;=Inputs!$CL123,BA$3&lt;Inputs!$CM123),(BA$3-Inputs!$CL123+1)/(Inputs!$AI123+1),0)))))))))</f>
        <v>0</v>
      </c>
      <c r="BB125" s="27">
        <f>IF(AND(Inputs!$CO123=0,BB$3&gt;=Inputs!$CM123),1,IF(AND(BB$3&gt;=Inputs!$CM123,BB$3&lt;Inputs!$CN123),1,IF(AND(BB$3=Inputs!$CN123,BB$3=Inputs!$CO123),1,IF(OR(AND(BB$3=Inputs!$CN123+1,Inputs!$CN123=Inputs!$CO123),AND(BB$3=Inputs!$CN123+2,Inputs!$CN123=Inputs!$CO123)),0,IF(BB$3=Inputs!$CN123,0.8,IF(BB$3=Inputs!$CN123+1,0.6,IF(BB$3=Inputs!$CN123+2,0.4,IF(BB$3=Inputs!$CO123,0.2,IF(AND(BB$3&gt;=Inputs!$CL123,BB$3&lt;Inputs!$CM123),(BB$3-Inputs!$CL123+1)/(Inputs!$AI123+1),0)))))))))</f>
        <v>0</v>
      </c>
      <c r="BC125" s="27">
        <f>IF(AND(Inputs!$CO123=0,BC$3&gt;=Inputs!$CM123),1,IF(AND(BC$3&gt;=Inputs!$CM123,BC$3&lt;Inputs!$CN123),1,IF(AND(BC$3=Inputs!$CN123,BC$3=Inputs!$CO123),1,IF(OR(AND(BC$3=Inputs!$CN123+1,Inputs!$CN123=Inputs!$CO123),AND(BC$3=Inputs!$CN123+2,Inputs!$CN123=Inputs!$CO123)),0,IF(BC$3=Inputs!$CN123,0.8,IF(BC$3=Inputs!$CN123+1,0.6,IF(BC$3=Inputs!$CN123+2,0.4,IF(BC$3=Inputs!$CO123,0.2,IF(AND(BC$3&gt;=Inputs!$CL123,BC$3&lt;Inputs!$CM123),(BC$3-Inputs!$CL123+1)/(Inputs!$AI123+1),0)))))))))</f>
        <v>0</v>
      </c>
      <c r="BD125" s="27">
        <f>IF(AND(Inputs!$CO123=0,BD$3&gt;=Inputs!$CM123),1,IF(AND(BD$3&gt;=Inputs!$CM123,BD$3&lt;Inputs!$CN123),1,IF(AND(BD$3=Inputs!$CN123,BD$3=Inputs!$CO123),1,IF(OR(AND(BD$3=Inputs!$CN123+1,Inputs!$CN123=Inputs!$CO123),AND(BD$3=Inputs!$CN123+2,Inputs!$CN123=Inputs!$CO123)),0,IF(BD$3=Inputs!$CN123,0.8,IF(BD$3=Inputs!$CN123+1,0.6,IF(BD$3=Inputs!$CN123+2,0.4,IF(BD$3=Inputs!$CO123,0.2,IF(AND(BD$3&gt;=Inputs!$CL123,BD$3&lt;Inputs!$CM123),(BD$3-Inputs!$CL123+1)/(Inputs!$AI123+1),0)))))))))</f>
        <v>0</v>
      </c>
      <c r="BE125" s="27">
        <f>IF(AND(Inputs!$CO123=0,BE$3&gt;=Inputs!$CM123),1,IF(AND(BE$3&gt;=Inputs!$CM123,BE$3&lt;Inputs!$CN123),1,IF(AND(BE$3=Inputs!$CN123,BE$3=Inputs!$CO123),1,IF(OR(AND(BE$3=Inputs!$CN123+1,Inputs!$CN123=Inputs!$CO123),AND(BE$3=Inputs!$CN123+2,Inputs!$CN123=Inputs!$CO123)),0,IF(BE$3=Inputs!$CN123,0.8,IF(BE$3=Inputs!$CN123+1,0.6,IF(BE$3=Inputs!$CN123+2,0.4,IF(BE$3=Inputs!$CO123,0.2,IF(AND(BE$3&gt;=Inputs!$CL123,BE$3&lt;Inputs!$CM123),(BE$3-Inputs!$CL123+1)/(Inputs!$AI123+1),0)))))))))</f>
        <v>0</v>
      </c>
      <c r="BF125" s="27">
        <f>IF(AND(Inputs!$CO123=0,BF$3&gt;=Inputs!$CM123),1,IF(AND(BF$3&gt;=Inputs!$CM123,BF$3&lt;Inputs!$CN123),1,IF(AND(BF$3=Inputs!$CN123,BF$3=Inputs!$CO123),1,IF(OR(AND(BF$3=Inputs!$CN123+1,Inputs!$CN123=Inputs!$CO123),AND(BF$3=Inputs!$CN123+2,Inputs!$CN123=Inputs!$CO123)),0,IF(BF$3=Inputs!$CN123,0.8,IF(BF$3=Inputs!$CN123+1,0.6,IF(BF$3=Inputs!$CN123+2,0.4,IF(BF$3=Inputs!$CO123,0.2,IF(AND(BF$3&gt;=Inputs!$CL123,BF$3&lt;Inputs!$CM123),(BF$3-Inputs!$CL123+1)/(Inputs!$AI123+1),0)))))))))</f>
        <v>0</v>
      </c>
      <c r="BG125" s="27">
        <f>IF(AND(Inputs!$CO123=0,BG$3&gt;=Inputs!$CM123),1,IF(AND(BG$3&gt;=Inputs!$CM123,BG$3&lt;Inputs!$CN123),1,IF(AND(BG$3=Inputs!$CN123,BG$3=Inputs!$CO123),1,IF(OR(AND(BG$3=Inputs!$CN123+1,Inputs!$CN123=Inputs!$CO123),AND(BG$3=Inputs!$CN123+2,Inputs!$CN123=Inputs!$CO123)),0,IF(BG$3=Inputs!$CN123,0.8,IF(BG$3=Inputs!$CN123+1,0.6,IF(BG$3=Inputs!$CN123+2,0.4,IF(BG$3=Inputs!$CO123,0.2,IF(AND(BG$3&gt;=Inputs!$CL123,BG$3&lt;Inputs!$CM123),(BG$3-Inputs!$CL123+1)/(Inputs!$AI123+1),0)))))))))</f>
        <v>0</v>
      </c>
      <c r="BH125" s="27">
        <f>IF(AND(Inputs!$CO123=0,BH$3&gt;=Inputs!$CM123),1,IF(AND(BH$3&gt;=Inputs!$CM123,BH$3&lt;Inputs!$CN123),1,IF(AND(BH$3=Inputs!$CN123,BH$3=Inputs!$CO123),1,IF(OR(AND(BH$3=Inputs!$CN123+1,Inputs!$CN123=Inputs!$CO123),AND(BH$3=Inputs!$CN123+2,Inputs!$CN123=Inputs!$CO123)),0,IF(BH$3=Inputs!$CN123,0.8,IF(BH$3=Inputs!$CN123+1,0.6,IF(BH$3=Inputs!$CN123+2,0.4,IF(BH$3=Inputs!$CO123,0.2,IF(AND(BH$3&gt;=Inputs!$CL123,BH$3&lt;Inputs!$CM123),(BH$3-Inputs!$CL123+1)/(Inputs!$AI123+1),0)))))))))</f>
        <v>0</v>
      </c>
      <c r="BI125" s="27">
        <f>IF(AND(Inputs!$CO123=0,BI$3&gt;=Inputs!$CM123),1,IF(AND(BI$3&gt;=Inputs!$CM123,BI$3&lt;Inputs!$CN123),1,IF(AND(BI$3=Inputs!$CN123,BI$3=Inputs!$CO123),1,IF(OR(AND(BI$3=Inputs!$CN123+1,Inputs!$CN123=Inputs!$CO123),AND(BI$3=Inputs!$CN123+2,Inputs!$CN123=Inputs!$CO123)),0,IF(BI$3=Inputs!$CN123,0.8,IF(BI$3=Inputs!$CN123+1,0.6,IF(BI$3=Inputs!$CN123+2,0.4,IF(BI$3=Inputs!$CO123,0.2,IF(AND(BI$3&gt;=Inputs!$CL123,BI$3&lt;Inputs!$CM123),(BI$3-Inputs!$CL123+1)/(Inputs!$AI123+1),0)))))))))</f>
        <v>0</v>
      </c>
      <c r="BJ125" s="27">
        <f>IF(AND(Inputs!$CO123=0,BJ$3&gt;=Inputs!$CM123),1,IF(AND(BJ$3&gt;=Inputs!$CM123,BJ$3&lt;Inputs!$CN123),1,IF(AND(BJ$3=Inputs!$CN123,BJ$3=Inputs!$CO123),1,IF(OR(AND(BJ$3=Inputs!$CN123+1,Inputs!$CN123=Inputs!$CO123),AND(BJ$3=Inputs!$CN123+2,Inputs!$CN123=Inputs!$CO123)),0,IF(BJ$3=Inputs!$CN123,0.8,IF(BJ$3=Inputs!$CN123+1,0.6,IF(BJ$3=Inputs!$CN123+2,0.4,IF(BJ$3=Inputs!$CO123,0.2,IF(AND(BJ$3&gt;=Inputs!$CL123,BJ$3&lt;Inputs!$CM123),(BJ$3-Inputs!$CL123+1)/(Inputs!$AI123+1),0)))))))))</f>
        <v>0</v>
      </c>
      <c r="BK125" s="27">
        <f>IF(AND(Inputs!$CO123=0,BK$3&gt;=Inputs!$CM123),1,IF(AND(BK$3&gt;=Inputs!$CM123,BK$3&lt;Inputs!$CN123),1,IF(AND(BK$3=Inputs!$CN123,BK$3=Inputs!$CO123),1,IF(OR(AND(BK$3=Inputs!$CN123+1,Inputs!$CN123=Inputs!$CO123),AND(BK$3=Inputs!$CN123+2,Inputs!$CN123=Inputs!$CO123)),0,IF(BK$3=Inputs!$CN123,0.8,IF(BK$3=Inputs!$CN123+1,0.6,IF(BK$3=Inputs!$CN123+2,0.4,IF(BK$3=Inputs!$CO123,0.2,IF(AND(BK$3&gt;=Inputs!$CL123,BK$3&lt;Inputs!$CM123),(BK$3-Inputs!$CL123+1)/(Inputs!$AI123+1),0)))))))))</f>
        <v>0</v>
      </c>
      <c r="BL125" s="27">
        <f>IF(AND(Inputs!$CO123=0,BL$3&gt;=Inputs!$CM123),1,IF(AND(BL$3&gt;=Inputs!$CM123,BL$3&lt;Inputs!$CN123),1,IF(AND(BL$3=Inputs!$CN123,BL$3=Inputs!$CO123),1,IF(OR(AND(BL$3=Inputs!$CN123+1,Inputs!$CN123=Inputs!$CO123),AND(BL$3=Inputs!$CN123+2,Inputs!$CN123=Inputs!$CO123)),0,IF(BL$3=Inputs!$CN123,0.8,IF(BL$3=Inputs!$CN123+1,0.6,IF(BL$3=Inputs!$CN123+2,0.4,IF(BL$3=Inputs!$CO123,0.2,IF(AND(BL$3&gt;=Inputs!$CL123,BL$3&lt;Inputs!$CM123),(BL$3-Inputs!$CL123+1)/(Inputs!$AI123+1),0)))))))))</f>
        <v>0</v>
      </c>
      <c r="BM125" s="27">
        <f>IF(AND(Inputs!$CO123=0,BM$3&gt;=Inputs!$CM123),1,IF(AND(BM$3&gt;=Inputs!$CM123,BM$3&lt;Inputs!$CN123),1,IF(AND(BM$3=Inputs!$CN123,BM$3=Inputs!$CO123),1,IF(OR(AND(BM$3=Inputs!$CN123+1,Inputs!$CN123=Inputs!$CO123),AND(BM$3=Inputs!$CN123+2,Inputs!$CN123=Inputs!$CO123)),0,IF(BM$3=Inputs!$CN123,0.8,IF(BM$3=Inputs!$CN123+1,0.6,IF(BM$3=Inputs!$CN123+2,0.4,IF(BM$3=Inputs!$CO123,0.2,IF(AND(BM$3&gt;=Inputs!$CL123,BM$3&lt;Inputs!$CM123),(BM$3-Inputs!$CL123+1)/(Inputs!$AI123+1),0)))))))))</f>
        <v>0</v>
      </c>
    </row>
    <row r="126" spans="1:65">
      <c r="A126" s="7" t="str">
        <f>IF(Inputs!A124="","",Inputs!A124)</f>
        <v/>
      </c>
      <c r="B126" t="str">
        <f>IF(Inputs!B124="","",Inputs!B124)</f>
        <v/>
      </c>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c r="AE126" s="292"/>
      <c r="AF126" s="292"/>
      <c r="AG126" s="50">
        <f t="shared" si="5"/>
        <v>0</v>
      </c>
      <c r="AH126" s="42">
        <f t="shared" si="4"/>
        <v>0</v>
      </c>
      <c r="AJ126" s="27">
        <f>IF(AND(Inputs!$CO124=0,AJ$3&gt;=Inputs!$CM124),1,IF(AND(AJ$3&gt;=Inputs!$CM124,AJ$3&lt;Inputs!$CN124),1,IF(AND(AJ$3=Inputs!$CN124,AJ$3=Inputs!$CO124),1,IF(OR(AND(AJ$3=Inputs!$CN124+1,Inputs!$CN124=Inputs!$CO124),AND(AJ$3=Inputs!$CN124+2,Inputs!$CN124=Inputs!$CO124)),0,IF(AJ$3=Inputs!$CN124,0.8,IF(AJ$3=Inputs!$CN124+1,0.6,IF(AJ$3=Inputs!$CN124+2,0.4,IF(AJ$3=Inputs!$CO124,0.2,IF(AND(AJ$3&gt;=Inputs!$CL124,AJ$3&lt;Inputs!$CM124),(AJ$3-Inputs!$CL124+1)/(Inputs!$AI124+1),0)))))))))</f>
        <v>0</v>
      </c>
      <c r="AK126" s="27">
        <f>IF(AND(Inputs!$CO124=0,AK$3&gt;=Inputs!$CM124),1,IF(AND(AK$3&gt;=Inputs!$CM124,AK$3&lt;Inputs!$CN124),1,IF(AND(AK$3=Inputs!$CN124,AK$3=Inputs!$CO124),1,IF(OR(AND(AK$3=Inputs!$CN124+1,Inputs!$CN124=Inputs!$CO124),AND(AK$3=Inputs!$CN124+2,Inputs!$CN124=Inputs!$CO124)),0,IF(AK$3=Inputs!$CN124,0.8,IF(AK$3=Inputs!$CN124+1,0.6,IF(AK$3=Inputs!$CN124+2,0.4,IF(AK$3=Inputs!$CO124,0.2,IF(AND(AK$3&gt;=Inputs!$CL124,AK$3&lt;Inputs!$CM124),(AK$3-Inputs!$CL124+1)/(Inputs!$AI124+1),0)))))))))</f>
        <v>0</v>
      </c>
      <c r="AL126" s="27">
        <f>IF(AND(Inputs!$CO124=0,AL$3&gt;=Inputs!$CM124),1,IF(AND(AL$3&gt;=Inputs!$CM124,AL$3&lt;Inputs!$CN124),1,IF(AND(AL$3=Inputs!$CN124,AL$3=Inputs!$CO124),1,IF(OR(AND(AL$3=Inputs!$CN124+1,Inputs!$CN124=Inputs!$CO124),AND(AL$3=Inputs!$CN124+2,Inputs!$CN124=Inputs!$CO124)),0,IF(AL$3=Inputs!$CN124,0.8,IF(AL$3=Inputs!$CN124+1,0.6,IF(AL$3=Inputs!$CN124+2,0.4,IF(AL$3=Inputs!$CO124,0.2,IF(AND(AL$3&gt;=Inputs!$CL124,AL$3&lt;Inputs!$CM124),(AL$3-Inputs!$CL124+1)/(Inputs!$AI124+1),0)))))))))</f>
        <v>0</v>
      </c>
      <c r="AM126" s="27">
        <f>IF(AND(Inputs!$CO124=0,AM$3&gt;=Inputs!$CM124),1,IF(AND(AM$3&gt;=Inputs!$CM124,AM$3&lt;Inputs!$CN124),1,IF(AND(AM$3=Inputs!$CN124,AM$3=Inputs!$CO124),1,IF(OR(AND(AM$3=Inputs!$CN124+1,Inputs!$CN124=Inputs!$CO124),AND(AM$3=Inputs!$CN124+2,Inputs!$CN124=Inputs!$CO124)),0,IF(AM$3=Inputs!$CN124,0.8,IF(AM$3=Inputs!$CN124+1,0.6,IF(AM$3=Inputs!$CN124+2,0.4,IF(AM$3=Inputs!$CO124,0.2,IF(AND(AM$3&gt;=Inputs!$CL124,AM$3&lt;Inputs!$CM124),(AM$3-Inputs!$CL124+1)/(Inputs!$AI124+1),0)))))))))</f>
        <v>0</v>
      </c>
      <c r="AN126" s="27">
        <f>IF(AND(Inputs!$CO124=0,AN$3&gt;=Inputs!$CM124),1,IF(AND(AN$3&gt;=Inputs!$CM124,AN$3&lt;Inputs!$CN124),1,IF(AND(AN$3=Inputs!$CN124,AN$3=Inputs!$CO124),1,IF(OR(AND(AN$3=Inputs!$CN124+1,Inputs!$CN124=Inputs!$CO124),AND(AN$3=Inputs!$CN124+2,Inputs!$CN124=Inputs!$CO124)),0,IF(AN$3=Inputs!$CN124,0.8,IF(AN$3=Inputs!$CN124+1,0.6,IF(AN$3=Inputs!$CN124+2,0.4,IF(AN$3=Inputs!$CO124,0.2,IF(AND(AN$3&gt;=Inputs!$CL124,AN$3&lt;Inputs!$CM124),(AN$3-Inputs!$CL124+1)/(Inputs!$AI124+1),0)))))))))</f>
        <v>0</v>
      </c>
      <c r="AO126" s="27">
        <f>IF(AND(Inputs!$CO124=0,AO$3&gt;=Inputs!$CM124),1,IF(AND(AO$3&gt;=Inputs!$CM124,AO$3&lt;Inputs!$CN124),1,IF(AND(AO$3=Inputs!$CN124,AO$3=Inputs!$CO124),1,IF(OR(AND(AO$3=Inputs!$CN124+1,Inputs!$CN124=Inputs!$CO124),AND(AO$3=Inputs!$CN124+2,Inputs!$CN124=Inputs!$CO124)),0,IF(AO$3=Inputs!$CN124,0.8,IF(AO$3=Inputs!$CN124+1,0.6,IF(AO$3=Inputs!$CN124+2,0.4,IF(AO$3=Inputs!$CO124,0.2,IF(AND(AO$3&gt;=Inputs!$CL124,AO$3&lt;Inputs!$CM124),(AO$3-Inputs!$CL124+1)/(Inputs!$AI124+1),0)))))))))</f>
        <v>0</v>
      </c>
      <c r="AP126" s="27">
        <f>IF(AND(Inputs!$CO124=0,AP$3&gt;=Inputs!$CM124),1,IF(AND(AP$3&gt;=Inputs!$CM124,AP$3&lt;Inputs!$CN124),1,IF(AND(AP$3=Inputs!$CN124,AP$3=Inputs!$CO124),1,IF(OR(AND(AP$3=Inputs!$CN124+1,Inputs!$CN124=Inputs!$CO124),AND(AP$3=Inputs!$CN124+2,Inputs!$CN124=Inputs!$CO124)),0,IF(AP$3=Inputs!$CN124,0.8,IF(AP$3=Inputs!$CN124+1,0.6,IF(AP$3=Inputs!$CN124+2,0.4,IF(AP$3=Inputs!$CO124,0.2,IF(AND(AP$3&gt;=Inputs!$CL124,AP$3&lt;Inputs!$CM124),(AP$3-Inputs!$CL124+1)/(Inputs!$AI124+1),0)))))))))</f>
        <v>0</v>
      </c>
      <c r="AQ126" s="27">
        <f>IF(AND(Inputs!$CO124=0,AQ$3&gt;=Inputs!$CM124),1,IF(AND(AQ$3&gt;=Inputs!$CM124,AQ$3&lt;Inputs!$CN124),1,IF(AND(AQ$3=Inputs!$CN124,AQ$3=Inputs!$CO124),1,IF(OR(AND(AQ$3=Inputs!$CN124+1,Inputs!$CN124=Inputs!$CO124),AND(AQ$3=Inputs!$CN124+2,Inputs!$CN124=Inputs!$CO124)),0,IF(AQ$3=Inputs!$CN124,0.8,IF(AQ$3=Inputs!$CN124+1,0.6,IF(AQ$3=Inputs!$CN124+2,0.4,IF(AQ$3=Inputs!$CO124,0.2,IF(AND(AQ$3&gt;=Inputs!$CL124,AQ$3&lt;Inputs!$CM124),(AQ$3-Inputs!$CL124+1)/(Inputs!$AI124+1),0)))))))))</f>
        <v>0</v>
      </c>
      <c r="AR126" s="27">
        <f>IF(AND(Inputs!$CO124=0,AR$3&gt;=Inputs!$CM124),1,IF(AND(AR$3&gt;=Inputs!$CM124,AR$3&lt;Inputs!$CN124),1,IF(AND(AR$3=Inputs!$CN124,AR$3=Inputs!$CO124),1,IF(OR(AND(AR$3=Inputs!$CN124+1,Inputs!$CN124=Inputs!$CO124),AND(AR$3=Inputs!$CN124+2,Inputs!$CN124=Inputs!$CO124)),0,IF(AR$3=Inputs!$CN124,0.8,IF(AR$3=Inputs!$CN124+1,0.6,IF(AR$3=Inputs!$CN124+2,0.4,IF(AR$3=Inputs!$CO124,0.2,IF(AND(AR$3&gt;=Inputs!$CL124,AR$3&lt;Inputs!$CM124),(AR$3-Inputs!$CL124+1)/(Inputs!$AI124+1),0)))))))))</f>
        <v>0</v>
      </c>
      <c r="AS126" s="27">
        <f>IF(AND(Inputs!$CO124=0,AS$3&gt;=Inputs!$CM124),1,IF(AND(AS$3&gt;=Inputs!$CM124,AS$3&lt;Inputs!$CN124),1,IF(AND(AS$3=Inputs!$CN124,AS$3=Inputs!$CO124),1,IF(OR(AND(AS$3=Inputs!$CN124+1,Inputs!$CN124=Inputs!$CO124),AND(AS$3=Inputs!$CN124+2,Inputs!$CN124=Inputs!$CO124)),0,IF(AS$3=Inputs!$CN124,0.8,IF(AS$3=Inputs!$CN124+1,0.6,IF(AS$3=Inputs!$CN124+2,0.4,IF(AS$3=Inputs!$CO124,0.2,IF(AND(AS$3&gt;=Inputs!$CL124,AS$3&lt;Inputs!$CM124),(AS$3-Inputs!$CL124+1)/(Inputs!$AI124+1),0)))))))))</f>
        <v>0</v>
      </c>
      <c r="AT126" s="27">
        <f>IF(AND(Inputs!$CO124=0,AT$3&gt;=Inputs!$CM124),1,IF(AND(AT$3&gt;=Inputs!$CM124,AT$3&lt;Inputs!$CN124),1,IF(AND(AT$3=Inputs!$CN124,AT$3=Inputs!$CO124),1,IF(OR(AND(AT$3=Inputs!$CN124+1,Inputs!$CN124=Inputs!$CO124),AND(AT$3=Inputs!$CN124+2,Inputs!$CN124=Inputs!$CO124)),0,IF(AT$3=Inputs!$CN124,0.8,IF(AT$3=Inputs!$CN124+1,0.6,IF(AT$3=Inputs!$CN124+2,0.4,IF(AT$3=Inputs!$CO124,0.2,IF(AND(AT$3&gt;=Inputs!$CL124,AT$3&lt;Inputs!$CM124),(AT$3-Inputs!$CL124+1)/(Inputs!$AI124+1),0)))))))))</f>
        <v>0</v>
      </c>
      <c r="AU126" s="27">
        <f>IF(AND(Inputs!$CO124=0,AU$3&gt;=Inputs!$CM124),1,IF(AND(AU$3&gt;=Inputs!$CM124,AU$3&lt;Inputs!$CN124),1,IF(AND(AU$3=Inputs!$CN124,AU$3=Inputs!$CO124),1,IF(OR(AND(AU$3=Inputs!$CN124+1,Inputs!$CN124=Inputs!$CO124),AND(AU$3=Inputs!$CN124+2,Inputs!$CN124=Inputs!$CO124)),0,IF(AU$3=Inputs!$CN124,0.8,IF(AU$3=Inputs!$CN124+1,0.6,IF(AU$3=Inputs!$CN124+2,0.4,IF(AU$3=Inputs!$CO124,0.2,IF(AND(AU$3&gt;=Inputs!$CL124,AU$3&lt;Inputs!$CM124),(AU$3-Inputs!$CL124+1)/(Inputs!$AI124+1),0)))))))))</f>
        <v>0</v>
      </c>
      <c r="AV126" s="27">
        <f>IF(AND(Inputs!$CO124=0,AV$3&gt;=Inputs!$CM124),1,IF(AND(AV$3&gt;=Inputs!$CM124,AV$3&lt;Inputs!$CN124),1,IF(AND(AV$3=Inputs!$CN124,AV$3=Inputs!$CO124),1,IF(OR(AND(AV$3=Inputs!$CN124+1,Inputs!$CN124=Inputs!$CO124),AND(AV$3=Inputs!$CN124+2,Inputs!$CN124=Inputs!$CO124)),0,IF(AV$3=Inputs!$CN124,0.8,IF(AV$3=Inputs!$CN124+1,0.6,IF(AV$3=Inputs!$CN124+2,0.4,IF(AV$3=Inputs!$CO124,0.2,IF(AND(AV$3&gt;=Inputs!$CL124,AV$3&lt;Inputs!$CM124),(AV$3-Inputs!$CL124+1)/(Inputs!$AI124+1),0)))))))))</f>
        <v>0</v>
      </c>
      <c r="AW126" s="27">
        <f>IF(AND(Inputs!$CO124=0,AW$3&gt;=Inputs!$CM124),1,IF(AND(AW$3&gt;=Inputs!$CM124,AW$3&lt;Inputs!$CN124),1,IF(AND(AW$3=Inputs!$CN124,AW$3=Inputs!$CO124),1,IF(OR(AND(AW$3=Inputs!$CN124+1,Inputs!$CN124=Inputs!$CO124),AND(AW$3=Inputs!$CN124+2,Inputs!$CN124=Inputs!$CO124)),0,IF(AW$3=Inputs!$CN124,0.8,IF(AW$3=Inputs!$CN124+1,0.6,IF(AW$3=Inputs!$CN124+2,0.4,IF(AW$3=Inputs!$CO124,0.2,IF(AND(AW$3&gt;=Inputs!$CL124,AW$3&lt;Inputs!$CM124),(AW$3-Inputs!$CL124+1)/(Inputs!$AI124+1),0)))))))))</f>
        <v>0</v>
      </c>
      <c r="AX126" s="27">
        <f>IF(AND(Inputs!$CO124=0,AX$3&gt;=Inputs!$CM124),1,IF(AND(AX$3&gt;=Inputs!$CM124,AX$3&lt;Inputs!$CN124),1,IF(AND(AX$3=Inputs!$CN124,AX$3=Inputs!$CO124),1,IF(OR(AND(AX$3=Inputs!$CN124+1,Inputs!$CN124=Inputs!$CO124),AND(AX$3=Inputs!$CN124+2,Inputs!$CN124=Inputs!$CO124)),0,IF(AX$3=Inputs!$CN124,0.8,IF(AX$3=Inputs!$CN124+1,0.6,IF(AX$3=Inputs!$CN124+2,0.4,IF(AX$3=Inputs!$CO124,0.2,IF(AND(AX$3&gt;=Inputs!$CL124,AX$3&lt;Inputs!$CM124),(AX$3-Inputs!$CL124+1)/(Inputs!$AI124+1),0)))))))))</f>
        <v>0</v>
      </c>
      <c r="AY126" s="27">
        <f>IF(AND(Inputs!$CO124=0,AY$3&gt;=Inputs!$CM124),1,IF(AND(AY$3&gt;=Inputs!$CM124,AY$3&lt;Inputs!$CN124),1,IF(AND(AY$3=Inputs!$CN124,AY$3=Inputs!$CO124),1,IF(OR(AND(AY$3=Inputs!$CN124+1,Inputs!$CN124=Inputs!$CO124),AND(AY$3=Inputs!$CN124+2,Inputs!$CN124=Inputs!$CO124)),0,IF(AY$3=Inputs!$CN124,0.8,IF(AY$3=Inputs!$CN124+1,0.6,IF(AY$3=Inputs!$CN124+2,0.4,IF(AY$3=Inputs!$CO124,0.2,IF(AND(AY$3&gt;=Inputs!$CL124,AY$3&lt;Inputs!$CM124),(AY$3-Inputs!$CL124+1)/(Inputs!$AI124+1),0)))))))))</f>
        <v>0</v>
      </c>
      <c r="AZ126" s="27">
        <f>IF(AND(Inputs!$CO124=0,AZ$3&gt;=Inputs!$CM124),1,IF(AND(AZ$3&gt;=Inputs!$CM124,AZ$3&lt;Inputs!$CN124),1,IF(AND(AZ$3=Inputs!$CN124,AZ$3=Inputs!$CO124),1,IF(OR(AND(AZ$3=Inputs!$CN124+1,Inputs!$CN124=Inputs!$CO124),AND(AZ$3=Inputs!$CN124+2,Inputs!$CN124=Inputs!$CO124)),0,IF(AZ$3=Inputs!$CN124,0.8,IF(AZ$3=Inputs!$CN124+1,0.6,IF(AZ$3=Inputs!$CN124+2,0.4,IF(AZ$3=Inputs!$CO124,0.2,IF(AND(AZ$3&gt;=Inputs!$CL124,AZ$3&lt;Inputs!$CM124),(AZ$3-Inputs!$CL124+1)/(Inputs!$AI124+1),0)))))))))</f>
        <v>0</v>
      </c>
      <c r="BA126" s="27">
        <f>IF(AND(Inputs!$CO124=0,BA$3&gt;=Inputs!$CM124),1,IF(AND(BA$3&gt;=Inputs!$CM124,BA$3&lt;Inputs!$CN124),1,IF(AND(BA$3=Inputs!$CN124,BA$3=Inputs!$CO124),1,IF(OR(AND(BA$3=Inputs!$CN124+1,Inputs!$CN124=Inputs!$CO124),AND(BA$3=Inputs!$CN124+2,Inputs!$CN124=Inputs!$CO124)),0,IF(BA$3=Inputs!$CN124,0.8,IF(BA$3=Inputs!$CN124+1,0.6,IF(BA$3=Inputs!$CN124+2,0.4,IF(BA$3=Inputs!$CO124,0.2,IF(AND(BA$3&gt;=Inputs!$CL124,BA$3&lt;Inputs!$CM124),(BA$3-Inputs!$CL124+1)/(Inputs!$AI124+1),0)))))))))</f>
        <v>0</v>
      </c>
      <c r="BB126" s="27">
        <f>IF(AND(Inputs!$CO124=0,BB$3&gt;=Inputs!$CM124),1,IF(AND(BB$3&gt;=Inputs!$CM124,BB$3&lt;Inputs!$CN124),1,IF(AND(BB$3=Inputs!$CN124,BB$3=Inputs!$CO124),1,IF(OR(AND(BB$3=Inputs!$CN124+1,Inputs!$CN124=Inputs!$CO124),AND(BB$3=Inputs!$CN124+2,Inputs!$CN124=Inputs!$CO124)),0,IF(BB$3=Inputs!$CN124,0.8,IF(BB$3=Inputs!$CN124+1,0.6,IF(BB$3=Inputs!$CN124+2,0.4,IF(BB$3=Inputs!$CO124,0.2,IF(AND(BB$3&gt;=Inputs!$CL124,BB$3&lt;Inputs!$CM124),(BB$3-Inputs!$CL124+1)/(Inputs!$AI124+1),0)))))))))</f>
        <v>0</v>
      </c>
      <c r="BC126" s="27">
        <f>IF(AND(Inputs!$CO124=0,BC$3&gt;=Inputs!$CM124),1,IF(AND(BC$3&gt;=Inputs!$CM124,BC$3&lt;Inputs!$CN124),1,IF(AND(BC$3=Inputs!$CN124,BC$3=Inputs!$CO124),1,IF(OR(AND(BC$3=Inputs!$CN124+1,Inputs!$CN124=Inputs!$CO124),AND(BC$3=Inputs!$CN124+2,Inputs!$CN124=Inputs!$CO124)),0,IF(BC$3=Inputs!$CN124,0.8,IF(BC$3=Inputs!$CN124+1,0.6,IF(BC$3=Inputs!$CN124+2,0.4,IF(BC$3=Inputs!$CO124,0.2,IF(AND(BC$3&gt;=Inputs!$CL124,BC$3&lt;Inputs!$CM124),(BC$3-Inputs!$CL124+1)/(Inputs!$AI124+1),0)))))))))</f>
        <v>0</v>
      </c>
      <c r="BD126" s="27">
        <f>IF(AND(Inputs!$CO124=0,BD$3&gt;=Inputs!$CM124),1,IF(AND(BD$3&gt;=Inputs!$CM124,BD$3&lt;Inputs!$CN124),1,IF(AND(BD$3=Inputs!$CN124,BD$3=Inputs!$CO124),1,IF(OR(AND(BD$3=Inputs!$CN124+1,Inputs!$CN124=Inputs!$CO124),AND(BD$3=Inputs!$CN124+2,Inputs!$CN124=Inputs!$CO124)),0,IF(BD$3=Inputs!$CN124,0.8,IF(BD$3=Inputs!$CN124+1,0.6,IF(BD$3=Inputs!$CN124+2,0.4,IF(BD$3=Inputs!$CO124,0.2,IF(AND(BD$3&gt;=Inputs!$CL124,BD$3&lt;Inputs!$CM124),(BD$3-Inputs!$CL124+1)/(Inputs!$AI124+1),0)))))))))</f>
        <v>0</v>
      </c>
      <c r="BE126" s="27">
        <f>IF(AND(Inputs!$CO124=0,BE$3&gt;=Inputs!$CM124),1,IF(AND(BE$3&gt;=Inputs!$CM124,BE$3&lt;Inputs!$CN124),1,IF(AND(BE$3=Inputs!$CN124,BE$3=Inputs!$CO124),1,IF(OR(AND(BE$3=Inputs!$CN124+1,Inputs!$CN124=Inputs!$CO124),AND(BE$3=Inputs!$CN124+2,Inputs!$CN124=Inputs!$CO124)),0,IF(BE$3=Inputs!$CN124,0.8,IF(BE$3=Inputs!$CN124+1,0.6,IF(BE$3=Inputs!$CN124+2,0.4,IF(BE$3=Inputs!$CO124,0.2,IF(AND(BE$3&gt;=Inputs!$CL124,BE$3&lt;Inputs!$CM124),(BE$3-Inputs!$CL124+1)/(Inputs!$AI124+1),0)))))))))</f>
        <v>0</v>
      </c>
      <c r="BF126" s="27">
        <f>IF(AND(Inputs!$CO124=0,BF$3&gt;=Inputs!$CM124),1,IF(AND(BF$3&gt;=Inputs!$CM124,BF$3&lt;Inputs!$CN124),1,IF(AND(BF$3=Inputs!$CN124,BF$3=Inputs!$CO124),1,IF(OR(AND(BF$3=Inputs!$CN124+1,Inputs!$CN124=Inputs!$CO124),AND(BF$3=Inputs!$CN124+2,Inputs!$CN124=Inputs!$CO124)),0,IF(BF$3=Inputs!$CN124,0.8,IF(BF$3=Inputs!$CN124+1,0.6,IF(BF$3=Inputs!$CN124+2,0.4,IF(BF$3=Inputs!$CO124,0.2,IF(AND(BF$3&gt;=Inputs!$CL124,BF$3&lt;Inputs!$CM124),(BF$3-Inputs!$CL124+1)/(Inputs!$AI124+1),0)))))))))</f>
        <v>0</v>
      </c>
      <c r="BG126" s="27">
        <f>IF(AND(Inputs!$CO124=0,BG$3&gt;=Inputs!$CM124),1,IF(AND(BG$3&gt;=Inputs!$CM124,BG$3&lt;Inputs!$CN124),1,IF(AND(BG$3=Inputs!$CN124,BG$3=Inputs!$CO124),1,IF(OR(AND(BG$3=Inputs!$CN124+1,Inputs!$CN124=Inputs!$CO124),AND(BG$3=Inputs!$CN124+2,Inputs!$CN124=Inputs!$CO124)),0,IF(BG$3=Inputs!$CN124,0.8,IF(BG$3=Inputs!$CN124+1,0.6,IF(BG$3=Inputs!$CN124+2,0.4,IF(BG$3=Inputs!$CO124,0.2,IF(AND(BG$3&gt;=Inputs!$CL124,BG$3&lt;Inputs!$CM124),(BG$3-Inputs!$CL124+1)/(Inputs!$AI124+1),0)))))))))</f>
        <v>0</v>
      </c>
      <c r="BH126" s="27">
        <f>IF(AND(Inputs!$CO124=0,BH$3&gt;=Inputs!$CM124),1,IF(AND(BH$3&gt;=Inputs!$CM124,BH$3&lt;Inputs!$CN124),1,IF(AND(BH$3=Inputs!$CN124,BH$3=Inputs!$CO124),1,IF(OR(AND(BH$3=Inputs!$CN124+1,Inputs!$CN124=Inputs!$CO124),AND(BH$3=Inputs!$CN124+2,Inputs!$CN124=Inputs!$CO124)),0,IF(BH$3=Inputs!$CN124,0.8,IF(BH$3=Inputs!$CN124+1,0.6,IF(BH$3=Inputs!$CN124+2,0.4,IF(BH$3=Inputs!$CO124,0.2,IF(AND(BH$3&gt;=Inputs!$CL124,BH$3&lt;Inputs!$CM124),(BH$3-Inputs!$CL124+1)/(Inputs!$AI124+1),0)))))))))</f>
        <v>0</v>
      </c>
      <c r="BI126" s="27">
        <f>IF(AND(Inputs!$CO124=0,BI$3&gt;=Inputs!$CM124),1,IF(AND(BI$3&gt;=Inputs!$CM124,BI$3&lt;Inputs!$CN124),1,IF(AND(BI$3=Inputs!$CN124,BI$3=Inputs!$CO124),1,IF(OR(AND(BI$3=Inputs!$CN124+1,Inputs!$CN124=Inputs!$CO124),AND(BI$3=Inputs!$CN124+2,Inputs!$CN124=Inputs!$CO124)),0,IF(BI$3=Inputs!$CN124,0.8,IF(BI$3=Inputs!$CN124+1,0.6,IF(BI$3=Inputs!$CN124+2,0.4,IF(BI$3=Inputs!$CO124,0.2,IF(AND(BI$3&gt;=Inputs!$CL124,BI$3&lt;Inputs!$CM124),(BI$3-Inputs!$CL124+1)/(Inputs!$AI124+1),0)))))))))</f>
        <v>0</v>
      </c>
      <c r="BJ126" s="27">
        <f>IF(AND(Inputs!$CO124=0,BJ$3&gt;=Inputs!$CM124),1,IF(AND(BJ$3&gt;=Inputs!$CM124,BJ$3&lt;Inputs!$CN124),1,IF(AND(BJ$3=Inputs!$CN124,BJ$3=Inputs!$CO124),1,IF(OR(AND(BJ$3=Inputs!$CN124+1,Inputs!$CN124=Inputs!$CO124),AND(BJ$3=Inputs!$CN124+2,Inputs!$CN124=Inputs!$CO124)),0,IF(BJ$3=Inputs!$CN124,0.8,IF(BJ$3=Inputs!$CN124+1,0.6,IF(BJ$3=Inputs!$CN124+2,0.4,IF(BJ$3=Inputs!$CO124,0.2,IF(AND(BJ$3&gt;=Inputs!$CL124,BJ$3&lt;Inputs!$CM124),(BJ$3-Inputs!$CL124+1)/(Inputs!$AI124+1),0)))))))))</f>
        <v>0</v>
      </c>
      <c r="BK126" s="27">
        <f>IF(AND(Inputs!$CO124=0,BK$3&gt;=Inputs!$CM124),1,IF(AND(BK$3&gt;=Inputs!$CM124,BK$3&lt;Inputs!$CN124),1,IF(AND(BK$3=Inputs!$CN124,BK$3=Inputs!$CO124),1,IF(OR(AND(BK$3=Inputs!$CN124+1,Inputs!$CN124=Inputs!$CO124),AND(BK$3=Inputs!$CN124+2,Inputs!$CN124=Inputs!$CO124)),0,IF(BK$3=Inputs!$CN124,0.8,IF(BK$3=Inputs!$CN124+1,0.6,IF(BK$3=Inputs!$CN124+2,0.4,IF(BK$3=Inputs!$CO124,0.2,IF(AND(BK$3&gt;=Inputs!$CL124,BK$3&lt;Inputs!$CM124),(BK$3-Inputs!$CL124+1)/(Inputs!$AI124+1),0)))))))))</f>
        <v>0</v>
      </c>
      <c r="BL126" s="27">
        <f>IF(AND(Inputs!$CO124=0,BL$3&gt;=Inputs!$CM124),1,IF(AND(BL$3&gt;=Inputs!$CM124,BL$3&lt;Inputs!$CN124),1,IF(AND(BL$3=Inputs!$CN124,BL$3=Inputs!$CO124),1,IF(OR(AND(BL$3=Inputs!$CN124+1,Inputs!$CN124=Inputs!$CO124),AND(BL$3=Inputs!$CN124+2,Inputs!$CN124=Inputs!$CO124)),0,IF(BL$3=Inputs!$CN124,0.8,IF(BL$3=Inputs!$CN124+1,0.6,IF(BL$3=Inputs!$CN124+2,0.4,IF(BL$3=Inputs!$CO124,0.2,IF(AND(BL$3&gt;=Inputs!$CL124,BL$3&lt;Inputs!$CM124),(BL$3-Inputs!$CL124+1)/(Inputs!$AI124+1),0)))))))))</f>
        <v>0</v>
      </c>
      <c r="BM126" s="27">
        <f>IF(AND(Inputs!$CO124=0,BM$3&gt;=Inputs!$CM124),1,IF(AND(BM$3&gt;=Inputs!$CM124,BM$3&lt;Inputs!$CN124),1,IF(AND(BM$3=Inputs!$CN124,BM$3=Inputs!$CO124),1,IF(OR(AND(BM$3=Inputs!$CN124+1,Inputs!$CN124=Inputs!$CO124),AND(BM$3=Inputs!$CN124+2,Inputs!$CN124=Inputs!$CO124)),0,IF(BM$3=Inputs!$CN124,0.8,IF(BM$3=Inputs!$CN124+1,0.6,IF(BM$3=Inputs!$CN124+2,0.4,IF(BM$3=Inputs!$CO124,0.2,IF(AND(BM$3&gt;=Inputs!$CL124,BM$3&lt;Inputs!$CM124),(BM$3-Inputs!$CL124+1)/(Inputs!$AI124+1),0)))))))))</f>
        <v>0</v>
      </c>
    </row>
    <row r="127" spans="1:65">
      <c r="A127" s="7" t="str">
        <f>IF(Inputs!A125="","",Inputs!A125)</f>
        <v/>
      </c>
      <c r="B127" t="str">
        <f>IF(Inputs!B125="","",Inputs!B125)</f>
        <v/>
      </c>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292"/>
      <c r="AE127" s="292"/>
      <c r="AF127" s="292"/>
      <c r="AG127" s="50">
        <f t="shared" si="5"/>
        <v>0</v>
      </c>
      <c r="AH127" s="42">
        <f t="shared" si="4"/>
        <v>0</v>
      </c>
      <c r="AJ127" s="27">
        <f>IF(AND(Inputs!$CO125=0,AJ$3&gt;=Inputs!$CM125),1,IF(AND(AJ$3&gt;=Inputs!$CM125,AJ$3&lt;Inputs!$CN125),1,IF(AND(AJ$3=Inputs!$CN125,AJ$3=Inputs!$CO125),1,IF(OR(AND(AJ$3=Inputs!$CN125+1,Inputs!$CN125=Inputs!$CO125),AND(AJ$3=Inputs!$CN125+2,Inputs!$CN125=Inputs!$CO125)),0,IF(AJ$3=Inputs!$CN125,0.8,IF(AJ$3=Inputs!$CN125+1,0.6,IF(AJ$3=Inputs!$CN125+2,0.4,IF(AJ$3=Inputs!$CO125,0.2,IF(AND(AJ$3&gt;=Inputs!$CL125,AJ$3&lt;Inputs!$CM125),(AJ$3-Inputs!$CL125+1)/(Inputs!$AI125+1),0)))))))))</f>
        <v>0</v>
      </c>
      <c r="AK127" s="27">
        <f>IF(AND(Inputs!$CO125=0,AK$3&gt;=Inputs!$CM125),1,IF(AND(AK$3&gt;=Inputs!$CM125,AK$3&lt;Inputs!$CN125),1,IF(AND(AK$3=Inputs!$CN125,AK$3=Inputs!$CO125),1,IF(OR(AND(AK$3=Inputs!$CN125+1,Inputs!$CN125=Inputs!$CO125),AND(AK$3=Inputs!$CN125+2,Inputs!$CN125=Inputs!$CO125)),0,IF(AK$3=Inputs!$CN125,0.8,IF(AK$3=Inputs!$CN125+1,0.6,IF(AK$3=Inputs!$CN125+2,0.4,IF(AK$3=Inputs!$CO125,0.2,IF(AND(AK$3&gt;=Inputs!$CL125,AK$3&lt;Inputs!$CM125),(AK$3-Inputs!$CL125+1)/(Inputs!$AI125+1),0)))))))))</f>
        <v>0</v>
      </c>
      <c r="AL127" s="27">
        <f>IF(AND(Inputs!$CO125=0,AL$3&gt;=Inputs!$CM125),1,IF(AND(AL$3&gt;=Inputs!$CM125,AL$3&lt;Inputs!$CN125),1,IF(AND(AL$3=Inputs!$CN125,AL$3=Inputs!$CO125),1,IF(OR(AND(AL$3=Inputs!$CN125+1,Inputs!$CN125=Inputs!$CO125),AND(AL$3=Inputs!$CN125+2,Inputs!$CN125=Inputs!$CO125)),0,IF(AL$3=Inputs!$CN125,0.8,IF(AL$3=Inputs!$CN125+1,0.6,IF(AL$3=Inputs!$CN125+2,0.4,IF(AL$3=Inputs!$CO125,0.2,IF(AND(AL$3&gt;=Inputs!$CL125,AL$3&lt;Inputs!$CM125),(AL$3-Inputs!$CL125+1)/(Inputs!$AI125+1),0)))))))))</f>
        <v>0</v>
      </c>
      <c r="AM127" s="27">
        <f>IF(AND(Inputs!$CO125=0,AM$3&gt;=Inputs!$CM125),1,IF(AND(AM$3&gt;=Inputs!$CM125,AM$3&lt;Inputs!$CN125),1,IF(AND(AM$3=Inputs!$CN125,AM$3=Inputs!$CO125),1,IF(OR(AND(AM$3=Inputs!$CN125+1,Inputs!$CN125=Inputs!$CO125),AND(AM$3=Inputs!$CN125+2,Inputs!$CN125=Inputs!$CO125)),0,IF(AM$3=Inputs!$CN125,0.8,IF(AM$3=Inputs!$CN125+1,0.6,IF(AM$3=Inputs!$CN125+2,0.4,IF(AM$3=Inputs!$CO125,0.2,IF(AND(AM$3&gt;=Inputs!$CL125,AM$3&lt;Inputs!$CM125),(AM$3-Inputs!$CL125+1)/(Inputs!$AI125+1),0)))))))))</f>
        <v>0</v>
      </c>
      <c r="AN127" s="27">
        <f>IF(AND(Inputs!$CO125=0,AN$3&gt;=Inputs!$CM125),1,IF(AND(AN$3&gt;=Inputs!$CM125,AN$3&lt;Inputs!$CN125),1,IF(AND(AN$3=Inputs!$CN125,AN$3=Inputs!$CO125),1,IF(OR(AND(AN$3=Inputs!$CN125+1,Inputs!$CN125=Inputs!$CO125),AND(AN$3=Inputs!$CN125+2,Inputs!$CN125=Inputs!$CO125)),0,IF(AN$3=Inputs!$CN125,0.8,IF(AN$3=Inputs!$CN125+1,0.6,IF(AN$3=Inputs!$CN125+2,0.4,IF(AN$3=Inputs!$CO125,0.2,IF(AND(AN$3&gt;=Inputs!$CL125,AN$3&lt;Inputs!$CM125),(AN$3-Inputs!$CL125+1)/(Inputs!$AI125+1),0)))))))))</f>
        <v>0</v>
      </c>
      <c r="AO127" s="27">
        <f>IF(AND(Inputs!$CO125=0,AO$3&gt;=Inputs!$CM125),1,IF(AND(AO$3&gt;=Inputs!$CM125,AO$3&lt;Inputs!$CN125),1,IF(AND(AO$3=Inputs!$CN125,AO$3=Inputs!$CO125),1,IF(OR(AND(AO$3=Inputs!$CN125+1,Inputs!$CN125=Inputs!$CO125),AND(AO$3=Inputs!$CN125+2,Inputs!$CN125=Inputs!$CO125)),0,IF(AO$3=Inputs!$CN125,0.8,IF(AO$3=Inputs!$CN125+1,0.6,IF(AO$3=Inputs!$CN125+2,0.4,IF(AO$3=Inputs!$CO125,0.2,IF(AND(AO$3&gt;=Inputs!$CL125,AO$3&lt;Inputs!$CM125),(AO$3-Inputs!$CL125+1)/(Inputs!$AI125+1),0)))))))))</f>
        <v>0</v>
      </c>
      <c r="AP127" s="27">
        <f>IF(AND(Inputs!$CO125=0,AP$3&gt;=Inputs!$CM125),1,IF(AND(AP$3&gt;=Inputs!$CM125,AP$3&lt;Inputs!$CN125),1,IF(AND(AP$3=Inputs!$CN125,AP$3=Inputs!$CO125),1,IF(OR(AND(AP$3=Inputs!$CN125+1,Inputs!$CN125=Inputs!$CO125),AND(AP$3=Inputs!$CN125+2,Inputs!$CN125=Inputs!$CO125)),0,IF(AP$3=Inputs!$CN125,0.8,IF(AP$3=Inputs!$CN125+1,0.6,IF(AP$3=Inputs!$CN125+2,0.4,IF(AP$3=Inputs!$CO125,0.2,IF(AND(AP$3&gt;=Inputs!$CL125,AP$3&lt;Inputs!$CM125),(AP$3-Inputs!$CL125+1)/(Inputs!$AI125+1),0)))))))))</f>
        <v>0</v>
      </c>
      <c r="AQ127" s="27">
        <f>IF(AND(Inputs!$CO125=0,AQ$3&gt;=Inputs!$CM125),1,IF(AND(AQ$3&gt;=Inputs!$CM125,AQ$3&lt;Inputs!$CN125),1,IF(AND(AQ$3=Inputs!$CN125,AQ$3=Inputs!$CO125),1,IF(OR(AND(AQ$3=Inputs!$CN125+1,Inputs!$CN125=Inputs!$CO125),AND(AQ$3=Inputs!$CN125+2,Inputs!$CN125=Inputs!$CO125)),0,IF(AQ$3=Inputs!$CN125,0.8,IF(AQ$3=Inputs!$CN125+1,0.6,IF(AQ$3=Inputs!$CN125+2,0.4,IF(AQ$3=Inputs!$CO125,0.2,IF(AND(AQ$3&gt;=Inputs!$CL125,AQ$3&lt;Inputs!$CM125),(AQ$3-Inputs!$CL125+1)/(Inputs!$AI125+1),0)))))))))</f>
        <v>0</v>
      </c>
      <c r="AR127" s="27">
        <f>IF(AND(Inputs!$CO125=0,AR$3&gt;=Inputs!$CM125),1,IF(AND(AR$3&gt;=Inputs!$CM125,AR$3&lt;Inputs!$CN125),1,IF(AND(AR$3=Inputs!$CN125,AR$3=Inputs!$CO125),1,IF(OR(AND(AR$3=Inputs!$CN125+1,Inputs!$CN125=Inputs!$CO125),AND(AR$3=Inputs!$CN125+2,Inputs!$CN125=Inputs!$CO125)),0,IF(AR$3=Inputs!$CN125,0.8,IF(AR$3=Inputs!$CN125+1,0.6,IF(AR$3=Inputs!$CN125+2,0.4,IF(AR$3=Inputs!$CO125,0.2,IF(AND(AR$3&gt;=Inputs!$CL125,AR$3&lt;Inputs!$CM125),(AR$3-Inputs!$CL125+1)/(Inputs!$AI125+1),0)))))))))</f>
        <v>0</v>
      </c>
      <c r="AS127" s="27">
        <f>IF(AND(Inputs!$CO125=0,AS$3&gt;=Inputs!$CM125),1,IF(AND(AS$3&gt;=Inputs!$CM125,AS$3&lt;Inputs!$CN125),1,IF(AND(AS$3=Inputs!$CN125,AS$3=Inputs!$CO125),1,IF(OR(AND(AS$3=Inputs!$CN125+1,Inputs!$CN125=Inputs!$CO125),AND(AS$3=Inputs!$CN125+2,Inputs!$CN125=Inputs!$CO125)),0,IF(AS$3=Inputs!$CN125,0.8,IF(AS$3=Inputs!$CN125+1,0.6,IF(AS$3=Inputs!$CN125+2,0.4,IF(AS$3=Inputs!$CO125,0.2,IF(AND(AS$3&gt;=Inputs!$CL125,AS$3&lt;Inputs!$CM125),(AS$3-Inputs!$CL125+1)/(Inputs!$AI125+1),0)))))))))</f>
        <v>0</v>
      </c>
      <c r="AT127" s="27">
        <f>IF(AND(Inputs!$CO125=0,AT$3&gt;=Inputs!$CM125),1,IF(AND(AT$3&gt;=Inputs!$CM125,AT$3&lt;Inputs!$CN125),1,IF(AND(AT$3=Inputs!$CN125,AT$3=Inputs!$CO125),1,IF(OR(AND(AT$3=Inputs!$CN125+1,Inputs!$CN125=Inputs!$CO125),AND(AT$3=Inputs!$CN125+2,Inputs!$CN125=Inputs!$CO125)),0,IF(AT$3=Inputs!$CN125,0.8,IF(AT$3=Inputs!$CN125+1,0.6,IF(AT$3=Inputs!$CN125+2,0.4,IF(AT$3=Inputs!$CO125,0.2,IF(AND(AT$3&gt;=Inputs!$CL125,AT$3&lt;Inputs!$CM125),(AT$3-Inputs!$CL125+1)/(Inputs!$AI125+1),0)))))))))</f>
        <v>0</v>
      </c>
      <c r="AU127" s="27">
        <f>IF(AND(Inputs!$CO125=0,AU$3&gt;=Inputs!$CM125),1,IF(AND(AU$3&gt;=Inputs!$CM125,AU$3&lt;Inputs!$CN125),1,IF(AND(AU$3=Inputs!$CN125,AU$3=Inputs!$CO125),1,IF(OR(AND(AU$3=Inputs!$CN125+1,Inputs!$CN125=Inputs!$CO125),AND(AU$3=Inputs!$CN125+2,Inputs!$CN125=Inputs!$CO125)),0,IF(AU$3=Inputs!$CN125,0.8,IF(AU$3=Inputs!$CN125+1,0.6,IF(AU$3=Inputs!$CN125+2,0.4,IF(AU$3=Inputs!$CO125,0.2,IF(AND(AU$3&gt;=Inputs!$CL125,AU$3&lt;Inputs!$CM125),(AU$3-Inputs!$CL125+1)/(Inputs!$AI125+1),0)))))))))</f>
        <v>0</v>
      </c>
      <c r="AV127" s="27">
        <f>IF(AND(Inputs!$CO125=0,AV$3&gt;=Inputs!$CM125),1,IF(AND(AV$3&gt;=Inputs!$CM125,AV$3&lt;Inputs!$CN125),1,IF(AND(AV$3=Inputs!$CN125,AV$3=Inputs!$CO125),1,IF(OR(AND(AV$3=Inputs!$CN125+1,Inputs!$CN125=Inputs!$CO125),AND(AV$3=Inputs!$CN125+2,Inputs!$CN125=Inputs!$CO125)),0,IF(AV$3=Inputs!$CN125,0.8,IF(AV$3=Inputs!$CN125+1,0.6,IF(AV$3=Inputs!$CN125+2,0.4,IF(AV$3=Inputs!$CO125,0.2,IF(AND(AV$3&gt;=Inputs!$CL125,AV$3&lt;Inputs!$CM125),(AV$3-Inputs!$CL125+1)/(Inputs!$AI125+1),0)))))))))</f>
        <v>0</v>
      </c>
      <c r="AW127" s="27">
        <f>IF(AND(Inputs!$CO125=0,AW$3&gt;=Inputs!$CM125),1,IF(AND(AW$3&gt;=Inputs!$CM125,AW$3&lt;Inputs!$CN125),1,IF(AND(AW$3=Inputs!$CN125,AW$3=Inputs!$CO125),1,IF(OR(AND(AW$3=Inputs!$CN125+1,Inputs!$CN125=Inputs!$CO125),AND(AW$3=Inputs!$CN125+2,Inputs!$CN125=Inputs!$CO125)),0,IF(AW$3=Inputs!$CN125,0.8,IF(AW$3=Inputs!$CN125+1,0.6,IF(AW$3=Inputs!$CN125+2,0.4,IF(AW$3=Inputs!$CO125,0.2,IF(AND(AW$3&gt;=Inputs!$CL125,AW$3&lt;Inputs!$CM125),(AW$3-Inputs!$CL125+1)/(Inputs!$AI125+1),0)))))))))</f>
        <v>0</v>
      </c>
      <c r="AX127" s="27">
        <f>IF(AND(Inputs!$CO125=0,AX$3&gt;=Inputs!$CM125),1,IF(AND(AX$3&gt;=Inputs!$CM125,AX$3&lt;Inputs!$CN125),1,IF(AND(AX$3=Inputs!$CN125,AX$3=Inputs!$CO125),1,IF(OR(AND(AX$3=Inputs!$CN125+1,Inputs!$CN125=Inputs!$CO125),AND(AX$3=Inputs!$CN125+2,Inputs!$CN125=Inputs!$CO125)),0,IF(AX$3=Inputs!$CN125,0.8,IF(AX$3=Inputs!$CN125+1,0.6,IF(AX$3=Inputs!$CN125+2,0.4,IF(AX$3=Inputs!$CO125,0.2,IF(AND(AX$3&gt;=Inputs!$CL125,AX$3&lt;Inputs!$CM125),(AX$3-Inputs!$CL125+1)/(Inputs!$AI125+1),0)))))))))</f>
        <v>0</v>
      </c>
      <c r="AY127" s="27">
        <f>IF(AND(Inputs!$CO125=0,AY$3&gt;=Inputs!$CM125),1,IF(AND(AY$3&gt;=Inputs!$CM125,AY$3&lt;Inputs!$CN125),1,IF(AND(AY$3=Inputs!$CN125,AY$3=Inputs!$CO125),1,IF(OR(AND(AY$3=Inputs!$CN125+1,Inputs!$CN125=Inputs!$CO125),AND(AY$3=Inputs!$CN125+2,Inputs!$CN125=Inputs!$CO125)),0,IF(AY$3=Inputs!$CN125,0.8,IF(AY$3=Inputs!$CN125+1,0.6,IF(AY$3=Inputs!$CN125+2,0.4,IF(AY$3=Inputs!$CO125,0.2,IF(AND(AY$3&gt;=Inputs!$CL125,AY$3&lt;Inputs!$CM125),(AY$3-Inputs!$CL125+1)/(Inputs!$AI125+1),0)))))))))</f>
        <v>0</v>
      </c>
      <c r="AZ127" s="27">
        <f>IF(AND(Inputs!$CO125=0,AZ$3&gt;=Inputs!$CM125),1,IF(AND(AZ$3&gt;=Inputs!$CM125,AZ$3&lt;Inputs!$CN125),1,IF(AND(AZ$3=Inputs!$CN125,AZ$3=Inputs!$CO125),1,IF(OR(AND(AZ$3=Inputs!$CN125+1,Inputs!$CN125=Inputs!$CO125),AND(AZ$3=Inputs!$CN125+2,Inputs!$CN125=Inputs!$CO125)),0,IF(AZ$3=Inputs!$CN125,0.8,IF(AZ$3=Inputs!$CN125+1,0.6,IF(AZ$3=Inputs!$CN125+2,0.4,IF(AZ$3=Inputs!$CO125,0.2,IF(AND(AZ$3&gt;=Inputs!$CL125,AZ$3&lt;Inputs!$CM125),(AZ$3-Inputs!$CL125+1)/(Inputs!$AI125+1),0)))))))))</f>
        <v>0</v>
      </c>
      <c r="BA127" s="27">
        <f>IF(AND(Inputs!$CO125=0,BA$3&gt;=Inputs!$CM125),1,IF(AND(BA$3&gt;=Inputs!$CM125,BA$3&lt;Inputs!$CN125),1,IF(AND(BA$3=Inputs!$CN125,BA$3=Inputs!$CO125),1,IF(OR(AND(BA$3=Inputs!$CN125+1,Inputs!$CN125=Inputs!$CO125),AND(BA$3=Inputs!$CN125+2,Inputs!$CN125=Inputs!$CO125)),0,IF(BA$3=Inputs!$CN125,0.8,IF(BA$3=Inputs!$CN125+1,0.6,IF(BA$3=Inputs!$CN125+2,0.4,IF(BA$3=Inputs!$CO125,0.2,IF(AND(BA$3&gt;=Inputs!$CL125,BA$3&lt;Inputs!$CM125),(BA$3-Inputs!$CL125+1)/(Inputs!$AI125+1),0)))))))))</f>
        <v>0</v>
      </c>
      <c r="BB127" s="27">
        <f>IF(AND(Inputs!$CO125=0,BB$3&gt;=Inputs!$CM125),1,IF(AND(BB$3&gt;=Inputs!$CM125,BB$3&lt;Inputs!$CN125),1,IF(AND(BB$3=Inputs!$CN125,BB$3=Inputs!$CO125),1,IF(OR(AND(BB$3=Inputs!$CN125+1,Inputs!$CN125=Inputs!$CO125),AND(BB$3=Inputs!$CN125+2,Inputs!$CN125=Inputs!$CO125)),0,IF(BB$3=Inputs!$CN125,0.8,IF(BB$3=Inputs!$CN125+1,0.6,IF(BB$3=Inputs!$CN125+2,0.4,IF(BB$3=Inputs!$CO125,0.2,IF(AND(BB$3&gt;=Inputs!$CL125,BB$3&lt;Inputs!$CM125),(BB$3-Inputs!$CL125+1)/(Inputs!$AI125+1),0)))))))))</f>
        <v>0</v>
      </c>
      <c r="BC127" s="27">
        <f>IF(AND(Inputs!$CO125=0,BC$3&gt;=Inputs!$CM125),1,IF(AND(BC$3&gt;=Inputs!$CM125,BC$3&lt;Inputs!$CN125),1,IF(AND(BC$3=Inputs!$CN125,BC$3=Inputs!$CO125),1,IF(OR(AND(BC$3=Inputs!$CN125+1,Inputs!$CN125=Inputs!$CO125),AND(BC$3=Inputs!$CN125+2,Inputs!$CN125=Inputs!$CO125)),0,IF(BC$3=Inputs!$CN125,0.8,IF(BC$3=Inputs!$CN125+1,0.6,IF(BC$3=Inputs!$CN125+2,0.4,IF(BC$3=Inputs!$CO125,0.2,IF(AND(BC$3&gt;=Inputs!$CL125,BC$3&lt;Inputs!$CM125),(BC$3-Inputs!$CL125+1)/(Inputs!$AI125+1),0)))))))))</f>
        <v>0</v>
      </c>
      <c r="BD127" s="27">
        <f>IF(AND(Inputs!$CO125=0,BD$3&gt;=Inputs!$CM125),1,IF(AND(BD$3&gt;=Inputs!$CM125,BD$3&lt;Inputs!$CN125),1,IF(AND(BD$3=Inputs!$CN125,BD$3=Inputs!$CO125),1,IF(OR(AND(BD$3=Inputs!$CN125+1,Inputs!$CN125=Inputs!$CO125),AND(BD$3=Inputs!$CN125+2,Inputs!$CN125=Inputs!$CO125)),0,IF(BD$3=Inputs!$CN125,0.8,IF(BD$3=Inputs!$CN125+1,0.6,IF(BD$3=Inputs!$CN125+2,0.4,IF(BD$3=Inputs!$CO125,0.2,IF(AND(BD$3&gt;=Inputs!$CL125,BD$3&lt;Inputs!$CM125),(BD$3-Inputs!$CL125+1)/(Inputs!$AI125+1),0)))))))))</f>
        <v>0</v>
      </c>
      <c r="BE127" s="27">
        <f>IF(AND(Inputs!$CO125=0,BE$3&gt;=Inputs!$CM125),1,IF(AND(BE$3&gt;=Inputs!$CM125,BE$3&lt;Inputs!$CN125),1,IF(AND(BE$3=Inputs!$CN125,BE$3=Inputs!$CO125),1,IF(OR(AND(BE$3=Inputs!$CN125+1,Inputs!$CN125=Inputs!$CO125),AND(BE$3=Inputs!$CN125+2,Inputs!$CN125=Inputs!$CO125)),0,IF(BE$3=Inputs!$CN125,0.8,IF(BE$3=Inputs!$CN125+1,0.6,IF(BE$3=Inputs!$CN125+2,0.4,IF(BE$3=Inputs!$CO125,0.2,IF(AND(BE$3&gt;=Inputs!$CL125,BE$3&lt;Inputs!$CM125),(BE$3-Inputs!$CL125+1)/(Inputs!$AI125+1),0)))))))))</f>
        <v>0</v>
      </c>
      <c r="BF127" s="27">
        <f>IF(AND(Inputs!$CO125=0,BF$3&gt;=Inputs!$CM125),1,IF(AND(BF$3&gt;=Inputs!$CM125,BF$3&lt;Inputs!$CN125),1,IF(AND(BF$3=Inputs!$CN125,BF$3=Inputs!$CO125),1,IF(OR(AND(BF$3=Inputs!$CN125+1,Inputs!$CN125=Inputs!$CO125),AND(BF$3=Inputs!$CN125+2,Inputs!$CN125=Inputs!$CO125)),0,IF(BF$3=Inputs!$CN125,0.8,IF(BF$3=Inputs!$CN125+1,0.6,IF(BF$3=Inputs!$CN125+2,0.4,IF(BF$3=Inputs!$CO125,0.2,IF(AND(BF$3&gt;=Inputs!$CL125,BF$3&lt;Inputs!$CM125),(BF$3-Inputs!$CL125+1)/(Inputs!$AI125+1),0)))))))))</f>
        <v>0</v>
      </c>
      <c r="BG127" s="27">
        <f>IF(AND(Inputs!$CO125=0,BG$3&gt;=Inputs!$CM125),1,IF(AND(BG$3&gt;=Inputs!$CM125,BG$3&lt;Inputs!$CN125),1,IF(AND(BG$3=Inputs!$CN125,BG$3=Inputs!$CO125),1,IF(OR(AND(BG$3=Inputs!$CN125+1,Inputs!$CN125=Inputs!$CO125),AND(BG$3=Inputs!$CN125+2,Inputs!$CN125=Inputs!$CO125)),0,IF(BG$3=Inputs!$CN125,0.8,IF(BG$3=Inputs!$CN125+1,0.6,IF(BG$3=Inputs!$CN125+2,0.4,IF(BG$3=Inputs!$CO125,0.2,IF(AND(BG$3&gt;=Inputs!$CL125,BG$3&lt;Inputs!$CM125),(BG$3-Inputs!$CL125+1)/(Inputs!$AI125+1),0)))))))))</f>
        <v>0</v>
      </c>
      <c r="BH127" s="27">
        <f>IF(AND(Inputs!$CO125=0,BH$3&gt;=Inputs!$CM125),1,IF(AND(BH$3&gt;=Inputs!$CM125,BH$3&lt;Inputs!$CN125),1,IF(AND(BH$3=Inputs!$CN125,BH$3=Inputs!$CO125),1,IF(OR(AND(BH$3=Inputs!$CN125+1,Inputs!$CN125=Inputs!$CO125),AND(BH$3=Inputs!$CN125+2,Inputs!$CN125=Inputs!$CO125)),0,IF(BH$3=Inputs!$CN125,0.8,IF(BH$3=Inputs!$CN125+1,0.6,IF(BH$3=Inputs!$CN125+2,0.4,IF(BH$3=Inputs!$CO125,0.2,IF(AND(BH$3&gt;=Inputs!$CL125,BH$3&lt;Inputs!$CM125),(BH$3-Inputs!$CL125+1)/(Inputs!$AI125+1),0)))))))))</f>
        <v>0</v>
      </c>
      <c r="BI127" s="27">
        <f>IF(AND(Inputs!$CO125=0,BI$3&gt;=Inputs!$CM125),1,IF(AND(BI$3&gt;=Inputs!$CM125,BI$3&lt;Inputs!$CN125),1,IF(AND(BI$3=Inputs!$CN125,BI$3=Inputs!$CO125),1,IF(OR(AND(BI$3=Inputs!$CN125+1,Inputs!$CN125=Inputs!$CO125),AND(BI$3=Inputs!$CN125+2,Inputs!$CN125=Inputs!$CO125)),0,IF(BI$3=Inputs!$CN125,0.8,IF(BI$3=Inputs!$CN125+1,0.6,IF(BI$3=Inputs!$CN125+2,0.4,IF(BI$3=Inputs!$CO125,0.2,IF(AND(BI$3&gt;=Inputs!$CL125,BI$3&lt;Inputs!$CM125),(BI$3-Inputs!$CL125+1)/(Inputs!$AI125+1),0)))))))))</f>
        <v>0</v>
      </c>
      <c r="BJ127" s="27">
        <f>IF(AND(Inputs!$CO125=0,BJ$3&gt;=Inputs!$CM125),1,IF(AND(BJ$3&gt;=Inputs!$CM125,BJ$3&lt;Inputs!$CN125),1,IF(AND(BJ$3=Inputs!$CN125,BJ$3=Inputs!$CO125),1,IF(OR(AND(BJ$3=Inputs!$CN125+1,Inputs!$CN125=Inputs!$CO125),AND(BJ$3=Inputs!$CN125+2,Inputs!$CN125=Inputs!$CO125)),0,IF(BJ$3=Inputs!$CN125,0.8,IF(BJ$3=Inputs!$CN125+1,0.6,IF(BJ$3=Inputs!$CN125+2,0.4,IF(BJ$3=Inputs!$CO125,0.2,IF(AND(BJ$3&gt;=Inputs!$CL125,BJ$3&lt;Inputs!$CM125),(BJ$3-Inputs!$CL125+1)/(Inputs!$AI125+1),0)))))))))</f>
        <v>0</v>
      </c>
      <c r="BK127" s="27">
        <f>IF(AND(Inputs!$CO125=0,BK$3&gt;=Inputs!$CM125),1,IF(AND(BK$3&gt;=Inputs!$CM125,BK$3&lt;Inputs!$CN125),1,IF(AND(BK$3=Inputs!$CN125,BK$3=Inputs!$CO125),1,IF(OR(AND(BK$3=Inputs!$CN125+1,Inputs!$CN125=Inputs!$CO125),AND(BK$3=Inputs!$CN125+2,Inputs!$CN125=Inputs!$CO125)),0,IF(BK$3=Inputs!$CN125,0.8,IF(BK$3=Inputs!$CN125+1,0.6,IF(BK$3=Inputs!$CN125+2,0.4,IF(BK$3=Inputs!$CO125,0.2,IF(AND(BK$3&gt;=Inputs!$CL125,BK$3&lt;Inputs!$CM125),(BK$3-Inputs!$CL125+1)/(Inputs!$AI125+1),0)))))))))</f>
        <v>0</v>
      </c>
      <c r="BL127" s="27">
        <f>IF(AND(Inputs!$CO125=0,BL$3&gt;=Inputs!$CM125),1,IF(AND(BL$3&gt;=Inputs!$CM125,BL$3&lt;Inputs!$CN125),1,IF(AND(BL$3=Inputs!$CN125,BL$3=Inputs!$CO125),1,IF(OR(AND(BL$3=Inputs!$CN125+1,Inputs!$CN125=Inputs!$CO125),AND(BL$3=Inputs!$CN125+2,Inputs!$CN125=Inputs!$CO125)),0,IF(BL$3=Inputs!$CN125,0.8,IF(BL$3=Inputs!$CN125+1,0.6,IF(BL$3=Inputs!$CN125+2,0.4,IF(BL$3=Inputs!$CO125,0.2,IF(AND(BL$3&gt;=Inputs!$CL125,BL$3&lt;Inputs!$CM125),(BL$3-Inputs!$CL125+1)/(Inputs!$AI125+1),0)))))))))</f>
        <v>0</v>
      </c>
      <c r="BM127" s="27">
        <f>IF(AND(Inputs!$CO125=0,BM$3&gt;=Inputs!$CM125),1,IF(AND(BM$3&gt;=Inputs!$CM125,BM$3&lt;Inputs!$CN125),1,IF(AND(BM$3=Inputs!$CN125,BM$3=Inputs!$CO125),1,IF(OR(AND(BM$3=Inputs!$CN125+1,Inputs!$CN125=Inputs!$CO125),AND(BM$3=Inputs!$CN125+2,Inputs!$CN125=Inputs!$CO125)),0,IF(BM$3=Inputs!$CN125,0.8,IF(BM$3=Inputs!$CN125+1,0.6,IF(BM$3=Inputs!$CN125+2,0.4,IF(BM$3=Inputs!$CO125,0.2,IF(AND(BM$3&gt;=Inputs!$CL125,BM$3&lt;Inputs!$CM125),(BM$3-Inputs!$CL125+1)/(Inputs!$AI125+1),0)))))))))</f>
        <v>0</v>
      </c>
    </row>
    <row r="128" spans="1:65">
      <c r="A128" s="7" t="str">
        <f>IF(Inputs!A126="","",Inputs!A126)</f>
        <v/>
      </c>
      <c r="B128" t="str">
        <f>IF(Inputs!B126="","",Inputs!B126)</f>
        <v/>
      </c>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292"/>
      <c r="AE128" s="292"/>
      <c r="AF128" s="292"/>
      <c r="AG128" s="50">
        <f t="shared" si="5"/>
        <v>0</v>
      </c>
      <c r="AH128" s="42">
        <f t="shared" si="4"/>
        <v>0</v>
      </c>
      <c r="AJ128" s="27">
        <f>IF(AND(Inputs!$CO126=0,AJ$3&gt;=Inputs!$CM126),1,IF(AND(AJ$3&gt;=Inputs!$CM126,AJ$3&lt;Inputs!$CN126),1,IF(AND(AJ$3=Inputs!$CN126,AJ$3=Inputs!$CO126),1,IF(OR(AND(AJ$3=Inputs!$CN126+1,Inputs!$CN126=Inputs!$CO126),AND(AJ$3=Inputs!$CN126+2,Inputs!$CN126=Inputs!$CO126)),0,IF(AJ$3=Inputs!$CN126,0.8,IF(AJ$3=Inputs!$CN126+1,0.6,IF(AJ$3=Inputs!$CN126+2,0.4,IF(AJ$3=Inputs!$CO126,0.2,IF(AND(AJ$3&gt;=Inputs!$CL126,AJ$3&lt;Inputs!$CM126),(AJ$3-Inputs!$CL126+1)/(Inputs!$AI126+1),0)))))))))</f>
        <v>0</v>
      </c>
      <c r="AK128" s="27">
        <f>IF(AND(Inputs!$CO126=0,AK$3&gt;=Inputs!$CM126),1,IF(AND(AK$3&gt;=Inputs!$CM126,AK$3&lt;Inputs!$CN126),1,IF(AND(AK$3=Inputs!$CN126,AK$3=Inputs!$CO126),1,IF(OR(AND(AK$3=Inputs!$CN126+1,Inputs!$CN126=Inputs!$CO126),AND(AK$3=Inputs!$CN126+2,Inputs!$CN126=Inputs!$CO126)),0,IF(AK$3=Inputs!$CN126,0.8,IF(AK$3=Inputs!$CN126+1,0.6,IF(AK$3=Inputs!$CN126+2,0.4,IF(AK$3=Inputs!$CO126,0.2,IF(AND(AK$3&gt;=Inputs!$CL126,AK$3&lt;Inputs!$CM126),(AK$3-Inputs!$CL126+1)/(Inputs!$AI126+1),0)))))))))</f>
        <v>0</v>
      </c>
      <c r="AL128" s="27">
        <f>IF(AND(Inputs!$CO126=0,AL$3&gt;=Inputs!$CM126),1,IF(AND(AL$3&gt;=Inputs!$CM126,AL$3&lt;Inputs!$CN126),1,IF(AND(AL$3=Inputs!$CN126,AL$3=Inputs!$CO126),1,IF(OR(AND(AL$3=Inputs!$CN126+1,Inputs!$CN126=Inputs!$CO126),AND(AL$3=Inputs!$CN126+2,Inputs!$CN126=Inputs!$CO126)),0,IF(AL$3=Inputs!$CN126,0.8,IF(AL$3=Inputs!$CN126+1,0.6,IF(AL$3=Inputs!$CN126+2,0.4,IF(AL$3=Inputs!$CO126,0.2,IF(AND(AL$3&gt;=Inputs!$CL126,AL$3&lt;Inputs!$CM126),(AL$3-Inputs!$CL126+1)/(Inputs!$AI126+1),0)))))))))</f>
        <v>0</v>
      </c>
      <c r="AM128" s="27">
        <f>IF(AND(Inputs!$CO126=0,AM$3&gt;=Inputs!$CM126),1,IF(AND(AM$3&gt;=Inputs!$CM126,AM$3&lt;Inputs!$CN126),1,IF(AND(AM$3=Inputs!$CN126,AM$3=Inputs!$CO126),1,IF(OR(AND(AM$3=Inputs!$CN126+1,Inputs!$CN126=Inputs!$CO126),AND(AM$3=Inputs!$CN126+2,Inputs!$CN126=Inputs!$CO126)),0,IF(AM$3=Inputs!$CN126,0.8,IF(AM$3=Inputs!$CN126+1,0.6,IF(AM$3=Inputs!$CN126+2,0.4,IF(AM$3=Inputs!$CO126,0.2,IF(AND(AM$3&gt;=Inputs!$CL126,AM$3&lt;Inputs!$CM126),(AM$3-Inputs!$CL126+1)/(Inputs!$AI126+1),0)))))))))</f>
        <v>0</v>
      </c>
      <c r="AN128" s="27">
        <f>IF(AND(Inputs!$CO126=0,AN$3&gt;=Inputs!$CM126),1,IF(AND(AN$3&gt;=Inputs!$CM126,AN$3&lt;Inputs!$CN126),1,IF(AND(AN$3=Inputs!$CN126,AN$3=Inputs!$CO126),1,IF(OR(AND(AN$3=Inputs!$CN126+1,Inputs!$CN126=Inputs!$CO126),AND(AN$3=Inputs!$CN126+2,Inputs!$CN126=Inputs!$CO126)),0,IF(AN$3=Inputs!$CN126,0.8,IF(AN$3=Inputs!$CN126+1,0.6,IF(AN$3=Inputs!$CN126+2,0.4,IF(AN$3=Inputs!$CO126,0.2,IF(AND(AN$3&gt;=Inputs!$CL126,AN$3&lt;Inputs!$CM126),(AN$3-Inputs!$CL126+1)/(Inputs!$AI126+1),0)))))))))</f>
        <v>0</v>
      </c>
      <c r="AO128" s="27">
        <f>IF(AND(Inputs!$CO126=0,AO$3&gt;=Inputs!$CM126),1,IF(AND(AO$3&gt;=Inputs!$CM126,AO$3&lt;Inputs!$CN126),1,IF(AND(AO$3=Inputs!$CN126,AO$3=Inputs!$CO126),1,IF(OR(AND(AO$3=Inputs!$CN126+1,Inputs!$CN126=Inputs!$CO126),AND(AO$3=Inputs!$CN126+2,Inputs!$CN126=Inputs!$CO126)),0,IF(AO$3=Inputs!$CN126,0.8,IF(AO$3=Inputs!$CN126+1,0.6,IF(AO$3=Inputs!$CN126+2,0.4,IF(AO$3=Inputs!$CO126,0.2,IF(AND(AO$3&gt;=Inputs!$CL126,AO$3&lt;Inputs!$CM126),(AO$3-Inputs!$CL126+1)/(Inputs!$AI126+1),0)))))))))</f>
        <v>0</v>
      </c>
      <c r="AP128" s="27">
        <f>IF(AND(Inputs!$CO126=0,AP$3&gt;=Inputs!$CM126),1,IF(AND(AP$3&gt;=Inputs!$CM126,AP$3&lt;Inputs!$CN126),1,IF(AND(AP$3=Inputs!$CN126,AP$3=Inputs!$CO126),1,IF(OR(AND(AP$3=Inputs!$CN126+1,Inputs!$CN126=Inputs!$CO126),AND(AP$3=Inputs!$CN126+2,Inputs!$CN126=Inputs!$CO126)),0,IF(AP$3=Inputs!$CN126,0.8,IF(AP$3=Inputs!$CN126+1,0.6,IF(AP$3=Inputs!$CN126+2,0.4,IF(AP$3=Inputs!$CO126,0.2,IF(AND(AP$3&gt;=Inputs!$CL126,AP$3&lt;Inputs!$CM126),(AP$3-Inputs!$CL126+1)/(Inputs!$AI126+1),0)))))))))</f>
        <v>0</v>
      </c>
      <c r="AQ128" s="27">
        <f>IF(AND(Inputs!$CO126=0,AQ$3&gt;=Inputs!$CM126),1,IF(AND(AQ$3&gt;=Inputs!$CM126,AQ$3&lt;Inputs!$CN126),1,IF(AND(AQ$3=Inputs!$CN126,AQ$3=Inputs!$CO126),1,IF(OR(AND(AQ$3=Inputs!$CN126+1,Inputs!$CN126=Inputs!$CO126),AND(AQ$3=Inputs!$CN126+2,Inputs!$CN126=Inputs!$CO126)),0,IF(AQ$3=Inputs!$CN126,0.8,IF(AQ$3=Inputs!$CN126+1,0.6,IF(AQ$3=Inputs!$CN126+2,0.4,IF(AQ$3=Inputs!$CO126,0.2,IF(AND(AQ$3&gt;=Inputs!$CL126,AQ$3&lt;Inputs!$CM126),(AQ$3-Inputs!$CL126+1)/(Inputs!$AI126+1),0)))))))))</f>
        <v>0</v>
      </c>
      <c r="AR128" s="27">
        <f>IF(AND(Inputs!$CO126=0,AR$3&gt;=Inputs!$CM126),1,IF(AND(AR$3&gt;=Inputs!$CM126,AR$3&lt;Inputs!$CN126),1,IF(AND(AR$3=Inputs!$CN126,AR$3=Inputs!$CO126),1,IF(OR(AND(AR$3=Inputs!$CN126+1,Inputs!$CN126=Inputs!$CO126),AND(AR$3=Inputs!$CN126+2,Inputs!$CN126=Inputs!$CO126)),0,IF(AR$3=Inputs!$CN126,0.8,IF(AR$3=Inputs!$CN126+1,0.6,IF(AR$3=Inputs!$CN126+2,0.4,IF(AR$3=Inputs!$CO126,0.2,IF(AND(AR$3&gt;=Inputs!$CL126,AR$3&lt;Inputs!$CM126),(AR$3-Inputs!$CL126+1)/(Inputs!$AI126+1),0)))))))))</f>
        <v>0</v>
      </c>
      <c r="AS128" s="27">
        <f>IF(AND(Inputs!$CO126=0,AS$3&gt;=Inputs!$CM126),1,IF(AND(AS$3&gt;=Inputs!$CM126,AS$3&lt;Inputs!$CN126),1,IF(AND(AS$3=Inputs!$CN126,AS$3=Inputs!$CO126),1,IF(OR(AND(AS$3=Inputs!$CN126+1,Inputs!$CN126=Inputs!$CO126),AND(AS$3=Inputs!$CN126+2,Inputs!$CN126=Inputs!$CO126)),0,IF(AS$3=Inputs!$CN126,0.8,IF(AS$3=Inputs!$CN126+1,0.6,IF(AS$3=Inputs!$CN126+2,0.4,IF(AS$3=Inputs!$CO126,0.2,IF(AND(AS$3&gt;=Inputs!$CL126,AS$3&lt;Inputs!$CM126),(AS$3-Inputs!$CL126+1)/(Inputs!$AI126+1),0)))))))))</f>
        <v>0</v>
      </c>
      <c r="AT128" s="27">
        <f>IF(AND(Inputs!$CO126=0,AT$3&gt;=Inputs!$CM126),1,IF(AND(AT$3&gt;=Inputs!$CM126,AT$3&lt;Inputs!$CN126),1,IF(AND(AT$3=Inputs!$CN126,AT$3=Inputs!$CO126),1,IF(OR(AND(AT$3=Inputs!$CN126+1,Inputs!$CN126=Inputs!$CO126),AND(AT$3=Inputs!$CN126+2,Inputs!$CN126=Inputs!$CO126)),0,IF(AT$3=Inputs!$CN126,0.8,IF(AT$3=Inputs!$CN126+1,0.6,IF(AT$3=Inputs!$CN126+2,0.4,IF(AT$3=Inputs!$CO126,0.2,IF(AND(AT$3&gt;=Inputs!$CL126,AT$3&lt;Inputs!$CM126),(AT$3-Inputs!$CL126+1)/(Inputs!$AI126+1),0)))))))))</f>
        <v>0</v>
      </c>
      <c r="AU128" s="27">
        <f>IF(AND(Inputs!$CO126=0,AU$3&gt;=Inputs!$CM126),1,IF(AND(AU$3&gt;=Inputs!$CM126,AU$3&lt;Inputs!$CN126),1,IF(AND(AU$3=Inputs!$CN126,AU$3=Inputs!$CO126),1,IF(OR(AND(AU$3=Inputs!$CN126+1,Inputs!$CN126=Inputs!$CO126),AND(AU$3=Inputs!$CN126+2,Inputs!$CN126=Inputs!$CO126)),0,IF(AU$3=Inputs!$CN126,0.8,IF(AU$3=Inputs!$CN126+1,0.6,IF(AU$3=Inputs!$CN126+2,0.4,IF(AU$3=Inputs!$CO126,0.2,IF(AND(AU$3&gt;=Inputs!$CL126,AU$3&lt;Inputs!$CM126),(AU$3-Inputs!$CL126+1)/(Inputs!$AI126+1),0)))))))))</f>
        <v>0</v>
      </c>
      <c r="AV128" s="27">
        <f>IF(AND(Inputs!$CO126=0,AV$3&gt;=Inputs!$CM126),1,IF(AND(AV$3&gt;=Inputs!$CM126,AV$3&lt;Inputs!$CN126),1,IF(AND(AV$3=Inputs!$CN126,AV$3=Inputs!$CO126),1,IF(OR(AND(AV$3=Inputs!$CN126+1,Inputs!$CN126=Inputs!$CO126),AND(AV$3=Inputs!$CN126+2,Inputs!$CN126=Inputs!$CO126)),0,IF(AV$3=Inputs!$CN126,0.8,IF(AV$3=Inputs!$CN126+1,0.6,IF(AV$3=Inputs!$CN126+2,0.4,IF(AV$3=Inputs!$CO126,0.2,IF(AND(AV$3&gt;=Inputs!$CL126,AV$3&lt;Inputs!$CM126),(AV$3-Inputs!$CL126+1)/(Inputs!$AI126+1),0)))))))))</f>
        <v>0</v>
      </c>
      <c r="AW128" s="27">
        <f>IF(AND(Inputs!$CO126=0,AW$3&gt;=Inputs!$CM126),1,IF(AND(AW$3&gt;=Inputs!$CM126,AW$3&lt;Inputs!$CN126),1,IF(AND(AW$3=Inputs!$CN126,AW$3=Inputs!$CO126),1,IF(OR(AND(AW$3=Inputs!$CN126+1,Inputs!$CN126=Inputs!$CO126),AND(AW$3=Inputs!$CN126+2,Inputs!$CN126=Inputs!$CO126)),0,IF(AW$3=Inputs!$CN126,0.8,IF(AW$3=Inputs!$CN126+1,0.6,IF(AW$3=Inputs!$CN126+2,0.4,IF(AW$3=Inputs!$CO126,0.2,IF(AND(AW$3&gt;=Inputs!$CL126,AW$3&lt;Inputs!$CM126),(AW$3-Inputs!$CL126+1)/(Inputs!$AI126+1),0)))))))))</f>
        <v>0</v>
      </c>
      <c r="AX128" s="27">
        <f>IF(AND(Inputs!$CO126=0,AX$3&gt;=Inputs!$CM126),1,IF(AND(AX$3&gt;=Inputs!$CM126,AX$3&lt;Inputs!$CN126),1,IF(AND(AX$3=Inputs!$CN126,AX$3=Inputs!$CO126),1,IF(OR(AND(AX$3=Inputs!$CN126+1,Inputs!$CN126=Inputs!$CO126),AND(AX$3=Inputs!$CN126+2,Inputs!$CN126=Inputs!$CO126)),0,IF(AX$3=Inputs!$CN126,0.8,IF(AX$3=Inputs!$CN126+1,0.6,IF(AX$3=Inputs!$CN126+2,0.4,IF(AX$3=Inputs!$CO126,0.2,IF(AND(AX$3&gt;=Inputs!$CL126,AX$3&lt;Inputs!$CM126),(AX$3-Inputs!$CL126+1)/(Inputs!$AI126+1),0)))))))))</f>
        <v>0</v>
      </c>
      <c r="AY128" s="27">
        <f>IF(AND(Inputs!$CO126=0,AY$3&gt;=Inputs!$CM126),1,IF(AND(AY$3&gt;=Inputs!$CM126,AY$3&lt;Inputs!$CN126),1,IF(AND(AY$3=Inputs!$CN126,AY$3=Inputs!$CO126),1,IF(OR(AND(AY$3=Inputs!$CN126+1,Inputs!$CN126=Inputs!$CO126),AND(AY$3=Inputs!$CN126+2,Inputs!$CN126=Inputs!$CO126)),0,IF(AY$3=Inputs!$CN126,0.8,IF(AY$3=Inputs!$CN126+1,0.6,IF(AY$3=Inputs!$CN126+2,0.4,IF(AY$3=Inputs!$CO126,0.2,IF(AND(AY$3&gt;=Inputs!$CL126,AY$3&lt;Inputs!$CM126),(AY$3-Inputs!$CL126+1)/(Inputs!$AI126+1),0)))))))))</f>
        <v>0</v>
      </c>
      <c r="AZ128" s="27">
        <f>IF(AND(Inputs!$CO126=0,AZ$3&gt;=Inputs!$CM126),1,IF(AND(AZ$3&gt;=Inputs!$CM126,AZ$3&lt;Inputs!$CN126),1,IF(AND(AZ$3=Inputs!$CN126,AZ$3=Inputs!$CO126),1,IF(OR(AND(AZ$3=Inputs!$CN126+1,Inputs!$CN126=Inputs!$CO126),AND(AZ$3=Inputs!$CN126+2,Inputs!$CN126=Inputs!$CO126)),0,IF(AZ$3=Inputs!$CN126,0.8,IF(AZ$3=Inputs!$CN126+1,0.6,IF(AZ$3=Inputs!$CN126+2,0.4,IF(AZ$3=Inputs!$CO126,0.2,IF(AND(AZ$3&gt;=Inputs!$CL126,AZ$3&lt;Inputs!$CM126),(AZ$3-Inputs!$CL126+1)/(Inputs!$AI126+1),0)))))))))</f>
        <v>0</v>
      </c>
      <c r="BA128" s="27">
        <f>IF(AND(Inputs!$CO126=0,BA$3&gt;=Inputs!$CM126),1,IF(AND(BA$3&gt;=Inputs!$CM126,BA$3&lt;Inputs!$CN126),1,IF(AND(BA$3=Inputs!$CN126,BA$3=Inputs!$CO126),1,IF(OR(AND(BA$3=Inputs!$CN126+1,Inputs!$CN126=Inputs!$CO126),AND(BA$3=Inputs!$CN126+2,Inputs!$CN126=Inputs!$CO126)),0,IF(BA$3=Inputs!$CN126,0.8,IF(BA$3=Inputs!$CN126+1,0.6,IF(BA$3=Inputs!$CN126+2,0.4,IF(BA$3=Inputs!$CO126,0.2,IF(AND(BA$3&gt;=Inputs!$CL126,BA$3&lt;Inputs!$CM126),(BA$3-Inputs!$CL126+1)/(Inputs!$AI126+1),0)))))))))</f>
        <v>0</v>
      </c>
      <c r="BB128" s="27">
        <f>IF(AND(Inputs!$CO126=0,BB$3&gt;=Inputs!$CM126),1,IF(AND(BB$3&gt;=Inputs!$CM126,BB$3&lt;Inputs!$CN126),1,IF(AND(BB$3=Inputs!$CN126,BB$3=Inputs!$CO126),1,IF(OR(AND(BB$3=Inputs!$CN126+1,Inputs!$CN126=Inputs!$CO126),AND(BB$3=Inputs!$CN126+2,Inputs!$CN126=Inputs!$CO126)),0,IF(BB$3=Inputs!$CN126,0.8,IF(BB$3=Inputs!$CN126+1,0.6,IF(BB$3=Inputs!$CN126+2,0.4,IF(BB$3=Inputs!$CO126,0.2,IF(AND(BB$3&gt;=Inputs!$CL126,BB$3&lt;Inputs!$CM126),(BB$3-Inputs!$CL126+1)/(Inputs!$AI126+1),0)))))))))</f>
        <v>0</v>
      </c>
      <c r="BC128" s="27">
        <f>IF(AND(Inputs!$CO126=0,BC$3&gt;=Inputs!$CM126),1,IF(AND(BC$3&gt;=Inputs!$CM126,BC$3&lt;Inputs!$CN126),1,IF(AND(BC$3=Inputs!$CN126,BC$3=Inputs!$CO126),1,IF(OR(AND(BC$3=Inputs!$CN126+1,Inputs!$CN126=Inputs!$CO126),AND(BC$3=Inputs!$CN126+2,Inputs!$CN126=Inputs!$CO126)),0,IF(BC$3=Inputs!$CN126,0.8,IF(BC$3=Inputs!$CN126+1,0.6,IF(BC$3=Inputs!$CN126+2,0.4,IF(BC$3=Inputs!$CO126,0.2,IF(AND(BC$3&gt;=Inputs!$CL126,BC$3&lt;Inputs!$CM126),(BC$3-Inputs!$CL126+1)/(Inputs!$AI126+1),0)))))))))</f>
        <v>0</v>
      </c>
      <c r="BD128" s="27">
        <f>IF(AND(Inputs!$CO126=0,BD$3&gt;=Inputs!$CM126),1,IF(AND(BD$3&gt;=Inputs!$CM126,BD$3&lt;Inputs!$CN126),1,IF(AND(BD$3=Inputs!$CN126,BD$3=Inputs!$CO126),1,IF(OR(AND(BD$3=Inputs!$CN126+1,Inputs!$CN126=Inputs!$CO126),AND(BD$3=Inputs!$CN126+2,Inputs!$CN126=Inputs!$CO126)),0,IF(BD$3=Inputs!$CN126,0.8,IF(BD$3=Inputs!$CN126+1,0.6,IF(BD$3=Inputs!$CN126+2,0.4,IF(BD$3=Inputs!$CO126,0.2,IF(AND(BD$3&gt;=Inputs!$CL126,BD$3&lt;Inputs!$CM126),(BD$3-Inputs!$CL126+1)/(Inputs!$AI126+1),0)))))))))</f>
        <v>0</v>
      </c>
      <c r="BE128" s="27">
        <f>IF(AND(Inputs!$CO126=0,BE$3&gt;=Inputs!$CM126),1,IF(AND(BE$3&gt;=Inputs!$CM126,BE$3&lt;Inputs!$CN126),1,IF(AND(BE$3=Inputs!$CN126,BE$3=Inputs!$CO126),1,IF(OR(AND(BE$3=Inputs!$CN126+1,Inputs!$CN126=Inputs!$CO126),AND(BE$3=Inputs!$CN126+2,Inputs!$CN126=Inputs!$CO126)),0,IF(BE$3=Inputs!$CN126,0.8,IF(BE$3=Inputs!$CN126+1,0.6,IF(BE$3=Inputs!$CN126+2,0.4,IF(BE$3=Inputs!$CO126,0.2,IF(AND(BE$3&gt;=Inputs!$CL126,BE$3&lt;Inputs!$CM126),(BE$3-Inputs!$CL126+1)/(Inputs!$AI126+1),0)))))))))</f>
        <v>0</v>
      </c>
      <c r="BF128" s="27">
        <f>IF(AND(Inputs!$CO126=0,BF$3&gt;=Inputs!$CM126),1,IF(AND(BF$3&gt;=Inputs!$CM126,BF$3&lt;Inputs!$CN126),1,IF(AND(BF$3=Inputs!$CN126,BF$3=Inputs!$CO126),1,IF(OR(AND(BF$3=Inputs!$CN126+1,Inputs!$CN126=Inputs!$CO126),AND(BF$3=Inputs!$CN126+2,Inputs!$CN126=Inputs!$CO126)),0,IF(BF$3=Inputs!$CN126,0.8,IF(BF$3=Inputs!$CN126+1,0.6,IF(BF$3=Inputs!$CN126+2,0.4,IF(BF$3=Inputs!$CO126,0.2,IF(AND(BF$3&gt;=Inputs!$CL126,BF$3&lt;Inputs!$CM126),(BF$3-Inputs!$CL126+1)/(Inputs!$AI126+1),0)))))))))</f>
        <v>0</v>
      </c>
      <c r="BG128" s="27">
        <f>IF(AND(Inputs!$CO126=0,BG$3&gt;=Inputs!$CM126),1,IF(AND(BG$3&gt;=Inputs!$CM126,BG$3&lt;Inputs!$CN126),1,IF(AND(BG$3=Inputs!$CN126,BG$3=Inputs!$CO126),1,IF(OR(AND(BG$3=Inputs!$CN126+1,Inputs!$CN126=Inputs!$CO126),AND(BG$3=Inputs!$CN126+2,Inputs!$CN126=Inputs!$CO126)),0,IF(BG$3=Inputs!$CN126,0.8,IF(BG$3=Inputs!$CN126+1,0.6,IF(BG$3=Inputs!$CN126+2,0.4,IF(BG$3=Inputs!$CO126,0.2,IF(AND(BG$3&gt;=Inputs!$CL126,BG$3&lt;Inputs!$CM126),(BG$3-Inputs!$CL126+1)/(Inputs!$AI126+1),0)))))))))</f>
        <v>0</v>
      </c>
      <c r="BH128" s="27">
        <f>IF(AND(Inputs!$CO126=0,BH$3&gt;=Inputs!$CM126),1,IF(AND(BH$3&gt;=Inputs!$CM126,BH$3&lt;Inputs!$CN126),1,IF(AND(BH$3=Inputs!$CN126,BH$3=Inputs!$CO126),1,IF(OR(AND(BH$3=Inputs!$CN126+1,Inputs!$CN126=Inputs!$CO126),AND(BH$3=Inputs!$CN126+2,Inputs!$CN126=Inputs!$CO126)),0,IF(BH$3=Inputs!$CN126,0.8,IF(BH$3=Inputs!$CN126+1,0.6,IF(BH$3=Inputs!$CN126+2,0.4,IF(BH$3=Inputs!$CO126,0.2,IF(AND(BH$3&gt;=Inputs!$CL126,BH$3&lt;Inputs!$CM126),(BH$3-Inputs!$CL126+1)/(Inputs!$AI126+1),0)))))))))</f>
        <v>0</v>
      </c>
      <c r="BI128" s="27">
        <f>IF(AND(Inputs!$CO126=0,BI$3&gt;=Inputs!$CM126),1,IF(AND(BI$3&gt;=Inputs!$CM126,BI$3&lt;Inputs!$CN126),1,IF(AND(BI$3=Inputs!$CN126,BI$3=Inputs!$CO126),1,IF(OR(AND(BI$3=Inputs!$CN126+1,Inputs!$CN126=Inputs!$CO126),AND(BI$3=Inputs!$CN126+2,Inputs!$CN126=Inputs!$CO126)),0,IF(BI$3=Inputs!$CN126,0.8,IF(BI$3=Inputs!$CN126+1,0.6,IF(BI$3=Inputs!$CN126+2,0.4,IF(BI$3=Inputs!$CO126,0.2,IF(AND(BI$3&gt;=Inputs!$CL126,BI$3&lt;Inputs!$CM126),(BI$3-Inputs!$CL126+1)/(Inputs!$AI126+1),0)))))))))</f>
        <v>0</v>
      </c>
      <c r="BJ128" s="27">
        <f>IF(AND(Inputs!$CO126=0,BJ$3&gt;=Inputs!$CM126),1,IF(AND(BJ$3&gt;=Inputs!$CM126,BJ$3&lt;Inputs!$CN126),1,IF(AND(BJ$3=Inputs!$CN126,BJ$3=Inputs!$CO126),1,IF(OR(AND(BJ$3=Inputs!$CN126+1,Inputs!$CN126=Inputs!$CO126),AND(BJ$3=Inputs!$CN126+2,Inputs!$CN126=Inputs!$CO126)),0,IF(BJ$3=Inputs!$CN126,0.8,IF(BJ$3=Inputs!$CN126+1,0.6,IF(BJ$3=Inputs!$CN126+2,0.4,IF(BJ$3=Inputs!$CO126,0.2,IF(AND(BJ$3&gt;=Inputs!$CL126,BJ$3&lt;Inputs!$CM126),(BJ$3-Inputs!$CL126+1)/(Inputs!$AI126+1),0)))))))))</f>
        <v>0</v>
      </c>
      <c r="BK128" s="27">
        <f>IF(AND(Inputs!$CO126=0,BK$3&gt;=Inputs!$CM126),1,IF(AND(BK$3&gt;=Inputs!$CM126,BK$3&lt;Inputs!$CN126),1,IF(AND(BK$3=Inputs!$CN126,BK$3=Inputs!$CO126),1,IF(OR(AND(BK$3=Inputs!$CN126+1,Inputs!$CN126=Inputs!$CO126),AND(BK$3=Inputs!$CN126+2,Inputs!$CN126=Inputs!$CO126)),0,IF(BK$3=Inputs!$CN126,0.8,IF(BK$3=Inputs!$CN126+1,0.6,IF(BK$3=Inputs!$CN126+2,0.4,IF(BK$3=Inputs!$CO126,0.2,IF(AND(BK$3&gt;=Inputs!$CL126,BK$3&lt;Inputs!$CM126),(BK$3-Inputs!$CL126+1)/(Inputs!$AI126+1),0)))))))))</f>
        <v>0</v>
      </c>
      <c r="BL128" s="27">
        <f>IF(AND(Inputs!$CO126=0,BL$3&gt;=Inputs!$CM126),1,IF(AND(BL$3&gt;=Inputs!$CM126,BL$3&lt;Inputs!$CN126),1,IF(AND(BL$3=Inputs!$CN126,BL$3=Inputs!$CO126),1,IF(OR(AND(BL$3=Inputs!$CN126+1,Inputs!$CN126=Inputs!$CO126),AND(BL$3=Inputs!$CN126+2,Inputs!$CN126=Inputs!$CO126)),0,IF(BL$3=Inputs!$CN126,0.8,IF(BL$3=Inputs!$CN126+1,0.6,IF(BL$3=Inputs!$CN126+2,0.4,IF(BL$3=Inputs!$CO126,0.2,IF(AND(BL$3&gt;=Inputs!$CL126,BL$3&lt;Inputs!$CM126),(BL$3-Inputs!$CL126+1)/(Inputs!$AI126+1),0)))))))))</f>
        <v>0</v>
      </c>
      <c r="BM128" s="27">
        <f>IF(AND(Inputs!$CO126=0,BM$3&gt;=Inputs!$CM126),1,IF(AND(BM$3&gt;=Inputs!$CM126,BM$3&lt;Inputs!$CN126),1,IF(AND(BM$3=Inputs!$CN126,BM$3=Inputs!$CO126),1,IF(OR(AND(BM$3=Inputs!$CN126+1,Inputs!$CN126=Inputs!$CO126),AND(BM$3=Inputs!$CN126+2,Inputs!$CN126=Inputs!$CO126)),0,IF(BM$3=Inputs!$CN126,0.8,IF(BM$3=Inputs!$CN126+1,0.6,IF(BM$3=Inputs!$CN126+2,0.4,IF(BM$3=Inputs!$CO126,0.2,IF(AND(BM$3&gt;=Inputs!$CL126,BM$3&lt;Inputs!$CM126),(BM$3-Inputs!$CL126+1)/(Inputs!$AI126+1),0)))))))))</f>
        <v>0</v>
      </c>
    </row>
    <row r="129" spans="1:65">
      <c r="A129" s="7" t="str">
        <f>IF(Inputs!A127="","",Inputs!A127)</f>
        <v/>
      </c>
      <c r="B129" t="str">
        <f>IF(Inputs!B127="","",Inputs!B127)</f>
        <v/>
      </c>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292"/>
      <c r="AE129" s="292"/>
      <c r="AF129" s="292"/>
      <c r="AG129" s="50">
        <f t="shared" si="5"/>
        <v>0</v>
      </c>
      <c r="AH129" s="42">
        <f t="shared" si="4"/>
        <v>0</v>
      </c>
      <c r="AJ129" s="27">
        <f>IF(AND(Inputs!$CO127=0,AJ$3&gt;=Inputs!$CM127),1,IF(AND(AJ$3&gt;=Inputs!$CM127,AJ$3&lt;Inputs!$CN127),1,IF(AND(AJ$3=Inputs!$CN127,AJ$3=Inputs!$CO127),1,IF(OR(AND(AJ$3=Inputs!$CN127+1,Inputs!$CN127=Inputs!$CO127),AND(AJ$3=Inputs!$CN127+2,Inputs!$CN127=Inputs!$CO127)),0,IF(AJ$3=Inputs!$CN127,0.8,IF(AJ$3=Inputs!$CN127+1,0.6,IF(AJ$3=Inputs!$CN127+2,0.4,IF(AJ$3=Inputs!$CO127,0.2,IF(AND(AJ$3&gt;=Inputs!$CL127,AJ$3&lt;Inputs!$CM127),(AJ$3-Inputs!$CL127+1)/(Inputs!$AI127+1),0)))))))))</f>
        <v>0</v>
      </c>
      <c r="AK129" s="27">
        <f>IF(AND(Inputs!$CO127=0,AK$3&gt;=Inputs!$CM127),1,IF(AND(AK$3&gt;=Inputs!$CM127,AK$3&lt;Inputs!$CN127),1,IF(AND(AK$3=Inputs!$CN127,AK$3=Inputs!$CO127),1,IF(OR(AND(AK$3=Inputs!$CN127+1,Inputs!$CN127=Inputs!$CO127),AND(AK$3=Inputs!$CN127+2,Inputs!$CN127=Inputs!$CO127)),0,IF(AK$3=Inputs!$CN127,0.8,IF(AK$3=Inputs!$CN127+1,0.6,IF(AK$3=Inputs!$CN127+2,0.4,IF(AK$3=Inputs!$CO127,0.2,IF(AND(AK$3&gt;=Inputs!$CL127,AK$3&lt;Inputs!$CM127),(AK$3-Inputs!$CL127+1)/(Inputs!$AI127+1),0)))))))))</f>
        <v>0</v>
      </c>
      <c r="AL129" s="27">
        <f>IF(AND(Inputs!$CO127=0,AL$3&gt;=Inputs!$CM127),1,IF(AND(AL$3&gt;=Inputs!$CM127,AL$3&lt;Inputs!$CN127),1,IF(AND(AL$3=Inputs!$CN127,AL$3=Inputs!$CO127),1,IF(OR(AND(AL$3=Inputs!$CN127+1,Inputs!$CN127=Inputs!$CO127),AND(AL$3=Inputs!$CN127+2,Inputs!$CN127=Inputs!$CO127)),0,IF(AL$3=Inputs!$CN127,0.8,IF(AL$3=Inputs!$CN127+1,0.6,IF(AL$3=Inputs!$CN127+2,0.4,IF(AL$3=Inputs!$CO127,0.2,IF(AND(AL$3&gt;=Inputs!$CL127,AL$3&lt;Inputs!$CM127),(AL$3-Inputs!$CL127+1)/(Inputs!$AI127+1),0)))))))))</f>
        <v>0</v>
      </c>
      <c r="AM129" s="27">
        <f>IF(AND(Inputs!$CO127=0,AM$3&gt;=Inputs!$CM127),1,IF(AND(AM$3&gt;=Inputs!$CM127,AM$3&lt;Inputs!$CN127),1,IF(AND(AM$3=Inputs!$CN127,AM$3=Inputs!$CO127),1,IF(OR(AND(AM$3=Inputs!$CN127+1,Inputs!$CN127=Inputs!$CO127),AND(AM$3=Inputs!$CN127+2,Inputs!$CN127=Inputs!$CO127)),0,IF(AM$3=Inputs!$CN127,0.8,IF(AM$3=Inputs!$CN127+1,0.6,IF(AM$3=Inputs!$CN127+2,0.4,IF(AM$3=Inputs!$CO127,0.2,IF(AND(AM$3&gt;=Inputs!$CL127,AM$3&lt;Inputs!$CM127),(AM$3-Inputs!$CL127+1)/(Inputs!$AI127+1),0)))))))))</f>
        <v>0</v>
      </c>
      <c r="AN129" s="27">
        <f>IF(AND(Inputs!$CO127=0,AN$3&gt;=Inputs!$CM127),1,IF(AND(AN$3&gt;=Inputs!$CM127,AN$3&lt;Inputs!$CN127),1,IF(AND(AN$3=Inputs!$CN127,AN$3=Inputs!$CO127),1,IF(OR(AND(AN$3=Inputs!$CN127+1,Inputs!$CN127=Inputs!$CO127),AND(AN$3=Inputs!$CN127+2,Inputs!$CN127=Inputs!$CO127)),0,IF(AN$3=Inputs!$CN127,0.8,IF(AN$3=Inputs!$CN127+1,0.6,IF(AN$3=Inputs!$CN127+2,0.4,IF(AN$3=Inputs!$CO127,0.2,IF(AND(AN$3&gt;=Inputs!$CL127,AN$3&lt;Inputs!$CM127),(AN$3-Inputs!$CL127+1)/(Inputs!$AI127+1),0)))))))))</f>
        <v>0</v>
      </c>
      <c r="AO129" s="27">
        <f>IF(AND(Inputs!$CO127=0,AO$3&gt;=Inputs!$CM127),1,IF(AND(AO$3&gt;=Inputs!$CM127,AO$3&lt;Inputs!$CN127),1,IF(AND(AO$3=Inputs!$CN127,AO$3=Inputs!$CO127),1,IF(OR(AND(AO$3=Inputs!$CN127+1,Inputs!$CN127=Inputs!$CO127),AND(AO$3=Inputs!$CN127+2,Inputs!$CN127=Inputs!$CO127)),0,IF(AO$3=Inputs!$CN127,0.8,IF(AO$3=Inputs!$CN127+1,0.6,IF(AO$3=Inputs!$CN127+2,0.4,IF(AO$3=Inputs!$CO127,0.2,IF(AND(AO$3&gt;=Inputs!$CL127,AO$3&lt;Inputs!$CM127),(AO$3-Inputs!$CL127+1)/(Inputs!$AI127+1),0)))))))))</f>
        <v>0</v>
      </c>
      <c r="AP129" s="27">
        <f>IF(AND(Inputs!$CO127=0,AP$3&gt;=Inputs!$CM127),1,IF(AND(AP$3&gt;=Inputs!$CM127,AP$3&lt;Inputs!$CN127),1,IF(AND(AP$3=Inputs!$CN127,AP$3=Inputs!$CO127),1,IF(OR(AND(AP$3=Inputs!$CN127+1,Inputs!$CN127=Inputs!$CO127),AND(AP$3=Inputs!$CN127+2,Inputs!$CN127=Inputs!$CO127)),0,IF(AP$3=Inputs!$CN127,0.8,IF(AP$3=Inputs!$CN127+1,0.6,IF(AP$3=Inputs!$CN127+2,0.4,IF(AP$3=Inputs!$CO127,0.2,IF(AND(AP$3&gt;=Inputs!$CL127,AP$3&lt;Inputs!$CM127),(AP$3-Inputs!$CL127+1)/(Inputs!$AI127+1),0)))))))))</f>
        <v>0</v>
      </c>
      <c r="AQ129" s="27">
        <f>IF(AND(Inputs!$CO127=0,AQ$3&gt;=Inputs!$CM127),1,IF(AND(AQ$3&gt;=Inputs!$CM127,AQ$3&lt;Inputs!$CN127),1,IF(AND(AQ$3=Inputs!$CN127,AQ$3=Inputs!$CO127),1,IF(OR(AND(AQ$3=Inputs!$CN127+1,Inputs!$CN127=Inputs!$CO127),AND(AQ$3=Inputs!$CN127+2,Inputs!$CN127=Inputs!$CO127)),0,IF(AQ$3=Inputs!$CN127,0.8,IF(AQ$3=Inputs!$CN127+1,0.6,IF(AQ$3=Inputs!$CN127+2,0.4,IF(AQ$3=Inputs!$CO127,0.2,IF(AND(AQ$3&gt;=Inputs!$CL127,AQ$3&lt;Inputs!$CM127),(AQ$3-Inputs!$CL127+1)/(Inputs!$AI127+1),0)))))))))</f>
        <v>0</v>
      </c>
      <c r="AR129" s="27">
        <f>IF(AND(Inputs!$CO127=0,AR$3&gt;=Inputs!$CM127),1,IF(AND(AR$3&gt;=Inputs!$CM127,AR$3&lt;Inputs!$CN127),1,IF(AND(AR$3=Inputs!$CN127,AR$3=Inputs!$CO127),1,IF(OR(AND(AR$3=Inputs!$CN127+1,Inputs!$CN127=Inputs!$CO127),AND(AR$3=Inputs!$CN127+2,Inputs!$CN127=Inputs!$CO127)),0,IF(AR$3=Inputs!$CN127,0.8,IF(AR$3=Inputs!$CN127+1,0.6,IF(AR$3=Inputs!$CN127+2,0.4,IF(AR$3=Inputs!$CO127,0.2,IF(AND(AR$3&gt;=Inputs!$CL127,AR$3&lt;Inputs!$CM127),(AR$3-Inputs!$CL127+1)/(Inputs!$AI127+1),0)))))))))</f>
        <v>0</v>
      </c>
      <c r="AS129" s="27">
        <f>IF(AND(Inputs!$CO127=0,AS$3&gt;=Inputs!$CM127),1,IF(AND(AS$3&gt;=Inputs!$CM127,AS$3&lt;Inputs!$CN127),1,IF(AND(AS$3=Inputs!$CN127,AS$3=Inputs!$CO127),1,IF(OR(AND(AS$3=Inputs!$CN127+1,Inputs!$CN127=Inputs!$CO127),AND(AS$3=Inputs!$CN127+2,Inputs!$CN127=Inputs!$CO127)),0,IF(AS$3=Inputs!$CN127,0.8,IF(AS$3=Inputs!$CN127+1,0.6,IF(AS$3=Inputs!$CN127+2,0.4,IF(AS$3=Inputs!$CO127,0.2,IF(AND(AS$3&gt;=Inputs!$CL127,AS$3&lt;Inputs!$CM127),(AS$3-Inputs!$CL127+1)/(Inputs!$AI127+1),0)))))))))</f>
        <v>0</v>
      </c>
      <c r="AT129" s="27">
        <f>IF(AND(Inputs!$CO127=0,AT$3&gt;=Inputs!$CM127),1,IF(AND(AT$3&gt;=Inputs!$CM127,AT$3&lt;Inputs!$CN127),1,IF(AND(AT$3=Inputs!$CN127,AT$3=Inputs!$CO127),1,IF(OR(AND(AT$3=Inputs!$CN127+1,Inputs!$CN127=Inputs!$CO127),AND(AT$3=Inputs!$CN127+2,Inputs!$CN127=Inputs!$CO127)),0,IF(AT$3=Inputs!$CN127,0.8,IF(AT$3=Inputs!$CN127+1,0.6,IF(AT$3=Inputs!$CN127+2,0.4,IF(AT$3=Inputs!$CO127,0.2,IF(AND(AT$3&gt;=Inputs!$CL127,AT$3&lt;Inputs!$CM127),(AT$3-Inputs!$CL127+1)/(Inputs!$AI127+1),0)))))))))</f>
        <v>0</v>
      </c>
      <c r="AU129" s="27">
        <f>IF(AND(Inputs!$CO127=0,AU$3&gt;=Inputs!$CM127),1,IF(AND(AU$3&gt;=Inputs!$CM127,AU$3&lt;Inputs!$CN127),1,IF(AND(AU$3=Inputs!$CN127,AU$3=Inputs!$CO127),1,IF(OR(AND(AU$3=Inputs!$CN127+1,Inputs!$CN127=Inputs!$CO127),AND(AU$3=Inputs!$CN127+2,Inputs!$CN127=Inputs!$CO127)),0,IF(AU$3=Inputs!$CN127,0.8,IF(AU$3=Inputs!$CN127+1,0.6,IF(AU$3=Inputs!$CN127+2,0.4,IF(AU$3=Inputs!$CO127,0.2,IF(AND(AU$3&gt;=Inputs!$CL127,AU$3&lt;Inputs!$CM127),(AU$3-Inputs!$CL127+1)/(Inputs!$AI127+1),0)))))))))</f>
        <v>0</v>
      </c>
      <c r="AV129" s="27">
        <f>IF(AND(Inputs!$CO127=0,AV$3&gt;=Inputs!$CM127),1,IF(AND(AV$3&gt;=Inputs!$CM127,AV$3&lt;Inputs!$CN127),1,IF(AND(AV$3=Inputs!$CN127,AV$3=Inputs!$CO127),1,IF(OR(AND(AV$3=Inputs!$CN127+1,Inputs!$CN127=Inputs!$CO127),AND(AV$3=Inputs!$CN127+2,Inputs!$CN127=Inputs!$CO127)),0,IF(AV$3=Inputs!$CN127,0.8,IF(AV$3=Inputs!$CN127+1,0.6,IF(AV$3=Inputs!$CN127+2,0.4,IF(AV$3=Inputs!$CO127,0.2,IF(AND(AV$3&gt;=Inputs!$CL127,AV$3&lt;Inputs!$CM127),(AV$3-Inputs!$CL127+1)/(Inputs!$AI127+1),0)))))))))</f>
        <v>0</v>
      </c>
      <c r="AW129" s="27">
        <f>IF(AND(Inputs!$CO127=0,AW$3&gt;=Inputs!$CM127),1,IF(AND(AW$3&gt;=Inputs!$CM127,AW$3&lt;Inputs!$CN127),1,IF(AND(AW$3=Inputs!$CN127,AW$3=Inputs!$CO127),1,IF(OR(AND(AW$3=Inputs!$CN127+1,Inputs!$CN127=Inputs!$CO127),AND(AW$3=Inputs!$CN127+2,Inputs!$CN127=Inputs!$CO127)),0,IF(AW$3=Inputs!$CN127,0.8,IF(AW$3=Inputs!$CN127+1,0.6,IF(AW$3=Inputs!$CN127+2,0.4,IF(AW$3=Inputs!$CO127,0.2,IF(AND(AW$3&gt;=Inputs!$CL127,AW$3&lt;Inputs!$CM127),(AW$3-Inputs!$CL127+1)/(Inputs!$AI127+1),0)))))))))</f>
        <v>0</v>
      </c>
      <c r="AX129" s="27">
        <f>IF(AND(Inputs!$CO127=0,AX$3&gt;=Inputs!$CM127),1,IF(AND(AX$3&gt;=Inputs!$CM127,AX$3&lt;Inputs!$CN127),1,IF(AND(AX$3=Inputs!$CN127,AX$3=Inputs!$CO127),1,IF(OR(AND(AX$3=Inputs!$CN127+1,Inputs!$CN127=Inputs!$CO127),AND(AX$3=Inputs!$CN127+2,Inputs!$CN127=Inputs!$CO127)),0,IF(AX$3=Inputs!$CN127,0.8,IF(AX$3=Inputs!$CN127+1,0.6,IF(AX$3=Inputs!$CN127+2,0.4,IF(AX$3=Inputs!$CO127,0.2,IF(AND(AX$3&gt;=Inputs!$CL127,AX$3&lt;Inputs!$CM127),(AX$3-Inputs!$CL127+1)/(Inputs!$AI127+1),0)))))))))</f>
        <v>0</v>
      </c>
      <c r="AY129" s="27">
        <f>IF(AND(Inputs!$CO127=0,AY$3&gt;=Inputs!$CM127),1,IF(AND(AY$3&gt;=Inputs!$CM127,AY$3&lt;Inputs!$CN127),1,IF(AND(AY$3=Inputs!$CN127,AY$3=Inputs!$CO127),1,IF(OR(AND(AY$3=Inputs!$CN127+1,Inputs!$CN127=Inputs!$CO127),AND(AY$3=Inputs!$CN127+2,Inputs!$CN127=Inputs!$CO127)),0,IF(AY$3=Inputs!$CN127,0.8,IF(AY$3=Inputs!$CN127+1,0.6,IF(AY$3=Inputs!$CN127+2,0.4,IF(AY$3=Inputs!$CO127,0.2,IF(AND(AY$3&gt;=Inputs!$CL127,AY$3&lt;Inputs!$CM127),(AY$3-Inputs!$CL127+1)/(Inputs!$AI127+1),0)))))))))</f>
        <v>0</v>
      </c>
      <c r="AZ129" s="27">
        <f>IF(AND(Inputs!$CO127=0,AZ$3&gt;=Inputs!$CM127),1,IF(AND(AZ$3&gt;=Inputs!$CM127,AZ$3&lt;Inputs!$CN127),1,IF(AND(AZ$3=Inputs!$CN127,AZ$3=Inputs!$CO127),1,IF(OR(AND(AZ$3=Inputs!$CN127+1,Inputs!$CN127=Inputs!$CO127),AND(AZ$3=Inputs!$CN127+2,Inputs!$CN127=Inputs!$CO127)),0,IF(AZ$3=Inputs!$CN127,0.8,IF(AZ$3=Inputs!$CN127+1,0.6,IF(AZ$3=Inputs!$CN127+2,0.4,IF(AZ$3=Inputs!$CO127,0.2,IF(AND(AZ$3&gt;=Inputs!$CL127,AZ$3&lt;Inputs!$CM127),(AZ$3-Inputs!$CL127+1)/(Inputs!$AI127+1),0)))))))))</f>
        <v>0</v>
      </c>
      <c r="BA129" s="27">
        <f>IF(AND(Inputs!$CO127=0,BA$3&gt;=Inputs!$CM127),1,IF(AND(BA$3&gt;=Inputs!$CM127,BA$3&lt;Inputs!$CN127),1,IF(AND(BA$3=Inputs!$CN127,BA$3=Inputs!$CO127),1,IF(OR(AND(BA$3=Inputs!$CN127+1,Inputs!$CN127=Inputs!$CO127),AND(BA$3=Inputs!$CN127+2,Inputs!$CN127=Inputs!$CO127)),0,IF(BA$3=Inputs!$CN127,0.8,IF(BA$3=Inputs!$CN127+1,0.6,IF(BA$3=Inputs!$CN127+2,0.4,IF(BA$3=Inputs!$CO127,0.2,IF(AND(BA$3&gt;=Inputs!$CL127,BA$3&lt;Inputs!$CM127),(BA$3-Inputs!$CL127+1)/(Inputs!$AI127+1),0)))))))))</f>
        <v>0</v>
      </c>
      <c r="BB129" s="27">
        <f>IF(AND(Inputs!$CO127=0,BB$3&gt;=Inputs!$CM127),1,IF(AND(BB$3&gt;=Inputs!$CM127,BB$3&lt;Inputs!$CN127),1,IF(AND(BB$3=Inputs!$CN127,BB$3=Inputs!$CO127),1,IF(OR(AND(BB$3=Inputs!$CN127+1,Inputs!$CN127=Inputs!$CO127),AND(BB$3=Inputs!$CN127+2,Inputs!$CN127=Inputs!$CO127)),0,IF(BB$3=Inputs!$CN127,0.8,IF(BB$3=Inputs!$CN127+1,0.6,IF(BB$3=Inputs!$CN127+2,0.4,IF(BB$3=Inputs!$CO127,0.2,IF(AND(BB$3&gt;=Inputs!$CL127,BB$3&lt;Inputs!$CM127),(BB$3-Inputs!$CL127+1)/(Inputs!$AI127+1),0)))))))))</f>
        <v>0</v>
      </c>
      <c r="BC129" s="27">
        <f>IF(AND(Inputs!$CO127=0,BC$3&gt;=Inputs!$CM127),1,IF(AND(BC$3&gt;=Inputs!$CM127,BC$3&lt;Inputs!$CN127),1,IF(AND(BC$3=Inputs!$CN127,BC$3=Inputs!$CO127),1,IF(OR(AND(BC$3=Inputs!$CN127+1,Inputs!$CN127=Inputs!$CO127),AND(BC$3=Inputs!$CN127+2,Inputs!$CN127=Inputs!$CO127)),0,IF(BC$3=Inputs!$CN127,0.8,IF(BC$3=Inputs!$CN127+1,0.6,IF(BC$3=Inputs!$CN127+2,0.4,IF(BC$3=Inputs!$CO127,0.2,IF(AND(BC$3&gt;=Inputs!$CL127,BC$3&lt;Inputs!$CM127),(BC$3-Inputs!$CL127+1)/(Inputs!$AI127+1),0)))))))))</f>
        <v>0</v>
      </c>
      <c r="BD129" s="27">
        <f>IF(AND(Inputs!$CO127=0,BD$3&gt;=Inputs!$CM127),1,IF(AND(BD$3&gt;=Inputs!$CM127,BD$3&lt;Inputs!$CN127),1,IF(AND(BD$3=Inputs!$CN127,BD$3=Inputs!$CO127),1,IF(OR(AND(BD$3=Inputs!$CN127+1,Inputs!$CN127=Inputs!$CO127),AND(BD$3=Inputs!$CN127+2,Inputs!$CN127=Inputs!$CO127)),0,IF(BD$3=Inputs!$CN127,0.8,IF(BD$3=Inputs!$CN127+1,0.6,IF(BD$3=Inputs!$CN127+2,0.4,IF(BD$3=Inputs!$CO127,0.2,IF(AND(BD$3&gt;=Inputs!$CL127,BD$3&lt;Inputs!$CM127),(BD$3-Inputs!$CL127+1)/(Inputs!$AI127+1),0)))))))))</f>
        <v>0</v>
      </c>
      <c r="BE129" s="27">
        <f>IF(AND(Inputs!$CO127=0,BE$3&gt;=Inputs!$CM127),1,IF(AND(BE$3&gt;=Inputs!$CM127,BE$3&lt;Inputs!$CN127),1,IF(AND(BE$3=Inputs!$CN127,BE$3=Inputs!$CO127),1,IF(OR(AND(BE$3=Inputs!$CN127+1,Inputs!$CN127=Inputs!$CO127),AND(BE$3=Inputs!$CN127+2,Inputs!$CN127=Inputs!$CO127)),0,IF(BE$3=Inputs!$CN127,0.8,IF(BE$3=Inputs!$CN127+1,0.6,IF(BE$3=Inputs!$CN127+2,0.4,IF(BE$3=Inputs!$CO127,0.2,IF(AND(BE$3&gt;=Inputs!$CL127,BE$3&lt;Inputs!$CM127),(BE$3-Inputs!$CL127+1)/(Inputs!$AI127+1),0)))))))))</f>
        <v>0</v>
      </c>
      <c r="BF129" s="27">
        <f>IF(AND(Inputs!$CO127=0,BF$3&gt;=Inputs!$CM127),1,IF(AND(BF$3&gt;=Inputs!$CM127,BF$3&lt;Inputs!$CN127),1,IF(AND(BF$3=Inputs!$CN127,BF$3=Inputs!$CO127),1,IF(OR(AND(BF$3=Inputs!$CN127+1,Inputs!$CN127=Inputs!$CO127),AND(BF$3=Inputs!$CN127+2,Inputs!$CN127=Inputs!$CO127)),0,IF(BF$3=Inputs!$CN127,0.8,IF(BF$3=Inputs!$CN127+1,0.6,IF(BF$3=Inputs!$CN127+2,0.4,IF(BF$3=Inputs!$CO127,0.2,IF(AND(BF$3&gt;=Inputs!$CL127,BF$3&lt;Inputs!$CM127),(BF$3-Inputs!$CL127+1)/(Inputs!$AI127+1),0)))))))))</f>
        <v>0</v>
      </c>
      <c r="BG129" s="27">
        <f>IF(AND(Inputs!$CO127=0,BG$3&gt;=Inputs!$CM127),1,IF(AND(BG$3&gt;=Inputs!$CM127,BG$3&lt;Inputs!$CN127),1,IF(AND(BG$3=Inputs!$CN127,BG$3=Inputs!$CO127),1,IF(OR(AND(BG$3=Inputs!$CN127+1,Inputs!$CN127=Inputs!$CO127),AND(BG$3=Inputs!$CN127+2,Inputs!$CN127=Inputs!$CO127)),0,IF(BG$3=Inputs!$CN127,0.8,IF(BG$3=Inputs!$CN127+1,0.6,IF(BG$3=Inputs!$CN127+2,0.4,IF(BG$3=Inputs!$CO127,0.2,IF(AND(BG$3&gt;=Inputs!$CL127,BG$3&lt;Inputs!$CM127),(BG$3-Inputs!$CL127+1)/(Inputs!$AI127+1),0)))))))))</f>
        <v>0</v>
      </c>
      <c r="BH129" s="27">
        <f>IF(AND(Inputs!$CO127=0,BH$3&gt;=Inputs!$CM127),1,IF(AND(BH$3&gt;=Inputs!$CM127,BH$3&lt;Inputs!$CN127),1,IF(AND(BH$3=Inputs!$CN127,BH$3=Inputs!$CO127),1,IF(OR(AND(BH$3=Inputs!$CN127+1,Inputs!$CN127=Inputs!$CO127),AND(BH$3=Inputs!$CN127+2,Inputs!$CN127=Inputs!$CO127)),0,IF(BH$3=Inputs!$CN127,0.8,IF(BH$3=Inputs!$CN127+1,0.6,IF(BH$3=Inputs!$CN127+2,0.4,IF(BH$3=Inputs!$CO127,0.2,IF(AND(BH$3&gt;=Inputs!$CL127,BH$3&lt;Inputs!$CM127),(BH$3-Inputs!$CL127+1)/(Inputs!$AI127+1),0)))))))))</f>
        <v>0</v>
      </c>
      <c r="BI129" s="27">
        <f>IF(AND(Inputs!$CO127=0,BI$3&gt;=Inputs!$CM127),1,IF(AND(BI$3&gt;=Inputs!$CM127,BI$3&lt;Inputs!$CN127),1,IF(AND(BI$3=Inputs!$CN127,BI$3=Inputs!$CO127),1,IF(OR(AND(BI$3=Inputs!$CN127+1,Inputs!$CN127=Inputs!$CO127),AND(BI$3=Inputs!$CN127+2,Inputs!$CN127=Inputs!$CO127)),0,IF(BI$3=Inputs!$CN127,0.8,IF(BI$3=Inputs!$CN127+1,0.6,IF(BI$3=Inputs!$CN127+2,0.4,IF(BI$3=Inputs!$CO127,0.2,IF(AND(BI$3&gt;=Inputs!$CL127,BI$3&lt;Inputs!$CM127),(BI$3-Inputs!$CL127+1)/(Inputs!$AI127+1),0)))))))))</f>
        <v>0</v>
      </c>
      <c r="BJ129" s="27">
        <f>IF(AND(Inputs!$CO127=0,BJ$3&gt;=Inputs!$CM127),1,IF(AND(BJ$3&gt;=Inputs!$CM127,BJ$3&lt;Inputs!$CN127),1,IF(AND(BJ$3=Inputs!$CN127,BJ$3=Inputs!$CO127),1,IF(OR(AND(BJ$3=Inputs!$CN127+1,Inputs!$CN127=Inputs!$CO127),AND(BJ$3=Inputs!$CN127+2,Inputs!$CN127=Inputs!$CO127)),0,IF(BJ$3=Inputs!$CN127,0.8,IF(BJ$3=Inputs!$CN127+1,0.6,IF(BJ$3=Inputs!$CN127+2,0.4,IF(BJ$3=Inputs!$CO127,0.2,IF(AND(BJ$3&gt;=Inputs!$CL127,BJ$3&lt;Inputs!$CM127),(BJ$3-Inputs!$CL127+1)/(Inputs!$AI127+1),0)))))))))</f>
        <v>0</v>
      </c>
      <c r="BK129" s="27">
        <f>IF(AND(Inputs!$CO127=0,BK$3&gt;=Inputs!$CM127),1,IF(AND(BK$3&gt;=Inputs!$CM127,BK$3&lt;Inputs!$CN127),1,IF(AND(BK$3=Inputs!$CN127,BK$3=Inputs!$CO127),1,IF(OR(AND(BK$3=Inputs!$CN127+1,Inputs!$CN127=Inputs!$CO127),AND(BK$3=Inputs!$CN127+2,Inputs!$CN127=Inputs!$CO127)),0,IF(BK$3=Inputs!$CN127,0.8,IF(BK$3=Inputs!$CN127+1,0.6,IF(BK$3=Inputs!$CN127+2,0.4,IF(BK$3=Inputs!$CO127,0.2,IF(AND(BK$3&gt;=Inputs!$CL127,BK$3&lt;Inputs!$CM127),(BK$3-Inputs!$CL127+1)/(Inputs!$AI127+1),0)))))))))</f>
        <v>0</v>
      </c>
      <c r="BL129" s="27">
        <f>IF(AND(Inputs!$CO127=0,BL$3&gt;=Inputs!$CM127),1,IF(AND(BL$3&gt;=Inputs!$CM127,BL$3&lt;Inputs!$CN127),1,IF(AND(BL$3=Inputs!$CN127,BL$3=Inputs!$CO127),1,IF(OR(AND(BL$3=Inputs!$CN127+1,Inputs!$CN127=Inputs!$CO127),AND(BL$3=Inputs!$CN127+2,Inputs!$CN127=Inputs!$CO127)),0,IF(BL$3=Inputs!$CN127,0.8,IF(BL$3=Inputs!$CN127+1,0.6,IF(BL$3=Inputs!$CN127+2,0.4,IF(BL$3=Inputs!$CO127,0.2,IF(AND(BL$3&gt;=Inputs!$CL127,BL$3&lt;Inputs!$CM127),(BL$3-Inputs!$CL127+1)/(Inputs!$AI127+1),0)))))))))</f>
        <v>0</v>
      </c>
      <c r="BM129" s="27">
        <f>IF(AND(Inputs!$CO127=0,BM$3&gt;=Inputs!$CM127),1,IF(AND(BM$3&gt;=Inputs!$CM127,BM$3&lt;Inputs!$CN127),1,IF(AND(BM$3=Inputs!$CN127,BM$3=Inputs!$CO127),1,IF(OR(AND(BM$3=Inputs!$CN127+1,Inputs!$CN127=Inputs!$CO127),AND(BM$3=Inputs!$CN127+2,Inputs!$CN127=Inputs!$CO127)),0,IF(BM$3=Inputs!$CN127,0.8,IF(BM$3=Inputs!$CN127+1,0.6,IF(BM$3=Inputs!$CN127+2,0.4,IF(BM$3=Inputs!$CO127,0.2,IF(AND(BM$3&gt;=Inputs!$CL127,BM$3&lt;Inputs!$CM127),(BM$3-Inputs!$CL127+1)/(Inputs!$AI127+1),0)))))))))</f>
        <v>0</v>
      </c>
    </row>
    <row r="130" spans="1:65">
      <c r="A130" s="7" t="str">
        <f>IF(Inputs!A128="","",Inputs!A128)</f>
        <v/>
      </c>
      <c r="B130" t="str">
        <f>IF(Inputs!B128="","",Inputs!B128)</f>
        <v/>
      </c>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292"/>
      <c r="AE130" s="292"/>
      <c r="AF130" s="292"/>
      <c r="AG130" s="50">
        <f t="shared" si="5"/>
        <v>0</v>
      </c>
      <c r="AH130" s="42">
        <f t="shared" si="4"/>
        <v>0</v>
      </c>
      <c r="AJ130" s="27">
        <f>IF(AND(Inputs!$CO128=0,AJ$3&gt;=Inputs!$CM128),1,IF(AND(AJ$3&gt;=Inputs!$CM128,AJ$3&lt;Inputs!$CN128),1,IF(AND(AJ$3=Inputs!$CN128,AJ$3=Inputs!$CO128),1,IF(OR(AND(AJ$3=Inputs!$CN128+1,Inputs!$CN128=Inputs!$CO128),AND(AJ$3=Inputs!$CN128+2,Inputs!$CN128=Inputs!$CO128)),0,IF(AJ$3=Inputs!$CN128,0.8,IF(AJ$3=Inputs!$CN128+1,0.6,IF(AJ$3=Inputs!$CN128+2,0.4,IF(AJ$3=Inputs!$CO128,0.2,IF(AND(AJ$3&gt;=Inputs!$CL128,AJ$3&lt;Inputs!$CM128),(AJ$3-Inputs!$CL128+1)/(Inputs!$AI128+1),0)))))))))</f>
        <v>0</v>
      </c>
      <c r="AK130" s="27">
        <f>IF(AND(Inputs!$CO128=0,AK$3&gt;=Inputs!$CM128),1,IF(AND(AK$3&gt;=Inputs!$CM128,AK$3&lt;Inputs!$CN128),1,IF(AND(AK$3=Inputs!$CN128,AK$3=Inputs!$CO128),1,IF(OR(AND(AK$3=Inputs!$CN128+1,Inputs!$CN128=Inputs!$CO128),AND(AK$3=Inputs!$CN128+2,Inputs!$CN128=Inputs!$CO128)),0,IF(AK$3=Inputs!$CN128,0.8,IF(AK$3=Inputs!$CN128+1,0.6,IF(AK$3=Inputs!$CN128+2,0.4,IF(AK$3=Inputs!$CO128,0.2,IF(AND(AK$3&gt;=Inputs!$CL128,AK$3&lt;Inputs!$CM128),(AK$3-Inputs!$CL128+1)/(Inputs!$AI128+1),0)))))))))</f>
        <v>0</v>
      </c>
      <c r="AL130" s="27">
        <f>IF(AND(Inputs!$CO128=0,AL$3&gt;=Inputs!$CM128),1,IF(AND(AL$3&gt;=Inputs!$CM128,AL$3&lt;Inputs!$CN128),1,IF(AND(AL$3=Inputs!$CN128,AL$3=Inputs!$CO128),1,IF(OR(AND(AL$3=Inputs!$CN128+1,Inputs!$CN128=Inputs!$CO128),AND(AL$3=Inputs!$CN128+2,Inputs!$CN128=Inputs!$CO128)),0,IF(AL$3=Inputs!$CN128,0.8,IF(AL$3=Inputs!$CN128+1,0.6,IF(AL$3=Inputs!$CN128+2,0.4,IF(AL$3=Inputs!$CO128,0.2,IF(AND(AL$3&gt;=Inputs!$CL128,AL$3&lt;Inputs!$CM128),(AL$3-Inputs!$CL128+1)/(Inputs!$AI128+1),0)))))))))</f>
        <v>0</v>
      </c>
      <c r="AM130" s="27">
        <f>IF(AND(Inputs!$CO128=0,AM$3&gt;=Inputs!$CM128),1,IF(AND(AM$3&gt;=Inputs!$CM128,AM$3&lt;Inputs!$CN128),1,IF(AND(AM$3=Inputs!$CN128,AM$3=Inputs!$CO128),1,IF(OR(AND(AM$3=Inputs!$CN128+1,Inputs!$CN128=Inputs!$CO128),AND(AM$3=Inputs!$CN128+2,Inputs!$CN128=Inputs!$CO128)),0,IF(AM$3=Inputs!$CN128,0.8,IF(AM$3=Inputs!$CN128+1,0.6,IF(AM$3=Inputs!$CN128+2,0.4,IF(AM$3=Inputs!$CO128,0.2,IF(AND(AM$3&gt;=Inputs!$CL128,AM$3&lt;Inputs!$CM128),(AM$3-Inputs!$CL128+1)/(Inputs!$AI128+1),0)))))))))</f>
        <v>0</v>
      </c>
      <c r="AN130" s="27">
        <f>IF(AND(Inputs!$CO128=0,AN$3&gt;=Inputs!$CM128),1,IF(AND(AN$3&gt;=Inputs!$CM128,AN$3&lt;Inputs!$CN128),1,IF(AND(AN$3=Inputs!$CN128,AN$3=Inputs!$CO128),1,IF(OR(AND(AN$3=Inputs!$CN128+1,Inputs!$CN128=Inputs!$CO128),AND(AN$3=Inputs!$CN128+2,Inputs!$CN128=Inputs!$CO128)),0,IF(AN$3=Inputs!$CN128,0.8,IF(AN$3=Inputs!$CN128+1,0.6,IF(AN$3=Inputs!$CN128+2,0.4,IF(AN$3=Inputs!$CO128,0.2,IF(AND(AN$3&gt;=Inputs!$CL128,AN$3&lt;Inputs!$CM128),(AN$3-Inputs!$CL128+1)/(Inputs!$AI128+1),0)))))))))</f>
        <v>0</v>
      </c>
      <c r="AO130" s="27">
        <f>IF(AND(Inputs!$CO128=0,AO$3&gt;=Inputs!$CM128),1,IF(AND(AO$3&gt;=Inputs!$CM128,AO$3&lt;Inputs!$CN128),1,IF(AND(AO$3=Inputs!$CN128,AO$3=Inputs!$CO128),1,IF(OR(AND(AO$3=Inputs!$CN128+1,Inputs!$CN128=Inputs!$CO128),AND(AO$3=Inputs!$CN128+2,Inputs!$CN128=Inputs!$CO128)),0,IF(AO$3=Inputs!$CN128,0.8,IF(AO$3=Inputs!$CN128+1,0.6,IF(AO$3=Inputs!$CN128+2,0.4,IF(AO$3=Inputs!$CO128,0.2,IF(AND(AO$3&gt;=Inputs!$CL128,AO$3&lt;Inputs!$CM128),(AO$3-Inputs!$CL128+1)/(Inputs!$AI128+1),0)))))))))</f>
        <v>0</v>
      </c>
      <c r="AP130" s="27">
        <f>IF(AND(Inputs!$CO128=0,AP$3&gt;=Inputs!$CM128),1,IF(AND(AP$3&gt;=Inputs!$CM128,AP$3&lt;Inputs!$CN128),1,IF(AND(AP$3=Inputs!$CN128,AP$3=Inputs!$CO128),1,IF(OR(AND(AP$3=Inputs!$CN128+1,Inputs!$CN128=Inputs!$CO128),AND(AP$3=Inputs!$CN128+2,Inputs!$CN128=Inputs!$CO128)),0,IF(AP$3=Inputs!$CN128,0.8,IF(AP$3=Inputs!$CN128+1,0.6,IF(AP$3=Inputs!$CN128+2,0.4,IF(AP$3=Inputs!$CO128,0.2,IF(AND(AP$3&gt;=Inputs!$CL128,AP$3&lt;Inputs!$CM128),(AP$3-Inputs!$CL128+1)/(Inputs!$AI128+1),0)))))))))</f>
        <v>0</v>
      </c>
      <c r="AQ130" s="27">
        <f>IF(AND(Inputs!$CO128=0,AQ$3&gt;=Inputs!$CM128),1,IF(AND(AQ$3&gt;=Inputs!$CM128,AQ$3&lt;Inputs!$CN128),1,IF(AND(AQ$3=Inputs!$CN128,AQ$3=Inputs!$CO128),1,IF(OR(AND(AQ$3=Inputs!$CN128+1,Inputs!$CN128=Inputs!$CO128),AND(AQ$3=Inputs!$CN128+2,Inputs!$CN128=Inputs!$CO128)),0,IF(AQ$3=Inputs!$CN128,0.8,IF(AQ$3=Inputs!$CN128+1,0.6,IF(AQ$3=Inputs!$CN128+2,0.4,IF(AQ$3=Inputs!$CO128,0.2,IF(AND(AQ$3&gt;=Inputs!$CL128,AQ$3&lt;Inputs!$CM128),(AQ$3-Inputs!$CL128+1)/(Inputs!$AI128+1),0)))))))))</f>
        <v>0</v>
      </c>
      <c r="AR130" s="27">
        <f>IF(AND(Inputs!$CO128=0,AR$3&gt;=Inputs!$CM128),1,IF(AND(AR$3&gt;=Inputs!$CM128,AR$3&lt;Inputs!$CN128),1,IF(AND(AR$3=Inputs!$CN128,AR$3=Inputs!$CO128),1,IF(OR(AND(AR$3=Inputs!$CN128+1,Inputs!$CN128=Inputs!$CO128),AND(AR$3=Inputs!$CN128+2,Inputs!$CN128=Inputs!$CO128)),0,IF(AR$3=Inputs!$CN128,0.8,IF(AR$3=Inputs!$CN128+1,0.6,IF(AR$3=Inputs!$CN128+2,0.4,IF(AR$3=Inputs!$CO128,0.2,IF(AND(AR$3&gt;=Inputs!$CL128,AR$3&lt;Inputs!$CM128),(AR$3-Inputs!$CL128+1)/(Inputs!$AI128+1),0)))))))))</f>
        <v>0</v>
      </c>
      <c r="AS130" s="27">
        <f>IF(AND(Inputs!$CO128=0,AS$3&gt;=Inputs!$CM128),1,IF(AND(AS$3&gt;=Inputs!$CM128,AS$3&lt;Inputs!$CN128),1,IF(AND(AS$3=Inputs!$CN128,AS$3=Inputs!$CO128),1,IF(OR(AND(AS$3=Inputs!$CN128+1,Inputs!$CN128=Inputs!$CO128),AND(AS$3=Inputs!$CN128+2,Inputs!$CN128=Inputs!$CO128)),0,IF(AS$3=Inputs!$CN128,0.8,IF(AS$3=Inputs!$CN128+1,0.6,IF(AS$3=Inputs!$CN128+2,0.4,IF(AS$3=Inputs!$CO128,0.2,IF(AND(AS$3&gt;=Inputs!$CL128,AS$3&lt;Inputs!$CM128),(AS$3-Inputs!$CL128+1)/(Inputs!$AI128+1),0)))))))))</f>
        <v>0</v>
      </c>
      <c r="AT130" s="27">
        <f>IF(AND(Inputs!$CO128=0,AT$3&gt;=Inputs!$CM128),1,IF(AND(AT$3&gt;=Inputs!$CM128,AT$3&lt;Inputs!$CN128),1,IF(AND(AT$3=Inputs!$CN128,AT$3=Inputs!$CO128),1,IF(OR(AND(AT$3=Inputs!$CN128+1,Inputs!$CN128=Inputs!$CO128),AND(AT$3=Inputs!$CN128+2,Inputs!$CN128=Inputs!$CO128)),0,IF(AT$3=Inputs!$CN128,0.8,IF(AT$3=Inputs!$CN128+1,0.6,IF(AT$3=Inputs!$CN128+2,0.4,IF(AT$3=Inputs!$CO128,0.2,IF(AND(AT$3&gt;=Inputs!$CL128,AT$3&lt;Inputs!$CM128),(AT$3-Inputs!$CL128+1)/(Inputs!$AI128+1),0)))))))))</f>
        <v>0</v>
      </c>
      <c r="AU130" s="27">
        <f>IF(AND(Inputs!$CO128=0,AU$3&gt;=Inputs!$CM128),1,IF(AND(AU$3&gt;=Inputs!$CM128,AU$3&lt;Inputs!$CN128),1,IF(AND(AU$3=Inputs!$CN128,AU$3=Inputs!$CO128),1,IF(OR(AND(AU$3=Inputs!$CN128+1,Inputs!$CN128=Inputs!$CO128),AND(AU$3=Inputs!$CN128+2,Inputs!$CN128=Inputs!$CO128)),0,IF(AU$3=Inputs!$CN128,0.8,IF(AU$3=Inputs!$CN128+1,0.6,IF(AU$3=Inputs!$CN128+2,0.4,IF(AU$3=Inputs!$CO128,0.2,IF(AND(AU$3&gt;=Inputs!$CL128,AU$3&lt;Inputs!$CM128),(AU$3-Inputs!$CL128+1)/(Inputs!$AI128+1),0)))))))))</f>
        <v>0</v>
      </c>
      <c r="AV130" s="27">
        <f>IF(AND(Inputs!$CO128=0,AV$3&gt;=Inputs!$CM128),1,IF(AND(AV$3&gt;=Inputs!$CM128,AV$3&lt;Inputs!$CN128),1,IF(AND(AV$3=Inputs!$CN128,AV$3=Inputs!$CO128),1,IF(OR(AND(AV$3=Inputs!$CN128+1,Inputs!$CN128=Inputs!$CO128),AND(AV$3=Inputs!$CN128+2,Inputs!$CN128=Inputs!$CO128)),0,IF(AV$3=Inputs!$CN128,0.8,IF(AV$3=Inputs!$CN128+1,0.6,IF(AV$3=Inputs!$CN128+2,0.4,IF(AV$3=Inputs!$CO128,0.2,IF(AND(AV$3&gt;=Inputs!$CL128,AV$3&lt;Inputs!$CM128),(AV$3-Inputs!$CL128+1)/(Inputs!$AI128+1),0)))))))))</f>
        <v>0</v>
      </c>
      <c r="AW130" s="27">
        <f>IF(AND(Inputs!$CO128=0,AW$3&gt;=Inputs!$CM128),1,IF(AND(AW$3&gt;=Inputs!$CM128,AW$3&lt;Inputs!$CN128),1,IF(AND(AW$3=Inputs!$CN128,AW$3=Inputs!$CO128),1,IF(OR(AND(AW$3=Inputs!$CN128+1,Inputs!$CN128=Inputs!$CO128),AND(AW$3=Inputs!$CN128+2,Inputs!$CN128=Inputs!$CO128)),0,IF(AW$3=Inputs!$CN128,0.8,IF(AW$3=Inputs!$CN128+1,0.6,IF(AW$3=Inputs!$CN128+2,0.4,IF(AW$3=Inputs!$CO128,0.2,IF(AND(AW$3&gt;=Inputs!$CL128,AW$3&lt;Inputs!$CM128),(AW$3-Inputs!$CL128+1)/(Inputs!$AI128+1),0)))))))))</f>
        <v>0</v>
      </c>
      <c r="AX130" s="27">
        <f>IF(AND(Inputs!$CO128=0,AX$3&gt;=Inputs!$CM128),1,IF(AND(AX$3&gt;=Inputs!$CM128,AX$3&lt;Inputs!$CN128),1,IF(AND(AX$3=Inputs!$CN128,AX$3=Inputs!$CO128),1,IF(OR(AND(AX$3=Inputs!$CN128+1,Inputs!$CN128=Inputs!$CO128),AND(AX$3=Inputs!$CN128+2,Inputs!$CN128=Inputs!$CO128)),0,IF(AX$3=Inputs!$CN128,0.8,IF(AX$3=Inputs!$CN128+1,0.6,IF(AX$3=Inputs!$CN128+2,0.4,IF(AX$3=Inputs!$CO128,0.2,IF(AND(AX$3&gt;=Inputs!$CL128,AX$3&lt;Inputs!$CM128),(AX$3-Inputs!$CL128+1)/(Inputs!$AI128+1),0)))))))))</f>
        <v>0</v>
      </c>
      <c r="AY130" s="27">
        <f>IF(AND(Inputs!$CO128=0,AY$3&gt;=Inputs!$CM128),1,IF(AND(AY$3&gt;=Inputs!$CM128,AY$3&lt;Inputs!$CN128),1,IF(AND(AY$3=Inputs!$CN128,AY$3=Inputs!$CO128),1,IF(OR(AND(AY$3=Inputs!$CN128+1,Inputs!$CN128=Inputs!$CO128),AND(AY$3=Inputs!$CN128+2,Inputs!$CN128=Inputs!$CO128)),0,IF(AY$3=Inputs!$CN128,0.8,IF(AY$3=Inputs!$CN128+1,0.6,IF(AY$3=Inputs!$CN128+2,0.4,IF(AY$3=Inputs!$CO128,0.2,IF(AND(AY$3&gt;=Inputs!$CL128,AY$3&lt;Inputs!$CM128),(AY$3-Inputs!$CL128+1)/(Inputs!$AI128+1),0)))))))))</f>
        <v>0</v>
      </c>
      <c r="AZ130" s="27">
        <f>IF(AND(Inputs!$CO128=0,AZ$3&gt;=Inputs!$CM128),1,IF(AND(AZ$3&gt;=Inputs!$CM128,AZ$3&lt;Inputs!$CN128),1,IF(AND(AZ$3=Inputs!$CN128,AZ$3=Inputs!$CO128),1,IF(OR(AND(AZ$3=Inputs!$CN128+1,Inputs!$CN128=Inputs!$CO128),AND(AZ$3=Inputs!$CN128+2,Inputs!$CN128=Inputs!$CO128)),0,IF(AZ$3=Inputs!$CN128,0.8,IF(AZ$3=Inputs!$CN128+1,0.6,IF(AZ$3=Inputs!$CN128+2,0.4,IF(AZ$3=Inputs!$CO128,0.2,IF(AND(AZ$3&gt;=Inputs!$CL128,AZ$3&lt;Inputs!$CM128),(AZ$3-Inputs!$CL128+1)/(Inputs!$AI128+1),0)))))))))</f>
        <v>0</v>
      </c>
      <c r="BA130" s="27">
        <f>IF(AND(Inputs!$CO128=0,BA$3&gt;=Inputs!$CM128),1,IF(AND(BA$3&gt;=Inputs!$CM128,BA$3&lt;Inputs!$CN128),1,IF(AND(BA$3=Inputs!$CN128,BA$3=Inputs!$CO128),1,IF(OR(AND(BA$3=Inputs!$CN128+1,Inputs!$CN128=Inputs!$CO128),AND(BA$3=Inputs!$CN128+2,Inputs!$CN128=Inputs!$CO128)),0,IF(BA$3=Inputs!$CN128,0.8,IF(BA$3=Inputs!$CN128+1,0.6,IF(BA$3=Inputs!$CN128+2,0.4,IF(BA$3=Inputs!$CO128,0.2,IF(AND(BA$3&gt;=Inputs!$CL128,BA$3&lt;Inputs!$CM128),(BA$3-Inputs!$CL128+1)/(Inputs!$AI128+1),0)))))))))</f>
        <v>0</v>
      </c>
      <c r="BB130" s="27">
        <f>IF(AND(Inputs!$CO128=0,BB$3&gt;=Inputs!$CM128),1,IF(AND(BB$3&gt;=Inputs!$CM128,BB$3&lt;Inputs!$CN128),1,IF(AND(BB$3=Inputs!$CN128,BB$3=Inputs!$CO128),1,IF(OR(AND(BB$3=Inputs!$CN128+1,Inputs!$CN128=Inputs!$CO128),AND(BB$3=Inputs!$CN128+2,Inputs!$CN128=Inputs!$CO128)),0,IF(BB$3=Inputs!$CN128,0.8,IF(BB$3=Inputs!$CN128+1,0.6,IF(BB$3=Inputs!$CN128+2,0.4,IF(BB$3=Inputs!$CO128,0.2,IF(AND(BB$3&gt;=Inputs!$CL128,BB$3&lt;Inputs!$CM128),(BB$3-Inputs!$CL128+1)/(Inputs!$AI128+1),0)))))))))</f>
        <v>0</v>
      </c>
      <c r="BC130" s="27">
        <f>IF(AND(Inputs!$CO128=0,BC$3&gt;=Inputs!$CM128),1,IF(AND(BC$3&gt;=Inputs!$CM128,BC$3&lt;Inputs!$CN128),1,IF(AND(BC$3=Inputs!$CN128,BC$3=Inputs!$CO128),1,IF(OR(AND(BC$3=Inputs!$CN128+1,Inputs!$CN128=Inputs!$CO128),AND(BC$3=Inputs!$CN128+2,Inputs!$CN128=Inputs!$CO128)),0,IF(BC$3=Inputs!$CN128,0.8,IF(BC$3=Inputs!$CN128+1,0.6,IF(BC$3=Inputs!$CN128+2,0.4,IF(BC$3=Inputs!$CO128,0.2,IF(AND(BC$3&gt;=Inputs!$CL128,BC$3&lt;Inputs!$CM128),(BC$3-Inputs!$CL128+1)/(Inputs!$AI128+1),0)))))))))</f>
        <v>0</v>
      </c>
      <c r="BD130" s="27">
        <f>IF(AND(Inputs!$CO128=0,BD$3&gt;=Inputs!$CM128),1,IF(AND(BD$3&gt;=Inputs!$CM128,BD$3&lt;Inputs!$CN128),1,IF(AND(BD$3=Inputs!$CN128,BD$3=Inputs!$CO128),1,IF(OR(AND(BD$3=Inputs!$CN128+1,Inputs!$CN128=Inputs!$CO128),AND(BD$3=Inputs!$CN128+2,Inputs!$CN128=Inputs!$CO128)),0,IF(BD$3=Inputs!$CN128,0.8,IF(BD$3=Inputs!$CN128+1,0.6,IF(BD$3=Inputs!$CN128+2,0.4,IF(BD$3=Inputs!$CO128,0.2,IF(AND(BD$3&gt;=Inputs!$CL128,BD$3&lt;Inputs!$CM128),(BD$3-Inputs!$CL128+1)/(Inputs!$AI128+1),0)))))))))</f>
        <v>0</v>
      </c>
      <c r="BE130" s="27">
        <f>IF(AND(Inputs!$CO128=0,BE$3&gt;=Inputs!$CM128),1,IF(AND(BE$3&gt;=Inputs!$CM128,BE$3&lt;Inputs!$CN128),1,IF(AND(BE$3=Inputs!$CN128,BE$3=Inputs!$CO128),1,IF(OR(AND(BE$3=Inputs!$CN128+1,Inputs!$CN128=Inputs!$CO128),AND(BE$3=Inputs!$CN128+2,Inputs!$CN128=Inputs!$CO128)),0,IF(BE$3=Inputs!$CN128,0.8,IF(BE$3=Inputs!$CN128+1,0.6,IF(BE$3=Inputs!$CN128+2,0.4,IF(BE$3=Inputs!$CO128,0.2,IF(AND(BE$3&gt;=Inputs!$CL128,BE$3&lt;Inputs!$CM128),(BE$3-Inputs!$CL128+1)/(Inputs!$AI128+1),0)))))))))</f>
        <v>0</v>
      </c>
      <c r="BF130" s="27">
        <f>IF(AND(Inputs!$CO128=0,BF$3&gt;=Inputs!$CM128),1,IF(AND(BF$3&gt;=Inputs!$CM128,BF$3&lt;Inputs!$CN128),1,IF(AND(BF$3=Inputs!$CN128,BF$3=Inputs!$CO128),1,IF(OR(AND(BF$3=Inputs!$CN128+1,Inputs!$CN128=Inputs!$CO128),AND(BF$3=Inputs!$CN128+2,Inputs!$CN128=Inputs!$CO128)),0,IF(BF$3=Inputs!$CN128,0.8,IF(BF$3=Inputs!$CN128+1,0.6,IF(BF$3=Inputs!$CN128+2,0.4,IF(BF$3=Inputs!$CO128,0.2,IF(AND(BF$3&gt;=Inputs!$CL128,BF$3&lt;Inputs!$CM128),(BF$3-Inputs!$CL128+1)/(Inputs!$AI128+1),0)))))))))</f>
        <v>0</v>
      </c>
      <c r="BG130" s="27">
        <f>IF(AND(Inputs!$CO128=0,BG$3&gt;=Inputs!$CM128),1,IF(AND(BG$3&gt;=Inputs!$CM128,BG$3&lt;Inputs!$CN128),1,IF(AND(BG$3=Inputs!$CN128,BG$3=Inputs!$CO128),1,IF(OR(AND(BG$3=Inputs!$CN128+1,Inputs!$CN128=Inputs!$CO128),AND(BG$3=Inputs!$CN128+2,Inputs!$CN128=Inputs!$CO128)),0,IF(BG$3=Inputs!$CN128,0.8,IF(BG$3=Inputs!$CN128+1,0.6,IF(BG$3=Inputs!$CN128+2,0.4,IF(BG$3=Inputs!$CO128,0.2,IF(AND(BG$3&gt;=Inputs!$CL128,BG$3&lt;Inputs!$CM128),(BG$3-Inputs!$CL128+1)/(Inputs!$AI128+1),0)))))))))</f>
        <v>0</v>
      </c>
      <c r="BH130" s="27">
        <f>IF(AND(Inputs!$CO128=0,BH$3&gt;=Inputs!$CM128),1,IF(AND(BH$3&gt;=Inputs!$CM128,BH$3&lt;Inputs!$CN128),1,IF(AND(BH$3=Inputs!$CN128,BH$3=Inputs!$CO128),1,IF(OR(AND(BH$3=Inputs!$CN128+1,Inputs!$CN128=Inputs!$CO128),AND(BH$3=Inputs!$CN128+2,Inputs!$CN128=Inputs!$CO128)),0,IF(BH$3=Inputs!$CN128,0.8,IF(BH$3=Inputs!$CN128+1,0.6,IF(BH$3=Inputs!$CN128+2,0.4,IF(BH$3=Inputs!$CO128,0.2,IF(AND(BH$3&gt;=Inputs!$CL128,BH$3&lt;Inputs!$CM128),(BH$3-Inputs!$CL128+1)/(Inputs!$AI128+1),0)))))))))</f>
        <v>0</v>
      </c>
      <c r="BI130" s="27">
        <f>IF(AND(Inputs!$CO128=0,BI$3&gt;=Inputs!$CM128),1,IF(AND(BI$3&gt;=Inputs!$CM128,BI$3&lt;Inputs!$CN128),1,IF(AND(BI$3=Inputs!$CN128,BI$3=Inputs!$CO128),1,IF(OR(AND(BI$3=Inputs!$CN128+1,Inputs!$CN128=Inputs!$CO128),AND(BI$3=Inputs!$CN128+2,Inputs!$CN128=Inputs!$CO128)),0,IF(BI$3=Inputs!$CN128,0.8,IF(BI$3=Inputs!$CN128+1,0.6,IF(BI$3=Inputs!$CN128+2,0.4,IF(BI$3=Inputs!$CO128,0.2,IF(AND(BI$3&gt;=Inputs!$CL128,BI$3&lt;Inputs!$CM128),(BI$3-Inputs!$CL128+1)/(Inputs!$AI128+1),0)))))))))</f>
        <v>0</v>
      </c>
      <c r="BJ130" s="27">
        <f>IF(AND(Inputs!$CO128=0,BJ$3&gt;=Inputs!$CM128),1,IF(AND(BJ$3&gt;=Inputs!$CM128,BJ$3&lt;Inputs!$CN128),1,IF(AND(BJ$3=Inputs!$CN128,BJ$3=Inputs!$CO128),1,IF(OR(AND(BJ$3=Inputs!$CN128+1,Inputs!$CN128=Inputs!$CO128),AND(BJ$3=Inputs!$CN128+2,Inputs!$CN128=Inputs!$CO128)),0,IF(BJ$3=Inputs!$CN128,0.8,IF(BJ$3=Inputs!$CN128+1,0.6,IF(BJ$3=Inputs!$CN128+2,0.4,IF(BJ$3=Inputs!$CO128,0.2,IF(AND(BJ$3&gt;=Inputs!$CL128,BJ$3&lt;Inputs!$CM128),(BJ$3-Inputs!$CL128+1)/(Inputs!$AI128+1),0)))))))))</f>
        <v>0</v>
      </c>
      <c r="BK130" s="27">
        <f>IF(AND(Inputs!$CO128=0,BK$3&gt;=Inputs!$CM128),1,IF(AND(BK$3&gt;=Inputs!$CM128,BK$3&lt;Inputs!$CN128),1,IF(AND(BK$3=Inputs!$CN128,BK$3=Inputs!$CO128),1,IF(OR(AND(BK$3=Inputs!$CN128+1,Inputs!$CN128=Inputs!$CO128),AND(BK$3=Inputs!$CN128+2,Inputs!$CN128=Inputs!$CO128)),0,IF(BK$3=Inputs!$CN128,0.8,IF(BK$3=Inputs!$CN128+1,0.6,IF(BK$3=Inputs!$CN128+2,0.4,IF(BK$3=Inputs!$CO128,0.2,IF(AND(BK$3&gt;=Inputs!$CL128,BK$3&lt;Inputs!$CM128),(BK$3-Inputs!$CL128+1)/(Inputs!$AI128+1),0)))))))))</f>
        <v>0</v>
      </c>
      <c r="BL130" s="27">
        <f>IF(AND(Inputs!$CO128=0,BL$3&gt;=Inputs!$CM128),1,IF(AND(BL$3&gt;=Inputs!$CM128,BL$3&lt;Inputs!$CN128),1,IF(AND(BL$3=Inputs!$CN128,BL$3=Inputs!$CO128),1,IF(OR(AND(BL$3=Inputs!$CN128+1,Inputs!$CN128=Inputs!$CO128),AND(BL$3=Inputs!$CN128+2,Inputs!$CN128=Inputs!$CO128)),0,IF(BL$3=Inputs!$CN128,0.8,IF(BL$3=Inputs!$CN128+1,0.6,IF(BL$3=Inputs!$CN128+2,0.4,IF(BL$3=Inputs!$CO128,0.2,IF(AND(BL$3&gt;=Inputs!$CL128,BL$3&lt;Inputs!$CM128),(BL$3-Inputs!$CL128+1)/(Inputs!$AI128+1),0)))))))))</f>
        <v>0</v>
      </c>
      <c r="BM130" s="27">
        <f>IF(AND(Inputs!$CO128=0,BM$3&gt;=Inputs!$CM128),1,IF(AND(BM$3&gt;=Inputs!$CM128,BM$3&lt;Inputs!$CN128),1,IF(AND(BM$3=Inputs!$CN128,BM$3=Inputs!$CO128),1,IF(OR(AND(BM$3=Inputs!$CN128+1,Inputs!$CN128=Inputs!$CO128),AND(BM$3=Inputs!$CN128+2,Inputs!$CN128=Inputs!$CO128)),0,IF(BM$3=Inputs!$CN128,0.8,IF(BM$3=Inputs!$CN128+1,0.6,IF(BM$3=Inputs!$CN128+2,0.4,IF(BM$3=Inputs!$CO128,0.2,IF(AND(BM$3&gt;=Inputs!$CL128,BM$3&lt;Inputs!$CM128),(BM$3-Inputs!$CL128+1)/(Inputs!$AI128+1),0)))))))))</f>
        <v>0</v>
      </c>
    </row>
    <row r="131" spans="1:65">
      <c r="A131" s="7" t="str">
        <f>IF(Inputs!A129="","",Inputs!A129)</f>
        <v/>
      </c>
      <c r="B131" t="str">
        <f>IF(Inputs!B129="","",Inputs!B129)</f>
        <v/>
      </c>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92"/>
      <c r="AE131" s="292"/>
      <c r="AF131" s="292"/>
      <c r="AG131" s="50">
        <f t="shared" si="5"/>
        <v>0</v>
      </c>
      <c r="AH131" s="42">
        <f t="shared" si="4"/>
        <v>0</v>
      </c>
      <c r="AJ131" s="27">
        <f>IF(AND(Inputs!$CO129=0,AJ$3&gt;=Inputs!$CM129),1,IF(AND(AJ$3&gt;=Inputs!$CM129,AJ$3&lt;Inputs!$CN129),1,IF(AND(AJ$3=Inputs!$CN129,AJ$3=Inputs!$CO129),1,IF(OR(AND(AJ$3=Inputs!$CN129+1,Inputs!$CN129=Inputs!$CO129),AND(AJ$3=Inputs!$CN129+2,Inputs!$CN129=Inputs!$CO129)),0,IF(AJ$3=Inputs!$CN129,0.8,IF(AJ$3=Inputs!$CN129+1,0.6,IF(AJ$3=Inputs!$CN129+2,0.4,IF(AJ$3=Inputs!$CO129,0.2,IF(AND(AJ$3&gt;=Inputs!$CL129,AJ$3&lt;Inputs!$CM129),(AJ$3-Inputs!$CL129+1)/(Inputs!$AI129+1),0)))))))))</f>
        <v>0</v>
      </c>
      <c r="AK131" s="27">
        <f>IF(AND(Inputs!$CO129=0,AK$3&gt;=Inputs!$CM129),1,IF(AND(AK$3&gt;=Inputs!$CM129,AK$3&lt;Inputs!$CN129),1,IF(AND(AK$3=Inputs!$CN129,AK$3=Inputs!$CO129),1,IF(OR(AND(AK$3=Inputs!$CN129+1,Inputs!$CN129=Inputs!$CO129),AND(AK$3=Inputs!$CN129+2,Inputs!$CN129=Inputs!$CO129)),0,IF(AK$3=Inputs!$CN129,0.8,IF(AK$3=Inputs!$CN129+1,0.6,IF(AK$3=Inputs!$CN129+2,0.4,IF(AK$3=Inputs!$CO129,0.2,IF(AND(AK$3&gt;=Inputs!$CL129,AK$3&lt;Inputs!$CM129),(AK$3-Inputs!$CL129+1)/(Inputs!$AI129+1),0)))))))))</f>
        <v>0</v>
      </c>
      <c r="AL131" s="27">
        <f>IF(AND(Inputs!$CO129=0,AL$3&gt;=Inputs!$CM129),1,IF(AND(AL$3&gt;=Inputs!$CM129,AL$3&lt;Inputs!$CN129),1,IF(AND(AL$3=Inputs!$CN129,AL$3=Inputs!$CO129),1,IF(OR(AND(AL$3=Inputs!$CN129+1,Inputs!$CN129=Inputs!$CO129),AND(AL$3=Inputs!$CN129+2,Inputs!$CN129=Inputs!$CO129)),0,IF(AL$3=Inputs!$CN129,0.8,IF(AL$3=Inputs!$CN129+1,0.6,IF(AL$3=Inputs!$CN129+2,0.4,IF(AL$3=Inputs!$CO129,0.2,IF(AND(AL$3&gt;=Inputs!$CL129,AL$3&lt;Inputs!$CM129),(AL$3-Inputs!$CL129+1)/(Inputs!$AI129+1),0)))))))))</f>
        <v>0</v>
      </c>
      <c r="AM131" s="27">
        <f>IF(AND(Inputs!$CO129=0,AM$3&gt;=Inputs!$CM129),1,IF(AND(AM$3&gt;=Inputs!$CM129,AM$3&lt;Inputs!$CN129),1,IF(AND(AM$3=Inputs!$CN129,AM$3=Inputs!$CO129),1,IF(OR(AND(AM$3=Inputs!$CN129+1,Inputs!$CN129=Inputs!$CO129),AND(AM$3=Inputs!$CN129+2,Inputs!$CN129=Inputs!$CO129)),0,IF(AM$3=Inputs!$CN129,0.8,IF(AM$3=Inputs!$CN129+1,0.6,IF(AM$3=Inputs!$CN129+2,0.4,IF(AM$3=Inputs!$CO129,0.2,IF(AND(AM$3&gt;=Inputs!$CL129,AM$3&lt;Inputs!$CM129),(AM$3-Inputs!$CL129+1)/(Inputs!$AI129+1),0)))))))))</f>
        <v>0</v>
      </c>
      <c r="AN131" s="27">
        <f>IF(AND(Inputs!$CO129=0,AN$3&gt;=Inputs!$CM129),1,IF(AND(AN$3&gt;=Inputs!$CM129,AN$3&lt;Inputs!$CN129),1,IF(AND(AN$3=Inputs!$CN129,AN$3=Inputs!$CO129),1,IF(OR(AND(AN$3=Inputs!$CN129+1,Inputs!$CN129=Inputs!$CO129),AND(AN$3=Inputs!$CN129+2,Inputs!$CN129=Inputs!$CO129)),0,IF(AN$3=Inputs!$CN129,0.8,IF(AN$3=Inputs!$CN129+1,0.6,IF(AN$3=Inputs!$CN129+2,0.4,IF(AN$3=Inputs!$CO129,0.2,IF(AND(AN$3&gt;=Inputs!$CL129,AN$3&lt;Inputs!$CM129),(AN$3-Inputs!$CL129+1)/(Inputs!$AI129+1),0)))))))))</f>
        <v>0</v>
      </c>
      <c r="AO131" s="27">
        <f>IF(AND(Inputs!$CO129=0,AO$3&gt;=Inputs!$CM129),1,IF(AND(AO$3&gt;=Inputs!$CM129,AO$3&lt;Inputs!$CN129),1,IF(AND(AO$3=Inputs!$CN129,AO$3=Inputs!$CO129),1,IF(OR(AND(AO$3=Inputs!$CN129+1,Inputs!$CN129=Inputs!$CO129),AND(AO$3=Inputs!$CN129+2,Inputs!$CN129=Inputs!$CO129)),0,IF(AO$3=Inputs!$CN129,0.8,IF(AO$3=Inputs!$CN129+1,0.6,IF(AO$3=Inputs!$CN129+2,0.4,IF(AO$3=Inputs!$CO129,0.2,IF(AND(AO$3&gt;=Inputs!$CL129,AO$3&lt;Inputs!$CM129),(AO$3-Inputs!$CL129+1)/(Inputs!$AI129+1),0)))))))))</f>
        <v>0</v>
      </c>
      <c r="AP131" s="27">
        <f>IF(AND(Inputs!$CO129=0,AP$3&gt;=Inputs!$CM129),1,IF(AND(AP$3&gt;=Inputs!$CM129,AP$3&lt;Inputs!$CN129),1,IF(AND(AP$3=Inputs!$CN129,AP$3=Inputs!$CO129),1,IF(OR(AND(AP$3=Inputs!$CN129+1,Inputs!$CN129=Inputs!$CO129),AND(AP$3=Inputs!$CN129+2,Inputs!$CN129=Inputs!$CO129)),0,IF(AP$3=Inputs!$CN129,0.8,IF(AP$3=Inputs!$CN129+1,0.6,IF(AP$3=Inputs!$CN129+2,0.4,IF(AP$3=Inputs!$CO129,0.2,IF(AND(AP$3&gt;=Inputs!$CL129,AP$3&lt;Inputs!$CM129),(AP$3-Inputs!$CL129+1)/(Inputs!$AI129+1),0)))))))))</f>
        <v>0</v>
      </c>
      <c r="AQ131" s="27">
        <f>IF(AND(Inputs!$CO129=0,AQ$3&gt;=Inputs!$CM129),1,IF(AND(AQ$3&gt;=Inputs!$CM129,AQ$3&lt;Inputs!$CN129),1,IF(AND(AQ$3=Inputs!$CN129,AQ$3=Inputs!$CO129),1,IF(OR(AND(AQ$3=Inputs!$CN129+1,Inputs!$CN129=Inputs!$CO129),AND(AQ$3=Inputs!$CN129+2,Inputs!$CN129=Inputs!$CO129)),0,IF(AQ$3=Inputs!$CN129,0.8,IF(AQ$3=Inputs!$CN129+1,0.6,IF(AQ$3=Inputs!$CN129+2,0.4,IF(AQ$3=Inputs!$CO129,0.2,IF(AND(AQ$3&gt;=Inputs!$CL129,AQ$3&lt;Inputs!$CM129),(AQ$3-Inputs!$CL129+1)/(Inputs!$AI129+1),0)))))))))</f>
        <v>0</v>
      </c>
      <c r="AR131" s="27">
        <f>IF(AND(Inputs!$CO129=0,AR$3&gt;=Inputs!$CM129),1,IF(AND(AR$3&gt;=Inputs!$CM129,AR$3&lt;Inputs!$CN129),1,IF(AND(AR$3=Inputs!$CN129,AR$3=Inputs!$CO129),1,IF(OR(AND(AR$3=Inputs!$CN129+1,Inputs!$CN129=Inputs!$CO129),AND(AR$3=Inputs!$CN129+2,Inputs!$CN129=Inputs!$CO129)),0,IF(AR$3=Inputs!$CN129,0.8,IF(AR$3=Inputs!$CN129+1,0.6,IF(AR$3=Inputs!$CN129+2,0.4,IF(AR$3=Inputs!$CO129,0.2,IF(AND(AR$3&gt;=Inputs!$CL129,AR$3&lt;Inputs!$CM129),(AR$3-Inputs!$CL129+1)/(Inputs!$AI129+1),0)))))))))</f>
        <v>0</v>
      </c>
      <c r="AS131" s="27">
        <f>IF(AND(Inputs!$CO129=0,AS$3&gt;=Inputs!$CM129),1,IF(AND(AS$3&gt;=Inputs!$CM129,AS$3&lt;Inputs!$CN129),1,IF(AND(AS$3=Inputs!$CN129,AS$3=Inputs!$CO129),1,IF(OR(AND(AS$3=Inputs!$CN129+1,Inputs!$CN129=Inputs!$CO129),AND(AS$3=Inputs!$CN129+2,Inputs!$CN129=Inputs!$CO129)),0,IF(AS$3=Inputs!$CN129,0.8,IF(AS$3=Inputs!$CN129+1,0.6,IF(AS$3=Inputs!$CN129+2,0.4,IF(AS$3=Inputs!$CO129,0.2,IF(AND(AS$3&gt;=Inputs!$CL129,AS$3&lt;Inputs!$CM129),(AS$3-Inputs!$CL129+1)/(Inputs!$AI129+1),0)))))))))</f>
        <v>0</v>
      </c>
      <c r="AT131" s="27">
        <f>IF(AND(Inputs!$CO129=0,AT$3&gt;=Inputs!$CM129),1,IF(AND(AT$3&gt;=Inputs!$CM129,AT$3&lt;Inputs!$CN129),1,IF(AND(AT$3=Inputs!$CN129,AT$3=Inputs!$CO129),1,IF(OR(AND(AT$3=Inputs!$CN129+1,Inputs!$CN129=Inputs!$CO129),AND(AT$3=Inputs!$CN129+2,Inputs!$CN129=Inputs!$CO129)),0,IF(AT$3=Inputs!$CN129,0.8,IF(AT$3=Inputs!$CN129+1,0.6,IF(AT$3=Inputs!$CN129+2,0.4,IF(AT$3=Inputs!$CO129,0.2,IF(AND(AT$3&gt;=Inputs!$CL129,AT$3&lt;Inputs!$CM129),(AT$3-Inputs!$CL129+1)/(Inputs!$AI129+1),0)))))))))</f>
        <v>0</v>
      </c>
      <c r="AU131" s="27">
        <f>IF(AND(Inputs!$CO129=0,AU$3&gt;=Inputs!$CM129),1,IF(AND(AU$3&gt;=Inputs!$CM129,AU$3&lt;Inputs!$CN129),1,IF(AND(AU$3=Inputs!$CN129,AU$3=Inputs!$CO129),1,IF(OR(AND(AU$3=Inputs!$CN129+1,Inputs!$CN129=Inputs!$CO129),AND(AU$3=Inputs!$CN129+2,Inputs!$CN129=Inputs!$CO129)),0,IF(AU$3=Inputs!$CN129,0.8,IF(AU$3=Inputs!$CN129+1,0.6,IF(AU$3=Inputs!$CN129+2,0.4,IF(AU$3=Inputs!$CO129,0.2,IF(AND(AU$3&gt;=Inputs!$CL129,AU$3&lt;Inputs!$CM129),(AU$3-Inputs!$CL129+1)/(Inputs!$AI129+1),0)))))))))</f>
        <v>0</v>
      </c>
      <c r="AV131" s="27">
        <f>IF(AND(Inputs!$CO129=0,AV$3&gt;=Inputs!$CM129),1,IF(AND(AV$3&gt;=Inputs!$CM129,AV$3&lt;Inputs!$CN129),1,IF(AND(AV$3=Inputs!$CN129,AV$3=Inputs!$CO129),1,IF(OR(AND(AV$3=Inputs!$CN129+1,Inputs!$CN129=Inputs!$CO129),AND(AV$3=Inputs!$CN129+2,Inputs!$CN129=Inputs!$CO129)),0,IF(AV$3=Inputs!$CN129,0.8,IF(AV$3=Inputs!$CN129+1,0.6,IF(AV$3=Inputs!$CN129+2,0.4,IF(AV$3=Inputs!$CO129,0.2,IF(AND(AV$3&gt;=Inputs!$CL129,AV$3&lt;Inputs!$CM129),(AV$3-Inputs!$CL129+1)/(Inputs!$AI129+1),0)))))))))</f>
        <v>0</v>
      </c>
      <c r="AW131" s="27">
        <f>IF(AND(Inputs!$CO129=0,AW$3&gt;=Inputs!$CM129),1,IF(AND(AW$3&gt;=Inputs!$CM129,AW$3&lt;Inputs!$CN129),1,IF(AND(AW$3=Inputs!$CN129,AW$3=Inputs!$CO129),1,IF(OR(AND(AW$3=Inputs!$CN129+1,Inputs!$CN129=Inputs!$CO129),AND(AW$3=Inputs!$CN129+2,Inputs!$CN129=Inputs!$CO129)),0,IF(AW$3=Inputs!$CN129,0.8,IF(AW$3=Inputs!$CN129+1,0.6,IF(AW$3=Inputs!$CN129+2,0.4,IF(AW$3=Inputs!$CO129,0.2,IF(AND(AW$3&gt;=Inputs!$CL129,AW$3&lt;Inputs!$CM129),(AW$3-Inputs!$CL129+1)/(Inputs!$AI129+1),0)))))))))</f>
        <v>0</v>
      </c>
      <c r="AX131" s="27">
        <f>IF(AND(Inputs!$CO129=0,AX$3&gt;=Inputs!$CM129),1,IF(AND(AX$3&gt;=Inputs!$CM129,AX$3&lt;Inputs!$CN129),1,IF(AND(AX$3=Inputs!$CN129,AX$3=Inputs!$CO129),1,IF(OR(AND(AX$3=Inputs!$CN129+1,Inputs!$CN129=Inputs!$CO129),AND(AX$3=Inputs!$CN129+2,Inputs!$CN129=Inputs!$CO129)),0,IF(AX$3=Inputs!$CN129,0.8,IF(AX$3=Inputs!$CN129+1,0.6,IF(AX$3=Inputs!$CN129+2,0.4,IF(AX$3=Inputs!$CO129,0.2,IF(AND(AX$3&gt;=Inputs!$CL129,AX$3&lt;Inputs!$CM129),(AX$3-Inputs!$CL129+1)/(Inputs!$AI129+1),0)))))))))</f>
        <v>0</v>
      </c>
      <c r="AY131" s="27">
        <f>IF(AND(Inputs!$CO129=0,AY$3&gt;=Inputs!$CM129),1,IF(AND(AY$3&gt;=Inputs!$CM129,AY$3&lt;Inputs!$CN129),1,IF(AND(AY$3=Inputs!$CN129,AY$3=Inputs!$CO129),1,IF(OR(AND(AY$3=Inputs!$CN129+1,Inputs!$CN129=Inputs!$CO129),AND(AY$3=Inputs!$CN129+2,Inputs!$CN129=Inputs!$CO129)),0,IF(AY$3=Inputs!$CN129,0.8,IF(AY$3=Inputs!$CN129+1,0.6,IF(AY$3=Inputs!$CN129+2,0.4,IF(AY$3=Inputs!$CO129,0.2,IF(AND(AY$3&gt;=Inputs!$CL129,AY$3&lt;Inputs!$CM129),(AY$3-Inputs!$CL129+1)/(Inputs!$AI129+1),0)))))))))</f>
        <v>0</v>
      </c>
      <c r="AZ131" s="27">
        <f>IF(AND(Inputs!$CO129=0,AZ$3&gt;=Inputs!$CM129),1,IF(AND(AZ$3&gt;=Inputs!$CM129,AZ$3&lt;Inputs!$CN129),1,IF(AND(AZ$3=Inputs!$CN129,AZ$3=Inputs!$CO129),1,IF(OR(AND(AZ$3=Inputs!$CN129+1,Inputs!$CN129=Inputs!$CO129),AND(AZ$3=Inputs!$CN129+2,Inputs!$CN129=Inputs!$CO129)),0,IF(AZ$3=Inputs!$CN129,0.8,IF(AZ$3=Inputs!$CN129+1,0.6,IF(AZ$3=Inputs!$CN129+2,0.4,IF(AZ$3=Inputs!$CO129,0.2,IF(AND(AZ$3&gt;=Inputs!$CL129,AZ$3&lt;Inputs!$CM129),(AZ$3-Inputs!$CL129+1)/(Inputs!$AI129+1),0)))))))))</f>
        <v>0</v>
      </c>
      <c r="BA131" s="27">
        <f>IF(AND(Inputs!$CO129=0,BA$3&gt;=Inputs!$CM129),1,IF(AND(BA$3&gt;=Inputs!$CM129,BA$3&lt;Inputs!$CN129),1,IF(AND(BA$3=Inputs!$CN129,BA$3=Inputs!$CO129),1,IF(OR(AND(BA$3=Inputs!$CN129+1,Inputs!$CN129=Inputs!$CO129),AND(BA$3=Inputs!$CN129+2,Inputs!$CN129=Inputs!$CO129)),0,IF(BA$3=Inputs!$CN129,0.8,IF(BA$3=Inputs!$CN129+1,0.6,IF(BA$3=Inputs!$CN129+2,0.4,IF(BA$3=Inputs!$CO129,0.2,IF(AND(BA$3&gt;=Inputs!$CL129,BA$3&lt;Inputs!$CM129),(BA$3-Inputs!$CL129+1)/(Inputs!$AI129+1),0)))))))))</f>
        <v>0</v>
      </c>
      <c r="BB131" s="27">
        <f>IF(AND(Inputs!$CO129=0,BB$3&gt;=Inputs!$CM129),1,IF(AND(BB$3&gt;=Inputs!$CM129,BB$3&lt;Inputs!$CN129),1,IF(AND(BB$3=Inputs!$CN129,BB$3=Inputs!$CO129),1,IF(OR(AND(BB$3=Inputs!$CN129+1,Inputs!$CN129=Inputs!$CO129),AND(BB$3=Inputs!$CN129+2,Inputs!$CN129=Inputs!$CO129)),0,IF(BB$3=Inputs!$CN129,0.8,IF(BB$3=Inputs!$CN129+1,0.6,IF(BB$3=Inputs!$CN129+2,0.4,IF(BB$3=Inputs!$CO129,0.2,IF(AND(BB$3&gt;=Inputs!$CL129,BB$3&lt;Inputs!$CM129),(BB$3-Inputs!$CL129+1)/(Inputs!$AI129+1),0)))))))))</f>
        <v>0</v>
      </c>
      <c r="BC131" s="27">
        <f>IF(AND(Inputs!$CO129=0,BC$3&gt;=Inputs!$CM129),1,IF(AND(BC$3&gt;=Inputs!$CM129,BC$3&lt;Inputs!$CN129),1,IF(AND(BC$3=Inputs!$CN129,BC$3=Inputs!$CO129),1,IF(OR(AND(BC$3=Inputs!$CN129+1,Inputs!$CN129=Inputs!$CO129),AND(BC$3=Inputs!$CN129+2,Inputs!$CN129=Inputs!$CO129)),0,IF(BC$3=Inputs!$CN129,0.8,IF(BC$3=Inputs!$CN129+1,0.6,IF(BC$3=Inputs!$CN129+2,0.4,IF(BC$3=Inputs!$CO129,0.2,IF(AND(BC$3&gt;=Inputs!$CL129,BC$3&lt;Inputs!$CM129),(BC$3-Inputs!$CL129+1)/(Inputs!$AI129+1),0)))))))))</f>
        <v>0</v>
      </c>
      <c r="BD131" s="27">
        <f>IF(AND(Inputs!$CO129=0,BD$3&gt;=Inputs!$CM129),1,IF(AND(BD$3&gt;=Inputs!$CM129,BD$3&lt;Inputs!$CN129),1,IF(AND(BD$3=Inputs!$CN129,BD$3=Inputs!$CO129),1,IF(OR(AND(BD$3=Inputs!$CN129+1,Inputs!$CN129=Inputs!$CO129),AND(BD$3=Inputs!$CN129+2,Inputs!$CN129=Inputs!$CO129)),0,IF(BD$3=Inputs!$CN129,0.8,IF(BD$3=Inputs!$CN129+1,0.6,IF(BD$3=Inputs!$CN129+2,0.4,IF(BD$3=Inputs!$CO129,0.2,IF(AND(BD$3&gt;=Inputs!$CL129,BD$3&lt;Inputs!$CM129),(BD$3-Inputs!$CL129+1)/(Inputs!$AI129+1),0)))))))))</f>
        <v>0</v>
      </c>
      <c r="BE131" s="27">
        <f>IF(AND(Inputs!$CO129=0,BE$3&gt;=Inputs!$CM129),1,IF(AND(BE$3&gt;=Inputs!$CM129,BE$3&lt;Inputs!$CN129),1,IF(AND(BE$3=Inputs!$CN129,BE$3=Inputs!$CO129),1,IF(OR(AND(BE$3=Inputs!$CN129+1,Inputs!$CN129=Inputs!$CO129),AND(BE$3=Inputs!$CN129+2,Inputs!$CN129=Inputs!$CO129)),0,IF(BE$3=Inputs!$CN129,0.8,IF(BE$3=Inputs!$CN129+1,0.6,IF(BE$3=Inputs!$CN129+2,0.4,IF(BE$3=Inputs!$CO129,0.2,IF(AND(BE$3&gt;=Inputs!$CL129,BE$3&lt;Inputs!$CM129),(BE$3-Inputs!$CL129+1)/(Inputs!$AI129+1),0)))))))))</f>
        <v>0</v>
      </c>
      <c r="BF131" s="27">
        <f>IF(AND(Inputs!$CO129=0,BF$3&gt;=Inputs!$CM129),1,IF(AND(BF$3&gt;=Inputs!$CM129,BF$3&lt;Inputs!$CN129),1,IF(AND(BF$3=Inputs!$CN129,BF$3=Inputs!$CO129),1,IF(OR(AND(BF$3=Inputs!$CN129+1,Inputs!$CN129=Inputs!$CO129),AND(BF$3=Inputs!$CN129+2,Inputs!$CN129=Inputs!$CO129)),0,IF(BF$3=Inputs!$CN129,0.8,IF(BF$3=Inputs!$CN129+1,0.6,IF(BF$3=Inputs!$CN129+2,0.4,IF(BF$3=Inputs!$CO129,0.2,IF(AND(BF$3&gt;=Inputs!$CL129,BF$3&lt;Inputs!$CM129),(BF$3-Inputs!$CL129+1)/(Inputs!$AI129+1),0)))))))))</f>
        <v>0</v>
      </c>
      <c r="BG131" s="27">
        <f>IF(AND(Inputs!$CO129=0,BG$3&gt;=Inputs!$CM129),1,IF(AND(BG$3&gt;=Inputs!$CM129,BG$3&lt;Inputs!$CN129),1,IF(AND(BG$3=Inputs!$CN129,BG$3=Inputs!$CO129),1,IF(OR(AND(BG$3=Inputs!$CN129+1,Inputs!$CN129=Inputs!$CO129),AND(BG$3=Inputs!$CN129+2,Inputs!$CN129=Inputs!$CO129)),0,IF(BG$3=Inputs!$CN129,0.8,IF(BG$3=Inputs!$CN129+1,0.6,IF(BG$3=Inputs!$CN129+2,0.4,IF(BG$3=Inputs!$CO129,0.2,IF(AND(BG$3&gt;=Inputs!$CL129,BG$3&lt;Inputs!$CM129),(BG$3-Inputs!$CL129+1)/(Inputs!$AI129+1),0)))))))))</f>
        <v>0</v>
      </c>
      <c r="BH131" s="27">
        <f>IF(AND(Inputs!$CO129=0,BH$3&gt;=Inputs!$CM129),1,IF(AND(BH$3&gt;=Inputs!$CM129,BH$3&lt;Inputs!$CN129),1,IF(AND(BH$3=Inputs!$CN129,BH$3=Inputs!$CO129),1,IF(OR(AND(BH$3=Inputs!$CN129+1,Inputs!$CN129=Inputs!$CO129),AND(BH$3=Inputs!$CN129+2,Inputs!$CN129=Inputs!$CO129)),0,IF(BH$3=Inputs!$CN129,0.8,IF(BH$3=Inputs!$CN129+1,0.6,IF(BH$3=Inputs!$CN129+2,0.4,IF(BH$3=Inputs!$CO129,0.2,IF(AND(BH$3&gt;=Inputs!$CL129,BH$3&lt;Inputs!$CM129),(BH$3-Inputs!$CL129+1)/(Inputs!$AI129+1),0)))))))))</f>
        <v>0</v>
      </c>
      <c r="BI131" s="27">
        <f>IF(AND(Inputs!$CO129=0,BI$3&gt;=Inputs!$CM129),1,IF(AND(BI$3&gt;=Inputs!$CM129,BI$3&lt;Inputs!$CN129),1,IF(AND(BI$3=Inputs!$CN129,BI$3=Inputs!$CO129),1,IF(OR(AND(BI$3=Inputs!$CN129+1,Inputs!$CN129=Inputs!$CO129),AND(BI$3=Inputs!$CN129+2,Inputs!$CN129=Inputs!$CO129)),0,IF(BI$3=Inputs!$CN129,0.8,IF(BI$3=Inputs!$CN129+1,0.6,IF(BI$3=Inputs!$CN129+2,0.4,IF(BI$3=Inputs!$CO129,0.2,IF(AND(BI$3&gt;=Inputs!$CL129,BI$3&lt;Inputs!$CM129),(BI$3-Inputs!$CL129+1)/(Inputs!$AI129+1),0)))))))))</f>
        <v>0</v>
      </c>
      <c r="BJ131" s="27">
        <f>IF(AND(Inputs!$CO129=0,BJ$3&gt;=Inputs!$CM129),1,IF(AND(BJ$3&gt;=Inputs!$CM129,BJ$3&lt;Inputs!$CN129),1,IF(AND(BJ$3=Inputs!$CN129,BJ$3=Inputs!$CO129),1,IF(OR(AND(BJ$3=Inputs!$CN129+1,Inputs!$CN129=Inputs!$CO129),AND(BJ$3=Inputs!$CN129+2,Inputs!$CN129=Inputs!$CO129)),0,IF(BJ$3=Inputs!$CN129,0.8,IF(BJ$3=Inputs!$CN129+1,0.6,IF(BJ$3=Inputs!$CN129+2,0.4,IF(BJ$3=Inputs!$CO129,0.2,IF(AND(BJ$3&gt;=Inputs!$CL129,BJ$3&lt;Inputs!$CM129),(BJ$3-Inputs!$CL129+1)/(Inputs!$AI129+1),0)))))))))</f>
        <v>0</v>
      </c>
      <c r="BK131" s="27">
        <f>IF(AND(Inputs!$CO129=0,BK$3&gt;=Inputs!$CM129),1,IF(AND(BK$3&gt;=Inputs!$CM129,BK$3&lt;Inputs!$CN129),1,IF(AND(BK$3=Inputs!$CN129,BK$3=Inputs!$CO129),1,IF(OR(AND(BK$3=Inputs!$CN129+1,Inputs!$CN129=Inputs!$CO129),AND(BK$3=Inputs!$CN129+2,Inputs!$CN129=Inputs!$CO129)),0,IF(BK$3=Inputs!$CN129,0.8,IF(BK$3=Inputs!$CN129+1,0.6,IF(BK$3=Inputs!$CN129+2,0.4,IF(BK$3=Inputs!$CO129,0.2,IF(AND(BK$3&gt;=Inputs!$CL129,BK$3&lt;Inputs!$CM129),(BK$3-Inputs!$CL129+1)/(Inputs!$AI129+1),0)))))))))</f>
        <v>0</v>
      </c>
      <c r="BL131" s="27">
        <f>IF(AND(Inputs!$CO129=0,BL$3&gt;=Inputs!$CM129),1,IF(AND(BL$3&gt;=Inputs!$CM129,BL$3&lt;Inputs!$CN129),1,IF(AND(BL$3=Inputs!$CN129,BL$3=Inputs!$CO129),1,IF(OR(AND(BL$3=Inputs!$CN129+1,Inputs!$CN129=Inputs!$CO129),AND(BL$3=Inputs!$CN129+2,Inputs!$CN129=Inputs!$CO129)),0,IF(BL$3=Inputs!$CN129,0.8,IF(BL$3=Inputs!$CN129+1,0.6,IF(BL$3=Inputs!$CN129+2,0.4,IF(BL$3=Inputs!$CO129,0.2,IF(AND(BL$3&gt;=Inputs!$CL129,BL$3&lt;Inputs!$CM129),(BL$3-Inputs!$CL129+1)/(Inputs!$AI129+1),0)))))))))</f>
        <v>0</v>
      </c>
      <c r="BM131" s="27">
        <f>IF(AND(Inputs!$CO129=0,BM$3&gt;=Inputs!$CM129),1,IF(AND(BM$3&gt;=Inputs!$CM129,BM$3&lt;Inputs!$CN129),1,IF(AND(BM$3=Inputs!$CN129,BM$3=Inputs!$CO129),1,IF(OR(AND(BM$3=Inputs!$CN129+1,Inputs!$CN129=Inputs!$CO129),AND(BM$3=Inputs!$CN129+2,Inputs!$CN129=Inputs!$CO129)),0,IF(BM$3=Inputs!$CN129,0.8,IF(BM$3=Inputs!$CN129+1,0.6,IF(BM$3=Inputs!$CN129+2,0.4,IF(BM$3=Inputs!$CO129,0.2,IF(AND(BM$3&gt;=Inputs!$CL129,BM$3&lt;Inputs!$CM129),(BM$3-Inputs!$CL129+1)/(Inputs!$AI129+1),0)))))))))</f>
        <v>0</v>
      </c>
    </row>
    <row r="132" spans="1:65">
      <c r="A132" s="7" t="str">
        <f>IF(Inputs!A130="","",Inputs!A130)</f>
        <v/>
      </c>
      <c r="B132" t="str">
        <f>IF(Inputs!B130="","",Inputs!B130)</f>
        <v/>
      </c>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92"/>
      <c r="AE132" s="292"/>
      <c r="AF132" s="292"/>
      <c r="AG132" s="50">
        <f t="shared" si="5"/>
        <v>0</v>
      </c>
      <c r="AH132" s="42">
        <f t="shared" si="4"/>
        <v>0</v>
      </c>
      <c r="AJ132" s="27">
        <f>IF(AND(Inputs!$CO130=0,AJ$3&gt;=Inputs!$CM130),1,IF(AND(AJ$3&gt;=Inputs!$CM130,AJ$3&lt;Inputs!$CN130),1,IF(AND(AJ$3=Inputs!$CN130,AJ$3=Inputs!$CO130),1,IF(OR(AND(AJ$3=Inputs!$CN130+1,Inputs!$CN130=Inputs!$CO130),AND(AJ$3=Inputs!$CN130+2,Inputs!$CN130=Inputs!$CO130)),0,IF(AJ$3=Inputs!$CN130,0.8,IF(AJ$3=Inputs!$CN130+1,0.6,IF(AJ$3=Inputs!$CN130+2,0.4,IF(AJ$3=Inputs!$CO130,0.2,IF(AND(AJ$3&gt;=Inputs!$CL130,AJ$3&lt;Inputs!$CM130),(AJ$3-Inputs!$CL130+1)/(Inputs!$AI130+1),0)))))))))</f>
        <v>0</v>
      </c>
      <c r="AK132" s="27">
        <f>IF(AND(Inputs!$CO130=0,AK$3&gt;=Inputs!$CM130),1,IF(AND(AK$3&gt;=Inputs!$CM130,AK$3&lt;Inputs!$CN130),1,IF(AND(AK$3=Inputs!$CN130,AK$3=Inputs!$CO130),1,IF(OR(AND(AK$3=Inputs!$CN130+1,Inputs!$CN130=Inputs!$CO130),AND(AK$3=Inputs!$CN130+2,Inputs!$CN130=Inputs!$CO130)),0,IF(AK$3=Inputs!$CN130,0.8,IF(AK$3=Inputs!$CN130+1,0.6,IF(AK$3=Inputs!$CN130+2,0.4,IF(AK$3=Inputs!$CO130,0.2,IF(AND(AK$3&gt;=Inputs!$CL130,AK$3&lt;Inputs!$CM130),(AK$3-Inputs!$CL130+1)/(Inputs!$AI130+1),0)))))))))</f>
        <v>0</v>
      </c>
      <c r="AL132" s="27">
        <f>IF(AND(Inputs!$CO130=0,AL$3&gt;=Inputs!$CM130),1,IF(AND(AL$3&gt;=Inputs!$CM130,AL$3&lt;Inputs!$CN130),1,IF(AND(AL$3=Inputs!$CN130,AL$3=Inputs!$CO130),1,IF(OR(AND(AL$3=Inputs!$CN130+1,Inputs!$CN130=Inputs!$CO130),AND(AL$3=Inputs!$CN130+2,Inputs!$CN130=Inputs!$CO130)),0,IF(AL$3=Inputs!$CN130,0.8,IF(AL$3=Inputs!$CN130+1,0.6,IF(AL$3=Inputs!$CN130+2,0.4,IF(AL$3=Inputs!$CO130,0.2,IF(AND(AL$3&gt;=Inputs!$CL130,AL$3&lt;Inputs!$CM130),(AL$3-Inputs!$CL130+1)/(Inputs!$AI130+1),0)))))))))</f>
        <v>0</v>
      </c>
      <c r="AM132" s="27">
        <f>IF(AND(Inputs!$CO130=0,AM$3&gt;=Inputs!$CM130),1,IF(AND(AM$3&gt;=Inputs!$CM130,AM$3&lt;Inputs!$CN130),1,IF(AND(AM$3=Inputs!$CN130,AM$3=Inputs!$CO130),1,IF(OR(AND(AM$3=Inputs!$CN130+1,Inputs!$CN130=Inputs!$CO130),AND(AM$3=Inputs!$CN130+2,Inputs!$CN130=Inputs!$CO130)),0,IF(AM$3=Inputs!$CN130,0.8,IF(AM$3=Inputs!$CN130+1,0.6,IF(AM$3=Inputs!$CN130+2,0.4,IF(AM$3=Inputs!$CO130,0.2,IF(AND(AM$3&gt;=Inputs!$CL130,AM$3&lt;Inputs!$CM130),(AM$3-Inputs!$CL130+1)/(Inputs!$AI130+1),0)))))))))</f>
        <v>0</v>
      </c>
      <c r="AN132" s="27">
        <f>IF(AND(Inputs!$CO130=0,AN$3&gt;=Inputs!$CM130),1,IF(AND(AN$3&gt;=Inputs!$CM130,AN$3&lt;Inputs!$CN130),1,IF(AND(AN$3=Inputs!$CN130,AN$3=Inputs!$CO130),1,IF(OR(AND(AN$3=Inputs!$CN130+1,Inputs!$CN130=Inputs!$CO130),AND(AN$3=Inputs!$CN130+2,Inputs!$CN130=Inputs!$CO130)),0,IF(AN$3=Inputs!$CN130,0.8,IF(AN$3=Inputs!$CN130+1,0.6,IF(AN$3=Inputs!$CN130+2,0.4,IF(AN$3=Inputs!$CO130,0.2,IF(AND(AN$3&gt;=Inputs!$CL130,AN$3&lt;Inputs!$CM130),(AN$3-Inputs!$CL130+1)/(Inputs!$AI130+1),0)))))))))</f>
        <v>0</v>
      </c>
      <c r="AO132" s="27">
        <f>IF(AND(Inputs!$CO130=0,AO$3&gt;=Inputs!$CM130),1,IF(AND(AO$3&gt;=Inputs!$CM130,AO$3&lt;Inputs!$CN130),1,IF(AND(AO$3=Inputs!$CN130,AO$3=Inputs!$CO130),1,IF(OR(AND(AO$3=Inputs!$CN130+1,Inputs!$CN130=Inputs!$CO130),AND(AO$3=Inputs!$CN130+2,Inputs!$CN130=Inputs!$CO130)),0,IF(AO$3=Inputs!$CN130,0.8,IF(AO$3=Inputs!$CN130+1,0.6,IF(AO$3=Inputs!$CN130+2,0.4,IF(AO$3=Inputs!$CO130,0.2,IF(AND(AO$3&gt;=Inputs!$CL130,AO$3&lt;Inputs!$CM130),(AO$3-Inputs!$CL130+1)/(Inputs!$AI130+1),0)))))))))</f>
        <v>0</v>
      </c>
      <c r="AP132" s="27">
        <f>IF(AND(Inputs!$CO130=0,AP$3&gt;=Inputs!$CM130),1,IF(AND(AP$3&gt;=Inputs!$CM130,AP$3&lt;Inputs!$CN130),1,IF(AND(AP$3=Inputs!$CN130,AP$3=Inputs!$CO130),1,IF(OR(AND(AP$3=Inputs!$CN130+1,Inputs!$CN130=Inputs!$CO130),AND(AP$3=Inputs!$CN130+2,Inputs!$CN130=Inputs!$CO130)),0,IF(AP$3=Inputs!$CN130,0.8,IF(AP$3=Inputs!$CN130+1,0.6,IF(AP$3=Inputs!$CN130+2,0.4,IF(AP$3=Inputs!$CO130,0.2,IF(AND(AP$3&gt;=Inputs!$CL130,AP$3&lt;Inputs!$CM130),(AP$3-Inputs!$CL130+1)/(Inputs!$AI130+1),0)))))))))</f>
        <v>0</v>
      </c>
      <c r="AQ132" s="27">
        <f>IF(AND(Inputs!$CO130=0,AQ$3&gt;=Inputs!$CM130),1,IF(AND(AQ$3&gt;=Inputs!$CM130,AQ$3&lt;Inputs!$CN130),1,IF(AND(AQ$3=Inputs!$CN130,AQ$3=Inputs!$CO130),1,IF(OR(AND(AQ$3=Inputs!$CN130+1,Inputs!$CN130=Inputs!$CO130),AND(AQ$3=Inputs!$CN130+2,Inputs!$CN130=Inputs!$CO130)),0,IF(AQ$3=Inputs!$CN130,0.8,IF(AQ$3=Inputs!$CN130+1,0.6,IF(AQ$3=Inputs!$CN130+2,0.4,IF(AQ$3=Inputs!$CO130,0.2,IF(AND(AQ$3&gt;=Inputs!$CL130,AQ$3&lt;Inputs!$CM130),(AQ$3-Inputs!$CL130+1)/(Inputs!$AI130+1),0)))))))))</f>
        <v>0</v>
      </c>
      <c r="AR132" s="27">
        <f>IF(AND(Inputs!$CO130=0,AR$3&gt;=Inputs!$CM130),1,IF(AND(AR$3&gt;=Inputs!$CM130,AR$3&lt;Inputs!$CN130),1,IF(AND(AR$3=Inputs!$CN130,AR$3=Inputs!$CO130),1,IF(OR(AND(AR$3=Inputs!$CN130+1,Inputs!$CN130=Inputs!$CO130),AND(AR$3=Inputs!$CN130+2,Inputs!$CN130=Inputs!$CO130)),0,IF(AR$3=Inputs!$CN130,0.8,IF(AR$3=Inputs!$CN130+1,0.6,IF(AR$3=Inputs!$CN130+2,0.4,IF(AR$3=Inputs!$CO130,0.2,IF(AND(AR$3&gt;=Inputs!$CL130,AR$3&lt;Inputs!$CM130),(AR$3-Inputs!$CL130+1)/(Inputs!$AI130+1),0)))))))))</f>
        <v>0</v>
      </c>
      <c r="AS132" s="27">
        <f>IF(AND(Inputs!$CO130=0,AS$3&gt;=Inputs!$CM130),1,IF(AND(AS$3&gt;=Inputs!$CM130,AS$3&lt;Inputs!$CN130),1,IF(AND(AS$3=Inputs!$CN130,AS$3=Inputs!$CO130),1,IF(OR(AND(AS$3=Inputs!$CN130+1,Inputs!$CN130=Inputs!$CO130),AND(AS$3=Inputs!$CN130+2,Inputs!$CN130=Inputs!$CO130)),0,IF(AS$3=Inputs!$CN130,0.8,IF(AS$3=Inputs!$CN130+1,0.6,IF(AS$3=Inputs!$CN130+2,0.4,IF(AS$3=Inputs!$CO130,0.2,IF(AND(AS$3&gt;=Inputs!$CL130,AS$3&lt;Inputs!$CM130),(AS$3-Inputs!$CL130+1)/(Inputs!$AI130+1),0)))))))))</f>
        <v>0</v>
      </c>
      <c r="AT132" s="27">
        <f>IF(AND(Inputs!$CO130=0,AT$3&gt;=Inputs!$CM130),1,IF(AND(AT$3&gt;=Inputs!$CM130,AT$3&lt;Inputs!$CN130),1,IF(AND(AT$3=Inputs!$CN130,AT$3=Inputs!$CO130),1,IF(OR(AND(AT$3=Inputs!$CN130+1,Inputs!$CN130=Inputs!$CO130),AND(AT$3=Inputs!$CN130+2,Inputs!$CN130=Inputs!$CO130)),0,IF(AT$3=Inputs!$CN130,0.8,IF(AT$3=Inputs!$CN130+1,0.6,IF(AT$3=Inputs!$CN130+2,0.4,IF(AT$3=Inputs!$CO130,0.2,IF(AND(AT$3&gt;=Inputs!$CL130,AT$3&lt;Inputs!$CM130),(AT$3-Inputs!$CL130+1)/(Inputs!$AI130+1),0)))))))))</f>
        <v>0</v>
      </c>
      <c r="AU132" s="27">
        <f>IF(AND(Inputs!$CO130=0,AU$3&gt;=Inputs!$CM130),1,IF(AND(AU$3&gt;=Inputs!$CM130,AU$3&lt;Inputs!$CN130),1,IF(AND(AU$3=Inputs!$CN130,AU$3=Inputs!$CO130),1,IF(OR(AND(AU$3=Inputs!$CN130+1,Inputs!$CN130=Inputs!$CO130),AND(AU$3=Inputs!$CN130+2,Inputs!$CN130=Inputs!$CO130)),0,IF(AU$3=Inputs!$CN130,0.8,IF(AU$3=Inputs!$CN130+1,0.6,IF(AU$3=Inputs!$CN130+2,0.4,IF(AU$3=Inputs!$CO130,0.2,IF(AND(AU$3&gt;=Inputs!$CL130,AU$3&lt;Inputs!$CM130),(AU$3-Inputs!$CL130+1)/(Inputs!$AI130+1),0)))))))))</f>
        <v>0</v>
      </c>
      <c r="AV132" s="27">
        <f>IF(AND(Inputs!$CO130=0,AV$3&gt;=Inputs!$CM130),1,IF(AND(AV$3&gt;=Inputs!$CM130,AV$3&lt;Inputs!$CN130),1,IF(AND(AV$3=Inputs!$CN130,AV$3=Inputs!$CO130),1,IF(OR(AND(AV$3=Inputs!$CN130+1,Inputs!$CN130=Inputs!$CO130),AND(AV$3=Inputs!$CN130+2,Inputs!$CN130=Inputs!$CO130)),0,IF(AV$3=Inputs!$CN130,0.8,IF(AV$3=Inputs!$CN130+1,0.6,IF(AV$3=Inputs!$CN130+2,0.4,IF(AV$3=Inputs!$CO130,0.2,IF(AND(AV$3&gt;=Inputs!$CL130,AV$3&lt;Inputs!$CM130),(AV$3-Inputs!$CL130+1)/(Inputs!$AI130+1),0)))))))))</f>
        <v>0</v>
      </c>
      <c r="AW132" s="27">
        <f>IF(AND(Inputs!$CO130=0,AW$3&gt;=Inputs!$CM130),1,IF(AND(AW$3&gt;=Inputs!$CM130,AW$3&lt;Inputs!$CN130),1,IF(AND(AW$3=Inputs!$CN130,AW$3=Inputs!$CO130),1,IF(OR(AND(AW$3=Inputs!$CN130+1,Inputs!$CN130=Inputs!$CO130),AND(AW$3=Inputs!$CN130+2,Inputs!$CN130=Inputs!$CO130)),0,IF(AW$3=Inputs!$CN130,0.8,IF(AW$3=Inputs!$CN130+1,0.6,IF(AW$3=Inputs!$CN130+2,0.4,IF(AW$3=Inputs!$CO130,0.2,IF(AND(AW$3&gt;=Inputs!$CL130,AW$3&lt;Inputs!$CM130),(AW$3-Inputs!$CL130+1)/(Inputs!$AI130+1),0)))))))))</f>
        <v>0</v>
      </c>
      <c r="AX132" s="27">
        <f>IF(AND(Inputs!$CO130=0,AX$3&gt;=Inputs!$CM130),1,IF(AND(AX$3&gt;=Inputs!$CM130,AX$3&lt;Inputs!$CN130),1,IF(AND(AX$3=Inputs!$CN130,AX$3=Inputs!$CO130),1,IF(OR(AND(AX$3=Inputs!$CN130+1,Inputs!$CN130=Inputs!$CO130),AND(AX$3=Inputs!$CN130+2,Inputs!$CN130=Inputs!$CO130)),0,IF(AX$3=Inputs!$CN130,0.8,IF(AX$3=Inputs!$CN130+1,0.6,IF(AX$3=Inputs!$CN130+2,0.4,IF(AX$3=Inputs!$CO130,0.2,IF(AND(AX$3&gt;=Inputs!$CL130,AX$3&lt;Inputs!$CM130),(AX$3-Inputs!$CL130+1)/(Inputs!$AI130+1),0)))))))))</f>
        <v>0</v>
      </c>
      <c r="AY132" s="27">
        <f>IF(AND(Inputs!$CO130=0,AY$3&gt;=Inputs!$CM130),1,IF(AND(AY$3&gt;=Inputs!$CM130,AY$3&lt;Inputs!$CN130),1,IF(AND(AY$3=Inputs!$CN130,AY$3=Inputs!$CO130),1,IF(OR(AND(AY$3=Inputs!$CN130+1,Inputs!$CN130=Inputs!$CO130),AND(AY$3=Inputs!$CN130+2,Inputs!$CN130=Inputs!$CO130)),0,IF(AY$3=Inputs!$CN130,0.8,IF(AY$3=Inputs!$CN130+1,0.6,IF(AY$3=Inputs!$CN130+2,0.4,IF(AY$3=Inputs!$CO130,0.2,IF(AND(AY$3&gt;=Inputs!$CL130,AY$3&lt;Inputs!$CM130),(AY$3-Inputs!$CL130+1)/(Inputs!$AI130+1),0)))))))))</f>
        <v>0</v>
      </c>
      <c r="AZ132" s="27">
        <f>IF(AND(Inputs!$CO130=0,AZ$3&gt;=Inputs!$CM130),1,IF(AND(AZ$3&gt;=Inputs!$CM130,AZ$3&lt;Inputs!$CN130),1,IF(AND(AZ$3=Inputs!$CN130,AZ$3=Inputs!$CO130),1,IF(OR(AND(AZ$3=Inputs!$CN130+1,Inputs!$CN130=Inputs!$CO130),AND(AZ$3=Inputs!$CN130+2,Inputs!$CN130=Inputs!$CO130)),0,IF(AZ$3=Inputs!$CN130,0.8,IF(AZ$3=Inputs!$CN130+1,0.6,IF(AZ$3=Inputs!$CN130+2,0.4,IF(AZ$3=Inputs!$CO130,0.2,IF(AND(AZ$3&gt;=Inputs!$CL130,AZ$3&lt;Inputs!$CM130),(AZ$3-Inputs!$CL130+1)/(Inputs!$AI130+1),0)))))))))</f>
        <v>0</v>
      </c>
      <c r="BA132" s="27">
        <f>IF(AND(Inputs!$CO130=0,BA$3&gt;=Inputs!$CM130),1,IF(AND(BA$3&gt;=Inputs!$CM130,BA$3&lt;Inputs!$CN130),1,IF(AND(BA$3=Inputs!$CN130,BA$3=Inputs!$CO130),1,IF(OR(AND(BA$3=Inputs!$CN130+1,Inputs!$CN130=Inputs!$CO130),AND(BA$3=Inputs!$CN130+2,Inputs!$CN130=Inputs!$CO130)),0,IF(BA$3=Inputs!$CN130,0.8,IF(BA$3=Inputs!$CN130+1,0.6,IF(BA$3=Inputs!$CN130+2,0.4,IF(BA$3=Inputs!$CO130,0.2,IF(AND(BA$3&gt;=Inputs!$CL130,BA$3&lt;Inputs!$CM130),(BA$3-Inputs!$CL130+1)/(Inputs!$AI130+1),0)))))))))</f>
        <v>0</v>
      </c>
      <c r="BB132" s="27">
        <f>IF(AND(Inputs!$CO130=0,BB$3&gt;=Inputs!$CM130),1,IF(AND(BB$3&gt;=Inputs!$CM130,BB$3&lt;Inputs!$CN130),1,IF(AND(BB$3=Inputs!$CN130,BB$3=Inputs!$CO130),1,IF(OR(AND(BB$3=Inputs!$CN130+1,Inputs!$CN130=Inputs!$CO130),AND(BB$3=Inputs!$CN130+2,Inputs!$CN130=Inputs!$CO130)),0,IF(BB$3=Inputs!$CN130,0.8,IF(BB$3=Inputs!$CN130+1,0.6,IF(BB$3=Inputs!$CN130+2,0.4,IF(BB$3=Inputs!$CO130,0.2,IF(AND(BB$3&gt;=Inputs!$CL130,BB$3&lt;Inputs!$CM130),(BB$3-Inputs!$CL130+1)/(Inputs!$AI130+1),0)))))))))</f>
        <v>0</v>
      </c>
      <c r="BC132" s="27">
        <f>IF(AND(Inputs!$CO130=0,BC$3&gt;=Inputs!$CM130),1,IF(AND(BC$3&gt;=Inputs!$CM130,BC$3&lt;Inputs!$CN130),1,IF(AND(BC$3=Inputs!$CN130,BC$3=Inputs!$CO130),1,IF(OR(AND(BC$3=Inputs!$CN130+1,Inputs!$CN130=Inputs!$CO130),AND(BC$3=Inputs!$CN130+2,Inputs!$CN130=Inputs!$CO130)),0,IF(BC$3=Inputs!$CN130,0.8,IF(BC$3=Inputs!$CN130+1,0.6,IF(BC$3=Inputs!$CN130+2,0.4,IF(BC$3=Inputs!$CO130,0.2,IF(AND(BC$3&gt;=Inputs!$CL130,BC$3&lt;Inputs!$CM130),(BC$3-Inputs!$CL130+1)/(Inputs!$AI130+1),0)))))))))</f>
        <v>0</v>
      </c>
      <c r="BD132" s="27">
        <f>IF(AND(Inputs!$CO130=0,BD$3&gt;=Inputs!$CM130),1,IF(AND(BD$3&gt;=Inputs!$CM130,BD$3&lt;Inputs!$CN130),1,IF(AND(BD$3=Inputs!$CN130,BD$3=Inputs!$CO130),1,IF(OR(AND(BD$3=Inputs!$CN130+1,Inputs!$CN130=Inputs!$CO130),AND(BD$3=Inputs!$CN130+2,Inputs!$CN130=Inputs!$CO130)),0,IF(BD$3=Inputs!$CN130,0.8,IF(BD$3=Inputs!$CN130+1,0.6,IF(BD$3=Inputs!$CN130+2,0.4,IF(BD$3=Inputs!$CO130,0.2,IF(AND(BD$3&gt;=Inputs!$CL130,BD$3&lt;Inputs!$CM130),(BD$3-Inputs!$CL130+1)/(Inputs!$AI130+1),0)))))))))</f>
        <v>0</v>
      </c>
      <c r="BE132" s="27">
        <f>IF(AND(Inputs!$CO130=0,BE$3&gt;=Inputs!$CM130),1,IF(AND(BE$3&gt;=Inputs!$CM130,BE$3&lt;Inputs!$CN130),1,IF(AND(BE$3=Inputs!$CN130,BE$3=Inputs!$CO130),1,IF(OR(AND(BE$3=Inputs!$CN130+1,Inputs!$CN130=Inputs!$CO130),AND(BE$3=Inputs!$CN130+2,Inputs!$CN130=Inputs!$CO130)),0,IF(BE$3=Inputs!$CN130,0.8,IF(BE$3=Inputs!$CN130+1,0.6,IF(BE$3=Inputs!$CN130+2,0.4,IF(BE$3=Inputs!$CO130,0.2,IF(AND(BE$3&gt;=Inputs!$CL130,BE$3&lt;Inputs!$CM130),(BE$3-Inputs!$CL130+1)/(Inputs!$AI130+1),0)))))))))</f>
        <v>0</v>
      </c>
      <c r="BF132" s="27">
        <f>IF(AND(Inputs!$CO130=0,BF$3&gt;=Inputs!$CM130),1,IF(AND(BF$3&gt;=Inputs!$CM130,BF$3&lt;Inputs!$CN130),1,IF(AND(BF$3=Inputs!$CN130,BF$3=Inputs!$CO130),1,IF(OR(AND(BF$3=Inputs!$CN130+1,Inputs!$CN130=Inputs!$CO130),AND(BF$3=Inputs!$CN130+2,Inputs!$CN130=Inputs!$CO130)),0,IF(BF$3=Inputs!$CN130,0.8,IF(BF$3=Inputs!$CN130+1,0.6,IF(BF$3=Inputs!$CN130+2,0.4,IF(BF$3=Inputs!$CO130,0.2,IF(AND(BF$3&gt;=Inputs!$CL130,BF$3&lt;Inputs!$CM130),(BF$3-Inputs!$CL130+1)/(Inputs!$AI130+1),0)))))))))</f>
        <v>0</v>
      </c>
      <c r="BG132" s="27">
        <f>IF(AND(Inputs!$CO130=0,BG$3&gt;=Inputs!$CM130),1,IF(AND(BG$3&gt;=Inputs!$CM130,BG$3&lt;Inputs!$CN130),1,IF(AND(BG$3=Inputs!$CN130,BG$3=Inputs!$CO130),1,IF(OR(AND(BG$3=Inputs!$CN130+1,Inputs!$CN130=Inputs!$CO130),AND(BG$3=Inputs!$CN130+2,Inputs!$CN130=Inputs!$CO130)),0,IF(BG$3=Inputs!$CN130,0.8,IF(BG$3=Inputs!$CN130+1,0.6,IF(BG$3=Inputs!$CN130+2,0.4,IF(BG$3=Inputs!$CO130,0.2,IF(AND(BG$3&gt;=Inputs!$CL130,BG$3&lt;Inputs!$CM130),(BG$3-Inputs!$CL130+1)/(Inputs!$AI130+1),0)))))))))</f>
        <v>0</v>
      </c>
      <c r="BH132" s="27">
        <f>IF(AND(Inputs!$CO130=0,BH$3&gt;=Inputs!$CM130),1,IF(AND(BH$3&gt;=Inputs!$CM130,BH$3&lt;Inputs!$CN130),1,IF(AND(BH$3=Inputs!$CN130,BH$3=Inputs!$CO130),1,IF(OR(AND(BH$3=Inputs!$CN130+1,Inputs!$CN130=Inputs!$CO130),AND(BH$3=Inputs!$CN130+2,Inputs!$CN130=Inputs!$CO130)),0,IF(BH$3=Inputs!$CN130,0.8,IF(BH$3=Inputs!$CN130+1,0.6,IF(BH$3=Inputs!$CN130+2,0.4,IF(BH$3=Inputs!$CO130,0.2,IF(AND(BH$3&gt;=Inputs!$CL130,BH$3&lt;Inputs!$CM130),(BH$3-Inputs!$CL130+1)/(Inputs!$AI130+1),0)))))))))</f>
        <v>0</v>
      </c>
      <c r="BI132" s="27">
        <f>IF(AND(Inputs!$CO130=0,BI$3&gt;=Inputs!$CM130),1,IF(AND(BI$3&gt;=Inputs!$CM130,BI$3&lt;Inputs!$CN130),1,IF(AND(BI$3=Inputs!$CN130,BI$3=Inputs!$CO130),1,IF(OR(AND(BI$3=Inputs!$CN130+1,Inputs!$CN130=Inputs!$CO130),AND(BI$3=Inputs!$CN130+2,Inputs!$CN130=Inputs!$CO130)),0,IF(BI$3=Inputs!$CN130,0.8,IF(BI$3=Inputs!$CN130+1,0.6,IF(BI$3=Inputs!$CN130+2,0.4,IF(BI$3=Inputs!$CO130,0.2,IF(AND(BI$3&gt;=Inputs!$CL130,BI$3&lt;Inputs!$CM130),(BI$3-Inputs!$CL130+1)/(Inputs!$AI130+1),0)))))))))</f>
        <v>0</v>
      </c>
      <c r="BJ132" s="27">
        <f>IF(AND(Inputs!$CO130=0,BJ$3&gt;=Inputs!$CM130),1,IF(AND(BJ$3&gt;=Inputs!$CM130,BJ$3&lt;Inputs!$CN130),1,IF(AND(BJ$3=Inputs!$CN130,BJ$3=Inputs!$CO130),1,IF(OR(AND(BJ$3=Inputs!$CN130+1,Inputs!$CN130=Inputs!$CO130),AND(BJ$3=Inputs!$CN130+2,Inputs!$CN130=Inputs!$CO130)),0,IF(BJ$3=Inputs!$CN130,0.8,IF(BJ$3=Inputs!$CN130+1,0.6,IF(BJ$3=Inputs!$CN130+2,0.4,IF(BJ$3=Inputs!$CO130,0.2,IF(AND(BJ$3&gt;=Inputs!$CL130,BJ$3&lt;Inputs!$CM130),(BJ$3-Inputs!$CL130+1)/(Inputs!$AI130+1),0)))))))))</f>
        <v>0</v>
      </c>
      <c r="BK132" s="27">
        <f>IF(AND(Inputs!$CO130=0,BK$3&gt;=Inputs!$CM130),1,IF(AND(BK$3&gt;=Inputs!$CM130,BK$3&lt;Inputs!$CN130),1,IF(AND(BK$3=Inputs!$CN130,BK$3=Inputs!$CO130),1,IF(OR(AND(BK$3=Inputs!$CN130+1,Inputs!$CN130=Inputs!$CO130),AND(BK$3=Inputs!$CN130+2,Inputs!$CN130=Inputs!$CO130)),0,IF(BK$3=Inputs!$CN130,0.8,IF(BK$3=Inputs!$CN130+1,0.6,IF(BK$3=Inputs!$CN130+2,0.4,IF(BK$3=Inputs!$CO130,0.2,IF(AND(BK$3&gt;=Inputs!$CL130,BK$3&lt;Inputs!$CM130),(BK$3-Inputs!$CL130+1)/(Inputs!$AI130+1),0)))))))))</f>
        <v>0</v>
      </c>
      <c r="BL132" s="27">
        <f>IF(AND(Inputs!$CO130=0,BL$3&gt;=Inputs!$CM130),1,IF(AND(BL$3&gt;=Inputs!$CM130,BL$3&lt;Inputs!$CN130),1,IF(AND(BL$3=Inputs!$CN130,BL$3=Inputs!$CO130),1,IF(OR(AND(BL$3=Inputs!$CN130+1,Inputs!$CN130=Inputs!$CO130),AND(BL$3=Inputs!$CN130+2,Inputs!$CN130=Inputs!$CO130)),0,IF(BL$3=Inputs!$CN130,0.8,IF(BL$3=Inputs!$CN130+1,0.6,IF(BL$3=Inputs!$CN130+2,0.4,IF(BL$3=Inputs!$CO130,0.2,IF(AND(BL$3&gt;=Inputs!$CL130,BL$3&lt;Inputs!$CM130),(BL$3-Inputs!$CL130+1)/(Inputs!$AI130+1),0)))))))))</f>
        <v>0</v>
      </c>
      <c r="BM132" s="27">
        <f>IF(AND(Inputs!$CO130=0,BM$3&gt;=Inputs!$CM130),1,IF(AND(BM$3&gt;=Inputs!$CM130,BM$3&lt;Inputs!$CN130),1,IF(AND(BM$3=Inputs!$CN130,BM$3=Inputs!$CO130),1,IF(OR(AND(BM$3=Inputs!$CN130+1,Inputs!$CN130=Inputs!$CO130),AND(BM$3=Inputs!$CN130+2,Inputs!$CN130=Inputs!$CO130)),0,IF(BM$3=Inputs!$CN130,0.8,IF(BM$3=Inputs!$CN130+1,0.6,IF(BM$3=Inputs!$CN130+2,0.4,IF(BM$3=Inputs!$CO130,0.2,IF(AND(BM$3&gt;=Inputs!$CL130,BM$3&lt;Inputs!$CM130),(BM$3-Inputs!$CL130+1)/(Inputs!$AI130+1),0)))))))))</f>
        <v>0</v>
      </c>
    </row>
    <row r="133" spans="1:65">
      <c r="A133" s="7" t="str">
        <f>IF(Inputs!A131="","",Inputs!A131)</f>
        <v/>
      </c>
      <c r="B133" t="str">
        <f>IF(Inputs!B131="","",Inputs!B131)</f>
        <v/>
      </c>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c r="AE133" s="292"/>
      <c r="AF133" s="292"/>
      <c r="AG133" s="50">
        <f t="shared" si="5"/>
        <v>0</v>
      </c>
      <c r="AH133" s="42">
        <f t="shared" si="4"/>
        <v>0</v>
      </c>
      <c r="AJ133" s="27">
        <f>IF(AND(Inputs!$CO131=0,AJ$3&gt;=Inputs!$CM131),1,IF(AND(AJ$3&gt;=Inputs!$CM131,AJ$3&lt;Inputs!$CN131),1,IF(AND(AJ$3=Inputs!$CN131,AJ$3=Inputs!$CO131),1,IF(OR(AND(AJ$3=Inputs!$CN131+1,Inputs!$CN131=Inputs!$CO131),AND(AJ$3=Inputs!$CN131+2,Inputs!$CN131=Inputs!$CO131)),0,IF(AJ$3=Inputs!$CN131,0.8,IF(AJ$3=Inputs!$CN131+1,0.6,IF(AJ$3=Inputs!$CN131+2,0.4,IF(AJ$3=Inputs!$CO131,0.2,IF(AND(AJ$3&gt;=Inputs!$CL131,AJ$3&lt;Inputs!$CM131),(AJ$3-Inputs!$CL131+1)/(Inputs!$AI131+1),0)))))))))</f>
        <v>0</v>
      </c>
      <c r="AK133" s="27">
        <f>IF(AND(Inputs!$CO131=0,AK$3&gt;=Inputs!$CM131),1,IF(AND(AK$3&gt;=Inputs!$CM131,AK$3&lt;Inputs!$CN131),1,IF(AND(AK$3=Inputs!$CN131,AK$3=Inputs!$CO131),1,IF(OR(AND(AK$3=Inputs!$CN131+1,Inputs!$CN131=Inputs!$CO131),AND(AK$3=Inputs!$CN131+2,Inputs!$CN131=Inputs!$CO131)),0,IF(AK$3=Inputs!$CN131,0.8,IF(AK$3=Inputs!$CN131+1,0.6,IF(AK$3=Inputs!$CN131+2,0.4,IF(AK$3=Inputs!$CO131,0.2,IF(AND(AK$3&gt;=Inputs!$CL131,AK$3&lt;Inputs!$CM131),(AK$3-Inputs!$CL131+1)/(Inputs!$AI131+1),0)))))))))</f>
        <v>0</v>
      </c>
      <c r="AL133" s="27">
        <f>IF(AND(Inputs!$CO131=0,AL$3&gt;=Inputs!$CM131),1,IF(AND(AL$3&gt;=Inputs!$CM131,AL$3&lt;Inputs!$CN131),1,IF(AND(AL$3=Inputs!$CN131,AL$3=Inputs!$CO131),1,IF(OR(AND(AL$3=Inputs!$CN131+1,Inputs!$CN131=Inputs!$CO131),AND(AL$3=Inputs!$CN131+2,Inputs!$CN131=Inputs!$CO131)),0,IF(AL$3=Inputs!$CN131,0.8,IF(AL$3=Inputs!$CN131+1,0.6,IF(AL$3=Inputs!$CN131+2,0.4,IF(AL$3=Inputs!$CO131,0.2,IF(AND(AL$3&gt;=Inputs!$CL131,AL$3&lt;Inputs!$CM131),(AL$3-Inputs!$CL131+1)/(Inputs!$AI131+1),0)))))))))</f>
        <v>0</v>
      </c>
      <c r="AM133" s="27">
        <f>IF(AND(Inputs!$CO131=0,AM$3&gt;=Inputs!$CM131),1,IF(AND(AM$3&gt;=Inputs!$CM131,AM$3&lt;Inputs!$CN131),1,IF(AND(AM$3=Inputs!$CN131,AM$3=Inputs!$CO131),1,IF(OR(AND(AM$3=Inputs!$CN131+1,Inputs!$CN131=Inputs!$CO131),AND(AM$3=Inputs!$CN131+2,Inputs!$CN131=Inputs!$CO131)),0,IF(AM$3=Inputs!$CN131,0.8,IF(AM$3=Inputs!$CN131+1,0.6,IF(AM$3=Inputs!$CN131+2,0.4,IF(AM$3=Inputs!$CO131,0.2,IF(AND(AM$3&gt;=Inputs!$CL131,AM$3&lt;Inputs!$CM131),(AM$3-Inputs!$CL131+1)/(Inputs!$AI131+1),0)))))))))</f>
        <v>0</v>
      </c>
      <c r="AN133" s="27">
        <f>IF(AND(Inputs!$CO131=0,AN$3&gt;=Inputs!$CM131),1,IF(AND(AN$3&gt;=Inputs!$CM131,AN$3&lt;Inputs!$CN131),1,IF(AND(AN$3=Inputs!$CN131,AN$3=Inputs!$CO131),1,IF(OR(AND(AN$3=Inputs!$CN131+1,Inputs!$CN131=Inputs!$CO131),AND(AN$3=Inputs!$CN131+2,Inputs!$CN131=Inputs!$CO131)),0,IF(AN$3=Inputs!$CN131,0.8,IF(AN$3=Inputs!$CN131+1,0.6,IF(AN$3=Inputs!$CN131+2,0.4,IF(AN$3=Inputs!$CO131,0.2,IF(AND(AN$3&gt;=Inputs!$CL131,AN$3&lt;Inputs!$CM131),(AN$3-Inputs!$CL131+1)/(Inputs!$AI131+1),0)))))))))</f>
        <v>0</v>
      </c>
      <c r="AO133" s="27">
        <f>IF(AND(Inputs!$CO131=0,AO$3&gt;=Inputs!$CM131),1,IF(AND(AO$3&gt;=Inputs!$CM131,AO$3&lt;Inputs!$CN131),1,IF(AND(AO$3=Inputs!$CN131,AO$3=Inputs!$CO131),1,IF(OR(AND(AO$3=Inputs!$CN131+1,Inputs!$CN131=Inputs!$CO131),AND(AO$3=Inputs!$CN131+2,Inputs!$CN131=Inputs!$CO131)),0,IF(AO$3=Inputs!$CN131,0.8,IF(AO$3=Inputs!$CN131+1,0.6,IF(AO$3=Inputs!$CN131+2,0.4,IF(AO$3=Inputs!$CO131,0.2,IF(AND(AO$3&gt;=Inputs!$CL131,AO$3&lt;Inputs!$CM131),(AO$3-Inputs!$CL131+1)/(Inputs!$AI131+1),0)))))))))</f>
        <v>0</v>
      </c>
      <c r="AP133" s="27">
        <f>IF(AND(Inputs!$CO131=0,AP$3&gt;=Inputs!$CM131),1,IF(AND(AP$3&gt;=Inputs!$CM131,AP$3&lt;Inputs!$CN131),1,IF(AND(AP$3=Inputs!$CN131,AP$3=Inputs!$CO131),1,IF(OR(AND(AP$3=Inputs!$CN131+1,Inputs!$CN131=Inputs!$CO131),AND(AP$3=Inputs!$CN131+2,Inputs!$CN131=Inputs!$CO131)),0,IF(AP$3=Inputs!$CN131,0.8,IF(AP$3=Inputs!$CN131+1,0.6,IF(AP$3=Inputs!$CN131+2,0.4,IF(AP$3=Inputs!$CO131,0.2,IF(AND(AP$3&gt;=Inputs!$CL131,AP$3&lt;Inputs!$CM131),(AP$3-Inputs!$CL131+1)/(Inputs!$AI131+1),0)))))))))</f>
        <v>0</v>
      </c>
      <c r="AQ133" s="27">
        <f>IF(AND(Inputs!$CO131=0,AQ$3&gt;=Inputs!$CM131),1,IF(AND(AQ$3&gt;=Inputs!$CM131,AQ$3&lt;Inputs!$CN131),1,IF(AND(AQ$3=Inputs!$CN131,AQ$3=Inputs!$CO131),1,IF(OR(AND(AQ$3=Inputs!$CN131+1,Inputs!$CN131=Inputs!$CO131),AND(AQ$3=Inputs!$CN131+2,Inputs!$CN131=Inputs!$CO131)),0,IF(AQ$3=Inputs!$CN131,0.8,IF(AQ$3=Inputs!$CN131+1,0.6,IF(AQ$3=Inputs!$CN131+2,0.4,IF(AQ$3=Inputs!$CO131,0.2,IF(AND(AQ$3&gt;=Inputs!$CL131,AQ$3&lt;Inputs!$CM131),(AQ$3-Inputs!$CL131+1)/(Inputs!$AI131+1),0)))))))))</f>
        <v>0</v>
      </c>
      <c r="AR133" s="27">
        <f>IF(AND(Inputs!$CO131=0,AR$3&gt;=Inputs!$CM131),1,IF(AND(AR$3&gt;=Inputs!$CM131,AR$3&lt;Inputs!$CN131),1,IF(AND(AR$3=Inputs!$CN131,AR$3=Inputs!$CO131),1,IF(OR(AND(AR$3=Inputs!$CN131+1,Inputs!$CN131=Inputs!$CO131),AND(AR$3=Inputs!$CN131+2,Inputs!$CN131=Inputs!$CO131)),0,IF(AR$3=Inputs!$CN131,0.8,IF(AR$3=Inputs!$CN131+1,0.6,IF(AR$3=Inputs!$CN131+2,0.4,IF(AR$3=Inputs!$CO131,0.2,IF(AND(AR$3&gt;=Inputs!$CL131,AR$3&lt;Inputs!$CM131),(AR$3-Inputs!$CL131+1)/(Inputs!$AI131+1),0)))))))))</f>
        <v>0</v>
      </c>
      <c r="AS133" s="27">
        <f>IF(AND(Inputs!$CO131=0,AS$3&gt;=Inputs!$CM131),1,IF(AND(AS$3&gt;=Inputs!$CM131,AS$3&lt;Inputs!$CN131),1,IF(AND(AS$3=Inputs!$CN131,AS$3=Inputs!$CO131),1,IF(OR(AND(AS$3=Inputs!$CN131+1,Inputs!$CN131=Inputs!$CO131),AND(AS$3=Inputs!$CN131+2,Inputs!$CN131=Inputs!$CO131)),0,IF(AS$3=Inputs!$CN131,0.8,IF(AS$3=Inputs!$CN131+1,0.6,IF(AS$3=Inputs!$CN131+2,0.4,IF(AS$3=Inputs!$CO131,0.2,IF(AND(AS$3&gt;=Inputs!$CL131,AS$3&lt;Inputs!$CM131),(AS$3-Inputs!$CL131+1)/(Inputs!$AI131+1),0)))))))))</f>
        <v>0</v>
      </c>
      <c r="AT133" s="27">
        <f>IF(AND(Inputs!$CO131=0,AT$3&gt;=Inputs!$CM131),1,IF(AND(AT$3&gt;=Inputs!$CM131,AT$3&lt;Inputs!$CN131),1,IF(AND(AT$3=Inputs!$CN131,AT$3=Inputs!$CO131),1,IF(OR(AND(AT$3=Inputs!$CN131+1,Inputs!$CN131=Inputs!$CO131),AND(AT$3=Inputs!$CN131+2,Inputs!$CN131=Inputs!$CO131)),0,IF(AT$3=Inputs!$CN131,0.8,IF(AT$3=Inputs!$CN131+1,0.6,IF(AT$3=Inputs!$CN131+2,0.4,IF(AT$3=Inputs!$CO131,0.2,IF(AND(AT$3&gt;=Inputs!$CL131,AT$3&lt;Inputs!$CM131),(AT$3-Inputs!$CL131+1)/(Inputs!$AI131+1),0)))))))))</f>
        <v>0</v>
      </c>
      <c r="AU133" s="27">
        <f>IF(AND(Inputs!$CO131=0,AU$3&gt;=Inputs!$CM131),1,IF(AND(AU$3&gt;=Inputs!$CM131,AU$3&lt;Inputs!$CN131),1,IF(AND(AU$3=Inputs!$CN131,AU$3=Inputs!$CO131),1,IF(OR(AND(AU$3=Inputs!$CN131+1,Inputs!$CN131=Inputs!$CO131),AND(AU$3=Inputs!$CN131+2,Inputs!$CN131=Inputs!$CO131)),0,IF(AU$3=Inputs!$CN131,0.8,IF(AU$3=Inputs!$CN131+1,0.6,IF(AU$3=Inputs!$CN131+2,0.4,IF(AU$3=Inputs!$CO131,0.2,IF(AND(AU$3&gt;=Inputs!$CL131,AU$3&lt;Inputs!$CM131),(AU$3-Inputs!$CL131+1)/(Inputs!$AI131+1),0)))))))))</f>
        <v>0</v>
      </c>
      <c r="AV133" s="27">
        <f>IF(AND(Inputs!$CO131=0,AV$3&gt;=Inputs!$CM131),1,IF(AND(AV$3&gt;=Inputs!$CM131,AV$3&lt;Inputs!$CN131),1,IF(AND(AV$3=Inputs!$CN131,AV$3=Inputs!$CO131),1,IF(OR(AND(AV$3=Inputs!$CN131+1,Inputs!$CN131=Inputs!$CO131),AND(AV$3=Inputs!$CN131+2,Inputs!$CN131=Inputs!$CO131)),0,IF(AV$3=Inputs!$CN131,0.8,IF(AV$3=Inputs!$CN131+1,0.6,IF(AV$3=Inputs!$CN131+2,0.4,IF(AV$3=Inputs!$CO131,0.2,IF(AND(AV$3&gt;=Inputs!$CL131,AV$3&lt;Inputs!$CM131),(AV$3-Inputs!$CL131+1)/(Inputs!$AI131+1),0)))))))))</f>
        <v>0</v>
      </c>
      <c r="AW133" s="27">
        <f>IF(AND(Inputs!$CO131=0,AW$3&gt;=Inputs!$CM131),1,IF(AND(AW$3&gt;=Inputs!$CM131,AW$3&lt;Inputs!$CN131),1,IF(AND(AW$3=Inputs!$CN131,AW$3=Inputs!$CO131),1,IF(OR(AND(AW$3=Inputs!$CN131+1,Inputs!$CN131=Inputs!$CO131),AND(AW$3=Inputs!$CN131+2,Inputs!$CN131=Inputs!$CO131)),0,IF(AW$3=Inputs!$CN131,0.8,IF(AW$3=Inputs!$CN131+1,0.6,IF(AW$3=Inputs!$CN131+2,0.4,IF(AW$3=Inputs!$CO131,0.2,IF(AND(AW$3&gt;=Inputs!$CL131,AW$3&lt;Inputs!$CM131),(AW$3-Inputs!$CL131+1)/(Inputs!$AI131+1),0)))))))))</f>
        <v>0</v>
      </c>
      <c r="AX133" s="27">
        <f>IF(AND(Inputs!$CO131=0,AX$3&gt;=Inputs!$CM131),1,IF(AND(AX$3&gt;=Inputs!$CM131,AX$3&lt;Inputs!$CN131),1,IF(AND(AX$3=Inputs!$CN131,AX$3=Inputs!$CO131),1,IF(OR(AND(AX$3=Inputs!$CN131+1,Inputs!$CN131=Inputs!$CO131),AND(AX$3=Inputs!$CN131+2,Inputs!$CN131=Inputs!$CO131)),0,IF(AX$3=Inputs!$CN131,0.8,IF(AX$3=Inputs!$CN131+1,0.6,IF(AX$3=Inputs!$CN131+2,0.4,IF(AX$3=Inputs!$CO131,0.2,IF(AND(AX$3&gt;=Inputs!$CL131,AX$3&lt;Inputs!$CM131),(AX$3-Inputs!$CL131+1)/(Inputs!$AI131+1),0)))))))))</f>
        <v>0</v>
      </c>
      <c r="AY133" s="27">
        <f>IF(AND(Inputs!$CO131=0,AY$3&gt;=Inputs!$CM131),1,IF(AND(AY$3&gt;=Inputs!$CM131,AY$3&lt;Inputs!$CN131),1,IF(AND(AY$3=Inputs!$CN131,AY$3=Inputs!$CO131),1,IF(OR(AND(AY$3=Inputs!$CN131+1,Inputs!$CN131=Inputs!$CO131),AND(AY$3=Inputs!$CN131+2,Inputs!$CN131=Inputs!$CO131)),0,IF(AY$3=Inputs!$CN131,0.8,IF(AY$3=Inputs!$CN131+1,0.6,IF(AY$3=Inputs!$CN131+2,0.4,IF(AY$3=Inputs!$CO131,0.2,IF(AND(AY$3&gt;=Inputs!$CL131,AY$3&lt;Inputs!$CM131),(AY$3-Inputs!$CL131+1)/(Inputs!$AI131+1),0)))))))))</f>
        <v>0</v>
      </c>
      <c r="AZ133" s="27">
        <f>IF(AND(Inputs!$CO131=0,AZ$3&gt;=Inputs!$CM131),1,IF(AND(AZ$3&gt;=Inputs!$CM131,AZ$3&lt;Inputs!$CN131),1,IF(AND(AZ$3=Inputs!$CN131,AZ$3=Inputs!$CO131),1,IF(OR(AND(AZ$3=Inputs!$CN131+1,Inputs!$CN131=Inputs!$CO131),AND(AZ$3=Inputs!$CN131+2,Inputs!$CN131=Inputs!$CO131)),0,IF(AZ$3=Inputs!$CN131,0.8,IF(AZ$3=Inputs!$CN131+1,0.6,IF(AZ$3=Inputs!$CN131+2,0.4,IF(AZ$3=Inputs!$CO131,0.2,IF(AND(AZ$3&gt;=Inputs!$CL131,AZ$3&lt;Inputs!$CM131),(AZ$3-Inputs!$CL131+1)/(Inputs!$AI131+1),0)))))))))</f>
        <v>0</v>
      </c>
      <c r="BA133" s="27">
        <f>IF(AND(Inputs!$CO131=0,BA$3&gt;=Inputs!$CM131),1,IF(AND(BA$3&gt;=Inputs!$CM131,BA$3&lt;Inputs!$CN131),1,IF(AND(BA$3=Inputs!$CN131,BA$3=Inputs!$CO131),1,IF(OR(AND(BA$3=Inputs!$CN131+1,Inputs!$CN131=Inputs!$CO131),AND(BA$3=Inputs!$CN131+2,Inputs!$CN131=Inputs!$CO131)),0,IF(BA$3=Inputs!$CN131,0.8,IF(BA$3=Inputs!$CN131+1,0.6,IF(BA$3=Inputs!$CN131+2,0.4,IF(BA$3=Inputs!$CO131,0.2,IF(AND(BA$3&gt;=Inputs!$CL131,BA$3&lt;Inputs!$CM131),(BA$3-Inputs!$CL131+1)/(Inputs!$AI131+1),0)))))))))</f>
        <v>0</v>
      </c>
      <c r="BB133" s="27">
        <f>IF(AND(Inputs!$CO131=0,BB$3&gt;=Inputs!$CM131),1,IF(AND(BB$3&gt;=Inputs!$CM131,BB$3&lt;Inputs!$CN131),1,IF(AND(BB$3=Inputs!$CN131,BB$3=Inputs!$CO131),1,IF(OR(AND(BB$3=Inputs!$CN131+1,Inputs!$CN131=Inputs!$CO131),AND(BB$3=Inputs!$CN131+2,Inputs!$CN131=Inputs!$CO131)),0,IF(BB$3=Inputs!$CN131,0.8,IF(BB$3=Inputs!$CN131+1,0.6,IF(BB$3=Inputs!$CN131+2,0.4,IF(BB$3=Inputs!$CO131,0.2,IF(AND(BB$3&gt;=Inputs!$CL131,BB$3&lt;Inputs!$CM131),(BB$3-Inputs!$CL131+1)/(Inputs!$AI131+1),0)))))))))</f>
        <v>0</v>
      </c>
      <c r="BC133" s="27">
        <f>IF(AND(Inputs!$CO131=0,BC$3&gt;=Inputs!$CM131),1,IF(AND(BC$3&gt;=Inputs!$CM131,BC$3&lt;Inputs!$CN131),1,IF(AND(BC$3=Inputs!$CN131,BC$3=Inputs!$CO131),1,IF(OR(AND(BC$3=Inputs!$CN131+1,Inputs!$CN131=Inputs!$CO131),AND(BC$3=Inputs!$CN131+2,Inputs!$CN131=Inputs!$CO131)),0,IF(BC$3=Inputs!$CN131,0.8,IF(BC$3=Inputs!$CN131+1,0.6,IF(BC$3=Inputs!$CN131+2,0.4,IF(BC$3=Inputs!$CO131,0.2,IF(AND(BC$3&gt;=Inputs!$CL131,BC$3&lt;Inputs!$CM131),(BC$3-Inputs!$CL131+1)/(Inputs!$AI131+1),0)))))))))</f>
        <v>0</v>
      </c>
      <c r="BD133" s="27">
        <f>IF(AND(Inputs!$CO131=0,BD$3&gt;=Inputs!$CM131),1,IF(AND(BD$3&gt;=Inputs!$CM131,BD$3&lt;Inputs!$CN131),1,IF(AND(BD$3=Inputs!$CN131,BD$3=Inputs!$CO131),1,IF(OR(AND(BD$3=Inputs!$CN131+1,Inputs!$CN131=Inputs!$CO131),AND(BD$3=Inputs!$CN131+2,Inputs!$CN131=Inputs!$CO131)),0,IF(BD$3=Inputs!$CN131,0.8,IF(BD$3=Inputs!$CN131+1,0.6,IF(BD$3=Inputs!$CN131+2,0.4,IF(BD$3=Inputs!$CO131,0.2,IF(AND(BD$3&gt;=Inputs!$CL131,BD$3&lt;Inputs!$CM131),(BD$3-Inputs!$CL131+1)/(Inputs!$AI131+1),0)))))))))</f>
        <v>0</v>
      </c>
      <c r="BE133" s="27">
        <f>IF(AND(Inputs!$CO131=0,BE$3&gt;=Inputs!$CM131),1,IF(AND(BE$3&gt;=Inputs!$CM131,BE$3&lt;Inputs!$CN131),1,IF(AND(BE$3=Inputs!$CN131,BE$3=Inputs!$CO131),1,IF(OR(AND(BE$3=Inputs!$CN131+1,Inputs!$CN131=Inputs!$CO131),AND(BE$3=Inputs!$CN131+2,Inputs!$CN131=Inputs!$CO131)),0,IF(BE$3=Inputs!$CN131,0.8,IF(BE$3=Inputs!$CN131+1,0.6,IF(BE$3=Inputs!$CN131+2,0.4,IF(BE$3=Inputs!$CO131,0.2,IF(AND(BE$3&gt;=Inputs!$CL131,BE$3&lt;Inputs!$CM131),(BE$3-Inputs!$CL131+1)/(Inputs!$AI131+1),0)))))))))</f>
        <v>0</v>
      </c>
      <c r="BF133" s="27">
        <f>IF(AND(Inputs!$CO131=0,BF$3&gt;=Inputs!$CM131),1,IF(AND(BF$3&gt;=Inputs!$CM131,BF$3&lt;Inputs!$CN131),1,IF(AND(BF$3=Inputs!$CN131,BF$3=Inputs!$CO131),1,IF(OR(AND(BF$3=Inputs!$CN131+1,Inputs!$CN131=Inputs!$CO131),AND(BF$3=Inputs!$CN131+2,Inputs!$CN131=Inputs!$CO131)),0,IF(BF$3=Inputs!$CN131,0.8,IF(BF$3=Inputs!$CN131+1,0.6,IF(BF$3=Inputs!$CN131+2,0.4,IF(BF$3=Inputs!$CO131,0.2,IF(AND(BF$3&gt;=Inputs!$CL131,BF$3&lt;Inputs!$CM131),(BF$3-Inputs!$CL131+1)/(Inputs!$AI131+1),0)))))))))</f>
        <v>0</v>
      </c>
      <c r="BG133" s="27">
        <f>IF(AND(Inputs!$CO131=0,BG$3&gt;=Inputs!$CM131),1,IF(AND(BG$3&gt;=Inputs!$CM131,BG$3&lt;Inputs!$CN131),1,IF(AND(BG$3=Inputs!$CN131,BG$3=Inputs!$CO131),1,IF(OR(AND(BG$3=Inputs!$CN131+1,Inputs!$CN131=Inputs!$CO131),AND(BG$3=Inputs!$CN131+2,Inputs!$CN131=Inputs!$CO131)),0,IF(BG$3=Inputs!$CN131,0.8,IF(BG$3=Inputs!$CN131+1,0.6,IF(BG$3=Inputs!$CN131+2,0.4,IF(BG$3=Inputs!$CO131,0.2,IF(AND(BG$3&gt;=Inputs!$CL131,BG$3&lt;Inputs!$CM131),(BG$3-Inputs!$CL131+1)/(Inputs!$AI131+1),0)))))))))</f>
        <v>0</v>
      </c>
      <c r="BH133" s="27">
        <f>IF(AND(Inputs!$CO131=0,BH$3&gt;=Inputs!$CM131),1,IF(AND(BH$3&gt;=Inputs!$CM131,BH$3&lt;Inputs!$CN131),1,IF(AND(BH$3=Inputs!$CN131,BH$3=Inputs!$CO131),1,IF(OR(AND(BH$3=Inputs!$CN131+1,Inputs!$CN131=Inputs!$CO131),AND(BH$3=Inputs!$CN131+2,Inputs!$CN131=Inputs!$CO131)),0,IF(BH$3=Inputs!$CN131,0.8,IF(BH$3=Inputs!$CN131+1,0.6,IF(BH$3=Inputs!$CN131+2,0.4,IF(BH$3=Inputs!$CO131,0.2,IF(AND(BH$3&gt;=Inputs!$CL131,BH$3&lt;Inputs!$CM131),(BH$3-Inputs!$CL131+1)/(Inputs!$AI131+1),0)))))))))</f>
        <v>0</v>
      </c>
      <c r="BI133" s="27">
        <f>IF(AND(Inputs!$CO131=0,BI$3&gt;=Inputs!$CM131),1,IF(AND(BI$3&gt;=Inputs!$CM131,BI$3&lt;Inputs!$CN131),1,IF(AND(BI$3=Inputs!$CN131,BI$3=Inputs!$CO131),1,IF(OR(AND(BI$3=Inputs!$CN131+1,Inputs!$CN131=Inputs!$CO131),AND(BI$3=Inputs!$CN131+2,Inputs!$CN131=Inputs!$CO131)),0,IF(BI$3=Inputs!$CN131,0.8,IF(BI$3=Inputs!$CN131+1,0.6,IF(BI$3=Inputs!$CN131+2,0.4,IF(BI$3=Inputs!$CO131,0.2,IF(AND(BI$3&gt;=Inputs!$CL131,BI$3&lt;Inputs!$CM131),(BI$3-Inputs!$CL131+1)/(Inputs!$AI131+1),0)))))))))</f>
        <v>0</v>
      </c>
      <c r="BJ133" s="27">
        <f>IF(AND(Inputs!$CO131=0,BJ$3&gt;=Inputs!$CM131),1,IF(AND(BJ$3&gt;=Inputs!$CM131,BJ$3&lt;Inputs!$CN131),1,IF(AND(BJ$3=Inputs!$CN131,BJ$3=Inputs!$CO131),1,IF(OR(AND(BJ$3=Inputs!$CN131+1,Inputs!$CN131=Inputs!$CO131),AND(BJ$3=Inputs!$CN131+2,Inputs!$CN131=Inputs!$CO131)),0,IF(BJ$3=Inputs!$CN131,0.8,IF(BJ$3=Inputs!$CN131+1,0.6,IF(BJ$3=Inputs!$CN131+2,0.4,IF(BJ$3=Inputs!$CO131,0.2,IF(AND(BJ$3&gt;=Inputs!$CL131,BJ$3&lt;Inputs!$CM131),(BJ$3-Inputs!$CL131+1)/(Inputs!$AI131+1),0)))))))))</f>
        <v>0</v>
      </c>
      <c r="BK133" s="27">
        <f>IF(AND(Inputs!$CO131=0,BK$3&gt;=Inputs!$CM131),1,IF(AND(BK$3&gt;=Inputs!$CM131,BK$3&lt;Inputs!$CN131),1,IF(AND(BK$3=Inputs!$CN131,BK$3=Inputs!$CO131),1,IF(OR(AND(BK$3=Inputs!$CN131+1,Inputs!$CN131=Inputs!$CO131),AND(BK$3=Inputs!$CN131+2,Inputs!$CN131=Inputs!$CO131)),0,IF(BK$3=Inputs!$CN131,0.8,IF(BK$3=Inputs!$CN131+1,0.6,IF(BK$3=Inputs!$CN131+2,0.4,IF(BK$3=Inputs!$CO131,0.2,IF(AND(BK$3&gt;=Inputs!$CL131,BK$3&lt;Inputs!$CM131),(BK$3-Inputs!$CL131+1)/(Inputs!$AI131+1),0)))))))))</f>
        <v>0</v>
      </c>
      <c r="BL133" s="27">
        <f>IF(AND(Inputs!$CO131=0,BL$3&gt;=Inputs!$CM131),1,IF(AND(BL$3&gt;=Inputs!$CM131,BL$3&lt;Inputs!$CN131),1,IF(AND(BL$3=Inputs!$CN131,BL$3=Inputs!$CO131),1,IF(OR(AND(BL$3=Inputs!$CN131+1,Inputs!$CN131=Inputs!$CO131),AND(BL$3=Inputs!$CN131+2,Inputs!$CN131=Inputs!$CO131)),0,IF(BL$3=Inputs!$CN131,0.8,IF(BL$3=Inputs!$CN131+1,0.6,IF(BL$3=Inputs!$CN131+2,0.4,IF(BL$3=Inputs!$CO131,0.2,IF(AND(BL$3&gt;=Inputs!$CL131,BL$3&lt;Inputs!$CM131),(BL$3-Inputs!$CL131+1)/(Inputs!$AI131+1),0)))))))))</f>
        <v>0</v>
      </c>
      <c r="BM133" s="27">
        <f>IF(AND(Inputs!$CO131=0,BM$3&gt;=Inputs!$CM131),1,IF(AND(BM$3&gt;=Inputs!$CM131,BM$3&lt;Inputs!$CN131),1,IF(AND(BM$3=Inputs!$CN131,BM$3=Inputs!$CO131),1,IF(OR(AND(BM$3=Inputs!$CN131+1,Inputs!$CN131=Inputs!$CO131),AND(BM$3=Inputs!$CN131+2,Inputs!$CN131=Inputs!$CO131)),0,IF(BM$3=Inputs!$CN131,0.8,IF(BM$3=Inputs!$CN131+1,0.6,IF(BM$3=Inputs!$CN131+2,0.4,IF(BM$3=Inputs!$CO131,0.2,IF(AND(BM$3&gt;=Inputs!$CL131,BM$3&lt;Inputs!$CM131),(BM$3-Inputs!$CL131+1)/(Inputs!$AI131+1),0)))))))))</f>
        <v>0</v>
      </c>
    </row>
    <row r="134" spans="1:65">
      <c r="A134" s="7" t="str">
        <f>IF(Inputs!A132="","",Inputs!A132)</f>
        <v/>
      </c>
      <c r="B134" t="str">
        <f>IF(Inputs!B132="","",Inputs!B132)</f>
        <v/>
      </c>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92"/>
      <c r="AE134" s="292"/>
      <c r="AF134" s="292"/>
      <c r="AG134" s="50">
        <f t="shared" si="5"/>
        <v>0</v>
      </c>
      <c r="AH134" s="42">
        <f t="shared" si="4"/>
        <v>0</v>
      </c>
      <c r="AJ134" s="27">
        <f>IF(AND(Inputs!$CO132=0,AJ$3&gt;=Inputs!$CM132),1,IF(AND(AJ$3&gt;=Inputs!$CM132,AJ$3&lt;Inputs!$CN132),1,IF(AND(AJ$3=Inputs!$CN132,AJ$3=Inputs!$CO132),1,IF(OR(AND(AJ$3=Inputs!$CN132+1,Inputs!$CN132=Inputs!$CO132),AND(AJ$3=Inputs!$CN132+2,Inputs!$CN132=Inputs!$CO132)),0,IF(AJ$3=Inputs!$CN132,0.8,IF(AJ$3=Inputs!$CN132+1,0.6,IF(AJ$3=Inputs!$CN132+2,0.4,IF(AJ$3=Inputs!$CO132,0.2,IF(AND(AJ$3&gt;=Inputs!$CL132,AJ$3&lt;Inputs!$CM132),(AJ$3-Inputs!$CL132+1)/(Inputs!$AI132+1),0)))))))))</f>
        <v>0</v>
      </c>
      <c r="AK134" s="27">
        <f>IF(AND(Inputs!$CO132=0,AK$3&gt;=Inputs!$CM132),1,IF(AND(AK$3&gt;=Inputs!$CM132,AK$3&lt;Inputs!$CN132),1,IF(AND(AK$3=Inputs!$CN132,AK$3=Inputs!$CO132),1,IF(OR(AND(AK$3=Inputs!$CN132+1,Inputs!$CN132=Inputs!$CO132),AND(AK$3=Inputs!$CN132+2,Inputs!$CN132=Inputs!$CO132)),0,IF(AK$3=Inputs!$CN132,0.8,IF(AK$3=Inputs!$CN132+1,0.6,IF(AK$3=Inputs!$CN132+2,0.4,IF(AK$3=Inputs!$CO132,0.2,IF(AND(AK$3&gt;=Inputs!$CL132,AK$3&lt;Inputs!$CM132),(AK$3-Inputs!$CL132+1)/(Inputs!$AI132+1),0)))))))))</f>
        <v>0</v>
      </c>
      <c r="AL134" s="27">
        <f>IF(AND(Inputs!$CO132=0,AL$3&gt;=Inputs!$CM132),1,IF(AND(AL$3&gt;=Inputs!$CM132,AL$3&lt;Inputs!$CN132),1,IF(AND(AL$3=Inputs!$CN132,AL$3=Inputs!$CO132),1,IF(OR(AND(AL$3=Inputs!$CN132+1,Inputs!$CN132=Inputs!$CO132),AND(AL$3=Inputs!$CN132+2,Inputs!$CN132=Inputs!$CO132)),0,IF(AL$3=Inputs!$CN132,0.8,IF(AL$3=Inputs!$CN132+1,0.6,IF(AL$3=Inputs!$CN132+2,0.4,IF(AL$3=Inputs!$CO132,0.2,IF(AND(AL$3&gt;=Inputs!$CL132,AL$3&lt;Inputs!$CM132),(AL$3-Inputs!$CL132+1)/(Inputs!$AI132+1),0)))))))))</f>
        <v>0</v>
      </c>
      <c r="AM134" s="27">
        <f>IF(AND(Inputs!$CO132=0,AM$3&gt;=Inputs!$CM132),1,IF(AND(AM$3&gt;=Inputs!$CM132,AM$3&lt;Inputs!$CN132),1,IF(AND(AM$3=Inputs!$CN132,AM$3=Inputs!$CO132),1,IF(OR(AND(AM$3=Inputs!$CN132+1,Inputs!$CN132=Inputs!$CO132),AND(AM$3=Inputs!$CN132+2,Inputs!$CN132=Inputs!$CO132)),0,IF(AM$3=Inputs!$CN132,0.8,IF(AM$3=Inputs!$CN132+1,0.6,IF(AM$3=Inputs!$CN132+2,0.4,IF(AM$3=Inputs!$CO132,0.2,IF(AND(AM$3&gt;=Inputs!$CL132,AM$3&lt;Inputs!$CM132),(AM$3-Inputs!$CL132+1)/(Inputs!$AI132+1),0)))))))))</f>
        <v>0</v>
      </c>
      <c r="AN134" s="27">
        <f>IF(AND(Inputs!$CO132=0,AN$3&gt;=Inputs!$CM132),1,IF(AND(AN$3&gt;=Inputs!$CM132,AN$3&lt;Inputs!$CN132),1,IF(AND(AN$3=Inputs!$CN132,AN$3=Inputs!$CO132),1,IF(OR(AND(AN$3=Inputs!$CN132+1,Inputs!$CN132=Inputs!$CO132),AND(AN$3=Inputs!$CN132+2,Inputs!$CN132=Inputs!$CO132)),0,IF(AN$3=Inputs!$CN132,0.8,IF(AN$3=Inputs!$CN132+1,0.6,IF(AN$3=Inputs!$CN132+2,0.4,IF(AN$3=Inputs!$CO132,0.2,IF(AND(AN$3&gt;=Inputs!$CL132,AN$3&lt;Inputs!$CM132),(AN$3-Inputs!$CL132+1)/(Inputs!$AI132+1),0)))))))))</f>
        <v>0</v>
      </c>
      <c r="AO134" s="27">
        <f>IF(AND(Inputs!$CO132=0,AO$3&gt;=Inputs!$CM132),1,IF(AND(AO$3&gt;=Inputs!$CM132,AO$3&lt;Inputs!$CN132),1,IF(AND(AO$3=Inputs!$CN132,AO$3=Inputs!$CO132),1,IF(OR(AND(AO$3=Inputs!$CN132+1,Inputs!$CN132=Inputs!$CO132),AND(AO$3=Inputs!$CN132+2,Inputs!$CN132=Inputs!$CO132)),0,IF(AO$3=Inputs!$CN132,0.8,IF(AO$3=Inputs!$CN132+1,0.6,IF(AO$3=Inputs!$CN132+2,0.4,IF(AO$3=Inputs!$CO132,0.2,IF(AND(AO$3&gt;=Inputs!$CL132,AO$3&lt;Inputs!$CM132),(AO$3-Inputs!$CL132+1)/(Inputs!$AI132+1),0)))))))))</f>
        <v>0</v>
      </c>
      <c r="AP134" s="27">
        <f>IF(AND(Inputs!$CO132=0,AP$3&gt;=Inputs!$CM132),1,IF(AND(AP$3&gt;=Inputs!$CM132,AP$3&lt;Inputs!$CN132),1,IF(AND(AP$3=Inputs!$CN132,AP$3=Inputs!$CO132),1,IF(OR(AND(AP$3=Inputs!$CN132+1,Inputs!$CN132=Inputs!$CO132),AND(AP$3=Inputs!$CN132+2,Inputs!$CN132=Inputs!$CO132)),0,IF(AP$3=Inputs!$CN132,0.8,IF(AP$3=Inputs!$CN132+1,0.6,IF(AP$3=Inputs!$CN132+2,0.4,IF(AP$3=Inputs!$CO132,0.2,IF(AND(AP$3&gt;=Inputs!$CL132,AP$3&lt;Inputs!$CM132),(AP$3-Inputs!$CL132+1)/(Inputs!$AI132+1),0)))))))))</f>
        <v>0</v>
      </c>
      <c r="AQ134" s="27">
        <f>IF(AND(Inputs!$CO132=0,AQ$3&gt;=Inputs!$CM132),1,IF(AND(AQ$3&gt;=Inputs!$CM132,AQ$3&lt;Inputs!$CN132),1,IF(AND(AQ$3=Inputs!$CN132,AQ$3=Inputs!$CO132),1,IF(OR(AND(AQ$3=Inputs!$CN132+1,Inputs!$CN132=Inputs!$CO132),AND(AQ$3=Inputs!$CN132+2,Inputs!$CN132=Inputs!$CO132)),0,IF(AQ$3=Inputs!$CN132,0.8,IF(AQ$3=Inputs!$CN132+1,0.6,IF(AQ$3=Inputs!$CN132+2,0.4,IF(AQ$3=Inputs!$CO132,0.2,IF(AND(AQ$3&gt;=Inputs!$CL132,AQ$3&lt;Inputs!$CM132),(AQ$3-Inputs!$CL132+1)/(Inputs!$AI132+1),0)))))))))</f>
        <v>0</v>
      </c>
      <c r="AR134" s="27">
        <f>IF(AND(Inputs!$CO132=0,AR$3&gt;=Inputs!$CM132),1,IF(AND(AR$3&gt;=Inputs!$CM132,AR$3&lt;Inputs!$CN132),1,IF(AND(AR$3=Inputs!$CN132,AR$3=Inputs!$CO132),1,IF(OR(AND(AR$3=Inputs!$CN132+1,Inputs!$CN132=Inputs!$CO132),AND(AR$3=Inputs!$CN132+2,Inputs!$CN132=Inputs!$CO132)),0,IF(AR$3=Inputs!$CN132,0.8,IF(AR$3=Inputs!$CN132+1,0.6,IF(AR$3=Inputs!$CN132+2,0.4,IF(AR$3=Inputs!$CO132,0.2,IF(AND(AR$3&gt;=Inputs!$CL132,AR$3&lt;Inputs!$CM132),(AR$3-Inputs!$CL132+1)/(Inputs!$AI132+1),0)))))))))</f>
        <v>0</v>
      </c>
      <c r="AS134" s="27">
        <f>IF(AND(Inputs!$CO132=0,AS$3&gt;=Inputs!$CM132),1,IF(AND(AS$3&gt;=Inputs!$CM132,AS$3&lt;Inputs!$CN132),1,IF(AND(AS$3=Inputs!$CN132,AS$3=Inputs!$CO132),1,IF(OR(AND(AS$3=Inputs!$CN132+1,Inputs!$CN132=Inputs!$CO132),AND(AS$3=Inputs!$CN132+2,Inputs!$CN132=Inputs!$CO132)),0,IF(AS$3=Inputs!$CN132,0.8,IF(AS$3=Inputs!$CN132+1,0.6,IF(AS$3=Inputs!$CN132+2,0.4,IF(AS$3=Inputs!$CO132,0.2,IF(AND(AS$3&gt;=Inputs!$CL132,AS$3&lt;Inputs!$CM132),(AS$3-Inputs!$CL132+1)/(Inputs!$AI132+1),0)))))))))</f>
        <v>0</v>
      </c>
      <c r="AT134" s="27">
        <f>IF(AND(Inputs!$CO132=0,AT$3&gt;=Inputs!$CM132),1,IF(AND(AT$3&gt;=Inputs!$CM132,AT$3&lt;Inputs!$CN132),1,IF(AND(AT$3=Inputs!$CN132,AT$3=Inputs!$CO132),1,IF(OR(AND(AT$3=Inputs!$CN132+1,Inputs!$CN132=Inputs!$CO132),AND(AT$3=Inputs!$CN132+2,Inputs!$CN132=Inputs!$CO132)),0,IF(AT$3=Inputs!$CN132,0.8,IF(AT$3=Inputs!$CN132+1,0.6,IF(AT$3=Inputs!$CN132+2,0.4,IF(AT$3=Inputs!$CO132,0.2,IF(AND(AT$3&gt;=Inputs!$CL132,AT$3&lt;Inputs!$CM132),(AT$3-Inputs!$CL132+1)/(Inputs!$AI132+1),0)))))))))</f>
        <v>0</v>
      </c>
      <c r="AU134" s="27">
        <f>IF(AND(Inputs!$CO132=0,AU$3&gt;=Inputs!$CM132),1,IF(AND(AU$3&gt;=Inputs!$CM132,AU$3&lt;Inputs!$CN132),1,IF(AND(AU$3=Inputs!$CN132,AU$3=Inputs!$CO132),1,IF(OR(AND(AU$3=Inputs!$CN132+1,Inputs!$CN132=Inputs!$CO132),AND(AU$3=Inputs!$CN132+2,Inputs!$CN132=Inputs!$CO132)),0,IF(AU$3=Inputs!$CN132,0.8,IF(AU$3=Inputs!$CN132+1,0.6,IF(AU$3=Inputs!$CN132+2,0.4,IF(AU$3=Inputs!$CO132,0.2,IF(AND(AU$3&gt;=Inputs!$CL132,AU$3&lt;Inputs!$CM132),(AU$3-Inputs!$CL132+1)/(Inputs!$AI132+1),0)))))))))</f>
        <v>0</v>
      </c>
      <c r="AV134" s="27">
        <f>IF(AND(Inputs!$CO132=0,AV$3&gt;=Inputs!$CM132),1,IF(AND(AV$3&gt;=Inputs!$CM132,AV$3&lt;Inputs!$CN132),1,IF(AND(AV$3=Inputs!$CN132,AV$3=Inputs!$CO132),1,IF(OR(AND(AV$3=Inputs!$CN132+1,Inputs!$CN132=Inputs!$CO132),AND(AV$3=Inputs!$CN132+2,Inputs!$CN132=Inputs!$CO132)),0,IF(AV$3=Inputs!$CN132,0.8,IF(AV$3=Inputs!$CN132+1,0.6,IF(AV$3=Inputs!$CN132+2,0.4,IF(AV$3=Inputs!$CO132,0.2,IF(AND(AV$3&gt;=Inputs!$CL132,AV$3&lt;Inputs!$CM132),(AV$3-Inputs!$CL132+1)/(Inputs!$AI132+1),0)))))))))</f>
        <v>0</v>
      </c>
      <c r="AW134" s="27">
        <f>IF(AND(Inputs!$CO132=0,AW$3&gt;=Inputs!$CM132),1,IF(AND(AW$3&gt;=Inputs!$CM132,AW$3&lt;Inputs!$CN132),1,IF(AND(AW$3=Inputs!$CN132,AW$3=Inputs!$CO132),1,IF(OR(AND(AW$3=Inputs!$CN132+1,Inputs!$CN132=Inputs!$CO132),AND(AW$3=Inputs!$CN132+2,Inputs!$CN132=Inputs!$CO132)),0,IF(AW$3=Inputs!$CN132,0.8,IF(AW$3=Inputs!$CN132+1,0.6,IF(AW$3=Inputs!$CN132+2,0.4,IF(AW$3=Inputs!$CO132,0.2,IF(AND(AW$3&gt;=Inputs!$CL132,AW$3&lt;Inputs!$CM132),(AW$3-Inputs!$CL132+1)/(Inputs!$AI132+1),0)))))))))</f>
        <v>0</v>
      </c>
      <c r="AX134" s="27">
        <f>IF(AND(Inputs!$CO132=0,AX$3&gt;=Inputs!$CM132),1,IF(AND(AX$3&gt;=Inputs!$CM132,AX$3&lt;Inputs!$CN132),1,IF(AND(AX$3=Inputs!$CN132,AX$3=Inputs!$CO132),1,IF(OR(AND(AX$3=Inputs!$CN132+1,Inputs!$CN132=Inputs!$CO132),AND(AX$3=Inputs!$CN132+2,Inputs!$CN132=Inputs!$CO132)),0,IF(AX$3=Inputs!$CN132,0.8,IF(AX$3=Inputs!$CN132+1,0.6,IF(AX$3=Inputs!$CN132+2,0.4,IF(AX$3=Inputs!$CO132,0.2,IF(AND(AX$3&gt;=Inputs!$CL132,AX$3&lt;Inputs!$CM132),(AX$3-Inputs!$CL132+1)/(Inputs!$AI132+1),0)))))))))</f>
        <v>0</v>
      </c>
      <c r="AY134" s="27">
        <f>IF(AND(Inputs!$CO132=0,AY$3&gt;=Inputs!$CM132),1,IF(AND(AY$3&gt;=Inputs!$CM132,AY$3&lt;Inputs!$CN132),1,IF(AND(AY$3=Inputs!$CN132,AY$3=Inputs!$CO132),1,IF(OR(AND(AY$3=Inputs!$CN132+1,Inputs!$CN132=Inputs!$CO132),AND(AY$3=Inputs!$CN132+2,Inputs!$CN132=Inputs!$CO132)),0,IF(AY$3=Inputs!$CN132,0.8,IF(AY$3=Inputs!$CN132+1,0.6,IF(AY$3=Inputs!$CN132+2,0.4,IF(AY$3=Inputs!$CO132,0.2,IF(AND(AY$3&gt;=Inputs!$CL132,AY$3&lt;Inputs!$CM132),(AY$3-Inputs!$CL132+1)/(Inputs!$AI132+1),0)))))))))</f>
        <v>0</v>
      </c>
      <c r="AZ134" s="27">
        <f>IF(AND(Inputs!$CO132=0,AZ$3&gt;=Inputs!$CM132),1,IF(AND(AZ$3&gt;=Inputs!$CM132,AZ$3&lt;Inputs!$CN132),1,IF(AND(AZ$3=Inputs!$CN132,AZ$3=Inputs!$CO132),1,IF(OR(AND(AZ$3=Inputs!$CN132+1,Inputs!$CN132=Inputs!$CO132),AND(AZ$3=Inputs!$CN132+2,Inputs!$CN132=Inputs!$CO132)),0,IF(AZ$3=Inputs!$CN132,0.8,IF(AZ$3=Inputs!$CN132+1,0.6,IF(AZ$3=Inputs!$CN132+2,0.4,IF(AZ$3=Inputs!$CO132,0.2,IF(AND(AZ$3&gt;=Inputs!$CL132,AZ$3&lt;Inputs!$CM132),(AZ$3-Inputs!$CL132+1)/(Inputs!$AI132+1),0)))))))))</f>
        <v>0</v>
      </c>
      <c r="BA134" s="27">
        <f>IF(AND(Inputs!$CO132=0,BA$3&gt;=Inputs!$CM132),1,IF(AND(BA$3&gt;=Inputs!$CM132,BA$3&lt;Inputs!$CN132),1,IF(AND(BA$3=Inputs!$CN132,BA$3=Inputs!$CO132),1,IF(OR(AND(BA$3=Inputs!$CN132+1,Inputs!$CN132=Inputs!$CO132),AND(BA$3=Inputs!$CN132+2,Inputs!$CN132=Inputs!$CO132)),0,IF(BA$3=Inputs!$CN132,0.8,IF(BA$3=Inputs!$CN132+1,0.6,IF(BA$3=Inputs!$CN132+2,0.4,IF(BA$3=Inputs!$CO132,0.2,IF(AND(BA$3&gt;=Inputs!$CL132,BA$3&lt;Inputs!$CM132),(BA$3-Inputs!$CL132+1)/(Inputs!$AI132+1),0)))))))))</f>
        <v>0</v>
      </c>
      <c r="BB134" s="27">
        <f>IF(AND(Inputs!$CO132=0,BB$3&gt;=Inputs!$CM132),1,IF(AND(BB$3&gt;=Inputs!$CM132,BB$3&lt;Inputs!$CN132),1,IF(AND(BB$3=Inputs!$CN132,BB$3=Inputs!$CO132),1,IF(OR(AND(BB$3=Inputs!$CN132+1,Inputs!$CN132=Inputs!$CO132),AND(BB$3=Inputs!$CN132+2,Inputs!$CN132=Inputs!$CO132)),0,IF(BB$3=Inputs!$CN132,0.8,IF(BB$3=Inputs!$CN132+1,0.6,IF(BB$3=Inputs!$CN132+2,0.4,IF(BB$3=Inputs!$CO132,0.2,IF(AND(BB$3&gt;=Inputs!$CL132,BB$3&lt;Inputs!$CM132),(BB$3-Inputs!$CL132+1)/(Inputs!$AI132+1),0)))))))))</f>
        <v>0</v>
      </c>
      <c r="BC134" s="27">
        <f>IF(AND(Inputs!$CO132=0,BC$3&gt;=Inputs!$CM132),1,IF(AND(BC$3&gt;=Inputs!$CM132,BC$3&lt;Inputs!$CN132),1,IF(AND(BC$3=Inputs!$CN132,BC$3=Inputs!$CO132),1,IF(OR(AND(BC$3=Inputs!$CN132+1,Inputs!$CN132=Inputs!$CO132),AND(BC$3=Inputs!$CN132+2,Inputs!$CN132=Inputs!$CO132)),0,IF(BC$3=Inputs!$CN132,0.8,IF(BC$3=Inputs!$CN132+1,0.6,IF(BC$3=Inputs!$CN132+2,0.4,IF(BC$3=Inputs!$CO132,0.2,IF(AND(BC$3&gt;=Inputs!$CL132,BC$3&lt;Inputs!$CM132),(BC$3-Inputs!$CL132+1)/(Inputs!$AI132+1),0)))))))))</f>
        <v>0</v>
      </c>
      <c r="BD134" s="27">
        <f>IF(AND(Inputs!$CO132=0,BD$3&gt;=Inputs!$CM132),1,IF(AND(BD$3&gt;=Inputs!$CM132,BD$3&lt;Inputs!$CN132),1,IF(AND(BD$3=Inputs!$CN132,BD$3=Inputs!$CO132),1,IF(OR(AND(BD$3=Inputs!$CN132+1,Inputs!$CN132=Inputs!$CO132),AND(BD$3=Inputs!$CN132+2,Inputs!$CN132=Inputs!$CO132)),0,IF(BD$3=Inputs!$CN132,0.8,IF(BD$3=Inputs!$CN132+1,0.6,IF(BD$3=Inputs!$CN132+2,0.4,IF(BD$3=Inputs!$CO132,0.2,IF(AND(BD$3&gt;=Inputs!$CL132,BD$3&lt;Inputs!$CM132),(BD$3-Inputs!$CL132+1)/(Inputs!$AI132+1),0)))))))))</f>
        <v>0</v>
      </c>
      <c r="BE134" s="27">
        <f>IF(AND(Inputs!$CO132=0,BE$3&gt;=Inputs!$CM132),1,IF(AND(BE$3&gt;=Inputs!$CM132,BE$3&lt;Inputs!$CN132),1,IF(AND(BE$3=Inputs!$CN132,BE$3=Inputs!$CO132),1,IF(OR(AND(BE$3=Inputs!$CN132+1,Inputs!$CN132=Inputs!$CO132),AND(BE$3=Inputs!$CN132+2,Inputs!$CN132=Inputs!$CO132)),0,IF(BE$3=Inputs!$CN132,0.8,IF(BE$3=Inputs!$CN132+1,0.6,IF(BE$3=Inputs!$CN132+2,0.4,IF(BE$3=Inputs!$CO132,0.2,IF(AND(BE$3&gt;=Inputs!$CL132,BE$3&lt;Inputs!$CM132),(BE$3-Inputs!$CL132+1)/(Inputs!$AI132+1),0)))))))))</f>
        <v>0</v>
      </c>
      <c r="BF134" s="27">
        <f>IF(AND(Inputs!$CO132=0,BF$3&gt;=Inputs!$CM132),1,IF(AND(BF$3&gt;=Inputs!$CM132,BF$3&lt;Inputs!$CN132),1,IF(AND(BF$3=Inputs!$CN132,BF$3=Inputs!$CO132),1,IF(OR(AND(BF$3=Inputs!$CN132+1,Inputs!$CN132=Inputs!$CO132),AND(BF$3=Inputs!$CN132+2,Inputs!$CN132=Inputs!$CO132)),0,IF(BF$3=Inputs!$CN132,0.8,IF(BF$3=Inputs!$CN132+1,0.6,IF(BF$3=Inputs!$CN132+2,0.4,IF(BF$3=Inputs!$CO132,0.2,IF(AND(BF$3&gt;=Inputs!$CL132,BF$3&lt;Inputs!$CM132),(BF$3-Inputs!$CL132+1)/(Inputs!$AI132+1),0)))))))))</f>
        <v>0</v>
      </c>
      <c r="BG134" s="27">
        <f>IF(AND(Inputs!$CO132=0,BG$3&gt;=Inputs!$CM132),1,IF(AND(BG$3&gt;=Inputs!$CM132,BG$3&lt;Inputs!$CN132),1,IF(AND(BG$3=Inputs!$CN132,BG$3=Inputs!$CO132),1,IF(OR(AND(BG$3=Inputs!$CN132+1,Inputs!$CN132=Inputs!$CO132),AND(BG$3=Inputs!$CN132+2,Inputs!$CN132=Inputs!$CO132)),0,IF(BG$3=Inputs!$CN132,0.8,IF(BG$3=Inputs!$CN132+1,0.6,IF(BG$3=Inputs!$CN132+2,0.4,IF(BG$3=Inputs!$CO132,0.2,IF(AND(BG$3&gt;=Inputs!$CL132,BG$3&lt;Inputs!$CM132),(BG$3-Inputs!$CL132+1)/(Inputs!$AI132+1),0)))))))))</f>
        <v>0</v>
      </c>
      <c r="BH134" s="27">
        <f>IF(AND(Inputs!$CO132=0,BH$3&gt;=Inputs!$CM132),1,IF(AND(BH$3&gt;=Inputs!$CM132,BH$3&lt;Inputs!$CN132),1,IF(AND(BH$3=Inputs!$CN132,BH$3=Inputs!$CO132),1,IF(OR(AND(BH$3=Inputs!$CN132+1,Inputs!$CN132=Inputs!$CO132),AND(BH$3=Inputs!$CN132+2,Inputs!$CN132=Inputs!$CO132)),0,IF(BH$3=Inputs!$CN132,0.8,IF(BH$3=Inputs!$CN132+1,0.6,IF(BH$3=Inputs!$CN132+2,0.4,IF(BH$3=Inputs!$CO132,0.2,IF(AND(BH$3&gt;=Inputs!$CL132,BH$3&lt;Inputs!$CM132),(BH$3-Inputs!$CL132+1)/(Inputs!$AI132+1),0)))))))))</f>
        <v>0</v>
      </c>
      <c r="BI134" s="27">
        <f>IF(AND(Inputs!$CO132=0,BI$3&gt;=Inputs!$CM132),1,IF(AND(BI$3&gt;=Inputs!$CM132,BI$3&lt;Inputs!$CN132),1,IF(AND(BI$3=Inputs!$CN132,BI$3=Inputs!$CO132),1,IF(OR(AND(BI$3=Inputs!$CN132+1,Inputs!$CN132=Inputs!$CO132),AND(BI$3=Inputs!$CN132+2,Inputs!$CN132=Inputs!$CO132)),0,IF(BI$3=Inputs!$CN132,0.8,IF(BI$3=Inputs!$CN132+1,0.6,IF(BI$3=Inputs!$CN132+2,0.4,IF(BI$3=Inputs!$CO132,0.2,IF(AND(BI$3&gt;=Inputs!$CL132,BI$3&lt;Inputs!$CM132),(BI$3-Inputs!$CL132+1)/(Inputs!$AI132+1),0)))))))))</f>
        <v>0</v>
      </c>
      <c r="BJ134" s="27">
        <f>IF(AND(Inputs!$CO132=0,BJ$3&gt;=Inputs!$CM132),1,IF(AND(BJ$3&gt;=Inputs!$CM132,BJ$3&lt;Inputs!$CN132),1,IF(AND(BJ$3=Inputs!$CN132,BJ$3=Inputs!$CO132),1,IF(OR(AND(BJ$3=Inputs!$CN132+1,Inputs!$CN132=Inputs!$CO132),AND(BJ$3=Inputs!$CN132+2,Inputs!$CN132=Inputs!$CO132)),0,IF(BJ$3=Inputs!$CN132,0.8,IF(BJ$3=Inputs!$CN132+1,0.6,IF(BJ$3=Inputs!$CN132+2,0.4,IF(BJ$3=Inputs!$CO132,0.2,IF(AND(BJ$3&gt;=Inputs!$CL132,BJ$3&lt;Inputs!$CM132),(BJ$3-Inputs!$CL132+1)/(Inputs!$AI132+1),0)))))))))</f>
        <v>0</v>
      </c>
      <c r="BK134" s="27">
        <f>IF(AND(Inputs!$CO132=0,BK$3&gt;=Inputs!$CM132),1,IF(AND(BK$3&gt;=Inputs!$CM132,BK$3&lt;Inputs!$CN132),1,IF(AND(BK$3=Inputs!$CN132,BK$3=Inputs!$CO132),1,IF(OR(AND(BK$3=Inputs!$CN132+1,Inputs!$CN132=Inputs!$CO132),AND(BK$3=Inputs!$CN132+2,Inputs!$CN132=Inputs!$CO132)),0,IF(BK$3=Inputs!$CN132,0.8,IF(BK$3=Inputs!$CN132+1,0.6,IF(BK$3=Inputs!$CN132+2,0.4,IF(BK$3=Inputs!$CO132,0.2,IF(AND(BK$3&gt;=Inputs!$CL132,BK$3&lt;Inputs!$CM132),(BK$3-Inputs!$CL132+1)/(Inputs!$AI132+1),0)))))))))</f>
        <v>0</v>
      </c>
      <c r="BL134" s="27">
        <f>IF(AND(Inputs!$CO132=0,BL$3&gt;=Inputs!$CM132),1,IF(AND(BL$3&gt;=Inputs!$CM132,BL$3&lt;Inputs!$CN132),1,IF(AND(BL$3=Inputs!$CN132,BL$3=Inputs!$CO132),1,IF(OR(AND(BL$3=Inputs!$CN132+1,Inputs!$CN132=Inputs!$CO132),AND(BL$3=Inputs!$CN132+2,Inputs!$CN132=Inputs!$CO132)),0,IF(BL$3=Inputs!$CN132,0.8,IF(BL$3=Inputs!$CN132+1,0.6,IF(BL$3=Inputs!$CN132+2,0.4,IF(BL$3=Inputs!$CO132,0.2,IF(AND(BL$3&gt;=Inputs!$CL132,BL$3&lt;Inputs!$CM132),(BL$3-Inputs!$CL132+1)/(Inputs!$AI132+1),0)))))))))</f>
        <v>0</v>
      </c>
      <c r="BM134" s="27">
        <f>IF(AND(Inputs!$CO132=0,BM$3&gt;=Inputs!$CM132),1,IF(AND(BM$3&gt;=Inputs!$CM132,BM$3&lt;Inputs!$CN132),1,IF(AND(BM$3=Inputs!$CN132,BM$3=Inputs!$CO132),1,IF(OR(AND(BM$3=Inputs!$CN132+1,Inputs!$CN132=Inputs!$CO132),AND(BM$3=Inputs!$CN132+2,Inputs!$CN132=Inputs!$CO132)),0,IF(BM$3=Inputs!$CN132,0.8,IF(BM$3=Inputs!$CN132+1,0.6,IF(BM$3=Inputs!$CN132+2,0.4,IF(BM$3=Inputs!$CO132,0.2,IF(AND(BM$3&gt;=Inputs!$CL132,BM$3&lt;Inputs!$CM132),(BM$3-Inputs!$CL132+1)/(Inputs!$AI132+1),0)))))))))</f>
        <v>0</v>
      </c>
    </row>
    <row r="135" spans="1:65">
      <c r="A135" s="7" t="str">
        <f>IF(Inputs!A133="","",Inputs!A133)</f>
        <v/>
      </c>
      <c r="B135" t="str">
        <f>IF(Inputs!B133="","",Inputs!B133)</f>
        <v/>
      </c>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292"/>
      <c r="AE135" s="292"/>
      <c r="AF135" s="292"/>
      <c r="AG135" s="50">
        <f t="shared" si="5"/>
        <v>0</v>
      </c>
      <c r="AH135" s="42">
        <f t="shared" si="4"/>
        <v>0</v>
      </c>
      <c r="AJ135" s="27">
        <f>IF(AND(Inputs!$CO133=0,AJ$3&gt;=Inputs!$CM133),1,IF(AND(AJ$3&gt;=Inputs!$CM133,AJ$3&lt;Inputs!$CN133),1,IF(AND(AJ$3=Inputs!$CN133,AJ$3=Inputs!$CO133),1,IF(OR(AND(AJ$3=Inputs!$CN133+1,Inputs!$CN133=Inputs!$CO133),AND(AJ$3=Inputs!$CN133+2,Inputs!$CN133=Inputs!$CO133)),0,IF(AJ$3=Inputs!$CN133,0.8,IF(AJ$3=Inputs!$CN133+1,0.6,IF(AJ$3=Inputs!$CN133+2,0.4,IF(AJ$3=Inputs!$CO133,0.2,IF(AND(AJ$3&gt;=Inputs!$CL133,AJ$3&lt;Inputs!$CM133),(AJ$3-Inputs!$CL133+1)/(Inputs!$AI133+1),0)))))))))</f>
        <v>0</v>
      </c>
      <c r="AK135" s="27">
        <f>IF(AND(Inputs!$CO133=0,AK$3&gt;=Inputs!$CM133),1,IF(AND(AK$3&gt;=Inputs!$CM133,AK$3&lt;Inputs!$CN133),1,IF(AND(AK$3=Inputs!$CN133,AK$3=Inputs!$CO133),1,IF(OR(AND(AK$3=Inputs!$CN133+1,Inputs!$CN133=Inputs!$CO133),AND(AK$3=Inputs!$CN133+2,Inputs!$CN133=Inputs!$CO133)),0,IF(AK$3=Inputs!$CN133,0.8,IF(AK$3=Inputs!$CN133+1,0.6,IF(AK$3=Inputs!$CN133+2,0.4,IF(AK$3=Inputs!$CO133,0.2,IF(AND(AK$3&gt;=Inputs!$CL133,AK$3&lt;Inputs!$CM133),(AK$3-Inputs!$CL133+1)/(Inputs!$AI133+1),0)))))))))</f>
        <v>0</v>
      </c>
      <c r="AL135" s="27">
        <f>IF(AND(Inputs!$CO133=0,AL$3&gt;=Inputs!$CM133),1,IF(AND(AL$3&gt;=Inputs!$CM133,AL$3&lt;Inputs!$CN133),1,IF(AND(AL$3=Inputs!$CN133,AL$3=Inputs!$CO133),1,IF(OR(AND(AL$3=Inputs!$CN133+1,Inputs!$CN133=Inputs!$CO133),AND(AL$3=Inputs!$CN133+2,Inputs!$CN133=Inputs!$CO133)),0,IF(AL$3=Inputs!$CN133,0.8,IF(AL$3=Inputs!$CN133+1,0.6,IF(AL$3=Inputs!$CN133+2,0.4,IF(AL$3=Inputs!$CO133,0.2,IF(AND(AL$3&gt;=Inputs!$CL133,AL$3&lt;Inputs!$CM133),(AL$3-Inputs!$CL133+1)/(Inputs!$AI133+1),0)))))))))</f>
        <v>0</v>
      </c>
      <c r="AM135" s="27">
        <f>IF(AND(Inputs!$CO133=0,AM$3&gt;=Inputs!$CM133),1,IF(AND(AM$3&gt;=Inputs!$CM133,AM$3&lt;Inputs!$CN133),1,IF(AND(AM$3=Inputs!$CN133,AM$3=Inputs!$CO133),1,IF(OR(AND(AM$3=Inputs!$CN133+1,Inputs!$CN133=Inputs!$CO133),AND(AM$3=Inputs!$CN133+2,Inputs!$CN133=Inputs!$CO133)),0,IF(AM$3=Inputs!$CN133,0.8,IF(AM$3=Inputs!$CN133+1,0.6,IF(AM$3=Inputs!$CN133+2,0.4,IF(AM$3=Inputs!$CO133,0.2,IF(AND(AM$3&gt;=Inputs!$CL133,AM$3&lt;Inputs!$CM133),(AM$3-Inputs!$CL133+1)/(Inputs!$AI133+1),0)))))))))</f>
        <v>0</v>
      </c>
      <c r="AN135" s="27">
        <f>IF(AND(Inputs!$CO133=0,AN$3&gt;=Inputs!$CM133),1,IF(AND(AN$3&gt;=Inputs!$CM133,AN$3&lt;Inputs!$CN133),1,IF(AND(AN$3=Inputs!$CN133,AN$3=Inputs!$CO133),1,IF(OR(AND(AN$3=Inputs!$CN133+1,Inputs!$CN133=Inputs!$CO133),AND(AN$3=Inputs!$CN133+2,Inputs!$CN133=Inputs!$CO133)),0,IF(AN$3=Inputs!$CN133,0.8,IF(AN$3=Inputs!$CN133+1,0.6,IF(AN$3=Inputs!$CN133+2,0.4,IF(AN$3=Inputs!$CO133,0.2,IF(AND(AN$3&gt;=Inputs!$CL133,AN$3&lt;Inputs!$CM133),(AN$3-Inputs!$CL133+1)/(Inputs!$AI133+1),0)))))))))</f>
        <v>0</v>
      </c>
      <c r="AO135" s="27">
        <f>IF(AND(Inputs!$CO133=0,AO$3&gt;=Inputs!$CM133),1,IF(AND(AO$3&gt;=Inputs!$CM133,AO$3&lt;Inputs!$CN133),1,IF(AND(AO$3=Inputs!$CN133,AO$3=Inputs!$CO133),1,IF(OR(AND(AO$3=Inputs!$CN133+1,Inputs!$CN133=Inputs!$CO133),AND(AO$3=Inputs!$CN133+2,Inputs!$CN133=Inputs!$CO133)),0,IF(AO$3=Inputs!$CN133,0.8,IF(AO$3=Inputs!$CN133+1,0.6,IF(AO$3=Inputs!$CN133+2,0.4,IF(AO$3=Inputs!$CO133,0.2,IF(AND(AO$3&gt;=Inputs!$CL133,AO$3&lt;Inputs!$CM133),(AO$3-Inputs!$CL133+1)/(Inputs!$AI133+1),0)))))))))</f>
        <v>0</v>
      </c>
      <c r="AP135" s="27">
        <f>IF(AND(Inputs!$CO133=0,AP$3&gt;=Inputs!$CM133),1,IF(AND(AP$3&gt;=Inputs!$CM133,AP$3&lt;Inputs!$CN133),1,IF(AND(AP$3=Inputs!$CN133,AP$3=Inputs!$CO133),1,IF(OR(AND(AP$3=Inputs!$CN133+1,Inputs!$CN133=Inputs!$CO133),AND(AP$3=Inputs!$CN133+2,Inputs!$CN133=Inputs!$CO133)),0,IF(AP$3=Inputs!$CN133,0.8,IF(AP$3=Inputs!$CN133+1,0.6,IF(AP$3=Inputs!$CN133+2,0.4,IF(AP$3=Inputs!$CO133,0.2,IF(AND(AP$3&gt;=Inputs!$CL133,AP$3&lt;Inputs!$CM133),(AP$3-Inputs!$CL133+1)/(Inputs!$AI133+1),0)))))))))</f>
        <v>0</v>
      </c>
      <c r="AQ135" s="27">
        <f>IF(AND(Inputs!$CO133=0,AQ$3&gt;=Inputs!$CM133),1,IF(AND(AQ$3&gt;=Inputs!$CM133,AQ$3&lt;Inputs!$CN133),1,IF(AND(AQ$3=Inputs!$CN133,AQ$3=Inputs!$CO133),1,IF(OR(AND(AQ$3=Inputs!$CN133+1,Inputs!$CN133=Inputs!$CO133),AND(AQ$3=Inputs!$CN133+2,Inputs!$CN133=Inputs!$CO133)),0,IF(AQ$3=Inputs!$CN133,0.8,IF(AQ$3=Inputs!$CN133+1,0.6,IF(AQ$3=Inputs!$CN133+2,0.4,IF(AQ$3=Inputs!$CO133,0.2,IF(AND(AQ$3&gt;=Inputs!$CL133,AQ$3&lt;Inputs!$CM133),(AQ$3-Inputs!$CL133+1)/(Inputs!$AI133+1),0)))))))))</f>
        <v>0</v>
      </c>
      <c r="AR135" s="27">
        <f>IF(AND(Inputs!$CO133=0,AR$3&gt;=Inputs!$CM133),1,IF(AND(AR$3&gt;=Inputs!$CM133,AR$3&lt;Inputs!$CN133),1,IF(AND(AR$3=Inputs!$CN133,AR$3=Inputs!$CO133),1,IF(OR(AND(AR$3=Inputs!$CN133+1,Inputs!$CN133=Inputs!$CO133),AND(AR$3=Inputs!$CN133+2,Inputs!$CN133=Inputs!$CO133)),0,IF(AR$3=Inputs!$CN133,0.8,IF(AR$3=Inputs!$CN133+1,0.6,IF(AR$3=Inputs!$CN133+2,0.4,IF(AR$3=Inputs!$CO133,0.2,IF(AND(AR$3&gt;=Inputs!$CL133,AR$3&lt;Inputs!$CM133),(AR$3-Inputs!$CL133+1)/(Inputs!$AI133+1),0)))))))))</f>
        <v>0</v>
      </c>
      <c r="AS135" s="27">
        <f>IF(AND(Inputs!$CO133=0,AS$3&gt;=Inputs!$CM133),1,IF(AND(AS$3&gt;=Inputs!$CM133,AS$3&lt;Inputs!$CN133),1,IF(AND(AS$3=Inputs!$CN133,AS$3=Inputs!$CO133),1,IF(OR(AND(AS$3=Inputs!$CN133+1,Inputs!$CN133=Inputs!$CO133),AND(AS$3=Inputs!$CN133+2,Inputs!$CN133=Inputs!$CO133)),0,IF(AS$3=Inputs!$CN133,0.8,IF(AS$3=Inputs!$CN133+1,0.6,IF(AS$3=Inputs!$CN133+2,0.4,IF(AS$3=Inputs!$CO133,0.2,IF(AND(AS$3&gt;=Inputs!$CL133,AS$3&lt;Inputs!$CM133),(AS$3-Inputs!$CL133+1)/(Inputs!$AI133+1),0)))))))))</f>
        <v>0</v>
      </c>
      <c r="AT135" s="27">
        <f>IF(AND(Inputs!$CO133=0,AT$3&gt;=Inputs!$CM133),1,IF(AND(AT$3&gt;=Inputs!$CM133,AT$3&lt;Inputs!$CN133),1,IF(AND(AT$3=Inputs!$CN133,AT$3=Inputs!$CO133),1,IF(OR(AND(AT$3=Inputs!$CN133+1,Inputs!$CN133=Inputs!$CO133),AND(AT$3=Inputs!$CN133+2,Inputs!$CN133=Inputs!$CO133)),0,IF(AT$3=Inputs!$CN133,0.8,IF(AT$3=Inputs!$CN133+1,0.6,IF(AT$3=Inputs!$CN133+2,0.4,IF(AT$3=Inputs!$CO133,0.2,IF(AND(AT$3&gt;=Inputs!$CL133,AT$3&lt;Inputs!$CM133),(AT$3-Inputs!$CL133+1)/(Inputs!$AI133+1),0)))))))))</f>
        <v>0</v>
      </c>
      <c r="AU135" s="27">
        <f>IF(AND(Inputs!$CO133=0,AU$3&gt;=Inputs!$CM133),1,IF(AND(AU$3&gt;=Inputs!$CM133,AU$3&lt;Inputs!$CN133),1,IF(AND(AU$3=Inputs!$CN133,AU$3=Inputs!$CO133),1,IF(OR(AND(AU$3=Inputs!$CN133+1,Inputs!$CN133=Inputs!$CO133),AND(AU$3=Inputs!$CN133+2,Inputs!$CN133=Inputs!$CO133)),0,IF(AU$3=Inputs!$CN133,0.8,IF(AU$3=Inputs!$CN133+1,0.6,IF(AU$3=Inputs!$CN133+2,0.4,IF(AU$3=Inputs!$CO133,0.2,IF(AND(AU$3&gt;=Inputs!$CL133,AU$3&lt;Inputs!$CM133),(AU$3-Inputs!$CL133+1)/(Inputs!$AI133+1),0)))))))))</f>
        <v>0</v>
      </c>
      <c r="AV135" s="27">
        <f>IF(AND(Inputs!$CO133=0,AV$3&gt;=Inputs!$CM133),1,IF(AND(AV$3&gt;=Inputs!$CM133,AV$3&lt;Inputs!$CN133),1,IF(AND(AV$3=Inputs!$CN133,AV$3=Inputs!$CO133),1,IF(OR(AND(AV$3=Inputs!$CN133+1,Inputs!$CN133=Inputs!$CO133),AND(AV$3=Inputs!$CN133+2,Inputs!$CN133=Inputs!$CO133)),0,IF(AV$3=Inputs!$CN133,0.8,IF(AV$3=Inputs!$CN133+1,0.6,IF(AV$3=Inputs!$CN133+2,0.4,IF(AV$3=Inputs!$CO133,0.2,IF(AND(AV$3&gt;=Inputs!$CL133,AV$3&lt;Inputs!$CM133),(AV$3-Inputs!$CL133+1)/(Inputs!$AI133+1),0)))))))))</f>
        <v>0</v>
      </c>
      <c r="AW135" s="27">
        <f>IF(AND(Inputs!$CO133=0,AW$3&gt;=Inputs!$CM133),1,IF(AND(AW$3&gt;=Inputs!$CM133,AW$3&lt;Inputs!$CN133),1,IF(AND(AW$3=Inputs!$CN133,AW$3=Inputs!$CO133),1,IF(OR(AND(AW$3=Inputs!$CN133+1,Inputs!$CN133=Inputs!$CO133),AND(AW$3=Inputs!$CN133+2,Inputs!$CN133=Inputs!$CO133)),0,IF(AW$3=Inputs!$CN133,0.8,IF(AW$3=Inputs!$CN133+1,0.6,IF(AW$3=Inputs!$CN133+2,0.4,IF(AW$3=Inputs!$CO133,0.2,IF(AND(AW$3&gt;=Inputs!$CL133,AW$3&lt;Inputs!$CM133),(AW$3-Inputs!$CL133+1)/(Inputs!$AI133+1),0)))))))))</f>
        <v>0</v>
      </c>
      <c r="AX135" s="27">
        <f>IF(AND(Inputs!$CO133=0,AX$3&gt;=Inputs!$CM133),1,IF(AND(AX$3&gt;=Inputs!$CM133,AX$3&lt;Inputs!$CN133),1,IF(AND(AX$3=Inputs!$CN133,AX$3=Inputs!$CO133),1,IF(OR(AND(AX$3=Inputs!$CN133+1,Inputs!$CN133=Inputs!$CO133),AND(AX$3=Inputs!$CN133+2,Inputs!$CN133=Inputs!$CO133)),0,IF(AX$3=Inputs!$CN133,0.8,IF(AX$3=Inputs!$CN133+1,0.6,IF(AX$3=Inputs!$CN133+2,0.4,IF(AX$3=Inputs!$CO133,0.2,IF(AND(AX$3&gt;=Inputs!$CL133,AX$3&lt;Inputs!$CM133),(AX$3-Inputs!$CL133+1)/(Inputs!$AI133+1),0)))))))))</f>
        <v>0</v>
      </c>
      <c r="AY135" s="27">
        <f>IF(AND(Inputs!$CO133=0,AY$3&gt;=Inputs!$CM133),1,IF(AND(AY$3&gt;=Inputs!$CM133,AY$3&lt;Inputs!$CN133),1,IF(AND(AY$3=Inputs!$CN133,AY$3=Inputs!$CO133),1,IF(OR(AND(AY$3=Inputs!$CN133+1,Inputs!$CN133=Inputs!$CO133),AND(AY$3=Inputs!$CN133+2,Inputs!$CN133=Inputs!$CO133)),0,IF(AY$3=Inputs!$CN133,0.8,IF(AY$3=Inputs!$CN133+1,0.6,IF(AY$3=Inputs!$CN133+2,0.4,IF(AY$3=Inputs!$CO133,0.2,IF(AND(AY$3&gt;=Inputs!$CL133,AY$3&lt;Inputs!$CM133),(AY$3-Inputs!$CL133+1)/(Inputs!$AI133+1),0)))))))))</f>
        <v>0</v>
      </c>
      <c r="AZ135" s="27">
        <f>IF(AND(Inputs!$CO133=0,AZ$3&gt;=Inputs!$CM133),1,IF(AND(AZ$3&gt;=Inputs!$CM133,AZ$3&lt;Inputs!$CN133),1,IF(AND(AZ$3=Inputs!$CN133,AZ$3=Inputs!$CO133),1,IF(OR(AND(AZ$3=Inputs!$CN133+1,Inputs!$CN133=Inputs!$CO133),AND(AZ$3=Inputs!$CN133+2,Inputs!$CN133=Inputs!$CO133)),0,IF(AZ$3=Inputs!$CN133,0.8,IF(AZ$3=Inputs!$CN133+1,0.6,IF(AZ$3=Inputs!$CN133+2,0.4,IF(AZ$3=Inputs!$CO133,0.2,IF(AND(AZ$3&gt;=Inputs!$CL133,AZ$3&lt;Inputs!$CM133),(AZ$3-Inputs!$CL133+1)/(Inputs!$AI133+1),0)))))))))</f>
        <v>0</v>
      </c>
      <c r="BA135" s="27">
        <f>IF(AND(Inputs!$CO133=0,BA$3&gt;=Inputs!$CM133),1,IF(AND(BA$3&gt;=Inputs!$CM133,BA$3&lt;Inputs!$CN133),1,IF(AND(BA$3=Inputs!$CN133,BA$3=Inputs!$CO133),1,IF(OR(AND(BA$3=Inputs!$CN133+1,Inputs!$CN133=Inputs!$CO133),AND(BA$3=Inputs!$CN133+2,Inputs!$CN133=Inputs!$CO133)),0,IF(BA$3=Inputs!$CN133,0.8,IF(BA$3=Inputs!$CN133+1,0.6,IF(BA$3=Inputs!$CN133+2,0.4,IF(BA$3=Inputs!$CO133,0.2,IF(AND(BA$3&gt;=Inputs!$CL133,BA$3&lt;Inputs!$CM133),(BA$3-Inputs!$CL133+1)/(Inputs!$AI133+1),0)))))))))</f>
        <v>0</v>
      </c>
      <c r="BB135" s="27">
        <f>IF(AND(Inputs!$CO133=0,BB$3&gt;=Inputs!$CM133),1,IF(AND(BB$3&gt;=Inputs!$CM133,BB$3&lt;Inputs!$CN133),1,IF(AND(BB$3=Inputs!$CN133,BB$3=Inputs!$CO133),1,IF(OR(AND(BB$3=Inputs!$CN133+1,Inputs!$CN133=Inputs!$CO133),AND(BB$3=Inputs!$CN133+2,Inputs!$CN133=Inputs!$CO133)),0,IF(BB$3=Inputs!$CN133,0.8,IF(BB$3=Inputs!$CN133+1,0.6,IF(BB$3=Inputs!$CN133+2,0.4,IF(BB$3=Inputs!$CO133,0.2,IF(AND(BB$3&gt;=Inputs!$CL133,BB$3&lt;Inputs!$CM133),(BB$3-Inputs!$CL133+1)/(Inputs!$AI133+1),0)))))))))</f>
        <v>0</v>
      </c>
      <c r="BC135" s="27">
        <f>IF(AND(Inputs!$CO133=0,BC$3&gt;=Inputs!$CM133),1,IF(AND(BC$3&gt;=Inputs!$CM133,BC$3&lt;Inputs!$CN133),1,IF(AND(BC$3=Inputs!$CN133,BC$3=Inputs!$CO133),1,IF(OR(AND(BC$3=Inputs!$CN133+1,Inputs!$CN133=Inputs!$CO133),AND(BC$3=Inputs!$CN133+2,Inputs!$CN133=Inputs!$CO133)),0,IF(BC$3=Inputs!$CN133,0.8,IF(BC$3=Inputs!$CN133+1,0.6,IF(BC$3=Inputs!$CN133+2,0.4,IF(BC$3=Inputs!$CO133,0.2,IF(AND(BC$3&gt;=Inputs!$CL133,BC$3&lt;Inputs!$CM133),(BC$3-Inputs!$CL133+1)/(Inputs!$AI133+1),0)))))))))</f>
        <v>0</v>
      </c>
      <c r="BD135" s="27">
        <f>IF(AND(Inputs!$CO133=0,BD$3&gt;=Inputs!$CM133),1,IF(AND(BD$3&gt;=Inputs!$CM133,BD$3&lt;Inputs!$CN133),1,IF(AND(BD$3=Inputs!$CN133,BD$3=Inputs!$CO133),1,IF(OR(AND(BD$3=Inputs!$CN133+1,Inputs!$CN133=Inputs!$CO133),AND(BD$3=Inputs!$CN133+2,Inputs!$CN133=Inputs!$CO133)),0,IF(BD$3=Inputs!$CN133,0.8,IF(BD$3=Inputs!$CN133+1,0.6,IF(BD$3=Inputs!$CN133+2,0.4,IF(BD$3=Inputs!$CO133,0.2,IF(AND(BD$3&gt;=Inputs!$CL133,BD$3&lt;Inputs!$CM133),(BD$3-Inputs!$CL133+1)/(Inputs!$AI133+1),0)))))))))</f>
        <v>0</v>
      </c>
      <c r="BE135" s="27">
        <f>IF(AND(Inputs!$CO133=0,BE$3&gt;=Inputs!$CM133),1,IF(AND(BE$3&gt;=Inputs!$CM133,BE$3&lt;Inputs!$CN133),1,IF(AND(BE$3=Inputs!$CN133,BE$3=Inputs!$CO133),1,IF(OR(AND(BE$3=Inputs!$CN133+1,Inputs!$CN133=Inputs!$CO133),AND(BE$3=Inputs!$CN133+2,Inputs!$CN133=Inputs!$CO133)),0,IF(BE$3=Inputs!$CN133,0.8,IF(BE$3=Inputs!$CN133+1,0.6,IF(BE$3=Inputs!$CN133+2,0.4,IF(BE$3=Inputs!$CO133,0.2,IF(AND(BE$3&gt;=Inputs!$CL133,BE$3&lt;Inputs!$CM133),(BE$3-Inputs!$CL133+1)/(Inputs!$AI133+1),0)))))))))</f>
        <v>0</v>
      </c>
      <c r="BF135" s="27">
        <f>IF(AND(Inputs!$CO133=0,BF$3&gt;=Inputs!$CM133),1,IF(AND(BF$3&gt;=Inputs!$CM133,BF$3&lt;Inputs!$CN133),1,IF(AND(BF$3=Inputs!$CN133,BF$3=Inputs!$CO133),1,IF(OR(AND(BF$3=Inputs!$CN133+1,Inputs!$CN133=Inputs!$CO133),AND(BF$3=Inputs!$CN133+2,Inputs!$CN133=Inputs!$CO133)),0,IF(BF$3=Inputs!$CN133,0.8,IF(BF$3=Inputs!$CN133+1,0.6,IF(BF$3=Inputs!$CN133+2,0.4,IF(BF$3=Inputs!$CO133,0.2,IF(AND(BF$3&gt;=Inputs!$CL133,BF$3&lt;Inputs!$CM133),(BF$3-Inputs!$CL133+1)/(Inputs!$AI133+1),0)))))))))</f>
        <v>0</v>
      </c>
      <c r="BG135" s="27">
        <f>IF(AND(Inputs!$CO133=0,BG$3&gt;=Inputs!$CM133),1,IF(AND(BG$3&gt;=Inputs!$CM133,BG$3&lt;Inputs!$CN133),1,IF(AND(BG$3=Inputs!$CN133,BG$3=Inputs!$CO133),1,IF(OR(AND(BG$3=Inputs!$CN133+1,Inputs!$CN133=Inputs!$CO133),AND(BG$3=Inputs!$CN133+2,Inputs!$CN133=Inputs!$CO133)),0,IF(BG$3=Inputs!$CN133,0.8,IF(BG$3=Inputs!$CN133+1,0.6,IF(BG$3=Inputs!$CN133+2,0.4,IF(BG$3=Inputs!$CO133,0.2,IF(AND(BG$3&gt;=Inputs!$CL133,BG$3&lt;Inputs!$CM133),(BG$3-Inputs!$CL133+1)/(Inputs!$AI133+1),0)))))))))</f>
        <v>0</v>
      </c>
      <c r="BH135" s="27">
        <f>IF(AND(Inputs!$CO133=0,BH$3&gt;=Inputs!$CM133),1,IF(AND(BH$3&gt;=Inputs!$CM133,BH$3&lt;Inputs!$CN133),1,IF(AND(BH$3=Inputs!$CN133,BH$3=Inputs!$CO133),1,IF(OR(AND(BH$3=Inputs!$CN133+1,Inputs!$CN133=Inputs!$CO133),AND(BH$3=Inputs!$CN133+2,Inputs!$CN133=Inputs!$CO133)),0,IF(BH$3=Inputs!$CN133,0.8,IF(BH$3=Inputs!$CN133+1,0.6,IF(BH$3=Inputs!$CN133+2,0.4,IF(BH$3=Inputs!$CO133,0.2,IF(AND(BH$3&gt;=Inputs!$CL133,BH$3&lt;Inputs!$CM133),(BH$3-Inputs!$CL133+1)/(Inputs!$AI133+1),0)))))))))</f>
        <v>0</v>
      </c>
      <c r="BI135" s="27">
        <f>IF(AND(Inputs!$CO133=0,BI$3&gt;=Inputs!$CM133),1,IF(AND(BI$3&gt;=Inputs!$CM133,BI$3&lt;Inputs!$CN133),1,IF(AND(BI$3=Inputs!$CN133,BI$3=Inputs!$CO133),1,IF(OR(AND(BI$3=Inputs!$CN133+1,Inputs!$CN133=Inputs!$CO133),AND(BI$3=Inputs!$CN133+2,Inputs!$CN133=Inputs!$CO133)),0,IF(BI$3=Inputs!$CN133,0.8,IF(BI$3=Inputs!$CN133+1,0.6,IF(BI$3=Inputs!$CN133+2,0.4,IF(BI$3=Inputs!$CO133,0.2,IF(AND(BI$3&gt;=Inputs!$CL133,BI$3&lt;Inputs!$CM133),(BI$3-Inputs!$CL133+1)/(Inputs!$AI133+1),0)))))))))</f>
        <v>0</v>
      </c>
      <c r="BJ135" s="27">
        <f>IF(AND(Inputs!$CO133=0,BJ$3&gt;=Inputs!$CM133),1,IF(AND(BJ$3&gt;=Inputs!$CM133,BJ$3&lt;Inputs!$CN133),1,IF(AND(BJ$3=Inputs!$CN133,BJ$3=Inputs!$CO133),1,IF(OR(AND(BJ$3=Inputs!$CN133+1,Inputs!$CN133=Inputs!$CO133),AND(BJ$3=Inputs!$CN133+2,Inputs!$CN133=Inputs!$CO133)),0,IF(BJ$3=Inputs!$CN133,0.8,IF(BJ$3=Inputs!$CN133+1,0.6,IF(BJ$3=Inputs!$CN133+2,0.4,IF(BJ$3=Inputs!$CO133,0.2,IF(AND(BJ$3&gt;=Inputs!$CL133,BJ$3&lt;Inputs!$CM133),(BJ$3-Inputs!$CL133+1)/(Inputs!$AI133+1),0)))))))))</f>
        <v>0</v>
      </c>
      <c r="BK135" s="27">
        <f>IF(AND(Inputs!$CO133=0,BK$3&gt;=Inputs!$CM133),1,IF(AND(BK$3&gt;=Inputs!$CM133,BK$3&lt;Inputs!$CN133),1,IF(AND(BK$3=Inputs!$CN133,BK$3=Inputs!$CO133),1,IF(OR(AND(BK$3=Inputs!$CN133+1,Inputs!$CN133=Inputs!$CO133),AND(BK$3=Inputs!$CN133+2,Inputs!$CN133=Inputs!$CO133)),0,IF(BK$3=Inputs!$CN133,0.8,IF(BK$3=Inputs!$CN133+1,0.6,IF(BK$3=Inputs!$CN133+2,0.4,IF(BK$3=Inputs!$CO133,0.2,IF(AND(BK$3&gt;=Inputs!$CL133,BK$3&lt;Inputs!$CM133),(BK$3-Inputs!$CL133+1)/(Inputs!$AI133+1),0)))))))))</f>
        <v>0</v>
      </c>
      <c r="BL135" s="27">
        <f>IF(AND(Inputs!$CO133=0,BL$3&gt;=Inputs!$CM133),1,IF(AND(BL$3&gt;=Inputs!$CM133,BL$3&lt;Inputs!$CN133),1,IF(AND(BL$3=Inputs!$CN133,BL$3=Inputs!$CO133),1,IF(OR(AND(BL$3=Inputs!$CN133+1,Inputs!$CN133=Inputs!$CO133),AND(BL$3=Inputs!$CN133+2,Inputs!$CN133=Inputs!$CO133)),0,IF(BL$3=Inputs!$CN133,0.8,IF(BL$3=Inputs!$CN133+1,0.6,IF(BL$3=Inputs!$CN133+2,0.4,IF(BL$3=Inputs!$CO133,0.2,IF(AND(BL$3&gt;=Inputs!$CL133,BL$3&lt;Inputs!$CM133),(BL$3-Inputs!$CL133+1)/(Inputs!$AI133+1),0)))))))))</f>
        <v>0</v>
      </c>
      <c r="BM135" s="27">
        <f>IF(AND(Inputs!$CO133=0,BM$3&gt;=Inputs!$CM133),1,IF(AND(BM$3&gt;=Inputs!$CM133,BM$3&lt;Inputs!$CN133),1,IF(AND(BM$3=Inputs!$CN133,BM$3=Inputs!$CO133),1,IF(OR(AND(BM$3=Inputs!$CN133+1,Inputs!$CN133=Inputs!$CO133),AND(BM$3=Inputs!$CN133+2,Inputs!$CN133=Inputs!$CO133)),0,IF(BM$3=Inputs!$CN133,0.8,IF(BM$3=Inputs!$CN133+1,0.6,IF(BM$3=Inputs!$CN133+2,0.4,IF(BM$3=Inputs!$CO133,0.2,IF(AND(BM$3&gt;=Inputs!$CL133,BM$3&lt;Inputs!$CM133),(BM$3-Inputs!$CL133+1)/(Inputs!$AI133+1),0)))))))))</f>
        <v>0</v>
      </c>
    </row>
    <row r="136" spans="1:65">
      <c r="A136" s="7" t="str">
        <f>IF(Inputs!A134="","",Inputs!A134)</f>
        <v/>
      </c>
      <c r="B136" t="str">
        <f>IF(Inputs!B134="","",Inputs!B134)</f>
        <v/>
      </c>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292"/>
      <c r="AE136" s="292"/>
      <c r="AF136" s="292"/>
      <c r="AG136" s="50">
        <f t="shared" si="5"/>
        <v>0</v>
      </c>
      <c r="AH136" s="42">
        <f t="shared" ref="AH136:AH199" si="6">IFERROR(AG136/$Q$5,"")</f>
        <v>0</v>
      </c>
      <c r="AJ136" s="27">
        <f>IF(AND(Inputs!$CO134=0,AJ$3&gt;=Inputs!$CM134),1,IF(AND(AJ$3&gt;=Inputs!$CM134,AJ$3&lt;Inputs!$CN134),1,IF(AND(AJ$3=Inputs!$CN134,AJ$3=Inputs!$CO134),1,IF(OR(AND(AJ$3=Inputs!$CN134+1,Inputs!$CN134=Inputs!$CO134),AND(AJ$3=Inputs!$CN134+2,Inputs!$CN134=Inputs!$CO134)),0,IF(AJ$3=Inputs!$CN134,0.8,IF(AJ$3=Inputs!$CN134+1,0.6,IF(AJ$3=Inputs!$CN134+2,0.4,IF(AJ$3=Inputs!$CO134,0.2,IF(AND(AJ$3&gt;=Inputs!$CL134,AJ$3&lt;Inputs!$CM134),(AJ$3-Inputs!$CL134+1)/(Inputs!$AI134+1),0)))))))))</f>
        <v>0</v>
      </c>
      <c r="AK136" s="27">
        <f>IF(AND(Inputs!$CO134=0,AK$3&gt;=Inputs!$CM134),1,IF(AND(AK$3&gt;=Inputs!$CM134,AK$3&lt;Inputs!$CN134),1,IF(AND(AK$3=Inputs!$CN134,AK$3=Inputs!$CO134),1,IF(OR(AND(AK$3=Inputs!$CN134+1,Inputs!$CN134=Inputs!$CO134),AND(AK$3=Inputs!$CN134+2,Inputs!$CN134=Inputs!$CO134)),0,IF(AK$3=Inputs!$CN134,0.8,IF(AK$3=Inputs!$CN134+1,0.6,IF(AK$3=Inputs!$CN134+2,0.4,IF(AK$3=Inputs!$CO134,0.2,IF(AND(AK$3&gt;=Inputs!$CL134,AK$3&lt;Inputs!$CM134),(AK$3-Inputs!$CL134+1)/(Inputs!$AI134+1),0)))))))))</f>
        <v>0</v>
      </c>
      <c r="AL136" s="27">
        <f>IF(AND(Inputs!$CO134=0,AL$3&gt;=Inputs!$CM134),1,IF(AND(AL$3&gt;=Inputs!$CM134,AL$3&lt;Inputs!$CN134),1,IF(AND(AL$3=Inputs!$CN134,AL$3=Inputs!$CO134),1,IF(OR(AND(AL$3=Inputs!$CN134+1,Inputs!$CN134=Inputs!$CO134),AND(AL$3=Inputs!$CN134+2,Inputs!$CN134=Inputs!$CO134)),0,IF(AL$3=Inputs!$CN134,0.8,IF(AL$3=Inputs!$CN134+1,0.6,IF(AL$3=Inputs!$CN134+2,0.4,IF(AL$3=Inputs!$CO134,0.2,IF(AND(AL$3&gt;=Inputs!$CL134,AL$3&lt;Inputs!$CM134),(AL$3-Inputs!$CL134+1)/(Inputs!$AI134+1),0)))))))))</f>
        <v>0</v>
      </c>
      <c r="AM136" s="27">
        <f>IF(AND(Inputs!$CO134=0,AM$3&gt;=Inputs!$CM134),1,IF(AND(AM$3&gt;=Inputs!$CM134,AM$3&lt;Inputs!$CN134),1,IF(AND(AM$3=Inputs!$CN134,AM$3=Inputs!$CO134),1,IF(OR(AND(AM$3=Inputs!$CN134+1,Inputs!$CN134=Inputs!$CO134),AND(AM$3=Inputs!$CN134+2,Inputs!$CN134=Inputs!$CO134)),0,IF(AM$3=Inputs!$CN134,0.8,IF(AM$3=Inputs!$CN134+1,0.6,IF(AM$3=Inputs!$CN134+2,0.4,IF(AM$3=Inputs!$CO134,0.2,IF(AND(AM$3&gt;=Inputs!$CL134,AM$3&lt;Inputs!$CM134),(AM$3-Inputs!$CL134+1)/(Inputs!$AI134+1),0)))))))))</f>
        <v>0</v>
      </c>
      <c r="AN136" s="27">
        <f>IF(AND(Inputs!$CO134=0,AN$3&gt;=Inputs!$CM134),1,IF(AND(AN$3&gt;=Inputs!$CM134,AN$3&lt;Inputs!$CN134),1,IF(AND(AN$3=Inputs!$CN134,AN$3=Inputs!$CO134),1,IF(OR(AND(AN$3=Inputs!$CN134+1,Inputs!$CN134=Inputs!$CO134),AND(AN$3=Inputs!$CN134+2,Inputs!$CN134=Inputs!$CO134)),0,IF(AN$3=Inputs!$CN134,0.8,IF(AN$3=Inputs!$CN134+1,0.6,IF(AN$3=Inputs!$CN134+2,0.4,IF(AN$3=Inputs!$CO134,0.2,IF(AND(AN$3&gt;=Inputs!$CL134,AN$3&lt;Inputs!$CM134),(AN$3-Inputs!$CL134+1)/(Inputs!$AI134+1),0)))))))))</f>
        <v>0</v>
      </c>
      <c r="AO136" s="27">
        <f>IF(AND(Inputs!$CO134=0,AO$3&gt;=Inputs!$CM134),1,IF(AND(AO$3&gt;=Inputs!$CM134,AO$3&lt;Inputs!$CN134),1,IF(AND(AO$3=Inputs!$CN134,AO$3=Inputs!$CO134),1,IF(OR(AND(AO$3=Inputs!$CN134+1,Inputs!$CN134=Inputs!$CO134),AND(AO$3=Inputs!$CN134+2,Inputs!$CN134=Inputs!$CO134)),0,IF(AO$3=Inputs!$CN134,0.8,IF(AO$3=Inputs!$CN134+1,0.6,IF(AO$3=Inputs!$CN134+2,0.4,IF(AO$3=Inputs!$CO134,0.2,IF(AND(AO$3&gt;=Inputs!$CL134,AO$3&lt;Inputs!$CM134),(AO$3-Inputs!$CL134+1)/(Inputs!$AI134+1),0)))))))))</f>
        <v>0</v>
      </c>
      <c r="AP136" s="27">
        <f>IF(AND(Inputs!$CO134=0,AP$3&gt;=Inputs!$CM134),1,IF(AND(AP$3&gt;=Inputs!$CM134,AP$3&lt;Inputs!$CN134),1,IF(AND(AP$3=Inputs!$CN134,AP$3=Inputs!$CO134),1,IF(OR(AND(AP$3=Inputs!$CN134+1,Inputs!$CN134=Inputs!$CO134),AND(AP$3=Inputs!$CN134+2,Inputs!$CN134=Inputs!$CO134)),0,IF(AP$3=Inputs!$CN134,0.8,IF(AP$3=Inputs!$CN134+1,0.6,IF(AP$3=Inputs!$CN134+2,0.4,IF(AP$3=Inputs!$CO134,0.2,IF(AND(AP$3&gt;=Inputs!$CL134,AP$3&lt;Inputs!$CM134),(AP$3-Inputs!$CL134+1)/(Inputs!$AI134+1),0)))))))))</f>
        <v>0</v>
      </c>
      <c r="AQ136" s="27">
        <f>IF(AND(Inputs!$CO134=0,AQ$3&gt;=Inputs!$CM134),1,IF(AND(AQ$3&gt;=Inputs!$CM134,AQ$3&lt;Inputs!$CN134),1,IF(AND(AQ$3=Inputs!$CN134,AQ$3=Inputs!$CO134),1,IF(OR(AND(AQ$3=Inputs!$CN134+1,Inputs!$CN134=Inputs!$CO134),AND(AQ$3=Inputs!$CN134+2,Inputs!$CN134=Inputs!$CO134)),0,IF(AQ$3=Inputs!$CN134,0.8,IF(AQ$3=Inputs!$CN134+1,0.6,IF(AQ$3=Inputs!$CN134+2,0.4,IF(AQ$3=Inputs!$CO134,0.2,IF(AND(AQ$3&gt;=Inputs!$CL134,AQ$3&lt;Inputs!$CM134),(AQ$3-Inputs!$CL134+1)/(Inputs!$AI134+1),0)))))))))</f>
        <v>0</v>
      </c>
      <c r="AR136" s="27">
        <f>IF(AND(Inputs!$CO134=0,AR$3&gt;=Inputs!$CM134),1,IF(AND(AR$3&gt;=Inputs!$CM134,AR$3&lt;Inputs!$CN134),1,IF(AND(AR$3=Inputs!$CN134,AR$3=Inputs!$CO134),1,IF(OR(AND(AR$3=Inputs!$CN134+1,Inputs!$CN134=Inputs!$CO134),AND(AR$3=Inputs!$CN134+2,Inputs!$CN134=Inputs!$CO134)),0,IF(AR$3=Inputs!$CN134,0.8,IF(AR$3=Inputs!$CN134+1,0.6,IF(AR$3=Inputs!$CN134+2,0.4,IF(AR$3=Inputs!$CO134,0.2,IF(AND(AR$3&gt;=Inputs!$CL134,AR$3&lt;Inputs!$CM134),(AR$3-Inputs!$CL134+1)/(Inputs!$AI134+1),0)))))))))</f>
        <v>0</v>
      </c>
      <c r="AS136" s="27">
        <f>IF(AND(Inputs!$CO134=0,AS$3&gt;=Inputs!$CM134),1,IF(AND(AS$3&gt;=Inputs!$CM134,AS$3&lt;Inputs!$CN134),1,IF(AND(AS$3=Inputs!$CN134,AS$3=Inputs!$CO134),1,IF(OR(AND(AS$3=Inputs!$CN134+1,Inputs!$CN134=Inputs!$CO134),AND(AS$3=Inputs!$CN134+2,Inputs!$CN134=Inputs!$CO134)),0,IF(AS$3=Inputs!$CN134,0.8,IF(AS$3=Inputs!$CN134+1,0.6,IF(AS$3=Inputs!$CN134+2,0.4,IF(AS$3=Inputs!$CO134,0.2,IF(AND(AS$3&gt;=Inputs!$CL134,AS$3&lt;Inputs!$CM134),(AS$3-Inputs!$CL134+1)/(Inputs!$AI134+1),0)))))))))</f>
        <v>0</v>
      </c>
      <c r="AT136" s="27">
        <f>IF(AND(Inputs!$CO134=0,AT$3&gt;=Inputs!$CM134),1,IF(AND(AT$3&gt;=Inputs!$CM134,AT$3&lt;Inputs!$CN134),1,IF(AND(AT$3=Inputs!$CN134,AT$3=Inputs!$CO134),1,IF(OR(AND(AT$3=Inputs!$CN134+1,Inputs!$CN134=Inputs!$CO134),AND(AT$3=Inputs!$CN134+2,Inputs!$CN134=Inputs!$CO134)),0,IF(AT$3=Inputs!$CN134,0.8,IF(AT$3=Inputs!$CN134+1,0.6,IF(AT$3=Inputs!$CN134+2,0.4,IF(AT$3=Inputs!$CO134,0.2,IF(AND(AT$3&gt;=Inputs!$CL134,AT$3&lt;Inputs!$CM134),(AT$3-Inputs!$CL134+1)/(Inputs!$AI134+1),0)))))))))</f>
        <v>0</v>
      </c>
      <c r="AU136" s="27">
        <f>IF(AND(Inputs!$CO134=0,AU$3&gt;=Inputs!$CM134),1,IF(AND(AU$3&gt;=Inputs!$CM134,AU$3&lt;Inputs!$CN134),1,IF(AND(AU$3=Inputs!$CN134,AU$3=Inputs!$CO134),1,IF(OR(AND(AU$3=Inputs!$CN134+1,Inputs!$CN134=Inputs!$CO134),AND(AU$3=Inputs!$CN134+2,Inputs!$CN134=Inputs!$CO134)),0,IF(AU$3=Inputs!$CN134,0.8,IF(AU$3=Inputs!$CN134+1,0.6,IF(AU$3=Inputs!$CN134+2,0.4,IF(AU$3=Inputs!$CO134,0.2,IF(AND(AU$3&gt;=Inputs!$CL134,AU$3&lt;Inputs!$CM134),(AU$3-Inputs!$CL134+1)/(Inputs!$AI134+1),0)))))))))</f>
        <v>0</v>
      </c>
      <c r="AV136" s="27">
        <f>IF(AND(Inputs!$CO134=0,AV$3&gt;=Inputs!$CM134),1,IF(AND(AV$3&gt;=Inputs!$CM134,AV$3&lt;Inputs!$CN134),1,IF(AND(AV$3=Inputs!$CN134,AV$3=Inputs!$CO134),1,IF(OR(AND(AV$3=Inputs!$CN134+1,Inputs!$CN134=Inputs!$CO134),AND(AV$3=Inputs!$CN134+2,Inputs!$CN134=Inputs!$CO134)),0,IF(AV$3=Inputs!$CN134,0.8,IF(AV$3=Inputs!$CN134+1,0.6,IF(AV$3=Inputs!$CN134+2,0.4,IF(AV$3=Inputs!$CO134,0.2,IF(AND(AV$3&gt;=Inputs!$CL134,AV$3&lt;Inputs!$CM134),(AV$3-Inputs!$CL134+1)/(Inputs!$AI134+1),0)))))))))</f>
        <v>0</v>
      </c>
      <c r="AW136" s="27">
        <f>IF(AND(Inputs!$CO134=0,AW$3&gt;=Inputs!$CM134),1,IF(AND(AW$3&gt;=Inputs!$CM134,AW$3&lt;Inputs!$CN134),1,IF(AND(AW$3=Inputs!$CN134,AW$3=Inputs!$CO134),1,IF(OR(AND(AW$3=Inputs!$CN134+1,Inputs!$CN134=Inputs!$CO134),AND(AW$3=Inputs!$CN134+2,Inputs!$CN134=Inputs!$CO134)),0,IF(AW$3=Inputs!$CN134,0.8,IF(AW$3=Inputs!$CN134+1,0.6,IF(AW$3=Inputs!$CN134+2,0.4,IF(AW$3=Inputs!$CO134,0.2,IF(AND(AW$3&gt;=Inputs!$CL134,AW$3&lt;Inputs!$CM134),(AW$3-Inputs!$CL134+1)/(Inputs!$AI134+1),0)))))))))</f>
        <v>0</v>
      </c>
      <c r="AX136" s="27">
        <f>IF(AND(Inputs!$CO134=0,AX$3&gt;=Inputs!$CM134),1,IF(AND(AX$3&gt;=Inputs!$CM134,AX$3&lt;Inputs!$CN134),1,IF(AND(AX$3=Inputs!$CN134,AX$3=Inputs!$CO134),1,IF(OR(AND(AX$3=Inputs!$CN134+1,Inputs!$CN134=Inputs!$CO134),AND(AX$3=Inputs!$CN134+2,Inputs!$CN134=Inputs!$CO134)),0,IF(AX$3=Inputs!$CN134,0.8,IF(AX$3=Inputs!$CN134+1,0.6,IF(AX$3=Inputs!$CN134+2,0.4,IF(AX$3=Inputs!$CO134,0.2,IF(AND(AX$3&gt;=Inputs!$CL134,AX$3&lt;Inputs!$CM134),(AX$3-Inputs!$CL134+1)/(Inputs!$AI134+1),0)))))))))</f>
        <v>0</v>
      </c>
      <c r="AY136" s="27">
        <f>IF(AND(Inputs!$CO134=0,AY$3&gt;=Inputs!$CM134),1,IF(AND(AY$3&gt;=Inputs!$CM134,AY$3&lt;Inputs!$CN134),1,IF(AND(AY$3=Inputs!$CN134,AY$3=Inputs!$CO134),1,IF(OR(AND(AY$3=Inputs!$CN134+1,Inputs!$CN134=Inputs!$CO134),AND(AY$3=Inputs!$CN134+2,Inputs!$CN134=Inputs!$CO134)),0,IF(AY$3=Inputs!$CN134,0.8,IF(AY$3=Inputs!$CN134+1,0.6,IF(AY$3=Inputs!$CN134+2,0.4,IF(AY$3=Inputs!$CO134,0.2,IF(AND(AY$3&gt;=Inputs!$CL134,AY$3&lt;Inputs!$CM134),(AY$3-Inputs!$CL134+1)/(Inputs!$AI134+1),0)))))))))</f>
        <v>0</v>
      </c>
      <c r="AZ136" s="27">
        <f>IF(AND(Inputs!$CO134=0,AZ$3&gt;=Inputs!$CM134),1,IF(AND(AZ$3&gt;=Inputs!$CM134,AZ$3&lt;Inputs!$CN134),1,IF(AND(AZ$3=Inputs!$CN134,AZ$3=Inputs!$CO134),1,IF(OR(AND(AZ$3=Inputs!$CN134+1,Inputs!$CN134=Inputs!$CO134),AND(AZ$3=Inputs!$CN134+2,Inputs!$CN134=Inputs!$CO134)),0,IF(AZ$3=Inputs!$CN134,0.8,IF(AZ$3=Inputs!$CN134+1,0.6,IF(AZ$3=Inputs!$CN134+2,0.4,IF(AZ$3=Inputs!$CO134,0.2,IF(AND(AZ$3&gt;=Inputs!$CL134,AZ$3&lt;Inputs!$CM134),(AZ$3-Inputs!$CL134+1)/(Inputs!$AI134+1),0)))))))))</f>
        <v>0</v>
      </c>
      <c r="BA136" s="27">
        <f>IF(AND(Inputs!$CO134=0,BA$3&gt;=Inputs!$CM134),1,IF(AND(BA$3&gt;=Inputs!$CM134,BA$3&lt;Inputs!$CN134),1,IF(AND(BA$3=Inputs!$CN134,BA$3=Inputs!$CO134),1,IF(OR(AND(BA$3=Inputs!$CN134+1,Inputs!$CN134=Inputs!$CO134),AND(BA$3=Inputs!$CN134+2,Inputs!$CN134=Inputs!$CO134)),0,IF(BA$3=Inputs!$CN134,0.8,IF(BA$3=Inputs!$CN134+1,0.6,IF(BA$3=Inputs!$CN134+2,0.4,IF(BA$3=Inputs!$CO134,0.2,IF(AND(BA$3&gt;=Inputs!$CL134,BA$3&lt;Inputs!$CM134),(BA$3-Inputs!$CL134+1)/(Inputs!$AI134+1),0)))))))))</f>
        <v>0</v>
      </c>
      <c r="BB136" s="27">
        <f>IF(AND(Inputs!$CO134=0,BB$3&gt;=Inputs!$CM134),1,IF(AND(BB$3&gt;=Inputs!$CM134,BB$3&lt;Inputs!$CN134),1,IF(AND(BB$3=Inputs!$CN134,BB$3=Inputs!$CO134),1,IF(OR(AND(BB$3=Inputs!$CN134+1,Inputs!$CN134=Inputs!$CO134),AND(BB$3=Inputs!$CN134+2,Inputs!$CN134=Inputs!$CO134)),0,IF(BB$3=Inputs!$CN134,0.8,IF(BB$3=Inputs!$CN134+1,0.6,IF(BB$3=Inputs!$CN134+2,0.4,IF(BB$3=Inputs!$CO134,0.2,IF(AND(BB$3&gt;=Inputs!$CL134,BB$3&lt;Inputs!$CM134),(BB$3-Inputs!$CL134+1)/(Inputs!$AI134+1),0)))))))))</f>
        <v>0</v>
      </c>
      <c r="BC136" s="27">
        <f>IF(AND(Inputs!$CO134=0,BC$3&gt;=Inputs!$CM134),1,IF(AND(BC$3&gt;=Inputs!$CM134,BC$3&lt;Inputs!$CN134),1,IF(AND(BC$3=Inputs!$CN134,BC$3=Inputs!$CO134),1,IF(OR(AND(BC$3=Inputs!$CN134+1,Inputs!$CN134=Inputs!$CO134),AND(BC$3=Inputs!$CN134+2,Inputs!$CN134=Inputs!$CO134)),0,IF(BC$3=Inputs!$CN134,0.8,IF(BC$3=Inputs!$CN134+1,0.6,IF(BC$3=Inputs!$CN134+2,0.4,IF(BC$3=Inputs!$CO134,0.2,IF(AND(BC$3&gt;=Inputs!$CL134,BC$3&lt;Inputs!$CM134),(BC$3-Inputs!$CL134+1)/(Inputs!$AI134+1),0)))))))))</f>
        <v>0</v>
      </c>
      <c r="BD136" s="27">
        <f>IF(AND(Inputs!$CO134=0,BD$3&gt;=Inputs!$CM134),1,IF(AND(BD$3&gt;=Inputs!$CM134,BD$3&lt;Inputs!$CN134),1,IF(AND(BD$3=Inputs!$CN134,BD$3=Inputs!$CO134),1,IF(OR(AND(BD$3=Inputs!$CN134+1,Inputs!$CN134=Inputs!$CO134),AND(BD$3=Inputs!$CN134+2,Inputs!$CN134=Inputs!$CO134)),0,IF(BD$3=Inputs!$CN134,0.8,IF(BD$3=Inputs!$CN134+1,0.6,IF(BD$3=Inputs!$CN134+2,0.4,IF(BD$3=Inputs!$CO134,0.2,IF(AND(BD$3&gt;=Inputs!$CL134,BD$3&lt;Inputs!$CM134),(BD$3-Inputs!$CL134+1)/(Inputs!$AI134+1),0)))))))))</f>
        <v>0</v>
      </c>
      <c r="BE136" s="27">
        <f>IF(AND(Inputs!$CO134=0,BE$3&gt;=Inputs!$CM134),1,IF(AND(BE$3&gt;=Inputs!$CM134,BE$3&lt;Inputs!$CN134),1,IF(AND(BE$3=Inputs!$CN134,BE$3=Inputs!$CO134),1,IF(OR(AND(BE$3=Inputs!$CN134+1,Inputs!$CN134=Inputs!$CO134),AND(BE$3=Inputs!$CN134+2,Inputs!$CN134=Inputs!$CO134)),0,IF(BE$3=Inputs!$CN134,0.8,IF(BE$3=Inputs!$CN134+1,0.6,IF(BE$3=Inputs!$CN134+2,0.4,IF(BE$3=Inputs!$CO134,0.2,IF(AND(BE$3&gt;=Inputs!$CL134,BE$3&lt;Inputs!$CM134),(BE$3-Inputs!$CL134+1)/(Inputs!$AI134+1),0)))))))))</f>
        <v>0</v>
      </c>
      <c r="BF136" s="27">
        <f>IF(AND(Inputs!$CO134=0,BF$3&gt;=Inputs!$CM134),1,IF(AND(BF$3&gt;=Inputs!$CM134,BF$3&lt;Inputs!$CN134),1,IF(AND(BF$3=Inputs!$CN134,BF$3=Inputs!$CO134),1,IF(OR(AND(BF$3=Inputs!$CN134+1,Inputs!$CN134=Inputs!$CO134),AND(BF$3=Inputs!$CN134+2,Inputs!$CN134=Inputs!$CO134)),0,IF(BF$3=Inputs!$CN134,0.8,IF(BF$3=Inputs!$CN134+1,0.6,IF(BF$3=Inputs!$CN134+2,0.4,IF(BF$3=Inputs!$CO134,0.2,IF(AND(BF$3&gt;=Inputs!$CL134,BF$3&lt;Inputs!$CM134),(BF$3-Inputs!$CL134+1)/(Inputs!$AI134+1),0)))))))))</f>
        <v>0</v>
      </c>
      <c r="BG136" s="27">
        <f>IF(AND(Inputs!$CO134=0,BG$3&gt;=Inputs!$CM134),1,IF(AND(BG$3&gt;=Inputs!$CM134,BG$3&lt;Inputs!$CN134),1,IF(AND(BG$3=Inputs!$CN134,BG$3=Inputs!$CO134),1,IF(OR(AND(BG$3=Inputs!$CN134+1,Inputs!$CN134=Inputs!$CO134),AND(BG$3=Inputs!$CN134+2,Inputs!$CN134=Inputs!$CO134)),0,IF(BG$3=Inputs!$CN134,0.8,IF(BG$3=Inputs!$CN134+1,0.6,IF(BG$3=Inputs!$CN134+2,0.4,IF(BG$3=Inputs!$CO134,0.2,IF(AND(BG$3&gt;=Inputs!$CL134,BG$3&lt;Inputs!$CM134),(BG$3-Inputs!$CL134+1)/(Inputs!$AI134+1),0)))))))))</f>
        <v>0</v>
      </c>
      <c r="BH136" s="27">
        <f>IF(AND(Inputs!$CO134=0,BH$3&gt;=Inputs!$CM134),1,IF(AND(BH$3&gt;=Inputs!$CM134,BH$3&lt;Inputs!$CN134),1,IF(AND(BH$3=Inputs!$CN134,BH$3=Inputs!$CO134),1,IF(OR(AND(BH$3=Inputs!$CN134+1,Inputs!$CN134=Inputs!$CO134),AND(BH$3=Inputs!$CN134+2,Inputs!$CN134=Inputs!$CO134)),0,IF(BH$3=Inputs!$CN134,0.8,IF(BH$3=Inputs!$CN134+1,0.6,IF(BH$3=Inputs!$CN134+2,0.4,IF(BH$3=Inputs!$CO134,0.2,IF(AND(BH$3&gt;=Inputs!$CL134,BH$3&lt;Inputs!$CM134),(BH$3-Inputs!$CL134+1)/(Inputs!$AI134+1),0)))))))))</f>
        <v>0</v>
      </c>
      <c r="BI136" s="27">
        <f>IF(AND(Inputs!$CO134=0,BI$3&gt;=Inputs!$CM134),1,IF(AND(BI$3&gt;=Inputs!$CM134,BI$3&lt;Inputs!$CN134),1,IF(AND(BI$3=Inputs!$CN134,BI$3=Inputs!$CO134),1,IF(OR(AND(BI$3=Inputs!$CN134+1,Inputs!$CN134=Inputs!$CO134),AND(BI$3=Inputs!$CN134+2,Inputs!$CN134=Inputs!$CO134)),0,IF(BI$3=Inputs!$CN134,0.8,IF(BI$3=Inputs!$CN134+1,0.6,IF(BI$3=Inputs!$CN134+2,0.4,IF(BI$3=Inputs!$CO134,0.2,IF(AND(BI$3&gt;=Inputs!$CL134,BI$3&lt;Inputs!$CM134),(BI$3-Inputs!$CL134+1)/(Inputs!$AI134+1),0)))))))))</f>
        <v>0</v>
      </c>
      <c r="BJ136" s="27">
        <f>IF(AND(Inputs!$CO134=0,BJ$3&gt;=Inputs!$CM134),1,IF(AND(BJ$3&gt;=Inputs!$CM134,BJ$3&lt;Inputs!$CN134),1,IF(AND(BJ$3=Inputs!$CN134,BJ$3=Inputs!$CO134),1,IF(OR(AND(BJ$3=Inputs!$CN134+1,Inputs!$CN134=Inputs!$CO134),AND(BJ$3=Inputs!$CN134+2,Inputs!$CN134=Inputs!$CO134)),0,IF(BJ$3=Inputs!$CN134,0.8,IF(BJ$3=Inputs!$CN134+1,0.6,IF(BJ$3=Inputs!$CN134+2,0.4,IF(BJ$3=Inputs!$CO134,0.2,IF(AND(BJ$3&gt;=Inputs!$CL134,BJ$3&lt;Inputs!$CM134),(BJ$3-Inputs!$CL134+1)/(Inputs!$AI134+1),0)))))))))</f>
        <v>0</v>
      </c>
      <c r="BK136" s="27">
        <f>IF(AND(Inputs!$CO134=0,BK$3&gt;=Inputs!$CM134),1,IF(AND(BK$3&gt;=Inputs!$CM134,BK$3&lt;Inputs!$CN134),1,IF(AND(BK$3=Inputs!$CN134,BK$3=Inputs!$CO134),1,IF(OR(AND(BK$3=Inputs!$CN134+1,Inputs!$CN134=Inputs!$CO134),AND(BK$3=Inputs!$CN134+2,Inputs!$CN134=Inputs!$CO134)),0,IF(BK$3=Inputs!$CN134,0.8,IF(BK$3=Inputs!$CN134+1,0.6,IF(BK$3=Inputs!$CN134+2,0.4,IF(BK$3=Inputs!$CO134,0.2,IF(AND(BK$3&gt;=Inputs!$CL134,BK$3&lt;Inputs!$CM134),(BK$3-Inputs!$CL134+1)/(Inputs!$AI134+1),0)))))))))</f>
        <v>0</v>
      </c>
      <c r="BL136" s="27">
        <f>IF(AND(Inputs!$CO134=0,BL$3&gt;=Inputs!$CM134),1,IF(AND(BL$3&gt;=Inputs!$CM134,BL$3&lt;Inputs!$CN134),1,IF(AND(BL$3=Inputs!$CN134,BL$3=Inputs!$CO134),1,IF(OR(AND(BL$3=Inputs!$CN134+1,Inputs!$CN134=Inputs!$CO134),AND(BL$3=Inputs!$CN134+2,Inputs!$CN134=Inputs!$CO134)),0,IF(BL$3=Inputs!$CN134,0.8,IF(BL$3=Inputs!$CN134+1,0.6,IF(BL$3=Inputs!$CN134+2,0.4,IF(BL$3=Inputs!$CO134,0.2,IF(AND(BL$3&gt;=Inputs!$CL134,BL$3&lt;Inputs!$CM134),(BL$3-Inputs!$CL134+1)/(Inputs!$AI134+1),0)))))))))</f>
        <v>0</v>
      </c>
      <c r="BM136" s="27">
        <f>IF(AND(Inputs!$CO134=0,BM$3&gt;=Inputs!$CM134),1,IF(AND(BM$3&gt;=Inputs!$CM134,BM$3&lt;Inputs!$CN134),1,IF(AND(BM$3=Inputs!$CN134,BM$3=Inputs!$CO134),1,IF(OR(AND(BM$3=Inputs!$CN134+1,Inputs!$CN134=Inputs!$CO134),AND(BM$3=Inputs!$CN134+2,Inputs!$CN134=Inputs!$CO134)),0,IF(BM$3=Inputs!$CN134,0.8,IF(BM$3=Inputs!$CN134+1,0.6,IF(BM$3=Inputs!$CN134+2,0.4,IF(BM$3=Inputs!$CO134,0.2,IF(AND(BM$3&gt;=Inputs!$CL134,BM$3&lt;Inputs!$CM134),(BM$3-Inputs!$CL134+1)/(Inputs!$AI134+1),0)))))))))</f>
        <v>0</v>
      </c>
    </row>
    <row r="137" spans="1:65">
      <c r="A137" s="7" t="str">
        <f>IF(Inputs!A135="","",Inputs!A135)</f>
        <v/>
      </c>
      <c r="B137" t="str">
        <f>IF(Inputs!B135="","",Inputs!B135)</f>
        <v/>
      </c>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292"/>
      <c r="AE137" s="292"/>
      <c r="AF137" s="292"/>
      <c r="AG137" s="50">
        <f t="shared" si="5"/>
        <v>0</v>
      </c>
      <c r="AH137" s="42">
        <f t="shared" si="6"/>
        <v>0</v>
      </c>
      <c r="AJ137" s="27">
        <f>IF(AND(Inputs!$CO135=0,AJ$3&gt;=Inputs!$CM135),1,IF(AND(AJ$3&gt;=Inputs!$CM135,AJ$3&lt;Inputs!$CN135),1,IF(AND(AJ$3=Inputs!$CN135,AJ$3=Inputs!$CO135),1,IF(OR(AND(AJ$3=Inputs!$CN135+1,Inputs!$CN135=Inputs!$CO135),AND(AJ$3=Inputs!$CN135+2,Inputs!$CN135=Inputs!$CO135)),0,IF(AJ$3=Inputs!$CN135,0.8,IF(AJ$3=Inputs!$CN135+1,0.6,IF(AJ$3=Inputs!$CN135+2,0.4,IF(AJ$3=Inputs!$CO135,0.2,IF(AND(AJ$3&gt;=Inputs!$CL135,AJ$3&lt;Inputs!$CM135),(AJ$3-Inputs!$CL135+1)/(Inputs!$AI135+1),0)))))))))</f>
        <v>0</v>
      </c>
      <c r="AK137" s="27">
        <f>IF(AND(Inputs!$CO135=0,AK$3&gt;=Inputs!$CM135),1,IF(AND(AK$3&gt;=Inputs!$CM135,AK$3&lt;Inputs!$CN135),1,IF(AND(AK$3=Inputs!$CN135,AK$3=Inputs!$CO135),1,IF(OR(AND(AK$3=Inputs!$CN135+1,Inputs!$CN135=Inputs!$CO135),AND(AK$3=Inputs!$CN135+2,Inputs!$CN135=Inputs!$CO135)),0,IF(AK$3=Inputs!$CN135,0.8,IF(AK$3=Inputs!$CN135+1,0.6,IF(AK$3=Inputs!$CN135+2,0.4,IF(AK$3=Inputs!$CO135,0.2,IF(AND(AK$3&gt;=Inputs!$CL135,AK$3&lt;Inputs!$CM135),(AK$3-Inputs!$CL135+1)/(Inputs!$AI135+1),0)))))))))</f>
        <v>0</v>
      </c>
      <c r="AL137" s="27">
        <f>IF(AND(Inputs!$CO135=0,AL$3&gt;=Inputs!$CM135),1,IF(AND(AL$3&gt;=Inputs!$CM135,AL$3&lt;Inputs!$CN135),1,IF(AND(AL$3=Inputs!$CN135,AL$3=Inputs!$CO135),1,IF(OR(AND(AL$3=Inputs!$CN135+1,Inputs!$CN135=Inputs!$CO135),AND(AL$3=Inputs!$CN135+2,Inputs!$CN135=Inputs!$CO135)),0,IF(AL$3=Inputs!$CN135,0.8,IF(AL$3=Inputs!$CN135+1,0.6,IF(AL$3=Inputs!$CN135+2,0.4,IF(AL$3=Inputs!$CO135,0.2,IF(AND(AL$3&gt;=Inputs!$CL135,AL$3&lt;Inputs!$CM135),(AL$3-Inputs!$CL135+1)/(Inputs!$AI135+1),0)))))))))</f>
        <v>0</v>
      </c>
      <c r="AM137" s="27">
        <f>IF(AND(Inputs!$CO135=0,AM$3&gt;=Inputs!$CM135),1,IF(AND(AM$3&gt;=Inputs!$CM135,AM$3&lt;Inputs!$CN135),1,IF(AND(AM$3=Inputs!$CN135,AM$3=Inputs!$CO135),1,IF(OR(AND(AM$3=Inputs!$CN135+1,Inputs!$CN135=Inputs!$CO135),AND(AM$3=Inputs!$CN135+2,Inputs!$CN135=Inputs!$CO135)),0,IF(AM$3=Inputs!$CN135,0.8,IF(AM$3=Inputs!$CN135+1,0.6,IF(AM$3=Inputs!$CN135+2,0.4,IF(AM$3=Inputs!$CO135,0.2,IF(AND(AM$3&gt;=Inputs!$CL135,AM$3&lt;Inputs!$CM135),(AM$3-Inputs!$CL135+1)/(Inputs!$AI135+1),0)))))))))</f>
        <v>0</v>
      </c>
      <c r="AN137" s="27">
        <f>IF(AND(Inputs!$CO135=0,AN$3&gt;=Inputs!$CM135),1,IF(AND(AN$3&gt;=Inputs!$CM135,AN$3&lt;Inputs!$CN135),1,IF(AND(AN$3=Inputs!$CN135,AN$3=Inputs!$CO135),1,IF(OR(AND(AN$3=Inputs!$CN135+1,Inputs!$CN135=Inputs!$CO135),AND(AN$3=Inputs!$CN135+2,Inputs!$CN135=Inputs!$CO135)),0,IF(AN$3=Inputs!$CN135,0.8,IF(AN$3=Inputs!$CN135+1,0.6,IF(AN$3=Inputs!$CN135+2,0.4,IF(AN$3=Inputs!$CO135,0.2,IF(AND(AN$3&gt;=Inputs!$CL135,AN$3&lt;Inputs!$CM135),(AN$3-Inputs!$CL135+1)/(Inputs!$AI135+1),0)))))))))</f>
        <v>0</v>
      </c>
      <c r="AO137" s="27">
        <f>IF(AND(Inputs!$CO135=0,AO$3&gt;=Inputs!$CM135),1,IF(AND(AO$3&gt;=Inputs!$CM135,AO$3&lt;Inputs!$CN135),1,IF(AND(AO$3=Inputs!$CN135,AO$3=Inputs!$CO135),1,IF(OR(AND(AO$3=Inputs!$CN135+1,Inputs!$CN135=Inputs!$CO135),AND(AO$3=Inputs!$CN135+2,Inputs!$CN135=Inputs!$CO135)),0,IF(AO$3=Inputs!$CN135,0.8,IF(AO$3=Inputs!$CN135+1,0.6,IF(AO$3=Inputs!$CN135+2,0.4,IF(AO$3=Inputs!$CO135,0.2,IF(AND(AO$3&gt;=Inputs!$CL135,AO$3&lt;Inputs!$CM135),(AO$3-Inputs!$CL135+1)/(Inputs!$AI135+1),0)))))))))</f>
        <v>0</v>
      </c>
      <c r="AP137" s="27">
        <f>IF(AND(Inputs!$CO135=0,AP$3&gt;=Inputs!$CM135),1,IF(AND(AP$3&gt;=Inputs!$CM135,AP$3&lt;Inputs!$CN135),1,IF(AND(AP$3=Inputs!$CN135,AP$3=Inputs!$CO135),1,IF(OR(AND(AP$3=Inputs!$CN135+1,Inputs!$CN135=Inputs!$CO135),AND(AP$3=Inputs!$CN135+2,Inputs!$CN135=Inputs!$CO135)),0,IF(AP$3=Inputs!$CN135,0.8,IF(AP$3=Inputs!$CN135+1,0.6,IF(AP$3=Inputs!$CN135+2,0.4,IF(AP$3=Inputs!$CO135,0.2,IF(AND(AP$3&gt;=Inputs!$CL135,AP$3&lt;Inputs!$CM135),(AP$3-Inputs!$CL135+1)/(Inputs!$AI135+1),0)))))))))</f>
        <v>0</v>
      </c>
      <c r="AQ137" s="27">
        <f>IF(AND(Inputs!$CO135=0,AQ$3&gt;=Inputs!$CM135),1,IF(AND(AQ$3&gt;=Inputs!$CM135,AQ$3&lt;Inputs!$CN135),1,IF(AND(AQ$3=Inputs!$CN135,AQ$3=Inputs!$CO135),1,IF(OR(AND(AQ$3=Inputs!$CN135+1,Inputs!$CN135=Inputs!$CO135),AND(AQ$3=Inputs!$CN135+2,Inputs!$CN135=Inputs!$CO135)),0,IF(AQ$3=Inputs!$CN135,0.8,IF(AQ$3=Inputs!$CN135+1,0.6,IF(AQ$3=Inputs!$CN135+2,0.4,IF(AQ$3=Inputs!$CO135,0.2,IF(AND(AQ$3&gt;=Inputs!$CL135,AQ$3&lt;Inputs!$CM135),(AQ$3-Inputs!$CL135+1)/(Inputs!$AI135+1),0)))))))))</f>
        <v>0</v>
      </c>
      <c r="AR137" s="27">
        <f>IF(AND(Inputs!$CO135=0,AR$3&gt;=Inputs!$CM135),1,IF(AND(AR$3&gt;=Inputs!$CM135,AR$3&lt;Inputs!$CN135),1,IF(AND(AR$3=Inputs!$CN135,AR$3=Inputs!$CO135),1,IF(OR(AND(AR$3=Inputs!$CN135+1,Inputs!$CN135=Inputs!$CO135),AND(AR$3=Inputs!$CN135+2,Inputs!$CN135=Inputs!$CO135)),0,IF(AR$3=Inputs!$CN135,0.8,IF(AR$3=Inputs!$CN135+1,0.6,IF(AR$3=Inputs!$CN135+2,0.4,IF(AR$3=Inputs!$CO135,0.2,IF(AND(AR$3&gt;=Inputs!$CL135,AR$3&lt;Inputs!$CM135),(AR$3-Inputs!$CL135+1)/(Inputs!$AI135+1),0)))))))))</f>
        <v>0</v>
      </c>
      <c r="AS137" s="27">
        <f>IF(AND(Inputs!$CO135=0,AS$3&gt;=Inputs!$CM135),1,IF(AND(AS$3&gt;=Inputs!$CM135,AS$3&lt;Inputs!$CN135),1,IF(AND(AS$3=Inputs!$CN135,AS$3=Inputs!$CO135),1,IF(OR(AND(AS$3=Inputs!$CN135+1,Inputs!$CN135=Inputs!$CO135),AND(AS$3=Inputs!$CN135+2,Inputs!$CN135=Inputs!$CO135)),0,IF(AS$3=Inputs!$CN135,0.8,IF(AS$3=Inputs!$CN135+1,0.6,IF(AS$3=Inputs!$CN135+2,0.4,IF(AS$3=Inputs!$CO135,0.2,IF(AND(AS$3&gt;=Inputs!$CL135,AS$3&lt;Inputs!$CM135),(AS$3-Inputs!$CL135+1)/(Inputs!$AI135+1),0)))))))))</f>
        <v>0</v>
      </c>
      <c r="AT137" s="27">
        <f>IF(AND(Inputs!$CO135=0,AT$3&gt;=Inputs!$CM135),1,IF(AND(AT$3&gt;=Inputs!$CM135,AT$3&lt;Inputs!$CN135),1,IF(AND(AT$3=Inputs!$CN135,AT$3=Inputs!$CO135),1,IF(OR(AND(AT$3=Inputs!$CN135+1,Inputs!$CN135=Inputs!$CO135),AND(AT$3=Inputs!$CN135+2,Inputs!$CN135=Inputs!$CO135)),0,IF(AT$3=Inputs!$CN135,0.8,IF(AT$3=Inputs!$CN135+1,0.6,IF(AT$3=Inputs!$CN135+2,0.4,IF(AT$3=Inputs!$CO135,0.2,IF(AND(AT$3&gt;=Inputs!$CL135,AT$3&lt;Inputs!$CM135),(AT$3-Inputs!$CL135+1)/(Inputs!$AI135+1),0)))))))))</f>
        <v>0</v>
      </c>
      <c r="AU137" s="27">
        <f>IF(AND(Inputs!$CO135=0,AU$3&gt;=Inputs!$CM135),1,IF(AND(AU$3&gt;=Inputs!$CM135,AU$3&lt;Inputs!$CN135),1,IF(AND(AU$3=Inputs!$CN135,AU$3=Inputs!$CO135),1,IF(OR(AND(AU$3=Inputs!$CN135+1,Inputs!$CN135=Inputs!$CO135),AND(AU$3=Inputs!$CN135+2,Inputs!$CN135=Inputs!$CO135)),0,IF(AU$3=Inputs!$CN135,0.8,IF(AU$3=Inputs!$CN135+1,0.6,IF(AU$3=Inputs!$CN135+2,0.4,IF(AU$3=Inputs!$CO135,0.2,IF(AND(AU$3&gt;=Inputs!$CL135,AU$3&lt;Inputs!$CM135),(AU$3-Inputs!$CL135+1)/(Inputs!$AI135+1),0)))))))))</f>
        <v>0</v>
      </c>
      <c r="AV137" s="27">
        <f>IF(AND(Inputs!$CO135=0,AV$3&gt;=Inputs!$CM135),1,IF(AND(AV$3&gt;=Inputs!$CM135,AV$3&lt;Inputs!$CN135),1,IF(AND(AV$3=Inputs!$CN135,AV$3=Inputs!$CO135),1,IF(OR(AND(AV$3=Inputs!$CN135+1,Inputs!$CN135=Inputs!$CO135),AND(AV$3=Inputs!$CN135+2,Inputs!$CN135=Inputs!$CO135)),0,IF(AV$3=Inputs!$CN135,0.8,IF(AV$3=Inputs!$CN135+1,0.6,IF(AV$3=Inputs!$CN135+2,0.4,IF(AV$3=Inputs!$CO135,0.2,IF(AND(AV$3&gt;=Inputs!$CL135,AV$3&lt;Inputs!$CM135),(AV$3-Inputs!$CL135+1)/(Inputs!$AI135+1),0)))))))))</f>
        <v>0</v>
      </c>
      <c r="AW137" s="27">
        <f>IF(AND(Inputs!$CO135=0,AW$3&gt;=Inputs!$CM135),1,IF(AND(AW$3&gt;=Inputs!$CM135,AW$3&lt;Inputs!$CN135),1,IF(AND(AW$3=Inputs!$CN135,AW$3=Inputs!$CO135),1,IF(OR(AND(AW$3=Inputs!$CN135+1,Inputs!$CN135=Inputs!$CO135),AND(AW$3=Inputs!$CN135+2,Inputs!$CN135=Inputs!$CO135)),0,IF(AW$3=Inputs!$CN135,0.8,IF(AW$3=Inputs!$CN135+1,0.6,IF(AW$3=Inputs!$CN135+2,0.4,IF(AW$3=Inputs!$CO135,0.2,IF(AND(AW$3&gt;=Inputs!$CL135,AW$3&lt;Inputs!$CM135),(AW$3-Inputs!$CL135+1)/(Inputs!$AI135+1),0)))))))))</f>
        <v>0</v>
      </c>
      <c r="AX137" s="27">
        <f>IF(AND(Inputs!$CO135=0,AX$3&gt;=Inputs!$CM135),1,IF(AND(AX$3&gt;=Inputs!$CM135,AX$3&lt;Inputs!$CN135),1,IF(AND(AX$3=Inputs!$CN135,AX$3=Inputs!$CO135),1,IF(OR(AND(AX$3=Inputs!$CN135+1,Inputs!$CN135=Inputs!$CO135),AND(AX$3=Inputs!$CN135+2,Inputs!$CN135=Inputs!$CO135)),0,IF(AX$3=Inputs!$CN135,0.8,IF(AX$3=Inputs!$CN135+1,0.6,IF(AX$3=Inputs!$CN135+2,0.4,IF(AX$3=Inputs!$CO135,0.2,IF(AND(AX$3&gt;=Inputs!$CL135,AX$3&lt;Inputs!$CM135),(AX$3-Inputs!$CL135+1)/(Inputs!$AI135+1),0)))))))))</f>
        <v>0</v>
      </c>
      <c r="AY137" s="27">
        <f>IF(AND(Inputs!$CO135=0,AY$3&gt;=Inputs!$CM135),1,IF(AND(AY$3&gt;=Inputs!$CM135,AY$3&lt;Inputs!$CN135),1,IF(AND(AY$3=Inputs!$CN135,AY$3=Inputs!$CO135),1,IF(OR(AND(AY$3=Inputs!$CN135+1,Inputs!$CN135=Inputs!$CO135),AND(AY$3=Inputs!$CN135+2,Inputs!$CN135=Inputs!$CO135)),0,IF(AY$3=Inputs!$CN135,0.8,IF(AY$3=Inputs!$CN135+1,0.6,IF(AY$3=Inputs!$CN135+2,0.4,IF(AY$3=Inputs!$CO135,0.2,IF(AND(AY$3&gt;=Inputs!$CL135,AY$3&lt;Inputs!$CM135),(AY$3-Inputs!$CL135+1)/(Inputs!$AI135+1),0)))))))))</f>
        <v>0</v>
      </c>
      <c r="AZ137" s="27">
        <f>IF(AND(Inputs!$CO135=0,AZ$3&gt;=Inputs!$CM135),1,IF(AND(AZ$3&gt;=Inputs!$CM135,AZ$3&lt;Inputs!$CN135),1,IF(AND(AZ$3=Inputs!$CN135,AZ$3=Inputs!$CO135),1,IF(OR(AND(AZ$3=Inputs!$CN135+1,Inputs!$CN135=Inputs!$CO135),AND(AZ$3=Inputs!$CN135+2,Inputs!$CN135=Inputs!$CO135)),0,IF(AZ$3=Inputs!$CN135,0.8,IF(AZ$3=Inputs!$CN135+1,0.6,IF(AZ$3=Inputs!$CN135+2,0.4,IF(AZ$3=Inputs!$CO135,0.2,IF(AND(AZ$3&gt;=Inputs!$CL135,AZ$3&lt;Inputs!$CM135),(AZ$3-Inputs!$CL135+1)/(Inputs!$AI135+1),0)))))))))</f>
        <v>0</v>
      </c>
      <c r="BA137" s="27">
        <f>IF(AND(Inputs!$CO135=0,BA$3&gt;=Inputs!$CM135),1,IF(AND(BA$3&gt;=Inputs!$CM135,BA$3&lt;Inputs!$CN135),1,IF(AND(BA$3=Inputs!$CN135,BA$3=Inputs!$CO135),1,IF(OR(AND(BA$3=Inputs!$CN135+1,Inputs!$CN135=Inputs!$CO135),AND(BA$3=Inputs!$CN135+2,Inputs!$CN135=Inputs!$CO135)),0,IF(BA$3=Inputs!$CN135,0.8,IF(BA$3=Inputs!$CN135+1,0.6,IF(BA$3=Inputs!$CN135+2,0.4,IF(BA$3=Inputs!$CO135,0.2,IF(AND(BA$3&gt;=Inputs!$CL135,BA$3&lt;Inputs!$CM135),(BA$3-Inputs!$CL135+1)/(Inputs!$AI135+1),0)))))))))</f>
        <v>0</v>
      </c>
      <c r="BB137" s="27">
        <f>IF(AND(Inputs!$CO135=0,BB$3&gt;=Inputs!$CM135),1,IF(AND(BB$3&gt;=Inputs!$CM135,BB$3&lt;Inputs!$CN135),1,IF(AND(BB$3=Inputs!$CN135,BB$3=Inputs!$CO135),1,IF(OR(AND(BB$3=Inputs!$CN135+1,Inputs!$CN135=Inputs!$CO135),AND(BB$3=Inputs!$CN135+2,Inputs!$CN135=Inputs!$CO135)),0,IF(BB$3=Inputs!$CN135,0.8,IF(BB$3=Inputs!$CN135+1,0.6,IF(BB$3=Inputs!$CN135+2,0.4,IF(BB$3=Inputs!$CO135,0.2,IF(AND(BB$3&gt;=Inputs!$CL135,BB$3&lt;Inputs!$CM135),(BB$3-Inputs!$CL135+1)/(Inputs!$AI135+1),0)))))))))</f>
        <v>0</v>
      </c>
      <c r="BC137" s="27">
        <f>IF(AND(Inputs!$CO135=0,BC$3&gt;=Inputs!$CM135),1,IF(AND(BC$3&gt;=Inputs!$CM135,BC$3&lt;Inputs!$CN135),1,IF(AND(BC$3=Inputs!$CN135,BC$3=Inputs!$CO135),1,IF(OR(AND(BC$3=Inputs!$CN135+1,Inputs!$CN135=Inputs!$CO135),AND(BC$3=Inputs!$CN135+2,Inputs!$CN135=Inputs!$CO135)),0,IF(BC$3=Inputs!$CN135,0.8,IF(BC$3=Inputs!$CN135+1,0.6,IF(BC$3=Inputs!$CN135+2,0.4,IF(BC$3=Inputs!$CO135,0.2,IF(AND(BC$3&gt;=Inputs!$CL135,BC$3&lt;Inputs!$CM135),(BC$3-Inputs!$CL135+1)/(Inputs!$AI135+1),0)))))))))</f>
        <v>0</v>
      </c>
      <c r="BD137" s="27">
        <f>IF(AND(Inputs!$CO135=0,BD$3&gt;=Inputs!$CM135),1,IF(AND(BD$3&gt;=Inputs!$CM135,BD$3&lt;Inputs!$CN135),1,IF(AND(BD$3=Inputs!$CN135,BD$3=Inputs!$CO135),1,IF(OR(AND(BD$3=Inputs!$CN135+1,Inputs!$CN135=Inputs!$CO135),AND(BD$3=Inputs!$CN135+2,Inputs!$CN135=Inputs!$CO135)),0,IF(BD$3=Inputs!$CN135,0.8,IF(BD$3=Inputs!$CN135+1,0.6,IF(BD$3=Inputs!$CN135+2,0.4,IF(BD$3=Inputs!$CO135,0.2,IF(AND(BD$3&gt;=Inputs!$CL135,BD$3&lt;Inputs!$CM135),(BD$3-Inputs!$CL135+1)/(Inputs!$AI135+1),0)))))))))</f>
        <v>0</v>
      </c>
      <c r="BE137" s="27">
        <f>IF(AND(Inputs!$CO135=0,BE$3&gt;=Inputs!$CM135),1,IF(AND(BE$3&gt;=Inputs!$CM135,BE$3&lt;Inputs!$CN135),1,IF(AND(BE$3=Inputs!$CN135,BE$3=Inputs!$CO135),1,IF(OR(AND(BE$3=Inputs!$CN135+1,Inputs!$CN135=Inputs!$CO135),AND(BE$3=Inputs!$CN135+2,Inputs!$CN135=Inputs!$CO135)),0,IF(BE$3=Inputs!$CN135,0.8,IF(BE$3=Inputs!$CN135+1,0.6,IF(BE$3=Inputs!$CN135+2,0.4,IF(BE$3=Inputs!$CO135,0.2,IF(AND(BE$3&gt;=Inputs!$CL135,BE$3&lt;Inputs!$CM135),(BE$3-Inputs!$CL135+1)/(Inputs!$AI135+1),0)))))))))</f>
        <v>0</v>
      </c>
      <c r="BF137" s="27">
        <f>IF(AND(Inputs!$CO135=0,BF$3&gt;=Inputs!$CM135),1,IF(AND(BF$3&gt;=Inputs!$CM135,BF$3&lt;Inputs!$CN135),1,IF(AND(BF$3=Inputs!$CN135,BF$3=Inputs!$CO135),1,IF(OR(AND(BF$3=Inputs!$CN135+1,Inputs!$CN135=Inputs!$CO135),AND(BF$3=Inputs!$CN135+2,Inputs!$CN135=Inputs!$CO135)),0,IF(BF$3=Inputs!$CN135,0.8,IF(BF$3=Inputs!$CN135+1,0.6,IF(BF$3=Inputs!$CN135+2,0.4,IF(BF$3=Inputs!$CO135,0.2,IF(AND(BF$3&gt;=Inputs!$CL135,BF$3&lt;Inputs!$CM135),(BF$3-Inputs!$CL135+1)/(Inputs!$AI135+1),0)))))))))</f>
        <v>0</v>
      </c>
      <c r="BG137" s="27">
        <f>IF(AND(Inputs!$CO135=0,BG$3&gt;=Inputs!$CM135),1,IF(AND(BG$3&gt;=Inputs!$CM135,BG$3&lt;Inputs!$CN135),1,IF(AND(BG$3=Inputs!$CN135,BG$3=Inputs!$CO135),1,IF(OR(AND(BG$3=Inputs!$CN135+1,Inputs!$CN135=Inputs!$CO135),AND(BG$3=Inputs!$CN135+2,Inputs!$CN135=Inputs!$CO135)),0,IF(BG$3=Inputs!$CN135,0.8,IF(BG$3=Inputs!$CN135+1,0.6,IF(BG$3=Inputs!$CN135+2,0.4,IF(BG$3=Inputs!$CO135,0.2,IF(AND(BG$3&gt;=Inputs!$CL135,BG$3&lt;Inputs!$CM135),(BG$3-Inputs!$CL135+1)/(Inputs!$AI135+1),0)))))))))</f>
        <v>0</v>
      </c>
      <c r="BH137" s="27">
        <f>IF(AND(Inputs!$CO135=0,BH$3&gt;=Inputs!$CM135),1,IF(AND(BH$3&gt;=Inputs!$CM135,BH$3&lt;Inputs!$CN135),1,IF(AND(BH$3=Inputs!$CN135,BH$3=Inputs!$CO135),1,IF(OR(AND(BH$3=Inputs!$CN135+1,Inputs!$CN135=Inputs!$CO135),AND(BH$3=Inputs!$CN135+2,Inputs!$CN135=Inputs!$CO135)),0,IF(BH$3=Inputs!$CN135,0.8,IF(BH$3=Inputs!$CN135+1,0.6,IF(BH$3=Inputs!$CN135+2,0.4,IF(BH$3=Inputs!$CO135,0.2,IF(AND(BH$3&gt;=Inputs!$CL135,BH$3&lt;Inputs!$CM135),(BH$3-Inputs!$CL135+1)/(Inputs!$AI135+1),0)))))))))</f>
        <v>0</v>
      </c>
      <c r="BI137" s="27">
        <f>IF(AND(Inputs!$CO135=0,BI$3&gt;=Inputs!$CM135),1,IF(AND(BI$3&gt;=Inputs!$CM135,BI$3&lt;Inputs!$CN135),1,IF(AND(BI$3=Inputs!$CN135,BI$3=Inputs!$CO135),1,IF(OR(AND(BI$3=Inputs!$CN135+1,Inputs!$CN135=Inputs!$CO135),AND(BI$3=Inputs!$CN135+2,Inputs!$CN135=Inputs!$CO135)),0,IF(BI$3=Inputs!$CN135,0.8,IF(BI$3=Inputs!$CN135+1,0.6,IF(BI$3=Inputs!$CN135+2,0.4,IF(BI$3=Inputs!$CO135,0.2,IF(AND(BI$3&gt;=Inputs!$CL135,BI$3&lt;Inputs!$CM135),(BI$3-Inputs!$CL135+1)/(Inputs!$AI135+1),0)))))))))</f>
        <v>0</v>
      </c>
      <c r="BJ137" s="27">
        <f>IF(AND(Inputs!$CO135=0,BJ$3&gt;=Inputs!$CM135),1,IF(AND(BJ$3&gt;=Inputs!$CM135,BJ$3&lt;Inputs!$CN135),1,IF(AND(BJ$3=Inputs!$CN135,BJ$3=Inputs!$CO135),1,IF(OR(AND(BJ$3=Inputs!$CN135+1,Inputs!$CN135=Inputs!$CO135),AND(BJ$3=Inputs!$CN135+2,Inputs!$CN135=Inputs!$CO135)),0,IF(BJ$3=Inputs!$CN135,0.8,IF(BJ$3=Inputs!$CN135+1,0.6,IF(BJ$3=Inputs!$CN135+2,0.4,IF(BJ$3=Inputs!$CO135,0.2,IF(AND(BJ$3&gt;=Inputs!$CL135,BJ$3&lt;Inputs!$CM135),(BJ$3-Inputs!$CL135+1)/(Inputs!$AI135+1),0)))))))))</f>
        <v>0</v>
      </c>
      <c r="BK137" s="27">
        <f>IF(AND(Inputs!$CO135=0,BK$3&gt;=Inputs!$CM135),1,IF(AND(BK$3&gt;=Inputs!$CM135,BK$3&lt;Inputs!$CN135),1,IF(AND(BK$3=Inputs!$CN135,BK$3=Inputs!$CO135),1,IF(OR(AND(BK$3=Inputs!$CN135+1,Inputs!$CN135=Inputs!$CO135),AND(BK$3=Inputs!$CN135+2,Inputs!$CN135=Inputs!$CO135)),0,IF(BK$3=Inputs!$CN135,0.8,IF(BK$3=Inputs!$CN135+1,0.6,IF(BK$3=Inputs!$CN135+2,0.4,IF(BK$3=Inputs!$CO135,0.2,IF(AND(BK$3&gt;=Inputs!$CL135,BK$3&lt;Inputs!$CM135),(BK$3-Inputs!$CL135+1)/(Inputs!$AI135+1),0)))))))))</f>
        <v>0</v>
      </c>
      <c r="BL137" s="27">
        <f>IF(AND(Inputs!$CO135=0,BL$3&gt;=Inputs!$CM135),1,IF(AND(BL$3&gt;=Inputs!$CM135,BL$3&lt;Inputs!$CN135),1,IF(AND(BL$3=Inputs!$CN135,BL$3=Inputs!$CO135),1,IF(OR(AND(BL$3=Inputs!$CN135+1,Inputs!$CN135=Inputs!$CO135),AND(BL$3=Inputs!$CN135+2,Inputs!$CN135=Inputs!$CO135)),0,IF(BL$3=Inputs!$CN135,0.8,IF(BL$3=Inputs!$CN135+1,0.6,IF(BL$3=Inputs!$CN135+2,0.4,IF(BL$3=Inputs!$CO135,0.2,IF(AND(BL$3&gt;=Inputs!$CL135,BL$3&lt;Inputs!$CM135),(BL$3-Inputs!$CL135+1)/(Inputs!$AI135+1),0)))))))))</f>
        <v>0</v>
      </c>
      <c r="BM137" s="27">
        <f>IF(AND(Inputs!$CO135=0,BM$3&gt;=Inputs!$CM135),1,IF(AND(BM$3&gt;=Inputs!$CM135,BM$3&lt;Inputs!$CN135),1,IF(AND(BM$3=Inputs!$CN135,BM$3=Inputs!$CO135),1,IF(OR(AND(BM$3=Inputs!$CN135+1,Inputs!$CN135=Inputs!$CO135),AND(BM$3=Inputs!$CN135+2,Inputs!$CN135=Inputs!$CO135)),0,IF(BM$3=Inputs!$CN135,0.8,IF(BM$3=Inputs!$CN135+1,0.6,IF(BM$3=Inputs!$CN135+2,0.4,IF(BM$3=Inputs!$CO135,0.2,IF(AND(BM$3&gt;=Inputs!$CL135,BM$3&lt;Inputs!$CM135),(BM$3-Inputs!$CL135+1)/(Inputs!$AI135+1),0)))))))))</f>
        <v>0</v>
      </c>
    </row>
    <row r="138" spans="1:65">
      <c r="A138" s="7" t="str">
        <f>IF(Inputs!A136="","",Inputs!A136)</f>
        <v/>
      </c>
      <c r="B138" t="str">
        <f>IF(Inputs!B136="","",Inputs!B136)</f>
        <v/>
      </c>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292"/>
      <c r="AE138" s="292"/>
      <c r="AF138" s="292"/>
      <c r="AG138" s="50">
        <f t="shared" si="5"/>
        <v>0</v>
      </c>
      <c r="AH138" s="42">
        <f t="shared" si="6"/>
        <v>0</v>
      </c>
      <c r="AJ138" s="27">
        <f>IF(AND(Inputs!$CO136=0,AJ$3&gt;=Inputs!$CM136),1,IF(AND(AJ$3&gt;=Inputs!$CM136,AJ$3&lt;Inputs!$CN136),1,IF(AND(AJ$3=Inputs!$CN136,AJ$3=Inputs!$CO136),1,IF(OR(AND(AJ$3=Inputs!$CN136+1,Inputs!$CN136=Inputs!$CO136),AND(AJ$3=Inputs!$CN136+2,Inputs!$CN136=Inputs!$CO136)),0,IF(AJ$3=Inputs!$CN136,0.8,IF(AJ$3=Inputs!$CN136+1,0.6,IF(AJ$3=Inputs!$CN136+2,0.4,IF(AJ$3=Inputs!$CO136,0.2,IF(AND(AJ$3&gt;=Inputs!$CL136,AJ$3&lt;Inputs!$CM136),(AJ$3-Inputs!$CL136+1)/(Inputs!$AI136+1),0)))))))))</f>
        <v>0</v>
      </c>
      <c r="AK138" s="27">
        <f>IF(AND(Inputs!$CO136=0,AK$3&gt;=Inputs!$CM136),1,IF(AND(AK$3&gt;=Inputs!$CM136,AK$3&lt;Inputs!$CN136),1,IF(AND(AK$3=Inputs!$CN136,AK$3=Inputs!$CO136),1,IF(OR(AND(AK$3=Inputs!$CN136+1,Inputs!$CN136=Inputs!$CO136),AND(AK$3=Inputs!$CN136+2,Inputs!$CN136=Inputs!$CO136)),0,IF(AK$3=Inputs!$CN136,0.8,IF(AK$3=Inputs!$CN136+1,0.6,IF(AK$3=Inputs!$CN136+2,0.4,IF(AK$3=Inputs!$CO136,0.2,IF(AND(AK$3&gt;=Inputs!$CL136,AK$3&lt;Inputs!$CM136),(AK$3-Inputs!$CL136+1)/(Inputs!$AI136+1),0)))))))))</f>
        <v>0</v>
      </c>
      <c r="AL138" s="27">
        <f>IF(AND(Inputs!$CO136=0,AL$3&gt;=Inputs!$CM136),1,IF(AND(AL$3&gt;=Inputs!$CM136,AL$3&lt;Inputs!$CN136),1,IF(AND(AL$3=Inputs!$CN136,AL$3=Inputs!$CO136),1,IF(OR(AND(AL$3=Inputs!$CN136+1,Inputs!$CN136=Inputs!$CO136),AND(AL$3=Inputs!$CN136+2,Inputs!$CN136=Inputs!$CO136)),0,IF(AL$3=Inputs!$CN136,0.8,IF(AL$3=Inputs!$CN136+1,0.6,IF(AL$3=Inputs!$CN136+2,0.4,IF(AL$3=Inputs!$CO136,0.2,IF(AND(AL$3&gt;=Inputs!$CL136,AL$3&lt;Inputs!$CM136),(AL$3-Inputs!$CL136+1)/(Inputs!$AI136+1),0)))))))))</f>
        <v>0</v>
      </c>
      <c r="AM138" s="27">
        <f>IF(AND(Inputs!$CO136=0,AM$3&gt;=Inputs!$CM136),1,IF(AND(AM$3&gt;=Inputs!$CM136,AM$3&lt;Inputs!$CN136),1,IF(AND(AM$3=Inputs!$CN136,AM$3=Inputs!$CO136),1,IF(OR(AND(AM$3=Inputs!$CN136+1,Inputs!$CN136=Inputs!$CO136),AND(AM$3=Inputs!$CN136+2,Inputs!$CN136=Inputs!$CO136)),0,IF(AM$3=Inputs!$CN136,0.8,IF(AM$3=Inputs!$CN136+1,0.6,IF(AM$3=Inputs!$CN136+2,0.4,IF(AM$3=Inputs!$CO136,0.2,IF(AND(AM$3&gt;=Inputs!$CL136,AM$3&lt;Inputs!$CM136),(AM$3-Inputs!$CL136+1)/(Inputs!$AI136+1),0)))))))))</f>
        <v>0</v>
      </c>
      <c r="AN138" s="27">
        <f>IF(AND(Inputs!$CO136=0,AN$3&gt;=Inputs!$CM136),1,IF(AND(AN$3&gt;=Inputs!$CM136,AN$3&lt;Inputs!$CN136),1,IF(AND(AN$3=Inputs!$CN136,AN$3=Inputs!$CO136),1,IF(OR(AND(AN$3=Inputs!$CN136+1,Inputs!$CN136=Inputs!$CO136),AND(AN$3=Inputs!$CN136+2,Inputs!$CN136=Inputs!$CO136)),0,IF(AN$3=Inputs!$CN136,0.8,IF(AN$3=Inputs!$CN136+1,0.6,IF(AN$3=Inputs!$CN136+2,0.4,IF(AN$3=Inputs!$CO136,0.2,IF(AND(AN$3&gt;=Inputs!$CL136,AN$3&lt;Inputs!$CM136),(AN$3-Inputs!$CL136+1)/(Inputs!$AI136+1),0)))))))))</f>
        <v>0</v>
      </c>
      <c r="AO138" s="27">
        <f>IF(AND(Inputs!$CO136=0,AO$3&gt;=Inputs!$CM136),1,IF(AND(AO$3&gt;=Inputs!$CM136,AO$3&lt;Inputs!$CN136),1,IF(AND(AO$3=Inputs!$CN136,AO$3=Inputs!$CO136),1,IF(OR(AND(AO$3=Inputs!$CN136+1,Inputs!$CN136=Inputs!$CO136),AND(AO$3=Inputs!$CN136+2,Inputs!$CN136=Inputs!$CO136)),0,IF(AO$3=Inputs!$CN136,0.8,IF(AO$3=Inputs!$CN136+1,0.6,IF(AO$3=Inputs!$CN136+2,0.4,IF(AO$3=Inputs!$CO136,0.2,IF(AND(AO$3&gt;=Inputs!$CL136,AO$3&lt;Inputs!$CM136),(AO$3-Inputs!$CL136+1)/(Inputs!$AI136+1),0)))))))))</f>
        <v>0</v>
      </c>
      <c r="AP138" s="27">
        <f>IF(AND(Inputs!$CO136=0,AP$3&gt;=Inputs!$CM136),1,IF(AND(AP$3&gt;=Inputs!$CM136,AP$3&lt;Inputs!$CN136),1,IF(AND(AP$3=Inputs!$CN136,AP$3=Inputs!$CO136),1,IF(OR(AND(AP$3=Inputs!$CN136+1,Inputs!$CN136=Inputs!$CO136),AND(AP$3=Inputs!$CN136+2,Inputs!$CN136=Inputs!$CO136)),0,IF(AP$3=Inputs!$CN136,0.8,IF(AP$3=Inputs!$CN136+1,0.6,IF(AP$3=Inputs!$CN136+2,0.4,IF(AP$3=Inputs!$CO136,0.2,IF(AND(AP$3&gt;=Inputs!$CL136,AP$3&lt;Inputs!$CM136),(AP$3-Inputs!$CL136+1)/(Inputs!$AI136+1),0)))))))))</f>
        <v>0</v>
      </c>
      <c r="AQ138" s="27">
        <f>IF(AND(Inputs!$CO136=0,AQ$3&gt;=Inputs!$CM136),1,IF(AND(AQ$3&gt;=Inputs!$CM136,AQ$3&lt;Inputs!$CN136),1,IF(AND(AQ$3=Inputs!$CN136,AQ$3=Inputs!$CO136),1,IF(OR(AND(AQ$3=Inputs!$CN136+1,Inputs!$CN136=Inputs!$CO136),AND(AQ$3=Inputs!$CN136+2,Inputs!$CN136=Inputs!$CO136)),0,IF(AQ$3=Inputs!$CN136,0.8,IF(AQ$3=Inputs!$CN136+1,0.6,IF(AQ$3=Inputs!$CN136+2,0.4,IF(AQ$3=Inputs!$CO136,0.2,IF(AND(AQ$3&gt;=Inputs!$CL136,AQ$3&lt;Inputs!$CM136),(AQ$3-Inputs!$CL136+1)/(Inputs!$AI136+1),0)))))))))</f>
        <v>0</v>
      </c>
      <c r="AR138" s="27">
        <f>IF(AND(Inputs!$CO136=0,AR$3&gt;=Inputs!$CM136),1,IF(AND(AR$3&gt;=Inputs!$CM136,AR$3&lt;Inputs!$CN136),1,IF(AND(AR$3=Inputs!$CN136,AR$3=Inputs!$CO136),1,IF(OR(AND(AR$3=Inputs!$CN136+1,Inputs!$CN136=Inputs!$CO136),AND(AR$3=Inputs!$CN136+2,Inputs!$CN136=Inputs!$CO136)),0,IF(AR$3=Inputs!$CN136,0.8,IF(AR$3=Inputs!$CN136+1,0.6,IF(AR$3=Inputs!$CN136+2,0.4,IF(AR$3=Inputs!$CO136,0.2,IF(AND(AR$3&gt;=Inputs!$CL136,AR$3&lt;Inputs!$CM136),(AR$3-Inputs!$CL136+1)/(Inputs!$AI136+1),0)))))))))</f>
        <v>0</v>
      </c>
      <c r="AS138" s="27">
        <f>IF(AND(Inputs!$CO136=0,AS$3&gt;=Inputs!$CM136),1,IF(AND(AS$3&gt;=Inputs!$CM136,AS$3&lt;Inputs!$CN136),1,IF(AND(AS$3=Inputs!$CN136,AS$3=Inputs!$CO136),1,IF(OR(AND(AS$3=Inputs!$CN136+1,Inputs!$CN136=Inputs!$CO136),AND(AS$3=Inputs!$CN136+2,Inputs!$CN136=Inputs!$CO136)),0,IF(AS$3=Inputs!$CN136,0.8,IF(AS$3=Inputs!$CN136+1,0.6,IF(AS$3=Inputs!$CN136+2,0.4,IF(AS$3=Inputs!$CO136,0.2,IF(AND(AS$3&gt;=Inputs!$CL136,AS$3&lt;Inputs!$CM136),(AS$3-Inputs!$CL136+1)/(Inputs!$AI136+1),0)))))))))</f>
        <v>0</v>
      </c>
      <c r="AT138" s="27">
        <f>IF(AND(Inputs!$CO136=0,AT$3&gt;=Inputs!$CM136),1,IF(AND(AT$3&gt;=Inputs!$CM136,AT$3&lt;Inputs!$CN136),1,IF(AND(AT$3=Inputs!$CN136,AT$3=Inputs!$CO136),1,IF(OR(AND(AT$3=Inputs!$CN136+1,Inputs!$CN136=Inputs!$CO136),AND(AT$3=Inputs!$CN136+2,Inputs!$CN136=Inputs!$CO136)),0,IF(AT$3=Inputs!$CN136,0.8,IF(AT$3=Inputs!$CN136+1,0.6,IF(AT$3=Inputs!$CN136+2,0.4,IF(AT$3=Inputs!$CO136,0.2,IF(AND(AT$3&gt;=Inputs!$CL136,AT$3&lt;Inputs!$CM136),(AT$3-Inputs!$CL136+1)/(Inputs!$AI136+1),0)))))))))</f>
        <v>0</v>
      </c>
      <c r="AU138" s="27">
        <f>IF(AND(Inputs!$CO136=0,AU$3&gt;=Inputs!$CM136),1,IF(AND(AU$3&gt;=Inputs!$CM136,AU$3&lt;Inputs!$CN136),1,IF(AND(AU$3=Inputs!$CN136,AU$3=Inputs!$CO136),1,IF(OR(AND(AU$3=Inputs!$CN136+1,Inputs!$CN136=Inputs!$CO136),AND(AU$3=Inputs!$CN136+2,Inputs!$CN136=Inputs!$CO136)),0,IF(AU$3=Inputs!$CN136,0.8,IF(AU$3=Inputs!$CN136+1,0.6,IF(AU$3=Inputs!$CN136+2,0.4,IF(AU$3=Inputs!$CO136,0.2,IF(AND(AU$3&gt;=Inputs!$CL136,AU$3&lt;Inputs!$CM136),(AU$3-Inputs!$CL136+1)/(Inputs!$AI136+1),0)))))))))</f>
        <v>0</v>
      </c>
      <c r="AV138" s="27">
        <f>IF(AND(Inputs!$CO136=0,AV$3&gt;=Inputs!$CM136),1,IF(AND(AV$3&gt;=Inputs!$CM136,AV$3&lt;Inputs!$CN136),1,IF(AND(AV$3=Inputs!$CN136,AV$3=Inputs!$CO136),1,IF(OR(AND(AV$3=Inputs!$CN136+1,Inputs!$CN136=Inputs!$CO136),AND(AV$3=Inputs!$CN136+2,Inputs!$CN136=Inputs!$CO136)),0,IF(AV$3=Inputs!$CN136,0.8,IF(AV$3=Inputs!$CN136+1,0.6,IF(AV$3=Inputs!$CN136+2,0.4,IF(AV$3=Inputs!$CO136,0.2,IF(AND(AV$3&gt;=Inputs!$CL136,AV$3&lt;Inputs!$CM136),(AV$3-Inputs!$CL136+1)/(Inputs!$AI136+1),0)))))))))</f>
        <v>0</v>
      </c>
      <c r="AW138" s="27">
        <f>IF(AND(Inputs!$CO136=0,AW$3&gt;=Inputs!$CM136),1,IF(AND(AW$3&gt;=Inputs!$CM136,AW$3&lt;Inputs!$CN136),1,IF(AND(AW$3=Inputs!$CN136,AW$3=Inputs!$CO136),1,IF(OR(AND(AW$3=Inputs!$CN136+1,Inputs!$CN136=Inputs!$CO136),AND(AW$3=Inputs!$CN136+2,Inputs!$CN136=Inputs!$CO136)),0,IF(AW$3=Inputs!$CN136,0.8,IF(AW$3=Inputs!$CN136+1,0.6,IF(AW$3=Inputs!$CN136+2,0.4,IF(AW$3=Inputs!$CO136,0.2,IF(AND(AW$3&gt;=Inputs!$CL136,AW$3&lt;Inputs!$CM136),(AW$3-Inputs!$CL136+1)/(Inputs!$AI136+1),0)))))))))</f>
        <v>0</v>
      </c>
      <c r="AX138" s="27">
        <f>IF(AND(Inputs!$CO136=0,AX$3&gt;=Inputs!$CM136),1,IF(AND(AX$3&gt;=Inputs!$CM136,AX$3&lt;Inputs!$CN136),1,IF(AND(AX$3=Inputs!$CN136,AX$3=Inputs!$CO136),1,IF(OR(AND(AX$3=Inputs!$CN136+1,Inputs!$CN136=Inputs!$CO136),AND(AX$3=Inputs!$CN136+2,Inputs!$CN136=Inputs!$CO136)),0,IF(AX$3=Inputs!$CN136,0.8,IF(AX$3=Inputs!$CN136+1,0.6,IF(AX$3=Inputs!$CN136+2,0.4,IF(AX$3=Inputs!$CO136,0.2,IF(AND(AX$3&gt;=Inputs!$CL136,AX$3&lt;Inputs!$CM136),(AX$3-Inputs!$CL136+1)/(Inputs!$AI136+1),0)))))))))</f>
        <v>0</v>
      </c>
      <c r="AY138" s="27">
        <f>IF(AND(Inputs!$CO136=0,AY$3&gt;=Inputs!$CM136),1,IF(AND(AY$3&gt;=Inputs!$CM136,AY$3&lt;Inputs!$CN136),1,IF(AND(AY$3=Inputs!$CN136,AY$3=Inputs!$CO136),1,IF(OR(AND(AY$3=Inputs!$CN136+1,Inputs!$CN136=Inputs!$CO136),AND(AY$3=Inputs!$CN136+2,Inputs!$CN136=Inputs!$CO136)),0,IF(AY$3=Inputs!$CN136,0.8,IF(AY$3=Inputs!$CN136+1,0.6,IF(AY$3=Inputs!$CN136+2,0.4,IF(AY$3=Inputs!$CO136,0.2,IF(AND(AY$3&gt;=Inputs!$CL136,AY$3&lt;Inputs!$CM136),(AY$3-Inputs!$CL136+1)/(Inputs!$AI136+1),0)))))))))</f>
        <v>0</v>
      </c>
      <c r="AZ138" s="27">
        <f>IF(AND(Inputs!$CO136=0,AZ$3&gt;=Inputs!$CM136),1,IF(AND(AZ$3&gt;=Inputs!$CM136,AZ$3&lt;Inputs!$CN136),1,IF(AND(AZ$3=Inputs!$CN136,AZ$3=Inputs!$CO136),1,IF(OR(AND(AZ$3=Inputs!$CN136+1,Inputs!$CN136=Inputs!$CO136),AND(AZ$3=Inputs!$CN136+2,Inputs!$CN136=Inputs!$CO136)),0,IF(AZ$3=Inputs!$CN136,0.8,IF(AZ$3=Inputs!$CN136+1,0.6,IF(AZ$3=Inputs!$CN136+2,0.4,IF(AZ$3=Inputs!$CO136,0.2,IF(AND(AZ$3&gt;=Inputs!$CL136,AZ$3&lt;Inputs!$CM136),(AZ$3-Inputs!$CL136+1)/(Inputs!$AI136+1),0)))))))))</f>
        <v>0</v>
      </c>
      <c r="BA138" s="27">
        <f>IF(AND(Inputs!$CO136=0,BA$3&gt;=Inputs!$CM136),1,IF(AND(BA$3&gt;=Inputs!$CM136,BA$3&lt;Inputs!$CN136),1,IF(AND(BA$3=Inputs!$CN136,BA$3=Inputs!$CO136),1,IF(OR(AND(BA$3=Inputs!$CN136+1,Inputs!$CN136=Inputs!$CO136),AND(BA$3=Inputs!$CN136+2,Inputs!$CN136=Inputs!$CO136)),0,IF(BA$3=Inputs!$CN136,0.8,IF(BA$3=Inputs!$CN136+1,0.6,IF(BA$3=Inputs!$CN136+2,0.4,IF(BA$3=Inputs!$CO136,0.2,IF(AND(BA$3&gt;=Inputs!$CL136,BA$3&lt;Inputs!$CM136),(BA$3-Inputs!$CL136+1)/(Inputs!$AI136+1),0)))))))))</f>
        <v>0</v>
      </c>
      <c r="BB138" s="27">
        <f>IF(AND(Inputs!$CO136=0,BB$3&gt;=Inputs!$CM136),1,IF(AND(BB$3&gt;=Inputs!$CM136,BB$3&lt;Inputs!$CN136),1,IF(AND(BB$3=Inputs!$CN136,BB$3=Inputs!$CO136),1,IF(OR(AND(BB$3=Inputs!$CN136+1,Inputs!$CN136=Inputs!$CO136),AND(BB$3=Inputs!$CN136+2,Inputs!$CN136=Inputs!$CO136)),0,IF(BB$3=Inputs!$CN136,0.8,IF(BB$3=Inputs!$CN136+1,0.6,IF(BB$3=Inputs!$CN136+2,0.4,IF(BB$3=Inputs!$CO136,0.2,IF(AND(BB$3&gt;=Inputs!$CL136,BB$3&lt;Inputs!$CM136),(BB$3-Inputs!$CL136+1)/(Inputs!$AI136+1),0)))))))))</f>
        <v>0</v>
      </c>
      <c r="BC138" s="27">
        <f>IF(AND(Inputs!$CO136=0,BC$3&gt;=Inputs!$CM136),1,IF(AND(BC$3&gt;=Inputs!$CM136,BC$3&lt;Inputs!$CN136),1,IF(AND(BC$3=Inputs!$CN136,BC$3=Inputs!$CO136),1,IF(OR(AND(BC$3=Inputs!$CN136+1,Inputs!$CN136=Inputs!$CO136),AND(BC$3=Inputs!$CN136+2,Inputs!$CN136=Inputs!$CO136)),0,IF(BC$3=Inputs!$CN136,0.8,IF(BC$3=Inputs!$CN136+1,0.6,IF(BC$3=Inputs!$CN136+2,0.4,IF(BC$3=Inputs!$CO136,0.2,IF(AND(BC$3&gt;=Inputs!$CL136,BC$3&lt;Inputs!$CM136),(BC$3-Inputs!$CL136+1)/(Inputs!$AI136+1),0)))))))))</f>
        <v>0</v>
      </c>
      <c r="BD138" s="27">
        <f>IF(AND(Inputs!$CO136=0,BD$3&gt;=Inputs!$CM136),1,IF(AND(BD$3&gt;=Inputs!$CM136,BD$3&lt;Inputs!$CN136),1,IF(AND(BD$3=Inputs!$CN136,BD$3=Inputs!$CO136),1,IF(OR(AND(BD$3=Inputs!$CN136+1,Inputs!$CN136=Inputs!$CO136),AND(BD$3=Inputs!$CN136+2,Inputs!$CN136=Inputs!$CO136)),0,IF(BD$3=Inputs!$CN136,0.8,IF(BD$3=Inputs!$CN136+1,0.6,IF(BD$3=Inputs!$CN136+2,0.4,IF(BD$3=Inputs!$CO136,0.2,IF(AND(BD$3&gt;=Inputs!$CL136,BD$3&lt;Inputs!$CM136),(BD$3-Inputs!$CL136+1)/(Inputs!$AI136+1),0)))))))))</f>
        <v>0</v>
      </c>
      <c r="BE138" s="27">
        <f>IF(AND(Inputs!$CO136=0,BE$3&gt;=Inputs!$CM136),1,IF(AND(BE$3&gt;=Inputs!$CM136,BE$3&lt;Inputs!$CN136),1,IF(AND(BE$3=Inputs!$CN136,BE$3=Inputs!$CO136),1,IF(OR(AND(BE$3=Inputs!$CN136+1,Inputs!$CN136=Inputs!$CO136),AND(BE$3=Inputs!$CN136+2,Inputs!$CN136=Inputs!$CO136)),0,IF(BE$3=Inputs!$CN136,0.8,IF(BE$3=Inputs!$CN136+1,0.6,IF(BE$3=Inputs!$CN136+2,0.4,IF(BE$3=Inputs!$CO136,0.2,IF(AND(BE$3&gt;=Inputs!$CL136,BE$3&lt;Inputs!$CM136),(BE$3-Inputs!$CL136+1)/(Inputs!$AI136+1),0)))))))))</f>
        <v>0</v>
      </c>
      <c r="BF138" s="27">
        <f>IF(AND(Inputs!$CO136=0,BF$3&gt;=Inputs!$CM136),1,IF(AND(BF$3&gt;=Inputs!$CM136,BF$3&lt;Inputs!$CN136),1,IF(AND(BF$3=Inputs!$CN136,BF$3=Inputs!$CO136),1,IF(OR(AND(BF$3=Inputs!$CN136+1,Inputs!$CN136=Inputs!$CO136),AND(BF$3=Inputs!$CN136+2,Inputs!$CN136=Inputs!$CO136)),0,IF(BF$3=Inputs!$CN136,0.8,IF(BF$3=Inputs!$CN136+1,0.6,IF(BF$3=Inputs!$CN136+2,0.4,IF(BF$3=Inputs!$CO136,0.2,IF(AND(BF$3&gt;=Inputs!$CL136,BF$3&lt;Inputs!$CM136),(BF$3-Inputs!$CL136+1)/(Inputs!$AI136+1),0)))))))))</f>
        <v>0</v>
      </c>
      <c r="BG138" s="27">
        <f>IF(AND(Inputs!$CO136=0,BG$3&gt;=Inputs!$CM136),1,IF(AND(BG$3&gt;=Inputs!$CM136,BG$3&lt;Inputs!$CN136),1,IF(AND(BG$3=Inputs!$CN136,BG$3=Inputs!$CO136),1,IF(OR(AND(BG$3=Inputs!$CN136+1,Inputs!$CN136=Inputs!$CO136),AND(BG$3=Inputs!$CN136+2,Inputs!$CN136=Inputs!$CO136)),0,IF(BG$3=Inputs!$CN136,0.8,IF(BG$3=Inputs!$CN136+1,0.6,IF(BG$3=Inputs!$CN136+2,0.4,IF(BG$3=Inputs!$CO136,0.2,IF(AND(BG$3&gt;=Inputs!$CL136,BG$3&lt;Inputs!$CM136),(BG$3-Inputs!$CL136+1)/(Inputs!$AI136+1),0)))))))))</f>
        <v>0</v>
      </c>
      <c r="BH138" s="27">
        <f>IF(AND(Inputs!$CO136=0,BH$3&gt;=Inputs!$CM136),1,IF(AND(BH$3&gt;=Inputs!$CM136,BH$3&lt;Inputs!$CN136),1,IF(AND(BH$3=Inputs!$CN136,BH$3=Inputs!$CO136),1,IF(OR(AND(BH$3=Inputs!$CN136+1,Inputs!$CN136=Inputs!$CO136),AND(BH$3=Inputs!$CN136+2,Inputs!$CN136=Inputs!$CO136)),0,IF(BH$3=Inputs!$CN136,0.8,IF(BH$3=Inputs!$CN136+1,0.6,IF(BH$3=Inputs!$CN136+2,0.4,IF(BH$3=Inputs!$CO136,0.2,IF(AND(BH$3&gt;=Inputs!$CL136,BH$3&lt;Inputs!$CM136),(BH$3-Inputs!$CL136+1)/(Inputs!$AI136+1),0)))))))))</f>
        <v>0</v>
      </c>
      <c r="BI138" s="27">
        <f>IF(AND(Inputs!$CO136=0,BI$3&gt;=Inputs!$CM136),1,IF(AND(BI$3&gt;=Inputs!$CM136,BI$3&lt;Inputs!$CN136),1,IF(AND(BI$3=Inputs!$CN136,BI$3=Inputs!$CO136),1,IF(OR(AND(BI$3=Inputs!$CN136+1,Inputs!$CN136=Inputs!$CO136),AND(BI$3=Inputs!$CN136+2,Inputs!$CN136=Inputs!$CO136)),0,IF(BI$3=Inputs!$CN136,0.8,IF(BI$3=Inputs!$CN136+1,0.6,IF(BI$3=Inputs!$CN136+2,0.4,IF(BI$3=Inputs!$CO136,0.2,IF(AND(BI$3&gt;=Inputs!$CL136,BI$3&lt;Inputs!$CM136),(BI$3-Inputs!$CL136+1)/(Inputs!$AI136+1),0)))))))))</f>
        <v>0</v>
      </c>
      <c r="BJ138" s="27">
        <f>IF(AND(Inputs!$CO136=0,BJ$3&gt;=Inputs!$CM136),1,IF(AND(BJ$3&gt;=Inputs!$CM136,BJ$3&lt;Inputs!$CN136),1,IF(AND(BJ$3=Inputs!$CN136,BJ$3=Inputs!$CO136),1,IF(OR(AND(BJ$3=Inputs!$CN136+1,Inputs!$CN136=Inputs!$CO136),AND(BJ$3=Inputs!$CN136+2,Inputs!$CN136=Inputs!$CO136)),0,IF(BJ$3=Inputs!$CN136,0.8,IF(BJ$3=Inputs!$CN136+1,0.6,IF(BJ$3=Inputs!$CN136+2,0.4,IF(BJ$3=Inputs!$CO136,0.2,IF(AND(BJ$3&gt;=Inputs!$CL136,BJ$3&lt;Inputs!$CM136),(BJ$3-Inputs!$CL136+1)/(Inputs!$AI136+1),0)))))))))</f>
        <v>0</v>
      </c>
      <c r="BK138" s="27">
        <f>IF(AND(Inputs!$CO136=0,BK$3&gt;=Inputs!$CM136),1,IF(AND(BK$3&gt;=Inputs!$CM136,BK$3&lt;Inputs!$CN136),1,IF(AND(BK$3=Inputs!$CN136,BK$3=Inputs!$CO136),1,IF(OR(AND(BK$3=Inputs!$CN136+1,Inputs!$CN136=Inputs!$CO136),AND(BK$3=Inputs!$CN136+2,Inputs!$CN136=Inputs!$CO136)),0,IF(BK$3=Inputs!$CN136,0.8,IF(BK$3=Inputs!$CN136+1,0.6,IF(BK$3=Inputs!$CN136+2,0.4,IF(BK$3=Inputs!$CO136,0.2,IF(AND(BK$3&gt;=Inputs!$CL136,BK$3&lt;Inputs!$CM136),(BK$3-Inputs!$CL136+1)/(Inputs!$AI136+1),0)))))))))</f>
        <v>0</v>
      </c>
      <c r="BL138" s="27">
        <f>IF(AND(Inputs!$CO136=0,BL$3&gt;=Inputs!$CM136),1,IF(AND(BL$3&gt;=Inputs!$CM136,BL$3&lt;Inputs!$CN136),1,IF(AND(BL$3=Inputs!$CN136,BL$3=Inputs!$CO136),1,IF(OR(AND(BL$3=Inputs!$CN136+1,Inputs!$CN136=Inputs!$CO136),AND(BL$3=Inputs!$CN136+2,Inputs!$CN136=Inputs!$CO136)),0,IF(BL$3=Inputs!$CN136,0.8,IF(BL$3=Inputs!$CN136+1,0.6,IF(BL$3=Inputs!$CN136+2,0.4,IF(BL$3=Inputs!$CO136,0.2,IF(AND(BL$3&gt;=Inputs!$CL136,BL$3&lt;Inputs!$CM136),(BL$3-Inputs!$CL136+1)/(Inputs!$AI136+1),0)))))))))</f>
        <v>0</v>
      </c>
      <c r="BM138" s="27">
        <f>IF(AND(Inputs!$CO136=0,BM$3&gt;=Inputs!$CM136),1,IF(AND(BM$3&gt;=Inputs!$CM136,BM$3&lt;Inputs!$CN136),1,IF(AND(BM$3=Inputs!$CN136,BM$3=Inputs!$CO136),1,IF(OR(AND(BM$3=Inputs!$CN136+1,Inputs!$CN136=Inputs!$CO136),AND(BM$3=Inputs!$CN136+2,Inputs!$CN136=Inputs!$CO136)),0,IF(BM$3=Inputs!$CN136,0.8,IF(BM$3=Inputs!$CN136+1,0.6,IF(BM$3=Inputs!$CN136+2,0.4,IF(BM$3=Inputs!$CO136,0.2,IF(AND(BM$3&gt;=Inputs!$CL136,BM$3&lt;Inputs!$CM136),(BM$3-Inputs!$CL136+1)/(Inputs!$AI136+1),0)))))))))</f>
        <v>0</v>
      </c>
    </row>
    <row r="139" spans="1:65">
      <c r="A139" s="7" t="str">
        <f>IF(Inputs!A137="","",Inputs!A137)</f>
        <v/>
      </c>
      <c r="B139" t="str">
        <f>IF(Inputs!B137="","",Inputs!B137)</f>
        <v/>
      </c>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c r="AE139" s="292"/>
      <c r="AF139" s="292"/>
      <c r="AG139" s="50">
        <f t="shared" si="5"/>
        <v>0</v>
      </c>
      <c r="AH139" s="42">
        <f t="shared" si="6"/>
        <v>0</v>
      </c>
      <c r="AJ139" s="27">
        <f>IF(AND(Inputs!$CO137=0,AJ$3&gt;=Inputs!$CM137),1,IF(AND(AJ$3&gt;=Inputs!$CM137,AJ$3&lt;Inputs!$CN137),1,IF(AND(AJ$3=Inputs!$CN137,AJ$3=Inputs!$CO137),1,IF(OR(AND(AJ$3=Inputs!$CN137+1,Inputs!$CN137=Inputs!$CO137),AND(AJ$3=Inputs!$CN137+2,Inputs!$CN137=Inputs!$CO137)),0,IF(AJ$3=Inputs!$CN137,0.8,IF(AJ$3=Inputs!$CN137+1,0.6,IF(AJ$3=Inputs!$CN137+2,0.4,IF(AJ$3=Inputs!$CO137,0.2,IF(AND(AJ$3&gt;=Inputs!$CL137,AJ$3&lt;Inputs!$CM137),(AJ$3-Inputs!$CL137+1)/(Inputs!$AI137+1),0)))))))))</f>
        <v>0</v>
      </c>
      <c r="AK139" s="27">
        <f>IF(AND(Inputs!$CO137=0,AK$3&gt;=Inputs!$CM137),1,IF(AND(AK$3&gt;=Inputs!$CM137,AK$3&lt;Inputs!$CN137),1,IF(AND(AK$3=Inputs!$CN137,AK$3=Inputs!$CO137),1,IF(OR(AND(AK$3=Inputs!$CN137+1,Inputs!$CN137=Inputs!$CO137),AND(AK$3=Inputs!$CN137+2,Inputs!$CN137=Inputs!$CO137)),0,IF(AK$3=Inputs!$CN137,0.8,IF(AK$3=Inputs!$CN137+1,0.6,IF(AK$3=Inputs!$CN137+2,0.4,IF(AK$3=Inputs!$CO137,0.2,IF(AND(AK$3&gt;=Inputs!$CL137,AK$3&lt;Inputs!$CM137),(AK$3-Inputs!$CL137+1)/(Inputs!$AI137+1),0)))))))))</f>
        <v>0</v>
      </c>
      <c r="AL139" s="27">
        <f>IF(AND(Inputs!$CO137=0,AL$3&gt;=Inputs!$CM137),1,IF(AND(AL$3&gt;=Inputs!$CM137,AL$3&lt;Inputs!$CN137),1,IF(AND(AL$3=Inputs!$CN137,AL$3=Inputs!$CO137),1,IF(OR(AND(AL$3=Inputs!$CN137+1,Inputs!$CN137=Inputs!$CO137),AND(AL$3=Inputs!$CN137+2,Inputs!$CN137=Inputs!$CO137)),0,IF(AL$3=Inputs!$CN137,0.8,IF(AL$3=Inputs!$CN137+1,0.6,IF(AL$3=Inputs!$CN137+2,0.4,IF(AL$3=Inputs!$CO137,0.2,IF(AND(AL$3&gt;=Inputs!$CL137,AL$3&lt;Inputs!$CM137),(AL$3-Inputs!$CL137+1)/(Inputs!$AI137+1),0)))))))))</f>
        <v>0</v>
      </c>
      <c r="AM139" s="27">
        <f>IF(AND(Inputs!$CO137=0,AM$3&gt;=Inputs!$CM137),1,IF(AND(AM$3&gt;=Inputs!$CM137,AM$3&lt;Inputs!$CN137),1,IF(AND(AM$3=Inputs!$CN137,AM$3=Inputs!$CO137),1,IF(OR(AND(AM$3=Inputs!$CN137+1,Inputs!$CN137=Inputs!$CO137),AND(AM$3=Inputs!$CN137+2,Inputs!$CN137=Inputs!$CO137)),0,IF(AM$3=Inputs!$CN137,0.8,IF(AM$3=Inputs!$CN137+1,0.6,IF(AM$3=Inputs!$CN137+2,0.4,IF(AM$3=Inputs!$CO137,0.2,IF(AND(AM$3&gt;=Inputs!$CL137,AM$3&lt;Inputs!$CM137),(AM$3-Inputs!$CL137+1)/(Inputs!$AI137+1),0)))))))))</f>
        <v>0</v>
      </c>
      <c r="AN139" s="27">
        <f>IF(AND(Inputs!$CO137=0,AN$3&gt;=Inputs!$CM137),1,IF(AND(AN$3&gt;=Inputs!$CM137,AN$3&lt;Inputs!$CN137),1,IF(AND(AN$3=Inputs!$CN137,AN$3=Inputs!$CO137),1,IF(OR(AND(AN$3=Inputs!$CN137+1,Inputs!$CN137=Inputs!$CO137),AND(AN$3=Inputs!$CN137+2,Inputs!$CN137=Inputs!$CO137)),0,IF(AN$3=Inputs!$CN137,0.8,IF(AN$3=Inputs!$CN137+1,0.6,IF(AN$3=Inputs!$CN137+2,0.4,IF(AN$3=Inputs!$CO137,0.2,IF(AND(AN$3&gt;=Inputs!$CL137,AN$3&lt;Inputs!$CM137),(AN$3-Inputs!$CL137+1)/(Inputs!$AI137+1),0)))))))))</f>
        <v>0</v>
      </c>
      <c r="AO139" s="27">
        <f>IF(AND(Inputs!$CO137=0,AO$3&gt;=Inputs!$CM137),1,IF(AND(AO$3&gt;=Inputs!$CM137,AO$3&lt;Inputs!$CN137),1,IF(AND(AO$3=Inputs!$CN137,AO$3=Inputs!$CO137),1,IF(OR(AND(AO$3=Inputs!$CN137+1,Inputs!$CN137=Inputs!$CO137),AND(AO$3=Inputs!$CN137+2,Inputs!$CN137=Inputs!$CO137)),0,IF(AO$3=Inputs!$CN137,0.8,IF(AO$3=Inputs!$CN137+1,0.6,IF(AO$3=Inputs!$CN137+2,0.4,IF(AO$3=Inputs!$CO137,0.2,IF(AND(AO$3&gt;=Inputs!$CL137,AO$3&lt;Inputs!$CM137),(AO$3-Inputs!$CL137+1)/(Inputs!$AI137+1),0)))))))))</f>
        <v>0</v>
      </c>
      <c r="AP139" s="27">
        <f>IF(AND(Inputs!$CO137=0,AP$3&gt;=Inputs!$CM137),1,IF(AND(AP$3&gt;=Inputs!$CM137,AP$3&lt;Inputs!$CN137),1,IF(AND(AP$3=Inputs!$CN137,AP$3=Inputs!$CO137),1,IF(OR(AND(AP$3=Inputs!$CN137+1,Inputs!$CN137=Inputs!$CO137),AND(AP$3=Inputs!$CN137+2,Inputs!$CN137=Inputs!$CO137)),0,IF(AP$3=Inputs!$CN137,0.8,IF(AP$3=Inputs!$CN137+1,0.6,IF(AP$3=Inputs!$CN137+2,0.4,IF(AP$3=Inputs!$CO137,0.2,IF(AND(AP$3&gt;=Inputs!$CL137,AP$3&lt;Inputs!$CM137),(AP$3-Inputs!$CL137+1)/(Inputs!$AI137+1),0)))))))))</f>
        <v>0</v>
      </c>
      <c r="AQ139" s="27">
        <f>IF(AND(Inputs!$CO137=0,AQ$3&gt;=Inputs!$CM137),1,IF(AND(AQ$3&gt;=Inputs!$CM137,AQ$3&lt;Inputs!$CN137),1,IF(AND(AQ$3=Inputs!$CN137,AQ$3=Inputs!$CO137),1,IF(OR(AND(AQ$3=Inputs!$CN137+1,Inputs!$CN137=Inputs!$CO137),AND(AQ$3=Inputs!$CN137+2,Inputs!$CN137=Inputs!$CO137)),0,IF(AQ$3=Inputs!$CN137,0.8,IF(AQ$3=Inputs!$CN137+1,0.6,IF(AQ$3=Inputs!$CN137+2,0.4,IF(AQ$3=Inputs!$CO137,0.2,IF(AND(AQ$3&gt;=Inputs!$CL137,AQ$3&lt;Inputs!$CM137),(AQ$3-Inputs!$CL137+1)/(Inputs!$AI137+1),0)))))))))</f>
        <v>0</v>
      </c>
      <c r="AR139" s="27">
        <f>IF(AND(Inputs!$CO137=0,AR$3&gt;=Inputs!$CM137),1,IF(AND(AR$3&gt;=Inputs!$CM137,AR$3&lt;Inputs!$CN137),1,IF(AND(AR$3=Inputs!$CN137,AR$3=Inputs!$CO137),1,IF(OR(AND(AR$3=Inputs!$CN137+1,Inputs!$CN137=Inputs!$CO137),AND(AR$3=Inputs!$CN137+2,Inputs!$CN137=Inputs!$CO137)),0,IF(AR$3=Inputs!$CN137,0.8,IF(AR$3=Inputs!$CN137+1,0.6,IF(AR$3=Inputs!$CN137+2,0.4,IF(AR$3=Inputs!$CO137,0.2,IF(AND(AR$3&gt;=Inputs!$CL137,AR$3&lt;Inputs!$CM137),(AR$3-Inputs!$CL137+1)/(Inputs!$AI137+1),0)))))))))</f>
        <v>0</v>
      </c>
      <c r="AS139" s="27">
        <f>IF(AND(Inputs!$CO137=0,AS$3&gt;=Inputs!$CM137),1,IF(AND(AS$3&gt;=Inputs!$CM137,AS$3&lt;Inputs!$CN137),1,IF(AND(AS$3=Inputs!$CN137,AS$3=Inputs!$CO137),1,IF(OR(AND(AS$3=Inputs!$CN137+1,Inputs!$CN137=Inputs!$CO137),AND(AS$3=Inputs!$CN137+2,Inputs!$CN137=Inputs!$CO137)),0,IF(AS$3=Inputs!$CN137,0.8,IF(AS$3=Inputs!$CN137+1,0.6,IF(AS$3=Inputs!$CN137+2,0.4,IF(AS$3=Inputs!$CO137,0.2,IF(AND(AS$3&gt;=Inputs!$CL137,AS$3&lt;Inputs!$CM137),(AS$3-Inputs!$CL137+1)/(Inputs!$AI137+1),0)))))))))</f>
        <v>0</v>
      </c>
      <c r="AT139" s="27">
        <f>IF(AND(Inputs!$CO137=0,AT$3&gt;=Inputs!$CM137),1,IF(AND(AT$3&gt;=Inputs!$CM137,AT$3&lt;Inputs!$CN137),1,IF(AND(AT$3=Inputs!$CN137,AT$3=Inputs!$CO137),1,IF(OR(AND(AT$3=Inputs!$CN137+1,Inputs!$CN137=Inputs!$CO137),AND(AT$3=Inputs!$CN137+2,Inputs!$CN137=Inputs!$CO137)),0,IF(AT$3=Inputs!$CN137,0.8,IF(AT$3=Inputs!$CN137+1,0.6,IF(AT$3=Inputs!$CN137+2,0.4,IF(AT$3=Inputs!$CO137,0.2,IF(AND(AT$3&gt;=Inputs!$CL137,AT$3&lt;Inputs!$CM137),(AT$3-Inputs!$CL137+1)/(Inputs!$AI137+1),0)))))))))</f>
        <v>0</v>
      </c>
      <c r="AU139" s="27">
        <f>IF(AND(Inputs!$CO137=0,AU$3&gt;=Inputs!$CM137),1,IF(AND(AU$3&gt;=Inputs!$CM137,AU$3&lt;Inputs!$CN137),1,IF(AND(AU$3=Inputs!$CN137,AU$3=Inputs!$CO137),1,IF(OR(AND(AU$3=Inputs!$CN137+1,Inputs!$CN137=Inputs!$CO137),AND(AU$3=Inputs!$CN137+2,Inputs!$CN137=Inputs!$CO137)),0,IF(AU$3=Inputs!$CN137,0.8,IF(AU$3=Inputs!$CN137+1,0.6,IF(AU$3=Inputs!$CN137+2,0.4,IF(AU$3=Inputs!$CO137,0.2,IF(AND(AU$3&gt;=Inputs!$CL137,AU$3&lt;Inputs!$CM137),(AU$3-Inputs!$CL137+1)/(Inputs!$AI137+1),0)))))))))</f>
        <v>0</v>
      </c>
      <c r="AV139" s="27">
        <f>IF(AND(Inputs!$CO137=0,AV$3&gt;=Inputs!$CM137),1,IF(AND(AV$3&gt;=Inputs!$CM137,AV$3&lt;Inputs!$CN137),1,IF(AND(AV$3=Inputs!$CN137,AV$3=Inputs!$CO137),1,IF(OR(AND(AV$3=Inputs!$CN137+1,Inputs!$CN137=Inputs!$CO137),AND(AV$3=Inputs!$CN137+2,Inputs!$CN137=Inputs!$CO137)),0,IF(AV$3=Inputs!$CN137,0.8,IF(AV$3=Inputs!$CN137+1,0.6,IF(AV$3=Inputs!$CN137+2,0.4,IF(AV$3=Inputs!$CO137,0.2,IF(AND(AV$3&gt;=Inputs!$CL137,AV$3&lt;Inputs!$CM137),(AV$3-Inputs!$CL137+1)/(Inputs!$AI137+1),0)))))))))</f>
        <v>0</v>
      </c>
      <c r="AW139" s="27">
        <f>IF(AND(Inputs!$CO137=0,AW$3&gt;=Inputs!$CM137),1,IF(AND(AW$3&gt;=Inputs!$CM137,AW$3&lt;Inputs!$CN137),1,IF(AND(AW$3=Inputs!$CN137,AW$3=Inputs!$CO137),1,IF(OR(AND(AW$3=Inputs!$CN137+1,Inputs!$CN137=Inputs!$CO137),AND(AW$3=Inputs!$CN137+2,Inputs!$CN137=Inputs!$CO137)),0,IF(AW$3=Inputs!$CN137,0.8,IF(AW$3=Inputs!$CN137+1,0.6,IF(AW$3=Inputs!$CN137+2,0.4,IF(AW$3=Inputs!$CO137,0.2,IF(AND(AW$3&gt;=Inputs!$CL137,AW$3&lt;Inputs!$CM137),(AW$3-Inputs!$CL137+1)/(Inputs!$AI137+1),0)))))))))</f>
        <v>0</v>
      </c>
      <c r="AX139" s="27">
        <f>IF(AND(Inputs!$CO137=0,AX$3&gt;=Inputs!$CM137),1,IF(AND(AX$3&gt;=Inputs!$CM137,AX$3&lt;Inputs!$CN137),1,IF(AND(AX$3=Inputs!$CN137,AX$3=Inputs!$CO137),1,IF(OR(AND(AX$3=Inputs!$CN137+1,Inputs!$CN137=Inputs!$CO137),AND(AX$3=Inputs!$CN137+2,Inputs!$CN137=Inputs!$CO137)),0,IF(AX$3=Inputs!$CN137,0.8,IF(AX$3=Inputs!$CN137+1,0.6,IF(AX$3=Inputs!$CN137+2,0.4,IF(AX$3=Inputs!$CO137,0.2,IF(AND(AX$3&gt;=Inputs!$CL137,AX$3&lt;Inputs!$CM137),(AX$3-Inputs!$CL137+1)/(Inputs!$AI137+1),0)))))))))</f>
        <v>0</v>
      </c>
      <c r="AY139" s="27">
        <f>IF(AND(Inputs!$CO137=0,AY$3&gt;=Inputs!$CM137),1,IF(AND(AY$3&gt;=Inputs!$CM137,AY$3&lt;Inputs!$CN137),1,IF(AND(AY$3=Inputs!$CN137,AY$3=Inputs!$CO137),1,IF(OR(AND(AY$3=Inputs!$CN137+1,Inputs!$CN137=Inputs!$CO137),AND(AY$3=Inputs!$CN137+2,Inputs!$CN137=Inputs!$CO137)),0,IF(AY$3=Inputs!$CN137,0.8,IF(AY$3=Inputs!$CN137+1,0.6,IF(AY$3=Inputs!$CN137+2,0.4,IF(AY$3=Inputs!$CO137,0.2,IF(AND(AY$3&gt;=Inputs!$CL137,AY$3&lt;Inputs!$CM137),(AY$3-Inputs!$CL137+1)/(Inputs!$AI137+1),0)))))))))</f>
        <v>0</v>
      </c>
      <c r="AZ139" s="27">
        <f>IF(AND(Inputs!$CO137=0,AZ$3&gt;=Inputs!$CM137),1,IF(AND(AZ$3&gt;=Inputs!$CM137,AZ$3&lt;Inputs!$CN137),1,IF(AND(AZ$3=Inputs!$CN137,AZ$3=Inputs!$CO137),1,IF(OR(AND(AZ$3=Inputs!$CN137+1,Inputs!$CN137=Inputs!$CO137),AND(AZ$3=Inputs!$CN137+2,Inputs!$CN137=Inputs!$CO137)),0,IF(AZ$3=Inputs!$CN137,0.8,IF(AZ$3=Inputs!$CN137+1,0.6,IF(AZ$3=Inputs!$CN137+2,0.4,IF(AZ$3=Inputs!$CO137,0.2,IF(AND(AZ$3&gt;=Inputs!$CL137,AZ$3&lt;Inputs!$CM137),(AZ$3-Inputs!$CL137+1)/(Inputs!$AI137+1),0)))))))))</f>
        <v>0</v>
      </c>
      <c r="BA139" s="27">
        <f>IF(AND(Inputs!$CO137=0,BA$3&gt;=Inputs!$CM137),1,IF(AND(BA$3&gt;=Inputs!$CM137,BA$3&lt;Inputs!$CN137),1,IF(AND(BA$3=Inputs!$CN137,BA$3=Inputs!$CO137),1,IF(OR(AND(BA$3=Inputs!$CN137+1,Inputs!$CN137=Inputs!$CO137),AND(BA$3=Inputs!$CN137+2,Inputs!$CN137=Inputs!$CO137)),0,IF(BA$3=Inputs!$CN137,0.8,IF(BA$3=Inputs!$CN137+1,0.6,IF(BA$3=Inputs!$CN137+2,0.4,IF(BA$3=Inputs!$CO137,0.2,IF(AND(BA$3&gt;=Inputs!$CL137,BA$3&lt;Inputs!$CM137),(BA$3-Inputs!$CL137+1)/(Inputs!$AI137+1),0)))))))))</f>
        <v>0</v>
      </c>
      <c r="BB139" s="27">
        <f>IF(AND(Inputs!$CO137=0,BB$3&gt;=Inputs!$CM137),1,IF(AND(BB$3&gt;=Inputs!$CM137,BB$3&lt;Inputs!$CN137),1,IF(AND(BB$3=Inputs!$CN137,BB$3=Inputs!$CO137),1,IF(OR(AND(BB$3=Inputs!$CN137+1,Inputs!$CN137=Inputs!$CO137),AND(BB$3=Inputs!$CN137+2,Inputs!$CN137=Inputs!$CO137)),0,IF(BB$3=Inputs!$CN137,0.8,IF(BB$3=Inputs!$CN137+1,0.6,IF(BB$3=Inputs!$CN137+2,0.4,IF(BB$3=Inputs!$CO137,0.2,IF(AND(BB$3&gt;=Inputs!$CL137,BB$3&lt;Inputs!$CM137),(BB$3-Inputs!$CL137+1)/(Inputs!$AI137+1),0)))))))))</f>
        <v>0</v>
      </c>
      <c r="BC139" s="27">
        <f>IF(AND(Inputs!$CO137=0,BC$3&gt;=Inputs!$CM137),1,IF(AND(BC$3&gt;=Inputs!$CM137,BC$3&lt;Inputs!$CN137),1,IF(AND(BC$3=Inputs!$CN137,BC$3=Inputs!$CO137),1,IF(OR(AND(BC$3=Inputs!$CN137+1,Inputs!$CN137=Inputs!$CO137),AND(BC$3=Inputs!$CN137+2,Inputs!$CN137=Inputs!$CO137)),0,IF(BC$3=Inputs!$CN137,0.8,IF(BC$3=Inputs!$CN137+1,0.6,IF(BC$3=Inputs!$CN137+2,0.4,IF(BC$3=Inputs!$CO137,0.2,IF(AND(BC$3&gt;=Inputs!$CL137,BC$3&lt;Inputs!$CM137),(BC$3-Inputs!$CL137+1)/(Inputs!$AI137+1),0)))))))))</f>
        <v>0</v>
      </c>
      <c r="BD139" s="27">
        <f>IF(AND(Inputs!$CO137=0,BD$3&gt;=Inputs!$CM137),1,IF(AND(BD$3&gt;=Inputs!$CM137,BD$3&lt;Inputs!$CN137),1,IF(AND(BD$3=Inputs!$CN137,BD$3=Inputs!$CO137),1,IF(OR(AND(BD$3=Inputs!$CN137+1,Inputs!$CN137=Inputs!$CO137),AND(BD$3=Inputs!$CN137+2,Inputs!$CN137=Inputs!$CO137)),0,IF(BD$3=Inputs!$CN137,0.8,IF(BD$3=Inputs!$CN137+1,0.6,IF(BD$3=Inputs!$CN137+2,0.4,IF(BD$3=Inputs!$CO137,0.2,IF(AND(BD$3&gt;=Inputs!$CL137,BD$3&lt;Inputs!$CM137),(BD$3-Inputs!$CL137+1)/(Inputs!$AI137+1),0)))))))))</f>
        <v>0</v>
      </c>
      <c r="BE139" s="27">
        <f>IF(AND(Inputs!$CO137=0,BE$3&gt;=Inputs!$CM137),1,IF(AND(BE$3&gt;=Inputs!$CM137,BE$3&lt;Inputs!$CN137),1,IF(AND(BE$3=Inputs!$CN137,BE$3=Inputs!$CO137),1,IF(OR(AND(BE$3=Inputs!$CN137+1,Inputs!$CN137=Inputs!$CO137),AND(BE$3=Inputs!$CN137+2,Inputs!$CN137=Inputs!$CO137)),0,IF(BE$3=Inputs!$CN137,0.8,IF(BE$3=Inputs!$CN137+1,0.6,IF(BE$3=Inputs!$CN137+2,0.4,IF(BE$3=Inputs!$CO137,0.2,IF(AND(BE$3&gt;=Inputs!$CL137,BE$3&lt;Inputs!$CM137),(BE$3-Inputs!$CL137+1)/(Inputs!$AI137+1),0)))))))))</f>
        <v>0</v>
      </c>
      <c r="BF139" s="27">
        <f>IF(AND(Inputs!$CO137=0,BF$3&gt;=Inputs!$CM137),1,IF(AND(BF$3&gt;=Inputs!$CM137,BF$3&lt;Inputs!$CN137),1,IF(AND(BF$3=Inputs!$CN137,BF$3=Inputs!$CO137),1,IF(OR(AND(BF$3=Inputs!$CN137+1,Inputs!$CN137=Inputs!$CO137),AND(BF$3=Inputs!$CN137+2,Inputs!$CN137=Inputs!$CO137)),0,IF(BF$3=Inputs!$CN137,0.8,IF(BF$3=Inputs!$CN137+1,0.6,IF(BF$3=Inputs!$CN137+2,0.4,IF(BF$3=Inputs!$CO137,0.2,IF(AND(BF$3&gt;=Inputs!$CL137,BF$3&lt;Inputs!$CM137),(BF$3-Inputs!$CL137+1)/(Inputs!$AI137+1),0)))))))))</f>
        <v>0</v>
      </c>
      <c r="BG139" s="27">
        <f>IF(AND(Inputs!$CO137=0,BG$3&gt;=Inputs!$CM137),1,IF(AND(BG$3&gt;=Inputs!$CM137,BG$3&lt;Inputs!$CN137),1,IF(AND(BG$3=Inputs!$CN137,BG$3=Inputs!$CO137),1,IF(OR(AND(BG$3=Inputs!$CN137+1,Inputs!$CN137=Inputs!$CO137),AND(BG$3=Inputs!$CN137+2,Inputs!$CN137=Inputs!$CO137)),0,IF(BG$3=Inputs!$CN137,0.8,IF(BG$3=Inputs!$CN137+1,0.6,IF(BG$3=Inputs!$CN137+2,0.4,IF(BG$3=Inputs!$CO137,0.2,IF(AND(BG$3&gt;=Inputs!$CL137,BG$3&lt;Inputs!$CM137),(BG$3-Inputs!$CL137+1)/(Inputs!$AI137+1),0)))))))))</f>
        <v>0</v>
      </c>
      <c r="BH139" s="27">
        <f>IF(AND(Inputs!$CO137=0,BH$3&gt;=Inputs!$CM137),1,IF(AND(BH$3&gt;=Inputs!$CM137,BH$3&lt;Inputs!$CN137),1,IF(AND(BH$3=Inputs!$CN137,BH$3=Inputs!$CO137),1,IF(OR(AND(BH$3=Inputs!$CN137+1,Inputs!$CN137=Inputs!$CO137),AND(BH$3=Inputs!$CN137+2,Inputs!$CN137=Inputs!$CO137)),0,IF(BH$3=Inputs!$CN137,0.8,IF(BH$3=Inputs!$CN137+1,0.6,IF(BH$3=Inputs!$CN137+2,0.4,IF(BH$3=Inputs!$CO137,0.2,IF(AND(BH$3&gt;=Inputs!$CL137,BH$3&lt;Inputs!$CM137),(BH$3-Inputs!$CL137+1)/(Inputs!$AI137+1),0)))))))))</f>
        <v>0</v>
      </c>
      <c r="BI139" s="27">
        <f>IF(AND(Inputs!$CO137=0,BI$3&gt;=Inputs!$CM137),1,IF(AND(BI$3&gt;=Inputs!$CM137,BI$3&lt;Inputs!$CN137),1,IF(AND(BI$3=Inputs!$CN137,BI$3=Inputs!$CO137),1,IF(OR(AND(BI$3=Inputs!$CN137+1,Inputs!$CN137=Inputs!$CO137),AND(BI$3=Inputs!$CN137+2,Inputs!$CN137=Inputs!$CO137)),0,IF(BI$3=Inputs!$CN137,0.8,IF(BI$3=Inputs!$CN137+1,0.6,IF(BI$3=Inputs!$CN137+2,0.4,IF(BI$3=Inputs!$CO137,0.2,IF(AND(BI$3&gt;=Inputs!$CL137,BI$3&lt;Inputs!$CM137),(BI$3-Inputs!$CL137+1)/(Inputs!$AI137+1),0)))))))))</f>
        <v>0</v>
      </c>
      <c r="BJ139" s="27">
        <f>IF(AND(Inputs!$CO137=0,BJ$3&gt;=Inputs!$CM137),1,IF(AND(BJ$3&gt;=Inputs!$CM137,BJ$3&lt;Inputs!$CN137),1,IF(AND(BJ$3=Inputs!$CN137,BJ$3=Inputs!$CO137),1,IF(OR(AND(BJ$3=Inputs!$CN137+1,Inputs!$CN137=Inputs!$CO137),AND(BJ$3=Inputs!$CN137+2,Inputs!$CN137=Inputs!$CO137)),0,IF(BJ$3=Inputs!$CN137,0.8,IF(BJ$3=Inputs!$CN137+1,0.6,IF(BJ$3=Inputs!$CN137+2,0.4,IF(BJ$3=Inputs!$CO137,0.2,IF(AND(BJ$3&gt;=Inputs!$CL137,BJ$3&lt;Inputs!$CM137),(BJ$3-Inputs!$CL137+1)/(Inputs!$AI137+1),0)))))))))</f>
        <v>0</v>
      </c>
      <c r="BK139" s="27">
        <f>IF(AND(Inputs!$CO137=0,BK$3&gt;=Inputs!$CM137),1,IF(AND(BK$3&gt;=Inputs!$CM137,BK$3&lt;Inputs!$CN137),1,IF(AND(BK$3=Inputs!$CN137,BK$3=Inputs!$CO137),1,IF(OR(AND(BK$3=Inputs!$CN137+1,Inputs!$CN137=Inputs!$CO137),AND(BK$3=Inputs!$CN137+2,Inputs!$CN137=Inputs!$CO137)),0,IF(BK$3=Inputs!$CN137,0.8,IF(BK$3=Inputs!$CN137+1,0.6,IF(BK$3=Inputs!$CN137+2,0.4,IF(BK$3=Inputs!$CO137,0.2,IF(AND(BK$3&gt;=Inputs!$CL137,BK$3&lt;Inputs!$CM137),(BK$3-Inputs!$CL137+1)/(Inputs!$AI137+1),0)))))))))</f>
        <v>0</v>
      </c>
      <c r="BL139" s="27">
        <f>IF(AND(Inputs!$CO137=0,BL$3&gt;=Inputs!$CM137),1,IF(AND(BL$3&gt;=Inputs!$CM137,BL$3&lt;Inputs!$CN137),1,IF(AND(BL$3=Inputs!$CN137,BL$3=Inputs!$CO137),1,IF(OR(AND(BL$3=Inputs!$CN137+1,Inputs!$CN137=Inputs!$CO137),AND(BL$3=Inputs!$CN137+2,Inputs!$CN137=Inputs!$CO137)),0,IF(BL$3=Inputs!$CN137,0.8,IF(BL$3=Inputs!$CN137+1,0.6,IF(BL$3=Inputs!$CN137+2,0.4,IF(BL$3=Inputs!$CO137,0.2,IF(AND(BL$3&gt;=Inputs!$CL137,BL$3&lt;Inputs!$CM137),(BL$3-Inputs!$CL137+1)/(Inputs!$AI137+1),0)))))))))</f>
        <v>0</v>
      </c>
      <c r="BM139" s="27">
        <f>IF(AND(Inputs!$CO137=0,BM$3&gt;=Inputs!$CM137),1,IF(AND(BM$3&gt;=Inputs!$CM137,BM$3&lt;Inputs!$CN137),1,IF(AND(BM$3=Inputs!$CN137,BM$3=Inputs!$CO137),1,IF(OR(AND(BM$3=Inputs!$CN137+1,Inputs!$CN137=Inputs!$CO137),AND(BM$3=Inputs!$CN137+2,Inputs!$CN137=Inputs!$CO137)),0,IF(BM$3=Inputs!$CN137,0.8,IF(BM$3=Inputs!$CN137+1,0.6,IF(BM$3=Inputs!$CN137+2,0.4,IF(BM$3=Inputs!$CO137,0.2,IF(AND(BM$3&gt;=Inputs!$CL137,BM$3&lt;Inputs!$CM137),(BM$3-Inputs!$CL137+1)/(Inputs!$AI137+1),0)))))))))</f>
        <v>0</v>
      </c>
    </row>
    <row r="140" spans="1:65">
      <c r="A140" s="7" t="str">
        <f>IF(Inputs!A138="","",Inputs!A138)</f>
        <v/>
      </c>
      <c r="B140" t="str">
        <f>IF(Inputs!B138="","",Inputs!B138)</f>
        <v/>
      </c>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292"/>
      <c r="AE140" s="292"/>
      <c r="AF140" s="292"/>
      <c r="AG140" s="50">
        <f t="shared" si="5"/>
        <v>0</v>
      </c>
      <c r="AH140" s="42">
        <f t="shared" si="6"/>
        <v>0</v>
      </c>
      <c r="AJ140" s="27">
        <f>IF(AND(Inputs!$CO138=0,AJ$3&gt;=Inputs!$CM138),1,IF(AND(AJ$3&gt;=Inputs!$CM138,AJ$3&lt;Inputs!$CN138),1,IF(AND(AJ$3=Inputs!$CN138,AJ$3=Inputs!$CO138),1,IF(OR(AND(AJ$3=Inputs!$CN138+1,Inputs!$CN138=Inputs!$CO138),AND(AJ$3=Inputs!$CN138+2,Inputs!$CN138=Inputs!$CO138)),0,IF(AJ$3=Inputs!$CN138,0.8,IF(AJ$3=Inputs!$CN138+1,0.6,IF(AJ$3=Inputs!$CN138+2,0.4,IF(AJ$3=Inputs!$CO138,0.2,IF(AND(AJ$3&gt;=Inputs!$CL138,AJ$3&lt;Inputs!$CM138),(AJ$3-Inputs!$CL138+1)/(Inputs!$AI138+1),0)))))))))</f>
        <v>0</v>
      </c>
      <c r="AK140" s="27">
        <f>IF(AND(Inputs!$CO138=0,AK$3&gt;=Inputs!$CM138),1,IF(AND(AK$3&gt;=Inputs!$CM138,AK$3&lt;Inputs!$CN138),1,IF(AND(AK$3=Inputs!$CN138,AK$3=Inputs!$CO138),1,IF(OR(AND(AK$3=Inputs!$CN138+1,Inputs!$CN138=Inputs!$CO138),AND(AK$3=Inputs!$CN138+2,Inputs!$CN138=Inputs!$CO138)),0,IF(AK$3=Inputs!$CN138,0.8,IF(AK$3=Inputs!$CN138+1,0.6,IF(AK$3=Inputs!$CN138+2,0.4,IF(AK$3=Inputs!$CO138,0.2,IF(AND(AK$3&gt;=Inputs!$CL138,AK$3&lt;Inputs!$CM138),(AK$3-Inputs!$CL138+1)/(Inputs!$AI138+1),0)))))))))</f>
        <v>0</v>
      </c>
      <c r="AL140" s="27">
        <f>IF(AND(Inputs!$CO138=0,AL$3&gt;=Inputs!$CM138),1,IF(AND(AL$3&gt;=Inputs!$CM138,AL$3&lt;Inputs!$CN138),1,IF(AND(AL$3=Inputs!$CN138,AL$3=Inputs!$CO138),1,IF(OR(AND(AL$3=Inputs!$CN138+1,Inputs!$CN138=Inputs!$CO138),AND(AL$3=Inputs!$CN138+2,Inputs!$CN138=Inputs!$CO138)),0,IF(AL$3=Inputs!$CN138,0.8,IF(AL$3=Inputs!$CN138+1,0.6,IF(AL$3=Inputs!$CN138+2,0.4,IF(AL$3=Inputs!$CO138,0.2,IF(AND(AL$3&gt;=Inputs!$CL138,AL$3&lt;Inputs!$CM138),(AL$3-Inputs!$CL138+1)/(Inputs!$AI138+1),0)))))))))</f>
        <v>0</v>
      </c>
      <c r="AM140" s="27">
        <f>IF(AND(Inputs!$CO138=0,AM$3&gt;=Inputs!$CM138),1,IF(AND(AM$3&gt;=Inputs!$CM138,AM$3&lt;Inputs!$CN138),1,IF(AND(AM$3=Inputs!$CN138,AM$3=Inputs!$CO138),1,IF(OR(AND(AM$3=Inputs!$CN138+1,Inputs!$CN138=Inputs!$CO138),AND(AM$3=Inputs!$CN138+2,Inputs!$CN138=Inputs!$CO138)),0,IF(AM$3=Inputs!$CN138,0.8,IF(AM$3=Inputs!$CN138+1,0.6,IF(AM$3=Inputs!$CN138+2,0.4,IF(AM$3=Inputs!$CO138,0.2,IF(AND(AM$3&gt;=Inputs!$CL138,AM$3&lt;Inputs!$CM138),(AM$3-Inputs!$CL138+1)/(Inputs!$AI138+1),0)))))))))</f>
        <v>0</v>
      </c>
      <c r="AN140" s="27">
        <f>IF(AND(Inputs!$CO138=0,AN$3&gt;=Inputs!$CM138),1,IF(AND(AN$3&gt;=Inputs!$CM138,AN$3&lt;Inputs!$CN138),1,IF(AND(AN$3=Inputs!$CN138,AN$3=Inputs!$CO138),1,IF(OR(AND(AN$3=Inputs!$CN138+1,Inputs!$CN138=Inputs!$CO138),AND(AN$3=Inputs!$CN138+2,Inputs!$CN138=Inputs!$CO138)),0,IF(AN$3=Inputs!$CN138,0.8,IF(AN$3=Inputs!$CN138+1,0.6,IF(AN$3=Inputs!$CN138+2,0.4,IF(AN$3=Inputs!$CO138,0.2,IF(AND(AN$3&gt;=Inputs!$CL138,AN$3&lt;Inputs!$CM138),(AN$3-Inputs!$CL138+1)/(Inputs!$AI138+1),0)))))))))</f>
        <v>0</v>
      </c>
      <c r="AO140" s="27">
        <f>IF(AND(Inputs!$CO138=0,AO$3&gt;=Inputs!$CM138),1,IF(AND(AO$3&gt;=Inputs!$CM138,AO$3&lt;Inputs!$CN138),1,IF(AND(AO$3=Inputs!$CN138,AO$3=Inputs!$CO138),1,IF(OR(AND(AO$3=Inputs!$CN138+1,Inputs!$CN138=Inputs!$CO138),AND(AO$3=Inputs!$CN138+2,Inputs!$CN138=Inputs!$CO138)),0,IF(AO$3=Inputs!$CN138,0.8,IF(AO$3=Inputs!$CN138+1,0.6,IF(AO$3=Inputs!$CN138+2,0.4,IF(AO$3=Inputs!$CO138,0.2,IF(AND(AO$3&gt;=Inputs!$CL138,AO$3&lt;Inputs!$CM138),(AO$3-Inputs!$CL138+1)/(Inputs!$AI138+1),0)))))))))</f>
        <v>0</v>
      </c>
      <c r="AP140" s="27">
        <f>IF(AND(Inputs!$CO138=0,AP$3&gt;=Inputs!$CM138),1,IF(AND(AP$3&gt;=Inputs!$CM138,AP$3&lt;Inputs!$CN138),1,IF(AND(AP$3=Inputs!$CN138,AP$3=Inputs!$CO138),1,IF(OR(AND(AP$3=Inputs!$CN138+1,Inputs!$CN138=Inputs!$CO138),AND(AP$3=Inputs!$CN138+2,Inputs!$CN138=Inputs!$CO138)),0,IF(AP$3=Inputs!$CN138,0.8,IF(AP$3=Inputs!$CN138+1,0.6,IF(AP$3=Inputs!$CN138+2,0.4,IF(AP$3=Inputs!$CO138,0.2,IF(AND(AP$3&gt;=Inputs!$CL138,AP$3&lt;Inputs!$CM138),(AP$3-Inputs!$CL138+1)/(Inputs!$AI138+1),0)))))))))</f>
        <v>0</v>
      </c>
      <c r="AQ140" s="27">
        <f>IF(AND(Inputs!$CO138=0,AQ$3&gt;=Inputs!$CM138),1,IF(AND(AQ$3&gt;=Inputs!$CM138,AQ$3&lt;Inputs!$CN138),1,IF(AND(AQ$3=Inputs!$CN138,AQ$3=Inputs!$CO138),1,IF(OR(AND(AQ$3=Inputs!$CN138+1,Inputs!$CN138=Inputs!$CO138),AND(AQ$3=Inputs!$CN138+2,Inputs!$CN138=Inputs!$CO138)),0,IF(AQ$3=Inputs!$CN138,0.8,IF(AQ$3=Inputs!$CN138+1,0.6,IF(AQ$3=Inputs!$CN138+2,0.4,IF(AQ$3=Inputs!$CO138,0.2,IF(AND(AQ$3&gt;=Inputs!$CL138,AQ$3&lt;Inputs!$CM138),(AQ$3-Inputs!$CL138+1)/(Inputs!$AI138+1),0)))))))))</f>
        <v>0</v>
      </c>
      <c r="AR140" s="27">
        <f>IF(AND(Inputs!$CO138=0,AR$3&gt;=Inputs!$CM138),1,IF(AND(AR$3&gt;=Inputs!$CM138,AR$3&lt;Inputs!$CN138),1,IF(AND(AR$3=Inputs!$CN138,AR$3=Inputs!$CO138),1,IF(OR(AND(AR$3=Inputs!$CN138+1,Inputs!$CN138=Inputs!$CO138),AND(AR$3=Inputs!$CN138+2,Inputs!$CN138=Inputs!$CO138)),0,IF(AR$3=Inputs!$CN138,0.8,IF(AR$3=Inputs!$CN138+1,0.6,IF(AR$3=Inputs!$CN138+2,0.4,IF(AR$3=Inputs!$CO138,0.2,IF(AND(AR$3&gt;=Inputs!$CL138,AR$3&lt;Inputs!$CM138),(AR$3-Inputs!$CL138+1)/(Inputs!$AI138+1),0)))))))))</f>
        <v>0</v>
      </c>
      <c r="AS140" s="27">
        <f>IF(AND(Inputs!$CO138=0,AS$3&gt;=Inputs!$CM138),1,IF(AND(AS$3&gt;=Inputs!$CM138,AS$3&lt;Inputs!$CN138),1,IF(AND(AS$3=Inputs!$CN138,AS$3=Inputs!$CO138),1,IF(OR(AND(AS$3=Inputs!$CN138+1,Inputs!$CN138=Inputs!$CO138),AND(AS$3=Inputs!$CN138+2,Inputs!$CN138=Inputs!$CO138)),0,IF(AS$3=Inputs!$CN138,0.8,IF(AS$3=Inputs!$CN138+1,0.6,IF(AS$3=Inputs!$CN138+2,0.4,IF(AS$3=Inputs!$CO138,0.2,IF(AND(AS$3&gt;=Inputs!$CL138,AS$3&lt;Inputs!$CM138),(AS$3-Inputs!$CL138+1)/(Inputs!$AI138+1),0)))))))))</f>
        <v>0</v>
      </c>
      <c r="AT140" s="27">
        <f>IF(AND(Inputs!$CO138=0,AT$3&gt;=Inputs!$CM138),1,IF(AND(AT$3&gt;=Inputs!$CM138,AT$3&lt;Inputs!$CN138),1,IF(AND(AT$3=Inputs!$CN138,AT$3=Inputs!$CO138),1,IF(OR(AND(AT$3=Inputs!$CN138+1,Inputs!$CN138=Inputs!$CO138),AND(AT$3=Inputs!$CN138+2,Inputs!$CN138=Inputs!$CO138)),0,IF(AT$3=Inputs!$CN138,0.8,IF(AT$3=Inputs!$CN138+1,0.6,IF(AT$3=Inputs!$CN138+2,0.4,IF(AT$3=Inputs!$CO138,0.2,IF(AND(AT$3&gt;=Inputs!$CL138,AT$3&lt;Inputs!$CM138),(AT$3-Inputs!$CL138+1)/(Inputs!$AI138+1),0)))))))))</f>
        <v>0</v>
      </c>
      <c r="AU140" s="27">
        <f>IF(AND(Inputs!$CO138=0,AU$3&gt;=Inputs!$CM138),1,IF(AND(AU$3&gt;=Inputs!$CM138,AU$3&lt;Inputs!$CN138),1,IF(AND(AU$3=Inputs!$CN138,AU$3=Inputs!$CO138),1,IF(OR(AND(AU$3=Inputs!$CN138+1,Inputs!$CN138=Inputs!$CO138),AND(AU$3=Inputs!$CN138+2,Inputs!$CN138=Inputs!$CO138)),0,IF(AU$3=Inputs!$CN138,0.8,IF(AU$3=Inputs!$CN138+1,0.6,IF(AU$3=Inputs!$CN138+2,0.4,IF(AU$3=Inputs!$CO138,0.2,IF(AND(AU$3&gt;=Inputs!$CL138,AU$3&lt;Inputs!$CM138),(AU$3-Inputs!$CL138+1)/(Inputs!$AI138+1),0)))))))))</f>
        <v>0</v>
      </c>
      <c r="AV140" s="27">
        <f>IF(AND(Inputs!$CO138=0,AV$3&gt;=Inputs!$CM138),1,IF(AND(AV$3&gt;=Inputs!$CM138,AV$3&lt;Inputs!$CN138),1,IF(AND(AV$3=Inputs!$CN138,AV$3=Inputs!$CO138),1,IF(OR(AND(AV$3=Inputs!$CN138+1,Inputs!$CN138=Inputs!$CO138),AND(AV$3=Inputs!$CN138+2,Inputs!$CN138=Inputs!$CO138)),0,IF(AV$3=Inputs!$CN138,0.8,IF(AV$3=Inputs!$CN138+1,0.6,IF(AV$3=Inputs!$CN138+2,0.4,IF(AV$3=Inputs!$CO138,0.2,IF(AND(AV$3&gt;=Inputs!$CL138,AV$3&lt;Inputs!$CM138),(AV$3-Inputs!$CL138+1)/(Inputs!$AI138+1),0)))))))))</f>
        <v>0</v>
      </c>
      <c r="AW140" s="27">
        <f>IF(AND(Inputs!$CO138=0,AW$3&gt;=Inputs!$CM138),1,IF(AND(AW$3&gt;=Inputs!$CM138,AW$3&lt;Inputs!$CN138),1,IF(AND(AW$3=Inputs!$CN138,AW$3=Inputs!$CO138),1,IF(OR(AND(AW$3=Inputs!$CN138+1,Inputs!$CN138=Inputs!$CO138),AND(AW$3=Inputs!$CN138+2,Inputs!$CN138=Inputs!$CO138)),0,IF(AW$3=Inputs!$CN138,0.8,IF(AW$3=Inputs!$CN138+1,0.6,IF(AW$3=Inputs!$CN138+2,0.4,IF(AW$3=Inputs!$CO138,0.2,IF(AND(AW$3&gt;=Inputs!$CL138,AW$3&lt;Inputs!$CM138),(AW$3-Inputs!$CL138+1)/(Inputs!$AI138+1),0)))))))))</f>
        <v>0</v>
      </c>
      <c r="AX140" s="27">
        <f>IF(AND(Inputs!$CO138=0,AX$3&gt;=Inputs!$CM138),1,IF(AND(AX$3&gt;=Inputs!$CM138,AX$3&lt;Inputs!$CN138),1,IF(AND(AX$3=Inputs!$CN138,AX$3=Inputs!$CO138),1,IF(OR(AND(AX$3=Inputs!$CN138+1,Inputs!$CN138=Inputs!$CO138),AND(AX$3=Inputs!$CN138+2,Inputs!$CN138=Inputs!$CO138)),0,IF(AX$3=Inputs!$CN138,0.8,IF(AX$3=Inputs!$CN138+1,0.6,IF(AX$3=Inputs!$CN138+2,0.4,IF(AX$3=Inputs!$CO138,0.2,IF(AND(AX$3&gt;=Inputs!$CL138,AX$3&lt;Inputs!$CM138),(AX$3-Inputs!$CL138+1)/(Inputs!$AI138+1),0)))))))))</f>
        <v>0</v>
      </c>
      <c r="AY140" s="27">
        <f>IF(AND(Inputs!$CO138=0,AY$3&gt;=Inputs!$CM138),1,IF(AND(AY$3&gt;=Inputs!$CM138,AY$3&lt;Inputs!$CN138),1,IF(AND(AY$3=Inputs!$CN138,AY$3=Inputs!$CO138),1,IF(OR(AND(AY$3=Inputs!$CN138+1,Inputs!$CN138=Inputs!$CO138),AND(AY$3=Inputs!$CN138+2,Inputs!$CN138=Inputs!$CO138)),0,IF(AY$3=Inputs!$CN138,0.8,IF(AY$3=Inputs!$CN138+1,0.6,IF(AY$3=Inputs!$CN138+2,0.4,IF(AY$3=Inputs!$CO138,0.2,IF(AND(AY$3&gt;=Inputs!$CL138,AY$3&lt;Inputs!$CM138),(AY$3-Inputs!$CL138+1)/(Inputs!$AI138+1),0)))))))))</f>
        <v>0</v>
      </c>
      <c r="AZ140" s="27">
        <f>IF(AND(Inputs!$CO138=0,AZ$3&gt;=Inputs!$CM138),1,IF(AND(AZ$3&gt;=Inputs!$CM138,AZ$3&lt;Inputs!$CN138),1,IF(AND(AZ$3=Inputs!$CN138,AZ$3=Inputs!$CO138),1,IF(OR(AND(AZ$3=Inputs!$CN138+1,Inputs!$CN138=Inputs!$CO138),AND(AZ$3=Inputs!$CN138+2,Inputs!$CN138=Inputs!$CO138)),0,IF(AZ$3=Inputs!$CN138,0.8,IF(AZ$3=Inputs!$CN138+1,0.6,IF(AZ$3=Inputs!$CN138+2,0.4,IF(AZ$3=Inputs!$CO138,0.2,IF(AND(AZ$3&gt;=Inputs!$CL138,AZ$3&lt;Inputs!$CM138),(AZ$3-Inputs!$CL138+1)/(Inputs!$AI138+1),0)))))))))</f>
        <v>0</v>
      </c>
      <c r="BA140" s="27">
        <f>IF(AND(Inputs!$CO138=0,BA$3&gt;=Inputs!$CM138),1,IF(AND(BA$3&gt;=Inputs!$CM138,BA$3&lt;Inputs!$CN138),1,IF(AND(BA$3=Inputs!$CN138,BA$3=Inputs!$CO138),1,IF(OR(AND(BA$3=Inputs!$CN138+1,Inputs!$CN138=Inputs!$CO138),AND(BA$3=Inputs!$CN138+2,Inputs!$CN138=Inputs!$CO138)),0,IF(BA$3=Inputs!$CN138,0.8,IF(BA$3=Inputs!$CN138+1,0.6,IF(BA$3=Inputs!$CN138+2,0.4,IF(BA$3=Inputs!$CO138,0.2,IF(AND(BA$3&gt;=Inputs!$CL138,BA$3&lt;Inputs!$CM138),(BA$3-Inputs!$CL138+1)/(Inputs!$AI138+1),0)))))))))</f>
        <v>0</v>
      </c>
      <c r="BB140" s="27">
        <f>IF(AND(Inputs!$CO138=0,BB$3&gt;=Inputs!$CM138),1,IF(AND(BB$3&gt;=Inputs!$CM138,BB$3&lt;Inputs!$CN138),1,IF(AND(BB$3=Inputs!$CN138,BB$3=Inputs!$CO138),1,IF(OR(AND(BB$3=Inputs!$CN138+1,Inputs!$CN138=Inputs!$CO138),AND(BB$3=Inputs!$CN138+2,Inputs!$CN138=Inputs!$CO138)),0,IF(BB$3=Inputs!$CN138,0.8,IF(BB$3=Inputs!$CN138+1,0.6,IF(BB$3=Inputs!$CN138+2,0.4,IF(BB$3=Inputs!$CO138,0.2,IF(AND(BB$3&gt;=Inputs!$CL138,BB$3&lt;Inputs!$CM138),(BB$3-Inputs!$CL138+1)/(Inputs!$AI138+1),0)))))))))</f>
        <v>0</v>
      </c>
      <c r="BC140" s="27">
        <f>IF(AND(Inputs!$CO138=0,BC$3&gt;=Inputs!$CM138),1,IF(AND(BC$3&gt;=Inputs!$CM138,BC$3&lt;Inputs!$CN138),1,IF(AND(BC$3=Inputs!$CN138,BC$3=Inputs!$CO138),1,IF(OR(AND(BC$3=Inputs!$CN138+1,Inputs!$CN138=Inputs!$CO138),AND(BC$3=Inputs!$CN138+2,Inputs!$CN138=Inputs!$CO138)),0,IF(BC$3=Inputs!$CN138,0.8,IF(BC$3=Inputs!$CN138+1,0.6,IF(BC$3=Inputs!$CN138+2,0.4,IF(BC$3=Inputs!$CO138,0.2,IF(AND(BC$3&gt;=Inputs!$CL138,BC$3&lt;Inputs!$CM138),(BC$3-Inputs!$CL138+1)/(Inputs!$AI138+1),0)))))))))</f>
        <v>0</v>
      </c>
      <c r="BD140" s="27">
        <f>IF(AND(Inputs!$CO138=0,BD$3&gt;=Inputs!$CM138),1,IF(AND(BD$3&gt;=Inputs!$CM138,BD$3&lt;Inputs!$CN138),1,IF(AND(BD$3=Inputs!$CN138,BD$3=Inputs!$CO138),1,IF(OR(AND(BD$3=Inputs!$CN138+1,Inputs!$CN138=Inputs!$CO138),AND(BD$3=Inputs!$CN138+2,Inputs!$CN138=Inputs!$CO138)),0,IF(BD$3=Inputs!$CN138,0.8,IF(BD$3=Inputs!$CN138+1,0.6,IF(BD$3=Inputs!$CN138+2,0.4,IF(BD$3=Inputs!$CO138,0.2,IF(AND(BD$3&gt;=Inputs!$CL138,BD$3&lt;Inputs!$CM138),(BD$3-Inputs!$CL138+1)/(Inputs!$AI138+1),0)))))))))</f>
        <v>0</v>
      </c>
      <c r="BE140" s="27">
        <f>IF(AND(Inputs!$CO138=0,BE$3&gt;=Inputs!$CM138),1,IF(AND(BE$3&gt;=Inputs!$CM138,BE$3&lt;Inputs!$CN138),1,IF(AND(BE$3=Inputs!$CN138,BE$3=Inputs!$CO138),1,IF(OR(AND(BE$3=Inputs!$CN138+1,Inputs!$CN138=Inputs!$CO138),AND(BE$3=Inputs!$CN138+2,Inputs!$CN138=Inputs!$CO138)),0,IF(BE$3=Inputs!$CN138,0.8,IF(BE$3=Inputs!$CN138+1,0.6,IF(BE$3=Inputs!$CN138+2,0.4,IF(BE$3=Inputs!$CO138,0.2,IF(AND(BE$3&gt;=Inputs!$CL138,BE$3&lt;Inputs!$CM138),(BE$3-Inputs!$CL138+1)/(Inputs!$AI138+1),0)))))))))</f>
        <v>0</v>
      </c>
      <c r="BF140" s="27">
        <f>IF(AND(Inputs!$CO138=0,BF$3&gt;=Inputs!$CM138),1,IF(AND(BF$3&gt;=Inputs!$CM138,BF$3&lt;Inputs!$CN138),1,IF(AND(BF$3=Inputs!$CN138,BF$3=Inputs!$CO138),1,IF(OR(AND(BF$3=Inputs!$CN138+1,Inputs!$CN138=Inputs!$CO138),AND(BF$3=Inputs!$CN138+2,Inputs!$CN138=Inputs!$CO138)),0,IF(BF$3=Inputs!$CN138,0.8,IF(BF$3=Inputs!$CN138+1,0.6,IF(BF$3=Inputs!$CN138+2,0.4,IF(BF$3=Inputs!$CO138,0.2,IF(AND(BF$3&gt;=Inputs!$CL138,BF$3&lt;Inputs!$CM138),(BF$3-Inputs!$CL138+1)/(Inputs!$AI138+1),0)))))))))</f>
        <v>0</v>
      </c>
      <c r="BG140" s="27">
        <f>IF(AND(Inputs!$CO138=0,BG$3&gt;=Inputs!$CM138),1,IF(AND(BG$3&gt;=Inputs!$CM138,BG$3&lt;Inputs!$CN138),1,IF(AND(BG$3=Inputs!$CN138,BG$3=Inputs!$CO138),1,IF(OR(AND(BG$3=Inputs!$CN138+1,Inputs!$CN138=Inputs!$CO138),AND(BG$3=Inputs!$CN138+2,Inputs!$CN138=Inputs!$CO138)),0,IF(BG$3=Inputs!$CN138,0.8,IF(BG$3=Inputs!$CN138+1,0.6,IF(BG$3=Inputs!$CN138+2,0.4,IF(BG$3=Inputs!$CO138,0.2,IF(AND(BG$3&gt;=Inputs!$CL138,BG$3&lt;Inputs!$CM138),(BG$3-Inputs!$CL138+1)/(Inputs!$AI138+1),0)))))))))</f>
        <v>0</v>
      </c>
      <c r="BH140" s="27">
        <f>IF(AND(Inputs!$CO138=0,BH$3&gt;=Inputs!$CM138),1,IF(AND(BH$3&gt;=Inputs!$CM138,BH$3&lt;Inputs!$CN138),1,IF(AND(BH$3=Inputs!$CN138,BH$3=Inputs!$CO138),1,IF(OR(AND(BH$3=Inputs!$CN138+1,Inputs!$CN138=Inputs!$CO138),AND(BH$3=Inputs!$CN138+2,Inputs!$CN138=Inputs!$CO138)),0,IF(BH$3=Inputs!$CN138,0.8,IF(BH$3=Inputs!$CN138+1,0.6,IF(BH$3=Inputs!$CN138+2,0.4,IF(BH$3=Inputs!$CO138,0.2,IF(AND(BH$3&gt;=Inputs!$CL138,BH$3&lt;Inputs!$CM138),(BH$3-Inputs!$CL138+1)/(Inputs!$AI138+1),0)))))))))</f>
        <v>0</v>
      </c>
      <c r="BI140" s="27">
        <f>IF(AND(Inputs!$CO138=0,BI$3&gt;=Inputs!$CM138),1,IF(AND(BI$3&gt;=Inputs!$CM138,BI$3&lt;Inputs!$CN138),1,IF(AND(BI$3=Inputs!$CN138,BI$3=Inputs!$CO138),1,IF(OR(AND(BI$3=Inputs!$CN138+1,Inputs!$CN138=Inputs!$CO138),AND(BI$3=Inputs!$CN138+2,Inputs!$CN138=Inputs!$CO138)),0,IF(BI$3=Inputs!$CN138,0.8,IF(BI$3=Inputs!$CN138+1,0.6,IF(BI$3=Inputs!$CN138+2,0.4,IF(BI$3=Inputs!$CO138,0.2,IF(AND(BI$3&gt;=Inputs!$CL138,BI$3&lt;Inputs!$CM138),(BI$3-Inputs!$CL138+1)/(Inputs!$AI138+1),0)))))))))</f>
        <v>0</v>
      </c>
      <c r="BJ140" s="27">
        <f>IF(AND(Inputs!$CO138=0,BJ$3&gt;=Inputs!$CM138),1,IF(AND(BJ$3&gt;=Inputs!$CM138,BJ$3&lt;Inputs!$CN138),1,IF(AND(BJ$3=Inputs!$CN138,BJ$3=Inputs!$CO138),1,IF(OR(AND(BJ$3=Inputs!$CN138+1,Inputs!$CN138=Inputs!$CO138),AND(BJ$3=Inputs!$CN138+2,Inputs!$CN138=Inputs!$CO138)),0,IF(BJ$3=Inputs!$CN138,0.8,IF(BJ$3=Inputs!$CN138+1,0.6,IF(BJ$3=Inputs!$CN138+2,0.4,IF(BJ$3=Inputs!$CO138,0.2,IF(AND(BJ$3&gt;=Inputs!$CL138,BJ$3&lt;Inputs!$CM138),(BJ$3-Inputs!$CL138+1)/(Inputs!$AI138+1),0)))))))))</f>
        <v>0</v>
      </c>
      <c r="BK140" s="27">
        <f>IF(AND(Inputs!$CO138=0,BK$3&gt;=Inputs!$CM138),1,IF(AND(BK$3&gt;=Inputs!$CM138,BK$3&lt;Inputs!$CN138),1,IF(AND(BK$3=Inputs!$CN138,BK$3=Inputs!$CO138),1,IF(OR(AND(BK$3=Inputs!$CN138+1,Inputs!$CN138=Inputs!$CO138),AND(BK$3=Inputs!$CN138+2,Inputs!$CN138=Inputs!$CO138)),0,IF(BK$3=Inputs!$CN138,0.8,IF(BK$3=Inputs!$CN138+1,0.6,IF(BK$3=Inputs!$CN138+2,0.4,IF(BK$3=Inputs!$CO138,0.2,IF(AND(BK$3&gt;=Inputs!$CL138,BK$3&lt;Inputs!$CM138),(BK$3-Inputs!$CL138+1)/(Inputs!$AI138+1),0)))))))))</f>
        <v>0</v>
      </c>
      <c r="BL140" s="27">
        <f>IF(AND(Inputs!$CO138=0,BL$3&gt;=Inputs!$CM138),1,IF(AND(BL$3&gt;=Inputs!$CM138,BL$3&lt;Inputs!$CN138),1,IF(AND(BL$3=Inputs!$CN138,BL$3=Inputs!$CO138),1,IF(OR(AND(BL$3=Inputs!$CN138+1,Inputs!$CN138=Inputs!$CO138),AND(BL$3=Inputs!$CN138+2,Inputs!$CN138=Inputs!$CO138)),0,IF(BL$3=Inputs!$CN138,0.8,IF(BL$3=Inputs!$CN138+1,0.6,IF(BL$3=Inputs!$CN138+2,0.4,IF(BL$3=Inputs!$CO138,0.2,IF(AND(BL$3&gt;=Inputs!$CL138,BL$3&lt;Inputs!$CM138),(BL$3-Inputs!$CL138+1)/(Inputs!$AI138+1),0)))))))))</f>
        <v>0</v>
      </c>
      <c r="BM140" s="27">
        <f>IF(AND(Inputs!$CO138=0,BM$3&gt;=Inputs!$CM138),1,IF(AND(BM$3&gt;=Inputs!$CM138,BM$3&lt;Inputs!$CN138),1,IF(AND(BM$3=Inputs!$CN138,BM$3=Inputs!$CO138),1,IF(OR(AND(BM$3=Inputs!$CN138+1,Inputs!$CN138=Inputs!$CO138),AND(BM$3=Inputs!$CN138+2,Inputs!$CN138=Inputs!$CO138)),0,IF(BM$3=Inputs!$CN138,0.8,IF(BM$3=Inputs!$CN138+1,0.6,IF(BM$3=Inputs!$CN138+2,0.4,IF(BM$3=Inputs!$CO138,0.2,IF(AND(BM$3&gt;=Inputs!$CL138,BM$3&lt;Inputs!$CM138),(BM$3-Inputs!$CL138+1)/(Inputs!$AI138+1),0)))))))))</f>
        <v>0</v>
      </c>
    </row>
    <row r="141" spans="1:65">
      <c r="A141" s="7" t="str">
        <f>IF(Inputs!A139="","",Inputs!A139)</f>
        <v/>
      </c>
      <c r="B141" t="str">
        <f>IF(Inputs!B139="","",Inputs!B139)</f>
        <v/>
      </c>
      <c r="C141" s="292"/>
      <c r="D141" s="292"/>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c r="AA141" s="292"/>
      <c r="AB141" s="292"/>
      <c r="AC141" s="292"/>
      <c r="AD141" s="292"/>
      <c r="AE141" s="292"/>
      <c r="AF141" s="292"/>
      <c r="AG141" s="50">
        <f t="shared" si="5"/>
        <v>0</v>
      </c>
      <c r="AH141" s="42">
        <f t="shared" si="6"/>
        <v>0</v>
      </c>
      <c r="AJ141" s="27">
        <f>IF(AND(Inputs!$CO139=0,AJ$3&gt;=Inputs!$CM139),1,IF(AND(AJ$3&gt;=Inputs!$CM139,AJ$3&lt;Inputs!$CN139),1,IF(AND(AJ$3=Inputs!$CN139,AJ$3=Inputs!$CO139),1,IF(OR(AND(AJ$3=Inputs!$CN139+1,Inputs!$CN139=Inputs!$CO139),AND(AJ$3=Inputs!$CN139+2,Inputs!$CN139=Inputs!$CO139)),0,IF(AJ$3=Inputs!$CN139,0.8,IF(AJ$3=Inputs!$CN139+1,0.6,IF(AJ$3=Inputs!$CN139+2,0.4,IF(AJ$3=Inputs!$CO139,0.2,IF(AND(AJ$3&gt;=Inputs!$CL139,AJ$3&lt;Inputs!$CM139),(AJ$3-Inputs!$CL139+1)/(Inputs!$AI139+1),0)))))))))</f>
        <v>0</v>
      </c>
      <c r="AK141" s="27">
        <f>IF(AND(Inputs!$CO139=0,AK$3&gt;=Inputs!$CM139),1,IF(AND(AK$3&gt;=Inputs!$CM139,AK$3&lt;Inputs!$CN139),1,IF(AND(AK$3=Inputs!$CN139,AK$3=Inputs!$CO139),1,IF(OR(AND(AK$3=Inputs!$CN139+1,Inputs!$CN139=Inputs!$CO139),AND(AK$3=Inputs!$CN139+2,Inputs!$CN139=Inputs!$CO139)),0,IF(AK$3=Inputs!$CN139,0.8,IF(AK$3=Inputs!$CN139+1,0.6,IF(AK$3=Inputs!$CN139+2,0.4,IF(AK$3=Inputs!$CO139,0.2,IF(AND(AK$3&gt;=Inputs!$CL139,AK$3&lt;Inputs!$CM139),(AK$3-Inputs!$CL139+1)/(Inputs!$AI139+1),0)))))))))</f>
        <v>0</v>
      </c>
      <c r="AL141" s="27">
        <f>IF(AND(Inputs!$CO139=0,AL$3&gt;=Inputs!$CM139),1,IF(AND(AL$3&gt;=Inputs!$CM139,AL$3&lt;Inputs!$CN139),1,IF(AND(AL$3=Inputs!$CN139,AL$3=Inputs!$CO139),1,IF(OR(AND(AL$3=Inputs!$CN139+1,Inputs!$CN139=Inputs!$CO139),AND(AL$3=Inputs!$CN139+2,Inputs!$CN139=Inputs!$CO139)),0,IF(AL$3=Inputs!$CN139,0.8,IF(AL$3=Inputs!$CN139+1,0.6,IF(AL$3=Inputs!$CN139+2,0.4,IF(AL$3=Inputs!$CO139,0.2,IF(AND(AL$3&gt;=Inputs!$CL139,AL$3&lt;Inputs!$CM139),(AL$3-Inputs!$CL139+1)/(Inputs!$AI139+1),0)))))))))</f>
        <v>0</v>
      </c>
      <c r="AM141" s="27">
        <f>IF(AND(Inputs!$CO139=0,AM$3&gt;=Inputs!$CM139),1,IF(AND(AM$3&gt;=Inputs!$CM139,AM$3&lt;Inputs!$CN139),1,IF(AND(AM$3=Inputs!$CN139,AM$3=Inputs!$CO139),1,IF(OR(AND(AM$3=Inputs!$CN139+1,Inputs!$CN139=Inputs!$CO139),AND(AM$3=Inputs!$CN139+2,Inputs!$CN139=Inputs!$CO139)),0,IF(AM$3=Inputs!$CN139,0.8,IF(AM$3=Inputs!$CN139+1,0.6,IF(AM$3=Inputs!$CN139+2,0.4,IF(AM$3=Inputs!$CO139,0.2,IF(AND(AM$3&gt;=Inputs!$CL139,AM$3&lt;Inputs!$CM139),(AM$3-Inputs!$CL139+1)/(Inputs!$AI139+1),0)))))))))</f>
        <v>0</v>
      </c>
      <c r="AN141" s="27">
        <f>IF(AND(Inputs!$CO139=0,AN$3&gt;=Inputs!$CM139),1,IF(AND(AN$3&gt;=Inputs!$CM139,AN$3&lt;Inputs!$CN139),1,IF(AND(AN$3=Inputs!$CN139,AN$3=Inputs!$CO139),1,IF(OR(AND(AN$3=Inputs!$CN139+1,Inputs!$CN139=Inputs!$CO139),AND(AN$3=Inputs!$CN139+2,Inputs!$CN139=Inputs!$CO139)),0,IF(AN$3=Inputs!$CN139,0.8,IF(AN$3=Inputs!$CN139+1,0.6,IF(AN$3=Inputs!$CN139+2,0.4,IF(AN$3=Inputs!$CO139,0.2,IF(AND(AN$3&gt;=Inputs!$CL139,AN$3&lt;Inputs!$CM139),(AN$3-Inputs!$CL139+1)/(Inputs!$AI139+1),0)))))))))</f>
        <v>0</v>
      </c>
      <c r="AO141" s="27">
        <f>IF(AND(Inputs!$CO139=0,AO$3&gt;=Inputs!$CM139),1,IF(AND(AO$3&gt;=Inputs!$CM139,AO$3&lt;Inputs!$CN139),1,IF(AND(AO$3=Inputs!$CN139,AO$3=Inputs!$CO139),1,IF(OR(AND(AO$3=Inputs!$CN139+1,Inputs!$CN139=Inputs!$CO139),AND(AO$3=Inputs!$CN139+2,Inputs!$CN139=Inputs!$CO139)),0,IF(AO$3=Inputs!$CN139,0.8,IF(AO$3=Inputs!$CN139+1,0.6,IF(AO$3=Inputs!$CN139+2,0.4,IF(AO$3=Inputs!$CO139,0.2,IF(AND(AO$3&gt;=Inputs!$CL139,AO$3&lt;Inputs!$CM139),(AO$3-Inputs!$CL139+1)/(Inputs!$AI139+1),0)))))))))</f>
        <v>0</v>
      </c>
      <c r="AP141" s="27">
        <f>IF(AND(Inputs!$CO139=0,AP$3&gt;=Inputs!$CM139),1,IF(AND(AP$3&gt;=Inputs!$CM139,AP$3&lt;Inputs!$CN139),1,IF(AND(AP$3=Inputs!$CN139,AP$3=Inputs!$CO139),1,IF(OR(AND(AP$3=Inputs!$CN139+1,Inputs!$CN139=Inputs!$CO139),AND(AP$3=Inputs!$CN139+2,Inputs!$CN139=Inputs!$CO139)),0,IF(AP$3=Inputs!$CN139,0.8,IF(AP$3=Inputs!$CN139+1,0.6,IF(AP$3=Inputs!$CN139+2,0.4,IF(AP$3=Inputs!$CO139,0.2,IF(AND(AP$3&gt;=Inputs!$CL139,AP$3&lt;Inputs!$CM139),(AP$3-Inputs!$CL139+1)/(Inputs!$AI139+1),0)))))))))</f>
        <v>0</v>
      </c>
      <c r="AQ141" s="27">
        <f>IF(AND(Inputs!$CO139=0,AQ$3&gt;=Inputs!$CM139),1,IF(AND(AQ$3&gt;=Inputs!$CM139,AQ$3&lt;Inputs!$CN139),1,IF(AND(AQ$3=Inputs!$CN139,AQ$3=Inputs!$CO139),1,IF(OR(AND(AQ$3=Inputs!$CN139+1,Inputs!$CN139=Inputs!$CO139),AND(AQ$3=Inputs!$CN139+2,Inputs!$CN139=Inputs!$CO139)),0,IF(AQ$3=Inputs!$CN139,0.8,IF(AQ$3=Inputs!$CN139+1,0.6,IF(AQ$3=Inputs!$CN139+2,0.4,IF(AQ$3=Inputs!$CO139,0.2,IF(AND(AQ$3&gt;=Inputs!$CL139,AQ$3&lt;Inputs!$CM139),(AQ$3-Inputs!$CL139+1)/(Inputs!$AI139+1),0)))))))))</f>
        <v>0</v>
      </c>
      <c r="AR141" s="27">
        <f>IF(AND(Inputs!$CO139=0,AR$3&gt;=Inputs!$CM139),1,IF(AND(AR$3&gt;=Inputs!$CM139,AR$3&lt;Inputs!$CN139),1,IF(AND(AR$3=Inputs!$CN139,AR$3=Inputs!$CO139),1,IF(OR(AND(AR$3=Inputs!$CN139+1,Inputs!$CN139=Inputs!$CO139),AND(AR$3=Inputs!$CN139+2,Inputs!$CN139=Inputs!$CO139)),0,IF(AR$3=Inputs!$CN139,0.8,IF(AR$3=Inputs!$CN139+1,0.6,IF(AR$3=Inputs!$CN139+2,0.4,IF(AR$3=Inputs!$CO139,0.2,IF(AND(AR$3&gt;=Inputs!$CL139,AR$3&lt;Inputs!$CM139),(AR$3-Inputs!$CL139+1)/(Inputs!$AI139+1),0)))))))))</f>
        <v>0</v>
      </c>
      <c r="AS141" s="27">
        <f>IF(AND(Inputs!$CO139=0,AS$3&gt;=Inputs!$CM139),1,IF(AND(AS$3&gt;=Inputs!$CM139,AS$3&lt;Inputs!$CN139),1,IF(AND(AS$3=Inputs!$CN139,AS$3=Inputs!$CO139),1,IF(OR(AND(AS$3=Inputs!$CN139+1,Inputs!$CN139=Inputs!$CO139),AND(AS$3=Inputs!$CN139+2,Inputs!$CN139=Inputs!$CO139)),0,IF(AS$3=Inputs!$CN139,0.8,IF(AS$3=Inputs!$CN139+1,0.6,IF(AS$3=Inputs!$CN139+2,0.4,IF(AS$3=Inputs!$CO139,0.2,IF(AND(AS$3&gt;=Inputs!$CL139,AS$3&lt;Inputs!$CM139),(AS$3-Inputs!$CL139+1)/(Inputs!$AI139+1),0)))))))))</f>
        <v>0</v>
      </c>
      <c r="AT141" s="27">
        <f>IF(AND(Inputs!$CO139=0,AT$3&gt;=Inputs!$CM139),1,IF(AND(AT$3&gt;=Inputs!$CM139,AT$3&lt;Inputs!$CN139),1,IF(AND(AT$3=Inputs!$CN139,AT$3=Inputs!$CO139),1,IF(OR(AND(AT$3=Inputs!$CN139+1,Inputs!$CN139=Inputs!$CO139),AND(AT$3=Inputs!$CN139+2,Inputs!$CN139=Inputs!$CO139)),0,IF(AT$3=Inputs!$CN139,0.8,IF(AT$3=Inputs!$CN139+1,0.6,IF(AT$3=Inputs!$CN139+2,0.4,IF(AT$3=Inputs!$CO139,0.2,IF(AND(AT$3&gt;=Inputs!$CL139,AT$3&lt;Inputs!$CM139),(AT$3-Inputs!$CL139+1)/(Inputs!$AI139+1),0)))))))))</f>
        <v>0</v>
      </c>
      <c r="AU141" s="27">
        <f>IF(AND(Inputs!$CO139=0,AU$3&gt;=Inputs!$CM139),1,IF(AND(AU$3&gt;=Inputs!$CM139,AU$3&lt;Inputs!$CN139),1,IF(AND(AU$3=Inputs!$CN139,AU$3=Inputs!$CO139),1,IF(OR(AND(AU$3=Inputs!$CN139+1,Inputs!$CN139=Inputs!$CO139),AND(AU$3=Inputs!$CN139+2,Inputs!$CN139=Inputs!$CO139)),0,IF(AU$3=Inputs!$CN139,0.8,IF(AU$3=Inputs!$CN139+1,0.6,IF(AU$3=Inputs!$CN139+2,0.4,IF(AU$3=Inputs!$CO139,0.2,IF(AND(AU$3&gt;=Inputs!$CL139,AU$3&lt;Inputs!$CM139),(AU$3-Inputs!$CL139+1)/(Inputs!$AI139+1),0)))))))))</f>
        <v>0</v>
      </c>
      <c r="AV141" s="27">
        <f>IF(AND(Inputs!$CO139=0,AV$3&gt;=Inputs!$CM139),1,IF(AND(AV$3&gt;=Inputs!$CM139,AV$3&lt;Inputs!$CN139),1,IF(AND(AV$3=Inputs!$CN139,AV$3=Inputs!$CO139),1,IF(OR(AND(AV$3=Inputs!$CN139+1,Inputs!$CN139=Inputs!$CO139),AND(AV$3=Inputs!$CN139+2,Inputs!$CN139=Inputs!$CO139)),0,IF(AV$3=Inputs!$CN139,0.8,IF(AV$3=Inputs!$CN139+1,0.6,IF(AV$3=Inputs!$CN139+2,0.4,IF(AV$3=Inputs!$CO139,0.2,IF(AND(AV$3&gt;=Inputs!$CL139,AV$3&lt;Inputs!$CM139),(AV$3-Inputs!$CL139+1)/(Inputs!$AI139+1),0)))))))))</f>
        <v>0</v>
      </c>
      <c r="AW141" s="27">
        <f>IF(AND(Inputs!$CO139=0,AW$3&gt;=Inputs!$CM139),1,IF(AND(AW$3&gt;=Inputs!$CM139,AW$3&lt;Inputs!$CN139),1,IF(AND(AW$3=Inputs!$CN139,AW$3=Inputs!$CO139),1,IF(OR(AND(AW$3=Inputs!$CN139+1,Inputs!$CN139=Inputs!$CO139),AND(AW$3=Inputs!$CN139+2,Inputs!$CN139=Inputs!$CO139)),0,IF(AW$3=Inputs!$CN139,0.8,IF(AW$3=Inputs!$CN139+1,0.6,IF(AW$3=Inputs!$CN139+2,0.4,IF(AW$3=Inputs!$CO139,0.2,IF(AND(AW$3&gt;=Inputs!$CL139,AW$3&lt;Inputs!$CM139),(AW$3-Inputs!$CL139+1)/(Inputs!$AI139+1),0)))))))))</f>
        <v>0</v>
      </c>
      <c r="AX141" s="27">
        <f>IF(AND(Inputs!$CO139=0,AX$3&gt;=Inputs!$CM139),1,IF(AND(AX$3&gt;=Inputs!$CM139,AX$3&lt;Inputs!$CN139),1,IF(AND(AX$3=Inputs!$CN139,AX$3=Inputs!$CO139),1,IF(OR(AND(AX$3=Inputs!$CN139+1,Inputs!$CN139=Inputs!$CO139),AND(AX$3=Inputs!$CN139+2,Inputs!$CN139=Inputs!$CO139)),0,IF(AX$3=Inputs!$CN139,0.8,IF(AX$3=Inputs!$CN139+1,0.6,IF(AX$3=Inputs!$CN139+2,0.4,IF(AX$3=Inputs!$CO139,0.2,IF(AND(AX$3&gt;=Inputs!$CL139,AX$3&lt;Inputs!$CM139),(AX$3-Inputs!$CL139+1)/(Inputs!$AI139+1),0)))))))))</f>
        <v>0</v>
      </c>
      <c r="AY141" s="27">
        <f>IF(AND(Inputs!$CO139=0,AY$3&gt;=Inputs!$CM139),1,IF(AND(AY$3&gt;=Inputs!$CM139,AY$3&lt;Inputs!$CN139),1,IF(AND(AY$3=Inputs!$CN139,AY$3=Inputs!$CO139),1,IF(OR(AND(AY$3=Inputs!$CN139+1,Inputs!$CN139=Inputs!$CO139),AND(AY$3=Inputs!$CN139+2,Inputs!$CN139=Inputs!$CO139)),0,IF(AY$3=Inputs!$CN139,0.8,IF(AY$3=Inputs!$CN139+1,0.6,IF(AY$3=Inputs!$CN139+2,0.4,IF(AY$3=Inputs!$CO139,0.2,IF(AND(AY$3&gt;=Inputs!$CL139,AY$3&lt;Inputs!$CM139),(AY$3-Inputs!$CL139+1)/(Inputs!$AI139+1),0)))))))))</f>
        <v>0</v>
      </c>
      <c r="AZ141" s="27">
        <f>IF(AND(Inputs!$CO139=0,AZ$3&gt;=Inputs!$CM139),1,IF(AND(AZ$3&gt;=Inputs!$CM139,AZ$3&lt;Inputs!$CN139),1,IF(AND(AZ$3=Inputs!$CN139,AZ$3=Inputs!$CO139),1,IF(OR(AND(AZ$3=Inputs!$CN139+1,Inputs!$CN139=Inputs!$CO139),AND(AZ$3=Inputs!$CN139+2,Inputs!$CN139=Inputs!$CO139)),0,IF(AZ$3=Inputs!$CN139,0.8,IF(AZ$3=Inputs!$CN139+1,0.6,IF(AZ$3=Inputs!$CN139+2,0.4,IF(AZ$3=Inputs!$CO139,0.2,IF(AND(AZ$3&gt;=Inputs!$CL139,AZ$3&lt;Inputs!$CM139),(AZ$3-Inputs!$CL139+1)/(Inputs!$AI139+1),0)))))))))</f>
        <v>0</v>
      </c>
      <c r="BA141" s="27">
        <f>IF(AND(Inputs!$CO139=0,BA$3&gt;=Inputs!$CM139),1,IF(AND(BA$3&gt;=Inputs!$CM139,BA$3&lt;Inputs!$CN139),1,IF(AND(BA$3=Inputs!$CN139,BA$3=Inputs!$CO139),1,IF(OR(AND(BA$3=Inputs!$CN139+1,Inputs!$CN139=Inputs!$CO139),AND(BA$3=Inputs!$CN139+2,Inputs!$CN139=Inputs!$CO139)),0,IF(BA$3=Inputs!$CN139,0.8,IF(BA$3=Inputs!$CN139+1,0.6,IF(BA$3=Inputs!$CN139+2,0.4,IF(BA$3=Inputs!$CO139,0.2,IF(AND(BA$3&gt;=Inputs!$CL139,BA$3&lt;Inputs!$CM139),(BA$3-Inputs!$CL139+1)/(Inputs!$AI139+1),0)))))))))</f>
        <v>0</v>
      </c>
      <c r="BB141" s="27">
        <f>IF(AND(Inputs!$CO139=0,BB$3&gt;=Inputs!$CM139),1,IF(AND(BB$3&gt;=Inputs!$CM139,BB$3&lt;Inputs!$CN139),1,IF(AND(BB$3=Inputs!$CN139,BB$3=Inputs!$CO139),1,IF(OR(AND(BB$3=Inputs!$CN139+1,Inputs!$CN139=Inputs!$CO139),AND(BB$3=Inputs!$CN139+2,Inputs!$CN139=Inputs!$CO139)),0,IF(BB$3=Inputs!$CN139,0.8,IF(BB$3=Inputs!$CN139+1,0.6,IF(BB$3=Inputs!$CN139+2,0.4,IF(BB$3=Inputs!$CO139,0.2,IF(AND(BB$3&gt;=Inputs!$CL139,BB$3&lt;Inputs!$CM139),(BB$3-Inputs!$CL139+1)/(Inputs!$AI139+1),0)))))))))</f>
        <v>0</v>
      </c>
      <c r="BC141" s="27">
        <f>IF(AND(Inputs!$CO139=0,BC$3&gt;=Inputs!$CM139),1,IF(AND(BC$3&gt;=Inputs!$CM139,BC$3&lt;Inputs!$CN139),1,IF(AND(BC$3=Inputs!$CN139,BC$3=Inputs!$CO139),1,IF(OR(AND(BC$3=Inputs!$CN139+1,Inputs!$CN139=Inputs!$CO139),AND(BC$3=Inputs!$CN139+2,Inputs!$CN139=Inputs!$CO139)),0,IF(BC$3=Inputs!$CN139,0.8,IF(BC$3=Inputs!$CN139+1,0.6,IF(BC$3=Inputs!$CN139+2,0.4,IF(BC$3=Inputs!$CO139,0.2,IF(AND(BC$3&gt;=Inputs!$CL139,BC$3&lt;Inputs!$CM139),(BC$3-Inputs!$CL139+1)/(Inputs!$AI139+1),0)))))))))</f>
        <v>0</v>
      </c>
      <c r="BD141" s="27">
        <f>IF(AND(Inputs!$CO139=0,BD$3&gt;=Inputs!$CM139),1,IF(AND(BD$3&gt;=Inputs!$CM139,BD$3&lt;Inputs!$CN139),1,IF(AND(BD$3=Inputs!$CN139,BD$3=Inputs!$CO139),1,IF(OR(AND(BD$3=Inputs!$CN139+1,Inputs!$CN139=Inputs!$CO139),AND(BD$3=Inputs!$CN139+2,Inputs!$CN139=Inputs!$CO139)),0,IF(BD$3=Inputs!$CN139,0.8,IF(BD$3=Inputs!$CN139+1,0.6,IF(BD$3=Inputs!$CN139+2,0.4,IF(BD$3=Inputs!$CO139,0.2,IF(AND(BD$3&gt;=Inputs!$CL139,BD$3&lt;Inputs!$CM139),(BD$3-Inputs!$CL139+1)/(Inputs!$AI139+1),0)))))))))</f>
        <v>0</v>
      </c>
      <c r="BE141" s="27">
        <f>IF(AND(Inputs!$CO139=0,BE$3&gt;=Inputs!$CM139),1,IF(AND(BE$3&gt;=Inputs!$CM139,BE$3&lt;Inputs!$CN139),1,IF(AND(BE$3=Inputs!$CN139,BE$3=Inputs!$CO139),1,IF(OR(AND(BE$3=Inputs!$CN139+1,Inputs!$CN139=Inputs!$CO139),AND(BE$3=Inputs!$CN139+2,Inputs!$CN139=Inputs!$CO139)),0,IF(BE$3=Inputs!$CN139,0.8,IF(BE$3=Inputs!$CN139+1,0.6,IF(BE$3=Inputs!$CN139+2,0.4,IF(BE$3=Inputs!$CO139,0.2,IF(AND(BE$3&gt;=Inputs!$CL139,BE$3&lt;Inputs!$CM139),(BE$3-Inputs!$CL139+1)/(Inputs!$AI139+1),0)))))))))</f>
        <v>0</v>
      </c>
      <c r="BF141" s="27">
        <f>IF(AND(Inputs!$CO139=0,BF$3&gt;=Inputs!$CM139),1,IF(AND(BF$3&gt;=Inputs!$CM139,BF$3&lt;Inputs!$CN139),1,IF(AND(BF$3=Inputs!$CN139,BF$3=Inputs!$CO139),1,IF(OR(AND(BF$3=Inputs!$CN139+1,Inputs!$CN139=Inputs!$CO139),AND(BF$3=Inputs!$CN139+2,Inputs!$CN139=Inputs!$CO139)),0,IF(BF$3=Inputs!$CN139,0.8,IF(BF$3=Inputs!$CN139+1,0.6,IF(BF$3=Inputs!$CN139+2,0.4,IF(BF$3=Inputs!$CO139,0.2,IF(AND(BF$3&gt;=Inputs!$CL139,BF$3&lt;Inputs!$CM139),(BF$3-Inputs!$CL139+1)/(Inputs!$AI139+1),0)))))))))</f>
        <v>0</v>
      </c>
      <c r="BG141" s="27">
        <f>IF(AND(Inputs!$CO139=0,BG$3&gt;=Inputs!$CM139),1,IF(AND(BG$3&gt;=Inputs!$CM139,BG$3&lt;Inputs!$CN139),1,IF(AND(BG$3=Inputs!$CN139,BG$3=Inputs!$CO139),1,IF(OR(AND(BG$3=Inputs!$CN139+1,Inputs!$CN139=Inputs!$CO139),AND(BG$3=Inputs!$CN139+2,Inputs!$CN139=Inputs!$CO139)),0,IF(BG$3=Inputs!$CN139,0.8,IF(BG$3=Inputs!$CN139+1,0.6,IF(BG$3=Inputs!$CN139+2,0.4,IF(BG$3=Inputs!$CO139,0.2,IF(AND(BG$3&gt;=Inputs!$CL139,BG$3&lt;Inputs!$CM139),(BG$3-Inputs!$CL139+1)/(Inputs!$AI139+1),0)))))))))</f>
        <v>0</v>
      </c>
      <c r="BH141" s="27">
        <f>IF(AND(Inputs!$CO139=0,BH$3&gt;=Inputs!$CM139),1,IF(AND(BH$3&gt;=Inputs!$CM139,BH$3&lt;Inputs!$CN139),1,IF(AND(BH$3=Inputs!$CN139,BH$3=Inputs!$CO139),1,IF(OR(AND(BH$3=Inputs!$CN139+1,Inputs!$CN139=Inputs!$CO139),AND(BH$3=Inputs!$CN139+2,Inputs!$CN139=Inputs!$CO139)),0,IF(BH$3=Inputs!$CN139,0.8,IF(BH$3=Inputs!$CN139+1,0.6,IF(BH$3=Inputs!$CN139+2,0.4,IF(BH$3=Inputs!$CO139,0.2,IF(AND(BH$3&gt;=Inputs!$CL139,BH$3&lt;Inputs!$CM139),(BH$3-Inputs!$CL139+1)/(Inputs!$AI139+1),0)))))))))</f>
        <v>0</v>
      </c>
      <c r="BI141" s="27">
        <f>IF(AND(Inputs!$CO139=0,BI$3&gt;=Inputs!$CM139),1,IF(AND(BI$3&gt;=Inputs!$CM139,BI$3&lt;Inputs!$CN139),1,IF(AND(BI$3=Inputs!$CN139,BI$3=Inputs!$CO139),1,IF(OR(AND(BI$3=Inputs!$CN139+1,Inputs!$CN139=Inputs!$CO139),AND(BI$3=Inputs!$CN139+2,Inputs!$CN139=Inputs!$CO139)),0,IF(BI$3=Inputs!$CN139,0.8,IF(BI$3=Inputs!$CN139+1,0.6,IF(BI$3=Inputs!$CN139+2,0.4,IF(BI$3=Inputs!$CO139,0.2,IF(AND(BI$3&gt;=Inputs!$CL139,BI$3&lt;Inputs!$CM139),(BI$3-Inputs!$CL139+1)/(Inputs!$AI139+1),0)))))))))</f>
        <v>0</v>
      </c>
      <c r="BJ141" s="27">
        <f>IF(AND(Inputs!$CO139=0,BJ$3&gt;=Inputs!$CM139),1,IF(AND(BJ$3&gt;=Inputs!$CM139,BJ$3&lt;Inputs!$CN139),1,IF(AND(BJ$3=Inputs!$CN139,BJ$3=Inputs!$CO139),1,IF(OR(AND(BJ$3=Inputs!$CN139+1,Inputs!$CN139=Inputs!$CO139),AND(BJ$3=Inputs!$CN139+2,Inputs!$CN139=Inputs!$CO139)),0,IF(BJ$3=Inputs!$CN139,0.8,IF(BJ$3=Inputs!$CN139+1,0.6,IF(BJ$3=Inputs!$CN139+2,0.4,IF(BJ$3=Inputs!$CO139,0.2,IF(AND(BJ$3&gt;=Inputs!$CL139,BJ$3&lt;Inputs!$CM139),(BJ$3-Inputs!$CL139+1)/(Inputs!$AI139+1),0)))))))))</f>
        <v>0</v>
      </c>
      <c r="BK141" s="27">
        <f>IF(AND(Inputs!$CO139=0,BK$3&gt;=Inputs!$CM139),1,IF(AND(BK$3&gt;=Inputs!$CM139,BK$3&lt;Inputs!$CN139),1,IF(AND(BK$3=Inputs!$CN139,BK$3=Inputs!$CO139),1,IF(OR(AND(BK$3=Inputs!$CN139+1,Inputs!$CN139=Inputs!$CO139),AND(BK$3=Inputs!$CN139+2,Inputs!$CN139=Inputs!$CO139)),0,IF(BK$3=Inputs!$CN139,0.8,IF(BK$3=Inputs!$CN139+1,0.6,IF(BK$3=Inputs!$CN139+2,0.4,IF(BK$3=Inputs!$CO139,0.2,IF(AND(BK$3&gt;=Inputs!$CL139,BK$3&lt;Inputs!$CM139),(BK$3-Inputs!$CL139+1)/(Inputs!$AI139+1),0)))))))))</f>
        <v>0</v>
      </c>
      <c r="BL141" s="27">
        <f>IF(AND(Inputs!$CO139=0,BL$3&gt;=Inputs!$CM139),1,IF(AND(BL$3&gt;=Inputs!$CM139,BL$3&lt;Inputs!$CN139),1,IF(AND(BL$3=Inputs!$CN139,BL$3=Inputs!$CO139),1,IF(OR(AND(BL$3=Inputs!$CN139+1,Inputs!$CN139=Inputs!$CO139),AND(BL$3=Inputs!$CN139+2,Inputs!$CN139=Inputs!$CO139)),0,IF(BL$3=Inputs!$CN139,0.8,IF(BL$3=Inputs!$CN139+1,0.6,IF(BL$3=Inputs!$CN139+2,0.4,IF(BL$3=Inputs!$CO139,0.2,IF(AND(BL$3&gt;=Inputs!$CL139,BL$3&lt;Inputs!$CM139),(BL$3-Inputs!$CL139+1)/(Inputs!$AI139+1),0)))))))))</f>
        <v>0</v>
      </c>
      <c r="BM141" s="27">
        <f>IF(AND(Inputs!$CO139=0,BM$3&gt;=Inputs!$CM139),1,IF(AND(BM$3&gt;=Inputs!$CM139,BM$3&lt;Inputs!$CN139),1,IF(AND(BM$3=Inputs!$CN139,BM$3=Inputs!$CO139),1,IF(OR(AND(BM$3=Inputs!$CN139+1,Inputs!$CN139=Inputs!$CO139),AND(BM$3=Inputs!$CN139+2,Inputs!$CN139=Inputs!$CO139)),0,IF(BM$3=Inputs!$CN139,0.8,IF(BM$3=Inputs!$CN139+1,0.6,IF(BM$3=Inputs!$CN139+2,0.4,IF(BM$3=Inputs!$CO139,0.2,IF(AND(BM$3&gt;=Inputs!$CL139,BM$3&lt;Inputs!$CM139),(BM$3-Inputs!$CL139+1)/(Inputs!$AI139+1),0)))))))))</f>
        <v>0</v>
      </c>
    </row>
    <row r="142" spans="1:65">
      <c r="A142" s="7" t="str">
        <f>IF(Inputs!A140="","",Inputs!A140)</f>
        <v/>
      </c>
      <c r="B142" t="str">
        <f>IF(Inputs!B140="","",Inputs!B140)</f>
        <v/>
      </c>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292"/>
      <c r="AE142" s="292"/>
      <c r="AF142" s="292"/>
      <c r="AG142" s="50">
        <f t="shared" si="5"/>
        <v>0</v>
      </c>
      <c r="AH142" s="42">
        <f t="shared" si="6"/>
        <v>0</v>
      </c>
      <c r="AJ142" s="27">
        <f>IF(AND(Inputs!$CO140=0,AJ$3&gt;=Inputs!$CM140),1,IF(AND(AJ$3&gt;=Inputs!$CM140,AJ$3&lt;Inputs!$CN140),1,IF(AND(AJ$3=Inputs!$CN140,AJ$3=Inputs!$CO140),1,IF(OR(AND(AJ$3=Inputs!$CN140+1,Inputs!$CN140=Inputs!$CO140),AND(AJ$3=Inputs!$CN140+2,Inputs!$CN140=Inputs!$CO140)),0,IF(AJ$3=Inputs!$CN140,0.8,IF(AJ$3=Inputs!$CN140+1,0.6,IF(AJ$3=Inputs!$CN140+2,0.4,IF(AJ$3=Inputs!$CO140,0.2,IF(AND(AJ$3&gt;=Inputs!$CL140,AJ$3&lt;Inputs!$CM140),(AJ$3-Inputs!$CL140+1)/(Inputs!$AI140+1),0)))))))))</f>
        <v>0</v>
      </c>
      <c r="AK142" s="27">
        <f>IF(AND(Inputs!$CO140=0,AK$3&gt;=Inputs!$CM140),1,IF(AND(AK$3&gt;=Inputs!$CM140,AK$3&lt;Inputs!$CN140),1,IF(AND(AK$3=Inputs!$CN140,AK$3=Inputs!$CO140),1,IF(OR(AND(AK$3=Inputs!$CN140+1,Inputs!$CN140=Inputs!$CO140),AND(AK$3=Inputs!$CN140+2,Inputs!$CN140=Inputs!$CO140)),0,IF(AK$3=Inputs!$CN140,0.8,IF(AK$3=Inputs!$CN140+1,0.6,IF(AK$3=Inputs!$CN140+2,0.4,IF(AK$3=Inputs!$CO140,0.2,IF(AND(AK$3&gt;=Inputs!$CL140,AK$3&lt;Inputs!$CM140),(AK$3-Inputs!$CL140+1)/(Inputs!$AI140+1),0)))))))))</f>
        <v>0</v>
      </c>
      <c r="AL142" s="27">
        <f>IF(AND(Inputs!$CO140=0,AL$3&gt;=Inputs!$CM140),1,IF(AND(AL$3&gt;=Inputs!$CM140,AL$3&lt;Inputs!$CN140),1,IF(AND(AL$3=Inputs!$CN140,AL$3=Inputs!$CO140),1,IF(OR(AND(AL$3=Inputs!$CN140+1,Inputs!$CN140=Inputs!$CO140),AND(AL$3=Inputs!$CN140+2,Inputs!$CN140=Inputs!$CO140)),0,IF(AL$3=Inputs!$CN140,0.8,IF(AL$3=Inputs!$CN140+1,0.6,IF(AL$3=Inputs!$CN140+2,0.4,IF(AL$3=Inputs!$CO140,0.2,IF(AND(AL$3&gt;=Inputs!$CL140,AL$3&lt;Inputs!$CM140),(AL$3-Inputs!$CL140+1)/(Inputs!$AI140+1),0)))))))))</f>
        <v>0</v>
      </c>
      <c r="AM142" s="27">
        <f>IF(AND(Inputs!$CO140=0,AM$3&gt;=Inputs!$CM140),1,IF(AND(AM$3&gt;=Inputs!$CM140,AM$3&lt;Inputs!$CN140),1,IF(AND(AM$3=Inputs!$CN140,AM$3=Inputs!$CO140),1,IF(OR(AND(AM$3=Inputs!$CN140+1,Inputs!$CN140=Inputs!$CO140),AND(AM$3=Inputs!$CN140+2,Inputs!$CN140=Inputs!$CO140)),0,IF(AM$3=Inputs!$CN140,0.8,IF(AM$3=Inputs!$CN140+1,0.6,IF(AM$3=Inputs!$CN140+2,0.4,IF(AM$3=Inputs!$CO140,0.2,IF(AND(AM$3&gt;=Inputs!$CL140,AM$3&lt;Inputs!$CM140),(AM$3-Inputs!$CL140+1)/(Inputs!$AI140+1),0)))))))))</f>
        <v>0</v>
      </c>
      <c r="AN142" s="27">
        <f>IF(AND(Inputs!$CO140=0,AN$3&gt;=Inputs!$CM140),1,IF(AND(AN$3&gt;=Inputs!$CM140,AN$3&lt;Inputs!$CN140),1,IF(AND(AN$3=Inputs!$CN140,AN$3=Inputs!$CO140),1,IF(OR(AND(AN$3=Inputs!$CN140+1,Inputs!$CN140=Inputs!$CO140),AND(AN$3=Inputs!$CN140+2,Inputs!$CN140=Inputs!$CO140)),0,IF(AN$3=Inputs!$CN140,0.8,IF(AN$3=Inputs!$CN140+1,0.6,IF(AN$3=Inputs!$CN140+2,0.4,IF(AN$3=Inputs!$CO140,0.2,IF(AND(AN$3&gt;=Inputs!$CL140,AN$3&lt;Inputs!$CM140),(AN$3-Inputs!$CL140+1)/(Inputs!$AI140+1),0)))))))))</f>
        <v>0</v>
      </c>
      <c r="AO142" s="27">
        <f>IF(AND(Inputs!$CO140=0,AO$3&gt;=Inputs!$CM140),1,IF(AND(AO$3&gt;=Inputs!$CM140,AO$3&lt;Inputs!$CN140),1,IF(AND(AO$3=Inputs!$CN140,AO$3=Inputs!$CO140),1,IF(OR(AND(AO$3=Inputs!$CN140+1,Inputs!$CN140=Inputs!$CO140),AND(AO$3=Inputs!$CN140+2,Inputs!$CN140=Inputs!$CO140)),0,IF(AO$3=Inputs!$CN140,0.8,IF(AO$3=Inputs!$CN140+1,0.6,IF(AO$3=Inputs!$CN140+2,0.4,IF(AO$3=Inputs!$CO140,0.2,IF(AND(AO$3&gt;=Inputs!$CL140,AO$3&lt;Inputs!$CM140),(AO$3-Inputs!$CL140+1)/(Inputs!$AI140+1),0)))))))))</f>
        <v>0</v>
      </c>
      <c r="AP142" s="27">
        <f>IF(AND(Inputs!$CO140=0,AP$3&gt;=Inputs!$CM140),1,IF(AND(AP$3&gt;=Inputs!$CM140,AP$3&lt;Inputs!$CN140),1,IF(AND(AP$3=Inputs!$CN140,AP$3=Inputs!$CO140),1,IF(OR(AND(AP$3=Inputs!$CN140+1,Inputs!$CN140=Inputs!$CO140),AND(AP$3=Inputs!$CN140+2,Inputs!$CN140=Inputs!$CO140)),0,IF(AP$3=Inputs!$CN140,0.8,IF(AP$3=Inputs!$CN140+1,0.6,IF(AP$3=Inputs!$CN140+2,0.4,IF(AP$3=Inputs!$CO140,0.2,IF(AND(AP$3&gt;=Inputs!$CL140,AP$3&lt;Inputs!$CM140),(AP$3-Inputs!$CL140+1)/(Inputs!$AI140+1),0)))))))))</f>
        <v>0</v>
      </c>
      <c r="AQ142" s="27">
        <f>IF(AND(Inputs!$CO140=0,AQ$3&gt;=Inputs!$CM140),1,IF(AND(AQ$3&gt;=Inputs!$CM140,AQ$3&lt;Inputs!$CN140),1,IF(AND(AQ$3=Inputs!$CN140,AQ$3=Inputs!$CO140),1,IF(OR(AND(AQ$3=Inputs!$CN140+1,Inputs!$CN140=Inputs!$CO140),AND(AQ$3=Inputs!$CN140+2,Inputs!$CN140=Inputs!$CO140)),0,IF(AQ$3=Inputs!$CN140,0.8,IF(AQ$3=Inputs!$CN140+1,0.6,IF(AQ$3=Inputs!$CN140+2,0.4,IF(AQ$3=Inputs!$CO140,0.2,IF(AND(AQ$3&gt;=Inputs!$CL140,AQ$3&lt;Inputs!$CM140),(AQ$3-Inputs!$CL140+1)/(Inputs!$AI140+1),0)))))))))</f>
        <v>0</v>
      </c>
      <c r="AR142" s="27">
        <f>IF(AND(Inputs!$CO140=0,AR$3&gt;=Inputs!$CM140),1,IF(AND(AR$3&gt;=Inputs!$CM140,AR$3&lt;Inputs!$CN140),1,IF(AND(AR$3=Inputs!$CN140,AR$3=Inputs!$CO140),1,IF(OR(AND(AR$3=Inputs!$CN140+1,Inputs!$CN140=Inputs!$CO140),AND(AR$3=Inputs!$CN140+2,Inputs!$CN140=Inputs!$CO140)),0,IF(AR$3=Inputs!$CN140,0.8,IF(AR$3=Inputs!$CN140+1,0.6,IF(AR$3=Inputs!$CN140+2,0.4,IF(AR$3=Inputs!$CO140,0.2,IF(AND(AR$3&gt;=Inputs!$CL140,AR$3&lt;Inputs!$CM140),(AR$3-Inputs!$CL140+1)/(Inputs!$AI140+1),0)))))))))</f>
        <v>0</v>
      </c>
      <c r="AS142" s="27">
        <f>IF(AND(Inputs!$CO140=0,AS$3&gt;=Inputs!$CM140),1,IF(AND(AS$3&gt;=Inputs!$CM140,AS$3&lt;Inputs!$CN140),1,IF(AND(AS$3=Inputs!$CN140,AS$3=Inputs!$CO140),1,IF(OR(AND(AS$3=Inputs!$CN140+1,Inputs!$CN140=Inputs!$CO140),AND(AS$3=Inputs!$CN140+2,Inputs!$CN140=Inputs!$CO140)),0,IF(AS$3=Inputs!$CN140,0.8,IF(AS$3=Inputs!$CN140+1,0.6,IF(AS$3=Inputs!$CN140+2,0.4,IF(AS$3=Inputs!$CO140,0.2,IF(AND(AS$3&gt;=Inputs!$CL140,AS$3&lt;Inputs!$CM140),(AS$3-Inputs!$CL140+1)/(Inputs!$AI140+1),0)))))))))</f>
        <v>0</v>
      </c>
      <c r="AT142" s="27">
        <f>IF(AND(Inputs!$CO140=0,AT$3&gt;=Inputs!$CM140),1,IF(AND(AT$3&gt;=Inputs!$CM140,AT$3&lt;Inputs!$CN140),1,IF(AND(AT$3=Inputs!$CN140,AT$3=Inputs!$CO140),1,IF(OR(AND(AT$3=Inputs!$CN140+1,Inputs!$CN140=Inputs!$CO140),AND(AT$3=Inputs!$CN140+2,Inputs!$CN140=Inputs!$CO140)),0,IF(AT$3=Inputs!$CN140,0.8,IF(AT$3=Inputs!$CN140+1,0.6,IF(AT$3=Inputs!$CN140+2,0.4,IF(AT$3=Inputs!$CO140,0.2,IF(AND(AT$3&gt;=Inputs!$CL140,AT$3&lt;Inputs!$CM140),(AT$3-Inputs!$CL140+1)/(Inputs!$AI140+1),0)))))))))</f>
        <v>0</v>
      </c>
      <c r="AU142" s="27">
        <f>IF(AND(Inputs!$CO140=0,AU$3&gt;=Inputs!$CM140),1,IF(AND(AU$3&gt;=Inputs!$CM140,AU$3&lt;Inputs!$CN140),1,IF(AND(AU$3=Inputs!$CN140,AU$3=Inputs!$CO140),1,IF(OR(AND(AU$3=Inputs!$CN140+1,Inputs!$CN140=Inputs!$CO140),AND(AU$3=Inputs!$CN140+2,Inputs!$CN140=Inputs!$CO140)),0,IF(AU$3=Inputs!$CN140,0.8,IF(AU$3=Inputs!$CN140+1,0.6,IF(AU$3=Inputs!$CN140+2,0.4,IF(AU$3=Inputs!$CO140,0.2,IF(AND(AU$3&gt;=Inputs!$CL140,AU$3&lt;Inputs!$CM140),(AU$3-Inputs!$CL140+1)/(Inputs!$AI140+1),0)))))))))</f>
        <v>0</v>
      </c>
      <c r="AV142" s="27">
        <f>IF(AND(Inputs!$CO140=0,AV$3&gt;=Inputs!$CM140),1,IF(AND(AV$3&gt;=Inputs!$CM140,AV$3&lt;Inputs!$CN140),1,IF(AND(AV$3=Inputs!$CN140,AV$3=Inputs!$CO140),1,IF(OR(AND(AV$3=Inputs!$CN140+1,Inputs!$CN140=Inputs!$CO140),AND(AV$3=Inputs!$CN140+2,Inputs!$CN140=Inputs!$CO140)),0,IF(AV$3=Inputs!$CN140,0.8,IF(AV$3=Inputs!$CN140+1,0.6,IF(AV$3=Inputs!$CN140+2,0.4,IF(AV$3=Inputs!$CO140,0.2,IF(AND(AV$3&gt;=Inputs!$CL140,AV$3&lt;Inputs!$CM140),(AV$3-Inputs!$CL140+1)/(Inputs!$AI140+1),0)))))))))</f>
        <v>0</v>
      </c>
      <c r="AW142" s="27">
        <f>IF(AND(Inputs!$CO140=0,AW$3&gt;=Inputs!$CM140),1,IF(AND(AW$3&gt;=Inputs!$CM140,AW$3&lt;Inputs!$CN140),1,IF(AND(AW$3=Inputs!$CN140,AW$3=Inputs!$CO140),1,IF(OR(AND(AW$3=Inputs!$CN140+1,Inputs!$CN140=Inputs!$CO140),AND(AW$3=Inputs!$CN140+2,Inputs!$CN140=Inputs!$CO140)),0,IF(AW$3=Inputs!$CN140,0.8,IF(AW$3=Inputs!$CN140+1,0.6,IF(AW$3=Inputs!$CN140+2,0.4,IF(AW$3=Inputs!$CO140,0.2,IF(AND(AW$3&gt;=Inputs!$CL140,AW$3&lt;Inputs!$CM140),(AW$3-Inputs!$CL140+1)/(Inputs!$AI140+1),0)))))))))</f>
        <v>0</v>
      </c>
      <c r="AX142" s="27">
        <f>IF(AND(Inputs!$CO140=0,AX$3&gt;=Inputs!$CM140),1,IF(AND(AX$3&gt;=Inputs!$CM140,AX$3&lt;Inputs!$CN140),1,IF(AND(AX$3=Inputs!$CN140,AX$3=Inputs!$CO140),1,IF(OR(AND(AX$3=Inputs!$CN140+1,Inputs!$CN140=Inputs!$CO140),AND(AX$3=Inputs!$CN140+2,Inputs!$CN140=Inputs!$CO140)),0,IF(AX$3=Inputs!$CN140,0.8,IF(AX$3=Inputs!$CN140+1,0.6,IF(AX$3=Inputs!$CN140+2,0.4,IF(AX$3=Inputs!$CO140,0.2,IF(AND(AX$3&gt;=Inputs!$CL140,AX$3&lt;Inputs!$CM140),(AX$3-Inputs!$CL140+1)/(Inputs!$AI140+1),0)))))))))</f>
        <v>0</v>
      </c>
      <c r="AY142" s="27">
        <f>IF(AND(Inputs!$CO140=0,AY$3&gt;=Inputs!$CM140),1,IF(AND(AY$3&gt;=Inputs!$CM140,AY$3&lt;Inputs!$CN140),1,IF(AND(AY$3=Inputs!$CN140,AY$3=Inputs!$CO140),1,IF(OR(AND(AY$3=Inputs!$CN140+1,Inputs!$CN140=Inputs!$CO140),AND(AY$3=Inputs!$CN140+2,Inputs!$CN140=Inputs!$CO140)),0,IF(AY$3=Inputs!$CN140,0.8,IF(AY$3=Inputs!$CN140+1,0.6,IF(AY$3=Inputs!$CN140+2,0.4,IF(AY$3=Inputs!$CO140,0.2,IF(AND(AY$3&gt;=Inputs!$CL140,AY$3&lt;Inputs!$CM140),(AY$3-Inputs!$CL140+1)/(Inputs!$AI140+1),0)))))))))</f>
        <v>0</v>
      </c>
      <c r="AZ142" s="27">
        <f>IF(AND(Inputs!$CO140=0,AZ$3&gt;=Inputs!$CM140),1,IF(AND(AZ$3&gt;=Inputs!$CM140,AZ$3&lt;Inputs!$CN140),1,IF(AND(AZ$3=Inputs!$CN140,AZ$3=Inputs!$CO140),1,IF(OR(AND(AZ$3=Inputs!$CN140+1,Inputs!$CN140=Inputs!$CO140),AND(AZ$3=Inputs!$CN140+2,Inputs!$CN140=Inputs!$CO140)),0,IF(AZ$3=Inputs!$CN140,0.8,IF(AZ$3=Inputs!$CN140+1,0.6,IF(AZ$3=Inputs!$CN140+2,0.4,IF(AZ$3=Inputs!$CO140,0.2,IF(AND(AZ$3&gt;=Inputs!$CL140,AZ$3&lt;Inputs!$CM140),(AZ$3-Inputs!$CL140+1)/(Inputs!$AI140+1),0)))))))))</f>
        <v>0</v>
      </c>
      <c r="BA142" s="27">
        <f>IF(AND(Inputs!$CO140=0,BA$3&gt;=Inputs!$CM140),1,IF(AND(BA$3&gt;=Inputs!$CM140,BA$3&lt;Inputs!$CN140),1,IF(AND(BA$3=Inputs!$CN140,BA$3=Inputs!$CO140),1,IF(OR(AND(BA$3=Inputs!$CN140+1,Inputs!$CN140=Inputs!$CO140),AND(BA$3=Inputs!$CN140+2,Inputs!$CN140=Inputs!$CO140)),0,IF(BA$3=Inputs!$CN140,0.8,IF(BA$3=Inputs!$CN140+1,0.6,IF(BA$3=Inputs!$CN140+2,0.4,IF(BA$3=Inputs!$CO140,0.2,IF(AND(BA$3&gt;=Inputs!$CL140,BA$3&lt;Inputs!$CM140),(BA$3-Inputs!$CL140+1)/(Inputs!$AI140+1),0)))))))))</f>
        <v>0</v>
      </c>
      <c r="BB142" s="27">
        <f>IF(AND(Inputs!$CO140=0,BB$3&gt;=Inputs!$CM140),1,IF(AND(BB$3&gt;=Inputs!$CM140,BB$3&lt;Inputs!$CN140),1,IF(AND(BB$3=Inputs!$CN140,BB$3=Inputs!$CO140),1,IF(OR(AND(BB$3=Inputs!$CN140+1,Inputs!$CN140=Inputs!$CO140),AND(BB$3=Inputs!$CN140+2,Inputs!$CN140=Inputs!$CO140)),0,IF(BB$3=Inputs!$CN140,0.8,IF(BB$3=Inputs!$CN140+1,0.6,IF(BB$3=Inputs!$CN140+2,0.4,IF(BB$3=Inputs!$CO140,0.2,IF(AND(BB$3&gt;=Inputs!$CL140,BB$3&lt;Inputs!$CM140),(BB$3-Inputs!$CL140+1)/(Inputs!$AI140+1),0)))))))))</f>
        <v>0</v>
      </c>
      <c r="BC142" s="27">
        <f>IF(AND(Inputs!$CO140=0,BC$3&gt;=Inputs!$CM140),1,IF(AND(BC$3&gt;=Inputs!$CM140,BC$3&lt;Inputs!$CN140),1,IF(AND(BC$3=Inputs!$CN140,BC$3=Inputs!$CO140),1,IF(OR(AND(BC$3=Inputs!$CN140+1,Inputs!$CN140=Inputs!$CO140),AND(BC$3=Inputs!$CN140+2,Inputs!$CN140=Inputs!$CO140)),0,IF(BC$3=Inputs!$CN140,0.8,IF(BC$3=Inputs!$CN140+1,0.6,IF(BC$3=Inputs!$CN140+2,0.4,IF(BC$3=Inputs!$CO140,0.2,IF(AND(BC$3&gt;=Inputs!$CL140,BC$3&lt;Inputs!$CM140),(BC$3-Inputs!$CL140+1)/(Inputs!$AI140+1),0)))))))))</f>
        <v>0</v>
      </c>
      <c r="BD142" s="27">
        <f>IF(AND(Inputs!$CO140=0,BD$3&gt;=Inputs!$CM140),1,IF(AND(BD$3&gt;=Inputs!$CM140,BD$3&lt;Inputs!$CN140),1,IF(AND(BD$3=Inputs!$CN140,BD$3=Inputs!$CO140),1,IF(OR(AND(BD$3=Inputs!$CN140+1,Inputs!$CN140=Inputs!$CO140),AND(BD$3=Inputs!$CN140+2,Inputs!$CN140=Inputs!$CO140)),0,IF(BD$3=Inputs!$CN140,0.8,IF(BD$3=Inputs!$CN140+1,0.6,IF(BD$3=Inputs!$CN140+2,0.4,IF(BD$3=Inputs!$CO140,0.2,IF(AND(BD$3&gt;=Inputs!$CL140,BD$3&lt;Inputs!$CM140),(BD$3-Inputs!$CL140+1)/(Inputs!$AI140+1),0)))))))))</f>
        <v>0</v>
      </c>
      <c r="BE142" s="27">
        <f>IF(AND(Inputs!$CO140=0,BE$3&gt;=Inputs!$CM140),1,IF(AND(BE$3&gt;=Inputs!$CM140,BE$3&lt;Inputs!$CN140),1,IF(AND(BE$3=Inputs!$CN140,BE$3=Inputs!$CO140),1,IF(OR(AND(BE$3=Inputs!$CN140+1,Inputs!$CN140=Inputs!$CO140),AND(BE$3=Inputs!$CN140+2,Inputs!$CN140=Inputs!$CO140)),0,IF(BE$3=Inputs!$CN140,0.8,IF(BE$3=Inputs!$CN140+1,0.6,IF(BE$3=Inputs!$CN140+2,0.4,IF(BE$3=Inputs!$CO140,0.2,IF(AND(BE$3&gt;=Inputs!$CL140,BE$3&lt;Inputs!$CM140),(BE$3-Inputs!$CL140+1)/(Inputs!$AI140+1),0)))))))))</f>
        <v>0</v>
      </c>
      <c r="BF142" s="27">
        <f>IF(AND(Inputs!$CO140=0,BF$3&gt;=Inputs!$CM140),1,IF(AND(BF$3&gt;=Inputs!$CM140,BF$3&lt;Inputs!$CN140),1,IF(AND(BF$3=Inputs!$CN140,BF$3=Inputs!$CO140),1,IF(OR(AND(BF$3=Inputs!$CN140+1,Inputs!$CN140=Inputs!$CO140),AND(BF$3=Inputs!$CN140+2,Inputs!$CN140=Inputs!$CO140)),0,IF(BF$3=Inputs!$CN140,0.8,IF(BF$3=Inputs!$CN140+1,0.6,IF(BF$3=Inputs!$CN140+2,0.4,IF(BF$3=Inputs!$CO140,0.2,IF(AND(BF$3&gt;=Inputs!$CL140,BF$3&lt;Inputs!$CM140),(BF$3-Inputs!$CL140+1)/(Inputs!$AI140+1),0)))))))))</f>
        <v>0</v>
      </c>
      <c r="BG142" s="27">
        <f>IF(AND(Inputs!$CO140=0,BG$3&gt;=Inputs!$CM140),1,IF(AND(BG$3&gt;=Inputs!$CM140,BG$3&lt;Inputs!$CN140),1,IF(AND(BG$3=Inputs!$CN140,BG$3=Inputs!$CO140),1,IF(OR(AND(BG$3=Inputs!$CN140+1,Inputs!$CN140=Inputs!$CO140),AND(BG$3=Inputs!$CN140+2,Inputs!$CN140=Inputs!$CO140)),0,IF(BG$3=Inputs!$CN140,0.8,IF(BG$3=Inputs!$CN140+1,0.6,IF(BG$3=Inputs!$CN140+2,0.4,IF(BG$3=Inputs!$CO140,0.2,IF(AND(BG$3&gt;=Inputs!$CL140,BG$3&lt;Inputs!$CM140),(BG$3-Inputs!$CL140+1)/(Inputs!$AI140+1),0)))))))))</f>
        <v>0</v>
      </c>
      <c r="BH142" s="27">
        <f>IF(AND(Inputs!$CO140=0,BH$3&gt;=Inputs!$CM140),1,IF(AND(BH$3&gt;=Inputs!$CM140,BH$3&lt;Inputs!$CN140),1,IF(AND(BH$3=Inputs!$CN140,BH$3=Inputs!$CO140),1,IF(OR(AND(BH$3=Inputs!$CN140+1,Inputs!$CN140=Inputs!$CO140),AND(BH$3=Inputs!$CN140+2,Inputs!$CN140=Inputs!$CO140)),0,IF(BH$3=Inputs!$CN140,0.8,IF(BH$3=Inputs!$CN140+1,0.6,IF(BH$3=Inputs!$CN140+2,0.4,IF(BH$3=Inputs!$CO140,0.2,IF(AND(BH$3&gt;=Inputs!$CL140,BH$3&lt;Inputs!$CM140),(BH$3-Inputs!$CL140+1)/(Inputs!$AI140+1),0)))))))))</f>
        <v>0</v>
      </c>
      <c r="BI142" s="27">
        <f>IF(AND(Inputs!$CO140=0,BI$3&gt;=Inputs!$CM140),1,IF(AND(BI$3&gt;=Inputs!$CM140,BI$3&lt;Inputs!$CN140),1,IF(AND(BI$3=Inputs!$CN140,BI$3=Inputs!$CO140),1,IF(OR(AND(BI$3=Inputs!$CN140+1,Inputs!$CN140=Inputs!$CO140),AND(BI$3=Inputs!$CN140+2,Inputs!$CN140=Inputs!$CO140)),0,IF(BI$3=Inputs!$CN140,0.8,IF(BI$3=Inputs!$CN140+1,0.6,IF(BI$3=Inputs!$CN140+2,0.4,IF(BI$3=Inputs!$CO140,0.2,IF(AND(BI$3&gt;=Inputs!$CL140,BI$3&lt;Inputs!$CM140),(BI$3-Inputs!$CL140+1)/(Inputs!$AI140+1),0)))))))))</f>
        <v>0</v>
      </c>
      <c r="BJ142" s="27">
        <f>IF(AND(Inputs!$CO140=0,BJ$3&gt;=Inputs!$CM140),1,IF(AND(BJ$3&gt;=Inputs!$CM140,BJ$3&lt;Inputs!$CN140),1,IF(AND(BJ$3=Inputs!$CN140,BJ$3=Inputs!$CO140),1,IF(OR(AND(BJ$3=Inputs!$CN140+1,Inputs!$CN140=Inputs!$CO140),AND(BJ$3=Inputs!$CN140+2,Inputs!$CN140=Inputs!$CO140)),0,IF(BJ$3=Inputs!$CN140,0.8,IF(BJ$3=Inputs!$CN140+1,0.6,IF(BJ$3=Inputs!$CN140+2,0.4,IF(BJ$3=Inputs!$CO140,0.2,IF(AND(BJ$3&gt;=Inputs!$CL140,BJ$3&lt;Inputs!$CM140),(BJ$3-Inputs!$CL140+1)/(Inputs!$AI140+1),0)))))))))</f>
        <v>0</v>
      </c>
      <c r="BK142" s="27">
        <f>IF(AND(Inputs!$CO140=0,BK$3&gt;=Inputs!$CM140),1,IF(AND(BK$3&gt;=Inputs!$CM140,BK$3&lt;Inputs!$CN140),1,IF(AND(BK$3=Inputs!$CN140,BK$3=Inputs!$CO140),1,IF(OR(AND(BK$3=Inputs!$CN140+1,Inputs!$CN140=Inputs!$CO140),AND(BK$3=Inputs!$CN140+2,Inputs!$CN140=Inputs!$CO140)),0,IF(BK$3=Inputs!$CN140,0.8,IF(BK$3=Inputs!$CN140+1,0.6,IF(BK$3=Inputs!$CN140+2,0.4,IF(BK$3=Inputs!$CO140,0.2,IF(AND(BK$3&gt;=Inputs!$CL140,BK$3&lt;Inputs!$CM140),(BK$3-Inputs!$CL140+1)/(Inputs!$AI140+1),0)))))))))</f>
        <v>0</v>
      </c>
      <c r="BL142" s="27">
        <f>IF(AND(Inputs!$CO140=0,BL$3&gt;=Inputs!$CM140),1,IF(AND(BL$3&gt;=Inputs!$CM140,BL$3&lt;Inputs!$CN140),1,IF(AND(BL$3=Inputs!$CN140,BL$3=Inputs!$CO140),1,IF(OR(AND(BL$3=Inputs!$CN140+1,Inputs!$CN140=Inputs!$CO140),AND(BL$3=Inputs!$CN140+2,Inputs!$CN140=Inputs!$CO140)),0,IF(BL$3=Inputs!$CN140,0.8,IF(BL$3=Inputs!$CN140+1,0.6,IF(BL$3=Inputs!$CN140+2,0.4,IF(BL$3=Inputs!$CO140,0.2,IF(AND(BL$3&gt;=Inputs!$CL140,BL$3&lt;Inputs!$CM140),(BL$3-Inputs!$CL140+1)/(Inputs!$AI140+1),0)))))))))</f>
        <v>0</v>
      </c>
      <c r="BM142" s="27">
        <f>IF(AND(Inputs!$CO140=0,BM$3&gt;=Inputs!$CM140),1,IF(AND(BM$3&gt;=Inputs!$CM140,BM$3&lt;Inputs!$CN140),1,IF(AND(BM$3=Inputs!$CN140,BM$3=Inputs!$CO140),1,IF(OR(AND(BM$3=Inputs!$CN140+1,Inputs!$CN140=Inputs!$CO140),AND(BM$3=Inputs!$CN140+2,Inputs!$CN140=Inputs!$CO140)),0,IF(BM$3=Inputs!$CN140,0.8,IF(BM$3=Inputs!$CN140+1,0.6,IF(BM$3=Inputs!$CN140+2,0.4,IF(BM$3=Inputs!$CO140,0.2,IF(AND(BM$3&gt;=Inputs!$CL140,BM$3&lt;Inputs!$CM140),(BM$3-Inputs!$CL140+1)/(Inputs!$AI140+1),0)))))))))</f>
        <v>0</v>
      </c>
    </row>
    <row r="143" spans="1:65">
      <c r="A143" s="7" t="str">
        <f>IF(Inputs!A141="","",Inputs!A141)</f>
        <v/>
      </c>
      <c r="B143" t="str">
        <f>IF(Inputs!B141="","",Inputs!B141)</f>
        <v/>
      </c>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c r="AE143" s="292"/>
      <c r="AF143" s="292"/>
      <c r="AG143" s="50">
        <f t="shared" si="5"/>
        <v>0</v>
      </c>
      <c r="AH143" s="42">
        <f t="shared" si="6"/>
        <v>0</v>
      </c>
      <c r="AJ143" s="27">
        <f>IF(AND(Inputs!$CO141=0,AJ$3&gt;=Inputs!$CM141),1,IF(AND(AJ$3&gt;=Inputs!$CM141,AJ$3&lt;Inputs!$CN141),1,IF(AND(AJ$3=Inputs!$CN141,AJ$3=Inputs!$CO141),1,IF(OR(AND(AJ$3=Inputs!$CN141+1,Inputs!$CN141=Inputs!$CO141),AND(AJ$3=Inputs!$CN141+2,Inputs!$CN141=Inputs!$CO141)),0,IF(AJ$3=Inputs!$CN141,0.8,IF(AJ$3=Inputs!$CN141+1,0.6,IF(AJ$3=Inputs!$CN141+2,0.4,IF(AJ$3=Inputs!$CO141,0.2,IF(AND(AJ$3&gt;=Inputs!$CL141,AJ$3&lt;Inputs!$CM141),(AJ$3-Inputs!$CL141+1)/(Inputs!$AI141+1),0)))))))))</f>
        <v>0</v>
      </c>
      <c r="AK143" s="27">
        <f>IF(AND(Inputs!$CO141=0,AK$3&gt;=Inputs!$CM141),1,IF(AND(AK$3&gt;=Inputs!$CM141,AK$3&lt;Inputs!$CN141),1,IF(AND(AK$3=Inputs!$CN141,AK$3=Inputs!$CO141),1,IF(OR(AND(AK$3=Inputs!$CN141+1,Inputs!$CN141=Inputs!$CO141),AND(AK$3=Inputs!$CN141+2,Inputs!$CN141=Inputs!$CO141)),0,IF(AK$3=Inputs!$CN141,0.8,IF(AK$3=Inputs!$CN141+1,0.6,IF(AK$3=Inputs!$CN141+2,0.4,IF(AK$3=Inputs!$CO141,0.2,IF(AND(AK$3&gt;=Inputs!$CL141,AK$3&lt;Inputs!$CM141),(AK$3-Inputs!$CL141+1)/(Inputs!$AI141+1),0)))))))))</f>
        <v>0</v>
      </c>
      <c r="AL143" s="27">
        <f>IF(AND(Inputs!$CO141=0,AL$3&gt;=Inputs!$CM141),1,IF(AND(AL$3&gt;=Inputs!$CM141,AL$3&lt;Inputs!$CN141),1,IF(AND(AL$3=Inputs!$CN141,AL$3=Inputs!$CO141),1,IF(OR(AND(AL$3=Inputs!$CN141+1,Inputs!$CN141=Inputs!$CO141),AND(AL$3=Inputs!$CN141+2,Inputs!$CN141=Inputs!$CO141)),0,IF(AL$3=Inputs!$CN141,0.8,IF(AL$3=Inputs!$CN141+1,0.6,IF(AL$3=Inputs!$CN141+2,0.4,IF(AL$3=Inputs!$CO141,0.2,IF(AND(AL$3&gt;=Inputs!$CL141,AL$3&lt;Inputs!$CM141),(AL$3-Inputs!$CL141+1)/(Inputs!$AI141+1),0)))))))))</f>
        <v>0</v>
      </c>
      <c r="AM143" s="27">
        <f>IF(AND(Inputs!$CO141=0,AM$3&gt;=Inputs!$CM141),1,IF(AND(AM$3&gt;=Inputs!$CM141,AM$3&lt;Inputs!$CN141),1,IF(AND(AM$3=Inputs!$CN141,AM$3=Inputs!$CO141),1,IF(OR(AND(AM$3=Inputs!$CN141+1,Inputs!$CN141=Inputs!$CO141),AND(AM$3=Inputs!$CN141+2,Inputs!$CN141=Inputs!$CO141)),0,IF(AM$3=Inputs!$CN141,0.8,IF(AM$3=Inputs!$CN141+1,0.6,IF(AM$3=Inputs!$CN141+2,0.4,IF(AM$3=Inputs!$CO141,0.2,IF(AND(AM$3&gt;=Inputs!$CL141,AM$3&lt;Inputs!$CM141),(AM$3-Inputs!$CL141+1)/(Inputs!$AI141+1),0)))))))))</f>
        <v>0</v>
      </c>
      <c r="AN143" s="27">
        <f>IF(AND(Inputs!$CO141=0,AN$3&gt;=Inputs!$CM141),1,IF(AND(AN$3&gt;=Inputs!$CM141,AN$3&lt;Inputs!$CN141),1,IF(AND(AN$3=Inputs!$CN141,AN$3=Inputs!$CO141),1,IF(OR(AND(AN$3=Inputs!$CN141+1,Inputs!$CN141=Inputs!$CO141),AND(AN$3=Inputs!$CN141+2,Inputs!$CN141=Inputs!$CO141)),0,IF(AN$3=Inputs!$CN141,0.8,IF(AN$3=Inputs!$CN141+1,0.6,IF(AN$3=Inputs!$CN141+2,0.4,IF(AN$3=Inputs!$CO141,0.2,IF(AND(AN$3&gt;=Inputs!$CL141,AN$3&lt;Inputs!$CM141),(AN$3-Inputs!$CL141+1)/(Inputs!$AI141+1),0)))))))))</f>
        <v>0</v>
      </c>
      <c r="AO143" s="27">
        <f>IF(AND(Inputs!$CO141=0,AO$3&gt;=Inputs!$CM141),1,IF(AND(AO$3&gt;=Inputs!$CM141,AO$3&lt;Inputs!$CN141),1,IF(AND(AO$3=Inputs!$CN141,AO$3=Inputs!$CO141),1,IF(OR(AND(AO$3=Inputs!$CN141+1,Inputs!$CN141=Inputs!$CO141),AND(AO$3=Inputs!$CN141+2,Inputs!$CN141=Inputs!$CO141)),0,IF(AO$3=Inputs!$CN141,0.8,IF(AO$3=Inputs!$CN141+1,0.6,IF(AO$3=Inputs!$CN141+2,0.4,IF(AO$3=Inputs!$CO141,0.2,IF(AND(AO$3&gt;=Inputs!$CL141,AO$3&lt;Inputs!$CM141),(AO$3-Inputs!$CL141+1)/(Inputs!$AI141+1),0)))))))))</f>
        <v>0</v>
      </c>
      <c r="AP143" s="27">
        <f>IF(AND(Inputs!$CO141=0,AP$3&gt;=Inputs!$CM141),1,IF(AND(AP$3&gt;=Inputs!$CM141,AP$3&lt;Inputs!$CN141),1,IF(AND(AP$3=Inputs!$CN141,AP$3=Inputs!$CO141),1,IF(OR(AND(AP$3=Inputs!$CN141+1,Inputs!$CN141=Inputs!$CO141),AND(AP$3=Inputs!$CN141+2,Inputs!$CN141=Inputs!$CO141)),0,IF(AP$3=Inputs!$CN141,0.8,IF(AP$3=Inputs!$CN141+1,0.6,IF(AP$3=Inputs!$CN141+2,0.4,IF(AP$3=Inputs!$CO141,0.2,IF(AND(AP$3&gt;=Inputs!$CL141,AP$3&lt;Inputs!$CM141),(AP$3-Inputs!$CL141+1)/(Inputs!$AI141+1),0)))))))))</f>
        <v>0</v>
      </c>
      <c r="AQ143" s="27">
        <f>IF(AND(Inputs!$CO141=0,AQ$3&gt;=Inputs!$CM141),1,IF(AND(AQ$3&gt;=Inputs!$CM141,AQ$3&lt;Inputs!$CN141),1,IF(AND(AQ$3=Inputs!$CN141,AQ$3=Inputs!$CO141),1,IF(OR(AND(AQ$3=Inputs!$CN141+1,Inputs!$CN141=Inputs!$CO141),AND(AQ$3=Inputs!$CN141+2,Inputs!$CN141=Inputs!$CO141)),0,IF(AQ$3=Inputs!$CN141,0.8,IF(AQ$3=Inputs!$CN141+1,0.6,IF(AQ$3=Inputs!$CN141+2,0.4,IF(AQ$3=Inputs!$CO141,0.2,IF(AND(AQ$3&gt;=Inputs!$CL141,AQ$3&lt;Inputs!$CM141),(AQ$3-Inputs!$CL141+1)/(Inputs!$AI141+1),0)))))))))</f>
        <v>0</v>
      </c>
      <c r="AR143" s="27">
        <f>IF(AND(Inputs!$CO141=0,AR$3&gt;=Inputs!$CM141),1,IF(AND(AR$3&gt;=Inputs!$CM141,AR$3&lt;Inputs!$CN141),1,IF(AND(AR$3=Inputs!$CN141,AR$3=Inputs!$CO141),1,IF(OR(AND(AR$3=Inputs!$CN141+1,Inputs!$CN141=Inputs!$CO141),AND(AR$3=Inputs!$CN141+2,Inputs!$CN141=Inputs!$CO141)),0,IF(AR$3=Inputs!$CN141,0.8,IF(AR$3=Inputs!$CN141+1,0.6,IF(AR$3=Inputs!$CN141+2,0.4,IF(AR$3=Inputs!$CO141,0.2,IF(AND(AR$3&gt;=Inputs!$CL141,AR$3&lt;Inputs!$CM141),(AR$3-Inputs!$CL141+1)/(Inputs!$AI141+1),0)))))))))</f>
        <v>0</v>
      </c>
      <c r="AS143" s="27">
        <f>IF(AND(Inputs!$CO141=0,AS$3&gt;=Inputs!$CM141),1,IF(AND(AS$3&gt;=Inputs!$CM141,AS$3&lt;Inputs!$CN141),1,IF(AND(AS$3=Inputs!$CN141,AS$3=Inputs!$CO141),1,IF(OR(AND(AS$3=Inputs!$CN141+1,Inputs!$CN141=Inputs!$CO141),AND(AS$3=Inputs!$CN141+2,Inputs!$CN141=Inputs!$CO141)),0,IF(AS$3=Inputs!$CN141,0.8,IF(AS$3=Inputs!$CN141+1,0.6,IF(AS$3=Inputs!$CN141+2,0.4,IF(AS$3=Inputs!$CO141,0.2,IF(AND(AS$3&gt;=Inputs!$CL141,AS$3&lt;Inputs!$CM141),(AS$3-Inputs!$CL141+1)/(Inputs!$AI141+1),0)))))))))</f>
        <v>0</v>
      </c>
      <c r="AT143" s="27">
        <f>IF(AND(Inputs!$CO141=0,AT$3&gt;=Inputs!$CM141),1,IF(AND(AT$3&gt;=Inputs!$CM141,AT$3&lt;Inputs!$CN141),1,IF(AND(AT$3=Inputs!$CN141,AT$3=Inputs!$CO141),1,IF(OR(AND(AT$3=Inputs!$CN141+1,Inputs!$CN141=Inputs!$CO141),AND(AT$3=Inputs!$CN141+2,Inputs!$CN141=Inputs!$CO141)),0,IF(AT$3=Inputs!$CN141,0.8,IF(AT$3=Inputs!$CN141+1,0.6,IF(AT$3=Inputs!$CN141+2,0.4,IF(AT$3=Inputs!$CO141,0.2,IF(AND(AT$3&gt;=Inputs!$CL141,AT$3&lt;Inputs!$CM141),(AT$3-Inputs!$CL141+1)/(Inputs!$AI141+1),0)))))))))</f>
        <v>0</v>
      </c>
      <c r="AU143" s="27">
        <f>IF(AND(Inputs!$CO141=0,AU$3&gt;=Inputs!$CM141),1,IF(AND(AU$3&gt;=Inputs!$CM141,AU$3&lt;Inputs!$CN141),1,IF(AND(AU$3=Inputs!$CN141,AU$3=Inputs!$CO141),1,IF(OR(AND(AU$3=Inputs!$CN141+1,Inputs!$CN141=Inputs!$CO141),AND(AU$3=Inputs!$CN141+2,Inputs!$CN141=Inputs!$CO141)),0,IF(AU$3=Inputs!$CN141,0.8,IF(AU$3=Inputs!$CN141+1,0.6,IF(AU$3=Inputs!$CN141+2,0.4,IF(AU$3=Inputs!$CO141,0.2,IF(AND(AU$3&gt;=Inputs!$CL141,AU$3&lt;Inputs!$CM141),(AU$3-Inputs!$CL141+1)/(Inputs!$AI141+1),0)))))))))</f>
        <v>0</v>
      </c>
      <c r="AV143" s="27">
        <f>IF(AND(Inputs!$CO141=0,AV$3&gt;=Inputs!$CM141),1,IF(AND(AV$3&gt;=Inputs!$CM141,AV$3&lt;Inputs!$CN141),1,IF(AND(AV$3=Inputs!$CN141,AV$3=Inputs!$CO141),1,IF(OR(AND(AV$3=Inputs!$CN141+1,Inputs!$CN141=Inputs!$CO141),AND(AV$3=Inputs!$CN141+2,Inputs!$CN141=Inputs!$CO141)),0,IF(AV$3=Inputs!$CN141,0.8,IF(AV$3=Inputs!$CN141+1,0.6,IF(AV$3=Inputs!$CN141+2,0.4,IF(AV$3=Inputs!$CO141,0.2,IF(AND(AV$3&gt;=Inputs!$CL141,AV$3&lt;Inputs!$CM141),(AV$3-Inputs!$CL141+1)/(Inputs!$AI141+1),0)))))))))</f>
        <v>0</v>
      </c>
      <c r="AW143" s="27">
        <f>IF(AND(Inputs!$CO141=0,AW$3&gt;=Inputs!$CM141),1,IF(AND(AW$3&gt;=Inputs!$CM141,AW$3&lt;Inputs!$CN141),1,IF(AND(AW$3=Inputs!$CN141,AW$3=Inputs!$CO141),1,IF(OR(AND(AW$3=Inputs!$CN141+1,Inputs!$CN141=Inputs!$CO141),AND(AW$3=Inputs!$CN141+2,Inputs!$CN141=Inputs!$CO141)),0,IF(AW$3=Inputs!$CN141,0.8,IF(AW$3=Inputs!$CN141+1,0.6,IF(AW$3=Inputs!$CN141+2,0.4,IF(AW$3=Inputs!$CO141,0.2,IF(AND(AW$3&gt;=Inputs!$CL141,AW$3&lt;Inputs!$CM141),(AW$3-Inputs!$CL141+1)/(Inputs!$AI141+1),0)))))))))</f>
        <v>0</v>
      </c>
      <c r="AX143" s="27">
        <f>IF(AND(Inputs!$CO141=0,AX$3&gt;=Inputs!$CM141),1,IF(AND(AX$3&gt;=Inputs!$CM141,AX$3&lt;Inputs!$CN141),1,IF(AND(AX$3=Inputs!$CN141,AX$3=Inputs!$CO141),1,IF(OR(AND(AX$3=Inputs!$CN141+1,Inputs!$CN141=Inputs!$CO141),AND(AX$3=Inputs!$CN141+2,Inputs!$CN141=Inputs!$CO141)),0,IF(AX$3=Inputs!$CN141,0.8,IF(AX$3=Inputs!$CN141+1,0.6,IF(AX$3=Inputs!$CN141+2,0.4,IF(AX$3=Inputs!$CO141,0.2,IF(AND(AX$3&gt;=Inputs!$CL141,AX$3&lt;Inputs!$CM141),(AX$3-Inputs!$CL141+1)/(Inputs!$AI141+1),0)))))))))</f>
        <v>0</v>
      </c>
      <c r="AY143" s="27">
        <f>IF(AND(Inputs!$CO141=0,AY$3&gt;=Inputs!$CM141),1,IF(AND(AY$3&gt;=Inputs!$CM141,AY$3&lt;Inputs!$CN141),1,IF(AND(AY$3=Inputs!$CN141,AY$3=Inputs!$CO141),1,IF(OR(AND(AY$3=Inputs!$CN141+1,Inputs!$CN141=Inputs!$CO141),AND(AY$3=Inputs!$CN141+2,Inputs!$CN141=Inputs!$CO141)),0,IF(AY$3=Inputs!$CN141,0.8,IF(AY$3=Inputs!$CN141+1,0.6,IF(AY$3=Inputs!$CN141+2,0.4,IF(AY$3=Inputs!$CO141,0.2,IF(AND(AY$3&gt;=Inputs!$CL141,AY$3&lt;Inputs!$CM141),(AY$3-Inputs!$CL141+1)/(Inputs!$AI141+1),0)))))))))</f>
        <v>0</v>
      </c>
      <c r="AZ143" s="27">
        <f>IF(AND(Inputs!$CO141=0,AZ$3&gt;=Inputs!$CM141),1,IF(AND(AZ$3&gt;=Inputs!$CM141,AZ$3&lt;Inputs!$CN141),1,IF(AND(AZ$3=Inputs!$CN141,AZ$3=Inputs!$CO141),1,IF(OR(AND(AZ$3=Inputs!$CN141+1,Inputs!$CN141=Inputs!$CO141),AND(AZ$3=Inputs!$CN141+2,Inputs!$CN141=Inputs!$CO141)),0,IF(AZ$3=Inputs!$CN141,0.8,IF(AZ$3=Inputs!$CN141+1,0.6,IF(AZ$3=Inputs!$CN141+2,0.4,IF(AZ$3=Inputs!$CO141,0.2,IF(AND(AZ$3&gt;=Inputs!$CL141,AZ$3&lt;Inputs!$CM141),(AZ$3-Inputs!$CL141+1)/(Inputs!$AI141+1),0)))))))))</f>
        <v>0</v>
      </c>
      <c r="BA143" s="27">
        <f>IF(AND(Inputs!$CO141=0,BA$3&gt;=Inputs!$CM141),1,IF(AND(BA$3&gt;=Inputs!$CM141,BA$3&lt;Inputs!$CN141),1,IF(AND(BA$3=Inputs!$CN141,BA$3=Inputs!$CO141),1,IF(OR(AND(BA$3=Inputs!$CN141+1,Inputs!$CN141=Inputs!$CO141),AND(BA$3=Inputs!$CN141+2,Inputs!$CN141=Inputs!$CO141)),0,IF(BA$3=Inputs!$CN141,0.8,IF(BA$3=Inputs!$CN141+1,0.6,IF(BA$3=Inputs!$CN141+2,0.4,IF(BA$3=Inputs!$CO141,0.2,IF(AND(BA$3&gt;=Inputs!$CL141,BA$3&lt;Inputs!$CM141),(BA$3-Inputs!$CL141+1)/(Inputs!$AI141+1),0)))))))))</f>
        <v>0</v>
      </c>
      <c r="BB143" s="27">
        <f>IF(AND(Inputs!$CO141=0,BB$3&gt;=Inputs!$CM141),1,IF(AND(BB$3&gt;=Inputs!$CM141,BB$3&lt;Inputs!$CN141),1,IF(AND(BB$3=Inputs!$CN141,BB$3=Inputs!$CO141),1,IF(OR(AND(BB$3=Inputs!$CN141+1,Inputs!$CN141=Inputs!$CO141),AND(BB$3=Inputs!$CN141+2,Inputs!$CN141=Inputs!$CO141)),0,IF(BB$3=Inputs!$CN141,0.8,IF(BB$3=Inputs!$CN141+1,0.6,IF(BB$3=Inputs!$CN141+2,0.4,IF(BB$3=Inputs!$CO141,0.2,IF(AND(BB$3&gt;=Inputs!$CL141,BB$3&lt;Inputs!$CM141),(BB$3-Inputs!$CL141+1)/(Inputs!$AI141+1),0)))))))))</f>
        <v>0</v>
      </c>
      <c r="BC143" s="27">
        <f>IF(AND(Inputs!$CO141=0,BC$3&gt;=Inputs!$CM141),1,IF(AND(BC$3&gt;=Inputs!$CM141,BC$3&lt;Inputs!$CN141),1,IF(AND(BC$3=Inputs!$CN141,BC$3=Inputs!$CO141),1,IF(OR(AND(BC$3=Inputs!$CN141+1,Inputs!$CN141=Inputs!$CO141),AND(BC$3=Inputs!$CN141+2,Inputs!$CN141=Inputs!$CO141)),0,IF(BC$3=Inputs!$CN141,0.8,IF(BC$3=Inputs!$CN141+1,0.6,IF(BC$3=Inputs!$CN141+2,0.4,IF(BC$3=Inputs!$CO141,0.2,IF(AND(BC$3&gt;=Inputs!$CL141,BC$3&lt;Inputs!$CM141),(BC$3-Inputs!$CL141+1)/(Inputs!$AI141+1),0)))))))))</f>
        <v>0</v>
      </c>
      <c r="BD143" s="27">
        <f>IF(AND(Inputs!$CO141=0,BD$3&gt;=Inputs!$CM141),1,IF(AND(BD$3&gt;=Inputs!$CM141,BD$3&lt;Inputs!$CN141),1,IF(AND(BD$3=Inputs!$CN141,BD$3=Inputs!$CO141),1,IF(OR(AND(BD$3=Inputs!$CN141+1,Inputs!$CN141=Inputs!$CO141),AND(BD$3=Inputs!$CN141+2,Inputs!$CN141=Inputs!$CO141)),0,IF(BD$3=Inputs!$CN141,0.8,IF(BD$3=Inputs!$CN141+1,0.6,IF(BD$3=Inputs!$CN141+2,0.4,IF(BD$3=Inputs!$CO141,0.2,IF(AND(BD$3&gt;=Inputs!$CL141,BD$3&lt;Inputs!$CM141),(BD$3-Inputs!$CL141+1)/(Inputs!$AI141+1),0)))))))))</f>
        <v>0</v>
      </c>
      <c r="BE143" s="27">
        <f>IF(AND(Inputs!$CO141=0,BE$3&gt;=Inputs!$CM141),1,IF(AND(BE$3&gt;=Inputs!$CM141,BE$3&lt;Inputs!$CN141),1,IF(AND(BE$3=Inputs!$CN141,BE$3=Inputs!$CO141),1,IF(OR(AND(BE$3=Inputs!$CN141+1,Inputs!$CN141=Inputs!$CO141),AND(BE$3=Inputs!$CN141+2,Inputs!$CN141=Inputs!$CO141)),0,IF(BE$3=Inputs!$CN141,0.8,IF(BE$3=Inputs!$CN141+1,0.6,IF(BE$3=Inputs!$CN141+2,0.4,IF(BE$3=Inputs!$CO141,0.2,IF(AND(BE$3&gt;=Inputs!$CL141,BE$3&lt;Inputs!$CM141),(BE$3-Inputs!$CL141+1)/(Inputs!$AI141+1),0)))))))))</f>
        <v>0</v>
      </c>
      <c r="BF143" s="27">
        <f>IF(AND(Inputs!$CO141=0,BF$3&gt;=Inputs!$CM141),1,IF(AND(BF$3&gt;=Inputs!$CM141,BF$3&lt;Inputs!$CN141),1,IF(AND(BF$3=Inputs!$CN141,BF$3=Inputs!$CO141),1,IF(OR(AND(BF$3=Inputs!$CN141+1,Inputs!$CN141=Inputs!$CO141),AND(BF$3=Inputs!$CN141+2,Inputs!$CN141=Inputs!$CO141)),0,IF(BF$3=Inputs!$CN141,0.8,IF(BF$3=Inputs!$CN141+1,0.6,IF(BF$3=Inputs!$CN141+2,0.4,IF(BF$3=Inputs!$CO141,0.2,IF(AND(BF$3&gt;=Inputs!$CL141,BF$3&lt;Inputs!$CM141),(BF$3-Inputs!$CL141+1)/(Inputs!$AI141+1),0)))))))))</f>
        <v>0</v>
      </c>
      <c r="BG143" s="27">
        <f>IF(AND(Inputs!$CO141=0,BG$3&gt;=Inputs!$CM141),1,IF(AND(BG$3&gt;=Inputs!$CM141,BG$3&lt;Inputs!$CN141),1,IF(AND(BG$3=Inputs!$CN141,BG$3=Inputs!$CO141),1,IF(OR(AND(BG$3=Inputs!$CN141+1,Inputs!$CN141=Inputs!$CO141),AND(BG$3=Inputs!$CN141+2,Inputs!$CN141=Inputs!$CO141)),0,IF(BG$3=Inputs!$CN141,0.8,IF(BG$3=Inputs!$CN141+1,0.6,IF(BG$3=Inputs!$CN141+2,0.4,IF(BG$3=Inputs!$CO141,0.2,IF(AND(BG$3&gt;=Inputs!$CL141,BG$3&lt;Inputs!$CM141),(BG$3-Inputs!$CL141+1)/(Inputs!$AI141+1),0)))))))))</f>
        <v>0</v>
      </c>
      <c r="BH143" s="27">
        <f>IF(AND(Inputs!$CO141=0,BH$3&gt;=Inputs!$CM141),1,IF(AND(BH$3&gt;=Inputs!$CM141,BH$3&lt;Inputs!$CN141),1,IF(AND(BH$3=Inputs!$CN141,BH$3=Inputs!$CO141),1,IF(OR(AND(BH$3=Inputs!$CN141+1,Inputs!$CN141=Inputs!$CO141),AND(BH$3=Inputs!$CN141+2,Inputs!$CN141=Inputs!$CO141)),0,IF(BH$3=Inputs!$CN141,0.8,IF(BH$3=Inputs!$CN141+1,0.6,IF(BH$3=Inputs!$CN141+2,0.4,IF(BH$3=Inputs!$CO141,0.2,IF(AND(BH$3&gt;=Inputs!$CL141,BH$3&lt;Inputs!$CM141),(BH$3-Inputs!$CL141+1)/(Inputs!$AI141+1),0)))))))))</f>
        <v>0</v>
      </c>
      <c r="BI143" s="27">
        <f>IF(AND(Inputs!$CO141=0,BI$3&gt;=Inputs!$CM141),1,IF(AND(BI$3&gt;=Inputs!$CM141,BI$3&lt;Inputs!$CN141),1,IF(AND(BI$3=Inputs!$CN141,BI$3=Inputs!$CO141),1,IF(OR(AND(BI$3=Inputs!$CN141+1,Inputs!$CN141=Inputs!$CO141),AND(BI$3=Inputs!$CN141+2,Inputs!$CN141=Inputs!$CO141)),0,IF(BI$3=Inputs!$CN141,0.8,IF(BI$3=Inputs!$CN141+1,0.6,IF(BI$3=Inputs!$CN141+2,0.4,IF(BI$3=Inputs!$CO141,0.2,IF(AND(BI$3&gt;=Inputs!$CL141,BI$3&lt;Inputs!$CM141),(BI$3-Inputs!$CL141+1)/(Inputs!$AI141+1),0)))))))))</f>
        <v>0</v>
      </c>
      <c r="BJ143" s="27">
        <f>IF(AND(Inputs!$CO141=0,BJ$3&gt;=Inputs!$CM141),1,IF(AND(BJ$3&gt;=Inputs!$CM141,BJ$3&lt;Inputs!$CN141),1,IF(AND(BJ$3=Inputs!$CN141,BJ$3=Inputs!$CO141),1,IF(OR(AND(BJ$3=Inputs!$CN141+1,Inputs!$CN141=Inputs!$CO141),AND(BJ$3=Inputs!$CN141+2,Inputs!$CN141=Inputs!$CO141)),0,IF(BJ$3=Inputs!$CN141,0.8,IF(BJ$3=Inputs!$CN141+1,0.6,IF(BJ$3=Inputs!$CN141+2,0.4,IF(BJ$3=Inputs!$CO141,0.2,IF(AND(BJ$3&gt;=Inputs!$CL141,BJ$3&lt;Inputs!$CM141),(BJ$3-Inputs!$CL141+1)/(Inputs!$AI141+1),0)))))))))</f>
        <v>0</v>
      </c>
      <c r="BK143" s="27">
        <f>IF(AND(Inputs!$CO141=0,BK$3&gt;=Inputs!$CM141),1,IF(AND(BK$3&gt;=Inputs!$CM141,BK$3&lt;Inputs!$CN141),1,IF(AND(BK$3=Inputs!$CN141,BK$3=Inputs!$CO141),1,IF(OR(AND(BK$3=Inputs!$CN141+1,Inputs!$CN141=Inputs!$CO141),AND(BK$3=Inputs!$CN141+2,Inputs!$CN141=Inputs!$CO141)),0,IF(BK$3=Inputs!$CN141,0.8,IF(BK$3=Inputs!$CN141+1,0.6,IF(BK$3=Inputs!$CN141+2,0.4,IF(BK$3=Inputs!$CO141,0.2,IF(AND(BK$3&gt;=Inputs!$CL141,BK$3&lt;Inputs!$CM141),(BK$3-Inputs!$CL141+1)/(Inputs!$AI141+1),0)))))))))</f>
        <v>0</v>
      </c>
      <c r="BL143" s="27">
        <f>IF(AND(Inputs!$CO141=0,BL$3&gt;=Inputs!$CM141),1,IF(AND(BL$3&gt;=Inputs!$CM141,BL$3&lt;Inputs!$CN141),1,IF(AND(BL$3=Inputs!$CN141,BL$3=Inputs!$CO141),1,IF(OR(AND(BL$3=Inputs!$CN141+1,Inputs!$CN141=Inputs!$CO141),AND(BL$3=Inputs!$CN141+2,Inputs!$CN141=Inputs!$CO141)),0,IF(BL$3=Inputs!$CN141,0.8,IF(BL$3=Inputs!$CN141+1,0.6,IF(BL$3=Inputs!$CN141+2,0.4,IF(BL$3=Inputs!$CO141,0.2,IF(AND(BL$3&gt;=Inputs!$CL141,BL$3&lt;Inputs!$CM141),(BL$3-Inputs!$CL141+1)/(Inputs!$AI141+1),0)))))))))</f>
        <v>0</v>
      </c>
      <c r="BM143" s="27">
        <f>IF(AND(Inputs!$CO141=0,BM$3&gt;=Inputs!$CM141),1,IF(AND(BM$3&gt;=Inputs!$CM141,BM$3&lt;Inputs!$CN141),1,IF(AND(BM$3=Inputs!$CN141,BM$3=Inputs!$CO141),1,IF(OR(AND(BM$3=Inputs!$CN141+1,Inputs!$CN141=Inputs!$CO141),AND(BM$3=Inputs!$CN141+2,Inputs!$CN141=Inputs!$CO141)),0,IF(BM$3=Inputs!$CN141,0.8,IF(BM$3=Inputs!$CN141+1,0.6,IF(BM$3=Inputs!$CN141+2,0.4,IF(BM$3=Inputs!$CO141,0.2,IF(AND(BM$3&gt;=Inputs!$CL141,BM$3&lt;Inputs!$CM141),(BM$3-Inputs!$CL141+1)/(Inputs!$AI141+1),0)))))))))</f>
        <v>0</v>
      </c>
    </row>
    <row r="144" spans="1:65">
      <c r="A144" s="7" t="str">
        <f>IF(Inputs!A142="","",Inputs!A142)</f>
        <v/>
      </c>
      <c r="B144" t="str">
        <f>IF(Inputs!B142="","",Inputs!B142)</f>
        <v/>
      </c>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92"/>
      <c r="AE144" s="292"/>
      <c r="AF144" s="292"/>
      <c r="AG144" s="50">
        <f t="shared" si="5"/>
        <v>0</v>
      </c>
      <c r="AH144" s="42">
        <f t="shared" si="6"/>
        <v>0</v>
      </c>
      <c r="AJ144" s="27">
        <f>IF(AND(Inputs!$CO142=0,AJ$3&gt;=Inputs!$CM142),1,IF(AND(AJ$3&gt;=Inputs!$CM142,AJ$3&lt;Inputs!$CN142),1,IF(AND(AJ$3=Inputs!$CN142,AJ$3=Inputs!$CO142),1,IF(OR(AND(AJ$3=Inputs!$CN142+1,Inputs!$CN142=Inputs!$CO142),AND(AJ$3=Inputs!$CN142+2,Inputs!$CN142=Inputs!$CO142)),0,IF(AJ$3=Inputs!$CN142,0.8,IF(AJ$3=Inputs!$CN142+1,0.6,IF(AJ$3=Inputs!$CN142+2,0.4,IF(AJ$3=Inputs!$CO142,0.2,IF(AND(AJ$3&gt;=Inputs!$CL142,AJ$3&lt;Inputs!$CM142),(AJ$3-Inputs!$CL142+1)/(Inputs!$AI142+1),0)))))))))</f>
        <v>0</v>
      </c>
      <c r="AK144" s="27">
        <f>IF(AND(Inputs!$CO142=0,AK$3&gt;=Inputs!$CM142),1,IF(AND(AK$3&gt;=Inputs!$CM142,AK$3&lt;Inputs!$CN142),1,IF(AND(AK$3=Inputs!$CN142,AK$3=Inputs!$CO142),1,IF(OR(AND(AK$3=Inputs!$CN142+1,Inputs!$CN142=Inputs!$CO142),AND(AK$3=Inputs!$CN142+2,Inputs!$CN142=Inputs!$CO142)),0,IF(AK$3=Inputs!$CN142,0.8,IF(AK$3=Inputs!$CN142+1,0.6,IF(AK$3=Inputs!$CN142+2,0.4,IF(AK$3=Inputs!$CO142,0.2,IF(AND(AK$3&gt;=Inputs!$CL142,AK$3&lt;Inputs!$CM142),(AK$3-Inputs!$CL142+1)/(Inputs!$AI142+1),0)))))))))</f>
        <v>0</v>
      </c>
      <c r="AL144" s="27">
        <f>IF(AND(Inputs!$CO142=0,AL$3&gt;=Inputs!$CM142),1,IF(AND(AL$3&gt;=Inputs!$CM142,AL$3&lt;Inputs!$CN142),1,IF(AND(AL$3=Inputs!$CN142,AL$3=Inputs!$CO142),1,IF(OR(AND(AL$3=Inputs!$CN142+1,Inputs!$CN142=Inputs!$CO142),AND(AL$3=Inputs!$CN142+2,Inputs!$CN142=Inputs!$CO142)),0,IF(AL$3=Inputs!$CN142,0.8,IF(AL$3=Inputs!$CN142+1,0.6,IF(AL$3=Inputs!$CN142+2,0.4,IF(AL$3=Inputs!$CO142,0.2,IF(AND(AL$3&gt;=Inputs!$CL142,AL$3&lt;Inputs!$CM142),(AL$3-Inputs!$CL142+1)/(Inputs!$AI142+1),0)))))))))</f>
        <v>0</v>
      </c>
      <c r="AM144" s="27">
        <f>IF(AND(Inputs!$CO142=0,AM$3&gt;=Inputs!$CM142),1,IF(AND(AM$3&gt;=Inputs!$CM142,AM$3&lt;Inputs!$CN142),1,IF(AND(AM$3=Inputs!$CN142,AM$3=Inputs!$CO142),1,IF(OR(AND(AM$3=Inputs!$CN142+1,Inputs!$CN142=Inputs!$CO142),AND(AM$3=Inputs!$CN142+2,Inputs!$CN142=Inputs!$CO142)),0,IF(AM$3=Inputs!$CN142,0.8,IF(AM$3=Inputs!$CN142+1,0.6,IF(AM$3=Inputs!$CN142+2,0.4,IF(AM$3=Inputs!$CO142,0.2,IF(AND(AM$3&gt;=Inputs!$CL142,AM$3&lt;Inputs!$CM142),(AM$3-Inputs!$CL142+1)/(Inputs!$AI142+1),0)))))))))</f>
        <v>0</v>
      </c>
      <c r="AN144" s="27">
        <f>IF(AND(Inputs!$CO142=0,AN$3&gt;=Inputs!$CM142),1,IF(AND(AN$3&gt;=Inputs!$CM142,AN$3&lt;Inputs!$CN142),1,IF(AND(AN$3=Inputs!$CN142,AN$3=Inputs!$CO142),1,IF(OR(AND(AN$3=Inputs!$CN142+1,Inputs!$CN142=Inputs!$CO142),AND(AN$3=Inputs!$CN142+2,Inputs!$CN142=Inputs!$CO142)),0,IF(AN$3=Inputs!$CN142,0.8,IF(AN$3=Inputs!$CN142+1,0.6,IF(AN$3=Inputs!$CN142+2,0.4,IF(AN$3=Inputs!$CO142,0.2,IF(AND(AN$3&gt;=Inputs!$CL142,AN$3&lt;Inputs!$CM142),(AN$3-Inputs!$CL142+1)/(Inputs!$AI142+1),0)))))))))</f>
        <v>0</v>
      </c>
      <c r="AO144" s="27">
        <f>IF(AND(Inputs!$CO142=0,AO$3&gt;=Inputs!$CM142),1,IF(AND(AO$3&gt;=Inputs!$CM142,AO$3&lt;Inputs!$CN142),1,IF(AND(AO$3=Inputs!$CN142,AO$3=Inputs!$CO142),1,IF(OR(AND(AO$3=Inputs!$CN142+1,Inputs!$CN142=Inputs!$CO142),AND(AO$3=Inputs!$CN142+2,Inputs!$CN142=Inputs!$CO142)),0,IF(AO$3=Inputs!$CN142,0.8,IF(AO$3=Inputs!$CN142+1,0.6,IF(AO$3=Inputs!$CN142+2,0.4,IF(AO$3=Inputs!$CO142,0.2,IF(AND(AO$3&gt;=Inputs!$CL142,AO$3&lt;Inputs!$CM142),(AO$3-Inputs!$CL142+1)/(Inputs!$AI142+1),0)))))))))</f>
        <v>0</v>
      </c>
      <c r="AP144" s="27">
        <f>IF(AND(Inputs!$CO142=0,AP$3&gt;=Inputs!$CM142),1,IF(AND(AP$3&gt;=Inputs!$CM142,AP$3&lt;Inputs!$CN142),1,IF(AND(AP$3=Inputs!$CN142,AP$3=Inputs!$CO142),1,IF(OR(AND(AP$3=Inputs!$CN142+1,Inputs!$CN142=Inputs!$CO142),AND(AP$3=Inputs!$CN142+2,Inputs!$CN142=Inputs!$CO142)),0,IF(AP$3=Inputs!$CN142,0.8,IF(AP$3=Inputs!$CN142+1,0.6,IF(AP$3=Inputs!$CN142+2,0.4,IF(AP$3=Inputs!$CO142,0.2,IF(AND(AP$3&gt;=Inputs!$CL142,AP$3&lt;Inputs!$CM142),(AP$3-Inputs!$CL142+1)/(Inputs!$AI142+1),0)))))))))</f>
        <v>0</v>
      </c>
      <c r="AQ144" s="27">
        <f>IF(AND(Inputs!$CO142=0,AQ$3&gt;=Inputs!$CM142),1,IF(AND(AQ$3&gt;=Inputs!$CM142,AQ$3&lt;Inputs!$CN142),1,IF(AND(AQ$3=Inputs!$CN142,AQ$3=Inputs!$CO142),1,IF(OR(AND(AQ$3=Inputs!$CN142+1,Inputs!$CN142=Inputs!$CO142),AND(AQ$3=Inputs!$CN142+2,Inputs!$CN142=Inputs!$CO142)),0,IF(AQ$3=Inputs!$CN142,0.8,IF(AQ$3=Inputs!$CN142+1,0.6,IF(AQ$3=Inputs!$CN142+2,0.4,IF(AQ$3=Inputs!$CO142,0.2,IF(AND(AQ$3&gt;=Inputs!$CL142,AQ$3&lt;Inputs!$CM142),(AQ$3-Inputs!$CL142+1)/(Inputs!$AI142+1),0)))))))))</f>
        <v>0</v>
      </c>
      <c r="AR144" s="27">
        <f>IF(AND(Inputs!$CO142=0,AR$3&gt;=Inputs!$CM142),1,IF(AND(AR$3&gt;=Inputs!$CM142,AR$3&lt;Inputs!$CN142),1,IF(AND(AR$3=Inputs!$CN142,AR$3=Inputs!$CO142),1,IF(OR(AND(AR$3=Inputs!$CN142+1,Inputs!$CN142=Inputs!$CO142),AND(AR$3=Inputs!$CN142+2,Inputs!$CN142=Inputs!$CO142)),0,IF(AR$3=Inputs!$CN142,0.8,IF(AR$3=Inputs!$CN142+1,0.6,IF(AR$3=Inputs!$CN142+2,0.4,IF(AR$3=Inputs!$CO142,0.2,IF(AND(AR$3&gt;=Inputs!$CL142,AR$3&lt;Inputs!$CM142),(AR$3-Inputs!$CL142+1)/(Inputs!$AI142+1),0)))))))))</f>
        <v>0</v>
      </c>
      <c r="AS144" s="27">
        <f>IF(AND(Inputs!$CO142=0,AS$3&gt;=Inputs!$CM142),1,IF(AND(AS$3&gt;=Inputs!$CM142,AS$3&lt;Inputs!$CN142),1,IF(AND(AS$3=Inputs!$CN142,AS$3=Inputs!$CO142),1,IF(OR(AND(AS$3=Inputs!$CN142+1,Inputs!$CN142=Inputs!$CO142),AND(AS$3=Inputs!$CN142+2,Inputs!$CN142=Inputs!$CO142)),0,IF(AS$3=Inputs!$CN142,0.8,IF(AS$3=Inputs!$CN142+1,0.6,IF(AS$3=Inputs!$CN142+2,0.4,IF(AS$3=Inputs!$CO142,0.2,IF(AND(AS$3&gt;=Inputs!$CL142,AS$3&lt;Inputs!$CM142),(AS$3-Inputs!$CL142+1)/(Inputs!$AI142+1),0)))))))))</f>
        <v>0</v>
      </c>
      <c r="AT144" s="27">
        <f>IF(AND(Inputs!$CO142=0,AT$3&gt;=Inputs!$CM142),1,IF(AND(AT$3&gt;=Inputs!$CM142,AT$3&lt;Inputs!$CN142),1,IF(AND(AT$3=Inputs!$CN142,AT$3=Inputs!$CO142),1,IF(OR(AND(AT$3=Inputs!$CN142+1,Inputs!$CN142=Inputs!$CO142),AND(AT$3=Inputs!$CN142+2,Inputs!$CN142=Inputs!$CO142)),0,IF(AT$3=Inputs!$CN142,0.8,IF(AT$3=Inputs!$CN142+1,0.6,IF(AT$3=Inputs!$CN142+2,0.4,IF(AT$3=Inputs!$CO142,0.2,IF(AND(AT$3&gt;=Inputs!$CL142,AT$3&lt;Inputs!$CM142),(AT$3-Inputs!$CL142+1)/(Inputs!$AI142+1),0)))))))))</f>
        <v>0</v>
      </c>
      <c r="AU144" s="27">
        <f>IF(AND(Inputs!$CO142=0,AU$3&gt;=Inputs!$CM142),1,IF(AND(AU$3&gt;=Inputs!$CM142,AU$3&lt;Inputs!$CN142),1,IF(AND(AU$3=Inputs!$CN142,AU$3=Inputs!$CO142),1,IF(OR(AND(AU$3=Inputs!$CN142+1,Inputs!$CN142=Inputs!$CO142),AND(AU$3=Inputs!$CN142+2,Inputs!$CN142=Inputs!$CO142)),0,IF(AU$3=Inputs!$CN142,0.8,IF(AU$3=Inputs!$CN142+1,0.6,IF(AU$3=Inputs!$CN142+2,0.4,IF(AU$3=Inputs!$CO142,0.2,IF(AND(AU$3&gt;=Inputs!$CL142,AU$3&lt;Inputs!$CM142),(AU$3-Inputs!$CL142+1)/(Inputs!$AI142+1),0)))))))))</f>
        <v>0</v>
      </c>
      <c r="AV144" s="27">
        <f>IF(AND(Inputs!$CO142=0,AV$3&gt;=Inputs!$CM142),1,IF(AND(AV$3&gt;=Inputs!$CM142,AV$3&lt;Inputs!$CN142),1,IF(AND(AV$3=Inputs!$CN142,AV$3=Inputs!$CO142),1,IF(OR(AND(AV$3=Inputs!$CN142+1,Inputs!$CN142=Inputs!$CO142),AND(AV$3=Inputs!$CN142+2,Inputs!$CN142=Inputs!$CO142)),0,IF(AV$3=Inputs!$CN142,0.8,IF(AV$3=Inputs!$CN142+1,0.6,IF(AV$3=Inputs!$CN142+2,0.4,IF(AV$3=Inputs!$CO142,0.2,IF(AND(AV$3&gt;=Inputs!$CL142,AV$3&lt;Inputs!$CM142),(AV$3-Inputs!$CL142+1)/(Inputs!$AI142+1),0)))))))))</f>
        <v>0</v>
      </c>
      <c r="AW144" s="27">
        <f>IF(AND(Inputs!$CO142=0,AW$3&gt;=Inputs!$CM142),1,IF(AND(AW$3&gt;=Inputs!$CM142,AW$3&lt;Inputs!$CN142),1,IF(AND(AW$3=Inputs!$CN142,AW$3=Inputs!$CO142),1,IF(OR(AND(AW$3=Inputs!$CN142+1,Inputs!$CN142=Inputs!$CO142),AND(AW$3=Inputs!$CN142+2,Inputs!$CN142=Inputs!$CO142)),0,IF(AW$3=Inputs!$CN142,0.8,IF(AW$3=Inputs!$CN142+1,0.6,IF(AW$3=Inputs!$CN142+2,0.4,IF(AW$3=Inputs!$CO142,0.2,IF(AND(AW$3&gt;=Inputs!$CL142,AW$3&lt;Inputs!$CM142),(AW$3-Inputs!$CL142+1)/(Inputs!$AI142+1),0)))))))))</f>
        <v>0</v>
      </c>
      <c r="AX144" s="27">
        <f>IF(AND(Inputs!$CO142=0,AX$3&gt;=Inputs!$CM142),1,IF(AND(AX$3&gt;=Inputs!$CM142,AX$3&lt;Inputs!$CN142),1,IF(AND(AX$3=Inputs!$CN142,AX$3=Inputs!$CO142),1,IF(OR(AND(AX$3=Inputs!$CN142+1,Inputs!$CN142=Inputs!$CO142),AND(AX$3=Inputs!$CN142+2,Inputs!$CN142=Inputs!$CO142)),0,IF(AX$3=Inputs!$CN142,0.8,IF(AX$3=Inputs!$CN142+1,0.6,IF(AX$3=Inputs!$CN142+2,0.4,IF(AX$3=Inputs!$CO142,0.2,IF(AND(AX$3&gt;=Inputs!$CL142,AX$3&lt;Inputs!$CM142),(AX$3-Inputs!$CL142+1)/(Inputs!$AI142+1),0)))))))))</f>
        <v>0</v>
      </c>
      <c r="AY144" s="27">
        <f>IF(AND(Inputs!$CO142=0,AY$3&gt;=Inputs!$CM142),1,IF(AND(AY$3&gt;=Inputs!$CM142,AY$3&lt;Inputs!$CN142),1,IF(AND(AY$3=Inputs!$CN142,AY$3=Inputs!$CO142),1,IF(OR(AND(AY$3=Inputs!$CN142+1,Inputs!$CN142=Inputs!$CO142),AND(AY$3=Inputs!$CN142+2,Inputs!$CN142=Inputs!$CO142)),0,IF(AY$3=Inputs!$CN142,0.8,IF(AY$3=Inputs!$CN142+1,0.6,IF(AY$3=Inputs!$CN142+2,0.4,IF(AY$3=Inputs!$CO142,0.2,IF(AND(AY$3&gt;=Inputs!$CL142,AY$3&lt;Inputs!$CM142),(AY$3-Inputs!$CL142+1)/(Inputs!$AI142+1),0)))))))))</f>
        <v>0</v>
      </c>
      <c r="AZ144" s="27">
        <f>IF(AND(Inputs!$CO142=0,AZ$3&gt;=Inputs!$CM142),1,IF(AND(AZ$3&gt;=Inputs!$CM142,AZ$3&lt;Inputs!$CN142),1,IF(AND(AZ$3=Inputs!$CN142,AZ$3=Inputs!$CO142),1,IF(OR(AND(AZ$3=Inputs!$CN142+1,Inputs!$CN142=Inputs!$CO142),AND(AZ$3=Inputs!$CN142+2,Inputs!$CN142=Inputs!$CO142)),0,IF(AZ$3=Inputs!$CN142,0.8,IF(AZ$3=Inputs!$CN142+1,0.6,IF(AZ$3=Inputs!$CN142+2,0.4,IF(AZ$3=Inputs!$CO142,0.2,IF(AND(AZ$3&gt;=Inputs!$CL142,AZ$3&lt;Inputs!$CM142),(AZ$3-Inputs!$CL142+1)/(Inputs!$AI142+1),0)))))))))</f>
        <v>0</v>
      </c>
      <c r="BA144" s="27">
        <f>IF(AND(Inputs!$CO142=0,BA$3&gt;=Inputs!$CM142),1,IF(AND(BA$3&gt;=Inputs!$CM142,BA$3&lt;Inputs!$CN142),1,IF(AND(BA$3=Inputs!$CN142,BA$3=Inputs!$CO142),1,IF(OR(AND(BA$3=Inputs!$CN142+1,Inputs!$CN142=Inputs!$CO142),AND(BA$3=Inputs!$CN142+2,Inputs!$CN142=Inputs!$CO142)),0,IF(BA$3=Inputs!$CN142,0.8,IF(BA$3=Inputs!$CN142+1,0.6,IF(BA$3=Inputs!$CN142+2,0.4,IF(BA$3=Inputs!$CO142,0.2,IF(AND(BA$3&gt;=Inputs!$CL142,BA$3&lt;Inputs!$CM142),(BA$3-Inputs!$CL142+1)/(Inputs!$AI142+1),0)))))))))</f>
        <v>0</v>
      </c>
      <c r="BB144" s="27">
        <f>IF(AND(Inputs!$CO142=0,BB$3&gt;=Inputs!$CM142),1,IF(AND(BB$3&gt;=Inputs!$CM142,BB$3&lt;Inputs!$CN142),1,IF(AND(BB$3=Inputs!$CN142,BB$3=Inputs!$CO142),1,IF(OR(AND(BB$3=Inputs!$CN142+1,Inputs!$CN142=Inputs!$CO142),AND(BB$3=Inputs!$CN142+2,Inputs!$CN142=Inputs!$CO142)),0,IF(BB$3=Inputs!$CN142,0.8,IF(BB$3=Inputs!$CN142+1,0.6,IF(BB$3=Inputs!$CN142+2,0.4,IF(BB$3=Inputs!$CO142,0.2,IF(AND(BB$3&gt;=Inputs!$CL142,BB$3&lt;Inputs!$CM142),(BB$3-Inputs!$CL142+1)/(Inputs!$AI142+1),0)))))))))</f>
        <v>0</v>
      </c>
      <c r="BC144" s="27">
        <f>IF(AND(Inputs!$CO142=0,BC$3&gt;=Inputs!$CM142),1,IF(AND(BC$3&gt;=Inputs!$CM142,BC$3&lt;Inputs!$CN142),1,IF(AND(BC$3=Inputs!$CN142,BC$3=Inputs!$CO142),1,IF(OR(AND(BC$3=Inputs!$CN142+1,Inputs!$CN142=Inputs!$CO142),AND(BC$3=Inputs!$CN142+2,Inputs!$CN142=Inputs!$CO142)),0,IF(BC$3=Inputs!$CN142,0.8,IF(BC$3=Inputs!$CN142+1,0.6,IF(BC$3=Inputs!$CN142+2,0.4,IF(BC$3=Inputs!$CO142,0.2,IF(AND(BC$3&gt;=Inputs!$CL142,BC$3&lt;Inputs!$CM142),(BC$3-Inputs!$CL142+1)/(Inputs!$AI142+1),0)))))))))</f>
        <v>0</v>
      </c>
      <c r="BD144" s="27">
        <f>IF(AND(Inputs!$CO142=0,BD$3&gt;=Inputs!$CM142),1,IF(AND(BD$3&gt;=Inputs!$CM142,BD$3&lt;Inputs!$CN142),1,IF(AND(BD$3=Inputs!$CN142,BD$3=Inputs!$CO142),1,IF(OR(AND(BD$3=Inputs!$CN142+1,Inputs!$CN142=Inputs!$CO142),AND(BD$3=Inputs!$CN142+2,Inputs!$CN142=Inputs!$CO142)),0,IF(BD$3=Inputs!$CN142,0.8,IF(BD$3=Inputs!$CN142+1,0.6,IF(BD$3=Inputs!$CN142+2,0.4,IF(BD$3=Inputs!$CO142,0.2,IF(AND(BD$3&gt;=Inputs!$CL142,BD$3&lt;Inputs!$CM142),(BD$3-Inputs!$CL142+1)/(Inputs!$AI142+1),0)))))))))</f>
        <v>0</v>
      </c>
      <c r="BE144" s="27">
        <f>IF(AND(Inputs!$CO142=0,BE$3&gt;=Inputs!$CM142),1,IF(AND(BE$3&gt;=Inputs!$CM142,BE$3&lt;Inputs!$CN142),1,IF(AND(BE$3=Inputs!$CN142,BE$3=Inputs!$CO142),1,IF(OR(AND(BE$3=Inputs!$CN142+1,Inputs!$CN142=Inputs!$CO142),AND(BE$3=Inputs!$CN142+2,Inputs!$CN142=Inputs!$CO142)),0,IF(BE$3=Inputs!$CN142,0.8,IF(BE$3=Inputs!$CN142+1,0.6,IF(BE$3=Inputs!$CN142+2,0.4,IF(BE$3=Inputs!$CO142,0.2,IF(AND(BE$3&gt;=Inputs!$CL142,BE$3&lt;Inputs!$CM142),(BE$3-Inputs!$CL142+1)/(Inputs!$AI142+1),0)))))))))</f>
        <v>0</v>
      </c>
      <c r="BF144" s="27">
        <f>IF(AND(Inputs!$CO142=0,BF$3&gt;=Inputs!$CM142),1,IF(AND(BF$3&gt;=Inputs!$CM142,BF$3&lt;Inputs!$CN142),1,IF(AND(BF$3=Inputs!$CN142,BF$3=Inputs!$CO142),1,IF(OR(AND(BF$3=Inputs!$CN142+1,Inputs!$CN142=Inputs!$CO142),AND(BF$3=Inputs!$CN142+2,Inputs!$CN142=Inputs!$CO142)),0,IF(BF$3=Inputs!$CN142,0.8,IF(BF$3=Inputs!$CN142+1,0.6,IF(BF$3=Inputs!$CN142+2,0.4,IF(BF$3=Inputs!$CO142,0.2,IF(AND(BF$3&gt;=Inputs!$CL142,BF$3&lt;Inputs!$CM142),(BF$3-Inputs!$CL142+1)/(Inputs!$AI142+1),0)))))))))</f>
        <v>0</v>
      </c>
      <c r="BG144" s="27">
        <f>IF(AND(Inputs!$CO142=0,BG$3&gt;=Inputs!$CM142),1,IF(AND(BG$3&gt;=Inputs!$CM142,BG$3&lt;Inputs!$CN142),1,IF(AND(BG$3=Inputs!$CN142,BG$3=Inputs!$CO142),1,IF(OR(AND(BG$3=Inputs!$CN142+1,Inputs!$CN142=Inputs!$CO142),AND(BG$3=Inputs!$CN142+2,Inputs!$CN142=Inputs!$CO142)),0,IF(BG$3=Inputs!$CN142,0.8,IF(BG$3=Inputs!$CN142+1,0.6,IF(BG$3=Inputs!$CN142+2,0.4,IF(BG$3=Inputs!$CO142,0.2,IF(AND(BG$3&gt;=Inputs!$CL142,BG$3&lt;Inputs!$CM142),(BG$3-Inputs!$CL142+1)/(Inputs!$AI142+1),0)))))))))</f>
        <v>0</v>
      </c>
      <c r="BH144" s="27">
        <f>IF(AND(Inputs!$CO142=0,BH$3&gt;=Inputs!$CM142),1,IF(AND(BH$3&gt;=Inputs!$CM142,BH$3&lt;Inputs!$CN142),1,IF(AND(BH$3=Inputs!$CN142,BH$3=Inputs!$CO142),1,IF(OR(AND(BH$3=Inputs!$CN142+1,Inputs!$CN142=Inputs!$CO142),AND(BH$3=Inputs!$CN142+2,Inputs!$CN142=Inputs!$CO142)),0,IF(BH$3=Inputs!$CN142,0.8,IF(BH$3=Inputs!$CN142+1,0.6,IF(BH$3=Inputs!$CN142+2,0.4,IF(BH$3=Inputs!$CO142,0.2,IF(AND(BH$3&gt;=Inputs!$CL142,BH$3&lt;Inputs!$CM142),(BH$3-Inputs!$CL142+1)/(Inputs!$AI142+1),0)))))))))</f>
        <v>0</v>
      </c>
      <c r="BI144" s="27">
        <f>IF(AND(Inputs!$CO142=0,BI$3&gt;=Inputs!$CM142),1,IF(AND(BI$3&gt;=Inputs!$CM142,BI$3&lt;Inputs!$CN142),1,IF(AND(BI$3=Inputs!$CN142,BI$3=Inputs!$CO142),1,IF(OR(AND(BI$3=Inputs!$CN142+1,Inputs!$CN142=Inputs!$CO142),AND(BI$3=Inputs!$CN142+2,Inputs!$CN142=Inputs!$CO142)),0,IF(BI$3=Inputs!$CN142,0.8,IF(BI$3=Inputs!$CN142+1,0.6,IF(BI$3=Inputs!$CN142+2,0.4,IF(BI$3=Inputs!$CO142,0.2,IF(AND(BI$3&gt;=Inputs!$CL142,BI$3&lt;Inputs!$CM142),(BI$3-Inputs!$CL142+1)/(Inputs!$AI142+1),0)))))))))</f>
        <v>0</v>
      </c>
      <c r="BJ144" s="27">
        <f>IF(AND(Inputs!$CO142=0,BJ$3&gt;=Inputs!$CM142),1,IF(AND(BJ$3&gt;=Inputs!$CM142,BJ$3&lt;Inputs!$CN142),1,IF(AND(BJ$3=Inputs!$CN142,BJ$3=Inputs!$CO142),1,IF(OR(AND(BJ$3=Inputs!$CN142+1,Inputs!$CN142=Inputs!$CO142),AND(BJ$3=Inputs!$CN142+2,Inputs!$CN142=Inputs!$CO142)),0,IF(BJ$3=Inputs!$CN142,0.8,IF(BJ$3=Inputs!$CN142+1,0.6,IF(BJ$3=Inputs!$CN142+2,0.4,IF(BJ$3=Inputs!$CO142,0.2,IF(AND(BJ$3&gt;=Inputs!$CL142,BJ$3&lt;Inputs!$CM142),(BJ$3-Inputs!$CL142+1)/(Inputs!$AI142+1),0)))))))))</f>
        <v>0</v>
      </c>
      <c r="BK144" s="27">
        <f>IF(AND(Inputs!$CO142=0,BK$3&gt;=Inputs!$CM142),1,IF(AND(BK$3&gt;=Inputs!$CM142,BK$3&lt;Inputs!$CN142),1,IF(AND(BK$3=Inputs!$CN142,BK$3=Inputs!$CO142),1,IF(OR(AND(BK$3=Inputs!$CN142+1,Inputs!$CN142=Inputs!$CO142),AND(BK$3=Inputs!$CN142+2,Inputs!$CN142=Inputs!$CO142)),0,IF(BK$3=Inputs!$CN142,0.8,IF(BK$3=Inputs!$CN142+1,0.6,IF(BK$3=Inputs!$CN142+2,0.4,IF(BK$3=Inputs!$CO142,0.2,IF(AND(BK$3&gt;=Inputs!$CL142,BK$3&lt;Inputs!$CM142),(BK$3-Inputs!$CL142+1)/(Inputs!$AI142+1),0)))))))))</f>
        <v>0</v>
      </c>
      <c r="BL144" s="27">
        <f>IF(AND(Inputs!$CO142=0,BL$3&gt;=Inputs!$CM142),1,IF(AND(BL$3&gt;=Inputs!$CM142,BL$3&lt;Inputs!$CN142),1,IF(AND(BL$3=Inputs!$CN142,BL$3=Inputs!$CO142),1,IF(OR(AND(BL$3=Inputs!$CN142+1,Inputs!$CN142=Inputs!$CO142),AND(BL$3=Inputs!$CN142+2,Inputs!$CN142=Inputs!$CO142)),0,IF(BL$3=Inputs!$CN142,0.8,IF(BL$3=Inputs!$CN142+1,0.6,IF(BL$3=Inputs!$CN142+2,0.4,IF(BL$3=Inputs!$CO142,0.2,IF(AND(BL$3&gt;=Inputs!$CL142,BL$3&lt;Inputs!$CM142),(BL$3-Inputs!$CL142+1)/(Inputs!$AI142+1),0)))))))))</f>
        <v>0</v>
      </c>
      <c r="BM144" s="27">
        <f>IF(AND(Inputs!$CO142=0,BM$3&gt;=Inputs!$CM142),1,IF(AND(BM$3&gt;=Inputs!$CM142,BM$3&lt;Inputs!$CN142),1,IF(AND(BM$3=Inputs!$CN142,BM$3=Inputs!$CO142),1,IF(OR(AND(BM$3=Inputs!$CN142+1,Inputs!$CN142=Inputs!$CO142),AND(BM$3=Inputs!$CN142+2,Inputs!$CN142=Inputs!$CO142)),0,IF(BM$3=Inputs!$CN142,0.8,IF(BM$3=Inputs!$CN142+1,0.6,IF(BM$3=Inputs!$CN142+2,0.4,IF(BM$3=Inputs!$CO142,0.2,IF(AND(BM$3&gt;=Inputs!$CL142,BM$3&lt;Inputs!$CM142),(BM$3-Inputs!$CL142+1)/(Inputs!$AI142+1),0)))))))))</f>
        <v>0</v>
      </c>
    </row>
    <row r="145" spans="1:65">
      <c r="A145" s="7" t="str">
        <f>IF(Inputs!A143="","",Inputs!A143)</f>
        <v/>
      </c>
      <c r="B145" t="str">
        <f>IF(Inputs!B143="","",Inputs!B143)</f>
        <v/>
      </c>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292"/>
      <c r="AE145" s="292"/>
      <c r="AF145" s="292"/>
      <c r="AG145" s="50">
        <f t="shared" si="5"/>
        <v>0</v>
      </c>
      <c r="AH145" s="42">
        <f t="shared" si="6"/>
        <v>0</v>
      </c>
      <c r="AJ145" s="27">
        <f>IF(AND(Inputs!$CO143=0,AJ$3&gt;=Inputs!$CM143),1,IF(AND(AJ$3&gt;=Inputs!$CM143,AJ$3&lt;Inputs!$CN143),1,IF(AND(AJ$3=Inputs!$CN143,AJ$3=Inputs!$CO143),1,IF(OR(AND(AJ$3=Inputs!$CN143+1,Inputs!$CN143=Inputs!$CO143),AND(AJ$3=Inputs!$CN143+2,Inputs!$CN143=Inputs!$CO143)),0,IF(AJ$3=Inputs!$CN143,0.8,IF(AJ$3=Inputs!$CN143+1,0.6,IF(AJ$3=Inputs!$CN143+2,0.4,IF(AJ$3=Inputs!$CO143,0.2,IF(AND(AJ$3&gt;=Inputs!$CL143,AJ$3&lt;Inputs!$CM143),(AJ$3-Inputs!$CL143+1)/(Inputs!$AI143+1),0)))))))))</f>
        <v>0</v>
      </c>
      <c r="AK145" s="27">
        <f>IF(AND(Inputs!$CO143=0,AK$3&gt;=Inputs!$CM143),1,IF(AND(AK$3&gt;=Inputs!$CM143,AK$3&lt;Inputs!$CN143),1,IF(AND(AK$3=Inputs!$CN143,AK$3=Inputs!$CO143),1,IF(OR(AND(AK$3=Inputs!$CN143+1,Inputs!$CN143=Inputs!$CO143),AND(AK$3=Inputs!$CN143+2,Inputs!$CN143=Inputs!$CO143)),0,IF(AK$3=Inputs!$CN143,0.8,IF(AK$3=Inputs!$CN143+1,0.6,IF(AK$3=Inputs!$CN143+2,0.4,IF(AK$3=Inputs!$CO143,0.2,IF(AND(AK$3&gt;=Inputs!$CL143,AK$3&lt;Inputs!$CM143),(AK$3-Inputs!$CL143+1)/(Inputs!$AI143+1),0)))))))))</f>
        <v>0</v>
      </c>
      <c r="AL145" s="27">
        <f>IF(AND(Inputs!$CO143=0,AL$3&gt;=Inputs!$CM143),1,IF(AND(AL$3&gt;=Inputs!$CM143,AL$3&lt;Inputs!$CN143),1,IF(AND(AL$3=Inputs!$CN143,AL$3=Inputs!$CO143),1,IF(OR(AND(AL$3=Inputs!$CN143+1,Inputs!$CN143=Inputs!$CO143),AND(AL$3=Inputs!$CN143+2,Inputs!$CN143=Inputs!$CO143)),0,IF(AL$3=Inputs!$CN143,0.8,IF(AL$3=Inputs!$CN143+1,0.6,IF(AL$3=Inputs!$CN143+2,0.4,IF(AL$3=Inputs!$CO143,0.2,IF(AND(AL$3&gt;=Inputs!$CL143,AL$3&lt;Inputs!$CM143),(AL$3-Inputs!$CL143+1)/(Inputs!$AI143+1),0)))))))))</f>
        <v>0</v>
      </c>
      <c r="AM145" s="27">
        <f>IF(AND(Inputs!$CO143=0,AM$3&gt;=Inputs!$CM143),1,IF(AND(AM$3&gt;=Inputs!$CM143,AM$3&lt;Inputs!$CN143),1,IF(AND(AM$3=Inputs!$CN143,AM$3=Inputs!$CO143),1,IF(OR(AND(AM$3=Inputs!$CN143+1,Inputs!$CN143=Inputs!$CO143),AND(AM$3=Inputs!$CN143+2,Inputs!$CN143=Inputs!$CO143)),0,IF(AM$3=Inputs!$CN143,0.8,IF(AM$3=Inputs!$CN143+1,0.6,IF(AM$3=Inputs!$CN143+2,0.4,IF(AM$3=Inputs!$CO143,0.2,IF(AND(AM$3&gt;=Inputs!$CL143,AM$3&lt;Inputs!$CM143),(AM$3-Inputs!$CL143+1)/(Inputs!$AI143+1),0)))))))))</f>
        <v>0</v>
      </c>
      <c r="AN145" s="27">
        <f>IF(AND(Inputs!$CO143=0,AN$3&gt;=Inputs!$CM143),1,IF(AND(AN$3&gt;=Inputs!$CM143,AN$3&lt;Inputs!$CN143),1,IF(AND(AN$3=Inputs!$CN143,AN$3=Inputs!$CO143),1,IF(OR(AND(AN$3=Inputs!$CN143+1,Inputs!$CN143=Inputs!$CO143),AND(AN$3=Inputs!$CN143+2,Inputs!$CN143=Inputs!$CO143)),0,IF(AN$3=Inputs!$CN143,0.8,IF(AN$3=Inputs!$CN143+1,0.6,IF(AN$3=Inputs!$CN143+2,0.4,IF(AN$3=Inputs!$CO143,0.2,IF(AND(AN$3&gt;=Inputs!$CL143,AN$3&lt;Inputs!$CM143),(AN$3-Inputs!$CL143+1)/(Inputs!$AI143+1),0)))))))))</f>
        <v>0</v>
      </c>
      <c r="AO145" s="27">
        <f>IF(AND(Inputs!$CO143=0,AO$3&gt;=Inputs!$CM143),1,IF(AND(AO$3&gt;=Inputs!$CM143,AO$3&lt;Inputs!$CN143),1,IF(AND(AO$3=Inputs!$CN143,AO$3=Inputs!$CO143),1,IF(OR(AND(AO$3=Inputs!$CN143+1,Inputs!$CN143=Inputs!$CO143),AND(AO$3=Inputs!$CN143+2,Inputs!$CN143=Inputs!$CO143)),0,IF(AO$3=Inputs!$CN143,0.8,IF(AO$3=Inputs!$CN143+1,0.6,IF(AO$3=Inputs!$CN143+2,0.4,IF(AO$3=Inputs!$CO143,0.2,IF(AND(AO$3&gt;=Inputs!$CL143,AO$3&lt;Inputs!$CM143),(AO$3-Inputs!$CL143+1)/(Inputs!$AI143+1),0)))))))))</f>
        <v>0</v>
      </c>
      <c r="AP145" s="27">
        <f>IF(AND(Inputs!$CO143=0,AP$3&gt;=Inputs!$CM143),1,IF(AND(AP$3&gt;=Inputs!$CM143,AP$3&lt;Inputs!$CN143),1,IF(AND(AP$3=Inputs!$CN143,AP$3=Inputs!$CO143),1,IF(OR(AND(AP$3=Inputs!$CN143+1,Inputs!$CN143=Inputs!$CO143),AND(AP$3=Inputs!$CN143+2,Inputs!$CN143=Inputs!$CO143)),0,IF(AP$3=Inputs!$CN143,0.8,IF(AP$3=Inputs!$CN143+1,0.6,IF(AP$3=Inputs!$CN143+2,0.4,IF(AP$3=Inputs!$CO143,0.2,IF(AND(AP$3&gt;=Inputs!$CL143,AP$3&lt;Inputs!$CM143),(AP$3-Inputs!$CL143+1)/(Inputs!$AI143+1),0)))))))))</f>
        <v>0</v>
      </c>
      <c r="AQ145" s="27">
        <f>IF(AND(Inputs!$CO143=0,AQ$3&gt;=Inputs!$CM143),1,IF(AND(AQ$3&gt;=Inputs!$CM143,AQ$3&lt;Inputs!$CN143),1,IF(AND(AQ$3=Inputs!$CN143,AQ$3=Inputs!$CO143),1,IF(OR(AND(AQ$3=Inputs!$CN143+1,Inputs!$CN143=Inputs!$CO143),AND(AQ$3=Inputs!$CN143+2,Inputs!$CN143=Inputs!$CO143)),0,IF(AQ$3=Inputs!$CN143,0.8,IF(AQ$3=Inputs!$CN143+1,0.6,IF(AQ$3=Inputs!$CN143+2,0.4,IF(AQ$3=Inputs!$CO143,0.2,IF(AND(AQ$3&gt;=Inputs!$CL143,AQ$3&lt;Inputs!$CM143),(AQ$3-Inputs!$CL143+1)/(Inputs!$AI143+1),0)))))))))</f>
        <v>0</v>
      </c>
      <c r="AR145" s="27">
        <f>IF(AND(Inputs!$CO143=0,AR$3&gt;=Inputs!$CM143),1,IF(AND(AR$3&gt;=Inputs!$CM143,AR$3&lt;Inputs!$CN143),1,IF(AND(AR$3=Inputs!$CN143,AR$3=Inputs!$CO143),1,IF(OR(AND(AR$3=Inputs!$CN143+1,Inputs!$CN143=Inputs!$CO143),AND(AR$3=Inputs!$CN143+2,Inputs!$CN143=Inputs!$CO143)),0,IF(AR$3=Inputs!$CN143,0.8,IF(AR$3=Inputs!$CN143+1,0.6,IF(AR$3=Inputs!$CN143+2,0.4,IF(AR$3=Inputs!$CO143,0.2,IF(AND(AR$3&gt;=Inputs!$CL143,AR$3&lt;Inputs!$CM143),(AR$3-Inputs!$CL143+1)/(Inputs!$AI143+1),0)))))))))</f>
        <v>0</v>
      </c>
      <c r="AS145" s="27">
        <f>IF(AND(Inputs!$CO143=0,AS$3&gt;=Inputs!$CM143),1,IF(AND(AS$3&gt;=Inputs!$CM143,AS$3&lt;Inputs!$CN143),1,IF(AND(AS$3=Inputs!$CN143,AS$3=Inputs!$CO143),1,IF(OR(AND(AS$3=Inputs!$CN143+1,Inputs!$CN143=Inputs!$CO143),AND(AS$3=Inputs!$CN143+2,Inputs!$CN143=Inputs!$CO143)),0,IF(AS$3=Inputs!$CN143,0.8,IF(AS$3=Inputs!$CN143+1,0.6,IF(AS$3=Inputs!$CN143+2,0.4,IF(AS$3=Inputs!$CO143,0.2,IF(AND(AS$3&gt;=Inputs!$CL143,AS$3&lt;Inputs!$CM143),(AS$3-Inputs!$CL143+1)/(Inputs!$AI143+1),0)))))))))</f>
        <v>0</v>
      </c>
      <c r="AT145" s="27">
        <f>IF(AND(Inputs!$CO143=0,AT$3&gt;=Inputs!$CM143),1,IF(AND(AT$3&gt;=Inputs!$CM143,AT$3&lt;Inputs!$CN143),1,IF(AND(AT$3=Inputs!$CN143,AT$3=Inputs!$CO143),1,IF(OR(AND(AT$3=Inputs!$CN143+1,Inputs!$CN143=Inputs!$CO143),AND(AT$3=Inputs!$CN143+2,Inputs!$CN143=Inputs!$CO143)),0,IF(AT$3=Inputs!$CN143,0.8,IF(AT$3=Inputs!$CN143+1,0.6,IF(AT$3=Inputs!$CN143+2,0.4,IF(AT$3=Inputs!$CO143,0.2,IF(AND(AT$3&gt;=Inputs!$CL143,AT$3&lt;Inputs!$CM143),(AT$3-Inputs!$CL143+1)/(Inputs!$AI143+1),0)))))))))</f>
        <v>0</v>
      </c>
      <c r="AU145" s="27">
        <f>IF(AND(Inputs!$CO143=0,AU$3&gt;=Inputs!$CM143),1,IF(AND(AU$3&gt;=Inputs!$CM143,AU$3&lt;Inputs!$CN143),1,IF(AND(AU$3=Inputs!$CN143,AU$3=Inputs!$CO143),1,IF(OR(AND(AU$3=Inputs!$CN143+1,Inputs!$CN143=Inputs!$CO143),AND(AU$3=Inputs!$CN143+2,Inputs!$CN143=Inputs!$CO143)),0,IF(AU$3=Inputs!$CN143,0.8,IF(AU$3=Inputs!$CN143+1,0.6,IF(AU$3=Inputs!$CN143+2,0.4,IF(AU$3=Inputs!$CO143,0.2,IF(AND(AU$3&gt;=Inputs!$CL143,AU$3&lt;Inputs!$CM143),(AU$3-Inputs!$CL143+1)/(Inputs!$AI143+1),0)))))))))</f>
        <v>0</v>
      </c>
      <c r="AV145" s="27">
        <f>IF(AND(Inputs!$CO143=0,AV$3&gt;=Inputs!$CM143),1,IF(AND(AV$3&gt;=Inputs!$CM143,AV$3&lt;Inputs!$CN143),1,IF(AND(AV$3=Inputs!$CN143,AV$3=Inputs!$CO143),1,IF(OR(AND(AV$3=Inputs!$CN143+1,Inputs!$CN143=Inputs!$CO143),AND(AV$3=Inputs!$CN143+2,Inputs!$CN143=Inputs!$CO143)),0,IF(AV$3=Inputs!$CN143,0.8,IF(AV$3=Inputs!$CN143+1,0.6,IF(AV$3=Inputs!$CN143+2,0.4,IF(AV$3=Inputs!$CO143,0.2,IF(AND(AV$3&gt;=Inputs!$CL143,AV$3&lt;Inputs!$CM143),(AV$3-Inputs!$CL143+1)/(Inputs!$AI143+1),0)))))))))</f>
        <v>0</v>
      </c>
      <c r="AW145" s="27">
        <f>IF(AND(Inputs!$CO143=0,AW$3&gt;=Inputs!$CM143),1,IF(AND(AW$3&gt;=Inputs!$CM143,AW$3&lt;Inputs!$CN143),1,IF(AND(AW$3=Inputs!$CN143,AW$3=Inputs!$CO143),1,IF(OR(AND(AW$3=Inputs!$CN143+1,Inputs!$CN143=Inputs!$CO143),AND(AW$3=Inputs!$CN143+2,Inputs!$CN143=Inputs!$CO143)),0,IF(AW$3=Inputs!$CN143,0.8,IF(AW$3=Inputs!$CN143+1,0.6,IF(AW$3=Inputs!$CN143+2,0.4,IF(AW$3=Inputs!$CO143,0.2,IF(AND(AW$3&gt;=Inputs!$CL143,AW$3&lt;Inputs!$CM143),(AW$3-Inputs!$CL143+1)/(Inputs!$AI143+1),0)))))))))</f>
        <v>0</v>
      </c>
      <c r="AX145" s="27">
        <f>IF(AND(Inputs!$CO143=0,AX$3&gt;=Inputs!$CM143),1,IF(AND(AX$3&gt;=Inputs!$CM143,AX$3&lt;Inputs!$CN143),1,IF(AND(AX$3=Inputs!$CN143,AX$3=Inputs!$CO143),1,IF(OR(AND(AX$3=Inputs!$CN143+1,Inputs!$CN143=Inputs!$CO143),AND(AX$3=Inputs!$CN143+2,Inputs!$CN143=Inputs!$CO143)),0,IF(AX$3=Inputs!$CN143,0.8,IF(AX$3=Inputs!$CN143+1,0.6,IF(AX$3=Inputs!$CN143+2,0.4,IF(AX$3=Inputs!$CO143,0.2,IF(AND(AX$3&gt;=Inputs!$CL143,AX$3&lt;Inputs!$CM143),(AX$3-Inputs!$CL143+1)/(Inputs!$AI143+1),0)))))))))</f>
        <v>0</v>
      </c>
      <c r="AY145" s="27">
        <f>IF(AND(Inputs!$CO143=0,AY$3&gt;=Inputs!$CM143),1,IF(AND(AY$3&gt;=Inputs!$CM143,AY$3&lt;Inputs!$CN143),1,IF(AND(AY$3=Inputs!$CN143,AY$3=Inputs!$CO143),1,IF(OR(AND(AY$3=Inputs!$CN143+1,Inputs!$CN143=Inputs!$CO143),AND(AY$3=Inputs!$CN143+2,Inputs!$CN143=Inputs!$CO143)),0,IF(AY$3=Inputs!$CN143,0.8,IF(AY$3=Inputs!$CN143+1,0.6,IF(AY$3=Inputs!$CN143+2,0.4,IF(AY$3=Inputs!$CO143,0.2,IF(AND(AY$3&gt;=Inputs!$CL143,AY$3&lt;Inputs!$CM143),(AY$3-Inputs!$CL143+1)/(Inputs!$AI143+1),0)))))))))</f>
        <v>0</v>
      </c>
      <c r="AZ145" s="27">
        <f>IF(AND(Inputs!$CO143=0,AZ$3&gt;=Inputs!$CM143),1,IF(AND(AZ$3&gt;=Inputs!$CM143,AZ$3&lt;Inputs!$CN143),1,IF(AND(AZ$3=Inputs!$CN143,AZ$3=Inputs!$CO143),1,IF(OR(AND(AZ$3=Inputs!$CN143+1,Inputs!$CN143=Inputs!$CO143),AND(AZ$3=Inputs!$CN143+2,Inputs!$CN143=Inputs!$CO143)),0,IF(AZ$3=Inputs!$CN143,0.8,IF(AZ$3=Inputs!$CN143+1,0.6,IF(AZ$3=Inputs!$CN143+2,0.4,IF(AZ$3=Inputs!$CO143,0.2,IF(AND(AZ$3&gt;=Inputs!$CL143,AZ$3&lt;Inputs!$CM143),(AZ$3-Inputs!$CL143+1)/(Inputs!$AI143+1),0)))))))))</f>
        <v>0</v>
      </c>
      <c r="BA145" s="27">
        <f>IF(AND(Inputs!$CO143=0,BA$3&gt;=Inputs!$CM143),1,IF(AND(BA$3&gt;=Inputs!$CM143,BA$3&lt;Inputs!$CN143),1,IF(AND(BA$3=Inputs!$CN143,BA$3=Inputs!$CO143),1,IF(OR(AND(BA$3=Inputs!$CN143+1,Inputs!$CN143=Inputs!$CO143),AND(BA$3=Inputs!$CN143+2,Inputs!$CN143=Inputs!$CO143)),0,IF(BA$3=Inputs!$CN143,0.8,IF(BA$3=Inputs!$CN143+1,0.6,IF(BA$3=Inputs!$CN143+2,0.4,IF(BA$3=Inputs!$CO143,0.2,IF(AND(BA$3&gt;=Inputs!$CL143,BA$3&lt;Inputs!$CM143),(BA$3-Inputs!$CL143+1)/(Inputs!$AI143+1),0)))))))))</f>
        <v>0</v>
      </c>
      <c r="BB145" s="27">
        <f>IF(AND(Inputs!$CO143=0,BB$3&gt;=Inputs!$CM143),1,IF(AND(BB$3&gt;=Inputs!$CM143,BB$3&lt;Inputs!$CN143),1,IF(AND(BB$3=Inputs!$CN143,BB$3=Inputs!$CO143),1,IF(OR(AND(BB$3=Inputs!$CN143+1,Inputs!$CN143=Inputs!$CO143),AND(BB$3=Inputs!$CN143+2,Inputs!$CN143=Inputs!$CO143)),0,IF(BB$3=Inputs!$CN143,0.8,IF(BB$3=Inputs!$CN143+1,0.6,IF(BB$3=Inputs!$CN143+2,0.4,IF(BB$3=Inputs!$CO143,0.2,IF(AND(BB$3&gt;=Inputs!$CL143,BB$3&lt;Inputs!$CM143),(BB$3-Inputs!$CL143+1)/(Inputs!$AI143+1),0)))))))))</f>
        <v>0</v>
      </c>
      <c r="BC145" s="27">
        <f>IF(AND(Inputs!$CO143=0,BC$3&gt;=Inputs!$CM143),1,IF(AND(BC$3&gt;=Inputs!$CM143,BC$3&lt;Inputs!$CN143),1,IF(AND(BC$3=Inputs!$CN143,BC$3=Inputs!$CO143),1,IF(OR(AND(BC$3=Inputs!$CN143+1,Inputs!$CN143=Inputs!$CO143),AND(BC$3=Inputs!$CN143+2,Inputs!$CN143=Inputs!$CO143)),0,IF(BC$3=Inputs!$CN143,0.8,IF(BC$3=Inputs!$CN143+1,0.6,IF(BC$3=Inputs!$CN143+2,0.4,IF(BC$3=Inputs!$CO143,0.2,IF(AND(BC$3&gt;=Inputs!$CL143,BC$3&lt;Inputs!$CM143),(BC$3-Inputs!$CL143+1)/(Inputs!$AI143+1),0)))))))))</f>
        <v>0</v>
      </c>
      <c r="BD145" s="27">
        <f>IF(AND(Inputs!$CO143=0,BD$3&gt;=Inputs!$CM143),1,IF(AND(BD$3&gt;=Inputs!$CM143,BD$3&lt;Inputs!$CN143),1,IF(AND(BD$3=Inputs!$CN143,BD$3=Inputs!$CO143),1,IF(OR(AND(BD$3=Inputs!$CN143+1,Inputs!$CN143=Inputs!$CO143),AND(BD$3=Inputs!$CN143+2,Inputs!$CN143=Inputs!$CO143)),0,IF(BD$3=Inputs!$CN143,0.8,IF(BD$3=Inputs!$CN143+1,0.6,IF(BD$3=Inputs!$CN143+2,0.4,IF(BD$3=Inputs!$CO143,0.2,IF(AND(BD$3&gt;=Inputs!$CL143,BD$3&lt;Inputs!$CM143),(BD$3-Inputs!$CL143+1)/(Inputs!$AI143+1),0)))))))))</f>
        <v>0</v>
      </c>
      <c r="BE145" s="27">
        <f>IF(AND(Inputs!$CO143=0,BE$3&gt;=Inputs!$CM143),1,IF(AND(BE$3&gt;=Inputs!$CM143,BE$3&lt;Inputs!$CN143),1,IF(AND(BE$3=Inputs!$CN143,BE$3=Inputs!$CO143),1,IF(OR(AND(BE$3=Inputs!$CN143+1,Inputs!$CN143=Inputs!$CO143),AND(BE$3=Inputs!$CN143+2,Inputs!$CN143=Inputs!$CO143)),0,IF(BE$3=Inputs!$CN143,0.8,IF(BE$3=Inputs!$CN143+1,0.6,IF(BE$3=Inputs!$CN143+2,0.4,IF(BE$3=Inputs!$CO143,0.2,IF(AND(BE$3&gt;=Inputs!$CL143,BE$3&lt;Inputs!$CM143),(BE$3-Inputs!$CL143+1)/(Inputs!$AI143+1),0)))))))))</f>
        <v>0</v>
      </c>
      <c r="BF145" s="27">
        <f>IF(AND(Inputs!$CO143=0,BF$3&gt;=Inputs!$CM143),1,IF(AND(BF$3&gt;=Inputs!$CM143,BF$3&lt;Inputs!$CN143),1,IF(AND(BF$3=Inputs!$CN143,BF$3=Inputs!$CO143),1,IF(OR(AND(BF$3=Inputs!$CN143+1,Inputs!$CN143=Inputs!$CO143),AND(BF$3=Inputs!$CN143+2,Inputs!$CN143=Inputs!$CO143)),0,IF(BF$3=Inputs!$CN143,0.8,IF(BF$3=Inputs!$CN143+1,0.6,IF(BF$3=Inputs!$CN143+2,0.4,IF(BF$3=Inputs!$CO143,0.2,IF(AND(BF$3&gt;=Inputs!$CL143,BF$3&lt;Inputs!$CM143),(BF$3-Inputs!$CL143+1)/(Inputs!$AI143+1),0)))))))))</f>
        <v>0</v>
      </c>
      <c r="BG145" s="27">
        <f>IF(AND(Inputs!$CO143=0,BG$3&gt;=Inputs!$CM143),1,IF(AND(BG$3&gt;=Inputs!$CM143,BG$3&lt;Inputs!$CN143),1,IF(AND(BG$3=Inputs!$CN143,BG$3=Inputs!$CO143),1,IF(OR(AND(BG$3=Inputs!$CN143+1,Inputs!$CN143=Inputs!$CO143),AND(BG$3=Inputs!$CN143+2,Inputs!$CN143=Inputs!$CO143)),0,IF(BG$3=Inputs!$CN143,0.8,IF(BG$3=Inputs!$CN143+1,0.6,IF(BG$3=Inputs!$CN143+2,0.4,IF(BG$3=Inputs!$CO143,0.2,IF(AND(BG$3&gt;=Inputs!$CL143,BG$3&lt;Inputs!$CM143),(BG$3-Inputs!$CL143+1)/(Inputs!$AI143+1),0)))))))))</f>
        <v>0</v>
      </c>
      <c r="BH145" s="27">
        <f>IF(AND(Inputs!$CO143=0,BH$3&gt;=Inputs!$CM143),1,IF(AND(BH$3&gt;=Inputs!$CM143,BH$3&lt;Inputs!$CN143),1,IF(AND(BH$3=Inputs!$CN143,BH$3=Inputs!$CO143),1,IF(OR(AND(BH$3=Inputs!$CN143+1,Inputs!$CN143=Inputs!$CO143),AND(BH$3=Inputs!$CN143+2,Inputs!$CN143=Inputs!$CO143)),0,IF(BH$3=Inputs!$CN143,0.8,IF(BH$3=Inputs!$CN143+1,0.6,IF(BH$3=Inputs!$CN143+2,0.4,IF(BH$3=Inputs!$CO143,0.2,IF(AND(BH$3&gt;=Inputs!$CL143,BH$3&lt;Inputs!$CM143),(BH$3-Inputs!$CL143+1)/(Inputs!$AI143+1),0)))))))))</f>
        <v>0</v>
      </c>
      <c r="BI145" s="27">
        <f>IF(AND(Inputs!$CO143=0,BI$3&gt;=Inputs!$CM143),1,IF(AND(BI$3&gt;=Inputs!$CM143,BI$3&lt;Inputs!$CN143),1,IF(AND(BI$3=Inputs!$CN143,BI$3=Inputs!$CO143),1,IF(OR(AND(BI$3=Inputs!$CN143+1,Inputs!$CN143=Inputs!$CO143),AND(BI$3=Inputs!$CN143+2,Inputs!$CN143=Inputs!$CO143)),0,IF(BI$3=Inputs!$CN143,0.8,IF(BI$3=Inputs!$CN143+1,0.6,IF(BI$3=Inputs!$CN143+2,0.4,IF(BI$3=Inputs!$CO143,0.2,IF(AND(BI$3&gt;=Inputs!$CL143,BI$3&lt;Inputs!$CM143),(BI$3-Inputs!$CL143+1)/(Inputs!$AI143+1),0)))))))))</f>
        <v>0</v>
      </c>
      <c r="BJ145" s="27">
        <f>IF(AND(Inputs!$CO143=0,BJ$3&gt;=Inputs!$CM143),1,IF(AND(BJ$3&gt;=Inputs!$CM143,BJ$3&lt;Inputs!$CN143),1,IF(AND(BJ$3=Inputs!$CN143,BJ$3=Inputs!$CO143),1,IF(OR(AND(BJ$3=Inputs!$CN143+1,Inputs!$CN143=Inputs!$CO143),AND(BJ$3=Inputs!$CN143+2,Inputs!$CN143=Inputs!$CO143)),0,IF(BJ$3=Inputs!$CN143,0.8,IF(BJ$3=Inputs!$CN143+1,0.6,IF(BJ$3=Inputs!$CN143+2,0.4,IF(BJ$3=Inputs!$CO143,0.2,IF(AND(BJ$3&gt;=Inputs!$CL143,BJ$3&lt;Inputs!$CM143),(BJ$3-Inputs!$CL143+1)/(Inputs!$AI143+1),0)))))))))</f>
        <v>0</v>
      </c>
      <c r="BK145" s="27">
        <f>IF(AND(Inputs!$CO143=0,BK$3&gt;=Inputs!$CM143),1,IF(AND(BK$3&gt;=Inputs!$CM143,BK$3&lt;Inputs!$CN143),1,IF(AND(BK$3=Inputs!$CN143,BK$3=Inputs!$CO143),1,IF(OR(AND(BK$3=Inputs!$CN143+1,Inputs!$CN143=Inputs!$CO143),AND(BK$3=Inputs!$CN143+2,Inputs!$CN143=Inputs!$CO143)),0,IF(BK$3=Inputs!$CN143,0.8,IF(BK$3=Inputs!$CN143+1,0.6,IF(BK$3=Inputs!$CN143+2,0.4,IF(BK$3=Inputs!$CO143,0.2,IF(AND(BK$3&gt;=Inputs!$CL143,BK$3&lt;Inputs!$CM143),(BK$3-Inputs!$CL143+1)/(Inputs!$AI143+1),0)))))))))</f>
        <v>0</v>
      </c>
      <c r="BL145" s="27">
        <f>IF(AND(Inputs!$CO143=0,BL$3&gt;=Inputs!$CM143),1,IF(AND(BL$3&gt;=Inputs!$CM143,BL$3&lt;Inputs!$CN143),1,IF(AND(BL$3=Inputs!$CN143,BL$3=Inputs!$CO143),1,IF(OR(AND(BL$3=Inputs!$CN143+1,Inputs!$CN143=Inputs!$CO143),AND(BL$3=Inputs!$CN143+2,Inputs!$CN143=Inputs!$CO143)),0,IF(BL$3=Inputs!$CN143,0.8,IF(BL$3=Inputs!$CN143+1,0.6,IF(BL$3=Inputs!$CN143+2,0.4,IF(BL$3=Inputs!$CO143,0.2,IF(AND(BL$3&gt;=Inputs!$CL143,BL$3&lt;Inputs!$CM143),(BL$3-Inputs!$CL143+1)/(Inputs!$AI143+1),0)))))))))</f>
        <v>0</v>
      </c>
      <c r="BM145" s="27">
        <f>IF(AND(Inputs!$CO143=0,BM$3&gt;=Inputs!$CM143),1,IF(AND(BM$3&gt;=Inputs!$CM143,BM$3&lt;Inputs!$CN143),1,IF(AND(BM$3=Inputs!$CN143,BM$3=Inputs!$CO143),1,IF(OR(AND(BM$3=Inputs!$CN143+1,Inputs!$CN143=Inputs!$CO143),AND(BM$3=Inputs!$CN143+2,Inputs!$CN143=Inputs!$CO143)),0,IF(BM$3=Inputs!$CN143,0.8,IF(BM$3=Inputs!$CN143+1,0.6,IF(BM$3=Inputs!$CN143+2,0.4,IF(BM$3=Inputs!$CO143,0.2,IF(AND(BM$3&gt;=Inputs!$CL143,BM$3&lt;Inputs!$CM143),(BM$3-Inputs!$CL143+1)/(Inputs!$AI143+1),0)))))))))</f>
        <v>0</v>
      </c>
    </row>
    <row r="146" spans="1:65">
      <c r="A146" s="7" t="str">
        <f>IF(Inputs!A144="","",Inputs!A144)</f>
        <v/>
      </c>
      <c r="B146" t="str">
        <f>IF(Inputs!B144="","",Inputs!B144)</f>
        <v/>
      </c>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292"/>
      <c r="AE146" s="292"/>
      <c r="AF146" s="292"/>
      <c r="AG146" s="50">
        <f t="shared" si="5"/>
        <v>0</v>
      </c>
      <c r="AH146" s="42">
        <f t="shared" si="6"/>
        <v>0</v>
      </c>
      <c r="AJ146" s="27">
        <f>IF(AND(Inputs!$CO144=0,AJ$3&gt;=Inputs!$CM144),1,IF(AND(AJ$3&gt;=Inputs!$CM144,AJ$3&lt;Inputs!$CN144),1,IF(AND(AJ$3=Inputs!$CN144,AJ$3=Inputs!$CO144),1,IF(OR(AND(AJ$3=Inputs!$CN144+1,Inputs!$CN144=Inputs!$CO144),AND(AJ$3=Inputs!$CN144+2,Inputs!$CN144=Inputs!$CO144)),0,IF(AJ$3=Inputs!$CN144,0.8,IF(AJ$3=Inputs!$CN144+1,0.6,IF(AJ$3=Inputs!$CN144+2,0.4,IF(AJ$3=Inputs!$CO144,0.2,IF(AND(AJ$3&gt;=Inputs!$CL144,AJ$3&lt;Inputs!$CM144),(AJ$3-Inputs!$CL144+1)/(Inputs!$AI144+1),0)))))))))</f>
        <v>0</v>
      </c>
      <c r="AK146" s="27">
        <f>IF(AND(Inputs!$CO144=0,AK$3&gt;=Inputs!$CM144),1,IF(AND(AK$3&gt;=Inputs!$CM144,AK$3&lt;Inputs!$CN144),1,IF(AND(AK$3=Inputs!$CN144,AK$3=Inputs!$CO144),1,IF(OR(AND(AK$3=Inputs!$CN144+1,Inputs!$CN144=Inputs!$CO144),AND(AK$3=Inputs!$CN144+2,Inputs!$CN144=Inputs!$CO144)),0,IF(AK$3=Inputs!$CN144,0.8,IF(AK$3=Inputs!$CN144+1,0.6,IF(AK$3=Inputs!$CN144+2,0.4,IF(AK$3=Inputs!$CO144,0.2,IF(AND(AK$3&gt;=Inputs!$CL144,AK$3&lt;Inputs!$CM144),(AK$3-Inputs!$CL144+1)/(Inputs!$AI144+1),0)))))))))</f>
        <v>0</v>
      </c>
      <c r="AL146" s="27">
        <f>IF(AND(Inputs!$CO144=0,AL$3&gt;=Inputs!$CM144),1,IF(AND(AL$3&gt;=Inputs!$CM144,AL$3&lt;Inputs!$CN144),1,IF(AND(AL$3=Inputs!$CN144,AL$3=Inputs!$CO144),1,IF(OR(AND(AL$3=Inputs!$CN144+1,Inputs!$CN144=Inputs!$CO144),AND(AL$3=Inputs!$CN144+2,Inputs!$CN144=Inputs!$CO144)),0,IF(AL$3=Inputs!$CN144,0.8,IF(AL$3=Inputs!$CN144+1,0.6,IF(AL$3=Inputs!$CN144+2,0.4,IF(AL$3=Inputs!$CO144,0.2,IF(AND(AL$3&gt;=Inputs!$CL144,AL$3&lt;Inputs!$CM144),(AL$3-Inputs!$CL144+1)/(Inputs!$AI144+1),0)))))))))</f>
        <v>0</v>
      </c>
      <c r="AM146" s="27">
        <f>IF(AND(Inputs!$CO144=0,AM$3&gt;=Inputs!$CM144),1,IF(AND(AM$3&gt;=Inputs!$CM144,AM$3&lt;Inputs!$CN144),1,IF(AND(AM$3=Inputs!$CN144,AM$3=Inputs!$CO144),1,IF(OR(AND(AM$3=Inputs!$CN144+1,Inputs!$CN144=Inputs!$CO144),AND(AM$3=Inputs!$CN144+2,Inputs!$CN144=Inputs!$CO144)),0,IF(AM$3=Inputs!$CN144,0.8,IF(AM$3=Inputs!$CN144+1,0.6,IF(AM$3=Inputs!$CN144+2,0.4,IF(AM$3=Inputs!$CO144,0.2,IF(AND(AM$3&gt;=Inputs!$CL144,AM$3&lt;Inputs!$CM144),(AM$3-Inputs!$CL144+1)/(Inputs!$AI144+1),0)))))))))</f>
        <v>0</v>
      </c>
      <c r="AN146" s="27">
        <f>IF(AND(Inputs!$CO144=0,AN$3&gt;=Inputs!$CM144),1,IF(AND(AN$3&gt;=Inputs!$CM144,AN$3&lt;Inputs!$CN144),1,IF(AND(AN$3=Inputs!$CN144,AN$3=Inputs!$CO144),1,IF(OR(AND(AN$3=Inputs!$CN144+1,Inputs!$CN144=Inputs!$CO144),AND(AN$3=Inputs!$CN144+2,Inputs!$CN144=Inputs!$CO144)),0,IF(AN$3=Inputs!$CN144,0.8,IF(AN$3=Inputs!$CN144+1,0.6,IF(AN$3=Inputs!$CN144+2,0.4,IF(AN$3=Inputs!$CO144,0.2,IF(AND(AN$3&gt;=Inputs!$CL144,AN$3&lt;Inputs!$CM144),(AN$3-Inputs!$CL144+1)/(Inputs!$AI144+1),0)))))))))</f>
        <v>0</v>
      </c>
      <c r="AO146" s="27">
        <f>IF(AND(Inputs!$CO144=0,AO$3&gt;=Inputs!$CM144),1,IF(AND(AO$3&gt;=Inputs!$CM144,AO$3&lt;Inputs!$CN144),1,IF(AND(AO$3=Inputs!$CN144,AO$3=Inputs!$CO144),1,IF(OR(AND(AO$3=Inputs!$CN144+1,Inputs!$CN144=Inputs!$CO144),AND(AO$3=Inputs!$CN144+2,Inputs!$CN144=Inputs!$CO144)),0,IF(AO$3=Inputs!$CN144,0.8,IF(AO$3=Inputs!$CN144+1,0.6,IF(AO$3=Inputs!$CN144+2,0.4,IF(AO$3=Inputs!$CO144,0.2,IF(AND(AO$3&gt;=Inputs!$CL144,AO$3&lt;Inputs!$CM144),(AO$3-Inputs!$CL144+1)/(Inputs!$AI144+1),0)))))))))</f>
        <v>0</v>
      </c>
      <c r="AP146" s="27">
        <f>IF(AND(Inputs!$CO144=0,AP$3&gt;=Inputs!$CM144),1,IF(AND(AP$3&gt;=Inputs!$CM144,AP$3&lt;Inputs!$CN144),1,IF(AND(AP$3=Inputs!$CN144,AP$3=Inputs!$CO144),1,IF(OR(AND(AP$3=Inputs!$CN144+1,Inputs!$CN144=Inputs!$CO144),AND(AP$3=Inputs!$CN144+2,Inputs!$CN144=Inputs!$CO144)),0,IF(AP$3=Inputs!$CN144,0.8,IF(AP$3=Inputs!$CN144+1,0.6,IF(AP$3=Inputs!$CN144+2,0.4,IF(AP$3=Inputs!$CO144,0.2,IF(AND(AP$3&gt;=Inputs!$CL144,AP$3&lt;Inputs!$CM144),(AP$3-Inputs!$CL144+1)/(Inputs!$AI144+1),0)))))))))</f>
        <v>0</v>
      </c>
      <c r="AQ146" s="27">
        <f>IF(AND(Inputs!$CO144=0,AQ$3&gt;=Inputs!$CM144),1,IF(AND(AQ$3&gt;=Inputs!$CM144,AQ$3&lt;Inputs!$CN144),1,IF(AND(AQ$3=Inputs!$CN144,AQ$3=Inputs!$CO144),1,IF(OR(AND(AQ$3=Inputs!$CN144+1,Inputs!$CN144=Inputs!$CO144),AND(AQ$3=Inputs!$CN144+2,Inputs!$CN144=Inputs!$CO144)),0,IF(AQ$3=Inputs!$CN144,0.8,IF(AQ$3=Inputs!$CN144+1,0.6,IF(AQ$3=Inputs!$CN144+2,0.4,IF(AQ$3=Inputs!$CO144,0.2,IF(AND(AQ$3&gt;=Inputs!$CL144,AQ$3&lt;Inputs!$CM144),(AQ$3-Inputs!$CL144+1)/(Inputs!$AI144+1),0)))))))))</f>
        <v>0</v>
      </c>
      <c r="AR146" s="27">
        <f>IF(AND(Inputs!$CO144=0,AR$3&gt;=Inputs!$CM144),1,IF(AND(AR$3&gt;=Inputs!$CM144,AR$3&lt;Inputs!$CN144),1,IF(AND(AR$3=Inputs!$CN144,AR$3=Inputs!$CO144),1,IF(OR(AND(AR$3=Inputs!$CN144+1,Inputs!$CN144=Inputs!$CO144),AND(AR$3=Inputs!$CN144+2,Inputs!$CN144=Inputs!$CO144)),0,IF(AR$3=Inputs!$CN144,0.8,IF(AR$3=Inputs!$CN144+1,0.6,IF(AR$3=Inputs!$CN144+2,0.4,IF(AR$3=Inputs!$CO144,0.2,IF(AND(AR$3&gt;=Inputs!$CL144,AR$3&lt;Inputs!$CM144),(AR$3-Inputs!$CL144+1)/(Inputs!$AI144+1),0)))))))))</f>
        <v>0</v>
      </c>
      <c r="AS146" s="27">
        <f>IF(AND(Inputs!$CO144=0,AS$3&gt;=Inputs!$CM144),1,IF(AND(AS$3&gt;=Inputs!$CM144,AS$3&lt;Inputs!$CN144),1,IF(AND(AS$3=Inputs!$CN144,AS$3=Inputs!$CO144),1,IF(OR(AND(AS$3=Inputs!$CN144+1,Inputs!$CN144=Inputs!$CO144),AND(AS$3=Inputs!$CN144+2,Inputs!$CN144=Inputs!$CO144)),0,IF(AS$3=Inputs!$CN144,0.8,IF(AS$3=Inputs!$CN144+1,0.6,IF(AS$3=Inputs!$CN144+2,0.4,IF(AS$3=Inputs!$CO144,0.2,IF(AND(AS$3&gt;=Inputs!$CL144,AS$3&lt;Inputs!$CM144),(AS$3-Inputs!$CL144+1)/(Inputs!$AI144+1),0)))))))))</f>
        <v>0</v>
      </c>
      <c r="AT146" s="27">
        <f>IF(AND(Inputs!$CO144=0,AT$3&gt;=Inputs!$CM144),1,IF(AND(AT$3&gt;=Inputs!$CM144,AT$3&lt;Inputs!$CN144),1,IF(AND(AT$3=Inputs!$CN144,AT$3=Inputs!$CO144),1,IF(OR(AND(AT$3=Inputs!$CN144+1,Inputs!$CN144=Inputs!$CO144),AND(AT$3=Inputs!$CN144+2,Inputs!$CN144=Inputs!$CO144)),0,IF(AT$3=Inputs!$CN144,0.8,IF(AT$3=Inputs!$CN144+1,0.6,IF(AT$3=Inputs!$CN144+2,0.4,IF(AT$3=Inputs!$CO144,0.2,IF(AND(AT$3&gt;=Inputs!$CL144,AT$3&lt;Inputs!$CM144),(AT$3-Inputs!$CL144+1)/(Inputs!$AI144+1),0)))))))))</f>
        <v>0</v>
      </c>
      <c r="AU146" s="27">
        <f>IF(AND(Inputs!$CO144=0,AU$3&gt;=Inputs!$CM144),1,IF(AND(AU$3&gt;=Inputs!$CM144,AU$3&lt;Inputs!$CN144),1,IF(AND(AU$3=Inputs!$CN144,AU$3=Inputs!$CO144),1,IF(OR(AND(AU$3=Inputs!$CN144+1,Inputs!$CN144=Inputs!$CO144),AND(AU$3=Inputs!$CN144+2,Inputs!$CN144=Inputs!$CO144)),0,IF(AU$3=Inputs!$CN144,0.8,IF(AU$3=Inputs!$CN144+1,0.6,IF(AU$3=Inputs!$CN144+2,0.4,IF(AU$3=Inputs!$CO144,0.2,IF(AND(AU$3&gt;=Inputs!$CL144,AU$3&lt;Inputs!$CM144),(AU$3-Inputs!$CL144+1)/(Inputs!$AI144+1),0)))))))))</f>
        <v>0</v>
      </c>
      <c r="AV146" s="27">
        <f>IF(AND(Inputs!$CO144=0,AV$3&gt;=Inputs!$CM144),1,IF(AND(AV$3&gt;=Inputs!$CM144,AV$3&lt;Inputs!$CN144),1,IF(AND(AV$3=Inputs!$CN144,AV$3=Inputs!$CO144),1,IF(OR(AND(AV$3=Inputs!$CN144+1,Inputs!$CN144=Inputs!$CO144),AND(AV$3=Inputs!$CN144+2,Inputs!$CN144=Inputs!$CO144)),0,IF(AV$3=Inputs!$CN144,0.8,IF(AV$3=Inputs!$CN144+1,0.6,IF(AV$3=Inputs!$CN144+2,0.4,IF(AV$3=Inputs!$CO144,0.2,IF(AND(AV$3&gt;=Inputs!$CL144,AV$3&lt;Inputs!$CM144),(AV$3-Inputs!$CL144+1)/(Inputs!$AI144+1),0)))))))))</f>
        <v>0</v>
      </c>
      <c r="AW146" s="27">
        <f>IF(AND(Inputs!$CO144=0,AW$3&gt;=Inputs!$CM144),1,IF(AND(AW$3&gt;=Inputs!$CM144,AW$3&lt;Inputs!$CN144),1,IF(AND(AW$3=Inputs!$CN144,AW$3=Inputs!$CO144),1,IF(OR(AND(AW$3=Inputs!$CN144+1,Inputs!$CN144=Inputs!$CO144),AND(AW$3=Inputs!$CN144+2,Inputs!$CN144=Inputs!$CO144)),0,IF(AW$3=Inputs!$CN144,0.8,IF(AW$3=Inputs!$CN144+1,0.6,IF(AW$3=Inputs!$CN144+2,0.4,IF(AW$3=Inputs!$CO144,0.2,IF(AND(AW$3&gt;=Inputs!$CL144,AW$3&lt;Inputs!$CM144),(AW$3-Inputs!$CL144+1)/(Inputs!$AI144+1),0)))))))))</f>
        <v>0</v>
      </c>
      <c r="AX146" s="27">
        <f>IF(AND(Inputs!$CO144=0,AX$3&gt;=Inputs!$CM144),1,IF(AND(AX$3&gt;=Inputs!$CM144,AX$3&lt;Inputs!$CN144),1,IF(AND(AX$3=Inputs!$CN144,AX$3=Inputs!$CO144),1,IF(OR(AND(AX$3=Inputs!$CN144+1,Inputs!$CN144=Inputs!$CO144),AND(AX$3=Inputs!$CN144+2,Inputs!$CN144=Inputs!$CO144)),0,IF(AX$3=Inputs!$CN144,0.8,IF(AX$3=Inputs!$CN144+1,0.6,IF(AX$3=Inputs!$CN144+2,0.4,IF(AX$3=Inputs!$CO144,0.2,IF(AND(AX$3&gt;=Inputs!$CL144,AX$3&lt;Inputs!$CM144),(AX$3-Inputs!$CL144+1)/(Inputs!$AI144+1),0)))))))))</f>
        <v>0</v>
      </c>
      <c r="AY146" s="27">
        <f>IF(AND(Inputs!$CO144=0,AY$3&gt;=Inputs!$CM144),1,IF(AND(AY$3&gt;=Inputs!$CM144,AY$3&lt;Inputs!$CN144),1,IF(AND(AY$3=Inputs!$CN144,AY$3=Inputs!$CO144),1,IF(OR(AND(AY$3=Inputs!$CN144+1,Inputs!$CN144=Inputs!$CO144),AND(AY$3=Inputs!$CN144+2,Inputs!$CN144=Inputs!$CO144)),0,IF(AY$3=Inputs!$CN144,0.8,IF(AY$3=Inputs!$CN144+1,0.6,IF(AY$3=Inputs!$CN144+2,0.4,IF(AY$3=Inputs!$CO144,0.2,IF(AND(AY$3&gt;=Inputs!$CL144,AY$3&lt;Inputs!$CM144),(AY$3-Inputs!$CL144+1)/(Inputs!$AI144+1),0)))))))))</f>
        <v>0</v>
      </c>
      <c r="AZ146" s="27">
        <f>IF(AND(Inputs!$CO144=0,AZ$3&gt;=Inputs!$CM144),1,IF(AND(AZ$3&gt;=Inputs!$CM144,AZ$3&lt;Inputs!$CN144),1,IF(AND(AZ$3=Inputs!$CN144,AZ$3=Inputs!$CO144),1,IF(OR(AND(AZ$3=Inputs!$CN144+1,Inputs!$CN144=Inputs!$CO144),AND(AZ$3=Inputs!$CN144+2,Inputs!$CN144=Inputs!$CO144)),0,IF(AZ$3=Inputs!$CN144,0.8,IF(AZ$3=Inputs!$CN144+1,0.6,IF(AZ$3=Inputs!$CN144+2,0.4,IF(AZ$3=Inputs!$CO144,0.2,IF(AND(AZ$3&gt;=Inputs!$CL144,AZ$3&lt;Inputs!$CM144),(AZ$3-Inputs!$CL144+1)/(Inputs!$AI144+1),0)))))))))</f>
        <v>0</v>
      </c>
      <c r="BA146" s="27">
        <f>IF(AND(Inputs!$CO144=0,BA$3&gt;=Inputs!$CM144),1,IF(AND(BA$3&gt;=Inputs!$CM144,BA$3&lt;Inputs!$CN144),1,IF(AND(BA$3=Inputs!$CN144,BA$3=Inputs!$CO144),1,IF(OR(AND(BA$3=Inputs!$CN144+1,Inputs!$CN144=Inputs!$CO144),AND(BA$3=Inputs!$CN144+2,Inputs!$CN144=Inputs!$CO144)),0,IF(BA$3=Inputs!$CN144,0.8,IF(BA$3=Inputs!$CN144+1,0.6,IF(BA$3=Inputs!$CN144+2,0.4,IF(BA$3=Inputs!$CO144,0.2,IF(AND(BA$3&gt;=Inputs!$CL144,BA$3&lt;Inputs!$CM144),(BA$3-Inputs!$CL144+1)/(Inputs!$AI144+1),0)))))))))</f>
        <v>0</v>
      </c>
      <c r="BB146" s="27">
        <f>IF(AND(Inputs!$CO144=0,BB$3&gt;=Inputs!$CM144),1,IF(AND(BB$3&gt;=Inputs!$CM144,BB$3&lt;Inputs!$CN144),1,IF(AND(BB$3=Inputs!$CN144,BB$3=Inputs!$CO144),1,IF(OR(AND(BB$3=Inputs!$CN144+1,Inputs!$CN144=Inputs!$CO144),AND(BB$3=Inputs!$CN144+2,Inputs!$CN144=Inputs!$CO144)),0,IF(BB$3=Inputs!$CN144,0.8,IF(BB$3=Inputs!$CN144+1,0.6,IF(BB$3=Inputs!$CN144+2,0.4,IF(BB$3=Inputs!$CO144,0.2,IF(AND(BB$3&gt;=Inputs!$CL144,BB$3&lt;Inputs!$CM144),(BB$3-Inputs!$CL144+1)/(Inputs!$AI144+1),0)))))))))</f>
        <v>0</v>
      </c>
      <c r="BC146" s="27">
        <f>IF(AND(Inputs!$CO144=0,BC$3&gt;=Inputs!$CM144),1,IF(AND(BC$3&gt;=Inputs!$CM144,BC$3&lt;Inputs!$CN144),1,IF(AND(BC$3=Inputs!$CN144,BC$3=Inputs!$CO144),1,IF(OR(AND(BC$3=Inputs!$CN144+1,Inputs!$CN144=Inputs!$CO144),AND(BC$3=Inputs!$CN144+2,Inputs!$CN144=Inputs!$CO144)),0,IF(BC$3=Inputs!$CN144,0.8,IF(BC$3=Inputs!$CN144+1,0.6,IF(BC$3=Inputs!$CN144+2,0.4,IF(BC$3=Inputs!$CO144,0.2,IF(AND(BC$3&gt;=Inputs!$CL144,BC$3&lt;Inputs!$CM144),(BC$3-Inputs!$CL144+1)/(Inputs!$AI144+1),0)))))))))</f>
        <v>0</v>
      </c>
      <c r="BD146" s="27">
        <f>IF(AND(Inputs!$CO144=0,BD$3&gt;=Inputs!$CM144),1,IF(AND(BD$3&gt;=Inputs!$CM144,BD$3&lt;Inputs!$CN144),1,IF(AND(BD$3=Inputs!$CN144,BD$3=Inputs!$CO144),1,IF(OR(AND(BD$3=Inputs!$CN144+1,Inputs!$CN144=Inputs!$CO144),AND(BD$3=Inputs!$CN144+2,Inputs!$CN144=Inputs!$CO144)),0,IF(BD$3=Inputs!$CN144,0.8,IF(BD$3=Inputs!$CN144+1,0.6,IF(BD$3=Inputs!$CN144+2,0.4,IF(BD$3=Inputs!$CO144,0.2,IF(AND(BD$3&gt;=Inputs!$CL144,BD$3&lt;Inputs!$CM144),(BD$3-Inputs!$CL144+1)/(Inputs!$AI144+1),0)))))))))</f>
        <v>0</v>
      </c>
      <c r="BE146" s="27">
        <f>IF(AND(Inputs!$CO144=0,BE$3&gt;=Inputs!$CM144),1,IF(AND(BE$3&gt;=Inputs!$CM144,BE$3&lt;Inputs!$CN144),1,IF(AND(BE$3=Inputs!$CN144,BE$3=Inputs!$CO144),1,IF(OR(AND(BE$3=Inputs!$CN144+1,Inputs!$CN144=Inputs!$CO144),AND(BE$3=Inputs!$CN144+2,Inputs!$CN144=Inputs!$CO144)),0,IF(BE$3=Inputs!$CN144,0.8,IF(BE$3=Inputs!$CN144+1,0.6,IF(BE$3=Inputs!$CN144+2,0.4,IF(BE$3=Inputs!$CO144,0.2,IF(AND(BE$3&gt;=Inputs!$CL144,BE$3&lt;Inputs!$CM144),(BE$3-Inputs!$CL144+1)/(Inputs!$AI144+1),0)))))))))</f>
        <v>0</v>
      </c>
      <c r="BF146" s="27">
        <f>IF(AND(Inputs!$CO144=0,BF$3&gt;=Inputs!$CM144),1,IF(AND(BF$3&gt;=Inputs!$CM144,BF$3&lt;Inputs!$CN144),1,IF(AND(BF$3=Inputs!$CN144,BF$3=Inputs!$CO144),1,IF(OR(AND(BF$3=Inputs!$CN144+1,Inputs!$CN144=Inputs!$CO144),AND(BF$3=Inputs!$CN144+2,Inputs!$CN144=Inputs!$CO144)),0,IF(BF$3=Inputs!$CN144,0.8,IF(BF$3=Inputs!$CN144+1,0.6,IF(BF$3=Inputs!$CN144+2,0.4,IF(BF$3=Inputs!$CO144,0.2,IF(AND(BF$3&gt;=Inputs!$CL144,BF$3&lt;Inputs!$CM144),(BF$3-Inputs!$CL144+1)/(Inputs!$AI144+1),0)))))))))</f>
        <v>0</v>
      </c>
      <c r="BG146" s="27">
        <f>IF(AND(Inputs!$CO144=0,BG$3&gt;=Inputs!$CM144),1,IF(AND(BG$3&gt;=Inputs!$CM144,BG$3&lt;Inputs!$CN144),1,IF(AND(BG$3=Inputs!$CN144,BG$3=Inputs!$CO144),1,IF(OR(AND(BG$3=Inputs!$CN144+1,Inputs!$CN144=Inputs!$CO144),AND(BG$3=Inputs!$CN144+2,Inputs!$CN144=Inputs!$CO144)),0,IF(BG$3=Inputs!$CN144,0.8,IF(BG$3=Inputs!$CN144+1,0.6,IF(BG$3=Inputs!$CN144+2,0.4,IF(BG$3=Inputs!$CO144,0.2,IF(AND(BG$3&gt;=Inputs!$CL144,BG$3&lt;Inputs!$CM144),(BG$3-Inputs!$CL144+1)/(Inputs!$AI144+1),0)))))))))</f>
        <v>0</v>
      </c>
      <c r="BH146" s="27">
        <f>IF(AND(Inputs!$CO144=0,BH$3&gt;=Inputs!$CM144),1,IF(AND(BH$3&gt;=Inputs!$CM144,BH$3&lt;Inputs!$CN144),1,IF(AND(BH$3=Inputs!$CN144,BH$3=Inputs!$CO144),1,IF(OR(AND(BH$3=Inputs!$CN144+1,Inputs!$CN144=Inputs!$CO144),AND(BH$3=Inputs!$CN144+2,Inputs!$CN144=Inputs!$CO144)),0,IF(BH$3=Inputs!$CN144,0.8,IF(BH$3=Inputs!$CN144+1,0.6,IF(BH$3=Inputs!$CN144+2,0.4,IF(BH$3=Inputs!$CO144,0.2,IF(AND(BH$3&gt;=Inputs!$CL144,BH$3&lt;Inputs!$CM144),(BH$3-Inputs!$CL144+1)/(Inputs!$AI144+1),0)))))))))</f>
        <v>0</v>
      </c>
      <c r="BI146" s="27">
        <f>IF(AND(Inputs!$CO144=0,BI$3&gt;=Inputs!$CM144),1,IF(AND(BI$3&gt;=Inputs!$CM144,BI$3&lt;Inputs!$CN144),1,IF(AND(BI$3=Inputs!$CN144,BI$3=Inputs!$CO144),1,IF(OR(AND(BI$3=Inputs!$CN144+1,Inputs!$CN144=Inputs!$CO144),AND(BI$3=Inputs!$CN144+2,Inputs!$CN144=Inputs!$CO144)),0,IF(BI$3=Inputs!$CN144,0.8,IF(BI$3=Inputs!$CN144+1,0.6,IF(BI$3=Inputs!$CN144+2,0.4,IF(BI$3=Inputs!$CO144,0.2,IF(AND(BI$3&gt;=Inputs!$CL144,BI$3&lt;Inputs!$CM144),(BI$3-Inputs!$CL144+1)/(Inputs!$AI144+1),0)))))))))</f>
        <v>0</v>
      </c>
      <c r="BJ146" s="27">
        <f>IF(AND(Inputs!$CO144=0,BJ$3&gt;=Inputs!$CM144),1,IF(AND(BJ$3&gt;=Inputs!$CM144,BJ$3&lt;Inputs!$CN144),1,IF(AND(BJ$3=Inputs!$CN144,BJ$3=Inputs!$CO144),1,IF(OR(AND(BJ$3=Inputs!$CN144+1,Inputs!$CN144=Inputs!$CO144),AND(BJ$3=Inputs!$CN144+2,Inputs!$CN144=Inputs!$CO144)),0,IF(BJ$3=Inputs!$CN144,0.8,IF(BJ$3=Inputs!$CN144+1,0.6,IF(BJ$3=Inputs!$CN144+2,0.4,IF(BJ$3=Inputs!$CO144,0.2,IF(AND(BJ$3&gt;=Inputs!$CL144,BJ$3&lt;Inputs!$CM144),(BJ$3-Inputs!$CL144+1)/(Inputs!$AI144+1),0)))))))))</f>
        <v>0</v>
      </c>
      <c r="BK146" s="27">
        <f>IF(AND(Inputs!$CO144=0,BK$3&gt;=Inputs!$CM144),1,IF(AND(BK$3&gt;=Inputs!$CM144,BK$3&lt;Inputs!$CN144),1,IF(AND(BK$3=Inputs!$CN144,BK$3=Inputs!$CO144),1,IF(OR(AND(BK$3=Inputs!$CN144+1,Inputs!$CN144=Inputs!$CO144),AND(BK$3=Inputs!$CN144+2,Inputs!$CN144=Inputs!$CO144)),0,IF(BK$3=Inputs!$CN144,0.8,IF(BK$3=Inputs!$CN144+1,0.6,IF(BK$3=Inputs!$CN144+2,0.4,IF(BK$3=Inputs!$CO144,0.2,IF(AND(BK$3&gt;=Inputs!$CL144,BK$3&lt;Inputs!$CM144),(BK$3-Inputs!$CL144+1)/(Inputs!$AI144+1),0)))))))))</f>
        <v>0</v>
      </c>
      <c r="BL146" s="27">
        <f>IF(AND(Inputs!$CO144=0,BL$3&gt;=Inputs!$CM144),1,IF(AND(BL$3&gt;=Inputs!$CM144,BL$3&lt;Inputs!$CN144),1,IF(AND(BL$3=Inputs!$CN144,BL$3=Inputs!$CO144),1,IF(OR(AND(BL$3=Inputs!$CN144+1,Inputs!$CN144=Inputs!$CO144),AND(BL$3=Inputs!$CN144+2,Inputs!$CN144=Inputs!$CO144)),0,IF(BL$3=Inputs!$CN144,0.8,IF(BL$3=Inputs!$CN144+1,0.6,IF(BL$3=Inputs!$CN144+2,0.4,IF(BL$3=Inputs!$CO144,0.2,IF(AND(BL$3&gt;=Inputs!$CL144,BL$3&lt;Inputs!$CM144),(BL$3-Inputs!$CL144+1)/(Inputs!$AI144+1),0)))))))))</f>
        <v>0</v>
      </c>
      <c r="BM146" s="27">
        <f>IF(AND(Inputs!$CO144=0,BM$3&gt;=Inputs!$CM144),1,IF(AND(BM$3&gt;=Inputs!$CM144,BM$3&lt;Inputs!$CN144),1,IF(AND(BM$3=Inputs!$CN144,BM$3=Inputs!$CO144),1,IF(OR(AND(BM$3=Inputs!$CN144+1,Inputs!$CN144=Inputs!$CO144),AND(BM$3=Inputs!$CN144+2,Inputs!$CN144=Inputs!$CO144)),0,IF(BM$3=Inputs!$CN144,0.8,IF(BM$3=Inputs!$CN144+1,0.6,IF(BM$3=Inputs!$CN144+2,0.4,IF(BM$3=Inputs!$CO144,0.2,IF(AND(BM$3&gt;=Inputs!$CL144,BM$3&lt;Inputs!$CM144),(BM$3-Inputs!$CL144+1)/(Inputs!$AI144+1),0)))))))))</f>
        <v>0</v>
      </c>
    </row>
    <row r="147" spans="1:65">
      <c r="A147" s="7" t="str">
        <f>IF(Inputs!A145="","",Inputs!A145)</f>
        <v/>
      </c>
      <c r="B147" t="str">
        <f>IF(Inputs!B145="","",Inputs!B145)</f>
        <v/>
      </c>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292"/>
      <c r="AE147" s="292"/>
      <c r="AF147" s="292"/>
      <c r="AG147" s="50">
        <f t="shared" si="5"/>
        <v>0</v>
      </c>
      <c r="AH147" s="42">
        <f t="shared" si="6"/>
        <v>0</v>
      </c>
      <c r="AJ147" s="27">
        <f>IF(AND(Inputs!$CO145=0,AJ$3&gt;=Inputs!$CM145),1,IF(AND(AJ$3&gt;=Inputs!$CM145,AJ$3&lt;Inputs!$CN145),1,IF(AND(AJ$3=Inputs!$CN145,AJ$3=Inputs!$CO145),1,IF(OR(AND(AJ$3=Inputs!$CN145+1,Inputs!$CN145=Inputs!$CO145),AND(AJ$3=Inputs!$CN145+2,Inputs!$CN145=Inputs!$CO145)),0,IF(AJ$3=Inputs!$CN145,0.8,IF(AJ$3=Inputs!$CN145+1,0.6,IF(AJ$3=Inputs!$CN145+2,0.4,IF(AJ$3=Inputs!$CO145,0.2,IF(AND(AJ$3&gt;=Inputs!$CL145,AJ$3&lt;Inputs!$CM145),(AJ$3-Inputs!$CL145+1)/(Inputs!$AI145+1),0)))))))))</f>
        <v>0</v>
      </c>
      <c r="AK147" s="27">
        <f>IF(AND(Inputs!$CO145=0,AK$3&gt;=Inputs!$CM145),1,IF(AND(AK$3&gt;=Inputs!$CM145,AK$3&lt;Inputs!$CN145),1,IF(AND(AK$3=Inputs!$CN145,AK$3=Inputs!$CO145),1,IF(OR(AND(AK$3=Inputs!$CN145+1,Inputs!$CN145=Inputs!$CO145),AND(AK$3=Inputs!$CN145+2,Inputs!$CN145=Inputs!$CO145)),0,IF(AK$3=Inputs!$CN145,0.8,IF(AK$3=Inputs!$CN145+1,0.6,IF(AK$3=Inputs!$CN145+2,0.4,IF(AK$3=Inputs!$CO145,0.2,IF(AND(AK$3&gt;=Inputs!$CL145,AK$3&lt;Inputs!$CM145),(AK$3-Inputs!$CL145+1)/(Inputs!$AI145+1),0)))))))))</f>
        <v>0</v>
      </c>
      <c r="AL147" s="27">
        <f>IF(AND(Inputs!$CO145=0,AL$3&gt;=Inputs!$CM145),1,IF(AND(AL$3&gt;=Inputs!$CM145,AL$3&lt;Inputs!$CN145),1,IF(AND(AL$3=Inputs!$CN145,AL$3=Inputs!$CO145),1,IF(OR(AND(AL$3=Inputs!$CN145+1,Inputs!$CN145=Inputs!$CO145),AND(AL$3=Inputs!$CN145+2,Inputs!$CN145=Inputs!$CO145)),0,IF(AL$3=Inputs!$CN145,0.8,IF(AL$3=Inputs!$CN145+1,0.6,IF(AL$3=Inputs!$CN145+2,0.4,IF(AL$3=Inputs!$CO145,0.2,IF(AND(AL$3&gt;=Inputs!$CL145,AL$3&lt;Inputs!$CM145),(AL$3-Inputs!$CL145+1)/(Inputs!$AI145+1),0)))))))))</f>
        <v>0</v>
      </c>
      <c r="AM147" s="27">
        <f>IF(AND(Inputs!$CO145=0,AM$3&gt;=Inputs!$CM145),1,IF(AND(AM$3&gt;=Inputs!$CM145,AM$3&lt;Inputs!$CN145),1,IF(AND(AM$3=Inputs!$CN145,AM$3=Inputs!$CO145),1,IF(OR(AND(AM$3=Inputs!$CN145+1,Inputs!$CN145=Inputs!$CO145),AND(AM$3=Inputs!$CN145+2,Inputs!$CN145=Inputs!$CO145)),0,IF(AM$3=Inputs!$CN145,0.8,IF(AM$3=Inputs!$CN145+1,0.6,IF(AM$3=Inputs!$CN145+2,0.4,IF(AM$3=Inputs!$CO145,0.2,IF(AND(AM$3&gt;=Inputs!$CL145,AM$3&lt;Inputs!$CM145),(AM$3-Inputs!$CL145+1)/(Inputs!$AI145+1),0)))))))))</f>
        <v>0</v>
      </c>
      <c r="AN147" s="27">
        <f>IF(AND(Inputs!$CO145=0,AN$3&gt;=Inputs!$CM145),1,IF(AND(AN$3&gt;=Inputs!$CM145,AN$3&lt;Inputs!$CN145),1,IF(AND(AN$3=Inputs!$CN145,AN$3=Inputs!$CO145),1,IF(OR(AND(AN$3=Inputs!$CN145+1,Inputs!$CN145=Inputs!$CO145),AND(AN$3=Inputs!$CN145+2,Inputs!$CN145=Inputs!$CO145)),0,IF(AN$3=Inputs!$CN145,0.8,IF(AN$3=Inputs!$CN145+1,0.6,IF(AN$3=Inputs!$CN145+2,0.4,IF(AN$3=Inputs!$CO145,0.2,IF(AND(AN$3&gt;=Inputs!$CL145,AN$3&lt;Inputs!$CM145),(AN$3-Inputs!$CL145+1)/(Inputs!$AI145+1),0)))))))))</f>
        <v>0</v>
      </c>
      <c r="AO147" s="27">
        <f>IF(AND(Inputs!$CO145=0,AO$3&gt;=Inputs!$CM145),1,IF(AND(AO$3&gt;=Inputs!$CM145,AO$3&lt;Inputs!$CN145),1,IF(AND(AO$3=Inputs!$CN145,AO$3=Inputs!$CO145),1,IF(OR(AND(AO$3=Inputs!$CN145+1,Inputs!$CN145=Inputs!$CO145),AND(AO$3=Inputs!$CN145+2,Inputs!$CN145=Inputs!$CO145)),0,IF(AO$3=Inputs!$CN145,0.8,IF(AO$3=Inputs!$CN145+1,0.6,IF(AO$3=Inputs!$CN145+2,0.4,IF(AO$3=Inputs!$CO145,0.2,IF(AND(AO$3&gt;=Inputs!$CL145,AO$3&lt;Inputs!$CM145),(AO$3-Inputs!$CL145+1)/(Inputs!$AI145+1),0)))))))))</f>
        <v>0</v>
      </c>
      <c r="AP147" s="27">
        <f>IF(AND(Inputs!$CO145=0,AP$3&gt;=Inputs!$CM145),1,IF(AND(AP$3&gt;=Inputs!$CM145,AP$3&lt;Inputs!$CN145),1,IF(AND(AP$3=Inputs!$CN145,AP$3=Inputs!$CO145),1,IF(OR(AND(AP$3=Inputs!$CN145+1,Inputs!$CN145=Inputs!$CO145),AND(AP$3=Inputs!$CN145+2,Inputs!$CN145=Inputs!$CO145)),0,IF(AP$3=Inputs!$CN145,0.8,IF(AP$3=Inputs!$CN145+1,0.6,IF(AP$3=Inputs!$CN145+2,0.4,IF(AP$3=Inputs!$CO145,0.2,IF(AND(AP$3&gt;=Inputs!$CL145,AP$3&lt;Inputs!$CM145),(AP$3-Inputs!$CL145+1)/(Inputs!$AI145+1),0)))))))))</f>
        <v>0</v>
      </c>
      <c r="AQ147" s="27">
        <f>IF(AND(Inputs!$CO145=0,AQ$3&gt;=Inputs!$CM145),1,IF(AND(AQ$3&gt;=Inputs!$CM145,AQ$3&lt;Inputs!$CN145),1,IF(AND(AQ$3=Inputs!$CN145,AQ$3=Inputs!$CO145),1,IF(OR(AND(AQ$3=Inputs!$CN145+1,Inputs!$CN145=Inputs!$CO145),AND(AQ$3=Inputs!$CN145+2,Inputs!$CN145=Inputs!$CO145)),0,IF(AQ$3=Inputs!$CN145,0.8,IF(AQ$3=Inputs!$CN145+1,0.6,IF(AQ$3=Inputs!$CN145+2,0.4,IF(AQ$3=Inputs!$CO145,0.2,IF(AND(AQ$3&gt;=Inputs!$CL145,AQ$3&lt;Inputs!$CM145),(AQ$3-Inputs!$CL145+1)/(Inputs!$AI145+1),0)))))))))</f>
        <v>0</v>
      </c>
      <c r="AR147" s="27">
        <f>IF(AND(Inputs!$CO145=0,AR$3&gt;=Inputs!$CM145),1,IF(AND(AR$3&gt;=Inputs!$CM145,AR$3&lt;Inputs!$CN145),1,IF(AND(AR$3=Inputs!$CN145,AR$3=Inputs!$CO145),1,IF(OR(AND(AR$3=Inputs!$CN145+1,Inputs!$CN145=Inputs!$CO145),AND(AR$3=Inputs!$CN145+2,Inputs!$CN145=Inputs!$CO145)),0,IF(AR$3=Inputs!$CN145,0.8,IF(AR$3=Inputs!$CN145+1,0.6,IF(AR$3=Inputs!$CN145+2,0.4,IF(AR$3=Inputs!$CO145,0.2,IF(AND(AR$3&gt;=Inputs!$CL145,AR$3&lt;Inputs!$CM145),(AR$3-Inputs!$CL145+1)/(Inputs!$AI145+1),0)))))))))</f>
        <v>0</v>
      </c>
      <c r="AS147" s="27">
        <f>IF(AND(Inputs!$CO145=0,AS$3&gt;=Inputs!$CM145),1,IF(AND(AS$3&gt;=Inputs!$CM145,AS$3&lt;Inputs!$CN145),1,IF(AND(AS$3=Inputs!$CN145,AS$3=Inputs!$CO145),1,IF(OR(AND(AS$3=Inputs!$CN145+1,Inputs!$CN145=Inputs!$CO145),AND(AS$3=Inputs!$CN145+2,Inputs!$CN145=Inputs!$CO145)),0,IF(AS$3=Inputs!$CN145,0.8,IF(AS$3=Inputs!$CN145+1,0.6,IF(AS$3=Inputs!$CN145+2,0.4,IF(AS$3=Inputs!$CO145,0.2,IF(AND(AS$3&gt;=Inputs!$CL145,AS$3&lt;Inputs!$CM145),(AS$3-Inputs!$CL145+1)/(Inputs!$AI145+1),0)))))))))</f>
        <v>0</v>
      </c>
      <c r="AT147" s="27">
        <f>IF(AND(Inputs!$CO145=0,AT$3&gt;=Inputs!$CM145),1,IF(AND(AT$3&gt;=Inputs!$CM145,AT$3&lt;Inputs!$CN145),1,IF(AND(AT$3=Inputs!$CN145,AT$3=Inputs!$CO145),1,IF(OR(AND(AT$3=Inputs!$CN145+1,Inputs!$CN145=Inputs!$CO145),AND(AT$3=Inputs!$CN145+2,Inputs!$CN145=Inputs!$CO145)),0,IF(AT$3=Inputs!$CN145,0.8,IF(AT$3=Inputs!$CN145+1,0.6,IF(AT$3=Inputs!$CN145+2,0.4,IF(AT$3=Inputs!$CO145,0.2,IF(AND(AT$3&gt;=Inputs!$CL145,AT$3&lt;Inputs!$CM145),(AT$3-Inputs!$CL145+1)/(Inputs!$AI145+1),0)))))))))</f>
        <v>0</v>
      </c>
      <c r="AU147" s="27">
        <f>IF(AND(Inputs!$CO145=0,AU$3&gt;=Inputs!$CM145),1,IF(AND(AU$3&gt;=Inputs!$CM145,AU$3&lt;Inputs!$CN145),1,IF(AND(AU$3=Inputs!$CN145,AU$3=Inputs!$CO145),1,IF(OR(AND(AU$3=Inputs!$CN145+1,Inputs!$CN145=Inputs!$CO145),AND(AU$3=Inputs!$CN145+2,Inputs!$CN145=Inputs!$CO145)),0,IF(AU$3=Inputs!$CN145,0.8,IF(AU$3=Inputs!$CN145+1,0.6,IF(AU$3=Inputs!$CN145+2,0.4,IF(AU$3=Inputs!$CO145,0.2,IF(AND(AU$3&gt;=Inputs!$CL145,AU$3&lt;Inputs!$CM145),(AU$3-Inputs!$CL145+1)/(Inputs!$AI145+1),0)))))))))</f>
        <v>0</v>
      </c>
      <c r="AV147" s="27">
        <f>IF(AND(Inputs!$CO145=0,AV$3&gt;=Inputs!$CM145),1,IF(AND(AV$3&gt;=Inputs!$CM145,AV$3&lt;Inputs!$CN145),1,IF(AND(AV$3=Inputs!$CN145,AV$3=Inputs!$CO145),1,IF(OR(AND(AV$3=Inputs!$CN145+1,Inputs!$CN145=Inputs!$CO145),AND(AV$3=Inputs!$CN145+2,Inputs!$CN145=Inputs!$CO145)),0,IF(AV$3=Inputs!$CN145,0.8,IF(AV$3=Inputs!$CN145+1,0.6,IF(AV$3=Inputs!$CN145+2,0.4,IF(AV$3=Inputs!$CO145,0.2,IF(AND(AV$3&gt;=Inputs!$CL145,AV$3&lt;Inputs!$CM145),(AV$3-Inputs!$CL145+1)/(Inputs!$AI145+1),0)))))))))</f>
        <v>0</v>
      </c>
      <c r="AW147" s="27">
        <f>IF(AND(Inputs!$CO145=0,AW$3&gt;=Inputs!$CM145),1,IF(AND(AW$3&gt;=Inputs!$CM145,AW$3&lt;Inputs!$CN145),1,IF(AND(AW$3=Inputs!$CN145,AW$3=Inputs!$CO145),1,IF(OR(AND(AW$3=Inputs!$CN145+1,Inputs!$CN145=Inputs!$CO145),AND(AW$3=Inputs!$CN145+2,Inputs!$CN145=Inputs!$CO145)),0,IF(AW$3=Inputs!$CN145,0.8,IF(AW$3=Inputs!$CN145+1,0.6,IF(AW$3=Inputs!$CN145+2,0.4,IF(AW$3=Inputs!$CO145,0.2,IF(AND(AW$3&gt;=Inputs!$CL145,AW$3&lt;Inputs!$CM145),(AW$3-Inputs!$CL145+1)/(Inputs!$AI145+1),0)))))))))</f>
        <v>0</v>
      </c>
      <c r="AX147" s="27">
        <f>IF(AND(Inputs!$CO145=0,AX$3&gt;=Inputs!$CM145),1,IF(AND(AX$3&gt;=Inputs!$CM145,AX$3&lt;Inputs!$CN145),1,IF(AND(AX$3=Inputs!$CN145,AX$3=Inputs!$CO145),1,IF(OR(AND(AX$3=Inputs!$CN145+1,Inputs!$CN145=Inputs!$CO145),AND(AX$3=Inputs!$CN145+2,Inputs!$CN145=Inputs!$CO145)),0,IF(AX$3=Inputs!$CN145,0.8,IF(AX$3=Inputs!$CN145+1,0.6,IF(AX$3=Inputs!$CN145+2,0.4,IF(AX$3=Inputs!$CO145,0.2,IF(AND(AX$3&gt;=Inputs!$CL145,AX$3&lt;Inputs!$CM145),(AX$3-Inputs!$CL145+1)/(Inputs!$AI145+1),0)))))))))</f>
        <v>0</v>
      </c>
      <c r="AY147" s="27">
        <f>IF(AND(Inputs!$CO145=0,AY$3&gt;=Inputs!$CM145),1,IF(AND(AY$3&gt;=Inputs!$CM145,AY$3&lt;Inputs!$CN145),1,IF(AND(AY$3=Inputs!$CN145,AY$3=Inputs!$CO145),1,IF(OR(AND(AY$3=Inputs!$CN145+1,Inputs!$CN145=Inputs!$CO145),AND(AY$3=Inputs!$CN145+2,Inputs!$CN145=Inputs!$CO145)),0,IF(AY$3=Inputs!$CN145,0.8,IF(AY$3=Inputs!$CN145+1,0.6,IF(AY$3=Inputs!$CN145+2,0.4,IF(AY$3=Inputs!$CO145,0.2,IF(AND(AY$3&gt;=Inputs!$CL145,AY$3&lt;Inputs!$CM145),(AY$3-Inputs!$CL145+1)/(Inputs!$AI145+1),0)))))))))</f>
        <v>0</v>
      </c>
      <c r="AZ147" s="27">
        <f>IF(AND(Inputs!$CO145=0,AZ$3&gt;=Inputs!$CM145),1,IF(AND(AZ$3&gt;=Inputs!$CM145,AZ$3&lt;Inputs!$CN145),1,IF(AND(AZ$3=Inputs!$CN145,AZ$3=Inputs!$CO145),1,IF(OR(AND(AZ$3=Inputs!$CN145+1,Inputs!$CN145=Inputs!$CO145),AND(AZ$3=Inputs!$CN145+2,Inputs!$CN145=Inputs!$CO145)),0,IF(AZ$3=Inputs!$CN145,0.8,IF(AZ$3=Inputs!$CN145+1,0.6,IF(AZ$3=Inputs!$CN145+2,0.4,IF(AZ$3=Inputs!$CO145,0.2,IF(AND(AZ$3&gt;=Inputs!$CL145,AZ$3&lt;Inputs!$CM145),(AZ$3-Inputs!$CL145+1)/(Inputs!$AI145+1),0)))))))))</f>
        <v>0</v>
      </c>
      <c r="BA147" s="27">
        <f>IF(AND(Inputs!$CO145=0,BA$3&gt;=Inputs!$CM145),1,IF(AND(BA$3&gt;=Inputs!$CM145,BA$3&lt;Inputs!$CN145),1,IF(AND(BA$3=Inputs!$CN145,BA$3=Inputs!$CO145),1,IF(OR(AND(BA$3=Inputs!$CN145+1,Inputs!$CN145=Inputs!$CO145),AND(BA$3=Inputs!$CN145+2,Inputs!$CN145=Inputs!$CO145)),0,IF(BA$3=Inputs!$CN145,0.8,IF(BA$3=Inputs!$CN145+1,0.6,IF(BA$3=Inputs!$CN145+2,0.4,IF(BA$3=Inputs!$CO145,0.2,IF(AND(BA$3&gt;=Inputs!$CL145,BA$3&lt;Inputs!$CM145),(BA$3-Inputs!$CL145+1)/(Inputs!$AI145+1),0)))))))))</f>
        <v>0</v>
      </c>
      <c r="BB147" s="27">
        <f>IF(AND(Inputs!$CO145=0,BB$3&gt;=Inputs!$CM145),1,IF(AND(BB$3&gt;=Inputs!$CM145,BB$3&lt;Inputs!$CN145),1,IF(AND(BB$3=Inputs!$CN145,BB$3=Inputs!$CO145),1,IF(OR(AND(BB$3=Inputs!$CN145+1,Inputs!$CN145=Inputs!$CO145),AND(BB$3=Inputs!$CN145+2,Inputs!$CN145=Inputs!$CO145)),0,IF(BB$3=Inputs!$CN145,0.8,IF(BB$3=Inputs!$CN145+1,0.6,IF(BB$3=Inputs!$CN145+2,0.4,IF(BB$3=Inputs!$CO145,0.2,IF(AND(BB$3&gt;=Inputs!$CL145,BB$3&lt;Inputs!$CM145),(BB$3-Inputs!$CL145+1)/(Inputs!$AI145+1),0)))))))))</f>
        <v>0</v>
      </c>
      <c r="BC147" s="27">
        <f>IF(AND(Inputs!$CO145=0,BC$3&gt;=Inputs!$CM145),1,IF(AND(BC$3&gt;=Inputs!$CM145,BC$3&lt;Inputs!$CN145),1,IF(AND(BC$3=Inputs!$CN145,BC$3=Inputs!$CO145),1,IF(OR(AND(BC$3=Inputs!$CN145+1,Inputs!$CN145=Inputs!$CO145),AND(BC$3=Inputs!$CN145+2,Inputs!$CN145=Inputs!$CO145)),0,IF(BC$3=Inputs!$CN145,0.8,IF(BC$3=Inputs!$CN145+1,0.6,IF(BC$3=Inputs!$CN145+2,0.4,IF(BC$3=Inputs!$CO145,0.2,IF(AND(BC$3&gt;=Inputs!$CL145,BC$3&lt;Inputs!$CM145),(BC$3-Inputs!$CL145+1)/(Inputs!$AI145+1),0)))))))))</f>
        <v>0</v>
      </c>
      <c r="BD147" s="27">
        <f>IF(AND(Inputs!$CO145=0,BD$3&gt;=Inputs!$CM145),1,IF(AND(BD$3&gt;=Inputs!$CM145,BD$3&lt;Inputs!$CN145),1,IF(AND(BD$3=Inputs!$CN145,BD$3=Inputs!$CO145),1,IF(OR(AND(BD$3=Inputs!$CN145+1,Inputs!$CN145=Inputs!$CO145),AND(BD$3=Inputs!$CN145+2,Inputs!$CN145=Inputs!$CO145)),0,IF(BD$3=Inputs!$CN145,0.8,IF(BD$3=Inputs!$CN145+1,0.6,IF(BD$3=Inputs!$CN145+2,0.4,IF(BD$3=Inputs!$CO145,0.2,IF(AND(BD$3&gt;=Inputs!$CL145,BD$3&lt;Inputs!$CM145),(BD$3-Inputs!$CL145+1)/(Inputs!$AI145+1),0)))))))))</f>
        <v>0</v>
      </c>
      <c r="BE147" s="27">
        <f>IF(AND(Inputs!$CO145=0,BE$3&gt;=Inputs!$CM145),1,IF(AND(BE$3&gt;=Inputs!$CM145,BE$3&lt;Inputs!$CN145),1,IF(AND(BE$3=Inputs!$CN145,BE$3=Inputs!$CO145),1,IF(OR(AND(BE$3=Inputs!$CN145+1,Inputs!$CN145=Inputs!$CO145),AND(BE$3=Inputs!$CN145+2,Inputs!$CN145=Inputs!$CO145)),0,IF(BE$3=Inputs!$CN145,0.8,IF(BE$3=Inputs!$CN145+1,0.6,IF(BE$3=Inputs!$CN145+2,0.4,IF(BE$3=Inputs!$CO145,0.2,IF(AND(BE$3&gt;=Inputs!$CL145,BE$3&lt;Inputs!$CM145),(BE$3-Inputs!$CL145+1)/(Inputs!$AI145+1),0)))))))))</f>
        <v>0</v>
      </c>
      <c r="BF147" s="27">
        <f>IF(AND(Inputs!$CO145=0,BF$3&gt;=Inputs!$CM145),1,IF(AND(BF$3&gt;=Inputs!$CM145,BF$3&lt;Inputs!$CN145),1,IF(AND(BF$3=Inputs!$CN145,BF$3=Inputs!$CO145),1,IF(OR(AND(BF$3=Inputs!$CN145+1,Inputs!$CN145=Inputs!$CO145),AND(BF$3=Inputs!$CN145+2,Inputs!$CN145=Inputs!$CO145)),0,IF(BF$3=Inputs!$CN145,0.8,IF(BF$3=Inputs!$CN145+1,0.6,IF(BF$3=Inputs!$CN145+2,0.4,IF(BF$3=Inputs!$CO145,0.2,IF(AND(BF$3&gt;=Inputs!$CL145,BF$3&lt;Inputs!$CM145),(BF$3-Inputs!$CL145+1)/(Inputs!$AI145+1),0)))))))))</f>
        <v>0</v>
      </c>
      <c r="BG147" s="27">
        <f>IF(AND(Inputs!$CO145=0,BG$3&gt;=Inputs!$CM145),1,IF(AND(BG$3&gt;=Inputs!$CM145,BG$3&lt;Inputs!$CN145),1,IF(AND(BG$3=Inputs!$CN145,BG$3=Inputs!$CO145),1,IF(OR(AND(BG$3=Inputs!$CN145+1,Inputs!$CN145=Inputs!$CO145),AND(BG$3=Inputs!$CN145+2,Inputs!$CN145=Inputs!$CO145)),0,IF(BG$3=Inputs!$CN145,0.8,IF(BG$3=Inputs!$CN145+1,0.6,IF(BG$3=Inputs!$CN145+2,0.4,IF(BG$3=Inputs!$CO145,0.2,IF(AND(BG$3&gt;=Inputs!$CL145,BG$3&lt;Inputs!$CM145),(BG$3-Inputs!$CL145+1)/(Inputs!$AI145+1),0)))))))))</f>
        <v>0</v>
      </c>
      <c r="BH147" s="27">
        <f>IF(AND(Inputs!$CO145=0,BH$3&gt;=Inputs!$CM145),1,IF(AND(BH$3&gt;=Inputs!$CM145,BH$3&lt;Inputs!$CN145),1,IF(AND(BH$3=Inputs!$CN145,BH$3=Inputs!$CO145),1,IF(OR(AND(BH$3=Inputs!$CN145+1,Inputs!$CN145=Inputs!$CO145),AND(BH$3=Inputs!$CN145+2,Inputs!$CN145=Inputs!$CO145)),0,IF(BH$3=Inputs!$CN145,0.8,IF(BH$3=Inputs!$CN145+1,0.6,IF(BH$3=Inputs!$CN145+2,0.4,IF(BH$3=Inputs!$CO145,0.2,IF(AND(BH$3&gt;=Inputs!$CL145,BH$3&lt;Inputs!$CM145),(BH$3-Inputs!$CL145+1)/(Inputs!$AI145+1),0)))))))))</f>
        <v>0</v>
      </c>
      <c r="BI147" s="27">
        <f>IF(AND(Inputs!$CO145=0,BI$3&gt;=Inputs!$CM145),1,IF(AND(BI$3&gt;=Inputs!$CM145,BI$3&lt;Inputs!$CN145),1,IF(AND(BI$3=Inputs!$CN145,BI$3=Inputs!$CO145),1,IF(OR(AND(BI$3=Inputs!$CN145+1,Inputs!$CN145=Inputs!$CO145),AND(BI$3=Inputs!$CN145+2,Inputs!$CN145=Inputs!$CO145)),0,IF(BI$3=Inputs!$CN145,0.8,IF(BI$3=Inputs!$CN145+1,0.6,IF(BI$3=Inputs!$CN145+2,0.4,IF(BI$3=Inputs!$CO145,0.2,IF(AND(BI$3&gt;=Inputs!$CL145,BI$3&lt;Inputs!$CM145),(BI$3-Inputs!$CL145+1)/(Inputs!$AI145+1),0)))))))))</f>
        <v>0</v>
      </c>
      <c r="BJ147" s="27">
        <f>IF(AND(Inputs!$CO145=0,BJ$3&gt;=Inputs!$CM145),1,IF(AND(BJ$3&gt;=Inputs!$CM145,BJ$3&lt;Inputs!$CN145),1,IF(AND(BJ$3=Inputs!$CN145,BJ$3=Inputs!$CO145),1,IF(OR(AND(BJ$3=Inputs!$CN145+1,Inputs!$CN145=Inputs!$CO145),AND(BJ$3=Inputs!$CN145+2,Inputs!$CN145=Inputs!$CO145)),0,IF(BJ$3=Inputs!$CN145,0.8,IF(BJ$3=Inputs!$CN145+1,0.6,IF(BJ$3=Inputs!$CN145+2,0.4,IF(BJ$3=Inputs!$CO145,0.2,IF(AND(BJ$3&gt;=Inputs!$CL145,BJ$3&lt;Inputs!$CM145),(BJ$3-Inputs!$CL145+1)/(Inputs!$AI145+1),0)))))))))</f>
        <v>0</v>
      </c>
      <c r="BK147" s="27">
        <f>IF(AND(Inputs!$CO145=0,BK$3&gt;=Inputs!$CM145),1,IF(AND(BK$3&gt;=Inputs!$CM145,BK$3&lt;Inputs!$CN145),1,IF(AND(BK$3=Inputs!$CN145,BK$3=Inputs!$CO145),1,IF(OR(AND(BK$3=Inputs!$CN145+1,Inputs!$CN145=Inputs!$CO145),AND(BK$3=Inputs!$CN145+2,Inputs!$CN145=Inputs!$CO145)),0,IF(BK$3=Inputs!$CN145,0.8,IF(BK$3=Inputs!$CN145+1,0.6,IF(BK$3=Inputs!$CN145+2,0.4,IF(BK$3=Inputs!$CO145,0.2,IF(AND(BK$3&gt;=Inputs!$CL145,BK$3&lt;Inputs!$CM145),(BK$3-Inputs!$CL145+1)/(Inputs!$AI145+1),0)))))))))</f>
        <v>0</v>
      </c>
      <c r="BL147" s="27">
        <f>IF(AND(Inputs!$CO145=0,BL$3&gt;=Inputs!$CM145),1,IF(AND(BL$3&gt;=Inputs!$CM145,BL$3&lt;Inputs!$CN145),1,IF(AND(BL$3=Inputs!$CN145,BL$3=Inputs!$CO145),1,IF(OR(AND(BL$3=Inputs!$CN145+1,Inputs!$CN145=Inputs!$CO145),AND(BL$3=Inputs!$CN145+2,Inputs!$CN145=Inputs!$CO145)),0,IF(BL$3=Inputs!$CN145,0.8,IF(BL$3=Inputs!$CN145+1,0.6,IF(BL$3=Inputs!$CN145+2,0.4,IF(BL$3=Inputs!$CO145,0.2,IF(AND(BL$3&gt;=Inputs!$CL145,BL$3&lt;Inputs!$CM145),(BL$3-Inputs!$CL145+1)/(Inputs!$AI145+1),0)))))))))</f>
        <v>0</v>
      </c>
      <c r="BM147" s="27">
        <f>IF(AND(Inputs!$CO145=0,BM$3&gt;=Inputs!$CM145),1,IF(AND(BM$3&gt;=Inputs!$CM145,BM$3&lt;Inputs!$CN145),1,IF(AND(BM$3=Inputs!$CN145,BM$3=Inputs!$CO145),1,IF(OR(AND(BM$3=Inputs!$CN145+1,Inputs!$CN145=Inputs!$CO145),AND(BM$3=Inputs!$CN145+2,Inputs!$CN145=Inputs!$CO145)),0,IF(BM$3=Inputs!$CN145,0.8,IF(BM$3=Inputs!$CN145+1,0.6,IF(BM$3=Inputs!$CN145+2,0.4,IF(BM$3=Inputs!$CO145,0.2,IF(AND(BM$3&gt;=Inputs!$CL145,BM$3&lt;Inputs!$CM145),(BM$3-Inputs!$CL145+1)/(Inputs!$AI145+1),0)))))))))</f>
        <v>0</v>
      </c>
    </row>
    <row r="148" spans="1:65">
      <c r="A148" s="7" t="str">
        <f>IF(Inputs!A146="","",Inputs!A146)</f>
        <v/>
      </c>
      <c r="B148" t="str">
        <f>IF(Inputs!B146="","",Inputs!B146)</f>
        <v/>
      </c>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c r="AE148" s="292"/>
      <c r="AF148" s="292"/>
      <c r="AG148" s="50">
        <f t="shared" si="5"/>
        <v>0</v>
      </c>
      <c r="AH148" s="42">
        <f t="shared" si="6"/>
        <v>0</v>
      </c>
      <c r="AJ148" s="27">
        <f>IF(AND(Inputs!$CO146=0,AJ$3&gt;=Inputs!$CM146),1,IF(AND(AJ$3&gt;=Inputs!$CM146,AJ$3&lt;Inputs!$CN146),1,IF(AND(AJ$3=Inputs!$CN146,AJ$3=Inputs!$CO146),1,IF(OR(AND(AJ$3=Inputs!$CN146+1,Inputs!$CN146=Inputs!$CO146),AND(AJ$3=Inputs!$CN146+2,Inputs!$CN146=Inputs!$CO146)),0,IF(AJ$3=Inputs!$CN146,0.8,IF(AJ$3=Inputs!$CN146+1,0.6,IF(AJ$3=Inputs!$CN146+2,0.4,IF(AJ$3=Inputs!$CO146,0.2,IF(AND(AJ$3&gt;=Inputs!$CL146,AJ$3&lt;Inputs!$CM146),(AJ$3-Inputs!$CL146+1)/(Inputs!$AI146+1),0)))))))))</f>
        <v>0</v>
      </c>
      <c r="AK148" s="27">
        <f>IF(AND(Inputs!$CO146=0,AK$3&gt;=Inputs!$CM146),1,IF(AND(AK$3&gt;=Inputs!$CM146,AK$3&lt;Inputs!$CN146),1,IF(AND(AK$3=Inputs!$CN146,AK$3=Inputs!$CO146),1,IF(OR(AND(AK$3=Inputs!$CN146+1,Inputs!$CN146=Inputs!$CO146),AND(AK$3=Inputs!$CN146+2,Inputs!$CN146=Inputs!$CO146)),0,IF(AK$3=Inputs!$CN146,0.8,IF(AK$3=Inputs!$CN146+1,0.6,IF(AK$3=Inputs!$CN146+2,0.4,IF(AK$3=Inputs!$CO146,0.2,IF(AND(AK$3&gt;=Inputs!$CL146,AK$3&lt;Inputs!$CM146),(AK$3-Inputs!$CL146+1)/(Inputs!$AI146+1),0)))))))))</f>
        <v>0</v>
      </c>
      <c r="AL148" s="27">
        <f>IF(AND(Inputs!$CO146=0,AL$3&gt;=Inputs!$CM146),1,IF(AND(AL$3&gt;=Inputs!$CM146,AL$3&lt;Inputs!$CN146),1,IF(AND(AL$3=Inputs!$CN146,AL$3=Inputs!$CO146),1,IF(OR(AND(AL$3=Inputs!$CN146+1,Inputs!$CN146=Inputs!$CO146),AND(AL$3=Inputs!$CN146+2,Inputs!$CN146=Inputs!$CO146)),0,IF(AL$3=Inputs!$CN146,0.8,IF(AL$3=Inputs!$CN146+1,0.6,IF(AL$3=Inputs!$CN146+2,0.4,IF(AL$3=Inputs!$CO146,0.2,IF(AND(AL$3&gt;=Inputs!$CL146,AL$3&lt;Inputs!$CM146),(AL$3-Inputs!$CL146+1)/(Inputs!$AI146+1),0)))))))))</f>
        <v>0</v>
      </c>
      <c r="AM148" s="27">
        <f>IF(AND(Inputs!$CO146=0,AM$3&gt;=Inputs!$CM146),1,IF(AND(AM$3&gt;=Inputs!$CM146,AM$3&lt;Inputs!$CN146),1,IF(AND(AM$3=Inputs!$CN146,AM$3=Inputs!$CO146),1,IF(OR(AND(AM$3=Inputs!$CN146+1,Inputs!$CN146=Inputs!$CO146),AND(AM$3=Inputs!$CN146+2,Inputs!$CN146=Inputs!$CO146)),0,IF(AM$3=Inputs!$CN146,0.8,IF(AM$3=Inputs!$CN146+1,0.6,IF(AM$3=Inputs!$CN146+2,0.4,IF(AM$3=Inputs!$CO146,0.2,IF(AND(AM$3&gt;=Inputs!$CL146,AM$3&lt;Inputs!$CM146),(AM$3-Inputs!$CL146+1)/(Inputs!$AI146+1),0)))))))))</f>
        <v>0</v>
      </c>
      <c r="AN148" s="27">
        <f>IF(AND(Inputs!$CO146=0,AN$3&gt;=Inputs!$CM146),1,IF(AND(AN$3&gt;=Inputs!$CM146,AN$3&lt;Inputs!$CN146),1,IF(AND(AN$3=Inputs!$CN146,AN$3=Inputs!$CO146),1,IF(OR(AND(AN$3=Inputs!$CN146+1,Inputs!$CN146=Inputs!$CO146),AND(AN$3=Inputs!$CN146+2,Inputs!$CN146=Inputs!$CO146)),0,IF(AN$3=Inputs!$CN146,0.8,IF(AN$3=Inputs!$CN146+1,0.6,IF(AN$3=Inputs!$CN146+2,0.4,IF(AN$3=Inputs!$CO146,0.2,IF(AND(AN$3&gt;=Inputs!$CL146,AN$3&lt;Inputs!$CM146),(AN$3-Inputs!$CL146+1)/(Inputs!$AI146+1),0)))))))))</f>
        <v>0</v>
      </c>
      <c r="AO148" s="27">
        <f>IF(AND(Inputs!$CO146=0,AO$3&gt;=Inputs!$CM146),1,IF(AND(AO$3&gt;=Inputs!$CM146,AO$3&lt;Inputs!$CN146),1,IF(AND(AO$3=Inputs!$CN146,AO$3=Inputs!$CO146),1,IF(OR(AND(AO$3=Inputs!$CN146+1,Inputs!$CN146=Inputs!$CO146),AND(AO$3=Inputs!$CN146+2,Inputs!$CN146=Inputs!$CO146)),0,IF(AO$3=Inputs!$CN146,0.8,IF(AO$3=Inputs!$CN146+1,0.6,IF(AO$3=Inputs!$CN146+2,0.4,IF(AO$3=Inputs!$CO146,0.2,IF(AND(AO$3&gt;=Inputs!$CL146,AO$3&lt;Inputs!$CM146),(AO$3-Inputs!$CL146+1)/(Inputs!$AI146+1),0)))))))))</f>
        <v>0</v>
      </c>
      <c r="AP148" s="27">
        <f>IF(AND(Inputs!$CO146=0,AP$3&gt;=Inputs!$CM146),1,IF(AND(AP$3&gt;=Inputs!$CM146,AP$3&lt;Inputs!$CN146),1,IF(AND(AP$3=Inputs!$CN146,AP$3=Inputs!$CO146),1,IF(OR(AND(AP$3=Inputs!$CN146+1,Inputs!$CN146=Inputs!$CO146),AND(AP$3=Inputs!$CN146+2,Inputs!$CN146=Inputs!$CO146)),0,IF(AP$3=Inputs!$CN146,0.8,IF(AP$3=Inputs!$CN146+1,0.6,IF(AP$3=Inputs!$CN146+2,0.4,IF(AP$3=Inputs!$CO146,0.2,IF(AND(AP$3&gt;=Inputs!$CL146,AP$3&lt;Inputs!$CM146),(AP$3-Inputs!$CL146+1)/(Inputs!$AI146+1),0)))))))))</f>
        <v>0</v>
      </c>
      <c r="AQ148" s="27">
        <f>IF(AND(Inputs!$CO146=0,AQ$3&gt;=Inputs!$CM146),1,IF(AND(AQ$3&gt;=Inputs!$CM146,AQ$3&lt;Inputs!$CN146),1,IF(AND(AQ$3=Inputs!$CN146,AQ$3=Inputs!$CO146),1,IF(OR(AND(AQ$3=Inputs!$CN146+1,Inputs!$CN146=Inputs!$CO146),AND(AQ$3=Inputs!$CN146+2,Inputs!$CN146=Inputs!$CO146)),0,IF(AQ$3=Inputs!$CN146,0.8,IF(AQ$3=Inputs!$CN146+1,0.6,IF(AQ$3=Inputs!$CN146+2,0.4,IF(AQ$3=Inputs!$CO146,0.2,IF(AND(AQ$3&gt;=Inputs!$CL146,AQ$3&lt;Inputs!$CM146),(AQ$3-Inputs!$CL146+1)/(Inputs!$AI146+1),0)))))))))</f>
        <v>0</v>
      </c>
      <c r="AR148" s="27">
        <f>IF(AND(Inputs!$CO146=0,AR$3&gt;=Inputs!$CM146),1,IF(AND(AR$3&gt;=Inputs!$CM146,AR$3&lt;Inputs!$CN146),1,IF(AND(AR$3=Inputs!$CN146,AR$3=Inputs!$CO146),1,IF(OR(AND(AR$3=Inputs!$CN146+1,Inputs!$CN146=Inputs!$CO146),AND(AR$3=Inputs!$CN146+2,Inputs!$CN146=Inputs!$CO146)),0,IF(AR$3=Inputs!$CN146,0.8,IF(AR$3=Inputs!$CN146+1,0.6,IF(AR$3=Inputs!$CN146+2,0.4,IF(AR$3=Inputs!$CO146,0.2,IF(AND(AR$3&gt;=Inputs!$CL146,AR$3&lt;Inputs!$CM146),(AR$3-Inputs!$CL146+1)/(Inputs!$AI146+1),0)))))))))</f>
        <v>0</v>
      </c>
      <c r="AS148" s="27">
        <f>IF(AND(Inputs!$CO146=0,AS$3&gt;=Inputs!$CM146),1,IF(AND(AS$3&gt;=Inputs!$CM146,AS$3&lt;Inputs!$CN146),1,IF(AND(AS$3=Inputs!$CN146,AS$3=Inputs!$CO146),1,IF(OR(AND(AS$3=Inputs!$CN146+1,Inputs!$CN146=Inputs!$CO146),AND(AS$3=Inputs!$CN146+2,Inputs!$CN146=Inputs!$CO146)),0,IF(AS$3=Inputs!$CN146,0.8,IF(AS$3=Inputs!$CN146+1,0.6,IF(AS$3=Inputs!$CN146+2,0.4,IF(AS$3=Inputs!$CO146,0.2,IF(AND(AS$3&gt;=Inputs!$CL146,AS$3&lt;Inputs!$CM146),(AS$3-Inputs!$CL146+1)/(Inputs!$AI146+1),0)))))))))</f>
        <v>0</v>
      </c>
      <c r="AT148" s="27">
        <f>IF(AND(Inputs!$CO146=0,AT$3&gt;=Inputs!$CM146),1,IF(AND(AT$3&gt;=Inputs!$CM146,AT$3&lt;Inputs!$CN146),1,IF(AND(AT$3=Inputs!$CN146,AT$3=Inputs!$CO146),1,IF(OR(AND(AT$3=Inputs!$CN146+1,Inputs!$CN146=Inputs!$CO146),AND(AT$3=Inputs!$CN146+2,Inputs!$CN146=Inputs!$CO146)),0,IF(AT$3=Inputs!$CN146,0.8,IF(AT$3=Inputs!$CN146+1,0.6,IF(AT$3=Inputs!$CN146+2,0.4,IF(AT$3=Inputs!$CO146,0.2,IF(AND(AT$3&gt;=Inputs!$CL146,AT$3&lt;Inputs!$CM146),(AT$3-Inputs!$CL146+1)/(Inputs!$AI146+1),0)))))))))</f>
        <v>0</v>
      </c>
      <c r="AU148" s="27">
        <f>IF(AND(Inputs!$CO146=0,AU$3&gt;=Inputs!$CM146),1,IF(AND(AU$3&gt;=Inputs!$CM146,AU$3&lt;Inputs!$CN146),1,IF(AND(AU$3=Inputs!$CN146,AU$3=Inputs!$CO146),1,IF(OR(AND(AU$3=Inputs!$CN146+1,Inputs!$CN146=Inputs!$CO146),AND(AU$3=Inputs!$CN146+2,Inputs!$CN146=Inputs!$CO146)),0,IF(AU$3=Inputs!$CN146,0.8,IF(AU$3=Inputs!$CN146+1,0.6,IF(AU$3=Inputs!$CN146+2,0.4,IF(AU$3=Inputs!$CO146,0.2,IF(AND(AU$3&gt;=Inputs!$CL146,AU$3&lt;Inputs!$CM146),(AU$3-Inputs!$CL146+1)/(Inputs!$AI146+1),0)))))))))</f>
        <v>0</v>
      </c>
      <c r="AV148" s="27">
        <f>IF(AND(Inputs!$CO146=0,AV$3&gt;=Inputs!$CM146),1,IF(AND(AV$3&gt;=Inputs!$CM146,AV$3&lt;Inputs!$CN146),1,IF(AND(AV$3=Inputs!$CN146,AV$3=Inputs!$CO146),1,IF(OR(AND(AV$3=Inputs!$CN146+1,Inputs!$CN146=Inputs!$CO146),AND(AV$3=Inputs!$CN146+2,Inputs!$CN146=Inputs!$CO146)),0,IF(AV$3=Inputs!$CN146,0.8,IF(AV$3=Inputs!$CN146+1,0.6,IF(AV$3=Inputs!$CN146+2,0.4,IF(AV$3=Inputs!$CO146,0.2,IF(AND(AV$3&gt;=Inputs!$CL146,AV$3&lt;Inputs!$CM146),(AV$3-Inputs!$CL146+1)/(Inputs!$AI146+1),0)))))))))</f>
        <v>0</v>
      </c>
      <c r="AW148" s="27">
        <f>IF(AND(Inputs!$CO146=0,AW$3&gt;=Inputs!$CM146),1,IF(AND(AW$3&gt;=Inputs!$CM146,AW$3&lt;Inputs!$CN146),1,IF(AND(AW$3=Inputs!$CN146,AW$3=Inputs!$CO146),1,IF(OR(AND(AW$3=Inputs!$CN146+1,Inputs!$CN146=Inputs!$CO146),AND(AW$3=Inputs!$CN146+2,Inputs!$CN146=Inputs!$CO146)),0,IF(AW$3=Inputs!$CN146,0.8,IF(AW$3=Inputs!$CN146+1,0.6,IF(AW$3=Inputs!$CN146+2,0.4,IF(AW$3=Inputs!$CO146,0.2,IF(AND(AW$3&gt;=Inputs!$CL146,AW$3&lt;Inputs!$CM146),(AW$3-Inputs!$CL146+1)/(Inputs!$AI146+1),0)))))))))</f>
        <v>0</v>
      </c>
      <c r="AX148" s="27">
        <f>IF(AND(Inputs!$CO146=0,AX$3&gt;=Inputs!$CM146),1,IF(AND(AX$3&gt;=Inputs!$CM146,AX$3&lt;Inputs!$CN146),1,IF(AND(AX$3=Inputs!$CN146,AX$3=Inputs!$CO146),1,IF(OR(AND(AX$3=Inputs!$CN146+1,Inputs!$CN146=Inputs!$CO146),AND(AX$3=Inputs!$CN146+2,Inputs!$CN146=Inputs!$CO146)),0,IF(AX$3=Inputs!$CN146,0.8,IF(AX$3=Inputs!$CN146+1,0.6,IF(AX$3=Inputs!$CN146+2,0.4,IF(AX$3=Inputs!$CO146,0.2,IF(AND(AX$3&gt;=Inputs!$CL146,AX$3&lt;Inputs!$CM146),(AX$3-Inputs!$CL146+1)/(Inputs!$AI146+1),0)))))))))</f>
        <v>0</v>
      </c>
      <c r="AY148" s="27">
        <f>IF(AND(Inputs!$CO146=0,AY$3&gt;=Inputs!$CM146),1,IF(AND(AY$3&gt;=Inputs!$CM146,AY$3&lt;Inputs!$CN146),1,IF(AND(AY$3=Inputs!$CN146,AY$3=Inputs!$CO146),1,IF(OR(AND(AY$3=Inputs!$CN146+1,Inputs!$CN146=Inputs!$CO146),AND(AY$3=Inputs!$CN146+2,Inputs!$CN146=Inputs!$CO146)),0,IF(AY$3=Inputs!$CN146,0.8,IF(AY$3=Inputs!$CN146+1,0.6,IF(AY$3=Inputs!$CN146+2,0.4,IF(AY$3=Inputs!$CO146,0.2,IF(AND(AY$3&gt;=Inputs!$CL146,AY$3&lt;Inputs!$CM146),(AY$3-Inputs!$CL146+1)/(Inputs!$AI146+1),0)))))))))</f>
        <v>0</v>
      </c>
      <c r="AZ148" s="27">
        <f>IF(AND(Inputs!$CO146=0,AZ$3&gt;=Inputs!$CM146),1,IF(AND(AZ$3&gt;=Inputs!$CM146,AZ$3&lt;Inputs!$CN146),1,IF(AND(AZ$3=Inputs!$CN146,AZ$3=Inputs!$CO146),1,IF(OR(AND(AZ$3=Inputs!$CN146+1,Inputs!$CN146=Inputs!$CO146),AND(AZ$3=Inputs!$CN146+2,Inputs!$CN146=Inputs!$CO146)),0,IF(AZ$3=Inputs!$CN146,0.8,IF(AZ$3=Inputs!$CN146+1,0.6,IF(AZ$3=Inputs!$CN146+2,0.4,IF(AZ$3=Inputs!$CO146,0.2,IF(AND(AZ$3&gt;=Inputs!$CL146,AZ$3&lt;Inputs!$CM146),(AZ$3-Inputs!$CL146+1)/(Inputs!$AI146+1),0)))))))))</f>
        <v>0</v>
      </c>
      <c r="BA148" s="27">
        <f>IF(AND(Inputs!$CO146=0,BA$3&gt;=Inputs!$CM146),1,IF(AND(BA$3&gt;=Inputs!$CM146,BA$3&lt;Inputs!$CN146),1,IF(AND(BA$3=Inputs!$CN146,BA$3=Inputs!$CO146),1,IF(OR(AND(BA$3=Inputs!$CN146+1,Inputs!$CN146=Inputs!$CO146),AND(BA$3=Inputs!$CN146+2,Inputs!$CN146=Inputs!$CO146)),0,IF(BA$3=Inputs!$CN146,0.8,IF(BA$3=Inputs!$CN146+1,0.6,IF(BA$3=Inputs!$CN146+2,0.4,IF(BA$3=Inputs!$CO146,0.2,IF(AND(BA$3&gt;=Inputs!$CL146,BA$3&lt;Inputs!$CM146),(BA$3-Inputs!$CL146+1)/(Inputs!$AI146+1),0)))))))))</f>
        <v>0</v>
      </c>
      <c r="BB148" s="27">
        <f>IF(AND(Inputs!$CO146=0,BB$3&gt;=Inputs!$CM146),1,IF(AND(BB$3&gt;=Inputs!$CM146,BB$3&lt;Inputs!$CN146),1,IF(AND(BB$3=Inputs!$CN146,BB$3=Inputs!$CO146),1,IF(OR(AND(BB$3=Inputs!$CN146+1,Inputs!$CN146=Inputs!$CO146),AND(BB$3=Inputs!$CN146+2,Inputs!$CN146=Inputs!$CO146)),0,IF(BB$3=Inputs!$CN146,0.8,IF(BB$3=Inputs!$CN146+1,0.6,IF(BB$3=Inputs!$CN146+2,0.4,IF(BB$3=Inputs!$CO146,0.2,IF(AND(BB$3&gt;=Inputs!$CL146,BB$3&lt;Inputs!$CM146),(BB$3-Inputs!$CL146+1)/(Inputs!$AI146+1),0)))))))))</f>
        <v>0</v>
      </c>
      <c r="BC148" s="27">
        <f>IF(AND(Inputs!$CO146=0,BC$3&gt;=Inputs!$CM146),1,IF(AND(BC$3&gt;=Inputs!$CM146,BC$3&lt;Inputs!$CN146),1,IF(AND(BC$3=Inputs!$CN146,BC$3=Inputs!$CO146),1,IF(OR(AND(BC$3=Inputs!$CN146+1,Inputs!$CN146=Inputs!$CO146),AND(BC$3=Inputs!$CN146+2,Inputs!$CN146=Inputs!$CO146)),0,IF(BC$3=Inputs!$CN146,0.8,IF(BC$3=Inputs!$CN146+1,0.6,IF(BC$3=Inputs!$CN146+2,0.4,IF(BC$3=Inputs!$CO146,0.2,IF(AND(BC$3&gt;=Inputs!$CL146,BC$3&lt;Inputs!$CM146),(BC$3-Inputs!$CL146+1)/(Inputs!$AI146+1),0)))))))))</f>
        <v>0</v>
      </c>
      <c r="BD148" s="27">
        <f>IF(AND(Inputs!$CO146=0,BD$3&gt;=Inputs!$CM146),1,IF(AND(BD$3&gt;=Inputs!$CM146,BD$3&lt;Inputs!$CN146),1,IF(AND(BD$3=Inputs!$CN146,BD$3=Inputs!$CO146),1,IF(OR(AND(BD$3=Inputs!$CN146+1,Inputs!$CN146=Inputs!$CO146),AND(BD$3=Inputs!$CN146+2,Inputs!$CN146=Inputs!$CO146)),0,IF(BD$3=Inputs!$CN146,0.8,IF(BD$3=Inputs!$CN146+1,0.6,IF(BD$3=Inputs!$CN146+2,0.4,IF(BD$3=Inputs!$CO146,0.2,IF(AND(BD$3&gt;=Inputs!$CL146,BD$3&lt;Inputs!$CM146),(BD$3-Inputs!$CL146+1)/(Inputs!$AI146+1),0)))))))))</f>
        <v>0</v>
      </c>
      <c r="BE148" s="27">
        <f>IF(AND(Inputs!$CO146=0,BE$3&gt;=Inputs!$CM146),1,IF(AND(BE$3&gt;=Inputs!$CM146,BE$3&lt;Inputs!$CN146),1,IF(AND(BE$3=Inputs!$CN146,BE$3=Inputs!$CO146),1,IF(OR(AND(BE$3=Inputs!$CN146+1,Inputs!$CN146=Inputs!$CO146),AND(BE$3=Inputs!$CN146+2,Inputs!$CN146=Inputs!$CO146)),0,IF(BE$3=Inputs!$CN146,0.8,IF(BE$3=Inputs!$CN146+1,0.6,IF(BE$3=Inputs!$CN146+2,0.4,IF(BE$3=Inputs!$CO146,0.2,IF(AND(BE$3&gt;=Inputs!$CL146,BE$3&lt;Inputs!$CM146),(BE$3-Inputs!$CL146+1)/(Inputs!$AI146+1),0)))))))))</f>
        <v>0</v>
      </c>
      <c r="BF148" s="27">
        <f>IF(AND(Inputs!$CO146=0,BF$3&gt;=Inputs!$CM146),1,IF(AND(BF$3&gt;=Inputs!$CM146,BF$3&lt;Inputs!$CN146),1,IF(AND(BF$3=Inputs!$CN146,BF$3=Inputs!$CO146),1,IF(OR(AND(BF$3=Inputs!$CN146+1,Inputs!$CN146=Inputs!$CO146),AND(BF$3=Inputs!$CN146+2,Inputs!$CN146=Inputs!$CO146)),0,IF(BF$3=Inputs!$CN146,0.8,IF(BF$3=Inputs!$CN146+1,0.6,IF(BF$3=Inputs!$CN146+2,0.4,IF(BF$3=Inputs!$CO146,0.2,IF(AND(BF$3&gt;=Inputs!$CL146,BF$3&lt;Inputs!$CM146),(BF$3-Inputs!$CL146+1)/(Inputs!$AI146+1),0)))))))))</f>
        <v>0</v>
      </c>
      <c r="BG148" s="27">
        <f>IF(AND(Inputs!$CO146=0,BG$3&gt;=Inputs!$CM146),1,IF(AND(BG$3&gt;=Inputs!$CM146,BG$3&lt;Inputs!$CN146),1,IF(AND(BG$3=Inputs!$CN146,BG$3=Inputs!$CO146),1,IF(OR(AND(BG$3=Inputs!$CN146+1,Inputs!$CN146=Inputs!$CO146),AND(BG$3=Inputs!$CN146+2,Inputs!$CN146=Inputs!$CO146)),0,IF(BG$3=Inputs!$CN146,0.8,IF(BG$3=Inputs!$CN146+1,0.6,IF(BG$3=Inputs!$CN146+2,0.4,IF(BG$3=Inputs!$CO146,0.2,IF(AND(BG$3&gt;=Inputs!$CL146,BG$3&lt;Inputs!$CM146),(BG$3-Inputs!$CL146+1)/(Inputs!$AI146+1),0)))))))))</f>
        <v>0</v>
      </c>
      <c r="BH148" s="27">
        <f>IF(AND(Inputs!$CO146=0,BH$3&gt;=Inputs!$CM146),1,IF(AND(BH$3&gt;=Inputs!$CM146,BH$3&lt;Inputs!$CN146),1,IF(AND(BH$3=Inputs!$CN146,BH$3=Inputs!$CO146),1,IF(OR(AND(BH$3=Inputs!$CN146+1,Inputs!$CN146=Inputs!$CO146),AND(BH$3=Inputs!$CN146+2,Inputs!$CN146=Inputs!$CO146)),0,IF(BH$3=Inputs!$CN146,0.8,IF(BH$3=Inputs!$CN146+1,0.6,IF(BH$3=Inputs!$CN146+2,0.4,IF(BH$3=Inputs!$CO146,0.2,IF(AND(BH$3&gt;=Inputs!$CL146,BH$3&lt;Inputs!$CM146),(BH$3-Inputs!$CL146+1)/(Inputs!$AI146+1),0)))))))))</f>
        <v>0</v>
      </c>
      <c r="BI148" s="27">
        <f>IF(AND(Inputs!$CO146=0,BI$3&gt;=Inputs!$CM146),1,IF(AND(BI$3&gt;=Inputs!$CM146,BI$3&lt;Inputs!$CN146),1,IF(AND(BI$3=Inputs!$CN146,BI$3=Inputs!$CO146),1,IF(OR(AND(BI$3=Inputs!$CN146+1,Inputs!$CN146=Inputs!$CO146),AND(BI$3=Inputs!$CN146+2,Inputs!$CN146=Inputs!$CO146)),0,IF(BI$3=Inputs!$CN146,0.8,IF(BI$3=Inputs!$CN146+1,0.6,IF(BI$3=Inputs!$CN146+2,0.4,IF(BI$3=Inputs!$CO146,0.2,IF(AND(BI$3&gt;=Inputs!$CL146,BI$3&lt;Inputs!$CM146),(BI$3-Inputs!$CL146+1)/(Inputs!$AI146+1),0)))))))))</f>
        <v>0</v>
      </c>
      <c r="BJ148" s="27">
        <f>IF(AND(Inputs!$CO146=0,BJ$3&gt;=Inputs!$CM146),1,IF(AND(BJ$3&gt;=Inputs!$CM146,BJ$3&lt;Inputs!$CN146),1,IF(AND(BJ$3=Inputs!$CN146,BJ$3=Inputs!$CO146),1,IF(OR(AND(BJ$3=Inputs!$CN146+1,Inputs!$CN146=Inputs!$CO146),AND(BJ$3=Inputs!$CN146+2,Inputs!$CN146=Inputs!$CO146)),0,IF(BJ$3=Inputs!$CN146,0.8,IF(BJ$3=Inputs!$CN146+1,0.6,IF(BJ$3=Inputs!$CN146+2,0.4,IF(BJ$3=Inputs!$CO146,0.2,IF(AND(BJ$3&gt;=Inputs!$CL146,BJ$3&lt;Inputs!$CM146),(BJ$3-Inputs!$CL146+1)/(Inputs!$AI146+1),0)))))))))</f>
        <v>0</v>
      </c>
      <c r="BK148" s="27">
        <f>IF(AND(Inputs!$CO146=0,BK$3&gt;=Inputs!$CM146),1,IF(AND(BK$3&gt;=Inputs!$CM146,BK$3&lt;Inputs!$CN146),1,IF(AND(BK$3=Inputs!$CN146,BK$3=Inputs!$CO146),1,IF(OR(AND(BK$3=Inputs!$CN146+1,Inputs!$CN146=Inputs!$CO146),AND(BK$3=Inputs!$CN146+2,Inputs!$CN146=Inputs!$CO146)),0,IF(BK$3=Inputs!$CN146,0.8,IF(BK$3=Inputs!$CN146+1,0.6,IF(BK$3=Inputs!$CN146+2,0.4,IF(BK$3=Inputs!$CO146,0.2,IF(AND(BK$3&gt;=Inputs!$CL146,BK$3&lt;Inputs!$CM146),(BK$3-Inputs!$CL146+1)/(Inputs!$AI146+1),0)))))))))</f>
        <v>0</v>
      </c>
      <c r="BL148" s="27">
        <f>IF(AND(Inputs!$CO146=0,BL$3&gt;=Inputs!$CM146),1,IF(AND(BL$3&gt;=Inputs!$CM146,BL$3&lt;Inputs!$CN146),1,IF(AND(BL$3=Inputs!$CN146,BL$3=Inputs!$CO146),1,IF(OR(AND(BL$3=Inputs!$CN146+1,Inputs!$CN146=Inputs!$CO146),AND(BL$3=Inputs!$CN146+2,Inputs!$CN146=Inputs!$CO146)),0,IF(BL$3=Inputs!$CN146,0.8,IF(BL$3=Inputs!$CN146+1,0.6,IF(BL$3=Inputs!$CN146+2,0.4,IF(BL$3=Inputs!$CO146,0.2,IF(AND(BL$3&gt;=Inputs!$CL146,BL$3&lt;Inputs!$CM146),(BL$3-Inputs!$CL146+1)/(Inputs!$AI146+1),0)))))))))</f>
        <v>0</v>
      </c>
      <c r="BM148" s="27">
        <f>IF(AND(Inputs!$CO146=0,BM$3&gt;=Inputs!$CM146),1,IF(AND(BM$3&gt;=Inputs!$CM146,BM$3&lt;Inputs!$CN146),1,IF(AND(BM$3=Inputs!$CN146,BM$3=Inputs!$CO146),1,IF(OR(AND(BM$3=Inputs!$CN146+1,Inputs!$CN146=Inputs!$CO146),AND(BM$3=Inputs!$CN146+2,Inputs!$CN146=Inputs!$CO146)),0,IF(BM$3=Inputs!$CN146,0.8,IF(BM$3=Inputs!$CN146+1,0.6,IF(BM$3=Inputs!$CN146+2,0.4,IF(BM$3=Inputs!$CO146,0.2,IF(AND(BM$3&gt;=Inputs!$CL146,BM$3&lt;Inputs!$CM146),(BM$3-Inputs!$CL146+1)/(Inputs!$AI146+1),0)))))))))</f>
        <v>0</v>
      </c>
    </row>
    <row r="149" spans="1:65">
      <c r="A149" s="7" t="str">
        <f>IF(Inputs!A147="","",Inputs!A147)</f>
        <v/>
      </c>
      <c r="B149" t="str">
        <f>IF(Inputs!B147="","",Inputs!B147)</f>
        <v/>
      </c>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292"/>
      <c r="AF149" s="292"/>
      <c r="AG149" s="50">
        <f t="shared" si="5"/>
        <v>0</v>
      </c>
      <c r="AH149" s="42">
        <f t="shared" si="6"/>
        <v>0</v>
      </c>
      <c r="AJ149" s="27">
        <f>IF(AND(Inputs!$CO147=0,AJ$3&gt;=Inputs!$CM147),1,IF(AND(AJ$3&gt;=Inputs!$CM147,AJ$3&lt;Inputs!$CN147),1,IF(AND(AJ$3=Inputs!$CN147,AJ$3=Inputs!$CO147),1,IF(OR(AND(AJ$3=Inputs!$CN147+1,Inputs!$CN147=Inputs!$CO147),AND(AJ$3=Inputs!$CN147+2,Inputs!$CN147=Inputs!$CO147)),0,IF(AJ$3=Inputs!$CN147,0.8,IF(AJ$3=Inputs!$CN147+1,0.6,IF(AJ$3=Inputs!$CN147+2,0.4,IF(AJ$3=Inputs!$CO147,0.2,IF(AND(AJ$3&gt;=Inputs!$CL147,AJ$3&lt;Inputs!$CM147),(AJ$3-Inputs!$CL147+1)/(Inputs!$AI147+1),0)))))))))</f>
        <v>0</v>
      </c>
      <c r="AK149" s="27">
        <f>IF(AND(Inputs!$CO147=0,AK$3&gt;=Inputs!$CM147),1,IF(AND(AK$3&gt;=Inputs!$CM147,AK$3&lt;Inputs!$CN147),1,IF(AND(AK$3=Inputs!$CN147,AK$3=Inputs!$CO147),1,IF(OR(AND(AK$3=Inputs!$CN147+1,Inputs!$CN147=Inputs!$CO147),AND(AK$3=Inputs!$CN147+2,Inputs!$CN147=Inputs!$CO147)),0,IF(AK$3=Inputs!$CN147,0.8,IF(AK$3=Inputs!$CN147+1,0.6,IF(AK$3=Inputs!$CN147+2,0.4,IF(AK$3=Inputs!$CO147,0.2,IF(AND(AK$3&gt;=Inputs!$CL147,AK$3&lt;Inputs!$CM147),(AK$3-Inputs!$CL147+1)/(Inputs!$AI147+1),0)))))))))</f>
        <v>0</v>
      </c>
      <c r="AL149" s="27">
        <f>IF(AND(Inputs!$CO147=0,AL$3&gt;=Inputs!$CM147),1,IF(AND(AL$3&gt;=Inputs!$CM147,AL$3&lt;Inputs!$CN147),1,IF(AND(AL$3=Inputs!$CN147,AL$3=Inputs!$CO147),1,IF(OR(AND(AL$3=Inputs!$CN147+1,Inputs!$CN147=Inputs!$CO147),AND(AL$3=Inputs!$CN147+2,Inputs!$CN147=Inputs!$CO147)),0,IF(AL$3=Inputs!$CN147,0.8,IF(AL$3=Inputs!$CN147+1,0.6,IF(AL$3=Inputs!$CN147+2,0.4,IF(AL$3=Inputs!$CO147,0.2,IF(AND(AL$3&gt;=Inputs!$CL147,AL$3&lt;Inputs!$CM147),(AL$3-Inputs!$CL147+1)/(Inputs!$AI147+1),0)))))))))</f>
        <v>0</v>
      </c>
      <c r="AM149" s="27">
        <f>IF(AND(Inputs!$CO147=0,AM$3&gt;=Inputs!$CM147),1,IF(AND(AM$3&gt;=Inputs!$CM147,AM$3&lt;Inputs!$CN147),1,IF(AND(AM$3=Inputs!$CN147,AM$3=Inputs!$CO147),1,IF(OR(AND(AM$3=Inputs!$CN147+1,Inputs!$CN147=Inputs!$CO147),AND(AM$3=Inputs!$CN147+2,Inputs!$CN147=Inputs!$CO147)),0,IF(AM$3=Inputs!$CN147,0.8,IF(AM$3=Inputs!$CN147+1,0.6,IF(AM$3=Inputs!$CN147+2,0.4,IF(AM$3=Inputs!$CO147,0.2,IF(AND(AM$3&gt;=Inputs!$CL147,AM$3&lt;Inputs!$CM147),(AM$3-Inputs!$CL147+1)/(Inputs!$AI147+1),0)))))))))</f>
        <v>0</v>
      </c>
      <c r="AN149" s="27">
        <f>IF(AND(Inputs!$CO147=0,AN$3&gt;=Inputs!$CM147),1,IF(AND(AN$3&gt;=Inputs!$CM147,AN$3&lt;Inputs!$CN147),1,IF(AND(AN$3=Inputs!$CN147,AN$3=Inputs!$CO147),1,IF(OR(AND(AN$3=Inputs!$CN147+1,Inputs!$CN147=Inputs!$CO147),AND(AN$3=Inputs!$CN147+2,Inputs!$CN147=Inputs!$CO147)),0,IF(AN$3=Inputs!$CN147,0.8,IF(AN$3=Inputs!$CN147+1,0.6,IF(AN$3=Inputs!$CN147+2,0.4,IF(AN$3=Inputs!$CO147,0.2,IF(AND(AN$3&gt;=Inputs!$CL147,AN$3&lt;Inputs!$CM147),(AN$3-Inputs!$CL147+1)/(Inputs!$AI147+1),0)))))))))</f>
        <v>0</v>
      </c>
      <c r="AO149" s="27">
        <f>IF(AND(Inputs!$CO147=0,AO$3&gt;=Inputs!$CM147),1,IF(AND(AO$3&gt;=Inputs!$CM147,AO$3&lt;Inputs!$CN147),1,IF(AND(AO$3=Inputs!$CN147,AO$3=Inputs!$CO147),1,IF(OR(AND(AO$3=Inputs!$CN147+1,Inputs!$CN147=Inputs!$CO147),AND(AO$3=Inputs!$CN147+2,Inputs!$CN147=Inputs!$CO147)),0,IF(AO$3=Inputs!$CN147,0.8,IF(AO$3=Inputs!$CN147+1,0.6,IF(AO$3=Inputs!$CN147+2,0.4,IF(AO$3=Inputs!$CO147,0.2,IF(AND(AO$3&gt;=Inputs!$CL147,AO$3&lt;Inputs!$CM147),(AO$3-Inputs!$CL147+1)/(Inputs!$AI147+1),0)))))))))</f>
        <v>0</v>
      </c>
      <c r="AP149" s="27">
        <f>IF(AND(Inputs!$CO147=0,AP$3&gt;=Inputs!$CM147),1,IF(AND(AP$3&gt;=Inputs!$CM147,AP$3&lt;Inputs!$CN147),1,IF(AND(AP$3=Inputs!$CN147,AP$3=Inputs!$CO147),1,IF(OR(AND(AP$3=Inputs!$CN147+1,Inputs!$CN147=Inputs!$CO147),AND(AP$3=Inputs!$CN147+2,Inputs!$CN147=Inputs!$CO147)),0,IF(AP$3=Inputs!$CN147,0.8,IF(AP$3=Inputs!$CN147+1,0.6,IF(AP$3=Inputs!$CN147+2,0.4,IF(AP$3=Inputs!$CO147,0.2,IF(AND(AP$3&gt;=Inputs!$CL147,AP$3&lt;Inputs!$CM147),(AP$3-Inputs!$CL147+1)/(Inputs!$AI147+1),0)))))))))</f>
        <v>0</v>
      </c>
      <c r="AQ149" s="27">
        <f>IF(AND(Inputs!$CO147=0,AQ$3&gt;=Inputs!$CM147),1,IF(AND(AQ$3&gt;=Inputs!$CM147,AQ$3&lt;Inputs!$CN147),1,IF(AND(AQ$3=Inputs!$CN147,AQ$3=Inputs!$CO147),1,IF(OR(AND(AQ$3=Inputs!$CN147+1,Inputs!$CN147=Inputs!$CO147),AND(AQ$3=Inputs!$CN147+2,Inputs!$CN147=Inputs!$CO147)),0,IF(AQ$3=Inputs!$CN147,0.8,IF(AQ$3=Inputs!$CN147+1,0.6,IF(AQ$3=Inputs!$CN147+2,0.4,IF(AQ$3=Inputs!$CO147,0.2,IF(AND(AQ$3&gt;=Inputs!$CL147,AQ$3&lt;Inputs!$CM147),(AQ$3-Inputs!$CL147+1)/(Inputs!$AI147+1),0)))))))))</f>
        <v>0</v>
      </c>
      <c r="AR149" s="27">
        <f>IF(AND(Inputs!$CO147=0,AR$3&gt;=Inputs!$CM147),1,IF(AND(AR$3&gt;=Inputs!$CM147,AR$3&lt;Inputs!$CN147),1,IF(AND(AR$3=Inputs!$CN147,AR$3=Inputs!$CO147),1,IF(OR(AND(AR$3=Inputs!$CN147+1,Inputs!$CN147=Inputs!$CO147),AND(AR$3=Inputs!$CN147+2,Inputs!$CN147=Inputs!$CO147)),0,IF(AR$3=Inputs!$CN147,0.8,IF(AR$3=Inputs!$CN147+1,0.6,IF(AR$3=Inputs!$CN147+2,0.4,IF(AR$3=Inputs!$CO147,0.2,IF(AND(AR$3&gt;=Inputs!$CL147,AR$3&lt;Inputs!$CM147),(AR$3-Inputs!$CL147+1)/(Inputs!$AI147+1),0)))))))))</f>
        <v>0</v>
      </c>
      <c r="AS149" s="27">
        <f>IF(AND(Inputs!$CO147=0,AS$3&gt;=Inputs!$CM147),1,IF(AND(AS$3&gt;=Inputs!$CM147,AS$3&lt;Inputs!$CN147),1,IF(AND(AS$3=Inputs!$CN147,AS$3=Inputs!$CO147),1,IF(OR(AND(AS$3=Inputs!$CN147+1,Inputs!$CN147=Inputs!$CO147),AND(AS$3=Inputs!$CN147+2,Inputs!$CN147=Inputs!$CO147)),0,IF(AS$3=Inputs!$CN147,0.8,IF(AS$3=Inputs!$CN147+1,0.6,IF(AS$3=Inputs!$CN147+2,0.4,IF(AS$3=Inputs!$CO147,0.2,IF(AND(AS$3&gt;=Inputs!$CL147,AS$3&lt;Inputs!$CM147),(AS$3-Inputs!$CL147+1)/(Inputs!$AI147+1),0)))))))))</f>
        <v>0</v>
      </c>
      <c r="AT149" s="27">
        <f>IF(AND(Inputs!$CO147=0,AT$3&gt;=Inputs!$CM147),1,IF(AND(AT$3&gt;=Inputs!$CM147,AT$3&lt;Inputs!$CN147),1,IF(AND(AT$3=Inputs!$CN147,AT$3=Inputs!$CO147),1,IF(OR(AND(AT$3=Inputs!$CN147+1,Inputs!$CN147=Inputs!$CO147),AND(AT$3=Inputs!$CN147+2,Inputs!$CN147=Inputs!$CO147)),0,IF(AT$3=Inputs!$CN147,0.8,IF(AT$3=Inputs!$CN147+1,0.6,IF(AT$3=Inputs!$CN147+2,0.4,IF(AT$3=Inputs!$CO147,0.2,IF(AND(AT$3&gt;=Inputs!$CL147,AT$3&lt;Inputs!$CM147),(AT$3-Inputs!$CL147+1)/(Inputs!$AI147+1),0)))))))))</f>
        <v>0</v>
      </c>
      <c r="AU149" s="27">
        <f>IF(AND(Inputs!$CO147=0,AU$3&gt;=Inputs!$CM147),1,IF(AND(AU$3&gt;=Inputs!$CM147,AU$3&lt;Inputs!$CN147),1,IF(AND(AU$3=Inputs!$CN147,AU$3=Inputs!$CO147),1,IF(OR(AND(AU$3=Inputs!$CN147+1,Inputs!$CN147=Inputs!$CO147),AND(AU$3=Inputs!$CN147+2,Inputs!$CN147=Inputs!$CO147)),0,IF(AU$3=Inputs!$CN147,0.8,IF(AU$3=Inputs!$CN147+1,0.6,IF(AU$3=Inputs!$CN147+2,0.4,IF(AU$3=Inputs!$CO147,0.2,IF(AND(AU$3&gt;=Inputs!$CL147,AU$3&lt;Inputs!$CM147),(AU$3-Inputs!$CL147+1)/(Inputs!$AI147+1),0)))))))))</f>
        <v>0</v>
      </c>
      <c r="AV149" s="27">
        <f>IF(AND(Inputs!$CO147=0,AV$3&gt;=Inputs!$CM147),1,IF(AND(AV$3&gt;=Inputs!$CM147,AV$3&lt;Inputs!$CN147),1,IF(AND(AV$3=Inputs!$CN147,AV$3=Inputs!$CO147),1,IF(OR(AND(AV$3=Inputs!$CN147+1,Inputs!$CN147=Inputs!$CO147),AND(AV$3=Inputs!$CN147+2,Inputs!$CN147=Inputs!$CO147)),0,IF(AV$3=Inputs!$CN147,0.8,IF(AV$3=Inputs!$CN147+1,0.6,IF(AV$3=Inputs!$CN147+2,0.4,IF(AV$3=Inputs!$CO147,0.2,IF(AND(AV$3&gt;=Inputs!$CL147,AV$3&lt;Inputs!$CM147),(AV$3-Inputs!$CL147+1)/(Inputs!$AI147+1),0)))))))))</f>
        <v>0</v>
      </c>
      <c r="AW149" s="27">
        <f>IF(AND(Inputs!$CO147=0,AW$3&gt;=Inputs!$CM147),1,IF(AND(AW$3&gt;=Inputs!$CM147,AW$3&lt;Inputs!$CN147),1,IF(AND(AW$3=Inputs!$CN147,AW$3=Inputs!$CO147),1,IF(OR(AND(AW$3=Inputs!$CN147+1,Inputs!$CN147=Inputs!$CO147),AND(AW$3=Inputs!$CN147+2,Inputs!$CN147=Inputs!$CO147)),0,IF(AW$3=Inputs!$CN147,0.8,IF(AW$3=Inputs!$CN147+1,0.6,IF(AW$3=Inputs!$CN147+2,0.4,IF(AW$3=Inputs!$CO147,0.2,IF(AND(AW$3&gt;=Inputs!$CL147,AW$3&lt;Inputs!$CM147),(AW$3-Inputs!$CL147+1)/(Inputs!$AI147+1),0)))))))))</f>
        <v>0</v>
      </c>
      <c r="AX149" s="27">
        <f>IF(AND(Inputs!$CO147=0,AX$3&gt;=Inputs!$CM147),1,IF(AND(AX$3&gt;=Inputs!$CM147,AX$3&lt;Inputs!$CN147),1,IF(AND(AX$3=Inputs!$CN147,AX$3=Inputs!$CO147),1,IF(OR(AND(AX$3=Inputs!$CN147+1,Inputs!$CN147=Inputs!$CO147),AND(AX$3=Inputs!$CN147+2,Inputs!$CN147=Inputs!$CO147)),0,IF(AX$3=Inputs!$CN147,0.8,IF(AX$3=Inputs!$CN147+1,0.6,IF(AX$3=Inputs!$CN147+2,0.4,IF(AX$3=Inputs!$CO147,0.2,IF(AND(AX$3&gt;=Inputs!$CL147,AX$3&lt;Inputs!$CM147),(AX$3-Inputs!$CL147+1)/(Inputs!$AI147+1),0)))))))))</f>
        <v>0</v>
      </c>
      <c r="AY149" s="27">
        <f>IF(AND(Inputs!$CO147=0,AY$3&gt;=Inputs!$CM147),1,IF(AND(AY$3&gt;=Inputs!$CM147,AY$3&lt;Inputs!$CN147),1,IF(AND(AY$3=Inputs!$CN147,AY$3=Inputs!$CO147),1,IF(OR(AND(AY$3=Inputs!$CN147+1,Inputs!$CN147=Inputs!$CO147),AND(AY$3=Inputs!$CN147+2,Inputs!$CN147=Inputs!$CO147)),0,IF(AY$3=Inputs!$CN147,0.8,IF(AY$3=Inputs!$CN147+1,0.6,IF(AY$3=Inputs!$CN147+2,0.4,IF(AY$3=Inputs!$CO147,0.2,IF(AND(AY$3&gt;=Inputs!$CL147,AY$3&lt;Inputs!$CM147),(AY$3-Inputs!$CL147+1)/(Inputs!$AI147+1),0)))))))))</f>
        <v>0</v>
      </c>
      <c r="AZ149" s="27">
        <f>IF(AND(Inputs!$CO147=0,AZ$3&gt;=Inputs!$CM147),1,IF(AND(AZ$3&gt;=Inputs!$CM147,AZ$3&lt;Inputs!$CN147),1,IF(AND(AZ$3=Inputs!$CN147,AZ$3=Inputs!$CO147),1,IF(OR(AND(AZ$3=Inputs!$CN147+1,Inputs!$CN147=Inputs!$CO147),AND(AZ$3=Inputs!$CN147+2,Inputs!$CN147=Inputs!$CO147)),0,IF(AZ$3=Inputs!$CN147,0.8,IF(AZ$3=Inputs!$CN147+1,0.6,IF(AZ$3=Inputs!$CN147+2,0.4,IF(AZ$3=Inputs!$CO147,0.2,IF(AND(AZ$3&gt;=Inputs!$CL147,AZ$3&lt;Inputs!$CM147),(AZ$3-Inputs!$CL147+1)/(Inputs!$AI147+1),0)))))))))</f>
        <v>0</v>
      </c>
      <c r="BA149" s="27">
        <f>IF(AND(Inputs!$CO147=0,BA$3&gt;=Inputs!$CM147),1,IF(AND(BA$3&gt;=Inputs!$CM147,BA$3&lt;Inputs!$CN147),1,IF(AND(BA$3=Inputs!$CN147,BA$3=Inputs!$CO147),1,IF(OR(AND(BA$3=Inputs!$CN147+1,Inputs!$CN147=Inputs!$CO147),AND(BA$3=Inputs!$CN147+2,Inputs!$CN147=Inputs!$CO147)),0,IF(BA$3=Inputs!$CN147,0.8,IF(BA$3=Inputs!$CN147+1,0.6,IF(BA$3=Inputs!$CN147+2,0.4,IF(BA$3=Inputs!$CO147,0.2,IF(AND(BA$3&gt;=Inputs!$CL147,BA$3&lt;Inputs!$CM147),(BA$3-Inputs!$CL147+1)/(Inputs!$AI147+1),0)))))))))</f>
        <v>0</v>
      </c>
      <c r="BB149" s="27">
        <f>IF(AND(Inputs!$CO147=0,BB$3&gt;=Inputs!$CM147),1,IF(AND(BB$3&gt;=Inputs!$CM147,BB$3&lt;Inputs!$CN147),1,IF(AND(BB$3=Inputs!$CN147,BB$3=Inputs!$CO147),1,IF(OR(AND(BB$3=Inputs!$CN147+1,Inputs!$CN147=Inputs!$CO147),AND(BB$3=Inputs!$CN147+2,Inputs!$CN147=Inputs!$CO147)),0,IF(BB$3=Inputs!$CN147,0.8,IF(BB$3=Inputs!$CN147+1,0.6,IF(BB$3=Inputs!$CN147+2,0.4,IF(BB$3=Inputs!$CO147,0.2,IF(AND(BB$3&gt;=Inputs!$CL147,BB$3&lt;Inputs!$CM147),(BB$3-Inputs!$CL147+1)/(Inputs!$AI147+1),0)))))))))</f>
        <v>0</v>
      </c>
      <c r="BC149" s="27">
        <f>IF(AND(Inputs!$CO147=0,BC$3&gt;=Inputs!$CM147),1,IF(AND(BC$3&gt;=Inputs!$CM147,BC$3&lt;Inputs!$CN147),1,IF(AND(BC$3=Inputs!$CN147,BC$3=Inputs!$CO147),1,IF(OR(AND(BC$3=Inputs!$CN147+1,Inputs!$CN147=Inputs!$CO147),AND(BC$3=Inputs!$CN147+2,Inputs!$CN147=Inputs!$CO147)),0,IF(BC$3=Inputs!$CN147,0.8,IF(BC$3=Inputs!$CN147+1,0.6,IF(BC$3=Inputs!$CN147+2,0.4,IF(BC$3=Inputs!$CO147,0.2,IF(AND(BC$3&gt;=Inputs!$CL147,BC$3&lt;Inputs!$CM147),(BC$3-Inputs!$CL147+1)/(Inputs!$AI147+1),0)))))))))</f>
        <v>0</v>
      </c>
      <c r="BD149" s="27">
        <f>IF(AND(Inputs!$CO147=0,BD$3&gt;=Inputs!$CM147),1,IF(AND(BD$3&gt;=Inputs!$CM147,BD$3&lt;Inputs!$CN147),1,IF(AND(BD$3=Inputs!$CN147,BD$3=Inputs!$CO147),1,IF(OR(AND(BD$3=Inputs!$CN147+1,Inputs!$CN147=Inputs!$CO147),AND(BD$3=Inputs!$CN147+2,Inputs!$CN147=Inputs!$CO147)),0,IF(BD$3=Inputs!$CN147,0.8,IF(BD$3=Inputs!$CN147+1,0.6,IF(BD$3=Inputs!$CN147+2,0.4,IF(BD$3=Inputs!$CO147,0.2,IF(AND(BD$3&gt;=Inputs!$CL147,BD$3&lt;Inputs!$CM147),(BD$3-Inputs!$CL147+1)/(Inputs!$AI147+1),0)))))))))</f>
        <v>0</v>
      </c>
      <c r="BE149" s="27">
        <f>IF(AND(Inputs!$CO147=0,BE$3&gt;=Inputs!$CM147),1,IF(AND(BE$3&gt;=Inputs!$CM147,BE$3&lt;Inputs!$CN147),1,IF(AND(BE$3=Inputs!$CN147,BE$3=Inputs!$CO147),1,IF(OR(AND(BE$3=Inputs!$CN147+1,Inputs!$CN147=Inputs!$CO147),AND(BE$3=Inputs!$CN147+2,Inputs!$CN147=Inputs!$CO147)),0,IF(BE$3=Inputs!$CN147,0.8,IF(BE$3=Inputs!$CN147+1,0.6,IF(BE$3=Inputs!$CN147+2,0.4,IF(BE$3=Inputs!$CO147,0.2,IF(AND(BE$3&gt;=Inputs!$CL147,BE$3&lt;Inputs!$CM147),(BE$3-Inputs!$CL147+1)/(Inputs!$AI147+1),0)))))))))</f>
        <v>0</v>
      </c>
      <c r="BF149" s="27">
        <f>IF(AND(Inputs!$CO147=0,BF$3&gt;=Inputs!$CM147),1,IF(AND(BF$3&gt;=Inputs!$CM147,BF$3&lt;Inputs!$CN147),1,IF(AND(BF$3=Inputs!$CN147,BF$3=Inputs!$CO147),1,IF(OR(AND(BF$3=Inputs!$CN147+1,Inputs!$CN147=Inputs!$CO147),AND(BF$3=Inputs!$CN147+2,Inputs!$CN147=Inputs!$CO147)),0,IF(BF$3=Inputs!$CN147,0.8,IF(BF$3=Inputs!$CN147+1,0.6,IF(BF$3=Inputs!$CN147+2,0.4,IF(BF$3=Inputs!$CO147,0.2,IF(AND(BF$3&gt;=Inputs!$CL147,BF$3&lt;Inputs!$CM147),(BF$3-Inputs!$CL147+1)/(Inputs!$AI147+1),0)))))))))</f>
        <v>0</v>
      </c>
      <c r="BG149" s="27">
        <f>IF(AND(Inputs!$CO147=0,BG$3&gt;=Inputs!$CM147),1,IF(AND(BG$3&gt;=Inputs!$CM147,BG$3&lt;Inputs!$CN147),1,IF(AND(BG$3=Inputs!$CN147,BG$3=Inputs!$CO147),1,IF(OR(AND(BG$3=Inputs!$CN147+1,Inputs!$CN147=Inputs!$CO147),AND(BG$3=Inputs!$CN147+2,Inputs!$CN147=Inputs!$CO147)),0,IF(BG$3=Inputs!$CN147,0.8,IF(BG$3=Inputs!$CN147+1,0.6,IF(BG$3=Inputs!$CN147+2,0.4,IF(BG$3=Inputs!$CO147,0.2,IF(AND(BG$3&gt;=Inputs!$CL147,BG$3&lt;Inputs!$CM147),(BG$3-Inputs!$CL147+1)/(Inputs!$AI147+1),0)))))))))</f>
        <v>0</v>
      </c>
      <c r="BH149" s="27">
        <f>IF(AND(Inputs!$CO147=0,BH$3&gt;=Inputs!$CM147),1,IF(AND(BH$3&gt;=Inputs!$CM147,BH$3&lt;Inputs!$CN147),1,IF(AND(BH$3=Inputs!$CN147,BH$3=Inputs!$CO147),1,IF(OR(AND(BH$3=Inputs!$CN147+1,Inputs!$CN147=Inputs!$CO147),AND(BH$3=Inputs!$CN147+2,Inputs!$CN147=Inputs!$CO147)),0,IF(BH$3=Inputs!$CN147,0.8,IF(BH$3=Inputs!$CN147+1,0.6,IF(BH$3=Inputs!$CN147+2,0.4,IF(BH$3=Inputs!$CO147,0.2,IF(AND(BH$3&gt;=Inputs!$CL147,BH$3&lt;Inputs!$CM147),(BH$3-Inputs!$CL147+1)/(Inputs!$AI147+1),0)))))))))</f>
        <v>0</v>
      </c>
      <c r="BI149" s="27">
        <f>IF(AND(Inputs!$CO147=0,BI$3&gt;=Inputs!$CM147),1,IF(AND(BI$3&gt;=Inputs!$CM147,BI$3&lt;Inputs!$CN147),1,IF(AND(BI$3=Inputs!$CN147,BI$3=Inputs!$CO147),1,IF(OR(AND(BI$3=Inputs!$CN147+1,Inputs!$CN147=Inputs!$CO147),AND(BI$3=Inputs!$CN147+2,Inputs!$CN147=Inputs!$CO147)),0,IF(BI$3=Inputs!$CN147,0.8,IF(BI$3=Inputs!$CN147+1,0.6,IF(BI$3=Inputs!$CN147+2,0.4,IF(BI$3=Inputs!$CO147,0.2,IF(AND(BI$3&gt;=Inputs!$CL147,BI$3&lt;Inputs!$CM147),(BI$3-Inputs!$CL147+1)/(Inputs!$AI147+1),0)))))))))</f>
        <v>0</v>
      </c>
      <c r="BJ149" s="27">
        <f>IF(AND(Inputs!$CO147=0,BJ$3&gt;=Inputs!$CM147),1,IF(AND(BJ$3&gt;=Inputs!$CM147,BJ$3&lt;Inputs!$CN147),1,IF(AND(BJ$3=Inputs!$CN147,BJ$3=Inputs!$CO147),1,IF(OR(AND(BJ$3=Inputs!$CN147+1,Inputs!$CN147=Inputs!$CO147),AND(BJ$3=Inputs!$CN147+2,Inputs!$CN147=Inputs!$CO147)),0,IF(BJ$3=Inputs!$CN147,0.8,IF(BJ$3=Inputs!$CN147+1,0.6,IF(BJ$3=Inputs!$CN147+2,0.4,IF(BJ$3=Inputs!$CO147,0.2,IF(AND(BJ$3&gt;=Inputs!$CL147,BJ$3&lt;Inputs!$CM147),(BJ$3-Inputs!$CL147+1)/(Inputs!$AI147+1),0)))))))))</f>
        <v>0</v>
      </c>
      <c r="BK149" s="27">
        <f>IF(AND(Inputs!$CO147=0,BK$3&gt;=Inputs!$CM147),1,IF(AND(BK$3&gt;=Inputs!$CM147,BK$3&lt;Inputs!$CN147),1,IF(AND(BK$3=Inputs!$CN147,BK$3=Inputs!$CO147),1,IF(OR(AND(BK$3=Inputs!$CN147+1,Inputs!$CN147=Inputs!$CO147),AND(BK$3=Inputs!$CN147+2,Inputs!$CN147=Inputs!$CO147)),0,IF(BK$3=Inputs!$CN147,0.8,IF(BK$3=Inputs!$CN147+1,0.6,IF(BK$3=Inputs!$CN147+2,0.4,IF(BK$3=Inputs!$CO147,0.2,IF(AND(BK$3&gt;=Inputs!$CL147,BK$3&lt;Inputs!$CM147),(BK$3-Inputs!$CL147+1)/(Inputs!$AI147+1),0)))))))))</f>
        <v>0</v>
      </c>
      <c r="BL149" s="27">
        <f>IF(AND(Inputs!$CO147=0,BL$3&gt;=Inputs!$CM147),1,IF(AND(BL$3&gt;=Inputs!$CM147,BL$3&lt;Inputs!$CN147),1,IF(AND(BL$3=Inputs!$CN147,BL$3=Inputs!$CO147),1,IF(OR(AND(BL$3=Inputs!$CN147+1,Inputs!$CN147=Inputs!$CO147),AND(BL$3=Inputs!$CN147+2,Inputs!$CN147=Inputs!$CO147)),0,IF(BL$3=Inputs!$CN147,0.8,IF(BL$3=Inputs!$CN147+1,0.6,IF(BL$3=Inputs!$CN147+2,0.4,IF(BL$3=Inputs!$CO147,0.2,IF(AND(BL$3&gt;=Inputs!$CL147,BL$3&lt;Inputs!$CM147),(BL$3-Inputs!$CL147+1)/(Inputs!$AI147+1),0)))))))))</f>
        <v>0</v>
      </c>
      <c r="BM149" s="27">
        <f>IF(AND(Inputs!$CO147=0,BM$3&gt;=Inputs!$CM147),1,IF(AND(BM$3&gt;=Inputs!$CM147,BM$3&lt;Inputs!$CN147),1,IF(AND(BM$3=Inputs!$CN147,BM$3=Inputs!$CO147),1,IF(OR(AND(BM$3=Inputs!$CN147+1,Inputs!$CN147=Inputs!$CO147),AND(BM$3=Inputs!$CN147+2,Inputs!$CN147=Inputs!$CO147)),0,IF(BM$3=Inputs!$CN147,0.8,IF(BM$3=Inputs!$CN147+1,0.6,IF(BM$3=Inputs!$CN147+2,0.4,IF(BM$3=Inputs!$CO147,0.2,IF(AND(BM$3&gt;=Inputs!$CL147,BM$3&lt;Inputs!$CM147),(BM$3-Inputs!$CL147+1)/(Inputs!$AI147+1),0)))))))))</f>
        <v>0</v>
      </c>
    </row>
    <row r="150" spans="1:65">
      <c r="A150" s="7" t="str">
        <f>IF(Inputs!A148="","",Inputs!A148)</f>
        <v/>
      </c>
      <c r="B150" t="str">
        <f>IF(Inputs!B148="","",Inputs!B148)</f>
        <v/>
      </c>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292"/>
      <c r="AE150" s="292"/>
      <c r="AF150" s="292"/>
      <c r="AG150" s="50">
        <f t="shared" si="5"/>
        <v>0</v>
      </c>
      <c r="AH150" s="42">
        <f t="shared" si="6"/>
        <v>0</v>
      </c>
      <c r="AJ150" s="27">
        <f>IF(AND(Inputs!$CO148=0,AJ$3&gt;=Inputs!$CM148),1,IF(AND(AJ$3&gt;=Inputs!$CM148,AJ$3&lt;Inputs!$CN148),1,IF(AND(AJ$3=Inputs!$CN148,AJ$3=Inputs!$CO148),1,IF(OR(AND(AJ$3=Inputs!$CN148+1,Inputs!$CN148=Inputs!$CO148),AND(AJ$3=Inputs!$CN148+2,Inputs!$CN148=Inputs!$CO148)),0,IF(AJ$3=Inputs!$CN148,0.8,IF(AJ$3=Inputs!$CN148+1,0.6,IF(AJ$3=Inputs!$CN148+2,0.4,IF(AJ$3=Inputs!$CO148,0.2,IF(AND(AJ$3&gt;=Inputs!$CL148,AJ$3&lt;Inputs!$CM148),(AJ$3-Inputs!$CL148+1)/(Inputs!$AI148+1),0)))))))))</f>
        <v>0</v>
      </c>
      <c r="AK150" s="27">
        <f>IF(AND(Inputs!$CO148=0,AK$3&gt;=Inputs!$CM148),1,IF(AND(AK$3&gt;=Inputs!$CM148,AK$3&lt;Inputs!$CN148),1,IF(AND(AK$3=Inputs!$CN148,AK$3=Inputs!$CO148),1,IF(OR(AND(AK$3=Inputs!$CN148+1,Inputs!$CN148=Inputs!$CO148),AND(AK$3=Inputs!$CN148+2,Inputs!$CN148=Inputs!$CO148)),0,IF(AK$3=Inputs!$CN148,0.8,IF(AK$3=Inputs!$CN148+1,0.6,IF(AK$3=Inputs!$CN148+2,0.4,IF(AK$3=Inputs!$CO148,0.2,IF(AND(AK$3&gt;=Inputs!$CL148,AK$3&lt;Inputs!$CM148),(AK$3-Inputs!$CL148+1)/(Inputs!$AI148+1),0)))))))))</f>
        <v>0</v>
      </c>
      <c r="AL150" s="27">
        <f>IF(AND(Inputs!$CO148=0,AL$3&gt;=Inputs!$CM148),1,IF(AND(AL$3&gt;=Inputs!$CM148,AL$3&lt;Inputs!$CN148),1,IF(AND(AL$3=Inputs!$CN148,AL$3=Inputs!$CO148),1,IF(OR(AND(AL$3=Inputs!$CN148+1,Inputs!$CN148=Inputs!$CO148),AND(AL$3=Inputs!$CN148+2,Inputs!$CN148=Inputs!$CO148)),0,IF(AL$3=Inputs!$CN148,0.8,IF(AL$3=Inputs!$CN148+1,0.6,IF(AL$3=Inputs!$CN148+2,0.4,IF(AL$3=Inputs!$CO148,0.2,IF(AND(AL$3&gt;=Inputs!$CL148,AL$3&lt;Inputs!$CM148),(AL$3-Inputs!$CL148+1)/(Inputs!$AI148+1),0)))))))))</f>
        <v>0</v>
      </c>
      <c r="AM150" s="27">
        <f>IF(AND(Inputs!$CO148=0,AM$3&gt;=Inputs!$CM148),1,IF(AND(AM$3&gt;=Inputs!$CM148,AM$3&lt;Inputs!$CN148),1,IF(AND(AM$3=Inputs!$CN148,AM$3=Inputs!$CO148),1,IF(OR(AND(AM$3=Inputs!$CN148+1,Inputs!$CN148=Inputs!$CO148),AND(AM$3=Inputs!$CN148+2,Inputs!$CN148=Inputs!$CO148)),0,IF(AM$3=Inputs!$CN148,0.8,IF(AM$3=Inputs!$CN148+1,0.6,IF(AM$3=Inputs!$CN148+2,0.4,IF(AM$3=Inputs!$CO148,0.2,IF(AND(AM$3&gt;=Inputs!$CL148,AM$3&lt;Inputs!$CM148),(AM$3-Inputs!$CL148+1)/(Inputs!$AI148+1),0)))))))))</f>
        <v>0</v>
      </c>
      <c r="AN150" s="27">
        <f>IF(AND(Inputs!$CO148=0,AN$3&gt;=Inputs!$CM148),1,IF(AND(AN$3&gt;=Inputs!$CM148,AN$3&lt;Inputs!$CN148),1,IF(AND(AN$3=Inputs!$CN148,AN$3=Inputs!$CO148),1,IF(OR(AND(AN$3=Inputs!$CN148+1,Inputs!$CN148=Inputs!$CO148),AND(AN$3=Inputs!$CN148+2,Inputs!$CN148=Inputs!$CO148)),0,IF(AN$3=Inputs!$CN148,0.8,IF(AN$3=Inputs!$CN148+1,0.6,IF(AN$3=Inputs!$CN148+2,0.4,IF(AN$3=Inputs!$CO148,0.2,IF(AND(AN$3&gt;=Inputs!$CL148,AN$3&lt;Inputs!$CM148),(AN$3-Inputs!$CL148+1)/(Inputs!$AI148+1),0)))))))))</f>
        <v>0</v>
      </c>
      <c r="AO150" s="27">
        <f>IF(AND(Inputs!$CO148=0,AO$3&gt;=Inputs!$CM148),1,IF(AND(AO$3&gt;=Inputs!$CM148,AO$3&lt;Inputs!$CN148),1,IF(AND(AO$3=Inputs!$CN148,AO$3=Inputs!$CO148),1,IF(OR(AND(AO$3=Inputs!$CN148+1,Inputs!$CN148=Inputs!$CO148),AND(AO$3=Inputs!$CN148+2,Inputs!$CN148=Inputs!$CO148)),0,IF(AO$3=Inputs!$CN148,0.8,IF(AO$3=Inputs!$CN148+1,0.6,IF(AO$3=Inputs!$CN148+2,0.4,IF(AO$3=Inputs!$CO148,0.2,IF(AND(AO$3&gt;=Inputs!$CL148,AO$3&lt;Inputs!$CM148),(AO$3-Inputs!$CL148+1)/(Inputs!$AI148+1),0)))))))))</f>
        <v>0</v>
      </c>
      <c r="AP150" s="27">
        <f>IF(AND(Inputs!$CO148=0,AP$3&gt;=Inputs!$CM148),1,IF(AND(AP$3&gt;=Inputs!$CM148,AP$3&lt;Inputs!$CN148),1,IF(AND(AP$3=Inputs!$CN148,AP$3=Inputs!$CO148),1,IF(OR(AND(AP$3=Inputs!$CN148+1,Inputs!$CN148=Inputs!$CO148),AND(AP$3=Inputs!$CN148+2,Inputs!$CN148=Inputs!$CO148)),0,IF(AP$3=Inputs!$CN148,0.8,IF(AP$3=Inputs!$CN148+1,0.6,IF(AP$3=Inputs!$CN148+2,0.4,IF(AP$3=Inputs!$CO148,0.2,IF(AND(AP$3&gt;=Inputs!$CL148,AP$3&lt;Inputs!$CM148),(AP$3-Inputs!$CL148+1)/(Inputs!$AI148+1),0)))))))))</f>
        <v>0</v>
      </c>
      <c r="AQ150" s="27">
        <f>IF(AND(Inputs!$CO148=0,AQ$3&gt;=Inputs!$CM148),1,IF(AND(AQ$3&gt;=Inputs!$CM148,AQ$3&lt;Inputs!$CN148),1,IF(AND(AQ$3=Inputs!$CN148,AQ$3=Inputs!$CO148),1,IF(OR(AND(AQ$3=Inputs!$CN148+1,Inputs!$CN148=Inputs!$CO148),AND(AQ$3=Inputs!$CN148+2,Inputs!$CN148=Inputs!$CO148)),0,IF(AQ$3=Inputs!$CN148,0.8,IF(AQ$3=Inputs!$CN148+1,0.6,IF(AQ$3=Inputs!$CN148+2,0.4,IF(AQ$3=Inputs!$CO148,0.2,IF(AND(AQ$3&gt;=Inputs!$CL148,AQ$3&lt;Inputs!$CM148),(AQ$3-Inputs!$CL148+1)/(Inputs!$AI148+1),0)))))))))</f>
        <v>0</v>
      </c>
      <c r="AR150" s="27">
        <f>IF(AND(Inputs!$CO148=0,AR$3&gt;=Inputs!$CM148),1,IF(AND(AR$3&gt;=Inputs!$CM148,AR$3&lt;Inputs!$CN148),1,IF(AND(AR$3=Inputs!$CN148,AR$3=Inputs!$CO148),1,IF(OR(AND(AR$3=Inputs!$CN148+1,Inputs!$CN148=Inputs!$CO148),AND(AR$3=Inputs!$CN148+2,Inputs!$CN148=Inputs!$CO148)),0,IF(AR$3=Inputs!$CN148,0.8,IF(AR$3=Inputs!$CN148+1,0.6,IF(AR$3=Inputs!$CN148+2,0.4,IF(AR$3=Inputs!$CO148,0.2,IF(AND(AR$3&gt;=Inputs!$CL148,AR$3&lt;Inputs!$CM148),(AR$3-Inputs!$CL148+1)/(Inputs!$AI148+1),0)))))))))</f>
        <v>0</v>
      </c>
      <c r="AS150" s="27">
        <f>IF(AND(Inputs!$CO148=0,AS$3&gt;=Inputs!$CM148),1,IF(AND(AS$3&gt;=Inputs!$CM148,AS$3&lt;Inputs!$CN148),1,IF(AND(AS$3=Inputs!$CN148,AS$3=Inputs!$CO148),1,IF(OR(AND(AS$3=Inputs!$CN148+1,Inputs!$CN148=Inputs!$CO148),AND(AS$3=Inputs!$CN148+2,Inputs!$CN148=Inputs!$CO148)),0,IF(AS$3=Inputs!$CN148,0.8,IF(AS$3=Inputs!$CN148+1,0.6,IF(AS$3=Inputs!$CN148+2,0.4,IF(AS$3=Inputs!$CO148,0.2,IF(AND(AS$3&gt;=Inputs!$CL148,AS$3&lt;Inputs!$CM148),(AS$3-Inputs!$CL148+1)/(Inputs!$AI148+1),0)))))))))</f>
        <v>0</v>
      </c>
      <c r="AT150" s="27">
        <f>IF(AND(Inputs!$CO148=0,AT$3&gt;=Inputs!$CM148),1,IF(AND(AT$3&gt;=Inputs!$CM148,AT$3&lt;Inputs!$CN148),1,IF(AND(AT$3=Inputs!$CN148,AT$3=Inputs!$CO148),1,IF(OR(AND(AT$3=Inputs!$CN148+1,Inputs!$CN148=Inputs!$CO148),AND(AT$3=Inputs!$CN148+2,Inputs!$CN148=Inputs!$CO148)),0,IF(AT$3=Inputs!$CN148,0.8,IF(AT$3=Inputs!$CN148+1,0.6,IF(AT$3=Inputs!$CN148+2,0.4,IF(AT$3=Inputs!$CO148,0.2,IF(AND(AT$3&gt;=Inputs!$CL148,AT$3&lt;Inputs!$CM148),(AT$3-Inputs!$CL148+1)/(Inputs!$AI148+1),0)))))))))</f>
        <v>0</v>
      </c>
      <c r="AU150" s="27">
        <f>IF(AND(Inputs!$CO148=0,AU$3&gt;=Inputs!$CM148),1,IF(AND(AU$3&gt;=Inputs!$CM148,AU$3&lt;Inputs!$CN148),1,IF(AND(AU$3=Inputs!$CN148,AU$3=Inputs!$CO148),1,IF(OR(AND(AU$3=Inputs!$CN148+1,Inputs!$CN148=Inputs!$CO148),AND(AU$3=Inputs!$CN148+2,Inputs!$CN148=Inputs!$CO148)),0,IF(AU$3=Inputs!$CN148,0.8,IF(AU$3=Inputs!$CN148+1,0.6,IF(AU$3=Inputs!$CN148+2,0.4,IF(AU$3=Inputs!$CO148,0.2,IF(AND(AU$3&gt;=Inputs!$CL148,AU$3&lt;Inputs!$CM148),(AU$3-Inputs!$CL148+1)/(Inputs!$AI148+1),0)))))))))</f>
        <v>0</v>
      </c>
      <c r="AV150" s="27">
        <f>IF(AND(Inputs!$CO148=0,AV$3&gt;=Inputs!$CM148),1,IF(AND(AV$3&gt;=Inputs!$CM148,AV$3&lt;Inputs!$CN148),1,IF(AND(AV$3=Inputs!$CN148,AV$3=Inputs!$CO148),1,IF(OR(AND(AV$3=Inputs!$CN148+1,Inputs!$CN148=Inputs!$CO148),AND(AV$3=Inputs!$CN148+2,Inputs!$CN148=Inputs!$CO148)),0,IF(AV$3=Inputs!$CN148,0.8,IF(AV$3=Inputs!$CN148+1,0.6,IF(AV$3=Inputs!$CN148+2,0.4,IF(AV$3=Inputs!$CO148,0.2,IF(AND(AV$3&gt;=Inputs!$CL148,AV$3&lt;Inputs!$CM148),(AV$3-Inputs!$CL148+1)/(Inputs!$AI148+1),0)))))))))</f>
        <v>0</v>
      </c>
      <c r="AW150" s="27">
        <f>IF(AND(Inputs!$CO148=0,AW$3&gt;=Inputs!$CM148),1,IF(AND(AW$3&gt;=Inputs!$CM148,AW$3&lt;Inputs!$CN148),1,IF(AND(AW$3=Inputs!$CN148,AW$3=Inputs!$CO148),1,IF(OR(AND(AW$3=Inputs!$CN148+1,Inputs!$CN148=Inputs!$CO148),AND(AW$3=Inputs!$CN148+2,Inputs!$CN148=Inputs!$CO148)),0,IF(AW$3=Inputs!$CN148,0.8,IF(AW$3=Inputs!$CN148+1,0.6,IF(AW$3=Inputs!$CN148+2,0.4,IF(AW$3=Inputs!$CO148,0.2,IF(AND(AW$3&gt;=Inputs!$CL148,AW$3&lt;Inputs!$CM148),(AW$3-Inputs!$CL148+1)/(Inputs!$AI148+1),0)))))))))</f>
        <v>0</v>
      </c>
      <c r="AX150" s="27">
        <f>IF(AND(Inputs!$CO148=0,AX$3&gt;=Inputs!$CM148),1,IF(AND(AX$3&gt;=Inputs!$CM148,AX$3&lt;Inputs!$CN148),1,IF(AND(AX$3=Inputs!$CN148,AX$3=Inputs!$CO148),1,IF(OR(AND(AX$3=Inputs!$CN148+1,Inputs!$CN148=Inputs!$CO148),AND(AX$3=Inputs!$CN148+2,Inputs!$CN148=Inputs!$CO148)),0,IF(AX$3=Inputs!$CN148,0.8,IF(AX$3=Inputs!$CN148+1,0.6,IF(AX$3=Inputs!$CN148+2,0.4,IF(AX$3=Inputs!$CO148,0.2,IF(AND(AX$3&gt;=Inputs!$CL148,AX$3&lt;Inputs!$CM148),(AX$3-Inputs!$CL148+1)/(Inputs!$AI148+1),0)))))))))</f>
        <v>0</v>
      </c>
      <c r="AY150" s="27">
        <f>IF(AND(Inputs!$CO148=0,AY$3&gt;=Inputs!$CM148),1,IF(AND(AY$3&gt;=Inputs!$CM148,AY$3&lt;Inputs!$CN148),1,IF(AND(AY$3=Inputs!$CN148,AY$3=Inputs!$CO148),1,IF(OR(AND(AY$3=Inputs!$CN148+1,Inputs!$CN148=Inputs!$CO148),AND(AY$3=Inputs!$CN148+2,Inputs!$CN148=Inputs!$CO148)),0,IF(AY$3=Inputs!$CN148,0.8,IF(AY$3=Inputs!$CN148+1,0.6,IF(AY$3=Inputs!$CN148+2,0.4,IF(AY$3=Inputs!$CO148,0.2,IF(AND(AY$3&gt;=Inputs!$CL148,AY$3&lt;Inputs!$CM148),(AY$3-Inputs!$CL148+1)/(Inputs!$AI148+1),0)))))))))</f>
        <v>0</v>
      </c>
      <c r="AZ150" s="27">
        <f>IF(AND(Inputs!$CO148=0,AZ$3&gt;=Inputs!$CM148),1,IF(AND(AZ$3&gt;=Inputs!$CM148,AZ$3&lt;Inputs!$CN148),1,IF(AND(AZ$3=Inputs!$CN148,AZ$3=Inputs!$CO148),1,IF(OR(AND(AZ$3=Inputs!$CN148+1,Inputs!$CN148=Inputs!$CO148),AND(AZ$3=Inputs!$CN148+2,Inputs!$CN148=Inputs!$CO148)),0,IF(AZ$3=Inputs!$CN148,0.8,IF(AZ$3=Inputs!$CN148+1,0.6,IF(AZ$3=Inputs!$CN148+2,0.4,IF(AZ$3=Inputs!$CO148,0.2,IF(AND(AZ$3&gt;=Inputs!$CL148,AZ$3&lt;Inputs!$CM148),(AZ$3-Inputs!$CL148+1)/(Inputs!$AI148+1),0)))))))))</f>
        <v>0</v>
      </c>
      <c r="BA150" s="27">
        <f>IF(AND(Inputs!$CO148=0,BA$3&gt;=Inputs!$CM148),1,IF(AND(BA$3&gt;=Inputs!$CM148,BA$3&lt;Inputs!$CN148),1,IF(AND(BA$3=Inputs!$CN148,BA$3=Inputs!$CO148),1,IF(OR(AND(BA$3=Inputs!$CN148+1,Inputs!$CN148=Inputs!$CO148),AND(BA$3=Inputs!$CN148+2,Inputs!$CN148=Inputs!$CO148)),0,IF(BA$3=Inputs!$CN148,0.8,IF(BA$3=Inputs!$CN148+1,0.6,IF(BA$3=Inputs!$CN148+2,0.4,IF(BA$3=Inputs!$CO148,0.2,IF(AND(BA$3&gt;=Inputs!$CL148,BA$3&lt;Inputs!$CM148),(BA$3-Inputs!$CL148+1)/(Inputs!$AI148+1),0)))))))))</f>
        <v>0</v>
      </c>
      <c r="BB150" s="27">
        <f>IF(AND(Inputs!$CO148=0,BB$3&gt;=Inputs!$CM148),1,IF(AND(BB$3&gt;=Inputs!$CM148,BB$3&lt;Inputs!$CN148),1,IF(AND(BB$3=Inputs!$CN148,BB$3=Inputs!$CO148),1,IF(OR(AND(BB$3=Inputs!$CN148+1,Inputs!$CN148=Inputs!$CO148),AND(BB$3=Inputs!$CN148+2,Inputs!$CN148=Inputs!$CO148)),0,IF(BB$3=Inputs!$CN148,0.8,IF(BB$3=Inputs!$CN148+1,0.6,IF(BB$3=Inputs!$CN148+2,0.4,IF(BB$3=Inputs!$CO148,0.2,IF(AND(BB$3&gt;=Inputs!$CL148,BB$3&lt;Inputs!$CM148),(BB$3-Inputs!$CL148+1)/(Inputs!$AI148+1),0)))))))))</f>
        <v>0</v>
      </c>
      <c r="BC150" s="27">
        <f>IF(AND(Inputs!$CO148=0,BC$3&gt;=Inputs!$CM148),1,IF(AND(BC$3&gt;=Inputs!$CM148,BC$3&lt;Inputs!$CN148),1,IF(AND(BC$3=Inputs!$CN148,BC$3=Inputs!$CO148),1,IF(OR(AND(BC$3=Inputs!$CN148+1,Inputs!$CN148=Inputs!$CO148),AND(BC$3=Inputs!$CN148+2,Inputs!$CN148=Inputs!$CO148)),0,IF(BC$3=Inputs!$CN148,0.8,IF(BC$3=Inputs!$CN148+1,0.6,IF(BC$3=Inputs!$CN148+2,0.4,IF(BC$3=Inputs!$CO148,0.2,IF(AND(BC$3&gt;=Inputs!$CL148,BC$3&lt;Inputs!$CM148),(BC$3-Inputs!$CL148+1)/(Inputs!$AI148+1),0)))))))))</f>
        <v>0</v>
      </c>
      <c r="BD150" s="27">
        <f>IF(AND(Inputs!$CO148=0,BD$3&gt;=Inputs!$CM148),1,IF(AND(BD$3&gt;=Inputs!$CM148,BD$3&lt;Inputs!$CN148),1,IF(AND(BD$3=Inputs!$CN148,BD$3=Inputs!$CO148),1,IF(OR(AND(BD$3=Inputs!$CN148+1,Inputs!$CN148=Inputs!$CO148),AND(BD$3=Inputs!$CN148+2,Inputs!$CN148=Inputs!$CO148)),0,IF(BD$3=Inputs!$CN148,0.8,IF(BD$3=Inputs!$CN148+1,0.6,IF(BD$3=Inputs!$CN148+2,0.4,IF(BD$3=Inputs!$CO148,0.2,IF(AND(BD$3&gt;=Inputs!$CL148,BD$3&lt;Inputs!$CM148),(BD$3-Inputs!$CL148+1)/(Inputs!$AI148+1),0)))))))))</f>
        <v>0</v>
      </c>
      <c r="BE150" s="27">
        <f>IF(AND(Inputs!$CO148=0,BE$3&gt;=Inputs!$CM148),1,IF(AND(BE$3&gt;=Inputs!$CM148,BE$3&lt;Inputs!$CN148),1,IF(AND(BE$3=Inputs!$CN148,BE$3=Inputs!$CO148),1,IF(OR(AND(BE$3=Inputs!$CN148+1,Inputs!$CN148=Inputs!$CO148),AND(BE$3=Inputs!$CN148+2,Inputs!$CN148=Inputs!$CO148)),0,IF(BE$3=Inputs!$CN148,0.8,IF(BE$3=Inputs!$CN148+1,0.6,IF(BE$3=Inputs!$CN148+2,0.4,IF(BE$3=Inputs!$CO148,0.2,IF(AND(BE$3&gt;=Inputs!$CL148,BE$3&lt;Inputs!$CM148),(BE$3-Inputs!$CL148+1)/(Inputs!$AI148+1),0)))))))))</f>
        <v>0</v>
      </c>
      <c r="BF150" s="27">
        <f>IF(AND(Inputs!$CO148=0,BF$3&gt;=Inputs!$CM148),1,IF(AND(BF$3&gt;=Inputs!$CM148,BF$3&lt;Inputs!$CN148),1,IF(AND(BF$3=Inputs!$CN148,BF$3=Inputs!$CO148),1,IF(OR(AND(BF$3=Inputs!$CN148+1,Inputs!$CN148=Inputs!$CO148),AND(BF$3=Inputs!$CN148+2,Inputs!$CN148=Inputs!$CO148)),0,IF(BF$3=Inputs!$CN148,0.8,IF(BF$3=Inputs!$CN148+1,0.6,IF(BF$3=Inputs!$CN148+2,0.4,IF(BF$3=Inputs!$CO148,0.2,IF(AND(BF$3&gt;=Inputs!$CL148,BF$3&lt;Inputs!$CM148),(BF$3-Inputs!$CL148+1)/(Inputs!$AI148+1),0)))))))))</f>
        <v>0</v>
      </c>
      <c r="BG150" s="27">
        <f>IF(AND(Inputs!$CO148=0,BG$3&gt;=Inputs!$CM148),1,IF(AND(BG$3&gt;=Inputs!$CM148,BG$3&lt;Inputs!$CN148),1,IF(AND(BG$3=Inputs!$CN148,BG$3=Inputs!$CO148),1,IF(OR(AND(BG$3=Inputs!$CN148+1,Inputs!$CN148=Inputs!$CO148),AND(BG$3=Inputs!$CN148+2,Inputs!$CN148=Inputs!$CO148)),0,IF(BG$3=Inputs!$CN148,0.8,IF(BG$3=Inputs!$CN148+1,0.6,IF(BG$3=Inputs!$CN148+2,0.4,IF(BG$3=Inputs!$CO148,0.2,IF(AND(BG$3&gt;=Inputs!$CL148,BG$3&lt;Inputs!$CM148),(BG$3-Inputs!$CL148+1)/(Inputs!$AI148+1),0)))))))))</f>
        <v>0</v>
      </c>
      <c r="BH150" s="27">
        <f>IF(AND(Inputs!$CO148=0,BH$3&gt;=Inputs!$CM148),1,IF(AND(BH$3&gt;=Inputs!$CM148,BH$3&lt;Inputs!$CN148),1,IF(AND(BH$3=Inputs!$CN148,BH$3=Inputs!$CO148),1,IF(OR(AND(BH$3=Inputs!$CN148+1,Inputs!$CN148=Inputs!$CO148),AND(BH$3=Inputs!$CN148+2,Inputs!$CN148=Inputs!$CO148)),0,IF(BH$3=Inputs!$CN148,0.8,IF(BH$3=Inputs!$CN148+1,0.6,IF(BH$3=Inputs!$CN148+2,0.4,IF(BH$3=Inputs!$CO148,0.2,IF(AND(BH$3&gt;=Inputs!$CL148,BH$3&lt;Inputs!$CM148),(BH$3-Inputs!$CL148+1)/(Inputs!$AI148+1),0)))))))))</f>
        <v>0</v>
      </c>
      <c r="BI150" s="27">
        <f>IF(AND(Inputs!$CO148=0,BI$3&gt;=Inputs!$CM148),1,IF(AND(BI$3&gt;=Inputs!$CM148,BI$3&lt;Inputs!$CN148),1,IF(AND(BI$3=Inputs!$CN148,BI$3=Inputs!$CO148),1,IF(OR(AND(BI$3=Inputs!$CN148+1,Inputs!$CN148=Inputs!$CO148),AND(BI$3=Inputs!$CN148+2,Inputs!$CN148=Inputs!$CO148)),0,IF(BI$3=Inputs!$CN148,0.8,IF(BI$3=Inputs!$CN148+1,0.6,IF(BI$3=Inputs!$CN148+2,0.4,IF(BI$3=Inputs!$CO148,0.2,IF(AND(BI$3&gt;=Inputs!$CL148,BI$3&lt;Inputs!$CM148),(BI$3-Inputs!$CL148+1)/(Inputs!$AI148+1),0)))))))))</f>
        <v>0</v>
      </c>
      <c r="BJ150" s="27">
        <f>IF(AND(Inputs!$CO148=0,BJ$3&gt;=Inputs!$CM148),1,IF(AND(BJ$3&gt;=Inputs!$CM148,BJ$3&lt;Inputs!$CN148),1,IF(AND(BJ$3=Inputs!$CN148,BJ$3=Inputs!$CO148),1,IF(OR(AND(BJ$3=Inputs!$CN148+1,Inputs!$CN148=Inputs!$CO148),AND(BJ$3=Inputs!$CN148+2,Inputs!$CN148=Inputs!$CO148)),0,IF(BJ$3=Inputs!$CN148,0.8,IF(BJ$3=Inputs!$CN148+1,0.6,IF(BJ$3=Inputs!$CN148+2,0.4,IF(BJ$3=Inputs!$CO148,0.2,IF(AND(BJ$3&gt;=Inputs!$CL148,BJ$3&lt;Inputs!$CM148),(BJ$3-Inputs!$CL148+1)/(Inputs!$AI148+1),0)))))))))</f>
        <v>0</v>
      </c>
      <c r="BK150" s="27">
        <f>IF(AND(Inputs!$CO148=0,BK$3&gt;=Inputs!$CM148),1,IF(AND(BK$3&gt;=Inputs!$CM148,BK$3&lt;Inputs!$CN148),1,IF(AND(BK$3=Inputs!$CN148,BK$3=Inputs!$CO148),1,IF(OR(AND(BK$3=Inputs!$CN148+1,Inputs!$CN148=Inputs!$CO148),AND(BK$3=Inputs!$CN148+2,Inputs!$CN148=Inputs!$CO148)),0,IF(BK$3=Inputs!$CN148,0.8,IF(BK$3=Inputs!$CN148+1,0.6,IF(BK$3=Inputs!$CN148+2,0.4,IF(BK$3=Inputs!$CO148,0.2,IF(AND(BK$3&gt;=Inputs!$CL148,BK$3&lt;Inputs!$CM148),(BK$3-Inputs!$CL148+1)/(Inputs!$AI148+1),0)))))))))</f>
        <v>0</v>
      </c>
      <c r="BL150" s="27">
        <f>IF(AND(Inputs!$CO148=0,BL$3&gt;=Inputs!$CM148),1,IF(AND(BL$3&gt;=Inputs!$CM148,BL$3&lt;Inputs!$CN148),1,IF(AND(BL$3=Inputs!$CN148,BL$3=Inputs!$CO148),1,IF(OR(AND(BL$3=Inputs!$CN148+1,Inputs!$CN148=Inputs!$CO148),AND(BL$3=Inputs!$CN148+2,Inputs!$CN148=Inputs!$CO148)),0,IF(BL$3=Inputs!$CN148,0.8,IF(BL$3=Inputs!$CN148+1,0.6,IF(BL$3=Inputs!$CN148+2,0.4,IF(BL$3=Inputs!$CO148,0.2,IF(AND(BL$3&gt;=Inputs!$CL148,BL$3&lt;Inputs!$CM148),(BL$3-Inputs!$CL148+1)/(Inputs!$AI148+1),0)))))))))</f>
        <v>0</v>
      </c>
      <c r="BM150" s="27">
        <f>IF(AND(Inputs!$CO148=0,BM$3&gt;=Inputs!$CM148),1,IF(AND(BM$3&gt;=Inputs!$CM148,BM$3&lt;Inputs!$CN148),1,IF(AND(BM$3=Inputs!$CN148,BM$3=Inputs!$CO148),1,IF(OR(AND(BM$3=Inputs!$CN148+1,Inputs!$CN148=Inputs!$CO148),AND(BM$3=Inputs!$CN148+2,Inputs!$CN148=Inputs!$CO148)),0,IF(BM$3=Inputs!$CN148,0.8,IF(BM$3=Inputs!$CN148+1,0.6,IF(BM$3=Inputs!$CN148+2,0.4,IF(BM$3=Inputs!$CO148,0.2,IF(AND(BM$3&gt;=Inputs!$CL148,BM$3&lt;Inputs!$CM148),(BM$3-Inputs!$CL148+1)/(Inputs!$AI148+1),0)))))))))</f>
        <v>0</v>
      </c>
    </row>
    <row r="151" spans="1:65">
      <c r="A151" s="7" t="str">
        <f>IF(Inputs!A149="","",Inputs!A149)</f>
        <v/>
      </c>
      <c r="B151" t="str">
        <f>IF(Inputs!B149="","",Inputs!B149)</f>
        <v/>
      </c>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292"/>
      <c r="AE151" s="292"/>
      <c r="AF151" s="292"/>
      <c r="AG151" s="50">
        <f t="shared" si="5"/>
        <v>0</v>
      </c>
      <c r="AH151" s="42">
        <f t="shared" si="6"/>
        <v>0</v>
      </c>
      <c r="AJ151" s="27">
        <f>IF(AND(Inputs!$CO149=0,AJ$3&gt;=Inputs!$CM149),1,IF(AND(AJ$3&gt;=Inputs!$CM149,AJ$3&lt;Inputs!$CN149),1,IF(AND(AJ$3=Inputs!$CN149,AJ$3=Inputs!$CO149),1,IF(OR(AND(AJ$3=Inputs!$CN149+1,Inputs!$CN149=Inputs!$CO149),AND(AJ$3=Inputs!$CN149+2,Inputs!$CN149=Inputs!$CO149)),0,IF(AJ$3=Inputs!$CN149,0.8,IF(AJ$3=Inputs!$CN149+1,0.6,IF(AJ$3=Inputs!$CN149+2,0.4,IF(AJ$3=Inputs!$CO149,0.2,IF(AND(AJ$3&gt;=Inputs!$CL149,AJ$3&lt;Inputs!$CM149),(AJ$3-Inputs!$CL149+1)/(Inputs!$AI149+1),0)))))))))</f>
        <v>0</v>
      </c>
      <c r="AK151" s="27">
        <f>IF(AND(Inputs!$CO149=0,AK$3&gt;=Inputs!$CM149),1,IF(AND(AK$3&gt;=Inputs!$CM149,AK$3&lt;Inputs!$CN149),1,IF(AND(AK$3=Inputs!$CN149,AK$3=Inputs!$CO149),1,IF(OR(AND(AK$3=Inputs!$CN149+1,Inputs!$CN149=Inputs!$CO149),AND(AK$3=Inputs!$CN149+2,Inputs!$CN149=Inputs!$CO149)),0,IF(AK$3=Inputs!$CN149,0.8,IF(AK$3=Inputs!$CN149+1,0.6,IF(AK$3=Inputs!$CN149+2,0.4,IF(AK$3=Inputs!$CO149,0.2,IF(AND(AK$3&gt;=Inputs!$CL149,AK$3&lt;Inputs!$CM149),(AK$3-Inputs!$CL149+1)/(Inputs!$AI149+1),0)))))))))</f>
        <v>0</v>
      </c>
      <c r="AL151" s="27">
        <f>IF(AND(Inputs!$CO149=0,AL$3&gt;=Inputs!$CM149),1,IF(AND(AL$3&gt;=Inputs!$CM149,AL$3&lt;Inputs!$CN149),1,IF(AND(AL$3=Inputs!$CN149,AL$3=Inputs!$CO149),1,IF(OR(AND(AL$3=Inputs!$CN149+1,Inputs!$CN149=Inputs!$CO149),AND(AL$3=Inputs!$CN149+2,Inputs!$CN149=Inputs!$CO149)),0,IF(AL$3=Inputs!$CN149,0.8,IF(AL$3=Inputs!$CN149+1,0.6,IF(AL$3=Inputs!$CN149+2,0.4,IF(AL$3=Inputs!$CO149,0.2,IF(AND(AL$3&gt;=Inputs!$CL149,AL$3&lt;Inputs!$CM149),(AL$3-Inputs!$CL149+1)/(Inputs!$AI149+1),0)))))))))</f>
        <v>0</v>
      </c>
      <c r="AM151" s="27">
        <f>IF(AND(Inputs!$CO149=0,AM$3&gt;=Inputs!$CM149),1,IF(AND(AM$3&gt;=Inputs!$CM149,AM$3&lt;Inputs!$CN149),1,IF(AND(AM$3=Inputs!$CN149,AM$3=Inputs!$CO149),1,IF(OR(AND(AM$3=Inputs!$CN149+1,Inputs!$CN149=Inputs!$CO149),AND(AM$3=Inputs!$CN149+2,Inputs!$CN149=Inputs!$CO149)),0,IF(AM$3=Inputs!$CN149,0.8,IF(AM$3=Inputs!$CN149+1,0.6,IF(AM$3=Inputs!$CN149+2,0.4,IF(AM$3=Inputs!$CO149,0.2,IF(AND(AM$3&gt;=Inputs!$CL149,AM$3&lt;Inputs!$CM149),(AM$3-Inputs!$CL149+1)/(Inputs!$AI149+1),0)))))))))</f>
        <v>0</v>
      </c>
      <c r="AN151" s="27">
        <f>IF(AND(Inputs!$CO149=0,AN$3&gt;=Inputs!$CM149),1,IF(AND(AN$3&gt;=Inputs!$CM149,AN$3&lt;Inputs!$CN149),1,IF(AND(AN$3=Inputs!$CN149,AN$3=Inputs!$CO149),1,IF(OR(AND(AN$3=Inputs!$CN149+1,Inputs!$CN149=Inputs!$CO149),AND(AN$3=Inputs!$CN149+2,Inputs!$CN149=Inputs!$CO149)),0,IF(AN$3=Inputs!$CN149,0.8,IF(AN$3=Inputs!$CN149+1,0.6,IF(AN$3=Inputs!$CN149+2,0.4,IF(AN$3=Inputs!$CO149,0.2,IF(AND(AN$3&gt;=Inputs!$CL149,AN$3&lt;Inputs!$CM149),(AN$3-Inputs!$CL149+1)/(Inputs!$AI149+1),0)))))))))</f>
        <v>0</v>
      </c>
      <c r="AO151" s="27">
        <f>IF(AND(Inputs!$CO149=0,AO$3&gt;=Inputs!$CM149),1,IF(AND(AO$3&gt;=Inputs!$CM149,AO$3&lt;Inputs!$CN149),1,IF(AND(AO$3=Inputs!$CN149,AO$3=Inputs!$CO149),1,IF(OR(AND(AO$3=Inputs!$CN149+1,Inputs!$CN149=Inputs!$CO149),AND(AO$3=Inputs!$CN149+2,Inputs!$CN149=Inputs!$CO149)),0,IF(AO$3=Inputs!$CN149,0.8,IF(AO$3=Inputs!$CN149+1,0.6,IF(AO$3=Inputs!$CN149+2,0.4,IF(AO$3=Inputs!$CO149,0.2,IF(AND(AO$3&gt;=Inputs!$CL149,AO$3&lt;Inputs!$CM149),(AO$3-Inputs!$CL149+1)/(Inputs!$AI149+1),0)))))))))</f>
        <v>0</v>
      </c>
      <c r="AP151" s="27">
        <f>IF(AND(Inputs!$CO149=0,AP$3&gt;=Inputs!$CM149),1,IF(AND(AP$3&gt;=Inputs!$CM149,AP$3&lt;Inputs!$CN149),1,IF(AND(AP$3=Inputs!$CN149,AP$3=Inputs!$CO149),1,IF(OR(AND(AP$3=Inputs!$CN149+1,Inputs!$CN149=Inputs!$CO149),AND(AP$3=Inputs!$CN149+2,Inputs!$CN149=Inputs!$CO149)),0,IF(AP$3=Inputs!$CN149,0.8,IF(AP$3=Inputs!$CN149+1,0.6,IF(AP$3=Inputs!$CN149+2,0.4,IF(AP$3=Inputs!$CO149,0.2,IF(AND(AP$3&gt;=Inputs!$CL149,AP$3&lt;Inputs!$CM149),(AP$3-Inputs!$CL149+1)/(Inputs!$AI149+1),0)))))))))</f>
        <v>0</v>
      </c>
      <c r="AQ151" s="27">
        <f>IF(AND(Inputs!$CO149=0,AQ$3&gt;=Inputs!$CM149),1,IF(AND(AQ$3&gt;=Inputs!$CM149,AQ$3&lt;Inputs!$CN149),1,IF(AND(AQ$3=Inputs!$CN149,AQ$3=Inputs!$CO149),1,IF(OR(AND(AQ$3=Inputs!$CN149+1,Inputs!$CN149=Inputs!$CO149),AND(AQ$3=Inputs!$CN149+2,Inputs!$CN149=Inputs!$CO149)),0,IF(AQ$3=Inputs!$CN149,0.8,IF(AQ$3=Inputs!$CN149+1,0.6,IF(AQ$3=Inputs!$CN149+2,0.4,IF(AQ$3=Inputs!$CO149,0.2,IF(AND(AQ$3&gt;=Inputs!$CL149,AQ$3&lt;Inputs!$CM149),(AQ$3-Inputs!$CL149+1)/(Inputs!$AI149+1),0)))))))))</f>
        <v>0</v>
      </c>
      <c r="AR151" s="27">
        <f>IF(AND(Inputs!$CO149=0,AR$3&gt;=Inputs!$CM149),1,IF(AND(AR$3&gt;=Inputs!$CM149,AR$3&lt;Inputs!$CN149),1,IF(AND(AR$3=Inputs!$CN149,AR$3=Inputs!$CO149),1,IF(OR(AND(AR$3=Inputs!$CN149+1,Inputs!$CN149=Inputs!$CO149),AND(AR$3=Inputs!$CN149+2,Inputs!$CN149=Inputs!$CO149)),0,IF(AR$3=Inputs!$CN149,0.8,IF(AR$3=Inputs!$CN149+1,0.6,IF(AR$3=Inputs!$CN149+2,0.4,IF(AR$3=Inputs!$CO149,0.2,IF(AND(AR$3&gt;=Inputs!$CL149,AR$3&lt;Inputs!$CM149),(AR$3-Inputs!$CL149+1)/(Inputs!$AI149+1),0)))))))))</f>
        <v>0</v>
      </c>
      <c r="AS151" s="27">
        <f>IF(AND(Inputs!$CO149=0,AS$3&gt;=Inputs!$CM149),1,IF(AND(AS$3&gt;=Inputs!$CM149,AS$3&lt;Inputs!$CN149),1,IF(AND(AS$3=Inputs!$CN149,AS$3=Inputs!$CO149),1,IF(OR(AND(AS$3=Inputs!$CN149+1,Inputs!$CN149=Inputs!$CO149),AND(AS$3=Inputs!$CN149+2,Inputs!$CN149=Inputs!$CO149)),0,IF(AS$3=Inputs!$CN149,0.8,IF(AS$3=Inputs!$CN149+1,0.6,IF(AS$3=Inputs!$CN149+2,0.4,IF(AS$3=Inputs!$CO149,0.2,IF(AND(AS$3&gt;=Inputs!$CL149,AS$3&lt;Inputs!$CM149),(AS$3-Inputs!$CL149+1)/(Inputs!$AI149+1),0)))))))))</f>
        <v>0</v>
      </c>
      <c r="AT151" s="27">
        <f>IF(AND(Inputs!$CO149=0,AT$3&gt;=Inputs!$CM149),1,IF(AND(AT$3&gt;=Inputs!$CM149,AT$3&lt;Inputs!$CN149),1,IF(AND(AT$3=Inputs!$CN149,AT$3=Inputs!$CO149),1,IF(OR(AND(AT$3=Inputs!$CN149+1,Inputs!$CN149=Inputs!$CO149),AND(AT$3=Inputs!$CN149+2,Inputs!$CN149=Inputs!$CO149)),0,IF(AT$3=Inputs!$CN149,0.8,IF(AT$3=Inputs!$CN149+1,0.6,IF(AT$3=Inputs!$CN149+2,0.4,IF(AT$3=Inputs!$CO149,0.2,IF(AND(AT$3&gt;=Inputs!$CL149,AT$3&lt;Inputs!$CM149),(AT$3-Inputs!$CL149+1)/(Inputs!$AI149+1),0)))))))))</f>
        <v>0</v>
      </c>
      <c r="AU151" s="27">
        <f>IF(AND(Inputs!$CO149=0,AU$3&gt;=Inputs!$CM149),1,IF(AND(AU$3&gt;=Inputs!$CM149,AU$3&lt;Inputs!$CN149),1,IF(AND(AU$3=Inputs!$CN149,AU$3=Inputs!$CO149),1,IF(OR(AND(AU$3=Inputs!$CN149+1,Inputs!$CN149=Inputs!$CO149),AND(AU$3=Inputs!$CN149+2,Inputs!$CN149=Inputs!$CO149)),0,IF(AU$3=Inputs!$CN149,0.8,IF(AU$3=Inputs!$CN149+1,0.6,IF(AU$3=Inputs!$CN149+2,0.4,IF(AU$3=Inputs!$CO149,0.2,IF(AND(AU$3&gt;=Inputs!$CL149,AU$3&lt;Inputs!$CM149),(AU$3-Inputs!$CL149+1)/(Inputs!$AI149+1),0)))))))))</f>
        <v>0</v>
      </c>
      <c r="AV151" s="27">
        <f>IF(AND(Inputs!$CO149=0,AV$3&gt;=Inputs!$CM149),1,IF(AND(AV$3&gt;=Inputs!$CM149,AV$3&lt;Inputs!$CN149),1,IF(AND(AV$3=Inputs!$CN149,AV$3=Inputs!$CO149),1,IF(OR(AND(AV$3=Inputs!$CN149+1,Inputs!$CN149=Inputs!$CO149),AND(AV$3=Inputs!$CN149+2,Inputs!$CN149=Inputs!$CO149)),0,IF(AV$3=Inputs!$CN149,0.8,IF(AV$3=Inputs!$CN149+1,0.6,IF(AV$3=Inputs!$CN149+2,0.4,IF(AV$3=Inputs!$CO149,0.2,IF(AND(AV$3&gt;=Inputs!$CL149,AV$3&lt;Inputs!$CM149),(AV$3-Inputs!$CL149+1)/(Inputs!$AI149+1),0)))))))))</f>
        <v>0</v>
      </c>
      <c r="AW151" s="27">
        <f>IF(AND(Inputs!$CO149=0,AW$3&gt;=Inputs!$CM149),1,IF(AND(AW$3&gt;=Inputs!$CM149,AW$3&lt;Inputs!$CN149),1,IF(AND(AW$3=Inputs!$CN149,AW$3=Inputs!$CO149),1,IF(OR(AND(AW$3=Inputs!$CN149+1,Inputs!$CN149=Inputs!$CO149),AND(AW$3=Inputs!$CN149+2,Inputs!$CN149=Inputs!$CO149)),0,IF(AW$3=Inputs!$CN149,0.8,IF(AW$3=Inputs!$CN149+1,0.6,IF(AW$3=Inputs!$CN149+2,0.4,IF(AW$3=Inputs!$CO149,0.2,IF(AND(AW$3&gt;=Inputs!$CL149,AW$3&lt;Inputs!$CM149),(AW$3-Inputs!$CL149+1)/(Inputs!$AI149+1),0)))))))))</f>
        <v>0</v>
      </c>
      <c r="AX151" s="27">
        <f>IF(AND(Inputs!$CO149=0,AX$3&gt;=Inputs!$CM149),1,IF(AND(AX$3&gt;=Inputs!$CM149,AX$3&lt;Inputs!$CN149),1,IF(AND(AX$3=Inputs!$CN149,AX$3=Inputs!$CO149),1,IF(OR(AND(AX$3=Inputs!$CN149+1,Inputs!$CN149=Inputs!$CO149),AND(AX$3=Inputs!$CN149+2,Inputs!$CN149=Inputs!$CO149)),0,IF(AX$3=Inputs!$CN149,0.8,IF(AX$3=Inputs!$CN149+1,0.6,IF(AX$3=Inputs!$CN149+2,0.4,IF(AX$3=Inputs!$CO149,0.2,IF(AND(AX$3&gt;=Inputs!$CL149,AX$3&lt;Inputs!$CM149),(AX$3-Inputs!$CL149+1)/(Inputs!$AI149+1),0)))))))))</f>
        <v>0</v>
      </c>
      <c r="AY151" s="27">
        <f>IF(AND(Inputs!$CO149=0,AY$3&gt;=Inputs!$CM149),1,IF(AND(AY$3&gt;=Inputs!$CM149,AY$3&lt;Inputs!$CN149),1,IF(AND(AY$3=Inputs!$CN149,AY$3=Inputs!$CO149),1,IF(OR(AND(AY$3=Inputs!$CN149+1,Inputs!$CN149=Inputs!$CO149),AND(AY$3=Inputs!$CN149+2,Inputs!$CN149=Inputs!$CO149)),0,IF(AY$3=Inputs!$CN149,0.8,IF(AY$3=Inputs!$CN149+1,0.6,IF(AY$3=Inputs!$CN149+2,0.4,IF(AY$3=Inputs!$CO149,0.2,IF(AND(AY$3&gt;=Inputs!$CL149,AY$3&lt;Inputs!$CM149),(AY$3-Inputs!$CL149+1)/(Inputs!$AI149+1),0)))))))))</f>
        <v>0</v>
      </c>
      <c r="AZ151" s="27">
        <f>IF(AND(Inputs!$CO149=0,AZ$3&gt;=Inputs!$CM149),1,IF(AND(AZ$3&gt;=Inputs!$CM149,AZ$3&lt;Inputs!$CN149),1,IF(AND(AZ$3=Inputs!$CN149,AZ$3=Inputs!$CO149),1,IF(OR(AND(AZ$3=Inputs!$CN149+1,Inputs!$CN149=Inputs!$CO149),AND(AZ$3=Inputs!$CN149+2,Inputs!$CN149=Inputs!$CO149)),0,IF(AZ$3=Inputs!$CN149,0.8,IF(AZ$3=Inputs!$CN149+1,0.6,IF(AZ$3=Inputs!$CN149+2,0.4,IF(AZ$3=Inputs!$CO149,0.2,IF(AND(AZ$3&gt;=Inputs!$CL149,AZ$3&lt;Inputs!$CM149),(AZ$3-Inputs!$CL149+1)/(Inputs!$AI149+1),0)))))))))</f>
        <v>0</v>
      </c>
      <c r="BA151" s="27">
        <f>IF(AND(Inputs!$CO149=0,BA$3&gt;=Inputs!$CM149),1,IF(AND(BA$3&gt;=Inputs!$CM149,BA$3&lt;Inputs!$CN149),1,IF(AND(BA$3=Inputs!$CN149,BA$3=Inputs!$CO149),1,IF(OR(AND(BA$3=Inputs!$CN149+1,Inputs!$CN149=Inputs!$CO149),AND(BA$3=Inputs!$CN149+2,Inputs!$CN149=Inputs!$CO149)),0,IF(BA$3=Inputs!$CN149,0.8,IF(BA$3=Inputs!$CN149+1,0.6,IF(BA$3=Inputs!$CN149+2,0.4,IF(BA$3=Inputs!$CO149,0.2,IF(AND(BA$3&gt;=Inputs!$CL149,BA$3&lt;Inputs!$CM149),(BA$3-Inputs!$CL149+1)/(Inputs!$AI149+1),0)))))))))</f>
        <v>0</v>
      </c>
      <c r="BB151" s="27">
        <f>IF(AND(Inputs!$CO149=0,BB$3&gt;=Inputs!$CM149),1,IF(AND(BB$3&gt;=Inputs!$CM149,BB$3&lt;Inputs!$CN149),1,IF(AND(BB$3=Inputs!$CN149,BB$3=Inputs!$CO149),1,IF(OR(AND(BB$3=Inputs!$CN149+1,Inputs!$CN149=Inputs!$CO149),AND(BB$3=Inputs!$CN149+2,Inputs!$CN149=Inputs!$CO149)),0,IF(BB$3=Inputs!$CN149,0.8,IF(BB$3=Inputs!$CN149+1,0.6,IF(BB$3=Inputs!$CN149+2,0.4,IF(BB$3=Inputs!$CO149,0.2,IF(AND(BB$3&gt;=Inputs!$CL149,BB$3&lt;Inputs!$CM149),(BB$3-Inputs!$CL149+1)/(Inputs!$AI149+1),0)))))))))</f>
        <v>0</v>
      </c>
      <c r="BC151" s="27">
        <f>IF(AND(Inputs!$CO149=0,BC$3&gt;=Inputs!$CM149),1,IF(AND(BC$3&gt;=Inputs!$CM149,BC$3&lt;Inputs!$CN149),1,IF(AND(BC$3=Inputs!$CN149,BC$3=Inputs!$CO149),1,IF(OR(AND(BC$3=Inputs!$CN149+1,Inputs!$CN149=Inputs!$CO149),AND(BC$3=Inputs!$CN149+2,Inputs!$CN149=Inputs!$CO149)),0,IF(BC$3=Inputs!$CN149,0.8,IF(BC$3=Inputs!$CN149+1,0.6,IF(BC$3=Inputs!$CN149+2,0.4,IF(BC$3=Inputs!$CO149,0.2,IF(AND(BC$3&gt;=Inputs!$CL149,BC$3&lt;Inputs!$CM149),(BC$3-Inputs!$CL149+1)/(Inputs!$AI149+1),0)))))))))</f>
        <v>0</v>
      </c>
      <c r="BD151" s="27">
        <f>IF(AND(Inputs!$CO149=0,BD$3&gt;=Inputs!$CM149),1,IF(AND(BD$3&gt;=Inputs!$CM149,BD$3&lt;Inputs!$CN149),1,IF(AND(BD$3=Inputs!$CN149,BD$3=Inputs!$CO149),1,IF(OR(AND(BD$3=Inputs!$CN149+1,Inputs!$CN149=Inputs!$CO149),AND(BD$3=Inputs!$CN149+2,Inputs!$CN149=Inputs!$CO149)),0,IF(BD$3=Inputs!$CN149,0.8,IF(BD$3=Inputs!$CN149+1,0.6,IF(BD$3=Inputs!$CN149+2,0.4,IF(BD$3=Inputs!$CO149,0.2,IF(AND(BD$3&gt;=Inputs!$CL149,BD$3&lt;Inputs!$CM149),(BD$3-Inputs!$CL149+1)/(Inputs!$AI149+1),0)))))))))</f>
        <v>0</v>
      </c>
      <c r="BE151" s="27">
        <f>IF(AND(Inputs!$CO149=0,BE$3&gt;=Inputs!$CM149),1,IF(AND(BE$3&gt;=Inputs!$CM149,BE$3&lt;Inputs!$CN149),1,IF(AND(BE$3=Inputs!$CN149,BE$3=Inputs!$CO149),1,IF(OR(AND(BE$3=Inputs!$CN149+1,Inputs!$CN149=Inputs!$CO149),AND(BE$3=Inputs!$CN149+2,Inputs!$CN149=Inputs!$CO149)),0,IF(BE$3=Inputs!$CN149,0.8,IF(BE$3=Inputs!$CN149+1,0.6,IF(BE$3=Inputs!$CN149+2,0.4,IF(BE$3=Inputs!$CO149,0.2,IF(AND(BE$3&gt;=Inputs!$CL149,BE$3&lt;Inputs!$CM149),(BE$3-Inputs!$CL149+1)/(Inputs!$AI149+1),0)))))))))</f>
        <v>0</v>
      </c>
      <c r="BF151" s="27">
        <f>IF(AND(Inputs!$CO149=0,BF$3&gt;=Inputs!$CM149),1,IF(AND(BF$3&gt;=Inputs!$CM149,BF$3&lt;Inputs!$CN149),1,IF(AND(BF$3=Inputs!$CN149,BF$3=Inputs!$CO149),1,IF(OR(AND(BF$3=Inputs!$CN149+1,Inputs!$CN149=Inputs!$CO149),AND(BF$3=Inputs!$CN149+2,Inputs!$CN149=Inputs!$CO149)),0,IF(BF$3=Inputs!$CN149,0.8,IF(BF$3=Inputs!$CN149+1,0.6,IF(BF$3=Inputs!$CN149+2,0.4,IF(BF$3=Inputs!$CO149,0.2,IF(AND(BF$3&gt;=Inputs!$CL149,BF$3&lt;Inputs!$CM149),(BF$3-Inputs!$CL149+1)/(Inputs!$AI149+1),0)))))))))</f>
        <v>0</v>
      </c>
      <c r="BG151" s="27">
        <f>IF(AND(Inputs!$CO149=0,BG$3&gt;=Inputs!$CM149),1,IF(AND(BG$3&gt;=Inputs!$CM149,BG$3&lt;Inputs!$CN149),1,IF(AND(BG$3=Inputs!$CN149,BG$3=Inputs!$CO149),1,IF(OR(AND(BG$3=Inputs!$CN149+1,Inputs!$CN149=Inputs!$CO149),AND(BG$3=Inputs!$CN149+2,Inputs!$CN149=Inputs!$CO149)),0,IF(BG$3=Inputs!$CN149,0.8,IF(BG$3=Inputs!$CN149+1,0.6,IF(BG$3=Inputs!$CN149+2,0.4,IF(BG$3=Inputs!$CO149,0.2,IF(AND(BG$3&gt;=Inputs!$CL149,BG$3&lt;Inputs!$CM149),(BG$3-Inputs!$CL149+1)/(Inputs!$AI149+1),0)))))))))</f>
        <v>0</v>
      </c>
      <c r="BH151" s="27">
        <f>IF(AND(Inputs!$CO149=0,BH$3&gt;=Inputs!$CM149),1,IF(AND(BH$3&gt;=Inputs!$CM149,BH$3&lt;Inputs!$CN149),1,IF(AND(BH$3=Inputs!$CN149,BH$3=Inputs!$CO149),1,IF(OR(AND(BH$3=Inputs!$CN149+1,Inputs!$CN149=Inputs!$CO149),AND(BH$3=Inputs!$CN149+2,Inputs!$CN149=Inputs!$CO149)),0,IF(BH$3=Inputs!$CN149,0.8,IF(BH$3=Inputs!$CN149+1,0.6,IF(BH$3=Inputs!$CN149+2,0.4,IF(BH$3=Inputs!$CO149,0.2,IF(AND(BH$3&gt;=Inputs!$CL149,BH$3&lt;Inputs!$CM149),(BH$3-Inputs!$CL149+1)/(Inputs!$AI149+1),0)))))))))</f>
        <v>0</v>
      </c>
      <c r="BI151" s="27">
        <f>IF(AND(Inputs!$CO149=0,BI$3&gt;=Inputs!$CM149),1,IF(AND(BI$3&gt;=Inputs!$CM149,BI$3&lt;Inputs!$CN149),1,IF(AND(BI$3=Inputs!$CN149,BI$3=Inputs!$CO149),1,IF(OR(AND(BI$3=Inputs!$CN149+1,Inputs!$CN149=Inputs!$CO149),AND(BI$3=Inputs!$CN149+2,Inputs!$CN149=Inputs!$CO149)),0,IF(BI$3=Inputs!$CN149,0.8,IF(BI$3=Inputs!$CN149+1,0.6,IF(BI$3=Inputs!$CN149+2,0.4,IF(BI$3=Inputs!$CO149,0.2,IF(AND(BI$3&gt;=Inputs!$CL149,BI$3&lt;Inputs!$CM149),(BI$3-Inputs!$CL149+1)/(Inputs!$AI149+1),0)))))))))</f>
        <v>0</v>
      </c>
      <c r="BJ151" s="27">
        <f>IF(AND(Inputs!$CO149=0,BJ$3&gt;=Inputs!$CM149),1,IF(AND(BJ$3&gt;=Inputs!$CM149,BJ$3&lt;Inputs!$CN149),1,IF(AND(BJ$3=Inputs!$CN149,BJ$3=Inputs!$CO149),1,IF(OR(AND(BJ$3=Inputs!$CN149+1,Inputs!$CN149=Inputs!$CO149),AND(BJ$3=Inputs!$CN149+2,Inputs!$CN149=Inputs!$CO149)),0,IF(BJ$3=Inputs!$CN149,0.8,IF(BJ$3=Inputs!$CN149+1,0.6,IF(BJ$3=Inputs!$CN149+2,0.4,IF(BJ$3=Inputs!$CO149,0.2,IF(AND(BJ$3&gt;=Inputs!$CL149,BJ$3&lt;Inputs!$CM149),(BJ$3-Inputs!$CL149+1)/(Inputs!$AI149+1),0)))))))))</f>
        <v>0</v>
      </c>
      <c r="BK151" s="27">
        <f>IF(AND(Inputs!$CO149=0,BK$3&gt;=Inputs!$CM149),1,IF(AND(BK$3&gt;=Inputs!$CM149,BK$3&lt;Inputs!$CN149),1,IF(AND(BK$3=Inputs!$CN149,BK$3=Inputs!$CO149),1,IF(OR(AND(BK$3=Inputs!$CN149+1,Inputs!$CN149=Inputs!$CO149),AND(BK$3=Inputs!$CN149+2,Inputs!$CN149=Inputs!$CO149)),0,IF(BK$3=Inputs!$CN149,0.8,IF(BK$3=Inputs!$CN149+1,0.6,IF(BK$3=Inputs!$CN149+2,0.4,IF(BK$3=Inputs!$CO149,0.2,IF(AND(BK$3&gt;=Inputs!$CL149,BK$3&lt;Inputs!$CM149),(BK$3-Inputs!$CL149+1)/(Inputs!$AI149+1),0)))))))))</f>
        <v>0</v>
      </c>
      <c r="BL151" s="27">
        <f>IF(AND(Inputs!$CO149=0,BL$3&gt;=Inputs!$CM149),1,IF(AND(BL$3&gt;=Inputs!$CM149,BL$3&lt;Inputs!$CN149),1,IF(AND(BL$3=Inputs!$CN149,BL$3=Inputs!$CO149),1,IF(OR(AND(BL$3=Inputs!$CN149+1,Inputs!$CN149=Inputs!$CO149),AND(BL$3=Inputs!$CN149+2,Inputs!$CN149=Inputs!$CO149)),0,IF(BL$3=Inputs!$CN149,0.8,IF(BL$3=Inputs!$CN149+1,0.6,IF(BL$3=Inputs!$CN149+2,0.4,IF(BL$3=Inputs!$CO149,0.2,IF(AND(BL$3&gt;=Inputs!$CL149,BL$3&lt;Inputs!$CM149),(BL$3-Inputs!$CL149+1)/(Inputs!$AI149+1),0)))))))))</f>
        <v>0</v>
      </c>
      <c r="BM151" s="27">
        <f>IF(AND(Inputs!$CO149=0,BM$3&gt;=Inputs!$CM149),1,IF(AND(BM$3&gt;=Inputs!$CM149,BM$3&lt;Inputs!$CN149),1,IF(AND(BM$3=Inputs!$CN149,BM$3=Inputs!$CO149),1,IF(OR(AND(BM$3=Inputs!$CN149+1,Inputs!$CN149=Inputs!$CO149),AND(BM$3=Inputs!$CN149+2,Inputs!$CN149=Inputs!$CO149)),0,IF(BM$3=Inputs!$CN149,0.8,IF(BM$3=Inputs!$CN149+1,0.6,IF(BM$3=Inputs!$CN149+2,0.4,IF(BM$3=Inputs!$CO149,0.2,IF(AND(BM$3&gt;=Inputs!$CL149,BM$3&lt;Inputs!$CM149),(BM$3-Inputs!$CL149+1)/(Inputs!$AI149+1),0)))))))))</f>
        <v>0</v>
      </c>
    </row>
    <row r="152" spans="1:65">
      <c r="A152" s="7" t="str">
        <f>IF(Inputs!A150="","",Inputs!A150)</f>
        <v/>
      </c>
      <c r="B152" t="str">
        <f>IF(Inputs!B150="","",Inputs!B150)</f>
        <v/>
      </c>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c r="AE152" s="292"/>
      <c r="AF152" s="292"/>
      <c r="AG152" s="50">
        <f t="shared" si="5"/>
        <v>0</v>
      </c>
      <c r="AH152" s="42">
        <f t="shared" si="6"/>
        <v>0</v>
      </c>
      <c r="AJ152" s="27">
        <f>IF(AND(Inputs!$CO150=0,AJ$3&gt;=Inputs!$CM150),1,IF(AND(AJ$3&gt;=Inputs!$CM150,AJ$3&lt;Inputs!$CN150),1,IF(AND(AJ$3=Inputs!$CN150,AJ$3=Inputs!$CO150),1,IF(OR(AND(AJ$3=Inputs!$CN150+1,Inputs!$CN150=Inputs!$CO150),AND(AJ$3=Inputs!$CN150+2,Inputs!$CN150=Inputs!$CO150)),0,IF(AJ$3=Inputs!$CN150,0.8,IF(AJ$3=Inputs!$CN150+1,0.6,IF(AJ$3=Inputs!$CN150+2,0.4,IF(AJ$3=Inputs!$CO150,0.2,IF(AND(AJ$3&gt;=Inputs!$CL150,AJ$3&lt;Inputs!$CM150),(AJ$3-Inputs!$CL150+1)/(Inputs!$AI150+1),0)))))))))</f>
        <v>0</v>
      </c>
      <c r="AK152" s="27">
        <f>IF(AND(Inputs!$CO150=0,AK$3&gt;=Inputs!$CM150),1,IF(AND(AK$3&gt;=Inputs!$CM150,AK$3&lt;Inputs!$CN150),1,IF(AND(AK$3=Inputs!$CN150,AK$3=Inputs!$CO150),1,IF(OR(AND(AK$3=Inputs!$CN150+1,Inputs!$CN150=Inputs!$CO150),AND(AK$3=Inputs!$CN150+2,Inputs!$CN150=Inputs!$CO150)),0,IF(AK$3=Inputs!$CN150,0.8,IF(AK$3=Inputs!$CN150+1,0.6,IF(AK$3=Inputs!$CN150+2,0.4,IF(AK$3=Inputs!$CO150,0.2,IF(AND(AK$3&gt;=Inputs!$CL150,AK$3&lt;Inputs!$CM150),(AK$3-Inputs!$CL150+1)/(Inputs!$AI150+1),0)))))))))</f>
        <v>0</v>
      </c>
      <c r="AL152" s="27">
        <f>IF(AND(Inputs!$CO150=0,AL$3&gt;=Inputs!$CM150),1,IF(AND(AL$3&gt;=Inputs!$CM150,AL$3&lt;Inputs!$CN150),1,IF(AND(AL$3=Inputs!$CN150,AL$3=Inputs!$CO150),1,IF(OR(AND(AL$3=Inputs!$CN150+1,Inputs!$CN150=Inputs!$CO150),AND(AL$3=Inputs!$CN150+2,Inputs!$CN150=Inputs!$CO150)),0,IF(AL$3=Inputs!$CN150,0.8,IF(AL$3=Inputs!$CN150+1,0.6,IF(AL$3=Inputs!$CN150+2,0.4,IF(AL$3=Inputs!$CO150,0.2,IF(AND(AL$3&gt;=Inputs!$CL150,AL$3&lt;Inputs!$CM150),(AL$3-Inputs!$CL150+1)/(Inputs!$AI150+1),0)))))))))</f>
        <v>0</v>
      </c>
      <c r="AM152" s="27">
        <f>IF(AND(Inputs!$CO150=0,AM$3&gt;=Inputs!$CM150),1,IF(AND(AM$3&gt;=Inputs!$CM150,AM$3&lt;Inputs!$CN150),1,IF(AND(AM$3=Inputs!$CN150,AM$3=Inputs!$CO150),1,IF(OR(AND(AM$3=Inputs!$CN150+1,Inputs!$CN150=Inputs!$CO150),AND(AM$3=Inputs!$CN150+2,Inputs!$CN150=Inputs!$CO150)),0,IF(AM$3=Inputs!$CN150,0.8,IF(AM$3=Inputs!$CN150+1,0.6,IF(AM$3=Inputs!$CN150+2,0.4,IF(AM$3=Inputs!$CO150,0.2,IF(AND(AM$3&gt;=Inputs!$CL150,AM$3&lt;Inputs!$CM150),(AM$3-Inputs!$CL150+1)/(Inputs!$AI150+1),0)))))))))</f>
        <v>0</v>
      </c>
      <c r="AN152" s="27">
        <f>IF(AND(Inputs!$CO150=0,AN$3&gt;=Inputs!$CM150),1,IF(AND(AN$3&gt;=Inputs!$CM150,AN$3&lt;Inputs!$CN150),1,IF(AND(AN$3=Inputs!$CN150,AN$3=Inputs!$CO150),1,IF(OR(AND(AN$3=Inputs!$CN150+1,Inputs!$CN150=Inputs!$CO150),AND(AN$3=Inputs!$CN150+2,Inputs!$CN150=Inputs!$CO150)),0,IF(AN$3=Inputs!$CN150,0.8,IF(AN$3=Inputs!$CN150+1,0.6,IF(AN$3=Inputs!$CN150+2,0.4,IF(AN$3=Inputs!$CO150,0.2,IF(AND(AN$3&gt;=Inputs!$CL150,AN$3&lt;Inputs!$CM150),(AN$3-Inputs!$CL150+1)/(Inputs!$AI150+1),0)))))))))</f>
        <v>0</v>
      </c>
      <c r="AO152" s="27">
        <f>IF(AND(Inputs!$CO150=0,AO$3&gt;=Inputs!$CM150),1,IF(AND(AO$3&gt;=Inputs!$CM150,AO$3&lt;Inputs!$CN150),1,IF(AND(AO$3=Inputs!$CN150,AO$3=Inputs!$CO150),1,IF(OR(AND(AO$3=Inputs!$CN150+1,Inputs!$CN150=Inputs!$CO150),AND(AO$3=Inputs!$CN150+2,Inputs!$CN150=Inputs!$CO150)),0,IF(AO$3=Inputs!$CN150,0.8,IF(AO$3=Inputs!$CN150+1,0.6,IF(AO$3=Inputs!$CN150+2,0.4,IF(AO$3=Inputs!$CO150,0.2,IF(AND(AO$3&gt;=Inputs!$CL150,AO$3&lt;Inputs!$CM150),(AO$3-Inputs!$CL150+1)/(Inputs!$AI150+1),0)))))))))</f>
        <v>0</v>
      </c>
      <c r="AP152" s="27">
        <f>IF(AND(Inputs!$CO150=0,AP$3&gt;=Inputs!$CM150),1,IF(AND(AP$3&gt;=Inputs!$CM150,AP$3&lt;Inputs!$CN150),1,IF(AND(AP$3=Inputs!$CN150,AP$3=Inputs!$CO150),1,IF(OR(AND(AP$3=Inputs!$CN150+1,Inputs!$CN150=Inputs!$CO150),AND(AP$3=Inputs!$CN150+2,Inputs!$CN150=Inputs!$CO150)),0,IF(AP$3=Inputs!$CN150,0.8,IF(AP$3=Inputs!$CN150+1,0.6,IF(AP$3=Inputs!$CN150+2,0.4,IF(AP$3=Inputs!$CO150,0.2,IF(AND(AP$3&gt;=Inputs!$CL150,AP$3&lt;Inputs!$CM150),(AP$3-Inputs!$CL150+1)/(Inputs!$AI150+1),0)))))))))</f>
        <v>0</v>
      </c>
      <c r="AQ152" s="27">
        <f>IF(AND(Inputs!$CO150=0,AQ$3&gt;=Inputs!$CM150),1,IF(AND(AQ$3&gt;=Inputs!$CM150,AQ$3&lt;Inputs!$CN150),1,IF(AND(AQ$3=Inputs!$CN150,AQ$3=Inputs!$CO150),1,IF(OR(AND(AQ$3=Inputs!$CN150+1,Inputs!$CN150=Inputs!$CO150),AND(AQ$3=Inputs!$CN150+2,Inputs!$CN150=Inputs!$CO150)),0,IF(AQ$3=Inputs!$CN150,0.8,IF(AQ$3=Inputs!$CN150+1,0.6,IF(AQ$3=Inputs!$CN150+2,0.4,IF(AQ$3=Inputs!$CO150,0.2,IF(AND(AQ$3&gt;=Inputs!$CL150,AQ$3&lt;Inputs!$CM150),(AQ$3-Inputs!$CL150+1)/(Inputs!$AI150+1),0)))))))))</f>
        <v>0</v>
      </c>
      <c r="AR152" s="27">
        <f>IF(AND(Inputs!$CO150=0,AR$3&gt;=Inputs!$CM150),1,IF(AND(AR$3&gt;=Inputs!$CM150,AR$3&lt;Inputs!$CN150),1,IF(AND(AR$3=Inputs!$CN150,AR$3=Inputs!$CO150),1,IF(OR(AND(AR$3=Inputs!$CN150+1,Inputs!$CN150=Inputs!$CO150),AND(AR$3=Inputs!$CN150+2,Inputs!$CN150=Inputs!$CO150)),0,IF(AR$3=Inputs!$CN150,0.8,IF(AR$3=Inputs!$CN150+1,0.6,IF(AR$3=Inputs!$CN150+2,0.4,IF(AR$3=Inputs!$CO150,0.2,IF(AND(AR$3&gt;=Inputs!$CL150,AR$3&lt;Inputs!$CM150),(AR$3-Inputs!$CL150+1)/(Inputs!$AI150+1),0)))))))))</f>
        <v>0</v>
      </c>
      <c r="AS152" s="27">
        <f>IF(AND(Inputs!$CO150=0,AS$3&gt;=Inputs!$CM150),1,IF(AND(AS$3&gt;=Inputs!$CM150,AS$3&lt;Inputs!$CN150),1,IF(AND(AS$3=Inputs!$CN150,AS$3=Inputs!$CO150),1,IF(OR(AND(AS$3=Inputs!$CN150+1,Inputs!$CN150=Inputs!$CO150),AND(AS$3=Inputs!$CN150+2,Inputs!$CN150=Inputs!$CO150)),0,IF(AS$3=Inputs!$CN150,0.8,IF(AS$3=Inputs!$CN150+1,0.6,IF(AS$3=Inputs!$CN150+2,0.4,IF(AS$3=Inputs!$CO150,0.2,IF(AND(AS$3&gt;=Inputs!$CL150,AS$3&lt;Inputs!$CM150),(AS$3-Inputs!$CL150+1)/(Inputs!$AI150+1),0)))))))))</f>
        <v>0</v>
      </c>
      <c r="AT152" s="27">
        <f>IF(AND(Inputs!$CO150=0,AT$3&gt;=Inputs!$CM150),1,IF(AND(AT$3&gt;=Inputs!$CM150,AT$3&lt;Inputs!$CN150),1,IF(AND(AT$3=Inputs!$CN150,AT$3=Inputs!$CO150),1,IF(OR(AND(AT$3=Inputs!$CN150+1,Inputs!$CN150=Inputs!$CO150),AND(AT$3=Inputs!$CN150+2,Inputs!$CN150=Inputs!$CO150)),0,IF(AT$3=Inputs!$CN150,0.8,IF(AT$3=Inputs!$CN150+1,0.6,IF(AT$3=Inputs!$CN150+2,0.4,IF(AT$3=Inputs!$CO150,0.2,IF(AND(AT$3&gt;=Inputs!$CL150,AT$3&lt;Inputs!$CM150),(AT$3-Inputs!$CL150+1)/(Inputs!$AI150+1),0)))))))))</f>
        <v>0</v>
      </c>
      <c r="AU152" s="27">
        <f>IF(AND(Inputs!$CO150=0,AU$3&gt;=Inputs!$CM150),1,IF(AND(AU$3&gt;=Inputs!$CM150,AU$3&lt;Inputs!$CN150),1,IF(AND(AU$3=Inputs!$CN150,AU$3=Inputs!$CO150),1,IF(OR(AND(AU$3=Inputs!$CN150+1,Inputs!$CN150=Inputs!$CO150),AND(AU$3=Inputs!$CN150+2,Inputs!$CN150=Inputs!$CO150)),0,IF(AU$3=Inputs!$CN150,0.8,IF(AU$3=Inputs!$CN150+1,0.6,IF(AU$3=Inputs!$CN150+2,0.4,IF(AU$3=Inputs!$CO150,0.2,IF(AND(AU$3&gt;=Inputs!$CL150,AU$3&lt;Inputs!$CM150),(AU$3-Inputs!$CL150+1)/(Inputs!$AI150+1),0)))))))))</f>
        <v>0</v>
      </c>
      <c r="AV152" s="27">
        <f>IF(AND(Inputs!$CO150=0,AV$3&gt;=Inputs!$CM150),1,IF(AND(AV$3&gt;=Inputs!$CM150,AV$3&lt;Inputs!$CN150),1,IF(AND(AV$3=Inputs!$CN150,AV$3=Inputs!$CO150),1,IF(OR(AND(AV$3=Inputs!$CN150+1,Inputs!$CN150=Inputs!$CO150),AND(AV$3=Inputs!$CN150+2,Inputs!$CN150=Inputs!$CO150)),0,IF(AV$3=Inputs!$CN150,0.8,IF(AV$3=Inputs!$CN150+1,0.6,IF(AV$3=Inputs!$CN150+2,0.4,IF(AV$3=Inputs!$CO150,0.2,IF(AND(AV$3&gt;=Inputs!$CL150,AV$3&lt;Inputs!$CM150),(AV$3-Inputs!$CL150+1)/(Inputs!$AI150+1),0)))))))))</f>
        <v>0</v>
      </c>
      <c r="AW152" s="27">
        <f>IF(AND(Inputs!$CO150=0,AW$3&gt;=Inputs!$CM150),1,IF(AND(AW$3&gt;=Inputs!$CM150,AW$3&lt;Inputs!$CN150),1,IF(AND(AW$3=Inputs!$CN150,AW$3=Inputs!$CO150),1,IF(OR(AND(AW$3=Inputs!$CN150+1,Inputs!$CN150=Inputs!$CO150),AND(AW$3=Inputs!$CN150+2,Inputs!$CN150=Inputs!$CO150)),0,IF(AW$3=Inputs!$CN150,0.8,IF(AW$3=Inputs!$CN150+1,0.6,IF(AW$3=Inputs!$CN150+2,0.4,IF(AW$3=Inputs!$CO150,0.2,IF(AND(AW$3&gt;=Inputs!$CL150,AW$3&lt;Inputs!$CM150),(AW$3-Inputs!$CL150+1)/(Inputs!$AI150+1),0)))))))))</f>
        <v>0</v>
      </c>
      <c r="AX152" s="27">
        <f>IF(AND(Inputs!$CO150=0,AX$3&gt;=Inputs!$CM150),1,IF(AND(AX$3&gt;=Inputs!$CM150,AX$3&lt;Inputs!$CN150),1,IF(AND(AX$3=Inputs!$CN150,AX$3=Inputs!$CO150),1,IF(OR(AND(AX$3=Inputs!$CN150+1,Inputs!$CN150=Inputs!$CO150),AND(AX$3=Inputs!$CN150+2,Inputs!$CN150=Inputs!$CO150)),0,IF(AX$3=Inputs!$CN150,0.8,IF(AX$3=Inputs!$CN150+1,0.6,IF(AX$3=Inputs!$CN150+2,0.4,IF(AX$3=Inputs!$CO150,0.2,IF(AND(AX$3&gt;=Inputs!$CL150,AX$3&lt;Inputs!$CM150),(AX$3-Inputs!$CL150+1)/(Inputs!$AI150+1),0)))))))))</f>
        <v>0</v>
      </c>
      <c r="AY152" s="27">
        <f>IF(AND(Inputs!$CO150=0,AY$3&gt;=Inputs!$CM150),1,IF(AND(AY$3&gt;=Inputs!$CM150,AY$3&lt;Inputs!$CN150),1,IF(AND(AY$3=Inputs!$CN150,AY$3=Inputs!$CO150),1,IF(OR(AND(AY$3=Inputs!$CN150+1,Inputs!$CN150=Inputs!$CO150),AND(AY$3=Inputs!$CN150+2,Inputs!$CN150=Inputs!$CO150)),0,IF(AY$3=Inputs!$CN150,0.8,IF(AY$3=Inputs!$CN150+1,0.6,IF(AY$3=Inputs!$CN150+2,0.4,IF(AY$3=Inputs!$CO150,0.2,IF(AND(AY$3&gt;=Inputs!$CL150,AY$3&lt;Inputs!$CM150),(AY$3-Inputs!$CL150+1)/(Inputs!$AI150+1),0)))))))))</f>
        <v>0</v>
      </c>
      <c r="AZ152" s="27">
        <f>IF(AND(Inputs!$CO150=0,AZ$3&gt;=Inputs!$CM150),1,IF(AND(AZ$3&gt;=Inputs!$CM150,AZ$3&lt;Inputs!$CN150),1,IF(AND(AZ$3=Inputs!$CN150,AZ$3=Inputs!$CO150),1,IF(OR(AND(AZ$3=Inputs!$CN150+1,Inputs!$CN150=Inputs!$CO150),AND(AZ$3=Inputs!$CN150+2,Inputs!$CN150=Inputs!$CO150)),0,IF(AZ$3=Inputs!$CN150,0.8,IF(AZ$3=Inputs!$CN150+1,0.6,IF(AZ$3=Inputs!$CN150+2,0.4,IF(AZ$3=Inputs!$CO150,0.2,IF(AND(AZ$3&gt;=Inputs!$CL150,AZ$3&lt;Inputs!$CM150),(AZ$3-Inputs!$CL150+1)/(Inputs!$AI150+1),0)))))))))</f>
        <v>0</v>
      </c>
      <c r="BA152" s="27">
        <f>IF(AND(Inputs!$CO150=0,BA$3&gt;=Inputs!$CM150),1,IF(AND(BA$3&gt;=Inputs!$CM150,BA$3&lt;Inputs!$CN150),1,IF(AND(BA$3=Inputs!$CN150,BA$3=Inputs!$CO150),1,IF(OR(AND(BA$3=Inputs!$CN150+1,Inputs!$CN150=Inputs!$CO150),AND(BA$3=Inputs!$CN150+2,Inputs!$CN150=Inputs!$CO150)),0,IF(BA$3=Inputs!$CN150,0.8,IF(BA$3=Inputs!$CN150+1,0.6,IF(BA$3=Inputs!$CN150+2,0.4,IF(BA$3=Inputs!$CO150,0.2,IF(AND(BA$3&gt;=Inputs!$CL150,BA$3&lt;Inputs!$CM150),(BA$3-Inputs!$CL150+1)/(Inputs!$AI150+1),0)))))))))</f>
        <v>0</v>
      </c>
      <c r="BB152" s="27">
        <f>IF(AND(Inputs!$CO150=0,BB$3&gt;=Inputs!$CM150),1,IF(AND(BB$3&gt;=Inputs!$CM150,BB$3&lt;Inputs!$CN150),1,IF(AND(BB$3=Inputs!$CN150,BB$3=Inputs!$CO150),1,IF(OR(AND(BB$3=Inputs!$CN150+1,Inputs!$CN150=Inputs!$CO150),AND(BB$3=Inputs!$CN150+2,Inputs!$CN150=Inputs!$CO150)),0,IF(BB$3=Inputs!$CN150,0.8,IF(BB$3=Inputs!$CN150+1,0.6,IF(BB$3=Inputs!$CN150+2,0.4,IF(BB$3=Inputs!$CO150,0.2,IF(AND(BB$3&gt;=Inputs!$CL150,BB$3&lt;Inputs!$CM150),(BB$3-Inputs!$CL150+1)/(Inputs!$AI150+1),0)))))))))</f>
        <v>0</v>
      </c>
      <c r="BC152" s="27">
        <f>IF(AND(Inputs!$CO150=0,BC$3&gt;=Inputs!$CM150),1,IF(AND(BC$3&gt;=Inputs!$CM150,BC$3&lt;Inputs!$CN150),1,IF(AND(BC$3=Inputs!$CN150,BC$3=Inputs!$CO150),1,IF(OR(AND(BC$3=Inputs!$CN150+1,Inputs!$CN150=Inputs!$CO150),AND(BC$3=Inputs!$CN150+2,Inputs!$CN150=Inputs!$CO150)),0,IF(BC$3=Inputs!$CN150,0.8,IF(BC$3=Inputs!$CN150+1,0.6,IF(BC$3=Inputs!$CN150+2,0.4,IF(BC$3=Inputs!$CO150,0.2,IF(AND(BC$3&gt;=Inputs!$CL150,BC$3&lt;Inputs!$CM150),(BC$3-Inputs!$CL150+1)/(Inputs!$AI150+1),0)))))))))</f>
        <v>0</v>
      </c>
      <c r="BD152" s="27">
        <f>IF(AND(Inputs!$CO150=0,BD$3&gt;=Inputs!$CM150),1,IF(AND(BD$3&gt;=Inputs!$CM150,BD$3&lt;Inputs!$CN150),1,IF(AND(BD$3=Inputs!$CN150,BD$3=Inputs!$CO150),1,IF(OR(AND(BD$3=Inputs!$CN150+1,Inputs!$CN150=Inputs!$CO150),AND(BD$3=Inputs!$CN150+2,Inputs!$CN150=Inputs!$CO150)),0,IF(BD$3=Inputs!$CN150,0.8,IF(BD$3=Inputs!$CN150+1,0.6,IF(BD$3=Inputs!$CN150+2,0.4,IF(BD$3=Inputs!$CO150,0.2,IF(AND(BD$3&gt;=Inputs!$CL150,BD$3&lt;Inputs!$CM150),(BD$3-Inputs!$CL150+1)/(Inputs!$AI150+1),0)))))))))</f>
        <v>0</v>
      </c>
      <c r="BE152" s="27">
        <f>IF(AND(Inputs!$CO150=0,BE$3&gt;=Inputs!$CM150),1,IF(AND(BE$3&gt;=Inputs!$CM150,BE$3&lt;Inputs!$CN150),1,IF(AND(BE$3=Inputs!$CN150,BE$3=Inputs!$CO150),1,IF(OR(AND(BE$3=Inputs!$CN150+1,Inputs!$CN150=Inputs!$CO150),AND(BE$3=Inputs!$CN150+2,Inputs!$CN150=Inputs!$CO150)),0,IF(BE$3=Inputs!$CN150,0.8,IF(BE$3=Inputs!$CN150+1,0.6,IF(BE$3=Inputs!$CN150+2,0.4,IF(BE$3=Inputs!$CO150,0.2,IF(AND(BE$3&gt;=Inputs!$CL150,BE$3&lt;Inputs!$CM150),(BE$3-Inputs!$CL150+1)/(Inputs!$AI150+1),0)))))))))</f>
        <v>0</v>
      </c>
      <c r="BF152" s="27">
        <f>IF(AND(Inputs!$CO150=0,BF$3&gt;=Inputs!$CM150),1,IF(AND(BF$3&gt;=Inputs!$CM150,BF$3&lt;Inputs!$CN150),1,IF(AND(BF$3=Inputs!$CN150,BF$3=Inputs!$CO150),1,IF(OR(AND(BF$3=Inputs!$CN150+1,Inputs!$CN150=Inputs!$CO150),AND(BF$3=Inputs!$CN150+2,Inputs!$CN150=Inputs!$CO150)),0,IF(BF$3=Inputs!$CN150,0.8,IF(BF$3=Inputs!$CN150+1,0.6,IF(BF$3=Inputs!$CN150+2,0.4,IF(BF$3=Inputs!$CO150,0.2,IF(AND(BF$3&gt;=Inputs!$CL150,BF$3&lt;Inputs!$CM150),(BF$3-Inputs!$CL150+1)/(Inputs!$AI150+1),0)))))))))</f>
        <v>0</v>
      </c>
      <c r="BG152" s="27">
        <f>IF(AND(Inputs!$CO150=0,BG$3&gt;=Inputs!$CM150),1,IF(AND(BG$3&gt;=Inputs!$CM150,BG$3&lt;Inputs!$CN150),1,IF(AND(BG$3=Inputs!$CN150,BG$3=Inputs!$CO150),1,IF(OR(AND(BG$3=Inputs!$CN150+1,Inputs!$CN150=Inputs!$CO150),AND(BG$3=Inputs!$CN150+2,Inputs!$CN150=Inputs!$CO150)),0,IF(BG$3=Inputs!$CN150,0.8,IF(BG$3=Inputs!$CN150+1,0.6,IF(BG$3=Inputs!$CN150+2,0.4,IF(BG$3=Inputs!$CO150,0.2,IF(AND(BG$3&gt;=Inputs!$CL150,BG$3&lt;Inputs!$CM150),(BG$3-Inputs!$CL150+1)/(Inputs!$AI150+1),0)))))))))</f>
        <v>0</v>
      </c>
      <c r="BH152" s="27">
        <f>IF(AND(Inputs!$CO150=0,BH$3&gt;=Inputs!$CM150),1,IF(AND(BH$3&gt;=Inputs!$CM150,BH$3&lt;Inputs!$CN150),1,IF(AND(BH$3=Inputs!$CN150,BH$3=Inputs!$CO150),1,IF(OR(AND(BH$3=Inputs!$CN150+1,Inputs!$CN150=Inputs!$CO150),AND(BH$3=Inputs!$CN150+2,Inputs!$CN150=Inputs!$CO150)),0,IF(BH$3=Inputs!$CN150,0.8,IF(BH$3=Inputs!$CN150+1,0.6,IF(BH$3=Inputs!$CN150+2,0.4,IF(BH$3=Inputs!$CO150,0.2,IF(AND(BH$3&gt;=Inputs!$CL150,BH$3&lt;Inputs!$CM150),(BH$3-Inputs!$CL150+1)/(Inputs!$AI150+1),0)))))))))</f>
        <v>0</v>
      </c>
      <c r="BI152" s="27">
        <f>IF(AND(Inputs!$CO150=0,BI$3&gt;=Inputs!$CM150),1,IF(AND(BI$3&gt;=Inputs!$CM150,BI$3&lt;Inputs!$CN150),1,IF(AND(BI$3=Inputs!$CN150,BI$3=Inputs!$CO150),1,IF(OR(AND(BI$3=Inputs!$CN150+1,Inputs!$CN150=Inputs!$CO150),AND(BI$3=Inputs!$CN150+2,Inputs!$CN150=Inputs!$CO150)),0,IF(BI$3=Inputs!$CN150,0.8,IF(BI$3=Inputs!$CN150+1,0.6,IF(BI$3=Inputs!$CN150+2,0.4,IF(BI$3=Inputs!$CO150,0.2,IF(AND(BI$3&gt;=Inputs!$CL150,BI$3&lt;Inputs!$CM150),(BI$3-Inputs!$CL150+1)/(Inputs!$AI150+1),0)))))))))</f>
        <v>0</v>
      </c>
      <c r="BJ152" s="27">
        <f>IF(AND(Inputs!$CO150=0,BJ$3&gt;=Inputs!$CM150),1,IF(AND(BJ$3&gt;=Inputs!$CM150,BJ$3&lt;Inputs!$CN150),1,IF(AND(BJ$3=Inputs!$CN150,BJ$3=Inputs!$CO150),1,IF(OR(AND(BJ$3=Inputs!$CN150+1,Inputs!$CN150=Inputs!$CO150),AND(BJ$3=Inputs!$CN150+2,Inputs!$CN150=Inputs!$CO150)),0,IF(BJ$3=Inputs!$CN150,0.8,IF(BJ$3=Inputs!$CN150+1,0.6,IF(BJ$3=Inputs!$CN150+2,0.4,IF(BJ$3=Inputs!$CO150,0.2,IF(AND(BJ$3&gt;=Inputs!$CL150,BJ$3&lt;Inputs!$CM150),(BJ$3-Inputs!$CL150+1)/(Inputs!$AI150+1),0)))))))))</f>
        <v>0</v>
      </c>
      <c r="BK152" s="27">
        <f>IF(AND(Inputs!$CO150=0,BK$3&gt;=Inputs!$CM150),1,IF(AND(BK$3&gt;=Inputs!$CM150,BK$3&lt;Inputs!$CN150),1,IF(AND(BK$3=Inputs!$CN150,BK$3=Inputs!$CO150),1,IF(OR(AND(BK$3=Inputs!$CN150+1,Inputs!$CN150=Inputs!$CO150),AND(BK$3=Inputs!$CN150+2,Inputs!$CN150=Inputs!$CO150)),0,IF(BK$3=Inputs!$CN150,0.8,IF(BK$3=Inputs!$CN150+1,0.6,IF(BK$3=Inputs!$CN150+2,0.4,IF(BK$3=Inputs!$CO150,0.2,IF(AND(BK$3&gt;=Inputs!$CL150,BK$3&lt;Inputs!$CM150),(BK$3-Inputs!$CL150+1)/(Inputs!$AI150+1),0)))))))))</f>
        <v>0</v>
      </c>
      <c r="BL152" s="27">
        <f>IF(AND(Inputs!$CO150=0,BL$3&gt;=Inputs!$CM150),1,IF(AND(BL$3&gt;=Inputs!$CM150,BL$3&lt;Inputs!$CN150),1,IF(AND(BL$3=Inputs!$CN150,BL$3=Inputs!$CO150),1,IF(OR(AND(BL$3=Inputs!$CN150+1,Inputs!$CN150=Inputs!$CO150),AND(BL$3=Inputs!$CN150+2,Inputs!$CN150=Inputs!$CO150)),0,IF(BL$3=Inputs!$CN150,0.8,IF(BL$3=Inputs!$CN150+1,0.6,IF(BL$3=Inputs!$CN150+2,0.4,IF(BL$3=Inputs!$CO150,0.2,IF(AND(BL$3&gt;=Inputs!$CL150,BL$3&lt;Inputs!$CM150),(BL$3-Inputs!$CL150+1)/(Inputs!$AI150+1),0)))))))))</f>
        <v>0</v>
      </c>
      <c r="BM152" s="27">
        <f>IF(AND(Inputs!$CO150=0,BM$3&gt;=Inputs!$CM150),1,IF(AND(BM$3&gt;=Inputs!$CM150,BM$3&lt;Inputs!$CN150),1,IF(AND(BM$3=Inputs!$CN150,BM$3=Inputs!$CO150),1,IF(OR(AND(BM$3=Inputs!$CN150+1,Inputs!$CN150=Inputs!$CO150),AND(BM$3=Inputs!$CN150+2,Inputs!$CN150=Inputs!$CO150)),0,IF(BM$3=Inputs!$CN150,0.8,IF(BM$3=Inputs!$CN150+1,0.6,IF(BM$3=Inputs!$CN150+2,0.4,IF(BM$3=Inputs!$CO150,0.2,IF(AND(BM$3&gt;=Inputs!$CL150,BM$3&lt;Inputs!$CM150),(BM$3-Inputs!$CL150+1)/(Inputs!$AI150+1),0)))))))))</f>
        <v>0</v>
      </c>
    </row>
    <row r="153" spans="1:65">
      <c r="A153" s="7" t="str">
        <f>IF(Inputs!A151="","",Inputs!A151)</f>
        <v/>
      </c>
      <c r="B153" t="str">
        <f>IF(Inputs!B151="","",Inputs!B151)</f>
        <v/>
      </c>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292"/>
      <c r="AE153" s="292"/>
      <c r="AF153" s="292"/>
      <c r="AG153" s="50">
        <f t="shared" si="5"/>
        <v>0</v>
      </c>
      <c r="AH153" s="42">
        <f t="shared" si="6"/>
        <v>0</v>
      </c>
      <c r="AJ153" s="27">
        <f>IF(AND(Inputs!$CO151=0,AJ$3&gt;=Inputs!$CM151),1,IF(AND(AJ$3&gt;=Inputs!$CM151,AJ$3&lt;Inputs!$CN151),1,IF(AND(AJ$3=Inputs!$CN151,AJ$3=Inputs!$CO151),1,IF(OR(AND(AJ$3=Inputs!$CN151+1,Inputs!$CN151=Inputs!$CO151),AND(AJ$3=Inputs!$CN151+2,Inputs!$CN151=Inputs!$CO151)),0,IF(AJ$3=Inputs!$CN151,0.8,IF(AJ$3=Inputs!$CN151+1,0.6,IF(AJ$3=Inputs!$CN151+2,0.4,IF(AJ$3=Inputs!$CO151,0.2,IF(AND(AJ$3&gt;=Inputs!$CL151,AJ$3&lt;Inputs!$CM151),(AJ$3-Inputs!$CL151+1)/(Inputs!$AI151+1),0)))))))))</f>
        <v>0</v>
      </c>
      <c r="AK153" s="27">
        <f>IF(AND(Inputs!$CO151=0,AK$3&gt;=Inputs!$CM151),1,IF(AND(AK$3&gt;=Inputs!$CM151,AK$3&lt;Inputs!$CN151),1,IF(AND(AK$3=Inputs!$CN151,AK$3=Inputs!$CO151),1,IF(OR(AND(AK$3=Inputs!$CN151+1,Inputs!$CN151=Inputs!$CO151),AND(AK$3=Inputs!$CN151+2,Inputs!$CN151=Inputs!$CO151)),0,IF(AK$3=Inputs!$CN151,0.8,IF(AK$3=Inputs!$CN151+1,0.6,IF(AK$3=Inputs!$CN151+2,0.4,IF(AK$3=Inputs!$CO151,0.2,IF(AND(AK$3&gt;=Inputs!$CL151,AK$3&lt;Inputs!$CM151),(AK$3-Inputs!$CL151+1)/(Inputs!$AI151+1),0)))))))))</f>
        <v>0</v>
      </c>
      <c r="AL153" s="27">
        <f>IF(AND(Inputs!$CO151=0,AL$3&gt;=Inputs!$CM151),1,IF(AND(AL$3&gt;=Inputs!$CM151,AL$3&lt;Inputs!$CN151),1,IF(AND(AL$3=Inputs!$CN151,AL$3=Inputs!$CO151),1,IF(OR(AND(AL$3=Inputs!$CN151+1,Inputs!$CN151=Inputs!$CO151),AND(AL$3=Inputs!$CN151+2,Inputs!$CN151=Inputs!$CO151)),0,IF(AL$3=Inputs!$CN151,0.8,IF(AL$3=Inputs!$CN151+1,0.6,IF(AL$3=Inputs!$CN151+2,0.4,IF(AL$3=Inputs!$CO151,0.2,IF(AND(AL$3&gt;=Inputs!$CL151,AL$3&lt;Inputs!$CM151),(AL$3-Inputs!$CL151+1)/(Inputs!$AI151+1),0)))))))))</f>
        <v>0</v>
      </c>
      <c r="AM153" s="27">
        <f>IF(AND(Inputs!$CO151=0,AM$3&gt;=Inputs!$CM151),1,IF(AND(AM$3&gt;=Inputs!$CM151,AM$3&lt;Inputs!$CN151),1,IF(AND(AM$3=Inputs!$CN151,AM$3=Inputs!$CO151),1,IF(OR(AND(AM$3=Inputs!$CN151+1,Inputs!$CN151=Inputs!$CO151),AND(AM$3=Inputs!$CN151+2,Inputs!$CN151=Inputs!$CO151)),0,IF(AM$3=Inputs!$CN151,0.8,IF(AM$3=Inputs!$CN151+1,0.6,IF(AM$3=Inputs!$CN151+2,0.4,IF(AM$3=Inputs!$CO151,0.2,IF(AND(AM$3&gt;=Inputs!$CL151,AM$3&lt;Inputs!$CM151),(AM$3-Inputs!$CL151+1)/(Inputs!$AI151+1),0)))))))))</f>
        <v>0</v>
      </c>
      <c r="AN153" s="27">
        <f>IF(AND(Inputs!$CO151=0,AN$3&gt;=Inputs!$CM151),1,IF(AND(AN$3&gt;=Inputs!$CM151,AN$3&lt;Inputs!$CN151),1,IF(AND(AN$3=Inputs!$CN151,AN$3=Inputs!$CO151),1,IF(OR(AND(AN$3=Inputs!$CN151+1,Inputs!$CN151=Inputs!$CO151),AND(AN$3=Inputs!$CN151+2,Inputs!$CN151=Inputs!$CO151)),0,IF(AN$3=Inputs!$CN151,0.8,IF(AN$3=Inputs!$CN151+1,0.6,IF(AN$3=Inputs!$CN151+2,0.4,IF(AN$3=Inputs!$CO151,0.2,IF(AND(AN$3&gt;=Inputs!$CL151,AN$3&lt;Inputs!$CM151),(AN$3-Inputs!$CL151+1)/(Inputs!$AI151+1),0)))))))))</f>
        <v>0</v>
      </c>
      <c r="AO153" s="27">
        <f>IF(AND(Inputs!$CO151=0,AO$3&gt;=Inputs!$CM151),1,IF(AND(AO$3&gt;=Inputs!$CM151,AO$3&lt;Inputs!$CN151),1,IF(AND(AO$3=Inputs!$CN151,AO$3=Inputs!$CO151),1,IF(OR(AND(AO$3=Inputs!$CN151+1,Inputs!$CN151=Inputs!$CO151),AND(AO$3=Inputs!$CN151+2,Inputs!$CN151=Inputs!$CO151)),0,IF(AO$3=Inputs!$CN151,0.8,IF(AO$3=Inputs!$CN151+1,0.6,IF(AO$3=Inputs!$CN151+2,0.4,IF(AO$3=Inputs!$CO151,0.2,IF(AND(AO$3&gt;=Inputs!$CL151,AO$3&lt;Inputs!$CM151),(AO$3-Inputs!$CL151+1)/(Inputs!$AI151+1),0)))))))))</f>
        <v>0</v>
      </c>
      <c r="AP153" s="27">
        <f>IF(AND(Inputs!$CO151=0,AP$3&gt;=Inputs!$CM151),1,IF(AND(AP$3&gt;=Inputs!$CM151,AP$3&lt;Inputs!$CN151),1,IF(AND(AP$3=Inputs!$CN151,AP$3=Inputs!$CO151),1,IF(OR(AND(AP$3=Inputs!$CN151+1,Inputs!$CN151=Inputs!$CO151),AND(AP$3=Inputs!$CN151+2,Inputs!$CN151=Inputs!$CO151)),0,IF(AP$3=Inputs!$CN151,0.8,IF(AP$3=Inputs!$CN151+1,0.6,IF(AP$3=Inputs!$CN151+2,0.4,IF(AP$3=Inputs!$CO151,0.2,IF(AND(AP$3&gt;=Inputs!$CL151,AP$3&lt;Inputs!$CM151),(AP$3-Inputs!$CL151+1)/(Inputs!$AI151+1),0)))))))))</f>
        <v>0</v>
      </c>
      <c r="AQ153" s="27">
        <f>IF(AND(Inputs!$CO151=0,AQ$3&gt;=Inputs!$CM151),1,IF(AND(AQ$3&gt;=Inputs!$CM151,AQ$3&lt;Inputs!$CN151),1,IF(AND(AQ$3=Inputs!$CN151,AQ$3=Inputs!$CO151),1,IF(OR(AND(AQ$3=Inputs!$CN151+1,Inputs!$CN151=Inputs!$CO151),AND(AQ$3=Inputs!$CN151+2,Inputs!$CN151=Inputs!$CO151)),0,IF(AQ$3=Inputs!$CN151,0.8,IF(AQ$3=Inputs!$CN151+1,0.6,IF(AQ$3=Inputs!$CN151+2,0.4,IF(AQ$3=Inputs!$CO151,0.2,IF(AND(AQ$3&gt;=Inputs!$CL151,AQ$3&lt;Inputs!$CM151),(AQ$3-Inputs!$CL151+1)/(Inputs!$AI151+1),0)))))))))</f>
        <v>0</v>
      </c>
      <c r="AR153" s="27">
        <f>IF(AND(Inputs!$CO151=0,AR$3&gt;=Inputs!$CM151),1,IF(AND(AR$3&gt;=Inputs!$CM151,AR$3&lt;Inputs!$CN151),1,IF(AND(AR$3=Inputs!$CN151,AR$3=Inputs!$CO151),1,IF(OR(AND(AR$3=Inputs!$CN151+1,Inputs!$CN151=Inputs!$CO151),AND(AR$3=Inputs!$CN151+2,Inputs!$CN151=Inputs!$CO151)),0,IF(AR$3=Inputs!$CN151,0.8,IF(AR$3=Inputs!$CN151+1,0.6,IF(AR$3=Inputs!$CN151+2,0.4,IF(AR$3=Inputs!$CO151,0.2,IF(AND(AR$3&gt;=Inputs!$CL151,AR$3&lt;Inputs!$CM151),(AR$3-Inputs!$CL151+1)/(Inputs!$AI151+1),0)))))))))</f>
        <v>0</v>
      </c>
      <c r="AS153" s="27">
        <f>IF(AND(Inputs!$CO151=0,AS$3&gt;=Inputs!$CM151),1,IF(AND(AS$3&gt;=Inputs!$CM151,AS$3&lt;Inputs!$CN151),1,IF(AND(AS$3=Inputs!$CN151,AS$3=Inputs!$CO151),1,IF(OR(AND(AS$3=Inputs!$CN151+1,Inputs!$CN151=Inputs!$CO151),AND(AS$3=Inputs!$CN151+2,Inputs!$CN151=Inputs!$CO151)),0,IF(AS$3=Inputs!$CN151,0.8,IF(AS$3=Inputs!$CN151+1,0.6,IF(AS$3=Inputs!$CN151+2,0.4,IF(AS$3=Inputs!$CO151,0.2,IF(AND(AS$3&gt;=Inputs!$CL151,AS$3&lt;Inputs!$CM151),(AS$3-Inputs!$CL151+1)/(Inputs!$AI151+1),0)))))))))</f>
        <v>0</v>
      </c>
      <c r="AT153" s="27">
        <f>IF(AND(Inputs!$CO151=0,AT$3&gt;=Inputs!$CM151),1,IF(AND(AT$3&gt;=Inputs!$CM151,AT$3&lt;Inputs!$CN151),1,IF(AND(AT$3=Inputs!$CN151,AT$3=Inputs!$CO151),1,IF(OR(AND(AT$3=Inputs!$CN151+1,Inputs!$CN151=Inputs!$CO151),AND(AT$3=Inputs!$CN151+2,Inputs!$CN151=Inputs!$CO151)),0,IF(AT$3=Inputs!$CN151,0.8,IF(AT$3=Inputs!$CN151+1,0.6,IF(AT$3=Inputs!$CN151+2,0.4,IF(AT$3=Inputs!$CO151,0.2,IF(AND(AT$3&gt;=Inputs!$CL151,AT$3&lt;Inputs!$CM151),(AT$3-Inputs!$CL151+1)/(Inputs!$AI151+1),0)))))))))</f>
        <v>0</v>
      </c>
      <c r="AU153" s="27">
        <f>IF(AND(Inputs!$CO151=0,AU$3&gt;=Inputs!$CM151),1,IF(AND(AU$3&gt;=Inputs!$CM151,AU$3&lt;Inputs!$CN151),1,IF(AND(AU$3=Inputs!$CN151,AU$3=Inputs!$CO151),1,IF(OR(AND(AU$3=Inputs!$CN151+1,Inputs!$CN151=Inputs!$CO151),AND(AU$3=Inputs!$CN151+2,Inputs!$CN151=Inputs!$CO151)),0,IF(AU$3=Inputs!$CN151,0.8,IF(AU$3=Inputs!$CN151+1,0.6,IF(AU$3=Inputs!$CN151+2,0.4,IF(AU$3=Inputs!$CO151,0.2,IF(AND(AU$3&gt;=Inputs!$CL151,AU$3&lt;Inputs!$CM151),(AU$3-Inputs!$CL151+1)/(Inputs!$AI151+1),0)))))))))</f>
        <v>0</v>
      </c>
      <c r="AV153" s="27">
        <f>IF(AND(Inputs!$CO151=0,AV$3&gt;=Inputs!$CM151),1,IF(AND(AV$3&gt;=Inputs!$CM151,AV$3&lt;Inputs!$CN151),1,IF(AND(AV$3=Inputs!$CN151,AV$3=Inputs!$CO151),1,IF(OR(AND(AV$3=Inputs!$CN151+1,Inputs!$CN151=Inputs!$CO151),AND(AV$3=Inputs!$CN151+2,Inputs!$CN151=Inputs!$CO151)),0,IF(AV$3=Inputs!$CN151,0.8,IF(AV$3=Inputs!$CN151+1,0.6,IF(AV$3=Inputs!$CN151+2,0.4,IF(AV$3=Inputs!$CO151,0.2,IF(AND(AV$3&gt;=Inputs!$CL151,AV$3&lt;Inputs!$CM151),(AV$3-Inputs!$CL151+1)/(Inputs!$AI151+1),0)))))))))</f>
        <v>0</v>
      </c>
      <c r="AW153" s="27">
        <f>IF(AND(Inputs!$CO151=0,AW$3&gt;=Inputs!$CM151),1,IF(AND(AW$3&gt;=Inputs!$CM151,AW$3&lt;Inputs!$CN151),1,IF(AND(AW$3=Inputs!$CN151,AW$3=Inputs!$CO151),1,IF(OR(AND(AW$3=Inputs!$CN151+1,Inputs!$CN151=Inputs!$CO151),AND(AW$3=Inputs!$CN151+2,Inputs!$CN151=Inputs!$CO151)),0,IF(AW$3=Inputs!$CN151,0.8,IF(AW$3=Inputs!$CN151+1,0.6,IF(AW$3=Inputs!$CN151+2,0.4,IF(AW$3=Inputs!$CO151,0.2,IF(AND(AW$3&gt;=Inputs!$CL151,AW$3&lt;Inputs!$CM151),(AW$3-Inputs!$CL151+1)/(Inputs!$AI151+1),0)))))))))</f>
        <v>0</v>
      </c>
      <c r="AX153" s="27">
        <f>IF(AND(Inputs!$CO151=0,AX$3&gt;=Inputs!$CM151),1,IF(AND(AX$3&gt;=Inputs!$CM151,AX$3&lt;Inputs!$CN151),1,IF(AND(AX$3=Inputs!$CN151,AX$3=Inputs!$CO151),1,IF(OR(AND(AX$3=Inputs!$CN151+1,Inputs!$CN151=Inputs!$CO151),AND(AX$3=Inputs!$CN151+2,Inputs!$CN151=Inputs!$CO151)),0,IF(AX$3=Inputs!$CN151,0.8,IF(AX$3=Inputs!$CN151+1,0.6,IF(AX$3=Inputs!$CN151+2,0.4,IF(AX$3=Inputs!$CO151,0.2,IF(AND(AX$3&gt;=Inputs!$CL151,AX$3&lt;Inputs!$CM151),(AX$3-Inputs!$CL151+1)/(Inputs!$AI151+1),0)))))))))</f>
        <v>0</v>
      </c>
      <c r="AY153" s="27">
        <f>IF(AND(Inputs!$CO151=0,AY$3&gt;=Inputs!$CM151),1,IF(AND(AY$3&gt;=Inputs!$CM151,AY$3&lt;Inputs!$CN151),1,IF(AND(AY$3=Inputs!$CN151,AY$3=Inputs!$CO151),1,IF(OR(AND(AY$3=Inputs!$CN151+1,Inputs!$CN151=Inputs!$CO151),AND(AY$3=Inputs!$CN151+2,Inputs!$CN151=Inputs!$CO151)),0,IF(AY$3=Inputs!$CN151,0.8,IF(AY$3=Inputs!$CN151+1,0.6,IF(AY$3=Inputs!$CN151+2,0.4,IF(AY$3=Inputs!$CO151,0.2,IF(AND(AY$3&gt;=Inputs!$CL151,AY$3&lt;Inputs!$CM151),(AY$3-Inputs!$CL151+1)/(Inputs!$AI151+1),0)))))))))</f>
        <v>0</v>
      </c>
      <c r="AZ153" s="27">
        <f>IF(AND(Inputs!$CO151=0,AZ$3&gt;=Inputs!$CM151),1,IF(AND(AZ$3&gt;=Inputs!$CM151,AZ$3&lt;Inputs!$CN151),1,IF(AND(AZ$3=Inputs!$CN151,AZ$3=Inputs!$CO151),1,IF(OR(AND(AZ$3=Inputs!$CN151+1,Inputs!$CN151=Inputs!$CO151),AND(AZ$3=Inputs!$CN151+2,Inputs!$CN151=Inputs!$CO151)),0,IF(AZ$3=Inputs!$CN151,0.8,IF(AZ$3=Inputs!$CN151+1,0.6,IF(AZ$3=Inputs!$CN151+2,0.4,IF(AZ$3=Inputs!$CO151,0.2,IF(AND(AZ$3&gt;=Inputs!$CL151,AZ$3&lt;Inputs!$CM151),(AZ$3-Inputs!$CL151+1)/(Inputs!$AI151+1),0)))))))))</f>
        <v>0</v>
      </c>
      <c r="BA153" s="27">
        <f>IF(AND(Inputs!$CO151=0,BA$3&gt;=Inputs!$CM151),1,IF(AND(BA$3&gt;=Inputs!$CM151,BA$3&lt;Inputs!$CN151),1,IF(AND(BA$3=Inputs!$CN151,BA$3=Inputs!$CO151),1,IF(OR(AND(BA$3=Inputs!$CN151+1,Inputs!$CN151=Inputs!$CO151),AND(BA$3=Inputs!$CN151+2,Inputs!$CN151=Inputs!$CO151)),0,IF(BA$3=Inputs!$CN151,0.8,IF(BA$3=Inputs!$CN151+1,0.6,IF(BA$3=Inputs!$CN151+2,0.4,IF(BA$3=Inputs!$CO151,0.2,IF(AND(BA$3&gt;=Inputs!$CL151,BA$3&lt;Inputs!$CM151),(BA$3-Inputs!$CL151+1)/(Inputs!$AI151+1),0)))))))))</f>
        <v>0</v>
      </c>
      <c r="BB153" s="27">
        <f>IF(AND(Inputs!$CO151=0,BB$3&gt;=Inputs!$CM151),1,IF(AND(BB$3&gt;=Inputs!$CM151,BB$3&lt;Inputs!$CN151),1,IF(AND(BB$3=Inputs!$CN151,BB$3=Inputs!$CO151),1,IF(OR(AND(BB$3=Inputs!$CN151+1,Inputs!$CN151=Inputs!$CO151),AND(BB$3=Inputs!$CN151+2,Inputs!$CN151=Inputs!$CO151)),0,IF(BB$3=Inputs!$CN151,0.8,IF(BB$3=Inputs!$CN151+1,0.6,IF(BB$3=Inputs!$CN151+2,0.4,IF(BB$3=Inputs!$CO151,0.2,IF(AND(BB$3&gt;=Inputs!$CL151,BB$3&lt;Inputs!$CM151),(BB$3-Inputs!$CL151+1)/(Inputs!$AI151+1),0)))))))))</f>
        <v>0</v>
      </c>
      <c r="BC153" s="27">
        <f>IF(AND(Inputs!$CO151=0,BC$3&gt;=Inputs!$CM151),1,IF(AND(BC$3&gt;=Inputs!$CM151,BC$3&lt;Inputs!$CN151),1,IF(AND(BC$3=Inputs!$CN151,BC$3=Inputs!$CO151),1,IF(OR(AND(BC$3=Inputs!$CN151+1,Inputs!$CN151=Inputs!$CO151),AND(BC$3=Inputs!$CN151+2,Inputs!$CN151=Inputs!$CO151)),0,IF(BC$3=Inputs!$CN151,0.8,IF(BC$3=Inputs!$CN151+1,0.6,IF(BC$3=Inputs!$CN151+2,0.4,IF(BC$3=Inputs!$CO151,0.2,IF(AND(BC$3&gt;=Inputs!$CL151,BC$3&lt;Inputs!$CM151),(BC$3-Inputs!$CL151+1)/(Inputs!$AI151+1),0)))))))))</f>
        <v>0</v>
      </c>
      <c r="BD153" s="27">
        <f>IF(AND(Inputs!$CO151=0,BD$3&gt;=Inputs!$CM151),1,IF(AND(BD$3&gt;=Inputs!$CM151,BD$3&lt;Inputs!$CN151),1,IF(AND(BD$3=Inputs!$CN151,BD$3=Inputs!$CO151),1,IF(OR(AND(BD$3=Inputs!$CN151+1,Inputs!$CN151=Inputs!$CO151),AND(BD$3=Inputs!$CN151+2,Inputs!$CN151=Inputs!$CO151)),0,IF(BD$3=Inputs!$CN151,0.8,IF(BD$3=Inputs!$CN151+1,0.6,IF(BD$3=Inputs!$CN151+2,0.4,IF(BD$3=Inputs!$CO151,0.2,IF(AND(BD$3&gt;=Inputs!$CL151,BD$3&lt;Inputs!$CM151),(BD$3-Inputs!$CL151+1)/(Inputs!$AI151+1),0)))))))))</f>
        <v>0</v>
      </c>
      <c r="BE153" s="27">
        <f>IF(AND(Inputs!$CO151=0,BE$3&gt;=Inputs!$CM151),1,IF(AND(BE$3&gt;=Inputs!$CM151,BE$3&lt;Inputs!$CN151),1,IF(AND(BE$3=Inputs!$CN151,BE$3=Inputs!$CO151),1,IF(OR(AND(BE$3=Inputs!$CN151+1,Inputs!$CN151=Inputs!$CO151),AND(BE$3=Inputs!$CN151+2,Inputs!$CN151=Inputs!$CO151)),0,IF(BE$3=Inputs!$CN151,0.8,IF(BE$3=Inputs!$CN151+1,0.6,IF(BE$3=Inputs!$CN151+2,0.4,IF(BE$3=Inputs!$CO151,0.2,IF(AND(BE$3&gt;=Inputs!$CL151,BE$3&lt;Inputs!$CM151),(BE$3-Inputs!$CL151+1)/(Inputs!$AI151+1),0)))))))))</f>
        <v>0</v>
      </c>
      <c r="BF153" s="27">
        <f>IF(AND(Inputs!$CO151=0,BF$3&gt;=Inputs!$CM151),1,IF(AND(BF$3&gt;=Inputs!$CM151,BF$3&lt;Inputs!$CN151),1,IF(AND(BF$3=Inputs!$CN151,BF$3=Inputs!$CO151),1,IF(OR(AND(BF$3=Inputs!$CN151+1,Inputs!$CN151=Inputs!$CO151),AND(BF$3=Inputs!$CN151+2,Inputs!$CN151=Inputs!$CO151)),0,IF(BF$3=Inputs!$CN151,0.8,IF(BF$3=Inputs!$CN151+1,0.6,IF(BF$3=Inputs!$CN151+2,0.4,IF(BF$3=Inputs!$CO151,0.2,IF(AND(BF$3&gt;=Inputs!$CL151,BF$3&lt;Inputs!$CM151),(BF$3-Inputs!$CL151+1)/(Inputs!$AI151+1),0)))))))))</f>
        <v>0</v>
      </c>
      <c r="BG153" s="27">
        <f>IF(AND(Inputs!$CO151=0,BG$3&gt;=Inputs!$CM151),1,IF(AND(BG$3&gt;=Inputs!$CM151,BG$3&lt;Inputs!$CN151),1,IF(AND(BG$3=Inputs!$CN151,BG$3=Inputs!$CO151),1,IF(OR(AND(BG$3=Inputs!$CN151+1,Inputs!$CN151=Inputs!$CO151),AND(BG$3=Inputs!$CN151+2,Inputs!$CN151=Inputs!$CO151)),0,IF(BG$3=Inputs!$CN151,0.8,IF(BG$3=Inputs!$CN151+1,0.6,IF(BG$3=Inputs!$CN151+2,0.4,IF(BG$3=Inputs!$CO151,0.2,IF(AND(BG$3&gt;=Inputs!$CL151,BG$3&lt;Inputs!$CM151),(BG$3-Inputs!$CL151+1)/(Inputs!$AI151+1),0)))))))))</f>
        <v>0</v>
      </c>
      <c r="BH153" s="27">
        <f>IF(AND(Inputs!$CO151=0,BH$3&gt;=Inputs!$CM151),1,IF(AND(BH$3&gt;=Inputs!$CM151,BH$3&lt;Inputs!$CN151),1,IF(AND(BH$3=Inputs!$CN151,BH$3=Inputs!$CO151),1,IF(OR(AND(BH$3=Inputs!$CN151+1,Inputs!$CN151=Inputs!$CO151),AND(BH$3=Inputs!$CN151+2,Inputs!$CN151=Inputs!$CO151)),0,IF(BH$3=Inputs!$CN151,0.8,IF(BH$3=Inputs!$CN151+1,0.6,IF(BH$3=Inputs!$CN151+2,0.4,IF(BH$3=Inputs!$CO151,0.2,IF(AND(BH$3&gt;=Inputs!$CL151,BH$3&lt;Inputs!$CM151),(BH$3-Inputs!$CL151+1)/(Inputs!$AI151+1),0)))))))))</f>
        <v>0</v>
      </c>
      <c r="BI153" s="27">
        <f>IF(AND(Inputs!$CO151=0,BI$3&gt;=Inputs!$CM151),1,IF(AND(BI$3&gt;=Inputs!$CM151,BI$3&lt;Inputs!$CN151),1,IF(AND(BI$3=Inputs!$CN151,BI$3=Inputs!$CO151),1,IF(OR(AND(BI$3=Inputs!$CN151+1,Inputs!$CN151=Inputs!$CO151),AND(BI$3=Inputs!$CN151+2,Inputs!$CN151=Inputs!$CO151)),0,IF(BI$3=Inputs!$CN151,0.8,IF(BI$3=Inputs!$CN151+1,0.6,IF(BI$3=Inputs!$CN151+2,0.4,IF(BI$3=Inputs!$CO151,0.2,IF(AND(BI$3&gt;=Inputs!$CL151,BI$3&lt;Inputs!$CM151),(BI$3-Inputs!$CL151+1)/(Inputs!$AI151+1),0)))))))))</f>
        <v>0</v>
      </c>
      <c r="BJ153" s="27">
        <f>IF(AND(Inputs!$CO151=0,BJ$3&gt;=Inputs!$CM151),1,IF(AND(BJ$3&gt;=Inputs!$CM151,BJ$3&lt;Inputs!$CN151),1,IF(AND(BJ$3=Inputs!$CN151,BJ$3=Inputs!$CO151),1,IF(OR(AND(BJ$3=Inputs!$CN151+1,Inputs!$CN151=Inputs!$CO151),AND(BJ$3=Inputs!$CN151+2,Inputs!$CN151=Inputs!$CO151)),0,IF(BJ$3=Inputs!$CN151,0.8,IF(BJ$3=Inputs!$CN151+1,0.6,IF(BJ$3=Inputs!$CN151+2,0.4,IF(BJ$3=Inputs!$CO151,0.2,IF(AND(BJ$3&gt;=Inputs!$CL151,BJ$3&lt;Inputs!$CM151),(BJ$3-Inputs!$CL151+1)/(Inputs!$AI151+1),0)))))))))</f>
        <v>0</v>
      </c>
      <c r="BK153" s="27">
        <f>IF(AND(Inputs!$CO151=0,BK$3&gt;=Inputs!$CM151),1,IF(AND(BK$3&gt;=Inputs!$CM151,BK$3&lt;Inputs!$CN151),1,IF(AND(BK$3=Inputs!$CN151,BK$3=Inputs!$CO151),1,IF(OR(AND(BK$3=Inputs!$CN151+1,Inputs!$CN151=Inputs!$CO151),AND(BK$3=Inputs!$CN151+2,Inputs!$CN151=Inputs!$CO151)),0,IF(BK$3=Inputs!$CN151,0.8,IF(BK$3=Inputs!$CN151+1,0.6,IF(BK$3=Inputs!$CN151+2,0.4,IF(BK$3=Inputs!$CO151,0.2,IF(AND(BK$3&gt;=Inputs!$CL151,BK$3&lt;Inputs!$CM151),(BK$3-Inputs!$CL151+1)/(Inputs!$AI151+1),0)))))))))</f>
        <v>0</v>
      </c>
      <c r="BL153" s="27">
        <f>IF(AND(Inputs!$CO151=0,BL$3&gt;=Inputs!$CM151),1,IF(AND(BL$3&gt;=Inputs!$CM151,BL$3&lt;Inputs!$CN151),1,IF(AND(BL$3=Inputs!$CN151,BL$3=Inputs!$CO151),1,IF(OR(AND(BL$3=Inputs!$CN151+1,Inputs!$CN151=Inputs!$CO151),AND(BL$3=Inputs!$CN151+2,Inputs!$CN151=Inputs!$CO151)),0,IF(BL$3=Inputs!$CN151,0.8,IF(BL$3=Inputs!$CN151+1,0.6,IF(BL$3=Inputs!$CN151+2,0.4,IF(BL$3=Inputs!$CO151,0.2,IF(AND(BL$3&gt;=Inputs!$CL151,BL$3&lt;Inputs!$CM151),(BL$3-Inputs!$CL151+1)/(Inputs!$AI151+1),0)))))))))</f>
        <v>0</v>
      </c>
      <c r="BM153" s="27">
        <f>IF(AND(Inputs!$CO151=0,BM$3&gt;=Inputs!$CM151),1,IF(AND(BM$3&gt;=Inputs!$CM151,BM$3&lt;Inputs!$CN151),1,IF(AND(BM$3=Inputs!$CN151,BM$3=Inputs!$CO151),1,IF(OR(AND(BM$3=Inputs!$CN151+1,Inputs!$CN151=Inputs!$CO151),AND(BM$3=Inputs!$CN151+2,Inputs!$CN151=Inputs!$CO151)),0,IF(BM$3=Inputs!$CN151,0.8,IF(BM$3=Inputs!$CN151+1,0.6,IF(BM$3=Inputs!$CN151+2,0.4,IF(BM$3=Inputs!$CO151,0.2,IF(AND(BM$3&gt;=Inputs!$CL151,BM$3&lt;Inputs!$CM151),(BM$3-Inputs!$CL151+1)/(Inputs!$AI151+1),0)))))))))</f>
        <v>0</v>
      </c>
    </row>
    <row r="154" spans="1:65">
      <c r="A154" s="7" t="str">
        <f>IF(Inputs!A152="","",Inputs!A152)</f>
        <v/>
      </c>
      <c r="B154" t="str">
        <f>IF(Inputs!B152="","",Inputs!B152)</f>
        <v/>
      </c>
      <c r="C154" s="292"/>
      <c r="D154" s="292"/>
      <c r="E154" s="292"/>
      <c r="F154" s="292"/>
      <c r="G154" s="292"/>
      <c r="H154" s="292"/>
      <c r="I154" s="292"/>
      <c r="J154" s="292"/>
      <c r="K154" s="292"/>
      <c r="L154" s="292"/>
      <c r="M154" s="292"/>
      <c r="N154" s="292"/>
      <c r="O154" s="292"/>
      <c r="P154" s="292"/>
      <c r="Q154" s="292"/>
      <c r="R154" s="292"/>
      <c r="S154" s="292"/>
      <c r="T154" s="292"/>
      <c r="U154" s="292"/>
      <c r="V154" s="292"/>
      <c r="W154" s="292"/>
      <c r="X154" s="292"/>
      <c r="Y154" s="292"/>
      <c r="Z154" s="292"/>
      <c r="AA154" s="292"/>
      <c r="AB154" s="292"/>
      <c r="AC154" s="292"/>
      <c r="AD154" s="292"/>
      <c r="AE154" s="292"/>
      <c r="AF154" s="292"/>
      <c r="AG154" s="50">
        <f t="shared" si="5"/>
        <v>0</v>
      </c>
      <c r="AH154" s="42">
        <f t="shared" si="6"/>
        <v>0</v>
      </c>
      <c r="AJ154" s="27">
        <f>IF(AND(Inputs!$CO152=0,AJ$3&gt;=Inputs!$CM152),1,IF(AND(AJ$3&gt;=Inputs!$CM152,AJ$3&lt;Inputs!$CN152),1,IF(AND(AJ$3=Inputs!$CN152,AJ$3=Inputs!$CO152),1,IF(OR(AND(AJ$3=Inputs!$CN152+1,Inputs!$CN152=Inputs!$CO152),AND(AJ$3=Inputs!$CN152+2,Inputs!$CN152=Inputs!$CO152)),0,IF(AJ$3=Inputs!$CN152,0.8,IF(AJ$3=Inputs!$CN152+1,0.6,IF(AJ$3=Inputs!$CN152+2,0.4,IF(AJ$3=Inputs!$CO152,0.2,IF(AND(AJ$3&gt;=Inputs!$CL152,AJ$3&lt;Inputs!$CM152),(AJ$3-Inputs!$CL152+1)/(Inputs!$AI152+1),0)))))))))</f>
        <v>0</v>
      </c>
      <c r="AK154" s="27">
        <f>IF(AND(Inputs!$CO152=0,AK$3&gt;=Inputs!$CM152),1,IF(AND(AK$3&gt;=Inputs!$CM152,AK$3&lt;Inputs!$CN152),1,IF(AND(AK$3=Inputs!$CN152,AK$3=Inputs!$CO152),1,IF(OR(AND(AK$3=Inputs!$CN152+1,Inputs!$CN152=Inputs!$CO152),AND(AK$3=Inputs!$CN152+2,Inputs!$CN152=Inputs!$CO152)),0,IF(AK$3=Inputs!$CN152,0.8,IF(AK$3=Inputs!$CN152+1,0.6,IF(AK$3=Inputs!$CN152+2,0.4,IF(AK$3=Inputs!$CO152,0.2,IF(AND(AK$3&gt;=Inputs!$CL152,AK$3&lt;Inputs!$CM152),(AK$3-Inputs!$CL152+1)/(Inputs!$AI152+1),0)))))))))</f>
        <v>0</v>
      </c>
      <c r="AL154" s="27">
        <f>IF(AND(Inputs!$CO152=0,AL$3&gt;=Inputs!$CM152),1,IF(AND(AL$3&gt;=Inputs!$CM152,AL$3&lt;Inputs!$CN152),1,IF(AND(AL$3=Inputs!$CN152,AL$3=Inputs!$CO152),1,IF(OR(AND(AL$3=Inputs!$CN152+1,Inputs!$CN152=Inputs!$CO152),AND(AL$3=Inputs!$CN152+2,Inputs!$CN152=Inputs!$CO152)),0,IF(AL$3=Inputs!$CN152,0.8,IF(AL$3=Inputs!$CN152+1,0.6,IF(AL$3=Inputs!$CN152+2,0.4,IF(AL$3=Inputs!$CO152,0.2,IF(AND(AL$3&gt;=Inputs!$CL152,AL$3&lt;Inputs!$CM152),(AL$3-Inputs!$CL152+1)/(Inputs!$AI152+1),0)))))))))</f>
        <v>0</v>
      </c>
      <c r="AM154" s="27">
        <f>IF(AND(Inputs!$CO152=0,AM$3&gt;=Inputs!$CM152),1,IF(AND(AM$3&gt;=Inputs!$CM152,AM$3&lt;Inputs!$CN152),1,IF(AND(AM$3=Inputs!$CN152,AM$3=Inputs!$CO152),1,IF(OR(AND(AM$3=Inputs!$CN152+1,Inputs!$CN152=Inputs!$CO152),AND(AM$3=Inputs!$CN152+2,Inputs!$CN152=Inputs!$CO152)),0,IF(AM$3=Inputs!$CN152,0.8,IF(AM$3=Inputs!$CN152+1,0.6,IF(AM$3=Inputs!$CN152+2,0.4,IF(AM$3=Inputs!$CO152,0.2,IF(AND(AM$3&gt;=Inputs!$CL152,AM$3&lt;Inputs!$CM152),(AM$3-Inputs!$CL152+1)/(Inputs!$AI152+1),0)))))))))</f>
        <v>0</v>
      </c>
      <c r="AN154" s="27">
        <f>IF(AND(Inputs!$CO152=0,AN$3&gt;=Inputs!$CM152),1,IF(AND(AN$3&gt;=Inputs!$CM152,AN$3&lt;Inputs!$CN152),1,IF(AND(AN$3=Inputs!$CN152,AN$3=Inputs!$CO152),1,IF(OR(AND(AN$3=Inputs!$CN152+1,Inputs!$CN152=Inputs!$CO152),AND(AN$3=Inputs!$CN152+2,Inputs!$CN152=Inputs!$CO152)),0,IF(AN$3=Inputs!$CN152,0.8,IF(AN$3=Inputs!$CN152+1,0.6,IF(AN$3=Inputs!$CN152+2,0.4,IF(AN$3=Inputs!$CO152,0.2,IF(AND(AN$3&gt;=Inputs!$CL152,AN$3&lt;Inputs!$CM152),(AN$3-Inputs!$CL152+1)/(Inputs!$AI152+1),0)))))))))</f>
        <v>0</v>
      </c>
      <c r="AO154" s="27">
        <f>IF(AND(Inputs!$CO152=0,AO$3&gt;=Inputs!$CM152),1,IF(AND(AO$3&gt;=Inputs!$CM152,AO$3&lt;Inputs!$CN152),1,IF(AND(AO$3=Inputs!$CN152,AO$3=Inputs!$CO152),1,IF(OR(AND(AO$3=Inputs!$CN152+1,Inputs!$CN152=Inputs!$CO152),AND(AO$3=Inputs!$CN152+2,Inputs!$CN152=Inputs!$CO152)),0,IF(AO$3=Inputs!$CN152,0.8,IF(AO$3=Inputs!$CN152+1,0.6,IF(AO$3=Inputs!$CN152+2,0.4,IF(AO$3=Inputs!$CO152,0.2,IF(AND(AO$3&gt;=Inputs!$CL152,AO$3&lt;Inputs!$CM152),(AO$3-Inputs!$CL152+1)/(Inputs!$AI152+1),0)))))))))</f>
        <v>0</v>
      </c>
      <c r="AP154" s="27">
        <f>IF(AND(Inputs!$CO152=0,AP$3&gt;=Inputs!$CM152),1,IF(AND(AP$3&gt;=Inputs!$CM152,AP$3&lt;Inputs!$CN152),1,IF(AND(AP$3=Inputs!$CN152,AP$3=Inputs!$CO152),1,IF(OR(AND(AP$3=Inputs!$CN152+1,Inputs!$CN152=Inputs!$CO152),AND(AP$3=Inputs!$CN152+2,Inputs!$CN152=Inputs!$CO152)),0,IF(AP$3=Inputs!$CN152,0.8,IF(AP$3=Inputs!$CN152+1,0.6,IF(AP$3=Inputs!$CN152+2,0.4,IF(AP$3=Inputs!$CO152,0.2,IF(AND(AP$3&gt;=Inputs!$CL152,AP$3&lt;Inputs!$CM152),(AP$3-Inputs!$CL152+1)/(Inputs!$AI152+1),0)))))))))</f>
        <v>0</v>
      </c>
      <c r="AQ154" s="27">
        <f>IF(AND(Inputs!$CO152=0,AQ$3&gt;=Inputs!$CM152),1,IF(AND(AQ$3&gt;=Inputs!$CM152,AQ$3&lt;Inputs!$CN152),1,IF(AND(AQ$3=Inputs!$CN152,AQ$3=Inputs!$CO152),1,IF(OR(AND(AQ$3=Inputs!$CN152+1,Inputs!$CN152=Inputs!$CO152),AND(AQ$3=Inputs!$CN152+2,Inputs!$CN152=Inputs!$CO152)),0,IF(AQ$3=Inputs!$CN152,0.8,IF(AQ$3=Inputs!$CN152+1,0.6,IF(AQ$3=Inputs!$CN152+2,0.4,IF(AQ$3=Inputs!$CO152,0.2,IF(AND(AQ$3&gt;=Inputs!$CL152,AQ$3&lt;Inputs!$CM152),(AQ$3-Inputs!$CL152+1)/(Inputs!$AI152+1),0)))))))))</f>
        <v>0</v>
      </c>
      <c r="AR154" s="27">
        <f>IF(AND(Inputs!$CO152=0,AR$3&gt;=Inputs!$CM152),1,IF(AND(AR$3&gt;=Inputs!$CM152,AR$3&lt;Inputs!$CN152),1,IF(AND(AR$3=Inputs!$CN152,AR$3=Inputs!$CO152),1,IF(OR(AND(AR$3=Inputs!$CN152+1,Inputs!$CN152=Inputs!$CO152),AND(AR$3=Inputs!$CN152+2,Inputs!$CN152=Inputs!$CO152)),0,IF(AR$3=Inputs!$CN152,0.8,IF(AR$3=Inputs!$CN152+1,0.6,IF(AR$3=Inputs!$CN152+2,0.4,IF(AR$3=Inputs!$CO152,0.2,IF(AND(AR$3&gt;=Inputs!$CL152,AR$3&lt;Inputs!$CM152),(AR$3-Inputs!$CL152+1)/(Inputs!$AI152+1),0)))))))))</f>
        <v>0</v>
      </c>
      <c r="AS154" s="27">
        <f>IF(AND(Inputs!$CO152=0,AS$3&gt;=Inputs!$CM152),1,IF(AND(AS$3&gt;=Inputs!$CM152,AS$3&lt;Inputs!$CN152),1,IF(AND(AS$3=Inputs!$CN152,AS$3=Inputs!$CO152),1,IF(OR(AND(AS$3=Inputs!$CN152+1,Inputs!$CN152=Inputs!$CO152),AND(AS$3=Inputs!$CN152+2,Inputs!$CN152=Inputs!$CO152)),0,IF(AS$3=Inputs!$CN152,0.8,IF(AS$3=Inputs!$CN152+1,0.6,IF(AS$3=Inputs!$CN152+2,0.4,IF(AS$3=Inputs!$CO152,0.2,IF(AND(AS$3&gt;=Inputs!$CL152,AS$3&lt;Inputs!$CM152),(AS$3-Inputs!$CL152+1)/(Inputs!$AI152+1),0)))))))))</f>
        <v>0</v>
      </c>
      <c r="AT154" s="27">
        <f>IF(AND(Inputs!$CO152=0,AT$3&gt;=Inputs!$CM152),1,IF(AND(AT$3&gt;=Inputs!$CM152,AT$3&lt;Inputs!$CN152),1,IF(AND(AT$3=Inputs!$CN152,AT$3=Inputs!$CO152),1,IF(OR(AND(AT$3=Inputs!$CN152+1,Inputs!$CN152=Inputs!$CO152),AND(AT$3=Inputs!$CN152+2,Inputs!$CN152=Inputs!$CO152)),0,IF(AT$3=Inputs!$CN152,0.8,IF(AT$3=Inputs!$CN152+1,0.6,IF(AT$3=Inputs!$CN152+2,0.4,IF(AT$3=Inputs!$CO152,0.2,IF(AND(AT$3&gt;=Inputs!$CL152,AT$3&lt;Inputs!$CM152),(AT$3-Inputs!$CL152+1)/(Inputs!$AI152+1),0)))))))))</f>
        <v>0</v>
      </c>
      <c r="AU154" s="27">
        <f>IF(AND(Inputs!$CO152=0,AU$3&gt;=Inputs!$CM152),1,IF(AND(AU$3&gt;=Inputs!$CM152,AU$3&lt;Inputs!$CN152),1,IF(AND(AU$3=Inputs!$CN152,AU$3=Inputs!$CO152),1,IF(OR(AND(AU$3=Inputs!$CN152+1,Inputs!$CN152=Inputs!$CO152),AND(AU$3=Inputs!$CN152+2,Inputs!$CN152=Inputs!$CO152)),0,IF(AU$3=Inputs!$CN152,0.8,IF(AU$3=Inputs!$CN152+1,0.6,IF(AU$3=Inputs!$CN152+2,0.4,IF(AU$3=Inputs!$CO152,0.2,IF(AND(AU$3&gt;=Inputs!$CL152,AU$3&lt;Inputs!$CM152),(AU$3-Inputs!$CL152+1)/(Inputs!$AI152+1),0)))))))))</f>
        <v>0</v>
      </c>
      <c r="AV154" s="27">
        <f>IF(AND(Inputs!$CO152=0,AV$3&gt;=Inputs!$CM152),1,IF(AND(AV$3&gt;=Inputs!$CM152,AV$3&lt;Inputs!$CN152),1,IF(AND(AV$3=Inputs!$CN152,AV$3=Inputs!$CO152),1,IF(OR(AND(AV$3=Inputs!$CN152+1,Inputs!$CN152=Inputs!$CO152),AND(AV$3=Inputs!$CN152+2,Inputs!$CN152=Inputs!$CO152)),0,IF(AV$3=Inputs!$CN152,0.8,IF(AV$3=Inputs!$CN152+1,0.6,IF(AV$3=Inputs!$CN152+2,0.4,IF(AV$3=Inputs!$CO152,0.2,IF(AND(AV$3&gt;=Inputs!$CL152,AV$3&lt;Inputs!$CM152),(AV$3-Inputs!$CL152+1)/(Inputs!$AI152+1),0)))))))))</f>
        <v>0</v>
      </c>
      <c r="AW154" s="27">
        <f>IF(AND(Inputs!$CO152=0,AW$3&gt;=Inputs!$CM152),1,IF(AND(AW$3&gt;=Inputs!$CM152,AW$3&lt;Inputs!$CN152),1,IF(AND(AW$3=Inputs!$CN152,AW$3=Inputs!$CO152),1,IF(OR(AND(AW$3=Inputs!$CN152+1,Inputs!$CN152=Inputs!$CO152),AND(AW$3=Inputs!$CN152+2,Inputs!$CN152=Inputs!$CO152)),0,IF(AW$3=Inputs!$CN152,0.8,IF(AW$3=Inputs!$CN152+1,0.6,IF(AW$3=Inputs!$CN152+2,0.4,IF(AW$3=Inputs!$CO152,0.2,IF(AND(AW$3&gt;=Inputs!$CL152,AW$3&lt;Inputs!$CM152),(AW$3-Inputs!$CL152+1)/(Inputs!$AI152+1),0)))))))))</f>
        <v>0</v>
      </c>
      <c r="AX154" s="27">
        <f>IF(AND(Inputs!$CO152=0,AX$3&gt;=Inputs!$CM152),1,IF(AND(AX$3&gt;=Inputs!$CM152,AX$3&lt;Inputs!$CN152),1,IF(AND(AX$3=Inputs!$CN152,AX$3=Inputs!$CO152),1,IF(OR(AND(AX$3=Inputs!$CN152+1,Inputs!$CN152=Inputs!$CO152),AND(AX$3=Inputs!$CN152+2,Inputs!$CN152=Inputs!$CO152)),0,IF(AX$3=Inputs!$CN152,0.8,IF(AX$3=Inputs!$CN152+1,0.6,IF(AX$3=Inputs!$CN152+2,0.4,IF(AX$3=Inputs!$CO152,0.2,IF(AND(AX$3&gt;=Inputs!$CL152,AX$3&lt;Inputs!$CM152),(AX$3-Inputs!$CL152+1)/(Inputs!$AI152+1),0)))))))))</f>
        <v>0</v>
      </c>
      <c r="AY154" s="27">
        <f>IF(AND(Inputs!$CO152=0,AY$3&gt;=Inputs!$CM152),1,IF(AND(AY$3&gt;=Inputs!$CM152,AY$3&lt;Inputs!$CN152),1,IF(AND(AY$3=Inputs!$CN152,AY$3=Inputs!$CO152),1,IF(OR(AND(AY$3=Inputs!$CN152+1,Inputs!$CN152=Inputs!$CO152),AND(AY$3=Inputs!$CN152+2,Inputs!$CN152=Inputs!$CO152)),0,IF(AY$3=Inputs!$CN152,0.8,IF(AY$3=Inputs!$CN152+1,0.6,IF(AY$3=Inputs!$CN152+2,0.4,IF(AY$3=Inputs!$CO152,0.2,IF(AND(AY$3&gt;=Inputs!$CL152,AY$3&lt;Inputs!$CM152),(AY$3-Inputs!$CL152+1)/(Inputs!$AI152+1),0)))))))))</f>
        <v>0</v>
      </c>
      <c r="AZ154" s="27">
        <f>IF(AND(Inputs!$CO152=0,AZ$3&gt;=Inputs!$CM152),1,IF(AND(AZ$3&gt;=Inputs!$CM152,AZ$3&lt;Inputs!$CN152),1,IF(AND(AZ$3=Inputs!$CN152,AZ$3=Inputs!$CO152),1,IF(OR(AND(AZ$3=Inputs!$CN152+1,Inputs!$CN152=Inputs!$CO152),AND(AZ$3=Inputs!$CN152+2,Inputs!$CN152=Inputs!$CO152)),0,IF(AZ$3=Inputs!$CN152,0.8,IF(AZ$3=Inputs!$CN152+1,0.6,IF(AZ$3=Inputs!$CN152+2,0.4,IF(AZ$3=Inputs!$CO152,0.2,IF(AND(AZ$3&gt;=Inputs!$CL152,AZ$3&lt;Inputs!$CM152),(AZ$3-Inputs!$CL152+1)/(Inputs!$AI152+1),0)))))))))</f>
        <v>0</v>
      </c>
      <c r="BA154" s="27">
        <f>IF(AND(Inputs!$CO152=0,BA$3&gt;=Inputs!$CM152),1,IF(AND(BA$3&gt;=Inputs!$CM152,BA$3&lt;Inputs!$CN152),1,IF(AND(BA$3=Inputs!$CN152,BA$3=Inputs!$CO152),1,IF(OR(AND(BA$3=Inputs!$CN152+1,Inputs!$CN152=Inputs!$CO152),AND(BA$3=Inputs!$CN152+2,Inputs!$CN152=Inputs!$CO152)),0,IF(BA$3=Inputs!$CN152,0.8,IF(BA$3=Inputs!$CN152+1,0.6,IF(BA$3=Inputs!$CN152+2,0.4,IF(BA$3=Inputs!$CO152,0.2,IF(AND(BA$3&gt;=Inputs!$CL152,BA$3&lt;Inputs!$CM152),(BA$3-Inputs!$CL152+1)/(Inputs!$AI152+1),0)))))))))</f>
        <v>0</v>
      </c>
      <c r="BB154" s="27">
        <f>IF(AND(Inputs!$CO152=0,BB$3&gt;=Inputs!$CM152),1,IF(AND(BB$3&gt;=Inputs!$CM152,BB$3&lt;Inputs!$CN152),1,IF(AND(BB$3=Inputs!$CN152,BB$3=Inputs!$CO152),1,IF(OR(AND(BB$3=Inputs!$CN152+1,Inputs!$CN152=Inputs!$CO152),AND(BB$3=Inputs!$CN152+2,Inputs!$CN152=Inputs!$CO152)),0,IF(BB$3=Inputs!$CN152,0.8,IF(BB$3=Inputs!$CN152+1,0.6,IF(BB$3=Inputs!$CN152+2,0.4,IF(BB$3=Inputs!$CO152,0.2,IF(AND(BB$3&gt;=Inputs!$CL152,BB$3&lt;Inputs!$CM152),(BB$3-Inputs!$CL152+1)/(Inputs!$AI152+1),0)))))))))</f>
        <v>0</v>
      </c>
      <c r="BC154" s="27">
        <f>IF(AND(Inputs!$CO152=0,BC$3&gt;=Inputs!$CM152),1,IF(AND(BC$3&gt;=Inputs!$CM152,BC$3&lt;Inputs!$CN152),1,IF(AND(BC$3=Inputs!$CN152,BC$3=Inputs!$CO152),1,IF(OR(AND(BC$3=Inputs!$CN152+1,Inputs!$CN152=Inputs!$CO152),AND(BC$3=Inputs!$CN152+2,Inputs!$CN152=Inputs!$CO152)),0,IF(BC$3=Inputs!$CN152,0.8,IF(BC$3=Inputs!$CN152+1,0.6,IF(BC$3=Inputs!$CN152+2,0.4,IF(BC$3=Inputs!$CO152,0.2,IF(AND(BC$3&gt;=Inputs!$CL152,BC$3&lt;Inputs!$CM152),(BC$3-Inputs!$CL152+1)/(Inputs!$AI152+1),0)))))))))</f>
        <v>0</v>
      </c>
      <c r="BD154" s="27">
        <f>IF(AND(Inputs!$CO152=0,BD$3&gt;=Inputs!$CM152),1,IF(AND(BD$3&gt;=Inputs!$CM152,BD$3&lt;Inputs!$CN152),1,IF(AND(BD$3=Inputs!$CN152,BD$3=Inputs!$CO152),1,IF(OR(AND(BD$3=Inputs!$CN152+1,Inputs!$CN152=Inputs!$CO152),AND(BD$3=Inputs!$CN152+2,Inputs!$CN152=Inputs!$CO152)),0,IF(BD$3=Inputs!$CN152,0.8,IF(BD$3=Inputs!$CN152+1,0.6,IF(BD$3=Inputs!$CN152+2,0.4,IF(BD$3=Inputs!$CO152,0.2,IF(AND(BD$3&gt;=Inputs!$CL152,BD$3&lt;Inputs!$CM152),(BD$3-Inputs!$CL152+1)/(Inputs!$AI152+1),0)))))))))</f>
        <v>0</v>
      </c>
      <c r="BE154" s="27">
        <f>IF(AND(Inputs!$CO152=0,BE$3&gt;=Inputs!$CM152),1,IF(AND(BE$3&gt;=Inputs!$CM152,BE$3&lt;Inputs!$CN152),1,IF(AND(BE$3=Inputs!$CN152,BE$3=Inputs!$CO152),1,IF(OR(AND(BE$3=Inputs!$CN152+1,Inputs!$CN152=Inputs!$CO152),AND(BE$3=Inputs!$CN152+2,Inputs!$CN152=Inputs!$CO152)),0,IF(BE$3=Inputs!$CN152,0.8,IF(BE$3=Inputs!$CN152+1,0.6,IF(BE$3=Inputs!$CN152+2,0.4,IF(BE$3=Inputs!$CO152,0.2,IF(AND(BE$3&gt;=Inputs!$CL152,BE$3&lt;Inputs!$CM152),(BE$3-Inputs!$CL152+1)/(Inputs!$AI152+1),0)))))))))</f>
        <v>0</v>
      </c>
      <c r="BF154" s="27">
        <f>IF(AND(Inputs!$CO152=0,BF$3&gt;=Inputs!$CM152),1,IF(AND(BF$3&gt;=Inputs!$CM152,BF$3&lt;Inputs!$CN152),1,IF(AND(BF$3=Inputs!$CN152,BF$3=Inputs!$CO152),1,IF(OR(AND(BF$3=Inputs!$CN152+1,Inputs!$CN152=Inputs!$CO152),AND(BF$3=Inputs!$CN152+2,Inputs!$CN152=Inputs!$CO152)),0,IF(BF$3=Inputs!$CN152,0.8,IF(BF$3=Inputs!$CN152+1,0.6,IF(BF$3=Inputs!$CN152+2,0.4,IF(BF$3=Inputs!$CO152,0.2,IF(AND(BF$3&gt;=Inputs!$CL152,BF$3&lt;Inputs!$CM152),(BF$3-Inputs!$CL152+1)/(Inputs!$AI152+1),0)))))))))</f>
        <v>0</v>
      </c>
      <c r="BG154" s="27">
        <f>IF(AND(Inputs!$CO152=0,BG$3&gt;=Inputs!$CM152),1,IF(AND(BG$3&gt;=Inputs!$CM152,BG$3&lt;Inputs!$CN152),1,IF(AND(BG$3=Inputs!$CN152,BG$3=Inputs!$CO152),1,IF(OR(AND(BG$3=Inputs!$CN152+1,Inputs!$CN152=Inputs!$CO152),AND(BG$3=Inputs!$CN152+2,Inputs!$CN152=Inputs!$CO152)),0,IF(BG$3=Inputs!$CN152,0.8,IF(BG$3=Inputs!$CN152+1,0.6,IF(BG$3=Inputs!$CN152+2,0.4,IF(BG$3=Inputs!$CO152,0.2,IF(AND(BG$3&gt;=Inputs!$CL152,BG$3&lt;Inputs!$CM152),(BG$3-Inputs!$CL152+1)/(Inputs!$AI152+1),0)))))))))</f>
        <v>0</v>
      </c>
      <c r="BH154" s="27">
        <f>IF(AND(Inputs!$CO152=0,BH$3&gt;=Inputs!$CM152),1,IF(AND(BH$3&gt;=Inputs!$CM152,BH$3&lt;Inputs!$CN152),1,IF(AND(BH$3=Inputs!$CN152,BH$3=Inputs!$CO152),1,IF(OR(AND(BH$3=Inputs!$CN152+1,Inputs!$CN152=Inputs!$CO152),AND(BH$3=Inputs!$CN152+2,Inputs!$CN152=Inputs!$CO152)),0,IF(BH$3=Inputs!$CN152,0.8,IF(BH$3=Inputs!$CN152+1,0.6,IF(BH$3=Inputs!$CN152+2,0.4,IF(BH$3=Inputs!$CO152,0.2,IF(AND(BH$3&gt;=Inputs!$CL152,BH$3&lt;Inputs!$CM152),(BH$3-Inputs!$CL152+1)/(Inputs!$AI152+1),0)))))))))</f>
        <v>0</v>
      </c>
      <c r="BI154" s="27">
        <f>IF(AND(Inputs!$CO152=0,BI$3&gt;=Inputs!$CM152),1,IF(AND(BI$3&gt;=Inputs!$CM152,BI$3&lt;Inputs!$CN152),1,IF(AND(BI$3=Inputs!$CN152,BI$3=Inputs!$CO152),1,IF(OR(AND(BI$3=Inputs!$CN152+1,Inputs!$CN152=Inputs!$CO152),AND(BI$3=Inputs!$CN152+2,Inputs!$CN152=Inputs!$CO152)),0,IF(BI$3=Inputs!$CN152,0.8,IF(BI$3=Inputs!$CN152+1,0.6,IF(BI$3=Inputs!$CN152+2,0.4,IF(BI$3=Inputs!$CO152,0.2,IF(AND(BI$3&gt;=Inputs!$CL152,BI$3&lt;Inputs!$CM152),(BI$3-Inputs!$CL152+1)/(Inputs!$AI152+1),0)))))))))</f>
        <v>0</v>
      </c>
      <c r="BJ154" s="27">
        <f>IF(AND(Inputs!$CO152=0,BJ$3&gt;=Inputs!$CM152),1,IF(AND(BJ$3&gt;=Inputs!$CM152,BJ$3&lt;Inputs!$CN152),1,IF(AND(BJ$3=Inputs!$CN152,BJ$3=Inputs!$CO152),1,IF(OR(AND(BJ$3=Inputs!$CN152+1,Inputs!$CN152=Inputs!$CO152),AND(BJ$3=Inputs!$CN152+2,Inputs!$CN152=Inputs!$CO152)),0,IF(BJ$3=Inputs!$CN152,0.8,IF(BJ$3=Inputs!$CN152+1,0.6,IF(BJ$3=Inputs!$CN152+2,0.4,IF(BJ$3=Inputs!$CO152,0.2,IF(AND(BJ$3&gt;=Inputs!$CL152,BJ$3&lt;Inputs!$CM152),(BJ$3-Inputs!$CL152+1)/(Inputs!$AI152+1),0)))))))))</f>
        <v>0</v>
      </c>
      <c r="BK154" s="27">
        <f>IF(AND(Inputs!$CO152=0,BK$3&gt;=Inputs!$CM152),1,IF(AND(BK$3&gt;=Inputs!$CM152,BK$3&lt;Inputs!$CN152),1,IF(AND(BK$3=Inputs!$CN152,BK$3=Inputs!$CO152),1,IF(OR(AND(BK$3=Inputs!$CN152+1,Inputs!$CN152=Inputs!$CO152),AND(BK$3=Inputs!$CN152+2,Inputs!$CN152=Inputs!$CO152)),0,IF(BK$3=Inputs!$CN152,0.8,IF(BK$3=Inputs!$CN152+1,0.6,IF(BK$3=Inputs!$CN152+2,0.4,IF(BK$3=Inputs!$CO152,0.2,IF(AND(BK$3&gt;=Inputs!$CL152,BK$3&lt;Inputs!$CM152),(BK$3-Inputs!$CL152+1)/(Inputs!$AI152+1),0)))))))))</f>
        <v>0</v>
      </c>
      <c r="BL154" s="27">
        <f>IF(AND(Inputs!$CO152=0,BL$3&gt;=Inputs!$CM152),1,IF(AND(BL$3&gt;=Inputs!$CM152,BL$3&lt;Inputs!$CN152),1,IF(AND(BL$3=Inputs!$CN152,BL$3=Inputs!$CO152),1,IF(OR(AND(BL$3=Inputs!$CN152+1,Inputs!$CN152=Inputs!$CO152),AND(BL$3=Inputs!$CN152+2,Inputs!$CN152=Inputs!$CO152)),0,IF(BL$3=Inputs!$CN152,0.8,IF(BL$3=Inputs!$CN152+1,0.6,IF(BL$3=Inputs!$CN152+2,0.4,IF(BL$3=Inputs!$CO152,0.2,IF(AND(BL$3&gt;=Inputs!$CL152,BL$3&lt;Inputs!$CM152),(BL$3-Inputs!$CL152+1)/(Inputs!$AI152+1),0)))))))))</f>
        <v>0</v>
      </c>
      <c r="BM154" s="27">
        <f>IF(AND(Inputs!$CO152=0,BM$3&gt;=Inputs!$CM152),1,IF(AND(BM$3&gt;=Inputs!$CM152,BM$3&lt;Inputs!$CN152),1,IF(AND(BM$3=Inputs!$CN152,BM$3=Inputs!$CO152),1,IF(OR(AND(BM$3=Inputs!$CN152+1,Inputs!$CN152=Inputs!$CO152),AND(BM$3=Inputs!$CN152+2,Inputs!$CN152=Inputs!$CO152)),0,IF(BM$3=Inputs!$CN152,0.8,IF(BM$3=Inputs!$CN152+1,0.6,IF(BM$3=Inputs!$CN152+2,0.4,IF(BM$3=Inputs!$CO152,0.2,IF(AND(BM$3&gt;=Inputs!$CL152,BM$3&lt;Inputs!$CM152),(BM$3-Inputs!$CL152+1)/(Inputs!$AI152+1),0)))))))))</f>
        <v>0</v>
      </c>
    </row>
    <row r="155" spans="1:65">
      <c r="A155" s="7" t="str">
        <f>IF(Inputs!A153="","",Inputs!A153)</f>
        <v/>
      </c>
      <c r="B155" t="str">
        <f>IF(Inputs!B153="","",Inputs!B153)</f>
        <v/>
      </c>
      <c r="C155" s="292"/>
      <c r="D155" s="292"/>
      <c r="E155" s="292"/>
      <c r="F155" s="292"/>
      <c r="G155" s="292"/>
      <c r="H155" s="292"/>
      <c r="I155" s="292"/>
      <c r="J155" s="292"/>
      <c r="K155" s="292"/>
      <c r="L155" s="292"/>
      <c r="M155" s="292"/>
      <c r="N155" s="292"/>
      <c r="O155" s="292"/>
      <c r="P155" s="292"/>
      <c r="Q155" s="292"/>
      <c r="R155" s="292"/>
      <c r="S155" s="292"/>
      <c r="T155" s="292"/>
      <c r="U155" s="292"/>
      <c r="V155" s="292"/>
      <c r="W155" s="292"/>
      <c r="X155" s="292"/>
      <c r="Y155" s="292"/>
      <c r="Z155" s="292"/>
      <c r="AA155" s="292"/>
      <c r="AB155" s="292"/>
      <c r="AC155" s="292"/>
      <c r="AD155" s="292"/>
      <c r="AE155" s="292"/>
      <c r="AF155" s="292"/>
      <c r="AG155" s="50">
        <f t="shared" ref="AG155:AG218" si="7">AF155</f>
        <v>0</v>
      </c>
      <c r="AH155" s="42">
        <f t="shared" si="6"/>
        <v>0</v>
      </c>
      <c r="AJ155" s="27">
        <f>IF(AND(Inputs!$CO153=0,AJ$3&gt;=Inputs!$CM153),1,IF(AND(AJ$3&gt;=Inputs!$CM153,AJ$3&lt;Inputs!$CN153),1,IF(AND(AJ$3=Inputs!$CN153,AJ$3=Inputs!$CO153),1,IF(OR(AND(AJ$3=Inputs!$CN153+1,Inputs!$CN153=Inputs!$CO153),AND(AJ$3=Inputs!$CN153+2,Inputs!$CN153=Inputs!$CO153)),0,IF(AJ$3=Inputs!$CN153,0.8,IF(AJ$3=Inputs!$CN153+1,0.6,IF(AJ$3=Inputs!$CN153+2,0.4,IF(AJ$3=Inputs!$CO153,0.2,IF(AND(AJ$3&gt;=Inputs!$CL153,AJ$3&lt;Inputs!$CM153),(AJ$3-Inputs!$CL153+1)/(Inputs!$AI153+1),0)))))))))</f>
        <v>0</v>
      </c>
      <c r="AK155" s="27">
        <f>IF(AND(Inputs!$CO153=0,AK$3&gt;=Inputs!$CM153),1,IF(AND(AK$3&gt;=Inputs!$CM153,AK$3&lt;Inputs!$CN153),1,IF(AND(AK$3=Inputs!$CN153,AK$3=Inputs!$CO153),1,IF(OR(AND(AK$3=Inputs!$CN153+1,Inputs!$CN153=Inputs!$CO153),AND(AK$3=Inputs!$CN153+2,Inputs!$CN153=Inputs!$CO153)),0,IF(AK$3=Inputs!$CN153,0.8,IF(AK$3=Inputs!$CN153+1,0.6,IF(AK$3=Inputs!$CN153+2,0.4,IF(AK$3=Inputs!$CO153,0.2,IF(AND(AK$3&gt;=Inputs!$CL153,AK$3&lt;Inputs!$CM153),(AK$3-Inputs!$CL153+1)/(Inputs!$AI153+1),0)))))))))</f>
        <v>0</v>
      </c>
      <c r="AL155" s="27">
        <f>IF(AND(Inputs!$CO153=0,AL$3&gt;=Inputs!$CM153),1,IF(AND(AL$3&gt;=Inputs!$CM153,AL$3&lt;Inputs!$CN153),1,IF(AND(AL$3=Inputs!$CN153,AL$3=Inputs!$CO153),1,IF(OR(AND(AL$3=Inputs!$CN153+1,Inputs!$CN153=Inputs!$CO153),AND(AL$3=Inputs!$CN153+2,Inputs!$CN153=Inputs!$CO153)),0,IF(AL$3=Inputs!$CN153,0.8,IF(AL$3=Inputs!$CN153+1,0.6,IF(AL$3=Inputs!$CN153+2,0.4,IF(AL$3=Inputs!$CO153,0.2,IF(AND(AL$3&gt;=Inputs!$CL153,AL$3&lt;Inputs!$CM153),(AL$3-Inputs!$CL153+1)/(Inputs!$AI153+1),0)))))))))</f>
        <v>0</v>
      </c>
      <c r="AM155" s="27">
        <f>IF(AND(Inputs!$CO153=0,AM$3&gt;=Inputs!$CM153),1,IF(AND(AM$3&gt;=Inputs!$CM153,AM$3&lt;Inputs!$CN153),1,IF(AND(AM$3=Inputs!$CN153,AM$3=Inputs!$CO153),1,IF(OR(AND(AM$3=Inputs!$CN153+1,Inputs!$CN153=Inputs!$CO153),AND(AM$3=Inputs!$CN153+2,Inputs!$CN153=Inputs!$CO153)),0,IF(AM$3=Inputs!$CN153,0.8,IF(AM$3=Inputs!$CN153+1,0.6,IF(AM$3=Inputs!$CN153+2,0.4,IF(AM$3=Inputs!$CO153,0.2,IF(AND(AM$3&gt;=Inputs!$CL153,AM$3&lt;Inputs!$CM153),(AM$3-Inputs!$CL153+1)/(Inputs!$AI153+1),0)))))))))</f>
        <v>0</v>
      </c>
      <c r="AN155" s="27">
        <f>IF(AND(Inputs!$CO153=0,AN$3&gt;=Inputs!$CM153),1,IF(AND(AN$3&gt;=Inputs!$CM153,AN$3&lt;Inputs!$CN153),1,IF(AND(AN$3=Inputs!$CN153,AN$3=Inputs!$CO153),1,IF(OR(AND(AN$3=Inputs!$CN153+1,Inputs!$CN153=Inputs!$CO153),AND(AN$3=Inputs!$CN153+2,Inputs!$CN153=Inputs!$CO153)),0,IF(AN$3=Inputs!$CN153,0.8,IF(AN$3=Inputs!$CN153+1,0.6,IF(AN$3=Inputs!$CN153+2,0.4,IF(AN$3=Inputs!$CO153,0.2,IF(AND(AN$3&gt;=Inputs!$CL153,AN$3&lt;Inputs!$CM153),(AN$3-Inputs!$CL153+1)/(Inputs!$AI153+1),0)))))))))</f>
        <v>0</v>
      </c>
      <c r="AO155" s="27">
        <f>IF(AND(Inputs!$CO153=0,AO$3&gt;=Inputs!$CM153),1,IF(AND(AO$3&gt;=Inputs!$CM153,AO$3&lt;Inputs!$CN153),1,IF(AND(AO$3=Inputs!$CN153,AO$3=Inputs!$CO153),1,IF(OR(AND(AO$3=Inputs!$CN153+1,Inputs!$CN153=Inputs!$CO153),AND(AO$3=Inputs!$CN153+2,Inputs!$CN153=Inputs!$CO153)),0,IF(AO$3=Inputs!$CN153,0.8,IF(AO$3=Inputs!$CN153+1,0.6,IF(AO$3=Inputs!$CN153+2,0.4,IF(AO$3=Inputs!$CO153,0.2,IF(AND(AO$3&gt;=Inputs!$CL153,AO$3&lt;Inputs!$CM153),(AO$3-Inputs!$CL153+1)/(Inputs!$AI153+1),0)))))))))</f>
        <v>0</v>
      </c>
      <c r="AP155" s="27">
        <f>IF(AND(Inputs!$CO153=0,AP$3&gt;=Inputs!$CM153),1,IF(AND(AP$3&gt;=Inputs!$CM153,AP$3&lt;Inputs!$CN153),1,IF(AND(AP$3=Inputs!$CN153,AP$3=Inputs!$CO153),1,IF(OR(AND(AP$3=Inputs!$CN153+1,Inputs!$CN153=Inputs!$CO153),AND(AP$3=Inputs!$CN153+2,Inputs!$CN153=Inputs!$CO153)),0,IF(AP$3=Inputs!$CN153,0.8,IF(AP$3=Inputs!$CN153+1,0.6,IF(AP$3=Inputs!$CN153+2,0.4,IF(AP$3=Inputs!$CO153,0.2,IF(AND(AP$3&gt;=Inputs!$CL153,AP$3&lt;Inputs!$CM153),(AP$3-Inputs!$CL153+1)/(Inputs!$AI153+1),0)))))))))</f>
        <v>0</v>
      </c>
      <c r="AQ155" s="27">
        <f>IF(AND(Inputs!$CO153=0,AQ$3&gt;=Inputs!$CM153),1,IF(AND(AQ$3&gt;=Inputs!$CM153,AQ$3&lt;Inputs!$CN153),1,IF(AND(AQ$3=Inputs!$CN153,AQ$3=Inputs!$CO153),1,IF(OR(AND(AQ$3=Inputs!$CN153+1,Inputs!$CN153=Inputs!$CO153),AND(AQ$3=Inputs!$CN153+2,Inputs!$CN153=Inputs!$CO153)),0,IF(AQ$3=Inputs!$CN153,0.8,IF(AQ$3=Inputs!$CN153+1,0.6,IF(AQ$3=Inputs!$CN153+2,0.4,IF(AQ$3=Inputs!$CO153,0.2,IF(AND(AQ$3&gt;=Inputs!$CL153,AQ$3&lt;Inputs!$CM153),(AQ$3-Inputs!$CL153+1)/(Inputs!$AI153+1),0)))))))))</f>
        <v>0</v>
      </c>
      <c r="AR155" s="27">
        <f>IF(AND(Inputs!$CO153=0,AR$3&gt;=Inputs!$CM153),1,IF(AND(AR$3&gt;=Inputs!$CM153,AR$3&lt;Inputs!$CN153),1,IF(AND(AR$3=Inputs!$CN153,AR$3=Inputs!$CO153),1,IF(OR(AND(AR$3=Inputs!$CN153+1,Inputs!$CN153=Inputs!$CO153),AND(AR$3=Inputs!$CN153+2,Inputs!$CN153=Inputs!$CO153)),0,IF(AR$3=Inputs!$CN153,0.8,IF(AR$3=Inputs!$CN153+1,0.6,IF(AR$3=Inputs!$CN153+2,0.4,IF(AR$3=Inputs!$CO153,0.2,IF(AND(AR$3&gt;=Inputs!$CL153,AR$3&lt;Inputs!$CM153),(AR$3-Inputs!$CL153+1)/(Inputs!$AI153+1),0)))))))))</f>
        <v>0</v>
      </c>
      <c r="AS155" s="27">
        <f>IF(AND(Inputs!$CO153=0,AS$3&gt;=Inputs!$CM153),1,IF(AND(AS$3&gt;=Inputs!$CM153,AS$3&lt;Inputs!$CN153),1,IF(AND(AS$3=Inputs!$CN153,AS$3=Inputs!$CO153),1,IF(OR(AND(AS$3=Inputs!$CN153+1,Inputs!$CN153=Inputs!$CO153),AND(AS$3=Inputs!$CN153+2,Inputs!$CN153=Inputs!$CO153)),0,IF(AS$3=Inputs!$CN153,0.8,IF(AS$3=Inputs!$CN153+1,0.6,IF(AS$3=Inputs!$CN153+2,0.4,IF(AS$3=Inputs!$CO153,0.2,IF(AND(AS$3&gt;=Inputs!$CL153,AS$3&lt;Inputs!$CM153),(AS$3-Inputs!$CL153+1)/(Inputs!$AI153+1),0)))))))))</f>
        <v>0</v>
      </c>
      <c r="AT155" s="27">
        <f>IF(AND(Inputs!$CO153=0,AT$3&gt;=Inputs!$CM153),1,IF(AND(AT$3&gt;=Inputs!$CM153,AT$3&lt;Inputs!$CN153),1,IF(AND(AT$3=Inputs!$CN153,AT$3=Inputs!$CO153),1,IF(OR(AND(AT$3=Inputs!$CN153+1,Inputs!$CN153=Inputs!$CO153),AND(AT$3=Inputs!$CN153+2,Inputs!$CN153=Inputs!$CO153)),0,IF(AT$3=Inputs!$CN153,0.8,IF(AT$3=Inputs!$CN153+1,0.6,IF(AT$3=Inputs!$CN153+2,0.4,IF(AT$3=Inputs!$CO153,0.2,IF(AND(AT$3&gt;=Inputs!$CL153,AT$3&lt;Inputs!$CM153),(AT$3-Inputs!$CL153+1)/(Inputs!$AI153+1),0)))))))))</f>
        <v>0</v>
      </c>
      <c r="AU155" s="27">
        <f>IF(AND(Inputs!$CO153=0,AU$3&gt;=Inputs!$CM153),1,IF(AND(AU$3&gt;=Inputs!$CM153,AU$3&lt;Inputs!$CN153),1,IF(AND(AU$3=Inputs!$CN153,AU$3=Inputs!$CO153),1,IF(OR(AND(AU$3=Inputs!$CN153+1,Inputs!$CN153=Inputs!$CO153),AND(AU$3=Inputs!$CN153+2,Inputs!$CN153=Inputs!$CO153)),0,IF(AU$3=Inputs!$CN153,0.8,IF(AU$3=Inputs!$CN153+1,0.6,IF(AU$3=Inputs!$CN153+2,0.4,IF(AU$3=Inputs!$CO153,0.2,IF(AND(AU$3&gt;=Inputs!$CL153,AU$3&lt;Inputs!$CM153),(AU$3-Inputs!$CL153+1)/(Inputs!$AI153+1),0)))))))))</f>
        <v>0</v>
      </c>
      <c r="AV155" s="27">
        <f>IF(AND(Inputs!$CO153=0,AV$3&gt;=Inputs!$CM153),1,IF(AND(AV$3&gt;=Inputs!$CM153,AV$3&lt;Inputs!$CN153),1,IF(AND(AV$3=Inputs!$CN153,AV$3=Inputs!$CO153),1,IF(OR(AND(AV$3=Inputs!$CN153+1,Inputs!$CN153=Inputs!$CO153),AND(AV$3=Inputs!$CN153+2,Inputs!$CN153=Inputs!$CO153)),0,IF(AV$3=Inputs!$CN153,0.8,IF(AV$3=Inputs!$CN153+1,0.6,IF(AV$3=Inputs!$CN153+2,0.4,IF(AV$3=Inputs!$CO153,0.2,IF(AND(AV$3&gt;=Inputs!$CL153,AV$3&lt;Inputs!$CM153),(AV$3-Inputs!$CL153+1)/(Inputs!$AI153+1),0)))))))))</f>
        <v>0</v>
      </c>
      <c r="AW155" s="27">
        <f>IF(AND(Inputs!$CO153=0,AW$3&gt;=Inputs!$CM153),1,IF(AND(AW$3&gt;=Inputs!$CM153,AW$3&lt;Inputs!$CN153),1,IF(AND(AW$3=Inputs!$CN153,AW$3=Inputs!$CO153),1,IF(OR(AND(AW$3=Inputs!$CN153+1,Inputs!$CN153=Inputs!$CO153),AND(AW$3=Inputs!$CN153+2,Inputs!$CN153=Inputs!$CO153)),0,IF(AW$3=Inputs!$CN153,0.8,IF(AW$3=Inputs!$CN153+1,0.6,IF(AW$3=Inputs!$CN153+2,0.4,IF(AW$3=Inputs!$CO153,0.2,IF(AND(AW$3&gt;=Inputs!$CL153,AW$3&lt;Inputs!$CM153),(AW$3-Inputs!$CL153+1)/(Inputs!$AI153+1),0)))))))))</f>
        <v>0</v>
      </c>
      <c r="AX155" s="27">
        <f>IF(AND(Inputs!$CO153=0,AX$3&gt;=Inputs!$CM153),1,IF(AND(AX$3&gt;=Inputs!$CM153,AX$3&lt;Inputs!$CN153),1,IF(AND(AX$3=Inputs!$CN153,AX$3=Inputs!$CO153),1,IF(OR(AND(AX$3=Inputs!$CN153+1,Inputs!$CN153=Inputs!$CO153),AND(AX$3=Inputs!$CN153+2,Inputs!$CN153=Inputs!$CO153)),0,IF(AX$3=Inputs!$CN153,0.8,IF(AX$3=Inputs!$CN153+1,0.6,IF(AX$3=Inputs!$CN153+2,0.4,IF(AX$3=Inputs!$CO153,0.2,IF(AND(AX$3&gt;=Inputs!$CL153,AX$3&lt;Inputs!$CM153),(AX$3-Inputs!$CL153+1)/(Inputs!$AI153+1),0)))))))))</f>
        <v>0</v>
      </c>
      <c r="AY155" s="27">
        <f>IF(AND(Inputs!$CO153=0,AY$3&gt;=Inputs!$CM153),1,IF(AND(AY$3&gt;=Inputs!$CM153,AY$3&lt;Inputs!$CN153),1,IF(AND(AY$3=Inputs!$CN153,AY$3=Inputs!$CO153),1,IF(OR(AND(AY$3=Inputs!$CN153+1,Inputs!$CN153=Inputs!$CO153),AND(AY$3=Inputs!$CN153+2,Inputs!$CN153=Inputs!$CO153)),0,IF(AY$3=Inputs!$CN153,0.8,IF(AY$3=Inputs!$CN153+1,0.6,IF(AY$3=Inputs!$CN153+2,0.4,IF(AY$3=Inputs!$CO153,0.2,IF(AND(AY$3&gt;=Inputs!$CL153,AY$3&lt;Inputs!$CM153),(AY$3-Inputs!$CL153+1)/(Inputs!$AI153+1),0)))))))))</f>
        <v>0</v>
      </c>
      <c r="AZ155" s="27">
        <f>IF(AND(Inputs!$CO153=0,AZ$3&gt;=Inputs!$CM153),1,IF(AND(AZ$3&gt;=Inputs!$CM153,AZ$3&lt;Inputs!$CN153),1,IF(AND(AZ$3=Inputs!$CN153,AZ$3=Inputs!$CO153),1,IF(OR(AND(AZ$3=Inputs!$CN153+1,Inputs!$CN153=Inputs!$CO153),AND(AZ$3=Inputs!$CN153+2,Inputs!$CN153=Inputs!$CO153)),0,IF(AZ$3=Inputs!$CN153,0.8,IF(AZ$3=Inputs!$CN153+1,0.6,IF(AZ$3=Inputs!$CN153+2,0.4,IF(AZ$3=Inputs!$CO153,0.2,IF(AND(AZ$3&gt;=Inputs!$CL153,AZ$3&lt;Inputs!$CM153),(AZ$3-Inputs!$CL153+1)/(Inputs!$AI153+1),0)))))))))</f>
        <v>0</v>
      </c>
      <c r="BA155" s="27">
        <f>IF(AND(Inputs!$CO153=0,BA$3&gt;=Inputs!$CM153),1,IF(AND(BA$3&gt;=Inputs!$CM153,BA$3&lt;Inputs!$CN153),1,IF(AND(BA$3=Inputs!$CN153,BA$3=Inputs!$CO153),1,IF(OR(AND(BA$3=Inputs!$CN153+1,Inputs!$CN153=Inputs!$CO153),AND(BA$3=Inputs!$CN153+2,Inputs!$CN153=Inputs!$CO153)),0,IF(BA$3=Inputs!$CN153,0.8,IF(BA$3=Inputs!$CN153+1,0.6,IF(BA$3=Inputs!$CN153+2,0.4,IF(BA$3=Inputs!$CO153,0.2,IF(AND(BA$3&gt;=Inputs!$CL153,BA$3&lt;Inputs!$CM153),(BA$3-Inputs!$CL153+1)/(Inputs!$AI153+1),0)))))))))</f>
        <v>0</v>
      </c>
      <c r="BB155" s="27">
        <f>IF(AND(Inputs!$CO153=0,BB$3&gt;=Inputs!$CM153),1,IF(AND(BB$3&gt;=Inputs!$CM153,BB$3&lt;Inputs!$CN153),1,IF(AND(BB$3=Inputs!$CN153,BB$3=Inputs!$CO153),1,IF(OR(AND(BB$3=Inputs!$CN153+1,Inputs!$CN153=Inputs!$CO153),AND(BB$3=Inputs!$CN153+2,Inputs!$CN153=Inputs!$CO153)),0,IF(BB$3=Inputs!$CN153,0.8,IF(BB$3=Inputs!$CN153+1,0.6,IF(BB$3=Inputs!$CN153+2,0.4,IF(BB$3=Inputs!$CO153,0.2,IF(AND(BB$3&gt;=Inputs!$CL153,BB$3&lt;Inputs!$CM153),(BB$3-Inputs!$CL153+1)/(Inputs!$AI153+1),0)))))))))</f>
        <v>0</v>
      </c>
      <c r="BC155" s="27">
        <f>IF(AND(Inputs!$CO153=0,BC$3&gt;=Inputs!$CM153),1,IF(AND(BC$3&gt;=Inputs!$CM153,BC$3&lt;Inputs!$CN153),1,IF(AND(BC$3=Inputs!$CN153,BC$3=Inputs!$CO153),1,IF(OR(AND(BC$3=Inputs!$CN153+1,Inputs!$CN153=Inputs!$CO153),AND(BC$3=Inputs!$CN153+2,Inputs!$CN153=Inputs!$CO153)),0,IF(BC$3=Inputs!$CN153,0.8,IF(BC$3=Inputs!$CN153+1,0.6,IF(BC$3=Inputs!$CN153+2,0.4,IF(BC$3=Inputs!$CO153,0.2,IF(AND(BC$3&gt;=Inputs!$CL153,BC$3&lt;Inputs!$CM153),(BC$3-Inputs!$CL153+1)/(Inputs!$AI153+1),0)))))))))</f>
        <v>0</v>
      </c>
      <c r="BD155" s="27">
        <f>IF(AND(Inputs!$CO153=0,BD$3&gt;=Inputs!$CM153),1,IF(AND(BD$3&gt;=Inputs!$CM153,BD$3&lt;Inputs!$CN153),1,IF(AND(BD$3=Inputs!$CN153,BD$3=Inputs!$CO153),1,IF(OR(AND(BD$3=Inputs!$CN153+1,Inputs!$CN153=Inputs!$CO153),AND(BD$3=Inputs!$CN153+2,Inputs!$CN153=Inputs!$CO153)),0,IF(BD$3=Inputs!$CN153,0.8,IF(BD$3=Inputs!$CN153+1,0.6,IF(BD$3=Inputs!$CN153+2,0.4,IF(BD$3=Inputs!$CO153,0.2,IF(AND(BD$3&gt;=Inputs!$CL153,BD$3&lt;Inputs!$CM153),(BD$3-Inputs!$CL153+1)/(Inputs!$AI153+1),0)))))))))</f>
        <v>0</v>
      </c>
      <c r="BE155" s="27">
        <f>IF(AND(Inputs!$CO153=0,BE$3&gt;=Inputs!$CM153),1,IF(AND(BE$3&gt;=Inputs!$CM153,BE$3&lt;Inputs!$CN153),1,IF(AND(BE$3=Inputs!$CN153,BE$3=Inputs!$CO153),1,IF(OR(AND(BE$3=Inputs!$CN153+1,Inputs!$CN153=Inputs!$CO153),AND(BE$3=Inputs!$CN153+2,Inputs!$CN153=Inputs!$CO153)),0,IF(BE$3=Inputs!$CN153,0.8,IF(BE$3=Inputs!$CN153+1,0.6,IF(BE$3=Inputs!$CN153+2,0.4,IF(BE$3=Inputs!$CO153,0.2,IF(AND(BE$3&gt;=Inputs!$CL153,BE$3&lt;Inputs!$CM153),(BE$3-Inputs!$CL153+1)/(Inputs!$AI153+1),0)))))))))</f>
        <v>0</v>
      </c>
      <c r="BF155" s="27">
        <f>IF(AND(Inputs!$CO153=0,BF$3&gt;=Inputs!$CM153),1,IF(AND(BF$3&gt;=Inputs!$CM153,BF$3&lt;Inputs!$CN153),1,IF(AND(BF$3=Inputs!$CN153,BF$3=Inputs!$CO153),1,IF(OR(AND(BF$3=Inputs!$CN153+1,Inputs!$CN153=Inputs!$CO153),AND(BF$3=Inputs!$CN153+2,Inputs!$CN153=Inputs!$CO153)),0,IF(BF$3=Inputs!$CN153,0.8,IF(BF$3=Inputs!$CN153+1,0.6,IF(BF$3=Inputs!$CN153+2,0.4,IF(BF$3=Inputs!$CO153,0.2,IF(AND(BF$3&gt;=Inputs!$CL153,BF$3&lt;Inputs!$CM153),(BF$3-Inputs!$CL153+1)/(Inputs!$AI153+1),0)))))))))</f>
        <v>0</v>
      </c>
      <c r="BG155" s="27">
        <f>IF(AND(Inputs!$CO153=0,BG$3&gt;=Inputs!$CM153),1,IF(AND(BG$3&gt;=Inputs!$CM153,BG$3&lt;Inputs!$CN153),1,IF(AND(BG$3=Inputs!$CN153,BG$3=Inputs!$CO153),1,IF(OR(AND(BG$3=Inputs!$CN153+1,Inputs!$CN153=Inputs!$CO153),AND(BG$3=Inputs!$CN153+2,Inputs!$CN153=Inputs!$CO153)),0,IF(BG$3=Inputs!$CN153,0.8,IF(BG$3=Inputs!$CN153+1,0.6,IF(BG$3=Inputs!$CN153+2,0.4,IF(BG$3=Inputs!$CO153,0.2,IF(AND(BG$3&gt;=Inputs!$CL153,BG$3&lt;Inputs!$CM153),(BG$3-Inputs!$CL153+1)/(Inputs!$AI153+1),0)))))))))</f>
        <v>0</v>
      </c>
      <c r="BH155" s="27">
        <f>IF(AND(Inputs!$CO153=0,BH$3&gt;=Inputs!$CM153),1,IF(AND(BH$3&gt;=Inputs!$CM153,BH$3&lt;Inputs!$CN153),1,IF(AND(BH$3=Inputs!$CN153,BH$3=Inputs!$CO153),1,IF(OR(AND(BH$3=Inputs!$CN153+1,Inputs!$CN153=Inputs!$CO153),AND(BH$3=Inputs!$CN153+2,Inputs!$CN153=Inputs!$CO153)),0,IF(BH$3=Inputs!$CN153,0.8,IF(BH$3=Inputs!$CN153+1,0.6,IF(BH$3=Inputs!$CN153+2,0.4,IF(BH$3=Inputs!$CO153,0.2,IF(AND(BH$3&gt;=Inputs!$CL153,BH$3&lt;Inputs!$CM153),(BH$3-Inputs!$CL153+1)/(Inputs!$AI153+1),0)))))))))</f>
        <v>0</v>
      </c>
      <c r="BI155" s="27">
        <f>IF(AND(Inputs!$CO153=0,BI$3&gt;=Inputs!$CM153),1,IF(AND(BI$3&gt;=Inputs!$CM153,BI$3&lt;Inputs!$CN153),1,IF(AND(BI$3=Inputs!$CN153,BI$3=Inputs!$CO153),1,IF(OR(AND(BI$3=Inputs!$CN153+1,Inputs!$CN153=Inputs!$CO153),AND(BI$3=Inputs!$CN153+2,Inputs!$CN153=Inputs!$CO153)),0,IF(BI$3=Inputs!$CN153,0.8,IF(BI$3=Inputs!$CN153+1,0.6,IF(BI$3=Inputs!$CN153+2,0.4,IF(BI$3=Inputs!$CO153,0.2,IF(AND(BI$3&gt;=Inputs!$CL153,BI$3&lt;Inputs!$CM153),(BI$3-Inputs!$CL153+1)/(Inputs!$AI153+1),0)))))))))</f>
        <v>0</v>
      </c>
      <c r="BJ155" s="27">
        <f>IF(AND(Inputs!$CO153=0,BJ$3&gt;=Inputs!$CM153),1,IF(AND(BJ$3&gt;=Inputs!$CM153,BJ$3&lt;Inputs!$CN153),1,IF(AND(BJ$3=Inputs!$CN153,BJ$3=Inputs!$CO153),1,IF(OR(AND(BJ$3=Inputs!$CN153+1,Inputs!$CN153=Inputs!$CO153),AND(BJ$3=Inputs!$CN153+2,Inputs!$CN153=Inputs!$CO153)),0,IF(BJ$3=Inputs!$CN153,0.8,IF(BJ$3=Inputs!$CN153+1,0.6,IF(BJ$3=Inputs!$CN153+2,0.4,IF(BJ$3=Inputs!$CO153,0.2,IF(AND(BJ$3&gt;=Inputs!$CL153,BJ$3&lt;Inputs!$CM153),(BJ$3-Inputs!$CL153+1)/(Inputs!$AI153+1),0)))))))))</f>
        <v>0</v>
      </c>
      <c r="BK155" s="27">
        <f>IF(AND(Inputs!$CO153=0,BK$3&gt;=Inputs!$CM153),1,IF(AND(BK$3&gt;=Inputs!$CM153,BK$3&lt;Inputs!$CN153),1,IF(AND(BK$3=Inputs!$CN153,BK$3=Inputs!$CO153),1,IF(OR(AND(BK$3=Inputs!$CN153+1,Inputs!$CN153=Inputs!$CO153),AND(BK$3=Inputs!$CN153+2,Inputs!$CN153=Inputs!$CO153)),0,IF(BK$3=Inputs!$CN153,0.8,IF(BK$3=Inputs!$CN153+1,0.6,IF(BK$3=Inputs!$CN153+2,0.4,IF(BK$3=Inputs!$CO153,0.2,IF(AND(BK$3&gt;=Inputs!$CL153,BK$3&lt;Inputs!$CM153),(BK$3-Inputs!$CL153+1)/(Inputs!$AI153+1),0)))))))))</f>
        <v>0</v>
      </c>
      <c r="BL155" s="27">
        <f>IF(AND(Inputs!$CO153=0,BL$3&gt;=Inputs!$CM153),1,IF(AND(BL$3&gt;=Inputs!$CM153,BL$3&lt;Inputs!$CN153),1,IF(AND(BL$3=Inputs!$CN153,BL$3=Inputs!$CO153),1,IF(OR(AND(BL$3=Inputs!$CN153+1,Inputs!$CN153=Inputs!$CO153),AND(BL$3=Inputs!$CN153+2,Inputs!$CN153=Inputs!$CO153)),0,IF(BL$3=Inputs!$CN153,0.8,IF(BL$3=Inputs!$CN153+1,0.6,IF(BL$3=Inputs!$CN153+2,0.4,IF(BL$3=Inputs!$CO153,0.2,IF(AND(BL$3&gt;=Inputs!$CL153,BL$3&lt;Inputs!$CM153),(BL$3-Inputs!$CL153+1)/(Inputs!$AI153+1),0)))))))))</f>
        <v>0</v>
      </c>
      <c r="BM155" s="27">
        <f>IF(AND(Inputs!$CO153=0,BM$3&gt;=Inputs!$CM153),1,IF(AND(BM$3&gt;=Inputs!$CM153,BM$3&lt;Inputs!$CN153),1,IF(AND(BM$3=Inputs!$CN153,BM$3=Inputs!$CO153),1,IF(OR(AND(BM$3=Inputs!$CN153+1,Inputs!$CN153=Inputs!$CO153),AND(BM$3=Inputs!$CN153+2,Inputs!$CN153=Inputs!$CO153)),0,IF(BM$3=Inputs!$CN153,0.8,IF(BM$3=Inputs!$CN153+1,0.6,IF(BM$3=Inputs!$CN153+2,0.4,IF(BM$3=Inputs!$CO153,0.2,IF(AND(BM$3&gt;=Inputs!$CL153,BM$3&lt;Inputs!$CM153),(BM$3-Inputs!$CL153+1)/(Inputs!$AI153+1),0)))))))))</f>
        <v>0</v>
      </c>
    </row>
    <row r="156" spans="1:65">
      <c r="A156" s="7" t="str">
        <f>IF(Inputs!A154="","",Inputs!A154)</f>
        <v/>
      </c>
      <c r="B156" t="str">
        <f>IF(Inputs!B154="","",Inputs!B154)</f>
        <v/>
      </c>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c r="AF156" s="292"/>
      <c r="AG156" s="50">
        <f t="shared" si="7"/>
        <v>0</v>
      </c>
      <c r="AH156" s="42">
        <f t="shared" si="6"/>
        <v>0</v>
      </c>
      <c r="AJ156" s="27">
        <f>IF(AND(Inputs!$CO154=0,AJ$3&gt;=Inputs!$CM154),1,IF(AND(AJ$3&gt;=Inputs!$CM154,AJ$3&lt;Inputs!$CN154),1,IF(AND(AJ$3=Inputs!$CN154,AJ$3=Inputs!$CO154),1,IF(OR(AND(AJ$3=Inputs!$CN154+1,Inputs!$CN154=Inputs!$CO154),AND(AJ$3=Inputs!$CN154+2,Inputs!$CN154=Inputs!$CO154)),0,IF(AJ$3=Inputs!$CN154,0.8,IF(AJ$3=Inputs!$CN154+1,0.6,IF(AJ$3=Inputs!$CN154+2,0.4,IF(AJ$3=Inputs!$CO154,0.2,IF(AND(AJ$3&gt;=Inputs!$CL154,AJ$3&lt;Inputs!$CM154),(AJ$3-Inputs!$CL154+1)/(Inputs!$AI154+1),0)))))))))</f>
        <v>0</v>
      </c>
      <c r="AK156" s="27">
        <f>IF(AND(Inputs!$CO154=0,AK$3&gt;=Inputs!$CM154),1,IF(AND(AK$3&gt;=Inputs!$CM154,AK$3&lt;Inputs!$CN154),1,IF(AND(AK$3=Inputs!$CN154,AK$3=Inputs!$CO154),1,IF(OR(AND(AK$3=Inputs!$CN154+1,Inputs!$CN154=Inputs!$CO154),AND(AK$3=Inputs!$CN154+2,Inputs!$CN154=Inputs!$CO154)),0,IF(AK$3=Inputs!$CN154,0.8,IF(AK$3=Inputs!$CN154+1,0.6,IF(AK$3=Inputs!$CN154+2,0.4,IF(AK$3=Inputs!$CO154,0.2,IF(AND(AK$3&gt;=Inputs!$CL154,AK$3&lt;Inputs!$CM154),(AK$3-Inputs!$CL154+1)/(Inputs!$AI154+1),0)))))))))</f>
        <v>0</v>
      </c>
      <c r="AL156" s="27">
        <f>IF(AND(Inputs!$CO154=0,AL$3&gt;=Inputs!$CM154),1,IF(AND(AL$3&gt;=Inputs!$CM154,AL$3&lt;Inputs!$CN154),1,IF(AND(AL$3=Inputs!$CN154,AL$3=Inputs!$CO154),1,IF(OR(AND(AL$3=Inputs!$CN154+1,Inputs!$CN154=Inputs!$CO154),AND(AL$3=Inputs!$CN154+2,Inputs!$CN154=Inputs!$CO154)),0,IF(AL$3=Inputs!$CN154,0.8,IF(AL$3=Inputs!$CN154+1,0.6,IF(AL$3=Inputs!$CN154+2,0.4,IF(AL$3=Inputs!$CO154,0.2,IF(AND(AL$3&gt;=Inputs!$CL154,AL$3&lt;Inputs!$CM154),(AL$3-Inputs!$CL154+1)/(Inputs!$AI154+1),0)))))))))</f>
        <v>0</v>
      </c>
      <c r="AM156" s="27">
        <f>IF(AND(Inputs!$CO154=0,AM$3&gt;=Inputs!$CM154),1,IF(AND(AM$3&gt;=Inputs!$CM154,AM$3&lt;Inputs!$CN154),1,IF(AND(AM$3=Inputs!$CN154,AM$3=Inputs!$CO154),1,IF(OR(AND(AM$3=Inputs!$CN154+1,Inputs!$CN154=Inputs!$CO154),AND(AM$3=Inputs!$CN154+2,Inputs!$CN154=Inputs!$CO154)),0,IF(AM$3=Inputs!$CN154,0.8,IF(AM$3=Inputs!$CN154+1,0.6,IF(AM$3=Inputs!$CN154+2,0.4,IF(AM$3=Inputs!$CO154,0.2,IF(AND(AM$3&gt;=Inputs!$CL154,AM$3&lt;Inputs!$CM154),(AM$3-Inputs!$CL154+1)/(Inputs!$AI154+1),0)))))))))</f>
        <v>0</v>
      </c>
      <c r="AN156" s="27">
        <f>IF(AND(Inputs!$CO154=0,AN$3&gt;=Inputs!$CM154),1,IF(AND(AN$3&gt;=Inputs!$CM154,AN$3&lt;Inputs!$CN154),1,IF(AND(AN$3=Inputs!$CN154,AN$3=Inputs!$CO154),1,IF(OR(AND(AN$3=Inputs!$CN154+1,Inputs!$CN154=Inputs!$CO154),AND(AN$3=Inputs!$CN154+2,Inputs!$CN154=Inputs!$CO154)),0,IF(AN$3=Inputs!$CN154,0.8,IF(AN$3=Inputs!$CN154+1,0.6,IF(AN$3=Inputs!$CN154+2,0.4,IF(AN$3=Inputs!$CO154,0.2,IF(AND(AN$3&gt;=Inputs!$CL154,AN$3&lt;Inputs!$CM154),(AN$3-Inputs!$CL154+1)/(Inputs!$AI154+1),0)))))))))</f>
        <v>0</v>
      </c>
      <c r="AO156" s="27">
        <f>IF(AND(Inputs!$CO154=0,AO$3&gt;=Inputs!$CM154),1,IF(AND(AO$3&gt;=Inputs!$CM154,AO$3&lt;Inputs!$CN154),1,IF(AND(AO$3=Inputs!$CN154,AO$3=Inputs!$CO154),1,IF(OR(AND(AO$3=Inputs!$CN154+1,Inputs!$CN154=Inputs!$CO154),AND(AO$3=Inputs!$CN154+2,Inputs!$CN154=Inputs!$CO154)),0,IF(AO$3=Inputs!$CN154,0.8,IF(AO$3=Inputs!$CN154+1,0.6,IF(AO$3=Inputs!$CN154+2,0.4,IF(AO$3=Inputs!$CO154,0.2,IF(AND(AO$3&gt;=Inputs!$CL154,AO$3&lt;Inputs!$CM154),(AO$3-Inputs!$CL154+1)/(Inputs!$AI154+1),0)))))))))</f>
        <v>0</v>
      </c>
      <c r="AP156" s="27">
        <f>IF(AND(Inputs!$CO154=0,AP$3&gt;=Inputs!$CM154),1,IF(AND(AP$3&gt;=Inputs!$CM154,AP$3&lt;Inputs!$CN154),1,IF(AND(AP$3=Inputs!$CN154,AP$3=Inputs!$CO154),1,IF(OR(AND(AP$3=Inputs!$CN154+1,Inputs!$CN154=Inputs!$CO154),AND(AP$3=Inputs!$CN154+2,Inputs!$CN154=Inputs!$CO154)),0,IF(AP$3=Inputs!$CN154,0.8,IF(AP$3=Inputs!$CN154+1,0.6,IF(AP$3=Inputs!$CN154+2,0.4,IF(AP$3=Inputs!$CO154,0.2,IF(AND(AP$3&gt;=Inputs!$CL154,AP$3&lt;Inputs!$CM154),(AP$3-Inputs!$CL154+1)/(Inputs!$AI154+1),0)))))))))</f>
        <v>0</v>
      </c>
      <c r="AQ156" s="27">
        <f>IF(AND(Inputs!$CO154=0,AQ$3&gt;=Inputs!$CM154),1,IF(AND(AQ$3&gt;=Inputs!$CM154,AQ$3&lt;Inputs!$CN154),1,IF(AND(AQ$3=Inputs!$CN154,AQ$3=Inputs!$CO154),1,IF(OR(AND(AQ$3=Inputs!$CN154+1,Inputs!$CN154=Inputs!$CO154),AND(AQ$3=Inputs!$CN154+2,Inputs!$CN154=Inputs!$CO154)),0,IF(AQ$3=Inputs!$CN154,0.8,IF(AQ$3=Inputs!$CN154+1,0.6,IF(AQ$3=Inputs!$CN154+2,0.4,IF(AQ$3=Inputs!$CO154,0.2,IF(AND(AQ$3&gt;=Inputs!$CL154,AQ$3&lt;Inputs!$CM154),(AQ$3-Inputs!$CL154+1)/(Inputs!$AI154+1),0)))))))))</f>
        <v>0</v>
      </c>
      <c r="AR156" s="27">
        <f>IF(AND(Inputs!$CO154=0,AR$3&gt;=Inputs!$CM154),1,IF(AND(AR$3&gt;=Inputs!$CM154,AR$3&lt;Inputs!$CN154),1,IF(AND(AR$3=Inputs!$CN154,AR$3=Inputs!$CO154),1,IF(OR(AND(AR$3=Inputs!$CN154+1,Inputs!$CN154=Inputs!$CO154),AND(AR$3=Inputs!$CN154+2,Inputs!$CN154=Inputs!$CO154)),0,IF(AR$3=Inputs!$CN154,0.8,IF(AR$3=Inputs!$CN154+1,0.6,IF(AR$3=Inputs!$CN154+2,0.4,IF(AR$3=Inputs!$CO154,0.2,IF(AND(AR$3&gt;=Inputs!$CL154,AR$3&lt;Inputs!$CM154),(AR$3-Inputs!$CL154+1)/(Inputs!$AI154+1),0)))))))))</f>
        <v>0</v>
      </c>
      <c r="AS156" s="27">
        <f>IF(AND(Inputs!$CO154=0,AS$3&gt;=Inputs!$CM154),1,IF(AND(AS$3&gt;=Inputs!$CM154,AS$3&lt;Inputs!$CN154),1,IF(AND(AS$3=Inputs!$CN154,AS$3=Inputs!$CO154),1,IF(OR(AND(AS$3=Inputs!$CN154+1,Inputs!$CN154=Inputs!$CO154),AND(AS$3=Inputs!$CN154+2,Inputs!$CN154=Inputs!$CO154)),0,IF(AS$3=Inputs!$CN154,0.8,IF(AS$3=Inputs!$CN154+1,0.6,IF(AS$3=Inputs!$CN154+2,0.4,IF(AS$3=Inputs!$CO154,0.2,IF(AND(AS$3&gt;=Inputs!$CL154,AS$3&lt;Inputs!$CM154),(AS$3-Inputs!$CL154+1)/(Inputs!$AI154+1),0)))))))))</f>
        <v>0</v>
      </c>
      <c r="AT156" s="27">
        <f>IF(AND(Inputs!$CO154=0,AT$3&gt;=Inputs!$CM154),1,IF(AND(AT$3&gt;=Inputs!$CM154,AT$3&lt;Inputs!$CN154),1,IF(AND(AT$3=Inputs!$CN154,AT$3=Inputs!$CO154),1,IF(OR(AND(AT$3=Inputs!$CN154+1,Inputs!$CN154=Inputs!$CO154),AND(AT$3=Inputs!$CN154+2,Inputs!$CN154=Inputs!$CO154)),0,IF(AT$3=Inputs!$CN154,0.8,IF(AT$3=Inputs!$CN154+1,0.6,IF(AT$3=Inputs!$CN154+2,0.4,IF(AT$3=Inputs!$CO154,0.2,IF(AND(AT$3&gt;=Inputs!$CL154,AT$3&lt;Inputs!$CM154),(AT$3-Inputs!$CL154+1)/(Inputs!$AI154+1),0)))))))))</f>
        <v>0</v>
      </c>
      <c r="AU156" s="27">
        <f>IF(AND(Inputs!$CO154=0,AU$3&gt;=Inputs!$CM154),1,IF(AND(AU$3&gt;=Inputs!$CM154,AU$3&lt;Inputs!$CN154),1,IF(AND(AU$3=Inputs!$CN154,AU$3=Inputs!$CO154),1,IF(OR(AND(AU$3=Inputs!$CN154+1,Inputs!$CN154=Inputs!$CO154),AND(AU$3=Inputs!$CN154+2,Inputs!$CN154=Inputs!$CO154)),0,IF(AU$3=Inputs!$CN154,0.8,IF(AU$3=Inputs!$CN154+1,0.6,IF(AU$3=Inputs!$CN154+2,0.4,IF(AU$3=Inputs!$CO154,0.2,IF(AND(AU$3&gt;=Inputs!$CL154,AU$3&lt;Inputs!$CM154),(AU$3-Inputs!$CL154+1)/(Inputs!$AI154+1),0)))))))))</f>
        <v>0</v>
      </c>
      <c r="AV156" s="27">
        <f>IF(AND(Inputs!$CO154=0,AV$3&gt;=Inputs!$CM154),1,IF(AND(AV$3&gt;=Inputs!$CM154,AV$3&lt;Inputs!$CN154),1,IF(AND(AV$3=Inputs!$CN154,AV$3=Inputs!$CO154),1,IF(OR(AND(AV$3=Inputs!$CN154+1,Inputs!$CN154=Inputs!$CO154),AND(AV$3=Inputs!$CN154+2,Inputs!$CN154=Inputs!$CO154)),0,IF(AV$3=Inputs!$CN154,0.8,IF(AV$3=Inputs!$CN154+1,0.6,IF(AV$3=Inputs!$CN154+2,0.4,IF(AV$3=Inputs!$CO154,0.2,IF(AND(AV$3&gt;=Inputs!$CL154,AV$3&lt;Inputs!$CM154),(AV$3-Inputs!$CL154+1)/(Inputs!$AI154+1),0)))))))))</f>
        <v>0</v>
      </c>
      <c r="AW156" s="27">
        <f>IF(AND(Inputs!$CO154=0,AW$3&gt;=Inputs!$CM154),1,IF(AND(AW$3&gt;=Inputs!$CM154,AW$3&lt;Inputs!$CN154),1,IF(AND(AW$3=Inputs!$CN154,AW$3=Inputs!$CO154),1,IF(OR(AND(AW$3=Inputs!$CN154+1,Inputs!$CN154=Inputs!$CO154),AND(AW$3=Inputs!$CN154+2,Inputs!$CN154=Inputs!$CO154)),0,IF(AW$3=Inputs!$CN154,0.8,IF(AW$3=Inputs!$CN154+1,0.6,IF(AW$3=Inputs!$CN154+2,0.4,IF(AW$3=Inputs!$CO154,0.2,IF(AND(AW$3&gt;=Inputs!$CL154,AW$3&lt;Inputs!$CM154),(AW$3-Inputs!$CL154+1)/(Inputs!$AI154+1),0)))))))))</f>
        <v>0</v>
      </c>
      <c r="AX156" s="27">
        <f>IF(AND(Inputs!$CO154=0,AX$3&gt;=Inputs!$CM154),1,IF(AND(AX$3&gt;=Inputs!$CM154,AX$3&lt;Inputs!$CN154),1,IF(AND(AX$3=Inputs!$CN154,AX$3=Inputs!$CO154),1,IF(OR(AND(AX$3=Inputs!$CN154+1,Inputs!$CN154=Inputs!$CO154),AND(AX$3=Inputs!$CN154+2,Inputs!$CN154=Inputs!$CO154)),0,IF(AX$3=Inputs!$CN154,0.8,IF(AX$3=Inputs!$CN154+1,0.6,IF(AX$3=Inputs!$CN154+2,0.4,IF(AX$3=Inputs!$CO154,0.2,IF(AND(AX$3&gt;=Inputs!$CL154,AX$3&lt;Inputs!$CM154),(AX$3-Inputs!$CL154+1)/(Inputs!$AI154+1),0)))))))))</f>
        <v>0</v>
      </c>
      <c r="AY156" s="27">
        <f>IF(AND(Inputs!$CO154=0,AY$3&gt;=Inputs!$CM154),1,IF(AND(AY$3&gt;=Inputs!$CM154,AY$3&lt;Inputs!$CN154),1,IF(AND(AY$3=Inputs!$CN154,AY$3=Inputs!$CO154),1,IF(OR(AND(AY$3=Inputs!$CN154+1,Inputs!$CN154=Inputs!$CO154),AND(AY$3=Inputs!$CN154+2,Inputs!$CN154=Inputs!$CO154)),0,IF(AY$3=Inputs!$CN154,0.8,IF(AY$3=Inputs!$CN154+1,0.6,IF(AY$3=Inputs!$CN154+2,0.4,IF(AY$3=Inputs!$CO154,0.2,IF(AND(AY$3&gt;=Inputs!$CL154,AY$3&lt;Inputs!$CM154),(AY$3-Inputs!$CL154+1)/(Inputs!$AI154+1),0)))))))))</f>
        <v>0</v>
      </c>
      <c r="AZ156" s="27">
        <f>IF(AND(Inputs!$CO154=0,AZ$3&gt;=Inputs!$CM154),1,IF(AND(AZ$3&gt;=Inputs!$CM154,AZ$3&lt;Inputs!$CN154),1,IF(AND(AZ$3=Inputs!$CN154,AZ$3=Inputs!$CO154),1,IF(OR(AND(AZ$3=Inputs!$CN154+1,Inputs!$CN154=Inputs!$CO154),AND(AZ$3=Inputs!$CN154+2,Inputs!$CN154=Inputs!$CO154)),0,IF(AZ$3=Inputs!$CN154,0.8,IF(AZ$3=Inputs!$CN154+1,0.6,IF(AZ$3=Inputs!$CN154+2,0.4,IF(AZ$3=Inputs!$CO154,0.2,IF(AND(AZ$3&gt;=Inputs!$CL154,AZ$3&lt;Inputs!$CM154),(AZ$3-Inputs!$CL154+1)/(Inputs!$AI154+1),0)))))))))</f>
        <v>0</v>
      </c>
      <c r="BA156" s="27">
        <f>IF(AND(Inputs!$CO154=0,BA$3&gt;=Inputs!$CM154),1,IF(AND(BA$3&gt;=Inputs!$CM154,BA$3&lt;Inputs!$CN154),1,IF(AND(BA$3=Inputs!$CN154,BA$3=Inputs!$CO154),1,IF(OR(AND(BA$3=Inputs!$CN154+1,Inputs!$CN154=Inputs!$CO154),AND(BA$3=Inputs!$CN154+2,Inputs!$CN154=Inputs!$CO154)),0,IF(BA$3=Inputs!$CN154,0.8,IF(BA$3=Inputs!$CN154+1,0.6,IF(BA$3=Inputs!$CN154+2,0.4,IF(BA$3=Inputs!$CO154,0.2,IF(AND(BA$3&gt;=Inputs!$CL154,BA$3&lt;Inputs!$CM154),(BA$3-Inputs!$CL154+1)/(Inputs!$AI154+1),0)))))))))</f>
        <v>0</v>
      </c>
      <c r="BB156" s="27">
        <f>IF(AND(Inputs!$CO154=0,BB$3&gt;=Inputs!$CM154),1,IF(AND(BB$3&gt;=Inputs!$CM154,BB$3&lt;Inputs!$CN154),1,IF(AND(BB$3=Inputs!$CN154,BB$3=Inputs!$CO154),1,IF(OR(AND(BB$3=Inputs!$CN154+1,Inputs!$CN154=Inputs!$CO154),AND(BB$3=Inputs!$CN154+2,Inputs!$CN154=Inputs!$CO154)),0,IF(BB$3=Inputs!$CN154,0.8,IF(BB$3=Inputs!$CN154+1,0.6,IF(BB$3=Inputs!$CN154+2,0.4,IF(BB$3=Inputs!$CO154,0.2,IF(AND(BB$3&gt;=Inputs!$CL154,BB$3&lt;Inputs!$CM154),(BB$3-Inputs!$CL154+1)/(Inputs!$AI154+1),0)))))))))</f>
        <v>0</v>
      </c>
      <c r="BC156" s="27">
        <f>IF(AND(Inputs!$CO154=0,BC$3&gt;=Inputs!$CM154),1,IF(AND(BC$3&gt;=Inputs!$CM154,BC$3&lt;Inputs!$CN154),1,IF(AND(BC$3=Inputs!$CN154,BC$3=Inputs!$CO154),1,IF(OR(AND(BC$3=Inputs!$CN154+1,Inputs!$CN154=Inputs!$CO154),AND(BC$3=Inputs!$CN154+2,Inputs!$CN154=Inputs!$CO154)),0,IF(BC$3=Inputs!$CN154,0.8,IF(BC$3=Inputs!$CN154+1,0.6,IF(BC$3=Inputs!$CN154+2,0.4,IF(BC$3=Inputs!$CO154,0.2,IF(AND(BC$3&gt;=Inputs!$CL154,BC$3&lt;Inputs!$CM154),(BC$3-Inputs!$CL154+1)/(Inputs!$AI154+1),0)))))))))</f>
        <v>0</v>
      </c>
      <c r="BD156" s="27">
        <f>IF(AND(Inputs!$CO154=0,BD$3&gt;=Inputs!$CM154),1,IF(AND(BD$3&gt;=Inputs!$CM154,BD$3&lt;Inputs!$CN154),1,IF(AND(BD$3=Inputs!$CN154,BD$3=Inputs!$CO154),1,IF(OR(AND(BD$3=Inputs!$CN154+1,Inputs!$CN154=Inputs!$CO154),AND(BD$3=Inputs!$CN154+2,Inputs!$CN154=Inputs!$CO154)),0,IF(BD$3=Inputs!$CN154,0.8,IF(BD$3=Inputs!$CN154+1,0.6,IF(BD$3=Inputs!$CN154+2,0.4,IF(BD$3=Inputs!$CO154,0.2,IF(AND(BD$3&gt;=Inputs!$CL154,BD$3&lt;Inputs!$CM154),(BD$3-Inputs!$CL154+1)/(Inputs!$AI154+1),0)))))))))</f>
        <v>0</v>
      </c>
      <c r="BE156" s="27">
        <f>IF(AND(Inputs!$CO154=0,BE$3&gt;=Inputs!$CM154),1,IF(AND(BE$3&gt;=Inputs!$CM154,BE$3&lt;Inputs!$CN154),1,IF(AND(BE$3=Inputs!$CN154,BE$3=Inputs!$CO154),1,IF(OR(AND(BE$3=Inputs!$CN154+1,Inputs!$CN154=Inputs!$CO154),AND(BE$3=Inputs!$CN154+2,Inputs!$CN154=Inputs!$CO154)),0,IF(BE$3=Inputs!$CN154,0.8,IF(BE$3=Inputs!$CN154+1,0.6,IF(BE$3=Inputs!$CN154+2,0.4,IF(BE$3=Inputs!$CO154,0.2,IF(AND(BE$3&gt;=Inputs!$CL154,BE$3&lt;Inputs!$CM154),(BE$3-Inputs!$CL154+1)/(Inputs!$AI154+1),0)))))))))</f>
        <v>0</v>
      </c>
      <c r="BF156" s="27">
        <f>IF(AND(Inputs!$CO154=0,BF$3&gt;=Inputs!$CM154),1,IF(AND(BF$3&gt;=Inputs!$CM154,BF$3&lt;Inputs!$CN154),1,IF(AND(BF$3=Inputs!$CN154,BF$3=Inputs!$CO154),1,IF(OR(AND(BF$3=Inputs!$CN154+1,Inputs!$CN154=Inputs!$CO154),AND(BF$3=Inputs!$CN154+2,Inputs!$CN154=Inputs!$CO154)),0,IF(BF$3=Inputs!$CN154,0.8,IF(BF$3=Inputs!$CN154+1,0.6,IF(BF$3=Inputs!$CN154+2,0.4,IF(BF$3=Inputs!$CO154,0.2,IF(AND(BF$3&gt;=Inputs!$CL154,BF$3&lt;Inputs!$CM154),(BF$3-Inputs!$CL154+1)/(Inputs!$AI154+1),0)))))))))</f>
        <v>0</v>
      </c>
      <c r="BG156" s="27">
        <f>IF(AND(Inputs!$CO154=0,BG$3&gt;=Inputs!$CM154),1,IF(AND(BG$3&gt;=Inputs!$CM154,BG$3&lt;Inputs!$CN154),1,IF(AND(BG$3=Inputs!$CN154,BG$3=Inputs!$CO154),1,IF(OR(AND(BG$3=Inputs!$CN154+1,Inputs!$CN154=Inputs!$CO154),AND(BG$3=Inputs!$CN154+2,Inputs!$CN154=Inputs!$CO154)),0,IF(BG$3=Inputs!$CN154,0.8,IF(BG$3=Inputs!$CN154+1,0.6,IF(BG$3=Inputs!$CN154+2,0.4,IF(BG$3=Inputs!$CO154,0.2,IF(AND(BG$3&gt;=Inputs!$CL154,BG$3&lt;Inputs!$CM154),(BG$3-Inputs!$CL154+1)/(Inputs!$AI154+1),0)))))))))</f>
        <v>0</v>
      </c>
      <c r="BH156" s="27">
        <f>IF(AND(Inputs!$CO154=0,BH$3&gt;=Inputs!$CM154),1,IF(AND(BH$3&gt;=Inputs!$CM154,BH$3&lt;Inputs!$CN154),1,IF(AND(BH$3=Inputs!$CN154,BH$3=Inputs!$CO154),1,IF(OR(AND(BH$3=Inputs!$CN154+1,Inputs!$CN154=Inputs!$CO154),AND(BH$3=Inputs!$CN154+2,Inputs!$CN154=Inputs!$CO154)),0,IF(BH$3=Inputs!$CN154,0.8,IF(BH$3=Inputs!$CN154+1,0.6,IF(BH$3=Inputs!$CN154+2,0.4,IF(BH$3=Inputs!$CO154,0.2,IF(AND(BH$3&gt;=Inputs!$CL154,BH$3&lt;Inputs!$CM154),(BH$3-Inputs!$CL154+1)/(Inputs!$AI154+1),0)))))))))</f>
        <v>0</v>
      </c>
      <c r="BI156" s="27">
        <f>IF(AND(Inputs!$CO154=0,BI$3&gt;=Inputs!$CM154),1,IF(AND(BI$3&gt;=Inputs!$CM154,BI$3&lt;Inputs!$CN154),1,IF(AND(BI$3=Inputs!$CN154,BI$3=Inputs!$CO154),1,IF(OR(AND(BI$3=Inputs!$CN154+1,Inputs!$CN154=Inputs!$CO154),AND(BI$3=Inputs!$CN154+2,Inputs!$CN154=Inputs!$CO154)),0,IF(BI$3=Inputs!$CN154,0.8,IF(BI$3=Inputs!$CN154+1,0.6,IF(BI$3=Inputs!$CN154+2,0.4,IF(BI$3=Inputs!$CO154,0.2,IF(AND(BI$3&gt;=Inputs!$CL154,BI$3&lt;Inputs!$CM154),(BI$3-Inputs!$CL154+1)/(Inputs!$AI154+1),0)))))))))</f>
        <v>0</v>
      </c>
      <c r="BJ156" s="27">
        <f>IF(AND(Inputs!$CO154=0,BJ$3&gt;=Inputs!$CM154),1,IF(AND(BJ$3&gt;=Inputs!$CM154,BJ$3&lt;Inputs!$CN154),1,IF(AND(BJ$3=Inputs!$CN154,BJ$3=Inputs!$CO154),1,IF(OR(AND(BJ$3=Inputs!$CN154+1,Inputs!$CN154=Inputs!$CO154),AND(BJ$3=Inputs!$CN154+2,Inputs!$CN154=Inputs!$CO154)),0,IF(BJ$3=Inputs!$CN154,0.8,IF(BJ$3=Inputs!$CN154+1,0.6,IF(BJ$3=Inputs!$CN154+2,0.4,IF(BJ$3=Inputs!$CO154,0.2,IF(AND(BJ$3&gt;=Inputs!$CL154,BJ$3&lt;Inputs!$CM154),(BJ$3-Inputs!$CL154+1)/(Inputs!$AI154+1),0)))))))))</f>
        <v>0</v>
      </c>
      <c r="BK156" s="27">
        <f>IF(AND(Inputs!$CO154=0,BK$3&gt;=Inputs!$CM154),1,IF(AND(BK$3&gt;=Inputs!$CM154,BK$3&lt;Inputs!$CN154),1,IF(AND(BK$3=Inputs!$CN154,BK$3=Inputs!$CO154),1,IF(OR(AND(BK$3=Inputs!$CN154+1,Inputs!$CN154=Inputs!$CO154),AND(BK$3=Inputs!$CN154+2,Inputs!$CN154=Inputs!$CO154)),0,IF(BK$3=Inputs!$CN154,0.8,IF(BK$3=Inputs!$CN154+1,0.6,IF(BK$3=Inputs!$CN154+2,0.4,IF(BK$3=Inputs!$CO154,0.2,IF(AND(BK$3&gt;=Inputs!$CL154,BK$3&lt;Inputs!$CM154),(BK$3-Inputs!$CL154+1)/(Inputs!$AI154+1),0)))))))))</f>
        <v>0</v>
      </c>
      <c r="BL156" s="27">
        <f>IF(AND(Inputs!$CO154=0,BL$3&gt;=Inputs!$CM154),1,IF(AND(BL$3&gt;=Inputs!$CM154,BL$3&lt;Inputs!$CN154),1,IF(AND(BL$3=Inputs!$CN154,BL$3=Inputs!$CO154),1,IF(OR(AND(BL$3=Inputs!$CN154+1,Inputs!$CN154=Inputs!$CO154),AND(BL$3=Inputs!$CN154+2,Inputs!$CN154=Inputs!$CO154)),0,IF(BL$3=Inputs!$CN154,0.8,IF(BL$3=Inputs!$CN154+1,0.6,IF(BL$3=Inputs!$CN154+2,0.4,IF(BL$3=Inputs!$CO154,0.2,IF(AND(BL$3&gt;=Inputs!$CL154,BL$3&lt;Inputs!$CM154),(BL$3-Inputs!$CL154+1)/(Inputs!$AI154+1),0)))))))))</f>
        <v>0</v>
      </c>
      <c r="BM156" s="27">
        <f>IF(AND(Inputs!$CO154=0,BM$3&gt;=Inputs!$CM154),1,IF(AND(BM$3&gt;=Inputs!$CM154,BM$3&lt;Inputs!$CN154),1,IF(AND(BM$3=Inputs!$CN154,BM$3=Inputs!$CO154),1,IF(OR(AND(BM$3=Inputs!$CN154+1,Inputs!$CN154=Inputs!$CO154),AND(BM$3=Inputs!$CN154+2,Inputs!$CN154=Inputs!$CO154)),0,IF(BM$3=Inputs!$CN154,0.8,IF(BM$3=Inputs!$CN154+1,0.6,IF(BM$3=Inputs!$CN154+2,0.4,IF(BM$3=Inputs!$CO154,0.2,IF(AND(BM$3&gt;=Inputs!$CL154,BM$3&lt;Inputs!$CM154),(BM$3-Inputs!$CL154+1)/(Inputs!$AI154+1),0)))))))))</f>
        <v>0</v>
      </c>
    </row>
    <row r="157" spans="1:65">
      <c r="A157" s="7" t="str">
        <f>IF(Inputs!A155="","",Inputs!A155)</f>
        <v/>
      </c>
      <c r="B157" t="str">
        <f>IF(Inputs!B155="","",Inputs!B155)</f>
        <v/>
      </c>
      <c r="C157" s="292"/>
      <c r="D157" s="292"/>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292"/>
      <c r="AE157" s="292"/>
      <c r="AF157" s="292"/>
      <c r="AG157" s="50">
        <f t="shared" si="7"/>
        <v>0</v>
      </c>
      <c r="AH157" s="42">
        <f t="shared" si="6"/>
        <v>0</v>
      </c>
      <c r="AJ157" s="27">
        <f>IF(AND(Inputs!$CO155=0,AJ$3&gt;=Inputs!$CM155),1,IF(AND(AJ$3&gt;=Inputs!$CM155,AJ$3&lt;Inputs!$CN155),1,IF(AND(AJ$3=Inputs!$CN155,AJ$3=Inputs!$CO155),1,IF(OR(AND(AJ$3=Inputs!$CN155+1,Inputs!$CN155=Inputs!$CO155),AND(AJ$3=Inputs!$CN155+2,Inputs!$CN155=Inputs!$CO155)),0,IF(AJ$3=Inputs!$CN155,0.8,IF(AJ$3=Inputs!$CN155+1,0.6,IF(AJ$3=Inputs!$CN155+2,0.4,IF(AJ$3=Inputs!$CO155,0.2,IF(AND(AJ$3&gt;=Inputs!$CL155,AJ$3&lt;Inputs!$CM155),(AJ$3-Inputs!$CL155+1)/(Inputs!$AI155+1),0)))))))))</f>
        <v>0</v>
      </c>
      <c r="AK157" s="27">
        <f>IF(AND(Inputs!$CO155=0,AK$3&gt;=Inputs!$CM155),1,IF(AND(AK$3&gt;=Inputs!$CM155,AK$3&lt;Inputs!$CN155),1,IF(AND(AK$3=Inputs!$CN155,AK$3=Inputs!$CO155),1,IF(OR(AND(AK$3=Inputs!$CN155+1,Inputs!$CN155=Inputs!$CO155),AND(AK$3=Inputs!$CN155+2,Inputs!$CN155=Inputs!$CO155)),0,IF(AK$3=Inputs!$CN155,0.8,IF(AK$3=Inputs!$CN155+1,0.6,IF(AK$3=Inputs!$CN155+2,0.4,IF(AK$3=Inputs!$CO155,0.2,IF(AND(AK$3&gt;=Inputs!$CL155,AK$3&lt;Inputs!$CM155),(AK$3-Inputs!$CL155+1)/(Inputs!$AI155+1),0)))))))))</f>
        <v>0</v>
      </c>
      <c r="AL157" s="27">
        <f>IF(AND(Inputs!$CO155=0,AL$3&gt;=Inputs!$CM155),1,IF(AND(AL$3&gt;=Inputs!$CM155,AL$3&lt;Inputs!$CN155),1,IF(AND(AL$3=Inputs!$CN155,AL$3=Inputs!$CO155),1,IF(OR(AND(AL$3=Inputs!$CN155+1,Inputs!$CN155=Inputs!$CO155),AND(AL$3=Inputs!$CN155+2,Inputs!$CN155=Inputs!$CO155)),0,IF(AL$3=Inputs!$CN155,0.8,IF(AL$3=Inputs!$CN155+1,0.6,IF(AL$3=Inputs!$CN155+2,0.4,IF(AL$3=Inputs!$CO155,0.2,IF(AND(AL$3&gt;=Inputs!$CL155,AL$3&lt;Inputs!$CM155),(AL$3-Inputs!$CL155+1)/(Inputs!$AI155+1),0)))))))))</f>
        <v>0</v>
      </c>
      <c r="AM157" s="27">
        <f>IF(AND(Inputs!$CO155=0,AM$3&gt;=Inputs!$CM155),1,IF(AND(AM$3&gt;=Inputs!$CM155,AM$3&lt;Inputs!$CN155),1,IF(AND(AM$3=Inputs!$CN155,AM$3=Inputs!$CO155),1,IF(OR(AND(AM$3=Inputs!$CN155+1,Inputs!$CN155=Inputs!$CO155),AND(AM$3=Inputs!$CN155+2,Inputs!$CN155=Inputs!$CO155)),0,IF(AM$3=Inputs!$CN155,0.8,IF(AM$3=Inputs!$CN155+1,0.6,IF(AM$3=Inputs!$CN155+2,0.4,IF(AM$3=Inputs!$CO155,0.2,IF(AND(AM$3&gt;=Inputs!$CL155,AM$3&lt;Inputs!$CM155),(AM$3-Inputs!$CL155+1)/(Inputs!$AI155+1),0)))))))))</f>
        <v>0</v>
      </c>
      <c r="AN157" s="27">
        <f>IF(AND(Inputs!$CO155=0,AN$3&gt;=Inputs!$CM155),1,IF(AND(AN$3&gt;=Inputs!$CM155,AN$3&lt;Inputs!$CN155),1,IF(AND(AN$3=Inputs!$CN155,AN$3=Inputs!$CO155),1,IF(OR(AND(AN$3=Inputs!$CN155+1,Inputs!$CN155=Inputs!$CO155),AND(AN$3=Inputs!$CN155+2,Inputs!$CN155=Inputs!$CO155)),0,IF(AN$3=Inputs!$CN155,0.8,IF(AN$3=Inputs!$CN155+1,0.6,IF(AN$3=Inputs!$CN155+2,0.4,IF(AN$3=Inputs!$CO155,0.2,IF(AND(AN$3&gt;=Inputs!$CL155,AN$3&lt;Inputs!$CM155),(AN$3-Inputs!$CL155+1)/(Inputs!$AI155+1),0)))))))))</f>
        <v>0</v>
      </c>
      <c r="AO157" s="27">
        <f>IF(AND(Inputs!$CO155=0,AO$3&gt;=Inputs!$CM155),1,IF(AND(AO$3&gt;=Inputs!$CM155,AO$3&lt;Inputs!$CN155),1,IF(AND(AO$3=Inputs!$CN155,AO$3=Inputs!$CO155),1,IF(OR(AND(AO$3=Inputs!$CN155+1,Inputs!$CN155=Inputs!$CO155),AND(AO$3=Inputs!$CN155+2,Inputs!$CN155=Inputs!$CO155)),0,IF(AO$3=Inputs!$CN155,0.8,IF(AO$3=Inputs!$CN155+1,0.6,IF(AO$3=Inputs!$CN155+2,0.4,IF(AO$3=Inputs!$CO155,0.2,IF(AND(AO$3&gt;=Inputs!$CL155,AO$3&lt;Inputs!$CM155),(AO$3-Inputs!$CL155+1)/(Inputs!$AI155+1),0)))))))))</f>
        <v>0</v>
      </c>
      <c r="AP157" s="27">
        <f>IF(AND(Inputs!$CO155=0,AP$3&gt;=Inputs!$CM155),1,IF(AND(AP$3&gt;=Inputs!$CM155,AP$3&lt;Inputs!$CN155),1,IF(AND(AP$3=Inputs!$CN155,AP$3=Inputs!$CO155),1,IF(OR(AND(AP$3=Inputs!$CN155+1,Inputs!$CN155=Inputs!$CO155),AND(AP$3=Inputs!$CN155+2,Inputs!$CN155=Inputs!$CO155)),0,IF(AP$3=Inputs!$CN155,0.8,IF(AP$3=Inputs!$CN155+1,0.6,IF(AP$3=Inputs!$CN155+2,0.4,IF(AP$3=Inputs!$CO155,0.2,IF(AND(AP$3&gt;=Inputs!$CL155,AP$3&lt;Inputs!$CM155),(AP$3-Inputs!$CL155+1)/(Inputs!$AI155+1),0)))))))))</f>
        <v>0</v>
      </c>
      <c r="AQ157" s="27">
        <f>IF(AND(Inputs!$CO155=0,AQ$3&gt;=Inputs!$CM155),1,IF(AND(AQ$3&gt;=Inputs!$CM155,AQ$3&lt;Inputs!$CN155),1,IF(AND(AQ$3=Inputs!$CN155,AQ$3=Inputs!$CO155),1,IF(OR(AND(AQ$3=Inputs!$CN155+1,Inputs!$CN155=Inputs!$CO155),AND(AQ$3=Inputs!$CN155+2,Inputs!$CN155=Inputs!$CO155)),0,IF(AQ$3=Inputs!$CN155,0.8,IF(AQ$3=Inputs!$CN155+1,0.6,IF(AQ$3=Inputs!$CN155+2,0.4,IF(AQ$3=Inputs!$CO155,0.2,IF(AND(AQ$3&gt;=Inputs!$CL155,AQ$3&lt;Inputs!$CM155),(AQ$3-Inputs!$CL155+1)/(Inputs!$AI155+1),0)))))))))</f>
        <v>0</v>
      </c>
      <c r="AR157" s="27">
        <f>IF(AND(Inputs!$CO155=0,AR$3&gt;=Inputs!$CM155),1,IF(AND(AR$3&gt;=Inputs!$CM155,AR$3&lt;Inputs!$CN155),1,IF(AND(AR$3=Inputs!$CN155,AR$3=Inputs!$CO155),1,IF(OR(AND(AR$3=Inputs!$CN155+1,Inputs!$CN155=Inputs!$CO155),AND(AR$3=Inputs!$CN155+2,Inputs!$CN155=Inputs!$CO155)),0,IF(AR$3=Inputs!$CN155,0.8,IF(AR$3=Inputs!$CN155+1,0.6,IF(AR$3=Inputs!$CN155+2,0.4,IF(AR$3=Inputs!$CO155,0.2,IF(AND(AR$3&gt;=Inputs!$CL155,AR$3&lt;Inputs!$CM155),(AR$3-Inputs!$CL155+1)/(Inputs!$AI155+1),0)))))))))</f>
        <v>0</v>
      </c>
      <c r="AS157" s="27">
        <f>IF(AND(Inputs!$CO155=0,AS$3&gt;=Inputs!$CM155),1,IF(AND(AS$3&gt;=Inputs!$CM155,AS$3&lt;Inputs!$CN155),1,IF(AND(AS$3=Inputs!$CN155,AS$3=Inputs!$CO155),1,IF(OR(AND(AS$3=Inputs!$CN155+1,Inputs!$CN155=Inputs!$CO155),AND(AS$3=Inputs!$CN155+2,Inputs!$CN155=Inputs!$CO155)),0,IF(AS$3=Inputs!$CN155,0.8,IF(AS$3=Inputs!$CN155+1,0.6,IF(AS$3=Inputs!$CN155+2,0.4,IF(AS$3=Inputs!$CO155,0.2,IF(AND(AS$3&gt;=Inputs!$CL155,AS$3&lt;Inputs!$CM155),(AS$3-Inputs!$CL155+1)/(Inputs!$AI155+1),0)))))))))</f>
        <v>0</v>
      </c>
      <c r="AT157" s="27">
        <f>IF(AND(Inputs!$CO155=0,AT$3&gt;=Inputs!$CM155),1,IF(AND(AT$3&gt;=Inputs!$CM155,AT$3&lt;Inputs!$CN155),1,IF(AND(AT$3=Inputs!$CN155,AT$3=Inputs!$CO155),1,IF(OR(AND(AT$3=Inputs!$CN155+1,Inputs!$CN155=Inputs!$CO155),AND(AT$3=Inputs!$CN155+2,Inputs!$CN155=Inputs!$CO155)),0,IF(AT$3=Inputs!$CN155,0.8,IF(AT$3=Inputs!$CN155+1,0.6,IF(AT$3=Inputs!$CN155+2,0.4,IF(AT$3=Inputs!$CO155,0.2,IF(AND(AT$3&gt;=Inputs!$CL155,AT$3&lt;Inputs!$CM155),(AT$3-Inputs!$CL155+1)/(Inputs!$AI155+1),0)))))))))</f>
        <v>0</v>
      </c>
      <c r="AU157" s="27">
        <f>IF(AND(Inputs!$CO155=0,AU$3&gt;=Inputs!$CM155),1,IF(AND(AU$3&gt;=Inputs!$CM155,AU$3&lt;Inputs!$CN155),1,IF(AND(AU$3=Inputs!$CN155,AU$3=Inputs!$CO155),1,IF(OR(AND(AU$3=Inputs!$CN155+1,Inputs!$CN155=Inputs!$CO155),AND(AU$3=Inputs!$CN155+2,Inputs!$CN155=Inputs!$CO155)),0,IF(AU$3=Inputs!$CN155,0.8,IF(AU$3=Inputs!$CN155+1,0.6,IF(AU$3=Inputs!$CN155+2,0.4,IF(AU$3=Inputs!$CO155,0.2,IF(AND(AU$3&gt;=Inputs!$CL155,AU$3&lt;Inputs!$CM155),(AU$3-Inputs!$CL155+1)/(Inputs!$AI155+1),0)))))))))</f>
        <v>0</v>
      </c>
      <c r="AV157" s="27">
        <f>IF(AND(Inputs!$CO155=0,AV$3&gt;=Inputs!$CM155),1,IF(AND(AV$3&gt;=Inputs!$CM155,AV$3&lt;Inputs!$CN155),1,IF(AND(AV$3=Inputs!$CN155,AV$3=Inputs!$CO155),1,IF(OR(AND(AV$3=Inputs!$CN155+1,Inputs!$CN155=Inputs!$CO155),AND(AV$3=Inputs!$CN155+2,Inputs!$CN155=Inputs!$CO155)),0,IF(AV$3=Inputs!$CN155,0.8,IF(AV$3=Inputs!$CN155+1,0.6,IF(AV$3=Inputs!$CN155+2,0.4,IF(AV$3=Inputs!$CO155,0.2,IF(AND(AV$3&gt;=Inputs!$CL155,AV$3&lt;Inputs!$CM155),(AV$3-Inputs!$CL155+1)/(Inputs!$AI155+1),0)))))))))</f>
        <v>0</v>
      </c>
      <c r="AW157" s="27">
        <f>IF(AND(Inputs!$CO155=0,AW$3&gt;=Inputs!$CM155),1,IF(AND(AW$3&gt;=Inputs!$CM155,AW$3&lt;Inputs!$CN155),1,IF(AND(AW$3=Inputs!$CN155,AW$3=Inputs!$CO155),1,IF(OR(AND(AW$3=Inputs!$CN155+1,Inputs!$CN155=Inputs!$CO155),AND(AW$3=Inputs!$CN155+2,Inputs!$CN155=Inputs!$CO155)),0,IF(AW$3=Inputs!$CN155,0.8,IF(AW$3=Inputs!$CN155+1,0.6,IF(AW$3=Inputs!$CN155+2,0.4,IF(AW$3=Inputs!$CO155,0.2,IF(AND(AW$3&gt;=Inputs!$CL155,AW$3&lt;Inputs!$CM155),(AW$3-Inputs!$CL155+1)/(Inputs!$AI155+1),0)))))))))</f>
        <v>0</v>
      </c>
      <c r="AX157" s="27">
        <f>IF(AND(Inputs!$CO155=0,AX$3&gt;=Inputs!$CM155),1,IF(AND(AX$3&gt;=Inputs!$CM155,AX$3&lt;Inputs!$CN155),1,IF(AND(AX$3=Inputs!$CN155,AX$3=Inputs!$CO155),1,IF(OR(AND(AX$3=Inputs!$CN155+1,Inputs!$CN155=Inputs!$CO155),AND(AX$3=Inputs!$CN155+2,Inputs!$CN155=Inputs!$CO155)),0,IF(AX$3=Inputs!$CN155,0.8,IF(AX$3=Inputs!$CN155+1,0.6,IF(AX$3=Inputs!$CN155+2,0.4,IF(AX$3=Inputs!$CO155,0.2,IF(AND(AX$3&gt;=Inputs!$CL155,AX$3&lt;Inputs!$CM155),(AX$3-Inputs!$CL155+1)/(Inputs!$AI155+1),0)))))))))</f>
        <v>0</v>
      </c>
      <c r="AY157" s="27">
        <f>IF(AND(Inputs!$CO155=0,AY$3&gt;=Inputs!$CM155),1,IF(AND(AY$3&gt;=Inputs!$CM155,AY$3&lt;Inputs!$CN155),1,IF(AND(AY$3=Inputs!$CN155,AY$3=Inputs!$CO155),1,IF(OR(AND(AY$3=Inputs!$CN155+1,Inputs!$CN155=Inputs!$CO155),AND(AY$3=Inputs!$CN155+2,Inputs!$CN155=Inputs!$CO155)),0,IF(AY$3=Inputs!$CN155,0.8,IF(AY$3=Inputs!$CN155+1,0.6,IF(AY$3=Inputs!$CN155+2,0.4,IF(AY$3=Inputs!$CO155,0.2,IF(AND(AY$3&gt;=Inputs!$CL155,AY$3&lt;Inputs!$CM155),(AY$3-Inputs!$CL155+1)/(Inputs!$AI155+1),0)))))))))</f>
        <v>0</v>
      </c>
      <c r="AZ157" s="27">
        <f>IF(AND(Inputs!$CO155=0,AZ$3&gt;=Inputs!$CM155),1,IF(AND(AZ$3&gt;=Inputs!$CM155,AZ$3&lt;Inputs!$CN155),1,IF(AND(AZ$3=Inputs!$CN155,AZ$3=Inputs!$CO155),1,IF(OR(AND(AZ$3=Inputs!$CN155+1,Inputs!$CN155=Inputs!$CO155),AND(AZ$3=Inputs!$CN155+2,Inputs!$CN155=Inputs!$CO155)),0,IF(AZ$3=Inputs!$CN155,0.8,IF(AZ$3=Inputs!$CN155+1,0.6,IF(AZ$3=Inputs!$CN155+2,0.4,IF(AZ$3=Inputs!$CO155,0.2,IF(AND(AZ$3&gt;=Inputs!$CL155,AZ$3&lt;Inputs!$CM155),(AZ$3-Inputs!$CL155+1)/(Inputs!$AI155+1),0)))))))))</f>
        <v>0</v>
      </c>
      <c r="BA157" s="27">
        <f>IF(AND(Inputs!$CO155=0,BA$3&gt;=Inputs!$CM155),1,IF(AND(BA$3&gt;=Inputs!$CM155,BA$3&lt;Inputs!$CN155),1,IF(AND(BA$3=Inputs!$CN155,BA$3=Inputs!$CO155),1,IF(OR(AND(BA$3=Inputs!$CN155+1,Inputs!$CN155=Inputs!$CO155),AND(BA$3=Inputs!$CN155+2,Inputs!$CN155=Inputs!$CO155)),0,IF(BA$3=Inputs!$CN155,0.8,IF(BA$3=Inputs!$CN155+1,0.6,IF(BA$3=Inputs!$CN155+2,0.4,IF(BA$3=Inputs!$CO155,0.2,IF(AND(BA$3&gt;=Inputs!$CL155,BA$3&lt;Inputs!$CM155),(BA$3-Inputs!$CL155+1)/(Inputs!$AI155+1),0)))))))))</f>
        <v>0</v>
      </c>
      <c r="BB157" s="27">
        <f>IF(AND(Inputs!$CO155=0,BB$3&gt;=Inputs!$CM155),1,IF(AND(BB$3&gt;=Inputs!$CM155,BB$3&lt;Inputs!$CN155),1,IF(AND(BB$3=Inputs!$CN155,BB$3=Inputs!$CO155),1,IF(OR(AND(BB$3=Inputs!$CN155+1,Inputs!$CN155=Inputs!$CO155),AND(BB$3=Inputs!$CN155+2,Inputs!$CN155=Inputs!$CO155)),0,IF(BB$3=Inputs!$CN155,0.8,IF(BB$3=Inputs!$CN155+1,0.6,IF(BB$3=Inputs!$CN155+2,0.4,IF(BB$3=Inputs!$CO155,0.2,IF(AND(BB$3&gt;=Inputs!$CL155,BB$3&lt;Inputs!$CM155),(BB$3-Inputs!$CL155+1)/(Inputs!$AI155+1),0)))))))))</f>
        <v>0</v>
      </c>
      <c r="BC157" s="27">
        <f>IF(AND(Inputs!$CO155=0,BC$3&gt;=Inputs!$CM155),1,IF(AND(BC$3&gt;=Inputs!$CM155,BC$3&lt;Inputs!$CN155),1,IF(AND(BC$3=Inputs!$CN155,BC$3=Inputs!$CO155),1,IF(OR(AND(BC$3=Inputs!$CN155+1,Inputs!$CN155=Inputs!$CO155),AND(BC$3=Inputs!$CN155+2,Inputs!$CN155=Inputs!$CO155)),0,IF(BC$3=Inputs!$CN155,0.8,IF(BC$3=Inputs!$CN155+1,0.6,IF(BC$3=Inputs!$CN155+2,0.4,IF(BC$3=Inputs!$CO155,0.2,IF(AND(BC$3&gt;=Inputs!$CL155,BC$3&lt;Inputs!$CM155),(BC$3-Inputs!$CL155+1)/(Inputs!$AI155+1),0)))))))))</f>
        <v>0</v>
      </c>
      <c r="BD157" s="27">
        <f>IF(AND(Inputs!$CO155=0,BD$3&gt;=Inputs!$CM155),1,IF(AND(BD$3&gt;=Inputs!$CM155,BD$3&lt;Inputs!$CN155),1,IF(AND(BD$3=Inputs!$CN155,BD$3=Inputs!$CO155),1,IF(OR(AND(BD$3=Inputs!$CN155+1,Inputs!$CN155=Inputs!$CO155),AND(BD$3=Inputs!$CN155+2,Inputs!$CN155=Inputs!$CO155)),0,IF(BD$3=Inputs!$CN155,0.8,IF(BD$3=Inputs!$CN155+1,0.6,IF(BD$3=Inputs!$CN155+2,0.4,IF(BD$3=Inputs!$CO155,0.2,IF(AND(BD$3&gt;=Inputs!$CL155,BD$3&lt;Inputs!$CM155),(BD$3-Inputs!$CL155+1)/(Inputs!$AI155+1),0)))))))))</f>
        <v>0</v>
      </c>
      <c r="BE157" s="27">
        <f>IF(AND(Inputs!$CO155=0,BE$3&gt;=Inputs!$CM155),1,IF(AND(BE$3&gt;=Inputs!$CM155,BE$3&lt;Inputs!$CN155),1,IF(AND(BE$3=Inputs!$CN155,BE$3=Inputs!$CO155),1,IF(OR(AND(BE$3=Inputs!$CN155+1,Inputs!$CN155=Inputs!$CO155),AND(BE$3=Inputs!$CN155+2,Inputs!$CN155=Inputs!$CO155)),0,IF(BE$3=Inputs!$CN155,0.8,IF(BE$3=Inputs!$CN155+1,0.6,IF(BE$3=Inputs!$CN155+2,0.4,IF(BE$3=Inputs!$CO155,0.2,IF(AND(BE$3&gt;=Inputs!$CL155,BE$3&lt;Inputs!$CM155),(BE$3-Inputs!$CL155+1)/(Inputs!$AI155+1),0)))))))))</f>
        <v>0</v>
      </c>
      <c r="BF157" s="27">
        <f>IF(AND(Inputs!$CO155=0,BF$3&gt;=Inputs!$CM155),1,IF(AND(BF$3&gt;=Inputs!$CM155,BF$3&lt;Inputs!$CN155),1,IF(AND(BF$3=Inputs!$CN155,BF$3=Inputs!$CO155),1,IF(OR(AND(BF$3=Inputs!$CN155+1,Inputs!$CN155=Inputs!$CO155),AND(BF$3=Inputs!$CN155+2,Inputs!$CN155=Inputs!$CO155)),0,IF(BF$3=Inputs!$CN155,0.8,IF(BF$3=Inputs!$CN155+1,0.6,IF(BF$3=Inputs!$CN155+2,0.4,IF(BF$3=Inputs!$CO155,0.2,IF(AND(BF$3&gt;=Inputs!$CL155,BF$3&lt;Inputs!$CM155),(BF$3-Inputs!$CL155+1)/(Inputs!$AI155+1),0)))))))))</f>
        <v>0</v>
      </c>
      <c r="BG157" s="27">
        <f>IF(AND(Inputs!$CO155=0,BG$3&gt;=Inputs!$CM155),1,IF(AND(BG$3&gt;=Inputs!$CM155,BG$3&lt;Inputs!$CN155),1,IF(AND(BG$3=Inputs!$CN155,BG$3=Inputs!$CO155),1,IF(OR(AND(BG$3=Inputs!$CN155+1,Inputs!$CN155=Inputs!$CO155),AND(BG$3=Inputs!$CN155+2,Inputs!$CN155=Inputs!$CO155)),0,IF(BG$3=Inputs!$CN155,0.8,IF(BG$3=Inputs!$CN155+1,0.6,IF(BG$3=Inputs!$CN155+2,0.4,IF(BG$3=Inputs!$CO155,0.2,IF(AND(BG$3&gt;=Inputs!$CL155,BG$3&lt;Inputs!$CM155),(BG$3-Inputs!$CL155+1)/(Inputs!$AI155+1),0)))))))))</f>
        <v>0</v>
      </c>
      <c r="BH157" s="27">
        <f>IF(AND(Inputs!$CO155=0,BH$3&gt;=Inputs!$CM155),1,IF(AND(BH$3&gt;=Inputs!$CM155,BH$3&lt;Inputs!$CN155),1,IF(AND(BH$3=Inputs!$CN155,BH$3=Inputs!$CO155),1,IF(OR(AND(BH$3=Inputs!$CN155+1,Inputs!$CN155=Inputs!$CO155),AND(BH$3=Inputs!$CN155+2,Inputs!$CN155=Inputs!$CO155)),0,IF(BH$3=Inputs!$CN155,0.8,IF(BH$3=Inputs!$CN155+1,0.6,IF(BH$3=Inputs!$CN155+2,0.4,IF(BH$3=Inputs!$CO155,0.2,IF(AND(BH$3&gt;=Inputs!$CL155,BH$3&lt;Inputs!$CM155),(BH$3-Inputs!$CL155+1)/(Inputs!$AI155+1),0)))))))))</f>
        <v>0</v>
      </c>
      <c r="BI157" s="27">
        <f>IF(AND(Inputs!$CO155=0,BI$3&gt;=Inputs!$CM155),1,IF(AND(BI$3&gt;=Inputs!$CM155,BI$3&lt;Inputs!$CN155),1,IF(AND(BI$3=Inputs!$CN155,BI$3=Inputs!$CO155),1,IF(OR(AND(BI$3=Inputs!$CN155+1,Inputs!$CN155=Inputs!$CO155),AND(BI$3=Inputs!$CN155+2,Inputs!$CN155=Inputs!$CO155)),0,IF(BI$3=Inputs!$CN155,0.8,IF(BI$3=Inputs!$CN155+1,0.6,IF(BI$3=Inputs!$CN155+2,0.4,IF(BI$3=Inputs!$CO155,0.2,IF(AND(BI$3&gt;=Inputs!$CL155,BI$3&lt;Inputs!$CM155),(BI$3-Inputs!$CL155+1)/(Inputs!$AI155+1),0)))))))))</f>
        <v>0</v>
      </c>
      <c r="BJ157" s="27">
        <f>IF(AND(Inputs!$CO155=0,BJ$3&gt;=Inputs!$CM155),1,IF(AND(BJ$3&gt;=Inputs!$CM155,BJ$3&lt;Inputs!$CN155),1,IF(AND(BJ$3=Inputs!$CN155,BJ$3=Inputs!$CO155),1,IF(OR(AND(BJ$3=Inputs!$CN155+1,Inputs!$CN155=Inputs!$CO155),AND(BJ$3=Inputs!$CN155+2,Inputs!$CN155=Inputs!$CO155)),0,IF(BJ$3=Inputs!$CN155,0.8,IF(BJ$3=Inputs!$CN155+1,0.6,IF(BJ$3=Inputs!$CN155+2,0.4,IF(BJ$3=Inputs!$CO155,0.2,IF(AND(BJ$3&gt;=Inputs!$CL155,BJ$3&lt;Inputs!$CM155),(BJ$3-Inputs!$CL155+1)/(Inputs!$AI155+1),0)))))))))</f>
        <v>0</v>
      </c>
      <c r="BK157" s="27">
        <f>IF(AND(Inputs!$CO155=0,BK$3&gt;=Inputs!$CM155),1,IF(AND(BK$3&gt;=Inputs!$CM155,BK$3&lt;Inputs!$CN155),1,IF(AND(BK$3=Inputs!$CN155,BK$3=Inputs!$CO155),1,IF(OR(AND(BK$3=Inputs!$CN155+1,Inputs!$CN155=Inputs!$CO155),AND(BK$3=Inputs!$CN155+2,Inputs!$CN155=Inputs!$CO155)),0,IF(BK$3=Inputs!$CN155,0.8,IF(BK$3=Inputs!$CN155+1,0.6,IF(BK$3=Inputs!$CN155+2,0.4,IF(BK$3=Inputs!$CO155,0.2,IF(AND(BK$3&gt;=Inputs!$CL155,BK$3&lt;Inputs!$CM155),(BK$3-Inputs!$CL155+1)/(Inputs!$AI155+1),0)))))))))</f>
        <v>0</v>
      </c>
      <c r="BL157" s="27">
        <f>IF(AND(Inputs!$CO155=0,BL$3&gt;=Inputs!$CM155),1,IF(AND(BL$3&gt;=Inputs!$CM155,BL$3&lt;Inputs!$CN155),1,IF(AND(BL$3=Inputs!$CN155,BL$3=Inputs!$CO155),1,IF(OR(AND(BL$3=Inputs!$CN155+1,Inputs!$CN155=Inputs!$CO155),AND(BL$3=Inputs!$CN155+2,Inputs!$CN155=Inputs!$CO155)),0,IF(BL$3=Inputs!$CN155,0.8,IF(BL$3=Inputs!$CN155+1,0.6,IF(BL$3=Inputs!$CN155+2,0.4,IF(BL$3=Inputs!$CO155,0.2,IF(AND(BL$3&gt;=Inputs!$CL155,BL$3&lt;Inputs!$CM155),(BL$3-Inputs!$CL155+1)/(Inputs!$AI155+1),0)))))))))</f>
        <v>0</v>
      </c>
      <c r="BM157" s="27">
        <f>IF(AND(Inputs!$CO155=0,BM$3&gt;=Inputs!$CM155),1,IF(AND(BM$3&gt;=Inputs!$CM155,BM$3&lt;Inputs!$CN155),1,IF(AND(BM$3=Inputs!$CN155,BM$3=Inputs!$CO155),1,IF(OR(AND(BM$3=Inputs!$CN155+1,Inputs!$CN155=Inputs!$CO155),AND(BM$3=Inputs!$CN155+2,Inputs!$CN155=Inputs!$CO155)),0,IF(BM$3=Inputs!$CN155,0.8,IF(BM$3=Inputs!$CN155+1,0.6,IF(BM$3=Inputs!$CN155+2,0.4,IF(BM$3=Inputs!$CO155,0.2,IF(AND(BM$3&gt;=Inputs!$CL155,BM$3&lt;Inputs!$CM155),(BM$3-Inputs!$CL155+1)/(Inputs!$AI155+1),0)))))))))</f>
        <v>0</v>
      </c>
    </row>
    <row r="158" spans="1:65">
      <c r="A158" s="7" t="str">
        <f>IF(Inputs!A156="","",Inputs!A156)</f>
        <v/>
      </c>
      <c r="B158" t="str">
        <f>IF(Inputs!B156="","",Inputs!B156)</f>
        <v/>
      </c>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c r="AE158" s="292"/>
      <c r="AF158" s="292"/>
      <c r="AG158" s="50">
        <f t="shared" si="7"/>
        <v>0</v>
      </c>
      <c r="AH158" s="42">
        <f t="shared" si="6"/>
        <v>0</v>
      </c>
      <c r="AJ158" s="27">
        <f>IF(AND(Inputs!$CO156=0,AJ$3&gt;=Inputs!$CM156),1,IF(AND(AJ$3&gt;=Inputs!$CM156,AJ$3&lt;Inputs!$CN156),1,IF(AND(AJ$3=Inputs!$CN156,AJ$3=Inputs!$CO156),1,IF(OR(AND(AJ$3=Inputs!$CN156+1,Inputs!$CN156=Inputs!$CO156),AND(AJ$3=Inputs!$CN156+2,Inputs!$CN156=Inputs!$CO156)),0,IF(AJ$3=Inputs!$CN156,0.8,IF(AJ$3=Inputs!$CN156+1,0.6,IF(AJ$3=Inputs!$CN156+2,0.4,IF(AJ$3=Inputs!$CO156,0.2,IF(AND(AJ$3&gt;=Inputs!$CL156,AJ$3&lt;Inputs!$CM156),(AJ$3-Inputs!$CL156+1)/(Inputs!$AI156+1),0)))))))))</f>
        <v>0</v>
      </c>
      <c r="AK158" s="27">
        <f>IF(AND(Inputs!$CO156=0,AK$3&gt;=Inputs!$CM156),1,IF(AND(AK$3&gt;=Inputs!$CM156,AK$3&lt;Inputs!$CN156),1,IF(AND(AK$3=Inputs!$CN156,AK$3=Inputs!$CO156),1,IF(OR(AND(AK$3=Inputs!$CN156+1,Inputs!$CN156=Inputs!$CO156),AND(AK$3=Inputs!$CN156+2,Inputs!$CN156=Inputs!$CO156)),0,IF(AK$3=Inputs!$CN156,0.8,IF(AK$3=Inputs!$CN156+1,0.6,IF(AK$3=Inputs!$CN156+2,0.4,IF(AK$3=Inputs!$CO156,0.2,IF(AND(AK$3&gt;=Inputs!$CL156,AK$3&lt;Inputs!$CM156),(AK$3-Inputs!$CL156+1)/(Inputs!$AI156+1),0)))))))))</f>
        <v>0</v>
      </c>
      <c r="AL158" s="27">
        <f>IF(AND(Inputs!$CO156=0,AL$3&gt;=Inputs!$CM156),1,IF(AND(AL$3&gt;=Inputs!$CM156,AL$3&lt;Inputs!$CN156),1,IF(AND(AL$3=Inputs!$CN156,AL$3=Inputs!$CO156),1,IF(OR(AND(AL$3=Inputs!$CN156+1,Inputs!$CN156=Inputs!$CO156),AND(AL$3=Inputs!$CN156+2,Inputs!$CN156=Inputs!$CO156)),0,IF(AL$3=Inputs!$CN156,0.8,IF(AL$3=Inputs!$CN156+1,0.6,IF(AL$3=Inputs!$CN156+2,0.4,IF(AL$3=Inputs!$CO156,0.2,IF(AND(AL$3&gt;=Inputs!$CL156,AL$3&lt;Inputs!$CM156),(AL$3-Inputs!$CL156+1)/(Inputs!$AI156+1),0)))))))))</f>
        <v>0</v>
      </c>
      <c r="AM158" s="27">
        <f>IF(AND(Inputs!$CO156=0,AM$3&gt;=Inputs!$CM156),1,IF(AND(AM$3&gt;=Inputs!$CM156,AM$3&lt;Inputs!$CN156),1,IF(AND(AM$3=Inputs!$CN156,AM$3=Inputs!$CO156),1,IF(OR(AND(AM$3=Inputs!$CN156+1,Inputs!$CN156=Inputs!$CO156),AND(AM$3=Inputs!$CN156+2,Inputs!$CN156=Inputs!$CO156)),0,IF(AM$3=Inputs!$CN156,0.8,IF(AM$3=Inputs!$CN156+1,0.6,IF(AM$3=Inputs!$CN156+2,0.4,IF(AM$3=Inputs!$CO156,0.2,IF(AND(AM$3&gt;=Inputs!$CL156,AM$3&lt;Inputs!$CM156),(AM$3-Inputs!$CL156+1)/(Inputs!$AI156+1),0)))))))))</f>
        <v>0</v>
      </c>
      <c r="AN158" s="27">
        <f>IF(AND(Inputs!$CO156=0,AN$3&gt;=Inputs!$CM156),1,IF(AND(AN$3&gt;=Inputs!$CM156,AN$3&lt;Inputs!$CN156),1,IF(AND(AN$3=Inputs!$CN156,AN$3=Inputs!$CO156),1,IF(OR(AND(AN$3=Inputs!$CN156+1,Inputs!$CN156=Inputs!$CO156),AND(AN$3=Inputs!$CN156+2,Inputs!$CN156=Inputs!$CO156)),0,IF(AN$3=Inputs!$CN156,0.8,IF(AN$3=Inputs!$CN156+1,0.6,IF(AN$3=Inputs!$CN156+2,0.4,IF(AN$3=Inputs!$CO156,0.2,IF(AND(AN$3&gt;=Inputs!$CL156,AN$3&lt;Inputs!$CM156),(AN$3-Inputs!$CL156+1)/(Inputs!$AI156+1),0)))))))))</f>
        <v>0</v>
      </c>
      <c r="AO158" s="27">
        <f>IF(AND(Inputs!$CO156=0,AO$3&gt;=Inputs!$CM156),1,IF(AND(AO$3&gt;=Inputs!$CM156,AO$3&lt;Inputs!$CN156),1,IF(AND(AO$3=Inputs!$CN156,AO$3=Inputs!$CO156),1,IF(OR(AND(AO$3=Inputs!$CN156+1,Inputs!$CN156=Inputs!$CO156),AND(AO$3=Inputs!$CN156+2,Inputs!$CN156=Inputs!$CO156)),0,IF(AO$3=Inputs!$CN156,0.8,IF(AO$3=Inputs!$CN156+1,0.6,IF(AO$3=Inputs!$CN156+2,0.4,IF(AO$3=Inputs!$CO156,0.2,IF(AND(AO$3&gt;=Inputs!$CL156,AO$3&lt;Inputs!$CM156),(AO$3-Inputs!$CL156+1)/(Inputs!$AI156+1),0)))))))))</f>
        <v>0</v>
      </c>
      <c r="AP158" s="27">
        <f>IF(AND(Inputs!$CO156=0,AP$3&gt;=Inputs!$CM156),1,IF(AND(AP$3&gt;=Inputs!$CM156,AP$3&lt;Inputs!$CN156),1,IF(AND(AP$3=Inputs!$CN156,AP$3=Inputs!$CO156),1,IF(OR(AND(AP$3=Inputs!$CN156+1,Inputs!$CN156=Inputs!$CO156),AND(AP$3=Inputs!$CN156+2,Inputs!$CN156=Inputs!$CO156)),0,IF(AP$3=Inputs!$CN156,0.8,IF(AP$3=Inputs!$CN156+1,0.6,IF(AP$3=Inputs!$CN156+2,0.4,IF(AP$3=Inputs!$CO156,0.2,IF(AND(AP$3&gt;=Inputs!$CL156,AP$3&lt;Inputs!$CM156),(AP$3-Inputs!$CL156+1)/(Inputs!$AI156+1),0)))))))))</f>
        <v>0</v>
      </c>
      <c r="AQ158" s="27">
        <f>IF(AND(Inputs!$CO156=0,AQ$3&gt;=Inputs!$CM156),1,IF(AND(AQ$3&gt;=Inputs!$CM156,AQ$3&lt;Inputs!$CN156),1,IF(AND(AQ$3=Inputs!$CN156,AQ$3=Inputs!$CO156),1,IF(OR(AND(AQ$3=Inputs!$CN156+1,Inputs!$CN156=Inputs!$CO156),AND(AQ$3=Inputs!$CN156+2,Inputs!$CN156=Inputs!$CO156)),0,IF(AQ$3=Inputs!$CN156,0.8,IF(AQ$3=Inputs!$CN156+1,0.6,IF(AQ$3=Inputs!$CN156+2,0.4,IF(AQ$3=Inputs!$CO156,0.2,IF(AND(AQ$3&gt;=Inputs!$CL156,AQ$3&lt;Inputs!$CM156),(AQ$3-Inputs!$CL156+1)/(Inputs!$AI156+1),0)))))))))</f>
        <v>0</v>
      </c>
      <c r="AR158" s="27">
        <f>IF(AND(Inputs!$CO156=0,AR$3&gt;=Inputs!$CM156),1,IF(AND(AR$3&gt;=Inputs!$CM156,AR$3&lt;Inputs!$CN156),1,IF(AND(AR$3=Inputs!$CN156,AR$3=Inputs!$CO156),1,IF(OR(AND(AR$3=Inputs!$CN156+1,Inputs!$CN156=Inputs!$CO156),AND(AR$3=Inputs!$CN156+2,Inputs!$CN156=Inputs!$CO156)),0,IF(AR$3=Inputs!$CN156,0.8,IF(AR$3=Inputs!$CN156+1,0.6,IF(AR$3=Inputs!$CN156+2,0.4,IF(AR$3=Inputs!$CO156,0.2,IF(AND(AR$3&gt;=Inputs!$CL156,AR$3&lt;Inputs!$CM156),(AR$3-Inputs!$CL156+1)/(Inputs!$AI156+1),0)))))))))</f>
        <v>0</v>
      </c>
      <c r="AS158" s="27">
        <f>IF(AND(Inputs!$CO156=0,AS$3&gt;=Inputs!$CM156),1,IF(AND(AS$3&gt;=Inputs!$CM156,AS$3&lt;Inputs!$CN156),1,IF(AND(AS$3=Inputs!$CN156,AS$3=Inputs!$CO156),1,IF(OR(AND(AS$3=Inputs!$CN156+1,Inputs!$CN156=Inputs!$CO156),AND(AS$3=Inputs!$CN156+2,Inputs!$CN156=Inputs!$CO156)),0,IF(AS$3=Inputs!$CN156,0.8,IF(AS$3=Inputs!$CN156+1,0.6,IF(AS$3=Inputs!$CN156+2,0.4,IF(AS$3=Inputs!$CO156,0.2,IF(AND(AS$3&gt;=Inputs!$CL156,AS$3&lt;Inputs!$CM156),(AS$3-Inputs!$CL156+1)/(Inputs!$AI156+1),0)))))))))</f>
        <v>0</v>
      </c>
      <c r="AT158" s="27">
        <f>IF(AND(Inputs!$CO156=0,AT$3&gt;=Inputs!$CM156),1,IF(AND(AT$3&gt;=Inputs!$CM156,AT$3&lt;Inputs!$CN156),1,IF(AND(AT$3=Inputs!$CN156,AT$3=Inputs!$CO156),1,IF(OR(AND(AT$3=Inputs!$CN156+1,Inputs!$CN156=Inputs!$CO156),AND(AT$3=Inputs!$CN156+2,Inputs!$CN156=Inputs!$CO156)),0,IF(AT$3=Inputs!$CN156,0.8,IF(AT$3=Inputs!$CN156+1,0.6,IF(AT$3=Inputs!$CN156+2,0.4,IF(AT$3=Inputs!$CO156,0.2,IF(AND(AT$3&gt;=Inputs!$CL156,AT$3&lt;Inputs!$CM156),(AT$3-Inputs!$CL156+1)/(Inputs!$AI156+1),0)))))))))</f>
        <v>0</v>
      </c>
      <c r="AU158" s="27">
        <f>IF(AND(Inputs!$CO156=0,AU$3&gt;=Inputs!$CM156),1,IF(AND(AU$3&gt;=Inputs!$CM156,AU$3&lt;Inputs!$CN156),1,IF(AND(AU$3=Inputs!$CN156,AU$3=Inputs!$CO156),1,IF(OR(AND(AU$3=Inputs!$CN156+1,Inputs!$CN156=Inputs!$CO156),AND(AU$3=Inputs!$CN156+2,Inputs!$CN156=Inputs!$CO156)),0,IF(AU$3=Inputs!$CN156,0.8,IF(AU$3=Inputs!$CN156+1,0.6,IF(AU$3=Inputs!$CN156+2,0.4,IF(AU$3=Inputs!$CO156,0.2,IF(AND(AU$3&gt;=Inputs!$CL156,AU$3&lt;Inputs!$CM156),(AU$3-Inputs!$CL156+1)/(Inputs!$AI156+1),0)))))))))</f>
        <v>0</v>
      </c>
      <c r="AV158" s="27">
        <f>IF(AND(Inputs!$CO156=0,AV$3&gt;=Inputs!$CM156),1,IF(AND(AV$3&gt;=Inputs!$CM156,AV$3&lt;Inputs!$CN156),1,IF(AND(AV$3=Inputs!$CN156,AV$3=Inputs!$CO156),1,IF(OR(AND(AV$3=Inputs!$CN156+1,Inputs!$CN156=Inputs!$CO156),AND(AV$3=Inputs!$CN156+2,Inputs!$CN156=Inputs!$CO156)),0,IF(AV$3=Inputs!$CN156,0.8,IF(AV$3=Inputs!$CN156+1,0.6,IF(AV$3=Inputs!$CN156+2,0.4,IF(AV$3=Inputs!$CO156,0.2,IF(AND(AV$3&gt;=Inputs!$CL156,AV$3&lt;Inputs!$CM156),(AV$3-Inputs!$CL156+1)/(Inputs!$AI156+1),0)))))))))</f>
        <v>0</v>
      </c>
      <c r="AW158" s="27">
        <f>IF(AND(Inputs!$CO156=0,AW$3&gt;=Inputs!$CM156),1,IF(AND(AW$3&gt;=Inputs!$CM156,AW$3&lt;Inputs!$CN156),1,IF(AND(AW$3=Inputs!$CN156,AW$3=Inputs!$CO156),1,IF(OR(AND(AW$3=Inputs!$CN156+1,Inputs!$CN156=Inputs!$CO156),AND(AW$3=Inputs!$CN156+2,Inputs!$CN156=Inputs!$CO156)),0,IF(AW$3=Inputs!$CN156,0.8,IF(AW$3=Inputs!$CN156+1,0.6,IF(AW$3=Inputs!$CN156+2,0.4,IF(AW$3=Inputs!$CO156,0.2,IF(AND(AW$3&gt;=Inputs!$CL156,AW$3&lt;Inputs!$CM156),(AW$3-Inputs!$CL156+1)/(Inputs!$AI156+1),0)))))))))</f>
        <v>0</v>
      </c>
      <c r="AX158" s="27">
        <f>IF(AND(Inputs!$CO156=0,AX$3&gt;=Inputs!$CM156),1,IF(AND(AX$3&gt;=Inputs!$CM156,AX$3&lt;Inputs!$CN156),1,IF(AND(AX$3=Inputs!$CN156,AX$3=Inputs!$CO156),1,IF(OR(AND(AX$3=Inputs!$CN156+1,Inputs!$CN156=Inputs!$CO156),AND(AX$3=Inputs!$CN156+2,Inputs!$CN156=Inputs!$CO156)),0,IF(AX$3=Inputs!$CN156,0.8,IF(AX$3=Inputs!$CN156+1,0.6,IF(AX$3=Inputs!$CN156+2,0.4,IF(AX$3=Inputs!$CO156,0.2,IF(AND(AX$3&gt;=Inputs!$CL156,AX$3&lt;Inputs!$CM156),(AX$3-Inputs!$CL156+1)/(Inputs!$AI156+1),0)))))))))</f>
        <v>0</v>
      </c>
      <c r="AY158" s="27">
        <f>IF(AND(Inputs!$CO156=0,AY$3&gt;=Inputs!$CM156),1,IF(AND(AY$3&gt;=Inputs!$CM156,AY$3&lt;Inputs!$CN156),1,IF(AND(AY$3=Inputs!$CN156,AY$3=Inputs!$CO156),1,IF(OR(AND(AY$3=Inputs!$CN156+1,Inputs!$CN156=Inputs!$CO156),AND(AY$3=Inputs!$CN156+2,Inputs!$CN156=Inputs!$CO156)),0,IF(AY$3=Inputs!$CN156,0.8,IF(AY$3=Inputs!$CN156+1,0.6,IF(AY$3=Inputs!$CN156+2,0.4,IF(AY$3=Inputs!$CO156,0.2,IF(AND(AY$3&gt;=Inputs!$CL156,AY$3&lt;Inputs!$CM156),(AY$3-Inputs!$CL156+1)/(Inputs!$AI156+1),0)))))))))</f>
        <v>0</v>
      </c>
      <c r="AZ158" s="27">
        <f>IF(AND(Inputs!$CO156=0,AZ$3&gt;=Inputs!$CM156),1,IF(AND(AZ$3&gt;=Inputs!$CM156,AZ$3&lt;Inputs!$CN156),1,IF(AND(AZ$3=Inputs!$CN156,AZ$3=Inputs!$CO156),1,IF(OR(AND(AZ$3=Inputs!$CN156+1,Inputs!$CN156=Inputs!$CO156),AND(AZ$3=Inputs!$CN156+2,Inputs!$CN156=Inputs!$CO156)),0,IF(AZ$3=Inputs!$CN156,0.8,IF(AZ$3=Inputs!$CN156+1,0.6,IF(AZ$3=Inputs!$CN156+2,0.4,IF(AZ$3=Inputs!$CO156,0.2,IF(AND(AZ$3&gt;=Inputs!$CL156,AZ$3&lt;Inputs!$CM156),(AZ$3-Inputs!$CL156+1)/(Inputs!$AI156+1),0)))))))))</f>
        <v>0</v>
      </c>
      <c r="BA158" s="27">
        <f>IF(AND(Inputs!$CO156=0,BA$3&gt;=Inputs!$CM156),1,IF(AND(BA$3&gt;=Inputs!$CM156,BA$3&lt;Inputs!$CN156),1,IF(AND(BA$3=Inputs!$CN156,BA$3=Inputs!$CO156),1,IF(OR(AND(BA$3=Inputs!$CN156+1,Inputs!$CN156=Inputs!$CO156),AND(BA$3=Inputs!$CN156+2,Inputs!$CN156=Inputs!$CO156)),0,IF(BA$3=Inputs!$CN156,0.8,IF(BA$3=Inputs!$CN156+1,0.6,IF(BA$3=Inputs!$CN156+2,0.4,IF(BA$3=Inputs!$CO156,0.2,IF(AND(BA$3&gt;=Inputs!$CL156,BA$3&lt;Inputs!$CM156),(BA$3-Inputs!$CL156+1)/(Inputs!$AI156+1),0)))))))))</f>
        <v>0</v>
      </c>
      <c r="BB158" s="27">
        <f>IF(AND(Inputs!$CO156=0,BB$3&gt;=Inputs!$CM156),1,IF(AND(BB$3&gt;=Inputs!$CM156,BB$3&lt;Inputs!$CN156),1,IF(AND(BB$3=Inputs!$CN156,BB$3=Inputs!$CO156),1,IF(OR(AND(BB$3=Inputs!$CN156+1,Inputs!$CN156=Inputs!$CO156),AND(BB$3=Inputs!$CN156+2,Inputs!$CN156=Inputs!$CO156)),0,IF(BB$3=Inputs!$CN156,0.8,IF(BB$3=Inputs!$CN156+1,0.6,IF(BB$3=Inputs!$CN156+2,0.4,IF(BB$3=Inputs!$CO156,0.2,IF(AND(BB$3&gt;=Inputs!$CL156,BB$3&lt;Inputs!$CM156),(BB$3-Inputs!$CL156+1)/(Inputs!$AI156+1),0)))))))))</f>
        <v>0</v>
      </c>
      <c r="BC158" s="27">
        <f>IF(AND(Inputs!$CO156=0,BC$3&gt;=Inputs!$CM156),1,IF(AND(BC$3&gt;=Inputs!$CM156,BC$3&lt;Inputs!$CN156),1,IF(AND(BC$3=Inputs!$CN156,BC$3=Inputs!$CO156),1,IF(OR(AND(BC$3=Inputs!$CN156+1,Inputs!$CN156=Inputs!$CO156),AND(BC$3=Inputs!$CN156+2,Inputs!$CN156=Inputs!$CO156)),0,IF(BC$3=Inputs!$CN156,0.8,IF(BC$3=Inputs!$CN156+1,0.6,IF(BC$3=Inputs!$CN156+2,0.4,IF(BC$3=Inputs!$CO156,0.2,IF(AND(BC$3&gt;=Inputs!$CL156,BC$3&lt;Inputs!$CM156),(BC$3-Inputs!$CL156+1)/(Inputs!$AI156+1),0)))))))))</f>
        <v>0</v>
      </c>
      <c r="BD158" s="27">
        <f>IF(AND(Inputs!$CO156=0,BD$3&gt;=Inputs!$CM156),1,IF(AND(BD$3&gt;=Inputs!$CM156,BD$3&lt;Inputs!$CN156),1,IF(AND(BD$3=Inputs!$CN156,BD$3=Inputs!$CO156),1,IF(OR(AND(BD$3=Inputs!$CN156+1,Inputs!$CN156=Inputs!$CO156),AND(BD$3=Inputs!$CN156+2,Inputs!$CN156=Inputs!$CO156)),0,IF(BD$3=Inputs!$CN156,0.8,IF(BD$3=Inputs!$CN156+1,0.6,IF(BD$3=Inputs!$CN156+2,0.4,IF(BD$3=Inputs!$CO156,0.2,IF(AND(BD$3&gt;=Inputs!$CL156,BD$3&lt;Inputs!$CM156),(BD$3-Inputs!$CL156+1)/(Inputs!$AI156+1),0)))))))))</f>
        <v>0</v>
      </c>
      <c r="BE158" s="27">
        <f>IF(AND(Inputs!$CO156=0,BE$3&gt;=Inputs!$CM156),1,IF(AND(BE$3&gt;=Inputs!$CM156,BE$3&lt;Inputs!$CN156),1,IF(AND(BE$3=Inputs!$CN156,BE$3=Inputs!$CO156),1,IF(OR(AND(BE$3=Inputs!$CN156+1,Inputs!$CN156=Inputs!$CO156),AND(BE$3=Inputs!$CN156+2,Inputs!$CN156=Inputs!$CO156)),0,IF(BE$3=Inputs!$CN156,0.8,IF(BE$3=Inputs!$CN156+1,0.6,IF(BE$3=Inputs!$CN156+2,0.4,IF(BE$3=Inputs!$CO156,0.2,IF(AND(BE$3&gt;=Inputs!$CL156,BE$3&lt;Inputs!$CM156),(BE$3-Inputs!$CL156+1)/(Inputs!$AI156+1),0)))))))))</f>
        <v>0</v>
      </c>
      <c r="BF158" s="27">
        <f>IF(AND(Inputs!$CO156=0,BF$3&gt;=Inputs!$CM156),1,IF(AND(BF$3&gt;=Inputs!$CM156,BF$3&lt;Inputs!$CN156),1,IF(AND(BF$3=Inputs!$CN156,BF$3=Inputs!$CO156),1,IF(OR(AND(BF$3=Inputs!$CN156+1,Inputs!$CN156=Inputs!$CO156),AND(BF$3=Inputs!$CN156+2,Inputs!$CN156=Inputs!$CO156)),0,IF(BF$3=Inputs!$CN156,0.8,IF(BF$3=Inputs!$CN156+1,0.6,IF(BF$3=Inputs!$CN156+2,0.4,IF(BF$3=Inputs!$CO156,0.2,IF(AND(BF$3&gt;=Inputs!$CL156,BF$3&lt;Inputs!$CM156),(BF$3-Inputs!$CL156+1)/(Inputs!$AI156+1),0)))))))))</f>
        <v>0</v>
      </c>
      <c r="BG158" s="27">
        <f>IF(AND(Inputs!$CO156=0,BG$3&gt;=Inputs!$CM156),1,IF(AND(BG$3&gt;=Inputs!$CM156,BG$3&lt;Inputs!$CN156),1,IF(AND(BG$3=Inputs!$CN156,BG$3=Inputs!$CO156),1,IF(OR(AND(BG$3=Inputs!$CN156+1,Inputs!$CN156=Inputs!$CO156),AND(BG$3=Inputs!$CN156+2,Inputs!$CN156=Inputs!$CO156)),0,IF(BG$3=Inputs!$CN156,0.8,IF(BG$3=Inputs!$CN156+1,0.6,IF(BG$3=Inputs!$CN156+2,0.4,IF(BG$3=Inputs!$CO156,0.2,IF(AND(BG$3&gt;=Inputs!$CL156,BG$3&lt;Inputs!$CM156),(BG$3-Inputs!$CL156+1)/(Inputs!$AI156+1),0)))))))))</f>
        <v>0</v>
      </c>
      <c r="BH158" s="27">
        <f>IF(AND(Inputs!$CO156=0,BH$3&gt;=Inputs!$CM156),1,IF(AND(BH$3&gt;=Inputs!$CM156,BH$3&lt;Inputs!$CN156),1,IF(AND(BH$3=Inputs!$CN156,BH$3=Inputs!$CO156),1,IF(OR(AND(BH$3=Inputs!$CN156+1,Inputs!$CN156=Inputs!$CO156),AND(BH$3=Inputs!$CN156+2,Inputs!$CN156=Inputs!$CO156)),0,IF(BH$3=Inputs!$CN156,0.8,IF(BH$3=Inputs!$CN156+1,0.6,IF(BH$3=Inputs!$CN156+2,0.4,IF(BH$3=Inputs!$CO156,0.2,IF(AND(BH$3&gt;=Inputs!$CL156,BH$3&lt;Inputs!$CM156),(BH$3-Inputs!$CL156+1)/(Inputs!$AI156+1),0)))))))))</f>
        <v>0</v>
      </c>
      <c r="BI158" s="27">
        <f>IF(AND(Inputs!$CO156=0,BI$3&gt;=Inputs!$CM156),1,IF(AND(BI$3&gt;=Inputs!$CM156,BI$3&lt;Inputs!$CN156),1,IF(AND(BI$3=Inputs!$CN156,BI$3=Inputs!$CO156),1,IF(OR(AND(BI$3=Inputs!$CN156+1,Inputs!$CN156=Inputs!$CO156),AND(BI$3=Inputs!$CN156+2,Inputs!$CN156=Inputs!$CO156)),0,IF(BI$3=Inputs!$CN156,0.8,IF(BI$3=Inputs!$CN156+1,0.6,IF(BI$3=Inputs!$CN156+2,0.4,IF(BI$3=Inputs!$CO156,0.2,IF(AND(BI$3&gt;=Inputs!$CL156,BI$3&lt;Inputs!$CM156),(BI$3-Inputs!$CL156+1)/(Inputs!$AI156+1),0)))))))))</f>
        <v>0</v>
      </c>
      <c r="BJ158" s="27">
        <f>IF(AND(Inputs!$CO156=0,BJ$3&gt;=Inputs!$CM156),1,IF(AND(BJ$3&gt;=Inputs!$CM156,BJ$3&lt;Inputs!$CN156),1,IF(AND(BJ$3=Inputs!$CN156,BJ$3=Inputs!$CO156),1,IF(OR(AND(BJ$3=Inputs!$CN156+1,Inputs!$CN156=Inputs!$CO156),AND(BJ$3=Inputs!$CN156+2,Inputs!$CN156=Inputs!$CO156)),0,IF(BJ$3=Inputs!$CN156,0.8,IF(BJ$3=Inputs!$CN156+1,0.6,IF(BJ$3=Inputs!$CN156+2,0.4,IF(BJ$3=Inputs!$CO156,0.2,IF(AND(BJ$3&gt;=Inputs!$CL156,BJ$3&lt;Inputs!$CM156),(BJ$3-Inputs!$CL156+1)/(Inputs!$AI156+1),0)))))))))</f>
        <v>0</v>
      </c>
      <c r="BK158" s="27">
        <f>IF(AND(Inputs!$CO156=0,BK$3&gt;=Inputs!$CM156),1,IF(AND(BK$3&gt;=Inputs!$CM156,BK$3&lt;Inputs!$CN156),1,IF(AND(BK$3=Inputs!$CN156,BK$3=Inputs!$CO156),1,IF(OR(AND(BK$3=Inputs!$CN156+1,Inputs!$CN156=Inputs!$CO156),AND(BK$3=Inputs!$CN156+2,Inputs!$CN156=Inputs!$CO156)),0,IF(BK$3=Inputs!$CN156,0.8,IF(BK$3=Inputs!$CN156+1,0.6,IF(BK$3=Inputs!$CN156+2,0.4,IF(BK$3=Inputs!$CO156,0.2,IF(AND(BK$3&gt;=Inputs!$CL156,BK$3&lt;Inputs!$CM156),(BK$3-Inputs!$CL156+1)/(Inputs!$AI156+1),0)))))))))</f>
        <v>0</v>
      </c>
      <c r="BL158" s="27">
        <f>IF(AND(Inputs!$CO156=0,BL$3&gt;=Inputs!$CM156),1,IF(AND(BL$3&gt;=Inputs!$CM156,BL$3&lt;Inputs!$CN156),1,IF(AND(BL$3=Inputs!$CN156,BL$3=Inputs!$CO156),1,IF(OR(AND(BL$3=Inputs!$CN156+1,Inputs!$CN156=Inputs!$CO156),AND(BL$3=Inputs!$CN156+2,Inputs!$CN156=Inputs!$CO156)),0,IF(BL$3=Inputs!$CN156,0.8,IF(BL$3=Inputs!$CN156+1,0.6,IF(BL$3=Inputs!$CN156+2,0.4,IF(BL$3=Inputs!$CO156,0.2,IF(AND(BL$3&gt;=Inputs!$CL156,BL$3&lt;Inputs!$CM156),(BL$3-Inputs!$CL156+1)/(Inputs!$AI156+1),0)))))))))</f>
        <v>0</v>
      </c>
      <c r="BM158" s="27">
        <f>IF(AND(Inputs!$CO156=0,BM$3&gt;=Inputs!$CM156),1,IF(AND(BM$3&gt;=Inputs!$CM156,BM$3&lt;Inputs!$CN156),1,IF(AND(BM$3=Inputs!$CN156,BM$3=Inputs!$CO156),1,IF(OR(AND(BM$3=Inputs!$CN156+1,Inputs!$CN156=Inputs!$CO156),AND(BM$3=Inputs!$CN156+2,Inputs!$CN156=Inputs!$CO156)),0,IF(BM$3=Inputs!$CN156,0.8,IF(BM$3=Inputs!$CN156+1,0.6,IF(BM$3=Inputs!$CN156+2,0.4,IF(BM$3=Inputs!$CO156,0.2,IF(AND(BM$3&gt;=Inputs!$CL156,BM$3&lt;Inputs!$CM156),(BM$3-Inputs!$CL156+1)/(Inputs!$AI156+1),0)))))))))</f>
        <v>0</v>
      </c>
    </row>
    <row r="159" spans="1:65">
      <c r="A159" s="7" t="str">
        <f>IF(Inputs!A157="","",Inputs!A157)</f>
        <v/>
      </c>
      <c r="B159" t="str">
        <f>IF(Inputs!B157="","",Inputs!B157)</f>
        <v/>
      </c>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50">
        <f t="shared" si="7"/>
        <v>0</v>
      </c>
      <c r="AH159" s="42">
        <f t="shared" si="6"/>
        <v>0</v>
      </c>
      <c r="AJ159" s="27">
        <f>IF(AND(Inputs!$CO157=0,AJ$3&gt;=Inputs!$CM157),1,IF(AND(AJ$3&gt;=Inputs!$CM157,AJ$3&lt;Inputs!$CN157),1,IF(AND(AJ$3=Inputs!$CN157,AJ$3=Inputs!$CO157),1,IF(OR(AND(AJ$3=Inputs!$CN157+1,Inputs!$CN157=Inputs!$CO157),AND(AJ$3=Inputs!$CN157+2,Inputs!$CN157=Inputs!$CO157)),0,IF(AJ$3=Inputs!$CN157,0.8,IF(AJ$3=Inputs!$CN157+1,0.6,IF(AJ$3=Inputs!$CN157+2,0.4,IF(AJ$3=Inputs!$CO157,0.2,IF(AND(AJ$3&gt;=Inputs!$CL157,AJ$3&lt;Inputs!$CM157),(AJ$3-Inputs!$CL157+1)/(Inputs!$AI157+1),0)))))))))</f>
        <v>0</v>
      </c>
      <c r="AK159" s="27">
        <f>IF(AND(Inputs!$CO157=0,AK$3&gt;=Inputs!$CM157),1,IF(AND(AK$3&gt;=Inputs!$CM157,AK$3&lt;Inputs!$CN157),1,IF(AND(AK$3=Inputs!$CN157,AK$3=Inputs!$CO157),1,IF(OR(AND(AK$3=Inputs!$CN157+1,Inputs!$CN157=Inputs!$CO157),AND(AK$3=Inputs!$CN157+2,Inputs!$CN157=Inputs!$CO157)),0,IF(AK$3=Inputs!$CN157,0.8,IF(AK$3=Inputs!$CN157+1,0.6,IF(AK$3=Inputs!$CN157+2,0.4,IF(AK$3=Inputs!$CO157,0.2,IF(AND(AK$3&gt;=Inputs!$CL157,AK$3&lt;Inputs!$CM157),(AK$3-Inputs!$CL157+1)/(Inputs!$AI157+1),0)))))))))</f>
        <v>0</v>
      </c>
      <c r="AL159" s="27">
        <f>IF(AND(Inputs!$CO157=0,AL$3&gt;=Inputs!$CM157),1,IF(AND(AL$3&gt;=Inputs!$CM157,AL$3&lt;Inputs!$CN157),1,IF(AND(AL$3=Inputs!$CN157,AL$3=Inputs!$CO157),1,IF(OR(AND(AL$3=Inputs!$CN157+1,Inputs!$CN157=Inputs!$CO157),AND(AL$3=Inputs!$CN157+2,Inputs!$CN157=Inputs!$CO157)),0,IF(AL$3=Inputs!$CN157,0.8,IF(AL$3=Inputs!$CN157+1,0.6,IF(AL$3=Inputs!$CN157+2,0.4,IF(AL$3=Inputs!$CO157,0.2,IF(AND(AL$3&gt;=Inputs!$CL157,AL$3&lt;Inputs!$CM157),(AL$3-Inputs!$CL157+1)/(Inputs!$AI157+1),0)))))))))</f>
        <v>0</v>
      </c>
      <c r="AM159" s="27">
        <f>IF(AND(Inputs!$CO157=0,AM$3&gt;=Inputs!$CM157),1,IF(AND(AM$3&gt;=Inputs!$CM157,AM$3&lt;Inputs!$CN157),1,IF(AND(AM$3=Inputs!$CN157,AM$3=Inputs!$CO157),1,IF(OR(AND(AM$3=Inputs!$CN157+1,Inputs!$CN157=Inputs!$CO157),AND(AM$3=Inputs!$CN157+2,Inputs!$CN157=Inputs!$CO157)),0,IF(AM$3=Inputs!$CN157,0.8,IF(AM$3=Inputs!$CN157+1,0.6,IF(AM$3=Inputs!$CN157+2,0.4,IF(AM$3=Inputs!$CO157,0.2,IF(AND(AM$3&gt;=Inputs!$CL157,AM$3&lt;Inputs!$CM157),(AM$3-Inputs!$CL157+1)/(Inputs!$AI157+1),0)))))))))</f>
        <v>0</v>
      </c>
      <c r="AN159" s="27">
        <f>IF(AND(Inputs!$CO157=0,AN$3&gt;=Inputs!$CM157),1,IF(AND(AN$3&gt;=Inputs!$CM157,AN$3&lt;Inputs!$CN157),1,IF(AND(AN$3=Inputs!$CN157,AN$3=Inputs!$CO157),1,IF(OR(AND(AN$3=Inputs!$CN157+1,Inputs!$CN157=Inputs!$CO157),AND(AN$3=Inputs!$CN157+2,Inputs!$CN157=Inputs!$CO157)),0,IF(AN$3=Inputs!$CN157,0.8,IF(AN$3=Inputs!$CN157+1,0.6,IF(AN$3=Inputs!$CN157+2,0.4,IF(AN$3=Inputs!$CO157,0.2,IF(AND(AN$3&gt;=Inputs!$CL157,AN$3&lt;Inputs!$CM157),(AN$3-Inputs!$CL157+1)/(Inputs!$AI157+1),0)))))))))</f>
        <v>0</v>
      </c>
      <c r="AO159" s="27">
        <f>IF(AND(Inputs!$CO157=0,AO$3&gt;=Inputs!$CM157),1,IF(AND(AO$3&gt;=Inputs!$CM157,AO$3&lt;Inputs!$CN157),1,IF(AND(AO$3=Inputs!$CN157,AO$3=Inputs!$CO157),1,IF(OR(AND(AO$3=Inputs!$CN157+1,Inputs!$CN157=Inputs!$CO157),AND(AO$3=Inputs!$CN157+2,Inputs!$CN157=Inputs!$CO157)),0,IF(AO$3=Inputs!$CN157,0.8,IF(AO$3=Inputs!$CN157+1,0.6,IF(AO$3=Inputs!$CN157+2,0.4,IF(AO$3=Inputs!$CO157,0.2,IF(AND(AO$3&gt;=Inputs!$CL157,AO$3&lt;Inputs!$CM157),(AO$3-Inputs!$CL157+1)/(Inputs!$AI157+1),0)))))))))</f>
        <v>0</v>
      </c>
      <c r="AP159" s="27">
        <f>IF(AND(Inputs!$CO157=0,AP$3&gt;=Inputs!$CM157),1,IF(AND(AP$3&gt;=Inputs!$CM157,AP$3&lt;Inputs!$CN157),1,IF(AND(AP$3=Inputs!$CN157,AP$3=Inputs!$CO157),1,IF(OR(AND(AP$3=Inputs!$CN157+1,Inputs!$CN157=Inputs!$CO157),AND(AP$3=Inputs!$CN157+2,Inputs!$CN157=Inputs!$CO157)),0,IF(AP$3=Inputs!$CN157,0.8,IF(AP$3=Inputs!$CN157+1,0.6,IF(AP$3=Inputs!$CN157+2,0.4,IF(AP$3=Inputs!$CO157,0.2,IF(AND(AP$3&gt;=Inputs!$CL157,AP$3&lt;Inputs!$CM157),(AP$3-Inputs!$CL157+1)/(Inputs!$AI157+1),0)))))))))</f>
        <v>0</v>
      </c>
      <c r="AQ159" s="27">
        <f>IF(AND(Inputs!$CO157=0,AQ$3&gt;=Inputs!$CM157),1,IF(AND(AQ$3&gt;=Inputs!$CM157,AQ$3&lt;Inputs!$CN157),1,IF(AND(AQ$3=Inputs!$CN157,AQ$3=Inputs!$CO157),1,IF(OR(AND(AQ$3=Inputs!$CN157+1,Inputs!$CN157=Inputs!$CO157),AND(AQ$3=Inputs!$CN157+2,Inputs!$CN157=Inputs!$CO157)),0,IF(AQ$3=Inputs!$CN157,0.8,IF(AQ$3=Inputs!$CN157+1,0.6,IF(AQ$3=Inputs!$CN157+2,0.4,IF(AQ$3=Inputs!$CO157,0.2,IF(AND(AQ$3&gt;=Inputs!$CL157,AQ$3&lt;Inputs!$CM157),(AQ$3-Inputs!$CL157+1)/(Inputs!$AI157+1),0)))))))))</f>
        <v>0</v>
      </c>
      <c r="AR159" s="27">
        <f>IF(AND(Inputs!$CO157=0,AR$3&gt;=Inputs!$CM157),1,IF(AND(AR$3&gt;=Inputs!$CM157,AR$3&lt;Inputs!$CN157),1,IF(AND(AR$3=Inputs!$CN157,AR$3=Inputs!$CO157),1,IF(OR(AND(AR$3=Inputs!$CN157+1,Inputs!$CN157=Inputs!$CO157),AND(AR$3=Inputs!$CN157+2,Inputs!$CN157=Inputs!$CO157)),0,IF(AR$3=Inputs!$CN157,0.8,IF(AR$3=Inputs!$CN157+1,0.6,IF(AR$3=Inputs!$CN157+2,0.4,IF(AR$3=Inputs!$CO157,0.2,IF(AND(AR$3&gt;=Inputs!$CL157,AR$3&lt;Inputs!$CM157),(AR$3-Inputs!$CL157+1)/(Inputs!$AI157+1),0)))))))))</f>
        <v>0</v>
      </c>
      <c r="AS159" s="27">
        <f>IF(AND(Inputs!$CO157=0,AS$3&gt;=Inputs!$CM157),1,IF(AND(AS$3&gt;=Inputs!$CM157,AS$3&lt;Inputs!$CN157),1,IF(AND(AS$3=Inputs!$CN157,AS$3=Inputs!$CO157),1,IF(OR(AND(AS$3=Inputs!$CN157+1,Inputs!$CN157=Inputs!$CO157),AND(AS$3=Inputs!$CN157+2,Inputs!$CN157=Inputs!$CO157)),0,IF(AS$3=Inputs!$CN157,0.8,IF(AS$3=Inputs!$CN157+1,0.6,IF(AS$3=Inputs!$CN157+2,0.4,IF(AS$3=Inputs!$CO157,0.2,IF(AND(AS$3&gt;=Inputs!$CL157,AS$3&lt;Inputs!$CM157),(AS$3-Inputs!$CL157+1)/(Inputs!$AI157+1),0)))))))))</f>
        <v>0</v>
      </c>
      <c r="AT159" s="27">
        <f>IF(AND(Inputs!$CO157=0,AT$3&gt;=Inputs!$CM157),1,IF(AND(AT$3&gt;=Inputs!$CM157,AT$3&lt;Inputs!$CN157),1,IF(AND(AT$3=Inputs!$CN157,AT$3=Inputs!$CO157),1,IF(OR(AND(AT$3=Inputs!$CN157+1,Inputs!$CN157=Inputs!$CO157),AND(AT$3=Inputs!$CN157+2,Inputs!$CN157=Inputs!$CO157)),0,IF(AT$3=Inputs!$CN157,0.8,IF(AT$3=Inputs!$CN157+1,0.6,IF(AT$3=Inputs!$CN157+2,0.4,IF(AT$3=Inputs!$CO157,0.2,IF(AND(AT$3&gt;=Inputs!$CL157,AT$3&lt;Inputs!$CM157),(AT$3-Inputs!$CL157+1)/(Inputs!$AI157+1),0)))))))))</f>
        <v>0</v>
      </c>
      <c r="AU159" s="27">
        <f>IF(AND(Inputs!$CO157=0,AU$3&gt;=Inputs!$CM157),1,IF(AND(AU$3&gt;=Inputs!$CM157,AU$3&lt;Inputs!$CN157),1,IF(AND(AU$3=Inputs!$CN157,AU$3=Inputs!$CO157),1,IF(OR(AND(AU$3=Inputs!$CN157+1,Inputs!$CN157=Inputs!$CO157),AND(AU$3=Inputs!$CN157+2,Inputs!$CN157=Inputs!$CO157)),0,IF(AU$3=Inputs!$CN157,0.8,IF(AU$3=Inputs!$CN157+1,0.6,IF(AU$3=Inputs!$CN157+2,0.4,IF(AU$3=Inputs!$CO157,0.2,IF(AND(AU$3&gt;=Inputs!$CL157,AU$3&lt;Inputs!$CM157),(AU$3-Inputs!$CL157+1)/(Inputs!$AI157+1),0)))))))))</f>
        <v>0</v>
      </c>
      <c r="AV159" s="27">
        <f>IF(AND(Inputs!$CO157=0,AV$3&gt;=Inputs!$CM157),1,IF(AND(AV$3&gt;=Inputs!$CM157,AV$3&lt;Inputs!$CN157),1,IF(AND(AV$3=Inputs!$CN157,AV$3=Inputs!$CO157),1,IF(OR(AND(AV$3=Inputs!$CN157+1,Inputs!$CN157=Inputs!$CO157),AND(AV$3=Inputs!$CN157+2,Inputs!$CN157=Inputs!$CO157)),0,IF(AV$3=Inputs!$CN157,0.8,IF(AV$3=Inputs!$CN157+1,0.6,IF(AV$3=Inputs!$CN157+2,0.4,IF(AV$3=Inputs!$CO157,0.2,IF(AND(AV$3&gt;=Inputs!$CL157,AV$3&lt;Inputs!$CM157),(AV$3-Inputs!$CL157+1)/(Inputs!$AI157+1),0)))))))))</f>
        <v>0</v>
      </c>
      <c r="AW159" s="27">
        <f>IF(AND(Inputs!$CO157=0,AW$3&gt;=Inputs!$CM157),1,IF(AND(AW$3&gt;=Inputs!$CM157,AW$3&lt;Inputs!$CN157),1,IF(AND(AW$3=Inputs!$CN157,AW$3=Inputs!$CO157),1,IF(OR(AND(AW$3=Inputs!$CN157+1,Inputs!$CN157=Inputs!$CO157),AND(AW$3=Inputs!$CN157+2,Inputs!$CN157=Inputs!$CO157)),0,IF(AW$3=Inputs!$CN157,0.8,IF(AW$3=Inputs!$CN157+1,0.6,IF(AW$3=Inputs!$CN157+2,0.4,IF(AW$3=Inputs!$CO157,0.2,IF(AND(AW$3&gt;=Inputs!$CL157,AW$3&lt;Inputs!$CM157),(AW$3-Inputs!$CL157+1)/(Inputs!$AI157+1),0)))))))))</f>
        <v>0</v>
      </c>
      <c r="AX159" s="27">
        <f>IF(AND(Inputs!$CO157=0,AX$3&gt;=Inputs!$CM157),1,IF(AND(AX$3&gt;=Inputs!$CM157,AX$3&lt;Inputs!$CN157),1,IF(AND(AX$3=Inputs!$CN157,AX$3=Inputs!$CO157),1,IF(OR(AND(AX$3=Inputs!$CN157+1,Inputs!$CN157=Inputs!$CO157),AND(AX$3=Inputs!$CN157+2,Inputs!$CN157=Inputs!$CO157)),0,IF(AX$3=Inputs!$CN157,0.8,IF(AX$3=Inputs!$CN157+1,0.6,IF(AX$3=Inputs!$CN157+2,0.4,IF(AX$3=Inputs!$CO157,0.2,IF(AND(AX$3&gt;=Inputs!$CL157,AX$3&lt;Inputs!$CM157),(AX$3-Inputs!$CL157+1)/(Inputs!$AI157+1),0)))))))))</f>
        <v>0</v>
      </c>
      <c r="AY159" s="27">
        <f>IF(AND(Inputs!$CO157=0,AY$3&gt;=Inputs!$CM157),1,IF(AND(AY$3&gt;=Inputs!$CM157,AY$3&lt;Inputs!$CN157),1,IF(AND(AY$3=Inputs!$CN157,AY$3=Inputs!$CO157),1,IF(OR(AND(AY$3=Inputs!$CN157+1,Inputs!$CN157=Inputs!$CO157),AND(AY$3=Inputs!$CN157+2,Inputs!$CN157=Inputs!$CO157)),0,IF(AY$3=Inputs!$CN157,0.8,IF(AY$3=Inputs!$CN157+1,0.6,IF(AY$3=Inputs!$CN157+2,0.4,IF(AY$3=Inputs!$CO157,0.2,IF(AND(AY$3&gt;=Inputs!$CL157,AY$3&lt;Inputs!$CM157),(AY$3-Inputs!$CL157+1)/(Inputs!$AI157+1),0)))))))))</f>
        <v>0</v>
      </c>
      <c r="AZ159" s="27">
        <f>IF(AND(Inputs!$CO157=0,AZ$3&gt;=Inputs!$CM157),1,IF(AND(AZ$3&gt;=Inputs!$CM157,AZ$3&lt;Inputs!$CN157),1,IF(AND(AZ$3=Inputs!$CN157,AZ$3=Inputs!$CO157),1,IF(OR(AND(AZ$3=Inputs!$CN157+1,Inputs!$CN157=Inputs!$CO157),AND(AZ$3=Inputs!$CN157+2,Inputs!$CN157=Inputs!$CO157)),0,IF(AZ$3=Inputs!$CN157,0.8,IF(AZ$3=Inputs!$CN157+1,0.6,IF(AZ$3=Inputs!$CN157+2,0.4,IF(AZ$3=Inputs!$CO157,0.2,IF(AND(AZ$3&gt;=Inputs!$CL157,AZ$3&lt;Inputs!$CM157),(AZ$3-Inputs!$CL157+1)/(Inputs!$AI157+1),0)))))))))</f>
        <v>0</v>
      </c>
      <c r="BA159" s="27">
        <f>IF(AND(Inputs!$CO157=0,BA$3&gt;=Inputs!$CM157),1,IF(AND(BA$3&gt;=Inputs!$CM157,BA$3&lt;Inputs!$CN157),1,IF(AND(BA$3=Inputs!$CN157,BA$3=Inputs!$CO157),1,IF(OR(AND(BA$3=Inputs!$CN157+1,Inputs!$CN157=Inputs!$CO157),AND(BA$3=Inputs!$CN157+2,Inputs!$CN157=Inputs!$CO157)),0,IF(BA$3=Inputs!$CN157,0.8,IF(BA$3=Inputs!$CN157+1,0.6,IF(BA$3=Inputs!$CN157+2,0.4,IF(BA$3=Inputs!$CO157,0.2,IF(AND(BA$3&gt;=Inputs!$CL157,BA$3&lt;Inputs!$CM157),(BA$3-Inputs!$CL157+1)/(Inputs!$AI157+1),0)))))))))</f>
        <v>0</v>
      </c>
      <c r="BB159" s="27">
        <f>IF(AND(Inputs!$CO157=0,BB$3&gt;=Inputs!$CM157),1,IF(AND(BB$3&gt;=Inputs!$CM157,BB$3&lt;Inputs!$CN157),1,IF(AND(BB$3=Inputs!$CN157,BB$3=Inputs!$CO157),1,IF(OR(AND(BB$3=Inputs!$CN157+1,Inputs!$CN157=Inputs!$CO157),AND(BB$3=Inputs!$CN157+2,Inputs!$CN157=Inputs!$CO157)),0,IF(BB$3=Inputs!$CN157,0.8,IF(BB$3=Inputs!$CN157+1,0.6,IF(BB$3=Inputs!$CN157+2,0.4,IF(BB$3=Inputs!$CO157,0.2,IF(AND(BB$3&gt;=Inputs!$CL157,BB$3&lt;Inputs!$CM157),(BB$3-Inputs!$CL157+1)/(Inputs!$AI157+1),0)))))))))</f>
        <v>0</v>
      </c>
      <c r="BC159" s="27">
        <f>IF(AND(Inputs!$CO157=0,BC$3&gt;=Inputs!$CM157),1,IF(AND(BC$3&gt;=Inputs!$CM157,BC$3&lt;Inputs!$CN157),1,IF(AND(BC$3=Inputs!$CN157,BC$3=Inputs!$CO157),1,IF(OR(AND(BC$3=Inputs!$CN157+1,Inputs!$CN157=Inputs!$CO157),AND(BC$3=Inputs!$CN157+2,Inputs!$CN157=Inputs!$CO157)),0,IF(BC$3=Inputs!$CN157,0.8,IF(BC$3=Inputs!$CN157+1,0.6,IF(BC$3=Inputs!$CN157+2,0.4,IF(BC$3=Inputs!$CO157,0.2,IF(AND(BC$3&gt;=Inputs!$CL157,BC$3&lt;Inputs!$CM157),(BC$3-Inputs!$CL157+1)/(Inputs!$AI157+1),0)))))))))</f>
        <v>0</v>
      </c>
      <c r="BD159" s="27">
        <f>IF(AND(Inputs!$CO157=0,BD$3&gt;=Inputs!$CM157),1,IF(AND(BD$3&gt;=Inputs!$CM157,BD$3&lt;Inputs!$CN157),1,IF(AND(BD$3=Inputs!$CN157,BD$3=Inputs!$CO157),1,IF(OR(AND(BD$3=Inputs!$CN157+1,Inputs!$CN157=Inputs!$CO157),AND(BD$3=Inputs!$CN157+2,Inputs!$CN157=Inputs!$CO157)),0,IF(BD$3=Inputs!$CN157,0.8,IF(BD$3=Inputs!$CN157+1,0.6,IF(BD$3=Inputs!$CN157+2,0.4,IF(BD$3=Inputs!$CO157,0.2,IF(AND(BD$3&gt;=Inputs!$CL157,BD$3&lt;Inputs!$CM157),(BD$3-Inputs!$CL157+1)/(Inputs!$AI157+1),0)))))))))</f>
        <v>0</v>
      </c>
      <c r="BE159" s="27">
        <f>IF(AND(Inputs!$CO157=0,BE$3&gt;=Inputs!$CM157),1,IF(AND(BE$3&gt;=Inputs!$CM157,BE$3&lt;Inputs!$CN157),1,IF(AND(BE$3=Inputs!$CN157,BE$3=Inputs!$CO157),1,IF(OR(AND(BE$3=Inputs!$CN157+1,Inputs!$CN157=Inputs!$CO157),AND(BE$3=Inputs!$CN157+2,Inputs!$CN157=Inputs!$CO157)),0,IF(BE$3=Inputs!$CN157,0.8,IF(BE$3=Inputs!$CN157+1,0.6,IF(BE$3=Inputs!$CN157+2,0.4,IF(BE$3=Inputs!$CO157,0.2,IF(AND(BE$3&gt;=Inputs!$CL157,BE$3&lt;Inputs!$CM157),(BE$3-Inputs!$CL157+1)/(Inputs!$AI157+1),0)))))))))</f>
        <v>0</v>
      </c>
      <c r="BF159" s="27">
        <f>IF(AND(Inputs!$CO157=0,BF$3&gt;=Inputs!$CM157),1,IF(AND(BF$3&gt;=Inputs!$CM157,BF$3&lt;Inputs!$CN157),1,IF(AND(BF$3=Inputs!$CN157,BF$3=Inputs!$CO157),1,IF(OR(AND(BF$3=Inputs!$CN157+1,Inputs!$CN157=Inputs!$CO157),AND(BF$3=Inputs!$CN157+2,Inputs!$CN157=Inputs!$CO157)),0,IF(BF$3=Inputs!$CN157,0.8,IF(BF$3=Inputs!$CN157+1,0.6,IF(BF$3=Inputs!$CN157+2,0.4,IF(BF$3=Inputs!$CO157,0.2,IF(AND(BF$3&gt;=Inputs!$CL157,BF$3&lt;Inputs!$CM157),(BF$3-Inputs!$CL157+1)/(Inputs!$AI157+1),0)))))))))</f>
        <v>0</v>
      </c>
      <c r="BG159" s="27">
        <f>IF(AND(Inputs!$CO157=0,BG$3&gt;=Inputs!$CM157),1,IF(AND(BG$3&gt;=Inputs!$CM157,BG$3&lt;Inputs!$CN157),1,IF(AND(BG$3=Inputs!$CN157,BG$3=Inputs!$CO157),1,IF(OR(AND(BG$3=Inputs!$CN157+1,Inputs!$CN157=Inputs!$CO157),AND(BG$3=Inputs!$CN157+2,Inputs!$CN157=Inputs!$CO157)),0,IF(BG$3=Inputs!$CN157,0.8,IF(BG$3=Inputs!$CN157+1,0.6,IF(BG$3=Inputs!$CN157+2,0.4,IF(BG$3=Inputs!$CO157,0.2,IF(AND(BG$3&gt;=Inputs!$CL157,BG$3&lt;Inputs!$CM157),(BG$3-Inputs!$CL157+1)/(Inputs!$AI157+1),0)))))))))</f>
        <v>0</v>
      </c>
      <c r="BH159" s="27">
        <f>IF(AND(Inputs!$CO157=0,BH$3&gt;=Inputs!$CM157),1,IF(AND(BH$3&gt;=Inputs!$CM157,BH$3&lt;Inputs!$CN157),1,IF(AND(BH$3=Inputs!$CN157,BH$3=Inputs!$CO157),1,IF(OR(AND(BH$3=Inputs!$CN157+1,Inputs!$CN157=Inputs!$CO157),AND(BH$3=Inputs!$CN157+2,Inputs!$CN157=Inputs!$CO157)),0,IF(BH$3=Inputs!$CN157,0.8,IF(BH$3=Inputs!$CN157+1,0.6,IF(BH$3=Inputs!$CN157+2,0.4,IF(BH$3=Inputs!$CO157,0.2,IF(AND(BH$3&gt;=Inputs!$CL157,BH$3&lt;Inputs!$CM157),(BH$3-Inputs!$CL157+1)/(Inputs!$AI157+1),0)))))))))</f>
        <v>0</v>
      </c>
      <c r="BI159" s="27">
        <f>IF(AND(Inputs!$CO157=0,BI$3&gt;=Inputs!$CM157),1,IF(AND(BI$3&gt;=Inputs!$CM157,BI$3&lt;Inputs!$CN157),1,IF(AND(BI$3=Inputs!$CN157,BI$3=Inputs!$CO157),1,IF(OR(AND(BI$3=Inputs!$CN157+1,Inputs!$CN157=Inputs!$CO157),AND(BI$3=Inputs!$CN157+2,Inputs!$CN157=Inputs!$CO157)),0,IF(BI$3=Inputs!$CN157,0.8,IF(BI$3=Inputs!$CN157+1,0.6,IF(BI$3=Inputs!$CN157+2,0.4,IF(BI$3=Inputs!$CO157,0.2,IF(AND(BI$3&gt;=Inputs!$CL157,BI$3&lt;Inputs!$CM157),(BI$3-Inputs!$CL157+1)/(Inputs!$AI157+1),0)))))))))</f>
        <v>0</v>
      </c>
      <c r="BJ159" s="27">
        <f>IF(AND(Inputs!$CO157=0,BJ$3&gt;=Inputs!$CM157),1,IF(AND(BJ$3&gt;=Inputs!$CM157,BJ$3&lt;Inputs!$CN157),1,IF(AND(BJ$3=Inputs!$CN157,BJ$3=Inputs!$CO157),1,IF(OR(AND(BJ$3=Inputs!$CN157+1,Inputs!$CN157=Inputs!$CO157),AND(BJ$3=Inputs!$CN157+2,Inputs!$CN157=Inputs!$CO157)),0,IF(BJ$3=Inputs!$CN157,0.8,IF(BJ$3=Inputs!$CN157+1,0.6,IF(BJ$3=Inputs!$CN157+2,0.4,IF(BJ$3=Inputs!$CO157,0.2,IF(AND(BJ$3&gt;=Inputs!$CL157,BJ$3&lt;Inputs!$CM157),(BJ$3-Inputs!$CL157+1)/(Inputs!$AI157+1),0)))))))))</f>
        <v>0</v>
      </c>
      <c r="BK159" s="27">
        <f>IF(AND(Inputs!$CO157=0,BK$3&gt;=Inputs!$CM157),1,IF(AND(BK$3&gt;=Inputs!$CM157,BK$3&lt;Inputs!$CN157),1,IF(AND(BK$3=Inputs!$CN157,BK$3=Inputs!$CO157),1,IF(OR(AND(BK$3=Inputs!$CN157+1,Inputs!$CN157=Inputs!$CO157),AND(BK$3=Inputs!$CN157+2,Inputs!$CN157=Inputs!$CO157)),0,IF(BK$3=Inputs!$CN157,0.8,IF(BK$3=Inputs!$CN157+1,0.6,IF(BK$3=Inputs!$CN157+2,0.4,IF(BK$3=Inputs!$CO157,0.2,IF(AND(BK$3&gt;=Inputs!$CL157,BK$3&lt;Inputs!$CM157),(BK$3-Inputs!$CL157+1)/(Inputs!$AI157+1),0)))))))))</f>
        <v>0</v>
      </c>
      <c r="BL159" s="27">
        <f>IF(AND(Inputs!$CO157=0,BL$3&gt;=Inputs!$CM157),1,IF(AND(BL$3&gt;=Inputs!$CM157,BL$3&lt;Inputs!$CN157),1,IF(AND(BL$3=Inputs!$CN157,BL$3=Inputs!$CO157),1,IF(OR(AND(BL$3=Inputs!$CN157+1,Inputs!$CN157=Inputs!$CO157),AND(BL$3=Inputs!$CN157+2,Inputs!$CN157=Inputs!$CO157)),0,IF(BL$3=Inputs!$CN157,0.8,IF(BL$3=Inputs!$CN157+1,0.6,IF(BL$3=Inputs!$CN157+2,0.4,IF(BL$3=Inputs!$CO157,0.2,IF(AND(BL$3&gt;=Inputs!$CL157,BL$3&lt;Inputs!$CM157),(BL$3-Inputs!$CL157+1)/(Inputs!$AI157+1),0)))))))))</f>
        <v>0</v>
      </c>
      <c r="BM159" s="27">
        <f>IF(AND(Inputs!$CO157=0,BM$3&gt;=Inputs!$CM157),1,IF(AND(BM$3&gt;=Inputs!$CM157,BM$3&lt;Inputs!$CN157),1,IF(AND(BM$3=Inputs!$CN157,BM$3=Inputs!$CO157),1,IF(OR(AND(BM$3=Inputs!$CN157+1,Inputs!$CN157=Inputs!$CO157),AND(BM$3=Inputs!$CN157+2,Inputs!$CN157=Inputs!$CO157)),0,IF(BM$3=Inputs!$CN157,0.8,IF(BM$3=Inputs!$CN157+1,0.6,IF(BM$3=Inputs!$CN157+2,0.4,IF(BM$3=Inputs!$CO157,0.2,IF(AND(BM$3&gt;=Inputs!$CL157,BM$3&lt;Inputs!$CM157),(BM$3-Inputs!$CL157+1)/(Inputs!$AI157+1),0)))))))))</f>
        <v>0</v>
      </c>
    </row>
    <row r="160" spans="1:65">
      <c r="A160" s="7" t="str">
        <f>IF(Inputs!A158="","",Inputs!A158)</f>
        <v/>
      </c>
      <c r="B160" t="str">
        <f>IF(Inputs!B158="","",Inputs!B158)</f>
        <v/>
      </c>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50">
        <f t="shared" si="7"/>
        <v>0</v>
      </c>
      <c r="AH160" s="42">
        <f t="shared" si="6"/>
        <v>0</v>
      </c>
      <c r="AJ160" s="27">
        <f>IF(AND(Inputs!$CO158=0,AJ$3&gt;=Inputs!$CM158),1,IF(AND(AJ$3&gt;=Inputs!$CM158,AJ$3&lt;Inputs!$CN158),1,IF(AND(AJ$3=Inputs!$CN158,AJ$3=Inputs!$CO158),1,IF(OR(AND(AJ$3=Inputs!$CN158+1,Inputs!$CN158=Inputs!$CO158),AND(AJ$3=Inputs!$CN158+2,Inputs!$CN158=Inputs!$CO158)),0,IF(AJ$3=Inputs!$CN158,0.8,IF(AJ$3=Inputs!$CN158+1,0.6,IF(AJ$3=Inputs!$CN158+2,0.4,IF(AJ$3=Inputs!$CO158,0.2,IF(AND(AJ$3&gt;=Inputs!$CL158,AJ$3&lt;Inputs!$CM158),(AJ$3-Inputs!$CL158+1)/(Inputs!$AI158+1),0)))))))))</f>
        <v>0</v>
      </c>
      <c r="AK160" s="27">
        <f>IF(AND(Inputs!$CO158=0,AK$3&gt;=Inputs!$CM158),1,IF(AND(AK$3&gt;=Inputs!$CM158,AK$3&lt;Inputs!$CN158),1,IF(AND(AK$3=Inputs!$CN158,AK$3=Inputs!$CO158),1,IF(OR(AND(AK$3=Inputs!$CN158+1,Inputs!$CN158=Inputs!$CO158),AND(AK$3=Inputs!$CN158+2,Inputs!$CN158=Inputs!$CO158)),0,IF(AK$3=Inputs!$CN158,0.8,IF(AK$3=Inputs!$CN158+1,0.6,IF(AK$3=Inputs!$CN158+2,0.4,IF(AK$3=Inputs!$CO158,0.2,IF(AND(AK$3&gt;=Inputs!$CL158,AK$3&lt;Inputs!$CM158),(AK$3-Inputs!$CL158+1)/(Inputs!$AI158+1),0)))))))))</f>
        <v>0</v>
      </c>
      <c r="AL160" s="27">
        <f>IF(AND(Inputs!$CO158=0,AL$3&gt;=Inputs!$CM158),1,IF(AND(AL$3&gt;=Inputs!$CM158,AL$3&lt;Inputs!$CN158),1,IF(AND(AL$3=Inputs!$CN158,AL$3=Inputs!$CO158),1,IF(OR(AND(AL$3=Inputs!$CN158+1,Inputs!$CN158=Inputs!$CO158),AND(AL$3=Inputs!$CN158+2,Inputs!$CN158=Inputs!$CO158)),0,IF(AL$3=Inputs!$CN158,0.8,IF(AL$3=Inputs!$CN158+1,0.6,IF(AL$3=Inputs!$CN158+2,0.4,IF(AL$3=Inputs!$CO158,0.2,IF(AND(AL$3&gt;=Inputs!$CL158,AL$3&lt;Inputs!$CM158),(AL$3-Inputs!$CL158+1)/(Inputs!$AI158+1),0)))))))))</f>
        <v>0</v>
      </c>
      <c r="AM160" s="27">
        <f>IF(AND(Inputs!$CO158=0,AM$3&gt;=Inputs!$CM158),1,IF(AND(AM$3&gt;=Inputs!$CM158,AM$3&lt;Inputs!$CN158),1,IF(AND(AM$3=Inputs!$CN158,AM$3=Inputs!$CO158),1,IF(OR(AND(AM$3=Inputs!$CN158+1,Inputs!$CN158=Inputs!$CO158),AND(AM$3=Inputs!$CN158+2,Inputs!$CN158=Inputs!$CO158)),0,IF(AM$3=Inputs!$CN158,0.8,IF(AM$3=Inputs!$CN158+1,0.6,IF(AM$3=Inputs!$CN158+2,0.4,IF(AM$3=Inputs!$CO158,0.2,IF(AND(AM$3&gt;=Inputs!$CL158,AM$3&lt;Inputs!$CM158),(AM$3-Inputs!$CL158+1)/(Inputs!$AI158+1),0)))))))))</f>
        <v>0</v>
      </c>
      <c r="AN160" s="27">
        <f>IF(AND(Inputs!$CO158=0,AN$3&gt;=Inputs!$CM158),1,IF(AND(AN$3&gt;=Inputs!$CM158,AN$3&lt;Inputs!$CN158),1,IF(AND(AN$3=Inputs!$CN158,AN$3=Inputs!$CO158),1,IF(OR(AND(AN$3=Inputs!$CN158+1,Inputs!$CN158=Inputs!$CO158),AND(AN$3=Inputs!$CN158+2,Inputs!$CN158=Inputs!$CO158)),0,IF(AN$3=Inputs!$CN158,0.8,IF(AN$3=Inputs!$CN158+1,0.6,IF(AN$3=Inputs!$CN158+2,0.4,IF(AN$3=Inputs!$CO158,0.2,IF(AND(AN$3&gt;=Inputs!$CL158,AN$3&lt;Inputs!$CM158),(AN$3-Inputs!$CL158+1)/(Inputs!$AI158+1),0)))))))))</f>
        <v>0</v>
      </c>
      <c r="AO160" s="27">
        <f>IF(AND(Inputs!$CO158=0,AO$3&gt;=Inputs!$CM158),1,IF(AND(AO$3&gt;=Inputs!$CM158,AO$3&lt;Inputs!$CN158),1,IF(AND(AO$3=Inputs!$CN158,AO$3=Inputs!$CO158),1,IF(OR(AND(AO$3=Inputs!$CN158+1,Inputs!$CN158=Inputs!$CO158),AND(AO$3=Inputs!$CN158+2,Inputs!$CN158=Inputs!$CO158)),0,IF(AO$3=Inputs!$CN158,0.8,IF(AO$3=Inputs!$CN158+1,0.6,IF(AO$3=Inputs!$CN158+2,0.4,IF(AO$3=Inputs!$CO158,0.2,IF(AND(AO$3&gt;=Inputs!$CL158,AO$3&lt;Inputs!$CM158),(AO$3-Inputs!$CL158+1)/(Inputs!$AI158+1),0)))))))))</f>
        <v>0</v>
      </c>
      <c r="AP160" s="27">
        <f>IF(AND(Inputs!$CO158=0,AP$3&gt;=Inputs!$CM158),1,IF(AND(AP$3&gt;=Inputs!$CM158,AP$3&lt;Inputs!$CN158),1,IF(AND(AP$3=Inputs!$CN158,AP$3=Inputs!$CO158),1,IF(OR(AND(AP$3=Inputs!$CN158+1,Inputs!$CN158=Inputs!$CO158),AND(AP$3=Inputs!$CN158+2,Inputs!$CN158=Inputs!$CO158)),0,IF(AP$3=Inputs!$CN158,0.8,IF(AP$3=Inputs!$CN158+1,0.6,IF(AP$3=Inputs!$CN158+2,0.4,IF(AP$3=Inputs!$CO158,0.2,IF(AND(AP$3&gt;=Inputs!$CL158,AP$3&lt;Inputs!$CM158),(AP$3-Inputs!$CL158+1)/(Inputs!$AI158+1),0)))))))))</f>
        <v>0</v>
      </c>
      <c r="AQ160" s="27">
        <f>IF(AND(Inputs!$CO158=0,AQ$3&gt;=Inputs!$CM158),1,IF(AND(AQ$3&gt;=Inputs!$CM158,AQ$3&lt;Inputs!$CN158),1,IF(AND(AQ$3=Inputs!$CN158,AQ$3=Inputs!$CO158),1,IF(OR(AND(AQ$3=Inputs!$CN158+1,Inputs!$CN158=Inputs!$CO158),AND(AQ$3=Inputs!$CN158+2,Inputs!$CN158=Inputs!$CO158)),0,IF(AQ$3=Inputs!$CN158,0.8,IF(AQ$3=Inputs!$CN158+1,0.6,IF(AQ$3=Inputs!$CN158+2,0.4,IF(AQ$3=Inputs!$CO158,0.2,IF(AND(AQ$3&gt;=Inputs!$CL158,AQ$3&lt;Inputs!$CM158),(AQ$3-Inputs!$CL158+1)/(Inputs!$AI158+1),0)))))))))</f>
        <v>0</v>
      </c>
      <c r="AR160" s="27">
        <f>IF(AND(Inputs!$CO158=0,AR$3&gt;=Inputs!$CM158),1,IF(AND(AR$3&gt;=Inputs!$CM158,AR$3&lt;Inputs!$CN158),1,IF(AND(AR$3=Inputs!$CN158,AR$3=Inputs!$CO158),1,IF(OR(AND(AR$3=Inputs!$CN158+1,Inputs!$CN158=Inputs!$CO158),AND(AR$3=Inputs!$CN158+2,Inputs!$CN158=Inputs!$CO158)),0,IF(AR$3=Inputs!$CN158,0.8,IF(AR$3=Inputs!$CN158+1,0.6,IF(AR$3=Inputs!$CN158+2,0.4,IF(AR$3=Inputs!$CO158,0.2,IF(AND(AR$3&gt;=Inputs!$CL158,AR$3&lt;Inputs!$CM158),(AR$3-Inputs!$CL158+1)/(Inputs!$AI158+1),0)))))))))</f>
        <v>0</v>
      </c>
      <c r="AS160" s="27">
        <f>IF(AND(Inputs!$CO158=0,AS$3&gt;=Inputs!$CM158),1,IF(AND(AS$3&gt;=Inputs!$CM158,AS$3&lt;Inputs!$CN158),1,IF(AND(AS$3=Inputs!$CN158,AS$3=Inputs!$CO158),1,IF(OR(AND(AS$3=Inputs!$CN158+1,Inputs!$CN158=Inputs!$CO158),AND(AS$3=Inputs!$CN158+2,Inputs!$CN158=Inputs!$CO158)),0,IF(AS$3=Inputs!$CN158,0.8,IF(AS$3=Inputs!$CN158+1,0.6,IF(AS$3=Inputs!$CN158+2,0.4,IF(AS$3=Inputs!$CO158,0.2,IF(AND(AS$3&gt;=Inputs!$CL158,AS$3&lt;Inputs!$CM158),(AS$3-Inputs!$CL158+1)/(Inputs!$AI158+1),0)))))))))</f>
        <v>0</v>
      </c>
      <c r="AT160" s="27">
        <f>IF(AND(Inputs!$CO158=0,AT$3&gt;=Inputs!$CM158),1,IF(AND(AT$3&gt;=Inputs!$CM158,AT$3&lt;Inputs!$CN158),1,IF(AND(AT$3=Inputs!$CN158,AT$3=Inputs!$CO158),1,IF(OR(AND(AT$3=Inputs!$CN158+1,Inputs!$CN158=Inputs!$CO158),AND(AT$3=Inputs!$CN158+2,Inputs!$CN158=Inputs!$CO158)),0,IF(AT$3=Inputs!$CN158,0.8,IF(AT$3=Inputs!$CN158+1,0.6,IF(AT$3=Inputs!$CN158+2,0.4,IF(AT$3=Inputs!$CO158,0.2,IF(AND(AT$3&gt;=Inputs!$CL158,AT$3&lt;Inputs!$CM158),(AT$3-Inputs!$CL158+1)/(Inputs!$AI158+1),0)))))))))</f>
        <v>0</v>
      </c>
      <c r="AU160" s="27">
        <f>IF(AND(Inputs!$CO158=0,AU$3&gt;=Inputs!$CM158),1,IF(AND(AU$3&gt;=Inputs!$CM158,AU$3&lt;Inputs!$CN158),1,IF(AND(AU$3=Inputs!$CN158,AU$3=Inputs!$CO158),1,IF(OR(AND(AU$3=Inputs!$CN158+1,Inputs!$CN158=Inputs!$CO158),AND(AU$3=Inputs!$CN158+2,Inputs!$CN158=Inputs!$CO158)),0,IF(AU$3=Inputs!$CN158,0.8,IF(AU$3=Inputs!$CN158+1,0.6,IF(AU$3=Inputs!$CN158+2,0.4,IF(AU$3=Inputs!$CO158,0.2,IF(AND(AU$3&gt;=Inputs!$CL158,AU$3&lt;Inputs!$CM158),(AU$3-Inputs!$CL158+1)/(Inputs!$AI158+1),0)))))))))</f>
        <v>0</v>
      </c>
      <c r="AV160" s="27">
        <f>IF(AND(Inputs!$CO158=0,AV$3&gt;=Inputs!$CM158),1,IF(AND(AV$3&gt;=Inputs!$CM158,AV$3&lt;Inputs!$CN158),1,IF(AND(AV$3=Inputs!$CN158,AV$3=Inputs!$CO158),1,IF(OR(AND(AV$3=Inputs!$CN158+1,Inputs!$CN158=Inputs!$CO158),AND(AV$3=Inputs!$CN158+2,Inputs!$CN158=Inputs!$CO158)),0,IF(AV$3=Inputs!$CN158,0.8,IF(AV$3=Inputs!$CN158+1,0.6,IF(AV$3=Inputs!$CN158+2,0.4,IF(AV$3=Inputs!$CO158,0.2,IF(AND(AV$3&gt;=Inputs!$CL158,AV$3&lt;Inputs!$CM158),(AV$3-Inputs!$CL158+1)/(Inputs!$AI158+1),0)))))))))</f>
        <v>0</v>
      </c>
      <c r="AW160" s="27">
        <f>IF(AND(Inputs!$CO158=0,AW$3&gt;=Inputs!$CM158),1,IF(AND(AW$3&gt;=Inputs!$CM158,AW$3&lt;Inputs!$CN158),1,IF(AND(AW$3=Inputs!$CN158,AW$3=Inputs!$CO158),1,IF(OR(AND(AW$3=Inputs!$CN158+1,Inputs!$CN158=Inputs!$CO158),AND(AW$3=Inputs!$CN158+2,Inputs!$CN158=Inputs!$CO158)),0,IF(AW$3=Inputs!$CN158,0.8,IF(AW$3=Inputs!$CN158+1,0.6,IF(AW$3=Inputs!$CN158+2,0.4,IF(AW$3=Inputs!$CO158,0.2,IF(AND(AW$3&gt;=Inputs!$CL158,AW$3&lt;Inputs!$CM158),(AW$3-Inputs!$CL158+1)/(Inputs!$AI158+1),0)))))))))</f>
        <v>0</v>
      </c>
      <c r="AX160" s="27">
        <f>IF(AND(Inputs!$CO158=0,AX$3&gt;=Inputs!$CM158),1,IF(AND(AX$3&gt;=Inputs!$CM158,AX$3&lt;Inputs!$CN158),1,IF(AND(AX$3=Inputs!$CN158,AX$3=Inputs!$CO158),1,IF(OR(AND(AX$3=Inputs!$CN158+1,Inputs!$CN158=Inputs!$CO158),AND(AX$3=Inputs!$CN158+2,Inputs!$CN158=Inputs!$CO158)),0,IF(AX$3=Inputs!$CN158,0.8,IF(AX$3=Inputs!$CN158+1,0.6,IF(AX$3=Inputs!$CN158+2,0.4,IF(AX$3=Inputs!$CO158,0.2,IF(AND(AX$3&gt;=Inputs!$CL158,AX$3&lt;Inputs!$CM158),(AX$3-Inputs!$CL158+1)/(Inputs!$AI158+1),0)))))))))</f>
        <v>0</v>
      </c>
      <c r="AY160" s="27">
        <f>IF(AND(Inputs!$CO158=0,AY$3&gt;=Inputs!$CM158),1,IF(AND(AY$3&gt;=Inputs!$CM158,AY$3&lt;Inputs!$CN158),1,IF(AND(AY$3=Inputs!$CN158,AY$3=Inputs!$CO158),1,IF(OR(AND(AY$3=Inputs!$CN158+1,Inputs!$CN158=Inputs!$CO158),AND(AY$3=Inputs!$CN158+2,Inputs!$CN158=Inputs!$CO158)),0,IF(AY$3=Inputs!$CN158,0.8,IF(AY$3=Inputs!$CN158+1,0.6,IF(AY$3=Inputs!$CN158+2,0.4,IF(AY$3=Inputs!$CO158,0.2,IF(AND(AY$3&gt;=Inputs!$CL158,AY$3&lt;Inputs!$CM158),(AY$3-Inputs!$CL158+1)/(Inputs!$AI158+1),0)))))))))</f>
        <v>0</v>
      </c>
      <c r="AZ160" s="27">
        <f>IF(AND(Inputs!$CO158=0,AZ$3&gt;=Inputs!$CM158),1,IF(AND(AZ$3&gt;=Inputs!$CM158,AZ$3&lt;Inputs!$CN158),1,IF(AND(AZ$3=Inputs!$CN158,AZ$3=Inputs!$CO158),1,IF(OR(AND(AZ$3=Inputs!$CN158+1,Inputs!$CN158=Inputs!$CO158),AND(AZ$3=Inputs!$CN158+2,Inputs!$CN158=Inputs!$CO158)),0,IF(AZ$3=Inputs!$CN158,0.8,IF(AZ$3=Inputs!$CN158+1,0.6,IF(AZ$3=Inputs!$CN158+2,0.4,IF(AZ$3=Inputs!$CO158,0.2,IF(AND(AZ$3&gt;=Inputs!$CL158,AZ$3&lt;Inputs!$CM158),(AZ$3-Inputs!$CL158+1)/(Inputs!$AI158+1),0)))))))))</f>
        <v>0</v>
      </c>
      <c r="BA160" s="27">
        <f>IF(AND(Inputs!$CO158=0,BA$3&gt;=Inputs!$CM158),1,IF(AND(BA$3&gt;=Inputs!$CM158,BA$3&lt;Inputs!$CN158),1,IF(AND(BA$3=Inputs!$CN158,BA$3=Inputs!$CO158),1,IF(OR(AND(BA$3=Inputs!$CN158+1,Inputs!$CN158=Inputs!$CO158),AND(BA$3=Inputs!$CN158+2,Inputs!$CN158=Inputs!$CO158)),0,IF(BA$3=Inputs!$CN158,0.8,IF(BA$3=Inputs!$CN158+1,0.6,IF(BA$3=Inputs!$CN158+2,0.4,IF(BA$3=Inputs!$CO158,0.2,IF(AND(BA$3&gt;=Inputs!$CL158,BA$3&lt;Inputs!$CM158),(BA$3-Inputs!$CL158+1)/(Inputs!$AI158+1),0)))))))))</f>
        <v>0</v>
      </c>
      <c r="BB160" s="27">
        <f>IF(AND(Inputs!$CO158=0,BB$3&gt;=Inputs!$CM158),1,IF(AND(BB$3&gt;=Inputs!$CM158,BB$3&lt;Inputs!$CN158),1,IF(AND(BB$3=Inputs!$CN158,BB$3=Inputs!$CO158),1,IF(OR(AND(BB$3=Inputs!$CN158+1,Inputs!$CN158=Inputs!$CO158),AND(BB$3=Inputs!$CN158+2,Inputs!$CN158=Inputs!$CO158)),0,IF(BB$3=Inputs!$CN158,0.8,IF(BB$3=Inputs!$CN158+1,0.6,IF(BB$3=Inputs!$CN158+2,0.4,IF(BB$3=Inputs!$CO158,0.2,IF(AND(BB$3&gt;=Inputs!$CL158,BB$3&lt;Inputs!$CM158),(BB$3-Inputs!$CL158+1)/(Inputs!$AI158+1),0)))))))))</f>
        <v>0</v>
      </c>
      <c r="BC160" s="27">
        <f>IF(AND(Inputs!$CO158=0,BC$3&gt;=Inputs!$CM158),1,IF(AND(BC$3&gt;=Inputs!$CM158,BC$3&lt;Inputs!$CN158),1,IF(AND(BC$3=Inputs!$CN158,BC$3=Inputs!$CO158),1,IF(OR(AND(BC$3=Inputs!$CN158+1,Inputs!$CN158=Inputs!$CO158),AND(BC$3=Inputs!$CN158+2,Inputs!$CN158=Inputs!$CO158)),0,IF(BC$3=Inputs!$CN158,0.8,IF(BC$3=Inputs!$CN158+1,0.6,IF(BC$3=Inputs!$CN158+2,0.4,IF(BC$3=Inputs!$CO158,0.2,IF(AND(BC$3&gt;=Inputs!$CL158,BC$3&lt;Inputs!$CM158),(BC$3-Inputs!$CL158+1)/(Inputs!$AI158+1),0)))))))))</f>
        <v>0</v>
      </c>
      <c r="BD160" s="27">
        <f>IF(AND(Inputs!$CO158=0,BD$3&gt;=Inputs!$CM158),1,IF(AND(BD$3&gt;=Inputs!$CM158,BD$3&lt;Inputs!$CN158),1,IF(AND(BD$3=Inputs!$CN158,BD$3=Inputs!$CO158),1,IF(OR(AND(BD$3=Inputs!$CN158+1,Inputs!$CN158=Inputs!$CO158),AND(BD$3=Inputs!$CN158+2,Inputs!$CN158=Inputs!$CO158)),0,IF(BD$3=Inputs!$CN158,0.8,IF(BD$3=Inputs!$CN158+1,0.6,IF(BD$3=Inputs!$CN158+2,0.4,IF(BD$3=Inputs!$CO158,0.2,IF(AND(BD$3&gt;=Inputs!$CL158,BD$3&lt;Inputs!$CM158),(BD$3-Inputs!$CL158+1)/(Inputs!$AI158+1),0)))))))))</f>
        <v>0</v>
      </c>
      <c r="BE160" s="27">
        <f>IF(AND(Inputs!$CO158=0,BE$3&gt;=Inputs!$CM158),1,IF(AND(BE$3&gt;=Inputs!$CM158,BE$3&lt;Inputs!$CN158),1,IF(AND(BE$3=Inputs!$CN158,BE$3=Inputs!$CO158),1,IF(OR(AND(BE$3=Inputs!$CN158+1,Inputs!$CN158=Inputs!$CO158),AND(BE$3=Inputs!$CN158+2,Inputs!$CN158=Inputs!$CO158)),0,IF(BE$3=Inputs!$CN158,0.8,IF(BE$3=Inputs!$CN158+1,0.6,IF(BE$3=Inputs!$CN158+2,0.4,IF(BE$3=Inputs!$CO158,0.2,IF(AND(BE$3&gt;=Inputs!$CL158,BE$3&lt;Inputs!$CM158),(BE$3-Inputs!$CL158+1)/(Inputs!$AI158+1),0)))))))))</f>
        <v>0</v>
      </c>
      <c r="BF160" s="27">
        <f>IF(AND(Inputs!$CO158=0,BF$3&gt;=Inputs!$CM158),1,IF(AND(BF$3&gt;=Inputs!$CM158,BF$3&lt;Inputs!$CN158),1,IF(AND(BF$3=Inputs!$CN158,BF$3=Inputs!$CO158),1,IF(OR(AND(BF$3=Inputs!$CN158+1,Inputs!$CN158=Inputs!$CO158),AND(BF$3=Inputs!$CN158+2,Inputs!$CN158=Inputs!$CO158)),0,IF(BF$3=Inputs!$CN158,0.8,IF(BF$3=Inputs!$CN158+1,0.6,IF(BF$3=Inputs!$CN158+2,0.4,IF(BF$3=Inputs!$CO158,0.2,IF(AND(BF$3&gt;=Inputs!$CL158,BF$3&lt;Inputs!$CM158),(BF$3-Inputs!$CL158+1)/(Inputs!$AI158+1),0)))))))))</f>
        <v>0</v>
      </c>
      <c r="BG160" s="27">
        <f>IF(AND(Inputs!$CO158=0,BG$3&gt;=Inputs!$CM158),1,IF(AND(BG$3&gt;=Inputs!$CM158,BG$3&lt;Inputs!$CN158),1,IF(AND(BG$3=Inputs!$CN158,BG$3=Inputs!$CO158),1,IF(OR(AND(BG$3=Inputs!$CN158+1,Inputs!$CN158=Inputs!$CO158),AND(BG$3=Inputs!$CN158+2,Inputs!$CN158=Inputs!$CO158)),0,IF(BG$3=Inputs!$CN158,0.8,IF(BG$3=Inputs!$CN158+1,0.6,IF(BG$3=Inputs!$CN158+2,0.4,IF(BG$3=Inputs!$CO158,0.2,IF(AND(BG$3&gt;=Inputs!$CL158,BG$3&lt;Inputs!$CM158),(BG$3-Inputs!$CL158+1)/(Inputs!$AI158+1),0)))))))))</f>
        <v>0</v>
      </c>
      <c r="BH160" s="27">
        <f>IF(AND(Inputs!$CO158=0,BH$3&gt;=Inputs!$CM158),1,IF(AND(BH$3&gt;=Inputs!$CM158,BH$3&lt;Inputs!$CN158),1,IF(AND(BH$3=Inputs!$CN158,BH$3=Inputs!$CO158),1,IF(OR(AND(BH$3=Inputs!$CN158+1,Inputs!$CN158=Inputs!$CO158),AND(BH$3=Inputs!$CN158+2,Inputs!$CN158=Inputs!$CO158)),0,IF(BH$3=Inputs!$CN158,0.8,IF(BH$3=Inputs!$CN158+1,0.6,IF(BH$3=Inputs!$CN158+2,0.4,IF(BH$3=Inputs!$CO158,0.2,IF(AND(BH$3&gt;=Inputs!$CL158,BH$3&lt;Inputs!$CM158),(BH$3-Inputs!$CL158+1)/(Inputs!$AI158+1),0)))))))))</f>
        <v>0</v>
      </c>
      <c r="BI160" s="27">
        <f>IF(AND(Inputs!$CO158=0,BI$3&gt;=Inputs!$CM158),1,IF(AND(BI$3&gt;=Inputs!$CM158,BI$3&lt;Inputs!$CN158),1,IF(AND(BI$3=Inputs!$CN158,BI$3=Inputs!$CO158),1,IF(OR(AND(BI$3=Inputs!$CN158+1,Inputs!$CN158=Inputs!$CO158),AND(BI$3=Inputs!$CN158+2,Inputs!$CN158=Inputs!$CO158)),0,IF(BI$3=Inputs!$CN158,0.8,IF(BI$3=Inputs!$CN158+1,0.6,IF(BI$3=Inputs!$CN158+2,0.4,IF(BI$3=Inputs!$CO158,0.2,IF(AND(BI$3&gt;=Inputs!$CL158,BI$3&lt;Inputs!$CM158),(BI$3-Inputs!$CL158+1)/(Inputs!$AI158+1),0)))))))))</f>
        <v>0</v>
      </c>
      <c r="BJ160" s="27">
        <f>IF(AND(Inputs!$CO158=0,BJ$3&gt;=Inputs!$CM158),1,IF(AND(BJ$3&gt;=Inputs!$CM158,BJ$3&lt;Inputs!$CN158),1,IF(AND(BJ$3=Inputs!$CN158,BJ$3=Inputs!$CO158),1,IF(OR(AND(BJ$3=Inputs!$CN158+1,Inputs!$CN158=Inputs!$CO158),AND(BJ$3=Inputs!$CN158+2,Inputs!$CN158=Inputs!$CO158)),0,IF(BJ$3=Inputs!$CN158,0.8,IF(BJ$3=Inputs!$CN158+1,0.6,IF(BJ$3=Inputs!$CN158+2,0.4,IF(BJ$3=Inputs!$CO158,0.2,IF(AND(BJ$3&gt;=Inputs!$CL158,BJ$3&lt;Inputs!$CM158),(BJ$3-Inputs!$CL158+1)/(Inputs!$AI158+1),0)))))))))</f>
        <v>0</v>
      </c>
      <c r="BK160" s="27">
        <f>IF(AND(Inputs!$CO158=0,BK$3&gt;=Inputs!$CM158),1,IF(AND(BK$3&gt;=Inputs!$CM158,BK$3&lt;Inputs!$CN158),1,IF(AND(BK$3=Inputs!$CN158,BK$3=Inputs!$CO158),1,IF(OR(AND(BK$3=Inputs!$CN158+1,Inputs!$CN158=Inputs!$CO158),AND(BK$3=Inputs!$CN158+2,Inputs!$CN158=Inputs!$CO158)),0,IF(BK$3=Inputs!$CN158,0.8,IF(BK$3=Inputs!$CN158+1,0.6,IF(BK$3=Inputs!$CN158+2,0.4,IF(BK$3=Inputs!$CO158,0.2,IF(AND(BK$3&gt;=Inputs!$CL158,BK$3&lt;Inputs!$CM158),(BK$3-Inputs!$CL158+1)/(Inputs!$AI158+1),0)))))))))</f>
        <v>0</v>
      </c>
      <c r="BL160" s="27">
        <f>IF(AND(Inputs!$CO158=0,BL$3&gt;=Inputs!$CM158),1,IF(AND(BL$3&gt;=Inputs!$CM158,BL$3&lt;Inputs!$CN158),1,IF(AND(BL$3=Inputs!$CN158,BL$3=Inputs!$CO158),1,IF(OR(AND(BL$3=Inputs!$CN158+1,Inputs!$CN158=Inputs!$CO158),AND(BL$3=Inputs!$CN158+2,Inputs!$CN158=Inputs!$CO158)),0,IF(BL$3=Inputs!$CN158,0.8,IF(BL$3=Inputs!$CN158+1,0.6,IF(BL$3=Inputs!$CN158+2,0.4,IF(BL$3=Inputs!$CO158,0.2,IF(AND(BL$3&gt;=Inputs!$CL158,BL$3&lt;Inputs!$CM158),(BL$3-Inputs!$CL158+1)/(Inputs!$AI158+1),0)))))))))</f>
        <v>0</v>
      </c>
      <c r="BM160" s="27">
        <f>IF(AND(Inputs!$CO158=0,BM$3&gt;=Inputs!$CM158),1,IF(AND(BM$3&gt;=Inputs!$CM158,BM$3&lt;Inputs!$CN158),1,IF(AND(BM$3=Inputs!$CN158,BM$3=Inputs!$CO158),1,IF(OR(AND(BM$3=Inputs!$CN158+1,Inputs!$CN158=Inputs!$CO158),AND(BM$3=Inputs!$CN158+2,Inputs!$CN158=Inputs!$CO158)),0,IF(BM$3=Inputs!$CN158,0.8,IF(BM$3=Inputs!$CN158+1,0.6,IF(BM$3=Inputs!$CN158+2,0.4,IF(BM$3=Inputs!$CO158,0.2,IF(AND(BM$3&gt;=Inputs!$CL158,BM$3&lt;Inputs!$CM158),(BM$3-Inputs!$CL158+1)/(Inputs!$AI158+1),0)))))))))</f>
        <v>0</v>
      </c>
    </row>
    <row r="161" spans="1:65">
      <c r="A161" s="7" t="str">
        <f>IF(Inputs!A159="","",Inputs!A159)</f>
        <v/>
      </c>
      <c r="B161" t="str">
        <f>IF(Inputs!B159="","",Inputs!B159)</f>
        <v/>
      </c>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50">
        <f t="shared" si="7"/>
        <v>0</v>
      </c>
      <c r="AH161" s="42">
        <f t="shared" si="6"/>
        <v>0</v>
      </c>
      <c r="AJ161" s="27">
        <f>IF(AND(Inputs!$CO159=0,AJ$3&gt;=Inputs!$CM159),1,IF(AND(AJ$3&gt;=Inputs!$CM159,AJ$3&lt;Inputs!$CN159),1,IF(AND(AJ$3=Inputs!$CN159,AJ$3=Inputs!$CO159),1,IF(OR(AND(AJ$3=Inputs!$CN159+1,Inputs!$CN159=Inputs!$CO159),AND(AJ$3=Inputs!$CN159+2,Inputs!$CN159=Inputs!$CO159)),0,IF(AJ$3=Inputs!$CN159,0.8,IF(AJ$3=Inputs!$CN159+1,0.6,IF(AJ$3=Inputs!$CN159+2,0.4,IF(AJ$3=Inputs!$CO159,0.2,IF(AND(AJ$3&gt;=Inputs!$CL159,AJ$3&lt;Inputs!$CM159),(AJ$3-Inputs!$CL159+1)/(Inputs!$AI159+1),0)))))))))</f>
        <v>0</v>
      </c>
      <c r="AK161" s="27">
        <f>IF(AND(Inputs!$CO159=0,AK$3&gt;=Inputs!$CM159),1,IF(AND(AK$3&gt;=Inputs!$CM159,AK$3&lt;Inputs!$CN159),1,IF(AND(AK$3=Inputs!$CN159,AK$3=Inputs!$CO159),1,IF(OR(AND(AK$3=Inputs!$CN159+1,Inputs!$CN159=Inputs!$CO159),AND(AK$3=Inputs!$CN159+2,Inputs!$CN159=Inputs!$CO159)),0,IF(AK$3=Inputs!$CN159,0.8,IF(AK$3=Inputs!$CN159+1,0.6,IF(AK$3=Inputs!$CN159+2,0.4,IF(AK$3=Inputs!$CO159,0.2,IF(AND(AK$3&gt;=Inputs!$CL159,AK$3&lt;Inputs!$CM159),(AK$3-Inputs!$CL159+1)/(Inputs!$AI159+1),0)))))))))</f>
        <v>0</v>
      </c>
      <c r="AL161" s="27">
        <f>IF(AND(Inputs!$CO159=0,AL$3&gt;=Inputs!$CM159),1,IF(AND(AL$3&gt;=Inputs!$CM159,AL$3&lt;Inputs!$CN159),1,IF(AND(AL$3=Inputs!$CN159,AL$3=Inputs!$CO159),1,IF(OR(AND(AL$3=Inputs!$CN159+1,Inputs!$CN159=Inputs!$CO159),AND(AL$3=Inputs!$CN159+2,Inputs!$CN159=Inputs!$CO159)),0,IF(AL$3=Inputs!$CN159,0.8,IF(AL$3=Inputs!$CN159+1,0.6,IF(AL$3=Inputs!$CN159+2,0.4,IF(AL$3=Inputs!$CO159,0.2,IF(AND(AL$3&gt;=Inputs!$CL159,AL$3&lt;Inputs!$CM159),(AL$3-Inputs!$CL159+1)/(Inputs!$AI159+1),0)))))))))</f>
        <v>0</v>
      </c>
      <c r="AM161" s="27">
        <f>IF(AND(Inputs!$CO159=0,AM$3&gt;=Inputs!$CM159),1,IF(AND(AM$3&gt;=Inputs!$CM159,AM$3&lt;Inputs!$CN159),1,IF(AND(AM$3=Inputs!$CN159,AM$3=Inputs!$CO159),1,IF(OR(AND(AM$3=Inputs!$CN159+1,Inputs!$CN159=Inputs!$CO159),AND(AM$3=Inputs!$CN159+2,Inputs!$CN159=Inputs!$CO159)),0,IF(AM$3=Inputs!$CN159,0.8,IF(AM$3=Inputs!$CN159+1,0.6,IF(AM$3=Inputs!$CN159+2,0.4,IF(AM$3=Inputs!$CO159,0.2,IF(AND(AM$3&gt;=Inputs!$CL159,AM$3&lt;Inputs!$CM159),(AM$3-Inputs!$CL159+1)/(Inputs!$AI159+1),0)))))))))</f>
        <v>0</v>
      </c>
      <c r="AN161" s="27">
        <f>IF(AND(Inputs!$CO159=0,AN$3&gt;=Inputs!$CM159),1,IF(AND(AN$3&gt;=Inputs!$CM159,AN$3&lt;Inputs!$CN159),1,IF(AND(AN$3=Inputs!$CN159,AN$3=Inputs!$CO159),1,IF(OR(AND(AN$3=Inputs!$CN159+1,Inputs!$CN159=Inputs!$CO159),AND(AN$3=Inputs!$CN159+2,Inputs!$CN159=Inputs!$CO159)),0,IF(AN$3=Inputs!$CN159,0.8,IF(AN$3=Inputs!$CN159+1,0.6,IF(AN$3=Inputs!$CN159+2,0.4,IF(AN$3=Inputs!$CO159,0.2,IF(AND(AN$3&gt;=Inputs!$CL159,AN$3&lt;Inputs!$CM159),(AN$3-Inputs!$CL159+1)/(Inputs!$AI159+1),0)))))))))</f>
        <v>0</v>
      </c>
      <c r="AO161" s="27">
        <f>IF(AND(Inputs!$CO159=0,AO$3&gt;=Inputs!$CM159),1,IF(AND(AO$3&gt;=Inputs!$CM159,AO$3&lt;Inputs!$CN159),1,IF(AND(AO$3=Inputs!$CN159,AO$3=Inputs!$CO159),1,IF(OR(AND(AO$3=Inputs!$CN159+1,Inputs!$CN159=Inputs!$CO159),AND(AO$3=Inputs!$CN159+2,Inputs!$CN159=Inputs!$CO159)),0,IF(AO$3=Inputs!$CN159,0.8,IF(AO$3=Inputs!$CN159+1,0.6,IF(AO$3=Inputs!$CN159+2,0.4,IF(AO$3=Inputs!$CO159,0.2,IF(AND(AO$3&gt;=Inputs!$CL159,AO$3&lt;Inputs!$CM159),(AO$3-Inputs!$CL159+1)/(Inputs!$AI159+1),0)))))))))</f>
        <v>0</v>
      </c>
      <c r="AP161" s="27">
        <f>IF(AND(Inputs!$CO159=0,AP$3&gt;=Inputs!$CM159),1,IF(AND(AP$3&gt;=Inputs!$CM159,AP$3&lt;Inputs!$CN159),1,IF(AND(AP$3=Inputs!$CN159,AP$3=Inputs!$CO159),1,IF(OR(AND(AP$3=Inputs!$CN159+1,Inputs!$CN159=Inputs!$CO159),AND(AP$3=Inputs!$CN159+2,Inputs!$CN159=Inputs!$CO159)),0,IF(AP$3=Inputs!$CN159,0.8,IF(AP$3=Inputs!$CN159+1,0.6,IF(AP$3=Inputs!$CN159+2,0.4,IF(AP$3=Inputs!$CO159,0.2,IF(AND(AP$3&gt;=Inputs!$CL159,AP$3&lt;Inputs!$CM159),(AP$3-Inputs!$CL159+1)/(Inputs!$AI159+1),0)))))))))</f>
        <v>0</v>
      </c>
      <c r="AQ161" s="27">
        <f>IF(AND(Inputs!$CO159=0,AQ$3&gt;=Inputs!$CM159),1,IF(AND(AQ$3&gt;=Inputs!$CM159,AQ$3&lt;Inputs!$CN159),1,IF(AND(AQ$3=Inputs!$CN159,AQ$3=Inputs!$CO159),1,IF(OR(AND(AQ$3=Inputs!$CN159+1,Inputs!$CN159=Inputs!$CO159),AND(AQ$3=Inputs!$CN159+2,Inputs!$CN159=Inputs!$CO159)),0,IF(AQ$3=Inputs!$CN159,0.8,IF(AQ$3=Inputs!$CN159+1,0.6,IF(AQ$3=Inputs!$CN159+2,0.4,IF(AQ$3=Inputs!$CO159,0.2,IF(AND(AQ$3&gt;=Inputs!$CL159,AQ$3&lt;Inputs!$CM159),(AQ$3-Inputs!$CL159+1)/(Inputs!$AI159+1),0)))))))))</f>
        <v>0</v>
      </c>
      <c r="AR161" s="27">
        <f>IF(AND(Inputs!$CO159=0,AR$3&gt;=Inputs!$CM159),1,IF(AND(AR$3&gt;=Inputs!$CM159,AR$3&lt;Inputs!$CN159),1,IF(AND(AR$3=Inputs!$CN159,AR$3=Inputs!$CO159),1,IF(OR(AND(AR$3=Inputs!$CN159+1,Inputs!$CN159=Inputs!$CO159),AND(AR$3=Inputs!$CN159+2,Inputs!$CN159=Inputs!$CO159)),0,IF(AR$3=Inputs!$CN159,0.8,IF(AR$3=Inputs!$CN159+1,0.6,IF(AR$3=Inputs!$CN159+2,0.4,IF(AR$3=Inputs!$CO159,0.2,IF(AND(AR$3&gt;=Inputs!$CL159,AR$3&lt;Inputs!$CM159),(AR$3-Inputs!$CL159+1)/(Inputs!$AI159+1),0)))))))))</f>
        <v>0</v>
      </c>
      <c r="AS161" s="27">
        <f>IF(AND(Inputs!$CO159=0,AS$3&gt;=Inputs!$CM159),1,IF(AND(AS$3&gt;=Inputs!$CM159,AS$3&lt;Inputs!$CN159),1,IF(AND(AS$3=Inputs!$CN159,AS$3=Inputs!$CO159),1,IF(OR(AND(AS$3=Inputs!$CN159+1,Inputs!$CN159=Inputs!$CO159),AND(AS$3=Inputs!$CN159+2,Inputs!$CN159=Inputs!$CO159)),0,IF(AS$3=Inputs!$CN159,0.8,IF(AS$3=Inputs!$CN159+1,0.6,IF(AS$3=Inputs!$CN159+2,0.4,IF(AS$3=Inputs!$CO159,0.2,IF(AND(AS$3&gt;=Inputs!$CL159,AS$3&lt;Inputs!$CM159),(AS$3-Inputs!$CL159+1)/(Inputs!$AI159+1),0)))))))))</f>
        <v>0</v>
      </c>
      <c r="AT161" s="27">
        <f>IF(AND(Inputs!$CO159=0,AT$3&gt;=Inputs!$CM159),1,IF(AND(AT$3&gt;=Inputs!$CM159,AT$3&lt;Inputs!$CN159),1,IF(AND(AT$3=Inputs!$CN159,AT$3=Inputs!$CO159),1,IF(OR(AND(AT$3=Inputs!$CN159+1,Inputs!$CN159=Inputs!$CO159),AND(AT$3=Inputs!$CN159+2,Inputs!$CN159=Inputs!$CO159)),0,IF(AT$3=Inputs!$CN159,0.8,IF(AT$3=Inputs!$CN159+1,0.6,IF(AT$3=Inputs!$CN159+2,0.4,IF(AT$3=Inputs!$CO159,0.2,IF(AND(AT$3&gt;=Inputs!$CL159,AT$3&lt;Inputs!$CM159),(AT$3-Inputs!$CL159+1)/(Inputs!$AI159+1),0)))))))))</f>
        <v>0</v>
      </c>
      <c r="AU161" s="27">
        <f>IF(AND(Inputs!$CO159=0,AU$3&gt;=Inputs!$CM159),1,IF(AND(AU$3&gt;=Inputs!$CM159,AU$3&lt;Inputs!$CN159),1,IF(AND(AU$3=Inputs!$CN159,AU$3=Inputs!$CO159),1,IF(OR(AND(AU$3=Inputs!$CN159+1,Inputs!$CN159=Inputs!$CO159),AND(AU$3=Inputs!$CN159+2,Inputs!$CN159=Inputs!$CO159)),0,IF(AU$3=Inputs!$CN159,0.8,IF(AU$3=Inputs!$CN159+1,0.6,IF(AU$3=Inputs!$CN159+2,0.4,IF(AU$3=Inputs!$CO159,0.2,IF(AND(AU$3&gt;=Inputs!$CL159,AU$3&lt;Inputs!$CM159),(AU$3-Inputs!$CL159+1)/(Inputs!$AI159+1),0)))))))))</f>
        <v>0</v>
      </c>
      <c r="AV161" s="27">
        <f>IF(AND(Inputs!$CO159=0,AV$3&gt;=Inputs!$CM159),1,IF(AND(AV$3&gt;=Inputs!$CM159,AV$3&lt;Inputs!$CN159),1,IF(AND(AV$3=Inputs!$CN159,AV$3=Inputs!$CO159),1,IF(OR(AND(AV$3=Inputs!$CN159+1,Inputs!$CN159=Inputs!$CO159),AND(AV$3=Inputs!$CN159+2,Inputs!$CN159=Inputs!$CO159)),0,IF(AV$3=Inputs!$CN159,0.8,IF(AV$3=Inputs!$CN159+1,0.6,IF(AV$3=Inputs!$CN159+2,0.4,IF(AV$3=Inputs!$CO159,0.2,IF(AND(AV$3&gt;=Inputs!$CL159,AV$3&lt;Inputs!$CM159),(AV$3-Inputs!$CL159+1)/(Inputs!$AI159+1),0)))))))))</f>
        <v>0</v>
      </c>
      <c r="AW161" s="27">
        <f>IF(AND(Inputs!$CO159=0,AW$3&gt;=Inputs!$CM159),1,IF(AND(AW$3&gt;=Inputs!$CM159,AW$3&lt;Inputs!$CN159),1,IF(AND(AW$3=Inputs!$CN159,AW$3=Inputs!$CO159),1,IF(OR(AND(AW$3=Inputs!$CN159+1,Inputs!$CN159=Inputs!$CO159),AND(AW$3=Inputs!$CN159+2,Inputs!$CN159=Inputs!$CO159)),0,IF(AW$3=Inputs!$CN159,0.8,IF(AW$3=Inputs!$CN159+1,0.6,IF(AW$3=Inputs!$CN159+2,0.4,IF(AW$3=Inputs!$CO159,0.2,IF(AND(AW$3&gt;=Inputs!$CL159,AW$3&lt;Inputs!$CM159),(AW$3-Inputs!$CL159+1)/(Inputs!$AI159+1),0)))))))))</f>
        <v>0</v>
      </c>
      <c r="AX161" s="27">
        <f>IF(AND(Inputs!$CO159=0,AX$3&gt;=Inputs!$CM159),1,IF(AND(AX$3&gt;=Inputs!$CM159,AX$3&lt;Inputs!$CN159),1,IF(AND(AX$3=Inputs!$CN159,AX$3=Inputs!$CO159),1,IF(OR(AND(AX$3=Inputs!$CN159+1,Inputs!$CN159=Inputs!$CO159),AND(AX$3=Inputs!$CN159+2,Inputs!$CN159=Inputs!$CO159)),0,IF(AX$3=Inputs!$CN159,0.8,IF(AX$3=Inputs!$CN159+1,0.6,IF(AX$3=Inputs!$CN159+2,0.4,IF(AX$3=Inputs!$CO159,0.2,IF(AND(AX$3&gt;=Inputs!$CL159,AX$3&lt;Inputs!$CM159),(AX$3-Inputs!$CL159+1)/(Inputs!$AI159+1),0)))))))))</f>
        <v>0</v>
      </c>
      <c r="AY161" s="27">
        <f>IF(AND(Inputs!$CO159=0,AY$3&gt;=Inputs!$CM159),1,IF(AND(AY$3&gt;=Inputs!$CM159,AY$3&lt;Inputs!$CN159),1,IF(AND(AY$3=Inputs!$CN159,AY$3=Inputs!$CO159),1,IF(OR(AND(AY$3=Inputs!$CN159+1,Inputs!$CN159=Inputs!$CO159),AND(AY$3=Inputs!$CN159+2,Inputs!$CN159=Inputs!$CO159)),0,IF(AY$3=Inputs!$CN159,0.8,IF(AY$3=Inputs!$CN159+1,0.6,IF(AY$3=Inputs!$CN159+2,0.4,IF(AY$3=Inputs!$CO159,0.2,IF(AND(AY$3&gt;=Inputs!$CL159,AY$3&lt;Inputs!$CM159),(AY$3-Inputs!$CL159+1)/(Inputs!$AI159+1),0)))))))))</f>
        <v>0</v>
      </c>
      <c r="AZ161" s="27">
        <f>IF(AND(Inputs!$CO159=0,AZ$3&gt;=Inputs!$CM159),1,IF(AND(AZ$3&gt;=Inputs!$CM159,AZ$3&lt;Inputs!$CN159),1,IF(AND(AZ$3=Inputs!$CN159,AZ$3=Inputs!$CO159),1,IF(OR(AND(AZ$3=Inputs!$CN159+1,Inputs!$CN159=Inputs!$CO159),AND(AZ$3=Inputs!$CN159+2,Inputs!$CN159=Inputs!$CO159)),0,IF(AZ$3=Inputs!$CN159,0.8,IF(AZ$3=Inputs!$CN159+1,0.6,IF(AZ$3=Inputs!$CN159+2,0.4,IF(AZ$3=Inputs!$CO159,0.2,IF(AND(AZ$3&gt;=Inputs!$CL159,AZ$3&lt;Inputs!$CM159),(AZ$3-Inputs!$CL159+1)/(Inputs!$AI159+1),0)))))))))</f>
        <v>0</v>
      </c>
      <c r="BA161" s="27">
        <f>IF(AND(Inputs!$CO159=0,BA$3&gt;=Inputs!$CM159),1,IF(AND(BA$3&gt;=Inputs!$CM159,BA$3&lt;Inputs!$CN159),1,IF(AND(BA$3=Inputs!$CN159,BA$3=Inputs!$CO159),1,IF(OR(AND(BA$3=Inputs!$CN159+1,Inputs!$CN159=Inputs!$CO159),AND(BA$3=Inputs!$CN159+2,Inputs!$CN159=Inputs!$CO159)),0,IF(BA$3=Inputs!$CN159,0.8,IF(BA$3=Inputs!$CN159+1,0.6,IF(BA$3=Inputs!$CN159+2,0.4,IF(BA$3=Inputs!$CO159,0.2,IF(AND(BA$3&gt;=Inputs!$CL159,BA$3&lt;Inputs!$CM159),(BA$3-Inputs!$CL159+1)/(Inputs!$AI159+1),0)))))))))</f>
        <v>0</v>
      </c>
      <c r="BB161" s="27">
        <f>IF(AND(Inputs!$CO159=0,BB$3&gt;=Inputs!$CM159),1,IF(AND(BB$3&gt;=Inputs!$CM159,BB$3&lt;Inputs!$CN159),1,IF(AND(BB$3=Inputs!$CN159,BB$3=Inputs!$CO159),1,IF(OR(AND(BB$3=Inputs!$CN159+1,Inputs!$CN159=Inputs!$CO159),AND(BB$3=Inputs!$CN159+2,Inputs!$CN159=Inputs!$CO159)),0,IF(BB$3=Inputs!$CN159,0.8,IF(BB$3=Inputs!$CN159+1,0.6,IF(BB$3=Inputs!$CN159+2,0.4,IF(BB$3=Inputs!$CO159,0.2,IF(AND(BB$3&gt;=Inputs!$CL159,BB$3&lt;Inputs!$CM159),(BB$3-Inputs!$CL159+1)/(Inputs!$AI159+1),0)))))))))</f>
        <v>0</v>
      </c>
      <c r="BC161" s="27">
        <f>IF(AND(Inputs!$CO159=0,BC$3&gt;=Inputs!$CM159),1,IF(AND(BC$3&gt;=Inputs!$CM159,BC$3&lt;Inputs!$CN159),1,IF(AND(BC$3=Inputs!$CN159,BC$3=Inputs!$CO159),1,IF(OR(AND(BC$3=Inputs!$CN159+1,Inputs!$CN159=Inputs!$CO159),AND(BC$3=Inputs!$CN159+2,Inputs!$CN159=Inputs!$CO159)),0,IF(BC$3=Inputs!$CN159,0.8,IF(BC$3=Inputs!$CN159+1,0.6,IF(BC$3=Inputs!$CN159+2,0.4,IF(BC$3=Inputs!$CO159,0.2,IF(AND(BC$3&gt;=Inputs!$CL159,BC$3&lt;Inputs!$CM159),(BC$3-Inputs!$CL159+1)/(Inputs!$AI159+1),0)))))))))</f>
        <v>0</v>
      </c>
      <c r="BD161" s="27">
        <f>IF(AND(Inputs!$CO159=0,BD$3&gt;=Inputs!$CM159),1,IF(AND(BD$3&gt;=Inputs!$CM159,BD$3&lt;Inputs!$CN159),1,IF(AND(BD$3=Inputs!$CN159,BD$3=Inputs!$CO159),1,IF(OR(AND(BD$3=Inputs!$CN159+1,Inputs!$CN159=Inputs!$CO159),AND(BD$3=Inputs!$CN159+2,Inputs!$CN159=Inputs!$CO159)),0,IF(BD$3=Inputs!$CN159,0.8,IF(BD$3=Inputs!$CN159+1,0.6,IF(BD$3=Inputs!$CN159+2,0.4,IF(BD$3=Inputs!$CO159,0.2,IF(AND(BD$3&gt;=Inputs!$CL159,BD$3&lt;Inputs!$CM159),(BD$3-Inputs!$CL159+1)/(Inputs!$AI159+1),0)))))))))</f>
        <v>0</v>
      </c>
      <c r="BE161" s="27">
        <f>IF(AND(Inputs!$CO159=0,BE$3&gt;=Inputs!$CM159),1,IF(AND(BE$3&gt;=Inputs!$CM159,BE$3&lt;Inputs!$CN159),1,IF(AND(BE$3=Inputs!$CN159,BE$3=Inputs!$CO159),1,IF(OR(AND(BE$3=Inputs!$CN159+1,Inputs!$CN159=Inputs!$CO159),AND(BE$3=Inputs!$CN159+2,Inputs!$CN159=Inputs!$CO159)),0,IF(BE$3=Inputs!$CN159,0.8,IF(BE$3=Inputs!$CN159+1,0.6,IF(BE$3=Inputs!$CN159+2,0.4,IF(BE$3=Inputs!$CO159,0.2,IF(AND(BE$3&gt;=Inputs!$CL159,BE$3&lt;Inputs!$CM159),(BE$3-Inputs!$CL159+1)/(Inputs!$AI159+1),0)))))))))</f>
        <v>0</v>
      </c>
      <c r="BF161" s="27">
        <f>IF(AND(Inputs!$CO159=0,BF$3&gt;=Inputs!$CM159),1,IF(AND(BF$3&gt;=Inputs!$CM159,BF$3&lt;Inputs!$CN159),1,IF(AND(BF$3=Inputs!$CN159,BF$3=Inputs!$CO159),1,IF(OR(AND(BF$3=Inputs!$CN159+1,Inputs!$CN159=Inputs!$CO159),AND(BF$3=Inputs!$CN159+2,Inputs!$CN159=Inputs!$CO159)),0,IF(BF$3=Inputs!$CN159,0.8,IF(BF$3=Inputs!$CN159+1,0.6,IF(BF$3=Inputs!$CN159+2,0.4,IF(BF$3=Inputs!$CO159,0.2,IF(AND(BF$3&gt;=Inputs!$CL159,BF$3&lt;Inputs!$CM159),(BF$3-Inputs!$CL159+1)/(Inputs!$AI159+1),0)))))))))</f>
        <v>0</v>
      </c>
      <c r="BG161" s="27">
        <f>IF(AND(Inputs!$CO159=0,BG$3&gt;=Inputs!$CM159),1,IF(AND(BG$3&gt;=Inputs!$CM159,BG$3&lt;Inputs!$CN159),1,IF(AND(BG$3=Inputs!$CN159,BG$3=Inputs!$CO159),1,IF(OR(AND(BG$3=Inputs!$CN159+1,Inputs!$CN159=Inputs!$CO159),AND(BG$3=Inputs!$CN159+2,Inputs!$CN159=Inputs!$CO159)),0,IF(BG$3=Inputs!$CN159,0.8,IF(BG$3=Inputs!$CN159+1,0.6,IF(BG$3=Inputs!$CN159+2,0.4,IF(BG$3=Inputs!$CO159,0.2,IF(AND(BG$3&gt;=Inputs!$CL159,BG$3&lt;Inputs!$CM159),(BG$3-Inputs!$CL159+1)/(Inputs!$AI159+1),0)))))))))</f>
        <v>0</v>
      </c>
      <c r="BH161" s="27">
        <f>IF(AND(Inputs!$CO159=0,BH$3&gt;=Inputs!$CM159),1,IF(AND(BH$3&gt;=Inputs!$CM159,BH$3&lt;Inputs!$CN159),1,IF(AND(BH$3=Inputs!$CN159,BH$3=Inputs!$CO159),1,IF(OR(AND(BH$3=Inputs!$CN159+1,Inputs!$CN159=Inputs!$CO159),AND(BH$3=Inputs!$CN159+2,Inputs!$CN159=Inputs!$CO159)),0,IF(BH$3=Inputs!$CN159,0.8,IF(BH$3=Inputs!$CN159+1,0.6,IF(BH$3=Inputs!$CN159+2,0.4,IF(BH$3=Inputs!$CO159,0.2,IF(AND(BH$3&gt;=Inputs!$CL159,BH$3&lt;Inputs!$CM159),(BH$3-Inputs!$CL159+1)/(Inputs!$AI159+1),0)))))))))</f>
        <v>0</v>
      </c>
      <c r="BI161" s="27">
        <f>IF(AND(Inputs!$CO159=0,BI$3&gt;=Inputs!$CM159),1,IF(AND(BI$3&gt;=Inputs!$CM159,BI$3&lt;Inputs!$CN159),1,IF(AND(BI$3=Inputs!$CN159,BI$3=Inputs!$CO159),1,IF(OR(AND(BI$3=Inputs!$CN159+1,Inputs!$CN159=Inputs!$CO159),AND(BI$3=Inputs!$CN159+2,Inputs!$CN159=Inputs!$CO159)),0,IF(BI$3=Inputs!$CN159,0.8,IF(BI$3=Inputs!$CN159+1,0.6,IF(BI$3=Inputs!$CN159+2,0.4,IF(BI$3=Inputs!$CO159,0.2,IF(AND(BI$3&gt;=Inputs!$CL159,BI$3&lt;Inputs!$CM159),(BI$3-Inputs!$CL159+1)/(Inputs!$AI159+1),0)))))))))</f>
        <v>0</v>
      </c>
      <c r="BJ161" s="27">
        <f>IF(AND(Inputs!$CO159=0,BJ$3&gt;=Inputs!$CM159),1,IF(AND(BJ$3&gt;=Inputs!$CM159,BJ$3&lt;Inputs!$CN159),1,IF(AND(BJ$3=Inputs!$CN159,BJ$3=Inputs!$CO159),1,IF(OR(AND(BJ$3=Inputs!$CN159+1,Inputs!$CN159=Inputs!$CO159),AND(BJ$3=Inputs!$CN159+2,Inputs!$CN159=Inputs!$CO159)),0,IF(BJ$3=Inputs!$CN159,0.8,IF(BJ$3=Inputs!$CN159+1,0.6,IF(BJ$3=Inputs!$CN159+2,0.4,IF(BJ$3=Inputs!$CO159,0.2,IF(AND(BJ$3&gt;=Inputs!$CL159,BJ$3&lt;Inputs!$CM159),(BJ$3-Inputs!$CL159+1)/(Inputs!$AI159+1),0)))))))))</f>
        <v>0</v>
      </c>
      <c r="BK161" s="27">
        <f>IF(AND(Inputs!$CO159=0,BK$3&gt;=Inputs!$CM159),1,IF(AND(BK$3&gt;=Inputs!$CM159,BK$3&lt;Inputs!$CN159),1,IF(AND(BK$3=Inputs!$CN159,BK$3=Inputs!$CO159),1,IF(OR(AND(BK$3=Inputs!$CN159+1,Inputs!$CN159=Inputs!$CO159),AND(BK$3=Inputs!$CN159+2,Inputs!$CN159=Inputs!$CO159)),0,IF(BK$3=Inputs!$CN159,0.8,IF(BK$3=Inputs!$CN159+1,0.6,IF(BK$3=Inputs!$CN159+2,0.4,IF(BK$3=Inputs!$CO159,0.2,IF(AND(BK$3&gt;=Inputs!$CL159,BK$3&lt;Inputs!$CM159),(BK$3-Inputs!$CL159+1)/(Inputs!$AI159+1),0)))))))))</f>
        <v>0</v>
      </c>
      <c r="BL161" s="27">
        <f>IF(AND(Inputs!$CO159=0,BL$3&gt;=Inputs!$CM159),1,IF(AND(BL$3&gt;=Inputs!$CM159,BL$3&lt;Inputs!$CN159),1,IF(AND(BL$3=Inputs!$CN159,BL$3=Inputs!$CO159),1,IF(OR(AND(BL$3=Inputs!$CN159+1,Inputs!$CN159=Inputs!$CO159),AND(BL$3=Inputs!$CN159+2,Inputs!$CN159=Inputs!$CO159)),0,IF(BL$3=Inputs!$CN159,0.8,IF(BL$3=Inputs!$CN159+1,0.6,IF(BL$3=Inputs!$CN159+2,0.4,IF(BL$3=Inputs!$CO159,0.2,IF(AND(BL$3&gt;=Inputs!$CL159,BL$3&lt;Inputs!$CM159),(BL$3-Inputs!$CL159+1)/(Inputs!$AI159+1),0)))))))))</f>
        <v>0</v>
      </c>
      <c r="BM161" s="27">
        <f>IF(AND(Inputs!$CO159=0,BM$3&gt;=Inputs!$CM159),1,IF(AND(BM$3&gt;=Inputs!$CM159,BM$3&lt;Inputs!$CN159),1,IF(AND(BM$3=Inputs!$CN159,BM$3=Inputs!$CO159),1,IF(OR(AND(BM$3=Inputs!$CN159+1,Inputs!$CN159=Inputs!$CO159),AND(BM$3=Inputs!$CN159+2,Inputs!$CN159=Inputs!$CO159)),0,IF(BM$3=Inputs!$CN159,0.8,IF(BM$3=Inputs!$CN159+1,0.6,IF(BM$3=Inputs!$CN159+2,0.4,IF(BM$3=Inputs!$CO159,0.2,IF(AND(BM$3&gt;=Inputs!$CL159,BM$3&lt;Inputs!$CM159),(BM$3-Inputs!$CL159+1)/(Inputs!$AI159+1),0)))))))))</f>
        <v>0</v>
      </c>
    </row>
    <row r="162" spans="1:65">
      <c r="A162" s="7" t="str">
        <f>IF(Inputs!A160="","",Inputs!A160)</f>
        <v/>
      </c>
      <c r="B162" t="str">
        <f>IF(Inputs!B160="","",Inputs!B160)</f>
        <v/>
      </c>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c r="AF162" s="292"/>
      <c r="AG162" s="50">
        <f t="shared" si="7"/>
        <v>0</v>
      </c>
      <c r="AH162" s="42">
        <f t="shared" si="6"/>
        <v>0</v>
      </c>
      <c r="AJ162" s="27">
        <f>IF(AND(Inputs!$CO160=0,AJ$3&gt;=Inputs!$CM160),1,IF(AND(AJ$3&gt;=Inputs!$CM160,AJ$3&lt;Inputs!$CN160),1,IF(AND(AJ$3=Inputs!$CN160,AJ$3=Inputs!$CO160),1,IF(OR(AND(AJ$3=Inputs!$CN160+1,Inputs!$CN160=Inputs!$CO160),AND(AJ$3=Inputs!$CN160+2,Inputs!$CN160=Inputs!$CO160)),0,IF(AJ$3=Inputs!$CN160,0.8,IF(AJ$3=Inputs!$CN160+1,0.6,IF(AJ$3=Inputs!$CN160+2,0.4,IF(AJ$3=Inputs!$CO160,0.2,IF(AND(AJ$3&gt;=Inputs!$CL160,AJ$3&lt;Inputs!$CM160),(AJ$3-Inputs!$CL160+1)/(Inputs!$AI160+1),0)))))))))</f>
        <v>0</v>
      </c>
      <c r="AK162" s="27">
        <f>IF(AND(Inputs!$CO160=0,AK$3&gt;=Inputs!$CM160),1,IF(AND(AK$3&gt;=Inputs!$CM160,AK$3&lt;Inputs!$CN160),1,IF(AND(AK$3=Inputs!$CN160,AK$3=Inputs!$CO160),1,IF(OR(AND(AK$3=Inputs!$CN160+1,Inputs!$CN160=Inputs!$CO160),AND(AK$3=Inputs!$CN160+2,Inputs!$CN160=Inputs!$CO160)),0,IF(AK$3=Inputs!$CN160,0.8,IF(AK$3=Inputs!$CN160+1,0.6,IF(AK$3=Inputs!$CN160+2,0.4,IF(AK$3=Inputs!$CO160,0.2,IF(AND(AK$3&gt;=Inputs!$CL160,AK$3&lt;Inputs!$CM160),(AK$3-Inputs!$CL160+1)/(Inputs!$AI160+1),0)))))))))</f>
        <v>0</v>
      </c>
      <c r="AL162" s="27">
        <f>IF(AND(Inputs!$CO160=0,AL$3&gt;=Inputs!$CM160),1,IF(AND(AL$3&gt;=Inputs!$CM160,AL$3&lt;Inputs!$CN160),1,IF(AND(AL$3=Inputs!$CN160,AL$3=Inputs!$CO160),1,IF(OR(AND(AL$3=Inputs!$CN160+1,Inputs!$CN160=Inputs!$CO160),AND(AL$3=Inputs!$CN160+2,Inputs!$CN160=Inputs!$CO160)),0,IF(AL$3=Inputs!$CN160,0.8,IF(AL$3=Inputs!$CN160+1,0.6,IF(AL$3=Inputs!$CN160+2,0.4,IF(AL$3=Inputs!$CO160,0.2,IF(AND(AL$3&gt;=Inputs!$CL160,AL$3&lt;Inputs!$CM160),(AL$3-Inputs!$CL160+1)/(Inputs!$AI160+1),0)))))))))</f>
        <v>0</v>
      </c>
      <c r="AM162" s="27">
        <f>IF(AND(Inputs!$CO160=0,AM$3&gt;=Inputs!$CM160),1,IF(AND(AM$3&gt;=Inputs!$CM160,AM$3&lt;Inputs!$CN160),1,IF(AND(AM$3=Inputs!$CN160,AM$3=Inputs!$CO160),1,IF(OR(AND(AM$3=Inputs!$CN160+1,Inputs!$CN160=Inputs!$CO160),AND(AM$3=Inputs!$CN160+2,Inputs!$CN160=Inputs!$CO160)),0,IF(AM$3=Inputs!$CN160,0.8,IF(AM$3=Inputs!$CN160+1,0.6,IF(AM$3=Inputs!$CN160+2,0.4,IF(AM$3=Inputs!$CO160,0.2,IF(AND(AM$3&gt;=Inputs!$CL160,AM$3&lt;Inputs!$CM160),(AM$3-Inputs!$CL160+1)/(Inputs!$AI160+1),0)))))))))</f>
        <v>0</v>
      </c>
      <c r="AN162" s="27">
        <f>IF(AND(Inputs!$CO160=0,AN$3&gt;=Inputs!$CM160),1,IF(AND(AN$3&gt;=Inputs!$CM160,AN$3&lt;Inputs!$CN160),1,IF(AND(AN$3=Inputs!$CN160,AN$3=Inputs!$CO160),1,IF(OR(AND(AN$3=Inputs!$CN160+1,Inputs!$CN160=Inputs!$CO160),AND(AN$3=Inputs!$CN160+2,Inputs!$CN160=Inputs!$CO160)),0,IF(AN$3=Inputs!$CN160,0.8,IF(AN$3=Inputs!$CN160+1,0.6,IF(AN$3=Inputs!$CN160+2,0.4,IF(AN$3=Inputs!$CO160,0.2,IF(AND(AN$3&gt;=Inputs!$CL160,AN$3&lt;Inputs!$CM160),(AN$3-Inputs!$CL160+1)/(Inputs!$AI160+1),0)))))))))</f>
        <v>0</v>
      </c>
      <c r="AO162" s="27">
        <f>IF(AND(Inputs!$CO160=0,AO$3&gt;=Inputs!$CM160),1,IF(AND(AO$3&gt;=Inputs!$CM160,AO$3&lt;Inputs!$CN160),1,IF(AND(AO$3=Inputs!$CN160,AO$3=Inputs!$CO160),1,IF(OR(AND(AO$3=Inputs!$CN160+1,Inputs!$CN160=Inputs!$CO160),AND(AO$3=Inputs!$CN160+2,Inputs!$CN160=Inputs!$CO160)),0,IF(AO$3=Inputs!$CN160,0.8,IF(AO$3=Inputs!$CN160+1,0.6,IF(AO$3=Inputs!$CN160+2,0.4,IF(AO$3=Inputs!$CO160,0.2,IF(AND(AO$3&gt;=Inputs!$CL160,AO$3&lt;Inputs!$CM160),(AO$3-Inputs!$CL160+1)/(Inputs!$AI160+1),0)))))))))</f>
        <v>0</v>
      </c>
      <c r="AP162" s="27">
        <f>IF(AND(Inputs!$CO160=0,AP$3&gt;=Inputs!$CM160),1,IF(AND(AP$3&gt;=Inputs!$CM160,AP$3&lt;Inputs!$CN160),1,IF(AND(AP$3=Inputs!$CN160,AP$3=Inputs!$CO160),1,IF(OR(AND(AP$3=Inputs!$CN160+1,Inputs!$CN160=Inputs!$CO160),AND(AP$3=Inputs!$CN160+2,Inputs!$CN160=Inputs!$CO160)),0,IF(AP$3=Inputs!$CN160,0.8,IF(AP$3=Inputs!$CN160+1,0.6,IF(AP$3=Inputs!$CN160+2,0.4,IF(AP$3=Inputs!$CO160,0.2,IF(AND(AP$3&gt;=Inputs!$CL160,AP$3&lt;Inputs!$CM160),(AP$3-Inputs!$CL160+1)/(Inputs!$AI160+1),0)))))))))</f>
        <v>0</v>
      </c>
      <c r="AQ162" s="27">
        <f>IF(AND(Inputs!$CO160=0,AQ$3&gt;=Inputs!$CM160),1,IF(AND(AQ$3&gt;=Inputs!$CM160,AQ$3&lt;Inputs!$CN160),1,IF(AND(AQ$3=Inputs!$CN160,AQ$3=Inputs!$CO160),1,IF(OR(AND(AQ$3=Inputs!$CN160+1,Inputs!$CN160=Inputs!$CO160),AND(AQ$3=Inputs!$CN160+2,Inputs!$CN160=Inputs!$CO160)),0,IF(AQ$3=Inputs!$CN160,0.8,IF(AQ$3=Inputs!$CN160+1,0.6,IF(AQ$3=Inputs!$CN160+2,0.4,IF(AQ$3=Inputs!$CO160,0.2,IF(AND(AQ$3&gt;=Inputs!$CL160,AQ$3&lt;Inputs!$CM160),(AQ$3-Inputs!$CL160+1)/(Inputs!$AI160+1),0)))))))))</f>
        <v>0</v>
      </c>
      <c r="AR162" s="27">
        <f>IF(AND(Inputs!$CO160=0,AR$3&gt;=Inputs!$CM160),1,IF(AND(AR$3&gt;=Inputs!$CM160,AR$3&lt;Inputs!$CN160),1,IF(AND(AR$3=Inputs!$CN160,AR$3=Inputs!$CO160),1,IF(OR(AND(AR$3=Inputs!$CN160+1,Inputs!$CN160=Inputs!$CO160),AND(AR$3=Inputs!$CN160+2,Inputs!$CN160=Inputs!$CO160)),0,IF(AR$3=Inputs!$CN160,0.8,IF(AR$3=Inputs!$CN160+1,0.6,IF(AR$3=Inputs!$CN160+2,0.4,IF(AR$3=Inputs!$CO160,0.2,IF(AND(AR$3&gt;=Inputs!$CL160,AR$3&lt;Inputs!$CM160),(AR$3-Inputs!$CL160+1)/(Inputs!$AI160+1),0)))))))))</f>
        <v>0</v>
      </c>
      <c r="AS162" s="27">
        <f>IF(AND(Inputs!$CO160=0,AS$3&gt;=Inputs!$CM160),1,IF(AND(AS$3&gt;=Inputs!$CM160,AS$3&lt;Inputs!$CN160),1,IF(AND(AS$3=Inputs!$CN160,AS$3=Inputs!$CO160),1,IF(OR(AND(AS$3=Inputs!$CN160+1,Inputs!$CN160=Inputs!$CO160),AND(AS$3=Inputs!$CN160+2,Inputs!$CN160=Inputs!$CO160)),0,IF(AS$3=Inputs!$CN160,0.8,IF(AS$3=Inputs!$CN160+1,0.6,IF(AS$3=Inputs!$CN160+2,0.4,IF(AS$3=Inputs!$CO160,0.2,IF(AND(AS$3&gt;=Inputs!$CL160,AS$3&lt;Inputs!$CM160),(AS$3-Inputs!$CL160+1)/(Inputs!$AI160+1),0)))))))))</f>
        <v>0</v>
      </c>
      <c r="AT162" s="27">
        <f>IF(AND(Inputs!$CO160=0,AT$3&gt;=Inputs!$CM160),1,IF(AND(AT$3&gt;=Inputs!$CM160,AT$3&lt;Inputs!$CN160),1,IF(AND(AT$3=Inputs!$CN160,AT$3=Inputs!$CO160),1,IF(OR(AND(AT$3=Inputs!$CN160+1,Inputs!$CN160=Inputs!$CO160),AND(AT$3=Inputs!$CN160+2,Inputs!$CN160=Inputs!$CO160)),0,IF(AT$3=Inputs!$CN160,0.8,IF(AT$3=Inputs!$CN160+1,0.6,IF(AT$3=Inputs!$CN160+2,0.4,IF(AT$3=Inputs!$CO160,0.2,IF(AND(AT$3&gt;=Inputs!$CL160,AT$3&lt;Inputs!$CM160),(AT$3-Inputs!$CL160+1)/(Inputs!$AI160+1),0)))))))))</f>
        <v>0</v>
      </c>
      <c r="AU162" s="27">
        <f>IF(AND(Inputs!$CO160=0,AU$3&gt;=Inputs!$CM160),1,IF(AND(AU$3&gt;=Inputs!$CM160,AU$3&lt;Inputs!$CN160),1,IF(AND(AU$3=Inputs!$CN160,AU$3=Inputs!$CO160),1,IF(OR(AND(AU$3=Inputs!$CN160+1,Inputs!$CN160=Inputs!$CO160),AND(AU$3=Inputs!$CN160+2,Inputs!$CN160=Inputs!$CO160)),0,IF(AU$3=Inputs!$CN160,0.8,IF(AU$3=Inputs!$CN160+1,0.6,IF(AU$3=Inputs!$CN160+2,0.4,IF(AU$3=Inputs!$CO160,0.2,IF(AND(AU$3&gt;=Inputs!$CL160,AU$3&lt;Inputs!$CM160),(AU$3-Inputs!$CL160+1)/(Inputs!$AI160+1),0)))))))))</f>
        <v>0</v>
      </c>
      <c r="AV162" s="27">
        <f>IF(AND(Inputs!$CO160=0,AV$3&gt;=Inputs!$CM160),1,IF(AND(AV$3&gt;=Inputs!$CM160,AV$3&lt;Inputs!$CN160),1,IF(AND(AV$3=Inputs!$CN160,AV$3=Inputs!$CO160),1,IF(OR(AND(AV$3=Inputs!$CN160+1,Inputs!$CN160=Inputs!$CO160),AND(AV$3=Inputs!$CN160+2,Inputs!$CN160=Inputs!$CO160)),0,IF(AV$3=Inputs!$CN160,0.8,IF(AV$3=Inputs!$CN160+1,0.6,IF(AV$3=Inputs!$CN160+2,0.4,IF(AV$3=Inputs!$CO160,0.2,IF(AND(AV$3&gt;=Inputs!$CL160,AV$3&lt;Inputs!$CM160),(AV$3-Inputs!$CL160+1)/(Inputs!$AI160+1),0)))))))))</f>
        <v>0</v>
      </c>
      <c r="AW162" s="27">
        <f>IF(AND(Inputs!$CO160=0,AW$3&gt;=Inputs!$CM160),1,IF(AND(AW$3&gt;=Inputs!$CM160,AW$3&lt;Inputs!$CN160),1,IF(AND(AW$3=Inputs!$CN160,AW$3=Inputs!$CO160),1,IF(OR(AND(AW$3=Inputs!$CN160+1,Inputs!$CN160=Inputs!$CO160),AND(AW$3=Inputs!$CN160+2,Inputs!$CN160=Inputs!$CO160)),0,IF(AW$3=Inputs!$CN160,0.8,IF(AW$3=Inputs!$CN160+1,0.6,IF(AW$3=Inputs!$CN160+2,0.4,IF(AW$3=Inputs!$CO160,0.2,IF(AND(AW$3&gt;=Inputs!$CL160,AW$3&lt;Inputs!$CM160),(AW$3-Inputs!$CL160+1)/(Inputs!$AI160+1),0)))))))))</f>
        <v>0</v>
      </c>
      <c r="AX162" s="27">
        <f>IF(AND(Inputs!$CO160=0,AX$3&gt;=Inputs!$CM160),1,IF(AND(AX$3&gt;=Inputs!$CM160,AX$3&lt;Inputs!$CN160),1,IF(AND(AX$3=Inputs!$CN160,AX$3=Inputs!$CO160),1,IF(OR(AND(AX$3=Inputs!$CN160+1,Inputs!$CN160=Inputs!$CO160),AND(AX$3=Inputs!$CN160+2,Inputs!$CN160=Inputs!$CO160)),0,IF(AX$3=Inputs!$CN160,0.8,IF(AX$3=Inputs!$CN160+1,0.6,IF(AX$3=Inputs!$CN160+2,0.4,IF(AX$3=Inputs!$CO160,0.2,IF(AND(AX$3&gt;=Inputs!$CL160,AX$3&lt;Inputs!$CM160),(AX$3-Inputs!$CL160+1)/(Inputs!$AI160+1),0)))))))))</f>
        <v>0</v>
      </c>
      <c r="AY162" s="27">
        <f>IF(AND(Inputs!$CO160=0,AY$3&gt;=Inputs!$CM160),1,IF(AND(AY$3&gt;=Inputs!$CM160,AY$3&lt;Inputs!$CN160),1,IF(AND(AY$3=Inputs!$CN160,AY$3=Inputs!$CO160),1,IF(OR(AND(AY$3=Inputs!$CN160+1,Inputs!$CN160=Inputs!$CO160),AND(AY$3=Inputs!$CN160+2,Inputs!$CN160=Inputs!$CO160)),0,IF(AY$3=Inputs!$CN160,0.8,IF(AY$3=Inputs!$CN160+1,0.6,IF(AY$3=Inputs!$CN160+2,0.4,IF(AY$3=Inputs!$CO160,0.2,IF(AND(AY$3&gt;=Inputs!$CL160,AY$3&lt;Inputs!$CM160),(AY$3-Inputs!$CL160+1)/(Inputs!$AI160+1),0)))))))))</f>
        <v>0</v>
      </c>
      <c r="AZ162" s="27">
        <f>IF(AND(Inputs!$CO160=0,AZ$3&gt;=Inputs!$CM160),1,IF(AND(AZ$3&gt;=Inputs!$CM160,AZ$3&lt;Inputs!$CN160),1,IF(AND(AZ$3=Inputs!$CN160,AZ$3=Inputs!$CO160),1,IF(OR(AND(AZ$3=Inputs!$CN160+1,Inputs!$CN160=Inputs!$CO160),AND(AZ$3=Inputs!$CN160+2,Inputs!$CN160=Inputs!$CO160)),0,IF(AZ$3=Inputs!$CN160,0.8,IF(AZ$3=Inputs!$CN160+1,0.6,IF(AZ$3=Inputs!$CN160+2,0.4,IF(AZ$3=Inputs!$CO160,0.2,IF(AND(AZ$3&gt;=Inputs!$CL160,AZ$3&lt;Inputs!$CM160),(AZ$3-Inputs!$CL160+1)/(Inputs!$AI160+1),0)))))))))</f>
        <v>0</v>
      </c>
      <c r="BA162" s="27">
        <f>IF(AND(Inputs!$CO160=0,BA$3&gt;=Inputs!$CM160),1,IF(AND(BA$3&gt;=Inputs!$CM160,BA$3&lt;Inputs!$CN160),1,IF(AND(BA$3=Inputs!$CN160,BA$3=Inputs!$CO160),1,IF(OR(AND(BA$3=Inputs!$CN160+1,Inputs!$CN160=Inputs!$CO160),AND(BA$3=Inputs!$CN160+2,Inputs!$CN160=Inputs!$CO160)),0,IF(BA$3=Inputs!$CN160,0.8,IF(BA$3=Inputs!$CN160+1,0.6,IF(BA$3=Inputs!$CN160+2,0.4,IF(BA$3=Inputs!$CO160,0.2,IF(AND(BA$3&gt;=Inputs!$CL160,BA$3&lt;Inputs!$CM160),(BA$3-Inputs!$CL160+1)/(Inputs!$AI160+1),0)))))))))</f>
        <v>0</v>
      </c>
      <c r="BB162" s="27">
        <f>IF(AND(Inputs!$CO160=0,BB$3&gt;=Inputs!$CM160),1,IF(AND(BB$3&gt;=Inputs!$CM160,BB$3&lt;Inputs!$CN160),1,IF(AND(BB$3=Inputs!$CN160,BB$3=Inputs!$CO160),1,IF(OR(AND(BB$3=Inputs!$CN160+1,Inputs!$CN160=Inputs!$CO160),AND(BB$3=Inputs!$CN160+2,Inputs!$CN160=Inputs!$CO160)),0,IF(BB$3=Inputs!$CN160,0.8,IF(BB$3=Inputs!$CN160+1,0.6,IF(BB$3=Inputs!$CN160+2,0.4,IF(BB$3=Inputs!$CO160,0.2,IF(AND(BB$3&gt;=Inputs!$CL160,BB$3&lt;Inputs!$CM160),(BB$3-Inputs!$CL160+1)/(Inputs!$AI160+1),0)))))))))</f>
        <v>0</v>
      </c>
      <c r="BC162" s="27">
        <f>IF(AND(Inputs!$CO160=0,BC$3&gt;=Inputs!$CM160),1,IF(AND(BC$3&gt;=Inputs!$CM160,BC$3&lt;Inputs!$CN160),1,IF(AND(BC$3=Inputs!$CN160,BC$3=Inputs!$CO160),1,IF(OR(AND(BC$3=Inputs!$CN160+1,Inputs!$CN160=Inputs!$CO160),AND(BC$3=Inputs!$CN160+2,Inputs!$CN160=Inputs!$CO160)),0,IF(BC$3=Inputs!$CN160,0.8,IF(BC$3=Inputs!$CN160+1,0.6,IF(BC$3=Inputs!$CN160+2,0.4,IF(BC$3=Inputs!$CO160,0.2,IF(AND(BC$3&gt;=Inputs!$CL160,BC$3&lt;Inputs!$CM160),(BC$3-Inputs!$CL160+1)/(Inputs!$AI160+1),0)))))))))</f>
        <v>0</v>
      </c>
      <c r="BD162" s="27">
        <f>IF(AND(Inputs!$CO160=0,BD$3&gt;=Inputs!$CM160),1,IF(AND(BD$3&gt;=Inputs!$CM160,BD$3&lt;Inputs!$CN160),1,IF(AND(BD$3=Inputs!$CN160,BD$3=Inputs!$CO160),1,IF(OR(AND(BD$3=Inputs!$CN160+1,Inputs!$CN160=Inputs!$CO160),AND(BD$3=Inputs!$CN160+2,Inputs!$CN160=Inputs!$CO160)),0,IF(BD$3=Inputs!$CN160,0.8,IF(BD$3=Inputs!$CN160+1,0.6,IF(BD$3=Inputs!$CN160+2,0.4,IF(BD$3=Inputs!$CO160,0.2,IF(AND(BD$3&gt;=Inputs!$CL160,BD$3&lt;Inputs!$CM160),(BD$3-Inputs!$CL160+1)/(Inputs!$AI160+1),0)))))))))</f>
        <v>0</v>
      </c>
      <c r="BE162" s="27">
        <f>IF(AND(Inputs!$CO160=0,BE$3&gt;=Inputs!$CM160),1,IF(AND(BE$3&gt;=Inputs!$CM160,BE$3&lt;Inputs!$CN160),1,IF(AND(BE$3=Inputs!$CN160,BE$3=Inputs!$CO160),1,IF(OR(AND(BE$3=Inputs!$CN160+1,Inputs!$CN160=Inputs!$CO160),AND(BE$3=Inputs!$CN160+2,Inputs!$CN160=Inputs!$CO160)),0,IF(BE$3=Inputs!$CN160,0.8,IF(BE$3=Inputs!$CN160+1,0.6,IF(BE$3=Inputs!$CN160+2,0.4,IF(BE$3=Inputs!$CO160,0.2,IF(AND(BE$3&gt;=Inputs!$CL160,BE$3&lt;Inputs!$CM160),(BE$3-Inputs!$CL160+1)/(Inputs!$AI160+1),0)))))))))</f>
        <v>0</v>
      </c>
      <c r="BF162" s="27">
        <f>IF(AND(Inputs!$CO160=0,BF$3&gt;=Inputs!$CM160),1,IF(AND(BF$3&gt;=Inputs!$CM160,BF$3&lt;Inputs!$CN160),1,IF(AND(BF$3=Inputs!$CN160,BF$3=Inputs!$CO160),1,IF(OR(AND(BF$3=Inputs!$CN160+1,Inputs!$CN160=Inputs!$CO160),AND(BF$3=Inputs!$CN160+2,Inputs!$CN160=Inputs!$CO160)),0,IF(BF$3=Inputs!$CN160,0.8,IF(BF$3=Inputs!$CN160+1,0.6,IF(BF$3=Inputs!$CN160+2,0.4,IF(BF$3=Inputs!$CO160,0.2,IF(AND(BF$3&gt;=Inputs!$CL160,BF$3&lt;Inputs!$CM160),(BF$3-Inputs!$CL160+1)/(Inputs!$AI160+1),0)))))))))</f>
        <v>0</v>
      </c>
      <c r="BG162" s="27">
        <f>IF(AND(Inputs!$CO160=0,BG$3&gt;=Inputs!$CM160),1,IF(AND(BG$3&gt;=Inputs!$CM160,BG$3&lt;Inputs!$CN160),1,IF(AND(BG$3=Inputs!$CN160,BG$3=Inputs!$CO160),1,IF(OR(AND(BG$3=Inputs!$CN160+1,Inputs!$CN160=Inputs!$CO160),AND(BG$3=Inputs!$CN160+2,Inputs!$CN160=Inputs!$CO160)),0,IF(BG$3=Inputs!$CN160,0.8,IF(BG$3=Inputs!$CN160+1,0.6,IF(BG$3=Inputs!$CN160+2,0.4,IF(BG$3=Inputs!$CO160,0.2,IF(AND(BG$3&gt;=Inputs!$CL160,BG$3&lt;Inputs!$CM160),(BG$3-Inputs!$CL160+1)/(Inputs!$AI160+1),0)))))))))</f>
        <v>0</v>
      </c>
      <c r="BH162" s="27">
        <f>IF(AND(Inputs!$CO160=0,BH$3&gt;=Inputs!$CM160),1,IF(AND(BH$3&gt;=Inputs!$CM160,BH$3&lt;Inputs!$CN160),1,IF(AND(BH$3=Inputs!$CN160,BH$3=Inputs!$CO160),1,IF(OR(AND(BH$3=Inputs!$CN160+1,Inputs!$CN160=Inputs!$CO160),AND(BH$3=Inputs!$CN160+2,Inputs!$CN160=Inputs!$CO160)),0,IF(BH$3=Inputs!$CN160,0.8,IF(BH$3=Inputs!$CN160+1,0.6,IF(BH$3=Inputs!$CN160+2,0.4,IF(BH$3=Inputs!$CO160,0.2,IF(AND(BH$3&gt;=Inputs!$CL160,BH$3&lt;Inputs!$CM160),(BH$3-Inputs!$CL160+1)/(Inputs!$AI160+1),0)))))))))</f>
        <v>0</v>
      </c>
      <c r="BI162" s="27">
        <f>IF(AND(Inputs!$CO160=0,BI$3&gt;=Inputs!$CM160),1,IF(AND(BI$3&gt;=Inputs!$CM160,BI$3&lt;Inputs!$CN160),1,IF(AND(BI$3=Inputs!$CN160,BI$3=Inputs!$CO160),1,IF(OR(AND(BI$3=Inputs!$CN160+1,Inputs!$CN160=Inputs!$CO160),AND(BI$3=Inputs!$CN160+2,Inputs!$CN160=Inputs!$CO160)),0,IF(BI$3=Inputs!$CN160,0.8,IF(BI$3=Inputs!$CN160+1,0.6,IF(BI$3=Inputs!$CN160+2,0.4,IF(BI$3=Inputs!$CO160,0.2,IF(AND(BI$3&gt;=Inputs!$CL160,BI$3&lt;Inputs!$CM160),(BI$3-Inputs!$CL160+1)/(Inputs!$AI160+1),0)))))))))</f>
        <v>0</v>
      </c>
      <c r="BJ162" s="27">
        <f>IF(AND(Inputs!$CO160=0,BJ$3&gt;=Inputs!$CM160),1,IF(AND(BJ$3&gt;=Inputs!$CM160,BJ$3&lt;Inputs!$CN160),1,IF(AND(BJ$3=Inputs!$CN160,BJ$3=Inputs!$CO160),1,IF(OR(AND(BJ$3=Inputs!$CN160+1,Inputs!$CN160=Inputs!$CO160),AND(BJ$3=Inputs!$CN160+2,Inputs!$CN160=Inputs!$CO160)),0,IF(BJ$3=Inputs!$CN160,0.8,IF(BJ$3=Inputs!$CN160+1,0.6,IF(BJ$3=Inputs!$CN160+2,0.4,IF(BJ$3=Inputs!$CO160,0.2,IF(AND(BJ$3&gt;=Inputs!$CL160,BJ$3&lt;Inputs!$CM160),(BJ$3-Inputs!$CL160+1)/(Inputs!$AI160+1),0)))))))))</f>
        <v>0</v>
      </c>
      <c r="BK162" s="27">
        <f>IF(AND(Inputs!$CO160=0,BK$3&gt;=Inputs!$CM160),1,IF(AND(BK$3&gt;=Inputs!$CM160,BK$3&lt;Inputs!$CN160),1,IF(AND(BK$3=Inputs!$CN160,BK$3=Inputs!$CO160),1,IF(OR(AND(BK$3=Inputs!$CN160+1,Inputs!$CN160=Inputs!$CO160),AND(BK$3=Inputs!$CN160+2,Inputs!$CN160=Inputs!$CO160)),0,IF(BK$3=Inputs!$CN160,0.8,IF(BK$3=Inputs!$CN160+1,0.6,IF(BK$3=Inputs!$CN160+2,0.4,IF(BK$3=Inputs!$CO160,0.2,IF(AND(BK$3&gt;=Inputs!$CL160,BK$3&lt;Inputs!$CM160),(BK$3-Inputs!$CL160+1)/(Inputs!$AI160+1),0)))))))))</f>
        <v>0</v>
      </c>
      <c r="BL162" s="27">
        <f>IF(AND(Inputs!$CO160=0,BL$3&gt;=Inputs!$CM160),1,IF(AND(BL$3&gt;=Inputs!$CM160,BL$3&lt;Inputs!$CN160),1,IF(AND(BL$3=Inputs!$CN160,BL$3=Inputs!$CO160),1,IF(OR(AND(BL$3=Inputs!$CN160+1,Inputs!$CN160=Inputs!$CO160),AND(BL$3=Inputs!$CN160+2,Inputs!$CN160=Inputs!$CO160)),0,IF(BL$3=Inputs!$CN160,0.8,IF(BL$3=Inputs!$CN160+1,0.6,IF(BL$3=Inputs!$CN160+2,0.4,IF(BL$3=Inputs!$CO160,0.2,IF(AND(BL$3&gt;=Inputs!$CL160,BL$3&lt;Inputs!$CM160),(BL$3-Inputs!$CL160+1)/(Inputs!$AI160+1),0)))))))))</f>
        <v>0</v>
      </c>
      <c r="BM162" s="27">
        <f>IF(AND(Inputs!$CO160=0,BM$3&gt;=Inputs!$CM160),1,IF(AND(BM$3&gt;=Inputs!$CM160,BM$3&lt;Inputs!$CN160),1,IF(AND(BM$3=Inputs!$CN160,BM$3=Inputs!$CO160),1,IF(OR(AND(BM$3=Inputs!$CN160+1,Inputs!$CN160=Inputs!$CO160),AND(BM$3=Inputs!$CN160+2,Inputs!$CN160=Inputs!$CO160)),0,IF(BM$3=Inputs!$CN160,0.8,IF(BM$3=Inputs!$CN160+1,0.6,IF(BM$3=Inputs!$CN160+2,0.4,IF(BM$3=Inputs!$CO160,0.2,IF(AND(BM$3&gt;=Inputs!$CL160,BM$3&lt;Inputs!$CM160),(BM$3-Inputs!$CL160+1)/(Inputs!$AI160+1),0)))))))))</f>
        <v>0</v>
      </c>
    </row>
    <row r="163" spans="1:65">
      <c r="A163" s="7" t="str">
        <f>IF(Inputs!A161="","",Inputs!A161)</f>
        <v/>
      </c>
      <c r="B163" t="str">
        <f>IF(Inputs!B161="","",Inputs!B161)</f>
        <v/>
      </c>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292"/>
      <c r="AE163" s="292"/>
      <c r="AF163" s="292"/>
      <c r="AG163" s="50">
        <f t="shared" si="7"/>
        <v>0</v>
      </c>
      <c r="AH163" s="42">
        <f t="shared" si="6"/>
        <v>0</v>
      </c>
      <c r="AJ163" s="27">
        <f>IF(AND(Inputs!$CO161=0,AJ$3&gt;=Inputs!$CM161),1,IF(AND(AJ$3&gt;=Inputs!$CM161,AJ$3&lt;Inputs!$CN161),1,IF(AND(AJ$3=Inputs!$CN161,AJ$3=Inputs!$CO161),1,IF(OR(AND(AJ$3=Inputs!$CN161+1,Inputs!$CN161=Inputs!$CO161),AND(AJ$3=Inputs!$CN161+2,Inputs!$CN161=Inputs!$CO161)),0,IF(AJ$3=Inputs!$CN161,0.8,IF(AJ$3=Inputs!$CN161+1,0.6,IF(AJ$3=Inputs!$CN161+2,0.4,IF(AJ$3=Inputs!$CO161,0.2,IF(AND(AJ$3&gt;=Inputs!$CL161,AJ$3&lt;Inputs!$CM161),(AJ$3-Inputs!$CL161+1)/(Inputs!$AI161+1),0)))))))))</f>
        <v>0</v>
      </c>
      <c r="AK163" s="27">
        <f>IF(AND(Inputs!$CO161=0,AK$3&gt;=Inputs!$CM161),1,IF(AND(AK$3&gt;=Inputs!$CM161,AK$3&lt;Inputs!$CN161),1,IF(AND(AK$3=Inputs!$CN161,AK$3=Inputs!$CO161),1,IF(OR(AND(AK$3=Inputs!$CN161+1,Inputs!$CN161=Inputs!$CO161),AND(AK$3=Inputs!$CN161+2,Inputs!$CN161=Inputs!$CO161)),0,IF(AK$3=Inputs!$CN161,0.8,IF(AK$3=Inputs!$CN161+1,0.6,IF(AK$3=Inputs!$CN161+2,0.4,IF(AK$3=Inputs!$CO161,0.2,IF(AND(AK$3&gt;=Inputs!$CL161,AK$3&lt;Inputs!$CM161),(AK$3-Inputs!$CL161+1)/(Inputs!$AI161+1),0)))))))))</f>
        <v>0</v>
      </c>
      <c r="AL163" s="27">
        <f>IF(AND(Inputs!$CO161=0,AL$3&gt;=Inputs!$CM161),1,IF(AND(AL$3&gt;=Inputs!$CM161,AL$3&lt;Inputs!$CN161),1,IF(AND(AL$3=Inputs!$CN161,AL$3=Inputs!$CO161),1,IF(OR(AND(AL$3=Inputs!$CN161+1,Inputs!$CN161=Inputs!$CO161),AND(AL$3=Inputs!$CN161+2,Inputs!$CN161=Inputs!$CO161)),0,IF(AL$3=Inputs!$CN161,0.8,IF(AL$3=Inputs!$CN161+1,0.6,IF(AL$3=Inputs!$CN161+2,0.4,IF(AL$3=Inputs!$CO161,0.2,IF(AND(AL$3&gt;=Inputs!$CL161,AL$3&lt;Inputs!$CM161),(AL$3-Inputs!$CL161+1)/(Inputs!$AI161+1),0)))))))))</f>
        <v>0</v>
      </c>
      <c r="AM163" s="27">
        <f>IF(AND(Inputs!$CO161=0,AM$3&gt;=Inputs!$CM161),1,IF(AND(AM$3&gt;=Inputs!$CM161,AM$3&lt;Inputs!$CN161),1,IF(AND(AM$3=Inputs!$CN161,AM$3=Inputs!$CO161),1,IF(OR(AND(AM$3=Inputs!$CN161+1,Inputs!$CN161=Inputs!$CO161),AND(AM$3=Inputs!$CN161+2,Inputs!$CN161=Inputs!$CO161)),0,IF(AM$3=Inputs!$CN161,0.8,IF(AM$3=Inputs!$CN161+1,0.6,IF(AM$3=Inputs!$CN161+2,0.4,IF(AM$3=Inputs!$CO161,0.2,IF(AND(AM$3&gt;=Inputs!$CL161,AM$3&lt;Inputs!$CM161),(AM$3-Inputs!$CL161+1)/(Inputs!$AI161+1),0)))))))))</f>
        <v>0</v>
      </c>
      <c r="AN163" s="27">
        <f>IF(AND(Inputs!$CO161=0,AN$3&gt;=Inputs!$CM161),1,IF(AND(AN$3&gt;=Inputs!$CM161,AN$3&lt;Inputs!$CN161),1,IF(AND(AN$3=Inputs!$CN161,AN$3=Inputs!$CO161),1,IF(OR(AND(AN$3=Inputs!$CN161+1,Inputs!$CN161=Inputs!$CO161),AND(AN$3=Inputs!$CN161+2,Inputs!$CN161=Inputs!$CO161)),0,IF(AN$3=Inputs!$CN161,0.8,IF(AN$3=Inputs!$CN161+1,0.6,IF(AN$3=Inputs!$CN161+2,0.4,IF(AN$3=Inputs!$CO161,0.2,IF(AND(AN$3&gt;=Inputs!$CL161,AN$3&lt;Inputs!$CM161),(AN$3-Inputs!$CL161+1)/(Inputs!$AI161+1),0)))))))))</f>
        <v>0</v>
      </c>
      <c r="AO163" s="27">
        <f>IF(AND(Inputs!$CO161=0,AO$3&gt;=Inputs!$CM161),1,IF(AND(AO$3&gt;=Inputs!$CM161,AO$3&lt;Inputs!$CN161),1,IF(AND(AO$3=Inputs!$CN161,AO$3=Inputs!$CO161),1,IF(OR(AND(AO$3=Inputs!$CN161+1,Inputs!$CN161=Inputs!$CO161),AND(AO$3=Inputs!$CN161+2,Inputs!$CN161=Inputs!$CO161)),0,IF(AO$3=Inputs!$CN161,0.8,IF(AO$3=Inputs!$CN161+1,0.6,IF(AO$3=Inputs!$CN161+2,0.4,IF(AO$3=Inputs!$CO161,0.2,IF(AND(AO$3&gt;=Inputs!$CL161,AO$3&lt;Inputs!$CM161),(AO$3-Inputs!$CL161+1)/(Inputs!$AI161+1),0)))))))))</f>
        <v>0</v>
      </c>
      <c r="AP163" s="27">
        <f>IF(AND(Inputs!$CO161=0,AP$3&gt;=Inputs!$CM161),1,IF(AND(AP$3&gt;=Inputs!$CM161,AP$3&lt;Inputs!$CN161),1,IF(AND(AP$3=Inputs!$CN161,AP$3=Inputs!$CO161),1,IF(OR(AND(AP$3=Inputs!$CN161+1,Inputs!$CN161=Inputs!$CO161),AND(AP$3=Inputs!$CN161+2,Inputs!$CN161=Inputs!$CO161)),0,IF(AP$3=Inputs!$CN161,0.8,IF(AP$3=Inputs!$CN161+1,0.6,IF(AP$3=Inputs!$CN161+2,0.4,IF(AP$3=Inputs!$CO161,0.2,IF(AND(AP$3&gt;=Inputs!$CL161,AP$3&lt;Inputs!$CM161),(AP$3-Inputs!$CL161+1)/(Inputs!$AI161+1),0)))))))))</f>
        <v>0</v>
      </c>
      <c r="AQ163" s="27">
        <f>IF(AND(Inputs!$CO161=0,AQ$3&gt;=Inputs!$CM161),1,IF(AND(AQ$3&gt;=Inputs!$CM161,AQ$3&lt;Inputs!$CN161),1,IF(AND(AQ$3=Inputs!$CN161,AQ$3=Inputs!$CO161),1,IF(OR(AND(AQ$3=Inputs!$CN161+1,Inputs!$CN161=Inputs!$CO161),AND(AQ$3=Inputs!$CN161+2,Inputs!$CN161=Inputs!$CO161)),0,IF(AQ$3=Inputs!$CN161,0.8,IF(AQ$3=Inputs!$CN161+1,0.6,IF(AQ$3=Inputs!$CN161+2,0.4,IF(AQ$3=Inputs!$CO161,0.2,IF(AND(AQ$3&gt;=Inputs!$CL161,AQ$3&lt;Inputs!$CM161),(AQ$3-Inputs!$CL161+1)/(Inputs!$AI161+1),0)))))))))</f>
        <v>0</v>
      </c>
      <c r="AR163" s="27">
        <f>IF(AND(Inputs!$CO161=0,AR$3&gt;=Inputs!$CM161),1,IF(AND(AR$3&gt;=Inputs!$CM161,AR$3&lt;Inputs!$CN161),1,IF(AND(AR$3=Inputs!$CN161,AR$3=Inputs!$CO161),1,IF(OR(AND(AR$3=Inputs!$CN161+1,Inputs!$CN161=Inputs!$CO161),AND(AR$3=Inputs!$CN161+2,Inputs!$CN161=Inputs!$CO161)),0,IF(AR$3=Inputs!$CN161,0.8,IF(AR$3=Inputs!$CN161+1,0.6,IF(AR$3=Inputs!$CN161+2,0.4,IF(AR$3=Inputs!$CO161,0.2,IF(AND(AR$3&gt;=Inputs!$CL161,AR$3&lt;Inputs!$CM161),(AR$3-Inputs!$CL161+1)/(Inputs!$AI161+1),0)))))))))</f>
        <v>0</v>
      </c>
      <c r="AS163" s="27">
        <f>IF(AND(Inputs!$CO161=0,AS$3&gt;=Inputs!$CM161),1,IF(AND(AS$3&gt;=Inputs!$CM161,AS$3&lt;Inputs!$CN161),1,IF(AND(AS$3=Inputs!$CN161,AS$3=Inputs!$CO161),1,IF(OR(AND(AS$3=Inputs!$CN161+1,Inputs!$CN161=Inputs!$CO161),AND(AS$3=Inputs!$CN161+2,Inputs!$CN161=Inputs!$CO161)),0,IF(AS$3=Inputs!$CN161,0.8,IF(AS$3=Inputs!$CN161+1,0.6,IF(AS$3=Inputs!$CN161+2,0.4,IF(AS$3=Inputs!$CO161,0.2,IF(AND(AS$3&gt;=Inputs!$CL161,AS$3&lt;Inputs!$CM161),(AS$3-Inputs!$CL161+1)/(Inputs!$AI161+1),0)))))))))</f>
        <v>0</v>
      </c>
      <c r="AT163" s="27">
        <f>IF(AND(Inputs!$CO161=0,AT$3&gt;=Inputs!$CM161),1,IF(AND(AT$3&gt;=Inputs!$CM161,AT$3&lt;Inputs!$CN161),1,IF(AND(AT$3=Inputs!$CN161,AT$3=Inputs!$CO161),1,IF(OR(AND(AT$3=Inputs!$CN161+1,Inputs!$CN161=Inputs!$CO161),AND(AT$3=Inputs!$CN161+2,Inputs!$CN161=Inputs!$CO161)),0,IF(AT$3=Inputs!$CN161,0.8,IF(AT$3=Inputs!$CN161+1,0.6,IF(AT$3=Inputs!$CN161+2,0.4,IF(AT$3=Inputs!$CO161,0.2,IF(AND(AT$3&gt;=Inputs!$CL161,AT$3&lt;Inputs!$CM161),(AT$3-Inputs!$CL161+1)/(Inputs!$AI161+1),0)))))))))</f>
        <v>0</v>
      </c>
      <c r="AU163" s="27">
        <f>IF(AND(Inputs!$CO161=0,AU$3&gt;=Inputs!$CM161),1,IF(AND(AU$3&gt;=Inputs!$CM161,AU$3&lt;Inputs!$CN161),1,IF(AND(AU$3=Inputs!$CN161,AU$3=Inputs!$CO161),1,IF(OR(AND(AU$3=Inputs!$CN161+1,Inputs!$CN161=Inputs!$CO161),AND(AU$3=Inputs!$CN161+2,Inputs!$CN161=Inputs!$CO161)),0,IF(AU$3=Inputs!$CN161,0.8,IF(AU$3=Inputs!$CN161+1,0.6,IF(AU$3=Inputs!$CN161+2,0.4,IF(AU$3=Inputs!$CO161,0.2,IF(AND(AU$3&gt;=Inputs!$CL161,AU$3&lt;Inputs!$CM161),(AU$3-Inputs!$CL161+1)/(Inputs!$AI161+1),0)))))))))</f>
        <v>0</v>
      </c>
      <c r="AV163" s="27">
        <f>IF(AND(Inputs!$CO161=0,AV$3&gt;=Inputs!$CM161),1,IF(AND(AV$3&gt;=Inputs!$CM161,AV$3&lt;Inputs!$CN161),1,IF(AND(AV$3=Inputs!$CN161,AV$3=Inputs!$CO161),1,IF(OR(AND(AV$3=Inputs!$CN161+1,Inputs!$CN161=Inputs!$CO161),AND(AV$3=Inputs!$CN161+2,Inputs!$CN161=Inputs!$CO161)),0,IF(AV$3=Inputs!$CN161,0.8,IF(AV$3=Inputs!$CN161+1,0.6,IF(AV$3=Inputs!$CN161+2,0.4,IF(AV$3=Inputs!$CO161,0.2,IF(AND(AV$3&gt;=Inputs!$CL161,AV$3&lt;Inputs!$CM161),(AV$3-Inputs!$CL161+1)/(Inputs!$AI161+1),0)))))))))</f>
        <v>0</v>
      </c>
      <c r="AW163" s="27">
        <f>IF(AND(Inputs!$CO161=0,AW$3&gt;=Inputs!$CM161),1,IF(AND(AW$3&gt;=Inputs!$CM161,AW$3&lt;Inputs!$CN161),1,IF(AND(AW$3=Inputs!$CN161,AW$3=Inputs!$CO161),1,IF(OR(AND(AW$3=Inputs!$CN161+1,Inputs!$CN161=Inputs!$CO161),AND(AW$3=Inputs!$CN161+2,Inputs!$CN161=Inputs!$CO161)),0,IF(AW$3=Inputs!$CN161,0.8,IF(AW$3=Inputs!$CN161+1,0.6,IF(AW$3=Inputs!$CN161+2,0.4,IF(AW$3=Inputs!$CO161,0.2,IF(AND(AW$3&gt;=Inputs!$CL161,AW$3&lt;Inputs!$CM161),(AW$3-Inputs!$CL161+1)/(Inputs!$AI161+1),0)))))))))</f>
        <v>0</v>
      </c>
      <c r="AX163" s="27">
        <f>IF(AND(Inputs!$CO161=0,AX$3&gt;=Inputs!$CM161),1,IF(AND(AX$3&gt;=Inputs!$CM161,AX$3&lt;Inputs!$CN161),1,IF(AND(AX$3=Inputs!$CN161,AX$3=Inputs!$CO161),1,IF(OR(AND(AX$3=Inputs!$CN161+1,Inputs!$CN161=Inputs!$CO161),AND(AX$3=Inputs!$CN161+2,Inputs!$CN161=Inputs!$CO161)),0,IF(AX$3=Inputs!$CN161,0.8,IF(AX$3=Inputs!$CN161+1,0.6,IF(AX$3=Inputs!$CN161+2,0.4,IF(AX$3=Inputs!$CO161,0.2,IF(AND(AX$3&gt;=Inputs!$CL161,AX$3&lt;Inputs!$CM161),(AX$3-Inputs!$CL161+1)/(Inputs!$AI161+1),0)))))))))</f>
        <v>0</v>
      </c>
      <c r="AY163" s="27">
        <f>IF(AND(Inputs!$CO161=0,AY$3&gt;=Inputs!$CM161),1,IF(AND(AY$3&gt;=Inputs!$CM161,AY$3&lt;Inputs!$CN161),1,IF(AND(AY$3=Inputs!$CN161,AY$3=Inputs!$CO161),1,IF(OR(AND(AY$3=Inputs!$CN161+1,Inputs!$CN161=Inputs!$CO161),AND(AY$3=Inputs!$CN161+2,Inputs!$CN161=Inputs!$CO161)),0,IF(AY$3=Inputs!$CN161,0.8,IF(AY$3=Inputs!$CN161+1,0.6,IF(AY$3=Inputs!$CN161+2,0.4,IF(AY$3=Inputs!$CO161,0.2,IF(AND(AY$3&gt;=Inputs!$CL161,AY$3&lt;Inputs!$CM161),(AY$3-Inputs!$CL161+1)/(Inputs!$AI161+1),0)))))))))</f>
        <v>0</v>
      </c>
      <c r="AZ163" s="27">
        <f>IF(AND(Inputs!$CO161=0,AZ$3&gt;=Inputs!$CM161),1,IF(AND(AZ$3&gt;=Inputs!$CM161,AZ$3&lt;Inputs!$CN161),1,IF(AND(AZ$3=Inputs!$CN161,AZ$3=Inputs!$CO161),1,IF(OR(AND(AZ$3=Inputs!$CN161+1,Inputs!$CN161=Inputs!$CO161),AND(AZ$3=Inputs!$CN161+2,Inputs!$CN161=Inputs!$CO161)),0,IF(AZ$3=Inputs!$CN161,0.8,IF(AZ$3=Inputs!$CN161+1,0.6,IF(AZ$3=Inputs!$CN161+2,0.4,IF(AZ$3=Inputs!$CO161,0.2,IF(AND(AZ$3&gt;=Inputs!$CL161,AZ$3&lt;Inputs!$CM161),(AZ$3-Inputs!$CL161+1)/(Inputs!$AI161+1),0)))))))))</f>
        <v>0</v>
      </c>
      <c r="BA163" s="27">
        <f>IF(AND(Inputs!$CO161=0,BA$3&gt;=Inputs!$CM161),1,IF(AND(BA$3&gt;=Inputs!$CM161,BA$3&lt;Inputs!$CN161),1,IF(AND(BA$3=Inputs!$CN161,BA$3=Inputs!$CO161),1,IF(OR(AND(BA$3=Inputs!$CN161+1,Inputs!$CN161=Inputs!$CO161),AND(BA$3=Inputs!$CN161+2,Inputs!$CN161=Inputs!$CO161)),0,IF(BA$3=Inputs!$CN161,0.8,IF(BA$3=Inputs!$CN161+1,0.6,IF(BA$3=Inputs!$CN161+2,0.4,IF(BA$3=Inputs!$CO161,0.2,IF(AND(BA$3&gt;=Inputs!$CL161,BA$3&lt;Inputs!$CM161),(BA$3-Inputs!$CL161+1)/(Inputs!$AI161+1),0)))))))))</f>
        <v>0</v>
      </c>
      <c r="BB163" s="27">
        <f>IF(AND(Inputs!$CO161=0,BB$3&gt;=Inputs!$CM161),1,IF(AND(BB$3&gt;=Inputs!$CM161,BB$3&lt;Inputs!$CN161),1,IF(AND(BB$3=Inputs!$CN161,BB$3=Inputs!$CO161),1,IF(OR(AND(BB$3=Inputs!$CN161+1,Inputs!$CN161=Inputs!$CO161),AND(BB$3=Inputs!$CN161+2,Inputs!$CN161=Inputs!$CO161)),0,IF(BB$3=Inputs!$CN161,0.8,IF(BB$3=Inputs!$CN161+1,0.6,IF(BB$3=Inputs!$CN161+2,0.4,IF(BB$3=Inputs!$CO161,0.2,IF(AND(BB$3&gt;=Inputs!$CL161,BB$3&lt;Inputs!$CM161),(BB$3-Inputs!$CL161+1)/(Inputs!$AI161+1),0)))))))))</f>
        <v>0</v>
      </c>
      <c r="BC163" s="27">
        <f>IF(AND(Inputs!$CO161=0,BC$3&gt;=Inputs!$CM161),1,IF(AND(BC$3&gt;=Inputs!$CM161,BC$3&lt;Inputs!$CN161),1,IF(AND(BC$3=Inputs!$CN161,BC$3=Inputs!$CO161),1,IF(OR(AND(BC$3=Inputs!$CN161+1,Inputs!$CN161=Inputs!$CO161),AND(BC$3=Inputs!$CN161+2,Inputs!$CN161=Inputs!$CO161)),0,IF(BC$3=Inputs!$CN161,0.8,IF(BC$3=Inputs!$CN161+1,0.6,IF(BC$3=Inputs!$CN161+2,0.4,IF(BC$3=Inputs!$CO161,0.2,IF(AND(BC$3&gt;=Inputs!$CL161,BC$3&lt;Inputs!$CM161),(BC$3-Inputs!$CL161+1)/(Inputs!$AI161+1),0)))))))))</f>
        <v>0</v>
      </c>
      <c r="BD163" s="27">
        <f>IF(AND(Inputs!$CO161=0,BD$3&gt;=Inputs!$CM161),1,IF(AND(BD$3&gt;=Inputs!$CM161,BD$3&lt;Inputs!$CN161),1,IF(AND(BD$3=Inputs!$CN161,BD$3=Inputs!$CO161),1,IF(OR(AND(BD$3=Inputs!$CN161+1,Inputs!$CN161=Inputs!$CO161),AND(BD$3=Inputs!$CN161+2,Inputs!$CN161=Inputs!$CO161)),0,IF(BD$3=Inputs!$CN161,0.8,IF(BD$3=Inputs!$CN161+1,0.6,IF(BD$3=Inputs!$CN161+2,0.4,IF(BD$3=Inputs!$CO161,0.2,IF(AND(BD$3&gt;=Inputs!$CL161,BD$3&lt;Inputs!$CM161),(BD$3-Inputs!$CL161+1)/(Inputs!$AI161+1),0)))))))))</f>
        <v>0</v>
      </c>
      <c r="BE163" s="27">
        <f>IF(AND(Inputs!$CO161=0,BE$3&gt;=Inputs!$CM161),1,IF(AND(BE$3&gt;=Inputs!$CM161,BE$3&lt;Inputs!$CN161),1,IF(AND(BE$3=Inputs!$CN161,BE$3=Inputs!$CO161),1,IF(OR(AND(BE$3=Inputs!$CN161+1,Inputs!$CN161=Inputs!$CO161),AND(BE$3=Inputs!$CN161+2,Inputs!$CN161=Inputs!$CO161)),0,IF(BE$3=Inputs!$CN161,0.8,IF(BE$3=Inputs!$CN161+1,0.6,IF(BE$3=Inputs!$CN161+2,0.4,IF(BE$3=Inputs!$CO161,0.2,IF(AND(BE$3&gt;=Inputs!$CL161,BE$3&lt;Inputs!$CM161),(BE$3-Inputs!$CL161+1)/(Inputs!$AI161+1),0)))))))))</f>
        <v>0</v>
      </c>
      <c r="BF163" s="27">
        <f>IF(AND(Inputs!$CO161=0,BF$3&gt;=Inputs!$CM161),1,IF(AND(BF$3&gt;=Inputs!$CM161,BF$3&lt;Inputs!$CN161),1,IF(AND(BF$3=Inputs!$CN161,BF$3=Inputs!$CO161),1,IF(OR(AND(BF$3=Inputs!$CN161+1,Inputs!$CN161=Inputs!$CO161),AND(BF$3=Inputs!$CN161+2,Inputs!$CN161=Inputs!$CO161)),0,IF(BF$3=Inputs!$CN161,0.8,IF(BF$3=Inputs!$CN161+1,0.6,IF(BF$3=Inputs!$CN161+2,0.4,IF(BF$3=Inputs!$CO161,0.2,IF(AND(BF$3&gt;=Inputs!$CL161,BF$3&lt;Inputs!$CM161),(BF$3-Inputs!$CL161+1)/(Inputs!$AI161+1),0)))))))))</f>
        <v>0</v>
      </c>
      <c r="BG163" s="27">
        <f>IF(AND(Inputs!$CO161=0,BG$3&gt;=Inputs!$CM161),1,IF(AND(BG$3&gt;=Inputs!$CM161,BG$3&lt;Inputs!$CN161),1,IF(AND(BG$3=Inputs!$CN161,BG$3=Inputs!$CO161),1,IF(OR(AND(BG$3=Inputs!$CN161+1,Inputs!$CN161=Inputs!$CO161),AND(BG$3=Inputs!$CN161+2,Inputs!$CN161=Inputs!$CO161)),0,IF(BG$3=Inputs!$CN161,0.8,IF(BG$3=Inputs!$CN161+1,0.6,IF(BG$3=Inputs!$CN161+2,0.4,IF(BG$3=Inputs!$CO161,0.2,IF(AND(BG$3&gt;=Inputs!$CL161,BG$3&lt;Inputs!$CM161),(BG$3-Inputs!$CL161+1)/(Inputs!$AI161+1),0)))))))))</f>
        <v>0</v>
      </c>
      <c r="BH163" s="27">
        <f>IF(AND(Inputs!$CO161=0,BH$3&gt;=Inputs!$CM161),1,IF(AND(BH$3&gt;=Inputs!$CM161,BH$3&lt;Inputs!$CN161),1,IF(AND(BH$3=Inputs!$CN161,BH$3=Inputs!$CO161),1,IF(OR(AND(BH$3=Inputs!$CN161+1,Inputs!$CN161=Inputs!$CO161),AND(BH$3=Inputs!$CN161+2,Inputs!$CN161=Inputs!$CO161)),0,IF(BH$3=Inputs!$CN161,0.8,IF(BH$3=Inputs!$CN161+1,0.6,IF(BH$3=Inputs!$CN161+2,0.4,IF(BH$3=Inputs!$CO161,0.2,IF(AND(BH$3&gt;=Inputs!$CL161,BH$3&lt;Inputs!$CM161),(BH$3-Inputs!$CL161+1)/(Inputs!$AI161+1),0)))))))))</f>
        <v>0</v>
      </c>
      <c r="BI163" s="27">
        <f>IF(AND(Inputs!$CO161=0,BI$3&gt;=Inputs!$CM161),1,IF(AND(BI$3&gt;=Inputs!$CM161,BI$3&lt;Inputs!$CN161),1,IF(AND(BI$3=Inputs!$CN161,BI$3=Inputs!$CO161),1,IF(OR(AND(BI$3=Inputs!$CN161+1,Inputs!$CN161=Inputs!$CO161),AND(BI$3=Inputs!$CN161+2,Inputs!$CN161=Inputs!$CO161)),0,IF(BI$3=Inputs!$CN161,0.8,IF(BI$3=Inputs!$CN161+1,0.6,IF(BI$3=Inputs!$CN161+2,0.4,IF(BI$3=Inputs!$CO161,0.2,IF(AND(BI$3&gt;=Inputs!$CL161,BI$3&lt;Inputs!$CM161),(BI$3-Inputs!$CL161+1)/(Inputs!$AI161+1),0)))))))))</f>
        <v>0</v>
      </c>
      <c r="BJ163" s="27">
        <f>IF(AND(Inputs!$CO161=0,BJ$3&gt;=Inputs!$CM161),1,IF(AND(BJ$3&gt;=Inputs!$CM161,BJ$3&lt;Inputs!$CN161),1,IF(AND(BJ$3=Inputs!$CN161,BJ$3=Inputs!$CO161),1,IF(OR(AND(BJ$3=Inputs!$CN161+1,Inputs!$CN161=Inputs!$CO161),AND(BJ$3=Inputs!$CN161+2,Inputs!$CN161=Inputs!$CO161)),0,IF(BJ$3=Inputs!$CN161,0.8,IF(BJ$3=Inputs!$CN161+1,0.6,IF(BJ$3=Inputs!$CN161+2,0.4,IF(BJ$3=Inputs!$CO161,0.2,IF(AND(BJ$3&gt;=Inputs!$CL161,BJ$3&lt;Inputs!$CM161),(BJ$3-Inputs!$CL161+1)/(Inputs!$AI161+1),0)))))))))</f>
        <v>0</v>
      </c>
      <c r="BK163" s="27">
        <f>IF(AND(Inputs!$CO161=0,BK$3&gt;=Inputs!$CM161),1,IF(AND(BK$3&gt;=Inputs!$CM161,BK$3&lt;Inputs!$CN161),1,IF(AND(BK$3=Inputs!$CN161,BK$3=Inputs!$CO161),1,IF(OR(AND(BK$3=Inputs!$CN161+1,Inputs!$CN161=Inputs!$CO161),AND(BK$3=Inputs!$CN161+2,Inputs!$CN161=Inputs!$CO161)),0,IF(BK$3=Inputs!$CN161,0.8,IF(BK$3=Inputs!$CN161+1,0.6,IF(BK$3=Inputs!$CN161+2,0.4,IF(BK$3=Inputs!$CO161,0.2,IF(AND(BK$3&gt;=Inputs!$CL161,BK$3&lt;Inputs!$CM161),(BK$3-Inputs!$CL161+1)/(Inputs!$AI161+1),0)))))))))</f>
        <v>0</v>
      </c>
      <c r="BL163" s="27">
        <f>IF(AND(Inputs!$CO161=0,BL$3&gt;=Inputs!$CM161),1,IF(AND(BL$3&gt;=Inputs!$CM161,BL$3&lt;Inputs!$CN161),1,IF(AND(BL$3=Inputs!$CN161,BL$3=Inputs!$CO161),1,IF(OR(AND(BL$3=Inputs!$CN161+1,Inputs!$CN161=Inputs!$CO161),AND(BL$3=Inputs!$CN161+2,Inputs!$CN161=Inputs!$CO161)),0,IF(BL$3=Inputs!$CN161,0.8,IF(BL$3=Inputs!$CN161+1,0.6,IF(BL$3=Inputs!$CN161+2,0.4,IF(BL$3=Inputs!$CO161,0.2,IF(AND(BL$3&gt;=Inputs!$CL161,BL$3&lt;Inputs!$CM161),(BL$3-Inputs!$CL161+1)/(Inputs!$AI161+1),0)))))))))</f>
        <v>0</v>
      </c>
      <c r="BM163" s="27">
        <f>IF(AND(Inputs!$CO161=0,BM$3&gt;=Inputs!$CM161),1,IF(AND(BM$3&gt;=Inputs!$CM161,BM$3&lt;Inputs!$CN161),1,IF(AND(BM$3=Inputs!$CN161,BM$3=Inputs!$CO161),1,IF(OR(AND(BM$3=Inputs!$CN161+1,Inputs!$CN161=Inputs!$CO161),AND(BM$3=Inputs!$CN161+2,Inputs!$CN161=Inputs!$CO161)),0,IF(BM$3=Inputs!$CN161,0.8,IF(BM$3=Inputs!$CN161+1,0.6,IF(BM$3=Inputs!$CN161+2,0.4,IF(BM$3=Inputs!$CO161,0.2,IF(AND(BM$3&gt;=Inputs!$CL161,BM$3&lt;Inputs!$CM161),(BM$3-Inputs!$CL161+1)/(Inputs!$AI161+1),0)))))))))</f>
        <v>0</v>
      </c>
    </row>
    <row r="164" spans="1:65">
      <c r="A164" s="7" t="str">
        <f>IF(Inputs!A162="","",Inputs!A162)</f>
        <v/>
      </c>
      <c r="B164" t="str">
        <f>IF(Inputs!B162="","",Inputs!B162)</f>
        <v/>
      </c>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292"/>
      <c r="AE164" s="292"/>
      <c r="AF164" s="292"/>
      <c r="AG164" s="50">
        <f t="shared" si="7"/>
        <v>0</v>
      </c>
      <c r="AH164" s="42">
        <f t="shared" si="6"/>
        <v>0</v>
      </c>
      <c r="AJ164" s="27">
        <f>IF(AND(Inputs!$CO162=0,AJ$3&gt;=Inputs!$CM162),1,IF(AND(AJ$3&gt;=Inputs!$CM162,AJ$3&lt;Inputs!$CN162),1,IF(AND(AJ$3=Inputs!$CN162,AJ$3=Inputs!$CO162),1,IF(OR(AND(AJ$3=Inputs!$CN162+1,Inputs!$CN162=Inputs!$CO162),AND(AJ$3=Inputs!$CN162+2,Inputs!$CN162=Inputs!$CO162)),0,IF(AJ$3=Inputs!$CN162,0.8,IF(AJ$3=Inputs!$CN162+1,0.6,IF(AJ$3=Inputs!$CN162+2,0.4,IF(AJ$3=Inputs!$CO162,0.2,IF(AND(AJ$3&gt;=Inputs!$CL162,AJ$3&lt;Inputs!$CM162),(AJ$3-Inputs!$CL162+1)/(Inputs!$AI162+1),0)))))))))</f>
        <v>0</v>
      </c>
      <c r="AK164" s="27">
        <f>IF(AND(Inputs!$CO162=0,AK$3&gt;=Inputs!$CM162),1,IF(AND(AK$3&gt;=Inputs!$CM162,AK$3&lt;Inputs!$CN162),1,IF(AND(AK$3=Inputs!$CN162,AK$3=Inputs!$CO162),1,IF(OR(AND(AK$3=Inputs!$CN162+1,Inputs!$CN162=Inputs!$CO162),AND(AK$3=Inputs!$CN162+2,Inputs!$CN162=Inputs!$CO162)),0,IF(AK$3=Inputs!$CN162,0.8,IF(AK$3=Inputs!$CN162+1,0.6,IF(AK$3=Inputs!$CN162+2,0.4,IF(AK$3=Inputs!$CO162,0.2,IF(AND(AK$3&gt;=Inputs!$CL162,AK$3&lt;Inputs!$CM162),(AK$3-Inputs!$CL162+1)/(Inputs!$AI162+1),0)))))))))</f>
        <v>0</v>
      </c>
      <c r="AL164" s="27">
        <f>IF(AND(Inputs!$CO162=0,AL$3&gt;=Inputs!$CM162),1,IF(AND(AL$3&gt;=Inputs!$CM162,AL$3&lt;Inputs!$CN162),1,IF(AND(AL$3=Inputs!$CN162,AL$3=Inputs!$CO162),1,IF(OR(AND(AL$3=Inputs!$CN162+1,Inputs!$CN162=Inputs!$CO162),AND(AL$3=Inputs!$CN162+2,Inputs!$CN162=Inputs!$CO162)),0,IF(AL$3=Inputs!$CN162,0.8,IF(AL$3=Inputs!$CN162+1,0.6,IF(AL$3=Inputs!$CN162+2,0.4,IF(AL$3=Inputs!$CO162,0.2,IF(AND(AL$3&gt;=Inputs!$CL162,AL$3&lt;Inputs!$CM162),(AL$3-Inputs!$CL162+1)/(Inputs!$AI162+1),0)))))))))</f>
        <v>0</v>
      </c>
      <c r="AM164" s="27">
        <f>IF(AND(Inputs!$CO162=0,AM$3&gt;=Inputs!$CM162),1,IF(AND(AM$3&gt;=Inputs!$CM162,AM$3&lt;Inputs!$CN162),1,IF(AND(AM$3=Inputs!$CN162,AM$3=Inputs!$CO162),1,IF(OR(AND(AM$3=Inputs!$CN162+1,Inputs!$CN162=Inputs!$CO162),AND(AM$3=Inputs!$CN162+2,Inputs!$CN162=Inputs!$CO162)),0,IF(AM$3=Inputs!$CN162,0.8,IF(AM$3=Inputs!$CN162+1,0.6,IF(AM$3=Inputs!$CN162+2,0.4,IF(AM$3=Inputs!$CO162,0.2,IF(AND(AM$3&gt;=Inputs!$CL162,AM$3&lt;Inputs!$CM162),(AM$3-Inputs!$CL162+1)/(Inputs!$AI162+1),0)))))))))</f>
        <v>0</v>
      </c>
      <c r="AN164" s="27">
        <f>IF(AND(Inputs!$CO162=0,AN$3&gt;=Inputs!$CM162),1,IF(AND(AN$3&gt;=Inputs!$CM162,AN$3&lt;Inputs!$CN162),1,IF(AND(AN$3=Inputs!$CN162,AN$3=Inputs!$CO162),1,IF(OR(AND(AN$3=Inputs!$CN162+1,Inputs!$CN162=Inputs!$CO162),AND(AN$3=Inputs!$CN162+2,Inputs!$CN162=Inputs!$CO162)),0,IF(AN$3=Inputs!$CN162,0.8,IF(AN$3=Inputs!$CN162+1,0.6,IF(AN$3=Inputs!$CN162+2,0.4,IF(AN$3=Inputs!$CO162,0.2,IF(AND(AN$3&gt;=Inputs!$CL162,AN$3&lt;Inputs!$CM162),(AN$3-Inputs!$CL162+1)/(Inputs!$AI162+1),0)))))))))</f>
        <v>0</v>
      </c>
      <c r="AO164" s="27">
        <f>IF(AND(Inputs!$CO162=0,AO$3&gt;=Inputs!$CM162),1,IF(AND(AO$3&gt;=Inputs!$CM162,AO$3&lt;Inputs!$CN162),1,IF(AND(AO$3=Inputs!$CN162,AO$3=Inputs!$CO162),1,IF(OR(AND(AO$3=Inputs!$CN162+1,Inputs!$CN162=Inputs!$CO162),AND(AO$3=Inputs!$CN162+2,Inputs!$CN162=Inputs!$CO162)),0,IF(AO$3=Inputs!$CN162,0.8,IF(AO$3=Inputs!$CN162+1,0.6,IF(AO$3=Inputs!$CN162+2,0.4,IF(AO$3=Inputs!$CO162,0.2,IF(AND(AO$3&gt;=Inputs!$CL162,AO$3&lt;Inputs!$CM162),(AO$3-Inputs!$CL162+1)/(Inputs!$AI162+1),0)))))))))</f>
        <v>0</v>
      </c>
      <c r="AP164" s="27">
        <f>IF(AND(Inputs!$CO162=0,AP$3&gt;=Inputs!$CM162),1,IF(AND(AP$3&gt;=Inputs!$CM162,AP$3&lt;Inputs!$CN162),1,IF(AND(AP$3=Inputs!$CN162,AP$3=Inputs!$CO162),1,IF(OR(AND(AP$3=Inputs!$CN162+1,Inputs!$CN162=Inputs!$CO162),AND(AP$3=Inputs!$CN162+2,Inputs!$CN162=Inputs!$CO162)),0,IF(AP$3=Inputs!$CN162,0.8,IF(AP$3=Inputs!$CN162+1,0.6,IF(AP$3=Inputs!$CN162+2,0.4,IF(AP$3=Inputs!$CO162,0.2,IF(AND(AP$3&gt;=Inputs!$CL162,AP$3&lt;Inputs!$CM162),(AP$3-Inputs!$CL162+1)/(Inputs!$AI162+1),0)))))))))</f>
        <v>0</v>
      </c>
      <c r="AQ164" s="27">
        <f>IF(AND(Inputs!$CO162=0,AQ$3&gt;=Inputs!$CM162),1,IF(AND(AQ$3&gt;=Inputs!$CM162,AQ$3&lt;Inputs!$CN162),1,IF(AND(AQ$3=Inputs!$CN162,AQ$3=Inputs!$CO162),1,IF(OR(AND(AQ$3=Inputs!$CN162+1,Inputs!$CN162=Inputs!$CO162),AND(AQ$3=Inputs!$CN162+2,Inputs!$CN162=Inputs!$CO162)),0,IF(AQ$3=Inputs!$CN162,0.8,IF(AQ$3=Inputs!$CN162+1,0.6,IF(AQ$3=Inputs!$CN162+2,0.4,IF(AQ$3=Inputs!$CO162,0.2,IF(AND(AQ$3&gt;=Inputs!$CL162,AQ$3&lt;Inputs!$CM162),(AQ$3-Inputs!$CL162+1)/(Inputs!$AI162+1),0)))))))))</f>
        <v>0</v>
      </c>
      <c r="AR164" s="27">
        <f>IF(AND(Inputs!$CO162=0,AR$3&gt;=Inputs!$CM162),1,IF(AND(AR$3&gt;=Inputs!$CM162,AR$3&lt;Inputs!$CN162),1,IF(AND(AR$3=Inputs!$CN162,AR$3=Inputs!$CO162),1,IF(OR(AND(AR$3=Inputs!$CN162+1,Inputs!$CN162=Inputs!$CO162),AND(AR$3=Inputs!$CN162+2,Inputs!$CN162=Inputs!$CO162)),0,IF(AR$3=Inputs!$CN162,0.8,IF(AR$3=Inputs!$CN162+1,0.6,IF(AR$3=Inputs!$CN162+2,0.4,IF(AR$3=Inputs!$CO162,0.2,IF(AND(AR$3&gt;=Inputs!$CL162,AR$3&lt;Inputs!$CM162),(AR$3-Inputs!$CL162+1)/(Inputs!$AI162+1),0)))))))))</f>
        <v>0</v>
      </c>
      <c r="AS164" s="27">
        <f>IF(AND(Inputs!$CO162=0,AS$3&gt;=Inputs!$CM162),1,IF(AND(AS$3&gt;=Inputs!$CM162,AS$3&lt;Inputs!$CN162),1,IF(AND(AS$3=Inputs!$CN162,AS$3=Inputs!$CO162),1,IF(OR(AND(AS$3=Inputs!$CN162+1,Inputs!$CN162=Inputs!$CO162),AND(AS$3=Inputs!$CN162+2,Inputs!$CN162=Inputs!$CO162)),0,IF(AS$3=Inputs!$CN162,0.8,IF(AS$3=Inputs!$CN162+1,0.6,IF(AS$3=Inputs!$CN162+2,0.4,IF(AS$3=Inputs!$CO162,0.2,IF(AND(AS$3&gt;=Inputs!$CL162,AS$3&lt;Inputs!$CM162),(AS$3-Inputs!$CL162+1)/(Inputs!$AI162+1),0)))))))))</f>
        <v>0</v>
      </c>
      <c r="AT164" s="27">
        <f>IF(AND(Inputs!$CO162=0,AT$3&gt;=Inputs!$CM162),1,IF(AND(AT$3&gt;=Inputs!$CM162,AT$3&lt;Inputs!$CN162),1,IF(AND(AT$3=Inputs!$CN162,AT$3=Inputs!$CO162),1,IF(OR(AND(AT$3=Inputs!$CN162+1,Inputs!$CN162=Inputs!$CO162),AND(AT$3=Inputs!$CN162+2,Inputs!$CN162=Inputs!$CO162)),0,IF(AT$3=Inputs!$CN162,0.8,IF(AT$3=Inputs!$CN162+1,0.6,IF(AT$3=Inputs!$CN162+2,0.4,IF(AT$3=Inputs!$CO162,0.2,IF(AND(AT$3&gt;=Inputs!$CL162,AT$3&lt;Inputs!$CM162),(AT$3-Inputs!$CL162+1)/(Inputs!$AI162+1),0)))))))))</f>
        <v>0</v>
      </c>
      <c r="AU164" s="27">
        <f>IF(AND(Inputs!$CO162=0,AU$3&gt;=Inputs!$CM162),1,IF(AND(AU$3&gt;=Inputs!$CM162,AU$3&lt;Inputs!$CN162),1,IF(AND(AU$3=Inputs!$CN162,AU$3=Inputs!$CO162),1,IF(OR(AND(AU$3=Inputs!$CN162+1,Inputs!$CN162=Inputs!$CO162),AND(AU$3=Inputs!$CN162+2,Inputs!$CN162=Inputs!$CO162)),0,IF(AU$3=Inputs!$CN162,0.8,IF(AU$3=Inputs!$CN162+1,0.6,IF(AU$3=Inputs!$CN162+2,0.4,IF(AU$3=Inputs!$CO162,0.2,IF(AND(AU$3&gt;=Inputs!$CL162,AU$3&lt;Inputs!$CM162),(AU$3-Inputs!$CL162+1)/(Inputs!$AI162+1),0)))))))))</f>
        <v>0</v>
      </c>
      <c r="AV164" s="27">
        <f>IF(AND(Inputs!$CO162=0,AV$3&gt;=Inputs!$CM162),1,IF(AND(AV$3&gt;=Inputs!$CM162,AV$3&lt;Inputs!$CN162),1,IF(AND(AV$3=Inputs!$CN162,AV$3=Inputs!$CO162),1,IF(OR(AND(AV$3=Inputs!$CN162+1,Inputs!$CN162=Inputs!$CO162),AND(AV$3=Inputs!$CN162+2,Inputs!$CN162=Inputs!$CO162)),0,IF(AV$3=Inputs!$CN162,0.8,IF(AV$3=Inputs!$CN162+1,0.6,IF(AV$3=Inputs!$CN162+2,0.4,IF(AV$3=Inputs!$CO162,0.2,IF(AND(AV$3&gt;=Inputs!$CL162,AV$3&lt;Inputs!$CM162),(AV$3-Inputs!$CL162+1)/(Inputs!$AI162+1),0)))))))))</f>
        <v>0</v>
      </c>
      <c r="AW164" s="27">
        <f>IF(AND(Inputs!$CO162=0,AW$3&gt;=Inputs!$CM162),1,IF(AND(AW$3&gt;=Inputs!$CM162,AW$3&lt;Inputs!$CN162),1,IF(AND(AW$3=Inputs!$CN162,AW$3=Inputs!$CO162),1,IF(OR(AND(AW$3=Inputs!$CN162+1,Inputs!$CN162=Inputs!$CO162),AND(AW$3=Inputs!$CN162+2,Inputs!$CN162=Inputs!$CO162)),0,IF(AW$3=Inputs!$CN162,0.8,IF(AW$3=Inputs!$CN162+1,0.6,IF(AW$3=Inputs!$CN162+2,0.4,IF(AW$3=Inputs!$CO162,0.2,IF(AND(AW$3&gt;=Inputs!$CL162,AW$3&lt;Inputs!$CM162),(AW$3-Inputs!$CL162+1)/(Inputs!$AI162+1),0)))))))))</f>
        <v>0</v>
      </c>
      <c r="AX164" s="27">
        <f>IF(AND(Inputs!$CO162=0,AX$3&gt;=Inputs!$CM162),1,IF(AND(AX$3&gt;=Inputs!$CM162,AX$3&lt;Inputs!$CN162),1,IF(AND(AX$3=Inputs!$CN162,AX$3=Inputs!$CO162),1,IF(OR(AND(AX$3=Inputs!$CN162+1,Inputs!$CN162=Inputs!$CO162),AND(AX$3=Inputs!$CN162+2,Inputs!$CN162=Inputs!$CO162)),0,IF(AX$3=Inputs!$CN162,0.8,IF(AX$3=Inputs!$CN162+1,0.6,IF(AX$3=Inputs!$CN162+2,0.4,IF(AX$3=Inputs!$CO162,0.2,IF(AND(AX$3&gt;=Inputs!$CL162,AX$3&lt;Inputs!$CM162),(AX$3-Inputs!$CL162+1)/(Inputs!$AI162+1),0)))))))))</f>
        <v>0</v>
      </c>
      <c r="AY164" s="27">
        <f>IF(AND(Inputs!$CO162=0,AY$3&gt;=Inputs!$CM162),1,IF(AND(AY$3&gt;=Inputs!$CM162,AY$3&lt;Inputs!$CN162),1,IF(AND(AY$3=Inputs!$CN162,AY$3=Inputs!$CO162),1,IF(OR(AND(AY$3=Inputs!$CN162+1,Inputs!$CN162=Inputs!$CO162),AND(AY$3=Inputs!$CN162+2,Inputs!$CN162=Inputs!$CO162)),0,IF(AY$3=Inputs!$CN162,0.8,IF(AY$3=Inputs!$CN162+1,0.6,IF(AY$3=Inputs!$CN162+2,0.4,IF(AY$3=Inputs!$CO162,0.2,IF(AND(AY$3&gt;=Inputs!$CL162,AY$3&lt;Inputs!$CM162),(AY$3-Inputs!$CL162+1)/(Inputs!$AI162+1),0)))))))))</f>
        <v>0</v>
      </c>
      <c r="AZ164" s="27">
        <f>IF(AND(Inputs!$CO162=0,AZ$3&gt;=Inputs!$CM162),1,IF(AND(AZ$3&gt;=Inputs!$CM162,AZ$3&lt;Inputs!$CN162),1,IF(AND(AZ$3=Inputs!$CN162,AZ$3=Inputs!$CO162),1,IF(OR(AND(AZ$3=Inputs!$CN162+1,Inputs!$CN162=Inputs!$CO162),AND(AZ$3=Inputs!$CN162+2,Inputs!$CN162=Inputs!$CO162)),0,IF(AZ$3=Inputs!$CN162,0.8,IF(AZ$3=Inputs!$CN162+1,0.6,IF(AZ$3=Inputs!$CN162+2,0.4,IF(AZ$3=Inputs!$CO162,0.2,IF(AND(AZ$3&gt;=Inputs!$CL162,AZ$3&lt;Inputs!$CM162),(AZ$3-Inputs!$CL162+1)/(Inputs!$AI162+1),0)))))))))</f>
        <v>0</v>
      </c>
      <c r="BA164" s="27">
        <f>IF(AND(Inputs!$CO162=0,BA$3&gt;=Inputs!$CM162),1,IF(AND(BA$3&gt;=Inputs!$CM162,BA$3&lt;Inputs!$CN162),1,IF(AND(BA$3=Inputs!$CN162,BA$3=Inputs!$CO162),1,IF(OR(AND(BA$3=Inputs!$CN162+1,Inputs!$CN162=Inputs!$CO162),AND(BA$3=Inputs!$CN162+2,Inputs!$CN162=Inputs!$CO162)),0,IF(BA$3=Inputs!$CN162,0.8,IF(BA$3=Inputs!$CN162+1,0.6,IF(BA$3=Inputs!$CN162+2,0.4,IF(BA$3=Inputs!$CO162,0.2,IF(AND(BA$3&gt;=Inputs!$CL162,BA$3&lt;Inputs!$CM162),(BA$3-Inputs!$CL162+1)/(Inputs!$AI162+1),0)))))))))</f>
        <v>0</v>
      </c>
      <c r="BB164" s="27">
        <f>IF(AND(Inputs!$CO162=0,BB$3&gt;=Inputs!$CM162),1,IF(AND(BB$3&gt;=Inputs!$CM162,BB$3&lt;Inputs!$CN162),1,IF(AND(BB$3=Inputs!$CN162,BB$3=Inputs!$CO162),1,IF(OR(AND(BB$3=Inputs!$CN162+1,Inputs!$CN162=Inputs!$CO162),AND(BB$3=Inputs!$CN162+2,Inputs!$CN162=Inputs!$CO162)),0,IF(BB$3=Inputs!$CN162,0.8,IF(BB$3=Inputs!$CN162+1,0.6,IF(BB$3=Inputs!$CN162+2,0.4,IF(BB$3=Inputs!$CO162,0.2,IF(AND(BB$3&gt;=Inputs!$CL162,BB$3&lt;Inputs!$CM162),(BB$3-Inputs!$CL162+1)/(Inputs!$AI162+1),0)))))))))</f>
        <v>0</v>
      </c>
      <c r="BC164" s="27">
        <f>IF(AND(Inputs!$CO162=0,BC$3&gt;=Inputs!$CM162),1,IF(AND(BC$3&gt;=Inputs!$CM162,BC$3&lt;Inputs!$CN162),1,IF(AND(BC$3=Inputs!$CN162,BC$3=Inputs!$CO162),1,IF(OR(AND(BC$3=Inputs!$CN162+1,Inputs!$CN162=Inputs!$CO162),AND(BC$3=Inputs!$CN162+2,Inputs!$CN162=Inputs!$CO162)),0,IF(BC$3=Inputs!$CN162,0.8,IF(BC$3=Inputs!$CN162+1,0.6,IF(BC$3=Inputs!$CN162+2,0.4,IF(BC$3=Inputs!$CO162,0.2,IF(AND(BC$3&gt;=Inputs!$CL162,BC$3&lt;Inputs!$CM162),(BC$3-Inputs!$CL162+1)/(Inputs!$AI162+1),0)))))))))</f>
        <v>0</v>
      </c>
      <c r="BD164" s="27">
        <f>IF(AND(Inputs!$CO162=0,BD$3&gt;=Inputs!$CM162),1,IF(AND(BD$3&gt;=Inputs!$CM162,BD$3&lt;Inputs!$CN162),1,IF(AND(BD$3=Inputs!$CN162,BD$3=Inputs!$CO162),1,IF(OR(AND(BD$3=Inputs!$CN162+1,Inputs!$CN162=Inputs!$CO162),AND(BD$3=Inputs!$CN162+2,Inputs!$CN162=Inputs!$CO162)),0,IF(BD$3=Inputs!$CN162,0.8,IF(BD$3=Inputs!$CN162+1,0.6,IF(BD$3=Inputs!$CN162+2,0.4,IF(BD$3=Inputs!$CO162,0.2,IF(AND(BD$3&gt;=Inputs!$CL162,BD$3&lt;Inputs!$CM162),(BD$3-Inputs!$CL162+1)/(Inputs!$AI162+1),0)))))))))</f>
        <v>0</v>
      </c>
      <c r="BE164" s="27">
        <f>IF(AND(Inputs!$CO162=0,BE$3&gt;=Inputs!$CM162),1,IF(AND(BE$3&gt;=Inputs!$CM162,BE$3&lt;Inputs!$CN162),1,IF(AND(BE$3=Inputs!$CN162,BE$3=Inputs!$CO162),1,IF(OR(AND(BE$3=Inputs!$CN162+1,Inputs!$CN162=Inputs!$CO162),AND(BE$3=Inputs!$CN162+2,Inputs!$CN162=Inputs!$CO162)),0,IF(BE$3=Inputs!$CN162,0.8,IF(BE$3=Inputs!$CN162+1,0.6,IF(BE$3=Inputs!$CN162+2,0.4,IF(BE$3=Inputs!$CO162,0.2,IF(AND(BE$3&gt;=Inputs!$CL162,BE$3&lt;Inputs!$CM162),(BE$3-Inputs!$CL162+1)/(Inputs!$AI162+1),0)))))))))</f>
        <v>0</v>
      </c>
      <c r="BF164" s="27">
        <f>IF(AND(Inputs!$CO162=0,BF$3&gt;=Inputs!$CM162),1,IF(AND(BF$3&gt;=Inputs!$CM162,BF$3&lt;Inputs!$CN162),1,IF(AND(BF$3=Inputs!$CN162,BF$3=Inputs!$CO162),1,IF(OR(AND(BF$3=Inputs!$CN162+1,Inputs!$CN162=Inputs!$CO162),AND(BF$3=Inputs!$CN162+2,Inputs!$CN162=Inputs!$CO162)),0,IF(BF$3=Inputs!$CN162,0.8,IF(BF$3=Inputs!$CN162+1,0.6,IF(BF$3=Inputs!$CN162+2,0.4,IF(BF$3=Inputs!$CO162,0.2,IF(AND(BF$3&gt;=Inputs!$CL162,BF$3&lt;Inputs!$CM162),(BF$3-Inputs!$CL162+1)/(Inputs!$AI162+1),0)))))))))</f>
        <v>0</v>
      </c>
      <c r="BG164" s="27">
        <f>IF(AND(Inputs!$CO162=0,BG$3&gt;=Inputs!$CM162),1,IF(AND(BG$3&gt;=Inputs!$CM162,BG$3&lt;Inputs!$CN162),1,IF(AND(BG$3=Inputs!$CN162,BG$3=Inputs!$CO162),1,IF(OR(AND(BG$3=Inputs!$CN162+1,Inputs!$CN162=Inputs!$CO162),AND(BG$3=Inputs!$CN162+2,Inputs!$CN162=Inputs!$CO162)),0,IF(BG$3=Inputs!$CN162,0.8,IF(BG$3=Inputs!$CN162+1,0.6,IF(BG$3=Inputs!$CN162+2,0.4,IF(BG$3=Inputs!$CO162,0.2,IF(AND(BG$3&gt;=Inputs!$CL162,BG$3&lt;Inputs!$CM162),(BG$3-Inputs!$CL162+1)/(Inputs!$AI162+1),0)))))))))</f>
        <v>0</v>
      </c>
      <c r="BH164" s="27">
        <f>IF(AND(Inputs!$CO162=0,BH$3&gt;=Inputs!$CM162),1,IF(AND(BH$3&gt;=Inputs!$CM162,BH$3&lt;Inputs!$CN162),1,IF(AND(BH$3=Inputs!$CN162,BH$3=Inputs!$CO162),1,IF(OR(AND(BH$3=Inputs!$CN162+1,Inputs!$CN162=Inputs!$CO162),AND(BH$3=Inputs!$CN162+2,Inputs!$CN162=Inputs!$CO162)),0,IF(BH$3=Inputs!$CN162,0.8,IF(BH$3=Inputs!$CN162+1,0.6,IF(BH$3=Inputs!$CN162+2,0.4,IF(BH$3=Inputs!$CO162,0.2,IF(AND(BH$3&gt;=Inputs!$CL162,BH$3&lt;Inputs!$CM162),(BH$3-Inputs!$CL162+1)/(Inputs!$AI162+1),0)))))))))</f>
        <v>0</v>
      </c>
      <c r="BI164" s="27">
        <f>IF(AND(Inputs!$CO162=0,BI$3&gt;=Inputs!$CM162),1,IF(AND(BI$3&gt;=Inputs!$CM162,BI$3&lt;Inputs!$CN162),1,IF(AND(BI$3=Inputs!$CN162,BI$3=Inputs!$CO162),1,IF(OR(AND(BI$3=Inputs!$CN162+1,Inputs!$CN162=Inputs!$CO162),AND(BI$3=Inputs!$CN162+2,Inputs!$CN162=Inputs!$CO162)),0,IF(BI$3=Inputs!$CN162,0.8,IF(BI$3=Inputs!$CN162+1,0.6,IF(BI$3=Inputs!$CN162+2,0.4,IF(BI$3=Inputs!$CO162,0.2,IF(AND(BI$3&gt;=Inputs!$CL162,BI$3&lt;Inputs!$CM162),(BI$3-Inputs!$CL162+1)/(Inputs!$AI162+1),0)))))))))</f>
        <v>0</v>
      </c>
      <c r="BJ164" s="27">
        <f>IF(AND(Inputs!$CO162=0,BJ$3&gt;=Inputs!$CM162),1,IF(AND(BJ$3&gt;=Inputs!$CM162,BJ$3&lt;Inputs!$CN162),1,IF(AND(BJ$3=Inputs!$CN162,BJ$3=Inputs!$CO162),1,IF(OR(AND(BJ$3=Inputs!$CN162+1,Inputs!$CN162=Inputs!$CO162),AND(BJ$3=Inputs!$CN162+2,Inputs!$CN162=Inputs!$CO162)),0,IF(BJ$3=Inputs!$CN162,0.8,IF(BJ$3=Inputs!$CN162+1,0.6,IF(BJ$3=Inputs!$CN162+2,0.4,IF(BJ$3=Inputs!$CO162,0.2,IF(AND(BJ$3&gt;=Inputs!$CL162,BJ$3&lt;Inputs!$CM162),(BJ$3-Inputs!$CL162+1)/(Inputs!$AI162+1),0)))))))))</f>
        <v>0</v>
      </c>
      <c r="BK164" s="27">
        <f>IF(AND(Inputs!$CO162=0,BK$3&gt;=Inputs!$CM162),1,IF(AND(BK$3&gt;=Inputs!$CM162,BK$3&lt;Inputs!$CN162),1,IF(AND(BK$3=Inputs!$CN162,BK$3=Inputs!$CO162),1,IF(OR(AND(BK$3=Inputs!$CN162+1,Inputs!$CN162=Inputs!$CO162),AND(BK$3=Inputs!$CN162+2,Inputs!$CN162=Inputs!$CO162)),0,IF(BK$3=Inputs!$CN162,0.8,IF(BK$3=Inputs!$CN162+1,0.6,IF(BK$3=Inputs!$CN162+2,0.4,IF(BK$3=Inputs!$CO162,0.2,IF(AND(BK$3&gt;=Inputs!$CL162,BK$3&lt;Inputs!$CM162),(BK$3-Inputs!$CL162+1)/(Inputs!$AI162+1),0)))))))))</f>
        <v>0</v>
      </c>
      <c r="BL164" s="27">
        <f>IF(AND(Inputs!$CO162=0,BL$3&gt;=Inputs!$CM162),1,IF(AND(BL$3&gt;=Inputs!$CM162,BL$3&lt;Inputs!$CN162),1,IF(AND(BL$3=Inputs!$CN162,BL$3=Inputs!$CO162),1,IF(OR(AND(BL$3=Inputs!$CN162+1,Inputs!$CN162=Inputs!$CO162),AND(BL$3=Inputs!$CN162+2,Inputs!$CN162=Inputs!$CO162)),0,IF(BL$3=Inputs!$CN162,0.8,IF(BL$3=Inputs!$CN162+1,0.6,IF(BL$3=Inputs!$CN162+2,0.4,IF(BL$3=Inputs!$CO162,0.2,IF(AND(BL$3&gt;=Inputs!$CL162,BL$3&lt;Inputs!$CM162),(BL$3-Inputs!$CL162+1)/(Inputs!$AI162+1),0)))))))))</f>
        <v>0</v>
      </c>
      <c r="BM164" s="27">
        <f>IF(AND(Inputs!$CO162=0,BM$3&gt;=Inputs!$CM162),1,IF(AND(BM$3&gt;=Inputs!$CM162,BM$3&lt;Inputs!$CN162),1,IF(AND(BM$3=Inputs!$CN162,BM$3=Inputs!$CO162),1,IF(OR(AND(BM$3=Inputs!$CN162+1,Inputs!$CN162=Inputs!$CO162),AND(BM$3=Inputs!$CN162+2,Inputs!$CN162=Inputs!$CO162)),0,IF(BM$3=Inputs!$CN162,0.8,IF(BM$3=Inputs!$CN162+1,0.6,IF(BM$3=Inputs!$CN162+2,0.4,IF(BM$3=Inputs!$CO162,0.2,IF(AND(BM$3&gt;=Inputs!$CL162,BM$3&lt;Inputs!$CM162),(BM$3-Inputs!$CL162+1)/(Inputs!$AI162+1),0)))))))))</f>
        <v>0</v>
      </c>
    </row>
    <row r="165" spans="1:65">
      <c r="A165" s="7" t="str">
        <f>IF(Inputs!A163="","",Inputs!A163)</f>
        <v/>
      </c>
      <c r="B165" t="str">
        <f>IF(Inputs!B163="","",Inputs!B163)</f>
        <v/>
      </c>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c r="AE165" s="292"/>
      <c r="AF165" s="292"/>
      <c r="AG165" s="50">
        <f t="shared" si="7"/>
        <v>0</v>
      </c>
      <c r="AH165" s="42">
        <f t="shared" si="6"/>
        <v>0</v>
      </c>
      <c r="AJ165" s="27">
        <f>IF(AND(Inputs!$CO163=0,AJ$3&gt;=Inputs!$CM163),1,IF(AND(AJ$3&gt;=Inputs!$CM163,AJ$3&lt;Inputs!$CN163),1,IF(AND(AJ$3=Inputs!$CN163,AJ$3=Inputs!$CO163),1,IF(OR(AND(AJ$3=Inputs!$CN163+1,Inputs!$CN163=Inputs!$CO163),AND(AJ$3=Inputs!$CN163+2,Inputs!$CN163=Inputs!$CO163)),0,IF(AJ$3=Inputs!$CN163,0.8,IF(AJ$3=Inputs!$CN163+1,0.6,IF(AJ$3=Inputs!$CN163+2,0.4,IF(AJ$3=Inputs!$CO163,0.2,IF(AND(AJ$3&gt;=Inputs!$CL163,AJ$3&lt;Inputs!$CM163),(AJ$3-Inputs!$CL163+1)/(Inputs!$AI163+1),0)))))))))</f>
        <v>0</v>
      </c>
      <c r="AK165" s="27">
        <f>IF(AND(Inputs!$CO163=0,AK$3&gt;=Inputs!$CM163),1,IF(AND(AK$3&gt;=Inputs!$CM163,AK$3&lt;Inputs!$CN163),1,IF(AND(AK$3=Inputs!$CN163,AK$3=Inputs!$CO163),1,IF(OR(AND(AK$3=Inputs!$CN163+1,Inputs!$CN163=Inputs!$CO163),AND(AK$3=Inputs!$CN163+2,Inputs!$CN163=Inputs!$CO163)),0,IF(AK$3=Inputs!$CN163,0.8,IF(AK$3=Inputs!$CN163+1,0.6,IF(AK$3=Inputs!$CN163+2,0.4,IF(AK$3=Inputs!$CO163,0.2,IF(AND(AK$3&gt;=Inputs!$CL163,AK$3&lt;Inputs!$CM163),(AK$3-Inputs!$CL163+1)/(Inputs!$AI163+1),0)))))))))</f>
        <v>0</v>
      </c>
      <c r="AL165" s="27">
        <f>IF(AND(Inputs!$CO163=0,AL$3&gt;=Inputs!$CM163),1,IF(AND(AL$3&gt;=Inputs!$CM163,AL$3&lt;Inputs!$CN163),1,IF(AND(AL$3=Inputs!$CN163,AL$3=Inputs!$CO163),1,IF(OR(AND(AL$3=Inputs!$CN163+1,Inputs!$CN163=Inputs!$CO163),AND(AL$3=Inputs!$CN163+2,Inputs!$CN163=Inputs!$CO163)),0,IF(AL$3=Inputs!$CN163,0.8,IF(AL$3=Inputs!$CN163+1,0.6,IF(AL$3=Inputs!$CN163+2,0.4,IF(AL$3=Inputs!$CO163,0.2,IF(AND(AL$3&gt;=Inputs!$CL163,AL$3&lt;Inputs!$CM163),(AL$3-Inputs!$CL163+1)/(Inputs!$AI163+1),0)))))))))</f>
        <v>0</v>
      </c>
      <c r="AM165" s="27">
        <f>IF(AND(Inputs!$CO163=0,AM$3&gt;=Inputs!$CM163),1,IF(AND(AM$3&gt;=Inputs!$CM163,AM$3&lt;Inputs!$CN163),1,IF(AND(AM$3=Inputs!$CN163,AM$3=Inputs!$CO163),1,IF(OR(AND(AM$3=Inputs!$CN163+1,Inputs!$CN163=Inputs!$CO163),AND(AM$3=Inputs!$CN163+2,Inputs!$CN163=Inputs!$CO163)),0,IF(AM$3=Inputs!$CN163,0.8,IF(AM$3=Inputs!$CN163+1,0.6,IF(AM$3=Inputs!$CN163+2,0.4,IF(AM$3=Inputs!$CO163,0.2,IF(AND(AM$3&gt;=Inputs!$CL163,AM$3&lt;Inputs!$CM163),(AM$3-Inputs!$CL163+1)/(Inputs!$AI163+1),0)))))))))</f>
        <v>0</v>
      </c>
      <c r="AN165" s="27">
        <f>IF(AND(Inputs!$CO163=0,AN$3&gt;=Inputs!$CM163),1,IF(AND(AN$3&gt;=Inputs!$CM163,AN$3&lt;Inputs!$CN163),1,IF(AND(AN$3=Inputs!$CN163,AN$3=Inputs!$CO163),1,IF(OR(AND(AN$3=Inputs!$CN163+1,Inputs!$CN163=Inputs!$CO163),AND(AN$3=Inputs!$CN163+2,Inputs!$CN163=Inputs!$CO163)),0,IF(AN$3=Inputs!$CN163,0.8,IF(AN$3=Inputs!$CN163+1,0.6,IF(AN$3=Inputs!$CN163+2,0.4,IF(AN$3=Inputs!$CO163,0.2,IF(AND(AN$3&gt;=Inputs!$CL163,AN$3&lt;Inputs!$CM163),(AN$3-Inputs!$CL163+1)/(Inputs!$AI163+1),0)))))))))</f>
        <v>0</v>
      </c>
      <c r="AO165" s="27">
        <f>IF(AND(Inputs!$CO163=0,AO$3&gt;=Inputs!$CM163),1,IF(AND(AO$3&gt;=Inputs!$CM163,AO$3&lt;Inputs!$CN163),1,IF(AND(AO$3=Inputs!$CN163,AO$3=Inputs!$CO163),1,IF(OR(AND(AO$3=Inputs!$CN163+1,Inputs!$CN163=Inputs!$CO163),AND(AO$3=Inputs!$CN163+2,Inputs!$CN163=Inputs!$CO163)),0,IF(AO$3=Inputs!$CN163,0.8,IF(AO$3=Inputs!$CN163+1,0.6,IF(AO$3=Inputs!$CN163+2,0.4,IF(AO$3=Inputs!$CO163,0.2,IF(AND(AO$3&gt;=Inputs!$CL163,AO$3&lt;Inputs!$CM163),(AO$3-Inputs!$CL163+1)/(Inputs!$AI163+1),0)))))))))</f>
        <v>0</v>
      </c>
      <c r="AP165" s="27">
        <f>IF(AND(Inputs!$CO163=0,AP$3&gt;=Inputs!$CM163),1,IF(AND(AP$3&gt;=Inputs!$CM163,AP$3&lt;Inputs!$CN163),1,IF(AND(AP$3=Inputs!$CN163,AP$3=Inputs!$CO163),1,IF(OR(AND(AP$3=Inputs!$CN163+1,Inputs!$CN163=Inputs!$CO163),AND(AP$3=Inputs!$CN163+2,Inputs!$CN163=Inputs!$CO163)),0,IF(AP$3=Inputs!$CN163,0.8,IF(AP$3=Inputs!$CN163+1,0.6,IF(AP$3=Inputs!$CN163+2,0.4,IF(AP$3=Inputs!$CO163,0.2,IF(AND(AP$3&gt;=Inputs!$CL163,AP$3&lt;Inputs!$CM163),(AP$3-Inputs!$CL163+1)/(Inputs!$AI163+1),0)))))))))</f>
        <v>0</v>
      </c>
      <c r="AQ165" s="27">
        <f>IF(AND(Inputs!$CO163=0,AQ$3&gt;=Inputs!$CM163),1,IF(AND(AQ$3&gt;=Inputs!$CM163,AQ$3&lt;Inputs!$CN163),1,IF(AND(AQ$3=Inputs!$CN163,AQ$3=Inputs!$CO163),1,IF(OR(AND(AQ$3=Inputs!$CN163+1,Inputs!$CN163=Inputs!$CO163),AND(AQ$3=Inputs!$CN163+2,Inputs!$CN163=Inputs!$CO163)),0,IF(AQ$3=Inputs!$CN163,0.8,IF(AQ$3=Inputs!$CN163+1,0.6,IF(AQ$3=Inputs!$CN163+2,0.4,IF(AQ$3=Inputs!$CO163,0.2,IF(AND(AQ$3&gt;=Inputs!$CL163,AQ$3&lt;Inputs!$CM163),(AQ$3-Inputs!$CL163+1)/(Inputs!$AI163+1),0)))))))))</f>
        <v>0</v>
      </c>
      <c r="AR165" s="27">
        <f>IF(AND(Inputs!$CO163=0,AR$3&gt;=Inputs!$CM163),1,IF(AND(AR$3&gt;=Inputs!$CM163,AR$3&lt;Inputs!$CN163),1,IF(AND(AR$3=Inputs!$CN163,AR$3=Inputs!$CO163),1,IF(OR(AND(AR$3=Inputs!$CN163+1,Inputs!$CN163=Inputs!$CO163),AND(AR$3=Inputs!$CN163+2,Inputs!$CN163=Inputs!$CO163)),0,IF(AR$3=Inputs!$CN163,0.8,IF(AR$3=Inputs!$CN163+1,0.6,IF(AR$3=Inputs!$CN163+2,0.4,IF(AR$3=Inputs!$CO163,0.2,IF(AND(AR$3&gt;=Inputs!$CL163,AR$3&lt;Inputs!$CM163),(AR$3-Inputs!$CL163+1)/(Inputs!$AI163+1),0)))))))))</f>
        <v>0</v>
      </c>
      <c r="AS165" s="27">
        <f>IF(AND(Inputs!$CO163=0,AS$3&gt;=Inputs!$CM163),1,IF(AND(AS$3&gt;=Inputs!$CM163,AS$3&lt;Inputs!$CN163),1,IF(AND(AS$3=Inputs!$CN163,AS$3=Inputs!$CO163),1,IF(OR(AND(AS$3=Inputs!$CN163+1,Inputs!$CN163=Inputs!$CO163),AND(AS$3=Inputs!$CN163+2,Inputs!$CN163=Inputs!$CO163)),0,IF(AS$3=Inputs!$CN163,0.8,IF(AS$3=Inputs!$CN163+1,0.6,IF(AS$3=Inputs!$CN163+2,0.4,IF(AS$3=Inputs!$CO163,0.2,IF(AND(AS$3&gt;=Inputs!$CL163,AS$3&lt;Inputs!$CM163),(AS$3-Inputs!$CL163+1)/(Inputs!$AI163+1),0)))))))))</f>
        <v>0</v>
      </c>
      <c r="AT165" s="27">
        <f>IF(AND(Inputs!$CO163=0,AT$3&gt;=Inputs!$CM163),1,IF(AND(AT$3&gt;=Inputs!$CM163,AT$3&lt;Inputs!$CN163),1,IF(AND(AT$3=Inputs!$CN163,AT$3=Inputs!$CO163),1,IF(OR(AND(AT$3=Inputs!$CN163+1,Inputs!$CN163=Inputs!$CO163),AND(AT$3=Inputs!$CN163+2,Inputs!$CN163=Inputs!$CO163)),0,IF(AT$3=Inputs!$CN163,0.8,IF(AT$3=Inputs!$CN163+1,0.6,IF(AT$3=Inputs!$CN163+2,0.4,IF(AT$3=Inputs!$CO163,0.2,IF(AND(AT$3&gt;=Inputs!$CL163,AT$3&lt;Inputs!$CM163),(AT$3-Inputs!$CL163+1)/(Inputs!$AI163+1),0)))))))))</f>
        <v>0</v>
      </c>
      <c r="AU165" s="27">
        <f>IF(AND(Inputs!$CO163=0,AU$3&gt;=Inputs!$CM163),1,IF(AND(AU$3&gt;=Inputs!$CM163,AU$3&lt;Inputs!$CN163),1,IF(AND(AU$3=Inputs!$CN163,AU$3=Inputs!$CO163),1,IF(OR(AND(AU$3=Inputs!$CN163+1,Inputs!$CN163=Inputs!$CO163),AND(AU$3=Inputs!$CN163+2,Inputs!$CN163=Inputs!$CO163)),0,IF(AU$3=Inputs!$CN163,0.8,IF(AU$3=Inputs!$CN163+1,0.6,IF(AU$3=Inputs!$CN163+2,0.4,IF(AU$3=Inputs!$CO163,0.2,IF(AND(AU$3&gt;=Inputs!$CL163,AU$3&lt;Inputs!$CM163),(AU$3-Inputs!$CL163+1)/(Inputs!$AI163+1),0)))))))))</f>
        <v>0</v>
      </c>
      <c r="AV165" s="27">
        <f>IF(AND(Inputs!$CO163=0,AV$3&gt;=Inputs!$CM163),1,IF(AND(AV$3&gt;=Inputs!$CM163,AV$3&lt;Inputs!$CN163),1,IF(AND(AV$3=Inputs!$CN163,AV$3=Inputs!$CO163),1,IF(OR(AND(AV$3=Inputs!$CN163+1,Inputs!$CN163=Inputs!$CO163),AND(AV$3=Inputs!$CN163+2,Inputs!$CN163=Inputs!$CO163)),0,IF(AV$3=Inputs!$CN163,0.8,IF(AV$3=Inputs!$CN163+1,0.6,IF(AV$3=Inputs!$CN163+2,0.4,IF(AV$3=Inputs!$CO163,0.2,IF(AND(AV$3&gt;=Inputs!$CL163,AV$3&lt;Inputs!$CM163),(AV$3-Inputs!$CL163+1)/(Inputs!$AI163+1),0)))))))))</f>
        <v>0</v>
      </c>
      <c r="AW165" s="27">
        <f>IF(AND(Inputs!$CO163=0,AW$3&gt;=Inputs!$CM163),1,IF(AND(AW$3&gt;=Inputs!$CM163,AW$3&lt;Inputs!$CN163),1,IF(AND(AW$3=Inputs!$CN163,AW$3=Inputs!$CO163),1,IF(OR(AND(AW$3=Inputs!$CN163+1,Inputs!$CN163=Inputs!$CO163),AND(AW$3=Inputs!$CN163+2,Inputs!$CN163=Inputs!$CO163)),0,IF(AW$3=Inputs!$CN163,0.8,IF(AW$3=Inputs!$CN163+1,0.6,IF(AW$3=Inputs!$CN163+2,0.4,IF(AW$3=Inputs!$CO163,0.2,IF(AND(AW$3&gt;=Inputs!$CL163,AW$3&lt;Inputs!$CM163),(AW$3-Inputs!$CL163+1)/(Inputs!$AI163+1),0)))))))))</f>
        <v>0</v>
      </c>
      <c r="AX165" s="27">
        <f>IF(AND(Inputs!$CO163=0,AX$3&gt;=Inputs!$CM163),1,IF(AND(AX$3&gt;=Inputs!$CM163,AX$3&lt;Inputs!$CN163),1,IF(AND(AX$3=Inputs!$CN163,AX$3=Inputs!$CO163),1,IF(OR(AND(AX$3=Inputs!$CN163+1,Inputs!$CN163=Inputs!$CO163),AND(AX$3=Inputs!$CN163+2,Inputs!$CN163=Inputs!$CO163)),0,IF(AX$3=Inputs!$CN163,0.8,IF(AX$3=Inputs!$CN163+1,0.6,IF(AX$3=Inputs!$CN163+2,0.4,IF(AX$3=Inputs!$CO163,0.2,IF(AND(AX$3&gt;=Inputs!$CL163,AX$3&lt;Inputs!$CM163),(AX$3-Inputs!$CL163+1)/(Inputs!$AI163+1),0)))))))))</f>
        <v>0</v>
      </c>
      <c r="AY165" s="27">
        <f>IF(AND(Inputs!$CO163=0,AY$3&gt;=Inputs!$CM163),1,IF(AND(AY$3&gt;=Inputs!$CM163,AY$3&lt;Inputs!$CN163),1,IF(AND(AY$3=Inputs!$CN163,AY$3=Inputs!$CO163),1,IF(OR(AND(AY$3=Inputs!$CN163+1,Inputs!$CN163=Inputs!$CO163),AND(AY$3=Inputs!$CN163+2,Inputs!$CN163=Inputs!$CO163)),0,IF(AY$3=Inputs!$CN163,0.8,IF(AY$3=Inputs!$CN163+1,0.6,IF(AY$3=Inputs!$CN163+2,0.4,IF(AY$3=Inputs!$CO163,0.2,IF(AND(AY$3&gt;=Inputs!$CL163,AY$3&lt;Inputs!$CM163),(AY$3-Inputs!$CL163+1)/(Inputs!$AI163+1),0)))))))))</f>
        <v>0</v>
      </c>
      <c r="AZ165" s="27">
        <f>IF(AND(Inputs!$CO163=0,AZ$3&gt;=Inputs!$CM163),1,IF(AND(AZ$3&gt;=Inputs!$CM163,AZ$3&lt;Inputs!$CN163),1,IF(AND(AZ$3=Inputs!$CN163,AZ$3=Inputs!$CO163),1,IF(OR(AND(AZ$3=Inputs!$CN163+1,Inputs!$CN163=Inputs!$CO163),AND(AZ$3=Inputs!$CN163+2,Inputs!$CN163=Inputs!$CO163)),0,IF(AZ$3=Inputs!$CN163,0.8,IF(AZ$3=Inputs!$CN163+1,0.6,IF(AZ$3=Inputs!$CN163+2,0.4,IF(AZ$3=Inputs!$CO163,0.2,IF(AND(AZ$3&gt;=Inputs!$CL163,AZ$3&lt;Inputs!$CM163),(AZ$3-Inputs!$CL163+1)/(Inputs!$AI163+1),0)))))))))</f>
        <v>0</v>
      </c>
      <c r="BA165" s="27">
        <f>IF(AND(Inputs!$CO163=0,BA$3&gt;=Inputs!$CM163),1,IF(AND(BA$3&gt;=Inputs!$CM163,BA$3&lt;Inputs!$CN163),1,IF(AND(BA$3=Inputs!$CN163,BA$3=Inputs!$CO163),1,IF(OR(AND(BA$3=Inputs!$CN163+1,Inputs!$CN163=Inputs!$CO163),AND(BA$3=Inputs!$CN163+2,Inputs!$CN163=Inputs!$CO163)),0,IF(BA$3=Inputs!$CN163,0.8,IF(BA$3=Inputs!$CN163+1,0.6,IF(BA$3=Inputs!$CN163+2,0.4,IF(BA$3=Inputs!$CO163,0.2,IF(AND(BA$3&gt;=Inputs!$CL163,BA$3&lt;Inputs!$CM163),(BA$3-Inputs!$CL163+1)/(Inputs!$AI163+1),0)))))))))</f>
        <v>0</v>
      </c>
      <c r="BB165" s="27">
        <f>IF(AND(Inputs!$CO163=0,BB$3&gt;=Inputs!$CM163),1,IF(AND(BB$3&gt;=Inputs!$CM163,BB$3&lt;Inputs!$CN163),1,IF(AND(BB$3=Inputs!$CN163,BB$3=Inputs!$CO163),1,IF(OR(AND(BB$3=Inputs!$CN163+1,Inputs!$CN163=Inputs!$CO163),AND(BB$3=Inputs!$CN163+2,Inputs!$CN163=Inputs!$CO163)),0,IF(BB$3=Inputs!$CN163,0.8,IF(BB$3=Inputs!$CN163+1,0.6,IF(BB$3=Inputs!$CN163+2,0.4,IF(BB$3=Inputs!$CO163,0.2,IF(AND(BB$3&gt;=Inputs!$CL163,BB$3&lt;Inputs!$CM163),(BB$3-Inputs!$CL163+1)/(Inputs!$AI163+1),0)))))))))</f>
        <v>0</v>
      </c>
      <c r="BC165" s="27">
        <f>IF(AND(Inputs!$CO163=0,BC$3&gt;=Inputs!$CM163),1,IF(AND(BC$3&gt;=Inputs!$CM163,BC$3&lt;Inputs!$CN163),1,IF(AND(BC$3=Inputs!$CN163,BC$3=Inputs!$CO163),1,IF(OR(AND(BC$3=Inputs!$CN163+1,Inputs!$CN163=Inputs!$CO163),AND(BC$3=Inputs!$CN163+2,Inputs!$CN163=Inputs!$CO163)),0,IF(BC$3=Inputs!$CN163,0.8,IF(BC$3=Inputs!$CN163+1,0.6,IF(BC$3=Inputs!$CN163+2,0.4,IF(BC$3=Inputs!$CO163,0.2,IF(AND(BC$3&gt;=Inputs!$CL163,BC$3&lt;Inputs!$CM163),(BC$3-Inputs!$CL163+1)/(Inputs!$AI163+1),0)))))))))</f>
        <v>0</v>
      </c>
      <c r="BD165" s="27">
        <f>IF(AND(Inputs!$CO163=0,BD$3&gt;=Inputs!$CM163),1,IF(AND(BD$3&gt;=Inputs!$CM163,BD$3&lt;Inputs!$CN163),1,IF(AND(BD$3=Inputs!$CN163,BD$3=Inputs!$CO163),1,IF(OR(AND(BD$3=Inputs!$CN163+1,Inputs!$CN163=Inputs!$CO163),AND(BD$3=Inputs!$CN163+2,Inputs!$CN163=Inputs!$CO163)),0,IF(BD$3=Inputs!$CN163,0.8,IF(BD$3=Inputs!$CN163+1,0.6,IF(BD$3=Inputs!$CN163+2,0.4,IF(BD$3=Inputs!$CO163,0.2,IF(AND(BD$3&gt;=Inputs!$CL163,BD$3&lt;Inputs!$CM163),(BD$3-Inputs!$CL163+1)/(Inputs!$AI163+1),0)))))))))</f>
        <v>0</v>
      </c>
      <c r="BE165" s="27">
        <f>IF(AND(Inputs!$CO163=0,BE$3&gt;=Inputs!$CM163),1,IF(AND(BE$3&gt;=Inputs!$CM163,BE$3&lt;Inputs!$CN163),1,IF(AND(BE$3=Inputs!$CN163,BE$3=Inputs!$CO163),1,IF(OR(AND(BE$3=Inputs!$CN163+1,Inputs!$CN163=Inputs!$CO163),AND(BE$3=Inputs!$CN163+2,Inputs!$CN163=Inputs!$CO163)),0,IF(BE$3=Inputs!$CN163,0.8,IF(BE$3=Inputs!$CN163+1,0.6,IF(BE$3=Inputs!$CN163+2,0.4,IF(BE$3=Inputs!$CO163,0.2,IF(AND(BE$3&gt;=Inputs!$CL163,BE$3&lt;Inputs!$CM163),(BE$3-Inputs!$CL163+1)/(Inputs!$AI163+1),0)))))))))</f>
        <v>0</v>
      </c>
      <c r="BF165" s="27">
        <f>IF(AND(Inputs!$CO163=0,BF$3&gt;=Inputs!$CM163),1,IF(AND(BF$3&gt;=Inputs!$CM163,BF$3&lt;Inputs!$CN163),1,IF(AND(BF$3=Inputs!$CN163,BF$3=Inputs!$CO163),1,IF(OR(AND(BF$3=Inputs!$CN163+1,Inputs!$CN163=Inputs!$CO163),AND(BF$3=Inputs!$CN163+2,Inputs!$CN163=Inputs!$CO163)),0,IF(BF$3=Inputs!$CN163,0.8,IF(BF$3=Inputs!$CN163+1,0.6,IF(BF$3=Inputs!$CN163+2,0.4,IF(BF$3=Inputs!$CO163,0.2,IF(AND(BF$3&gt;=Inputs!$CL163,BF$3&lt;Inputs!$CM163),(BF$3-Inputs!$CL163+1)/(Inputs!$AI163+1),0)))))))))</f>
        <v>0</v>
      </c>
      <c r="BG165" s="27">
        <f>IF(AND(Inputs!$CO163=0,BG$3&gt;=Inputs!$CM163),1,IF(AND(BG$3&gt;=Inputs!$CM163,BG$3&lt;Inputs!$CN163),1,IF(AND(BG$3=Inputs!$CN163,BG$3=Inputs!$CO163),1,IF(OR(AND(BG$3=Inputs!$CN163+1,Inputs!$CN163=Inputs!$CO163),AND(BG$3=Inputs!$CN163+2,Inputs!$CN163=Inputs!$CO163)),0,IF(BG$3=Inputs!$CN163,0.8,IF(BG$3=Inputs!$CN163+1,0.6,IF(BG$3=Inputs!$CN163+2,0.4,IF(BG$3=Inputs!$CO163,0.2,IF(AND(BG$3&gt;=Inputs!$CL163,BG$3&lt;Inputs!$CM163),(BG$3-Inputs!$CL163+1)/(Inputs!$AI163+1),0)))))))))</f>
        <v>0</v>
      </c>
      <c r="BH165" s="27">
        <f>IF(AND(Inputs!$CO163=0,BH$3&gt;=Inputs!$CM163),1,IF(AND(BH$3&gt;=Inputs!$CM163,BH$3&lt;Inputs!$CN163),1,IF(AND(BH$3=Inputs!$CN163,BH$3=Inputs!$CO163),1,IF(OR(AND(BH$3=Inputs!$CN163+1,Inputs!$CN163=Inputs!$CO163),AND(BH$3=Inputs!$CN163+2,Inputs!$CN163=Inputs!$CO163)),0,IF(BH$3=Inputs!$CN163,0.8,IF(BH$3=Inputs!$CN163+1,0.6,IF(BH$3=Inputs!$CN163+2,0.4,IF(BH$3=Inputs!$CO163,0.2,IF(AND(BH$3&gt;=Inputs!$CL163,BH$3&lt;Inputs!$CM163),(BH$3-Inputs!$CL163+1)/(Inputs!$AI163+1),0)))))))))</f>
        <v>0</v>
      </c>
      <c r="BI165" s="27">
        <f>IF(AND(Inputs!$CO163=0,BI$3&gt;=Inputs!$CM163),1,IF(AND(BI$3&gt;=Inputs!$CM163,BI$3&lt;Inputs!$CN163),1,IF(AND(BI$3=Inputs!$CN163,BI$3=Inputs!$CO163),1,IF(OR(AND(BI$3=Inputs!$CN163+1,Inputs!$CN163=Inputs!$CO163),AND(BI$3=Inputs!$CN163+2,Inputs!$CN163=Inputs!$CO163)),0,IF(BI$3=Inputs!$CN163,0.8,IF(BI$3=Inputs!$CN163+1,0.6,IF(BI$3=Inputs!$CN163+2,0.4,IF(BI$3=Inputs!$CO163,0.2,IF(AND(BI$3&gt;=Inputs!$CL163,BI$3&lt;Inputs!$CM163),(BI$3-Inputs!$CL163+1)/(Inputs!$AI163+1),0)))))))))</f>
        <v>0</v>
      </c>
      <c r="BJ165" s="27">
        <f>IF(AND(Inputs!$CO163=0,BJ$3&gt;=Inputs!$CM163),1,IF(AND(BJ$3&gt;=Inputs!$CM163,BJ$3&lt;Inputs!$CN163),1,IF(AND(BJ$3=Inputs!$CN163,BJ$3=Inputs!$CO163),1,IF(OR(AND(BJ$3=Inputs!$CN163+1,Inputs!$CN163=Inputs!$CO163),AND(BJ$3=Inputs!$CN163+2,Inputs!$CN163=Inputs!$CO163)),0,IF(BJ$3=Inputs!$CN163,0.8,IF(BJ$3=Inputs!$CN163+1,0.6,IF(BJ$3=Inputs!$CN163+2,0.4,IF(BJ$3=Inputs!$CO163,0.2,IF(AND(BJ$3&gt;=Inputs!$CL163,BJ$3&lt;Inputs!$CM163),(BJ$3-Inputs!$CL163+1)/(Inputs!$AI163+1),0)))))))))</f>
        <v>0</v>
      </c>
      <c r="BK165" s="27">
        <f>IF(AND(Inputs!$CO163=0,BK$3&gt;=Inputs!$CM163),1,IF(AND(BK$3&gt;=Inputs!$CM163,BK$3&lt;Inputs!$CN163),1,IF(AND(BK$3=Inputs!$CN163,BK$3=Inputs!$CO163),1,IF(OR(AND(BK$3=Inputs!$CN163+1,Inputs!$CN163=Inputs!$CO163),AND(BK$3=Inputs!$CN163+2,Inputs!$CN163=Inputs!$CO163)),0,IF(BK$3=Inputs!$CN163,0.8,IF(BK$3=Inputs!$CN163+1,0.6,IF(BK$3=Inputs!$CN163+2,0.4,IF(BK$3=Inputs!$CO163,0.2,IF(AND(BK$3&gt;=Inputs!$CL163,BK$3&lt;Inputs!$CM163),(BK$3-Inputs!$CL163+1)/(Inputs!$AI163+1),0)))))))))</f>
        <v>0</v>
      </c>
      <c r="BL165" s="27">
        <f>IF(AND(Inputs!$CO163=0,BL$3&gt;=Inputs!$CM163),1,IF(AND(BL$3&gt;=Inputs!$CM163,BL$3&lt;Inputs!$CN163),1,IF(AND(BL$3=Inputs!$CN163,BL$3=Inputs!$CO163),1,IF(OR(AND(BL$3=Inputs!$CN163+1,Inputs!$CN163=Inputs!$CO163),AND(BL$3=Inputs!$CN163+2,Inputs!$CN163=Inputs!$CO163)),0,IF(BL$3=Inputs!$CN163,0.8,IF(BL$3=Inputs!$CN163+1,0.6,IF(BL$3=Inputs!$CN163+2,0.4,IF(BL$3=Inputs!$CO163,0.2,IF(AND(BL$3&gt;=Inputs!$CL163,BL$3&lt;Inputs!$CM163),(BL$3-Inputs!$CL163+1)/(Inputs!$AI163+1),0)))))))))</f>
        <v>0</v>
      </c>
      <c r="BM165" s="27">
        <f>IF(AND(Inputs!$CO163=0,BM$3&gt;=Inputs!$CM163),1,IF(AND(BM$3&gt;=Inputs!$CM163,BM$3&lt;Inputs!$CN163),1,IF(AND(BM$3=Inputs!$CN163,BM$3=Inputs!$CO163),1,IF(OR(AND(BM$3=Inputs!$CN163+1,Inputs!$CN163=Inputs!$CO163),AND(BM$3=Inputs!$CN163+2,Inputs!$CN163=Inputs!$CO163)),0,IF(BM$3=Inputs!$CN163,0.8,IF(BM$3=Inputs!$CN163+1,0.6,IF(BM$3=Inputs!$CN163+2,0.4,IF(BM$3=Inputs!$CO163,0.2,IF(AND(BM$3&gt;=Inputs!$CL163,BM$3&lt;Inputs!$CM163),(BM$3-Inputs!$CL163+1)/(Inputs!$AI163+1),0)))))))))</f>
        <v>0</v>
      </c>
    </row>
    <row r="166" spans="1:65">
      <c r="A166" s="7" t="str">
        <f>IF(Inputs!A164="","",Inputs!A164)</f>
        <v/>
      </c>
      <c r="B166" t="str">
        <f>IF(Inputs!B164="","",Inputs!B164)</f>
        <v/>
      </c>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292"/>
      <c r="AE166" s="292"/>
      <c r="AF166" s="292"/>
      <c r="AG166" s="50">
        <f t="shared" si="7"/>
        <v>0</v>
      </c>
      <c r="AH166" s="42">
        <f t="shared" si="6"/>
        <v>0</v>
      </c>
      <c r="AJ166" s="27">
        <f>IF(AND(Inputs!$CO164=0,AJ$3&gt;=Inputs!$CM164),1,IF(AND(AJ$3&gt;=Inputs!$CM164,AJ$3&lt;Inputs!$CN164),1,IF(AND(AJ$3=Inputs!$CN164,AJ$3=Inputs!$CO164),1,IF(OR(AND(AJ$3=Inputs!$CN164+1,Inputs!$CN164=Inputs!$CO164),AND(AJ$3=Inputs!$CN164+2,Inputs!$CN164=Inputs!$CO164)),0,IF(AJ$3=Inputs!$CN164,0.8,IF(AJ$3=Inputs!$CN164+1,0.6,IF(AJ$3=Inputs!$CN164+2,0.4,IF(AJ$3=Inputs!$CO164,0.2,IF(AND(AJ$3&gt;=Inputs!$CL164,AJ$3&lt;Inputs!$CM164),(AJ$3-Inputs!$CL164+1)/(Inputs!$AI164+1),0)))))))))</f>
        <v>0</v>
      </c>
      <c r="AK166" s="27">
        <f>IF(AND(Inputs!$CO164=0,AK$3&gt;=Inputs!$CM164),1,IF(AND(AK$3&gt;=Inputs!$CM164,AK$3&lt;Inputs!$CN164),1,IF(AND(AK$3=Inputs!$CN164,AK$3=Inputs!$CO164),1,IF(OR(AND(AK$3=Inputs!$CN164+1,Inputs!$CN164=Inputs!$CO164),AND(AK$3=Inputs!$CN164+2,Inputs!$CN164=Inputs!$CO164)),0,IF(AK$3=Inputs!$CN164,0.8,IF(AK$3=Inputs!$CN164+1,0.6,IF(AK$3=Inputs!$CN164+2,0.4,IF(AK$3=Inputs!$CO164,0.2,IF(AND(AK$3&gt;=Inputs!$CL164,AK$3&lt;Inputs!$CM164),(AK$3-Inputs!$CL164+1)/(Inputs!$AI164+1),0)))))))))</f>
        <v>0</v>
      </c>
      <c r="AL166" s="27">
        <f>IF(AND(Inputs!$CO164=0,AL$3&gt;=Inputs!$CM164),1,IF(AND(AL$3&gt;=Inputs!$CM164,AL$3&lt;Inputs!$CN164),1,IF(AND(AL$3=Inputs!$CN164,AL$3=Inputs!$CO164),1,IF(OR(AND(AL$3=Inputs!$CN164+1,Inputs!$CN164=Inputs!$CO164),AND(AL$3=Inputs!$CN164+2,Inputs!$CN164=Inputs!$CO164)),0,IF(AL$3=Inputs!$CN164,0.8,IF(AL$3=Inputs!$CN164+1,0.6,IF(AL$3=Inputs!$CN164+2,0.4,IF(AL$3=Inputs!$CO164,0.2,IF(AND(AL$3&gt;=Inputs!$CL164,AL$3&lt;Inputs!$CM164),(AL$3-Inputs!$CL164+1)/(Inputs!$AI164+1),0)))))))))</f>
        <v>0</v>
      </c>
      <c r="AM166" s="27">
        <f>IF(AND(Inputs!$CO164=0,AM$3&gt;=Inputs!$CM164),1,IF(AND(AM$3&gt;=Inputs!$CM164,AM$3&lt;Inputs!$CN164),1,IF(AND(AM$3=Inputs!$CN164,AM$3=Inputs!$CO164),1,IF(OR(AND(AM$3=Inputs!$CN164+1,Inputs!$CN164=Inputs!$CO164),AND(AM$3=Inputs!$CN164+2,Inputs!$CN164=Inputs!$CO164)),0,IF(AM$3=Inputs!$CN164,0.8,IF(AM$3=Inputs!$CN164+1,0.6,IF(AM$3=Inputs!$CN164+2,0.4,IF(AM$3=Inputs!$CO164,0.2,IF(AND(AM$3&gt;=Inputs!$CL164,AM$3&lt;Inputs!$CM164),(AM$3-Inputs!$CL164+1)/(Inputs!$AI164+1),0)))))))))</f>
        <v>0</v>
      </c>
      <c r="AN166" s="27">
        <f>IF(AND(Inputs!$CO164=0,AN$3&gt;=Inputs!$CM164),1,IF(AND(AN$3&gt;=Inputs!$CM164,AN$3&lt;Inputs!$CN164),1,IF(AND(AN$3=Inputs!$CN164,AN$3=Inputs!$CO164),1,IF(OR(AND(AN$3=Inputs!$CN164+1,Inputs!$CN164=Inputs!$CO164),AND(AN$3=Inputs!$CN164+2,Inputs!$CN164=Inputs!$CO164)),0,IF(AN$3=Inputs!$CN164,0.8,IF(AN$3=Inputs!$CN164+1,0.6,IF(AN$3=Inputs!$CN164+2,0.4,IF(AN$3=Inputs!$CO164,0.2,IF(AND(AN$3&gt;=Inputs!$CL164,AN$3&lt;Inputs!$CM164),(AN$3-Inputs!$CL164+1)/(Inputs!$AI164+1),0)))))))))</f>
        <v>0</v>
      </c>
      <c r="AO166" s="27">
        <f>IF(AND(Inputs!$CO164=0,AO$3&gt;=Inputs!$CM164),1,IF(AND(AO$3&gt;=Inputs!$CM164,AO$3&lt;Inputs!$CN164),1,IF(AND(AO$3=Inputs!$CN164,AO$3=Inputs!$CO164),1,IF(OR(AND(AO$3=Inputs!$CN164+1,Inputs!$CN164=Inputs!$CO164),AND(AO$3=Inputs!$CN164+2,Inputs!$CN164=Inputs!$CO164)),0,IF(AO$3=Inputs!$CN164,0.8,IF(AO$3=Inputs!$CN164+1,0.6,IF(AO$3=Inputs!$CN164+2,0.4,IF(AO$3=Inputs!$CO164,0.2,IF(AND(AO$3&gt;=Inputs!$CL164,AO$3&lt;Inputs!$CM164),(AO$3-Inputs!$CL164+1)/(Inputs!$AI164+1),0)))))))))</f>
        <v>0</v>
      </c>
      <c r="AP166" s="27">
        <f>IF(AND(Inputs!$CO164=0,AP$3&gt;=Inputs!$CM164),1,IF(AND(AP$3&gt;=Inputs!$CM164,AP$3&lt;Inputs!$CN164),1,IF(AND(AP$3=Inputs!$CN164,AP$3=Inputs!$CO164),1,IF(OR(AND(AP$3=Inputs!$CN164+1,Inputs!$CN164=Inputs!$CO164),AND(AP$3=Inputs!$CN164+2,Inputs!$CN164=Inputs!$CO164)),0,IF(AP$3=Inputs!$CN164,0.8,IF(AP$3=Inputs!$CN164+1,0.6,IF(AP$3=Inputs!$CN164+2,0.4,IF(AP$3=Inputs!$CO164,0.2,IF(AND(AP$3&gt;=Inputs!$CL164,AP$3&lt;Inputs!$CM164),(AP$3-Inputs!$CL164+1)/(Inputs!$AI164+1),0)))))))))</f>
        <v>0</v>
      </c>
      <c r="AQ166" s="27">
        <f>IF(AND(Inputs!$CO164=0,AQ$3&gt;=Inputs!$CM164),1,IF(AND(AQ$3&gt;=Inputs!$CM164,AQ$3&lt;Inputs!$CN164),1,IF(AND(AQ$3=Inputs!$CN164,AQ$3=Inputs!$CO164),1,IF(OR(AND(AQ$3=Inputs!$CN164+1,Inputs!$CN164=Inputs!$CO164),AND(AQ$3=Inputs!$CN164+2,Inputs!$CN164=Inputs!$CO164)),0,IF(AQ$3=Inputs!$CN164,0.8,IF(AQ$3=Inputs!$CN164+1,0.6,IF(AQ$3=Inputs!$CN164+2,0.4,IF(AQ$3=Inputs!$CO164,0.2,IF(AND(AQ$3&gt;=Inputs!$CL164,AQ$3&lt;Inputs!$CM164),(AQ$3-Inputs!$CL164+1)/(Inputs!$AI164+1),0)))))))))</f>
        <v>0</v>
      </c>
      <c r="AR166" s="27">
        <f>IF(AND(Inputs!$CO164=0,AR$3&gt;=Inputs!$CM164),1,IF(AND(AR$3&gt;=Inputs!$CM164,AR$3&lt;Inputs!$CN164),1,IF(AND(AR$3=Inputs!$CN164,AR$3=Inputs!$CO164),1,IF(OR(AND(AR$3=Inputs!$CN164+1,Inputs!$CN164=Inputs!$CO164),AND(AR$3=Inputs!$CN164+2,Inputs!$CN164=Inputs!$CO164)),0,IF(AR$3=Inputs!$CN164,0.8,IF(AR$3=Inputs!$CN164+1,0.6,IF(AR$3=Inputs!$CN164+2,0.4,IF(AR$3=Inputs!$CO164,0.2,IF(AND(AR$3&gt;=Inputs!$CL164,AR$3&lt;Inputs!$CM164),(AR$3-Inputs!$CL164+1)/(Inputs!$AI164+1),0)))))))))</f>
        <v>0</v>
      </c>
      <c r="AS166" s="27">
        <f>IF(AND(Inputs!$CO164=0,AS$3&gt;=Inputs!$CM164),1,IF(AND(AS$3&gt;=Inputs!$CM164,AS$3&lt;Inputs!$CN164),1,IF(AND(AS$3=Inputs!$CN164,AS$3=Inputs!$CO164),1,IF(OR(AND(AS$3=Inputs!$CN164+1,Inputs!$CN164=Inputs!$CO164),AND(AS$3=Inputs!$CN164+2,Inputs!$CN164=Inputs!$CO164)),0,IF(AS$3=Inputs!$CN164,0.8,IF(AS$3=Inputs!$CN164+1,0.6,IF(AS$3=Inputs!$CN164+2,0.4,IF(AS$3=Inputs!$CO164,0.2,IF(AND(AS$3&gt;=Inputs!$CL164,AS$3&lt;Inputs!$CM164),(AS$3-Inputs!$CL164+1)/(Inputs!$AI164+1),0)))))))))</f>
        <v>0</v>
      </c>
      <c r="AT166" s="27">
        <f>IF(AND(Inputs!$CO164=0,AT$3&gt;=Inputs!$CM164),1,IF(AND(AT$3&gt;=Inputs!$CM164,AT$3&lt;Inputs!$CN164),1,IF(AND(AT$3=Inputs!$CN164,AT$3=Inputs!$CO164),1,IF(OR(AND(AT$3=Inputs!$CN164+1,Inputs!$CN164=Inputs!$CO164),AND(AT$3=Inputs!$CN164+2,Inputs!$CN164=Inputs!$CO164)),0,IF(AT$3=Inputs!$CN164,0.8,IF(AT$3=Inputs!$CN164+1,0.6,IF(AT$3=Inputs!$CN164+2,0.4,IF(AT$3=Inputs!$CO164,0.2,IF(AND(AT$3&gt;=Inputs!$CL164,AT$3&lt;Inputs!$CM164),(AT$3-Inputs!$CL164+1)/(Inputs!$AI164+1),0)))))))))</f>
        <v>0</v>
      </c>
      <c r="AU166" s="27">
        <f>IF(AND(Inputs!$CO164=0,AU$3&gt;=Inputs!$CM164),1,IF(AND(AU$3&gt;=Inputs!$CM164,AU$3&lt;Inputs!$CN164),1,IF(AND(AU$3=Inputs!$CN164,AU$3=Inputs!$CO164),1,IF(OR(AND(AU$3=Inputs!$CN164+1,Inputs!$CN164=Inputs!$CO164),AND(AU$3=Inputs!$CN164+2,Inputs!$CN164=Inputs!$CO164)),0,IF(AU$3=Inputs!$CN164,0.8,IF(AU$3=Inputs!$CN164+1,0.6,IF(AU$3=Inputs!$CN164+2,0.4,IF(AU$3=Inputs!$CO164,0.2,IF(AND(AU$3&gt;=Inputs!$CL164,AU$3&lt;Inputs!$CM164),(AU$3-Inputs!$CL164+1)/(Inputs!$AI164+1),0)))))))))</f>
        <v>0</v>
      </c>
      <c r="AV166" s="27">
        <f>IF(AND(Inputs!$CO164=0,AV$3&gt;=Inputs!$CM164),1,IF(AND(AV$3&gt;=Inputs!$CM164,AV$3&lt;Inputs!$CN164),1,IF(AND(AV$3=Inputs!$CN164,AV$3=Inputs!$CO164),1,IF(OR(AND(AV$3=Inputs!$CN164+1,Inputs!$CN164=Inputs!$CO164),AND(AV$3=Inputs!$CN164+2,Inputs!$CN164=Inputs!$CO164)),0,IF(AV$3=Inputs!$CN164,0.8,IF(AV$3=Inputs!$CN164+1,0.6,IF(AV$3=Inputs!$CN164+2,0.4,IF(AV$3=Inputs!$CO164,0.2,IF(AND(AV$3&gt;=Inputs!$CL164,AV$3&lt;Inputs!$CM164),(AV$3-Inputs!$CL164+1)/(Inputs!$AI164+1),0)))))))))</f>
        <v>0</v>
      </c>
      <c r="AW166" s="27">
        <f>IF(AND(Inputs!$CO164=0,AW$3&gt;=Inputs!$CM164),1,IF(AND(AW$3&gt;=Inputs!$CM164,AW$3&lt;Inputs!$CN164),1,IF(AND(AW$3=Inputs!$CN164,AW$3=Inputs!$CO164),1,IF(OR(AND(AW$3=Inputs!$CN164+1,Inputs!$CN164=Inputs!$CO164),AND(AW$3=Inputs!$CN164+2,Inputs!$CN164=Inputs!$CO164)),0,IF(AW$3=Inputs!$CN164,0.8,IF(AW$3=Inputs!$CN164+1,0.6,IF(AW$3=Inputs!$CN164+2,0.4,IF(AW$3=Inputs!$CO164,0.2,IF(AND(AW$3&gt;=Inputs!$CL164,AW$3&lt;Inputs!$CM164),(AW$3-Inputs!$CL164+1)/(Inputs!$AI164+1),0)))))))))</f>
        <v>0</v>
      </c>
      <c r="AX166" s="27">
        <f>IF(AND(Inputs!$CO164=0,AX$3&gt;=Inputs!$CM164),1,IF(AND(AX$3&gt;=Inputs!$CM164,AX$3&lt;Inputs!$CN164),1,IF(AND(AX$3=Inputs!$CN164,AX$3=Inputs!$CO164),1,IF(OR(AND(AX$3=Inputs!$CN164+1,Inputs!$CN164=Inputs!$CO164),AND(AX$3=Inputs!$CN164+2,Inputs!$CN164=Inputs!$CO164)),0,IF(AX$3=Inputs!$CN164,0.8,IF(AX$3=Inputs!$CN164+1,0.6,IF(AX$3=Inputs!$CN164+2,0.4,IF(AX$3=Inputs!$CO164,0.2,IF(AND(AX$3&gt;=Inputs!$CL164,AX$3&lt;Inputs!$CM164),(AX$3-Inputs!$CL164+1)/(Inputs!$AI164+1),0)))))))))</f>
        <v>0</v>
      </c>
      <c r="AY166" s="27">
        <f>IF(AND(Inputs!$CO164=0,AY$3&gt;=Inputs!$CM164),1,IF(AND(AY$3&gt;=Inputs!$CM164,AY$3&lt;Inputs!$CN164),1,IF(AND(AY$3=Inputs!$CN164,AY$3=Inputs!$CO164),1,IF(OR(AND(AY$3=Inputs!$CN164+1,Inputs!$CN164=Inputs!$CO164),AND(AY$3=Inputs!$CN164+2,Inputs!$CN164=Inputs!$CO164)),0,IF(AY$3=Inputs!$CN164,0.8,IF(AY$3=Inputs!$CN164+1,0.6,IF(AY$3=Inputs!$CN164+2,0.4,IF(AY$3=Inputs!$CO164,0.2,IF(AND(AY$3&gt;=Inputs!$CL164,AY$3&lt;Inputs!$CM164),(AY$3-Inputs!$CL164+1)/(Inputs!$AI164+1),0)))))))))</f>
        <v>0</v>
      </c>
      <c r="AZ166" s="27">
        <f>IF(AND(Inputs!$CO164=0,AZ$3&gt;=Inputs!$CM164),1,IF(AND(AZ$3&gt;=Inputs!$CM164,AZ$3&lt;Inputs!$CN164),1,IF(AND(AZ$3=Inputs!$CN164,AZ$3=Inputs!$CO164),1,IF(OR(AND(AZ$3=Inputs!$CN164+1,Inputs!$CN164=Inputs!$CO164),AND(AZ$3=Inputs!$CN164+2,Inputs!$CN164=Inputs!$CO164)),0,IF(AZ$3=Inputs!$CN164,0.8,IF(AZ$3=Inputs!$CN164+1,0.6,IF(AZ$3=Inputs!$CN164+2,0.4,IF(AZ$3=Inputs!$CO164,0.2,IF(AND(AZ$3&gt;=Inputs!$CL164,AZ$3&lt;Inputs!$CM164),(AZ$3-Inputs!$CL164+1)/(Inputs!$AI164+1),0)))))))))</f>
        <v>0</v>
      </c>
      <c r="BA166" s="27">
        <f>IF(AND(Inputs!$CO164=0,BA$3&gt;=Inputs!$CM164),1,IF(AND(BA$3&gt;=Inputs!$CM164,BA$3&lt;Inputs!$CN164),1,IF(AND(BA$3=Inputs!$CN164,BA$3=Inputs!$CO164),1,IF(OR(AND(BA$3=Inputs!$CN164+1,Inputs!$CN164=Inputs!$CO164),AND(BA$3=Inputs!$CN164+2,Inputs!$CN164=Inputs!$CO164)),0,IF(BA$3=Inputs!$CN164,0.8,IF(BA$3=Inputs!$CN164+1,0.6,IF(BA$3=Inputs!$CN164+2,0.4,IF(BA$3=Inputs!$CO164,0.2,IF(AND(BA$3&gt;=Inputs!$CL164,BA$3&lt;Inputs!$CM164),(BA$3-Inputs!$CL164+1)/(Inputs!$AI164+1),0)))))))))</f>
        <v>0</v>
      </c>
      <c r="BB166" s="27">
        <f>IF(AND(Inputs!$CO164=0,BB$3&gt;=Inputs!$CM164),1,IF(AND(BB$3&gt;=Inputs!$CM164,BB$3&lt;Inputs!$CN164),1,IF(AND(BB$3=Inputs!$CN164,BB$3=Inputs!$CO164),1,IF(OR(AND(BB$3=Inputs!$CN164+1,Inputs!$CN164=Inputs!$CO164),AND(BB$3=Inputs!$CN164+2,Inputs!$CN164=Inputs!$CO164)),0,IF(BB$3=Inputs!$CN164,0.8,IF(BB$3=Inputs!$CN164+1,0.6,IF(BB$3=Inputs!$CN164+2,0.4,IF(BB$3=Inputs!$CO164,0.2,IF(AND(BB$3&gt;=Inputs!$CL164,BB$3&lt;Inputs!$CM164),(BB$3-Inputs!$CL164+1)/(Inputs!$AI164+1),0)))))))))</f>
        <v>0</v>
      </c>
      <c r="BC166" s="27">
        <f>IF(AND(Inputs!$CO164=0,BC$3&gt;=Inputs!$CM164),1,IF(AND(BC$3&gt;=Inputs!$CM164,BC$3&lt;Inputs!$CN164),1,IF(AND(BC$3=Inputs!$CN164,BC$3=Inputs!$CO164),1,IF(OR(AND(BC$3=Inputs!$CN164+1,Inputs!$CN164=Inputs!$CO164),AND(BC$3=Inputs!$CN164+2,Inputs!$CN164=Inputs!$CO164)),0,IF(BC$3=Inputs!$CN164,0.8,IF(BC$3=Inputs!$CN164+1,0.6,IF(BC$3=Inputs!$CN164+2,0.4,IF(BC$3=Inputs!$CO164,0.2,IF(AND(BC$3&gt;=Inputs!$CL164,BC$3&lt;Inputs!$CM164),(BC$3-Inputs!$CL164+1)/(Inputs!$AI164+1),0)))))))))</f>
        <v>0</v>
      </c>
      <c r="BD166" s="27">
        <f>IF(AND(Inputs!$CO164=0,BD$3&gt;=Inputs!$CM164),1,IF(AND(BD$3&gt;=Inputs!$CM164,BD$3&lt;Inputs!$CN164),1,IF(AND(BD$3=Inputs!$CN164,BD$3=Inputs!$CO164),1,IF(OR(AND(BD$3=Inputs!$CN164+1,Inputs!$CN164=Inputs!$CO164),AND(BD$3=Inputs!$CN164+2,Inputs!$CN164=Inputs!$CO164)),0,IF(BD$3=Inputs!$CN164,0.8,IF(BD$3=Inputs!$CN164+1,0.6,IF(BD$3=Inputs!$CN164+2,0.4,IF(BD$3=Inputs!$CO164,0.2,IF(AND(BD$3&gt;=Inputs!$CL164,BD$3&lt;Inputs!$CM164),(BD$3-Inputs!$CL164+1)/(Inputs!$AI164+1),0)))))))))</f>
        <v>0</v>
      </c>
      <c r="BE166" s="27">
        <f>IF(AND(Inputs!$CO164=0,BE$3&gt;=Inputs!$CM164),1,IF(AND(BE$3&gt;=Inputs!$CM164,BE$3&lt;Inputs!$CN164),1,IF(AND(BE$3=Inputs!$CN164,BE$3=Inputs!$CO164),1,IF(OR(AND(BE$3=Inputs!$CN164+1,Inputs!$CN164=Inputs!$CO164),AND(BE$3=Inputs!$CN164+2,Inputs!$CN164=Inputs!$CO164)),0,IF(BE$3=Inputs!$CN164,0.8,IF(BE$3=Inputs!$CN164+1,0.6,IF(BE$3=Inputs!$CN164+2,0.4,IF(BE$3=Inputs!$CO164,0.2,IF(AND(BE$3&gt;=Inputs!$CL164,BE$3&lt;Inputs!$CM164),(BE$3-Inputs!$CL164+1)/(Inputs!$AI164+1),0)))))))))</f>
        <v>0</v>
      </c>
      <c r="BF166" s="27">
        <f>IF(AND(Inputs!$CO164=0,BF$3&gt;=Inputs!$CM164),1,IF(AND(BF$3&gt;=Inputs!$CM164,BF$3&lt;Inputs!$CN164),1,IF(AND(BF$3=Inputs!$CN164,BF$3=Inputs!$CO164),1,IF(OR(AND(BF$3=Inputs!$CN164+1,Inputs!$CN164=Inputs!$CO164),AND(BF$3=Inputs!$CN164+2,Inputs!$CN164=Inputs!$CO164)),0,IF(BF$3=Inputs!$CN164,0.8,IF(BF$3=Inputs!$CN164+1,0.6,IF(BF$3=Inputs!$CN164+2,0.4,IF(BF$3=Inputs!$CO164,0.2,IF(AND(BF$3&gt;=Inputs!$CL164,BF$3&lt;Inputs!$CM164),(BF$3-Inputs!$CL164+1)/(Inputs!$AI164+1),0)))))))))</f>
        <v>0</v>
      </c>
      <c r="BG166" s="27">
        <f>IF(AND(Inputs!$CO164=0,BG$3&gt;=Inputs!$CM164),1,IF(AND(BG$3&gt;=Inputs!$CM164,BG$3&lt;Inputs!$CN164),1,IF(AND(BG$3=Inputs!$CN164,BG$3=Inputs!$CO164),1,IF(OR(AND(BG$3=Inputs!$CN164+1,Inputs!$CN164=Inputs!$CO164),AND(BG$3=Inputs!$CN164+2,Inputs!$CN164=Inputs!$CO164)),0,IF(BG$3=Inputs!$CN164,0.8,IF(BG$3=Inputs!$CN164+1,0.6,IF(BG$3=Inputs!$CN164+2,0.4,IF(BG$3=Inputs!$CO164,0.2,IF(AND(BG$3&gt;=Inputs!$CL164,BG$3&lt;Inputs!$CM164),(BG$3-Inputs!$CL164+1)/(Inputs!$AI164+1),0)))))))))</f>
        <v>0</v>
      </c>
      <c r="BH166" s="27">
        <f>IF(AND(Inputs!$CO164=0,BH$3&gt;=Inputs!$CM164),1,IF(AND(BH$3&gt;=Inputs!$CM164,BH$3&lt;Inputs!$CN164),1,IF(AND(BH$3=Inputs!$CN164,BH$3=Inputs!$CO164),1,IF(OR(AND(BH$3=Inputs!$CN164+1,Inputs!$CN164=Inputs!$CO164),AND(BH$3=Inputs!$CN164+2,Inputs!$CN164=Inputs!$CO164)),0,IF(BH$3=Inputs!$CN164,0.8,IF(BH$3=Inputs!$CN164+1,0.6,IF(BH$3=Inputs!$CN164+2,0.4,IF(BH$3=Inputs!$CO164,0.2,IF(AND(BH$3&gt;=Inputs!$CL164,BH$3&lt;Inputs!$CM164),(BH$3-Inputs!$CL164+1)/(Inputs!$AI164+1),0)))))))))</f>
        <v>0</v>
      </c>
      <c r="BI166" s="27">
        <f>IF(AND(Inputs!$CO164=0,BI$3&gt;=Inputs!$CM164),1,IF(AND(BI$3&gt;=Inputs!$CM164,BI$3&lt;Inputs!$CN164),1,IF(AND(BI$3=Inputs!$CN164,BI$3=Inputs!$CO164),1,IF(OR(AND(BI$3=Inputs!$CN164+1,Inputs!$CN164=Inputs!$CO164),AND(BI$3=Inputs!$CN164+2,Inputs!$CN164=Inputs!$CO164)),0,IF(BI$3=Inputs!$CN164,0.8,IF(BI$3=Inputs!$CN164+1,0.6,IF(BI$3=Inputs!$CN164+2,0.4,IF(BI$3=Inputs!$CO164,0.2,IF(AND(BI$3&gt;=Inputs!$CL164,BI$3&lt;Inputs!$CM164),(BI$3-Inputs!$CL164+1)/(Inputs!$AI164+1),0)))))))))</f>
        <v>0</v>
      </c>
      <c r="BJ166" s="27">
        <f>IF(AND(Inputs!$CO164=0,BJ$3&gt;=Inputs!$CM164),1,IF(AND(BJ$3&gt;=Inputs!$CM164,BJ$3&lt;Inputs!$CN164),1,IF(AND(BJ$3=Inputs!$CN164,BJ$3=Inputs!$CO164),1,IF(OR(AND(BJ$3=Inputs!$CN164+1,Inputs!$CN164=Inputs!$CO164),AND(BJ$3=Inputs!$CN164+2,Inputs!$CN164=Inputs!$CO164)),0,IF(BJ$3=Inputs!$CN164,0.8,IF(BJ$3=Inputs!$CN164+1,0.6,IF(BJ$3=Inputs!$CN164+2,0.4,IF(BJ$3=Inputs!$CO164,0.2,IF(AND(BJ$3&gt;=Inputs!$CL164,BJ$3&lt;Inputs!$CM164),(BJ$3-Inputs!$CL164+1)/(Inputs!$AI164+1),0)))))))))</f>
        <v>0</v>
      </c>
      <c r="BK166" s="27">
        <f>IF(AND(Inputs!$CO164=0,BK$3&gt;=Inputs!$CM164),1,IF(AND(BK$3&gt;=Inputs!$CM164,BK$3&lt;Inputs!$CN164),1,IF(AND(BK$3=Inputs!$CN164,BK$3=Inputs!$CO164),1,IF(OR(AND(BK$3=Inputs!$CN164+1,Inputs!$CN164=Inputs!$CO164),AND(BK$3=Inputs!$CN164+2,Inputs!$CN164=Inputs!$CO164)),0,IF(BK$3=Inputs!$CN164,0.8,IF(BK$3=Inputs!$CN164+1,0.6,IF(BK$3=Inputs!$CN164+2,0.4,IF(BK$3=Inputs!$CO164,0.2,IF(AND(BK$3&gt;=Inputs!$CL164,BK$3&lt;Inputs!$CM164),(BK$3-Inputs!$CL164+1)/(Inputs!$AI164+1),0)))))))))</f>
        <v>0</v>
      </c>
      <c r="BL166" s="27">
        <f>IF(AND(Inputs!$CO164=0,BL$3&gt;=Inputs!$CM164),1,IF(AND(BL$3&gt;=Inputs!$CM164,BL$3&lt;Inputs!$CN164),1,IF(AND(BL$3=Inputs!$CN164,BL$3=Inputs!$CO164),1,IF(OR(AND(BL$3=Inputs!$CN164+1,Inputs!$CN164=Inputs!$CO164),AND(BL$3=Inputs!$CN164+2,Inputs!$CN164=Inputs!$CO164)),0,IF(BL$3=Inputs!$CN164,0.8,IF(BL$3=Inputs!$CN164+1,0.6,IF(BL$3=Inputs!$CN164+2,0.4,IF(BL$3=Inputs!$CO164,0.2,IF(AND(BL$3&gt;=Inputs!$CL164,BL$3&lt;Inputs!$CM164),(BL$3-Inputs!$CL164+1)/(Inputs!$AI164+1),0)))))))))</f>
        <v>0</v>
      </c>
      <c r="BM166" s="27">
        <f>IF(AND(Inputs!$CO164=0,BM$3&gt;=Inputs!$CM164),1,IF(AND(BM$3&gt;=Inputs!$CM164,BM$3&lt;Inputs!$CN164),1,IF(AND(BM$3=Inputs!$CN164,BM$3=Inputs!$CO164),1,IF(OR(AND(BM$3=Inputs!$CN164+1,Inputs!$CN164=Inputs!$CO164),AND(BM$3=Inputs!$CN164+2,Inputs!$CN164=Inputs!$CO164)),0,IF(BM$3=Inputs!$CN164,0.8,IF(BM$3=Inputs!$CN164+1,0.6,IF(BM$3=Inputs!$CN164+2,0.4,IF(BM$3=Inputs!$CO164,0.2,IF(AND(BM$3&gt;=Inputs!$CL164,BM$3&lt;Inputs!$CM164),(BM$3-Inputs!$CL164+1)/(Inputs!$AI164+1),0)))))))))</f>
        <v>0</v>
      </c>
    </row>
    <row r="167" spans="1:65">
      <c r="A167" s="7" t="str">
        <f>IF(Inputs!A165="","",Inputs!A165)</f>
        <v/>
      </c>
      <c r="B167" t="str">
        <f>IF(Inputs!B165="","",Inputs!B165)</f>
        <v/>
      </c>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c r="AA167" s="292"/>
      <c r="AB167" s="292"/>
      <c r="AC167" s="292"/>
      <c r="AD167" s="292"/>
      <c r="AE167" s="292"/>
      <c r="AF167" s="292"/>
      <c r="AG167" s="50">
        <f t="shared" si="7"/>
        <v>0</v>
      </c>
      <c r="AH167" s="42">
        <f t="shared" si="6"/>
        <v>0</v>
      </c>
      <c r="AJ167" s="27">
        <f>IF(AND(Inputs!$CO165=0,AJ$3&gt;=Inputs!$CM165),1,IF(AND(AJ$3&gt;=Inputs!$CM165,AJ$3&lt;Inputs!$CN165),1,IF(AND(AJ$3=Inputs!$CN165,AJ$3=Inputs!$CO165),1,IF(OR(AND(AJ$3=Inputs!$CN165+1,Inputs!$CN165=Inputs!$CO165),AND(AJ$3=Inputs!$CN165+2,Inputs!$CN165=Inputs!$CO165)),0,IF(AJ$3=Inputs!$CN165,0.8,IF(AJ$3=Inputs!$CN165+1,0.6,IF(AJ$3=Inputs!$CN165+2,0.4,IF(AJ$3=Inputs!$CO165,0.2,IF(AND(AJ$3&gt;=Inputs!$CL165,AJ$3&lt;Inputs!$CM165),(AJ$3-Inputs!$CL165+1)/(Inputs!$AI165+1),0)))))))))</f>
        <v>0</v>
      </c>
      <c r="AK167" s="27">
        <f>IF(AND(Inputs!$CO165=0,AK$3&gt;=Inputs!$CM165),1,IF(AND(AK$3&gt;=Inputs!$CM165,AK$3&lt;Inputs!$CN165),1,IF(AND(AK$3=Inputs!$CN165,AK$3=Inputs!$CO165),1,IF(OR(AND(AK$3=Inputs!$CN165+1,Inputs!$CN165=Inputs!$CO165),AND(AK$3=Inputs!$CN165+2,Inputs!$CN165=Inputs!$CO165)),0,IF(AK$3=Inputs!$CN165,0.8,IF(AK$3=Inputs!$CN165+1,0.6,IF(AK$3=Inputs!$CN165+2,0.4,IF(AK$3=Inputs!$CO165,0.2,IF(AND(AK$3&gt;=Inputs!$CL165,AK$3&lt;Inputs!$CM165),(AK$3-Inputs!$CL165+1)/(Inputs!$AI165+1),0)))))))))</f>
        <v>0</v>
      </c>
      <c r="AL167" s="27">
        <f>IF(AND(Inputs!$CO165=0,AL$3&gt;=Inputs!$CM165),1,IF(AND(AL$3&gt;=Inputs!$CM165,AL$3&lt;Inputs!$CN165),1,IF(AND(AL$3=Inputs!$CN165,AL$3=Inputs!$CO165),1,IF(OR(AND(AL$3=Inputs!$CN165+1,Inputs!$CN165=Inputs!$CO165),AND(AL$3=Inputs!$CN165+2,Inputs!$CN165=Inputs!$CO165)),0,IF(AL$3=Inputs!$CN165,0.8,IF(AL$3=Inputs!$CN165+1,0.6,IF(AL$3=Inputs!$CN165+2,0.4,IF(AL$3=Inputs!$CO165,0.2,IF(AND(AL$3&gt;=Inputs!$CL165,AL$3&lt;Inputs!$CM165),(AL$3-Inputs!$CL165+1)/(Inputs!$AI165+1),0)))))))))</f>
        <v>0</v>
      </c>
      <c r="AM167" s="27">
        <f>IF(AND(Inputs!$CO165=0,AM$3&gt;=Inputs!$CM165),1,IF(AND(AM$3&gt;=Inputs!$CM165,AM$3&lt;Inputs!$CN165),1,IF(AND(AM$3=Inputs!$CN165,AM$3=Inputs!$CO165),1,IF(OR(AND(AM$3=Inputs!$CN165+1,Inputs!$CN165=Inputs!$CO165),AND(AM$3=Inputs!$CN165+2,Inputs!$CN165=Inputs!$CO165)),0,IF(AM$3=Inputs!$CN165,0.8,IF(AM$3=Inputs!$CN165+1,0.6,IF(AM$3=Inputs!$CN165+2,0.4,IF(AM$3=Inputs!$CO165,0.2,IF(AND(AM$3&gt;=Inputs!$CL165,AM$3&lt;Inputs!$CM165),(AM$3-Inputs!$CL165+1)/(Inputs!$AI165+1),0)))))))))</f>
        <v>0</v>
      </c>
      <c r="AN167" s="27">
        <f>IF(AND(Inputs!$CO165=0,AN$3&gt;=Inputs!$CM165),1,IF(AND(AN$3&gt;=Inputs!$CM165,AN$3&lt;Inputs!$CN165),1,IF(AND(AN$3=Inputs!$CN165,AN$3=Inputs!$CO165),1,IF(OR(AND(AN$3=Inputs!$CN165+1,Inputs!$CN165=Inputs!$CO165),AND(AN$3=Inputs!$CN165+2,Inputs!$CN165=Inputs!$CO165)),0,IF(AN$3=Inputs!$CN165,0.8,IF(AN$3=Inputs!$CN165+1,0.6,IF(AN$3=Inputs!$CN165+2,0.4,IF(AN$3=Inputs!$CO165,0.2,IF(AND(AN$3&gt;=Inputs!$CL165,AN$3&lt;Inputs!$CM165),(AN$3-Inputs!$CL165+1)/(Inputs!$AI165+1),0)))))))))</f>
        <v>0</v>
      </c>
      <c r="AO167" s="27">
        <f>IF(AND(Inputs!$CO165=0,AO$3&gt;=Inputs!$CM165),1,IF(AND(AO$3&gt;=Inputs!$CM165,AO$3&lt;Inputs!$CN165),1,IF(AND(AO$3=Inputs!$CN165,AO$3=Inputs!$CO165),1,IF(OR(AND(AO$3=Inputs!$CN165+1,Inputs!$CN165=Inputs!$CO165),AND(AO$3=Inputs!$CN165+2,Inputs!$CN165=Inputs!$CO165)),0,IF(AO$3=Inputs!$CN165,0.8,IF(AO$3=Inputs!$CN165+1,0.6,IF(AO$3=Inputs!$CN165+2,0.4,IF(AO$3=Inputs!$CO165,0.2,IF(AND(AO$3&gt;=Inputs!$CL165,AO$3&lt;Inputs!$CM165),(AO$3-Inputs!$CL165+1)/(Inputs!$AI165+1),0)))))))))</f>
        <v>0</v>
      </c>
      <c r="AP167" s="27">
        <f>IF(AND(Inputs!$CO165=0,AP$3&gt;=Inputs!$CM165),1,IF(AND(AP$3&gt;=Inputs!$CM165,AP$3&lt;Inputs!$CN165),1,IF(AND(AP$3=Inputs!$CN165,AP$3=Inputs!$CO165),1,IF(OR(AND(AP$3=Inputs!$CN165+1,Inputs!$CN165=Inputs!$CO165),AND(AP$3=Inputs!$CN165+2,Inputs!$CN165=Inputs!$CO165)),0,IF(AP$3=Inputs!$CN165,0.8,IF(AP$3=Inputs!$CN165+1,0.6,IF(AP$3=Inputs!$CN165+2,0.4,IF(AP$3=Inputs!$CO165,0.2,IF(AND(AP$3&gt;=Inputs!$CL165,AP$3&lt;Inputs!$CM165),(AP$3-Inputs!$CL165+1)/(Inputs!$AI165+1),0)))))))))</f>
        <v>0</v>
      </c>
      <c r="AQ167" s="27">
        <f>IF(AND(Inputs!$CO165=0,AQ$3&gt;=Inputs!$CM165),1,IF(AND(AQ$3&gt;=Inputs!$CM165,AQ$3&lt;Inputs!$CN165),1,IF(AND(AQ$3=Inputs!$CN165,AQ$3=Inputs!$CO165),1,IF(OR(AND(AQ$3=Inputs!$CN165+1,Inputs!$CN165=Inputs!$CO165),AND(AQ$3=Inputs!$CN165+2,Inputs!$CN165=Inputs!$CO165)),0,IF(AQ$3=Inputs!$CN165,0.8,IF(AQ$3=Inputs!$CN165+1,0.6,IF(AQ$3=Inputs!$CN165+2,0.4,IF(AQ$3=Inputs!$CO165,0.2,IF(AND(AQ$3&gt;=Inputs!$CL165,AQ$3&lt;Inputs!$CM165),(AQ$3-Inputs!$CL165+1)/(Inputs!$AI165+1),0)))))))))</f>
        <v>0</v>
      </c>
      <c r="AR167" s="27">
        <f>IF(AND(Inputs!$CO165=0,AR$3&gt;=Inputs!$CM165),1,IF(AND(AR$3&gt;=Inputs!$CM165,AR$3&lt;Inputs!$CN165),1,IF(AND(AR$3=Inputs!$CN165,AR$3=Inputs!$CO165),1,IF(OR(AND(AR$3=Inputs!$CN165+1,Inputs!$CN165=Inputs!$CO165),AND(AR$3=Inputs!$CN165+2,Inputs!$CN165=Inputs!$CO165)),0,IF(AR$3=Inputs!$CN165,0.8,IF(AR$3=Inputs!$CN165+1,0.6,IF(AR$3=Inputs!$CN165+2,0.4,IF(AR$3=Inputs!$CO165,0.2,IF(AND(AR$3&gt;=Inputs!$CL165,AR$3&lt;Inputs!$CM165),(AR$3-Inputs!$CL165+1)/(Inputs!$AI165+1),0)))))))))</f>
        <v>0</v>
      </c>
      <c r="AS167" s="27">
        <f>IF(AND(Inputs!$CO165=0,AS$3&gt;=Inputs!$CM165),1,IF(AND(AS$3&gt;=Inputs!$CM165,AS$3&lt;Inputs!$CN165),1,IF(AND(AS$3=Inputs!$CN165,AS$3=Inputs!$CO165),1,IF(OR(AND(AS$3=Inputs!$CN165+1,Inputs!$CN165=Inputs!$CO165),AND(AS$3=Inputs!$CN165+2,Inputs!$CN165=Inputs!$CO165)),0,IF(AS$3=Inputs!$CN165,0.8,IF(AS$3=Inputs!$CN165+1,0.6,IF(AS$3=Inputs!$CN165+2,0.4,IF(AS$3=Inputs!$CO165,0.2,IF(AND(AS$3&gt;=Inputs!$CL165,AS$3&lt;Inputs!$CM165),(AS$3-Inputs!$CL165+1)/(Inputs!$AI165+1),0)))))))))</f>
        <v>0</v>
      </c>
      <c r="AT167" s="27">
        <f>IF(AND(Inputs!$CO165=0,AT$3&gt;=Inputs!$CM165),1,IF(AND(AT$3&gt;=Inputs!$CM165,AT$3&lt;Inputs!$CN165),1,IF(AND(AT$3=Inputs!$CN165,AT$3=Inputs!$CO165),1,IF(OR(AND(AT$3=Inputs!$CN165+1,Inputs!$CN165=Inputs!$CO165),AND(AT$3=Inputs!$CN165+2,Inputs!$CN165=Inputs!$CO165)),0,IF(AT$3=Inputs!$CN165,0.8,IF(AT$3=Inputs!$CN165+1,0.6,IF(AT$3=Inputs!$CN165+2,0.4,IF(AT$3=Inputs!$CO165,0.2,IF(AND(AT$3&gt;=Inputs!$CL165,AT$3&lt;Inputs!$CM165),(AT$3-Inputs!$CL165+1)/(Inputs!$AI165+1),0)))))))))</f>
        <v>0</v>
      </c>
      <c r="AU167" s="27">
        <f>IF(AND(Inputs!$CO165=0,AU$3&gt;=Inputs!$CM165),1,IF(AND(AU$3&gt;=Inputs!$CM165,AU$3&lt;Inputs!$CN165),1,IF(AND(AU$3=Inputs!$CN165,AU$3=Inputs!$CO165),1,IF(OR(AND(AU$3=Inputs!$CN165+1,Inputs!$CN165=Inputs!$CO165),AND(AU$3=Inputs!$CN165+2,Inputs!$CN165=Inputs!$CO165)),0,IF(AU$3=Inputs!$CN165,0.8,IF(AU$3=Inputs!$CN165+1,0.6,IF(AU$3=Inputs!$CN165+2,0.4,IF(AU$3=Inputs!$CO165,0.2,IF(AND(AU$3&gt;=Inputs!$CL165,AU$3&lt;Inputs!$CM165),(AU$3-Inputs!$CL165+1)/(Inputs!$AI165+1),0)))))))))</f>
        <v>0</v>
      </c>
      <c r="AV167" s="27">
        <f>IF(AND(Inputs!$CO165=0,AV$3&gt;=Inputs!$CM165),1,IF(AND(AV$3&gt;=Inputs!$CM165,AV$3&lt;Inputs!$CN165),1,IF(AND(AV$3=Inputs!$CN165,AV$3=Inputs!$CO165),1,IF(OR(AND(AV$3=Inputs!$CN165+1,Inputs!$CN165=Inputs!$CO165),AND(AV$3=Inputs!$CN165+2,Inputs!$CN165=Inputs!$CO165)),0,IF(AV$3=Inputs!$CN165,0.8,IF(AV$3=Inputs!$CN165+1,0.6,IF(AV$3=Inputs!$CN165+2,0.4,IF(AV$3=Inputs!$CO165,0.2,IF(AND(AV$3&gt;=Inputs!$CL165,AV$3&lt;Inputs!$CM165),(AV$3-Inputs!$CL165+1)/(Inputs!$AI165+1),0)))))))))</f>
        <v>0</v>
      </c>
      <c r="AW167" s="27">
        <f>IF(AND(Inputs!$CO165=0,AW$3&gt;=Inputs!$CM165),1,IF(AND(AW$3&gt;=Inputs!$CM165,AW$3&lt;Inputs!$CN165),1,IF(AND(AW$3=Inputs!$CN165,AW$3=Inputs!$CO165),1,IF(OR(AND(AW$3=Inputs!$CN165+1,Inputs!$CN165=Inputs!$CO165),AND(AW$3=Inputs!$CN165+2,Inputs!$CN165=Inputs!$CO165)),0,IF(AW$3=Inputs!$CN165,0.8,IF(AW$3=Inputs!$CN165+1,0.6,IF(AW$3=Inputs!$CN165+2,0.4,IF(AW$3=Inputs!$CO165,0.2,IF(AND(AW$3&gt;=Inputs!$CL165,AW$3&lt;Inputs!$CM165),(AW$3-Inputs!$CL165+1)/(Inputs!$AI165+1),0)))))))))</f>
        <v>0</v>
      </c>
      <c r="AX167" s="27">
        <f>IF(AND(Inputs!$CO165=0,AX$3&gt;=Inputs!$CM165),1,IF(AND(AX$3&gt;=Inputs!$CM165,AX$3&lt;Inputs!$CN165),1,IF(AND(AX$3=Inputs!$CN165,AX$3=Inputs!$CO165),1,IF(OR(AND(AX$3=Inputs!$CN165+1,Inputs!$CN165=Inputs!$CO165),AND(AX$3=Inputs!$CN165+2,Inputs!$CN165=Inputs!$CO165)),0,IF(AX$3=Inputs!$CN165,0.8,IF(AX$3=Inputs!$CN165+1,0.6,IF(AX$3=Inputs!$CN165+2,0.4,IF(AX$3=Inputs!$CO165,0.2,IF(AND(AX$3&gt;=Inputs!$CL165,AX$3&lt;Inputs!$CM165),(AX$3-Inputs!$CL165+1)/(Inputs!$AI165+1),0)))))))))</f>
        <v>0</v>
      </c>
      <c r="AY167" s="27">
        <f>IF(AND(Inputs!$CO165=0,AY$3&gt;=Inputs!$CM165),1,IF(AND(AY$3&gt;=Inputs!$CM165,AY$3&lt;Inputs!$CN165),1,IF(AND(AY$3=Inputs!$CN165,AY$3=Inputs!$CO165),1,IF(OR(AND(AY$3=Inputs!$CN165+1,Inputs!$CN165=Inputs!$CO165),AND(AY$3=Inputs!$CN165+2,Inputs!$CN165=Inputs!$CO165)),0,IF(AY$3=Inputs!$CN165,0.8,IF(AY$3=Inputs!$CN165+1,0.6,IF(AY$3=Inputs!$CN165+2,0.4,IF(AY$3=Inputs!$CO165,0.2,IF(AND(AY$3&gt;=Inputs!$CL165,AY$3&lt;Inputs!$CM165),(AY$3-Inputs!$CL165+1)/(Inputs!$AI165+1),0)))))))))</f>
        <v>0</v>
      </c>
      <c r="AZ167" s="27">
        <f>IF(AND(Inputs!$CO165=0,AZ$3&gt;=Inputs!$CM165),1,IF(AND(AZ$3&gt;=Inputs!$CM165,AZ$3&lt;Inputs!$CN165),1,IF(AND(AZ$3=Inputs!$CN165,AZ$3=Inputs!$CO165),1,IF(OR(AND(AZ$3=Inputs!$CN165+1,Inputs!$CN165=Inputs!$CO165),AND(AZ$3=Inputs!$CN165+2,Inputs!$CN165=Inputs!$CO165)),0,IF(AZ$3=Inputs!$CN165,0.8,IF(AZ$3=Inputs!$CN165+1,0.6,IF(AZ$3=Inputs!$CN165+2,0.4,IF(AZ$3=Inputs!$CO165,0.2,IF(AND(AZ$3&gt;=Inputs!$CL165,AZ$3&lt;Inputs!$CM165),(AZ$3-Inputs!$CL165+1)/(Inputs!$AI165+1),0)))))))))</f>
        <v>0</v>
      </c>
      <c r="BA167" s="27">
        <f>IF(AND(Inputs!$CO165=0,BA$3&gt;=Inputs!$CM165),1,IF(AND(BA$3&gt;=Inputs!$CM165,BA$3&lt;Inputs!$CN165),1,IF(AND(BA$3=Inputs!$CN165,BA$3=Inputs!$CO165),1,IF(OR(AND(BA$3=Inputs!$CN165+1,Inputs!$CN165=Inputs!$CO165),AND(BA$3=Inputs!$CN165+2,Inputs!$CN165=Inputs!$CO165)),0,IF(BA$3=Inputs!$CN165,0.8,IF(BA$3=Inputs!$CN165+1,0.6,IF(BA$3=Inputs!$CN165+2,0.4,IF(BA$3=Inputs!$CO165,0.2,IF(AND(BA$3&gt;=Inputs!$CL165,BA$3&lt;Inputs!$CM165),(BA$3-Inputs!$CL165+1)/(Inputs!$AI165+1),0)))))))))</f>
        <v>0</v>
      </c>
      <c r="BB167" s="27">
        <f>IF(AND(Inputs!$CO165=0,BB$3&gt;=Inputs!$CM165),1,IF(AND(BB$3&gt;=Inputs!$CM165,BB$3&lt;Inputs!$CN165),1,IF(AND(BB$3=Inputs!$CN165,BB$3=Inputs!$CO165),1,IF(OR(AND(BB$3=Inputs!$CN165+1,Inputs!$CN165=Inputs!$CO165),AND(BB$3=Inputs!$CN165+2,Inputs!$CN165=Inputs!$CO165)),0,IF(BB$3=Inputs!$CN165,0.8,IF(BB$3=Inputs!$CN165+1,0.6,IF(BB$3=Inputs!$CN165+2,0.4,IF(BB$3=Inputs!$CO165,0.2,IF(AND(BB$3&gt;=Inputs!$CL165,BB$3&lt;Inputs!$CM165),(BB$3-Inputs!$CL165+1)/(Inputs!$AI165+1),0)))))))))</f>
        <v>0</v>
      </c>
      <c r="BC167" s="27">
        <f>IF(AND(Inputs!$CO165=0,BC$3&gt;=Inputs!$CM165),1,IF(AND(BC$3&gt;=Inputs!$CM165,BC$3&lt;Inputs!$CN165),1,IF(AND(BC$3=Inputs!$CN165,BC$3=Inputs!$CO165),1,IF(OR(AND(BC$3=Inputs!$CN165+1,Inputs!$CN165=Inputs!$CO165),AND(BC$3=Inputs!$CN165+2,Inputs!$CN165=Inputs!$CO165)),0,IF(BC$3=Inputs!$CN165,0.8,IF(BC$3=Inputs!$CN165+1,0.6,IF(BC$3=Inputs!$CN165+2,0.4,IF(BC$3=Inputs!$CO165,0.2,IF(AND(BC$3&gt;=Inputs!$CL165,BC$3&lt;Inputs!$CM165),(BC$3-Inputs!$CL165+1)/(Inputs!$AI165+1),0)))))))))</f>
        <v>0</v>
      </c>
      <c r="BD167" s="27">
        <f>IF(AND(Inputs!$CO165=0,BD$3&gt;=Inputs!$CM165),1,IF(AND(BD$3&gt;=Inputs!$CM165,BD$3&lt;Inputs!$CN165),1,IF(AND(BD$3=Inputs!$CN165,BD$3=Inputs!$CO165),1,IF(OR(AND(BD$3=Inputs!$CN165+1,Inputs!$CN165=Inputs!$CO165),AND(BD$3=Inputs!$CN165+2,Inputs!$CN165=Inputs!$CO165)),0,IF(BD$3=Inputs!$CN165,0.8,IF(BD$3=Inputs!$CN165+1,0.6,IF(BD$3=Inputs!$CN165+2,0.4,IF(BD$3=Inputs!$CO165,0.2,IF(AND(BD$3&gt;=Inputs!$CL165,BD$3&lt;Inputs!$CM165),(BD$3-Inputs!$CL165+1)/(Inputs!$AI165+1),0)))))))))</f>
        <v>0</v>
      </c>
      <c r="BE167" s="27">
        <f>IF(AND(Inputs!$CO165=0,BE$3&gt;=Inputs!$CM165),1,IF(AND(BE$3&gt;=Inputs!$CM165,BE$3&lt;Inputs!$CN165),1,IF(AND(BE$3=Inputs!$CN165,BE$3=Inputs!$CO165),1,IF(OR(AND(BE$3=Inputs!$CN165+1,Inputs!$CN165=Inputs!$CO165),AND(BE$3=Inputs!$CN165+2,Inputs!$CN165=Inputs!$CO165)),0,IF(BE$3=Inputs!$CN165,0.8,IF(BE$3=Inputs!$CN165+1,0.6,IF(BE$3=Inputs!$CN165+2,0.4,IF(BE$3=Inputs!$CO165,0.2,IF(AND(BE$3&gt;=Inputs!$CL165,BE$3&lt;Inputs!$CM165),(BE$3-Inputs!$CL165+1)/(Inputs!$AI165+1),0)))))))))</f>
        <v>0</v>
      </c>
      <c r="BF167" s="27">
        <f>IF(AND(Inputs!$CO165=0,BF$3&gt;=Inputs!$CM165),1,IF(AND(BF$3&gt;=Inputs!$CM165,BF$3&lt;Inputs!$CN165),1,IF(AND(BF$3=Inputs!$CN165,BF$3=Inputs!$CO165),1,IF(OR(AND(BF$3=Inputs!$CN165+1,Inputs!$CN165=Inputs!$CO165),AND(BF$3=Inputs!$CN165+2,Inputs!$CN165=Inputs!$CO165)),0,IF(BF$3=Inputs!$CN165,0.8,IF(BF$3=Inputs!$CN165+1,0.6,IF(BF$3=Inputs!$CN165+2,0.4,IF(BF$3=Inputs!$CO165,0.2,IF(AND(BF$3&gt;=Inputs!$CL165,BF$3&lt;Inputs!$CM165),(BF$3-Inputs!$CL165+1)/(Inputs!$AI165+1),0)))))))))</f>
        <v>0</v>
      </c>
      <c r="BG167" s="27">
        <f>IF(AND(Inputs!$CO165=0,BG$3&gt;=Inputs!$CM165),1,IF(AND(BG$3&gt;=Inputs!$CM165,BG$3&lt;Inputs!$CN165),1,IF(AND(BG$3=Inputs!$CN165,BG$3=Inputs!$CO165),1,IF(OR(AND(BG$3=Inputs!$CN165+1,Inputs!$CN165=Inputs!$CO165),AND(BG$3=Inputs!$CN165+2,Inputs!$CN165=Inputs!$CO165)),0,IF(BG$3=Inputs!$CN165,0.8,IF(BG$3=Inputs!$CN165+1,0.6,IF(BG$3=Inputs!$CN165+2,0.4,IF(BG$3=Inputs!$CO165,0.2,IF(AND(BG$3&gt;=Inputs!$CL165,BG$3&lt;Inputs!$CM165),(BG$3-Inputs!$CL165+1)/(Inputs!$AI165+1),0)))))))))</f>
        <v>0</v>
      </c>
      <c r="BH167" s="27">
        <f>IF(AND(Inputs!$CO165=0,BH$3&gt;=Inputs!$CM165),1,IF(AND(BH$3&gt;=Inputs!$CM165,BH$3&lt;Inputs!$CN165),1,IF(AND(BH$3=Inputs!$CN165,BH$3=Inputs!$CO165),1,IF(OR(AND(BH$3=Inputs!$CN165+1,Inputs!$CN165=Inputs!$CO165),AND(BH$3=Inputs!$CN165+2,Inputs!$CN165=Inputs!$CO165)),0,IF(BH$3=Inputs!$CN165,0.8,IF(BH$3=Inputs!$CN165+1,0.6,IF(BH$3=Inputs!$CN165+2,0.4,IF(BH$3=Inputs!$CO165,0.2,IF(AND(BH$3&gt;=Inputs!$CL165,BH$3&lt;Inputs!$CM165),(BH$3-Inputs!$CL165+1)/(Inputs!$AI165+1),0)))))))))</f>
        <v>0</v>
      </c>
      <c r="BI167" s="27">
        <f>IF(AND(Inputs!$CO165=0,BI$3&gt;=Inputs!$CM165),1,IF(AND(BI$3&gt;=Inputs!$CM165,BI$3&lt;Inputs!$CN165),1,IF(AND(BI$3=Inputs!$CN165,BI$3=Inputs!$CO165),1,IF(OR(AND(BI$3=Inputs!$CN165+1,Inputs!$CN165=Inputs!$CO165),AND(BI$3=Inputs!$CN165+2,Inputs!$CN165=Inputs!$CO165)),0,IF(BI$3=Inputs!$CN165,0.8,IF(BI$3=Inputs!$CN165+1,0.6,IF(BI$3=Inputs!$CN165+2,0.4,IF(BI$3=Inputs!$CO165,0.2,IF(AND(BI$3&gt;=Inputs!$CL165,BI$3&lt;Inputs!$CM165),(BI$3-Inputs!$CL165+1)/(Inputs!$AI165+1),0)))))))))</f>
        <v>0</v>
      </c>
      <c r="BJ167" s="27">
        <f>IF(AND(Inputs!$CO165=0,BJ$3&gt;=Inputs!$CM165),1,IF(AND(BJ$3&gt;=Inputs!$CM165,BJ$3&lt;Inputs!$CN165),1,IF(AND(BJ$3=Inputs!$CN165,BJ$3=Inputs!$CO165),1,IF(OR(AND(BJ$3=Inputs!$CN165+1,Inputs!$CN165=Inputs!$CO165),AND(BJ$3=Inputs!$CN165+2,Inputs!$CN165=Inputs!$CO165)),0,IF(BJ$3=Inputs!$CN165,0.8,IF(BJ$3=Inputs!$CN165+1,0.6,IF(BJ$3=Inputs!$CN165+2,0.4,IF(BJ$3=Inputs!$CO165,0.2,IF(AND(BJ$3&gt;=Inputs!$CL165,BJ$3&lt;Inputs!$CM165),(BJ$3-Inputs!$CL165+1)/(Inputs!$AI165+1),0)))))))))</f>
        <v>0</v>
      </c>
      <c r="BK167" s="27">
        <f>IF(AND(Inputs!$CO165=0,BK$3&gt;=Inputs!$CM165),1,IF(AND(BK$3&gt;=Inputs!$CM165,BK$3&lt;Inputs!$CN165),1,IF(AND(BK$3=Inputs!$CN165,BK$3=Inputs!$CO165),1,IF(OR(AND(BK$3=Inputs!$CN165+1,Inputs!$CN165=Inputs!$CO165),AND(BK$3=Inputs!$CN165+2,Inputs!$CN165=Inputs!$CO165)),0,IF(BK$3=Inputs!$CN165,0.8,IF(BK$3=Inputs!$CN165+1,0.6,IF(BK$3=Inputs!$CN165+2,0.4,IF(BK$3=Inputs!$CO165,0.2,IF(AND(BK$3&gt;=Inputs!$CL165,BK$3&lt;Inputs!$CM165),(BK$3-Inputs!$CL165+1)/(Inputs!$AI165+1),0)))))))))</f>
        <v>0</v>
      </c>
      <c r="BL167" s="27">
        <f>IF(AND(Inputs!$CO165=0,BL$3&gt;=Inputs!$CM165),1,IF(AND(BL$3&gt;=Inputs!$CM165,BL$3&lt;Inputs!$CN165),1,IF(AND(BL$3=Inputs!$CN165,BL$3=Inputs!$CO165),1,IF(OR(AND(BL$3=Inputs!$CN165+1,Inputs!$CN165=Inputs!$CO165),AND(BL$3=Inputs!$CN165+2,Inputs!$CN165=Inputs!$CO165)),0,IF(BL$3=Inputs!$CN165,0.8,IF(BL$3=Inputs!$CN165+1,0.6,IF(BL$3=Inputs!$CN165+2,0.4,IF(BL$3=Inputs!$CO165,0.2,IF(AND(BL$3&gt;=Inputs!$CL165,BL$3&lt;Inputs!$CM165),(BL$3-Inputs!$CL165+1)/(Inputs!$AI165+1),0)))))))))</f>
        <v>0</v>
      </c>
      <c r="BM167" s="27">
        <f>IF(AND(Inputs!$CO165=0,BM$3&gt;=Inputs!$CM165),1,IF(AND(BM$3&gt;=Inputs!$CM165,BM$3&lt;Inputs!$CN165),1,IF(AND(BM$3=Inputs!$CN165,BM$3=Inputs!$CO165),1,IF(OR(AND(BM$3=Inputs!$CN165+1,Inputs!$CN165=Inputs!$CO165),AND(BM$3=Inputs!$CN165+2,Inputs!$CN165=Inputs!$CO165)),0,IF(BM$3=Inputs!$CN165,0.8,IF(BM$3=Inputs!$CN165+1,0.6,IF(BM$3=Inputs!$CN165+2,0.4,IF(BM$3=Inputs!$CO165,0.2,IF(AND(BM$3&gt;=Inputs!$CL165,BM$3&lt;Inputs!$CM165),(BM$3-Inputs!$CL165+1)/(Inputs!$AI165+1),0)))))))))</f>
        <v>0</v>
      </c>
    </row>
    <row r="168" spans="1:65">
      <c r="A168" s="7" t="str">
        <f>IF(Inputs!A166="","",Inputs!A166)</f>
        <v/>
      </c>
      <c r="B168" t="str">
        <f>IF(Inputs!B166="","",Inputs!B166)</f>
        <v/>
      </c>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292"/>
      <c r="AE168" s="292"/>
      <c r="AF168" s="292"/>
      <c r="AG168" s="50">
        <f t="shared" si="7"/>
        <v>0</v>
      </c>
      <c r="AH168" s="42">
        <f t="shared" si="6"/>
        <v>0</v>
      </c>
      <c r="AJ168" s="27">
        <f>IF(AND(Inputs!$CO166=0,AJ$3&gt;=Inputs!$CM166),1,IF(AND(AJ$3&gt;=Inputs!$CM166,AJ$3&lt;Inputs!$CN166),1,IF(AND(AJ$3=Inputs!$CN166,AJ$3=Inputs!$CO166),1,IF(OR(AND(AJ$3=Inputs!$CN166+1,Inputs!$CN166=Inputs!$CO166),AND(AJ$3=Inputs!$CN166+2,Inputs!$CN166=Inputs!$CO166)),0,IF(AJ$3=Inputs!$CN166,0.8,IF(AJ$3=Inputs!$CN166+1,0.6,IF(AJ$3=Inputs!$CN166+2,0.4,IF(AJ$3=Inputs!$CO166,0.2,IF(AND(AJ$3&gt;=Inputs!$CL166,AJ$3&lt;Inputs!$CM166),(AJ$3-Inputs!$CL166+1)/(Inputs!$AI166+1),0)))))))))</f>
        <v>0</v>
      </c>
      <c r="AK168" s="27">
        <f>IF(AND(Inputs!$CO166=0,AK$3&gt;=Inputs!$CM166),1,IF(AND(AK$3&gt;=Inputs!$CM166,AK$3&lt;Inputs!$CN166),1,IF(AND(AK$3=Inputs!$CN166,AK$3=Inputs!$CO166),1,IF(OR(AND(AK$3=Inputs!$CN166+1,Inputs!$CN166=Inputs!$CO166),AND(AK$3=Inputs!$CN166+2,Inputs!$CN166=Inputs!$CO166)),0,IF(AK$3=Inputs!$CN166,0.8,IF(AK$3=Inputs!$CN166+1,0.6,IF(AK$3=Inputs!$CN166+2,0.4,IF(AK$3=Inputs!$CO166,0.2,IF(AND(AK$3&gt;=Inputs!$CL166,AK$3&lt;Inputs!$CM166),(AK$3-Inputs!$CL166+1)/(Inputs!$AI166+1),0)))))))))</f>
        <v>0</v>
      </c>
      <c r="AL168" s="27">
        <f>IF(AND(Inputs!$CO166=0,AL$3&gt;=Inputs!$CM166),1,IF(AND(AL$3&gt;=Inputs!$CM166,AL$3&lt;Inputs!$CN166),1,IF(AND(AL$3=Inputs!$CN166,AL$3=Inputs!$CO166),1,IF(OR(AND(AL$3=Inputs!$CN166+1,Inputs!$CN166=Inputs!$CO166),AND(AL$3=Inputs!$CN166+2,Inputs!$CN166=Inputs!$CO166)),0,IF(AL$3=Inputs!$CN166,0.8,IF(AL$3=Inputs!$CN166+1,0.6,IF(AL$3=Inputs!$CN166+2,0.4,IF(AL$3=Inputs!$CO166,0.2,IF(AND(AL$3&gt;=Inputs!$CL166,AL$3&lt;Inputs!$CM166),(AL$3-Inputs!$CL166+1)/(Inputs!$AI166+1),0)))))))))</f>
        <v>0</v>
      </c>
      <c r="AM168" s="27">
        <f>IF(AND(Inputs!$CO166=0,AM$3&gt;=Inputs!$CM166),1,IF(AND(AM$3&gt;=Inputs!$CM166,AM$3&lt;Inputs!$CN166),1,IF(AND(AM$3=Inputs!$CN166,AM$3=Inputs!$CO166),1,IF(OR(AND(AM$3=Inputs!$CN166+1,Inputs!$CN166=Inputs!$CO166),AND(AM$3=Inputs!$CN166+2,Inputs!$CN166=Inputs!$CO166)),0,IF(AM$3=Inputs!$CN166,0.8,IF(AM$3=Inputs!$CN166+1,0.6,IF(AM$3=Inputs!$CN166+2,0.4,IF(AM$3=Inputs!$CO166,0.2,IF(AND(AM$3&gt;=Inputs!$CL166,AM$3&lt;Inputs!$CM166),(AM$3-Inputs!$CL166+1)/(Inputs!$AI166+1),0)))))))))</f>
        <v>0</v>
      </c>
      <c r="AN168" s="27">
        <f>IF(AND(Inputs!$CO166=0,AN$3&gt;=Inputs!$CM166),1,IF(AND(AN$3&gt;=Inputs!$CM166,AN$3&lt;Inputs!$CN166),1,IF(AND(AN$3=Inputs!$CN166,AN$3=Inputs!$CO166),1,IF(OR(AND(AN$3=Inputs!$CN166+1,Inputs!$CN166=Inputs!$CO166),AND(AN$3=Inputs!$CN166+2,Inputs!$CN166=Inputs!$CO166)),0,IF(AN$3=Inputs!$CN166,0.8,IF(AN$3=Inputs!$CN166+1,0.6,IF(AN$3=Inputs!$CN166+2,0.4,IF(AN$3=Inputs!$CO166,0.2,IF(AND(AN$3&gt;=Inputs!$CL166,AN$3&lt;Inputs!$CM166),(AN$3-Inputs!$CL166+1)/(Inputs!$AI166+1),0)))))))))</f>
        <v>0</v>
      </c>
      <c r="AO168" s="27">
        <f>IF(AND(Inputs!$CO166=0,AO$3&gt;=Inputs!$CM166),1,IF(AND(AO$3&gt;=Inputs!$CM166,AO$3&lt;Inputs!$CN166),1,IF(AND(AO$3=Inputs!$CN166,AO$3=Inputs!$CO166),1,IF(OR(AND(AO$3=Inputs!$CN166+1,Inputs!$CN166=Inputs!$CO166),AND(AO$3=Inputs!$CN166+2,Inputs!$CN166=Inputs!$CO166)),0,IF(AO$3=Inputs!$CN166,0.8,IF(AO$3=Inputs!$CN166+1,0.6,IF(AO$3=Inputs!$CN166+2,0.4,IF(AO$3=Inputs!$CO166,0.2,IF(AND(AO$3&gt;=Inputs!$CL166,AO$3&lt;Inputs!$CM166),(AO$3-Inputs!$CL166+1)/(Inputs!$AI166+1),0)))))))))</f>
        <v>0</v>
      </c>
      <c r="AP168" s="27">
        <f>IF(AND(Inputs!$CO166=0,AP$3&gt;=Inputs!$CM166),1,IF(AND(AP$3&gt;=Inputs!$CM166,AP$3&lt;Inputs!$CN166),1,IF(AND(AP$3=Inputs!$CN166,AP$3=Inputs!$CO166),1,IF(OR(AND(AP$3=Inputs!$CN166+1,Inputs!$CN166=Inputs!$CO166),AND(AP$3=Inputs!$CN166+2,Inputs!$CN166=Inputs!$CO166)),0,IF(AP$3=Inputs!$CN166,0.8,IF(AP$3=Inputs!$CN166+1,0.6,IF(AP$3=Inputs!$CN166+2,0.4,IF(AP$3=Inputs!$CO166,0.2,IF(AND(AP$3&gt;=Inputs!$CL166,AP$3&lt;Inputs!$CM166),(AP$3-Inputs!$CL166+1)/(Inputs!$AI166+1),0)))))))))</f>
        <v>0</v>
      </c>
      <c r="AQ168" s="27">
        <f>IF(AND(Inputs!$CO166=0,AQ$3&gt;=Inputs!$CM166),1,IF(AND(AQ$3&gt;=Inputs!$CM166,AQ$3&lt;Inputs!$CN166),1,IF(AND(AQ$3=Inputs!$CN166,AQ$3=Inputs!$CO166),1,IF(OR(AND(AQ$3=Inputs!$CN166+1,Inputs!$CN166=Inputs!$CO166),AND(AQ$3=Inputs!$CN166+2,Inputs!$CN166=Inputs!$CO166)),0,IF(AQ$3=Inputs!$CN166,0.8,IF(AQ$3=Inputs!$CN166+1,0.6,IF(AQ$3=Inputs!$CN166+2,0.4,IF(AQ$3=Inputs!$CO166,0.2,IF(AND(AQ$3&gt;=Inputs!$CL166,AQ$3&lt;Inputs!$CM166),(AQ$3-Inputs!$CL166+1)/(Inputs!$AI166+1),0)))))))))</f>
        <v>0</v>
      </c>
      <c r="AR168" s="27">
        <f>IF(AND(Inputs!$CO166=0,AR$3&gt;=Inputs!$CM166),1,IF(AND(AR$3&gt;=Inputs!$CM166,AR$3&lt;Inputs!$CN166),1,IF(AND(AR$3=Inputs!$CN166,AR$3=Inputs!$CO166),1,IF(OR(AND(AR$3=Inputs!$CN166+1,Inputs!$CN166=Inputs!$CO166),AND(AR$3=Inputs!$CN166+2,Inputs!$CN166=Inputs!$CO166)),0,IF(AR$3=Inputs!$CN166,0.8,IF(AR$3=Inputs!$CN166+1,0.6,IF(AR$3=Inputs!$CN166+2,0.4,IF(AR$3=Inputs!$CO166,0.2,IF(AND(AR$3&gt;=Inputs!$CL166,AR$3&lt;Inputs!$CM166),(AR$3-Inputs!$CL166+1)/(Inputs!$AI166+1),0)))))))))</f>
        <v>0</v>
      </c>
      <c r="AS168" s="27">
        <f>IF(AND(Inputs!$CO166=0,AS$3&gt;=Inputs!$CM166),1,IF(AND(AS$3&gt;=Inputs!$CM166,AS$3&lt;Inputs!$CN166),1,IF(AND(AS$3=Inputs!$CN166,AS$3=Inputs!$CO166),1,IF(OR(AND(AS$3=Inputs!$CN166+1,Inputs!$CN166=Inputs!$CO166),AND(AS$3=Inputs!$CN166+2,Inputs!$CN166=Inputs!$CO166)),0,IF(AS$3=Inputs!$CN166,0.8,IF(AS$3=Inputs!$CN166+1,0.6,IF(AS$3=Inputs!$CN166+2,0.4,IF(AS$3=Inputs!$CO166,0.2,IF(AND(AS$3&gt;=Inputs!$CL166,AS$3&lt;Inputs!$CM166),(AS$3-Inputs!$CL166+1)/(Inputs!$AI166+1),0)))))))))</f>
        <v>0</v>
      </c>
      <c r="AT168" s="27">
        <f>IF(AND(Inputs!$CO166=0,AT$3&gt;=Inputs!$CM166),1,IF(AND(AT$3&gt;=Inputs!$CM166,AT$3&lt;Inputs!$CN166),1,IF(AND(AT$3=Inputs!$CN166,AT$3=Inputs!$CO166),1,IF(OR(AND(AT$3=Inputs!$CN166+1,Inputs!$CN166=Inputs!$CO166),AND(AT$3=Inputs!$CN166+2,Inputs!$CN166=Inputs!$CO166)),0,IF(AT$3=Inputs!$CN166,0.8,IF(AT$3=Inputs!$CN166+1,0.6,IF(AT$3=Inputs!$CN166+2,0.4,IF(AT$3=Inputs!$CO166,0.2,IF(AND(AT$3&gt;=Inputs!$CL166,AT$3&lt;Inputs!$CM166),(AT$3-Inputs!$CL166+1)/(Inputs!$AI166+1),0)))))))))</f>
        <v>0</v>
      </c>
      <c r="AU168" s="27">
        <f>IF(AND(Inputs!$CO166=0,AU$3&gt;=Inputs!$CM166),1,IF(AND(AU$3&gt;=Inputs!$CM166,AU$3&lt;Inputs!$CN166),1,IF(AND(AU$3=Inputs!$CN166,AU$3=Inputs!$CO166),1,IF(OR(AND(AU$3=Inputs!$CN166+1,Inputs!$CN166=Inputs!$CO166),AND(AU$3=Inputs!$CN166+2,Inputs!$CN166=Inputs!$CO166)),0,IF(AU$3=Inputs!$CN166,0.8,IF(AU$3=Inputs!$CN166+1,0.6,IF(AU$3=Inputs!$CN166+2,0.4,IF(AU$3=Inputs!$CO166,0.2,IF(AND(AU$3&gt;=Inputs!$CL166,AU$3&lt;Inputs!$CM166),(AU$3-Inputs!$CL166+1)/(Inputs!$AI166+1),0)))))))))</f>
        <v>0</v>
      </c>
      <c r="AV168" s="27">
        <f>IF(AND(Inputs!$CO166=0,AV$3&gt;=Inputs!$CM166),1,IF(AND(AV$3&gt;=Inputs!$CM166,AV$3&lt;Inputs!$CN166),1,IF(AND(AV$3=Inputs!$CN166,AV$3=Inputs!$CO166),1,IF(OR(AND(AV$3=Inputs!$CN166+1,Inputs!$CN166=Inputs!$CO166),AND(AV$3=Inputs!$CN166+2,Inputs!$CN166=Inputs!$CO166)),0,IF(AV$3=Inputs!$CN166,0.8,IF(AV$3=Inputs!$CN166+1,0.6,IF(AV$3=Inputs!$CN166+2,0.4,IF(AV$3=Inputs!$CO166,0.2,IF(AND(AV$3&gt;=Inputs!$CL166,AV$3&lt;Inputs!$CM166),(AV$3-Inputs!$CL166+1)/(Inputs!$AI166+1),0)))))))))</f>
        <v>0</v>
      </c>
      <c r="AW168" s="27">
        <f>IF(AND(Inputs!$CO166=0,AW$3&gt;=Inputs!$CM166),1,IF(AND(AW$3&gt;=Inputs!$CM166,AW$3&lt;Inputs!$CN166),1,IF(AND(AW$3=Inputs!$CN166,AW$3=Inputs!$CO166),1,IF(OR(AND(AW$3=Inputs!$CN166+1,Inputs!$CN166=Inputs!$CO166),AND(AW$3=Inputs!$CN166+2,Inputs!$CN166=Inputs!$CO166)),0,IF(AW$3=Inputs!$CN166,0.8,IF(AW$3=Inputs!$CN166+1,0.6,IF(AW$3=Inputs!$CN166+2,0.4,IF(AW$3=Inputs!$CO166,0.2,IF(AND(AW$3&gt;=Inputs!$CL166,AW$3&lt;Inputs!$CM166),(AW$3-Inputs!$CL166+1)/(Inputs!$AI166+1),0)))))))))</f>
        <v>0</v>
      </c>
      <c r="AX168" s="27">
        <f>IF(AND(Inputs!$CO166=0,AX$3&gt;=Inputs!$CM166),1,IF(AND(AX$3&gt;=Inputs!$CM166,AX$3&lt;Inputs!$CN166),1,IF(AND(AX$3=Inputs!$CN166,AX$3=Inputs!$CO166),1,IF(OR(AND(AX$3=Inputs!$CN166+1,Inputs!$CN166=Inputs!$CO166),AND(AX$3=Inputs!$CN166+2,Inputs!$CN166=Inputs!$CO166)),0,IF(AX$3=Inputs!$CN166,0.8,IF(AX$3=Inputs!$CN166+1,0.6,IF(AX$3=Inputs!$CN166+2,0.4,IF(AX$3=Inputs!$CO166,0.2,IF(AND(AX$3&gt;=Inputs!$CL166,AX$3&lt;Inputs!$CM166),(AX$3-Inputs!$CL166+1)/(Inputs!$AI166+1),0)))))))))</f>
        <v>0</v>
      </c>
      <c r="AY168" s="27">
        <f>IF(AND(Inputs!$CO166=0,AY$3&gt;=Inputs!$CM166),1,IF(AND(AY$3&gt;=Inputs!$CM166,AY$3&lt;Inputs!$CN166),1,IF(AND(AY$3=Inputs!$CN166,AY$3=Inputs!$CO166),1,IF(OR(AND(AY$3=Inputs!$CN166+1,Inputs!$CN166=Inputs!$CO166),AND(AY$3=Inputs!$CN166+2,Inputs!$CN166=Inputs!$CO166)),0,IF(AY$3=Inputs!$CN166,0.8,IF(AY$3=Inputs!$CN166+1,0.6,IF(AY$3=Inputs!$CN166+2,0.4,IF(AY$3=Inputs!$CO166,0.2,IF(AND(AY$3&gt;=Inputs!$CL166,AY$3&lt;Inputs!$CM166),(AY$3-Inputs!$CL166+1)/(Inputs!$AI166+1),0)))))))))</f>
        <v>0</v>
      </c>
      <c r="AZ168" s="27">
        <f>IF(AND(Inputs!$CO166=0,AZ$3&gt;=Inputs!$CM166),1,IF(AND(AZ$3&gt;=Inputs!$CM166,AZ$3&lt;Inputs!$CN166),1,IF(AND(AZ$3=Inputs!$CN166,AZ$3=Inputs!$CO166),1,IF(OR(AND(AZ$3=Inputs!$CN166+1,Inputs!$CN166=Inputs!$CO166),AND(AZ$3=Inputs!$CN166+2,Inputs!$CN166=Inputs!$CO166)),0,IF(AZ$3=Inputs!$CN166,0.8,IF(AZ$3=Inputs!$CN166+1,0.6,IF(AZ$3=Inputs!$CN166+2,0.4,IF(AZ$3=Inputs!$CO166,0.2,IF(AND(AZ$3&gt;=Inputs!$CL166,AZ$3&lt;Inputs!$CM166),(AZ$3-Inputs!$CL166+1)/(Inputs!$AI166+1),0)))))))))</f>
        <v>0</v>
      </c>
      <c r="BA168" s="27">
        <f>IF(AND(Inputs!$CO166=0,BA$3&gt;=Inputs!$CM166),1,IF(AND(BA$3&gt;=Inputs!$CM166,BA$3&lt;Inputs!$CN166),1,IF(AND(BA$3=Inputs!$CN166,BA$3=Inputs!$CO166),1,IF(OR(AND(BA$3=Inputs!$CN166+1,Inputs!$CN166=Inputs!$CO166),AND(BA$3=Inputs!$CN166+2,Inputs!$CN166=Inputs!$CO166)),0,IF(BA$3=Inputs!$CN166,0.8,IF(BA$3=Inputs!$CN166+1,0.6,IF(BA$3=Inputs!$CN166+2,0.4,IF(BA$3=Inputs!$CO166,0.2,IF(AND(BA$3&gt;=Inputs!$CL166,BA$3&lt;Inputs!$CM166),(BA$3-Inputs!$CL166+1)/(Inputs!$AI166+1),0)))))))))</f>
        <v>0</v>
      </c>
      <c r="BB168" s="27">
        <f>IF(AND(Inputs!$CO166=0,BB$3&gt;=Inputs!$CM166),1,IF(AND(BB$3&gt;=Inputs!$CM166,BB$3&lt;Inputs!$CN166),1,IF(AND(BB$3=Inputs!$CN166,BB$3=Inputs!$CO166),1,IF(OR(AND(BB$3=Inputs!$CN166+1,Inputs!$CN166=Inputs!$CO166),AND(BB$3=Inputs!$CN166+2,Inputs!$CN166=Inputs!$CO166)),0,IF(BB$3=Inputs!$CN166,0.8,IF(BB$3=Inputs!$CN166+1,0.6,IF(BB$3=Inputs!$CN166+2,0.4,IF(BB$3=Inputs!$CO166,0.2,IF(AND(BB$3&gt;=Inputs!$CL166,BB$3&lt;Inputs!$CM166),(BB$3-Inputs!$CL166+1)/(Inputs!$AI166+1),0)))))))))</f>
        <v>0</v>
      </c>
      <c r="BC168" s="27">
        <f>IF(AND(Inputs!$CO166=0,BC$3&gt;=Inputs!$CM166),1,IF(AND(BC$3&gt;=Inputs!$CM166,BC$3&lt;Inputs!$CN166),1,IF(AND(BC$3=Inputs!$CN166,BC$3=Inputs!$CO166),1,IF(OR(AND(BC$3=Inputs!$CN166+1,Inputs!$CN166=Inputs!$CO166),AND(BC$3=Inputs!$CN166+2,Inputs!$CN166=Inputs!$CO166)),0,IF(BC$3=Inputs!$CN166,0.8,IF(BC$3=Inputs!$CN166+1,0.6,IF(BC$3=Inputs!$CN166+2,0.4,IF(BC$3=Inputs!$CO166,0.2,IF(AND(BC$3&gt;=Inputs!$CL166,BC$3&lt;Inputs!$CM166),(BC$3-Inputs!$CL166+1)/(Inputs!$AI166+1),0)))))))))</f>
        <v>0</v>
      </c>
      <c r="BD168" s="27">
        <f>IF(AND(Inputs!$CO166=0,BD$3&gt;=Inputs!$CM166),1,IF(AND(BD$3&gt;=Inputs!$CM166,BD$3&lt;Inputs!$CN166),1,IF(AND(BD$3=Inputs!$CN166,BD$3=Inputs!$CO166),1,IF(OR(AND(BD$3=Inputs!$CN166+1,Inputs!$CN166=Inputs!$CO166),AND(BD$3=Inputs!$CN166+2,Inputs!$CN166=Inputs!$CO166)),0,IF(BD$3=Inputs!$CN166,0.8,IF(BD$3=Inputs!$CN166+1,0.6,IF(BD$3=Inputs!$CN166+2,0.4,IF(BD$3=Inputs!$CO166,0.2,IF(AND(BD$3&gt;=Inputs!$CL166,BD$3&lt;Inputs!$CM166),(BD$3-Inputs!$CL166+1)/(Inputs!$AI166+1),0)))))))))</f>
        <v>0</v>
      </c>
      <c r="BE168" s="27">
        <f>IF(AND(Inputs!$CO166=0,BE$3&gt;=Inputs!$CM166),1,IF(AND(BE$3&gt;=Inputs!$CM166,BE$3&lt;Inputs!$CN166),1,IF(AND(BE$3=Inputs!$CN166,BE$3=Inputs!$CO166),1,IF(OR(AND(BE$3=Inputs!$CN166+1,Inputs!$CN166=Inputs!$CO166),AND(BE$3=Inputs!$CN166+2,Inputs!$CN166=Inputs!$CO166)),0,IF(BE$3=Inputs!$CN166,0.8,IF(BE$3=Inputs!$CN166+1,0.6,IF(BE$3=Inputs!$CN166+2,0.4,IF(BE$3=Inputs!$CO166,0.2,IF(AND(BE$3&gt;=Inputs!$CL166,BE$3&lt;Inputs!$CM166),(BE$3-Inputs!$CL166+1)/(Inputs!$AI166+1),0)))))))))</f>
        <v>0</v>
      </c>
      <c r="BF168" s="27">
        <f>IF(AND(Inputs!$CO166=0,BF$3&gt;=Inputs!$CM166),1,IF(AND(BF$3&gt;=Inputs!$CM166,BF$3&lt;Inputs!$CN166),1,IF(AND(BF$3=Inputs!$CN166,BF$3=Inputs!$CO166),1,IF(OR(AND(BF$3=Inputs!$CN166+1,Inputs!$CN166=Inputs!$CO166),AND(BF$3=Inputs!$CN166+2,Inputs!$CN166=Inputs!$CO166)),0,IF(BF$3=Inputs!$CN166,0.8,IF(BF$3=Inputs!$CN166+1,0.6,IF(BF$3=Inputs!$CN166+2,0.4,IF(BF$3=Inputs!$CO166,0.2,IF(AND(BF$3&gt;=Inputs!$CL166,BF$3&lt;Inputs!$CM166),(BF$3-Inputs!$CL166+1)/(Inputs!$AI166+1),0)))))))))</f>
        <v>0</v>
      </c>
      <c r="BG168" s="27">
        <f>IF(AND(Inputs!$CO166=0,BG$3&gt;=Inputs!$CM166),1,IF(AND(BG$3&gt;=Inputs!$CM166,BG$3&lt;Inputs!$CN166),1,IF(AND(BG$3=Inputs!$CN166,BG$3=Inputs!$CO166),1,IF(OR(AND(BG$3=Inputs!$CN166+1,Inputs!$CN166=Inputs!$CO166),AND(BG$3=Inputs!$CN166+2,Inputs!$CN166=Inputs!$CO166)),0,IF(BG$3=Inputs!$CN166,0.8,IF(BG$3=Inputs!$CN166+1,0.6,IF(BG$3=Inputs!$CN166+2,0.4,IF(BG$3=Inputs!$CO166,0.2,IF(AND(BG$3&gt;=Inputs!$CL166,BG$3&lt;Inputs!$CM166),(BG$3-Inputs!$CL166+1)/(Inputs!$AI166+1),0)))))))))</f>
        <v>0</v>
      </c>
      <c r="BH168" s="27">
        <f>IF(AND(Inputs!$CO166=0,BH$3&gt;=Inputs!$CM166),1,IF(AND(BH$3&gt;=Inputs!$CM166,BH$3&lt;Inputs!$CN166),1,IF(AND(BH$3=Inputs!$CN166,BH$3=Inputs!$CO166),1,IF(OR(AND(BH$3=Inputs!$CN166+1,Inputs!$CN166=Inputs!$CO166),AND(BH$3=Inputs!$CN166+2,Inputs!$CN166=Inputs!$CO166)),0,IF(BH$3=Inputs!$CN166,0.8,IF(BH$3=Inputs!$CN166+1,0.6,IF(BH$3=Inputs!$CN166+2,0.4,IF(BH$3=Inputs!$CO166,0.2,IF(AND(BH$3&gt;=Inputs!$CL166,BH$3&lt;Inputs!$CM166),(BH$3-Inputs!$CL166+1)/(Inputs!$AI166+1),0)))))))))</f>
        <v>0</v>
      </c>
      <c r="BI168" s="27">
        <f>IF(AND(Inputs!$CO166=0,BI$3&gt;=Inputs!$CM166),1,IF(AND(BI$3&gt;=Inputs!$CM166,BI$3&lt;Inputs!$CN166),1,IF(AND(BI$3=Inputs!$CN166,BI$3=Inputs!$CO166),1,IF(OR(AND(BI$3=Inputs!$CN166+1,Inputs!$CN166=Inputs!$CO166),AND(BI$3=Inputs!$CN166+2,Inputs!$CN166=Inputs!$CO166)),0,IF(BI$3=Inputs!$CN166,0.8,IF(BI$3=Inputs!$CN166+1,0.6,IF(BI$3=Inputs!$CN166+2,0.4,IF(BI$3=Inputs!$CO166,0.2,IF(AND(BI$3&gt;=Inputs!$CL166,BI$3&lt;Inputs!$CM166),(BI$3-Inputs!$CL166+1)/(Inputs!$AI166+1),0)))))))))</f>
        <v>0</v>
      </c>
      <c r="BJ168" s="27">
        <f>IF(AND(Inputs!$CO166=0,BJ$3&gt;=Inputs!$CM166),1,IF(AND(BJ$3&gt;=Inputs!$CM166,BJ$3&lt;Inputs!$CN166),1,IF(AND(BJ$3=Inputs!$CN166,BJ$3=Inputs!$CO166),1,IF(OR(AND(BJ$3=Inputs!$CN166+1,Inputs!$CN166=Inputs!$CO166),AND(BJ$3=Inputs!$CN166+2,Inputs!$CN166=Inputs!$CO166)),0,IF(BJ$3=Inputs!$CN166,0.8,IF(BJ$3=Inputs!$CN166+1,0.6,IF(BJ$3=Inputs!$CN166+2,0.4,IF(BJ$3=Inputs!$CO166,0.2,IF(AND(BJ$3&gt;=Inputs!$CL166,BJ$3&lt;Inputs!$CM166),(BJ$3-Inputs!$CL166+1)/(Inputs!$AI166+1),0)))))))))</f>
        <v>0</v>
      </c>
      <c r="BK168" s="27">
        <f>IF(AND(Inputs!$CO166=0,BK$3&gt;=Inputs!$CM166),1,IF(AND(BK$3&gt;=Inputs!$CM166,BK$3&lt;Inputs!$CN166),1,IF(AND(BK$3=Inputs!$CN166,BK$3=Inputs!$CO166),1,IF(OR(AND(BK$3=Inputs!$CN166+1,Inputs!$CN166=Inputs!$CO166),AND(BK$3=Inputs!$CN166+2,Inputs!$CN166=Inputs!$CO166)),0,IF(BK$3=Inputs!$CN166,0.8,IF(BK$3=Inputs!$CN166+1,0.6,IF(BK$3=Inputs!$CN166+2,0.4,IF(BK$3=Inputs!$CO166,0.2,IF(AND(BK$3&gt;=Inputs!$CL166,BK$3&lt;Inputs!$CM166),(BK$3-Inputs!$CL166+1)/(Inputs!$AI166+1),0)))))))))</f>
        <v>0</v>
      </c>
      <c r="BL168" s="27">
        <f>IF(AND(Inputs!$CO166=0,BL$3&gt;=Inputs!$CM166),1,IF(AND(BL$3&gt;=Inputs!$CM166,BL$3&lt;Inputs!$CN166),1,IF(AND(BL$3=Inputs!$CN166,BL$3=Inputs!$CO166),1,IF(OR(AND(BL$3=Inputs!$CN166+1,Inputs!$CN166=Inputs!$CO166),AND(BL$3=Inputs!$CN166+2,Inputs!$CN166=Inputs!$CO166)),0,IF(BL$3=Inputs!$CN166,0.8,IF(BL$3=Inputs!$CN166+1,0.6,IF(BL$3=Inputs!$CN166+2,0.4,IF(BL$3=Inputs!$CO166,0.2,IF(AND(BL$3&gt;=Inputs!$CL166,BL$3&lt;Inputs!$CM166),(BL$3-Inputs!$CL166+1)/(Inputs!$AI166+1),0)))))))))</f>
        <v>0</v>
      </c>
      <c r="BM168" s="27">
        <f>IF(AND(Inputs!$CO166=0,BM$3&gt;=Inputs!$CM166),1,IF(AND(BM$3&gt;=Inputs!$CM166,BM$3&lt;Inputs!$CN166),1,IF(AND(BM$3=Inputs!$CN166,BM$3=Inputs!$CO166),1,IF(OR(AND(BM$3=Inputs!$CN166+1,Inputs!$CN166=Inputs!$CO166),AND(BM$3=Inputs!$CN166+2,Inputs!$CN166=Inputs!$CO166)),0,IF(BM$3=Inputs!$CN166,0.8,IF(BM$3=Inputs!$CN166+1,0.6,IF(BM$3=Inputs!$CN166+2,0.4,IF(BM$3=Inputs!$CO166,0.2,IF(AND(BM$3&gt;=Inputs!$CL166,BM$3&lt;Inputs!$CM166),(BM$3-Inputs!$CL166+1)/(Inputs!$AI166+1),0)))))))))</f>
        <v>0</v>
      </c>
    </row>
    <row r="169" spans="1:65">
      <c r="A169" s="7" t="str">
        <f>IF(Inputs!A167="","",Inputs!A167)</f>
        <v/>
      </c>
      <c r="B169" t="str">
        <f>IF(Inputs!B167="","",Inputs!B167)</f>
        <v/>
      </c>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292"/>
      <c r="AE169" s="292"/>
      <c r="AF169" s="292"/>
      <c r="AG169" s="50">
        <f t="shared" si="7"/>
        <v>0</v>
      </c>
      <c r="AH169" s="42">
        <f t="shared" si="6"/>
        <v>0</v>
      </c>
      <c r="AJ169" s="27">
        <f>IF(AND(Inputs!$CO167=0,AJ$3&gt;=Inputs!$CM167),1,IF(AND(AJ$3&gt;=Inputs!$CM167,AJ$3&lt;Inputs!$CN167),1,IF(AND(AJ$3=Inputs!$CN167,AJ$3=Inputs!$CO167),1,IF(OR(AND(AJ$3=Inputs!$CN167+1,Inputs!$CN167=Inputs!$CO167),AND(AJ$3=Inputs!$CN167+2,Inputs!$CN167=Inputs!$CO167)),0,IF(AJ$3=Inputs!$CN167,0.8,IF(AJ$3=Inputs!$CN167+1,0.6,IF(AJ$3=Inputs!$CN167+2,0.4,IF(AJ$3=Inputs!$CO167,0.2,IF(AND(AJ$3&gt;=Inputs!$CL167,AJ$3&lt;Inputs!$CM167),(AJ$3-Inputs!$CL167+1)/(Inputs!$AI167+1),0)))))))))</f>
        <v>0</v>
      </c>
      <c r="AK169" s="27">
        <f>IF(AND(Inputs!$CO167=0,AK$3&gt;=Inputs!$CM167),1,IF(AND(AK$3&gt;=Inputs!$CM167,AK$3&lt;Inputs!$CN167),1,IF(AND(AK$3=Inputs!$CN167,AK$3=Inputs!$CO167),1,IF(OR(AND(AK$3=Inputs!$CN167+1,Inputs!$CN167=Inputs!$CO167),AND(AK$3=Inputs!$CN167+2,Inputs!$CN167=Inputs!$CO167)),0,IF(AK$3=Inputs!$CN167,0.8,IF(AK$3=Inputs!$CN167+1,0.6,IF(AK$3=Inputs!$CN167+2,0.4,IF(AK$3=Inputs!$CO167,0.2,IF(AND(AK$3&gt;=Inputs!$CL167,AK$3&lt;Inputs!$CM167),(AK$3-Inputs!$CL167+1)/(Inputs!$AI167+1),0)))))))))</f>
        <v>0</v>
      </c>
      <c r="AL169" s="27">
        <f>IF(AND(Inputs!$CO167=0,AL$3&gt;=Inputs!$CM167),1,IF(AND(AL$3&gt;=Inputs!$CM167,AL$3&lt;Inputs!$CN167),1,IF(AND(AL$3=Inputs!$CN167,AL$3=Inputs!$CO167),1,IF(OR(AND(AL$3=Inputs!$CN167+1,Inputs!$CN167=Inputs!$CO167),AND(AL$3=Inputs!$CN167+2,Inputs!$CN167=Inputs!$CO167)),0,IF(AL$3=Inputs!$CN167,0.8,IF(AL$3=Inputs!$CN167+1,0.6,IF(AL$3=Inputs!$CN167+2,0.4,IF(AL$3=Inputs!$CO167,0.2,IF(AND(AL$3&gt;=Inputs!$CL167,AL$3&lt;Inputs!$CM167),(AL$3-Inputs!$CL167+1)/(Inputs!$AI167+1),0)))))))))</f>
        <v>0</v>
      </c>
      <c r="AM169" s="27">
        <f>IF(AND(Inputs!$CO167=0,AM$3&gt;=Inputs!$CM167),1,IF(AND(AM$3&gt;=Inputs!$CM167,AM$3&lt;Inputs!$CN167),1,IF(AND(AM$3=Inputs!$CN167,AM$3=Inputs!$CO167),1,IF(OR(AND(AM$3=Inputs!$CN167+1,Inputs!$CN167=Inputs!$CO167),AND(AM$3=Inputs!$CN167+2,Inputs!$CN167=Inputs!$CO167)),0,IF(AM$3=Inputs!$CN167,0.8,IF(AM$3=Inputs!$CN167+1,0.6,IF(AM$3=Inputs!$CN167+2,0.4,IF(AM$3=Inputs!$CO167,0.2,IF(AND(AM$3&gt;=Inputs!$CL167,AM$3&lt;Inputs!$CM167),(AM$3-Inputs!$CL167+1)/(Inputs!$AI167+1),0)))))))))</f>
        <v>0</v>
      </c>
      <c r="AN169" s="27">
        <f>IF(AND(Inputs!$CO167=0,AN$3&gt;=Inputs!$CM167),1,IF(AND(AN$3&gt;=Inputs!$CM167,AN$3&lt;Inputs!$CN167),1,IF(AND(AN$3=Inputs!$CN167,AN$3=Inputs!$CO167),1,IF(OR(AND(AN$3=Inputs!$CN167+1,Inputs!$CN167=Inputs!$CO167),AND(AN$3=Inputs!$CN167+2,Inputs!$CN167=Inputs!$CO167)),0,IF(AN$3=Inputs!$CN167,0.8,IF(AN$3=Inputs!$CN167+1,0.6,IF(AN$3=Inputs!$CN167+2,0.4,IF(AN$3=Inputs!$CO167,0.2,IF(AND(AN$3&gt;=Inputs!$CL167,AN$3&lt;Inputs!$CM167),(AN$3-Inputs!$CL167+1)/(Inputs!$AI167+1),0)))))))))</f>
        <v>0</v>
      </c>
      <c r="AO169" s="27">
        <f>IF(AND(Inputs!$CO167=0,AO$3&gt;=Inputs!$CM167),1,IF(AND(AO$3&gt;=Inputs!$CM167,AO$3&lt;Inputs!$CN167),1,IF(AND(AO$3=Inputs!$CN167,AO$3=Inputs!$CO167),1,IF(OR(AND(AO$3=Inputs!$CN167+1,Inputs!$CN167=Inputs!$CO167),AND(AO$3=Inputs!$CN167+2,Inputs!$CN167=Inputs!$CO167)),0,IF(AO$3=Inputs!$CN167,0.8,IF(AO$3=Inputs!$CN167+1,0.6,IF(AO$3=Inputs!$CN167+2,0.4,IF(AO$3=Inputs!$CO167,0.2,IF(AND(AO$3&gt;=Inputs!$CL167,AO$3&lt;Inputs!$CM167),(AO$3-Inputs!$CL167+1)/(Inputs!$AI167+1),0)))))))))</f>
        <v>0</v>
      </c>
      <c r="AP169" s="27">
        <f>IF(AND(Inputs!$CO167=0,AP$3&gt;=Inputs!$CM167),1,IF(AND(AP$3&gt;=Inputs!$CM167,AP$3&lt;Inputs!$CN167),1,IF(AND(AP$3=Inputs!$CN167,AP$3=Inputs!$CO167),1,IF(OR(AND(AP$3=Inputs!$CN167+1,Inputs!$CN167=Inputs!$CO167),AND(AP$3=Inputs!$CN167+2,Inputs!$CN167=Inputs!$CO167)),0,IF(AP$3=Inputs!$CN167,0.8,IF(AP$3=Inputs!$CN167+1,0.6,IF(AP$3=Inputs!$CN167+2,0.4,IF(AP$3=Inputs!$CO167,0.2,IF(AND(AP$3&gt;=Inputs!$CL167,AP$3&lt;Inputs!$CM167),(AP$3-Inputs!$CL167+1)/(Inputs!$AI167+1),0)))))))))</f>
        <v>0</v>
      </c>
      <c r="AQ169" s="27">
        <f>IF(AND(Inputs!$CO167=0,AQ$3&gt;=Inputs!$CM167),1,IF(AND(AQ$3&gt;=Inputs!$CM167,AQ$3&lt;Inputs!$CN167),1,IF(AND(AQ$3=Inputs!$CN167,AQ$3=Inputs!$CO167),1,IF(OR(AND(AQ$3=Inputs!$CN167+1,Inputs!$CN167=Inputs!$CO167),AND(AQ$3=Inputs!$CN167+2,Inputs!$CN167=Inputs!$CO167)),0,IF(AQ$3=Inputs!$CN167,0.8,IF(AQ$3=Inputs!$CN167+1,0.6,IF(AQ$3=Inputs!$CN167+2,0.4,IF(AQ$3=Inputs!$CO167,0.2,IF(AND(AQ$3&gt;=Inputs!$CL167,AQ$3&lt;Inputs!$CM167),(AQ$3-Inputs!$CL167+1)/(Inputs!$AI167+1),0)))))))))</f>
        <v>0</v>
      </c>
      <c r="AR169" s="27">
        <f>IF(AND(Inputs!$CO167=0,AR$3&gt;=Inputs!$CM167),1,IF(AND(AR$3&gt;=Inputs!$CM167,AR$3&lt;Inputs!$CN167),1,IF(AND(AR$3=Inputs!$CN167,AR$3=Inputs!$CO167),1,IF(OR(AND(AR$3=Inputs!$CN167+1,Inputs!$CN167=Inputs!$CO167),AND(AR$3=Inputs!$CN167+2,Inputs!$CN167=Inputs!$CO167)),0,IF(AR$3=Inputs!$CN167,0.8,IF(AR$3=Inputs!$CN167+1,0.6,IF(AR$3=Inputs!$CN167+2,0.4,IF(AR$3=Inputs!$CO167,0.2,IF(AND(AR$3&gt;=Inputs!$CL167,AR$3&lt;Inputs!$CM167),(AR$3-Inputs!$CL167+1)/(Inputs!$AI167+1),0)))))))))</f>
        <v>0</v>
      </c>
      <c r="AS169" s="27">
        <f>IF(AND(Inputs!$CO167=0,AS$3&gt;=Inputs!$CM167),1,IF(AND(AS$3&gt;=Inputs!$CM167,AS$3&lt;Inputs!$CN167),1,IF(AND(AS$3=Inputs!$CN167,AS$3=Inputs!$CO167),1,IF(OR(AND(AS$3=Inputs!$CN167+1,Inputs!$CN167=Inputs!$CO167),AND(AS$3=Inputs!$CN167+2,Inputs!$CN167=Inputs!$CO167)),0,IF(AS$3=Inputs!$CN167,0.8,IF(AS$3=Inputs!$CN167+1,0.6,IF(AS$3=Inputs!$CN167+2,0.4,IF(AS$3=Inputs!$CO167,0.2,IF(AND(AS$3&gt;=Inputs!$CL167,AS$3&lt;Inputs!$CM167),(AS$3-Inputs!$CL167+1)/(Inputs!$AI167+1),0)))))))))</f>
        <v>0</v>
      </c>
      <c r="AT169" s="27">
        <f>IF(AND(Inputs!$CO167=0,AT$3&gt;=Inputs!$CM167),1,IF(AND(AT$3&gt;=Inputs!$CM167,AT$3&lt;Inputs!$CN167),1,IF(AND(AT$3=Inputs!$CN167,AT$3=Inputs!$CO167),1,IF(OR(AND(AT$3=Inputs!$CN167+1,Inputs!$CN167=Inputs!$CO167),AND(AT$3=Inputs!$CN167+2,Inputs!$CN167=Inputs!$CO167)),0,IF(AT$3=Inputs!$CN167,0.8,IF(AT$3=Inputs!$CN167+1,0.6,IF(AT$3=Inputs!$CN167+2,0.4,IF(AT$3=Inputs!$CO167,0.2,IF(AND(AT$3&gt;=Inputs!$CL167,AT$3&lt;Inputs!$CM167),(AT$3-Inputs!$CL167+1)/(Inputs!$AI167+1),0)))))))))</f>
        <v>0</v>
      </c>
      <c r="AU169" s="27">
        <f>IF(AND(Inputs!$CO167=0,AU$3&gt;=Inputs!$CM167),1,IF(AND(AU$3&gt;=Inputs!$CM167,AU$3&lt;Inputs!$CN167),1,IF(AND(AU$3=Inputs!$CN167,AU$3=Inputs!$CO167),1,IF(OR(AND(AU$3=Inputs!$CN167+1,Inputs!$CN167=Inputs!$CO167),AND(AU$3=Inputs!$CN167+2,Inputs!$CN167=Inputs!$CO167)),0,IF(AU$3=Inputs!$CN167,0.8,IF(AU$3=Inputs!$CN167+1,0.6,IF(AU$3=Inputs!$CN167+2,0.4,IF(AU$3=Inputs!$CO167,0.2,IF(AND(AU$3&gt;=Inputs!$CL167,AU$3&lt;Inputs!$CM167),(AU$3-Inputs!$CL167+1)/(Inputs!$AI167+1),0)))))))))</f>
        <v>0</v>
      </c>
      <c r="AV169" s="27">
        <f>IF(AND(Inputs!$CO167=0,AV$3&gt;=Inputs!$CM167),1,IF(AND(AV$3&gt;=Inputs!$CM167,AV$3&lt;Inputs!$CN167),1,IF(AND(AV$3=Inputs!$CN167,AV$3=Inputs!$CO167),1,IF(OR(AND(AV$3=Inputs!$CN167+1,Inputs!$CN167=Inputs!$CO167),AND(AV$3=Inputs!$CN167+2,Inputs!$CN167=Inputs!$CO167)),0,IF(AV$3=Inputs!$CN167,0.8,IF(AV$3=Inputs!$CN167+1,0.6,IF(AV$3=Inputs!$CN167+2,0.4,IF(AV$3=Inputs!$CO167,0.2,IF(AND(AV$3&gt;=Inputs!$CL167,AV$3&lt;Inputs!$CM167),(AV$3-Inputs!$CL167+1)/(Inputs!$AI167+1),0)))))))))</f>
        <v>0</v>
      </c>
      <c r="AW169" s="27">
        <f>IF(AND(Inputs!$CO167=0,AW$3&gt;=Inputs!$CM167),1,IF(AND(AW$3&gt;=Inputs!$CM167,AW$3&lt;Inputs!$CN167),1,IF(AND(AW$3=Inputs!$CN167,AW$3=Inputs!$CO167),1,IF(OR(AND(AW$3=Inputs!$CN167+1,Inputs!$CN167=Inputs!$CO167),AND(AW$3=Inputs!$CN167+2,Inputs!$CN167=Inputs!$CO167)),0,IF(AW$3=Inputs!$CN167,0.8,IF(AW$3=Inputs!$CN167+1,0.6,IF(AW$3=Inputs!$CN167+2,0.4,IF(AW$3=Inputs!$CO167,0.2,IF(AND(AW$3&gt;=Inputs!$CL167,AW$3&lt;Inputs!$CM167),(AW$3-Inputs!$CL167+1)/(Inputs!$AI167+1),0)))))))))</f>
        <v>0</v>
      </c>
      <c r="AX169" s="27">
        <f>IF(AND(Inputs!$CO167=0,AX$3&gt;=Inputs!$CM167),1,IF(AND(AX$3&gt;=Inputs!$CM167,AX$3&lt;Inputs!$CN167),1,IF(AND(AX$3=Inputs!$CN167,AX$3=Inputs!$CO167),1,IF(OR(AND(AX$3=Inputs!$CN167+1,Inputs!$CN167=Inputs!$CO167),AND(AX$3=Inputs!$CN167+2,Inputs!$CN167=Inputs!$CO167)),0,IF(AX$3=Inputs!$CN167,0.8,IF(AX$3=Inputs!$CN167+1,0.6,IF(AX$3=Inputs!$CN167+2,0.4,IF(AX$3=Inputs!$CO167,0.2,IF(AND(AX$3&gt;=Inputs!$CL167,AX$3&lt;Inputs!$CM167),(AX$3-Inputs!$CL167+1)/(Inputs!$AI167+1),0)))))))))</f>
        <v>0</v>
      </c>
      <c r="AY169" s="27">
        <f>IF(AND(Inputs!$CO167=0,AY$3&gt;=Inputs!$CM167),1,IF(AND(AY$3&gt;=Inputs!$CM167,AY$3&lt;Inputs!$CN167),1,IF(AND(AY$3=Inputs!$CN167,AY$3=Inputs!$CO167),1,IF(OR(AND(AY$3=Inputs!$CN167+1,Inputs!$CN167=Inputs!$CO167),AND(AY$3=Inputs!$CN167+2,Inputs!$CN167=Inputs!$CO167)),0,IF(AY$3=Inputs!$CN167,0.8,IF(AY$3=Inputs!$CN167+1,0.6,IF(AY$3=Inputs!$CN167+2,0.4,IF(AY$3=Inputs!$CO167,0.2,IF(AND(AY$3&gt;=Inputs!$CL167,AY$3&lt;Inputs!$CM167),(AY$3-Inputs!$CL167+1)/(Inputs!$AI167+1),0)))))))))</f>
        <v>0</v>
      </c>
      <c r="AZ169" s="27">
        <f>IF(AND(Inputs!$CO167=0,AZ$3&gt;=Inputs!$CM167),1,IF(AND(AZ$3&gt;=Inputs!$CM167,AZ$3&lt;Inputs!$CN167),1,IF(AND(AZ$3=Inputs!$CN167,AZ$3=Inputs!$CO167),1,IF(OR(AND(AZ$3=Inputs!$CN167+1,Inputs!$CN167=Inputs!$CO167),AND(AZ$3=Inputs!$CN167+2,Inputs!$CN167=Inputs!$CO167)),0,IF(AZ$3=Inputs!$CN167,0.8,IF(AZ$3=Inputs!$CN167+1,0.6,IF(AZ$3=Inputs!$CN167+2,0.4,IF(AZ$3=Inputs!$CO167,0.2,IF(AND(AZ$3&gt;=Inputs!$CL167,AZ$3&lt;Inputs!$CM167),(AZ$3-Inputs!$CL167+1)/(Inputs!$AI167+1),0)))))))))</f>
        <v>0</v>
      </c>
      <c r="BA169" s="27">
        <f>IF(AND(Inputs!$CO167=0,BA$3&gt;=Inputs!$CM167),1,IF(AND(BA$3&gt;=Inputs!$CM167,BA$3&lt;Inputs!$CN167),1,IF(AND(BA$3=Inputs!$CN167,BA$3=Inputs!$CO167),1,IF(OR(AND(BA$3=Inputs!$CN167+1,Inputs!$CN167=Inputs!$CO167),AND(BA$3=Inputs!$CN167+2,Inputs!$CN167=Inputs!$CO167)),0,IF(BA$3=Inputs!$CN167,0.8,IF(BA$3=Inputs!$CN167+1,0.6,IF(BA$3=Inputs!$CN167+2,0.4,IF(BA$3=Inputs!$CO167,0.2,IF(AND(BA$3&gt;=Inputs!$CL167,BA$3&lt;Inputs!$CM167),(BA$3-Inputs!$CL167+1)/(Inputs!$AI167+1),0)))))))))</f>
        <v>0</v>
      </c>
      <c r="BB169" s="27">
        <f>IF(AND(Inputs!$CO167=0,BB$3&gt;=Inputs!$CM167),1,IF(AND(BB$3&gt;=Inputs!$CM167,BB$3&lt;Inputs!$CN167),1,IF(AND(BB$3=Inputs!$CN167,BB$3=Inputs!$CO167),1,IF(OR(AND(BB$3=Inputs!$CN167+1,Inputs!$CN167=Inputs!$CO167),AND(BB$3=Inputs!$CN167+2,Inputs!$CN167=Inputs!$CO167)),0,IF(BB$3=Inputs!$CN167,0.8,IF(BB$3=Inputs!$CN167+1,0.6,IF(BB$3=Inputs!$CN167+2,0.4,IF(BB$3=Inputs!$CO167,0.2,IF(AND(BB$3&gt;=Inputs!$CL167,BB$3&lt;Inputs!$CM167),(BB$3-Inputs!$CL167+1)/(Inputs!$AI167+1),0)))))))))</f>
        <v>0</v>
      </c>
      <c r="BC169" s="27">
        <f>IF(AND(Inputs!$CO167=0,BC$3&gt;=Inputs!$CM167),1,IF(AND(BC$3&gt;=Inputs!$CM167,BC$3&lt;Inputs!$CN167),1,IF(AND(BC$3=Inputs!$CN167,BC$3=Inputs!$CO167),1,IF(OR(AND(BC$3=Inputs!$CN167+1,Inputs!$CN167=Inputs!$CO167),AND(BC$3=Inputs!$CN167+2,Inputs!$CN167=Inputs!$CO167)),0,IF(BC$3=Inputs!$CN167,0.8,IF(BC$3=Inputs!$CN167+1,0.6,IF(BC$3=Inputs!$CN167+2,0.4,IF(BC$3=Inputs!$CO167,0.2,IF(AND(BC$3&gt;=Inputs!$CL167,BC$3&lt;Inputs!$CM167),(BC$3-Inputs!$CL167+1)/(Inputs!$AI167+1),0)))))))))</f>
        <v>0</v>
      </c>
      <c r="BD169" s="27">
        <f>IF(AND(Inputs!$CO167=0,BD$3&gt;=Inputs!$CM167),1,IF(AND(BD$3&gt;=Inputs!$CM167,BD$3&lt;Inputs!$CN167),1,IF(AND(BD$3=Inputs!$CN167,BD$3=Inputs!$CO167),1,IF(OR(AND(BD$3=Inputs!$CN167+1,Inputs!$CN167=Inputs!$CO167),AND(BD$3=Inputs!$CN167+2,Inputs!$CN167=Inputs!$CO167)),0,IF(BD$3=Inputs!$CN167,0.8,IF(BD$3=Inputs!$CN167+1,0.6,IF(BD$3=Inputs!$CN167+2,0.4,IF(BD$3=Inputs!$CO167,0.2,IF(AND(BD$3&gt;=Inputs!$CL167,BD$3&lt;Inputs!$CM167),(BD$3-Inputs!$CL167+1)/(Inputs!$AI167+1),0)))))))))</f>
        <v>0</v>
      </c>
      <c r="BE169" s="27">
        <f>IF(AND(Inputs!$CO167=0,BE$3&gt;=Inputs!$CM167),1,IF(AND(BE$3&gt;=Inputs!$CM167,BE$3&lt;Inputs!$CN167),1,IF(AND(BE$3=Inputs!$CN167,BE$3=Inputs!$CO167),1,IF(OR(AND(BE$3=Inputs!$CN167+1,Inputs!$CN167=Inputs!$CO167),AND(BE$3=Inputs!$CN167+2,Inputs!$CN167=Inputs!$CO167)),0,IF(BE$3=Inputs!$CN167,0.8,IF(BE$3=Inputs!$CN167+1,0.6,IF(BE$3=Inputs!$CN167+2,0.4,IF(BE$3=Inputs!$CO167,0.2,IF(AND(BE$3&gt;=Inputs!$CL167,BE$3&lt;Inputs!$CM167),(BE$3-Inputs!$CL167+1)/(Inputs!$AI167+1),0)))))))))</f>
        <v>0</v>
      </c>
      <c r="BF169" s="27">
        <f>IF(AND(Inputs!$CO167=0,BF$3&gt;=Inputs!$CM167),1,IF(AND(BF$3&gt;=Inputs!$CM167,BF$3&lt;Inputs!$CN167),1,IF(AND(BF$3=Inputs!$CN167,BF$3=Inputs!$CO167),1,IF(OR(AND(BF$3=Inputs!$CN167+1,Inputs!$CN167=Inputs!$CO167),AND(BF$3=Inputs!$CN167+2,Inputs!$CN167=Inputs!$CO167)),0,IF(BF$3=Inputs!$CN167,0.8,IF(BF$3=Inputs!$CN167+1,0.6,IF(BF$3=Inputs!$CN167+2,0.4,IF(BF$3=Inputs!$CO167,0.2,IF(AND(BF$3&gt;=Inputs!$CL167,BF$3&lt;Inputs!$CM167),(BF$3-Inputs!$CL167+1)/(Inputs!$AI167+1),0)))))))))</f>
        <v>0</v>
      </c>
      <c r="BG169" s="27">
        <f>IF(AND(Inputs!$CO167=0,BG$3&gt;=Inputs!$CM167),1,IF(AND(BG$3&gt;=Inputs!$CM167,BG$3&lt;Inputs!$CN167),1,IF(AND(BG$3=Inputs!$CN167,BG$3=Inputs!$CO167),1,IF(OR(AND(BG$3=Inputs!$CN167+1,Inputs!$CN167=Inputs!$CO167),AND(BG$3=Inputs!$CN167+2,Inputs!$CN167=Inputs!$CO167)),0,IF(BG$3=Inputs!$CN167,0.8,IF(BG$3=Inputs!$CN167+1,0.6,IF(BG$3=Inputs!$CN167+2,0.4,IF(BG$3=Inputs!$CO167,0.2,IF(AND(BG$3&gt;=Inputs!$CL167,BG$3&lt;Inputs!$CM167),(BG$3-Inputs!$CL167+1)/(Inputs!$AI167+1),0)))))))))</f>
        <v>0</v>
      </c>
      <c r="BH169" s="27">
        <f>IF(AND(Inputs!$CO167=0,BH$3&gt;=Inputs!$CM167),1,IF(AND(BH$3&gt;=Inputs!$CM167,BH$3&lt;Inputs!$CN167),1,IF(AND(BH$3=Inputs!$CN167,BH$3=Inputs!$CO167),1,IF(OR(AND(BH$3=Inputs!$CN167+1,Inputs!$CN167=Inputs!$CO167),AND(BH$3=Inputs!$CN167+2,Inputs!$CN167=Inputs!$CO167)),0,IF(BH$3=Inputs!$CN167,0.8,IF(BH$3=Inputs!$CN167+1,0.6,IF(BH$3=Inputs!$CN167+2,0.4,IF(BH$3=Inputs!$CO167,0.2,IF(AND(BH$3&gt;=Inputs!$CL167,BH$3&lt;Inputs!$CM167),(BH$3-Inputs!$CL167+1)/(Inputs!$AI167+1),0)))))))))</f>
        <v>0</v>
      </c>
      <c r="BI169" s="27">
        <f>IF(AND(Inputs!$CO167=0,BI$3&gt;=Inputs!$CM167),1,IF(AND(BI$3&gt;=Inputs!$CM167,BI$3&lt;Inputs!$CN167),1,IF(AND(BI$3=Inputs!$CN167,BI$3=Inputs!$CO167),1,IF(OR(AND(BI$3=Inputs!$CN167+1,Inputs!$CN167=Inputs!$CO167),AND(BI$3=Inputs!$CN167+2,Inputs!$CN167=Inputs!$CO167)),0,IF(BI$3=Inputs!$CN167,0.8,IF(BI$3=Inputs!$CN167+1,0.6,IF(BI$3=Inputs!$CN167+2,0.4,IF(BI$3=Inputs!$CO167,0.2,IF(AND(BI$3&gt;=Inputs!$CL167,BI$3&lt;Inputs!$CM167),(BI$3-Inputs!$CL167+1)/(Inputs!$AI167+1),0)))))))))</f>
        <v>0</v>
      </c>
      <c r="BJ169" s="27">
        <f>IF(AND(Inputs!$CO167=0,BJ$3&gt;=Inputs!$CM167),1,IF(AND(BJ$3&gt;=Inputs!$CM167,BJ$3&lt;Inputs!$CN167),1,IF(AND(BJ$3=Inputs!$CN167,BJ$3=Inputs!$CO167),1,IF(OR(AND(BJ$3=Inputs!$CN167+1,Inputs!$CN167=Inputs!$CO167),AND(BJ$3=Inputs!$CN167+2,Inputs!$CN167=Inputs!$CO167)),0,IF(BJ$3=Inputs!$CN167,0.8,IF(BJ$3=Inputs!$CN167+1,0.6,IF(BJ$3=Inputs!$CN167+2,0.4,IF(BJ$3=Inputs!$CO167,0.2,IF(AND(BJ$3&gt;=Inputs!$CL167,BJ$3&lt;Inputs!$CM167),(BJ$3-Inputs!$CL167+1)/(Inputs!$AI167+1),0)))))))))</f>
        <v>0</v>
      </c>
      <c r="BK169" s="27">
        <f>IF(AND(Inputs!$CO167=0,BK$3&gt;=Inputs!$CM167),1,IF(AND(BK$3&gt;=Inputs!$CM167,BK$3&lt;Inputs!$CN167),1,IF(AND(BK$3=Inputs!$CN167,BK$3=Inputs!$CO167),1,IF(OR(AND(BK$3=Inputs!$CN167+1,Inputs!$CN167=Inputs!$CO167),AND(BK$3=Inputs!$CN167+2,Inputs!$CN167=Inputs!$CO167)),0,IF(BK$3=Inputs!$CN167,0.8,IF(BK$3=Inputs!$CN167+1,0.6,IF(BK$3=Inputs!$CN167+2,0.4,IF(BK$3=Inputs!$CO167,0.2,IF(AND(BK$3&gt;=Inputs!$CL167,BK$3&lt;Inputs!$CM167),(BK$3-Inputs!$CL167+1)/(Inputs!$AI167+1),0)))))))))</f>
        <v>0</v>
      </c>
      <c r="BL169" s="27">
        <f>IF(AND(Inputs!$CO167=0,BL$3&gt;=Inputs!$CM167),1,IF(AND(BL$3&gt;=Inputs!$CM167,BL$3&lt;Inputs!$CN167),1,IF(AND(BL$3=Inputs!$CN167,BL$3=Inputs!$CO167),1,IF(OR(AND(BL$3=Inputs!$CN167+1,Inputs!$CN167=Inputs!$CO167),AND(BL$3=Inputs!$CN167+2,Inputs!$CN167=Inputs!$CO167)),0,IF(BL$3=Inputs!$CN167,0.8,IF(BL$3=Inputs!$CN167+1,0.6,IF(BL$3=Inputs!$CN167+2,0.4,IF(BL$3=Inputs!$CO167,0.2,IF(AND(BL$3&gt;=Inputs!$CL167,BL$3&lt;Inputs!$CM167),(BL$3-Inputs!$CL167+1)/(Inputs!$AI167+1),0)))))))))</f>
        <v>0</v>
      </c>
      <c r="BM169" s="27">
        <f>IF(AND(Inputs!$CO167=0,BM$3&gt;=Inputs!$CM167),1,IF(AND(BM$3&gt;=Inputs!$CM167,BM$3&lt;Inputs!$CN167),1,IF(AND(BM$3=Inputs!$CN167,BM$3=Inputs!$CO167),1,IF(OR(AND(BM$3=Inputs!$CN167+1,Inputs!$CN167=Inputs!$CO167),AND(BM$3=Inputs!$CN167+2,Inputs!$CN167=Inputs!$CO167)),0,IF(BM$3=Inputs!$CN167,0.8,IF(BM$3=Inputs!$CN167+1,0.6,IF(BM$3=Inputs!$CN167+2,0.4,IF(BM$3=Inputs!$CO167,0.2,IF(AND(BM$3&gt;=Inputs!$CL167,BM$3&lt;Inputs!$CM167),(BM$3-Inputs!$CL167+1)/(Inputs!$AI167+1),0)))))))))</f>
        <v>0</v>
      </c>
    </row>
    <row r="170" spans="1:65">
      <c r="A170" s="7" t="str">
        <f>IF(Inputs!A168="","",Inputs!A168)</f>
        <v/>
      </c>
      <c r="B170" t="str">
        <f>IF(Inputs!B168="","",Inputs!B168)</f>
        <v/>
      </c>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c r="AA170" s="292"/>
      <c r="AB170" s="292"/>
      <c r="AC170" s="292"/>
      <c r="AD170" s="292"/>
      <c r="AE170" s="292"/>
      <c r="AF170" s="292"/>
      <c r="AG170" s="50">
        <f t="shared" si="7"/>
        <v>0</v>
      </c>
      <c r="AH170" s="42">
        <f t="shared" si="6"/>
        <v>0</v>
      </c>
      <c r="AJ170" s="27">
        <f>IF(AND(Inputs!$CO168=0,AJ$3&gt;=Inputs!$CM168),1,IF(AND(AJ$3&gt;=Inputs!$CM168,AJ$3&lt;Inputs!$CN168),1,IF(AND(AJ$3=Inputs!$CN168,AJ$3=Inputs!$CO168),1,IF(OR(AND(AJ$3=Inputs!$CN168+1,Inputs!$CN168=Inputs!$CO168),AND(AJ$3=Inputs!$CN168+2,Inputs!$CN168=Inputs!$CO168)),0,IF(AJ$3=Inputs!$CN168,0.8,IF(AJ$3=Inputs!$CN168+1,0.6,IF(AJ$3=Inputs!$CN168+2,0.4,IF(AJ$3=Inputs!$CO168,0.2,IF(AND(AJ$3&gt;=Inputs!$CL168,AJ$3&lt;Inputs!$CM168),(AJ$3-Inputs!$CL168+1)/(Inputs!$AI168+1),0)))))))))</f>
        <v>0</v>
      </c>
      <c r="AK170" s="27">
        <f>IF(AND(Inputs!$CO168=0,AK$3&gt;=Inputs!$CM168),1,IF(AND(AK$3&gt;=Inputs!$CM168,AK$3&lt;Inputs!$CN168),1,IF(AND(AK$3=Inputs!$CN168,AK$3=Inputs!$CO168),1,IF(OR(AND(AK$3=Inputs!$CN168+1,Inputs!$CN168=Inputs!$CO168),AND(AK$3=Inputs!$CN168+2,Inputs!$CN168=Inputs!$CO168)),0,IF(AK$3=Inputs!$CN168,0.8,IF(AK$3=Inputs!$CN168+1,0.6,IF(AK$3=Inputs!$CN168+2,0.4,IF(AK$3=Inputs!$CO168,0.2,IF(AND(AK$3&gt;=Inputs!$CL168,AK$3&lt;Inputs!$CM168),(AK$3-Inputs!$CL168+1)/(Inputs!$AI168+1),0)))))))))</f>
        <v>0</v>
      </c>
      <c r="AL170" s="27">
        <f>IF(AND(Inputs!$CO168=0,AL$3&gt;=Inputs!$CM168),1,IF(AND(AL$3&gt;=Inputs!$CM168,AL$3&lt;Inputs!$CN168),1,IF(AND(AL$3=Inputs!$CN168,AL$3=Inputs!$CO168),1,IF(OR(AND(AL$3=Inputs!$CN168+1,Inputs!$CN168=Inputs!$CO168),AND(AL$3=Inputs!$CN168+2,Inputs!$CN168=Inputs!$CO168)),0,IF(AL$3=Inputs!$CN168,0.8,IF(AL$3=Inputs!$CN168+1,0.6,IF(AL$3=Inputs!$CN168+2,0.4,IF(AL$3=Inputs!$CO168,0.2,IF(AND(AL$3&gt;=Inputs!$CL168,AL$3&lt;Inputs!$CM168),(AL$3-Inputs!$CL168+1)/(Inputs!$AI168+1),0)))))))))</f>
        <v>0</v>
      </c>
      <c r="AM170" s="27">
        <f>IF(AND(Inputs!$CO168=0,AM$3&gt;=Inputs!$CM168),1,IF(AND(AM$3&gt;=Inputs!$CM168,AM$3&lt;Inputs!$CN168),1,IF(AND(AM$3=Inputs!$CN168,AM$3=Inputs!$CO168),1,IF(OR(AND(AM$3=Inputs!$CN168+1,Inputs!$CN168=Inputs!$CO168),AND(AM$3=Inputs!$CN168+2,Inputs!$CN168=Inputs!$CO168)),0,IF(AM$3=Inputs!$CN168,0.8,IF(AM$3=Inputs!$CN168+1,0.6,IF(AM$3=Inputs!$CN168+2,0.4,IF(AM$3=Inputs!$CO168,0.2,IF(AND(AM$3&gt;=Inputs!$CL168,AM$3&lt;Inputs!$CM168),(AM$3-Inputs!$CL168+1)/(Inputs!$AI168+1),0)))))))))</f>
        <v>0</v>
      </c>
      <c r="AN170" s="27">
        <f>IF(AND(Inputs!$CO168=0,AN$3&gt;=Inputs!$CM168),1,IF(AND(AN$3&gt;=Inputs!$CM168,AN$3&lt;Inputs!$CN168),1,IF(AND(AN$3=Inputs!$CN168,AN$3=Inputs!$CO168),1,IF(OR(AND(AN$3=Inputs!$CN168+1,Inputs!$CN168=Inputs!$CO168),AND(AN$3=Inputs!$CN168+2,Inputs!$CN168=Inputs!$CO168)),0,IF(AN$3=Inputs!$CN168,0.8,IF(AN$3=Inputs!$CN168+1,0.6,IF(AN$3=Inputs!$CN168+2,0.4,IF(AN$3=Inputs!$CO168,0.2,IF(AND(AN$3&gt;=Inputs!$CL168,AN$3&lt;Inputs!$CM168),(AN$3-Inputs!$CL168+1)/(Inputs!$AI168+1),0)))))))))</f>
        <v>0</v>
      </c>
      <c r="AO170" s="27">
        <f>IF(AND(Inputs!$CO168=0,AO$3&gt;=Inputs!$CM168),1,IF(AND(AO$3&gt;=Inputs!$CM168,AO$3&lt;Inputs!$CN168),1,IF(AND(AO$3=Inputs!$CN168,AO$3=Inputs!$CO168),1,IF(OR(AND(AO$3=Inputs!$CN168+1,Inputs!$CN168=Inputs!$CO168),AND(AO$3=Inputs!$CN168+2,Inputs!$CN168=Inputs!$CO168)),0,IF(AO$3=Inputs!$CN168,0.8,IF(AO$3=Inputs!$CN168+1,0.6,IF(AO$3=Inputs!$CN168+2,0.4,IF(AO$3=Inputs!$CO168,0.2,IF(AND(AO$3&gt;=Inputs!$CL168,AO$3&lt;Inputs!$CM168),(AO$3-Inputs!$CL168+1)/(Inputs!$AI168+1),0)))))))))</f>
        <v>0</v>
      </c>
      <c r="AP170" s="27">
        <f>IF(AND(Inputs!$CO168=0,AP$3&gt;=Inputs!$CM168),1,IF(AND(AP$3&gt;=Inputs!$CM168,AP$3&lt;Inputs!$CN168),1,IF(AND(AP$3=Inputs!$CN168,AP$3=Inputs!$CO168),1,IF(OR(AND(AP$3=Inputs!$CN168+1,Inputs!$CN168=Inputs!$CO168),AND(AP$3=Inputs!$CN168+2,Inputs!$CN168=Inputs!$CO168)),0,IF(AP$3=Inputs!$CN168,0.8,IF(AP$3=Inputs!$CN168+1,0.6,IF(AP$3=Inputs!$CN168+2,0.4,IF(AP$3=Inputs!$CO168,0.2,IF(AND(AP$3&gt;=Inputs!$CL168,AP$3&lt;Inputs!$CM168),(AP$3-Inputs!$CL168+1)/(Inputs!$AI168+1),0)))))))))</f>
        <v>0</v>
      </c>
      <c r="AQ170" s="27">
        <f>IF(AND(Inputs!$CO168=0,AQ$3&gt;=Inputs!$CM168),1,IF(AND(AQ$3&gt;=Inputs!$CM168,AQ$3&lt;Inputs!$CN168),1,IF(AND(AQ$3=Inputs!$CN168,AQ$3=Inputs!$CO168),1,IF(OR(AND(AQ$3=Inputs!$CN168+1,Inputs!$CN168=Inputs!$CO168),AND(AQ$3=Inputs!$CN168+2,Inputs!$CN168=Inputs!$CO168)),0,IF(AQ$3=Inputs!$CN168,0.8,IF(AQ$3=Inputs!$CN168+1,0.6,IF(AQ$3=Inputs!$CN168+2,0.4,IF(AQ$3=Inputs!$CO168,0.2,IF(AND(AQ$3&gt;=Inputs!$CL168,AQ$3&lt;Inputs!$CM168),(AQ$3-Inputs!$CL168+1)/(Inputs!$AI168+1),0)))))))))</f>
        <v>0</v>
      </c>
      <c r="AR170" s="27">
        <f>IF(AND(Inputs!$CO168=0,AR$3&gt;=Inputs!$CM168),1,IF(AND(AR$3&gt;=Inputs!$CM168,AR$3&lt;Inputs!$CN168),1,IF(AND(AR$3=Inputs!$CN168,AR$3=Inputs!$CO168),1,IF(OR(AND(AR$3=Inputs!$CN168+1,Inputs!$CN168=Inputs!$CO168),AND(AR$3=Inputs!$CN168+2,Inputs!$CN168=Inputs!$CO168)),0,IF(AR$3=Inputs!$CN168,0.8,IF(AR$3=Inputs!$CN168+1,0.6,IF(AR$3=Inputs!$CN168+2,0.4,IF(AR$3=Inputs!$CO168,0.2,IF(AND(AR$3&gt;=Inputs!$CL168,AR$3&lt;Inputs!$CM168),(AR$3-Inputs!$CL168+1)/(Inputs!$AI168+1),0)))))))))</f>
        <v>0</v>
      </c>
      <c r="AS170" s="27">
        <f>IF(AND(Inputs!$CO168=0,AS$3&gt;=Inputs!$CM168),1,IF(AND(AS$3&gt;=Inputs!$CM168,AS$3&lt;Inputs!$CN168),1,IF(AND(AS$3=Inputs!$CN168,AS$3=Inputs!$CO168),1,IF(OR(AND(AS$3=Inputs!$CN168+1,Inputs!$CN168=Inputs!$CO168),AND(AS$3=Inputs!$CN168+2,Inputs!$CN168=Inputs!$CO168)),0,IF(AS$3=Inputs!$CN168,0.8,IF(AS$3=Inputs!$CN168+1,0.6,IF(AS$3=Inputs!$CN168+2,0.4,IF(AS$3=Inputs!$CO168,0.2,IF(AND(AS$3&gt;=Inputs!$CL168,AS$3&lt;Inputs!$CM168),(AS$3-Inputs!$CL168+1)/(Inputs!$AI168+1),0)))))))))</f>
        <v>0</v>
      </c>
      <c r="AT170" s="27">
        <f>IF(AND(Inputs!$CO168=0,AT$3&gt;=Inputs!$CM168),1,IF(AND(AT$3&gt;=Inputs!$CM168,AT$3&lt;Inputs!$CN168),1,IF(AND(AT$3=Inputs!$CN168,AT$3=Inputs!$CO168),1,IF(OR(AND(AT$3=Inputs!$CN168+1,Inputs!$CN168=Inputs!$CO168),AND(AT$3=Inputs!$CN168+2,Inputs!$CN168=Inputs!$CO168)),0,IF(AT$3=Inputs!$CN168,0.8,IF(AT$3=Inputs!$CN168+1,0.6,IF(AT$3=Inputs!$CN168+2,0.4,IF(AT$3=Inputs!$CO168,0.2,IF(AND(AT$3&gt;=Inputs!$CL168,AT$3&lt;Inputs!$CM168),(AT$3-Inputs!$CL168+1)/(Inputs!$AI168+1),0)))))))))</f>
        <v>0</v>
      </c>
      <c r="AU170" s="27">
        <f>IF(AND(Inputs!$CO168=0,AU$3&gt;=Inputs!$CM168),1,IF(AND(AU$3&gt;=Inputs!$CM168,AU$3&lt;Inputs!$CN168),1,IF(AND(AU$3=Inputs!$CN168,AU$3=Inputs!$CO168),1,IF(OR(AND(AU$3=Inputs!$CN168+1,Inputs!$CN168=Inputs!$CO168),AND(AU$3=Inputs!$CN168+2,Inputs!$CN168=Inputs!$CO168)),0,IF(AU$3=Inputs!$CN168,0.8,IF(AU$3=Inputs!$CN168+1,0.6,IF(AU$3=Inputs!$CN168+2,0.4,IF(AU$3=Inputs!$CO168,0.2,IF(AND(AU$3&gt;=Inputs!$CL168,AU$3&lt;Inputs!$CM168),(AU$3-Inputs!$CL168+1)/(Inputs!$AI168+1),0)))))))))</f>
        <v>0</v>
      </c>
      <c r="AV170" s="27">
        <f>IF(AND(Inputs!$CO168=0,AV$3&gt;=Inputs!$CM168),1,IF(AND(AV$3&gt;=Inputs!$CM168,AV$3&lt;Inputs!$CN168),1,IF(AND(AV$3=Inputs!$CN168,AV$3=Inputs!$CO168),1,IF(OR(AND(AV$3=Inputs!$CN168+1,Inputs!$CN168=Inputs!$CO168),AND(AV$3=Inputs!$CN168+2,Inputs!$CN168=Inputs!$CO168)),0,IF(AV$3=Inputs!$CN168,0.8,IF(AV$3=Inputs!$CN168+1,0.6,IF(AV$3=Inputs!$CN168+2,0.4,IF(AV$3=Inputs!$CO168,0.2,IF(AND(AV$3&gt;=Inputs!$CL168,AV$3&lt;Inputs!$CM168),(AV$3-Inputs!$CL168+1)/(Inputs!$AI168+1),0)))))))))</f>
        <v>0</v>
      </c>
      <c r="AW170" s="27">
        <f>IF(AND(Inputs!$CO168=0,AW$3&gt;=Inputs!$CM168),1,IF(AND(AW$3&gt;=Inputs!$CM168,AW$3&lt;Inputs!$CN168),1,IF(AND(AW$3=Inputs!$CN168,AW$3=Inputs!$CO168),1,IF(OR(AND(AW$3=Inputs!$CN168+1,Inputs!$CN168=Inputs!$CO168),AND(AW$3=Inputs!$CN168+2,Inputs!$CN168=Inputs!$CO168)),0,IF(AW$3=Inputs!$CN168,0.8,IF(AW$3=Inputs!$CN168+1,0.6,IF(AW$3=Inputs!$CN168+2,0.4,IF(AW$3=Inputs!$CO168,0.2,IF(AND(AW$3&gt;=Inputs!$CL168,AW$3&lt;Inputs!$CM168),(AW$3-Inputs!$CL168+1)/(Inputs!$AI168+1),0)))))))))</f>
        <v>0</v>
      </c>
      <c r="AX170" s="27">
        <f>IF(AND(Inputs!$CO168=0,AX$3&gt;=Inputs!$CM168),1,IF(AND(AX$3&gt;=Inputs!$CM168,AX$3&lt;Inputs!$CN168),1,IF(AND(AX$3=Inputs!$CN168,AX$3=Inputs!$CO168),1,IF(OR(AND(AX$3=Inputs!$CN168+1,Inputs!$CN168=Inputs!$CO168),AND(AX$3=Inputs!$CN168+2,Inputs!$CN168=Inputs!$CO168)),0,IF(AX$3=Inputs!$CN168,0.8,IF(AX$3=Inputs!$CN168+1,0.6,IF(AX$3=Inputs!$CN168+2,0.4,IF(AX$3=Inputs!$CO168,0.2,IF(AND(AX$3&gt;=Inputs!$CL168,AX$3&lt;Inputs!$CM168),(AX$3-Inputs!$CL168+1)/(Inputs!$AI168+1),0)))))))))</f>
        <v>0</v>
      </c>
      <c r="AY170" s="27">
        <f>IF(AND(Inputs!$CO168=0,AY$3&gt;=Inputs!$CM168),1,IF(AND(AY$3&gt;=Inputs!$CM168,AY$3&lt;Inputs!$CN168),1,IF(AND(AY$3=Inputs!$CN168,AY$3=Inputs!$CO168),1,IF(OR(AND(AY$3=Inputs!$CN168+1,Inputs!$CN168=Inputs!$CO168),AND(AY$3=Inputs!$CN168+2,Inputs!$CN168=Inputs!$CO168)),0,IF(AY$3=Inputs!$CN168,0.8,IF(AY$3=Inputs!$CN168+1,0.6,IF(AY$3=Inputs!$CN168+2,0.4,IF(AY$3=Inputs!$CO168,0.2,IF(AND(AY$3&gt;=Inputs!$CL168,AY$3&lt;Inputs!$CM168),(AY$3-Inputs!$CL168+1)/(Inputs!$AI168+1),0)))))))))</f>
        <v>0</v>
      </c>
      <c r="AZ170" s="27">
        <f>IF(AND(Inputs!$CO168=0,AZ$3&gt;=Inputs!$CM168),1,IF(AND(AZ$3&gt;=Inputs!$CM168,AZ$3&lt;Inputs!$CN168),1,IF(AND(AZ$3=Inputs!$CN168,AZ$3=Inputs!$CO168),1,IF(OR(AND(AZ$3=Inputs!$CN168+1,Inputs!$CN168=Inputs!$CO168),AND(AZ$3=Inputs!$CN168+2,Inputs!$CN168=Inputs!$CO168)),0,IF(AZ$3=Inputs!$CN168,0.8,IF(AZ$3=Inputs!$CN168+1,0.6,IF(AZ$3=Inputs!$CN168+2,0.4,IF(AZ$3=Inputs!$CO168,0.2,IF(AND(AZ$3&gt;=Inputs!$CL168,AZ$3&lt;Inputs!$CM168),(AZ$3-Inputs!$CL168+1)/(Inputs!$AI168+1),0)))))))))</f>
        <v>0</v>
      </c>
      <c r="BA170" s="27">
        <f>IF(AND(Inputs!$CO168=0,BA$3&gt;=Inputs!$CM168),1,IF(AND(BA$3&gt;=Inputs!$CM168,BA$3&lt;Inputs!$CN168),1,IF(AND(BA$3=Inputs!$CN168,BA$3=Inputs!$CO168),1,IF(OR(AND(BA$3=Inputs!$CN168+1,Inputs!$CN168=Inputs!$CO168),AND(BA$3=Inputs!$CN168+2,Inputs!$CN168=Inputs!$CO168)),0,IF(BA$3=Inputs!$CN168,0.8,IF(BA$3=Inputs!$CN168+1,0.6,IF(BA$3=Inputs!$CN168+2,0.4,IF(BA$3=Inputs!$CO168,0.2,IF(AND(BA$3&gt;=Inputs!$CL168,BA$3&lt;Inputs!$CM168),(BA$3-Inputs!$CL168+1)/(Inputs!$AI168+1),0)))))))))</f>
        <v>0</v>
      </c>
      <c r="BB170" s="27">
        <f>IF(AND(Inputs!$CO168=0,BB$3&gt;=Inputs!$CM168),1,IF(AND(BB$3&gt;=Inputs!$CM168,BB$3&lt;Inputs!$CN168),1,IF(AND(BB$3=Inputs!$CN168,BB$3=Inputs!$CO168),1,IF(OR(AND(BB$3=Inputs!$CN168+1,Inputs!$CN168=Inputs!$CO168),AND(BB$3=Inputs!$CN168+2,Inputs!$CN168=Inputs!$CO168)),0,IF(BB$3=Inputs!$CN168,0.8,IF(BB$3=Inputs!$CN168+1,0.6,IF(BB$3=Inputs!$CN168+2,0.4,IF(BB$3=Inputs!$CO168,0.2,IF(AND(BB$3&gt;=Inputs!$CL168,BB$3&lt;Inputs!$CM168),(BB$3-Inputs!$CL168+1)/(Inputs!$AI168+1),0)))))))))</f>
        <v>0</v>
      </c>
      <c r="BC170" s="27">
        <f>IF(AND(Inputs!$CO168=0,BC$3&gt;=Inputs!$CM168),1,IF(AND(BC$3&gt;=Inputs!$CM168,BC$3&lt;Inputs!$CN168),1,IF(AND(BC$3=Inputs!$CN168,BC$3=Inputs!$CO168),1,IF(OR(AND(BC$3=Inputs!$CN168+1,Inputs!$CN168=Inputs!$CO168),AND(BC$3=Inputs!$CN168+2,Inputs!$CN168=Inputs!$CO168)),0,IF(BC$3=Inputs!$CN168,0.8,IF(BC$3=Inputs!$CN168+1,0.6,IF(BC$3=Inputs!$CN168+2,0.4,IF(BC$3=Inputs!$CO168,0.2,IF(AND(BC$3&gt;=Inputs!$CL168,BC$3&lt;Inputs!$CM168),(BC$3-Inputs!$CL168+1)/(Inputs!$AI168+1),0)))))))))</f>
        <v>0</v>
      </c>
      <c r="BD170" s="27">
        <f>IF(AND(Inputs!$CO168=0,BD$3&gt;=Inputs!$CM168),1,IF(AND(BD$3&gt;=Inputs!$CM168,BD$3&lt;Inputs!$CN168),1,IF(AND(BD$3=Inputs!$CN168,BD$3=Inputs!$CO168),1,IF(OR(AND(BD$3=Inputs!$CN168+1,Inputs!$CN168=Inputs!$CO168),AND(BD$3=Inputs!$CN168+2,Inputs!$CN168=Inputs!$CO168)),0,IF(BD$3=Inputs!$CN168,0.8,IF(BD$3=Inputs!$CN168+1,0.6,IF(BD$3=Inputs!$CN168+2,0.4,IF(BD$3=Inputs!$CO168,0.2,IF(AND(BD$3&gt;=Inputs!$CL168,BD$3&lt;Inputs!$CM168),(BD$3-Inputs!$CL168+1)/(Inputs!$AI168+1),0)))))))))</f>
        <v>0</v>
      </c>
      <c r="BE170" s="27">
        <f>IF(AND(Inputs!$CO168=0,BE$3&gt;=Inputs!$CM168),1,IF(AND(BE$3&gt;=Inputs!$CM168,BE$3&lt;Inputs!$CN168),1,IF(AND(BE$3=Inputs!$CN168,BE$3=Inputs!$CO168),1,IF(OR(AND(BE$3=Inputs!$CN168+1,Inputs!$CN168=Inputs!$CO168),AND(BE$3=Inputs!$CN168+2,Inputs!$CN168=Inputs!$CO168)),0,IF(BE$3=Inputs!$CN168,0.8,IF(BE$3=Inputs!$CN168+1,0.6,IF(BE$3=Inputs!$CN168+2,0.4,IF(BE$3=Inputs!$CO168,0.2,IF(AND(BE$3&gt;=Inputs!$CL168,BE$3&lt;Inputs!$CM168),(BE$3-Inputs!$CL168+1)/(Inputs!$AI168+1),0)))))))))</f>
        <v>0</v>
      </c>
      <c r="BF170" s="27">
        <f>IF(AND(Inputs!$CO168=0,BF$3&gt;=Inputs!$CM168),1,IF(AND(BF$3&gt;=Inputs!$CM168,BF$3&lt;Inputs!$CN168),1,IF(AND(BF$3=Inputs!$CN168,BF$3=Inputs!$CO168),1,IF(OR(AND(BF$3=Inputs!$CN168+1,Inputs!$CN168=Inputs!$CO168),AND(BF$3=Inputs!$CN168+2,Inputs!$CN168=Inputs!$CO168)),0,IF(BF$3=Inputs!$CN168,0.8,IF(BF$3=Inputs!$CN168+1,0.6,IF(BF$3=Inputs!$CN168+2,0.4,IF(BF$3=Inputs!$CO168,0.2,IF(AND(BF$3&gt;=Inputs!$CL168,BF$3&lt;Inputs!$CM168),(BF$3-Inputs!$CL168+1)/(Inputs!$AI168+1),0)))))))))</f>
        <v>0</v>
      </c>
      <c r="BG170" s="27">
        <f>IF(AND(Inputs!$CO168=0,BG$3&gt;=Inputs!$CM168),1,IF(AND(BG$3&gt;=Inputs!$CM168,BG$3&lt;Inputs!$CN168),1,IF(AND(BG$3=Inputs!$CN168,BG$3=Inputs!$CO168),1,IF(OR(AND(BG$3=Inputs!$CN168+1,Inputs!$CN168=Inputs!$CO168),AND(BG$3=Inputs!$CN168+2,Inputs!$CN168=Inputs!$CO168)),0,IF(BG$3=Inputs!$CN168,0.8,IF(BG$3=Inputs!$CN168+1,0.6,IF(BG$3=Inputs!$CN168+2,0.4,IF(BG$3=Inputs!$CO168,0.2,IF(AND(BG$3&gt;=Inputs!$CL168,BG$3&lt;Inputs!$CM168),(BG$3-Inputs!$CL168+1)/(Inputs!$AI168+1),0)))))))))</f>
        <v>0</v>
      </c>
      <c r="BH170" s="27">
        <f>IF(AND(Inputs!$CO168=0,BH$3&gt;=Inputs!$CM168),1,IF(AND(BH$3&gt;=Inputs!$CM168,BH$3&lt;Inputs!$CN168),1,IF(AND(BH$3=Inputs!$CN168,BH$3=Inputs!$CO168),1,IF(OR(AND(BH$3=Inputs!$CN168+1,Inputs!$CN168=Inputs!$CO168),AND(BH$3=Inputs!$CN168+2,Inputs!$CN168=Inputs!$CO168)),0,IF(BH$3=Inputs!$CN168,0.8,IF(BH$3=Inputs!$CN168+1,0.6,IF(BH$3=Inputs!$CN168+2,0.4,IF(BH$3=Inputs!$CO168,0.2,IF(AND(BH$3&gt;=Inputs!$CL168,BH$3&lt;Inputs!$CM168),(BH$3-Inputs!$CL168+1)/(Inputs!$AI168+1),0)))))))))</f>
        <v>0</v>
      </c>
      <c r="BI170" s="27">
        <f>IF(AND(Inputs!$CO168=0,BI$3&gt;=Inputs!$CM168),1,IF(AND(BI$3&gt;=Inputs!$CM168,BI$3&lt;Inputs!$CN168),1,IF(AND(BI$3=Inputs!$CN168,BI$3=Inputs!$CO168),1,IF(OR(AND(BI$3=Inputs!$CN168+1,Inputs!$CN168=Inputs!$CO168),AND(BI$3=Inputs!$CN168+2,Inputs!$CN168=Inputs!$CO168)),0,IF(BI$3=Inputs!$CN168,0.8,IF(BI$3=Inputs!$CN168+1,0.6,IF(BI$3=Inputs!$CN168+2,0.4,IF(BI$3=Inputs!$CO168,0.2,IF(AND(BI$3&gt;=Inputs!$CL168,BI$3&lt;Inputs!$CM168),(BI$3-Inputs!$CL168+1)/(Inputs!$AI168+1),0)))))))))</f>
        <v>0</v>
      </c>
      <c r="BJ170" s="27">
        <f>IF(AND(Inputs!$CO168=0,BJ$3&gt;=Inputs!$CM168),1,IF(AND(BJ$3&gt;=Inputs!$CM168,BJ$3&lt;Inputs!$CN168),1,IF(AND(BJ$3=Inputs!$CN168,BJ$3=Inputs!$CO168),1,IF(OR(AND(BJ$3=Inputs!$CN168+1,Inputs!$CN168=Inputs!$CO168),AND(BJ$3=Inputs!$CN168+2,Inputs!$CN168=Inputs!$CO168)),0,IF(BJ$3=Inputs!$CN168,0.8,IF(BJ$3=Inputs!$CN168+1,0.6,IF(BJ$3=Inputs!$CN168+2,0.4,IF(BJ$3=Inputs!$CO168,0.2,IF(AND(BJ$3&gt;=Inputs!$CL168,BJ$3&lt;Inputs!$CM168),(BJ$3-Inputs!$CL168+1)/(Inputs!$AI168+1),0)))))))))</f>
        <v>0</v>
      </c>
      <c r="BK170" s="27">
        <f>IF(AND(Inputs!$CO168=0,BK$3&gt;=Inputs!$CM168),1,IF(AND(BK$3&gt;=Inputs!$CM168,BK$3&lt;Inputs!$CN168),1,IF(AND(BK$3=Inputs!$CN168,BK$3=Inputs!$CO168),1,IF(OR(AND(BK$3=Inputs!$CN168+1,Inputs!$CN168=Inputs!$CO168),AND(BK$3=Inputs!$CN168+2,Inputs!$CN168=Inputs!$CO168)),0,IF(BK$3=Inputs!$CN168,0.8,IF(BK$3=Inputs!$CN168+1,0.6,IF(BK$3=Inputs!$CN168+2,0.4,IF(BK$3=Inputs!$CO168,0.2,IF(AND(BK$3&gt;=Inputs!$CL168,BK$3&lt;Inputs!$CM168),(BK$3-Inputs!$CL168+1)/(Inputs!$AI168+1),0)))))))))</f>
        <v>0</v>
      </c>
      <c r="BL170" s="27">
        <f>IF(AND(Inputs!$CO168=0,BL$3&gt;=Inputs!$CM168),1,IF(AND(BL$3&gt;=Inputs!$CM168,BL$3&lt;Inputs!$CN168),1,IF(AND(BL$3=Inputs!$CN168,BL$3=Inputs!$CO168),1,IF(OR(AND(BL$3=Inputs!$CN168+1,Inputs!$CN168=Inputs!$CO168),AND(BL$3=Inputs!$CN168+2,Inputs!$CN168=Inputs!$CO168)),0,IF(BL$3=Inputs!$CN168,0.8,IF(BL$3=Inputs!$CN168+1,0.6,IF(BL$3=Inputs!$CN168+2,0.4,IF(BL$3=Inputs!$CO168,0.2,IF(AND(BL$3&gt;=Inputs!$CL168,BL$3&lt;Inputs!$CM168),(BL$3-Inputs!$CL168+1)/(Inputs!$AI168+1),0)))))))))</f>
        <v>0</v>
      </c>
      <c r="BM170" s="27">
        <f>IF(AND(Inputs!$CO168=0,BM$3&gt;=Inputs!$CM168),1,IF(AND(BM$3&gt;=Inputs!$CM168,BM$3&lt;Inputs!$CN168),1,IF(AND(BM$3=Inputs!$CN168,BM$3=Inputs!$CO168),1,IF(OR(AND(BM$3=Inputs!$CN168+1,Inputs!$CN168=Inputs!$CO168),AND(BM$3=Inputs!$CN168+2,Inputs!$CN168=Inputs!$CO168)),0,IF(BM$3=Inputs!$CN168,0.8,IF(BM$3=Inputs!$CN168+1,0.6,IF(BM$3=Inputs!$CN168+2,0.4,IF(BM$3=Inputs!$CO168,0.2,IF(AND(BM$3&gt;=Inputs!$CL168,BM$3&lt;Inputs!$CM168),(BM$3-Inputs!$CL168+1)/(Inputs!$AI168+1),0)))))))))</f>
        <v>0</v>
      </c>
    </row>
    <row r="171" spans="1:65">
      <c r="A171" s="7" t="str">
        <f>IF(Inputs!A169="","",Inputs!A169)</f>
        <v/>
      </c>
      <c r="B171" t="str">
        <f>IF(Inputs!B169="","",Inputs!B169)</f>
        <v/>
      </c>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292"/>
      <c r="AE171" s="292"/>
      <c r="AF171" s="292"/>
      <c r="AG171" s="50">
        <f t="shared" si="7"/>
        <v>0</v>
      </c>
      <c r="AH171" s="42">
        <f t="shared" si="6"/>
        <v>0</v>
      </c>
      <c r="AJ171" s="27">
        <f>IF(AND(Inputs!$CO169=0,AJ$3&gt;=Inputs!$CM169),1,IF(AND(AJ$3&gt;=Inputs!$CM169,AJ$3&lt;Inputs!$CN169),1,IF(AND(AJ$3=Inputs!$CN169,AJ$3=Inputs!$CO169),1,IF(OR(AND(AJ$3=Inputs!$CN169+1,Inputs!$CN169=Inputs!$CO169),AND(AJ$3=Inputs!$CN169+2,Inputs!$CN169=Inputs!$CO169)),0,IF(AJ$3=Inputs!$CN169,0.8,IF(AJ$3=Inputs!$CN169+1,0.6,IF(AJ$3=Inputs!$CN169+2,0.4,IF(AJ$3=Inputs!$CO169,0.2,IF(AND(AJ$3&gt;=Inputs!$CL169,AJ$3&lt;Inputs!$CM169),(AJ$3-Inputs!$CL169+1)/(Inputs!$AI169+1),0)))))))))</f>
        <v>0</v>
      </c>
      <c r="AK171" s="27">
        <f>IF(AND(Inputs!$CO169=0,AK$3&gt;=Inputs!$CM169),1,IF(AND(AK$3&gt;=Inputs!$CM169,AK$3&lt;Inputs!$CN169),1,IF(AND(AK$3=Inputs!$CN169,AK$3=Inputs!$CO169),1,IF(OR(AND(AK$3=Inputs!$CN169+1,Inputs!$CN169=Inputs!$CO169),AND(AK$3=Inputs!$CN169+2,Inputs!$CN169=Inputs!$CO169)),0,IF(AK$3=Inputs!$CN169,0.8,IF(AK$3=Inputs!$CN169+1,0.6,IF(AK$3=Inputs!$CN169+2,0.4,IF(AK$3=Inputs!$CO169,0.2,IF(AND(AK$3&gt;=Inputs!$CL169,AK$3&lt;Inputs!$CM169),(AK$3-Inputs!$CL169+1)/(Inputs!$AI169+1),0)))))))))</f>
        <v>0</v>
      </c>
      <c r="AL171" s="27">
        <f>IF(AND(Inputs!$CO169=0,AL$3&gt;=Inputs!$CM169),1,IF(AND(AL$3&gt;=Inputs!$CM169,AL$3&lt;Inputs!$CN169),1,IF(AND(AL$3=Inputs!$CN169,AL$3=Inputs!$CO169),1,IF(OR(AND(AL$3=Inputs!$CN169+1,Inputs!$CN169=Inputs!$CO169),AND(AL$3=Inputs!$CN169+2,Inputs!$CN169=Inputs!$CO169)),0,IF(AL$3=Inputs!$CN169,0.8,IF(AL$3=Inputs!$CN169+1,0.6,IF(AL$3=Inputs!$CN169+2,0.4,IF(AL$3=Inputs!$CO169,0.2,IF(AND(AL$3&gt;=Inputs!$CL169,AL$3&lt;Inputs!$CM169),(AL$3-Inputs!$CL169+1)/(Inputs!$AI169+1),0)))))))))</f>
        <v>0</v>
      </c>
      <c r="AM171" s="27">
        <f>IF(AND(Inputs!$CO169=0,AM$3&gt;=Inputs!$CM169),1,IF(AND(AM$3&gt;=Inputs!$CM169,AM$3&lt;Inputs!$CN169),1,IF(AND(AM$3=Inputs!$CN169,AM$3=Inputs!$CO169),1,IF(OR(AND(AM$3=Inputs!$CN169+1,Inputs!$CN169=Inputs!$CO169),AND(AM$3=Inputs!$CN169+2,Inputs!$CN169=Inputs!$CO169)),0,IF(AM$3=Inputs!$CN169,0.8,IF(AM$3=Inputs!$CN169+1,0.6,IF(AM$3=Inputs!$CN169+2,0.4,IF(AM$3=Inputs!$CO169,0.2,IF(AND(AM$3&gt;=Inputs!$CL169,AM$3&lt;Inputs!$CM169),(AM$3-Inputs!$CL169+1)/(Inputs!$AI169+1),0)))))))))</f>
        <v>0</v>
      </c>
      <c r="AN171" s="27">
        <f>IF(AND(Inputs!$CO169=0,AN$3&gt;=Inputs!$CM169),1,IF(AND(AN$3&gt;=Inputs!$CM169,AN$3&lt;Inputs!$CN169),1,IF(AND(AN$3=Inputs!$CN169,AN$3=Inputs!$CO169),1,IF(OR(AND(AN$3=Inputs!$CN169+1,Inputs!$CN169=Inputs!$CO169),AND(AN$3=Inputs!$CN169+2,Inputs!$CN169=Inputs!$CO169)),0,IF(AN$3=Inputs!$CN169,0.8,IF(AN$3=Inputs!$CN169+1,0.6,IF(AN$3=Inputs!$CN169+2,0.4,IF(AN$3=Inputs!$CO169,0.2,IF(AND(AN$3&gt;=Inputs!$CL169,AN$3&lt;Inputs!$CM169),(AN$3-Inputs!$CL169+1)/(Inputs!$AI169+1),0)))))))))</f>
        <v>0</v>
      </c>
      <c r="AO171" s="27">
        <f>IF(AND(Inputs!$CO169=0,AO$3&gt;=Inputs!$CM169),1,IF(AND(AO$3&gt;=Inputs!$CM169,AO$3&lt;Inputs!$CN169),1,IF(AND(AO$3=Inputs!$CN169,AO$3=Inputs!$CO169),1,IF(OR(AND(AO$3=Inputs!$CN169+1,Inputs!$CN169=Inputs!$CO169),AND(AO$3=Inputs!$CN169+2,Inputs!$CN169=Inputs!$CO169)),0,IF(AO$3=Inputs!$CN169,0.8,IF(AO$3=Inputs!$CN169+1,0.6,IF(AO$3=Inputs!$CN169+2,0.4,IF(AO$3=Inputs!$CO169,0.2,IF(AND(AO$3&gt;=Inputs!$CL169,AO$3&lt;Inputs!$CM169),(AO$3-Inputs!$CL169+1)/(Inputs!$AI169+1),0)))))))))</f>
        <v>0</v>
      </c>
      <c r="AP171" s="27">
        <f>IF(AND(Inputs!$CO169=0,AP$3&gt;=Inputs!$CM169),1,IF(AND(AP$3&gt;=Inputs!$CM169,AP$3&lt;Inputs!$CN169),1,IF(AND(AP$3=Inputs!$CN169,AP$3=Inputs!$CO169),1,IF(OR(AND(AP$3=Inputs!$CN169+1,Inputs!$CN169=Inputs!$CO169),AND(AP$3=Inputs!$CN169+2,Inputs!$CN169=Inputs!$CO169)),0,IF(AP$3=Inputs!$CN169,0.8,IF(AP$3=Inputs!$CN169+1,0.6,IF(AP$3=Inputs!$CN169+2,0.4,IF(AP$3=Inputs!$CO169,0.2,IF(AND(AP$3&gt;=Inputs!$CL169,AP$3&lt;Inputs!$CM169),(AP$3-Inputs!$CL169+1)/(Inputs!$AI169+1),0)))))))))</f>
        <v>0</v>
      </c>
      <c r="AQ171" s="27">
        <f>IF(AND(Inputs!$CO169=0,AQ$3&gt;=Inputs!$CM169),1,IF(AND(AQ$3&gt;=Inputs!$CM169,AQ$3&lt;Inputs!$CN169),1,IF(AND(AQ$3=Inputs!$CN169,AQ$3=Inputs!$CO169),1,IF(OR(AND(AQ$3=Inputs!$CN169+1,Inputs!$CN169=Inputs!$CO169),AND(AQ$3=Inputs!$CN169+2,Inputs!$CN169=Inputs!$CO169)),0,IF(AQ$3=Inputs!$CN169,0.8,IF(AQ$3=Inputs!$CN169+1,0.6,IF(AQ$3=Inputs!$CN169+2,0.4,IF(AQ$3=Inputs!$CO169,0.2,IF(AND(AQ$3&gt;=Inputs!$CL169,AQ$3&lt;Inputs!$CM169),(AQ$3-Inputs!$CL169+1)/(Inputs!$AI169+1),0)))))))))</f>
        <v>0</v>
      </c>
      <c r="AR171" s="27">
        <f>IF(AND(Inputs!$CO169=0,AR$3&gt;=Inputs!$CM169),1,IF(AND(AR$3&gt;=Inputs!$CM169,AR$3&lt;Inputs!$CN169),1,IF(AND(AR$3=Inputs!$CN169,AR$3=Inputs!$CO169),1,IF(OR(AND(AR$3=Inputs!$CN169+1,Inputs!$CN169=Inputs!$CO169),AND(AR$3=Inputs!$CN169+2,Inputs!$CN169=Inputs!$CO169)),0,IF(AR$3=Inputs!$CN169,0.8,IF(AR$3=Inputs!$CN169+1,0.6,IF(AR$3=Inputs!$CN169+2,0.4,IF(AR$3=Inputs!$CO169,0.2,IF(AND(AR$3&gt;=Inputs!$CL169,AR$3&lt;Inputs!$CM169),(AR$3-Inputs!$CL169+1)/(Inputs!$AI169+1),0)))))))))</f>
        <v>0</v>
      </c>
      <c r="AS171" s="27">
        <f>IF(AND(Inputs!$CO169=0,AS$3&gt;=Inputs!$CM169),1,IF(AND(AS$3&gt;=Inputs!$CM169,AS$3&lt;Inputs!$CN169),1,IF(AND(AS$3=Inputs!$CN169,AS$3=Inputs!$CO169),1,IF(OR(AND(AS$3=Inputs!$CN169+1,Inputs!$CN169=Inputs!$CO169),AND(AS$3=Inputs!$CN169+2,Inputs!$CN169=Inputs!$CO169)),0,IF(AS$3=Inputs!$CN169,0.8,IF(AS$3=Inputs!$CN169+1,0.6,IF(AS$3=Inputs!$CN169+2,0.4,IF(AS$3=Inputs!$CO169,0.2,IF(AND(AS$3&gt;=Inputs!$CL169,AS$3&lt;Inputs!$CM169),(AS$3-Inputs!$CL169+1)/(Inputs!$AI169+1),0)))))))))</f>
        <v>0</v>
      </c>
      <c r="AT171" s="27">
        <f>IF(AND(Inputs!$CO169=0,AT$3&gt;=Inputs!$CM169),1,IF(AND(AT$3&gt;=Inputs!$CM169,AT$3&lt;Inputs!$CN169),1,IF(AND(AT$3=Inputs!$CN169,AT$3=Inputs!$CO169),1,IF(OR(AND(AT$3=Inputs!$CN169+1,Inputs!$CN169=Inputs!$CO169),AND(AT$3=Inputs!$CN169+2,Inputs!$CN169=Inputs!$CO169)),0,IF(AT$3=Inputs!$CN169,0.8,IF(AT$3=Inputs!$CN169+1,0.6,IF(AT$3=Inputs!$CN169+2,0.4,IF(AT$3=Inputs!$CO169,0.2,IF(AND(AT$3&gt;=Inputs!$CL169,AT$3&lt;Inputs!$CM169),(AT$3-Inputs!$CL169+1)/(Inputs!$AI169+1),0)))))))))</f>
        <v>0</v>
      </c>
      <c r="AU171" s="27">
        <f>IF(AND(Inputs!$CO169=0,AU$3&gt;=Inputs!$CM169),1,IF(AND(AU$3&gt;=Inputs!$CM169,AU$3&lt;Inputs!$CN169),1,IF(AND(AU$3=Inputs!$CN169,AU$3=Inputs!$CO169),1,IF(OR(AND(AU$3=Inputs!$CN169+1,Inputs!$CN169=Inputs!$CO169),AND(AU$3=Inputs!$CN169+2,Inputs!$CN169=Inputs!$CO169)),0,IF(AU$3=Inputs!$CN169,0.8,IF(AU$3=Inputs!$CN169+1,0.6,IF(AU$3=Inputs!$CN169+2,0.4,IF(AU$3=Inputs!$CO169,0.2,IF(AND(AU$3&gt;=Inputs!$CL169,AU$3&lt;Inputs!$CM169),(AU$3-Inputs!$CL169+1)/(Inputs!$AI169+1),0)))))))))</f>
        <v>0</v>
      </c>
      <c r="AV171" s="27">
        <f>IF(AND(Inputs!$CO169=0,AV$3&gt;=Inputs!$CM169),1,IF(AND(AV$3&gt;=Inputs!$CM169,AV$3&lt;Inputs!$CN169),1,IF(AND(AV$3=Inputs!$CN169,AV$3=Inputs!$CO169),1,IF(OR(AND(AV$3=Inputs!$CN169+1,Inputs!$CN169=Inputs!$CO169),AND(AV$3=Inputs!$CN169+2,Inputs!$CN169=Inputs!$CO169)),0,IF(AV$3=Inputs!$CN169,0.8,IF(AV$3=Inputs!$CN169+1,0.6,IF(AV$3=Inputs!$CN169+2,0.4,IF(AV$3=Inputs!$CO169,0.2,IF(AND(AV$3&gt;=Inputs!$CL169,AV$3&lt;Inputs!$CM169),(AV$3-Inputs!$CL169+1)/(Inputs!$AI169+1),0)))))))))</f>
        <v>0</v>
      </c>
      <c r="AW171" s="27">
        <f>IF(AND(Inputs!$CO169=0,AW$3&gt;=Inputs!$CM169),1,IF(AND(AW$3&gt;=Inputs!$CM169,AW$3&lt;Inputs!$CN169),1,IF(AND(AW$3=Inputs!$CN169,AW$3=Inputs!$CO169),1,IF(OR(AND(AW$3=Inputs!$CN169+1,Inputs!$CN169=Inputs!$CO169),AND(AW$3=Inputs!$CN169+2,Inputs!$CN169=Inputs!$CO169)),0,IF(AW$3=Inputs!$CN169,0.8,IF(AW$3=Inputs!$CN169+1,0.6,IF(AW$3=Inputs!$CN169+2,0.4,IF(AW$3=Inputs!$CO169,0.2,IF(AND(AW$3&gt;=Inputs!$CL169,AW$3&lt;Inputs!$CM169),(AW$3-Inputs!$CL169+1)/(Inputs!$AI169+1),0)))))))))</f>
        <v>0</v>
      </c>
      <c r="AX171" s="27">
        <f>IF(AND(Inputs!$CO169=0,AX$3&gt;=Inputs!$CM169),1,IF(AND(AX$3&gt;=Inputs!$CM169,AX$3&lt;Inputs!$CN169),1,IF(AND(AX$3=Inputs!$CN169,AX$3=Inputs!$CO169),1,IF(OR(AND(AX$3=Inputs!$CN169+1,Inputs!$CN169=Inputs!$CO169),AND(AX$3=Inputs!$CN169+2,Inputs!$CN169=Inputs!$CO169)),0,IF(AX$3=Inputs!$CN169,0.8,IF(AX$3=Inputs!$CN169+1,0.6,IF(AX$3=Inputs!$CN169+2,0.4,IF(AX$3=Inputs!$CO169,0.2,IF(AND(AX$3&gt;=Inputs!$CL169,AX$3&lt;Inputs!$CM169),(AX$3-Inputs!$CL169+1)/(Inputs!$AI169+1),0)))))))))</f>
        <v>0</v>
      </c>
      <c r="AY171" s="27">
        <f>IF(AND(Inputs!$CO169=0,AY$3&gt;=Inputs!$CM169),1,IF(AND(AY$3&gt;=Inputs!$CM169,AY$3&lt;Inputs!$CN169),1,IF(AND(AY$3=Inputs!$CN169,AY$3=Inputs!$CO169),1,IF(OR(AND(AY$3=Inputs!$CN169+1,Inputs!$CN169=Inputs!$CO169),AND(AY$3=Inputs!$CN169+2,Inputs!$CN169=Inputs!$CO169)),0,IF(AY$3=Inputs!$CN169,0.8,IF(AY$3=Inputs!$CN169+1,0.6,IF(AY$3=Inputs!$CN169+2,0.4,IF(AY$3=Inputs!$CO169,0.2,IF(AND(AY$3&gt;=Inputs!$CL169,AY$3&lt;Inputs!$CM169),(AY$3-Inputs!$CL169+1)/(Inputs!$AI169+1),0)))))))))</f>
        <v>0</v>
      </c>
      <c r="AZ171" s="27">
        <f>IF(AND(Inputs!$CO169=0,AZ$3&gt;=Inputs!$CM169),1,IF(AND(AZ$3&gt;=Inputs!$CM169,AZ$3&lt;Inputs!$CN169),1,IF(AND(AZ$3=Inputs!$CN169,AZ$3=Inputs!$CO169),1,IF(OR(AND(AZ$3=Inputs!$CN169+1,Inputs!$CN169=Inputs!$CO169),AND(AZ$3=Inputs!$CN169+2,Inputs!$CN169=Inputs!$CO169)),0,IF(AZ$3=Inputs!$CN169,0.8,IF(AZ$3=Inputs!$CN169+1,0.6,IF(AZ$3=Inputs!$CN169+2,0.4,IF(AZ$3=Inputs!$CO169,0.2,IF(AND(AZ$3&gt;=Inputs!$CL169,AZ$3&lt;Inputs!$CM169),(AZ$3-Inputs!$CL169+1)/(Inputs!$AI169+1),0)))))))))</f>
        <v>0</v>
      </c>
      <c r="BA171" s="27">
        <f>IF(AND(Inputs!$CO169=0,BA$3&gt;=Inputs!$CM169),1,IF(AND(BA$3&gt;=Inputs!$CM169,BA$3&lt;Inputs!$CN169),1,IF(AND(BA$3=Inputs!$CN169,BA$3=Inputs!$CO169),1,IF(OR(AND(BA$3=Inputs!$CN169+1,Inputs!$CN169=Inputs!$CO169),AND(BA$3=Inputs!$CN169+2,Inputs!$CN169=Inputs!$CO169)),0,IF(BA$3=Inputs!$CN169,0.8,IF(BA$3=Inputs!$CN169+1,0.6,IF(BA$3=Inputs!$CN169+2,0.4,IF(BA$3=Inputs!$CO169,0.2,IF(AND(BA$3&gt;=Inputs!$CL169,BA$3&lt;Inputs!$CM169),(BA$3-Inputs!$CL169+1)/(Inputs!$AI169+1),0)))))))))</f>
        <v>0</v>
      </c>
      <c r="BB171" s="27">
        <f>IF(AND(Inputs!$CO169=0,BB$3&gt;=Inputs!$CM169),1,IF(AND(BB$3&gt;=Inputs!$CM169,BB$3&lt;Inputs!$CN169),1,IF(AND(BB$3=Inputs!$CN169,BB$3=Inputs!$CO169),1,IF(OR(AND(BB$3=Inputs!$CN169+1,Inputs!$CN169=Inputs!$CO169),AND(BB$3=Inputs!$CN169+2,Inputs!$CN169=Inputs!$CO169)),0,IF(BB$3=Inputs!$CN169,0.8,IF(BB$3=Inputs!$CN169+1,0.6,IF(BB$3=Inputs!$CN169+2,0.4,IF(BB$3=Inputs!$CO169,0.2,IF(AND(BB$3&gt;=Inputs!$CL169,BB$3&lt;Inputs!$CM169),(BB$3-Inputs!$CL169+1)/(Inputs!$AI169+1),0)))))))))</f>
        <v>0</v>
      </c>
      <c r="BC171" s="27">
        <f>IF(AND(Inputs!$CO169=0,BC$3&gt;=Inputs!$CM169),1,IF(AND(BC$3&gt;=Inputs!$CM169,BC$3&lt;Inputs!$CN169),1,IF(AND(BC$3=Inputs!$CN169,BC$3=Inputs!$CO169),1,IF(OR(AND(BC$3=Inputs!$CN169+1,Inputs!$CN169=Inputs!$CO169),AND(BC$3=Inputs!$CN169+2,Inputs!$CN169=Inputs!$CO169)),0,IF(BC$3=Inputs!$CN169,0.8,IF(BC$3=Inputs!$CN169+1,0.6,IF(BC$3=Inputs!$CN169+2,0.4,IF(BC$3=Inputs!$CO169,0.2,IF(AND(BC$3&gt;=Inputs!$CL169,BC$3&lt;Inputs!$CM169),(BC$3-Inputs!$CL169+1)/(Inputs!$AI169+1),0)))))))))</f>
        <v>0</v>
      </c>
      <c r="BD171" s="27">
        <f>IF(AND(Inputs!$CO169=0,BD$3&gt;=Inputs!$CM169),1,IF(AND(BD$3&gt;=Inputs!$CM169,BD$3&lt;Inputs!$CN169),1,IF(AND(BD$3=Inputs!$CN169,BD$3=Inputs!$CO169),1,IF(OR(AND(BD$3=Inputs!$CN169+1,Inputs!$CN169=Inputs!$CO169),AND(BD$3=Inputs!$CN169+2,Inputs!$CN169=Inputs!$CO169)),0,IF(BD$3=Inputs!$CN169,0.8,IF(BD$3=Inputs!$CN169+1,0.6,IF(BD$3=Inputs!$CN169+2,0.4,IF(BD$3=Inputs!$CO169,0.2,IF(AND(BD$3&gt;=Inputs!$CL169,BD$3&lt;Inputs!$CM169),(BD$3-Inputs!$CL169+1)/(Inputs!$AI169+1),0)))))))))</f>
        <v>0</v>
      </c>
      <c r="BE171" s="27">
        <f>IF(AND(Inputs!$CO169=0,BE$3&gt;=Inputs!$CM169),1,IF(AND(BE$3&gt;=Inputs!$CM169,BE$3&lt;Inputs!$CN169),1,IF(AND(BE$3=Inputs!$CN169,BE$3=Inputs!$CO169),1,IF(OR(AND(BE$3=Inputs!$CN169+1,Inputs!$CN169=Inputs!$CO169),AND(BE$3=Inputs!$CN169+2,Inputs!$CN169=Inputs!$CO169)),0,IF(BE$3=Inputs!$CN169,0.8,IF(BE$3=Inputs!$CN169+1,0.6,IF(BE$3=Inputs!$CN169+2,0.4,IF(BE$3=Inputs!$CO169,0.2,IF(AND(BE$3&gt;=Inputs!$CL169,BE$3&lt;Inputs!$CM169),(BE$3-Inputs!$CL169+1)/(Inputs!$AI169+1),0)))))))))</f>
        <v>0</v>
      </c>
      <c r="BF171" s="27">
        <f>IF(AND(Inputs!$CO169=0,BF$3&gt;=Inputs!$CM169),1,IF(AND(BF$3&gt;=Inputs!$CM169,BF$3&lt;Inputs!$CN169),1,IF(AND(BF$3=Inputs!$CN169,BF$3=Inputs!$CO169),1,IF(OR(AND(BF$3=Inputs!$CN169+1,Inputs!$CN169=Inputs!$CO169),AND(BF$3=Inputs!$CN169+2,Inputs!$CN169=Inputs!$CO169)),0,IF(BF$3=Inputs!$CN169,0.8,IF(BF$3=Inputs!$CN169+1,0.6,IF(BF$3=Inputs!$CN169+2,0.4,IF(BF$3=Inputs!$CO169,0.2,IF(AND(BF$3&gt;=Inputs!$CL169,BF$3&lt;Inputs!$CM169),(BF$3-Inputs!$CL169+1)/(Inputs!$AI169+1),0)))))))))</f>
        <v>0</v>
      </c>
      <c r="BG171" s="27">
        <f>IF(AND(Inputs!$CO169=0,BG$3&gt;=Inputs!$CM169),1,IF(AND(BG$3&gt;=Inputs!$CM169,BG$3&lt;Inputs!$CN169),1,IF(AND(BG$3=Inputs!$CN169,BG$3=Inputs!$CO169),1,IF(OR(AND(BG$3=Inputs!$CN169+1,Inputs!$CN169=Inputs!$CO169),AND(BG$3=Inputs!$CN169+2,Inputs!$CN169=Inputs!$CO169)),0,IF(BG$3=Inputs!$CN169,0.8,IF(BG$3=Inputs!$CN169+1,0.6,IF(BG$3=Inputs!$CN169+2,0.4,IF(BG$3=Inputs!$CO169,0.2,IF(AND(BG$3&gt;=Inputs!$CL169,BG$3&lt;Inputs!$CM169),(BG$3-Inputs!$CL169+1)/(Inputs!$AI169+1),0)))))))))</f>
        <v>0</v>
      </c>
      <c r="BH171" s="27">
        <f>IF(AND(Inputs!$CO169=0,BH$3&gt;=Inputs!$CM169),1,IF(AND(BH$3&gt;=Inputs!$CM169,BH$3&lt;Inputs!$CN169),1,IF(AND(BH$3=Inputs!$CN169,BH$3=Inputs!$CO169),1,IF(OR(AND(BH$3=Inputs!$CN169+1,Inputs!$CN169=Inputs!$CO169),AND(BH$3=Inputs!$CN169+2,Inputs!$CN169=Inputs!$CO169)),0,IF(BH$3=Inputs!$CN169,0.8,IF(BH$3=Inputs!$CN169+1,0.6,IF(BH$3=Inputs!$CN169+2,0.4,IF(BH$3=Inputs!$CO169,0.2,IF(AND(BH$3&gt;=Inputs!$CL169,BH$3&lt;Inputs!$CM169),(BH$3-Inputs!$CL169+1)/(Inputs!$AI169+1),0)))))))))</f>
        <v>0</v>
      </c>
      <c r="BI171" s="27">
        <f>IF(AND(Inputs!$CO169=0,BI$3&gt;=Inputs!$CM169),1,IF(AND(BI$3&gt;=Inputs!$CM169,BI$3&lt;Inputs!$CN169),1,IF(AND(BI$3=Inputs!$CN169,BI$3=Inputs!$CO169),1,IF(OR(AND(BI$3=Inputs!$CN169+1,Inputs!$CN169=Inputs!$CO169),AND(BI$3=Inputs!$CN169+2,Inputs!$CN169=Inputs!$CO169)),0,IF(BI$3=Inputs!$CN169,0.8,IF(BI$3=Inputs!$CN169+1,0.6,IF(BI$3=Inputs!$CN169+2,0.4,IF(BI$3=Inputs!$CO169,0.2,IF(AND(BI$3&gt;=Inputs!$CL169,BI$3&lt;Inputs!$CM169),(BI$3-Inputs!$CL169+1)/(Inputs!$AI169+1),0)))))))))</f>
        <v>0</v>
      </c>
      <c r="BJ171" s="27">
        <f>IF(AND(Inputs!$CO169=0,BJ$3&gt;=Inputs!$CM169),1,IF(AND(BJ$3&gt;=Inputs!$CM169,BJ$3&lt;Inputs!$CN169),1,IF(AND(BJ$3=Inputs!$CN169,BJ$3=Inputs!$CO169),1,IF(OR(AND(BJ$3=Inputs!$CN169+1,Inputs!$CN169=Inputs!$CO169),AND(BJ$3=Inputs!$CN169+2,Inputs!$CN169=Inputs!$CO169)),0,IF(BJ$3=Inputs!$CN169,0.8,IF(BJ$3=Inputs!$CN169+1,0.6,IF(BJ$3=Inputs!$CN169+2,0.4,IF(BJ$3=Inputs!$CO169,0.2,IF(AND(BJ$3&gt;=Inputs!$CL169,BJ$3&lt;Inputs!$CM169),(BJ$3-Inputs!$CL169+1)/(Inputs!$AI169+1),0)))))))))</f>
        <v>0</v>
      </c>
      <c r="BK171" s="27">
        <f>IF(AND(Inputs!$CO169=0,BK$3&gt;=Inputs!$CM169),1,IF(AND(BK$3&gt;=Inputs!$CM169,BK$3&lt;Inputs!$CN169),1,IF(AND(BK$3=Inputs!$CN169,BK$3=Inputs!$CO169),1,IF(OR(AND(BK$3=Inputs!$CN169+1,Inputs!$CN169=Inputs!$CO169),AND(BK$3=Inputs!$CN169+2,Inputs!$CN169=Inputs!$CO169)),0,IF(BK$3=Inputs!$CN169,0.8,IF(BK$3=Inputs!$CN169+1,0.6,IF(BK$3=Inputs!$CN169+2,0.4,IF(BK$3=Inputs!$CO169,0.2,IF(AND(BK$3&gt;=Inputs!$CL169,BK$3&lt;Inputs!$CM169),(BK$3-Inputs!$CL169+1)/(Inputs!$AI169+1),0)))))))))</f>
        <v>0</v>
      </c>
      <c r="BL171" s="27">
        <f>IF(AND(Inputs!$CO169=0,BL$3&gt;=Inputs!$CM169),1,IF(AND(BL$3&gt;=Inputs!$CM169,BL$3&lt;Inputs!$CN169),1,IF(AND(BL$3=Inputs!$CN169,BL$3=Inputs!$CO169),1,IF(OR(AND(BL$3=Inputs!$CN169+1,Inputs!$CN169=Inputs!$CO169),AND(BL$3=Inputs!$CN169+2,Inputs!$CN169=Inputs!$CO169)),0,IF(BL$3=Inputs!$CN169,0.8,IF(BL$3=Inputs!$CN169+1,0.6,IF(BL$3=Inputs!$CN169+2,0.4,IF(BL$3=Inputs!$CO169,0.2,IF(AND(BL$3&gt;=Inputs!$CL169,BL$3&lt;Inputs!$CM169),(BL$3-Inputs!$CL169+1)/(Inputs!$AI169+1),0)))))))))</f>
        <v>0</v>
      </c>
      <c r="BM171" s="27">
        <f>IF(AND(Inputs!$CO169=0,BM$3&gt;=Inputs!$CM169),1,IF(AND(BM$3&gt;=Inputs!$CM169,BM$3&lt;Inputs!$CN169),1,IF(AND(BM$3=Inputs!$CN169,BM$3=Inputs!$CO169),1,IF(OR(AND(BM$3=Inputs!$CN169+1,Inputs!$CN169=Inputs!$CO169),AND(BM$3=Inputs!$CN169+2,Inputs!$CN169=Inputs!$CO169)),0,IF(BM$3=Inputs!$CN169,0.8,IF(BM$3=Inputs!$CN169+1,0.6,IF(BM$3=Inputs!$CN169+2,0.4,IF(BM$3=Inputs!$CO169,0.2,IF(AND(BM$3&gt;=Inputs!$CL169,BM$3&lt;Inputs!$CM169),(BM$3-Inputs!$CL169+1)/(Inputs!$AI169+1),0)))))))))</f>
        <v>0</v>
      </c>
    </row>
    <row r="172" spans="1:65">
      <c r="A172" s="7" t="str">
        <f>IF(Inputs!A170="","",Inputs!A170)</f>
        <v/>
      </c>
      <c r="B172" t="str">
        <f>IF(Inputs!B170="","",Inputs!B170)</f>
        <v/>
      </c>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292"/>
      <c r="AE172" s="292"/>
      <c r="AF172" s="292"/>
      <c r="AG172" s="50">
        <f t="shared" si="7"/>
        <v>0</v>
      </c>
      <c r="AH172" s="42">
        <f t="shared" si="6"/>
        <v>0</v>
      </c>
      <c r="AJ172" s="27">
        <f>IF(AND(Inputs!$CO170=0,AJ$3&gt;=Inputs!$CM170),1,IF(AND(AJ$3&gt;=Inputs!$CM170,AJ$3&lt;Inputs!$CN170),1,IF(AND(AJ$3=Inputs!$CN170,AJ$3=Inputs!$CO170),1,IF(OR(AND(AJ$3=Inputs!$CN170+1,Inputs!$CN170=Inputs!$CO170),AND(AJ$3=Inputs!$CN170+2,Inputs!$CN170=Inputs!$CO170)),0,IF(AJ$3=Inputs!$CN170,0.8,IF(AJ$3=Inputs!$CN170+1,0.6,IF(AJ$3=Inputs!$CN170+2,0.4,IF(AJ$3=Inputs!$CO170,0.2,IF(AND(AJ$3&gt;=Inputs!$CL170,AJ$3&lt;Inputs!$CM170),(AJ$3-Inputs!$CL170+1)/(Inputs!$AI170+1),0)))))))))</f>
        <v>0</v>
      </c>
      <c r="AK172" s="27">
        <f>IF(AND(Inputs!$CO170=0,AK$3&gt;=Inputs!$CM170),1,IF(AND(AK$3&gt;=Inputs!$CM170,AK$3&lt;Inputs!$CN170),1,IF(AND(AK$3=Inputs!$CN170,AK$3=Inputs!$CO170),1,IF(OR(AND(AK$3=Inputs!$CN170+1,Inputs!$CN170=Inputs!$CO170),AND(AK$3=Inputs!$CN170+2,Inputs!$CN170=Inputs!$CO170)),0,IF(AK$3=Inputs!$CN170,0.8,IF(AK$3=Inputs!$CN170+1,0.6,IF(AK$3=Inputs!$CN170+2,0.4,IF(AK$3=Inputs!$CO170,0.2,IF(AND(AK$3&gt;=Inputs!$CL170,AK$3&lt;Inputs!$CM170),(AK$3-Inputs!$CL170+1)/(Inputs!$AI170+1),0)))))))))</f>
        <v>0</v>
      </c>
      <c r="AL172" s="27">
        <f>IF(AND(Inputs!$CO170=0,AL$3&gt;=Inputs!$CM170),1,IF(AND(AL$3&gt;=Inputs!$CM170,AL$3&lt;Inputs!$CN170),1,IF(AND(AL$3=Inputs!$CN170,AL$3=Inputs!$CO170),1,IF(OR(AND(AL$3=Inputs!$CN170+1,Inputs!$CN170=Inputs!$CO170),AND(AL$3=Inputs!$CN170+2,Inputs!$CN170=Inputs!$CO170)),0,IF(AL$3=Inputs!$CN170,0.8,IF(AL$3=Inputs!$CN170+1,0.6,IF(AL$3=Inputs!$CN170+2,0.4,IF(AL$3=Inputs!$CO170,0.2,IF(AND(AL$3&gt;=Inputs!$CL170,AL$3&lt;Inputs!$CM170),(AL$3-Inputs!$CL170+1)/(Inputs!$AI170+1),0)))))))))</f>
        <v>0</v>
      </c>
      <c r="AM172" s="27">
        <f>IF(AND(Inputs!$CO170=0,AM$3&gt;=Inputs!$CM170),1,IF(AND(AM$3&gt;=Inputs!$CM170,AM$3&lt;Inputs!$CN170),1,IF(AND(AM$3=Inputs!$CN170,AM$3=Inputs!$CO170),1,IF(OR(AND(AM$3=Inputs!$CN170+1,Inputs!$CN170=Inputs!$CO170),AND(AM$3=Inputs!$CN170+2,Inputs!$CN170=Inputs!$CO170)),0,IF(AM$3=Inputs!$CN170,0.8,IF(AM$3=Inputs!$CN170+1,0.6,IF(AM$3=Inputs!$CN170+2,0.4,IF(AM$3=Inputs!$CO170,0.2,IF(AND(AM$3&gt;=Inputs!$CL170,AM$3&lt;Inputs!$CM170),(AM$3-Inputs!$CL170+1)/(Inputs!$AI170+1),0)))))))))</f>
        <v>0</v>
      </c>
      <c r="AN172" s="27">
        <f>IF(AND(Inputs!$CO170=0,AN$3&gt;=Inputs!$CM170),1,IF(AND(AN$3&gt;=Inputs!$CM170,AN$3&lt;Inputs!$CN170),1,IF(AND(AN$3=Inputs!$CN170,AN$3=Inputs!$CO170),1,IF(OR(AND(AN$3=Inputs!$CN170+1,Inputs!$CN170=Inputs!$CO170),AND(AN$3=Inputs!$CN170+2,Inputs!$CN170=Inputs!$CO170)),0,IF(AN$3=Inputs!$CN170,0.8,IF(AN$3=Inputs!$CN170+1,0.6,IF(AN$3=Inputs!$CN170+2,0.4,IF(AN$3=Inputs!$CO170,0.2,IF(AND(AN$3&gt;=Inputs!$CL170,AN$3&lt;Inputs!$CM170),(AN$3-Inputs!$CL170+1)/(Inputs!$AI170+1),0)))))))))</f>
        <v>0</v>
      </c>
      <c r="AO172" s="27">
        <f>IF(AND(Inputs!$CO170=0,AO$3&gt;=Inputs!$CM170),1,IF(AND(AO$3&gt;=Inputs!$CM170,AO$3&lt;Inputs!$CN170),1,IF(AND(AO$3=Inputs!$CN170,AO$3=Inputs!$CO170),1,IF(OR(AND(AO$3=Inputs!$CN170+1,Inputs!$CN170=Inputs!$CO170),AND(AO$3=Inputs!$CN170+2,Inputs!$CN170=Inputs!$CO170)),0,IF(AO$3=Inputs!$CN170,0.8,IF(AO$3=Inputs!$CN170+1,0.6,IF(AO$3=Inputs!$CN170+2,0.4,IF(AO$3=Inputs!$CO170,0.2,IF(AND(AO$3&gt;=Inputs!$CL170,AO$3&lt;Inputs!$CM170),(AO$3-Inputs!$CL170+1)/(Inputs!$AI170+1),0)))))))))</f>
        <v>0</v>
      </c>
      <c r="AP172" s="27">
        <f>IF(AND(Inputs!$CO170=0,AP$3&gt;=Inputs!$CM170),1,IF(AND(AP$3&gt;=Inputs!$CM170,AP$3&lt;Inputs!$CN170),1,IF(AND(AP$3=Inputs!$CN170,AP$3=Inputs!$CO170),1,IF(OR(AND(AP$3=Inputs!$CN170+1,Inputs!$CN170=Inputs!$CO170),AND(AP$3=Inputs!$CN170+2,Inputs!$CN170=Inputs!$CO170)),0,IF(AP$3=Inputs!$CN170,0.8,IF(AP$3=Inputs!$CN170+1,0.6,IF(AP$3=Inputs!$CN170+2,0.4,IF(AP$3=Inputs!$CO170,0.2,IF(AND(AP$3&gt;=Inputs!$CL170,AP$3&lt;Inputs!$CM170),(AP$3-Inputs!$CL170+1)/(Inputs!$AI170+1),0)))))))))</f>
        <v>0</v>
      </c>
      <c r="AQ172" s="27">
        <f>IF(AND(Inputs!$CO170=0,AQ$3&gt;=Inputs!$CM170),1,IF(AND(AQ$3&gt;=Inputs!$CM170,AQ$3&lt;Inputs!$CN170),1,IF(AND(AQ$3=Inputs!$CN170,AQ$3=Inputs!$CO170),1,IF(OR(AND(AQ$3=Inputs!$CN170+1,Inputs!$CN170=Inputs!$CO170),AND(AQ$3=Inputs!$CN170+2,Inputs!$CN170=Inputs!$CO170)),0,IF(AQ$3=Inputs!$CN170,0.8,IF(AQ$3=Inputs!$CN170+1,0.6,IF(AQ$3=Inputs!$CN170+2,0.4,IF(AQ$3=Inputs!$CO170,0.2,IF(AND(AQ$3&gt;=Inputs!$CL170,AQ$3&lt;Inputs!$CM170),(AQ$3-Inputs!$CL170+1)/(Inputs!$AI170+1),0)))))))))</f>
        <v>0</v>
      </c>
      <c r="AR172" s="27">
        <f>IF(AND(Inputs!$CO170=0,AR$3&gt;=Inputs!$CM170),1,IF(AND(AR$3&gt;=Inputs!$CM170,AR$3&lt;Inputs!$CN170),1,IF(AND(AR$3=Inputs!$CN170,AR$3=Inputs!$CO170),1,IF(OR(AND(AR$3=Inputs!$CN170+1,Inputs!$CN170=Inputs!$CO170),AND(AR$3=Inputs!$CN170+2,Inputs!$CN170=Inputs!$CO170)),0,IF(AR$3=Inputs!$CN170,0.8,IF(AR$3=Inputs!$CN170+1,0.6,IF(AR$3=Inputs!$CN170+2,0.4,IF(AR$3=Inputs!$CO170,0.2,IF(AND(AR$3&gt;=Inputs!$CL170,AR$3&lt;Inputs!$CM170),(AR$3-Inputs!$CL170+1)/(Inputs!$AI170+1),0)))))))))</f>
        <v>0</v>
      </c>
      <c r="AS172" s="27">
        <f>IF(AND(Inputs!$CO170=0,AS$3&gt;=Inputs!$CM170),1,IF(AND(AS$3&gt;=Inputs!$CM170,AS$3&lt;Inputs!$CN170),1,IF(AND(AS$3=Inputs!$CN170,AS$3=Inputs!$CO170),1,IF(OR(AND(AS$3=Inputs!$CN170+1,Inputs!$CN170=Inputs!$CO170),AND(AS$3=Inputs!$CN170+2,Inputs!$CN170=Inputs!$CO170)),0,IF(AS$3=Inputs!$CN170,0.8,IF(AS$3=Inputs!$CN170+1,0.6,IF(AS$3=Inputs!$CN170+2,0.4,IF(AS$3=Inputs!$CO170,0.2,IF(AND(AS$3&gt;=Inputs!$CL170,AS$3&lt;Inputs!$CM170),(AS$3-Inputs!$CL170+1)/(Inputs!$AI170+1),0)))))))))</f>
        <v>0</v>
      </c>
      <c r="AT172" s="27">
        <f>IF(AND(Inputs!$CO170=0,AT$3&gt;=Inputs!$CM170),1,IF(AND(AT$3&gt;=Inputs!$CM170,AT$3&lt;Inputs!$CN170),1,IF(AND(AT$3=Inputs!$CN170,AT$3=Inputs!$CO170),1,IF(OR(AND(AT$3=Inputs!$CN170+1,Inputs!$CN170=Inputs!$CO170),AND(AT$3=Inputs!$CN170+2,Inputs!$CN170=Inputs!$CO170)),0,IF(AT$3=Inputs!$CN170,0.8,IF(AT$3=Inputs!$CN170+1,0.6,IF(AT$3=Inputs!$CN170+2,0.4,IF(AT$3=Inputs!$CO170,0.2,IF(AND(AT$3&gt;=Inputs!$CL170,AT$3&lt;Inputs!$CM170),(AT$3-Inputs!$CL170+1)/(Inputs!$AI170+1),0)))))))))</f>
        <v>0</v>
      </c>
      <c r="AU172" s="27">
        <f>IF(AND(Inputs!$CO170=0,AU$3&gt;=Inputs!$CM170),1,IF(AND(AU$3&gt;=Inputs!$CM170,AU$3&lt;Inputs!$CN170),1,IF(AND(AU$3=Inputs!$CN170,AU$3=Inputs!$CO170),1,IF(OR(AND(AU$3=Inputs!$CN170+1,Inputs!$CN170=Inputs!$CO170),AND(AU$3=Inputs!$CN170+2,Inputs!$CN170=Inputs!$CO170)),0,IF(AU$3=Inputs!$CN170,0.8,IF(AU$3=Inputs!$CN170+1,0.6,IF(AU$3=Inputs!$CN170+2,0.4,IF(AU$3=Inputs!$CO170,0.2,IF(AND(AU$3&gt;=Inputs!$CL170,AU$3&lt;Inputs!$CM170),(AU$3-Inputs!$CL170+1)/(Inputs!$AI170+1),0)))))))))</f>
        <v>0</v>
      </c>
      <c r="AV172" s="27">
        <f>IF(AND(Inputs!$CO170=0,AV$3&gt;=Inputs!$CM170),1,IF(AND(AV$3&gt;=Inputs!$CM170,AV$3&lt;Inputs!$CN170),1,IF(AND(AV$3=Inputs!$CN170,AV$3=Inputs!$CO170),1,IF(OR(AND(AV$3=Inputs!$CN170+1,Inputs!$CN170=Inputs!$CO170),AND(AV$3=Inputs!$CN170+2,Inputs!$CN170=Inputs!$CO170)),0,IF(AV$3=Inputs!$CN170,0.8,IF(AV$3=Inputs!$CN170+1,0.6,IF(AV$3=Inputs!$CN170+2,0.4,IF(AV$3=Inputs!$CO170,0.2,IF(AND(AV$3&gt;=Inputs!$CL170,AV$3&lt;Inputs!$CM170),(AV$3-Inputs!$CL170+1)/(Inputs!$AI170+1),0)))))))))</f>
        <v>0</v>
      </c>
      <c r="AW172" s="27">
        <f>IF(AND(Inputs!$CO170=0,AW$3&gt;=Inputs!$CM170),1,IF(AND(AW$3&gt;=Inputs!$CM170,AW$3&lt;Inputs!$CN170),1,IF(AND(AW$3=Inputs!$CN170,AW$3=Inputs!$CO170),1,IF(OR(AND(AW$3=Inputs!$CN170+1,Inputs!$CN170=Inputs!$CO170),AND(AW$3=Inputs!$CN170+2,Inputs!$CN170=Inputs!$CO170)),0,IF(AW$3=Inputs!$CN170,0.8,IF(AW$3=Inputs!$CN170+1,0.6,IF(AW$3=Inputs!$CN170+2,0.4,IF(AW$3=Inputs!$CO170,0.2,IF(AND(AW$3&gt;=Inputs!$CL170,AW$3&lt;Inputs!$CM170),(AW$3-Inputs!$CL170+1)/(Inputs!$AI170+1),0)))))))))</f>
        <v>0</v>
      </c>
      <c r="AX172" s="27">
        <f>IF(AND(Inputs!$CO170=0,AX$3&gt;=Inputs!$CM170),1,IF(AND(AX$3&gt;=Inputs!$CM170,AX$3&lt;Inputs!$CN170),1,IF(AND(AX$3=Inputs!$CN170,AX$3=Inputs!$CO170),1,IF(OR(AND(AX$3=Inputs!$CN170+1,Inputs!$CN170=Inputs!$CO170),AND(AX$3=Inputs!$CN170+2,Inputs!$CN170=Inputs!$CO170)),0,IF(AX$3=Inputs!$CN170,0.8,IF(AX$3=Inputs!$CN170+1,0.6,IF(AX$3=Inputs!$CN170+2,0.4,IF(AX$3=Inputs!$CO170,0.2,IF(AND(AX$3&gt;=Inputs!$CL170,AX$3&lt;Inputs!$CM170),(AX$3-Inputs!$CL170+1)/(Inputs!$AI170+1),0)))))))))</f>
        <v>0</v>
      </c>
      <c r="AY172" s="27">
        <f>IF(AND(Inputs!$CO170=0,AY$3&gt;=Inputs!$CM170),1,IF(AND(AY$3&gt;=Inputs!$CM170,AY$3&lt;Inputs!$CN170),1,IF(AND(AY$3=Inputs!$CN170,AY$3=Inputs!$CO170),1,IF(OR(AND(AY$3=Inputs!$CN170+1,Inputs!$CN170=Inputs!$CO170),AND(AY$3=Inputs!$CN170+2,Inputs!$CN170=Inputs!$CO170)),0,IF(AY$3=Inputs!$CN170,0.8,IF(AY$3=Inputs!$CN170+1,0.6,IF(AY$3=Inputs!$CN170+2,0.4,IF(AY$3=Inputs!$CO170,0.2,IF(AND(AY$3&gt;=Inputs!$CL170,AY$3&lt;Inputs!$CM170),(AY$3-Inputs!$CL170+1)/(Inputs!$AI170+1),0)))))))))</f>
        <v>0</v>
      </c>
      <c r="AZ172" s="27">
        <f>IF(AND(Inputs!$CO170=0,AZ$3&gt;=Inputs!$CM170),1,IF(AND(AZ$3&gt;=Inputs!$CM170,AZ$3&lt;Inputs!$CN170),1,IF(AND(AZ$3=Inputs!$CN170,AZ$3=Inputs!$CO170),1,IF(OR(AND(AZ$3=Inputs!$CN170+1,Inputs!$CN170=Inputs!$CO170),AND(AZ$3=Inputs!$CN170+2,Inputs!$CN170=Inputs!$CO170)),0,IF(AZ$3=Inputs!$CN170,0.8,IF(AZ$3=Inputs!$CN170+1,0.6,IF(AZ$3=Inputs!$CN170+2,0.4,IF(AZ$3=Inputs!$CO170,0.2,IF(AND(AZ$3&gt;=Inputs!$CL170,AZ$3&lt;Inputs!$CM170),(AZ$3-Inputs!$CL170+1)/(Inputs!$AI170+1),0)))))))))</f>
        <v>0</v>
      </c>
      <c r="BA172" s="27">
        <f>IF(AND(Inputs!$CO170=0,BA$3&gt;=Inputs!$CM170),1,IF(AND(BA$3&gt;=Inputs!$CM170,BA$3&lt;Inputs!$CN170),1,IF(AND(BA$3=Inputs!$CN170,BA$3=Inputs!$CO170),1,IF(OR(AND(BA$3=Inputs!$CN170+1,Inputs!$CN170=Inputs!$CO170),AND(BA$3=Inputs!$CN170+2,Inputs!$CN170=Inputs!$CO170)),0,IF(BA$3=Inputs!$CN170,0.8,IF(BA$3=Inputs!$CN170+1,0.6,IF(BA$3=Inputs!$CN170+2,0.4,IF(BA$3=Inputs!$CO170,0.2,IF(AND(BA$3&gt;=Inputs!$CL170,BA$3&lt;Inputs!$CM170),(BA$3-Inputs!$CL170+1)/(Inputs!$AI170+1),0)))))))))</f>
        <v>0</v>
      </c>
      <c r="BB172" s="27">
        <f>IF(AND(Inputs!$CO170=0,BB$3&gt;=Inputs!$CM170),1,IF(AND(BB$3&gt;=Inputs!$CM170,BB$3&lt;Inputs!$CN170),1,IF(AND(BB$3=Inputs!$CN170,BB$3=Inputs!$CO170),1,IF(OR(AND(BB$3=Inputs!$CN170+1,Inputs!$CN170=Inputs!$CO170),AND(BB$3=Inputs!$CN170+2,Inputs!$CN170=Inputs!$CO170)),0,IF(BB$3=Inputs!$CN170,0.8,IF(BB$3=Inputs!$CN170+1,0.6,IF(BB$3=Inputs!$CN170+2,0.4,IF(BB$3=Inputs!$CO170,0.2,IF(AND(BB$3&gt;=Inputs!$CL170,BB$3&lt;Inputs!$CM170),(BB$3-Inputs!$CL170+1)/(Inputs!$AI170+1),0)))))))))</f>
        <v>0</v>
      </c>
      <c r="BC172" s="27">
        <f>IF(AND(Inputs!$CO170=0,BC$3&gt;=Inputs!$CM170),1,IF(AND(BC$3&gt;=Inputs!$CM170,BC$3&lt;Inputs!$CN170),1,IF(AND(BC$3=Inputs!$CN170,BC$3=Inputs!$CO170),1,IF(OR(AND(BC$3=Inputs!$CN170+1,Inputs!$CN170=Inputs!$CO170),AND(BC$3=Inputs!$CN170+2,Inputs!$CN170=Inputs!$CO170)),0,IF(BC$3=Inputs!$CN170,0.8,IF(BC$3=Inputs!$CN170+1,0.6,IF(BC$3=Inputs!$CN170+2,0.4,IF(BC$3=Inputs!$CO170,0.2,IF(AND(BC$3&gt;=Inputs!$CL170,BC$3&lt;Inputs!$CM170),(BC$3-Inputs!$CL170+1)/(Inputs!$AI170+1),0)))))))))</f>
        <v>0</v>
      </c>
      <c r="BD172" s="27">
        <f>IF(AND(Inputs!$CO170=0,BD$3&gt;=Inputs!$CM170),1,IF(AND(BD$3&gt;=Inputs!$CM170,BD$3&lt;Inputs!$CN170),1,IF(AND(BD$3=Inputs!$CN170,BD$3=Inputs!$CO170),1,IF(OR(AND(BD$3=Inputs!$CN170+1,Inputs!$CN170=Inputs!$CO170),AND(BD$3=Inputs!$CN170+2,Inputs!$CN170=Inputs!$CO170)),0,IF(BD$3=Inputs!$CN170,0.8,IF(BD$3=Inputs!$CN170+1,0.6,IF(BD$3=Inputs!$CN170+2,0.4,IF(BD$3=Inputs!$CO170,0.2,IF(AND(BD$3&gt;=Inputs!$CL170,BD$3&lt;Inputs!$CM170),(BD$3-Inputs!$CL170+1)/(Inputs!$AI170+1),0)))))))))</f>
        <v>0</v>
      </c>
      <c r="BE172" s="27">
        <f>IF(AND(Inputs!$CO170=0,BE$3&gt;=Inputs!$CM170),1,IF(AND(BE$3&gt;=Inputs!$CM170,BE$3&lt;Inputs!$CN170),1,IF(AND(BE$3=Inputs!$CN170,BE$3=Inputs!$CO170),1,IF(OR(AND(BE$3=Inputs!$CN170+1,Inputs!$CN170=Inputs!$CO170),AND(BE$3=Inputs!$CN170+2,Inputs!$CN170=Inputs!$CO170)),0,IF(BE$3=Inputs!$CN170,0.8,IF(BE$3=Inputs!$CN170+1,0.6,IF(BE$3=Inputs!$CN170+2,0.4,IF(BE$3=Inputs!$CO170,0.2,IF(AND(BE$3&gt;=Inputs!$CL170,BE$3&lt;Inputs!$CM170),(BE$3-Inputs!$CL170+1)/(Inputs!$AI170+1),0)))))))))</f>
        <v>0</v>
      </c>
      <c r="BF172" s="27">
        <f>IF(AND(Inputs!$CO170=0,BF$3&gt;=Inputs!$CM170),1,IF(AND(BF$3&gt;=Inputs!$CM170,BF$3&lt;Inputs!$CN170),1,IF(AND(BF$3=Inputs!$CN170,BF$3=Inputs!$CO170),1,IF(OR(AND(BF$3=Inputs!$CN170+1,Inputs!$CN170=Inputs!$CO170),AND(BF$3=Inputs!$CN170+2,Inputs!$CN170=Inputs!$CO170)),0,IF(BF$3=Inputs!$CN170,0.8,IF(BF$3=Inputs!$CN170+1,0.6,IF(BF$3=Inputs!$CN170+2,0.4,IF(BF$3=Inputs!$CO170,0.2,IF(AND(BF$3&gt;=Inputs!$CL170,BF$3&lt;Inputs!$CM170),(BF$3-Inputs!$CL170+1)/(Inputs!$AI170+1),0)))))))))</f>
        <v>0</v>
      </c>
      <c r="BG172" s="27">
        <f>IF(AND(Inputs!$CO170=0,BG$3&gt;=Inputs!$CM170),1,IF(AND(BG$3&gt;=Inputs!$CM170,BG$3&lt;Inputs!$CN170),1,IF(AND(BG$3=Inputs!$CN170,BG$3=Inputs!$CO170),1,IF(OR(AND(BG$3=Inputs!$CN170+1,Inputs!$CN170=Inputs!$CO170),AND(BG$3=Inputs!$CN170+2,Inputs!$CN170=Inputs!$CO170)),0,IF(BG$3=Inputs!$CN170,0.8,IF(BG$3=Inputs!$CN170+1,0.6,IF(BG$3=Inputs!$CN170+2,0.4,IF(BG$3=Inputs!$CO170,0.2,IF(AND(BG$3&gt;=Inputs!$CL170,BG$3&lt;Inputs!$CM170),(BG$3-Inputs!$CL170+1)/(Inputs!$AI170+1),0)))))))))</f>
        <v>0</v>
      </c>
      <c r="BH172" s="27">
        <f>IF(AND(Inputs!$CO170=0,BH$3&gt;=Inputs!$CM170),1,IF(AND(BH$3&gt;=Inputs!$CM170,BH$3&lt;Inputs!$CN170),1,IF(AND(BH$3=Inputs!$CN170,BH$3=Inputs!$CO170),1,IF(OR(AND(BH$3=Inputs!$CN170+1,Inputs!$CN170=Inputs!$CO170),AND(BH$3=Inputs!$CN170+2,Inputs!$CN170=Inputs!$CO170)),0,IF(BH$3=Inputs!$CN170,0.8,IF(BH$3=Inputs!$CN170+1,0.6,IF(BH$3=Inputs!$CN170+2,0.4,IF(BH$3=Inputs!$CO170,0.2,IF(AND(BH$3&gt;=Inputs!$CL170,BH$3&lt;Inputs!$CM170),(BH$3-Inputs!$CL170+1)/(Inputs!$AI170+1),0)))))))))</f>
        <v>0</v>
      </c>
      <c r="BI172" s="27">
        <f>IF(AND(Inputs!$CO170=0,BI$3&gt;=Inputs!$CM170),1,IF(AND(BI$3&gt;=Inputs!$CM170,BI$3&lt;Inputs!$CN170),1,IF(AND(BI$3=Inputs!$CN170,BI$3=Inputs!$CO170),1,IF(OR(AND(BI$3=Inputs!$CN170+1,Inputs!$CN170=Inputs!$CO170),AND(BI$3=Inputs!$CN170+2,Inputs!$CN170=Inputs!$CO170)),0,IF(BI$3=Inputs!$CN170,0.8,IF(BI$3=Inputs!$CN170+1,0.6,IF(BI$3=Inputs!$CN170+2,0.4,IF(BI$3=Inputs!$CO170,0.2,IF(AND(BI$3&gt;=Inputs!$CL170,BI$3&lt;Inputs!$CM170),(BI$3-Inputs!$CL170+1)/(Inputs!$AI170+1),0)))))))))</f>
        <v>0</v>
      </c>
      <c r="BJ172" s="27">
        <f>IF(AND(Inputs!$CO170=0,BJ$3&gt;=Inputs!$CM170),1,IF(AND(BJ$3&gt;=Inputs!$CM170,BJ$3&lt;Inputs!$CN170),1,IF(AND(BJ$3=Inputs!$CN170,BJ$3=Inputs!$CO170),1,IF(OR(AND(BJ$3=Inputs!$CN170+1,Inputs!$CN170=Inputs!$CO170),AND(BJ$3=Inputs!$CN170+2,Inputs!$CN170=Inputs!$CO170)),0,IF(BJ$3=Inputs!$CN170,0.8,IF(BJ$3=Inputs!$CN170+1,0.6,IF(BJ$3=Inputs!$CN170+2,0.4,IF(BJ$3=Inputs!$CO170,0.2,IF(AND(BJ$3&gt;=Inputs!$CL170,BJ$3&lt;Inputs!$CM170),(BJ$3-Inputs!$CL170+1)/(Inputs!$AI170+1),0)))))))))</f>
        <v>0</v>
      </c>
      <c r="BK172" s="27">
        <f>IF(AND(Inputs!$CO170=0,BK$3&gt;=Inputs!$CM170),1,IF(AND(BK$3&gt;=Inputs!$CM170,BK$3&lt;Inputs!$CN170),1,IF(AND(BK$3=Inputs!$CN170,BK$3=Inputs!$CO170),1,IF(OR(AND(BK$3=Inputs!$CN170+1,Inputs!$CN170=Inputs!$CO170),AND(BK$3=Inputs!$CN170+2,Inputs!$CN170=Inputs!$CO170)),0,IF(BK$3=Inputs!$CN170,0.8,IF(BK$3=Inputs!$CN170+1,0.6,IF(BK$3=Inputs!$CN170+2,0.4,IF(BK$3=Inputs!$CO170,0.2,IF(AND(BK$3&gt;=Inputs!$CL170,BK$3&lt;Inputs!$CM170),(BK$3-Inputs!$CL170+1)/(Inputs!$AI170+1),0)))))))))</f>
        <v>0</v>
      </c>
      <c r="BL172" s="27">
        <f>IF(AND(Inputs!$CO170=0,BL$3&gt;=Inputs!$CM170),1,IF(AND(BL$3&gt;=Inputs!$CM170,BL$3&lt;Inputs!$CN170),1,IF(AND(BL$3=Inputs!$CN170,BL$3=Inputs!$CO170),1,IF(OR(AND(BL$3=Inputs!$CN170+1,Inputs!$CN170=Inputs!$CO170),AND(BL$3=Inputs!$CN170+2,Inputs!$CN170=Inputs!$CO170)),0,IF(BL$3=Inputs!$CN170,0.8,IF(BL$3=Inputs!$CN170+1,0.6,IF(BL$3=Inputs!$CN170+2,0.4,IF(BL$3=Inputs!$CO170,0.2,IF(AND(BL$3&gt;=Inputs!$CL170,BL$3&lt;Inputs!$CM170),(BL$3-Inputs!$CL170+1)/(Inputs!$AI170+1),0)))))))))</f>
        <v>0</v>
      </c>
      <c r="BM172" s="27">
        <f>IF(AND(Inputs!$CO170=0,BM$3&gt;=Inputs!$CM170),1,IF(AND(BM$3&gt;=Inputs!$CM170,BM$3&lt;Inputs!$CN170),1,IF(AND(BM$3=Inputs!$CN170,BM$3=Inputs!$CO170),1,IF(OR(AND(BM$3=Inputs!$CN170+1,Inputs!$CN170=Inputs!$CO170),AND(BM$3=Inputs!$CN170+2,Inputs!$CN170=Inputs!$CO170)),0,IF(BM$3=Inputs!$CN170,0.8,IF(BM$3=Inputs!$CN170+1,0.6,IF(BM$3=Inputs!$CN170+2,0.4,IF(BM$3=Inputs!$CO170,0.2,IF(AND(BM$3&gt;=Inputs!$CL170,BM$3&lt;Inputs!$CM170),(BM$3-Inputs!$CL170+1)/(Inputs!$AI170+1),0)))))))))</f>
        <v>0</v>
      </c>
    </row>
    <row r="173" spans="1:65">
      <c r="A173" s="7" t="str">
        <f>IF(Inputs!A171="","",Inputs!A171)</f>
        <v/>
      </c>
      <c r="B173" t="str">
        <f>IF(Inputs!B171="","",Inputs!B171)</f>
        <v/>
      </c>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292"/>
      <c r="AE173" s="292"/>
      <c r="AF173" s="292"/>
      <c r="AG173" s="50">
        <f t="shared" si="7"/>
        <v>0</v>
      </c>
      <c r="AH173" s="42">
        <f t="shared" si="6"/>
        <v>0</v>
      </c>
      <c r="AJ173" s="27">
        <f>IF(AND(Inputs!$CO171=0,AJ$3&gt;=Inputs!$CM171),1,IF(AND(AJ$3&gt;=Inputs!$CM171,AJ$3&lt;Inputs!$CN171),1,IF(AND(AJ$3=Inputs!$CN171,AJ$3=Inputs!$CO171),1,IF(OR(AND(AJ$3=Inputs!$CN171+1,Inputs!$CN171=Inputs!$CO171),AND(AJ$3=Inputs!$CN171+2,Inputs!$CN171=Inputs!$CO171)),0,IF(AJ$3=Inputs!$CN171,0.8,IF(AJ$3=Inputs!$CN171+1,0.6,IF(AJ$3=Inputs!$CN171+2,0.4,IF(AJ$3=Inputs!$CO171,0.2,IF(AND(AJ$3&gt;=Inputs!$CL171,AJ$3&lt;Inputs!$CM171),(AJ$3-Inputs!$CL171+1)/(Inputs!$AI171+1),0)))))))))</f>
        <v>0</v>
      </c>
      <c r="AK173" s="27">
        <f>IF(AND(Inputs!$CO171=0,AK$3&gt;=Inputs!$CM171),1,IF(AND(AK$3&gt;=Inputs!$CM171,AK$3&lt;Inputs!$CN171),1,IF(AND(AK$3=Inputs!$CN171,AK$3=Inputs!$CO171),1,IF(OR(AND(AK$3=Inputs!$CN171+1,Inputs!$CN171=Inputs!$CO171),AND(AK$3=Inputs!$CN171+2,Inputs!$CN171=Inputs!$CO171)),0,IF(AK$3=Inputs!$CN171,0.8,IF(AK$3=Inputs!$CN171+1,0.6,IF(AK$3=Inputs!$CN171+2,0.4,IF(AK$3=Inputs!$CO171,0.2,IF(AND(AK$3&gt;=Inputs!$CL171,AK$3&lt;Inputs!$CM171),(AK$3-Inputs!$CL171+1)/(Inputs!$AI171+1),0)))))))))</f>
        <v>0</v>
      </c>
      <c r="AL173" s="27">
        <f>IF(AND(Inputs!$CO171=0,AL$3&gt;=Inputs!$CM171),1,IF(AND(AL$3&gt;=Inputs!$CM171,AL$3&lt;Inputs!$CN171),1,IF(AND(AL$3=Inputs!$CN171,AL$3=Inputs!$CO171),1,IF(OR(AND(AL$3=Inputs!$CN171+1,Inputs!$CN171=Inputs!$CO171),AND(AL$3=Inputs!$CN171+2,Inputs!$CN171=Inputs!$CO171)),0,IF(AL$3=Inputs!$CN171,0.8,IF(AL$3=Inputs!$CN171+1,0.6,IF(AL$3=Inputs!$CN171+2,0.4,IF(AL$3=Inputs!$CO171,0.2,IF(AND(AL$3&gt;=Inputs!$CL171,AL$3&lt;Inputs!$CM171),(AL$3-Inputs!$CL171+1)/(Inputs!$AI171+1),0)))))))))</f>
        <v>0</v>
      </c>
      <c r="AM173" s="27">
        <f>IF(AND(Inputs!$CO171=0,AM$3&gt;=Inputs!$CM171),1,IF(AND(AM$3&gt;=Inputs!$CM171,AM$3&lt;Inputs!$CN171),1,IF(AND(AM$3=Inputs!$CN171,AM$3=Inputs!$CO171),1,IF(OR(AND(AM$3=Inputs!$CN171+1,Inputs!$CN171=Inputs!$CO171),AND(AM$3=Inputs!$CN171+2,Inputs!$CN171=Inputs!$CO171)),0,IF(AM$3=Inputs!$CN171,0.8,IF(AM$3=Inputs!$CN171+1,0.6,IF(AM$3=Inputs!$CN171+2,0.4,IF(AM$3=Inputs!$CO171,0.2,IF(AND(AM$3&gt;=Inputs!$CL171,AM$3&lt;Inputs!$CM171),(AM$3-Inputs!$CL171+1)/(Inputs!$AI171+1),0)))))))))</f>
        <v>0</v>
      </c>
      <c r="AN173" s="27">
        <f>IF(AND(Inputs!$CO171=0,AN$3&gt;=Inputs!$CM171),1,IF(AND(AN$3&gt;=Inputs!$CM171,AN$3&lt;Inputs!$CN171),1,IF(AND(AN$3=Inputs!$CN171,AN$3=Inputs!$CO171),1,IF(OR(AND(AN$3=Inputs!$CN171+1,Inputs!$CN171=Inputs!$CO171),AND(AN$3=Inputs!$CN171+2,Inputs!$CN171=Inputs!$CO171)),0,IF(AN$3=Inputs!$CN171,0.8,IF(AN$3=Inputs!$CN171+1,0.6,IF(AN$3=Inputs!$CN171+2,0.4,IF(AN$3=Inputs!$CO171,0.2,IF(AND(AN$3&gt;=Inputs!$CL171,AN$3&lt;Inputs!$CM171),(AN$3-Inputs!$CL171+1)/(Inputs!$AI171+1),0)))))))))</f>
        <v>0</v>
      </c>
      <c r="AO173" s="27">
        <f>IF(AND(Inputs!$CO171=0,AO$3&gt;=Inputs!$CM171),1,IF(AND(AO$3&gt;=Inputs!$CM171,AO$3&lt;Inputs!$CN171),1,IF(AND(AO$3=Inputs!$CN171,AO$3=Inputs!$CO171),1,IF(OR(AND(AO$3=Inputs!$CN171+1,Inputs!$CN171=Inputs!$CO171),AND(AO$3=Inputs!$CN171+2,Inputs!$CN171=Inputs!$CO171)),0,IF(AO$3=Inputs!$CN171,0.8,IF(AO$3=Inputs!$CN171+1,0.6,IF(AO$3=Inputs!$CN171+2,0.4,IF(AO$3=Inputs!$CO171,0.2,IF(AND(AO$3&gt;=Inputs!$CL171,AO$3&lt;Inputs!$CM171),(AO$3-Inputs!$CL171+1)/(Inputs!$AI171+1),0)))))))))</f>
        <v>0</v>
      </c>
      <c r="AP173" s="27">
        <f>IF(AND(Inputs!$CO171=0,AP$3&gt;=Inputs!$CM171),1,IF(AND(AP$3&gt;=Inputs!$CM171,AP$3&lt;Inputs!$CN171),1,IF(AND(AP$3=Inputs!$CN171,AP$3=Inputs!$CO171),1,IF(OR(AND(AP$3=Inputs!$CN171+1,Inputs!$CN171=Inputs!$CO171),AND(AP$3=Inputs!$CN171+2,Inputs!$CN171=Inputs!$CO171)),0,IF(AP$3=Inputs!$CN171,0.8,IF(AP$3=Inputs!$CN171+1,0.6,IF(AP$3=Inputs!$CN171+2,0.4,IF(AP$3=Inputs!$CO171,0.2,IF(AND(AP$3&gt;=Inputs!$CL171,AP$3&lt;Inputs!$CM171),(AP$3-Inputs!$CL171+1)/(Inputs!$AI171+1),0)))))))))</f>
        <v>0</v>
      </c>
      <c r="AQ173" s="27">
        <f>IF(AND(Inputs!$CO171=0,AQ$3&gt;=Inputs!$CM171),1,IF(AND(AQ$3&gt;=Inputs!$CM171,AQ$3&lt;Inputs!$CN171),1,IF(AND(AQ$3=Inputs!$CN171,AQ$3=Inputs!$CO171),1,IF(OR(AND(AQ$3=Inputs!$CN171+1,Inputs!$CN171=Inputs!$CO171),AND(AQ$3=Inputs!$CN171+2,Inputs!$CN171=Inputs!$CO171)),0,IF(AQ$3=Inputs!$CN171,0.8,IF(AQ$3=Inputs!$CN171+1,0.6,IF(AQ$3=Inputs!$CN171+2,0.4,IF(AQ$3=Inputs!$CO171,0.2,IF(AND(AQ$3&gt;=Inputs!$CL171,AQ$3&lt;Inputs!$CM171),(AQ$3-Inputs!$CL171+1)/(Inputs!$AI171+1),0)))))))))</f>
        <v>0</v>
      </c>
      <c r="AR173" s="27">
        <f>IF(AND(Inputs!$CO171=0,AR$3&gt;=Inputs!$CM171),1,IF(AND(AR$3&gt;=Inputs!$CM171,AR$3&lt;Inputs!$CN171),1,IF(AND(AR$3=Inputs!$CN171,AR$3=Inputs!$CO171),1,IF(OR(AND(AR$3=Inputs!$CN171+1,Inputs!$CN171=Inputs!$CO171),AND(AR$3=Inputs!$CN171+2,Inputs!$CN171=Inputs!$CO171)),0,IF(AR$3=Inputs!$CN171,0.8,IF(AR$3=Inputs!$CN171+1,0.6,IF(AR$3=Inputs!$CN171+2,0.4,IF(AR$3=Inputs!$CO171,0.2,IF(AND(AR$3&gt;=Inputs!$CL171,AR$3&lt;Inputs!$CM171),(AR$3-Inputs!$CL171+1)/(Inputs!$AI171+1),0)))))))))</f>
        <v>0</v>
      </c>
      <c r="AS173" s="27">
        <f>IF(AND(Inputs!$CO171=0,AS$3&gt;=Inputs!$CM171),1,IF(AND(AS$3&gt;=Inputs!$CM171,AS$3&lt;Inputs!$CN171),1,IF(AND(AS$3=Inputs!$CN171,AS$3=Inputs!$CO171),1,IF(OR(AND(AS$3=Inputs!$CN171+1,Inputs!$CN171=Inputs!$CO171),AND(AS$3=Inputs!$CN171+2,Inputs!$CN171=Inputs!$CO171)),0,IF(AS$3=Inputs!$CN171,0.8,IF(AS$3=Inputs!$CN171+1,0.6,IF(AS$3=Inputs!$CN171+2,0.4,IF(AS$3=Inputs!$CO171,0.2,IF(AND(AS$3&gt;=Inputs!$CL171,AS$3&lt;Inputs!$CM171),(AS$3-Inputs!$CL171+1)/(Inputs!$AI171+1),0)))))))))</f>
        <v>0</v>
      </c>
      <c r="AT173" s="27">
        <f>IF(AND(Inputs!$CO171=0,AT$3&gt;=Inputs!$CM171),1,IF(AND(AT$3&gt;=Inputs!$CM171,AT$3&lt;Inputs!$CN171),1,IF(AND(AT$3=Inputs!$CN171,AT$3=Inputs!$CO171),1,IF(OR(AND(AT$3=Inputs!$CN171+1,Inputs!$CN171=Inputs!$CO171),AND(AT$3=Inputs!$CN171+2,Inputs!$CN171=Inputs!$CO171)),0,IF(AT$3=Inputs!$CN171,0.8,IF(AT$3=Inputs!$CN171+1,0.6,IF(AT$3=Inputs!$CN171+2,0.4,IF(AT$3=Inputs!$CO171,0.2,IF(AND(AT$3&gt;=Inputs!$CL171,AT$3&lt;Inputs!$CM171),(AT$3-Inputs!$CL171+1)/(Inputs!$AI171+1),0)))))))))</f>
        <v>0</v>
      </c>
      <c r="AU173" s="27">
        <f>IF(AND(Inputs!$CO171=0,AU$3&gt;=Inputs!$CM171),1,IF(AND(AU$3&gt;=Inputs!$CM171,AU$3&lt;Inputs!$CN171),1,IF(AND(AU$3=Inputs!$CN171,AU$3=Inputs!$CO171),1,IF(OR(AND(AU$3=Inputs!$CN171+1,Inputs!$CN171=Inputs!$CO171),AND(AU$3=Inputs!$CN171+2,Inputs!$CN171=Inputs!$CO171)),0,IF(AU$3=Inputs!$CN171,0.8,IF(AU$3=Inputs!$CN171+1,0.6,IF(AU$3=Inputs!$CN171+2,0.4,IF(AU$3=Inputs!$CO171,0.2,IF(AND(AU$3&gt;=Inputs!$CL171,AU$3&lt;Inputs!$CM171),(AU$3-Inputs!$CL171+1)/(Inputs!$AI171+1),0)))))))))</f>
        <v>0</v>
      </c>
      <c r="AV173" s="27">
        <f>IF(AND(Inputs!$CO171=0,AV$3&gt;=Inputs!$CM171),1,IF(AND(AV$3&gt;=Inputs!$CM171,AV$3&lt;Inputs!$CN171),1,IF(AND(AV$3=Inputs!$CN171,AV$3=Inputs!$CO171),1,IF(OR(AND(AV$3=Inputs!$CN171+1,Inputs!$CN171=Inputs!$CO171),AND(AV$3=Inputs!$CN171+2,Inputs!$CN171=Inputs!$CO171)),0,IF(AV$3=Inputs!$CN171,0.8,IF(AV$3=Inputs!$CN171+1,0.6,IF(AV$3=Inputs!$CN171+2,0.4,IF(AV$3=Inputs!$CO171,0.2,IF(AND(AV$3&gt;=Inputs!$CL171,AV$3&lt;Inputs!$CM171),(AV$3-Inputs!$CL171+1)/(Inputs!$AI171+1),0)))))))))</f>
        <v>0</v>
      </c>
      <c r="AW173" s="27">
        <f>IF(AND(Inputs!$CO171=0,AW$3&gt;=Inputs!$CM171),1,IF(AND(AW$3&gt;=Inputs!$CM171,AW$3&lt;Inputs!$CN171),1,IF(AND(AW$3=Inputs!$CN171,AW$3=Inputs!$CO171),1,IF(OR(AND(AW$3=Inputs!$CN171+1,Inputs!$CN171=Inputs!$CO171),AND(AW$3=Inputs!$CN171+2,Inputs!$CN171=Inputs!$CO171)),0,IF(AW$3=Inputs!$CN171,0.8,IF(AW$3=Inputs!$CN171+1,0.6,IF(AW$3=Inputs!$CN171+2,0.4,IF(AW$3=Inputs!$CO171,0.2,IF(AND(AW$3&gt;=Inputs!$CL171,AW$3&lt;Inputs!$CM171),(AW$3-Inputs!$CL171+1)/(Inputs!$AI171+1),0)))))))))</f>
        <v>0</v>
      </c>
      <c r="AX173" s="27">
        <f>IF(AND(Inputs!$CO171=0,AX$3&gt;=Inputs!$CM171),1,IF(AND(AX$3&gt;=Inputs!$CM171,AX$3&lt;Inputs!$CN171),1,IF(AND(AX$3=Inputs!$CN171,AX$3=Inputs!$CO171),1,IF(OR(AND(AX$3=Inputs!$CN171+1,Inputs!$CN171=Inputs!$CO171),AND(AX$3=Inputs!$CN171+2,Inputs!$CN171=Inputs!$CO171)),0,IF(AX$3=Inputs!$CN171,0.8,IF(AX$3=Inputs!$CN171+1,0.6,IF(AX$3=Inputs!$CN171+2,0.4,IF(AX$3=Inputs!$CO171,0.2,IF(AND(AX$3&gt;=Inputs!$CL171,AX$3&lt;Inputs!$CM171),(AX$3-Inputs!$CL171+1)/(Inputs!$AI171+1),0)))))))))</f>
        <v>0</v>
      </c>
      <c r="AY173" s="27">
        <f>IF(AND(Inputs!$CO171=0,AY$3&gt;=Inputs!$CM171),1,IF(AND(AY$3&gt;=Inputs!$CM171,AY$3&lt;Inputs!$CN171),1,IF(AND(AY$3=Inputs!$CN171,AY$3=Inputs!$CO171),1,IF(OR(AND(AY$3=Inputs!$CN171+1,Inputs!$CN171=Inputs!$CO171),AND(AY$3=Inputs!$CN171+2,Inputs!$CN171=Inputs!$CO171)),0,IF(AY$3=Inputs!$CN171,0.8,IF(AY$3=Inputs!$CN171+1,0.6,IF(AY$3=Inputs!$CN171+2,0.4,IF(AY$3=Inputs!$CO171,0.2,IF(AND(AY$3&gt;=Inputs!$CL171,AY$3&lt;Inputs!$CM171),(AY$3-Inputs!$CL171+1)/(Inputs!$AI171+1),0)))))))))</f>
        <v>0</v>
      </c>
      <c r="AZ173" s="27">
        <f>IF(AND(Inputs!$CO171=0,AZ$3&gt;=Inputs!$CM171),1,IF(AND(AZ$3&gt;=Inputs!$CM171,AZ$3&lt;Inputs!$CN171),1,IF(AND(AZ$3=Inputs!$CN171,AZ$3=Inputs!$CO171),1,IF(OR(AND(AZ$3=Inputs!$CN171+1,Inputs!$CN171=Inputs!$CO171),AND(AZ$3=Inputs!$CN171+2,Inputs!$CN171=Inputs!$CO171)),0,IF(AZ$3=Inputs!$CN171,0.8,IF(AZ$3=Inputs!$CN171+1,0.6,IF(AZ$3=Inputs!$CN171+2,0.4,IF(AZ$3=Inputs!$CO171,0.2,IF(AND(AZ$3&gt;=Inputs!$CL171,AZ$3&lt;Inputs!$CM171),(AZ$3-Inputs!$CL171+1)/(Inputs!$AI171+1),0)))))))))</f>
        <v>0</v>
      </c>
      <c r="BA173" s="27">
        <f>IF(AND(Inputs!$CO171=0,BA$3&gt;=Inputs!$CM171),1,IF(AND(BA$3&gt;=Inputs!$CM171,BA$3&lt;Inputs!$CN171),1,IF(AND(BA$3=Inputs!$CN171,BA$3=Inputs!$CO171),1,IF(OR(AND(BA$3=Inputs!$CN171+1,Inputs!$CN171=Inputs!$CO171),AND(BA$3=Inputs!$CN171+2,Inputs!$CN171=Inputs!$CO171)),0,IF(BA$3=Inputs!$CN171,0.8,IF(BA$3=Inputs!$CN171+1,0.6,IF(BA$3=Inputs!$CN171+2,0.4,IF(BA$3=Inputs!$CO171,0.2,IF(AND(BA$3&gt;=Inputs!$CL171,BA$3&lt;Inputs!$CM171),(BA$3-Inputs!$CL171+1)/(Inputs!$AI171+1),0)))))))))</f>
        <v>0</v>
      </c>
      <c r="BB173" s="27">
        <f>IF(AND(Inputs!$CO171=0,BB$3&gt;=Inputs!$CM171),1,IF(AND(BB$3&gt;=Inputs!$CM171,BB$3&lt;Inputs!$CN171),1,IF(AND(BB$3=Inputs!$CN171,BB$3=Inputs!$CO171),1,IF(OR(AND(BB$3=Inputs!$CN171+1,Inputs!$CN171=Inputs!$CO171),AND(BB$3=Inputs!$CN171+2,Inputs!$CN171=Inputs!$CO171)),0,IF(BB$3=Inputs!$CN171,0.8,IF(BB$3=Inputs!$CN171+1,0.6,IF(BB$3=Inputs!$CN171+2,0.4,IF(BB$3=Inputs!$CO171,0.2,IF(AND(BB$3&gt;=Inputs!$CL171,BB$3&lt;Inputs!$CM171),(BB$3-Inputs!$CL171+1)/(Inputs!$AI171+1),0)))))))))</f>
        <v>0</v>
      </c>
      <c r="BC173" s="27">
        <f>IF(AND(Inputs!$CO171=0,BC$3&gt;=Inputs!$CM171),1,IF(AND(BC$3&gt;=Inputs!$CM171,BC$3&lt;Inputs!$CN171),1,IF(AND(BC$3=Inputs!$CN171,BC$3=Inputs!$CO171),1,IF(OR(AND(BC$3=Inputs!$CN171+1,Inputs!$CN171=Inputs!$CO171),AND(BC$3=Inputs!$CN171+2,Inputs!$CN171=Inputs!$CO171)),0,IF(BC$3=Inputs!$CN171,0.8,IF(BC$3=Inputs!$CN171+1,0.6,IF(BC$3=Inputs!$CN171+2,0.4,IF(BC$3=Inputs!$CO171,0.2,IF(AND(BC$3&gt;=Inputs!$CL171,BC$3&lt;Inputs!$CM171),(BC$3-Inputs!$CL171+1)/(Inputs!$AI171+1),0)))))))))</f>
        <v>0</v>
      </c>
      <c r="BD173" s="27">
        <f>IF(AND(Inputs!$CO171=0,BD$3&gt;=Inputs!$CM171),1,IF(AND(BD$3&gt;=Inputs!$CM171,BD$3&lt;Inputs!$CN171),1,IF(AND(BD$3=Inputs!$CN171,BD$3=Inputs!$CO171),1,IF(OR(AND(BD$3=Inputs!$CN171+1,Inputs!$CN171=Inputs!$CO171),AND(BD$3=Inputs!$CN171+2,Inputs!$CN171=Inputs!$CO171)),0,IF(BD$3=Inputs!$CN171,0.8,IF(BD$3=Inputs!$CN171+1,0.6,IF(BD$3=Inputs!$CN171+2,0.4,IF(BD$3=Inputs!$CO171,0.2,IF(AND(BD$3&gt;=Inputs!$CL171,BD$3&lt;Inputs!$CM171),(BD$3-Inputs!$CL171+1)/(Inputs!$AI171+1),0)))))))))</f>
        <v>0</v>
      </c>
      <c r="BE173" s="27">
        <f>IF(AND(Inputs!$CO171=0,BE$3&gt;=Inputs!$CM171),1,IF(AND(BE$3&gt;=Inputs!$CM171,BE$3&lt;Inputs!$CN171),1,IF(AND(BE$3=Inputs!$CN171,BE$3=Inputs!$CO171),1,IF(OR(AND(BE$3=Inputs!$CN171+1,Inputs!$CN171=Inputs!$CO171),AND(BE$3=Inputs!$CN171+2,Inputs!$CN171=Inputs!$CO171)),0,IF(BE$3=Inputs!$CN171,0.8,IF(BE$3=Inputs!$CN171+1,0.6,IF(BE$3=Inputs!$CN171+2,0.4,IF(BE$3=Inputs!$CO171,0.2,IF(AND(BE$3&gt;=Inputs!$CL171,BE$3&lt;Inputs!$CM171),(BE$3-Inputs!$CL171+1)/(Inputs!$AI171+1),0)))))))))</f>
        <v>0</v>
      </c>
      <c r="BF173" s="27">
        <f>IF(AND(Inputs!$CO171=0,BF$3&gt;=Inputs!$CM171),1,IF(AND(BF$3&gt;=Inputs!$CM171,BF$3&lt;Inputs!$CN171),1,IF(AND(BF$3=Inputs!$CN171,BF$3=Inputs!$CO171),1,IF(OR(AND(BF$3=Inputs!$CN171+1,Inputs!$CN171=Inputs!$CO171),AND(BF$3=Inputs!$CN171+2,Inputs!$CN171=Inputs!$CO171)),0,IF(BF$3=Inputs!$CN171,0.8,IF(BF$3=Inputs!$CN171+1,0.6,IF(BF$3=Inputs!$CN171+2,0.4,IF(BF$3=Inputs!$CO171,0.2,IF(AND(BF$3&gt;=Inputs!$CL171,BF$3&lt;Inputs!$CM171),(BF$3-Inputs!$CL171+1)/(Inputs!$AI171+1),0)))))))))</f>
        <v>0</v>
      </c>
      <c r="BG173" s="27">
        <f>IF(AND(Inputs!$CO171=0,BG$3&gt;=Inputs!$CM171),1,IF(AND(BG$3&gt;=Inputs!$CM171,BG$3&lt;Inputs!$CN171),1,IF(AND(BG$3=Inputs!$CN171,BG$3=Inputs!$CO171),1,IF(OR(AND(BG$3=Inputs!$CN171+1,Inputs!$CN171=Inputs!$CO171),AND(BG$3=Inputs!$CN171+2,Inputs!$CN171=Inputs!$CO171)),0,IF(BG$3=Inputs!$CN171,0.8,IF(BG$3=Inputs!$CN171+1,0.6,IF(BG$3=Inputs!$CN171+2,0.4,IF(BG$3=Inputs!$CO171,0.2,IF(AND(BG$3&gt;=Inputs!$CL171,BG$3&lt;Inputs!$CM171),(BG$3-Inputs!$CL171+1)/(Inputs!$AI171+1),0)))))))))</f>
        <v>0</v>
      </c>
      <c r="BH173" s="27">
        <f>IF(AND(Inputs!$CO171=0,BH$3&gt;=Inputs!$CM171),1,IF(AND(BH$3&gt;=Inputs!$CM171,BH$3&lt;Inputs!$CN171),1,IF(AND(BH$3=Inputs!$CN171,BH$3=Inputs!$CO171),1,IF(OR(AND(BH$3=Inputs!$CN171+1,Inputs!$CN171=Inputs!$CO171),AND(BH$3=Inputs!$CN171+2,Inputs!$CN171=Inputs!$CO171)),0,IF(BH$3=Inputs!$CN171,0.8,IF(BH$3=Inputs!$CN171+1,0.6,IF(BH$3=Inputs!$CN171+2,0.4,IF(BH$3=Inputs!$CO171,0.2,IF(AND(BH$3&gt;=Inputs!$CL171,BH$3&lt;Inputs!$CM171),(BH$3-Inputs!$CL171+1)/(Inputs!$AI171+1),0)))))))))</f>
        <v>0</v>
      </c>
      <c r="BI173" s="27">
        <f>IF(AND(Inputs!$CO171=0,BI$3&gt;=Inputs!$CM171),1,IF(AND(BI$3&gt;=Inputs!$CM171,BI$3&lt;Inputs!$CN171),1,IF(AND(BI$3=Inputs!$CN171,BI$3=Inputs!$CO171),1,IF(OR(AND(BI$3=Inputs!$CN171+1,Inputs!$CN171=Inputs!$CO171),AND(BI$3=Inputs!$CN171+2,Inputs!$CN171=Inputs!$CO171)),0,IF(BI$3=Inputs!$CN171,0.8,IF(BI$3=Inputs!$CN171+1,0.6,IF(BI$3=Inputs!$CN171+2,0.4,IF(BI$3=Inputs!$CO171,0.2,IF(AND(BI$3&gt;=Inputs!$CL171,BI$3&lt;Inputs!$CM171),(BI$3-Inputs!$CL171+1)/(Inputs!$AI171+1),0)))))))))</f>
        <v>0</v>
      </c>
      <c r="BJ173" s="27">
        <f>IF(AND(Inputs!$CO171=0,BJ$3&gt;=Inputs!$CM171),1,IF(AND(BJ$3&gt;=Inputs!$CM171,BJ$3&lt;Inputs!$CN171),1,IF(AND(BJ$3=Inputs!$CN171,BJ$3=Inputs!$CO171),1,IF(OR(AND(BJ$3=Inputs!$CN171+1,Inputs!$CN171=Inputs!$CO171),AND(BJ$3=Inputs!$CN171+2,Inputs!$CN171=Inputs!$CO171)),0,IF(BJ$3=Inputs!$CN171,0.8,IF(BJ$3=Inputs!$CN171+1,0.6,IF(BJ$3=Inputs!$CN171+2,0.4,IF(BJ$3=Inputs!$CO171,0.2,IF(AND(BJ$3&gt;=Inputs!$CL171,BJ$3&lt;Inputs!$CM171),(BJ$3-Inputs!$CL171+1)/(Inputs!$AI171+1),0)))))))))</f>
        <v>0</v>
      </c>
      <c r="BK173" s="27">
        <f>IF(AND(Inputs!$CO171=0,BK$3&gt;=Inputs!$CM171),1,IF(AND(BK$3&gt;=Inputs!$CM171,BK$3&lt;Inputs!$CN171),1,IF(AND(BK$3=Inputs!$CN171,BK$3=Inputs!$CO171),1,IF(OR(AND(BK$3=Inputs!$CN171+1,Inputs!$CN171=Inputs!$CO171),AND(BK$3=Inputs!$CN171+2,Inputs!$CN171=Inputs!$CO171)),0,IF(BK$3=Inputs!$CN171,0.8,IF(BK$3=Inputs!$CN171+1,0.6,IF(BK$3=Inputs!$CN171+2,0.4,IF(BK$3=Inputs!$CO171,0.2,IF(AND(BK$3&gt;=Inputs!$CL171,BK$3&lt;Inputs!$CM171),(BK$3-Inputs!$CL171+1)/(Inputs!$AI171+1),0)))))))))</f>
        <v>0</v>
      </c>
      <c r="BL173" s="27">
        <f>IF(AND(Inputs!$CO171=0,BL$3&gt;=Inputs!$CM171),1,IF(AND(BL$3&gt;=Inputs!$CM171,BL$3&lt;Inputs!$CN171),1,IF(AND(BL$3=Inputs!$CN171,BL$3=Inputs!$CO171),1,IF(OR(AND(BL$3=Inputs!$CN171+1,Inputs!$CN171=Inputs!$CO171),AND(BL$3=Inputs!$CN171+2,Inputs!$CN171=Inputs!$CO171)),0,IF(BL$3=Inputs!$CN171,0.8,IF(BL$3=Inputs!$CN171+1,0.6,IF(BL$3=Inputs!$CN171+2,0.4,IF(BL$3=Inputs!$CO171,0.2,IF(AND(BL$3&gt;=Inputs!$CL171,BL$3&lt;Inputs!$CM171),(BL$3-Inputs!$CL171+1)/(Inputs!$AI171+1),0)))))))))</f>
        <v>0</v>
      </c>
      <c r="BM173" s="27">
        <f>IF(AND(Inputs!$CO171=0,BM$3&gt;=Inputs!$CM171),1,IF(AND(BM$3&gt;=Inputs!$CM171,BM$3&lt;Inputs!$CN171),1,IF(AND(BM$3=Inputs!$CN171,BM$3=Inputs!$CO171),1,IF(OR(AND(BM$3=Inputs!$CN171+1,Inputs!$CN171=Inputs!$CO171),AND(BM$3=Inputs!$CN171+2,Inputs!$CN171=Inputs!$CO171)),0,IF(BM$3=Inputs!$CN171,0.8,IF(BM$3=Inputs!$CN171+1,0.6,IF(BM$3=Inputs!$CN171+2,0.4,IF(BM$3=Inputs!$CO171,0.2,IF(AND(BM$3&gt;=Inputs!$CL171,BM$3&lt;Inputs!$CM171),(BM$3-Inputs!$CL171+1)/(Inputs!$AI171+1),0)))))))))</f>
        <v>0</v>
      </c>
    </row>
    <row r="174" spans="1:65">
      <c r="A174" s="7" t="str">
        <f>IF(Inputs!A172="","",Inputs!A172)</f>
        <v/>
      </c>
      <c r="B174" t="str">
        <f>IF(Inputs!B172="","",Inputs!B172)</f>
        <v/>
      </c>
      <c r="C174" s="292"/>
      <c r="D174" s="292"/>
      <c r="E174" s="292"/>
      <c r="F174" s="292"/>
      <c r="G174" s="292"/>
      <c r="H174" s="292"/>
      <c r="I174" s="292"/>
      <c r="J174" s="292"/>
      <c r="K174" s="292"/>
      <c r="L174" s="292"/>
      <c r="M174" s="292"/>
      <c r="N174" s="292"/>
      <c r="O174" s="292"/>
      <c r="P174" s="292"/>
      <c r="Q174" s="292"/>
      <c r="R174" s="292"/>
      <c r="S174" s="292"/>
      <c r="T174" s="292"/>
      <c r="U174" s="292"/>
      <c r="V174" s="292"/>
      <c r="W174" s="292"/>
      <c r="X174" s="292"/>
      <c r="Y174" s="292"/>
      <c r="Z174" s="292"/>
      <c r="AA174" s="292"/>
      <c r="AB174" s="292"/>
      <c r="AC174" s="292"/>
      <c r="AD174" s="292"/>
      <c r="AE174" s="292"/>
      <c r="AF174" s="292"/>
      <c r="AG174" s="50">
        <f t="shared" si="7"/>
        <v>0</v>
      </c>
      <c r="AH174" s="42">
        <f t="shared" si="6"/>
        <v>0</v>
      </c>
      <c r="AJ174" s="27">
        <f>IF(AND(Inputs!$CO172=0,AJ$3&gt;=Inputs!$CM172),1,IF(AND(AJ$3&gt;=Inputs!$CM172,AJ$3&lt;Inputs!$CN172),1,IF(AND(AJ$3=Inputs!$CN172,AJ$3=Inputs!$CO172),1,IF(OR(AND(AJ$3=Inputs!$CN172+1,Inputs!$CN172=Inputs!$CO172),AND(AJ$3=Inputs!$CN172+2,Inputs!$CN172=Inputs!$CO172)),0,IF(AJ$3=Inputs!$CN172,0.8,IF(AJ$3=Inputs!$CN172+1,0.6,IF(AJ$3=Inputs!$CN172+2,0.4,IF(AJ$3=Inputs!$CO172,0.2,IF(AND(AJ$3&gt;=Inputs!$CL172,AJ$3&lt;Inputs!$CM172),(AJ$3-Inputs!$CL172+1)/(Inputs!$AI172+1),0)))))))))</f>
        <v>0</v>
      </c>
      <c r="AK174" s="27">
        <f>IF(AND(Inputs!$CO172=0,AK$3&gt;=Inputs!$CM172),1,IF(AND(AK$3&gt;=Inputs!$CM172,AK$3&lt;Inputs!$CN172),1,IF(AND(AK$3=Inputs!$CN172,AK$3=Inputs!$CO172),1,IF(OR(AND(AK$3=Inputs!$CN172+1,Inputs!$CN172=Inputs!$CO172),AND(AK$3=Inputs!$CN172+2,Inputs!$CN172=Inputs!$CO172)),0,IF(AK$3=Inputs!$CN172,0.8,IF(AK$3=Inputs!$CN172+1,0.6,IF(AK$3=Inputs!$CN172+2,0.4,IF(AK$3=Inputs!$CO172,0.2,IF(AND(AK$3&gt;=Inputs!$CL172,AK$3&lt;Inputs!$CM172),(AK$3-Inputs!$CL172+1)/(Inputs!$AI172+1),0)))))))))</f>
        <v>0</v>
      </c>
      <c r="AL174" s="27">
        <f>IF(AND(Inputs!$CO172=0,AL$3&gt;=Inputs!$CM172),1,IF(AND(AL$3&gt;=Inputs!$CM172,AL$3&lt;Inputs!$CN172),1,IF(AND(AL$3=Inputs!$CN172,AL$3=Inputs!$CO172),1,IF(OR(AND(AL$3=Inputs!$CN172+1,Inputs!$CN172=Inputs!$CO172),AND(AL$3=Inputs!$CN172+2,Inputs!$CN172=Inputs!$CO172)),0,IF(AL$3=Inputs!$CN172,0.8,IF(AL$3=Inputs!$CN172+1,0.6,IF(AL$3=Inputs!$CN172+2,0.4,IF(AL$3=Inputs!$CO172,0.2,IF(AND(AL$3&gt;=Inputs!$CL172,AL$3&lt;Inputs!$CM172),(AL$3-Inputs!$CL172+1)/(Inputs!$AI172+1),0)))))))))</f>
        <v>0</v>
      </c>
      <c r="AM174" s="27">
        <f>IF(AND(Inputs!$CO172=0,AM$3&gt;=Inputs!$CM172),1,IF(AND(AM$3&gt;=Inputs!$CM172,AM$3&lt;Inputs!$CN172),1,IF(AND(AM$3=Inputs!$CN172,AM$3=Inputs!$CO172),1,IF(OR(AND(AM$3=Inputs!$CN172+1,Inputs!$CN172=Inputs!$CO172),AND(AM$3=Inputs!$CN172+2,Inputs!$CN172=Inputs!$CO172)),0,IF(AM$3=Inputs!$CN172,0.8,IF(AM$3=Inputs!$CN172+1,0.6,IF(AM$3=Inputs!$CN172+2,0.4,IF(AM$3=Inputs!$CO172,0.2,IF(AND(AM$3&gt;=Inputs!$CL172,AM$3&lt;Inputs!$CM172),(AM$3-Inputs!$CL172+1)/(Inputs!$AI172+1),0)))))))))</f>
        <v>0</v>
      </c>
      <c r="AN174" s="27">
        <f>IF(AND(Inputs!$CO172=0,AN$3&gt;=Inputs!$CM172),1,IF(AND(AN$3&gt;=Inputs!$CM172,AN$3&lt;Inputs!$CN172),1,IF(AND(AN$3=Inputs!$CN172,AN$3=Inputs!$CO172),1,IF(OR(AND(AN$3=Inputs!$CN172+1,Inputs!$CN172=Inputs!$CO172),AND(AN$3=Inputs!$CN172+2,Inputs!$CN172=Inputs!$CO172)),0,IF(AN$3=Inputs!$CN172,0.8,IF(AN$3=Inputs!$CN172+1,0.6,IF(AN$3=Inputs!$CN172+2,0.4,IF(AN$3=Inputs!$CO172,0.2,IF(AND(AN$3&gt;=Inputs!$CL172,AN$3&lt;Inputs!$CM172),(AN$3-Inputs!$CL172+1)/(Inputs!$AI172+1),0)))))))))</f>
        <v>0</v>
      </c>
      <c r="AO174" s="27">
        <f>IF(AND(Inputs!$CO172=0,AO$3&gt;=Inputs!$CM172),1,IF(AND(AO$3&gt;=Inputs!$CM172,AO$3&lt;Inputs!$CN172),1,IF(AND(AO$3=Inputs!$CN172,AO$3=Inputs!$CO172),1,IF(OR(AND(AO$3=Inputs!$CN172+1,Inputs!$CN172=Inputs!$CO172),AND(AO$3=Inputs!$CN172+2,Inputs!$CN172=Inputs!$CO172)),0,IF(AO$3=Inputs!$CN172,0.8,IF(AO$3=Inputs!$CN172+1,0.6,IF(AO$3=Inputs!$CN172+2,0.4,IF(AO$3=Inputs!$CO172,0.2,IF(AND(AO$3&gt;=Inputs!$CL172,AO$3&lt;Inputs!$CM172),(AO$3-Inputs!$CL172+1)/(Inputs!$AI172+1),0)))))))))</f>
        <v>0</v>
      </c>
      <c r="AP174" s="27">
        <f>IF(AND(Inputs!$CO172=0,AP$3&gt;=Inputs!$CM172),1,IF(AND(AP$3&gt;=Inputs!$CM172,AP$3&lt;Inputs!$CN172),1,IF(AND(AP$3=Inputs!$CN172,AP$3=Inputs!$CO172),1,IF(OR(AND(AP$3=Inputs!$CN172+1,Inputs!$CN172=Inputs!$CO172),AND(AP$3=Inputs!$CN172+2,Inputs!$CN172=Inputs!$CO172)),0,IF(AP$3=Inputs!$CN172,0.8,IF(AP$3=Inputs!$CN172+1,0.6,IF(AP$3=Inputs!$CN172+2,0.4,IF(AP$3=Inputs!$CO172,0.2,IF(AND(AP$3&gt;=Inputs!$CL172,AP$3&lt;Inputs!$CM172),(AP$3-Inputs!$CL172+1)/(Inputs!$AI172+1),0)))))))))</f>
        <v>0</v>
      </c>
      <c r="AQ174" s="27">
        <f>IF(AND(Inputs!$CO172=0,AQ$3&gt;=Inputs!$CM172),1,IF(AND(AQ$3&gt;=Inputs!$CM172,AQ$3&lt;Inputs!$CN172),1,IF(AND(AQ$3=Inputs!$CN172,AQ$3=Inputs!$CO172),1,IF(OR(AND(AQ$3=Inputs!$CN172+1,Inputs!$CN172=Inputs!$CO172),AND(AQ$3=Inputs!$CN172+2,Inputs!$CN172=Inputs!$CO172)),0,IF(AQ$3=Inputs!$CN172,0.8,IF(AQ$3=Inputs!$CN172+1,0.6,IF(AQ$3=Inputs!$CN172+2,0.4,IF(AQ$3=Inputs!$CO172,0.2,IF(AND(AQ$3&gt;=Inputs!$CL172,AQ$3&lt;Inputs!$CM172),(AQ$3-Inputs!$CL172+1)/(Inputs!$AI172+1),0)))))))))</f>
        <v>0</v>
      </c>
      <c r="AR174" s="27">
        <f>IF(AND(Inputs!$CO172=0,AR$3&gt;=Inputs!$CM172),1,IF(AND(AR$3&gt;=Inputs!$CM172,AR$3&lt;Inputs!$CN172),1,IF(AND(AR$3=Inputs!$CN172,AR$3=Inputs!$CO172),1,IF(OR(AND(AR$3=Inputs!$CN172+1,Inputs!$CN172=Inputs!$CO172),AND(AR$3=Inputs!$CN172+2,Inputs!$CN172=Inputs!$CO172)),0,IF(AR$3=Inputs!$CN172,0.8,IF(AR$3=Inputs!$CN172+1,0.6,IF(AR$3=Inputs!$CN172+2,0.4,IF(AR$3=Inputs!$CO172,0.2,IF(AND(AR$3&gt;=Inputs!$CL172,AR$3&lt;Inputs!$CM172),(AR$3-Inputs!$CL172+1)/(Inputs!$AI172+1),0)))))))))</f>
        <v>0</v>
      </c>
      <c r="AS174" s="27">
        <f>IF(AND(Inputs!$CO172=0,AS$3&gt;=Inputs!$CM172),1,IF(AND(AS$3&gt;=Inputs!$CM172,AS$3&lt;Inputs!$CN172),1,IF(AND(AS$3=Inputs!$CN172,AS$3=Inputs!$CO172),1,IF(OR(AND(AS$3=Inputs!$CN172+1,Inputs!$CN172=Inputs!$CO172),AND(AS$3=Inputs!$CN172+2,Inputs!$CN172=Inputs!$CO172)),0,IF(AS$3=Inputs!$CN172,0.8,IF(AS$3=Inputs!$CN172+1,0.6,IF(AS$3=Inputs!$CN172+2,0.4,IF(AS$3=Inputs!$CO172,0.2,IF(AND(AS$3&gt;=Inputs!$CL172,AS$3&lt;Inputs!$CM172),(AS$3-Inputs!$CL172+1)/(Inputs!$AI172+1),0)))))))))</f>
        <v>0</v>
      </c>
      <c r="AT174" s="27">
        <f>IF(AND(Inputs!$CO172=0,AT$3&gt;=Inputs!$CM172),1,IF(AND(AT$3&gt;=Inputs!$CM172,AT$3&lt;Inputs!$CN172),1,IF(AND(AT$3=Inputs!$CN172,AT$3=Inputs!$CO172),1,IF(OR(AND(AT$3=Inputs!$CN172+1,Inputs!$CN172=Inputs!$CO172),AND(AT$3=Inputs!$CN172+2,Inputs!$CN172=Inputs!$CO172)),0,IF(AT$3=Inputs!$CN172,0.8,IF(AT$3=Inputs!$CN172+1,0.6,IF(AT$3=Inputs!$CN172+2,0.4,IF(AT$3=Inputs!$CO172,0.2,IF(AND(AT$3&gt;=Inputs!$CL172,AT$3&lt;Inputs!$CM172),(AT$3-Inputs!$CL172+1)/(Inputs!$AI172+1),0)))))))))</f>
        <v>0</v>
      </c>
      <c r="AU174" s="27">
        <f>IF(AND(Inputs!$CO172=0,AU$3&gt;=Inputs!$CM172),1,IF(AND(AU$3&gt;=Inputs!$CM172,AU$3&lt;Inputs!$CN172),1,IF(AND(AU$3=Inputs!$CN172,AU$3=Inputs!$CO172),1,IF(OR(AND(AU$3=Inputs!$CN172+1,Inputs!$CN172=Inputs!$CO172),AND(AU$3=Inputs!$CN172+2,Inputs!$CN172=Inputs!$CO172)),0,IF(AU$3=Inputs!$CN172,0.8,IF(AU$3=Inputs!$CN172+1,0.6,IF(AU$3=Inputs!$CN172+2,0.4,IF(AU$3=Inputs!$CO172,0.2,IF(AND(AU$3&gt;=Inputs!$CL172,AU$3&lt;Inputs!$CM172),(AU$3-Inputs!$CL172+1)/(Inputs!$AI172+1),0)))))))))</f>
        <v>0</v>
      </c>
      <c r="AV174" s="27">
        <f>IF(AND(Inputs!$CO172=0,AV$3&gt;=Inputs!$CM172),1,IF(AND(AV$3&gt;=Inputs!$CM172,AV$3&lt;Inputs!$CN172),1,IF(AND(AV$3=Inputs!$CN172,AV$3=Inputs!$CO172),1,IF(OR(AND(AV$3=Inputs!$CN172+1,Inputs!$CN172=Inputs!$CO172),AND(AV$3=Inputs!$CN172+2,Inputs!$CN172=Inputs!$CO172)),0,IF(AV$3=Inputs!$CN172,0.8,IF(AV$3=Inputs!$CN172+1,0.6,IF(AV$3=Inputs!$CN172+2,0.4,IF(AV$3=Inputs!$CO172,0.2,IF(AND(AV$3&gt;=Inputs!$CL172,AV$3&lt;Inputs!$CM172),(AV$3-Inputs!$CL172+1)/(Inputs!$AI172+1),0)))))))))</f>
        <v>0</v>
      </c>
      <c r="AW174" s="27">
        <f>IF(AND(Inputs!$CO172=0,AW$3&gt;=Inputs!$CM172),1,IF(AND(AW$3&gt;=Inputs!$CM172,AW$3&lt;Inputs!$CN172),1,IF(AND(AW$3=Inputs!$CN172,AW$3=Inputs!$CO172),1,IF(OR(AND(AW$3=Inputs!$CN172+1,Inputs!$CN172=Inputs!$CO172),AND(AW$3=Inputs!$CN172+2,Inputs!$CN172=Inputs!$CO172)),0,IF(AW$3=Inputs!$CN172,0.8,IF(AW$3=Inputs!$CN172+1,0.6,IF(AW$3=Inputs!$CN172+2,0.4,IF(AW$3=Inputs!$CO172,0.2,IF(AND(AW$3&gt;=Inputs!$CL172,AW$3&lt;Inputs!$CM172),(AW$3-Inputs!$CL172+1)/(Inputs!$AI172+1),0)))))))))</f>
        <v>0</v>
      </c>
      <c r="AX174" s="27">
        <f>IF(AND(Inputs!$CO172=0,AX$3&gt;=Inputs!$CM172),1,IF(AND(AX$3&gt;=Inputs!$CM172,AX$3&lt;Inputs!$CN172),1,IF(AND(AX$3=Inputs!$CN172,AX$3=Inputs!$CO172),1,IF(OR(AND(AX$3=Inputs!$CN172+1,Inputs!$CN172=Inputs!$CO172),AND(AX$3=Inputs!$CN172+2,Inputs!$CN172=Inputs!$CO172)),0,IF(AX$3=Inputs!$CN172,0.8,IF(AX$3=Inputs!$CN172+1,0.6,IF(AX$3=Inputs!$CN172+2,0.4,IF(AX$3=Inputs!$CO172,0.2,IF(AND(AX$3&gt;=Inputs!$CL172,AX$3&lt;Inputs!$CM172),(AX$3-Inputs!$CL172+1)/(Inputs!$AI172+1),0)))))))))</f>
        <v>0</v>
      </c>
      <c r="AY174" s="27">
        <f>IF(AND(Inputs!$CO172=0,AY$3&gt;=Inputs!$CM172),1,IF(AND(AY$3&gt;=Inputs!$CM172,AY$3&lt;Inputs!$CN172),1,IF(AND(AY$3=Inputs!$CN172,AY$3=Inputs!$CO172),1,IF(OR(AND(AY$3=Inputs!$CN172+1,Inputs!$CN172=Inputs!$CO172),AND(AY$3=Inputs!$CN172+2,Inputs!$CN172=Inputs!$CO172)),0,IF(AY$3=Inputs!$CN172,0.8,IF(AY$3=Inputs!$CN172+1,0.6,IF(AY$3=Inputs!$CN172+2,0.4,IF(AY$3=Inputs!$CO172,0.2,IF(AND(AY$3&gt;=Inputs!$CL172,AY$3&lt;Inputs!$CM172),(AY$3-Inputs!$CL172+1)/(Inputs!$AI172+1),0)))))))))</f>
        <v>0</v>
      </c>
      <c r="AZ174" s="27">
        <f>IF(AND(Inputs!$CO172=0,AZ$3&gt;=Inputs!$CM172),1,IF(AND(AZ$3&gt;=Inputs!$CM172,AZ$3&lt;Inputs!$CN172),1,IF(AND(AZ$3=Inputs!$CN172,AZ$3=Inputs!$CO172),1,IF(OR(AND(AZ$3=Inputs!$CN172+1,Inputs!$CN172=Inputs!$CO172),AND(AZ$3=Inputs!$CN172+2,Inputs!$CN172=Inputs!$CO172)),0,IF(AZ$3=Inputs!$CN172,0.8,IF(AZ$3=Inputs!$CN172+1,0.6,IF(AZ$3=Inputs!$CN172+2,0.4,IF(AZ$3=Inputs!$CO172,0.2,IF(AND(AZ$3&gt;=Inputs!$CL172,AZ$3&lt;Inputs!$CM172),(AZ$3-Inputs!$CL172+1)/(Inputs!$AI172+1),0)))))))))</f>
        <v>0</v>
      </c>
      <c r="BA174" s="27">
        <f>IF(AND(Inputs!$CO172=0,BA$3&gt;=Inputs!$CM172),1,IF(AND(BA$3&gt;=Inputs!$CM172,BA$3&lt;Inputs!$CN172),1,IF(AND(BA$3=Inputs!$CN172,BA$3=Inputs!$CO172),1,IF(OR(AND(BA$3=Inputs!$CN172+1,Inputs!$CN172=Inputs!$CO172),AND(BA$3=Inputs!$CN172+2,Inputs!$CN172=Inputs!$CO172)),0,IF(BA$3=Inputs!$CN172,0.8,IF(BA$3=Inputs!$CN172+1,0.6,IF(BA$3=Inputs!$CN172+2,0.4,IF(BA$3=Inputs!$CO172,0.2,IF(AND(BA$3&gt;=Inputs!$CL172,BA$3&lt;Inputs!$CM172),(BA$3-Inputs!$CL172+1)/(Inputs!$AI172+1),0)))))))))</f>
        <v>0</v>
      </c>
      <c r="BB174" s="27">
        <f>IF(AND(Inputs!$CO172=0,BB$3&gt;=Inputs!$CM172),1,IF(AND(BB$3&gt;=Inputs!$CM172,BB$3&lt;Inputs!$CN172),1,IF(AND(BB$3=Inputs!$CN172,BB$3=Inputs!$CO172),1,IF(OR(AND(BB$3=Inputs!$CN172+1,Inputs!$CN172=Inputs!$CO172),AND(BB$3=Inputs!$CN172+2,Inputs!$CN172=Inputs!$CO172)),0,IF(BB$3=Inputs!$CN172,0.8,IF(BB$3=Inputs!$CN172+1,0.6,IF(BB$3=Inputs!$CN172+2,0.4,IF(BB$3=Inputs!$CO172,0.2,IF(AND(BB$3&gt;=Inputs!$CL172,BB$3&lt;Inputs!$CM172),(BB$3-Inputs!$CL172+1)/(Inputs!$AI172+1),0)))))))))</f>
        <v>0</v>
      </c>
      <c r="BC174" s="27">
        <f>IF(AND(Inputs!$CO172=0,BC$3&gt;=Inputs!$CM172),1,IF(AND(BC$3&gt;=Inputs!$CM172,BC$3&lt;Inputs!$CN172),1,IF(AND(BC$3=Inputs!$CN172,BC$3=Inputs!$CO172),1,IF(OR(AND(BC$3=Inputs!$CN172+1,Inputs!$CN172=Inputs!$CO172),AND(BC$3=Inputs!$CN172+2,Inputs!$CN172=Inputs!$CO172)),0,IF(BC$3=Inputs!$CN172,0.8,IF(BC$3=Inputs!$CN172+1,0.6,IF(BC$3=Inputs!$CN172+2,0.4,IF(BC$3=Inputs!$CO172,0.2,IF(AND(BC$3&gt;=Inputs!$CL172,BC$3&lt;Inputs!$CM172),(BC$3-Inputs!$CL172+1)/(Inputs!$AI172+1),0)))))))))</f>
        <v>0</v>
      </c>
      <c r="BD174" s="27">
        <f>IF(AND(Inputs!$CO172=0,BD$3&gt;=Inputs!$CM172),1,IF(AND(BD$3&gt;=Inputs!$CM172,BD$3&lt;Inputs!$CN172),1,IF(AND(BD$3=Inputs!$CN172,BD$3=Inputs!$CO172),1,IF(OR(AND(BD$3=Inputs!$CN172+1,Inputs!$CN172=Inputs!$CO172),AND(BD$3=Inputs!$CN172+2,Inputs!$CN172=Inputs!$CO172)),0,IF(BD$3=Inputs!$CN172,0.8,IF(BD$3=Inputs!$CN172+1,0.6,IF(BD$3=Inputs!$CN172+2,0.4,IF(BD$3=Inputs!$CO172,0.2,IF(AND(BD$3&gt;=Inputs!$CL172,BD$3&lt;Inputs!$CM172),(BD$3-Inputs!$CL172+1)/(Inputs!$AI172+1),0)))))))))</f>
        <v>0</v>
      </c>
      <c r="BE174" s="27">
        <f>IF(AND(Inputs!$CO172=0,BE$3&gt;=Inputs!$CM172),1,IF(AND(BE$3&gt;=Inputs!$CM172,BE$3&lt;Inputs!$CN172),1,IF(AND(BE$3=Inputs!$CN172,BE$3=Inputs!$CO172),1,IF(OR(AND(BE$3=Inputs!$CN172+1,Inputs!$CN172=Inputs!$CO172),AND(BE$3=Inputs!$CN172+2,Inputs!$CN172=Inputs!$CO172)),0,IF(BE$3=Inputs!$CN172,0.8,IF(BE$3=Inputs!$CN172+1,0.6,IF(BE$3=Inputs!$CN172+2,0.4,IF(BE$3=Inputs!$CO172,0.2,IF(AND(BE$3&gt;=Inputs!$CL172,BE$3&lt;Inputs!$CM172),(BE$3-Inputs!$CL172+1)/(Inputs!$AI172+1),0)))))))))</f>
        <v>0</v>
      </c>
      <c r="BF174" s="27">
        <f>IF(AND(Inputs!$CO172=0,BF$3&gt;=Inputs!$CM172),1,IF(AND(BF$3&gt;=Inputs!$CM172,BF$3&lt;Inputs!$CN172),1,IF(AND(BF$3=Inputs!$CN172,BF$3=Inputs!$CO172),1,IF(OR(AND(BF$3=Inputs!$CN172+1,Inputs!$CN172=Inputs!$CO172),AND(BF$3=Inputs!$CN172+2,Inputs!$CN172=Inputs!$CO172)),0,IF(BF$3=Inputs!$CN172,0.8,IF(BF$3=Inputs!$CN172+1,0.6,IF(BF$3=Inputs!$CN172+2,0.4,IF(BF$3=Inputs!$CO172,0.2,IF(AND(BF$3&gt;=Inputs!$CL172,BF$3&lt;Inputs!$CM172),(BF$3-Inputs!$CL172+1)/(Inputs!$AI172+1),0)))))))))</f>
        <v>0</v>
      </c>
      <c r="BG174" s="27">
        <f>IF(AND(Inputs!$CO172=0,BG$3&gt;=Inputs!$CM172),1,IF(AND(BG$3&gt;=Inputs!$CM172,BG$3&lt;Inputs!$CN172),1,IF(AND(BG$3=Inputs!$CN172,BG$3=Inputs!$CO172),1,IF(OR(AND(BG$3=Inputs!$CN172+1,Inputs!$CN172=Inputs!$CO172),AND(BG$3=Inputs!$CN172+2,Inputs!$CN172=Inputs!$CO172)),0,IF(BG$3=Inputs!$CN172,0.8,IF(BG$3=Inputs!$CN172+1,0.6,IF(BG$3=Inputs!$CN172+2,0.4,IF(BG$3=Inputs!$CO172,0.2,IF(AND(BG$3&gt;=Inputs!$CL172,BG$3&lt;Inputs!$CM172),(BG$3-Inputs!$CL172+1)/(Inputs!$AI172+1),0)))))))))</f>
        <v>0</v>
      </c>
      <c r="BH174" s="27">
        <f>IF(AND(Inputs!$CO172=0,BH$3&gt;=Inputs!$CM172),1,IF(AND(BH$3&gt;=Inputs!$CM172,BH$3&lt;Inputs!$CN172),1,IF(AND(BH$3=Inputs!$CN172,BH$3=Inputs!$CO172),1,IF(OR(AND(BH$3=Inputs!$CN172+1,Inputs!$CN172=Inputs!$CO172),AND(BH$3=Inputs!$CN172+2,Inputs!$CN172=Inputs!$CO172)),0,IF(BH$3=Inputs!$CN172,0.8,IF(BH$3=Inputs!$CN172+1,0.6,IF(BH$3=Inputs!$CN172+2,0.4,IF(BH$3=Inputs!$CO172,0.2,IF(AND(BH$3&gt;=Inputs!$CL172,BH$3&lt;Inputs!$CM172),(BH$3-Inputs!$CL172+1)/(Inputs!$AI172+1),0)))))))))</f>
        <v>0</v>
      </c>
      <c r="BI174" s="27">
        <f>IF(AND(Inputs!$CO172=0,BI$3&gt;=Inputs!$CM172),1,IF(AND(BI$3&gt;=Inputs!$CM172,BI$3&lt;Inputs!$CN172),1,IF(AND(BI$3=Inputs!$CN172,BI$3=Inputs!$CO172),1,IF(OR(AND(BI$3=Inputs!$CN172+1,Inputs!$CN172=Inputs!$CO172),AND(BI$3=Inputs!$CN172+2,Inputs!$CN172=Inputs!$CO172)),0,IF(BI$3=Inputs!$CN172,0.8,IF(BI$3=Inputs!$CN172+1,0.6,IF(BI$3=Inputs!$CN172+2,0.4,IF(BI$3=Inputs!$CO172,0.2,IF(AND(BI$3&gt;=Inputs!$CL172,BI$3&lt;Inputs!$CM172),(BI$3-Inputs!$CL172+1)/(Inputs!$AI172+1),0)))))))))</f>
        <v>0</v>
      </c>
      <c r="BJ174" s="27">
        <f>IF(AND(Inputs!$CO172=0,BJ$3&gt;=Inputs!$CM172),1,IF(AND(BJ$3&gt;=Inputs!$CM172,BJ$3&lt;Inputs!$CN172),1,IF(AND(BJ$3=Inputs!$CN172,BJ$3=Inputs!$CO172),1,IF(OR(AND(BJ$3=Inputs!$CN172+1,Inputs!$CN172=Inputs!$CO172),AND(BJ$3=Inputs!$CN172+2,Inputs!$CN172=Inputs!$CO172)),0,IF(BJ$3=Inputs!$CN172,0.8,IF(BJ$3=Inputs!$CN172+1,0.6,IF(BJ$3=Inputs!$CN172+2,0.4,IF(BJ$3=Inputs!$CO172,0.2,IF(AND(BJ$3&gt;=Inputs!$CL172,BJ$3&lt;Inputs!$CM172),(BJ$3-Inputs!$CL172+1)/(Inputs!$AI172+1),0)))))))))</f>
        <v>0</v>
      </c>
      <c r="BK174" s="27">
        <f>IF(AND(Inputs!$CO172=0,BK$3&gt;=Inputs!$CM172),1,IF(AND(BK$3&gt;=Inputs!$CM172,BK$3&lt;Inputs!$CN172),1,IF(AND(BK$3=Inputs!$CN172,BK$3=Inputs!$CO172),1,IF(OR(AND(BK$3=Inputs!$CN172+1,Inputs!$CN172=Inputs!$CO172),AND(BK$3=Inputs!$CN172+2,Inputs!$CN172=Inputs!$CO172)),0,IF(BK$3=Inputs!$CN172,0.8,IF(BK$3=Inputs!$CN172+1,0.6,IF(BK$3=Inputs!$CN172+2,0.4,IF(BK$3=Inputs!$CO172,0.2,IF(AND(BK$3&gt;=Inputs!$CL172,BK$3&lt;Inputs!$CM172),(BK$3-Inputs!$CL172+1)/(Inputs!$AI172+1),0)))))))))</f>
        <v>0</v>
      </c>
      <c r="BL174" s="27">
        <f>IF(AND(Inputs!$CO172=0,BL$3&gt;=Inputs!$CM172),1,IF(AND(BL$3&gt;=Inputs!$CM172,BL$3&lt;Inputs!$CN172),1,IF(AND(BL$3=Inputs!$CN172,BL$3=Inputs!$CO172),1,IF(OR(AND(BL$3=Inputs!$CN172+1,Inputs!$CN172=Inputs!$CO172),AND(BL$3=Inputs!$CN172+2,Inputs!$CN172=Inputs!$CO172)),0,IF(BL$3=Inputs!$CN172,0.8,IF(BL$3=Inputs!$CN172+1,0.6,IF(BL$3=Inputs!$CN172+2,0.4,IF(BL$3=Inputs!$CO172,0.2,IF(AND(BL$3&gt;=Inputs!$CL172,BL$3&lt;Inputs!$CM172),(BL$3-Inputs!$CL172+1)/(Inputs!$AI172+1),0)))))))))</f>
        <v>0</v>
      </c>
      <c r="BM174" s="27">
        <f>IF(AND(Inputs!$CO172=0,BM$3&gt;=Inputs!$CM172),1,IF(AND(BM$3&gt;=Inputs!$CM172,BM$3&lt;Inputs!$CN172),1,IF(AND(BM$3=Inputs!$CN172,BM$3=Inputs!$CO172),1,IF(OR(AND(BM$3=Inputs!$CN172+1,Inputs!$CN172=Inputs!$CO172),AND(BM$3=Inputs!$CN172+2,Inputs!$CN172=Inputs!$CO172)),0,IF(BM$3=Inputs!$CN172,0.8,IF(BM$3=Inputs!$CN172+1,0.6,IF(BM$3=Inputs!$CN172+2,0.4,IF(BM$3=Inputs!$CO172,0.2,IF(AND(BM$3&gt;=Inputs!$CL172,BM$3&lt;Inputs!$CM172),(BM$3-Inputs!$CL172+1)/(Inputs!$AI172+1),0)))))))))</f>
        <v>0</v>
      </c>
    </row>
    <row r="175" spans="1:65">
      <c r="A175" s="7" t="str">
        <f>IF(Inputs!A173="","",Inputs!A173)</f>
        <v/>
      </c>
      <c r="B175" t="str">
        <f>IF(Inputs!B173="","",Inputs!B173)</f>
        <v/>
      </c>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292"/>
      <c r="AB175" s="292"/>
      <c r="AC175" s="292"/>
      <c r="AD175" s="292"/>
      <c r="AE175" s="292"/>
      <c r="AF175" s="292"/>
      <c r="AG175" s="50">
        <f t="shared" si="7"/>
        <v>0</v>
      </c>
      <c r="AH175" s="42">
        <f t="shared" si="6"/>
        <v>0</v>
      </c>
      <c r="AJ175" s="27">
        <f>IF(AND(Inputs!$CO173=0,AJ$3&gt;=Inputs!$CM173),1,IF(AND(AJ$3&gt;=Inputs!$CM173,AJ$3&lt;Inputs!$CN173),1,IF(AND(AJ$3=Inputs!$CN173,AJ$3=Inputs!$CO173),1,IF(OR(AND(AJ$3=Inputs!$CN173+1,Inputs!$CN173=Inputs!$CO173),AND(AJ$3=Inputs!$CN173+2,Inputs!$CN173=Inputs!$CO173)),0,IF(AJ$3=Inputs!$CN173,0.8,IF(AJ$3=Inputs!$CN173+1,0.6,IF(AJ$3=Inputs!$CN173+2,0.4,IF(AJ$3=Inputs!$CO173,0.2,IF(AND(AJ$3&gt;=Inputs!$CL173,AJ$3&lt;Inputs!$CM173),(AJ$3-Inputs!$CL173+1)/(Inputs!$AI173+1),0)))))))))</f>
        <v>0</v>
      </c>
      <c r="AK175" s="27">
        <f>IF(AND(Inputs!$CO173=0,AK$3&gt;=Inputs!$CM173),1,IF(AND(AK$3&gt;=Inputs!$CM173,AK$3&lt;Inputs!$CN173),1,IF(AND(AK$3=Inputs!$CN173,AK$3=Inputs!$CO173),1,IF(OR(AND(AK$3=Inputs!$CN173+1,Inputs!$CN173=Inputs!$CO173),AND(AK$3=Inputs!$CN173+2,Inputs!$CN173=Inputs!$CO173)),0,IF(AK$3=Inputs!$CN173,0.8,IF(AK$3=Inputs!$CN173+1,0.6,IF(AK$3=Inputs!$CN173+2,0.4,IF(AK$3=Inputs!$CO173,0.2,IF(AND(AK$3&gt;=Inputs!$CL173,AK$3&lt;Inputs!$CM173),(AK$3-Inputs!$CL173+1)/(Inputs!$AI173+1),0)))))))))</f>
        <v>0</v>
      </c>
      <c r="AL175" s="27">
        <f>IF(AND(Inputs!$CO173=0,AL$3&gt;=Inputs!$CM173),1,IF(AND(AL$3&gt;=Inputs!$CM173,AL$3&lt;Inputs!$CN173),1,IF(AND(AL$3=Inputs!$CN173,AL$3=Inputs!$CO173),1,IF(OR(AND(AL$3=Inputs!$CN173+1,Inputs!$CN173=Inputs!$CO173),AND(AL$3=Inputs!$CN173+2,Inputs!$CN173=Inputs!$CO173)),0,IF(AL$3=Inputs!$CN173,0.8,IF(AL$3=Inputs!$CN173+1,0.6,IF(AL$3=Inputs!$CN173+2,0.4,IF(AL$3=Inputs!$CO173,0.2,IF(AND(AL$3&gt;=Inputs!$CL173,AL$3&lt;Inputs!$CM173),(AL$3-Inputs!$CL173+1)/(Inputs!$AI173+1),0)))))))))</f>
        <v>0</v>
      </c>
      <c r="AM175" s="27">
        <f>IF(AND(Inputs!$CO173=0,AM$3&gt;=Inputs!$CM173),1,IF(AND(AM$3&gt;=Inputs!$CM173,AM$3&lt;Inputs!$CN173),1,IF(AND(AM$3=Inputs!$CN173,AM$3=Inputs!$CO173),1,IF(OR(AND(AM$3=Inputs!$CN173+1,Inputs!$CN173=Inputs!$CO173),AND(AM$3=Inputs!$CN173+2,Inputs!$CN173=Inputs!$CO173)),0,IF(AM$3=Inputs!$CN173,0.8,IF(AM$3=Inputs!$CN173+1,0.6,IF(AM$3=Inputs!$CN173+2,0.4,IF(AM$3=Inputs!$CO173,0.2,IF(AND(AM$3&gt;=Inputs!$CL173,AM$3&lt;Inputs!$CM173),(AM$3-Inputs!$CL173+1)/(Inputs!$AI173+1),0)))))))))</f>
        <v>0</v>
      </c>
      <c r="AN175" s="27">
        <f>IF(AND(Inputs!$CO173=0,AN$3&gt;=Inputs!$CM173),1,IF(AND(AN$3&gt;=Inputs!$CM173,AN$3&lt;Inputs!$CN173),1,IF(AND(AN$3=Inputs!$CN173,AN$3=Inputs!$CO173),1,IF(OR(AND(AN$3=Inputs!$CN173+1,Inputs!$CN173=Inputs!$CO173),AND(AN$3=Inputs!$CN173+2,Inputs!$CN173=Inputs!$CO173)),0,IF(AN$3=Inputs!$CN173,0.8,IF(AN$3=Inputs!$CN173+1,0.6,IF(AN$3=Inputs!$CN173+2,0.4,IF(AN$3=Inputs!$CO173,0.2,IF(AND(AN$3&gt;=Inputs!$CL173,AN$3&lt;Inputs!$CM173),(AN$3-Inputs!$CL173+1)/(Inputs!$AI173+1),0)))))))))</f>
        <v>0</v>
      </c>
      <c r="AO175" s="27">
        <f>IF(AND(Inputs!$CO173=0,AO$3&gt;=Inputs!$CM173),1,IF(AND(AO$3&gt;=Inputs!$CM173,AO$3&lt;Inputs!$CN173),1,IF(AND(AO$3=Inputs!$CN173,AO$3=Inputs!$CO173),1,IF(OR(AND(AO$3=Inputs!$CN173+1,Inputs!$CN173=Inputs!$CO173),AND(AO$3=Inputs!$CN173+2,Inputs!$CN173=Inputs!$CO173)),0,IF(AO$3=Inputs!$CN173,0.8,IF(AO$3=Inputs!$CN173+1,0.6,IF(AO$3=Inputs!$CN173+2,0.4,IF(AO$3=Inputs!$CO173,0.2,IF(AND(AO$3&gt;=Inputs!$CL173,AO$3&lt;Inputs!$CM173),(AO$3-Inputs!$CL173+1)/(Inputs!$AI173+1),0)))))))))</f>
        <v>0</v>
      </c>
      <c r="AP175" s="27">
        <f>IF(AND(Inputs!$CO173=0,AP$3&gt;=Inputs!$CM173),1,IF(AND(AP$3&gt;=Inputs!$CM173,AP$3&lt;Inputs!$CN173),1,IF(AND(AP$3=Inputs!$CN173,AP$3=Inputs!$CO173),1,IF(OR(AND(AP$3=Inputs!$CN173+1,Inputs!$CN173=Inputs!$CO173),AND(AP$3=Inputs!$CN173+2,Inputs!$CN173=Inputs!$CO173)),0,IF(AP$3=Inputs!$CN173,0.8,IF(AP$3=Inputs!$CN173+1,0.6,IF(AP$3=Inputs!$CN173+2,0.4,IF(AP$3=Inputs!$CO173,0.2,IF(AND(AP$3&gt;=Inputs!$CL173,AP$3&lt;Inputs!$CM173),(AP$3-Inputs!$CL173+1)/(Inputs!$AI173+1),0)))))))))</f>
        <v>0</v>
      </c>
      <c r="AQ175" s="27">
        <f>IF(AND(Inputs!$CO173=0,AQ$3&gt;=Inputs!$CM173),1,IF(AND(AQ$3&gt;=Inputs!$CM173,AQ$3&lt;Inputs!$CN173),1,IF(AND(AQ$3=Inputs!$CN173,AQ$3=Inputs!$CO173),1,IF(OR(AND(AQ$3=Inputs!$CN173+1,Inputs!$CN173=Inputs!$CO173),AND(AQ$3=Inputs!$CN173+2,Inputs!$CN173=Inputs!$CO173)),0,IF(AQ$3=Inputs!$CN173,0.8,IF(AQ$3=Inputs!$CN173+1,0.6,IF(AQ$3=Inputs!$CN173+2,0.4,IF(AQ$3=Inputs!$CO173,0.2,IF(AND(AQ$3&gt;=Inputs!$CL173,AQ$3&lt;Inputs!$CM173),(AQ$3-Inputs!$CL173+1)/(Inputs!$AI173+1),0)))))))))</f>
        <v>0</v>
      </c>
      <c r="AR175" s="27">
        <f>IF(AND(Inputs!$CO173=0,AR$3&gt;=Inputs!$CM173),1,IF(AND(AR$3&gt;=Inputs!$CM173,AR$3&lt;Inputs!$CN173),1,IF(AND(AR$3=Inputs!$CN173,AR$3=Inputs!$CO173),1,IF(OR(AND(AR$3=Inputs!$CN173+1,Inputs!$CN173=Inputs!$CO173),AND(AR$3=Inputs!$CN173+2,Inputs!$CN173=Inputs!$CO173)),0,IF(AR$3=Inputs!$CN173,0.8,IF(AR$3=Inputs!$CN173+1,0.6,IF(AR$3=Inputs!$CN173+2,0.4,IF(AR$3=Inputs!$CO173,0.2,IF(AND(AR$3&gt;=Inputs!$CL173,AR$3&lt;Inputs!$CM173),(AR$3-Inputs!$CL173+1)/(Inputs!$AI173+1),0)))))))))</f>
        <v>0</v>
      </c>
      <c r="AS175" s="27">
        <f>IF(AND(Inputs!$CO173=0,AS$3&gt;=Inputs!$CM173),1,IF(AND(AS$3&gt;=Inputs!$CM173,AS$3&lt;Inputs!$CN173),1,IF(AND(AS$3=Inputs!$CN173,AS$3=Inputs!$CO173),1,IF(OR(AND(AS$3=Inputs!$CN173+1,Inputs!$CN173=Inputs!$CO173),AND(AS$3=Inputs!$CN173+2,Inputs!$CN173=Inputs!$CO173)),0,IF(AS$3=Inputs!$CN173,0.8,IF(AS$3=Inputs!$CN173+1,0.6,IF(AS$3=Inputs!$CN173+2,0.4,IF(AS$3=Inputs!$CO173,0.2,IF(AND(AS$3&gt;=Inputs!$CL173,AS$3&lt;Inputs!$CM173),(AS$3-Inputs!$CL173+1)/(Inputs!$AI173+1),0)))))))))</f>
        <v>0</v>
      </c>
      <c r="AT175" s="27">
        <f>IF(AND(Inputs!$CO173=0,AT$3&gt;=Inputs!$CM173),1,IF(AND(AT$3&gt;=Inputs!$CM173,AT$3&lt;Inputs!$CN173),1,IF(AND(AT$3=Inputs!$CN173,AT$3=Inputs!$CO173),1,IF(OR(AND(AT$3=Inputs!$CN173+1,Inputs!$CN173=Inputs!$CO173),AND(AT$3=Inputs!$CN173+2,Inputs!$CN173=Inputs!$CO173)),0,IF(AT$3=Inputs!$CN173,0.8,IF(AT$3=Inputs!$CN173+1,0.6,IF(AT$3=Inputs!$CN173+2,0.4,IF(AT$3=Inputs!$CO173,0.2,IF(AND(AT$3&gt;=Inputs!$CL173,AT$3&lt;Inputs!$CM173),(AT$3-Inputs!$CL173+1)/(Inputs!$AI173+1),0)))))))))</f>
        <v>0</v>
      </c>
      <c r="AU175" s="27">
        <f>IF(AND(Inputs!$CO173=0,AU$3&gt;=Inputs!$CM173),1,IF(AND(AU$3&gt;=Inputs!$CM173,AU$3&lt;Inputs!$CN173),1,IF(AND(AU$3=Inputs!$CN173,AU$3=Inputs!$CO173),1,IF(OR(AND(AU$3=Inputs!$CN173+1,Inputs!$CN173=Inputs!$CO173),AND(AU$3=Inputs!$CN173+2,Inputs!$CN173=Inputs!$CO173)),0,IF(AU$3=Inputs!$CN173,0.8,IF(AU$3=Inputs!$CN173+1,0.6,IF(AU$3=Inputs!$CN173+2,0.4,IF(AU$3=Inputs!$CO173,0.2,IF(AND(AU$3&gt;=Inputs!$CL173,AU$3&lt;Inputs!$CM173),(AU$3-Inputs!$CL173+1)/(Inputs!$AI173+1),0)))))))))</f>
        <v>0</v>
      </c>
      <c r="AV175" s="27">
        <f>IF(AND(Inputs!$CO173=0,AV$3&gt;=Inputs!$CM173),1,IF(AND(AV$3&gt;=Inputs!$CM173,AV$3&lt;Inputs!$CN173),1,IF(AND(AV$3=Inputs!$CN173,AV$3=Inputs!$CO173),1,IF(OR(AND(AV$3=Inputs!$CN173+1,Inputs!$CN173=Inputs!$CO173),AND(AV$3=Inputs!$CN173+2,Inputs!$CN173=Inputs!$CO173)),0,IF(AV$3=Inputs!$CN173,0.8,IF(AV$3=Inputs!$CN173+1,0.6,IF(AV$3=Inputs!$CN173+2,0.4,IF(AV$3=Inputs!$CO173,0.2,IF(AND(AV$3&gt;=Inputs!$CL173,AV$3&lt;Inputs!$CM173),(AV$3-Inputs!$CL173+1)/(Inputs!$AI173+1),0)))))))))</f>
        <v>0</v>
      </c>
      <c r="AW175" s="27">
        <f>IF(AND(Inputs!$CO173=0,AW$3&gt;=Inputs!$CM173),1,IF(AND(AW$3&gt;=Inputs!$CM173,AW$3&lt;Inputs!$CN173),1,IF(AND(AW$3=Inputs!$CN173,AW$3=Inputs!$CO173),1,IF(OR(AND(AW$3=Inputs!$CN173+1,Inputs!$CN173=Inputs!$CO173),AND(AW$3=Inputs!$CN173+2,Inputs!$CN173=Inputs!$CO173)),0,IF(AW$3=Inputs!$CN173,0.8,IF(AW$3=Inputs!$CN173+1,0.6,IF(AW$3=Inputs!$CN173+2,0.4,IF(AW$3=Inputs!$CO173,0.2,IF(AND(AW$3&gt;=Inputs!$CL173,AW$3&lt;Inputs!$CM173),(AW$3-Inputs!$CL173+1)/(Inputs!$AI173+1),0)))))))))</f>
        <v>0</v>
      </c>
      <c r="AX175" s="27">
        <f>IF(AND(Inputs!$CO173=0,AX$3&gt;=Inputs!$CM173),1,IF(AND(AX$3&gt;=Inputs!$CM173,AX$3&lt;Inputs!$CN173),1,IF(AND(AX$3=Inputs!$CN173,AX$3=Inputs!$CO173),1,IF(OR(AND(AX$3=Inputs!$CN173+1,Inputs!$CN173=Inputs!$CO173),AND(AX$3=Inputs!$CN173+2,Inputs!$CN173=Inputs!$CO173)),0,IF(AX$3=Inputs!$CN173,0.8,IF(AX$3=Inputs!$CN173+1,0.6,IF(AX$3=Inputs!$CN173+2,0.4,IF(AX$3=Inputs!$CO173,0.2,IF(AND(AX$3&gt;=Inputs!$CL173,AX$3&lt;Inputs!$CM173),(AX$3-Inputs!$CL173+1)/(Inputs!$AI173+1),0)))))))))</f>
        <v>0</v>
      </c>
      <c r="AY175" s="27">
        <f>IF(AND(Inputs!$CO173=0,AY$3&gt;=Inputs!$CM173),1,IF(AND(AY$3&gt;=Inputs!$CM173,AY$3&lt;Inputs!$CN173),1,IF(AND(AY$3=Inputs!$CN173,AY$3=Inputs!$CO173),1,IF(OR(AND(AY$3=Inputs!$CN173+1,Inputs!$CN173=Inputs!$CO173),AND(AY$3=Inputs!$CN173+2,Inputs!$CN173=Inputs!$CO173)),0,IF(AY$3=Inputs!$CN173,0.8,IF(AY$3=Inputs!$CN173+1,0.6,IF(AY$3=Inputs!$CN173+2,0.4,IF(AY$3=Inputs!$CO173,0.2,IF(AND(AY$3&gt;=Inputs!$CL173,AY$3&lt;Inputs!$CM173),(AY$3-Inputs!$CL173+1)/(Inputs!$AI173+1),0)))))))))</f>
        <v>0</v>
      </c>
      <c r="AZ175" s="27">
        <f>IF(AND(Inputs!$CO173=0,AZ$3&gt;=Inputs!$CM173),1,IF(AND(AZ$3&gt;=Inputs!$CM173,AZ$3&lt;Inputs!$CN173),1,IF(AND(AZ$3=Inputs!$CN173,AZ$3=Inputs!$CO173),1,IF(OR(AND(AZ$3=Inputs!$CN173+1,Inputs!$CN173=Inputs!$CO173),AND(AZ$3=Inputs!$CN173+2,Inputs!$CN173=Inputs!$CO173)),0,IF(AZ$3=Inputs!$CN173,0.8,IF(AZ$3=Inputs!$CN173+1,0.6,IF(AZ$3=Inputs!$CN173+2,0.4,IF(AZ$3=Inputs!$CO173,0.2,IF(AND(AZ$3&gt;=Inputs!$CL173,AZ$3&lt;Inputs!$CM173),(AZ$3-Inputs!$CL173+1)/(Inputs!$AI173+1),0)))))))))</f>
        <v>0</v>
      </c>
      <c r="BA175" s="27">
        <f>IF(AND(Inputs!$CO173=0,BA$3&gt;=Inputs!$CM173),1,IF(AND(BA$3&gt;=Inputs!$CM173,BA$3&lt;Inputs!$CN173),1,IF(AND(BA$3=Inputs!$CN173,BA$3=Inputs!$CO173),1,IF(OR(AND(BA$3=Inputs!$CN173+1,Inputs!$CN173=Inputs!$CO173),AND(BA$3=Inputs!$CN173+2,Inputs!$CN173=Inputs!$CO173)),0,IF(BA$3=Inputs!$CN173,0.8,IF(BA$3=Inputs!$CN173+1,0.6,IF(BA$3=Inputs!$CN173+2,0.4,IF(BA$3=Inputs!$CO173,0.2,IF(AND(BA$3&gt;=Inputs!$CL173,BA$3&lt;Inputs!$CM173),(BA$3-Inputs!$CL173+1)/(Inputs!$AI173+1),0)))))))))</f>
        <v>0</v>
      </c>
      <c r="BB175" s="27">
        <f>IF(AND(Inputs!$CO173=0,BB$3&gt;=Inputs!$CM173),1,IF(AND(BB$3&gt;=Inputs!$CM173,BB$3&lt;Inputs!$CN173),1,IF(AND(BB$3=Inputs!$CN173,BB$3=Inputs!$CO173),1,IF(OR(AND(BB$3=Inputs!$CN173+1,Inputs!$CN173=Inputs!$CO173),AND(BB$3=Inputs!$CN173+2,Inputs!$CN173=Inputs!$CO173)),0,IF(BB$3=Inputs!$CN173,0.8,IF(BB$3=Inputs!$CN173+1,0.6,IF(BB$3=Inputs!$CN173+2,0.4,IF(BB$3=Inputs!$CO173,0.2,IF(AND(BB$3&gt;=Inputs!$CL173,BB$3&lt;Inputs!$CM173),(BB$3-Inputs!$CL173+1)/(Inputs!$AI173+1),0)))))))))</f>
        <v>0</v>
      </c>
      <c r="BC175" s="27">
        <f>IF(AND(Inputs!$CO173=0,BC$3&gt;=Inputs!$CM173),1,IF(AND(BC$3&gt;=Inputs!$CM173,BC$3&lt;Inputs!$CN173),1,IF(AND(BC$3=Inputs!$CN173,BC$3=Inputs!$CO173),1,IF(OR(AND(BC$3=Inputs!$CN173+1,Inputs!$CN173=Inputs!$CO173),AND(BC$3=Inputs!$CN173+2,Inputs!$CN173=Inputs!$CO173)),0,IF(BC$3=Inputs!$CN173,0.8,IF(BC$3=Inputs!$CN173+1,0.6,IF(BC$3=Inputs!$CN173+2,0.4,IF(BC$3=Inputs!$CO173,0.2,IF(AND(BC$3&gt;=Inputs!$CL173,BC$3&lt;Inputs!$CM173),(BC$3-Inputs!$CL173+1)/(Inputs!$AI173+1),0)))))))))</f>
        <v>0</v>
      </c>
      <c r="BD175" s="27">
        <f>IF(AND(Inputs!$CO173=0,BD$3&gt;=Inputs!$CM173),1,IF(AND(BD$3&gt;=Inputs!$CM173,BD$3&lt;Inputs!$CN173),1,IF(AND(BD$3=Inputs!$CN173,BD$3=Inputs!$CO173),1,IF(OR(AND(BD$3=Inputs!$CN173+1,Inputs!$CN173=Inputs!$CO173),AND(BD$3=Inputs!$CN173+2,Inputs!$CN173=Inputs!$CO173)),0,IF(BD$3=Inputs!$CN173,0.8,IF(BD$3=Inputs!$CN173+1,0.6,IF(BD$3=Inputs!$CN173+2,0.4,IF(BD$3=Inputs!$CO173,0.2,IF(AND(BD$3&gt;=Inputs!$CL173,BD$3&lt;Inputs!$CM173),(BD$3-Inputs!$CL173+1)/(Inputs!$AI173+1),0)))))))))</f>
        <v>0</v>
      </c>
      <c r="BE175" s="27">
        <f>IF(AND(Inputs!$CO173=0,BE$3&gt;=Inputs!$CM173),1,IF(AND(BE$3&gt;=Inputs!$CM173,BE$3&lt;Inputs!$CN173),1,IF(AND(BE$3=Inputs!$CN173,BE$3=Inputs!$CO173),1,IF(OR(AND(BE$3=Inputs!$CN173+1,Inputs!$CN173=Inputs!$CO173),AND(BE$3=Inputs!$CN173+2,Inputs!$CN173=Inputs!$CO173)),0,IF(BE$3=Inputs!$CN173,0.8,IF(BE$3=Inputs!$CN173+1,0.6,IF(BE$3=Inputs!$CN173+2,0.4,IF(BE$3=Inputs!$CO173,0.2,IF(AND(BE$3&gt;=Inputs!$CL173,BE$3&lt;Inputs!$CM173),(BE$3-Inputs!$CL173+1)/(Inputs!$AI173+1),0)))))))))</f>
        <v>0</v>
      </c>
      <c r="BF175" s="27">
        <f>IF(AND(Inputs!$CO173=0,BF$3&gt;=Inputs!$CM173),1,IF(AND(BF$3&gt;=Inputs!$CM173,BF$3&lt;Inputs!$CN173),1,IF(AND(BF$3=Inputs!$CN173,BF$3=Inputs!$CO173),1,IF(OR(AND(BF$3=Inputs!$CN173+1,Inputs!$CN173=Inputs!$CO173),AND(BF$3=Inputs!$CN173+2,Inputs!$CN173=Inputs!$CO173)),0,IF(BF$3=Inputs!$CN173,0.8,IF(BF$3=Inputs!$CN173+1,0.6,IF(BF$3=Inputs!$CN173+2,0.4,IF(BF$3=Inputs!$CO173,0.2,IF(AND(BF$3&gt;=Inputs!$CL173,BF$3&lt;Inputs!$CM173),(BF$3-Inputs!$CL173+1)/(Inputs!$AI173+1),0)))))))))</f>
        <v>0</v>
      </c>
      <c r="BG175" s="27">
        <f>IF(AND(Inputs!$CO173=0,BG$3&gt;=Inputs!$CM173),1,IF(AND(BG$3&gt;=Inputs!$CM173,BG$3&lt;Inputs!$CN173),1,IF(AND(BG$3=Inputs!$CN173,BG$3=Inputs!$CO173),1,IF(OR(AND(BG$3=Inputs!$CN173+1,Inputs!$CN173=Inputs!$CO173),AND(BG$3=Inputs!$CN173+2,Inputs!$CN173=Inputs!$CO173)),0,IF(BG$3=Inputs!$CN173,0.8,IF(BG$3=Inputs!$CN173+1,0.6,IF(BG$3=Inputs!$CN173+2,0.4,IF(BG$3=Inputs!$CO173,0.2,IF(AND(BG$3&gt;=Inputs!$CL173,BG$3&lt;Inputs!$CM173),(BG$3-Inputs!$CL173+1)/(Inputs!$AI173+1),0)))))))))</f>
        <v>0</v>
      </c>
      <c r="BH175" s="27">
        <f>IF(AND(Inputs!$CO173=0,BH$3&gt;=Inputs!$CM173),1,IF(AND(BH$3&gt;=Inputs!$CM173,BH$3&lt;Inputs!$CN173),1,IF(AND(BH$3=Inputs!$CN173,BH$3=Inputs!$CO173),1,IF(OR(AND(BH$3=Inputs!$CN173+1,Inputs!$CN173=Inputs!$CO173),AND(BH$3=Inputs!$CN173+2,Inputs!$CN173=Inputs!$CO173)),0,IF(BH$3=Inputs!$CN173,0.8,IF(BH$3=Inputs!$CN173+1,0.6,IF(BH$3=Inputs!$CN173+2,0.4,IF(BH$3=Inputs!$CO173,0.2,IF(AND(BH$3&gt;=Inputs!$CL173,BH$3&lt;Inputs!$CM173),(BH$3-Inputs!$CL173+1)/(Inputs!$AI173+1),0)))))))))</f>
        <v>0</v>
      </c>
      <c r="BI175" s="27">
        <f>IF(AND(Inputs!$CO173=0,BI$3&gt;=Inputs!$CM173),1,IF(AND(BI$3&gt;=Inputs!$CM173,BI$3&lt;Inputs!$CN173),1,IF(AND(BI$3=Inputs!$CN173,BI$3=Inputs!$CO173),1,IF(OR(AND(BI$3=Inputs!$CN173+1,Inputs!$CN173=Inputs!$CO173),AND(BI$3=Inputs!$CN173+2,Inputs!$CN173=Inputs!$CO173)),0,IF(BI$3=Inputs!$CN173,0.8,IF(BI$3=Inputs!$CN173+1,0.6,IF(BI$3=Inputs!$CN173+2,0.4,IF(BI$3=Inputs!$CO173,0.2,IF(AND(BI$3&gt;=Inputs!$CL173,BI$3&lt;Inputs!$CM173),(BI$3-Inputs!$CL173+1)/(Inputs!$AI173+1),0)))))))))</f>
        <v>0</v>
      </c>
      <c r="BJ175" s="27">
        <f>IF(AND(Inputs!$CO173=0,BJ$3&gt;=Inputs!$CM173),1,IF(AND(BJ$3&gt;=Inputs!$CM173,BJ$3&lt;Inputs!$CN173),1,IF(AND(BJ$3=Inputs!$CN173,BJ$3=Inputs!$CO173),1,IF(OR(AND(BJ$3=Inputs!$CN173+1,Inputs!$CN173=Inputs!$CO173),AND(BJ$3=Inputs!$CN173+2,Inputs!$CN173=Inputs!$CO173)),0,IF(BJ$3=Inputs!$CN173,0.8,IF(BJ$3=Inputs!$CN173+1,0.6,IF(BJ$3=Inputs!$CN173+2,0.4,IF(BJ$3=Inputs!$CO173,0.2,IF(AND(BJ$3&gt;=Inputs!$CL173,BJ$3&lt;Inputs!$CM173),(BJ$3-Inputs!$CL173+1)/(Inputs!$AI173+1),0)))))))))</f>
        <v>0</v>
      </c>
      <c r="BK175" s="27">
        <f>IF(AND(Inputs!$CO173=0,BK$3&gt;=Inputs!$CM173),1,IF(AND(BK$3&gt;=Inputs!$CM173,BK$3&lt;Inputs!$CN173),1,IF(AND(BK$3=Inputs!$CN173,BK$3=Inputs!$CO173),1,IF(OR(AND(BK$3=Inputs!$CN173+1,Inputs!$CN173=Inputs!$CO173),AND(BK$3=Inputs!$CN173+2,Inputs!$CN173=Inputs!$CO173)),0,IF(BK$3=Inputs!$CN173,0.8,IF(BK$3=Inputs!$CN173+1,0.6,IF(BK$3=Inputs!$CN173+2,0.4,IF(BK$3=Inputs!$CO173,0.2,IF(AND(BK$3&gt;=Inputs!$CL173,BK$3&lt;Inputs!$CM173),(BK$3-Inputs!$CL173+1)/(Inputs!$AI173+1),0)))))))))</f>
        <v>0</v>
      </c>
      <c r="BL175" s="27">
        <f>IF(AND(Inputs!$CO173=0,BL$3&gt;=Inputs!$CM173),1,IF(AND(BL$3&gt;=Inputs!$CM173,BL$3&lt;Inputs!$CN173),1,IF(AND(BL$3=Inputs!$CN173,BL$3=Inputs!$CO173),1,IF(OR(AND(BL$3=Inputs!$CN173+1,Inputs!$CN173=Inputs!$CO173),AND(BL$3=Inputs!$CN173+2,Inputs!$CN173=Inputs!$CO173)),0,IF(BL$3=Inputs!$CN173,0.8,IF(BL$3=Inputs!$CN173+1,0.6,IF(BL$3=Inputs!$CN173+2,0.4,IF(BL$3=Inputs!$CO173,0.2,IF(AND(BL$3&gt;=Inputs!$CL173,BL$3&lt;Inputs!$CM173),(BL$3-Inputs!$CL173+1)/(Inputs!$AI173+1),0)))))))))</f>
        <v>0</v>
      </c>
      <c r="BM175" s="27">
        <f>IF(AND(Inputs!$CO173=0,BM$3&gt;=Inputs!$CM173),1,IF(AND(BM$3&gt;=Inputs!$CM173,BM$3&lt;Inputs!$CN173),1,IF(AND(BM$3=Inputs!$CN173,BM$3=Inputs!$CO173),1,IF(OR(AND(BM$3=Inputs!$CN173+1,Inputs!$CN173=Inputs!$CO173),AND(BM$3=Inputs!$CN173+2,Inputs!$CN173=Inputs!$CO173)),0,IF(BM$3=Inputs!$CN173,0.8,IF(BM$3=Inputs!$CN173+1,0.6,IF(BM$3=Inputs!$CN173+2,0.4,IF(BM$3=Inputs!$CO173,0.2,IF(AND(BM$3&gt;=Inputs!$CL173,BM$3&lt;Inputs!$CM173),(BM$3-Inputs!$CL173+1)/(Inputs!$AI173+1),0)))))))))</f>
        <v>0</v>
      </c>
    </row>
    <row r="176" spans="1:65">
      <c r="A176" s="7" t="str">
        <f>IF(Inputs!A174="","",Inputs!A174)</f>
        <v/>
      </c>
      <c r="B176" t="str">
        <f>IF(Inputs!B174="","",Inputs!B174)</f>
        <v/>
      </c>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c r="AA176" s="292"/>
      <c r="AB176" s="292"/>
      <c r="AC176" s="292"/>
      <c r="AD176" s="292"/>
      <c r="AE176" s="292"/>
      <c r="AF176" s="292"/>
      <c r="AG176" s="50">
        <f t="shared" si="7"/>
        <v>0</v>
      </c>
      <c r="AH176" s="42">
        <f t="shared" si="6"/>
        <v>0</v>
      </c>
      <c r="AJ176" s="27">
        <f>IF(AND(Inputs!$CO174=0,AJ$3&gt;=Inputs!$CM174),1,IF(AND(AJ$3&gt;=Inputs!$CM174,AJ$3&lt;Inputs!$CN174),1,IF(AND(AJ$3=Inputs!$CN174,AJ$3=Inputs!$CO174),1,IF(OR(AND(AJ$3=Inputs!$CN174+1,Inputs!$CN174=Inputs!$CO174),AND(AJ$3=Inputs!$CN174+2,Inputs!$CN174=Inputs!$CO174)),0,IF(AJ$3=Inputs!$CN174,0.8,IF(AJ$3=Inputs!$CN174+1,0.6,IF(AJ$3=Inputs!$CN174+2,0.4,IF(AJ$3=Inputs!$CO174,0.2,IF(AND(AJ$3&gt;=Inputs!$CL174,AJ$3&lt;Inputs!$CM174),(AJ$3-Inputs!$CL174+1)/(Inputs!$AI174+1),0)))))))))</f>
        <v>0</v>
      </c>
      <c r="AK176" s="27">
        <f>IF(AND(Inputs!$CO174=0,AK$3&gt;=Inputs!$CM174),1,IF(AND(AK$3&gt;=Inputs!$CM174,AK$3&lt;Inputs!$CN174),1,IF(AND(AK$3=Inputs!$CN174,AK$3=Inputs!$CO174),1,IF(OR(AND(AK$3=Inputs!$CN174+1,Inputs!$CN174=Inputs!$CO174),AND(AK$3=Inputs!$CN174+2,Inputs!$CN174=Inputs!$CO174)),0,IF(AK$3=Inputs!$CN174,0.8,IF(AK$3=Inputs!$CN174+1,0.6,IF(AK$3=Inputs!$CN174+2,0.4,IF(AK$3=Inputs!$CO174,0.2,IF(AND(AK$3&gt;=Inputs!$CL174,AK$3&lt;Inputs!$CM174),(AK$3-Inputs!$CL174+1)/(Inputs!$AI174+1),0)))))))))</f>
        <v>0</v>
      </c>
      <c r="AL176" s="27">
        <f>IF(AND(Inputs!$CO174=0,AL$3&gt;=Inputs!$CM174),1,IF(AND(AL$3&gt;=Inputs!$CM174,AL$3&lt;Inputs!$CN174),1,IF(AND(AL$3=Inputs!$CN174,AL$3=Inputs!$CO174),1,IF(OR(AND(AL$3=Inputs!$CN174+1,Inputs!$CN174=Inputs!$CO174),AND(AL$3=Inputs!$CN174+2,Inputs!$CN174=Inputs!$CO174)),0,IF(AL$3=Inputs!$CN174,0.8,IF(AL$3=Inputs!$CN174+1,0.6,IF(AL$3=Inputs!$CN174+2,0.4,IF(AL$3=Inputs!$CO174,0.2,IF(AND(AL$3&gt;=Inputs!$CL174,AL$3&lt;Inputs!$CM174),(AL$3-Inputs!$CL174+1)/(Inputs!$AI174+1),0)))))))))</f>
        <v>0</v>
      </c>
      <c r="AM176" s="27">
        <f>IF(AND(Inputs!$CO174=0,AM$3&gt;=Inputs!$CM174),1,IF(AND(AM$3&gt;=Inputs!$CM174,AM$3&lt;Inputs!$CN174),1,IF(AND(AM$3=Inputs!$CN174,AM$3=Inputs!$CO174),1,IF(OR(AND(AM$3=Inputs!$CN174+1,Inputs!$CN174=Inputs!$CO174),AND(AM$3=Inputs!$CN174+2,Inputs!$CN174=Inputs!$CO174)),0,IF(AM$3=Inputs!$CN174,0.8,IF(AM$3=Inputs!$CN174+1,0.6,IF(AM$3=Inputs!$CN174+2,0.4,IF(AM$3=Inputs!$CO174,0.2,IF(AND(AM$3&gt;=Inputs!$CL174,AM$3&lt;Inputs!$CM174),(AM$3-Inputs!$CL174+1)/(Inputs!$AI174+1),0)))))))))</f>
        <v>0</v>
      </c>
      <c r="AN176" s="27">
        <f>IF(AND(Inputs!$CO174=0,AN$3&gt;=Inputs!$CM174),1,IF(AND(AN$3&gt;=Inputs!$CM174,AN$3&lt;Inputs!$CN174),1,IF(AND(AN$3=Inputs!$CN174,AN$3=Inputs!$CO174),1,IF(OR(AND(AN$3=Inputs!$CN174+1,Inputs!$CN174=Inputs!$CO174),AND(AN$3=Inputs!$CN174+2,Inputs!$CN174=Inputs!$CO174)),0,IF(AN$3=Inputs!$CN174,0.8,IF(AN$3=Inputs!$CN174+1,0.6,IF(AN$3=Inputs!$CN174+2,0.4,IF(AN$3=Inputs!$CO174,0.2,IF(AND(AN$3&gt;=Inputs!$CL174,AN$3&lt;Inputs!$CM174),(AN$3-Inputs!$CL174+1)/(Inputs!$AI174+1),0)))))))))</f>
        <v>0</v>
      </c>
      <c r="AO176" s="27">
        <f>IF(AND(Inputs!$CO174=0,AO$3&gt;=Inputs!$CM174),1,IF(AND(AO$3&gt;=Inputs!$CM174,AO$3&lt;Inputs!$CN174),1,IF(AND(AO$3=Inputs!$CN174,AO$3=Inputs!$CO174),1,IF(OR(AND(AO$3=Inputs!$CN174+1,Inputs!$CN174=Inputs!$CO174),AND(AO$3=Inputs!$CN174+2,Inputs!$CN174=Inputs!$CO174)),0,IF(AO$3=Inputs!$CN174,0.8,IF(AO$3=Inputs!$CN174+1,0.6,IF(AO$3=Inputs!$CN174+2,0.4,IF(AO$3=Inputs!$CO174,0.2,IF(AND(AO$3&gt;=Inputs!$CL174,AO$3&lt;Inputs!$CM174),(AO$3-Inputs!$CL174+1)/(Inputs!$AI174+1),0)))))))))</f>
        <v>0</v>
      </c>
      <c r="AP176" s="27">
        <f>IF(AND(Inputs!$CO174=0,AP$3&gt;=Inputs!$CM174),1,IF(AND(AP$3&gt;=Inputs!$CM174,AP$3&lt;Inputs!$CN174),1,IF(AND(AP$3=Inputs!$CN174,AP$3=Inputs!$CO174),1,IF(OR(AND(AP$3=Inputs!$CN174+1,Inputs!$CN174=Inputs!$CO174),AND(AP$3=Inputs!$CN174+2,Inputs!$CN174=Inputs!$CO174)),0,IF(AP$3=Inputs!$CN174,0.8,IF(AP$3=Inputs!$CN174+1,0.6,IF(AP$3=Inputs!$CN174+2,0.4,IF(AP$3=Inputs!$CO174,0.2,IF(AND(AP$3&gt;=Inputs!$CL174,AP$3&lt;Inputs!$CM174),(AP$3-Inputs!$CL174+1)/(Inputs!$AI174+1),0)))))))))</f>
        <v>0</v>
      </c>
      <c r="AQ176" s="27">
        <f>IF(AND(Inputs!$CO174=0,AQ$3&gt;=Inputs!$CM174),1,IF(AND(AQ$3&gt;=Inputs!$CM174,AQ$3&lt;Inputs!$CN174),1,IF(AND(AQ$3=Inputs!$CN174,AQ$3=Inputs!$CO174),1,IF(OR(AND(AQ$3=Inputs!$CN174+1,Inputs!$CN174=Inputs!$CO174),AND(AQ$3=Inputs!$CN174+2,Inputs!$CN174=Inputs!$CO174)),0,IF(AQ$3=Inputs!$CN174,0.8,IF(AQ$3=Inputs!$CN174+1,0.6,IF(AQ$3=Inputs!$CN174+2,0.4,IF(AQ$3=Inputs!$CO174,0.2,IF(AND(AQ$3&gt;=Inputs!$CL174,AQ$3&lt;Inputs!$CM174),(AQ$3-Inputs!$CL174+1)/(Inputs!$AI174+1),0)))))))))</f>
        <v>0</v>
      </c>
      <c r="AR176" s="27">
        <f>IF(AND(Inputs!$CO174=0,AR$3&gt;=Inputs!$CM174),1,IF(AND(AR$3&gt;=Inputs!$CM174,AR$3&lt;Inputs!$CN174),1,IF(AND(AR$3=Inputs!$CN174,AR$3=Inputs!$CO174),1,IF(OR(AND(AR$3=Inputs!$CN174+1,Inputs!$CN174=Inputs!$CO174),AND(AR$3=Inputs!$CN174+2,Inputs!$CN174=Inputs!$CO174)),0,IF(AR$3=Inputs!$CN174,0.8,IF(AR$3=Inputs!$CN174+1,0.6,IF(AR$3=Inputs!$CN174+2,0.4,IF(AR$3=Inputs!$CO174,0.2,IF(AND(AR$3&gt;=Inputs!$CL174,AR$3&lt;Inputs!$CM174),(AR$3-Inputs!$CL174+1)/(Inputs!$AI174+1),0)))))))))</f>
        <v>0</v>
      </c>
      <c r="AS176" s="27">
        <f>IF(AND(Inputs!$CO174=0,AS$3&gt;=Inputs!$CM174),1,IF(AND(AS$3&gt;=Inputs!$CM174,AS$3&lt;Inputs!$CN174),1,IF(AND(AS$3=Inputs!$CN174,AS$3=Inputs!$CO174),1,IF(OR(AND(AS$3=Inputs!$CN174+1,Inputs!$CN174=Inputs!$CO174),AND(AS$3=Inputs!$CN174+2,Inputs!$CN174=Inputs!$CO174)),0,IF(AS$3=Inputs!$CN174,0.8,IF(AS$3=Inputs!$CN174+1,0.6,IF(AS$3=Inputs!$CN174+2,0.4,IF(AS$3=Inputs!$CO174,0.2,IF(AND(AS$3&gt;=Inputs!$CL174,AS$3&lt;Inputs!$CM174),(AS$3-Inputs!$CL174+1)/(Inputs!$AI174+1),0)))))))))</f>
        <v>0</v>
      </c>
      <c r="AT176" s="27">
        <f>IF(AND(Inputs!$CO174=0,AT$3&gt;=Inputs!$CM174),1,IF(AND(AT$3&gt;=Inputs!$CM174,AT$3&lt;Inputs!$CN174),1,IF(AND(AT$3=Inputs!$CN174,AT$3=Inputs!$CO174),1,IF(OR(AND(AT$3=Inputs!$CN174+1,Inputs!$CN174=Inputs!$CO174),AND(AT$3=Inputs!$CN174+2,Inputs!$CN174=Inputs!$CO174)),0,IF(AT$3=Inputs!$CN174,0.8,IF(AT$3=Inputs!$CN174+1,0.6,IF(AT$3=Inputs!$CN174+2,0.4,IF(AT$3=Inputs!$CO174,0.2,IF(AND(AT$3&gt;=Inputs!$CL174,AT$3&lt;Inputs!$CM174),(AT$3-Inputs!$CL174+1)/(Inputs!$AI174+1),0)))))))))</f>
        <v>0</v>
      </c>
      <c r="AU176" s="27">
        <f>IF(AND(Inputs!$CO174=0,AU$3&gt;=Inputs!$CM174),1,IF(AND(AU$3&gt;=Inputs!$CM174,AU$3&lt;Inputs!$CN174),1,IF(AND(AU$3=Inputs!$CN174,AU$3=Inputs!$CO174),1,IF(OR(AND(AU$3=Inputs!$CN174+1,Inputs!$CN174=Inputs!$CO174),AND(AU$3=Inputs!$CN174+2,Inputs!$CN174=Inputs!$CO174)),0,IF(AU$3=Inputs!$CN174,0.8,IF(AU$3=Inputs!$CN174+1,0.6,IF(AU$3=Inputs!$CN174+2,0.4,IF(AU$3=Inputs!$CO174,0.2,IF(AND(AU$3&gt;=Inputs!$CL174,AU$3&lt;Inputs!$CM174),(AU$3-Inputs!$CL174+1)/(Inputs!$AI174+1),0)))))))))</f>
        <v>0</v>
      </c>
      <c r="AV176" s="27">
        <f>IF(AND(Inputs!$CO174=0,AV$3&gt;=Inputs!$CM174),1,IF(AND(AV$3&gt;=Inputs!$CM174,AV$3&lt;Inputs!$CN174),1,IF(AND(AV$3=Inputs!$CN174,AV$3=Inputs!$CO174),1,IF(OR(AND(AV$3=Inputs!$CN174+1,Inputs!$CN174=Inputs!$CO174),AND(AV$3=Inputs!$CN174+2,Inputs!$CN174=Inputs!$CO174)),0,IF(AV$3=Inputs!$CN174,0.8,IF(AV$3=Inputs!$CN174+1,0.6,IF(AV$3=Inputs!$CN174+2,0.4,IF(AV$3=Inputs!$CO174,0.2,IF(AND(AV$3&gt;=Inputs!$CL174,AV$3&lt;Inputs!$CM174),(AV$3-Inputs!$CL174+1)/(Inputs!$AI174+1),0)))))))))</f>
        <v>0</v>
      </c>
      <c r="AW176" s="27">
        <f>IF(AND(Inputs!$CO174=0,AW$3&gt;=Inputs!$CM174),1,IF(AND(AW$3&gt;=Inputs!$CM174,AW$3&lt;Inputs!$CN174),1,IF(AND(AW$3=Inputs!$CN174,AW$3=Inputs!$CO174),1,IF(OR(AND(AW$3=Inputs!$CN174+1,Inputs!$CN174=Inputs!$CO174),AND(AW$3=Inputs!$CN174+2,Inputs!$CN174=Inputs!$CO174)),0,IF(AW$3=Inputs!$CN174,0.8,IF(AW$3=Inputs!$CN174+1,0.6,IF(AW$3=Inputs!$CN174+2,0.4,IF(AW$3=Inputs!$CO174,0.2,IF(AND(AW$3&gt;=Inputs!$CL174,AW$3&lt;Inputs!$CM174),(AW$3-Inputs!$CL174+1)/(Inputs!$AI174+1),0)))))))))</f>
        <v>0</v>
      </c>
      <c r="AX176" s="27">
        <f>IF(AND(Inputs!$CO174=0,AX$3&gt;=Inputs!$CM174),1,IF(AND(AX$3&gt;=Inputs!$CM174,AX$3&lt;Inputs!$CN174),1,IF(AND(AX$3=Inputs!$CN174,AX$3=Inputs!$CO174),1,IF(OR(AND(AX$3=Inputs!$CN174+1,Inputs!$CN174=Inputs!$CO174),AND(AX$3=Inputs!$CN174+2,Inputs!$CN174=Inputs!$CO174)),0,IF(AX$3=Inputs!$CN174,0.8,IF(AX$3=Inputs!$CN174+1,0.6,IF(AX$3=Inputs!$CN174+2,0.4,IF(AX$3=Inputs!$CO174,0.2,IF(AND(AX$3&gt;=Inputs!$CL174,AX$3&lt;Inputs!$CM174),(AX$3-Inputs!$CL174+1)/(Inputs!$AI174+1),0)))))))))</f>
        <v>0</v>
      </c>
      <c r="AY176" s="27">
        <f>IF(AND(Inputs!$CO174=0,AY$3&gt;=Inputs!$CM174),1,IF(AND(AY$3&gt;=Inputs!$CM174,AY$3&lt;Inputs!$CN174),1,IF(AND(AY$3=Inputs!$CN174,AY$3=Inputs!$CO174),1,IF(OR(AND(AY$3=Inputs!$CN174+1,Inputs!$CN174=Inputs!$CO174),AND(AY$3=Inputs!$CN174+2,Inputs!$CN174=Inputs!$CO174)),0,IF(AY$3=Inputs!$CN174,0.8,IF(AY$3=Inputs!$CN174+1,0.6,IF(AY$3=Inputs!$CN174+2,0.4,IF(AY$3=Inputs!$CO174,0.2,IF(AND(AY$3&gt;=Inputs!$CL174,AY$3&lt;Inputs!$CM174),(AY$3-Inputs!$CL174+1)/(Inputs!$AI174+1),0)))))))))</f>
        <v>0</v>
      </c>
      <c r="AZ176" s="27">
        <f>IF(AND(Inputs!$CO174=0,AZ$3&gt;=Inputs!$CM174),1,IF(AND(AZ$3&gt;=Inputs!$CM174,AZ$3&lt;Inputs!$CN174),1,IF(AND(AZ$3=Inputs!$CN174,AZ$3=Inputs!$CO174),1,IF(OR(AND(AZ$3=Inputs!$CN174+1,Inputs!$CN174=Inputs!$CO174),AND(AZ$3=Inputs!$CN174+2,Inputs!$CN174=Inputs!$CO174)),0,IF(AZ$3=Inputs!$CN174,0.8,IF(AZ$3=Inputs!$CN174+1,0.6,IF(AZ$3=Inputs!$CN174+2,0.4,IF(AZ$3=Inputs!$CO174,0.2,IF(AND(AZ$3&gt;=Inputs!$CL174,AZ$3&lt;Inputs!$CM174),(AZ$3-Inputs!$CL174+1)/(Inputs!$AI174+1),0)))))))))</f>
        <v>0</v>
      </c>
      <c r="BA176" s="27">
        <f>IF(AND(Inputs!$CO174=0,BA$3&gt;=Inputs!$CM174),1,IF(AND(BA$3&gt;=Inputs!$CM174,BA$3&lt;Inputs!$CN174),1,IF(AND(BA$3=Inputs!$CN174,BA$3=Inputs!$CO174),1,IF(OR(AND(BA$3=Inputs!$CN174+1,Inputs!$CN174=Inputs!$CO174),AND(BA$3=Inputs!$CN174+2,Inputs!$CN174=Inputs!$CO174)),0,IF(BA$3=Inputs!$CN174,0.8,IF(BA$3=Inputs!$CN174+1,0.6,IF(BA$3=Inputs!$CN174+2,0.4,IF(BA$3=Inputs!$CO174,0.2,IF(AND(BA$3&gt;=Inputs!$CL174,BA$3&lt;Inputs!$CM174),(BA$3-Inputs!$CL174+1)/(Inputs!$AI174+1),0)))))))))</f>
        <v>0</v>
      </c>
      <c r="BB176" s="27">
        <f>IF(AND(Inputs!$CO174=0,BB$3&gt;=Inputs!$CM174),1,IF(AND(BB$3&gt;=Inputs!$CM174,BB$3&lt;Inputs!$CN174),1,IF(AND(BB$3=Inputs!$CN174,BB$3=Inputs!$CO174),1,IF(OR(AND(BB$3=Inputs!$CN174+1,Inputs!$CN174=Inputs!$CO174),AND(BB$3=Inputs!$CN174+2,Inputs!$CN174=Inputs!$CO174)),0,IF(BB$3=Inputs!$CN174,0.8,IF(BB$3=Inputs!$CN174+1,0.6,IF(BB$3=Inputs!$CN174+2,0.4,IF(BB$3=Inputs!$CO174,0.2,IF(AND(BB$3&gt;=Inputs!$CL174,BB$3&lt;Inputs!$CM174),(BB$3-Inputs!$CL174+1)/(Inputs!$AI174+1),0)))))))))</f>
        <v>0</v>
      </c>
      <c r="BC176" s="27">
        <f>IF(AND(Inputs!$CO174=0,BC$3&gt;=Inputs!$CM174),1,IF(AND(BC$3&gt;=Inputs!$CM174,BC$3&lt;Inputs!$CN174),1,IF(AND(BC$3=Inputs!$CN174,BC$3=Inputs!$CO174),1,IF(OR(AND(BC$3=Inputs!$CN174+1,Inputs!$CN174=Inputs!$CO174),AND(BC$3=Inputs!$CN174+2,Inputs!$CN174=Inputs!$CO174)),0,IF(BC$3=Inputs!$CN174,0.8,IF(BC$3=Inputs!$CN174+1,0.6,IF(BC$3=Inputs!$CN174+2,0.4,IF(BC$3=Inputs!$CO174,0.2,IF(AND(BC$3&gt;=Inputs!$CL174,BC$3&lt;Inputs!$CM174),(BC$3-Inputs!$CL174+1)/(Inputs!$AI174+1),0)))))))))</f>
        <v>0</v>
      </c>
      <c r="BD176" s="27">
        <f>IF(AND(Inputs!$CO174=0,BD$3&gt;=Inputs!$CM174),1,IF(AND(BD$3&gt;=Inputs!$CM174,BD$3&lt;Inputs!$CN174),1,IF(AND(BD$3=Inputs!$CN174,BD$3=Inputs!$CO174),1,IF(OR(AND(BD$3=Inputs!$CN174+1,Inputs!$CN174=Inputs!$CO174),AND(BD$3=Inputs!$CN174+2,Inputs!$CN174=Inputs!$CO174)),0,IF(BD$3=Inputs!$CN174,0.8,IF(BD$3=Inputs!$CN174+1,0.6,IF(BD$3=Inputs!$CN174+2,0.4,IF(BD$3=Inputs!$CO174,0.2,IF(AND(BD$3&gt;=Inputs!$CL174,BD$3&lt;Inputs!$CM174),(BD$3-Inputs!$CL174+1)/(Inputs!$AI174+1),0)))))))))</f>
        <v>0</v>
      </c>
      <c r="BE176" s="27">
        <f>IF(AND(Inputs!$CO174=0,BE$3&gt;=Inputs!$CM174),1,IF(AND(BE$3&gt;=Inputs!$CM174,BE$3&lt;Inputs!$CN174),1,IF(AND(BE$3=Inputs!$CN174,BE$3=Inputs!$CO174),1,IF(OR(AND(BE$3=Inputs!$CN174+1,Inputs!$CN174=Inputs!$CO174),AND(BE$3=Inputs!$CN174+2,Inputs!$CN174=Inputs!$CO174)),0,IF(BE$3=Inputs!$CN174,0.8,IF(BE$3=Inputs!$CN174+1,0.6,IF(BE$3=Inputs!$CN174+2,0.4,IF(BE$3=Inputs!$CO174,0.2,IF(AND(BE$3&gt;=Inputs!$CL174,BE$3&lt;Inputs!$CM174),(BE$3-Inputs!$CL174+1)/(Inputs!$AI174+1),0)))))))))</f>
        <v>0</v>
      </c>
      <c r="BF176" s="27">
        <f>IF(AND(Inputs!$CO174=0,BF$3&gt;=Inputs!$CM174),1,IF(AND(BF$3&gt;=Inputs!$CM174,BF$3&lt;Inputs!$CN174),1,IF(AND(BF$3=Inputs!$CN174,BF$3=Inputs!$CO174),1,IF(OR(AND(BF$3=Inputs!$CN174+1,Inputs!$CN174=Inputs!$CO174),AND(BF$3=Inputs!$CN174+2,Inputs!$CN174=Inputs!$CO174)),0,IF(BF$3=Inputs!$CN174,0.8,IF(BF$3=Inputs!$CN174+1,0.6,IF(BF$3=Inputs!$CN174+2,0.4,IF(BF$3=Inputs!$CO174,0.2,IF(AND(BF$3&gt;=Inputs!$CL174,BF$3&lt;Inputs!$CM174),(BF$3-Inputs!$CL174+1)/(Inputs!$AI174+1),0)))))))))</f>
        <v>0</v>
      </c>
      <c r="BG176" s="27">
        <f>IF(AND(Inputs!$CO174=0,BG$3&gt;=Inputs!$CM174),1,IF(AND(BG$3&gt;=Inputs!$CM174,BG$3&lt;Inputs!$CN174),1,IF(AND(BG$3=Inputs!$CN174,BG$3=Inputs!$CO174),1,IF(OR(AND(BG$3=Inputs!$CN174+1,Inputs!$CN174=Inputs!$CO174),AND(BG$3=Inputs!$CN174+2,Inputs!$CN174=Inputs!$CO174)),0,IF(BG$3=Inputs!$CN174,0.8,IF(BG$3=Inputs!$CN174+1,0.6,IF(BG$3=Inputs!$CN174+2,0.4,IF(BG$3=Inputs!$CO174,0.2,IF(AND(BG$3&gt;=Inputs!$CL174,BG$3&lt;Inputs!$CM174),(BG$3-Inputs!$CL174+1)/(Inputs!$AI174+1),0)))))))))</f>
        <v>0</v>
      </c>
      <c r="BH176" s="27">
        <f>IF(AND(Inputs!$CO174=0,BH$3&gt;=Inputs!$CM174),1,IF(AND(BH$3&gt;=Inputs!$CM174,BH$3&lt;Inputs!$CN174),1,IF(AND(BH$3=Inputs!$CN174,BH$3=Inputs!$CO174),1,IF(OR(AND(BH$3=Inputs!$CN174+1,Inputs!$CN174=Inputs!$CO174),AND(BH$3=Inputs!$CN174+2,Inputs!$CN174=Inputs!$CO174)),0,IF(BH$3=Inputs!$CN174,0.8,IF(BH$3=Inputs!$CN174+1,0.6,IF(BH$3=Inputs!$CN174+2,0.4,IF(BH$3=Inputs!$CO174,0.2,IF(AND(BH$3&gt;=Inputs!$CL174,BH$3&lt;Inputs!$CM174),(BH$3-Inputs!$CL174+1)/(Inputs!$AI174+1),0)))))))))</f>
        <v>0</v>
      </c>
      <c r="BI176" s="27">
        <f>IF(AND(Inputs!$CO174=0,BI$3&gt;=Inputs!$CM174),1,IF(AND(BI$3&gt;=Inputs!$CM174,BI$3&lt;Inputs!$CN174),1,IF(AND(BI$3=Inputs!$CN174,BI$3=Inputs!$CO174),1,IF(OR(AND(BI$3=Inputs!$CN174+1,Inputs!$CN174=Inputs!$CO174),AND(BI$3=Inputs!$CN174+2,Inputs!$CN174=Inputs!$CO174)),0,IF(BI$3=Inputs!$CN174,0.8,IF(BI$3=Inputs!$CN174+1,0.6,IF(BI$3=Inputs!$CN174+2,0.4,IF(BI$3=Inputs!$CO174,0.2,IF(AND(BI$3&gt;=Inputs!$CL174,BI$3&lt;Inputs!$CM174),(BI$3-Inputs!$CL174+1)/(Inputs!$AI174+1),0)))))))))</f>
        <v>0</v>
      </c>
      <c r="BJ176" s="27">
        <f>IF(AND(Inputs!$CO174=0,BJ$3&gt;=Inputs!$CM174),1,IF(AND(BJ$3&gt;=Inputs!$CM174,BJ$3&lt;Inputs!$CN174),1,IF(AND(BJ$3=Inputs!$CN174,BJ$3=Inputs!$CO174),1,IF(OR(AND(BJ$3=Inputs!$CN174+1,Inputs!$CN174=Inputs!$CO174),AND(BJ$3=Inputs!$CN174+2,Inputs!$CN174=Inputs!$CO174)),0,IF(BJ$3=Inputs!$CN174,0.8,IF(BJ$3=Inputs!$CN174+1,0.6,IF(BJ$3=Inputs!$CN174+2,0.4,IF(BJ$3=Inputs!$CO174,0.2,IF(AND(BJ$3&gt;=Inputs!$CL174,BJ$3&lt;Inputs!$CM174),(BJ$3-Inputs!$CL174+1)/(Inputs!$AI174+1),0)))))))))</f>
        <v>0</v>
      </c>
      <c r="BK176" s="27">
        <f>IF(AND(Inputs!$CO174=0,BK$3&gt;=Inputs!$CM174),1,IF(AND(BK$3&gt;=Inputs!$CM174,BK$3&lt;Inputs!$CN174),1,IF(AND(BK$3=Inputs!$CN174,BK$3=Inputs!$CO174),1,IF(OR(AND(BK$3=Inputs!$CN174+1,Inputs!$CN174=Inputs!$CO174),AND(BK$3=Inputs!$CN174+2,Inputs!$CN174=Inputs!$CO174)),0,IF(BK$3=Inputs!$CN174,0.8,IF(BK$3=Inputs!$CN174+1,0.6,IF(BK$3=Inputs!$CN174+2,0.4,IF(BK$3=Inputs!$CO174,0.2,IF(AND(BK$3&gt;=Inputs!$CL174,BK$3&lt;Inputs!$CM174),(BK$3-Inputs!$CL174+1)/(Inputs!$AI174+1),0)))))))))</f>
        <v>0</v>
      </c>
      <c r="BL176" s="27">
        <f>IF(AND(Inputs!$CO174=0,BL$3&gt;=Inputs!$CM174),1,IF(AND(BL$3&gt;=Inputs!$CM174,BL$3&lt;Inputs!$CN174),1,IF(AND(BL$3=Inputs!$CN174,BL$3=Inputs!$CO174),1,IF(OR(AND(BL$3=Inputs!$CN174+1,Inputs!$CN174=Inputs!$CO174),AND(BL$3=Inputs!$CN174+2,Inputs!$CN174=Inputs!$CO174)),0,IF(BL$3=Inputs!$CN174,0.8,IF(BL$3=Inputs!$CN174+1,0.6,IF(BL$3=Inputs!$CN174+2,0.4,IF(BL$3=Inputs!$CO174,0.2,IF(AND(BL$3&gt;=Inputs!$CL174,BL$3&lt;Inputs!$CM174),(BL$3-Inputs!$CL174+1)/(Inputs!$AI174+1),0)))))))))</f>
        <v>0</v>
      </c>
      <c r="BM176" s="27">
        <f>IF(AND(Inputs!$CO174=0,BM$3&gt;=Inputs!$CM174),1,IF(AND(BM$3&gt;=Inputs!$CM174,BM$3&lt;Inputs!$CN174),1,IF(AND(BM$3=Inputs!$CN174,BM$3=Inputs!$CO174),1,IF(OR(AND(BM$3=Inputs!$CN174+1,Inputs!$CN174=Inputs!$CO174),AND(BM$3=Inputs!$CN174+2,Inputs!$CN174=Inputs!$CO174)),0,IF(BM$3=Inputs!$CN174,0.8,IF(BM$3=Inputs!$CN174+1,0.6,IF(BM$3=Inputs!$CN174+2,0.4,IF(BM$3=Inputs!$CO174,0.2,IF(AND(BM$3&gt;=Inputs!$CL174,BM$3&lt;Inputs!$CM174),(BM$3-Inputs!$CL174+1)/(Inputs!$AI174+1),0)))))))))</f>
        <v>0</v>
      </c>
    </row>
    <row r="177" spans="1:65">
      <c r="A177" s="7" t="str">
        <f>IF(Inputs!A175="","",Inputs!A175)</f>
        <v/>
      </c>
      <c r="B177" t="str">
        <f>IF(Inputs!B175="","",Inputs!B175)</f>
        <v/>
      </c>
      <c r="C177" s="292"/>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c r="AA177" s="292"/>
      <c r="AB177" s="292"/>
      <c r="AC177" s="292"/>
      <c r="AD177" s="292"/>
      <c r="AE177" s="292"/>
      <c r="AF177" s="292"/>
      <c r="AG177" s="50">
        <f t="shared" si="7"/>
        <v>0</v>
      </c>
      <c r="AH177" s="42">
        <f t="shared" si="6"/>
        <v>0</v>
      </c>
      <c r="AJ177" s="27">
        <f>IF(AND(Inputs!$CO175=0,AJ$3&gt;=Inputs!$CM175),1,IF(AND(AJ$3&gt;=Inputs!$CM175,AJ$3&lt;Inputs!$CN175),1,IF(AND(AJ$3=Inputs!$CN175,AJ$3=Inputs!$CO175),1,IF(OR(AND(AJ$3=Inputs!$CN175+1,Inputs!$CN175=Inputs!$CO175),AND(AJ$3=Inputs!$CN175+2,Inputs!$CN175=Inputs!$CO175)),0,IF(AJ$3=Inputs!$CN175,0.8,IF(AJ$3=Inputs!$CN175+1,0.6,IF(AJ$3=Inputs!$CN175+2,0.4,IF(AJ$3=Inputs!$CO175,0.2,IF(AND(AJ$3&gt;=Inputs!$CL175,AJ$3&lt;Inputs!$CM175),(AJ$3-Inputs!$CL175+1)/(Inputs!$AI175+1),0)))))))))</f>
        <v>0</v>
      </c>
      <c r="AK177" s="27">
        <f>IF(AND(Inputs!$CO175=0,AK$3&gt;=Inputs!$CM175),1,IF(AND(AK$3&gt;=Inputs!$CM175,AK$3&lt;Inputs!$CN175),1,IF(AND(AK$3=Inputs!$CN175,AK$3=Inputs!$CO175),1,IF(OR(AND(AK$3=Inputs!$CN175+1,Inputs!$CN175=Inputs!$CO175),AND(AK$3=Inputs!$CN175+2,Inputs!$CN175=Inputs!$CO175)),0,IF(AK$3=Inputs!$CN175,0.8,IF(AK$3=Inputs!$CN175+1,0.6,IF(AK$3=Inputs!$CN175+2,0.4,IF(AK$3=Inputs!$CO175,0.2,IF(AND(AK$3&gt;=Inputs!$CL175,AK$3&lt;Inputs!$CM175),(AK$3-Inputs!$CL175+1)/(Inputs!$AI175+1),0)))))))))</f>
        <v>0</v>
      </c>
      <c r="AL177" s="27">
        <f>IF(AND(Inputs!$CO175=0,AL$3&gt;=Inputs!$CM175),1,IF(AND(AL$3&gt;=Inputs!$CM175,AL$3&lt;Inputs!$CN175),1,IF(AND(AL$3=Inputs!$CN175,AL$3=Inputs!$CO175),1,IF(OR(AND(AL$3=Inputs!$CN175+1,Inputs!$CN175=Inputs!$CO175),AND(AL$3=Inputs!$CN175+2,Inputs!$CN175=Inputs!$CO175)),0,IF(AL$3=Inputs!$CN175,0.8,IF(AL$3=Inputs!$CN175+1,0.6,IF(AL$3=Inputs!$CN175+2,0.4,IF(AL$3=Inputs!$CO175,0.2,IF(AND(AL$3&gt;=Inputs!$CL175,AL$3&lt;Inputs!$CM175),(AL$3-Inputs!$CL175+1)/(Inputs!$AI175+1),0)))))))))</f>
        <v>0</v>
      </c>
      <c r="AM177" s="27">
        <f>IF(AND(Inputs!$CO175=0,AM$3&gt;=Inputs!$CM175),1,IF(AND(AM$3&gt;=Inputs!$CM175,AM$3&lt;Inputs!$CN175),1,IF(AND(AM$3=Inputs!$CN175,AM$3=Inputs!$CO175),1,IF(OR(AND(AM$3=Inputs!$CN175+1,Inputs!$CN175=Inputs!$CO175),AND(AM$3=Inputs!$CN175+2,Inputs!$CN175=Inputs!$CO175)),0,IF(AM$3=Inputs!$CN175,0.8,IF(AM$3=Inputs!$CN175+1,0.6,IF(AM$3=Inputs!$CN175+2,0.4,IF(AM$3=Inputs!$CO175,0.2,IF(AND(AM$3&gt;=Inputs!$CL175,AM$3&lt;Inputs!$CM175),(AM$3-Inputs!$CL175+1)/(Inputs!$AI175+1),0)))))))))</f>
        <v>0</v>
      </c>
      <c r="AN177" s="27">
        <f>IF(AND(Inputs!$CO175=0,AN$3&gt;=Inputs!$CM175),1,IF(AND(AN$3&gt;=Inputs!$CM175,AN$3&lt;Inputs!$CN175),1,IF(AND(AN$3=Inputs!$CN175,AN$3=Inputs!$CO175),1,IF(OR(AND(AN$3=Inputs!$CN175+1,Inputs!$CN175=Inputs!$CO175),AND(AN$3=Inputs!$CN175+2,Inputs!$CN175=Inputs!$CO175)),0,IF(AN$3=Inputs!$CN175,0.8,IF(AN$3=Inputs!$CN175+1,0.6,IF(AN$3=Inputs!$CN175+2,0.4,IF(AN$3=Inputs!$CO175,0.2,IF(AND(AN$3&gt;=Inputs!$CL175,AN$3&lt;Inputs!$CM175),(AN$3-Inputs!$CL175+1)/(Inputs!$AI175+1),0)))))))))</f>
        <v>0</v>
      </c>
      <c r="AO177" s="27">
        <f>IF(AND(Inputs!$CO175=0,AO$3&gt;=Inputs!$CM175),1,IF(AND(AO$3&gt;=Inputs!$CM175,AO$3&lt;Inputs!$CN175),1,IF(AND(AO$3=Inputs!$CN175,AO$3=Inputs!$CO175),1,IF(OR(AND(AO$3=Inputs!$CN175+1,Inputs!$CN175=Inputs!$CO175),AND(AO$3=Inputs!$CN175+2,Inputs!$CN175=Inputs!$CO175)),0,IF(AO$3=Inputs!$CN175,0.8,IF(AO$3=Inputs!$CN175+1,0.6,IF(AO$3=Inputs!$CN175+2,0.4,IF(AO$3=Inputs!$CO175,0.2,IF(AND(AO$3&gt;=Inputs!$CL175,AO$3&lt;Inputs!$CM175),(AO$3-Inputs!$CL175+1)/(Inputs!$AI175+1),0)))))))))</f>
        <v>0</v>
      </c>
      <c r="AP177" s="27">
        <f>IF(AND(Inputs!$CO175=0,AP$3&gt;=Inputs!$CM175),1,IF(AND(AP$3&gt;=Inputs!$CM175,AP$3&lt;Inputs!$CN175),1,IF(AND(AP$3=Inputs!$CN175,AP$3=Inputs!$CO175),1,IF(OR(AND(AP$3=Inputs!$CN175+1,Inputs!$CN175=Inputs!$CO175),AND(AP$3=Inputs!$CN175+2,Inputs!$CN175=Inputs!$CO175)),0,IF(AP$3=Inputs!$CN175,0.8,IF(AP$3=Inputs!$CN175+1,0.6,IF(AP$3=Inputs!$CN175+2,0.4,IF(AP$3=Inputs!$CO175,0.2,IF(AND(AP$3&gt;=Inputs!$CL175,AP$3&lt;Inputs!$CM175),(AP$3-Inputs!$CL175+1)/(Inputs!$AI175+1),0)))))))))</f>
        <v>0</v>
      </c>
      <c r="AQ177" s="27">
        <f>IF(AND(Inputs!$CO175=0,AQ$3&gt;=Inputs!$CM175),1,IF(AND(AQ$3&gt;=Inputs!$CM175,AQ$3&lt;Inputs!$CN175),1,IF(AND(AQ$3=Inputs!$CN175,AQ$3=Inputs!$CO175),1,IF(OR(AND(AQ$3=Inputs!$CN175+1,Inputs!$CN175=Inputs!$CO175),AND(AQ$3=Inputs!$CN175+2,Inputs!$CN175=Inputs!$CO175)),0,IF(AQ$3=Inputs!$CN175,0.8,IF(AQ$3=Inputs!$CN175+1,0.6,IF(AQ$3=Inputs!$CN175+2,0.4,IF(AQ$3=Inputs!$CO175,0.2,IF(AND(AQ$3&gt;=Inputs!$CL175,AQ$3&lt;Inputs!$CM175),(AQ$3-Inputs!$CL175+1)/(Inputs!$AI175+1),0)))))))))</f>
        <v>0</v>
      </c>
      <c r="AR177" s="27">
        <f>IF(AND(Inputs!$CO175=0,AR$3&gt;=Inputs!$CM175),1,IF(AND(AR$3&gt;=Inputs!$CM175,AR$3&lt;Inputs!$CN175),1,IF(AND(AR$3=Inputs!$CN175,AR$3=Inputs!$CO175),1,IF(OR(AND(AR$3=Inputs!$CN175+1,Inputs!$CN175=Inputs!$CO175),AND(AR$3=Inputs!$CN175+2,Inputs!$CN175=Inputs!$CO175)),0,IF(AR$3=Inputs!$CN175,0.8,IF(AR$3=Inputs!$CN175+1,0.6,IF(AR$3=Inputs!$CN175+2,0.4,IF(AR$3=Inputs!$CO175,0.2,IF(AND(AR$3&gt;=Inputs!$CL175,AR$3&lt;Inputs!$CM175),(AR$3-Inputs!$CL175+1)/(Inputs!$AI175+1),0)))))))))</f>
        <v>0</v>
      </c>
      <c r="AS177" s="27">
        <f>IF(AND(Inputs!$CO175=0,AS$3&gt;=Inputs!$CM175),1,IF(AND(AS$3&gt;=Inputs!$CM175,AS$3&lt;Inputs!$CN175),1,IF(AND(AS$3=Inputs!$CN175,AS$3=Inputs!$CO175),1,IF(OR(AND(AS$3=Inputs!$CN175+1,Inputs!$CN175=Inputs!$CO175),AND(AS$3=Inputs!$CN175+2,Inputs!$CN175=Inputs!$CO175)),0,IF(AS$3=Inputs!$CN175,0.8,IF(AS$3=Inputs!$CN175+1,0.6,IF(AS$3=Inputs!$CN175+2,0.4,IF(AS$3=Inputs!$CO175,0.2,IF(AND(AS$3&gt;=Inputs!$CL175,AS$3&lt;Inputs!$CM175),(AS$3-Inputs!$CL175+1)/(Inputs!$AI175+1),0)))))))))</f>
        <v>0</v>
      </c>
      <c r="AT177" s="27">
        <f>IF(AND(Inputs!$CO175=0,AT$3&gt;=Inputs!$CM175),1,IF(AND(AT$3&gt;=Inputs!$CM175,AT$3&lt;Inputs!$CN175),1,IF(AND(AT$3=Inputs!$CN175,AT$3=Inputs!$CO175),1,IF(OR(AND(AT$3=Inputs!$CN175+1,Inputs!$CN175=Inputs!$CO175),AND(AT$3=Inputs!$CN175+2,Inputs!$CN175=Inputs!$CO175)),0,IF(AT$3=Inputs!$CN175,0.8,IF(AT$3=Inputs!$CN175+1,0.6,IF(AT$3=Inputs!$CN175+2,0.4,IF(AT$3=Inputs!$CO175,0.2,IF(AND(AT$3&gt;=Inputs!$CL175,AT$3&lt;Inputs!$CM175),(AT$3-Inputs!$CL175+1)/(Inputs!$AI175+1),0)))))))))</f>
        <v>0</v>
      </c>
      <c r="AU177" s="27">
        <f>IF(AND(Inputs!$CO175=0,AU$3&gt;=Inputs!$CM175),1,IF(AND(AU$3&gt;=Inputs!$CM175,AU$3&lt;Inputs!$CN175),1,IF(AND(AU$3=Inputs!$CN175,AU$3=Inputs!$CO175),1,IF(OR(AND(AU$3=Inputs!$CN175+1,Inputs!$CN175=Inputs!$CO175),AND(AU$3=Inputs!$CN175+2,Inputs!$CN175=Inputs!$CO175)),0,IF(AU$3=Inputs!$CN175,0.8,IF(AU$3=Inputs!$CN175+1,0.6,IF(AU$3=Inputs!$CN175+2,0.4,IF(AU$3=Inputs!$CO175,0.2,IF(AND(AU$3&gt;=Inputs!$CL175,AU$3&lt;Inputs!$CM175),(AU$3-Inputs!$CL175+1)/(Inputs!$AI175+1),0)))))))))</f>
        <v>0</v>
      </c>
      <c r="AV177" s="27">
        <f>IF(AND(Inputs!$CO175=0,AV$3&gt;=Inputs!$CM175),1,IF(AND(AV$3&gt;=Inputs!$CM175,AV$3&lt;Inputs!$CN175),1,IF(AND(AV$3=Inputs!$CN175,AV$3=Inputs!$CO175),1,IF(OR(AND(AV$3=Inputs!$CN175+1,Inputs!$CN175=Inputs!$CO175),AND(AV$3=Inputs!$CN175+2,Inputs!$CN175=Inputs!$CO175)),0,IF(AV$3=Inputs!$CN175,0.8,IF(AV$3=Inputs!$CN175+1,0.6,IF(AV$3=Inputs!$CN175+2,0.4,IF(AV$3=Inputs!$CO175,0.2,IF(AND(AV$3&gt;=Inputs!$CL175,AV$3&lt;Inputs!$CM175),(AV$3-Inputs!$CL175+1)/(Inputs!$AI175+1),0)))))))))</f>
        <v>0</v>
      </c>
      <c r="AW177" s="27">
        <f>IF(AND(Inputs!$CO175=0,AW$3&gt;=Inputs!$CM175),1,IF(AND(AW$3&gt;=Inputs!$CM175,AW$3&lt;Inputs!$CN175),1,IF(AND(AW$3=Inputs!$CN175,AW$3=Inputs!$CO175),1,IF(OR(AND(AW$3=Inputs!$CN175+1,Inputs!$CN175=Inputs!$CO175),AND(AW$3=Inputs!$CN175+2,Inputs!$CN175=Inputs!$CO175)),0,IF(AW$3=Inputs!$CN175,0.8,IF(AW$3=Inputs!$CN175+1,0.6,IF(AW$3=Inputs!$CN175+2,0.4,IF(AW$3=Inputs!$CO175,0.2,IF(AND(AW$3&gt;=Inputs!$CL175,AW$3&lt;Inputs!$CM175),(AW$3-Inputs!$CL175+1)/(Inputs!$AI175+1),0)))))))))</f>
        <v>0</v>
      </c>
      <c r="AX177" s="27">
        <f>IF(AND(Inputs!$CO175=0,AX$3&gt;=Inputs!$CM175),1,IF(AND(AX$3&gt;=Inputs!$CM175,AX$3&lt;Inputs!$CN175),1,IF(AND(AX$3=Inputs!$CN175,AX$3=Inputs!$CO175),1,IF(OR(AND(AX$3=Inputs!$CN175+1,Inputs!$CN175=Inputs!$CO175),AND(AX$3=Inputs!$CN175+2,Inputs!$CN175=Inputs!$CO175)),0,IF(AX$3=Inputs!$CN175,0.8,IF(AX$3=Inputs!$CN175+1,0.6,IF(AX$3=Inputs!$CN175+2,0.4,IF(AX$3=Inputs!$CO175,0.2,IF(AND(AX$3&gt;=Inputs!$CL175,AX$3&lt;Inputs!$CM175),(AX$3-Inputs!$CL175+1)/(Inputs!$AI175+1),0)))))))))</f>
        <v>0</v>
      </c>
      <c r="AY177" s="27">
        <f>IF(AND(Inputs!$CO175=0,AY$3&gt;=Inputs!$CM175),1,IF(AND(AY$3&gt;=Inputs!$CM175,AY$3&lt;Inputs!$CN175),1,IF(AND(AY$3=Inputs!$CN175,AY$3=Inputs!$CO175),1,IF(OR(AND(AY$3=Inputs!$CN175+1,Inputs!$CN175=Inputs!$CO175),AND(AY$3=Inputs!$CN175+2,Inputs!$CN175=Inputs!$CO175)),0,IF(AY$3=Inputs!$CN175,0.8,IF(AY$3=Inputs!$CN175+1,0.6,IF(AY$3=Inputs!$CN175+2,0.4,IF(AY$3=Inputs!$CO175,0.2,IF(AND(AY$3&gt;=Inputs!$CL175,AY$3&lt;Inputs!$CM175),(AY$3-Inputs!$CL175+1)/(Inputs!$AI175+1),0)))))))))</f>
        <v>0</v>
      </c>
      <c r="AZ177" s="27">
        <f>IF(AND(Inputs!$CO175=0,AZ$3&gt;=Inputs!$CM175),1,IF(AND(AZ$3&gt;=Inputs!$CM175,AZ$3&lt;Inputs!$CN175),1,IF(AND(AZ$3=Inputs!$CN175,AZ$3=Inputs!$CO175),1,IF(OR(AND(AZ$3=Inputs!$CN175+1,Inputs!$CN175=Inputs!$CO175),AND(AZ$3=Inputs!$CN175+2,Inputs!$CN175=Inputs!$CO175)),0,IF(AZ$3=Inputs!$CN175,0.8,IF(AZ$3=Inputs!$CN175+1,0.6,IF(AZ$3=Inputs!$CN175+2,0.4,IF(AZ$3=Inputs!$CO175,0.2,IF(AND(AZ$3&gt;=Inputs!$CL175,AZ$3&lt;Inputs!$CM175),(AZ$3-Inputs!$CL175+1)/(Inputs!$AI175+1),0)))))))))</f>
        <v>0</v>
      </c>
      <c r="BA177" s="27">
        <f>IF(AND(Inputs!$CO175=0,BA$3&gt;=Inputs!$CM175),1,IF(AND(BA$3&gt;=Inputs!$CM175,BA$3&lt;Inputs!$CN175),1,IF(AND(BA$3=Inputs!$CN175,BA$3=Inputs!$CO175),1,IF(OR(AND(BA$3=Inputs!$CN175+1,Inputs!$CN175=Inputs!$CO175),AND(BA$3=Inputs!$CN175+2,Inputs!$CN175=Inputs!$CO175)),0,IF(BA$3=Inputs!$CN175,0.8,IF(BA$3=Inputs!$CN175+1,0.6,IF(BA$3=Inputs!$CN175+2,0.4,IF(BA$3=Inputs!$CO175,0.2,IF(AND(BA$3&gt;=Inputs!$CL175,BA$3&lt;Inputs!$CM175),(BA$3-Inputs!$CL175+1)/(Inputs!$AI175+1),0)))))))))</f>
        <v>0</v>
      </c>
      <c r="BB177" s="27">
        <f>IF(AND(Inputs!$CO175=0,BB$3&gt;=Inputs!$CM175),1,IF(AND(BB$3&gt;=Inputs!$CM175,BB$3&lt;Inputs!$CN175),1,IF(AND(BB$3=Inputs!$CN175,BB$3=Inputs!$CO175),1,IF(OR(AND(BB$3=Inputs!$CN175+1,Inputs!$CN175=Inputs!$CO175),AND(BB$3=Inputs!$CN175+2,Inputs!$CN175=Inputs!$CO175)),0,IF(BB$3=Inputs!$CN175,0.8,IF(BB$3=Inputs!$CN175+1,0.6,IF(BB$3=Inputs!$CN175+2,0.4,IF(BB$3=Inputs!$CO175,0.2,IF(AND(BB$3&gt;=Inputs!$CL175,BB$3&lt;Inputs!$CM175),(BB$3-Inputs!$CL175+1)/(Inputs!$AI175+1),0)))))))))</f>
        <v>0</v>
      </c>
      <c r="BC177" s="27">
        <f>IF(AND(Inputs!$CO175=0,BC$3&gt;=Inputs!$CM175),1,IF(AND(BC$3&gt;=Inputs!$CM175,BC$3&lt;Inputs!$CN175),1,IF(AND(BC$3=Inputs!$CN175,BC$3=Inputs!$CO175),1,IF(OR(AND(BC$3=Inputs!$CN175+1,Inputs!$CN175=Inputs!$CO175),AND(BC$3=Inputs!$CN175+2,Inputs!$CN175=Inputs!$CO175)),0,IF(BC$3=Inputs!$CN175,0.8,IF(BC$3=Inputs!$CN175+1,0.6,IF(BC$3=Inputs!$CN175+2,0.4,IF(BC$3=Inputs!$CO175,0.2,IF(AND(BC$3&gt;=Inputs!$CL175,BC$3&lt;Inputs!$CM175),(BC$3-Inputs!$CL175+1)/(Inputs!$AI175+1),0)))))))))</f>
        <v>0</v>
      </c>
      <c r="BD177" s="27">
        <f>IF(AND(Inputs!$CO175=0,BD$3&gt;=Inputs!$CM175),1,IF(AND(BD$3&gt;=Inputs!$CM175,BD$3&lt;Inputs!$CN175),1,IF(AND(BD$3=Inputs!$CN175,BD$3=Inputs!$CO175),1,IF(OR(AND(BD$3=Inputs!$CN175+1,Inputs!$CN175=Inputs!$CO175),AND(BD$3=Inputs!$CN175+2,Inputs!$CN175=Inputs!$CO175)),0,IF(BD$3=Inputs!$CN175,0.8,IF(BD$3=Inputs!$CN175+1,0.6,IF(BD$3=Inputs!$CN175+2,0.4,IF(BD$3=Inputs!$CO175,0.2,IF(AND(BD$3&gt;=Inputs!$CL175,BD$3&lt;Inputs!$CM175),(BD$3-Inputs!$CL175+1)/(Inputs!$AI175+1),0)))))))))</f>
        <v>0</v>
      </c>
      <c r="BE177" s="27">
        <f>IF(AND(Inputs!$CO175=0,BE$3&gt;=Inputs!$CM175),1,IF(AND(BE$3&gt;=Inputs!$CM175,BE$3&lt;Inputs!$CN175),1,IF(AND(BE$3=Inputs!$CN175,BE$3=Inputs!$CO175),1,IF(OR(AND(BE$3=Inputs!$CN175+1,Inputs!$CN175=Inputs!$CO175),AND(BE$3=Inputs!$CN175+2,Inputs!$CN175=Inputs!$CO175)),0,IF(BE$3=Inputs!$CN175,0.8,IF(BE$3=Inputs!$CN175+1,0.6,IF(BE$3=Inputs!$CN175+2,0.4,IF(BE$3=Inputs!$CO175,0.2,IF(AND(BE$3&gt;=Inputs!$CL175,BE$3&lt;Inputs!$CM175),(BE$3-Inputs!$CL175+1)/(Inputs!$AI175+1),0)))))))))</f>
        <v>0</v>
      </c>
      <c r="BF177" s="27">
        <f>IF(AND(Inputs!$CO175=0,BF$3&gt;=Inputs!$CM175),1,IF(AND(BF$3&gt;=Inputs!$CM175,BF$3&lt;Inputs!$CN175),1,IF(AND(BF$3=Inputs!$CN175,BF$3=Inputs!$CO175),1,IF(OR(AND(BF$3=Inputs!$CN175+1,Inputs!$CN175=Inputs!$CO175),AND(BF$3=Inputs!$CN175+2,Inputs!$CN175=Inputs!$CO175)),0,IF(BF$3=Inputs!$CN175,0.8,IF(BF$3=Inputs!$CN175+1,0.6,IF(BF$3=Inputs!$CN175+2,0.4,IF(BF$3=Inputs!$CO175,0.2,IF(AND(BF$3&gt;=Inputs!$CL175,BF$3&lt;Inputs!$CM175),(BF$3-Inputs!$CL175+1)/(Inputs!$AI175+1),0)))))))))</f>
        <v>0</v>
      </c>
      <c r="BG177" s="27">
        <f>IF(AND(Inputs!$CO175=0,BG$3&gt;=Inputs!$CM175),1,IF(AND(BG$3&gt;=Inputs!$CM175,BG$3&lt;Inputs!$CN175),1,IF(AND(BG$3=Inputs!$CN175,BG$3=Inputs!$CO175),1,IF(OR(AND(BG$3=Inputs!$CN175+1,Inputs!$CN175=Inputs!$CO175),AND(BG$3=Inputs!$CN175+2,Inputs!$CN175=Inputs!$CO175)),0,IF(BG$3=Inputs!$CN175,0.8,IF(BG$3=Inputs!$CN175+1,0.6,IF(BG$3=Inputs!$CN175+2,0.4,IF(BG$3=Inputs!$CO175,0.2,IF(AND(BG$3&gt;=Inputs!$CL175,BG$3&lt;Inputs!$CM175),(BG$3-Inputs!$CL175+1)/(Inputs!$AI175+1),0)))))))))</f>
        <v>0</v>
      </c>
      <c r="BH177" s="27">
        <f>IF(AND(Inputs!$CO175=0,BH$3&gt;=Inputs!$CM175),1,IF(AND(BH$3&gt;=Inputs!$CM175,BH$3&lt;Inputs!$CN175),1,IF(AND(BH$3=Inputs!$CN175,BH$3=Inputs!$CO175),1,IF(OR(AND(BH$3=Inputs!$CN175+1,Inputs!$CN175=Inputs!$CO175),AND(BH$3=Inputs!$CN175+2,Inputs!$CN175=Inputs!$CO175)),0,IF(BH$3=Inputs!$CN175,0.8,IF(BH$3=Inputs!$CN175+1,0.6,IF(BH$3=Inputs!$CN175+2,0.4,IF(BH$3=Inputs!$CO175,0.2,IF(AND(BH$3&gt;=Inputs!$CL175,BH$3&lt;Inputs!$CM175),(BH$3-Inputs!$CL175+1)/(Inputs!$AI175+1),0)))))))))</f>
        <v>0</v>
      </c>
      <c r="BI177" s="27">
        <f>IF(AND(Inputs!$CO175=0,BI$3&gt;=Inputs!$CM175),1,IF(AND(BI$3&gt;=Inputs!$CM175,BI$3&lt;Inputs!$CN175),1,IF(AND(BI$3=Inputs!$CN175,BI$3=Inputs!$CO175),1,IF(OR(AND(BI$3=Inputs!$CN175+1,Inputs!$CN175=Inputs!$CO175),AND(BI$3=Inputs!$CN175+2,Inputs!$CN175=Inputs!$CO175)),0,IF(BI$3=Inputs!$CN175,0.8,IF(BI$3=Inputs!$CN175+1,0.6,IF(BI$3=Inputs!$CN175+2,0.4,IF(BI$3=Inputs!$CO175,0.2,IF(AND(BI$3&gt;=Inputs!$CL175,BI$3&lt;Inputs!$CM175),(BI$3-Inputs!$CL175+1)/(Inputs!$AI175+1),0)))))))))</f>
        <v>0</v>
      </c>
      <c r="BJ177" s="27">
        <f>IF(AND(Inputs!$CO175=0,BJ$3&gt;=Inputs!$CM175),1,IF(AND(BJ$3&gt;=Inputs!$CM175,BJ$3&lt;Inputs!$CN175),1,IF(AND(BJ$3=Inputs!$CN175,BJ$3=Inputs!$CO175),1,IF(OR(AND(BJ$3=Inputs!$CN175+1,Inputs!$CN175=Inputs!$CO175),AND(BJ$3=Inputs!$CN175+2,Inputs!$CN175=Inputs!$CO175)),0,IF(BJ$3=Inputs!$CN175,0.8,IF(BJ$3=Inputs!$CN175+1,0.6,IF(BJ$3=Inputs!$CN175+2,0.4,IF(BJ$3=Inputs!$CO175,0.2,IF(AND(BJ$3&gt;=Inputs!$CL175,BJ$3&lt;Inputs!$CM175),(BJ$3-Inputs!$CL175+1)/(Inputs!$AI175+1),0)))))))))</f>
        <v>0</v>
      </c>
      <c r="BK177" s="27">
        <f>IF(AND(Inputs!$CO175=0,BK$3&gt;=Inputs!$CM175),1,IF(AND(BK$3&gt;=Inputs!$CM175,BK$3&lt;Inputs!$CN175),1,IF(AND(BK$3=Inputs!$CN175,BK$3=Inputs!$CO175),1,IF(OR(AND(BK$3=Inputs!$CN175+1,Inputs!$CN175=Inputs!$CO175),AND(BK$3=Inputs!$CN175+2,Inputs!$CN175=Inputs!$CO175)),0,IF(BK$3=Inputs!$CN175,0.8,IF(BK$3=Inputs!$CN175+1,0.6,IF(BK$3=Inputs!$CN175+2,0.4,IF(BK$3=Inputs!$CO175,0.2,IF(AND(BK$3&gt;=Inputs!$CL175,BK$3&lt;Inputs!$CM175),(BK$3-Inputs!$CL175+1)/(Inputs!$AI175+1),0)))))))))</f>
        <v>0</v>
      </c>
      <c r="BL177" s="27">
        <f>IF(AND(Inputs!$CO175=0,BL$3&gt;=Inputs!$CM175),1,IF(AND(BL$3&gt;=Inputs!$CM175,BL$3&lt;Inputs!$CN175),1,IF(AND(BL$3=Inputs!$CN175,BL$3=Inputs!$CO175),1,IF(OR(AND(BL$3=Inputs!$CN175+1,Inputs!$CN175=Inputs!$CO175),AND(BL$3=Inputs!$CN175+2,Inputs!$CN175=Inputs!$CO175)),0,IF(BL$3=Inputs!$CN175,0.8,IF(BL$3=Inputs!$CN175+1,0.6,IF(BL$3=Inputs!$CN175+2,0.4,IF(BL$3=Inputs!$CO175,0.2,IF(AND(BL$3&gt;=Inputs!$CL175,BL$3&lt;Inputs!$CM175),(BL$3-Inputs!$CL175+1)/(Inputs!$AI175+1),0)))))))))</f>
        <v>0</v>
      </c>
      <c r="BM177" s="27">
        <f>IF(AND(Inputs!$CO175=0,BM$3&gt;=Inputs!$CM175),1,IF(AND(BM$3&gt;=Inputs!$CM175,BM$3&lt;Inputs!$CN175),1,IF(AND(BM$3=Inputs!$CN175,BM$3=Inputs!$CO175),1,IF(OR(AND(BM$3=Inputs!$CN175+1,Inputs!$CN175=Inputs!$CO175),AND(BM$3=Inputs!$CN175+2,Inputs!$CN175=Inputs!$CO175)),0,IF(BM$3=Inputs!$CN175,0.8,IF(BM$3=Inputs!$CN175+1,0.6,IF(BM$3=Inputs!$CN175+2,0.4,IF(BM$3=Inputs!$CO175,0.2,IF(AND(BM$3&gt;=Inputs!$CL175,BM$3&lt;Inputs!$CM175),(BM$3-Inputs!$CL175+1)/(Inputs!$AI175+1),0)))))))))</f>
        <v>0</v>
      </c>
    </row>
    <row r="178" spans="1:65">
      <c r="A178" s="7" t="str">
        <f>IF(Inputs!A176="","",Inputs!A176)</f>
        <v/>
      </c>
      <c r="B178" t="str">
        <f>IF(Inputs!B176="","",Inputs!B176)</f>
        <v/>
      </c>
      <c r="C178" s="292"/>
      <c r="D178" s="292"/>
      <c r="E178" s="292"/>
      <c r="F178" s="292"/>
      <c r="G178" s="292"/>
      <c r="H178" s="292"/>
      <c r="I178" s="292"/>
      <c r="J178" s="292"/>
      <c r="K178" s="292"/>
      <c r="L178" s="292"/>
      <c r="M178" s="292"/>
      <c r="N178" s="292"/>
      <c r="O178" s="292"/>
      <c r="P178" s="292"/>
      <c r="Q178" s="292"/>
      <c r="R178" s="292"/>
      <c r="S178" s="292"/>
      <c r="T178" s="292"/>
      <c r="U178" s="292"/>
      <c r="V178" s="292"/>
      <c r="W178" s="292"/>
      <c r="X178" s="292"/>
      <c r="Y178" s="292"/>
      <c r="Z178" s="292"/>
      <c r="AA178" s="292"/>
      <c r="AB178" s="292"/>
      <c r="AC178" s="292"/>
      <c r="AD178" s="292"/>
      <c r="AE178" s="292"/>
      <c r="AF178" s="292"/>
      <c r="AG178" s="50">
        <f t="shared" si="7"/>
        <v>0</v>
      </c>
      <c r="AH178" s="42">
        <f t="shared" si="6"/>
        <v>0</v>
      </c>
      <c r="AJ178" s="27">
        <f>IF(AND(Inputs!$CO176=0,AJ$3&gt;=Inputs!$CM176),1,IF(AND(AJ$3&gt;=Inputs!$CM176,AJ$3&lt;Inputs!$CN176),1,IF(AND(AJ$3=Inputs!$CN176,AJ$3=Inputs!$CO176),1,IF(OR(AND(AJ$3=Inputs!$CN176+1,Inputs!$CN176=Inputs!$CO176),AND(AJ$3=Inputs!$CN176+2,Inputs!$CN176=Inputs!$CO176)),0,IF(AJ$3=Inputs!$CN176,0.8,IF(AJ$3=Inputs!$CN176+1,0.6,IF(AJ$3=Inputs!$CN176+2,0.4,IF(AJ$3=Inputs!$CO176,0.2,IF(AND(AJ$3&gt;=Inputs!$CL176,AJ$3&lt;Inputs!$CM176),(AJ$3-Inputs!$CL176+1)/(Inputs!$AI176+1),0)))))))))</f>
        <v>0</v>
      </c>
      <c r="AK178" s="27">
        <f>IF(AND(Inputs!$CO176=0,AK$3&gt;=Inputs!$CM176),1,IF(AND(AK$3&gt;=Inputs!$CM176,AK$3&lt;Inputs!$CN176),1,IF(AND(AK$3=Inputs!$CN176,AK$3=Inputs!$CO176),1,IF(OR(AND(AK$3=Inputs!$CN176+1,Inputs!$CN176=Inputs!$CO176),AND(AK$3=Inputs!$CN176+2,Inputs!$CN176=Inputs!$CO176)),0,IF(AK$3=Inputs!$CN176,0.8,IF(AK$3=Inputs!$CN176+1,0.6,IF(AK$3=Inputs!$CN176+2,0.4,IF(AK$3=Inputs!$CO176,0.2,IF(AND(AK$3&gt;=Inputs!$CL176,AK$3&lt;Inputs!$CM176),(AK$3-Inputs!$CL176+1)/(Inputs!$AI176+1),0)))))))))</f>
        <v>0</v>
      </c>
      <c r="AL178" s="27">
        <f>IF(AND(Inputs!$CO176=0,AL$3&gt;=Inputs!$CM176),1,IF(AND(AL$3&gt;=Inputs!$CM176,AL$3&lt;Inputs!$CN176),1,IF(AND(AL$3=Inputs!$CN176,AL$3=Inputs!$CO176),1,IF(OR(AND(AL$3=Inputs!$CN176+1,Inputs!$CN176=Inputs!$CO176),AND(AL$3=Inputs!$CN176+2,Inputs!$CN176=Inputs!$CO176)),0,IF(AL$3=Inputs!$CN176,0.8,IF(AL$3=Inputs!$CN176+1,0.6,IF(AL$3=Inputs!$CN176+2,0.4,IF(AL$3=Inputs!$CO176,0.2,IF(AND(AL$3&gt;=Inputs!$CL176,AL$3&lt;Inputs!$CM176),(AL$3-Inputs!$CL176+1)/(Inputs!$AI176+1),0)))))))))</f>
        <v>0</v>
      </c>
      <c r="AM178" s="27">
        <f>IF(AND(Inputs!$CO176=0,AM$3&gt;=Inputs!$CM176),1,IF(AND(AM$3&gt;=Inputs!$CM176,AM$3&lt;Inputs!$CN176),1,IF(AND(AM$3=Inputs!$CN176,AM$3=Inputs!$CO176),1,IF(OR(AND(AM$3=Inputs!$CN176+1,Inputs!$CN176=Inputs!$CO176),AND(AM$3=Inputs!$CN176+2,Inputs!$CN176=Inputs!$CO176)),0,IF(AM$3=Inputs!$CN176,0.8,IF(AM$3=Inputs!$CN176+1,0.6,IF(AM$3=Inputs!$CN176+2,0.4,IF(AM$3=Inputs!$CO176,0.2,IF(AND(AM$3&gt;=Inputs!$CL176,AM$3&lt;Inputs!$CM176),(AM$3-Inputs!$CL176+1)/(Inputs!$AI176+1),0)))))))))</f>
        <v>0</v>
      </c>
      <c r="AN178" s="27">
        <f>IF(AND(Inputs!$CO176=0,AN$3&gt;=Inputs!$CM176),1,IF(AND(AN$3&gt;=Inputs!$CM176,AN$3&lt;Inputs!$CN176),1,IF(AND(AN$3=Inputs!$CN176,AN$3=Inputs!$CO176),1,IF(OR(AND(AN$3=Inputs!$CN176+1,Inputs!$CN176=Inputs!$CO176),AND(AN$3=Inputs!$CN176+2,Inputs!$CN176=Inputs!$CO176)),0,IF(AN$3=Inputs!$CN176,0.8,IF(AN$3=Inputs!$CN176+1,0.6,IF(AN$3=Inputs!$CN176+2,0.4,IF(AN$3=Inputs!$CO176,0.2,IF(AND(AN$3&gt;=Inputs!$CL176,AN$3&lt;Inputs!$CM176),(AN$3-Inputs!$CL176+1)/(Inputs!$AI176+1),0)))))))))</f>
        <v>0</v>
      </c>
      <c r="AO178" s="27">
        <f>IF(AND(Inputs!$CO176=0,AO$3&gt;=Inputs!$CM176),1,IF(AND(AO$3&gt;=Inputs!$CM176,AO$3&lt;Inputs!$CN176),1,IF(AND(AO$3=Inputs!$CN176,AO$3=Inputs!$CO176),1,IF(OR(AND(AO$3=Inputs!$CN176+1,Inputs!$CN176=Inputs!$CO176),AND(AO$3=Inputs!$CN176+2,Inputs!$CN176=Inputs!$CO176)),0,IF(AO$3=Inputs!$CN176,0.8,IF(AO$3=Inputs!$CN176+1,0.6,IF(AO$3=Inputs!$CN176+2,0.4,IF(AO$3=Inputs!$CO176,0.2,IF(AND(AO$3&gt;=Inputs!$CL176,AO$3&lt;Inputs!$CM176),(AO$3-Inputs!$CL176+1)/(Inputs!$AI176+1),0)))))))))</f>
        <v>0</v>
      </c>
      <c r="AP178" s="27">
        <f>IF(AND(Inputs!$CO176=0,AP$3&gt;=Inputs!$CM176),1,IF(AND(AP$3&gt;=Inputs!$CM176,AP$3&lt;Inputs!$CN176),1,IF(AND(AP$3=Inputs!$CN176,AP$3=Inputs!$CO176),1,IF(OR(AND(AP$3=Inputs!$CN176+1,Inputs!$CN176=Inputs!$CO176),AND(AP$3=Inputs!$CN176+2,Inputs!$CN176=Inputs!$CO176)),0,IF(AP$3=Inputs!$CN176,0.8,IF(AP$3=Inputs!$CN176+1,0.6,IF(AP$3=Inputs!$CN176+2,0.4,IF(AP$3=Inputs!$CO176,0.2,IF(AND(AP$3&gt;=Inputs!$CL176,AP$3&lt;Inputs!$CM176),(AP$3-Inputs!$CL176+1)/(Inputs!$AI176+1),0)))))))))</f>
        <v>0</v>
      </c>
      <c r="AQ178" s="27">
        <f>IF(AND(Inputs!$CO176=0,AQ$3&gt;=Inputs!$CM176),1,IF(AND(AQ$3&gt;=Inputs!$CM176,AQ$3&lt;Inputs!$CN176),1,IF(AND(AQ$3=Inputs!$CN176,AQ$3=Inputs!$CO176),1,IF(OR(AND(AQ$3=Inputs!$CN176+1,Inputs!$CN176=Inputs!$CO176),AND(AQ$3=Inputs!$CN176+2,Inputs!$CN176=Inputs!$CO176)),0,IF(AQ$3=Inputs!$CN176,0.8,IF(AQ$3=Inputs!$CN176+1,0.6,IF(AQ$3=Inputs!$CN176+2,0.4,IF(AQ$3=Inputs!$CO176,0.2,IF(AND(AQ$3&gt;=Inputs!$CL176,AQ$3&lt;Inputs!$CM176),(AQ$3-Inputs!$CL176+1)/(Inputs!$AI176+1),0)))))))))</f>
        <v>0</v>
      </c>
      <c r="AR178" s="27">
        <f>IF(AND(Inputs!$CO176=0,AR$3&gt;=Inputs!$CM176),1,IF(AND(AR$3&gt;=Inputs!$CM176,AR$3&lt;Inputs!$CN176),1,IF(AND(AR$3=Inputs!$CN176,AR$3=Inputs!$CO176),1,IF(OR(AND(AR$3=Inputs!$CN176+1,Inputs!$CN176=Inputs!$CO176),AND(AR$3=Inputs!$CN176+2,Inputs!$CN176=Inputs!$CO176)),0,IF(AR$3=Inputs!$CN176,0.8,IF(AR$3=Inputs!$CN176+1,0.6,IF(AR$3=Inputs!$CN176+2,0.4,IF(AR$3=Inputs!$CO176,0.2,IF(AND(AR$3&gt;=Inputs!$CL176,AR$3&lt;Inputs!$CM176),(AR$3-Inputs!$CL176+1)/(Inputs!$AI176+1),0)))))))))</f>
        <v>0</v>
      </c>
      <c r="AS178" s="27">
        <f>IF(AND(Inputs!$CO176=0,AS$3&gt;=Inputs!$CM176),1,IF(AND(AS$3&gt;=Inputs!$CM176,AS$3&lt;Inputs!$CN176),1,IF(AND(AS$3=Inputs!$CN176,AS$3=Inputs!$CO176),1,IF(OR(AND(AS$3=Inputs!$CN176+1,Inputs!$CN176=Inputs!$CO176),AND(AS$3=Inputs!$CN176+2,Inputs!$CN176=Inputs!$CO176)),0,IF(AS$3=Inputs!$CN176,0.8,IF(AS$3=Inputs!$CN176+1,0.6,IF(AS$3=Inputs!$CN176+2,0.4,IF(AS$3=Inputs!$CO176,0.2,IF(AND(AS$3&gt;=Inputs!$CL176,AS$3&lt;Inputs!$CM176),(AS$3-Inputs!$CL176+1)/(Inputs!$AI176+1),0)))))))))</f>
        <v>0</v>
      </c>
      <c r="AT178" s="27">
        <f>IF(AND(Inputs!$CO176=0,AT$3&gt;=Inputs!$CM176),1,IF(AND(AT$3&gt;=Inputs!$CM176,AT$3&lt;Inputs!$CN176),1,IF(AND(AT$3=Inputs!$CN176,AT$3=Inputs!$CO176),1,IF(OR(AND(AT$3=Inputs!$CN176+1,Inputs!$CN176=Inputs!$CO176),AND(AT$3=Inputs!$CN176+2,Inputs!$CN176=Inputs!$CO176)),0,IF(AT$3=Inputs!$CN176,0.8,IF(AT$3=Inputs!$CN176+1,0.6,IF(AT$3=Inputs!$CN176+2,0.4,IF(AT$3=Inputs!$CO176,0.2,IF(AND(AT$3&gt;=Inputs!$CL176,AT$3&lt;Inputs!$CM176),(AT$3-Inputs!$CL176+1)/(Inputs!$AI176+1),0)))))))))</f>
        <v>0</v>
      </c>
      <c r="AU178" s="27">
        <f>IF(AND(Inputs!$CO176=0,AU$3&gt;=Inputs!$CM176),1,IF(AND(AU$3&gt;=Inputs!$CM176,AU$3&lt;Inputs!$CN176),1,IF(AND(AU$3=Inputs!$CN176,AU$3=Inputs!$CO176),1,IF(OR(AND(AU$3=Inputs!$CN176+1,Inputs!$CN176=Inputs!$CO176),AND(AU$3=Inputs!$CN176+2,Inputs!$CN176=Inputs!$CO176)),0,IF(AU$3=Inputs!$CN176,0.8,IF(AU$3=Inputs!$CN176+1,0.6,IF(AU$3=Inputs!$CN176+2,0.4,IF(AU$3=Inputs!$CO176,0.2,IF(AND(AU$3&gt;=Inputs!$CL176,AU$3&lt;Inputs!$CM176),(AU$3-Inputs!$CL176+1)/(Inputs!$AI176+1),0)))))))))</f>
        <v>0</v>
      </c>
      <c r="AV178" s="27">
        <f>IF(AND(Inputs!$CO176=0,AV$3&gt;=Inputs!$CM176),1,IF(AND(AV$3&gt;=Inputs!$CM176,AV$3&lt;Inputs!$CN176),1,IF(AND(AV$3=Inputs!$CN176,AV$3=Inputs!$CO176),1,IF(OR(AND(AV$3=Inputs!$CN176+1,Inputs!$CN176=Inputs!$CO176),AND(AV$3=Inputs!$CN176+2,Inputs!$CN176=Inputs!$CO176)),0,IF(AV$3=Inputs!$CN176,0.8,IF(AV$3=Inputs!$CN176+1,0.6,IF(AV$3=Inputs!$CN176+2,0.4,IF(AV$3=Inputs!$CO176,0.2,IF(AND(AV$3&gt;=Inputs!$CL176,AV$3&lt;Inputs!$CM176),(AV$3-Inputs!$CL176+1)/(Inputs!$AI176+1),0)))))))))</f>
        <v>0</v>
      </c>
      <c r="AW178" s="27">
        <f>IF(AND(Inputs!$CO176=0,AW$3&gt;=Inputs!$CM176),1,IF(AND(AW$3&gt;=Inputs!$CM176,AW$3&lt;Inputs!$CN176),1,IF(AND(AW$3=Inputs!$CN176,AW$3=Inputs!$CO176),1,IF(OR(AND(AW$3=Inputs!$CN176+1,Inputs!$CN176=Inputs!$CO176),AND(AW$3=Inputs!$CN176+2,Inputs!$CN176=Inputs!$CO176)),0,IF(AW$3=Inputs!$CN176,0.8,IF(AW$3=Inputs!$CN176+1,0.6,IF(AW$3=Inputs!$CN176+2,0.4,IF(AW$3=Inputs!$CO176,0.2,IF(AND(AW$3&gt;=Inputs!$CL176,AW$3&lt;Inputs!$CM176),(AW$3-Inputs!$CL176+1)/(Inputs!$AI176+1),0)))))))))</f>
        <v>0</v>
      </c>
      <c r="AX178" s="27">
        <f>IF(AND(Inputs!$CO176=0,AX$3&gt;=Inputs!$CM176),1,IF(AND(AX$3&gt;=Inputs!$CM176,AX$3&lt;Inputs!$CN176),1,IF(AND(AX$3=Inputs!$CN176,AX$3=Inputs!$CO176),1,IF(OR(AND(AX$3=Inputs!$CN176+1,Inputs!$CN176=Inputs!$CO176),AND(AX$3=Inputs!$CN176+2,Inputs!$CN176=Inputs!$CO176)),0,IF(AX$3=Inputs!$CN176,0.8,IF(AX$3=Inputs!$CN176+1,0.6,IF(AX$3=Inputs!$CN176+2,0.4,IF(AX$3=Inputs!$CO176,0.2,IF(AND(AX$3&gt;=Inputs!$CL176,AX$3&lt;Inputs!$CM176),(AX$3-Inputs!$CL176+1)/(Inputs!$AI176+1),0)))))))))</f>
        <v>0</v>
      </c>
      <c r="AY178" s="27">
        <f>IF(AND(Inputs!$CO176=0,AY$3&gt;=Inputs!$CM176),1,IF(AND(AY$3&gt;=Inputs!$CM176,AY$3&lt;Inputs!$CN176),1,IF(AND(AY$3=Inputs!$CN176,AY$3=Inputs!$CO176),1,IF(OR(AND(AY$3=Inputs!$CN176+1,Inputs!$CN176=Inputs!$CO176),AND(AY$3=Inputs!$CN176+2,Inputs!$CN176=Inputs!$CO176)),0,IF(AY$3=Inputs!$CN176,0.8,IF(AY$3=Inputs!$CN176+1,0.6,IF(AY$3=Inputs!$CN176+2,0.4,IF(AY$3=Inputs!$CO176,0.2,IF(AND(AY$3&gt;=Inputs!$CL176,AY$3&lt;Inputs!$CM176),(AY$3-Inputs!$CL176+1)/(Inputs!$AI176+1),0)))))))))</f>
        <v>0</v>
      </c>
      <c r="AZ178" s="27">
        <f>IF(AND(Inputs!$CO176=0,AZ$3&gt;=Inputs!$CM176),1,IF(AND(AZ$3&gt;=Inputs!$CM176,AZ$3&lt;Inputs!$CN176),1,IF(AND(AZ$3=Inputs!$CN176,AZ$3=Inputs!$CO176),1,IF(OR(AND(AZ$3=Inputs!$CN176+1,Inputs!$CN176=Inputs!$CO176),AND(AZ$3=Inputs!$CN176+2,Inputs!$CN176=Inputs!$CO176)),0,IF(AZ$3=Inputs!$CN176,0.8,IF(AZ$3=Inputs!$CN176+1,0.6,IF(AZ$3=Inputs!$CN176+2,0.4,IF(AZ$3=Inputs!$CO176,0.2,IF(AND(AZ$3&gt;=Inputs!$CL176,AZ$3&lt;Inputs!$CM176),(AZ$3-Inputs!$CL176+1)/(Inputs!$AI176+1),0)))))))))</f>
        <v>0</v>
      </c>
      <c r="BA178" s="27">
        <f>IF(AND(Inputs!$CO176=0,BA$3&gt;=Inputs!$CM176),1,IF(AND(BA$3&gt;=Inputs!$CM176,BA$3&lt;Inputs!$CN176),1,IF(AND(BA$3=Inputs!$CN176,BA$3=Inputs!$CO176),1,IF(OR(AND(BA$3=Inputs!$CN176+1,Inputs!$CN176=Inputs!$CO176),AND(BA$3=Inputs!$CN176+2,Inputs!$CN176=Inputs!$CO176)),0,IF(BA$3=Inputs!$CN176,0.8,IF(BA$3=Inputs!$CN176+1,0.6,IF(BA$3=Inputs!$CN176+2,0.4,IF(BA$3=Inputs!$CO176,0.2,IF(AND(BA$3&gt;=Inputs!$CL176,BA$3&lt;Inputs!$CM176),(BA$3-Inputs!$CL176+1)/(Inputs!$AI176+1),0)))))))))</f>
        <v>0</v>
      </c>
      <c r="BB178" s="27">
        <f>IF(AND(Inputs!$CO176=0,BB$3&gt;=Inputs!$CM176),1,IF(AND(BB$3&gt;=Inputs!$CM176,BB$3&lt;Inputs!$CN176),1,IF(AND(BB$3=Inputs!$CN176,BB$3=Inputs!$CO176),1,IF(OR(AND(BB$3=Inputs!$CN176+1,Inputs!$CN176=Inputs!$CO176),AND(BB$3=Inputs!$CN176+2,Inputs!$CN176=Inputs!$CO176)),0,IF(BB$3=Inputs!$CN176,0.8,IF(BB$3=Inputs!$CN176+1,0.6,IF(BB$3=Inputs!$CN176+2,0.4,IF(BB$3=Inputs!$CO176,0.2,IF(AND(BB$3&gt;=Inputs!$CL176,BB$3&lt;Inputs!$CM176),(BB$3-Inputs!$CL176+1)/(Inputs!$AI176+1),0)))))))))</f>
        <v>0</v>
      </c>
      <c r="BC178" s="27">
        <f>IF(AND(Inputs!$CO176=0,BC$3&gt;=Inputs!$CM176),1,IF(AND(BC$3&gt;=Inputs!$CM176,BC$3&lt;Inputs!$CN176),1,IF(AND(BC$3=Inputs!$CN176,BC$3=Inputs!$CO176),1,IF(OR(AND(BC$3=Inputs!$CN176+1,Inputs!$CN176=Inputs!$CO176),AND(BC$3=Inputs!$CN176+2,Inputs!$CN176=Inputs!$CO176)),0,IF(BC$3=Inputs!$CN176,0.8,IF(BC$3=Inputs!$CN176+1,0.6,IF(BC$3=Inputs!$CN176+2,0.4,IF(BC$3=Inputs!$CO176,0.2,IF(AND(BC$3&gt;=Inputs!$CL176,BC$3&lt;Inputs!$CM176),(BC$3-Inputs!$CL176+1)/(Inputs!$AI176+1),0)))))))))</f>
        <v>0</v>
      </c>
      <c r="BD178" s="27">
        <f>IF(AND(Inputs!$CO176=0,BD$3&gt;=Inputs!$CM176),1,IF(AND(BD$3&gt;=Inputs!$CM176,BD$3&lt;Inputs!$CN176),1,IF(AND(BD$3=Inputs!$CN176,BD$3=Inputs!$CO176),1,IF(OR(AND(BD$3=Inputs!$CN176+1,Inputs!$CN176=Inputs!$CO176),AND(BD$3=Inputs!$CN176+2,Inputs!$CN176=Inputs!$CO176)),0,IF(BD$3=Inputs!$CN176,0.8,IF(BD$3=Inputs!$CN176+1,0.6,IF(BD$3=Inputs!$CN176+2,0.4,IF(BD$3=Inputs!$CO176,0.2,IF(AND(BD$3&gt;=Inputs!$CL176,BD$3&lt;Inputs!$CM176),(BD$3-Inputs!$CL176+1)/(Inputs!$AI176+1),0)))))))))</f>
        <v>0</v>
      </c>
      <c r="BE178" s="27">
        <f>IF(AND(Inputs!$CO176=0,BE$3&gt;=Inputs!$CM176),1,IF(AND(BE$3&gt;=Inputs!$CM176,BE$3&lt;Inputs!$CN176),1,IF(AND(BE$3=Inputs!$CN176,BE$3=Inputs!$CO176),1,IF(OR(AND(BE$3=Inputs!$CN176+1,Inputs!$CN176=Inputs!$CO176),AND(BE$3=Inputs!$CN176+2,Inputs!$CN176=Inputs!$CO176)),0,IF(BE$3=Inputs!$CN176,0.8,IF(BE$3=Inputs!$CN176+1,0.6,IF(BE$3=Inputs!$CN176+2,0.4,IF(BE$3=Inputs!$CO176,0.2,IF(AND(BE$3&gt;=Inputs!$CL176,BE$3&lt;Inputs!$CM176),(BE$3-Inputs!$CL176+1)/(Inputs!$AI176+1),0)))))))))</f>
        <v>0</v>
      </c>
      <c r="BF178" s="27">
        <f>IF(AND(Inputs!$CO176=0,BF$3&gt;=Inputs!$CM176),1,IF(AND(BF$3&gt;=Inputs!$CM176,BF$3&lt;Inputs!$CN176),1,IF(AND(BF$3=Inputs!$CN176,BF$3=Inputs!$CO176),1,IF(OR(AND(BF$3=Inputs!$CN176+1,Inputs!$CN176=Inputs!$CO176),AND(BF$3=Inputs!$CN176+2,Inputs!$CN176=Inputs!$CO176)),0,IF(BF$3=Inputs!$CN176,0.8,IF(BF$3=Inputs!$CN176+1,0.6,IF(BF$3=Inputs!$CN176+2,0.4,IF(BF$3=Inputs!$CO176,0.2,IF(AND(BF$3&gt;=Inputs!$CL176,BF$3&lt;Inputs!$CM176),(BF$3-Inputs!$CL176+1)/(Inputs!$AI176+1),0)))))))))</f>
        <v>0</v>
      </c>
      <c r="BG178" s="27">
        <f>IF(AND(Inputs!$CO176=0,BG$3&gt;=Inputs!$CM176),1,IF(AND(BG$3&gt;=Inputs!$CM176,BG$3&lt;Inputs!$CN176),1,IF(AND(BG$3=Inputs!$CN176,BG$3=Inputs!$CO176),1,IF(OR(AND(BG$3=Inputs!$CN176+1,Inputs!$CN176=Inputs!$CO176),AND(BG$3=Inputs!$CN176+2,Inputs!$CN176=Inputs!$CO176)),0,IF(BG$3=Inputs!$CN176,0.8,IF(BG$3=Inputs!$CN176+1,0.6,IF(BG$3=Inputs!$CN176+2,0.4,IF(BG$3=Inputs!$CO176,0.2,IF(AND(BG$3&gt;=Inputs!$CL176,BG$3&lt;Inputs!$CM176),(BG$3-Inputs!$CL176+1)/(Inputs!$AI176+1),0)))))))))</f>
        <v>0</v>
      </c>
      <c r="BH178" s="27">
        <f>IF(AND(Inputs!$CO176=0,BH$3&gt;=Inputs!$CM176),1,IF(AND(BH$3&gt;=Inputs!$CM176,BH$3&lt;Inputs!$CN176),1,IF(AND(BH$3=Inputs!$CN176,BH$3=Inputs!$CO176),1,IF(OR(AND(BH$3=Inputs!$CN176+1,Inputs!$CN176=Inputs!$CO176),AND(BH$3=Inputs!$CN176+2,Inputs!$CN176=Inputs!$CO176)),0,IF(BH$3=Inputs!$CN176,0.8,IF(BH$3=Inputs!$CN176+1,0.6,IF(BH$3=Inputs!$CN176+2,0.4,IF(BH$3=Inputs!$CO176,0.2,IF(AND(BH$3&gt;=Inputs!$CL176,BH$3&lt;Inputs!$CM176),(BH$3-Inputs!$CL176+1)/(Inputs!$AI176+1),0)))))))))</f>
        <v>0</v>
      </c>
      <c r="BI178" s="27">
        <f>IF(AND(Inputs!$CO176=0,BI$3&gt;=Inputs!$CM176),1,IF(AND(BI$3&gt;=Inputs!$CM176,BI$3&lt;Inputs!$CN176),1,IF(AND(BI$3=Inputs!$CN176,BI$3=Inputs!$CO176),1,IF(OR(AND(BI$3=Inputs!$CN176+1,Inputs!$CN176=Inputs!$CO176),AND(BI$3=Inputs!$CN176+2,Inputs!$CN176=Inputs!$CO176)),0,IF(BI$3=Inputs!$CN176,0.8,IF(BI$3=Inputs!$CN176+1,0.6,IF(BI$3=Inputs!$CN176+2,0.4,IF(BI$3=Inputs!$CO176,0.2,IF(AND(BI$3&gt;=Inputs!$CL176,BI$3&lt;Inputs!$CM176),(BI$3-Inputs!$CL176+1)/(Inputs!$AI176+1),0)))))))))</f>
        <v>0</v>
      </c>
      <c r="BJ178" s="27">
        <f>IF(AND(Inputs!$CO176=0,BJ$3&gt;=Inputs!$CM176),1,IF(AND(BJ$3&gt;=Inputs!$CM176,BJ$3&lt;Inputs!$CN176),1,IF(AND(BJ$3=Inputs!$CN176,BJ$3=Inputs!$CO176),1,IF(OR(AND(BJ$3=Inputs!$CN176+1,Inputs!$CN176=Inputs!$CO176),AND(BJ$3=Inputs!$CN176+2,Inputs!$CN176=Inputs!$CO176)),0,IF(BJ$3=Inputs!$CN176,0.8,IF(BJ$3=Inputs!$CN176+1,0.6,IF(BJ$3=Inputs!$CN176+2,0.4,IF(BJ$3=Inputs!$CO176,0.2,IF(AND(BJ$3&gt;=Inputs!$CL176,BJ$3&lt;Inputs!$CM176),(BJ$3-Inputs!$CL176+1)/(Inputs!$AI176+1),0)))))))))</f>
        <v>0</v>
      </c>
      <c r="BK178" s="27">
        <f>IF(AND(Inputs!$CO176=0,BK$3&gt;=Inputs!$CM176),1,IF(AND(BK$3&gt;=Inputs!$CM176,BK$3&lt;Inputs!$CN176),1,IF(AND(BK$3=Inputs!$CN176,BK$3=Inputs!$CO176),1,IF(OR(AND(BK$3=Inputs!$CN176+1,Inputs!$CN176=Inputs!$CO176),AND(BK$3=Inputs!$CN176+2,Inputs!$CN176=Inputs!$CO176)),0,IF(BK$3=Inputs!$CN176,0.8,IF(BK$3=Inputs!$CN176+1,0.6,IF(BK$3=Inputs!$CN176+2,0.4,IF(BK$3=Inputs!$CO176,0.2,IF(AND(BK$3&gt;=Inputs!$CL176,BK$3&lt;Inputs!$CM176),(BK$3-Inputs!$CL176+1)/(Inputs!$AI176+1),0)))))))))</f>
        <v>0</v>
      </c>
      <c r="BL178" s="27">
        <f>IF(AND(Inputs!$CO176=0,BL$3&gt;=Inputs!$CM176),1,IF(AND(BL$3&gt;=Inputs!$CM176,BL$3&lt;Inputs!$CN176),1,IF(AND(BL$3=Inputs!$CN176,BL$3=Inputs!$CO176),1,IF(OR(AND(BL$3=Inputs!$CN176+1,Inputs!$CN176=Inputs!$CO176),AND(BL$3=Inputs!$CN176+2,Inputs!$CN176=Inputs!$CO176)),0,IF(BL$3=Inputs!$CN176,0.8,IF(BL$3=Inputs!$CN176+1,0.6,IF(BL$3=Inputs!$CN176+2,0.4,IF(BL$3=Inputs!$CO176,0.2,IF(AND(BL$3&gt;=Inputs!$CL176,BL$3&lt;Inputs!$CM176),(BL$3-Inputs!$CL176+1)/(Inputs!$AI176+1),0)))))))))</f>
        <v>0</v>
      </c>
      <c r="BM178" s="27">
        <f>IF(AND(Inputs!$CO176=0,BM$3&gt;=Inputs!$CM176),1,IF(AND(BM$3&gt;=Inputs!$CM176,BM$3&lt;Inputs!$CN176),1,IF(AND(BM$3=Inputs!$CN176,BM$3=Inputs!$CO176),1,IF(OR(AND(BM$3=Inputs!$CN176+1,Inputs!$CN176=Inputs!$CO176),AND(BM$3=Inputs!$CN176+2,Inputs!$CN176=Inputs!$CO176)),0,IF(BM$3=Inputs!$CN176,0.8,IF(BM$3=Inputs!$CN176+1,0.6,IF(BM$3=Inputs!$CN176+2,0.4,IF(BM$3=Inputs!$CO176,0.2,IF(AND(BM$3&gt;=Inputs!$CL176,BM$3&lt;Inputs!$CM176),(BM$3-Inputs!$CL176+1)/(Inputs!$AI176+1),0)))))))))</f>
        <v>0</v>
      </c>
    </row>
    <row r="179" spans="1:65">
      <c r="A179" s="7" t="str">
        <f>IF(Inputs!A177="","",Inputs!A177)</f>
        <v/>
      </c>
      <c r="B179" t="str">
        <f>IF(Inputs!B177="","",Inputs!B177)</f>
        <v/>
      </c>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292"/>
      <c r="AE179" s="292"/>
      <c r="AF179" s="292"/>
      <c r="AG179" s="50">
        <f t="shared" si="7"/>
        <v>0</v>
      </c>
      <c r="AH179" s="42">
        <f t="shared" si="6"/>
        <v>0</v>
      </c>
      <c r="AJ179" s="27">
        <f>IF(AND(Inputs!$CO177=0,AJ$3&gt;=Inputs!$CM177),1,IF(AND(AJ$3&gt;=Inputs!$CM177,AJ$3&lt;Inputs!$CN177),1,IF(AND(AJ$3=Inputs!$CN177,AJ$3=Inputs!$CO177),1,IF(OR(AND(AJ$3=Inputs!$CN177+1,Inputs!$CN177=Inputs!$CO177),AND(AJ$3=Inputs!$CN177+2,Inputs!$CN177=Inputs!$CO177)),0,IF(AJ$3=Inputs!$CN177,0.8,IF(AJ$3=Inputs!$CN177+1,0.6,IF(AJ$3=Inputs!$CN177+2,0.4,IF(AJ$3=Inputs!$CO177,0.2,IF(AND(AJ$3&gt;=Inputs!$CL177,AJ$3&lt;Inputs!$CM177),(AJ$3-Inputs!$CL177+1)/(Inputs!$AI177+1),0)))))))))</f>
        <v>0</v>
      </c>
      <c r="AK179" s="27">
        <f>IF(AND(Inputs!$CO177=0,AK$3&gt;=Inputs!$CM177),1,IF(AND(AK$3&gt;=Inputs!$CM177,AK$3&lt;Inputs!$CN177),1,IF(AND(AK$3=Inputs!$CN177,AK$3=Inputs!$CO177),1,IF(OR(AND(AK$3=Inputs!$CN177+1,Inputs!$CN177=Inputs!$CO177),AND(AK$3=Inputs!$CN177+2,Inputs!$CN177=Inputs!$CO177)),0,IF(AK$3=Inputs!$CN177,0.8,IF(AK$3=Inputs!$CN177+1,0.6,IF(AK$3=Inputs!$CN177+2,0.4,IF(AK$3=Inputs!$CO177,0.2,IF(AND(AK$3&gt;=Inputs!$CL177,AK$3&lt;Inputs!$CM177),(AK$3-Inputs!$CL177+1)/(Inputs!$AI177+1),0)))))))))</f>
        <v>0</v>
      </c>
      <c r="AL179" s="27">
        <f>IF(AND(Inputs!$CO177=0,AL$3&gt;=Inputs!$CM177),1,IF(AND(AL$3&gt;=Inputs!$CM177,AL$3&lt;Inputs!$CN177),1,IF(AND(AL$3=Inputs!$CN177,AL$3=Inputs!$CO177),1,IF(OR(AND(AL$3=Inputs!$CN177+1,Inputs!$CN177=Inputs!$CO177),AND(AL$3=Inputs!$CN177+2,Inputs!$CN177=Inputs!$CO177)),0,IF(AL$3=Inputs!$CN177,0.8,IF(AL$3=Inputs!$CN177+1,0.6,IF(AL$3=Inputs!$CN177+2,0.4,IF(AL$3=Inputs!$CO177,0.2,IF(AND(AL$3&gt;=Inputs!$CL177,AL$3&lt;Inputs!$CM177),(AL$3-Inputs!$CL177+1)/(Inputs!$AI177+1),0)))))))))</f>
        <v>0</v>
      </c>
      <c r="AM179" s="27">
        <f>IF(AND(Inputs!$CO177=0,AM$3&gt;=Inputs!$CM177),1,IF(AND(AM$3&gt;=Inputs!$CM177,AM$3&lt;Inputs!$CN177),1,IF(AND(AM$3=Inputs!$CN177,AM$3=Inputs!$CO177),1,IF(OR(AND(AM$3=Inputs!$CN177+1,Inputs!$CN177=Inputs!$CO177),AND(AM$3=Inputs!$CN177+2,Inputs!$CN177=Inputs!$CO177)),0,IF(AM$3=Inputs!$CN177,0.8,IF(AM$3=Inputs!$CN177+1,0.6,IF(AM$3=Inputs!$CN177+2,0.4,IF(AM$3=Inputs!$CO177,0.2,IF(AND(AM$3&gt;=Inputs!$CL177,AM$3&lt;Inputs!$CM177),(AM$3-Inputs!$CL177+1)/(Inputs!$AI177+1),0)))))))))</f>
        <v>0</v>
      </c>
      <c r="AN179" s="27">
        <f>IF(AND(Inputs!$CO177=0,AN$3&gt;=Inputs!$CM177),1,IF(AND(AN$3&gt;=Inputs!$CM177,AN$3&lt;Inputs!$CN177),1,IF(AND(AN$3=Inputs!$CN177,AN$3=Inputs!$CO177),1,IF(OR(AND(AN$3=Inputs!$CN177+1,Inputs!$CN177=Inputs!$CO177),AND(AN$3=Inputs!$CN177+2,Inputs!$CN177=Inputs!$CO177)),0,IF(AN$3=Inputs!$CN177,0.8,IF(AN$3=Inputs!$CN177+1,0.6,IF(AN$3=Inputs!$CN177+2,0.4,IF(AN$3=Inputs!$CO177,0.2,IF(AND(AN$3&gt;=Inputs!$CL177,AN$3&lt;Inputs!$CM177),(AN$3-Inputs!$CL177+1)/(Inputs!$AI177+1),0)))))))))</f>
        <v>0</v>
      </c>
      <c r="AO179" s="27">
        <f>IF(AND(Inputs!$CO177=0,AO$3&gt;=Inputs!$CM177),1,IF(AND(AO$3&gt;=Inputs!$CM177,AO$3&lt;Inputs!$CN177),1,IF(AND(AO$3=Inputs!$CN177,AO$3=Inputs!$CO177),1,IF(OR(AND(AO$3=Inputs!$CN177+1,Inputs!$CN177=Inputs!$CO177),AND(AO$3=Inputs!$CN177+2,Inputs!$CN177=Inputs!$CO177)),0,IF(AO$3=Inputs!$CN177,0.8,IF(AO$3=Inputs!$CN177+1,0.6,IF(AO$3=Inputs!$CN177+2,0.4,IF(AO$3=Inputs!$CO177,0.2,IF(AND(AO$3&gt;=Inputs!$CL177,AO$3&lt;Inputs!$CM177),(AO$3-Inputs!$CL177+1)/(Inputs!$AI177+1),0)))))))))</f>
        <v>0</v>
      </c>
      <c r="AP179" s="27">
        <f>IF(AND(Inputs!$CO177=0,AP$3&gt;=Inputs!$CM177),1,IF(AND(AP$3&gt;=Inputs!$CM177,AP$3&lt;Inputs!$CN177),1,IF(AND(AP$3=Inputs!$CN177,AP$3=Inputs!$CO177),1,IF(OR(AND(AP$3=Inputs!$CN177+1,Inputs!$CN177=Inputs!$CO177),AND(AP$3=Inputs!$CN177+2,Inputs!$CN177=Inputs!$CO177)),0,IF(AP$3=Inputs!$CN177,0.8,IF(AP$3=Inputs!$CN177+1,0.6,IF(AP$3=Inputs!$CN177+2,0.4,IF(AP$3=Inputs!$CO177,0.2,IF(AND(AP$3&gt;=Inputs!$CL177,AP$3&lt;Inputs!$CM177),(AP$3-Inputs!$CL177+1)/(Inputs!$AI177+1),0)))))))))</f>
        <v>0</v>
      </c>
      <c r="AQ179" s="27">
        <f>IF(AND(Inputs!$CO177=0,AQ$3&gt;=Inputs!$CM177),1,IF(AND(AQ$3&gt;=Inputs!$CM177,AQ$3&lt;Inputs!$CN177),1,IF(AND(AQ$3=Inputs!$CN177,AQ$3=Inputs!$CO177),1,IF(OR(AND(AQ$3=Inputs!$CN177+1,Inputs!$CN177=Inputs!$CO177),AND(AQ$3=Inputs!$CN177+2,Inputs!$CN177=Inputs!$CO177)),0,IF(AQ$3=Inputs!$CN177,0.8,IF(AQ$3=Inputs!$CN177+1,0.6,IF(AQ$3=Inputs!$CN177+2,0.4,IF(AQ$3=Inputs!$CO177,0.2,IF(AND(AQ$3&gt;=Inputs!$CL177,AQ$3&lt;Inputs!$CM177),(AQ$3-Inputs!$CL177+1)/(Inputs!$AI177+1),0)))))))))</f>
        <v>0</v>
      </c>
      <c r="AR179" s="27">
        <f>IF(AND(Inputs!$CO177=0,AR$3&gt;=Inputs!$CM177),1,IF(AND(AR$3&gt;=Inputs!$CM177,AR$3&lt;Inputs!$CN177),1,IF(AND(AR$3=Inputs!$CN177,AR$3=Inputs!$CO177),1,IF(OR(AND(AR$3=Inputs!$CN177+1,Inputs!$CN177=Inputs!$CO177),AND(AR$3=Inputs!$CN177+2,Inputs!$CN177=Inputs!$CO177)),0,IF(AR$3=Inputs!$CN177,0.8,IF(AR$3=Inputs!$CN177+1,0.6,IF(AR$3=Inputs!$CN177+2,0.4,IF(AR$3=Inputs!$CO177,0.2,IF(AND(AR$3&gt;=Inputs!$CL177,AR$3&lt;Inputs!$CM177),(AR$3-Inputs!$CL177+1)/(Inputs!$AI177+1),0)))))))))</f>
        <v>0</v>
      </c>
      <c r="AS179" s="27">
        <f>IF(AND(Inputs!$CO177=0,AS$3&gt;=Inputs!$CM177),1,IF(AND(AS$3&gt;=Inputs!$CM177,AS$3&lt;Inputs!$CN177),1,IF(AND(AS$3=Inputs!$CN177,AS$3=Inputs!$CO177),1,IF(OR(AND(AS$3=Inputs!$CN177+1,Inputs!$CN177=Inputs!$CO177),AND(AS$3=Inputs!$CN177+2,Inputs!$CN177=Inputs!$CO177)),0,IF(AS$3=Inputs!$CN177,0.8,IF(AS$3=Inputs!$CN177+1,0.6,IF(AS$3=Inputs!$CN177+2,0.4,IF(AS$3=Inputs!$CO177,0.2,IF(AND(AS$3&gt;=Inputs!$CL177,AS$3&lt;Inputs!$CM177),(AS$3-Inputs!$CL177+1)/(Inputs!$AI177+1),0)))))))))</f>
        <v>0</v>
      </c>
      <c r="AT179" s="27">
        <f>IF(AND(Inputs!$CO177=0,AT$3&gt;=Inputs!$CM177),1,IF(AND(AT$3&gt;=Inputs!$CM177,AT$3&lt;Inputs!$CN177),1,IF(AND(AT$3=Inputs!$CN177,AT$3=Inputs!$CO177),1,IF(OR(AND(AT$3=Inputs!$CN177+1,Inputs!$CN177=Inputs!$CO177),AND(AT$3=Inputs!$CN177+2,Inputs!$CN177=Inputs!$CO177)),0,IF(AT$3=Inputs!$CN177,0.8,IF(AT$3=Inputs!$CN177+1,0.6,IF(AT$3=Inputs!$CN177+2,0.4,IF(AT$3=Inputs!$CO177,0.2,IF(AND(AT$3&gt;=Inputs!$CL177,AT$3&lt;Inputs!$CM177),(AT$3-Inputs!$CL177+1)/(Inputs!$AI177+1),0)))))))))</f>
        <v>0</v>
      </c>
      <c r="AU179" s="27">
        <f>IF(AND(Inputs!$CO177=0,AU$3&gt;=Inputs!$CM177),1,IF(AND(AU$3&gt;=Inputs!$CM177,AU$3&lt;Inputs!$CN177),1,IF(AND(AU$3=Inputs!$CN177,AU$3=Inputs!$CO177),1,IF(OR(AND(AU$3=Inputs!$CN177+1,Inputs!$CN177=Inputs!$CO177),AND(AU$3=Inputs!$CN177+2,Inputs!$CN177=Inputs!$CO177)),0,IF(AU$3=Inputs!$CN177,0.8,IF(AU$3=Inputs!$CN177+1,0.6,IF(AU$3=Inputs!$CN177+2,0.4,IF(AU$3=Inputs!$CO177,0.2,IF(AND(AU$3&gt;=Inputs!$CL177,AU$3&lt;Inputs!$CM177),(AU$3-Inputs!$CL177+1)/(Inputs!$AI177+1),0)))))))))</f>
        <v>0</v>
      </c>
      <c r="AV179" s="27">
        <f>IF(AND(Inputs!$CO177=0,AV$3&gt;=Inputs!$CM177),1,IF(AND(AV$3&gt;=Inputs!$CM177,AV$3&lt;Inputs!$CN177),1,IF(AND(AV$3=Inputs!$CN177,AV$3=Inputs!$CO177),1,IF(OR(AND(AV$3=Inputs!$CN177+1,Inputs!$CN177=Inputs!$CO177),AND(AV$3=Inputs!$CN177+2,Inputs!$CN177=Inputs!$CO177)),0,IF(AV$3=Inputs!$CN177,0.8,IF(AV$3=Inputs!$CN177+1,0.6,IF(AV$3=Inputs!$CN177+2,0.4,IF(AV$3=Inputs!$CO177,0.2,IF(AND(AV$3&gt;=Inputs!$CL177,AV$3&lt;Inputs!$CM177),(AV$3-Inputs!$CL177+1)/(Inputs!$AI177+1),0)))))))))</f>
        <v>0</v>
      </c>
      <c r="AW179" s="27">
        <f>IF(AND(Inputs!$CO177=0,AW$3&gt;=Inputs!$CM177),1,IF(AND(AW$3&gt;=Inputs!$CM177,AW$3&lt;Inputs!$CN177),1,IF(AND(AW$3=Inputs!$CN177,AW$3=Inputs!$CO177),1,IF(OR(AND(AW$3=Inputs!$CN177+1,Inputs!$CN177=Inputs!$CO177),AND(AW$3=Inputs!$CN177+2,Inputs!$CN177=Inputs!$CO177)),0,IF(AW$3=Inputs!$CN177,0.8,IF(AW$3=Inputs!$CN177+1,0.6,IF(AW$3=Inputs!$CN177+2,0.4,IF(AW$3=Inputs!$CO177,0.2,IF(AND(AW$3&gt;=Inputs!$CL177,AW$3&lt;Inputs!$CM177),(AW$3-Inputs!$CL177+1)/(Inputs!$AI177+1),0)))))))))</f>
        <v>0</v>
      </c>
      <c r="AX179" s="27">
        <f>IF(AND(Inputs!$CO177=0,AX$3&gt;=Inputs!$CM177),1,IF(AND(AX$3&gt;=Inputs!$CM177,AX$3&lt;Inputs!$CN177),1,IF(AND(AX$3=Inputs!$CN177,AX$3=Inputs!$CO177),1,IF(OR(AND(AX$3=Inputs!$CN177+1,Inputs!$CN177=Inputs!$CO177),AND(AX$3=Inputs!$CN177+2,Inputs!$CN177=Inputs!$CO177)),0,IF(AX$3=Inputs!$CN177,0.8,IF(AX$3=Inputs!$CN177+1,0.6,IF(AX$3=Inputs!$CN177+2,0.4,IF(AX$3=Inputs!$CO177,0.2,IF(AND(AX$3&gt;=Inputs!$CL177,AX$3&lt;Inputs!$CM177),(AX$3-Inputs!$CL177+1)/(Inputs!$AI177+1),0)))))))))</f>
        <v>0</v>
      </c>
      <c r="AY179" s="27">
        <f>IF(AND(Inputs!$CO177=0,AY$3&gt;=Inputs!$CM177),1,IF(AND(AY$3&gt;=Inputs!$CM177,AY$3&lt;Inputs!$CN177),1,IF(AND(AY$3=Inputs!$CN177,AY$3=Inputs!$CO177),1,IF(OR(AND(AY$3=Inputs!$CN177+1,Inputs!$CN177=Inputs!$CO177),AND(AY$3=Inputs!$CN177+2,Inputs!$CN177=Inputs!$CO177)),0,IF(AY$3=Inputs!$CN177,0.8,IF(AY$3=Inputs!$CN177+1,0.6,IF(AY$3=Inputs!$CN177+2,0.4,IF(AY$3=Inputs!$CO177,0.2,IF(AND(AY$3&gt;=Inputs!$CL177,AY$3&lt;Inputs!$CM177),(AY$3-Inputs!$CL177+1)/(Inputs!$AI177+1),0)))))))))</f>
        <v>0</v>
      </c>
      <c r="AZ179" s="27">
        <f>IF(AND(Inputs!$CO177=0,AZ$3&gt;=Inputs!$CM177),1,IF(AND(AZ$3&gt;=Inputs!$CM177,AZ$3&lt;Inputs!$CN177),1,IF(AND(AZ$3=Inputs!$CN177,AZ$3=Inputs!$CO177),1,IF(OR(AND(AZ$3=Inputs!$CN177+1,Inputs!$CN177=Inputs!$CO177),AND(AZ$3=Inputs!$CN177+2,Inputs!$CN177=Inputs!$CO177)),0,IF(AZ$3=Inputs!$CN177,0.8,IF(AZ$3=Inputs!$CN177+1,0.6,IF(AZ$3=Inputs!$CN177+2,0.4,IF(AZ$3=Inputs!$CO177,0.2,IF(AND(AZ$3&gt;=Inputs!$CL177,AZ$3&lt;Inputs!$CM177),(AZ$3-Inputs!$CL177+1)/(Inputs!$AI177+1),0)))))))))</f>
        <v>0</v>
      </c>
      <c r="BA179" s="27">
        <f>IF(AND(Inputs!$CO177=0,BA$3&gt;=Inputs!$CM177),1,IF(AND(BA$3&gt;=Inputs!$CM177,BA$3&lt;Inputs!$CN177),1,IF(AND(BA$3=Inputs!$CN177,BA$3=Inputs!$CO177),1,IF(OR(AND(BA$3=Inputs!$CN177+1,Inputs!$CN177=Inputs!$CO177),AND(BA$3=Inputs!$CN177+2,Inputs!$CN177=Inputs!$CO177)),0,IF(BA$3=Inputs!$CN177,0.8,IF(BA$3=Inputs!$CN177+1,0.6,IF(BA$3=Inputs!$CN177+2,0.4,IF(BA$3=Inputs!$CO177,0.2,IF(AND(BA$3&gt;=Inputs!$CL177,BA$3&lt;Inputs!$CM177),(BA$3-Inputs!$CL177+1)/(Inputs!$AI177+1),0)))))))))</f>
        <v>0</v>
      </c>
      <c r="BB179" s="27">
        <f>IF(AND(Inputs!$CO177=0,BB$3&gt;=Inputs!$CM177),1,IF(AND(BB$3&gt;=Inputs!$CM177,BB$3&lt;Inputs!$CN177),1,IF(AND(BB$3=Inputs!$CN177,BB$3=Inputs!$CO177),1,IF(OR(AND(BB$3=Inputs!$CN177+1,Inputs!$CN177=Inputs!$CO177),AND(BB$3=Inputs!$CN177+2,Inputs!$CN177=Inputs!$CO177)),0,IF(BB$3=Inputs!$CN177,0.8,IF(BB$3=Inputs!$CN177+1,0.6,IF(BB$3=Inputs!$CN177+2,0.4,IF(BB$3=Inputs!$CO177,0.2,IF(AND(BB$3&gt;=Inputs!$CL177,BB$3&lt;Inputs!$CM177),(BB$3-Inputs!$CL177+1)/(Inputs!$AI177+1),0)))))))))</f>
        <v>0</v>
      </c>
      <c r="BC179" s="27">
        <f>IF(AND(Inputs!$CO177=0,BC$3&gt;=Inputs!$CM177),1,IF(AND(BC$3&gt;=Inputs!$CM177,BC$3&lt;Inputs!$CN177),1,IF(AND(BC$3=Inputs!$CN177,BC$3=Inputs!$CO177),1,IF(OR(AND(BC$3=Inputs!$CN177+1,Inputs!$CN177=Inputs!$CO177),AND(BC$3=Inputs!$CN177+2,Inputs!$CN177=Inputs!$CO177)),0,IF(BC$3=Inputs!$CN177,0.8,IF(BC$3=Inputs!$CN177+1,0.6,IF(BC$3=Inputs!$CN177+2,0.4,IF(BC$3=Inputs!$CO177,0.2,IF(AND(BC$3&gt;=Inputs!$CL177,BC$3&lt;Inputs!$CM177),(BC$3-Inputs!$CL177+1)/(Inputs!$AI177+1),0)))))))))</f>
        <v>0</v>
      </c>
      <c r="BD179" s="27">
        <f>IF(AND(Inputs!$CO177=0,BD$3&gt;=Inputs!$CM177),1,IF(AND(BD$3&gt;=Inputs!$CM177,BD$3&lt;Inputs!$CN177),1,IF(AND(BD$3=Inputs!$CN177,BD$3=Inputs!$CO177),1,IF(OR(AND(BD$3=Inputs!$CN177+1,Inputs!$CN177=Inputs!$CO177),AND(BD$3=Inputs!$CN177+2,Inputs!$CN177=Inputs!$CO177)),0,IF(BD$3=Inputs!$CN177,0.8,IF(BD$3=Inputs!$CN177+1,0.6,IF(BD$3=Inputs!$CN177+2,0.4,IF(BD$3=Inputs!$CO177,0.2,IF(AND(BD$3&gt;=Inputs!$CL177,BD$3&lt;Inputs!$CM177),(BD$3-Inputs!$CL177+1)/(Inputs!$AI177+1),0)))))))))</f>
        <v>0</v>
      </c>
      <c r="BE179" s="27">
        <f>IF(AND(Inputs!$CO177=0,BE$3&gt;=Inputs!$CM177),1,IF(AND(BE$3&gt;=Inputs!$CM177,BE$3&lt;Inputs!$CN177),1,IF(AND(BE$3=Inputs!$CN177,BE$3=Inputs!$CO177),1,IF(OR(AND(BE$3=Inputs!$CN177+1,Inputs!$CN177=Inputs!$CO177),AND(BE$3=Inputs!$CN177+2,Inputs!$CN177=Inputs!$CO177)),0,IF(BE$3=Inputs!$CN177,0.8,IF(BE$3=Inputs!$CN177+1,0.6,IF(BE$3=Inputs!$CN177+2,0.4,IF(BE$3=Inputs!$CO177,0.2,IF(AND(BE$3&gt;=Inputs!$CL177,BE$3&lt;Inputs!$CM177),(BE$3-Inputs!$CL177+1)/(Inputs!$AI177+1),0)))))))))</f>
        <v>0</v>
      </c>
      <c r="BF179" s="27">
        <f>IF(AND(Inputs!$CO177=0,BF$3&gt;=Inputs!$CM177),1,IF(AND(BF$3&gt;=Inputs!$CM177,BF$3&lt;Inputs!$CN177),1,IF(AND(BF$3=Inputs!$CN177,BF$3=Inputs!$CO177),1,IF(OR(AND(BF$3=Inputs!$CN177+1,Inputs!$CN177=Inputs!$CO177),AND(BF$3=Inputs!$CN177+2,Inputs!$CN177=Inputs!$CO177)),0,IF(BF$3=Inputs!$CN177,0.8,IF(BF$3=Inputs!$CN177+1,0.6,IF(BF$3=Inputs!$CN177+2,0.4,IF(BF$3=Inputs!$CO177,0.2,IF(AND(BF$3&gt;=Inputs!$CL177,BF$3&lt;Inputs!$CM177),(BF$3-Inputs!$CL177+1)/(Inputs!$AI177+1),0)))))))))</f>
        <v>0</v>
      </c>
      <c r="BG179" s="27">
        <f>IF(AND(Inputs!$CO177=0,BG$3&gt;=Inputs!$CM177),1,IF(AND(BG$3&gt;=Inputs!$CM177,BG$3&lt;Inputs!$CN177),1,IF(AND(BG$3=Inputs!$CN177,BG$3=Inputs!$CO177),1,IF(OR(AND(BG$3=Inputs!$CN177+1,Inputs!$CN177=Inputs!$CO177),AND(BG$3=Inputs!$CN177+2,Inputs!$CN177=Inputs!$CO177)),0,IF(BG$3=Inputs!$CN177,0.8,IF(BG$3=Inputs!$CN177+1,0.6,IF(BG$3=Inputs!$CN177+2,0.4,IF(BG$3=Inputs!$CO177,0.2,IF(AND(BG$3&gt;=Inputs!$CL177,BG$3&lt;Inputs!$CM177),(BG$3-Inputs!$CL177+1)/(Inputs!$AI177+1),0)))))))))</f>
        <v>0</v>
      </c>
      <c r="BH179" s="27">
        <f>IF(AND(Inputs!$CO177=0,BH$3&gt;=Inputs!$CM177),1,IF(AND(BH$3&gt;=Inputs!$CM177,BH$3&lt;Inputs!$CN177),1,IF(AND(BH$3=Inputs!$CN177,BH$3=Inputs!$CO177),1,IF(OR(AND(BH$3=Inputs!$CN177+1,Inputs!$CN177=Inputs!$CO177),AND(BH$3=Inputs!$CN177+2,Inputs!$CN177=Inputs!$CO177)),0,IF(BH$3=Inputs!$CN177,0.8,IF(BH$3=Inputs!$CN177+1,0.6,IF(BH$3=Inputs!$CN177+2,0.4,IF(BH$3=Inputs!$CO177,0.2,IF(AND(BH$3&gt;=Inputs!$CL177,BH$3&lt;Inputs!$CM177),(BH$3-Inputs!$CL177+1)/(Inputs!$AI177+1),0)))))))))</f>
        <v>0</v>
      </c>
      <c r="BI179" s="27">
        <f>IF(AND(Inputs!$CO177=0,BI$3&gt;=Inputs!$CM177),1,IF(AND(BI$3&gt;=Inputs!$CM177,BI$3&lt;Inputs!$CN177),1,IF(AND(BI$3=Inputs!$CN177,BI$3=Inputs!$CO177),1,IF(OR(AND(BI$3=Inputs!$CN177+1,Inputs!$CN177=Inputs!$CO177),AND(BI$3=Inputs!$CN177+2,Inputs!$CN177=Inputs!$CO177)),0,IF(BI$3=Inputs!$CN177,0.8,IF(BI$3=Inputs!$CN177+1,0.6,IF(BI$3=Inputs!$CN177+2,0.4,IF(BI$3=Inputs!$CO177,0.2,IF(AND(BI$3&gt;=Inputs!$CL177,BI$3&lt;Inputs!$CM177),(BI$3-Inputs!$CL177+1)/(Inputs!$AI177+1),0)))))))))</f>
        <v>0</v>
      </c>
      <c r="BJ179" s="27">
        <f>IF(AND(Inputs!$CO177=0,BJ$3&gt;=Inputs!$CM177),1,IF(AND(BJ$3&gt;=Inputs!$CM177,BJ$3&lt;Inputs!$CN177),1,IF(AND(BJ$3=Inputs!$CN177,BJ$3=Inputs!$CO177),1,IF(OR(AND(BJ$3=Inputs!$CN177+1,Inputs!$CN177=Inputs!$CO177),AND(BJ$3=Inputs!$CN177+2,Inputs!$CN177=Inputs!$CO177)),0,IF(BJ$3=Inputs!$CN177,0.8,IF(BJ$3=Inputs!$CN177+1,0.6,IF(BJ$3=Inputs!$CN177+2,0.4,IF(BJ$3=Inputs!$CO177,0.2,IF(AND(BJ$3&gt;=Inputs!$CL177,BJ$3&lt;Inputs!$CM177),(BJ$3-Inputs!$CL177+1)/(Inputs!$AI177+1),0)))))))))</f>
        <v>0</v>
      </c>
      <c r="BK179" s="27">
        <f>IF(AND(Inputs!$CO177=0,BK$3&gt;=Inputs!$CM177),1,IF(AND(BK$3&gt;=Inputs!$CM177,BK$3&lt;Inputs!$CN177),1,IF(AND(BK$3=Inputs!$CN177,BK$3=Inputs!$CO177),1,IF(OR(AND(BK$3=Inputs!$CN177+1,Inputs!$CN177=Inputs!$CO177),AND(BK$3=Inputs!$CN177+2,Inputs!$CN177=Inputs!$CO177)),0,IF(BK$3=Inputs!$CN177,0.8,IF(BK$3=Inputs!$CN177+1,0.6,IF(BK$3=Inputs!$CN177+2,0.4,IF(BK$3=Inputs!$CO177,0.2,IF(AND(BK$3&gt;=Inputs!$CL177,BK$3&lt;Inputs!$CM177),(BK$3-Inputs!$CL177+1)/(Inputs!$AI177+1),0)))))))))</f>
        <v>0</v>
      </c>
      <c r="BL179" s="27">
        <f>IF(AND(Inputs!$CO177=0,BL$3&gt;=Inputs!$CM177),1,IF(AND(BL$3&gt;=Inputs!$CM177,BL$3&lt;Inputs!$CN177),1,IF(AND(BL$3=Inputs!$CN177,BL$3=Inputs!$CO177),1,IF(OR(AND(BL$3=Inputs!$CN177+1,Inputs!$CN177=Inputs!$CO177),AND(BL$3=Inputs!$CN177+2,Inputs!$CN177=Inputs!$CO177)),0,IF(BL$3=Inputs!$CN177,0.8,IF(BL$3=Inputs!$CN177+1,0.6,IF(BL$3=Inputs!$CN177+2,0.4,IF(BL$3=Inputs!$CO177,0.2,IF(AND(BL$3&gt;=Inputs!$CL177,BL$3&lt;Inputs!$CM177),(BL$3-Inputs!$CL177+1)/(Inputs!$AI177+1),0)))))))))</f>
        <v>0</v>
      </c>
      <c r="BM179" s="27">
        <f>IF(AND(Inputs!$CO177=0,BM$3&gt;=Inputs!$CM177),1,IF(AND(BM$3&gt;=Inputs!$CM177,BM$3&lt;Inputs!$CN177),1,IF(AND(BM$3=Inputs!$CN177,BM$3=Inputs!$CO177),1,IF(OR(AND(BM$3=Inputs!$CN177+1,Inputs!$CN177=Inputs!$CO177),AND(BM$3=Inputs!$CN177+2,Inputs!$CN177=Inputs!$CO177)),0,IF(BM$3=Inputs!$CN177,0.8,IF(BM$3=Inputs!$CN177+1,0.6,IF(BM$3=Inputs!$CN177+2,0.4,IF(BM$3=Inputs!$CO177,0.2,IF(AND(BM$3&gt;=Inputs!$CL177,BM$3&lt;Inputs!$CM177),(BM$3-Inputs!$CL177+1)/(Inputs!$AI177+1),0)))))))))</f>
        <v>0</v>
      </c>
    </row>
    <row r="180" spans="1:65">
      <c r="A180" s="7" t="str">
        <f>IF(Inputs!A178="","",Inputs!A178)</f>
        <v/>
      </c>
      <c r="B180" t="str">
        <f>IF(Inputs!B178="","",Inputs!B178)</f>
        <v/>
      </c>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c r="AA180" s="292"/>
      <c r="AB180" s="292"/>
      <c r="AC180" s="292"/>
      <c r="AD180" s="292"/>
      <c r="AE180" s="292"/>
      <c r="AF180" s="292"/>
      <c r="AG180" s="50">
        <f t="shared" si="7"/>
        <v>0</v>
      </c>
      <c r="AH180" s="42">
        <f t="shared" si="6"/>
        <v>0</v>
      </c>
      <c r="AJ180" s="27">
        <f>IF(AND(Inputs!$CO178=0,AJ$3&gt;=Inputs!$CM178),1,IF(AND(AJ$3&gt;=Inputs!$CM178,AJ$3&lt;Inputs!$CN178),1,IF(AND(AJ$3=Inputs!$CN178,AJ$3=Inputs!$CO178),1,IF(OR(AND(AJ$3=Inputs!$CN178+1,Inputs!$CN178=Inputs!$CO178),AND(AJ$3=Inputs!$CN178+2,Inputs!$CN178=Inputs!$CO178)),0,IF(AJ$3=Inputs!$CN178,0.8,IF(AJ$3=Inputs!$CN178+1,0.6,IF(AJ$3=Inputs!$CN178+2,0.4,IF(AJ$3=Inputs!$CO178,0.2,IF(AND(AJ$3&gt;=Inputs!$CL178,AJ$3&lt;Inputs!$CM178),(AJ$3-Inputs!$CL178+1)/(Inputs!$AI178+1),0)))))))))</f>
        <v>0</v>
      </c>
      <c r="AK180" s="27">
        <f>IF(AND(Inputs!$CO178=0,AK$3&gt;=Inputs!$CM178),1,IF(AND(AK$3&gt;=Inputs!$CM178,AK$3&lt;Inputs!$CN178),1,IF(AND(AK$3=Inputs!$CN178,AK$3=Inputs!$CO178),1,IF(OR(AND(AK$3=Inputs!$CN178+1,Inputs!$CN178=Inputs!$CO178),AND(AK$3=Inputs!$CN178+2,Inputs!$CN178=Inputs!$CO178)),0,IF(AK$3=Inputs!$CN178,0.8,IF(AK$3=Inputs!$CN178+1,0.6,IF(AK$3=Inputs!$CN178+2,0.4,IF(AK$3=Inputs!$CO178,0.2,IF(AND(AK$3&gt;=Inputs!$CL178,AK$3&lt;Inputs!$CM178),(AK$3-Inputs!$CL178+1)/(Inputs!$AI178+1),0)))))))))</f>
        <v>0</v>
      </c>
      <c r="AL180" s="27">
        <f>IF(AND(Inputs!$CO178=0,AL$3&gt;=Inputs!$CM178),1,IF(AND(AL$3&gt;=Inputs!$CM178,AL$3&lt;Inputs!$CN178),1,IF(AND(AL$3=Inputs!$CN178,AL$3=Inputs!$CO178),1,IF(OR(AND(AL$3=Inputs!$CN178+1,Inputs!$CN178=Inputs!$CO178),AND(AL$3=Inputs!$CN178+2,Inputs!$CN178=Inputs!$CO178)),0,IF(AL$3=Inputs!$CN178,0.8,IF(AL$3=Inputs!$CN178+1,0.6,IF(AL$3=Inputs!$CN178+2,0.4,IF(AL$3=Inputs!$CO178,0.2,IF(AND(AL$3&gt;=Inputs!$CL178,AL$3&lt;Inputs!$CM178),(AL$3-Inputs!$CL178+1)/(Inputs!$AI178+1),0)))))))))</f>
        <v>0</v>
      </c>
      <c r="AM180" s="27">
        <f>IF(AND(Inputs!$CO178=0,AM$3&gt;=Inputs!$CM178),1,IF(AND(AM$3&gt;=Inputs!$CM178,AM$3&lt;Inputs!$CN178),1,IF(AND(AM$3=Inputs!$CN178,AM$3=Inputs!$CO178),1,IF(OR(AND(AM$3=Inputs!$CN178+1,Inputs!$CN178=Inputs!$CO178),AND(AM$3=Inputs!$CN178+2,Inputs!$CN178=Inputs!$CO178)),0,IF(AM$3=Inputs!$CN178,0.8,IF(AM$3=Inputs!$CN178+1,0.6,IF(AM$3=Inputs!$CN178+2,0.4,IF(AM$3=Inputs!$CO178,0.2,IF(AND(AM$3&gt;=Inputs!$CL178,AM$3&lt;Inputs!$CM178),(AM$3-Inputs!$CL178+1)/(Inputs!$AI178+1),0)))))))))</f>
        <v>0</v>
      </c>
      <c r="AN180" s="27">
        <f>IF(AND(Inputs!$CO178=0,AN$3&gt;=Inputs!$CM178),1,IF(AND(AN$3&gt;=Inputs!$CM178,AN$3&lt;Inputs!$CN178),1,IF(AND(AN$3=Inputs!$CN178,AN$3=Inputs!$CO178),1,IF(OR(AND(AN$3=Inputs!$CN178+1,Inputs!$CN178=Inputs!$CO178),AND(AN$3=Inputs!$CN178+2,Inputs!$CN178=Inputs!$CO178)),0,IF(AN$3=Inputs!$CN178,0.8,IF(AN$3=Inputs!$CN178+1,0.6,IF(AN$3=Inputs!$CN178+2,0.4,IF(AN$3=Inputs!$CO178,0.2,IF(AND(AN$3&gt;=Inputs!$CL178,AN$3&lt;Inputs!$CM178),(AN$3-Inputs!$CL178+1)/(Inputs!$AI178+1),0)))))))))</f>
        <v>0</v>
      </c>
      <c r="AO180" s="27">
        <f>IF(AND(Inputs!$CO178=0,AO$3&gt;=Inputs!$CM178),1,IF(AND(AO$3&gt;=Inputs!$CM178,AO$3&lt;Inputs!$CN178),1,IF(AND(AO$3=Inputs!$CN178,AO$3=Inputs!$CO178),1,IF(OR(AND(AO$3=Inputs!$CN178+1,Inputs!$CN178=Inputs!$CO178),AND(AO$3=Inputs!$CN178+2,Inputs!$CN178=Inputs!$CO178)),0,IF(AO$3=Inputs!$CN178,0.8,IF(AO$3=Inputs!$CN178+1,0.6,IF(AO$3=Inputs!$CN178+2,0.4,IF(AO$3=Inputs!$CO178,0.2,IF(AND(AO$3&gt;=Inputs!$CL178,AO$3&lt;Inputs!$CM178),(AO$3-Inputs!$CL178+1)/(Inputs!$AI178+1),0)))))))))</f>
        <v>0</v>
      </c>
      <c r="AP180" s="27">
        <f>IF(AND(Inputs!$CO178=0,AP$3&gt;=Inputs!$CM178),1,IF(AND(AP$3&gt;=Inputs!$CM178,AP$3&lt;Inputs!$CN178),1,IF(AND(AP$3=Inputs!$CN178,AP$3=Inputs!$CO178),1,IF(OR(AND(AP$3=Inputs!$CN178+1,Inputs!$CN178=Inputs!$CO178),AND(AP$3=Inputs!$CN178+2,Inputs!$CN178=Inputs!$CO178)),0,IF(AP$3=Inputs!$CN178,0.8,IF(AP$3=Inputs!$CN178+1,0.6,IF(AP$3=Inputs!$CN178+2,0.4,IF(AP$3=Inputs!$CO178,0.2,IF(AND(AP$3&gt;=Inputs!$CL178,AP$3&lt;Inputs!$CM178),(AP$3-Inputs!$CL178+1)/(Inputs!$AI178+1),0)))))))))</f>
        <v>0</v>
      </c>
      <c r="AQ180" s="27">
        <f>IF(AND(Inputs!$CO178=0,AQ$3&gt;=Inputs!$CM178),1,IF(AND(AQ$3&gt;=Inputs!$CM178,AQ$3&lt;Inputs!$CN178),1,IF(AND(AQ$3=Inputs!$CN178,AQ$3=Inputs!$CO178),1,IF(OR(AND(AQ$3=Inputs!$CN178+1,Inputs!$CN178=Inputs!$CO178),AND(AQ$3=Inputs!$CN178+2,Inputs!$CN178=Inputs!$CO178)),0,IF(AQ$3=Inputs!$CN178,0.8,IF(AQ$3=Inputs!$CN178+1,0.6,IF(AQ$3=Inputs!$CN178+2,0.4,IF(AQ$3=Inputs!$CO178,0.2,IF(AND(AQ$3&gt;=Inputs!$CL178,AQ$3&lt;Inputs!$CM178),(AQ$3-Inputs!$CL178+1)/(Inputs!$AI178+1),0)))))))))</f>
        <v>0</v>
      </c>
      <c r="AR180" s="27">
        <f>IF(AND(Inputs!$CO178=0,AR$3&gt;=Inputs!$CM178),1,IF(AND(AR$3&gt;=Inputs!$CM178,AR$3&lt;Inputs!$CN178),1,IF(AND(AR$3=Inputs!$CN178,AR$3=Inputs!$CO178),1,IF(OR(AND(AR$3=Inputs!$CN178+1,Inputs!$CN178=Inputs!$CO178),AND(AR$3=Inputs!$CN178+2,Inputs!$CN178=Inputs!$CO178)),0,IF(AR$3=Inputs!$CN178,0.8,IF(AR$3=Inputs!$CN178+1,0.6,IF(AR$3=Inputs!$CN178+2,0.4,IF(AR$3=Inputs!$CO178,0.2,IF(AND(AR$3&gt;=Inputs!$CL178,AR$3&lt;Inputs!$CM178),(AR$3-Inputs!$CL178+1)/(Inputs!$AI178+1),0)))))))))</f>
        <v>0</v>
      </c>
      <c r="AS180" s="27">
        <f>IF(AND(Inputs!$CO178=0,AS$3&gt;=Inputs!$CM178),1,IF(AND(AS$3&gt;=Inputs!$CM178,AS$3&lt;Inputs!$CN178),1,IF(AND(AS$3=Inputs!$CN178,AS$3=Inputs!$CO178),1,IF(OR(AND(AS$3=Inputs!$CN178+1,Inputs!$CN178=Inputs!$CO178),AND(AS$3=Inputs!$CN178+2,Inputs!$CN178=Inputs!$CO178)),0,IF(AS$3=Inputs!$CN178,0.8,IF(AS$3=Inputs!$CN178+1,0.6,IF(AS$3=Inputs!$CN178+2,0.4,IF(AS$3=Inputs!$CO178,0.2,IF(AND(AS$3&gt;=Inputs!$CL178,AS$3&lt;Inputs!$CM178),(AS$3-Inputs!$CL178+1)/(Inputs!$AI178+1),0)))))))))</f>
        <v>0</v>
      </c>
      <c r="AT180" s="27">
        <f>IF(AND(Inputs!$CO178=0,AT$3&gt;=Inputs!$CM178),1,IF(AND(AT$3&gt;=Inputs!$CM178,AT$3&lt;Inputs!$CN178),1,IF(AND(AT$3=Inputs!$CN178,AT$3=Inputs!$CO178),1,IF(OR(AND(AT$3=Inputs!$CN178+1,Inputs!$CN178=Inputs!$CO178),AND(AT$3=Inputs!$CN178+2,Inputs!$CN178=Inputs!$CO178)),0,IF(AT$3=Inputs!$CN178,0.8,IF(AT$3=Inputs!$CN178+1,0.6,IF(AT$3=Inputs!$CN178+2,0.4,IF(AT$3=Inputs!$CO178,0.2,IF(AND(AT$3&gt;=Inputs!$CL178,AT$3&lt;Inputs!$CM178),(AT$3-Inputs!$CL178+1)/(Inputs!$AI178+1),0)))))))))</f>
        <v>0</v>
      </c>
      <c r="AU180" s="27">
        <f>IF(AND(Inputs!$CO178=0,AU$3&gt;=Inputs!$CM178),1,IF(AND(AU$3&gt;=Inputs!$CM178,AU$3&lt;Inputs!$CN178),1,IF(AND(AU$3=Inputs!$CN178,AU$3=Inputs!$CO178),1,IF(OR(AND(AU$3=Inputs!$CN178+1,Inputs!$CN178=Inputs!$CO178),AND(AU$3=Inputs!$CN178+2,Inputs!$CN178=Inputs!$CO178)),0,IF(AU$3=Inputs!$CN178,0.8,IF(AU$3=Inputs!$CN178+1,0.6,IF(AU$3=Inputs!$CN178+2,0.4,IF(AU$3=Inputs!$CO178,0.2,IF(AND(AU$3&gt;=Inputs!$CL178,AU$3&lt;Inputs!$CM178),(AU$3-Inputs!$CL178+1)/(Inputs!$AI178+1),0)))))))))</f>
        <v>0</v>
      </c>
      <c r="AV180" s="27">
        <f>IF(AND(Inputs!$CO178=0,AV$3&gt;=Inputs!$CM178),1,IF(AND(AV$3&gt;=Inputs!$CM178,AV$3&lt;Inputs!$CN178),1,IF(AND(AV$3=Inputs!$CN178,AV$3=Inputs!$CO178),1,IF(OR(AND(AV$3=Inputs!$CN178+1,Inputs!$CN178=Inputs!$CO178),AND(AV$3=Inputs!$CN178+2,Inputs!$CN178=Inputs!$CO178)),0,IF(AV$3=Inputs!$CN178,0.8,IF(AV$3=Inputs!$CN178+1,0.6,IF(AV$3=Inputs!$CN178+2,0.4,IF(AV$3=Inputs!$CO178,0.2,IF(AND(AV$3&gt;=Inputs!$CL178,AV$3&lt;Inputs!$CM178),(AV$3-Inputs!$CL178+1)/(Inputs!$AI178+1),0)))))))))</f>
        <v>0</v>
      </c>
      <c r="AW180" s="27">
        <f>IF(AND(Inputs!$CO178=0,AW$3&gt;=Inputs!$CM178),1,IF(AND(AW$3&gt;=Inputs!$CM178,AW$3&lt;Inputs!$CN178),1,IF(AND(AW$3=Inputs!$CN178,AW$3=Inputs!$CO178),1,IF(OR(AND(AW$3=Inputs!$CN178+1,Inputs!$CN178=Inputs!$CO178),AND(AW$3=Inputs!$CN178+2,Inputs!$CN178=Inputs!$CO178)),0,IF(AW$3=Inputs!$CN178,0.8,IF(AW$3=Inputs!$CN178+1,0.6,IF(AW$3=Inputs!$CN178+2,0.4,IF(AW$3=Inputs!$CO178,0.2,IF(AND(AW$3&gt;=Inputs!$CL178,AW$3&lt;Inputs!$CM178),(AW$3-Inputs!$CL178+1)/(Inputs!$AI178+1),0)))))))))</f>
        <v>0</v>
      </c>
      <c r="AX180" s="27">
        <f>IF(AND(Inputs!$CO178=0,AX$3&gt;=Inputs!$CM178),1,IF(AND(AX$3&gt;=Inputs!$CM178,AX$3&lt;Inputs!$CN178),1,IF(AND(AX$3=Inputs!$CN178,AX$3=Inputs!$CO178),1,IF(OR(AND(AX$3=Inputs!$CN178+1,Inputs!$CN178=Inputs!$CO178),AND(AX$3=Inputs!$CN178+2,Inputs!$CN178=Inputs!$CO178)),0,IF(AX$3=Inputs!$CN178,0.8,IF(AX$3=Inputs!$CN178+1,0.6,IF(AX$3=Inputs!$CN178+2,0.4,IF(AX$3=Inputs!$CO178,0.2,IF(AND(AX$3&gt;=Inputs!$CL178,AX$3&lt;Inputs!$CM178),(AX$3-Inputs!$CL178+1)/(Inputs!$AI178+1),0)))))))))</f>
        <v>0</v>
      </c>
      <c r="AY180" s="27">
        <f>IF(AND(Inputs!$CO178=0,AY$3&gt;=Inputs!$CM178),1,IF(AND(AY$3&gt;=Inputs!$CM178,AY$3&lt;Inputs!$CN178),1,IF(AND(AY$3=Inputs!$CN178,AY$3=Inputs!$CO178),1,IF(OR(AND(AY$3=Inputs!$CN178+1,Inputs!$CN178=Inputs!$CO178),AND(AY$3=Inputs!$CN178+2,Inputs!$CN178=Inputs!$CO178)),0,IF(AY$3=Inputs!$CN178,0.8,IF(AY$3=Inputs!$CN178+1,0.6,IF(AY$3=Inputs!$CN178+2,0.4,IF(AY$3=Inputs!$CO178,0.2,IF(AND(AY$3&gt;=Inputs!$CL178,AY$3&lt;Inputs!$CM178),(AY$3-Inputs!$CL178+1)/(Inputs!$AI178+1),0)))))))))</f>
        <v>0</v>
      </c>
      <c r="AZ180" s="27">
        <f>IF(AND(Inputs!$CO178=0,AZ$3&gt;=Inputs!$CM178),1,IF(AND(AZ$3&gt;=Inputs!$CM178,AZ$3&lt;Inputs!$CN178),1,IF(AND(AZ$3=Inputs!$CN178,AZ$3=Inputs!$CO178),1,IF(OR(AND(AZ$3=Inputs!$CN178+1,Inputs!$CN178=Inputs!$CO178),AND(AZ$3=Inputs!$CN178+2,Inputs!$CN178=Inputs!$CO178)),0,IF(AZ$3=Inputs!$CN178,0.8,IF(AZ$3=Inputs!$CN178+1,0.6,IF(AZ$3=Inputs!$CN178+2,0.4,IF(AZ$3=Inputs!$CO178,0.2,IF(AND(AZ$3&gt;=Inputs!$CL178,AZ$3&lt;Inputs!$CM178),(AZ$3-Inputs!$CL178+1)/(Inputs!$AI178+1),0)))))))))</f>
        <v>0</v>
      </c>
      <c r="BA180" s="27">
        <f>IF(AND(Inputs!$CO178=0,BA$3&gt;=Inputs!$CM178),1,IF(AND(BA$3&gt;=Inputs!$CM178,BA$3&lt;Inputs!$CN178),1,IF(AND(BA$3=Inputs!$CN178,BA$3=Inputs!$CO178),1,IF(OR(AND(BA$3=Inputs!$CN178+1,Inputs!$CN178=Inputs!$CO178),AND(BA$3=Inputs!$CN178+2,Inputs!$CN178=Inputs!$CO178)),0,IF(BA$3=Inputs!$CN178,0.8,IF(BA$3=Inputs!$CN178+1,0.6,IF(BA$3=Inputs!$CN178+2,0.4,IF(BA$3=Inputs!$CO178,0.2,IF(AND(BA$3&gt;=Inputs!$CL178,BA$3&lt;Inputs!$CM178),(BA$3-Inputs!$CL178+1)/(Inputs!$AI178+1),0)))))))))</f>
        <v>0</v>
      </c>
      <c r="BB180" s="27">
        <f>IF(AND(Inputs!$CO178=0,BB$3&gt;=Inputs!$CM178),1,IF(AND(BB$3&gt;=Inputs!$CM178,BB$3&lt;Inputs!$CN178),1,IF(AND(BB$3=Inputs!$CN178,BB$3=Inputs!$CO178),1,IF(OR(AND(BB$3=Inputs!$CN178+1,Inputs!$CN178=Inputs!$CO178),AND(BB$3=Inputs!$CN178+2,Inputs!$CN178=Inputs!$CO178)),0,IF(BB$3=Inputs!$CN178,0.8,IF(BB$3=Inputs!$CN178+1,0.6,IF(BB$3=Inputs!$CN178+2,0.4,IF(BB$3=Inputs!$CO178,0.2,IF(AND(BB$3&gt;=Inputs!$CL178,BB$3&lt;Inputs!$CM178),(BB$3-Inputs!$CL178+1)/(Inputs!$AI178+1),0)))))))))</f>
        <v>0</v>
      </c>
      <c r="BC180" s="27">
        <f>IF(AND(Inputs!$CO178=0,BC$3&gt;=Inputs!$CM178),1,IF(AND(BC$3&gt;=Inputs!$CM178,BC$3&lt;Inputs!$CN178),1,IF(AND(BC$3=Inputs!$CN178,BC$3=Inputs!$CO178),1,IF(OR(AND(BC$3=Inputs!$CN178+1,Inputs!$CN178=Inputs!$CO178),AND(BC$3=Inputs!$CN178+2,Inputs!$CN178=Inputs!$CO178)),0,IF(BC$3=Inputs!$CN178,0.8,IF(BC$3=Inputs!$CN178+1,0.6,IF(BC$3=Inputs!$CN178+2,0.4,IF(BC$3=Inputs!$CO178,0.2,IF(AND(BC$3&gt;=Inputs!$CL178,BC$3&lt;Inputs!$CM178),(BC$3-Inputs!$CL178+1)/(Inputs!$AI178+1),0)))))))))</f>
        <v>0</v>
      </c>
      <c r="BD180" s="27">
        <f>IF(AND(Inputs!$CO178=0,BD$3&gt;=Inputs!$CM178),1,IF(AND(BD$3&gt;=Inputs!$CM178,BD$3&lt;Inputs!$CN178),1,IF(AND(BD$3=Inputs!$CN178,BD$3=Inputs!$CO178),1,IF(OR(AND(BD$3=Inputs!$CN178+1,Inputs!$CN178=Inputs!$CO178),AND(BD$3=Inputs!$CN178+2,Inputs!$CN178=Inputs!$CO178)),0,IF(BD$3=Inputs!$CN178,0.8,IF(BD$3=Inputs!$CN178+1,0.6,IF(BD$3=Inputs!$CN178+2,0.4,IF(BD$3=Inputs!$CO178,0.2,IF(AND(BD$3&gt;=Inputs!$CL178,BD$3&lt;Inputs!$CM178),(BD$3-Inputs!$CL178+1)/(Inputs!$AI178+1),0)))))))))</f>
        <v>0</v>
      </c>
      <c r="BE180" s="27">
        <f>IF(AND(Inputs!$CO178=0,BE$3&gt;=Inputs!$CM178),1,IF(AND(BE$3&gt;=Inputs!$CM178,BE$3&lt;Inputs!$CN178),1,IF(AND(BE$3=Inputs!$CN178,BE$3=Inputs!$CO178),1,IF(OR(AND(BE$3=Inputs!$CN178+1,Inputs!$CN178=Inputs!$CO178),AND(BE$3=Inputs!$CN178+2,Inputs!$CN178=Inputs!$CO178)),0,IF(BE$3=Inputs!$CN178,0.8,IF(BE$3=Inputs!$CN178+1,0.6,IF(BE$3=Inputs!$CN178+2,0.4,IF(BE$3=Inputs!$CO178,0.2,IF(AND(BE$3&gt;=Inputs!$CL178,BE$3&lt;Inputs!$CM178),(BE$3-Inputs!$CL178+1)/(Inputs!$AI178+1),0)))))))))</f>
        <v>0</v>
      </c>
      <c r="BF180" s="27">
        <f>IF(AND(Inputs!$CO178=0,BF$3&gt;=Inputs!$CM178),1,IF(AND(BF$3&gt;=Inputs!$CM178,BF$3&lt;Inputs!$CN178),1,IF(AND(BF$3=Inputs!$CN178,BF$3=Inputs!$CO178),1,IF(OR(AND(BF$3=Inputs!$CN178+1,Inputs!$CN178=Inputs!$CO178),AND(BF$3=Inputs!$CN178+2,Inputs!$CN178=Inputs!$CO178)),0,IF(BF$3=Inputs!$CN178,0.8,IF(BF$3=Inputs!$CN178+1,0.6,IF(BF$3=Inputs!$CN178+2,0.4,IF(BF$3=Inputs!$CO178,0.2,IF(AND(BF$3&gt;=Inputs!$CL178,BF$3&lt;Inputs!$CM178),(BF$3-Inputs!$CL178+1)/(Inputs!$AI178+1),0)))))))))</f>
        <v>0</v>
      </c>
      <c r="BG180" s="27">
        <f>IF(AND(Inputs!$CO178=0,BG$3&gt;=Inputs!$CM178),1,IF(AND(BG$3&gt;=Inputs!$CM178,BG$3&lt;Inputs!$CN178),1,IF(AND(BG$3=Inputs!$CN178,BG$3=Inputs!$CO178),1,IF(OR(AND(BG$3=Inputs!$CN178+1,Inputs!$CN178=Inputs!$CO178),AND(BG$3=Inputs!$CN178+2,Inputs!$CN178=Inputs!$CO178)),0,IF(BG$3=Inputs!$CN178,0.8,IF(BG$3=Inputs!$CN178+1,0.6,IF(BG$3=Inputs!$CN178+2,0.4,IF(BG$3=Inputs!$CO178,0.2,IF(AND(BG$3&gt;=Inputs!$CL178,BG$3&lt;Inputs!$CM178),(BG$3-Inputs!$CL178+1)/(Inputs!$AI178+1),0)))))))))</f>
        <v>0</v>
      </c>
      <c r="BH180" s="27">
        <f>IF(AND(Inputs!$CO178=0,BH$3&gt;=Inputs!$CM178),1,IF(AND(BH$3&gt;=Inputs!$CM178,BH$3&lt;Inputs!$CN178),1,IF(AND(BH$3=Inputs!$CN178,BH$3=Inputs!$CO178),1,IF(OR(AND(BH$3=Inputs!$CN178+1,Inputs!$CN178=Inputs!$CO178),AND(BH$3=Inputs!$CN178+2,Inputs!$CN178=Inputs!$CO178)),0,IF(BH$3=Inputs!$CN178,0.8,IF(BH$3=Inputs!$CN178+1,0.6,IF(BH$3=Inputs!$CN178+2,0.4,IF(BH$3=Inputs!$CO178,0.2,IF(AND(BH$3&gt;=Inputs!$CL178,BH$3&lt;Inputs!$CM178),(BH$3-Inputs!$CL178+1)/(Inputs!$AI178+1),0)))))))))</f>
        <v>0</v>
      </c>
      <c r="BI180" s="27">
        <f>IF(AND(Inputs!$CO178=0,BI$3&gt;=Inputs!$CM178),1,IF(AND(BI$3&gt;=Inputs!$CM178,BI$3&lt;Inputs!$CN178),1,IF(AND(BI$3=Inputs!$CN178,BI$3=Inputs!$CO178),1,IF(OR(AND(BI$3=Inputs!$CN178+1,Inputs!$CN178=Inputs!$CO178),AND(BI$3=Inputs!$CN178+2,Inputs!$CN178=Inputs!$CO178)),0,IF(BI$3=Inputs!$CN178,0.8,IF(BI$3=Inputs!$CN178+1,0.6,IF(BI$3=Inputs!$CN178+2,0.4,IF(BI$3=Inputs!$CO178,0.2,IF(AND(BI$3&gt;=Inputs!$CL178,BI$3&lt;Inputs!$CM178),(BI$3-Inputs!$CL178+1)/(Inputs!$AI178+1),0)))))))))</f>
        <v>0</v>
      </c>
      <c r="BJ180" s="27">
        <f>IF(AND(Inputs!$CO178=0,BJ$3&gt;=Inputs!$CM178),1,IF(AND(BJ$3&gt;=Inputs!$CM178,BJ$3&lt;Inputs!$CN178),1,IF(AND(BJ$3=Inputs!$CN178,BJ$3=Inputs!$CO178),1,IF(OR(AND(BJ$3=Inputs!$CN178+1,Inputs!$CN178=Inputs!$CO178),AND(BJ$3=Inputs!$CN178+2,Inputs!$CN178=Inputs!$CO178)),0,IF(BJ$3=Inputs!$CN178,0.8,IF(BJ$3=Inputs!$CN178+1,0.6,IF(BJ$3=Inputs!$CN178+2,0.4,IF(BJ$3=Inputs!$CO178,0.2,IF(AND(BJ$3&gt;=Inputs!$CL178,BJ$3&lt;Inputs!$CM178),(BJ$3-Inputs!$CL178+1)/(Inputs!$AI178+1),0)))))))))</f>
        <v>0</v>
      </c>
      <c r="BK180" s="27">
        <f>IF(AND(Inputs!$CO178=0,BK$3&gt;=Inputs!$CM178),1,IF(AND(BK$3&gt;=Inputs!$CM178,BK$3&lt;Inputs!$CN178),1,IF(AND(BK$3=Inputs!$CN178,BK$3=Inputs!$CO178),1,IF(OR(AND(BK$3=Inputs!$CN178+1,Inputs!$CN178=Inputs!$CO178),AND(BK$3=Inputs!$CN178+2,Inputs!$CN178=Inputs!$CO178)),0,IF(BK$3=Inputs!$CN178,0.8,IF(BK$3=Inputs!$CN178+1,0.6,IF(BK$3=Inputs!$CN178+2,0.4,IF(BK$3=Inputs!$CO178,0.2,IF(AND(BK$3&gt;=Inputs!$CL178,BK$3&lt;Inputs!$CM178),(BK$3-Inputs!$CL178+1)/(Inputs!$AI178+1),0)))))))))</f>
        <v>0</v>
      </c>
      <c r="BL180" s="27">
        <f>IF(AND(Inputs!$CO178=0,BL$3&gt;=Inputs!$CM178),1,IF(AND(BL$3&gt;=Inputs!$CM178,BL$3&lt;Inputs!$CN178),1,IF(AND(BL$3=Inputs!$CN178,BL$3=Inputs!$CO178),1,IF(OR(AND(BL$3=Inputs!$CN178+1,Inputs!$CN178=Inputs!$CO178),AND(BL$3=Inputs!$CN178+2,Inputs!$CN178=Inputs!$CO178)),0,IF(BL$3=Inputs!$CN178,0.8,IF(BL$3=Inputs!$CN178+1,0.6,IF(BL$3=Inputs!$CN178+2,0.4,IF(BL$3=Inputs!$CO178,0.2,IF(AND(BL$3&gt;=Inputs!$CL178,BL$3&lt;Inputs!$CM178),(BL$3-Inputs!$CL178+1)/(Inputs!$AI178+1),0)))))))))</f>
        <v>0</v>
      </c>
      <c r="BM180" s="27">
        <f>IF(AND(Inputs!$CO178=0,BM$3&gt;=Inputs!$CM178),1,IF(AND(BM$3&gt;=Inputs!$CM178,BM$3&lt;Inputs!$CN178),1,IF(AND(BM$3=Inputs!$CN178,BM$3=Inputs!$CO178),1,IF(OR(AND(BM$3=Inputs!$CN178+1,Inputs!$CN178=Inputs!$CO178),AND(BM$3=Inputs!$CN178+2,Inputs!$CN178=Inputs!$CO178)),0,IF(BM$3=Inputs!$CN178,0.8,IF(BM$3=Inputs!$CN178+1,0.6,IF(BM$3=Inputs!$CN178+2,0.4,IF(BM$3=Inputs!$CO178,0.2,IF(AND(BM$3&gt;=Inputs!$CL178,BM$3&lt;Inputs!$CM178),(BM$3-Inputs!$CL178+1)/(Inputs!$AI178+1),0)))))))))</f>
        <v>0</v>
      </c>
    </row>
    <row r="181" spans="1:65">
      <c r="A181" s="7" t="str">
        <f>IF(Inputs!A179="","",Inputs!A179)</f>
        <v/>
      </c>
      <c r="B181" t="str">
        <f>IF(Inputs!B179="","",Inputs!B179)</f>
        <v/>
      </c>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292"/>
      <c r="AE181" s="292"/>
      <c r="AF181" s="292"/>
      <c r="AG181" s="50">
        <f t="shared" si="7"/>
        <v>0</v>
      </c>
      <c r="AH181" s="42">
        <f t="shared" si="6"/>
        <v>0</v>
      </c>
      <c r="AJ181" s="27">
        <f>IF(AND(Inputs!$CO179=0,AJ$3&gt;=Inputs!$CM179),1,IF(AND(AJ$3&gt;=Inputs!$CM179,AJ$3&lt;Inputs!$CN179),1,IF(AND(AJ$3=Inputs!$CN179,AJ$3=Inputs!$CO179),1,IF(OR(AND(AJ$3=Inputs!$CN179+1,Inputs!$CN179=Inputs!$CO179),AND(AJ$3=Inputs!$CN179+2,Inputs!$CN179=Inputs!$CO179)),0,IF(AJ$3=Inputs!$CN179,0.8,IF(AJ$3=Inputs!$CN179+1,0.6,IF(AJ$3=Inputs!$CN179+2,0.4,IF(AJ$3=Inputs!$CO179,0.2,IF(AND(AJ$3&gt;=Inputs!$CL179,AJ$3&lt;Inputs!$CM179),(AJ$3-Inputs!$CL179+1)/(Inputs!$AI179+1),0)))))))))</f>
        <v>0</v>
      </c>
      <c r="AK181" s="27">
        <f>IF(AND(Inputs!$CO179=0,AK$3&gt;=Inputs!$CM179),1,IF(AND(AK$3&gt;=Inputs!$CM179,AK$3&lt;Inputs!$CN179),1,IF(AND(AK$3=Inputs!$CN179,AK$3=Inputs!$CO179),1,IF(OR(AND(AK$3=Inputs!$CN179+1,Inputs!$CN179=Inputs!$CO179),AND(AK$3=Inputs!$CN179+2,Inputs!$CN179=Inputs!$CO179)),0,IF(AK$3=Inputs!$CN179,0.8,IF(AK$3=Inputs!$CN179+1,0.6,IF(AK$3=Inputs!$CN179+2,0.4,IF(AK$3=Inputs!$CO179,0.2,IF(AND(AK$3&gt;=Inputs!$CL179,AK$3&lt;Inputs!$CM179),(AK$3-Inputs!$CL179+1)/(Inputs!$AI179+1),0)))))))))</f>
        <v>0</v>
      </c>
      <c r="AL181" s="27">
        <f>IF(AND(Inputs!$CO179=0,AL$3&gt;=Inputs!$CM179),1,IF(AND(AL$3&gt;=Inputs!$CM179,AL$3&lt;Inputs!$CN179),1,IF(AND(AL$3=Inputs!$CN179,AL$3=Inputs!$CO179),1,IF(OR(AND(AL$3=Inputs!$CN179+1,Inputs!$CN179=Inputs!$CO179),AND(AL$3=Inputs!$CN179+2,Inputs!$CN179=Inputs!$CO179)),0,IF(AL$3=Inputs!$CN179,0.8,IF(AL$3=Inputs!$CN179+1,0.6,IF(AL$3=Inputs!$CN179+2,0.4,IF(AL$3=Inputs!$CO179,0.2,IF(AND(AL$3&gt;=Inputs!$CL179,AL$3&lt;Inputs!$CM179),(AL$3-Inputs!$CL179+1)/(Inputs!$AI179+1),0)))))))))</f>
        <v>0</v>
      </c>
      <c r="AM181" s="27">
        <f>IF(AND(Inputs!$CO179=0,AM$3&gt;=Inputs!$CM179),1,IF(AND(AM$3&gt;=Inputs!$CM179,AM$3&lt;Inputs!$CN179),1,IF(AND(AM$3=Inputs!$CN179,AM$3=Inputs!$CO179),1,IF(OR(AND(AM$3=Inputs!$CN179+1,Inputs!$CN179=Inputs!$CO179),AND(AM$3=Inputs!$CN179+2,Inputs!$CN179=Inputs!$CO179)),0,IF(AM$3=Inputs!$CN179,0.8,IF(AM$3=Inputs!$CN179+1,0.6,IF(AM$3=Inputs!$CN179+2,0.4,IF(AM$3=Inputs!$CO179,0.2,IF(AND(AM$3&gt;=Inputs!$CL179,AM$3&lt;Inputs!$CM179),(AM$3-Inputs!$CL179+1)/(Inputs!$AI179+1),0)))))))))</f>
        <v>0</v>
      </c>
      <c r="AN181" s="27">
        <f>IF(AND(Inputs!$CO179=0,AN$3&gt;=Inputs!$CM179),1,IF(AND(AN$3&gt;=Inputs!$CM179,AN$3&lt;Inputs!$CN179),1,IF(AND(AN$3=Inputs!$CN179,AN$3=Inputs!$CO179),1,IF(OR(AND(AN$3=Inputs!$CN179+1,Inputs!$CN179=Inputs!$CO179),AND(AN$3=Inputs!$CN179+2,Inputs!$CN179=Inputs!$CO179)),0,IF(AN$3=Inputs!$CN179,0.8,IF(AN$3=Inputs!$CN179+1,0.6,IF(AN$3=Inputs!$CN179+2,0.4,IF(AN$3=Inputs!$CO179,0.2,IF(AND(AN$3&gt;=Inputs!$CL179,AN$3&lt;Inputs!$CM179),(AN$3-Inputs!$CL179+1)/(Inputs!$AI179+1),0)))))))))</f>
        <v>0</v>
      </c>
      <c r="AO181" s="27">
        <f>IF(AND(Inputs!$CO179=0,AO$3&gt;=Inputs!$CM179),1,IF(AND(AO$3&gt;=Inputs!$CM179,AO$3&lt;Inputs!$CN179),1,IF(AND(AO$3=Inputs!$CN179,AO$3=Inputs!$CO179),1,IF(OR(AND(AO$3=Inputs!$CN179+1,Inputs!$CN179=Inputs!$CO179),AND(AO$3=Inputs!$CN179+2,Inputs!$CN179=Inputs!$CO179)),0,IF(AO$3=Inputs!$CN179,0.8,IF(AO$3=Inputs!$CN179+1,0.6,IF(AO$3=Inputs!$CN179+2,0.4,IF(AO$3=Inputs!$CO179,0.2,IF(AND(AO$3&gt;=Inputs!$CL179,AO$3&lt;Inputs!$CM179),(AO$3-Inputs!$CL179+1)/(Inputs!$AI179+1),0)))))))))</f>
        <v>0</v>
      </c>
      <c r="AP181" s="27">
        <f>IF(AND(Inputs!$CO179=0,AP$3&gt;=Inputs!$CM179),1,IF(AND(AP$3&gt;=Inputs!$CM179,AP$3&lt;Inputs!$CN179),1,IF(AND(AP$3=Inputs!$CN179,AP$3=Inputs!$CO179),1,IF(OR(AND(AP$3=Inputs!$CN179+1,Inputs!$CN179=Inputs!$CO179),AND(AP$3=Inputs!$CN179+2,Inputs!$CN179=Inputs!$CO179)),0,IF(AP$3=Inputs!$CN179,0.8,IF(AP$3=Inputs!$CN179+1,0.6,IF(AP$3=Inputs!$CN179+2,0.4,IF(AP$3=Inputs!$CO179,0.2,IF(AND(AP$3&gt;=Inputs!$CL179,AP$3&lt;Inputs!$CM179),(AP$3-Inputs!$CL179+1)/(Inputs!$AI179+1),0)))))))))</f>
        <v>0</v>
      </c>
      <c r="AQ181" s="27">
        <f>IF(AND(Inputs!$CO179=0,AQ$3&gt;=Inputs!$CM179),1,IF(AND(AQ$3&gt;=Inputs!$CM179,AQ$3&lt;Inputs!$CN179),1,IF(AND(AQ$3=Inputs!$CN179,AQ$3=Inputs!$CO179),1,IF(OR(AND(AQ$3=Inputs!$CN179+1,Inputs!$CN179=Inputs!$CO179),AND(AQ$3=Inputs!$CN179+2,Inputs!$CN179=Inputs!$CO179)),0,IF(AQ$3=Inputs!$CN179,0.8,IF(AQ$3=Inputs!$CN179+1,0.6,IF(AQ$3=Inputs!$CN179+2,0.4,IF(AQ$3=Inputs!$CO179,0.2,IF(AND(AQ$3&gt;=Inputs!$CL179,AQ$3&lt;Inputs!$CM179),(AQ$3-Inputs!$CL179+1)/(Inputs!$AI179+1),0)))))))))</f>
        <v>0</v>
      </c>
      <c r="AR181" s="27">
        <f>IF(AND(Inputs!$CO179=0,AR$3&gt;=Inputs!$CM179),1,IF(AND(AR$3&gt;=Inputs!$CM179,AR$3&lt;Inputs!$CN179),1,IF(AND(AR$3=Inputs!$CN179,AR$3=Inputs!$CO179),1,IF(OR(AND(AR$3=Inputs!$CN179+1,Inputs!$CN179=Inputs!$CO179),AND(AR$3=Inputs!$CN179+2,Inputs!$CN179=Inputs!$CO179)),0,IF(AR$3=Inputs!$CN179,0.8,IF(AR$3=Inputs!$CN179+1,0.6,IF(AR$3=Inputs!$CN179+2,0.4,IF(AR$3=Inputs!$CO179,0.2,IF(AND(AR$3&gt;=Inputs!$CL179,AR$3&lt;Inputs!$CM179),(AR$3-Inputs!$CL179+1)/(Inputs!$AI179+1),0)))))))))</f>
        <v>0</v>
      </c>
      <c r="AS181" s="27">
        <f>IF(AND(Inputs!$CO179=0,AS$3&gt;=Inputs!$CM179),1,IF(AND(AS$3&gt;=Inputs!$CM179,AS$3&lt;Inputs!$CN179),1,IF(AND(AS$3=Inputs!$CN179,AS$3=Inputs!$CO179),1,IF(OR(AND(AS$3=Inputs!$CN179+1,Inputs!$CN179=Inputs!$CO179),AND(AS$3=Inputs!$CN179+2,Inputs!$CN179=Inputs!$CO179)),0,IF(AS$3=Inputs!$CN179,0.8,IF(AS$3=Inputs!$CN179+1,0.6,IF(AS$3=Inputs!$CN179+2,0.4,IF(AS$3=Inputs!$CO179,0.2,IF(AND(AS$3&gt;=Inputs!$CL179,AS$3&lt;Inputs!$CM179),(AS$3-Inputs!$CL179+1)/(Inputs!$AI179+1),0)))))))))</f>
        <v>0</v>
      </c>
      <c r="AT181" s="27">
        <f>IF(AND(Inputs!$CO179=0,AT$3&gt;=Inputs!$CM179),1,IF(AND(AT$3&gt;=Inputs!$CM179,AT$3&lt;Inputs!$CN179),1,IF(AND(AT$3=Inputs!$CN179,AT$3=Inputs!$CO179),1,IF(OR(AND(AT$3=Inputs!$CN179+1,Inputs!$CN179=Inputs!$CO179),AND(AT$3=Inputs!$CN179+2,Inputs!$CN179=Inputs!$CO179)),0,IF(AT$3=Inputs!$CN179,0.8,IF(AT$3=Inputs!$CN179+1,0.6,IF(AT$3=Inputs!$CN179+2,0.4,IF(AT$3=Inputs!$CO179,0.2,IF(AND(AT$3&gt;=Inputs!$CL179,AT$3&lt;Inputs!$CM179),(AT$3-Inputs!$CL179+1)/(Inputs!$AI179+1),0)))))))))</f>
        <v>0</v>
      </c>
      <c r="AU181" s="27">
        <f>IF(AND(Inputs!$CO179=0,AU$3&gt;=Inputs!$CM179),1,IF(AND(AU$3&gt;=Inputs!$CM179,AU$3&lt;Inputs!$CN179),1,IF(AND(AU$3=Inputs!$CN179,AU$3=Inputs!$CO179),1,IF(OR(AND(AU$3=Inputs!$CN179+1,Inputs!$CN179=Inputs!$CO179),AND(AU$3=Inputs!$CN179+2,Inputs!$CN179=Inputs!$CO179)),0,IF(AU$3=Inputs!$CN179,0.8,IF(AU$3=Inputs!$CN179+1,0.6,IF(AU$3=Inputs!$CN179+2,0.4,IF(AU$3=Inputs!$CO179,0.2,IF(AND(AU$3&gt;=Inputs!$CL179,AU$3&lt;Inputs!$CM179),(AU$3-Inputs!$CL179+1)/(Inputs!$AI179+1),0)))))))))</f>
        <v>0</v>
      </c>
      <c r="AV181" s="27">
        <f>IF(AND(Inputs!$CO179=0,AV$3&gt;=Inputs!$CM179),1,IF(AND(AV$3&gt;=Inputs!$CM179,AV$3&lt;Inputs!$CN179),1,IF(AND(AV$3=Inputs!$CN179,AV$3=Inputs!$CO179),1,IF(OR(AND(AV$3=Inputs!$CN179+1,Inputs!$CN179=Inputs!$CO179),AND(AV$3=Inputs!$CN179+2,Inputs!$CN179=Inputs!$CO179)),0,IF(AV$3=Inputs!$CN179,0.8,IF(AV$3=Inputs!$CN179+1,0.6,IF(AV$3=Inputs!$CN179+2,0.4,IF(AV$3=Inputs!$CO179,0.2,IF(AND(AV$3&gt;=Inputs!$CL179,AV$3&lt;Inputs!$CM179),(AV$3-Inputs!$CL179+1)/(Inputs!$AI179+1),0)))))))))</f>
        <v>0</v>
      </c>
      <c r="AW181" s="27">
        <f>IF(AND(Inputs!$CO179=0,AW$3&gt;=Inputs!$CM179),1,IF(AND(AW$3&gt;=Inputs!$CM179,AW$3&lt;Inputs!$CN179),1,IF(AND(AW$3=Inputs!$CN179,AW$3=Inputs!$CO179),1,IF(OR(AND(AW$3=Inputs!$CN179+1,Inputs!$CN179=Inputs!$CO179),AND(AW$3=Inputs!$CN179+2,Inputs!$CN179=Inputs!$CO179)),0,IF(AW$3=Inputs!$CN179,0.8,IF(AW$3=Inputs!$CN179+1,0.6,IF(AW$3=Inputs!$CN179+2,0.4,IF(AW$3=Inputs!$CO179,0.2,IF(AND(AW$3&gt;=Inputs!$CL179,AW$3&lt;Inputs!$CM179),(AW$3-Inputs!$CL179+1)/(Inputs!$AI179+1),0)))))))))</f>
        <v>0</v>
      </c>
      <c r="AX181" s="27">
        <f>IF(AND(Inputs!$CO179=0,AX$3&gt;=Inputs!$CM179),1,IF(AND(AX$3&gt;=Inputs!$CM179,AX$3&lt;Inputs!$CN179),1,IF(AND(AX$3=Inputs!$CN179,AX$3=Inputs!$CO179),1,IF(OR(AND(AX$3=Inputs!$CN179+1,Inputs!$CN179=Inputs!$CO179),AND(AX$3=Inputs!$CN179+2,Inputs!$CN179=Inputs!$CO179)),0,IF(AX$3=Inputs!$CN179,0.8,IF(AX$3=Inputs!$CN179+1,0.6,IF(AX$3=Inputs!$CN179+2,0.4,IF(AX$3=Inputs!$CO179,0.2,IF(AND(AX$3&gt;=Inputs!$CL179,AX$3&lt;Inputs!$CM179),(AX$3-Inputs!$CL179+1)/(Inputs!$AI179+1),0)))))))))</f>
        <v>0</v>
      </c>
      <c r="AY181" s="27">
        <f>IF(AND(Inputs!$CO179=0,AY$3&gt;=Inputs!$CM179),1,IF(AND(AY$3&gt;=Inputs!$CM179,AY$3&lt;Inputs!$CN179),1,IF(AND(AY$3=Inputs!$CN179,AY$3=Inputs!$CO179),1,IF(OR(AND(AY$3=Inputs!$CN179+1,Inputs!$CN179=Inputs!$CO179),AND(AY$3=Inputs!$CN179+2,Inputs!$CN179=Inputs!$CO179)),0,IF(AY$3=Inputs!$CN179,0.8,IF(AY$3=Inputs!$CN179+1,0.6,IF(AY$3=Inputs!$CN179+2,0.4,IF(AY$3=Inputs!$CO179,0.2,IF(AND(AY$3&gt;=Inputs!$CL179,AY$3&lt;Inputs!$CM179),(AY$3-Inputs!$CL179+1)/(Inputs!$AI179+1),0)))))))))</f>
        <v>0</v>
      </c>
      <c r="AZ181" s="27">
        <f>IF(AND(Inputs!$CO179=0,AZ$3&gt;=Inputs!$CM179),1,IF(AND(AZ$3&gt;=Inputs!$CM179,AZ$3&lt;Inputs!$CN179),1,IF(AND(AZ$3=Inputs!$CN179,AZ$3=Inputs!$CO179),1,IF(OR(AND(AZ$3=Inputs!$CN179+1,Inputs!$CN179=Inputs!$CO179),AND(AZ$3=Inputs!$CN179+2,Inputs!$CN179=Inputs!$CO179)),0,IF(AZ$3=Inputs!$CN179,0.8,IF(AZ$3=Inputs!$CN179+1,0.6,IF(AZ$3=Inputs!$CN179+2,0.4,IF(AZ$3=Inputs!$CO179,0.2,IF(AND(AZ$3&gt;=Inputs!$CL179,AZ$3&lt;Inputs!$CM179),(AZ$3-Inputs!$CL179+1)/(Inputs!$AI179+1),0)))))))))</f>
        <v>0</v>
      </c>
      <c r="BA181" s="27">
        <f>IF(AND(Inputs!$CO179=0,BA$3&gt;=Inputs!$CM179),1,IF(AND(BA$3&gt;=Inputs!$CM179,BA$3&lt;Inputs!$CN179),1,IF(AND(BA$3=Inputs!$CN179,BA$3=Inputs!$CO179),1,IF(OR(AND(BA$3=Inputs!$CN179+1,Inputs!$CN179=Inputs!$CO179),AND(BA$3=Inputs!$CN179+2,Inputs!$CN179=Inputs!$CO179)),0,IF(BA$3=Inputs!$CN179,0.8,IF(BA$3=Inputs!$CN179+1,0.6,IF(BA$3=Inputs!$CN179+2,0.4,IF(BA$3=Inputs!$CO179,0.2,IF(AND(BA$3&gt;=Inputs!$CL179,BA$3&lt;Inputs!$CM179),(BA$3-Inputs!$CL179+1)/(Inputs!$AI179+1),0)))))))))</f>
        <v>0</v>
      </c>
      <c r="BB181" s="27">
        <f>IF(AND(Inputs!$CO179=0,BB$3&gt;=Inputs!$CM179),1,IF(AND(BB$3&gt;=Inputs!$CM179,BB$3&lt;Inputs!$CN179),1,IF(AND(BB$3=Inputs!$CN179,BB$3=Inputs!$CO179),1,IF(OR(AND(BB$3=Inputs!$CN179+1,Inputs!$CN179=Inputs!$CO179),AND(BB$3=Inputs!$CN179+2,Inputs!$CN179=Inputs!$CO179)),0,IF(BB$3=Inputs!$CN179,0.8,IF(BB$3=Inputs!$CN179+1,0.6,IF(BB$3=Inputs!$CN179+2,0.4,IF(BB$3=Inputs!$CO179,0.2,IF(AND(BB$3&gt;=Inputs!$CL179,BB$3&lt;Inputs!$CM179),(BB$3-Inputs!$CL179+1)/(Inputs!$AI179+1),0)))))))))</f>
        <v>0</v>
      </c>
      <c r="BC181" s="27">
        <f>IF(AND(Inputs!$CO179=0,BC$3&gt;=Inputs!$CM179),1,IF(AND(BC$3&gt;=Inputs!$CM179,BC$3&lt;Inputs!$CN179),1,IF(AND(BC$3=Inputs!$CN179,BC$3=Inputs!$CO179),1,IF(OR(AND(BC$3=Inputs!$CN179+1,Inputs!$CN179=Inputs!$CO179),AND(BC$3=Inputs!$CN179+2,Inputs!$CN179=Inputs!$CO179)),0,IF(BC$3=Inputs!$CN179,0.8,IF(BC$3=Inputs!$CN179+1,0.6,IF(BC$3=Inputs!$CN179+2,0.4,IF(BC$3=Inputs!$CO179,0.2,IF(AND(BC$3&gt;=Inputs!$CL179,BC$3&lt;Inputs!$CM179),(BC$3-Inputs!$CL179+1)/(Inputs!$AI179+1),0)))))))))</f>
        <v>0</v>
      </c>
      <c r="BD181" s="27">
        <f>IF(AND(Inputs!$CO179=0,BD$3&gt;=Inputs!$CM179),1,IF(AND(BD$3&gt;=Inputs!$CM179,BD$3&lt;Inputs!$CN179),1,IF(AND(BD$3=Inputs!$CN179,BD$3=Inputs!$CO179),1,IF(OR(AND(BD$3=Inputs!$CN179+1,Inputs!$CN179=Inputs!$CO179),AND(BD$3=Inputs!$CN179+2,Inputs!$CN179=Inputs!$CO179)),0,IF(BD$3=Inputs!$CN179,0.8,IF(BD$3=Inputs!$CN179+1,0.6,IF(BD$3=Inputs!$CN179+2,0.4,IF(BD$3=Inputs!$CO179,0.2,IF(AND(BD$3&gt;=Inputs!$CL179,BD$3&lt;Inputs!$CM179),(BD$3-Inputs!$CL179+1)/(Inputs!$AI179+1),0)))))))))</f>
        <v>0</v>
      </c>
      <c r="BE181" s="27">
        <f>IF(AND(Inputs!$CO179=0,BE$3&gt;=Inputs!$CM179),1,IF(AND(BE$3&gt;=Inputs!$CM179,BE$3&lt;Inputs!$CN179),1,IF(AND(BE$3=Inputs!$CN179,BE$3=Inputs!$CO179),1,IF(OR(AND(BE$3=Inputs!$CN179+1,Inputs!$CN179=Inputs!$CO179),AND(BE$3=Inputs!$CN179+2,Inputs!$CN179=Inputs!$CO179)),0,IF(BE$3=Inputs!$CN179,0.8,IF(BE$3=Inputs!$CN179+1,0.6,IF(BE$3=Inputs!$CN179+2,0.4,IF(BE$3=Inputs!$CO179,0.2,IF(AND(BE$3&gt;=Inputs!$CL179,BE$3&lt;Inputs!$CM179),(BE$3-Inputs!$CL179+1)/(Inputs!$AI179+1),0)))))))))</f>
        <v>0</v>
      </c>
      <c r="BF181" s="27">
        <f>IF(AND(Inputs!$CO179=0,BF$3&gt;=Inputs!$CM179),1,IF(AND(BF$3&gt;=Inputs!$CM179,BF$3&lt;Inputs!$CN179),1,IF(AND(BF$3=Inputs!$CN179,BF$3=Inputs!$CO179),1,IF(OR(AND(BF$3=Inputs!$CN179+1,Inputs!$CN179=Inputs!$CO179),AND(BF$3=Inputs!$CN179+2,Inputs!$CN179=Inputs!$CO179)),0,IF(BF$3=Inputs!$CN179,0.8,IF(BF$3=Inputs!$CN179+1,0.6,IF(BF$3=Inputs!$CN179+2,0.4,IF(BF$3=Inputs!$CO179,0.2,IF(AND(BF$3&gt;=Inputs!$CL179,BF$3&lt;Inputs!$CM179),(BF$3-Inputs!$CL179+1)/(Inputs!$AI179+1),0)))))))))</f>
        <v>0</v>
      </c>
      <c r="BG181" s="27">
        <f>IF(AND(Inputs!$CO179=0,BG$3&gt;=Inputs!$CM179),1,IF(AND(BG$3&gt;=Inputs!$CM179,BG$3&lt;Inputs!$CN179),1,IF(AND(BG$3=Inputs!$CN179,BG$3=Inputs!$CO179),1,IF(OR(AND(BG$3=Inputs!$CN179+1,Inputs!$CN179=Inputs!$CO179),AND(BG$3=Inputs!$CN179+2,Inputs!$CN179=Inputs!$CO179)),0,IF(BG$3=Inputs!$CN179,0.8,IF(BG$3=Inputs!$CN179+1,0.6,IF(BG$3=Inputs!$CN179+2,0.4,IF(BG$3=Inputs!$CO179,0.2,IF(AND(BG$3&gt;=Inputs!$CL179,BG$3&lt;Inputs!$CM179),(BG$3-Inputs!$CL179+1)/(Inputs!$AI179+1),0)))))))))</f>
        <v>0</v>
      </c>
      <c r="BH181" s="27">
        <f>IF(AND(Inputs!$CO179=0,BH$3&gt;=Inputs!$CM179),1,IF(AND(BH$3&gt;=Inputs!$CM179,BH$3&lt;Inputs!$CN179),1,IF(AND(BH$3=Inputs!$CN179,BH$3=Inputs!$CO179),1,IF(OR(AND(BH$3=Inputs!$CN179+1,Inputs!$CN179=Inputs!$CO179),AND(BH$3=Inputs!$CN179+2,Inputs!$CN179=Inputs!$CO179)),0,IF(BH$3=Inputs!$CN179,0.8,IF(BH$3=Inputs!$CN179+1,0.6,IF(BH$3=Inputs!$CN179+2,0.4,IF(BH$3=Inputs!$CO179,0.2,IF(AND(BH$3&gt;=Inputs!$CL179,BH$3&lt;Inputs!$CM179),(BH$3-Inputs!$CL179+1)/(Inputs!$AI179+1),0)))))))))</f>
        <v>0</v>
      </c>
      <c r="BI181" s="27">
        <f>IF(AND(Inputs!$CO179=0,BI$3&gt;=Inputs!$CM179),1,IF(AND(BI$3&gt;=Inputs!$CM179,BI$3&lt;Inputs!$CN179),1,IF(AND(BI$3=Inputs!$CN179,BI$3=Inputs!$CO179),1,IF(OR(AND(BI$3=Inputs!$CN179+1,Inputs!$CN179=Inputs!$CO179),AND(BI$3=Inputs!$CN179+2,Inputs!$CN179=Inputs!$CO179)),0,IF(BI$3=Inputs!$CN179,0.8,IF(BI$3=Inputs!$CN179+1,0.6,IF(BI$3=Inputs!$CN179+2,0.4,IF(BI$3=Inputs!$CO179,0.2,IF(AND(BI$3&gt;=Inputs!$CL179,BI$3&lt;Inputs!$CM179),(BI$3-Inputs!$CL179+1)/(Inputs!$AI179+1),0)))))))))</f>
        <v>0</v>
      </c>
      <c r="BJ181" s="27">
        <f>IF(AND(Inputs!$CO179=0,BJ$3&gt;=Inputs!$CM179),1,IF(AND(BJ$3&gt;=Inputs!$CM179,BJ$3&lt;Inputs!$CN179),1,IF(AND(BJ$3=Inputs!$CN179,BJ$3=Inputs!$CO179),1,IF(OR(AND(BJ$3=Inputs!$CN179+1,Inputs!$CN179=Inputs!$CO179),AND(BJ$3=Inputs!$CN179+2,Inputs!$CN179=Inputs!$CO179)),0,IF(BJ$3=Inputs!$CN179,0.8,IF(BJ$3=Inputs!$CN179+1,0.6,IF(BJ$3=Inputs!$CN179+2,0.4,IF(BJ$3=Inputs!$CO179,0.2,IF(AND(BJ$3&gt;=Inputs!$CL179,BJ$3&lt;Inputs!$CM179),(BJ$3-Inputs!$CL179+1)/(Inputs!$AI179+1),0)))))))))</f>
        <v>0</v>
      </c>
      <c r="BK181" s="27">
        <f>IF(AND(Inputs!$CO179=0,BK$3&gt;=Inputs!$CM179),1,IF(AND(BK$3&gt;=Inputs!$CM179,BK$3&lt;Inputs!$CN179),1,IF(AND(BK$3=Inputs!$CN179,BK$3=Inputs!$CO179),1,IF(OR(AND(BK$3=Inputs!$CN179+1,Inputs!$CN179=Inputs!$CO179),AND(BK$3=Inputs!$CN179+2,Inputs!$CN179=Inputs!$CO179)),0,IF(BK$3=Inputs!$CN179,0.8,IF(BK$3=Inputs!$CN179+1,0.6,IF(BK$3=Inputs!$CN179+2,0.4,IF(BK$3=Inputs!$CO179,0.2,IF(AND(BK$3&gt;=Inputs!$CL179,BK$3&lt;Inputs!$CM179),(BK$3-Inputs!$CL179+1)/(Inputs!$AI179+1),0)))))))))</f>
        <v>0</v>
      </c>
      <c r="BL181" s="27">
        <f>IF(AND(Inputs!$CO179=0,BL$3&gt;=Inputs!$CM179),1,IF(AND(BL$3&gt;=Inputs!$CM179,BL$3&lt;Inputs!$CN179),1,IF(AND(BL$3=Inputs!$CN179,BL$3=Inputs!$CO179),1,IF(OR(AND(BL$3=Inputs!$CN179+1,Inputs!$CN179=Inputs!$CO179),AND(BL$3=Inputs!$CN179+2,Inputs!$CN179=Inputs!$CO179)),0,IF(BL$3=Inputs!$CN179,0.8,IF(BL$3=Inputs!$CN179+1,0.6,IF(BL$3=Inputs!$CN179+2,0.4,IF(BL$3=Inputs!$CO179,0.2,IF(AND(BL$3&gt;=Inputs!$CL179,BL$3&lt;Inputs!$CM179),(BL$3-Inputs!$CL179+1)/(Inputs!$AI179+1),0)))))))))</f>
        <v>0</v>
      </c>
      <c r="BM181" s="27">
        <f>IF(AND(Inputs!$CO179=0,BM$3&gt;=Inputs!$CM179),1,IF(AND(BM$3&gt;=Inputs!$CM179,BM$3&lt;Inputs!$CN179),1,IF(AND(BM$3=Inputs!$CN179,BM$3=Inputs!$CO179),1,IF(OR(AND(BM$3=Inputs!$CN179+1,Inputs!$CN179=Inputs!$CO179),AND(BM$3=Inputs!$CN179+2,Inputs!$CN179=Inputs!$CO179)),0,IF(BM$3=Inputs!$CN179,0.8,IF(BM$3=Inputs!$CN179+1,0.6,IF(BM$3=Inputs!$CN179+2,0.4,IF(BM$3=Inputs!$CO179,0.2,IF(AND(BM$3&gt;=Inputs!$CL179,BM$3&lt;Inputs!$CM179),(BM$3-Inputs!$CL179+1)/(Inputs!$AI179+1),0)))))))))</f>
        <v>0</v>
      </c>
    </row>
    <row r="182" spans="1:65">
      <c r="A182" s="7" t="str">
        <f>IF(Inputs!A180="","",Inputs!A180)</f>
        <v/>
      </c>
      <c r="B182" t="str">
        <f>IF(Inputs!B180="","",Inputs!B180)</f>
        <v/>
      </c>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292"/>
      <c r="AE182" s="292"/>
      <c r="AF182" s="292"/>
      <c r="AG182" s="50">
        <f t="shared" si="7"/>
        <v>0</v>
      </c>
      <c r="AH182" s="42">
        <f t="shared" si="6"/>
        <v>0</v>
      </c>
      <c r="AJ182" s="27">
        <f>IF(AND(Inputs!$CO180=0,AJ$3&gt;=Inputs!$CM180),1,IF(AND(AJ$3&gt;=Inputs!$CM180,AJ$3&lt;Inputs!$CN180),1,IF(AND(AJ$3=Inputs!$CN180,AJ$3=Inputs!$CO180),1,IF(OR(AND(AJ$3=Inputs!$CN180+1,Inputs!$CN180=Inputs!$CO180),AND(AJ$3=Inputs!$CN180+2,Inputs!$CN180=Inputs!$CO180)),0,IF(AJ$3=Inputs!$CN180,0.8,IF(AJ$3=Inputs!$CN180+1,0.6,IF(AJ$3=Inputs!$CN180+2,0.4,IF(AJ$3=Inputs!$CO180,0.2,IF(AND(AJ$3&gt;=Inputs!$CL180,AJ$3&lt;Inputs!$CM180),(AJ$3-Inputs!$CL180+1)/(Inputs!$AI180+1),0)))))))))</f>
        <v>0</v>
      </c>
      <c r="AK182" s="27">
        <f>IF(AND(Inputs!$CO180=0,AK$3&gt;=Inputs!$CM180),1,IF(AND(AK$3&gt;=Inputs!$CM180,AK$3&lt;Inputs!$CN180),1,IF(AND(AK$3=Inputs!$CN180,AK$3=Inputs!$CO180),1,IF(OR(AND(AK$3=Inputs!$CN180+1,Inputs!$CN180=Inputs!$CO180),AND(AK$3=Inputs!$CN180+2,Inputs!$CN180=Inputs!$CO180)),0,IF(AK$3=Inputs!$CN180,0.8,IF(AK$3=Inputs!$CN180+1,0.6,IF(AK$3=Inputs!$CN180+2,0.4,IF(AK$3=Inputs!$CO180,0.2,IF(AND(AK$3&gt;=Inputs!$CL180,AK$3&lt;Inputs!$CM180),(AK$3-Inputs!$CL180+1)/(Inputs!$AI180+1),0)))))))))</f>
        <v>0</v>
      </c>
      <c r="AL182" s="27">
        <f>IF(AND(Inputs!$CO180=0,AL$3&gt;=Inputs!$CM180),1,IF(AND(AL$3&gt;=Inputs!$CM180,AL$3&lt;Inputs!$CN180),1,IF(AND(AL$3=Inputs!$CN180,AL$3=Inputs!$CO180),1,IF(OR(AND(AL$3=Inputs!$CN180+1,Inputs!$CN180=Inputs!$CO180),AND(AL$3=Inputs!$CN180+2,Inputs!$CN180=Inputs!$CO180)),0,IF(AL$3=Inputs!$CN180,0.8,IF(AL$3=Inputs!$CN180+1,0.6,IF(AL$3=Inputs!$CN180+2,0.4,IF(AL$3=Inputs!$CO180,0.2,IF(AND(AL$3&gt;=Inputs!$CL180,AL$3&lt;Inputs!$CM180),(AL$3-Inputs!$CL180+1)/(Inputs!$AI180+1),0)))))))))</f>
        <v>0</v>
      </c>
      <c r="AM182" s="27">
        <f>IF(AND(Inputs!$CO180=0,AM$3&gt;=Inputs!$CM180),1,IF(AND(AM$3&gt;=Inputs!$CM180,AM$3&lt;Inputs!$CN180),1,IF(AND(AM$3=Inputs!$CN180,AM$3=Inputs!$CO180),1,IF(OR(AND(AM$3=Inputs!$CN180+1,Inputs!$CN180=Inputs!$CO180),AND(AM$3=Inputs!$CN180+2,Inputs!$CN180=Inputs!$CO180)),0,IF(AM$3=Inputs!$CN180,0.8,IF(AM$3=Inputs!$CN180+1,0.6,IF(AM$3=Inputs!$CN180+2,0.4,IF(AM$3=Inputs!$CO180,0.2,IF(AND(AM$3&gt;=Inputs!$CL180,AM$3&lt;Inputs!$CM180),(AM$3-Inputs!$CL180+1)/(Inputs!$AI180+1),0)))))))))</f>
        <v>0</v>
      </c>
      <c r="AN182" s="27">
        <f>IF(AND(Inputs!$CO180=0,AN$3&gt;=Inputs!$CM180),1,IF(AND(AN$3&gt;=Inputs!$CM180,AN$3&lt;Inputs!$CN180),1,IF(AND(AN$3=Inputs!$CN180,AN$3=Inputs!$CO180),1,IF(OR(AND(AN$3=Inputs!$CN180+1,Inputs!$CN180=Inputs!$CO180),AND(AN$3=Inputs!$CN180+2,Inputs!$CN180=Inputs!$CO180)),0,IF(AN$3=Inputs!$CN180,0.8,IF(AN$3=Inputs!$CN180+1,0.6,IF(AN$3=Inputs!$CN180+2,0.4,IF(AN$3=Inputs!$CO180,0.2,IF(AND(AN$3&gt;=Inputs!$CL180,AN$3&lt;Inputs!$CM180),(AN$3-Inputs!$CL180+1)/(Inputs!$AI180+1),0)))))))))</f>
        <v>0</v>
      </c>
      <c r="AO182" s="27">
        <f>IF(AND(Inputs!$CO180=0,AO$3&gt;=Inputs!$CM180),1,IF(AND(AO$3&gt;=Inputs!$CM180,AO$3&lt;Inputs!$CN180),1,IF(AND(AO$3=Inputs!$CN180,AO$3=Inputs!$CO180),1,IF(OR(AND(AO$3=Inputs!$CN180+1,Inputs!$CN180=Inputs!$CO180),AND(AO$3=Inputs!$CN180+2,Inputs!$CN180=Inputs!$CO180)),0,IF(AO$3=Inputs!$CN180,0.8,IF(AO$3=Inputs!$CN180+1,0.6,IF(AO$3=Inputs!$CN180+2,0.4,IF(AO$3=Inputs!$CO180,0.2,IF(AND(AO$3&gt;=Inputs!$CL180,AO$3&lt;Inputs!$CM180),(AO$3-Inputs!$CL180+1)/(Inputs!$AI180+1),0)))))))))</f>
        <v>0</v>
      </c>
      <c r="AP182" s="27">
        <f>IF(AND(Inputs!$CO180=0,AP$3&gt;=Inputs!$CM180),1,IF(AND(AP$3&gt;=Inputs!$CM180,AP$3&lt;Inputs!$CN180),1,IF(AND(AP$3=Inputs!$CN180,AP$3=Inputs!$CO180),1,IF(OR(AND(AP$3=Inputs!$CN180+1,Inputs!$CN180=Inputs!$CO180),AND(AP$3=Inputs!$CN180+2,Inputs!$CN180=Inputs!$CO180)),0,IF(AP$3=Inputs!$CN180,0.8,IF(AP$3=Inputs!$CN180+1,0.6,IF(AP$3=Inputs!$CN180+2,0.4,IF(AP$3=Inputs!$CO180,0.2,IF(AND(AP$3&gt;=Inputs!$CL180,AP$3&lt;Inputs!$CM180),(AP$3-Inputs!$CL180+1)/(Inputs!$AI180+1),0)))))))))</f>
        <v>0</v>
      </c>
      <c r="AQ182" s="27">
        <f>IF(AND(Inputs!$CO180=0,AQ$3&gt;=Inputs!$CM180),1,IF(AND(AQ$3&gt;=Inputs!$CM180,AQ$3&lt;Inputs!$CN180),1,IF(AND(AQ$3=Inputs!$CN180,AQ$3=Inputs!$CO180),1,IF(OR(AND(AQ$3=Inputs!$CN180+1,Inputs!$CN180=Inputs!$CO180),AND(AQ$3=Inputs!$CN180+2,Inputs!$CN180=Inputs!$CO180)),0,IF(AQ$3=Inputs!$CN180,0.8,IF(AQ$3=Inputs!$CN180+1,0.6,IF(AQ$3=Inputs!$CN180+2,0.4,IF(AQ$3=Inputs!$CO180,0.2,IF(AND(AQ$3&gt;=Inputs!$CL180,AQ$3&lt;Inputs!$CM180),(AQ$3-Inputs!$CL180+1)/(Inputs!$AI180+1),0)))))))))</f>
        <v>0</v>
      </c>
      <c r="AR182" s="27">
        <f>IF(AND(Inputs!$CO180=0,AR$3&gt;=Inputs!$CM180),1,IF(AND(AR$3&gt;=Inputs!$CM180,AR$3&lt;Inputs!$CN180),1,IF(AND(AR$3=Inputs!$CN180,AR$3=Inputs!$CO180),1,IF(OR(AND(AR$3=Inputs!$CN180+1,Inputs!$CN180=Inputs!$CO180),AND(AR$3=Inputs!$CN180+2,Inputs!$CN180=Inputs!$CO180)),0,IF(AR$3=Inputs!$CN180,0.8,IF(AR$3=Inputs!$CN180+1,0.6,IF(AR$3=Inputs!$CN180+2,0.4,IF(AR$3=Inputs!$CO180,0.2,IF(AND(AR$3&gt;=Inputs!$CL180,AR$3&lt;Inputs!$CM180),(AR$3-Inputs!$CL180+1)/(Inputs!$AI180+1),0)))))))))</f>
        <v>0</v>
      </c>
      <c r="AS182" s="27">
        <f>IF(AND(Inputs!$CO180=0,AS$3&gt;=Inputs!$CM180),1,IF(AND(AS$3&gt;=Inputs!$CM180,AS$3&lt;Inputs!$CN180),1,IF(AND(AS$3=Inputs!$CN180,AS$3=Inputs!$CO180),1,IF(OR(AND(AS$3=Inputs!$CN180+1,Inputs!$CN180=Inputs!$CO180),AND(AS$3=Inputs!$CN180+2,Inputs!$CN180=Inputs!$CO180)),0,IF(AS$3=Inputs!$CN180,0.8,IF(AS$3=Inputs!$CN180+1,0.6,IF(AS$3=Inputs!$CN180+2,0.4,IF(AS$3=Inputs!$CO180,0.2,IF(AND(AS$3&gt;=Inputs!$CL180,AS$3&lt;Inputs!$CM180),(AS$3-Inputs!$CL180+1)/(Inputs!$AI180+1),0)))))))))</f>
        <v>0</v>
      </c>
      <c r="AT182" s="27">
        <f>IF(AND(Inputs!$CO180=0,AT$3&gt;=Inputs!$CM180),1,IF(AND(AT$3&gt;=Inputs!$CM180,AT$3&lt;Inputs!$CN180),1,IF(AND(AT$3=Inputs!$CN180,AT$3=Inputs!$CO180),1,IF(OR(AND(AT$3=Inputs!$CN180+1,Inputs!$CN180=Inputs!$CO180),AND(AT$3=Inputs!$CN180+2,Inputs!$CN180=Inputs!$CO180)),0,IF(AT$3=Inputs!$CN180,0.8,IF(AT$3=Inputs!$CN180+1,0.6,IF(AT$3=Inputs!$CN180+2,0.4,IF(AT$3=Inputs!$CO180,0.2,IF(AND(AT$3&gt;=Inputs!$CL180,AT$3&lt;Inputs!$CM180),(AT$3-Inputs!$CL180+1)/(Inputs!$AI180+1),0)))))))))</f>
        <v>0</v>
      </c>
      <c r="AU182" s="27">
        <f>IF(AND(Inputs!$CO180=0,AU$3&gt;=Inputs!$CM180),1,IF(AND(AU$3&gt;=Inputs!$CM180,AU$3&lt;Inputs!$CN180),1,IF(AND(AU$3=Inputs!$CN180,AU$3=Inputs!$CO180),1,IF(OR(AND(AU$3=Inputs!$CN180+1,Inputs!$CN180=Inputs!$CO180),AND(AU$3=Inputs!$CN180+2,Inputs!$CN180=Inputs!$CO180)),0,IF(AU$3=Inputs!$CN180,0.8,IF(AU$3=Inputs!$CN180+1,0.6,IF(AU$3=Inputs!$CN180+2,0.4,IF(AU$3=Inputs!$CO180,0.2,IF(AND(AU$3&gt;=Inputs!$CL180,AU$3&lt;Inputs!$CM180),(AU$3-Inputs!$CL180+1)/(Inputs!$AI180+1),0)))))))))</f>
        <v>0</v>
      </c>
      <c r="AV182" s="27">
        <f>IF(AND(Inputs!$CO180=0,AV$3&gt;=Inputs!$CM180),1,IF(AND(AV$3&gt;=Inputs!$CM180,AV$3&lt;Inputs!$CN180),1,IF(AND(AV$3=Inputs!$CN180,AV$3=Inputs!$CO180),1,IF(OR(AND(AV$3=Inputs!$CN180+1,Inputs!$CN180=Inputs!$CO180),AND(AV$3=Inputs!$CN180+2,Inputs!$CN180=Inputs!$CO180)),0,IF(AV$3=Inputs!$CN180,0.8,IF(AV$3=Inputs!$CN180+1,0.6,IF(AV$3=Inputs!$CN180+2,0.4,IF(AV$3=Inputs!$CO180,0.2,IF(AND(AV$3&gt;=Inputs!$CL180,AV$3&lt;Inputs!$CM180),(AV$3-Inputs!$CL180+1)/(Inputs!$AI180+1),0)))))))))</f>
        <v>0</v>
      </c>
      <c r="AW182" s="27">
        <f>IF(AND(Inputs!$CO180=0,AW$3&gt;=Inputs!$CM180),1,IF(AND(AW$3&gt;=Inputs!$CM180,AW$3&lt;Inputs!$CN180),1,IF(AND(AW$3=Inputs!$CN180,AW$3=Inputs!$CO180),1,IF(OR(AND(AW$3=Inputs!$CN180+1,Inputs!$CN180=Inputs!$CO180),AND(AW$3=Inputs!$CN180+2,Inputs!$CN180=Inputs!$CO180)),0,IF(AW$3=Inputs!$CN180,0.8,IF(AW$3=Inputs!$CN180+1,0.6,IF(AW$3=Inputs!$CN180+2,0.4,IF(AW$3=Inputs!$CO180,0.2,IF(AND(AW$3&gt;=Inputs!$CL180,AW$3&lt;Inputs!$CM180),(AW$3-Inputs!$CL180+1)/(Inputs!$AI180+1),0)))))))))</f>
        <v>0</v>
      </c>
      <c r="AX182" s="27">
        <f>IF(AND(Inputs!$CO180=0,AX$3&gt;=Inputs!$CM180),1,IF(AND(AX$3&gt;=Inputs!$CM180,AX$3&lt;Inputs!$CN180),1,IF(AND(AX$3=Inputs!$CN180,AX$3=Inputs!$CO180),1,IF(OR(AND(AX$3=Inputs!$CN180+1,Inputs!$CN180=Inputs!$CO180),AND(AX$3=Inputs!$CN180+2,Inputs!$CN180=Inputs!$CO180)),0,IF(AX$3=Inputs!$CN180,0.8,IF(AX$3=Inputs!$CN180+1,0.6,IF(AX$3=Inputs!$CN180+2,0.4,IF(AX$3=Inputs!$CO180,0.2,IF(AND(AX$3&gt;=Inputs!$CL180,AX$3&lt;Inputs!$CM180),(AX$3-Inputs!$CL180+1)/(Inputs!$AI180+1),0)))))))))</f>
        <v>0</v>
      </c>
      <c r="AY182" s="27">
        <f>IF(AND(Inputs!$CO180=0,AY$3&gt;=Inputs!$CM180),1,IF(AND(AY$3&gt;=Inputs!$CM180,AY$3&lt;Inputs!$CN180),1,IF(AND(AY$3=Inputs!$CN180,AY$3=Inputs!$CO180),1,IF(OR(AND(AY$3=Inputs!$CN180+1,Inputs!$CN180=Inputs!$CO180),AND(AY$3=Inputs!$CN180+2,Inputs!$CN180=Inputs!$CO180)),0,IF(AY$3=Inputs!$CN180,0.8,IF(AY$3=Inputs!$CN180+1,0.6,IF(AY$3=Inputs!$CN180+2,0.4,IF(AY$3=Inputs!$CO180,0.2,IF(AND(AY$3&gt;=Inputs!$CL180,AY$3&lt;Inputs!$CM180),(AY$3-Inputs!$CL180+1)/(Inputs!$AI180+1),0)))))))))</f>
        <v>0</v>
      </c>
      <c r="AZ182" s="27">
        <f>IF(AND(Inputs!$CO180=0,AZ$3&gt;=Inputs!$CM180),1,IF(AND(AZ$3&gt;=Inputs!$CM180,AZ$3&lt;Inputs!$CN180),1,IF(AND(AZ$3=Inputs!$CN180,AZ$3=Inputs!$CO180),1,IF(OR(AND(AZ$3=Inputs!$CN180+1,Inputs!$CN180=Inputs!$CO180),AND(AZ$3=Inputs!$CN180+2,Inputs!$CN180=Inputs!$CO180)),0,IF(AZ$3=Inputs!$CN180,0.8,IF(AZ$3=Inputs!$CN180+1,0.6,IF(AZ$3=Inputs!$CN180+2,0.4,IF(AZ$3=Inputs!$CO180,0.2,IF(AND(AZ$3&gt;=Inputs!$CL180,AZ$3&lt;Inputs!$CM180),(AZ$3-Inputs!$CL180+1)/(Inputs!$AI180+1),0)))))))))</f>
        <v>0</v>
      </c>
      <c r="BA182" s="27">
        <f>IF(AND(Inputs!$CO180=0,BA$3&gt;=Inputs!$CM180),1,IF(AND(BA$3&gt;=Inputs!$CM180,BA$3&lt;Inputs!$CN180),1,IF(AND(BA$3=Inputs!$CN180,BA$3=Inputs!$CO180),1,IF(OR(AND(BA$3=Inputs!$CN180+1,Inputs!$CN180=Inputs!$CO180),AND(BA$3=Inputs!$CN180+2,Inputs!$CN180=Inputs!$CO180)),0,IF(BA$3=Inputs!$CN180,0.8,IF(BA$3=Inputs!$CN180+1,0.6,IF(BA$3=Inputs!$CN180+2,0.4,IF(BA$3=Inputs!$CO180,0.2,IF(AND(BA$3&gt;=Inputs!$CL180,BA$3&lt;Inputs!$CM180),(BA$3-Inputs!$CL180+1)/(Inputs!$AI180+1),0)))))))))</f>
        <v>0</v>
      </c>
      <c r="BB182" s="27">
        <f>IF(AND(Inputs!$CO180=0,BB$3&gt;=Inputs!$CM180),1,IF(AND(BB$3&gt;=Inputs!$CM180,BB$3&lt;Inputs!$CN180),1,IF(AND(BB$3=Inputs!$CN180,BB$3=Inputs!$CO180),1,IF(OR(AND(BB$3=Inputs!$CN180+1,Inputs!$CN180=Inputs!$CO180),AND(BB$3=Inputs!$CN180+2,Inputs!$CN180=Inputs!$CO180)),0,IF(BB$3=Inputs!$CN180,0.8,IF(BB$3=Inputs!$CN180+1,0.6,IF(BB$3=Inputs!$CN180+2,0.4,IF(BB$3=Inputs!$CO180,0.2,IF(AND(BB$3&gt;=Inputs!$CL180,BB$3&lt;Inputs!$CM180),(BB$3-Inputs!$CL180+1)/(Inputs!$AI180+1),0)))))))))</f>
        <v>0</v>
      </c>
      <c r="BC182" s="27">
        <f>IF(AND(Inputs!$CO180=0,BC$3&gt;=Inputs!$CM180),1,IF(AND(BC$3&gt;=Inputs!$CM180,BC$3&lt;Inputs!$CN180),1,IF(AND(BC$3=Inputs!$CN180,BC$3=Inputs!$CO180),1,IF(OR(AND(BC$3=Inputs!$CN180+1,Inputs!$CN180=Inputs!$CO180),AND(BC$3=Inputs!$CN180+2,Inputs!$CN180=Inputs!$CO180)),0,IF(BC$3=Inputs!$CN180,0.8,IF(BC$3=Inputs!$CN180+1,0.6,IF(BC$3=Inputs!$CN180+2,0.4,IF(BC$3=Inputs!$CO180,0.2,IF(AND(BC$3&gt;=Inputs!$CL180,BC$3&lt;Inputs!$CM180),(BC$3-Inputs!$CL180+1)/(Inputs!$AI180+1),0)))))))))</f>
        <v>0</v>
      </c>
      <c r="BD182" s="27">
        <f>IF(AND(Inputs!$CO180=0,BD$3&gt;=Inputs!$CM180),1,IF(AND(BD$3&gt;=Inputs!$CM180,BD$3&lt;Inputs!$CN180),1,IF(AND(BD$3=Inputs!$CN180,BD$3=Inputs!$CO180),1,IF(OR(AND(BD$3=Inputs!$CN180+1,Inputs!$CN180=Inputs!$CO180),AND(BD$3=Inputs!$CN180+2,Inputs!$CN180=Inputs!$CO180)),0,IF(BD$3=Inputs!$CN180,0.8,IF(BD$3=Inputs!$CN180+1,0.6,IF(BD$3=Inputs!$CN180+2,0.4,IF(BD$3=Inputs!$CO180,0.2,IF(AND(BD$3&gt;=Inputs!$CL180,BD$3&lt;Inputs!$CM180),(BD$3-Inputs!$CL180+1)/(Inputs!$AI180+1),0)))))))))</f>
        <v>0</v>
      </c>
      <c r="BE182" s="27">
        <f>IF(AND(Inputs!$CO180=0,BE$3&gt;=Inputs!$CM180),1,IF(AND(BE$3&gt;=Inputs!$CM180,BE$3&lt;Inputs!$CN180),1,IF(AND(BE$3=Inputs!$CN180,BE$3=Inputs!$CO180),1,IF(OR(AND(BE$3=Inputs!$CN180+1,Inputs!$CN180=Inputs!$CO180),AND(BE$3=Inputs!$CN180+2,Inputs!$CN180=Inputs!$CO180)),0,IF(BE$3=Inputs!$CN180,0.8,IF(BE$3=Inputs!$CN180+1,0.6,IF(BE$3=Inputs!$CN180+2,0.4,IF(BE$3=Inputs!$CO180,0.2,IF(AND(BE$3&gt;=Inputs!$CL180,BE$3&lt;Inputs!$CM180),(BE$3-Inputs!$CL180+1)/(Inputs!$AI180+1),0)))))))))</f>
        <v>0</v>
      </c>
      <c r="BF182" s="27">
        <f>IF(AND(Inputs!$CO180=0,BF$3&gt;=Inputs!$CM180),1,IF(AND(BF$3&gt;=Inputs!$CM180,BF$3&lt;Inputs!$CN180),1,IF(AND(BF$3=Inputs!$CN180,BF$3=Inputs!$CO180),1,IF(OR(AND(BF$3=Inputs!$CN180+1,Inputs!$CN180=Inputs!$CO180),AND(BF$3=Inputs!$CN180+2,Inputs!$CN180=Inputs!$CO180)),0,IF(BF$3=Inputs!$CN180,0.8,IF(BF$3=Inputs!$CN180+1,0.6,IF(BF$3=Inputs!$CN180+2,0.4,IF(BF$3=Inputs!$CO180,0.2,IF(AND(BF$3&gt;=Inputs!$CL180,BF$3&lt;Inputs!$CM180),(BF$3-Inputs!$CL180+1)/(Inputs!$AI180+1),0)))))))))</f>
        <v>0</v>
      </c>
      <c r="BG182" s="27">
        <f>IF(AND(Inputs!$CO180=0,BG$3&gt;=Inputs!$CM180),1,IF(AND(BG$3&gt;=Inputs!$CM180,BG$3&lt;Inputs!$CN180),1,IF(AND(BG$3=Inputs!$CN180,BG$3=Inputs!$CO180),1,IF(OR(AND(BG$3=Inputs!$CN180+1,Inputs!$CN180=Inputs!$CO180),AND(BG$3=Inputs!$CN180+2,Inputs!$CN180=Inputs!$CO180)),0,IF(BG$3=Inputs!$CN180,0.8,IF(BG$3=Inputs!$CN180+1,0.6,IF(BG$3=Inputs!$CN180+2,0.4,IF(BG$3=Inputs!$CO180,0.2,IF(AND(BG$3&gt;=Inputs!$CL180,BG$3&lt;Inputs!$CM180),(BG$3-Inputs!$CL180+1)/(Inputs!$AI180+1),0)))))))))</f>
        <v>0</v>
      </c>
      <c r="BH182" s="27">
        <f>IF(AND(Inputs!$CO180=0,BH$3&gt;=Inputs!$CM180),1,IF(AND(BH$3&gt;=Inputs!$CM180,BH$3&lt;Inputs!$CN180),1,IF(AND(BH$3=Inputs!$CN180,BH$3=Inputs!$CO180),1,IF(OR(AND(BH$3=Inputs!$CN180+1,Inputs!$CN180=Inputs!$CO180),AND(BH$3=Inputs!$CN180+2,Inputs!$CN180=Inputs!$CO180)),0,IF(BH$3=Inputs!$CN180,0.8,IF(BH$3=Inputs!$CN180+1,0.6,IF(BH$3=Inputs!$CN180+2,0.4,IF(BH$3=Inputs!$CO180,0.2,IF(AND(BH$3&gt;=Inputs!$CL180,BH$3&lt;Inputs!$CM180),(BH$3-Inputs!$CL180+1)/(Inputs!$AI180+1),0)))))))))</f>
        <v>0</v>
      </c>
      <c r="BI182" s="27">
        <f>IF(AND(Inputs!$CO180=0,BI$3&gt;=Inputs!$CM180),1,IF(AND(BI$3&gt;=Inputs!$CM180,BI$3&lt;Inputs!$CN180),1,IF(AND(BI$3=Inputs!$CN180,BI$3=Inputs!$CO180),1,IF(OR(AND(BI$3=Inputs!$CN180+1,Inputs!$CN180=Inputs!$CO180),AND(BI$3=Inputs!$CN180+2,Inputs!$CN180=Inputs!$CO180)),0,IF(BI$3=Inputs!$CN180,0.8,IF(BI$3=Inputs!$CN180+1,0.6,IF(BI$3=Inputs!$CN180+2,0.4,IF(BI$3=Inputs!$CO180,0.2,IF(AND(BI$3&gt;=Inputs!$CL180,BI$3&lt;Inputs!$CM180),(BI$3-Inputs!$CL180+1)/(Inputs!$AI180+1),0)))))))))</f>
        <v>0</v>
      </c>
      <c r="BJ182" s="27">
        <f>IF(AND(Inputs!$CO180=0,BJ$3&gt;=Inputs!$CM180),1,IF(AND(BJ$3&gt;=Inputs!$CM180,BJ$3&lt;Inputs!$CN180),1,IF(AND(BJ$3=Inputs!$CN180,BJ$3=Inputs!$CO180),1,IF(OR(AND(BJ$3=Inputs!$CN180+1,Inputs!$CN180=Inputs!$CO180),AND(BJ$3=Inputs!$CN180+2,Inputs!$CN180=Inputs!$CO180)),0,IF(BJ$3=Inputs!$CN180,0.8,IF(BJ$3=Inputs!$CN180+1,0.6,IF(BJ$3=Inputs!$CN180+2,0.4,IF(BJ$3=Inputs!$CO180,0.2,IF(AND(BJ$3&gt;=Inputs!$CL180,BJ$3&lt;Inputs!$CM180),(BJ$3-Inputs!$CL180+1)/(Inputs!$AI180+1),0)))))))))</f>
        <v>0</v>
      </c>
      <c r="BK182" s="27">
        <f>IF(AND(Inputs!$CO180=0,BK$3&gt;=Inputs!$CM180),1,IF(AND(BK$3&gt;=Inputs!$CM180,BK$3&lt;Inputs!$CN180),1,IF(AND(BK$3=Inputs!$CN180,BK$3=Inputs!$CO180),1,IF(OR(AND(BK$3=Inputs!$CN180+1,Inputs!$CN180=Inputs!$CO180),AND(BK$3=Inputs!$CN180+2,Inputs!$CN180=Inputs!$CO180)),0,IF(BK$3=Inputs!$CN180,0.8,IF(BK$3=Inputs!$CN180+1,0.6,IF(BK$3=Inputs!$CN180+2,0.4,IF(BK$3=Inputs!$CO180,0.2,IF(AND(BK$3&gt;=Inputs!$CL180,BK$3&lt;Inputs!$CM180),(BK$3-Inputs!$CL180+1)/(Inputs!$AI180+1),0)))))))))</f>
        <v>0</v>
      </c>
      <c r="BL182" s="27">
        <f>IF(AND(Inputs!$CO180=0,BL$3&gt;=Inputs!$CM180),1,IF(AND(BL$3&gt;=Inputs!$CM180,BL$3&lt;Inputs!$CN180),1,IF(AND(BL$3=Inputs!$CN180,BL$3=Inputs!$CO180),1,IF(OR(AND(BL$3=Inputs!$CN180+1,Inputs!$CN180=Inputs!$CO180),AND(BL$3=Inputs!$CN180+2,Inputs!$CN180=Inputs!$CO180)),0,IF(BL$3=Inputs!$CN180,0.8,IF(BL$3=Inputs!$CN180+1,0.6,IF(BL$3=Inputs!$CN180+2,0.4,IF(BL$3=Inputs!$CO180,0.2,IF(AND(BL$3&gt;=Inputs!$CL180,BL$3&lt;Inputs!$CM180),(BL$3-Inputs!$CL180+1)/(Inputs!$AI180+1),0)))))))))</f>
        <v>0</v>
      </c>
      <c r="BM182" s="27">
        <f>IF(AND(Inputs!$CO180=0,BM$3&gt;=Inputs!$CM180),1,IF(AND(BM$3&gt;=Inputs!$CM180,BM$3&lt;Inputs!$CN180),1,IF(AND(BM$3=Inputs!$CN180,BM$3=Inputs!$CO180),1,IF(OR(AND(BM$3=Inputs!$CN180+1,Inputs!$CN180=Inputs!$CO180),AND(BM$3=Inputs!$CN180+2,Inputs!$CN180=Inputs!$CO180)),0,IF(BM$3=Inputs!$CN180,0.8,IF(BM$3=Inputs!$CN180+1,0.6,IF(BM$3=Inputs!$CN180+2,0.4,IF(BM$3=Inputs!$CO180,0.2,IF(AND(BM$3&gt;=Inputs!$CL180,BM$3&lt;Inputs!$CM180),(BM$3-Inputs!$CL180+1)/(Inputs!$AI180+1),0)))))))))</f>
        <v>0</v>
      </c>
    </row>
    <row r="183" spans="1:65">
      <c r="A183" s="7" t="str">
        <f>IF(Inputs!A181="","",Inputs!A181)</f>
        <v/>
      </c>
      <c r="B183" t="str">
        <f>IF(Inputs!B181="","",Inputs!B181)</f>
        <v/>
      </c>
      <c r="C183" s="292"/>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c r="AA183" s="292"/>
      <c r="AB183" s="292"/>
      <c r="AC183" s="292"/>
      <c r="AD183" s="292"/>
      <c r="AE183" s="292"/>
      <c r="AF183" s="292"/>
      <c r="AG183" s="50">
        <f t="shared" si="7"/>
        <v>0</v>
      </c>
      <c r="AH183" s="42">
        <f t="shared" si="6"/>
        <v>0</v>
      </c>
      <c r="AJ183" s="27">
        <f>IF(AND(Inputs!$CO181=0,AJ$3&gt;=Inputs!$CM181),1,IF(AND(AJ$3&gt;=Inputs!$CM181,AJ$3&lt;Inputs!$CN181),1,IF(AND(AJ$3=Inputs!$CN181,AJ$3=Inputs!$CO181),1,IF(OR(AND(AJ$3=Inputs!$CN181+1,Inputs!$CN181=Inputs!$CO181),AND(AJ$3=Inputs!$CN181+2,Inputs!$CN181=Inputs!$CO181)),0,IF(AJ$3=Inputs!$CN181,0.8,IF(AJ$3=Inputs!$CN181+1,0.6,IF(AJ$3=Inputs!$CN181+2,0.4,IF(AJ$3=Inputs!$CO181,0.2,IF(AND(AJ$3&gt;=Inputs!$CL181,AJ$3&lt;Inputs!$CM181),(AJ$3-Inputs!$CL181+1)/(Inputs!$AI181+1),0)))))))))</f>
        <v>0</v>
      </c>
      <c r="AK183" s="27">
        <f>IF(AND(Inputs!$CO181=0,AK$3&gt;=Inputs!$CM181),1,IF(AND(AK$3&gt;=Inputs!$CM181,AK$3&lt;Inputs!$CN181),1,IF(AND(AK$3=Inputs!$CN181,AK$3=Inputs!$CO181),1,IF(OR(AND(AK$3=Inputs!$CN181+1,Inputs!$CN181=Inputs!$CO181),AND(AK$3=Inputs!$CN181+2,Inputs!$CN181=Inputs!$CO181)),0,IF(AK$3=Inputs!$CN181,0.8,IF(AK$3=Inputs!$CN181+1,0.6,IF(AK$3=Inputs!$CN181+2,0.4,IF(AK$3=Inputs!$CO181,0.2,IF(AND(AK$3&gt;=Inputs!$CL181,AK$3&lt;Inputs!$CM181),(AK$3-Inputs!$CL181+1)/(Inputs!$AI181+1),0)))))))))</f>
        <v>0</v>
      </c>
      <c r="AL183" s="27">
        <f>IF(AND(Inputs!$CO181=0,AL$3&gt;=Inputs!$CM181),1,IF(AND(AL$3&gt;=Inputs!$CM181,AL$3&lt;Inputs!$CN181),1,IF(AND(AL$3=Inputs!$CN181,AL$3=Inputs!$CO181),1,IF(OR(AND(AL$3=Inputs!$CN181+1,Inputs!$CN181=Inputs!$CO181),AND(AL$3=Inputs!$CN181+2,Inputs!$CN181=Inputs!$CO181)),0,IF(AL$3=Inputs!$CN181,0.8,IF(AL$3=Inputs!$CN181+1,0.6,IF(AL$3=Inputs!$CN181+2,0.4,IF(AL$3=Inputs!$CO181,0.2,IF(AND(AL$3&gt;=Inputs!$CL181,AL$3&lt;Inputs!$CM181),(AL$3-Inputs!$CL181+1)/(Inputs!$AI181+1),0)))))))))</f>
        <v>0</v>
      </c>
      <c r="AM183" s="27">
        <f>IF(AND(Inputs!$CO181=0,AM$3&gt;=Inputs!$CM181),1,IF(AND(AM$3&gt;=Inputs!$CM181,AM$3&lt;Inputs!$CN181),1,IF(AND(AM$3=Inputs!$CN181,AM$3=Inputs!$CO181),1,IF(OR(AND(AM$3=Inputs!$CN181+1,Inputs!$CN181=Inputs!$CO181),AND(AM$3=Inputs!$CN181+2,Inputs!$CN181=Inputs!$CO181)),0,IF(AM$3=Inputs!$CN181,0.8,IF(AM$3=Inputs!$CN181+1,0.6,IF(AM$3=Inputs!$CN181+2,0.4,IF(AM$3=Inputs!$CO181,0.2,IF(AND(AM$3&gt;=Inputs!$CL181,AM$3&lt;Inputs!$CM181),(AM$3-Inputs!$CL181+1)/(Inputs!$AI181+1),0)))))))))</f>
        <v>0</v>
      </c>
      <c r="AN183" s="27">
        <f>IF(AND(Inputs!$CO181=0,AN$3&gt;=Inputs!$CM181),1,IF(AND(AN$3&gt;=Inputs!$CM181,AN$3&lt;Inputs!$CN181),1,IF(AND(AN$3=Inputs!$CN181,AN$3=Inputs!$CO181),1,IF(OR(AND(AN$3=Inputs!$CN181+1,Inputs!$CN181=Inputs!$CO181),AND(AN$3=Inputs!$CN181+2,Inputs!$CN181=Inputs!$CO181)),0,IF(AN$3=Inputs!$CN181,0.8,IF(AN$3=Inputs!$CN181+1,0.6,IF(AN$3=Inputs!$CN181+2,0.4,IF(AN$3=Inputs!$CO181,0.2,IF(AND(AN$3&gt;=Inputs!$CL181,AN$3&lt;Inputs!$CM181),(AN$3-Inputs!$CL181+1)/(Inputs!$AI181+1),0)))))))))</f>
        <v>0</v>
      </c>
      <c r="AO183" s="27">
        <f>IF(AND(Inputs!$CO181=0,AO$3&gt;=Inputs!$CM181),1,IF(AND(AO$3&gt;=Inputs!$CM181,AO$3&lt;Inputs!$CN181),1,IF(AND(AO$3=Inputs!$CN181,AO$3=Inputs!$CO181),1,IF(OR(AND(AO$3=Inputs!$CN181+1,Inputs!$CN181=Inputs!$CO181),AND(AO$3=Inputs!$CN181+2,Inputs!$CN181=Inputs!$CO181)),0,IF(AO$3=Inputs!$CN181,0.8,IF(AO$3=Inputs!$CN181+1,0.6,IF(AO$3=Inputs!$CN181+2,0.4,IF(AO$3=Inputs!$CO181,0.2,IF(AND(AO$3&gt;=Inputs!$CL181,AO$3&lt;Inputs!$CM181),(AO$3-Inputs!$CL181+1)/(Inputs!$AI181+1),0)))))))))</f>
        <v>0</v>
      </c>
      <c r="AP183" s="27">
        <f>IF(AND(Inputs!$CO181=0,AP$3&gt;=Inputs!$CM181),1,IF(AND(AP$3&gt;=Inputs!$CM181,AP$3&lt;Inputs!$CN181),1,IF(AND(AP$3=Inputs!$CN181,AP$3=Inputs!$CO181),1,IF(OR(AND(AP$3=Inputs!$CN181+1,Inputs!$CN181=Inputs!$CO181),AND(AP$3=Inputs!$CN181+2,Inputs!$CN181=Inputs!$CO181)),0,IF(AP$3=Inputs!$CN181,0.8,IF(AP$3=Inputs!$CN181+1,0.6,IF(AP$3=Inputs!$CN181+2,0.4,IF(AP$3=Inputs!$CO181,0.2,IF(AND(AP$3&gt;=Inputs!$CL181,AP$3&lt;Inputs!$CM181),(AP$3-Inputs!$CL181+1)/(Inputs!$AI181+1),0)))))))))</f>
        <v>0</v>
      </c>
      <c r="AQ183" s="27">
        <f>IF(AND(Inputs!$CO181=0,AQ$3&gt;=Inputs!$CM181),1,IF(AND(AQ$3&gt;=Inputs!$CM181,AQ$3&lt;Inputs!$CN181),1,IF(AND(AQ$3=Inputs!$CN181,AQ$3=Inputs!$CO181),1,IF(OR(AND(AQ$3=Inputs!$CN181+1,Inputs!$CN181=Inputs!$CO181),AND(AQ$3=Inputs!$CN181+2,Inputs!$CN181=Inputs!$CO181)),0,IF(AQ$3=Inputs!$CN181,0.8,IF(AQ$3=Inputs!$CN181+1,0.6,IF(AQ$3=Inputs!$CN181+2,0.4,IF(AQ$3=Inputs!$CO181,0.2,IF(AND(AQ$3&gt;=Inputs!$CL181,AQ$3&lt;Inputs!$CM181),(AQ$3-Inputs!$CL181+1)/(Inputs!$AI181+1),0)))))))))</f>
        <v>0</v>
      </c>
      <c r="AR183" s="27">
        <f>IF(AND(Inputs!$CO181=0,AR$3&gt;=Inputs!$CM181),1,IF(AND(AR$3&gt;=Inputs!$CM181,AR$3&lt;Inputs!$CN181),1,IF(AND(AR$3=Inputs!$CN181,AR$3=Inputs!$CO181),1,IF(OR(AND(AR$3=Inputs!$CN181+1,Inputs!$CN181=Inputs!$CO181),AND(AR$3=Inputs!$CN181+2,Inputs!$CN181=Inputs!$CO181)),0,IF(AR$3=Inputs!$CN181,0.8,IF(AR$3=Inputs!$CN181+1,0.6,IF(AR$3=Inputs!$CN181+2,0.4,IF(AR$3=Inputs!$CO181,0.2,IF(AND(AR$3&gt;=Inputs!$CL181,AR$3&lt;Inputs!$CM181),(AR$3-Inputs!$CL181+1)/(Inputs!$AI181+1),0)))))))))</f>
        <v>0</v>
      </c>
      <c r="AS183" s="27">
        <f>IF(AND(Inputs!$CO181=0,AS$3&gt;=Inputs!$CM181),1,IF(AND(AS$3&gt;=Inputs!$CM181,AS$3&lt;Inputs!$CN181),1,IF(AND(AS$3=Inputs!$CN181,AS$3=Inputs!$CO181),1,IF(OR(AND(AS$3=Inputs!$CN181+1,Inputs!$CN181=Inputs!$CO181),AND(AS$3=Inputs!$CN181+2,Inputs!$CN181=Inputs!$CO181)),0,IF(AS$3=Inputs!$CN181,0.8,IF(AS$3=Inputs!$CN181+1,0.6,IF(AS$3=Inputs!$CN181+2,0.4,IF(AS$3=Inputs!$CO181,0.2,IF(AND(AS$3&gt;=Inputs!$CL181,AS$3&lt;Inputs!$CM181),(AS$3-Inputs!$CL181+1)/(Inputs!$AI181+1),0)))))))))</f>
        <v>0</v>
      </c>
      <c r="AT183" s="27">
        <f>IF(AND(Inputs!$CO181=0,AT$3&gt;=Inputs!$CM181),1,IF(AND(AT$3&gt;=Inputs!$CM181,AT$3&lt;Inputs!$CN181),1,IF(AND(AT$3=Inputs!$CN181,AT$3=Inputs!$CO181),1,IF(OR(AND(AT$3=Inputs!$CN181+1,Inputs!$CN181=Inputs!$CO181),AND(AT$3=Inputs!$CN181+2,Inputs!$CN181=Inputs!$CO181)),0,IF(AT$3=Inputs!$CN181,0.8,IF(AT$3=Inputs!$CN181+1,0.6,IF(AT$3=Inputs!$CN181+2,0.4,IF(AT$3=Inputs!$CO181,0.2,IF(AND(AT$3&gt;=Inputs!$CL181,AT$3&lt;Inputs!$CM181),(AT$3-Inputs!$CL181+1)/(Inputs!$AI181+1),0)))))))))</f>
        <v>0</v>
      </c>
      <c r="AU183" s="27">
        <f>IF(AND(Inputs!$CO181=0,AU$3&gt;=Inputs!$CM181),1,IF(AND(AU$3&gt;=Inputs!$CM181,AU$3&lt;Inputs!$CN181),1,IF(AND(AU$3=Inputs!$CN181,AU$3=Inputs!$CO181),1,IF(OR(AND(AU$3=Inputs!$CN181+1,Inputs!$CN181=Inputs!$CO181),AND(AU$3=Inputs!$CN181+2,Inputs!$CN181=Inputs!$CO181)),0,IF(AU$3=Inputs!$CN181,0.8,IF(AU$3=Inputs!$CN181+1,0.6,IF(AU$3=Inputs!$CN181+2,0.4,IF(AU$3=Inputs!$CO181,0.2,IF(AND(AU$3&gt;=Inputs!$CL181,AU$3&lt;Inputs!$CM181),(AU$3-Inputs!$CL181+1)/(Inputs!$AI181+1),0)))))))))</f>
        <v>0</v>
      </c>
      <c r="AV183" s="27">
        <f>IF(AND(Inputs!$CO181=0,AV$3&gt;=Inputs!$CM181),1,IF(AND(AV$3&gt;=Inputs!$CM181,AV$3&lt;Inputs!$CN181),1,IF(AND(AV$3=Inputs!$CN181,AV$3=Inputs!$CO181),1,IF(OR(AND(AV$3=Inputs!$CN181+1,Inputs!$CN181=Inputs!$CO181),AND(AV$3=Inputs!$CN181+2,Inputs!$CN181=Inputs!$CO181)),0,IF(AV$3=Inputs!$CN181,0.8,IF(AV$3=Inputs!$CN181+1,0.6,IF(AV$3=Inputs!$CN181+2,0.4,IF(AV$3=Inputs!$CO181,0.2,IF(AND(AV$3&gt;=Inputs!$CL181,AV$3&lt;Inputs!$CM181),(AV$3-Inputs!$CL181+1)/(Inputs!$AI181+1),0)))))))))</f>
        <v>0</v>
      </c>
      <c r="AW183" s="27">
        <f>IF(AND(Inputs!$CO181=0,AW$3&gt;=Inputs!$CM181),1,IF(AND(AW$3&gt;=Inputs!$CM181,AW$3&lt;Inputs!$CN181),1,IF(AND(AW$3=Inputs!$CN181,AW$3=Inputs!$CO181),1,IF(OR(AND(AW$3=Inputs!$CN181+1,Inputs!$CN181=Inputs!$CO181),AND(AW$3=Inputs!$CN181+2,Inputs!$CN181=Inputs!$CO181)),0,IF(AW$3=Inputs!$CN181,0.8,IF(AW$3=Inputs!$CN181+1,0.6,IF(AW$3=Inputs!$CN181+2,0.4,IF(AW$3=Inputs!$CO181,0.2,IF(AND(AW$3&gt;=Inputs!$CL181,AW$3&lt;Inputs!$CM181),(AW$3-Inputs!$CL181+1)/(Inputs!$AI181+1),0)))))))))</f>
        <v>0</v>
      </c>
      <c r="AX183" s="27">
        <f>IF(AND(Inputs!$CO181=0,AX$3&gt;=Inputs!$CM181),1,IF(AND(AX$3&gt;=Inputs!$CM181,AX$3&lt;Inputs!$CN181),1,IF(AND(AX$3=Inputs!$CN181,AX$3=Inputs!$CO181),1,IF(OR(AND(AX$3=Inputs!$CN181+1,Inputs!$CN181=Inputs!$CO181),AND(AX$3=Inputs!$CN181+2,Inputs!$CN181=Inputs!$CO181)),0,IF(AX$3=Inputs!$CN181,0.8,IF(AX$3=Inputs!$CN181+1,0.6,IF(AX$3=Inputs!$CN181+2,0.4,IF(AX$3=Inputs!$CO181,0.2,IF(AND(AX$3&gt;=Inputs!$CL181,AX$3&lt;Inputs!$CM181),(AX$3-Inputs!$CL181+1)/(Inputs!$AI181+1),0)))))))))</f>
        <v>0</v>
      </c>
      <c r="AY183" s="27">
        <f>IF(AND(Inputs!$CO181=0,AY$3&gt;=Inputs!$CM181),1,IF(AND(AY$3&gt;=Inputs!$CM181,AY$3&lt;Inputs!$CN181),1,IF(AND(AY$3=Inputs!$CN181,AY$3=Inputs!$CO181),1,IF(OR(AND(AY$3=Inputs!$CN181+1,Inputs!$CN181=Inputs!$CO181),AND(AY$3=Inputs!$CN181+2,Inputs!$CN181=Inputs!$CO181)),0,IF(AY$3=Inputs!$CN181,0.8,IF(AY$3=Inputs!$CN181+1,0.6,IF(AY$3=Inputs!$CN181+2,0.4,IF(AY$3=Inputs!$CO181,0.2,IF(AND(AY$3&gt;=Inputs!$CL181,AY$3&lt;Inputs!$CM181),(AY$3-Inputs!$CL181+1)/(Inputs!$AI181+1),0)))))))))</f>
        <v>0</v>
      </c>
      <c r="AZ183" s="27">
        <f>IF(AND(Inputs!$CO181=0,AZ$3&gt;=Inputs!$CM181),1,IF(AND(AZ$3&gt;=Inputs!$CM181,AZ$3&lt;Inputs!$CN181),1,IF(AND(AZ$3=Inputs!$CN181,AZ$3=Inputs!$CO181),1,IF(OR(AND(AZ$3=Inputs!$CN181+1,Inputs!$CN181=Inputs!$CO181),AND(AZ$3=Inputs!$CN181+2,Inputs!$CN181=Inputs!$CO181)),0,IF(AZ$3=Inputs!$CN181,0.8,IF(AZ$3=Inputs!$CN181+1,0.6,IF(AZ$3=Inputs!$CN181+2,0.4,IF(AZ$3=Inputs!$CO181,0.2,IF(AND(AZ$3&gt;=Inputs!$CL181,AZ$3&lt;Inputs!$CM181),(AZ$3-Inputs!$CL181+1)/(Inputs!$AI181+1),0)))))))))</f>
        <v>0</v>
      </c>
      <c r="BA183" s="27">
        <f>IF(AND(Inputs!$CO181=0,BA$3&gt;=Inputs!$CM181),1,IF(AND(BA$3&gt;=Inputs!$CM181,BA$3&lt;Inputs!$CN181),1,IF(AND(BA$3=Inputs!$CN181,BA$3=Inputs!$CO181),1,IF(OR(AND(BA$3=Inputs!$CN181+1,Inputs!$CN181=Inputs!$CO181),AND(BA$3=Inputs!$CN181+2,Inputs!$CN181=Inputs!$CO181)),0,IF(BA$3=Inputs!$CN181,0.8,IF(BA$3=Inputs!$CN181+1,0.6,IF(BA$3=Inputs!$CN181+2,0.4,IF(BA$3=Inputs!$CO181,0.2,IF(AND(BA$3&gt;=Inputs!$CL181,BA$3&lt;Inputs!$CM181),(BA$3-Inputs!$CL181+1)/(Inputs!$AI181+1),0)))))))))</f>
        <v>0</v>
      </c>
      <c r="BB183" s="27">
        <f>IF(AND(Inputs!$CO181=0,BB$3&gt;=Inputs!$CM181),1,IF(AND(BB$3&gt;=Inputs!$CM181,BB$3&lt;Inputs!$CN181),1,IF(AND(BB$3=Inputs!$CN181,BB$3=Inputs!$CO181),1,IF(OR(AND(BB$3=Inputs!$CN181+1,Inputs!$CN181=Inputs!$CO181),AND(BB$3=Inputs!$CN181+2,Inputs!$CN181=Inputs!$CO181)),0,IF(BB$3=Inputs!$CN181,0.8,IF(BB$3=Inputs!$CN181+1,0.6,IF(BB$3=Inputs!$CN181+2,0.4,IF(BB$3=Inputs!$CO181,0.2,IF(AND(BB$3&gt;=Inputs!$CL181,BB$3&lt;Inputs!$CM181),(BB$3-Inputs!$CL181+1)/(Inputs!$AI181+1),0)))))))))</f>
        <v>0</v>
      </c>
      <c r="BC183" s="27">
        <f>IF(AND(Inputs!$CO181=0,BC$3&gt;=Inputs!$CM181),1,IF(AND(BC$3&gt;=Inputs!$CM181,BC$3&lt;Inputs!$CN181),1,IF(AND(BC$3=Inputs!$CN181,BC$3=Inputs!$CO181),1,IF(OR(AND(BC$3=Inputs!$CN181+1,Inputs!$CN181=Inputs!$CO181),AND(BC$3=Inputs!$CN181+2,Inputs!$CN181=Inputs!$CO181)),0,IF(BC$3=Inputs!$CN181,0.8,IF(BC$3=Inputs!$CN181+1,0.6,IF(BC$3=Inputs!$CN181+2,0.4,IF(BC$3=Inputs!$CO181,0.2,IF(AND(BC$3&gt;=Inputs!$CL181,BC$3&lt;Inputs!$CM181),(BC$3-Inputs!$CL181+1)/(Inputs!$AI181+1),0)))))))))</f>
        <v>0</v>
      </c>
      <c r="BD183" s="27">
        <f>IF(AND(Inputs!$CO181=0,BD$3&gt;=Inputs!$CM181),1,IF(AND(BD$3&gt;=Inputs!$CM181,BD$3&lt;Inputs!$CN181),1,IF(AND(BD$3=Inputs!$CN181,BD$3=Inputs!$CO181),1,IF(OR(AND(BD$3=Inputs!$CN181+1,Inputs!$CN181=Inputs!$CO181),AND(BD$3=Inputs!$CN181+2,Inputs!$CN181=Inputs!$CO181)),0,IF(BD$3=Inputs!$CN181,0.8,IF(BD$3=Inputs!$CN181+1,0.6,IF(BD$3=Inputs!$CN181+2,0.4,IF(BD$3=Inputs!$CO181,0.2,IF(AND(BD$3&gt;=Inputs!$CL181,BD$3&lt;Inputs!$CM181),(BD$3-Inputs!$CL181+1)/(Inputs!$AI181+1),0)))))))))</f>
        <v>0</v>
      </c>
      <c r="BE183" s="27">
        <f>IF(AND(Inputs!$CO181=0,BE$3&gt;=Inputs!$CM181),1,IF(AND(BE$3&gt;=Inputs!$CM181,BE$3&lt;Inputs!$CN181),1,IF(AND(BE$3=Inputs!$CN181,BE$3=Inputs!$CO181),1,IF(OR(AND(BE$3=Inputs!$CN181+1,Inputs!$CN181=Inputs!$CO181),AND(BE$3=Inputs!$CN181+2,Inputs!$CN181=Inputs!$CO181)),0,IF(BE$3=Inputs!$CN181,0.8,IF(BE$3=Inputs!$CN181+1,0.6,IF(BE$3=Inputs!$CN181+2,0.4,IF(BE$3=Inputs!$CO181,0.2,IF(AND(BE$3&gt;=Inputs!$CL181,BE$3&lt;Inputs!$CM181),(BE$3-Inputs!$CL181+1)/(Inputs!$AI181+1),0)))))))))</f>
        <v>0</v>
      </c>
      <c r="BF183" s="27">
        <f>IF(AND(Inputs!$CO181=0,BF$3&gt;=Inputs!$CM181),1,IF(AND(BF$3&gt;=Inputs!$CM181,BF$3&lt;Inputs!$CN181),1,IF(AND(BF$3=Inputs!$CN181,BF$3=Inputs!$CO181),1,IF(OR(AND(BF$3=Inputs!$CN181+1,Inputs!$CN181=Inputs!$CO181),AND(BF$3=Inputs!$CN181+2,Inputs!$CN181=Inputs!$CO181)),0,IF(BF$3=Inputs!$CN181,0.8,IF(BF$3=Inputs!$CN181+1,0.6,IF(BF$3=Inputs!$CN181+2,0.4,IF(BF$3=Inputs!$CO181,0.2,IF(AND(BF$3&gt;=Inputs!$CL181,BF$3&lt;Inputs!$CM181),(BF$3-Inputs!$CL181+1)/(Inputs!$AI181+1),0)))))))))</f>
        <v>0</v>
      </c>
      <c r="BG183" s="27">
        <f>IF(AND(Inputs!$CO181=0,BG$3&gt;=Inputs!$CM181),1,IF(AND(BG$3&gt;=Inputs!$CM181,BG$3&lt;Inputs!$CN181),1,IF(AND(BG$3=Inputs!$CN181,BG$3=Inputs!$CO181),1,IF(OR(AND(BG$3=Inputs!$CN181+1,Inputs!$CN181=Inputs!$CO181),AND(BG$3=Inputs!$CN181+2,Inputs!$CN181=Inputs!$CO181)),0,IF(BG$3=Inputs!$CN181,0.8,IF(BG$3=Inputs!$CN181+1,0.6,IF(BG$3=Inputs!$CN181+2,0.4,IF(BG$3=Inputs!$CO181,0.2,IF(AND(BG$3&gt;=Inputs!$CL181,BG$3&lt;Inputs!$CM181),(BG$3-Inputs!$CL181+1)/(Inputs!$AI181+1),0)))))))))</f>
        <v>0</v>
      </c>
      <c r="BH183" s="27">
        <f>IF(AND(Inputs!$CO181=0,BH$3&gt;=Inputs!$CM181),1,IF(AND(BH$3&gt;=Inputs!$CM181,BH$3&lt;Inputs!$CN181),1,IF(AND(BH$3=Inputs!$CN181,BH$3=Inputs!$CO181),1,IF(OR(AND(BH$3=Inputs!$CN181+1,Inputs!$CN181=Inputs!$CO181),AND(BH$3=Inputs!$CN181+2,Inputs!$CN181=Inputs!$CO181)),0,IF(BH$3=Inputs!$CN181,0.8,IF(BH$3=Inputs!$CN181+1,0.6,IF(BH$3=Inputs!$CN181+2,0.4,IF(BH$3=Inputs!$CO181,0.2,IF(AND(BH$3&gt;=Inputs!$CL181,BH$3&lt;Inputs!$CM181),(BH$3-Inputs!$CL181+1)/(Inputs!$AI181+1),0)))))))))</f>
        <v>0</v>
      </c>
      <c r="BI183" s="27">
        <f>IF(AND(Inputs!$CO181=0,BI$3&gt;=Inputs!$CM181),1,IF(AND(BI$3&gt;=Inputs!$CM181,BI$3&lt;Inputs!$CN181),1,IF(AND(BI$3=Inputs!$CN181,BI$3=Inputs!$CO181),1,IF(OR(AND(BI$3=Inputs!$CN181+1,Inputs!$CN181=Inputs!$CO181),AND(BI$3=Inputs!$CN181+2,Inputs!$CN181=Inputs!$CO181)),0,IF(BI$3=Inputs!$CN181,0.8,IF(BI$3=Inputs!$CN181+1,0.6,IF(BI$3=Inputs!$CN181+2,0.4,IF(BI$3=Inputs!$CO181,0.2,IF(AND(BI$3&gt;=Inputs!$CL181,BI$3&lt;Inputs!$CM181),(BI$3-Inputs!$CL181+1)/(Inputs!$AI181+1),0)))))))))</f>
        <v>0</v>
      </c>
      <c r="BJ183" s="27">
        <f>IF(AND(Inputs!$CO181=0,BJ$3&gt;=Inputs!$CM181),1,IF(AND(BJ$3&gt;=Inputs!$CM181,BJ$3&lt;Inputs!$CN181),1,IF(AND(BJ$3=Inputs!$CN181,BJ$3=Inputs!$CO181),1,IF(OR(AND(BJ$3=Inputs!$CN181+1,Inputs!$CN181=Inputs!$CO181),AND(BJ$3=Inputs!$CN181+2,Inputs!$CN181=Inputs!$CO181)),0,IF(BJ$3=Inputs!$CN181,0.8,IF(BJ$3=Inputs!$CN181+1,0.6,IF(BJ$3=Inputs!$CN181+2,0.4,IF(BJ$3=Inputs!$CO181,0.2,IF(AND(BJ$3&gt;=Inputs!$CL181,BJ$3&lt;Inputs!$CM181),(BJ$3-Inputs!$CL181+1)/(Inputs!$AI181+1),0)))))))))</f>
        <v>0</v>
      </c>
      <c r="BK183" s="27">
        <f>IF(AND(Inputs!$CO181=0,BK$3&gt;=Inputs!$CM181),1,IF(AND(BK$3&gt;=Inputs!$CM181,BK$3&lt;Inputs!$CN181),1,IF(AND(BK$3=Inputs!$CN181,BK$3=Inputs!$CO181),1,IF(OR(AND(BK$3=Inputs!$CN181+1,Inputs!$CN181=Inputs!$CO181),AND(BK$3=Inputs!$CN181+2,Inputs!$CN181=Inputs!$CO181)),0,IF(BK$3=Inputs!$CN181,0.8,IF(BK$3=Inputs!$CN181+1,0.6,IF(BK$3=Inputs!$CN181+2,0.4,IF(BK$3=Inputs!$CO181,0.2,IF(AND(BK$3&gt;=Inputs!$CL181,BK$3&lt;Inputs!$CM181),(BK$3-Inputs!$CL181+1)/(Inputs!$AI181+1),0)))))))))</f>
        <v>0</v>
      </c>
      <c r="BL183" s="27">
        <f>IF(AND(Inputs!$CO181=0,BL$3&gt;=Inputs!$CM181),1,IF(AND(BL$3&gt;=Inputs!$CM181,BL$3&lt;Inputs!$CN181),1,IF(AND(BL$3=Inputs!$CN181,BL$3=Inputs!$CO181),1,IF(OR(AND(BL$3=Inputs!$CN181+1,Inputs!$CN181=Inputs!$CO181),AND(BL$3=Inputs!$CN181+2,Inputs!$CN181=Inputs!$CO181)),0,IF(BL$3=Inputs!$CN181,0.8,IF(BL$3=Inputs!$CN181+1,0.6,IF(BL$3=Inputs!$CN181+2,0.4,IF(BL$3=Inputs!$CO181,0.2,IF(AND(BL$3&gt;=Inputs!$CL181,BL$3&lt;Inputs!$CM181),(BL$3-Inputs!$CL181+1)/(Inputs!$AI181+1),0)))))))))</f>
        <v>0</v>
      </c>
      <c r="BM183" s="27">
        <f>IF(AND(Inputs!$CO181=0,BM$3&gt;=Inputs!$CM181),1,IF(AND(BM$3&gt;=Inputs!$CM181,BM$3&lt;Inputs!$CN181),1,IF(AND(BM$3=Inputs!$CN181,BM$3=Inputs!$CO181),1,IF(OR(AND(BM$3=Inputs!$CN181+1,Inputs!$CN181=Inputs!$CO181),AND(BM$3=Inputs!$CN181+2,Inputs!$CN181=Inputs!$CO181)),0,IF(BM$3=Inputs!$CN181,0.8,IF(BM$3=Inputs!$CN181+1,0.6,IF(BM$3=Inputs!$CN181+2,0.4,IF(BM$3=Inputs!$CO181,0.2,IF(AND(BM$3&gt;=Inputs!$CL181,BM$3&lt;Inputs!$CM181),(BM$3-Inputs!$CL181+1)/(Inputs!$AI181+1),0)))))))))</f>
        <v>0</v>
      </c>
    </row>
    <row r="184" spans="1:65">
      <c r="A184" s="7" t="str">
        <f>IF(Inputs!A182="","",Inputs!A182)</f>
        <v/>
      </c>
      <c r="B184" t="str">
        <f>IF(Inputs!B182="","",Inputs!B182)</f>
        <v/>
      </c>
      <c r="C184" s="292"/>
      <c r="D184" s="292"/>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c r="AA184" s="292"/>
      <c r="AB184" s="292"/>
      <c r="AC184" s="292"/>
      <c r="AD184" s="292"/>
      <c r="AE184" s="292"/>
      <c r="AF184" s="292"/>
      <c r="AG184" s="50">
        <f t="shared" si="7"/>
        <v>0</v>
      </c>
      <c r="AH184" s="42">
        <f t="shared" si="6"/>
        <v>0</v>
      </c>
      <c r="AJ184" s="27">
        <f>IF(AND(Inputs!$CO182=0,AJ$3&gt;=Inputs!$CM182),1,IF(AND(AJ$3&gt;=Inputs!$CM182,AJ$3&lt;Inputs!$CN182),1,IF(AND(AJ$3=Inputs!$CN182,AJ$3=Inputs!$CO182),1,IF(OR(AND(AJ$3=Inputs!$CN182+1,Inputs!$CN182=Inputs!$CO182),AND(AJ$3=Inputs!$CN182+2,Inputs!$CN182=Inputs!$CO182)),0,IF(AJ$3=Inputs!$CN182,0.8,IF(AJ$3=Inputs!$CN182+1,0.6,IF(AJ$3=Inputs!$CN182+2,0.4,IF(AJ$3=Inputs!$CO182,0.2,IF(AND(AJ$3&gt;=Inputs!$CL182,AJ$3&lt;Inputs!$CM182),(AJ$3-Inputs!$CL182+1)/(Inputs!$AI182+1),0)))))))))</f>
        <v>0</v>
      </c>
      <c r="AK184" s="27">
        <f>IF(AND(Inputs!$CO182=0,AK$3&gt;=Inputs!$CM182),1,IF(AND(AK$3&gt;=Inputs!$CM182,AK$3&lt;Inputs!$CN182),1,IF(AND(AK$3=Inputs!$CN182,AK$3=Inputs!$CO182),1,IF(OR(AND(AK$3=Inputs!$CN182+1,Inputs!$CN182=Inputs!$CO182),AND(AK$3=Inputs!$CN182+2,Inputs!$CN182=Inputs!$CO182)),0,IF(AK$3=Inputs!$CN182,0.8,IF(AK$3=Inputs!$CN182+1,0.6,IF(AK$3=Inputs!$CN182+2,0.4,IF(AK$3=Inputs!$CO182,0.2,IF(AND(AK$3&gt;=Inputs!$CL182,AK$3&lt;Inputs!$CM182),(AK$3-Inputs!$CL182+1)/(Inputs!$AI182+1),0)))))))))</f>
        <v>0</v>
      </c>
      <c r="AL184" s="27">
        <f>IF(AND(Inputs!$CO182=0,AL$3&gt;=Inputs!$CM182),1,IF(AND(AL$3&gt;=Inputs!$CM182,AL$3&lt;Inputs!$CN182),1,IF(AND(AL$3=Inputs!$CN182,AL$3=Inputs!$CO182),1,IF(OR(AND(AL$3=Inputs!$CN182+1,Inputs!$CN182=Inputs!$CO182),AND(AL$3=Inputs!$CN182+2,Inputs!$CN182=Inputs!$CO182)),0,IF(AL$3=Inputs!$CN182,0.8,IF(AL$3=Inputs!$CN182+1,0.6,IF(AL$3=Inputs!$CN182+2,0.4,IF(AL$3=Inputs!$CO182,0.2,IF(AND(AL$3&gt;=Inputs!$CL182,AL$3&lt;Inputs!$CM182),(AL$3-Inputs!$CL182+1)/(Inputs!$AI182+1),0)))))))))</f>
        <v>0</v>
      </c>
      <c r="AM184" s="27">
        <f>IF(AND(Inputs!$CO182=0,AM$3&gt;=Inputs!$CM182),1,IF(AND(AM$3&gt;=Inputs!$CM182,AM$3&lt;Inputs!$CN182),1,IF(AND(AM$3=Inputs!$CN182,AM$3=Inputs!$CO182),1,IF(OR(AND(AM$3=Inputs!$CN182+1,Inputs!$CN182=Inputs!$CO182),AND(AM$3=Inputs!$CN182+2,Inputs!$CN182=Inputs!$CO182)),0,IF(AM$3=Inputs!$CN182,0.8,IF(AM$3=Inputs!$CN182+1,0.6,IF(AM$3=Inputs!$CN182+2,0.4,IF(AM$3=Inputs!$CO182,0.2,IF(AND(AM$3&gt;=Inputs!$CL182,AM$3&lt;Inputs!$CM182),(AM$3-Inputs!$CL182+1)/(Inputs!$AI182+1),0)))))))))</f>
        <v>0</v>
      </c>
      <c r="AN184" s="27">
        <f>IF(AND(Inputs!$CO182=0,AN$3&gt;=Inputs!$CM182),1,IF(AND(AN$3&gt;=Inputs!$CM182,AN$3&lt;Inputs!$CN182),1,IF(AND(AN$3=Inputs!$CN182,AN$3=Inputs!$CO182),1,IF(OR(AND(AN$3=Inputs!$CN182+1,Inputs!$CN182=Inputs!$CO182),AND(AN$3=Inputs!$CN182+2,Inputs!$CN182=Inputs!$CO182)),0,IF(AN$3=Inputs!$CN182,0.8,IF(AN$3=Inputs!$CN182+1,0.6,IF(AN$3=Inputs!$CN182+2,0.4,IF(AN$3=Inputs!$CO182,0.2,IF(AND(AN$3&gt;=Inputs!$CL182,AN$3&lt;Inputs!$CM182),(AN$3-Inputs!$CL182+1)/(Inputs!$AI182+1),0)))))))))</f>
        <v>0</v>
      </c>
      <c r="AO184" s="27">
        <f>IF(AND(Inputs!$CO182=0,AO$3&gt;=Inputs!$CM182),1,IF(AND(AO$3&gt;=Inputs!$CM182,AO$3&lt;Inputs!$CN182),1,IF(AND(AO$3=Inputs!$CN182,AO$3=Inputs!$CO182),1,IF(OR(AND(AO$3=Inputs!$CN182+1,Inputs!$CN182=Inputs!$CO182),AND(AO$3=Inputs!$CN182+2,Inputs!$CN182=Inputs!$CO182)),0,IF(AO$3=Inputs!$CN182,0.8,IF(AO$3=Inputs!$CN182+1,0.6,IF(AO$3=Inputs!$CN182+2,0.4,IF(AO$3=Inputs!$CO182,0.2,IF(AND(AO$3&gt;=Inputs!$CL182,AO$3&lt;Inputs!$CM182),(AO$3-Inputs!$CL182+1)/(Inputs!$AI182+1),0)))))))))</f>
        <v>0</v>
      </c>
      <c r="AP184" s="27">
        <f>IF(AND(Inputs!$CO182=0,AP$3&gt;=Inputs!$CM182),1,IF(AND(AP$3&gt;=Inputs!$CM182,AP$3&lt;Inputs!$CN182),1,IF(AND(AP$3=Inputs!$CN182,AP$3=Inputs!$CO182),1,IF(OR(AND(AP$3=Inputs!$CN182+1,Inputs!$CN182=Inputs!$CO182),AND(AP$3=Inputs!$CN182+2,Inputs!$CN182=Inputs!$CO182)),0,IF(AP$3=Inputs!$CN182,0.8,IF(AP$3=Inputs!$CN182+1,0.6,IF(AP$3=Inputs!$CN182+2,0.4,IF(AP$3=Inputs!$CO182,0.2,IF(AND(AP$3&gt;=Inputs!$CL182,AP$3&lt;Inputs!$CM182),(AP$3-Inputs!$CL182+1)/(Inputs!$AI182+1),0)))))))))</f>
        <v>0</v>
      </c>
      <c r="AQ184" s="27">
        <f>IF(AND(Inputs!$CO182=0,AQ$3&gt;=Inputs!$CM182),1,IF(AND(AQ$3&gt;=Inputs!$CM182,AQ$3&lt;Inputs!$CN182),1,IF(AND(AQ$3=Inputs!$CN182,AQ$3=Inputs!$CO182),1,IF(OR(AND(AQ$3=Inputs!$CN182+1,Inputs!$CN182=Inputs!$CO182),AND(AQ$3=Inputs!$CN182+2,Inputs!$CN182=Inputs!$CO182)),0,IF(AQ$3=Inputs!$CN182,0.8,IF(AQ$3=Inputs!$CN182+1,0.6,IF(AQ$3=Inputs!$CN182+2,0.4,IF(AQ$3=Inputs!$CO182,0.2,IF(AND(AQ$3&gt;=Inputs!$CL182,AQ$3&lt;Inputs!$CM182),(AQ$3-Inputs!$CL182+1)/(Inputs!$AI182+1),0)))))))))</f>
        <v>0</v>
      </c>
      <c r="AR184" s="27">
        <f>IF(AND(Inputs!$CO182=0,AR$3&gt;=Inputs!$CM182),1,IF(AND(AR$3&gt;=Inputs!$CM182,AR$3&lt;Inputs!$CN182),1,IF(AND(AR$3=Inputs!$CN182,AR$3=Inputs!$CO182),1,IF(OR(AND(AR$3=Inputs!$CN182+1,Inputs!$CN182=Inputs!$CO182),AND(AR$3=Inputs!$CN182+2,Inputs!$CN182=Inputs!$CO182)),0,IF(AR$3=Inputs!$CN182,0.8,IF(AR$3=Inputs!$CN182+1,0.6,IF(AR$3=Inputs!$CN182+2,0.4,IF(AR$3=Inputs!$CO182,0.2,IF(AND(AR$3&gt;=Inputs!$CL182,AR$3&lt;Inputs!$CM182),(AR$3-Inputs!$CL182+1)/(Inputs!$AI182+1),0)))))))))</f>
        <v>0</v>
      </c>
      <c r="AS184" s="27">
        <f>IF(AND(Inputs!$CO182=0,AS$3&gt;=Inputs!$CM182),1,IF(AND(AS$3&gt;=Inputs!$CM182,AS$3&lt;Inputs!$CN182),1,IF(AND(AS$3=Inputs!$CN182,AS$3=Inputs!$CO182),1,IF(OR(AND(AS$3=Inputs!$CN182+1,Inputs!$CN182=Inputs!$CO182),AND(AS$3=Inputs!$CN182+2,Inputs!$CN182=Inputs!$CO182)),0,IF(AS$3=Inputs!$CN182,0.8,IF(AS$3=Inputs!$CN182+1,0.6,IF(AS$3=Inputs!$CN182+2,0.4,IF(AS$3=Inputs!$CO182,0.2,IF(AND(AS$3&gt;=Inputs!$CL182,AS$3&lt;Inputs!$CM182),(AS$3-Inputs!$CL182+1)/(Inputs!$AI182+1),0)))))))))</f>
        <v>0</v>
      </c>
      <c r="AT184" s="27">
        <f>IF(AND(Inputs!$CO182=0,AT$3&gt;=Inputs!$CM182),1,IF(AND(AT$3&gt;=Inputs!$CM182,AT$3&lt;Inputs!$CN182),1,IF(AND(AT$3=Inputs!$CN182,AT$3=Inputs!$CO182),1,IF(OR(AND(AT$3=Inputs!$CN182+1,Inputs!$CN182=Inputs!$CO182),AND(AT$3=Inputs!$CN182+2,Inputs!$CN182=Inputs!$CO182)),0,IF(AT$3=Inputs!$CN182,0.8,IF(AT$3=Inputs!$CN182+1,0.6,IF(AT$3=Inputs!$CN182+2,0.4,IF(AT$3=Inputs!$CO182,0.2,IF(AND(AT$3&gt;=Inputs!$CL182,AT$3&lt;Inputs!$CM182),(AT$3-Inputs!$CL182+1)/(Inputs!$AI182+1),0)))))))))</f>
        <v>0</v>
      </c>
      <c r="AU184" s="27">
        <f>IF(AND(Inputs!$CO182=0,AU$3&gt;=Inputs!$CM182),1,IF(AND(AU$3&gt;=Inputs!$CM182,AU$3&lt;Inputs!$CN182),1,IF(AND(AU$3=Inputs!$CN182,AU$3=Inputs!$CO182),1,IF(OR(AND(AU$3=Inputs!$CN182+1,Inputs!$CN182=Inputs!$CO182),AND(AU$3=Inputs!$CN182+2,Inputs!$CN182=Inputs!$CO182)),0,IF(AU$3=Inputs!$CN182,0.8,IF(AU$3=Inputs!$CN182+1,0.6,IF(AU$3=Inputs!$CN182+2,0.4,IF(AU$3=Inputs!$CO182,0.2,IF(AND(AU$3&gt;=Inputs!$CL182,AU$3&lt;Inputs!$CM182),(AU$3-Inputs!$CL182+1)/(Inputs!$AI182+1),0)))))))))</f>
        <v>0</v>
      </c>
      <c r="AV184" s="27">
        <f>IF(AND(Inputs!$CO182=0,AV$3&gt;=Inputs!$CM182),1,IF(AND(AV$3&gt;=Inputs!$CM182,AV$3&lt;Inputs!$CN182),1,IF(AND(AV$3=Inputs!$CN182,AV$3=Inputs!$CO182),1,IF(OR(AND(AV$3=Inputs!$CN182+1,Inputs!$CN182=Inputs!$CO182),AND(AV$3=Inputs!$CN182+2,Inputs!$CN182=Inputs!$CO182)),0,IF(AV$3=Inputs!$CN182,0.8,IF(AV$3=Inputs!$CN182+1,0.6,IF(AV$3=Inputs!$CN182+2,0.4,IF(AV$3=Inputs!$CO182,0.2,IF(AND(AV$3&gt;=Inputs!$CL182,AV$3&lt;Inputs!$CM182),(AV$3-Inputs!$CL182+1)/(Inputs!$AI182+1),0)))))))))</f>
        <v>0</v>
      </c>
      <c r="AW184" s="27">
        <f>IF(AND(Inputs!$CO182=0,AW$3&gt;=Inputs!$CM182),1,IF(AND(AW$3&gt;=Inputs!$CM182,AW$3&lt;Inputs!$CN182),1,IF(AND(AW$3=Inputs!$CN182,AW$3=Inputs!$CO182),1,IF(OR(AND(AW$3=Inputs!$CN182+1,Inputs!$CN182=Inputs!$CO182),AND(AW$3=Inputs!$CN182+2,Inputs!$CN182=Inputs!$CO182)),0,IF(AW$3=Inputs!$CN182,0.8,IF(AW$3=Inputs!$CN182+1,0.6,IF(AW$3=Inputs!$CN182+2,0.4,IF(AW$3=Inputs!$CO182,0.2,IF(AND(AW$3&gt;=Inputs!$CL182,AW$3&lt;Inputs!$CM182),(AW$3-Inputs!$CL182+1)/(Inputs!$AI182+1),0)))))))))</f>
        <v>0</v>
      </c>
      <c r="AX184" s="27">
        <f>IF(AND(Inputs!$CO182=0,AX$3&gt;=Inputs!$CM182),1,IF(AND(AX$3&gt;=Inputs!$CM182,AX$3&lt;Inputs!$CN182),1,IF(AND(AX$3=Inputs!$CN182,AX$3=Inputs!$CO182),1,IF(OR(AND(AX$3=Inputs!$CN182+1,Inputs!$CN182=Inputs!$CO182),AND(AX$3=Inputs!$CN182+2,Inputs!$CN182=Inputs!$CO182)),0,IF(AX$3=Inputs!$CN182,0.8,IF(AX$3=Inputs!$CN182+1,0.6,IF(AX$3=Inputs!$CN182+2,0.4,IF(AX$3=Inputs!$CO182,0.2,IF(AND(AX$3&gt;=Inputs!$CL182,AX$3&lt;Inputs!$CM182),(AX$3-Inputs!$CL182+1)/(Inputs!$AI182+1),0)))))))))</f>
        <v>0</v>
      </c>
      <c r="AY184" s="27">
        <f>IF(AND(Inputs!$CO182=0,AY$3&gt;=Inputs!$CM182),1,IF(AND(AY$3&gt;=Inputs!$CM182,AY$3&lt;Inputs!$CN182),1,IF(AND(AY$3=Inputs!$CN182,AY$3=Inputs!$CO182),1,IF(OR(AND(AY$3=Inputs!$CN182+1,Inputs!$CN182=Inputs!$CO182),AND(AY$3=Inputs!$CN182+2,Inputs!$CN182=Inputs!$CO182)),0,IF(AY$3=Inputs!$CN182,0.8,IF(AY$3=Inputs!$CN182+1,0.6,IF(AY$3=Inputs!$CN182+2,0.4,IF(AY$3=Inputs!$CO182,0.2,IF(AND(AY$3&gt;=Inputs!$CL182,AY$3&lt;Inputs!$CM182),(AY$3-Inputs!$CL182+1)/(Inputs!$AI182+1),0)))))))))</f>
        <v>0</v>
      </c>
      <c r="AZ184" s="27">
        <f>IF(AND(Inputs!$CO182=0,AZ$3&gt;=Inputs!$CM182),1,IF(AND(AZ$3&gt;=Inputs!$CM182,AZ$3&lt;Inputs!$CN182),1,IF(AND(AZ$3=Inputs!$CN182,AZ$3=Inputs!$CO182),1,IF(OR(AND(AZ$3=Inputs!$CN182+1,Inputs!$CN182=Inputs!$CO182),AND(AZ$3=Inputs!$CN182+2,Inputs!$CN182=Inputs!$CO182)),0,IF(AZ$3=Inputs!$CN182,0.8,IF(AZ$3=Inputs!$CN182+1,0.6,IF(AZ$3=Inputs!$CN182+2,0.4,IF(AZ$3=Inputs!$CO182,0.2,IF(AND(AZ$3&gt;=Inputs!$CL182,AZ$3&lt;Inputs!$CM182),(AZ$3-Inputs!$CL182+1)/(Inputs!$AI182+1),0)))))))))</f>
        <v>0</v>
      </c>
      <c r="BA184" s="27">
        <f>IF(AND(Inputs!$CO182=0,BA$3&gt;=Inputs!$CM182),1,IF(AND(BA$3&gt;=Inputs!$CM182,BA$3&lt;Inputs!$CN182),1,IF(AND(BA$3=Inputs!$CN182,BA$3=Inputs!$CO182),1,IF(OR(AND(BA$3=Inputs!$CN182+1,Inputs!$CN182=Inputs!$CO182),AND(BA$3=Inputs!$CN182+2,Inputs!$CN182=Inputs!$CO182)),0,IF(BA$3=Inputs!$CN182,0.8,IF(BA$3=Inputs!$CN182+1,0.6,IF(BA$3=Inputs!$CN182+2,0.4,IF(BA$3=Inputs!$CO182,0.2,IF(AND(BA$3&gt;=Inputs!$CL182,BA$3&lt;Inputs!$CM182),(BA$3-Inputs!$CL182+1)/(Inputs!$AI182+1),0)))))))))</f>
        <v>0</v>
      </c>
      <c r="BB184" s="27">
        <f>IF(AND(Inputs!$CO182=0,BB$3&gt;=Inputs!$CM182),1,IF(AND(BB$3&gt;=Inputs!$CM182,BB$3&lt;Inputs!$CN182),1,IF(AND(BB$3=Inputs!$CN182,BB$3=Inputs!$CO182),1,IF(OR(AND(BB$3=Inputs!$CN182+1,Inputs!$CN182=Inputs!$CO182),AND(BB$3=Inputs!$CN182+2,Inputs!$CN182=Inputs!$CO182)),0,IF(BB$3=Inputs!$CN182,0.8,IF(BB$3=Inputs!$CN182+1,0.6,IF(BB$3=Inputs!$CN182+2,0.4,IF(BB$3=Inputs!$CO182,0.2,IF(AND(BB$3&gt;=Inputs!$CL182,BB$3&lt;Inputs!$CM182),(BB$3-Inputs!$CL182+1)/(Inputs!$AI182+1),0)))))))))</f>
        <v>0</v>
      </c>
      <c r="BC184" s="27">
        <f>IF(AND(Inputs!$CO182=0,BC$3&gt;=Inputs!$CM182),1,IF(AND(BC$3&gt;=Inputs!$CM182,BC$3&lt;Inputs!$CN182),1,IF(AND(BC$3=Inputs!$CN182,BC$3=Inputs!$CO182),1,IF(OR(AND(BC$3=Inputs!$CN182+1,Inputs!$CN182=Inputs!$CO182),AND(BC$3=Inputs!$CN182+2,Inputs!$CN182=Inputs!$CO182)),0,IF(BC$3=Inputs!$CN182,0.8,IF(BC$3=Inputs!$CN182+1,0.6,IF(BC$3=Inputs!$CN182+2,0.4,IF(BC$3=Inputs!$CO182,0.2,IF(AND(BC$3&gt;=Inputs!$CL182,BC$3&lt;Inputs!$CM182),(BC$3-Inputs!$CL182+1)/(Inputs!$AI182+1),0)))))))))</f>
        <v>0</v>
      </c>
      <c r="BD184" s="27">
        <f>IF(AND(Inputs!$CO182=0,BD$3&gt;=Inputs!$CM182),1,IF(AND(BD$3&gt;=Inputs!$CM182,BD$3&lt;Inputs!$CN182),1,IF(AND(BD$3=Inputs!$CN182,BD$3=Inputs!$CO182),1,IF(OR(AND(BD$3=Inputs!$CN182+1,Inputs!$CN182=Inputs!$CO182),AND(BD$3=Inputs!$CN182+2,Inputs!$CN182=Inputs!$CO182)),0,IF(BD$3=Inputs!$CN182,0.8,IF(BD$3=Inputs!$CN182+1,0.6,IF(BD$3=Inputs!$CN182+2,0.4,IF(BD$3=Inputs!$CO182,0.2,IF(AND(BD$3&gt;=Inputs!$CL182,BD$3&lt;Inputs!$CM182),(BD$3-Inputs!$CL182+1)/(Inputs!$AI182+1),0)))))))))</f>
        <v>0</v>
      </c>
      <c r="BE184" s="27">
        <f>IF(AND(Inputs!$CO182=0,BE$3&gt;=Inputs!$CM182),1,IF(AND(BE$3&gt;=Inputs!$CM182,BE$3&lt;Inputs!$CN182),1,IF(AND(BE$3=Inputs!$CN182,BE$3=Inputs!$CO182),1,IF(OR(AND(BE$3=Inputs!$CN182+1,Inputs!$CN182=Inputs!$CO182),AND(BE$3=Inputs!$CN182+2,Inputs!$CN182=Inputs!$CO182)),0,IF(BE$3=Inputs!$CN182,0.8,IF(BE$3=Inputs!$CN182+1,0.6,IF(BE$3=Inputs!$CN182+2,0.4,IF(BE$3=Inputs!$CO182,0.2,IF(AND(BE$3&gt;=Inputs!$CL182,BE$3&lt;Inputs!$CM182),(BE$3-Inputs!$CL182+1)/(Inputs!$AI182+1),0)))))))))</f>
        <v>0</v>
      </c>
      <c r="BF184" s="27">
        <f>IF(AND(Inputs!$CO182=0,BF$3&gt;=Inputs!$CM182),1,IF(AND(BF$3&gt;=Inputs!$CM182,BF$3&lt;Inputs!$CN182),1,IF(AND(BF$3=Inputs!$CN182,BF$3=Inputs!$CO182),1,IF(OR(AND(BF$3=Inputs!$CN182+1,Inputs!$CN182=Inputs!$CO182),AND(BF$3=Inputs!$CN182+2,Inputs!$CN182=Inputs!$CO182)),0,IF(BF$3=Inputs!$CN182,0.8,IF(BF$3=Inputs!$CN182+1,0.6,IF(BF$3=Inputs!$CN182+2,0.4,IF(BF$3=Inputs!$CO182,0.2,IF(AND(BF$3&gt;=Inputs!$CL182,BF$3&lt;Inputs!$CM182),(BF$3-Inputs!$CL182+1)/(Inputs!$AI182+1),0)))))))))</f>
        <v>0</v>
      </c>
      <c r="BG184" s="27">
        <f>IF(AND(Inputs!$CO182=0,BG$3&gt;=Inputs!$CM182),1,IF(AND(BG$3&gt;=Inputs!$CM182,BG$3&lt;Inputs!$CN182),1,IF(AND(BG$3=Inputs!$CN182,BG$3=Inputs!$CO182),1,IF(OR(AND(BG$3=Inputs!$CN182+1,Inputs!$CN182=Inputs!$CO182),AND(BG$3=Inputs!$CN182+2,Inputs!$CN182=Inputs!$CO182)),0,IF(BG$3=Inputs!$CN182,0.8,IF(BG$3=Inputs!$CN182+1,0.6,IF(BG$3=Inputs!$CN182+2,0.4,IF(BG$3=Inputs!$CO182,0.2,IF(AND(BG$3&gt;=Inputs!$CL182,BG$3&lt;Inputs!$CM182),(BG$3-Inputs!$CL182+1)/(Inputs!$AI182+1),0)))))))))</f>
        <v>0</v>
      </c>
      <c r="BH184" s="27">
        <f>IF(AND(Inputs!$CO182=0,BH$3&gt;=Inputs!$CM182),1,IF(AND(BH$3&gt;=Inputs!$CM182,BH$3&lt;Inputs!$CN182),1,IF(AND(BH$3=Inputs!$CN182,BH$3=Inputs!$CO182),1,IF(OR(AND(BH$3=Inputs!$CN182+1,Inputs!$CN182=Inputs!$CO182),AND(BH$3=Inputs!$CN182+2,Inputs!$CN182=Inputs!$CO182)),0,IF(BH$3=Inputs!$CN182,0.8,IF(BH$3=Inputs!$CN182+1,0.6,IF(BH$3=Inputs!$CN182+2,0.4,IF(BH$3=Inputs!$CO182,0.2,IF(AND(BH$3&gt;=Inputs!$CL182,BH$3&lt;Inputs!$CM182),(BH$3-Inputs!$CL182+1)/(Inputs!$AI182+1),0)))))))))</f>
        <v>0</v>
      </c>
      <c r="BI184" s="27">
        <f>IF(AND(Inputs!$CO182=0,BI$3&gt;=Inputs!$CM182),1,IF(AND(BI$3&gt;=Inputs!$CM182,BI$3&lt;Inputs!$CN182),1,IF(AND(BI$3=Inputs!$CN182,BI$3=Inputs!$CO182),1,IF(OR(AND(BI$3=Inputs!$CN182+1,Inputs!$CN182=Inputs!$CO182),AND(BI$3=Inputs!$CN182+2,Inputs!$CN182=Inputs!$CO182)),0,IF(BI$3=Inputs!$CN182,0.8,IF(BI$3=Inputs!$CN182+1,0.6,IF(BI$3=Inputs!$CN182+2,0.4,IF(BI$3=Inputs!$CO182,0.2,IF(AND(BI$3&gt;=Inputs!$CL182,BI$3&lt;Inputs!$CM182),(BI$3-Inputs!$CL182+1)/(Inputs!$AI182+1),0)))))))))</f>
        <v>0</v>
      </c>
      <c r="BJ184" s="27">
        <f>IF(AND(Inputs!$CO182=0,BJ$3&gt;=Inputs!$CM182),1,IF(AND(BJ$3&gt;=Inputs!$CM182,BJ$3&lt;Inputs!$CN182),1,IF(AND(BJ$3=Inputs!$CN182,BJ$3=Inputs!$CO182),1,IF(OR(AND(BJ$3=Inputs!$CN182+1,Inputs!$CN182=Inputs!$CO182),AND(BJ$3=Inputs!$CN182+2,Inputs!$CN182=Inputs!$CO182)),0,IF(BJ$3=Inputs!$CN182,0.8,IF(BJ$3=Inputs!$CN182+1,0.6,IF(BJ$3=Inputs!$CN182+2,0.4,IF(BJ$3=Inputs!$CO182,0.2,IF(AND(BJ$3&gt;=Inputs!$CL182,BJ$3&lt;Inputs!$CM182),(BJ$3-Inputs!$CL182+1)/(Inputs!$AI182+1),0)))))))))</f>
        <v>0</v>
      </c>
      <c r="BK184" s="27">
        <f>IF(AND(Inputs!$CO182=0,BK$3&gt;=Inputs!$CM182),1,IF(AND(BK$3&gt;=Inputs!$CM182,BK$3&lt;Inputs!$CN182),1,IF(AND(BK$3=Inputs!$CN182,BK$3=Inputs!$CO182),1,IF(OR(AND(BK$3=Inputs!$CN182+1,Inputs!$CN182=Inputs!$CO182),AND(BK$3=Inputs!$CN182+2,Inputs!$CN182=Inputs!$CO182)),0,IF(BK$3=Inputs!$CN182,0.8,IF(BK$3=Inputs!$CN182+1,0.6,IF(BK$3=Inputs!$CN182+2,0.4,IF(BK$3=Inputs!$CO182,0.2,IF(AND(BK$3&gt;=Inputs!$CL182,BK$3&lt;Inputs!$CM182),(BK$3-Inputs!$CL182+1)/(Inputs!$AI182+1),0)))))))))</f>
        <v>0</v>
      </c>
      <c r="BL184" s="27">
        <f>IF(AND(Inputs!$CO182=0,BL$3&gt;=Inputs!$CM182),1,IF(AND(BL$3&gt;=Inputs!$CM182,BL$3&lt;Inputs!$CN182),1,IF(AND(BL$3=Inputs!$CN182,BL$3=Inputs!$CO182),1,IF(OR(AND(BL$3=Inputs!$CN182+1,Inputs!$CN182=Inputs!$CO182),AND(BL$3=Inputs!$CN182+2,Inputs!$CN182=Inputs!$CO182)),0,IF(BL$3=Inputs!$CN182,0.8,IF(BL$3=Inputs!$CN182+1,0.6,IF(BL$3=Inputs!$CN182+2,0.4,IF(BL$3=Inputs!$CO182,0.2,IF(AND(BL$3&gt;=Inputs!$CL182,BL$3&lt;Inputs!$CM182),(BL$3-Inputs!$CL182+1)/(Inputs!$AI182+1),0)))))))))</f>
        <v>0</v>
      </c>
      <c r="BM184" s="27">
        <f>IF(AND(Inputs!$CO182=0,BM$3&gt;=Inputs!$CM182),1,IF(AND(BM$3&gt;=Inputs!$CM182,BM$3&lt;Inputs!$CN182),1,IF(AND(BM$3=Inputs!$CN182,BM$3=Inputs!$CO182),1,IF(OR(AND(BM$3=Inputs!$CN182+1,Inputs!$CN182=Inputs!$CO182),AND(BM$3=Inputs!$CN182+2,Inputs!$CN182=Inputs!$CO182)),0,IF(BM$3=Inputs!$CN182,0.8,IF(BM$3=Inputs!$CN182+1,0.6,IF(BM$3=Inputs!$CN182+2,0.4,IF(BM$3=Inputs!$CO182,0.2,IF(AND(BM$3&gt;=Inputs!$CL182,BM$3&lt;Inputs!$CM182),(BM$3-Inputs!$CL182+1)/(Inputs!$AI182+1),0)))))))))</f>
        <v>0</v>
      </c>
    </row>
    <row r="185" spans="1:65">
      <c r="A185" s="7" t="str">
        <f>IF(Inputs!A183="","",Inputs!A183)</f>
        <v/>
      </c>
      <c r="B185" t="str">
        <f>IF(Inputs!B183="","",Inputs!B183)</f>
        <v/>
      </c>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c r="AE185" s="292"/>
      <c r="AF185" s="292"/>
      <c r="AG185" s="50">
        <f t="shared" si="7"/>
        <v>0</v>
      </c>
      <c r="AH185" s="42">
        <f t="shared" si="6"/>
        <v>0</v>
      </c>
      <c r="AJ185" s="27">
        <f>IF(AND(Inputs!$CO183=0,AJ$3&gt;=Inputs!$CM183),1,IF(AND(AJ$3&gt;=Inputs!$CM183,AJ$3&lt;Inputs!$CN183),1,IF(AND(AJ$3=Inputs!$CN183,AJ$3=Inputs!$CO183),1,IF(OR(AND(AJ$3=Inputs!$CN183+1,Inputs!$CN183=Inputs!$CO183),AND(AJ$3=Inputs!$CN183+2,Inputs!$CN183=Inputs!$CO183)),0,IF(AJ$3=Inputs!$CN183,0.8,IF(AJ$3=Inputs!$CN183+1,0.6,IF(AJ$3=Inputs!$CN183+2,0.4,IF(AJ$3=Inputs!$CO183,0.2,IF(AND(AJ$3&gt;=Inputs!$CL183,AJ$3&lt;Inputs!$CM183),(AJ$3-Inputs!$CL183+1)/(Inputs!$AI183+1),0)))))))))</f>
        <v>0</v>
      </c>
      <c r="AK185" s="27">
        <f>IF(AND(Inputs!$CO183=0,AK$3&gt;=Inputs!$CM183),1,IF(AND(AK$3&gt;=Inputs!$CM183,AK$3&lt;Inputs!$CN183),1,IF(AND(AK$3=Inputs!$CN183,AK$3=Inputs!$CO183),1,IF(OR(AND(AK$3=Inputs!$CN183+1,Inputs!$CN183=Inputs!$CO183),AND(AK$3=Inputs!$CN183+2,Inputs!$CN183=Inputs!$CO183)),0,IF(AK$3=Inputs!$CN183,0.8,IF(AK$3=Inputs!$CN183+1,0.6,IF(AK$3=Inputs!$CN183+2,0.4,IF(AK$3=Inputs!$CO183,0.2,IF(AND(AK$3&gt;=Inputs!$CL183,AK$3&lt;Inputs!$CM183),(AK$3-Inputs!$CL183+1)/(Inputs!$AI183+1),0)))))))))</f>
        <v>0</v>
      </c>
      <c r="AL185" s="27">
        <f>IF(AND(Inputs!$CO183=0,AL$3&gt;=Inputs!$CM183),1,IF(AND(AL$3&gt;=Inputs!$CM183,AL$3&lt;Inputs!$CN183),1,IF(AND(AL$3=Inputs!$CN183,AL$3=Inputs!$CO183),1,IF(OR(AND(AL$3=Inputs!$CN183+1,Inputs!$CN183=Inputs!$CO183),AND(AL$3=Inputs!$CN183+2,Inputs!$CN183=Inputs!$CO183)),0,IF(AL$3=Inputs!$CN183,0.8,IF(AL$3=Inputs!$CN183+1,0.6,IF(AL$3=Inputs!$CN183+2,0.4,IF(AL$3=Inputs!$CO183,0.2,IF(AND(AL$3&gt;=Inputs!$CL183,AL$3&lt;Inputs!$CM183),(AL$3-Inputs!$CL183+1)/(Inputs!$AI183+1),0)))))))))</f>
        <v>0</v>
      </c>
      <c r="AM185" s="27">
        <f>IF(AND(Inputs!$CO183=0,AM$3&gt;=Inputs!$CM183),1,IF(AND(AM$3&gt;=Inputs!$CM183,AM$3&lt;Inputs!$CN183),1,IF(AND(AM$3=Inputs!$CN183,AM$3=Inputs!$CO183),1,IF(OR(AND(AM$3=Inputs!$CN183+1,Inputs!$CN183=Inputs!$CO183),AND(AM$3=Inputs!$CN183+2,Inputs!$CN183=Inputs!$CO183)),0,IF(AM$3=Inputs!$CN183,0.8,IF(AM$3=Inputs!$CN183+1,0.6,IF(AM$3=Inputs!$CN183+2,0.4,IF(AM$3=Inputs!$CO183,0.2,IF(AND(AM$3&gt;=Inputs!$CL183,AM$3&lt;Inputs!$CM183),(AM$3-Inputs!$CL183+1)/(Inputs!$AI183+1),0)))))))))</f>
        <v>0</v>
      </c>
      <c r="AN185" s="27">
        <f>IF(AND(Inputs!$CO183=0,AN$3&gt;=Inputs!$CM183),1,IF(AND(AN$3&gt;=Inputs!$CM183,AN$3&lt;Inputs!$CN183),1,IF(AND(AN$3=Inputs!$CN183,AN$3=Inputs!$CO183),1,IF(OR(AND(AN$3=Inputs!$CN183+1,Inputs!$CN183=Inputs!$CO183),AND(AN$3=Inputs!$CN183+2,Inputs!$CN183=Inputs!$CO183)),0,IF(AN$3=Inputs!$CN183,0.8,IF(AN$3=Inputs!$CN183+1,0.6,IF(AN$3=Inputs!$CN183+2,0.4,IF(AN$3=Inputs!$CO183,0.2,IF(AND(AN$3&gt;=Inputs!$CL183,AN$3&lt;Inputs!$CM183),(AN$3-Inputs!$CL183+1)/(Inputs!$AI183+1),0)))))))))</f>
        <v>0</v>
      </c>
      <c r="AO185" s="27">
        <f>IF(AND(Inputs!$CO183=0,AO$3&gt;=Inputs!$CM183),1,IF(AND(AO$3&gt;=Inputs!$CM183,AO$3&lt;Inputs!$CN183),1,IF(AND(AO$3=Inputs!$CN183,AO$3=Inputs!$CO183),1,IF(OR(AND(AO$3=Inputs!$CN183+1,Inputs!$CN183=Inputs!$CO183),AND(AO$3=Inputs!$CN183+2,Inputs!$CN183=Inputs!$CO183)),0,IF(AO$3=Inputs!$CN183,0.8,IF(AO$3=Inputs!$CN183+1,0.6,IF(AO$3=Inputs!$CN183+2,0.4,IF(AO$3=Inputs!$CO183,0.2,IF(AND(AO$3&gt;=Inputs!$CL183,AO$3&lt;Inputs!$CM183),(AO$3-Inputs!$CL183+1)/(Inputs!$AI183+1),0)))))))))</f>
        <v>0</v>
      </c>
      <c r="AP185" s="27">
        <f>IF(AND(Inputs!$CO183=0,AP$3&gt;=Inputs!$CM183),1,IF(AND(AP$3&gt;=Inputs!$CM183,AP$3&lt;Inputs!$CN183),1,IF(AND(AP$3=Inputs!$CN183,AP$3=Inputs!$CO183),1,IF(OR(AND(AP$3=Inputs!$CN183+1,Inputs!$CN183=Inputs!$CO183),AND(AP$3=Inputs!$CN183+2,Inputs!$CN183=Inputs!$CO183)),0,IF(AP$3=Inputs!$CN183,0.8,IF(AP$3=Inputs!$CN183+1,0.6,IF(AP$3=Inputs!$CN183+2,0.4,IF(AP$3=Inputs!$CO183,0.2,IF(AND(AP$3&gt;=Inputs!$CL183,AP$3&lt;Inputs!$CM183),(AP$3-Inputs!$CL183+1)/(Inputs!$AI183+1),0)))))))))</f>
        <v>0</v>
      </c>
      <c r="AQ185" s="27">
        <f>IF(AND(Inputs!$CO183=0,AQ$3&gt;=Inputs!$CM183),1,IF(AND(AQ$3&gt;=Inputs!$CM183,AQ$3&lt;Inputs!$CN183),1,IF(AND(AQ$3=Inputs!$CN183,AQ$3=Inputs!$CO183),1,IF(OR(AND(AQ$3=Inputs!$CN183+1,Inputs!$CN183=Inputs!$CO183),AND(AQ$3=Inputs!$CN183+2,Inputs!$CN183=Inputs!$CO183)),0,IF(AQ$3=Inputs!$CN183,0.8,IF(AQ$3=Inputs!$CN183+1,0.6,IF(AQ$3=Inputs!$CN183+2,0.4,IF(AQ$3=Inputs!$CO183,0.2,IF(AND(AQ$3&gt;=Inputs!$CL183,AQ$3&lt;Inputs!$CM183),(AQ$3-Inputs!$CL183+1)/(Inputs!$AI183+1),0)))))))))</f>
        <v>0</v>
      </c>
      <c r="AR185" s="27">
        <f>IF(AND(Inputs!$CO183=0,AR$3&gt;=Inputs!$CM183),1,IF(AND(AR$3&gt;=Inputs!$CM183,AR$3&lt;Inputs!$CN183),1,IF(AND(AR$3=Inputs!$CN183,AR$3=Inputs!$CO183),1,IF(OR(AND(AR$3=Inputs!$CN183+1,Inputs!$CN183=Inputs!$CO183),AND(AR$3=Inputs!$CN183+2,Inputs!$CN183=Inputs!$CO183)),0,IF(AR$3=Inputs!$CN183,0.8,IF(AR$3=Inputs!$CN183+1,0.6,IF(AR$3=Inputs!$CN183+2,0.4,IF(AR$3=Inputs!$CO183,0.2,IF(AND(AR$3&gt;=Inputs!$CL183,AR$3&lt;Inputs!$CM183),(AR$3-Inputs!$CL183+1)/(Inputs!$AI183+1),0)))))))))</f>
        <v>0</v>
      </c>
      <c r="AS185" s="27">
        <f>IF(AND(Inputs!$CO183=0,AS$3&gt;=Inputs!$CM183),1,IF(AND(AS$3&gt;=Inputs!$CM183,AS$3&lt;Inputs!$CN183),1,IF(AND(AS$3=Inputs!$CN183,AS$3=Inputs!$CO183),1,IF(OR(AND(AS$3=Inputs!$CN183+1,Inputs!$CN183=Inputs!$CO183),AND(AS$3=Inputs!$CN183+2,Inputs!$CN183=Inputs!$CO183)),0,IF(AS$3=Inputs!$CN183,0.8,IF(AS$3=Inputs!$CN183+1,0.6,IF(AS$3=Inputs!$CN183+2,0.4,IF(AS$3=Inputs!$CO183,0.2,IF(AND(AS$3&gt;=Inputs!$CL183,AS$3&lt;Inputs!$CM183),(AS$3-Inputs!$CL183+1)/(Inputs!$AI183+1),0)))))))))</f>
        <v>0</v>
      </c>
      <c r="AT185" s="27">
        <f>IF(AND(Inputs!$CO183=0,AT$3&gt;=Inputs!$CM183),1,IF(AND(AT$3&gt;=Inputs!$CM183,AT$3&lt;Inputs!$CN183),1,IF(AND(AT$3=Inputs!$CN183,AT$3=Inputs!$CO183),1,IF(OR(AND(AT$3=Inputs!$CN183+1,Inputs!$CN183=Inputs!$CO183),AND(AT$3=Inputs!$CN183+2,Inputs!$CN183=Inputs!$CO183)),0,IF(AT$3=Inputs!$CN183,0.8,IF(AT$3=Inputs!$CN183+1,0.6,IF(AT$3=Inputs!$CN183+2,0.4,IF(AT$3=Inputs!$CO183,0.2,IF(AND(AT$3&gt;=Inputs!$CL183,AT$3&lt;Inputs!$CM183),(AT$3-Inputs!$CL183+1)/(Inputs!$AI183+1),0)))))))))</f>
        <v>0</v>
      </c>
      <c r="AU185" s="27">
        <f>IF(AND(Inputs!$CO183=0,AU$3&gt;=Inputs!$CM183),1,IF(AND(AU$3&gt;=Inputs!$CM183,AU$3&lt;Inputs!$CN183),1,IF(AND(AU$3=Inputs!$CN183,AU$3=Inputs!$CO183),1,IF(OR(AND(AU$3=Inputs!$CN183+1,Inputs!$CN183=Inputs!$CO183),AND(AU$3=Inputs!$CN183+2,Inputs!$CN183=Inputs!$CO183)),0,IF(AU$3=Inputs!$CN183,0.8,IF(AU$3=Inputs!$CN183+1,0.6,IF(AU$3=Inputs!$CN183+2,0.4,IF(AU$3=Inputs!$CO183,0.2,IF(AND(AU$3&gt;=Inputs!$CL183,AU$3&lt;Inputs!$CM183),(AU$3-Inputs!$CL183+1)/(Inputs!$AI183+1),0)))))))))</f>
        <v>0</v>
      </c>
      <c r="AV185" s="27">
        <f>IF(AND(Inputs!$CO183=0,AV$3&gt;=Inputs!$CM183),1,IF(AND(AV$3&gt;=Inputs!$CM183,AV$3&lt;Inputs!$CN183),1,IF(AND(AV$3=Inputs!$CN183,AV$3=Inputs!$CO183),1,IF(OR(AND(AV$3=Inputs!$CN183+1,Inputs!$CN183=Inputs!$CO183),AND(AV$3=Inputs!$CN183+2,Inputs!$CN183=Inputs!$CO183)),0,IF(AV$3=Inputs!$CN183,0.8,IF(AV$3=Inputs!$CN183+1,0.6,IF(AV$3=Inputs!$CN183+2,0.4,IF(AV$3=Inputs!$CO183,0.2,IF(AND(AV$3&gt;=Inputs!$CL183,AV$3&lt;Inputs!$CM183),(AV$3-Inputs!$CL183+1)/(Inputs!$AI183+1),0)))))))))</f>
        <v>0</v>
      </c>
      <c r="AW185" s="27">
        <f>IF(AND(Inputs!$CO183=0,AW$3&gt;=Inputs!$CM183),1,IF(AND(AW$3&gt;=Inputs!$CM183,AW$3&lt;Inputs!$CN183),1,IF(AND(AW$3=Inputs!$CN183,AW$3=Inputs!$CO183),1,IF(OR(AND(AW$3=Inputs!$CN183+1,Inputs!$CN183=Inputs!$CO183),AND(AW$3=Inputs!$CN183+2,Inputs!$CN183=Inputs!$CO183)),0,IF(AW$3=Inputs!$CN183,0.8,IF(AW$3=Inputs!$CN183+1,0.6,IF(AW$3=Inputs!$CN183+2,0.4,IF(AW$3=Inputs!$CO183,0.2,IF(AND(AW$3&gt;=Inputs!$CL183,AW$3&lt;Inputs!$CM183),(AW$3-Inputs!$CL183+1)/(Inputs!$AI183+1),0)))))))))</f>
        <v>0</v>
      </c>
      <c r="AX185" s="27">
        <f>IF(AND(Inputs!$CO183=0,AX$3&gt;=Inputs!$CM183),1,IF(AND(AX$3&gt;=Inputs!$CM183,AX$3&lt;Inputs!$CN183),1,IF(AND(AX$3=Inputs!$CN183,AX$3=Inputs!$CO183),1,IF(OR(AND(AX$3=Inputs!$CN183+1,Inputs!$CN183=Inputs!$CO183),AND(AX$3=Inputs!$CN183+2,Inputs!$CN183=Inputs!$CO183)),0,IF(AX$3=Inputs!$CN183,0.8,IF(AX$3=Inputs!$CN183+1,0.6,IF(AX$3=Inputs!$CN183+2,0.4,IF(AX$3=Inputs!$CO183,0.2,IF(AND(AX$3&gt;=Inputs!$CL183,AX$3&lt;Inputs!$CM183),(AX$3-Inputs!$CL183+1)/(Inputs!$AI183+1),0)))))))))</f>
        <v>0</v>
      </c>
      <c r="AY185" s="27">
        <f>IF(AND(Inputs!$CO183=0,AY$3&gt;=Inputs!$CM183),1,IF(AND(AY$3&gt;=Inputs!$CM183,AY$3&lt;Inputs!$CN183),1,IF(AND(AY$3=Inputs!$CN183,AY$3=Inputs!$CO183),1,IF(OR(AND(AY$3=Inputs!$CN183+1,Inputs!$CN183=Inputs!$CO183),AND(AY$3=Inputs!$CN183+2,Inputs!$CN183=Inputs!$CO183)),0,IF(AY$3=Inputs!$CN183,0.8,IF(AY$3=Inputs!$CN183+1,0.6,IF(AY$3=Inputs!$CN183+2,0.4,IF(AY$3=Inputs!$CO183,0.2,IF(AND(AY$3&gt;=Inputs!$CL183,AY$3&lt;Inputs!$CM183),(AY$3-Inputs!$CL183+1)/(Inputs!$AI183+1),0)))))))))</f>
        <v>0</v>
      </c>
      <c r="AZ185" s="27">
        <f>IF(AND(Inputs!$CO183=0,AZ$3&gt;=Inputs!$CM183),1,IF(AND(AZ$3&gt;=Inputs!$CM183,AZ$3&lt;Inputs!$CN183),1,IF(AND(AZ$3=Inputs!$CN183,AZ$3=Inputs!$CO183),1,IF(OR(AND(AZ$3=Inputs!$CN183+1,Inputs!$CN183=Inputs!$CO183),AND(AZ$3=Inputs!$CN183+2,Inputs!$CN183=Inputs!$CO183)),0,IF(AZ$3=Inputs!$CN183,0.8,IF(AZ$3=Inputs!$CN183+1,0.6,IF(AZ$3=Inputs!$CN183+2,0.4,IF(AZ$3=Inputs!$CO183,0.2,IF(AND(AZ$3&gt;=Inputs!$CL183,AZ$3&lt;Inputs!$CM183),(AZ$3-Inputs!$CL183+1)/(Inputs!$AI183+1),0)))))))))</f>
        <v>0</v>
      </c>
      <c r="BA185" s="27">
        <f>IF(AND(Inputs!$CO183=0,BA$3&gt;=Inputs!$CM183),1,IF(AND(BA$3&gt;=Inputs!$CM183,BA$3&lt;Inputs!$CN183),1,IF(AND(BA$3=Inputs!$CN183,BA$3=Inputs!$CO183),1,IF(OR(AND(BA$3=Inputs!$CN183+1,Inputs!$CN183=Inputs!$CO183),AND(BA$3=Inputs!$CN183+2,Inputs!$CN183=Inputs!$CO183)),0,IF(BA$3=Inputs!$CN183,0.8,IF(BA$3=Inputs!$CN183+1,0.6,IF(BA$3=Inputs!$CN183+2,0.4,IF(BA$3=Inputs!$CO183,0.2,IF(AND(BA$3&gt;=Inputs!$CL183,BA$3&lt;Inputs!$CM183),(BA$3-Inputs!$CL183+1)/(Inputs!$AI183+1),0)))))))))</f>
        <v>0</v>
      </c>
      <c r="BB185" s="27">
        <f>IF(AND(Inputs!$CO183=0,BB$3&gt;=Inputs!$CM183),1,IF(AND(BB$3&gt;=Inputs!$CM183,BB$3&lt;Inputs!$CN183),1,IF(AND(BB$3=Inputs!$CN183,BB$3=Inputs!$CO183),1,IF(OR(AND(BB$3=Inputs!$CN183+1,Inputs!$CN183=Inputs!$CO183),AND(BB$3=Inputs!$CN183+2,Inputs!$CN183=Inputs!$CO183)),0,IF(BB$3=Inputs!$CN183,0.8,IF(BB$3=Inputs!$CN183+1,0.6,IF(BB$3=Inputs!$CN183+2,0.4,IF(BB$3=Inputs!$CO183,0.2,IF(AND(BB$3&gt;=Inputs!$CL183,BB$3&lt;Inputs!$CM183),(BB$3-Inputs!$CL183+1)/(Inputs!$AI183+1),0)))))))))</f>
        <v>0</v>
      </c>
      <c r="BC185" s="27">
        <f>IF(AND(Inputs!$CO183=0,BC$3&gt;=Inputs!$CM183),1,IF(AND(BC$3&gt;=Inputs!$CM183,BC$3&lt;Inputs!$CN183),1,IF(AND(BC$3=Inputs!$CN183,BC$3=Inputs!$CO183),1,IF(OR(AND(BC$3=Inputs!$CN183+1,Inputs!$CN183=Inputs!$CO183),AND(BC$3=Inputs!$CN183+2,Inputs!$CN183=Inputs!$CO183)),0,IF(BC$3=Inputs!$CN183,0.8,IF(BC$3=Inputs!$CN183+1,0.6,IF(BC$3=Inputs!$CN183+2,0.4,IF(BC$3=Inputs!$CO183,0.2,IF(AND(BC$3&gt;=Inputs!$CL183,BC$3&lt;Inputs!$CM183),(BC$3-Inputs!$CL183+1)/(Inputs!$AI183+1),0)))))))))</f>
        <v>0</v>
      </c>
      <c r="BD185" s="27">
        <f>IF(AND(Inputs!$CO183=0,BD$3&gt;=Inputs!$CM183),1,IF(AND(BD$3&gt;=Inputs!$CM183,BD$3&lt;Inputs!$CN183),1,IF(AND(BD$3=Inputs!$CN183,BD$3=Inputs!$CO183),1,IF(OR(AND(BD$3=Inputs!$CN183+1,Inputs!$CN183=Inputs!$CO183),AND(BD$3=Inputs!$CN183+2,Inputs!$CN183=Inputs!$CO183)),0,IF(BD$3=Inputs!$CN183,0.8,IF(BD$3=Inputs!$CN183+1,0.6,IF(BD$3=Inputs!$CN183+2,0.4,IF(BD$3=Inputs!$CO183,0.2,IF(AND(BD$3&gt;=Inputs!$CL183,BD$3&lt;Inputs!$CM183),(BD$3-Inputs!$CL183+1)/(Inputs!$AI183+1),0)))))))))</f>
        <v>0</v>
      </c>
      <c r="BE185" s="27">
        <f>IF(AND(Inputs!$CO183=0,BE$3&gt;=Inputs!$CM183),1,IF(AND(BE$3&gt;=Inputs!$CM183,BE$3&lt;Inputs!$CN183),1,IF(AND(BE$3=Inputs!$CN183,BE$3=Inputs!$CO183),1,IF(OR(AND(BE$3=Inputs!$CN183+1,Inputs!$CN183=Inputs!$CO183),AND(BE$3=Inputs!$CN183+2,Inputs!$CN183=Inputs!$CO183)),0,IF(BE$3=Inputs!$CN183,0.8,IF(BE$3=Inputs!$CN183+1,0.6,IF(BE$3=Inputs!$CN183+2,0.4,IF(BE$3=Inputs!$CO183,0.2,IF(AND(BE$3&gt;=Inputs!$CL183,BE$3&lt;Inputs!$CM183),(BE$3-Inputs!$CL183+1)/(Inputs!$AI183+1),0)))))))))</f>
        <v>0</v>
      </c>
      <c r="BF185" s="27">
        <f>IF(AND(Inputs!$CO183=0,BF$3&gt;=Inputs!$CM183),1,IF(AND(BF$3&gt;=Inputs!$CM183,BF$3&lt;Inputs!$CN183),1,IF(AND(BF$3=Inputs!$CN183,BF$3=Inputs!$CO183),1,IF(OR(AND(BF$3=Inputs!$CN183+1,Inputs!$CN183=Inputs!$CO183),AND(BF$3=Inputs!$CN183+2,Inputs!$CN183=Inputs!$CO183)),0,IF(BF$3=Inputs!$CN183,0.8,IF(BF$3=Inputs!$CN183+1,0.6,IF(BF$3=Inputs!$CN183+2,0.4,IF(BF$3=Inputs!$CO183,0.2,IF(AND(BF$3&gt;=Inputs!$CL183,BF$3&lt;Inputs!$CM183),(BF$3-Inputs!$CL183+1)/(Inputs!$AI183+1),0)))))))))</f>
        <v>0</v>
      </c>
      <c r="BG185" s="27">
        <f>IF(AND(Inputs!$CO183=0,BG$3&gt;=Inputs!$CM183),1,IF(AND(BG$3&gt;=Inputs!$CM183,BG$3&lt;Inputs!$CN183),1,IF(AND(BG$3=Inputs!$CN183,BG$3=Inputs!$CO183),1,IF(OR(AND(BG$3=Inputs!$CN183+1,Inputs!$CN183=Inputs!$CO183),AND(BG$3=Inputs!$CN183+2,Inputs!$CN183=Inputs!$CO183)),0,IF(BG$3=Inputs!$CN183,0.8,IF(BG$3=Inputs!$CN183+1,0.6,IF(BG$3=Inputs!$CN183+2,0.4,IF(BG$3=Inputs!$CO183,0.2,IF(AND(BG$3&gt;=Inputs!$CL183,BG$3&lt;Inputs!$CM183),(BG$3-Inputs!$CL183+1)/(Inputs!$AI183+1),0)))))))))</f>
        <v>0</v>
      </c>
      <c r="BH185" s="27">
        <f>IF(AND(Inputs!$CO183=0,BH$3&gt;=Inputs!$CM183),1,IF(AND(BH$3&gt;=Inputs!$CM183,BH$3&lt;Inputs!$CN183),1,IF(AND(BH$3=Inputs!$CN183,BH$3=Inputs!$CO183),1,IF(OR(AND(BH$3=Inputs!$CN183+1,Inputs!$CN183=Inputs!$CO183),AND(BH$3=Inputs!$CN183+2,Inputs!$CN183=Inputs!$CO183)),0,IF(BH$3=Inputs!$CN183,0.8,IF(BH$3=Inputs!$CN183+1,0.6,IF(BH$3=Inputs!$CN183+2,0.4,IF(BH$3=Inputs!$CO183,0.2,IF(AND(BH$3&gt;=Inputs!$CL183,BH$3&lt;Inputs!$CM183),(BH$3-Inputs!$CL183+1)/(Inputs!$AI183+1),0)))))))))</f>
        <v>0</v>
      </c>
      <c r="BI185" s="27">
        <f>IF(AND(Inputs!$CO183=0,BI$3&gt;=Inputs!$CM183),1,IF(AND(BI$3&gt;=Inputs!$CM183,BI$3&lt;Inputs!$CN183),1,IF(AND(BI$3=Inputs!$CN183,BI$3=Inputs!$CO183),1,IF(OR(AND(BI$3=Inputs!$CN183+1,Inputs!$CN183=Inputs!$CO183),AND(BI$3=Inputs!$CN183+2,Inputs!$CN183=Inputs!$CO183)),0,IF(BI$3=Inputs!$CN183,0.8,IF(BI$3=Inputs!$CN183+1,0.6,IF(BI$3=Inputs!$CN183+2,0.4,IF(BI$3=Inputs!$CO183,0.2,IF(AND(BI$3&gt;=Inputs!$CL183,BI$3&lt;Inputs!$CM183),(BI$3-Inputs!$CL183+1)/(Inputs!$AI183+1),0)))))))))</f>
        <v>0</v>
      </c>
      <c r="BJ185" s="27">
        <f>IF(AND(Inputs!$CO183=0,BJ$3&gt;=Inputs!$CM183),1,IF(AND(BJ$3&gt;=Inputs!$CM183,BJ$3&lt;Inputs!$CN183),1,IF(AND(BJ$3=Inputs!$CN183,BJ$3=Inputs!$CO183),1,IF(OR(AND(BJ$3=Inputs!$CN183+1,Inputs!$CN183=Inputs!$CO183),AND(BJ$3=Inputs!$CN183+2,Inputs!$CN183=Inputs!$CO183)),0,IF(BJ$3=Inputs!$CN183,0.8,IF(BJ$3=Inputs!$CN183+1,0.6,IF(BJ$3=Inputs!$CN183+2,0.4,IF(BJ$3=Inputs!$CO183,0.2,IF(AND(BJ$3&gt;=Inputs!$CL183,BJ$3&lt;Inputs!$CM183),(BJ$3-Inputs!$CL183+1)/(Inputs!$AI183+1),0)))))))))</f>
        <v>0</v>
      </c>
      <c r="BK185" s="27">
        <f>IF(AND(Inputs!$CO183=0,BK$3&gt;=Inputs!$CM183),1,IF(AND(BK$3&gt;=Inputs!$CM183,BK$3&lt;Inputs!$CN183),1,IF(AND(BK$3=Inputs!$CN183,BK$3=Inputs!$CO183),1,IF(OR(AND(BK$3=Inputs!$CN183+1,Inputs!$CN183=Inputs!$CO183),AND(BK$3=Inputs!$CN183+2,Inputs!$CN183=Inputs!$CO183)),0,IF(BK$3=Inputs!$CN183,0.8,IF(BK$3=Inputs!$CN183+1,0.6,IF(BK$3=Inputs!$CN183+2,0.4,IF(BK$3=Inputs!$CO183,0.2,IF(AND(BK$3&gt;=Inputs!$CL183,BK$3&lt;Inputs!$CM183),(BK$3-Inputs!$CL183+1)/(Inputs!$AI183+1),0)))))))))</f>
        <v>0</v>
      </c>
      <c r="BL185" s="27">
        <f>IF(AND(Inputs!$CO183=0,BL$3&gt;=Inputs!$CM183),1,IF(AND(BL$3&gt;=Inputs!$CM183,BL$3&lt;Inputs!$CN183),1,IF(AND(BL$3=Inputs!$CN183,BL$3=Inputs!$CO183),1,IF(OR(AND(BL$3=Inputs!$CN183+1,Inputs!$CN183=Inputs!$CO183),AND(BL$3=Inputs!$CN183+2,Inputs!$CN183=Inputs!$CO183)),0,IF(BL$3=Inputs!$CN183,0.8,IF(BL$3=Inputs!$CN183+1,0.6,IF(BL$3=Inputs!$CN183+2,0.4,IF(BL$3=Inputs!$CO183,0.2,IF(AND(BL$3&gt;=Inputs!$CL183,BL$3&lt;Inputs!$CM183),(BL$3-Inputs!$CL183+1)/(Inputs!$AI183+1),0)))))))))</f>
        <v>0</v>
      </c>
      <c r="BM185" s="27">
        <f>IF(AND(Inputs!$CO183=0,BM$3&gt;=Inputs!$CM183),1,IF(AND(BM$3&gt;=Inputs!$CM183,BM$3&lt;Inputs!$CN183),1,IF(AND(BM$3=Inputs!$CN183,BM$3=Inputs!$CO183),1,IF(OR(AND(BM$3=Inputs!$CN183+1,Inputs!$CN183=Inputs!$CO183),AND(BM$3=Inputs!$CN183+2,Inputs!$CN183=Inputs!$CO183)),0,IF(BM$3=Inputs!$CN183,0.8,IF(BM$3=Inputs!$CN183+1,0.6,IF(BM$3=Inputs!$CN183+2,0.4,IF(BM$3=Inputs!$CO183,0.2,IF(AND(BM$3&gt;=Inputs!$CL183,BM$3&lt;Inputs!$CM183),(BM$3-Inputs!$CL183+1)/(Inputs!$AI183+1),0)))))))))</f>
        <v>0</v>
      </c>
    </row>
    <row r="186" spans="1:65">
      <c r="A186" s="7" t="str">
        <f>IF(Inputs!A184="","",Inputs!A184)</f>
        <v/>
      </c>
      <c r="B186" t="str">
        <f>IF(Inputs!B184="","",Inputs!B184)</f>
        <v/>
      </c>
      <c r="C186" s="292"/>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c r="AA186" s="292"/>
      <c r="AB186" s="292"/>
      <c r="AC186" s="292"/>
      <c r="AD186" s="292"/>
      <c r="AE186" s="292"/>
      <c r="AF186" s="292"/>
      <c r="AG186" s="50">
        <f t="shared" si="7"/>
        <v>0</v>
      </c>
      <c r="AH186" s="42">
        <f t="shared" si="6"/>
        <v>0</v>
      </c>
      <c r="AJ186" s="27">
        <f>IF(AND(Inputs!$CO184=0,AJ$3&gt;=Inputs!$CM184),1,IF(AND(AJ$3&gt;=Inputs!$CM184,AJ$3&lt;Inputs!$CN184),1,IF(AND(AJ$3=Inputs!$CN184,AJ$3=Inputs!$CO184),1,IF(OR(AND(AJ$3=Inputs!$CN184+1,Inputs!$CN184=Inputs!$CO184),AND(AJ$3=Inputs!$CN184+2,Inputs!$CN184=Inputs!$CO184)),0,IF(AJ$3=Inputs!$CN184,0.8,IF(AJ$3=Inputs!$CN184+1,0.6,IF(AJ$3=Inputs!$CN184+2,0.4,IF(AJ$3=Inputs!$CO184,0.2,IF(AND(AJ$3&gt;=Inputs!$CL184,AJ$3&lt;Inputs!$CM184),(AJ$3-Inputs!$CL184+1)/(Inputs!$AI184+1),0)))))))))</f>
        <v>0</v>
      </c>
      <c r="AK186" s="27">
        <f>IF(AND(Inputs!$CO184=0,AK$3&gt;=Inputs!$CM184),1,IF(AND(AK$3&gt;=Inputs!$CM184,AK$3&lt;Inputs!$CN184),1,IF(AND(AK$3=Inputs!$CN184,AK$3=Inputs!$CO184),1,IF(OR(AND(AK$3=Inputs!$CN184+1,Inputs!$CN184=Inputs!$CO184),AND(AK$3=Inputs!$CN184+2,Inputs!$CN184=Inputs!$CO184)),0,IF(AK$3=Inputs!$CN184,0.8,IF(AK$3=Inputs!$CN184+1,0.6,IF(AK$3=Inputs!$CN184+2,0.4,IF(AK$3=Inputs!$CO184,0.2,IF(AND(AK$3&gt;=Inputs!$CL184,AK$3&lt;Inputs!$CM184),(AK$3-Inputs!$CL184+1)/(Inputs!$AI184+1),0)))))))))</f>
        <v>0</v>
      </c>
      <c r="AL186" s="27">
        <f>IF(AND(Inputs!$CO184=0,AL$3&gt;=Inputs!$CM184),1,IF(AND(AL$3&gt;=Inputs!$CM184,AL$3&lt;Inputs!$CN184),1,IF(AND(AL$3=Inputs!$CN184,AL$3=Inputs!$CO184),1,IF(OR(AND(AL$3=Inputs!$CN184+1,Inputs!$CN184=Inputs!$CO184),AND(AL$3=Inputs!$CN184+2,Inputs!$CN184=Inputs!$CO184)),0,IF(AL$3=Inputs!$CN184,0.8,IF(AL$3=Inputs!$CN184+1,0.6,IF(AL$3=Inputs!$CN184+2,0.4,IF(AL$3=Inputs!$CO184,0.2,IF(AND(AL$3&gt;=Inputs!$CL184,AL$3&lt;Inputs!$CM184),(AL$3-Inputs!$CL184+1)/(Inputs!$AI184+1),0)))))))))</f>
        <v>0</v>
      </c>
      <c r="AM186" s="27">
        <f>IF(AND(Inputs!$CO184=0,AM$3&gt;=Inputs!$CM184),1,IF(AND(AM$3&gt;=Inputs!$CM184,AM$3&lt;Inputs!$CN184),1,IF(AND(AM$3=Inputs!$CN184,AM$3=Inputs!$CO184),1,IF(OR(AND(AM$3=Inputs!$CN184+1,Inputs!$CN184=Inputs!$CO184),AND(AM$3=Inputs!$CN184+2,Inputs!$CN184=Inputs!$CO184)),0,IF(AM$3=Inputs!$CN184,0.8,IF(AM$3=Inputs!$CN184+1,0.6,IF(AM$3=Inputs!$CN184+2,0.4,IF(AM$3=Inputs!$CO184,0.2,IF(AND(AM$3&gt;=Inputs!$CL184,AM$3&lt;Inputs!$CM184),(AM$3-Inputs!$CL184+1)/(Inputs!$AI184+1),0)))))))))</f>
        <v>0</v>
      </c>
      <c r="AN186" s="27">
        <f>IF(AND(Inputs!$CO184=0,AN$3&gt;=Inputs!$CM184),1,IF(AND(AN$3&gt;=Inputs!$CM184,AN$3&lt;Inputs!$CN184),1,IF(AND(AN$3=Inputs!$CN184,AN$3=Inputs!$CO184),1,IF(OR(AND(AN$3=Inputs!$CN184+1,Inputs!$CN184=Inputs!$CO184),AND(AN$3=Inputs!$CN184+2,Inputs!$CN184=Inputs!$CO184)),0,IF(AN$3=Inputs!$CN184,0.8,IF(AN$3=Inputs!$CN184+1,0.6,IF(AN$3=Inputs!$CN184+2,0.4,IF(AN$3=Inputs!$CO184,0.2,IF(AND(AN$3&gt;=Inputs!$CL184,AN$3&lt;Inputs!$CM184),(AN$3-Inputs!$CL184+1)/(Inputs!$AI184+1),0)))))))))</f>
        <v>0</v>
      </c>
      <c r="AO186" s="27">
        <f>IF(AND(Inputs!$CO184=0,AO$3&gt;=Inputs!$CM184),1,IF(AND(AO$3&gt;=Inputs!$CM184,AO$3&lt;Inputs!$CN184),1,IF(AND(AO$3=Inputs!$CN184,AO$3=Inputs!$CO184),1,IF(OR(AND(AO$3=Inputs!$CN184+1,Inputs!$CN184=Inputs!$CO184),AND(AO$3=Inputs!$CN184+2,Inputs!$CN184=Inputs!$CO184)),0,IF(AO$3=Inputs!$CN184,0.8,IF(AO$3=Inputs!$CN184+1,0.6,IF(AO$3=Inputs!$CN184+2,0.4,IF(AO$3=Inputs!$CO184,0.2,IF(AND(AO$3&gt;=Inputs!$CL184,AO$3&lt;Inputs!$CM184),(AO$3-Inputs!$CL184+1)/(Inputs!$AI184+1),0)))))))))</f>
        <v>0</v>
      </c>
      <c r="AP186" s="27">
        <f>IF(AND(Inputs!$CO184=0,AP$3&gt;=Inputs!$CM184),1,IF(AND(AP$3&gt;=Inputs!$CM184,AP$3&lt;Inputs!$CN184),1,IF(AND(AP$3=Inputs!$CN184,AP$3=Inputs!$CO184),1,IF(OR(AND(AP$3=Inputs!$CN184+1,Inputs!$CN184=Inputs!$CO184),AND(AP$3=Inputs!$CN184+2,Inputs!$CN184=Inputs!$CO184)),0,IF(AP$3=Inputs!$CN184,0.8,IF(AP$3=Inputs!$CN184+1,0.6,IF(AP$3=Inputs!$CN184+2,0.4,IF(AP$3=Inputs!$CO184,0.2,IF(AND(AP$3&gt;=Inputs!$CL184,AP$3&lt;Inputs!$CM184),(AP$3-Inputs!$CL184+1)/(Inputs!$AI184+1),0)))))))))</f>
        <v>0</v>
      </c>
      <c r="AQ186" s="27">
        <f>IF(AND(Inputs!$CO184=0,AQ$3&gt;=Inputs!$CM184),1,IF(AND(AQ$3&gt;=Inputs!$CM184,AQ$3&lt;Inputs!$CN184),1,IF(AND(AQ$3=Inputs!$CN184,AQ$3=Inputs!$CO184),1,IF(OR(AND(AQ$3=Inputs!$CN184+1,Inputs!$CN184=Inputs!$CO184),AND(AQ$3=Inputs!$CN184+2,Inputs!$CN184=Inputs!$CO184)),0,IF(AQ$3=Inputs!$CN184,0.8,IF(AQ$3=Inputs!$CN184+1,0.6,IF(AQ$3=Inputs!$CN184+2,0.4,IF(AQ$3=Inputs!$CO184,0.2,IF(AND(AQ$3&gt;=Inputs!$CL184,AQ$3&lt;Inputs!$CM184),(AQ$3-Inputs!$CL184+1)/(Inputs!$AI184+1),0)))))))))</f>
        <v>0</v>
      </c>
      <c r="AR186" s="27">
        <f>IF(AND(Inputs!$CO184=0,AR$3&gt;=Inputs!$CM184),1,IF(AND(AR$3&gt;=Inputs!$CM184,AR$3&lt;Inputs!$CN184),1,IF(AND(AR$3=Inputs!$CN184,AR$3=Inputs!$CO184),1,IF(OR(AND(AR$3=Inputs!$CN184+1,Inputs!$CN184=Inputs!$CO184),AND(AR$3=Inputs!$CN184+2,Inputs!$CN184=Inputs!$CO184)),0,IF(AR$3=Inputs!$CN184,0.8,IF(AR$3=Inputs!$CN184+1,0.6,IF(AR$3=Inputs!$CN184+2,0.4,IF(AR$3=Inputs!$CO184,0.2,IF(AND(AR$3&gt;=Inputs!$CL184,AR$3&lt;Inputs!$CM184),(AR$3-Inputs!$CL184+1)/(Inputs!$AI184+1),0)))))))))</f>
        <v>0</v>
      </c>
      <c r="AS186" s="27">
        <f>IF(AND(Inputs!$CO184=0,AS$3&gt;=Inputs!$CM184),1,IF(AND(AS$3&gt;=Inputs!$CM184,AS$3&lt;Inputs!$CN184),1,IF(AND(AS$3=Inputs!$CN184,AS$3=Inputs!$CO184),1,IF(OR(AND(AS$3=Inputs!$CN184+1,Inputs!$CN184=Inputs!$CO184),AND(AS$3=Inputs!$CN184+2,Inputs!$CN184=Inputs!$CO184)),0,IF(AS$3=Inputs!$CN184,0.8,IF(AS$3=Inputs!$CN184+1,0.6,IF(AS$3=Inputs!$CN184+2,0.4,IF(AS$3=Inputs!$CO184,0.2,IF(AND(AS$3&gt;=Inputs!$CL184,AS$3&lt;Inputs!$CM184),(AS$3-Inputs!$CL184+1)/(Inputs!$AI184+1),0)))))))))</f>
        <v>0</v>
      </c>
      <c r="AT186" s="27">
        <f>IF(AND(Inputs!$CO184=0,AT$3&gt;=Inputs!$CM184),1,IF(AND(AT$3&gt;=Inputs!$CM184,AT$3&lt;Inputs!$CN184),1,IF(AND(AT$3=Inputs!$CN184,AT$3=Inputs!$CO184),1,IF(OR(AND(AT$3=Inputs!$CN184+1,Inputs!$CN184=Inputs!$CO184),AND(AT$3=Inputs!$CN184+2,Inputs!$CN184=Inputs!$CO184)),0,IF(AT$3=Inputs!$CN184,0.8,IF(AT$3=Inputs!$CN184+1,0.6,IF(AT$3=Inputs!$CN184+2,0.4,IF(AT$3=Inputs!$CO184,0.2,IF(AND(AT$3&gt;=Inputs!$CL184,AT$3&lt;Inputs!$CM184),(AT$3-Inputs!$CL184+1)/(Inputs!$AI184+1),0)))))))))</f>
        <v>0</v>
      </c>
      <c r="AU186" s="27">
        <f>IF(AND(Inputs!$CO184=0,AU$3&gt;=Inputs!$CM184),1,IF(AND(AU$3&gt;=Inputs!$CM184,AU$3&lt;Inputs!$CN184),1,IF(AND(AU$3=Inputs!$CN184,AU$3=Inputs!$CO184),1,IF(OR(AND(AU$3=Inputs!$CN184+1,Inputs!$CN184=Inputs!$CO184),AND(AU$3=Inputs!$CN184+2,Inputs!$CN184=Inputs!$CO184)),0,IF(AU$3=Inputs!$CN184,0.8,IF(AU$3=Inputs!$CN184+1,0.6,IF(AU$3=Inputs!$CN184+2,0.4,IF(AU$3=Inputs!$CO184,0.2,IF(AND(AU$3&gt;=Inputs!$CL184,AU$3&lt;Inputs!$CM184),(AU$3-Inputs!$CL184+1)/(Inputs!$AI184+1),0)))))))))</f>
        <v>0</v>
      </c>
      <c r="AV186" s="27">
        <f>IF(AND(Inputs!$CO184=0,AV$3&gt;=Inputs!$CM184),1,IF(AND(AV$3&gt;=Inputs!$CM184,AV$3&lt;Inputs!$CN184),1,IF(AND(AV$3=Inputs!$CN184,AV$3=Inputs!$CO184),1,IF(OR(AND(AV$3=Inputs!$CN184+1,Inputs!$CN184=Inputs!$CO184),AND(AV$3=Inputs!$CN184+2,Inputs!$CN184=Inputs!$CO184)),0,IF(AV$3=Inputs!$CN184,0.8,IF(AV$3=Inputs!$CN184+1,0.6,IF(AV$3=Inputs!$CN184+2,0.4,IF(AV$3=Inputs!$CO184,0.2,IF(AND(AV$3&gt;=Inputs!$CL184,AV$3&lt;Inputs!$CM184),(AV$3-Inputs!$CL184+1)/(Inputs!$AI184+1),0)))))))))</f>
        <v>0</v>
      </c>
      <c r="AW186" s="27">
        <f>IF(AND(Inputs!$CO184=0,AW$3&gt;=Inputs!$CM184),1,IF(AND(AW$3&gt;=Inputs!$CM184,AW$3&lt;Inputs!$CN184),1,IF(AND(AW$3=Inputs!$CN184,AW$3=Inputs!$CO184),1,IF(OR(AND(AW$3=Inputs!$CN184+1,Inputs!$CN184=Inputs!$CO184),AND(AW$3=Inputs!$CN184+2,Inputs!$CN184=Inputs!$CO184)),0,IF(AW$3=Inputs!$CN184,0.8,IF(AW$3=Inputs!$CN184+1,0.6,IF(AW$3=Inputs!$CN184+2,0.4,IF(AW$3=Inputs!$CO184,0.2,IF(AND(AW$3&gt;=Inputs!$CL184,AW$3&lt;Inputs!$CM184),(AW$3-Inputs!$CL184+1)/(Inputs!$AI184+1),0)))))))))</f>
        <v>0</v>
      </c>
      <c r="AX186" s="27">
        <f>IF(AND(Inputs!$CO184=0,AX$3&gt;=Inputs!$CM184),1,IF(AND(AX$3&gt;=Inputs!$CM184,AX$3&lt;Inputs!$CN184),1,IF(AND(AX$3=Inputs!$CN184,AX$3=Inputs!$CO184),1,IF(OR(AND(AX$3=Inputs!$CN184+1,Inputs!$CN184=Inputs!$CO184),AND(AX$3=Inputs!$CN184+2,Inputs!$CN184=Inputs!$CO184)),0,IF(AX$3=Inputs!$CN184,0.8,IF(AX$3=Inputs!$CN184+1,0.6,IF(AX$3=Inputs!$CN184+2,0.4,IF(AX$3=Inputs!$CO184,0.2,IF(AND(AX$3&gt;=Inputs!$CL184,AX$3&lt;Inputs!$CM184),(AX$3-Inputs!$CL184+1)/(Inputs!$AI184+1),0)))))))))</f>
        <v>0</v>
      </c>
      <c r="AY186" s="27">
        <f>IF(AND(Inputs!$CO184=0,AY$3&gt;=Inputs!$CM184),1,IF(AND(AY$3&gt;=Inputs!$CM184,AY$3&lt;Inputs!$CN184),1,IF(AND(AY$3=Inputs!$CN184,AY$3=Inputs!$CO184),1,IF(OR(AND(AY$3=Inputs!$CN184+1,Inputs!$CN184=Inputs!$CO184),AND(AY$3=Inputs!$CN184+2,Inputs!$CN184=Inputs!$CO184)),0,IF(AY$3=Inputs!$CN184,0.8,IF(AY$3=Inputs!$CN184+1,0.6,IF(AY$3=Inputs!$CN184+2,0.4,IF(AY$3=Inputs!$CO184,0.2,IF(AND(AY$3&gt;=Inputs!$CL184,AY$3&lt;Inputs!$CM184),(AY$3-Inputs!$CL184+1)/(Inputs!$AI184+1),0)))))))))</f>
        <v>0</v>
      </c>
      <c r="AZ186" s="27">
        <f>IF(AND(Inputs!$CO184=0,AZ$3&gt;=Inputs!$CM184),1,IF(AND(AZ$3&gt;=Inputs!$CM184,AZ$3&lt;Inputs!$CN184),1,IF(AND(AZ$3=Inputs!$CN184,AZ$3=Inputs!$CO184),1,IF(OR(AND(AZ$3=Inputs!$CN184+1,Inputs!$CN184=Inputs!$CO184),AND(AZ$3=Inputs!$CN184+2,Inputs!$CN184=Inputs!$CO184)),0,IF(AZ$3=Inputs!$CN184,0.8,IF(AZ$3=Inputs!$CN184+1,0.6,IF(AZ$3=Inputs!$CN184+2,0.4,IF(AZ$3=Inputs!$CO184,0.2,IF(AND(AZ$3&gt;=Inputs!$CL184,AZ$3&lt;Inputs!$CM184),(AZ$3-Inputs!$CL184+1)/(Inputs!$AI184+1),0)))))))))</f>
        <v>0</v>
      </c>
      <c r="BA186" s="27">
        <f>IF(AND(Inputs!$CO184=0,BA$3&gt;=Inputs!$CM184),1,IF(AND(BA$3&gt;=Inputs!$CM184,BA$3&lt;Inputs!$CN184),1,IF(AND(BA$3=Inputs!$CN184,BA$3=Inputs!$CO184),1,IF(OR(AND(BA$3=Inputs!$CN184+1,Inputs!$CN184=Inputs!$CO184),AND(BA$3=Inputs!$CN184+2,Inputs!$CN184=Inputs!$CO184)),0,IF(BA$3=Inputs!$CN184,0.8,IF(BA$3=Inputs!$CN184+1,0.6,IF(BA$3=Inputs!$CN184+2,0.4,IF(BA$3=Inputs!$CO184,0.2,IF(AND(BA$3&gt;=Inputs!$CL184,BA$3&lt;Inputs!$CM184),(BA$3-Inputs!$CL184+1)/(Inputs!$AI184+1),0)))))))))</f>
        <v>0</v>
      </c>
      <c r="BB186" s="27">
        <f>IF(AND(Inputs!$CO184=0,BB$3&gt;=Inputs!$CM184),1,IF(AND(BB$3&gt;=Inputs!$CM184,BB$3&lt;Inputs!$CN184),1,IF(AND(BB$3=Inputs!$CN184,BB$3=Inputs!$CO184),1,IF(OR(AND(BB$3=Inputs!$CN184+1,Inputs!$CN184=Inputs!$CO184),AND(BB$3=Inputs!$CN184+2,Inputs!$CN184=Inputs!$CO184)),0,IF(BB$3=Inputs!$CN184,0.8,IF(BB$3=Inputs!$CN184+1,0.6,IF(BB$3=Inputs!$CN184+2,0.4,IF(BB$3=Inputs!$CO184,0.2,IF(AND(BB$3&gt;=Inputs!$CL184,BB$3&lt;Inputs!$CM184),(BB$3-Inputs!$CL184+1)/(Inputs!$AI184+1),0)))))))))</f>
        <v>0</v>
      </c>
      <c r="BC186" s="27">
        <f>IF(AND(Inputs!$CO184=0,BC$3&gt;=Inputs!$CM184),1,IF(AND(BC$3&gt;=Inputs!$CM184,BC$3&lt;Inputs!$CN184),1,IF(AND(BC$3=Inputs!$CN184,BC$3=Inputs!$CO184),1,IF(OR(AND(BC$3=Inputs!$CN184+1,Inputs!$CN184=Inputs!$CO184),AND(BC$3=Inputs!$CN184+2,Inputs!$CN184=Inputs!$CO184)),0,IF(BC$3=Inputs!$CN184,0.8,IF(BC$3=Inputs!$CN184+1,0.6,IF(BC$3=Inputs!$CN184+2,0.4,IF(BC$3=Inputs!$CO184,0.2,IF(AND(BC$3&gt;=Inputs!$CL184,BC$3&lt;Inputs!$CM184),(BC$3-Inputs!$CL184+1)/(Inputs!$AI184+1),0)))))))))</f>
        <v>0</v>
      </c>
      <c r="BD186" s="27">
        <f>IF(AND(Inputs!$CO184=0,BD$3&gt;=Inputs!$CM184),1,IF(AND(BD$3&gt;=Inputs!$CM184,BD$3&lt;Inputs!$CN184),1,IF(AND(BD$3=Inputs!$CN184,BD$3=Inputs!$CO184),1,IF(OR(AND(BD$3=Inputs!$CN184+1,Inputs!$CN184=Inputs!$CO184),AND(BD$3=Inputs!$CN184+2,Inputs!$CN184=Inputs!$CO184)),0,IF(BD$3=Inputs!$CN184,0.8,IF(BD$3=Inputs!$CN184+1,0.6,IF(BD$3=Inputs!$CN184+2,0.4,IF(BD$3=Inputs!$CO184,0.2,IF(AND(BD$3&gt;=Inputs!$CL184,BD$3&lt;Inputs!$CM184),(BD$3-Inputs!$CL184+1)/(Inputs!$AI184+1),0)))))))))</f>
        <v>0</v>
      </c>
      <c r="BE186" s="27">
        <f>IF(AND(Inputs!$CO184=0,BE$3&gt;=Inputs!$CM184),1,IF(AND(BE$3&gt;=Inputs!$CM184,BE$3&lt;Inputs!$CN184),1,IF(AND(BE$3=Inputs!$CN184,BE$3=Inputs!$CO184),1,IF(OR(AND(BE$3=Inputs!$CN184+1,Inputs!$CN184=Inputs!$CO184),AND(BE$3=Inputs!$CN184+2,Inputs!$CN184=Inputs!$CO184)),0,IF(BE$3=Inputs!$CN184,0.8,IF(BE$3=Inputs!$CN184+1,0.6,IF(BE$3=Inputs!$CN184+2,0.4,IF(BE$3=Inputs!$CO184,0.2,IF(AND(BE$3&gt;=Inputs!$CL184,BE$3&lt;Inputs!$CM184),(BE$3-Inputs!$CL184+1)/(Inputs!$AI184+1),0)))))))))</f>
        <v>0</v>
      </c>
      <c r="BF186" s="27">
        <f>IF(AND(Inputs!$CO184=0,BF$3&gt;=Inputs!$CM184),1,IF(AND(BF$3&gt;=Inputs!$CM184,BF$3&lt;Inputs!$CN184),1,IF(AND(BF$3=Inputs!$CN184,BF$3=Inputs!$CO184),1,IF(OR(AND(BF$3=Inputs!$CN184+1,Inputs!$CN184=Inputs!$CO184),AND(BF$3=Inputs!$CN184+2,Inputs!$CN184=Inputs!$CO184)),0,IF(BF$3=Inputs!$CN184,0.8,IF(BF$3=Inputs!$CN184+1,0.6,IF(BF$3=Inputs!$CN184+2,0.4,IF(BF$3=Inputs!$CO184,0.2,IF(AND(BF$3&gt;=Inputs!$CL184,BF$3&lt;Inputs!$CM184),(BF$3-Inputs!$CL184+1)/(Inputs!$AI184+1),0)))))))))</f>
        <v>0</v>
      </c>
      <c r="BG186" s="27">
        <f>IF(AND(Inputs!$CO184=0,BG$3&gt;=Inputs!$CM184),1,IF(AND(BG$3&gt;=Inputs!$CM184,BG$3&lt;Inputs!$CN184),1,IF(AND(BG$3=Inputs!$CN184,BG$3=Inputs!$CO184),1,IF(OR(AND(BG$3=Inputs!$CN184+1,Inputs!$CN184=Inputs!$CO184),AND(BG$3=Inputs!$CN184+2,Inputs!$CN184=Inputs!$CO184)),0,IF(BG$3=Inputs!$CN184,0.8,IF(BG$3=Inputs!$CN184+1,0.6,IF(BG$3=Inputs!$CN184+2,0.4,IF(BG$3=Inputs!$CO184,0.2,IF(AND(BG$3&gt;=Inputs!$CL184,BG$3&lt;Inputs!$CM184),(BG$3-Inputs!$CL184+1)/(Inputs!$AI184+1),0)))))))))</f>
        <v>0</v>
      </c>
      <c r="BH186" s="27">
        <f>IF(AND(Inputs!$CO184=0,BH$3&gt;=Inputs!$CM184),1,IF(AND(BH$3&gt;=Inputs!$CM184,BH$3&lt;Inputs!$CN184),1,IF(AND(BH$3=Inputs!$CN184,BH$3=Inputs!$CO184),1,IF(OR(AND(BH$3=Inputs!$CN184+1,Inputs!$CN184=Inputs!$CO184),AND(BH$3=Inputs!$CN184+2,Inputs!$CN184=Inputs!$CO184)),0,IF(BH$3=Inputs!$CN184,0.8,IF(BH$3=Inputs!$CN184+1,0.6,IF(BH$3=Inputs!$CN184+2,0.4,IF(BH$3=Inputs!$CO184,0.2,IF(AND(BH$3&gt;=Inputs!$CL184,BH$3&lt;Inputs!$CM184),(BH$3-Inputs!$CL184+1)/(Inputs!$AI184+1),0)))))))))</f>
        <v>0</v>
      </c>
      <c r="BI186" s="27">
        <f>IF(AND(Inputs!$CO184=0,BI$3&gt;=Inputs!$CM184),1,IF(AND(BI$3&gt;=Inputs!$CM184,BI$3&lt;Inputs!$CN184),1,IF(AND(BI$3=Inputs!$CN184,BI$3=Inputs!$CO184),1,IF(OR(AND(BI$3=Inputs!$CN184+1,Inputs!$CN184=Inputs!$CO184),AND(BI$3=Inputs!$CN184+2,Inputs!$CN184=Inputs!$CO184)),0,IF(BI$3=Inputs!$CN184,0.8,IF(BI$3=Inputs!$CN184+1,0.6,IF(BI$3=Inputs!$CN184+2,0.4,IF(BI$3=Inputs!$CO184,0.2,IF(AND(BI$3&gt;=Inputs!$CL184,BI$3&lt;Inputs!$CM184),(BI$3-Inputs!$CL184+1)/(Inputs!$AI184+1),0)))))))))</f>
        <v>0</v>
      </c>
      <c r="BJ186" s="27">
        <f>IF(AND(Inputs!$CO184=0,BJ$3&gt;=Inputs!$CM184),1,IF(AND(BJ$3&gt;=Inputs!$CM184,BJ$3&lt;Inputs!$CN184),1,IF(AND(BJ$3=Inputs!$CN184,BJ$3=Inputs!$CO184),1,IF(OR(AND(BJ$3=Inputs!$CN184+1,Inputs!$CN184=Inputs!$CO184),AND(BJ$3=Inputs!$CN184+2,Inputs!$CN184=Inputs!$CO184)),0,IF(BJ$3=Inputs!$CN184,0.8,IF(BJ$3=Inputs!$CN184+1,0.6,IF(BJ$3=Inputs!$CN184+2,0.4,IF(BJ$3=Inputs!$CO184,0.2,IF(AND(BJ$3&gt;=Inputs!$CL184,BJ$3&lt;Inputs!$CM184),(BJ$3-Inputs!$CL184+1)/(Inputs!$AI184+1),0)))))))))</f>
        <v>0</v>
      </c>
      <c r="BK186" s="27">
        <f>IF(AND(Inputs!$CO184=0,BK$3&gt;=Inputs!$CM184),1,IF(AND(BK$3&gt;=Inputs!$CM184,BK$3&lt;Inputs!$CN184),1,IF(AND(BK$3=Inputs!$CN184,BK$3=Inputs!$CO184),1,IF(OR(AND(BK$3=Inputs!$CN184+1,Inputs!$CN184=Inputs!$CO184),AND(BK$3=Inputs!$CN184+2,Inputs!$CN184=Inputs!$CO184)),0,IF(BK$3=Inputs!$CN184,0.8,IF(BK$3=Inputs!$CN184+1,0.6,IF(BK$3=Inputs!$CN184+2,0.4,IF(BK$3=Inputs!$CO184,0.2,IF(AND(BK$3&gt;=Inputs!$CL184,BK$3&lt;Inputs!$CM184),(BK$3-Inputs!$CL184+1)/(Inputs!$AI184+1),0)))))))))</f>
        <v>0</v>
      </c>
      <c r="BL186" s="27">
        <f>IF(AND(Inputs!$CO184=0,BL$3&gt;=Inputs!$CM184),1,IF(AND(BL$3&gt;=Inputs!$CM184,BL$3&lt;Inputs!$CN184),1,IF(AND(BL$3=Inputs!$CN184,BL$3=Inputs!$CO184),1,IF(OR(AND(BL$3=Inputs!$CN184+1,Inputs!$CN184=Inputs!$CO184),AND(BL$3=Inputs!$CN184+2,Inputs!$CN184=Inputs!$CO184)),0,IF(BL$3=Inputs!$CN184,0.8,IF(BL$3=Inputs!$CN184+1,0.6,IF(BL$3=Inputs!$CN184+2,0.4,IF(BL$3=Inputs!$CO184,0.2,IF(AND(BL$3&gt;=Inputs!$CL184,BL$3&lt;Inputs!$CM184),(BL$3-Inputs!$CL184+1)/(Inputs!$AI184+1),0)))))))))</f>
        <v>0</v>
      </c>
      <c r="BM186" s="27">
        <f>IF(AND(Inputs!$CO184=0,BM$3&gt;=Inputs!$CM184),1,IF(AND(BM$3&gt;=Inputs!$CM184,BM$3&lt;Inputs!$CN184),1,IF(AND(BM$3=Inputs!$CN184,BM$3=Inputs!$CO184),1,IF(OR(AND(BM$3=Inputs!$CN184+1,Inputs!$CN184=Inputs!$CO184),AND(BM$3=Inputs!$CN184+2,Inputs!$CN184=Inputs!$CO184)),0,IF(BM$3=Inputs!$CN184,0.8,IF(BM$3=Inputs!$CN184+1,0.6,IF(BM$3=Inputs!$CN184+2,0.4,IF(BM$3=Inputs!$CO184,0.2,IF(AND(BM$3&gt;=Inputs!$CL184,BM$3&lt;Inputs!$CM184),(BM$3-Inputs!$CL184+1)/(Inputs!$AI184+1),0)))))))))</f>
        <v>0</v>
      </c>
    </row>
    <row r="187" spans="1:65">
      <c r="A187" s="7" t="str">
        <f>IF(Inputs!A185="","",Inputs!A185)</f>
        <v/>
      </c>
      <c r="B187" t="str">
        <f>IF(Inputs!B185="","",Inputs!B185)</f>
        <v/>
      </c>
      <c r="C187" s="292"/>
      <c r="D187" s="292"/>
      <c r="E187" s="292"/>
      <c r="F187" s="292"/>
      <c r="G187" s="292"/>
      <c r="H187" s="292"/>
      <c r="I187" s="292"/>
      <c r="J187" s="292"/>
      <c r="K187" s="292"/>
      <c r="L187" s="292"/>
      <c r="M187" s="292"/>
      <c r="N187" s="292"/>
      <c r="O187" s="292"/>
      <c r="P187" s="292"/>
      <c r="Q187" s="292"/>
      <c r="R187" s="292"/>
      <c r="S187" s="292"/>
      <c r="T187" s="292"/>
      <c r="U187" s="292"/>
      <c r="V187" s="292"/>
      <c r="W187" s="292"/>
      <c r="X187" s="292"/>
      <c r="Y187" s="292"/>
      <c r="Z187" s="292"/>
      <c r="AA187" s="292"/>
      <c r="AB187" s="292"/>
      <c r="AC187" s="292"/>
      <c r="AD187" s="292"/>
      <c r="AE187" s="292"/>
      <c r="AF187" s="292"/>
      <c r="AG187" s="50">
        <f t="shared" si="7"/>
        <v>0</v>
      </c>
      <c r="AH187" s="42">
        <f t="shared" si="6"/>
        <v>0</v>
      </c>
      <c r="AJ187" s="27">
        <f>IF(AND(Inputs!$CO185=0,AJ$3&gt;=Inputs!$CM185),1,IF(AND(AJ$3&gt;=Inputs!$CM185,AJ$3&lt;Inputs!$CN185),1,IF(AND(AJ$3=Inputs!$CN185,AJ$3=Inputs!$CO185),1,IF(OR(AND(AJ$3=Inputs!$CN185+1,Inputs!$CN185=Inputs!$CO185),AND(AJ$3=Inputs!$CN185+2,Inputs!$CN185=Inputs!$CO185)),0,IF(AJ$3=Inputs!$CN185,0.8,IF(AJ$3=Inputs!$CN185+1,0.6,IF(AJ$3=Inputs!$CN185+2,0.4,IF(AJ$3=Inputs!$CO185,0.2,IF(AND(AJ$3&gt;=Inputs!$CL185,AJ$3&lt;Inputs!$CM185),(AJ$3-Inputs!$CL185+1)/(Inputs!$AI185+1),0)))))))))</f>
        <v>0</v>
      </c>
      <c r="AK187" s="27">
        <f>IF(AND(Inputs!$CO185=0,AK$3&gt;=Inputs!$CM185),1,IF(AND(AK$3&gt;=Inputs!$CM185,AK$3&lt;Inputs!$CN185),1,IF(AND(AK$3=Inputs!$CN185,AK$3=Inputs!$CO185),1,IF(OR(AND(AK$3=Inputs!$CN185+1,Inputs!$CN185=Inputs!$CO185),AND(AK$3=Inputs!$CN185+2,Inputs!$CN185=Inputs!$CO185)),0,IF(AK$3=Inputs!$CN185,0.8,IF(AK$3=Inputs!$CN185+1,0.6,IF(AK$3=Inputs!$CN185+2,0.4,IF(AK$3=Inputs!$CO185,0.2,IF(AND(AK$3&gt;=Inputs!$CL185,AK$3&lt;Inputs!$CM185),(AK$3-Inputs!$CL185+1)/(Inputs!$AI185+1),0)))))))))</f>
        <v>0</v>
      </c>
      <c r="AL187" s="27">
        <f>IF(AND(Inputs!$CO185=0,AL$3&gt;=Inputs!$CM185),1,IF(AND(AL$3&gt;=Inputs!$CM185,AL$3&lt;Inputs!$CN185),1,IF(AND(AL$3=Inputs!$CN185,AL$3=Inputs!$CO185),1,IF(OR(AND(AL$3=Inputs!$CN185+1,Inputs!$CN185=Inputs!$CO185),AND(AL$3=Inputs!$CN185+2,Inputs!$CN185=Inputs!$CO185)),0,IF(AL$3=Inputs!$CN185,0.8,IF(AL$3=Inputs!$CN185+1,0.6,IF(AL$3=Inputs!$CN185+2,0.4,IF(AL$3=Inputs!$CO185,0.2,IF(AND(AL$3&gt;=Inputs!$CL185,AL$3&lt;Inputs!$CM185),(AL$3-Inputs!$CL185+1)/(Inputs!$AI185+1),0)))))))))</f>
        <v>0</v>
      </c>
      <c r="AM187" s="27">
        <f>IF(AND(Inputs!$CO185=0,AM$3&gt;=Inputs!$CM185),1,IF(AND(AM$3&gt;=Inputs!$CM185,AM$3&lt;Inputs!$CN185),1,IF(AND(AM$3=Inputs!$CN185,AM$3=Inputs!$CO185),1,IF(OR(AND(AM$3=Inputs!$CN185+1,Inputs!$CN185=Inputs!$CO185),AND(AM$3=Inputs!$CN185+2,Inputs!$CN185=Inputs!$CO185)),0,IF(AM$3=Inputs!$CN185,0.8,IF(AM$3=Inputs!$CN185+1,0.6,IF(AM$3=Inputs!$CN185+2,0.4,IF(AM$3=Inputs!$CO185,0.2,IF(AND(AM$3&gt;=Inputs!$CL185,AM$3&lt;Inputs!$CM185),(AM$3-Inputs!$CL185+1)/(Inputs!$AI185+1),0)))))))))</f>
        <v>0</v>
      </c>
      <c r="AN187" s="27">
        <f>IF(AND(Inputs!$CO185=0,AN$3&gt;=Inputs!$CM185),1,IF(AND(AN$3&gt;=Inputs!$CM185,AN$3&lt;Inputs!$CN185),1,IF(AND(AN$3=Inputs!$CN185,AN$3=Inputs!$CO185),1,IF(OR(AND(AN$3=Inputs!$CN185+1,Inputs!$CN185=Inputs!$CO185),AND(AN$3=Inputs!$CN185+2,Inputs!$CN185=Inputs!$CO185)),0,IF(AN$3=Inputs!$CN185,0.8,IF(AN$3=Inputs!$CN185+1,0.6,IF(AN$3=Inputs!$CN185+2,0.4,IF(AN$3=Inputs!$CO185,0.2,IF(AND(AN$3&gt;=Inputs!$CL185,AN$3&lt;Inputs!$CM185),(AN$3-Inputs!$CL185+1)/(Inputs!$AI185+1),0)))))))))</f>
        <v>0</v>
      </c>
      <c r="AO187" s="27">
        <f>IF(AND(Inputs!$CO185=0,AO$3&gt;=Inputs!$CM185),1,IF(AND(AO$3&gt;=Inputs!$CM185,AO$3&lt;Inputs!$CN185),1,IF(AND(AO$3=Inputs!$CN185,AO$3=Inputs!$CO185),1,IF(OR(AND(AO$3=Inputs!$CN185+1,Inputs!$CN185=Inputs!$CO185),AND(AO$3=Inputs!$CN185+2,Inputs!$CN185=Inputs!$CO185)),0,IF(AO$3=Inputs!$CN185,0.8,IF(AO$3=Inputs!$CN185+1,0.6,IF(AO$3=Inputs!$CN185+2,0.4,IF(AO$3=Inputs!$CO185,0.2,IF(AND(AO$3&gt;=Inputs!$CL185,AO$3&lt;Inputs!$CM185),(AO$3-Inputs!$CL185+1)/(Inputs!$AI185+1),0)))))))))</f>
        <v>0</v>
      </c>
      <c r="AP187" s="27">
        <f>IF(AND(Inputs!$CO185=0,AP$3&gt;=Inputs!$CM185),1,IF(AND(AP$3&gt;=Inputs!$CM185,AP$3&lt;Inputs!$CN185),1,IF(AND(AP$3=Inputs!$CN185,AP$3=Inputs!$CO185),1,IF(OR(AND(AP$3=Inputs!$CN185+1,Inputs!$CN185=Inputs!$CO185),AND(AP$3=Inputs!$CN185+2,Inputs!$CN185=Inputs!$CO185)),0,IF(AP$3=Inputs!$CN185,0.8,IF(AP$3=Inputs!$CN185+1,0.6,IF(AP$3=Inputs!$CN185+2,0.4,IF(AP$3=Inputs!$CO185,0.2,IF(AND(AP$3&gt;=Inputs!$CL185,AP$3&lt;Inputs!$CM185),(AP$3-Inputs!$CL185+1)/(Inputs!$AI185+1),0)))))))))</f>
        <v>0</v>
      </c>
      <c r="AQ187" s="27">
        <f>IF(AND(Inputs!$CO185=0,AQ$3&gt;=Inputs!$CM185),1,IF(AND(AQ$3&gt;=Inputs!$CM185,AQ$3&lt;Inputs!$CN185),1,IF(AND(AQ$3=Inputs!$CN185,AQ$3=Inputs!$CO185),1,IF(OR(AND(AQ$3=Inputs!$CN185+1,Inputs!$CN185=Inputs!$CO185),AND(AQ$3=Inputs!$CN185+2,Inputs!$CN185=Inputs!$CO185)),0,IF(AQ$3=Inputs!$CN185,0.8,IF(AQ$3=Inputs!$CN185+1,0.6,IF(AQ$3=Inputs!$CN185+2,0.4,IF(AQ$3=Inputs!$CO185,0.2,IF(AND(AQ$3&gt;=Inputs!$CL185,AQ$3&lt;Inputs!$CM185),(AQ$3-Inputs!$CL185+1)/(Inputs!$AI185+1),0)))))))))</f>
        <v>0</v>
      </c>
      <c r="AR187" s="27">
        <f>IF(AND(Inputs!$CO185=0,AR$3&gt;=Inputs!$CM185),1,IF(AND(AR$3&gt;=Inputs!$CM185,AR$3&lt;Inputs!$CN185),1,IF(AND(AR$3=Inputs!$CN185,AR$3=Inputs!$CO185),1,IF(OR(AND(AR$3=Inputs!$CN185+1,Inputs!$CN185=Inputs!$CO185),AND(AR$3=Inputs!$CN185+2,Inputs!$CN185=Inputs!$CO185)),0,IF(AR$3=Inputs!$CN185,0.8,IF(AR$3=Inputs!$CN185+1,0.6,IF(AR$3=Inputs!$CN185+2,0.4,IF(AR$3=Inputs!$CO185,0.2,IF(AND(AR$3&gt;=Inputs!$CL185,AR$3&lt;Inputs!$CM185),(AR$3-Inputs!$CL185+1)/(Inputs!$AI185+1),0)))))))))</f>
        <v>0</v>
      </c>
      <c r="AS187" s="27">
        <f>IF(AND(Inputs!$CO185=0,AS$3&gt;=Inputs!$CM185),1,IF(AND(AS$3&gt;=Inputs!$CM185,AS$3&lt;Inputs!$CN185),1,IF(AND(AS$3=Inputs!$CN185,AS$3=Inputs!$CO185),1,IF(OR(AND(AS$3=Inputs!$CN185+1,Inputs!$CN185=Inputs!$CO185),AND(AS$3=Inputs!$CN185+2,Inputs!$CN185=Inputs!$CO185)),0,IF(AS$3=Inputs!$CN185,0.8,IF(AS$3=Inputs!$CN185+1,0.6,IF(AS$3=Inputs!$CN185+2,0.4,IF(AS$3=Inputs!$CO185,0.2,IF(AND(AS$3&gt;=Inputs!$CL185,AS$3&lt;Inputs!$CM185),(AS$3-Inputs!$CL185+1)/(Inputs!$AI185+1),0)))))))))</f>
        <v>0</v>
      </c>
      <c r="AT187" s="27">
        <f>IF(AND(Inputs!$CO185=0,AT$3&gt;=Inputs!$CM185),1,IF(AND(AT$3&gt;=Inputs!$CM185,AT$3&lt;Inputs!$CN185),1,IF(AND(AT$3=Inputs!$CN185,AT$3=Inputs!$CO185),1,IF(OR(AND(AT$3=Inputs!$CN185+1,Inputs!$CN185=Inputs!$CO185),AND(AT$3=Inputs!$CN185+2,Inputs!$CN185=Inputs!$CO185)),0,IF(AT$3=Inputs!$CN185,0.8,IF(AT$3=Inputs!$CN185+1,0.6,IF(AT$3=Inputs!$CN185+2,0.4,IF(AT$3=Inputs!$CO185,0.2,IF(AND(AT$3&gt;=Inputs!$CL185,AT$3&lt;Inputs!$CM185),(AT$3-Inputs!$CL185+1)/(Inputs!$AI185+1),0)))))))))</f>
        <v>0</v>
      </c>
      <c r="AU187" s="27">
        <f>IF(AND(Inputs!$CO185=0,AU$3&gt;=Inputs!$CM185),1,IF(AND(AU$3&gt;=Inputs!$CM185,AU$3&lt;Inputs!$CN185),1,IF(AND(AU$3=Inputs!$CN185,AU$3=Inputs!$CO185),1,IF(OR(AND(AU$3=Inputs!$CN185+1,Inputs!$CN185=Inputs!$CO185),AND(AU$3=Inputs!$CN185+2,Inputs!$CN185=Inputs!$CO185)),0,IF(AU$3=Inputs!$CN185,0.8,IF(AU$3=Inputs!$CN185+1,0.6,IF(AU$3=Inputs!$CN185+2,0.4,IF(AU$3=Inputs!$CO185,0.2,IF(AND(AU$3&gt;=Inputs!$CL185,AU$3&lt;Inputs!$CM185),(AU$3-Inputs!$CL185+1)/(Inputs!$AI185+1),0)))))))))</f>
        <v>0</v>
      </c>
      <c r="AV187" s="27">
        <f>IF(AND(Inputs!$CO185=0,AV$3&gt;=Inputs!$CM185),1,IF(AND(AV$3&gt;=Inputs!$CM185,AV$3&lt;Inputs!$CN185),1,IF(AND(AV$3=Inputs!$CN185,AV$3=Inputs!$CO185),1,IF(OR(AND(AV$3=Inputs!$CN185+1,Inputs!$CN185=Inputs!$CO185),AND(AV$3=Inputs!$CN185+2,Inputs!$CN185=Inputs!$CO185)),0,IF(AV$3=Inputs!$CN185,0.8,IF(AV$3=Inputs!$CN185+1,0.6,IF(AV$3=Inputs!$CN185+2,0.4,IF(AV$3=Inputs!$CO185,0.2,IF(AND(AV$3&gt;=Inputs!$CL185,AV$3&lt;Inputs!$CM185),(AV$3-Inputs!$CL185+1)/(Inputs!$AI185+1),0)))))))))</f>
        <v>0</v>
      </c>
      <c r="AW187" s="27">
        <f>IF(AND(Inputs!$CO185=0,AW$3&gt;=Inputs!$CM185),1,IF(AND(AW$3&gt;=Inputs!$CM185,AW$3&lt;Inputs!$CN185),1,IF(AND(AW$3=Inputs!$CN185,AW$3=Inputs!$CO185),1,IF(OR(AND(AW$3=Inputs!$CN185+1,Inputs!$CN185=Inputs!$CO185),AND(AW$3=Inputs!$CN185+2,Inputs!$CN185=Inputs!$CO185)),0,IF(AW$3=Inputs!$CN185,0.8,IF(AW$3=Inputs!$CN185+1,0.6,IF(AW$3=Inputs!$CN185+2,0.4,IF(AW$3=Inputs!$CO185,0.2,IF(AND(AW$3&gt;=Inputs!$CL185,AW$3&lt;Inputs!$CM185),(AW$3-Inputs!$CL185+1)/(Inputs!$AI185+1),0)))))))))</f>
        <v>0</v>
      </c>
      <c r="AX187" s="27">
        <f>IF(AND(Inputs!$CO185=0,AX$3&gt;=Inputs!$CM185),1,IF(AND(AX$3&gt;=Inputs!$CM185,AX$3&lt;Inputs!$CN185),1,IF(AND(AX$3=Inputs!$CN185,AX$3=Inputs!$CO185),1,IF(OR(AND(AX$3=Inputs!$CN185+1,Inputs!$CN185=Inputs!$CO185),AND(AX$3=Inputs!$CN185+2,Inputs!$CN185=Inputs!$CO185)),0,IF(AX$3=Inputs!$CN185,0.8,IF(AX$3=Inputs!$CN185+1,0.6,IF(AX$3=Inputs!$CN185+2,0.4,IF(AX$3=Inputs!$CO185,0.2,IF(AND(AX$3&gt;=Inputs!$CL185,AX$3&lt;Inputs!$CM185),(AX$3-Inputs!$CL185+1)/(Inputs!$AI185+1),0)))))))))</f>
        <v>0</v>
      </c>
      <c r="AY187" s="27">
        <f>IF(AND(Inputs!$CO185=0,AY$3&gt;=Inputs!$CM185),1,IF(AND(AY$3&gt;=Inputs!$CM185,AY$3&lt;Inputs!$CN185),1,IF(AND(AY$3=Inputs!$CN185,AY$3=Inputs!$CO185),1,IF(OR(AND(AY$3=Inputs!$CN185+1,Inputs!$CN185=Inputs!$CO185),AND(AY$3=Inputs!$CN185+2,Inputs!$CN185=Inputs!$CO185)),0,IF(AY$3=Inputs!$CN185,0.8,IF(AY$3=Inputs!$CN185+1,0.6,IF(AY$3=Inputs!$CN185+2,0.4,IF(AY$3=Inputs!$CO185,0.2,IF(AND(AY$3&gt;=Inputs!$CL185,AY$3&lt;Inputs!$CM185),(AY$3-Inputs!$CL185+1)/(Inputs!$AI185+1),0)))))))))</f>
        <v>0</v>
      </c>
      <c r="AZ187" s="27">
        <f>IF(AND(Inputs!$CO185=0,AZ$3&gt;=Inputs!$CM185),1,IF(AND(AZ$3&gt;=Inputs!$CM185,AZ$3&lt;Inputs!$CN185),1,IF(AND(AZ$3=Inputs!$CN185,AZ$3=Inputs!$CO185),1,IF(OR(AND(AZ$3=Inputs!$CN185+1,Inputs!$CN185=Inputs!$CO185),AND(AZ$3=Inputs!$CN185+2,Inputs!$CN185=Inputs!$CO185)),0,IF(AZ$3=Inputs!$CN185,0.8,IF(AZ$3=Inputs!$CN185+1,0.6,IF(AZ$3=Inputs!$CN185+2,0.4,IF(AZ$3=Inputs!$CO185,0.2,IF(AND(AZ$3&gt;=Inputs!$CL185,AZ$3&lt;Inputs!$CM185),(AZ$3-Inputs!$CL185+1)/(Inputs!$AI185+1),0)))))))))</f>
        <v>0</v>
      </c>
      <c r="BA187" s="27">
        <f>IF(AND(Inputs!$CO185=0,BA$3&gt;=Inputs!$CM185),1,IF(AND(BA$3&gt;=Inputs!$CM185,BA$3&lt;Inputs!$CN185),1,IF(AND(BA$3=Inputs!$CN185,BA$3=Inputs!$CO185),1,IF(OR(AND(BA$3=Inputs!$CN185+1,Inputs!$CN185=Inputs!$CO185),AND(BA$3=Inputs!$CN185+2,Inputs!$CN185=Inputs!$CO185)),0,IF(BA$3=Inputs!$CN185,0.8,IF(BA$3=Inputs!$CN185+1,0.6,IF(BA$3=Inputs!$CN185+2,0.4,IF(BA$3=Inputs!$CO185,0.2,IF(AND(BA$3&gt;=Inputs!$CL185,BA$3&lt;Inputs!$CM185),(BA$3-Inputs!$CL185+1)/(Inputs!$AI185+1),0)))))))))</f>
        <v>0</v>
      </c>
      <c r="BB187" s="27">
        <f>IF(AND(Inputs!$CO185=0,BB$3&gt;=Inputs!$CM185),1,IF(AND(BB$3&gt;=Inputs!$CM185,BB$3&lt;Inputs!$CN185),1,IF(AND(BB$3=Inputs!$CN185,BB$3=Inputs!$CO185),1,IF(OR(AND(BB$3=Inputs!$CN185+1,Inputs!$CN185=Inputs!$CO185),AND(BB$3=Inputs!$CN185+2,Inputs!$CN185=Inputs!$CO185)),0,IF(BB$3=Inputs!$CN185,0.8,IF(BB$3=Inputs!$CN185+1,0.6,IF(BB$3=Inputs!$CN185+2,0.4,IF(BB$3=Inputs!$CO185,0.2,IF(AND(BB$3&gt;=Inputs!$CL185,BB$3&lt;Inputs!$CM185),(BB$3-Inputs!$CL185+1)/(Inputs!$AI185+1),0)))))))))</f>
        <v>0</v>
      </c>
      <c r="BC187" s="27">
        <f>IF(AND(Inputs!$CO185=0,BC$3&gt;=Inputs!$CM185),1,IF(AND(BC$3&gt;=Inputs!$CM185,BC$3&lt;Inputs!$CN185),1,IF(AND(BC$3=Inputs!$CN185,BC$3=Inputs!$CO185),1,IF(OR(AND(BC$3=Inputs!$CN185+1,Inputs!$CN185=Inputs!$CO185),AND(BC$3=Inputs!$CN185+2,Inputs!$CN185=Inputs!$CO185)),0,IF(BC$3=Inputs!$CN185,0.8,IF(BC$3=Inputs!$CN185+1,0.6,IF(BC$3=Inputs!$CN185+2,0.4,IF(BC$3=Inputs!$CO185,0.2,IF(AND(BC$3&gt;=Inputs!$CL185,BC$3&lt;Inputs!$CM185),(BC$3-Inputs!$CL185+1)/(Inputs!$AI185+1),0)))))))))</f>
        <v>0</v>
      </c>
      <c r="BD187" s="27">
        <f>IF(AND(Inputs!$CO185=0,BD$3&gt;=Inputs!$CM185),1,IF(AND(BD$3&gt;=Inputs!$CM185,BD$3&lt;Inputs!$CN185),1,IF(AND(BD$3=Inputs!$CN185,BD$3=Inputs!$CO185),1,IF(OR(AND(BD$3=Inputs!$CN185+1,Inputs!$CN185=Inputs!$CO185),AND(BD$3=Inputs!$CN185+2,Inputs!$CN185=Inputs!$CO185)),0,IF(BD$3=Inputs!$CN185,0.8,IF(BD$3=Inputs!$CN185+1,0.6,IF(BD$3=Inputs!$CN185+2,0.4,IF(BD$3=Inputs!$CO185,0.2,IF(AND(BD$3&gt;=Inputs!$CL185,BD$3&lt;Inputs!$CM185),(BD$3-Inputs!$CL185+1)/(Inputs!$AI185+1),0)))))))))</f>
        <v>0</v>
      </c>
      <c r="BE187" s="27">
        <f>IF(AND(Inputs!$CO185=0,BE$3&gt;=Inputs!$CM185),1,IF(AND(BE$3&gt;=Inputs!$CM185,BE$3&lt;Inputs!$CN185),1,IF(AND(BE$3=Inputs!$CN185,BE$3=Inputs!$CO185),1,IF(OR(AND(BE$3=Inputs!$CN185+1,Inputs!$CN185=Inputs!$CO185),AND(BE$3=Inputs!$CN185+2,Inputs!$CN185=Inputs!$CO185)),0,IF(BE$3=Inputs!$CN185,0.8,IF(BE$3=Inputs!$CN185+1,0.6,IF(BE$3=Inputs!$CN185+2,0.4,IF(BE$3=Inputs!$CO185,0.2,IF(AND(BE$3&gt;=Inputs!$CL185,BE$3&lt;Inputs!$CM185),(BE$3-Inputs!$CL185+1)/(Inputs!$AI185+1),0)))))))))</f>
        <v>0</v>
      </c>
      <c r="BF187" s="27">
        <f>IF(AND(Inputs!$CO185=0,BF$3&gt;=Inputs!$CM185),1,IF(AND(BF$3&gt;=Inputs!$CM185,BF$3&lt;Inputs!$CN185),1,IF(AND(BF$3=Inputs!$CN185,BF$3=Inputs!$CO185),1,IF(OR(AND(BF$3=Inputs!$CN185+1,Inputs!$CN185=Inputs!$CO185),AND(BF$3=Inputs!$CN185+2,Inputs!$CN185=Inputs!$CO185)),0,IF(BF$3=Inputs!$CN185,0.8,IF(BF$3=Inputs!$CN185+1,0.6,IF(BF$3=Inputs!$CN185+2,0.4,IF(BF$3=Inputs!$CO185,0.2,IF(AND(BF$3&gt;=Inputs!$CL185,BF$3&lt;Inputs!$CM185),(BF$3-Inputs!$CL185+1)/(Inputs!$AI185+1),0)))))))))</f>
        <v>0</v>
      </c>
      <c r="BG187" s="27">
        <f>IF(AND(Inputs!$CO185=0,BG$3&gt;=Inputs!$CM185),1,IF(AND(BG$3&gt;=Inputs!$CM185,BG$3&lt;Inputs!$CN185),1,IF(AND(BG$3=Inputs!$CN185,BG$3=Inputs!$CO185),1,IF(OR(AND(BG$3=Inputs!$CN185+1,Inputs!$CN185=Inputs!$CO185),AND(BG$3=Inputs!$CN185+2,Inputs!$CN185=Inputs!$CO185)),0,IF(BG$3=Inputs!$CN185,0.8,IF(BG$3=Inputs!$CN185+1,0.6,IF(BG$3=Inputs!$CN185+2,0.4,IF(BG$3=Inputs!$CO185,0.2,IF(AND(BG$3&gt;=Inputs!$CL185,BG$3&lt;Inputs!$CM185),(BG$3-Inputs!$CL185+1)/(Inputs!$AI185+1),0)))))))))</f>
        <v>0</v>
      </c>
      <c r="BH187" s="27">
        <f>IF(AND(Inputs!$CO185=0,BH$3&gt;=Inputs!$CM185),1,IF(AND(BH$3&gt;=Inputs!$CM185,BH$3&lt;Inputs!$CN185),1,IF(AND(BH$3=Inputs!$CN185,BH$3=Inputs!$CO185),1,IF(OR(AND(BH$3=Inputs!$CN185+1,Inputs!$CN185=Inputs!$CO185),AND(BH$3=Inputs!$CN185+2,Inputs!$CN185=Inputs!$CO185)),0,IF(BH$3=Inputs!$CN185,0.8,IF(BH$3=Inputs!$CN185+1,0.6,IF(BH$3=Inputs!$CN185+2,0.4,IF(BH$3=Inputs!$CO185,0.2,IF(AND(BH$3&gt;=Inputs!$CL185,BH$3&lt;Inputs!$CM185),(BH$3-Inputs!$CL185+1)/(Inputs!$AI185+1),0)))))))))</f>
        <v>0</v>
      </c>
      <c r="BI187" s="27">
        <f>IF(AND(Inputs!$CO185=0,BI$3&gt;=Inputs!$CM185),1,IF(AND(BI$3&gt;=Inputs!$CM185,BI$3&lt;Inputs!$CN185),1,IF(AND(BI$3=Inputs!$CN185,BI$3=Inputs!$CO185),1,IF(OR(AND(BI$3=Inputs!$CN185+1,Inputs!$CN185=Inputs!$CO185),AND(BI$3=Inputs!$CN185+2,Inputs!$CN185=Inputs!$CO185)),0,IF(BI$3=Inputs!$CN185,0.8,IF(BI$3=Inputs!$CN185+1,0.6,IF(BI$3=Inputs!$CN185+2,0.4,IF(BI$3=Inputs!$CO185,0.2,IF(AND(BI$3&gt;=Inputs!$CL185,BI$3&lt;Inputs!$CM185),(BI$3-Inputs!$CL185+1)/(Inputs!$AI185+1),0)))))))))</f>
        <v>0</v>
      </c>
      <c r="BJ187" s="27">
        <f>IF(AND(Inputs!$CO185=0,BJ$3&gt;=Inputs!$CM185),1,IF(AND(BJ$3&gt;=Inputs!$CM185,BJ$3&lt;Inputs!$CN185),1,IF(AND(BJ$3=Inputs!$CN185,BJ$3=Inputs!$CO185),1,IF(OR(AND(BJ$3=Inputs!$CN185+1,Inputs!$CN185=Inputs!$CO185),AND(BJ$3=Inputs!$CN185+2,Inputs!$CN185=Inputs!$CO185)),0,IF(BJ$3=Inputs!$CN185,0.8,IF(BJ$3=Inputs!$CN185+1,0.6,IF(BJ$3=Inputs!$CN185+2,0.4,IF(BJ$3=Inputs!$CO185,0.2,IF(AND(BJ$3&gt;=Inputs!$CL185,BJ$3&lt;Inputs!$CM185),(BJ$3-Inputs!$CL185+1)/(Inputs!$AI185+1),0)))))))))</f>
        <v>0</v>
      </c>
      <c r="BK187" s="27">
        <f>IF(AND(Inputs!$CO185=0,BK$3&gt;=Inputs!$CM185),1,IF(AND(BK$3&gt;=Inputs!$CM185,BK$3&lt;Inputs!$CN185),1,IF(AND(BK$3=Inputs!$CN185,BK$3=Inputs!$CO185),1,IF(OR(AND(BK$3=Inputs!$CN185+1,Inputs!$CN185=Inputs!$CO185),AND(BK$3=Inputs!$CN185+2,Inputs!$CN185=Inputs!$CO185)),0,IF(BK$3=Inputs!$CN185,0.8,IF(BK$3=Inputs!$CN185+1,0.6,IF(BK$3=Inputs!$CN185+2,0.4,IF(BK$3=Inputs!$CO185,0.2,IF(AND(BK$3&gt;=Inputs!$CL185,BK$3&lt;Inputs!$CM185),(BK$3-Inputs!$CL185+1)/(Inputs!$AI185+1),0)))))))))</f>
        <v>0</v>
      </c>
      <c r="BL187" s="27">
        <f>IF(AND(Inputs!$CO185=0,BL$3&gt;=Inputs!$CM185),1,IF(AND(BL$3&gt;=Inputs!$CM185,BL$3&lt;Inputs!$CN185),1,IF(AND(BL$3=Inputs!$CN185,BL$3=Inputs!$CO185),1,IF(OR(AND(BL$3=Inputs!$CN185+1,Inputs!$CN185=Inputs!$CO185),AND(BL$3=Inputs!$CN185+2,Inputs!$CN185=Inputs!$CO185)),0,IF(BL$3=Inputs!$CN185,0.8,IF(BL$3=Inputs!$CN185+1,0.6,IF(BL$3=Inputs!$CN185+2,0.4,IF(BL$3=Inputs!$CO185,0.2,IF(AND(BL$3&gt;=Inputs!$CL185,BL$3&lt;Inputs!$CM185),(BL$3-Inputs!$CL185+1)/(Inputs!$AI185+1),0)))))))))</f>
        <v>0</v>
      </c>
      <c r="BM187" s="27">
        <f>IF(AND(Inputs!$CO185=0,BM$3&gt;=Inputs!$CM185),1,IF(AND(BM$3&gt;=Inputs!$CM185,BM$3&lt;Inputs!$CN185),1,IF(AND(BM$3=Inputs!$CN185,BM$3=Inputs!$CO185),1,IF(OR(AND(BM$3=Inputs!$CN185+1,Inputs!$CN185=Inputs!$CO185),AND(BM$3=Inputs!$CN185+2,Inputs!$CN185=Inputs!$CO185)),0,IF(BM$3=Inputs!$CN185,0.8,IF(BM$3=Inputs!$CN185+1,0.6,IF(BM$3=Inputs!$CN185+2,0.4,IF(BM$3=Inputs!$CO185,0.2,IF(AND(BM$3&gt;=Inputs!$CL185,BM$3&lt;Inputs!$CM185),(BM$3-Inputs!$CL185+1)/(Inputs!$AI185+1),0)))))))))</f>
        <v>0</v>
      </c>
    </row>
    <row r="188" spans="1:65">
      <c r="A188" s="7" t="str">
        <f>IF(Inputs!A186="","",Inputs!A186)</f>
        <v/>
      </c>
      <c r="B188" t="str">
        <f>IF(Inputs!B186="","",Inputs!B186)</f>
        <v/>
      </c>
      <c r="C188" s="292"/>
      <c r="D188" s="292"/>
      <c r="E188" s="292"/>
      <c r="F188" s="292"/>
      <c r="G188" s="292"/>
      <c r="H188" s="292"/>
      <c r="I188" s="292"/>
      <c r="J188" s="292"/>
      <c r="K188" s="292"/>
      <c r="L188" s="292"/>
      <c r="M188" s="292"/>
      <c r="N188" s="292"/>
      <c r="O188" s="292"/>
      <c r="P188" s="292"/>
      <c r="Q188" s="292"/>
      <c r="R188" s="292"/>
      <c r="S188" s="292"/>
      <c r="T188" s="292"/>
      <c r="U188" s="292"/>
      <c r="V188" s="292"/>
      <c r="W188" s="292"/>
      <c r="X188" s="292"/>
      <c r="Y188" s="292"/>
      <c r="Z188" s="292"/>
      <c r="AA188" s="292"/>
      <c r="AB188" s="292"/>
      <c r="AC188" s="292"/>
      <c r="AD188" s="292"/>
      <c r="AE188" s="292"/>
      <c r="AF188" s="292"/>
      <c r="AG188" s="50">
        <f t="shared" si="7"/>
        <v>0</v>
      </c>
      <c r="AH188" s="42">
        <f t="shared" si="6"/>
        <v>0</v>
      </c>
      <c r="AJ188" s="27">
        <f>IF(AND(Inputs!$CO186=0,AJ$3&gt;=Inputs!$CM186),1,IF(AND(AJ$3&gt;=Inputs!$CM186,AJ$3&lt;Inputs!$CN186),1,IF(AND(AJ$3=Inputs!$CN186,AJ$3=Inputs!$CO186),1,IF(OR(AND(AJ$3=Inputs!$CN186+1,Inputs!$CN186=Inputs!$CO186),AND(AJ$3=Inputs!$CN186+2,Inputs!$CN186=Inputs!$CO186)),0,IF(AJ$3=Inputs!$CN186,0.8,IF(AJ$3=Inputs!$CN186+1,0.6,IF(AJ$3=Inputs!$CN186+2,0.4,IF(AJ$3=Inputs!$CO186,0.2,IF(AND(AJ$3&gt;=Inputs!$CL186,AJ$3&lt;Inputs!$CM186),(AJ$3-Inputs!$CL186+1)/(Inputs!$AI186+1),0)))))))))</f>
        <v>0</v>
      </c>
      <c r="AK188" s="27">
        <f>IF(AND(Inputs!$CO186=0,AK$3&gt;=Inputs!$CM186),1,IF(AND(AK$3&gt;=Inputs!$CM186,AK$3&lt;Inputs!$CN186),1,IF(AND(AK$3=Inputs!$CN186,AK$3=Inputs!$CO186),1,IF(OR(AND(AK$3=Inputs!$CN186+1,Inputs!$CN186=Inputs!$CO186),AND(AK$3=Inputs!$CN186+2,Inputs!$CN186=Inputs!$CO186)),0,IF(AK$3=Inputs!$CN186,0.8,IF(AK$3=Inputs!$CN186+1,0.6,IF(AK$3=Inputs!$CN186+2,0.4,IF(AK$3=Inputs!$CO186,0.2,IF(AND(AK$3&gt;=Inputs!$CL186,AK$3&lt;Inputs!$CM186),(AK$3-Inputs!$CL186+1)/(Inputs!$AI186+1),0)))))))))</f>
        <v>0</v>
      </c>
      <c r="AL188" s="27">
        <f>IF(AND(Inputs!$CO186=0,AL$3&gt;=Inputs!$CM186),1,IF(AND(AL$3&gt;=Inputs!$CM186,AL$3&lt;Inputs!$CN186),1,IF(AND(AL$3=Inputs!$CN186,AL$3=Inputs!$CO186),1,IF(OR(AND(AL$3=Inputs!$CN186+1,Inputs!$CN186=Inputs!$CO186),AND(AL$3=Inputs!$CN186+2,Inputs!$CN186=Inputs!$CO186)),0,IF(AL$3=Inputs!$CN186,0.8,IF(AL$3=Inputs!$CN186+1,0.6,IF(AL$3=Inputs!$CN186+2,0.4,IF(AL$3=Inputs!$CO186,0.2,IF(AND(AL$3&gt;=Inputs!$CL186,AL$3&lt;Inputs!$CM186),(AL$3-Inputs!$CL186+1)/(Inputs!$AI186+1),0)))))))))</f>
        <v>0</v>
      </c>
      <c r="AM188" s="27">
        <f>IF(AND(Inputs!$CO186=0,AM$3&gt;=Inputs!$CM186),1,IF(AND(AM$3&gt;=Inputs!$CM186,AM$3&lt;Inputs!$CN186),1,IF(AND(AM$3=Inputs!$CN186,AM$3=Inputs!$CO186),1,IF(OR(AND(AM$3=Inputs!$CN186+1,Inputs!$CN186=Inputs!$CO186),AND(AM$3=Inputs!$CN186+2,Inputs!$CN186=Inputs!$CO186)),0,IF(AM$3=Inputs!$CN186,0.8,IF(AM$3=Inputs!$CN186+1,0.6,IF(AM$3=Inputs!$CN186+2,0.4,IF(AM$3=Inputs!$CO186,0.2,IF(AND(AM$3&gt;=Inputs!$CL186,AM$3&lt;Inputs!$CM186),(AM$3-Inputs!$CL186+1)/(Inputs!$AI186+1),0)))))))))</f>
        <v>0</v>
      </c>
      <c r="AN188" s="27">
        <f>IF(AND(Inputs!$CO186=0,AN$3&gt;=Inputs!$CM186),1,IF(AND(AN$3&gt;=Inputs!$CM186,AN$3&lt;Inputs!$CN186),1,IF(AND(AN$3=Inputs!$CN186,AN$3=Inputs!$CO186),1,IF(OR(AND(AN$3=Inputs!$CN186+1,Inputs!$CN186=Inputs!$CO186),AND(AN$3=Inputs!$CN186+2,Inputs!$CN186=Inputs!$CO186)),0,IF(AN$3=Inputs!$CN186,0.8,IF(AN$3=Inputs!$CN186+1,0.6,IF(AN$3=Inputs!$CN186+2,0.4,IF(AN$3=Inputs!$CO186,0.2,IF(AND(AN$3&gt;=Inputs!$CL186,AN$3&lt;Inputs!$CM186),(AN$3-Inputs!$CL186+1)/(Inputs!$AI186+1),0)))))))))</f>
        <v>0</v>
      </c>
      <c r="AO188" s="27">
        <f>IF(AND(Inputs!$CO186=0,AO$3&gt;=Inputs!$CM186),1,IF(AND(AO$3&gt;=Inputs!$CM186,AO$3&lt;Inputs!$CN186),1,IF(AND(AO$3=Inputs!$CN186,AO$3=Inputs!$CO186),1,IF(OR(AND(AO$3=Inputs!$CN186+1,Inputs!$CN186=Inputs!$CO186),AND(AO$3=Inputs!$CN186+2,Inputs!$CN186=Inputs!$CO186)),0,IF(AO$3=Inputs!$CN186,0.8,IF(AO$3=Inputs!$CN186+1,0.6,IF(AO$3=Inputs!$CN186+2,0.4,IF(AO$3=Inputs!$CO186,0.2,IF(AND(AO$3&gt;=Inputs!$CL186,AO$3&lt;Inputs!$CM186),(AO$3-Inputs!$CL186+1)/(Inputs!$AI186+1),0)))))))))</f>
        <v>0</v>
      </c>
      <c r="AP188" s="27">
        <f>IF(AND(Inputs!$CO186=0,AP$3&gt;=Inputs!$CM186),1,IF(AND(AP$3&gt;=Inputs!$CM186,AP$3&lt;Inputs!$CN186),1,IF(AND(AP$3=Inputs!$CN186,AP$3=Inputs!$CO186),1,IF(OR(AND(AP$3=Inputs!$CN186+1,Inputs!$CN186=Inputs!$CO186),AND(AP$3=Inputs!$CN186+2,Inputs!$CN186=Inputs!$CO186)),0,IF(AP$3=Inputs!$CN186,0.8,IF(AP$3=Inputs!$CN186+1,0.6,IF(AP$3=Inputs!$CN186+2,0.4,IF(AP$3=Inputs!$CO186,0.2,IF(AND(AP$3&gt;=Inputs!$CL186,AP$3&lt;Inputs!$CM186),(AP$3-Inputs!$CL186+1)/(Inputs!$AI186+1),0)))))))))</f>
        <v>0</v>
      </c>
      <c r="AQ188" s="27">
        <f>IF(AND(Inputs!$CO186=0,AQ$3&gt;=Inputs!$CM186),1,IF(AND(AQ$3&gt;=Inputs!$CM186,AQ$3&lt;Inputs!$CN186),1,IF(AND(AQ$3=Inputs!$CN186,AQ$3=Inputs!$CO186),1,IF(OR(AND(AQ$3=Inputs!$CN186+1,Inputs!$CN186=Inputs!$CO186),AND(AQ$3=Inputs!$CN186+2,Inputs!$CN186=Inputs!$CO186)),0,IF(AQ$3=Inputs!$CN186,0.8,IF(AQ$3=Inputs!$CN186+1,0.6,IF(AQ$3=Inputs!$CN186+2,0.4,IF(AQ$3=Inputs!$CO186,0.2,IF(AND(AQ$3&gt;=Inputs!$CL186,AQ$3&lt;Inputs!$CM186),(AQ$3-Inputs!$CL186+1)/(Inputs!$AI186+1),0)))))))))</f>
        <v>0</v>
      </c>
      <c r="AR188" s="27">
        <f>IF(AND(Inputs!$CO186=0,AR$3&gt;=Inputs!$CM186),1,IF(AND(AR$3&gt;=Inputs!$CM186,AR$3&lt;Inputs!$CN186),1,IF(AND(AR$3=Inputs!$CN186,AR$3=Inputs!$CO186),1,IF(OR(AND(AR$3=Inputs!$CN186+1,Inputs!$CN186=Inputs!$CO186),AND(AR$3=Inputs!$CN186+2,Inputs!$CN186=Inputs!$CO186)),0,IF(AR$3=Inputs!$CN186,0.8,IF(AR$3=Inputs!$CN186+1,0.6,IF(AR$3=Inputs!$CN186+2,0.4,IF(AR$3=Inputs!$CO186,0.2,IF(AND(AR$3&gt;=Inputs!$CL186,AR$3&lt;Inputs!$CM186),(AR$3-Inputs!$CL186+1)/(Inputs!$AI186+1),0)))))))))</f>
        <v>0</v>
      </c>
      <c r="AS188" s="27">
        <f>IF(AND(Inputs!$CO186=0,AS$3&gt;=Inputs!$CM186),1,IF(AND(AS$3&gt;=Inputs!$CM186,AS$3&lt;Inputs!$CN186),1,IF(AND(AS$3=Inputs!$CN186,AS$3=Inputs!$CO186),1,IF(OR(AND(AS$3=Inputs!$CN186+1,Inputs!$CN186=Inputs!$CO186),AND(AS$3=Inputs!$CN186+2,Inputs!$CN186=Inputs!$CO186)),0,IF(AS$3=Inputs!$CN186,0.8,IF(AS$3=Inputs!$CN186+1,0.6,IF(AS$3=Inputs!$CN186+2,0.4,IF(AS$3=Inputs!$CO186,0.2,IF(AND(AS$3&gt;=Inputs!$CL186,AS$3&lt;Inputs!$CM186),(AS$3-Inputs!$CL186+1)/(Inputs!$AI186+1),0)))))))))</f>
        <v>0</v>
      </c>
      <c r="AT188" s="27">
        <f>IF(AND(Inputs!$CO186=0,AT$3&gt;=Inputs!$CM186),1,IF(AND(AT$3&gt;=Inputs!$CM186,AT$3&lt;Inputs!$CN186),1,IF(AND(AT$3=Inputs!$CN186,AT$3=Inputs!$CO186),1,IF(OR(AND(AT$3=Inputs!$CN186+1,Inputs!$CN186=Inputs!$CO186),AND(AT$3=Inputs!$CN186+2,Inputs!$CN186=Inputs!$CO186)),0,IF(AT$3=Inputs!$CN186,0.8,IF(AT$3=Inputs!$CN186+1,0.6,IF(AT$3=Inputs!$CN186+2,0.4,IF(AT$3=Inputs!$CO186,0.2,IF(AND(AT$3&gt;=Inputs!$CL186,AT$3&lt;Inputs!$CM186),(AT$3-Inputs!$CL186+1)/(Inputs!$AI186+1),0)))))))))</f>
        <v>0</v>
      </c>
      <c r="AU188" s="27">
        <f>IF(AND(Inputs!$CO186=0,AU$3&gt;=Inputs!$CM186),1,IF(AND(AU$3&gt;=Inputs!$CM186,AU$3&lt;Inputs!$CN186),1,IF(AND(AU$3=Inputs!$CN186,AU$3=Inputs!$CO186),1,IF(OR(AND(AU$3=Inputs!$CN186+1,Inputs!$CN186=Inputs!$CO186),AND(AU$3=Inputs!$CN186+2,Inputs!$CN186=Inputs!$CO186)),0,IF(AU$3=Inputs!$CN186,0.8,IF(AU$3=Inputs!$CN186+1,0.6,IF(AU$3=Inputs!$CN186+2,0.4,IF(AU$3=Inputs!$CO186,0.2,IF(AND(AU$3&gt;=Inputs!$CL186,AU$3&lt;Inputs!$CM186),(AU$3-Inputs!$CL186+1)/(Inputs!$AI186+1),0)))))))))</f>
        <v>0</v>
      </c>
      <c r="AV188" s="27">
        <f>IF(AND(Inputs!$CO186=0,AV$3&gt;=Inputs!$CM186),1,IF(AND(AV$3&gt;=Inputs!$CM186,AV$3&lt;Inputs!$CN186),1,IF(AND(AV$3=Inputs!$CN186,AV$3=Inputs!$CO186),1,IF(OR(AND(AV$3=Inputs!$CN186+1,Inputs!$CN186=Inputs!$CO186),AND(AV$3=Inputs!$CN186+2,Inputs!$CN186=Inputs!$CO186)),0,IF(AV$3=Inputs!$CN186,0.8,IF(AV$3=Inputs!$CN186+1,0.6,IF(AV$3=Inputs!$CN186+2,0.4,IF(AV$3=Inputs!$CO186,0.2,IF(AND(AV$3&gt;=Inputs!$CL186,AV$3&lt;Inputs!$CM186),(AV$3-Inputs!$CL186+1)/(Inputs!$AI186+1),0)))))))))</f>
        <v>0</v>
      </c>
      <c r="AW188" s="27">
        <f>IF(AND(Inputs!$CO186=0,AW$3&gt;=Inputs!$CM186),1,IF(AND(AW$3&gt;=Inputs!$CM186,AW$3&lt;Inputs!$CN186),1,IF(AND(AW$3=Inputs!$CN186,AW$3=Inputs!$CO186),1,IF(OR(AND(AW$3=Inputs!$CN186+1,Inputs!$CN186=Inputs!$CO186),AND(AW$3=Inputs!$CN186+2,Inputs!$CN186=Inputs!$CO186)),0,IF(AW$3=Inputs!$CN186,0.8,IF(AW$3=Inputs!$CN186+1,0.6,IF(AW$3=Inputs!$CN186+2,0.4,IF(AW$3=Inputs!$CO186,0.2,IF(AND(AW$3&gt;=Inputs!$CL186,AW$3&lt;Inputs!$CM186),(AW$3-Inputs!$CL186+1)/(Inputs!$AI186+1),0)))))))))</f>
        <v>0</v>
      </c>
      <c r="AX188" s="27">
        <f>IF(AND(Inputs!$CO186=0,AX$3&gt;=Inputs!$CM186),1,IF(AND(AX$3&gt;=Inputs!$CM186,AX$3&lt;Inputs!$CN186),1,IF(AND(AX$3=Inputs!$CN186,AX$3=Inputs!$CO186),1,IF(OR(AND(AX$3=Inputs!$CN186+1,Inputs!$CN186=Inputs!$CO186),AND(AX$3=Inputs!$CN186+2,Inputs!$CN186=Inputs!$CO186)),0,IF(AX$3=Inputs!$CN186,0.8,IF(AX$3=Inputs!$CN186+1,0.6,IF(AX$3=Inputs!$CN186+2,0.4,IF(AX$3=Inputs!$CO186,0.2,IF(AND(AX$3&gt;=Inputs!$CL186,AX$3&lt;Inputs!$CM186),(AX$3-Inputs!$CL186+1)/(Inputs!$AI186+1),0)))))))))</f>
        <v>0</v>
      </c>
      <c r="AY188" s="27">
        <f>IF(AND(Inputs!$CO186=0,AY$3&gt;=Inputs!$CM186),1,IF(AND(AY$3&gt;=Inputs!$CM186,AY$3&lt;Inputs!$CN186),1,IF(AND(AY$3=Inputs!$CN186,AY$3=Inputs!$CO186),1,IF(OR(AND(AY$3=Inputs!$CN186+1,Inputs!$CN186=Inputs!$CO186),AND(AY$3=Inputs!$CN186+2,Inputs!$CN186=Inputs!$CO186)),0,IF(AY$3=Inputs!$CN186,0.8,IF(AY$3=Inputs!$CN186+1,0.6,IF(AY$3=Inputs!$CN186+2,0.4,IF(AY$3=Inputs!$CO186,0.2,IF(AND(AY$3&gt;=Inputs!$CL186,AY$3&lt;Inputs!$CM186),(AY$3-Inputs!$CL186+1)/(Inputs!$AI186+1),0)))))))))</f>
        <v>0</v>
      </c>
      <c r="AZ188" s="27">
        <f>IF(AND(Inputs!$CO186=0,AZ$3&gt;=Inputs!$CM186),1,IF(AND(AZ$3&gt;=Inputs!$CM186,AZ$3&lt;Inputs!$CN186),1,IF(AND(AZ$3=Inputs!$CN186,AZ$3=Inputs!$CO186),1,IF(OR(AND(AZ$3=Inputs!$CN186+1,Inputs!$CN186=Inputs!$CO186),AND(AZ$3=Inputs!$CN186+2,Inputs!$CN186=Inputs!$CO186)),0,IF(AZ$3=Inputs!$CN186,0.8,IF(AZ$3=Inputs!$CN186+1,0.6,IF(AZ$3=Inputs!$CN186+2,0.4,IF(AZ$3=Inputs!$CO186,0.2,IF(AND(AZ$3&gt;=Inputs!$CL186,AZ$3&lt;Inputs!$CM186),(AZ$3-Inputs!$CL186+1)/(Inputs!$AI186+1),0)))))))))</f>
        <v>0</v>
      </c>
      <c r="BA188" s="27">
        <f>IF(AND(Inputs!$CO186=0,BA$3&gt;=Inputs!$CM186),1,IF(AND(BA$3&gt;=Inputs!$CM186,BA$3&lt;Inputs!$CN186),1,IF(AND(BA$3=Inputs!$CN186,BA$3=Inputs!$CO186),1,IF(OR(AND(BA$3=Inputs!$CN186+1,Inputs!$CN186=Inputs!$CO186),AND(BA$3=Inputs!$CN186+2,Inputs!$CN186=Inputs!$CO186)),0,IF(BA$3=Inputs!$CN186,0.8,IF(BA$3=Inputs!$CN186+1,0.6,IF(BA$3=Inputs!$CN186+2,0.4,IF(BA$3=Inputs!$CO186,0.2,IF(AND(BA$3&gt;=Inputs!$CL186,BA$3&lt;Inputs!$CM186),(BA$3-Inputs!$CL186+1)/(Inputs!$AI186+1),0)))))))))</f>
        <v>0</v>
      </c>
      <c r="BB188" s="27">
        <f>IF(AND(Inputs!$CO186=0,BB$3&gt;=Inputs!$CM186),1,IF(AND(BB$3&gt;=Inputs!$CM186,BB$3&lt;Inputs!$CN186),1,IF(AND(BB$3=Inputs!$CN186,BB$3=Inputs!$CO186),1,IF(OR(AND(BB$3=Inputs!$CN186+1,Inputs!$CN186=Inputs!$CO186),AND(BB$3=Inputs!$CN186+2,Inputs!$CN186=Inputs!$CO186)),0,IF(BB$3=Inputs!$CN186,0.8,IF(BB$3=Inputs!$CN186+1,0.6,IF(BB$3=Inputs!$CN186+2,0.4,IF(BB$3=Inputs!$CO186,0.2,IF(AND(BB$3&gt;=Inputs!$CL186,BB$3&lt;Inputs!$CM186),(BB$3-Inputs!$CL186+1)/(Inputs!$AI186+1),0)))))))))</f>
        <v>0</v>
      </c>
      <c r="BC188" s="27">
        <f>IF(AND(Inputs!$CO186=0,BC$3&gt;=Inputs!$CM186),1,IF(AND(BC$3&gt;=Inputs!$CM186,BC$3&lt;Inputs!$CN186),1,IF(AND(BC$3=Inputs!$CN186,BC$3=Inputs!$CO186),1,IF(OR(AND(BC$3=Inputs!$CN186+1,Inputs!$CN186=Inputs!$CO186),AND(BC$3=Inputs!$CN186+2,Inputs!$CN186=Inputs!$CO186)),0,IF(BC$3=Inputs!$CN186,0.8,IF(BC$3=Inputs!$CN186+1,0.6,IF(BC$3=Inputs!$CN186+2,0.4,IF(BC$3=Inputs!$CO186,0.2,IF(AND(BC$3&gt;=Inputs!$CL186,BC$3&lt;Inputs!$CM186),(BC$3-Inputs!$CL186+1)/(Inputs!$AI186+1),0)))))))))</f>
        <v>0</v>
      </c>
      <c r="BD188" s="27">
        <f>IF(AND(Inputs!$CO186=0,BD$3&gt;=Inputs!$CM186),1,IF(AND(BD$3&gt;=Inputs!$CM186,BD$3&lt;Inputs!$CN186),1,IF(AND(BD$3=Inputs!$CN186,BD$3=Inputs!$CO186),1,IF(OR(AND(BD$3=Inputs!$CN186+1,Inputs!$CN186=Inputs!$CO186),AND(BD$3=Inputs!$CN186+2,Inputs!$CN186=Inputs!$CO186)),0,IF(BD$3=Inputs!$CN186,0.8,IF(BD$3=Inputs!$CN186+1,0.6,IF(BD$3=Inputs!$CN186+2,0.4,IF(BD$3=Inputs!$CO186,0.2,IF(AND(BD$3&gt;=Inputs!$CL186,BD$3&lt;Inputs!$CM186),(BD$3-Inputs!$CL186+1)/(Inputs!$AI186+1),0)))))))))</f>
        <v>0</v>
      </c>
      <c r="BE188" s="27">
        <f>IF(AND(Inputs!$CO186=0,BE$3&gt;=Inputs!$CM186),1,IF(AND(BE$3&gt;=Inputs!$CM186,BE$3&lt;Inputs!$CN186),1,IF(AND(BE$3=Inputs!$CN186,BE$3=Inputs!$CO186),1,IF(OR(AND(BE$3=Inputs!$CN186+1,Inputs!$CN186=Inputs!$CO186),AND(BE$3=Inputs!$CN186+2,Inputs!$CN186=Inputs!$CO186)),0,IF(BE$3=Inputs!$CN186,0.8,IF(BE$3=Inputs!$CN186+1,0.6,IF(BE$3=Inputs!$CN186+2,0.4,IF(BE$3=Inputs!$CO186,0.2,IF(AND(BE$3&gt;=Inputs!$CL186,BE$3&lt;Inputs!$CM186),(BE$3-Inputs!$CL186+1)/(Inputs!$AI186+1),0)))))))))</f>
        <v>0</v>
      </c>
      <c r="BF188" s="27">
        <f>IF(AND(Inputs!$CO186=0,BF$3&gt;=Inputs!$CM186),1,IF(AND(BF$3&gt;=Inputs!$CM186,BF$3&lt;Inputs!$CN186),1,IF(AND(BF$3=Inputs!$CN186,BF$3=Inputs!$CO186),1,IF(OR(AND(BF$3=Inputs!$CN186+1,Inputs!$CN186=Inputs!$CO186),AND(BF$3=Inputs!$CN186+2,Inputs!$CN186=Inputs!$CO186)),0,IF(BF$3=Inputs!$CN186,0.8,IF(BF$3=Inputs!$CN186+1,0.6,IF(BF$3=Inputs!$CN186+2,0.4,IF(BF$3=Inputs!$CO186,0.2,IF(AND(BF$3&gt;=Inputs!$CL186,BF$3&lt;Inputs!$CM186),(BF$3-Inputs!$CL186+1)/(Inputs!$AI186+1),0)))))))))</f>
        <v>0</v>
      </c>
      <c r="BG188" s="27">
        <f>IF(AND(Inputs!$CO186=0,BG$3&gt;=Inputs!$CM186),1,IF(AND(BG$3&gt;=Inputs!$CM186,BG$3&lt;Inputs!$CN186),1,IF(AND(BG$3=Inputs!$CN186,BG$3=Inputs!$CO186),1,IF(OR(AND(BG$3=Inputs!$CN186+1,Inputs!$CN186=Inputs!$CO186),AND(BG$3=Inputs!$CN186+2,Inputs!$CN186=Inputs!$CO186)),0,IF(BG$3=Inputs!$CN186,0.8,IF(BG$3=Inputs!$CN186+1,0.6,IF(BG$3=Inputs!$CN186+2,0.4,IF(BG$3=Inputs!$CO186,0.2,IF(AND(BG$3&gt;=Inputs!$CL186,BG$3&lt;Inputs!$CM186),(BG$3-Inputs!$CL186+1)/(Inputs!$AI186+1),0)))))))))</f>
        <v>0</v>
      </c>
      <c r="BH188" s="27">
        <f>IF(AND(Inputs!$CO186=0,BH$3&gt;=Inputs!$CM186),1,IF(AND(BH$3&gt;=Inputs!$CM186,BH$3&lt;Inputs!$CN186),1,IF(AND(BH$3=Inputs!$CN186,BH$3=Inputs!$CO186),1,IF(OR(AND(BH$3=Inputs!$CN186+1,Inputs!$CN186=Inputs!$CO186),AND(BH$3=Inputs!$CN186+2,Inputs!$CN186=Inputs!$CO186)),0,IF(BH$3=Inputs!$CN186,0.8,IF(BH$3=Inputs!$CN186+1,0.6,IF(BH$3=Inputs!$CN186+2,0.4,IF(BH$3=Inputs!$CO186,0.2,IF(AND(BH$3&gt;=Inputs!$CL186,BH$3&lt;Inputs!$CM186),(BH$3-Inputs!$CL186+1)/(Inputs!$AI186+1),0)))))))))</f>
        <v>0</v>
      </c>
      <c r="BI188" s="27">
        <f>IF(AND(Inputs!$CO186=0,BI$3&gt;=Inputs!$CM186),1,IF(AND(BI$3&gt;=Inputs!$CM186,BI$3&lt;Inputs!$CN186),1,IF(AND(BI$3=Inputs!$CN186,BI$3=Inputs!$CO186),1,IF(OR(AND(BI$3=Inputs!$CN186+1,Inputs!$CN186=Inputs!$CO186),AND(BI$3=Inputs!$CN186+2,Inputs!$CN186=Inputs!$CO186)),0,IF(BI$3=Inputs!$CN186,0.8,IF(BI$3=Inputs!$CN186+1,0.6,IF(BI$3=Inputs!$CN186+2,0.4,IF(BI$3=Inputs!$CO186,0.2,IF(AND(BI$3&gt;=Inputs!$CL186,BI$3&lt;Inputs!$CM186),(BI$3-Inputs!$CL186+1)/(Inputs!$AI186+1),0)))))))))</f>
        <v>0</v>
      </c>
      <c r="BJ188" s="27">
        <f>IF(AND(Inputs!$CO186=0,BJ$3&gt;=Inputs!$CM186),1,IF(AND(BJ$3&gt;=Inputs!$CM186,BJ$3&lt;Inputs!$CN186),1,IF(AND(BJ$3=Inputs!$CN186,BJ$3=Inputs!$CO186),1,IF(OR(AND(BJ$3=Inputs!$CN186+1,Inputs!$CN186=Inputs!$CO186),AND(BJ$3=Inputs!$CN186+2,Inputs!$CN186=Inputs!$CO186)),0,IF(BJ$3=Inputs!$CN186,0.8,IF(BJ$3=Inputs!$CN186+1,0.6,IF(BJ$3=Inputs!$CN186+2,0.4,IF(BJ$3=Inputs!$CO186,0.2,IF(AND(BJ$3&gt;=Inputs!$CL186,BJ$3&lt;Inputs!$CM186),(BJ$3-Inputs!$CL186+1)/(Inputs!$AI186+1),0)))))))))</f>
        <v>0</v>
      </c>
      <c r="BK188" s="27">
        <f>IF(AND(Inputs!$CO186=0,BK$3&gt;=Inputs!$CM186),1,IF(AND(BK$3&gt;=Inputs!$CM186,BK$3&lt;Inputs!$CN186),1,IF(AND(BK$3=Inputs!$CN186,BK$3=Inputs!$CO186),1,IF(OR(AND(BK$3=Inputs!$CN186+1,Inputs!$CN186=Inputs!$CO186),AND(BK$3=Inputs!$CN186+2,Inputs!$CN186=Inputs!$CO186)),0,IF(BK$3=Inputs!$CN186,0.8,IF(BK$3=Inputs!$CN186+1,0.6,IF(BK$3=Inputs!$CN186+2,0.4,IF(BK$3=Inputs!$CO186,0.2,IF(AND(BK$3&gt;=Inputs!$CL186,BK$3&lt;Inputs!$CM186),(BK$3-Inputs!$CL186+1)/(Inputs!$AI186+1),0)))))))))</f>
        <v>0</v>
      </c>
      <c r="BL188" s="27">
        <f>IF(AND(Inputs!$CO186=0,BL$3&gt;=Inputs!$CM186),1,IF(AND(BL$3&gt;=Inputs!$CM186,BL$3&lt;Inputs!$CN186),1,IF(AND(BL$3=Inputs!$CN186,BL$3=Inputs!$CO186),1,IF(OR(AND(BL$3=Inputs!$CN186+1,Inputs!$CN186=Inputs!$CO186),AND(BL$3=Inputs!$CN186+2,Inputs!$CN186=Inputs!$CO186)),0,IF(BL$3=Inputs!$CN186,0.8,IF(BL$3=Inputs!$CN186+1,0.6,IF(BL$3=Inputs!$CN186+2,0.4,IF(BL$3=Inputs!$CO186,0.2,IF(AND(BL$3&gt;=Inputs!$CL186,BL$3&lt;Inputs!$CM186),(BL$3-Inputs!$CL186+1)/(Inputs!$AI186+1),0)))))))))</f>
        <v>0</v>
      </c>
      <c r="BM188" s="27">
        <f>IF(AND(Inputs!$CO186=0,BM$3&gt;=Inputs!$CM186),1,IF(AND(BM$3&gt;=Inputs!$CM186,BM$3&lt;Inputs!$CN186),1,IF(AND(BM$3=Inputs!$CN186,BM$3=Inputs!$CO186),1,IF(OR(AND(BM$3=Inputs!$CN186+1,Inputs!$CN186=Inputs!$CO186),AND(BM$3=Inputs!$CN186+2,Inputs!$CN186=Inputs!$CO186)),0,IF(BM$3=Inputs!$CN186,0.8,IF(BM$3=Inputs!$CN186+1,0.6,IF(BM$3=Inputs!$CN186+2,0.4,IF(BM$3=Inputs!$CO186,0.2,IF(AND(BM$3&gt;=Inputs!$CL186,BM$3&lt;Inputs!$CM186),(BM$3-Inputs!$CL186+1)/(Inputs!$AI186+1),0)))))))))</f>
        <v>0</v>
      </c>
    </row>
    <row r="189" spans="1:65">
      <c r="A189" s="7" t="str">
        <f>IF(Inputs!A187="","",Inputs!A187)</f>
        <v/>
      </c>
      <c r="B189" t="str">
        <f>IF(Inputs!B187="","",Inputs!B187)</f>
        <v/>
      </c>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c r="AE189" s="292"/>
      <c r="AF189" s="292"/>
      <c r="AG189" s="50">
        <f t="shared" si="7"/>
        <v>0</v>
      </c>
      <c r="AH189" s="42">
        <f t="shared" si="6"/>
        <v>0</v>
      </c>
      <c r="AJ189" s="27">
        <f>IF(AND(Inputs!$CO187=0,AJ$3&gt;=Inputs!$CM187),1,IF(AND(AJ$3&gt;=Inputs!$CM187,AJ$3&lt;Inputs!$CN187),1,IF(AND(AJ$3=Inputs!$CN187,AJ$3=Inputs!$CO187),1,IF(OR(AND(AJ$3=Inputs!$CN187+1,Inputs!$CN187=Inputs!$CO187),AND(AJ$3=Inputs!$CN187+2,Inputs!$CN187=Inputs!$CO187)),0,IF(AJ$3=Inputs!$CN187,0.8,IF(AJ$3=Inputs!$CN187+1,0.6,IF(AJ$3=Inputs!$CN187+2,0.4,IF(AJ$3=Inputs!$CO187,0.2,IF(AND(AJ$3&gt;=Inputs!$CL187,AJ$3&lt;Inputs!$CM187),(AJ$3-Inputs!$CL187+1)/(Inputs!$AI187+1),0)))))))))</f>
        <v>0</v>
      </c>
      <c r="AK189" s="27">
        <f>IF(AND(Inputs!$CO187=0,AK$3&gt;=Inputs!$CM187),1,IF(AND(AK$3&gt;=Inputs!$CM187,AK$3&lt;Inputs!$CN187),1,IF(AND(AK$3=Inputs!$CN187,AK$3=Inputs!$CO187),1,IF(OR(AND(AK$3=Inputs!$CN187+1,Inputs!$CN187=Inputs!$CO187),AND(AK$3=Inputs!$CN187+2,Inputs!$CN187=Inputs!$CO187)),0,IF(AK$3=Inputs!$CN187,0.8,IF(AK$3=Inputs!$CN187+1,0.6,IF(AK$3=Inputs!$CN187+2,0.4,IF(AK$3=Inputs!$CO187,0.2,IF(AND(AK$3&gt;=Inputs!$CL187,AK$3&lt;Inputs!$CM187),(AK$3-Inputs!$CL187+1)/(Inputs!$AI187+1),0)))))))))</f>
        <v>0</v>
      </c>
      <c r="AL189" s="27">
        <f>IF(AND(Inputs!$CO187=0,AL$3&gt;=Inputs!$CM187),1,IF(AND(AL$3&gt;=Inputs!$CM187,AL$3&lt;Inputs!$CN187),1,IF(AND(AL$3=Inputs!$CN187,AL$3=Inputs!$CO187),1,IF(OR(AND(AL$3=Inputs!$CN187+1,Inputs!$CN187=Inputs!$CO187),AND(AL$3=Inputs!$CN187+2,Inputs!$CN187=Inputs!$CO187)),0,IF(AL$3=Inputs!$CN187,0.8,IF(AL$3=Inputs!$CN187+1,0.6,IF(AL$3=Inputs!$CN187+2,0.4,IF(AL$3=Inputs!$CO187,0.2,IF(AND(AL$3&gt;=Inputs!$CL187,AL$3&lt;Inputs!$CM187),(AL$3-Inputs!$CL187+1)/(Inputs!$AI187+1),0)))))))))</f>
        <v>0</v>
      </c>
      <c r="AM189" s="27">
        <f>IF(AND(Inputs!$CO187=0,AM$3&gt;=Inputs!$CM187),1,IF(AND(AM$3&gt;=Inputs!$CM187,AM$3&lt;Inputs!$CN187),1,IF(AND(AM$3=Inputs!$CN187,AM$3=Inputs!$CO187),1,IF(OR(AND(AM$3=Inputs!$CN187+1,Inputs!$CN187=Inputs!$CO187),AND(AM$3=Inputs!$CN187+2,Inputs!$CN187=Inputs!$CO187)),0,IF(AM$3=Inputs!$CN187,0.8,IF(AM$3=Inputs!$CN187+1,0.6,IF(AM$3=Inputs!$CN187+2,0.4,IF(AM$3=Inputs!$CO187,0.2,IF(AND(AM$3&gt;=Inputs!$CL187,AM$3&lt;Inputs!$CM187),(AM$3-Inputs!$CL187+1)/(Inputs!$AI187+1),0)))))))))</f>
        <v>0</v>
      </c>
      <c r="AN189" s="27">
        <f>IF(AND(Inputs!$CO187=0,AN$3&gt;=Inputs!$CM187),1,IF(AND(AN$3&gt;=Inputs!$CM187,AN$3&lt;Inputs!$CN187),1,IF(AND(AN$3=Inputs!$CN187,AN$3=Inputs!$CO187),1,IF(OR(AND(AN$3=Inputs!$CN187+1,Inputs!$CN187=Inputs!$CO187),AND(AN$3=Inputs!$CN187+2,Inputs!$CN187=Inputs!$CO187)),0,IF(AN$3=Inputs!$CN187,0.8,IF(AN$3=Inputs!$CN187+1,0.6,IF(AN$3=Inputs!$CN187+2,0.4,IF(AN$3=Inputs!$CO187,0.2,IF(AND(AN$3&gt;=Inputs!$CL187,AN$3&lt;Inputs!$CM187),(AN$3-Inputs!$CL187+1)/(Inputs!$AI187+1),0)))))))))</f>
        <v>0</v>
      </c>
      <c r="AO189" s="27">
        <f>IF(AND(Inputs!$CO187=0,AO$3&gt;=Inputs!$CM187),1,IF(AND(AO$3&gt;=Inputs!$CM187,AO$3&lt;Inputs!$CN187),1,IF(AND(AO$3=Inputs!$CN187,AO$3=Inputs!$CO187),1,IF(OR(AND(AO$3=Inputs!$CN187+1,Inputs!$CN187=Inputs!$CO187),AND(AO$3=Inputs!$CN187+2,Inputs!$CN187=Inputs!$CO187)),0,IF(AO$3=Inputs!$CN187,0.8,IF(AO$3=Inputs!$CN187+1,0.6,IF(AO$3=Inputs!$CN187+2,0.4,IF(AO$3=Inputs!$CO187,0.2,IF(AND(AO$3&gt;=Inputs!$CL187,AO$3&lt;Inputs!$CM187),(AO$3-Inputs!$CL187+1)/(Inputs!$AI187+1),0)))))))))</f>
        <v>0</v>
      </c>
      <c r="AP189" s="27">
        <f>IF(AND(Inputs!$CO187=0,AP$3&gt;=Inputs!$CM187),1,IF(AND(AP$3&gt;=Inputs!$CM187,AP$3&lt;Inputs!$CN187),1,IF(AND(AP$3=Inputs!$CN187,AP$3=Inputs!$CO187),1,IF(OR(AND(AP$3=Inputs!$CN187+1,Inputs!$CN187=Inputs!$CO187),AND(AP$3=Inputs!$CN187+2,Inputs!$CN187=Inputs!$CO187)),0,IF(AP$3=Inputs!$CN187,0.8,IF(AP$3=Inputs!$CN187+1,0.6,IF(AP$3=Inputs!$CN187+2,0.4,IF(AP$3=Inputs!$CO187,0.2,IF(AND(AP$3&gt;=Inputs!$CL187,AP$3&lt;Inputs!$CM187),(AP$3-Inputs!$CL187+1)/(Inputs!$AI187+1),0)))))))))</f>
        <v>0</v>
      </c>
      <c r="AQ189" s="27">
        <f>IF(AND(Inputs!$CO187=0,AQ$3&gt;=Inputs!$CM187),1,IF(AND(AQ$3&gt;=Inputs!$CM187,AQ$3&lt;Inputs!$CN187),1,IF(AND(AQ$3=Inputs!$CN187,AQ$3=Inputs!$CO187),1,IF(OR(AND(AQ$3=Inputs!$CN187+1,Inputs!$CN187=Inputs!$CO187),AND(AQ$3=Inputs!$CN187+2,Inputs!$CN187=Inputs!$CO187)),0,IF(AQ$3=Inputs!$CN187,0.8,IF(AQ$3=Inputs!$CN187+1,0.6,IF(AQ$3=Inputs!$CN187+2,0.4,IF(AQ$3=Inputs!$CO187,0.2,IF(AND(AQ$3&gt;=Inputs!$CL187,AQ$3&lt;Inputs!$CM187),(AQ$3-Inputs!$CL187+1)/(Inputs!$AI187+1),0)))))))))</f>
        <v>0</v>
      </c>
      <c r="AR189" s="27">
        <f>IF(AND(Inputs!$CO187=0,AR$3&gt;=Inputs!$CM187),1,IF(AND(AR$3&gt;=Inputs!$CM187,AR$3&lt;Inputs!$CN187),1,IF(AND(AR$3=Inputs!$CN187,AR$3=Inputs!$CO187),1,IF(OR(AND(AR$3=Inputs!$CN187+1,Inputs!$CN187=Inputs!$CO187),AND(AR$3=Inputs!$CN187+2,Inputs!$CN187=Inputs!$CO187)),0,IF(AR$3=Inputs!$CN187,0.8,IF(AR$3=Inputs!$CN187+1,0.6,IF(AR$3=Inputs!$CN187+2,0.4,IF(AR$3=Inputs!$CO187,0.2,IF(AND(AR$3&gt;=Inputs!$CL187,AR$3&lt;Inputs!$CM187),(AR$3-Inputs!$CL187+1)/(Inputs!$AI187+1),0)))))))))</f>
        <v>0</v>
      </c>
      <c r="AS189" s="27">
        <f>IF(AND(Inputs!$CO187=0,AS$3&gt;=Inputs!$CM187),1,IF(AND(AS$3&gt;=Inputs!$CM187,AS$3&lt;Inputs!$CN187),1,IF(AND(AS$3=Inputs!$CN187,AS$3=Inputs!$CO187),1,IF(OR(AND(AS$3=Inputs!$CN187+1,Inputs!$CN187=Inputs!$CO187),AND(AS$3=Inputs!$CN187+2,Inputs!$CN187=Inputs!$CO187)),0,IF(AS$3=Inputs!$CN187,0.8,IF(AS$3=Inputs!$CN187+1,0.6,IF(AS$3=Inputs!$CN187+2,0.4,IF(AS$3=Inputs!$CO187,0.2,IF(AND(AS$3&gt;=Inputs!$CL187,AS$3&lt;Inputs!$CM187),(AS$3-Inputs!$CL187+1)/(Inputs!$AI187+1),0)))))))))</f>
        <v>0</v>
      </c>
      <c r="AT189" s="27">
        <f>IF(AND(Inputs!$CO187=0,AT$3&gt;=Inputs!$CM187),1,IF(AND(AT$3&gt;=Inputs!$CM187,AT$3&lt;Inputs!$CN187),1,IF(AND(AT$3=Inputs!$CN187,AT$3=Inputs!$CO187),1,IF(OR(AND(AT$3=Inputs!$CN187+1,Inputs!$CN187=Inputs!$CO187),AND(AT$3=Inputs!$CN187+2,Inputs!$CN187=Inputs!$CO187)),0,IF(AT$3=Inputs!$CN187,0.8,IF(AT$3=Inputs!$CN187+1,0.6,IF(AT$3=Inputs!$CN187+2,0.4,IF(AT$3=Inputs!$CO187,0.2,IF(AND(AT$3&gt;=Inputs!$CL187,AT$3&lt;Inputs!$CM187),(AT$3-Inputs!$CL187+1)/(Inputs!$AI187+1),0)))))))))</f>
        <v>0</v>
      </c>
      <c r="AU189" s="27">
        <f>IF(AND(Inputs!$CO187=0,AU$3&gt;=Inputs!$CM187),1,IF(AND(AU$3&gt;=Inputs!$CM187,AU$3&lt;Inputs!$CN187),1,IF(AND(AU$3=Inputs!$CN187,AU$3=Inputs!$CO187),1,IF(OR(AND(AU$3=Inputs!$CN187+1,Inputs!$CN187=Inputs!$CO187),AND(AU$3=Inputs!$CN187+2,Inputs!$CN187=Inputs!$CO187)),0,IF(AU$3=Inputs!$CN187,0.8,IF(AU$3=Inputs!$CN187+1,0.6,IF(AU$3=Inputs!$CN187+2,0.4,IF(AU$3=Inputs!$CO187,0.2,IF(AND(AU$3&gt;=Inputs!$CL187,AU$3&lt;Inputs!$CM187),(AU$3-Inputs!$CL187+1)/(Inputs!$AI187+1),0)))))))))</f>
        <v>0</v>
      </c>
      <c r="AV189" s="27">
        <f>IF(AND(Inputs!$CO187=0,AV$3&gt;=Inputs!$CM187),1,IF(AND(AV$3&gt;=Inputs!$CM187,AV$3&lt;Inputs!$CN187),1,IF(AND(AV$3=Inputs!$CN187,AV$3=Inputs!$CO187),1,IF(OR(AND(AV$3=Inputs!$CN187+1,Inputs!$CN187=Inputs!$CO187),AND(AV$3=Inputs!$CN187+2,Inputs!$CN187=Inputs!$CO187)),0,IF(AV$3=Inputs!$CN187,0.8,IF(AV$3=Inputs!$CN187+1,0.6,IF(AV$3=Inputs!$CN187+2,0.4,IF(AV$3=Inputs!$CO187,0.2,IF(AND(AV$3&gt;=Inputs!$CL187,AV$3&lt;Inputs!$CM187),(AV$3-Inputs!$CL187+1)/(Inputs!$AI187+1),0)))))))))</f>
        <v>0</v>
      </c>
      <c r="AW189" s="27">
        <f>IF(AND(Inputs!$CO187=0,AW$3&gt;=Inputs!$CM187),1,IF(AND(AW$3&gt;=Inputs!$CM187,AW$3&lt;Inputs!$CN187),1,IF(AND(AW$3=Inputs!$CN187,AW$3=Inputs!$CO187),1,IF(OR(AND(AW$3=Inputs!$CN187+1,Inputs!$CN187=Inputs!$CO187),AND(AW$3=Inputs!$CN187+2,Inputs!$CN187=Inputs!$CO187)),0,IF(AW$3=Inputs!$CN187,0.8,IF(AW$3=Inputs!$CN187+1,0.6,IF(AW$3=Inputs!$CN187+2,0.4,IF(AW$3=Inputs!$CO187,0.2,IF(AND(AW$3&gt;=Inputs!$CL187,AW$3&lt;Inputs!$CM187),(AW$3-Inputs!$CL187+1)/(Inputs!$AI187+1),0)))))))))</f>
        <v>0</v>
      </c>
      <c r="AX189" s="27">
        <f>IF(AND(Inputs!$CO187=0,AX$3&gt;=Inputs!$CM187),1,IF(AND(AX$3&gt;=Inputs!$CM187,AX$3&lt;Inputs!$CN187),1,IF(AND(AX$3=Inputs!$CN187,AX$3=Inputs!$CO187),1,IF(OR(AND(AX$3=Inputs!$CN187+1,Inputs!$CN187=Inputs!$CO187),AND(AX$3=Inputs!$CN187+2,Inputs!$CN187=Inputs!$CO187)),0,IF(AX$3=Inputs!$CN187,0.8,IF(AX$3=Inputs!$CN187+1,0.6,IF(AX$3=Inputs!$CN187+2,0.4,IF(AX$3=Inputs!$CO187,0.2,IF(AND(AX$3&gt;=Inputs!$CL187,AX$3&lt;Inputs!$CM187),(AX$3-Inputs!$CL187+1)/(Inputs!$AI187+1),0)))))))))</f>
        <v>0</v>
      </c>
      <c r="AY189" s="27">
        <f>IF(AND(Inputs!$CO187=0,AY$3&gt;=Inputs!$CM187),1,IF(AND(AY$3&gt;=Inputs!$CM187,AY$3&lt;Inputs!$CN187),1,IF(AND(AY$3=Inputs!$CN187,AY$3=Inputs!$CO187),1,IF(OR(AND(AY$3=Inputs!$CN187+1,Inputs!$CN187=Inputs!$CO187),AND(AY$3=Inputs!$CN187+2,Inputs!$CN187=Inputs!$CO187)),0,IF(AY$3=Inputs!$CN187,0.8,IF(AY$3=Inputs!$CN187+1,0.6,IF(AY$3=Inputs!$CN187+2,0.4,IF(AY$3=Inputs!$CO187,0.2,IF(AND(AY$3&gt;=Inputs!$CL187,AY$3&lt;Inputs!$CM187),(AY$3-Inputs!$CL187+1)/(Inputs!$AI187+1),0)))))))))</f>
        <v>0</v>
      </c>
      <c r="AZ189" s="27">
        <f>IF(AND(Inputs!$CO187=0,AZ$3&gt;=Inputs!$CM187),1,IF(AND(AZ$3&gt;=Inputs!$CM187,AZ$3&lt;Inputs!$CN187),1,IF(AND(AZ$3=Inputs!$CN187,AZ$3=Inputs!$CO187),1,IF(OR(AND(AZ$3=Inputs!$CN187+1,Inputs!$CN187=Inputs!$CO187),AND(AZ$3=Inputs!$CN187+2,Inputs!$CN187=Inputs!$CO187)),0,IF(AZ$3=Inputs!$CN187,0.8,IF(AZ$3=Inputs!$CN187+1,0.6,IF(AZ$3=Inputs!$CN187+2,0.4,IF(AZ$3=Inputs!$CO187,0.2,IF(AND(AZ$3&gt;=Inputs!$CL187,AZ$3&lt;Inputs!$CM187),(AZ$3-Inputs!$CL187+1)/(Inputs!$AI187+1),0)))))))))</f>
        <v>0</v>
      </c>
      <c r="BA189" s="27">
        <f>IF(AND(Inputs!$CO187=0,BA$3&gt;=Inputs!$CM187),1,IF(AND(BA$3&gt;=Inputs!$CM187,BA$3&lt;Inputs!$CN187),1,IF(AND(BA$3=Inputs!$CN187,BA$3=Inputs!$CO187),1,IF(OR(AND(BA$3=Inputs!$CN187+1,Inputs!$CN187=Inputs!$CO187),AND(BA$3=Inputs!$CN187+2,Inputs!$CN187=Inputs!$CO187)),0,IF(BA$3=Inputs!$CN187,0.8,IF(BA$3=Inputs!$CN187+1,0.6,IF(BA$3=Inputs!$CN187+2,0.4,IF(BA$3=Inputs!$CO187,0.2,IF(AND(BA$3&gt;=Inputs!$CL187,BA$3&lt;Inputs!$CM187),(BA$3-Inputs!$CL187+1)/(Inputs!$AI187+1),0)))))))))</f>
        <v>0</v>
      </c>
      <c r="BB189" s="27">
        <f>IF(AND(Inputs!$CO187=0,BB$3&gt;=Inputs!$CM187),1,IF(AND(BB$3&gt;=Inputs!$CM187,BB$3&lt;Inputs!$CN187),1,IF(AND(BB$3=Inputs!$CN187,BB$3=Inputs!$CO187),1,IF(OR(AND(BB$3=Inputs!$CN187+1,Inputs!$CN187=Inputs!$CO187),AND(BB$3=Inputs!$CN187+2,Inputs!$CN187=Inputs!$CO187)),0,IF(BB$3=Inputs!$CN187,0.8,IF(BB$3=Inputs!$CN187+1,0.6,IF(BB$3=Inputs!$CN187+2,0.4,IF(BB$3=Inputs!$CO187,0.2,IF(AND(BB$3&gt;=Inputs!$CL187,BB$3&lt;Inputs!$CM187),(BB$3-Inputs!$CL187+1)/(Inputs!$AI187+1),0)))))))))</f>
        <v>0</v>
      </c>
      <c r="BC189" s="27">
        <f>IF(AND(Inputs!$CO187=0,BC$3&gt;=Inputs!$CM187),1,IF(AND(BC$3&gt;=Inputs!$CM187,BC$3&lt;Inputs!$CN187),1,IF(AND(BC$3=Inputs!$CN187,BC$3=Inputs!$CO187),1,IF(OR(AND(BC$3=Inputs!$CN187+1,Inputs!$CN187=Inputs!$CO187),AND(BC$3=Inputs!$CN187+2,Inputs!$CN187=Inputs!$CO187)),0,IF(BC$3=Inputs!$CN187,0.8,IF(BC$3=Inputs!$CN187+1,0.6,IF(BC$3=Inputs!$CN187+2,0.4,IF(BC$3=Inputs!$CO187,0.2,IF(AND(BC$3&gt;=Inputs!$CL187,BC$3&lt;Inputs!$CM187),(BC$3-Inputs!$CL187+1)/(Inputs!$AI187+1),0)))))))))</f>
        <v>0</v>
      </c>
      <c r="BD189" s="27">
        <f>IF(AND(Inputs!$CO187=0,BD$3&gt;=Inputs!$CM187),1,IF(AND(BD$3&gt;=Inputs!$CM187,BD$3&lt;Inputs!$CN187),1,IF(AND(BD$3=Inputs!$CN187,BD$3=Inputs!$CO187),1,IF(OR(AND(BD$3=Inputs!$CN187+1,Inputs!$CN187=Inputs!$CO187),AND(BD$3=Inputs!$CN187+2,Inputs!$CN187=Inputs!$CO187)),0,IF(BD$3=Inputs!$CN187,0.8,IF(BD$3=Inputs!$CN187+1,0.6,IF(BD$3=Inputs!$CN187+2,0.4,IF(BD$3=Inputs!$CO187,0.2,IF(AND(BD$3&gt;=Inputs!$CL187,BD$3&lt;Inputs!$CM187),(BD$3-Inputs!$CL187+1)/(Inputs!$AI187+1),0)))))))))</f>
        <v>0</v>
      </c>
      <c r="BE189" s="27">
        <f>IF(AND(Inputs!$CO187=0,BE$3&gt;=Inputs!$CM187),1,IF(AND(BE$3&gt;=Inputs!$CM187,BE$3&lt;Inputs!$CN187),1,IF(AND(BE$3=Inputs!$CN187,BE$3=Inputs!$CO187),1,IF(OR(AND(BE$3=Inputs!$CN187+1,Inputs!$CN187=Inputs!$CO187),AND(BE$3=Inputs!$CN187+2,Inputs!$CN187=Inputs!$CO187)),0,IF(BE$3=Inputs!$CN187,0.8,IF(BE$3=Inputs!$CN187+1,0.6,IF(BE$3=Inputs!$CN187+2,0.4,IF(BE$3=Inputs!$CO187,0.2,IF(AND(BE$3&gt;=Inputs!$CL187,BE$3&lt;Inputs!$CM187),(BE$3-Inputs!$CL187+1)/(Inputs!$AI187+1),0)))))))))</f>
        <v>0</v>
      </c>
      <c r="BF189" s="27">
        <f>IF(AND(Inputs!$CO187=0,BF$3&gt;=Inputs!$CM187),1,IF(AND(BF$3&gt;=Inputs!$CM187,BF$3&lt;Inputs!$CN187),1,IF(AND(BF$3=Inputs!$CN187,BF$3=Inputs!$CO187),1,IF(OR(AND(BF$3=Inputs!$CN187+1,Inputs!$CN187=Inputs!$CO187),AND(BF$3=Inputs!$CN187+2,Inputs!$CN187=Inputs!$CO187)),0,IF(BF$3=Inputs!$CN187,0.8,IF(BF$3=Inputs!$CN187+1,0.6,IF(BF$3=Inputs!$CN187+2,0.4,IF(BF$3=Inputs!$CO187,0.2,IF(AND(BF$3&gt;=Inputs!$CL187,BF$3&lt;Inputs!$CM187),(BF$3-Inputs!$CL187+1)/(Inputs!$AI187+1),0)))))))))</f>
        <v>0</v>
      </c>
      <c r="BG189" s="27">
        <f>IF(AND(Inputs!$CO187=0,BG$3&gt;=Inputs!$CM187),1,IF(AND(BG$3&gt;=Inputs!$CM187,BG$3&lt;Inputs!$CN187),1,IF(AND(BG$3=Inputs!$CN187,BG$3=Inputs!$CO187),1,IF(OR(AND(BG$3=Inputs!$CN187+1,Inputs!$CN187=Inputs!$CO187),AND(BG$3=Inputs!$CN187+2,Inputs!$CN187=Inputs!$CO187)),0,IF(BG$3=Inputs!$CN187,0.8,IF(BG$3=Inputs!$CN187+1,0.6,IF(BG$3=Inputs!$CN187+2,0.4,IF(BG$3=Inputs!$CO187,0.2,IF(AND(BG$3&gt;=Inputs!$CL187,BG$3&lt;Inputs!$CM187),(BG$3-Inputs!$CL187+1)/(Inputs!$AI187+1),0)))))))))</f>
        <v>0</v>
      </c>
      <c r="BH189" s="27">
        <f>IF(AND(Inputs!$CO187=0,BH$3&gt;=Inputs!$CM187),1,IF(AND(BH$3&gt;=Inputs!$CM187,BH$3&lt;Inputs!$CN187),1,IF(AND(BH$3=Inputs!$CN187,BH$3=Inputs!$CO187),1,IF(OR(AND(BH$3=Inputs!$CN187+1,Inputs!$CN187=Inputs!$CO187),AND(BH$3=Inputs!$CN187+2,Inputs!$CN187=Inputs!$CO187)),0,IF(BH$3=Inputs!$CN187,0.8,IF(BH$3=Inputs!$CN187+1,0.6,IF(BH$3=Inputs!$CN187+2,0.4,IF(BH$3=Inputs!$CO187,0.2,IF(AND(BH$3&gt;=Inputs!$CL187,BH$3&lt;Inputs!$CM187),(BH$3-Inputs!$CL187+1)/(Inputs!$AI187+1),0)))))))))</f>
        <v>0</v>
      </c>
      <c r="BI189" s="27">
        <f>IF(AND(Inputs!$CO187=0,BI$3&gt;=Inputs!$CM187),1,IF(AND(BI$3&gt;=Inputs!$CM187,BI$3&lt;Inputs!$CN187),1,IF(AND(BI$3=Inputs!$CN187,BI$3=Inputs!$CO187),1,IF(OR(AND(BI$3=Inputs!$CN187+1,Inputs!$CN187=Inputs!$CO187),AND(BI$3=Inputs!$CN187+2,Inputs!$CN187=Inputs!$CO187)),0,IF(BI$3=Inputs!$CN187,0.8,IF(BI$3=Inputs!$CN187+1,0.6,IF(BI$3=Inputs!$CN187+2,0.4,IF(BI$3=Inputs!$CO187,0.2,IF(AND(BI$3&gt;=Inputs!$CL187,BI$3&lt;Inputs!$CM187),(BI$3-Inputs!$CL187+1)/(Inputs!$AI187+1),0)))))))))</f>
        <v>0</v>
      </c>
      <c r="BJ189" s="27">
        <f>IF(AND(Inputs!$CO187=0,BJ$3&gt;=Inputs!$CM187),1,IF(AND(BJ$3&gt;=Inputs!$CM187,BJ$3&lt;Inputs!$CN187),1,IF(AND(BJ$3=Inputs!$CN187,BJ$3=Inputs!$CO187),1,IF(OR(AND(BJ$3=Inputs!$CN187+1,Inputs!$CN187=Inputs!$CO187),AND(BJ$3=Inputs!$CN187+2,Inputs!$CN187=Inputs!$CO187)),0,IF(BJ$3=Inputs!$CN187,0.8,IF(BJ$3=Inputs!$CN187+1,0.6,IF(BJ$3=Inputs!$CN187+2,0.4,IF(BJ$3=Inputs!$CO187,0.2,IF(AND(BJ$3&gt;=Inputs!$CL187,BJ$3&lt;Inputs!$CM187),(BJ$3-Inputs!$CL187+1)/(Inputs!$AI187+1),0)))))))))</f>
        <v>0</v>
      </c>
      <c r="BK189" s="27">
        <f>IF(AND(Inputs!$CO187=0,BK$3&gt;=Inputs!$CM187),1,IF(AND(BK$3&gt;=Inputs!$CM187,BK$3&lt;Inputs!$CN187),1,IF(AND(BK$3=Inputs!$CN187,BK$3=Inputs!$CO187),1,IF(OR(AND(BK$3=Inputs!$CN187+1,Inputs!$CN187=Inputs!$CO187),AND(BK$3=Inputs!$CN187+2,Inputs!$CN187=Inputs!$CO187)),0,IF(BK$3=Inputs!$CN187,0.8,IF(BK$3=Inputs!$CN187+1,0.6,IF(BK$3=Inputs!$CN187+2,0.4,IF(BK$3=Inputs!$CO187,0.2,IF(AND(BK$3&gt;=Inputs!$CL187,BK$3&lt;Inputs!$CM187),(BK$3-Inputs!$CL187+1)/(Inputs!$AI187+1),0)))))))))</f>
        <v>0</v>
      </c>
      <c r="BL189" s="27">
        <f>IF(AND(Inputs!$CO187=0,BL$3&gt;=Inputs!$CM187),1,IF(AND(BL$3&gt;=Inputs!$CM187,BL$3&lt;Inputs!$CN187),1,IF(AND(BL$3=Inputs!$CN187,BL$3=Inputs!$CO187),1,IF(OR(AND(BL$3=Inputs!$CN187+1,Inputs!$CN187=Inputs!$CO187),AND(BL$3=Inputs!$CN187+2,Inputs!$CN187=Inputs!$CO187)),0,IF(BL$3=Inputs!$CN187,0.8,IF(BL$3=Inputs!$CN187+1,0.6,IF(BL$3=Inputs!$CN187+2,0.4,IF(BL$3=Inputs!$CO187,0.2,IF(AND(BL$3&gt;=Inputs!$CL187,BL$3&lt;Inputs!$CM187),(BL$3-Inputs!$CL187+1)/(Inputs!$AI187+1),0)))))))))</f>
        <v>0</v>
      </c>
      <c r="BM189" s="27">
        <f>IF(AND(Inputs!$CO187=0,BM$3&gt;=Inputs!$CM187),1,IF(AND(BM$3&gt;=Inputs!$CM187,BM$3&lt;Inputs!$CN187),1,IF(AND(BM$3=Inputs!$CN187,BM$3=Inputs!$CO187),1,IF(OR(AND(BM$3=Inputs!$CN187+1,Inputs!$CN187=Inputs!$CO187),AND(BM$3=Inputs!$CN187+2,Inputs!$CN187=Inputs!$CO187)),0,IF(BM$3=Inputs!$CN187,0.8,IF(BM$3=Inputs!$CN187+1,0.6,IF(BM$3=Inputs!$CN187+2,0.4,IF(BM$3=Inputs!$CO187,0.2,IF(AND(BM$3&gt;=Inputs!$CL187,BM$3&lt;Inputs!$CM187),(BM$3-Inputs!$CL187+1)/(Inputs!$AI187+1),0)))))))))</f>
        <v>0</v>
      </c>
    </row>
    <row r="190" spans="1:65">
      <c r="A190" s="7" t="str">
        <f>IF(Inputs!A188="","",Inputs!A188)</f>
        <v/>
      </c>
      <c r="B190" t="str">
        <f>IF(Inputs!B188="","",Inputs!B188)</f>
        <v/>
      </c>
      <c r="C190" s="292"/>
      <c r="D190" s="292"/>
      <c r="E190" s="292"/>
      <c r="F190" s="292"/>
      <c r="G190" s="292"/>
      <c r="H190" s="292"/>
      <c r="I190" s="292"/>
      <c r="J190" s="292"/>
      <c r="K190" s="292"/>
      <c r="L190" s="292"/>
      <c r="M190" s="292"/>
      <c r="N190" s="292"/>
      <c r="O190" s="292"/>
      <c r="P190" s="292"/>
      <c r="Q190" s="292"/>
      <c r="R190" s="292"/>
      <c r="S190" s="292"/>
      <c r="T190" s="292"/>
      <c r="U190" s="292"/>
      <c r="V190" s="292"/>
      <c r="W190" s="292"/>
      <c r="X190" s="292"/>
      <c r="Y190" s="292"/>
      <c r="Z190" s="292"/>
      <c r="AA190" s="292"/>
      <c r="AB190" s="292"/>
      <c r="AC190" s="292"/>
      <c r="AD190" s="292"/>
      <c r="AE190" s="292"/>
      <c r="AF190" s="292"/>
      <c r="AG190" s="50">
        <f t="shared" si="7"/>
        <v>0</v>
      </c>
      <c r="AH190" s="42">
        <f t="shared" si="6"/>
        <v>0</v>
      </c>
      <c r="AJ190" s="27">
        <f>IF(AND(Inputs!$CO188=0,AJ$3&gt;=Inputs!$CM188),1,IF(AND(AJ$3&gt;=Inputs!$CM188,AJ$3&lt;Inputs!$CN188),1,IF(AND(AJ$3=Inputs!$CN188,AJ$3=Inputs!$CO188),1,IF(OR(AND(AJ$3=Inputs!$CN188+1,Inputs!$CN188=Inputs!$CO188),AND(AJ$3=Inputs!$CN188+2,Inputs!$CN188=Inputs!$CO188)),0,IF(AJ$3=Inputs!$CN188,0.8,IF(AJ$3=Inputs!$CN188+1,0.6,IF(AJ$3=Inputs!$CN188+2,0.4,IF(AJ$3=Inputs!$CO188,0.2,IF(AND(AJ$3&gt;=Inputs!$CL188,AJ$3&lt;Inputs!$CM188),(AJ$3-Inputs!$CL188+1)/(Inputs!$AI188+1),0)))))))))</f>
        <v>0</v>
      </c>
      <c r="AK190" s="27">
        <f>IF(AND(Inputs!$CO188=0,AK$3&gt;=Inputs!$CM188),1,IF(AND(AK$3&gt;=Inputs!$CM188,AK$3&lt;Inputs!$CN188),1,IF(AND(AK$3=Inputs!$CN188,AK$3=Inputs!$CO188),1,IF(OR(AND(AK$3=Inputs!$CN188+1,Inputs!$CN188=Inputs!$CO188),AND(AK$3=Inputs!$CN188+2,Inputs!$CN188=Inputs!$CO188)),0,IF(AK$3=Inputs!$CN188,0.8,IF(AK$3=Inputs!$CN188+1,0.6,IF(AK$3=Inputs!$CN188+2,0.4,IF(AK$3=Inputs!$CO188,0.2,IF(AND(AK$3&gt;=Inputs!$CL188,AK$3&lt;Inputs!$CM188),(AK$3-Inputs!$CL188+1)/(Inputs!$AI188+1),0)))))))))</f>
        <v>0</v>
      </c>
      <c r="AL190" s="27">
        <f>IF(AND(Inputs!$CO188=0,AL$3&gt;=Inputs!$CM188),1,IF(AND(AL$3&gt;=Inputs!$CM188,AL$3&lt;Inputs!$CN188),1,IF(AND(AL$3=Inputs!$CN188,AL$3=Inputs!$CO188),1,IF(OR(AND(AL$3=Inputs!$CN188+1,Inputs!$CN188=Inputs!$CO188),AND(AL$3=Inputs!$CN188+2,Inputs!$CN188=Inputs!$CO188)),0,IF(AL$3=Inputs!$CN188,0.8,IF(AL$3=Inputs!$CN188+1,0.6,IF(AL$3=Inputs!$CN188+2,0.4,IF(AL$3=Inputs!$CO188,0.2,IF(AND(AL$3&gt;=Inputs!$CL188,AL$3&lt;Inputs!$CM188),(AL$3-Inputs!$CL188+1)/(Inputs!$AI188+1),0)))))))))</f>
        <v>0</v>
      </c>
      <c r="AM190" s="27">
        <f>IF(AND(Inputs!$CO188=0,AM$3&gt;=Inputs!$CM188),1,IF(AND(AM$3&gt;=Inputs!$CM188,AM$3&lt;Inputs!$CN188),1,IF(AND(AM$3=Inputs!$CN188,AM$3=Inputs!$CO188),1,IF(OR(AND(AM$3=Inputs!$CN188+1,Inputs!$CN188=Inputs!$CO188),AND(AM$3=Inputs!$CN188+2,Inputs!$CN188=Inputs!$CO188)),0,IF(AM$3=Inputs!$CN188,0.8,IF(AM$3=Inputs!$CN188+1,0.6,IF(AM$3=Inputs!$CN188+2,0.4,IF(AM$3=Inputs!$CO188,0.2,IF(AND(AM$3&gt;=Inputs!$CL188,AM$3&lt;Inputs!$CM188),(AM$3-Inputs!$CL188+1)/(Inputs!$AI188+1),0)))))))))</f>
        <v>0</v>
      </c>
      <c r="AN190" s="27">
        <f>IF(AND(Inputs!$CO188=0,AN$3&gt;=Inputs!$CM188),1,IF(AND(AN$3&gt;=Inputs!$CM188,AN$3&lt;Inputs!$CN188),1,IF(AND(AN$3=Inputs!$CN188,AN$3=Inputs!$CO188),1,IF(OR(AND(AN$3=Inputs!$CN188+1,Inputs!$CN188=Inputs!$CO188),AND(AN$3=Inputs!$CN188+2,Inputs!$CN188=Inputs!$CO188)),0,IF(AN$3=Inputs!$CN188,0.8,IF(AN$3=Inputs!$CN188+1,0.6,IF(AN$3=Inputs!$CN188+2,0.4,IF(AN$3=Inputs!$CO188,0.2,IF(AND(AN$3&gt;=Inputs!$CL188,AN$3&lt;Inputs!$CM188),(AN$3-Inputs!$CL188+1)/(Inputs!$AI188+1),0)))))))))</f>
        <v>0</v>
      </c>
      <c r="AO190" s="27">
        <f>IF(AND(Inputs!$CO188=0,AO$3&gt;=Inputs!$CM188),1,IF(AND(AO$3&gt;=Inputs!$CM188,AO$3&lt;Inputs!$CN188),1,IF(AND(AO$3=Inputs!$CN188,AO$3=Inputs!$CO188),1,IF(OR(AND(AO$3=Inputs!$CN188+1,Inputs!$CN188=Inputs!$CO188),AND(AO$3=Inputs!$CN188+2,Inputs!$CN188=Inputs!$CO188)),0,IF(AO$3=Inputs!$CN188,0.8,IF(AO$3=Inputs!$CN188+1,0.6,IF(AO$3=Inputs!$CN188+2,0.4,IF(AO$3=Inputs!$CO188,0.2,IF(AND(AO$3&gt;=Inputs!$CL188,AO$3&lt;Inputs!$CM188),(AO$3-Inputs!$CL188+1)/(Inputs!$AI188+1),0)))))))))</f>
        <v>0</v>
      </c>
      <c r="AP190" s="27">
        <f>IF(AND(Inputs!$CO188=0,AP$3&gt;=Inputs!$CM188),1,IF(AND(AP$3&gt;=Inputs!$CM188,AP$3&lt;Inputs!$CN188),1,IF(AND(AP$3=Inputs!$CN188,AP$3=Inputs!$CO188),1,IF(OR(AND(AP$3=Inputs!$CN188+1,Inputs!$CN188=Inputs!$CO188),AND(AP$3=Inputs!$CN188+2,Inputs!$CN188=Inputs!$CO188)),0,IF(AP$3=Inputs!$CN188,0.8,IF(AP$3=Inputs!$CN188+1,0.6,IF(AP$3=Inputs!$CN188+2,0.4,IF(AP$3=Inputs!$CO188,0.2,IF(AND(AP$3&gt;=Inputs!$CL188,AP$3&lt;Inputs!$CM188),(AP$3-Inputs!$CL188+1)/(Inputs!$AI188+1),0)))))))))</f>
        <v>0</v>
      </c>
      <c r="AQ190" s="27">
        <f>IF(AND(Inputs!$CO188=0,AQ$3&gt;=Inputs!$CM188),1,IF(AND(AQ$3&gt;=Inputs!$CM188,AQ$3&lt;Inputs!$CN188),1,IF(AND(AQ$3=Inputs!$CN188,AQ$3=Inputs!$CO188),1,IF(OR(AND(AQ$3=Inputs!$CN188+1,Inputs!$CN188=Inputs!$CO188),AND(AQ$3=Inputs!$CN188+2,Inputs!$CN188=Inputs!$CO188)),0,IF(AQ$3=Inputs!$CN188,0.8,IF(AQ$3=Inputs!$CN188+1,0.6,IF(AQ$3=Inputs!$CN188+2,0.4,IF(AQ$3=Inputs!$CO188,0.2,IF(AND(AQ$3&gt;=Inputs!$CL188,AQ$3&lt;Inputs!$CM188),(AQ$3-Inputs!$CL188+1)/(Inputs!$AI188+1),0)))))))))</f>
        <v>0</v>
      </c>
      <c r="AR190" s="27">
        <f>IF(AND(Inputs!$CO188=0,AR$3&gt;=Inputs!$CM188),1,IF(AND(AR$3&gt;=Inputs!$CM188,AR$3&lt;Inputs!$CN188),1,IF(AND(AR$3=Inputs!$CN188,AR$3=Inputs!$CO188),1,IF(OR(AND(AR$3=Inputs!$CN188+1,Inputs!$CN188=Inputs!$CO188),AND(AR$3=Inputs!$CN188+2,Inputs!$CN188=Inputs!$CO188)),0,IF(AR$3=Inputs!$CN188,0.8,IF(AR$3=Inputs!$CN188+1,0.6,IF(AR$3=Inputs!$CN188+2,0.4,IF(AR$3=Inputs!$CO188,0.2,IF(AND(AR$3&gt;=Inputs!$CL188,AR$3&lt;Inputs!$CM188),(AR$3-Inputs!$CL188+1)/(Inputs!$AI188+1),0)))))))))</f>
        <v>0</v>
      </c>
      <c r="AS190" s="27">
        <f>IF(AND(Inputs!$CO188=0,AS$3&gt;=Inputs!$CM188),1,IF(AND(AS$3&gt;=Inputs!$CM188,AS$3&lt;Inputs!$CN188),1,IF(AND(AS$3=Inputs!$CN188,AS$3=Inputs!$CO188),1,IF(OR(AND(AS$3=Inputs!$CN188+1,Inputs!$CN188=Inputs!$CO188),AND(AS$3=Inputs!$CN188+2,Inputs!$CN188=Inputs!$CO188)),0,IF(AS$3=Inputs!$CN188,0.8,IF(AS$3=Inputs!$CN188+1,0.6,IF(AS$3=Inputs!$CN188+2,0.4,IF(AS$3=Inputs!$CO188,0.2,IF(AND(AS$3&gt;=Inputs!$CL188,AS$3&lt;Inputs!$CM188),(AS$3-Inputs!$CL188+1)/(Inputs!$AI188+1),0)))))))))</f>
        <v>0</v>
      </c>
      <c r="AT190" s="27">
        <f>IF(AND(Inputs!$CO188=0,AT$3&gt;=Inputs!$CM188),1,IF(AND(AT$3&gt;=Inputs!$CM188,AT$3&lt;Inputs!$CN188),1,IF(AND(AT$3=Inputs!$CN188,AT$3=Inputs!$CO188),1,IF(OR(AND(AT$3=Inputs!$CN188+1,Inputs!$CN188=Inputs!$CO188),AND(AT$3=Inputs!$CN188+2,Inputs!$CN188=Inputs!$CO188)),0,IF(AT$3=Inputs!$CN188,0.8,IF(AT$3=Inputs!$CN188+1,0.6,IF(AT$3=Inputs!$CN188+2,0.4,IF(AT$3=Inputs!$CO188,0.2,IF(AND(AT$3&gt;=Inputs!$CL188,AT$3&lt;Inputs!$CM188),(AT$3-Inputs!$CL188+1)/(Inputs!$AI188+1),0)))))))))</f>
        <v>0</v>
      </c>
      <c r="AU190" s="27">
        <f>IF(AND(Inputs!$CO188=0,AU$3&gt;=Inputs!$CM188),1,IF(AND(AU$3&gt;=Inputs!$CM188,AU$3&lt;Inputs!$CN188),1,IF(AND(AU$3=Inputs!$CN188,AU$3=Inputs!$CO188),1,IF(OR(AND(AU$3=Inputs!$CN188+1,Inputs!$CN188=Inputs!$CO188),AND(AU$3=Inputs!$CN188+2,Inputs!$CN188=Inputs!$CO188)),0,IF(AU$3=Inputs!$CN188,0.8,IF(AU$3=Inputs!$CN188+1,0.6,IF(AU$3=Inputs!$CN188+2,0.4,IF(AU$3=Inputs!$CO188,0.2,IF(AND(AU$3&gt;=Inputs!$CL188,AU$3&lt;Inputs!$CM188),(AU$3-Inputs!$CL188+1)/(Inputs!$AI188+1),0)))))))))</f>
        <v>0</v>
      </c>
      <c r="AV190" s="27">
        <f>IF(AND(Inputs!$CO188=0,AV$3&gt;=Inputs!$CM188),1,IF(AND(AV$3&gt;=Inputs!$CM188,AV$3&lt;Inputs!$CN188),1,IF(AND(AV$3=Inputs!$CN188,AV$3=Inputs!$CO188),1,IF(OR(AND(AV$3=Inputs!$CN188+1,Inputs!$CN188=Inputs!$CO188),AND(AV$3=Inputs!$CN188+2,Inputs!$CN188=Inputs!$CO188)),0,IF(AV$3=Inputs!$CN188,0.8,IF(AV$3=Inputs!$CN188+1,0.6,IF(AV$3=Inputs!$CN188+2,0.4,IF(AV$3=Inputs!$CO188,0.2,IF(AND(AV$3&gt;=Inputs!$CL188,AV$3&lt;Inputs!$CM188),(AV$3-Inputs!$CL188+1)/(Inputs!$AI188+1),0)))))))))</f>
        <v>0</v>
      </c>
      <c r="AW190" s="27">
        <f>IF(AND(Inputs!$CO188=0,AW$3&gt;=Inputs!$CM188),1,IF(AND(AW$3&gt;=Inputs!$CM188,AW$3&lt;Inputs!$CN188),1,IF(AND(AW$3=Inputs!$CN188,AW$3=Inputs!$CO188),1,IF(OR(AND(AW$3=Inputs!$CN188+1,Inputs!$CN188=Inputs!$CO188),AND(AW$3=Inputs!$CN188+2,Inputs!$CN188=Inputs!$CO188)),0,IF(AW$3=Inputs!$CN188,0.8,IF(AW$3=Inputs!$CN188+1,0.6,IF(AW$3=Inputs!$CN188+2,0.4,IF(AW$3=Inputs!$CO188,0.2,IF(AND(AW$3&gt;=Inputs!$CL188,AW$3&lt;Inputs!$CM188),(AW$3-Inputs!$CL188+1)/(Inputs!$AI188+1),0)))))))))</f>
        <v>0</v>
      </c>
      <c r="AX190" s="27">
        <f>IF(AND(Inputs!$CO188=0,AX$3&gt;=Inputs!$CM188),1,IF(AND(AX$3&gt;=Inputs!$CM188,AX$3&lt;Inputs!$CN188),1,IF(AND(AX$3=Inputs!$CN188,AX$3=Inputs!$CO188),1,IF(OR(AND(AX$3=Inputs!$CN188+1,Inputs!$CN188=Inputs!$CO188),AND(AX$3=Inputs!$CN188+2,Inputs!$CN188=Inputs!$CO188)),0,IF(AX$3=Inputs!$CN188,0.8,IF(AX$3=Inputs!$CN188+1,0.6,IF(AX$3=Inputs!$CN188+2,0.4,IF(AX$3=Inputs!$CO188,0.2,IF(AND(AX$3&gt;=Inputs!$CL188,AX$3&lt;Inputs!$CM188),(AX$3-Inputs!$CL188+1)/(Inputs!$AI188+1),0)))))))))</f>
        <v>0</v>
      </c>
      <c r="AY190" s="27">
        <f>IF(AND(Inputs!$CO188=0,AY$3&gt;=Inputs!$CM188),1,IF(AND(AY$3&gt;=Inputs!$CM188,AY$3&lt;Inputs!$CN188),1,IF(AND(AY$3=Inputs!$CN188,AY$3=Inputs!$CO188),1,IF(OR(AND(AY$3=Inputs!$CN188+1,Inputs!$CN188=Inputs!$CO188),AND(AY$3=Inputs!$CN188+2,Inputs!$CN188=Inputs!$CO188)),0,IF(AY$3=Inputs!$CN188,0.8,IF(AY$3=Inputs!$CN188+1,0.6,IF(AY$3=Inputs!$CN188+2,0.4,IF(AY$3=Inputs!$CO188,0.2,IF(AND(AY$3&gt;=Inputs!$CL188,AY$3&lt;Inputs!$CM188),(AY$3-Inputs!$CL188+1)/(Inputs!$AI188+1),0)))))))))</f>
        <v>0</v>
      </c>
      <c r="AZ190" s="27">
        <f>IF(AND(Inputs!$CO188=0,AZ$3&gt;=Inputs!$CM188),1,IF(AND(AZ$3&gt;=Inputs!$CM188,AZ$3&lt;Inputs!$CN188),1,IF(AND(AZ$3=Inputs!$CN188,AZ$3=Inputs!$CO188),1,IF(OR(AND(AZ$3=Inputs!$CN188+1,Inputs!$CN188=Inputs!$CO188),AND(AZ$3=Inputs!$CN188+2,Inputs!$CN188=Inputs!$CO188)),0,IF(AZ$3=Inputs!$CN188,0.8,IF(AZ$3=Inputs!$CN188+1,0.6,IF(AZ$3=Inputs!$CN188+2,0.4,IF(AZ$3=Inputs!$CO188,0.2,IF(AND(AZ$3&gt;=Inputs!$CL188,AZ$3&lt;Inputs!$CM188),(AZ$3-Inputs!$CL188+1)/(Inputs!$AI188+1),0)))))))))</f>
        <v>0</v>
      </c>
      <c r="BA190" s="27">
        <f>IF(AND(Inputs!$CO188=0,BA$3&gt;=Inputs!$CM188),1,IF(AND(BA$3&gt;=Inputs!$CM188,BA$3&lt;Inputs!$CN188),1,IF(AND(BA$3=Inputs!$CN188,BA$3=Inputs!$CO188),1,IF(OR(AND(BA$3=Inputs!$CN188+1,Inputs!$CN188=Inputs!$CO188),AND(BA$3=Inputs!$CN188+2,Inputs!$CN188=Inputs!$CO188)),0,IF(BA$3=Inputs!$CN188,0.8,IF(BA$3=Inputs!$CN188+1,0.6,IF(BA$3=Inputs!$CN188+2,0.4,IF(BA$3=Inputs!$CO188,0.2,IF(AND(BA$3&gt;=Inputs!$CL188,BA$3&lt;Inputs!$CM188),(BA$3-Inputs!$CL188+1)/(Inputs!$AI188+1),0)))))))))</f>
        <v>0</v>
      </c>
      <c r="BB190" s="27">
        <f>IF(AND(Inputs!$CO188=0,BB$3&gt;=Inputs!$CM188),1,IF(AND(BB$3&gt;=Inputs!$CM188,BB$3&lt;Inputs!$CN188),1,IF(AND(BB$3=Inputs!$CN188,BB$3=Inputs!$CO188),1,IF(OR(AND(BB$3=Inputs!$CN188+1,Inputs!$CN188=Inputs!$CO188),AND(BB$3=Inputs!$CN188+2,Inputs!$CN188=Inputs!$CO188)),0,IF(BB$3=Inputs!$CN188,0.8,IF(BB$3=Inputs!$CN188+1,0.6,IF(BB$3=Inputs!$CN188+2,0.4,IF(BB$3=Inputs!$CO188,0.2,IF(AND(BB$3&gt;=Inputs!$CL188,BB$3&lt;Inputs!$CM188),(BB$3-Inputs!$CL188+1)/(Inputs!$AI188+1),0)))))))))</f>
        <v>0</v>
      </c>
      <c r="BC190" s="27">
        <f>IF(AND(Inputs!$CO188=0,BC$3&gt;=Inputs!$CM188),1,IF(AND(BC$3&gt;=Inputs!$CM188,BC$3&lt;Inputs!$CN188),1,IF(AND(BC$3=Inputs!$CN188,BC$3=Inputs!$CO188),1,IF(OR(AND(BC$3=Inputs!$CN188+1,Inputs!$CN188=Inputs!$CO188),AND(BC$3=Inputs!$CN188+2,Inputs!$CN188=Inputs!$CO188)),0,IF(BC$3=Inputs!$CN188,0.8,IF(BC$3=Inputs!$CN188+1,0.6,IF(BC$3=Inputs!$CN188+2,0.4,IF(BC$3=Inputs!$CO188,0.2,IF(AND(BC$3&gt;=Inputs!$CL188,BC$3&lt;Inputs!$CM188),(BC$3-Inputs!$CL188+1)/(Inputs!$AI188+1),0)))))))))</f>
        <v>0</v>
      </c>
      <c r="BD190" s="27">
        <f>IF(AND(Inputs!$CO188=0,BD$3&gt;=Inputs!$CM188),1,IF(AND(BD$3&gt;=Inputs!$CM188,BD$3&lt;Inputs!$CN188),1,IF(AND(BD$3=Inputs!$CN188,BD$3=Inputs!$CO188),1,IF(OR(AND(BD$3=Inputs!$CN188+1,Inputs!$CN188=Inputs!$CO188),AND(BD$3=Inputs!$CN188+2,Inputs!$CN188=Inputs!$CO188)),0,IF(BD$3=Inputs!$CN188,0.8,IF(BD$3=Inputs!$CN188+1,0.6,IF(BD$3=Inputs!$CN188+2,0.4,IF(BD$3=Inputs!$CO188,0.2,IF(AND(BD$3&gt;=Inputs!$CL188,BD$3&lt;Inputs!$CM188),(BD$3-Inputs!$CL188+1)/(Inputs!$AI188+1),0)))))))))</f>
        <v>0</v>
      </c>
      <c r="BE190" s="27">
        <f>IF(AND(Inputs!$CO188=0,BE$3&gt;=Inputs!$CM188),1,IF(AND(BE$3&gt;=Inputs!$CM188,BE$3&lt;Inputs!$CN188),1,IF(AND(BE$3=Inputs!$CN188,BE$3=Inputs!$CO188),1,IF(OR(AND(BE$3=Inputs!$CN188+1,Inputs!$CN188=Inputs!$CO188),AND(BE$3=Inputs!$CN188+2,Inputs!$CN188=Inputs!$CO188)),0,IF(BE$3=Inputs!$CN188,0.8,IF(BE$3=Inputs!$CN188+1,0.6,IF(BE$3=Inputs!$CN188+2,0.4,IF(BE$3=Inputs!$CO188,0.2,IF(AND(BE$3&gt;=Inputs!$CL188,BE$3&lt;Inputs!$CM188),(BE$3-Inputs!$CL188+1)/(Inputs!$AI188+1),0)))))))))</f>
        <v>0</v>
      </c>
      <c r="BF190" s="27">
        <f>IF(AND(Inputs!$CO188=0,BF$3&gt;=Inputs!$CM188),1,IF(AND(BF$3&gt;=Inputs!$CM188,BF$3&lt;Inputs!$CN188),1,IF(AND(BF$3=Inputs!$CN188,BF$3=Inputs!$CO188),1,IF(OR(AND(BF$3=Inputs!$CN188+1,Inputs!$CN188=Inputs!$CO188),AND(BF$3=Inputs!$CN188+2,Inputs!$CN188=Inputs!$CO188)),0,IF(BF$3=Inputs!$CN188,0.8,IF(BF$3=Inputs!$CN188+1,0.6,IF(BF$3=Inputs!$CN188+2,0.4,IF(BF$3=Inputs!$CO188,0.2,IF(AND(BF$3&gt;=Inputs!$CL188,BF$3&lt;Inputs!$CM188),(BF$3-Inputs!$CL188+1)/(Inputs!$AI188+1),0)))))))))</f>
        <v>0</v>
      </c>
      <c r="BG190" s="27">
        <f>IF(AND(Inputs!$CO188=0,BG$3&gt;=Inputs!$CM188),1,IF(AND(BG$3&gt;=Inputs!$CM188,BG$3&lt;Inputs!$CN188),1,IF(AND(BG$3=Inputs!$CN188,BG$3=Inputs!$CO188),1,IF(OR(AND(BG$3=Inputs!$CN188+1,Inputs!$CN188=Inputs!$CO188),AND(BG$3=Inputs!$CN188+2,Inputs!$CN188=Inputs!$CO188)),0,IF(BG$3=Inputs!$CN188,0.8,IF(BG$3=Inputs!$CN188+1,0.6,IF(BG$3=Inputs!$CN188+2,0.4,IF(BG$3=Inputs!$CO188,0.2,IF(AND(BG$3&gt;=Inputs!$CL188,BG$3&lt;Inputs!$CM188),(BG$3-Inputs!$CL188+1)/(Inputs!$AI188+1),0)))))))))</f>
        <v>0</v>
      </c>
      <c r="BH190" s="27">
        <f>IF(AND(Inputs!$CO188=0,BH$3&gt;=Inputs!$CM188),1,IF(AND(BH$3&gt;=Inputs!$CM188,BH$3&lt;Inputs!$CN188),1,IF(AND(BH$3=Inputs!$CN188,BH$3=Inputs!$CO188),1,IF(OR(AND(BH$3=Inputs!$CN188+1,Inputs!$CN188=Inputs!$CO188),AND(BH$3=Inputs!$CN188+2,Inputs!$CN188=Inputs!$CO188)),0,IF(BH$3=Inputs!$CN188,0.8,IF(BH$3=Inputs!$CN188+1,0.6,IF(BH$3=Inputs!$CN188+2,0.4,IF(BH$3=Inputs!$CO188,0.2,IF(AND(BH$3&gt;=Inputs!$CL188,BH$3&lt;Inputs!$CM188),(BH$3-Inputs!$CL188+1)/(Inputs!$AI188+1),0)))))))))</f>
        <v>0</v>
      </c>
      <c r="BI190" s="27">
        <f>IF(AND(Inputs!$CO188=0,BI$3&gt;=Inputs!$CM188),1,IF(AND(BI$3&gt;=Inputs!$CM188,BI$3&lt;Inputs!$CN188),1,IF(AND(BI$3=Inputs!$CN188,BI$3=Inputs!$CO188),1,IF(OR(AND(BI$3=Inputs!$CN188+1,Inputs!$CN188=Inputs!$CO188),AND(BI$3=Inputs!$CN188+2,Inputs!$CN188=Inputs!$CO188)),0,IF(BI$3=Inputs!$CN188,0.8,IF(BI$3=Inputs!$CN188+1,0.6,IF(BI$3=Inputs!$CN188+2,0.4,IF(BI$3=Inputs!$CO188,0.2,IF(AND(BI$3&gt;=Inputs!$CL188,BI$3&lt;Inputs!$CM188),(BI$3-Inputs!$CL188+1)/(Inputs!$AI188+1),0)))))))))</f>
        <v>0</v>
      </c>
      <c r="BJ190" s="27">
        <f>IF(AND(Inputs!$CO188=0,BJ$3&gt;=Inputs!$CM188),1,IF(AND(BJ$3&gt;=Inputs!$CM188,BJ$3&lt;Inputs!$CN188),1,IF(AND(BJ$3=Inputs!$CN188,BJ$3=Inputs!$CO188),1,IF(OR(AND(BJ$3=Inputs!$CN188+1,Inputs!$CN188=Inputs!$CO188),AND(BJ$3=Inputs!$CN188+2,Inputs!$CN188=Inputs!$CO188)),0,IF(BJ$3=Inputs!$CN188,0.8,IF(BJ$3=Inputs!$CN188+1,0.6,IF(BJ$3=Inputs!$CN188+2,0.4,IF(BJ$3=Inputs!$CO188,0.2,IF(AND(BJ$3&gt;=Inputs!$CL188,BJ$3&lt;Inputs!$CM188),(BJ$3-Inputs!$CL188+1)/(Inputs!$AI188+1),0)))))))))</f>
        <v>0</v>
      </c>
      <c r="BK190" s="27">
        <f>IF(AND(Inputs!$CO188=0,BK$3&gt;=Inputs!$CM188),1,IF(AND(BK$3&gt;=Inputs!$CM188,BK$3&lt;Inputs!$CN188),1,IF(AND(BK$3=Inputs!$CN188,BK$3=Inputs!$CO188),1,IF(OR(AND(BK$3=Inputs!$CN188+1,Inputs!$CN188=Inputs!$CO188),AND(BK$3=Inputs!$CN188+2,Inputs!$CN188=Inputs!$CO188)),0,IF(BK$3=Inputs!$CN188,0.8,IF(BK$3=Inputs!$CN188+1,0.6,IF(BK$3=Inputs!$CN188+2,0.4,IF(BK$3=Inputs!$CO188,0.2,IF(AND(BK$3&gt;=Inputs!$CL188,BK$3&lt;Inputs!$CM188),(BK$3-Inputs!$CL188+1)/(Inputs!$AI188+1),0)))))))))</f>
        <v>0</v>
      </c>
      <c r="BL190" s="27">
        <f>IF(AND(Inputs!$CO188=0,BL$3&gt;=Inputs!$CM188),1,IF(AND(BL$3&gt;=Inputs!$CM188,BL$3&lt;Inputs!$CN188),1,IF(AND(BL$3=Inputs!$CN188,BL$3=Inputs!$CO188),1,IF(OR(AND(BL$3=Inputs!$CN188+1,Inputs!$CN188=Inputs!$CO188),AND(BL$3=Inputs!$CN188+2,Inputs!$CN188=Inputs!$CO188)),0,IF(BL$3=Inputs!$CN188,0.8,IF(BL$3=Inputs!$CN188+1,0.6,IF(BL$3=Inputs!$CN188+2,0.4,IF(BL$3=Inputs!$CO188,0.2,IF(AND(BL$3&gt;=Inputs!$CL188,BL$3&lt;Inputs!$CM188),(BL$3-Inputs!$CL188+1)/(Inputs!$AI188+1),0)))))))))</f>
        <v>0</v>
      </c>
      <c r="BM190" s="27">
        <f>IF(AND(Inputs!$CO188=0,BM$3&gt;=Inputs!$CM188),1,IF(AND(BM$3&gt;=Inputs!$CM188,BM$3&lt;Inputs!$CN188),1,IF(AND(BM$3=Inputs!$CN188,BM$3=Inputs!$CO188),1,IF(OR(AND(BM$3=Inputs!$CN188+1,Inputs!$CN188=Inputs!$CO188),AND(BM$3=Inputs!$CN188+2,Inputs!$CN188=Inputs!$CO188)),0,IF(BM$3=Inputs!$CN188,0.8,IF(BM$3=Inputs!$CN188+1,0.6,IF(BM$3=Inputs!$CN188+2,0.4,IF(BM$3=Inputs!$CO188,0.2,IF(AND(BM$3&gt;=Inputs!$CL188,BM$3&lt;Inputs!$CM188),(BM$3-Inputs!$CL188+1)/(Inputs!$AI188+1),0)))))))))</f>
        <v>0</v>
      </c>
    </row>
    <row r="191" spans="1:65">
      <c r="A191" s="7" t="str">
        <f>IF(Inputs!A189="","",Inputs!A189)</f>
        <v/>
      </c>
      <c r="B191" t="str">
        <f>IF(Inputs!B189="","",Inputs!B189)</f>
        <v/>
      </c>
      <c r="C191" s="292"/>
      <c r="D191" s="292"/>
      <c r="E191" s="292"/>
      <c r="F191" s="292"/>
      <c r="G191" s="292"/>
      <c r="H191" s="292"/>
      <c r="I191" s="292"/>
      <c r="J191" s="292"/>
      <c r="K191" s="292"/>
      <c r="L191" s="292"/>
      <c r="M191" s="292"/>
      <c r="N191" s="292"/>
      <c r="O191" s="292"/>
      <c r="P191" s="292"/>
      <c r="Q191" s="292"/>
      <c r="R191" s="292"/>
      <c r="S191" s="292"/>
      <c r="T191" s="292"/>
      <c r="U191" s="292"/>
      <c r="V191" s="292"/>
      <c r="W191" s="292"/>
      <c r="X191" s="292"/>
      <c r="Y191" s="292"/>
      <c r="Z191" s="292"/>
      <c r="AA191" s="292"/>
      <c r="AB191" s="292"/>
      <c r="AC191" s="292"/>
      <c r="AD191" s="292"/>
      <c r="AE191" s="292"/>
      <c r="AF191" s="292"/>
      <c r="AG191" s="50">
        <f t="shared" si="7"/>
        <v>0</v>
      </c>
      <c r="AH191" s="42">
        <f t="shared" si="6"/>
        <v>0</v>
      </c>
      <c r="AJ191" s="27">
        <f>IF(AND(Inputs!$CO189=0,AJ$3&gt;=Inputs!$CM189),1,IF(AND(AJ$3&gt;=Inputs!$CM189,AJ$3&lt;Inputs!$CN189),1,IF(AND(AJ$3=Inputs!$CN189,AJ$3=Inputs!$CO189),1,IF(OR(AND(AJ$3=Inputs!$CN189+1,Inputs!$CN189=Inputs!$CO189),AND(AJ$3=Inputs!$CN189+2,Inputs!$CN189=Inputs!$CO189)),0,IF(AJ$3=Inputs!$CN189,0.8,IF(AJ$3=Inputs!$CN189+1,0.6,IF(AJ$3=Inputs!$CN189+2,0.4,IF(AJ$3=Inputs!$CO189,0.2,IF(AND(AJ$3&gt;=Inputs!$CL189,AJ$3&lt;Inputs!$CM189),(AJ$3-Inputs!$CL189+1)/(Inputs!$AI189+1),0)))))))))</f>
        <v>0</v>
      </c>
      <c r="AK191" s="27">
        <f>IF(AND(Inputs!$CO189=0,AK$3&gt;=Inputs!$CM189),1,IF(AND(AK$3&gt;=Inputs!$CM189,AK$3&lt;Inputs!$CN189),1,IF(AND(AK$3=Inputs!$CN189,AK$3=Inputs!$CO189),1,IF(OR(AND(AK$3=Inputs!$CN189+1,Inputs!$CN189=Inputs!$CO189),AND(AK$3=Inputs!$CN189+2,Inputs!$CN189=Inputs!$CO189)),0,IF(AK$3=Inputs!$CN189,0.8,IF(AK$3=Inputs!$CN189+1,0.6,IF(AK$3=Inputs!$CN189+2,0.4,IF(AK$3=Inputs!$CO189,0.2,IF(AND(AK$3&gt;=Inputs!$CL189,AK$3&lt;Inputs!$CM189),(AK$3-Inputs!$CL189+1)/(Inputs!$AI189+1),0)))))))))</f>
        <v>0</v>
      </c>
      <c r="AL191" s="27">
        <f>IF(AND(Inputs!$CO189=0,AL$3&gt;=Inputs!$CM189),1,IF(AND(AL$3&gt;=Inputs!$CM189,AL$3&lt;Inputs!$CN189),1,IF(AND(AL$3=Inputs!$CN189,AL$3=Inputs!$CO189),1,IF(OR(AND(AL$3=Inputs!$CN189+1,Inputs!$CN189=Inputs!$CO189),AND(AL$3=Inputs!$CN189+2,Inputs!$CN189=Inputs!$CO189)),0,IF(AL$3=Inputs!$CN189,0.8,IF(AL$3=Inputs!$CN189+1,0.6,IF(AL$3=Inputs!$CN189+2,0.4,IF(AL$3=Inputs!$CO189,0.2,IF(AND(AL$3&gt;=Inputs!$CL189,AL$3&lt;Inputs!$CM189),(AL$3-Inputs!$CL189+1)/(Inputs!$AI189+1),0)))))))))</f>
        <v>0</v>
      </c>
      <c r="AM191" s="27">
        <f>IF(AND(Inputs!$CO189=0,AM$3&gt;=Inputs!$CM189),1,IF(AND(AM$3&gt;=Inputs!$CM189,AM$3&lt;Inputs!$CN189),1,IF(AND(AM$3=Inputs!$CN189,AM$3=Inputs!$CO189),1,IF(OR(AND(AM$3=Inputs!$CN189+1,Inputs!$CN189=Inputs!$CO189),AND(AM$3=Inputs!$CN189+2,Inputs!$CN189=Inputs!$CO189)),0,IF(AM$3=Inputs!$CN189,0.8,IF(AM$3=Inputs!$CN189+1,0.6,IF(AM$3=Inputs!$CN189+2,0.4,IF(AM$3=Inputs!$CO189,0.2,IF(AND(AM$3&gt;=Inputs!$CL189,AM$3&lt;Inputs!$CM189),(AM$3-Inputs!$CL189+1)/(Inputs!$AI189+1),0)))))))))</f>
        <v>0</v>
      </c>
      <c r="AN191" s="27">
        <f>IF(AND(Inputs!$CO189=0,AN$3&gt;=Inputs!$CM189),1,IF(AND(AN$3&gt;=Inputs!$CM189,AN$3&lt;Inputs!$CN189),1,IF(AND(AN$3=Inputs!$CN189,AN$3=Inputs!$CO189),1,IF(OR(AND(AN$3=Inputs!$CN189+1,Inputs!$CN189=Inputs!$CO189),AND(AN$3=Inputs!$CN189+2,Inputs!$CN189=Inputs!$CO189)),0,IF(AN$3=Inputs!$CN189,0.8,IF(AN$3=Inputs!$CN189+1,0.6,IF(AN$3=Inputs!$CN189+2,0.4,IF(AN$3=Inputs!$CO189,0.2,IF(AND(AN$3&gt;=Inputs!$CL189,AN$3&lt;Inputs!$CM189),(AN$3-Inputs!$CL189+1)/(Inputs!$AI189+1),0)))))))))</f>
        <v>0</v>
      </c>
      <c r="AO191" s="27">
        <f>IF(AND(Inputs!$CO189=0,AO$3&gt;=Inputs!$CM189),1,IF(AND(AO$3&gt;=Inputs!$CM189,AO$3&lt;Inputs!$CN189),1,IF(AND(AO$3=Inputs!$CN189,AO$3=Inputs!$CO189),1,IF(OR(AND(AO$3=Inputs!$CN189+1,Inputs!$CN189=Inputs!$CO189),AND(AO$3=Inputs!$CN189+2,Inputs!$CN189=Inputs!$CO189)),0,IF(AO$3=Inputs!$CN189,0.8,IF(AO$3=Inputs!$CN189+1,0.6,IF(AO$3=Inputs!$CN189+2,0.4,IF(AO$3=Inputs!$CO189,0.2,IF(AND(AO$3&gt;=Inputs!$CL189,AO$3&lt;Inputs!$CM189),(AO$3-Inputs!$CL189+1)/(Inputs!$AI189+1),0)))))))))</f>
        <v>0</v>
      </c>
      <c r="AP191" s="27">
        <f>IF(AND(Inputs!$CO189=0,AP$3&gt;=Inputs!$CM189),1,IF(AND(AP$3&gt;=Inputs!$CM189,AP$3&lt;Inputs!$CN189),1,IF(AND(AP$3=Inputs!$CN189,AP$3=Inputs!$CO189),1,IF(OR(AND(AP$3=Inputs!$CN189+1,Inputs!$CN189=Inputs!$CO189),AND(AP$3=Inputs!$CN189+2,Inputs!$CN189=Inputs!$CO189)),0,IF(AP$3=Inputs!$CN189,0.8,IF(AP$3=Inputs!$CN189+1,0.6,IF(AP$3=Inputs!$CN189+2,0.4,IF(AP$3=Inputs!$CO189,0.2,IF(AND(AP$3&gt;=Inputs!$CL189,AP$3&lt;Inputs!$CM189),(AP$3-Inputs!$CL189+1)/(Inputs!$AI189+1),0)))))))))</f>
        <v>0</v>
      </c>
      <c r="AQ191" s="27">
        <f>IF(AND(Inputs!$CO189=0,AQ$3&gt;=Inputs!$CM189),1,IF(AND(AQ$3&gt;=Inputs!$CM189,AQ$3&lt;Inputs!$CN189),1,IF(AND(AQ$3=Inputs!$CN189,AQ$3=Inputs!$CO189),1,IF(OR(AND(AQ$3=Inputs!$CN189+1,Inputs!$CN189=Inputs!$CO189),AND(AQ$3=Inputs!$CN189+2,Inputs!$CN189=Inputs!$CO189)),0,IF(AQ$3=Inputs!$CN189,0.8,IF(AQ$3=Inputs!$CN189+1,0.6,IF(AQ$3=Inputs!$CN189+2,0.4,IF(AQ$3=Inputs!$CO189,0.2,IF(AND(AQ$3&gt;=Inputs!$CL189,AQ$3&lt;Inputs!$CM189),(AQ$3-Inputs!$CL189+1)/(Inputs!$AI189+1),0)))))))))</f>
        <v>0</v>
      </c>
      <c r="AR191" s="27">
        <f>IF(AND(Inputs!$CO189=0,AR$3&gt;=Inputs!$CM189),1,IF(AND(AR$3&gt;=Inputs!$CM189,AR$3&lt;Inputs!$CN189),1,IF(AND(AR$3=Inputs!$CN189,AR$3=Inputs!$CO189),1,IF(OR(AND(AR$3=Inputs!$CN189+1,Inputs!$CN189=Inputs!$CO189),AND(AR$3=Inputs!$CN189+2,Inputs!$CN189=Inputs!$CO189)),0,IF(AR$3=Inputs!$CN189,0.8,IF(AR$3=Inputs!$CN189+1,0.6,IF(AR$3=Inputs!$CN189+2,0.4,IF(AR$3=Inputs!$CO189,0.2,IF(AND(AR$3&gt;=Inputs!$CL189,AR$3&lt;Inputs!$CM189),(AR$3-Inputs!$CL189+1)/(Inputs!$AI189+1),0)))))))))</f>
        <v>0</v>
      </c>
      <c r="AS191" s="27">
        <f>IF(AND(Inputs!$CO189=0,AS$3&gt;=Inputs!$CM189),1,IF(AND(AS$3&gt;=Inputs!$CM189,AS$3&lt;Inputs!$CN189),1,IF(AND(AS$3=Inputs!$CN189,AS$3=Inputs!$CO189),1,IF(OR(AND(AS$3=Inputs!$CN189+1,Inputs!$CN189=Inputs!$CO189),AND(AS$3=Inputs!$CN189+2,Inputs!$CN189=Inputs!$CO189)),0,IF(AS$3=Inputs!$CN189,0.8,IF(AS$3=Inputs!$CN189+1,0.6,IF(AS$3=Inputs!$CN189+2,0.4,IF(AS$3=Inputs!$CO189,0.2,IF(AND(AS$3&gt;=Inputs!$CL189,AS$3&lt;Inputs!$CM189),(AS$3-Inputs!$CL189+1)/(Inputs!$AI189+1),0)))))))))</f>
        <v>0</v>
      </c>
      <c r="AT191" s="27">
        <f>IF(AND(Inputs!$CO189=0,AT$3&gt;=Inputs!$CM189),1,IF(AND(AT$3&gt;=Inputs!$CM189,AT$3&lt;Inputs!$CN189),1,IF(AND(AT$3=Inputs!$CN189,AT$3=Inputs!$CO189),1,IF(OR(AND(AT$3=Inputs!$CN189+1,Inputs!$CN189=Inputs!$CO189),AND(AT$3=Inputs!$CN189+2,Inputs!$CN189=Inputs!$CO189)),0,IF(AT$3=Inputs!$CN189,0.8,IF(AT$3=Inputs!$CN189+1,0.6,IF(AT$3=Inputs!$CN189+2,0.4,IF(AT$3=Inputs!$CO189,0.2,IF(AND(AT$3&gt;=Inputs!$CL189,AT$3&lt;Inputs!$CM189),(AT$3-Inputs!$CL189+1)/(Inputs!$AI189+1),0)))))))))</f>
        <v>0</v>
      </c>
      <c r="AU191" s="27">
        <f>IF(AND(Inputs!$CO189=0,AU$3&gt;=Inputs!$CM189),1,IF(AND(AU$3&gt;=Inputs!$CM189,AU$3&lt;Inputs!$CN189),1,IF(AND(AU$3=Inputs!$CN189,AU$3=Inputs!$CO189),1,IF(OR(AND(AU$3=Inputs!$CN189+1,Inputs!$CN189=Inputs!$CO189),AND(AU$3=Inputs!$CN189+2,Inputs!$CN189=Inputs!$CO189)),0,IF(AU$3=Inputs!$CN189,0.8,IF(AU$3=Inputs!$CN189+1,0.6,IF(AU$3=Inputs!$CN189+2,0.4,IF(AU$3=Inputs!$CO189,0.2,IF(AND(AU$3&gt;=Inputs!$CL189,AU$3&lt;Inputs!$CM189),(AU$3-Inputs!$CL189+1)/(Inputs!$AI189+1),0)))))))))</f>
        <v>0</v>
      </c>
      <c r="AV191" s="27">
        <f>IF(AND(Inputs!$CO189=0,AV$3&gt;=Inputs!$CM189),1,IF(AND(AV$3&gt;=Inputs!$CM189,AV$3&lt;Inputs!$CN189),1,IF(AND(AV$3=Inputs!$CN189,AV$3=Inputs!$CO189),1,IF(OR(AND(AV$3=Inputs!$CN189+1,Inputs!$CN189=Inputs!$CO189),AND(AV$3=Inputs!$CN189+2,Inputs!$CN189=Inputs!$CO189)),0,IF(AV$3=Inputs!$CN189,0.8,IF(AV$3=Inputs!$CN189+1,0.6,IF(AV$3=Inputs!$CN189+2,0.4,IF(AV$3=Inputs!$CO189,0.2,IF(AND(AV$3&gt;=Inputs!$CL189,AV$3&lt;Inputs!$CM189),(AV$3-Inputs!$CL189+1)/(Inputs!$AI189+1),0)))))))))</f>
        <v>0</v>
      </c>
      <c r="AW191" s="27">
        <f>IF(AND(Inputs!$CO189=0,AW$3&gt;=Inputs!$CM189),1,IF(AND(AW$3&gt;=Inputs!$CM189,AW$3&lt;Inputs!$CN189),1,IF(AND(AW$3=Inputs!$CN189,AW$3=Inputs!$CO189),1,IF(OR(AND(AW$3=Inputs!$CN189+1,Inputs!$CN189=Inputs!$CO189),AND(AW$3=Inputs!$CN189+2,Inputs!$CN189=Inputs!$CO189)),0,IF(AW$3=Inputs!$CN189,0.8,IF(AW$3=Inputs!$CN189+1,0.6,IF(AW$3=Inputs!$CN189+2,0.4,IF(AW$3=Inputs!$CO189,0.2,IF(AND(AW$3&gt;=Inputs!$CL189,AW$3&lt;Inputs!$CM189),(AW$3-Inputs!$CL189+1)/(Inputs!$AI189+1),0)))))))))</f>
        <v>0</v>
      </c>
      <c r="AX191" s="27">
        <f>IF(AND(Inputs!$CO189=0,AX$3&gt;=Inputs!$CM189),1,IF(AND(AX$3&gt;=Inputs!$CM189,AX$3&lt;Inputs!$CN189),1,IF(AND(AX$3=Inputs!$CN189,AX$3=Inputs!$CO189),1,IF(OR(AND(AX$3=Inputs!$CN189+1,Inputs!$CN189=Inputs!$CO189),AND(AX$3=Inputs!$CN189+2,Inputs!$CN189=Inputs!$CO189)),0,IF(AX$3=Inputs!$CN189,0.8,IF(AX$3=Inputs!$CN189+1,0.6,IF(AX$3=Inputs!$CN189+2,0.4,IF(AX$3=Inputs!$CO189,0.2,IF(AND(AX$3&gt;=Inputs!$CL189,AX$3&lt;Inputs!$CM189),(AX$3-Inputs!$CL189+1)/(Inputs!$AI189+1),0)))))))))</f>
        <v>0</v>
      </c>
      <c r="AY191" s="27">
        <f>IF(AND(Inputs!$CO189=0,AY$3&gt;=Inputs!$CM189),1,IF(AND(AY$3&gt;=Inputs!$CM189,AY$3&lt;Inputs!$CN189),1,IF(AND(AY$3=Inputs!$CN189,AY$3=Inputs!$CO189),1,IF(OR(AND(AY$3=Inputs!$CN189+1,Inputs!$CN189=Inputs!$CO189),AND(AY$3=Inputs!$CN189+2,Inputs!$CN189=Inputs!$CO189)),0,IF(AY$3=Inputs!$CN189,0.8,IF(AY$3=Inputs!$CN189+1,0.6,IF(AY$3=Inputs!$CN189+2,0.4,IF(AY$3=Inputs!$CO189,0.2,IF(AND(AY$3&gt;=Inputs!$CL189,AY$3&lt;Inputs!$CM189),(AY$3-Inputs!$CL189+1)/(Inputs!$AI189+1),0)))))))))</f>
        <v>0</v>
      </c>
      <c r="AZ191" s="27">
        <f>IF(AND(Inputs!$CO189=0,AZ$3&gt;=Inputs!$CM189),1,IF(AND(AZ$3&gt;=Inputs!$CM189,AZ$3&lt;Inputs!$CN189),1,IF(AND(AZ$3=Inputs!$CN189,AZ$3=Inputs!$CO189),1,IF(OR(AND(AZ$3=Inputs!$CN189+1,Inputs!$CN189=Inputs!$CO189),AND(AZ$3=Inputs!$CN189+2,Inputs!$CN189=Inputs!$CO189)),0,IF(AZ$3=Inputs!$CN189,0.8,IF(AZ$3=Inputs!$CN189+1,0.6,IF(AZ$3=Inputs!$CN189+2,0.4,IF(AZ$3=Inputs!$CO189,0.2,IF(AND(AZ$3&gt;=Inputs!$CL189,AZ$3&lt;Inputs!$CM189),(AZ$3-Inputs!$CL189+1)/(Inputs!$AI189+1),0)))))))))</f>
        <v>0</v>
      </c>
      <c r="BA191" s="27">
        <f>IF(AND(Inputs!$CO189=0,BA$3&gt;=Inputs!$CM189),1,IF(AND(BA$3&gt;=Inputs!$CM189,BA$3&lt;Inputs!$CN189),1,IF(AND(BA$3=Inputs!$CN189,BA$3=Inputs!$CO189),1,IF(OR(AND(BA$3=Inputs!$CN189+1,Inputs!$CN189=Inputs!$CO189),AND(BA$3=Inputs!$CN189+2,Inputs!$CN189=Inputs!$CO189)),0,IF(BA$3=Inputs!$CN189,0.8,IF(BA$3=Inputs!$CN189+1,0.6,IF(BA$3=Inputs!$CN189+2,0.4,IF(BA$3=Inputs!$CO189,0.2,IF(AND(BA$3&gt;=Inputs!$CL189,BA$3&lt;Inputs!$CM189),(BA$3-Inputs!$CL189+1)/(Inputs!$AI189+1),0)))))))))</f>
        <v>0</v>
      </c>
      <c r="BB191" s="27">
        <f>IF(AND(Inputs!$CO189=0,BB$3&gt;=Inputs!$CM189),1,IF(AND(BB$3&gt;=Inputs!$CM189,BB$3&lt;Inputs!$CN189),1,IF(AND(BB$3=Inputs!$CN189,BB$3=Inputs!$CO189),1,IF(OR(AND(BB$3=Inputs!$CN189+1,Inputs!$CN189=Inputs!$CO189),AND(BB$3=Inputs!$CN189+2,Inputs!$CN189=Inputs!$CO189)),0,IF(BB$3=Inputs!$CN189,0.8,IF(BB$3=Inputs!$CN189+1,0.6,IF(BB$3=Inputs!$CN189+2,0.4,IF(BB$3=Inputs!$CO189,0.2,IF(AND(BB$3&gt;=Inputs!$CL189,BB$3&lt;Inputs!$CM189),(BB$3-Inputs!$CL189+1)/(Inputs!$AI189+1),0)))))))))</f>
        <v>0</v>
      </c>
      <c r="BC191" s="27">
        <f>IF(AND(Inputs!$CO189=0,BC$3&gt;=Inputs!$CM189),1,IF(AND(BC$3&gt;=Inputs!$CM189,BC$3&lt;Inputs!$CN189),1,IF(AND(BC$3=Inputs!$CN189,BC$3=Inputs!$CO189),1,IF(OR(AND(BC$3=Inputs!$CN189+1,Inputs!$CN189=Inputs!$CO189),AND(BC$3=Inputs!$CN189+2,Inputs!$CN189=Inputs!$CO189)),0,IF(BC$3=Inputs!$CN189,0.8,IF(BC$3=Inputs!$CN189+1,0.6,IF(BC$3=Inputs!$CN189+2,0.4,IF(BC$3=Inputs!$CO189,0.2,IF(AND(BC$3&gt;=Inputs!$CL189,BC$3&lt;Inputs!$CM189),(BC$3-Inputs!$CL189+1)/(Inputs!$AI189+1),0)))))))))</f>
        <v>0</v>
      </c>
      <c r="BD191" s="27">
        <f>IF(AND(Inputs!$CO189=0,BD$3&gt;=Inputs!$CM189),1,IF(AND(BD$3&gt;=Inputs!$CM189,BD$3&lt;Inputs!$CN189),1,IF(AND(BD$3=Inputs!$CN189,BD$3=Inputs!$CO189),1,IF(OR(AND(BD$3=Inputs!$CN189+1,Inputs!$CN189=Inputs!$CO189),AND(BD$3=Inputs!$CN189+2,Inputs!$CN189=Inputs!$CO189)),0,IF(BD$3=Inputs!$CN189,0.8,IF(BD$3=Inputs!$CN189+1,0.6,IF(BD$3=Inputs!$CN189+2,0.4,IF(BD$3=Inputs!$CO189,0.2,IF(AND(BD$3&gt;=Inputs!$CL189,BD$3&lt;Inputs!$CM189),(BD$3-Inputs!$CL189+1)/(Inputs!$AI189+1),0)))))))))</f>
        <v>0</v>
      </c>
      <c r="BE191" s="27">
        <f>IF(AND(Inputs!$CO189=0,BE$3&gt;=Inputs!$CM189),1,IF(AND(BE$3&gt;=Inputs!$CM189,BE$3&lt;Inputs!$CN189),1,IF(AND(BE$3=Inputs!$CN189,BE$3=Inputs!$CO189),1,IF(OR(AND(BE$3=Inputs!$CN189+1,Inputs!$CN189=Inputs!$CO189),AND(BE$3=Inputs!$CN189+2,Inputs!$CN189=Inputs!$CO189)),0,IF(BE$3=Inputs!$CN189,0.8,IF(BE$3=Inputs!$CN189+1,0.6,IF(BE$3=Inputs!$CN189+2,0.4,IF(BE$3=Inputs!$CO189,0.2,IF(AND(BE$3&gt;=Inputs!$CL189,BE$3&lt;Inputs!$CM189),(BE$3-Inputs!$CL189+1)/(Inputs!$AI189+1),0)))))))))</f>
        <v>0</v>
      </c>
      <c r="BF191" s="27">
        <f>IF(AND(Inputs!$CO189=0,BF$3&gt;=Inputs!$CM189),1,IF(AND(BF$3&gt;=Inputs!$CM189,BF$3&lt;Inputs!$CN189),1,IF(AND(BF$3=Inputs!$CN189,BF$3=Inputs!$CO189),1,IF(OR(AND(BF$3=Inputs!$CN189+1,Inputs!$CN189=Inputs!$CO189),AND(BF$3=Inputs!$CN189+2,Inputs!$CN189=Inputs!$CO189)),0,IF(BF$3=Inputs!$CN189,0.8,IF(BF$3=Inputs!$CN189+1,0.6,IF(BF$3=Inputs!$CN189+2,0.4,IF(BF$3=Inputs!$CO189,0.2,IF(AND(BF$3&gt;=Inputs!$CL189,BF$3&lt;Inputs!$CM189),(BF$3-Inputs!$CL189+1)/(Inputs!$AI189+1),0)))))))))</f>
        <v>0</v>
      </c>
      <c r="BG191" s="27">
        <f>IF(AND(Inputs!$CO189=0,BG$3&gt;=Inputs!$CM189),1,IF(AND(BG$3&gt;=Inputs!$CM189,BG$3&lt;Inputs!$CN189),1,IF(AND(BG$3=Inputs!$CN189,BG$3=Inputs!$CO189),1,IF(OR(AND(BG$3=Inputs!$CN189+1,Inputs!$CN189=Inputs!$CO189),AND(BG$3=Inputs!$CN189+2,Inputs!$CN189=Inputs!$CO189)),0,IF(BG$3=Inputs!$CN189,0.8,IF(BG$3=Inputs!$CN189+1,0.6,IF(BG$3=Inputs!$CN189+2,0.4,IF(BG$3=Inputs!$CO189,0.2,IF(AND(BG$3&gt;=Inputs!$CL189,BG$3&lt;Inputs!$CM189),(BG$3-Inputs!$CL189+1)/(Inputs!$AI189+1),0)))))))))</f>
        <v>0</v>
      </c>
      <c r="BH191" s="27">
        <f>IF(AND(Inputs!$CO189=0,BH$3&gt;=Inputs!$CM189),1,IF(AND(BH$3&gt;=Inputs!$CM189,BH$3&lt;Inputs!$CN189),1,IF(AND(BH$3=Inputs!$CN189,BH$3=Inputs!$CO189),1,IF(OR(AND(BH$3=Inputs!$CN189+1,Inputs!$CN189=Inputs!$CO189),AND(BH$3=Inputs!$CN189+2,Inputs!$CN189=Inputs!$CO189)),0,IF(BH$3=Inputs!$CN189,0.8,IF(BH$3=Inputs!$CN189+1,0.6,IF(BH$3=Inputs!$CN189+2,0.4,IF(BH$3=Inputs!$CO189,0.2,IF(AND(BH$3&gt;=Inputs!$CL189,BH$3&lt;Inputs!$CM189),(BH$3-Inputs!$CL189+1)/(Inputs!$AI189+1),0)))))))))</f>
        <v>0</v>
      </c>
      <c r="BI191" s="27">
        <f>IF(AND(Inputs!$CO189=0,BI$3&gt;=Inputs!$CM189),1,IF(AND(BI$3&gt;=Inputs!$CM189,BI$3&lt;Inputs!$CN189),1,IF(AND(BI$3=Inputs!$CN189,BI$3=Inputs!$CO189),1,IF(OR(AND(BI$3=Inputs!$CN189+1,Inputs!$CN189=Inputs!$CO189),AND(BI$3=Inputs!$CN189+2,Inputs!$CN189=Inputs!$CO189)),0,IF(BI$3=Inputs!$CN189,0.8,IF(BI$3=Inputs!$CN189+1,0.6,IF(BI$3=Inputs!$CN189+2,0.4,IF(BI$3=Inputs!$CO189,0.2,IF(AND(BI$3&gt;=Inputs!$CL189,BI$3&lt;Inputs!$CM189),(BI$3-Inputs!$CL189+1)/(Inputs!$AI189+1),0)))))))))</f>
        <v>0</v>
      </c>
      <c r="BJ191" s="27">
        <f>IF(AND(Inputs!$CO189=0,BJ$3&gt;=Inputs!$CM189),1,IF(AND(BJ$3&gt;=Inputs!$CM189,BJ$3&lt;Inputs!$CN189),1,IF(AND(BJ$3=Inputs!$CN189,BJ$3=Inputs!$CO189),1,IF(OR(AND(BJ$3=Inputs!$CN189+1,Inputs!$CN189=Inputs!$CO189),AND(BJ$3=Inputs!$CN189+2,Inputs!$CN189=Inputs!$CO189)),0,IF(BJ$3=Inputs!$CN189,0.8,IF(BJ$3=Inputs!$CN189+1,0.6,IF(BJ$3=Inputs!$CN189+2,0.4,IF(BJ$3=Inputs!$CO189,0.2,IF(AND(BJ$3&gt;=Inputs!$CL189,BJ$3&lt;Inputs!$CM189),(BJ$3-Inputs!$CL189+1)/(Inputs!$AI189+1),0)))))))))</f>
        <v>0</v>
      </c>
      <c r="BK191" s="27">
        <f>IF(AND(Inputs!$CO189=0,BK$3&gt;=Inputs!$CM189),1,IF(AND(BK$3&gt;=Inputs!$CM189,BK$3&lt;Inputs!$CN189),1,IF(AND(BK$3=Inputs!$CN189,BK$3=Inputs!$CO189),1,IF(OR(AND(BK$3=Inputs!$CN189+1,Inputs!$CN189=Inputs!$CO189),AND(BK$3=Inputs!$CN189+2,Inputs!$CN189=Inputs!$CO189)),0,IF(BK$3=Inputs!$CN189,0.8,IF(BK$3=Inputs!$CN189+1,0.6,IF(BK$3=Inputs!$CN189+2,0.4,IF(BK$3=Inputs!$CO189,0.2,IF(AND(BK$3&gt;=Inputs!$CL189,BK$3&lt;Inputs!$CM189),(BK$3-Inputs!$CL189+1)/(Inputs!$AI189+1),0)))))))))</f>
        <v>0</v>
      </c>
      <c r="BL191" s="27">
        <f>IF(AND(Inputs!$CO189=0,BL$3&gt;=Inputs!$CM189),1,IF(AND(BL$3&gt;=Inputs!$CM189,BL$3&lt;Inputs!$CN189),1,IF(AND(BL$3=Inputs!$CN189,BL$3=Inputs!$CO189),1,IF(OR(AND(BL$3=Inputs!$CN189+1,Inputs!$CN189=Inputs!$CO189),AND(BL$3=Inputs!$CN189+2,Inputs!$CN189=Inputs!$CO189)),0,IF(BL$3=Inputs!$CN189,0.8,IF(BL$3=Inputs!$CN189+1,0.6,IF(BL$3=Inputs!$CN189+2,0.4,IF(BL$3=Inputs!$CO189,0.2,IF(AND(BL$3&gt;=Inputs!$CL189,BL$3&lt;Inputs!$CM189),(BL$3-Inputs!$CL189+1)/(Inputs!$AI189+1),0)))))))))</f>
        <v>0</v>
      </c>
      <c r="BM191" s="27">
        <f>IF(AND(Inputs!$CO189=0,BM$3&gt;=Inputs!$CM189),1,IF(AND(BM$3&gt;=Inputs!$CM189,BM$3&lt;Inputs!$CN189),1,IF(AND(BM$3=Inputs!$CN189,BM$3=Inputs!$CO189),1,IF(OR(AND(BM$3=Inputs!$CN189+1,Inputs!$CN189=Inputs!$CO189),AND(BM$3=Inputs!$CN189+2,Inputs!$CN189=Inputs!$CO189)),0,IF(BM$3=Inputs!$CN189,0.8,IF(BM$3=Inputs!$CN189+1,0.6,IF(BM$3=Inputs!$CN189+2,0.4,IF(BM$3=Inputs!$CO189,0.2,IF(AND(BM$3&gt;=Inputs!$CL189,BM$3&lt;Inputs!$CM189),(BM$3-Inputs!$CL189+1)/(Inputs!$AI189+1),0)))))))))</f>
        <v>0</v>
      </c>
    </row>
    <row r="192" spans="1:65">
      <c r="A192" s="7" t="str">
        <f>IF(Inputs!A190="","",Inputs!A190)</f>
        <v/>
      </c>
      <c r="B192" t="str">
        <f>IF(Inputs!B190="","",Inputs!B190)</f>
        <v/>
      </c>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292"/>
      <c r="AE192" s="292"/>
      <c r="AF192" s="292"/>
      <c r="AG192" s="50">
        <f t="shared" si="7"/>
        <v>0</v>
      </c>
      <c r="AH192" s="42">
        <f t="shared" si="6"/>
        <v>0</v>
      </c>
      <c r="AJ192" s="27">
        <f>IF(AND(Inputs!$CO190=0,AJ$3&gt;=Inputs!$CM190),1,IF(AND(AJ$3&gt;=Inputs!$CM190,AJ$3&lt;Inputs!$CN190),1,IF(AND(AJ$3=Inputs!$CN190,AJ$3=Inputs!$CO190),1,IF(OR(AND(AJ$3=Inputs!$CN190+1,Inputs!$CN190=Inputs!$CO190),AND(AJ$3=Inputs!$CN190+2,Inputs!$CN190=Inputs!$CO190)),0,IF(AJ$3=Inputs!$CN190,0.8,IF(AJ$3=Inputs!$CN190+1,0.6,IF(AJ$3=Inputs!$CN190+2,0.4,IF(AJ$3=Inputs!$CO190,0.2,IF(AND(AJ$3&gt;=Inputs!$CL190,AJ$3&lt;Inputs!$CM190),(AJ$3-Inputs!$CL190+1)/(Inputs!$AI190+1),0)))))))))</f>
        <v>0</v>
      </c>
      <c r="AK192" s="27">
        <f>IF(AND(Inputs!$CO190=0,AK$3&gt;=Inputs!$CM190),1,IF(AND(AK$3&gt;=Inputs!$CM190,AK$3&lt;Inputs!$CN190),1,IF(AND(AK$3=Inputs!$CN190,AK$3=Inputs!$CO190),1,IF(OR(AND(AK$3=Inputs!$CN190+1,Inputs!$CN190=Inputs!$CO190),AND(AK$3=Inputs!$CN190+2,Inputs!$CN190=Inputs!$CO190)),0,IF(AK$3=Inputs!$CN190,0.8,IF(AK$3=Inputs!$CN190+1,0.6,IF(AK$3=Inputs!$CN190+2,0.4,IF(AK$3=Inputs!$CO190,0.2,IF(AND(AK$3&gt;=Inputs!$CL190,AK$3&lt;Inputs!$CM190),(AK$3-Inputs!$CL190+1)/(Inputs!$AI190+1),0)))))))))</f>
        <v>0</v>
      </c>
      <c r="AL192" s="27">
        <f>IF(AND(Inputs!$CO190=0,AL$3&gt;=Inputs!$CM190),1,IF(AND(AL$3&gt;=Inputs!$CM190,AL$3&lt;Inputs!$CN190),1,IF(AND(AL$3=Inputs!$CN190,AL$3=Inputs!$CO190),1,IF(OR(AND(AL$3=Inputs!$CN190+1,Inputs!$CN190=Inputs!$CO190),AND(AL$3=Inputs!$CN190+2,Inputs!$CN190=Inputs!$CO190)),0,IF(AL$3=Inputs!$CN190,0.8,IF(AL$3=Inputs!$CN190+1,0.6,IF(AL$3=Inputs!$CN190+2,0.4,IF(AL$3=Inputs!$CO190,0.2,IF(AND(AL$3&gt;=Inputs!$CL190,AL$3&lt;Inputs!$CM190),(AL$3-Inputs!$CL190+1)/(Inputs!$AI190+1),0)))))))))</f>
        <v>0</v>
      </c>
      <c r="AM192" s="27">
        <f>IF(AND(Inputs!$CO190=0,AM$3&gt;=Inputs!$CM190),1,IF(AND(AM$3&gt;=Inputs!$CM190,AM$3&lt;Inputs!$CN190),1,IF(AND(AM$3=Inputs!$CN190,AM$3=Inputs!$CO190),1,IF(OR(AND(AM$3=Inputs!$CN190+1,Inputs!$CN190=Inputs!$CO190),AND(AM$3=Inputs!$CN190+2,Inputs!$CN190=Inputs!$CO190)),0,IF(AM$3=Inputs!$CN190,0.8,IF(AM$3=Inputs!$CN190+1,0.6,IF(AM$3=Inputs!$CN190+2,0.4,IF(AM$3=Inputs!$CO190,0.2,IF(AND(AM$3&gt;=Inputs!$CL190,AM$3&lt;Inputs!$CM190),(AM$3-Inputs!$CL190+1)/(Inputs!$AI190+1),0)))))))))</f>
        <v>0</v>
      </c>
      <c r="AN192" s="27">
        <f>IF(AND(Inputs!$CO190=0,AN$3&gt;=Inputs!$CM190),1,IF(AND(AN$3&gt;=Inputs!$CM190,AN$3&lt;Inputs!$CN190),1,IF(AND(AN$3=Inputs!$CN190,AN$3=Inputs!$CO190),1,IF(OR(AND(AN$3=Inputs!$CN190+1,Inputs!$CN190=Inputs!$CO190),AND(AN$3=Inputs!$CN190+2,Inputs!$CN190=Inputs!$CO190)),0,IF(AN$3=Inputs!$CN190,0.8,IF(AN$3=Inputs!$CN190+1,0.6,IF(AN$3=Inputs!$CN190+2,0.4,IF(AN$3=Inputs!$CO190,0.2,IF(AND(AN$3&gt;=Inputs!$CL190,AN$3&lt;Inputs!$CM190),(AN$3-Inputs!$CL190+1)/(Inputs!$AI190+1),0)))))))))</f>
        <v>0</v>
      </c>
      <c r="AO192" s="27">
        <f>IF(AND(Inputs!$CO190=0,AO$3&gt;=Inputs!$CM190),1,IF(AND(AO$3&gt;=Inputs!$CM190,AO$3&lt;Inputs!$CN190),1,IF(AND(AO$3=Inputs!$CN190,AO$3=Inputs!$CO190),1,IF(OR(AND(AO$3=Inputs!$CN190+1,Inputs!$CN190=Inputs!$CO190),AND(AO$3=Inputs!$CN190+2,Inputs!$CN190=Inputs!$CO190)),0,IF(AO$3=Inputs!$CN190,0.8,IF(AO$3=Inputs!$CN190+1,0.6,IF(AO$3=Inputs!$CN190+2,0.4,IF(AO$3=Inputs!$CO190,0.2,IF(AND(AO$3&gt;=Inputs!$CL190,AO$3&lt;Inputs!$CM190),(AO$3-Inputs!$CL190+1)/(Inputs!$AI190+1),0)))))))))</f>
        <v>0</v>
      </c>
      <c r="AP192" s="27">
        <f>IF(AND(Inputs!$CO190=0,AP$3&gt;=Inputs!$CM190),1,IF(AND(AP$3&gt;=Inputs!$CM190,AP$3&lt;Inputs!$CN190),1,IF(AND(AP$3=Inputs!$CN190,AP$3=Inputs!$CO190),1,IF(OR(AND(AP$3=Inputs!$CN190+1,Inputs!$CN190=Inputs!$CO190),AND(AP$3=Inputs!$CN190+2,Inputs!$CN190=Inputs!$CO190)),0,IF(AP$3=Inputs!$CN190,0.8,IF(AP$3=Inputs!$CN190+1,0.6,IF(AP$3=Inputs!$CN190+2,0.4,IF(AP$3=Inputs!$CO190,0.2,IF(AND(AP$3&gt;=Inputs!$CL190,AP$3&lt;Inputs!$CM190),(AP$3-Inputs!$CL190+1)/(Inputs!$AI190+1),0)))))))))</f>
        <v>0</v>
      </c>
      <c r="AQ192" s="27">
        <f>IF(AND(Inputs!$CO190=0,AQ$3&gt;=Inputs!$CM190),1,IF(AND(AQ$3&gt;=Inputs!$CM190,AQ$3&lt;Inputs!$CN190),1,IF(AND(AQ$3=Inputs!$CN190,AQ$3=Inputs!$CO190),1,IF(OR(AND(AQ$3=Inputs!$CN190+1,Inputs!$CN190=Inputs!$CO190),AND(AQ$3=Inputs!$CN190+2,Inputs!$CN190=Inputs!$CO190)),0,IF(AQ$3=Inputs!$CN190,0.8,IF(AQ$3=Inputs!$CN190+1,0.6,IF(AQ$3=Inputs!$CN190+2,0.4,IF(AQ$3=Inputs!$CO190,0.2,IF(AND(AQ$3&gt;=Inputs!$CL190,AQ$3&lt;Inputs!$CM190),(AQ$3-Inputs!$CL190+1)/(Inputs!$AI190+1),0)))))))))</f>
        <v>0</v>
      </c>
      <c r="AR192" s="27">
        <f>IF(AND(Inputs!$CO190=0,AR$3&gt;=Inputs!$CM190),1,IF(AND(AR$3&gt;=Inputs!$CM190,AR$3&lt;Inputs!$CN190),1,IF(AND(AR$3=Inputs!$CN190,AR$3=Inputs!$CO190),1,IF(OR(AND(AR$3=Inputs!$CN190+1,Inputs!$CN190=Inputs!$CO190),AND(AR$3=Inputs!$CN190+2,Inputs!$CN190=Inputs!$CO190)),0,IF(AR$3=Inputs!$CN190,0.8,IF(AR$3=Inputs!$CN190+1,0.6,IF(AR$3=Inputs!$CN190+2,0.4,IF(AR$3=Inputs!$CO190,0.2,IF(AND(AR$3&gt;=Inputs!$CL190,AR$3&lt;Inputs!$CM190),(AR$3-Inputs!$CL190+1)/(Inputs!$AI190+1),0)))))))))</f>
        <v>0</v>
      </c>
      <c r="AS192" s="27">
        <f>IF(AND(Inputs!$CO190=0,AS$3&gt;=Inputs!$CM190),1,IF(AND(AS$3&gt;=Inputs!$CM190,AS$3&lt;Inputs!$CN190),1,IF(AND(AS$3=Inputs!$CN190,AS$3=Inputs!$CO190),1,IF(OR(AND(AS$3=Inputs!$CN190+1,Inputs!$CN190=Inputs!$CO190),AND(AS$3=Inputs!$CN190+2,Inputs!$CN190=Inputs!$CO190)),0,IF(AS$3=Inputs!$CN190,0.8,IF(AS$3=Inputs!$CN190+1,0.6,IF(AS$3=Inputs!$CN190+2,0.4,IF(AS$3=Inputs!$CO190,0.2,IF(AND(AS$3&gt;=Inputs!$CL190,AS$3&lt;Inputs!$CM190),(AS$3-Inputs!$CL190+1)/(Inputs!$AI190+1),0)))))))))</f>
        <v>0</v>
      </c>
      <c r="AT192" s="27">
        <f>IF(AND(Inputs!$CO190=0,AT$3&gt;=Inputs!$CM190),1,IF(AND(AT$3&gt;=Inputs!$CM190,AT$3&lt;Inputs!$CN190),1,IF(AND(AT$3=Inputs!$CN190,AT$3=Inputs!$CO190),1,IF(OR(AND(AT$3=Inputs!$CN190+1,Inputs!$CN190=Inputs!$CO190),AND(AT$3=Inputs!$CN190+2,Inputs!$CN190=Inputs!$CO190)),0,IF(AT$3=Inputs!$CN190,0.8,IF(AT$3=Inputs!$CN190+1,0.6,IF(AT$3=Inputs!$CN190+2,0.4,IF(AT$3=Inputs!$CO190,0.2,IF(AND(AT$3&gt;=Inputs!$CL190,AT$3&lt;Inputs!$CM190),(AT$3-Inputs!$CL190+1)/(Inputs!$AI190+1),0)))))))))</f>
        <v>0</v>
      </c>
      <c r="AU192" s="27">
        <f>IF(AND(Inputs!$CO190=0,AU$3&gt;=Inputs!$CM190),1,IF(AND(AU$3&gt;=Inputs!$CM190,AU$3&lt;Inputs!$CN190),1,IF(AND(AU$3=Inputs!$CN190,AU$3=Inputs!$CO190),1,IF(OR(AND(AU$3=Inputs!$CN190+1,Inputs!$CN190=Inputs!$CO190),AND(AU$3=Inputs!$CN190+2,Inputs!$CN190=Inputs!$CO190)),0,IF(AU$3=Inputs!$CN190,0.8,IF(AU$3=Inputs!$CN190+1,0.6,IF(AU$3=Inputs!$CN190+2,0.4,IF(AU$3=Inputs!$CO190,0.2,IF(AND(AU$3&gt;=Inputs!$CL190,AU$3&lt;Inputs!$CM190),(AU$3-Inputs!$CL190+1)/(Inputs!$AI190+1),0)))))))))</f>
        <v>0</v>
      </c>
      <c r="AV192" s="27">
        <f>IF(AND(Inputs!$CO190=0,AV$3&gt;=Inputs!$CM190),1,IF(AND(AV$3&gt;=Inputs!$CM190,AV$3&lt;Inputs!$CN190),1,IF(AND(AV$3=Inputs!$CN190,AV$3=Inputs!$CO190),1,IF(OR(AND(AV$3=Inputs!$CN190+1,Inputs!$CN190=Inputs!$CO190),AND(AV$3=Inputs!$CN190+2,Inputs!$CN190=Inputs!$CO190)),0,IF(AV$3=Inputs!$CN190,0.8,IF(AV$3=Inputs!$CN190+1,0.6,IF(AV$3=Inputs!$CN190+2,0.4,IF(AV$3=Inputs!$CO190,0.2,IF(AND(AV$3&gt;=Inputs!$CL190,AV$3&lt;Inputs!$CM190),(AV$3-Inputs!$CL190+1)/(Inputs!$AI190+1),0)))))))))</f>
        <v>0</v>
      </c>
      <c r="AW192" s="27">
        <f>IF(AND(Inputs!$CO190=0,AW$3&gt;=Inputs!$CM190),1,IF(AND(AW$3&gt;=Inputs!$CM190,AW$3&lt;Inputs!$CN190),1,IF(AND(AW$3=Inputs!$CN190,AW$3=Inputs!$CO190),1,IF(OR(AND(AW$3=Inputs!$CN190+1,Inputs!$CN190=Inputs!$CO190),AND(AW$3=Inputs!$CN190+2,Inputs!$CN190=Inputs!$CO190)),0,IF(AW$3=Inputs!$CN190,0.8,IF(AW$3=Inputs!$CN190+1,0.6,IF(AW$3=Inputs!$CN190+2,0.4,IF(AW$3=Inputs!$CO190,0.2,IF(AND(AW$3&gt;=Inputs!$CL190,AW$3&lt;Inputs!$CM190),(AW$3-Inputs!$CL190+1)/(Inputs!$AI190+1),0)))))))))</f>
        <v>0</v>
      </c>
      <c r="AX192" s="27">
        <f>IF(AND(Inputs!$CO190=0,AX$3&gt;=Inputs!$CM190),1,IF(AND(AX$3&gt;=Inputs!$CM190,AX$3&lt;Inputs!$CN190),1,IF(AND(AX$3=Inputs!$CN190,AX$3=Inputs!$CO190),1,IF(OR(AND(AX$3=Inputs!$CN190+1,Inputs!$CN190=Inputs!$CO190),AND(AX$3=Inputs!$CN190+2,Inputs!$CN190=Inputs!$CO190)),0,IF(AX$3=Inputs!$CN190,0.8,IF(AX$3=Inputs!$CN190+1,0.6,IF(AX$3=Inputs!$CN190+2,0.4,IF(AX$3=Inputs!$CO190,0.2,IF(AND(AX$3&gt;=Inputs!$CL190,AX$3&lt;Inputs!$CM190),(AX$3-Inputs!$CL190+1)/(Inputs!$AI190+1),0)))))))))</f>
        <v>0</v>
      </c>
      <c r="AY192" s="27">
        <f>IF(AND(Inputs!$CO190=0,AY$3&gt;=Inputs!$CM190),1,IF(AND(AY$3&gt;=Inputs!$CM190,AY$3&lt;Inputs!$CN190),1,IF(AND(AY$3=Inputs!$CN190,AY$3=Inputs!$CO190),1,IF(OR(AND(AY$3=Inputs!$CN190+1,Inputs!$CN190=Inputs!$CO190),AND(AY$3=Inputs!$CN190+2,Inputs!$CN190=Inputs!$CO190)),0,IF(AY$3=Inputs!$CN190,0.8,IF(AY$3=Inputs!$CN190+1,0.6,IF(AY$3=Inputs!$CN190+2,0.4,IF(AY$3=Inputs!$CO190,0.2,IF(AND(AY$3&gt;=Inputs!$CL190,AY$3&lt;Inputs!$CM190),(AY$3-Inputs!$CL190+1)/(Inputs!$AI190+1),0)))))))))</f>
        <v>0</v>
      </c>
      <c r="AZ192" s="27">
        <f>IF(AND(Inputs!$CO190=0,AZ$3&gt;=Inputs!$CM190),1,IF(AND(AZ$3&gt;=Inputs!$CM190,AZ$3&lt;Inputs!$CN190),1,IF(AND(AZ$3=Inputs!$CN190,AZ$3=Inputs!$CO190),1,IF(OR(AND(AZ$3=Inputs!$CN190+1,Inputs!$CN190=Inputs!$CO190),AND(AZ$3=Inputs!$CN190+2,Inputs!$CN190=Inputs!$CO190)),0,IF(AZ$3=Inputs!$CN190,0.8,IF(AZ$3=Inputs!$CN190+1,0.6,IF(AZ$3=Inputs!$CN190+2,0.4,IF(AZ$3=Inputs!$CO190,0.2,IF(AND(AZ$3&gt;=Inputs!$CL190,AZ$3&lt;Inputs!$CM190),(AZ$3-Inputs!$CL190+1)/(Inputs!$AI190+1),0)))))))))</f>
        <v>0</v>
      </c>
      <c r="BA192" s="27">
        <f>IF(AND(Inputs!$CO190=0,BA$3&gt;=Inputs!$CM190),1,IF(AND(BA$3&gt;=Inputs!$CM190,BA$3&lt;Inputs!$CN190),1,IF(AND(BA$3=Inputs!$CN190,BA$3=Inputs!$CO190),1,IF(OR(AND(BA$3=Inputs!$CN190+1,Inputs!$CN190=Inputs!$CO190),AND(BA$3=Inputs!$CN190+2,Inputs!$CN190=Inputs!$CO190)),0,IF(BA$3=Inputs!$CN190,0.8,IF(BA$3=Inputs!$CN190+1,0.6,IF(BA$3=Inputs!$CN190+2,0.4,IF(BA$3=Inputs!$CO190,0.2,IF(AND(BA$3&gt;=Inputs!$CL190,BA$3&lt;Inputs!$CM190),(BA$3-Inputs!$CL190+1)/(Inputs!$AI190+1),0)))))))))</f>
        <v>0</v>
      </c>
      <c r="BB192" s="27">
        <f>IF(AND(Inputs!$CO190=0,BB$3&gt;=Inputs!$CM190),1,IF(AND(BB$3&gt;=Inputs!$CM190,BB$3&lt;Inputs!$CN190),1,IF(AND(BB$3=Inputs!$CN190,BB$3=Inputs!$CO190),1,IF(OR(AND(BB$3=Inputs!$CN190+1,Inputs!$CN190=Inputs!$CO190),AND(BB$3=Inputs!$CN190+2,Inputs!$CN190=Inputs!$CO190)),0,IF(BB$3=Inputs!$CN190,0.8,IF(BB$3=Inputs!$CN190+1,0.6,IF(BB$3=Inputs!$CN190+2,0.4,IF(BB$3=Inputs!$CO190,0.2,IF(AND(BB$3&gt;=Inputs!$CL190,BB$3&lt;Inputs!$CM190),(BB$3-Inputs!$CL190+1)/(Inputs!$AI190+1),0)))))))))</f>
        <v>0</v>
      </c>
      <c r="BC192" s="27">
        <f>IF(AND(Inputs!$CO190=0,BC$3&gt;=Inputs!$CM190),1,IF(AND(BC$3&gt;=Inputs!$CM190,BC$3&lt;Inputs!$CN190),1,IF(AND(BC$3=Inputs!$CN190,BC$3=Inputs!$CO190),1,IF(OR(AND(BC$3=Inputs!$CN190+1,Inputs!$CN190=Inputs!$CO190),AND(BC$3=Inputs!$CN190+2,Inputs!$CN190=Inputs!$CO190)),0,IF(BC$3=Inputs!$CN190,0.8,IF(BC$3=Inputs!$CN190+1,0.6,IF(BC$3=Inputs!$CN190+2,0.4,IF(BC$3=Inputs!$CO190,0.2,IF(AND(BC$3&gt;=Inputs!$CL190,BC$3&lt;Inputs!$CM190),(BC$3-Inputs!$CL190+1)/(Inputs!$AI190+1),0)))))))))</f>
        <v>0</v>
      </c>
      <c r="BD192" s="27">
        <f>IF(AND(Inputs!$CO190=0,BD$3&gt;=Inputs!$CM190),1,IF(AND(BD$3&gt;=Inputs!$CM190,BD$3&lt;Inputs!$CN190),1,IF(AND(BD$3=Inputs!$CN190,BD$3=Inputs!$CO190),1,IF(OR(AND(BD$3=Inputs!$CN190+1,Inputs!$CN190=Inputs!$CO190),AND(BD$3=Inputs!$CN190+2,Inputs!$CN190=Inputs!$CO190)),0,IF(BD$3=Inputs!$CN190,0.8,IF(BD$3=Inputs!$CN190+1,0.6,IF(BD$3=Inputs!$CN190+2,0.4,IF(BD$3=Inputs!$CO190,0.2,IF(AND(BD$3&gt;=Inputs!$CL190,BD$3&lt;Inputs!$CM190),(BD$3-Inputs!$CL190+1)/(Inputs!$AI190+1),0)))))))))</f>
        <v>0</v>
      </c>
      <c r="BE192" s="27">
        <f>IF(AND(Inputs!$CO190=0,BE$3&gt;=Inputs!$CM190),1,IF(AND(BE$3&gt;=Inputs!$CM190,BE$3&lt;Inputs!$CN190),1,IF(AND(BE$3=Inputs!$CN190,BE$3=Inputs!$CO190),1,IF(OR(AND(BE$3=Inputs!$CN190+1,Inputs!$CN190=Inputs!$CO190),AND(BE$3=Inputs!$CN190+2,Inputs!$CN190=Inputs!$CO190)),0,IF(BE$3=Inputs!$CN190,0.8,IF(BE$3=Inputs!$CN190+1,0.6,IF(BE$3=Inputs!$CN190+2,0.4,IF(BE$3=Inputs!$CO190,0.2,IF(AND(BE$3&gt;=Inputs!$CL190,BE$3&lt;Inputs!$CM190),(BE$3-Inputs!$CL190+1)/(Inputs!$AI190+1),0)))))))))</f>
        <v>0</v>
      </c>
      <c r="BF192" s="27">
        <f>IF(AND(Inputs!$CO190=0,BF$3&gt;=Inputs!$CM190),1,IF(AND(BF$3&gt;=Inputs!$CM190,BF$3&lt;Inputs!$CN190),1,IF(AND(BF$3=Inputs!$CN190,BF$3=Inputs!$CO190),1,IF(OR(AND(BF$3=Inputs!$CN190+1,Inputs!$CN190=Inputs!$CO190),AND(BF$3=Inputs!$CN190+2,Inputs!$CN190=Inputs!$CO190)),0,IF(BF$3=Inputs!$CN190,0.8,IF(BF$3=Inputs!$CN190+1,0.6,IF(BF$3=Inputs!$CN190+2,0.4,IF(BF$3=Inputs!$CO190,0.2,IF(AND(BF$3&gt;=Inputs!$CL190,BF$3&lt;Inputs!$CM190),(BF$3-Inputs!$CL190+1)/(Inputs!$AI190+1),0)))))))))</f>
        <v>0</v>
      </c>
      <c r="BG192" s="27">
        <f>IF(AND(Inputs!$CO190=0,BG$3&gt;=Inputs!$CM190),1,IF(AND(BG$3&gt;=Inputs!$CM190,BG$3&lt;Inputs!$CN190),1,IF(AND(BG$3=Inputs!$CN190,BG$3=Inputs!$CO190),1,IF(OR(AND(BG$3=Inputs!$CN190+1,Inputs!$CN190=Inputs!$CO190),AND(BG$3=Inputs!$CN190+2,Inputs!$CN190=Inputs!$CO190)),0,IF(BG$3=Inputs!$CN190,0.8,IF(BG$3=Inputs!$CN190+1,0.6,IF(BG$3=Inputs!$CN190+2,0.4,IF(BG$3=Inputs!$CO190,0.2,IF(AND(BG$3&gt;=Inputs!$CL190,BG$3&lt;Inputs!$CM190),(BG$3-Inputs!$CL190+1)/(Inputs!$AI190+1),0)))))))))</f>
        <v>0</v>
      </c>
      <c r="BH192" s="27">
        <f>IF(AND(Inputs!$CO190=0,BH$3&gt;=Inputs!$CM190),1,IF(AND(BH$3&gt;=Inputs!$CM190,BH$3&lt;Inputs!$CN190),1,IF(AND(BH$3=Inputs!$CN190,BH$3=Inputs!$CO190),1,IF(OR(AND(BH$3=Inputs!$CN190+1,Inputs!$CN190=Inputs!$CO190),AND(BH$3=Inputs!$CN190+2,Inputs!$CN190=Inputs!$CO190)),0,IF(BH$3=Inputs!$CN190,0.8,IF(BH$3=Inputs!$CN190+1,0.6,IF(BH$3=Inputs!$CN190+2,0.4,IF(BH$3=Inputs!$CO190,0.2,IF(AND(BH$3&gt;=Inputs!$CL190,BH$3&lt;Inputs!$CM190),(BH$3-Inputs!$CL190+1)/(Inputs!$AI190+1),0)))))))))</f>
        <v>0</v>
      </c>
      <c r="BI192" s="27">
        <f>IF(AND(Inputs!$CO190=0,BI$3&gt;=Inputs!$CM190),1,IF(AND(BI$3&gt;=Inputs!$CM190,BI$3&lt;Inputs!$CN190),1,IF(AND(BI$3=Inputs!$CN190,BI$3=Inputs!$CO190),1,IF(OR(AND(BI$3=Inputs!$CN190+1,Inputs!$CN190=Inputs!$CO190),AND(BI$3=Inputs!$CN190+2,Inputs!$CN190=Inputs!$CO190)),0,IF(BI$3=Inputs!$CN190,0.8,IF(BI$3=Inputs!$CN190+1,0.6,IF(BI$3=Inputs!$CN190+2,0.4,IF(BI$3=Inputs!$CO190,0.2,IF(AND(BI$3&gt;=Inputs!$CL190,BI$3&lt;Inputs!$CM190),(BI$3-Inputs!$CL190+1)/(Inputs!$AI190+1),0)))))))))</f>
        <v>0</v>
      </c>
      <c r="BJ192" s="27">
        <f>IF(AND(Inputs!$CO190=0,BJ$3&gt;=Inputs!$CM190),1,IF(AND(BJ$3&gt;=Inputs!$CM190,BJ$3&lt;Inputs!$CN190),1,IF(AND(BJ$3=Inputs!$CN190,BJ$3=Inputs!$CO190),1,IF(OR(AND(BJ$3=Inputs!$CN190+1,Inputs!$CN190=Inputs!$CO190),AND(BJ$3=Inputs!$CN190+2,Inputs!$CN190=Inputs!$CO190)),0,IF(BJ$3=Inputs!$CN190,0.8,IF(BJ$3=Inputs!$CN190+1,0.6,IF(BJ$3=Inputs!$CN190+2,0.4,IF(BJ$3=Inputs!$CO190,0.2,IF(AND(BJ$3&gt;=Inputs!$CL190,BJ$3&lt;Inputs!$CM190),(BJ$3-Inputs!$CL190+1)/(Inputs!$AI190+1),0)))))))))</f>
        <v>0</v>
      </c>
      <c r="BK192" s="27">
        <f>IF(AND(Inputs!$CO190=0,BK$3&gt;=Inputs!$CM190),1,IF(AND(BK$3&gt;=Inputs!$CM190,BK$3&lt;Inputs!$CN190),1,IF(AND(BK$3=Inputs!$CN190,BK$3=Inputs!$CO190),1,IF(OR(AND(BK$3=Inputs!$CN190+1,Inputs!$CN190=Inputs!$CO190),AND(BK$3=Inputs!$CN190+2,Inputs!$CN190=Inputs!$CO190)),0,IF(BK$3=Inputs!$CN190,0.8,IF(BK$3=Inputs!$CN190+1,0.6,IF(BK$3=Inputs!$CN190+2,0.4,IF(BK$3=Inputs!$CO190,0.2,IF(AND(BK$3&gt;=Inputs!$CL190,BK$3&lt;Inputs!$CM190),(BK$3-Inputs!$CL190+1)/(Inputs!$AI190+1),0)))))))))</f>
        <v>0</v>
      </c>
      <c r="BL192" s="27">
        <f>IF(AND(Inputs!$CO190=0,BL$3&gt;=Inputs!$CM190),1,IF(AND(BL$3&gt;=Inputs!$CM190,BL$3&lt;Inputs!$CN190),1,IF(AND(BL$3=Inputs!$CN190,BL$3=Inputs!$CO190),1,IF(OR(AND(BL$3=Inputs!$CN190+1,Inputs!$CN190=Inputs!$CO190),AND(BL$3=Inputs!$CN190+2,Inputs!$CN190=Inputs!$CO190)),0,IF(BL$3=Inputs!$CN190,0.8,IF(BL$3=Inputs!$CN190+1,0.6,IF(BL$3=Inputs!$CN190+2,0.4,IF(BL$3=Inputs!$CO190,0.2,IF(AND(BL$3&gt;=Inputs!$CL190,BL$3&lt;Inputs!$CM190),(BL$3-Inputs!$CL190+1)/(Inputs!$AI190+1),0)))))))))</f>
        <v>0</v>
      </c>
      <c r="BM192" s="27">
        <f>IF(AND(Inputs!$CO190=0,BM$3&gt;=Inputs!$CM190),1,IF(AND(BM$3&gt;=Inputs!$CM190,BM$3&lt;Inputs!$CN190),1,IF(AND(BM$3=Inputs!$CN190,BM$3=Inputs!$CO190),1,IF(OR(AND(BM$3=Inputs!$CN190+1,Inputs!$CN190=Inputs!$CO190),AND(BM$3=Inputs!$CN190+2,Inputs!$CN190=Inputs!$CO190)),0,IF(BM$3=Inputs!$CN190,0.8,IF(BM$3=Inputs!$CN190+1,0.6,IF(BM$3=Inputs!$CN190+2,0.4,IF(BM$3=Inputs!$CO190,0.2,IF(AND(BM$3&gt;=Inputs!$CL190,BM$3&lt;Inputs!$CM190),(BM$3-Inputs!$CL190+1)/(Inputs!$AI190+1),0)))))))))</f>
        <v>0</v>
      </c>
    </row>
    <row r="193" spans="1:65">
      <c r="A193" s="7" t="str">
        <f>IF(Inputs!A191="","",Inputs!A191)</f>
        <v/>
      </c>
      <c r="B193" t="str">
        <f>IF(Inputs!B191="","",Inputs!B191)</f>
        <v/>
      </c>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292"/>
      <c r="AE193" s="292"/>
      <c r="AF193" s="292"/>
      <c r="AG193" s="50">
        <f t="shared" si="7"/>
        <v>0</v>
      </c>
      <c r="AH193" s="42">
        <f t="shared" si="6"/>
        <v>0</v>
      </c>
      <c r="AJ193" s="27">
        <f>IF(AND(Inputs!$CO191=0,AJ$3&gt;=Inputs!$CM191),1,IF(AND(AJ$3&gt;=Inputs!$CM191,AJ$3&lt;Inputs!$CN191),1,IF(AND(AJ$3=Inputs!$CN191,AJ$3=Inputs!$CO191),1,IF(OR(AND(AJ$3=Inputs!$CN191+1,Inputs!$CN191=Inputs!$CO191),AND(AJ$3=Inputs!$CN191+2,Inputs!$CN191=Inputs!$CO191)),0,IF(AJ$3=Inputs!$CN191,0.8,IF(AJ$3=Inputs!$CN191+1,0.6,IF(AJ$3=Inputs!$CN191+2,0.4,IF(AJ$3=Inputs!$CO191,0.2,IF(AND(AJ$3&gt;=Inputs!$CL191,AJ$3&lt;Inputs!$CM191),(AJ$3-Inputs!$CL191+1)/(Inputs!$AI191+1),0)))))))))</f>
        <v>0</v>
      </c>
      <c r="AK193" s="27">
        <f>IF(AND(Inputs!$CO191=0,AK$3&gt;=Inputs!$CM191),1,IF(AND(AK$3&gt;=Inputs!$CM191,AK$3&lt;Inputs!$CN191),1,IF(AND(AK$3=Inputs!$CN191,AK$3=Inputs!$CO191),1,IF(OR(AND(AK$3=Inputs!$CN191+1,Inputs!$CN191=Inputs!$CO191),AND(AK$3=Inputs!$CN191+2,Inputs!$CN191=Inputs!$CO191)),0,IF(AK$3=Inputs!$CN191,0.8,IF(AK$3=Inputs!$CN191+1,0.6,IF(AK$3=Inputs!$CN191+2,0.4,IF(AK$3=Inputs!$CO191,0.2,IF(AND(AK$3&gt;=Inputs!$CL191,AK$3&lt;Inputs!$CM191),(AK$3-Inputs!$CL191+1)/(Inputs!$AI191+1),0)))))))))</f>
        <v>0</v>
      </c>
      <c r="AL193" s="27">
        <f>IF(AND(Inputs!$CO191=0,AL$3&gt;=Inputs!$CM191),1,IF(AND(AL$3&gt;=Inputs!$CM191,AL$3&lt;Inputs!$CN191),1,IF(AND(AL$3=Inputs!$CN191,AL$3=Inputs!$CO191),1,IF(OR(AND(AL$3=Inputs!$CN191+1,Inputs!$CN191=Inputs!$CO191),AND(AL$3=Inputs!$CN191+2,Inputs!$CN191=Inputs!$CO191)),0,IF(AL$3=Inputs!$CN191,0.8,IF(AL$3=Inputs!$CN191+1,0.6,IF(AL$3=Inputs!$CN191+2,0.4,IF(AL$3=Inputs!$CO191,0.2,IF(AND(AL$3&gt;=Inputs!$CL191,AL$3&lt;Inputs!$CM191),(AL$3-Inputs!$CL191+1)/(Inputs!$AI191+1),0)))))))))</f>
        <v>0</v>
      </c>
      <c r="AM193" s="27">
        <f>IF(AND(Inputs!$CO191=0,AM$3&gt;=Inputs!$CM191),1,IF(AND(AM$3&gt;=Inputs!$CM191,AM$3&lt;Inputs!$CN191),1,IF(AND(AM$3=Inputs!$CN191,AM$3=Inputs!$CO191),1,IF(OR(AND(AM$3=Inputs!$CN191+1,Inputs!$CN191=Inputs!$CO191),AND(AM$3=Inputs!$CN191+2,Inputs!$CN191=Inputs!$CO191)),0,IF(AM$3=Inputs!$CN191,0.8,IF(AM$3=Inputs!$CN191+1,0.6,IF(AM$3=Inputs!$CN191+2,0.4,IF(AM$3=Inputs!$CO191,0.2,IF(AND(AM$3&gt;=Inputs!$CL191,AM$3&lt;Inputs!$CM191),(AM$3-Inputs!$CL191+1)/(Inputs!$AI191+1),0)))))))))</f>
        <v>0</v>
      </c>
      <c r="AN193" s="27">
        <f>IF(AND(Inputs!$CO191=0,AN$3&gt;=Inputs!$CM191),1,IF(AND(AN$3&gt;=Inputs!$CM191,AN$3&lt;Inputs!$CN191),1,IF(AND(AN$3=Inputs!$CN191,AN$3=Inputs!$CO191),1,IF(OR(AND(AN$3=Inputs!$CN191+1,Inputs!$CN191=Inputs!$CO191),AND(AN$3=Inputs!$CN191+2,Inputs!$CN191=Inputs!$CO191)),0,IF(AN$3=Inputs!$CN191,0.8,IF(AN$3=Inputs!$CN191+1,0.6,IF(AN$3=Inputs!$CN191+2,0.4,IF(AN$3=Inputs!$CO191,0.2,IF(AND(AN$3&gt;=Inputs!$CL191,AN$3&lt;Inputs!$CM191),(AN$3-Inputs!$CL191+1)/(Inputs!$AI191+1),0)))))))))</f>
        <v>0</v>
      </c>
      <c r="AO193" s="27">
        <f>IF(AND(Inputs!$CO191=0,AO$3&gt;=Inputs!$CM191),1,IF(AND(AO$3&gt;=Inputs!$CM191,AO$3&lt;Inputs!$CN191),1,IF(AND(AO$3=Inputs!$CN191,AO$3=Inputs!$CO191),1,IF(OR(AND(AO$3=Inputs!$CN191+1,Inputs!$CN191=Inputs!$CO191),AND(AO$3=Inputs!$CN191+2,Inputs!$CN191=Inputs!$CO191)),0,IF(AO$3=Inputs!$CN191,0.8,IF(AO$3=Inputs!$CN191+1,0.6,IF(AO$3=Inputs!$CN191+2,0.4,IF(AO$3=Inputs!$CO191,0.2,IF(AND(AO$3&gt;=Inputs!$CL191,AO$3&lt;Inputs!$CM191),(AO$3-Inputs!$CL191+1)/(Inputs!$AI191+1),0)))))))))</f>
        <v>0</v>
      </c>
      <c r="AP193" s="27">
        <f>IF(AND(Inputs!$CO191=0,AP$3&gt;=Inputs!$CM191),1,IF(AND(AP$3&gt;=Inputs!$CM191,AP$3&lt;Inputs!$CN191),1,IF(AND(AP$3=Inputs!$CN191,AP$3=Inputs!$CO191),1,IF(OR(AND(AP$3=Inputs!$CN191+1,Inputs!$CN191=Inputs!$CO191),AND(AP$3=Inputs!$CN191+2,Inputs!$CN191=Inputs!$CO191)),0,IF(AP$3=Inputs!$CN191,0.8,IF(AP$3=Inputs!$CN191+1,0.6,IF(AP$3=Inputs!$CN191+2,0.4,IF(AP$3=Inputs!$CO191,0.2,IF(AND(AP$3&gt;=Inputs!$CL191,AP$3&lt;Inputs!$CM191),(AP$3-Inputs!$CL191+1)/(Inputs!$AI191+1),0)))))))))</f>
        <v>0</v>
      </c>
      <c r="AQ193" s="27">
        <f>IF(AND(Inputs!$CO191=0,AQ$3&gt;=Inputs!$CM191),1,IF(AND(AQ$3&gt;=Inputs!$CM191,AQ$3&lt;Inputs!$CN191),1,IF(AND(AQ$3=Inputs!$CN191,AQ$3=Inputs!$CO191),1,IF(OR(AND(AQ$3=Inputs!$CN191+1,Inputs!$CN191=Inputs!$CO191),AND(AQ$3=Inputs!$CN191+2,Inputs!$CN191=Inputs!$CO191)),0,IF(AQ$3=Inputs!$CN191,0.8,IF(AQ$3=Inputs!$CN191+1,0.6,IF(AQ$3=Inputs!$CN191+2,0.4,IF(AQ$3=Inputs!$CO191,0.2,IF(AND(AQ$3&gt;=Inputs!$CL191,AQ$3&lt;Inputs!$CM191),(AQ$3-Inputs!$CL191+1)/(Inputs!$AI191+1),0)))))))))</f>
        <v>0</v>
      </c>
      <c r="AR193" s="27">
        <f>IF(AND(Inputs!$CO191=0,AR$3&gt;=Inputs!$CM191),1,IF(AND(AR$3&gt;=Inputs!$CM191,AR$3&lt;Inputs!$CN191),1,IF(AND(AR$3=Inputs!$CN191,AR$3=Inputs!$CO191),1,IF(OR(AND(AR$3=Inputs!$CN191+1,Inputs!$CN191=Inputs!$CO191),AND(AR$3=Inputs!$CN191+2,Inputs!$CN191=Inputs!$CO191)),0,IF(AR$3=Inputs!$CN191,0.8,IF(AR$3=Inputs!$CN191+1,0.6,IF(AR$3=Inputs!$CN191+2,0.4,IF(AR$3=Inputs!$CO191,0.2,IF(AND(AR$3&gt;=Inputs!$CL191,AR$3&lt;Inputs!$CM191),(AR$3-Inputs!$CL191+1)/(Inputs!$AI191+1),0)))))))))</f>
        <v>0</v>
      </c>
      <c r="AS193" s="27">
        <f>IF(AND(Inputs!$CO191=0,AS$3&gt;=Inputs!$CM191),1,IF(AND(AS$3&gt;=Inputs!$CM191,AS$3&lt;Inputs!$CN191),1,IF(AND(AS$3=Inputs!$CN191,AS$3=Inputs!$CO191),1,IF(OR(AND(AS$3=Inputs!$CN191+1,Inputs!$CN191=Inputs!$CO191),AND(AS$3=Inputs!$CN191+2,Inputs!$CN191=Inputs!$CO191)),0,IF(AS$3=Inputs!$CN191,0.8,IF(AS$3=Inputs!$CN191+1,0.6,IF(AS$3=Inputs!$CN191+2,0.4,IF(AS$3=Inputs!$CO191,0.2,IF(AND(AS$3&gt;=Inputs!$CL191,AS$3&lt;Inputs!$CM191),(AS$3-Inputs!$CL191+1)/(Inputs!$AI191+1),0)))))))))</f>
        <v>0</v>
      </c>
      <c r="AT193" s="27">
        <f>IF(AND(Inputs!$CO191=0,AT$3&gt;=Inputs!$CM191),1,IF(AND(AT$3&gt;=Inputs!$CM191,AT$3&lt;Inputs!$CN191),1,IF(AND(AT$3=Inputs!$CN191,AT$3=Inputs!$CO191),1,IF(OR(AND(AT$3=Inputs!$CN191+1,Inputs!$CN191=Inputs!$CO191),AND(AT$3=Inputs!$CN191+2,Inputs!$CN191=Inputs!$CO191)),0,IF(AT$3=Inputs!$CN191,0.8,IF(AT$3=Inputs!$CN191+1,0.6,IF(AT$3=Inputs!$CN191+2,0.4,IF(AT$3=Inputs!$CO191,0.2,IF(AND(AT$3&gt;=Inputs!$CL191,AT$3&lt;Inputs!$CM191),(AT$3-Inputs!$CL191+1)/(Inputs!$AI191+1),0)))))))))</f>
        <v>0</v>
      </c>
      <c r="AU193" s="27">
        <f>IF(AND(Inputs!$CO191=0,AU$3&gt;=Inputs!$CM191),1,IF(AND(AU$3&gt;=Inputs!$CM191,AU$3&lt;Inputs!$CN191),1,IF(AND(AU$3=Inputs!$CN191,AU$3=Inputs!$CO191),1,IF(OR(AND(AU$3=Inputs!$CN191+1,Inputs!$CN191=Inputs!$CO191),AND(AU$3=Inputs!$CN191+2,Inputs!$CN191=Inputs!$CO191)),0,IF(AU$3=Inputs!$CN191,0.8,IF(AU$3=Inputs!$CN191+1,0.6,IF(AU$3=Inputs!$CN191+2,0.4,IF(AU$3=Inputs!$CO191,0.2,IF(AND(AU$3&gt;=Inputs!$CL191,AU$3&lt;Inputs!$CM191),(AU$3-Inputs!$CL191+1)/(Inputs!$AI191+1),0)))))))))</f>
        <v>0</v>
      </c>
      <c r="AV193" s="27">
        <f>IF(AND(Inputs!$CO191=0,AV$3&gt;=Inputs!$CM191),1,IF(AND(AV$3&gt;=Inputs!$CM191,AV$3&lt;Inputs!$CN191),1,IF(AND(AV$3=Inputs!$CN191,AV$3=Inputs!$CO191),1,IF(OR(AND(AV$3=Inputs!$CN191+1,Inputs!$CN191=Inputs!$CO191),AND(AV$3=Inputs!$CN191+2,Inputs!$CN191=Inputs!$CO191)),0,IF(AV$3=Inputs!$CN191,0.8,IF(AV$3=Inputs!$CN191+1,0.6,IF(AV$3=Inputs!$CN191+2,0.4,IF(AV$3=Inputs!$CO191,0.2,IF(AND(AV$3&gt;=Inputs!$CL191,AV$3&lt;Inputs!$CM191),(AV$3-Inputs!$CL191+1)/(Inputs!$AI191+1),0)))))))))</f>
        <v>0</v>
      </c>
      <c r="AW193" s="27">
        <f>IF(AND(Inputs!$CO191=0,AW$3&gt;=Inputs!$CM191),1,IF(AND(AW$3&gt;=Inputs!$CM191,AW$3&lt;Inputs!$CN191),1,IF(AND(AW$3=Inputs!$CN191,AW$3=Inputs!$CO191),1,IF(OR(AND(AW$3=Inputs!$CN191+1,Inputs!$CN191=Inputs!$CO191),AND(AW$3=Inputs!$CN191+2,Inputs!$CN191=Inputs!$CO191)),0,IF(AW$3=Inputs!$CN191,0.8,IF(AW$3=Inputs!$CN191+1,0.6,IF(AW$3=Inputs!$CN191+2,0.4,IF(AW$3=Inputs!$CO191,0.2,IF(AND(AW$3&gt;=Inputs!$CL191,AW$3&lt;Inputs!$CM191),(AW$3-Inputs!$CL191+1)/(Inputs!$AI191+1),0)))))))))</f>
        <v>0</v>
      </c>
      <c r="AX193" s="27">
        <f>IF(AND(Inputs!$CO191=0,AX$3&gt;=Inputs!$CM191),1,IF(AND(AX$3&gt;=Inputs!$CM191,AX$3&lt;Inputs!$CN191),1,IF(AND(AX$3=Inputs!$CN191,AX$3=Inputs!$CO191),1,IF(OR(AND(AX$3=Inputs!$CN191+1,Inputs!$CN191=Inputs!$CO191),AND(AX$3=Inputs!$CN191+2,Inputs!$CN191=Inputs!$CO191)),0,IF(AX$3=Inputs!$CN191,0.8,IF(AX$3=Inputs!$CN191+1,0.6,IF(AX$3=Inputs!$CN191+2,0.4,IF(AX$3=Inputs!$CO191,0.2,IF(AND(AX$3&gt;=Inputs!$CL191,AX$3&lt;Inputs!$CM191),(AX$3-Inputs!$CL191+1)/(Inputs!$AI191+1),0)))))))))</f>
        <v>0</v>
      </c>
      <c r="AY193" s="27">
        <f>IF(AND(Inputs!$CO191=0,AY$3&gt;=Inputs!$CM191),1,IF(AND(AY$3&gt;=Inputs!$CM191,AY$3&lt;Inputs!$CN191),1,IF(AND(AY$3=Inputs!$CN191,AY$3=Inputs!$CO191),1,IF(OR(AND(AY$3=Inputs!$CN191+1,Inputs!$CN191=Inputs!$CO191),AND(AY$3=Inputs!$CN191+2,Inputs!$CN191=Inputs!$CO191)),0,IF(AY$3=Inputs!$CN191,0.8,IF(AY$3=Inputs!$CN191+1,0.6,IF(AY$3=Inputs!$CN191+2,0.4,IF(AY$3=Inputs!$CO191,0.2,IF(AND(AY$3&gt;=Inputs!$CL191,AY$3&lt;Inputs!$CM191),(AY$3-Inputs!$CL191+1)/(Inputs!$AI191+1),0)))))))))</f>
        <v>0</v>
      </c>
      <c r="AZ193" s="27">
        <f>IF(AND(Inputs!$CO191=0,AZ$3&gt;=Inputs!$CM191),1,IF(AND(AZ$3&gt;=Inputs!$CM191,AZ$3&lt;Inputs!$CN191),1,IF(AND(AZ$3=Inputs!$CN191,AZ$3=Inputs!$CO191),1,IF(OR(AND(AZ$3=Inputs!$CN191+1,Inputs!$CN191=Inputs!$CO191),AND(AZ$3=Inputs!$CN191+2,Inputs!$CN191=Inputs!$CO191)),0,IF(AZ$3=Inputs!$CN191,0.8,IF(AZ$3=Inputs!$CN191+1,0.6,IF(AZ$3=Inputs!$CN191+2,0.4,IF(AZ$3=Inputs!$CO191,0.2,IF(AND(AZ$3&gt;=Inputs!$CL191,AZ$3&lt;Inputs!$CM191),(AZ$3-Inputs!$CL191+1)/(Inputs!$AI191+1),0)))))))))</f>
        <v>0</v>
      </c>
      <c r="BA193" s="27">
        <f>IF(AND(Inputs!$CO191=0,BA$3&gt;=Inputs!$CM191),1,IF(AND(BA$3&gt;=Inputs!$CM191,BA$3&lt;Inputs!$CN191),1,IF(AND(BA$3=Inputs!$CN191,BA$3=Inputs!$CO191),1,IF(OR(AND(BA$3=Inputs!$CN191+1,Inputs!$CN191=Inputs!$CO191),AND(BA$3=Inputs!$CN191+2,Inputs!$CN191=Inputs!$CO191)),0,IF(BA$3=Inputs!$CN191,0.8,IF(BA$3=Inputs!$CN191+1,0.6,IF(BA$3=Inputs!$CN191+2,0.4,IF(BA$3=Inputs!$CO191,0.2,IF(AND(BA$3&gt;=Inputs!$CL191,BA$3&lt;Inputs!$CM191),(BA$3-Inputs!$CL191+1)/(Inputs!$AI191+1),0)))))))))</f>
        <v>0</v>
      </c>
      <c r="BB193" s="27">
        <f>IF(AND(Inputs!$CO191=0,BB$3&gt;=Inputs!$CM191),1,IF(AND(BB$3&gt;=Inputs!$CM191,BB$3&lt;Inputs!$CN191),1,IF(AND(BB$3=Inputs!$CN191,BB$3=Inputs!$CO191),1,IF(OR(AND(BB$3=Inputs!$CN191+1,Inputs!$CN191=Inputs!$CO191),AND(BB$3=Inputs!$CN191+2,Inputs!$CN191=Inputs!$CO191)),0,IF(BB$3=Inputs!$CN191,0.8,IF(BB$3=Inputs!$CN191+1,0.6,IF(BB$3=Inputs!$CN191+2,0.4,IF(BB$3=Inputs!$CO191,0.2,IF(AND(BB$3&gt;=Inputs!$CL191,BB$3&lt;Inputs!$CM191),(BB$3-Inputs!$CL191+1)/(Inputs!$AI191+1),0)))))))))</f>
        <v>0</v>
      </c>
      <c r="BC193" s="27">
        <f>IF(AND(Inputs!$CO191=0,BC$3&gt;=Inputs!$CM191),1,IF(AND(BC$3&gt;=Inputs!$CM191,BC$3&lt;Inputs!$CN191),1,IF(AND(BC$3=Inputs!$CN191,BC$3=Inputs!$CO191),1,IF(OR(AND(BC$3=Inputs!$CN191+1,Inputs!$CN191=Inputs!$CO191),AND(BC$3=Inputs!$CN191+2,Inputs!$CN191=Inputs!$CO191)),0,IF(BC$3=Inputs!$CN191,0.8,IF(BC$3=Inputs!$CN191+1,0.6,IF(BC$3=Inputs!$CN191+2,0.4,IF(BC$3=Inputs!$CO191,0.2,IF(AND(BC$3&gt;=Inputs!$CL191,BC$3&lt;Inputs!$CM191),(BC$3-Inputs!$CL191+1)/(Inputs!$AI191+1),0)))))))))</f>
        <v>0</v>
      </c>
      <c r="BD193" s="27">
        <f>IF(AND(Inputs!$CO191=0,BD$3&gt;=Inputs!$CM191),1,IF(AND(BD$3&gt;=Inputs!$CM191,BD$3&lt;Inputs!$CN191),1,IF(AND(BD$3=Inputs!$CN191,BD$3=Inputs!$CO191),1,IF(OR(AND(BD$3=Inputs!$CN191+1,Inputs!$CN191=Inputs!$CO191),AND(BD$3=Inputs!$CN191+2,Inputs!$CN191=Inputs!$CO191)),0,IF(BD$3=Inputs!$CN191,0.8,IF(BD$3=Inputs!$CN191+1,0.6,IF(BD$3=Inputs!$CN191+2,0.4,IF(BD$3=Inputs!$CO191,0.2,IF(AND(BD$3&gt;=Inputs!$CL191,BD$3&lt;Inputs!$CM191),(BD$3-Inputs!$CL191+1)/(Inputs!$AI191+1),0)))))))))</f>
        <v>0</v>
      </c>
      <c r="BE193" s="27">
        <f>IF(AND(Inputs!$CO191=0,BE$3&gt;=Inputs!$CM191),1,IF(AND(BE$3&gt;=Inputs!$CM191,BE$3&lt;Inputs!$CN191),1,IF(AND(BE$3=Inputs!$CN191,BE$3=Inputs!$CO191),1,IF(OR(AND(BE$3=Inputs!$CN191+1,Inputs!$CN191=Inputs!$CO191),AND(BE$3=Inputs!$CN191+2,Inputs!$CN191=Inputs!$CO191)),0,IF(BE$3=Inputs!$CN191,0.8,IF(BE$3=Inputs!$CN191+1,0.6,IF(BE$3=Inputs!$CN191+2,0.4,IF(BE$3=Inputs!$CO191,0.2,IF(AND(BE$3&gt;=Inputs!$CL191,BE$3&lt;Inputs!$CM191),(BE$3-Inputs!$CL191+1)/(Inputs!$AI191+1),0)))))))))</f>
        <v>0</v>
      </c>
      <c r="BF193" s="27">
        <f>IF(AND(Inputs!$CO191=0,BF$3&gt;=Inputs!$CM191),1,IF(AND(BF$3&gt;=Inputs!$CM191,BF$3&lt;Inputs!$CN191),1,IF(AND(BF$3=Inputs!$CN191,BF$3=Inputs!$CO191),1,IF(OR(AND(BF$3=Inputs!$CN191+1,Inputs!$CN191=Inputs!$CO191),AND(BF$3=Inputs!$CN191+2,Inputs!$CN191=Inputs!$CO191)),0,IF(BF$3=Inputs!$CN191,0.8,IF(BF$3=Inputs!$CN191+1,0.6,IF(BF$3=Inputs!$CN191+2,0.4,IF(BF$3=Inputs!$CO191,0.2,IF(AND(BF$3&gt;=Inputs!$CL191,BF$3&lt;Inputs!$CM191),(BF$3-Inputs!$CL191+1)/(Inputs!$AI191+1),0)))))))))</f>
        <v>0</v>
      </c>
      <c r="BG193" s="27">
        <f>IF(AND(Inputs!$CO191=0,BG$3&gt;=Inputs!$CM191),1,IF(AND(BG$3&gt;=Inputs!$CM191,BG$3&lt;Inputs!$CN191),1,IF(AND(BG$3=Inputs!$CN191,BG$3=Inputs!$CO191),1,IF(OR(AND(BG$3=Inputs!$CN191+1,Inputs!$CN191=Inputs!$CO191),AND(BG$3=Inputs!$CN191+2,Inputs!$CN191=Inputs!$CO191)),0,IF(BG$3=Inputs!$CN191,0.8,IF(BG$3=Inputs!$CN191+1,0.6,IF(BG$3=Inputs!$CN191+2,0.4,IF(BG$3=Inputs!$CO191,0.2,IF(AND(BG$3&gt;=Inputs!$CL191,BG$3&lt;Inputs!$CM191),(BG$3-Inputs!$CL191+1)/(Inputs!$AI191+1),0)))))))))</f>
        <v>0</v>
      </c>
      <c r="BH193" s="27">
        <f>IF(AND(Inputs!$CO191=0,BH$3&gt;=Inputs!$CM191),1,IF(AND(BH$3&gt;=Inputs!$CM191,BH$3&lt;Inputs!$CN191),1,IF(AND(BH$3=Inputs!$CN191,BH$3=Inputs!$CO191),1,IF(OR(AND(BH$3=Inputs!$CN191+1,Inputs!$CN191=Inputs!$CO191),AND(BH$3=Inputs!$CN191+2,Inputs!$CN191=Inputs!$CO191)),0,IF(BH$3=Inputs!$CN191,0.8,IF(BH$3=Inputs!$CN191+1,0.6,IF(BH$3=Inputs!$CN191+2,0.4,IF(BH$3=Inputs!$CO191,0.2,IF(AND(BH$3&gt;=Inputs!$CL191,BH$3&lt;Inputs!$CM191),(BH$3-Inputs!$CL191+1)/(Inputs!$AI191+1),0)))))))))</f>
        <v>0</v>
      </c>
      <c r="BI193" s="27">
        <f>IF(AND(Inputs!$CO191=0,BI$3&gt;=Inputs!$CM191),1,IF(AND(BI$3&gt;=Inputs!$CM191,BI$3&lt;Inputs!$CN191),1,IF(AND(BI$3=Inputs!$CN191,BI$3=Inputs!$CO191),1,IF(OR(AND(BI$3=Inputs!$CN191+1,Inputs!$CN191=Inputs!$CO191),AND(BI$3=Inputs!$CN191+2,Inputs!$CN191=Inputs!$CO191)),0,IF(BI$3=Inputs!$CN191,0.8,IF(BI$3=Inputs!$CN191+1,0.6,IF(BI$3=Inputs!$CN191+2,0.4,IF(BI$3=Inputs!$CO191,0.2,IF(AND(BI$3&gt;=Inputs!$CL191,BI$3&lt;Inputs!$CM191),(BI$3-Inputs!$CL191+1)/(Inputs!$AI191+1),0)))))))))</f>
        <v>0</v>
      </c>
      <c r="BJ193" s="27">
        <f>IF(AND(Inputs!$CO191=0,BJ$3&gt;=Inputs!$CM191),1,IF(AND(BJ$3&gt;=Inputs!$CM191,BJ$3&lt;Inputs!$CN191),1,IF(AND(BJ$3=Inputs!$CN191,BJ$3=Inputs!$CO191),1,IF(OR(AND(BJ$3=Inputs!$CN191+1,Inputs!$CN191=Inputs!$CO191),AND(BJ$3=Inputs!$CN191+2,Inputs!$CN191=Inputs!$CO191)),0,IF(BJ$3=Inputs!$CN191,0.8,IF(BJ$3=Inputs!$CN191+1,0.6,IF(BJ$3=Inputs!$CN191+2,0.4,IF(BJ$3=Inputs!$CO191,0.2,IF(AND(BJ$3&gt;=Inputs!$CL191,BJ$3&lt;Inputs!$CM191),(BJ$3-Inputs!$CL191+1)/(Inputs!$AI191+1),0)))))))))</f>
        <v>0</v>
      </c>
      <c r="BK193" s="27">
        <f>IF(AND(Inputs!$CO191=0,BK$3&gt;=Inputs!$CM191),1,IF(AND(BK$3&gt;=Inputs!$CM191,BK$3&lt;Inputs!$CN191),1,IF(AND(BK$3=Inputs!$CN191,BK$3=Inputs!$CO191),1,IF(OR(AND(BK$3=Inputs!$CN191+1,Inputs!$CN191=Inputs!$CO191),AND(BK$3=Inputs!$CN191+2,Inputs!$CN191=Inputs!$CO191)),0,IF(BK$3=Inputs!$CN191,0.8,IF(BK$3=Inputs!$CN191+1,0.6,IF(BK$3=Inputs!$CN191+2,0.4,IF(BK$3=Inputs!$CO191,0.2,IF(AND(BK$3&gt;=Inputs!$CL191,BK$3&lt;Inputs!$CM191),(BK$3-Inputs!$CL191+1)/(Inputs!$AI191+1),0)))))))))</f>
        <v>0</v>
      </c>
      <c r="BL193" s="27">
        <f>IF(AND(Inputs!$CO191=0,BL$3&gt;=Inputs!$CM191),1,IF(AND(BL$3&gt;=Inputs!$CM191,BL$3&lt;Inputs!$CN191),1,IF(AND(BL$3=Inputs!$CN191,BL$3=Inputs!$CO191),1,IF(OR(AND(BL$3=Inputs!$CN191+1,Inputs!$CN191=Inputs!$CO191),AND(BL$3=Inputs!$CN191+2,Inputs!$CN191=Inputs!$CO191)),0,IF(BL$3=Inputs!$CN191,0.8,IF(BL$3=Inputs!$CN191+1,0.6,IF(BL$3=Inputs!$CN191+2,0.4,IF(BL$3=Inputs!$CO191,0.2,IF(AND(BL$3&gt;=Inputs!$CL191,BL$3&lt;Inputs!$CM191),(BL$3-Inputs!$CL191+1)/(Inputs!$AI191+1),0)))))))))</f>
        <v>0</v>
      </c>
      <c r="BM193" s="27">
        <f>IF(AND(Inputs!$CO191=0,BM$3&gt;=Inputs!$CM191),1,IF(AND(BM$3&gt;=Inputs!$CM191,BM$3&lt;Inputs!$CN191),1,IF(AND(BM$3=Inputs!$CN191,BM$3=Inputs!$CO191),1,IF(OR(AND(BM$3=Inputs!$CN191+1,Inputs!$CN191=Inputs!$CO191),AND(BM$3=Inputs!$CN191+2,Inputs!$CN191=Inputs!$CO191)),0,IF(BM$3=Inputs!$CN191,0.8,IF(BM$3=Inputs!$CN191+1,0.6,IF(BM$3=Inputs!$CN191+2,0.4,IF(BM$3=Inputs!$CO191,0.2,IF(AND(BM$3&gt;=Inputs!$CL191,BM$3&lt;Inputs!$CM191),(BM$3-Inputs!$CL191+1)/(Inputs!$AI191+1),0)))))))))</f>
        <v>0</v>
      </c>
    </row>
    <row r="194" spans="1:65">
      <c r="A194" s="7" t="str">
        <f>IF(Inputs!A192="","",Inputs!A192)</f>
        <v/>
      </c>
      <c r="B194" t="str">
        <f>IF(Inputs!B192="","",Inputs!B192)</f>
        <v/>
      </c>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292"/>
      <c r="AE194" s="292"/>
      <c r="AF194" s="292"/>
      <c r="AG194" s="50">
        <f t="shared" si="7"/>
        <v>0</v>
      </c>
      <c r="AH194" s="42">
        <f t="shared" si="6"/>
        <v>0</v>
      </c>
      <c r="AJ194" s="27">
        <f>IF(AND(Inputs!$CO192=0,AJ$3&gt;=Inputs!$CM192),1,IF(AND(AJ$3&gt;=Inputs!$CM192,AJ$3&lt;Inputs!$CN192),1,IF(AND(AJ$3=Inputs!$CN192,AJ$3=Inputs!$CO192),1,IF(OR(AND(AJ$3=Inputs!$CN192+1,Inputs!$CN192=Inputs!$CO192),AND(AJ$3=Inputs!$CN192+2,Inputs!$CN192=Inputs!$CO192)),0,IF(AJ$3=Inputs!$CN192,0.8,IF(AJ$3=Inputs!$CN192+1,0.6,IF(AJ$3=Inputs!$CN192+2,0.4,IF(AJ$3=Inputs!$CO192,0.2,IF(AND(AJ$3&gt;=Inputs!$CL192,AJ$3&lt;Inputs!$CM192),(AJ$3-Inputs!$CL192+1)/(Inputs!$AI192+1),0)))))))))</f>
        <v>0</v>
      </c>
      <c r="AK194" s="27">
        <f>IF(AND(Inputs!$CO192=0,AK$3&gt;=Inputs!$CM192),1,IF(AND(AK$3&gt;=Inputs!$CM192,AK$3&lt;Inputs!$CN192),1,IF(AND(AK$3=Inputs!$CN192,AK$3=Inputs!$CO192),1,IF(OR(AND(AK$3=Inputs!$CN192+1,Inputs!$CN192=Inputs!$CO192),AND(AK$3=Inputs!$CN192+2,Inputs!$CN192=Inputs!$CO192)),0,IF(AK$3=Inputs!$CN192,0.8,IF(AK$3=Inputs!$CN192+1,0.6,IF(AK$3=Inputs!$CN192+2,0.4,IF(AK$3=Inputs!$CO192,0.2,IF(AND(AK$3&gt;=Inputs!$CL192,AK$3&lt;Inputs!$CM192),(AK$3-Inputs!$CL192+1)/(Inputs!$AI192+1),0)))))))))</f>
        <v>0</v>
      </c>
      <c r="AL194" s="27">
        <f>IF(AND(Inputs!$CO192=0,AL$3&gt;=Inputs!$CM192),1,IF(AND(AL$3&gt;=Inputs!$CM192,AL$3&lt;Inputs!$CN192),1,IF(AND(AL$3=Inputs!$CN192,AL$3=Inputs!$CO192),1,IF(OR(AND(AL$3=Inputs!$CN192+1,Inputs!$CN192=Inputs!$CO192),AND(AL$3=Inputs!$CN192+2,Inputs!$CN192=Inputs!$CO192)),0,IF(AL$3=Inputs!$CN192,0.8,IF(AL$3=Inputs!$CN192+1,0.6,IF(AL$3=Inputs!$CN192+2,0.4,IF(AL$3=Inputs!$CO192,0.2,IF(AND(AL$3&gt;=Inputs!$CL192,AL$3&lt;Inputs!$CM192),(AL$3-Inputs!$CL192+1)/(Inputs!$AI192+1),0)))))))))</f>
        <v>0</v>
      </c>
      <c r="AM194" s="27">
        <f>IF(AND(Inputs!$CO192=0,AM$3&gt;=Inputs!$CM192),1,IF(AND(AM$3&gt;=Inputs!$CM192,AM$3&lt;Inputs!$CN192),1,IF(AND(AM$3=Inputs!$CN192,AM$3=Inputs!$CO192),1,IF(OR(AND(AM$3=Inputs!$CN192+1,Inputs!$CN192=Inputs!$CO192),AND(AM$3=Inputs!$CN192+2,Inputs!$CN192=Inputs!$CO192)),0,IF(AM$3=Inputs!$CN192,0.8,IF(AM$3=Inputs!$CN192+1,0.6,IF(AM$3=Inputs!$CN192+2,0.4,IF(AM$3=Inputs!$CO192,0.2,IF(AND(AM$3&gt;=Inputs!$CL192,AM$3&lt;Inputs!$CM192),(AM$3-Inputs!$CL192+1)/(Inputs!$AI192+1),0)))))))))</f>
        <v>0</v>
      </c>
      <c r="AN194" s="27">
        <f>IF(AND(Inputs!$CO192=0,AN$3&gt;=Inputs!$CM192),1,IF(AND(AN$3&gt;=Inputs!$CM192,AN$3&lt;Inputs!$CN192),1,IF(AND(AN$3=Inputs!$CN192,AN$3=Inputs!$CO192),1,IF(OR(AND(AN$3=Inputs!$CN192+1,Inputs!$CN192=Inputs!$CO192),AND(AN$3=Inputs!$CN192+2,Inputs!$CN192=Inputs!$CO192)),0,IF(AN$3=Inputs!$CN192,0.8,IF(AN$3=Inputs!$CN192+1,0.6,IF(AN$3=Inputs!$CN192+2,0.4,IF(AN$3=Inputs!$CO192,0.2,IF(AND(AN$3&gt;=Inputs!$CL192,AN$3&lt;Inputs!$CM192),(AN$3-Inputs!$CL192+1)/(Inputs!$AI192+1),0)))))))))</f>
        <v>0</v>
      </c>
      <c r="AO194" s="27">
        <f>IF(AND(Inputs!$CO192=0,AO$3&gt;=Inputs!$CM192),1,IF(AND(AO$3&gt;=Inputs!$CM192,AO$3&lt;Inputs!$CN192),1,IF(AND(AO$3=Inputs!$CN192,AO$3=Inputs!$CO192),1,IF(OR(AND(AO$3=Inputs!$CN192+1,Inputs!$CN192=Inputs!$CO192),AND(AO$3=Inputs!$CN192+2,Inputs!$CN192=Inputs!$CO192)),0,IF(AO$3=Inputs!$CN192,0.8,IF(AO$3=Inputs!$CN192+1,0.6,IF(AO$3=Inputs!$CN192+2,0.4,IF(AO$3=Inputs!$CO192,0.2,IF(AND(AO$3&gt;=Inputs!$CL192,AO$3&lt;Inputs!$CM192),(AO$3-Inputs!$CL192+1)/(Inputs!$AI192+1),0)))))))))</f>
        <v>0</v>
      </c>
      <c r="AP194" s="27">
        <f>IF(AND(Inputs!$CO192=0,AP$3&gt;=Inputs!$CM192),1,IF(AND(AP$3&gt;=Inputs!$CM192,AP$3&lt;Inputs!$CN192),1,IF(AND(AP$3=Inputs!$CN192,AP$3=Inputs!$CO192),1,IF(OR(AND(AP$3=Inputs!$CN192+1,Inputs!$CN192=Inputs!$CO192),AND(AP$3=Inputs!$CN192+2,Inputs!$CN192=Inputs!$CO192)),0,IF(AP$3=Inputs!$CN192,0.8,IF(AP$3=Inputs!$CN192+1,0.6,IF(AP$3=Inputs!$CN192+2,0.4,IF(AP$3=Inputs!$CO192,0.2,IF(AND(AP$3&gt;=Inputs!$CL192,AP$3&lt;Inputs!$CM192),(AP$3-Inputs!$CL192+1)/(Inputs!$AI192+1),0)))))))))</f>
        <v>0</v>
      </c>
      <c r="AQ194" s="27">
        <f>IF(AND(Inputs!$CO192=0,AQ$3&gt;=Inputs!$CM192),1,IF(AND(AQ$3&gt;=Inputs!$CM192,AQ$3&lt;Inputs!$CN192),1,IF(AND(AQ$3=Inputs!$CN192,AQ$3=Inputs!$CO192),1,IF(OR(AND(AQ$3=Inputs!$CN192+1,Inputs!$CN192=Inputs!$CO192),AND(AQ$3=Inputs!$CN192+2,Inputs!$CN192=Inputs!$CO192)),0,IF(AQ$3=Inputs!$CN192,0.8,IF(AQ$3=Inputs!$CN192+1,0.6,IF(AQ$3=Inputs!$CN192+2,0.4,IF(AQ$3=Inputs!$CO192,0.2,IF(AND(AQ$3&gt;=Inputs!$CL192,AQ$3&lt;Inputs!$CM192),(AQ$3-Inputs!$CL192+1)/(Inputs!$AI192+1),0)))))))))</f>
        <v>0</v>
      </c>
      <c r="AR194" s="27">
        <f>IF(AND(Inputs!$CO192=0,AR$3&gt;=Inputs!$CM192),1,IF(AND(AR$3&gt;=Inputs!$CM192,AR$3&lt;Inputs!$CN192),1,IF(AND(AR$3=Inputs!$CN192,AR$3=Inputs!$CO192),1,IF(OR(AND(AR$3=Inputs!$CN192+1,Inputs!$CN192=Inputs!$CO192),AND(AR$3=Inputs!$CN192+2,Inputs!$CN192=Inputs!$CO192)),0,IF(AR$3=Inputs!$CN192,0.8,IF(AR$3=Inputs!$CN192+1,0.6,IF(AR$3=Inputs!$CN192+2,0.4,IF(AR$3=Inputs!$CO192,0.2,IF(AND(AR$3&gt;=Inputs!$CL192,AR$3&lt;Inputs!$CM192),(AR$3-Inputs!$CL192+1)/(Inputs!$AI192+1),0)))))))))</f>
        <v>0</v>
      </c>
      <c r="AS194" s="27">
        <f>IF(AND(Inputs!$CO192=0,AS$3&gt;=Inputs!$CM192),1,IF(AND(AS$3&gt;=Inputs!$CM192,AS$3&lt;Inputs!$CN192),1,IF(AND(AS$3=Inputs!$CN192,AS$3=Inputs!$CO192),1,IF(OR(AND(AS$3=Inputs!$CN192+1,Inputs!$CN192=Inputs!$CO192),AND(AS$3=Inputs!$CN192+2,Inputs!$CN192=Inputs!$CO192)),0,IF(AS$3=Inputs!$CN192,0.8,IF(AS$3=Inputs!$CN192+1,0.6,IF(AS$3=Inputs!$CN192+2,0.4,IF(AS$3=Inputs!$CO192,0.2,IF(AND(AS$3&gt;=Inputs!$CL192,AS$3&lt;Inputs!$CM192),(AS$3-Inputs!$CL192+1)/(Inputs!$AI192+1),0)))))))))</f>
        <v>0</v>
      </c>
      <c r="AT194" s="27">
        <f>IF(AND(Inputs!$CO192=0,AT$3&gt;=Inputs!$CM192),1,IF(AND(AT$3&gt;=Inputs!$CM192,AT$3&lt;Inputs!$CN192),1,IF(AND(AT$3=Inputs!$CN192,AT$3=Inputs!$CO192),1,IF(OR(AND(AT$3=Inputs!$CN192+1,Inputs!$CN192=Inputs!$CO192),AND(AT$3=Inputs!$CN192+2,Inputs!$CN192=Inputs!$CO192)),0,IF(AT$3=Inputs!$CN192,0.8,IF(AT$3=Inputs!$CN192+1,0.6,IF(AT$3=Inputs!$CN192+2,0.4,IF(AT$3=Inputs!$CO192,0.2,IF(AND(AT$3&gt;=Inputs!$CL192,AT$3&lt;Inputs!$CM192),(AT$3-Inputs!$CL192+1)/(Inputs!$AI192+1),0)))))))))</f>
        <v>0</v>
      </c>
      <c r="AU194" s="27">
        <f>IF(AND(Inputs!$CO192=0,AU$3&gt;=Inputs!$CM192),1,IF(AND(AU$3&gt;=Inputs!$CM192,AU$3&lt;Inputs!$CN192),1,IF(AND(AU$3=Inputs!$CN192,AU$3=Inputs!$CO192),1,IF(OR(AND(AU$3=Inputs!$CN192+1,Inputs!$CN192=Inputs!$CO192),AND(AU$3=Inputs!$CN192+2,Inputs!$CN192=Inputs!$CO192)),0,IF(AU$3=Inputs!$CN192,0.8,IF(AU$3=Inputs!$CN192+1,0.6,IF(AU$3=Inputs!$CN192+2,0.4,IF(AU$3=Inputs!$CO192,0.2,IF(AND(AU$3&gt;=Inputs!$CL192,AU$3&lt;Inputs!$CM192),(AU$3-Inputs!$CL192+1)/(Inputs!$AI192+1),0)))))))))</f>
        <v>0</v>
      </c>
      <c r="AV194" s="27">
        <f>IF(AND(Inputs!$CO192=0,AV$3&gt;=Inputs!$CM192),1,IF(AND(AV$3&gt;=Inputs!$CM192,AV$3&lt;Inputs!$CN192),1,IF(AND(AV$3=Inputs!$CN192,AV$3=Inputs!$CO192),1,IF(OR(AND(AV$3=Inputs!$CN192+1,Inputs!$CN192=Inputs!$CO192),AND(AV$3=Inputs!$CN192+2,Inputs!$CN192=Inputs!$CO192)),0,IF(AV$3=Inputs!$CN192,0.8,IF(AV$3=Inputs!$CN192+1,0.6,IF(AV$3=Inputs!$CN192+2,0.4,IF(AV$3=Inputs!$CO192,0.2,IF(AND(AV$3&gt;=Inputs!$CL192,AV$3&lt;Inputs!$CM192),(AV$3-Inputs!$CL192+1)/(Inputs!$AI192+1),0)))))))))</f>
        <v>0</v>
      </c>
      <c r="AW194" s="27">
        <f>IF(AND(Inputs!$CO192=0,AW$3&gt;=Inputs!$CM192),1,IF(AND(AW$3&gt;=Inputs!$CM192,AW$3&lt;Inputs!$CN192),1,IF(AND(AW$3=Inputs!$CN192,AW$3=Inputs!$CO192),1,IF(OR(AND(AW$3=Inputs!$CN192+1,Inputs!$CN192=Inputs!$CO192),AND(AW$3=Inputs!$CN192+2,Inputs!$CN192=Inputs!$CO192)),0,IF(AW$3=Inputs!$CN192,0.8,IF(AW$3=Inputs!$CN192+1,0.6,IF(AW$3=Inputs!$CN192+2,0.4,IF(AW$3=Inputs!$CO192,0.2,IF(AND(AW$3&gt;=Inputs!$CL192,AW$3&lt;Inputs!$CM192),(AW$3-Inputs!$CL192+1)/(Inputs!$AI192+1),0)))))))))</f>
        <v>0</v>
      </c>
      <c r="AX194" s="27">
        <f>IF(AND(Inputs!$CO192=0,AX$3&gt;=Inputs!$CM192),1,IF(AND(AX$3&gt;=Inputs!$CM192,AX$3&lt;Inputs!$CN192),1,IF(AND(AX$3=Inputs!$CN192,AX$3=Inputs!$CO192),1,IF(OR(AND(AX$3=Inputs!$CN192+1,Inputs!$CN192=Inputs!$CO192),AND(AX$3=Inputs!$CN192+2,Inputs!$CN192=Inputs!$CO192)),0,IF(AX$3=Inputs!$CN192,0.8,IF(AX$3=Inputs!$CN192+1,0.6,IF(AX$3=Inputs!$CN192+2,0.4,IF(AX$3=Inputs!$CO192,0.2,IF(AND(AX$3&gt;=Inputs!$CL192,AX$3&lt;Inputs!$CM192),(AX$3-Inputs!$CL192+1)/(Inputs!$AI192+1),0)))))))))</f>
        <v>0</v>
      </c>
      <c r="AY194" s="27">
        <f>IF(AND(Inputs!$CO192=0,AY$3&gt;=Inputs!$CM192),1,IF(AND(AY$3&gt;=Inputs!$CM192,AY$3&lt;Inputs!$CN192),1,IF(AND(AY$3=Inputs!$CN192,AY$3=Inputs!$CO192),1,IF(OR(AND(AY$3=Inputs!$CN192+1,Inputs!$CN192=Inputs!$CO192),AND(AY$3=Inputs!$CN192+2,Inputs!$CN192=Inputs!$CO192)),0,IF(AY$3=Inputs!$CN192,0.8,IF(AY$3=Inputs!$CN192+1,0.6,IF(AY$3=Inputs!$CN192+2,0.4,IF(AY$3=Inputs!$CO192,0.2,IF(AND(AY$3&gt;=Inputs!$CL192,AY$3&lt;Inputs!$CM192),(AY$3-Inputs!$CL192+1)/(Inputs!$AI192+1),0)))))))))</f>
        <v>0</v>
      </c>
      <c r="AZ194" s="27">
        <f>IF(AND(Inputs!$CO192=0,AZ$3&gt;=Inputs!$CM192),1,IF(AND(AZ$3&gt;=Inputs!$CM192,AZ$3&lt;Inputs!$CN192),1,IF(AND(AZ$3=Inputs!$CN192,AZ$3=Inputs!$CO192),1,IF(OR(AND(AZ$3=Inputs!$CN192+1,Inputs!$CN192=Inputs!$CO192),AND(AZ$3=Inputs!$CN192+2,Inputs!$CN192=Inputs!$CO192)),0,IF(AZ$3=Inputs!$CN192,0.8,IF(AZ$3=Inputs!$CN192+1,0.6,IF(AZ$3=Inputs!$CN192+2,0.4,IF(AZ$3=Inputs!$CO192,0.2,IF(AND(AZ$3&gt;=Inputs!$CL192,AZ$3&lt;Inputs!$CM192),(AZ$3-Inputs!$CL192+1)/(Inputs!$AI192+1),0)))))))))</f>
        <v>0</v>
      </c>
      <c r="BA194" s="27">
        <f>IF(AND(Inputs!$CO192=0,BA$3&gt;=Inputs!$CM192),1,IF(AND(BA$3&gt;=Inputs!$CM192,BA$3&lt;Inputs!$CN192),1,IF(AND(BA$3=Inputs!$CN192,BA$3=Inputs!$CO192),1,IF(OR(AND(BA$3=Inputs!$CN192+1,Inputs!$CN192=Inputs!$CO192),AND(BA$3=Inputs!$CN192+2,Inputs!$CN192=Inputs!$CO192)),0,IF(BA$3=Inputs!$CN192,0.8,IF(BA$3=Inputs!$CN192+1,0.6,IF(BA$3=Inputs!$CN192+2,0.4,IF(BA$3=Inputs!$CO192,0.2,IF(AND(BA$3&gt;=Inputs!$CL192,BA$3&lt;Inputs!$CM192),(BA$3-Inputs!$CL192+1)/(Inputs!$AI192+1),0)))))))))</f>
        <v>0</v>
      </c>
      <c r="BB194" s="27">
        <f>IF(AND(Inputs!$CO192=0,BB$3&gt;=Inputs!$CM192),1,IF(AND(BB$3&gt;=Inputs!$CM192,BB$3&lt;Inputs!$CN192),1,IF(AND(BB$3=Inputs!$CN192,BB$3=Inputs!$CO192),1,IF(OR(AND(BB$3=Inputs!$CN192+1,Inputs!$CN192=Inputs!$CO192),AND(BB$3=Inputs!$CN192+2,Inputs!$CN192=Inputs!$CO192)),0,IF(BB$3=Inputs!$CN192,0.8,IF(BB$3=Inputs!$CN192+1,0.6,IF(BB$3=Inputs!$CN192+2,0.4,IF(BB$3=Inputs!$CO192,0.2,IF(AND(BB$3&gt;=Inputs!$CL192,BB$3&lt;Inputs!$CM192),(BB$3-Inputs!$CL192+1)/(Inputs!$AI192+1),0)))))))))</f>
        <v>0</v>
      </c>
      <c r="BC194" s="27">
        <f>IF(AND(Inputs!$CO192=0,BC$3&gt;=Inputs!$CM192),1,IF(AND(BC$3&gt;=Inputs!$CM192,BC$3&lt;Inputs!$CN192),1,IF(AND(BC$3=Inputs!$CN192,BC$3=Inputs!$CO192),1,IF(OR(AND(BC$3=Inputs!$CN192+1,Inputs!$CN192=Inputs!$CO192),AND(BC$3=Inputs!$CN192+2,Inputs!$CN192=Inputs!$CO192)),0,IF(BC$3=Inputs!$CN192,0.8,IF(BC$3=Inputs!$CN192+1,0.6,IF(BC$3=Inputs!$CN192+2,0.4,IF(BC$3=Inputs!$CO192,0.2,IF(AND(BC$3&gt;=Inputs!$CL192,BC$3&lt;Inputs!$CM192),(BC$3-Inputs!$CL192+1)/(Inputs!$AI192+1),0)))))))))</f>
        <v>0</v>
      </c>
      <c r="BD194" s="27">
        <f>IF(AND(Inputs!$CO192=0,BD$3&gt;=Inputs!$CM192),1,IF(AND(BD$3&gt;=Inputs!$CM192,BD$3&lt;Inputs!$CN192),1,IF(AND(BD$3=Inputs!$CN192,BD$3=Inputs!$CO192),1,IF(OR(AND(BD$3=Inputs!$CN192+1,Inputs!$CN192=Inputs!$CO192),AND(BD$3=Inputs!$CN192+2,Inputs!$CN192=Inputs!$CO192)),0,IF(BD$3=Inputs!$CN192,0.8,IF(BD$3=Inputs!$CN192+1,0.6,IF(BD$3=Inputs!$CN192+2,0.4,IF(BD$3=Inputs!$CO192,0.2,IF(AND(BD$3&gt;=Inputs!$CL192,BD$3&lt;Inputs!$CM192),(BD$3-Inputs!$CL192+1)/(Inputs!$AI192+1),0)))))))))</f>
        <v>0</v>
      </c>
      <c r="BE194" s="27">
        <f>IF(AND(Inputs!$CO192=0,BE$3&gt;=Inputs!$CM192),1,IF(AND(BE$3&gt;=Inputs!$CM192,BE$3&lt;Inputs!$CN192),1,IF(AND(BE$3=Inputs!$CN192,BE$3=Inputs!$CO192),1,IF(OR(AND(BE$3=Inputs!$CN192+1,Inputs!$CN192=Inputs!$CO192),AND(BE$3=Inputs!$CN192+2,Inputs!$CN192=Inputs!$CO192)),0,IF(BE$3=Inputs!$CN192,0.8,IF(BE$3=Inputs!$CN192+1,0.6,IF(BE$3=Inputs!$CN192+2,0.4,IF(BE$3=Inputs!$CO192,0.2,IF(AND(BE$3&gt;=Inputs!$CL192,BE$3&lt;Inputs!$CM192),(BE$3-Inputs!$CL192+1)/(Inputs!$AI192+1),0)))))))))</f>
        <v>0</v>
      </c>
      <c r="BF194" s="27">
        <f>IF(AND(Inputs!$CO192=0,BF$3&gt;=Inputs!$CM192),1,IF(AND(BF$3&gt;=Inputs!$CM192,BF$3&lt;Inputs!$CN192),1,IF(AND(BF$3=Inputs!$CN192,BF$3=Inputs!$CO192),1,IF(OR(AND(BF$3=Inputs!$CN192+1,Inputs!$CN192=Inputs!$CO192),AND(BF$3=Inputs!$CN192+2,Inputs!$CN192=Inputs!$CO192)),0,IF(BF$3=Inputs!$CN192,0.8,IF(BF$3=Inputs!$CN192+1,0.6,IF(BF$3=Inputs!$CN192+2,0.4,IF(BF$3=Inputs!$CO192,0.2,IF(AND(BF$3&gt;=Inputs!$CL192,BF$3&lt;Inputs!$CM192),(BF$3-Inputs!$CL192+1)/(Inputs!$AI192+1),0)))))))))</f>
        <v>0</v>
      </c>
      <c r="BG194" s="27">
        <f>IF(AND(Inputs!$CO192=0,BG$3&gt;=Inputs!$CM192),1,IF(AND(BG$3&gt;=Inputs!$CM192,BG$3&lt;Inputs!$CN192),1,IF(AND(BG$3=Inputs!$CN192,BG$3=Inputs!$CO192),1,IF(OR(AND(BG$3=Inputs!$CN192+1,Inputs!$CN192=Inputs!$CO192),AND(BG$3=Inputs!$CN192+2,Inputs!$CN192=Inputs!$CO192)),0,IF(BG$3=Inputs!$CN192,0.8,IF(BG$3=Inputs!$CN192+1,0.6,IF(BG$3=Inputs!$CN192+2,0.4,IF(BG$3=Inputs!$CO192,0.2,IF(AND(BG$3&gt;=Inputs!$CL192,BG$3&lt;Inputs!$CM192),(BG$3-Inputs!$CL192+1)/(Inputs!$AI192+1),0)))))))))</f>
        <v>0</v>
      </c>
      <c r="BH194" s="27">
        <f>IF(AND(Inputs!$CO192=0,BH$3&gt;=Inputs!$CM192),1,IF(AND(BH$3&gt;=Inputs!$CM192,BH$3&lt;Inputs!$CN192),1,IF(AND(BH$3=Inputs!$CN192,BH$3=Inputs!$CO192),1,IF(OR(AND(BH$3=Inputs!$CN192+1,Inputs!$CN192=Inputs!$CO192),AND(BH$3=Inputs!$CN192+2,Inputs!$CN192=Inputs!$CO192)),0,IF(BH$3=Inputs!$CN192,0.8,IF(BH$3=Inputs!$CN192+1,0.6,IF(BH$3=Inputs!$CN192+2,0.4,IF(BH$3=Inputs!$CO192,0.2,IF(AND(BH$3&gt;=Inputs!$CL192,BH$3&lt;Inputs!$CM192),(BH$3-Inputs!$CL192+1)/(Inputs!$AI192+1),0)))))))))</f>
        <v>0</v>
      </c>
      <c r="BI194" s="27">
        <f>IF(AND(Inputs!$CO192=0,BI$3&gt;=Inputs!$CM192),1,IF(AND(BI$3&gt;=Inputs!$CM192,BI$3&lt;Inputs!$CN192),1,IF(AND(BI$3=Inputs!$CN192,BI$3=Inputs!$CO192),1,IF(OR(AND(BI$3=Inputs!$CN192+1,Inputs!$CN192=Inputs!$CO192),AND(BI$3=Inputs!$CN192+2,Inputs!$CN192=Inputs!$CO192)),0,IF(BI$3=Inputs!$CN192,0.8,IF(BI$3=Inputs!$CN192+1,0.6,IF(BI$3=Inputs!$CN192+2,0.4,IF(BI$3=Inputs!$CO192,0.2,IF(AND(BI$3&gt;=Inputs!$CL192,BI$3&lt;Inputs!$CM192),(BI$3-Inputs!$CL192+1)/(Inputs!$AI192+1),0)))))))))</f>
        <v>0</v>
      </c>
      <c r="BJ194" s="27">
        <f>IF(AND(Inputs!$CO192=0,BJ$3&gt;=Inputs!$CM192),1,IF(AND(BJ$3&gt;=Inputs!$CM192,BJ$3&lt;Inputs!$CN192),1,IF(AND(BJ$3=Inputs!$CN192,BJ$3=Inputs!$CO192),1,IF(OR(AND(BJ$3=Inputs!$CN192+1,Inputs!$CN192=Inputs!$CO192),AND(BJ$3=Inputs!$CN192+2,Inputs!$CN192=Inputs!$CO192)),0,IF(BJ$3=Inputs!$CN192,0.8,IF(BJ$3=Inputs!$CN192+1,0.6,IF(BJ$3=Inputs!$CN192+2,0.4,IF(BJ$3=Inputs!$CO192,0.2,IF(AND(BJ$3&gt;=Inputs!$CL192,BJ$3&lt;Inputs!$CM192),(BJ$3-Inputs!$CL192+1)/(Inputs!$AI192+1),0)))))))))</f>
        <v>0</v>
      </c>
      <c r="BK194" s="27">
        <f>IF(AND(Inputs!$CO192=0,BK$3&gt;=Inputs!$CM192),1,IF(AND(BK$3&gt;=Inputs!$CM192,BK$3&lt;Inputs!$CN192),1,IF(AND(BK$3=Inputs!$CN192,BK$3=Inputs!$CO192),1,IF(OR(AND(BK$3=Inputs!$CN192+1,Inputs!$CN192=Inputs!$CO192),AND(BK$3=Inputs!$CN192+2,Inputs!$CN192=Inputs!$CO192)),0,IF(BK$3=Inputs!$CN192,0.8,IF(BK$3=Inputs!$CN192+1,0.6,IF(BK$3=Inputs!$CN192+2,0.4,IF(BK$3=Inputs!$CO192,0.2,IF(AND(BK$3&gt;=Inputs!$CL192,BK$3&lt;Inputs!$CM192),(BK$3-Inputs!$CL192+1)/(Inputs!$AI192+1),0)))))))))</f>
        <v>0</v>
      </c>
      <c r="BL194" s="27">
        <f>IF(AND(Inputs!$CO192=0,BL$3&gt;=Inputs!$CM192),1,IF(AND(BL$3&gt;=Inputs!$CM192,BL$3&lt;Inputs!$CN192),1,IF(AND(BL$3=Inputs!$CN192,BL$3=Inputs!$CO192),1,IF(OR(AND(BL$3=Inputs!$CN192+1,Inputs!$CN192=Inputs!$CO192),AND(BL$3=Inputs!$CN192+2,Inputs!$CN192=Inputs!$CO192)),0,IF(BL$3=Inputs!$CN192,0.8,IF(BL$3=Inputs!$CN192+1,0.6,IF(BL$3=Inputs!$CN192+2,0.4,IF(BL$3=Inputs!$CO192,0.2,IF(AND(BL$3&gt;=Inputs!$CL192,BL$3&lt;Inputs!$CM192),(BL$3-Inputs!$CL192+1)/(Inputs!$AI192+1),0)))))))))</f>
        <v>0</v>
      </c>
      <c r="BM194" s="27">
        <f>IF(AND(Inputs!$CO192=0,BM$3&gt;=Inputs!$CM192),1,IF(AND(BM$3&gt;=Inputs!$CM192,BM$3&lt;Inputs!$CN192),1,IF(AND(BM$3=Inputs!$CN192,BM$3=Inputs!$CO192),1,IF(OR(AND(BM$3=Inputs!$CN192+1,Inputs!$CN192=Inputs!$CO192),AND(BM$3=Inputs!$CN192+2,Inputs!$CN192=Inputs!$CO192)),0,IF(BM$3=Inputs!$CN192,0.8,IF(BM$3=Inputs!$CN192+1,0.6,IF(BM$3=Inputs!$CN192+2,0.4,IF(BM$3=Inputs!$CO192,0.2,IF(AND(BM$3&gt;=Inputs!$CL192,BM$3&lt;Inputs!$CM192),(BM$3-Inputs!$CL192+1)/(Inputs!$AI192+1),0)))))))))</f>
        <v>0</v>
      </c>
    </row>
    <row r="195" spans="1:65">
      <c r="A195" s="7" t="str">
        <f>IF(Inputs!A193="","",Inputs!A193)</f>
        <v/>
      </c>
      <c r="B195" t="str">
        <f>IF(Inputs!B193="","",Inputs!B193)</f>
        <v/>
      </c>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292"/>
      <c r="AE195" s="292"/>
      <c r="AF195" s="292"/>
      <c r="AG195" s="50">
        <f t="shared" si="7"/>
        <v>0</v>
      </c>
      <c r="AH195" s="42">
        <f t="shared" si="6"/>
        <v>0</v>
      </c>
      <c r="AJ195" s="27">
        <f>IF(AND(Inputs!$CO193=0,AJ$3&gt;=Inputs!$CM193),1,IF(AND(AJ$3&gt;=Inputs!$CM193,AJ$3&lt;Inputs!$CN193),1,IF(AND(AJ$3=Inputs!$CN193,AJ$3=Inputs!$CO193),1,IF(OR(AND(AJ$3=Inputs!$CN193+1,Inputs!$CN193=Inputs!$CO193),AND(AJ$3=Inputs!$CN193+2,Inputs!$CN193=Inputs!$CO193)),0,IF(AJ$3=Inputs!$CN193,0.8,IF(AJ$3=Inputs!$CN193+1,0.6,IF(AJ$3=Inputs!$CN193+2,0.4,IF(AJ$3=Inputs!$CO193,0.2,IF(AND(AJ$3&gt;=Inputs!$CL193,AJ$3&lt;Inputs!$CM193),(AJ$3-Inputs!$CL193+1)/(Inputs!$AI193+1),0)))))))))</f>
        <v>0</v>
      </c>
      <c r="AK195" s="27">
        <f>IF(AND(Inputs!$CO193=0,AK$3&gt;=Inputs!$CM193),1,IF(AND(AK$3&gt;=Inputs!$CM193,AK$3&lt;Inputs!$CN193),1,IF(AND(AK$3=Inputs!$CN193,AK$3=Inputs!$CO193),1,IF(OR(AND(AK$3=Inputs!$CN193+1,Inputs!$CN193=Inputs!$CO193),AND(AK$3=Inputs!$CN193+2,Inputs!$CN193=Inputs!$CO193)),0,IF(AK$3=Inputs!$CN193,0.8,IF(AK$3=Inputs!$CN193+1,0.6,IF(AK$3=Inputs!$CN193+2,0.4,IF(AK$3=Inputs!$CO193,0.2,IF(AND(AK$3&gt;=Inputs!$CL193,AK$3&lt;Inputs!$CM193),(AK$3-Inputs!$CL193+1)/(Inputs!$AI193+1),0)))))))))</f>
        <v>0</v>
      </c>
      <c r="AL195" s="27">
        <f>IF(AND(Inputs!$CO193=0,AL$3&gt;=Inputs!$CM193),1,IF(AND(AL$3&gt;=Inputs!$CM193,AL$3&lt;Inputs!$CN193),1,IF(AND(AL$3=Inputs!$CN193,AL$3=Inputs!$CO193),1,IF(OR(AND(AL$3=Inputs!$CN193+1,Inputs!$CN193=Inputs!$CO193),AND(AL$3=Inputs!$CN193+2,Inputs!$CN193=Inputs!$CO193)),0,IF(AL$3=Inputs!$CN193,0.8,IF(AL$3=Inputs!$CN193+1,0.6,IF(AL$3=Inputs!$CN193+2,0.4,IF(AL$3=Inputs!$CO193,0.2,IF(AND(AL$3&gt;=Inputs!$CL193,AL$3&lt;Inputs!$CM193),(AL$3-Inputs!$CL193+1)/(Inputs!$AI193+1),0)))))))))</f>
        <v>0</v>
      </c>
      <c r="AM195" s="27">
        <f>IF(AND(Inputs!$CO193=0,AM$3&gt;=Inputs!$CM193),1,IF(AND(AM$3&gt;=Inputs!$CM193,AM$3&lt;Inputs!$CN193),1,IF(AND(AM$3=Inputs!$CN193,AM$3=Inputs!$CO193),1,IF(OR(AND(AM$3=Inputs!$CN193+1,Inputs!$CN193=Inputs!$CO193),AND(AM$3=Inputs!$CN193+2,Inputs!$CN193=Inputs!$CO193)),0,IF(AM$3=Inputs!$CN193,0.8,IF(AM$3=Inputs!$CN193+1,0.6,IF(AM$3=Inputs!$CN193+2,0.4,IF(AM$3=Inputs!$CO193,0.2,IF(AND(AM$3&gt;=Inputs!$CL193,AM$3&lt;Inputs!$CM193),(AM$3-Inputs!$CL193+1)/(Inputs!$AI193+1),0)))))))))</f>
        <v>0</v>
      </c>
      <c r="AN195" s="27">
        <f>IF(AND(Inputs!$CO193=0,AN$3&gt;=Inputs!$CM193),1,IF(AND(AN$3&gt;=Inputs!$CM193,AN$3&lt;Inputs!$CN193),1,IF(AND(AN$3=Inputs!$CN193,AN$3=Inputs!$CO193),1,IF(OR(AND(AN$3=Inputs!$CN193+1,Inputs!$CN193=Inputs!$CO193),AND(AN$3=Inputs!$CN193+2,Inputs!$CN193=Inputs!$CO193)),0,IF(AN$3=Inputs!$CN193,0.8,IF(AN$3=Inputs!$CN193+1,0.6,IF(AN$3=Inputs!$CN193+2,0.4,IF(AN$3=Inputs!$CO193,0.2,IF(AND(AN$3&gt;=Inputs!$CL193,AN$3&lt;Inputs!$CM193),(AN$3-Inputs!$CL193+1)/(Inputs!$AI193+1),0)))))))))</f>
        <v>0</v>
      </c>
      <c r="AO195" s="27">
        <f>IF(AND(Inputs!$CO193=0,AO$3&gt;=Inputs!$CM193),1,IF(AND(AO$3&gt;=Inputs!$CM193,AO$3&lt;Inputs!$CN193),1,IF(AND(AO$3=Inputs!$CN193,AO$3=Inputs!$CO193),1,IF(OR(AND(AO$3=Inputs!$CN193+1,Inputs!$CN193=Inputs!$CO193),AND(AO$3=Inputs!$CN193+2,Inputs!$CN193=Inputs!$CO193)),0,IF(AO$3=Inputs!$CN193,0.8,IF(AO$3=Inputs!$CN193+1,0.6,IF(AO$3=Inputs!$CN193+2,0.4,IF(AO$3=Inputs!$CO193,0.2,IF(AND(AO$3&gt;=Inputs!$CL193,AO$3&lt;Inputs!$CM193),(AO$3-Inputs!$CL193+1)/(Inputs!$AI193+1),0)))))))))</f>
        <v>0</v>
      </c>
      <c r="AP195" s="27">
        <f>IF(AND(Inputs!$CO193=0,AP$3&gt;=Inputs!$CM193),1,IF(AND(AP$3&gt;=Inputs!$CM193,AP$3&lt;Inputs!$CN193),1,IF(AND(AP$3=Inputs!$CN193,AP$3=Inputs!$CO193),1,IF(OR(AND(AP$3=Inputs!$CN193+1,Inputs!$CN193=Inputs!$CO193),AND(AP$3=Inputs!$CN193+2,Inputs!$CN193=Inputs!$CO193)),0,IF(AP$3=Inputs!$CN193,0.8,IF(AP$3=Inputs!$CN193+1,0.6,IF(AP$3=Inputs!$CN193+2,0.4,IF(AP$3=Inputs!$CO193,0.2,IF(AND(AP$3&gt;=Inputs!$CL193,AP$3&lt;Inputs!$CM193),(AP$3-Inputs!$CL193+1)/(Inputs!$AI193+1),0)))))))))</f>
        <v>0</v>
      </c>
      <c r="AQ195" s="27">
        <f>IF(AND(Inputs!$CO193=0,AQ$3&gt;=Inputs!$CM193),1,IF(AND(AQ$3&gt;=Inputs!$CM193,AQ$3&lt;Inputs!$CN193),1,IF(AND(AQ$3=Inputs!$CN193,AQ$3=Inputs!$CO193),1,IF(OR(AND(AQ$3=Inputs!$CN193+1,Inputs!$CN193=Inputs!$CO193),AND(AQ$3=Inputs!$CN193+2,Inputs!$CN193=Inputs!$CO193)),0,IF(AQ$3=Inputs!$CN193,0.8,IF(AQ$3=Inputs!$CN193+1,0.6,IF(AQ$3=Inputs!$CN193+2,0.4,IF(AQ$3=Inputs!$CO193,0.2,IF(AND(AQ$3&gt;=Inputs!$CL193,AQ$3&lt;Inputs!$CM193),(AQ$3-Inputs!$CL193+1)/(Inputs!$AI193+1),0)))))))))</f>
        <v>0</v>
      </c>
      <c r="AR195" s="27">
        <f>IF(AND(Inputs!$CO193=0,AR$3&gt;=Inputs!$CM193),1,IF(AND(AR$3&gt;=Inputs!$CM193,AR$3&lt;Inputs!$CN193),1,IF(AND(AR$3=Inputs!$CN193,AR$3=Inputs!$CO193),1,IF(OR(AND(AR$3=Inputs!$CN193+1,Inputs!$CN193=Inputs!$CO193),AND(AR$3=Inputs!$CN193+2,Inputs!$CN193=Inputs!$CO193)),0,IF(AR$3=Inputs!$CN193,0.8,IF(AR$3=Inputs!$CN193+1,0.6,IF(AR$3=Inputs!$CN193+2,0.4,IF(AR$3=Inputs!$CO193,0.2,IF(AND(AR$3&gt;=Inputs!$CL193,AR$3&lt;Inputs!$CM193),(AR$3-Inputs!$CL193+1)/(Inputs!$AI193+1),0)))))))))</f>
        <v>0</v>
      </c>
      <c r="AS195" s="27">
        <f>IF(AND(Inputs!$CO193=0,AS$3&gt;=Inputs!$CM193),1,IF(AND(AS$3&gt;=Inputs!$CM193,AS$3&lt;Inputs!$CN193),1,IF(AND(AS$3=Inputs!$CN193,AS$3=Inputs!$CO193),1,IF(OR(AND(AS$3=Inputs!$CN193+1,Inputs!$CN193=Inputs!$CO193),AND(AS$3=Inputs!$CN193+2,Inputs!$CN193=Inputs!$CO193)),0,IF(AS$3=Inputs!$CN193,0.8,IF(AS$3=Inputs!$CN193+1,0.6,IF(AS$3=Inputs!$CN193+2,0.4,IF(AS$3=Inputs!$CO193,0.2,IF(AND(AS$3&gt;=Inputs!$CL193,AS$3&lt;Inputs!$CM193),(AS$3-Inputs!$CL193+1)/(Inputs!$AI193+1),0)))))))))</f>
        <v>0</v>
      </c>
      <c r="AT195" s="27">
        <f>IF(AND(Inputs!$CO193=0,AT$3&gt;=Inputs!$CM193),1,IF(AND(AT$3&gt;=Inputs!$CM193,AT$3&lt;Inputs!$CN193),1,IF(AND(AT$3=Inputs!$CN193,AT$3=Inputs!$CO193),1,IF(OR(AND(AT$3=Inputs!$CN193+1,Inputs!$CN193=Inputs!$CO193),AND(AT$3=Inputs!$CN193+2,Inputs!$CN193=Inputs!$CO193)),0,IF(AT$3=Inputs!$CN193,0.8,IF(AT$3=Inputs!$CN193+1,0.6,IF(AT$3=Inputs!$CN193+2,0.4,IF(AT$3=Inputs!$CO193,0.2,IF(AND(AT$3&gt;=Inputs!$CL193,AT$3&lt;Inputs!$CM193),(AT$3-Inputs!$CL193+1)/(Inputs!$AI193+1),0)))))))))</f>
        <v>0</v>
      </c>
      <c r="AU195" s="27">
        <f>IF(AND(Inputs!$CO193=0,AU$3&gt;=Inputs!$CM193),1,IF(AND(AU$3&gt;=Inputs!$CM193,AU$3&lt;Inputs!$CN193),1,IF(AND(AU$3=Inputs!$CN193,AU$3=Inputs!$CO193),1,IF(OR(AND(AU$3=Inputs!$CN193+1,Inputs!$CN193=Inputs!$CO193),AND(AU$3=Inputs!$CN193+2,Inputs!$CN193=Inputs!$CO193)),0,IF(AU$3=Inputs!$CN193,0.8,IF(AU$3=Inputs!$CN193+1,0.6,IF(AU$3=Inputs!$CN193+2,0.4,IF(AU$3=Inputs!$CO193,0.2,IF(AND(AU$3&gt;=Inputs!$CL193,AU$3&lt;Inputs!$CM193),(AU$3-Inputs!$CL193+1)/(Inputs!$AI193+1),0)))))))))</f>
        <v>0</v>
      </c>
      <c r="AV195" s="27">
        <f>IF(AND(Inputs!$CO193=0,AV$3&gt;=Inputs!$CM193),1,IF(AND(AV$3&gt;=Inputs!$CM193,AV$3&lt;Inputs!$CN193),1,IF(AND(AV$3=Inputs!$CN193,AV$3=Inputs!$CO193),1,IF(OR(AND(AV$3=Inputs!$CN193+1,Inputs!$CN193=Inputs!$CO193),AND(AV$3=Inputs!$CN193+2,Inputs!$CN193=Inputs!$CO193)),0,IF(AV$3=Inputs!$CN193,0.8,IF(AV$3=Inputs!$CN193+1,0.6,IF(AV$3=Inputs!$CN193+2,0.4,IF(AV$3=Inputs!$CO193,0.2,IF(AND(AV$3&gt;=Inputs!$CL193,AV$3&lt;Inputs!$CM193),(AV$3-Inputs!$CL193+1)/(Inputs!$AI193+1),0)))))))))</f>
        <v>0</v>
      </c>
      <c r="AW195" s="27">
        <f>IF(AND(Inputs!$CO193=0,AW$3&gt;=Inputs!$CM193),1,IF(AND(AW$3&gt;=Inputs!$CM193,AW$3&lt;Inputs!$CN193),1,IF(AND(AW$3=Inputs!$CN193,AW$3=Inputs!$CO193),1,IF(OR(AND(AW$3=Inputs!$CN193+1,Inputs!$CN193=Inputs!$CO193),AND(AW$3=Inputs!$CN193+2,Inputs!$CN193=Inputs!$CO193)),0,IF(AW$3=Inputs!$CN193,0.8,IF(AW$3=Inputs!$CN193+1,0.6,IF(AW$3=Inputs!$CN193+2,0.4,IF(AW$3=Inputs!$CO193,0.2,IF(AND(AW$3&gt;=Inputs!$CL193,AW$3&lt;Inputs!$CM193),(AW$3-Inputs!$CL193+1)/(Inputs!$AI193+1),0)))))))))</f>
        <v>0</v>
      </c>
      <c r="AX195" s="27">
        <f>IF(AND(Inputs!$CO193=0,AX$3&gt;=Inputs!$CM193),1,IF(AND(AX$3&gt;=Inputs!$CM193,AX$3&lt;Inputs!$CN193),1,IF(AND(AX$3=Inputs!$CN193,AX$3=Inputs!$CO193),1,IF(OR(AND(AX$3=Inputs!$CN193+1,Inputs!$CN193=Inputs!$CO193),AND(AX$3=Inputs!$CN193+2,Inputs!$CN193=Inputs!$CO193)),0,IF(AX$3=Inputs!$CN193,0.8,IF(AX$3=Inputs!$CN193+1,0.6,IF(AX$3=Inputs!$CN193+2,0.4,IF(AX$3=Inputs!$CO193,0.2,IF(AND(AX$3&gt;=Inputs!$CL193,AX$3&lt;Inputs!$CM193),(AX$3-Inputs!$CL193+1)/(Inputs!$AI193+1),0)))))))))</f>
        <v>0</v>
      </c>
      <c r="AY195" s="27">
        <f>IF(AND(Inputs!$CO193=0,AY$3&gt;=Inputs!$CM193),1,IF(AND(AY$3&gt;=Inputs!$CM193,AY$3&lt;Inputs!$CN193),1,IF(AND(AY$3=Inputs!$CN193,AY$3=Inputs!$CO193),1,IF(OR(AND(AY$3=Inputs!$CN193+1,Inputs!$CN193=Inputs!$CO193),AND(AY$3=Inputs!$CN193+2,Inputs!$CN193=Inputs!$CO193)),0,IF(AY$3=Inputs!$CN193,0.8,IF(AY$3=Inputs!$CN193+1,0.6,IF(AY$3=Inputs!$CN193+2,0.4,IF(AY$3=Inputs!$CO193,0.2,IF(AND(AY$3&gt;=Inputs!$CL193,AY$3&lt;Inputs!$CM193),(AY$3-Inputs!$CL193+1)/(Inputs!$AI193+1),0)))))))))</f>
        <v>0</v>
      </c>
      <c r="AZ195" s="27">
        <f>IF(AND(Inputs!$CO193=0,AZ$3&gt;=Inputs!$CM193),1,IF(AND(AZ$3&gt;=Inputs!$CM193,AZ$3&lt;Inputs!$CN193),1,IF(AND(AZ$3=Inputs!$CN193,AZ$3=Inputs!$CO193),1,IF(OR(AND(AZ$3=Inputs!$CN193+1,Inputs!$CN193=Inputs!$CO193),AND(AZ$3=Inputs!$CN193+2,Inputs!$CN193=Inputs!$CO193)),0,IF(AZ$3=Inputs!$CN193,0.8,IF(AZ$3=Inputs!$CN193+1,0.6,IF(AZ$3=Inputs!$CN193+2,0.4,IF(AZ$3=Inputs!$CO193,0.2,IF(AND(AZ$3&gt;=Inputs!$CL193,AZ$3&lt;Inputs!$CM193),(AZ$3-Inputs!$CL193+1)/(Inputs!$AI193+1),0)))))))))</f>
        <v>0</v>
      </c>
      <c r="BA195" s="27">
        <f>IF(AND(Inputs!$CO193=0,BA$3&gt;=Inputs!$CM193),1,IF(AND(BA$3&gt;=Inputs!$CM193,BA$3&lt;Inputs!$CN193),1,IF(AND(BA$3=Inputs!$CN193,BA$3=Inputs!$CO193),1,IF(OR(AND(BA$3=Inputs!$CN193+1,Inputs!$CN193=Inputs!$CO193),AND(BA$3=Inputs!$CN193+2,Inputs!$CN193=Inputs!$CO193)),0,IF(BA$3=Inputs!$CN193,0.8,IF(BA$3=Inputs!$CN193+1,0.6,IF(BA$3=Inputs!$CN193+2,0.4,IF(BA$3=Inputs!$CO193,0.2,IF(AND(BA$3&gt;=Inputs!$CL193,BA$3&lt;Inputs!$CM193),(BA$3-Inputs!$CL193+1)/(Inputs!$AI193+1),0)))))))))</f>
        <v>0</v>
      </c>
      <c r="BB195" s="27">
        <f>IF(AND(Inputs!$CO193=0,BB$3&gt;=Inputs!$CM193),1,IF(AND(BB$3&gt;=Inputs!$CM193,BB$3&lt;Inputs!$CN193),1,IF(AND(BB$3=Inputs!$CN193,BB$3=Inputs!$CO193),1,IF(OR(AND(BB$3=Inputs!$CN193+1,Inputs!$CN193=Inputs!$CO193),AND(BB$3=Inputs!$CN193+2,Inputs!$CN193=Inputs!$CO193)),0,IF(BB$3=Inputs!$CN193,0.8,IF(BB$3=Inputs!$CN193+1,0.6,IF(BB$3=Inputs!$CN193+2,0.4,IF(BB$3=Inputs!$CO193,0.2,IF(AND(BB$3&gt;=Inputs!$CL193,BB$3&lt;Inputs!$CM193),(BB$3-Inputs!$CL193+1)/(Inputs!$AI193+1),0)))))))))</f>
        <v>0</v>
      </c>
      <c r="BC195" s="27">
        <f>IF(AND(Inputs!$CO193=0,BC$3&gt;=Inputs!$CM193),1,IF(AND(BC$3&gt;=Inputs!$CM193,BC$3&lt;Inputs!$CN193),1,IF(AND(BC$3=Inputs!$CN193,BC$3=Inputs!$CO193),1,IF(OR(AND(BC$3=Inputs!$CN193+1,Inputs!$CN193=Inputs!$CO193),AND(BC$3=Inputs!$CN193+2,Inputs!$CN193=Inputs!$CO193)),0,IF(BC$3=Inputs!$CN193,0.8,IF(BC$3=Inputs!$CN193+1,0.6,IF(BC$3=Inputs!$CN193+2,0.4,IF(BC$3=Inputs!$CO193,0.2,IF(AND(BC$3&gt;=Inputs!$CL193,BC$3&lt;Inputs!$CM193),(BC$3-Inputs!$CL193+1)/(Inputs!$AI193+1),0)))))))))</f>
        <v>0</v>
      </c>
      <c r="BD195" s="27">
        <f>IF(AND(Inputs!$CO193=0,BD$3&gt;=Inputs!$CM193),1,IF(AND(BD$3&gt;=Inputs!$CM193,BD$3&lt;Inputs!$CN193),1,IF(AND(BD$3=Inputs!$CN193,BD$3=Inputs!$CO193),1,IF(OR(AND(BD$3=Inputs!$CN193+1,Inputs!$CN193=Inputs!$CO193),AND(BD$3=Inputs!$CN193+2,Inputs!$CN193=Inputs!$CO193)),0,IF(BD$3=Inputs!$CN193,0.8,IF(BD$3=Inputs!$CN193+1,0.6,IF(BD$3=Inputs!$CN193+2,0.4,IF(BD$3=Inputs!$CO193,0.2,IF(AND(BD$3&gt;=Inputs!$CL193,BD$3&lt;Inputs!$CM193),(BD$3-Inputs!$CL193+1)/(Inputs!$AI193+1),0)))))))))</f>
        <v>0</v>
      </c>
      <c r="BE195" s="27">
        <f>IF(AND(Inputs!$CO193=0,BE$3&gt;=Inputs!$CM193),1,IF(AND(BE$3&gt;=Inputs!$CM193,BE$3&lt;Inputs!$CN193),1,IF(AND(BE$3=Inputs!$CN193,BE$3=Inputs!$CO193),1,IF(OR(AND(BE$3=Inputs!$CN193+1,Inputs!$CN193=Inputs!$CO193),AND(BE$3=Inputs!$CN193+2,Inputs!$CN193=Inputs!$CO193)),0,IF(BE$3=Inputs!$CN193,0.8,IF(BE$3=Inputs!$CN193+1,0.6,IF(BE$3=Inputs!$CN193+2,0.4,IF(BE$3=Inputs!$CO193,0.2,IF(AND(BE$3&gt;=Inputs!$CL193,BE$3&lt;Inputs!$CM193),(BE$3-Inputs!$CL193+1)/(Inputs!$AI193+1),0)))))))))</f>
        <v>0</v>
      </c>
      <c r="BF195" s="27">
        <f>IF(AND(Inputs!$CO193=0,BF$3&gt;=Inputs!$CM193),1,IF(AND(BF$3&gt;=Inputs!$CM193,BF$3&lt;Inputs!$CN193),1,IF(AND(BF$3=Inputs!$CN193,BF$3=Inputs!$CO193),1,IF(OR(AND(BF$3=Inputs!$CN193+1,Inputs!$CN193=Inputs!$CO193),AND(BF$3=Inputs!$CN193+2,Inputs!$CN193=Inputs!$CO193)),0,IF(BF$3=Inputs!$CN193,0.8,IF(BF$3=Inputs!$CN193+1,0.6,IF(BF$3=Inputs!$CN193+2,0.4,IF(BF$3=Inputs!$CO193,0.2,IF(AND(BF$3&gt;=Inputs!$CL193,BF$3&lt;Inputs!$CM193),(BF$3-Inputs!$CL193+1)/(Inputs!$AI193+1),0)))))))))</f>
        <v>0</v>
      </c>
      <c r="BG195" s="27">
        <f>IF(AND(Inputs!$CO193=0,BG$3&gt;=Inputs!$CM193),1,IF(AND(BG$3&gt;=Inputs!$CM193,BG$3&lt;Inputs!$CN193),1,IF(AND(BG$3=Inputs!$CN193,BG$3=Inputs!$CO193),1,IF(OR(AND(BG$3=Inputs!$CN193+1,Inputs!$CN193=Inputs!$CO193),AND(BG$3=Inputs!$CN193+2,Inputs!$CN193=Inputs!$CO193)),0,IF(BG$3=Inputs!$CN193,0.8,IF(BG$3=Inputs!$CN193+1,0.6,IF(BG$3=Inputs!$CN193+2,0.4,IF(BG$3=Inputs!$CO193,0.2,IF(AND(BG$3&gt;=Inputs!$CL193,BG$3&lt;Inputs!$CM193),(BG$3-Inputs!$CL193+1)/(Inputs!$AI193+1),0)))))))))</f>
        <v>0</v>
      </c>
      <c r="BH195" s="27">
        <f>IF(AND(Inputs!$CO193=0,BH$3&gt;=Inputs!$CM193),1,IF(AND(BH$3&gt;=Inputs!$CM193,BH$3&lt;Inputs!$CN193),1,IF(AND(BH$3=Inputs!$CN193,BH$3=Inputs!$CO193),1,IF(OR(AND(BH$3=Inputs!$CN193+1,Inputs!$CN193=Inputs!$CO193),AND(BH$3=Inputs!$CN193+2,Inputs!$CN193=Inputs!$CO193)),0,IF(BH$3=Inputs!$CN193,0.8,IF(BH$3=Inputs!$CN193+1,0.6,IF(BH$3=Inputs!$CN193+2,0.4,IF(BH$3=Inputs!$CO193,0.2,IF(AND(BH$3&gt;=Inputs!$CL193,BH$3&lt;Inputs!$CM193),(BH$3-Inputs!$CL193+1)/(Inputs!$AI193+1),0)))))))))</f>
        <v>0</v>
      </c>
      <c r="BI195" s="27">
        <f>IF(AND(Inputs!$CO193=0,BI$3&gt;=Inputs!$CM193),1,IF(AND(BI$3&gt;=Inputs!$CM193,BI$3&lt;Inputs!$CN193),1,IF(AND(BI$3=Inputs!$CN193,BI$3=Inputs!$CO193),1,IF(OR(AND(BI$3=Inputs!$CN193+1,Inputs!$CN193=Inputs!$CO193),AND(BI$3=Inputs!$CN193+2,Inputs!$CN193=Inputs!$CO193)),0,IF(BI$3=Inputs!$CN193,0.8,IF(BI$3=Inputs!$CN193+1,0.6,IF(BI$3=Inputs!$CN193+2,0.4,IF(BI$3=Inputs!$CO193,0.2,IF(AND(BI$3&gt;=Inputs!$CL193,BI$3&lt;Inputs!$CM193),(BI$3-Inputs!$CL193+1)/(Inputs!$AI193+1),0)))))))))</f>
        <v>0</v>
      </c>
      <c r="BJ195" s="27">
        <f>IF(AND(Inputs!$CO193=0,BJ$3&gt;=Inputs!$CM193),1,IF(AND(BJ$3&gt;=Inputs!$CM193,BJ$3&lt;Inputs!$CN193),1,IF(AND(BJ$3=Inputs!$CN193,BJ$3=Inputs!$CO193),1,IF(OR(AND(BJ$3=Inputs!$CN193+1,Inputs!$CN193=Inputs!$CO193),AND(BJ$3=Inputs!$CN193+2,Inputs!$CN193=Inputs!$CO193)),0,IF(BJ$3=Inputs!$CN193,0.8,IF(BJ$3=Inputs!$CN193+1,0.6,IF(BJ$3=Inputs!$CN193+2,0.4,IF(BJ$3=Inputs!$CO193,0.2,IF(AND(BJ$3&gt;=Inputs!$CL193,BJ$3&lt;Inputs!$CM193),(BJ$3-Inputs!$CL193+1)/(Inputs!$AI193+1),0)))))))))</f>
        <v>0</v>
      </c>
      <c r="BK195" s="27">
        <f>IF(AND(Inputs!$CO193=0,BK$3&gt;=Inputs!$CM193),1,IF(AND(BK$3&gt;=Inputs!$CM193,BK$3&lt;Inputs!$CN193),1,IF(AND(BK$3=Inputs!$CN193,BK$3=Inputs!$CO193),1,IF(OR(AND(BK$3=Inputs!$CN193+1,Inputs!$CN193=Inputs!$CO193),AND(BK$3=Inputs!$CN193+2,Inputs!$CN193=Inputs!$CO193)),0,IF(BK$3=Inputs!$CN193,0.8,IF(BK$3=Inputs!$CN193+1,0.6,IF(BK$3=Inputs!$CN193+2,0.4,IF(BK$3=Inputs!$CO193,0.2,IF(AND(BK$3&gt;=Inputs!$CL193,BK$3&lt;Inputs!$CM193),(BK$3-Inputs!$CL193+1)/(Inputs!$AI193+1),0)))))))))</f>
        <v>0</v>
      </c>
      <c r="BL195" s="27">
        <f>IF(AND(Inputs!$CO193=0,BL$3&gt;=Inputs!$CM193),1,IF(AND(BL$3&gt;=Inputs!$CM193,BL$3&lt;Inputs!$CN193),1,IF(AND(BL$3=Inputs!$CN193,BL$3=Inputs!$CO193),1,IF(OR(AND(BL$3=Inputs!$CN193+1,Inputs!$CN193=Inputs!$CO193),AND(BL$3=Inputs!$CN193+2,Inputs!$CN193=Inputs!$CO193)),0,IF(BL$3=Inputs!$CN193,0.8,IF(BL$3=Inputs!$CN193+1,0.6,IF(BL$3=Inputs!$CN193+2,0.4,IF(BL$3=Inputs!$CO193,0.2,IF(AND(BL$3&gt;=Inputs!$CL193,BL$3&lt;Inputs!$CM193),(BL$3-Inputs!$CL193+1)/(Inputs!$AI193+1),0)))))))))</f>
        <v>0</v>
      </c>
      <c r="BM195" s="27">
        <f>IF(AND(Inputs!$CO193=0,BM$3&gt;=Inputs!$CM193),1,IF(AND(BM$3&gt;=Inputs!$CM193,BM$3&lt;Inputs!$CN193),1,IF(AND(BM$3=Inputs!$CN193,BM$3=Inputs!$CO193),1,IF(OR(AND(BM$3=Inputs!$CN193+1,Inputs!$CN193=Inputs!$CO193),AND(BM$3=Inputs!$CN193+2,Inputs!$CN193=Inputs!$CO193)),0,IF(BM$3=Inputs!$CN193,0.8,IF(BM$3=Inputs!$CN193+1,0.6,IF(BM$3=Inputs!$CN193+2,0.4,IF(BM$3=Inputs!$CO193,0.2,IF(AND(BM$3&gt;=Inputs!$CL193,BM$3&lt;Inputs!$CM193),(BM$3-Inputs!$CL193+1)/(Inputs!$AI193+1),0)))))))))</f>
        <v>0</v>
      </c>
    </row>
    <row r="196" spans="1:65">
      <c r="A196" s="7" t="str">
        <f>IF(Inputs!A194="","",Inputs!A194)</f>
        <v/>
      </c>
      <c r="B196" t="str">
        <f>IF(Inputs!B194="","",Inputs!B194)</f>
        <v/>
      </c>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292"/>
      <c r="AE196" s="292"/>
      <c r="AF196" s="292"/>
      <c r="AG196" s="50">
        <f t="shared" si="7"/>
        <v>0</v>
      </c>
      <c r="AH196" s="42">
        <f t="shared" si="6"/>
        <v>0</v>
      </c>
      <c r="AJ196" s="27">
        <f>IF(AND(Inputs!$CO194=0,AJ$3&gt;=Inputs!$CM194),1,IF(AND(AJ$3&gt;=Inputs!$CM194,AJ$3&lt;Inputs!$CN194),1,IF(AND(AJ$3=Inputs!$CN194,AJ$3=Inputs!$CO194),1,IF(OR(AND(AJ$3=Inputs!$CN194+1,Inputs!$CN194=Inputs!$CO194),AND(AJ$3=Inputs!$CN194+2,Inputs!$CN194=Inputs!$CO194)),0,IF(AJ$3=Inputs!$CN194,0.8,IF(AJ$3=Inputs!$CN194+1,0.6,IF(AJ$3=Inputs!$CN194+2,0.4,IF(AJ$3=Inputs!$CO194,0.2,IF(AND(AJ$3&gt;=Inputs!$CL194,AJ$3&lt;Inputs!$CM194),(AJ$3-Inputs!$CL194+1)/(Inputs!$AI194+1),0)))))))))</f>
        <v>0</v>
      </c>
      <c r="AK196" s="27">
        <f>IF(AND(Inputs!$CO194=0,AK$3&gt;=Inputs!$CM194),1,IF(AND(AK$3&gt;=Inputs!$CM194,AK$3&lt;Inputs!$CN194),1,IF(AND(AK$3=Inputs!$CN194,AK$3=Inputs!$CO194),1,IF(OR(AND(AK$3=Inputs!$CN194+1,Inputs!$CN194=Inputs!$CO194),AND(AK$3=Inputs!$CN194+2,Inputs!$CN194=Inputs!$CO194)),0,IF(AK$3=Inputs!$CN194,0.8,IF(AK$3=Inputs!$CN194+1,0.6,IF(AK$3=Inputs!$CN194+2,0.4,IF(AK$3=Inputs!$CO194,0.2,IF(AND(AK$3&gt;=Inputs!$CL194,AK$3&lt;Inputs!$CM194),(AK$3-Inputs!$CL194+1)/(Inputs!$AI194+1),0)))))))))</f>
        <v>0</v>
      </c>
      <c r="AL196" s="27">
        <f>IF(AND(Inputs!$CO194=0,AL$3&gt;=Inputs!$CM194),1,IF(AND(AL$3&gt;=Inputs!$CM194,AL$3&lt;Inputs!$CN194),1,IF(AND(AL$3=Inputs!$CN194,AL$3=Inputs!$CO194),1,IF(OR(AND(AL$3=Inputs!$CN194+1,Inputs!$CN194=Inputs!$CO194),AND(AL$3=Inputs!$CN194+2,Inputs!$CN194=Inputs!$CO194)),0,IF(AL$3=Inputs!$CN194,0.8,IF(AL$3=Inputs!$CN194+1,0.6,IF(AL$3=Inputs!$CN194+2,0.4,IF(AL$3=Inputs!$CO194,0.2,IF(AND(AL$3&gt;=Inputs!$CL194,AL$3&lt;Inputs!$CM194),(AL$3-Inputs!$CL194+1)/(Inputs!$AI194+1),0)))))))))</f>
        <v>0</v>
      </c>
      <c r="AM196" s="27">
        <f>IF(AND(Inputs!$CO194=0,AM$3&gt;=Inputs!$CM194),1,IF(AND(AM$3&gt;=Inputs!$CM194,AM$3&lt;Inputs!$CN194),1,IF(AND(AM$3=Inputs!$CN194,AM$3=Inputs!$CO194),1,IF(OR(AND(AM$3=Inputs!$CN194+1,Inputs!$CN194=Inputs!$CO194),AND(AM$3=Inputs!$CN194+2,Inputs!$CN194=Inputs!$CO194)),0,IF(AM$3=Inputs!$CN194,0.8,IF(AM$3=Inputs!$CN194+1,0.6,IF(AM$3=Inputs!$CN194+2,0.4,IF(AM$3=Inputs!$CO194,0.2,IF(AND(AM$3&gt;=Inputs!$CL194,AM$3&lt;Inputs!$CM194),(AM$3-Inputs!$CL194+1)/(Inputs!$AI194+1),0)))))))))</f>
        <v>0</v>
      </c>
      <c r="AN196" s="27">
        <f>IF(AND(Inputs!$CO194=0,AN$3&gt;=Inputs!$CM194),1,IF(AND(AN$3&gt;=Inputs!$CM194,AN$3&lt;Inputs!$CN194),1,IF(AND(AN$3=Inputs!$CN194,AN$3=Inputs!$CO194),1,IF(OR(AND(AN$3=Inputs!$CN194+1,Inputs!$CN194=Inputs!$CO194),AND(AN$3=Inputs!$CN194+2,Inputs!$CN194=Inputs!$CO194)),0,IF(AN$3=Inputs!$CN194,0.8,IF(AN$3=Inputs!$CN194+1,0.6,IF(AN$3=Inputs!$CN194+2,0.4,IF(AN$3=Inputs!$CO194,0.2,IF(AND(AN$3&gt;=Inputs!$CL194,AN$3&lt;Inputs!$CM194),(AN$3-Inputs!$CL194+1)/(Inputs!$AI194+1),0)))))))))</f>
        <v>0</v>
      </c>
      <c r="AO196" s="27">
        <f>IF(AND(Inputs!$CO194=0,AO$3&gt;=Inputs!$CM194),1,IF(AND(AO$3&gt;=Inputs!$CM194,AO$3&lt;Inputs!$CN194),1,IF(AND(AO$3=Inputs!$CN194,AO$3=Inputs!$CO194),1,IF(OR(AND(AO$3=Inputs!$CN194+1,Inputs!$CN194=Inputs!$CO194),AND(AO$3=Inputs!$CN194+2,Inputs!$CN194=Inputs!$CO194)),0,IF(AO$3=Inputs!$CN194,0.8,IF(AO$3=Inputs!$CN194+1,0.6,IF(AO$3=Inputs!$CN194+2,0.4,IF(AO$3=Inputs!$CO194,0.2,IF(AND(AO$3&gt;=Inputs!$CL194,AO$3&lt;Inputs!$CM194),(AO$3-Inputs!$CL194+1)/(Inputs!$AI194+1),0)))))))))</f>
        <v>0</v>
      </c>
      <c r="AP196" s="27">
        <f>IF(AND(Inputs!$CO194=0,AP$3&gt;=Inputs!$CM194),1,IF(AND(AP$3&gt;=Inputs!$CM194,AP$3&lt;Inputs!$CN194),1,IF(AND(AP$3=Inputs!$CN194,AP$3=Inputs!$CO194),1,IF(OR(AND(AP$3=Inputs!$CN194+1,Inputs!$CN194=Inputs!$CO194),AND(AP$3=Inputs!$CN194+2,Inputs!$CN194=Inputs!$CO194)),0,IF(AP$3=Inputs!$CN194,0.8,IF(AP$3=Inputs!$CN194+1,0.6,IF(AP$3=Inputs!$CN194+2,0.4,IF(AP$3=Inputs!$CO194,0.2,IF(AND(AP$3&gt;=Inputs!$CL194,AP$3&lt;Inputs!$CM194),(AP$3-Inputs!$CL194+1)/(Inputs!$AI194+1),0)))))))))</f>
        <v>0</v>
      </c>
      <c r="AQ196" s="27">
        <f>IF(AND(Inputs!$CO194=0,AQ$3&gt;=Inputs!$CM194),1,IF(AND(AQ$3&gt;=Inputs!$CM194,AQ$3&lt;Inputs!$CN194),1,IF(AND(AQ$3=Inputs!$CN194,AQ$3=Inputs!$CO194),1,IF(OR(AND(AQ$3=Inputs!$CN194+1,Inputs!$CN194=Inputs!$CO194),AND(AQ$3=Inputs!$CN194+2,Inputs!$CN194=Inputs!$CO194)),0,IF(AQ$3=Inputs!$CN194,0.8,IF(AQ$3=Inputs!$CN194+1,0.6,IF(AQ$3=Inputs!$CN194+2,0.4,IF(AQ$3=Inputs!$CO194,0.2,IF(AND(AQ$3&gt;=Inputs!$CL194,AQ$3&lt;Inputs!$CM194),(AQ$3-Inputs!$CL194+1)/(Inputs!$AI194+1),0)))))))))</f>
        <v>0</v>
      </c>
      <c r="AR196" s="27">
        <f>IF(AND(Inputs!$CO194=0,AR$3&gt;=Inputs!$CM194),1,IF(AND(AR$3&gt;=Inputs!$CM194,AR$3&lt;Inputs!$CN194),1,IF(AND(AR$3=Inputs!$CN194,AR$3=Inputs!$CO194),1,IF(OR(AND(AR$3=Inputs!$CN194+1,Inputs!$CN194=Inputs!$CO194),AND(AR$3=Inputs!$CN194+2,Inputs!$CN194=Inputs!$CO194)),0,IF(AR$3=Inputs!$CN194,0.8,IF(AR$3=Inputs!$CN194+1,0.6,IF(AR$3=Inputs!$CN194+2,0.4,IF(AR$3=Inputs!$CO194,0.2,IF(AND(AR$3&gt;=Inputs!$CL194,AR$3&lt;Inputs!$CM194),(AR$3-Inputs!$CL194+1)/(Inputs!$AI194+1),0)))))))))</f>
        <v>0</v>
      </c>
      <c r="AS196" s="27">
        <f>IF(AND(Inputs!$CO194=0,AS$3&gt;=Inputs!$CM194),1,IF(AND(AS$3&gt;=Inputs!$CM194,AS$3&lt;Inputs!$CN194),1,IF(AND(AS$3=Inputs!$CN194,AS$3=Inputs!$CO194),1,IF(OR(AND(AS$3=Inputs!$CN194+1,Inputs!$CN194=Inputs!$CO194),AND(AS$3=Inputs!$CN194+2,Inputs!$CN194=Inputs!$CO194)),0,IF(AS$3=Inputs!$CN194,0.8,IF(AS$3=Inputs!$CN194+1,0.6,IF(AS$3=Inputs!$CN194+2,0.4,IF(AS$3=Inputs!$CO194,0.2,IF(AND(AS$3&gt;=Inputs!$CL194,AS$3&lt;Inputs!$CM194),(AS$3-Inputs!$CL194+1)/(Inputs!$AI194+1),0)))))))))</f>
        <v>0</v>
      </c>
      <c r="AT196" s="27">
        <f>IF(AND(Inputs!$CO194=0,AT$3&gt;=Inputs!$CM194),1,IF(AND(AT$3&gt;=Inputs!$CM194,AT$3&lt;Inputs!$CN194),1,IF(AND(AT$3=Inputs!$CN194,AT$3=Inputs!$CO194),1,IF(OR(AND(AT$3=Inputs!$CN194+1,Inputs!$CN194=Inputs!$CO194),AND(AT$3=Inputs!$CN194+2,Inputs!$CN194=Inputs!$CO194)),0,IF(AT$3=Inputs!$CN194,0.8,IF(AT$3=Inputs!$CN194+1,0.6,IF(AT$3=Inputs!$CN194+2,0.4,IF(AT$3=Inputs!$CO194,0.2,IF(AND(AT$3&gt;=Inputs!$CL194,AT$3&lt;Inputs!$CM194),(AT$3-Inputs!$CL194+1)/(Inputs!$AI194+1),0)))))))))</f>
        <v>0</v>
      </c>
      <c r="AU196" s="27">
        <f>IF(AND(Inputs!$CO194=0,AU$3&gt;=Inputs!$CM194),1,IF(AND(AU$3&gt;=Inputs!$CM194,AU$3&lt;Inputs!$CN194),1,IF(AND(AU$3=Inputs!$CN194,AU$3=Inputs!$CO194),1,IF(OR(AND(AU$3=Inputs!$CN194+1,Inputs!$CN194=Inputs!$CO194),AND(AU$3=Inputs!$CN194+2,Inputs!$CN194=Inputs!$CO194)),0,IF(AU$3=Inputs!$CN194,0.8,IF(AU$3=Inputs!$CN194+1,0.6,IF(AU$3=Inputs!$CN194+2,0.4,IF(AU$3=Inputs!$CO194,0.2,IF(AND(AU$3&gt;=Inputs!$CL194,AU$3&lt;Inputs!$CM194),(AU$3-Inputs!$CL194+1)/(Inputs!$AI194+1),0)))))))))</f>
        <v>0</v>
      </c>
      <c r="AV196" s="27">
        <f>IF(AND(Inputs!$CO194=0,AV$3&gt;=Inputs!$CM194),1,IF(AND(AV$3&gt;=Inputs!$CM194,AV$3&lt;Inputs!$CN194),1,IF(AND(AV$3=Inputs!$CN194,AV$3=Inputs!$CO194),1,IF(OR(AND(AV$3=Inputs!$CN194+1,Inputs!$CN194=Inputs!$CO194),AND(AV$3=Inputs!$CN194+2,Inputs!$CN194=Inputs!$CO194)),0,IF(AV$3=Inputs!$CN194,0.8,IF(AV$3=Inputs!$CN194+1,0.6,IF(AV$3=Inputs!$CN194+2,0.4,IF(AV$3=Inputs!$CO194,0.2,IF(AND(AV$3&gt;=Inputs!$CL194,AV$3&lt;Inputs!$CM194),(AV$3-Inputs!$CL194+1)/(Inputs!$AI194+1),0)))))))))</f>
        <v>0</v>
      </c>
      <c r="AW196" s="27">
        <f>IF(AND(Inputs!$CO194=0,AW$3&gt;=Inputs!$CM194),1,IF(AND(AW$3&gt;=Inputs!$CM194,AW$3&lt;Inputs!$CN194),1,IF(AND(AW$3=Inputs!$CN194,AW$3=Inputs!$CO194),1,IF(OR(AND(AW$3=Inputs!$CN194+1,Inputs!$CN194=Inputs!$CO194),AND(AW$3=Inputs!$CN194+2,Inputs!$CN194=Inputs!$CO194)),0,IF(AW$3=Inputs!$CN194,0.8,IF(AW$3=Inputs!$CN194+1,0.6,IF(AW$3=Inputs!$CN194+2,0.4,IF(AW$3=Inputs!$CO194,0.2,IF(AND(AW$3&gt;=Inputs!$CL194,AW$3&lt;Inputs!$CM194),(AW$3-Inputs!$CL194+1)/(Inputs!$AI194+1),0)))))))))</f>
        <v>0</v>
      </c>
      <c r="AX196" s="27">
        <f>IF(AND(Inputs!$CO194=0,AX$3&gt;=Inputs!$CM194),1,IF(AND(AX$3&gt;=Inputs!$CM194,AX$3&lt;Inputs!$CN194),1,IF(AND(AX$3=Inputs!$CN194,AX$3=Inputs!$CO194),1,IF(OR(AND(AX$3=Inputs!$CN194+1,Inputs!$CN194=Inputs!$CO194),AND(AX$3=Inputs!$CN194+2,Inputs!$CN194=Inputs!$CO194)),0,IF(AX$3=Inputs!$CN194,0.8,IF(AX$3=Inputs!$CN194+1,0.6,IF(AX$3=Inputs!$CN194+2,0.4,IF(AX$3=Inputs!$CO194,0.2,IF(AND(AX$3&gt;=Inputs!$CL194,AX$3&lt;Inputs!$CM194),(AX$3-Inputs!$CL194+1)/(Inputs!$AI194+1),0)))))))))</f>
        <v>0</v>
      </c>
      <c r="AY196" s="27">
        <f>IF(AND(Inputs!$CO194=0,AY$3&gt;=Inputs!$CM194),1,IF(AND(AY$3&gt;=Inputs!$CM194,AY$3&lt;Inputs!$CN194),1,IF(AND(AY$3=Inputs!$CN194,AY$3=Inputs!$CO194),1,IF(OR(AND(AY$3=Inputs!$CN194+1,Inputs!$CN194=Inputs!$CO194),AND(AY$3=Inputs!$CN194+2,Inputs!$CN194=Inputs!$CO194)),0,IF(AY$3=Inputs!$CN194,0.8,IF(AY$3=Inputs!$CN194+1,0.6,IF(AY$3=Inputs!$CN194+2,0.4,IF(AY$3=Inputs!$CO194,0.2,IF(AND(AY$3&gt;=Inputs!$CL194,AY$3&lt;Inputs!$CM194),(AY$3-Inputs!$CL194+1)/(Inputs!$AI194+1),0)))))))))</f>
        <v>0</v>
      </c>
      <c r="AZ196" s="27">
        <f>IF(AND(Inputs!$CO194=0,AZ$3&gt;=Inputs!$CM194),1,IF(AND(AZ$3&gt;=Inputs!$CM194,AZ$3&lt;Inputs!$CN194),1,IF(AND(AZ$3=Inputs!$CN194,AZ$3=Inputs!$CO194),1,IF(OR(AND(AZ$3=Inputs!$CN194+1,Inputs!$CN194=Inputs!$CO194),AND(AZ$3=Inputs!$CN194+2,Inputs!$CN194=Inputs!$CO194)),0,IF(AZ$3=Inputs!$CN194,0.8,IF(AZ$3=Inputs!$CN194+1,0.6,IF(AZ$3=Inputs!$CN194+2,0.4,IF(AZ$3=Inputs!$CO194,0.2,IF(AND(AZ$3&gt;=Inputs!$CL194,AZ$3&lt;Inputs!$CM194),(AZ$3-Inputs!$CL194+1)/(Inputs!$AI194+1),0)))))))))</f>
        <v>0</v>
      </c>
      <c r="BA196" s="27">
        <f>IF(AND(Inputs!$CO194=0,BA$3&gt;=Inputs!$CM194),1,IF(AND(BA$3&gt;=Inputs!$CM194,BA$3&lt;Inputs!$CN194),1,IF(AND(BA$3=Inputs!$CN194,BA$3=Inputs!$CO194),1,IF(OR(AND(BA$3=Inputs!$CN194+1,Inputs!$CN194=Inputs!$CO194),AND(BA$3=Inputs!$CN194+2,Inputs!$CN194=Inputs!$CO194)),0,IF(BA$3=Inputs!$CN194,0.8,IF(BA$3=Inputs!$CN194+1,0.6,IF(BA$3=Inputs!$CN194+2,0.4,IF(BA$3=Inputs!$CO194,0.2,IF(AND(BA$3&gt;=Inputs!$CL194,BA$3&lt;Inputs!$CM194),(BA$3-Inputs!$CL194+1)/(Inputs!$AI194+1),0)))))))))</f>
        <v>0</v>
      </c>
      <c r="BB196" s="27">
        <f>IF(AND(Inputs!$CO194=0,BB$3&gt;=Inputs!$CM194),1,IF(AND(BB$3&gt;=Inputs!$CM194,BB$3&lt;Inputs!$CN194),1,IF(AND(BB$3=Inputs!$CN194,BB$3=Inputs!$CO194),1,IF(OR(AND(BB$3=Inputs!$CN194+1,Inputs!$CN194=Inputs!$CO194),AND(BB$3=Inputs!$CN194+2,Inputs!$CN194=Inputs!$CO194)),0,IF(BB$3=Inputs!$CN194,0.8,IF(BB$3=Inputs!$CN194+1,0.6,IF(BB$3=Inputs!$CN194+2,0.4,IF(BB$3=Inputs!$CO194,0.2,IF(AND(BB$3&gt;=Inputs!$CL194,BB$3&lt;Inputs!$CM194),(BB$3-Inputs!$CL194+1)/(Inputs!$AI194+1),0)))))))))</f>
        <v>0</v>
      </c>
      <c r="BC196" s="27">
        <f>IF(AND(Inputs!$CO194=0,BC$3&gt;=Inputs!$CM194),1,IF(AND(BC$3&gt;=Inputs!$CM194,BC$3&lt;Inputs!$CN194),1,IF(AND(BC$3=Inputs!$CN194,BC$3=Inputs!$CO194),1,IF(OR(AND(BC$3=Inputs!$CN194+1,Inputs!$CN194=Inputs!$CO194),AND(BC$3=Inputs!$CN194+2,Inputs!$CN194=Inputs!$CO194)),0,IF(BC$3=Inputs!$CN194,0.8,IF(BC$3=Inputs!$CN194+1,0.6,IF(BC$3=Inputs!$CN194+2,0.4,IF(BC$3=Inputs!$CO194,0.2,IF(AND(BC$3&gt;=Inputs!$CL194,BC$3&lt;Inputs!$CM194),(BC$3-Inputs!$CL194+1)/(Inputs!$AI194+1),0)))))))))</f>
        <v>0</v>
      </c>
      <c r="BD196" s="27">
        <f>IF(AND(Inputs!$CO194=0,BD$3&gt;=Inputs!$CM194),1,IF(AND(BD$3&gt;=Inputs!$CM194,BD$3&lt;Inputs!$CN194),1,IF(AND(BD$3=Inputs!$CN194,BD$3=Inputs!$CO194),1,IF(OR(AND(BD$3=Inputs!$CN194+1,Inputs!$CN194=Inputs!$CO194),AND(BD$3=Inputs!$CN194+2,Inputs!$CN194=Inputs!$CO194)),0,IF(BD$3=Inputs!$CN194,0.8,IF(BD$3=Inputs!$CN194+1,0.6,IF(BD$3=Inputs!$CN194+2,0.4,IF(BD$3=Inputs!$CO194,0.2,IF(AND(BD$3&gt;=Inputs!$CL194,BD$3&lt;Inputs!$CM194),(BD$3-Inputs!$CL194+1)/(Inputs!$AI194+1),0)))))))))</f>
        <v>0</v>
      </c>
      <c r="BE196" s="27">
        <f>IF(AND(Inputs!$CO194=0,BE$3&gt;=Inputs!$CM194),1,IF(AND(BE$3&gt;=Inputs!$CM194,BE$3&lt;Inputs!$CN194),1,IF(AND(BE$3=Inputs!$CN194,BE$3=Inputs!$CO194),1,IF(OR(AND(BE$3=Inputs!$CN194+1,Inputs!$CN194=Inputs!$CO194),AND(BE$3=Inputs!$CN194+2,Inputs!$CN194=Inputs!$CO194)),0,IF(BE$3=Inputs!$CN194,0.8,IF(BE$3=Inputs!$CN194+1,0.6,IF(BE$3=Inputs!$CN194+2,0.4,IF(BE$3=Inputs!$CO194,0.2,IF(AND(BE$3&gt;=Inputs!$CL194,BE$3&lt;Inputs!$CM194),(BE$3-Inputs!$CL194+1)/(Inputs!$AI194+1),0)))))))))</f>
        <v>0</v>
      </c>
      <c r="BF196" s="27">
        <f>IF(AND(Inputs!$CO194=0,BF$3&gt;=Inputs!$CM194),1,IF(AND(BF$3&gt;=Inputs!$CM194,BF$3&lt;Inputs!$CN194),1,IF(AND(BF$3=Inputs!$CN194,BF$3=Inputs!$CO194),1,IF(OR(AND(BF$3=Inputs!$CN194+1,Inputs!$CN194=Inputs!$CO194),AND(BF$3=Inputs!$CN194+2,Inputs!$CN194=Inputs!$CO194)),0,IF(BF$3=Inputs!$CN194,0.8,IF(BF$3=Inputs!$CN194+1,0.6,IF(BF$3=Inputs!$CN194+2,0.4,IF(BF$3=Inputs!$CO194,0.2,IF(AND(BF$3&gt;=Inputs!$CL194,BF$3&lt;Inputs!$CM194),(BF$3-Inputs!$CL194+1)/(Inputs!$AI194+1),0)))))))))</f>
        <v>0</v>
      </c>
      <c r="BG196" s="27">
        <f>IF(AND(Inputs!$CO194=0,BG$3&gt;=Inputs!$CM194),1,IF(AND(BG$3&gt;=Inputs!$CM194,BG$3&lt;Inputs!$CN194),1,IF(AND(BG$3=Inputs!$CN194,BG$3=Inputs!$CO194),1,IF(OR(AND(BG$3=Inputs!$CN194+1,Inputs!$CN194=Inputs!$CO194),AND(BG$3=Inputs!$CN194+2,Inputs!$CN194=Inputs!$CO194)),0,IF(BG$3=Inputs!$CN194,0.8,IF(BG$3=Inputs!$CN194+1,0.6,IF(BG$3=Inputs!$CN194+2,0.4,IF(BG$3=Inputs!$CO194,0.2,IF(AND(BG$3&gt;=Inputs!$CL194,BG$3&lt;Inputs!$CM194),(BG$3-Inputs!$CL194+1)/(Inputs!$AI194+1),0)))))))))</f>
        <v>0</v>
      </c>
      <c r="BH196" s="27">
        <f>IF(AND(Inputs!$CO194=0,BH$3&gt;=Inputs!$CM194),1,IF(AND(BH$3&gt;=Inputs!$CM194,BH$3&lt;Inputs!$CN194),1,IF(AND(BH$3=Inputs!$CN194,BH$3=Inputs!$CO194),1,IF(OR(AND(BH$3=Inputs!$CN194+1,Inputs!$CN194=Inputs!$CO194),AND(BH$3=Inputs!$CN194+2,Inputs!$CN194=Inputs!$CO194)),0,IF(BH$3=Inputs!$CN194,0.8,IF(BH$3=Inputs!$CN194+1,0.6,IF(BH$3=Inputs!$CN194+2,0.4,IF(BH$3=Inputs!$CO194,0.2,IF(AND(BH$3&gt;=Inputs!$CL194,BH$3&lt;Inputs!$CM194),(BH$3-Inputs!$CL194+1)/(Inputs!$AI194+1),0)))))))))</f>
        <v>0</v>
      </c>
      <c r="BI196" s="27">
        <f>IF(AND(Inputs!$CO194=0,BI$3&gt;=Inputs!$CM194),1,IF(AND(BI$3&gt;=Inputs!$CM194,BI$3&lt;Inputs!$CN194),1,IF(AND(BI$3=Inputs!$CN194,BI$3=Inputs!$CO194),1,IF(OR(AND(BI$3=Inputs!$CN194+1,Inputs!$CN194=Inputs!$CO194),AND(BI$3=Inputs!$CN194+2,Inputs!$CN194=Inputs!$CO194)),0,IF(BI$3=Inputs!$CN194,0.8,IF(BI$3=Inputs!$CN194+1,0.6,IF(BI$3=Inputs!$CN194+2,0.4,IF(BI$3=Inputs!$CO194,0.2,IF(AND(BI$3&gt;=Inputs!$CL194,BI$3&lt;Inputs!$CM194),(BI$3-Inputs!$CL194+1)/(Inputs!$AI194+1),0)))))))))</f>
        <v>0</v>
      </c>
      <c r="BJ196" s="27">
        <f>IF(AND(Inputs!$CO194=0,BJ$3&gt;=Inputs!$CM194),1,IF(AND(BJ$3&gt;=Inputs!$CM194,BJ$3&lt;Inputs!$CN194),1,IF(AND(BJ$3=Inputs!$CN194,BJ$3=Inputs!$CO194),1,IF(OR(AND(BJ$3=Inputs!$CN194+1,Inputs!$CN194=Inputs!$CO194),AND(BJ$3=Inputs!$CN194+2,Inputs!$CN194=Inputs!$CO194)),0,IF(BJ$3=Inputs!$CN194,0.8,IF(BJ$3=Inputs!$CN194+1,0.6,IF(BJ$3=Inputs!$CN194+2,0.4,IF(BJ$3=Inputs!$CO194,0.2,IF(AND(BJ$3&gt;=Inputs!$CL194,BJ$3&lt;Inputs!$CM194),(BJ$3-Inputs!$CL194+1)/(Inputs!$AI194+1),0)))))))))</f>
        <v>0</v>
      </c>
      <c r="BK196" s="27">
        <f>IF(AND(Inputs!$CO194=0,BK$3&gt;=Inputs!$CM194),1,IF(AND(BK$3&gt;=Inputs!$CM194,BK$3&lt;Inputs!$CN194),1,IF(AND(BK$3=Inputs!$CN194,BK$3=Inputs!$CO194),1,IF(OR(AND(BK$3=Inputs!$CN194+1,Inputs!$CN194=Inputs!$CO194),AND(BK$3=Inputs!$CN194+2,Inputs!$CN194=Inputs!$CO194)),0,IF(BK$3=Inputs!$CN194,0.8,IF(BK$3=Inputs!$CN194+1,0.6,IF(BK$3=Inputs!$CN194+2,0.4,IF(BK$3=Inputs!$CO194,0.2,IF(AND(BK$3&gt;=Inputs!$CL194,BK$3&lt;Inputs!$CM194),(BK$3-Inputs!$CL194+1)/(Inputs!$AI194+1),0)))))))))</f>
        <v>0</v>
      </c>
      <c r="BL196" s="27">
        <f>IF(AND(Inputs!$CO194=0,BL$3&gt;=Inputs!$CM194),1,IF(AND(BL$3&gt;=Inputs!$CM194,BL$3&lt;Inputs!$CN194),1,IF(AND(BL$3=Inputs!$CN194,BL$3=Inputs!$CO194),1,IF(OR(AND(BL$3=Inputs!$CN194+1,Inputs!$CN194=Inputs!$CO194),AND(BL$3=Inputs!$CN194+2,Inputs!$CN194=Inputs!$CO194)),0,IF(BL$3=Inputs!$CN194,0.8,IF(BL$3=Inputs!$CN194+1,0.6,IF(BL$3=Inputs!$CN194+2,0.4,IF(BL$3=Inputs!$CO194,0.2,IF(AND(BL$3&gt;=Inputs!$CL194,BL$3&lt;Inputs!$CM194),(BL$3-Inputs!$CL194+1)/(Inputs!$AI194+1),0)))))))))</f>
        <v>0</v>
      </c>
      <c r="BM196" s="27">
        <f>IF(AND(Inputs!$CO194=0,BM$3&gt;=Inputs!$CM194),1,IF(AND(BM$3&gt;=Inputs!$CM194,BM$3&lt;Inputs!$CN194),1,IF(AND(BM$3=Inputs!$CN194,BM$3=Inputs!$CO194),1,IF(OR(AND(BM$3=Inputs!$CN194+1,Inputs!$CN194=Inputs!$CO194),AND(BM$3=Inputs!$CN194+2,Inputs!$CN194=Inputs!$CO194)),0,IF(BM$3=Inputs!$CN194,0.8,IF(BM$3=Inputs!$CN194+1,0.6,IF(BM$3=Inputs!$CN194+2,0.4,IF(BM$3=Inputs!$CO194,0.2,IF(AND(BM$3&gt;=Inputs!$CL194,BM$3&lt;Inputs!$CM194),(BM$3-Inputs!$CL194+1)/(Inputs!$AI194+1),0)))))))))</f>
        <v>0</v>
      </c>
    </row>
    <row r="197" spans="1:65">
      <c r="A197" s="7" t="str">
        <f>IF(Inputs!A195="","",Inputs!A195)</f>
        <v/>
      </c>
      <c r="B197" t="str">
        <f>IF(Inputs!B195="","",Inputs!B195)</f>
        <v/>
      </c>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292"/>
      <c r="AE197" s="292"/>
      <c r="AF197" s="292"/>
      <c r="AG197" s="50">
        <f t="shared" si="7"/>
        <v>0</v>
      </c>
      <c r="AH197" s="42">
        <f t="shared" si="6"/>
        <v>0</v>
      </c>
      <c r="AJ197" s="27">
        <f>IF(AND(Inputs!$CO195=0,AJ$3&gt;=Inputs!$CM195),1,IF(AND(AJ$3&gt;=Inputs!$CM195,AJ$3&lt;Inputs!$CN195),1,IF(AND(AJ$3=Inputs!$CN195,AJ$3=Inputs!$CO195),1,IF(OR(AND(AJ$3=Inputs!$CN195+1,Inputs!$CN195=Inputs!$CO195),AND(AJ$3=Inputs!$CN195+2,Inputs!$CN195=Inputs!$CO195)),0,IF(AJ$3=Inputs!$CN195,0.8,IF(AJ$3=Inputs!$CN195+1,0.6,IF(AJ$3=Inputs!$CN195+2,0.4,IF(AJ$3=Inputs!$CO195,0.2,IF(AND(AJ$3&gt;=Inputs!$CL195,AJ$3&lt;Inputs!$CM195),(AJ$3-Inputs!$CL195+1)/(Inputs!$AI195+1),0)))))))))</f>
        <v>0</v>
      </c>
      <c r="AK197" s="27">
        <f>IF(AND(Inputs!$CO195=0,AK$3&gt;=Inputs!$CM195),1,IF(AND(AK$3&gt;=Inputs!$CM195,AK$3&lt;Inputs!$CN195),1,IF(AND(AK$3=Inputs!$CN195,AK$3=Inputs!$CO195),1,IF(OR(AND(AK$3=Inputs!$CN195+1,Inputs!$CN195=Inputs!$CO195),AND(AK$3=Inputs!$CN195+2,Inputs!$CN195=Inputs!$CO195)),0,IF(AK$3=Inputs!$CN195,0.8,IF(AK$3=Inputs!$CN195+1,0.6,IF(AK$3=Inputs!$CN195+2,0.4,IF(AK$3=Inputs!$CO195,0.2,IF(AND(AK$3&gt;=Inputs!$CL195,AK$3&lt;Inputs!$CM195),(AK$3-Inputs!$CL195+1)/(Inputs!$AI195+1),0)))))))))</f>
        <v>0</v>
      </c>
      <c r="AL197" s="27">
        <f>IF(AND(Inputs!$CO195=0,AL$3&gt;=Inputs!$CM195),1,IF(AND(AL$3&gt;=Inputs!$CM195,AL$3&lt;Inputs!$CN195),1,IF(AND(AL$3=Inputs!$CN195,AL$3=Inputs!$CO195),1,IF(OR(AND(AL$3=Inputs!$CN195+1,Inputs!$CN195=Inputs!$CO195),AND(AL$3=Inputs!$CN195+2,Inputs!$CN195=Inputs!$CO195)),0,IF(AL$3=Inputs!$CN195,0.8,IF(AL$3=Inputs!$CN195+1,0.6,IF(AL$3=Inputs!$CN195+2,0.4,IF(AL$3=Inputs!$CO195,0.2,IF(AND(AL$3&gt;=Inputs!$CL195,AL$3&lt;Inputs!$CM195),(AL$3-Inputs!$CL195+1)/(Inputs!$AI195+1),0)))))))))</f>
        <v>0</v>
      </c>
      <c r="AM197" s="27">
        <f>IF(AND(Inputs!$CO195=0,AM$3&gt;=Inputs!$CM195),1,IF(AND(AM$3&gt;=Inputs!$CM195,AM$3&lt;Inputs!$CN195),1,IF(AND(AM$3=Inputs!$CN195,AM$3=Inputs!$CO195),1,IF(OR(AND(AM$3=Inputs!$CN195+1,Inputs!$CN195=Inputs!$CO195),AND(AM$3=Inputs!$CN195+2,Inputs!$CN195=Inputs!$CO195)),0,IF(AM$3=Inputs!$CN195,0.8,IF(AM$3=Inputs!$CN195+1,0.6,IF(AM$3=Inputs!$CN195+2,0.4,IF(AM$3=Inputs!$CO195,0.2,IF(AND(AM$3&gt;=Inputs!$CL195,AM$3&lt;Inputs!$CM195),(AM$3-Inputs!$CL195+1)/(Inputs!$AI195+1),0)))))))))</f>
        <v>0</v>
      </c>
      <c r="AN197" s="27">
        <f>IF(AND(Inputs!$CO195=0,AN$3&gt;=Inputs!$CM195),1,IF(AND(AN$3&gt;=Inputs!$CM195,AN$3&lt;Inputs!$CN195),1,IF(AND(AN$3=Inputs!$CN195,AN$3=Inputs!$CO195),1,IF(OR(AND(AN$3=Inputs!$CN195+1,Inputs!$CN195=Inputs!$CO195),AND(AN$3=Inputs!$CN195+2,Inputs!$CN195=Inputs!$CO195)),0,IF(AN$3=Inputs!$CN195,0.8,IF(AN$3=Inputs!$CN195+1,0.6,IF(AN$3=Inputs!$CN195+2,0.4,IF(AN$3=Inputs!$CO195,0.2,IF(AND(AN$3&gt;=Inputs!$CL195,AN$3&lt;Inputs!$CM195),(AN$3-Inputs!$CL195+1)/(Inputs!$AI195+1),0)))))))))</f>
        <v>0</v>
      </c>
      <c r="AO197" s="27">
        <f>IF(AND(Inputs!$CO195=0,AO$3&gt;=Inputs!$CM195),1,IF(AND(AO$3&gt;=Inputs!$CM195,AO$3&lt;Inputs!$CN195),1,IF(AND(AO$3=Inputs!$CN195,AO$3=Inputs!$CO195),1,IF(OR(AND(AO$3=Inputs!$CN195+1,Inputs!$CN195=Inputs!$CO195),AND(AO$3=Inputs!$CN195+2,Inputs!$CN195=Inputs!$CO195)),0,IF(AO$3=Inputs!$CN195,0.8,IF(AO$3=Inputs!$CN195+1,0.6,IF(AO$3=Inputs!$CN195+2,0.4,IF(AO$3=Inputs!$CO195,0.2,IF(AND(AO$3&gt;=Inputs!$CL195,AO$3&lt;Inputs!$CM195),(AO$3-Inputs!$CL195+1)/(Inputs!$AI195+1),0)))))))))</f>
        <v>0</v>
      </c>
      <c r="AP197" s="27">
        <f>IF(AND(Inputs!$CO195=0,AP$3&gt;=Inputs!$CM195),1,IF(AND(AP$3&gt;=Inputs!$CM195,AP$3&lt;Inputs!$CN195),1,IF(AND(AP$3=Inputs!$CN195,AP$3=Inputs!$CO195),1,IF(OR(AND(AP$3=Inputs!$CN195+1,Inputs!$CN195=Inputs!$CO195),AND(AP$3=Inputs!$CN195+2,Inputs!$CN195=Inputs!$CO195)),0,IF(AP$3=Inputs!$CN195,0.8,IF(AP$3=Inputs!$CN195+1,0.6,IF(AP$3=Inputs!$CN195+2,0.4,IF(AP$3=Inputs!$CO195,0.2,IF(AND(AP$3&gt;=Inputs!$CL195,AP$3&lt;Inputs!$CM195),(AP$3-Inputs!$CL195+1)/(Inputs!$AI195+1),0)))))))))</f>
        <v>0</v>
      </c>
      <c r="AQ197" s="27">
        <f>IF(AND(Inputs!$CO195=0,AQ$3&gt;=Inputs!$CM195),1,IF(AND(AQ$3&gt;=Inputs!$CM195,AQ$3&lt;Inputs!$CN195),1,IF(AND(AQ$3=Inputs!$CN195,AQ$3=Inputs!$CO195),1,IF(OR(AND(AQ$3=Inputs!$CN195+1,Inputs!$CN195=Inputs!$CO195),AND(AQ$3=Inputs!$CN195+2,Inputs!$CN195=Inputs!$CO195)),0,IF(AQ$3=Inputs!$CN195,0.8,IF(AQ$3=Inputs!$CN195+1,0.6,IF(AQ$3=Inputs!$CN195+2,0.4,IF(AQ$3=Inputs!$CO195,0.2,IF(AND(AQ$3&gt;=Inputs!$CL195,AQ$3&lt;Inputs!$CM195),(AQ$3-Inputs!$CL195+1)/(Inputs!$AI195+1),0)))))))))</f>
        <v>0</v>
      </c>
      <c r="AR197" s="27">
        <f>IF(AND(Inputs!$CO195=0,AR$3&gt;=Inputs!$CM195),1,IF(AND(AR$3&gt;=Inputs!$CM195,AR$3&lt;Inputs!$CN195),1,IF(AND(AR$3=Inputs!$CN195,AR$3=Inputs!$CO195),1,IF(OR(AND(AR$3=Inputs!$CN195+1,Inputs!$CN195=Inputs!$CO195),AND(AR$3=Inputs!$CN195+2,Inputs!$CN195=Inputs!$CO195)),0,IF(AR$3=Inputs!$CN195,0.8,IF(AR$3=Inputs!$CN195+1,0.6,IF(AR$3=Inputs!$CN195+2,0.4,IF(AR$3=Inputs!$CO195,0.2,IF(AND(AR$3&gt;=Inputs!$CL195,AR$3&lt;Inputs!$CM195),(AR$3-Inputs!$CL195+1)/(Inputs!$AI195+1),0)))))))))</f>
        <v>0</v>
      </c>
      <c r="AS197" s="27">
        <f>IF(AND(Inputs!$CO195=0,AS$3&gt;=Inputs!$CM195),1,IF(AND(AS$3&gt;=Inputs!$CM195,AS$3&lt;Inputs!$CN195),1,IF(AND(AS$3=Inputs!$CN195,AS$3=Inputs!$CO195),1,IF(OR(AND(AS$3=Inputs!$CN195+1,Inputs!$CN195=Inputs!$CO195),AND(AS$3=Inputs!$CN195+2,Inputs!$CN195=Inputs!$CO195)),0,IF(AS$3=Inputs!$CN195,0.8,IF(AS$3=Inputs!$CN195+1,0.6,IF(AS$3=Inputs!$CN195+2,0.4,IF(AS$3=Inputs!$CO195,0.2,IF(AND(AS$3&gt;=Inputs!$CL195,AS$3&lt;Inputs!$CM195),(AS$3-Inputs!$CL195+1)/(Inputs!$AI195+1),0)))))))))</f>
        <v>0</v>
      </c>
      <c r="AT197" s="27">
        <f>IF(AND(Inputs!$CO195=0,AT$3&gt;=Inputs!$CM195),1,IF(AND(AT$3&gt;=Inputs!$CM195,AT$3&lt;Inputs!$CN195),1,IF(AND(AT$3=Inputs!$CN195,AT$3=Inputs!$CO195),1,IF(OR(AND(AT$3=Inputs!$CN195+1,Inputs!$CN195=Inputs!$CO195),AND(AT$3=Inputs!$CN195+2,Inputs!$CN195=Inputs!$CO195)),0,IF(AT$3=Inputs!$CN195,0.8,IF(AT$3=Inputs!$CN195+1,0.6,IF(AT$3=Inputs!$CN195+2,0.4,IF(AT$3=Inputs!$CO195,0.2,IF(AND(AT$3&gt;=Inputs!$CL195,AT$3&lt;Inputs!$CM195),(AT$3-Inputs!$CL195+1)/(Inputs!$AI195+1),0)))))))))</f>
        <v>0</v>
      </c>
      <c r="AU197" s="27">
        <f>IF(AND(Inputs!$CO195=0,AU$3&gt;=Inputs!$CM195),1,IF(AND(AU$3&gt;=Inputs!$CM195,AU$3&lt;Inputs!$CN195),1,IF(AND(AU$3=Inputs!$CN195,AU$3=Inputs!$CO195),1,IF(OR(AND(AU$3=Inputs!$CN195+1,Inputs!$CN195=Inputs!$CO195),AND(AU$3=Inputs!$CN195+2,Inputs!$CN195=Inputs!$CO195)),0,IF(AU$3=Inputs!$CN195,0.8,IF(AU$3=Inputs!$CN195+1,0.6,IF(AU$3=Inputs!$CN195+2,0.4,IF(AU$3=Inputs!$CO195,0.2,IF(AND(AU$3&gt;=Inputs!$CL195,AU$3&lt;Inputs!$CM195),(AU$3-Inputs!$CL195+1)/(Inputs!$AI195+1),0)))))))))</f>
        <v>0</v>
      </c>
      <c r="AV197" s="27">
        <f>IF(AND(Inputs!$CO195=0,AV$3&gt;=Inputs!$CM195),1,IF(AND(AV$3&gt;=Inputs!$CM195,AV$3&lt;Inputs!$CN195),1,IF(AND(AV$3=Inputs!$CN195,AV$3=Inputs!$CO195),1,IF(OR(AND(AV$3=Inputs!$CN195+1,Inputs!$CN195=Inputs!$CO195),AND(AV$3=Inputs!$CN195+2,Inputs!$CN195=Inputs!$CO195)),0,IF(AV$3=Inputs!$CN195,0.8,IF(AV$3=Inputs!$CN195+1,0.6,IF(AV$3=Inputs!$CN195+2,0.4,IF(AV$3=Inputs!$CO195,0.2,IF(AND(AV$3&gt;=Inputs!$CL195,AV$3&lt;Inputs!$CM195),(AV$3-Inputs!$CL195+1)/(Inputs!$AI195+1),0)))))))))</f>
        <v>0</v>
      </c>
      <c r="AW197" s="27">
        <f>IF(AND(Inputs!$CO195=0,AW$3&gt;=Inputs!$CM195),1,IF(AND(AW$3&gt;=Inputs!$CM195,AW$3&lt;Inputs!$CN195),1,IF(AND(AW$3=Inputs!$CN195,AW$3=Inputs!$CO195),1,IF(OR(AND(AW$3=Inputs!$CN195+1,Inputs!$CN195=Inputs!$CO195),AND(AW$3=Inputs!$CN195+2,Inputs!$CN195=Inputs!$CO195)),0,IF(AW$3=Inputs!$CN195,0.8,IF(AW$3=Inputs!$CN195+1,0.6,IF(AW$3=Inputs!$CN195+2,0.4,IF(AW$3=Inputs!$CO195,0.2,IF(AND(AW$3&gt;=Inputs!$CL195,AW$3&lt;Inputs!$CM195),(AW$3-Inputs!$CL195+1)/(Inputs!$AI195+1),0)))))))))</f>
        <v>0</v>
      </c>
      <c r="AX197" s="27">
        <f>IF(AND(Inputs!$CO195=0,AX$3&gt;=Inputs!$CM195),1,IF(AND(AX$3&gt;=Inputs!$CM195,AX$3&lt;Inputs!$CN195),1,IF(AND(AX$3=Inputs!$CN195,AX$3=Inputs!$CO195),1,IF(OR(AND(AX$3=Inputs!$CN195+1,Inputs!$CN195=Inputs!$CO195),AND(AX$3=Inputs!$CN195+2,Inputs!$CN195=Inputs!$CO195)),0,IF(AX$3=Inputs!$CN195,0.8,IF(AX$3=Inputs!$CN195+1,0.6,IF(AX$3=Inputs!$CN195+2,0.4,IF(AX$3=Inputs!$CO195,0.2,IF(AND(AX$3&gt;=Inputs!$CL195,AX$3&lt;Inputs!$CM195),(AX$3-Inputs!$CL195+1)/(Inputs!$AI195+1),0)))))))))</f>
        <v>0</v>
      </c>
      <c r="AY197" s="27">
        <f>IF(AND(Inputs!$CO195=0,AY$3&gt;=Inputs!$CM195),1,IF(AND(AY$3&gt;=Inputs!$CM195,AY$3&lt;Inputs!$CN195),1,IF(AND(AY$3=Inputs!$CN195,AY$3=Inputs!$CO195),1,IF(OR(AND(AY$3=Inputs!$CN195+1,Inputs!$CN195=Inputs!$CO195),AND(AY$3=Inputs!$CN195+2,Inputs!$CN195=Inputs!$CO195)),0,IF(AY$3=Inputs!$CN195,0.8,IF(AY$3=Inputs!$CN195+1,0.6,IF(AY$3=Inputs!$CN195+2,0.4,IF(AY$3=Inputs!$CO195,0.2,IF(AND(AY$3&gt;=Inputs!$CL195,AY$3&lt;Inputs!$CM195),(AY$3-Inputs!$CL195+1)/(Inputs!$AI195+1),0)))))))))</f>
        <v>0</v>
      </c>
      <c r="AZ197" s="27">
        <f>IF(AND(Inputs!$CO195=0,AZ$3&gt;=Inputs!$CM195),1,IF(AND(AZ$3&gt;=Inputs!$CM195,AZ$3&lt;Inputs!$CN195),1,IF(AND(AZ$3=Inputs!$CN195,AZ$3=Inputs!$CO195),1,IF(OR(AND(AZ$3=Inputs!$CN195+1,Inputs!$CN195=Inputs!$CO195),AND(AZ$3=Inputs!$CN195+2,Inputs!$CN195=Inputs!$CO195)),0,IF(AZ$3=Inputs!$CN195,0.8,IF(AZ$3=Inputs!$CN195+1,0.6,IF(AZ$3=Inputs!$CN195+2,0.4,IF(AZ$3=Inputs!$CO195,0.2,IF(AND(AZ$3&gt;=Inputs!$CL195,AZ$3&lt;Inputs!$CM195),(AZ$3-Inputs!$CL195+1)/(Inputs!$AI195+1),0)))))))))</f>
        <v>0</v>
      </c>
      <c r="BA197" s="27">
        <f>IF(AND(Inputs!$CO195=0,BA$3&gt;=Inputs!$CM195),1,IF(AND(BA$3&gt;=Inputs!$CM195,BA$3&lt;Inputs!$CN195),1,IF(AND(BA$3=Inputs!$CN195,BA$3=Inputs!$CO195),1,IF(OR(AND(BA$3=Inputs!$CN195+1,Inputs!$CN195=Inputs!$CO195),AND(BA$3=Inputs!$CN195+2,Inputs!$CN195=Inputs!$CO195)),0,IF(BA$3=Inputs!$CN195,0.8,IF(BA$3=Inputs!$CN195+1,0.6,IF(BA$3=Inputs!$CN195+2,0.4,IF(BA$3=Inputs!$CO195,0.2,IF(AND(BA$3&gt;=Inputs!$CL195,BA$3&lt;Inputs!$CM195),(BA$3-Inputs!$CL195+1)/(Inputs!$AI195+1),0)))))))))</f>
        <v>0</v>
      </c>
      <c r="BB197" s="27">
        <f>IF(AND(Inputs!$CO195=0,BB$3&gt;=Inputs!$CM195),1,IF(AND(BB$3&gt;=Inputs!$CM195,BB$3&lt;Inputs!$CN195),1,IF(AND(BB$3=Inputs!$CN195,BB$3=Inputs!$CO195),1,IF(OR(AND(BB$3=Inputs!$CN195+1,Inputs!$CN195=Inputs!$CO195),AND(BB$3=Inputs!$CN195+2,Inputs!$CN195=Inputs!$CO195)),0,IF(BB$3=Inputs!$CN195,0.8,IF(BB$3=Inputs!$CN195+1,0.6,IF(BB$3=Inputs!$CN195+2,0.4,IF(BB$3=Inputs!$CO195,0.2,IF(AND(BB$3&gt;=Inputs!$CL195,BB$3&lt;Inputs!$CM195),(BB$3-Inputs!$CL195+1)/(Inputs!$AI195+1),0)))))))))</f>
        <v>0</v>
      </c>
      <c r="BC197" s="27">
        <f>IF(AND(Inputs!$CO195=0,BC$3&gt;=Inputs!$CM195),1,IF(AND(BC$3&gt;=Inputs!$CM195,BC$3&lt;Inputs!$CN195),1,IF(AND(BC$3=Inputs!$CN195,BC$3=Inputs!$CO195),1,IF(OR(AND(BC$3=Inputs!$CN195+1,Inputs!$CN195=Inputs!$CO195),AND(BC$3=Inputs!$CN195+2,Inputs!$CN195=Inputs!$CO195)),0,IF(BC$3=Inputs!$CN195,0.8,IF(BC$3=Inputs!$CN195+1,0.6,IF(BC$3=Inputs!$CN195+2,0.4,IF(BC$3=Inputs!$CO195,0.2,IF(AND(BC$3&gt;=Inputs!$CL195,BC$3&lt;Inputs!$CM195),(BC$3-Inputs!$CL195+1)/(Inputs!$AI195+1),0)))))))))</f>
        <v>0</v>
      </c>
      <c r="BD197" s="27">
        <f>IF(AND(Inputs!$CO195=0,BD$3&gt;=Inputs!$CM195),1,IF(AND(BD$3&gt;=Inputs!$CM195,BD$3&lt;Inputs!$CN195),1,IF(AND(BD$3=Inputs!$CN195,BD$3=Inputs!$CO195),1,IF(OR(AND(BD$3=Inputs!$CN195+1,Inputs!$CN195=Inputs!$CO195),AND(BD$3=Inputs!$CN195+2,Inputs!$CN195=Inputs!$CO195)),0,IF(BD$3=Inputs!$CN195,0.8,IF(BD$3=Inputs!$CN195+1,0.6,IF(BD$3=Inputs!$CN195+2,0.4,IF(BD$3=Inputs!$CO195,0.2,IF(AND(BD$3&gt;=Inputs!$CL195,BD$3&lt;Inputs!$CM195),(BD$3-Inputs!$CL195+1)/(Inputs!$AI195+1),0)))))))))</f>
        <v>0</v>
      </c>
      <c r="BE197" s="27">
        <f>IF(AND(Inputs!$CO195=0,BE$3&gt;=Inputs!$CM195),1,IF(AND(BE$3&gt;=Inputs!$CM195,BE$3&lt;Inputs!$CN195),1,IF(AND(BE$3=Inputs!$CN195,BE$3=Inputs!$CO195),1,IF(OR(AND(BE$3=Inputs!$CN195+1,Inputs!$CN195=Inputs!$CO195),AND(BE$3=Inputs!$CN195+2,Inputs!$CN195=Inputs!$CO195)),0,IF(BE$3=Inputs!$CN195,0.8,IF(BE$3=Inputs!$CN195+1,0.6,IF(BE$3=Inputs!$CN195+2,0.4,IF(BE$3=Inputs!$CO195,0.2,IF(AND(BE$3&gt;=Inputs!$CL195,BE$3&lt;Inputs!$CM195),(BE$3-Inputs!$CL195+1)/(Inputs!$AI195+1),0)))))))))</f>
        <v>0</v>
      </c>
      <c r="BF197" s="27">
        <f>IF(AND(Inputs!$CO195=0,BF$3&gt;=Inputs!$CM195),1,IF(AND(BF$3&gt;=Inputs!$CM195,BF$3&lt;Inputs!$CN195),1,IF(AND(BF$3=Inputs!$CN195,BF$3=Inputs!$CO195),1,IF(OR(AND(BF$3=Inputs!$CN195+1,Inputs!$CN195=Inputs!$CO195),AND(BF$3=Inputs!$CN195+2,Inputs!$CN195=Inputs!$CO195)),0,IF(BF$3=Inputs!$CN195,0.8,IF(BF$3=Inputs!$CN195+1,0.6,IF(BF$3=Inputs!$CN195+2,0.4,IF(BF$3=Inputs!$CO195,0.2,IF(AND(BF$3&gt;=Inputs!$CL195,BF$3&lt;Inputs!$CM195),(BF$3-Inputs!$CL195+1)/(Inputs!$AI195+1),0)))))))))</f>
        <v>0</v>
      </c>
      <c r="BG197" s="27">
        <f>IF(AND(Inputs!$CO195=0,BG$3&gt;=Inputs!$CM195),1,IF(AND(BG$3&gt;=Inputs!$CM195,BG$3&lt;Inputs!$CN195),1,IF(AND(BG$3=Inputs!$CN195,BG$3=Inputs!$CO195),1,IF(OR(AND(BG$3=Inputs!$CN195+1,Inputs!$CN195=Inputs!$CO195),AND(BG$3=Inputs!$CN195+2,Inputs!$CN195=Inputs!$CO195)),0,IF(BG$3=Inputs!$CN195,0.8,IF(BG$3=Inputs!$CN195+1,0.6,IF(BG$3=Inputs!$CN195+2,0.4,IF(BG$3=Inputs!$CO195,0.2,IF(AND(BG$3&gt;=Inputs!$CL195,BG$3&lt;Inputs!$CM195),(BG$3-Inputs!$CL195+1)/(Inputs!$AI195+1),0)))))))))</f>
        <v>0</v>
      </c>
      <c r="BH197" s="27">
        <f>IF(AND(Inputs!$CO195=0,BH$3&gt;=Inputs!$CM195),1,IF(AND(BH$3&gt;=Inputs!$CM195,BH$3&lt;Inputs!$CN195),1,IF(AND(BH$3=Inputs!$CN195,BH$3=Inputs!$CO195),1,IF(OR(AND(BH$3=Inputs!$CN195+1,Inputs!$CN195=Inputs!$CO195),AND(BH$3=Inputs!$CN195+2,Inputs!$CN195=Inputs!$CO195)),0,IF(BH$3=Inputs!$CN195,0.8,IF(BH$3=Inputs!$CN195+1,0.6,IF(BH$3=Inputs!$CN195+2,0.4,IF(BH$3=Inputs!$CO195,0.2,IF(AND(BH$3&gt;=Inputs!$CL195,BH$3&lt;Inputs!$CM195),(BH$3-Inputs!$CL195+1)/(Inputs!$AI195+1),0)))))))))</f>
        <v>0</v>
      </c>
      <c r="BI197" s="27">
        <f>IF(AND(Inputs!$CO195=0,BI$3&gt;=Inputs!$CM195),1,IF(AND(BI$3&gt;=Inputs!$CM195,BI$3&lt;Inputs!$CN195),1,IF(AND(BI$3=Inputs!$CN195,BI$3=Inputs!$CO195),1,IF(OR(AND(BI$3=Inputs!$CN195+1,Inputs!$CN195=Inputs!$CO195),AND(BI$3=Inputs!$CN195+2,Inputs!$CN195=Inputs!$CO195)),0,IF(BI$3=Inputs!$CN195,0.8,IF(BI$3=Inputs!$CN195+1,0.6,IF(BI$3=Inputs!$CN195+2,0.4,IF(BI$3=Inputs!$CO195,0.2,IF(AND(BI$3&gt;=Inputs!$CL195,BI$3&lt;Inputs!$CM195),(BI$3-Inputs!$CL195+1)/(Inputs!$AI195+1),0)))))))))</f>
        <v>0</v>
      </c>
      <c r="BJ197" s="27">
        <f>IF(AND(Inputs!$CO195=0,BJ$3&gt;=Inputs!$CM195),1,IF(AND(BJ$3&gt;=Inputs!$CM195,BJ$3&lt;Inputs!$CN195),1,IF(AND(BJ$3=Inputs!$CN195,BJ$3=Inputs!$CO195),1,IF(OR(AND(BJ$3=Inputs!$CN195+1,Inputs!$CN195=Inputs!$CO195),AND(BJ$3=Inputs!$CN195+2,Inputs!$CN195=Inputs!$CO195)),0,IF(BJ$3=Inputs!$CN195,0.8,IF(BJ$3=Inputs!$CN195+1,0.6,IF(BJ$3=Inputs!$CN195+2,0.4,IF(BJ$3=Inputs!$CO195,0.2,IF(AND(BJ$3&gt;=Inputs!$CL195,BJ$3&lt;Inputs!$CM195),(BJ$3-Inputs!$CL195+1)/(Inputs!$AI195+1),0)))))))))</f>
        <v>0</v>
      </c>
      <c r="BK197" s="27">
        <f>IF(AND(Inputs!$CO195=0,BK$3&gt;=Inputs!$CM195),1,IF(AND(BK$3&gt;=Inputs!$CM195,BK$3&lt;Inputs!$CN195),1,IF(AND(BK$3=Inputs!$CN195,BK$3=Inputs!$CO195),1,IF(OR(AND(BK$3=Inputs!$CN195+1,Inputs!$CN195=Inputs!$CO195),AND(BK$3=Inputs!$CN195+2,Inputs!$CN195=Inputs!$CO195)),0,IF(BK$3=Inputs!$CN195,0.8,IF(BK$3=Inputs!$CN195+1,0.6,IF(BK$3=Inputs!$CN195+2,0.4,IF(BK$3=Inputs!$CO195,0.2,IF(AND(BK$3&gt;=Inputs!$CL195,BK$3&lt;Inputs!$CM195),(BK$3-Inputs!$CL195+1)/(Inputs!$AI195+1),0)))))))))</f>
        <v>0</v>
      </c>
      <c r="BL197" s="27">
        <f>IF(AND(Inputs!$CO195=0,BL$3&gt;=Inputs!$CM195),1,IF(AND(BL$3&gt;=Inputs!$CM195,BL$3&lt;Inputs!$CN195),1,IF(AND(BL$3=Inputs!$CN195,BL$3=Inputs!$CO195),1,IF(OR(AND(BL$3=Inputs!$CN195+1,Inputs!$CN195=Inputs!$CO195),AND(BL$3=Inputs!$CN195+2,Inputs!$CN195=Inputs!$CO195)),0,IF(BL$3=Inputs!$CN195,0.8,IF(BL$3=Inputs!$CN195+1,0.6,IF(BL$3=Inputs!$CN195+2,0.4,IF(BL$3=Inputs!$CO195,0.2,IF(AND(BL$3&gt;=Inputs!$CL195,BL$3&lt;Inputs!$CM195),(BL$3-Inputs!$CL195+1)/(Inputs!$AI195+1),0)))))))))</f>
        <v>0</v>
      </c>
      <c r="BM197" s="27">
        <f>IF(AND(Inputs!$CO195=0,BM$3&gt;=Inputs!$CM195),1,IF(AND(BM$3&gt;=Inputs!$CM195,BM$3&lt;Inputs!$CN195),1,IF(AND(BM$3=Inputs!$CN195,BM$3=Inputs!$CO195),1,IF(OR(AND(BM$3=Inputs!$CN195+1,Inputs!$CN195=Inputs!$CO195),AND(BM$3=Inputs!$CN195+2,Inputs!$CN195=Inputs!$CO195)),0,IF(BM$3=Inputs!$CN195,0.8,IF(BM$3=Inputs!$CN195+1,0.6,IF(BM$3=Inputs!$CN195+2,0.4,IF(BM$3=Inputs!$CO195,0.2,IF(AND(BM$3&gt;=Inputs!$CL195,BM$3&lt;Inputs!$CM195),(BM$3-Inputs!$CL195+1)/(Inputs!$AI195+1),0)))))))))</f>
        <v>0</v>
      </c>
    </row>
    <row r="198" spans="1:65">
      <c r="A198" s="7" t="str">
        <f>IF(Inputs!A196="","",Inputs!A196)</f>
        <v/>
      </c>
      <c r="B198" t="str">
        <f>IF(Inputs!B196="","",Inputs!B196)</f>
        <v/>
      </c>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c r="AE198" s="292"/>
      <c r="AF198" s="292"/>
      <c r="AG198" s="50">
        <f t="shared" si="7"/>
        <v>0</v>
      </c>
      <c r="AH198" s="42">
        <f t="shared" si="6"/>
        <v>0</v>
      </c>
      <c r="AJ198" s="27">
        <f>IF(AND(Inputs!$CO196=0,AJ$3&gt;=Inputs!$CM196),1,IF(AND(AJ$3&gt;=Inputs!$CM196,AJ$3&lt;Inputs!$CN196),1,IF(AND(AJ$3=Inputs!$CN196,AJ$3=Inputs!$CO196),1,IF(OR(AND(AJ$3=Inputs!$CN196+1,Inputs!$CN196=Inputs!$CO196),AND(AJ$3=Inputs!$CN196+2,Inputs!$CN196=Inputs!$CO196)),0,IF(AJ$3=Inputs!$CN196,0.8,IF(AJ$3=Inputs!$CN196+1,0.6,IF(AJ$3=Inputs!$CN196+2,0.4,IF(AJ$3=Inputs!$CO196,0.2,IF(AND(AJ$3&gt;=Inputs!$CL196,AJ$3&lt;Inputs!$CM196),(AJ$3-Inputs!$CL196+1)/(Inputs!$AI196+1),0)))))))))</f>
        <v>0</v>
      </c>
      <c r="AK198" s="27">
        <f>IF(AND(Inputs!$CO196=0,AK$3&gt;=Inputs!$CM196),1,IF(AND(AK$3&gt;=Inputs!$CM196,AK$3&lt;Inputs!$CN196),1,IF(AND(AK$3=Inputs!$CN196,AK$3=Inputs!$CO196),1,IF(OR(AND(AK$3=Inputs!$CN196+1,Inputs!$CN196=Inputs!$CO196),AND(AK$3=Inputs!$CN196+2,Inputs!$CN196=Inputs!$CO196)),0,IF(AK$3=Inputs!$CN196,0.8,IF(AK$3=Inputs!$CN196+1,0.6,IF(AK$3=Inputs!$CN196+2,0.4,IF(AK$3=Inputs!$CO196,0.2,IF(AND(AK$3&gt;=Inputs!$CL196,AK$3&lt;Inputs!$CM196),(AK$3-Inputs!$CL196+1)/(Inputs!$AI196+1),0)))))))))</f>
        <v>0</v>
      </c>
      <c r="AL198" s="27">
        <f>IF(AND(Inputs!$CO196=0,AL$3&gt;=Inputs!$CM196),1,IF(AND(AL$3&gt;=Inputs!$CM196,AL$3&lt;Inputs!$CN196),1,IF(AND(AL$3=Inputs!$CN196,AL$3=Inputs!$CO196),1,IF(OR(AND(AL$3=Inputs!$CN196+1,Inputs!$CN196=Inputs!$CO196),AND(AL$3=Inputs!$CN196+2,Inputs!$CN196=Inputs!$CO196)),0,IF(AL$3=Inputs!$CN196,0.8,IF(AL$3=Inputs!$CN196+1,0.6,IF(AL$3=Inputs!$CN196+2,0.4,IF(AL$3=Inputs!$CO196,0.2,IF(AND(AL$3&gt;=Inputs!$CL196,AL$3&lt;Inputs!$CM196),(AL$3-Inputs!$CL196+1)/(Inputs!$AI196+1),0)))))))))</f>
        <v>0</v>
      </c>
      <c r="AM198" s="27">
        <f>IF(AND(Inputs!$CO196=0,AM$3&gt;=Inputs!$CM196),1,IF(AND(AM$3&gt;=Inputs!$CM196,AM$3&lt;Inputs!$CN196),1,IF(AND(AM$3=Inputs!$CN196,AM$3=Inputs!$CO196),1,IF(OR(AND(AM$3=Inputs!$CN196+1,Inputs!$CN196=Inputs!$CO196),AND(AM$3=Inputs!$CN196+2,Inputs!$CN196=Inputs!$CO196)),0,IF(AM$3=Inputs!$CN196,0.8,IF(AM$3=Inputs!$CN196+1,0.6,IF(AM$3=Inputs!$CN196+2,0.4,IF(AM$3=Inputs!$CO196,0.2,IF(AND(AM$3&gt;=Inputs!$CL196,AM$3&lt;Inputs!$CM196),(AM$3-Inputs!$CL196+1)/(Inputs!$AI196+1),0)))))))))</f>
        <v>0</v>
      </c>
      <c r="AN198" s="27">
        <f>IF(AND(Inputs!$CO196=0,AN$3&gt;=Inputs!$CM196),1,IF(AND(AN$3&gt;=Inputs!$CM196,AN$3&lt;Inputs!$CN196),1,IF(AND(AN$3=Inputs!$CN196,AN$3=Inputs!$CO196),1,IF(OR(AND(AN$3=Inputs!$CN196+1,Inputs!$CN196=Inputs!$CO196),AND(AN$3=Inputs!$CN196+2,Inputs!$CN196=Inputs!$CO196)),0,IF(AN$3=Inputs!$CN196,0.8,IF(AN$3=Inputs!$CN196+1,0.6,IF(AN$3=Inputs!$CN196+2,0.4,IF(AN$3=Inputs!$CO196,0.2,IF(AND(AN$3&gt;=Inputs!$CL196,AN$3&lt;Inputs!$CM196),(AN$3-Inputs!$CL196+1)/(Inputs!$AI196+1),0)))))))))</f>
        <v>0</v>
      </c>
      <c r="AO198" s="27">
        <f>IF(AND(Inputs!$CO196=0,AO$3&gt;=Inputs!$CM196),1,IF(AND(AO$3&gt;=Inputs!$CM196,AO$3&lt;Inputs!$CN196),1,IF(AND(AO$3=Inputs!$CN196,AO$3=Inputs!$CO196),1,IF(OR(AND(AO$3=Inputs!$CN196+1,Inputs!$CN196=Inputs!$CO196),AND(AO$3=Inputs!$CN196+2,Inputs!$CN196=Inputs!$CO196)),0,IF(AO$3=Inputs!$CN196,0.8,IF(AO$3=Inputs!$CN196+1,0.6,IF(AO$3=Inputs!$CN196+2,0.4,IF(AO$3=Inputs!$CO196,0.2,IF(AND(AO$3&gt;=Inputs!$CL196,AO$3&lt;Inputs!$CM196),(AO$3-Inputs!$CL196+1)/(Inputs!$AI196+1),0)))))))))</f>
        <v>0</v>
      </c>
      <c r="AP198" s="27">
        <f>IF(AND(Inputs!$CO196=0,AP$3&gt;=Inputs!$CM196),1,IF(AND(AP$3&gt;=Inputs!$CM196,AP$3&lt;Inputs!$CN196),1,IF(AND(AP$3=Inputs!$CN196,AP$3=Inputs!$CO196),1,IF(OR(AND(AP$3=Inputs!$CN196+1,Inputs!$CN196=Inputs!$CO196),AND(AP$3=Inputs!$CN196+2,Inputs!$CN196=Inputs!$CO196)),0,IF(AP$3=Inputs!$CN196,0.8,IF(AP$3=Inputs!$CN196+1,0.6,IF(AP$3=Inputs!$CN196+2,0.4,IF(AP$3=Inputs!$CO196,0.2,IF(AND(AP$3&gt;=Inputs!$CL196,AP$3&lt;Inputs!$CM196),(AP$3-Inputs!$CL196+1)/(Inputs!$AI196+1),0)))))))))</f>
        <v>0</v>
      </c>
      <c r="AQ198" s="27">
        <f>IF(AND(Inputs!$CO196=0,AQ$3&gt;=Inputs!$CM196),1,IF(AND(AQ$3&gt;=Inputs!$CM196,AQ$3&lt;Inputs!$CN196),1,IF(AND(AQ$3=Inputs!$CN196,AQ$3=Inputs!$CO196),1,IF(OR(AND(AQ$3=Inputs!$CN196+1,Inputs!$CN196=Inputs!$CO196),AND(AQ$3=Inputs!$CN196+2,Inputs!$CN196=Inputs!$CO196)),0,IF(AQ$3=Inputs!$CN196,0.8,IF(AQ$3=Inputs!$CN196+1,0.6,IF(AQ$3=Inputs!$CN196+2,0.4,IF(AQ$3=Inputs!$CO196,0.2,IF(AND(AQ$3&gt;=Inputs!$CL196,AQ$3&lt;Inputs!$CM196),(AQ$3-Inputs!$CL196+1)/(Inputs!$AI196+1),0)))))))))</f>
        <v>0</v>
      </c>
      <c r="AR198" s="27">
        <f>IF(AND(Inputs!$CO196=0,AR$3&gt;=Inputs!$CM196),1,IF(AND(AR$3&gt;=Inputs!$CM196,AR$3&lt;Inputs!$CN196),1,IF(AND(AR$3=Inputs!$CN196,AR$3=Inputs!$CO196),1,IF(OR(AND(AR$3=Inputs!$CN196+1,Inputs!$CN196=Inputs!$CO196),AND(AR$3=Inputs!$CN196+2,Inputs!$CN196=Inputs!$CO196)),0,IF(AR$3=Inputs!$CN196,0.8,IF(AR$3=Inputs!$CN196+1,0.6,IF(AR$3=Inputs!$CN196+2,0.4,IF(AR$3=Inputs!$CO196,0.2,IF(AND(AR$3&gt;=Inputs!$CL196,AR$3&lt;Inputs!$CM196),(AR$3-Inputs!$CL196+1)/(Inputs!$AI196+1),0)))))))))</f>
        <v>0</v>
      </c>
      <c r="AS198" s="27">
        <f>IF(AND(Inputs!$CO196=0,AS$3&gt;=Inputs!$CM196),1,IF(AND(AS$3&gt;=Inputs!$CM196,AS$3&lt;Inputs!$CN196),1,IF(AND(AS$3=Inputs!$CN196,AS$3=Inputs!$CO196),1,IF(OR(AND(AS$3=Inputs!$CN196+1,Inputs!$CN196=Inputs!$CO196),AND(AS$3=Inputs!$CN196+2,Inputs!$CN196=Inputs!$CO196)),0,IF(AS$3=Inputs!$CN196,0.8,IF(AS$3=Inputs!$CN196+1,0.6,IF(AS$3=Inputs!$CN196+2,0.4,IF(AS$3=Inputs!$CO196,0.2,IF(AND(AS$3&gt;=Inputs!$CL196,AS$3&lt;Inputs!$CM196),(AS$3-Inputs!$CL196+1)/(Inputs!$AI196+1),0)))))))))</f>
        <v>0</v>
      </c>
      <c r="AT198" s="27">
        <f>IF(AND(Inputs!$CO196=0,AT$3&gt;=Inputs!$CM196),1,IF(AND(AT$3&gt;=Inputs!$CM196,AT$3&lt;Inputs!$CN196),1,IF(AND(AT$3=Inputs!$CN196,AT$3=Inputs!$CO196),1,IF(OR(AND(AT$3=Inputs!$CN196+1,Inputs!$CN196=Inputs!$CO196),AND(AT$3=Inputs!$CN196+2,Inputs!$CN196=Inputs!$CO196)),0,IF(AT$3=Inputs!$CN196,0.8,IF(AT$3=Inputs!$CN196+1,0.6,IF(AT$3=Inputs!$CN196+2,0.4,IF(AT$3=Inputs!$CO196,0.2,IF(AND(AT$3&gt;=Inputs!$CL196,AT$3&lt;Inputs!$CM196),(AT$3-Inputs!$CL196+1)/(Inputs!$AI196+1),0)))))))))</f>
        <v>0</v>
      </c>
      <c r="AU198" s="27">
        <f>IF(AND(Inputs!$CO196=0,AU$3&gt;=Inputs!$CM196),1,IF(AND(AU$3&gt;=Inputs!$CM196,AU$3&lt;Inputs!$CN196),1,IF(AND(AU$3=Inputs!$CN196,AU$3=Inputs!$CO196),1,IF(OR(AND(AU$3=Inputs!$CN196+1,Inputs!$CN196=Inputs!$CO196),AND(AU$3=Inputs!$CN196+2,Inputs!$CN196=Inputs!$CO196)),0,IF(AU$3=Inputs!$CN196,0.8,IF(AU$3=Inputs!$CN196+1,0.6,IF(AU$3=Inputs!$CN196+2,0.4,IF(AU$3=Inputs!$CO196,0.2,IF(AND(AU$3&gt;=Inputs!$CL196,AU$3&lt;Inputs!$CM196),(AU$3-Inputs!$CL196+1)/(Inputs!$AI196+1),0)))))))))</f>
        <v>0</v>
      </c>
      <c r="AV198" s="27">
        <f>IF(AND(Inputs!$CO196=0,AV$3&gt;=Inputs!$CM196),1,IF(AND(AV$3&gt;=Inputs!$CM196,AV$3&lt;Inputs!$CN196),1,IF(AND(AV$3=Inputs!$CN196,AV$3=Inputs!$CO196),1,IF(OR(AND(AV$3=Inputs!$CN196+1,Inputs!$CN196=Inputs!$CO196),AND(AV$3=Inputs!$CN196+2,Inputs!$CN196=Inputs!$CO196)),0,IF(AV$3=Inputs!$CN196,0.8,IF(AV$3=Inputs!$CN196+1,0.6,IF(AV$3=Inputs!$CN196+2,0.4,IF(AV$3=Inputs!$CO196,0.2,IF(AND(AV$3&gt;=Inputs!$CL196,AV$3&lt;Inputs!$CM196),(AV$3-Inputs!$CL196+1)/(Inputs!$AI196+1),0)))))))))</f>
        <v>0</v>
      </c>
      <c r="AW198" s="27">
        <f>IF(AND(Inputs!$CO196=0,AW$3&gt;=Inputs!$CM196),1,IF(AND(AW$3&gt;=Inputs!$CM196,AW$3&lt;Inputs!$CN196),1,IF(AND(AW$3=Inputs!$CN196,AW$3=Inputs!$CO196),1,IF(OR(AND(AW$3=Inputs!$CN196+1,Inputs!$CN196=Inputs!$CO196),AND(AW$3=Inputs!$CN196+2,Inputs!$CN196=Inputs!$CO196)),0,IF(AW$3=Inputs!$CN196,0.8,IF(AW$3=Inputs!$CN196+1,0.6,IF(AW$3=Inputs!$CN196+2,0.4,IF(AW$3=Inputs!$CO196,0.2,IF(AND(AW$3&gt;=Inputs!$CL196,AW$3&lt;Inputs!$CM196),(AW$3-Inputs!$CL196+1)/(Inputs!$AI196+1),0)))))))))</f>
        <v>0</v>
      </c>
      <c r="AX198" s="27">
        <f>IF(AND(Inputs!$CO196=0,AX$3&gt;=Inputs!$CM196),1,IF(AND(AX$3&gt;=Inputs!$CM196,AX$3&lt;Inputs!$CN196),1,IF(AND(AX$3=Inputs!$CN196,AX$3=Inputs!$CO196),1,IF(OR(AND(AX$3=Inputs!$CN196+1,Inputs!$CN196=Inputs!$CO196),AND(AX$3=Inputs!$CN196+2,Inputs!$CN196=Inputs!$CO196)),0,IF(AX$3=Inputs!$CN196,0.8,IF(AX$3=Inputs!$CN196+1,0.6,IF(AX$3=Inputs!$CN196+2,0.4,IF(AX$3=Inputs!$CO196,0.2,IF(AND(AX$3&gt;=Inputs!$CL196,AX$3&lt;Inputs!$CM196),(AX$3-Inputs!$CL196+1)/(Inputs!$AI196+1),0)))))))))</f>
        <v>0</v>
      </c>
      <c r="AY198" s="27">
        <f>IF(AND(Inputs!$CO196=0,AY$3&gt;=Inputs!$CM196),1,IF(AND(AY$3&gt;=Inputs!$CM196,AY$3&lt;Inputs!$CN196),1,IF(AND(AY$3=Inputs!$CN196,AY$3=Inputs!$CO196),1,IF(OR(AND(AY$3=Inputs!$CN196+1,Inputs!$CN196=Inputs!$CO196),AND(AY$3=Inputs!$CN196+2,Inputs!$CN196=Inputs!$CO196)),0,IF(AY$3=Inputs!$CN196,0.8,IF(AY$3=Inputs!$CN196+1,0.6,IF(AY$3=Inputs!$CN196+2,0.4,IF(AY$3=Inputs!$CO196,0.2,IF(AND(AY$3&gt;=Inputs!$CL196,AY$3&lt;Inputs!$CM196),(AY$3-Inputs!$CL196+1)/(Inputs!$AI196+1),0)))))))))</f>
        <v>0</v>
      </c>
      <c r="AZ198" s="27">
        <f>IF(AND(Inputs!$CO196=0,AZ$3&gt;=Inputs!$CM196),1,IF(AND(AZ$3&gt;=Inputs!$CM196,AZ$3&lt;Inputs!$CN196),1,IF(AND(AZ$3=Inputs!$CN196,AZ$3=Inputs!$CO196),1,IF(OR(AND(AZ$3=Inputs!$CN196+1,Inputs!$CN196=Inputs!$CO196),AND(AZ$3=Inputs!$CN196+2,Inputs!$CN196=Inputs!$CO196)),0,IF(AZ$3=Inputs!$CN196,0.8,IF(AZ$3=Inputs!$CN196+1,0.6,IF(AZ$3=Inputs!$CN196+2,0.4,IF(AZ$3=Inputs!$CO196,0.2,IF(AND(AZ$3&gt;=Inputs!$CL196,AZ$3&lt;Inputs!$CM196),(AZ$3-Inputs!$CL196+1)/(Inputs!$AI196+1),0)))))))))</f>
        <v>0</v>
      </c>
      <c r="BA198" s="27">
        <f>IF(AND(Inputs!$CO196=0,BA$3&gt;=Inputs!$CM196),1,IF(AND(BA$3&gt;=Inputs!$CM196,BA$3&lt;Inputs!$CN196),1,IF(AND(BA$3=Inputs!$CN196,BA$3=Inputs!$CO196),1,IF(OR(AND(BA$3=Inputs!$CN196+1,Inputs!$CN196=Inputs!$CO196),AND(BA$3=Inputs!$CN196+2,Inputs!$CN196=Inputs!$CO196)),0,IF(BA$3=Inputs!$CN196,0.8,IF(BA$3=Inputs!$CN196+1,0.6,IF(BA$3=Inputs!$CN196+2,0.4,IF(BA$3=Inputs!$CO196,0.2,IF(AND(BA$3&gt;=Inputs!$CL196,BA$3&lt;Inputs!$CM196),(BA$3-Inputs!$CL196+1)/(Inputs!$AI196+1),0)))))))))</f>
        <v>0</v>
      </c>
      <c r="BB198" s="27">
        <f>IF(AND(Inputs!$CO196=0,BB$3&gt;=Inputs!$CM196),1,IF(AND(BB$3&gt;=Inputs!$CM196,BB$3&lt;Inputs!$CN196),1,IF(AND(BB$3=Inputs!$CN196,BB$3=Inputs!$CO196),1,IF(OR(AND(BB$3=Inputs!$CN196+1,Inputs!$CN196=Inputs!$CO196),AND(BB$3=Inputs!$CN196+2,Inputs!$CN196=Inputs!$CO196)),0,IF(BB$3=Inputs!$CN196,0.8,IF(BB$3=Inputs!$CN196+1,0.6,IF(BB$3=Inputs!$CN196+2,0.4,IF(BB$3=Inputs!$CO196,0.2,IF(AND(BB$3&gt;=Inputs!$CL196,BB$3&lt;Inputs!$CM196),(BB$3-Inputs!$CL196+1)/(Inputs!$AI196+1),0)))))))))</f>
        <v>0</v>
      </c>
      <c r="BC198" s="27">
        <f>IF(AND(Inputs!$CO196=0,BC$3&gt;=Inputs!$CM196),1,IF(AND(BC$3&gt;=Inputs!$CM196,BC$3&lt;Inputs!$CN196),1,IF(AND(BC$3=Inputs!$CN196,BC$3=Inputs!$CO196),1,IF(OR(AND(BC$3=Inputs!$CN196+1,Inputs!$CN196=Inputs!$CO196),AND(BC$3=Inputs!$CN196+2,Inputs!$CN196=Inputs!$CO196)),0,IF(BC$3=Inputs!$CN196,0.8,IF(BC$3=Inputs!$CN196+1,0.6,IF(BC$3=Inputs!$CN196+2,0.4,IF(BC$3=Inputs!$CO196,0.2,IF(AND(BC$3&gt;=Inputs!$CL196,BC$3&lt;Inputs!$CM196),(BC$3-Inputs!$CL196+1)/(Inputs!$AI196+1),0)))))))))</f>
        <v>0</v>
      </c>
      <c r="BD198" s="27">
        <f>IF(AND(Inputs!$CO196=0,BD$3&gt;=Inputs!$CM196),1,IF(AND(BD$3&gt;=Inputs!$CM196,BD$3&lt;Inputs!$CN196),1,IF(AND(BD$3=Inputs!$CN196,BD$3=Inputs!$CO196),1,IF(OR(AND(BD$3=Inputs!$CN196+1,Inputs!$CN196=Inputs!$CO196),AND(BD$3=Inputs!$CN196+2,Inputs!$CN196=Inputs!$CO196)),0,IF(BD$3=Inputs!$CN196,0.8,IF(BD$3=Inputs!$CN196+1,0.6,IF(BD$3=Inputs!$CN196+2,0.4,IF(BD$3=Inputs!$CO196,0.2,IF(AND(BD$3&gt;=Inputs!$CL196,BD$3&lt;Inputs!$CM196),(BD$3-Inputs!$CL196+1)/(Inputs!$AI196+1),0)))))))))</f>
        <v>0</v>
      </c>
      <c r="BE198" s="27">
        <f>IF(AND(Inputs!$CO196=0,BE$3&gt;=Inputs!$CM196),1,IF(AND(BE$3&gt;=Inputs!$CM196,BE$3&lt;Inputs!$CN196),1,IF(AND(BE$3=Inputs!$CN196,BE$3=Inputs!$CO196),1,IF(OR(AND(BE$3=Inputs!$CN196+1,Inputs!$CN196=Inputs!$CO196),AND(BE$3=Inputs!$CN196+2,Inputs!$CN196=Inputs!$CO196)),0,IF(BE$3=Inputs!$CN196,0.8,IF(BE$3=Inputs!$CN196+1,0.6,IF(BE$3=Inputs!$CN196+2,0.4,IF(BE$3=Inputs!$CO196,0.2,IF(AND(BE$3&gt;=Inputs!$CL196,BE$3&lt;Inputs!$CM196),(BE$3-Inputs!$CL196+1)/(Inputs!$AI196+1),0)))))))))</f>
        <v>0</v>
      </c>
      <c r="BF198" s="27">
        <f>IF(AND(Inputs!$CO196=0,BF$3&gt;=Inputs!$CM196),1,IF(AND(BF$3&gt;=Inputs!$CM196,BF$3&lt;Inputs!$CN196),1,IF(AND(BF$3=Inputs!$CN196,BF$3=Inputs!$CO196),1,IF(OR(AND(BF$3=Inputs!$CN196+1,Inputs!$CN196=Inputs!$CO196),AND(BF$3=Inputs!$CN196+2,Inputs!$CN196=Inputs!$CO196)),0,IF(BF$3=Inputs!$CN196,0.8,IF(BF$3=Inputs!$CN196+1,0.6,IF(BF$3=Inputs!$CN196+2,0.4,IF(BF$3=Inputs!$CO196,0.2,IF(AND(BF$3&gt;=Inputs!$CL196,BF$3&lt;Inputs!$CM196),(BF$3-Inputs!$CL196+1)/(Inputs!$AI196+1),0)))))))))</f>
        <v>0</v>
      </c>
      <c r="BG198" s="27">
        <f>IF(AND(Inputs!$CO196=0,BG$3&gt;=Inputs!$CM196),1,IF(AND(BG$3&gt;=Inputs!$CM196,BG$3&lt;Inputs!$CN196),1,IF(AND(BG$3=Inputs!$CN196,BG$3=Inputs!$CO196),1,IF(OR(AND(BG$3=Inputs!$CN196+1,Inputs!$CN196=Inputs!$CO196),AND(BG$3=Inputs!$CN196+2,Inputs!$CN196=Inputs!$CO196)),0,IF(BG$3=Inputs!$CN196,0.8,IF(BG$3=Inputs!$CN196+1,0.6,IF(BG$3=Inputs!$CN196+2,0.4,IF(BG$3=Inputs!$CO196,0.2,IF(AND(BG$3&gt;=Inputs!$CL196,BG$3&lt;Inputs!$CM196),(BG$3-Inputs!$CL196+1)/(Inputs!$AI196+1),0)))))))))</f>
        <v>0</v>
      </c>
      <c r="BH198" s="27">
        <f>IF(AND(Inputs!$CO196=0,BH$3&gt;=Inputs!$CM196),1,IF(AND(BH$3&gt;=Inputs!$CM196,BH$3&lt;Inputs!$CN196),1,IF(AND(BH$3=Inputs!$CN196,BH$3=Inputs!$CO196),1,IF(OR(AND(BH$3=Inputs!$CN196+1,Inputs!$CN196=Inputs!$CO196),AND(BH$3=Inputs!$CN196+2,Inputs!$CN196=Inputs!$CO196)),0,IF(BH$3=Inputs!$CN196,0.8,IF(BH$3=Inputs!$CN196+1,0.6,IF(BH$3=Inputs!$CN196+2,0.4,IF(BH$3=Inputs!$CO196,0.2,IF(AND(BH$3&gt;=Inputs!$CL196,BH$3&lt;Inputs!$CM196),(BH$3-Inputs!$CL196+1)/(Inputs!$AI196+1),0)))))))))</f>
        <v>0</v>
      </c>
      <c r="BI198" s="27">
        <f>IF(AND(Inputs!$CO196=0,BI$3&gt;=Inputs!$CM196),1,IF(AND(BI$3&gt;=Inputs!$CM196,BI$3&lt;Inputs!$CN196),1,IF(AND(BI$3=Inputs!$CN196,BI$3=Inputs!$CO196),1,IF(OR(AND(BI$3=Inputs!$CN196+1,Inputs!$CN196=Inputs!$CO196),AND(BI$3=Inputs!$CN196+2,Inputs!$CN196=Inputs!$CO196)),0,IF(BI$3=Inputs!$CN196,0.8,IF(BI$3=Inputs!$CN196+1,0.6,IF(BI$3=Inputs!$CN196+2,0.4,IF(BI$3=Inputs!$CO196,0.2,IF(AND(BI$3&gt;=Inputs!$CL196,BI$3&lt;Inputs!$CM196),(BI$3-Inputs!$CL196+1)/(Inputs!$AI196+1),0)))))))))</f>
        <v>0</v>
      </c>
      <c r="BJ198" s="27">
        <f>IF(AND(Inputs!$CO196=0,BJ$3&gt;=Inputs!$CM196),1,IF(AND(BJ$3&gt;=Inputs!$CM196,BJ$3&lt;Inputs!$CN196),1,IF(AND(BJ$3=Inputs!$CN196,BJ$3=Inputs!$CO196),1,IF(OR(AND(BJ$3=Inputs!$CN196+1,Inputs!$CN196=Inputs!$CO196),AND(BJ$3=Inputs!$CN196+2,Inputs!$CN196=Inputs!$CO196)),0,IF(BJ$3=Inputs!$CN196,0.8,IF(BJ$3=Inputs!$CN196+1,0.6,IF(BJ$3=Inputs!$CN196+2,0.4,IF(BJ$3=Inputs!$CO196,0.2,IF(AND(BJ$3&gt;=Inputs!$CL196,BJ$3&lt;Inputs!$CM196),(BJ$3-Inputs!$CL196+1)/(Inputs!$AI196+1),0)))))))))</f>
        <v>0</v>
      </c>
      <c r="BK198" s="27">
        <f>IF(AND(Inputs!$CO196=0,BK$3&gt;=Inputs!$CM196),1,IF(AND(BK$3&gt;=Inputs!$CM196,BK$3&lt;Inputs!$CN196),1,IF(AND(BK$3=Inputs!$CN196,BK$3=Inputs!$CO196),1,IF(OR(AND(BK$3=Inputs!$CN196+1,Inputs!$CN196=Inputs!$CO196),AND(BK$3=Inputs!$CN196+2,Inputs!$CN196=Inputs!$CO196)),0,IF(BK$3=Inputs!$CN196,0.8,IF(BK$3=Inputs!$CN196+1,0.6,IF(BK$3=Inputs!$CN196+2,0.4,IF(BK$3=Inputs!$CO196,0.2,IF(AND(BK$3&gt;=Inputs!$CL196,BK$3&lt;Inputs!$CM196),(BK$3-Inputs!$CL196+1)/(Inputs!$AI196+1),0)))))))))</f>
        <v>0</v>
      </c>
      <c r="BL198" s="27">
        <f>IF(AND(Inputs!$CO196=0,BL$3&gt;=Inputs!$CM196),1,IF(AND(BL$3&gt;=Inputs!$CM196,BL$3&lt;Inputs!$CN196),1,IF(AND(BL$3=Inputs!$CN196,BL$3=Inputs!$CO196),1,IF(OR(AND(BL$3=Inputs!$CN196+1,Inputs!$CN196=Inputs!$CO196),AND(BL$3=Inputs!$CN196+2,Inputs!$CN196=Inputs!$CO196)),0,IF(BL$3=Inputs!$CN196,0.8,IF(BL$3=Inputs!$CN196+1,0.6,IF(BL$3=Inputs!$CN196+2,0.4,IF(BL$3=Inputs!$CO196,0.2,IF(AND(BL$3&gt;=Inputs!$CL196,BL$3&lt;Inputs!$CM196),(BL$3-Inputs!$CL196+1)/(Inputs!$AI196+1),0)))))))))</f>
        <v>0</v>
      </c>
      <c r="BM198" s="27">
        <f>IF(AND(Inputs!$CO196=0,BM$3&gt;=Inputs!$CM196),1,IF(AND(BM$3&gt;=Inputs!$CM196,BM$3&lt;Inputs!$CN196),1,IF(AND(BM$3=Inputs!$CN196,BM$3=Inputs!$CO196),1,IF(OR(AND(BM$3=Inputs!$CN196+1,Inputs!$CN196=Inputs!$CO196),AND(BM$3=Inputs!$CN196+2,Inputs!$CN196=Inputs!$CO196)),0,IF(BM$3=Inputs!$CN196,0.8,IF(BM$3=Inputs!$CN196+1,0.6,IF(BM$3=Inputs!$CN196+2,0.4,IF(BM$3=Inputs!$CO196,0.2,IF(AND(BM$3&gt;=Inputs!$CL196,BM$3&lt;Inputs!$CM196),(BM$3-Inputs!$CL196+1)/(Inputs!$AI196+1),0)))))))))</f>
        <v>0</v>
      </c>
    </row>
    <row r="199" spans="1:65">
      <c r="A199" s="7" t="str">
        <f>IF(Inputs!A197="","",Inputs!A197)</f>
        <v/>
      </c>
      <c r="B199" t="str">
        <f>IF(Inputs!B197="","",Inputs!B197)</f>
        <v/>
      </c>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292"/>
      <c r="AE199" s="292"/>
      <c r="AF199" s="292"/>
      <c r="AG199" s="50">
        <f t="shared" si="7"/>
        <v>0</v>
      </c>
      <c r="AH199" s="42">
        <f t="shared" si="6"/>
        <v>0</v>
      </c>
      <c r="AJ199" s="27">
        <f>IF(AND(Inputs!$CO197=0,AJ$3&gt;=Inputs!$CM197),1,IF(AND(AJ$3&gt;=Inputs!$CM197,AJ$3&lt;Inputs!$CN197),1,IF(AND(AJ$3=Inputs!$CN197,AJ$3=Inputs!$CO197),1,IF(OR(AND(AJ$3=Inputs!$CN197+1,Inputs!$CN197=Inputs!$CO197),AND(AJ$3=Inputs!$CN197+2,Inputs!$CN197=Inputs!$CO197)),0,IF(AJ$3=Inputs!$CN197,0.8,IF(AJ$3=Inputs!$CN197+1,0.6,IF(AJ$3=Inputs!$CN197+2,0.4,IF(AJ$3=Inputs!$CO197,0.2,IF(AND(AJ$3&gt;=Inputs!$CL197,AJ$3&lt;Inputs!$CM197),(AJ$3-Inputs!$CL197+1)/(Inputs!$AI197+1),0)))))))))</f>
        <v>0</v>
      </c>
      <c r="AK199" s="27">
        <f>IF(AND(Inputs!$CO197=0,AK$3&gt;=Inputs!$CM197),1,IF(AND(AK$3&gt;=Inputs!$CM197,AK$3&lt;Inputs!$CN197),1,IF(AND(AK$3=Inputs!$CN197,AK$3=Inputs!$CO197),1,IF(OR(AND(AK$3=Inputs!$CN197+1,Inputs!$CN197=Inputs!$CO197),AND(AK$3=Inputs!$CN197+2,Inputs!$CN197=Inputs!$CO197)),0,IF(AK$3=Inputs!$CN197,0.8,IF(AK$3=Inputs!$CN197+1,0.6,IF(AK$3=Inputs!$CN197+2,0.4,IF(AK$3=Inputs!$CO197,0.2,IF(AND(AK$3&gt;=Inputs!$CL197,AK$3&lt;Inputs!$CM197),(AK$3-Inputs!$CL197+1)/(Inputs!$AI197+1),0)))))))))</f>
        <v>0</v>
      </c>
      <c r="AL199" s="27">
        <f>IF(AND(Inputs!$CO197=0,AL$3&gt;=Inputs!$CM197),1,IF(AND(AL$3&gt;=Inputs!$CM197,AL$3&lt;Inputs!$CN197),1,IF(AND(AL$3=Inputs!$CN197,AL$3=Inputs!$CO197),1,IF(OR(AND(AL$3=Inputs!$CN197+1,Inputs!$CN197=Inputs!$CO197),AND(AL$3=Inputs!$CN197+2,Inputs!$CN197=Inputs!$CO197)),0,IF(AL$3=Inputs!$CN197,0.8,IF(AL$3=Inputs!$CN197+1,0.6,IF(AL$3=Inputs!$CN197+2,0.4,IF(AL$3=Inputs!$CO197,0.2,IF(AND(AL$3&gt;=Inputs!$CL197,AL$3&lt;Inputs!$CM197),(AL$3-Inputs!$CL197+1)/(Inputs!$AI197+1),0)))))))))</f>
        <v>0</v>
      </c>
      <c r="AM199" s="27">
        <f>IF(AND(Inputs!$CO197=0,AM$3&gt;=Inputs!$CM197),1,IF(AND(AM$3&gt;=Inputs!$CM197,AM$3&lt;Inputs!$CN197),1,IF(AND(AM$3=Inputs!$CN197,AM$3=Inputs!$CO197),1,IF(OR(AND(AM$3=Inputs!$CN197+1,Inputs!$CN197=Inputs!$CO197),AND(AM$3=Inputs!$CN197+2,Inputs!$CN197=Inputs!$CO197)),0,IF(AM$3=Inputs!$CN197,0.8,IF(AM$3=Inputs!$CN197+1,0.6,IF(AM$3=Inputs!$CN197+2,0.4,IF(AM$3=Inputs!$CO197,0.2,IF(AND(AM$3&gt;=Inputs!$CL197,AM$3&lt;Inputs!$CM197),(AM$3-Inputs!$CL197+1)/(Inputs!$AI197+1),0)))))))))</f>
        <v>0</v>
      </c>
      <c r="AN199" s="27">
        <f>IF(AND(Inputs!$CO197=0,AN$3&gt;=Inputs!$CM197),1,IF(AND(AN$3&gt;=Inputs!$CM197,AN$3&lt;Inputs!$CN197),1,IF(AND(AN$3=Inputs!$CN197,AN$3=Inputs!$CO197),1,IF(OR(AND(AN$3=Inputs!$CN197+1,Inputs!$CN197=Inputs!$CO197),AND(AN$3=Inputs!$CN197+2,Inputs!$CN197=Inputs!$CO197)),0,IF(AN$3=Inputs!$CN197,0.8,IF(AN$3=Inputs!$CN197+1,0.6,IF(AN$3=Inputs!$CN197+2,0.4,IF(AN$3=Inputs!$CO197,0.2,IF(AND(AN$3&gt;=Inputs!$CL197,AN$3&lt;Inputs!$CM197),(AN$3-Inputs!$CL197+1)/(Inputs!$AI197+1),0)))))))))</f>
        <v>0</v>
      </c>
      <c r="AO199" s="27">
        <f>IF(AND(Inputs!$CO197=0,AO$3&gt;=Inputs!$CM197),1,IF(AND(AO$3&gt;=Inputs!$CM197,AO$3&lt;Inputs!$CN197),1,IF(AND(AO$3=Inputs!$CN197,AO$3=Inputs!$CO197),1,IF(OR(AND(AO$3=Inputs!$CN197+1,Inputs!$CN197=Inputs!$CO197),AND(AO$3=Inputs!$CN197+2,Inputs!$CN197=Inputs!$CO197)),0,IF(AO$3=Inputs!$CN197,0.8,IF(AO$3=Inputs!$CN197+1,0.6,IF(AO$3=Inputs!$CN197+2,0.4,IF(AO$3=Inputs!$CO197,0.2,IF(AND(AO$3&gt;=Inputs!$CL197,AO$3&lt;Inputs!$CM197),(AO$3-Inputs!$CL197+1)/(Inputs!$AI197+1),0)))))))))</f>
        <v>0</v>
      </c>
      <c r="AP199" s="27">
        <f>IF(AND(Inputs!$CO197=0,AP$3&gt;=Inputs!$CM197),1,IF(AND(AP$3&gt;=Inputs!$CM197,AP$3&lt;Inputs!$CN197),1,IF(AND(AP$3=Inputs!$CN197,AP$3=Inputs!$CO197),1,IF(OR(AND(AP$3=Inputs!$CN197+1,Inputs!$CN197=Inputs!$CO197),AND(AP$3=Inputs!$CN197+2,Inputs!$CN197=Inputs!$CO197)),0,IF(AP$3=Inputs!$CN197,0.8,IF(AP$3=Inputs!$CN197+1,0.6,IF(AP$3=Inputs!$CN197+2,0.4,IF(AP$3=Inputs!$CO197,0.2,IF(AND(AP$3&gt;=Inputs!$CL197,AP$3&lt;Inputs!$CM197),(AP$3-Inputs!$CL197+1)/(Inputs!$AI197+1),0)))))))))</f>
        <v>0</v>
      </c>
      <c r="AQ199" s="27">
        <f>IF(AND(Inputs!$CO197=0,AQ$3&gt;=Inputs!$CM197),1,IF(AND(AQ$3&gt;=Inputs!$CM197,AQ$3&lt;Inputs!$CN197),1,IF(AND(AQ$3=Inputs!$CN197,AQ$3=Inputs!$CO197),1,IF(OR(AND(AQ$3=Inputs!$CN197+1,Inputs!$CN197=Inputs!$CO197),AND(AQ$3=Inputs!$CN197+2,Inputs!$CN197=Inputs!$CO197)),0,IF(AQ$3=Inputs!$CN197,0.8,IF(AQ$3=Inputs!$CN197+1,0.6,IF(AQ$3=Inputs!$CN197+2,0.4,IF(AQ$3=Inputs!$CO197,0.2,IF(AND(AQ$3&gt;=Inputs!$CL197,AQ$3&lt;Inputs!$CM197),(AQ$3-Inputs!$CL197+1)/(Inputs!$AI197+1),0)))))))))</f>
        <v>0</v>
      </c>
      <c r="AR199" s="27">
        <f>IF(AND(Inputs!$CO197=0,AR$3&gt;=Inputs!$CM197),1,IF(AND(AR$3&gt;=Inputs!$CM197,AR$3&lt;Inputs!$CN197),1,IF(AND(AR$3=Inputs!$CN197,AR$3=Inputs!$CO197),1,IF(OR(AND(AR$3=Inputs!$CN197+1,Inputs!$CN197=Inputs!$CO197),AND(AR$3=Inputs!$CN197+2,Inputs!$CN197=Inputs!$CO197)),0,IF(AR$3=Inputs!$CN197,0.8,IF(AR$3=Inputs!$CN197+1,0.6,IF(AR$3=Inputs!$CN197+2,0.4,IF(AR$3=Inputs!$CO197,0.2,IF(AND(AR$3&gt;=Inputs!$CL197,AR$3&lt;Inputs!$CM197),(AR$3-Inputs!$CL197+1)/(Inputs!$AI197+1),0)))))))))</f>
        <v>0</v>
      </c>
      <c r="AS199" s="27">
        <f>IF(AND(Inputs!$CO197=0,AS$3&gt;=Inputs!$CM197),1,IF(AND(AS$3&gt;=Inputs!$CM197,AS$3&lt;Inputs!$CN197),1,IF(AND(AS$3=Inputs!$CN197,AS$3=Inputs!$CO197),1,IF(OR(AND(AS$3=Inputs!$CN197+1,Inputs!$CN197=Inputs!$CO197),AND(AS$3=Inputs!$CN197+2,Inputs!$CN197=Inputs!$CO197)),0,IF(AS$3=Inputs!$CN197,0.8,IF(AS$3=Inputs!$CN197+1,0.6,IF(AS$3=Inputs!$CN197+2,0.4,IF(AS$3=Inputs!$CO197,0.2,IF(AND(AS$3&gt;=Inputs!$CL197,AS$3&lt;Inputs!$CM197),(AS$3-Inputs!$CL197+1)/(Inputs!$AI197+1),0)))))))))</f>
        <v>0</v>
      </c>
      <c r="AT199" s="27">
        <f>IF(AND(Inputs!$CO197=0,AT$3&gt;=Inputs!$CM197),1,IF(AND(AT$3&gt;=Inputs!$CM197,AT$3&lt;Inputs!$CN197),1,IF(AND(AT$3=Inputs!$CN197,AT$3=Inputs!$CO197),1,IF(OR(AND(AT$3=Inputs!$CN197+1,Inputs!$CN197=Inputs!$CO197),AND(AT$3=Inputs!$CN197+2,Inputs!$CN197=Inputs!$CO197)),0,IF(AT$3=Inputs!$CN197,0.8,IF(AT$3=Inputs!$CN197+1,0.6,IF(AT$3=Inputs!$CN197+2,0.4,IF(AT$3=Inputs!$CO197,0.2,IF(AND(AT$3&gt;=Inputs!$CL197,AT$3&lt;Inputs!$CM197),(AT$3-Inputs!$CL197+1)/(Inputs!$AI197+1),0)))))))))</f>
        <v>0</v>
      </c>
      <c r="AU199" s="27">
        <f>IF(AND(Inputs!$CO197=0,AU$3&gt;=Inputs!$CM197),1,IF(AND(AU$3&gt;=Inputs!$CM197,AU$3&lt;Inputs!$CN197),1,IF(AND(AU$3=Inputs!$CN197,AU$3=Inputs!$CO197),1,IF(OR(AND(AU$3=Inputs!$CN197+1,Inputs!$CN197=Inputs!$CO197),AND(AU$3=Inputs!$CN197+2,Inputs!$CN197=Inputs!$CO197)),0,IF(AU$3=Inputs!$CN197,0.8,IF(AU$3=Inputs!$CN197+1,0.6,IF(AU$3=Inputs!$CN197+2,0.4,IF(AU$3=Inputs!$CO197,0.2,IF(AND(AU$3&gt;=Inputs!$CL197,AU$3&lt;Inputs!$CM197),(AU$3-Inputs!$CL197+1)/(Inputs!$AI197+1),0)))))))))</f>
        <v>0</v>
      </c>
      <c r="AV199" s="27">
        <f>IF(AND(Inputs!$CO197=0,AV$3&gt;=Inputs!$CM197),1,IF(AND(AV$3&gt;=Inputs!$CM197,AV$3&lt;Inputs!$CN197),1,IF(AND(AV$3=Inputs!$CN197,AV$3=Inputs!$CO197),1,IF(OR(AND(AV$3=Inputs!$CN197+1,Inputs!$CN197=Inputs!$CO197),AND(AV$3=Inputs!$CN197+2,Inputs!$CN197=Inputs!$CO197)),0,IF(AV$3=Inputs!$CN197,0.8,IF(AV$3=Inputs!$CN197+1,0.6,IF(AV$3=Inputs!$CN197+2,0.4,IF(AV$3=Inputs!$CO197,0.2,IF(AND(AV$3&gt;=Inputs!$CL197,AV$3&lt;Inputs!$CM197),(AV$3-Inputs!$CL197+1)/(Inputs!$AI197+1),0)))))))))</f>
        <v>0</v>
      </c>
      <c r="AW199" s="27">
        <f>IF(AND(Inputs!$CO197=0,AW$3&gt;=Inputs!$CM197),1,IF(AND(AW$3&gt;=Inputs!$CM197,AW$3&lt;Inputs!$CN197),1,IF(AND(AW$3=Inputs!$CN197,AW$3=Inputs!$CO197),1,IF(OR(AND(AW$3=Inputs!$CN197+1,Inputs!$CN197=Inputs!$CO197),AND(AW$3=Inputs!$CN197+2,Inputs!$CN197=Inputs!$CO197)),0,IF(AW$3=Inputs!$CN197,0.8,IF(AW$3=Inputs!$CN197+1,0.6,IF(AW$3=Inputs!$CN197+2,0.4,IF(AW$3=Inputs!$CO197,0.2,IF(AND(AW$3&gt;=Inputs!$CL197,AW$3&lt;Inputs!$CM197),(AW$3-Inputs!$CL197+1)/(Inputs!$AI197+1),0)))))))))</f>
        <v>0</v>
      </c>
      <c r="AX199" s="27">
        <f>IF(AND(Inputs!$CO197=0,AX$3&gt;=Inputs!$CM197),1,IF(AND(AX$3&gt;=Inputs!$CM197,AX$3&lt;Inputs!$CN197),1,IF(AND(AX$3=Inputs!$CN197,AX$3=Inputs!$CO197),1,IF(OR(AND(AX$3=Inputs!$CN197+1,Inputs!$CN197=Inputs!$CO197),AND(AX$3=Inputs!$CN197+2,Inputs!$CN197=Inputs!$CO197)),0,IF(AX$3=Inputs!$CN197,0.8,IF(AX$3=Inputs!$CN197+1,0.6,IF(AX$3=Inputs!$CN197+2,0.4,IF(AX$3=Inputs!$CO197,0.2,IF(AND(AX$3&gt;=Inputs!$CL197,AX$3&lt;Inputs!$CM197),(AX$3-Inputs!$CL197+1)/(Inputs!$AI197+1),0)))))))))</f>
        <v>0</v>
      </c>
      <c r="AY199" s="27">
        <f>IF(AND(Inputs!$CO197=0,AY$3&gt;=Inputs!$CM197),1,IF(AND(AY$3&gt;=Inputs!$CM197,AY$3&lt;Inputs!$CN197),1,IF(AND(AY$3=Inputs!$CN197,AY$3=Inputs!$CO197),1,IF(OR(AND(AY$3=Inputs!$CN197+1,Inputs!$CN197=Inputs!$CO197),AND(AY$3=Inputs!$CN197+2,Inputs!$CN197=Inputs!$CO197)),0,IF(AY$3=Inputs!$CN197,0.8,IF(AY$3=Inputs!$CN197+1,0.6,IF(AY$3=Inputs!$CN197+2,0.4,IF(AY$3=Inputs!$CO197,0.2,IF(AND(AY$3&gt;=Inputs!$CL197,AY$3&lt;Inputs!$CM197),(AY$3-Inputs!$CL197+1)/(Inputs!$AI197+1),0)))))))))</f>
        <v>0</v>
      </c>
      <c r="AZ199" s="27">
        <f>IF(AND(Inputs!$CO197=0,AZ$3&gt;=Inputs!$CM197),1,IF(AND(AZ$3&gt;=Inputs!$CM197,AZ$3&lt;Inputs!$CN197),1,IF(AND(AZ$3=Inputs!$CN197,AZ$3=Inputs!$CO197),1,IF(OR(AND(AZ$3=Inputs!$CN197+1,Inputs!$CN197=Inputs!$CO197),AND(AZ$3=Inputs!$CN197+2,Inputs!$CN197=Inputs!$CO197)),0,IF(AZ$3=Inputs!$CN197,0.8,IF(AZ$3=Inputs!$CN197+1,0.6,IF(AZ$3=Inputs!$CN197+2,0.4,IF(AZ$3=Inputs!$CO197,0.2,IF(AND(AZ$3&gt;=Inputs!$CL197,AZ$3&lt;Inputs!$CM197),(AZ$3-Inputs!$CL197+1)/(Inputs!$AI197+1),0)))))))))</f>
        <v>0</v>
      </c>
      <c r="BA199" s="27">
        <f>IF(AND(Inputs!$CO197=0,BA$3&gt;=Inputs!$CM197),1,IF(AND(BA$3&gt;=Inputs!$CM197,BA$3&lt;Inputs!$CN197),1,IF(AND(BA$3=Inputs!$CN197,BA$3=Inputs!$CO197),1,IF(OR(AND(BA$3=Inputs!$CN197+1,Inputs!$CN197=Inputs!$CO197),AND(BA$3=Inputs!$CN197+2,Inputs!$CN197=Inputs!$CO197)),0,IF(BA$3=Inputs!$CN197,0.8,IF(BA$3=Inputs!$CN197+1,0.6,IF(BA$3=Inputs!$CN197+2,0.4,IF(BA$3=Inputs!$CO197,0.2,IF(AND(BA$3&gt;=Inputs!$CL197,BA$3&lt;Inputs!$CM197),(BA$3-Inputs!$CL197+1)/(Inputs!$AI197+1),0)))))))))</f>
        <v>0</v>
      </c>
      <c r="BB199" s="27">
        <f>IF(AND(Inputs!$CO197=0,BB$3&gt;=Inputs!$CM197),1,IF(AND(BB$3&gt;=Inputs!$CM197,BB$3&lt;Inputs!$CN197),1,IF(AND(BB$3=Inputs!$CN197,BB$3=Inputs!$CO197),1,IF(OR(AND(BB$3=Inputs!$CN197+1,Inputs!$CN197=Inputs!$CO197),AND(BB$3=Inputs!$CN197+2,Inputs!$CN197=Inputs!$CO197)),0,IF(BB$3=Inputs!$CN197,0.8,IF(BB$3=Inputs!$CN197+1,0.6,IF(BB$3=Inputs!$CN197+2,0.4,IF(BB$3=Inputs!$CO197,0.2,IF(AND(BB$3&gt;=Inputs!$CL197,BB$3&lt;Inputs!$CM197),(BB$3-Inputs!$CL197+1)/(Inputs!$AI197+1),0)))))))))</f>
        <v>0</v>
      </c>
      <c r="BC199" s="27">
        <f>IF(AND(Inputs!$CO197=0,BC$3&gt;=Inputs!$CM197),1,IF(AND(BC$3&gt;=Inputs!$CM197,BC$3&lt;Inputs!$CN197),1,IF(AND(BC$3=Inputs!$CN197,BC$3=Inputs!$CO197),1,IF(OR(AND(BC$3=Inputs!$CN197+1,Inputs!$CN197=Inputs!$CO197),AND(BC$3=Inputs!$CN197+2,Inputs!$CN197=Inputs!$CO197)),0,IF(BC$3=Inputs!$CN197,0.8,IF(BC$3=Inputs!$CN197+1,0.6,IF(BC$3=Inputs!$CN197+2,0.4,IF(BC$3=Inputs!$CO197,0.2,IF(AND(BC$3&gt;=Inputs!$CL197,BC$3&lt;Inputs!$CM197),(BC$3-Inputs!$CL197+1)/(Inputs!$AI197+1),0)))))))))</f>
        <v>0</v>
      </c>
      <c r="BD199" s="27">
        <f>IF(AND(Inputs!$CO197=0,BD$3&gt;=Inputs!$CM197),1,IF(AND(BD$3&gt;=Inputs!$CM197,BD$3&lt;Inputs!$CN197),1,IF(AND(BD$3=Inputs!$CN197,BD$3=Inputs!$CO197),1,IF(OR(AND(BD$3=Inputs!$CN197+1,Inputs!$CN197=Inputs!$CO197),AND(BD$3=Inputs!$CN197+2,Inputs!$CN197=Inputs!$CO197)),0,IF(BD$3=Inputs!$CN197,0.8,IF(BD$3=Inputs!$CN197+1,0.6,IF(BD$3=Inputs!$CN197+2,0.4,IF(BD$3=Inputs!$CO197,0.2,IF(AND(BD$3&gt;=Inputs!$CL197,BD$3&lt;Inputs!$CM197),(BD$3-Inputs!$CL197+1)/(Inputs!$AI197+1),0)))))))))</f>
        <v>0</v>
      </c>
      <c r="BE199" s="27">
        <f>IF(AND(Inputs!$CO197=0,BE$3&gt;=Inputs!$CM197),1,IF(AND(BE$3&gt;=Inputs!$CM197,BE$3&lt;Inputs!$CN197),1,IF(AND(BE$3=Inputs!$CN197,BE$3=Inputs!$CO197),1,IF(OR(AND(BE$3=Inputs!$CN197+1,Inputs!$CN197=Inputs!$CO197),AND(BE$3=Inputs!$CN197+2,Inputs!$CN197=Inputs!$CO197)),0,IF(BE$3=Inputs!$CN197,0.8,IF(BE$3=Inputs!$CN197+1,0.6,IF(BE$3=Inputs!$CN197+2,0.4,IF(BE$3=Inputs!$CO197,0.2,IF(AND(BE$3&gt;=Inputs!$CL197,BE$3&lt;Inputs!$CM197),(BE$3-Inputs!$CL197+1)/(Inputs!$AI197+1),0)))))))))</f>
        <v>0</v>
      </c>
      <c r="BF199" s="27">
        <f>IF(AND(Inputs!$CO197=0,BF$3&gt;=Inputs!$CM197),1,IF(AND(BF$3&gt;=Inputs!$CM197,BF$3&lt;Inputs!$CN197),1,IF(AND(BF$3=Inputs!$CN197,BF$3=Inputs!$CO197),1,IF(OR(AND(BF$3=Inputs!$CN197+1,Inputs!$CN197=Inputs!$CO197),AND(BF$3=Inputs!$CN197+2,Inputs!$CN197=Inputs!$CO197)),0,IF(BF$3=Inputs!$CN197,0.8,IF(BF$3=Inputs!$CN197+1,0.6,IF(BF$3=Inputs!$CN197+2,0.4,IF(BF$3=Inputs!$CO197,0.2,IF(AND(BF$3&gt;=Inputs!$CL197,BF$3&lt;Inputs!$CM197),(BF$3-Inputs!$CL197+1)/(Inputs!$AI197+1),0)))))))))</f>
        <v>0</v>
      </c>
      <c r="BG199" s="27">
        <f>IF(AND(Inputs!$CO197=0,BG$3&gt;=Inputs!$CM197),1,IF(AND(BG$3&gt;=Inputs!$CM197,BG$3&lt;Inputs!$CN197),1,IF(AND(BG$3=Inputs!$CN197,BG$3=Inputs!$CO197),1,IF(OR(AND(BG$3=Inputs!$CN197+1,Inputs!$CN197=Inputs!$CO197),AND(BG$3=Inputs!$CN197+2,Inputs!$CN197=Inputs!$CO197)),0,IF(BG$3=Inputs!$CN197,0.8,IF(BG$3=Inputs!$CN197+1,0.6,IF(BG$3=Inputs!$CN197+2,0.4,IF(BG$3=Inputs!$CO197,0.2,IF(AND(BG$3&gt;=Inputs!$CL197,BG$3&lt;Inputs!$CM197),(BG$3-Inputs!$CL197+1)/(Inputs!$AI197+1),0)))))))))</f>
        <v>0</v>
      </c>
      <c r="BH199" s="27">
        <f>IF(AND(Inputs!$CO197=0,BH$3&gt;=Inputs!$CM197),1,IF(AND(BH$3&gt;=Inputs!$CM197,BH$3&lt;Inputs!$CN197),1,IF(AND(BH$3=Inputs!$CN197,BH$3=Inputs!$CO197),1,IF(OR(AND(BH$3=Inputs!$CN197+1,Inputs!$CN197=Inputs!$CO197),AND(BH$3=Inputs!$CN197+2,Inputs!$CN197=Inputs!$CO197)),0,IF(BH$3=Inputs!$CN197,0.8,IF(BH$3=Inputs!$CN197+1,0.6,IF(BH$3=Inputs!$CN197+2,0.4,IF(BH$3=Inputs!$CO197,0.2,IF(AND(BH$3&gt;=Inputs!$CL197,BH$3&lt;Inputs!$CM197),(BH$3-Inputs!$CL197+1)/(Inputs!$AI197+1),0)))))))))</f>
        <v>0</v>
      </c>
      <c r="BI199" s="27">
        <f>IF(AND(Inputs!$CO197=0,BI$3&gt;=Inputs!$CM197),1,IF(AND(BI$3&gt;=Inputs!$CM197,BI$3&lt;Inputs!$CN197),1,IF(AND(BI$3=Inputs!$CN197,BI$3=Inputs!$CO197),1,IF(OR(AND(BI$3=Inputs!$CN197+1,Inputs!$CN197=Inputs!$CO197),AND(BI$3=Inputs!$CN197+2,Inputs!$CN197=Inputs!$CO197)),0,IF(BI$3=Inputs!$CN197,0.8,IF(BI$3=Inputs!$CN197+1,0.6,IF(BI$3=Inputs!$CN197+2,0.4,IF(BI$3=Inputs!$CO197,0.2,IF(AND(BI$3&gt;=Inputs!$CL197,BI$3&lt;Inputs!$CM197),(BI$3-Inputs!$CL197+1)/(Inputs!$AI197+1),0)))))))))</f>
        <v>0</v>
      </c>
      <c r="BJ199" s="27">
        <f>IF(AND(Inputs!$CO197=0,BJ$3&gt;=Inputs!$CM197),1,IF(AND(BJ$3&gt;=Inputs!$CM197,BJ$3&lt;Inputs!$CN197),1,IF(AND(BJ$3=Inputs!$CN197,BJ$3=Inputs!$CO197),1,IF(OR(AND(BJ$3=Inputs!$CN197+1,Inputs!$CN197=Inputs!$CO197),AND(BJ$3=Inputs!$CN197+2,Inputs!$CN197=Inputs!$CO197)),0,IF(BJ$3=Inputs!$CN197,0.8,IF(BJ$3=Inputs!$CN197+1,0.6,IF(BJ$3=Inputs!$CN197+2,0.4,IF(BJ$3=Inputs!$CO197,0.2,IF(AND(BJ$3&gt;=Inputs!$CL197,BJ$3&lt;Inputs!$CM197),(BJ$3-Inputs!$CL197+1)/(Inputs!$AI197+1),0)))))))))</f>
        <v>0</v>
      </c>
      <c r="BK199" s="27">
        <f>IF(AND(Inputs!$CO197=0,BK$3&gt;=Inputs!$CM197),1,IF(AND(BK$3&gt;=Inputs!$CM197,BK$3&lt;Inputs!$CN197),1,IF(AND(BK$3=Inputs!$CN197,BK$3=Inputs!$CO197),1,IF(OR(AND(BK$3=Inputs!$CN197+1,Inputs!$CN197=Inputs!$CO197),AND(BK$3=Inputs!$CN197+2,Inputs!$CN197=Inputs!$CO197)),0,IF(BK$3=Inputs!$CN197,0.8,IF(BK$3=Inputs!$CN197+1,0.6,IF(BK$3=Inputs!$CN197+2,0.4,IF(BK$3=Inputs!$CO197,0.2,IF(AND(BK$3&gt;=Inputs!$CL197,BK$3&lt;Inputs!$CM197),(BK$3-Inputs!$CL197+1)/(Inputs!$AI197+1),0)))))))))</f>
        <v>0</v>
      </c>
      <c r="BL199" s="27">
        <f>IF(AND(Inputs!$CO197=0,BL$3&gt;=Inputs!$CM197),1,IF(AND(BL$3&gt;=Inputs!$CM197,BL$3&lt;Inputs!$CN197),1,IF(AND(BL$3=Inputs!$CN197,BL$3=Inputs!$CO197),1,IF(OR(AND(BL$3=Inputs!$CN197+1,Inputs!$CN197=Inputs!$CO197),AND(BL$3=Inputs!$CN197+2,Inputs!$CN197=Inputs!$CO197)),0,IF(BL$3=Inputs!$CN197,0.8,IF(BL$3=Inputs!$CN197+1,0.6,IF(BL$3=Inputs!$CN197+2,0.4,IF(BL$3=Inputs!$CO197,0.2,IF(AND(BL$3&gt;=Inputs!$CL197,BL$3&lt;Inputs!$CM197),(BL$3-Inputs!$CL197+1)/(Inputs!$AI197+1),0)))))))))</f>
        <v>0</v>
      </c>
      <c r="BM199" s="27">
        <f>IF(AND(Inputs!$CO197=0,BM$3&gt;=Inputs!$CM197),1,IF(AND(BM$3&gt;=Inputs!$CM197,BM$3&lt;Inputs!$CN197),1,IF(AND(BM$3=Inputs!$CN197,BM$3=Inputs!$CO197),1,IF(OR(AND(BM$3=Inputs!$CN197+1,Inputs!$CN197=Inputs!$CO197),AND(BM$3=Inputs!$CN197+2,Inputs!$CN197=Inputs!$CO197)),0,IF(BM$3=Inputs!$CN197,0.8,IF(BM$3=Inputs!$CN197+1,0.6,IF(BM$3=Inputs!$CN197+2,0.4,IF(BM$3=Inputs!$CO197,0.2,IF(AND(BM$3&gt;=Inputs!$CL197,BM$3&lt;Inputs!$CM197),(BM$3-Inputs!$CL197+1)/(Inputs!$AI197+1),0)))))))))</f>
        <v>0</v>
      </c>
    </row>
    <row r="200" spans="1:65">
      <c r="A200" s="7" t="str">
        <f>IF(Inputs!A198="","",Inputs!A198)</f>
        <v/>
      </c>
      <c r="B200" t="str">
        <f>IF(Inputs!B198="","",Inputs!B198)</f>
        <v/>
      </c>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292"/>
      <c r="AE200" s="292"/>
      <c r="AF200" s="292"/>
      <c r="AG200" s="50">
        <f t="shared" si="7"/>
        <v>0</v>
      </c>
      <c r="AH200" s="42">
        <f t="shared" ref="AH200:AH263" si="8">IFERROR(AG200/$Q$5,"")</f>
        <v>0</v>
      </c>
      <c r="AJ200" s="27">
        <f>IF(AND(Inputs!$CO198=0,AJ$3&gt;=Inputs!$CM198),1,IF(AND(AJ$3&gt;=Inputs!$CM198,AJ$3&lt;Inputs!$CN198),1,IF(AND(AJ$3=Inputs!$CN198,AJ$3=Inputs!$CO198),1,IF(OR(AND(AJ$3=Inputs!$CN198+1,Inputs!$CN198=Inputs!$CO198),AND(AJ$3=Inputs!$CN198+2,Inputs!$CN198=Inputs!$CO198)),0,IF(AJ$3=Inputs!$CN198,0.8,IF(AJ$3=Inputs!$CN198+1,0.6,IF(AJ$3=Inputs!$CN198+2,0.4,IF(AJ$3=Inputs!$CO198,0.2,IF(AND(AJ$3&gt;=Inputs!$CL198,AJ$3&lt;Inputs!$CM198),(AJ$3-Inputs!$CL198+1)/(Inputs!$AI198+1),0)))))))))</f>
        <v>0</v>
      </c>
      <c r="AK200" s="27">
        <f>IF(AND(Inputs!$CO198=0,AK$3&gt;=Inputs!$CM198),1,IF(AND(AK$3&gt;=Inputs!$CM198,AK$3&lt;Inputs!$CN198),1,IF(AND(AK$3=Inputs!$CN198,AK$3=Inputs!$CO198),1,IF(OR(AND(AK$3=Inputs!$CN198+1,Inputs!$CN198=Inputs!$CO198),AND(AK$3=Inputs!$CN198+2,Inputs!$CN198=Inputs!$CO198)),0,IF(AK$3=Inputs!$CN198,0.8,IF(AK$3=Inputs!$CN198+1,0.6,IF(AK$3=Inputs!$CN198+2,0.4,IF(AK$3=Inputs!$CO198,0.2,IF(AND(AK$3&gt;=Inputs!$CL198,AK$3&lt;Inputs!$CM198),(AK$3-Inputs!$CL198+1)/(Inputs!$AI198+1),0)))))))))</f>
        <v>0</v>
      </c>
      <c r="AL200" s="27">
        <f>IF(AND(Inputs!$CO198=0,AL$3&gt;=Inputs!$CM198),1,IF(AND(AL$3&gt;=Inputs!$CM198,AL$3&lt;Inputs!$CN198),1,IF(AND(AL$3=Inputs!$CN198,AL$3=Inputs!$CO198),1,IF(OR(AND(AL$3=Inputs!$CN198+1,Inputs!$CN198=Inputs!$CO198),AND(AL$3=Inputs!$CN198+2,Inputs!$CN198=Inputs!$CO198)),0,IF(AL$3=Inputs!$CN198,0.8,IF(AL$3=Inputs!$CN198+1,0.6,IF(AL$3=Inputs!$CN198+2,0.4,IF(AL$3=Inputs!$CO198,0.2,IF(AND(AL$3&gt;=Inputs!$CL198,AL$3&lt;Inputs!$CM198),(AL$3-Inputs!$CL198+1)/(Inputs!$AI198+1),0)))))))))</f>
        <v>0</v>
      </c>
      <c r="AM200" s="27">
        <f>IF(AND(Inputs!$CO198=0,AM$3&gt;=Inputs!$CM198),1,IF(AND(AM$3&gt;=Inputs!$CM198,AM$3&lt;Inputs!$CN198),1,IF(AND(AM$3=Inputs!$CN198,AM$3=Inputs!$CO198),1,IF(OR(AND(AM$3=Inputs!$CN198+1,Inputs!$CN198=Inputs!$CO198),AND(AM$3=Inputs!$CN198+2,Inputs!$CN198=Inputs!$CO198)),0,IF(AM$3=Inputs!$CN198,0.8,IF(AM$3=Inputs!$CN198+1,0.6,IF(AM$3=Inputs!$CN198+2,0.4,IF(AM$3=Inputs!$CO198,0.2,IF(AND(AM$3&gt;=Inputs!$CL198,AM$3&lt;Inputs!$CM198),(AM$3-Inputs!$CL198+1)/(Inputs!$AI198+1),0)))))))))</f>
        <v>0</v>
      </c>
      <c r="AN200" s="27">
        <f>IF(AND(Inputs!$CO198=0,AN$3&gt;=Inputs!$CM198),1,IF(AND(AN$3&gt;=Inputs!$CM198,AN$3&lt;Inputs!$CN198),1,IF(AND(AN$3=Inputs!$CN198,AN$3=Inputs!$CO198),1,IF(OR(AND(AN$3=Inputs!$CN198+1,Inputs!$CN198=Inputs!$CO198),AND(AN$3=Inputs!$CN198+2,Inputs!$CN198=Inputs!$CO198)),0,IF(AN$3=Inputs!$CN198,0.8,IF(AN$3=Inputs!$CN198+1,0.6,IF(AN$3=Inputs!$CN198+2,0.4,IF(AN$3=Inputs!$CO198,0.2,IF(AND(AN$3&gt;=Inputs!$CL198,AN$3&lt;Inputs!$CM198),(AN$3-Inputs!$CL198+1)/(Inputs!$AI198+1),0)))))))))</f>
        <v>0</v>
      </c>
      <c r="AO200" s="27">
        <f>IF(AND(Inputs!$CO198=0,AO$3&gt;=Inputs!$CM198),1,IF(AND(AO$3&gt;=Inputs!$CM198,AO$3&lt;Inputs!$CN198),1,IF(AND(AO$3=Inputs!$CN198,AO$3=Inputs!$CO198),1,IF(OR(AND(AO$3=Inputs!$CN198+1,Inputs!$CN198=Inputs!$CO198),AND(AO$3=Inputs!$CN198+2,Inputs!$CN198=Inputs!$CO198)),0,IF(AO$3=Inputs!$CN198,0.8,IF(AO$3=Inputs!$CN198+1,0.6,IF(AO$3=Inputs!$CN198+2,0.4,IF(AO$3=Inputs!$CO198,0.2,IF(AND(AO$3&gt;=Inputs!$CL198,AO$3&lt;Inputs!$CM198),(AO$3-Inputs!$CL198+1)/(Inputs!$AI198+1),0)))))))))</f>
        <v>0</v>
      </c>
      <c r="AP200" s="27">
        <f>IF(AND(Inputs!$CO198=0,AP$3&gt;=Inputs!$CM198),1,IF(AND(AP$3&gt;=Inputs!$CM198,AP$3&lt;Inputs!$CN198),1,IF(AND(AP$3=Inputs!$CN198,AP$3=Inputs!$CO198),1,IF(OR(AND(AP$3=Inputs!$CN198+1,Inputs!$CN198=Inputs!$CO198),AND(AP$3=Inputs!$CN198+2,Inputs!$CN198=Inputs!$CO198)),0,IF(AP$3=Inputs!$CN198,0.8,IF(AP$3=Inputs!$CN198+1,0.6,IF(AP$3=Inputs!$CN198+2,0.4,IF(AP$3=Inputs!$CO198,0.2,IF(AND(AP$3&gt;=Inputs!$CL198,AP$3&lt;Inputs!$CM198),(AP$3-Inputs!$CL198+1)/(Inputs!$AI198+1),0)))))))))</f>
        <v>0</v>
      </c>
      <c r="AQ200" s="27">
        <f>IF(AND(Inputs!$CO198=0,AQ$3&gt;=Inputs!$CM198),1,IF(AND(AQ$3&gt;=Inputs!$CM198,AQ$3&lt;Inputs!$CN198),1,IF(AND(AQ$3=Inputs!$CN198,AQ$3=Inputs!$CO198),1,IF(OR(AND(AQ$3=Inputs!$CN198+1,Inputs!$CN198=Inputs!$CO198),AND(AQ$3=Inputs!$CN198+2,Inputs!$CN198=Inputs!$CO198)),0,IF(AQ$3=Inputs!$CN198,0.8,IF(AQ$3=Inputs!$CN198+1,0.6,IF(AQ$3=Inputs!$CN198+2,0.4,IF(AQ$3=Inputs!$CO198,0.2,IF(AND(AQ$3&gt;=Inputs!$CL198,AQ$3&lt;Inputs!$CM198),(AQ$3-Inputs!$CL198+1)/(Inputs!$AI198+1),0)))))))))</f>
        <v>0</v>
      </c>
      <c r="AR200" s="27">
        <f>IF(AND(Inputs!$CO198=0,AR$3&gt;=Inputs!$CM198),1,IF(AND(AR$3&gt;=Inputs!$CM198,AR$3&lt;Inputs!$CN198),1,IF(AND(AR$3=Inputs!$CN198,AR$3=Inputs!$CO198),1,IF(OR(AND(AR$3=Inputs!$CN198+1,Inputs!$CN198=Inputs!$CO198),AND(AR$3=Inputs!$CN198+2,Inputs!$CN198=Inputs!$CO198)),0,IF(AR$3=Inputs!$CN198,0.8,IF(AR$3=Inputs!$CN198+1,0.6,IF(AR$3=Inputs!$CN198+2,0.4,IF(AR$3=Inputs!$CO198,0.2,IF(AND(AR$3&gt;=Inputs!$CL198,AR$3&lt;Inputs!$CM198),(AR$3-Inputs!$CL198+1)/(Inputs!$AI198+1),0)))))))))</f>
        <v>0</v>
      </c>
      <c r="AS200" s="27">
        <f>IF(AND(Inputs!$CO198=0,AS$3&gt;=Inputs!$CM198),1,IF(AND(AS$3&gt;=Inputs!$CM198,AS$3&lt;Inputs!$CN198),1,IF(AND(AS$3=Inputs!$CN198,AS$3=Inputs!$CO198),1,IF(OR(AND(AS$3=Inputs!$CN198+1,Inputs!$CN198=Inputs!$CO198),AND(AS$3=Inputs!$CN198+2,Inputs!$CN198=Inputs!$CO198)),0,IF(AS$3=Inputs!$CN198,0.8,IF(AS$3=Inputs!$CN198+1,0.6,IF(AS$3=Inputs!$CN198+2,0.4,IF(AS$3=Inputs!$CO198,0.2,IF(AND(AS$3&gt;=Inputs!$CL198,AS$3&lt;Inputs!$CM198),(AS$3-Inputs!$CL198+1)/(Inputs!$AI198+1),0)))))))))</f>
        <v>0</v>
      </c>
      <c r="AT200" s="27">
        <f>IF(AND(Inputs!$CO198=0,AT$3&gt;=Inputs!$CM198),1,IF(AND(AT$3&gt;=Inputs!$CM198,AT$3&lt;Inputs!$CN198),1,IF(AND(AT$3=Inputs!$CN198,AT$3=Inputs!$CO198),1,IF(OR(AND(AT$3=Inputs!$CN198+1,Inputs!$CN198=Inputs!$CO198),AND(AT$3=Inputs!$CN198+2,Inputs!$CN198=Inputs!$CO198)),0,IF(AT$3=Inputs!$CN198,0.8,IF(AT$3=Inputs!$CN198+1,0.6,IF(AT$3=Inputs!$CN198+2,0.4,IF(AT$3=Inputs!$CO198,0.2,IF(AND(AT$3&gt;=Inputs!$CL198,AT$3&lt;Inputs!$CM198),(AT$3-Inputs!$CL198+1)/(Inputs!$AI198+1),0)))))))))</f>
        <v>0</v>
      </c>
      <c r="AU200" s="27">
        <f>IF(AND(Inputs!$CO198=0,AU$3&gt;=Inputs!$CM198),1,IF(AND(AU$3&gt;=Inputs!$CM198,AU$3&lt;Inputs!$CN198),1,IF(AND(AU$3=Inputs!$CN198,AU$3=Inputs!$CO198),1,IF(OR(AND(AU$3=Inputs!$CN198+1,Inputs!$CN198=Inputs!$CO198),AND(AU$3=Inputs!$CN198+2,Inputs!$CN198=Inputs!$CO198)),0,IF(AU$3=Inputs!$CN198,0.8,IF(AU$3=Inputs!$CN198+1,0.6,IF(AU$3=Inputs!$CN198+2,0.4,IF(AU$3=Inputs!$CO198,0.2,IF(AND(AU$3&gt;=Inputs!$CL198,AU$3&lt;Inputs!$CM198),(AU$3-Inputs!$CL198+1)/(Inputs!$AI198+1),0)))))))))</f>
        <v>0</v>
      </c>
      <c r="AV200" s="27">
        <f>IF(AND(Inputs!$CO198=0,AV$3&gt;=Inputs!$CM198),1,IF(AND(AV$3&gt;=Inputs!$CM198,AV$3&lt;Inputs!$CN198),1,IF(AND(AV$3=Inputs!$CN198,AV$3=Inputs!$CO198),1,IF(OR(AND(AV$3=Inputs!$CN198+1,Inputs!$CN198=Inputs!$CO198),AND(AV$3=Inputs!$CN198+2,Inputs!$CN198=Inputs!$CO198)),0,IF(AV$3=Inputs!$CN198,0.8,IF(AV$3=Inputs!$CN198+1,0.6,IF(AV$3=Inputs!$CN198+2,0.4,IF(AV$3=Inputs!$CO198,0.2,IF(AND(AV$3&gt;=Inputs!$CL198,AV$3&lt;Inputs!$CM198),(AV$3-Inputs!$CL198+1)/(Inputs!$AI198+1),0)))))))))</f>
        <v>0</v>
      </c>
      <c r="AW200" s="27">
        <f>IF(AND(Inputs!$CO198=0,AW$3&gt;=Inputs!$CM198),1,IF(AND(AW$3&gt;=Inputs!$CM198,AW$3&lt;Inputs!$CN198),1,IF(AND(AW$3=Inputs!$CN198,AW$3=Inputs!$CO198),1,IF(OR(AND(AW$3=Inputs!$CN198+1,Inputs!$CN198=Inputs!$CO198),AND(AW$3=Inputs!$CN198+2,Inputs!$CN198=Inputs!$CO198)),0,IF(AW$3=Inputs!$CN198,0.8,IF(AW$3=Inputs!$CN198+1,0.6,IF(AW$3=Inputs!$CN198+2,0.4,IF(AW$3=Inputs!$CO198,0.2,IF(AND(AW$3&gt;=Inputs!$CL198,AW$3&lt;Inputs!$CM198),(AW$3-Inputs!$CL198+1)/(Inputs!$AI198+1),0)))))))))</f>
        <v>0</v>
      </c>
      <c r="AX200" s="27">
        <f>IF(AND(Inputs!$CO198=0,AX$3&gt;=Inputs!$CM198),1,IF(AND(AX$3&gt;=Inputs!$CM198,AX$3&lt;Inputs!$CN198),1,IF(AND(AX$3=Inputs!$CN198,AX$3=Inputs!$CO198),1,IF(OR(AND(AX$3=Inputs!$CN198+1,Inputs!$CN198=Inputs!$CO198),AND(AX$3=Inputs!$CN198+2,Inputs!$CN198=Inputs!$CO198)),0,IF(AX$3=Inputs!$CN198,0.8,IF(AX$3=Inputs!$CN198+1,0.6,IF(AX$3=Inputs!$CN198+2,0.4,IF(AX$3=Inputs!$CO198,0.2,IF(AND(AX$3&gt;=Inputs!$CL198,AX$3&lt;Inputs!$CM198),(AX$3-Inputs!$CL198+1)/(Inputs!$AI198+1),0)))))))))</f>
        <v>0</v>
      </c>
      <c r="AY200" s="27">
        <f>IF(AND(Inputs!$CO198=0,AY$3&gt;=Inputs!$CM198),1,IF(AND(AY$3&gt;=Inputs!$CM198,AY$3&lt;Inputs!$CN198),1,IF(AND(AY$3=Inputs!$CN198,AY$3=Inputs!$CO198),1,IF(OR(AND(AY$3=Inputs!$CN198+1,Inputs!$CN198=Inputs!$CO198),AND(AY$3=Inputs!$CN198+2,Inputs!$CN198=Inputs!$CO198)),0,IF(AY$3=Inputs!$CN198,0.8,IF(AY$3=Inputs!$CN198+1,0.6,IF(AY$3=Inputs!$CN198+2,0.4,IF(AY$3=Inputs!$CO198,0.2,IF(AND(AY$3&gt;=Inputs!$CL198,AY$3&lt;Inputs!$CM198),(AY$3-Inputs!$CL198+1)/(Inputs!$AI198+1),0)))))))))</f>
        <v>0</v>
      </c>
      <c r="AZ200" s="27">
        <f>IF(AND(Inputs!$CO198=0,AZ$3&gt;=Inputs!$CM198),1,IF(AND(AZ$3&gt;=Inputs!$CM198,AZ$3&lt;Inputs!$CN198),1,IF(AND(AZ$3=Inputs!$CN198,AZ$3=Inputs!$CO198),1,IF(OR(AND(AZ$3=Inputs!$CN198+1,Inputs!$CN198=Inputs!$CO198),AND(AZ$3=Inputs!$CN198+2,Inputs!$CN198=Inputs!$CO198)),0,IF(AZ$3=Inputs!$CN198,0.8,IF(AZ$3=Inputs!$CN198+1,0.6,IF(AZ$3=Inputs!$CN198+2,0.4,IF(AZ$3=Inputs!$CO198,0.2,IF(AND(AZ$3&gt;=Inputs!$CL198,AZ$3&lt;Inputs!$CM198),(AZ$3-Inputs!$CL198+1)/(Inputs!$AI198+1),0)))))))))</f>
        <v>0</v>
      </c>
      <c r="BA200" s="27">
        <f>IF(AND(Inputs!$CO198=0,BA$3&gt;=Inputs!$CM198),1,IF(AND(BA$3&gt;=Inputs!$CM198,BA$3&lt;Inputs!$CN198),1,IF(AND(BA$3=Inputs!$CN198,BA$3=Inputs!$CO198),1,IF(OR(AND(BA$3=Inputs!$CN198+1,Inputs!$CN198=Inputs!$CO198),AND(BA$3=Inputs!$CN198+2,Inputs!$CN198=Inputs!$CO198)),0,IF(BA$3=Inputs!$CN198,0.8,IF(BA$3=Inputs!$CN198+1,0.6,IF(BA$3=Inputs!$CN198+2,0.4,IF(BA$3=Inputs!$CO198,0.2,IF(AND(BA$3&gt;=Inputs!$CL198,BA$3&lt;Inputs!$CM198),(BA$3-Inputs!$CL198+1)/(Inputs!$AI198+1),0)))))))))</f>
        <v>0</v>
      </c>
      <c r="BB200" s="27">
        <f>IF(AND(Inputs!$CO198=0,BB$3&gt;=Inputs!$CM198),1,IF(AND(BB$3&gt;=Inputs!$CM198,BB$3&lt;Inputs!$CN198),1,IF(AND(BB$3=Inputs!$CN198,BB$3=Inputs!$CO198),1,IF(OR(AND(BB$3=Inputs!$CN198+1,Inputs!$CN198=Inputs!$CO198),AND(BB$3=Inputs!$CN198+2,Inputs!$CN198=Inputs!$CO198)),0,IF(BB$3=Inputs!$CN198,0.8,IF(BB$3=Inputs!$CN198+1,0.6,IF(BB$3=Inputs!$CN198+2,0.4,IF(BB$3=Inputs!$CO198,0.2,IF(AND(BB$3&gt;=Inputs!$CL198,BB$3&lt;Inputs!$CM198),(BB$3-Inputs!$CL198+1)/(Inputs!$AI198+1),0)))))))))</f>
        <v>0</v>
      </c>
      <c r="BC200" s="27">
        <f>IF(AND(Inputs!$CO198=0,BC$3&gt;=Inputs!$CM198),1,IF(AND(BC$3&gt;=Inputs!$CM198,BC$3&lt;Inputs!$CN198),1,IF(AND(BC$3=Inputs!$CN198,BC$3=Inputs!$CO198),1,IF(OR(AND(BC$3=Inputs!$CN198+1,Inputs!$CN198=Inputs!$CO198),AND(BC$3=Inputs!$CN198+2,Inputs!$CN198=Inputs!$CO198)),0,IF(BC$3=Inputs!$CN198,0.8,IF(BC$3=Inputs!$CN198+1,0.6,IF(BC$3=Inputs!$CN198+2,0.4,IF(BC$3=Inputs!$CO198,0.2,IF(AND(BC$3&gt;=Inputs!$CL198,BC$3&lt;Inputs!$CM198),(BC$3-Inputs!$CL198+1)/(Inputs!$AI198+1),0)))))))))</f>
        <v>0</v>
      </c>
      <c r="BD200" s="27">
        <f>IF(AND(Inputs!$CO198=0,BD$3&gt;=Inputs!$CM198),1,IF(AND(BD$3&gt;=Inputs!$CM198,BD$3&lt;Inputs!$CN198),1,IF(AND(BD$3=Inputs!$CN198,BD$3=Inputs!$CO198),1,IF(OR(AND(BD$3=Inputs!$CN198+1,Inputs!$CN198=Inputs!$CO198),AND(BD$3=Inputs!$CN198+2,Inputs!$CN198=Inputs!$CO198)),0,IF(BD$3=Inputs!$CN198,0.8,IF(BD$3=Inputs!$CN198+1,0.6,IF(BD$3=Inputs!$CN198+2,0.4,IF(BD$3=Inputs!$CO198,0.2,IF(AND(BD$3&gt;=Inputs!$CL198,BD$3&lt;Inputs!$CM198),(BD$3-Inputs!$CL198+1)/(Inputs!$AI198+1),0)))))))))</f>
        <v>0</v>
      </c>
      <c r="BE200" s="27">
        <f>IF(AND(Inputs!$CO198=0,BE$3&gt;=Inputs!$CM198),1,IF(AND(BE$3&gt;=Inputs!$CM198,BE$3&lt;Inputs!$CN198),1,IF(AND(BE$3=Inputs!$CN198,BE$3=Inputs!$CO198),1,IF(OR(AND(BE$3=Inputs!$CN198+1,Inputs!$CN198=Inputs!$CO198),AND(BE$3=Inputs!$CN198+2,Inputs!$CN198=Inputs!$CO198)),0,IF(BE$3=Inputs!$CN198,0.8,IF(BE$3=Inputs!$CN198+1,0.6,IF(BE$3=Inputs!$CN198+2,0.4,IF(BE$3=Inputs!$CO198,0.2,IF(AND(BE$3&gt;=Inputs!$CL198,BE$3&lt;Inputs!$CM198),(BE$3-Inputs!$CL198+1)/(Inputs!$AI198+1),0)))))))))</f>
        <v>0</v>
      </c>
      <c r="BF200" s="27">
        <f>IF(AND(Inputs!$CO198=0,BF$3&gt;=Inputs!$CM198),1,IF(AND(BF$3&gt;=Inputs!$CM198,BF$3&lt;Inputs!$CN198),1,IF(AND(BF$3=Inputs!$CN198,BF$3=Inputs!$CO198),1,IF(OR(AND(BF$3=Inputs!$CN198+1,Inputs!$CN198=Inputs!$CO198),AND(BF$3=Inputs!$CN198+2,Inputs!$CN198=Inputs!$CO198)),0,IF(BF$3=Inputs!$CN198,0.8,IF(BF$3=Inputs!$CN198+1,0.6,IF(BF$3=Inputs!$CN198+2,0.4,IF(BF$3=Inputs!$CO198,0.2,IF(AND(BF$3&gt;=Inputs!$CL198,BF$3&lt;Inputs!$CM198),(BF$3-Inputs!$CL198+1)/(Inputs!$AI198+1),0)))))))))</f>
        <v>0</v>
      </c>
      <c r="BG200" s="27">
        <f>IF(AND(Inputs!$CO198=0,BG$3&gt;=Inputs!$CM198),1,IF(AND(BG$3&gt;=Inputs!$CM198,BG$3&lt;Inputs!$CN198),1,IF(AND(BG$3=Inputs!$CN198,BG$3=Inputs!$CO198),1,IF(OR(AND(BG$3=Inputs!$CN198+1,Inputs!$CN198=Inputs!$CO198),AND(BG$3=Inputs!$CN198+2,Inputs!$CN198=Inputs!$CO198)),0,IF(BG$3=Inputs!$CN198,0.8,IF(BG$3=Inputs!$CN198+1,0.6,IF(BG$3=Inputs!$CN198+2,0.4,IF(BG$3=Inputs!$CO198,0.2,IF(AND(BG$3&gt;=Inputs!$CL198,BG$3&lt;Inputs!$CM198),(BG$3-Inputs!$CL198+1)/(Inputs!$AI198+1),0)))))))))</f>
        <v>0</v>
      </c>
      <c r="BH200" s="27">
        <f>IF(AND(Inputs!$CO198=0,BH$3&gt;=Inputs!$CM198),1,IF(AND(BH$3&gt;=Inputs!$CM198,BH$3&lt;Inputs!$CN198),1,IF(AND(BH$3=Inputs!$CN198,BH$3=Inputs!$CO198),1,IF(OR(AND(BH$3=Inputs!$CN198+1,Inputs!$CN198=Inputs!$CO198),AND(BH$3=Inputs!$CN198+2,Inputs!$CN198=Inputs!$CO198)),0,IF(BH$3=Inputs!$CN198,0.8,IF(BH$3=Inputs!$CN198+1,0.6,IF(BH$3=Inputs!$CN198+2,0.4,IF(BH$3=Inputs!$CO198,0.2,IF(AND(BH$3&gt;=Inputs!$CL198,BH$3&lt;Inputs!$CM198),(BH$3-Inputs!$CL198+1)/(Inputs!$AI198+1),0)))))))))</f>
        <v>0</v>
      </c>
      <c r="BI200" s="27">
        <f>IF(AND(Inputs!$CO198=0,BI$3&gt;=Inputs!$CM198),1,IF(AND(BI$3&gt;=Inputs!$CM198,BI$3&lt;Inputs!$CN198),1,IF(AND(BI$3=Inputs!$CN198,BI$3=Inputs!$CO198),1,IF(OR(AND(BI$3=Inputs!$CN198+1,Inputs!$CN198=Inputs!$CO198),AND(BI$3=Inputs!$CN198+2,Inputs!$CN198=Inputs!$CO198)),0,IF(BI$3=Inputs!$CN198,0.8,IF(BI$3=Inputs!$CN198+1,0.6,IF(BI$3=Inputs!$CN198+2,0.4,IF(BI$3=Inputs!$CO198,0.2,IF(AND(BI$3&gt;=Inputs!$CL198,BI$3&lt;Inputs!$CM198),(BI$3-Inputs!$CL198+1)/(Inputs!$AI198+1),0)))))))))</f>
        <v>0</v>
      </c>
      <c r="BJ200" s="27">
        <f>IF(AND(Inputs!$CO198=0,BJ$3&gt;=Inputs!$CM198),1,IF(AND(BJ$3&gt;=Inputs!$CM198,BJ$3&lt;Inputs!$CN198),1,IF(AND(BJ$3=Inputs!$CN198,BJ$3=Inputs!$CO198),1,IF(OR(AND(BJ$3=Inputs!$CN198+1,Inputs!$CN198=Inputs!$CO198),AND(BJ$3=Inputs!$CN198+2,Inputs!$CN198=Inputs!$CO198)),0,IF(BJ$3=Inputs!$CN198,0.8,IF(BJ$3=Inputs!$CN198+1,0.6,IF(BJ$3=Inputs!$CN198+2,0.4,IF(BJ$3=Inputs!$CO198,0.2,IF(AND(BJ$3&gt;=Inputs!$CL198,BJ$3&lt;Inputs!$CM198),(BJ$3-Inputs!$CL198+1)/(Inputs!$AI198+1),0)))))))))</f>
        <v>0</v>
      </c>
      <c r="BK200" s="27">
        <f>IF(AND(Inputs!$CO198=0,BK$3&gt;=Inputs!$CM198),1,IF(AND(BK$3&gt;=Inputs!$CM198,BK$3&lt;Inputs!$CN198),1,IF(AND(BK$3=Inputs!$CN198,BK$3=Inputs!$CO198),1,IF(OR(AND(BK$3=Inputs!$CN198+1,Inputs!$CN198=Inputs!$CO198),AND(BK$3=Inputs!$CN198+2,Inputs!$CN198=Inputs!$CO198)),0,IF(BK$3=Inputs!$CN198,0.8,IF(BK$3=Inputs!$CN198+1,0.6,IF(BK$3=Inputs!$CN198+2,0.4,IF(BK$3=Inputs!$CO198,0.2,IF(AND(BK$3&gt;=Inputs!$CL198,BK$3&lt;Inputs!$CM198),(BK$3-Inputs!$CL198+1)/(Inputs!$AI198+1),0)))))))))</f>
        <v>0</v>
      </c>
      <c r="BL200" s="27">
        <f>IF(AND(Inputs!$CO198=0,BL$3&gt;=Inputs!$CM198),1,IF(AND(BL$3&gt;=Inputs!$CM198,BL$3&lt;Inputs!$CN198),1,IF(AND(BL$3=Inputs!$CN198,BL$3=Inputs!$CO198),1,IF(OR(AND(BL$3=Inputs!$CN198+1,Inputs!$CN198=Inputs!$CO198),AND(BL$3=Inputs!$CN198+2,Inputs!$CN198=Inputs!$CO198)),0,IF(BL$3=Inputs!$CN198,0.8,IF(BL$3=Inputs!$CN198+1,0.6,IF(BL$3=Inputs!$CN198+2,0.4,IF(BL$3=Inputs!$CO198,0.2,IF(AND(BL$3&gt;=Inputs!$CL198,BL$3&lt;Inputs!$CM198),(BL$3-Inputs!$CL198+1)/(Inputs!$AI198+1),0)))))))))</f>
        <v>0</v>
      </c>
      <c r="BM200" s="27">
        <f>IF(AND(Inputs!$CO198=0,BM$3&gt;=Inputs!$CM198),1,IF(AND(BM$3&gt;=Inputs!$CM198,BM$3&lt;Inputs!$CN198),1,IF(AND(BM$3=Inputs!$CN198,BM$3=Inputs!$CO198),1,IF(OR(AND(BM$3=Inputs!$CN198+1,Inputs!$CN198=Inputs!$CO198),AND(BM$3=Inputs!$CN198+2,Inputs!$CN198=Inputs!$CO198)),0,IF(BM$3=Inputs!$CN198,0.8,IF(BM$3=Inputs!$CN198+1,0.6,IF(BM$3=Inputs!$CN198+2,0.4,IF(BM$3=Inputs!$CO198,0.2,IF(AND(BM$3&gt;=Inputs!$CL198,BM$3&lt;Inputs!$CM198),(BM$3-Inputs!$CL198+1)/(Inputs!$AI198+1),0)))))))))</f>
        <v>0</v>
      </c>
    </row>
    <row r="201" spans="1:65">
      <c r="A201" s="7" t="str">
        <f>IF(Inputs!A199="","",Inputs!A199)</f>
        <v/>
      </c>
      <c r="B201" t="str">
        <f>IF(Inputs!B199="","",Inputs!B199)</f>
        <v/>
      </c>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292"/>
      <c r="AB201" s="292"/>
      <c r="AC201" s="292"/>
      <c r="AD201" s="292"/>
      <c r="AE201" s="292"/>
      <c r="AF201" s="292"/>
      <c r="AG201" s="50">
        <f t="shared" si="7"/>
        <v>0</v>
      </c>
      <c r="AH201" s="42">
        <f t="shared" si="8"/>
        <v>0</v>
      </c>
      <c r="AJ201" s="27">
        <f>IF(AND(Inputs!$CO199=0,AJ$3&gt;=Inputs!$CM199),1,IF(AND(AJ$3&gt;=Inputs!$CM199,AJ$3&lt;Inputs!$CN199),1,IF(AND(AJ$3=Inputs!$CN199,AJ$3=Inputs!$CO199),1,IF(OR(AND(AJ$3=Inputs!$CN199+1,Inputs!$CN199=Inputs!$CO199),AND(AJ$3=Inputs!$CN199+2,Inputs!$CN199=Inputs!$CO199)),0,IF(AJ$3=Inputs!$CN199,0.8,IF(AJ$3=Inputs!$CN199+1,0.6,IF(AJ$3=Inputs!$CN199+2,0.4,IF(AJ$3=Inputs!$CO199,0.2,IF(AND(AJ$3&gt;=Inputs!$CL199,AJ$3&lt;Inputs!$CM199),(AJ$3-Inputs!$CL199+1)/(Inputs!$AI199+1),0)))))))))</f>
        <v>0</v>
      </c>
      <c r="AK201" s="27">
        <f>IF(AND(Inputs!$CO199=0,AK$3&gt;=Inputs!$CM199),1,IF(AND(AK$3&gt;=Inputs!$CM199,AK$3&lt;Inputs!$CN199),1,IF(AND(AK$3=Inputs!$CN199,AK$3=Inputs!$CO199),1,IF(OR(AND(AK$3=Inputs!$CN199+1,Inputs!$CN199=Inputs!$CO199),AND(AK$3=Inputs!$CN199+2,Inputs!$CN199=Inputs!$CO199)),0,IF(AK$3=Inputs!$CN199,0.8,IF(AK$3=Inputs!$CN199+1,0.6,IF(AK$3=Inputs!$CN199+2,0.4,IF(AK$3=Inputs!$CO199,0.2,IF(AND(AK$3&gt;=Inputs!$CL199,AK$3&lt;Inputs!$CM199),(AK$3-Inputs!$CL199+1)/(Inputs!$AI199+1),0)))))))))</f>
        <v>0</v>
      </c>
      <c r="AL201" s="27">
        <f>IF(AND(Inputs!$CO199=0,AL$3&gt;=Inputs!$CM199),1,IF(AND(AL$3&gt;=Inputs!$CM199,AL$3&lt;Inputs!$CN199),1,IF(AND(AL$3=Inputs!$CN199,AL$3=Inputs!$CO199),1,IF(OR(AND(AL$3=Inputs!$CN199+1,Inputs!$CN199=Inputs!$CO199),AND(AL$3=Inputs!$CN199+2,Inputs!$CN199=Inputs!$CO199)),0,IF(AL$3=Inputs!$CN199,0.8,IF(AL$3=Inputs!$CN199+1,0.6,IF(AL$3=Inputs!$CN199+2,0.4,IF(AL$3=Inputs!$CO199,0.2,IF(AND(AL$3&gt;=Inputs!$CL199,AL$3&lt;Inputs!$CM199),(AL$3-Inputs!$CL199+1)/(Inputs!$AI199+1),0)))))))))</f>
        <v>0</v>
      </c>
      <c r="AM201" s="27">
        <f>IF(AND(Inputs!$CO199=0,AM$3&gt;=Inputs!$CM199),1,IF(AND(AM$3&gt;=Inputs!$CM199,AM$3&lt;Inputs!$CN199),1,IF(AND(AM$3=Inputs!$CN199,AM$3=Inputs!$CO199),1,IF(OR(AND(AM$3=Inputs!$CN199+1,Inputs!$CN199=Inputs!$CO199),AND(AM$3=Inputs!$CN199+2,Inputs!$CN199=Inputs!$CO199)),0,IF(AM$3=Inputs!$CN199,0.8,IF(AM$3=Inputs!$CN199+1,0.6,IF(AM$3=Inputs!$CN199+2,0.4,IF(AM$3=Inputs!$CO199,0.2,IF(AND(AM$3&gt;=Inputs!$CL199,AM$3&lt;Inputs!$CM199),(AM$3-Inputs!$CL199+1)/(Inputs!$AI199+1),0)))))))))</f>
        <v>0</v>
      </c>
      <c r="AN201" s="27">
        <f>IF(AND(Inputs!$CO199=0,AN$3&gt;=Inputs!$CM199),1,IF(AND(AN$3&gt;=Inputs!$CM199,AN$3&lt;Inputs!$CN199),1,IF(AND(AN$3=Inputs!$CN199,AN$3=Inputs!$CO199),1,IF(OR(AND(AN$3=Inputs!$CN199+1,Inputs!$CN199=Inputs!$CO199),AND(AN$3=Inputs!$CN199+2,Inputs!$CN199=Inputs!$CO199)),0,IF(AN$3=Inputs!$CN199,0.8,IF(AN$3=Inputs!$CN199+1,0.6,IF(AN$3=Inputs!$CN199+2,0.4,IF(AN$3=Inputs!$CO199,0.2,IF(AND(AN$3&gt;=Inputs!$CL199,AN$3&lt;Inputs!$CM199),(AN$3-Inputs!$CL199+1)/(Inputs!$AI199+1),0)))))))))</f>
        <v>0</v>
      </c>
      <c r="AO201" s="27">
        <f>IF(AND(Inputs!$CO199=0,AO$3&gt;=Inputs!$CM199),1,IF(AND(AO$3&gt;=Inputs!$CM199,AO$3&lt;Inputs!$CN199),1,IF(AND(AO$3=Inputs!$CN199,AO$3=Inputs!$CO199),1,IF(OR(AND(AO$3=Inputs!$CN199+1,Inputs!$CN199=Inputs!$CO199),AND(AO$3=Inputs!$CN199+2,Inputs!$CN199=Inputs!$CO199)),0,IF(AO$3=Inputs!$CN199,0.8,IF(AO$3=Inputs!$CN199+1,0.6,IF(AO$3=Inputs!$CN199+2,0.4,IF(AO$3=Inputs!$CO199,0.2,IF(AND(AO$3&gt;=Inputs!$CL199,AO$3&lt;Inputs!$CM199),(AO$3-Inputs!$CL199+1)/(Inputs!$AI199+1),0)))))))))</f>
        <v>0</v>
      </c>
      <c r="AP201" s="27">
        <f>IF(AND(Inputs!$CO199=0,AP$3&gt;=Inputs!$CM199),1,IF(AND(AP$3&gt;=Inputs!$CM199,AP$3&lt;Inputs!$CN199),1,IF(AND(AP$3=Inputs!$CN199,AP$3=Inputs!$CO199),1,IF(OR(AND(AP$3=Inputs!$CN199+1,Inputs!$CN199=Inputs!$CO199),AND(AP$3=Inputs!$CN199+2,Inputs!$CN199=Inputs!$CO199)),0,IF(AP$3=Inputs!$CN199,0.8,IF(AP$3=Inputs!$CN199+1,0.6,IF(AP$3=Inputs!$CN199+2,0.4,IF(AP$3=Inputs!$CO199,0.2,IF(AND(AP$3&gt;=Inputs!$CL199,AP$3&lt;Inputs!$CM199),(AP$3-Inputs!$CL199+1)/(Inputs!$AI199+1),0)))))))))</f>
        <v>0</v>
      </c>
      <c r="AQ201" s="27">
        <f>IF(AND(Inputs!$CO199=0,AQ$3&gt;=Inputs!$CM199),1,IF(AND(AQ$3&gt;=Inputs!$CM199,AQ$3&lt;Inputs!$CN199),1,IF(AND(AQ$3=Inputs!$CN199,AQ$3=Inputs!$CO199),1,IF(OR(AND(AQ$3=Inputs!$CN199+1,Inputs!$CN199=Inputs!$CO199),AND(AQ$3=Inputs!$CN199+2,Inputs!$CN199=Inputs!$CO199)),0,IF(AQ$3=Inputs!$CN199,0.8,IF(AQ$3=Inputs!$CN199+1,0.6,IF(AQ$3=Inputs!$CN199+2,0.4,IF(AQ$3=Inputs!$CO199,0.2,IF(AND(AQ$3&gt;=Inputs!$CL199,AQ$3&lt;Inputs!$CM199),(AQ$3-Inputs!$CL199+1)/(Inputs!$AI199+1),0)))))))))</f>
        <v>0</v>
      </c>
      <c r="AR201" s="27">
        <f>IF(AND(Inputs!$CO199=0,AR$3&gt;=Inputs!$CM199),1,IF(AND(AR$3&gt;=Inputs!$CM199,AR$3&lt;Inputs!$CN199),1,IF(AND(AR$3=Inputs!$CN199,AR$3=Inputs!$CO199),1,IF(OR(AND(AR$3=Inputs!$CN199+1,Inputs!$CN199=Inputs!$CO199),AND(AR$3=Inputs!$CN199+2,Inputs!$CN199=Inputs!$CO199)),0,IF(AR$3=Inputs!$CN199,0.8,IF(AR$3=Inputs!$CN199+1,0.6,IF(AR$3=Inputs!$CN199+2,0.4,IF(AR$3=Inputs!$CO199,0.2,IF(AND(AR$3&gt;=Inputs!$CL199,AR$3&lt;Inputs!$CM199),(AR$3-Inputs!$CL199+1)/(Inputs!$AI199+1),0)))))))))</f>
        <v>0</v>
      </c>
      <c r="AS201" s="27">
        <f>IF(AND(Inputs!$CO199=0,AS$3&gt;=Inputs!$CM199),1,IF(AND(AS$3&gt;=Inputs!$CM199,AS$3&lt;Inputs!$CN199),1,IF(AND(AS$3=Inputs!$CN199,AS$3=Inputs!$CO199),1,IF(OR(AND(AS$3=Inputs!$CN199+1,Inputs!$CN199=Inputs!$CO199),AND(AS$3=Inputs!$CN199+2,Inputs!$CN199=Inputs!$CO199)),0,IF(AS$3=Inputs!$CN199,0.8,IF(AS$3=Inputs!$CN199+1,0.6,IF(AS$3=Inputs!$CN199+2,0.4,IF(AS$3=Inputs!$CO199,0.2,IF(AND(AS$3&gt;=Inputs!$CL199,AS$3&lt;Inputs!$CM199),(AS$3-Inputs!$CL199+1)/(Inputs!$AI199+1),0)))))))))</f>
        <v>0</v>
      </c>
      <c r="AT201" s="27">
        <f>IF(AND(Inputs!$CO199=0,AT$3&gt;=Inputs!$CM199),1,IF(AND(AT$3&gt;=Inputs!$CM199,AT$3&lt;Inputs!$CN199),1,IF(AND(AT$3=Inputs!$CN199,AT$3=Inputs!$CO199),1,IF(OR(AND(AT$3=Inputs!$CN199+1,Inputs!$CN199=Inputs!$CO199),AND(AT$3=Inputs!$CN199+2,Inputs!$CN199=Inputs!$CO199)),0,IF(AT$3=Inputs!$CN199,0.8,IF(AT$3=Inputs!$CN199+1,0.6,IF(AT$3=Inputs!$CN199+2,0.4,IF(AT$3=Inputs!$CO199,0.2,IF(AND(AT$3&gt;=Inputs!$CL199,AT$3&lt;Inputs!$CM199),(AT$3-Inputs!$CL199+1)/(Inputs!$AI199+1),0)))))))))</f>
        <v>0</v>
      </c>
      <c r="AU201" s="27">
        <f>IF(AND(Inputs!$CO199=0,AU$3&gt;=Inputs!$CM199),1,IF(AND(AU$3&gt;=Inputs!$CM199,AU$3&lt;Inputs!$CN199),1,IF(AND(AU$3=Inputs!$CN199,AU$3=Inputs!$CO199),1,IF(OR(AND(AU$3=Inputs!$CN199+1,Inputs!$CN199=Inputs!$CO199),AND(AU$3=Inputs!$CN199+2,Inputs!$CN199=Inputs!$CO199)),0,IF(AU$3=Inputs!$CN199,0.8,IF(AU$3=Inputs!$CN199+1,0.6,IF(AU$3=Inputs!$CN199+2,0.4,IF(AU$3=Inputs!$CO199,0.2,IF(AND(AU$3&gt;=Inputs!$CL199,AU$3&lt;Inputs!$CM199),(AU$3-Inputs!$CL199+1)/(Inputs!$AI199+1),0)))))))))</f>
        <v>0</v>
      </c>
      <c r="AV201" s="27">
        <f>IF(AND(Inputs!$CO199=0,AV$3&gt;=Inputs!$CM199),1,IF(AND(AV$3&gt;=Inputs!$CM199,AV$3&lt;Inputs!$CN199),1,IF(AND(AV$3=Inputs!$CN199,AV$3=Inputs!$CO199),1,IF(OR(AND(AV$3=Inputs!$CN199+1,Inputs!$CN199=Inputs!$CO199),AND(AV$3=Inputs!$CN199+2,Inputs!$CN199=Inputs!$CO199)),0,IF(AV$3=Inputs!$CN199,0.8,IF(AV$3=Inputs!$CN199+1,0.6,IF(AV$3=Inputs!$CN199+2,0.4,IF(AV$3=Inputs!$CO199,0.2,IF(AND(AV$3&gt;=Inputs!$CL199,AV$3&lt;Inputs!$CM199),(AV$3-Inputs!$CL199+1)/(Inputs!$AI199+1),0)))))))))</f>
        <v>0</v>
      </c>
      <c r="AW201" s="27">
        <f>IF(AND(Inputs!$CO199=0,AW$3&gt;=Inputs!$CM199),1,IF(AND(AW$3&gt;=Inputs!$CM199,AW$3&lt;Inputs!$CN199),1,IF(AND(AW$3=Inputs!$CN199,AW$3=Inputs!$CO199),1,IF(OR(AND(AW$3=Inputs!$CN199+1,Inputs!$CN199=Inputs!$CO199),AND(AW$3=Inputs!$CN199+2,Inputs!$CN199=Inputs!$CO199)),0,IF(AW$3=Inputs!$CN199,0.8,IF(AW$3=Inputs!$CN199+1,0.6,IF(AW$3=Inputs!$CN199+2,0.4,IF(AW$3=Inputs!$CO199,0.2,IF(AND(AW$3&gt;=Inputs!$CL199,AW$3&lt;Inputs!$CM199),(AW$3-Inputs!$CL199+1)/(Inputs!$AI199+1),0)))))))))</f>
        <v>0</v>
      </c>
      <c r="AX201" s="27">
        <f>IF(AND(Inputs!$CO199=0,AX$3&gt;=Inputs!$CM199),1,IF(AND(AX$3&gt;=Inputs!$CM199,AX$3&lt;Inputs!$CN199),1,IF(AND(AX$3=Inputs!$CN199,AX$3=Inputs!$CO199),1,IF(OR(AND(AX$3=Inputs!$CN199+1,Inputs!$CN199=Inputs!$CO199),AND(AX$3=Inputs!$CN199+2,Inputs!$CN199=Inputs!$CO199)),0,IF(AX$3=Inputs!$CN199,0.8,IF(AX$3=Inputs!$CN199+1,0.6,IF(AX$3=Inputs!$CN199+2,0.4,IF(AX$3=Inputs!$CO199,0.2,IF(AND(AX$3&gt;=Inputs!$CL199,AX$3&lt;Inputs!$CM199),(AX$3-Inputs!$CL199+1)/(Inputs!$AI199+1),0)))))))))</f>
        <v>0</v>
      </c>
      <c r="AY201" s="27">
        <f>IF(AND(Inputs!$CO199=0,AY$3&gt;=Inputs!$CM199),1,IF(AND(AY$3&gt;=Inputs!$CM199,AY$3&lt;Inputs!$CN199),1,IF(AND(AY$3=Inputs!$CN199,AY$3=Inputs!$CO199),1,IF(OR(AND(AY$3=Inputs!$CN199+1,Inputs!$CN199=Inputs!$CO199),AND(AY$3=Inputs!$CN199+2,Inputs!$CN199=Inputs!$CO199)),0,IF(AY$3=Inputs!$CN199,0.8,IF(AY$3=Inputs!$CN199+1,0.6,IF(AY$3=Inputs!$CN199+2,0.4,IF(AY$3=Inputs!$CO199,0.2,IF(AND(AY$3&gt;=Inputs!$CL199,AY$3&lt;Inputs!$CM199),(AY$3-Inputs!$CL199+1)/(Inputs!$AI199+1),0)))))))))</f>
        <v>0</v>
      </c>
      <c r="AZ201" s="27">
        <f>IF(AND(Inputs!$CO199=0,AZ$3&gt;=Inputs!$CM199),1,IF(AND(AZ$3&gt;=Inputs!$CM199,AZ$3&lt;Inputs!$CN199),1,IF(AND(AZ$3=Inputs!$CN199,AZ$3=Inputs!$CO199),1,IF(OR(AND(AZ$3=Inputs!$CN199+1,Inputs!$CN199=Inputs!$CO199),AND(AZ$3=Inputs!$CN199+2,Inputs!$CN199=Inputs!$CO199)),0,IF(AZ$3=Inputs!$CN199,0.8,IF(AZ$3=Inputs!$CN199+1,0.6,IF(AZ$3=Inputs!$CN199+2,0.4,IF(AZ$3=Inputs!$CO199,0.2,IF(AND(AZ$3&gt;=Inputs!$CL199,AZ$3&lt;Inputs!$CM199),(AZ$3-Inputs!$CL199+1)/(Inputs!$AI199+1),0)))))))))</f>
        <v>0</v>
      </c>
      <c r="BA201" s="27">
        <f>IF(AND(Inputs!$CO199=0,BA$3&gt;=Inputs!$CM199),1,IF(AND(BA$3&gt;=Inputs!$CM199,BA$3&lt;Inputs!$CN199),1,IF(AND(BA$3=Inputs!$CN199,BA$3=Inputs!$CO199),1,IF(OR(AND(BA$3=Inputs!$CN199+1,Inputs!$CN199=Inputs!$CO199),AND(BA$3=Inputs!$CN199+2,Inputs!$CN199=Inputs!$CO199)),0,IF(BA$3=Inputs!$CN199,0.8,IF(BA$3=Inputs!$CN199+1,0.6,IF(BA$3=Inputs!$CN199+2,0.4,IF(BA$3=Inputs!$CO199,0.2,IF(AND(BA$3&gt;=Inputs!$CL199,BA$3&lt;Inputs!$CM199),(BA$3-Inputs!$CL199+1)/(Inputs!$AI199+1),0)))))))))</f>
        <v>0</v>
      </c>
      <c r="BB201" s="27">
        <f>IF(AND(Inputs!$CO199=0,BB$3&gt;=Inputs!$CM199),1,IF(AND(BB$3&gt;=Inputs!$CM199,BB$3&lt;Inputs!$CN199),1,IF(AND(BB$3=Inputs!$CN199,BB$3=Inputs!$CO199),1,IF(OR(AND(BB$3=Inputs!$CN199+1,Inputs!$CN199=Inputs!$CO199),AND(BB$3=Inputs!$CN199+2,Inputs!$CN199=Inputs!$CO199)),0,IF(BB$3=Inputs!$CN199,0.8,IF(BB$3=Inputs!$CN199+1,0.6,IF(BB$3=Inputs!$CN199+2,0.4,IF(BB$3=Inputs!$CO199,0.2,IF(AND(BB$3&gt;=Inputs!$CL199,BB$3&lt;Inputs!$CM199),(BB$3-Inputs!$CL199+1)/(Inputs!$AI199+1),0)))))))))</f>
        <v>0</v>
      </c>
      <c r="BC201" s="27">
        <f>IF(AND(Inputs!$CO199=0,BC$3&gt;=Inputs!$CM199),1,IF(AND(BC$3&gt;=Inputs!$CM199,BC$3&lt;Inputs!$CN199),1,IF(AND(BC$3=Inputs!$CN199,BC$3=Inputs!$CO199),1,IF(OR(AND(BC$3=Inputs!$CN199+1,Inputs!$CN199=Inputs!$CO199),AND(BC$3=Inputs!$CN199+2,Inputs!$CN199=Inputs!$CO199)),0,IF(BC$3=Inputs!$CN199,0.8,IF(BC$3=Inputs!$CN199+1,0.6,IF(BC$3=Inputs!$CN199+2,0.4,IF(BC$3=Inputs!$CO199,0.2,IF(AND(BC$3&gt;=Inputs!$CL199,BC$3&lt;Inputs!$CM199),(BC$3-Inputs!$CL199+1)/(Inputs!$AI199+1),0)))))))))</f>
        <v>0</v>
      </c>
      <c r="BD201" s="27">
        <f>IF(AND(Inputs!$CO199=0,BD$3&gt;=Inputs!$CM199),1,IF(AND(BD$3&gt;=Inputs!$CM199,BD$3&lt;Inputs!$CN199),1,IF(AND(BD$3=Inputs!$CN199,BD$3=Inputs!$CO199),1,IF(OR(AND(BD$3=Inputs!$CN199+1,Inputs!$CN199=Inputs!$CO199),AND(BD$3=Inputs!$CN199+2,Inputs!$CN199=Inputs!$CO199)),0,IF(BD$3=Inputs!$CN199,0.8,IF(BD$3=Inputs!$CN199+1,0.6,IF(BD$3=Inputs!$CN199+2,0.4,IF(BD$3=Inputs!$CO199,0.2,IF(AND(BD$3&gt;=Inputs!$CL199,BD$3&lt;Inputs!$CM199),(BD$3-Inputs!$CL199+1)/(Inputs!$AI199+1),0)))))))))</f>
        <v>0</v>
      </c>
      <c r="BE201" s="27">
        <f>IF(AND(Inputs!$CO199=0,BE$3&gt;=Inputs!$CM199),1,IF(AND(BE$3&gt;=Inputs!$CM199,BE$3&lt;Inputs!$CN199),1,IF(AND(BE$3=Inputs!$CN199,BE$3=Inputs!$CO199),1,IF(OR(AND(BE$3=Inputs!$CN199+1,Inputs!$CN199=Inputs!$CO199),AND(BE$3=Inputs!$CN199+2,Inputs!$CN199=Inputs!$CO199)),0,IF(BE$3=Inputs!$CN199,0.8,IF(BE$3=Inputs!$CN199+1,0.6,IF(BE$3=Inputs!$CN199+2,0.4,IF(BE$3=Inputs!$CO199,0.2,IF(AND(BE$3&gt;=Inputs!$CL199,BE$3&lt;Inputs!$CM199),(BE$3-Inputs!$CL199+1)/(Inputs!$AI199+1),0)))))))))</f>
        <v>0</v>
      </c>
      <c r="BF201" s="27">
        <f>IF(AND(Inputs!$CO199=0,BF$3&gt;=Inputs!$CM199),1,IF(AND(BF$3&gt;=Inputs!$CM199,BF$3&lt;Inputs!$CN199),1,IF(AND(BF$3=Inputs!$CN199,BF$3=Inputs!$CO199),1,IF(OR(AND(BF$3=Inputs!$CN199+1,Inputs!$CN199=Inputs!$CO199),AND(BF$3=Inputs!$CN199+2,Inputs!$CN199=Inputs!$CO199)),0,IF(BF$3=Inputs!$CN199,0.8,IF(BF$3=Inputs!$CN199+1,0.6,IF(BF$3=Inputs!$CN199+2,0.4,IF(BF$3=Inputs!$CO199,0.2,IF(AND(BF$3&gt;=Inputs!$CL199,BF$3&lt;Inputs!$CM199),(BF$3-Inputs!$CL199+1)/(Inputs!$AI199+1),0)))))))))</f>
        <v>0</v>
      </c>
      <c r="BG201" s="27">
        <f>IF(AND(Inputs!$CO199=0,BG$3&gt;=Inputs!$CM199),1,IF(AND(BG$3&gt;=Inputs!$CM199,BG$3&lt;Inputs!$CN199),1,IF(AND(BG$3=Inputs!$CN199,BG$3=Inputs!$CO199),1,IF(OR(AND(BG$3=Inputs!$CN199+1,Inputs!$CN199=Inputs!$CO199),AND(BG$3=Inputs!$CN199+2,Inputs!$CN199=Inputs!$CO199)),0,IF(BG$3=Inputs!$CN199,0.8,IF(BG$3=Inputs!$CN199+1,0.6,IF(BG$3=Inputs!$CN199+2,0.4,IF(BG$3=Inputs!$CO199,0.2,IF(AND(BG$3&gt;=Inputs!$CL199,BG$3&lt;Inputs!$CM199),(BG$3-Inputs!$CL199+1)/(Inputs!$AI199+1),0)))))))))</f>
        <v>0</v>
      </c>
      <c r="BH201" s="27">
        <f>IF(AND(Inputs!$CO199=0,BH$3&gt;=Inputs!$CM199),1,IF(AND(BH$3&gt;=Inputs!$CM199,BH$3&lt;Inputs!$CN199),1,IF(AND(BH$3=Inputs!$CN199,BH$3=Inputs!$CO199),1,IF(OR(AND(BH$3=Inputs!$CN199+1,Inputs!$CN199=Inputs!$CO199),AND(BH$3=Inputs!$CN199+2,Inputs!$CN199=Inputs!$CO199)),0,IF(BH$3=Inputs!$CN199,0.8,IF(BH$3=Inputs!$CN199+1,0.6,IF(BH$3=Inputs!$CN199+2,0.4,IF(BH$3=Inputs!$CO199,0.2,IF(AND(BH$3&gt;=Inputs!$CL199,BH$3&lt;Inputs!$CM199),(BH$3-Inputs!$CL199+1)/(Inputs!$AI199+1),0)))))))))</f>
        <v>0</v>
      </c>
      <c r="BI201" s="27">
        <f>IF(AND(Inputs!$CO199=0,BI$3&gt;=Inputs!$CM199),1,IF(AND(BI$3&gt;=Inputs!$CM199,BI$3&lt;Inputs!$CN199),1,IF(AND(BI$3=Inputs!$CN199,BI$3=Inputs!$CO199),1,IF(OR(AND(BI$3=Inputs!$CN199+1,Inputs!$CN199=Inputs!$CO199),AND(BI$3=Inputs!$CN199+2,Inputs!$CN199=Inputs!$CO199)),0,IF(BI$3=Inputs!$CN199,0.8,IF(BI$3=Inputs!$CN199+1,0.6,IF(BI$3=Inputs!$CN199+2,0.4,IF(BI$3=Inputs!$CO199,0.2,IF(AND(BI$3&gt;=Inputs!$CL199,BI$3&lt;Inputs!$CM199),(BI$3-Inputs!$CL199+1)/(Inputs!$AI199+1),0)))))))))</f>
        <v>0</v>
      </c>
      <c r="BJ201" s="27">
        <f>IF(AND(Inputs!$CO199=0,BJ$3&gt;=Inputs!$CM199),1,IF(AND(BJ$3&gt;=Inputs!$CM199,BJ$3&lt;Inputs!$CN199),1,IF(AND(BJ$3=Inputs!$CN199,BJ$3=Inputs!$CO199),1,IF(OR(AND(BJ$3=Inputs!$CN199+1,Inputs!$CN199=Inputs!$CO199),AND(BJ$3=Inputs!$CN199+2,Inputs!$CN199=Inputs!$CO199)),0,IF(BJ$3=Inputs!$CN199,0.8,IF(BJ$3=Inputs!$CN199+1,0.6,IF(BJ$3=Inputs!$CN199+2,0.4,IF(BJ$3=Inputs!$CO199,0.2,IF(AND(BJ$3&gt;=Inputs!$CL199,BJ$3&lt;Inputs!$CM199),(BJ$3-Inputs!$CL199+1)/(Inputs!$AI199+1),0)))))))))</f>
        <v>0</v>
      </c>
      <c r="BK201" s="27">
        <f>IF(AND(Inputs!$CO199=0,BK$3&gt;=Inputs!$CM199),1,IF(AND(BK$3&gt;=Inputs!$CM199,BK$3&lt;Inputs!$CN199),1,IF(AND(BK$3=Inputs!$CN199,BK$3=Inputs!$CO199),1,IF(OR(AND(BK$3=Inputs!$CN199+1,Inputs!$CN199=Inputs!$CO199),AND(BK$3=Inputs!$CN199+2,Inputs!$CN199=Inputs!$CO199)),0,IF(BK$3=Inputs!$CN199,0.8,IF(BK$3=Inputs!$CN199+1,0.6,IF(BK$3=Inputs!$CN199+2,0.4,IF(BK$3=Inputs!$CO199,0.2,IF(AND(BK$3&gt;=Inputs!$CL199,BK$3&lt;Inputs!$CM199),(BK$3-Inputs!$CL199+1)/(Inputs!$AI199+1),0)))))))))</f>
        <v>0</v>
      </c>
      <c r="BL201" s="27">
        <f>IF(AND(Inputs!$CO199=0,BL$3&gt;=Inputs!$CM199),1,IF(AND(BL$3&gt;=Inputs!$CM199,BL$3&lt;Inputs!$CN199),1,IF(AND(BL$3=Inputs!$CN199,BL$3=Inputs!$CO199),1,IF(OR(AND(BL$3=Inputs!$CN199+1,Inputs!$CN199=Inputs!$CO199),AND(BL$3=Inputs!$CN199+2,Inputs!$CN199=Inputs!$CO199)),0,IF(BL$3=Inputs!$CN199,0.8,IF(BL$3=Inputs!$CN199+1,0.6,IF(BL$3=Inputs!$CN199+2,0.4,IF(BL$3=Inputs!$CO199,0.2,IF(AND(BL$3&gt;=Inputs!$CL199,BL$3&lt;Inputs!$CM199),(BL$3-Inputs!$CL199+1)/(Inputs!$AI199+1),0)))))))))</f>
        <v>0</v>
      </c>
      <c r="BM201" s="27">
        <f>IF(AND(Inputs!$CO199=0,BM$3&gt;=Inputs!$CM199),1,IF(AND(BM$3&gt;=Inputs!$CM199,BM$3&lt;Inputs!$CN199),1,IF(AND(BM$3=Inputs!$CN199,BM$3=Inputs!$CO199),1,IF(OR(AND(BM$3=Inputs!$CN199+1,Inputs!$CN199=Inputs!$CO199),AND(BM$3=Inputs!$CN199+2,Inputs!$CN199=Inputs!$CO199)),0,IF(BM$3=Inputs!$CN199,0.8,IF(BM$3=Inputs!$CN199+1,0.6,IF(BM$3=Inputs!$CN199+2,0.4,IF(BM$3=Inputs!$CO199,0.2,IF(AND(BM$3&gt;=Inputs!$CL199,BM$3&lt;Inputs!$CM199),(BM$3-Inputs!$CL199+1)/(Inputs!$AI199+1),0)))))))))</f>
        <v>0</v>
      </c>
    </row>
    <row r="202" spans="1:65">
      <c r="A202" s="7" t="str">
        <f>IF(Inputs!A200="","",Inputs!A200)</f>
        <v/>
      </c>
      <c r="B202" t="str">
        <f>IF(Inputs!B200="","",Inputs!B200)</f>
        <v/>
      </c>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292"/>
      <c r="AE202" s="292"/>
      <c r="AF202" s="292"/>
      <c r="AG202" s="50">
        <f t="shared" si="7"/>
        <v>0</v>
      </c>
      <c r="AH202" s="42">
        <f t="shared" si="8"/>
        <v>0</v>
      </c>
      <c r="AJ202" s="27">
        <f>IF(AND(Inputs!$CO200=0,AJ$3&gt;=Inputs!$CM200),1,IF(AND(AJ$3&gt;=Inputs!$CM200,AJ$3&lt;Inputs!$CN200),1,IF(AND(AJ$3=Inputs!$CN200,AJ$3=Inputs!$CO200),1,IF(OR(AND(AJ$3=Inputs!$CN200+1,Inputs!$CN200=Inputs!$CO200),AND(AJ$3=Inputs!$CN200+2,Inputs!$CN200=Inputs!$CO200)),0,IF(AJ$3=Inputs!$CN200,0.8,IF(AJ$3=Inputs!$CN200+1,0.6,IF(AJ$3=Inputs!$CN200+2,0.4,IF(AJ$3=Inputs!$CO200,0.2,IF(AND(AJ$3&gt;=Inputs!$CL200,AJ$3&lt;Inputs!$CM200),(AJ$3-Inputs!$CL200+1)/(Inputs!$AI200+1),0)))))))))</f>
        <v>0</v>
      </c>
      <c r="AK202" s="27">
        <f>IF(AND(Inputs!$CO200=0,AK$3&gt;=Inputs!$CM200),1,IF(AND(AK$3&gt;=Inputs!$CM200,AK$3&lt;Inputs!$CN200),1,IF(AND(AK$3=Inputs!$CN200,AK$3=Inputs!$CO200),1,IF(OR(AND(AK$3=Inputs!$CN200+1,Inputs!$CN200=Inputs!$CO200),AND(AK$3=Inputs!$CN200+2,Inputs!$CN200=Inputs!$CO200)),0,IF(AK$3=Inputs!$CN200,0.8,IF(AK$3=Inputs!$CN200+1,0.6,IF(AK$3=Inputs!$CN200+2,0.4,IF(AK$3=Inputs!$CO200,0.2,IF(AND(AK$3&gt;=Inputs!$CL200,AK$3&lt;Inputs!$CM200),(AK$3-Inputs!$CL200+1)/(Inputs!$AI200+1),0)))))))))</f>
        <v>0</v>
      </c>
      <c r="AL202" s="27">
        <f>IF(AND(Inputs!$CO200=0,AL$3&gt;=Inputs!$CM200),1,IF(AND(AL$3&gt;=Inputs!$CM200,AL$3&lt;Inputs!$CN200),1,IF(AND(AL$3=Inputs!$CN200,AL$3=Inputs!$CO200),1,IF(OR(AND(AL$3=Inputs!$CN200+1,Inputs!$CN200=Inputs!$CO200),AND(AL$3=Inputs!$CN200+2,Inputs!$CN200=Inputs!$CO200)),0,IF(AL$3=Inputs!$CN200,0.8,IF(AL$3=Inputs!$CN200+1,0.6,IF(AL$3=Inputs!$CN200+2,0.4,IF(AL$3=Inputs!$CO200,0.2,IF(AND(AL$3&gt;=Inputs!$CL200,AL$3&lt;Inputs!$CM200),(AL$3-Inputs!$CL200+1)/(Inputs!$AI200+1),0)))))))))</f>
        <v>0</v>
      </c>
      <c r="AM202" s="27">
        <f>IF(AND(Inputs!$CO200=0,AM$3&gt;=Inputs!$CM200),1,IF(AND(AM$3&gt;=Inputs!$CM200,AM$3&lt;Inputs!$CN200),1,IF(AND(AM$3=Inputs!$CN200,AM$3=Inputs!$CO200),1,IF(OR(AND(AM$3=Inputs!$CN200+1,Inputs!$CN200=Inputs!$CO200),AND(AM$3=Inputs!$CN200+2,Inputs!$CN200=Inputs!$CO200)),0,IF(AM$3=Inputs!$CN200,0.8,IF(AM$3=Inputs!$CN200+1,0.6,IF(AM$3=Inputs!$CN200+2,0.4,IF(AM$3=Inputs!$CO200,0.2,IF(AND(AM$3&gt;=Inputs!$CL200,AM$3&lt;Inputs!$CM200),(AM$3-Inputs!$CL200+1)/(Inputs!$AI200+1),0)))))))))</f>
        <v>0</v>
      </c>
      <c r="AN202" s="27">
        <f>IF(AND(Inputs!$CO200=0,AN$3&gt;=Inputs!$CM200),1,IF(AND(AN$3&gt;=Inputs!$CM200,AN$3&lt;Inputs!$CN200),1,IF(AND(AN$3=Inputs!$CN200,AN$3=Inputs!$CO200),1,IF(OR(AND(AN$3=Inputs!$CN200+1,Inputs!$CN200=Inputs!$CO200),AND(AN$3=Inputs!$CN200+2,Inputs!$CN200=Inputs!$CO200)),0,IF(AN$3=Inputs!$CN200,0.8,IF(AN$3=Inputs!$CN200+1,0.6,IF(AN$3=Inputs!$CN200+2,0.4,IF(AN$3=Inputs!$CO200,0.2,IF(AND(AN$3&gt;=Inputs!$CL200,AN$3&lt;Inputs!$CM200),(AN$3-Inputs!$CL200+1)/(Inputs!$AI200+1),0)))))))))</f>
        <v>0</v>
      </c>
      <c r="AO202" s="27">
        <f>IF(AND(Inputs!$CO200=0,AO$3&gt;=Inputs!$CM200),1,IF(AND(AO$3&gt;=Inputs!$CM200,AO$3&lt;Inputs!$CN200),1,IF(AND(AO$3=Inputs!$CN200,AO$3=Inputs!$CO200),1,IF(OR(AND(AO$3=Inputs!$CN200+1,Inputs!$CN200=Inputs!$CO200),AND(AO$3=Inputs!$CN200+2,Inputs!$CN200=Inputs!$CO200)),0,IF(AO$3=Inputs!$CN200,0.8,IF(AO$3=Inputs!$CN200+1,0.6,IF(AO$3=Inputs!$CN200+2,0.4,IF(AO$3=Inputs!$CO200,0.2,IF(AND(AO$3&gt;=Inputs!$CL200,AO$3&lt;Inputs!$CM200),(AO$3-Inputs!$CL200+1)/(Inputs!$AI200+1),0)))))))))</f>
        <v>0</v>
      </c>
      <c r="AP202" s="27">
        <f>IF(AND(Inputs!$CO200=0,AP$3&gt;=Inputs!$CM200),1,IF(AND(AP$3&gt;=Inputs!$CM200,AP$3&lt;Inputs!$CN200),1,IF(AND(AP$3=Inputs!$CN200,AP$3=Inputs!$CO200),1,IF(OR(AND(AP$3=Inputs!$CN200+1,Inputs!$CN200=Inputs!$CO200),AND(AP$3=Inputs!$CN200+2,Inputs!$CN200=Inputs!$CO200)),0,IF(AP$3=Inputs!$CN200,0.8,IF(AP$3=Inputs!$CN200+1,0.6,IF(AP$3=Inputs!$CN200+2,0.4,IF(AP$3=Inputs!$CO200,0.2,IF(AND(AP$3&gt;=Inputs!$CL200,AP$3&lt;Inputs!$CM200),(AP$3-Inputs!$CL200+1)/(Inputs!$AI200+1),0)))))))))</f>
        <v>0</v>
      </c>
      <c r="AQ202" s="27">
        <f>IF(AND(Inputs!$CO200=0,AQ$3&gt;=Inputs!$CM200),1,IF(AND(AQ$3&gt;=Inputs!$CM200,AQ$3&lt;Inputs!$CN200),1,IF(AND(AQ$3=Inputs!$CN200,AQ$3=Inputs!$CO200),1,IF(OR(AND(AQ$3=Inputs!$CN200+1,Inputs!$CN200=Inputs!$CO200),AND(AQ$3=Inputs!$CN200+2,Inputs!$CN200=Inputs!$CO200)),0,IF(AQ$3=Inputs!$CN200,0.8,IF(AQ$3=Inputs!$CN200+1,0.6,IF(AQ$3=Inputs!$CN200+2,0.4,IF(AQ$3=Inputs!$CO200,0.2,IF(AND(AQ$3&gt;=Inputs!$CL200,AQ$3&lt;Inputs!$CM200),(AQ$3-Inputs!$CL200+1)/(Inputs!$AI200+1),0)))))))))</f>
        <v>0</v>
      </c>
      <c r="AR202" s="27">
        <f>IF(AND(Inputs!$CO200=0,AR$3&gt;=Inputs!$CM200),1,IF(AND(AR$3&gt;=Inputs!$CM200,AR$3&lt;Inputs!$CN200),1,IF(AND(AR$3=Inputs!$CN200,AR$3=Inputs!$CO200),1,IF(OR(AND(AR$3=Inputs!$CN200+1,Inputs!$CN200=Inputs!$CO200),AND(AR$3=Inputs!$CN200+2,Inputs!$CN200=Inputs!$CO200)),0,IF(AR$3=Inputs!$CN200,0.8,IF(AR$3=Inputs!$CN200+1,0.6,IF(AR$3=Inputs!$CN200+2,0.4,IF(AR$3=Inputs!$CO200,0.2,IF(AND(AR$3&gt;=Inputs!$CL200,AR$3&lt;Inputs!$CM200),(AR$3-Inputs!$CL200+1)/(Inputs!$AI200+1),0)))))))))</f>
        <v>0</v>
      </c>
      <c r="AS202" s="27">
        <f>IF(AND(Inputs!$CO200=0,AS$3&gt;=Inputs!$CM200),1,IF(AND(AS$3&gt;=Inputs!$CM200,AS$3&lt;Inputs!$CN200),1,IF(AND(AS$3=Inputs!$CN200,AS$3=Inputs!$CO200),1,IF(OR(AND(AS$3=Inputs!$CN200+1,Inputs!$CN200=Inputs!$CO200),AND(AS$3=Inputs!$CN200+2,Inputs!$CN200=Inputs!$CO200)),0,IF(AS$3=Inputs!$CN200,0.8,IF(AS$3=Inputs!$CN200+1,0.6,IF(AS$3=Inputs!$CN200+2,0.4,IF(AS$3=Inputs!$CO200,0.2,IF(AND(AS$3&gt;=Inputs!$CL200,AS$3&lt;Inputs!$CM200),(AS$3-Inputs!$CL200+1)/(Inputs!$AI200+1),0)))))))))</f>
        <v>0</v>
      </c>
      <c r="AT202" s="27">
        <f>IF(AND(Inputs!$CO200=0,AT$3&gt;=Inputs!$CM200),1,IF(AND(AT$3&gt;=Inputs!$CM200,AT$3&lt;Inputs!$CN200),1,IF(AND(AT$3=Inputs!$CN200,AT$3=Inputs!$CO200),1,IF(OR(AND(AT$3=Inputs!$CN200+1,Inputs!$CN200=Inputs!$CO200),AND(AT$3=Inputs!$CN200+2,Inputs!$CN200=Inputs!$CO200)),0,IF(AT$3=Inputs!$CN200,0.8,IF(AT$3=Inputs!$CN200+1,0.6,IF(AT$3=Inputs!$CN200+2,0.4,IF(AT$3=Inputs!$CO200,0.2,IF(AND(AT$3&gt;=Inputs!$CL200,AT$3&lt;Inputs!$CM200),(AT$3-Inputs!$CL200+1)/(Inputs!$AI200+1),0)))))))))</f>
        <v>0</v>
      </c>
      <c r="AU202" s="27">
        <f>IF(AND(Inputs!$CO200=0,AU$3&gt;=Inputs!$CM200),1,IF(AND(AU$3&gt;=Inputs!$CM200,AU$3&lt;Inputs!$CN200),1,IF(AND(AU$3=Inputs!$CN200,AU$3=Inputs!$CO200),1,IF(OR(AND(AU$3=Inputs!$CN200+1,Inputs!$CN200=Inputs!$CO200),AND(AU$3=Inputs!$CN200+2,Inputs!$CN200=Inputs!$CO200)),0,IF(AU$3=Inputs!$CN200,0.8,IF(AU$3=Inputs!$CN200+1,0.6,IF(AU$3=Inputs!$CN200+2,0.4,IF(AU$3=Inputs!$CO200,0.2,IF(AND(AU$3&gt;=Inputs!$CL200,AU$3&lt;Inputs!$CM200),(AU$3-Inputs!$CL200+1)/(Inputs!$AI200+1),0)))))))))</f>
        <v>0</v>
      </c>
      <c r="AV202" s="27">
        <f>IF(AND(Inputs!$CO200=0,AV$3&gt;=Inputs!$CM200),1,IF(AND(AV$3&gt;=Inputs!$CM200,AV$3&lt;Inputs!$CN200),1,IF(AND(AV$3=Inputs!$CN200,AV$3=Inputs!$CO200),1,IF(OR(AND(AV$3=Inputs!$CN200+1,Inputs!$CN200=Inputs!$CO200),AND(AV$3=Inputs!$CN200+2,Inputs!$CN200=Inputs!$CO200)),0,IF(AV$3=Inputs!$CN200,0.8,IF(AV$3=Inputs!$CN200+1,0.6,IF(AV$3=Inputs!$CN200+2,0.4,IF(AV$3=Inputs!$CO200,0.2,IF(AND(AV$3&gt;=Inputs!$CL200,AV$3&lt;Inputs!$CM200),(AV$3-Inputs!$CL200+1)/(Inputs!$AI200+1),0)))))))))</f>
        <v>0</v>
      </c>
      <c r="AW202" s="27">
        <f>IF(AND(Inputs!$CO200=0,AW$3&gt;=Inputs!$CM200),1,IF(AND(AW$3&gt;=Inputs!$CM200,AW$3&lt;Inputs!$CN200),1,IF(AND(AW$3=Inputs!$CN200,AW$3=Inputs!$CO200),1,IF(OR(AND(AW$3=Inputs!$CN200+1,Inputs!$CN200=Inputs!$CO200),AND(AW$3=Inputs!$CN200+2,Inputs!$CN200=Inputs!$CO200)),0,IF(AW$3=Inputs!$CN200,0.8,IF(AW$3=Inputs!$CN200+1,0.6,IF(AW$3=Inputs!$CN200+2,0.4,IF(AW$3=Inputs!$CO200,0.2,IF(AND(AW$3&gt;=Inputs!$CL200,AW$3&lt;Inputs!$CM200),(AW$3-Inputs!$CL200+1)/(Inputs!$AI200+1),0)))))))))</f>
        <v>0</v>
      </c>
      <c r="AX202" s="27">
        <f>IF(AND(Inputs!$CO200=0,AX$3&gt;=Inputs!$CM200),1,IF(AND(AX$3&gt;=Inputs!$CM200,AX$3&lt;Inputs!$CN200),1,IF(AND(AX$3=Inputs!$CN200,AX$3=Inputs!$CO200),1,IF(OR(AND(AX$3=Inputs!$CN200+1,Inputs!$CN200=Inputs!$CO200),AND(AX$3=Inputs!$CN200+2,Inputs!$CN200=Inputs!$CO200)),0,IF(AX$3=Inputs!$CN200,0.8,IF(AX$3=Inputs!$CN200+1,0.6,IF(AX$3=Inputs!$CN200+2,0.4,IF(AX$3=Inputs!$CO200,0.2,IF(AND(AX$3&gt;=Inputs!$CL200,AX$3&lt;Inputs!$CM200),(AX$3-Inputs!$CL200+1)/(Inputs!$AI200+1),0)))))))))</f>
        <v>0</v>
      </c>
      <c r="AY202" s="27">
        <f>IF(AND(Inputs!$CO200=0,AY$3&gt;=Inputs!$CM200),1,IF(AND(AY$3&gt;=Inputs!$CM200,AY$3&lt;Inputs!$CN200),1,IF(AND(AY$3=Inputs!$CN200,AY$3=Inputs!$CO200),1,IF(OR(AND(AY$3=Inputs!$CN200+1,Inputs!$CN200=Inputs!$CO200),AND(AY$3=Inputs!$CN200+2,Inputs!$CN200=Inputs!$CO200)),0,IF(AY$3=Inputs!$CN200,0.8,IF(AY$3=Inputs!$CN200+1,0.6,IF(AY$3=Inputs!$CN200+2,0.4,IF(AY$3=Inputs!$CO200,0.2,IF(AND(AY$3&gt;=Inputs!$CL200,AY$3&lt;Inputs!$CM200),(AY$3-Inputs!$CL200+1)/(Inputs!$AI200+1),0)))))))))</f>
        <v>0</v>
      </c>
      <c r="AZ202" s="27">
        <f>IF(AND(Inputs!$CO200=0,AZ$3&gt;=Inputs!$CM200),1,IF(AND(AZ$3&gt;=Inputs!$CM200,AZ$3&lt;Inputs!$CN200),1,IF(AND(AZ$3=Inputs!$CN200,AZ$3=Inputs!$CO200),1,IF(OR(AND(AZ$3=Inputs!$CN200+1,Inputs!$CN200=Inputs!$CO200),AND(AZ$3=Inputs!$CN200+2,Inputs!$CN200=Inputs!$CO200)),0,IF(AZ$3=Inputs!$CN200,0.8,IF(AZ$3=Inputs!$CN200+1,0.6,IF(AZ$3=Inputs!$CN200+2,0.4,IF(AZ$3=Inputs!$CO200,0.2,IF(AND(AZ$3&gt;=Inputs!$CL200,AZ$3&lt;Inputs!$CM200),(AZ$3-Inputs!$CL200+1)/(Inputs!$AI200+1),0)))))))))</f>
        <v>0</v>
      </c>
      <c r="BA202" s="27">
        <f>IF(AND(Inputs!$CO200=0,BA$3&gt;=Inputs!$CM200),1,IF(AND(BA$3&gt;=Inputs!$CM200,BA$3&lt;Inputs!$CN200),1,IF(AND(BA$3=Inputs!$CN200,BA$3=Inputs!$CO200),1,IF(OR(AND(BA$3=Inputs!$CN200+1,Inputs!$CN200=Inputs!$CO200),AND(BA$3=Inputs!$CN200+2,Inputs!$CN200=Inputs!$CO200)),0,IF(BA$3=Inputs!$CN200,0.8,IF(BA$3=Inputs!$CN200+1,0.6,IF(BA$3=Inputs!$CN200+2,0.4,IF(BA$3=Inputs!$CO200,0.2,IF(AND(BA$3&gt;=Inputs!$CL200,BA$3&lt;Inputs!$CM200),(BA$3-Inputs!$CL200+1)/(Inputs!$AI200+1),0)))))))))</f>
        <v>0</v>
      </c>
      <c r="BB202" s="27">
        <f>IF(AND(Inputs!$CO200=0,BB$3&gt;=Inputs!$CM200),1,IF(AND(BB$3&gt;=Inputs!$CM200,BB$3&lt;Inputs!$CN200),1,IF(AND(BB$3=Inputs!$CN200,BB$3=Inputs!$CO200),1,IF(OR(AND(BB$3=Inputs!$CN200+1,Inputs!$CN200=Inputs!$CO200),AND(BB$3=Inputs!$CN200+2,Inputs!$CN200=Inputs!$CO200)),0,IF(BB$3=Inputs!$CN200,0.8,IF(BB$3=Inputs!$CN200+1,0.6,IF(BB$3=Inputs!$CN200+2,0.4,IF(BB$3=Inputs!$CO200,0.2,IF(AND(BB$3&gt;=Inputs!$CL200,BB$3&lt;Inputs!$CM200),(BB$3-Inputs!$CL200+1)/(Inputs!$AI200+1),0)))))))))</f>
        <v>0</v>
      </c>
      <c r="BC202" s="27">
        <f>IF(AND(Inputs!$CO200=0,BC$3&gt;=Inputs!$CM200),1,IF(AND(BC$3&gt;=Inputs!$CM200,BC$3&lt;Inputs!$CN200),1,IF(AND(BC$3=Inputs!$CN200,BC$3=Inputs!$CO200),1,IF(OR(AND(BC$3=Inputs!$CN200+1,Inputs!$CN200=Inputs!$CO200),AND(BC$3=Inputs!$CN200+2,Inputs!$CN200=Inputs!$CO200)),0,IF(BC$3=Inputs!$CN200,0.8,IF(BC$3=Inputs!$CN200+1,0.6,IF(BC$3=Inputs!$CN200+2,0.4,IF(BC$3=Inputs!$CO200,0.2,IF(AND(BC$3&gt;=Inputs!$CL200,BC$3&lt;Inputs!$CM200),(BC$3-Inputs!$CL200+1)/(Inputs!$AI200+1),0)))))))))</f>
        <v>0</v>
      </c>
      <c r="BD202" s="27">
        <f>IF(AND(Inputs!$CO200=0,BD$3&gt;=Inputs!$CM200),1,IF(AND(BD$3&gt;=Inputs!$CM200,BD$3&lt;Inputs!$CN200),1,IF(AND(BD$3=Inputs!$CN200,BD$3=Inputs!$CO200),1,IF(OR(AND(BD$3=Inputs!$CN200+1,Inputs!$CN200=Inputs!$CO200),AND(BD$3=Inputs!$CN200+2,Inputs!$CN200=Inputs!$CO200)),0,IF(BD$3=Inputs!$CN200,0.8,IF(BD$3=Inputs!$CN200+1,0.6,IF(BD$3=Inputs!$CN200+2,0.4,IF(BD$3=Inputs!$CO200,0.2,IF(AND(BD$3&gt;=Inputs!$CL200,BD$3&lt;Inputs!$CM200),(BD$3-Inputs!$CL200+1)/(Inputs!$AI200+1),0)))))))))</f>
        <v>0</v>
      </c>
      <c r="BE202" s="27">
        <f>IF(AND(Inputs!$CO200=0,BE$3&gt;=Inputs!$CM200),1,IF(AND(BE$3&gt;=Inputs!$CM200,BE$3&lt;Inputs!$CN200),1,IF(AND(BE$3=Inputs!$CN200,BE$3=Inputs!$CO200),1,IF(OR(AND(BE$3=Inputs!$CN200+1,Inputs!$CN200=Inputs!$CO200),AND(BE$3=Inputs!$CN200+2,Inputs!$CN200=Inputs!$CO200)),0,IF(BE$3=Inputs!$CN200,0.8,IF(BE$3=Inputs!$CN200+1,0.6,IF(BE$3=Inputs!$CN200+2,0.4,IF(BE$3=Inputs!$CO200,0.2,IF(AND(BE$3&gt;=Inputs!$CL200,BE$3&lt;Inputs!$CM200),(BE$3-Inputs!$CL200+1)/(Inputs!$AI200+1),0)))))))))</f>
        <v>0</v>
      </c>
      <c r="BF202" s="27">
        <f>IF(AND(Inputs!$CO200=0,BF$3&gt;=Inputs!$CM200),1,IF(AND(BF$3&gt;=Inputs!$CM200,BF$3&lt;Inputs!$CN200),1,IF(AND(BF$3=Inputs!$CN200,BF$3=Inputs!$CO200),1,IF(OR(AND(BF$3=Inputs!$CN200+1,Inputs!$CN200=Inputs!$CO200),AND(BF$3=Inputs!$CN200+2,Inputs!$CN200=Inputs!$CO200)),0,IF(BF$3=Inputs!$CN200,0.8,IF(BF$3=Inputs!$CN200+1,0.6,IF(BF$3=Inputs!$CN200+2,0.4,IF(BF$3=Inputs!$CO200,0.2,IF(AND(BF$3&gt;=Inputs!$CL200,BF$3&lt;Inputs!$CM200),(BF$3-Inputs!$CL200+1)/(Inputs!$AI200+1),0)))))))))</f>
        <v>0</v>
      </c>
      <c r="BG202" s="27">
        <f>IF(AND(Inputs!$CO200=0,BG$3&gt;=Inputs!$CM200),1,IF(AND(BG$3&gt;=Inputs!$CM200,BG$3&lt;Inputs!$CN200),1,IF(AND(BG$3=Inputs!$CN200,BG$3=Inputs!$CO200),1,IF(OR(AND(BG$3=Inputs!$CN200+1,Inputs!$CN200=Inputs!$CO200),AND(BG$3=Inputs!$CN200+2,Inputs!$CN200=Inputs!$CO200)),0,IF(BG$3=Inputs!$CN200,0.8,IF(BG$3=Inputs!$CN200+1,0.6,IF(BG$3=Inputs!$CN200+2,0.4,IF(BG$3=Inputs!$CO200,0.2,IF(AND(BG$3&gt;=Inputs!$CL200,BG$3&lt;Inputs!$CM200),(BG$3-Inputs!$CL200+1)/(Inputs!$AI200+1),0)))))))))</f>
        <v>0</v>
      </c>
      <c r="BH202" s="27">
        <f>IF(AND(Inputs!$CO200=0,BH$3&gt;=Inputs!$CM200),1,IF(AND(BH$3&gt;=Inputs!$CM200,BH$3&lt;Inputs!$CN200),1,IF(AND(BH$3=Inputs!$CN200,BH$3=Inputs!$CO200),1,IF(OR(AND(BH$3=Inputs!$CN200+1,Inputs!$CN200=Inputs!$CO200),AND(BH$3=Inputs!$CN200+2,Inputs!$CN200=Inputs!$CO200)),0,IF(BH$3=Inputs!$CN200,0.8,IF(BH$3=Inputs!$CN200+1,0.6,IF(BH$3=Inputs!$CN200+2,0.4,IF(BH$3=Inputs!$CO200,0.2,IF(AND(BH$3&gt;=Inputs!$CL200,BH$3&lt;Inputs!$CM200),(BH$3-Inputs!$CL200+1)/(Inputs!$AI200+1),0)))))))))</f>
        <v>0</v>
      </c>
      <c r="BI202" s="27">
        <f>IF(AND(Inputs!$CO200=0,BI$3&gt;=Inputs!$CM200),1,IF(AND(BI$3&gt;=Inputs!$CM200,BI$3&lt;Inputs!$CN200),1,IF(AND(BI$3=Inputs!$CN200,BI$3=Inputs!$CO200),1,IF(OR(AND(BI$3=Inputs!$CN200+1,Inputs!$CN200=Inputs!$CO200),AND(BI$3=Inputs!$CN200+2,Inputs!$CN200=Inputs!$CO200)),0,IF(BI$3=Inputs!$CN200,0.8,IF(BI$3=Inputs!$CN200+1,0.6,IF(BI$3=Inputs!$CN200+2,0.4,IF(BI$3=Inputs!$CO200,0.2,IF(AND(BI$3&gt;=Inputs!$CL200,BI$3&lt;Inputs!$CM200),(BI$3-Inputs!$CL200+1)/(Inputs!$AI200+1),0)))))))))</f>
        <v>0</v>
      </c>
      <c r="BJ202" s="27">
        <f>IF(AND(Inputs!$CO200=0,BJ$3&gt;=Inputs!$CM200),1,IF(AND(BJ$3&gt;=Inputs!$CM200,BJ$3&lt;Inputs!$CN200),1,IF(AND(BJ$3=Inputs!$CN200,BJ$3=Inputs!$CO200),1,IF(OR(AND(BJ$3=Inputs!$CN200+1,Inputs!$CN200=Inputs!$CO200),AND(BJ$3=Inputs!$CN200+2,Inputs!$CN200=Inputs!$CO200)),0,IF(BJ$3=Inputs!$CN200,0.8,IF(BJ$3=Inputs!$CN200+1,0.6,IF(BJ$3=Inputs!$CN200+2,0.4,IF(BJ$3=Inputs!$CO200,0.2,IF(AND(BJ$3&gt;=Inputs!$CL200,BJ$3&lt;Inputs!$CM200),(BJ$3-Inputs!$CL200+1)/(Inputs!$AI200+1),0)))))))))</f>
        <v>0</v>
      </c>
      <c r="BK202" s="27">
        <f>IF(AND(Inputs!$CO200=0,BK$3&gt;=Inputs!$CM200),1,IF(AND(BK$3&gt;=Inputs!$CM200,BK$3&lt;Inputs!$CN200),1,IF(AND(BK$3=Inputs!$CN200,BK$3=Inputs!$CO200),1,IF(OR(AND(BK$3=Inputs!$CN200+1,Inputs!$CN200=Inputs!$CO200),AND(BK$3=Inputs!$CN200+2,Inputs!$CN200=Inputs!$CO200)),0,IF(BK$3=Inputs!$CN200,0.8,IF(BK$3=Inputs!$CN200+1,0.6,IF(BK$3=Inputs!$CN200+2,0.4,IF(BK$3=Inputs!$CO200,0.2,IF(AND(BK$3&gt;=Inputs!$CL200,BK$3&lt;Inputs!$CM200),(BK$3-Inputs!$CL200+1)/(Inputs!$AI200+1),0)))))))))</f>
        <v>0</v>
      </c>
      <c r="BL202" s="27">
        <f>IF(AND(Inputs!$CO200=0,BL$3&gt;=Inputs!$CM200),1,IF(AND(BL$3&gt;=Inputs!$CM200,BL$3&lt;Inputs!$CN200),1,IF(AND(BL$3=Inputs!$CN200,BL$3=Inputs!$CO200),1,IF(OR(AND(BL$3=Inputs!$CN200+1,Inputs!$CN200=Inputs!$CO200),AND(BL$3=Inputs!$CN200+2,Inputs!$CN200=Inputs!$CO200)),0,IF(BL$3=Inputs!$CN200,0.8,IF(BL$3=Inputs!$CN200+1,0.6,IF(BL$3=Inputs!$CN200+2,0.4,IF(BL$3=Inputs!$CO200,0.2,IF(AND(BL$3&gt;=Inputs!$CL200,BL$3&lt;Inputs!$CM200),(BL$3-Inputs!$CL200+1)/(Inputs!$AI200+1),0)))))))))</f>
        <v>0</v>
      </c>
      <c r="BM202" s="27">
        <f>IF(AND(Inputs!$CO200=0,BM$3&gt;=Inputs!$CM200),1,IF(AND(BM$3&gt;=Inputs!$CM200,BM$3&lt;Inputs!$CN200),1,IF(AND(BM$3=Inputs!$CN200,BM$3=Inputs!$CO200),1,IF(OR(AND(BM$3=Inputs!$CN200+1,Inputs!$CN200=Inputs!$CO200),AND(BM$3=Inputs!$CN200+2,Inputs!$CN200=Inputs!$CO200)),0,IF(BM$3=Inputs!$CN200,0.8,IF(BM$3=Inputs!$CN200+1,0.6,IF(BM$3=Inputs!$CN200+2,0.4,IF(BM$3=Inputs!$CO200,0.2,IF(AND(BM$3&gt;=Inputs!$CL200,BM$3&lt;Inputs!$CM200),(BM$3-Inputs!$CL200+1)/(Inputs!$AI200+1),0)))))))))</f>
        <v>0</v>
      </c>
    </row>
    <row r="203" spans="1:65">
      <c r="A203" s="7" t="str">
        <f>IF(Inputs!A201="","",Inputs!A201)</f>
        <v/>
      </c>
      <c r="B203" t="str">
        <f>IF(Inputs!B201="","",Inputs!B201)</f>
        <v/>
      </c>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292"/>
      <c r="AE203" s="292"/>
      <c r="AF203" s="292"/>
      <c r="AG203" s="50">
        <f t="shared" si="7"/>
        <v>0</v>
      </c>
      <c r="AH203" s="42">
        <f t="shared" si="8"/>
        <v>0</v>
      </c>
      <c r="AJ203" s="27">
        <f>IF(AND(Inputs!$CO201=0,AJ$3&gt;=Inputs!$CM201),1,IF(AND(AJ$3&gt;=Inputs!$CM201,AJ$3&lt;Inputs!$CN201),1,IF(AND(AJ$3=Inputs!$CN201,AJ$3=Inputs!$CO201),1,IF(OR(AND(AJ$3=Inputs!$CN201+1,Inputs!$CN201=Inputs!$CO201),AND(AJ$3=Inputs!$CN201+2,Inputs!$CN201=Inputs!$CO201)),0,IF(AJ$3=Inputs!$CN201,0.8,IF(AJ$3=Inputs!$CN201+1,0.6,IF(AJ$3=Inputs!$CN201+2,0.4,IF(AJ$3=Inputs!$CO201,0.2,IF(AND(AJ$3&gt;=Inputs!$CL201,AJ$3&lt;Inputs!$CM201),(AJ$3-Inputs!$CL201+1)/(Inputs!$AI201+1),0)))))))))</f>
        <v>0</v>
      </c>
      <c r="AK203" s="27">
        <f>IF(AND(Inputs!$CO201=0,AK$3&gt;=Inputs!$CM201),1,IF(AND(AK$3&gt;=Inputs!$CM201,AK$3&lt;Inputs!$CN201),1,IF(AND(AK$3=Inputs!$CN201,AK$3=Inputs!$CO201),1,IF(OR(AND(AK$3=Inputs!$CN201+1,Inputs!$CN201=Inputs!$CO201),AND(AK$3=Inputs!$CN201+2,Inputs!$CN201=Inputs!$CO201)),0,IF(AK$3=Inputs!$CN201,0.8,IF(AK$3=Inputs!$CN201+1,0.6,IF(AK$3=Inputs!$CN201+2,0.4,IF(AK$3=Inputs!$CO201,0.2,IF(AND(AK$3&gt;=Inputs!$CL201,AK$3&lt;Inputs!$CM201),(AK$3-Inputs!$CL201+1)/(Inputs!$AI201+1),0)))))))))</f>
        <v>0</v>
      </c>
      <c r="AL203" s="27">
        <f>IF(AND(Inputs!$CO201=0,AL$3&gt;=Inputs!$CM201),1,IF(AND(AL$3&gt;=Inputs!$CM201,AL$3&lt;Inputs!$CN201),1,IF(AND(AL$3=Inputs!$CN201,AL$3=Inputs!$CO201),1,IF(OR(AND(AL$3=Inputs!$CN201+1,Inputs!$CN201=Inputs!$CO201),AND(AL$3=Inputs!$CN201+2,Inputs!$CN201=Inputs!$CO201)),0,IF(AL$3=Inputs!$CN201,0.8,IF(AL$3=Inputs!$CN201+1,0.6,IF(AL$3=Inputs!$CN201+2,0.4,IF(AL$3=Inputs!$CO201,0.2,IF(AND(AL$3&gt;=Inputs!$CL201,AL$3&lt;Inputs!$CM201),(AL$3-Inputs!$CL201+1)/(Inputs!$AI201+1),0)))))))))</f>
        <v>0</v>
      </c>
      <c r="AM203" s="27">
        <f>IF(AND(Inputs!$CO201=0,AM$3&gt;=Inputs!$CM201),1,IF(AND(AM$3&gt;=Inputs!$CM201,AM$3&lt;Inputs!$CN201),1,IF(AND(AM$3=Inputs!$CN201,AM$3=Inputs!$CO201),1,IF(OR(AND(AM$3=Inputs!$CN201+1,Inputs!$CN201=Inputs!$CO201),AND(AM$3=Inputs!$CN201+2,Inputs!$CN201=Inputs!$CO201)),0,IF(AM$3=Inputs!$CN201,0.8,IF(AM$3=Inputs!$CN201+1,0.6,IF(AM$3=Inputs!$CN201+2,0.4,IF(AM$3=Inputs!$CO201,0.2,IF(AND(AM$3&gt;=Inputs!$CL201,AM$3&lt;Inputs!$CM201),(AM$3-Inputs!$CL201+1)/(Inputs!$AI201+1),0)))))))))</f>
        <v>0</v>
      </c>
      <c r="AN203" s="27">
        <f>IF(AND(Inputs!$CO201=0,AN$3&gt;=Inputs!$CM201),1,IF(AND(AN$3&gt;=Inputs!$CM201,AN$3&lt;Inputs!$CN201),1,IF(AND(AN$3=Inputs!$CN201,AN$3=Inputs!$CO201),1,IF(OR(AND(AN$3=Inputs!$CN201+1,Inputs!$CN201=Inputs!$CO201),AND(AN$3=Inputs!$CN201+2,Inputs!$CN201=Inputs!$CO201)),0,IF(AN$3=Inputs!$CN201,0.8,IF(AN$3=Inputs!$CN201+1,0.6,IF(AN$3=Inputs!$CN201+2,0.4,IF(AN$3=Inputs!$CO201,0.2,IF(AND(AN$3&gt;=Inputs!$CL201,AN$3&lt;Inputs!$CM201),(AN$3-Inputs!$CL201+1)/(Inputs!$AI201+1),0)))))))))</f>
        <v>0</v>
      </c>
      <c r="AO203" s="27">
        <f>IF(AND(Inputs!$CO201=0,AO$3&gt;=Inputs!$CM201),1,IF(AND(AO$3&gt;=Inputs!$CM201,AO$3&lt;Inputs!$CN201),1,IF(AND(AO$3=Inputs!$CN201,AO$3=Inputs!$CO201),1,IF(OR(AND(AO$3=Inputs!$CN201+1,Inputs!$CN201=Inputs!$CO201),AND(AO$3=Inputs!$CN201+2,Inputs!$CN201=Inputs!$CO201)),0,IF(AO$3=Inputs!$CN201,0.8,IF(AO$3=Inputs!$CN201+1,0.6,IF(AO$3=Inputs!$CN201+2,0.4,IF(AO$3=Inputs!$CO201,0.2,IF(AND(AO$3&gt;=Inputs!$CL201,AO$3&lt;Inputs!$CM201),(AO$3-Inputs!$CL201+1)/(Inputs!$AI201+1),0)))))))))</f>
        <v>0</v>
      </c>
      <c r="AP203" s="27">
        <f>IF(AND(Inputs!$CO201=0,AP$3&gt;=Inputs!$CM201),1,IF(AND(AP$3&gt;=Inputs!$CM201,AP$3&lt;Inputs!$CN201),1,IF(AND(AP$3=Inputs!$CN201,AP$3=Inputs!$CO201),1,IF(OR(AND(AP$3=Inputs!$CN201+1,Inputs!$CN201=Inputs!$CO201),AND(AP$3=Inputs!$CN201+2,Inputs!$CN201=Inputs!$CO201)),0,IF(AP$3=Inputs!$CN201,0.8,IF(AP$3=Inputs!$CN201+1,0.6,IF(AP$3=Inputs!$CN201+2,0.4,IF(AP$3=Inputs!$CO201,0.2,IF(AND(AP$3&gt;=Inputs!$CL201,AP$3&lt;Inputs!$CM201),(AP$3-Inputs!$CL201+1)/(Inputs!$AI201+1),0)))))))))</f>
        <v>0</v>
      </c>
      <c r="AQ203" s="27">
        <f>IF(AND(Inputs!$CO201=0,AQ$3&gt;=Inputs!$CM201),1,IF(AND(AQ$3&gt;=Inputs!$CM201,AQ$3&lt;Inputs!$CN201),1,IF(AND(AQ$3=Inputs!$CN201,AQ$3=Inputs!$CO201),1,IF(OR(AND(AQ$3=Inputs!$CN201+1,Inputs!$CN201=Inputs!$CO201),AND(AQ$3=Inputs!$CN201+2,Inputs!$CN201=Inputs!$CO201)),0,IF(AQ$3=Inputs!$CN201,0.8,IF(AQ$3=Inputs!$CN201+1,0.6,IF(AQ$3=Inputs!$CN201+2,0.4,IF(AQ$3=Inputs!$CO201,0.2,IF(AND(AQ$3&gt;=Inputs!$CL201,AQ$3&lt;Inputs!$CM201),(AQ$3-Inputs!$CL201+1)/(Inputs!$AI201+1),0)))))))))</f>
        <v>0</v>
      </c>
      <c r="AR203" s="27">
        <f>IF(AND(Inputs!$CO201=0,AR$3&gt;=Inputs!$CM201),1,IF(AND(AR$3&gt;=Inputs!$CM201,AR$3&lt;Inputs!$CN201),1,IF(AND(AR$3=Inputs!$CN201,AR$3=Inputs!$CO201),1,IF(OR(AND(AR$3=Inputs!$CN201+1,Inputs!$CN201=Inputs!$CO201),AND(AR$3=Inputs!$CN201+2,Inputs!$CN201=Inputs!$CO201)),0,IF(AR$3=Inputs!$CN201,0.8,IF(AR$3=Inputs!$CN201+1,0.6,IF(AR$3=Inputs!$CN201+2,0.4,IF(AR$3=Inputs!$CO201,0.2,IF(AND(AR$3&gt;=Inputs!$CL201,AR$3&lt;Inputs!$CM201),(AR$3-Inputs!$CL201+1)/(Inputs!$AI201+1),0)))))))))</f>
        <v>0</v>
      </c>
      <c r="AS203" s="27">
        <f>IF(AND(Inputs!$CO201=0,AS$3&gt;=Inputs!$CM201),1,IF(AND(AS$3&gt;=Inputs!$CM201,AS$3&lt;Inputs!$CN201),1,IF(AND(AS$3=Inputs!$CN201,AS$3=Inputs!$CO201),1,IF(OR(AND(AS$3=Inputs!$CN201+1,Inputs!$CN201=Inputs!$CO201),AND(AS$3=Inputs!$CN201+2,Inputs!$CN201=Inputs!$CO201)),0,IF(AS$3=Inputs!$CN201,0.8,IF(AS$3=Inputs!$CN201+1,0.6,IF(AS$3=Inputs!$CN201+2,0.4,IF(AS$3=Inputs!$CO201,0.2,IF(AND(AS$3&gt;=Inputs!$CL201,AS$3&lt;Inputs!$CM201),(AS$3-Inputs!$CL201+1)/(Inputs!$AI201+1),0)))))))))</f>
        <v>0</v>
      </c>
      <c r="AT203" s="27">
        <f>IF(AND(Inputs!$CO201=0,AT$3&gt;=Inputs!$CM201),1,IF(AND(AT$3&gt;=Inputs!$CM201,AT$3&lt;Inputs!$CN201),1,IF(AND(AT$3=Inputs!$CN201,AT$3=Inputs!$CO201),1,IF(OR(AND(AT$3=Inputs!$CN201+1,Inputs!$CN201=Inputs!$CO201),AND(AT$3=Inputs!$CN201+2,Inputs!$CN201=Inputs!$CO201)),0,IF(AT$3=Inputs!$CN201,0.8,IF(AT$3=Inputs!$CN201+1,0.6,IF(AT$3=Inputs!$CN201+2,0.4,IF(AT$3=Inputs!$CO201,0.2,IF(AND(AT$3&gt;=Inputs!$CL201,AT$3&lt;Inputs!$CM201),(AT$3-Inputs!$CL201+1)/(Inputs!$AI201+1),0)))))))))</f>
        <v>0</v>
      </c>
      <c r="AU203" s="27">
        <f>IF(AND(Inputs!$CO201=0,AU$3&gt;=Inputs!$CM201),1,IF(AND(AU$3&gt;=Inputs!$CM201,AU$3&lt;Inputs!$CN201),1,IF(AND(AU$3=Inputs!$CN201,AU$3=Inputs!$CO201),1,IF(OR(AND(AU$3=Inputs!$CN201+1,Inputs!$CN201=Inputs!$CO201),AND(AU$3=Inputs!$CN201+2,Inputs!$CN201=Inputs!$CO201)),0,IF(AU$3=Inputs!$CN201,0.8,IF(AU$3=Inputs!$CN201+1,0.6,IF(AU$3=Inputs!$CN201+2,0.4,IF(AU$3=Inputs!$CO201,0.2,IF(AND(AU$3&gt;=Inputs!$CL201,AU$3&lt;Inputs!$CM201),(AU$3-Inputs!$CL201+1)/(Inputs!$AI201+1),0)))))))))</f>
        <v>0</v>
      </c>
      <c r="AV203" s="27">
        <f>IF(AND(Inputs!$CO201=0,AV$3&gt;=Inputs!$CM201),1,IF(AND(AV$3&gt;=Inputs!$CM201,AV$3&lt;Inputs!$CN201),1,IF(AND(AV$3=Inputs!$CN201,AV$3=Inputs!$CO201),1,IF(OR(AND(AV$3=Inputs!$CN201+1,Inputs!$CN201=Inputs!$CO201),AND(AV$3=Inputs!$CN201+2,Inputs!$CN201=Inputs!$CO201)),0,IF(AV$3=Inputs!$CN201,0.8,IF(AV$3=Inputs!$CN201+1,0.6,IF(AV$3=Inputs!$CN201+2,0.4,IF(AV$3=Inputs!$CO201,0.2,IF(AND(AV$3&gt;=Inputs!$CL201,AV$3&lt;Inputs!$CM201),(AV$3-Inputs!$CL201+1)/(Inputs!$AI201+1),0)))))))))</f>
        <v>0</v>
      </c>
      <c r="AW203" s="27">
        <f>IF(AND(Inputs!$CO201=0,AW$3&gt;=Inputs!$CM201),1,IF(AND(AW$3&gt;=Inputs!$CM201,AW$3&lt;Inputs!$CN201),1,IF(AND(AW$3=Inputs!$CN201,AW$3=Inputs!$CO201),1,IF(OR(AND(AW$3=Inputs!$CN201+1,Inputs!$CN201=Inputs!$CO201),AND(AW$3=Inputs!$CN201+2,Inputs!$CN201=Inputs!$CO201)),0,IF(AW$3=Inputs!$CN201,0.8,IF(AW$3=Inputs!$CN201+1,0.6,IF(AW$3=Inputs!$CN201+2,0.4,IF(AW$3=Inputs!$CO201,0.2,IF(AND(AW$3&gt;=Inputs!$CL201,AW$3&lt;Inputs!$CM201),(AW$3-Inputs!$CL201+1)/(Inputs!$AI201+1),0)))))))))</f>
        <v>0</v>
      </c>
      <c r="AX203" s="27">
        <f>IF(AND(Inputs!$CO201=0,AX$3&gt;=Inputs!$CM201),1,IF(AND(AX$3&gt;=Inputs!$CM201,AX$3&lt;Inputs!$CN201),1,IF(AND(AX$3=Inputs!$CN201,AX$3=Inputs!$CO201),1,IF(OR(AND(AX$3=Inputs!$CN201+1,Inputs!$CN201=Inputs!$CO201),AND(AX$3=Inputs!$CN201+2,Inputs!$CN201=Inputs!$CO201)),0,IF(AX$3=Inputs!$CN201,0.8,IF(AX$3=Inputs!$CN201+1,0.6,IF(AX$3=Inputs!$CN201+2,0.4,IF(AX$3=Inputs!$CO201,0.2,IF(AND(AX$3&gt;=Inputs!$CL201,AX$3&lt;Inputs!$CM201),(AX$3-Inputs!$CL201+1)/(Inputs!$AI201+1),0)))))))))</f>
        <v>0</v>
      </c>
      <c r="AY203" s="27">
        <f>IF(AND(Inputs!$CO201=0,AY$3&gt;=Inputs!$CM201),1,IF(AND(AY$3&gt;=Inputs!$CM201,AY$3&lt;Inputs!$CN201),1,IF(AND(AY$3=Inputs!$CN201,AY$3=Inputs!$CO201),1,IF(OR(AND(AY$3=Inputs!$CN201+1,Inputs!$CN201=Inputs!$CO201),AND(AY$3=Inputs!$CN201+2,Inputs!$CN201=Inputs!$CO201)),0,IF(AY$3=Inputs!$CN201,0.8,IF(AY$3=Inputs!$CN201+1,0.6,IF(AY$3=Inputs!$CN201+2,0.4,IF(AY$3=Inputs!$CO201,0.2,IF(AND(AY$3&gt;=Inputs!$CL201,AY$3&lt;Inputs!$CM201),(AY$3-Inputs!$CL201+1)/(Inputs!$AI201+1),0)))))))))</f>
        <v>0</v>
      </c>
      <c r="AZ203" s="27">
        <f>IF(AND(Inputs!$CO201=0,AZ$3&gt;=Inputs!$CM201),1,IF(AND(AZ$3&gt;=Inputs!$CM201,AZ$3&lt;Inputs!$CN201),1,IF(AND(AZ$3=Inputs!$CN201,AZ$3=Inputs!$CO201),1,IF(OR(AND(AZ$3=Inputs!$CN201+1,Inputs!$CN201=Inputs!$CO201),AND(AZ$3=Inputs!$CN201+2,Inputs!$CN201=Inputs!$CO201)),0,IF(AZ$3=Inputs!$CN201,0.8,IF(AZ$3=Inputs!$CN201+1,0.6,IF(AZ$3=Inputs!$CN201+2,0.4,IF(AZ$3=Inputs!$CO201,0.2,IF(AND(AZ$3&gt;=Inputs!$CL201,AZ$3&lt;Inputs!$CM201),(AZ$3-Inputs!$CL201+1)/(Inputs!$AI201+1),0)))))))))</f>
        <v>0</v>
      </c>
      <c r="BA203" s="27">
        <f>IF(AND(Inputs!$CO201=0,BA$3&gt;=Inputs!$CM201),1,IF(AND(BA$3&gt;=Inputs!$CM201,BA$3&lt;Inputs!$CN201),1,IF(AND(BA$3=Inputs!$CN201,BA$3=Inputs!$CO201),1,IF(OR(AND(BA$3=Inputs!$CN201+1,Inputs!$CN201=Inputs!$CO201),AND(BA$3=Inputs!$CN201+2,Inputs!$CN201=Inputs!$CO201)),0,IF(BA$3=Inputs!$CN201,0.8,IF(BA$3=Inputs!$CN201+1,0.6,IF(BA$3=Inputs!$CN201+2,0.4,IF(BA$3=Inputs!$CO201,0.2,IF(AND(BA$3&gt;=Inputs!$CL201,BA$3&lt;Inputs!$CM201),(BA$3-Inputs!$CL201+1)/(Inputs!$AI201+1),0)))))))))</f>
        <v>0</v>
      </c>
      <c r="BB203" s="27">
        <f>IF(AND(Inputs!$CO201=0,BB$3&gt;=Inputs!$CM201),1,IF(AND(BB$3&gt;=Inputs!$CM201,BB$3&lt;Inputs!$CN201),1,IF(AND(BB$3=Inputs!$CN201,BB$3=Inputs!$CO201),1,IF(OR(AND(BB$3=Inputs!$CN201+1,Inputs!$CN201=Inputs!$CO201),AND(BB$3=Inputs!$CN201+2,Inputs!$CN201=Inputs!$CO201)),0,IF(BB$3=Inputs!$CN201,0.8,IF(BB$3=Inputs!$CN201+1,0.6,IF(BB$3=Inputs!$CN201+2,0.4,IF(BB$3=Inputs!$CO201,0.2,IF(AND(BB$3&gt;=Inputs!$CL201,BB$3&lt;Inputs!$CM201),(BB$3-Inputs!$CL201+1)/(Inputs!$AI201+1),0)))))))))</f>
        <v>0</v>
      </c>
      <c r="BC203" s="27">
        <f>IF(AND(Inputs!$CO201=0,BC$3&gt;=Inputs!$CM201),1,IF(AND(BC$3&gt;=Inputs!$CM201,BC$3&lt;Inputs!$CN201),1,IF(AND(BC$3=Inputs!$CN201,BC$3=Inputs!$CO201),1,IF(OR(AND(BC$3=Inputs!$CN201+1,Inputs!$CN201=Inputs!$CO201),AND(BC$3=Inputs!$CN201+2,Inputs!$CN201=Inputs!$CO201)),0,IF(BC$3=Inputs!$CN201,0.8,IF(BC$3=Inputs!$CN201+1,0.6,IF(BC$3=Inputs!$CN201+2,0.4,IF(BC$3=Inputs!$CO201,0.2,IF(AND(BC$3&gt;=Inputs!$CL201,BC$3&lt;Inputs!$CM201),(BC$3-Inputs!$CL201+1)/(Inputs!$AI201+1),0)))))))))</f>
        <v>0</v>
      </c>
      <c r="BD203" s="27">
        <f>IF(AND(Inputs!$CO201=0,BD$3&gt;=Inputs!$CM201),1,IF(AND(BD$3&gt;=Inputs!$CM201,BD$3&lt;Inputs!$CN201),1,IF(AND(BD$3=Inputs!$CN201,BD$3=Inputs!$CO201),1,IF(OR(AND(BD$3=Inputs!$CN201+1,Inputs!$CN201=Inputs!$CO201),AND(BD$3=Inputs!$CN201+2,Inputs!$CN201=Inputs!$CO201)),0,IF(BD$3=Inputs!$CN201,0.8,IF(BD$3=Inputs!$CN201+1,0.6,IF(BD$3=Inputs!$CN201+2,0.4,IF(BD$3=Inputs!$CO201,0.2,IF(AND(BD$3&gt;=Inputs!$CL201,BD$3&lt;Inputs!$CM201),(BD$3-Inputs!$CL201+1)/(Inputs!$AI201+1),0)))))))))</f>
        <v>0</v>
      </c>
      <c r="BE203" s="27">
        <f>IF(AND(Inputs!$CO201=0,BE$3&gt;=Inputs!$CM201),1,IF(AND(BE$3&gt;=Inputs!$CM201,BE$3&lt;Inputs!$CN201),1,IF(AND(BE$3=Inputs!$CN201,BE$3=Inputs!$CO201),1,IF(OR(AND(BE$3=Inputs!$CN201+1,Inputs!$CN201=Inputs!$CO201),AND(BE$3=Inputs!$CN201+2,Inputs!$CN201=Inputs!$CO201)),0,IF(BE$3=Inputs!$CN201,0.8,IF(BE$3=Inputs!$CN201+1,0.6,IF(BE$3=Inputs!$CN201+2,0.4,IF(BE$3=Inputs!$CO201,0.2,IF(AND(BE$3&gt;=Inputs!$CL201,BE$3&lt;Inputs!$CM201),(BE$3-Inputs!$CL201+1)/(Inputs!$AI201+1),0)))))))))</f>
        <v>0</v>
      </c>
      <c r="BF203" s="27">
        <f>IF(AND(Inputs!$CO201=0,BF$3&gt;=Inputs!$CM201),1,IF(AND(BF$3&gt;=Inputs!$CM201,BF$3&lt;Inputs!$CN201),1,IF(AND(BF$3=Inputs!$CN201,BF$3=Inputs!$CO201),1,IF(OR(AND(BF$3=Inputs!$CN201+1,Inputs!$CN201=Inputs!$CO201),AND(BF$3=Inputs!$CN201+2,Inputs!$CN201=Inputs!$CO201)),0,IF(BF$3=Inputs!$CN201,0.8,IF(BF$3=Inputs!$CN201+1,0.6,IF(BF$3=Inputs!$CN201+2,0.4,IF(BF$3=Inputs!$CO201,0.2,IF(AND(BF$3&gt;=Inputs!$CL201,BF$3&lt;Inputs!$CM201),(BF$3-Inputs!$CL201+1)/(Inputs!$AI201+1),0)))))))))</f>
        <v>0</v>
      </c>
      <c r="BG203" s="27">
        <f>IF(AND(Inputs!$CO201=0,BG$3&gt;=Inputs!$CM201),1,IF(AND(BG$3&gt;=Inputs!$CM201,BG$3&lt;Inputs!$CN201),1,IF(AND(BG$3=Inputs!$CN201,BG$3=Inputs!$CO201),1,IF(OR(AND(BG$3=Inputs!$CN201+1,Inputs!$CN201=Inputs!$CO201),AND(BG$3=Inputs!$CN201+2,Inputs!$CN201=Inputs!$CO201)),0,IF(BG$3=Inputs!$CN201,0.8,IF(BG$3=Inputs!$CN201+1,0.6,IF(BG$3=Inputs!$CN201+2,0.4,IF(BG$3=Inputs!$CO201,0.2,IF(AND(BG$3&gt;=Inputs!$CL201,BG$3&lt;Inputs!$CM201),(BG$3-Inputs!$CL201+1)/(Inputs!$AI201+1),0)))))))))</f>
        <v>0</v>
      </c>
      <c r="BH203" s="27">
        <f>IF(AND(Inputs!$CO201=0,BH$3&gt;=Inputs!$CM201),1,IF(AND(BH$3&gt;=Inputs!$CM201,BH$3&lt;Inputs!$CN201),1,IF(AND(BH$3=Inputs!$CN201,BH$3=Inputs!$CO201),1,IF(OR(AND(BH$3=Inputs!$CN201+1,Inputs!$CN201=Inputs!$CO201),AND(BH$3=Inputs!$CN201+2,Inputs!$CN201=Inputs!$CO201)),0,IF(BH$3=Inputs!$CN201,0.8,IF(BH$3=Inputs!$CN201+1,0.6,IF(BH$3=Inputs!$CN201+2,0.4,IF(BH$3=Inputs!$CO201,0.2,IF(AND(BH$3&gt;=Inputs!$CL201,BH$3&lt;Inputs!$CM201),(BH$3-Inputs!$CL201+1)/(Inputs!$AI201+1),0)))))))))</f>
        <v>0</v>
      </c>
      <c r="BI203" s="27">
        <f>IF(AND(Inputs!$CO201=0,BI$3&gt;=Inputs!$CM201),1,IF(AND(BI$3&gt;=Inputs!$CM201,BI$3&lt;Inputs!$CN201),1,IF(AND(BI$3=Inputs!$CN201,BI$3=Inputs!$CO201),1,IF(OR(AND(BI$3=Inputs!$CN201+1,Inputs!$CN201=Inputs!$CO201),AND(BI$3=Inputs!$CN201+2,Inputs!$CN201=Inputs!$CO201)),0,IF(BI$3=Inputs!$CN201,0.8,IF(BI$3=Inputs!$CN201+1,0.6,IF(BI$3=Inputs!$CN201+2,0.4,IF(BI$3=Inputs!$CO201,0.2,IF(AND(BI$3&gt;=Inputs!$CL201,BI$3&lt;Inputs!$CM201),(BI$3-Inputs!$CL201+1)/(Inputs!$AI201+1),0)))))))))</f>
        <v>0</v>
      </c>
      <c r="BJ203" s="27">
        <f>IF(AND(Inputs!$CO201=0,BJ$3&gt;=Inputs!$CM201),1,IF(AND(BJ$3&gt;=Inputs!$CM201,BJ$3&lt;Inputs!$CN201),1,IF(AND(BJ$3=Inputs!$CN201,BJ$3=Inputs!$CO201),1,IF(OR(AND(BJ$3=Inputs!$CN201+1,Inputs!$CN201=Inputs!$CO201),AND(BJ$3=Inputs!$CN201+2,Inputs!$CN201=Inputs!$CO201)),0,IF(BJ$3=Inputs!$CN201,0.8,IF(BJ$3=Inputs!$CN201+1,0.6,IF(BJ$3=Inputs!$CN201+2,0.4,IF(BJ$3=Inputs!$CO201,0.2,IF(AND(BJ$3&gt;=Inputs!$CL201,BJ$3&lt;Inputs!$CM201),(BJ$3-Inputs!$CL201+1)/(Inputs!$AI201+1),0)))))))))</f>
        <v>0</v>
      </c>
      <c r="BK203" s="27">
        <f>IF(AND(Inputs!$CO201=0,BK$3&gt;=Inputs!$CM201),1,IF(AND(BK$3&gt;=Inputs!$CM201,BK$3&lt;Inputs!$CN201),1,IF(AND(BK$3=Inputs!$CN201,BK$3=Inputs!$CO201),1,IF(OR(AND(BK$3=Inputs!$CN201+1,Inputs!$CN201=Inputs!$CO201),AND(BK$3=Inputs!$CN201+2,Inputs!$CN201=Inputs!$CO201)),0,IF(BK$3=Inputs!$CN201,0.8,IF(BK$3=Inputs!$CN201+1,0.6,IF(BK$3=Inputs!$CN201+2,0.4,IF(BK$3=Inputs!$CO201,0.2,IF(AND(BK$3&gt;=Inputs!$CL201,BK$3&lt;Inputs!$CM201),(BK$3-Inputs!$CL201+1)/(Inputs!$AI201+1),0)))))))))</f>
        <v>0</v>
      </c>
      <c r="BL203" s="27">
        <f>IF(AND(Inputs!$CO201=0,BL$3&gt;=Inputs!$CM201),1,IF(AND(BL$3&gt;=Inputs!$CM201,BL$3&lt;Inputs!$CN201),1,IF(AND(BL$3=Inputs!$CN201,BL$3=Inputs!$CO201),1,IF(OR(AND(BL$3=Inputs!$CN201+1,Inputs!$CN201=Inputs!$CO201),AND(BL$3=Inputs!$CN201+2,Inputs!$CN201=Inputs!$CO201)),0,IF(BL$3=Inputs!$CN201,0.8,IF(BL$3=Inputs!$CN201+1,0.6,IF(BL$3=Inputs!$CN201+2,0.4,IF(BL$3=Inputs!$CO201,0.2,IF(AND(BL$3&gt;=Inputs!$CL201,BL$3&lt;Inputs!$CM201),(BL$3-Inputs!$CL201+1)/(Inputs!$AI201+1),0)))))))))</f>
        <v>0</v>
      </c>
      <c r="BM203" s="27">
        <f>IF(AND(Inputs!$CO201=0,BM$3&gt;=Inputs!$CM201),1,IF(AND(BM$3&gt;=Inputs!$CM201,BM$3&lt;Inputs!$CN201),1,IF(AND(BM$3=Inputs!$CN201,BM$3=Inputs!$CO201),1,IF(OR(AND(BM$3=Inputs!$CN201+1,Inputs!$CN201=Inputs!$CO201),AND(BM$3=Inputs!$CN201+2,Inputs!$CN201=Inputs!$CO201)),0,IF(BM$3=Inputs!$CN201,0.8,IF(BM$3=Inputs!$CN201+1,0.6,IF(BM$3=Inputs!$CN201+2,0.4,IF(BM$3=Inputs!$CO201,0.2,IF(AND(BM$3&gt;=Inputs!$CL201,BM$3&lt;Inputs!$CM201),(BM$3-Inputs!$CL201+1)/(Inputs!$AI201+1),0)))))))))</f>
        <v>0</v>
      </c>
    </row>
    <row r="204" spans="1:65">
      <c r="A204" s="7" t="str">
        <f>IF(Inputs!A202="","",Inputs!A202)</f>
        <v/>
      </c>
      <c r="B204" t="str">
        <f>IF(Inputs!B202="","",Inputs!B202)</f>
        <v/>
      </c>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292"/>
      <c r="AB204" s="292"/>
      <c r="AC204" s="292"/>
      <c r="AD204" s="292"/>
      <c r="AE204" s="292"/>
      <c r="AF204" s="292"/>
      <c r="AG204" s="50">
        <f t="shared" si="7"/>
        <v>0</v>
      </c>
      <c r="AH204" s="42">
        <f t="shared" si="8"/>
        <v>0</v>
      </c>
      <c r="AJ204" s="27">
        <f>IF(AND(Inputs!$CO202=0,AJ$3&gt;=Inputs!$CM202),1,IF(AND(AJ$3&gt;=Inputs!$CM202,AJ$3&lt;Inputs!$CN202),1,IF(AND(AJ$3=Inputs!$CN202,AJ$3=Inputs!$CO202),1,IF(OR(AND(AJ$3=Inputs!$CN202+1,Inputs!$CN202=Inputs!$CO202),AND(AJ$3=Inputs!$CN202+2,Inputs!$CN202=Inputs!$CO202)),0,IF(AJ$3=Inputs!$CN202,0.8,IF(AJ$3=Inputs!$CN202+1,0.6,IF(AJ$3=Inputs!$CN202+2,0.4,IF(AJ$3=Inputs!$CO202,0.2,IF(AND(AJ$3&gt;=Inputs!$CL202,AJ$3&lt;Inputs!$CM202),(AJ$3-Inputs!$CL202+1)/(Inputs!$AI202+1),0)))))))))</f>
        <v>0</v>
      </c>
      <c r="AK204" s="27">
        <f>IF(AND(Inputs!$CO202=0,AK$3&gt;=Inputs!$CM202),1,IF(AND(AK$3&gt;=Inputs!$CM202,AK$3&lt;Inputs!$CN202),1,IF(AND(AK$3=Inputs!$CN202,AK$3=Inputs!$CO202),1,IF(OR(AND(AK$3=Inputs!$CN202+1,Inputs!$CN202=Inputs!$CO202),AND(AK$3=Inputs!$CN202+2,Inputs!$CN202=Inputs!$CO202)),0,IF(AK$3=Inputs!$CN202,0.8,IF(AK$3=Inputs!$CN202+1,0.6,IF(AK$3=Inputs!$CN202+2,0.4,IF(AK$3=Inputs!$CO202,0.2,IF(AND(AK$3&gt;=Inputs!$CL202,AK$3&lt;Inputs!$CM202),(AK$3-Inputs!$CL202+1)/(Inputs!$AI202+1),0)))))))))</f>
        <v>0</v>
      </c>
      <c r="AL204" s="27">
        <f>IF(AND(Inputs!$CO202=0,AL$3&gt;=Inputs!$CM202),1,IF(AND(AL$3&gt;=Inputs!$CM202,AL$3&lt;Inputs!$CN202),1,IF(AND(AL$3=Inputs!$CN202,AL$3=Inputs!$CO202),1,IF(OR(AND(AL$3=Inputs!$CN202+1,Inputs!$CN202=Inputs!$CO202),AND(AL$3=Inputs!$CN202+2,Inputs!$CN202=Inputs!$CO202)),0,IF(AL$3=Inputs!$CN202,0.8,IF(AL$3=Inputs!$CN202+1,0.6,IF(AL$3=Inputs!$CN202+2,0.4,IF(AL$3=Inputs!$CO202,0.2,IF(AND(AL$3&gt;=Inputs!$CL202,AL$3&lt;Inputs!$CM202),(AL$3-Inputs!$CL202+1)/(Inputs!$AI202+1),0)))))))))</f>
        <v>0</v>
      </c>
      <c r="AM204" s="27">
        <f>IF(AND(Inputs!$CO202=0,AM$3&gt;=Inputs!$CM202),1,IF(AND(AM$3&gt;=Inputs!$CM202,AM$3&lt;Inputs!$CN202),1,IF(AND(AM$3=Inputs!$CN202,AM$3=Inputs!$CO202),1,IF(OR(AND(AM$3=Inputs!$CN202+1,Inputs!$CN202=Inputs!$CO202),AND(AM$3=Inputs!$CN202+2,Inputs!$CN202=Inputs!$CO202)),0,IF(AM$3=Inputs!$CN202,0.8,IF(AM$3=Inputs!$CN202+1,0.6,IF(AM$3=Inputs!$CN202+2,0.4,IF(AM$3=Inputs!$CO202,0.2,IF(AND(AM$3&gt;=Inputs!$CL202,AM$3&lt;Inputs!$CM202),(AM$3-Inputs!$CL202+1)/(Inputs!$AI202+1),0)))))))))</f>
        <v>0</v>
      </c>
      <c r="AN204" s="27">
        <f>IF(AND(Inputs!$CO202=0,AN$3&gt;=Inputs!$CM202),1,IF(AND(AN$3&gt;=Inputs!$CM202,AN$3&lt;Inputs!$CN202),1,IF(AND(AN$3=Inputs!$CN202,AN$3=Inputs!$CO202),1,IF(OR(AND(AN$3=Inputs!$CN202+1,Inputs!$CN202=Inputs!$CO202),AND(AN$3=Inputs!$CN202+2,Inputs!$CN202=Inputs!$CO202)),0,IF(AN$3=Inputs!$CN202,0.8,IF(AN$3=Inputs!$CN202+1,0.6,IF(AN$3=Inputs!$CN202+2,0.4,IF(AN$3=Inputs!$CO202,0.2,IF(AND(AN$3&gt;=Inputs!$CL202,AN$3&lt;Inputs!$CM202),(AN$3-Inputs!$CL202+1)/(Inputs!$AI202+1),0)))))))))</f>
        <v>0</v>
      </c>
      <c r="AO204" s="27">
        <f>IF(AND(Inputs!$CO202=0,AO$3&gt;=Inputs!$CM202),1,IF(AND(AO$3&gt;=Inputs!$CM202,AO$3&lt;Inputs!$CN202),1,IF(AND(AO$3=Inputs!$CN202,AO$3=Inputs!$CO202),1,IF(OR(AND(AO$3=Inputs!$CN202+1,Inputs!$CN202=Inputs!$CO202),AND(AO$3=Inputs!$CN202+2,Inputs!$CN202=Inputs!$CO202)),0,IF(AO$3=Inputs!$CN202,0.8,IF(AO$3=Inputs!$CN202+1,0.6,IF(AO$3=Inputs!$CN202+2,0.4,IF(AO$3=Inputs!$CO202,0.2,IF(AND(AO$3&gt;=Inputs!$CL202,AO$3&lt;Inputs!$CM202),(AO$3-Inputs!$CL202+1)/(Inputs!$AI202+1),0)))))))))</f>
        <v>0</v>
      </c>
      <c r="AP204" s="27">
        <f>IF(AND(Inputs!$CO202=0,AP$3&gt;=Inputs!$CM202),1,IF(AND(AP$3&gt;=Inputs!$CM202,AP$3&lt;Inputs!$CN202),1,IF(AND(AP$3=Inputs!$CN202,AP$3=Inputs!$CO202),1,IF(OR(AND(AP$3=Inputs!$CN202+1,Inputs!$CN202=Inputs!$CO202),AND(AP$3=Inputs!$CN202+2,Inputs!$CN202=Inputs!$CO202)),0,IF(AP$3=Inputs!$CN202,0.8,IF(AP$3=Inputs!$CN202+1,0.6,IF(AP$3=Inputs!$CN202+2,0.4,IF(AP$3=Inputs!$CO202,0.2,IF(AND(AP$3&gt;=Inputs!$CL202,AP$3&lt;Inputs!$CM202),(AP$3-Inputs!$CL202+1)/(Inputs!$AI202+1),0)))))))))</f>
        <v>0</v>
      </c>
      <c r="AQ204" s="27">
        <f>IF(AND(Inputs!$CO202=0,AQ$3&gt;=Inputs!$CM202),1,IF(AND(AQ$3&gt;=Inputs!$CM202,AQ$3&lt;Inputs!$CN202),1,IF(AND(AQ$3=Inputs!$CN202,AQ$3=Inputs!$CO202),1,IF(OR(AND(AQ$3=Inputs!$CN202+1,Inputs!$CN202=Inputs!$CO202),AND(AQ$3=Inputs!$CN202+2,Inputs!$CN202=Inputs!$CO202)),0,IF(AQ$3=Inputs!$CN202,0.8,IF(AQ$3=Inputs!$CN202+1,0.6,IF(AQ$3=Inputs!$CN202+2,0.4,IF(AQ$3=Inputs!$CO202,0.2,IF(AND(AQ$3&gt;=Inputs!$CL202,AQ$3&lt;Inputs!$CM202),(AQ$3-Inputs!$CL202+1)/(Inputs!$AI202+1),0)))))))))</f>
        <v>0</v>
      </c>
      <c r="AR204" s="27">
        <f>IF(AND(Inputs!$CO202=0,AR$3&gt;=Inputs!$CM202),1,IF(AND(AR$3&gt;=Inputs!$CM202,AR$3&lt;Inputs!$CN202),1,IF(AND(AR$3=Inputs!$CN202,AR$3=Inputs!$CO202),1,IF(OR(AND(AR$3=Inputs!$CN202+1,Inputs!$CN202=Inputs!$CO202),AND(AR$3=Inputs!$CN202+2,Inputs!$CN202=Inputs!$CO202)),0,IF(AR$3=Inputs!$CN202,0.8,IF(AR$3=Inputs!$CN202+1,0.6,IF(AR$3=Inputs!$CN202+2,0.4,IF(AR$3=Inputs!$CO202,0.2,IF(AND(AR$3&gt;=Inputs!$CL202,AR$3&lt;Inputs!$CM202),(AR$3-Inputs!$CL202+1)/(Inputs!$AI202+1),0)))))))))</f>
        <v>0</v>
      </c>
      <c r="AS204" s="27">
        <f>IF(AND(Inputs!$CO202=0,AS$3&gt;=Inputs!$CM202),1,IF(AND(AS$3&gt;=Inputs!$CM202,AS$3&lt;Inputs!$CN202),1,IF(AND(AS$3=Inputs!$CN202,AS$3=Inputs!$CO202),1,IF(OR(AND(AS$3=Inputs!$CN202+1,Inputs!$CN202=Inputs!$CO202),AND(AS$3=Inputs!$CN202+2,Inputs!$CN202=Inputs!$CO202)),0,IF(AS$3=Inputs!$CN202,0.8,IF(AS$3=Inputs!$CN202+1,0.6,IF(AS$3=Inputs!$CN202+2,0.4,IF(AS$3=Inputs!$CO202,0.2,IF(AND(AS$3&gt;=Inputs!$CL202,AS$3&lt;Inputs!$CM202),(AS$3-Inputs!$CL202+1)/(Inputs!$AI202+1),0)))))))))</f>
        <v>0</v>
      </c>
      <c r="AT204" s="27">
        <f>IF(AND(Inputs!$CO202=0,AT$3&gt;=Inputs!$CM202),1,IF(AND(AT$3&gt;=Inputs!$CM202,AT$3&lt;Inputs!$CN202),1,IF(AND(AT$3=Inputs!$CN202,AT$3=Inputs!$CO202),1,IF(OR(AND(AT$3=Inputs!$CN202+1,Inputs!$CN202=Inputs!$CO202),AND(AT$3=Inputs!$CN202+2,Inputs!$CN202=Inputs!$CO202)),0,IF(AT$3=Inputs!$CN202,0.8,IF(AT$3=Inputs!$CN202+1,0.6,IF(AT$3=Inputs!$CN202+2,0.4,IF(AT$3=Inputs!$CO202,0.2,IF(AND(AT$3&gt;=Inputs!$CL202,AT$3&lt;Inputs!$CM202),(AT$3-Inputs!$CL202+1)/(Inputs!$AI202+1),0)))))))))</f>
        <v>0</v>
      </c>
      <c r="AU204" s="27">
        <f>IF(AND(Inputs!$CO202=0,AU$3&gt;=Inputs!$CM202),1,IF(AND(AU$3&gt;=Inputs!$CM202,AU$3&lt;Inputs!$CN202),1,IF(AND(AU$3=Inputs!$CN202,AU$3=Inputs!$CO202),1,IF(OR(AND(AU$3=Inputs!$CN202+1,Inputs!$CN202=Inputs!$CO202),AND(AU$3=Inputs!$CN202+2,Inputs!$CN202=Inputs!$CO202)),0,IF(AU$3=Inputs!$CN202,0.8,IF(AU$3=Inputs!$CN202+1,0.6,IF(AU$3=Inputs!$CN202+2,0.4,IF(AU$3=Inputs!$CO202,0.2,IF(AND(AU$3&gt;=Inputs!$CL202,AU$3&lt;Inputs!$CM202),(AU$3-Inputs!$CL202+1)/(Inputs!$AI202+1),0)))))))))</f>
        <v>0</v>
      </c>
      <c r="AV204" s="27">
        <f>IF(AND(Inputs!$CO202=0,AV$3&gt;=Inputs!$CM202),1,IF(AND(AV$3&gt;=Inputs!$CM202,AV$3&lt;Inputs!$CN202),1,IF(AND(AV$3=Inputs!$CN202,AV$3=Inputs!$CO202),1,IF(OR(AND(AV$3=Inputs!$CN202+1,Inputs!$CN202=Inputs!$CO202),AND(AV$3=Inputs!$CN202+2,Inputs!$CN202=Inputs!$CO202)),0,IF(AV$3=Inputs!$CN202,0.8,IF(AV$3=Inputs!$CN202+1,0.6,IF(AV$3=Inputs!$CN202+2,0.4,IF(AV$3=Inputs!$CO202,0.2,IF(AND(AV$3&gt;=Inputs!$CL202,AV$3&lt;Inputs!$CM202),(AV$3-Inputs!$CL202+1)/(Inputs!$AI202+1),0)))))))))</f>
        <v>0</v>
      </c>
      <c r="AW204" s="27">
        <f>IF(AND(Inputs!$CO202=0,AW$3&gt;=Inputs!$CM202),1,IF(AND(AW$3&gt;=Inputs!$CM202,AW$3&lt;Inputs!$CN202),1,IF(AND(AW$3=Inputs!$CN202,AW$3=Inputs!$CO202),1,IF(OR(AND(AW$3=Inputs!$CN202+1,Inputs!$CN202=Inputs!$CO202),AND(AW$3=Inputs!$CN202+2,Inputs!$CN202=Inputs!$CO202)),0,IF(AW$3=Inputs!$CN202,0.8,IF(AW$3=Inputs!$CN202+1,0.6,IF(AW$3=Inputs!$CN202+2,0.4,IF(AW$3=Inputs!$CO202,0.2,IF(AND(AW$3&gt;=Inputs!$CL202,AW$3&lt;Inputs!$CM202),(AW$3-Inputs!$CL202+1)/(Inputs!$AI202+1),0)))))))))</f>
        <v>0</v>
      </c>
      <c r="AX204" s="27">
        <f>IF(AND(Inputs!$CO202=0,AX$3&gt;=Inputs!$CM202),1,IF(AND(AX$3&gt;=Inputs!$CM202,AX$3&lt;Inputs!$CN202),1,IF(AND(AX$3=Inputs!$CN202,AX$3=Inputs!$CO202),1,IF(OR(AND(AX$3=Inputs!$CN202+1,Inputs!$CN202=Inputs!$CO202),AND(AX$3=Inputs!$CN202+2,Inputs!$CN202=Inputs!$CO202)),0,IF(AX$3=Inputs!$CN202,0.8,IF(AX$3=Inputs!$CN202+1,0.6,IF(AX$3=Inputs!$CN202+2,0.4,IF(AX$3=Inputs!$CO202,0.2,IF(AND(AX$3&gt;=Inputs!$CL202,AX$3&lt;Inputs!$CM202),(AX$3-Inputs!$CL202+1)/(Inputs!$AI202+1),0)))))))))</f>
        <v>0</v>
      </c>
      <c r="AY204" s="27">
        <f>IF(AND(Inputs!$CO202=0,AY$3&gt;=Inputs!$CM202),1,IF(AND(AY$3&gt;=Inputs!$CM202,AY$3&lt;Inputs!$CN202),1,IF(AND(AY$3=Inputs!$CN202,AY$3=Inputs!$CO202),1,IF(OR(AND(AY$3=Inputs!$CN202+1,Inputs!$CN202=Inputs!$CO202),AND(AY$3=Inputs!$CN202+2,Inputs!$CN202=Inputs!$CO202)),0,IF(AY$3=Inputs!$CN202,0.8,IF(AY$3=Inputs!$CN202+1,0.6,IF(AY$3=Inputs!$CN202+2,0.4,IF(AY$3=Inputs!$CO202,0.2,IF(AND(AY$3&gt;=Inputs!$CL202,AY$3&lt;Inputs!$CM202),(AY$3-Inputs!$CL202+1)/(Inputs!$AI202+1),0)))))))))</f>
        <v>0</v>
      </c>
      <c r="AZ204" s="27">
        <f>IF(AND(Inputs!$CO202=0,AZ$3&gt;=Inputs!$CM202),1,IF(AND(AZ$3&gt;=Inputs!$CM202,AZ$3&lt;Inputs!$CN202),1,IF(AND(AZ$3=Inputs!$CN202,AZ$3=Inputs!$CO202),1,IF(OR(AND(AZ$3=Inputs!$CN202+1,Inputs!$CN202=Inputs!$CO202),AND(AZ$3=Inputs!$CN202+2,Inputs!$CN202=Inputs!$CO202)),0,IF(AZ$3=Inputs!$CN202,0.8,IF(AZ$3=Inputs!$CN202+1,0.6,IF(AZ$3=Inputs!$CN202+2,0.4,IF(AZ$3=Inputs!$CO202,0.2,IF(AND(AZ$3&gt;=Inputs!$CL202,AZ$3&lt;Inputs!$CM202),(AZ$3-Inputs!$CL202+1)/(Inputs!$AI202+1),0)))))))))</f>
        <v>0</v>
      </c>
      <c r="BA204" s="27">
        <f>IF(AND(Inputs!$CO202=0,BA$3&gt;=Inputs!$CM202),1,IF(AND(BA$3&gt;=Inputs!$CM202,BA$3&lt;Inputs!$CN202),1,IF(AND(BA$3=Inputs!$CN202,BA$3=Inputs!$CO202),1,IF(OR(AND(BA$3=Inputs!$CN202+1,Inputs!$CN202=Inputs!$CO202),AND(BA$3=Inputs!$CN202+2,Inputs!$CN202=Inputs!$CO202)),0,IF(BA$3=Inputs!$CN202,0.8,IF(BA$3=Inputs!$CN202+1,0.6,IF(BA$3=Inputs!$CN202+2,0.4,IF(BA$3=Inputs!$CO202,0.2,IF(AND(BA$3&gt;=Inputs!$CL202,BA$3&lt;Inputs!$CM202),(BA$3-Inputs!$CL202+1)/(Inputs!$AI202+1),0)))))))))</f>
        <v>0</v>
      </c>
      <c r="BB204" s="27">
        <f>IF(AND(Inputs!$CO202=0,BB$3&gt;=Inputs!$CM202),1,IF(AND(BB$3&gt;=Inputs!$CM202,BB$3&lt;Inputs!$CN202),1,IF(AND(BB$3=Inputs!$CN202,BB$3=Inputs!$CO202),1,IF(OR(AND(BB$3=Inputs!$CN202+1,Inputs!$CN202=Inputs!$CO202),AND(BB$3=Inputs!$CN202+2,Inputs!$CN202=Inputs!$CO202)),0,IF(BB$3=Inputs!$CN202,0.8,IF(BB$3=Inputs!$CN202+1,0.6,IF(BB$3=Inputs!$CN202+2,0.4,IF(BB$3=Inputs!$CO202,0.2,IF(AND(BB$3&gt;=Inputs!$CL202,BB$3&lt;Inputs!$CM202),(BB$3-Inputs!$CL202+1)/(Inputs!$AI202+1),0)))))))))</f>
        <v>0</v>
      </c>
      <c r="BC204" s="27">
        <f>IF(AND(Inputs!$CO202=0,BC$3&gt;=Inputs!$CM202),1,IF(AND(BC$3&gt;=Inputs!$CM202,BC$3&lt;Inputs!$CN202),1,IF(AND(BC$3=Inputs!$CN202,BC$3=Inputs!$CO202),1,IF(OR(AND(BC$3=Inputs!$CN202+1,Inputs!$CN202=Inputs!$CO202),AND(BC$3=Inputs!$CN202+2,Inputs!$CN202=Inputs!$CO202)),0,IF(BC$3=Inputs!$CN202,0.8,IF(BC$3=Inputs!$CN202+1,0.6,IF(BC$3=Inputs!$CN202+2,0.4,IF(BC$3=Inputs!$CO202,0.2,IF(AND(BC$3&gt;=Inputs!$CL202,BC$3&lt;Inputs!$CM202),(BC$3-Inputs!$CL202+1)/(Inputs!$AI202+1),0)))))))))</f>
        <v>0</v>
      </c>
      <c r="BD204" s="27">
        <f>IF(AND(Inputs!$CO202=0,BD$3&gt;=Inputs!$CM202),1,IF(AND(BD$3&gt;=Inputs!$CM202,BD$3&lt;Inputs!$CN202),1,IF(AND(BD$3=Inputs!$CN202,BD$3=Inputs!$CO202),1,IF(OR(AND(BD$3=Inputs!$CN202+1,Inputs!$CN202=Inputs!$CO202),AND(BD$3=Inputs!$CN202+2,Inputs!$CN202=Inputs!$CO202)),0,IF(BD$3=Inputs!$CN202,0.8,IF(BD$3=Inputs!$CN202+1,0.6,IF(BD$3=Inputs!$CN202+2,0.4,IF(BD$3=Inputs!$CO202,0.2,IF(AND(BD$3&gt;=Inputs!$CL202,BD$3&lt;Inputs!$CM202),(BD$3-Inputs!$CL202+1)/(Inputs!$AI202+1),0)))))))))</f>
        <v>0</v>
      </c>
      <c r="BE204" s="27">
        <f>IF(AND(Inputs!$CO202=0,BE$3&gt;=Inputs!$CM202),1,IF(AND(BE$3&gt;=Inputs!$CM202,BE$3&lt;Inputs!$CN202),1,IF(AND(BE$3=Inputs!$CN202,BE$3=Inputs!$CO202),1,IF(OR(AND(BE$3=Inputs!$CN202+1,Inputs!$CN202=Inputs!$CO202),AND(BE$3=Inputs!$CN202+2,Inputs!$CN202=Inputs!$CO202)),0,IF(BE$3=Inputs!$CN202,0.8,IF(BE$3=Inputs!$CN202+1,0.6,IF(BE$3=Inputs!$CN202+2,0.4,IF(BE$3=Inputs!$CO202,0.2,IF(AND(BE$3&gt;=Inputs!$CL202,BE$3&lt;Inputs!$CM202),(BE$3-Inputs!$CL202+1)/(Inputs!$AI202+1),0)))))))))</f>
        <v>0</v>
      </c>
      <c r="BF204" s="27">
        <f>IF(AND(Inputs!$CO202=0,BF$3&gt;=Inputs!$CM202),1,IF(AND(BF$3&gt;=Inputs!$CM202,BF$3&lt;Inputs!$CN202),1,IF(AND(BF$3=Inputs!$CN202,BF$3=Inputs!$CO202),1,IF(OR(AND(BF$3=Inputs!$CN202+1,Inputs!$CN202=Inputs!$CO202),AND(BF$3=Inputs!$CN202+2,Inputs!$CN202=Inputs!$CO202)),0,IF(BF$3=Inputs!$CN202,0.8,IF(BF$3=Inputs!$CN202+1,0.6,IF(BF$3=Inputs!$CN202+2,0.4,IF(BF$3=Inputs!$CO202,0.2,IF(AND(BF$3&gt;=Inputs!$CL202,BF$3&lt;Inputs!$CM202),(BF$3-Inputs!$CL202+1)/(Inputs!$AI202+1),0)))))))))</f>
        <v>0</v>
      </c>
      <c r="BG204" s="27">
        <f>IF(AND(Inputs!$CO202=0,BG$3&gt;=Inputs!$CM202),1,IF(AND(BG$3&gt;=Inputs!$CM202,BG$3&lt;Inputs!$CN202),1,IF(AND(BG$3=Inputs!$CN202,BG$3=Inputs!$CO202),1,IF(OR(AND(BG$3=Inputs!$CN202+1,Inputs!$CN202=Inputs!$CO202),AND(BG$3=Inputs!$CN202+2,Inputs!$CN202=Inputs!$CO202)),0,IF(BG$3=Inputs!$CN202,0.8,IF(BG$3=Inputs!$CN202+1,0.6,IF(BG$3=Inputs!$CN202+2,0.4,IF(BG$3=Inputs!$CO202,0.2,IF(AND(BG$3&gt;=Inputs!$CL202,BG$3&lt;Inputs!$CM202),(BG$3-Inputs!$CL202+1)/(Inputs!$AI202+1),0)))))))))</f>
        <v>0</v>
      </c>
      <c r="BH204" s="27">
        <f>IF(AND(Inputs!$CO202=0,BH$3&gt;=Inputs!$CM202),1,IF(AND(BH$3&gt;=Inputs!$CM202,BH$3&lt;Inputs!$CN202),1,IF(AND(BH$3=Inputs!$CN202,BH$3=Inputs!$CO202),1,IF(OR(AND(BH$3=Inputs!$CN202+1,Inputs!$CN202=Inputs!$CO202),AND(BH$3=Inputs!$CN202+2,Inputs!$CN202=Inputs!$CO202)),0,IF(BH$3=Inputs!$CN202,0.8,IF(BH$3=Inputs!$CN202+1,0.6,IF(BH$3=Inputs!$CN202+2,0.4,IF(BH$3=Inputs!$CO202,0.2,IF(AND(BH$3&gt;=Inputs!$CL202,BH$3&lt;Inputs!$CM202),(BH$3-Inputs!$CL202+1)/(Inputs!$AI202+1),0)))))))))</f>
        <v>0</v>
      </c>
      <c r="BI204" s="27">
        <f>IF(AND(Inputs!$CO202=0,BI$3&gt;=Inputs!$CM202),1,IF(AND(BI$3&gt;=Inputs!$CM202,BI$3&lt;Inputs!$CN202),1,IF(AND(BI$3=Inputs!$CN202,BI$3=Inputs!$CO202),1,IF(OR(AND(BI$3=Inputs!$CN202+1,Inputs!$CN202=Inputs!$CO202),AND(BI$3=Inputs!$CN202+2,Inputs!$CN202=Inputs!$CO202)),0,IF(BI$3=Inputs!$CN202,0.8,IF(BI$3=Inputs!$CN202+1,0.6,IF(BI$3=Inputs!$CN202+2,0.4,IF(BI$3=Inputs!$CO202,0.2,IF(AND(BI$3&gt;=Inputs!$CL202,BI$3&lt;Inputs!$CM202),(BI$3-Inputs!$CL202+1)/(Inputs!$AI202+1),0)))))))))</f>
        <v>0</v>
      </c>
      <c r="BJ204" s="27">
        <f>IF(AND(Inputs!$CO202=0,BJ$3&gt;=Inputs!$CM202),1,IF(AND(BJ$3&gt;=Inputs!$CM202,BJ$3&lt;Inputs!$CN202),1,IF(AND(BJ$3=Inputs!$CN202,BJ$3=Inputs!$CO202),1,IF(OR(AND(BJ$3=Inputs!$CN202+1,Inputs!$CN202=Inputs!$CO202),AND(BJ$3=Inputs!$CN202+2,Inputs!$CN202=Inputs!$CO202)),0,IF(BJ$3=Inputs!$CN202,0.8,IF(BJ$3=Inputs!$CN202+1,0.6,IF(BJ$3=Inputs!$CN202+2,0.4,IF(BJ$3=Inputs!$CO202,0.2,IF(AND(BJ$3&gt;=Inputs!$CL202,BJ$3&lt;Inputs!$CM202),(BJ$3-Inputs!$CL202+1)/(Inputs!$AI202+1),0)))))))))</f>
        <v>0</v>
      </c>
      <c r="BK204" s="27">
        <f>IF(AND(Inputs!$CO202=0,BK$3&gt;=Inputs!$CM202),1,IF(AND(BK$3&gt;=Inputs!$CM202,BK$3&lt;Inputs!$CN202),1,IF(AND(BK$3=Inputs!$CN202,BK$3=Inputs!$CO202),1,IF(OR(AND(BK$3=Inputs!$CN202+1,Inputs!$CN202=Inputs!$CO202),AND(BK$3=Inputs!$CN202+2,Inputs!$CN202=Inputs!$CO202)),0,IF(BK$3=Inputs!$CN202,0.8,IF(BK$3=Inputs!$CN202+1,0.6,IF(BK$3=Inputs!$CN202+2,0.4,IF(BK$3=Inputs!$CO202,0.2,IF(AND(BK$3&gt;=Inputs!$CL202,BK$3&lt;Inputs!$CM202),(BK$3-Inputs!$CL202+1)/(Inputs!$AI202+1),0)))))))))</f>
        <v>0</v>
      </c>
      <c r="BL204" s="27">
        <f>IF(AND(Inputs!$CO202=0,BL$3&gt;=Inputs!$CM202),1,IF(AND(BL$3&gt;=Inputs!$CM202,BL$3&lt;Inputs!$CN202),1,IF(AND(BL$3=Inputs!$CN202,BL$3=Inputs!$CO202),1,IF(OR(AND(BL$3=Inputs!$CN202+1,Inputs!$CN202=Inputs!$CO202),AND(BL$3=Inputs!$CN202+2,Inputs!$CN202=Inputs!$CO202)),0,IF(BL$3=Inputs!$CN202,0.8,IF(BL$3=Inputs!$CN202+1,0.6,IF(BL$3=Inputs!$CN202+2,0.4,IF(BL$3=Inputs!$CO202,0.2,IF(AND(BL$3&gt;=Inputs!$CL202,BL$3&lt;Inputs!$CM202),(BL$3-Inputs!$CL202+1)/(Inputs!$AI202+1),0)))))))))</f>
        <v>0</v>
      </c>
      <c r="BM204" s="27">
        <f>IF(AND(Inputs!$CO202=0,BM$3&gt;=Inputs!$CM202),1,IF(AND(BM$3&gt;=Inputs!$CM202,BM$3&lt;Inputs!$CN202),1,IF(AND(BM$3=Inputs!$CN202,BM$3=Inputs!$CO202),1,IF(OR(AND(BM$3=Inputs!$CN202+1,Inputs!$CN202=Inputs!$CO202),AND(BM$3=Inputs!$CN202+2,Inputs!$CN202=Inputs!$CO202)),0,IF(BM$3=Inputs!$CN202,0.8,IF(BM$3=Inputs!$CN202+1,0.6,IF(BM$3=Inputs!$CN202+2,0.4,IF(BM$3=Inputs!$CO202,0.2,IF(AND(BM$3&gt;=Inputs!$CL202,BM$3&lt;Inputs!$CM202),(BM$3-Inputs!$CL202+1)/(Inputs!$AI202+1),0)))))))))</f>
        <v>0</v>
      </c>
    </row>
    <row r="205" spans="1:65">
      <c r="A205" s="7" t="str">
        <f>IF(Inputs!A203="","",Inputs!A203)</f>
        <v/>
      </c>
      <c r="B205" t="str">
        <f>IF(Inputs!B203="","",Inputs!B203)</f>
        <v/>
      </c>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292"/>
      <c r="AE205" s="292"/>
      <c r="AF205" s="292"/>
      <c r="AG205" s="50">
        <f t="shared" si="7"/>
        <v>0</v>
      </c>
      <c r="AH205" s="42">
        <f t="shared" si="8"/>
        <v>0</v>
      </c>
      <c r="AJ205" s="27">
        <f>IF(AND(Inputs!$CO203=0,AJ$3&gt;=Inputs!$CM203),1,IF(AND(AJ$3&gt;=Inputs!$CM203,AJ$3&lt;Inputs!$CN203),1,IF(AND(AJ$3=Inputs!$CN203,AJ$3=Inputs!$CO203),1,IF(OR(AND(AJ$3=Inputs!$CN203+1,Inputs!$CN203=Inputs!$CO203),AND(AJ$3=Inputs!$CN203+2,Inputs!$CN203=Inputs!$CO203)),0,IF(AJ$3=Inputs!$CN203,0.8,IF(AJ$3=Inputs!$CN203+1,0.6,IF(AJ$3=Inputs!$CN203+2,0.4,IF(AJ$3=Inputs!$CO203,0.2,IF(AND(AJ$3&gt;=Inputs!$CL203,AJ$3&lt;Inputs!$CM203),(AJ$3-Inputs!$CL203+1)/(Inputs!$AI203+1),0)))))))))</f>
        <v>0</v>
      </c>
      <c r="AK205" s="27">
        <f>IF(AND(Inputs!$CO203=0,AK$3&gt;=Inputs!$CM203),1,IF(AND(AK$3&gt;=Inputs!$CM203,AK$3&lt;Inputs!$CN203),1,IF(AND(AK$3=Inputs!$CN203,AK$3=Inputs!$CO203),1,IF(OR(AND(AK$3=Inputs!$CN203+1,Inputs!$CN203=Inputs!$CO203),AND(AK$3=Inputs!$CN203+2,Inputs!$CN203=Inputs!$CO203)),0,IF(AK$3=Inputs!$CN203,0.8,IF(AK$3=Inputs!$CN203+1,0.6,IF(AK$3=Inputs!$CN203+2,0.4,IF(AK$3=Inputs!$CO203,0.2,IF(AND(AK$3&gt;=Inputs!$CL203,AK$3&lt;Inputs!$CM203),(AK$3-Inputs!$CL203+1)/(Inputs!$AI203+1),0)))))))))</f>
        <v>0</v>
      </c>
      <c r="AL205" s="27">
        <f>IF(AND(Inputs!$CO203=0,AL$3&gt;=Inputs!$CM203),1,IF(AND(AL$3&gt;=Inputs!$CM203,AL$3&lt;Inputs!$CN203),1,IF(AND(AL$3=Inputs!$CN203,AL$3=Inputs!$CO203),1,IF(OR(AND(AL$3=Inputs!$CN203+1,Inputs!$CN203=Inputs!$CO203),AND(AL$3=Inputs!$CN203+2,Inputs!$CN203=Inputs!$CO203)),0,IF(AL$3=Inputs!$CN203,0.8,IF(AL$3=Inputs!$CN203+1,0.6,IF(AL$3=Inputs!$CN203+2,0.4,IF(AL$3=Inputs!$CO203,0.2,IF(AND(AL$3&gt;=Inputs!$CL203,AL$3&lt;Inputs!$CM203),(AL$3-Inputs!$CL203+1)/(Inputs!$AI203+1),0)))))))))</f>
        <v>0</v>
      </c>
      <c r="AM205" s="27">
        <f>IF(AND(Inputs!$CO203=0,AM$3&gt;=Inputs!$CM203),1,IF(AND(AM$3&gt;=Inputs!$CM203,AM$3&lt;Inputs!$CN203),1,IF(AND(AM$3=Inputs!$CN203,AM$3=Inputs!$CO203),1,IF(OR(AND(AM$3=Inputs!$CN203+1,Inputs!$CN203=Inputs!$CO203),AND(AM$3=Inputs!$CN203+2,Inputs!$CN203=Inputs!$CO203)),0,IF(AM$3=Inputs!$CN203,0.8,IF(AM$3=Inputs!$CN203+1,0.6,IF(AM$3=Inputs!$CN203+2,0.4,IF(AM$3=Inputs!$CO203,0.2,IF(AND(AM$3&gt;=Inputs!$CL203,AM$3&lt;Inputs!$CM203),(AM$3-Inputs!$CL203+1)/(Inputs!$AI203+1),0)))))))))</f>
        <v>0</v>
      </c>
      <c r="AN205" s="27">
        <f>IF(AND(Inputs!$CO203=0,AN$3&gt;=Inputs!$CM203),1,IF(AND(AN$3&gt;=Inputs!$CM203,AN$3&lt;Inputs!$CN203),1,IF(AND(AN$3=Inputs!$CN203,AN$3=Inputs!$CO203),1,IF(OR(AND(AN$3=Inputs!$CN203+1,Inputs!$CN203=Inputs!$CO203),AND(AN$3=Inputs!$CN203+2,Inputs!$CN203=Inputs!$CO203)),0,IF(AN$3=Inputs!$CN203,0.8,IF(AN$3=Inputs!$CN203+1,0.6,IF(AN$3=Inputs!$CN203+2,0.4,IF(AN$3=Inputs!$CO203,0.2,IF(AND(AN$3&gt;=Inputs!$CL203,AN$3&lt;Inputs!$CM203),(AN$3-Inputs!$CL203+1)/(Inputs!$AI203+1),0)))))))))</f>
        <v>0</v>
      </c>
      <c r="AO205" s="27">
        <f>IF(AND(Inputs!$CO203=0,AO$3&gt;=Inputs!$CM203),1,IF(AND(AO$3&gt;=Inputs!$CM203,AO$3&lt;Inputs!$CN203),1,IF(AND(AO$3=Inputs!$CN203,AO$3=Inputs!$CO203),1,IF(OR(AND(AO$3=Inputs!$CN203+1,Inputs!$CN203=Inputs!$CO203),AND(AO$3=Inputs!$CN203+2,Inputs!$CN203=Inputs!$CO203)),0,IF(AO$3=Inputs!$CN203,0.8,IF(AO$3=Inputs!$CN203+1,0.6,IF(AO$3=Inputs!$CN203+2,0.4,IF(AO$3=Inputs!$CO203,0.2,IF(AND(AO$3&gt;=Inputs!$CL203,AO$3&lt;Inputs!$CM203),(AO$3-Inputs!$CL203+1)/(Inputs!$AI203+1),0)))))))))</f>
        <v>0</v>
      </c>
      <c r="AP205" s="27">
        <f>IF(AND(Inputs!$CO203=0,AP$3&gt;=Inputs!$CM203),1,IF(AND(AP$3&gt;=Inputs!$CM203,AP$3&lt;Inputs!$CN203),1,IF(AND(AP$3=Inputs!$CN203,AP$3=Inputs!$CO203),1,IF(OR(AND(AP$3=Inputs!$CN203+1,Inputs!$CN203=Inputs!$CO203),AND(AP$3=Inputs!$CN203+2,Inputs!$CN203=Inputs!$CO203)),0,IF(AP$3=Inputs!$CN203,0.8,IF(AP$3=Inputs!$CN203+1,0.6,IF(AP$3=Inputs!$CN203+2,0.4,IF(AP$3=Inputs!$CO203,0.2,IF(AND(AP$3&gt;=Inputs!$CL203,AP$3&lt;Inputs!$CM203),(AP$3-Inputs!$CL203+1)/(Inputs!$AI203+1),0)))))))))</f>
        <v>0</v>
      </c>
      <c r="AQ205" s="27">
        <f>IF(AND(Inputs!$CO203=0,AQ$3&gt;=Inputs!$CM203),1,IF(AND(AQ$3&gt;=Inputs!$CM203,AQ$3&lt;Inputs!$CN203),1,IF(AND(AQ$3=Inputs!$CN203,AQ$3=Inputs!$CO203),1,IF(OR(AND(AQ$3=Inputs!$CN203+1,Inputs!$CN203=Inputs!$CO203),AND(AQ$3=Inputs!$CN203+2,Inputs!$CN203=Inputs!$CO203)),0,IF(AQ$3=Inputs!$CN203,0.8,IF(AQ$3=Inputs!$CN203+1,0.6,IF(AQ$3=Inputs!$CN203+2,0.4,IF(AQ$3=Inputs!$CO203,0.2,IF(AND(AQ$3&gt;=Inputs!$CL203,AQ$3&lt;Inputs!$CM203),(AQ$3-Inputs!$CL203+1)/(Inputs!$AI203+1),0)))))))))</f>
        <v>0</v>
      </c>
      <c r="AR205" s="27">
        <f>IF(AND(Inputs!$CO203=0,AR$3&gt;=Inputs!$CM203),1,IF(AND(AR$3&gt;=Inputs!$CM203,AR$3&lt;Inputs!$CN203),1,IF(AND(AR$3=Inputs!$CN203,AR$3=Inputs!$CO203),1,IF(OR(AND(AR$3=Inputs!$CN203+1,Inputs!$CN203=Inputs!$CO203),AND(AR$3=Inputs!$CN203+2,Inputs!$CN203=Inputs!$CO203)),0,IF(AR$3=Inputs!$CN203,0.8,IF(AR$3=Inputs!$CN203+1,0.6,IF(AR$3=Inputs!$CN203+2,0.4,IF(AR$3=Inputs!$CO203,0.2,IF(AND(AR$3&gt;=Inputs!$CL203,AR$3&lt;Inputs!$CM203),(AR$3-Inputs!$CL203+1)/(Inputs!$AI203+1),0)))))))))</f>
        <v>0</v>
      </c>
      <c r="AS205" s="27">
        <f>IF(AND(Inputs!$CO203=0,AS$3&gt;=Inputs!$CM203),1,IF(AND(AS$3&gt;=Inputs!$CM203,AS$3&lt;Inputs!$CN203),1,IF(AND(AS$3=Inputs!$CN203,AS$3=Inputs!$CO203),1,IF(OR(AND(AS$3=Inputs!$CN203+1,Inputs!$CN203=Inputs!$CO203),AND(AS$3=Inputs!$CN203+2,Inputs!$CN203=Inputs!$CO203)),0,IF(AS$3=Inputs!$CN203,0.8,IF(AS$3=Inputs!$CN203+1,0.6,IF(AS$3=Inputs!$CN203+2,0.4,IF(AS$3=Inputs!$CO203,0.2,IF(AND(AS$3&gt;=Inputs!$CL203,AS$3&lt;Inputs!$CM203),(AS$3-Inputs!$CL203+1)/(Inputs!$AI203+1),0)))))))))</f>
        <v>0</v>
      </c>
      <c r="AT205" s="27">
        <f>IF(AND(Inputs!$CO203=0,AT$3&gt;=Inputs!$CM203),1,IF(AND(AT$3&gt;=Inputs!$CM203,AT$3&lt;Inputs!$CN203),1,IF(AND(AT$3=Inputs!$CN203,AT$3=Inputs!$CO203),1,IF(OR(AND(AT$3=Inputs!$CN203+1,Inputs!$CN203=Inputs!$CO203),AND(AT$3=Inputs!$CN203+2,Inputs!$CN203=Inputs!$CO203)),0,IF(AT$3=Inputs!$CN203,0.8,IF(AT$3=Inputs!$CN203+1,0.6,IF(AT$3=Inputs!$CN203+2,0.4,IF(AT$3=Inputs!$CO203,0.2,IF(AND(AT$3&gt;=Inputs!$CL203,AT$3&lt;Inputs!$CM203),(AT$3-Inputs!$CL203+1)/(Inputs!$AI203+1),0)))))))))</f>
        <v>0</v>
      </c>
      <c r="AU205" s="27">
        <f>IF(AND(Inputs!$CO203=0,AU$3&gt;=Inputs!$CM203),1,IF(AND(AU$3&gt;=Inputs!$CM203,AU$3&lt;Inputs!$CN203),1,IF(AND(AU$3=Inputs!$CN203,AU$3=Inputs!$CO203),1,IF(OR(AND(AU$3=Inputs!$CN203+1,Inputs!$CN203=Inputs!$CO203),AND(AU$3=Inputs!$CN203+2,Inputs!$CN203=Inputs!$CO203)),0,IF(AU$3=Inputs!$CN203,0.8,IF(AU$3=Inputs!$CN203+1,0.6,IF(AU$3=Inputs!$CN203+2,0.4,IF(AU$3=Inputs!$CO203,0.2,IF(AND(AU$3&gt;=Inputs!$CL203,AU$3&lt;Inputs!$CM203),(AU$3-Inputs!$CL203+1)/(Inputs!$AI203+1),0)))))))))</f>
        <v>0</v>
      </c>
      <c r="AV205" s="27">
        <f>IF(AND(Inputs!$CO203=0,AV$3&gt;=Inputs!$CM203),1,IF(AND(AV$3&gt;=Inputs!$CM203,AV$3&lt;Inputs!$CN203),1,IF(AND(AV$3=Inputs!$CN203,AV$3=Inputs!$CO203),1,IF(OR(AND(AV$3=Inputs!$CN203+1,Inputs!$CN203=Inputs!$CO203),AND(AV$3=Inputs!$CN203+2,Inputs!$CN203=Inputs!$CO203)),0,IF(AV$3=Inputs!$CN203,0.8,IF(AV$3=Inputs!$CN203+1,0.6,IF(AV$3=Inputs!$CN203+2,0.4,IF(AV$3=Inputs!$CO203,0.2,IF(AND(AV$3&gt;=Inputs!$CL203,AV$3&lt;Inputs!$CM203),(AV$3-Inputs!$CL203+1)/(Inputs!$AI203+1),0)))))))))</f>
        <v>0</v>
      </c>
      <c r="AW205" s="27">
        <f>IF(AND(Inputs!$CO203=0,AW$3&gt;=Inputs!$CM203),1,IF(AND(AW$3&gt;=Inputs!$CM203,AW$3&lt;Inputs!$CN203),1,IF(AND(AW$3=Inputs!$CN203,AW$3=Inputs!$CO203),1,IF(OR(AND(AW$3=Inputs!$CN203+1,Inputs!$CN203=Inputs!$CO203),AND(AW$3=Inputs!$CN203+2,Inputs!$CN203=Inputs!$CO203)),0,IF(AW$3=Inputs!$CN203,0.8,IF(AW$3=Inputs!$CN203+1,0.6,IF(AW$3=Inputs!$CN203+2,0.4,IF(AW$3=Inputs!$CO203,0.2,IF(AND(AW$3&gt;=Inputs!$CL203,AW$3&lt;Inputs!$CM203),(AW$3-Inputs!$CL203+1)/(Inputs!$AI203+1),0)))))))))</f>
        <v>0</v>
      </c>
      <c r="AX205" s="27">
        <f>IF(AND(Inputs!$CO203=0,AX$3&gt;=Inputs!$CM203),1,IF(AND(AX$3&gt;=Inputs!$CM203,AX$3&lt;Inputs!$CN203),1,IF(AND(AX$3=Inputs!$CN203,AX$3=Inputs!$CO203),1,IF(OR(AND(AX$3=Inputs!$CN203+1,Inputs!$CN203=Inputs!$CO203),AND(AX$3=Inputs!$CN203+2,Inputs!$CN203=Inputs!$CO203)),0,IF(AX$3=Inputs!$CN203,0.8,IF(AX$3=Inputs!$CN203+1,0.6,IF(AX$3=Inputs!$CN203+2,0.4,IF(AX$3=Inputs!$CO203,0.2,IF(AND(AX$3&gt;=Inputs!$CL203,AX$3&lt;Inputs!$CM203),(AX$3-Inputs!$CL203+1)/(Inputs!$AI203+1),0)))))))))</f>
        <v>0</v>
      </c>
      <c r="AY205" s="27">
        <f>IF(AND(Inputs!$CO203=0,AY$3&gt;=Inputs!$CM203),1,IF(AND(AY$3&gt;=Inputs!$CM203,AY$3&lt;Inputs!$CN203),1,IF(AND(AY$3=Inputs!$CN203,AY$3=Inputs!$CO203),1,IF(OR(AND(AY$3=Inputs!$CN203+1,Inputs!$CN203=Inputs!$CO203),AND(AY$3=Inputs!$CN203+2,Inputs!$CN203=Inputs!$CO203)),0,IF(AY$3=Inputs!$CN203,0.8,IF(AY$3=Inputs!$CN203+1,0.6,IF(AY$3=Inputs!$CN203+2,0.4,IF(AY$3=Inputs!$CO203,0.2,IF(AND(AY$3&gt;=Inputs!$CL203,AY$3&lt;Inputs!$CM203),(AY$3-Inputs!$CL203+1)/(Inputs!$AI203+1),0)))))))))</f>
        <v>0</v>
      </c>
      <c r="AZ205" s="27">
        <f>IF(AND(Inputs!$CO203=0,AZ$3&gt;=Inputs!$CM203),1,IF(AND(AZ$3&gt;=Inputs!$CM203,AZ$3&lt;Inputs!$CN203),1,IF(AND(AZ$3=Inputs!$CN203,AZ$3=Inputs!$CO203),1,IF(OR(AND(AZ$3=Inputs!$CN203+1,Inputs!$CN203=Inputs!$CO203),AND(AZ$3=Inputs!$CN203+2,Inputs!$CN203=Inputs!$CO203)),0,IF(AZ$3=Inputs!$CN203,0.8,IF(AZ$3=Inputs!$CN203+1,0.6,IF(AZ$3=Inputs!$CN203+2,0.4,IF(AZ$3=Inputs!$CO203,0.2,IF(AND(AZ$3&gt;=Inputs!$CL203,AZ$3&lt;Inputs!$CM203),(AZ$3-Inputs!$CL203+1)/(Inputs!$AI203+1),0)))))))))</f>
        <v>0</v>
      </c>
      <c r="BA205" s="27">
        <f>IF(AND(Inputs!$CO203=0,BA$3&gt;=Inputs!$CM203),1,IF(AND(BA$3&gt;=Inputs!$CM203,BA$3&lt;Inputs!$CN203),1,IF(AND(BA$3=Inputs!$CN203,BA$3=Inputs!$CO203),1,IF(OR(AND(BA$3=Inputs!$CN203+1,Inputs!$CN203=Inputs!$CO203),AND(BA$3=Inputs!$CN203+2,Inputs!$CN203=Inputs!$CO203)),0,IF(BA$3=Inputs!$CN203,0.8,IF(BA$3=Inputs!$CN203+1,0.6,IF(BA$3=Inputs!$CN203+2,0.4,IF(BA$3=Inputs!$CO203,0.2,IF(AND(BA$3&gt;=Inputs!$CL203,BA$3&lt;Inputs!$CM203),(BA$3-Inputs!$CL203+1)/(Inputs!$AI203+1),0)))))))))</f>
        <v>0</v>
      </c>
      <c r="BB205" s="27">
        <f>IF(AND(Inputs!$CO203=0,BB$3&gt;=Inputs!$CM203),1,IF(AND(BB$3&gt;=Inputs!$CM203,BB$3&lt;Inputs!$CN203),1,IF(AND(BB$3=Inputs!$CN203,BB$3=Inputs!$CO203),1,IF(OR(AND(BB$3=Inputs!$CN203+1,Inputs!$CN203=Inputs!$CO203),AND(BB$3=Inputs!$CN203+2,Inputs!$CN203=Inputs!$CO203)),0,IF(BB$3=Inputs!$CN203,0.8,IF(BB$3=Inputs!$CN203+1,0.6,IF(BB$3=Inputs!$CN203+2,0.4,IF(BB$3=Inputs!$CO203,0.2,IF(AND(BB$3&gt;=Inputs!$CL203,BB$3&lt;Inputs!$CM203),(BB$3-Inputs!$CL203+1)/(Inputs!$AI203+1),0)))))))))</f>
        <v>0</v>
      </c>
      <c r="BC205" s="27">
        <f>IF(AND(Inputs!$CO203=0,BC$3&gt;=Inputs!$CM203),1,IF(AND(BC$3&gt;=Inputs!$CM203,BC$3&lt;Inputs!$CN203),1,IF(AND(BC$3=Inputs!$CN203,BC$3=Inputs!$CO203),1,IF(OR(AND(BC$3=Inputs!$CN203+1,Inputs!$CN203=Inputs!$CO203),AND(BC$3=Inputs!$CN203+2,Inputs!$CN203=Inputs!$CO203)),0,IF(BC$3=Inputs!$CN203,0.8,IF(BC$3=Inputs!$CN203+1,0.6,IF(BC$3=Inputs!$CN203+2,0.4,IF(BC$3=Inputs!$CO203,0.2,IF(AND(BC$3&gt;=Inputs!$CL203,BC$3&lt;Inputs!$CM203),(BC$3-Inputs!$CL203+1)/(Inputs!$AI203+1),0)))))))))</f>
        <v>0</v>
      </c>
      <c r="BD205" s="27">
        <f>IF(AND(Inputs!$CO203=0,BD$3&gt;=Inputs!$CM203),1,IF(AND(BD$3&gt;=Inputs!$CM203,BD$3&lt;Inputs!$CN203),1,IF(AND(BD$3=Inputs!$CN203,BD$3=Inputs!$CO203),1,IF(OR(AND(BD$3=Inputs!$CN203+1,Inputs!$CN203=Inputs!$CO203),AND(BD$3=Inputs!$CN203+2,Inputs!$CN203=Inputs!$CO203)),0,IF(BD$3=Inputs!$CN203,0.8,IF(BD$3=Inputs!$CN203+1,0.6,IF(BD$3=Inputs!$CN203+2,0.4,IF(BD$3=Inputs!$CO203,0.2,IF(AND(BD$3&gt;=Inputs!$CL203,BD$3&lt;Inputs!$CM203),(BD$3-Inputs!$CL203+1)/(Inputs!$AI203+1),0)))))))))</f>
        <v>0</v>
      </c>
      <c r="BE205" s="27">
        <f>IF(AND(Inputs!$CO203=0,BE$3&gt;=Inputs!$CM203),1,IF(AND(BE$3&gt;=Inputs!$CM203,BE$3&lt;Inputs!$CN203),1,IF(AND(BE$3=Inputs!$CN203,BE$3=Inputs!$CO203),1,IF(OR(AND(BE$3=Inputs!$CN203+1,Inputs!$CN203=Inputs!$CO203),AND(BE$3=Inputs!$CN203+2,Inputs!$CN203=Inputs!$CO203)),0,IF(BE$3=Inputs!$CN203,0.8,IF(BE$3=Inputs!$CN203+1,0.6,IF(BE$3=Inputs!$CN203+2,0.4,IF(BE$3=Inputs!$CO203,0.2,IF(AND(BE$3&gt;=Inputs!$CL203,BE$3&lt;Inputs!$CM203),(BE$3-Inputs!$CL203+1)/(Inputs!$AI203+1),0)))))))))</f>
        <v>0</v>
      </c>
      <c r="BF205" s="27">
        <f>IF(AND(Inputs!$CO203=0,BF$3&gt;=Inputs!$CM203),1,IF(AND(BF$3&gt;=Inputs!$CM203,BF$3&lt;Inputs!$CN203),1,IF(AND(BF$3=Inputs!$CN203,BF$3=Inputs!$CO203),1,IF(OR(AND(BF$3=Inputs!$CN203+1,Inputs!$CN203=Inputs!$CO203),AND(BF$3=Inputs!$CN203+2,Inputs!$CN203=Inputs!$CO203)),0,IF(BF$3=Inputs!$CN203,0.8,IF(BF$3=Inputs!$CN203+1,0.6,IF(BF$3=Inputs!$CN203+2,0.4,IF(BF$3=Inputs!$CO203,0.2,IF(AND(BF$3&gt;=Inputs!$CL203,BF$3&lt;Inputs!$CM203),(BF$3-Inputs!$CL203+1)/(Inputs!$AI203+1),0)))))))))</f>
        <v>0</v>
      </c>
      <c r="BG205" s="27">
        <f>IF(AND(Inputs!$CO203=0,BG$3&gt;=Inputs!$CM203),1,IF(AND(BG$3&gt;=Inputs!$CM203,BG$3&lt;Inputs!$CN203),1,IF(AND(BG$3=Inputs!$CN203,BG$3=Inputs!$CO203),1,IF(OR(AND(BG$3=Inputs!$CN203+1,Inputs!$CN203=Inputs!$CO203),AND(BG$3=Inputs!$CN203+2,Inputs!$CN203=Inputs!$CO203)),0,IF(BG$3=Inputs!$CN203,0.8,IF(BG$3=Inputs!$CN203+1,0.6,IF(BG$3=Inputs!$CN203+2,0.4,IF(BG$3=Inputs!$CO203,0.2,IF(AND(BG$3&gt;=Inputs!$CL203,BG$3&lt;Inputs!$CM203),(BG$3-Inputs!$CL203+1)/(Inputs!$AI203+1),0)))))))))</f>
        <v>0</v>
      </c>
      <c r="BH205" s="27">
        <f>IF(AND(Inputs!$CO203=0,BH$3&gt;=Inputs!$CM203),1,IF(AND(BH$3&gt;=Inputs!$CM203,BH$3&lt;Inputs!$CN203),1,IF(AND(BH$3=Inputs!$CN203,BH$3=Inputs!$CO203),1,IF(OR(AND(BH$3=Inputs!$CN203+1,Inputs!$CN203=Inputs!$CO203),AND(BH$3=Inputs!$CN203+2,Inputs!$CN203=Inputs!$CO203)),0,IF(BH$3=Inputs!$CN203,0.8,IF(BH$3=Inputs!$CN203+1,0.6,IF(BH$3=Inputs!$CN203+2,0.4,IF(BH$3=Inputs!$CO203,0.2,IF(AND(BH$3&gt;=Inputs!$CL203,BH$3&lt;Inputs!$CM203),(BH$3-Inputs!$CL203+1)/(Inputs!$AI203+1),0)))))))))</f>
        <v>0</v>
      </c>
      <c r="BI205" s="27">
        <f>IF(AND(Inputs!$CO203=0,BI$3&gt;=Inputs!$CM203),1,IF(AND(BI$3&gt;=Inputs!$CM203,BI$3&lt;Inputs!$CN203),1,IF(AND(BI$3=Inputs!$CN203,BI$3=Inputs!$CO203),1,IF(OR(AND(BI$3=Inputs!$CN203+1,Inputs!$CN203=Inputs!$CO203),AND(BI$3=Inputs!$CN203+2,Inputs!$CN203=Inputs!$CO203)),0,IF(BI$3=Inputs!$CN203,0.8,IF(BI$3=Inputs!$CN203+1,0.6,IF(BI$3=Inputs!$CN203+2,0.4,IF(BI$3=Inputs!$CO203,0.2,IF(AND(BI$3&gt;=Inputs!$CL203,BI$3&lt;Inputs!$CM203),(BI$3-Inputs!$CL203+1)/(Inputs!$AI203+1),0)))))))))</f>
        <v>0</v>
      </c>
      <c r="BJ205" s="27">
        <f>IF(AND(Inputs!$CO203=0,BJ$3&gt;=Inputs!$CM203),1,IF(AND(BJ$3&gt;=Inputs!$CM203,BJ$3&lt;Inputs!$CN203),1,IF(AND(BJ$3=Inputs!$CN203,BJ$3=Inputs!$CO203),1,IF(OR(AND(BJ$3=Inputs!$CN203+1,Inputs!$CN203=Inputs!$CO203),AND(BJ$3=Inputs!$CN203+2,Inputs!$CN203=Inputs!$CO203)),0,IF(BJ$3=Inputs!$CN203,0.8,IF(BJ$3=Inputs!$CN203+1,0.6,IF(BJ$3=Inputs!$CN203+2,0.4,IF(BJ$3=Inputs!$CO203,0.2,IF(AND(BJ$3&gt;=Inputs!$CL203,BJ$3&lt;Inputs!$CM203),(BJ$3-Inputs!$CL203+1)/(Inputs!$AI203+1),0)))))))))</f>
        <v>0</v>
      </c>
      <c r="BK205" s="27">
        <f>IF(AND(Inputs!$CO203=0,BK$3&gt;=Inputs!$CM203),1,IF(AND(BK$3&gt;=Inputs!$CM203,BK$3&lt;Inputs!$CN203),1,IF(AND(BK$3=Inputs!$CN203,BK$3=Inputs!$CO203),1,IF(OR(AND(BK$3=Inputs!$CN203+1,Inputs!$CN203=Inputs!$CO203),AND(BK$3=Inputs!$CN203+2,Inputs!$CN203=Inputs!$CO203)),0,IF(BK$3=Inputs!$CN203,0.8,IF(BK$3=Inputs!$CN203+1,0.6,IF(BK$3=Inputs!$CN203+2,0.4,IF(BK$3=Inputs!$CO203,0.2,IF(AND(BK$3&gt;=Inputs!$CL203,BK$3&lt;Inputs!$CM203),(BK$3-Inputs!$CL203+1)/(Inputs!$AI203+1),0)))))))))</f>
        <v>0</v>
      </c>
      <c r="BL205" s="27">
        <f>IF(AND(Inputs!$CO203=0,BL$3&gt;=Inputs!$CM203),1,IF(AND(BL$3&gt;=Inputs!$CM203,BL$3&lt;Inputs!$CN203),1,IF(AND(BL$3=Inputs!$CN203,BL$3=Inputs!$CO203),1,IF(OR(AND(BL$3=Inputs!$CN203+1,Inputs!$CN203=Inputs!$CO203),AND(BL$3=Inputs!$CN203+2,Inputs!$CN203=Inputs!$CO203)),0,IF(BL$3=Inputs!$CN203,0.8,IF(BL$3=Inputs!$CN203+1,0.6,IF(BL$3=Inputs!$CN203+2,0.4,IF(BL$3=Inputs!$CO203,0.2,IF(AND(BL$3&gt;=Inputs!$CL203,BL$3&lt;Inputs!$CM203),(BL$3-Inputs!$CL203+1)/(Inputs!$AI203+1),0)))))))))</f>
        <v>0</v>
      </c>
      <c r="BM205" s="27">
        <f>IF(AND(Inputs!$CO203=0,BM$3&gt;=Inputs!$CM203),1,IF(AND(BM$3&gt;=Inputs!$CM203,BM$3&lt;Inputs!$CN203),1,IF(AND(BM$3=Inputs!$CN203,BM$3=Inputs!$CO203),1,IF(OR(AND(BM$3=Inputs!$CN203+1,Inputs!$CN203=Inputs!$CO203),AND(BM$3=Inputs!$CN203+2,Inputs!$CN203=Inputs!$CO203)),0,IF(BM$3=Inputs!$CN203,0.8,IF(BM$3=Inputs!$CN203+1,0.6,IF(BM$3=Inputs!$CN203+2,0.4,IF(BM$3=Inputs!$CO203,0.2,IF(AND(BM$3&gt;=Inputs!$CL203,BM$3&lt;Inputs!$CM203),(BM$3-Inputs!$CL203+1)/(Inputs!$AI203+1),0)))))))))</f>
        <v>0</v>
      </c>
    </row>
    <row r="206" spans="1:65">
      <c r="A206" s="7" t="str">
        <f>IF(Inputs!A204="","",Inputs!A204)</f>
        <v/>
      </c>
      <c r="B206" t="str">
        <f>IF(Inputs!B204="","",Inputs!B204)</f>
        <v/>
      </c>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292"/>
      <c r="AE206" s="292"/>
      <c r="AF206" s="292"/>
      <c r="AG206" s="50">
        <f t="shared" si="7"/>
        <v>0</v>
      </c>
      <c r="AH206" s="42">
        <f t="shared" si="8"/>
        <v>0</v>
      </c>
      <c r="AJ206" s="27">
        <f>IF(AND(Inputs!$CO204=0,AJ$3&gt;=Inputs!$CM204),1,IF(AND(AJ$3&gt;=Inputs!$CM204,AJ$3&lt;Inputs!$CN204),1,IF(AND(AJ$3=Inputs!$CN204,AJ$3=Inputs!$CO204),1,IF(OR(AND(AJ$3=Inputs!$CN204+1,Inputs!$CN204=Inputs!$CO204),AND(AJ$3=Inputs!$CN204+2,Inputs!$CN204=Inputs!$CO204)),0,IF(AJ$3=Inputs!$CN204,0.8,IF(AJ$3=Inputs!$CN204+1,0.6,IF(AJ$3=Inputs!$CN204+2,0.4,IF(AJ$3=Inputs!$CO204,0.2,IF(AND(AJ$3&gt;=Inputs!$CL204,AJ$3&lt;Inputs!$CM204),(AJ$3-Inputs!$CL204+1)/(Inputs!$AI204+1),0)))))))))</f>
        <v>0</v>
      </c>
      <c r="AK206" s="27">
        <f>IF(AND(Inputs!$CO204=0,AK$3&gt;=Inputs!$CM204),1,IF(AND(AK$3&gt;=Inputs!$CM204,AK$3&lt;Inputs!$CN204),1,IF(AND(AK$3=Inputs!$CN204,AK$3=Inputs!$CO204),1,IF(OR(AND(AK$3=Inputs!$CN204+1,Inputs!$CN204=Inputs!$CO204),AND(AK$3=Inputs!$CN204+2,Inputs!$CN204=Inputs!$CO204)),0,IF(AK$3=Inputs!$CN204,0.8,IF(AK$3=Inputs!$CN204+1,0.6,IF(AK$3=Inputs!$CN204+2,0.4,IF(AK$3=Inputs!$CO204,0.2,IF(AND(AK$3&gt;=Inputs!$CL204,AK$3&lt;Inputs!$CM204),(AK$3-Inputs!$CL204+1)/(Inputs!$AI204+1),0)))))))))</f>
        <v>0</v>
      </c>
      <c r="AL206" s="27">
        <f>IF(AND(Inputs!$CO204=0,AL$3&gt;=Inputs!$CM204),1,IF(AND(AL$3&gt;=Inputs!$CM204,AL$3&lt;Inputs!$CN204),1,IF(AND(AL$3=Inputs!$CN204,AL$3=Inputs!$CO204),1,IF(OR(AND(AL$3=Inputs!$CN204+1,Inputs!$CN204=Inputs!$CO204),AND(AL$3=Inputs!$CN204+2,Inputs!$CN204=Inputs!$CO204)),0,IF(AL$3=Inputs!$CN204,0.8,IF(AL$3=Inputs!$CN204+1,0.6,IF(AL$3=Inputs!$CN204+2,0.4,IF(AL$3=Inputs!$CO204,0.2,IF(AND(AL$3&gt;=Inputs!$CL204,AL$3&lt;Inputs!$CM204),(AL$3-Inputs!$CL204+1)/(Inputs!$AI204+1),0)))))))))</f>
        <v>0</v>
      </c>
      <c r="AM206" s="27">
        <f>IF(AND(Inputs!$CO204=0,AM$3&gt;=Inputs!$CM204),1,IF(AND(AM$3&gt;=Inputs!$CM204,AM$3&lt;Inputs!$CN204),1,IF(AND(AM$3=Inputs!$CN204,AM$3=Inputs!$CO204),1,IF(OR(AND(AM$3=Inputs!$CN204+1,Inputs!$CN204=Inputs!$CO204),AND(AM$3=Inputs!$CN204+2,Inputs!$CN204=Inputs!$CO204)),0,IF(AM$3=Inputs!$CN204,0.8,IF(AM$3=Inputs!$CN204+1,0.6,IF(AM$3=Inputs!$CN204+2,0.4,IF(AM$3=Inputs!$CO204,0.2,IF(AND(AM$3&gt;=Inputs!$CL204,AM$3&lt;Inputs!$CM204),(AM$3-Inputs!$CL204+1)/(Inputs!$AI204+1),0)))))))))</f>
        <v>0</v>
      </c>
      <c r="AN206" s="27">
        <f>IF(AND(Inputs!$CO204=0,AN$3&gt;=Inputs!$CM204),1,IF(AND(AN$3&gt;=Inputs!$CM204,AN$3&lt;Inputs!$CN204),1,IF(AND(AN$3=Inputs!$CN204,AN$3=Inputs!$CO204),1,IF(OR(AND(AN$3=Inputs!$CN204+1,Inputs!$CN204=Inputs!$CO204),AND(AN$3=Inputs!$CN204+2,Inputs!$CN204=Inputs!$CO204)),0,IF(AN$3=Inputs!$CN204,0.8,IF(AN$3=Inputs!$CN204+1,0.6,IF(AN$3=Inputs!$CN204+2,0.4,IF(AN$3=Inputs!$CO204,0.2,IF(AND(AN$3&gt;=Inputs!$CL204,AN$3&lt;Inputs!$CM204),(AN$3-Inputs!$CL204+1)/(Inputs!$AI204+1),0)))))))))</f>
        <v>0</v>
      </c>
      <c r="AO206" s="27">
        <f>IF(AND(Inputs!$CO204=0,AO$3&gt;=Inputs!$CM204),1,IF(AND(AO$3&gt;=Inputs!$CM204,AO$3&lt;Inputs!$CN204),1,IF(AND(AO$3=Inputs!$CN204,AO$3=Inputs!$CO204),1,IF(OR(AND(AO$3=Inputs!$CN204+1,Inputs!$CN204=Inputs!$CO204),AND(AO$3=Inputs!$CN204+2,Inputs!$CN204=Inputs!$CO204)),0,IF(AO$3=Inputs!$CN204,0.8,IF(AO$3=Inputs!$CN204+1,0.6,IF(AO$3=Inputs!$CN204+2,0.4,IF(AO$3=Inputs!$CO204,0.2,IF(AND(AO$3&gt;=Inputs!$CL204,AO$3&lt;Inputs!$CM204),(AO$3-Inputs!$CL204+1)/(Inputs!$AI204+1),0)))))))))</f>
        <v>0</v>
      </c>
      <c r="AP206" s="27">
        <f>IF(AND(Inputs!$CO204=0,AP$3&gt;=Inputs!$CM204),1,IF(AND(AP$3&gt;=Inputs!$CM204,AP$3&lt;Inputs!$CN204),1,IF(AND(AP$3=Inputs!$CN204,AP$3=Inputs!$CO204),1,IF(OR(AND(AP$3=Inputs!$CN204+1,Inputs!$CN204=Inputs!$CO204),AND(AP$3=Inputs!$CN204+2,Inputs!$CN204=Inputs!$CO204)),0,IF(AP$3=Inputs!$CN204,0.8,IF(AP$3=Inputs!$CN204+1,0.6,IF(AP$3=Inputs!$CN204+2,0.4,IF(AP$3=Inputs!$CO204,0.2,IF(AND(AP$3&gt;=Inputs!$CL204,AP$3&lt;Inputs!$CM204),(AP$3-Inputs!$CL204+1)/(Inputs!$AI204+1),0)))))))))</f>
        <v>0</v>
      </c>
      <c r="AQ206" s="27">
        <f>IF(AND(Inputs!$CO204=0,AQ$3&gt;=Inputs!$CM204),1,IF(AND(AQ$3&gt;=Inputs!$CM204,AQ$3&lt;Inputs!$CN204),1,IF(AND(AQ$3=Inputs!$CN204,AQ$3=Inputs!$CO204),1,IF(OR(AND(AQ$3=Inputs!$CN204+1,Inputs!$CN204=Inputs!$CO204),AND(AQ$3=Inputs!$CN204+2,Inputs!$CN204=Inputs!$CO204)),0,IF(AQ$3=Inputs!$CN204,0.8,IF(AQ$3=Inputs!$CN204+1,0.6,IF(AQ$3=Inputs!$CN204+2,0.4,IF(AQ$3=Inputs!$CO204,0.2,IF(AND(AQ$3&gt;=Inputs!$CL204,AQ$3&lt;Inputs!$CM204),(AQ$3-Inputs!$CL204+1)/(Inputs!$AI204+1),0)))))))))</f>
        <v>0</v>
      </c>
      <c r="AR206" s="27">
        <f>IF(AND(Inputs!$CO204=0,AR$3&gt;=Inputs!$CM204),1,IF(AND(AR$3&gt;=Inputs!$CM204,AR$3&lt;Inputs!$CN204),1,IF(AND(AR$3=Inputs!$CN204,AR$3=Inputs!$CO204),1,IF(OR(AND(AR$3=Inputs!$CN204+1,Inputs!$CN204=Inputs!$CO204),AND(AR$3=Inputs!$CN204+2,Inputs!$CN204=Inputs!$CO204)),0,IF(AR$3=Inputs!$CN204,0.8,IF(AR$3=Inputs!$CN204+1,0.6,IF(AR$3=Inputs!$CN204+2,0.4,IF(AR$3=Inputs!$CO204,0.2,IF(AND(AR$3&gt;=Inputs!$CL204,AR$3&lt;Inputs!$CM204),(AR$3-Inputs!$CL204+1)/(Inputs!$AI204+1),0)))))))))</f>
        <v>0</v>
      </c>
      <c r="AS206" s="27">
        <f>IF(AND(Inputs!$CO204=0,AS$3&gt;=Inputs!$CM204),1,IF(AND(AS$3&gt;=Inputs!$CM204,AS$3&lt;Inputs!$CN204),1,IF(AND(AS$3=Inputs!$CN204,AS$3=Inputs!$CO204),1,IF(OR(AND(AS$3=Inputs!$CN204+1,Inputs!$CN204=Inputs!$CO204),AND(AS$3=Inputs!$CN204+2,Inputs!$CN204=Inputs!$CO204)),0,IF(AS$3=Inputs!$CN204,0.8,IF(AS$3=Inputs!$CN204+1,0.6,IF(AS$3=Inputs!$CN204+2,0.4,IF(AS$3=Inputs!$CO204,0.2,IF(AND(AS$3&gt;=Inputs!$CL204,AS$3&lt;Inputs!$CM204),(AS$3-Inputs!$CL204+1)/(Inputs!$AI204+1),0)))))))))</f>
        <v>0</v>
      </c>
      <c r="AT206" s="27">
        <f>IF(AND(Inputs!$CO204=0,AT$3&gt;=Inputs!$CM204),1,IF(AND(AT$3&gt;=Inputs!$CM204,AT$3&lt;Inputs!$CN204),1,IF(AND(AT$3=Inputs!$CN204,AT$3=Inputs!$CO204),1,IF(OR(AND(AT$3=Inputs!$CN204+1,Inputs!$CN204=Inputs!$CO204),AND(AT$3=Inputs!$CN204+2,Inputs!$CN204=Inputs!$CO204)),0,IF(AT$3=Inputs!$CN204,0.8,IF(AT$3=Inputs!$CN204+1,0.6,IF(AT$3=Inputs!$CN204+2,0.4,IF(AT$3=Inputs!$CO204,0.2,IF(AND(AT$3&gt;=Inputs!$CL204,AT$3&lt;Inputs!$CM204),(AT$3-Inputs!$CL204+1)/(Inputs!$AI204+1),0)))))))))</f>
        <v>0</v>
      </c>
      <c r="AU206" s="27">
        <f>IF(AND(Inputs!$CO204=0,AU$3&gt;=Inputs!$CM204),1,IF(AND(AU$3&gt;=Inputs!$CM204,AU$3&lt;Inputs!$CN204),1,IF(AND(AU$3=Inputs!$CN204,AU$3=Inputs!$CO204),1,IF(OR(AND(AU$3=Inputs!$CN204+1,Inputs!$CN204=Inputs!$CO204),AND(AU$3=Inputs!$CN204+2,Inputs!$CN204=Inputs!$CO204)),0,IF(AU$3=Inputs!$CN204,0.8,IF(AU$3=Inputs!$CN204+1,0.6,IF(AU$3=Inputs!$CN204+2,0.4,IF(AU$3=Inputs!$CO204,0.2,IF(AND(AU$3&gt;=Inputs!$CL204,AU$3&lt;Inputs!$CM204),(AU$3-Inputs!$CL204+1)/(Inputs!$AI204+1),0)))))))))</f>
        <v>0</v>
      </c>
      <c r="AV206" s="27">
        <f>IF(AND(Inputs!$CO204=0,AV$3&gt;=Inputs!$CM204),1,IF(AND(AV$3&gt;=Inputs!$CM204,AV$3&lt;Inputs!$CN204),1,IF(AND(AV$3=Inputs!$CN204,AV$3=Inputs!$CO204),1,IF(OR(AND(AV$3=Inputs!$CN204+1,Inputs!$CN204=Inputs!$CO204),AND(AV$3=Inputs!$CN204+2,Inputs!$CN204=Inputs!$CO204)),0,IF(AV$3=Inputs!$CN204,0.8,IF(AV$3=Inputs!$CN204+1,0.6,IF(AV$3=Inputs!$CN204+2,0.4,IF(AV$3=Inputs!$CO204,0.2,IF(AND(AV$3&gt;=Inputs!$CL204,AV$3&lt;Inputs!$CM204),(AV$3-Inputs!$CL204+1)/(Inputs!$AI204+1),0)))))))))</f>
        <v>0</v>
      </c>
      <c r="AW206" s="27">
        <f>IF(AND(Inputs!$CO204=0,AW$3&gt;=Inputs!$CM204),1,IF(AND(AW$3&gt;=Inputs!$CM204,AW$3&lt;Inputs!$CN204),1,IF(AND(AW$3=Inputs!$CN204,AW$3=Inputs!$CO204),1,IF(OR(AND(AW$3=Inputs!$CN204+1,Inputs!$CN204=Inputs!$CO204),AND(AW$3=Inputs!$CN204+2,Inputs!$CN204=Inputs!$CO204)),0,IF(AW$3=Inputs!$CN204,0.8,IF(AW$3=Inputs!$CN204+1,0.6,IF(AW$3=Inputs!$CN204+2,0.4,IF(AW$3=Inputs!$CO204,0.2,IF(AND(AW$3&gt;=Inputs!$CL204,AW$3&lt;Inputs!$CM204),(AW$3-Inputs!$CL204+1)/(Inputs!$AI204+1),0)))))))))</f>
        <v>0</v>
      </c>
      <c r="AX206" s="27">
        <f>IF(AND(Inputs!$CO204=0,AX$3&gt;=Inputs!$CM204),1,IF(AND(AX$3&gt;=Inputs!$CM204,AX$3&lt;Inputs!$CN204),1,IF(AND(AX$3=Inputs!$CN204,AX$3=Inputs!$CO204),1,IF(OR(AND(AX$3=Inputs!$CN204+1,Inputs!$CN204=Inputs!$CO204),AND(AX$3=Inputs!$CN204+2,Inputs!$CN204=Inputs!$CO204)),0,IF(AX$3=Inputs!$CN204,0.8,IF(AX$3=Inputs!$CN204+1,0.6,IF(AX$3=Inputs!$CN204+2,0.4,IF(AX$3=Inputs!$CO204,0.2,IF(AND(AX$3&gt;=Inputs!$CL204,AX$3&lt;Inputs!$CM204),(AX$3-Inputs!$CL204+1)/(Inputs!$AI204+1),0)))))))))</f>
        <v>0</v>
      </c>
      <c r="AY206" s="27">
        <f>IF(AND(Inputs!$CO204=0,AY$3&gt;=Inputs!$CM204),1,IF(AND(AY$3&gt;=Inputs!$CM204,AY$3&lt;Inputs!$CN204),1,IF(AND(AY$3=Inputs!$CN204,AY$3=Inputs!$CO204),1,IF(OR(AND(AY$3=Inputs!$CN204+1,Inputs!$CN204=Inputs!$CO204),AND(AY$3=Inputs!$CN204+2,Inputs!$CN204=Inputs!$CO204)),0,IF(AY$3=Inputs!$CN204,0.8,IF(AY$3=Inputs!$CN204+1,0.6,IF(AY$3=Inputs!$CN204+2,0.4,IF(AY$3=Inputs!$CO204,0.2,IF(AND(AY$3&gt;=Inputs!$CL204,AY$3&lt;Inputs!$CM204),(AY$3-Inputs!$CL204+1)/(Inputs!$AI204+1),0)))))))))</f>
        <v>0</v>
      </c>
      <c r="AZ206" s="27">
        <f>IF(AND(Inputs!$CO204=0,AZ$3&gt;=Inputs!$CM204),1,IF(AND(AZ$3&gt;=Inputs!$CM204,AZ$3&lt;Inputs!$CN204),1,IF(AND(AZ$3=Inputs!$CN204,AZ$3=Inputs!$CO204),1,IF(OR(AND(AZ$3=Inputs!$CN204+1,Inputs!$CN204=Inputs!$CO204),AND(AZ$3=Inputs!$CN204+2,Inputs!$CN204=Inputs!$CO204)),0,IF(AZ$3=Inputs!$CN204,0.8,IF(AZ$3=Inputs!$CN204+1,0.6,IF(AZ$3=Inputs!$CN204+2,0.4,IF(AZ$3=Inputs!$CO204,0.2,IF(AND(AZ$3&gt;=Inputs!$CL204,AZ$3&lt;Inputs!$CM204),(AZ$3-Inputs!$CL204+1)/(Inputs!$AI204+1),0)))))))))</f>
        <v>0</v>
      </c>
      <c r="BA206" s="27">
        <f>IF(AND(Inputs!$CO204=0,BA$3&gt;=Inputs!$CM204),1,IF(AND(BA$3&gt;=Inputs!$CM204,BA$3&lt;Inputs!$CN204),1,IF(AND(BA$3=Inputs!$CN204,BA$3=Inputs!$CO204),1,IF(OR(AND(BA$3=Inputs!$CN204+1,Inputs!$CN204=Inputs!$CO204),AND(BA$3=Inputs!$CN204+2,Inputs!$CN204=Inputs!$CO204)),0,IF(BA$3=Inputs!$CN204,0.8,IF(BA$3=Inputs!$CN204+1,0.6,IF(BA$3=Inputs!$CN204+2,0.4,IF(BA$3=Inputs!$CO204,0.2,IF(AND(BA$3&gt;=Inputs!$CL204,BA$3&lt;Inputs!$CM204),(BA$3-Inputs!$CL204+1)/(Inputs!$AI204+1),0)))))))))</f>
        <v>0</v>
      </c>
      <c r="BB206" s="27">
        <f>IF(AND(Inputs!$CO204=0,BB$3&gt;=Inputs!$CM204),1,IF(AND(BB$3&gt;=Inputs!$CM204,BB$3&lt;Inputs!$CN204),1,IF(AND(BB$3=Inputs!$CN204,BB$3=Inputs!$CO204),1,IF(OR(AND(BB$3=Inputs!$CN204+1,Inputs!$CN204=Inputs!$CO204),AND(BB$3=Inputs!$CN204+2,Inputs!$CN204=Inputs!$CO204)),0,IF(BB$3=Inputs!$CN204,0.8,IF(BB$3=Inputs!$CN204+1,0.6,IF(BB$3=Inputs!$CN204+2,0.4,IF(BB$3=Inputs!$CO204,0.2,IF(AND(BB$3&gt;=Inputs!$CL204,BB$3&lt;Inputs!$CM204),(BB$3-Inputs!$CL204+1)/(Inputs!$AI204+1),0)))))))))</f>
        <v>0</v>
      </c>
      <c r="BC206" s="27">
        <f>IF(AND(Inputs!$CO204=0,BC$3&gt;=Inputs!$CM204),1,IF(AND(BC$3&gt;=Inputs!$CM204,BC$3&lt;Inputs!$CN204),1,IF(AND(BC$3=Inputs!$CN204,BC$3=Inputs!$CO204),1,IF(OR(AND(BC$3=Inputs!$CN204+1,Inputs!$CN204=Inputs!$CO204),AND(BC$3=Inputs!$CN204+2,Inputs!$CN204=Inputs!$CO204)),0,IF(BC$3=Inputs!$CN204,0.8,IF(BC$3=Inputs!$CN204+1,0.6,IF(BC$3=Inputs!$CN204+2,0.4,IF(BC$3=Inputs!$CO204,0.2,IF(AND(BC$3&gt;=Inputs!$CL204,BC$3&lt;Inputs!$CM204),(BC$3-Inputs!$CL204+1)/(Inputs!$AI204+1),0)))))))))</f>
        <v>0</v>
      </c>
      <c r="BD206" s="27">
        <f>IF(AND(Inputs!$CO204=0,BD$3&gt;=Inputs!$CM204),1,IF(AND(BD$3&gt;=Inputs!$CM204,BD$3&lt;Inputs!$CN204),1,IF(AND(BD$3=Inputs!$CN204,BD$3=Inputs!$CO204),1,IF(OR(AND(BD$3=Inputs!$CN204+1,Inputs!$CN204=Inputs!$CO204),AND(BD$3=Inputs!$CN204+2,Inputs!$CN204=Inputs!$CO204)),0,IF(BD$3=Inputs!$CN204,0.8,IF(BD$3=Inputs!$CN204+1,0.6,IF(BD$3=Inputs!$CN204+2,0.4,IF(BD$3=Inputs!$CO204,0.2,IF(AND(BD$3&gt;=Inputs!$CL204,BD$3&lt;Inputs!$CM204),(BD$3-Inputs!$CL204+1)/(Inputs!$AI204+1),0)))))))))</f>
        <v>0</v>
      </c>
      <c r="BE206" s="27">
        <f>IF(AND(Inputs!$CO204=0,BE$3&gt;=Inputs!$CM204),1,IF(AND(BE$3&gt;=Inputs!$CM204,BE$3&lt;Inputs!$CN204),1,IF(AND(BE$3=Inputs!$CN204,BE$3=Inputs!$CO204),1,IF(OR(AND(BE$3=Inputs!$CN204+1,Inputs!$CN204=Inputs!$CO204),AND(BE$3=Inputs!$CN204+2,Inputs!$CN204=Inputs!$CO204)),0,IF(BE$3=Inputs!$CN204,0.8,IF(BE$3=Inputs!$CN204+1,0.6,IF(BE$3=Inputs!$CN204+2,0.4,IF(BE$3=Inputs!$CO204,0.2,IF(AND(BE$3&gt;=Inputs!$CL204,BE$3&lt;Inputs!$CM204),(BE$3-Inputs!$CL204+1)/(Inputs!$AI204+1),0)))))))))</f>
        <v>0</v>
      </c>
      <c r="BF206" s="27">
        <f>IF(AND(Inputs!$CO204=0,BF$3&gt;=Inputs!$CM204),1,IF(AND(BF$3&gt;=Inputs!$CM204,BF$3&lt;Inputs!$CN204),1,IF(AND(BF$3=Inputs!$CN204,BF$3=Inputs!$CO204),1,IF(OR(AND(BF$3=Inputs!$CN204+1,Inputs!$CN204=Inputs!$CO204),AND(BF$3=Inputs!$CN204+2,Inputs!$CN204=Inputs!$CO204)),0,IF(BF$3=Inputs!$CN204,0.8,IF(BF$3=Inputs!$CN204+1,0.6,IF(BF$3=Inputs!$CN204+2,0.4,IF(BF$3=Inputs!$CO204,0.2,IF(AND(BF$3&gt;=Inputs!$CL204,BF$3&lt;Inputs!$CM204),(BF$3-Inputs!$CL204+1)/(Inputs!$AI204+1),0)))))))))</f>
        <v>0</v>
      </c>
      <c r="BG206" s="27">
        <f>IF(AND(Inputs!$CO204=0,BG$3&gt;=Inputs!$CM204),1,IF(AND(BG$3&gt;=Inputs!$CM204,BG$3&lt;Inputs!$CN204),1,IF(AND(BG$3=Inputs!$CN204,BG$3=Inputs!$CO204),1,IF(OR(AND(BG$3=Inputs!$CN204+1,Inputs!$CN204=Inputs!$CO204),AND(BG$3=Inputs!$CN204+2,Inputs!$CN204=Inputs!$CO204)),0,IF(BG$3=Inputs!$CN204,0.8,IF(BG$3=Inputs!$CN204+1,0.6,IF(BG$3=Inputs!$CN204+2,0.4,IF(BG$3=Inputs!$CO204,0.2,IF(AND(BG$3&gt;=Inputs!$CL204,BG$3&lt;Inputs!$CM204),(BG$3-Inputs!$CL204+1)/(Inputs!$AI204+1),0)))))))))</f>
        <v>0</v>
      </c>
      <c r="BH206" s="27">
        <f>IF(AND(Inputs!$CO204=0,BH$3&gt;=Inputs!$CM204),1,IF(AND(BH$3&gt;=Inputs!$CM204,BH$3&lt;Inputs!$CN204),1,IF(AND(BH$3=Inputs!$CN204,BH$3=Inputs!$CO204),1,IF(OR(AND(BH$3=Inputs!$CN204+1,Inputs!$CN204=Inputs!$CO204),AND(BH$3=Inputs!$CN204+2,Inputs!$CN204=Inputs!$CO204)),0,IF(BH$3=Inputs!$CN204,0.8,IF(BH$3=Inputs!$CN204+1,0.6,IF(BH$3=Inputs!$CN204+2,0.4,IF(BH$3=Inputs!$CO204,0.2,IF(AND(BH$3&gt;=Inputs!$CL204,BH$3&lt;Inputs!$CM204),(BH$3-Inputs!$CL204+1)/(Inputs!$AI204+1),0)))))))))</f>
        <v>0</v>
      </c>
      <c r="BI206" s="27">
        <f>IF(AND(Inputs!$CO204=0,BI$3&gt;=Inputs!$CM204),1,IF(AND(BI$3&gt;=Inputs!$CM204,BI$3&lt;Inputs!$CN204),1,IF(AND(BI$3=Inputs!$CN204,BI$3=Inputs!$CO204),1,IF(OR(AND(BI$3=Inputs!$CN204+1,Inputs!$CN204=Inputs!$CO204),AND(BI$3=Inputs!$CN204+2,Inputs!$CN204=Inputs!$CO204)),0,IF(BI$3=Inputs!$CN204,0.8,IF(BI$3=Inputs!$CN204+1,0.6,IF(BI$3=Inputs!$CN204+2,0.4,IF(BI$3=Inputs!$CO204,0.2,IF(AND(BI$3&gt;=Inputs!$CL204,BI$3&lt;Inputs!$CM204),(BI$3-Inputs!$CL204+1)/(Inputs!$AI204+1),0)))))))))</f>
        <v>0</v>
      </c>
      <c r="BJ206" s="27">
        <f>IF(AND(Inputs!$CO204=0,BJ$3&gt;=Inputs!$CM204),1,IF(AND(BJ$3&gt;=Inputs!$CM204,BJ$3&lt;Inputs!$CN204),1,IF(AND(BJ$3=Inputs!$CN204,BJ$3=Inputs!$CO204),1,IF(OR(AND(BJ$3=Inputs!$CN204+1,Inputs!$CN204=Inputs!$CO204),AND(BJ$3=Inputs!$CN204+2,Inputs!$CN204=Inputs!$CO204)),0,IF(BJ$3=Inputs!$CN204,0.8,IF(BJ$3=Inputs!$CN204+1,0.6,IF(BJ$3=Inputs!$CN204+2,0.4,IF(BJ$3=Inputs!$CO204,0.2,IF(AND(BJ$3&gt;=Inputs!$CL204,BJ$3&lt;Inputs!$CM204),(BJ$3-Inputs!$CL204+1)/(Inputs!$AI204+1),0)))))))))</f>
        <v>0</v>
      </c>
      <c r="BK206" s="27">
        <f>IF(AND(Inputs!$CO204=0,BK$3&gt;=Inputs!$CM204),1,IF(AND(BK$3&gt;=Inputs!$CM204,BK$3&lt;Inputs!$CN204),1,IF(AND(BK$3=Inputs!$CN204,BK$3=Inputs!$CO204),1,IF(OR(AND(BK$3=Inputs!$CN204+1,Inputs!$CN204=Inputs!$CO204),AND(BK$3=Inputs!$CN204+2,Inputs!$CN204=Inputs!$CO204)),0,IF(BK$3=Inputs!$CN204,0.8,IF(BK$3=Inputs!$CN204+1,0.6,IF(BK$3=Inputs!$CN204+2,0.4,IF(BK$3=Inputs!$CO204,0.2,IF(AND(BK$3&gt;=Inputs!$CL204,BK$3&lt;Inputs!$CM204),(BK$3-Inputs!$CL204+1)/(Inputs!$AI204+1),0)))))))))</f>
        <v>0</v>
      </c>
      <c r="BL206" s="27">
        <f>IF(AND(Inputs!$CO204=0,BL$3&gt;=Inputs!$CM204),1,IF(AND(BL$3&gt;=Inputs!$CM204,BL$3&lt;Inputs!$CN204),1,IF(AND(BL$3=Inputs!$CN204,BL$3=Inputs!$CO204),1,IF(OR(AND(BL$3=Inputs!$CN204+1,Inputs!$CN204=Inputs!$CO204),AND(BL$3=Inputs!$CN204+2,Inputs!$CN204=Inputs!$CO204)),0,IF(BL$3=Inputs!$CN204,0.8,IF(BL$3=Inputs!$CN204+1,0.6,IF(BL$3=Inputs!$CN204+2,0.4,IF(BL$3=Inputs!$CO204,0.2,IF(AND(BL$3&gt;=Inputs!$CL204,BL$3&lt;Inputs!$CM204),(BL$3-Inputs!$CL204+1)/(Inputs!$AI204+1),0)))))))))</f>
        <v>0</v>
      </c>
      <c r="BM206" s="27">
        <f>IF(AND(Inputs!$CO204=0,BM$3&gt;=Inputs!$CM204),1,IF(AND(BM$3&gt;=Inputs!$CM204,BM$3&lt;Inputs!$CN204),1,IF(AND(BM$3=Inputs!$CN204,BM$3=Inputs!$CO204),1,IF(OR(AND(BM$3=Inputs!$CN204+1,Inputs!$CN204=Inputs!$CO204),AND(BM$3=Inputs!$CN204+2,Inputs!$CN204=Inputs!$CO204)),0,IF(BM$3=Inputs!$CN204,0.8,IF(BM$3=Inputs!$CN204+1,0.6,IF(BM$3=Inputs!$CN204+2,0.4,IF(BM$3=Inputs!$CO204,0.2,IF(AND(BM$3&gt;=Inputs!$CL204,BM$3&lt;Inputs!$CM204),(BM$3-Inputs!$CL204+1)/(Inputs!$AI204+1),0)))))))))</f>
        <v>0</v>
      </c>
    </row>
    <row r="207" spans="1:65">
      <c r="A207" s="7" t="str">
        <f>IF(Inputs!A205="","",Inputs!A205)</f>
        <v/>
      </c>
      <c r="B207" t="str">
        <f>IF(Inputs!B205="","",Inputs!B205)</f>
        <v/>
      </c>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292"/>
      <c r="AE207" s="292"/>
      <c r="AF207" s="292"/>
      <c r="AG207" s="50">
        <f t="shared" si="7"/>
        <v>0</v>
      </c>
      <c r="AH207" s="42">
        <f t="shared" si="8"/>
        <v>0</v>
      </c>
      <c r="AJ207" s="27">
        <f>IF(AND(Inputs!$CO205=0,AJ$3&gt;=Inputs!$CM205),1,IF(AND(AJ$3&gt;=Inputs!$CM205,AJ$3&lt;Inputs!$CN205),1,IF(AND(AJ$3=Inputs!$CN205,AJ$3=Inputs!$CO205),1,IF(OR(AND(AJ$3=Inputs!$CN205+1,Inputs!$CN205=Inputs!$CO205),AND(AJ$3=Inputs!$CN205+2,Inputs!$CN205=Inputs!$CO205)),0,IF(AJ$3=Inputs!$CN205,0.8,IF(AJ$3=Inputs!$CN205+1,0.6,IF(AJ$3=Inputs!$CN205+2,0.4,IF(AJ$3=Inputs!$CO205,0.2,IF(AND(AJ$3&gt;=Inputs!$CL205,AJ$3&lt;Inputs!$CM205),(AJ$3-Inputs!$CL205+1)/(Inputs!$AI205+1),0)))))))))</f>
        <v>0</v>
      </c>
      <c r="AK207" s="27">
        <f>IF(AND(Inputs!$CO205=0,AK$3&gt;=Inputs!$CM205),1,IF(AND(AK$3&gt;=Inputs!$CM205,AK$3&lt;Inputs!$CN205),1,IF(AND(AK$3=Inputs!$CN205,AK$3=Inputs!$CO205),1,IF(OR(AND(AK$3=Inputs!$CN205+1,Inputs!$CN205=Inputs!$CO205),AND(AK$3=Inputs!$CN205+2,Inputs!$CN205=Inputs!$CO205)),0,IF(AK$3=Inputs!$CN205,0.8,IF(AK$3=Inputs!$CN205+1,0.6,IF(AK$3=Inputs!$CN205+2,0.4,IF(AK$3=Inputs!$CO205,0.2,IF(AND(AK$3&gt;=Inputs!$CL205,AK$3&lt;Inputs!$CM205),(AK$3-Inputs!$CL205+1)/(Inputs!$AI205+1),0)))))))))</f>
        <v>0</v>
      </c>
      <c r="AL207" s="27">
        <f>IF(AND(Inputs!$CO205=0,AL$3&gt;=Inputs!$CM205),1,IF(AND(AL$3&gt;=Inputs!$CM205,AL$3&lt;Inputs!$CN205),1,IF(AND(AL$3=Inputs!$CN205,AL$3=Inputs!$CO205),1,IF(OR(AND(AL$3=Inputs!$CN205+1,Inputs!$CN205=Inputs!$CO205),AND(AL$3=Inputs!$CN205+2,Inputs!$CN205=Inputs!$CO205)),0,IF(AL$3=Inputs!$CN205,0.8,IF(AL$3=Inputs!$CN205+1,0.6,IF(AL$3=Inputs!$CN205+2,0.4,IF(AL$3=Inputs!$CO205,0.2,IF(AND(AL$3&gt;=Inputs!$CL205,AL$3&lt;Inputs!$CM205),(AL$3-Inputs!$CL205+1)/(Inputs!$AI205+1),0)))))))))</f>
        <v>0</v>
      </c>
      <c r="AM207" s="27">
        <f>IF(AND(Inputs!$CO205=0,AM$3&gt;=Inputs!$CM205),1,IF(AND(AM$3&gt;=Inputs!$CM205,AM$3&lt;Inputs!$CN205),1,IF(AND(AM$3=Inputs!$CN205,AM$3=Inputs!$CO205),1,IF(OR(AND(AM$3=Inputs!$CN205+1,Inputs!$CN205=Inputs!$CO205),AND(AM$3=Inputs!$CN205+2,Inputs!$CN205=Inputs!$CO205)),0,IF(AM$3=Inputs!$CN205,0.8,IF(AM$3=Inputs!$CN205+1,0.6,IF(AM$3=Inputs!$CN205+2,0.4,IF(AM$3=Inputs!$CO205,0.2,IF(AND(AM$3&gt;=Inputs!$CL205,AM$3&lt;Inputs!$CM205),(AM$3-Inputs!$CL205+1)/(Inputs!$AI205+1),0)))))))))</f>
        <v>0</v>
      </c>
      <c r="AN207" s="27">
        <f>IF(AND(Inputs!$CO205=0,AN$3&gt;=Inputs!$CM205),1,IF(AND(AN$3&gt;=Inputs!$CM205,AN$3&lt;Inputs!$CN205),1,IF(AND(AN$3=Inputs!$CN205,AN$3=Inputs!$CO205),1,IF(OR(AND(AN$3=Inputs!$CN205+1,Inputs!$CN205=Inputs!$CO205),AND(AN$3=Inputs!$CN205+2,Inputs!$CN205=Inputs!$CO205)),0,IF(AN$3=Inputs!$CN205,0.8,IF(AN$3=Inputs!$CN205+1,0.6,IF(AN$3=Inputs!$CN205+2,0.4,IF(AN$3=Inputs!$CO205,0.2,IF(AND(AN$3&gt;=Inputs!$CL205,AN$3&lt;Inputs!$CM205),(AN$3-Inputs!$CL205+1)/(Inputs!$AI205+1),0)))))))))</f>
        <v>0</v>
      </c>
      <c r="AO207" s="27">
        <f>IF(AND(Inputs!$CO205=0,AO$3&gt;=Inputs!$CM205),1,IF(AND(AO$3&gt;=Inputs!$CM205,AO$3&lt;Inputs!$CN205),1,IF(AND(AO$3=Inputs!$CN205,AO$3=Inputs!$CO205),1,IF(OR(AND(AO$3=Inputs!$CN205+1,Inputs!$CN205=Inputs!$CO205),AND(AO$3=Inputs!$CN205+2,Inputs!$CN205=Inputs!$CO205)),0,IF(AO$3=Inputs!$CN205,0.8,IF(AO$3=Inputs!$CN205+1,0.6,IF(AO$3=Inputs!$CN205+2,0.4,IF(AO$3=Inputs!$CO205,0.2,IF(AND(AO$3&gt;=Inputs!$CL205,AO$3&lt;Inputs!$CM205),(AO$3-Inputs!$CL205+1)/(Inputs!$AI205+1),0)))))))))</f>
        <v>0</v>
      </c>
      <c r="AP207" s="27">
        <f>IF(AND(Inputs!$CO205=0,AP$3&gt;=Inputs!$CM205),1,IF(AND(AP$3&gt;=Inputs!$CM205,AP$3&lt;Inputs!$CN205),1,IF(AND(AP$3=Inputs!$CN205,AP$3=Inputs!$CO205),1,IF(OR(AND(AP$3=Inputs!$CN205+1,Inputs!$CN205=Inputs!$CO205),AND(AP$3=Inputs!$CN205+2,Inputs!$CN205=Inputs!$CO205)),0,IF(AP$3=Inputs!$CN205,0.8,IF(AP$3=Inputs!$CN205+1,0.6,IF(AP$3=Inputs!$CN205+2,0.4,IF(AP$3=Inputs!$CO205,0.2,IF(AND(AP$3&gt;=Inputs!$CL205,AP$3&lt;Inputs!$CM205),(AP$3-Inputs!$CL205+1)/(Inputs!$AI205+1),0)))))))))</f>
        <v>0</v>
      </c>
      <c r="AQ207" s="27">
        <f>IF(AND(Inputs!$CO205=0,AQ$3&gt;=Inputs!$CM205),1,IF(AND(AQ$3&gt;=Inputs!$CM205,AQ$3&lt;Inputs!$CN205),1,IF(AND(AQ$3=Inputs!$CN205,AQ$3=Inputs!$CO205),1,IF(OR(AND(AQ$3=Inputs!$CN205+1,Inputs!$CN205=Inputs!$CO205),AND(AQ$3=Inputs!$CN205+2,Inputs!$CN205=Inputs!$CO205)),0,IF(AQ$3=Inputs!$CN205,0.8,IF(AQ$3=Inputs!$CN205+1,0.6,IF(AQ$3=Inputs!$CN205+2,0.4,IF(AQ$3=Inputs!$CO205,0.2,IF(AND(AQ$3&gt;=Inputs!$CL205,AQ$3&lt;Inputs!$CM205),(AQ$3-Inputs!$CL205+1)/(Inputs!$AI205+1),0)))))))))</f>
        <v>0</v>
      </c>
      <c r="AR207" s="27">
        <f>IF(AND(Inputs!$CO205=0,AR$3&gt;=Inputs!$CM205),1,IF(AND(AR$3&gt;=Inputs!$CM205,AR$3&lt;Inputs!$CN205),1,IF(AND(AR$3=Inputs!$CN205,AR$3=Inputs!$CO205),1,IF(OR(AND(AR$3=Inputs!$CN205+1,Inputs!$CN205=Inputs!$CO205),AND(AR$3=Inputs!$CN205+2,Inputs!$CN205=Inputs!$CO205)),0,IF(AR$3=Inputs!$CN205,0.8,IF(AR$3=Inputs!$CN205+1,0.6,IF(AR$3=Inputs!$CN205+2,0.4,IF(AR$3=Inputs!$CO205,0.2,IF(AND(AR$3&gt;=Inputs!$CL205,AR$3&lt;Inputs!$CM205),(AR$3-Inputs!$CL205+1)/(Inputs!$AI205+1),0)))))))))</f>
        <v>0</v>
      </c>
      <c r="AS207" s="27">
        <f>IF(AND(Inputs!$CO205=0,AS$3&gt;=Inputs!$CM205),1,IF(AND(AS$3&gt;=Inputs!$CM205,AS$3&lt;Inputs!$CN205),1,IF(AND(AS$3=Inputs!$CN205,AS$3=Inputs!$CO205),1,IF(OR(AND(AS$3=Inputs!$CN205+1,Inputs!$CN205=Inputs!$CO205),AND(AS$3=Inputs!$CN205+2,Inputs!$CN205=Inputs!$CO205)),0,IF(AS$3=Inputs!$CN205,0.8,IF(AS$3=Inputs!$CN205+1,0.6,IF(AS$3=Inputs!$CN205+2,0.4,IF(AS$3=Inputs!$CO205,0.2,IF(AND(AS$3&gt;=Inputs!$CL205,AS$3&lt;Inputs!$CM205),(AS$3-Inputs!$CL205+1)/(Inputs!$AI205+1),0)))))))))</f>
        <v>0</v>
      </c>
      <c r="AT207" s="27">
        <f>IF(AND(Inputs!$CO205=0,AT$3&gt;=Inputs!$CM205),1,IF(AND(AT$3&gt;=Inputs!$CM205,AT$3&lt;Inputs!$CN205),1,IF(AND(AT$3=Inputs!$CN205,AT$3=Inputs!$CO205),1,IF(OR(AND(AT$3=Inputs!$CN205+1,Inputs!$CN205=Inputs!$CO205),AND(AT$3=Inputs!$CN205+2,Inputs!$CN205=Inputs!$CO205)),0,IF(AT$3=Inputs!$CN205,0.8,IF(AT$3=Inputs!$CN205+1,0.6,IF(AT$3=Inputs!$CN205+2,0.4,IF(AT$3=Inputs!$CO205,0.2,IF(AND(AT$3&gt;=Inputs!$CL205,AT$3&lt;Inputs!$CM205),(AT$3-Inputs!$CL205+1)/(Inputs!$AI205+1),0)))))))))</f>
        <v>0</v>
      </c>
      <c r="AU207" s="27">
        <f>IF(AND(Inputs!$CO205=0,AU$3&gt;=Inputs!$CM205),1,IF(AND(AU$3&gt;=Inputs!$CM205,AU$3&lt;Inputs!$CN205),1,IF(AND(AU$3=Inputs!$CN205,AU$3=Inputs!$CO205),1,IF(OR(AND(AU$3=Inputs!$CN205+1,Inputs!$CN205=Inputs!$CO205),AND(AU$3=Inputs!$CN205+2,Inputs!$CN205=Inputs!$CO205)),0,IF(AU$3=Inputs!$CN205,0.8,IF(AU$3=Inputs!$CN205+1,0.6,IF(AU$3=Inputs!$CN205+2,0.4,IF(AU$3=Inputs!$CO205,0.2,IF(AND(AU$3&gt;=Inputs!$CL205,AU$3&lt;Inputs!$CM205),(AU$3-Inputs!$CL205+1)/(Inputs!$AI205+1),0)))))))))</f>
        <v>0</v>
      </c>
      <c r="AV207" s="27">
        <f>IF(AND(Inputs!$CO205=0,AV$3&gt;=Inputs!$CM205),1,IF(AND(AV$3&gt;=Inputs!$CM205,AV$3&lt;Inputs!$CN205),1,IF(AND(AV$3=Inputs!$CN205,AV$3=Inputs!$CO205),1,IF(OR(AND(AV$3=Inputs!$CN205+1,Inputs!$CN205=Inputs!$CO205),AND(AV$3=Inputs!$CN205+2,Inputs!$CN205=Inputs!$CO205)),0,IF(AV$3=Inputs!$CN205,0.8,IF(AV$3=Inputs!$CN205+1,0.6,IF(AV$3=Inputs!$CN205+2,0.4,IF(AV$3=Inputs!$CO205,0.2,IF(AND(AV$3&gt;=Inputs!$CL205,AV$3&lt;Inputs!$CM205),(AV$3-Inputs!$CL205+1)/(Inputs!$AI205+1),0)))))))))</f>
        <v>0</v>
      </c>
      <c r="AW207" s="27">
        <f>IF(AND(Inputs!$CO205=0,AW$3&gt;=Inputs!$CM205),1,IF(AND(AW$3&gt;=Inputs!$CM205,AW$3&lt;Inputs!$CN205),1,IF(AND(AW$3=Inputs!$CN205,AW$3=Inputs!$CO205),1,IF(OR(AND(AW$3=Inputs!$CN205+1,Inputs!$CN205=Inputs!$CO205),AND(AW$3=Inputs!$CN205+2,Inputs!$CN205=Inputs!$CO205)),0,IF(AW$3=Inputs!$CN205,0.8,IF(AW$3=Inputs!$CN205+1,0.6,IF(AW$3=Inputs!$CN205+2,0.4,IF(AW$3=Inputs!$CO205,0.2,IF(AND(AW$3&gt;=Inputs!$CL205,AW$3&lt;Inputs!$CM205),(AW$3-Inputs!$CL205+1)/(Inputs!$AI205+1),0)))))))))</f>
        <v>0</v>
      </c>
      <c r="AX207" s="27">
        <f>IF(AND(Inputs!$CO205=0,AX$3&gt;=Inputs!$CM205),1,IF(AND(AX$3&gt;=Inputs!$CM205,AX$3&lt;Inputs!$CN205),1,IF(AND(AX$3=Inputs!$CN205,AX$3=Inputs!$CO205),1,IF(OR(AND(AX$3=Inputs!$CN205+1,Inputs!$CN205=Inputs!$CO205),AND(AX$3=Inputs!$CN205+2,Inputs!$CN205=Inputs!$CO205)),0,IF(AX$3=Inputs!$CN205,0.8,IF(AX$3=Inputs!$CN205+1,0.6,IF(AX$3=Inputs!$CN205+2,0.4,IF(AX$3=Inputs!$CO205,0.2,IF(AND(AX$3&gt;=Inputs!$CL205,AX$3&lt;Inputs!$CM205),(AX$3-Inputs!$CL205+1)/(Inputs!$AI205+1),0)))))))))</f>
        <v>0</v>
      </c>
      <c r="AY207" s="27">
        <f>IF(AND(Inputs!$CO205=0,AY$3&gt;=Inputs!$CM205),1,IF(AND(AY$3&gt;=Inputs!$CM205,AY$3&lt;Inputs!$CN205),1,IF(AND(AY$3=Inputs!$CN205,AY$3=Inputs!$CO205),1,IF(OR(AND(AY$3=Inputs!$CN205+1,Inputs!$CN205=Inputs!$CO205),AND(AY$3=Inputs!$CN205+2,Inputs!$CN205=Inputs!$CO205)),0,IF(AY$3=Inputs!$CN205,0.8,IF(AY$3=Inputs!$CN205+1,0.6,IF(AY$3=Inputs!$CN205+2,0.4,IF(AY$3=Inputs!$CO205,0.2,IF(AND(AY$3&gt;=Inputs!$CL205,AY$3&lt;Inputs!$CM205),(AY$3-Inputs!$CL205+1)/(Inputs!$AI205+1),0)))))))))</f>
        <v>0</v>
      </c>
      <c r="AZ207" s="27">
        <f>IF(AND(Inputs!$CO205=0,AZ$3&gt;=Inputs!$CM205),1,IF(AND(AZ$3&gt;=Inputs!$CM205,AZ$3&lt;Inputs!$CN205),1,IF(AND(AZ$3=Inputs!$CN205,AZ$3=Inputs!$CO205),1,IF(OR(AND(AZ$3=Inputs!$CN205+1,Inputs!$CN205=Inputs!$CO205),AND(AZ$3=Inputs!$CN205+2,Inputs!$CN205=Inputs!$CO205)),0,IF(AZ$3=Inputs!$CN205,0.8,IF(AZ$3=Inputs!$CN205+1,0.6,IF(AZ$3=Inputs!$CN205+2,0.4,IF(AZ$3=Inputs!$CO205,0.2,IF(AND(AZ$3&gt;=Inputs!$CL205,AZ$3&lt;Inputs!$CM205),(AZ$3-Inputs!$CL205+1)/(Inputs!$AI205+1),0)))))))))</f>
        <v>0</v>
      </c>
      <c r="BA207" s="27">
        <f>IF(AND(Inputs!$CO205=0,BA$3&gt;=Inputs!$CM205),1,IF(AND(BA$3&gt;=Inputs!$CM205,BA$3&lt;Inputs!$CN205),1,IF(AND(BA$3=Inputs!$CN205,BA$3=Inputs!$CO205),1,IF(OR(AND(BA$3=Inputs!$CN205+1,Inputs!$CN205=Inputs!$CO205),AND(BA$3=Inputs!$CN205+2,Inputs!$CN205=Inputs!$CO205)),0,IF(BA$3=Inputs!$CN205,0.8,IF(BA$3=Inputs!$CN205+1,0.6,IF(BA$3=Inputs!$CN205+2,0.4,IF(BA$3=Inputs!$CO205,0.2,IF(AND(BA$3&gt;=Inputs!$CL205,BA$3&lt;Inputs!$CM205),(BA$3-Inputs!$CL205+1)/(Inputs!$AI205+1),0)))))))))</f>
        <v>0</v>
      </c>
      <c r="BB207" s="27">
        <f>IF(AND(Inputs!$CO205=0,BB$3&gt;=Inputs!$CM205),1,IF(AND(BB$3&gt;=Inputs!$CM205,BB$3&lt;Inputs!$CN205),1,IF(AND(BB$3=Inputs!$CN205,BB$3=Inputs!$CO205),1,IF(OR(AND(BB$3=Inputs!$CN205+1,Inputs!$CN205=Inputs!$CO205),AND(BB$3=Inputs!$CN205+2,Inputs!$CN205=Inputs!$CO205)),0,IF(BB$3=Inputs!$CN205,0.8,IF(BB$3=Inputs!$CN205+1,0.6,IF(BB$3=Inputs!$CN205+2,0.4,IF(BB$3=Inputs!$CO205,0.2,IF(AND(BB$3&gt;=Inputs!$CL205,BB$3&lt;Inputs!$CM205),(BB$3-Inputs!$CL205+1)/(Inputs!$AI205+1),0)))))))))</f>
        <v>0</v>
      </c>
      <c r="BC207" s="27">
        <f>IF(AND(Inputs!$CO205=0,BC$3&gt;=Inputs!$CM205),1,IF(AND(BC$3&gt;=Inputs!$CM205,BC$3&lt;Inputs!$CN205),1,IF(AND(BC$3=Inputs!$CN205,BC$3=Inputs!$CO205),1,IF(OR(AND(BC$3=Inputs!$CN205+1,Inputs!$CN205=Inputs!$CO205),AND(BC$3=Inputs!$CN205+2,Inputs!$CN205=Inputs!$CO205)),0,IF(BC$3=Inputs!$CN205,0.8,IF(BC$3=Inputs!$CN205+1,0.6,IF(BC$3=Inputs!$CN205+2,0.4,IF(BC$3=Inputs!$CO205,0.2,IF(AND(BC$3&gt;=Inputs!$CL205,BC$3&lt;Inputs!$CM205),(BC$3-Inputs!$CL205+1)/(Inputs!$AI205+1),0)))))))))</f>
        <v>0</v>
      </c>
      <c r="BD207" s="27">
        <f>IF(AND(Inputs!$CO205=0,BD$3&gt;=Inputs!$CM205),1,IF(AND(BD$3&gt;=Inputs!$CM205,BD$3&lt;Inputs!$CN205),1,IF(AND(BD$3=Inputs!$CN205,BD$3=Inputs!$CO205),1,IF(OR(AND(BD$3=Inputs!$CN205+1,Inputs!$CN205=Inputs!$CO205),AND(BD$3=Inputs!$CN205+2,Inputs!$CN205=Inputs!$CO205)),0,IF(BD$3=Inputs!$CN205,0.8,IF(BD$3=Inputs!$CN205+1,0.6,IF(BD$3=Inputs!$CN205+2,0.4,IF(BD$3=Inputs!$CO205,0.2,IF(AND(BD$3&gt;=Inputs!$CL205,BD$3&lt;Inputs!$CM205),(BD$3-Inputs!$CL205+1)/(Inputs!$AI205+1),0)))))))))</f>
        <v>0</v>
      </c>
      <c r="BE207" s="27">
        <f>IF(AND(Inputs!$CO205=0,BE$3&gt;=Inputs!$CM205),1,IF(AND(BE$3&gt;=Inputs!$CM205,BE$3&lt;Inputs!$CN205),1,IF(AND(BE$3=Inputs!$CN205,BE$3=Inputs!$CO205),1,IF(OR(AND(BE$3=Inputs!$CN205+1,Inputs!$CN205=Inputs!$CO205),AND(BE$3=Inputs!$CN205+2,Inputs!$CN205=Inputs!$CO205)),0,IF(BE$3=Inputs!$CN205,0.8,IF(BE$3=Inputs!$CN205+1,0.6,IF(BE$3=Inputs!$CN205+2,0.4,IF(BE$3=Inputs!$CO205,0.2,IF(AND(BE$3&gt;=Inputs!$CL205,BE$3&lt;Inputs!$CM205),(BE$3-Inputs!$CL205+1)/(Inputs!$AI205+1),0)))))))))</f>
        <v>0</v>
      </c>
      <c r="BF207" s="27">
        <f>IF(AND(Inputs!$CO205=0,BF$3&gt;=Inputs!$CM205),1,IF(AND(BF$3&gt;=Inputs!$CM205,BF$3&lt;Inputs!$CN205),1,IF(AND(BF$3=Inputs!$CN205,BF$3=Inputs!$CO205),1,IF(OR(AND(BF$3=Inputs!$CN205+1,Inputs!$CN205=Inputs!$CO205),AND(BF$3=Inputs!$CN205+2,Inputs!$CN205=Inputs!$CO205)),0,IF(BF$3=Inputs!$CN205,0.8,IF(BF$3=Inputs!$CN205+1,0.6,IF(BF$3=Inputs!$CN205+2,0.4,IF(BF$3=Inputs!$CO205,0.2,IF(AND(BF$3&gt;=Inputs!$CL205,BF$3&lt;Inputs!$CM205),(BF$3-Inputs!$CL205+1)/(Inputs!$AI205+1),0)))))))))</f>
        <v>0</v>
      </c>
      <c r="BG207" s="27">
        <f>IF(AND(Inputs!$CO205=0,BG$3&gt;=Inputs!$CM205),1,IF(AND(BG$3&gt;=Inputs!$CM205,BG$3&lt;Inputs!$CN205),1,IF(AND(BG$3=Inputs!$CN205,BG$3=Inputs!$CO205),1,IF(OR(AND(BG$3=Inputs!$CN205+1,Inputs!$CN205=Inputs!$CO205),AND(BG$3=Inputs!$CN205+2,Inputs!$CN205=Inputs!$CO205)),0,IF(BG$3=Inputs!$CN205,0.8,IF(BG$3=Inputs!$CN205+1,0.6,IF(BG$3=Inputs!$CN205+2,0.4,IF(BG$3=Inputs!$CO205,0.2,IF(AND(BG$3&gt;=Inputs!$CL205,BG$3&lt;Inputs!$CM205),(BG$3-Inputs!$CL205+1)/(Inputs!$AI205+1),0)))))))))</f>
        <v>0</v>
      </c>
      <c r="BH207" s="27">
        <f>IF(AND(Inputs!$CO205=0,BH$3&gt;=Inputs!$CM205),1,IF(AND(BH$3&gt;=Inputs!$CM205,BH$3&lt;Inputs!$CN205),1,IF(AND(BH$3=Inputs!$CN205,BH$3=Inputs!$CO205),1,IF(OR(AND(BH$3=Inputs!$CN205+1,Inputs!$CN205=Inputs!$CO205),AND(BH$3=Inputs!$CN205+2,Inputs!$CN205=Inputs!$CO205)),0,IF(BH$3=Inputs!$CN205,0.8,IF(BH$3=Inputs!$CN205+1,0.6,IF(BH$3=Inputs!$CN205+2,0.4,IF(BH$3=Inputs!$CO205,0.2,IF(AND(BH$3&gt;=Inputs!$CL205,BH$3&lt;Inputs!$CM205),(BH$3-Inputs!$CL205+1)/(Inputs!$AI205+1),0)))))))))</f>
        <v>0</v>
      </c>
      <c r="BI207" s="27">
        <f>IF(AND(Inputs!$CO205=0,BI$3&gt;=Inputs!$CM205),1,IF(AND(BI$3&gt;=Inputs!$CM205,BI$3&lt;Inputs!$CN205),1,IF(AND(BI$3=Inputs!$CN205,BI$3=Inputs!$CO205),1,IF(OR(AND(BI$3=Inputs!$CN205+1,Inputs!$CN205=Inputs!$CO205),AND(BI$3=Inputs!$CN205+2,Inputs!$CN205=Inputs!$CO205)),0,IF(BI$3=Inputs!$CN205,0.8,IF(BI$3=Inputs!$CN205+1,0.6,IF(BI$3=Inputs!$CN205+2,0.4,IF(BI$3=Inputs!$CO205,0.2,IF(AND(BI$3&gt;=Inputs!$CL205,BI$3&lt;Inputs!$CM205),(BI$3-Inputs!$CL205+1)/(Inputs!$AI205+1),0)))))))))</f>
        <v>0</v>
      </c>
      <c r="BJ207" s="27">
        <f>IF(AND(Inputs!$CO205=0,BJ$3&gt;=Inputs!$CM205),1,IF(AND(BJ$3&gt;=Inputs!$CM205,BJ$3&lt;Inputs!$CN205),1,IF(AND(BJ$3=Inputs!$CN205,BJ$3=Inputs!$CO205),1,IF(OR(AND(BJ$3=Inputs!$CN205+1,Inputs!$CN205=Inputs!$CO205),AND(BJ$3=Inputs!$CN205+2,Inputs!$CN205=Inputs!$CO205)),0,IF(BJ$3=Inputs!$CN205,0.8,IF(BJ$3=Inputs!$CN205+1,0.6,IF(BJ$3=Inputs!$CN205+2,0.4,IF(BJ$3=Inputs!$CO205,0.2,IF(AND(BJ$3&gt;=Inputs!$CL205,BJ$3&lt;Inputs!$CM205),(BJ$3-Inputs!$CL205+1)/(Inputs!$AI205+1),0)))))))))</f>
        <v>0</v>
      </c>
      <c r="BK207" s="27">
        <f>IF(AND(Inputs!$CO205=0,BK$3&gt;=Inputs!$CM205),1,IF(AND(BK$3&gt;=Inputs!$CM205,BK$3&lt;Inputs!$CN205),1,IF(AND(BK$3=Inputs!$CN205,BK$3=Inputs!$CO205),1,IF(OR(AND(BK$3=Inputs!$CN205+1,Inputs!$CN205=Inputs!$CO205),AND(BK$3=Inputs!$CN205+2,Inputs!$CN205=Inputs!$CO205)),0,IF(BK$3=Inputs!$CN205,0.8,IF(BK$3=Inputs!$CN205+1,0.6,IF(BK$3=Inputs!$CN205+2,0.4,IF(BK$3=Inputs!$CO205,0.2,IF(AND(BK$3&gt;=Inputs!$CL205,BK$3&lt;Inputs!$CM205),(BK$3-Inputs!$CL205+1)/(Inputs!$AI205+1),0)))))))))</f>
        <v>0</v>
      </c>
      <c r="BL207" s="27">
        <f>IF(AND(Inputs!$CO205=0,BL$3&gt;=Inputs!$CM205),1,IF(AND(BL$3&gt;=Inputs!$CM205,BL$3&lt;Inputs!$CN205),1,IF(AND(BL$3=Inputs!$CN205,BL$3=Inputs!$CO205),1,IF(OR(AND(BL$3=Inputs!$CN205+1,Inputs!$CN205=Inputs!$CO205),AND(BL$3=Inputs!$CN205+2,Inputs!$CN205=Inputs!$CO205)),0,IF(BL$3=Inputs!$CN205,0.8,IF(BL$3=Inputs!$CN205+1,0.6,IF(BL$3=Inputs!$CN205+2,0.4,IF(BL$3=Inputs!$CO205,0.2,IF(AND(BL$3&gt;=Inputs!$CL205,BL$3&lt;Inputs!$CM205),(BL$3-Inputs!$CL205+1)/(Inputs!$AI205+1),0)))))))))</f>
        <v>0</v>
      </c>
      <c r="BM207" s="27">
        <f>IF(AND(Inputs!$CO205=0,BM$3&gt;=Inputs!$CM205),1,IF(AND(BM$3&gt;=Inputs!$CM205,BM$3&lt;Inputs!$CN205),1,IF(AND(BM$3=Inputs!$CN205,BM$3=Inputs!$CO205),1,IF(OR(AND(BM$3=Inputs!$CN205+1,Inputs!$CN205=Inputs!$CO205),AND(BM$3=Inputs!$CN205+2,Inputs!$CN205=Inputs!$CO205)),0,IF(BM$3=Inputs!$CN205,0.8,IF(BM$3=Inputs!$CN205+1,0.6,IF(BM$3=Inputs!$CN205+2,0.4,IF(BM$3=Inputs!$CO205,0.2,IF(AND(BM$3&gt;=Inputs!$CL205,BM$3&lt;Inputs!$CM205),(BM$3-Inputs!$CL205+1)/(Inputs!$AI205+1),0)))))))))</f>
        <v>0</v>
      </c>
    </row>
    <row r="208" spans="1:65">
      <c r="A208" s="7" t="str">
        <f>IF(Inputs!A206="","",Inputs!A206)</f>
        <v/>
      </c>
      <c r="B208" t="str">
        <f>IF(Inputs!B206="","",Inputs!B206)</f>
        <v/>
      </c>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c r="AE208" s="292"/>
      <c r="AF208" s="292"/>
      <c r="AG208" s="50">
        <f t="shared" si="7"/>
        <v>0</v>
      </c>
      <c r="AH208" s="42">
        <f t="shared" si="8"/>
        <v>0</v>
      </c>
      <c r="AJ208" s="27">
        <f>IF(AND(Inputs!$CO206=0,AJ$3&gt;=Inputs!$CM206),1,IF(AND(AJ$3&gt;=Inputs!$CM206,AJ$3&lt;Inputs!$CN206),1,IF(AND(AJ$3=Inputs!$CN206,AJ$3=Inputs!$CO206),1,IF(OR(AND(AJ$3=Inputs!$CN206+1,Inputs!$CN206=Inputs!$CO206),AND(AJ$3=Inputs!$CN206+2,Inputs!$CN206=Inputs!$CO206)),0,IF(AJ$3=Inputs!$CN206,0.8,IF(AJ$3=Inputs!$CN206+1,0.6,IF(AJ$3=Inputs!$CN206+2,0.4,IF(AJ$3=Inputs!$CO206,0.2,IF(AND(AJ$3&gt;=Inputs!$CL206,AJ$3&lt;Inputs!$CM206),(AJ$3-Inputs!$CL206+1)/(Inputs!$AI206+1),0)))))))))</f>
        <v>0</v>
      </c>
      <c r="AK208" s="27">
        <f>IF(AND(Inputs!$CO206=0,AK$3&gt;=Inputs!$CM206),1,IF(AND(AK$3&gt;=Inputs!$CM206,AK$3&lt;Inputs!$CN206),1,IF(AND(AK$3=Inputs!$CN206,AK$3=Inputs!$CO206),1,IF(OR(AND(AK$3=Inputs!$CN206+1,Inputs!$CN206=Inputs!$CO206),AND(AK$3=Inputs!$CN206+2,Inputs!$CN206=Inputs!$CO206)),0,IF(AK$3=Inputs!$CN206,0.8,IF(AK$3=Inputs!$CN206+1,0.6,IF(AK$3=Inputs!$CN206+2,0.4,IF(AK$3=Inputs!$CO206,0.2,IF(AND(AK$3&gt;=Inputs!$CL206,AK$3&lt;Inputs!$CM206),(AK$3-Inputs!$CL206+1)/(Inputs!$AI206+1),0)))))))))</f>
        <v>0</v>
      </c>
      <c r="AL208" s="27">
        <f>IF(AND(Inputs!$CO206=0,AL$3&gt;=Inputs!$CM206),1,IF(AND(AL$3&gt;=Inputs!$CM206,AL$3&lt;Inputs!$CN206),1,IF(AND(AL$3=Inputs!$CN206,AL$3=Inputs!$CO206),1,IF(OR(AND(AL$3=Inputs!$CN206+1,Inputs!$CN206=Inputs!$CO206),AND(AL$3=Inputs!$CN206+2,Inputs!$CN206=Inputs!$CO206)),0,IF(AL$3=Inputs!$CN206,0.8,IF(AL$3=Inputs!$CN206+1,0.6,IF(AL$3=Inputs!$CN206+2,0.4,IF(AL$3=Inputs!$CO206,0.2,IF(AND(AL$3&gt;=Inputs!$CL206,AL$3&lt;Inputs!$CM206),(AL$3-Inputs!$CL206+1)/(Inputs!$AI206+1),0)))))))))</f>
        <v>0</v>
      </c>
      <c r="AM208" s="27">
        <f>IF(AND(Inputs!$CO206=0,AM$3&gt;=Inputs!$CM206),1,IF(AND(AM$3&gt;=Inputs!$CM206,AM$3&lt;Inputs!$CN206),1,IF(AND(AM$3=Inputs!$CN206,AM$3=Inputs!$CO206),1,IF(OR(AND(AM$3=Inputs!$CN206+1,Inputs!$CN206=Inputs!$CO206),AND(AM$3=Inputs!$CN206+2,Inputs!$CN206=Inputs!$CO206)),0,IF(AM$3=Inputs!$CN206,0.8,IF(AM$3=Inputs!$CN206+1,0.6,IF(AM$3=Inputs!$CN206+2,0.4,IF(AM$3=Inputs!$CO206,0.2,IF(AND(AM$3&gt;=Inputs!$CL206,AM$3&lt;Inputs!$CM206),(AM$3-Inputs!$CL206+1)/(Inputs!$AI206+1),0)))))))))</f>
        <v>0</v>
      </c>
      <c r="AN208" s="27">
        <f>IF(AND(Inputs!$CO206=0,AN$3&gt;=Inputs!$CM206),1,IF(AND(AN$3&gt;=Inputs!$CM206,AN$3&lt;Inputs!$CN206),1,IF(AND(AN$3=Inputs!$CN206,AN$3=Inputs!$CO206),1,IF(OR(AND(AN$3=Inputs!$CN206+1,Inputs!$CN206=Inputs!$CO206),AND(AN$3=Inputs!$CN206+2,Inputs!$CN206=Inputs!$CO206)),0,IF(AN$3=Inputs!$CN206,0.8,IF(AN$3=Inputs!$CN206+1,0.6,IF(AN$3=Inputs!$CN206+2,0.4,IF(AN$3=Inputs!$CO206,0.2,IF(AND(AN$3&gt;=Inputs!$CL206,AN$3&lt;Inputs!$CM206),(AN$3-Inputs!$CL206+1)/(Inputs!$AI206+1),0)))))))))</f>
        <v>0</v>
      </c>
      <c r="AO208" s="27">
        <f>IF(AND(Inputs!$CO206=0,AO$3&gt;=Inputs!$CM206),1,IF(AND(AO$3&gt;=Inputs!$CM206,AO$3&lt;Inputs!$CN206),1,IF(AND(AO$3=Inputs!$CN206,AO$3=Inputs!$CO206),1,IF(OR(AND(AO$3=Inputs!$CN206+1,Inputs!$CN206=Inputs!$CO206),AND(AO$3=Inputs!$CN206+2,Inputs!$CN206=Inputs!$CO206)),0,IF(AO$3=Inputs!$CN206,0.8,IF(AO$3=Inputs!$CN206+1,0.6,IF(AO$3=Inputs!$CN206+2,0.4,IF(AO$3=Inputs!$CO206,0.2,IF(AND(AO$3&gt;=Inputs!$CL206,AO$3&lt;Inputs!$CM206),(AO$3-Inputs!$CL206+1)/(Inputs!$AI206+1),0)))))))))</f>
        <v>0</v>
      </c>
      <c r="AP208" s="27">
        <f>IF(AND(Inputs!$CO206=0,AP$3&gt;=Inputs!$CM206),1,IF(AND(AP$3&gt;=Inputs!$CM206,AP$3&lt;Inputs!$CN206),1,IF(AND(AP$3=Inputs!$CN206,AP$3=Inputs!$CO206),1,IF(OR(AND(AP$3=Inputs!$CN206+1,Inputs!$CN206=Inputs!$CO206),AND(AP$3=Inputs!$CN206+2,Inputs!$CN206=Inputs!$CO206)),0,IF(AP$3=Inputs!$CN206,0.8,IF(AP$3=Inputs!$CN206+1,0.6,IF(AP$3=Inputs!$CN206+2,0.4,IF(AP$3=Inputs!$CO206,0.2,IF(AND(AP$3&gt;=Inputs!$CL206,AP$3&lt;Inputs!$CM206),(AP$3-Inputs!$CL206+1)/(Inputs!$AI206+1),0)))))))))</f>
        <v>0</v>
      </c>
      <c r="AQ208" s="27">
        <f>IF(AND(Inputs!$CO206=0,AQ$3&gt;=Inputs!$CM206),1,IF(AND(AQ$3&gt;=Inputs!$CM206,AQ$3&lt;Inputs!$CN206),1,IF(AND(AQ$3=Inputs!$CN206,AQ$3=Inputs!$CO206),1,IF(OR(AND(AQ$3=Inputs!$CN206+1,Inputs!$CN206=Inputs!$CO206),AND(AQ$3=Inputs!$CN206+2,Inputs!$CN206=Inputs!$CO206)),0,IF(AQ$3=Inputs!$CN206,0.8,IF(AQ$3=Inputs!$CN206+1,0.6,IF(AQ$3=Inputs!$CN206+2,0.4,IF(AQ$3=Inputs!$CO206,0.2,IF(AND(AQ$3&gt;=Inputs!$CL206,AQ$3&lt;Inputs!$CM206),(AQ$3-Inputs!$CL206+1)/(Inputs!$AI206+1),0)))))))))</f>
        <v>0</v>
      </c>
      <c r="AR208" s="27">
        <f>IF(AND(Inputs!$CO206=0,AR$3&gt;=Inputs!$CM206),1,IF(AND(AR$3&gt;=Inputs!$CM206,AR$3&lt;Inputs!$CN206),1,IF(AND(AR$3=Inputs!$CN206,AR$3=Inputs!$CO206),1,IF(OR(AND(AR$3=Inputs!$CN206+1,Inputs!$CN206=Inputs!$CO206),AND(AR$3=Inputs!$CN206+2,Inputs!$CN206=Inputs!$CO206)),0,IF(AR$3=Inputs!$CN206,0.8,IF(AR$3=Inputs!$CN206+1,0.6,IF(AR$3=Inputs!$CN206+2,0.4,IF(AR$3=Inputs!$CO206,0.2,IF(AND(AR$3&gt;=Inputs!$CL206,AR$3&lt;Inputs!$CM206),(AR$3-Inputs!$CL206+1)/(Inputs!$AI206+1),0)))))))))</f>
        <v>0</v>
      </c>
      <c r="AS208" s="27">
        <f>IF(AND(Inputs!$CO206=0,AS$3&gt;=Inputs!$CM206),1,IF(AND(AS$3&gt;=Inputs!$CM206,AS$3&lt;Inputs!$CN206),1,IF(AND(AS$3=Inputs!$CN206,AS$3=Inputs!$CO206),1,IF(OR(AND(AS$3=Inputs!$CN206+1,Inputs!$CN206=Inputs!$CO206),AND(AS$3=Inputs!$CN206+2,Inputs!$CN206=Inputs!$CO206)),0,IF(AS$3=Inputs!$CN206,0.8,IF(AS$3=Inputs!$CN206+1,0.6,IF(AS$3=Inputs!$CN206+2,0.4,IF(AS$3=Inputs!$CO206,0.2,IF(AND(AS$3&gt;=Inputs!$CL206,AS$3&lt;Inputs!$CM206),(AS$3-Inputs!$CL206+1)/(Inputs!$AI206+1),0)))))))))</f>
        <v>0</v>
      </c>
      <c r="AT208" s="27">
        <f>IF(AND(Inputs!$CO206=0,AT$3&gt;=Inputs!$CM206),1,IF(AND(AT$3&gt;=Inputs!$CM206,AT$3&lt;Inputs!$CN206),1,IF(AND(AT$3=Inputs!$CN206,AT$3=Inputs!$CO206),1,IF(OR(AND(AT$3=Inputs!$CN206+1,Inputs!$CN206=Inputs!$CO206),AND(AT$3=Inputs!$CN206+2,Inputs!$CN206=Inputs!$CO206)),0,IF(AT$3=Inputs!$CN206,0.8,IF(AT$3=Inputs!$CN206+1,0.6,IF(AT$3=Inputs!$CN206+2,0.4,IF(AT$3=Inputs!$CO206,0.2,IF(AND(AT$3&gt;=Inputs!$CL206,AT$3&lt;Inputs!$CM206),(AT$3-Inputs!$CL206+1)/(Inputs!$AI206+1),0)))))))))</f>
        <v>0</v>
      </c>
      <c r="AU208" s="27">
        <f>IF(AND(Inputs!$CO206=0,AU$3&gt;=Inputs!$CM206),1,IF(AND(AU$3&gt;=Inputs!$CM206,AU$3&lt;Inputs!$CN206),1,IF(AND(AU$3=Inputs!$CN206,AU$3=Inputs!$CO206),1,IF(OR(AND(AU$3=Inputs!$CN206+1,Inputs!$CN206=Inputs!$CO206),AND(AU$3=Inputs!$CN206+2,Inputs!$CN206=Inputs!$CO206)),0,IF(AU$3=Inputs!$CN206,0.8,IF(AU$3=Inputs!$CN206+1,0.6,IF(AU$3=Inputs!$CN206+2,0.4,IF(AU$3=Inputs!$CO206,0.2,IF(AND(AU$3&gt;=Inputs!$CL206,AU$3&lt;Inputs!$CM206),(AU$3-Inputs!$CL206+1)/(Inputs!$AI206+1),0)))))))))</f>
        <v>0</v>
      </c>
      <c r="AV208" s="27">
        <f>IF(AND(Inputs!$CO206=0,AV$3&gt;=Inputs!$CM206),1,IF(AND(AV$3&gt;=Inputs!$CM206,AV$3&lt;Inputs!$CN206),1,IF(AND(AV$3=Inputs!$CN206,AV$3=Inputs!$CO206),1,IF(OR(AND(AV$3=Inputs!$CN206+1,Inputs!$CN206=Inputs!$CO206),AND(AV$3=Inputs!$CN206+2,Inputs!$CN206=Inputs!$CO206)),0,IF(AV$3=Inputs!$CN206,0.8,IF(AV$3=Inputs!$CN206+1,0.6,IF(AV$3=Inputs!$CN206+2,0.4,IF(AV$3=Inputs!$CO206,0.2,IF(AND(AV$3&gt;=Inputs!$CL206,AV$3&lt;Inputs!$CM206),(AV$3-Inputs!$CL206+1)/(Inputs!$AI206+1),0)))))))))</f>
        <v>0</v>
      </c>
      <c r="AW208" s="27">
        <f>IF(AND(Inputs!$CO206=0,AW$3&gt;=Inputs!$CM206),1,IF(AND(AW$3&gt;=Inputs!$CM206,AW$3&lt;Inputs!$CN206),1,IF(AND(AW$3=Inputs!$CN206,AW$3=Inputs!$CO206),1,IF(OR(AND(AW$3=Inputs!$CN206+1,Inputs!$CN206=Inputs!$CO206),AND(AW$3=Inputs!$CN206+2,Inputs!$CN206=Inputs!$CO206)),0,IF(AW$3=Inputs!$CN206,0.8,IF(AW$3=Inputs!$CN206+1,0.6,IF(AW$3=Inputs!$CN206+2,0.4,IF(AW$3=Inputs!$CO206,0.2,IF(AND(AW$3&gt;=Inputs!$CL206,AW$3&lt;Inputs!$CM206),(AW$3-Inputs!$CL206+1)/(Inputs!$AI206+1),0)))))))))</f>
        <v>0</v>
      </c>
      <c r="AX208" s="27">
        <f>IF(AND(Inputs!$CO206=0,AX$3&gt;=Inputs!$CM206),1,IF(AND(AX$3&gt;=Inputs!$CM206,AX$3&lt;Inputs!$CN206),1,IF(AND(AX$3=Inputs!$CN206,AX$3=Inputs!$CO206),1,IF(OR(AND(AX$3=Inputs!$CN206+1,Inputs!$CN206=Inputs!$CO206),AND(AX$3=Inputs!$CN206+2,Inputs!$CN206=Inputs!$CO206)),0,IF(AX$3=Inputs!$CN206,0.8,IF(AX$3=Inputs!$CN206+1,0.6,IF(AX$3=Inputs!$CN206+2,0.4,IF(AX$3=Inputs!$CO206,0.2,IF(AND(AX$3&gt;=Inputs!$CL206,AX$3&lt;Inputs!$CM206),(AX$3-Inputs!$CL206+1)/(Inputs!$AI206+1),0)))))))))</f>
        <v>0</v>
      </c>
      <c r="AY208" s="27">
        <f>IF(AND(Inputs!$CO206=0,AY$3&gt;=Inputs!$CM206),1,IF(AND(AY$3&gt;=Inputs!$CM206,AY$3&lt;Inputs!$CN206),1,IF(AND(AY$3=Inputs!$CN206,AY$3=Inputs!$CO206),1,IF(OR(AND(AY$3=Inputs!$CN206+1,Inputs!$CN206=Inputs!$CO206),AND(AY$3=Inputs!$CN206+2,Inputs!$CN206=Inputs!$CO206)),0,IF(AY$3=Inputs!$CN206,0.8,IF(AY$3=Inputs!$CN206+1,0.6,IF(AY$3=Inputs!$CN206+2,0.4,IF(AY$3=Inputs!$CO206,0.2,IF(AND(AY$3&gt;=Inputs!$CL206,AY$3&lt;Inputs!$CM206),(AY$3-Inputs!$CL206+1)/(Inputs!$AI206+1),0)))))))))</f>
        <v>0</v>
      </c>
      <c r="AZ208" s="27">
        <f>IF(AND(Inputs!$CO206=0,AZ$3&gt;=Inputs!$CM206),1,IF(AND(AZ$3&gt;=Inputs!$CM206,AZ$3&lt;Inputs!$CN206),1,IF(AND(AZ$3=Inputs!$CN206,AZ$3=Inputs!$CO206),1,IF(OR(AND(AZ$3=Inputs!$CN206+1,Inputs!$CN206=Inputs!$CO206),AND(AZ$3=Inputs!$CN206+2,Inputs!$CN206=Inputs!$CO206)),0,IF(AZ$3=Inputs!$CN206,0.8,IF(AZ$3=Inputs!$CN206+1,0.6,IF(AZ$3=Inputs!$CN206+2,0.4,IF(AZ$3=Inputs!$CO206,0.2,IF(AND(AZ$3&gt;=Inputs!$CL206,AZ$3&lt;Inputs!$CM206),(AZ$3-Inputs!$CL206+1)/(Inputs!$AI206+1),0)))))))))</f>
        <v>0</v>
      </c>
      <c r="BA208" s="27">
        <f>IF(AND(Inputs!$CO206=0,BA$3&gt;=Inputs!$CM206),1,IF(AND(BA$3&gt;=Inputs!$CM206,BA$3&lt;Inputs!$CN206),1,IF(AND(BA$3=Inputs!$CN206,BA$3=Inputs!$CO206),1,IF(OR(AND(BA$3=Inputs!$CN206+1,Inputs!$CN206=Inputs!$CO206),AND(BA$3=Inputs!$CN206+2,Inputs!$CN206=Inputs!$CO206)),0,IF(BA$3=Inputs!$CN206,0.8,IF(BA$3=Inputs!$CN206+1,0.6,IF(BA$3=Inputs!$CN206+2,0.4,IF(BA$3=Inputs!$CO206,0.2,IF(AND(BA$3&gt;=Inputs!$CL206,BA$3&lt;Inputs!$CM206),(BA$3-Inputs!$CL206+1)/(Inputs!$AI206+1),0)))))))))</f>
        <v>0</v>
      </c>
      <c r="BB208" s="27">
        <f>IF(AND(Inputs!$CO206=0,BB$3&gt;=Inputs!$CM206),1,IF(AND(BB$3&gt;=Inputs!$CM206,BB$3&lt;Inputs!$CN206),1,IF(AND(BB$3=Inputs!$CN206,BB$3=Inputs!$CO206),1,IF(OR(AND(BB$3=Inputs!$CN206+1,Inputs!$CN206=Inputs!$CO206),AND(BB$3=Inputs!$CN206+2,Inputs!$CN206=Inputs!$CO206)),0,IF(BB$3=Inputs!$CN206,0.8,IF(BB$3=Inputs!$CN206+1,0.6,IF(BB$3=Inputs!$CN206+2,0.4,IF(BB$3=Inputs!$CO206,0.2,IF(AND(BB$3&gt;=Inputs!$CL206,BB$3&lt;Inputs!$CM206),(BB$3-Inputs!$CL206+1)/(Inputs!$AI206+1),0)))))))))</f>
        <v>0</v>
      </c>
      <c r="BC208" s="27">
        <f>IF(AND(Inputs!$CO206=0,BC$3&gt;=Inputs!$CM206),1,IF(AND(BC$3&gt;=Inputs!$CM206,BC$3&lt;Inputs!$CN206),1,IF(AND(BC$3=Inputs!$CN206,BC$3=Inputs!$CO206),1,IF(OR(AND(BC$3=Inputs!$CN206+1,Inputs!$CN206=Inputs!$CO206),AND(BC$3=Inputs!$CN206+2,Inputs!$CN206=Inputs!$CO206)),0,IF(BC$3=Inputs!$CN206,0.8,IF(BC$3=Inputs!$CN206+1,0.6,IF(BC$3=Inputs!$CN206+2,0.4,IF(BC$3=Inputs!$CO206,0.2,IF(AND(BC$3&gt;=Inputs!$CL206,BC$3&lt;Inputs!$CM206),(BC$3-Inputs!$CL206+1)/(Inputs!$AI206+1),0)))))))))</f>
        <v>0</v>
      </c>
      <c r="BD208" s="27">
        <f>IF(AND(Inputs!$CO206=0,BD$3&gt;=Inputs!$CM206),1,IF(AND(BD$3&gt;=Inputs!$CM206,BD$3&lt;Inputs!$CN206),1,IF(AND(BD$3=Inputs!$CN206,BD$3=Inputs!$CO206),1,IF(OR(AND(BD$3=Inputs!$CN206+1,Inputs!$CN206=Inputs!$CO206),AND(BD$3=Inputs!$CN206+2,Inputs!$CN206=Inputs!$CO206)),0,IF(BD$3=Inputs!$CN206,0.8,IF(BD$3=Inputs!$CN206+1,0.6,IF(BD$3=Inputs!$CN206+2,0.4,IF(BD$3=Inputs!$CO206,0.2,IF(AND(BD$3&gt;=Inputs!$CL206,BD$3&lt;Inputs!$CM206),(BD$3-Inputs!$CL206+1)/(Inputs!$AI206+1),0)))))))))</f>
        <v>0</v>
      </c>
      <c r="BE208" s="27">
        <f>IF(AND(Inputs!$CO206=0,BE$3&gt;=Inputs!$CM206),1,IF(AND(BE$3&gt;=Inputs!$CM206,BE$3&lt;Inputs!$CN206),1,IF(AND(BE$3=Inputs!$CN206,BE$3=Inputs!$CO206),1,IF(OR(AND(BE$3=Inputs!$CN206+1,Inputs!$CN206=Inputs!$CO206),AND(BE$3=Inputs!$CN206+2,Inputs!$CN206=Inputs!$CO206)),0,IF(BE$3=Inputs!$CN206,0.8,IF(BE$3=Inputs!$CN206+1,0.6,IF(BE$3=Inputs!$CN206+2,0.4,IF(BE$3=Inputs!$CO206,0.2,IF(AND(BE$3&gt;=Inputs!$CL206,BE$3&lt;Inputs!$CM206),(BE$3-Inputs!$CL206+1)/(Inputs!$AI206+1),0)))))))))</f>
        <v>0</v>
      </c>
      <c r="BF208" s="27">
        <f>IF(AND(Inputs!$CO206=0,BF$3&gt;=Inputs!$CM206),1,IF(AND(BF$3&gt;=Inputs!$CM206,BF$3&lt;Inputs!$CN206),1,IF(AND(BF$3=Inputs!$CN206,BF$3=Inputs!$CO206),1,IF(OR(AND(BF$3=Inputs!$CN206+1,Inputs!$CN206=Inputs!$CO206),AND(BF$3=Inputs!$CN206+2,Inputs!$CN206=Inputs!$CO206)),0,IF(BF$3=Inputs!$CN206,0.8,IF(BF$3=Inputs!$CN206+1,0.6,IF(BF$3=Inputs!$CN206+2,0.4,IF(BF$3=Inputs!$CO206,0.2,IF(AND(BF$3&gt;=Inputs!$CL206,BF$3&lt;Inputs!$CM206),(BF$3-Inputs!$CL206+1)/(Inputs!$AI206+1),0)))))))))</f>
        <v>0</v>
      </c>
      <c r="BG208" s="27">
        <f>IF(AND(Inputs!$CO206=0,BG$3&gt;=Inputs!$CM206),1,IF(AND(BG$3&gt;=Inputs!$CM206,BG$3&lt;Inputs!$CN206),1,IF(AND(BG$3=Inputs!$CN206,BG$3=Inputs!$CO206),1,IF(OR(AND(BG$3=Inputs!$CN206+1,Inputs!$CN206=Inputs!$CO206),AND(BG$3=Inputs!$CN206+2,Inputs!$CN206=Inputs!$CO206)),0,IF(BG$3=Inputs!$CN206,0.8,IF(BG$3=Inputs!$CN206+1,0.6,IF(BG$3=Inputs!$CN206+2,0.4,IF(BG$3=Inputs!$CO206,0.2,IF(AND(BG$3&gt;=Inputs!$CL206,BG$3&lt;Inputs!$CM206),(BG$3-Inputs!$CL206+1)/(Inputs!$AI206+1),0)))))))))</f>
        <v>0</v>
      </c>
      <c r="BH208" s="27">
        <f>IF(AND(Inputs!$CO206=0,BH$3&gt;=Inputs!$CM206),1,IF(AND(BH$3&gt;=Inputs!$CM206,BH$3&lt;Inputs!$CN206),1,IF(AND(BH$3=Inputs!$CN206,BH$3=Inputs!$CO206),1,IF(OR(AND(BH$3=Inputs!$CN206+1,Inputs!$CN206=Inputs!$CO206),AND(BH$3=Inputs!$CN206+2,Inputs!$CN206=Inputs!$CO206)),0,IF(BH$3=Inputs!$CN206,0.8,IF(BH$3=Inputs!$CN206+1,0.6,IF(BH$3=Inputs!$CN206+2,0.4,IF(BH$3=Inputs!$CO206,0.2,IF(AND(BH$3&gt;=Inputs!$CL206,BH$3&lt;Inputs!$CM206),(BH$3-Inputs!$CL206+1)/(Inputs!$AI206+1),0)))))))))</f>
        <v>0</v>
      </c>
      <c r="BI208" s="27">
        <f>IF(AND(Inputs!$CO206=0,BI$3&gt;=Inputs!$CM206),1,IF(AND(BI$3&gt;=Inputs!$CM206,BI$3&lt;Inputs!$CN206),1,IF(AND(BI$3=Inputs!$CN206,BI$3=Inputs!$CO206),1,IF(OR(AND(BI$3=Inputs!$CN206+1,Inputs!$CN206=Inputs!$CO206),AND(BI$3=Inputs!$CN206+2,Inputs!$CN206=Inputs!$CO206)),0,IF(BI$3=Inputs!$CN206,0.8,IF(BI$3=Inputs!$CN206+1,0.6,IF(BI$3=Inputs!$CN206+2,0.4,IF(BI$3=Inputs!$CO206,0.2,IF(AND(BI$3&gt;=Inputs!$CL206,BI$3&lt;Inputs!$CM206),(BI$3-Inputs!$CL206+1)/(Inputs!$AI206+1),0)))))))))</f>
        <v>0</v>
      </c>
      <c r="BJ208" s="27">
        <f>IF(AND(Inputs!$CO206=0,BJ$3&gt;=Inputs!$CM206),1,IF(AND(BJ$3&gt;=Inputs!$CM206,BJ$3&lt;Inputs!$CN206),1,IF(AND(BJ$3=Inputs!$CN206,BJ$3=Inputs!$CO206),1,IF(OR(AND(BJ$3=Inputs!$CN206+1,Inputs!$CN206=Inputs!$CO206),AND(BJ$3=Inputs!$CN206+2,Inputs!$CN206=Inputs!$CO206)),0,IF(BJ$3=Inputs!$CN206,0.8,IF(BJ$3=Inputs!$CN206+1,0.6,IF(BJ$3=Inputs!$CN206+2,0.4,IF(BJ$3=Inputs!$CO206,0.2,IF(AND(BJ$3&gt;=Inputs!$CL206,BJ$3&lt;Inputs!$CM206),(BJ$3-Inputs!$CL206+1)/(Inputs!$AI206+1),0)))))))))</f>
        <v>0</v>
      </c>
      <c r="BK208" s="27">
        <f>IF(AND(Inputs!$CO206=0,BK$3&gt;=Inputs!$CM206),1,IF(AND(BK$3&gt;=Inputs!$CM206,BK$3&lt;Inputs!$CN206),1,IF(AND(BK$3=Inputs!$CN206,BK$3=Inputs!$CO206),1,IF(OR(AND(BK$3=Inputs!$CN206+1,Inputs!$CN206=Inputs!$CO206),AND(BK$3=Inputs!$CN206+2,Inputs!$CN206=Inputs!$CO206)),0,IF(BK$3=Inputs!$CN206,0.8,IF(BK$3=Inputs!$CN206+1,0.6,IF(BK$3=Inputs!$CN206+2,0.4,IF(BK$3=Inputs!$CO206,0.2,IF(AND(BK$3&gt;=Inputs!$CL206,BK$3&lt;Inputs!$CM206),(BK$3-Inputs!$CL206+1)/(Inputs!$AI206+1),0)))))))))</f>
        <v>0</v>
      </c>
      <c r="BL208" s="27">
        <f>IF(AND(Inputs!$CO206=0,BL$3&gt;=Inputs!$CM206),1,IF(AND(BL$3&gt;=Inputs!$CM206,BL$3&lt;Inputs!$CN206),1,IF(AND(BL$3=Inputs!$CN206,BL$3=Inputs!$CO206),1,IF(OR(AND(BL$3=Inputs!$CN206+1,Inputs!$CN206=Inputs!$CO206),AND(BL$3=Inputs!$CN206+2,Inputs!$CN206=Inputs!$CO206)),0,IF(BL$3=Inputs!$CN206,0.8,IF(BL$3=Inputs!$CN206+1,0.6,IF(BL$3=Inputs!$CN206+2,0.4,IF(BL$3=Inputs!$CO206,0.2,IF(AND(BL$3&gt;=Inputs!$CL206,BL$3&lt;Inputs!$CM206),(BL$3-Inputs!$CL206+1)/(Inputs!$AI206+1),0)))))))))</f>
        <v>0</v>
      </c>
      <c r="BM208" s="27">
        <f>IF(AND(Inputs!$CO206=0,BM$3&gt;=Inputs!$CM206),1,IF(AND(BM$3&gt;=Inputs!$CM206,BM$3&lt;Inputs!$CN206),1,IF(AND(BM$3=Inputs!$CN206,BM$3=Inputs!$CO206),1,IF(OR(AND(BM$3=Inputs!$CN206+1,Inputs!$CN206=Inputs!$CO206),AND(BM$3=Inputs!$CN206+2,Inputs!$CN206=Inputs!$CO206)),0,IF(BM$3=Inputs!$CN206,0.8,IF(BM$3=Inputs!$CN206+1,0.6,IF(BM$3=Inputs!$CN206+2,0.4,IF(BM$3=Inputs!$CO206,0.2,IF(AND(BM$3&gt;=Inputs!$CL206,BM$3&lt;Inputs!$CM206),(BM$3-Inputs!$CL206+1)/(Inputs!$AI206+1),0)))))))))</f>
        <v>0</v>
      </c>
    </row>
    <row r="209" spans="1:65">
      <c r="A209" s="7" t="str">
        <f>IF(Inputs!A207="","",Inputs!A207)</f>
        <v/>
      </c>
      <c r="B209" t="str">
        <f>IF(Inputs!B207="","",Inputs!B207)</f>
        <v/>
      </c>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292"/>
      <c r="AE209" s="292"/>
      <c r="AF209" s="292"/>
      <c r="AG209" s="50">
        <f t="shared" si="7"/>
        <v>0</v>
      </c>
      <c r="AH209" s="42">
        <f t="shared" si="8"/>
        <v>0</v>
      </c>
      <c r="AJ209" s="27">
        <f>IF(AND(Inputs!$CO207=0,AJ$3&gt;=Inputs!$CM207),1,IF(AND(AJ$3&gt;=Inputs!$CM207,AJ$3&lt;Inputs!$CN207),1,IF(AND(AJ$3=Inputs!$CN207,AJ$3=Inputs!$CO207),1,IF(OR(AND(AJ$3=Inputs!$CN207+1,Inputs!$CN207=Inputs!$CO207),AND(AJ$3=Inputs!$CN207+2,Inputs!$CN207=Inputs!$CO207)),0,IF(AJ$3=Inputs!$CN207,0.8,IF(AJ$3=Inputs!$CN207+1,0.6,IF(AJ$3=Inputs!$CN207+2,0.4,IF(AJ$3=Inputs!$CO207,0.2,IF(AND(AJ$3&gt;=Inputs!$CL207,AJ$3&lt;Inputs!$CM207),(AJ$3-Inputs!$CL207+1)/(Inputs!$AI207+1),0)))))))))</f>
        <v>0</v>
      </c>
      <c r="AK209" s="27">
        <f>IF(AND(Inputs!$CO207=0,AK$3&gt;=Inputs!$CM207),1,IF(AND(AK$3&gt;=Inputs!$CM207,AK$3&lt;Inputs!$CN207),1,IF(AND(AK$3=Inputs!$CN207,AK$3=Inputs!$CO207),1,IF(OR(AND(AK$3=Inputs!$CN207+1,Inputs!$CN207=Inputs!$CO207),AND(AK$3=Inputs!$CN207+2,Inputs!$CN207=Inputs!$CO207)),0,IF(AK$3=Inputs!$CN207,0.8,IF(AK$3=Inputs!$CN207+1,0.6,IF(AK$3=Inputs!$CN207+2,0.4,IF(AK$3=Inputs!$CO207,0.2,IF(AND(AK$3&gt;=Inputs!$CL207,AK$3&lt;Inputs!$CM207),(AK$3-Inputs!$CL207+1)/(Inputs!$AI207+1),0)))))))))</f>
        <v>0</v>
      </c>
      <c r="AL209" s="27">
        <f>IF(AND(Inputs!$CO207=0,AL$3&gt;=Inputs!$CM207),1,IF(AND(AL$3&gt;=Inputs!$CM207,AL$3&lt;Inputs!$CN207),1,IF(AND(AL$3=Inputs!$CN207,AL$3=Inputs!$CO207),1,IF(OR(AND(AL$3=Inputs!$CN207+1,Inputs!$CN207=Inputs!$CO207),AND(AL$3=Inputs!$CN207+2,Inputs!$CN207=Inputs!$CO207)),0,IF(AL$3=Inputs!$CN207,0.8,IF(AL$3=Inputs!$CN207+1,0.6,IF(AL$3=Inputs!$CN207+2,0.4,IF(AL$3=Inputs!$CO207,0.2,IF(AND(AL$3&gt;=Inputs!$CL207,AL$3&lt;Inputs!$CM207),(AL$3-Inputs!$CL207+1)/(Inputs!$AI207+1),0)))))))))</f>
        <v>0</v>
      </c>
      <c r="AM209" s="27">
        <f>IF(AND(Inputs!$CO207=0,AM$3&gt;=Inputs!$CM207),1,IF(AND(AM$3&gt;=Inputs!$CM207,AM$3&lt;Inputs!$CN207),1,IF(AND(AM$3=Inputs!$CN207,AM$3=Inputs!$CO207),1,IF(OR(AND(AM$3=Inputs!$CN207+1,Inputs!$CN207=Inputs!$CO207),AND(AM$3=Inputs!$CN207+2,Inputs!$CN207=Inputs!$CO207)),0,IF(AM$3=Inputs!$CN207,0.8,IF(AM$3=Inputs!$CN207+1,0.6,IF(AM$3=Inputs!$CN207+2,0.4,IF(AM$3=Inputs!$CO207,0.2,IF(AND(AM$3&gt;=Inputs!$CL207,AM$3&lt;Inputs!$CM207),(AM$3-Inputs!$CL207+1)/(Inputs!$AI207+1),0)))))))))</f>
        <v>0</v>
      </c>
      <c r="AN209" s="27">
        <f>IF(AND(Inputs!$CO207=0,AN$3&gt;=Inputs!$CM207),1,IF(AND(AN$3&gt;=Inputs!$CM207,AN$3&lt;Inputs!$CN207),1,IF(AND(AN$3=Inputs!$CN207,AN$3=Inputs!$CO207),1,IF(OR(AND(AN$3=Inputs!$CN207+1,Inputs!$CN207=Inputs!$CO207),AND(AN$3=Inputs!$CN207+2,Inputs!$CN207=Inputs!$CO207)),0,IF(AN$3=Inputs!$CN207,0.8,IF(AN$3=Inputs!$CN207+1,0.6,IF(AN$3=Inputs!$CN207+2,0.4,IF(AN$3=Inputs!$CO207,0.2,IF(AND(AN$3&gt;=Inputs!$CL207,AN$3&lt;Inputs!$CM207),(AN$3-Inputs!$CL207+1)/(Inputs!$AI207+1),0)))))))))</f>
        <v>0</v>
      </c>
      <c r="AO209" s="27">
        <f>IF(AND(Inputs!$CO207=0,AO$3&gt;=Inputs!$CM207),1,IF(AND(AO$3&gt;=Inputs!$CM207,AO$3&lt;Inputs!$CN207),1,IF(AND(AO$3=Inputs!$CN207,AO$3=Inputs!$CO207),1,IF(OR(AND(AO$3=Inputs!$CN207+1,Inputs!$CN207=Inputs!$CO207),AND(AO$3=Inputs!$CN207+2,Inputs!$CN207=Inputs!$CO207)),0,IF(AO$3=Inputs!$CN207,0.8,IF(AO$3=Inputs!$CN207+1,0.6,IF(AO$3=Inputs!$CN207+2,0.4,IF(AO$3=Inputs!$CO207,0.2,IF(AND(AO$3&gt;=Inputs!$CL207,AO$3&lt;Inputs!$CM207),(AO$3-Inputs!$CL207+1)/(Inputs!$AI207+1),0)))))))))</f>
        <v>0</v>
      </c>
      <c r="AP209" s="27">
        <f>IF(AND(Inputs!$CO207=0,AP$3&gt;=Inputs!$CM207),1,IF(AND(AP$3&gt;=Inputs!$CM207,AP$3&lt;Inputs!$CN207),1,IF(AND(AP$3=Inputs!$CN207,AP$3=Inputs!$CO207),1,IF(OR(AND(AP$3=Inputs!$CN207+1,Inputs!$CN207=Inputs!$CO207),AND(AP$3=Inputs!$CN207+2,Inputs!$CN207=Inputs!$CO207)),0,IF(AP$3=Inputs!$CN207,0.8,IF(AP$3=Inputs!$CN207+1,0.6,IF(AP$3=Inputs!$CN207+2,0.4,IF(AP$3=Inputs!$CO207,0.2,IF(AND(AP$3&gt;=Inputs!$CL207,AP$3&lt;Inputs!$CM207),(AP$3-Inputs!$CL207+1)/(Inputs!$AI207+1),0)))))))))</f>
        <v>0</v>
      </c>
      <c r="AQ209" s="27">
        <f>IF(AND(Inputs!$CO207=0,AQ$3&gt;=Inputs!$CM207),1,IF(AND(AQ$3&gt;=Inputs!$CM207,AQ$3&lt;Inputs!$CN207),1,IF(AND(AQ$3=Inputs!$CN207,AQ$3=Inputs!$CO207),1,IF(OR(AND(AQ$3=Inputs!$CN207+1,Inputs!$CN207=Inputs!$CO207),AND(AQ$3=Inputs!$CN207+2,Inputs!$CN207=Inputs!$CO207)),0,IF(AQ$3=Inputs!$CN207,0.8,IF(AQ$3=Inputs!$CN207+1,0.6,IF(AQ$3=Inputs!$CN207+2,0.4,IF(AQ$3=Inputs!$CO207,0.2,IF(AND(AQ$3&gt;=Inputs!$CL207,AQ$3&lt;Inputs!$CM207),(AQ$3-Inputs!$CL207+1)/(Inputs!$AI207+1),0)))))))))</f>
        <v>0</v>
      </c>
      <c r="AR209" s="27">
        <f>IF(AND(Inputs!$CO207=0,AR$3&gt;=Inputs!$CM207),1,IF(AND(AR$3&gt;=Inputs!$CM207,AR$3&lt;Inputs!$CN207),1,IF(AND(AR$3=Inputs!$CN207,AR$3=Inputs!$CO207),1,IF(OR(AND(AR$3=Inputs!$CN207+1,Inputs!$CN207=Inputs!$CO207),AND(AR$3=Inputs!$CN207+2,Inputs!$CN207=Inputs!$CO207)),0,IF(AR$3=Inputs!$CN207,0.8,IF(AR$3=Inputs!$CN207+1,0.6,IF(AR$3=Inputs!$CN207+2,0.4,IF(AR$3=Inputs!$CO207,0.2,IF(AND(AR$3&gt;=Inputs!$CL207,AR$3&lt;Inputs!$CM207),(AR$3-Inputs!$CL207+1)/(Inputs!$AI207+1),0)))))))))</f>
        <v>0</v>
      </c>
      <c r="AS209" s="27">
        <f>IF(AND(Inputs!$CO207=0,AS$3&gt;=Inputs!$CM207),1,IF(AND(AS$3&gt;=Inputs!$CM207,AS$3&lt;Inputs!$CN207),1,IF(AND(AS$3=Inputs!$CN207,AS$3=Inputs!$CO207),1,IF(OR(AND(AS$3=Inputs!$CN207+1,Inputs!$CN207=Inputs!$CO207),AND(AS$3=Inputs!$CN207+2,Inputs!$CN207=Inputs!$CO207)),0,IF(AS$3=Inputs!$CN207,0.8,IF(AS$3=Inputs!$CN207+1,0.6,IF(AS$3=Inputs!$CN207+2,0.4,IF(AS$3=Inputs!$CO207,0.2,IF(AND(AS$3&gt;=Inputs!$CL207,AS$3&lt;Inputs!$CM207),(AS$3-Inputs!$CL207+1)/(Inputs!$AI207+1),0)))))))))</f>
        <v>0</v>
      </c>
      <c r="AT209" s="27">
        <f>IF(AND(Inputs!$CO207=0,AT$3&gt;=Inputs!$CM207),1,IF(AND(AT$3&gt;=Inputs!$CM207,AT$3&lt;Inputs!$CN207),1,IF(AND(AT$3=Inputs!$CN207,AT$3=Inputs!$CO207),1,IF(OR(AND(AT$3=Inputs!$CN207+1,Inputs!$CN207=Inputs!$CO207),AND(AT$3=Inputs!$CN207+2,Inputs!$CN207=Inputs!$CO207)),0,IF(AT$3=Inputs!$CN207,0.8,IF(AT$3=Inputs!$CN207+1,0.6,IF(AT$3=Inputs!$CN207+2,0.4,IF(AT$3=Inputs!$CO207,0.2,IF(AND(AT$3&gt;=Inputs!$CL207,AT$3&lt;Inputs!$CM207),(AT$3-Inputs!$CL207+1)/(Inputs!$AI207+1),0)))))))))</f>
        <v>0</v>
      </c>
      <c r="AU209" s="27">
        <f>IF(AND(Inputs!$CO207=0,AU$3&gt;=Inputs!$CM207),1,IF(AND(AU$3&gt;=Inputs!$CM207,AU$3&lt;Inputs!$CN207),1,IF(AND(AU$3=Inputs!$CN207,AU$3=Inputs!$CO207),1,IF(OR(AND(AU$3=Inputs!$CN207+1,Inputs!$CN207=Inputs!$CO207),AND(AU$3=Inputs!$CN207+2,Inputs!$CN207=Inputs!$CO207)),0,IF(AU$3=Inputs!$CN207,0.8,IF(AU$3=Inputs!$CN207+1,0.6,IF(AU$3=Inputs!$CN207+2,0.4,IF(AU$3=Inputs!$CO207,0.2,IF(AND(AU$3&gt;=Inputs!$CL207,AU$3&lt;Inputs!$CM207),(AU$3-Inputs!$CL207+1)/(Inputs!$AI207+1),0)))))))))</f>
        <v>0</v>
      </c>
      <c r="AV209" s="27">
        <f>IF(AND(Inputs!$CO207=0,AV$3&gt;=Inputs!$CM207),1,IF(AND(AV$3&gt;=Inputs!$CM207,AV$3&lt;Inputs!$CN207),1,IF(AND(AV$3=Inputs!$CN207,AV$3=Inputs!$CO207),1,IF(OR(AND(AV$3=Inputs!$CN207+1,Inputs!$CN207=Inputs!$CO207),AND(AV$3=Inputs!$CN207+2,Inputs!$CN207=Inputs!$CO207)),0,IF(AV$3=Inputs!$CN207,0.8,IF(AV$3=Inputs!$CN207+1,0.6,IF(AV$3=Inputs!$CN207+2,0.4,IF(AV$3=Inputs!$CO207,0.2,IF(AND(AV$3&gt;=Inputs!$CL207,AV$3&lt;Inputs!$CM207),(AV$3-Inputs!$CL207+1)/(Inputs!$AI207+1),0)))))))))</f>
        <v>0</v>
      </c>
      <c r="AW209" s="27">
        <f>IF(AND(Inputs!$CO207=0,AW$3&gt;=Inputs!$CM207),1,IF(AND(AW$3&gt;=Inputs!$CM207,AW$3&lt;Inputs!$CN207),1,IF(AND(AW$3=Inputs!$CN207,AW$3=Inputs!$CO207),1,IF(OR(AND(AW$3=Inputs!$CN207+1,Inputs!$CN207=Inputs!$CO207),AND(AW$3=Inputs!$CN207+2,Inputs!$CN207=Inputs!$CO207)),0,IF(AW$3=Inputs!$CN207,0.8,IF(AW$3=Inputs!$CN207+1,0.6,IF(AW$3=Inputs!$CN207+2,0.4,IF(AW$3=Inputs!$CO207,0.2,IF(AND(AW$3&gt;=Inputs!$CL207,AW$3&lt;Inputs!$CM207),(AW$3-Inputs!$CL207+1)/(Inputs!$AI207+1),0)))))))))</f>
        <v>0</v>
      </c>
      <c r="AX209" s="27">
        <f>IF(AND(Inputs!$CO207=0,AX$3&gt;=Inputs!$CM207),1,IF(AND(AX$3&gt;=Inputs!$CM207,AX$3&lt;Inputs!$CN207),1,IF(AND(AX$3=Inputs!$CN207,AX$3=Inputs!$CO207),1,IF(OR(AND(AX$3=Inputs!$CN207+1,Inputs!$CN207=Inputs!$CO207),AND(AX$3=Inputs!$CN207+2,Inputs!$CN207=Inputs!$CO207)),0,IF(AX$3=Inputs!$CN207,0.8,IF(AX$3=Inputs!$CN207+1,0.6,IF(AX$3=Inputs!$CN207+2,0.4,IF(AX$3=Inputs!$CO207,0.2,IF(AND(AX$3&gt;=Inputs!$CL207,AX$3&lt;Inputs!$CM207),(AX$3-Inputs!$CL207+1)/(Inputs!$AI207+1),0)))))))))</f>
        <v>0</v>
      </c>
      <c r="AY209" s="27">
        <f>IF(AND(Inputs!$CO207=0,AY$3&gt;=Inputs!$CM207),1,IF(AND(AY$3&gt;=Inputs!$CM207,AY$3&lt;Inputs!$CN207),1,IF(AND(AY$3=Inputs!$CN207,AY$3=Inputs!$CO207),1,IF(OR(AND(AY$3=Inputs!$CN207+1,Inputs!$CN207=Inputs!$CO207),AND(AY$3=Inputs!$CN207+2,Inputs!$CN207=Inputs!$CO207)),0,IF(AY$3=Inputs!$CN207,0.8,IF(AY$3=Inputs!$CN207+1,0.6,IF(AY$3=Inputs!$CN207+2,0.4,IF(AY$3=Inputs!$CO207,0.2,IF(AND(AY$3&gt;=Inputs!$CL207,AY$3&lt;Inputs!$CM207),(AY$3-Inputs!$CL207+1)/(Inputs!$AI207+1),0)))))))))</f>
        <v>0</v>
      </c>
      <c r="AZ209" s="27">
        <f>IF(AND(Inputs!$CO207=0,AZ$3&gt;=Inputs!$CM207),1,IF(AND(AZ$3&gt;=Inputs!$CM207,AZ$3&lt;Inputs!$CN207),1,IF(AND(AZ$3=Inputs!$CN207,AZ$3=Inputs!$CO207),1,IF(OR(AND(AZ$3=Inputs!$CN207+1,Inputs!$CN207=Inputs!$CO207),AND(AZ$3=Inputs!$CN207+2,Inputs!$CN207=Inputs!$CO207)),0,IF(AZ$3=Inputs!$CN207,0.8,IF(AZ$3=Inputs!$CN207+1,0.6,IF(AZ$3=Inputs!$CN207+2,0.4,IF(AZ$3=Inputs!$CO207,0.2,IF(AND(AZ$3&gt;=Inputs!$CL207,AZ$3&lt;Inputs!$CM207),(AZ$3-Inputs!$CL207+1)/(Inputs!$AI207+1),0)))))))))</f>
        <v>0</v>
      </c>
      <c r="BA209" s="27">
        <f>IF(AND(Inputs!$CO207=0,BA$3&gt;=Inputs!$CM207),1,IF(AND(BA$3&gt;=Inputs!$CM207,BA$3&lt;Inputs!$CN207),1,IF(AND(BA$3=Inputs!$CN207,BA$3=Inputs!$CO207),1,IF(OR(AND(BA$3=Inputs!$CN207+1,Inputs!$CN207=Inputs!$CO207),AND(BA$3=Inputs!$CN207+2,Inputs!$CN207=Inputs!$CO207)),0,IF(BA$3=Inputs!$CN207,0.8,IF(BA$3=Inputs!$CN207+1,0.6,IF(BA$3=Inputs!$CN207+2,0.4,IF(BA$3=Inputs!$CO207,0.2,IF(AND(BA$3&gt;=Inputs!$CL207,BA$3&lt;Inputs!$CM207),(BA$3-Inputs!$CL207+1)/(Inputs!$AI207+1),0)))))))))</f>
        <v>0</v>
      </c>
      <c r="BB209" s="27">
        <f>IF(AND(Inputs!$CO207=0,BB$3&gt;=Inputs!$CM207),1,IF(AND(BB$3&gt;=Inputs!$CM207,BB$3&lt;Inputs!$CN207),1,IF(AND(BB$3=Inputs!$CN207,BB$3=Inputs!$CO207),1,IF(OR(AND(BB$3=Inputs!$CN207+1,Inputs!$CN207=Inputs!$CO207),AND(BB$3=Inputs!$CN207+2,Inputs!$CN207=Inputs!$CO207)),0,IF(BB$3=Inputs!$CN207,0.8,IF(BB$3=Inputs!$CN207+1,0.6,IF(BB$3=Inputs!$CN207+2,0.4,IF(BB$3=Inputs!$CO207,0.2,IF(AND(BB$3&gt;=Inputs!$CL207,BB$3&lt;Inputs!$CM207),(BB$3-Inputs!$CL207+1)/(Inputs!$AI207+1),0)))))))))</f>
        <v>0</v>
      </c>
      <c r="BC209" s="27">
        <f>IF(AND(Inputs!$CO207=0,BC$3&gt;=Inputs!$CM207),1,IF(AND(BC$3&gt;=Inputs!$CM207,BC$3&lt;Inputs!$CN207),1,IF(AND(BC$3=Inputs!$CN207,BC$3=Inputs!$CO207),1,IF(OR(AND(BC$3=Inputs!$CN207+1,Inputs!$CN207=Inputs!$CO207),AND(BC$3=Inputs!$CN207+2,Inputs!$CN207=Inputs!$CO207)),0,IF(BC$3=Inputs!$CN207,0.8,IF(BC$3=Inputs!$CN207+1,0.6,IF(BC$3=Inputs!$CN207+2,0.4,IF(BC$3=Inputs!$CO207,0.2,IF(AND(BC$3&gt;=Inputs!$CL207,BC$3&lt;Inputs!$CM207),(BC$3-Inputs!$CL207+1)/(Inputs!$AI207+1),0)))))))))</f>
        <v>0</v>
      </c>
      <c r="BD209" s="27">
        <f>IF(AND(Inputs!$CO207=0,BD$3&gt;=Inputs!$CM207),1,IF(AND(BD$3&gt;=Inputs!$CM207,BD$3&lt;Inputs!$CN207),1,IF(AND(BD$3=Inputs!$CN207,BD$3=Inputs!$CO207),1,IF(OR(AND(BD$3=Inputs!$CN207+1,Inputs!$CN207=Inputs!$CO207),AND(BD$3=Inputs!$CN207+2,Inputs!$CN207=Inputs!$CO207)),0,IF(BD$3=Inputs!$CN207,0.8,IF(BD$3=Inputs!$CN207+1,0.6,IF(BD$3=Inputs!$CN207+2,0.4,IF(BD$3=Inputs!$CO207,0.2,IF(AND(BD$3&gt;=Inputs!$CL207,BD$3&lt;Inputs!$CM207),(BD$3-Inputs!$CL207+1)/(Inputs!$AI207+1),0)))))))))</f>
        <v>0</v>
      </c>
      <c r="BE209" s="27">
        <f>IF(AND(Inputs!$CO207=0,BE$3&gt;=Inputs!$CM207),1,IF(AND(BE$3&gt;=Inputs!$CM207,BE$3&lt;Inputs!$CN207),1,IF(AND(BE$3=Inputs!$CN207,BE$3=Inputs!$CO207),1,IF(OR(AND(BE$3=Inputs!$CN207+1,Inputs!$CN207=Inputs!$CO207),AND(BE$3=Inputs!$CN207+2,Inputs!$CN207=Inputs!$CO207)),0,IF(BE$3=Inputs!$CN207,0.8,IF(BE$3=Inputs!$CN207+1,0.6,IF(BE$3=Inputs!$CN207+2,0.4,IF(BE$3=Inputs!$CO207,0.2,IF(AND(BE$3&gt;=Inputs!$CL207,BE$3&lt;Inputs!$CM207),(BE$3-Inputs!$CL207+1)/(Inputs!$AI207+1),0)))))))))</f>
        <v>0</v>
      </c>
      <c r="BF209" s="27">
        <f>IF(AND(Inputs!$CO207=0,BF$3&gt;=Inputs!$CM207),1,IF(AND(BF$3&gt;=Inputs!$CM207,BF$3&lt;Inputs!$CN207),1,IF(AND(BF$3=Inputs!$CN207,BF$3=Inputs!$CO207),1,IF(OR(AND(BF$3=Inputs!$CN207+1,Inputs!$CN207=Inputs!$CO207),AND(BF$3=Inputs!$CN207+2,Inputs!$CN207=Inputs!$CO207)),0,IF(BF$3=Inputs!$CN207,0.8,IF(BF$3=Inputs!$CN207+1,0.6,IF(BF$3=Inputs!$CN207+2,0.4,IF(BF$3=Inputs!$CO207,0.2,IF(AND(BF$3&gt;=Inputs!$CL207,BF$3&lt;Inputs!$CM207),(BF$3-Inputs!$CL207+1)/(Inputs!$AI207+1),0)))))))))</f>
        <v>0</v>
      </c>
      <c r="BG209" s="27">
        <f>IF(AND(Inputs!$CO207=0,BG$3&gt;=Inputs!$CM207),1,IF(AND(BG$3&gt;=Inputs!$CM207,BG$3&lt;Inputs!$CN207),1,IF(AND(BG$3=Inputs!$CN207,BG$3=Inputs!$CO207),1,IF(OR(AND(BG$3=Inputs!$CN207+1,Inputs!$CN207=Inputs!$CO207),AND(BG$3=Inputs!$CN207+2,Inputs!$CN207=Inputs!$CO207)),0,IF(BG$3=Inputs!$CN207,0.8,IF(BG$3=Inputs!$CN207+1,0.6,IF(BG$3=Inputs!$CN207+2,0.4,IF(BG$3=Inputs!$CO207,0.2,IF(AND(BG$3&gt;=Inputs!$CL207,BG$3&lt;Inputs!$CM207),(BG$3-Inputs!$CL207+1)/(Inputs!$AI207+1),0)))))))))</f>
        <v>0</v>
      </c>
      <c r="BH209" s="27">
        <f>IF(AND(Inputs!$CO207=0,BH$3&gt;=Inputs!$CM207),1,IF(AND(BH$3&gt;=Inputs!$CM207,BH$3&lt;Inputs!$CN207),1,IF(AND(BH$3=Inputs!$CN207,BH$3=Inputs!$CO207),1,IF(OR(AND(BH$3=Inputs!$CN207+1,Inputs!$CN207=Inputs!$CO207),AND(BH$3=Inputs!$CN207+2,Inputs!$CN207=Inputs!$CO207)),0,IF(BH$3=Inputs!$CN207,0.8,IF(BH$3=Inputs!$CN207+1,0.6,IF(BH$3=Inputs!$CN207+2,0.4,IF(BH$3=Inputs!$CO207,0.2,IF(AND(BH$3&gt;=Inputs!$CL207,BH$3&lt;Inputs!$CM207),(BH$3-Inputs!$CL207+1)/(Inputs!$AI207+1),0)))))))))</f>
        <v>0</v>
      </c>
      <c r="BI209" s="27">
        <f>IF(AND(Inputs!$CO207=0,BI$3&gt;=Inputs!$CM207),1,IF(AND(BI$3&gt;=Inputs!$CM207,BI$3&lt;Inputs!$CN207),1,IF(AND(BI$3=Inputs!$CN207,BI$3=Inputs!$CO207),1,IF(OR(AND(BI$3=Inputs!$CN207+1,Inputs!$CN207=Inputs!$CO207),AND(BI$3=Inputs!$CN207+2,Inputs!$CN207=Inputs!$CO207)),0,IF(BI$3=Inputs!$CN207,0.8,IF(BI$3=Inputs!$CN207+1,0.6,IF(BI$3=Inputs!$CN207+2,0.4,IF(BI$3=Inputs!$CO207,0.2,IF(AND(BI$3&gt;=Inputs!$CL207,BI$3&lt;Inputs!$CM207),(BI$3-Inputs!$CL207+1)/(Inputs!$AI207+1),0)))))))))</f>
        <v>0</v>
      </c>
      <c r="BJ209" s="27">
        <f>IF(AND(Inputs!$CO207=0,BJ$3&gt;=Inputs!$CM207),1,IF(AND(BJ$3&gt;=Inputs!$CM207,BJ$3&lt;Inputs!$CN207),1,IF(AND(BJ$3=Inputs!$CN207,BJ$3=Inputs!$CO207),1,IF(OR(AND(BJ$3=Inputs!$CN207+1,Inputs!$CN207=Inputs!$CO207),AND(BJ$3=Inputs!$CN207+2,Inputs!$CN207=Inputs!$CO207)),0,IF(BJ$3=Inputs!$CN207,0.8,IF(BJ$3=Inputs!$CN207+1,0.6,IF(BJ$3=Inputs!$CN207+2,0.4,IF(BJ$3=Inputs!$CO207,0.2,IF(AND(BJ$3&gt;=Inputs!$CL207,BJ$3&lt;Inputs!$CM207),(BJ$3-Inputs!$CL207+1)/(Inputs!$AI207+1),0)))))))))</f>
        <v>0</v>
      </c>
      <c r="BK209" s="27">
        <f>IF(AND(Inputs!$CO207=0,BK$3&gt;=Inputs!$CM207),1,IF(AND(BK$3&gt;=Inputs!$CM207,BK$3&lt;Inputs!$CN207),1,IF(AND(BK$3=Inputs!$CN207,BK$3=Inputs!$CO207),1,IF(OR(AND(BK$3=Inputs!$CN207+1,Inputs!$CN207=Inputs!$CO207),AND(BK$3=Inputs!$CN207+2,Inputs!$CN207=Inputs!$CO207)),0,IF(BK$3=Inputs!$CN207,0.8,IF(BK$3=Inputs!$CN207+1,0.6,IF(BK$3=Inputs!$CN207+2,0.4,IF(BK$3=Inputs!$CO207,0.2,IF(AND(BK$3&gt;=Inputs!$CL207,BK$3&lt;Inputs!$CM207),(BK$3-Inputs!$CL207+1)/(Inputs!$AI207+1),0)))))))))</f>
        <v>0</v>
      </c>
      <c r="BL209" s="27">
        <f>IF(AND(Inputs!$CO207=0,BL$3&gt;=Inputs!$CM207),1,IF(AND(BL$3&gt;=Inputs!$CM207,BL$3&lt;Inputs!$CN207),1,IF(AND(BL$3=Inputs!$CN207,BL$3=Inputs!$CO207),1,IF(OR(AND(BL$3=Inputs!$CN207+1,Inputs!$CN207=Inputs!$CO207),AND(BL$3=Inputs!$CN207+2,Inputs!$CN207=Inputs!$CO207)),0,IF(BL$3=Inputs!$CN207,0.8,IF(BL$3=Inputs!$CN207+1,0.6,IF(BL$3=Inputs!$CN207+2,0.4,IF(BL$3=Inputs!$CO207,0.2,IF(AND(BL$3&gt;=Inputs!$CL207,BL$3&lt;Inputs!$CM207),(BL$3-Inputs!$CL207+1)/(Inputs!$AI207+1),0)))))))))</f>
        <v>0</v>
      </c>
      <c r="BM209" s="27">
        <f>IF(AND(Inputs!$CO207=0,BM$3&gt;=Inputs!$CM207),1,IF(AND(BM$3&gt;=Inputs!$CM207,BM$3&lt;Inputs!$CN207),1,IF(AND(BM$3=Inputs!$CN207,BM$3=Inputs!$CO207),1,IF(OR(AND(BM$3=Inputs!$CN207+1,Inputs!$CN207=Inputs!$CO207),AND(BM$3=Inputs!$CN207+2,Inputs!$CN207=Inputs!$CO207)),0,IF(BM$3=Inputs!$CN207,0.8,IF(BM$3=Inputs!$CN207+1,0.6,IF(BM$3=Inputs!$CN207+2,0.4,IF(BM$3=Inputs!$CO207,0.2,IF(AND(BM$3&gt;=Inputs!$CL207,BM$3&lt;Inputs!$CM207),(BM$3-Inputs!$CL207+1)/(Inputs!$AI207+1),0)))))))))</f>
        <v>0</v>
      </c>
    </row>
    <row r="210" spans="1:65">
      <c r="A210" s="7" t="str">
        <f>IF(Inputs!A208="","",Inputs!A208)</f>
        <v/>
      </c>
      <c r="B210" t="str">
        <f>IF(Inputs!B208="","",Inputs!B208)</f>
        <v/>
      </c>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c r="AE210" s="292"/>
      <c r="AF210" s="292"/>
      <c r="AG210" s="50">
        <f t="shared" si="7"/>
        <v>0</v>
      </c>
      <c r="AH210" s="42">
        <f t="shared" si="8"/>
        <v>0</v>
      </c>
      <c r="AJ210" s="27">
        <f>IF(AND(Inputs!$CO208=0,AJ$3&gt;=Inputs!$CM208),1,IF(AND(AJ$3&gt;=Inputs!$CM208,AJ$3&lt;Inputs!$CN208),1,IF(AND(AJ$3=Inputs!$CN208,AJ$3=Inputs!$CO208),1,IF(OR(AND(AJ$3=Inputs!$CN208+1,Inputs!$CN208=Inputs!$CO208),AND(AJ$3=Inputs!$CN208+2,Inputs!$CN208=Inputs!$CO208)),0,IF(AJ$3=Inputs!$CN208,0.8,IF(AJ$3=Inputs!$CN208+1,0.6,IF(AJ$3=Inputs!$CN208+2,0.4,IF(AJ$3=Inputs!$CO208,0.2,IF(AND(AJ$3&gt;=Inputs!$CL208,AJ$3&lt;Inputs!$CM208),(AJ$3-Inputs!$CL208+1)/(Inputs!$AI208+1),0)))))))))</f>
        <v>0</v>
      </c>
      <c r="AK210" s="27">
        <f>IF(AND(Inputs!$CO208=0,AK$3&gt;=Inputs!$CM208),1,IF(AND(AK$3&gt;=Inputs!$CM208,AK$3&lt;Inputs!$CN208),1,IF(AND(AK$3=Inputs!$CN208,AK$3=Inputs!$CO208),1,IF(OR(AND(AK$3=Inputs!$CN208+1,Inputs!$CN208=Inputs!$CO208),AND(AK$3=Inputs!$CN208+2,Inputs!$CN208=Inputs!$CO208)),0,IF(AK$3=Inputs!$CN208,0.8,IF(AK$3=Inputs!$CN208+1,0.6,IF(AK$3=Inputs!$CN208+2,0.4,IF(AK$3=Inputs!$CO208,0.2,IF(AND(AK$3&gt;=Inputs!$CL208,AK$3&lt;Inputs!$CM208),(AK$3-Inputs!$CL208+1)/(Inputs!$AI208+1),0)))))))))</f>
        <v>0</v>
      </c>
      <c r="AL210" s="27">
        <f>IF(AND(Inputs!$CO208=0,AL$3&gt;=Inputs!$CM208),1,IF(AND(AL$3&gt;=Inputs!$CM208,AL$3&lt;Inputs!$CN208),1,IF(AND(AL$3=Inputs!$CN208,AL$3=Inputs!$CO208),1,IF(OR(AND(AL$3=Inputs!$CN208+1,Inputs!$CN208=Inputs!$CO208),AND(AL$3=Inputs!$CN208+2,Inputs!$CN208=Inputs!$CO208)),0,IF(AL$3=Inputs!$CN208,0.8,IF(AL$3=Inputs!$CN208+1,0.6,IF(AL$3=Inputs!$CN208+2,0.4,IF(AL$3=Inputs!$CO208,0.2,IF(AND(AL$3&gt;=Inputs!$CL208,AL$3&lt;Inputs!$CM208),(AL$3-Inputs!$CL208+1)/(Inputs!$AI208+1),0)))))))))</f>
        <v>0</v>
      </c>
      <c r="AM210" s="27">
        <f>IF(AND(Inputs!$CO208=0,AM$3&gt;=Inputs!$CM208),1,IF(AND(AM$3&gt;=Inputs!$CM208,AM$3&lt;Inputs!$CN208),1,IF(AND(AM$3=Inputs!$CN208,AM$3=Inputs!$CO208),1,IF(OR(AND(AM$3=Inputs!$CN208+1,Inputs!$CN208=Inputs!$CO208),AND(AM$3=Inputs!$CN208+2,Inputs!$CN208=Inputs!$CO208)),0,IF(AM$3=Inputs!$CN208,0.8,IF(AM$3=Inputs!$CN208+1,0.6,IF(AM$3=Inputs!$CN208+2,0.4,IF(AM$3=Inputs!$CO208,0.2,IF(AND(AM$3&gt;=Inputs!$CL208,AM$3&lt;Inputs!$CM208),(AM$3-Inputs!$CL208+1)/(Inputs!$AI208+1),0)))))))))</f>
        <v>0</v>
      </c>
      <c r="AN210" s="27">
        <f>IF(AND(Inputs!$CO208=0,AN$3&gt;=Inputs!$CM208),1,IF(AND(AN$3&gt;=Inputs!$CM208,AN$3&lt;Inputs!$CN208),1,IF(AND(AN$3=Inputs!$CN208,AN$3=Inputs!$CO208),1,IF(OR(AND(AN$3=Inputs!$CN208+1,Inputs!$CN208=Inputs!$CO208),AND(AN$3=Inputs!$CN208+2,Inputs!$CN208=Inputs!$CO208)),0,IF(AN$3=Inputs!$CN208,0.8,IF(AN$3=Inputs!$CN208+1,0.6,IF(AN$3=Inputs!$CN208+2,0.4,IF(AN$3=Inputs!$CO208,0.2,IF(AND(AN$3&gt;=Inputs!$CL208,AN$3&lt;Inputs!$CM208),(AN$3-Inputs!$CL208+1)/(Inputs!$AI208+1),0)))))))))</f>
        <v>0</v>
      </c>
      <c r="AO210" s="27">
        <f>IF(AND(Inputs!$CO208=0,AO$3&gt;=Inputs!$CM208),1,IF(AND(AO$3&gt;=Inputs!$CM208,AO$3&lt;Inputs!$CN208),1,IF(AND(AO$3=Inputs!$CN208,AO$3=Inputs!$CO208),1,IF(OR(AND(AO$3=Inputs!$CN208+1,Inputs!$CN208=Inputs!$CO208),AND(AO$3=Inputs!$CN208+2,Inputs!$CN208=Inputs!$CO208)),0,IF(AO$3=Inputs!$CN208,0.8,IF(AO$3=Inputs!$CN208+1,0.6,IF(AO$3=Inputs!$CN208+2,0.4,IF(AO$3=Inputs!$CO208,0.2,IF(AND(AO$3&gt;=Inputs!$CL208,AO$3&lt;Inputs!$CM208),(AO$3-Inputs!$CL208+1)/(Inputs!$AI208+1),0)))))))))</f>
        <v>0</v>
      </c>
      <c r="AP210" s="27">
        <f>IF(AND(Inputs!$CO208=0,AP$3&gt;=Inputs!$CM208),1,IF(AND(AP$3&gt;=Inputs!$CM208,AP$3&lt;Inputs!$CN208),1,IF(AND(AP$3=Inputs!$CN208,AP$3=Inputs!$CO208),1,IF(OR(AND(AP$3=Inputs!$CN208+1,Inputs!$CN208=Inputs!$CO208),AND(AP$3=Inputs!$CN208+2,Inputs!$CN208=Inputs!$CO208)),0,IF(AP$3=Inputs!$CN208,0.8,IF(AP$3=Inputs!$CN208+1,0.6,IF(AP$3=Inputs!$CN208+2,0.4,IF(AP$3=Inputs!$CO208,0.2,IF(AND(AP$3&gt;=Inputs!$CL208,AP$3&lt;Inputs!$CM208),(AP$3-Inputs!$CL208+1)/(Inputs!$AI208+1),0)))))))))</f>
        <v>0</v>
      </c>
      <c r="AQ210" s="27">
        <f>IF(AND(Inputs!$CO208=0,AQ$3&gt;=Inputs!$CM208),1,IF(AND(AQ$3&gt;=Inputs!$CM208,AQ$3&lt;Inputs!$CN208),1,IF(AND(AQ$3=Inputs!$CN208,AQ$3=Inputs!$CO208),1,IF(OR(AND(AQ$3=Inputs!$CN208+1,Inputs!$CN208=Inputs!$CO208),AND(AQ$3=Inputs!$CN208+2,Inputs!$CN208=Inputs!$CO208)),0,IF(AQ$3=Inputs!$CN208,0.8,IF(AQ$3=Inputs!$CN208+1,0.6,IF(AQ$3=Inputs!$CN208+2,0.4,IF(AQ$3=Inputs!$CO208,0.2,IF(AND(AQ$3&gt;=Inputs!$CL208,AQ$3&lt;Inputs!$CM208),(AQ$3-Inputs!$CL208+1)/(Inputs!$AI208+1),0)))))))))</f>
        <v>0</v>
      </c>
      <c r="AR210" s="27">
        <f>IF(AND(Inputs!$CO208=0,AR$3&gt;=Inputs!$CM208),1,IF(AND(AR$3&gt;=Inputs!$CM208,AR$3&lt;Inputs!$CN208),1,IF(AND(AR$3=Inputs!$CN208,AR$3=Inputs!$CO208),1,IF(OR(AND(AR$3=Inputs!$CN208+1,Inputs!$CN208=Inputs!$CO208),AND(AR$3=Inputs!$CN208+2,Inputs!$CN208=Inputs!$CO208)),0,IF(AR$3=Inputs!$CN208,0.8,IF(AR$3=Inputs!$CN208+1,0.6,IF(AR$3=Inputs!$CN208+2,0.4,IF(AR$3=Inputs!$CO208,0.2,IF(AND(AR$3&gt;=Inputs!$CL208,AR$3&lt;Inputs!$CM208),(AR$3-Inputs!$CL208+1)/(Inputs!$AI208+1),0)))))))))</f>
        <v>0</v>
      </c>
      <c r="AS210" s="27">
        <f>IF(AND(Inputs!$CO208=0,AS$3&gt;=Inputs!$CM208),1,IF(AND(AS$3&gt;=Inputs!$CM208,AS$3&lt;Inputs!$CN208),1,IF(AND(AS$3=Inputs!$CN208,AS$3=Inputs!$CO208),1,IF(OR(AND(AS$3=Inputs!$CN208+1,Inputs!$CN208=Inputs!$CO208),AND(AS$3=Inputs!$CN208+2,Inputs!$CN208=Inputs!$CO208)),0,IF(AS$3=Inputs!$CN208,0.8,IF(AS$3=Inputs!$CN208+1,0.6,IF(AS$3=Inputs!$CN208+2,0.4,IF(AS$3=Inputs!$CO208,0.2,IF(AND(AS$3&gt;=Inputs!$CL208,AS$3&lt;Inputs!$CM208),(AS$3-Inputs!$CL208+1)/(Inputs!$AI208+1),0)))))))))</f>
        <v>0</v>
      </c>
      <c r="AT210" s="27">
        <f>IF(AND(Inputs!$CO208=0,AT$3&gt;=Inputs!$CM208),1,IF(AND(AT$3&gt;=Inputs!$CM208,AT$3&lt;Inputs!$CN208),1,IF(AND(AT$3=Inputs!$CN208,AT$3=Inputs!$CO208),1,IF(OR(AND(AT$3=Inputs!$CN208+1,Inputs!$CN208=Inputs!$CO208),AND(AT$3=Inputs!$CN208+2,Inputs!$CN208=Inputs!$CO208)),0,IF(AT$3=Inputs!$CN208,0.8,IF(AT$3=Inputs!$CN208+1,0.6,IF(AT$3=Inputs!$CN208+2,0.4,IF(AT$3=Inputs!$CO208,0.2,IF(AND(AT$3&gt;=Inputs!$CL208,AT$3&lt;Inputs!$CM208),(AT$3-Inputs!$CL208+1)/(Inputs!$AI208+1),0)))))))))</f>
        <v>0</v>
      </c>
      <c r="AU210" s="27">
        <f>IF(AND(Inputs!$CO208=0,AU$3&gt;=Inputs!$CM208),1,IF(AND(AU$3&gt;=Inputs!$CM208,AU$3&lt;Inputs!$CN208),1,IF(AND(AU$3=Inputs!$CN208,AU$3=Inputs!$CO208),1,IF(OR(AND(AU$3=Inputs!$CN208+1,Inputs!$CN208=Inputs!$CO208),AND(AU$3=Inputs!$CN208+2,Inputs!$CN208=Inputs!$CO208)),0,IF(AU$3=Inputs!$CN208,0.8,IF(AU$3=Inputs!$CN208+1,0.6,IF(AU$3=Inputs!$CN208+2,0.4,IF(AU$3=Inputs!$CO208,0.2,IF(AND(AU$3&gt;=Inputs!$CL208,AU$3&lt;Inputs!$CM208),(AU$3-Inputs!$CL208+1)/(Inputs!$AI208+1),0)))))))))</f>
        <v>0</v>
      </c>
      <c r="AV210" s="27">
        <f>IF(AND(Inputs!$CO208=0,AV$3&gt;=Inputs!$CM208),1,IF(AND(AV$3&gt;=Inputs!$CM208,AV$3&lt;Inputs!$CN208),1,IF(AND(AV$3=Inputs!$CN208,AV$3=Inputs!$CO208),1,IF(OR(AND(AV$3=Inputs!$CN208+1,Inputs!$CN208=Inputs!$CO208),AND(AV$3=Inputs!$CN208+2,Inputs!$CN208=Inputs!$CO208)),0,IF(AV$3=Inputs!$CN208,0.8,IF(AV$3=Inputs!$CN208+1,0.6,IF(AV$3=Inputs!$CN208+2,0.4,IF(AV$3=Inputs!$CO208,0.2,IF(AND(AV$3&gt;=Inputs!$CL208,AV$3&lt;Inputs!$CM208),(AV$3-Inputs!$CL208+1)/(Inputs!$AI208+1),0)))))))))</f>
        <v>0</v>
      </c>
      <c r="AW210" s="27">
        <f>IF(AND(Inputs!$CO208=0,AW$3&gt;=Inputs!$CM208),1,IF(AND(AW$3&gt;=Inputs!$CM208,AW$3&lt;Inputs!$CN208),1,IF(AND(AW$3=Inputs!$CN208,AW$3=Inputs!$CO208),1,IF(OR(AND(AW$3=Inputs!$CN208+1,Inputs!$CN208=Inputs!$CO208),AND(AW$3=Inputs!$CN208+2,Inputs!$CN208=Inputs!$CO208)),0,IF(AW$3=Inputs!$CN208,0.8,IF(AW$3=Inputs!$CN208+1,0.6,IF(AW$3=Inputs!$CN208+2,0.4,IF(AW$3=Inputs!$CO208,0.2,IF(AND(AW$3&gt;=Inputs!$CL208,AW$3&lt;Inputs!$CM208),(AW$3-Inputs!$CL208+1)/(Inputs!$AI208+1),0)))))))))</f>
        <v>0</v>
      </c>
      <c r="AX210" s="27">
        <f>IF(AND(Inputs!$CO208=0,AX$3&gt;=Inputs!$CM208),1,IF(AND(AX$3&gt;=Inputs!$CM208,AX$3&lt;Inputs!$CN208),1,IF(AND(AX$3=Inputs!$CN208,AX$3=Inputs!$CO208),1,IF(OR(AND(AX$3=Inputs!$CN208+1,Inputs!$CN208=Inputs!$CO208),AND(AX$3=Inputs!$CN208+2,Inputs!$CN208=Inputs!$CO208)),0,IF(AX$3=Inputs!$CN208,0.8,IF(AX$3=Inputs!$CN208+1,0.6,IF(AX$3=Inputs!$CN208+2,0.4,IF(AX$3=Inputs!$CO208,0.2,IF(AND(AX$3&gt;=Inputs!$CL208,AX$3&lt;Inputs!$CM208),(AX$3-Inputs!$CL208+1)/(Inputs!$AI208+1),0)))))))))</f>
        <v>0</v>
      </c>
      <c r="AY210" s="27">
        <f>IF(AND(Inputs!$CO208=0,AY$3&gt;=Inputs!$CM208),1,IF(AND(AY$3&gt;=Inputs!$CM208,AY$3&lt;Inputs!$CN208),1,IF(AND(AY$3=Inputs!$CN208,AY$3=Inputs!$CO208),1,IF(OR(AND(AY$3=Inputs!$CN208+1,Inputs!$CN208=Inputs!$CO208),AND(AY$3=Inputs!$CN208+2,Inputs!$CN208=Inputs!$CO208)),0,IF(AY$3=Inputs!$CN208,0.8,IF(AY$3=Inputs!$CN208+1,0.6,IF(AY$3=Inputs!$CN208+2,0.4,IF(AY$3=Inputs!$CO208,0.2,IF(AND(AY$3&gt;=Inputs!$CL208,AY$3&lt;Inputs!$CM208),(AY$3-Inputs!$CL208+1)/(Inputs!$AI208+1),0)))))))))</f>
        <v>0</v>
      </c>
      <c r="AZ210" s="27">
        <f>IF(AND(Inputs!$CO208=0,AZ$3&gt;=Inputs!$CM208),1,IF(AND(AZ$3&gt;=Inputs!$CM208,AZ$3&lt;Inputs!$CN208),1,IF(AND(AZ$3=Inputs!$CN208,AZ$3=Inputs!$CO208),1,IF(OR(AND(AZ$3=Inputs!$CN208+1,Inputs!$CN208=Inputs!$CO208),AND(AZ$3=Inputs!$CN208+2,Inputs!$CN208=Inputs!$CO208)),0,IF(AZ$3=Inputs!$CN208,0.8,IF(AZ$3=Inputs!$CN208+1,0.6,IF(AZ$3=Inputs!$CN208+2,0.4,IF(AZ$3=Inputs!$CO208,0.2,IF(AND(AZ$3&gt;=Inputs!$CL208,AZ$3&lt;Inputs!$CM208),(AZ$3-Inputs!$CL208+1)/(Inputs!$AI208+1),0)))))))))</f>
        <v>0</v>
      </c>
      <c r="BA210" s="27">
        <f>IF(AND(Inputs!$CO208=0,BA$3&gt;=Inputs!$CM208),1,IF(AND(BA$3&gt;=Inputs!$CM208,BA$3&lt;Inputs!$CN208),1,IF(AND(BA$3=Inputs!$CN208,BA$3=Inputs!$CO208),1,IF(OR(AND(BA$3=Inputs!$CN208+1,Inputs!$CN208=Inputs!$CO208),AND(BA$3=Inputs!$CN208+2,Inputs!$CN208=Inputs!$CO208)),0,IF(BA$3=Inputs!$CN208,0.8,IF(BA$3=Inputs!$CN208+1,0.6,IF(BA$3=Inputs!$CN208+2,0.4,IF(BA$3=Inputs!$CO208,0.2,IF(AND(BA$3&gt;=Inputs!$CL208,BA$3&lt;Inputs!$CM208),(BA$3-Inputs!$CL208+1)/(Inputs!$AI208+1),0)))))))))</f>
        <v>0</v>
      </c>
      <c r="BB210" s="27">
        <f>IF(AND(Inputs!$CO208=0,BB$3&gt;=Inputs!$CM208),1,IF(AND(BB$3&gt;=Inputs!$CM208,BB$3&lt;Inputs!$CN208),1,IF(AND(BB$3=Inputs!$CN208,BB$3=Inputs!$CO208),1,IF(OR(AND(BB$3=Inputs!$CN208+1,Inputs!$CN208=Inputs!$CO208),AND(BB$3=Inputs!$CN208+2,Inputs!$CN208=Inputs!$CO208)),0,IF(BB$3=Inputs!$CN208,0.8,IF(BB$3=Inputs!$CN208+1,0.6,IF(BB$3=Inputs!$CN208+2,0.4,IF(BB$3=Inputs!$CO208,0.2,IF(AND(BB$3&gt;=Inputs!$CL208,BB$3&lt;Inputs!$CM208),(BB$3-Inputs!$CL208+1)/(Inputs!$AI208+1),0)))))))))</f>
        <v>0</v>
      </c>
      <c r="BC210" s="27">
        <f>IF(AND(Inputs!$CO208=0,BC$3&gt;=Inputs!$CM208),1,IF(AND(BC$3&gt;=Inputs!$CM208,BC$3&lt;Inputs!$CN208),1,IF(AND(BC$3=Inputs!$CN208,BC$3=Inputs!$CO208),1,IF(OR(AND(BC$3=Inputs!$CN208+1,Inputs!$CN208=Inputs!$CO208),AND(BC$3=Inputs!$CN208+2,Inputs!$CN208=Inputs!$CO208)),0,IF(BC$3=Inputs!$CN208,0.8,IF(BC$3=Inputs!$CN208+1,0.6,IF(BC$3=Inputs!$CN208+2,0.4,IF(BC$3=Inputs!$CO208,0.2,IF(AND(BC$3&gt;=Inputs!$CL208,BC$3&lt;Inputs!$CM208),(BC$3-Inputs!$CL208+1)/(Inputs!$AI208+1),0)))))))))</f>
        <v>0</v>
      </c>
      <c r="BD210" s="27">
        <f>IF(AND(Inputs!$CO208=0,BD$3&gt;=Inputs!$CM208),1,IF(AND(BD$3&gt;=Inputs!$CM208,BD$3&lt;Inputs!$CN208),1,IF(AND(BD$3=Inputs!$CN208,BD$3=Inputs!$CO208),1,IF(OR(AND(BD$3=Inputs!$CN208+1,Inputs!$CN208=Inputs!$CO208),AND(BD$3=Inputs!$CN208+2,Inputs!$CN208=Inputs!$CO208)),0,IF(BD$3=Inputs!$CN208,0.8,IF(BD$3=Inputs!$CN208+1,0.6,IF(BD$3=Inputs!$CN208+2,0.4,IF(BD$3=Inputs!$CO208,0.2,IF(AND(BD$3&gt;=Inputs!$CL208,BD$3&lt;Inputs!$CM208),(BD$3-Inputs!$CL208+1)/(Inputs!$AI208+1),0)))))))))</f>
        <v>0</v>
      </c>
      <c r="BE210" s="27">
        <f>IF(AND(Inputs!$CO208=0,BE$3&gt;=Inputs!$CM208),1,IF(AND(BE$3&gt;=Inputs!$CM208,BE$3&lt;Inputs!$CN208),1,IF(AND(BE$3=Inputs!$CN208,BE$3=Inputs!$CO208),1,IF(OR(AND(BE$3=Inputs!$CN208+1,Inputs!$CN208=Inputs!$CO208),AND(BE$3=Inputs!$CN208+2,Inputs!$CN208=Inputs!$CO208)),0,IF(BE$3=Inputs!$CN208,0.8,IF(BE$3=Inputs!$CN208+1,0.6,IF(BE$3=Inputs!$CN208+2,0.4,IF(BE$3=Inputs!$CO208,0.2,IF(AND(BE$3&gt;=Inputs!$CL208,BE$3&lt;Inputs!$CM208),(BE$3-Inputs!$CL208+1)/(Inputs!$AI208+1),0)))))))))</f>
        <v>0</v>
      </c>
      <c r="BF210" s="27">
        <f>IF(AND(Inputs!$CO208=0,BF$3&gt;=Inputs!$CM208),1,IF(AND(BF$3&gt;=Inputs!$CM208,BF$3&lt;Inputs!$CN208),1,IF(AND(BF$3=Inputs!$CN208,BF$3=Inputs!$CO208),1,IF(OR(AND(BF$3=Inputs!$CN208+1,Inputs!$CN208=Inputs!$CO208),AND(BF$3=Inputs!$CN208+2,Inputs!$CN208=Inputs!$CO208)),0,IF(BF$3=Inputs!$CN208,0.8,IF(BF$3=Inputs!$CN208+1,0.6,IF(BF$3=Inputs!$CN208+2,0.4,IF(BF$3=Inputs!$CO208,0.2,IF(AND(BF$3&gt;=Inputs!$CL208,BF$3&lt;Inputs!$CM208),(BF$3-Inputs!$CL208+1)/(Inputs!$AI208+1),0)))))))))</f>
        <v>0</v>
      </c>
      <c r="BG210" s="27">
        <f>IF(AND(Inputs!$CO208=0,BG$3&gt;=Inputs!$CM208),1,IF(AND(BG$3&gt;=Inputs!$CM208,BG$3&lt;Inputs!$CN208),1,IF(AND(BG$3=Inputs!$CN208,BG$3=Inputs!$CO208),1,IF(OR(AND(BG$3=Inputs!$CN208+1,Inputs!$CN208=Inputs!$CO208),AND(BG$3=Inputs!$CN208+2,Inputs!$CN208=Inputs!$CO208)),0,IF(BG$3=Inputs!$CN208,0.8,IF(BG$3=Inputs!$CN208+1,0.6,IF(BG$3=Inputs!$CN208+2,0.4,IF(BG$3=Inputs!$CO208,0.2,IF(AND(BG$3&gt;=Inputs!$CL208,BG$3&lt;Inputs!$CM208),(BG$3-Inputs!$CL208+1)/(Inputs!$AI208+1),0)))))))))</f>
        <v>0</v>
      </c>
      <c r="BH210" s="27">
        <f>IF(AND(Inputs!$CO208=0,BH$3&gt;=Inputs!$CM208),1,IF(AND(BH$3&gt;=Inputs!$CM208,BH$3&lt;Inputs!$CN208),1,IF(AND(BH$3=Inputs!$CN208,BH$3=Inputs!$CO208),1,IF(OR(AND(BH$3=Inputs!$CN208+1,Inputs!$CN208=Inputs!$CO208),AND(BH$3=Inputs!$CN208+2,Inputs!$CN208=Inputs!$CO208)),0,IF(BH$3=Inputs!$CN208,0.8,IF(BH$3=Inputs!$CN208+1,0.6,IF(BH$3=Inputs!$CN208+2,0.4,IF(BH$3=Inputs!$CO208,0.2,IF(AND(BH$3&gt;=Inputs!$CL208,BH$3&lt;Inputs!$CM208),(BH$3-Inputs!$CL208+1)/(Inputs!$AI208+1),0)))))))))</f>
        <v>0</v>
      </c>
      <c r="BI210" s="27">
        <f>IF(AND(Inputs!$CO208=0,BI$3&gt;=Inputs!$CM208),1,IF(AND(BI$3&gt;=Inputs!$CM208,BI$3&lt;Inputs!$CN208),1,IF(AND(BI$3=Inputs!$CN208,BI$3=Inputs!$CO208),1,IF(OR(AND(BI$3=Inputs!$CN208+1,Inputs!$CN208=Inputs!$CO208),AND(BI$3=Inputs!$CN208+2,Inputs!$CN208=Inputs!$CO208)),0,IF(BI$3=Inputs!$CN208,0.8,IF(BI$3=Inputs!$CN208+1,0.6,IF(BI$3=Inputs!$CN208+2,0.4,IF(BI$3=Inputs!$CO208,0.2,IF(AND(BI$3&gt;=Inputs!$CL208,BI$3&lt;Inputs!$CM208),(BI$3-Inputs!$CL208+1)/(Inputs!$AI208+1),0)))))))))</f>
        <v>0</v>
      </c>
      <c r="BJ210" s="27">
        <f>IF(AND(Inputs!$CO208=0,BJ$3&gt;=Inputs!$CM208),1,IF(AND(BJ$3&gt;=Inputs!$CM208,BJ$3&lt;Inputs!$CN208),1,IF(AND(BJ$3=Inputs!$CN208,BJ$3=Inputs!$CO208),1,IF(OR(AND(BJ$3=Inputs!$CN208+1,Inputs!$CN208=Inputs!$CO208),AND(BJ$3=Inputs!$CN208+2,Inputs!$CN208=Inputs!$CO208)),0,IF(BJ$3=Inputs!$CN208,0.8,IF(BJ$3=Inputs!$CN208+1,0.6,IF(BJ$3=Inputs!$CN208+2,0.4,IF(BJ$3=Inputs!$CO208,0.2,IF(AND(BJ$3&gt;=Inputs!$CL208,BJ$3&lt;Inputs!$CM208),(BJ$3-Inputs!$CL208+1)/(Inputs!$AI208+1),0)))))))))</f>
        <v>0</v>
      </c>
      <c r="BK210" s="27">
        <f>IF(AND(Inputs!$CO208=0,BK$3&gt;=Inputs!$CM208),1,IF(AND(BK$3&gt;=Inputs!$CM208,BK$3&lt;Inputs!$CN208),1,IF(AND(BK$3=Inputs!$CN208,BK$3=Inputs!$CO208),1,IF(OR(AND(BK$3=Inputs!$CN208+1,Inputs!$CN208=Inputs!$CO208),AND(BK$3=Inputs!$CN208+2,Inputs!$CN208=Inputs!$CO208)),0,IF(BK$3=Inputs!$CN208,0.8,IF(BK$3=Inputs!$CN208+1,0.6,IF(BK$3=Inputs!$CN208+2,0.4,IF(BK$3=Inputs!$CO208,0.2,IF(AND(BK$3&gt;=Inputs!$CL208,BK$3&lt;Inputs!$CM208),(BK$3-Inputs!$CL208+1)/(Inputs!$AI208+1),0)))))))))</f>
        <v>0</v>
      </c>
      <c r="BL210" s="27">
        <f>IF(AND(Inputs!$CO208=0,BL$3&gt;=Inputs!$CM208),1,IF(AND(BL$3&gt;=Inputs!$CM208,BL$3&lt;Inputs!$CN208),1,IF(AND(BL$3=Inputs!$CN208,BL$3=Inputs!$CO208),1,IF(OR(AND(BL$3=Inputs!$CN208+1,Inputs!$CN208=Inputs!$CO208),AND(BL$3=Inputs!$CN208+2,Inputs!$CN208=Inputs!$CO208)),0,IF(BL$3=Inputs!$CN208,0.8,IF(BL$3=Inputs!$CN208+1,0.6,IF(BL$3=Inputs!$CN208+2,0.4,IF(BL$3=Inputs!$CO208,0.2,IF(AND(BL$3&gt;=Inputs!$CL208,BL$3&lt;Inputs!$CM208),(BL$3-Inputs!$CL208+1)/(Inputs!$AI208+1),0)))))))))</f>
        <v>0</v>
      </c>
      <c r="BM210" s="27">
        <f>IF(AND(Inputs!$CO208=0,BM$3&gt;=Inputs!$CM208),1,IF(AND(BM$3&gt;=Inputs!$CM208,BM$3&lt;Inputs!$CN208),1,IF(AND(BM$3=Inputs!$CN208,BM$3=Inputs!$CO208),1,IF(OR(AND(BM$3=Inputs!$CN208+1,Inputs!$CN208=Inputs!$CO208),AND(BM$3=Inputs!$CN208+2,Inputs!$CN208=Inputs!$CO208)),0,IF(BM$3=Inputs!$CN208,0.8,IF(BM$3=Inputs!$CN208+1,0.6,IF(BM$3=Inputs!$CN208+2,0.4,IF(BM$3=Inputs!$CO208,0.2,IF(AND(BM$3&gt;=Inputs!$CL208,BM$3&lt;Inputs!$CM208),(BM$3-Inputs!$CL208+1)/(Inputs!$AI208+1),0)))))))))</f>
        <v>0</v>
      </c>
    </row>
    <row r="211" spans="1:65">
      <c r="A211" s="7" t="str">
        <f>IF(Inputs!A209="","",Inputs!A209)</f>
        <v/>
      </c>
      <c r="B211" t="str">
        <f>IF(Inputs!B209="","",Inputs!B209)</f>
        <v/>
      </c>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292"/>
      <c r="AE211" s="292"/>
      <c r="AF211" s="292"/>
      <c r="AG211" s="50">
        <f t="shared" si="7"/>
        <v>0</v>
      </c>
      <c r="AH211" s="42">
        <f t="shared" si="8"/>
        <v>0</v>
      </c>
      <c r="AJ211" s="27">
        <f>IF(AND(Inputs!$CO209=0,AJ$3&gt;=Inputs!$CM209),1,IF(AND(AJ$3&gt;=Inputs!$CM209,AJ$3&lt;Inputs!$CN209),1,IF(AND(AJ$3=Inputs!$CN209,AJ$3=Inputs!$CO209),1,IF(OR(AND(AJ$3=Inputs!$CN209+1,Inputs!$CN209=Inputs!$CO209),AND(AJ$3=Inputs!$CN209+2,Inputs!$CN209=Inputs!$CO209)),0,IF(AJ$3=Inputs!$CN209,0.8,IF(AJ$3=Inputs!$CN209+1,0.6,IF(AJ$3=Inputs!$CN209+2,0.4,IF(AJ$3=Inputs!$CO209,0.2,IF(AND(AJ$3&gt;=Inputs!$CL209,AJ$3&lt;Inputs!$CM209),(AJ$3-Inputs!$CL209+1)/(Inputs!$AI209+1),0)))))))))</f>
        <v>0</v>
      </c>
      <c r="AK211" s="27">
        <f>IF(AND(Inputs!$CO209=0,AK$3&gt;=Inputs!$CM209),1,IF(AND(AK$3&gt;=Inputs!$CM209,AK$3&lt;Inputs!$CN209),1,IF(AND(AK$3=Inputs!$CN209,AK$3=Inputs!$CO209),1,IF(OR(AND(AK$3=Inputs!$CN209+1,Inputs!$CN209=Inputs!$CO209),AND(AK$3=Inputs!$CN209+2,Inputs!$CN209=Inputs!$CO209)),0,IF(AK$3=Inputs!$CN209,0.8,IF(AK$3=Inputs!$CN209+1,0.6,IF(AK$3=Inputs!$CN209+2,0.4,IF(AK$3=Inputs!$CO209,0.2,IF(AND(AK$3&gt;=Inputs!$CL209,AK$3&lt;Inputs!$CM209),(AK$3-Inputs!$CL209+1)/(Inputs!$AI209+1),0)))))))))</f>
        <v>0</v>
      </c>
      <c r="AL211" s="27">
        <f>IF(AND(Inputs!$CO209=0,AL$3&gt;=Inputs!$CM209),1,IF(AND(AL$3&gt;=Inputs!$CM209,AL$3&lt;Inputs!$CN209),1,IF(AND(AL$3=Inputs!$CN209,AL$3=Inputs!$CO209),1,IF(OR(AND(AL$3=Inputs!$CN209+1,Inputs!$CN209=Inputs!$CO209),AND(AL$3=Inputs!$CN209+2,Inputs!$CN209=Inputs!$CO209)),0,IF(AL$3=Inputs!$CN209,0.8,IF(AL$3=Inputs!$CN209+1,0.6,IF(AL$3=Inputs!$CN209+2,0.4,IF(AL$3=Inputs!$CO209,0.2,IF(AND(AL$3&gt;=Inputs!$CL209,AL$3&lt;Inputs!$CM209),(AL$3-Inputs!$CL209+1)/(Inputs!$AI209+1),0)))))))))</f>
        <v>0</v>
      </c>
      <c r="AM211" s="27">
        <f>IF(AND(Inputs!$CO209=0,AM$3&gt;=Inputs!$CM209),1,IF(AND(AM$3&gt;=Inputs!$CM209,AM$3&lt;Inputs!$CN209),1,IF(AND(AM$3=Inputs!$CN209,AM$3=Inputs!$CO209),1,IF(OR(AND(AM$3=Inputs!$CN209+1,Inputs!$CN209=Inputs!$CO209),AND(AM$3=Inputs!$CN209+2,Inputs!$CN209=Inputs!$CO209)),0,IF(AM$3=Inputs!$CN209,0.8,IF(AM$3=Inputs!$CN209+1,0.6,IF(AM$3=Inputs!$CN209+2,0.4,IF(AM$3=Inputs!$CO209,0.2,IF(AND(AM$3&gt;=Inputs!$CL209,AM$3&lt;Inputs!$CM209),(AM$3-Inputs!$CL209+1)/(Inputs!$AI209+1),0)))))))))</f>
        <v>0</v>
      </c>
      <c r="AN211" s="27">
        <f>IF(AND(Inputs!$CO209=0,AN$3&gt;=Inputs!$CM209),1,IF(AND(AN$3&gt;=Inputs!$CM209,AN$3&lt;Inputs!$CN209),1,IF(AND(AN$3=Inputs!$CN209,AN$3=Inputs!$CO209),1,IF(OR(AND(AN$3=Inputs!$CN209+1,Inputs!$CN209=Inputs!$CO209),AND(AN$3=Inputs!$CN209+2,Inputs!$CN209=Inputs!$CO209)),0,IF(AN$3=Inputs!$CN209,0.8,IF(AN$3=Inputs!$CN209+1,0.6,IF(AN$3=Inputs!$CN209+2,0.4,IF(AN$3=Inputs!$CO209,0.2,IF(AND(AN$3&gt;=Inputs!$CL209,AN$3&lt;Inputs!$CM209),(AN$3-Inputs!$CL209+1)/(Inputs!$AI209+1),0)))))))))</f>
        <v>0</v>
      </c>
      <c r="AO211" s="27">
        <f>IF(AND(Inputs!$CO209=0,AO$3&gt;=Inputs!$CM209),1,IF(AND(AO$3&gt;=Inputs!$CM209,AO$3&lt;Inputs!$CN209),1,IF(AND(AO$3=Inputs!$CN209,AO$3=Inputs!$CO209),1,IF(OR(AND(AO$3=Inputs!$CN209+1,Inputs!$CN209=Inputs!$CO209),AND(AO$3=Inputs!$CN209+2,Inputs!$CN209=Inputs!$CO209)),0,IF(AO$3=Inputs!$CN209,0.8,IF(AO$3=Inputs!$CN209+1,0.6,IF(AO$3=Inputs!$CN209+2,0.4,IF(AO$3=Inputs!$CO209,0.2,IF(AND(AO$3&gt;=Inputs!$CL209,AO$3&lt;Inputs!$CM209),(AO$3-Inputs!$CL209+1)/(Inputs!$AI209+1),0)))))))))</f>
        <v>0</v>
      </c>
      <c r="AP211" s="27">
        <f>IF(AND(Inputs!$CO209=0,AP$3&gt;=Inputs!$CM209),1,IF(AND(AP$3&gt;=Inputs!$CM209,AP$3&lt;Inputs!$CN209),1,IF(AND(AP$3=Inputs!$CN209,AP$3=Inputs!$CO209),1,IF(OR(AND(AP$3=Inputs!$CN209+1,Inputs!$CN209=Inputs!$CO209),AND(AP$3=Inputs!$CN209+2,Inputs!$CN209=Inputs!$CO209)),0,IF(AP$3=Inputs!$CN209,0.8,IF(AP$3=Inputs!$CN209+1,0.6,IF(AP$3=Inputs!$CN209+2,0.4,IF(AP$3=Inputs!$CO209,0.2,IF(AND(AP$3&gt;=Inputs!$CL209,AP$3&lt;Inputs!$CM209),(AP$3-Inputs!$CL209+1)/(Inputs!$AI209+1),0)))))))))</f>
        <v>0</v>
      </c>
      <c r="AQ211" s="27">
        <f>IF(AND(Inputs!$CO209=0,AQ$3&gt;=Inputs!$CM209),1,IF(AND(AQ$3&gt;=Inputs!$CM209,AQ$3&lt;Inputs!$CN209),1,IF(AND(AQ$3=Inputs!$CN209,AQ$3=Inputs!$CO209),1,IF(OR(AND(AQ$3=Inputs!$CN209+1,Inputs!$CN209=Inputs!$CO209),AND(AQ$3=Inputs!$CN209+2,Inputs!$CN209=Inputs!$CO209)),0,IF(AQ$3=Inputs!$CN209,0.8,IF(AQ$3=Inputs!$CN209+1,0.6,IF(AQ$3=Inputs!$CN209+2,0.4,IF(AQ$3=Inputs!$CO209,0.2,IF(AND(AQ$3&gt;=Inputs!$CL209,AQ$3&lt;Inputs!$CM209),(AQ$3-Inputs!$CL209+1)/(Inputs!$AI209+1),0)))))))))</f>
        <v>0</v>
      </c>
      <c r="AR211" s="27">
        <f>IF(AND(Inputs!$CO209=0,AR$3&gt;=Inputs!$CM209),1,IF(AND(AR$3&gt;=Inputs!$CM209,AR$3&lt;Inputs!$CN209),1,IF(AND(AR$3=Inputs!$CN209,AR$3=Inputs!$CO209),1,IF(OR(AND(AR$3=Inputs!$CN209+1,Inputs!$CN209=Inputs!$CO209),AND(AR$3=Inputs!$CN209+2,Inputs!$CN209=Inputs!$CO209)),0,IF(AR$3=Inputs!$CN209,0.8,IF(AR$3=Inputs!$CN209+1,0.6,IF(AR$3=Inputs!$CN209+2,0.4,IF(AR$3=Inputs!$CO209,0.2,IF(AND(AR$3&gt;=Inputs!$CL209,AR$3&lt;Inputs!$CM209),(AR$3-Inputs!$CL209+1)/(Inputs!$AI209+1),0)))))))))</f>
        <v>0</v>
      </c>
      <c r="AS211" s="27">
        <f>IF(AND(Inputs!$CO209=0,AS$3&gt;=Inputs!$CM209),1,IF(AND(AS$3&gt;=Inputs!$CM209,AS$3&lt;Inputs!$CN209),1,IF(AND(AS$3=Inputs!$CN209,AS$3=Inputs!$CO209),1,IF(OR(AND(AS$3=Inputs!$CN209+1,Inputs!$CN209=Inputs!$CO209),AND(AS$3=Inputs!$CN209+2,Inputs!$CN209=Inputs!$CO209)),0,IF(AS$3=Inputs!$CN209,0.8,IF(AS$3=Inputs!$CN209+1,0.6,IF(AS$3=Inputs!$CN209+2,0.4,IF(AS$3=Inputs!$CO209,0.2,IF(AND(AS$3&gt;=Inputs!$CL209,AS$3&lt;Inputs!$CM209),(AS$3-Inputs!$CL209+1)/(Inputs!$AI209+1),0)))))))))</f>
        <v>0</v>
      </c>
      <c r="AT211" s="27">
        <f>IF(AND(Inputs!$CO209=0,AT$3&gt;=Inputs!$CM209),1,IF(AND(AT$3&gt;=Inputs!$CM209,AT$3&lt;Inputs!$CN209),1,IF(AND(AT$3=Inputs!$CN209,AT$3=Inputs!$CO209),1,IF(OR(AND(AT$3=Inputs!$CN209+1,Inputs!$CN209=Inputs!$CO209),AND(AT$3=Inputs!$CN209+2,Inputs!$CN209=Inputs!$CO209)),0,IF(AT$3=Inputs!$CN209,0.8,IF(AT$3=Inputs!$CN209+1,0.6,IF(AT$3=Inputs!$CN209+2,0.4,IF(AT$3=Inputs!$CO209,0.2,IF(AND(AT$3&gt;=Inputs!$CL209,AT$3&lt;Inputs!$CM209),(AT$3-Inputs!$CL209+1)/(Inputs!$AI209+1),0)))))))))</f>
        <v>0</v>
      </c>
      <c r="AU211" s="27">
        <f>IF(AND(Inputs!$CO209=0,AU$3&gt;=Inputs!$CM209),1,IF(AND(AU$3&gt;=Inputs!$CM209,AU$3&lt;Inputs!$CN209),1,IF(AND(AU$3=Inputs!$CN209,AU$3=Inputs!$CO209),1,IF(OR(AND(AU$3=Inputs!$CN209+1,Inputs!$CN209=Inputs!$CO209),AND(AU$3=Inputs!$CN209+2,Inputs!$CN209=Inputs!$CO209)),0,IF(AU$3=Inputs!$CN209,0.8,IF(AU$3=Inputs!$CN209+1,0.6,IF(AU$3=Inputs!$CN209+2,0.4,IF(AU$3=Inputs!$CO209,0.2,IF(AND(AU$3&gt;=Inputs!$CL209,AU$3&lt;Inputs!$CM209),(AU$3-Inputs!$CL209+1)/(Inputs!$AI209+1),0)))))))))</f>
        <v>0</v>
      </c>
      <c r="AV211" s="27">
        <f>IF(AND(Inputs!$CO209=0,AV$3&gt;=Inputs!$CM209),1,IF(AND(AV$3&gt;=Inputs!$CM209,AV$3&lt;Inputs!$CN209),1,IF(AND(AV$3=Inputs!$CN209,AV$3=Inputs!$CO209),1,IF(OR(AND(AV$3=Inputs!$CN209+1,Inputs!$CN209=Inputs!$CO209),AND(AV$3=Inputs!$CN209+2,Inputs!$CN209=Inputs!$CO209)),0,IF(AV$3=Inputs!$CN209,0.8,IF(AV$3=Inputs!$CN209+1,0.6,IF(AV$3=Inputs!$CN209+2,0.4,IF(AV$3=Inputs!$CO209,0.2,IF(AND(AV$3&gt;=Inputs!$CL209,AV$3&lt;Inputs!$CM209),(AV$3-Inputs!$CL209+1)/(Inputs!$AI209+1),0)))))))))</f>
        <v>0</v>
      </c>
      <c r="AW211" s="27">
        <f>IF(AND(Inputs!$CO209=0,AW$3&gt;=Inputs!$CM209),1,IF(AND(AW$3&gt;=Inputs!$CM209,AW$3&lt;Inputs!$CN209),1,IF(AND(AW$3=Inputs!$CN209,AW$3=Inputs!$CO209),1,IF(OR(AND(AW$3=Inputs!$CN209+1,Inputs!$CN209=Inputs!$CO209),AND(AW$3=Inputs!$CN209+2,Inputs!$CN209=Inputs!$CO209)),0,IF(AW$3=Inputs!$CN209,0.8,IF(AW$3=Inputs!$CN209+1,0.6,IF(AW$3=Inputs!$CN209+2,0.4,IF(AW$3=Inputs!$CO209,0.2,IF(AND(AW$3&gt;=Inputs!$CL209,AW$3&lt;Inputs!$CM209),(AW$3-Inputs!$CL209+1)/(Inputs!$AI209+1),0)))))))))</f>
        <v>0</v>
      </c>
      <c r="AX211" s="27">
        <f>IF(AND(Inputs!$CO209=0,AX$3&gt;=Inputs!$CM209),1,IF(AND(AX$3&gt;=Inputs!$CM209,AX$3&lt;Inputs!$CN209),1,IF(AND(AX$3=Inputs!$CN209,AX$3=Inputs!$CO209),1,IF(OR(AND(AX$3=Inputs!$CN209+1,Inputs!$CN209=Inputs!$CO209),AND(AX$3=Inputs!$CN209+2,Inputs!$CN209=Inputs!$CO209)),0,IF(AX$3=Inputs!$CN209,0.8,IF(AX$3=Inputs!$CN209+1,0.6,IF(AX$3=Inputs!$CN209+2,0.4,IF(AX$3=Inputs!$CO209,0.2,IF(AND(AX$3&gt;=Inputs!$CL209,AX$3&lt;Inputs!$CM209),(AX$3-Inputs!$CL209+1)/(Inputs!$AI209+1),0)))))))))</f>
        <v>0</v>
      </c>
      <c r="AY211" s="27">
        <f>IF(AND(Inputs!$CO209=0,AY$3&gt;=Inputs!$CM209),1,IF(AND(AY$3&gt;=Inputs!$CM209,AY$3&lt;Inputs!$CN209),1,IF(AND(AY$3=Inputs!$CN209,AY$3=Inputs!$CO209),1,IF(OR(AND(AY$3=Inputs!$CN209+1,Inputs!$CN209=Inputs!$CO209),AND(AY$3=Inputs!$CN209+2,Inputs!$CN209=Inputs!$CO209)),0,IF(AY$3=Inputs!$CN209,0.8,IF(AY$3=Inputs!$CN209+1,0.6,IF(AY$3=Inputs!$CN209+2,0.4,IF(AY$3=Inputs!$CO209,0.2,IF(AND(AY$3&gt;=Inputs!$CL209,AY$3&lt;Inputs!$CM209),(AY$3-Inputs!$CL209+1)/(Inputs!$AI209+1),0)))))))))</f>
        <v>0</v>
      </c>
      <c r="AZ211" s="27">
        <f>IF(AND(Inputs!$CO209=0,AZ$3&gt;=Inputs!$CM209),1,IF(AND(AZ$3&gt;=Inputs!$CM209,AZ$3&lt;Inputs!$CN209),1,IF(AND(AZ$3=Inputs!$CN209,AZ$3=Inputs!$CO209),1,IF(OR(AND(AZ$3=Inputs!$CN209+1,Inputs!$CN209=Inputs!$CO209),AND(AZ$3=Inputs!$CN209+2,Inputs!$CN209=Inputs!$CO209)),0,IF(AZ$3=Inputs!$CN209,0.8,IF(AZ$3=Inputs!$CN209+1,0.6,IF(AZ$3=Inputs!$CN209+2,0.4,IF(AZ$3=Inputs!$CO209,0.2,IF(AND(AZ$3&gt;=Inputs!$CL209,AZ$3&lt;Inputs!$CM209),(AZ$3-Inputs!$CL209+1)/(Inputs!$AI209+1),0)))))))))</f>
        <v>0</v>
      </c>
      <c r="BA211" s="27">
        <f>IF(AND(Inputs!$CO209=0,BA$3&gt;=Inputs!$CM209),1,IF(AND(BA$3&gt;=Inputs!$CM209,BA$3&lt;Inputs!$CN209),1,IF(AND(BA$3=Inputs!$CN209,BA$3=Inputs!$CO209),1,IF(OR(AND(BA$3=Inputs!$CN209+1,Inputs!$CN209=Inputs!$CO209),AND(BA$3=Inputs!$CN209+2,Inputs!$CN209=Inputs!$CO209)),0,IF(BA$3=Inputs!$CN209,0.8,IF(BA$3=Inputs!$CN209+1,0.6,IF(BA$3=Inputs!$CN209+2,0.4,IF(BA$3=Inputs!$CO209,0.2,IF(AND(BA$3&gt;=Inputs!$CL209,BA$3&lt;Inputs!$CM209),(BA$3-Inputs!$CL209+1)/(Inputs!$AI209+1),0)))))))))</f>
        <v>0</v>
      </c>
      <c r="BB211" s="27">
        <f>IF(AND(Inputs!$CO209=0,BB$3&gt;=Inputs!$CM209),1,IF(AND(BB$3&gt;=Inputs!$CM209,BB$3&lt;Inputs!$CN209),1,IF(AND(BB$3=Inputs!$CN209,BB$3=Inputs!$CO209),1,IF(OR(AND(BB$3=Inputs!$CN209+1,Inputs!$CN209=Inputs!$CO209),AND(BB$3=Inputs!$CN209+2,Inputs!$CN209=Inputs!$CO209)),0,IF(BB$3=Inputs!$CN209,0.8,IF(BB$3=Inputs!$CN209+1,0.6,IF(BB$3=Inputs!$CN209+2,0.4,IF(BB$3=Inputs!$CO209,0.2,IF(AND(BB$3&gt;=Inputs!$CL209,BB$3&lt;Inputs!$CM209),(BB$3-Inputs!$CL209+1)/(Inputs!$AI209+1),0)))))))))</f>
        <v>0</v>
      </c>
      <c r="BC211" s="27">
        <f>IF(AND(Inputs!$CO209=0,BC$3&gt;=Inputs!$CM209),1,IF(AND(BC$3&gt;=Inputs!$CM209,BC$3&lt;Inputs!$CN209),1,IF(AND(BC$3=Inputs!$CN209,BC$3=Inputs!$CO209),1,IF(OR(AND(BC$3=Inputs!$CN209+1,Inputs!$CN209=Inputs!$CO209),AND(BC$3=Inputs!$CN209+2,Inputs!$CN209=Inputs!$CO209)),0,IF(BC$3=Inputs!$CN209,0.8,IF(BC$3=Inputs!$CN209+1,0.6,IF(BC$3=Inputs!$CN209+2,0.4,IF(BC$3=Inputs!$CO209,0.2,IF(AND(BC$3&gt;=Inputs!$CL209,BC$3&lt;Inputs!$CM209),(BC$3-Inputs!$CL209+1)/(Inputs!$AI209+1),0)))))))))</f>
        <v>0</v>
      </c>
      <c r="BD211" s="27">
        <f>IF(AND(Inputs!$CO209=0,BD$3&gt;=Inputs!$CM209),1,IF(AND(BD$3&gt;=Inputs!$CM209,BD$3&lt;Inputs!$CN209),1,IF(AND(BD$3=Inputs!$CN209,BD$3=Inputs!$CO209),1,IF(OR(AND(BD$3=Inputs!$CN209+1,Inputs!$CN209=Inputs!$CO209),AND(BD$3=Inputs!$CN209+2,Inputs!$CN209=Inputs!$CO209)),0,IF(BD$3=Inputs!$CN209,0.8,IF(BD$3=Inputs!$CN209+1,0.6,IF(BD$3=Inputs!$CN209+2,0.4,IF(BD$3=Inputs!$CO209,0.2,IF(AND(BD$3&gt;=Inputs!$CL209,BD$3&lt;Inputs!$CM209),(BD$3-Inputs!$CL209+1)/(Inputs!$AI209+1),0)))))))))</f>
        <v>0</v>
      </c>
      <c r="BE211" s="27">
        <f>IF(AND(Inputs!$CO209=0,BE$3&gt;=Inputs!$CM209),1,IF(AND(BE$3&gt;=Inputs!$CM209,BE$3&lt;Inputs!$CN209),1,IF(AND(BE$3=Inputs!$CN209,BE$3=Inputs!$CO209),1,IF(OR(AND(BE$3=Inputs!$CN209+1,Inputs!$CN209=Inputs!$CO209),AND(BE$3=Inputs!$CN209+2,Inputs!$CN209=Inputs!$CO209)),0,IF(BE$3=Inputs!$CN209,0.8,IF(BE$3=Inputs!$CN209+1,0.6,IF(BE$3=Inputs!$CN209+2,0.4,IF(BE$3=Inputs!$CO209,0.2,IF(AND(BE$3&gt;=Inputs!$CL209,BE$3&lt;Inputs!$CM209),(BE$3-Inputs!$CL209+1)/(Inputs!$AI209+1),0)))))))))</f>
        <v>0</v>
      </c>
      <c r="BF211" s="27">
        <f>IF(AND(Inputs!$CO209=0,BF$3&gt;=Inputs!$CM209),1,IF(AND(BF$3&gt;=Inputs!$CM209,BF$3&lt;Inputs!$CN209),1,IF(AND(BF$3=Inputs!$CN209,BF$3=Inputs!$CO209),1,IF(OR(AND(BF$3=Inputs!$CN209+1,Inputs!$CN209=Inputs!$CO209),AND(BF$3=Inputs!$CN209+2,Inputs!$CN209=Inputs!$CO209)),0,IF(BF$3=Inputs!$CN209,0.8,IF(BF$3=Inputs!$CN209+1,0.6,IF(BF$3=Inputs!$CN209+2,0.4,IF(BF$3=Inputs!$CO209,0.2,IF(AND(BF$3&gt;=Inputs!$CL209,BF$3&lt;Inputs!$CM209),(BF$3-Inputs!$CL209+1)/(Inputs!$AI209+1),0)))))))))</f>
        <v>0</v>
      </c>
      <c r="BG211" s="27">
        <f>IF(AND(Inputs!$CO209=0,BG$3&gt;=Inputs!$CM209),1,IF(AND(BG$3&gt;=Inputs!$CM209,BG$3&lt;Inputs!$CN209),1,IF(AND(BG$3=Inputs!$CN209,BG$3=Inputs!$CO209),1,IF(OR(AND(BG$3=Inputs!$CN209+1,Inputs!$CN209=Inputs!$CO209),AND(BG$3=Inputs!$CN209+2,Inputs!$CN209=Inputs!$CO209)),0,IF(BG$3=Inputs!$CN209,0.8,IF(BG$3=Inputs!$CN209+1,0.6,IF(BG$3=Inputs!$CN209+2,0.4,IF(BG$3=Inputs!$CO209,0.2,IF(AND(BG$3&gt;=Inputs!$CL209,BG$3&lt;Inputs!$CM209),(BG$3-Inputs!$CL209+1)/(Inputs!$AI209+1),0)))))))))</f>
        <v>0</v>
      </c>
      <c r="BH211" s="27">
        <f>IF(AND(Inputs!$CO209=0,BH$3&gt;=Inputs!$CM209),1,IF(AND(BH$3&gt;=Inputs!$CM209,BH$3&lt;Inputs!$CN209),1,IF(AND(BH$3=Inputs!$CN209,BH$3=Inputs!$CO209),1,IF(OR(AND(BH$3=Inputs!$CN209+1,Inputs!$CN209=Inputs!$CO209),AND(BH$3=Inputs!$CN209+2,Inputs!$CN209=Inputs!$CO209)),0,IF(BH$3=Inputs!$CN209,0.8,IF(BH$3=Inputs!$CN209+1,0.6,IF(BH$3=Inputs!$CN209+2,0.4,IF(BH$3=Inputs!$CO209,0.2,IF(AND(BH$3&gt;=Inputs!$CL209,BH$3&lt;Inputs!$CM209),(BH$3-Inputs!$CL209+1)/(Inputs!$AI209+1),0)))))))))</f>
        <v>0</v>
      </c>
      <c r="BI211" s="27">
        <f>IF(AND(Inputs!$CO209=0,BI$3&gt;=Inputs!$CM209),1,IF(AND(BI$3&gt;=Inputs!$CM209,BI$3&lt;Inputs!$CN209),1,IF(AND(BI$3=Inputs!$CN209,BI$3=Inputs!$CO209),1,IF(OR(AND(BI$3=Inputs!$CN209+1,Inputs!$CN209=Inputs!$CO209),AND(BI$3=Inputs!$CN209+2,Inputs!$CN209=Inputs!$CO209)),0,IF(BI$3=Inputs!$CN209,0.8,IF(BI$3=Inputs!$CN209+1,0.6,IF(BI$3=Inputs!$CN209+2,0.4,IF(BI$3=Inputs!$CO209,0.2,IF(AND(BI$3&gt;=Inputs!$CL209,BI$3&lt;Inputs!$CM209),(BI$3-Inputs!$CL209+1)/(Inputs!$AI209+1),0)))))))))</f>
        <v>0</v>
      </c>
      <c r="BJ211" s="27">
        <f>IF(AND(Inputs!$CO209=0,BJ$3&gt;=Inputs!$CM209),1,IF(AND(BJ$3&gt;=Inputs!$CM209,BJ$3&lt;Inputs!$CN209),1,IF(AND(BJ$3=Inputs!$CN209,BJ$3=Inputs!$CO209),1,IF(OR(AND(BJ$3=Inputs!$CN209+1,Inputs!$CN209=Inputs!$CO209),AND(BJ$3=Inputs!$CN209+2,Inputs!$CN209=Inputs!$CO209)),0,IF(BJ$3=Inputs!$CN209,0.8,IF(BJ$3=Inputs!$CN209+1,0.6,IF(BJ$3=Inputs!$CN209+2,0.4,IF(BJ$3=Inputs!$CO209,0.2,IF(AND(BJ$3&gt;=Inputs!$CL209,BJ$3&lt;Inputs!$CM209),(BJ$3-Inputs!$CL209+1)/(Inputs!$AI209+1),0)))))))))</f>
        <v>0</v>
      </c>
      <c r="BK211" s="27">
        <f>IF(AND(Inputs!$CO209=0,BK$3&gt;=Inputs!$CM209),1,IF(AND(BK$3&gt;=Inputs!$CM209,BK$3&lt;Inputs!$CN209),1,IF(AND(BK$3=Inputs!$CN209,BK$3=Inputs!$CO209),1,IF(OR(AND(BK$3=Inputs!$CN209+1,Inputs!$CN209=Inputs!$CO209),AND(BK$3=Inputs!$CN209+2,Inputs!$CN209=Inputs!$CO209)),0,IF(BK$3=Inputs!$CN209,0.8,IF(BK$3=Inputs!$CN209+1,0.6,IF(BK$3=Inputs!$CN209+2,0.4,IF(BK$3=Inputs!$CO209,0.2,IF(AND(BK$3&gt;=Inputs!$CL209,BK$3&lt;Inputs!$CM209),(BK$3-Inputs!$CL209+1)/(Inputs!$AI209+1),0)))))))))</f>
        <v>0</v>
      </c>
      <c r="BL211" s="27">
        <f>IF(AND(Inputs!$CO209=0,BL$3&gt;=Inputs!$CM209),1,IF(AND(BL$3&gt;=Inputs!$CM209,BL$3&lt;Inputs!$CN209),1,IF(AND(BL$3=Inputs!$CN209,BL$3=Inputs!$CO209),1,IF(OR(AND(BL$3=Inputs!$CN209+1,Inputs!$CN209=Inputs!$CO209),AND(BL$3=Inputs!$CN209+2,Inputs!$CN209=Inputs!$CO209)),0,IF(BL$3=Inputs!$CN209,0.8,IF(BL$3=Inputs!$CN209+1,0.6,IF(BL$3=Inputs!$CN209+2,0.4,IF(BL$3=Inputs!$CO209,0.2,IF(AND(BL$3&gt;=Inputs!$CL209,BL$3&lt;Inputs!$CM209),(BL$3-Inputs!$CL209+1)/(Inputs!$AI209+1),0)))))))))</f>
        <v>0</v>
      </c>
      <c r="BM211" s="27">
        <f>IF(AND(Inputs!$CO209=0,BM$3&gt;=Inputs!$CM209),1,IF(AND(BM$3&gt;=Inputs!$CM209,BM$3&lt;Inputs!$CN209),1,IF(AND(BM$3=Inputs!$CN209,BM$3=Inputs!$CO209),1,IF(OR(AND(BM$3=Inputs!$CN209+1,Inputs!$CN209=Inputs!$CO209),AND(BM$3=Inputs!$CN209+2,Inputs!$CN209=Inputs!$CO209)),0,IF(BM$3=Inputs!$CN209,0.8,IF(BM$3=Inputs!$CN209+1,0.6,IF(BM$3=Inputs!$CN209+2,0.4,IF(BM$3=Inputs!$CO209,0.2,IF(AND(BM$3&gt;=Inputs!$CL209,BM$3&lt;Inputs!$CM209),(BM$3-Inputs!$CL209+1)/(Inputs!$AI209+1),0)))))))))</f>
        <v>0</v>
      </c>
    </row>
    <row r="212" spans="1:65">
      <c r="A212" s="7" t="str">
        <f>IF(Inputs!A210="","",Inputs!A210)</f>
        <v/>
      </c>
      <c r="B212" t="str">
        <f>IF(Inputs!B210="","",Inputs!B210)</f>
        <v/>
      </c>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292"/>
      <c r="AE212" s="292"/>
      <c r="AF212" s="292"/>
      <c r="AG212" s="50">
        <f t="shared" si="7"/>
        <v>0</v>
      </c>
      <c r="AH212" s="42">
        <f t="shared" si="8"/>
        <v>0</v>
      </c>
      <c r="AJ212" s="27">
        <f>IF(AND(Inputs!$CO210=0,AJ$3&gt;=Inputs!$CM210),1,IF(AND(AJ$3&gt;=Inputs!$CM210,AJ$3&lt;Inputs!$CN210),1,IF(AND(AJ$3=Inputs!$CN210,AJ$3=Inputs!$CO210),1,IF(OR(AND(AJ$3=Inputs!$CN210+1,Inputs!$CN210=Inputs!$CO210),AND(AJ$3=Inputs!$CN210+2,Inputs!$CN210=Inputs!$CO210)),0,IF(AJ$3=Inputs!$CN210,0.8,IF(AJ$3=Inputs!$CN210+1,0.6,IF(AJ$3=Inputs!$CN210+2,0.4,IF(AJ$3=Inputs!$CO210,0.2,IF(AND(AJ$3&gt;=Inputs!$CL210,AJ$3&lt;Inputs!$CM210),(AJ$3-Inputs!$CL210+1)/(Inputs!$AI210+1),0)))))))))</f>
        <v>0</v>
      </c>
      <c r="AK212" s="27">
        <f>IF(AND(Inputs!$CO210=0,AK$3&gt;=Inputs!$CM210),1,IF(AND(AK$3&gt;=Inputs!$CM210,AK$3&lt;Inputs!$CN210),1,IF(AND(AK$3=Inputs!$CN210,AK$3=Inputs!$CO210),1,IF(OR(AND(AK$3=Inputs!$CN210+1,Inputs!$CN210=Inputs!$CO210),AND(AK$3=Inputs!$CN210+2,Inputs!$CN210=Inputs!$CO210)),0,IF(AK$3=Inputs!$CN210,0.8,IF(AK$3=Inputs!$CN210+1,0.6,IF(AK$3=Inputs!$CN210+2,0.4,IF(AK$3=Inputs!$CO210,0.2,IF(AND(AK$3&gt;=Inputs!$CL210,AK$3&lt;Inputs!$CM210),(AK$3-Inputs!$CL210+1)/(Inputs!$AI210+1),0)))))))))</f>
        <v>0</v>
      </c>
      <c r="AL212" s="27">
        <f>IF(AND(Inputs!$CO210=0,AL$3&gt;=Inputs!$CM210),1,IF(AND(AL$3&gt;=Inputs!$CM210,AL$3&lt;Inputs!$CN210),1,IF(AND(AL$3=Inputs!$CN210,AL$3=Inputs!$CO210),1,IF(OR(AND(AL$3=Inputs!$CN210+1,Inputs!$CN210=Inputs!$CO210),AND(AL$3=Inputs!$CN210+2,Inputs!$CN210=Inputs!$CO210)),0,IF(AL$3=Inputs!$CN210,0.8,IF(AL$3=Inputs!$CN210+1,0.6,IF(AL$3=Inputs!$CN210+2,0.4,IF(AL$3=Inputs!$CO210,0.2,IF(AND(AL$3&gt;=Inputs!$CL210,AL$3&lt;Inputs!$CM210),(AL$3-Inputs!$CL210+1)/(Inputs!$AI210+1),0)))))))))</f>
        <v>0</v>
      </c>
      <c r="AM212" s="27">
        <f>IF(AND(Inputs!$CO210=0,AM$3&gt;=Inputs!$CM210),1,IF(AND(AM$3&gt;=Inputs!$CM210,AM$3&lt;Inputs!$CN210),1,IF(AND(AM$3=Inputs!$CN210,AM$3=Inputs!$CO210),1,IF(OR(AND(AM$3=Inputs!$CN210+1,Inputs!$CN210=Inputs!$CO210),AND(AM$3=Inputs!$CN210+2,Inputs!$CN210=Inputs!$CO210)),0,IF(AM$3=Inputs!$CN210,0.8,IF(AM$3=Inputs!$CN210+1,0.6,IF(AM$3=Inputs!$CN210+2,0.4,IF(AM$3=Inputs!$CO210,0.2,IF(AND(AM$3&gt;=Inputs!$CL210,AM$3&lt;Inputs!$CM210),(AM$3-Inputs!$CL210+1)/(Inputs!$AI210+1),0)))))))))</f>
        <v>0</v>
      </c>
      <c r="AN212" s="27">
        <f>IF(AND(Inputs!$CO210=0,AN$3&gt;=Inputs!$CM210),1,IF(AND(AN$3&gt;=Inputs!$CM210,AN$3&lt;Inputs!$CN210),1,IF(AND(AN$3=Inputs!$CN210,AN$3=Inputs!$CO210),1,IF(OR(AND(AN$3=Inputs!$CN210+1,Inputs!$CN210=Inputs!$CO210),AND(AN$3=Inputs!$CN210+2,Inputs!$CN210=Inputs!$CO210)),0,IF(AN$3=Inputs!$CN210,0.8,IF(AN$3=Inputs!$CN210+1,0.6,IF(AN$3=Inputs!$CN210+2,0.4,IF(AN$3=Inputs!$CO210,0.2,IF(AND(AN$3&gt;=Inputs!$CL210,AN$3&lt;Inputs!$CM210),(AN$3-Inputs!$CL210+1)/(Inputs!$AI210+1),0)))))))))</f>
        <v>0</v>
      </c>
      <c r="AO212" s="27">
        <f>IF(AND(Inputs!$CO210=0,AO$3&gt;=Inputs!$CM210),1,IF(AND(AO$3&gt;=Inputs!$CM210,AO$3&lt;Inputs!$CN210),1,IF(AND(AO$3=Inputs!$CN210,AO$3=Inputs!$CO210),1,IF(OR(AND(AO$3=Inputs!$CN210+1,Inputs!$CN210=Inputs!$CO210),AND(AO$3=Inputs!$CN210+2,Inputs!$CN210=Inputs!$CO210)),0,IF(AO$3=Inputs!$CN210,0.8,IF(AO$3=Inputs!$CN210+1,0.6,IF(AO$3=Inputs!$CN210+2,0.4,IF(AO$3=Inputs!$CO210,0.2,IF(AND(AO$3&gt;=Inputs!$CL210,AO$3&lt;Inputs!$CM210),(AO$3-Inputs!$CL210+1)/(Inputs!$AI210+1),0)))))))))</f>
        <v>0</v>
      </c>
      <c r="AP212" s="27">
        <f>IF(AND(Inputs!$CO210=0,AP$3&gt;=Inputs!$CM210),1,IF(AND(AP$3&gt;=Inputs!$CM210,AP$3&lt;Inputs!$CN210),1,IF(AND(AP$3=Inputs!$CN210,AP$3=Inputs!$CO210),1,IF(OR(AND(AP$3=Inputs!$CN210+1,Inputs!$CN210=Inputs!$CO210),AND(AP$3=Inputs!$CN210+2,Inputs!$CN210=Inputs!$CO210)),0,IF(AP$3=Inputs!$CN210,0.8,IF(AP$3=Inputs!$CN210+1,0.6,IF(AP$3=Inputs!$CN210+2,0.4,IF(AP$3=Inputs!$CO210,0.2,IF(AND(AP$3&gt;=Inputs!$CL210,AP$3&lt;Inputs!$CM210),(AP$3-Inputs!$CL210+1)/(Inputs!$AI210+1),0)))))))))</f>
        <v>0</v>
      </c>
      <c r="AQ212" s="27">
        <f>IF(AND(Inputs!$CO210=0,AQ$3&gt;=Inputs!$CM210),1,IF(AND(AQ$3&gt;=Inputs!$CM210,AQ$3&lt;Inputs!$CN210),1,IF(AND(AQ$3=Inputs!$CN210,AQ$3=Inputs!$CO210),1,IF(OR(AND(AQ$3=Inputs!$CN210+1,Inputs!$CN210=Inputs!$CO210),AND(AQ$3=Inputs!$CN210+2,Inputs!$CN210=Inputs!$CO210)),0,IF(AQ$3=Inputs!$CN210,0.8,IF(AQ$3=Inputs!$CN210+1,0.6,IF(AQ$3=Inputs!$CN210+2,0.4,IF(AQ$3=Inputs!$CO210,0.2,IF(AND(AQ$3&gt;=Inputs!$CL210,AQ$3&lt;Inputs!$CM210),(AQ$3-Inputs!$CL210+1)/(Inputs!$AI210+1),0)))))))))</f>
        <v>0</v>
      </c>
      <c r="AR212" s="27">
        <f>IF(AND(Inputs!$CO210=0,AR$3&gt;=Inputs!$CM210),1,IF(AND(AR$3&gt;=Inputs!$CM210,AR$3&lt;Inputs!$CN210),1,IF(AND(AR$3=Inputs!$CN210,AR$3=Inputs!$CO210),1,IF(OR(AND(AR$3=Inputs!$CN210+1,Inputs!$CN210=Inputs!$CO210),AND(AR$3=Inputs!$CN210+2,Inputs!$CN210=Inputs!$CO210)),0,IF(AR$3=Inputs!$CN210,0.8,IF(AR$3=Inputs!$CN210+1,0.6,IF(AR$3=Inputs!$CN210+2,0.4,IF(AR$3=Inputs!$CO210,0.2,IF(AND(AR$3&gt;=Inputs!$CL210,AR$3&lt;Inputs!$CM210),(AR$3-Inputs!$CL210+1)/(Inputs!$AI210+1),0)))))))))</f>
        <v>0</v>
      </c>
      <c r="AS212" s="27">
        <f>IF(AND(Inputs!$CO210=0,AS$3&gt;=Inputs!$CM210),1,IF(AND(AS$3&gt;=Inputs!$CM210,AS$3&lt;Inputs!$CN210),1,IF(AND(AS$3=Inputs!$CN210,AS$3=Inputs!$CO210),1,IF(OR(AND(AS$3=Inputs!$CN210+1,Inputs!$CN210=Inputs!$CO210),AND(AS$3=Inputs!$CN210+2,Inputs!$CN210=Inputs!$CO210)),0,IF(AS$3=Inputs!$CN210,0.8,IF(AS$3=Inputs!$CN210+1,0.6,IF(AS$3=Inputs!$CN210+2,0.4,IF(AS$3=Inputs!$CO210,0.2,IF(AND(AS$3&gt;=Inputs!$CL210,AS$3&lt;Inputs!$CM210),(AS$3-Inputs!$CL210+1)/(Inputs!$AI210+1),0)))))))))</f>
        <v>0</v>
      </c>
      <c r="AT212" s="27">
        <f>IF(AND(Inputs!$CO210=0,AT$3&gt;=Inputs!$CM210),1,IF(AND(AT$3&gt;=Inputs!$CM210,AT$3&lt;Inputs!$CN210),1,IF(AND(AT$3=Inputs!$CN210,AT$3=Inputs!$CO210),1,IF(OR(AND(AT$3=Inputs!$CN210+1,Inputs!$CN210=Inputs!$CO210),AND(AT$3=Inputs!$CN210+2,Inputs!$CN210=Inputs!$CO210)),0,IF(AT$3=Inputs!$CN210,0.8,IF(AT$3=Inputs!$CN210+1,0.6,IF(AT$3=Inputs!$CN210+2,0.4,IF(AT$3=Inputs!$CO210,0.2,IF(AND(AT$3&gt;=Inputs!$CL210,AT$3&lt;Inputs!$CM210),(AT$3-Inputs!$CL210+1)/(Inputs!$AI210+1),0)))))))))</f>
        <v>0</v>
      </c>
      <c r="AU212" s="27">
        <f>IF(AND(Inputs!$CO210=0,AU$3&gt;=Inputs!$CM210),1,IF(AND(AU$3&gt;=Inputs!$CM210,AU$3&lt;Inputs!$CN210),1,IF(AND(AU$3=Inputs!$CN210,AU$3=Inputs!$CO210),1,IF(OR(AND(AU$3=Inputs!$CN210+1,Inputs!$CN210=Inputs!$CO210),AND(AU$3=Inputs!$CN210+2,Inputs!$CN210=Inputs!$CO210)),0,IF(AU$3=Inputs!$CN210,0.8,IF(AU$3=Inputs!$CN210+1,0.6,IF(AU$3=Inputs!$CN210+2,0.4,IF(AU$3=Inputs!$CO210,0.2,IF(AND(AU$3&gt;=Inputs!$CL210,AU$3&lt;Inputs!$CM210),(AU$3-Inputs!$CL210+1)/(Inputs!$AI210+1),0)))))))))</f>
        <v>0</v>
      </c>
      <c r="AV212" s="27">
        <f>IF(AND(Inputs!$CO210=0,AV$3&gt;=Inputs!$CM210),1,IF(AND(AV$3&gt;=Inputs!$CM210,AV$3&lt;Inputs!$CN210),1,IF(AND(AV$3=Inputs!$CN210,AV$3=Inputs!$CO210),1,IF(OR(AND(AV$3=Inputs!$CN210+1,Inputs!$CN210=Inputs!$CO210),AND(AV$3=Inputs!$CN210+2,Inputs!$CN210=Inputs!$CO210)),0,IF(AV$3=Inputs!$CN210,0.8,IF(AV$3=Inputs!$CN210+1,0.6,IF(AV$3=Inputs!$CN210+2,0.4,IF(AV$3=Inputs!$CO210,0.2,IF(AND(AV$3&gt;=Inputs!$CL210,AV$3&lt;Inputs!$CM210),(AV$3-Inputs!$CL210+1)/(Inputs!$AI210+1),0)))))))))</f>
        <v>0</v>
      </c>
      <c r="AW212" s="27">
        <f>IF(AND(Inputs!$CO210=0,AW$3&gt;=Inputs!$CM210),1,IF(AND(AW$3&gt;=Inputs!$CM210,AW$3&lt;Inputs!$CN210),1,IF(AND(AW$3=Inputs!$CN210,AW$3=Inputs!$CO210),1,IF(OR(AND(AW$3=Inputs!$CN210+1,Inputs!$CN210=Inputs!$CO210),AND(AW$3=Inputs!$CN210+2,Inputs!$CN210=Inputs!$CO210)),0,IF(AW$3=Inputs!$CN210,0.8,IF(AW$3=Inputs!$CN210+1,0.6,IF(AW$3=Inputs!$CN210+2,0.4,IF(AW$3=Inputs!$CO210,0.2,IF(AND(AW$3&gt;=Inputs!$CL210,AW$3&lt;Inputs!$CM210),(AW$3-Inputs!$CL210+1)/(Inputs!$AI210+1),0)))))))))</f>
        <v>0</v>
      </c>
      <c r="AX212" s="27">
        <f>IF(AND(Inputs!$CO210=0,AX$3&gt;=Inputs!$CM210),1,IF(AND(AX$3&gt;=Inputs!$CM210,AX$3&lt;Inputs!$CN210),1,IF(AND(AX$3=Inputs!$CN210,AX$3=Inputs!$CO210),1,IF(OR(AND(AX$3=Inputs!$CN210+1,Inputs!$CN210=Inputs!$CO210),AND(AX$3=Inputs!$CN210+2,Inputs!$CN210=Inputs!$CO210)),0,IF(AX$3=Inputs!$CN210,0.8,IF(AX$3=Inputs!$CN210+1,0.6,IF(AX$3=Inputs!$CN210+2,0.4,IF(AX$3=Inputs!$CO210,0.2,IF(AND(AX$3&gt;=Inputs!$CL210,AX$3&lt;Inputs!$CM210),(AX$3-Inputs!$CL210+1)/(Inputs!$AI210+1),0)))))))))</f>
        <v>0</v>
      </c>
      <c r="AY212" s="27">
        <f>IF(AND(Inputs!$CO210=0,AY$3&gt;=Inputs!$CM210),1,IF(AND(AY$3&gt;=Inputs!$CM210,AY$3&lt;Inputs!$CN210),1,IF(AND(AY$3=Inputs!$CN210,AY$3=Inputs!$CO210),1,IF(OR(AND(AY$3=Inputs!$CN210+1,Inputs!$CN210=Inputs!$CO210),AND(AY$3=Inputs!$CN210+2,Inputs!$CN210=Inputs!$CO210)),0,IF(AY$3=Inputs!$CN210,0.8,IF(AY$3=Inputs!$CN210+1,0.6,IF(AY$3=Inputs!$CN210+2,0.4,IF(AY$3=Inputs!$CO210,0.2,IF(AND(AY$3&gt;=Inputs!$CL210,AY$3&lt;Inputs!$CM210),(AY$3-Inputs!$CL210+1)/(Inputs!$AI210+1),0)))))))))</f>
        <v>0</v>
      </c>
      <c r="AZ212" s="27">
        <f>IF(AND(Inputs!$CO210=0,AZ$3&gt;=Inputs!$CM210),1,IF(AND(AZ$3&gt;=Inputs!$CM210,AZ$3&lt;Inputs!$CN210),1,IF(AND(AZ$3=Inputs!$CN210,AZ$3=Inputs!$CO210),1,IF(OR(AND(AZ$3=Inputs!$CN210+1,Inputs!$CN210=Inputs!$CO210),AND(AZ$3=Inputs!$CN210+2,Inputs!$CN210=Inputs!$CO210)),0,IF(AZ$3=Inputs!$CN210,0.8,IF(AZ$3=Inputs!$CN210+1,0.6,IF(AZ$3=Inputs!$CN210+2,0.4,IF(AZ$3=Inputs!$CO210,0.2,IF(AND(AZ$3&gt;=Inputs!$CL210,AZ$3&lt;Inputs!$CM210),(AZ$3-Inputs!$CL210+1)/(Inputs!$AI210+1),0)))))))))</f>
        <v>0</v>
      </c>
      <c r="BA212" s="27">
        <f>IF(AND(Inputs!$CO210=0,BA$3&gt;=Inputs!$CM210),1,IF(AND(BA$3&gt;=Inputs!$CM210,BA$3&lt;Inputs!$CN210),1,IF(AND(BA$3=Inputs!$CN210,BA$3=Inputs!$CO210),1,IF(OR(AND(BA$3=Inputs!$CN210+1,Inputs!$CN210=Inputs!$CO210),AND(BA$3=Inputs!$CN210+2,Inputs!$CN210=Inputs!$CO210)),0,IF(BA$3=Inputs!$CN210,0.8,IF(BA$3=Inputs!$CN210+1,0.6,IF(BA$3=Inputs!$CN210+2,0.4,IF(BA$3=Inputs!$CO210,0.2,IF(AND(BA$3&gt;=Inputs!$CL210,BA$3&lt;Inputs!$CM210),(BA$3-Inputs!$CL210+1)/(Inputs!$AI210+1),0)))))))))</f>
        <v>0</v>
      </c>
      <c r="BB212" s="27">
        <f>IF(AND(Inputs!$CO210=0,BB$3&gt;=Inputs!$CM210),1,IF(AND(BB$3&gt;=Inputs!$CM210,BB$3&lt;Inputs!$CN210),1,IF(AND(BB$3=Inputs!$CN210,BB$3=Inputs!$CO210),1,IF(OR(AND(BB$3=Inputs!$CN210+1,Inputs!$CN210=Inputs!$CO210),AND(BB$3=Inputs!$CN210+2,Inputs!$CN210=Inputs!$CO210)),0,IF(BB$3=Inputs!$CN210,0.8,IF(BB$3=Inputs!$CN210+1,0.6,IF(BB$3=Inputs!$CN210+2,0.4,IF(BB$3=Inputs!$CO210,0.2,IF(AND(BB$3&gt;=Inputs!$CL210,BB$3&lt;Inputs!$CM210),(BB$3-Inputs!$CL210+1)/(Inputs!$AI210+1),0)))))))))</f>
        <v>0</v>
      </c>
      <c r="BC212" s="27">
        <f>IF(AND(Inputs!$CO210=0,BC$3&gt;=Inputs!$CM210),1,IF(AND(BC$3&gt;=Inputs!$CM210,BC$3&lt;Inputs!$CN210),1,IF(AND(BC$3=Inputs!$CN210,BC$3=Inputs!$CO210),1,IF(OR(AND(BC$3=Inputs!$CN210+1,Inputs!$CN210=Inputs!$CO210),AND(BC$3=Inputs!$CN210+2,Inputs!$CN210=Inputs!$CO210)),0,IF(BC$3=Inputs!$CN210,0.8,IF(BC$3=Inputs!$CN210+1,0.6,IF(BC$3=Inputs!$CN210+2,0.4,IF(BC$3=Inputs!$CO210,0.2,IF(AND(BC$3&gt;=Inputs!$CL210,BC$3&lt;Inputs!$CM210),(BC$3-Inputs!$CL210+1)/(Inputs!$AI210+1),0)))))))))</f>
        <v>0</v>
      </c>
      <c r="BD212" s="27">
        <f>IF(AND(Inputs!$CO210=0,BD$3&gt;=Inputs!$CM210),1,IF(AND(BD$3&gt;=Inputs!$CM210,BD$3&lt;Inputs!$CN210),1,IF(AND(BD$3=Inputs!$CN210,BD$3=Inputs!$CO210),1,IF(OR(AND(BD$3=Inputs!$CN210+1,Inputs!$CN210=Inputs!$CO210),AND(BD$3=Inputs!$CN210+2,Inputs!$CN210=Inputs!$CO210)),0,IF(BD$3=Inputs!$CN210,0.8,IF(BD$3=Inputs!$CN210+1,0.6,IF(BD$3=Inputs!$CN210+2,0.4,IF(BD$3=Inputs!$CO210,0.2,IF(AND(BD$3&gt;=Inputs!$CL210,BD$3&lt;Inputs!$CM210),(BD$3-Inputs!$CL210+1)/(Inputs!$AI210+1),0)))))))))</f>
        <v>0</v>
      </c>
      <c r="BE212" s="27">
        <f>IF(AND(Inputs!$CO210=0,BE$3&gt;=Inputs!$CM210),1,IF(AND(BE$3&gt;=Inputs!$CM210,BE$3&lt;Inputs!$CN210),1,IF(AND(BE$3=Inputs!$CN210,BE$3=Inputs!$CO210),1,IF(OR(AND(BE$3=Inputs!$CN210+1,Inputs!$CN210=Inputs!$CO210),AND(BE$3=Inputs!$CN210+2,Inputs!$CN210=Inputs!$CO210)),0,IF(BE$3=Inputs!$CN210,0.8,IF(BE$3=Inputs!$CN210+1,0.6,IF(BE$3=Inputs!$CN210+2,0.4,IF(BE$3=Inputs!$CO210,0.2,IF(AND(BE$3&gt;=Inputs!$CL210,BE$3&lt;Inputs!$CM210),(BE$3-Inputs!$CL210+1)/(Inputs!$AI210+1),0)))))))))</f>
        <v>0</v>
      </c>
      <c r="BF212" s="27">
        <f>IF(AND(Inputs!$CO210=0,BF$3&gt;=Inputs!$CM210),1,IF(AND(BF$3&gt;=Inputs!$CM210,BF$3&lt;Inputs!$CN210),1,IF(AND(BF$3=Inputs!$CN210,BF$3=Inputs!$CO210),1,IF(OR(AND(BF$3=Inputs!$CN210+1,Inputs!$CN210=Inputs!$CO210),AND(BF$3=Inputs!$CN210+2,Inputs!$CN210=Inputs!$CO210)),0,IF(BF$3=Inputs!$CN210,0.8,IF(BF$3=Inputs!$CN210+1,0.6,IF(BF$3=Inputs!$CN210+2,0.4,IF(BF$3=Inputs!$CO210,0.2,IF(AND(BF$3&gt;=Inputs!$CL210,BF$3&lt;Inputs!$CM210),(BF$3-Inputs!$CL210+1)/(Inputs!$AI210+1),0)))))))))</f>
        <v>0</v>
      </c>
      <c r="BG212" s="27">
        <f>IF(AND(Inputs!$CO210=0,BG$3&gt;=Inputs!$CM210),1,IF(AND(BG$3&gt;=Inputs!$CM210,BG$3&lt;Inputs!$CN210),1,IF(AND(BG$3=Inputs!$CN210,BG$3=Inputs!$CO210),1,IF(OR(AND(BG$3=Inputs!$CN210+1,Inputs!$CN210=Inputs!$CO210),AND(BG$3=Inputs!$CN210+2,Inputs!$CN210=Inputs!$CO210)),0,IF(BG$3=Inputs!$CN210,0.8,IF(BG$3=Inputs!$CN210+1,0.6,IF(BG$3=Inputs!$CN210+2,0.4,IF(BG$3=Inputs!$CO210,0.2,IF(AND(BG$3&gt;=Inputs!$CL210,BG$3&lt;Inputs!$CM210),(BG$3-Inputs!$CL210+1)/(Inputs!$AI210+1),0)))))))))</f>
        <v>0</v>
      </c>
      <c r="BH212" s="27">
        <f>IF(AND(Inputs!$CO210=0,BH$3&gt;=Inputs!$CM210),1,IF(AND(BH$3&gt;=Inputs!$CM210,BH$3&lt;Inputs!$CN210),1,IF(AND(BH$3=Inputs!$CN210,BH$3=Inputs!$CO210),1,IF(OR(AND(BH$3=Inputs!$CN210+1,Inputs!$CN210=Inputs!$CO210),AND(BH$3=Inputs!$CN210+2,Inputs!$CN210=Inputs!$CO210)),0,IF(BH$3=Inputs!$CN210,0.8,IF(BH$3=Inputs!$CN210+1,0.6,IF(BH$3=Inputs!$CN210+2,0.4,IF(BH$3=Inputs!$CO210,0.2,IF(AND(BH$3&gt;=Inputs!$CL210,BH$3&lt;Inputs!$CM210),(BH$3-Inputs!$CL210+1)/(Inputs!$AI210+1),0)))))))))</f>
        <v>0</v>
      </c>
      <c r="BI212" s="27">
        <f>IF(AND(Inputs!$CO210=0,BI$3&gt;=Inputs!$CM210),1,IF(AND(BI$3&gt;=Inputs!$CM210,BI$3&lt;Inputs!$CN210),1,IF(AND(BI$3=Inputs!$CN210,BI$3=Inputs!$CO210),1,IF(OR(AND(BI$3=Inputs!$CN210+1,Inputs!$CN210=Inputs!$CO210),AND(BI$3=Inputs!$CN210+2,Inputs!$CN210=Inputs!$CO210)),0,IF(BI$3=Inputs!$CN210,0.8,IF(BI$3=Inputs!$CN210+1,0.6,IF(BI$3=Inputs!$CN210+2,0.4,IF(BI$3=Inputs!$CO210,0.2,IF(AND(BI$3&gt;=Inputs!$CL210,BI$3&lt;Inputs!$CM210),(BI$3-Inputs!$CL210+1)/(Inputs!$AI210+1),0)))))))))</f>
        <v>0</v>
      </c>
      <c r="BJ212" s="27">
        <f>IF(AND(Inputs!$CO210=0,BJ$3&gt;=Inputs!$CM210),1,IF(AND(BJ$3&gt;=Inputs!$CM210,BJ$3&lt;Inputs!$CN210),1,IF(AND(BJ$3=Inputs!$CN210,BJ$3=Inputs!$CO210),1,IF(OR(AND(BJ$3=Inputs!$CN210+1,Inputs!$CN210=Inputs!$CO210),AND(BJ$3=Inputs!$CN210+2,Inputs!$CN210=Inputs!$CO210)),0,IF(BJ$3=Inputs!$CN210,0.8,IF(BJ$3=Inputs!$CN210+1,0.6,IF(BJ$3=Inputs!$CN210+2,0.4,IF(BJ$3=Inputs!$CO210,0.2,IF(AND(BJ$3&gt;=Inputs!$CL210,BJ$3&lt;Inputs!$CM210),(BJ$3-Inputs!$CL210+1)/(Inputs!$AI210+1),0)))))))))</f>
        <v>0</v>
      </c>
      <c r="BK212" s="27">
        <f>IF(AND(Inputs!$CO210=0,BK$3&gt;=Inputs!$CM210),1,IF(AND(BK$3&gt;=Inputs!$CM210,BK$3&lt;Inputs!$CN210),1,IF(AND(BK$3=Inputs!$CN210,BK$3=Inputs!$CO210),1,IF(OR(AND(BK$3=Inputs!$CN210+1,Inputs!$CN210=Inputs!$CO210),AND(BK$3=Inputs!$CN210+2,Inputs!$CN210=Inputs!$CO210)),0,IF(BK$3=Inputs!$CN210,0.8,IF(BK$3=Inputs!$CN210+1,0.6,IF(BK$3=Inputs!$CN210+2,0.4,IF(BK$3=Inputs!$CO210,0.2,IF(AND(BK$3&gt;=Inputs!$CL210,BK$3&lt;Inputs!$CM210),(BK$3-Inputs!$CL210+1)/(Inputs!$AI210+1),0)))))))))</f>
        <v>0</v>
      </c>
      <c r="BL212" s="27">
        <f>IF(AND(Inputs!$CO210=0,BL$3&gt;=Inputs!$CM210),1,IF(AND(BL$3&gt;=Inputs!$CM210,BL$3&lt;Inputs!$CN210),1,IF(AND(BL$3=Inputs!$CN210,BL$3=Inputs!$CO210),1,IF(OR(AND(BL$3=Inputs!$CN210+1,Inputs!$CN210=Inputs!$CO210),AND(BL$3=Inputs!$CN210+2,Inputs!$CN210=Inputs!$CO210)),0,IF(BL$3=Inputs!$CN210,0.8,IF(BL$3=Inputs!$CN210+1,0.6,IF(BL$3=Inputs!$CN210+2,0.4,IF(BL$3=Inputs!$CO210,0.2,IF(AND(BL$3&gt;=Inputs!$CL210,BL$3&lt;Inputs!$CM210),(BL$3-Inputs!$CL210+1)/(Inputs!$AI210+1),0)))))))))</f>
        <v>0</v>
      </c>
      <c r="BM212" s="27">
        <f>IF(AND(Inputs!$CO210=0,BM$3&gt;=Inputs!$CM210),1,IF(AND(BM$3&gt;=Inputs!$CM210,BM$3&lt;Inputs!$CN210),1,IF(AND(BM$3=Inputs!$CN210,BM$3=Inputs!$CO210),1,IF(OR(AND(BM$3=Inputs!$CN210+1,Inputs!$CN210=Inputs!$CO210),AND(BM$3=Inputs!$CN210+2,Inputs!$CN210=Inputs!$CO210)),0,IF(BM$3=Inputs!$CN210,0.8,IF(BM$3=Inputs!$CN210+1,0.6,IF(BM$3=Inputs!$CN210+2,0.4,IF(BM$3=Inputs!$CO210,0.2,IF(AND(BM$3&gt;=Inputs!$CL210,BM$3&lt;Inputs!$CM210),(BM$3-Inputs!$CL210+1)/(Inputs!$AI210+1),0)))))))))</f>
        <v>0</v>
      </c>
    </row>
    <row r="213" spans="1:65">
      <c r="A213" s="7" t="str">
        <f>IF(Inputs!A211="","",Inputs!A211)</f>
        <v/>
      </c>
      <c r="B213" t="str">
        <f>IF(Inputs!B211="","",Inputs!B211)</f>
        <v/>
      </c>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292"/>
      <c r="AE213" s="292"/>
      <c r="AF213" s="292"/>
      <c r="AG213" s="50">
        <f t="shared" si="7"/>
        <v>0</v>
      </c>
      <c r="AH213" s="42">
        <f t="shared" si="8"/>
        <v>0</v>
      </c>
      <c r="AJ213" s="27">
        <f>IF(AND(Inputs!$CO211=0,AJ$3&gt;=Inputs!$CM211),1,IF(AND(AJ$3&gt;=Inputs!$CM211,AJ$3&lt;Inputs!$CN211),1,IF(AND(AJ$3=Inputs!$CN211,AJ$3=Inputs!$CO211),1,IF(OR(AND(AJ$3=Inputs!$CN211+1,Inputs!$CN211=Inputs!$CO211),AND(AJ$3=Inputs!$CN211+2,Inputs!$CN211=Inputs!$CO211)),0,IF(AJ$3=Inputs!$CN211,0.8,IF(AJ$3=Inputs!$CN211+1,0.6,IF(AJ$3=Inputs!$CN211+2,0.4,IF(AJ$3=Inputs!$CO211,0.2,IF(AND(AJ$3&gt;=Inputs!$CL211,AJ$3&lt;Inputs!$CM211),(AJ$3-Inputs!$CL211+1)/(Inputs!$AI211+1),0)))))))))</f>
        <v>0</v>
      </c>
      <c r="AK213" s="27">
        <f>IF(AND(Inputs!$CO211=0,AK$3&gt;=Inputs!$CM211),1,IF(AND(AK$3&gt;=Inputs!$CM211,AK$3&lt;Inputs!$CN211),1,IF(AND(AK$3=Inputs!$CN211,AK$3=Inputs!$CO211),1,IF(OR(AND(AK$3=Inputs!$CN211+1,Inputs!$CN211=Inputs!$CO211),AND(AK$3=Inputs!$CN211+2,Inputs!$CN211=Inputs!$CO211)),0,IF(AK$3=Inputs!$CN211,0.8,IF(AK$3=Inputs!$CN211+1,0.6,IF(AK$3=Inputs!$CN211+2,0.4,IF(AK$3=Inputs!$CO211,0.2,IF(AND(AK$3&gt;=Inputs!$CL211,AK$3&lt;Inputs!$CM211),(AK$3-Inputs!$CL211+1)/(Inputs!$AI211+1),0)))))))))</f>
        <v>0</v>
      </c>
      <c r="AL213" s="27">
        <f>IF(AND(Inputs!$CO211=0,AL$3&gt;=Inputs!$CM211),1,IF(AND(AL$3&gt;=Inputs!$CM211,AL$3&lt;Inputs!$CN211),1,IF(AND(AL$3=Inputs!$CN211,AL$3=Inputs!$CO211),1,IF(OR(AND(AL$3=Inputs!$CN211+1,Inputs!$CN211=Inputs!$CO211),AND(AL$3=Inputs!$CN211+2,Inputs!$CN211=Inputs!$CO211)),0,IF(AL$3=Inputs!$CN211,0.8,IF(AL$3=Inputs!$CN211+1,0.6,IF(AL$3=Inputs!$CN211+2,0.4,IF(AL$3=Inputs!$CO211,0.2,IF(AND(AL$3&gt;=Inputs!$CL211,AL$3&lt;Inputs!$CM211),(AL$3-Inputs!$CL211+1)/(Inputs!$AI211+1),0)))))))))</f>
        <v>0</v>
      </c>
      <c r="AM213" s="27">
        <f>IF(AND(Inputs!$CO211=0,AM$3&gt;=Inputs!$CM211),1,IF(AND(AM$3&gt;=Inputs!$CM211,AM$3&lt;Inputs!$CN211),1,IF(AND(AM$3=Inputs!$CN211,AM$3=Inputs!$CO211),1,IF(OR(AND(AM$3=Inputs!$CN211+1,Inputs!$CN211=Inputs!$CO211),AND(AM$3=Inputs!$CN211+2,Inputs!$CN211=Inputs!$CO211)),0,IF(AM$3=Inputs!$CN211,0.8,IF(AM$3=Inputs!$CN211+1,0.6,IF(AM$3=Inputs!$CN211+2,0.4,IF(AM$3=Inputs!$CO211,0.2,IF(AND(AM$3&gt;=Inputs!$CL211,AM$3&lt;Inputs!$CM211),(AM$3-Inputs!$CL211+1)/(Inputs!$AI211+1),0)))))))))</f>
        <v>0</v>
      </c>
      <c r="AN213" s="27">
        <f>IF(AND(Inputs!$CO211=0,AN$3&gt;=Inputs!$CM211),1,IF(AND(AN$3&gt;=Inputs!$CM211,AN$3&lt;Inputs!$CN211),1,IF(AND(AN$3=Inputs!$CN211,AN$3=Inputs!$CO211),1,IF(OR(AND(AN$3=Inputs!$CN211+1,Inputs!$CN211=Inputs!$CO211),AND(AN$3=Inputs!$CN211+2,Inputs!$CN211=Inputs!$CO211)),0,IF(AN$3=Inputs!$CN211,0.8,IF(AN$3=Inputs!$CN211+1,0.6,IF(AN$3=Inputs!$CN211+2,0.4,IF(AN$3=Inputs!$CO211,0.2,IF(AND(AN$3&gt;=Inputs!$CL211,AN$3&lt;Inputs!$CM211),(AN$3-Inputs!$CL211+1)/(Inputs!$AI211+1),0)))))))))</f>
        <v>0</v>
      </c>
      <c r="AO213" s="27">
        <f>IF(AND(Inputs!$CO211=0,AO$3&gt;=Inputs!$CM211),1,IF(AND(AO$3&gt;=Inputs!$CM211,AO$3&lt;Inputs!$CN211),1,IF(AND(AO$3=Inputs!$CN211,AO$3=Inputs!$CO211),1,IF(OR(AND(AO$3=Inputs!$CN211+1,Inputs!$CN211=Inputs!$CO211),AND(AO$3=Inputs!$CN211+2,Inputs!$CN211=Inputs!$CO211)),0,IF(AO$3=Inputs!$CN211,0.8,IF(AO$3=Inputs!$CN211+1,0.6,IF(AO$3=Inputs!$CN211+2,0.4,IF(AO$3=Inputs!$CO211,0.2,IF(AND(AO$3&gt;=Inputs!$CL211,AO$3&lt;Inputs!$CM211),(AO$3-Inputs!$CL211+1)/(Inputs!$AI211+1),0)))))))))</f>
        <v>0</v>
      </c>
      <c r="AP213" s="27">
        <f>IF(AND(Inputs!$CO211=0,AP$3&gt;=Inputs!$CM211),1,IF(AND(AP$3&gt;=Inputs!$CM211,AP$3&lt;Inputs!$CN211),1,IF(AND(AP$3=Inputs!$CN211,AP$3=Inputs!$CO211),1,IF(OR(AND(AP$3=Inputs!$CN211+1,Inputs!$CN211=Inputs!$CO211),AND(AP$3=Inputs!$CN211+2,Inputs!$CN211=Inputs!$CO211)),0,IF(AP$3=Inputs!$CN211,0.8,IF(AP$3=Inputs!$CN211+1,0.6,IF(AP$3=Inputs!$CN211+2,0.4,IF(AP$3=Inputs!$CO211,0.2,IF(AND(AP$3&gt;=Inputs!$CL211,AP$3&lt;Inputs!$CM211),(AP$3-Inputs!$CL211+1)/(Inputs!$AI211+1),0)))))))))</f>
        <v>0</v>
      </c>
      <c r="AQ213" s="27">
        <f>IF(AND(Inputs!$CO211=0,AQ$3&gt;=Inputs!$CM211),1,IF(AND(AQ$3&gt;=Inputs!$CM211,AQ$3&lt;Inputs!$CN211),1,IF(AND(AQ$3=Inputs!$CN211,AQ$3=Inputs!$CO211),1,IF(OR(AND(AQ$3=Inputs!$CN211+1,Inputs!$CN211=Inputs!$CO211),AND(AQ$3=Inputs!$CN211+2,Inputs!$CN211=Inputs!$CO211)),0,IF(AQ$3=Inputs!$CN211,0.8,IF(AQ$3=Inputs!$CN211+1,0.6,IF(AQ$3=Inputs!$CN211+2,0.4,IF(AQ$3=Inputs!$CO211,0.2,IF(AND(AQ$3&gt;=Inputs!$CL211,AQ$3&lt;Inputs!$CM211),(AQ$3-Inputs!$CL211+1)/(Inputs!$AI211+1),0)))))))))</f>
        <v>0</v>
      </c>
      <c r="AR213" s="27">
        <f>IF(AND(Inputs!$CO211=0,AR$3&gt;=Inputs!$CM211),1,IF(AND(AR$3&gt;=Inputs!$CM211,AR$3&lt;Inputs!$CN211),1,IF(AND(AR$3=Inputs!$CN211,AR$3=Inputs!$CO211),1,IF(OR(AND(AR$3=Inputs!$CN211+1,Inputs!$CN211=Inputs!$CO211),AND(AR$3=Inputs!$CN211+2,Inputs!$CN211=Inputs!$CO211)),0,IF(AR$3=Inputs!$CN211,0.8,IF(AR$3=Inputs!$CN211+1,0.6,IF(AR$3=Inputs!$CN211+2,0.4,IF(AR$3=Inputs!$CO211,0.2,IF(AND(AR$3&gt;=Inputs!$CL211,AR$3&lt;Inputs!$CM211),(AR$3-Inputs!$CL211+1)/(Inputs!$AI211+1),0)))))))))</f>
        <v>0</v>
      </c>
      <c r="AS213" s="27">
        <f>IF(AND(Inputs!$CO211=0,AS$3&gt;=Inputs!$CM211),1,IF(AND(AS$3&gt;=Inputs!$CM211,AS$3&lt;Inputs!$CN211),1,IF(AND(AS$3=Inputs!$CN211,AS$3=Inputs!$CO211),1,IF(OR(AND(AS$3=Inputs!$CN211+1,Inputs!$CN211=Inputs!$CO211),AND(AS$3=Inputs!$CN211+2,Inputs!$CN211=Inputs!$CO211)),0,IF(AS$3=Inputs!$CN211,0.8,IF(AS$3=Inputs!$CN211+1,0.6,IF(AS$3=Inputs!$CN211+2,0.4,IF(AS$3=Inputs!$CO211,0.2,IF(AND(AS$3&gt;=Inputs!$CL211,AS$3&lt;Inputs!$CM211),(AS$3-Inputs!$CL211+1)/(Inputs!$AI211+1),0)))))))))</f>
        <v>0</v>
      </c>
      <c r="AT213" s="27">
        <f>IF(AND(Inputs!$CO211=0,AT$3&gt;=Inputs!$CM211),1,IF(AND(AT$3&gt;=Inputs!$CM211,AT$3&lt;Inputs!$CN211),1,IF(AND(AT$3=Inputs!$CN211,AT$3=Inputs!$CO211),1,IF(OR(AND(AT$3=Inputs!$CN211+1,Inputs!$CN211=Inputs!$CO211),AND(AT$3=Inputs!$CN211+2,Inputs!$CN211=Inputs!$CO211)),0,IF(AT$3=Inputs!$CN211,0.8,IF(AT$3=Inputs!$CN211+1,0.6,IF(AT$3=Inputs!$CN211+2,0.4,IF(AT$3=Inputs!$CO211,0.2,IF(AND(AT$3&gt;=Inputs!$CL211,AT$3&lt;Inputs!$CM211),(AT$3-Inputs!$CL211+1)/(Inputs!$AI211+1),0)))))))))</f>
        <v>0</v>
      </c>
      <c r="AU213" s="27">
        <f>IF(AND(Inputs!$CO211=0,AU$3&gt;=Inputs!$CM211),1,IF(AND(AU$3&gt;=Inputs!$CM211,AU$3&lt;Inputs!$CN211),1,IF(AND(AU$3=Inputs!$CN211,AU$3=Inputs!$CO211),1,IF(OR(AND(AU$3=Inputs!$CN211+1,Inputs!$CN211=Inputs!$CO211),AND(AU$3=Inputs!$CN211+2,Inputs!$CN211=Inputs!$CO211)),0,IF(AU$3=Inputs!$CN211,0.8,IF(AU$3=Inputs!$CN211+1,0.6,IF(AU$3=Inputs!$CN211+2,0.4,IF(AU$3=Inputs!$CO211,0.2,IF(AND(AU$3&gt;=Inputs!$CL211,AU$3&lt;Inputs!$CM211),(AU$3-Inputs!$CL211+1)/(Inputs!$AI211+1),0)))))))))</f>
        <v>0</v>
      </c>
      <c r="AV213" s="27">
        <f>IF(AND(Inputs!$CO211=0,AV$3&gt;=Inputs!$CM211),1,IF(AND(AV$3&gt;=Inputs!$CM211,AV$3&lt;Inputs!$CN211),1,IF(AND(AV$3=Inputs!$CN211,AV$3=Inputs!$CO211),1,IF(OR(AND(AV$3=Inputs!$CN211+1,Inputs!$CN211=Inputs!$CO211),AND(AV$3=Inputs!$CN211+2,Inputs!$CN211=Inputs!$CO211)),0,IF(AV$3=Inputs!$CN211,0.8,IF(AV$3=Inputs!$CN211+1,0.6,IF(AV$3=Inputs!$CN211+2,0.4,IF(AV$3=Inputs!$CO211,0.2,IF(AND(AV$3&gt;=Inputs!$CL211,AV$3&lt;Inputs!$CM211),(AV$3-Inputs!$CL211+1)/(Inputs!$AI211+1),0)))))))))</f>
        <v>0</v>
      </c>
      <c r="AW213" s="27">
        <f>IF(AND(Inputs!$CO211=0,AW$3&gt;=Inputs!$CM211),1,IF(AND(AW$3&gt;=Inputs!$CM211,AW$3&lt;Inputs!$CN211),1,IF(AND(AW$3=Inputs!$CN211,AW$3=Inputs!$CO211),1,IF(OR(AND(AW$3=Inputs!$CN211+1,Inputs!$CN211=Inputs!$CO211),AND(AW$3=Inputs!$CN211+2,Inputs!$CN211=Inputs!$CO211)),0,IF(AW$3=Inputs!$CN211,0.8,IF(AW$3=Inputs!$CN211+1,0.6,IF(AW$3=Inputs!$CN211+2,0.4,IF(AW$3=Inputs!$CO211,0.2,IF(AND(AW$3&gt;=Inputs!$CL211,AW$3&lt;Inputs!$CM211),(AW$3-Inputs!$CL211+1)/(Inputs!$AI211+1),0)))))))))</f>
        <v>0</v>
      </c>
      <c r="AX213" s="27">
        <f>IF(AND(Inputs!$CO211=0,AX$3&gt;=Inputs!$CM211),1,IF(AND(AX$3&gt;=Inputs!$CM211,AX$3&lt;Inputs!$CN211),1,IF(AND(AX$3=Inputs!$CN211,AX$3=Inputs!$CO211),1,IF(OR(AND(AX$3=Inputs!$CN211+1,Inputs!$CN211=Inputs!$CO211),AND(AX$3=Inputs!$CN211+2,Inputs!$CN211=Inputs!$CO211)),0,IF(AX$3=Inputs!$CN211,0.8,IF(AX$3=Inputs!$CN211+1,0.6,IF(AX$3=Inputs!$CN211+2,0.4,IF(AX$3=Inputs!$CO211,0.2,IF(AND(AX$3&gt;=Inputs!$CL211,AX$3&lt;Inputs!$CM211),(AX$3-Inputs!$CL211+1)/(Inputs!$AI211+1),0)))))))))</f>
        <v>0</v>
      </c>
      <c r="AY213" s="27">
        <f>IF(AND(Inputs!$CO211=0,AY$3&gt;=Inputs!$CM211),1,IF(AND(AY$3&gt;=Inputs!$CM211,AY$3&lt;Inputs!$CN211),1,IF(AND(AY$3=Inputs!$CN211,AY$3=Inputs!$CO211),1,IF(OR(AND(AY$3=Inputs!$CN211+1,Inputs!$CN211=Inputs!$CO211),AND(AY$3=Inputs!$CN211+2,Inputs!$CN211=Inputs!$CO211)),0,IF(AY$3=Inputs!$CN211,0.8,IF(AY$3=Inputs!$CN211+1,0.6,IF(AY$3=Inputs!$CN211+2,0.4,IF(AY$3=Inputs!$CO211,0.2,IF(AND(AY$3&gt;=Inputs!$CL211,AY$3&lt;Inputs!$CM211),(AY$3-Inputs!$CL211+1)/(Inputs!$AI211+1),0)))))))))</f>
        <v>0</v>
      </c>
      <c r="AZ213" s="27">
        <f>IF(AND(Inputs!$CO211=0,AZ$3&gt;=Inputs!$CM211),1,IF(AND(AZ$3&gt;=Inputs!$CM211,AZ$3&lt;Inputs!$CN211),1,IF(AND(AZ$3=Inputs!$CN211,AZ$3=Inputs!$CO211),1,IF(OR(AND(AZ$3=Inputs!$CN211+1,Inputs!$CN211=Inputs!$CO211),AND(AZ$3=Inputs!$CN211+2,Inputs!$CN211=Inputs!$CO211)),0,IF(AZ$3=Inputs!$CN211,0.8,IF(AZ$3=Inputs!$CN211+1,0.6,IF(AZ$3=Inputs!$CN211+2,0.4,IF(AZ$3=Inputs!$CO211,0.2,IF(AND(AZ$3&gt;=Inputs!$CL211,AZ$3&lt;Inputs!$CM211),(AZ$3-Inputs!$CL211+1)/(Inputs!$AI211+1),0)))))))))</f>
        <v>0</v>
      </c>
      <c r="BA213" s="27">
        <f>IF(AND(Inputs!$CO211=0,BA$3&gt;=Inputs!$CM211),1,IF(AND(BA$3&gt;=Inputs!$CM211,BA$3&lt;Inputs!$CN211),1,IF(AND(BA$3=Inputs!$CN211,BA$3=Inputs!$CO211),1,IF(OR(AND(BA$3=Inputs!$CN211+1,Inputs!$CN211=Inputs!$CO211),AND(BA$3=Inputs!$CN211+2,Inputs!$CN211=Inputs!$CO211)),0,IF(BA$3=Inputs!$CN211,0.8,IF(BA$3=Inputs!$CN211+1,0.6,IF(BA$3=Inputs!$CN211+2,0.4,IF(BA$3=Inputs!$CO211,0.2,IF(AND(BA$3&gt;=Inputs!$CL211,BA$3&lt;Inputs!$CM211),(BA$3-Inputs!$CL211+1)/(Inputs!$AI211+1),0)))))))))</f>
        <v>0</v>
      </c>
      <c r="BB213" s="27">
        <f>IF(AND(Inputs!$CO211=0,BB$3&gt;=Inputs!$CM211),1,IF(AND(BB$3&gt;=Inputs!$CM211,BB$3&lt;Inputs!$CN211),1,IF(AND(BB$3=Inputs!$CN211,BB$3=Inputs!$CO211),1,IF(OR(AND(BB$3=Inputs!$CN211+1,Inputs!$CN211=Inputs!$CO211),AND(BB$3=Inputs!$CN211+2,Inputs!$CN211=Inputs!$CO211)),0,IF(BB$3=Inputs!$CN211,0.8,IF(BB$3=Inputs!$CN211+1,0.6,IF(BB$3=Inputs!$CN211+2,0.4,IF(BB$3=Inputs!$CO211,0.2,IF(AND(BB$3&gt;=Inputs!$CL211,BB$3&lt;Inputs!$CM211),(BB$3-Inputs!$CL211+1)/(Inputs!$AI211+1),0)))))))))</f>
        <v>0</v>
      </c>
      <c r="BC213" s="27">
        <f>IF(AND(Inputs!$CO211=0,BC$3&gt;=Inputs!$CM211),1,IF(AND(BC$3&gt;=Inputs!$CM211,BC$3&lt;Inputs!$CN211),1,IF(AND(BC$3=Inputs!$CN211,BC$3=Inputs!$CO211),1,IF(OR(AND(BC$3=Inputs!$CN211+1,Inputs!$CN211=Inputs!$CO211),AND(BC$3=Inputs!$CN211+2,Inputs!$CN211=Inputs!$CO211)),0,IF(BC$3=Inputs!$CN211,0.8,IF(BC$3=Inputs!$CN211+1,0.6,IF(BC$3=Inputs!$CN211+2,0.4,IF(BC$3=Inputs!$CO211,0.2,IF(AND(BC$3&gt;=Inputs!$CL211,BC$3&lt;Inputs!$CM211),(BC$3-Inputs!$CL211+1)/(Inputs!$AI211+1),0)))))))))</f>
        <v>0</v>
      </c>
      <c r="BD213" s="27">
        <f>IF(AND(Inputs!$CO211=0,BD$3&gt;=Inputs!$CM211),1,IF(AND(BD$3&gt;=Inputs!$CM211,BD$3&lt;Inputs!$CN211),1,IF(AND(BD$3=Inputs!$CN211,BD$3=Inputs!$CO211),1,IF(OR(AND(BD$3=Inputs!$CN211+1,Inputs!$CN211=Inputs!$CO211),AND(BD$3=Inputs!$CN211+2,Inputs!$CN211=Inputs!$CO211)),0,IF(BD$3=Inputs!$CN211,0.8,IF(BD$3=Inputs!$CN211+1,0.6,IF(BD$3=Inputs!$CN211+2,0.4,IF(BD$3=Inputs!$CO211,0.2,IF(AND(BD$3&gt;=Inputs!$CL211,BD$3&lt;Inputs!$CM211),(BD$3-Inputs!$CL211+1)/(Inputs!$AI211+1),0)))))))))</f>
        <v>0</v>
      </c>
      <c r="BE213" s="27">
        <f>IF(AND(Inputs!$CO211=0,BE$3&gt;=Inputs!$CM211),1,IF(AND(BE$3&gt;=Inputs!$CM211,BE$3&lt;Inputs!$CN211),1,IF(AND(BE$3=Inputs!$CN211,BE$3=Inputs!$CO211),1,IF(OR(AND(BE$3=Inputs!$CN211+1,Inputs!$CN211=Inputs!$CO211),AND(BE$3=Inputs!$CN211+2,Inputs!$CN211=Inputs!$CO211)),0,IF(BE$3=Inputs!$CN211,0.8,IF(BE$3=Inputs!$CN211+1,0.6,IF(BE$3=Inputs!$CN211+2,0.4,IF(BE$3=Inputs!$CO211,0.2,IF(AND(BE$3&gt;=Inputs!$CL211,BE$3&lt;Inputs!$CM211),(BE$3-Inputs!$CL211+1)/(Inputs!$AI211+1),0)))))))))</f>
        <v>0</v>
      </c>
      <c r="BF213" s="27">
        <f>IF(AND(Inputs!$CO211=0,BF$3&gt;=Inputs!$CM211),1,IF(AND(BF$3&gt;=Inputs!$CM211,BF$3&lt;Inputs!$CN211),1,IF(AND(BF$3=Inputs!$CN211,BF$3=Inputs!$CO211),1,IF(OR(AND(BF$3=Inputs!$CN211+1,Inputs!$CN211=Inputs!$CO211),AND(BF$3=Inputs!$CN211+2,Inputs!$CN211=Inputs!$CO211)),0,IF(BF$3=Inputs!$CN211,0.8,IF(BF$3=Inputs!$CN211+1,0.6,IF(BF$3=Inputs!$CN211+2,0.4,IF(BF$3=Inputs!$CO211,0.2,IF(AND(BF$3&gt;=Inputs!$CL211,BF$3&lt;Inputs!$CM211),(BF$3-Inputs!$CL211+1)/(Inputs!$AI211+1),0)))))))))</f>
        <v>0</v>
      </c>
      <c r="BG213" s="27">
        <f>IF(AND(Inputs!$CO211=0,BG$3&gt;=Inputs!$CM211),1,IF(AND(BG$3&gt;=Inputs!$CM211,BG$3&lt;Inputs!$CN211),1,IF(AND(BG$3=Inputs!$CN211,BG$3=Inputs!$CO211),1,IF(OR(AND(BG$3=Inputs!$CN211+1,Inputs!$CN211=Inputs!$CO211),AND(BG$3=Inputs!$CN211+2,Inputs!$CN211=Inputs!$CO211)),0,IF(BG$3=Inputs!$CN211,0.8,IF(BG$3=Inputs!$CN211+1,0.6,IF(BG$3=Inputs!$CN211+2,0.4,IF(BG$3=Inputs!$CO211,0.2,IF(AND(BG$3&gt;=Inputs!$CL211,BG$3&lt;Inputs!$CM211),(BG$3-Inputs!$CL211+1)/(Inputs!$AI211+1),0)))))))))</f>
        <v>0</v>
      </c>
      <c r="BH213" s="27">
        <f>IF(AND(Inputs!$CO211=0,BH$3&gt;=Inputs!$CM211),1,IF(AND(BH$3&gt;=Inputs!$CM211,BH$3&lt;Inputs!$CN211),1,IF(AND(BH$3=Inputs!$CN211,BH$3=Inputs!$CO211),1,IF(OR(AND(BH$3=Inputs!$CN211+1,Inputs!$CN211=Inputs!$CO211),AND(BH$3=Inputs!$CN211+2,Inputs!$CN211=Inputs!$CO211)),0,IF(BH$3=Inputs!$CN211,0.8,IF(BH$3=Inputs!$CN211+1,0.6,IF(BH$3=Inputs!$CN211+2,0.4,IF(BH$3=Inputs!$CO211,0.2,IF(AND(BH$3&gt;=Inputs!$CL211,BH$3&lt;Inputs!$CM211),(BH$3-Inputs!$CL211+1)/(Inputs!$AI211+1),0)))))))))</f>
        <v>0</v>
      </c>
      <c r="BI213" s="27">
        <f>IF(AND(Inputs!$CO211=0,BI$3&gt;=Inputs!$CM211),1,IF(AND(BI$3&gt;=Inputs!$CM211,BI$3&lt;Inputs!$CN211),1,IF(AND(BI$3=Inputs!$CN211,BI$3=Inputs!$CO211),1,IF(OR(AND(BI$3=Inputs!$CN211+1,Inputs!$CN211=Inputs!$CO211),AND(BI$3=Inputs!$CN211+2,Inputs!$CN211=Inputs!$CO211)),0,IF(BI$3=Inputs!$CN211,0.8,IF(BI$3=Inputs!$CN211+1,0.6,IF(BI$3=Inputs!$CN211+2,0.4,IF(BI$3=Inputs!$CO211,0.2,IF(AND(BI$3&gt;=Inputs!$CL211,BI$3&lt;Inputs!$CM211),(BI$3-Inputs!$CL211+1)/(Inputs!$AI211+1),0)))))))))</f>
        <v>0</v>
      </c>
      <c r="BJ213" s="27">
        <f>IF(AND(Inputs!$CO211=0,BJ$3&gt;=Inputs!$CM211),1,IF(AND(BJ$3&gt;=Inputs!$CM211,BJ$3&lt;Inputs!$CN211),1,IF(AND(BJ$3=Inputs!$CN211,BJ$3=Inputs!$CO211),1,IF(OR(AND(BJ$3=Inputs!$CN211+1,Inputs!$CN211=Inputs!$CO211),AND(BJ$3=Inputs!$CN211+2,Inputs!$CN211=Inputs!$CO211)),0,IF(BJ$3=Inputs!$CN211,0.8,IF(BJ$3=Inputs!$CN211+1,0.6,IF(BJ$3=Inputs!$CN211+2,0.4,IF(BJ$3=Inputs!$CO211,0.2,IF(AND(BJ$3&gt;=Inputs!$CL211,BJ$3&lt;Inputs!$CM211),(BJ$3-Inputs!$CL211+1)/(Inputs!$AI211+1),0)))))))))</f>
        <v>0</v>
      </c>
      <c r="BK213" s="27">
        <f>IF(AND(Inputs!$CO211=0,BK$3&gt;=Inputs!$CM211),1,IF(AND(BK$3&gt;=Inputs!$CM211,BK$3&lt;Inputs!$CN211),1,IF(AND(BK$3=Inputs!$CN211,BK$3=Inputs!$CO211),1,IF(OR(AND(BK$3=Inputs!$CN211+1,Inputs!$CN211=Inputs!$CO211),AND(BK$3=Inputs!$CN211+2,Inputs!$CN211=Inputs!$CO211)),0,IF(BK$3=Inputs!$CN211,0.8,IF(BK$3=Inputs!$CN211+1,0.6,IF(BK$3=Inputs!$CN211+2,0.4,IF(BK$3=Inputs!$CO211,0.2,IF(AND(BK$3&gt;=Inputs!$CL211,BK$3&lt;Inputs!$CM211),(BK$3-Inputs!$CL211+1)/(Inputs!$AI211+1),0)))))))))</f>
        <v>0</v>
      </c>
      <c r="BL213" s="27">
        <f>IF(AND(Inputs!$CO211=0,BL$3&gt;=Inputs!$CM211),1,IF(AND(BL$3&gt;=Inputs!$CM211,BL$3&lt;Inputs!$CN211),1,IF(AND(BL$3=Inputs!$CN211,BL$3=Inputs!$CO211),1,IF(OR(AND(BL$3=Inputs!$CN211+1,Inputs!$CN211=Inputs!$CO211),AND(BL$3=Inputs!$CN211+2,Inputs!$CN211=Inputs!$CO211)),0,IF(BL$3=Inputs!$CN211,0.8,IF(BL$3=Inputs!$CN211+1,0.6,IF(BL$3=Inputs!$CN211+2,0.4,IF(BL$3=Inputs!$CO211,0.2,IF(AND(BL$3&gt;=Inputs!$CL211,BL$3&lt;Inputs!$CM211),(BL$3-Inputs!$CL211+1)/(Inputs!$AI211+1),0)))))))))</f>
        <v>0</v>
      </c>
      <c r="BM213" s="27">
        <f>IF(AND(Inputs!$CO211=0,BM$3&gt;=Inputs!$CM211),1,IF(AND(BM$3&gt;=Inputs!$CM211,BM$3&lt;Inputs!$CN211),1,IF(AND(BM$3=Inputs!$CN211,BM$3=Inputs!$CO211),1,IF(OR(AND(BM$3=Inputs!$CN211+1,Inputs!$CN211=Inputs!$CO211),AND(BM$3=Inputs!$CN211+2,Inputs!$CN211=Inputs!$CO211)),0,IF(BM$3=Inputs!$CN211,0.8,IF(BM$3=Inputs!$CN211+1,0.6,IF(BM$3=Inputs!$CN211+2,0.4,IF(BM$3=Inputs!$CO211,0.2,IF(AND(BM$3&gt;=Inputs!$CL211,BM$3&lt;Inputs!$CM211),(BM$3-Inputs!$CL211+1)/(Inputs!$AI211+1),0)))))))))</f>
        <v>0</v>
      </c>
    </row>
    <row r="214" spans="1:65">
      <c r="A214" s="7" t="str">
        <f>IF(Inputs!A212="","",Inputs!A212)</f>
        <v/>
      </c>
      <c r="B214" t="str">
        <f>IF(Inputs!B212="","",Inputs!B212)</f>
        <v/>
      </c>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c r="AA214" s="292"/>
      <c r="AB214" s="292"/>
      <c r="AC214" s="292"/>
      <c r="AD214" s="292"/>
      <c r="AE214" s="292"/>
      <c r="AF214" s="292"/>
      <c r="AG214" s="50">
        <f t="shared" si="7"/>
        <v>0</v>
      </c>
      <c r="AH214" s="42">
        <f t="shared" si="8"/>
        <v>0</v>
      </c>
      <c r="AJ214" s="27">
        <f>IF(AND(Inputs!$CO212=0,AJ$3&gt;=Inputs!$CM212),1,IF(AND(AJ$3&gt;=Inputs!$CM212,AJ$3&lt;Inputs!$CN212),1,IF(AND(AJ$3=Inputs!$CN212,AJ$3=Inputs!$CO212),1,IF(OR(AND(AJ$3=Inputs!$CN212+1,Inputs!$CN212=Inputs!$CO212),AND(AJ$3=Inputs!$CN212+2,Inputs!$CN212=Inputs!$CO212)),0,IF(AJ$3=Inputs!$CN212,0.8,IF(AJ$3=Inputs!$CN212+1,0.6,IF(AJ$3=Inputs!$CN212+2,0.4,IF(AJ$3=Inputs!$CO212,0.2,IF(AND(AJ$3&gt;=Inputs!$CL212,AJ$3&lt;Inputs!$CM212),(AJ$3-Inputs!$CL212+1)/(Inputs!$AI212+1),0)))))))))</f>
        <v>0</v>
      </c>
      <c r="AK214" s="27">
        <f>IF(AND(Inputs!$CO212=0,AK$3&gt;=Inputs!$CM212),1,IF(AND(AK$3&gt;=Inputs!$CM212,AK$3&lt;Inputs!$CN212),1,IF(AND(AK$3=Inputs!$CN212,AK$3=Inputs!$CO212),1,IF(OR(AND(AK$3=Inputs!$CN212+1,Inputs!$CN212=Inputs!$CO212),AND(AK$3=Inputs!$CN212+2,Inputs!$CN212=Inputs!$CO212)),0,IF(AK$3=Inputs!$CN212,0.8,IF(AK$3=Inputs!$CN212+1,0.6,IF(AK$3=Inputs!$CN212+2,0.4,IF(AK$3=Inputs!$CO212,0.2,IF(AND(AK$3&gt;=Inputs!$CL212,AK$3&lt;Inputs!$CM212),(AK$3-Inputs!$CL212+1)/(Inputs!$AI212+1),0)))))))))</f>
        <v>0</v>
      </c>
      <c r="AL214" s="27">
        <f>IF(AND(Inputs!$CO212=0,AL$3&gt;=Inputs!$CM212),1,IF(AND(AL$3&gt;=Inputs!$CM212,AL$3&lt;Inputs!$CN212),1,IF(AND(AL$3=Inputs!$CN212,AL$3=Inputs!$CO212),1,IF(OR(AND(AL$3=Inputs!$CN212+1,Inputs!$CN212=Inputs!$CO212),AND(AL$3=Inputs!$CN212+2,Inputs!$CN212=Inputs!$CO212)),0,IF(AL$3=Inputs!$CN212,0.8,IF(AL$3=Inputs!$CN212+1,0.6,IF(AL$3=Inputs!$CN212+2,0.4,IF(AL$3=Inputs!$CO212,0.2,IF(AND(AL$3&gt;=Inputs!$CL212,AL$3&lt;Inputs!$CM212),(AL$3-Inputs!$CL212+1)/(Inputs!$AI212+1),0)))))))))</f>
        <v>0</v>
      </c>
      <c r="AM214" s="27">
        <f>IF(AND(Inputs!$CO212=0,AM$3&gt;=Inputs!$CM212),1,IF(AND(AM$3&gt;=Inputs!$CM212,AM$3&lt;Inputs!$CN212),1,IF(AND(AM$3=Inputs!$CN212,AM$3=Inputs!$CO212),1,IF(OR(AND(AM$3=Inputs!$CN212+1,Inputs!$CN212=Inputs!$CO212),AND(AM$3=Inputs!$CN212+2,Inputs!$CN212=Inputs!$CO212)),0,IF(AM$3=Inputs!$CN212,0.8,IF(AM$3=Inputs!$CN212+1,0.6,IF(AM$3=Inputs!$CN212+2,0.4,IF(AM$3=Inputs!$CO212,0.2,IF(AND(AM$3&gt;=Inputs!$CL212,AM$3&lt;Inputs!$CM212),(AM$3-Inputs!$CL212+1)/(Inputs!$AI212+1),0)))))))))</f>
        <v>0</v>
      </c>
      <c r="AN214" s="27">
        <f>IF(AND(Inputs!$CO212=0,AN$3&gt;=Inputs!$CM212),1,IF(AND(AN$3&gt;=Inputs!$CM212,AN$3&lt;Inputs!$CN212),1,IF(AND(AN$3=Inputs!$CN212,AN$3=Inputs!$CO212),1,IF(OR(AND(AN$3=Inputs!$CN212+1,Inputs!$CN212=Inputs!$CO212),AND(AN$3=Inputs!$CN212+2,Inputs!$CN212=Inputs!$CO212)),0,IF(AN$3=Inputs!$CN212,0.8,IF(AN$3=Inputs!$CN212+1,0.6,IF(AN$3=Inputs!$CN212+2,0.4,IF(AN$3=Inputs!$CO212,0.2,IF(AND(AN$3&gt;=Inputs!$CL212,AN$3&lt;Inputs!$CM212),(AN$3-Inputs!$CL212+1)/(Inputs!$AI212+1),0)))))))))</f>
        <v>0</v>
      </c>
      <c r="AO214" s="27">
        <f>IF(AND(Inputs!$CO212=0,AO$3&gt;=Inputs!$CM212),1,IF(AND(AO$3&gt;=Inputs!$CM212,AO$3&lt;Inputs!$CN212),1,IF(AND(AO$3=Inputs!$CN212,AO$3=Inputs!$CO212),1,IF(OR(AND(AO$3=Inputs!$CN212+1,Inputs!$CN212=Inputs!$CO212),AND(AO$3=Inputs!$CN212+2,Inputs!$CN212=Inputs!$CO212)),0,IF(AO$3=Inputs!$CN212,0.8,IF(AO$3=Inputs!$CN212+1,0.6,IF(AO$3=Inputs!$CN212+2,0.4,IF(AO$3=Inputs!$CO212,0.2,IF(AND(AO$3&gt;=Inputs!$CL212,AO$3&lt;Inputs!$CM212),(AO$3-Inputs!$CL212+1)/(Inputs!$AI212+1),0)))))))))</f>
        <v>0</v>
      </c>
      <c r="AP214" s="27">
        <f>IF(AND(Inputs!$CO212=0,AP$3&gt;=Inputs!$CM212),1,IF(AND(AP$3&gt;=Inputs!$CM212,AP$3&lt;Inputs!$CN212),1,IF(AND(AP$3=Inputs!$CN212,AP$3=Inputs!$CO212),1,IF(OR(AND(AP$3=Inputs!$CN212+1,Inputs!$CN212=Inputs!$CO212),AND(AP$3=Inputs!$CN212+2,Inputs!$CN212=Inputs!$CO212)),0,IF(AP$3=Inputs!$CN212,0.8,IF(AP$3=Inputs!$CN212+1,0.6,IF(AP$3=Inputs!$CN212+2,0.4,IF(AP$3=Inputs!$CO212,0.2,IF(AND(AP$3&gt;=Inputs!$CL212,AP$3&lt;Inputs!$CM212),(AP$3-Inputs!$CL212+1)/(Inputs!$AI212+1),0)))))))))</f>
        <v>0</v>
      </c>
      <c r="AQ214" s="27">
        <f>IF(AND(Inputs!$CO212=0,AQ$3&gt;=Inputs!$CM212),1,IF(AND(AQ$3&gt;=Inputs!$CM212,AQ$3&lt;Inputs!$CN212),1,IF(AND(AQ$3=Inputs!$CN212,AQ$3=Inputs!$CO212),1,IF(OR(AND(AQ$3=Inputs!$CN212+1,Inputs!$CN212=Inputs!$CO212),AND(AQ$3=Inputs!$CN212+2,Inputs!$CN212=Inputs!$CO212)),0,IF(AQ$3=Inputs!$CN212,0.8,IF(AQ$3=Inputs!$CN212+1,0.6,IF(AQ$3=Inputs!$CN212+2,0.4,IF(AQ$3=Inputs!$CO212,0.2,IF(AND(AQ$3&gt;=Inputs!$CL212,AQ$3&lt;Inputs!$CM212),(AQ$3-Inputs!$CL212+1)/(Inputs!$AI212+1),0)))))))))</f>
        <v>0</v>
      </c>
      <c r="AR214" s="27">
        <f>IF(AND(Inputs!$CO212=0,AR$3&gt;=Inputs!$CM212),1,IF(AND(AR$3&gt;=Inputs!$CM212,AR$3&lt;Inputs!$CN212),1,IF(AND(AR$3=Inputs!$CN212,AR$3=Inputs!$CO212),1,IF(OR(AND(AR$3=Inputs!$CN212+1,Inputs!$CN212=Inputs!$CO212),AND(AR$3=Inputs!$CN212+2,Inputs!$CN212=Inputs!$CO212)),0,IF(AR$3=Inputs!$CN212,0.8,IF(AR$3=Inputs!$CN212+1,0.6,IF(AR$3=Inputs!$CN212+2,0.4,IF(AR$3=Inputs!$CO212,0.2,IF(AND(AR$3&gt;=Inputs!$CL212,AR$3&lt;Inputs!$CM212),(AR$3-Inputs!$CL212+1)/(Inputs!$AI212+1),0)))))))))</f>
        <v>0</v>
      </c>
      <c r="AS214" s="27">
        <f>IF(AND(Inputs!$CO212=0,AS$3&gt;=Inputs!$CM212),1,IF(AND(AS$3&gt;=Inputs!$CM212,AS$3&lt;Inputs!$CN212),1,IF(AND(AS$3=Inputs!$CN212,AS$3=Inputs!$CO212),1,IF(OR(AND(AS$3=Inputs!$CN212+1,Inputs!$CN212=Inputs!$CO212),AND(AS$3=Inputs!$CN212+2,Inputs!$CN212=Inputs!$CO212)),0,IF(AS$3=Inputs!$CN212,0.8,IF(AS$3=Inputs!$CN212+1,0.6,IF(AS$3=Inputs!$CN212+2,0.4,IF(AS$3=Inputs!$CO212,0.2,IF(AND(AS$3&gt;=Inputs!$CL212,AS$3&lt;Inputs!$CM212),(AS$3-Inputs!$CL212+1)/(Inputs!$AI212+1),0)))))))))</f>
        <v>0</v>
      </c>
      <c r="AT214" s="27">
        <f>IF(AND(Inputs!$CO212=0,AT$3&gt;=Inputs!$CM212),1,IF(AND(AT$3&gt;=Inputs!$CM212,AT$3&lt;Inputs!$CN212),1,IF(AND(AT$3=Inputs!$CN212,AT$3=Inputs!$CO212),1,IF(OR(AND(AT$3=Inputs!$CN212+1,Inputs!$CN212=Inputs!$CO212),AND(AT$3=Inputs!$CN212+2,Inputs!$CN212=Inputs!$CO212)),0,IF(AT$3=Inputs!$CN212,0.8,IF(AT$3=Inputs!$CN212+1,0.6,IF(AT$3=Inputs!$CN212+2,0.4,IF(AT$3=Inputs!$CO212,0.2,IF(AND(AT$3&gt;=Inputs!$CL212,AT$3&lt;Inputs!$CM212),(AT$3-Inputs!$CL212+1)/(Inputs!$AI212+1),0)))))))))</f>
        <v>0</v>
      </c>
      <c r="AU214" s="27">
        <f>IF(AND(Inputs!$CO212=0,AU$3&gt;=Inputs!$CM212),1,IF(AND(AU$3&gt;=Inputs!$CM212,AU$3&lt;Inputs!$CN212),1,IF(AND(AU$3=Inputs!$CN212,AU$3=Inputs!$CO212),1,IF(OR(AND(AU$3=Inputs!$CN212+1,Inputs!$CN212=Inputs!$CO212),AND(AU$3=Inputs!$CN212+2,Inputs!$CN212=Inputs!$CO212)),0,IF(AU$3=Inputs!$CN212,0.8,IF(AU$3=Inputs!$CN212+1,0.6,IF(AU$3=Inputs!$CN212+2,0.4,IF(AU$3=Inputs!$CO212,0.2,IF(AND(AU$3&gt;=Inputs!$CL212,AU$3&lt;Inputs!$CM212),(AU$3-Inputs!$CL212+1)/(Inputs!$AI212+1),0)))))))))</f>
        <v>0</v>
      </c>
      <c r="AV214" s="27">
        <f>IF(AND(Inputs!$CO212=0,AV$3&gt;=Inputs!$CM212),1,IF(AND(AV$3&gt;=Inputs!$CM212,AV$3&lt;Inputs!$CN212),1,IF(AND(AV$3=Inputs!$CN212,AV$3=Inputs!$CO212),1,IF(OR(AND(AV$3=Inputs!$CN212+1,Inputs!$CN212=Inputs!$CO212),AND(AV$3=Inputs!$CN212+2,Inputs!$CN212=Inputs!$CO212)),0,IF(AV$3=Inputs!$CN212,0.8,IF(AV$3=Inputs!$CN212+1,0.6,IF(AV$3=Inputs!$CN212+2,0.4,IF(AV$3=Inputs!$CO212,0.2,IF(AND(AV$3&gt;=Inputs!$CL212,AV$3&lt;Inputs!$CM212),(AV$3-Inputs!$CL212+1)/(Inputs!$AI212+1),0)))))))))</f>
        <v>0</v>
      </c>
      <c r="AW214" s="27">
        <f>IF(AND(Inputs!$CO212=0,AW$3&gt;=Inputs!$CM212),1,IF(AND(AW$3&gt;=Inputs!$CM212,AW$3&lt;Inputs!$CN212),1,IF(AND(AW$3=Inputs!$CN212,AW$3=Inputs!$CO212),1,IF(OR(AND(AW$3=Inputs!$CN212+1,Inputs!$CN212=Inputs!$CO212),AND(AW$3=Inputs!$CN212+2,Inputs!$CN212=Inputs!$CO212)),0,IF(AW$3=Inputs!$CN212,0.8,IF(AW$3=Inputs!$CN212+1,0.6,IF(AW$3=Inputs!$CN212+2,0.4,IF(AW$3=Inputs!$CO212,0.2,IF(AND(AW$3&gt;=Inputs!$CL212,AW$3&lt;Inputs!$CM212),(AW$3-Inputs!$CL212+1)/(Inputs!$AI212+1),0)))))))))</f>
        <v>0</v>
      </c>
      <c r="AX214" s="27">
        <f>IF(AND(Inputs!$CO212=0,AX$3&gt;=Inputs!$CM212),1,IF(AND(AX$3&gt;=Inputs!$CM212,AX$3&lt;Inputs!$CN212),1,IF(AND(AX$3=Inputs!$CN212,AX$3=Inputs!$CO212),1,IF(OR(AND(AX$3=Inputs!$CN212+1,Inputs!$CN212=Inputs!$CO212),AND(AX$3=Inputs!$CN212+2,Inputs!$CN212=Inputs!$CO212)),0,IF(AX$3=Inputs!$CN212,0.8,IF(AX$3=Inputs!$CN212+1,0.6,IF(AX$3=Inputs!$CN212+2,0.4,IF(AX$3=Inputs!$CO212,0.2,IF(AND(AX$3&gt;=Inputs!$CL212,AX$3&lt;Inputs!$CM212),(AX$3-Inputs!$CL212+1)/(Inputs!$AI212+1),0)))))))))</f>
        <v>0</v>
      </c>
      <c r="AY214" s="27">
        <f>IF(AND(Inputs!$CO212=0,AY$3&gt;=Inputs!$CM212),1,IF(AND(AY$3&gt;=Inputs!$CM212,AY$3&lt;Inputs!$CN212),1,IF(AND(AY$3=Inputs!$CN212,AY$3=Inputs!$CO212),1,IF(OR(AND(AY$3=Inputs!$CN212+1,Inputs!$CN212=Inputs!$CO212),AND(AY$3=Inputs!$CN212+2,Inputs!$CN212=Inputs!$CO212)),0,IF(AY$3=Inputs!$CN212,0.8,IF(AY$3=Inputs!$CN212+1,0.6,IF(AY$3=Inputs!$CN212+2,0.4,IF(AY$3=Inputs!$CO212,0.2,IF(AND(AY$3&gt;=Inputs!$CL212,AY$3&lt;Inputs!$CM212),(AY$3-Inputs!$CL212+1)/(Inputs!$AI212+1),0)))))))))</f>
        <v>0</v>
      </c>
      <c r="AZ214" s="27">
        <f>IF(AND(Inputs!$CO212=0,AZ$3&gt;=Inputs!$CM212),1,IF(AND(AZ$3&gt;=Inputs!$CM212,AZ$3&lt;Inputs!$CN212),1,IF(AND(AZ$3=Inputs!$CN212,AZ$3=Inputs!$CO212),1,IF(OR(AND(AZ$3=Inputs!$CN212+1,Inputs!$CN212=Inputs!$CO212),AND(AZ$3=Inputs!$CN212+2,Inputs!$CN212=Inputs!$CO212)),0,IF(AZ$3=Inputs!$CN212,0.8,IF(AZ$3=Inputs!$CN212+1,0.6,IF(AZ$3=Inputs!$CN212+2,0.4,IF(AZ$3=Inputs!$CO212,0.2,IF(AND(AZ$3&gt;=Inputs!$CL212,AZ$3&lt;Inputs!$CM212),(AZ$3-Inputs!$CL212+1)/(Inputs!$AI212+1),0)))))))))</f>
        <v>0</v>
      </c>
      <c r="BA214" s="27">
        <f>IF(AND(Inputs!$CO212=0,BA$3&gt;=Inputs!$CM212),1,IF(AND(BA$3&gt;=Inputs!$CM212,BA$3&lt;Inputs!$CN212),1,IF(AND(BA$3=Inputs!$CN212,BA$3=Inputs!$CO212),1,IF(OR(AND(BA$3=Inputs!$CN212+1,Inputs!$CN212=Inputs!$CO212),AND(BA$3=Inputs!$CN212+2,Inputs!$CN212=Inputs!$CO212)),0,IF(BA$3=Inputs!$CN212,0.8,IF(BA$3=Inputs!$CN212+1,0.6,IF(BA$3=Inputs!$CN212+2,0.4,IF(BA$3=Inputs!$CO212,0.2,IF(AND(BA$3&gt;=Inputs!$CL212,BA$3&lt;Inputs!$CM212),(BA$3-Inputs!$CL212+1)/(Inputs!$AI212+1),0)))))))))</f>
        <v>0</v>
      </c>
      <c r="BB214" s="27">
        <f>IF(AND(Inputs!$CO212=0,BB$3&gt;=Inputs!$CM212),1,IF(AND(BB$3&gt;=Inputs!$CM212,BB$3&lt;Inputs!$CN212),1,IF(AND(BB$3=Inputs!$CN212,BB$3=Inputs!$CO212),1,IF(OR(AND(BB$3=Inputs!$CN212+1,Inputs!$CN212=Inputs!$CO212),AND(BB$3=Inputs!$CN212+2,Inputs!$CN212=Inputs!$CO212)),0,IF(BB$3=Inputs!$CN212,0.8,IF(BB$3=Inputs!$CN212+1,0.6,IF(BB$3=Inputs!$CN212+2,0.4,IF(BB$3=Inputs!$CO212,0.2,IF(AND(BB$3&gt;=Inputs!$CL212,BB$3&lt;Inputs!$CM212),(BB$3-Inputs!$CL212+1)/(Inputs!$AI212+1),0)))))))))</f>
        <v>0</v>
      </c>
      <c r="BC214" s="27">
        <f>IF(AND(Inputs!$CO212=0,BC$3&gt;=Inputs!$CM212),1,IF(AND(BC$3&gt;=Inputs!$CM212,BC$3&lt;Inputs!$CN212),1,IF(AND(BC$3=Inputs!$CN212,BC$3=Inputs!$CO212),1,IF(OR(AND(BC$3=Inputs!$CN212+1,Inputs!$CN212=Inputs!$CO212),AND(BC$3=Inputs!$CN212+2,Inputs!$CN212=Inputs!$CO212)),0,IF(BC$3=Inputs!$CN212,0.8,IF(BC$3=Inputs!$CN212+1,0.6,IF(BC$3=Inputs!$CN212+2,0.4,IF(BC$3=Inputs!$CO212,0.2,IF(AND(BC$3&gt;=Inputs!$CL212,BC$3&lt;Inputs!$CM212),(BC$3-Inputs!$CL212+1)/(Inputs!$AI212+1),0)))))))))</f>
        <v>0</v>
      </c>
      <c r="BD214" s="27">
        <f>IF(AND(Inputs!$CO212=0,BD$3&gt;=Inputs!$CM212),1,IF(AND(BD$3&gt;=Inputs!$CM212,BD$3&lt;Inputs!$CN212),1,IF(AND(BD$3=Inputs!$CN212,BD$3=Inputs!$CO212),1,IF(OR(AND(BD$3=Inputs!$CN212+1,Inputs!$CN212=Inputs!$CO212),AND(BD$3=Inputs!$CN212+2,Inputs!$CN212=Inputs!$CO212)),0,IF(BD$3=Inputs!$CN212,0.8,IF(BD$3=Inputs!$CN212+1,0.6,IF(BD$3=Inputs!$CN212+2,0.4,IF(BD$3=Inputs!$CO212,0.2,IF(AND(BD$3&gt;=Inputs!$CL212,BD$3&lt;Inputs!$CM212),(BD$3-Inputs!$CL212+1)/(Inputs!$AI212+1),0)))))))))</f>
        <v>0</v>
      </c>
      <c r="BE214" s="27">
        <f>IF(AND(Inputs!$CO212=0,BE$3&gt;=Inputs!$CM212),1,IF(AND(BE$3&gt;=Inputs!$CM212,BE$3&lt;Inputs!$CN212),1,IF(AND(BE$3=Inputs!$CN212,BE$3=Inputs!$CO212),1,IF(OR(AND(BE$3=Inputs!$CN212+1,Inputs!$CN212=Inputs!$CO212),AND(BE$3=Inputs!$CN212+2,Inputs!$CN212=Inputs!$CO212)),0,IF(BE$3=Inputs!$CN212,0.8,IF(BE$3=Inputs!$CN212+1,0.6,IF(BE$3=Inputs!$CN212+2,0.4,IF(BE$3=Inputs!$CO212,0.2,IF(AND(BE$3&gt;=Inputs!$CL212,BE$3&lt;Inputs!$CM212),(BE$3-Inputs!$CL212+1)/(Inputs!$AI212+1),0)))))))))</f>
        <v>0</v>
      </c>
      <c r="BF214" s="27">
        <f>IF(AND(Inputs!$CO212=0,BF$3&gt;=Inputs!$CM212),1,IF(AND(BF$3&gt;=Inputs!$CM212,BF$3&lt;Inputs!$CN212),1,IF(AND(BF$3=Inputs!$CN212,BF$3=Inputs!$CO212),1,IF(OR(AND(BF$3=Inputs!$CN212+1,Inputs!$CN212=Inputs!$CO212),AND(BF$3=Inputs!$CN212+2,Inputs!$CN212=Inputs!$CO212)),0,IF(BF$3=Inputs!$CN212,0.8,IF(BF$3=Inputs!$CN212+1,0.6,IF(BF$3=Inputs!$CN212+2,0.4,IF(BF$3=Inputs!$CO212,0.2,IF(AND(BF$3&gt;=Inputs!$CL212,BF$3&lt;Inputs!$CM212),(BF$3-Inputs!$CL212+1)/(Inputs!$AI212+1),0)))))))))</f>
        <v>0</v>
      </c>
      <c r="BG214" s="27">
        <f>IF(AND(Inputs!$CO212=0,BG$3&gt;=Inputs!$CM212),1,IF(AND(BG$3&gt;=Inputs!$CM212,BG$3&lt;Inputs!$CN212),1,IF(AND(BG$3=Inputs!$CN212,BG$3=Inputs!$CO212),1,IF(OR(AND(BG$3=Inputs!$CN212+1,Inputs!$CN212=Inputs!$CO212),AND(BG$3=Inputs!$CN212+2,Inputs!$CN212=Inputs!$CO212)),0,IF(BG$3=Inputs!$CN212,0.8,IF(BG$3=Inputs!$CN212+1,0.6,IF(BG$3=Inputs!$CN212+2,0.4,IF(BG$3=Inputs!$CO212,0.2,IF(AND(BG$3&gt;=Inputs!$CL212,BG$3&lt;Inputs!$CM212),(BG$3-Inputs!$CL212+1)/(Inputs!$AI212+1),0)))))))))</f>
        <v>0</v>
      </c>
      <c r="BH214" s="27">
        <f>IF(AND(Inputs!$CO212=0,BH$3&gt;=Inputs!$CM212),1,IF(AND(BH$3&gt;=Inputs!$CM212,BH$3&lt;Inputs!$CN212),1,IF(AND(BH$3=Inputs!$CN212,BH$3=Inputs!$CO212),1,IF(OR(AND(BH$3=Inputs!$CN212+1,Inputs!$CN212=Inputs!$CO212),AND(BH$3=Inputs!$CN212+2,Inputs!$CN212=Inputs!$CO212)),0,IF(BH$3=Inputs!$CN212,0.8,IF(BH$3=Inputs!$CN212+1,0.6,IF(BH$3=Inputs!$CN212+2,0.4,IF(BH$3=Inputs!$CO212,0.2,IF(AND(BH$3&gt;=Inputs!$CL212,BH$3&lt;Inputs!$CM212),(BH$3-Inputs!$CL212+1)/(Inputs!$AI212+1),0)))))))))</f>
        <v>0</v>
      </c>
      <c r="BI214" s="27">
        <f>IF(AND(Inputs!$CO212=0,BI$3&gt;=Inputs!$CM212),1,IF(AND(BI$3&gt;=Inputs!$CM212,BI$3&lt;Inputs!$CN212),1,IF(AND(BI$3=Inputs!$CN212,BI$3=Inputs!$CO212),1,IF(OR(AND(BI$3=Inputs!$CN212+1,Inputs!$CN212=Inputs!$CO212),AND(BI$3=Inputs!$CN212+2,Inputs!$CN212=Inputs!$CO212)),0,IF(BI$3=Inputs!$CN212,0.8,IF(BI$3=Inputs!$CN212+1,0.6,IF(BI$3=Inputs!$CN212+2,0.4,IF(BI$3=Inputs!$CO212,0.2,IF(AND(BI$3&gt;=Inputs!$CL212,BI$3&lt;Inputs!$CM212),(BI$3-Inputs!$CL212+1)/(Inputs!$AI212+1),0)))))))))</f>
        <v>0</v>
      </c>
      <c r="BJ214" s="27">
        <f>IF(AND(Inputs!$CO212=0,BJ$3&gt;=Inputs!$CM212),1,IF(AND(BJ$3&gt;=Inputs!$CM212,BJ$3&lt;Inputs!$CN212),1,IF(AND(BJ$3=Inputs!$CN212,BJ$3=Inputs!$CO212),1,IF(OR(AND(BJ$3=Inputs!$CN212+1,Inputs!$CN212=Inputs!$CO212),AND(BJ$3=Inputs!$CN212+2,Inputs!$CN212=Inputs!$CO212)),0,IF(BJ$3=Inputs!$CN212,0.8,IF(BJ$3=Inputs!$CN212+1,0.6,IF(BJ$3=Inputs!$CN212+2,0.4,IF(BJ$3=Inputs!$CO212,0.2,IF(AND(BJ$3&gt;=Inputs!$CL212,BJ$3&lt;Inputs!$CM212),(BJ$3-Inputs!$CL212+1)/(Inputs!$AI212+1),0)))))))))</f>
        <v>0</v>
      </c>
      <c r="BK214" s="27">
        <f>IF(AND(Inputs!$CO212=0,BK$3&gt;=Inputs!$CM212),1,IF(AND(BK$3&gt;=Inputs!$CM212,BK$3&lt;Inputs!$CN212),1,IF(AND(BK$3=Inputs!$CN212,BK$3=Inputs!$CO212),1,IF(OR(AND(BK$3=Inputs!$CN212+1,Inputs!$CN212=Inputs!$CO212),AND(BK$3=Inputs!$CN212+2,Inputs!$CN212=Inputs!$CO212)),0,IF(BK$3=Inputs!$CN212,0.8,IF(BK$3=Inputs!$CN212+1,0.6,IF(BK$3=Inputs!$CN212+2,0.4,IF(BK$3=Inputs!$CO212,0.2,IF(AND(BK$3&gt;=Inputs!$CL212,BK$3&lt;Inputs!$CM212),(BK$3-Inputs!$CL212+1)/(Inputs!$AI212+1),0)))))))))</f>
        <v>0</v>
      </c>
      <c r="BL214" s="27">
        <f>IF(AND(Inputs!$CO212=0,BL$3&gt;=Inputs!$CM212),1,IF(AND(BL$3&gt;=Inputs!$CM212,BL$3&lt;Inputs!$CN212),1,IF(AND(BL$3=Inputs!$CN212,BL$3=Inputs!$CO212),1,IF(OR(AND(BL$3=Inputs!$CN212+1,Inputs!$CN212=Inputs!$CO212),AND(BL$3=Inputs!$CN212+2,Inputs!$CN212=Inputs!$CO212)),0,IF(BL$3=Inputs!$CN212,0.8,IF(BL$3=Inputs!$CN212+1,0.6,IF(BL$3=Inputs!$CN212+2,0.4,IF(BL$3=Inputs!$CO212,0.2,IF(AND(BL$3&gt;=Inputs!$CL212,BL$3&lt;Inputs!$CM212),(BL$3-Inputs!$CL212+1)/(Inputs!$AI212+1),0)))))))))</f>
        <v>0</v>
      </c>
      <c r="BM214" s="27">
        <f>IF(AND(Inputs!$CO212=0,BM$3&gt;=Inputs!$CM212),1,IF(AND(BM$3&gt;=Inputs!$CM212,BM$3&lt;Inputs!$CN212),1,IF(AND(BM$3=Inputs!$CN212,BM$3=Inputs!$CO212),1,IF(OR(AND(BM$3=Inputs!$CN212+1,Inputs!$CN212=Inputs!$CO212),AND(BM$3=Inputs!$CN212+2,Inputs!$CN212=Inputs!$CO212)),0,IF(BM$3=Inputs!$CN212,0.8,IF(BM$3=Inputs!$CN212+1,0.6,IF(BM$3=Inputs!$CN212+2,0.4,IF(BM$3=Inputs!$CO212,0.2,IF(AND(BM$3&gt;=Inputs!$CL212,BM$3&lt;Inputs!$CM212),(BM$3-Inputs!$CL212+1)/(Inputs!$AI212+1),0)))))))))</f>
        <v>0</v>
      </c>
    </row>
    <row r="215" spans="1:65">
      <c r="A215" s="7" t="str">
        <f>IF(Inputs!A213="","",Inputs!A213)</f>
        <v/>
      </c>
      <c r="B215" t="str">
        <f>IF(Inputs!B213="","",Inputs!B213)</f>
        <v/>
      </c>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292"/>
      <c r="AE215" s="292"/>
      <c r="AF215" s="292"/>
      <c r="AG215" s="50">
        <f t="shared" si="7"/>
        <v>0</v>
      </c>
      <c r="AH215" s="42">
        <f t="shared" si="8"/>
        <v>0</v>
      </c>
      <c r="AJ215" s="27">
        <f>IF(AND(Inputs!$CO213=0,AJ$3&gt;=Inputs!$CM213),1,IF(AND(AJ$3&gt;=Inputs!$CM213,AJ$3&lt;Inputs!$CN213),1,IF(AND(AJ$3=Inputs!$CN213,AJ$3=Inputs!$CO213),1,IF(OR(AND(AJ$3=Inputs!$CN213+1,Inputs!$CN213=Inputs!$CO213),AND(AJ$3=Inputs!$CN213+2,Inputs!$CN213=Inputs!$CO213)),0,IF(AJ$3=Inputs!$CN213,0.8,IF(AJ$3=Inputs!$CN213+1,0.6,IF(AJ$3=Inputs!$CN213+2,0.4,IF(AJ$3=Inputs!$CO213,0.2,IF(AND(AJ$3&gt;=Inputs!$CL213,AJ$3&lt;Inputs!$CM213),(AJ$3-Inputs!$CL213+1)/(Inputs!$AI213+1),0)))))))))</f>
        <v>0</v>
      </c>
      <c r="AK215" s="27">
        <f>IF(AND(Inputs!$CO213=0,AK$3&gt;=Inputs!$CM213),1,IF(AND(AK$3&gt;=Inputs!$CM213,AK$3&lt;Inputs!$CN213),1,IF(AND(AK$3=Inputs!$CN213,AK$3=Inputs!$CO213),1,IF(OR(AND(AK$3=Inputs!$CN213+1,Inputs!$CN213=Inputs!$CO213),AND(AK$3=Inputs!$CN213+2,Inputs!$CN213=Inputs!$CO213)),0,IF(AK$3=Inputs!$CN213,0.8,IF(AK$3=Inputs!$CN213+1,0.6,IF(AK$3=Inputs!$CN213+2,0.4,IF(AK$3=Inputs!$CO213,0.2,IF(AND(AK$3&gt;=Inputs!$CL213,AK$3&lt;Inputs!$CM213),(AK$3-Inputs!$CL213+1)/(Inputs!$AI213+1),0)))))))))</f>
        <v>0</v>
      </c>
      <c r="AL215" s="27">
        <f>IF(AND(Inputs!$CO213=0,AL$3&gt;=Inputs!$CM213),1,IF(AND(AL$3&gt;=Inputs!$CM213,AL$3&lt;Inputs!$CN213),1,IF(AND(AL$3=Inputs!$CN213,AL$3=Inputs!$CO213),1,IF(OR(AND(AL$3=Inputs!$CN213+1,Inputs!$CN213=Inputs!$CO213),AND(AL$3=Inputs!$CN213+2,Inputs!$CN213=Inputs!$CO213)),0,IF(AL$3=Inputs!$CN213,0.8,IF(AL$3=Inputs!$CN213+1,0.6,IF(AL$3=Inputs!$CN213+2,0.4,IF(AL$3=Inputs!$CO213,0.2,IF(AND(AL$3&gt;=Inputs!$CL213,AL$3&lt;Inputs!$CM213),(AL$3-Inputs!$CL213+1)/(Inputs!$AI213+1),0)))))))))</f>
        <v>0</v>
      </c>
      <c r="AM215" s="27">
        <f>IF(AND(Inputs!$CO213=0,AM$3&gt;=Inputs!$CM213),1,IF(AND(AM$3&gt;=Inputs!$CM213,AM$3&lt;Inputs!$CN213),1,IF(AND(AM$3=Inputs!$CN213,AM$3=Inputs!$CO213),1,IF(OR(AND(AM$3=Inputs!$CN213+1,Inputs!$CN213=Inputs!$CO213),AND(AM$3=Inputs!$CN213+2,Inputs!$CN213=Inputs!$CO213)),0,IF(AM$3=Inputs!$CN213,0.8,IF(AM$3=Inputs!$CN213+1,0.6,IF(AM$3=Inputs!$CN213+2,0.4,IF(AM$3=Inputs!$CO213,0.2,IF(AND(AM$3&gt;=Inputs!$CL213,AM$3&lt;Inputs!$CM213),(AM$3-Inputs!$CL213+1)/(Inputs!$AI213+1),0)))))))))</f>
        <v>0</v>
      </c>
      <c r="AN215" s="27">
        <f>IF(AND(Inputs!$CO213=0,AN$3&gt;=Inputs!$CM213),1,IF(AND(AN$3&gt;=Inputs!$CM213,AN$3&lt;Inputs!$CN213),1,IF(AND(AN$3=Inputs!$CN213,AN$3=Inputs!$CO213),1,IF(OR(AND(AN$3=Inputs!$CN213+1,Inputs!$CN213=Inputs!$CO213),AND(AN$3=Inputs!$CN213+2,Inputs!$CN213=Inputs!$CO213)),0,IF(AN$3=Inputs!$CN213,0.8,IF(AN$3=Inputs!$CN213+1,0.6,IF(AN$3=Inputs!$CN213+2,0.4,IF(AN$3=Inputs!$CO213,0.2,IF(AND(AN$3&gt;=Inputs!$CL213,AN$3&lt;Inputs!$CM213),(AN$3-Inputs!$CL213+1)/(Inputs!$AI213+1),0)))))))))</f>
        <v>0</v>
      </c>
      <c r="AO215" s="27">
        <f>IF(AND(Inputs!$CO213=0,AO$3&gt;=Inputs!$CM213),1,IF(AND(AO$3&gt;=Inputs!$CM213,AO$3&lt;Inputs!$CN213),1,IF(AND(AO$3=Inputs!$CN213,AO$3=Inputs!$CO213),1,IF(OR(AND(AO$3=Inputs!$CN213+1,Inputs!$CN213=Inputs!$CO213),AND(AO$3=Inputs!$CN213+2,Inputs!$CN213=Inputs!$CO213)),0,IF(AO$3=Inputs!$CN213,0.8,IF(AO$3=Inputs!$CN213+1,0.6,IF(AO$3=Inputs!$CN213+2,0.4,IF(AO$3=Inputs!$CO213,0.2,IF(AND(AO$3&gt;=Inputs!$CL213,AO$3&lt;Inputs!$CM213),(AO$3-Inputs!$CL213+1)/(Inputs!$AI213+1),0)))))))))</f>
        <v>0</v>
      </c>
      <c r="AP215" s="27">
        <f>IF(AND(Inputs!$CO213=0,AP$3&gt;=Inputs!$CM213),1,IF(AND(AP$3&gt;=Inputs!$CM213,AP$3&lt;Inputs!$CN213),1,IF(AND(AP$3=Inputs!$CN213,AP$3=Inputs!$CO213),1,IF(OR(AND(AP$3=Inputs!$CN213+1,Inputs!$CN213=Inputs!$CO213),AND(AP$3=Inputs!$CN213+2,Inputs!$CN213=Inputs!$CO213)),0,IF(AP$3=Inputs!$CN213,0.8,IF(AP$3=Inputs!$CN213+1,0.6,IF(AP$3=Inputs!$CN213+2,0.4,IF(AP$3=Inputs!$CO213,0.2,IF(AND(AP$3&gt;=Inputs!$CL213,AP$3&lt;Inputs!$CM213),(AP$3-Inputs!$CL213+1)/(Inputs!$AI213+1),0)))))))))</f>
        <v>0</v>
      </c>
      <c r="AQ215" s="27">
        <f>IF(AND(Inputs!$CO213=0,AQ$3&gt;=Inputs!$CM213),1,IF(AND(AQ$3&gt;=Inputs!$CM213,AQ$3&lt;Inputs!$CN213),1,IF(AND(AQ$3=Inputs!$CN213,AQ$3=Inputs!$CO213),1,IF(OR(AND(AQ$3=Inputs!$CN213+1,Inputs!$CN213=Inputs!$CO213),AND(AQ$3=Inputs!$CN213+2,Inputs!$CN213=Inputs!$CO213)),0,IF(AQ$3=Inputs!$CN213,0.8,IF(AQ$3=Inputs!$CN213+1,0.6,IF(AQ$3=Inputs!$CN213+2,0.4,IF(AQ$3=Inputs!$CO213,0.2,IF(AND(AQ$3&gt;=Inputs!$CL213,AQ$3&lt;Inputs!$CM213),(AQ$3-Inputs!$CL213+1)/(Inputs!$AI213+1),0)))))))))</f>
        <v>0</v>
      </c>
      <c r="AR215" s="27">
        <f>IF(AND(Inputs!$CO213=0,AR$3&gt;=Inputs!$CM213),1,IF(AND(AR$3&gt;=Inputs!$CM213,AR$3&lt;Inputs!$CN213),1,IF(AND(AR$3=Inputs!$CN213,AR$3=Inputs!$CO213),1,IF(OR(AND(AR$3=Inputs!$CN213+1,Inputs!$CN213=Inputs!$CO213),AND(AR$3=Inputs!$CN213+2,Inputs!$CN213=Inputs!$CO213)),0,IF(AR$3=Inputs!$CN213,0.8,IF(AR$3=Inputs!$CN213+1,0.6,IF(AR$3=Inputs!$CN213+2,0.4,IF(AR$3=Inputs!$CO213,0.2,IF(AND(AR$3&gt;=Inputs!$CL213,AR$3&lt;Inputs!$CM213),(AR$3-Inputs!$CL213+1)/(Inputs!$AI213+1),0)))))))))</f>
        <v>0</v>
      </c>
      <c r="AS215" s="27">
        <f>IF(AND(Inputs!$CO213=0,AS$3&gt;=Inputs!$CM213),1,IF(AND(AS$3&gt;=Inputs!$CM213,AS$3&lt;Inputs!$CN213),1,IF(AND(AS$3=Inputs!$CN213,AS$3=Inputs!$CO213),1,IF(OR(AND(AS$3=Inputs!$CN213+1,Inputs!$CN213=Inputs!$CO213),AND(AS$3=Inputs!$CN213+2,Inputs!$CN213=Inputs!$CO213)),0,IF(AS$3=Inputs!$CN213,0.8,IF(AS$3=Inputs!$CN213+1,0.6,IF(AS$3=Inputs!$CN213+2,0.4,IF(AS$3=Inputs!$CO213,0.2,IF(AND(AS$3&gt;=Inputs!$CL213,AS$3&lt;Inputs!$CM213),(AS$3-Inputs!$CL213+1)/(Inputs!$AI213+1),0)))))))))</f>
        <v>0</v>
      </c>
      <c r="AT215" s="27">
        <f>IF(AND(Inputs!$CO213=0,AT$3&gt;=Inputs!$CM213),1,IF(AND(AT$3&gt;=Inputs!$CM213,AT$3&lt;Inputs!$CN213),1,IF(AND(AT$3=Inputs!$CN213,AT$3=Inputs!$CO213),1,IF(OR(AND(AT$3=Inputs!$CN213+1,Inputs!$CN213=Inputs!$CO213),AND(AT$3=Inputs!$CN213+2,Inputs!$CN213=Inputs!$CO213)),0,IF(AT$3=Inputs!$CN213,0.8,IF(AT$3=Inputs!$CN213+1,0.6,IF(AT$3=Inputs!$CN213+2,0.4,IF(AT$3=Inputs!$CO213,0.2,IF(AND(AT$3&gt;=Inputs!$CL213,AT$3&lt;Inputs!$CM213),(AT$3-Inputs!$CL213+1)/(Inputs!$AI213+1),0)))))))))</f>
        <v>0</v>
      </c>
      <c r="AU215" s="27">
        <f>IF(AND(Inputs!$CO213=0,AU$3&gt;=Inputs!$CM213),1,IF(AND(AU$3&gt;=Inputs!$CM213,AU$3&lt;Inputs!$CN213),1,IF(AND(AU$3=Inputs!$CN213,AU$3=Inputs!$CO213),1,IF(OR(AND(AU$3=Inputs!$CN213+1,Inputs!$CN213=Inputs!$CO213),AND(AU$3=Inputs!$CN213+2,Inputs!$CN213=Inputs!$CO213)),0,IF(AU$3=Inputs!$CN213,0.8,IF(AU$3=Inputs!$CN213+1,0.6,IF(AU$3=Inputs!$CN213+2,0.4,IF(AU$3=Inputs!$CO213,0.2,IF(AND(AU$3&gt;=Inputs!$CL213,AU$3&lt;Inputs!$CM213),(AU$3-Inputs!$CL213+1)/(Inputs!$AI213+1),0)))))))))</f>
        <v>0</v>
      </c>
      <c r="AV215" s="27">
        <f>IF(AND(Inputs!$CO213=0,AV$3&gt;=Inputs!$CM213),1,IF(AND(AV$3&gt;=Inputs!$CM213,AV$3&lt;Inputs!$CN213),1,IF(AND(AV$3=Inputs!$CN213,AV$3=Inputs!$CO213),1,IF(OR(AND(AV$3=Inputs!$CN213+1,Inputs!$CN213=Inputs!$CO213),AND(AV$3=Inputs!$CN213+2,Inputs!$CN213=Inputs!$CO213)),0,IF(AV$3=Inputs!$CN213,0.8,IF(AV$3=Inputs!$CN213+1,0.6,IF(AV$3=Inputs!$CN213+2,0.4,IF(AV$3=Inputs!$CO213,0.2,IF(AND(AV$3&gt;=Inputs!$CL213,AV$3&lt;Inputs!$CM213),(AV$3-Inputs!$CL213+1)/(Inputs!$AI213+1),0)))))))))</f>
        <v>0</v>
      </c>
      <c r="AW215" s="27">
        <f>IF(AND(Inputs!$CO213=0,AW$3&gt;=Inputs!$CM213),1,IF(AND(AW$3&gt;=Inputs!$CM213,AW$3&lt;Inputs!$CN213),1,IF(AND(AW$3=Inputs!$CN213,AW$3=Inputs!$CO213),1,IF(OR(AND(AW$3=Inputs!$CN213+1,Inputs!$CN213=Inputs!$CO213),AND(AW$3=Inputs!$CN213+2,Inputs!$CN213=Inputs!$CO213)),0,IF(AW$3=Inputs!$CN213,0.8,IF(AW$3=Inputs!$CN213+1,0.6,IF(AW$3=Inputs!$CN213+2,0.4,IF(AW$3=Inputs!$CO213,0.2,IF(AND(AW$3&gt;=Inputs!$CL213,AW$3&lt;Inputs!$CM213),(AW$3-Inputs!$CL213+1)/(Inputs!$AI213+1),0)))))))))</f>
        <v>0</v>
      </c>
      <c r="AX215" s="27">
        <f>IF(AND(Inputs!$CO213=0,AX$3&gt;=Inputs!$CM213),1,IF(AND(AX$3&gt;=Inputs!$CM213,AX$3&lt;Inputs!$CN213),1,IF(AND(AX$3=Inputs!$CN213,AX$3=Inputs!$CO213),1,IF(OR(AND(AX$3=Inputs!$CN213+1,Inputs!$CN213=Inputs!$CO213),AND(AX$3=Inputs!$CN213+2,Inputs!$CN213=Inputs!$CO213)),0,IF(AX$3=Inputs!$CN213,0.8,IF(AX$3=Inputs!$CN213+1,0.6,IF(AX$3=Inputs!$CN213+2,0.4,IF(AX$3=Inputs!$CO213,0.2,IF(AND(AX$3&gt;=Inputs!$CL213,AX$3&lt;Inputs!$CM213),(AX$3-Inputs!$CL213+1)/(Inputs!$AI213+1),0)))))))))</f>
        <v>0</v>
      </c>
      <c r="AY215" s="27">
        <f>IF(AND(Inputs!$CO213=0,AY$3&gt;=Inputs!$CM213),1,IF(AND(AY$3&gt;=Inputs!$CM213,AY$3&lt;Inputs!$CN213),1,IF(AND(AY$3=Inputs!$CN213,AY$3=Inputs!$CO213),1,IF(OR(AND(AY$3=Inputs!$CN213+1,Inputs!$CN213=Inputs!$CO213),AND(AY$3=Inputs!$CN213+2,Inputs!$CN213=Inputs!$CO213)),0,IF(AY$3=Inputs!$CN213,0.8,IF(AY$3=Inputs!$CN213+1,0.6,IF(AY$3=Inputs!$CN213+2,0.4,IF(AY$3=Inputs!$CO213,0.2,IF(AND(AY$3&gt;=Inputs!$CL213,AY$3&lt;Inputs!$CM213),(AY$3-Inputs!$CL213+1)/(Inputs!$AI213+1),0)))))))))</f>
        <v>0</v>
      </c>
      <c r="AZ215" s="27">
        <f>IF(AND(Inputs!$CO213=0,AZ$3&gt;=Inputs!$CM213),1,IF(AND(AZ$3&gt;=Inputs!$CM213,AZ$3&lt;Inputs!$CN213),1,IF(AND(AZ$3=Inputs!$CN213,AZ$3=Inputs!$CO213),1,IF(OR(AND(AZ$3=Inputs!$CN213+1,Inputs!$CN213=Inputs!$CO213),AND(AZ$3=Inputs!$CN213+2,Inputs!$CN213=Inputs!$CO213)),0,IF(AZ$3=Inputs!$CN213,0.8,IF(AZ$3=Inputs!$CN213+1,0.6,IF(AZ$3=Inputs!$CN213+2,0.4,IF(AZ$3=Inputs!$CO213,0.2,IF(AND(AZ$3&gt;=Inputs!$CL213,AZ$3&lt;Inputs!$CM213),(AZ$3-Inputs!$CL213+1)/(Inputs!$AI213+1),0)))))))))</f>
        <v>0</v>
      </c>
      <c r="BA215" s="27">
        <f>IF(AND(Inputs!$CO213=0,BA$3&gt;=Inputs!$CM213),1,IF(AND(BA$3&gt;=Inputs!$CM213,BA$3&lt;Inputs!$CN213),1,IF(AND(BA$3=Inputs!$CN213,BA$3=Inputs!$CO213),1,IF(OR(AND(BA$3=Inputs!$CN213+1,Inputs!$CN213=Inputs!$CO213),AND(BA$3=Inputs!$CN213+2,Inputs!$CN213=Inputs!$CO213)),0,IF(BA$3=Inputs!$CN213,0.8,IF(BA$3=Inputs!$CN213+1,0.6,IF(BA$3=Inputs!$CN213+2,0.4,IF(BA$3=Inputs!$CO213,0.2,IF(AND(BA$3&gt;=Inputs!$CL213,BA$3&lt;Inputs!$CM213),(BA$3-Inputs!$CL213+1)/(Inputs!$AI213+1),0)))))))))</f>
        <v>0</v>
      </c>
      <c r="BB215" s="27">
        <f>IF(AND(Inputs!$CO213=0,BB$3&gt;=Inputs!$CM213),1,IF(AND(BB$3&gt;=Inputs!$CM213,BB$3&lt;Inputs!$CN213),1,IF(AND(BB$3=Inputs!$CN213,BB$3=Inputs!$CO213),1,IF(OR(AND(BB$3=Inputs!$CN213+1,Inputs!$CN213=Inputs!$CO213),AND(BB$3=Inputs!$CN213+2,Inputs!$CN213=Inputs!$CO213)),0,IF(BB$3=Inputs!$CN213,0.8,IF(BB$3=Inputs!$CN213+1,0.6,IF(BB$3=Inputs!$CN213+2,0.4,IF(BB$3=Inputs!$CO213,0.2,IF(AND(BB$3&gt;=Inputs!$CL213,BB$3&lt;Inputs!$CM213),(BB$3-Inputs!$CL213+1)/(Inputs!$AI213+1),0)))))))))</f>
        <v>0</v>
      </c>
      <c r="BC215" s="27">
        <f>IF(AND(Inputs!$CO213=0,BC$3&gt;=Inputs!$CM213),1,IF(AND(BC$3&gt;=Inputs!$CM213,BC$3&lt;Inputs!$CN213),1,IF(AND(BC$3=Inputs!$CN213,BC$3=Inputs!$CO213),1,IF(OR(AND(BC$3=Inputs!$CN213+1,Inputs!$CN213=Inputs!$CO213),AND(BC$3=Inputs!$CN213+2,Inputs!$CN213=Inputs!$CO213)),0,IF(BC$3=Inputs!$CN213,0.8,IF(BC$3=Inputs!$CN213+1,0.6,IF(BC$3=Inputs!$CN213+2,0.4,IF(BC$3=Inputs!$CO213,0.2,IF(AND(BC$3&gt;=Inputs!$CL213,BC$3&lt;Inputs!$CM213),(BC$3-Inputs!$CL213+1)/(Inputs!$AI213+1),0)))))))))</f>
        <v>0</v>
      </c>
      <c r="BD215" s="27">
        <f>IF(AND(Inputs!$CO213=0,BD$3&gt;=Inputs!$CM213),1,IF(AND(BD$3&gt;=Inputs!$CM213,BD$3&lt;Inputs!$CN213),1,IF(AND(BD$3=Inputs!$CN213,BD$3=Inputs!$CO213),1,IF(OR(AND(BD$3=Inputs!$CN213+1,Inputs!$CN213=Inputs!$CO213),AND(BD$3=Inputs!$CN213+2,Inputs!$CN213=Inputs!$CO213)),0,IF(BD$3=Inputs!$CN213,0.8,IF(BD$3=Inputs!$CN213+1,0.6,IF(BD$3=Inputs!$CN213+2,0.4,IF(BD$3=Inputs!$CO213,0.2,IF(AND(BD$3&gt;=Inputs!$CL213,BD$3&lt;Inputs!$CM213),(BD$3-Inputs!$CL213+1)/(Inputs!$AI213+1),0)))))))))</f>
        <v>0</v>
      </c>
      <c r="BE215" s="27">
        <f>IF(AND(Inputs!$CO213=0,BE$3&gt;=Inputs!$CM213),1,IF(AND(BE$3&gt;=Inputs!$CM213,BE$3&lt;Inputs!$CN213),1,IF(AND(BE$3=Inputs!$CN213,BE$3=Inputs!$CO213),1,IF(OR(AND(BE$3=Inputs!$CN213+1,Inputs!$CN213=Inputs!$CO213),AND(BE$3=Inputs!$CN213+2,Inputs!$CN213=Inputs!$CO213)),0,IF(BE$3=Inputs!$CN213,0.8,IF(BE$3=Inputs!$CN213+1,0.6,IF(BE$3=Inputs!$CN213+2,0.4,IF(BE$3=Inputs!$CO213,0.2,IF(AND(BE$3&gt;=Inputs!$CL213,BE$3&lt;Inputs!$CM213),(BE$3-Inputs!$CL213+1)/(Inputs!$AI213+1),0)))))))))</f>
        <v>0</v>
      </c>
      <c r="BF215" s="27">
        <f>IF(AND(Inputs!$CO213=0,BF$3&gt;=Inputs!$CM213),1,IF(AND(BF$3&gt;=Inputs!$CM213,BF$3&lt;Inputs!$CN213),1,IF(AND(BF$3=Inputs!$CN213,BF$3=Inputs!$CO213),1,IF(OR(AND(BF$3=Inputs!$CN213+1,Inputs!$CN213=Inputs!$CO213),AND(BF$3=Inputs!$CN213+2,Inputs!$CN213=Inputs!$CO213)),0,IF(BF$3=Inputs!$CN213,0.8,IF(BF$3=Inputs!$CN213+1,0.6,IF(BF$3=Inputs!$CN213+2,0.4,IF(BF$3=Inputs!$CO213,0.2,IF(AND(BF$3&gt;=Inputs!$CL213,BF$3&lt;Inputs!$CM213),(BF$3-Inputs!$CL213+1)/(Inputs!$AI213+1),0)))))))))</f>
        <v>0</v>
      </c>
      <c r="BG215" s="27">
        <f>IF(AND(Inputs!$CO213=0,BG$3&gt;=Inputs!$CM213),1,IF(AND(BG$3&gt;=Inputs!$CM213,BG$3&lt;Inputs!$CN213),1,IF(AND(BG$3=Inputs!$CN213,BG$3=Inputs!$CO213),1,IF(OR(AND(BG$3=Inputs!$CN213+1,Inputs!$CN213=Inputs!$CO213),AND(BG$3=Inputs!$CN213+2,Inputs!$CN213=Inputs!$CO213)),0,IF(BG$3=Inputs!$CN213,0.8,IF(BG$3=Inputs!$CN213+1,0.6,IF(BG$3=Inputs!$CN213+2,0.4,IF(BG$3=Inputs!$CO213,0.2,IF(AND(BG$3&gt;=Inputs!$CL213,BG$3&lt;Inputs!$CM213),(BG$3-Inputs!$CL213+1)/(Inputs!$AI213+1),0)))))))))</f>
        <v>0</v>
      </c>
      <c r="BH215" s="27">
        <f>IF(AND(Inputs!$CO213=0,BH$3&gt;=Inputs!$CM213),1,IF(AND(BH$3&gt;=Inputs!$CM213,BH$3&lt;Inputs!$CN213),1,IF(AND(BH$3=Inputs!$CN213,BH$3=Inputs!$CO213),1,IF(OR(AND(BH$3=Inputs!$CN213+1,Inputs!$CN213=Inputs!$CO213),AND(BH$3=Inputs!$CN213+2,Inputs!$CN213=Inputs!$CO213)),0,IF(BH$3=Inputs!$CN213,0.8,IF(BH$3=Inputs!$CN213+1,0.6,IF(BH$3=Inputs!$CN213+2,0.4,IF(BH$3=Inputs!$CO213,0.2,IF(AND(BH$3&gt;=Inputs!$CL213,BH$3&lt;Inputs!$CM213),(BH$3-Inputs!$CL213+1)/(Inputs!$AI213+1),0)))))))))</f>
        <v>0</v>
      </c>
      <c r="BI215" s="27">
        <f>IF(AND(Inputs!$CO213=0,BI$3&gt;=Inputs!$CM213),1,IF(AND(BI$3&gt;=Inputs!$CM213,BI$3&lt;Inputs!$CN213),1,IF(AND(BI$3=Inputs!$CN213,BI$3=Inputs!$CO213),1,IF(OR(AND(BI$3=Inputs!$CN213+1,Inputs!$CN213=Inputs!$CO213),AND(BI$3=Inputs!$CN213+2,Inputs!$CN213=Inputs!$CO213)),0,IF(BI$3=Inputs!$CN213,0.8,IF(BI$3=Inputs!$CN213+1,0.6,IF(BI$3=Inputs!$CN213+2,0.4,IF(BI$3=Inputs!$CO213,0.2,IF(AND(BI$3&gt;=Inputs!$CL213,BI$3&lt;Inputs!$CM213),(BI$3-Inputs!$CL213+1)/(Inputs!$AI213+1),0)))))))))</f>
        <v>0</v>
      </c>
      <c r="BJ215" s="27">
        <f>IF(AND(Inputs!$CO213=0,BJ$3&gt;=Inputs!$CM213),1,IF(AND(BJ$3&gt;=Inputs!$CM213,BJ$3&lt;Inputs!$CN213),1,IF(AND(BJ$3=Inputs!$CN213,BJ$3=Inputs!$CO213),1,IF(OR(AND(BJ$3=Inputs!$CN213+1,Inputs!$CN213=Inputs!$CO213),AND(BJ$3=Inputs!$CN213+2,Inputs!$CN213=Inputs!$CO213)),0,IF(BJ$3=Inputs!$CN213,0.8,IF(BJ$3=Inputs!$CN213+1,0.6,IF(BJ$3=Inputs!$CN213+2,0.4,IF(BJ$3=Inputs!$CO213,0.2,IF(AND(BJ$3&gt;=Inputs!$CL213,BJ$3&lt;Inputs!$CM213),(BJ$3-Inputs!$CL213+1)/(Inputs!$AI213+1),0)))))))))</f>
        <v>0</v>
      </c>
      <c r="BK215" s="27">
        <f>IF(AND(Inputs!$CO213=0,BK$3&gt;=Inputs!$CM213),1,IF(AND(BK$3&gt;=Inputs!$CM213,BK$3&lt;Inputs!$CN213),1,IF(AND(BK$3=Inputs!$CN213,BK$3=Inputs!$CO213),1,IF(OR(AND(BK$3=Inputs!$CN213+1,Inputs!$CN213=Inputs!$CO213),AND(BK$3=Inputs!$CN213+2,Inputs!$CN213=Inputs!$CO213)),0,IF(BK$3=Inputs!$CN213,0.8,IF(BK$3=Inputs!$CN213+1,0.6,IF(BK$3=Inputs!$CN213+2,0.4,IF(BK$3=Inputs!$CO213,0.2,IF(AND(BK$3&gt;=Inputs!$CL213,BK$3&lt;Inputs!$CM213),(BK$3-Inputs!$CL213+1)/(Inputs!$AI213+1),0)))))))))</f>
        <v>0</v>
      </c>
      <c r="BL215" s="27">
        <f>IF(AND(Inputs!$CO213=0,BL$3&gt;=Inputs!$CM213),1,IF(AND(BL$3&gt;=Inputs!$CM213,BL$3&lt;Inputs!$CN213),1,IF(AND(BL$3=Inputs!$CN213,BL$3=Inputs!$CO213),1,IF(OR(AND(BL$3=Inputs!$CN213+1,Inputs!$CN213=Inputs!$CO213),AND(BL$3=Inputs!$CN213+2,Inputs!$CN213=Inputs!$CO213)),0,IF(BL$3=Inputs!$CN213,0.8,IF(BL$3=Inputs!$CN213+1,0.6,IF(BL$3=Inputs!$CN213+2,0.4,IF(BL$3=Inputs!$CO213,0.2,IF(AND(BL$3&gt;=Inputs!$CL213,BL$3&lt;Inputs!$CM213),(BL$3-Inputs!$CL213+1)/(Inputs!$AI213+1),0)))))))))</f>
        <v>0</v>
      </c>
      <c r="BM215" s="27">
        <f>IF(AND(Inputs!$CO213=0,BM$3&gt;=Inputs!$CM213),1,IF(AND(BM$3&gt;=Inputs!$CM213,BM$3&lt;Inputs!$CN213),1,IF(AND(BM$3=Inputs!$CN213,BM$3=Inputs!$CO213),1,IF(OR(AND(BM$3=Inputs!$CN213+1,Inputs!$CN213=Inputs!$CO213),AND(BM$3=Inputs!$CN213+2,Inputs!$CN213=Inputs!$CO213)),0,IF(BM$3=Inputs!$CN213,0.8,IF(BM$3=Inputs!$CN213+1,0.6,IF(BM$3=Inputs!$CN213+2,0.4,IF(BM$3=Inputs!$CO213,0.2,IF(AND(BM$3&gt;=Inputs!$CL213,BM$3&lt;Inputs!$CM213),(BM$3-Inputs!$CL213+1)/(Inputs!$AI213+1),0)))))))))</f>
        <v>0</v>
      </c>
    </row>
    <row r="216" spans="1:65">
      <c r="A216" s="7" t="str">
        <f>IF(Inputs!A214="","",Inputs!A214)</f>
        <v/>
      </c>
      <c r="B216" t="str">
        <f>IF(Inputs!B214="","",Inputs!B214)</f>
        <v/>
      </c>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c r="AB216" s="292"/>
      <c r="AC216" s="292"/>
      <c r="AD216" s="292"/>
      <c r="AE216" s="292"/>
      <c r="AF216" s="292"/>
      <c r="AG216" s="50">
        <f t="shared" si="7"/>
        <v>0</v>
      </c>
      <c r="AH216" s="42">
        <f t="shared" si="8"/>
        <v>0</v>
      </c>
      <c r="AJ216" s="27">
        <f>IF(AND(Inputs!$CO214=0,AJ$3&gt;=Inputs!$CM214),1,IF(AND(AJ$3&gt;=Inputs!$CM214,AJ$3&lt;Inputs!$CN214),1,IF(AND(AJ$3=Inputs!$CN214,AJ$3=Inputs!$CO214),1,IF(OR(AND(AJ$3=Inputs!$CN214+1,Inputs!$CN214=Inputs!$CO214),AND(AJ$3=Inputs!$CN214+2,Inputs!$CN214=Inputs!$CO214)),0,IF(AJ$3=Inputs!$CN214,0.8,IF(AJ$3=Inputs!$CN214+1,0.6,IF(AJ$3=Inputs!$CN214+2,0.4,IF(AJ$3=Inputs!$CO214,0.2,IF(AND(AJ$3&gt;=Inputs!$CL214,AJ$3&lt;Inputs!$CM214),(AJ$3-Inputs!$CL214+1)/(Inputs!$AI214+1),0)))))))))</f>
        <v>0</v>
      </c>
      <c r="AK216" s="27">
        <f>IF(AND(Inputs!$CO214=0,AK$3&gt;=Inputs!$CM214),1,IF(AND(AK$3&gt;=Inputs!$CM214,AK$3&lt;Inputs!$CN214),1,IF(AND(AK$3=Inputs!$CN214,AK$3=Inputs!$CO214),1,IF(OR(AND(AK$3=Inputs!$CN214+1,Inputs!$CN214=Inputs!$CO214),AND(AK$3=Inputs!$CN214+2,Inputs!$CN214=Inputs!$CO214)),0,IF(AK$3=Inputs!$CN214,0.8,IF(AK$3=Inputs!$CN214+1,0.6,IF(AK$3=Inputs!$CN214+2,0.4,IF(AK$3=Inputs!$CO214,0.2,IF(AND(AK$3&gt;=Inputs!$CL214,AK$3&lt;Inputs!$CM214),(AK$3-Inputs!$CL214+1)/(Inputs!$AI214+1),0)))))))))</f>
        <v>0</v>
      </c>
      <c r="AL216" s="27">
        <f>IF(AND(Inputs!$CO214=0,AL$3&gt;=Inputs!$CM214),1,IF(AND(AL$3&gt;=Inputs!$CM214,AL$3&lt;Inputs!$CN214),1,IF(AND(AL$3=Inputs!$CN214,AL$3=Inputs!$CO214),1,IF(OR(AND(AL$3=Inputs!$CN214+1,Inputs!$CN214=Inputs!$CO214),AND(AL$3=Inputs!$CN214+2,Inputs!$CN214=Inputs!$CO214)),0,IF(AL$3=Inputs!$CN214,0.8,IF(AL$3=Inputs!$CN214+1,0.6,IF(AL$3=Inputs!$CN214+2,0.4,IF(AL$3=Inputs!$CO214,0.2,IF(AND(AL$3&gt;=Inputs!$CL214,AL$3&lt;Inputs!$CM214),(AL$3-Inputs!$CL214+1)/(Inputs!$AI214+1),0)))))))))</f>
        <v>0</v>
      </c>
      <c r="AM216" s="27">
        <f>IF(AND(Inputs!$CO214=0,AM$3&gt;=Inputs!$CM214),1,IF(AND(AM$3&gt;=Inputs!$CM214,AM$3&lt;Inputs!$CN214),1,IF(AND(AM$3=Inputs!$CN214,AM$3=Inputs!$CO214),1,IF(OR(AND(AM$3=Inputs!$CN214+1,Inputs!$CN214=Inputs!$CO214),AND(AM$3=Inputs!$CN214+2,Inputs!$CN214=Inputs!$CO214)),0,IF(AM$3=Inputs!$CN214,0.8,IF(AM$3=Inputs!$CN214+1,0.6,IF(AM$3=Inputs!$CN214+2,0.4,IF(AM$3=Inputs!$CO214,0.2,IF(AND(AM$3&gt;=Inputs!$CL214,AM$3&lt;Inputs!$CM214),(AM$3-Inputs!$CL214+1)/(Inputs!$AI214+1),0)))))))))</f>
        <v>0</v>
      </c>
      <c r="AN216" s="27">
        <f>IF(AND(Inputs!$CO214=0,AN$3&gt;=Inputs!$CM214),1,IF(AND(AN$3&gt;=Inputs!$CM214,AN$3&lt;Inputs!$CN214),1,IF(AND(AN$3=Inputs!$CN214,AN$3=Inputs!$CO214),1,IF(OR(AND(AN$3=Inputs!$CN214+1,Inputs!$CN214=Inputs!$CO214),AND(AN$3=Inputs!$CN214+2,Inputs!$CN214=Inputs!$CO214)),0,IF(AN$3=Inputs!$CN214,0.8,IF(AN$3=Inputs!$CN214+1,0.6,IF(AN$3=Inputs!$CN214+2,0.4,IF(AN$3=Inputs!$CO214,0.2,IF(AND(AN$3&gt;=Inputs!$CL214,AN$3&lt;Inputs!$CM214),(AN$3-Inputs!$CL214+1)/(Inputs!$AI214+1),0)))))))))</f>
        <v>0</v>
      </c>
      <c r="AO216" s="27">
        <f>IF(AND(Inputs!$CO214=0,AO$3&gt;=Inputs!$CM214),1,IF(AND(AO$3&gt;=Inputs!$CM214,AO$3&lt;Inputs!$CN214),1,IF(AND(AO$3=Inputs!$CN214,AO$3=Inputs!$CO214),1,IF(OR(AND(AO$3=Inputs!$CN214+1,Inputs!$CN214=Inputs!$CO214),AND(AO$3=Inputs!$CN214+2,Inputs!$CN214=Inputs!$CO214)),0,IF(AO$3=Inputs!$CN214,0.8,IF(AO$3=Inputs!$CN214+1,0.6,IF(AO$3=Inputs!$CN214+2,0.4,IF(AO$3=Inputs!$CO214,0.2,IF(AND(AO$3&gt;=Inputs!$CL214,AO$3&lt;Inputs!$CM214),(AO$3-Inputs!$CL214+1)/(Inputs!$AI214+1),0)))))))))</f>
        <v>0</v>
      </c>
      <c r="AP216" s="27">
        <f>IF(AND(Inputs!$CO214=0,AP$3&gt;=Inputs!$CM214),1,IF(AND(AP$3&gt;=Inputs!$CM214,AP$3&lt;Inputs!$CN214),1,IF(AND(AP$3=Inputs!$CN214,AP$3=Inputs!$CO214),1,IF(OR(AND(AP$3=Inputs!$CN214+1,Inputs!$CN214=Inputs!$CO214),AND(AP$3=Inputs!$CN214+2,Inputs!$CN214=Inputs!$CO214)),0,IF(AP$3=Inputs!$CN214,0.8,IF(AP$3=Inputs!$CN214+1,0.6,IF(AP$3=Inputs!$CN214+2,0.4,IF(AP$3=Inputs!$CO214,0.2,IF(AND(AP$3&gt;=Inputs!$CL214,AP$3&lt;Inputs!$CM214),(AP$3-Inputs!$CL214+1)/(Inputs!$AI214+1),0)))))))))</f>
        <v>0</v>
      </c>
      <c r="AQ216" s="27">
        <f>IF(AND(Inputs!$CO214=0,AQ$3&gt;=Inputs!$CM214),1,IF(AND(AQ$3&gt;=Inputs!$CM214,AQ$3&lt;Inputs!$CN214),1,IF(AND(AQ$3=Inputs!$CN214,AQ$3=Inputs!$CO214),1,IF(OR(AND(AQ$3=Inputs!$CN214+1,Inputs!$CN214=Inputs!$CO214),AND(AQ$3=Inputs!$CN214+2,Inputs!$CN214=Inputs!$CO214)),0,IF(AQ$3=Inputs!$CN214,0.8,IF(AQ$3=Inputs!$CN214+1,0.6,IF(AQ$3=Inputs!$CN214+2,0.4,IF(AQ$3=Inputs!$CO214,0.2,IF(AND(AQ$3&gt;=Inputs!$CL214,AQ$3&lt;Inputs!$CM214),(AQ$3-Inputs!$CL214+1)/(Inputs!$AI214+1),0)))))))))</f>
        <v>0</v>
      </c>
      <c r="AR216" s="27">
        <f>IF(AND(Inputs!$CO214=0,AR$3&gt;=Inputs!$CM214),1,IF(AND(AR$3&gt;=Inputs!$CM214,AR$3&lt;Inputs!$CN214),1,IF(AND(AR$3=Inputs!$CN214,AR$3=Inputs!$CO214),1,IF(OR(AND(AR$3=Inputs!$CN214+1,Inputs!$CN214=Inputs!$CO214),AND(AR$3=Inputs!$CN214+2,Inputs!$CN214=Inputs!$CO214)),0,IF(AR$3=Inputs!$CN214,0.8,IF(AR$3=Inputs!$CN214+1,0.6,IF(AR$3=Inputs!$CN214+2,0.4,IF(AR$3=Inputs!$CO214,0.2,IF(AND(AR$3&gt;=Inputs!$CL214,AR$3&lt;Inputs!$CM214),(AR$3-Inputs!$CL214+1)/(Inputs!$AI214+1),0)))))))))</f>
        <v>0</v>
      </c>
      <c r="AS216" s="27">
        <f>IF(AND(Inputs!$CO214=0,AS$3&gt;=Inputs!$CM214),1,IF(AND(AS$3&gt;=Inputs!$CM214,AS$3&lt;Inputs!$CN214),1,IF(AND(AS$3=Inputs!$CN214,AS$3=Inputs!$CO214),1,IF(OR(AND(AS$3=Inputs!$CN214+1,Inputs!$CN214=Inputs!$CO214),AND(AS$3=Inputs!$CN214+2,Inputs!$CN214=Inputs!$CO214)),0,IF(AS$3=Inputs!$CN214,0.8,IF(AS$3=Inputs!$CN214+1,0.6,IF(AS$3=Inputs!$CN214+2,0.4,IF(AS$3=Inputs!$CO214,0.2,IF(AND(AS$3&gt;=Inputs!$CL214,AS$3&lt;Inputs!$CM214),(AS$3-Inputs!$CL214+1)/(Inputs!$AI214+1),0)))))))))</f>
        <v>0</v>
      </c>
      <c r="AT216" s="27">
        <f>IF(AND(Inputs!$CO214=0,AT$3&gt;=Inputs!$CM214),1,IF(AND(AT$3&gt;=Inputs!$CM214,AT$3&lt;Inputs!$CN214),1,IF(AND(AT$3=Inputs!$CN214,AT$3=Inputs!$CO214),1,IF(OR(AND(AT$3=Inputs!$CN214+1,Inputs!$CN214=Inputs!$CO214),AND(AT$3=Inputs!$CN214+2,Inputs!$CN214=Inputs!$CO214)),0,IF(AT$3=Inputs!$CN214,0.8,IF(AT$3=Inputs!$CN214+1,0.6,IF(AT$3=Inputs!$CN214+2,0.4,IF(AT$3=Inputs!$CO214,0.2,IF(AND(AT$3&gt;=Inputs!$CL214,AT$3&lt;Inputs!$CM214),(AT$3-Inputs!$CL214+1)/(Inputs!$AI214+1),0)))))))))</f>
        <v>0</v>
      </c>
      <c r="AU216" s="27">
        <f>IF(AND(Inputs!$CO214=0,AU$3&gt;=Inputs!$CM214),1,IF(AND(AU$3&gt;=Inputs!$CM214,AU$3&lt;Inputs!$CN214),1,IF(AND(AU$3=Inputs!$CN214,AU$3=Inputs!$CO214),1,IF(OR(AND(AU$3=Inputs!$CN214+1,Inputs!$CN214=Inputs!$CO214),AND(AU$3=Inputs!$CN214+2,Inputs!$CN214=Inputs!$CO214)),0,IF(AU$3=Inputs!$CN214,0.8,IF(AU$3=Inputs!$CN214+1,0.6,IF(AU$3=Inputs!$CN214+2,0.4,IF(AU$3=Inputs!$CO214,0.2,IF(AND(AU$3&gt;=Inputs!$CL214,AU$3&lt;Inputs!$CM214),(AU$3-Inputs!$CL214+1)/(Inputs!$AI214+1),0)))))))))</f>
        <v>0</v>
      </c>
      <c r="AV216" s="27">
        <f>IF(AND(Inputs!$CO214=0,AV$3&gt;=Inputs!$CM214),1,IF(AND(AV$3&gt;=Inputs!$CM214,AV$3&lt;Inputs!$CN214),1,IF(AND(AV$3=Inputs!$CN214,AV$3=Inputs!$CO214),1,IF(OR(AND(AV$3=Inputs!$CN214+1,Inputs!$CN214=Inputs!$CO214),AND(AV$3=Inputs!$CN214+2,Inputs!$CN214=Inputs!$CO214)),0,IF(AV$3=Inputs!$CN214,0.8,IF(AV$3=Inputs!$CN214+1,0.6,IF(AV$3=Inputs!$CN214+2,0.4,IF(AV$3=Inputs!$CO214,0.2,IF(AND(AV$3&gt;=Inputs!$CL214,AV$3&lt;Inputs!$CM214),(AV$3-Inputs!$CL214+1)/(Inputs!$AI214+1),0)))))))))</f>
        <v>0</v>
      </c>
      <c r="AW216" s="27">
        <f>IF(AND(Inputs!$CO214=0,AW$3&gt;=Inputs!$CM214),1,IF(AND(AW$3&gt;=Inputs!$CM214,AW$3&lt;Inputs!$CN214),1,IF(AND(AW$3=Inputs!$CN214,AW$3=Inputs!$CO214),1,IF(OR(AND(AW$3=Inputs!$CN214+1,Inputs!$CN214=Inputs!$CO214),AND(AW$3=Inputs!$CN214+2,Inputs!$CN214=Inputs!$CO214)),0,IF(AW$3=Inputs!$CN214,0.8,IF(AW$3=Inputs!$CN214+1,0.6,IF(AW$3=Inputs!$CN214+2,0.4,IF(AW$3=Inputs!$CO214,0.2,IF(AND(AW$3&gt;=Inputs!$CL214,AW$3&lt;Inputs!$CM214),(AW$3-Inputs!$CL214+1)/(Inputs!$AI214+1),0)))))))))</f>
        <v>0</v>
      </c>
      <c r="AX216" s="27">
        <f>IF(AND(Inputs!$CO214=0,AX$3&gt;=Inputs!$CM214),1,IF(AND(AX$3&gt;=Inputs!$CM214,AX$3&lt;Inputs!$CN214),1,IF(AND(AX$3=Inputs!$CN214,AX$3=Inputs!$CO214),1,IF(OR(AND(AX$3=Inputs!$CN214+1,Inputs!$CN214=Inputs!$CO214),AND(AX$3=Inputs!$CN214+2,Inputs!$CN214=Inputs!$CO214)),0,IF(AX$3=Inputs!$CN214,0.8,IF(AX$3=Inputs!$CN214+1,0.6,IF(AX$3=Inputs!$CN214+2,0.4,IF(AX$3=Inputs!$CO214,0.2,IF(AND(AX$3&gt;=Inputs!$CL214,AX$3&lt;Inputs!$CM214),(AX$3-Inputs!$CL214+1)/(Inputs!$AI214+1),0)))))))))</f>
        <v>0</v>
      </c>
      <c r="AY216" s="27">
        <f>IF(AND(Inputs!$CO214=0,AY$3&gt;=Inputs!$CM214),1,IF(AND(AY$3&gt;=Inputs!$CM214,AY$3&lt;Inputs!$CN214),1,IF(AND(AY$3=Inputs!$CN214,AY$3=Inputs!$CO214),1,IF(OR(AND(AY$3=Inputs!$CN214+1,Inputs!$CN214=Inputs!$CO214),AND(AY$3=Inputs!$CN214+2,Inputs!$CN214=Inputs!$CO214)),0,IF(AY$3=Inputs!$CN214,0.8,IF(AY$3=Inputs!$CN214+1,0.6,IF(AY$3=Inputs!$CN214+2,0.4,IF(AY$3=Inputs!$CO214,0.2,IF(AND(AY$3&gt;=Inputs!$CL214,AY$3&lt;Inputs!$CM214),(AY$3-Inputs!$CL214+1)/(Inputs!$AI214+1),0)))))))))</f>
        <v>0</v>
      </c>
      <c r="AZ216" s="27">
        <f>IF(AND(Inputs!$CO214=0,AZ$3&gt;=Inputs!$CM214),1,IF(AND(AZ$3&gt;=Inputs!$CM214,AZ$3&lt;Inputs!$CN214),1,IF(AND(AZ$3=Inputs!$CN214,AZ$3=Inputs!$CO214),1,IF(OR(AND(AZ$3=Inputs!$CN214+1,Inputs!$CN214=Inputs!$CO214),AND(AZ$3=Inputs!$CN214+2,Inputs!$CN214=Inputs!$CO214)),0,IF(AZ$3=Inputs!$CN214,0.8,IF(AZ$3=Inputs!$CN214+1,0.6,IF(AZ$3=Inputs!$CN214+2,0.4,IF(AZ$3=Inputs!$CO214,0.2,IF(AND(AZ$3&gt;=Inputs!$CL214,AZ$3&lt;Inputs!$CM214),(AZ$3-Inputs!$CL214+1)/(Inputs!$AI214+1),0)))))))))</f>
        <v>0</v>
      </c>
      <c r="BA216" s="27">
        <f>IF(AND(Inputs!$CO214=0,BA$3&gt;=Inputs!$CM214),1,IF(AND(BA$3&gt;=Inputs!$CM214,BA$3&lt;Inputs!$CN214),1,IF(AND(BA$3=Inputs!$CN214,BA$3=Inputs!$CO214),1,IF(OR(AND(BA$3=Inputs!$CN214+1,Inputs!$CN214=Inputs!$CO214),AND(BA$3=Inputs!$CN214+2,Inputs!$CN214=Inputs!$CO214)),0,IF(BA$3=Inputs!$CN214,0.8,IF(BA$3=Inputs!$CN214+1,0.6,IF(BA$3=Inputs!$CN214+2,0.4,IF(BA$3=Inputs!$CO214,0.2,IF(AND(BA$3&gt;=Inputs!$CL214,BA$3&lt;Inputs!$CM214),(BA$3-Inputs!$CL214+1)/(Inputs!$AI214+1),0)))))))))</f>
        <v>0</v>
      </c>
      <c r="BB216" s="27">
        <f>IF(AND(Inputs!$CO214=0,BB$3&gt;=Inputs!$CM214),1,IF(AND(BB$3&gt;=Inputs!$CM214,BB$3&lt;Inputs!$CN214),1,IF(AND(BB$3=Inputs!$CN214,BB$3=Inputs!$CO214),1,IF(OR(AND(BB$3=Inputs!$CN214+1,Inputs!$CN214=Inputs!$CO214),AND(BB$3=Inputs!$CN214+2,Inputs!$CN214=Inputs!$CO214)),0,IF(BB$3=Inputs!$CN214,0.8,IF(BB$3=Inputs!$CN214+1,0.6,IF(BB$3=Inputs!$CN214+2,0.4,IF(BB$3=Inputs!$CO214,0.2,IF(AND(BB$3&gt;=Inputs!$CL214,BB$3&lt;Inputs!$CM214),(BB$3-Inputs!$CL214+1)/(Inputs!$AI214+1),0)))))))))</f>
        <v>0</v>
      </c>
      <c r="BC216" s="27">
        <f>IF(AND(Inputs!$CO214=0,BC$3&gt;=Inputs!$CM214),1,IF(AND(BC$3&gt;=Inputs!$CM214,BC$3&lt;Inputs!$CN214),1,IF(AND(BC$3=Inputs!$CN214,BC$3=Inputs!$CO214),1,IF(OR(AND(BC$3=Inputs!$CN214+1,Inputs!$CN214=Inputs!$CO214),AND(BC$3=Inputs!$CN214+2,Inputs!$CN214=Inputs!$CO214)),0,IF(BC$3=Inputs!$CN214,0.8,IF(BC$3=Inputs!$CN214+1,0.6,IF(BC$3=Inputs!$CN214+2,0.4,IF(BC$3=Inputs!$CO214,0.2,IF(AND(BC$3&gt;=Inputs!$CL214,BC$3&lt;Inputs!$CM214),(BC$3-Inputs!$CL214+1)/(Inputs!$AI214+1),0)))))))))</f>
        <v>0</v>
      </c>
      <c r="BD216" s="27">
        <f>IF(AND(Inputs!$CO214=0,BD$3&gt;=Inputs!$CM214),1,IF(AND(BD$3&gt;=Inputs!$CM214,BD$3&lt;Inputs!$CN214),1,IF(AND(BD$3=Inputs!$CN214,BD$3=Inputs!$CO214),1,IF(OR(AND(BD$3=Inputs!$CN214+1,Inputs!$CN214=Inputs!$CO214),AND(BD$3=Inputs!$CN214+2,Inputs!$CN214=Inputs!$CO214)),0,IF(BD$3=Inputs!$CN214,0.8,IF(BD$3=Inputs!$CN214+1,0.6,IF(BD$3=Inputs!$CN214+2,0.4,IF(BD$3=Inputs!$CO214,0.2,IF(AND(BD$3&gt;=Inputs!$CL214,BD$3&lt;Inputs!$CM214),(BD$3-Inputs!$CL214+1)/(Inputs!$AI214+1),0)))))))))</f>
        <v>0</v>
      </c>
      <c r="BE216" s="27">
        <f>IF(AND(Inputs!$CO214=0,BE$3&gt;=Inputs!$CM214),1,IF(AND(BE$3&gt;=Inputs!$CM214,BE$3&lt;Inputs!$CN214),1,IF(AND(BE$3=Inputs!$CN214,BE$3=Inputs!$CO214),1,IF(OR(AND(BE$3=Inputs!$CN214+1,Inputs!$CN214=Inputs!$CO214),AND(BE$3=Inputs!$CN214+2,Inputs!$CN214=Inputs!$CO214)),0,IF(BE$3=Inputs!$CN214,0.8,IF(BE$3=Inputs!$CN214+1,0.6,IF(BE$3=Inputs!$CN214+2,0.4,IF(BE$3=Inputs!$CO214,0.2,IF(AND(BE$3&gt;=Inputs!$CL214,BE$3&lt;Inputs!$CM214),(BE$3-Inputs!$CL214+1)/(Inputs!$AI214+1),0)))))))))</f>
        <v>0</v>
      </c>
      <c r="BF216" s="27">
        <f>IF(AND(Inputs!$CO214=0,BF$3&gt;=Inputs!$CM214),1,IF(AND(BF$3&gt;=Inputs!$CM214,BF$3&lt;Inputs!$CN214),1,IF(AND(BF$3=Inputs!$CN214,BF$3=Inputs!$CO214),1,IF(OR(AND(BF$3=Inputs!$CN214+1,Inputs!$CN214=Inputs!$CO214),AND(BF$3=Inputs!$CN214+2,Inputs!$CN214=Inputs!$CO214)),0,IF(BF$3=Inputs!$CN214,0.8,IF(BF$3=Inputs!$CN214+1,0.6,IF(BF$3=Inputs!$CN214+2,0.4,IF(BF$3=Inputs!$CO214,0.2,IF(AND(BF$3&gt;=Inputs!$CL214,BF$3&lt;Inputs!$CM214),(BF$3-Inputs!$CL214+1)/(Inputs!$AI214+1),0)))))))))</f>
        <v>0</v>
      </c>
      <c r="BG216" s="27">
        <f>IF(AND(Inputs!$CO214=0,BG$3&gt;=Inputs!$CM214),1,IF(AND(BG$3&gt;=Inputs!$CM214,BG$3&lt;Inputs!$CN214),1,IF(AND(BG$3=Inputs!$CN214,BG$3=Inputs!$CO214),1,IF(OR(AND(BG$3=Inputs!$CN214+1,Inputs!$CN214=Inputs!$CO214),AND(BG$3=Inputs!$CN214+2,Inputs!$CN214=Inputs!$CO214)),0,IF(BG$3=Inputs!$CN214,0.8,IF(BG$3=Inputs!$CN214+1,0.6,IF(BG$3=Inputs!$CN214+2,0.4,IF(BG$3=Inputs!$CO214,0.2,IF(AND(BG$3&gt;=Inputs!$CL214,BG$3&lt;Inputs!$CM214),(BG$3-Inputs!$CL214+1)/(Inputs!$AI214+1),0)))))))))</f>
        <v>0</v>
      </c>
      <c r="BH216" s="27">
        <f>IF(AND(Inputs!$CO214=0,BH$3&gt;=Inputs!$CM214),1,IF(AND(BH$3&gt;=Inputs!$CM214,BH$3&lt;Inputs!$CN214),1,IF(AND(BH$3=Inputs!$CN214,BH$3=Inputs!$CO214),1,IF(OR(AND(BH$3=Inputs!$CN214+1,Inputs!$CN214=Inputs!$CO214),AND(BH$3=Inputs!$CN214+2,Inputs!$CN214=Inputs!$CO214)),0,IF(BH$3=Inputs!$CN214,0.8,IF(BH$3=Inputs!$CN214+1,0.6,IF(BH$3=Inputs!$CN214+2,0.4,IF(BH$3=Inputs!$CO214,0.2,IF(AND(BH$3&gt;=Inputs!$CL214,BH$3&lt;Inputs!$CM214),(BH$3-Inputs!$CL214+1)/(Inputs!$AI214+1),0)))))))))</f>
        <v>0</v>
      </c>
      <c r="BI216" s="27">
        <f>IF(AND(Inputs!$CO214=0,BI$3&gt;=Inputs!$CM214),1,IF(AND(BI$3&gt;=Inputs!$CM214,BI$3&lt;Inputs!$CN214),1,IF(AND(BI$3=Inputs!$CN214,BI$3=Inputs!$CO214),1,IF(OR(AND(BI$3=Inputs!$CN214+1,Inputs!$CN214=Inputs!$CO214),AND(BI$3=Inputs!$CN214+2,Inputs!$CN214=Inputs!$CO214)),0,IF(BI$3=Inputs!$CN214,0.8,IF(BI$3=Inputs!$CN214+1,0.6,IF(BI$3=Inputs!$CN214+2,0.4,IF(BI$3=Inputs!$CO214,0.2,IF(AND(BI$3&gt;=Inputs!$CL214,BI$3&lt;Inputs!$CM214),(BI$3-Inputs!$CL214+1)/(Inputs!$AI214+1),0)))))))))</f>
        <v>0</v>
      </c>
      <c r="BJ216" s="27">
        <f>IF(AND(Inputs!$CO214=0,BJ$3&gt;=Inputs!$CM214),1,IF(AND(BJ$3&gt;=Inputs!$CM214,BJ$3&lt;Inputs!$CN214),1,IF(AND(BJ$3=Inputs!$CN214,BJ$3=Inputs!$CO214),1,IF(OR(AND(BJ$3=Inputs!$CN214+1,Inputs!$CN214=Inputs!$CO214),AND(BJ$3=Inputs!$CN214+2,Inputs!$CN214=Inputs!$CO214)),0,IF(BJ$3=Inputs!$CN214,0.8,IF(BJ$3=Inputs!$CN214+1,0.6,IF(BJ$3=Inputs!$CN214+2,0.4,IF(BJ$3=Inputs!$CO214,0.2,IF(AND(BJ$3&gt;=Inputs!$CL214,BJ$3&lt;Inputs!$CM214),(BJ$3-Inputs!$CL214+1)/(Inputs!$AI214+1),0)))))))))</f>
        <v>0</v>
      </c>
      <c r="BK216" s="27">
        <f>IF(AND(Inputs!$CO214=0,BK$3&gt;=Inputs!$CM214),1,IF(AND(BK$3&gt;=Inputs!$CM214,BK$3&lt;Inputs!$CN214),1,IF(AND(BK$3=Inputs!$CN214,BK$3=Inputs!$CO214),1,IF(OR(AND(BK$3=Inputs!$CN214+1,Inputs!$CN214=Inputs!$CO214),AND(BK$3=Inputs!$CN214+2,Inputs!$CN214=Inputs!$CO214)),0,IF(BK$3=Inputs!$CN214,0.8,IF(BK$3=Inputs!$CN214+1,0.6,IF(BK$3=Inputs!$CN214+2,0.4,IF(BK$3=Inputs!$CO214,0.2,IF(AND(BK$3&gt;=Inputs!$CL214,BK$3&lt;Inputs!$CM214),(BK$3-Inputs!$CL214+1)/(Inputs!$AI214+1),0)))))))))</f>
        <v>0</v>
      </c>
      <c r="BL216" s="27">
        <f>IF(AND(Inputs!$CO214=0,BL$3&gt;=Inputs!$CM214),1,IF(AND(BL$3&gt;=Inputs!$CM214,BL$3&lt;Inputs!$CN214),1,IF(AND(BL$3=Inputs!$CN214,BL$3=Inputs!$CO214),1,IF(OR(AND(BL$3=Inputs!$CN214+1,Inputs!$CN214=Inputs!$CO214),AND(BL$3=Inputs!$CN214+2,Inputs!$CN214=Inputs!$CO214)),0,IF(BL$3=Inputs!$CN214,0.8,IF(BL$3=Inputs!$CN214+1,0.6,IF(BL$3=Inputs!$CN214+2,0.4,IF(BL$3=Inputs!$CO214,0.2,IF(AND(BL$3&gt;=Inputs!$CL214,BL$3&lt;Inputs!$CM214),(BL$3-Inputs!$CL214+1)/(Inputs!$AI214+1),0)))))))))</f>
        <v>0</v>
      </c>
      <c r="BM216" s="27">
        <f>IF(AND(Inputs!$CO214=0,BM$3&gt;=Inputs!$CM214),1,IF(AND(BM$3&gt;=Inputs!$CM214,BM$3&lt;Inputs!$CN214),1,IF(AND(BM$3=Inputs!$CN214,BM$3=Inputs!$CO214),1,IF(OR(AND(BM$3=Inputs!$CN214+1,Inputs!$CN214=Inputs!$CO214),AND(BM$3=Inputs!$CN214+2,Inputs!$CN214=Inputs!$CO214)),0,IF(BM$3=Inputs!$CN214,0.8,IF(BM$3=Inputs!$CN214+1,0.6,IF(BM$3=Inputs!$CN214+2,0.4,IF(BM$3=Inputs!$CO214,0.2,IF(AND(BM$3&gt;=Inputs!$CL214,BM$3&lt;Inputs!$CM214),(BM$3-Inputs!$CL214+1)/(Inputs!$AI214+1),0)))))))))</f>
        <v>0</v>
      </c>
    </row>
    <row r="217" spans="1:65">
      <c r="A217" s="7" t="str">
        <f>IF(Inputs!A215="","",Inputs!A215)</f>
        <v/>
      </c>
      <c r="B217" t="str">
        <f>IF(Inputs!B215="","",Inputs!B215)</f>
        <v/>
      </c>
      <c r="C217" s="292"/>
      <c r="D217" s="292"/>
      <c r="E217" s="292"/>
      <c r="F217" s="292"/>
      <c r="G217" s="292"/>
      <c r="H217" s="292"/>
      <c r="I217" s="292"/>
      <c r="J217" s="292"/>
      <c r="K217" s="292"/>
      <c r="L217" s="292"/>
      <c r="M217" s="292"/>
      <c r="N217" s="292"/>
      <c r="O217" s="292"/>
      <c r="P217" s="292"/>
      <c r="Q217" s="292"/>
      <c r="R217" s="292"/>
      <c r="S217" s="292"/>
      <c r="T217" s="292"/>
      <c r="U217" s="292"/>
      <c r="V217" s="292"/>
      <c r="W217" s="292"/>
      <c r="X217" s="292"/>
      <c r="Y217" s="292"/>
      <c r="Z217" s="292"/>
      <c r="AA217" s="292"/>
      <c r="AB217" s="292"/>
      <c r="AC217" s="292"/>
      <c r="AD217" s="292"/>
      <c r="AE217" s="292"/>
      <c r="AF217" s="292"/>
      <c r="AG217" s="50">
        <f t="shared" si="7"/>
        <v>0</v>
      </c>
      <c r="AH217" s="42">
        <f t="shared" si="8"/>
        <v>0</v>
      </c>
      <c r="AJ217" s="27">
        <f>IF(AND(Inputs!$CO215=0,AJ$3&gt;=Inputs!$CM215),1,IF(AND(AJ$3&gt;=Inputs!$CM215,AJ$3&lt;Inputs!$CN215),1,IF(AND(AJ$3=Inputs!$CN215,AJ$3=Inputs!$CO215),1,IF(OR(AND(AJ$3=Inputs!$CN215+1,Inputs!$CN215=Inputs!$CO215),AND(AJ$3=Inputs!$CN215+2,Inputs!$CN215=Inputs!$CO215)),0,IF(AJ$3=Inputs!$CN215,0.8,IF(AJ$3=Inputs!$CN215+1,0.6,IF(AJ$3=Inputs!$CN215+2,0.4,IF(AJ$3=Inputs!$CO215,0.2,IF(AND(AJ$3&gt;=Inputs!$CL215,AJ$3&lt;Inputs!$CM215),(AJ$3-Inputs!$CL215+1)/(Inputs!$AI215+1),0)))))))))</f>
        <v>0</v>
      </c>
      <c r="AK217" s="27">
        <f>IF(AND(Inputs!$CO215=0,AK$3&gt;=Inputs!$CM215),1,IF(AND(AK$3&gt;=Inputs!$CM215,AK$3&lt;Inputs!$CN215),1,IF(AND(AK$3=Inputs!$CN215,AK$3=Inputs!$CO215),1,IF(OR(AND(AK$3=Inputs!$CN215+1,Inputs!$CN215=Inputs!$CO215),AND(AK$3=Inputs!$CN215+2,Inputs!$CN215=Inputs!$CO215)),0,IF(AK$3=Inputs!$CN215,0.8,IF(AK$3=Inputs!$CN215+1,0.6,IF(AK$3=Inputs!$CN215+2,0.4,IF(AK$3=Inputs!$CO215,0.2,IF(AND(AK$3&gt;=Inputs!$CL215,AK$3&lt;Inputs!$CM215),(AK$3-Inputs!$CL215+1)/(Inputs!$AI215+1),0)))))))))</f>
        <v>0</v>
      </c>
      <c r="AL217" s="27">
        <f>IF(AND(Inputs!$CO215=0,AL$3&gt;=Inputs!$CM215),1,IF(AND(AL$3&gt;=Inputs!$CM215,AL$3&lt;Inputs!$CN215),1,IF(AND(AL$3=Inputs!$CN215,AL$3=Inputs!$CO215),1,IF(OR(AND(AL$3=Inputs!$CN215+1,Inputs!$CN215=Inputs!$CO215),AND(AL$3=Inputs!$CN215+2,Inputs!$CN215=Inputs!$CO215)),0,IF(AL$3=Inputs!$CN215,0.8,IF(AL$3=Inputs!$CN215+1,0.6,IF(AL$3=Inputs!$CN215+2,0.4,IF(AL$3=Inputs!$CO215,0.2,IF(AND(AL$3&gt;=Inputs!$CL215,AL$3&lt;Inputs!$CM215),(AL$3-Inputs!$CL215+1)/(Inputs!$AI215+1),0)))))))))</f>
        <v>0</v>
      </c>
      <c r="AM217" s="27">
        <f>IF(AND(Inputs!$CO215=0,AM$3&gt;=Inputs!$CM215),1,IF(AND(AM$3&gt;=Inputs!$CM215,AM$3&lt;Inputs!$CN215),1,IF(AND(AM$3=Inputs!$CN215,AM$3=Inputs!$CO215),1,IF(OR(AND(AM$3=Inputs!$CN215+1,Inputs!$CN215=Inputs!$CO215),AND(AM$3=Inputs!$CN215+2,Inputs!$CN215=Inputs!$CO215)),0,IF(AM$3=Inputs!$CN215,0.8,IF(AM$3=Inputs!$CN215+1,0.6,IF(AM$3=Inputs!$CN215+2,0.4,IF(AM$3=Inputs!$CO215,0.2,IF(AND(AM$3&gt;=Inputs!$CL215,AM$3&lt;Inputs!$CM215),(AM$3-Inputs!$CL215+1)/(Inputs!$AI215+1),0)))))))))</f>
        <v>0</v>
      </c>
      <c r="AN217" s="27">
        <f>IF(AND(Inputs!$CO215=0,AN$3&gt;=Inputs!$CM215),1,IF(AND(AN$3&gt;=Inputs!$CM215,AN$3&lt;Inputs!$CN215),1,IF(AND(AN$3=Inputs!$CN215,AN$3=Inputs!$CO215),1,IF(OR(AND(AN$3=Inputs!$CN215+1,Inputs!$CN215=Inputs!$CO215),AND(AN$3=Inputs!$CN215+2,Inputs!$CN215=Inputs!$CO215)),0,IF(AN$3=Inputs!$CN215,0.8,IF(AN$3=Inputs!$CN215+1,0.6,IF(AN$3=Inputs!$CN215+2,0.4,IF(AN$3=Inputs!$CO215,0.2,IF(AND(AN$3&gt;=Inputs!$CL215,AN$3&lt;Inputs!$CM215),(AN$3-Inputs!$CL215+1)/(Inputs!$AI215+1),0)))))))))</f>
        <v>0</v>
      </c>
      <c r="AO217" s="27">
        <f>IF(AND(Inputs!$CO215=0,AO$3&gt;=Inputs!$CM215),1,IF(AND(AO$3&gt;=Inputs!$CM215,AO$3&lt;Inputs!$CN215),1,IF(AND(AO$3=Inputs!$CN215,AO$3=Inputs!$CO215),1,IF(OR(AND(AO$3=Inputs!$CN215+1,Inputs!$CN215=Inputs!$CO215),AND(AO$3=Inputs!$CN215+2,Inputs!$CN215=Inputs!$CO215)),0,IF(AO$3=Inputs!$CN215,0.8,IF(AO$3=Inputs!$CN215+1,0.6,IF(AO$3=Inputs!$CN215+2,0.4,IF(AO$3=Inputs!$CO215,0.2,IF(AND(AO$3&gt;=Inputs!$CL215,AO$3&lt;Inputs!$CM215),(AO$3-Inputs!$CL215+1)/(Inputs!$AI215+1),0)))))))))</f>
        <v>0</v>
      </c>
      <c r="AP217" s="27">
        <f>IF(AND(Inputs!$CO215=0,AP$3&gt;=Inputs!$CM215),1,IF(AND(AP$3&gt;=Inputs!$CM215,AP$3&lt;Inputs!$CN215),1,IF(AND(AP$3=Inputs!$CN215,AP$3=Inputs!$CO215),1,IF(OR(AND(AP$3=Inputs!$CN215+1,Inputs!$CN215=Inputs!$CO215),AND(AP$3=Inputs!$CN215+2,Inputs!$CN215=Inputs!$CO215)),0,IF(AP$3=Inputs!$CN215,0.8,IF(AP$3=Inputs!$CN215+1,0.6,IF(AP$3=Inputs!$CN215+2,0.4,IF(AP$3=Inputs!$CO215,0.2,IF(AND(AP$3&gt;=Inputs!$CL215,AP$3&lt;Inputs!$CM215),(AP$3-Inputs!$CL215+1)/(Inputs!$AI215+1),0)))))))))</f>
        <v>0</v>
      </c>
      <c r="AQ217" s="27">
        <f>IF(AND(Inputs!$CO215=0,AQ$3&gt;=Inputs!$CM215),1,IF(AND(AQ$3&gt;=Inputs!$CM215,AQ$3&lt;Inputs!$CN215),1,IF(AND(AQ$3=Inputs!$CN215,AQ$3=Inputs!$CO215),1,IF(OR(AND(AQ$3=Inputs!$CN215+1,Inputs!$CN215=Inputs!$CO215),AND(AQ$3=Inputs!$CN215+2,Inputs!$CN215=Inputs!$CO215)),0,IF(AQ$3=Inputs!$CN215,0.8,IF(AQ$3=Inputs!$CN215+1,0.6,IF(AQ$3=Inputs!$CN215+2,0.4,IF(AQ$3=Inputs!$CO215,0.2,IF(AND(AQ$3&gt;=Inputs!$CL215,AQ$3&lt;Inputs!$CM215),(AQ$3-Inputs!$CL215+1)/(Inputs!$AI215+1),0)))))))))</f>
        <v>0</v>
      </c>
      <c r="AR217" s="27">
        <f>IF(AND(Inputs!$CO215=0,AR$3&gt;=Inputs!$CM215),1,IF(AND(AR$3&gt;=Inputs!$CM215,AR$3&lt;Inputs!$CN215),1,IF(AND(AR$3=Inputs!$CN215,AR$3=Inputs!$CO215),1,IF(OR(AND(AR$3=Inputs!$CN215+1,Inputs!$CN215=Inputs!$CO215),AND(AR$3=Inputs!$CN215+2,Inputs!$CN215=Inputs!$CO215)),0,IF(AR$3=Inputs!$CN215,0.8,IF(AR$3=Inputs!$CN215+1,0.6,IF(AR$3=Inputs!$CN215+2,0.4,IF(AR$3=Inputs!$CO215,0.2,IF(AND(AR$3&gt;=Inputs!$CL215,AR$3&lt;Inputs!$CM215),(AR$3-Inputs!$CL215+1)/(Inputs!$AI215+1),0)))))))))</f>
        <v>0</v>
      </c>
      <c r="AS217" s="27">
        <f>IF(AND(Inputs!$CO215=0,AS$3&gt;=Inputs!$CM215),1,IF(AND(AS$3&gt;=Inputs!$CM215,AS$3&lt;Inputs!$CN215),1,IF(AND(AS$3=Inputs!$CN215,AS$3=Inputs!$CO215),1,IF(OR(AND(AS$3=Inputs!$CN215+1,Inputs!$CN215=Inputs!$CO215),AND(AS$3=Inputs!$CN215+2,Inputs!$CN215=Inputs!$CO215)),0,IF(AS$3=Inputs!$CN215,0.8,IF(AS$3=Inputs!$CN215+1,0.6,IF(AS$3=Inputs!$CN215+2,0.4,IF(AS$3=Inputs!$CO215,0.2,IF(AND(AS$3&gt;=Inputs!$CL215,AS$3&lt;Inputs!$CM215),(AS$3-Inputs!$CL215+1)/(Inputs!$AI215+1),0)))))))))</f>
        <v>0</v>
      </c>
      <c r="AT217" s="27">
        <f>IF(AND(Inputs!$CO215=0,AT$3&gt;=Inputs!$CM215),1,IF(AND(AT$3&gt;=Inputs!$CM215,AT$3&lt;Inputs!$CN215),1,IF(AND(AT$3=Inputs!$CN215,AT$3=Inputs!$CO215),1,IF(OR(AND(AT$3=Inputs!$CN215+1,Inputs!$CN215=Inputs!$CO215),AND(AT$3=Inputs!$CN215+2,Inputs!$CN215=Inputs!$CO215)),0,IF(AT$3=Inputs!$CN215,0.8,IF(AT$3=Inputs!$CN215+1,0.6,IF(AT$3=Inputs!$CN215+2,0.4,IF(AT$3=Inputs!$CO215,0.2,IF(AND(AT$3&gt;=Inputs!$CL215,AT$3&lt;Inputs!$CM215),(AT$3-Inputs!$CL215+1)/(Inputs!$AI215+1),0)))))))))</f>
        <v>0</v>
      </c>
      <c r="AU217" s="27">
        <f>IF(AND(Inputs!$CO215=0,AU$3&gt;=Inputs!$CM215),1,IF(AND(AU$3&gt;=Inputs!$CM215,AU$3&lt;Inputs!$CN215),1,IF(AND(AU$3=Inputs!$CN215,AU$3=Inputs!$CO215),1,IF(OR(AND(AU$3=Inputs!$CN215+1,Inputs!$CN215=Inputs!$CO215),AND(AU$3=Inputs!$CN215+2,Inputs!$CN215=Inputs!$CO215)),0,IF(AU$3=Inputs!$CN215,0.8,IF(AU$3=Inputs!$CN215+1,0.6,IF(AU$3=Inputs!$CN215+2,0.4,IF(AU$3=Inputs!$CO215,0.2,IF(AND(AU$3&gt;=Inputs!$CL215,AU$3&lt;Inputs!$CM215),(AU$3-Inputs!$CL215+1)/(Inputs!$AI215+1),0)))))))))</f>
        <v>0</v>
      </c>
      <c r="AV217" s="27">
        <f>IF(AND(Inputs!$CO215=0,AV$3&gt;=Inputs!$CM215),1,IF(AND(AV$3&gt;=Inputs!$CM215,AV$3&lt;Inputs!$CN215),1,IF(AND(AV$3=Inputs!$CN215,AV$3=Inputs!$CO215),1,IF(OR(AND(AV$3=Inputs!$CN215+1,Inputs!$CN215=Inputs!$CO215),AND(AV$3=Inputs!$CN215+2,Inputs!$CN215=Inputs!$CO215)),0,IF(AV$3=Inputs!$CN215,0.8,IF(AV$3=Inputs!$CN215+1,0.6,IF(AV$3=Inputs!$CN215+2,0.4,IF(AV$3=Inputs!$CO215,0.2,IF(AND(AV$3&gt;=Inputs!$CL215,AV$3&lt;Inputs!$CM215),(AV$3-Inputs!$CL215+1)/(Inputs!$AI215+1),0)))))))))</f>
        <v>0</v>
      </c>
      <c r="AW217" s="27">
        <f>IF(AND(Inputs!$CO215=0,AW$3&gt;=Inputs!$CM215),1,IF(AND(AW$3&gt;=Inputs!$CM215,AW$3&lt;Inputs!$CN215),1,IF(AND(AW$3=Inputs!$CN215,AW$3=Inputs!$CO215),1,IF(OR(AND(AW$3=Inputs!$CN215+1,Inputs!$CN215=Inputs!$CO215),AND(AW$3=Inputs!$CN215+2,Inputs!$CN215=Inputs!$CO215)),0,IF(AW$3=Inputs!$CN215,0.8,IF(AW$3=Inputs!$CN215+1,0.6,IF(AW$3=Inputs!$CN215+2,0.4,IF(AW$3=Inputs!$CO215,0.2,IF(AND(AW$3&gt;=Inputs!$CL215,AW$3&lt;Inputs!$CM215),(AW$3-Inputs!$CL215+1)/(Inputs!$AI215+1),0)))))))))</f>
        <v>0</v>
      </c>
      <c r="AX217" s="27">
        <f>IF(AND(Inputs!$CO215=0,AX$3&gt;=Inputs!$CM215),1,IF(AND(AX$3&gt;=Inputs!$CM215,AX$3&lt;Inputs!$CN215),1,IF(AND(AX$3=Inputs!$CN215,AX$3=Inputs!$CO215),1,IF(OR(AND(AX$3=Inputs!$CN215+1,Inputs!$CN215=Inputs!$CO215),AND(AX$3=Inputs!$CN215+2,Inputs!$CN215=Inputs!$CO215)),0,IF(AX$3=Inputs!$CN215,0.8,IF(AX$3=Inputs!$CN215+1,0.6,IF(AX$3=Inputs!$CN215+2,0.4,IF(AX$3=Inputs!$CO215,0.2,IF(AND(AX$3&gt;=Inputs!$CL215,AX$3&lt;Inputs!$CM215),(AX$3-Inputs!$CL215+1)/(Inputs!$AI215+1),0)))))))))</f>
        <v>0</v>
      </c>
      <c r="AY217" s="27">
        <f>IF(AND(Inputs!$CO215=0,AY$3&gt;=Inputs!$CM215),1,IF(AND(AY$3&gt;=Inputs!$CM215,AY$3&lt;Inputs!$CN215),1,IF(AND(AY$3=Inputs!$CN215,AY$3=Inputs!$CO215),1,IF(OR(AND(AY$3=Inputs!$CN215+1,Inputs!$CN215=Inputs!$CO215),AND(AY$3=Inputs!$CN215+2,Inputs!$CN215=Inputs!$CO215)),0,IF(AY$3=Inputs!$CN215,0.8,IF(AY$3=Inputs!$CN215+1,0.6,IF(AY$3=Inputs!$CN215+2,0.4,IF(AY$3=Inputs!$CO215,0.2,IF(AND(AY$3&gt;=Inputs!$CL215,AY$3&lt;Inputs!$CM215),(AY$3-Inputs!$CL215+1)/(Inputs!$AI215+1),0)))))))))</f>
        <v>0</v>
      </c>
      <c r="AZ217" s="27">
        <f>IF(AND(Inputs!$CO215=0,AZ$3&gt;=Inputs!$CM215),1,IF(AND(AZ$3&gt;=Inputs!$CM215,AZ$3&lt;Inputs!$CN215),1,IF(AND(AZ$3=Inputs!$CN215,AZ$3=Inputs!$CO215),1,IF(OR(AND(AZ$3=Inputs!$CN215+1,Inputs!$CN215=Inputs!$CO215),AND(AZ$3=Inputs!$CN215+2,Inputs!$CN215=Inputs!$CO215)),0,IF(AZ$3=Inputs!$CN215,0.8,IF(AZ$3=Inputs!$CN215+1,0.6,IF(AZ$3=Inputs!$CN215+2,0.4,IF(AZ$3=Inputs!$CO215,0.2,IF(AND(AZ$3&gt;=Inputs!$CL215,AZ$3&lt;Inputs!$CM215),(AZ$3-Inputs!$CL215+1)/(Inputs!$AI215+1),0)))))))))</f>
        <v>0</v>
      </c>
      <c r="BA217" s="27">
        <f>IF(AND(Inputs!$CO215=0,BA$3&gt;=Inputs!$CM215),1,IF(AND(BA$3&gt;=Inputs!$CM215,BA$3&lt;Inputs!$CN215),1,IF(AND(BA$3=Inputs!$CN215,BA$3=Inputs!$CO215),1,IF(OR(AND(BA$3=Inputs!$CN215+1,Inputs!$CN215=Inputs!$CO215),AND(BA$3=Inputs!$CN215+2,Inputs!$CN215=Inputs!$CO215)),0,IF(BA$3=Inputs!$CN215,0.8,IF(BA$3=Inputs!$CN215+1,0.6,IF(BA$3=Inputs!$CN215+2,0.4,IF(BA$3=Inputs!$CO215,0.2,IF(AND(BA$3&gt;=Inputs!$CL215,BA$3&lt;Inputs!$CM215),(BA$3-Inputs!$CL215+1)/(Inputs!$AI215+1),0)))))))))</f>
        <v>0</v>
      </c>
      <c r="BB217" s="27">
        <f>IF(AND(Inputs!$CO215=0,BB$3&gt;=Inputs!$CM215),1,IF(AND(BB$3&gt;=Inputs!$CM215,BB$3&lt;Inputs!$CN215),1,IF(AND(BB$3=Inputs!$CN215,BB$3=Inputs!$CO215),1,IF(OR(AND(BB$3=Inputs!$CN215+1,Inputs!$CN215=Inputs!$CO215),AND(BB$3=Inputs!$CN215+2,Inputs!$CN215=Inputs!$CO215)),0,IF(BB$3=Inputs!$CN215,0.8,IF(BB$3=Inputs!$CN215+1,0.6,IF(BB$3=Inputs!$CN215+2,0.4,IF(BB$3=Inputs!$CO215,0.2,IF(AND(BB$3&gt;=Inputs!$CL215,BB$3&lt;Inputs!$CM215),(BB$3-Inputs!$CL215+1)/(Inputs!$AI215+1),0)))))))))</f>
        <v>0</v>
      </c>
      <c r="BC217" s="27">
        <f>IF(AND(Inputs!$CO215=0,BC$3&gt;=Inputs!$CM215),1,IF(AND(BC$3&gt;=Inputs!$CM215,BC$3&lt;Inputs!$CN215),1,IF(AND(BC$3=Inputs!$CN215,BC$3=Inputs!$CO215),1,IF(OR(AND(BC$3=Inputs!$CN215+1,Inputs!$CN215=Inputs!$CO215),AND(BC$3=Inputs!$CN215+2,Inputs!$CN215=Inputs!$CO215)),0,IF(BC$3=Inputs!$CN215,0.8,IF(BC$3=Inputs!$CN215+1,0.6,IF(BC$3=Inputs!$CN215+2,0.4,IF(BC$3=Inputs!$CO215,0.2,IF(AND(BC$3&gt;=Inputs!$CL215,BC$3&lt;Inputs!$CM215),(BC$3-Inputs!$CL215+1)/(Inputs!$AI215+1),0)))))))))</f>
        <v>0</v>
      </c>
      <c r="BD217" s="27">
        <f>IF(AND(Inputs!$CO215=0,BD$3&gt;=Inputs!$CM215),1,IF(AND(BD$3&gt;=Inputs!$CM215,BD$3&lt;Inputs!$CN215),1,IF(AND(BD$3=Inputs!$CN215,BD$3=Inputs!$CO215),1,IF(OR(AND(BD$3=Inputs!$CN215+1,Inputs!$CN215=Inputs!$CO215),AND(BD$3=Inputs!$CN215+2,Inputs!$CN215=Inputs!$CO215)),0,IF(BD$3=Inputs!$CN215,0.8,IF(BD$3=Inputs!$CN215+1,0.6,IF(BD$3=Inputs!$CN215+2,0.4,IF(BD$3=Inputs!$CO215,0.2,IF(AND(BD$3&gt;=Inputs!$CL215,BD$3&lt;Inputs!$CM215),(BD$3-Inputs!$CL215+1)/(Inputs!$AI215+1),0)))))))))</f>
        <v>0</v>
      </c>
      <c r="BE217" s="27">
        <f>IF(AND(Inputs!$CO215=0,BE$3&gt;=Inputs!$CM215),1,IF(AND(BE$3&gt;=Inputs!$CM215,BE$3&lt;Inputs!$CN215),1,IF(AND(BE$3=Inputs!$CN215,BE$3=Inputs!$CO215),1,IF(OR(AND(BE$3=Inputs!$CN215+1,Inputs!$CN215=Inputs!$CO215),AND(BE$3=Inputs!$CN215+2,Inputs!$CN215=Inputs!$CO215)),0,IF(BE$3=Inputs!$CN215,0.8,IF(BE$3=Inputs!$CN215+1,0.6,IF(BE$3=Inputs!$CN215+2,0.4,IF(BE$3=Inputs!$CO215,0.2,IF(AND(BE$3&gt;=Inputs!$CL215,BE$3&lt;Inputs!$CM215),(BE$3-Inputs!$CL215+1)/(Inputs!$AI215+1),0)))))))))</f>
        <v>0</v>
      </c>
      <c r="BF217" s="27">
        <f>IF(AND(Inputs!$CO215=0,BF$3&gt;=Inputs!$CM215),1,IF(AND(BF$3&gt;=Inputs!$CM215,BF$3&lt;Inputs!$CN215),1,IF(AND(BF$3=Inputs!$CN215,BF$3=Inputs!$CO215),1,IF(OR(AND(BF$3=Inputs!$CN215+1,Inputs!$CN215=Inputs!$CO215),AND(BF$3=Inputs!$CN215+2,Inputs!$CN215=Inputs!$CO215)),0,IF(BF$3=Inputs!$CN215,0.8,IF(BF$3=Inputs!$CN215+1,0.6,IF(BF$3=Inputs!$CN215+2,0.4,IF(BF$3=Inputs!$CO215,0.2,IF(AND(BF$3&gt;=Inputs!$CL215,BF$3&lt;Inputs!$CM215),(BF$3-Inputs!$CL215+1)/(Inputs!$AI215+1),0)))))))))</f>
        <v>0</v>
      </c>
      <c r="BG217" s="27">
        <f>IF(AND(Inputs!$CO215=0,BG$3&gt;=Inputs!$CM215),1,IF(AND(BG$3&gt;=Inputs!$CM215,BG$3&lt;Inputs!$CN215),1,IF(AND(BG$3=Inputs!$CN215,BG$3=Inputs!$CO215),1,IF(OR(AND(BG$3=Inputs!$CN215+1,Inputs!$CN215=Inputs!$CO215),AND(BG$3=Inputs!$CN215+2,Inputs!$CN215=Inputs!$CO215)),0,IF(BG$3=Inputs!$CN215,0.8,IF(BG$3=Inputs!$CN215+1,0.6,IF(BG$3=Inputs!$CN215+2,0.4,IF(BG$3=Inputs!$CO215,0.2,IF(AND(BG$3&gt;=Inputs!$CL215,BG$3&lt;Inputs!$CM215),(BG$3-Inputs!$CL215+1)/(Inputs!$AI215+1),0)))))))))</f>
        <v>0</v>
      </c>
      <c r="BH217" s="27">
        <f>IF(AND(Inputs!$CO215=0,BH$3&gt;=Inputs!$CM215),1,IF(AND(BH$3&gt;=Inputs!$CM215,BH$3&lt;Inputs!$CN215),1,IF(AND(BH$3=Inputs!$CN215,BH$3=Inputs!$CO215),1,IF(OR(AND(BH$3=Inputs!$CN215+1,Inputs!$CN215=Inputs!$CO215),AND(BH$3=Inputs!$CN215+2,Inputs!$CN215=Inputs!$CO215)),0,IF(BH$3=Inputs!$CN215,0.8,IF(BH$3=Inputs!$CN215+1,0.6,IF(BH$3=Inputs!$CN215+2,0.4,IF(BH$3=Inputs!$CO215,0.2,IF(AND(BH$3&gt;=Inputs!$CL215,BH$3&lt;Inputs!$CM215),(BH$3-Inputs!$CL215+1)/(Inputs!$AI215+1),0)))))))))</f>
        <v>0</v>
      </c>
      <c r="BI217" s="27">
        <f>IF(AND(Inputs!$CO215=0,BI$3&gt;=Inputs!$CM215),1,IF(AND(BI$3&gt;=Inputs!$CM215,BI$3&lt;Inputs!$CN215),1,IF(AND(BI$3=Inputs!$CN215,BI$3=Inputs!$CO215),1,IF(OR(AND(BI$3=Inputs!$CN215+1,Inputs!$CN215=Inputs!$CO215),AND(BI$3=Inputs!$CN215+2,Inputs!$CN215=Inputs!$CO215)),0,IF(BI$3=Inputs!$CN215,0.8,IF(BI$3=Inputs!$CN215+1,0.6,IF(BI$3=Inputs!$CN215+2,0.4,IF(BI$3=Inputs!$CO215,0.2,IF(AND(BI$3&gt;=Inputs!$CL215,BI$3&lt;Inputs!$CM215),(BI$3-Inputs!$CL215+1)/(Inputs!$AI215+1),0)))))))))</f>
        <v>0</v>
      </c>
      <c r="BJ217" s="27">
        <f>IF(AND(Inputs!$CO215=0,BJ$3&gt;=Inputs!$CM215),1,IF(AND(BJ$3&gt;=Inputs!$CM215,BJ$3&lt;Inputs!$CN215),1,IF(AND(BJ$3=Inputs!$CN215,BJ$3=Inputs!$CO215),1,IF(OR(AND(BJ$3=Inputs!$CN215+1,Inputs!$CN215=Inputs!$CO215),AND(BJ$3=Inputs!$CN215+2,Inputs!$CN215=Inputs!$CO215)),0,IF(BJ$3=Inputs!$CN215,0.8,IF(BJ$3=Inputs!$CN215+1,0.6,IF(BJ$3=Inputs!$CN215+2,0.4,IF(BJ$3=Inputs!$CO215,0.2,IF(AND(BJ$3&gt;=Inputs!$CL215,BJ$3&lt;Inputs!$CM215),(BJ$3-Inputs!$CL215+1)/(Inputs!$AI215+1),0)))))))))</f>
        <v>0</v>
      </c>
      <c r="BK217" s="27">
        <f>IF(AND(Inputs!$CO215=0,BK$3&gt;=Inputs!$CM215),1,IF(AND(BK$3&gt;=Inputs!$CM215,BK$3&lt;Inputs!$CN215),1,IF(AND(BK$3=Inputs!$CN215,BK$3=Inputs!$CO215),1,IF(OR(AND(BK$3=Inputs!$CN215+1,Inputs!$CN215=Inputs!$CO215),AND(BK$3=Inputs!$CN215+2,Inputs!$CN215=Inputs!$CO215)),0,IF(BK$3=Inputs!$CN215,0.8,IF(BK$3=Inputs!$CN215+1,0.6,IF(BK$3=Inputs!$CN215+2,0.4,IF(BK$3=Inputs!$CO215,0.2,IF(AND(BK$3&gt;=Inputs!$CL215,BK$3&lt;Inputs!$CM215),(BK$3-Inputs!$CL215+1)/(Inputs!$AI215+1),0)))))))))</f>
        <v>0</v>
      </c>
      <c r="BL217" s="27">
        <f>IF(AND(Inputs!$CO215=0,BL$3&gt;=Inputs!$CM215),1,IF(AND(BL$3&gt;=Inputs!$CM215,BL$3&lt;Inputs!$CN215),1,IF(AND(BL$3=Inputs!$CN215,BL$3=Inputs!$CO215),1,IF(OR(AND(BL$3=Inputs!$CN215+1,Inputs!$CN215=Inputs!$CO215),AND(BL$3=Inputs!$CN215+2,Inputs!$CN215=Inputs!$CO215)),0,IF(BL$3=Inputs!$CN215,0.8,IF(BL$3=Inputs!$CN215+1,0.6,IF(BL$3=Inputs!$CN215+2,0.4,IF(BL$3=Inputs!$CO215,0.2,IF(AND(BL$3&gt;=Inputs!$CL215,BL$3&lt;Inputs!$CM215),(BL$3-Inputs!$CL215+1)/(Inputs!$AI215+1),0)))))))))</f>
        <v>0</v>
      </c>
      <c r="BM217" s="27">
        <f>IF(AND(Inputs!$CO215=0,BM$3&gt;=Inputs!$CM215),1,IF(AND(BM$3&gt;=Inputs!$CM215,BM$3&lt;Inputs!$CN215),1,IF(AND(BM$3=Inputs!$CN215,BM$3=Inputs!$CO215),1,IF(OR(AND(BM$3=Inputs!$CN215+1,Inputs!$CN215=Inputs!$CO215),AND(BM$3=Inputs!$CN215+2,Inputs!$CN215=Inputs!$CO215)),0,IF(BM$3=Inputs!$CN215,0.8,IF(BM$3=Inputs!$CN215+1,0.6,IF(BM$3=Inputs!$CN215+2,0.4,IF(BM$3=Inputs!$CO215,0.2,IF(AND(BM$3&gt;=Inputs!$CL215,BM$3&lt;Inputs!$CM215),(BM$3-Inputs!$CL215+1)/(Inputs!$AI215+1),0)))))))))</f>
        <v>0</v>
      </c>
    </row>
    <row r="218" spans="1:65">
      <c r="A218" s="7" t="str">
        <f>IF(Inputs!A216="","",Inputs!A216)</f>
        <v/>
      </c>
      <c r="B218" t="str">
        <f>IF(Inputs!B216="","",Inputs!B216)</f>
        <v/>
      </c>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292"/>
      <c r="AE218" s="292"/>
      <c r="AF218" s="292"/>
      <c r="AG218" s="50">
        <f t="shared" si="7"/>
        <v>0</v>
      </c>
      <c r="AH218" s="42">
        <f t="shared" si="8"/>
        <v>0</v>
      </c>
      <c r="AJ218" s="27">
        <f>IF(AND(Inputs!$CO216=0,AJ$3&gt;=Inputs!$CM216),1,IF(AND(AJ$3&gt;=Inputs!$CM216,AJ$3&lt;Inputs!$CN216),1,IF(AND(AJ$3=Inputs!$CN216,AJ$3=Inputs!$CO216),1,IF(OR(AND(AJ$3=Inputs!$CN216+1,Inputs!$CN216=Inputs!$CO216),AND(AJ$3=Inputs!$CN216+2,Inputs!$CN216=Inputs!$CO216)),0,IF(AJ$3=Inputs!$CN216,0.8,IF(AJ$3=Inputs!$CN216+1,0.6,IF(AJ$3=Inputs!$CN216+2,0.4,IF(AJ$3=Inputs!$CO216,0.2,IF(AND(AJ$3&gt;=Inputs!$CL216,AJ$3&lt;Inputs!$CM216),(AJ$3-Inputs!$CL216+1)/(Inputs!$AI216+1),0)))))))))</f>
        <v>0</v>
      </c>
      <c r="AK218" s="27">
        <f>IF(AND(Inputs!$CO216=0,AK$3&gt;=Inputs!$CM216),1,IF(AND(AK$3&gt;=Inputs!$CM216,AK$3&lt;Inputs!$CN216),1,IF(AND(AK$3=Inputs!$CN216,AK$3=Inputs!$CO216),1,IF(OR(AND(AK$3=Inputs!$CN216+1,Inputs!$CN216=Inputs!$CO216),AND(AK$3=Inputs!$CN216+2,Inputs!$CN216=Inputs!$CO216)),0,IF(AK$3=Inputs!$CN216,0.8,IF(AK$3=Inputs!$CN216+1,0.6,IF(AK$3=Inputs!$CN216+2,0.4,IF(AK$3=Inputs!$CO216,0.2,IF(AND(AK$3&gt;=Inputs!$CL216,AK$3&lt;Inputs!$CM216),(AK$3-Inputs!$CL216+1)/(Inputs!$AI216+1),0)))))))))</f>
        <v>0</v>
      </c>
      <c r="AL218" s="27">
        <f>IF(AND(Inputs!$CO216=0,AL$3&gt;=Inputs!$CM216),1,IF(AND(AL$3&gt;=Inputs!$CM216,AL$3&lt;Inputs!$CN216),1,IF(AND(AL$3=Inputs!$CN216,AL$3=Inputs!$CO216),1,IF(OR(AND(AL$3=Inputs!$CN216+1,Inputs!$CN216=Inputs!$CO216),AND(AL$3=Inputs!$CN216+2,Inputs!$CN216=Inputs!$CO216)),0,IF(AL$3=Inputs!$CN216,0.8,IF(AL$3=Inputs!$CN216+1,0.6,IF(AL$3=Inputs!$CN216+2,0.4,IF(AL$3=Inputs!$CO216,0.2,IF(AND(AL$3&gt;=Inputs!$CL216,AL$3&lt;Inputs!$CM216),(AL$3-Inputs!$CL216+1)/(Inputs!$AI216+1),0)))))))))</f>
        <v>0</v>
      </c>
      <c r="AM218" s="27">
        <f>IF(AND(Inputs!$CO216=0,AM$3&gt;=Inputs!$CM216),1,IF(AND(AM$3&gt;=Inputs!$CM216,AM$3&lt;Inputs!$CN216),1,IF(AND(AM$3=Inputs!$CN216,AM$3=Inputs!$CO216),1,IF(OR(AND(AM$3=Inputs!$CN216+1,Inputs!$CN216=Inputs!$CO216),AND(AM$3=Inputs!$CN216+2,Inputs!$CN216=Inputs!$CO216)),0,IF(AM$3=Inputs!$CN216,0.8,IF(AM$3=Inputs!$CN216+1,0.6,IF(AM$3=Inputs!$CN216+2,0.4,IF(AM$3=Inputs!$CO216,0.2,IF(AND(AM$3&gt;=Inputs!$CL216,AM$3&lt;Inputs!$CM216),(AM$3-Inputs!$CL216+1)/(Inputs!$AI216+1),0)))))))))</f>
        <v>0</v>
      </c>
      <c r="AN218" s="27">
        <f>IF(AND(Inputs!$CO216=0,AN$3&gt;=Inputs!$CM216),1,IF(AND(AN$3&gt;=Inputs!$CM216,AN$3&lt;Inputs!$CN216),1,IF(AND(AN$3=Inputs!$CN216,AN$3=Inputs!$CO216),1,IF(OR(AND(AN$3=Inputs!$CN216+1,Inputs!$CN216=Inputs!$CO216),AND(AN$3=Inputs!$CN216+2,Inputs!$CN216=Inputs!$CO216)),0,IF(AN$3=Inputs!$CN216,0.8,IF(AN$3=Inputs!$CN216+1,0.6,IF(AN$3=Inputs!$CN216+2,0.4,IF(AN$3=Inputs!$CO216,0.2,IF(AND(AN$3&gt;=Inputs!$CL216,AN$3&lt;Inputs!$CM216),(AN$3-Inputs!$CL216+1)/(Inputs!$AI216+1),0)))))))))</f>
        <v>0</v>
      </c>
      <c r="AO218" s="27">
        <f>IF(AND(Inputs!$CO216=0,AO$3&gt;=Inputs!$CM216),1,IF(AND(AO$3&gt;=Inputs!$CM216,AO$3&lt;Inputs!$CN216),1,IF(AND(AO$3=Inputs!$CN216,AO$3=Inputs!$CO216),1,IF(OR(AND(AO$3=Inputs!$CN216+1,Inputs!$CN216=Inputs!$CO216),AND(AO$3=Inputs!$CN216+2,Inputs!$CN216=Inputs!$CO216)),0,IF(AO$3=Inputs!$CN216,0.8,IF(AO$3=Inputs!$CN216+1,0.6,IF(AO$3=Inputs!$CN216+2,0.4,IF(AO$3=Inputs!$CO216,0.2,IF(AND(AO$3&gt;=Inputs!$CL216,AO$3&lt;Inputs!$CM216),(AO$3-Inputs!$CL216+1)/(Inputs!$AI216+1),0)))))))))</f>
        <v>0</v>
      </c>
      <c r="AP218" s="27">
        <f>IF(AND(Inputs!$CO216=0,AP$3&gt;=Inputs!$CM216),1,IF(AND(AP$3&gt;=Inputs!$CM216,AP$3&lt;Inputs!$CN216),1,IF(AND(AP$3=Inputs!$CN216,AP$3=Inputs!$CO216),1,IF(OR(AND(AP$3=Inputs!$CN216+1,Inputs!$CN216=Inputs!$CO216),AND(AP$3=Inputs!$CN216+2,Inputs!$CN216=Inputs!$CO216)),0,IF(AP$3=Inputs!$CN216,0.8,IF(AP$3=Inputs!$CN216+1,0.6,IF(AP$3=Inputs!$CN216+2,0.4,IF(AP$3=Inputs!$CO216,0.2,IF(AND(AP$3&gt;=Inputs!$CL216,AP$3&lt;Inputs!$CM216),(AP$3-Inputs!$CL216+1)/(Inputs!$AI216+1),0)))))))))</f>
        <v>0</v>
      </c>
      <c r="AQ218" s="27">
        <f>IF(AND(Inputs!$CO216=0,AQ$3&gt;=Inputs!$CM216),1,IF(AND(AQ$3&gt;=Inputs!$CM216,AQ$3&lt;Inputs!$CN216),1,IF(AND(AQ$3=Inputs!$CN216,AQ$3=Inputs!$CO216),1,IF(OR(AND(AQ$3=Inputs!$CN216+1,Inputs!$CN216=Inputs!$CO216),AND(AQ$3=Inputs!$CN216+2,Inputs!$CN216=Inputs!$CO216)),0,IF(AQ$3=Inputs!$CN216,0.8,IF(AQ$3=Inputs!$CN216+1,0.6,IF(AQ$3=Inputs!$CN216+2,0.4,IF(AQ$3=Inputs!$CO216,0.2,IF(AND(AQ$3&gt;=Inputs!$CL216,AQ$3&lt;Inputs!$CM216),(AQ$3-Inputs!$CL216+1)/(Inputs!$AI216+1),0)))))))))</f>
        <v>0</v>
      </c>
      <c r="AR218" s="27">
        <f>IF(AND(Inputs!$CO216=0,AR$3&gt;=Inputs!$CM216),1,IF(AND(AR$3&gt;=Inputs!$CM216,AR$3&lt;Inputs!$CN216),1,IF(AND(AR$3=Inputs!$CN216,AR$3=Inputs!$CO216),1,IF(OR(AND(AR$3=Inputs!$CN216+1,Inputs!$CN216=Inputs!$CO216),AND(AR$3=Inputs!$CN216+2,Inputs!$CN216=Inputs!$CO216)),0,IF(AR$3=Inputs!$CN216,0.8,IF(AR$3=Inputs!$CN216+1,0.6,IF(AR$3=Inputs!$CN216+2,0.4,IF(AR$3=Inputs!$CO216,0.2,IF(AND(AR$3&gt;=Inputs!$CL216,AR$3&lt;Inputs!$CM216),(AR$3-Inputs!$CL216+1)/(Inputs!$AI216+1),0)))))))))</f>
        <v>0</v>
      </c>
      <c r="AS218" s="27">
        <f>IF(AND(Inputs!$CO216=0,AS$3&gt;=Inputs!$CM216),1,IF(AND(AS$3&gt;=Inputs!$CM216,AS$3&lt;Inputs!$CN216),1,IF(AND(AS$3=Inputs!$CN216,AS$3=Inputs!$CO216),1,IF(OR(AND(AS$3=Inputs!$CN216+1,Inputs!$CN216=Inputs!$CO216),AND(AS$3=Inputs!$CN216+2,Inputs!$CN216=Inputs!$CO216)),0,IF(AS$3=Inputs!$CN216,0.8,IF(AS$3=Inputs!$CN216+1,0.6,IF(AS$3=Inputs!$CN216+2,0.4,IF(AS$3=Inputs!$CO216,0.2,IF(AND(AS$3&gt;=Inputs!$CL216,AS$3&lt;Inputs!$CM216),(AS$3-Inputs!$CL216+1)/(Inputs!$AI216+1),0)))))))))</f>
        <v>0</v>
      </c>
      <c r="AT218" s="27">
        <f>IF(AND(Inputs!$CO216=0,AT$3&gt;=Inputs!$CM216),1,IF(AND(AT$3&gt;=Inputs!$CM216,AT$3&lt;Inputs!$CN216),1,IF(AND(AT$3=Inputs!$CN216,AT$3=Inputs!$CO216),1,IF(OR(AND(AT$3=Inputs!$CN216+1,Inputs!$CN216=Inputs!$CO216),AND(AT$3=Inputs!$CN216+2,Inputs!$CN216=Inputs!$CO216)),0,IF(AT$3=Inputs!$CN216,0.8,IF(AT$3=Inputs!$CN216+1,0.6,IF(AT$3=Inputs!$CN216+2,0.4,IF(AT$3=Inputs!$CO216,0.2,IF(AND(AT$3&gt;=Inputs!$CL216,AT$3&lt;Inputs!$CM216),(AT$3-Inputs!$CL216+1)/(Inputs!$AI216+1),0)))))))))</f>
        <v>0</v>
      </c>
      <c r="AU218" s="27">
        <f>IF(AND(Inputs!$CO216=0,AU$3&gt;=Inputs!$CM216),1,IF(AND(AU$3&gt;=Inputs!$CM216,AU$3&lt;Inputs!$CN216),1,IF(AND(AU$3=Inputs!$CN216,AU$3=Inputs!$CO216),1,IF(OR(AND(AU$3=Inputs!$CN216+1,Inputs!$CN216=Inputs!$CO216),AND(AU$3=Inputs!$CN216+2,Inputs!$CN216=Inputs!$CO216)),0,IF(AU$3=Inputs!$CN216,0.8,IF(AU$3=Inputs!$CN216+1,0.6,IF(AU$3=Inputs!$CN216+2,0.4,IF(AU$3=Inputs!$CO216,0.2,IF(AND(AU$3&gt;=Inputs!$CL216,AU$3&lt;Inputs!$CM216),(AU$3-Inputs!$CL216+1)/(Inputs!$AI216+1),0)))))))))</f>
        <v>0</v>
      </c>
      <c r="AV218" s="27">
        <f>IF(AND(Inputs!$CO216=0,AV$3&gt;=Inputs!$CM216),1,IF(AND(AV$3&gt;=Inputs!$CM216,AV$3&lt;Inputs!$CN216),1,IF(AND(AV$3=Inputs!$CN216,AV$3=Inputs!$CO216),1,IF(OR(AND(AV$3=Inputs!$CN216+1,Inputs!$CN216=Inputs!$CO216),AND(AV$3=Inputs!$CN216+2,Inputs!$CN216=Inputs!$CO216)),0,IF(AV$3=Inputs!$CN216,0.8,IF(AV$3=Inputs!$CN216+1,0.6,IF(AV$3=Inputs!$CN216+2,0.4,IF(AV$3=Inputs!$CO216,0.2,IF(AND(AV$3&gt;=Inputs!$CL216,AV$3&lt;Inputs!$CM216),(AV$3-Inputs!$CL216+1)/(Inputs!$AI216+1),0)))))))))</f>
        <v>0</v>
      </c>
      <c r="AW218" s="27">
        <f>IF(AND(Inputs!$CO216=0,AW$3&gt;=Inputs!$CM216),1,IF(AND(AW$3&gt;=Inputs!$CM216,AW$3&lt;Inputs!$CN216),1,IF(AND(AW$3=Inputs!$CN216,AW$3=Inputs!$CO216),1,IF(OR(AND(AW$3=Inputs!$CN216+1,Inputs!$CN216=Inputs!$CO216),AND(AW$3=Inputs!$CN216+2,Inputs!$CN216=Inputs!$CO216)),0,IF(AW$3=Inputs!$CN216,0.8,IF(AW$3=Inputs!$CN216+1,0.6,IF(AW$3=Inputs!$CN216+2,0.4,IF(AW$3=Inputs!$CO216,0.2,IF(AND(AW$3&gt;=Inputs!$CL216,AW$3&lt;Inputs!$CM216),(AW$3-Inputs!$CL216+1)/(Inputs!$AI216+1),0)))))))))</f>
        <v>0</v>
      </c>
      <c r="AX218" s="27">
        <f>IF(AND(Inputs!$CO216=0,AX$3&gt;=Inputs!$CM216),1,IF(AND(AX$3&gt;=Inputs!$CM216,AX$3&lt;Inputs!$CN216),1,IF(AND(AX$3=Inputs!$CN216,AX$3=Inputs!$CO216),1,IF(OR(AND(AX$3=Inputs!$CN216+1,Inputs!$CN216=Inputs!$CO216),AND(AX$3=Inputs!$CN216+2,Inputs!$CN216=Inputs!$CO216)),0,IF(AX$3=Inputs!$CN216,0.8,IF(AX$3=Inputs!$CN216+1,0.6,IF(AX$3=Inputs!$CN216+2,0.4,IF(AX$3=Inputs!$CO216,0.2,IF(AND(AX$3&gt;=Inputs!$CL216,AX$3&lt;Inputs!$CM216),(AX$3-Inputs!$CL216+1)/(Inputs!$AI216+1),0)))))))))</f>
        <v>0</v>
      </c>
      <c r="AY218" s="27">
        <f>IF(AND(Inputs!$CO216=0,AY$3&gt;=Inputs!$CM216),1,IF(AND(AY$3&gt;=Inputs!$CM216,AY$3&lt;Inputs!$CN216),1,IF(AND(AY$3=Inputs!$CN216,AY$3=Inputs!$CO216),1,IF(OR(AND(AY$3=Inputs!$CN216+1,Inputs!$CN216=Inputs!$CO216),AND(AY$3=Inputs!$CN216+2,Inputs!$CN216=Inputs!$CO216)),0,IF(AY$3=Inputs!$CN216,0.8,IF(AY$3=Inputs!$CN216+1,0.6,IF(AY$3=Inputs!$CN216+2,0.4,IF(AY$3=Inputs!$CO216,0.2,IF(AND(AY$3&gt;=Inputs!$CL216,AY$3&lt;Inputs!$CM216),(AY$3-Inputs!$CL216+1)/(Inputs!$AI216+1),0)))))))))</f>
        <v>0</v>
      </c>
      <c r="AZ218" s="27">
        <f>IF(AND(Inputs!$CO216=0,AZ$3&gt;=Inputs!$CM216),1,IF(AND(AZ$3&gt;=Inputs!$CM216,AZ$3&lt;Inputs!$CN216),1,IF(AND(AZ$3=Inputs!$CN216,AZ$3=Inputs!$CO216),1,IF(OR(AND(AZ$3=Inputs!$CN216+1,Inputs!$CN216=Inputs!$CO216),AND(AZ$3=Inputs!$CN216+2,Inputs!$CN216=Inputs!$CO216)),0,IF(AZ$3=Inputs!$CN216,0.8,IF(AZ$3=Inputs!$CN216+1,0.6,IF(AZ$3=Inputs!$CN216+2,0.4,IF(AZ$3=Inputs!$CO216,0.2,IF(AND(AZ$3&gt;=Inputs!$CL216,AZ$3&lt;Inputs!$CM216),(AZ$3-Inputs!$CL216+1)/(Inputs!$AI216+1),0)))))))))</f>
        <v>0</v>
      </c>
      <c r="BA218" s="27">
        <f>IF(AND(Inputs!$CO216=0,BA$3&gt;=Inputs!$CM216),1,IF(AND(BA$3&gt;=Inputs!$CM216,BA$3&lt;Inputs!$CN216),1,IF(AND(BA$3=Inputs!$CN216,BA$3=Inputs!$CO216),1,IF(OR(AND(BA$3=Inputs!$CN216+1,Inputs!$CN216=Inputs!$CO216),AND(BA$3=Inputs!$CN216+2,Inputs!$CN216=Inputs!$CO216)),0,IF(BA$3=Inputs!$CN216,0.8,IF(BA$3=Inputs!$CN216+1,0.6,IF(BA$3=Inputs!$CN216+2,0.4,IF(BA$3=Inputs!$CO216,0.2,IF(AND(BA$3&gt;=Inputs!$CL216,BA$3&lt;Inputs!$CM216),(BA$3-Inputs!$CL216+1)/(Inputs!$AI216+1),0)))))))))</f>
        <v>0</v>
      </c>
      <c r="BB218" s="27">
        <f>IF(AND(Inputs!$CO216=0,BB$3&gt;=Inputs!$CM216),1,IF(AND(BB$3&gt;=Inputs!$CM216,BB$3&lt;Inputs!$CN216),1,IF(AND(BB$3=Inputs!$CN216,BB$3=Inputs!$CO216),1,IF(OR(AND(BB$3=Inputs!$CN216+1,Inputs!$CN216=Inputs!$CO216),AND(BB$3=Inputs!$CN216+2,Inputs!$CN216=Inputs!$CO216)),0,IF(BB$3=Inputs!$CN216,0.8,IF(BB$3=Inputs!$CN216+1,0.6,IF(BB$3=Inputs!$CN216+2,0.4,IF(BB$3=Inputs!$CO216,0.2,IF(AND(BB$3&gt;=Inputs!$CL216,BB$3&lt;Inputs!$CM216),(BB$3-Inputs!$CL216+1)/(Inputs!$AI216+1),0)))))))))</f>
        <v>0</v>
      </c>
      <c r="BC218" s="27">
        <f>IF(AND(Inputs!$CO216=0,BC$3&gt;=Inputs!$CM216),1,IF(AND(BC$3&gt;=Inputs!$CM216,BC$3&lt;Inputs!$CN216),1,IF(AND(BC$3=Inputs!$CN216,BC$3=Inputs!$CO216),1,IF(OR(AND(BC$3=Inputs!$CN216+1,Inputs!$CN216=Inputs!$CO216),AND(BC$3=Inputs!$CN216+2,Inputs!$CN216=Inputs!$CO216)),0,IF(BC$3=Inputs!$CN216,0.8,IF(BC$3=Inputs!$CN216+1,0.6,IF(BC$3=Inputs!$CN216+2,0.4,IF(BC$3=Inputs!$CO216,0.2,IF(AND(BC$3&gt;=Inputs!$CL216,BC$3&lt;Inputs!$CM216),(BC$3-Inputs!$CL216+1)/(Inputs!$AI216+1),0)))))))))</f>
        <v>0</v>
      </c>
      <c r="BD218" s="27">
        <f>IF(AND(Inputs!$CO216=0,BD$3&gt;=Inputs!$CM216),1,IF(AND(BD$3&gt;=Inputs!$CM216,BD$3&lt;Inputs!$CN216),1,IF(AND(BD$3=Inputs!$CN216,BD$3=Inputs!$CO216),1,IF(OR(AND(BD$3=Inputs!$CN216+1,Inputs!$CN216=Inputs!$CO216),AND(BD$3=Inputs!$CN216+2,Inputs!$CN216=Inputs!$CO216)),0,IF(BD$3=Inputs!$CN216,0.8,IF(BD$3=Inputs!$CN216+1,0.6,IF(BD$3=Inputs!$CN216+2,0.4,IF(BD$3=Inputs!$CO216,0.2,IF(AND(BD$3&gt;=Inputs!$CL216,BD$3&lt;Inputs!$CM216),(BD$3-Inputs!$CL216+1)/(Inputs!$AI216+1),0)))))))))</f>
        <v>0</v>
      </c>
      <c r="BE218" s="27">
        <f>IF(AND(Inputs!$CO216=0,BE$3&gt;=Inputs!$CM216),1,IF(AND(BE$3&gt;=Inputs!$CM216,BE$3&lt;Inputs!$CN216),1,IF(AND(BE$3=Inputs!$CN216,BE$3=Inputs!$CO216),1,IF(OR(AND(BE$3=Inputs!$CN216+1,Inputs!$CN216=Inputs!$CO216),AND(BE$3=Inputs!$CN216+2,Inputs!$CN216=Inputs!$CO216)),0,IF(BE$3=Inputs!$CN216,0.8,IF(BE$3=Inputs!$CN216+1,0.6,IF(BE$3=Inputs!$CN216+2,0.4,IF(BE$3=Inputs!$CO216,0.2,IF(AND(BE$3&gt;=Inputs!$CL216,BE$3&lt;Inputs!$CM216),(BE$3-Inputs!$CL216+1)/(Inputs!$AI216+1),0)))))))))</f>
        <v>0</v>
      </c>
      <c r="BF218" s="27">
        <f>IF(AND(Inputs!$CO216=0,BF$3&gt;=Inputs!$CM216),1,IF(AND(BF$3&gt;=Inputs!$CM216,BF$3&lt;Inputs!$CN216),1,IF(AND(BF$3=Inputs!$CN216,BF$3=Inputs!$CO216),1,IF(OR(AND(BF$3=Inputs!$CN216+1,Inputs!$CN216=Inputs!$CO216),AND(BF$3=Inputs!$CN216+2,Inputs!$CN216=Inputs!$CO216)),0,IF(BF$3=Inputs!$CN216,0.8,IF(BF$3=Inputs!$CN216+1,0.6,IF(BF$3=Inputs!$CN216+2,0.4,IF(BF$3=Inputs!$CO216,0.2,IF(AND(BF$3&gt;=Inputs!$CL216,BF$3&lt;Inputs!$CM216),(BF$3-Inputs!$CL216+1)/(Inputs!$AI216+1),0)))))))))</f>
        <v>0</v>
      </c>
      <c r="BG218" s="27">
        <f>IF(AND(Inputs!$CO216=0,BG$3&gt;=Inputs!$CM216),1,IF(AND(BG$3&gt;=Inputs!$CM216,BG$3&lt;Inputs!$CN216),1,IF(AND(BG$3=Inputs!$CN216,BG$3=Inputs!$CO216),1,IF(OR(AND(BG$3=Inputs!$CN216+1,Inputs!$CN216=Inputs!$CO216),AND(BG$3=Inputs!$CN216+2,Inputs!$CN216=Inputs!$CO216)),0,IF(BG$3=Inputs!$CN216,0.8,IF(BG$3=Inputs!$CN216+1,0.6,IF(BG$3=Inputs!$CN216+2,0.4,IF(BG$3=Inputs!$CO216,0.2,IF(AND(BG$3&gt;=Inputs!$CL216,BG$3&lt;Inputs!$CM216),(BG$3-Inputs!$CL216+1)/(Inputs!$AI216+1),0)))))))))</f>
        <v>0</v>
      </c>
      <c r="BH218" s="27">
        <f>IF(AND(Inputs!$CO216=0,BH$3&gt;=Inputs!$CM216),1,IF(AND(BH$3&gt;=Inputs!$CM216,BH$3&lt;Inputs!$CN216),1,IF(AND(BH$3=Inputs!$CN216,BH$3=Inputs!$CO216),1,IF(OR(AND(BH$3=Inputs!$CN216+1,Inputs!$CN216=Inputs!$CO216),AND(BH$3=Inputs!$CN216+2,Inputs!$CN216=Inputs!$CO216)),0,IF(BH$3=Inputs!$CN216,0.8,IF(BH$3=Inputs!$CN216+1,0.6,IF(BH$3=Inputs!$CN216+2,0.4,IF(BH$3=Inputs!$CO216,0.2,IF(AND(BH$3&gt;=Inputs!$CL216,BH$3&lt;Inputs!$CM216),(BH$3-Inputs!$CL216+1)/(Inputs!$AI216+1),0)))))))))</f>
        <v>0</v>
      </c>
      <c r="BI218" s="27">
        <f>IF(AND(Inputs!$CO216=0,BI$3&gt;=Inputs!$CM216),1,IF(AND(BI$3&gt;=Inputs!$CM216,BI$3&lt;Inputs!$CN216),1,IF(AND(BI$3=Inputs!$CN216,BI$3=Inputs!$CO216),1,IF(OR(AND(BI$3=Inputs!$CN216+1,Inputs!$CN216=Inputs!$CO216),AND(BI$3=Inputs!$CN216+2,Inputs!$CN216=Inputs!$CO216)),0,IF(BI$3=Inputs!$CN216,0.8,IF(BI$3=Inputs!$CN216+1,0.6,IF(BI$3=Inputs!$CN216+2,0.4,IF(BI$3=Inputs!$CO216,0.2,IF(AND(BI$3&gt;=Inputs!$CL216,BI$3&lt;Inputs!$CM216),(BI$3-Inputs!$CL216+1)/(Inputs!$AI216+1),0)))))))))</f>
        <v>0</v>
      </c>
      <c r="BJ218" s="27">
        <f>IF(AND(Inputs!$CO216=0,BJ$3&gt;=Inputs!$CM216),1,IF(AND(BJ$3&gt;=Inputs!$CM216,BJ$3&lt;Inputs!$CN216),1,IF(AND(BJ$3=Inputs!$CN216,BJ$3=Inputs!$CO216),1,IF(OR(AND(BJ$3=Inputs!$CN216+1,Inputs!$CN216=Inputs!$CO216),AND(BJ$3=Inputs!$CN216+2,Inputs!$CN216=Inputs!$CO216)),0,IF(BJ$3=Inputs!$CN216,0.8,IF(BJ$3=Inputs!$CN216+1,0.6,IF(BJ$3=Inputs!$CN216+2,0.4,IF(BJ$3=Inputs!$CO216,0.2,IF(AND(BJ$3&gt;=Inputs!$CL216,BJ$3&lt;Inputs!$CM216),(BJ$3-Inputs!$CL216+1)/(Inputs!$AI216+1),0)))))))))</f>
        <v>0</v>
      </c>
      <c r="BK218" s="27">
        <f>IF(AND(Inputs!$CO216=0,BK$3&gt;=Inputs!$CM216),1,IF(AND(BK$3&gt;=Inputs!$CM216,BK$3&lt;Inputs!$CN216),1,IF(AND(BK$3=Inputs!$CN216,BK$3=Inputs!$CO216),1,IF(OR(AND(BK$3=Inputs!$CN216+1,Inputs!$CN216=Inputs!$CO216),AND(BK$3=Inputs!$CN216+2,Inputs!$CN216=Inputs!$CO216)),0,IF(BK$3=Inputs!$CN216,0.8,IF(BK$3=Inputs!$CN216+1,0.6,IF(BK$3=Inputs!$CN216+2,0.4,IF(BK$3=Inputs!$CO216,0.2,IF(AND(BK$3&gt;=Inputs!$CL216,BK$3&lt;Inputs!$CM216),(BK$3-Inputs!$CL216+1)/(Inputs!$AI216+1),0)))))))))</f>
        <v>0</v>
      </c>
      <c r="BL218" s="27">
        <f>IF(AND(Inputs!$CO216=0,BL$3&gt;=Inputs!$CM216),1,IF(AND(BL$3&gt;=Inputs!$CM216,BL$3&lt;Inputs!$CN216),1,IF(AND(BL$3=Inputs!$CN216,BL$3=Inputs!$CO216),1,IF(OR(AND(BL$3=Inputs!$CN216+1,Inputs!$CN216=Inputs!$CO216),AND(BL$3=Inputs!$CN216+2,Inputs!$CN216=Inputs!$CO216)),0,IF(BL$3=Inputs!$CN216,0.8,IF(BL$3=Inputs!$CN216+1,0.6,IF(BL$3=Inputs!$CN216+2,0.4,IF(BL$3=Inputs!$CO216,0.2,IF(AND(BL$3&gt;=Inputs!$CL216,BL$3&lt;Inputs!$CM216),(BL$3-Inputs!$CL216+1)/(Inputs!$AI216+1),0)))))))))</f>
        <v>0</v>
      </c>
      <c r="BM218" s="27">
        <f>IF(AND(Inputs!$CO216=0,BM$3&gt;=Inputs!$CM216),1,IF(AND(BM$3&gt;=Inputs!$CM216,BM$3&lt;Inputs!$CN216),1,IF(AND(BM$3=Inputs!$CN216,BM$3=Inputs!$CO216),1,IF(OR(AND(BM$3=Inputs!$CN216+1,Inputs!$CN216=Inputs!$CO216),AND(BM$3=Inputs!$CN216+2,Inputs!$CN216=Inputs!$CO216)),0,IF(BM$3=Inputs!$CN216,0.8,IF(BM$3=Inputs!$CN216+1,0.6,IF(BM$3=Inputs!$CN216+2,0.4,IF(BM$3=Inputs!$CO216,0.2,IF(AND(BM$3&gt;=Inputs!$CL216,BM$3&lt;Inputs!$CM216),(BM$3-Inputs!$CL216+1)/(Inputs!$AI216+1),0)))))))))</f>
        <v>0</v>
      </c>
    </row>
    <row r="219" spans="1:65">
      <c r="A219" s="7" t="str">
        <f>IF(Inputs!A217="","",Inputs!A217)</f>
        <v/>
      </c>
      <c r="B219" t="str">
        <f>IF(Inputs!B217="","",Inputs!B217)</f>
        <v/>
      </c>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292"/>
      <c r="AE219" s="292"/>
      <c r="AF219" s="292"/>
      <c r="AG219" s="50">
        <f t="shared" ref="AG219:AG282" si="9">AF219</f>
        <v>0</v>
      </c>
      <c r="AH219" s="42">
        <f t="shared" si="8"/>
        <v>0</v>
      </c>
      <c r="AJ219" s="27">
        <f>IF(AND(Inputs!$CO217=0,AJ$3&gt;=Inputs!$CM217),1,IF(AND(AJ$3&gt;=Inputs!$CM217,AJ$3&lt;Inputs!$CN217),1,IF(AND(AJ$3=Inputs!$CN217,AJ$3=Inputs!$CO217),1,IF(OR(AND(AJ$3=Inputs!$CN217+1,Inputs!$CN217=Inputs!$CO217),AND(AJ$3=Inputs!$CN217+2,Inputs!$CN217=Inputs!$CO217)),0,IF(AJ$3=Inputs!$CN217,0.8,IF(AJ$3=Inputs!$CN217+1,0.6,IF(AJ$3=Inputs!$CN217+2,0.4,IF(AJ$3=Inputs!$CO217,0.2,IF(AND(AJ$3&gt;=Inputs!$CL217,AJ$3&lt;Inputs!$CM217),(AJ$3-Inputs!$CL217+1)/(Inputs!$AI217+1),0)))))))))</f>
        <v>0</v>
      </c>
      <c r="AK219" s="27">
        <f>IF(AND(Inputs!$CO217=0,AK$3&gt;=Inputs!$CM217),1,IF(AND(AK$3&gt;=Inputs!$CM217,AK$3&lt;Inputs!$CN217),1,IF(AND(AK$3=Inputs!$CN217,AK$3=Inputs!$CO217),1,IF(OR(AND(AK$3=Inputs!$CN217+1,Inputs!$CN217=Inputs!$CO217),AND(AK$3=Inputs!$CN217+2,Inputs!$CN217=Inputs!$CO217)),0,IF(AK$3=Inputs!$CN217,0.8,IF(AK$3=Inputs!$CN217+1,0.6,IF(AK$3=Inputs!$CN217+2,0.4,IF(AK$3=Inputs!$CO217,0.2,IF(AND(AK$3&gt;=Inputs!$CL217,AK$3&lt;Inputs!$CM217),(AK$3-Inputs!$CL217+1)/(Inputs!$AI217+1),0)))))))))</f>
        <v>0</v>
      </c>
      <c r="AL219" s="27">
        <f>IF(AND(Inputs!$CO217=0,AL$3&gt;=Inputs!$CM217),1,IF(AND(AL$3&gt;=Inputs!$CM217,AL$3&lt;Inputs!$CN217),1,IF(AND(AL$3=Inputs!$CN217,AL$3=Inputs!$CO217),1,IF(OR(AND(AL$3=Inputs!$CN217+1,Inputs!$CN217=Inputs!$CO217),AND(AL$3=Inputs!$CN217+2,Inputs!$CN217=Inputs!$CO217)),0,IF(AL$3=Inputs!$CN217,0.8,IF(AL$3=Inputs!$CN217+1,0.6,IF(AL$3=Inputs!$CN217+2,0.4,IF(AL$3=Inputs!$CO217,0.2,IF(AND(AL$3&gt;=Inputs!$CL217,AL$3&lt;Inputs!$CM217),(AL$3-Inputs!$CL217+1)/(Inputs!$AI217+1),0)))))))))</f>
        <v>0</v>
      </c>
      <c r="AM219" s="27">
        <f>IF(AND(Inputs!$CO217=0,AM$3&gt;=Inputs!$CM217),1,IF(AND(AM$3&gt;=Inputs!$CM217,AM$3&lt;Inputs!$CN217),1,IF(AND(AM$3=Inputs!$CN217,AM$3=Inputs!$CO217),1,IF(OR(AND(AM$3=Inputs!$CN217+1,Inputs!$CN217=Inputs!$CO217),AND(AM$3=Inputs!$CN217+2,Inputs!$CN217=Inputs!$CO217)),0,IF(AM$3=Inputs!$CN217,0.8,IF(AM$3=Inputs!$CN217+1,0.6,IF(AM$3=Inputs!$CN217+2,0.4,IF(AM$3=Inputs!$CO217,0.2,IF(AND(AM$3&gt;=Inputs!$CL217,AM$3&lt;Inputs!$CM217),(AM$3-Inputs!$CL217+1)/(Inputs!$AI217+1),0)))))))))</f>
        <v>0</v>
      </c>
      <c r="AN219" s="27">
        <f>IF(AND(Inputs!$CO217=0,AN$3&gt;=Inputs!$CM217),1,IF(AND(AN$3&gt;=Inputs!$CM217,AN$3&lt;Inputs!$CN217),1,IF(AND(AN$3=Inputs!$CN217,AN$3=Inputs!$CO217),1,IF(OR(AND(AN$3=Inputs!$CN217+1,Inputs!$CN217=Inputs!$CO217),AND(AN$3=Inputs!$CN217+2,Inputs!$CN217=Inputs!$CO217)),0,IF(AN$3=Inputs!$CN217,0.8,IF(AN$3=Inputs!$CN217+1,0.6,IF(AN$3=Inputs!$CN217+2,0.4,IF(AN$3=Inputs!$CO217,0.2,IF(AND(AN$3&gt;=Inputs!$CL217,AN$3&lt;Inputs!$CM217),(AN$3-Inputs!$CL217+1)/(Inputs!$AI217+1),0)))))))))</f>
        <v>0</v>
      </c>
      <c r="AO219" s="27">
        <f>IF(AND(Inputs!$CO217=0,AO$3&gt;=Inputs!$CM217),1,IF(AND(AO$3&gt;=Inputs!$CM217,AO$3&lt;Inputs!$CN217),1,IF(AND(AO$3=Inputs!$CN217,AO$3=Inputs!$CO217),1,IF(OR(AND(AO$3=Inputs!$CN217+1,Inputs!$CN217=Inputs!$CO217),AND(AO$3=Inputs!$CN217+2,Inputs!$CN217=Inputs!$CO217)),0,IF(AO$3=Inputs!$CN217,0.8,IF(AO$3=Inputs!$CN217+1,0.6,IF(AO$3=Inputs!$CN217+2,0.4,IF(AO$3=Inputs!$CO217,0.2,IF(AND(AO$3&gt;=Inputs!$CL217,AO$3&lt;Inputs!$CM217),(AO$3-Inputs!$CL217+1)/(Inputs!$AI217+1),0)))))))))</f>
        <v>0</v>
      </c>
      <c r="AP219" s="27">
        <f>IF(AND(Inputs!$CO217=0,AP$3&gt;=Inputs!$CM217),1,IF(AND(AP$3&gt;=Inputs!$CM217,AP$3&lt;Inputs!$CN217),1,IF(AND(AP$3=Inputs!$CN217,AP$3=Inputs!$CO217),1,IF(OR(AND(AP$3=Inputs!$CN217+1,Inputs!$CN217=Inputs!$CO217),AND(AP$3=Inputs!$CN217+2,Inputs!$CN217=Inputs!$CO217)),0,IF(AP$3=Inputs!$CN217,0.8,IF(AP$3=Inputs!$CN217+1,0.6,IF(AP$3=Inputs!$CN217+2,0.4,IF(AP$3=Inputs!$CO217,0.2,IF(AND(AP$3&gt;=Inputs!$CL217,AP$3&lt;Inputs!$CM217),(AP$3-Inputs!$CL217+1)/(Inputs!$AI217+1),0)))))))))</f>
        <v>0</v>
      </c>
      <c r="AQ219" s="27">
        <f>IF(AND(Inputs!$CO217=0,AQ$3&gt;=Inputs!$CM217),1,IF(AND(AQ$3&gt;=Inputs!$CM217,AQ$3&lt;Inputs!$CN217),1,IF(AND(AQ$3=Inputs!$CN217,AQ$3=Inputs!$CO217),1,IF(OR(AND(AQ$3=Inputs!$CN217+1,Inputs!$CN217=Inputs!$CO217),AND(AQ$3=Inputs!$CN217+2,Inputs!$CN217=Inputs!$CO217)),0,IF(AQ$3=Inputs!$CN217,0.8,IF(AQ$3=Inputs!$CN217+1,0.6,IF(AQ$3=Inputs!$CN217+2,0.4,IF(AQ$3=Inputs!$CO217,0.2,IF(AND(AQ$3&gt;=Inputs!$CL217,AQ$3&lt;Inputs!$CM217),(AQ$3-Inputs!$CL217+1)/(Inputs!$AI217+1),0)))))))))</f>
        <v>0</v>
      </c>
      <c r="AR219" s="27">
        <f>IF(AND(Inputs!$CO217=0,AR$3&gt;=Inputs!$CM217),1,IF(AND(AR$3&gt;=Inputs!$CM217,AR$3&lt;Inputs!$CN217),1,IF(AND(AR$3=Inputs!$CN217,AR$3=Inputs!$CO217),1,IF(OR(AND(AR$3=Inputs!$CN217+1,Inputs!$CN217=Inputs!$CO217),AND(AR$3=Inputs!$CN217+2,Inputs!$CN217=Inputs!$CO217)),0,IF(AR$3=Inputs!$CN217,0.8,IF(AR$3=Inputs!$CN217+1,0.6,IF(AR$3=Inputs!$CN217+2,0.4,IF(AR$3=Inputs!$CO217,0.2,IF(AND(AR$3&gt;=Inputs!$CL217,AR$3&lt;Inputs!$CM217),(AR$3-Inputs!$CL217+1)/(Inputs!$AI217+1),0)))))))))</f>
        <v>0</v>
      </c>
      <c r="AS219" s="27">
        <f>IF(AND(Inputs!$CO217=0,AS$3&gt;=Inputs!$CM217),1,IF(AND(AS$3&gt;=Inputs!$CM217,AS$3&lt;Inputs!$CN217),1,IF(AND(AS$3=Inputs!$CN217,AS$3=Inputs!$CO217),1,IF(OR(AND(AS$3=Inputs!$CN217+1,Inputs!$CN217=Inputs!$CO217),AND(AS$3=Inputs!$CN217+2,Inputs!$CN217=Inputs!$CO217)),0,IF(AS$3=Inputs!$CN217,0.8,IF(AS$3=Inputs!$CN217+1,0.6,IF(AS$3=Inputs!$CN217+2,0.4,IF(AS$3=Inputs!$CO217,0.2,IF(AND(AS$3&gt;=Inputs!$CL217,AS$3&lt;Inputs!$CM217),(AS$3-Inputs!$CL217+1)/(Inputs!$AI217+1),0)))))))))</f>
        <v>0</v>
      </c>
      <c r="AT219" s="27">
        <f>IF(AND(Inputs!$CO217=0,AT$3&gt;=Inputs!$CM217),1,IF(AND(AT$3&gt;=Inputs!$CM217,AT$3&lt;Inputs!$CN217),1,IF(AND(AT$3=Inputs!$CN217,AT$3=Inputs!$CO217),1,IF(OR(AND(AT$3=Inputs!$CN217+1,Inputs!$CN217=Inputs!$CO217),AND(AT$3=Inputs!$CN217+2,Inputs!$CN217=Inputs!$CO217)),0,IF(AT$3=Inputs!$CN217,0.8,IF(AT$3=Inputs!$CN217+1,0.6,IF(AT$3=Inputs!$CN217+2,0.4,IF(AT$3=Inputs!$CO217,0.2,IF(AND(AT$3&gt;=Inputs!$CL217,AT$3&lt;Inputs!$CM217),(AT$3-Inputs!$CL217+1)/(Inputs!$AI217+1),0)))))))))</f>
        <v>0</v>
      </c>
      <c r="AU219" s="27">
        <f>IF(AND(Inputs!$CO217=0,AU$3&gt;=Inputs!$CM217),1,IF(AND(AU$3&gt;=Inputs!$CM217,AU$3&lt;Inputs!$CN217),1,IF(AND(AU$3=Inputs!$CN217,AU$3=Inputs!$CO217),1,IF(OR(AND(AU$3=Inputs!$CN217+1,Inputs!$CN217=Inputs!$CO217),AND(AU$3=Inputs!$CN217+2,Inputs!$CN217=Inputs!$CO217)),0,IF(AU$3=Inputs!$CN217,0.8,IF(AU$3=Inputs!$CN217+1,0.6,IF(AU$3=Inputs!$CN217+2,0.4,IF(AU$3=Inputs!$CO217,0.2,IF(AND(AU$3&gt;=Inputs!$CL217,AU$3&lt;Inputs!$CM217),(AU$3-Inputs!$CL217+1)/(Inputs!$AI217+1),0)))))))))</f>
        <v>0</v>
      </c>
      <c r="AV219" s="27">
        <f>IF(AND(Inputs!$CO217=0,AV$3&gt;=Inputs!$CM217),1,IF(AND(AV$3&gt;=Inputs!$CM217,AV$3&lt;Inputs!$CN217),1,IF(AND(AV$3=Inputs!$CN217,AV$3=Inputs!$CO217),1,IF(OR(AND(AV$3=Inputs!$CN217+1,Inputs!$CN217=Inputs!$CO217),AND(AV$3=Inputs!$CN217+2,Inputs!$CN217=Inputs!$CO217)),0,IF(AV$3=Inputs!$CN217,0.8,IF(AV$3=Inputs!$CN217+1,0.6,IF(AV$3=Inputs!$CN217+2,0.4,IF(AV$3=Inputs!$CO217,0.2,IF(AND(AV$3&gt;=Inputs!$CL217,AV$3&lt;Inputs!$CM217),(AV$3-Inputs!$CL217+1)/(Inputs!$AI217+1),0)))))))))</f>
        <v>0</v>
      </c>
      <c r="AW219" s="27">
        <f>IF(AND(Inputs!$CO217=0,AW$3&gt;=Inputs!$CM217),1,IF(AND(AW$3&gt;=Inputs!$CM217,AW$3&lt;Inputs!$CN217),1,IF(AND(AW$3=Inputs!$CN217,AW$3=Inputs!$CO217),1,IF(OR(AND(AW$3=Inputs!$CN217+1,Inputs!$CN217=Inputs!$CO217),AND(AW$3=Inputs!$CN217+2,Inputs!$CN217=Inputs!$CO217)),0,IF(AW$3=Inputs!$CN217,0.8,IF(AW$3=Inputs!$CN217+1,0.6,IF(AW$3=Inputs!$CN217+2,0.4,IF(AW$3=Inputs!$CO217,0.2,IF(AND(AW$3&gt;=Inputs!$CL217,AW$3&lt;Inputs!$CM217),(AW$3-Inputs!$CL217+1)/(Inputs!$AI217+1),0)))))))))</f>
        <v>0</v>
      </c>
      <c r="AX219" s="27">
        <f>IF(AND(Inputs!$CO217=0,AX$3&gt;=Inputs!$CM217),1,IF(AND(AX$3&gt;=Inputs!$CM217,AX$3&lt;Inputs!$CN217),1,IF(AND(AX$3=Inputs!$CN217,AX$3=Inputs!$CO217),1,IF(OR(AND(AX$3=Inputs!$CN217+1,Inputs!$CN217=Inputs!$CO217),AND(AX$3=Inputs!$CN217+2,Inputs!$CN217=Inputs!$CO217)),0,IF(AX$3=Inputs!$CN217,0.8,IF(AX$3=Inputs!$CN217+1,0.6,IF(AX$3=Inputs!$CN217+2,0.4,IF(AX$3=Inputs!$CO217,0.2,IF(AND(AX$3&gt;=Inputs!$CL217,AX$3&lt;Inputs!$CM217),(AX$3-Inputs!$CL217+1)/(Inputs!$AI217+1),0)))))))))</f>
        <v>0</v>
      </c>
      <c r="AY219" s="27">
        <f>IF(AND(Inputs!$CO217=0,AY$3&gt;=Inputs!$CM217),1,IF(AND(AY$3&gt;=Inputs!$CM217,AY$3&lt;Inputs!$CN217),1,IF(AND(AY$3=Inputs!$CN217,AY$3=Inputs!$CO217),1,IF(OR(AND(AY$3=Inputs!$CN217+1,Inputs!$CN217=Inputs!$CO217),AND(AY$3=Inputs!$CN217+2,Inputs!$CN217=Inputs!$CO217)),0,IF(AY$3=Inputs!$CN217,0.8,IF(AY$3=Inputs!$CN217+1,0.6,IF(AY$3=Inputs!$CN217+2,0.4,IF(AY$3=Inputs!$CO217,0.2,IF(AND(AY$3&gt;=Inputs!$CL217,AY$3&lt;Inputs!$CM217),(AY$3-Inputs!$CL217+1)/(Inputs!$AI217+1),0)))))))))</f>
        <v>0</v>
      </c>
      <c r="AZ219" s="27">
        <f>IF(AND(Inputs!$CO217=0,AZ$3&gt;=Inputs!$CM217),1,IF(AND(AZ$3&gt;=Inputs!$CM217,AZ$3&lt;Inputs!$CN217),1,IF(AND(AZ$3=Inputs!$CN217,AZ$3=Inputs!$CO217),1,IF(OR(AND(AZ$3=Inputs!$CN217+1,Inputs!$CN217=Inputs!$CO217),AND(AZ$3=Inputs!$CN217+2,Inputs!$CN217=Inputs!$CO217)),0,IF(AZ$3=Inputs!$CN217,0.8,IF(AZ$3=Inputs!$CN217+1,0.6,IF(AZ$3=Inputs!$CN217+2,0.4,IF(AZ$3=Inputs!$CO217,0.2,IF(AND(AZ$3&gt;=Inputs!$CL217,AZ$3&lt;Inputs!$CM217),(AZ$3-Inputs!$CL217+1)/(Inputs!$AI217+1),0)))))))))</f>
        <v>0</v>
      </c>
      <c r="BA219" s="27">
        <f>IF(AND(Inputs!$CO217=0,BA$3&gt;=Inputs!$CM217),1,IF(AND(BA$3&gt;=Inputs!$CM217,BA$3&lt;Inputs!$CN217),1,IF(AND(BA$3=Inputs!$CN217,BA$3=Inputs!$CO217),1,IF(OR(AND(BA$3=Inputs!$CN217+1,Inputs!$CN217=Inputs!$CO217),AND(BA$3=Inputs!$CN217+2,Inputs!$CN217=Inputs!$CO217)),0,IF(BA$3=Inputs!$CN217,0.8,IF(BA$3=Inputs!$CN217+1,0.6,IF(BA$3=Inputs!$CN217+2,0.4,IF(BA$3=Inputs!$CO217,0.2,IF(AND(BA$3&gt;=Inputs!$CL217,BA$3&lt;Inputs!$CM217),(BA$3-Inputs!$CL217+1)/(Inputs!$AI217+1),0)))))))))</f>
        <v>0</v>
      </c>
      <c r="BB219" s="27">
        <f>IF(AND(Inputs!$CO217=0,BB$3&gt;=Inputs!$CM217),1,IF(AND(BB$3&gt;=Inputs!$CM217,BB$3&lt;Inputs!$CN217),1,IF(AND(BB$3=Inputs!$CN217,BB$3=Inputs!$CO217),1,IF(OR(AND(BB$3=Inputs!$CN217+1,Inputs!$CN217=Inputs!$CO217),AND(BB$3=Inputs!$CN217+2,Inputs!$CN217=Inputs!$CO217)),0,IF(BB$3=Inputs!$CN217,0.8,IF(BB$3=Inputs!$CN217+1,0.6,IF(BB$3=Inputs!$CN217+2,0.4,IF(BB$3=Inputs!$CO217,0.2,IF(AND(BB$3&gt;=Inputs!$CL217,BB$3&lt;Inputs!$CM217),(BB$3-Inputs!$CL217+1)/(Inputs!$AI217+1),0)))))))))</f>
        <v>0</v>
      </c>
      <c r="BC219" s="27">
        <f>IF(AND(Inputs!$CO217=0,BC$3&gt;=Inputs!$CM217),1,IF(AND(BC$3&gt;=Inputs!$CM217,BC$3&lt;Inputs!$CN217),1,IF(AND(BC$3=Inputs!$CN217,BC$3=Inputs!$CO217),1,IF(OR(AND(BC$3=Inputs!$CN217+1,Inputs!$CN217=Inputs!$CO217),AND(BC$3=Inputs!$CN217+2,Inputs!$CN217=Inputs!$CO217)),0,IF(BC$3=Inputs!$CN217,0.8,IF(BC$3=Inputs!$CN217+1,0.6,IF(BC$3=Inputs!$CN217+2,0.4,IF(BC$3=Inputs!$CO217,0.2,IF(AND(BC$3&gt;=Inputs!$CL217,BC$3&lt;Inputs!$CM217),(BC$3-Inputs!$CL217+1)/(Inputs!$AI217+1),0)))))))))</f>
        <v>0</v>
      </c>
      <c r="BD219" s="27">
        <f>IF(AND(Inputs!$CO217=0,BD$3&gt;=Inputs!$CM217),1,IF(AND(BD$3&gt;=Inputs!$CM217,BD$3&lt;Inputs!$CN217),1,IF(AND(BD$3=Inputs!$CN217,BD$3=Inputs!$CO217),1,IF(OR(AND(BD$3=Inputs!$CN217+1,Inputs!$CN217=Inputs!$CO217),AND(BD$3=Inputs!$CN217+2,Inputs!$CN217=Inputs!$CO217)),0,IF(BD$3=Inputs!$CN217,0.8,IF(BD$3=Inputs!$CN217+1,0.6,IF(BD$3=Inputs!$CN217+2,0.4,IF(BD$3=Inputs!$CO217,0.2,IF(AND(BD$3&gt;=Inputs!$CL217,BD$3&lt;Inputs!$CM217),(BD$3-Inputs!$CL217+1)/(Inputs!$AI217+1),0)))))))))</f>
        <v>0</v>
      </c>
      <c r="BE219" s="27">
        <f>IF(AND(Inputs!$CO217=0,BE$3&gt;=Inputs!$CM217),1,IF(AND(BE$3&gt;=Inputs!$CM217,BE$3&lt;Inputs!$CN217),1,IF(AND(BE$3=Inputs!$CN217,BE$3=Inputs!$CO217),1,IF(OR(AND(BE$3=Inputs!$CN217+1,Inputs!$CN217=Inputs!$CO217),AND(BE$3=Inputs!$CN217+2,Inputs!$CN217=Inputs!$CO217)),0,IF(BE$3=Inputs!$CN217,0.8,IF(BE$3=Inputs!$CN217+1,0.6,IF(BE$3=Inputs!$CN217+2,0.4,IF(BE$3=Inputs!$CO217,0.2,IF(AND(BE$3&gt;=Inputs!$CL217,BE$3&lt;Inputs!$CM217),(BE$3-Inputs!$CL217+1)/(Inputs!$AI217+1),0)))))))))</f>
        <v>0</v>
      </c>
      <c r="BF219" s="27">
        <f>IF(AND(Inputs!$CO217=0,BF$3&gt;=Inputs!$CM217),1,IF(AND(BF$3&gt;=Inputs!$CM217,BF$3&lt;Inputs!$CN217),1,IF(AND(BF$3=Inputs!$CN217,BF$3=Inputs!$CO217),1,IF(OR(AND(BF$3=Inputs!$CN217+1,Inputs!$CN217=Inputs!$CO217),AND(BF$3=Inputs!$CN217+2,Inputs!$CN217=Inputs!$CO217)),0,IF(BF$3=Inputs!$CN217,0.8,IF(BF$3=Inputs!$CN217+1,0.6,IF(BF$3=Inputs!$CN217+2,0.4,IF(BF$3=Inputs!$CO217,0.2,IF(AND(BF$3&gt;=Inputs!$CL217,BF$3&lt;Inputs!$CM217),(BF$3-Inputs!$CL217+1)/(Inputs!$AI217+1),0)))))))))</f>
        <v>0</v>
      </c>
      <c r="BG219" s="27">
        <f>IF(AND(Inputs!$CO217=0,BG$3&gt;=Inputs!$CM217),1,IF(AND(BG$3&gt;=Inputs!$CM217,BG$3&lt;Inputs!$CN217),1,IF(AND(BG$3=Inputs!$CN217,BG$3=Inputs!$CO217),1,IF(OR(AND(BG$3=Inputs!$CN217+1,Inputs!$CN217=Inputs!$CO217),AND(BG$3=Inputs!$CN217+2,Inputs!$CN217=Inputs!$CO217)),0,IF(BG$3=Inputs!$CN217,0.8,IF(BG$3=Inputs!$CN217+1,0.6,IF(BG$3=Inputs!$CN217+2,0.4,IF(BG$3=Inputs!$CO217,0.2,IF(AND(BG$3&gt;=Inputs!$CL217,BG$3&lt;Inputs!$CM217),(BG$3-Inputs!$CL217+1)/(Inputs!$AI217+1),0)))))))))</f>
        <v>0</v>
      </c>
      <c r="BH219" s="27">
        <f>IF(AND(Inputs!$CO217=0,BH$3&gt;=Inputs!$CM217),1,IF(AND(BH$3&gt;=Inputs!$CM217,BH$3&lt;Inputs!$CN217),1,IF(AND(BH$3=Inputs!$CN217,BH$3=Inputs!$CO217),1,IF(OR(AND(BH$3=Inputs!$CN217+1,Inputs!$CN217=Inputs!$CO217),AND(BH$3=Inputs!$CN217+2,Inputs!$CN217=Inputs!$CO217)),0,IF(BH$3=Inputs!$CN217,0.8,IF(BH$3=Inputs!$CN217+1,0.6,IF(BH$3=Inputs!$CN217+2,0.4,IF(BH$3=Inputs!$CO217,0.2,IF(AND(BH$3&gt;=Inputs!$CL217,BH$3&lt;Inputs!$CM217),(BH$3-Inputs!$CL217+1)/(Inputs!$AI217+1),0)))))))))</f>
        <v>0</v>
      </c>
      <c r="BI219" s="27">
        <f>IF(AND(Inputs!$CO217=0,BI$3&gt;=Inputs!$CM217),1,IF(AND(BI$3&gt;=Inputs!$CM217,BI$3&lt;Inputs!$CN217),1,IF(AND(BI$3=Inputs!$CN217,BI$3=Inputs!$CO217),1,IF(OR(AND(BI$3=Inputs!$CN217+1,Inputs!$CN217=Inputs!$CO217),AND(BI$3=Inputs!$CN217+2,Inputs!$CN217=Inputs!$CO217)),0,IF(BI$3=Inputs!$CN217,0.8,IF(BI$3=Inputs!$CN217+1,0.6,IF(BI$3=Inputs!$CN217+2,0.4,IF(BI$3=Inputs!$CO217,0.2,IF(AND(BI$3&gt;=Inputs!$CL217,BI$3&lt;Inputs!$CM217),(BI$3-Inputs!$CL217+1)/(Inputs!$AI217+1),0)))))))))</f>
        <v>0</v>
      </c>
      <c r="BJ219" s="27">
        <f>IF(AND(Inputs!$CO217=0,BJ$3&gt;=Inputs!$CM217),1,IF(AND(BJ$3&gt;=Inputs!$CM217,BJ$3&lt;Inputs!$CN217),1,IF(AND(BJ$3=Inputs!$CN217,BJ$3=Inputs!$CO217),1,IF(OR(AND(BJ$3=Inputs!$CN217+1,Inputs!$CN217=Inputs!$CO217),AND(BJ$3=Inputs!$CN217+2,Inputs!$CN217=Inputs!$CO217)),0,IF(BJ$3=Inputs!$CN217,0.8,IF(BJ$3=Inputs!$CN217+1,0.6,IF(BJ$3=Inputs!$CN217+2,0.4,IF(BJ$3=Inputs!$CO217,0.2,IF(AND(BJ$3&gt;=Inputs!$CL217,BJ$3&lt;Inputs!$CM217),(BJ$3-Inputs!$CL217+1)/(Inputs!$AI217+1),0)))))))))</f>
        <v>0</v>
      </c>
      <c r="BK219" s="27">
        <f>IF(AND(Inputs!$CO217=0,BK$3&gt;=Inputs!$CM217),1,IF(AND(BK$3&gt;=Inputs!$CM217,BK$3&lt;Inputs!$CN217),1,IF(AND(BK$3=Inputs!$CN217,BK$3=Inputs!$CO217),1,IF(OR(AND(BK$3=Inputs!$CN217+1,Inputs!$CN217=Inputs!$CO217),AND(BK$3=Inputs!$CN217+2,Inputs!$CN217=Inputs!$CO217)),0,IF(BK$3=Inputs!$CN217,0.8,IF(BK$3=Inputs!$CN217+1,0.6,IF(BK$3=Inputs!$CN217+2,0.4,IF(BK$3=Inputs!$CO217,0.2,IF(AND(BK$3&gt;=Inputs!$CL217,BK$3&lt;Inputs!$CM217),(BK$3-Inputs!$CL217+1)/(Inputs!$AI217+1),0)))))))))</f>
        <v>0</v>
      </c>
      <c r="BL219" s="27">
        <f>IF(AND(Inputs!$CO217=0,BL$3&gt;=Inputs!$CM217),1,IF(AND(BL$3&gt;=Inputs!$CM217,BL$3&lt;Inputs!$CN217),1,IF(AND(BL$3=Inputs!$CN217,BL$3=Inputs!$CO217),1,IF(OR(AND(BL$3=Inputs!$CN217+1,Inputs!$CN217=Inputs!$CO217),AND(BL$3=Inputs!$CN217+2,Inputs!$CN217=Inputs!$CO217)),0,IF(BL$3=Inputs!$CN217,0.8,IF(BL$3=Inputs!$CN217+1,0.6,IF(BL$3=Inputs!$CN217+2,0.4,IF(BL$3=Inputs!$CO217,0.2,IF(AND(BL$3&gt;=Inputs!$CL217,BL$3&lt;Inputs!$CM217),(BL$3-Inputs!$CL217+1)/(Inputs!$AI217+1),0)))))))))</f>
        <v>0</v>
      </c>
      <c r="BM219" s="27">
        <f>IF(AND(Inputs!$CO217=0,BM$3&gt;=Inputs!$CM217),1,IF(AND(BM$3&gt;=Inputs!$CM217,BM$3&lt;Inputs!$CN217),1,IF(AND(BM$3=Inputs!$CN217,BM$3=Inputs!$CO217),1,IF(OR(AND(BM$3=Inputs!$CN217+1,Inputs!$CN217=Inputs!$CO217),AND(BM$3=Inputs!$CN217+2,Inputs!$CN217=Inputs!$CO217)),0,IF(BM$3=Inputs!$CN217,0.8,IF(BM$3=Inputs!$CN217+1,0.6,IF(BM$3=Inputs!$CN217+2,0.4,IF(BM$3=Inputs!$CO217,0.2,IF(AND(BM$3&gt;=Inputs!$CL217,BM$3&lt;Inputs!$CM217),(BM$3-Inputs!$CL217+1)/(Inputs!$AI217+1),0)))))))))</f>
        <v>0</v>
      </c>
    </row>
    <row r="220" spans="1:65">
      <c r="A220" s="7" t="str">
        <f>IF(Inputs!A218="","",Inputs!A218)</f>
        <v/>
      </c>
      <c r="B220" t="str">
        <f>IF(Inputs!B218="","",Inputs!B218)</f>
        <v/>
      </c>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292"/>
      <c r="AE220" s="292"/>
      <c r="AF220" s="292"/>
      <c r="AG220" s="50">
        <f t="shared" si="9"/>
        <v>0</v>
      </c>
      <c r="AH220" s="42">
        <f t="shared" si="8"/>
        <v>0</v>
      </c>
      <c r="AJ220" s="27">
        <f>IF(AND(Inputs!$CO218=0,AJ$3&gt;=Inputs!$CM218),1,IF(AND(AJ$3&gt;=Inputs!$CM218,AJ$3&lt;Inputs!$CN218),1,IF(AND(AJ$3=Inputs!$CN218,AJ$3=Inputs!$CO218),1,IF(OR(AND(AJ$3=Inputs!$CN218+1,Inputs!$CN218=Inputs!$CO218),AND(AJ$3=Inputs!$CN218+2,Inputs!$CN218=Inputs!$CO218)),0,IF(AJ$3=Inputs!$CN218,0.8,IF(AJ$3=Inputs!$CN218+1,0.6,IF(AJ$3=Inputs!$CN218+2,0.4,IF(AJ$3=Inputs!$CO218,0.2,IF(AND(AJ$3&gt;=Inputs!$CL218,AJ$3&lt;Inputs!$CM218),(AJ$3-Inputs!$CL218+1)/(Inputs!$AI218+1),0)))))))))</f>
        <v>0</v>
      </c>
      <c r="AK220" s="27">
        <f>IF(AND(Inputs!$CO218=0,AK$3&gt;=Inputs!$CM218),1,IF(AND(AK$3&gt;=Inputs!$CM218,AK$3&lt;Inputs!$CN218),1,IF(AND(AK$3=Inputs!$CN218,AK$3=Inputs!$CO218),1,IF(OR(AND(AK$3=Inputs!$CN218+1,Inputs!$CN218=Inputs!$CO218),AND(AK$3=Inputs!$CN218+2,Inputs!$CN218=Inputs!$CO218)),0,IF(AK$3=Inputs!$CN218,0.8,IF(AK$3=Inputs!$CN218+1,0.6,IF(AK$3=Inputs!$CN218+2,0.4,IF(AK$3=Inputs!$CO218,0.2,IF(AND(AK$3&gt;=Inputs!$CL218,AK$3&lt;Inputs!$CM218),(AK$3-Inputs!$CL218+1)/(Inputs!$AI218+1),0)))))))))</f>
        <v>0</v>
      </c>
      <c r="AL220" s="27">
        <f>IF(AND(Inputs!$CO218=0,AL$3&gt;=Inputs!$CM218),1,IF(AND(AL$3&gt;=Inputs!$CM218,AL$3&lt;Inputs!$CN218),1,IF(AND(AL$3=Inputs!$CN218,AL$3=Inputs!$CO218),1,IF(OR(AND(AL$3=Inputs!$CN218+1,Inputs!$CN218=Inputs!$CO218),AND(AL$3=Inputs!$CN218+2,Inputs!$CN218=Inputs!$CO218)),0,IF(AL$3=Inputs!$CN218,0.8,IF(AL$3=Inputs!$CN218+1,0.6,IF(AL$3=Inputs!$CN218+2,0.4,IF(AL$3=Inputs!$CO218,0.2,IF(AND(AL$3&gt;=Inputs!$CL218,AL$3&lt;Inputs!$CM218),(AL$3-Inputs!$CL218+1)/(Inputs!$AI218+1),0)))))))))</f>
        <v>0</v>
      </c>
      <c r="AM220" s="27">
        <f>IF(AND(Inputs!$CO218=0,AM$3&gt;=Inputs!$CM218),1,IF(AND(AM$3&gt;=Inputs!$CM218,AM$3&lt;Inputs!$CN218),1,IF(AND(AM$3=Inputs!$CN218,AM$3=Inputs!$CO218),1,IF(OR(AND(AM$3=Inputs!$CN218+1,Inputs!$CN218=Inputs!$CO218),AND(AM$3=Inputs!$CN218+2,Inputs!$CN218=Inputs!$CO218)),0,IF(AM$3=Inputs!$CN218,0.8,IF(AM$3=Inputs!$CN218+1,0.6,IF(AM$3=Inputs!$CN218+2,0.4,IF(AM$3=Inputs!$CO218,0.2,IF(AND(AM$3&gt;=Inputs!$CL218,AM$3&lt;Inputs!$CM218),(AM$3-Inputs!$CL218+1)/(Inputs!$AI218+1),0)))))))))</f>
        <v>0</v>
      </c>
      <c r="AN220" s="27">
        <f>IF(AND(Inputs!$CO218=0,AN$3&gt;=Inputs!$CM218),1,IF(AND(AN$3&gt;=Inputs!$CM218,AN$3&lt;Inputs!$CN218),1,IF(AND(AN$3=Inputs!$CN218,AN$3=Inputs!$CO218),1,IF(OR(AND(AN$3=Inputs!$CN218+1,Inputs!$CN218=Inputs!$CO218),AND(AN$3=Inputs!$CN218+2,Inputs!$CN218=Inputs!$CO218)),0,IF(AN$3=Inputs!$CN218,0.8,IF(AN$3=Inputs!$CN218+1,0.6,IF(AN$3=Inputs!$CN218+2,0.4,IF(AN$3=Inputs!$CO218,0.2,IF(AND(AN$3&gt;=Inputs!$CL218,AN$3&lt;Inputs!$CM218),(AN$3-Inputs!$CL218+1)/(Inputs!$AI218+1),0)))))))))</f>
        <v>0</v>
      </c>
      <c r="AO220" s="27">
        <f>IF(AND(Inputs!$CO218=0,AO$3&gt;=Inputs!$CM218),1,IF(AND(AO$3&gt;=Inputs!$CM218,AO$3&lt;Inputs!$CN218),1,IF(AND(AO$3=Inputs!$CN218,AO$3=Inputs!$CO218),1,IF(OR(AND(AO$3=Inputs!$CN218+1,Inputs!$CN218=Inputs!$CO218),AND(AO$3=Inputs!$CN218+2,Inputs!$CN218=Inputs!$CO218)),0,IF(AO$3=Inputs!$CN218,0.8,IF(AO$3=Inputs!$CN218+1,0.6,IF(AO$3=Inputs!$CN218+2,0.4,IF(AO$3=Inputs!$CO218,0.2,IF(AND(AO$3&gt;=Inputs!$CL218,AO$3&lt;Inputs!$CM218),(AO$3-Inputs!$CL218+1)/(Inputs!$AI218+1),0)))))))))</f>
        <v>0</v>
      </c>
      <c r="AP220" s="27">
        <f>IF(AND(Inputs!$CO218=0,AP$3&gt;=Inputs!$CM218),1,IF(AND(AP$3&gt;=Inputs!$CM218,AP$3&lt;Inputs!$CN218),1,IF(AND(AP$3=Inputs!$CN218,AP$3=Inputs!$CO218),1,IF(OR(AND(AP$3=Inputs!$CN218+1,Inputs!$CN218=Inputs!$CO218),AND(AP$3=Inputs!$CN218+2,Inputs!$CN218=Inputs!$CO218)),0,IF(AP$3=Inputs!$CN218,0.8,IF(AP$3=Inputs!$CN218+1,0.6,IF(AP$3=Inputs!$CN218+2,0.4,IF(AP$3=Inputs!$CO218,0.2,IF(AND(AP$3&gt;=Inputs!$CL218,AP$3&lt;Inputs!$CM218),(AP$3-Inputs!$CL218+1)/(Inputs!$AI218+1),0)))))))))</f>
        <v>0</v>
      </c>
      <c r="AQ220" s="27">
        <f>IF(AND(Inputs!$CO218=0,AQ$3&gt;=Inputs!$CM218),1,IF(AND(AQ$3&gt;=Inputs!$CM218,AQ$3&lt;Inputs!$CN218),1,IF(AND(AQ$3=Inputs!$CN218,AQ$3=Inputs!$CO218),1,IF(OR(AND(AQ$3=Inputs!$CN218+1,Inputs!$CN218=Inputs!$CO218),AND(AQ$3=Inputs!$CN218+2,Inputs!$CN218=Inputs!$CO218)),0,IF(AQ$3=Inputs!$CN218,0.8,IF(AQ$3=Inputs!$CN218+1,0.6,IF(AQ$3=Inputs!$CN218+2,0.4,IF(AQ$3=Inputs!$CO218,0.2,IF(AND(AQ$3&gt;=Inputs!$CL218,AQ$3&lt;Inputs!$CM218),(AQ$3-Inputs!$CL218+1)/(Inputs!$AI218+1),0)))))))))</f>
        <v>0</v>
      </c>
      <c r="AR220" s="27">
        <f>IF(AND(Inputs!$CO218=0,AR$3&gt;=Inputs!$CM218),1,IF(AND(AR$3&gt;=Inputs!$CM218,AR$3&lt;Inputs!$CN218),1,IF(AND(AR$3=Inputs!$CN218,AR$3=Inputs!$CO218),1,IF(OR(AND(AR$3=Inputs!$CN218+1,Inputs!$CN218=Inputs!$CO218),AND(AR$3=Inputs!$CN218+2,Inputs!$CN218=Inputs!$CO218)),0,IF(AR$3=Inputs!$CN218,0.8,IF(AR$3=Inputs!$CN218+1,0.6,IF(AR$3=Inputs!$CN218+2,0.4,IF(AR$3=Inputs!$CO218,0.2,IF(AND(AR$3&gt;=Inputs!$CL218,AR$3&lt;Inputs!$CM218),(AR$3-Inputs!$CL218+1)/(Inputs!$AI218+1),0)))))))))</f>
        <v>0</v>
      </c>
      <c r="AS220" s="27">
        <f>IF(AND(Inputs!$CO218=0,AS$3&gt;=Inputs!$CM218),1,IF(AND(AS$3&gt;=Inputs!$CM218,AS$3&lt;Inputs!$CN218),1,IF(AND(AS$3=Inputs!$CN218,AS$3=Inputs!$CO218),1,IF(OR(AND(AS$3=Inputs!$CN218+1,Inputs!$CN218=Inputs!$CO218),AND(AS$3=Inputs!$CN218+2,Inputs!$CN218=Inputs!$CO218)),0,IF(AS$3=Inputs!$CN218,0.8,IF(AS$3=Inputs!$CN218+1,0.6,IF(AS$3=Inputs!$CN218+2,0.4,IF(AS$3=Inputs!$CO218,0.2,IF(AND(AS$3&gt;=Inputs!$CL218,AS$3&lt;Inputs!$CM218),(AS$3-Inputs!$CL218+1)/(Inputs!$AI218+1),0)))))))))</f>
        <v>0</v>
      </c>
      <c r="AT220" s="27">
        <f>IF(AND(Inputs!$CO218=0,AT$3&gt;=Inputs!$CM218),1,IF(AND(AT$3&gt;=Inputs!$CM218,AT$3&lt;Inputs!$CN218),1,IF(AND(AT$3=Inputs!$CN218,AT$3=Inputs!$CO218),1,IF(OR(AND(AT$3=Inputs!$CN218+1,Inputs!$CN218=Inputs!$CO218),AND(AT$3=Inputs!$CN218+2,Inputs!$CN218=Inputs!$CO218)),0,IF(AT$3=Inputs!$CN218,0.8,IF(AT$3=Inputs!$CN218+1,0.6,IF(AT$3=Inputs!$CN218+2,0.4,IF(AT$3=Inputs!$CO218,0.2,IF(AND(AT$3&gt;=Inputs!$CL218,AT$3&lt;Inputs!$CM218),(AT$3-Inputs!$CL218+1)/(Inputs!$AI218+1),0)))))))))</f>
        <v>0</v>
      </c>
      <c r="AU220" s="27">
        <f>IF(AND(Inputs!$CO218=0,AU$3&gt;=Inputs!$CM218),1,IF(AND(AU$3&gt;=Inputs!$CM218,AU$3&lt;Inputs!$CN218),1,IF(AND(AU$3=Inputs!$CN218,AU$3=Inputs!$CO218),1,IF(OR(AND(AU$3=Inputs!$CN218+1,Inputs!$CN218=Inputs!$CO218),AND(AU$3=Inputs!$CN218+2,Inputs!$CN218=Inputs!$CO218)),0,IF(AU$3=Inputs!$CN218,0.8,IF(AU$3=Inputs!$CN218+1,0.6,IF(AU$3=Inputs!$CN218+2,0.4,IF(AU$3=Inputs!$CO218,0.2,IF(AND(AU$3&gt;=Inputs!$CL218,AU$3&lt;Inputs!$CM218),(AU$3-Inputs!$CL218+1)/(Inputs!$AI218+1),0)))))))))</f>
        <v>0</v>
      </c>
      <c r="AV220" s="27">
        <f>IF(AND(Inputs!$CO218=0,AV$3&gt;=Inputs!$CM218),1,IF(AND(AV$3&gt;=Inputs!$CM218,AV$3&lt;Inputs!$CN218),1,IF(AND(AV$3=Inputs!$CN218,AV$3=Inputs!$CO218),1,IF(OR(AND(AV$3=Inputs!$CN218+1,Inputs!$CN218=Inputs!$CO218),AND(AV$3=Inputs!$CN218+2,Inputs!$CN218=Inputs!$CO218)),0,IF(AV$3=Inputs!$CN218,0.8,IF(AV$3=Inputs!$CN218+1,0.6,IF(AV$3=Inputs!$CN218+2,0.4,IF(AV$3=Inputs!$CO218,0.2,IF(AND(AV$3&gt;=Inputs!$CL218,AV$3&lt;Inputs!$CM218),(AV$3-Inputs!$CL218+1)/(Inputs!$AI218+1),0)))))))))</f>
        <v>0</v>
      </c>
      <c r="AW220" s="27">
        <f>IF(AND(Inputs!$CO218=0,AW$3&gt;=Inputs!$CM218),1,IF(AND(AW$3&gt;=Inputs!$CM218,AW$3&lt;Inputs!$CN218),1,IF(AND(AW$3=Inputs!$CN218,AW$3=Inputs!$CO218),1,IF(OR(AND(AW$3=Inputs!$CN218+1,Inputs!$CN218=Inputs!$CO218),AND(AW$3=Inputs!$CN218+2,Inputs!$CN218=Inputs!$CO218)),0,IF(AW$3=Inputs!$CN218,0.8,IF(AW$3=Inputs!$CN218+1,0.6,IF(AW$3=Inputs!$CN218+2,0.4,IF(AW$3=Inputs!$CO218,0.2,IF(AND(AW$3&gt;=Inputs!$CL218,AW$3&lt;Inputs!$CM218),(AW$3-Inputs!$CL218+1)/(Inputs!$AI218+1),0)))))))))</f>
        <v>0</v>
      </c>
      <c r="AX220" s="27">
        <f>IF(AND(Inputs!$CO218=0,AX$3&gt;=Inputs!$CM218),1,IF(AND(AX$3&gt;=Inputs!$CM218,AX$3&lt;Inputs!$CN218),1,IF(AND(AX$3=Inputs!$CN218,AX$3=Inputs!$CO218),1,IF(OR(AND(AX$3=Inputs!$CN218+1,Inputs!$CN218=Inputs!$CO218),AND(AX$3=Inputs!$CN218+2,Inputs!$CN218=Inputs!$CO218)),0,IF(AX$3=Inputs!$CN218,0.8,IF(AX$3=Inputs!$CN218+1,0.6,IF(AX$3=Inputs!$CN218+2,0.4,IF(AX$3=Inputs!$CO218,0.2,IF(AND(AX$3&gt;=Inputs!$CL218,AX$3&lt;Inputs!$CM218),(AX$3-Inputs!$CL218+1)/(Inputs!$AI218+1),0)))))))))</f>
        <v>0</v>
      </c>
      <c r="AY220" s="27">
        <f>IF(AND(Inputs!$CO218=0,AY$3&gt;=Inputs!$CM218),1,IF(AND(AY$3&gt;=Inputs!$CM218,AY$3&lt;Inputs!$CN218),1,IF(AND(AY$3=Inputs!$CN218,AY$3=Inputs!$CO218),1,IF(OR(AND(AY$3=Inputs!$CN218+1,Inputs!$CN218=Inputs!$CO218),AND(AY$3=Inputs!$CN218+2,Inputs!$CN218=Inputs!$CO218)),0,IF(AY$3=Inputs!$CN218,0.8,IF(AY$3=Inputs!$CN218+1,0.6,IF(AY$3=Inputs!$CN218+2,0.4,IF(AY$3=Inputs!$CO218,0.2,IF(AND(AY$3&gt;=Inputs!$CL218,AY$3&lt;Inputs!$CM218),(AY$3-Inputs!$CL218+1)/(Inputs!$AI218+1),0)))))))))</f>
        <v>0</v>
      </c>
      <c r="AZ220" s="27">
        <f>IF(AND(Inputs!$CO218=0,AZ$3&gt;=Inputs!$CM218),1,IF(AND(AZ$3&gt;=Inputs!$CM218,AZ$3&lt;Inputs!$CN218),1,IF(AND(AZ$3=Inputs!$CN218,AZ$3=Inputs!$CO218),1,IF(OR(AND(AZ$3=Inputs!$CN218+1,Inputs!$CN218=Inputs!$CO218),AND(AZ$3=Inputs!$CN218+2,Inputs!$CN218=Inputs!$CO218)),0,IF(AZ$3=Inputs!$CN218,0.8,IF(AZ$3=Inputs!$CN218+1,0.6,IF(AZ$3=Inputs!$CN218+2,0.4,IF(AZ$3=Inputs!$CO218,0.2,IF(AND(AZ$3&gt;=Inputs!$CL218,AZ$3&lt;Inputs!$CM218),(AZ$3-Inputs!$CL218+1)/(Inputs!$AI218+1),0)))))))))</f>
        <v>0</v>
      </c>
      <c r="BA220" s="27">
        <f>IF(AND(Inputs!$CO218=0,BA$3&gt;=Inputs!$CM218),1,IF(AND(BA$3&gt;=Inputs!$CM218,BA$3&lt;Inputs!$CN218),1,IF(AND(BA$3=Inputs!$CN218,BA$3=Inputs!$CO218),1,IF(OR(AND(BA$3=Inputs!$CN218+1,Inputs!$CN218=Inputs!$CO218),AND(BA$3=Inputs!$CN218+2,Inputs!$CN218=Inputs!$CO218)),0,IF(BA$3=Inputs!$CN218,0.8,IF(BA$3=Inputs!$CN218+1,0.6,IF(BA$3=Inputs!$CN218+2,0.4,IF(BA$3=Inputs!$CO218,0.2,IF(AND(BA$3&gt;=Inputs!$CL218,BA$3&lt;Inputs!$CM218),(BA$3-Inputs!$CL218+1)/(Inputs!$AI218+1),0)))))))))</f>
        <v>0</v>
      </c>
      <c r="BB220" s="27">
        <f>IF(AND(Inputs!$CO218=0,BB$3&gt;=Inputs!$CM218),1,IF(AND(BB$3&gt;=Inputs!$CM218,BB$3&lt;Inputs!$CN218),1,IF(AND(BB$3=Inputs!$CN218,BB$3=Inputs!$CO218),1,IF(OR(AND(BB$3=Inputs!$CN218+1,Inputs!$CN218=Inputs!$CO218),AND(BB$3=Inputs!$CN218+2,Inputs!$CN218=Inputs!$CO218)),0,IF(BB$3=Inputs!$CN218,0.8,IF(BB$3=Inputs!$CN218+1,0.6,IF(BB$3=Inputs!$CN218+2,0.4,IF(BB$3=Inputs!$CO218,0.2,IF(AND(BB$3&gt;=Inputs!$CL218,BB$3&lt;Inputs!$CM218),(BB$3-Inputs!$CL218+1)/(Inputs!$AI218+1),0)))))))))</f>
        <v>0</v>
      </c>
      <c r="BC220" s="27">
        <f>IF(AND(Inputs!$CO218=0,BC$3&gt;=Inputs!$CM218),1,IF(AND(BC$3&gt;=Inputs!$CM218,BC$3&lt;Inputs!$CN218),1,IF(AND(BC$3=Inputs!$CN218,BC$3=Inputs!$CO218),1,IF(OR(AND(BC$3=Inputs!$CN218+1,Inputs!$CN218=Inputs!$CO218),AND(BC$3=Inputs!$CN218+2,Inputs!$CN218=Inputs!$CO218)),0,IF(BC$3=Inputs!$CN218,0.8,IF(BC$3=Inputs!$CN218+1,0.6,IF(BC$3=Inputs!$CN218+2,0.4,IF(BC$3=Inputs!$CO218,0.2,IF(AND(BC$3&gt;=Inputs!$CL218,BC$3&lt;Inputs!$CM218),(BC$3-Inputs!$CL218+1)/(Inputs!$AI218+1),0)))))))))</f>
        <v>0</v>
      </c>
      <c r="BD220" s="27">
        <f>IF(AND(Inputs!$CO218=0,BD$3&gt;=Inputs!$CM218),1,IF(AND(BD$3&gt;=Inputs!$CM218,BD$3&lt;Inputs!$CN218),1,IF(AND(BD$3=Inputs!$CN218,BD$3=Inputs!$CO218),1,IF(OR(AND(BD$3=Inputs!$CN218+1,Inputs!$CN218=Inputs!$CO218),AND(BD$3=Inputs!$CN218+2,Inputs!$CN218=Inputs!$CO218)),0,IF(BD$3=Inputs!$CN218,0.8,IF(BD$3=Inputs!$CN218+1,0.6,IF(BD$3=Inputs!$CN218+2,0.4,IF(BD$3=Inputs!$CO218,0.2,IF(AND(BD$3&gt;=Inputs!$CL218,BD$3&lt;Inputs!$CM218),(BD$3-Inputs!$CL218+1)/(Inputs!$AI218+1),0)))))))))</f>
        <v>0</v>
      </c>
      <c r="BE220" s="27">
        <f>IF(AND(Inputs!$CO218=0,BE$3&gt;=Inputs!$CM218),1,IF(AND(BE$3&gt;=Inputs!$CM218,BE$3&lt;Inputs!$CN218),1,IF(AND(BE$3=Inputs!$CN218,BE$3=Inputs!$CO218),1,IF(OR(AND(BE$3=Inputs!$CN218+1,Inputs!$CN218=Inputs!$CO218),AND(BE$3=Inputs!$CN218+2,Inputs!$CN218=Inputs!$CO218)),0,IF(BE$3=Inputs!$CN218,0.8,IF(BE$3=Inputs!$CN218+1,0.6,IF(BE$3=Inputs!$CN218+2,0.4,IF(BE$3=Inputs!$CO218,0.2,IF(AND(BE$3&gt;=Inputs!$CL218,BE$3&lt;Inputs!$CM218),(BE$3-Inputs!$CL218+1)/(Inputs!$AI218+1),0)))))))))</f>
        <v>0</v>
      </c>
      <c r="BF220" s="27">
        <f>IF(AND(Inputs!$CO218=0,BF$3&gt;=Inputs!$CM218),1,IF(AND(BF$3&gt;=Inputs!$CM218,BF$3&lt;Inputs!$CN218),1,IF(AND(BF$3=Inputs!$CN218,BF$3=Inputs!$CO218),1,IF(OR(AND(BF$3=Inputs!$CN218+1,Inputs!$CN218=Inputs!$CO218),AND(BF$3=Inputs!$CN218+2,Inputs!$CN218=Inputs!$CO218)),0,IF(BF$3=Inputs!$CN218,0.8,IF(BF$3=Inputs!$CN218+1,0.6,IF(BF$3=Inputs!$CN218+2,0.4,IF(BF$3=Inputs!$CO218,0.2,IF(AND(BF$3&gt;=Inputs!$CL218,BF$3&lt;Inputs!$CM218),(BF$3-Inputs!$CL218+1)/(Inputs!$AI218+1),0)))))))))</f>
        <v>0</v>
      </c>
      <c r="BG220" s="27">
        <f>IF(AND(Inputs!$CO218=0,BG$3&gt;=Inputs!$CM218),1,IF(AND(BG$3&gt;=Inputs!$CM218,BG$3&lt;Inputs!$CN218),1,IF(AND(BG$3=Inputs!$CN218,BG$3=Inputs!$CO218),1,IF(OR(AND(BG$3=Inputs!$CN218+1,Inputs!$CN218=Inputs!$CO218),AND(BG$3=Inputs!$CN218+2,Inputs!$CN218=Inputs!$CO218)),0,IF(BG$3=Inputs!$CN218,0.8,IF(BG$3=Inputs!$CN218+1,0.6,IF(BG$3=Inputs!$CN218+2,0.4,IF(BG$3=Inputs!$CO218,0.2,IF(AND(BG$3&gt;=Inputs!$CL218,BG$3&lt;Inputs!$CM218),(BG$3-Inputs!$CL218+1)/(Inputs!$AI218+1),0)))))))))</f>
        <v>0</v>
      </c>
      <c r="BH220" s="27">
        <f>IF(AND(Inputs!$CO218=0,BH$3&gt;=Inputs!$CM218),1,IF(AND(BH$3&gt;=Inputs!$CM218,BH$3&lt;Inputs!$CN218),1,IF(AND(BH$3=Inputs!$CN218,BH$3=Inputs!$CO218),1,IF(OR(AND(BH$3=Inputs!$CN218+1,Inputs!$CN218=Inputs!$CO218),AND(BH$3=Inputs!$CN218+2,Inputs!$CN218=Inputs!$CO218)),0,IF(BH$3=Inputs!$CN218,0.8,IF(BH$3=Inputs!$CN218+1,0.6,IF(BH$3=Inputs!$CN218+2,0.4,IF(BH$3=Inputs!$CO218,0.2,IF(AND(BH$3&gt;=Inputs!$CL218,BH$3&lt;Inputs!$CM218),(BH$3-Inputs!$CL218+1)/(Inputs!$AI218+1),0)))))))))</f>
        <v>0</v>
      </c>
      <c r="BI220" s="27">
        <f>IF(AND(Inputs!$CO218=0,BI$3&gt;=Inputs!$CM218),1,IF(AND(BI$3&gt;=Inputs!$CM218,BI$3&lt;Inputs!$CN218),1,IF(AND(BI$3=Inputs!$CN218,BI$3=Inputs!$CO218),1,IF(OR(AND(BI$3=Inputs!$CN218+1,Inputs!$CN218=Inputs!$CO218),AND(BI$3=Inputs!$CN218+2,Inputs!$CN218=Inputs!$CO218)),0,IF(BI$3=Inputs!$CN218,0.8,IF(BI$3=Inputs!$CN218+1,0.6,IF(BI$3=Inputs!$CN218+2,0.4,IF(BI$3=Inputs!$CO218,0.2,IF(AND(BI$3&gt;=Inputs!$CL218,BI$3&lt;Inputs!$CM218),(BI$3-Inputs!$CL218+1)/(Inputs!$AI218+1),0)))))))))</f>
        <v>0</v>
      </c>
      <c r="BJ220" s="27">
        <f>IF(AND(Inputs!$CO218=0,BJ$3&gt;=Inputs!$CM218),1,IF(AND(BJ$3&gt;=Inputs!$CM218,BJ$3&lt;Inputs!$CN218),1,IF(AND(BJ$3=Inputs!$CN218,BJ$3=Inputs!$CO218),1,IF(OR(AND(BJ$3=Inputs!$CN218+1,Inputs!$CN218=Inputs!$CO218),AND(BJ$3=Inputs!$CN218+2,Inputs!$CN218=Inputs!$CO218)),0,IF(BJ$3=Inputs!$CN218,0.8,IF(BJ$3=Inputs!$CN218+1,0.6,IF(BJ$3=Inputs!$CN218+2,0.4,IF(BJ$3=Inputs!$CO218,0.2,IF(AND(BJ$3&gt;=Inputs!$CL218,BJ$3&lt;Inputs!$CM218),(BJ$3-Inputs!$CL218+1)/(Inputs!$AI218+1),0)))))))))</f>
        <v>0</v>
      </c>
      <c r="BK220" s="27">
        <f>IF(AND(Inputs!$CO218=0,BK$3&gt;=Inputs!$CM218),1,IF(AND(BK$3&gt;=Inputs!$CM218,BK$3&lt;Inputs!$CN218),1,IF(AND(BK$3=Inputs!$CN218,BK$3=Inputs!$CO218),1,IF(OR(AND(BK$3=Inputs!$CN218+1,Inputs!$CN218=Inputs!$CO218),AND(BK$3=Inputs!$CN218+2,Inputs!$CN218=Inputs!$CO218)),0,IF(BK$3=Inputs!$CN218,0.8,IF(BK$3=Inputs!$CN218+1,0.6,IF(BK$3=Inputs!$CN218+2,0.4,IF(BK$3=Inputs!$CO218,0.2,IF(AND(BK$3&gt;=Inputs!$CL218,BK$3&lt;Inputs!$CM218),(BK$3-Inputs!$CL218+1)/(Inputs!$AI218+1),0)))))))))</f>
        <v>0</v>
      </c>
      <c r="BL220" s="27">
        <f>IF(AND(Inputs!$CO218=0,BL$3&gt;=Inputs!$CM218),1,IF(AND(BL$3&gt;=Inputs!$CM218,BL$3&lt;Inputs!$CN218),1,IF(AND(BL$3=Inputs!$CN218,BL$3=Inputs!$CO218),1,IF(OR(AND(BL$3=Inputs!$CN218+1,Inputs!$CN218=Inputs!$CO218),AND(BL$3=Inputs!$CN218+2,Inputs!$CN218=Inputs!$CO218)),0,IF(BL$3=Inputs!$CN218,0.8,IF(BL$3=Inputs!$CN218+1,0.6,IF(BL$3=Inputs!$CN218+2,0.4,IF(BL$3=Inputs!$CO218,0.2,IF(AND(BL$3&gt;=Inputs!$CL218,BL$3&lt;Inputs!$CM218),(BL$3-Inputs!$CL218+1)/(Inputs!$AI218+1),0)))))))))</f>
        <v>0</v>
      </c>
      <c r="BM220" s="27">
        <f>IF(AND(Inputs!$CO218=0,BM$3&gt;=Inputs!$CM218),1,IF(AND(BM$3&gt;=Inputs!$CM218,BM$3&lt;Inputs!$CN218),1,IF(AND(BM$3=Inputs!$CN218,BM$3=Inputs!$CO218),1,IF(OR(AND(BM$3=Inputs!$CN218+1,Inputs!$CN218=Inputs!$CO218),AND(BM$3=Inputs!$CN218+2,Inputs!$CN218=Inputs!$CO218)),0,IF(BM$3=Inputs!$CN218,0.8,IF(BM$3=Inputs!$CN218+1,0.6,IF(BM$3=Inputs!$CN218+2,0.4,IF(BM$3=Inputs!$CO218,0.2,IF(AND(BM$3&gt;=Inputs!$CL218,BM$3&lt;Inputs!$CM218),(BM$3-Inputs!$CL218+1)/(Inputs!$AI218+1),0)))))))))</f>
        <v>0</v>
      </c>
    </row>
    <row r="221" spans="1:65">
      <c r="A221" s="7" t="str">
        <f>IF(Inputs!A219="","",Inputs!A219)</f>
        <v/>
      </c>
      <c r="B221" t="str">
        <f>IF(Inputs!B219="","",Inputs!B219)</f>
        <v/>
      </c>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292"/>
      <c r="AE221" s="292"/>
      <c r="AF221" s="292"/>
      <c r="AG221" s="50">
        <f t="shared" si="9"/>
        <v>0</v>
      </c>
      <c r="AH221" s="42">
        <f t="shared" si="8"/>
        <v>0</v>
      </c>
      <c r="AJ221" s="27">
        <f>IF(AND(Inputs!$CO219=0,AJ$3&gt;=Inputs!$CM219),1,IF(AND(AJ$3&gt;=Inputs!$CM219,AJ$3&lt;Inputs!$CN219),1,IF(AND(AJ$3=Inputs!$CN219,AJ$3=Inputs!$CO219),1,IF(OR(AND(AJ$3=Inputs!$CN219+1,Inputs!$CN219=Inputs!$CO219),AND(AJ$3=Inputs!$CN219+2,Inputs!$CN219=Inputs!$CO219)),0,IF(AJ$3=Inputs!$CN219,0.8,IF(AJ$3=Inputs!$CN219+1,0.6,IF(AJ$3=Inputs!$CN219+2,0.4,IF(AJ$3=Inputs!$CO219,0.2,IF(AND(AJ$3&gt;=Inputs!$CL219,AJ$3&lt;Inputs!$CM219),(AJ$3-Inputs!$CL219+1)/(Inputs!$AI219+1),0)))))))))</f>
        <v>0</v>
      </c>
      <c r="AK221" s="27">
        <f>IF(AND(Inputs!$CO219=0,AK$3&gt;=Inputs!$CM219),1,IF(AND(AK$3&gt;=Inputs!$CM219,AK$3&lt;Inputs!$CN219),1,IF(AND(AK$3=Inputs!$CN219,AK$3=Inputs!$CO219),1,IF(OR(AND(AK$3=Inputs!$CN219+1,Inputs!$CN219=Inputs!$CO219),AND(AK$3=Inputs!$CN219+2,Inputs!$CN219=Inputs!$CO219)),0,IF(AK$3=Inputs!$CN219,0.8,IF(AK$3=Inputs!$CN219+1,0.6,IF(AK$3=Inputs!$CN219+2,0.4,IF(AK$3=Inputs!$CO219,0.2,IF(AND(AK$3&gt;=Inputs!$CL219,AK$3&lt;Inputs!$CM219),(AK$3-Inputs!$CL219+1)/(Inputs!$AI219+1),0)))))))))</f>
        <v>0</v>
      </c>
      <c r="AL221" s="27">
        <f>IF(AND(Inputs!$CO219=0,AL$3&gt;=Inputs!$CM219),1,IF(AND(AL$3&gt;=Inputs!$CM219,AL$3&lt;Inputs!$CN219),1,IF(AND(AL$3=Inputs!$CN219,AL$3=Inputs!$CO219),1,IF(OR(AND(AL$3=Inputs!$CN219+1,Inputs!$CN219=Inputs!$CO219),AND(AL$3=Inputs!$CN219+2,Inputs!$CN219=Inputs!$CO219)),0,IF(AL$3=Inputs!$CN219,0.8,IF(AL$3=Inputs!$CN219+1,0.6,IF(AL$3=Inputs!$CN219+2,0.4,IF(AL$3=Inputs!$CO219,0.2,IF(AND(AL$3&gt;=Inputs!$CL219,AL$3&lt;Inputs!$CM219),(AL$3-Inputs!$CL219+1)/(Inputs!$AI219+1),0)))))))))</f>
        <v>0</v>
      </c>
      <c r="AM221" s="27">
        <f>IF(AND(Inputs!$CO219=0,AM$3&gt;=Inputs!$CM219),1,IF(AND(AM$3&gt;=Inputs!$CM219,AM$3&lt;Inputs!$CN219),1,IF(AND(AM$3=Inputs!$CN219,AM$3=Inputs!$CO219),1,IF(OR(AND(AM$3=Inputs!$CN219+1,Inputs!$CN219=Inputs!$CO219),AND(AM$3=Inputs!$CN219+2,Inputs!$CN219=Inputs!$CO219)),0,IF(AM$3=Inputs!$CN219,0.8,IF(AM$3=Inputs!$CN219+1,0.6,IF(AM$3=Inputs!$CN219+2,0.4,IF(AM$3=Inputs!$CO219,0.2,IF(AND(AM$3&gt;=Inputs!$CL219,AM$3&lt;Inputs!$CM219),(AM$3-Inputs!$CL219+1)/(Inputs!$AI219+1),0)))))))))</f>
        <v>0</v>
      </c>
      <c r="AN221" s="27">
        <f>IF(AND(Inputs!$CO219=0,AN$3&gt;=Inputs!$CM219),1,IF(AND(AN$3&gt;=Inputs!$CM219,AN$3&lt;Inputs!$CN219),1,IF(AND(AN$3=Inputs!$CN219,AN$3=Inputs!$CO219),1,IF(OR(AND(AN$3=Inputs!$CN219+1,Inputs!$CN219=Inputs!$CO219),AND(AN$3=Inputs!$CN219+2,Inputs!$CN219=Inputs!$CO219)),0,IF(AN$3=Inputs!$CN219,0.8,IF(AN$3=Inputs!$CN219+1,0.6,IF(AN$3=Inputs!$CN219+2,0.4,IF(AN$3=Inputs!$CO219,0.2,IF(AND(AN$3&gt;=Inputs!$CL219,AN$3&lt;Inputs!$CM219),(AN$3-Inputs!$CL219+1)/(Inputs!$AI219+1),0)))))))))</f>
        <v>0</v>
      </c>
      <c r="AO221" s="27">
        <f>IF(AND(Inputs!$CO219=0,AO$3&gt;=Inputs!$CM219),1,IF(AND(AO$3&gt;=Inputs!$CM219,AO$3&lt;Inputs!$CN219),1,IF(AND(AO$3=Inputs!$CN219,AO$3=Inputs!$CO219),1,IF(OR(AND(AO$3=Inputs!$CN219+1,Inputs!$CN219=Inputs!$CO219),AND(AO$3=Inputs!$CN219+2,Inputs!$CN219=Inputs!$CO219)),0,IF(AO$3=Inputs!$CN219,0.8,IF(AO$3=Inputs!$CN219+1,0.6,IF(AO$3=Inputs!$CN219+2,0.4,IF(AO$3=Inputs!$CO219,0.2,IF(AND(AO$3&gt;=Inputs!$CL219,AO$3&lt;Inputs!$CM219),(AO$3-Inputs!$CL219+1)/(Inputs!$AI219+1),0)))))))))</f>
        <v>0</v>
      </c>
      <c r="AP221" s="27">
        <f>IF(AND(Inputs!$CO219=0,AP$3&gt;=Inputs!$CM219),1,IF(AND(AP$3&gt;=Inputs!$CM219,AP$3&lt;Inputs!$CN219),1,IF(AND(AP$3=Inputs!$CN219,AP$3=Inputs!$CO219),1,IF(OR(AND(AP$3=Inputs!$CN219+1,Inputs!$CN219=Inputs!$CO219),AND(AP$3=Inputs!$CN219+2,Inputs!$CN219=Inputs!$CO219)),0,IF(AP$3=Inputs!$CN219,0.8,IF(AP$3=Inputs!$CN219+1,0.6,IF(AP$3=Inputs!$CN219+2,0.4,IF(AP$3=Inputs!$CO219,0.2,IF(AND(AP$3&gt;=Inputs!$CL219,AP$3&lt;Inputs!$CM219),(AP$3-Inputs!$CL219+1)/(Inputs!$AI219+1),0)))))))))</f>
        <v>0</v>
      </c>
      <c r="AQ221" s="27">
        <f>IF(AND(Inputs!$CO219=0,AQ$3&gt;=Inputs!$CM219),1,IF(AND(AQ$3&gt;=Inputs!$CM219,AQ$3&lt;Inputs!$CN219),1,IF(AND(AQ$3=Inputs!$CN219,AQ$3=Inputs!$CO219),1,IF(OR(AND(AQ$3=Inputs!$CN219+1,Inputs!$CN219=Inputs!$CO219),AND(AQ$3=Inputs!$CN219+2,Inputs!$CN219=Inputs!$CO219)),0,IF(AQ$3=Inputs!$CN219,0.8,IF(AQ$3=Inputs!$CN219+1,0.6,IF(AQ$3=Inputs!$CN219+2,0.4,IF(AQ$3=Inputs!$CO219,0.2,IF(AND(AQ$3&gt;=Inputs!$CL219,AQ$3&lt;Inputs!$CM219),(AQ$3-Inputs!$CL219+1)/(Inputs!$AI219+1),0)))))))))</f>
        <v>0</v>
      </c>
      <c r="AR221" s="27">
        <f>IF(AND(Inputs!$CO219=0,AR$3&gt;=Inputs!$CM219),1,IF(AND(AR$3&gt;=Inputs!$CM219,AR$3&lt;Inputs!$CN219),1,IF(AND(AR$3=Inputs!$CN219,AR$3=Inputs!$CO219),1,IF(OR(AND(AR$3=Inputs!$CN219+1,Inputs!$CN219=Inputs!$CO219),AND(AR$3=Inputs!$CN219+2,Inputs!$CN219=Inputs!$CO219)),0,IF(AR$3=Inputs!$CN219,0.8,IF(AR$3=Inputs!$CN219+1,0.6,IF(AR$3=Inputs!$CN219+2,0.4,IF(AR$3=Inputs!$CO219,0.2,IF(AND(AR$3&gt;=Inputs!$CL219,AR$3&lt;Inputs!$CM219),(AR$3-Inputs!$CL219+1)/(Inputs!$AI219+1),0)))))))))</f>
        <v>0</v>
      </c>
      <c r="AS221" s="27">
        <f>IF(AND(Inputs!$CO219=0,AS$3&gt;=Inputs!$CM219),1,IF(AND(AS$3&gt;=Inputs!$CM219,AS$3&lt;Inputs!$CN219),1,IF(AND(AS$3=Inputs!$CN219,AS$3=Inputs!$CO219),1,IF(OR(AND(AS$3=Inputs!$CN219+1,Inputs!$CN219=Inputs!$CO219),AND(AS$3=Inputs!$CN219+2,Inputs!$CN219=Inputs!$CO219)),0,IF(AS$3=Inputs!$CN219,0.8,IF(AS$3=Inputs!$CN219+1,0.6,IF(AS$3=Inputs!$CN219+2,0.4,IF(AS$3=Inputs!$CO219,0.2,IF(AND(AS$3&gt;=Inputs!$CL219,AS$3&lt;Inputs!$CM219),(AS$3-Inputs!$CL219+1)/(Inputs!$AI219+1),0)))))))))</f>
        <v>0</v>
      </c>
      <c r="AT221" s="27">
        <f>IF(AND(Inputs!$CO219=0,AT$3&gt;=Inputs!$CM219),1,IF(AND(AT$3&gt;=Inputs!$CM219,AT$3&lt;Inputs!$CN219),1,IF(AND(AT$3=Inputs!$CN219,AT$3=Inputs!$CO219),1,IF(OR(AND(AT$3=Inputs!$CN219+1,Inputs!$CN219=Inputs!$CO219),AND(AT$3=Inputs!$CN219+2,Inputs!$CN219=Inputs!$CO219)),0,IF(AT$3=Inputs!$CN219,0.8,IF(AT$3=Inputs!$CN219+1,0.6,IF(AT$3=Inputs!$CN219+2,0.4,IF(AT$3=Inputs!$CO219,0.2,IF(AND(AT$3&gt;=Inputs!$CL219,AT$3&lt;Inputs!$CM219),(AT$3-Inputs!$CL219+1)/(Inputs!$AI219+1),0)))))))))</f>
        <v>0</v>
      </c>
      <c r="AU221" s="27">
        <f>IF(AND(Inputs!$CO219=0,AU$3&gt;=Inputs!$CM219),1,IF(AND(AU$3&gt;=Inputs!$CM219,AU$3&lt;Inputs!$CN219),1,IF(AND(AU$3=Inputs!$CN219,AU$3=Inputs!$CO219),1,IF(OR(AND(AU$3=Inputs!$CN219+1,Inputs!$CN219=Inputs!$CO219),AND(AU$3=Inputs!$CN219+2,Inputs!$CN219=Inputs!$CO219)),0,IF(AU$3=Inputs!$CN219,0.8,IF(AU$3=Inputs!$CN219+1,0.6,IF(AU$3=Inputs!$CN219+2,0.4,IF(AU$3=Inputs!$CO219,0.2,IF(AND(AU$3&gt;=Inputs!$CL219,AU$3&lt;Inputs!$CM219),(AU$3-Inputs!$CL219+1)/(Inputs!$AI219+1),0)))))))))</f>
        <v>0</v>
      </c>
      <c r="AV221" s="27">
        <f>IF(AND(Inputs!$CO219=0,AV$3&gt;=Inputs!$CM219),1,IF(AND(AV$3&gt;=Inputs!$CM219,AV$3&lt;Inputs!$CN219),1,IF(AND(AV$3=Inputs!$CN219,AV$3=Inputs!$CO219),1,IF(OR(AND(AV$3=Inputs!$CN219+1,Inputs!$CN219=Inputs!$CO219),AND(AV$3=Inputs!$CN219+2,Inputs!$CN219=Inputs!$CO219)),0,IF(AV$3=Inputs!$CN219,0.8,IF(AV$3=Inputs!$CN219+1,0.6,IF(AV$3=Inputs!$CN219+2,0.4,IF(AV$3=Inputs!$CO219,0.2,IF(AND(AV$3&gt;=Inputs!$CL219,AV$3&lt;Inputs!$CM219),(AV$3-Inputs!$CL219+1)/(Inputs!$AI219+1),0)))))))))</f>
        <v>0</v>
      </c>
      <c r="AW221" s="27">
        <f>IF(AND(Inputs!$CO219=0,AW$3&gt;=Inputs!$CM219),1,IF(AND(AW$3&gt;=Inputs!$CM219,AW$3&lt;Inputs!$CN219),1,IF(AND(AW$3=Inputs!$CN219,AW$3=Inputs!$CO219),1,IF(OR(AND(AW$3=Inputs!$CN219+1,Inputs!$CN219=Inputs!$CO219),AND(AW$3=Inputs!$CN219+2,Inputs!$CN219=Inputs!$CO219)),0,IF(AW$3=Inputs!$CN219,0.8,IF(AW$3=Inputs!$CN219+1,0.6,IF(AW$3=Inputs!$CN219+2,0.4,IF(AW$3=Inputs!$CO219,0.2,IF(AND(AW$3&gt;=Inputs!$CL219,AW$3&lt;Inputs!$CM219),(AW$3-Inputs!$CL219+1)/(Inputs!$AI219+1),0)))))))))</f>
        <v>0</v>
      </c>
      <c r="AX221" s="27">
        <f>IF(AND(Inputs!$CO219=0,AX$3&gt;=Inputs!$CM219),1,IF(AND(AX$3&gt;=Inputs!$CM219,AX$3&lt;Inputs!$CN219),1,IF(AND(AX$3=Inputs!$CN219,AX$3=Inputs!$CO219),1,IF(OR(AND(AX$3=Inputs!$CN219+1,Inputs!$CN219=Inputs!$CO219),AND(AX$3=Inputs!$CN219+2,Inputs!$CN219=Inputs!$CO219)),0,IF(AX$3=Inputs!$CN219,0.8,IF(AX$3=Inputs!$CN219+1,0.6,IF(AX$3=Inputs!$CN219+2,0.4,IF(AX$3=Inputs!$CO219,0.2,IF(AND(AX$3&gt;=Inputs!$CL219,AX$3&lt;Inputs!$CM219),(AX$3-Inputs!$CL219+1)/(Inputs!$AI219+1),0)))))))))</f>
        <v>0</v>
      </c>
      <c r="AY221" s="27">
        <f>IF(AND(Inputs!$CO219=0,AY$3&gt;=Inputs!$CM219),1,IF(AND(AY$3&gt;=Inputs!$CM219,AY$3&lt;Inputs!$CN219),1,IF(AND(AY$3=Inputs!$CN219,AY$3=Inputs!$CO219),1,IF(OR(AND(AY$3=Inputs!$CN219+1,Inputs!$CN219=Inputs!$CO219),AND(AY$3=Inputs!$CN219+2,Inputs!$CN219=Inputs!$CO219)),0,IF(AY$3=Inputs!$CN219,0.8,IF(AY$3=Inputs!$CN219+1,0.6,IF(AY$3=Inputs!$CN219+2,0.4,IF(AY$3=Inputs!$CO219,0.2,IF(AND(AY$3&gt;=Inputs!$CL219,AY$3&lt;Inputs!$CM219),(AY$3-Inputs!$CL219+1)/(Inputs!$AI219+1),0)))))))))</f>
        <v>0</v>
      </c>
      <c r="AZ221" s="27">
        <f>IF(AND(Inputs!$CO219=0,AZ$3&gt;=Inputs!$CM219),1,IF(AND(AZ$3&gt;=Inputs!$CM219,AZ$3&lt;Inputs!$CN219),1,IF(AND(AZ$3=Inputs!$CN219,AZ$3=Inputs!$CO219),1,IF(OR(AND(AZ$3=Inputs!$CN219+1,Inputs!$CN219=Inputs!$CO219),AND(AZ$3=Inputs!$CN219+2,Inputs!$CN219=Inputs!$CO219)),0,IF(AZ$3=Inputs!$CN219,0.8,IF(AZ$3=Inputs!$CN219+1,0.6,IF(AZ$3=Inputs!$CN219+2,0.4,IF(AZ$3=Inputs!$CO219,0.2,IF(AND(AZ$3&gt;=Inputs!$CL219,AZ$3&lt;Inputs!$CM219),(AZ$3-Inputs!$CL219+1)/(Inputs!$AI219+1),0)))))))))</f>
        <v>0</v>
      </c>
      <c r="BA221" s="27">
        <f>IF(AND(Inputs!$CO219=0,BA$3&gt;=Inputs!$CM219),1,IF(AND(BA$3&gt;=Inputs!$CM219,BA$3&lt;Inputs!$CN219),1,IF(AND(BA$3=Inputs!$CN219,BA$3=Inputs!$CO219),1,IF(OR(AND(BA$3=Inputs!$CN219+1,Inputs!$CN219=Inputs!$CO219),AND(BA$3=Inputs!$CN219+2,Inputs!$CN219=Inputs!$CO219)),0,IF(BA$3=Inputs!$CN219,0.8,IF(BA$3=Inputs!$CN219+1,0.6,IF(BA$3=Inputs!$CN219+2,0.4,IF(BA$3=Inputs!$CO219,0.2,IF(AND(BA$3&gt;=Inputs!$CL219,BA$3&lt;Inputs!$CM219),(BA$3-Inputs!$CL219+1)/(Inputs!$AI219+1),0)))))))))</f>
        <v>0</v>
      </c>
      <c r="BB221" s="27">
        <f>IF(AND(Inputs!$CO219=0,BB$3&gt;=Inputs!$CM219),1,IF(AND(BB$3&gt;=Inputs!$CM219,BB$3&lt;Inputs!$CN219),1,IF(AND(BB$3=Inputs!$CN219,BB$3=Inputs!$CO219),1,IF(OR(AND(BB$3=Inputs!$CN219+1,Inputs!$CN219=Inputs!$CO219),AND(BB$3=Inputs!$CN219+2,Inputs!$CN219=Inputs!$CO219)),0,IF(BB$3=Inputs!$CN219,0.8,IF(BB$3=Inputs!$CN219+1,0.6,IF(BB$3=Inputs!$CN219+2,0.4,IF(BB$3=Inputs!$CO219,0.2,IF(AND(BB$3&gt;=Inputs!$CL219,BB$3&lt;Inputs!$CM219),(BB$3-Inputs!$CL219+1)/(Inputs!$AI219+1),0)))))))))</f>
        <v>0</v>
      </c>
      <c r="BC221" s="27">
        <f>IF(AND(Inputs!$CO219=0,BC$3&gt;=Inputs!$CM219),1,IF(AND(BC$3&gt;=Inputs!$CM219,BC$3&lt;Inputs!$CN219),1,IF(AND(BC$3=Inputs!$CN219,BC$3=Inputs!$CO219),1,IF(OR(AND(BC$3=Inputs!$CN219+1,Inputs!$CN219=Inputs!$CO219),AND(BC$3=Inputs!$CN219+2,Inputs!$CN219=Inputs!$CO219)),0,IF(BC$3=Inputs!$CN219,0.8,IF(BC$3=Inputs!$CN219+1,0.6,IF(BC$3=Inputs!$CN219+2,0.4,IF(BC$3=Inputs!$CO219,0.2,IF(AND(BC$3&gt;=Inputs!$CL219,BC$3&lt;Inputs!$CM219),(BC$3-Inputs!$CL219+1)/(Inputs!$AI219+1),0)))))))))</f>
        <v>0</v>
      </c>
      <c r="BD221" s="27">
        <f>IF(AND(Inputs!$CO219=0,BD$3&gt;=Inputs!$CM219),1,IF(AND(BD$3&gt;=Inputs!$CM219,BD$3&lt;Inputs!$CN219),1,IF(AND(BD$3=Inputs!$CN219,BD$3=Inputs!$CO219),1,IF(OR(AND(BD$3=Inputs!$CN219+1,Inputs!$CN219=Inputs!$CO219),AND(BD$3=Inputs!$CN219+2,Inputs!$CN219=Inputs!$CO219)),0,IF(BD$3=Inputs!$CN219,0.8,IF(BD$3=Inputs!$CN219+1,0.6,IF(BD$3=Inputs!$CN219+2,0.4,IF(BD$3=Inputs!$CO219,0.2,IF(AND(BD$3&gt;=Inputs!$CL219,BD$3&lt;Inputs!$CM219),(BD$3-Inputs!$CL219+1)/(Inputs!$AI219+1),0)))))))))</f>
        <v>0</v>
      </c>
      <c r="BE221" s="27">
        <f>IF(AND(Inputs!$CO219=0,BE$3&gt;=Inputs!$CM219),1,IF(AND(BE$3&gt;=Inputs!$CM219,BE$3&lt;Inputs!$CN219),1,IF(AND(BE$3=Inputs!$CN219,BE$3=Inputs!$CO219),1,IF(OR(AND(BE$3=Inputs!$CN219+1,Inputs!$CN219=Inputs!$CO219),AND(BE$3=Inputs!$CN219+2,Inputs!$CN219=Inputs!$CO219)),0,IF(BE$3=Inputs!$CN219,0.8,IF(BE$3=Inputs!$CN219+1,0.6,IF(BE$3=Inputs!$CN219+2,0.4,IF(BE$3=Inputs!$CO219,0.2,IF(AND(BE$3&gt;=Inputs!$CL219,BE$3&lt;Inputs!$CM219),(BE$3-Inputs!$CL219+1)/(Inputs!$AI219+1),0)))))))))</f>
        <v>0</v>
      </c>
      <c r="BF221" s="27">
        <f>IF(AND(Inputs!$CO219=0,BF$3&gt;=Inputs!$CM219),1,IF(AND(BF$3&gt;=Inputs!$CM219,BF$3&lt;Inputs!$CN219),1,IF(AND(BF$3=Inputs!$CN219,BF$3=Inputs!$CO219),1,IF(OR(AND(BF$3=Inputs!$CN219+1,Inputs!$CN219=Inputs!$CO219),AND(BF$3=Inputs!$CN219+2,Inputs!$CN219=Inputs!$CO219)),0,IF(BF$3=Inputs!$CN219,0.8,IF(BF$3=Inputs!$CN219+1,0.6,IF(BF$3=Inputs!$CN219+2,0.4,IF(BF$3=Inputs!$CO219,0.2,IF(AND(BF$3&gt;=Inputs!$CL219,BF$3&lt;Inputs!$CM219),(BF$3-Inputs!$CL219+1)/(Inputs!$AI219+1),0)))))))))</f>
        <v>0</v>
      </c>
      <c r="BG221" s="27">
        <f>IF(AND(Inputs!$CO219=0,BG$3&gt;=Inputs!$CM219),1,IF(AND(BG$3&gt;=Inputs!$CM219,BG$3&lt;Inputs!$CN219),1,IF(AND(BG$3=Inputs!$CN219,BG$3=Inputs!$CO219),1,IF(OR(AND(BG$3=Inputs!$CN219+1,Inputs!$CN219=Inputs!$CO219),AND(BG$3=Inputs!$CN219+2,Inputs!$CN219=Inputs!$CO219)),0,IF(BG$3=Inputs!$CN219,0.8,IF(BG$3=Inputs!$CN219+1,0.6,IF(BG$3=Inputs!$CN219+2,0.4,IF(BG$3=Inputs!$CO219,0.2,IF(AND(BG$3&gt;=Inputs!$CL219,BG$3&lt;Inputs!$CM219),(BG$3-Inputs!$CL219+1)/(Inputs!$AI219+1),0)))))))))</f>
        <v>0</v>
      </c>
      <c r="BH221" s="27">
        <f>IF(AND(Inputs!$CO219=0,BH$3&gt;=Inputs!$CM219),1,IF(AND(BH$3&gt;=Inputs!$CM219,BH$3&lt;Inputs!$CN219),1,IF(AND(BH$3=Inputs!$CN219,BH$3=Inputs!$CO219),1,IF(OR(AND(BH$3=Inputs!$CN219+1,Inputs!$CN219=Inputs!$CO219),AND(BH$3=Inputs!$CN219+2,Inputs!$CN219=Inputs!$CO219)),0,IF(BH$3=Inputs!$CN219,0.8,IF(BH$3=Inputs!$CN219+1,0.6,IF(BH$3=Inputs!$CN219+2,0.4,IF(BH$3=Inputs!$CO219,0.2,IF(AND(BH$3&gt;=Inputs!$CL219,BH$3&lt;Inputs!$CM219),(BH$3-Inputs!$CL219+1)/(Inputs!$AI219+1),0)))))))))</f>
        <v>0</v>
      </c>
      <c r="BI221" s="27">
        <f>IF(AND(Inputs!$CO219=0,BI$3&gt;=Inputs!$CM219),1,IF(AND(BI$3&gt;=Inputs!$CM219,BI$3&lt;Inputs!$CN219),1,IF(AND(BI$3=Inputs!$CN219,BI$3=Inputs!$CO219),1,IF(OR(AND(BI$3=Inputs!$CN219+1,Inputs!$CN219=Inputs!$CO219),AND(BI$3=Inputs!$CN219+2,Inputs!$CN219=Inputs!$CO219)),0,IF(BI$3=Inputs!$CN219,0.8,IF(BI$3=Inputs!$CN219+1,0.6,IF(BI$3=Inputs!$CN219+2,0.4,IF(BI$3=Inputs!$CO219,0.2,IF(AND(BI$3&gt;=Inputs!$CL219,BI$3&lt;Inputs!$CM219),(BI$3-Inputs!$CL219+1)/(Inputs!$AI219+1),0)))))))))</f>
        <v>0</v>
      </c>
      <c r="BJ221" s="27">
        <f>IF(AND(Inputs!$CO219=0,BJ$3&gt;=Inputs!$CM219),1,IF(AND(BJ$3&gt;=Inputs!$CM219,BJ$3&lt;Inputs!$CN219),1,IF(AND(BJ$3=Inputs!$CN219,BJ$3=Inputs!$CO219),1,IF(OR(AND(BJ$3=Inputs!$CN219+1,Inputs!$CN219=Inputs!$CO219),AND(BJ$3=Inputs!$CN219+2,Inputs!$CN219=Inputs!$CO219)),0,IF(BJ$3=Inputs!$CN219,0.8,IF(BJ$3=Inputs!$CN219+1,0.6,IF(BJ$3=Inputs!$CN219+2,0.4,IF(BJ$3=Inputs!$CO219,0.2,IF(AND(BJ$3&gt;=Inputs!$CL219,BJ$3&lt;Inputs!$CM219),(BJ$3-Inputs!$CL219+1)/(Inputs!$AI219+1),0)))))))))</f>
        <v>0</v>
      </c>
      <c r="BK221" s="27">
        <f>IF(AND(Inputs!$CO219=0,BK$3&gt;=Inputs!$CM219),1,IF(AND(BK$3&gt;=Inputs!$CM219,BK$3&lt;Inputs!$CN219),1,IF(AND(BK$3=Inputs!$CN219,BK$3=Inputs!$CO219),1,IF(OR(AND(BK$3=Inputs!$CN219+1,Inputs!$CN219=Inputs!$CO219),AND(BK$3=Inputs!$CN219+2,Inputs!$CN219=Inputs!$CO219)),0,IF(BK$3=Inputs!$CN219,0.8,IF(BK$3=Inputs!$CN219+1,0.6,IF(BK$3=Inputs!$CN219+2,0.4,IF(BK$3=Inputs!$CO219,0.2,IF(AND(BK$3&gt;=Inputs!$CL219,BK$3&lt;Inputs!$CM219),(BK$3-Inputs!$CL219+1)/(Inputs!$AI219+1),0)))))))))</f>
        <v>0</v>
      </c>
      <c r="BL221" s="27">
        <f>IF(AND(Inputs!$CO219=0,BL$3&gt;=Inputs!$CM219),1,IF(AND(BL$3&gt;=Inputs!$CM219,BL$3&lt;Inputs!$CN219),1,IF(AND(BL$3=Inputs!$CN219,BL$3=Inputs!$CO219),1,IF(OR(AND(BL$3=Inputs!$CN219+1,Inputs!$CN219=Inputs!$CO219),AND(BL$3=Inputs!$CN219+2,Inputs!$CN219=Inputs!$CO219)),0,IF(BL$3=Inputs!$CN219,0.8,IF(BL$3=Inputs!$CN219+1,0.6,IF(BL$3=Inputs!$CN219+2,0.4,IF(BL$3=Inputs!$CO219,0.2,IF(AND(BL$3&gt;=Inputs!$CL219,BL$3&lt;Inputs!$CM219),(BL$3-Inputs!$CL219+1)/(Inputs!$AI219+1),0)))))))))</f>
        <v>0</v>
      </c>
      <c r="BM221" s="27">
        <f>IF(AND(Inputs!$CO219=0,BM$3&gt;=Inputs!$CM219),1,IF(AND(BM$3&gt;=Inputs!$CM219,BM$3&lt;Inputs!$CN219),1,IF(AND(BM$3=Inputs!$CN219,BM$3=Inputs!$CO219),1,IF(OR(AND(BM$3=Inputs!$CN219+1,Inputs!$CN219=Inputs!$CO219),AND(BM$3=Inputs!$CN219+2,Inputs!$CN219=Inputs!$CO219)),0,IF(BM$3=Inputs!$CN219,0.8,IF(BM$3=Inputs!$CN219+1,0.6,IF(BM$3=Inputs!$CN219+2,0.4,IF(BM$3=Inputs!$CO219,0.2,IF(AND(BM$3&gt;=Inputs!$CL219,BM$3&lt;Inputs!$CM219),(BM$3-Inputs!$CL219+1)/(Inputs!$AI219+1),0)))))))))</f>
        <v>0</v>
      </c>
    </row>
    <row r="222" spans="1:65">
      <c r="A222" s="7" t="str">
        <f>IF(Inputs!A220="","",Inputs!A220)</f>
        <v/>
      </c>
      <c r="B222" t="str">
        <f>IF(Inputs!B220="","",Inputs!B220)</f>
        <v/>
      </c>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c r="AA222" s="292"/>
      <c r="AB222" s="292"/>
      <c r="AC222" s="292"/>
      <c r="AD222" s="292"/>
      <c r="AE222" s="292"/>
      <c r="AF222" s="292"/>
      <c r="AG222" s="50">
        <f t="shared" si="9"/>
        <v>0</v>
      </c>
      <c r="AH222" s="42">
        <f t="shared" si="8"/>
        <v>0</v>
      </c>
      <c r="AJ222" s="27">
        <f>IF(AND(Inputs!$CO220=0,AJ$3&gt;=Inputs!$CM220),1,IF(AND(AJ$3&gt;=Inputs!$CM220,AJ$3&lt;Inputs!$CN220),1,IF(AND(AJ$3=Inputs!$CN220,AJ$3=Inputs!$CO220),1,IF(OR(AND(AJ$3=Inputs!$CN220+1,Inputs!$CN220=Inputs!$CO220),AND(AJ$3=Inputs!$CN220+2,Inputs!$CN220=Inputs!$CO220)),0,IF(AJ$3=Inputs!$CN220,0.8,IF(AJ$3=Inputs!$CN220+1,0.6,IF(AJ$3=Inputs!$CN220+2,0.4,IF(AJ$3=Inputs!$CO220,0.2,IF(AND(AJ$3&gt;=Inputs!$CL220,AJ$3&lt;Inputs!$CM220),(AJ$3-Inputs!$CL220+1)/(Inputs!$AI220+1),0)))))))))</f>
        <v>0</v>
      </c>
      <c r="AK222" s="27">
        <f>IF(AND(Inputs!$CO220=0,AK$3&gt;=Inputs!$CM220),1,IF(AND(AK$3&gt;=Inputs!$CM220,AK$3&lt;Inputs!$CN220),1,IF(AND(AK$3=Inputs!$CN220,AK$3=Inputs!$CO220),1,IF(OR(AND(AK$3=Inputs!$CN220+1,Inputs!$CN220=Inputs!$CO220),AND(AK$3=Inputs!$CN220+2,Inputs!$CN220=Inputs!$CO220)),0,IF(AK$3=Inputs!$CN220,0.8,IF(AK$3=Inputs!$CN220+1,0.6,IF(AK$3=Inputs!$CN220+2,0.4,IF(AK$3=Inputs!$CO220,0.2,IF(AND(AK$3&gt;=Inputs!$CL220,AK$3&lt;Inputs!$CM220),(AK$3-Inputs!$CL220+1)/(Inputs!$AI220+1),0)))))))))</f>
        <v>0</v>
      </c>
      <c r="AL222" s="27">
        <f>IF(AND(Inputs!$CO220=0,AL$3&gt;=Inputs!$CM220),1,IF(AND(AL$3&gt;=Inputs!$CM220,AL$3&lt;Inputs!$CN220),1,IF(AND(AL$3=Inputs!$CN220,AL$3=Inputs!$CO220),1,IF(OR(AND(AL$3=Inputs!$CN220+1,Inputs!$CN220=Inputs!$CO220),AND(AL$3=Inputs!$CN220+2,Inputs!$CN220=Inputs!$CO220)),0,IF(AL$3=Inputs!$CN220,0.8,IF(AL$3=Inputs!$CN220+1,0.6,IF(AL$3=Inputs!$CN220+2,0.4,IF(AL$3=Inputs!$CO220,0.2,IF(AND(AL$3&gt;=Inputs!$CL220,AL$3&lt;Inputs!$CM220),(AL$3-Inputs!$CL220+1)/(Inputs!$AI220+1),0)))))))))</f>
        <v>0</v>
      </c>
      <c r="AM222" s="27">
        <f>IF(AND(Inputs!$CO220=0,AM$3&gt;=Inputs!$CM220),1,IF(AND(AM$3&gt;=Inputs!$CM220,AM$3&lt;Inputs!$CN220),1,IF(AND(AM$3=Inputs!$CN220,AM$3=Inputs!$CO220),1,IF(OR(AND(AM$3=Inputs!$CN220+1,Inputs!$CN220=Inputs!$CO220),AND(AM$3=Inputs!$CN220+2,Inputs!$CN220=Inputs!$CO220)),0,IF(AM$3=Inputs!$CN220,0.8,IF(AM$3=Inputs!$CN220+1,0.6,IF(AM$3=Inputs!$CN220+2,0.4,IF(AM$3=Inputs!$CO220,0.2,IF(AND(AM$3&gt;=Inputs!$CL220,AM$3&lt;Inputs!$CM220),(AM$3-Inputs!$CL220+1)/(Inputs!$AI220+1),0)))))))))</f>
        <v>0</v>
      </c>
      <c r="AN222" s="27">
        <f>IF(AND(Inputs!$CO220=0,AN$3&gt;=Inputs!$CM220),1,IF(AND(AN$3&gt;=Inputs!$CM220,AN$3&lt;Inputs!$CN220),1,IF(AND(AN$3=Inputs!$CN220,AN$3=Inputs!$CO220),1,IF(OR(AND(AN$3=Inputs!$CN220+1,Inputs!$CN220=Inputs!$CO220),AND(AN$3=Inputs!$CN220+2,Inputs!$CN220=Inputs!$CO220)),0,IF(AN$3=Inputs!$CN220,0.8,IF(AN$3=Inputs!$CN220+1,0.6,IF(AN$3=Inputs!$CN220+2,0.4,IF(AN$3=Inputs!$CO220,0.2,IF(AND(AN$3&gt;=Inputs!$CL220,AN$3&lt;Inputs!$CM220),(AN$3-Inputs!$CL220+1)/(Inputs!$AI220+1),0)))))))))</f>
        <v>0</v>
      </c>
      <c r="AO222" s="27">
        <f>IF(AND(Inputs!$CO220=0,AO$3&gt;=Inputs!$CM220),1,IF(AND(AO$3&gt;=Inputs!$CM220,AO$3&lt;Inputs!$CN220),1,IF(AND(AO$3=Inputs!$CN220,AO$3=Inputs!$CO220),1,IF(OR(AND(AO$3=Inputs!$CN220+1,Inputs!$CN220=Inputs!$CO220),AND(AO$3=Inputs!$CN220+2,Inputs!$CN220=Inputs!$CO220)),0,IF(AO$3=Inputs!$CN220,0.8,IF(AO$3=Inputs!$CN220+1,0.6,IF(AO$3=Inputs!$CN220+2,0.4,IF(AO$3=Inputs!$CO220,0.2,IF(AND(AO$3&gt;=Inputs!$CL220,AO$3&lt;Inputs!$CM220),(AO$3-Inputs!$CL220+1)/(Inputs!$AI220+1),0)))))))))</f>
        <v>0</v>
      </c>
      <c r="AP222" s="27">
        <f>IF(AND(Inputs!$CO220=0,AP$3&gt;=Inputs!$CM220),1,IF(AND(AP$3&gt;=Inputs!$CM220,AP$3&lt;Inputs!$CN220),1,IF(AND(AP$3=Inputs!$CN220,AP$3=Inputs!$CO220),1,IF(OR(AND(AP$3=Inputs!$CN220+1,Inputs!$CN220=Inputs!$CO220),AND(AP$3=Inputs!$CN220+2,Inputs!$CN220=Inputs!$CO220)),0,IF(AP$3=Inputs!$CN220,0.8,IF(AP$3=Inputs!$CN220+1,0.6,IF(AP$3=Inputs!$CN220+2,0.4,IF(AP$3=Inputs!$CO220,0.2,IF(AND(AP$3&gt;=Inputs!$CL220,AP$3&lt;Inputs!$CM220),(AP$3-Inputs!$CL220+1)/(Inputs!$AI220+1),0)))))))))</f>
        <v>0</v>
      </c>
      <c r="AQ222" s="27">
        <f>IF(AND(Inputs!$CO220=0,AQ$3&gt;=Inputs!$CM220),1,IF(AND(AQ$3&gt;=Inputs!$CM220,AQ$3&lt;Inputs!$CN220),1,IF(AND(AQ$3=Inputs!$CN220,AQ$3=Inputs!$CO220),1,IF(OR(AND(AQ$3=Inputs!$CN220+1,Inputs!$CN220=Inputs!$CO220),AND(AQ$3=Inputs!$CN220+2,Inputs!$CN220=Inputs!$CO220)),0,IF(AQ$3=Inputs!$CN220,0.8,IF(AQ$3=Inputs!$CN220+1,0.6,IF(AQ$3=Inputs!$CN220+2,0.4,IF(AQ$3=Inputs!$CO220,0.2,IF(AND(AQ$3&gt;=Inputs!$CL220,AQ$3&lt;Inputs!$CM220),(AQ$3-Inputs!$CL220+1)/(Inputs!$AI220+1),0)))))))))</f>
        <v>0</v>
      </c>
      <c r="AR222" s="27">
        <f>IF(AND(Inputs!$CO220=0,AR$3&gt;=Inputs!$CM220),1,IF(AND(AR$3&gt;=Inputs!$CM220,AR$3&lt;Inputs!$CN220),1,IF(AND(AR$3=Inputs!$CN220,AR$3=Inputs!$CO220),1,IF(OR(AND(AR$3=Inputs!$CN220+1,Inputs!$CN220=Inputs!$CO220),AND(AR$3=Inputs!$CN220+2,Inputs!$CN220=Inputs!$CO220)),0,IF(AR$3=Inputs!$CN220,0.8,IF(AR$3=Inputs!$CN220+1,0.6,IF(AR$3=Inputs!$CN220+2,0.4,IF(AR$3=Inputs!$CO220,0.2,IF(AND(AR$3&gt;=Inputs!$CL220,AR$3&lt;Inputs!$CM220),(AR$3-Inputs!$CL220+1)/(Inputs!$AI220+1),0)))))))))</f>
        <v>0</v>
      </c>
      <c r="AS222" s="27">
        <f>IF(AND(Inputs!$CO220=0,AS$3&gt;=Inputs!$CM220),1,IF(AND(AS$3&gt;=Inputs!$CM220,AS$3&lt;Inputs!$CN220),1,IF(AND(AS$3=Inputs!$CN220,AS$3=Inputs!$CO220),1,IF(OR(AND(AS$3=Inputs!$CN220+1,Inputs!$CN220=Inputs!$CO220),AND(AS$3=Inputs!$CN220+2,Inputs!$CN220=Inputs!$CO220)),0,IF(AS$3=Inputs!$CN220,0.8,IF(AS$3=Inputs!$CN220+1,0.6,IF(AS$3=Inputs!$CN220+2,0.4,IF(AS$3=Inputs!$CO220,0.2,IF(AND(AS$3&gt;=Inputs!$CL220,AS$3&lt;Inputs!$CM220),(AS$3-Inputs!$CL220+1)/(Inputs!$AI220+1),0)))))))))</f>
        <v>0</v>
      </c>
      <c r="AT222" s="27">
        <f>IF(AND(Inputs!$CO220=0,AT$3&gt;=Inputs!$CM220),1,IF(AND(AT$3&gt;=Inputs!$CM220,AT$3&lt;Inputs!$CN220),1,IF(AND(AT$3=Inputs!$CN220,AT$3=Inputs!$CO220),1,IF(OR(AND(AT$3=Inputs!$CN220+1,Inputs!$CN220=Inputs!$CO220),AND(AT$3=Inputs!$CN220+2,Inputs!$CN220=Inputs!$CO220)),0,IF(AT$3=Inputs!$CN220,0.8,IF(AT$3=Inputs!$CN220+1,0.6,IF(AT$3=Inputs!$CN220+2,0.4,IF(AT$3=Inputs!$CO220,0.2,IF(AND(AT$3&gt;=Inputs!$CL220,AT$3&lt;Inputs!$CM220),(AT$3-Inputs!$CL220+1)/(Inputs!$AI220+1),0)))))))))</f>
        <v>0</v>
      </c>
      <c r="AU222" s="27">
        <f>IF(AND(Inputs!$CO220=0,AU$3&gt;=Inputs!$CM220),1,IF(AND(AU$3&gt;=Inputs!$CM220,AU$3&lt;Inputs!$CN220),1,IF(AND(AU$3=Inputs!$CN220,AU$3=Inputs!$CO220),1,IF(OR(AND(AU$3=Inputs!$CN220+1,Inputs!$CN220=Inputs!$CO220),AND(AU$3=Inputs!$CN220+2,Inputs!$CN220=Inputs!$CO220)),0,IF(AU$3=Inputs!$CN220,0.8,IF(AU$3=Inputs!$CN220+1,0.6,IF(AU$3=Inputs!$CN220+2,0.4,IF(AU$3=Inputs!$CO220,0.2,IF(AND(AU$3&gt;=Inputs!$CL220,AU$3&lt;Inputs!$CM220),(AU$3-Inputs!$CL220+1)/(Inputs!$AI220+1),0)))))))))</f>
        <v>0</v>
      </c>
      <c r="AV222" s="27">
        <f>IF(AND(Inputs!$CO220=0,AV$3&gt;=Inputs!$CM220),1,IF(AND(AV$3&gt;=Inputs!$CM220,AV$3&lt;Inputs!$CN220),1,IF(AND(AV$3=Inputs!$CN220,AV$3=Inputs!$CO220),1,IF(OR(AND(AV$3=Inputs!$CN220+1,Inputs!$CN220=Inputs!$CO220),AND(AV$3=Inputs!$CN220+2,Inputs!$CN220=Inputs!$CO220)),0,IF(AV$3=Inputs!$CN220,0.8,IF(AV$3=Inputs!$CN220+1,0.6,IF(AV$3=Inputs!$CN220+2,0.4,IF(AV$3=Inputs!$CO220,0.2,IF(AND(AV$3&gt;=Inputs!$CL220,AV$3&lt;Inputs!$CM220),(AV$3-Inputs!$CL220+1)/(Inputs!$AI220+1),0)))))))))</f>
        <v>0</v>
      </c>
      <c r="AW222" s="27">
        <f>IF(AND(Inputs!$CO220=0,AW$3&gt;=Inputs!$CM220),1,IF(AND(AW$3&gt;=Inputs!$CM220,AW$3&lt;Inputs!$CN220),1,IF(AND(AW$3=Inputs!$CN220,AW$3=Inputs!$CO220),1,IF(OR(AND(AW$3=Inputs!$CN220+1,Inputs!$CN220=Inputs!$CO220),AND(AW$3=Inputs!$CN220+2,Inputs!$CN220=Inputs!$CO220)),0,IF(AW$3=Inputs!$CN220,0.8,IF(AW$3=Inputs!$CN220+1,0.6,IF(AW$3=Inputs!$CN220+2,0.4,IF(AW$3=Inputs!$CO220,0.2,IF(AND(AW$3&gt;=Inputs!$CL220,AW$3&lt;Inputs!$CM220),(AW$3-Inputs!$CL220+1)/(Inputs!$AI220+1),0)))))))))</f>
        <v>0</v>
      </c>
      <c r="AX222" s="27">
        <f>IF(AND(Inputs!$CO220=0,AX$3&gt;=Inputs!$CM220),1,IF(AND(AX$3&gt;=Inputs!$CM220,AX$3&lt;Inputs!$CN220),1,IF(AND(AX$3=Inputs!$CN220,AX$3=Inputs!$CO220),1,IF(OR(AND(AX$3=Inputs!$CN220+1,Inputs!$CN220=Inputs!$CO220),AND(AX$3=Inputs!$CN220+2,Inputs!$CN220=Inputs!$CO220)),0,IF(AX$3=Inputs!$CN220,0.8,IF(AX$3=Inputs!$CN220+1,0.6,IF(AX$3=Inputs!$CN220+2,0.4,IF(AX$3=Inputs!$CO220,0.2,IF(AND(AX$3&gt;=Inputs!$CL220,AX$3&lt;Inputs!$CM220),(AX$3-Inputs!$CL220+1)/(Inputs!$AI220+1),0)))))))))</f>
        <v>0</v>
      </c>
      <c r="AY222" s="27">
        <f>IF(AND(Inputs!$CO220=0,AY$3&gt;=Inputs!$CM220),1,IF(AND(AY$3&gt;=Inputs!$CM220,AY$3&lt;Inputs!$CN220),1,IF(AND(AY$3=Inputs!$CN220,AY$3=Inputs!$CO220),1,IF(OR(AND(AY$3=Inputs!$CN220+1,Inputs!$CN220=Inputs!$CO220),AND(AY$3=Inputs!$CN220+2,Inputs!$CN220=Inputs!$CO220)),0,IF(AY$3=Inputs!$CN220,0.8,IF(AY$3=Inputs!$CN220+1,0.6,IF(AY$3=Inputs!$CN220+2,0.4,IF(AY$3=Inputs!$CO220,0.2,IF(AND(AY$3&gt;=Inputs!$CL220,AY$3&lt;Inputs!$CM220),(AY$3-Inputs!$CL220+1)/(Inputs!$AI220+1),0)))))))))</f>
        <v>0</v>
      </c>
      <c r="AZ222" s="27">
        <f>IF(AND(Inputs!$CO220=0,AZ$3&gt;=Inputs!$CM220),1,IF(AND(AZ$3&gt;=Inputs!$CM220,AZ$3&lt;Inputs!$CN220),1,IF(AND(AZ$3=Inputs!$CN220,AZ$3=Inputs!$CO220),1,IF(OR(AND(AZ$3=Inputs!$CN220+1,Inputs!$CN220=Inputs!$CO220),AND(AZ$3=Inputs!$CN220+2,Inputs!$CN220=Inputs!$CO220)),0,IF(AZ$3=Inputs!$CN220,0.8,IF(AZ$3=Inputs!$CN220+1,0.6,IF(AZ$3=Inputs!$CN220+2,0.4,IF(AZ$3=Inputs!$CO220,0.2,IF(AND(AZ$3&gt;=Inputs!$CL220,AZ$3&lt;Inputs!$CM220),(AZ$3-Inputs!$CL220+1)/(Inputs!$AI220+1),0)))))))))</f>
        <v>0</v>
      </c>
      <c r="BA222" s="27">
        <f>IF(AND(Inputs!$CO220=0,BA$3&gt;=Inputs!$CM220),1,IF(AND(BA$3&gt;=Inputs!$CM220,BA$3&lt;Inputs!$CN220),1,IF(AND(BA$3=Inputs!$CN220,BA$3=Inputs!$CO220),1,IF(OR(AND(BA$3=Inputs!$CN220+1,Inputs!$CN220=Inputs!$CO220),AND(BA$3=Inputs!$CN220+2,Inputs!$CN220=Inputs!$CO220)),0,IF(BA$3=Inputs!$CN220,0.8,IF(BA$3=Inputs!$CN220+1,0.6,IF(BA$3=Inputs!$CN220+2,0.4,IF(BA$3=Inputs!$CO220,0.2,IF(AND(BA$3&gt;=Inputs!$CL220,BA$3&lt;Inputs!$CM220),(BA$3-Inputs!$CL220+1)/(Inputs!$AI220+1),0)))))))))</f>
        <v>0</v>
      </c>
      <c r="BB222" s="27">
        <f>IF(AND(Inputs!$CO220=0,BB$3&gt;=Inputs!$CM220),1,IF(AND(BB$3&gt;=Inputs!$CM220,BB$3&lt;Inputs!$CN220),1,IF(AND(BB$3=Inputs!$CN220,BB$3=Inputs!$CO220),1,IF(OR(AND(BB$3=Inputs!$CN220+1,Inputs!$CN220=Inputs!$CO220),AND(BB$3=Inputs!$CN220+2,Inputs!$CN220=Inputs!$CO220)),0,IF(BB$3=Inputs!$CN220,0.8,IF(BB$3=Inputs!$CN220+1,0.6,IF(BB$3=Inputs!$CN220+2,0.4,IF(BB$3=Inputs!$CO220,0.2,IF(AND(BB$3&gt;=Inputs!$CL220,BB$3&lt;Inputs!$CM220),(BB$3-Inputs!$CL220+1)/(Inputs!$AI220+1),0)))))))))</f>
        <v>0</v>
      </c>
      <c r="BC222" s="27">
        <f>IF(AND(Inputs!$CO220=0,BC$3&gt;=Inputs!$CM220),1,IF(AND(BC$3&gt;=Inputs!$CM220,BC$3&lt;Inputs!$CN220),1,IF(AND(BC$3=Inputs!$CN220,BC$3=Inputs!$CO220),1,IF(OR(AND(BC$3=Inputs!$CN220+1,Inputs!$CN220=Inputs!$CO220),AND(BC$3=Inputs!$CN220+2,Inputs!$CN220=Inputs!$CO220)),0,IF(BC$3=Inputs!$CN220,0.8,IF(BC$3=Inputs!$CN220+1,0.6,IF(BC$3=Inputs!$CN220+2,0.4,IF(BC$3=Inputs!$CO220,0.2,IF(AND(BC$3&gt;=Inputs!$CL220,BC$3&lt;Inputs!$CM220),(BC$3-Inputs!$CL220+1)/(Inputs!$AI220+1),0)))))))))</f>
        <v>0</v>
      </c>
      <c r="BD222" s="27">
        <f>IF(AND(Inputs!$CO220=0,BD$3&gt;=Inputs!$CM220),1,IF(AND(BD$3&gt;=Inputs!$CM220,BD$3&lt;Inputs!$CN220),1,IF(AND(BD$3=Inputs!$CN220,BD$3=Inputs!$CO220),1,IF(OR(AND(BD$3=Inputs!$CN220+1,Inputs!$CN220=Inputs!$CO220),AND(BD$3=Inputs!$CN220+2,Inputs!$CN220=Inputs!$CO220)),0,IF(BD$3=Inputs!$CN220,0.8,IF(BD$3=Inputs!$CN220+1,0.6,IF(BD$3=Inputs!$CN220+2,0.4,IF(BD$3=Inputs!$CO220,0.2,IF(AND(BD$3&gt;=Inputs!$CL220,BD$3&lt;Inputs!$CM220),(BD$3-Inputs!$CL220+1)/(Inputs!$AI220+1),0)))))))))</f>
        <v>0</v>
      </c>
      <c r="BE222" s="27">
        <f>IF(AND(Inputs!$CO220=0,BE$3&gt;=Inputs!$CM220),1,IF(AND(BE$3&gt;=Inputs!$CM220,BE$3&lt;Inputs!$CN220),1,IF(AND(BE$3=Inputs!$CN220,BE$3=Inputs!$CO220),1,IF(OR(AND(BE$3=Inputs!$CN220+1,Inputs!$CN220=Inputs!$CO220),AND(BE$3=Inputs!$CN220+2,Inputs!$CN220=Inputs!$CO220)),0,IF(BE$3=Inputs!$CN220,0.8,IF(BE$3=Inputs!$CN220+1,0.6,IF(BE$3=Inputs!$CN220+2,0.4,IF(BE$3=Inputs!$CO220,0.2,IF(AND(BE$3&gt;=Inputs!$CL220,BE$3&lt;Inputs!$CM220),(BE$3-Inputs!$CL220+1)/(Inputs!$AI220+1),0)))))))))</f>
        <v>0</v>
      </c>
      <c r="BF222" s="27">
        <f>IF(AND(Inputs!$CO220=0,BF$3&gt;=Inputs!$CM220),1,IF(AND(BF$3&gt;=Inputs!$CM220,BF$3&lt;Inputs!$CN220),1,IF(AND(BF$3=Inputs!$CN220,BF$3=Inputs!$CO220),1,IF(OR(AND(BF$3=Inputs!$CN220+1,Inputs!$CN220=Inputs!$CO220),AND(BF$3=Inputs!$CN220+2,Inputs!$CN220=Inputs!$CO220)),0,IF(BF$3=Inputs!$CN220,0.8,IF(BF$3=Inputs!$CN220+1,0.6,IF(BF$3=Inputs!$CN220+2,0.4,IF(BF$3=Inputs!$CO220,0.2,IF(AND(BF$3&gt;=Inputs!$CL220,BF$3&lt;Inputs!$CM220),(BF$3-Inputs!$CL220+1)/(Inputs!$AI220+1),0)))))))))</f>
        <v>0</v>
      </c>
      <c r="BG222" s="27">
        <f>IF(AND(Inputs!$CO220=0,BG$3&gt;=Inputs!$CM220),1,IF(AND(BG$3&gt;=Inputs!$CM220,BG$3&lt;Inputs!$CN220),1,IF(AND(BG$3=Inputs!$CN220,BG$3=Inputs!$CO220),1,IF(OR(AND(BG$3=Inputs!$CN220+1,Inputs!$CN220=Inputs!$CO220),AND(BG$3=Inputs!$CN220+2,Inputs!$CN220=Inputs!$CO220)),0,IF(BG$3=Inputs!$CN220,0.8,IF(BG$3=Inputs!$CN220+1,0.6,IF(BG$3=Inputs!$CN220+2,0.4,IF(BG$3=Inputs!$CO220,0.2,IF(AND(BG$3&gt;=Inputs!$CL220,BG$3&lt;Inputs!$CM220),(BG$3-Inputs!$CL220+1)/(Inputs!$AI220+1),0)))))))))</f>
        <v>0</v>
      </c>
      <c r="BH222" s="27">
        <f>IF(AND(Inputs!$CO220=0,BH$3&gt;=Inputs!$CM220),1,IF(AND(BH$3&gt;=Inputs!$CM220,BH$3&lt;Inputs!$CN220),1,IF(AND(BH$3=Inputs!$CN220,BH$3=Inputs!$CO220),1,IF(OR(AND(BH$3=Inputs!$CN220+1,Inputs!$CN220=Inputs!$CO220),AND(BH$3=Inputs!$CN220+2,Inputs!$CN220=Inputs!$CO220)),0,IF(BH$3=Inputs!$CN220,0.8,IF(BH$3=Inputs!$CN220+1,0.6,IF(BH$3=Inputs!$CN220+2,0.4,IF(BH$3=Inputs!$CO220,0.2,IF(AND(BH$3&gt;=Inputs!$CL220,BH$3&lt;Inputs!$CM220),(BH$3-Inputs!$CL220+1)/(Inputs!$AI220+1),0)))))))))</f>
        <v>0</v>
      </c>
      <c r="BI222" s="27">
        <f>IF(AND(Inputs!$CO220=0,BI$3&gt;=Inputs!$CM220),1,IF(AND(BI$3&gt;=Inputs!$CM220,BI$3&lt;Inputs!$CN220),1,IF(AND(BI$3=Inputs!$CN220,BI$3=Inputs!$CO220),1,IF(OR(AND(BI$3=Inputs!$CN220+1,Inputs!$CN220=Inputs!$CO220),AND(BI$3=Inputs!$CN220+2,Inputs!$CN220=Inputs!$CO220)),0,IF(BI$3=Inputs!$CN220,0.8,IF(BI$3=Inputs!$CN220+1,0.6,IF(BI$3=Inputs!$CN220+2,0.4,IF(BI$3=Inputs!$CO220,0.2,IF(AND(BI$3&gt;=Inputs!$CL220,BI$3&lt;Inputs!$CM220),(BI$3-Inputs!$CL220+1)/(Inputs!$AI220+1),0)))))))))</f>
        <v>0</v>
      </c>
      <c r="BJ222" s="27">
        <f>IF(AND(Inputs!$CO220=0,BJ$3&gt;=Inputs!$CM220),1,IF(AND(BJ$3&gt;=Inputs!$CM220,BJ$3&lt;Inputs!$CN220),1,IF(AND(BJ$3=Inputs!$CN220,BJ$3=Inputs!$CO220),1,IF(OR(AND(BJ$3=Inputs!$CN220+1,Inputs!$CN220=Inputs!$CO220),AND(BJ$3=Inputs!$CN220+2,Inputs!$CN220=Inputs!$CO220)),0,IF(BJ$3=Inputs!$CN220,0.8,IF(BJ$3=Inputs!$CN220+1,0.6,IF(BJ$3=Inputs!$CN220+2,0.4,IF(BJ$3=Inputs!$CO220,0.2,IF(AND(BJ$3&gt;=Inputs!$CL220,BJ$3&lt;Inputs!$CM220),(BJ$3-Inputs!$CL220+1)/(Inputs!$AI220+1),0)))))))))</f>
        <v>0</v>
      </c>
      <c r="BK222" s="27">
        <f>IF(AND(Inputs!$CO220=0,BK$3&gt;=Inputs!$CM220),1,IF(AND(BK$3&gt;=Inputs!$CM220,BK$3&lt;Inputs!$CN220),1,IF(AND(BK$3=Inputs!$CN220,BK$3=Inputs!$CO220),1,IF(OR(AND(BK$3=Inputs!$CN220+1,Inputs!$CN220=Inputs!$CO220),AND(BK$3=Inputs!$CN220+2,Inputs!$CN220=Inputs!$CO220)),0,IF(BK$3=Inputs!$CN220,0.8,IF(BK$3=Inputs!$CN220+1,0.6,IF(BK$3=Inputs!$CN220+2,0.4,IF(BK$3=Inputs!$CO220,0.2,IF(AND(BK$3&gt;=Inputs!$CL220,BK$3&lt;Inputs!$CM220),(BK$3-Inputs!$CL220+1)/(Inputs!$AI220+1),0)))))))))</f>
        <v>0</v>
      </c>
      <c r="BL222" s="27">
        <f>IF(AND(Inputs!$CO220=0,BL$3&gt;=Inputs!$CM220),1,IF(AND(BL$3&gt;=Inputs!$CM220,BL$3&lt;Inputs!$CN220),1,IF(AND(BL$3=Inputs!$CN220,BL$3=Inputs!$CO220),1,IF(OR(AND(BL$3=Inputs!$CN220+1,Inputs!$CN220=Inputs!$CO220),AND(BL$3=Inputs!$CN220+2,Inputs!$CN220=Inputs!$CO220)),0,IF(BL$3=Inputs!$CN220,0.8,IF(BL$3=Inputs!$CN220+1,0.6,IF(BL$3=Inputs!$CN220+2,0.4,IF(BL$3=Inputs!$CO220,0.2,IF(AND(BL$3&gt;=Inputs!$CL220,BL$3&lt;Inputs!$CM220),(BL$3-Inputs!$CL220+1)/(Inputs!$AI220+1),0)))))))))</f>
        <v>0</v>
      </c>
      <c r="BM222" s="27">
        <f>IF(AND(Inputs!$CO220=0,BM$3&gt;=Inputs!$CM220),1,IF(AND(BM$3&gt;=Inputs!$CM220,BM$3&lt;Inputs!$CN220),1,IF(AND(BM$3=Inputs!$CN220,BM$3=Inputs!$CO220),1,IF(OR(AND(BM$3=Inputs!$CN220+1,Inputs!$CN220=Inputs!$CO220),AND(BM$3=Inputs!$CN220+2,Inputs!$CN220=Inputs!$CO220)),0,IF(BM$3=Inputs!$CN220,0.8,IF(BM$3=Inputs!$CN220+1,0.6,IF(BM$3=Inputs!$CN220+2,0.4,IF(BM$3=Inputs!$CO220,0.2,IF(AND(BM$3&gt;=Inputs!$CL220,BM$3&lt;Inputs!$CM220),(BM$3-Inputs!$CL220+1)/(Inputs!$AI220+1),0)))))))))</f>
        <v>0</v>
      </c>
    </row>
    <row r="223" spans="1:65">
      <c r="A223" s="7" t="str">
        <f>IF(Inputs!A221="","",Inputs!A221)</f>
        <v/>
      </c>
      <c r="B223" t="str">
        <f>IF(Inputs!B221="","",Inputs!B221)</f>
        <v/>
      </c>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292"/>
      <c r="AB223" s="292"/>
      <c r="AC223" s="292"/>
      <c r="AD223" s="292"/>
      <c r="AE223" s="292"/>
      <c r="AF223" s="292"/>
      <c r="AG223" s="50">
        <f t="shared" si="9"/>
        <v>0</v>
      </c>
      <c r="AH223" s="42">
        <f t="shared" si="8"/>
        <v>0</v>
      </c>
      <c r="AJ223" s="27">
        <f>IF(AND(Inputs!$CO221=0,AJ$3&gt;=Inputs!$CM221),1,IF(AND(AJ$3&gt;=Inputs!$CM221,AJ$3&lt;Inputs!$CN221),1,IF(AND(AJ$3=Inputs!$CN221,AJ$3=Inputs!$CO221),1,IF(OR(AND(AJ$3=Inputs!$CN221+1,Inputs!$CN221=Inputs!$CO221),AND(AJ$3=Inputs!$CN221+2,Inputs!$CN221=Inputs!$CO221)),0,IF(AJ$3=Inputs!$CN221,0.8,IF(AJ$3=Inputs!$CN221+1,0.6,IF(AJ$3=Inputs!$CN221+2,0.4,IF(AJ$3=Inputs!$CO221,0.2,IF(AND(AJ$3&gt;=Inputs!$CL221,AJ$3&lt;Inputs!$CM221),(AJ$3-Inputs!$CL221+1)/(Inputs!$AI221+1),0)))))))))</f>
        <v>0</v>
      </c>
      <c r="AK223" s="27">
        <f>IF(AND(Inputs!$CO221=0,AK$3&gt;=Inputs!$CM221),1,IF(AND(AK$3&gt;=Inputs!$CM221,AK$3&lt;Inputs!$CN221),1,IF(AND(AK$3=Inputs!$CN221,AK$3=Inputs!$CO221),1,IF(OR(AND(AK$3=Inputs!$CN221+1,Inputs!$CN221=Inputs!$CO221),AND(AK$3=Inputs!$CN221+2,Inputs!$CN221=Inputs!$CO221)),0,IF(AK$3=Inputs!$CN221,0.8,IF(AK$3=Inputs!$CN221+1,0.6,IF(AK$3=Inputs!$CN221+2,0.4,IF(AK$3=Inputs!$CO221,0.2,IF(AND(AK$3&gt;=Inputs!$CL221,AK$3&lt;Inputs!$CM221),(AK$3-Inputs!$CL221+1)/(Inputs!$AI221+1),0)))))))))</f>
        <v>0</v>
      </c>
      <c r="AL223" s="27">
        <f>IF(AND(Inputs!$CO221=0,AL$3&gt;=Inputs!$CM221),1,IF(AND(AL$3&gt;=Inputs!$CM221,AL$3&lt;Inputs!$CN221),1,IF(AND(AL$3=Inputs!$CN221,AL$3=Inputs!$CO221),1,IF(OR(AND(AL$3=Inputs!$CN221+1,Inputs!$CN221=Inputs!$CO221),AND(AL$3=Inputs!$CN221+2,Inputs!$CN221=Inputs!$CO221)),0,IF(AL$3=Inputs!$CN221,0.8,IF(AL$3=Inputs!$CN221+1,0.6,IF(AL$3=Inputs!$CN221+2,0.4,IF(AL$3=Inputs!$CO221,0.2,IF(AND(AL$3&gt;=Inputs!$CL221,AL$3&lt;Inputs!$CM221),(AL$3-Inputs!$CL221+1)/(Inputs!$AI221+1),0)))))))))</f>
        <v>0</v>
      </c>
      <c r="AM223" s="27">
        <f>IF(AND(Inputs!$CO221=0,AM$3&gt;=Inputs!$CM221),1,IF(AND(AM$3&gt;=Inputs!$CM221,AM$3&lt;Inputs!$CN221),1,IF(AND(AM$3=Inputs!$CN221,AM$3=Inputs!$CO221),1,IF(OR(AND(AM$3=Inputs!$CN221+1,Inputs!$CN221=Inputs!$CO221),AND(AM$3=Inputs!$CN221+2,Inputs!$CN221=Inputs!$CO221)),0,IF(AM$3=Inputs!$CN221,0.8,IF(AM$3=Inputs!$CN221+1,0.6,IF(AM$3=Inputs!$CN221+2,0.4,IF(AM$3=Inputs!$CO221,0.2,IF(AND(AM$3&gt;=Inputs!$CL221,AM$3&lt;Inputs!$CM221),(AM$3-Inputs!$CL221+1)/(Inputs!$AI221+1),0)))))))))</f>
        <v>0</v>
      </c>
      <c r="AN223" s="27">
        <f>IF(AND(Inputs!$CO221=0,AN$3&gt;=Inputs!$CM221),1,IF(AND(AN$3&gt;=Inputs!$CM221,AN$3&lt;Inputs!$CN221),1,IF(AND(AN$3=Inputs!$CN221,AN$3=Inputs!$CO221),1,IF(OR(AND(AN$3=Inputs!$CN221+1,Inputs!$CN221=Inputs!$CO221),AND(AN$3=Inputs!$CN221+2,Inputs!$CN221=Inputs!$CO221)),0,IF(AN$3=Inputs!$CN221,0.8,IF(AN$3=Inputs!$CN221+1,0.6,IF(AN$3=Inputs!$CN221+2,0.4,IF(AN$3=Inputs!$CO221,0.2,IF(AND(AN$3&gt;=Inputs!$CL221,AN$3&lt;Inputs!$CM221),(AN$3-Inputs!$CL221+1)/(Inputs!$AI221+1),0)))))))))</f>
        <v>0</v>
      </c>
      <c r="AO223" s="27">
        <f>IF(AND(Inputs!$CO221=0,AO$3&gt;=Inputs!$CM221),1,IF(AND(AO$3&gt;=Inputs!$CM221,AO$3&lt;Inputs!$CN221),1,IF(AND(AO$3=Inputs!$CN221,AO$3=Inputs!$CO221),1,IF(OR(AND(AO$3=Inputs!$CN221+1,Inputs!$CN221=Inputs!$CO221),AND(AO$3=Inputs!$CN221+2,Inputs!$CN221=Inputs!$CO221)),0,IF(AO$3=Inputs!$CN221,0.8,IF(AO$3=Inputs!$CN221+1,0.6,IF(AO$3=Inputs!$CN221+2,0.4,IF(AO$3=Inputs!$CO221,0.2,IF(AND(AO$3&gt;=Inputs!$CL221,AO$3&lt;Inputs!$CM221),(AO$3-Inputs!$CL221+1)/(Inputs!$AI221+1),0)))))))))</f>
        <v>0</v>
      </c>
      <c r="AP223" s="27">
        <f>IF(AND(Inputs!$CO221=0,AP$3&gt;=Inputs!$CM221),1,IF(AND(AP$3&gt;=Inputs!$CM221,AP$3&lt;Inputs!$CN221),1,IF(AND(AP$3=Inputs!$CN221,AP$3=Inputs!$CO221),1,IF(OR(AND(AP$3=Inputs!$CN221+1,Inputs!$CN221=Inputs!$CO221),AND(AP$3=Inputs!$CN221+2,Inputs!$CN221=Inputs!$CO221)),0,IF(AP$3=Inputs!$CN221,0.8,IF(AP$3=Inputs!$CN221+1,0.6,IF(AP$3=Inputs!$CN221+2,0.4,IF(AP$3=Inputs!$CO221,0.2,IF(AND(AP$3&gt;=Inputs!$CL221,AP$3&lt;Inputs!$CM221),(AP$3-Inputs!$CL221+1)/(Inputs!$AI221+1),0)))))))))</f>
        <v>0</v>
      </c>
      <c r="AQ223" s="27">
        <f>IF(AND(Inputs!$CO221=0,AQ$3&gt;=Inputs!$CM221),1,IF(AND(AQ$3&gt;=Inputs!$CM221,AQ$3&lt;Inputs!$CN221),1,IF(AND(AQ$3=Inputs!$CN221,AQ$3=Inputs!$CO221),1,IF(OR(AND(AQ$3=Inputs!$CN221+1,Inputs!$CN221=Inputs!$CO221),AND(AQ$3=Inputs!$CN221+2,Inputs!$CN221=Inputs!$CO221)),0,IF(AQ$3=Inputs!$CN221,0.8,IF(AQ$3=Inputs!$CN221+1,0.6,IF(AQ$3=Inputs!$CN221+2,0.4,IF(AQ$3=Inputs!$CO221,0.2,IF(AND(AQ$3&gt;=Inputs!$CL221,AQ$3&lt;Inputs!$CM221),(AQ$3-Inputs!$CL221+1)/(Inputs!$AI221+1),0)))))))))</f>
        <v>0</v>
      </c>
      <c r="AR223" s="27">
        <f>IF(AND(Inputs!$CO221=0,AR$3&gt;=Inputs!$CM221),1,IF(AND(AR$3&gt;=Inputs!$CM221,AR$3&lt;Inputs!$CN221),1,IF(AND(AR$3=Inputs!$CN221,AR$3=Inputs!$CO221),1,IF(OR(AND(AR$3=Inputs!$CN221+1,Inputs!$CN221=Inputs!$CO221),AND(AR$3=Inputs!$CN221+2,Inputs!$CN221=Inputs!$CO221)),0,IF(AR$3=Inputs!$CN221,0.8,IF(AR$3=Inputs!$CN221+1,0.6,IF(AR$3=Inputs!$CN221+2,0.4,IF(AR$3=Inputs!$CO221,0.2,IF(AND(AR$3&gt;=Inputs!$CL221,AR$3&lt;Inputs!$CM221),(AR$3-Inputs!$CL221+1)/(Inputs!$AI221+1),0)))))))))</f>
        <v>0</v>
      </c>
      <c r="AS223" s="27">
        <f>IF(AND(Inputs!$CO221=0,AS$3&gt;=Inputs!$CM221),1,IF(AND(AS$3&gt;=Inputs!$CM221,AS$3&lt;Inputs!$CN221),1,IF(AND(AS$3=Inputs!$CN221,AS$3=Inputs!$CO221),1,IF(OR(AND(AS$3=Inputs!$CN221+1,Inputs!$CN221=Inputs!$CO221),AND(AS$3=Inputs!$CN221+2,Inputs!$CN221=Inputs!$CO221)),0,IF(AS$3=Inputs!$CN221,0.8,IF(AS$3=Inputs!$CN221+1,0.6,IF(AS$3=Inputs!$CN221+2,0.4,IF(AS$3=Inputs!$CO221,0.2,IF(AND(AS$3&gt;=Inputs!$CL221,AS$3&lt;Inputs!$CM221),(AS$3-Inputs!$CL221+1)/(Inputs!$AI221+1),0)))))))))</f>
        <v>0</v>
      </c>
      <c r="AT223" s="27">
        <f>IF(AND(Inputs!$CO221=0,AT$3&gt;=Inputs!$CM221),1,IF(AND(AT$3&gt;=Inputs!$CM221,AT$3&lt;Inputs!$CN221),1,IF(AND(AT$3=Inputs!$CN221,AT$3=Inputs!$CO221),1,IF(OR(AND(AT$3=Inputs!$CN221+1,Inputs!$CN221=Inputs!$CO221),AND(AT$3=Inputs!$CN221+2,Inputs!$CN221=Inputs!$CO221)),0,IF(AT$3=Inputs!$CN221,0.8,IF(AT$3=Inputs!$CN221+1,0.6,IF(AT$3=Inputs!$CN221+2,0.4,IF(AT$3=Inputs!$CO221,0.2,IF(AND(AT$3&gt;=Inputs!$CL221,AT$3&lt;Inputs!$CM221),(AT$3-Inputs!$CL221+1)/(Inputs!$AI221+1),0)))))))))</f>
        <v>0</v>
      </c>
      <c r="AU223" s="27">
        <f>IF(AND(Inputs!$CO221=0,AU$3&gt;=Inputs!$CM221),1,IF(AND(AU$3&gt;=Inputs!$CM221,AU$3&lt;Inputs!$CN221),1,IF(AND(AU$3=Inputs!$CN221,AU$3=Inputs!$CO221),1,IF(OR(AND(AU$3=Inputs!$CN221+1,Inputs!$CN221=Inputs!$CO221),AND(AU$3=Inputs!$CN221+2,Inputs!$CN221=Inputs!$CO221)),0,IF(AU$3=Inputs!$CN221,0.8,IF(AU$3=Inputs!$CN221+1,0.6,IF(AU$3=Inputs!$CN221+2,0.4,IF(AU$3=Inputs!$CO221,0.2,IF(AND(AU$3&gt;=Inputs!$CL221,AU$3&lt;Inputs!$CM221),(AU$3-Inputs!$CL221+1)/(Inputs!$AI221+1),0)))))))))</f>
        <v>0</v>
      </c>
      <c r="AV223" s="27">
        <f>IF(AND(Inputs!$CO221=0,AV$3&gt;=Inputs!$CM221),1,IF(AND(AV$3&gt;=Inputs!$CM221,AV$3&lt;Inputs!$CN221),1,IF(AND(AV$3=Inputs!$CN221,AV$3=Inputs!$CO221),1,IF(OR(AND(AV$3=Inputs!$CN221+1,Inputs!$CN221=Inputs!$CO221),AND(AV$3=Inputs!$CN221+2,Inputs!$CN221=Inputs!$CO221)),0,IF(AV$3=Inputs!$CN221,0.8,IF(AV$3=Inputs!$CN221+1,0.6,IF(AV$3=Inputs!$CN221+2,0.4,IF(AV$3=Inputs!$CO221,0.2,IF(AND(AV$3&gt;=Inputs!$CL221,AV$3&lt;Inputs!$CM221),(AV$3-Inputs!$CL221+1)/(Inputs!$AI221+1),0)))))))))</f>
        <v>0</v>
      </c>
      <c r="AW223" s="27">
        <f>IF(AND(Inputs!$CO221=0,AW$3&gt;=Inputs!$CM221),1,IF(AND(AW$3&gt;=Inputs!$CM221,AW$3&lt;Inputs!$CN221),1,IF(AND(AW$3=Inputs!$CN221,AW$3=Inputs!$CO221),1,IF(OR(AND(AW$3=Inputs!$CN221+1,Inputs!$CN221=Inputs!$CO221),AND(AW$3=Inputs!$CN221+2,Inputs!$CN221=Inputs!$CO221)),0,IF(AW$3=Inputs!$CN221,0.8,IF(AW$3=Inputs!$CN221+1,0.6,IF(AW$3=Inputs!$CN221+2,0.4,IF(AW$3=Inputs!$CO221,0.2,IF(AND(AW$3&gt;=Inputs!$CL221,AW$3&lt;Inputs!$CM221),(AW$3-Inputs!$CL221+1)/(Inputs!$AI221+1),0)))))))))</f>
        <v>0</v>
      </c>
      <c r="AX223" s="27">
        <f>IF(AND(Inputs!$CO221=0,AX$3&gt;=Inputs!$CM221),1,IF(AND(AX$3&gt;=Inputs!$CM221,AX$3&lt;Inputs!$CN221),1,IF(AND(AX$3=Inputs!$CN221,AX$3=Inputs!$CO221),1,IF(OR(AND(AX$3=Inputs!$CN221+1,Inputs!$CN221=Inputs!$CO221),AND(AX$3=Inputs!$CN221+2,Inputs!$CN221=Inputs!$CO221)),0,IF(AX$3=Inputs!$CN221,0.8,IF(AX$3=Inputs!$CN221+1,0.6,IF(AX$3=Inputs!$CN221+2,0.4,IF(AX$3=Inputs!$CO221,0.2,IF(AND(AX$3&gt;=Inputs!$CL221,AX$3&lt;Inputs!$CM221),(AX$3-Inputs!$CL221+1)/(Inputs!$AI221+1),0)))))))))</f>
        <v>0</v>
      </c>
      <c r="AY223" s="27">
        <f>IF(AND(Inputs!$CO221=0,AY$3&gt;=Inputs!$CM221),1,IF(AND(AY$3&gt;=Inputs!$CM221,AY$3&lt;Inputs!$CN221),1,IF(AND(AY$3=Inputs!$CN221,AY$3=Inputs!$CO221),1,IF(OR(AND(AY$3=Inputs!$CN221+1,Inputs!$CN221=Inputs!$CO221),AND(AY$3=Inputs!$CN221+2,Inputs!$CN221=Inputs!$CO221)),0,IF(AY$3=Inputs!$CN221,0.8,IF(AY$3=Inputs!$CN221+1,0.6,IF(AY$3=Inputs!$CN221+2,0.4,IF(AY$3=Inputs!$CO221,0.2,IF(AND(AY$3&gt;=Inputs!$CL221,AY$3&lt;Inputs!$CM221),(AY$3-Inputs!$CL221+1)/(Inputs!$AI221+1),0)))))))))</f>
        <v>0</v>
      </c>
      <c r="AZ223" s="27">
        <f>IF(AND(Inputs!$CO221=0,AZ$3&gt;=Inputs!$CM221),1,IF(AND(AZ$3&gt;=Inputs!$CM221,AZ$3&lt;Inputs!$CN221),1,IF(AND(AZ$3=Inputs!$CN221,AZ$3=Inputs!$CO221),1,IF(OR(AND(AZ$3=Inputs!$CN221+1,Inputs!$CN221=Inputs!$CO221),AND(AZ$3=Inputs!$CN221+2,Inputs!$CN221=Inputs!$CO221)),0,IF(AZ$3=Inputs!$CN221,0.8,IF(AZ$3=Inputs!$CN221+1,0.6,IF(AZ$3=Inputs!$CN221+2,0.4,IF(AZ$3=Inputs!$CO221,0.2,IF(AND(AZ$3&gt;=Inputs!$CL221,AZ$3&lt;Inputs!$CM221),(AZ$3-Inputs!$CL221+1)/(Inputs!$AI221+1),0)))))))))</f>
        <v>0</v>
      </c>
      <c r="BA223" s="27">
        <f>IF(AND(Inputs!$CO221=0,BA$3&gt;=Inputs!$CM221),1,IF(AND(BA$3&gt;=Inputs!$CM221,BA$3&lt;Inputs!$CN221),1,IF(AND(BA$3=Inputs!$CN221,BA$3=Inputs!$CO221),1,IF(OR(AND(BA$3=Inputs!$CN221+1,Inputs!$CN221=Inputs!$CO221),AND(BA$3=Inputs!$CN221+2,Inputs!$CN221=Inputs!$CO221)),0,IF(BA$3=Inputs!$CN221,0.8,IF(BA$3=Inputs!$CN221+1,0.6,IF(BA$3=Inputs!$CN221+2,0.4,IF(BA$3=Inputs!$CO221,0.2,IF(AND(BA$3&gt;=Inputs!$CL221,BA$3&lt;Inputs!$CM221),(BA$3-Inputs!$CL221+1)/(Inputs!$AI221+1),0)))))))))</f>
        <v>0</v>
      </c>
      <c r="BB223" s="27">
        <f>IF(AND(Inputs!$CO221=0,BB$3&gt;=Inputs!$CM221),1,IF(AND(BB$3&gt;=Inputs!$CM221,BB$3&lt;Inputs!$CN221),1,IF(AND(BB$3=Inputs!$CN221,BB$3=Inputs!$CO221),1,IF(OR(AND(BB$3=Inputs!$CN221+1,Inputs!$CN221=Inputs!$CO221),AND(BB$3=Inputs!$CN221+2,Inputs!$CN221=Inputs!$CO221)),0,IF(BB$3=Inputs!$CN221,0.8,IF(BB$3=Inputs!$CN221+1,0.6,IF(BB$3=Inputs!$CN221+2,0.4,IF(BB$3=Inputs!$CO221,0.2,IF(AND(BB$3&gt;=Inputs!$CL221,BB$3&lt;Inputs!$CM221),(BB$3-Inputs!$CL221+1)/(Inputs!$AI221+1),0)))))))))</f>
        <v>0</v>
      </c>
      <c r="BC223" s="27">
        <f>IF(AND(Inputs!$CO221=0,BC$3&gt;=Inputs!$CM221),1,IF(AND(BC$3&gt;=Inputs!$CM221,BC$3&lt;Inputs!$CN221),1,IF(AND(BC$3=Inputs!$CN221,BC$3=Inputs!$CO221),1,IF(OR(AND(BC$3=Inputs!$CN221+1,Inputs!$CN221=Inputs!$CO221),AND(BC$3=Inputs!$CN221+2,Inputs!$CN221=Inputs!$CO221)),0,IF(BC$3=Inputs!$CN221,0.8,IF(BC$3=Inputs!$CN221+1,0.6,IF(BC$3=Inputs!$CN221+2,0.4,IF(BC$3=Inputs!$CO221,0.2,IF(AND(BC$3&gt;=Inputs!$CL221,BC$3&lt;Inputs!$CM221),(BC$3-Inputs!$CL221+1)/(Inputs!$AI221+1),0)))))))))</f>
        <v>0</v>
      </c>
      <c r="BD223" s="27">
        <f>IF(AND(Inputs!$CO221=0,BD$3&gt;=Inputs!$CM221),1,IF(AND(BD$3&gt;=Inputs!$CM221,BD$3&lt;Inputs!$CN221),1,IF(AND(BD$3=Inputs!$CN221,BD$3=Inputs!$CO221),1,IF(OR(AND(BD$3=Inputs!$CN221+1,Inputs!$CN221=Inputs!$CO221),AND(BD$3=Inputs!$CN221+2,Inputs!$CN221=Inputs!$CO221)),0,IF(BD$3=Inputs!$CN221,0.8,IF(BD$3=Inputs!$CN221+1,0.6,IF(BD$3=Inputs!$CN221+2,0.4,IF(BD$3=Inputs!$CO221,0.2,IF(AND(BD$3&gt;=Inputs!$CL221,BD$3&lt;Inputs!$CM221),(BD$3-Inputs!$CL221+1)/(Inputs!$AI221+1),0)))))))))</f>
        <v>0</v>
      </c>
      <c r="BE223" s="27">
        <f>IF(AND(Inputs!$CO221=0,BE$3&gt;=Inputs!$CM221),1,IF(AND(BE$3&gt;=Inputs!$CM221,BE$3&lt;Inputs!$CN221),1,IF(AND(BE$3=Inputs!$CN221,BE$3=Inputs!$CO221),1,IF(OR(AND(BE$3=Inputs!$CN221+1,Inputs!$CN221=Inputs!$CO221),AND(BE$3=Inputs!$CN221+2,Inputs!$CN221=Inputs!$CO221)),0,IF(BE$3=Inputs!$CN221,0.8,IF(BE$3=Inputs!$CN221+1,0.6,IF(BE$3=Inputs!$CN221+2,0.4,IF(BE$3=Inputs!$CO221,0.2,IF(AND(BE$3&gt;=Inputs!$CL221,BE$3&lt;Inputs!$CM221),(BE$3-Inputs!$CL221+1)/(Inputs!$AI221+1),0)))))))))</f>
        <v>0</v>
      </c>
      <c r="BF223" s="27">
        <f>IF(AND(Inputs!$CO221=0,BF$3&gt;=Inputs!$CM221),1,IF(AND(BF$3&gt;=Inputs!$CM221,BF$3&lt;Inputs!$CN221),1,IF(AND(BF$3=Inputs!$CN221,BF$3=Inputs!$CO221),1,IF(OR(AND(BF$3=Inputs!$CN221+1,Inputs!$CN221=Inputs!$CO221),AND(BF$3=Inputs!$CN221+2,Inputs!$CN221=Inputs!$CO221)),0,IF(BF$3=Inputs!$CN221,0.8,IF(BF$3=Inputs!$CN221+1,0.6,IF(BF$3=Inputs!$CN221+2,0.4,IF(BF$3=Inputs!$CO221,0.2,IF(AND(BF$3&gt;=Inputs!$CL221,BF$3&lt;Inputs!$CM221),(BF$3-Inputs!$CL221+1)/(Inputs!$AI221+1),0)))))))))</f>
        <v>0</v>
      </c>
      <c r="BG223" s="27">
        <f>IF(AND(Inputs!$CO221=0,BG$3&gt;=Inputs!$CM221),1,IF(AND(BG$3&gt;=Inputs!$CM221,BG$3&lt;Inputs!$CN221),1,IF(AND(BG$3=Inputs!$CN221,BG$3=Inputs!$CO221),1,IF(OR(AND(BG$3=Inputs!$CN221+1,Inputs!$CN221=Inputs!$CO221),AND(BG$3=Inputs!$CN221+2,Inputs!$CN221=Inputs!$CO221)),0,IF(BG$3=Inputs!$CN221,0.8,IF(BG$3=Inputs!$CN221+1,0.6,IF(BG$3=Inputs!$CN221+2,0.4,IF(BG$3=Inputs!$CO221,0.2,IF(AND(BG$3&gt;=Inputs!$CL221,BG$3&lt;Inputs!$CM221),(BG$3-Inputs!$CL221+1)/(Inputs!$AI221+1),0)))))))))</f>
        <v>0</v>
      </c>
      <c r="BH223" s="27">
        <f>IF(AND(Inputs!$CO221=0,BH$3&gt;=Inputs!$CM221),1,IF(AND(BH$3&gt;=Inputs!$CM221,BH$3&lt;Inputs!$CN221),1,IF(AND(BH$3=Inputs!$CN221,BH$3=Inputs!$CO221),1,IF(OR(AND(BH$3=Inputs!$CN221+1,Inputs!$CN221=Inputs!$CO221),AND(BH$3=Inputs!$CN221+2,Inputs!$CN221=Inputs!$CO221)),0,IF(BH$3=Inputs!$CN221,0.8,IF(BH$3=Inputs!$CN221+1,0.6,IF(BH$3=Inputs!$CN221+2,0.4,IF(BH$3=Inputs!$CO221,0.2,IF(AND(BH$3&gt;=Inputs!$CL221,BH$3&lt;Inputs!$CM221),(BH$3-Inputs!$CL221+1)/(Inputs!$AI221+1),0)))))))))</f>
        <v>0</v>
      </c>
      <c r="BI223" s="27">
        <f>IF(AND(Inputs!$CO221=0,BI$3&gt;=Inputs!$CM221),1,IF(AND(BI$3&gt;=Inputs!$CM221,BI$3&lt;Inputs!$CN221),1,IF(AND(BI$3=Inputs!$CN221,BI$3=Inputs!$CO221),1,IF(OR(AND(BI$3=Inputs!$CN221+1,Inputs!$CN221=Inputs!$CO221),AND(BI$3=Inputs!$CN221+2,Inputs!$CN221=Inputs!$CO221)),0,IF(BI$3=Inputs!$CN221,0.8,IF(BI$3=Inputs!$CN221+1,0.6,IF(BI$3=Inputs!$CN221+2,0.4,IF(BI$3=Inputs!$CO221,0.2,IF(AND(BI$3&gt;=Inputs!$CL221,BI$3&lt;Inputs!$CM221),(BI$3-Inputs!$CL221+1)/(Inputs!$AI221+1),0)))))))))</f>
        <v>0</v>
      </c>
      <c r="BJ223" s="27">
        <f>IF(AND(Inputs!$CO221=0,BJ$3&gt;=Inputs!$CM221),1,IF(AND(BJ$3&gt;=Inputs!$CM221,BJ$3&lt;Inputs!$CN221),1,IF(AND(BJ$3=Inputs!$CN221,BJ$3=Inputs!$CO221),1,IF(OR(AND(BJ$3=Inputs!$CN221+1,Inputs!$CN221=Inputs!$CO221),AND(BJ$3=Inputs!$CN221+2,Inputs!$CN221=Inputs!$CO221)),0,IF(BJ$3=Inputs!$CN221,0.8,IF(BJ$3=Inputs!$CN221+1,0.6,IF(BJ$3=Inputs!$CN221+2,0.4,IF(BJ$3=Inputs!$CO221,0.2,IF(AND(BJ$3&gt;=Inputs!$CL221,BJ$3&lt;Inputs!$CM221),(BJ$3-Inputs!$CL221+1)/(Inputs!$AI221+1),0)))))))))</f>
        <v>0</v>
      </c>
      <c r="BK223" s="27">
        <f>IF(AND(Inputs!$CO221=0,BK$3&gt;=Inputs!$CM221),1,IF(AND(BK$3&gt;=Inputs!$CM221,BK$3&lt;Inputs!$CN221),1,IF(AND(BK$3=Inputs!$CN221,BK$3=Inputs!$CO221),1,IF(OR(AND(BK$3=Inputs!$CN221+1,Inputs!$CN221=Inputs!$CO221),AND(BK$3=Inputs!$CN221+2,Inputs!$CN221=Inputs!$CO221)),0,IF(BK$3=Inputs!$CN221,0.8,IF(BK$3=Inputs!$CN221+1,0.6,IF(BK$3=Inputs!$CN221+2,0.4,IF(BK$3=Inputs!$CO221,0.2,IF(AND(BK$3&gt;=Inputs!$CL221,BK$3&lt;Inputs!$CM221),(BK$3-Inputs!$CL221+1)/(Inputs!$AI221+1),0)))))))))</f>
        <v>0</v>
      </c>
      <c r="BL223" s="27">
        <f>IF(AND(Inputs!$CO221=0,BL$3&gt;=Inputs!$CM221),1,IF(AND(BL$3&gt;=Inputs!$CM221,BL$3&lt;Inputs!$CN221),1,IF(AND(BL$3=Inputs!$CN221,BL$3=Inputs!$CO221),1,IF(OR(AND(BL$3=Inputs!$CN221+1,Inputs!$CN221=Inputs!$CO221),AND(BL$3=Inputs!$CN221+2,Inputs!$CN221=Inputs!$CO221)),0,IF(BL$3=Inputs!$CN221,0.8,IF(BL$3=Inputs!$CN221+1,0.6,IF(BL$3=Inputs!$CN221+2,0.4,IF(BL$3=Inputs!$CO221,0.2,IF(AND(BL$3&gt;=Inputs!$CL221,BL$3&lt;Inputs!$CM221),(BL$3-Inputs!$CL221+1)/(Inputs!$AI221+1),0)))))))))</f>
        <v>0</v>
      </c>
      <c r="BM223" s="27">
        <f>IF(AND(Inputs!$CO221=0,BM$3&gt;=Inputs!$CM221),1,IF(AND(BM$3&gt;=Inputs!$CM221,BM$3&lt;Inputs!$CN221),1,IF(AND(BM$3=Inputs!$CN221,BM$3=Inputs!$CO221),1,IF(OR(AND(BM$3=Inputs!$CN221+1,Inputs!$CN221=Inputs!$CO221),AND(BM$3=Inputs!$CN221+2,Inputs!$CN221=Inputs!$CO221)),0,IF(BM$3=Inputs!$CN221,0.8,IF(BM$3=Inputs!$CN221+1,0.6,IF(BM$3=Inputs!$CN221+2,0.4,IF(BM$3=Inputs!$CO221,0.2,IF(AND(BM$3&gt;=Inputs!$CL221,BM$3&lt;Inputs!$CM221),(BM$3-Inputs!$CL221+1)/(Inputs!$AI221+1),0)))))))))</f>
        <v>0</v>
      </c>
    </row>
    <row r="224" spans="1:65">
      <c r="A224" s="7" t="str">
        <f>IF(Inputs!A222="","",Inputs!A222)</f>
        <v/>
      </c>
      <c r="B224" t="str">
        <f>IF(Inputs!B222="","",Inputs!B222)</f>
        <v/>
      </c>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292"/>
      <c r="AF224" s="292"/>
      <c r="AG224" s="50">
        <f t="shared" si="9"/>
        <v>0</v>
      </c>
      <c r="AH224" s="42">
        <f t="shared" si="8"/>
        <v>0</v>
      </c>
      <c r="AJ224" s="27">
        <f>IF(AND(Inputs!$CO222=0,AJ$3&gt;=Inputs!$CM222),1,IF(AND(AJ$3&gt;=Inputs!$CM222,AJ$3&lt;Inputs!$CN222),1,IF(AND(AJ$3=Inputs!$CN222,AJ$3=Inputs!$CO222),1,IF(OR(AND(AJ$3=Inputs!$CN222+1,Inputs!$CN222=Inputs!$CO222),AND(AJ$3=Inputs!$CN222+2,Inputs!$CN222=Inputs!$CO222)),0,IF(AJ$3=Inputs!$CN222,0.8,IF(AJ$3=Inputs!$CN222+1,0.6,IF(AJ$3=Inputs!$CN222+2,0.4,IF(AJ$3=Inputs!$CO222,0.2,IF(AND(AJ$3&gt;=Inputs!$CL222,AJ$3&lt;Inputs!$CM222),(AJ$3-Inputs!$CL222+1)/(Inputs!$AI222+1),0)))))))))</f>
        <v>0</v>
      </c>
      <c r="AK224" s="27">
        <f>IF(AND(Inputs!$CO222=0,AK$3&gt;=Inputs!$CM222),1,IF(AND(AK$3&gt;=Inputs!$CM222,AK$3&lt;Inputs!$CN222),1,IF(AND(AK$3=Inputs!$CN222,AK$3=Inputs!$CO222),1,IF(OR(AND(AK$3=Inputs!$CN222+1,Inputs!$CN222=Inputs!$CO222),AND(AK$3=Inputs!$CN222+2,Inputs!$CN222=Inputs!$CO222)),0,IF(AK$3=Inputs!$CN222,0.8,IF(AK$3=Inputs!$CN222+1,0.6,IF(AK$3=Inputs!$CN222+2,0.4,IF(AK$3=Inputs!$CO222,0.2,IF(AND(AK$3&gt;=Inputs!$CL222,AK$3&lt;Inputs!$CM222),(AK$3-Inputs!$CL222+1)/(Inputs!$AI222+1),0)))))))))</f>
        <v>0</v>
      </c>
      <c r="AL224" s="27">
        <f>IF(AND(Inputs!$CO222=0,AL$3&gt;=Inputs!$CM222),1,IF(AND(AL$3&gt;=Inputs!$CM222,AL$3&lt;Inputs!$CN222),1,IF(AND(AL$3=Inputs!$CN222,AL$3=Inputs!$CO222),1,IF(OR(AND(AL$3=Inputs!$CN222+1,Inputs!$CN222=Inputs!$CO222),AND(AL$3=Inputs!$CN222+2,Inputs!$CN222=Inputs!$CO222)),0,IF(AL$3=Inputs!$CN222,0.8,IF(AL$3=Inputs!$CN222+1,0.6,IF(AL$3=Inputs!$CN222+2,0.4,IF(AL$3=Inputs!$CO222,0.2,IF(AND(AL$3&gt;=Inputs!$CL222,AL$3&lt;Inputs!$CM222),(AL$3-Inputs!$CL222+1)/(Inputs!$AI222+1),0)))))))))</f>
        <v>0</v>
      </c>
      <c r="AM224" s="27">
        <f>IF(AND(Inputs!$CO222=0,AM$3&gt;=Inputs!$CM222),1,IF(AND(AM$3&gt;=Inputs!$CM222,AM$3&lt;Inputs!$CN222),1,IF(AND(AM$3=Inputs!$CN222,AM$3=Inputs!$CO222),1,IF(OR(AND(AM$3=Inputs!$CN222+1,Inputs!$CN222=Inputs!$CO222),AND(AM$3=Inputs!$CN222+2,Inputs!$CN222=Inputs!$CO222)),0,IF(AM$3=Inputs!$CN222,0.8,IF(AM$3=Inputs!$CN222+1,0.6,IF(AM$3=Inputs!$CN222+2,0.4,IF(AM$3=Inputs!$CO222,0.2,IF(AND(AM$3&gt;=Inputs!$CL222,AM$3&lt;Inputs!$CM222),(AM$3-Inputs!$CL222+1)/(Inputs!$AI222+1),0)))))))))</f>
        <v>0</v>
      </c>
      <c r="AN224" s="27">
        <f>IF(AND(Inputs!$CO222=0,AN$3&gt;=Inputs!$CM222),1,IF(AND(AN$3&gt;=Inputs!$CM222,AN$3&lt;Inputs!$CN222),1,IF(AND(AN$3=Inputs!$CN222,AN$3=Inputs!$CO222),1,IF(OR(AND(AN$3=Inputs!$CN222+1,Inputs!$CN222=Inputs!$CO222),AND(AN$3=Inputs!$CN222+2,Inputs!$CN222=Inputs!$CO222)),0,IF(AN$3=Inputs!$CN222,0.8,IF(AN$3=Inputs!$CN222+1,0.6,IF(AN$3=Inputs!$CN222+2,0.4,IF(AN$3=Inputs!$CO222,0.2,IF(AND(AN$3&gt;=Inputs!$CL222,AN$3&lt;Inputs!$CM222),(AN$3-Inputs!$CL222+1)/(Inputs!$AI222+1),0)))))))))</f>
        <v>0</v>
      </c>
      <c r="AO224" s="27">
        <f>IF(AND(Inputs!$CO222=0,AO$3&gt;=Inputs!$CM222),1,IF(AND(AO$3&gt;=Inputs!$CM222,AO$3&lt;Inputs!$CN222),1,IF(AND(AO$3=Inputs!$CN222,AO$3=Inputs!$CO222),1,IF(OR(AND(AO$3=Inputs!$CN222+1,Inputs!$CN222=Inputs!$CO222),AND(AO$3=Inputs!$CN222+2,Inputs!$CN222=Inputs!$CO222)),0,IF(AO$3=Inputs!$CN222,0.8,IF(AO$3=Inputs!$CN222+1,0.6,IF(AO$3=Inputs!$CN222+2,0.4,IF(AO$3=Inputs!$CO222,0.2,IF(AND(AO$3&gt;=Inputs!$CL222,AO$3&lt;Inputs!$CM222),(AO$3-Inputs!$CL222+1)/(Inputs!$AI222+1),0)))))))))</f>
        <v>0</v>
      </c>
      <c r="AP224" s="27">
        <f>IF(AND(Inputs!$CO222=0,AP$3&gt;=Inputs!$CM222),1,IF(AND(AP$3&gt;=Inputs!$CM222,AP$3&lt;Inputs!$CN222),1,IF(AND(AP$3=Inputs!$CN222,AP$3=Inputs!$CO222),1,IF(OR(AND(AP$3=Inputs!$CN222+1,Inputs!$CN222=Inputs!$CO222),AND(AP$3=Inputs!$CN222+2,Inputs!$CN222=Inputs!$CO222)),0,IF(AP$3=Inputs!$CN222,0.8,IF(AP$3=Inputs!$CN222+1,0.6,IF(AP$3=Inputs!$CN222+2,0.4,IF(AP$3=Inputs!$CO222,0.2,IF(AND(AP$3&gt;=Inputs!$CL222,AP$3&lt;Inputs!$CM222),(AP$3-Inputs!$CL222+1)/(Inputs!$AI222+1),0)))))))))</f>
        <v>0</v>
      </c>
      <c r="AQ224" s="27">
        <f>IF(AND(Inputs!$CO222=0,AQ$3&gt;=Inputs!$CM222),1,IF(AND(AQ$3&gt;=Inputs!$CM222,AQ$3&lt;Inputs!$CN222),1,IF(AND(AQ$3=Inputs!$CN222,AQ$3=Inputs!$CO222),1,IF(OR(AND(AQ$3=Inputs!$CN222+1,Inputs!$CN222=Inputs!$CO222),AND(AQ$3=Inputs!$CN222+2,Inputs!$CN222=Inputs!$CO222)),0,IF(AQ$3=Inputs!$CN222,0.8,IF(AQ$3=Inputs!$CN222+1,0.6,IF(AQ$3=Inputs!$CN222+2,0.4,IF(AQ$3=Inputs!$CO222,0.2,IF(AND(AQ$3&gt;=Inputs!$CL222,AQ$3&lt;Inputs!$CM222),(AQ$3-Inputs!$CL222+1)/(Inputs!$AI222+1),0)))))))))</f>
        <v>0</v>
      </c>
      <c r="AR224" s="27">
        <f>IF(AND(Inputs!$CO222=0,AR$3&gt;=Inputs!$CM222),1,IF(AND(AR$3&gt;=Inputs!$CM222,AR$3&lt;Inputs!$CN222),1,IF(AND(AR$3=Inputs!$CN222,AR$3=Inputs!$CO222),1,IF(OR(AND(AR$3=Inputs!$CN222+1,Inputs!$CN222=Inputs!$CO222),AND(AR$3=Inputs!$CN222+2,Inputs!$CN222=Inputs!$CO222)),0,IF(AR$3=Inputs!$CN222,0.8,IF(AR$3=Inputs!$CN222+1,0.6,IF(AR$3=Inputs!$CN222+2,0.4,IF(AR$3=Inputs!$CO222,0.2,IF(AND(AR$3&gt;=Inputs!$CL222,AR$3&lt;Inputs!$CM222),(AR$3-Inputs!$CL222+1)/(Inputs!$AI222+1),0)))))))))</f>
        <v>0</v>
      </c>
      <c r="AS224" s="27">
        <f>IF(AND(Inputs!$CO222=0,AS$3&gt;=Inputs!$CM222),1,IF(AND(AS$3&gt;=Inputs!$CM222,AS$3&lt;Inputs!$CN222),1,IF(AND(AS$3=Inputs!$CN222,AS$3=Inputs!$CO222),1,IF(OR(AND(AS$3=Inputs!$CN222+1,Inputs!$CN222=Inputs!$CO222),AND(AS$3=Inputs!$CN222+2,Inputs!$CN222=Inputs!$CO222)),0,IF(AS$3=Inputs!$CN222,0.8,IF(AS$3=Inputs!$CN222+1,0.6,IF(AS$3=Inputs!$CN222+2,0.4,IF(AS$3=Inputs!$CO222,0.2,IF(AND(AS$3&gt;=Inputs!$CL222,AS$3&lt;Inputs!$CM222),(AS$3-Inputs!$CL222+1)/(Inputs!$AI222+1),0)))))))))</f>
        <v>0</v>
      </c>
      <c r="AT224" s="27">
        <f>IF(AND(Inputs!$CO222=0,AT$3&gt;=Inputs!$CM222),1,IF(AND(AT$3&gt;=Inputs!$CM222,AT$3&lt;Inputs!$CN222),1,IF(AND(AT$3=Inputs!$CN222,AT$3=Inputs!$CO222),1,IF(OR(AND(AT$3=Inputs!$CN222+1,Inputs!$CN222=Inputs!$CO222),AND(AT$3=Inputs!$CN222+2,Inputs!$CN222=Inputs!$CO222)),0,IF(AT$3=Inputs!$CN222,0.8,IF(AT$3=Inputs!$CN222+1,0.6,IF(AT$3=Inputs!$CN222+2,0.4,IF(AT$3=Inputs!$CO222,0.2,IF(AND(AT$3&gt;=Inputs!$CL222,AT$3&lt;Inputs!$CM222),(AT$3-Inputs!$CL222+1)/(Inputs!$AI222+1),0)))))))))</f>
        <v>0</v>
      </c>
      <c r="AU224" s="27">
        <f>IF(AND(Inputs!$CO222=0,AU$3&gt;=Inputs!$CM222),1,IF(AND(AU$3&gt;=Inputs!$CM222,AU$3&lt;Inputs!$CN222),1,IF(AND(AU$3=Inputs!$CN222,AU$3=Inputs!$CO222),1,IF(OR(AND(AU$3=Inputs!$CN222+1,Inputs!$CN222=Inputs!$CO222),AND(AU$3=Inputs!$CN222+2,Inputs!$CN222=Inputs!$CO222)),0,IF(AU$3=Inputs!$CN222,0.8,IF(AU$3=Inputs!$CN222+1,0.6,IF(AU$3=Inputs!$CN222+2,0.4,IF(AU$3=Inputs!$CO222,0.2,IF(AND(AU$3&gt;=Inputs!$CL222,AU$3&lt;Inputs!$CM222),(AU$3-Inputs!$CL222+1)/(Inputs!$AI222+1),0)))))))))</f>
        <v>0</v>
      </c>
      <c r="AV224" s="27">
        <f>IF(AND(Inputs!$CO222=0,AV$3&gt;=Inputs!$CM222),1,IF(AND(AV$3&gt;=Inputs!$CM222,AV$3&lt;Inputs!$CN222),1,IF(AND(AV$3=Inputs!$CN222,AV$3=Inputs!$CO222),1,IF(OR(AND(AV$3=Inputs!$CN222+1,Inputs!$CN222=Inputs!$CO222),AND(AV$3=Inputs!$CN222+2,Inputs!$CN222=Inputs!$CO222)),0,IF(AV$3=Inputs!$CN222,0.8,IF(AV$3=Inputs!$CN222+1,0.6,IF(AV$3=Inputs!$CN222+2,0.4,IF(AV$3=Inputs!$CO222,0.2,IF(AND(AV$3&gt;=Inputs!$CL222,AV$3&lt;Inputs!$CM222),(AV$3-Inputs!$CL222+1)/(Inputs!$AI222+1),0)))))))))</f>
        <v>0</v>
      </c>
      <c r="AW224" s="27">
        <f>IF(AND(Inputs!$CO222=0,AW$3&gt;=Inputs!$CM222),1,IF(AND(AW$3&gt;=Inputs!$CM222,AW$3&lt;Inputs!$CN222),1,IF(AND(AW$3=Inputs!$CN222,AW$3=Inputs!$CO222),1,IF(OR(AND(AW$3=Inputs!$CN222+1,Inputs!$CN222=Inputs!$CO222),AND(AW$3=Inputs!$CN222+2,Inputs!$CN222=Inputs!$CO222)),0,IF(AW$3=Inputs!$CN222,0.8,IF(AW$3=Inputs!$CN222+1,0.6,IF(AW$3=Inputs!$CN222+2,0.4,IF(AW$3=Inputs!$CO222,0.2,IF(AND(AW$3&gt;=Inputs!$CL222,AW$3&lt;Inputs!$CM222),(AW$3-Inputs!$CL222+1)/(Inputs!$AI222+1),0)))))))))</f>
        <v>0</v>
      </c>
      <c r="AX224" s="27">
        <f>IF(AND(Inputs!$CO222=0,AX$3&gt;=Inputs!$CM222),1,IF(AND(AX$3&gt;=Inputs!$CM222,AX$3&lt;Inputs!$CN222),1,IF(AND(AX$3=Inputs!$CN222,AX$3=Inputs!$CO222),1,IF(OR(AND(AX$3=Inputs!$CN222+1,Inputs!$CN222=Inputs!$CO222),AND(AX$3=Inputs!$CN222+2,Inputs!$CN222=Inputs!$CO222)),0,IF(AX$3=Inputs!$CN222,0.8,IF(AX$3=Inputs!$CN222+1,0.6,IF(AX$3=Inputs!$CN222+2,0.4,IF(AX$3=Inputs!$CO222,0.2,IF(AND(AX$3&gt;=Inputs!$CL222,AX$3&lt;Inputs!$CM222),(AX$3-Inputs!$CL222+1)/(Inputs!$AI222+1),0)))))))))</f>
        <v>0</v>
      </c>
      <c r="AY224" s="27">
        <f>IF(AND(Inputs!$CO222=0,AY$3&gt;=Inputs!$CM222),1,IF(AND(AY$3&gt;=Inputs!$CM222,AY$3&lt;Inputs!$CN222),1,IF(AND(AY$3=Inputs!$CN222,AY$3=Inputs!$CO222),1,IF(OR(AND(AY$3=Inputs!$CN222+1,Inputs!$CN222=Inputs!$CO222),AND(AY$3=Inputs!$CN222+2,Inputs!$CN222=Inputs!$CO222)),0,IF(AY$3=Inputs!$CN222,0.8,IF(AY$3=Inputs!$CN222+1,0.6,IF(AY$3=Inputs!$CN222+2,0.4,IF(AY$3=Inputs!$CO222,0.2,IF(AND(AY$3&gt;=Inputs!$CL222,AY$3&lt;Inputs!$CM222),(AY$3-Inputs!$CL222+1)/(Inputs!$AI222+1),0)))))))))</f>
        <v>0</v>
      </c>
      <c r="AZ224" s="27">
        <f>IF(AND(Inputs!$CO222=0,AZ$3&gt;=Inputs!$CM222),1,IF(AND(AZ$3&gt;=Inputs!$CM222,AZ$3&lt;Inputs!$CN222),1,IF(AND(AZ$3=Inputs!$CN222,AZ$3=Inputs!$CO222),1,IF(OR(AND(AZ$3=Inputs!$CN222+1,Inputs!$CN222=Inputs!$CO222),AND(AZ$3=Inputs!$CN222+2,Inputs!$CN222=Inputs!$CO222)),0,IF(AZ$3=Inputs!$CN222,0.8,IF(AZ$3=Inputs!$CN222+1,0.6,IF(AZ$3=Inputs!$CN222+2,0.4,IF(AZ$3=Inputs!$CO222,0.2,IF(AND(AZ$3&gt;=Inputs!$CL222,AZ$3&lt;Inputs!$CM222),(AZ$3-Inputs!$CL222+1)/(Inputs!$AI222+1),0)))))))))</f>
        <v>0</v>
      </c>
      <c r="BA224" s="27">
        <f>IF(AND(Inputs!$CO222=0,BA$3&gt;=Inputs!$CM222),1,IF(AND(BA$3&gt;=Inputs!$CM222,BA$3&lt;Inputs!$CN222),1,IF(AND(BA$3=Inputs!$CN222,BA$3=Inputs!$CO222),1,IF(OR(AND(BA$3=Inputs!$CN222+1,Inputs!$CN222=Inputs!$CO222),AND(BA$3=Inputs!$CN222+2,Inputs!$CN222=Inputs!$CO222)),0,IF(BA$3=Inputs!$CN222,0.8,IF(BA$3=Inputs!$CN222+1,0.6,IF(BA$3=Inputs!$CN222+2,0.4,IF(BA$3=Inputs!$CO222,0.2,IF(AND(BA$3&gt;=Inputs!$CL222,BA$3&lt;Inputs!$CM222),(BA$3-Inputs!$CL222+1)/(Inputs!$AI222+1),0)))))))))</f>
        <v>0</v>
      </c>
      <c r="BB224" s="27">
        <f>IF(AND(Inputs!$CO222=0,BB$3&gt;=Inputs!$CM222),1,IF(AND(BB$3&gt;=Inputs!$CM222,BB$3&lt;Inputs!$CN222),1,IF(AND(BB$3=Inputs!$CN222,BB$3=Inputs!$CO222),1,IF(OR(AND(BB$3=Inputs!$CN222+1,Inputs!$CN222=Inputs!$CO222),AND(BB$3=Inputs!$CN222+2,Inputs!$CN222=Inputs!$CO222)),0,IF(BB$3=Inputs!$CN222,0.8,IF(BB$3=Inputs!$CN222+1,0.6,IF(BB$3=Inputs!$CN222+2,0.4,IF(BB$3=Inputs!$CO222,0.2,IF(AND(BB$3&gt;=Inputs!$CL222,BB$3&lt;Inputs!$CM222),(BB$3-Inputs!$CL222+1)/(Inputs!$AI222+1),0)))))))))</f>
        <v>0</v>
      </c>
      <c r="BC224" s="27">
        <f>IF(AND(Inputs!$CO222=0,BC$3&gt;=Inputs!$CM222),1,IF(AND(BC$3&gt;=Inputs!$CM222,BC$3&lt;Inputs!$CN222),1,IF(AND(BC$3=Inputs!$CN222,BC$3=Inputs!$CO222),1,IF(OR(AND(BC$3=Inputs!$CN222+1,Inputs!$CN222=Inputs!$CO222),AND(BC$3=Inputs!$CN222+2,Inputs!$CN222=Inputs!$CO222)),0,IF(BC$3=Inputs!$CN222,0.8,IF(BC$3=Inputs!$CN222+1,0.6,IF(BC$3=Inputs!$CN222+2,0.4,IF(BC$3=Inputs!$CO222,0.2,IF(AND(BC$3&gt;=Inputs!$CL222,BC$3&lt;Inputs!$CM222),(BC$3-Inputs!$CL222+1)/(Inputs!$AI222+1),0)))))))))</f>
        <v>0</v>
      </c>
      <c r="BD224" s="27">
        <f>IF(AND(Inputs!$CO222=0,BD$3&gt;=Inputs!$CM222),1,IF(AND(BD$3&gt;=Inputs!$CM222,BD$3&lt;Inputs!$CN222),1,IF(AND(BD$3=Inputs!$CN222,BD$3=Inputs!$CO222),1,IF(OR(AND(BD$3=Inputs!$CN222+1,Inputs!$CN222=Inputs!$CO222),AND(BD$3=Inputs!$CN222+2,Inputs!$CN222=Inputs!$CO222)),0,IF(BD$3=Inputs!$CN222,0.8,IF(BD$3=Inputs!$CN222+1,0.6,IF(BD$3=Inputs!$CN222+2,0.4,IF(BD$3=Inputs!$CO222,0.2,IF(AND(BD$3&gt;=Inputs!$CL222,BD$3&lt;Inputs!$CM222),(BD$3-Inputs!$CL222+1)/(Inputs!$AI222+1),0)))))))))</f>
        <v>0</v>
      </c>
      <c r="BE224" s="27">
        <f>IF(AND(Inputs!$CO222=0,BE$3&gt;=Inputs!$CM222),1,IF(AND(BE$3&gt;=Inputs!$CM222,BE$3&lt;Inputs!$CN222),1,IF(AND(BE$3=Inputs!$CN222,BE$3=Inputs!$CO222),1,IF(OR(AND(BE$3=Inputs!$CN222+1,Inputs!$CN222=Inputs!$CO222),AND(BE$3=Inputs!$CN222+2,Inputs!$CN222=Inputs!$CO222)),0,IF(BE$3=Inputs!$CN222,0.8,IF(BE$3=Inputs!$CN222+1,0.6,IF(BE$3=Inputs!$CN222+2,0.4,IF(BE$3=Inputs!$CO222,0.2,IF(AND(BE$3&gt;=Inputs!$CL222,BE$3&lt;Inputs!$CM222),(BE$3-Inputs!$CL222+1)/(Inputs!$AI222+1),0)))))))))</f>
        <v>0</v>
      </c>
      <c r="BF224" s="27">
        <f>IF(AND(Inputs!$CO222=0,BF$3&gt;=Inputs!$CM222),1,IF(AND(BF$3&gt;=Inputs!$CM222,BF$3&lt;Inputs!$CN222),1,IF(AND(BF$3=Inputs!$CN222,BF$3=Inputs!$CO222),1,IF(OR(AND(BF$3=Inputs!$CN222+1,Inputs!$CN222=Inputs!$CO222),AND(BF$3=Inputs!$CN222+2,Inputs!$CN222=Inputs!$CO222)),0,IF(BF$3=Inputs!$CN222,0.8,IF(BF$3=Inputs!$CN222+1,0.6,IF(BF$3=Inputs!$CN222+2,0.4,IF(BF$3=Inputs!$CO222,0.2,IF(AND(BF$3&gt;=Inputs!$CL222,BF$3&lt;Inputs!$CM222),(BF$3-Inputs!$CL222+1)/(Inputs!$AI222+1),0)))))))))</f>
        <v>0</v>
      </c>
      <c r="BG224" s="27">
        <f>IF(AND(Inputs!$CO222=0,BG$3&gt;=Inputs!$CM222),1,IF(AND(BG$3&gt;=Inputs!$CM222,BG$3&lt;Inputs!$CN222),1,IF(AND(BG$3=Inputs!$CN222,BG$3=Inputs!$CO222),1,IF(OR(AND(BG$3=Inputs!$CN222+1,Inputs!$CN222=Inputs!$CO222),AND(BG$3=Inputs!$CN222+2,Inputs!$CN222=Inputs!$CO222)),0,IF(BG$3=Inputs!$CN222,0.8,IF(BG$3=Inputs!$CN222+1,0.6,IF(BG$3=Inputs!$CN222+2,0.4,IF(BG$3=Inputs!$CO222,0.2,IF(AND(BG$3&gt;=Inputs!$CL222,BG$3&lt;Inputs!$CM222),(BG$3-Inputs!$CL222+1)/(Inputs!$AI222+1),0)))))))))</f>
        <v>0</v>
      </c>
      <c r="BH224" s="27">
        <f>IF(AND(Inputs!$CO222=0,BH$3&gt;=Inputs!$CM222),1,IF(AND(BH$3&gt;=Inputs!$CM222,BH$3&lt;Inputs!$CN222),1,IF(AND(BH$3=Inputs!$CN222,BH$3=Inputs!$CO222),1,IF(OR(AND(BH$3=Inputs!$CN222+1,Inputs!$CN222=Inputs!$CO222),AND(BH$3=Inputs!$CN222+2,Inputs!$CN222=Inputs!$CO222)),0,IF(BH$3=Inputs!$CN222,0.8,IF(BH$3=Inputs!$CN222+1,0.6,IF(BH$3=Inputs!$CN222+2,0.4,IF(BH$3=Inputs!$CO222,0.2,IF(AND(BH$3&gt;=Inputs!$CL222,BH$3&lt;Inputs!$CM222),(BH$3-Inputs!$CL222+1)/(Inputs!$AI222+1),0)))))))))</f>
        <v>0</v>
      </c>
      <c r="BI224" s="27">
        <f>IF(AND(Inputs!$CO222=0,BI$3&gt;=Inputs!$CM222),1,IF(AND(BI$3&gt;=Inputs!$CM222,BI$3&lt;Inputs!$CN222),1,IF(AND(BI$3=Inputs!$CN222,BI$3=Inputs!$CO222),1,IF(OR(AND(BI$3=Inputs!$CN222+1,Inputs!$CN222=Inputs!$CO222),AND(BI$3=Inputs!$CN222+2,Inputs!$CN222=Inputs!$CO222)),0,IF(BI$3=Inputs!$CN222,0.8,IF(BI$3=Inputs!$CN222+1,0.6,IF(BI$3=Inputs!$CN222+2,0.4,IF(BI$3=Inputs!$CO222,0.2,IF(AND(BI$3&gt;=Inputs!$CL222,BI$3&lt;Inputs!$CM222),(BI$3-Inputs!$CL222+1)/(Inputs!$AI222+1),0)))))))))</f>
        <v>0</v>
      </c>
      <c r="BJ224" s="27">
        <f>IF(AND(Inputs!$CO222=0,BJ$3&gt;=Inputs!$CM222),1,IF(AND(BJ$3&gt;=Inputs!$CM222,BJ$3&lt;Inputs!$CN222),1,IF(AND(BJ$3=Inputs!$CN222,BJ$3=Inputs!$CO222),1,IF(OR(AND(BJ$3=Inputs!$CN222+1,Inputs!$CN222=Inputs!$CO222),AND(BJ$3=Inputs!$CN222+2,Inputs!$CN222=Inputs!$CO222)),0,IF(BJ$3=Inputs!$CN222,0.8,IF(BJ$3=Inputs!$CN222+1,0.6,IF(BJ$3=Inputs!$CN222+2,0.4,IF(BJ$3=Inputs!$CO222,0.2,IF(AND(BJ$3&gt;=Inputs!$CL222,BJ$3&lt;Inputs!$CM222),(BJ$3-Inputs!$CL222+1)/(Inputs!$AI222+1),0)))))))))</f>
        <v>0</v>
      </c>
      <c r="BK224" s="27">
        <f>IF(AND(Inputs!$CO222=0,BK$3&gt;=Inputs!$CM222),1,IF(AND(BK$3&gt;=Inputs!$CM222,BK$3&lt;Inputs!$CN222),1,IF(AND(BK$3=Inputs!$CN222,BK$3=Inputs!$CO222),1,IF(OR(AND(BK$3=Inputs!$CN222+1,Inputs!$CN222=Inputs!$CO222),AND(BK$3=Inputs!$CN222+2,Inputs!$CN222=Inputs!$CO222)),0,IF(BK$3=Inputs!$CN222,0.8,IF(BK$3=Inputs!$CN222+1,0.6,IF(BK$3=Inputs!$CN222+2,0.4,IF(BK$3=Inputs!$CO222,0.2,IF(AND(BK$3&gt;=Inputs!$CL222,BK$3&lt;Inputs!$CM222),(BK$3-Inputs!$CL222+1)/(Inputs!$AI222+1),0)))))))))</f>
        <v>0</v>
      </c>
      <c r="BL224" s="27">
        <f>IF(AND(Inputs!$CO222=0,BL$3&gt;=Inputs!$CM222),1,IF(AND(BL$3&gt;=Inputs!$CM222,BL$3&lt;Inputs!$CN222),1,IF(AND(BL$3=Inputs!$CN222,BL$3=Inputs!$CO222),1,IF(OR(AND(BL$3=Inputs!$CN222+1,Inputs!$CN222=Inputs!$CO222),AND(BL$3=Inputs!$CN222+2,Inputs!$CN222=Inputs!$CO222)),0,IF(BL$3=Inputs!$CN222,0.8,IF(BL$3=Inputs!$CN222+1,0.6,IF(BL$3=Inputs!$CN222+2,0.4,IF(BL$3=Inputs!$CO222,0.2,IF(AND(BL$3&gt;=Inputs!$CL222,BL$3&lt;Inputs!$CM222),(BL$3-Inputs!$CL222+1)/(Inputs!$AI222+1),0)))))))))</f>
        <v>0</v>
      </c>
      <c r="BM224" s="27">
        <f>IF(AND(Inputs!$CO222=0,BM$3&gt;=Inputs!$CM222),1,IF(AND(BM$3&gt;=Inputs!$CM222,BM$3&lt;Inputs!$CN222),1,IF(AND(BM$3=Inputs!$CN222,BM$3=Inputs!$CO222),1,IF(OR(AND(BM$3=Inputs!$CN222+1,Inputs!$CN222=Inputs!$CO222),AND(BM$3=Inputs!$CN222+2,Inputs!$CN222=Inputs!$CO222)),0,IF(BM$3=Inputs!$CN222,0.8,IF(BM$3=Inputs!$CN222+1,0.6,IF(BM$3=Inputs!$CN222+2,0.4,IF(BM$3=Inputs!$CO222,0.2,IF(AND(BM$3&gt;=Inputs!$CL222,BM$3&lt;Inputs!$CM222),(BM$3-Inputs!$CL222+1)/(Inputs!$AI222+1),0)))))))))</f>
        <v>0</v>
      </c>
    </row>
    <row r="225" spans="1:65">
      <c r="A225" s="7" t="str">
        <f>IF(Inputs!A223="","",Inputs!A223)</f>
        <v/>
      </c>
      <c r="B225" t="str">
        <f>IF(Inputs!B223="","",Inputs!B223)</f>
        <v/>
      </c>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50">
        <f t="shared" si="9"/>
        <v>0</v>
      </c>
      <c r="AH225" s="42">
        <f t="shared" si="8"/>
        <v>0</v>
      </c>
      <c r="AJ225" s="27">
        <f>IF(AND(Inputs!$CO223=0,AJ$3&gt;=Inputs!$CM223),1,IF(AND(AJ$3&gt;=Inputs!$CM223,AJ$3&lt;Inputs!$CN223),1,IF(AND(AJ$3=Inputs!$CN223,AJ$3=Inputs!$CO223),1,IF(OR(AND(AJ$3=Inputs!$CN223+1,Inputs!$CN223=Inputs!$CO223),AND(AJ$3=Inputs!$CN223+2,Inputs!$CN223=Inputs!$CO223)),0,IF(AJ$3=Inputs!$CN223,0.8,IF(AJ$3=Inputs!$CN223+1,0.6,IF(AJ$3=Inputs!$CN223+2,0.4,IF(AJ$3=Inputs!$CO223,0.2,IF(AND(AJ$3&gt;=Inputs!$CL223,AJ$3&lt;Inputs!$CM223),(AJ$3-Inputs!$CL223+1)/(Inputs!$AI223+1),0)))))))))</f>
        <v>0</v>
      </c>
      <c r="AK225" s="27">
        <f>IF(AND(Inputs!$CO223=0,AK$3&gt;=Inputs!$CM223),1,IF(AND(AK$3&gt;=Inputs!$CM223,AK$3&lt;Inputs!$CN223),1,IF(AND(AK$3=Inputs!$CN223,AK$3=Inputs!$CO223),1,IF(OR(AND(AK$3=Inputs!$CN223+1,Inputs!$CN223=Inputs!$CO223),AND(AK$3=Inputs!$CN223+2,Inputs!$CN223=Inputs!$CO223)),0,IF(AK$3=Inputs!$CN223,0.8,IF(AK$3=Inputs!$CN223+1,0.6,IF(AK$3=Inputs!$CN223+2,0.4,IF(AK$3=Inputs!$CO223,0.2,IF(AND(AK$3&gt;=Inputs!$CL223,AK$3&lt;Inputs!$CM223),(AK$3-Inputs!$CL223+1)/(Inputs!$AI223+1),0)))))))))</f>
        <v>0</v>
      </c>
      <c r="AL225" s="27">
        <f>IF(AND(Inputs!$CO223=0,AL$3&gt;=Inputs!$CM223),1,IF(AND(AL$3&gt;=Inputs!$CM223,AL$3&lt;Inputs!$CN223),1,IF(AND(AL$3=Inputs!$CN223,AL$3=Inputs!$CO223),1,IF(OR(AND(AL$3=Inputs!$CN223+1,Inputs!$CN223=Inputs!$CO223),AND(AL$3=Inputs!$CN223+2,Inputs!$CN223=Inputs!$CO223)),0,IF(AL$3=Inputs!$CN223,0.8,IF(AL$3=Inputs!$CN223+1,0.6,IF(AL$3=Inputs!$CN223+2,0.4,IF(AL$3=Inputs!$CO223,0.2,IF(AND(AL$3&gt;=Inputs!$CL223,AL$3&lt;Inputs!$CM223),(AL$3-Inputs!$CL223+1)/(Inputs!$AI223+1),0)))))))))</f>
        <v>0</v>
      </c>
      <c r="AM225" s="27">
        <f>IF(AND(Inputs!$CO223=0,AM$3&gt;=Inputs!$CM223),1,IF(AND(AM$3&gt;=Inputs!$CM223,AM$3&lt;Inputs!$CN223),1,IF(AND(AM$3=Inputs!$CN223,AM$3=Inputs!$CO223),1,IF(OR(AND(AM$3=Inputs!$CN223+1,Inputs!$CN223=Inputs!$CO223),AND(AM$3=Inputs!$CN223+2,Inputs!$CN223=Inputs!$CO223)),0,IF(AM$3=Inputs!$CN223,0.8,IF(AM$3=Inputs!$CN223+1,0.6,IF(AM$3=Inputs!$CN223+2,0.4,IF(AM$3=Inputs!$CO223,0.2,IF(AND(AM$3&gt;=Inputs!$CL223,AM$3&lt;Inputs!$CM223),(AM$3-Inputs!$CL223+1)/(Inputs!$AI223+1),0)))))))))</f>
        <v>0</v>
      </c>
      <c r="AN225" s="27">
        <f>IF(AND(Inputs!$CO223=0,AN$3&gt;=Inputs!$CM223),1,IF(AND(AN$3&gt;=Inputs!$CM223,AN$3&lt;Inputs!$CN223),1,IF(AND(AN$3=Inputs!$CN223,AN$3=Inputs!$CO223),1,IF(OR(AND(AN$3=Inputs!$CN223+1,Inputs!$CN223=Inputs!$CO223),AND(AN$3=Inputs!$CN223+2,Inputs!$CN223=Inputs!$CO223)),0,IF(AN$3=Inputs!$CN223,0.8,IF(AN$3=Inputs!$CN223+1,0.6,IF(AN$3=Inputs!$CN223+2,0.4,IF(AN$3=Inputs!$CO223,0.2,IF(AND(AN$3&gt;=Inputs!$CL223,AN$3&lt;Inputs!$CM223),(AN$3-Inputs!$CL223+1)/(Inputs!$AI223+1),0)))))))))</f>
        <v>0</v>
      </c>
      <c r="AO225" s="27">
        <f>IF(AND(Inputs!$CO223=0,AO$3&gt;=Inputs!$CM223),1,IF(AND(AO$3&gt;=Inputs!$CM223,AO$3&lt;Inputs!$CN223),1,IF(AND(AO$3=Inputs!$CN223,AO$3=Inputs!$CO223),1,IF(OR(AND(AO$3=Inputs!$CN223+1,Inputs!$CN223=Inputs!$CO223),AND(AO$3=Inputs!$CN223+2,Inputs!$CN223=Inputs!$CO223)),0,IF(AO$3=Inputs!$CN223,0.8,IF(AO$3=Inputs!$CN223+1,0.6,IF(AO$3=Inputs!$CN223+2,0.4,IF(AO$3=Inputs!$CO223,0.2,IF(AND(AO$3&gt;=Inputs!$CL223,AO$3&lt;Inputs!$CM223),(AO$3-Inputs!$CL223+1)/(Inputs!$AI223+1),0)))))))))</f>
        <v>0</v>
      </c>
      <c r="AP225" s="27">
        <f>IF(AND(Inputs!$CO223=0,AP$3&gt;=Inputs!$CM223),1,IF(AND(AP$3&gt;=Inputs!$CM223,AP$3&lt;Inputs!$CN223),1,IF(AND(AP$3=Inputs!$CN223,AP$3=Inputs!$CO223),1,IF(OR(AND(AP$3=Inputs!$CN223+1,Inputs!$CN223=Inputs!$CO223),AND(AP$3=Inputs!$CN223+2,Inputs!$CN223=Inputs!$CO223)),0,IF(AP$3=Inputs!$CN223,0.8,IF(AP$3=Inputs!$CN223+1,0.6,IF(AP$3=Inputs!$CN223+2,0.4,IF(AP$3=Inputs!$CO223,0.2,IF(AND(AP$3&gt;=Inputs!$CL223,AP$3&lt;Inputs!$CM223),(AP$3-Inputs!$CL223+1)/(Inputs!$AI223+1),0)))))))))</f>
        <v>0</v>
      </c>
      <c r="AQ225" s="27">
        <f>IF(AND(Inputs!$CO223=0,AQ$3&gt;=Inputs!$CM223),1,IF(AND(AQ$3&gt;=Inputs!$CM223,AQ$3&lt;Inputs!$CN223),1,IF(AND(AQ$3=Inputs!$CN223,AQ$3=Inputs!$CO223),1,IF(OR(AND(AQ$3=Inputs!$CN223+1,Inputs!$CN223=Inputs!$CO223),AND(AQ$3=Inputs!$CN223+2,Inputs!$CN223=Inputs!$CO223)),0,IF(AQ$3=Inputs!$CN223,0.8,IF(AQ$3=Inputs!$CN223+1,0.6,IF(AQ$3=Inputs!$CN223+2,0.4,IF(AQ$3=Inputs!$CO223,0.2,IF(AND(AQ$3&gt;=Inputs!$CL223,AQ$3&lt;Inputs!$CM223),(AQ$3-Inputs!$CL223+1)/(Inputs!$AI223+1),0)))))))))</f>
        <v>0</v>
      </c>
      <c r="AR225" s="27">
        <f>IF(AND(Inputs!$CO223=0,AR$3&gt;=Inputs!$CM223),1,IF(AND(AR$3&gt;=Inputs!$CM223,AR$3&lt;Inputs!$CN223),1,IF(AND(AR$3=Inputs!$CN223,AR$3=Inputs!$CO223),1,IF(OR(AND(AR$3=Inputs!$CN223+1,Inputs!$CN223=Inputs!$CO223),AND(AR$3=Inputs!$CN223+2,Inputs!$CN223=Inputs!$CO223)),0,IF(AR$3=Inputs!$CN223,0.8,IF(AR$3=Inputs!$CN223+1,0.6,IF(AR$3=Inputs!$CN223+2,0.4,IF(AR$3=Inputs!$CO223,0.2,IF(AND(AR$3&gt;=Inputs!$CL223,AR$3&lt;Inputs!$CM223),(AR$3-Inputs!$CL223+1)/(Inputs!$AI223+1),0)))))))))</f>
        <v>0</v>
      </c>
      <c r="AS225" s="27">
        <f>IF(AND(Inputs!$CO223=0,AS$3&gt;=Inputs!$CM223),1,IF(AND(AS$3&gt;=Inputs!$CM223,AS$3&lt;Inputs!$CN223),1,IF(AND(AS$3=Inputs!$CN223,AS$3=Inputs!$CO223),1,IF(OR(AND(AS$3=Inputs!$CN223+1,Inputs!$CN223=Inputs!$CO223),AND(AS$3=Inputs!$CN223+2,Inputs!$CN223=Inputs!$CO223)),0,IF(AS$3=Inputs!$CN223,0.8,IF(AS$3=Inputs!$CN223+1,0.6,IF(AS$3=Inputs!$CN223+2,0.4,IF(AS$3=Inputs!$CO223,0.2,IF(AND(AS$3&gt;=Inputs!$CL223,AS$3&lt;Inputs!$CM223),(AS$3-Inputs!$CL223+1)/(Inputs!$AI223+1),0)))))))))</f>
        <v>0</v>
      </c>
      <c r="AT225" s="27">
        <f>IF(AND(Inputs!$CO223=0,AT$3&gt;=Inputs!$CM223),1,IF(AND(AT$3&gt;=Inputs!$CM223,AT$3&lt;Inputs!$CN223),1,IF(AND(AT$3=Inputs!$CN223,AT$3=Inputs!$CO223),1,IF(OR(AND(AT$3=Inputs!$CN223+1,Inputs!$CN223=Inputs!$CO223),AND(AT$3=Inputs!$CN223+2,Inputs!$CN223=Inputs!$CO223)),0,IF(AT$3=Inputs!$CN223,0.8,IF(AT$3=Inputs!$CN223+1,0.6,IF(AT$3=Inputs!$CN223+2,0.4,IF(AT$3=Inputs!$CO223,0.2,IF(AND(AT$3&gt;=Inputs!$CL223,AT$3&lt;Inputs!$CM223),(AT$3-Inputs!$CL223+1)/(Inputs!$AI223+1),0)))))))))</f>
        <v>0</v>
      </c>
      <c r="AU225" s="27">
        <f>IF(AND(Inputs!$CO223=0,AU$3&gt;=Inputs!$CM223),1,IF(AND(AU$3&gt;=Inputs!$CM223,AU$3&lt;Inputs!$CN223),1,IF(AND(AU$3=Inputs!$CN223,AU$3=Inputs!$CO223),1,IF(OR(AND(AU$3=Inputs!$CN223+1,Inputs!$CN223=Inputs!$CO223),AND(AU$3=Inputs!$CN223+2,Inputs!$CN223=Inputs!$CO223)),0,IF(AU$3=Inputs!$CN223,0.8,IF(AU$3=Inputs!$CN223+1,0.6,IF(AU$3=Inputs!$CN223+2,0.4,IF(AU$3=Inputs!$CO223,0.2,IF(AND(AU$3&gt;=Inputs!$CL223,AU$3&lt;Inputs!$CM223),(AU$3-Inputs!$CL223+1)/(Inputs!$AI223+1),0)))))))))</f>
        <v>0</v>
      </c>
      <c r="AV225" s="27">
        <f>IF(AND(Inputs!$CO223=0,AV$3&gt;=Inputs!$CM223),1,IF(AND(AV$3&gt;=Inputs!$CM223,AV$3&lt;Inputs!$CN223),1,IF(AND(AV$3=Inputs!$CN223,AV$3=Inputs!$CO223),1,IF(OR(AND(AV$3=Inputs!$CN223+1,Inputs!$CN223=Inputs!$CO223),AND(AV$3=Inputs!$CN223+2,Inputs!$CN223=Inputs!$CO223)),0,IF(AV$3=Inputs!$CN223,0.8,IF(AV$3=Inputs!$CN223+1,0.6,IF(AV$3=Inputs!$CN223+2,0.4,IF(AV$3=Inputs!$CO223,0.2,IF(AND(AV$3&gt;=Inputs!$CL223,AV$3&lt;Inputs!$CM223),(AV$3-Inputs!$CL223+1)/(Inputs!$AI223+1),0)))))))))</f>
        <v>0</v>
      </c>
      <c r="AW225" s="27">
        <f>IF(AND(Inputs!$CO223=0,AW$3&gt;=Inputs!$CM223),1,IF(AND(AW$3&gt;=Inputs!$CM223,AW$3&lt;Inputs!$CN223),1,IF(AND(AW$3=Inputs!$CN223,AW$3=Inputs!$CO223),1,IF(OR(AND(AW$3=Inputs!$CN223+1,Inputs!$CN223=Inputs!$CO223),AND(AW$3=Inputs!$CN223+2,Inputs!$CN223=Inputs!$CO223)),0,IF(AW$3=Inputs!$CN223,0.8,IF(AW$3=Inputs!$CN223+1,0.6,IF(AW$3=Inputs!$CN223+2,0.4,IF(AW$3=Inputs!$CO223,0.2,IF(AND(AW$3&gt;=Inputs!$CL223,AW$3&lt;Inputs!$CM223),(AW$3-Inputs!$CL223+1)/(Inputs!$AI223+1),0)))))))))</f>
        <v>0</v>
      </c>
      <c r="AX225" s="27">
        <f>IF(AND(Inputs!$CO223=0,AX$3&gt;=Inputs!$CM223),1,IF(AND(AX$3&gt;=Inputs!$CM223,AX$3&lt;Inputs!$CN223),1,IF(AND(AX$3=Inputs!$CN223,AX$3=Inputs!$CO223),1,IF(OR(AND(AX$3=Inputs!$CN223+1,Inputs!$CN223=Inputs!$CO223),AND(AX$3=Inputs!$CN223+2,Inputs!$CN223=Inputs!$CO223)),0,IF(AX$3=Inputs!$CN223,0.8,IF(AX$3=Inputs!$CN223+1,0.6,IF(AX$3=Inputs!$CN223+2,0.4,IF(AX$3=Inputs!$CO223,0.2,IF(AND(AX$3&gt;=Inputs!$CL223,AX$3&lt;Inputs!$CM223),(AX$3-Inputs!$CL223+1)/(Inputs!$AI223+1),0)))))))))</f>
        <v>0</v>
      </c>
      <c r="AY225" s="27">
        <f>IF(AND(Inputs!$CO223=0,AY$3&gt;=Inputs!$CM223),1,IF(AND(AY$3&gt;=Inputs!$CM223,AY$3&lt;Inputs!$CN223),1,IF(AND(AY$3=Inputs!$CN223,AY$3=Inputs!$CO223),1,IF(OR(AND(AY$3=Inputs!$CN223+1,Inputs!$CN223=Inputs!$CO223),AND(AY$3=Inputs!$CN223+2,Inputs!$CN223=Inputs!$CO223)),0,IF(AY$3=Inputs!$CN223,0.8,IF(AY$3=Inputs!$CN223+1,0.6,IF(AY$3=Inputs!$CN223+2,0.4,IF(AY$3=Inputs!$CO223,0.2,IF(AND(AY$3&gt;=Inputs!$CL223,AY$3&lt;Inputs!$CM223),(AY$3-Inputs!$CL223+1)/(Inputs!$AI223+1),0)))))))))</f>
        <v>0</v>
      </c>
      <c r="AZ225" s="27">
        <f>IF(AND(Inputs!$CO223=0,AZ$3&gt;=Inputs!$CM223),1,IF(AND(AZ$3&gt;=Inputs!$CM223,AZ$3&lt;Inputs!$CN223),1,IF(AND(AZ$3=Inputs!$CN223,AZ$3=Inputs!$CO223),1,IF(OR(AND(AZ$3=Inputs!$CN223+1,Inputs!$CN223=Inputs!$CO223),AND(AZ$3=Inputs!$CN223+2,Inputs!$CN223=Inputs!$CO223)),0,IF(AZ$3=Inputs!$CN223,0.8,IF(AZ$3=Inputs!$CN223+1,0.6,IF(AZ$3=Inputs!$CN223+2,0.4,IF(AZ$3=Inputs!$CO223,0.2,IF(AND(AZ$3&gt;=Inputs!$CL223,AZ$3&lt;Inputs!$CM223),(AZ$3-Inputs!$CL223+1)/(Inputs!$AI223+1),0)))))))))</f>
        <v>0</v>
      </c>
      <c r="BA225" s="27">
        <f>IF(AND(Inputs!$CO223=0,BA$3&gt;=Inputs!$CM223),1,IF(AND(BA$3&gt;=Inputs!$CM223,BA$3&lt;Inputs!$CN223),1,IF(AND(BA$3=Inputs!$CN223,BA$3=Inputs!$CO223),1,IF(OR(AND(BA$3=Inputs!$CN223+1,Inputs!$CN223=Inputs!$CO223),AND(BA$3=Inputs!$CN223+2,Inputs!$CN223=Inputs!$CO223)),0,IF(BA$3=Inputs!$CN223,0.8,IF(BA$3=Inputs!$CN223+1,0.6,IF(BA$3=Inputs!$CN223+2,0.4,IF(BA$3=Inputs!$CO223,0.2,IF(AND(BA$3&gt;=Inputs!$CL223,BA$3&lt;Inputs!$CM223),(BA$3-Inputs!$CL223+1)/(Inputs!$AI223+1),0)))))))))</f>
        <v>0</v>
      </c>
      <c r="BB225" s="27">
        <f>IF(AND(Inputs!$CO223=0,BB$3&gt;=Inputs!$CM223),1,IF(AND(BB$3&gt;=Inputs!$CM223,BB$3&lt;Inputs!$CN223),1,IF(AND(BB$3=Inputs!$CN223,BB$3=Inputs!$CO223),1,IF(OR(AND(BB$3=Inputs!$CN223+1,Inputs!$CN223=Inputs!$CO223),AND(BB$3=Inputs!$CN223+2,Inputs!$CN223=Inputs!$CO223)),0,IF(BB$3=Inputs!$CN223,0.8,IF(BB$3=Inputs!$CN223+1,0.6,IF(BB$3=Inputs!$CN223+2,0.4,IF(BB$3=Inputs!$CO223,0.2,IF(AND(BB$3&gt;=Inputs!$CL223,BB$3&lt;Inputs!$CM223),(BB$3-Inputs!$CL223+1)/(Inputs!$AI223+1),0)))))))))</f>
        <v>0</v>
      </c>
      <c r="BC225" s="27">
        <f>IF(AND(Inputs!$CO223=0,BC$3&gt;=Inputs!$CM223),1,IF(AND(BC$3&gt;=Inputs!$CM223,BC$3&lt;Inputs!$CN223),1,IF(AND(BC$3=Inputs!$CN223,BC$3=Inputs!$CO223),1,IF(OR(AND(BC$3=Inputs!$CN223+1,Inputs!$CN223=Inputs!$CO223),AND(BC$3=Inputs!$CN223+2,Inputs!$CN223=Inputs!$CO223)),0,IF(BC$3=Inputs!$CN223,0.8,IF(BC$3=Inputs!$CN223+1,0.6,IF(BC$3=Inputs!$CN223+2,0.4,IF(BC$3=Inputs!$CO223,0.2,IF(AND(BC$3&gt;=Inputs!$CL223,BC$3&lt;Inputs!$CM223),(BC$3-Inputs!$CL223+1)/(Inputs!$AI223+1),0)))))))))</f>
        <v>0</v>
      </c>
      <c r="BD225" s="27">
        <f>IF(AND(Inputs!$CO223=0,BD$3&gt;=Inputs!$CM223),1,IF(AND(BD$3&gt;=Inputs!$CM223,BD$3&lt;Inputs!$CN223),1,IF(AND(BD$3=Inputs!$CN223,BD$3=Inputs!$CO223),1,IF(OR(AND(BD$3=Inputs!$CN223+1,Inputs!$CN223=Inputs!$CO223),AND(BD$3=Inputs!$CN223+2,Inputs!$CN223=Inputs!$CO223)),0,IF(BD$3=Inputs!$CN223,0.8,IF(BD$3=Inputs!$CN223+1,0.6,IF(BD$3=Inputs!$CN223+2,0.4,IF(BD$3=Inputs!$CO223,0.2,IF(AND(BD$3&gt;=Inputs!$CL223,BD$3&lt;Inputs!$CM223),(BD$3-Inputs!$CL223+1)/(Inputs!$AI223+1),0)))))))))</f>
        <v>0</v>
      </c>
      <c r="BE225" s="27">
        <f>IF(AND(Inputs!$CO223=0,BE$3&gt;=Inputs!$CM223),1,IF(AND(BE$3&gt;=Inputs!$CM223,BE$3&lt;Inputs!$CN223),1,IF(AND(BE$3=Inputs!$CN223,BE$3=Inputs!$CO223),1,IF(OR(AND(BE$3=Inputs!$CN223+1,Inputs!$CN223=Inputs!$CO223),AND(BE$3=Inputs!$CN223+2,Inputs!$CN223=Inputs!$CO223)),0,IF(BE$3=Inputs!$CN223,0.8,IF(BE$3=Inputs!$CN223+1,0.6,IF(BE$3=Inputs!$CN223+2,0.4,IF(BE$3=Inputs!$CO223,0.2,IF(AND(BE$3&gt;=Inputs!$CL223,BE$3&lt;Inputs!$CM223),(BE$3-Inputs!$CL223+1)/(Inputs!$AI223+1),0)))))))))</f>
        <v>0</v>
      </c>
      <c r="BF225" s="27">
        <f>IF(AND(Inputs!$CO223=0,BF$3&gt;=Inputs!$CM223),1,IF(AND(BF$3&gt;=Inputs!$CM223,BF$3&lt;Inputs!$CN223),1,IF(AND(BF$3=Inputs!$CN223,BF$3=Inputs!$CO223),1,IF(OR(AND(BF$3=Inputs!$CN223+1,Inputs!$CN223=Inputs!$CO223),AND(BF$3=Inputs!$CN223+2,Inputs!$CN223=Inputs!$CO223)),0,IF(BF$3=Inputs!$CN223,0.8,IF(BF$3=Inputs!$CN223+1,0.6,IF(BF$3=Inputs!$CN223+2,0.4,IF(BF$3=Inputs!$CO223,0.2,IF(AND(BF$3&gt;=Inputs!$CL223,BF$3&lt;Inputs!$CM223),(BF$3-Inputs!$CL223+1)/(Inputs!$AI223+1),0)))))))))</f>
        <v>0</v>
      </c>
      <c r="BG225" s="27">
        <f>IF(AND(Inputs!$CO223=0,BG$3&gt;=Inputs!$CM223),1,IF(AND(BG$3&gt;=Inputs!$CM223,BG$3&lt;Inputs!$CN223),1,IF(AND(BG$3=Inputs!$CN223,BG$3=Inputs!$CO223),1,IF(OR(AND(BG$3=Inputs!$CN223+1,Inputs!$CN223=Inputs!$CO223),AND(BG$3=Inputs!$CN223+2,Inputs!$CN223=Inputs!$CO223)),0,IF(BG$3=Inputs!$CN223,0.8,IF(BG$3=Inputs!$CN223+1,0.6,IF(BG$3=Inputs!$CN223+2,0.4,IF(BG$3=Inputs!$CO223,0.2,IF(AND(BG$3&gt;=Inputs!$CL223,BG$3&lt;Inputs!$CM223),(BG$3-Inputs!$CL223+1)/(Inputs!$AI223+1),0)))))))))</f>
        <v>0</v>
      </c>
      <c r="BH225" s="27">
        <f>IF(AND(Inputs!$CO223=0,BH$3&gt;=Inputs!$CM223),1,IF(AND(BH$3&gt;=Inputs!$CM223,BH$3&lt;Inputs!$CN223),1,IF(AND(BH$3=Inputs!$CN223,BH$3=Inputs!$CO223),1,IF(OR(AND(BH$3=Inputs!$CN223+1,Inputs!$CN223=Inputs!$CO223),AND(BH$3=Inputs!$CN223+2,Inputs!$CN223=Inputs!$CO223)),0,IF(BH$3=Inputs!$CN223,0.8,IF(BH$3=Inputs!$CN223+1,0.6,IF(BH$3=Inputs!$CN223+2,0.4,IF(BH$3=Inputs!$CO223,0.2,IF(AND(BH$3&gt;=Inputs!$CL223,BH$3&lt;Inputs!$CM223),(BH$3-Inputs!$CL223+1)/(Inputs!$AI223+1),0)))))))))</f>
        <v>0</v>
      </c>
      <c r="BI225" s="27">
        <f>IF(AND(Inputs!$CO223=0,BI$3&gt;=Inputs!$CM223),1,IF(AND(BI$3&gt;=Inputs!$CM223,BI$3&lt;Inputs!$CN223),1,IF(AND(BI$3=Inputs!$CN223,BI$3=Inputs!$CO223),1,IF(OR(AND(BI$3=Inputs!$CN223+1,Inputs!$CN223=Inputs!$CO223),AND(BI$3=Inputs!$CN223+2,Inputs!$CN223=Inputs!$CO223)),0,IF(BI$3=Inputs!$CN223,0.8,IF(BI$3=Inputs!$CN223+1,0.6,IF(BI$3=Inputs!$CN223+2,0.4,IF(BI$3=Inputs!$CO223,0.2,IF(AND(BI$3&gt;=Inputs!$CL223,BI$3&lt;Inputs!$CM223),(BI$3-Inputs!$CL223+1)/(Inputs!$AI223+1),0)))))))))</f>
        <v>0</v>
      </c>
      <c r="BJ225" s="27">
        <f>IF(AND(Inputs!$CO223=0,BJ$3&gt;=Inputs!$CM223),1,IF(AND(BJ$3&gt;=Inputs!$CM223,BJ$3&lt;Inputs!$CN223),1,IF(AND(BJ$3=Inputs!$CN223,BJ$3=Inputs!$CO223),1,IF(OR(AND(BJ$3=Inputs!$CN223+1,Inputs!$CN223=Inputs!$CO223),AND(BJ$3=Inputs!$CN223+2,Inputs!$CN223=Inputs!$CO223)),0,IF(BJ$3=Inputs!$CN223,0.8,IF(BJ$3=Inputs!$CN223+1,0.6,IF(BJ$3=Inputs!$CN223+2,0.4,IF(BJ$3=Inputs!$CO223,0.2,IF(AND(BJ$3&gt;=Inputs!$CL223,BJ$3&lt;Inputs!$CM223),(BJ$3-Inputs!$CL223+1)/(Inputs!$AI223+1),0)))))))))</f>
        <v>0</v>
      </c>
      <c r="BK225" s="27">
        <f>IF(AND(Inputs!$CO223=0,BK$3&gt;=Inputs!$CM223),1,IF(AND(BK$3&gt;=Inputs!$CM223,BK$3&lt;Inputs!$CN223),1,IF(AND(BK$3=Inputs!$CN223,BK$3=Inputs!$CO223),1,IF(OR(AND(BK$3=Inputs!$CN223+1,Inputs!$CN223=Inputs!$CO223),AND(BK$3=Inputs!$CN223+2,Inputs!$CN223=Inputs!$CO223)),0,IF(BK$3=Inputs!$CN223,0.8,IF(BK$3=Inputs!$CN223+1,0.6,IF(BK$3=Inputs!$CN223+2,0.4,IF(BK$3=Inputs!$CO223,0.2,IF(AND(BK$3&gt;=Inputs!$CL223,BK$3&lt;Inputs!$CM223),(BK$3-Inputs!$CL223+1)/(Inputs!$AI223+1),0)))))))))</f>
        <v>0</v>
      </c>
      <c r="BL225" s="27">
        <f>IF(AND(Inputs!$CO223=0,BL$3&gt;=Inputs!$CM223),1,IF(AND(BL$3&gt;=Inputs!$CM223,BL$3&lt;Inputs!$CN223),1,IF(AND(BL$3=Inputs!$CN223,BL$3=Inputs!$CO223),1,IF(OR(AND(BL$3=Inputs!$CN223+1,Inputs!$CN223=Inputs!$CO223),AND(BL$3=Inputs!$CN223+2,Inputs!$CN223=Inputs!$CO223)),0,IF(BL$3=Inputs!$CN223,0.8,IF(BL$3=Inputs!$CN223+1,0.6,IF(BL$3=Inputs!$CN223+2,0.4,IF(BL$3=Inputs!$CO223,0.2,IF(AND(BL$3&gt;=Inputs!$CL223,BL$3&lt;Inputs!$CM223),(BL$3-Inputs!$CL223+1)/(Inputs!$AI223+1),0)))))))))</f>
        <v>0</v>
      </c>
      <c r="BM225" s="27">
        <f>IF(AND(Inputs!$CO223=0,BM$3&gt;=Inputs!$CM223),1,IF(AND(BM$3&gt;=Inputs!$CM223,BM$3&lt;Inputs!$CN223),1,IF(AND(BM$3=Inputs!$CN223,BM$3=Inputs!$CO223),1,IF(OR(AND(BM$3=Inputs!$CN223+1,Inputs!$CN223=Inputs!$CO223),AND(BM$3=Inputs!$CN223+2,Inputs!$CN223=Inputs!$CO223)),0,IF(BM$3=Inputs!$CN223,0.8,IF(BM$3=Inputs!$CN223+1,0.6,IF(BM$3=Inputs!$CN223+2,0.4,IF(BM$3=Inputs!$CO223,0.2,IF(AND(BM$3&gt;=Inputs!$CL223,BM$3&lt;Inputs!$CM223),(BM$3-Inputs!$CL223+1)/(Inputs!$AI223+1),0)))))))))</f>
        <v>0</v>
      </c>
    </row>
    <row r="226" spans="1:65">
      <c r="A226" s="7" t="str">
        <f>IF(Inputs!A224="","",Inputs!A224)</f>
        <v/>
      </c>
      <c r="B226" t="str">
        <f>IF(Inputs!B224="","",Inputs!B224)</f>
        <v/>
      </c>
      <c r="C226" s="292"/>
      <c r="D226" s="292"/>
      <c r="E226" s="292"/>
      <c r="F226" s="292"/>
      <c r="G226" s="292"/>
      <c r="H226" s="292"/>
      <c r="I226" s="292"/>
      <c r="J226" s="292"/>
      <c r="K226" s="292"/>
      <c r="L226" s="292"/>
      <c r="M226" s="292"/>
      <c r="N226" s="292"/>
      <c r="O226" s="292"/>
      <c r="P226" s="292"/>
      <c r="Q226" s="292"/>
      <c r="R226" s="292"/>
      <c r="S226" s="292"/>
      <c r="T226" s="292"/>
      <c r="U226" s="292"/>
      <c r="V226" s="292"/>
      <c r="W226" s="292"/>
      <c r="X226" s="292"/>
      <c r="Y226" s="292"/>
      <c r="Z226" s="292"/>
      <c r="AA226" s="292"/>
      <c r="AB226" s="292"/>
      <c r="AC226" s="292"/>
      <c r="AD226" s="292"/>
      <c r="AE226" s="292"/>
      <c r="AF226" s="292"/>
      <c r="AG226" s="50">
        <f t="shared" si="9"/>
        <v>0</v>
      </c>
      <c r="AH226" s="42">
        <f t="shared" si="8"/>
        <v>0</v>
      </c>
      <c r="AJ226" s="27">
        <f>IF(AND(Inputs!$CO224=0,AJ$3&gt;=Inputs!$CM224),1,IF(AND(AJ$3&gt;=Inputs!$CM224,AJ$3&lt;Inputs!$CN224),1,IF(AND(AJ$3=Inputs!$CN224,AJ$3=Inputs!$CO224),1,IF(OR(AND(AJ$3=Inputs!$CN224+1,Inputs!$CN224=Inputs!$CO224),AND(AJ$3=Inputs!$CN224+2,Inputs!$CN224=Inputs!$CO224)),0,IF(AJ$3=Inputs!$CN224,0.8,IF(AJ$3=Inputs!$CN224+1,0.6,IF(AJ$3=Inputs!$CN224+2,0.4,IF(AJ$3=Inputs!$CO224,0.2,IF(AND(AJ$3&gt;=Inputs!$CL224,AJ$3&lt;Inputs!$CM224),(AJ$3-Inputs!$CL224+1)/(Inputs!$AI224+1),0)))))))))</f>
        <v>0</v>
      </c>
      <c r="AK226" s="27">
        <f>IF(AND(Inputs!$CO224=0,AK$3&gt;=Inputs!$CM224),1,IF(AND(AK$3&gt;=Inputs!$CM224,AK$3&lt;Inputs!$CN224),1,IF(AND(AK$3=Inputs!$CN224,AK$3=Inputs!$CO224),1,IF(OR(AND(AK$3=Inputs!$CN224+1,Inputs!$CN224=Inputs!$CO224),AND(AK$3=Inputs!$CN224+2,Inputs!$CN224=Inputs!$CO224)),0,IF(AK$3=Inputs!$CN224,0.8,IF(AK$3=Inputs!$CN224+1,0.6,IF(AK$3=Inputs!$CN224+2,0.4,IF(AK$3=Inputs!$CO224,0.2,IF(AND(AK$3&gt;=Inputs!$CL224,AK$3&lt;Inputs!$CM224),(AK$3-Inputs!$CL224+1)/(Inputs!$AI224+1),0)))))))))</f>
        <v>0</v>
      </c>
      <c r="AL226" s="27">
        <f>IF(AND(Inputs!$CO224=0,AL$3&gt;=Inputs!$CM224),1,IF(AND(AL$3&gt;=Inputs!$CM224,AL$3&lt;Inputs!$CN224),1,IF(AND(AL$3=Inputs!$CN224,AL$3=Inputs!$CO224),1,IF(OR(AND(AL$3=Inputs!$CN224+1,Inputs!$CN224=Inputs!$CO224),AND(AL$3=Inputs!$CN224+2,Inputs!$CN224=Inputs!$CO224)),0,IF(AL$3=Inputs!$CN224,0.8,IF(AL$3=Inputs!$CN224+1,0.6,IF(AL$3=Inputs!$CN224+2,0.4,IF(AL$3=Inputs!$CO224,0.2,IF(AND(AL$3&gt;=Inputs!$CL224,AL$3&lt;Inputs!$CM224),(AL$3-Inputs!$CL224+1)/(Inputs!$AI224+1),0)))))))))</f>
        <v>0</v>
      </c>
      <c r="AM226" s="27">
        <f>IF(AND(Inputs!$CO224=0,AM$3&gt;=Inputs!$CM224),1,IF(AND(AM$3&gt;=Inputs!$CM224,AM$3&lt;Inputs!$CN224),1,IF(AND(AM$3=Inputs!$CN224,AM$3=Inputs!$CO224),1,IF(OR(AND(AM$3=Inputs!$CN224+1,Inputs!$CN224=Inputs!$CO224),AND(AM$3=Inputs!$CN224+2,Inputs!$CN224=Inputs!$CO224)),0,IF(AM$3=Inputs!$CN224,0.8,IF(AM$3=Inputs!$CN224+1,0.6,IF(AM$3=Inputs!$CN224+2,0.4,IF(AM$3=Inputs!$CO224,0.2,IF(AND(AM$3&gt;=Inputs!$CL224,AM$3&lt;Inputs!$CM224),(AM$3-Inputs!$CL224+1)/(Inputs!$AI224+1),0)))))))))</f>
        <v>0</v>
      </c>
      <c r="AN226" s="27">
        <f>IF(AND(Inputs!$CO224=0,AN$3&gt;=Inputs!$CM224),1,IF(AND(AN$3&gt;=Inputs!$CM224,AN$3&lt;Inputs!$CN224),1,IF(AND(AN$3=Inputs!$CN224,AN$3=Inputs!$CO224),1,IF(OR(AND(AN$3=Inputs!$CN224+1,Inputs!$CN224=Inputs!$CO224),AND(AN$3=Inputs!$CN224+2,Inputs!$CN224=Inputs!$CO224)),0,IF(AN$3=Inputs!$CN224,0.8,IF(AN$3=Inputs!$CN224+1,0.6,IF(AN$3=Inputs!$CN224+2,0.4,IF(AN$3=Inputs!$CO224,0.2,IF(AND(AN$3&gt;=Inputs!$CL224,AN$3&lt;Inputs!$CM224),(AN$3-Inputs!$CL224+1)/(Inputs!$AI224+1),0)))))))))</f>
        <v>0</v>
      </c>
      <c r="AO226" s="27">
        <f>IF(AND(Inputs!$CO224=0,AO$3&gt;=Inputs!$CM224),1,IF(AND(AO$3&gt;=Inputs!$CM224,AO$3&lt;Inputs!$CN224),1,IF(AND(AO$3=Inputs!$CN224,AO$3=Inputs!$CO224),1,IF(OR(AND(AO$3=Inputs!$CN224+1,Inputs!$CN224=Inputs!$CO224),AND(AO$3=Inputs!$CN224+2,Inputs!$CN224=Inputs!$CO224)),0,IF(AO$3=Inputs!$CN224,0.8,IF(AO$3=Inputs!$CN224+1,0.6,IF(AO$3=Inputs!$CN224+2,0.4,IF(AO$3=Inputs!$CO224,0.2,IF(AND(AO$3&gt;=Inputs!$CL224,AO$3&lt;Inputs!$CM224),(AO$3-Inputs!$CL224+1)/(Inputs!$AI224+1),0)))))))))</f>
        <v>0</v>
      </c>
      <c r="AP226" s="27">
        <f>IF(AND(Inputs!$CO224=0,AP$3&gt;=Inputs!$CM224),1,IF(AND(AP$3&gt;=Inputs!$CM224,AP$3&lt;Inputs!$CN224),1,IF(AND(AP$3=Inputs!$CN224,AP$3=Inputs!$CO224),1,IF(OR(AND(AP$3=Inputs!$CN224+1,Inputs!$CN224=Inputs!$CO224),AND(AP$3=Inputs!$CN224+2,Inputs!$CN224=Inputs!$CO224)),0,IF(AP$3=Inputs!$CN224,0.8,IF(AP$3=Inputs!$CN224+1,0.6,IF(AP$3=Inputs!$CN224+2,0.4,IF(AP$3=Inputs!$CO224,0.2,IF(AND(AP$3&gt;=Inputs!$CL224,AP$3&lt;Inputs!$CM224),(AP$3-Inputs!$CL224+1)/(Inputs!$AI224+1),0)))))))))</f>
        <v>0</v>
      </c>
      <c r="AQ226" s="27">
        <f>IF(AND(Inputs!$CO224=0,AQ$3&gt;=Inputs!$CM224),1,IF(AND(AQ$3&gt;=Inputs!$CM224,AQ$3&lt;Inputs!$CN224),1,IF(AND(AQ$3=Inputs!$CN224,AQ$3=Inputs!$CO224),1,IF(OR(AND(AQ$3=Inputs!$CN224+1,Inputs!$CN224=Inputs!$CO224),AND(AQ$3=Inputs!$CN224+2,Inputs!$CN224=Inputs!$CO224)),0,IF(AQ$3=Inputs!$CN224,0.8,IF(AQ$3=Inputs!$CN224+1,0.6,IF(AQ$3=Inputs!$CN224+2,0.4,IF(AQ$3=Inputs!$CO224,0.2,IF(AND(AQ$3&gt;=Inputs!$CL224,AQ$3&lt;Inputs!$CM224),(AQ$3-Inputs!$CL224+1)/(Inputs!$AI224+1),0)))))))))</f>
        <v>0</v>
      </c>
      <c r="AR226" s="27">
        <f>IF(AND(Inputs!$CO224=0,AR$3&gt;=Inputs!$CM224),1,IF(AND(AR$3&gt;=Inputs!$CM224,AR$3&lt;Inputs!$CN224),1,IF(AND(AR$3=Inputs!$CN224,AR$3=Inputs!$CO224),1,IF(OR(AND(AR$3=Inputs!$CN224+1,Inputs!$CN224=Inputs!$CO224),AND(AR$3=Inputs!$CN224+2,Inputs!$CN224=Inputs!$CO224)),0,IF(AR$3=Inputs!$CN224,0.8,IF(AR$3=Inputs!$CN224+1,0.6,IF(AR$3=Inputs!$CN224+2,0.4,IF(AR$3=Inputs!$CO224,0.2,IF(AND(AR$3&gt;=Inputs!$CL224,AR$3&lt;Inputs!$CM224),(AR$3-Inputs!$CL224+1)/(Inputs!$AI224+1),0)))))))))</f>
        <v>0</v>
      </c>
      <c r="AS226" s="27">
        <f>IF(AND(Inputs!$CO224=0,AS$3&gt;=Inputs!$CM224),1,IF(AND(AS$3&gt;=Inputs!$CM224,AS$3&lt;Inputs!$CN224),1,IF(AND(AS$3=Inputs!$CN224,AS$3=Inputs!$CO224),1,IF(OR(AND(AS$3=Inputs!$CN224+1,Inputs!$CN224=Inputs!$CO224),AND(AS$3=Inputs!$CN224+2,Inputs!$CN224=Inputs!$CO224)),0,IF(AS$3=Inputs!$CN224,0.8,IF(AS$3=Inputs!$CN224+1,0.6,IF(AS$3=Inputs!$CN224+2,0.4,IF(AS$3=Inputs!$CO224,0.2,IF(AND(AS$3&gt;=Inputs!$CL224,AS$3&lt;Inputs!$CM224),(AS$3-Inputs!$CL224+1)/(Inputs!$AI224+1),0)))))))))</f>
        <v>0</v>
      </c>
      <c r="AT226" s="27">
        <f>IF(AND(Inputs!$CO224=0,AT$3&gt;=Inputs!$CM224),1,IF(AND(AT$3&gt;=Inputs!$CM224,AT$3&lt;Inputs!$CN224),1,IF(AND(AT$3=Inputs!$CN224,AT$3=Inputs!$CO224),1,IF(OR(AND(AT$3=Inputs!$CN224+1,Inputs!$CN224=Inputs!$CO224),AND(AT$3=Inputs!$CN224+2,Inputs!$CN224=Inputs!$CO224)),0,IF(AT$3=Inputs!$CN224,0.8,IF(AT$3=Inputs!$CN224+1,0.6,IF(AT$3=Inputs!$CN224+2,0.4,IF(AT$3=Inputs!$CO224,0.2,IF(AND(AT$3&gt;=Inputs!$CL224,AT$3&lt;Inputs!$CM224),(AT$3-Inputs!$CL224+1)/(Inputs!$AI224+1),0)))))))))</f>
        <v>0</v>
      </c>
      <c r="AU226" s="27">
        <f>IF(AND(Inputs!$CO224=0,AU$3&gt;=Inputs!$CM224),1,IF(AND(AU$3&gt;=Inputs!$CM224,AU$3&lt;Inputs!$CN224),1,IF(AND(AU$3=Inputs!$CN224,AU$3=Inputs!$CO224),1,IF(OR(AND(AU$3=Inputs!$CN224+1,Inputs!$CN224=Inputs!$CO224),AND(AU$3=Inputs!$CN224+2,Inputs!$CN224=Inputs!$CO224)),0,IF(AU$3=Inputs!$CN224,0.8,IF(AU$3=Inputs!$CN224+1,0.6,IF(AU$3=Inputs!$CN224+2,0.4,IF(AU$3=Inputs!$CO224,0.2,IF(AND(AU$3&gt;=Inputs!$CL224,AU$3&lt;Inputs!$CM224),(AU$3-Inputs!$CL224+1)/(Inputs!$AI224+1),0)))))))))</f>
        <v>0</v>
      </c>
      <c r="AV226" s="27">
        <f>IF(AND(Inputs!$CO224=0,AV$3&gt;=Inputs!$CM224),1,IF(AND(AV$3&gt;=Inputs!$CM224,AV$3&lt;Inputs!$CN224),1,IF(AND(AV$3=Inputs!$CN224,AV$3=Inputs!$CO224),1,IF(OR(AND(AV$3=Inputs!$CN224+1,Inputs!$CN224=Inputs!$CO224),AND(AV$3=Inputs!$CN224+2,Inputs!$CN224=Inputs!$CO224)),0,IF(AV$3=Inputs!$CN224,0.8,IF(AV$3=Inputs!$CN224+1,0.6,IF(AV$3=Inputs!$CN224+2,0.4,IF(AV$3=Inputs!$CO224,0.2,IF(AND(AV$3&gt;=Inputs!$CL224,AV$3&lt;Inputs!$CM224),(AV$3-Inputs!$CL224+1)/(Inputs!$AI224+1),0)))))))))</f>
        <v>0</v>
      </c>
      <c r="AW226" s="27">
        <f>IF(AND(Inputs!$CO224=0,AW$3&gt;=Inputs!$CM224),1,IF(AND(AW$3&gt;=Inputs!$CM224,AW$3&lt;Inputs!$CN224),1,IF(AND(AW$3=Inputs!$CN224,AW$3=Inputs!$CO224),1,IF(OR(AND(AW$3=Inputs!$CN224+1,Inputs!$CN224=Inputs!$CO224),AND(AW$3=Inputs!$CN224+2,Inputs!$CN224=Inputs!$CO224)),0,IF(AW$3=Inputs!$CN224,0.8,IF(AW$3=Inputs!$CN224+1,0.6,IF(AW$3=Inputs!$CN224+2,0.4,IF(AW$3=Inputs!$CO224,0.2,IF(AND(AW$3&gt;=Inputs!$CL224,AW$3&lt;Inputs!$CM224),(AW$3-Inputs!$CL224+1)/(Inputs!$AI224+1),0)))))))))</f>
        <v>0</v>
      </c>
      <c r="AX226" s="27">
        <f>IF(AND(Inputs!$CO224=0,AX$3&gt;=Inputs!$CM224),1,IF(AND(AX$3&gt;=Inputs!$CM224,AX$3&lt;Inputs!$CN224),1,IF(AND(AX$3=Inputs!$CN224,AX$3=Inputs!$CO224),1,IF(OR(AND(AX$3=Inputs!$CN224+1,Inputs!$CN224=Inputs!$CO224),AND(AX$3=Inputs!$CN224+2,Inputs!$CN224=Inputs!$CO224)),0,IF(AX$3=Inputs!$CN224,0.8,IF(AX$3=Inputs!$CN224+1,0.6,IF(AX$3=Inputs!$CN224+2,0.4,IF(AX$3=Inputs!$CO224,0.2,IF(AND(AX$3&gt;=Inputs!$CL224,AX$3&lt;Inputs!$CM224),(AX$3-Inputs!$CL224+1)/(Inputs!$AI224+1),0)))))))))</f>
        <v>0</v>
      </c>
      <c r="AY226" s="27">
        <f>IF(AND(Inputs!$CO224=0,AY$3&gt;=Inputs!$CM224),1,IF(AND(AY$3&gt;=Inputs!$CM224,AY$3&lt;Inputs!$CN224),1,IF(AND(AY$3=Inputs!$CN224,AY$3=Inputs!$CO224),1,IF(OR(AND(AY$3=Inputs!$CN224+1,Inputs!$CN224=Inputs!$CO224),AND(AY$3=Inputs!$CN224+2,Inputs!$CN224=Inputs!$CO224)),0,IF(AY$3=Inputs!$CN224,0.8,IF(AY$3=Inputs!$CN224+1,0.6,IF(AY$3=Inputs!$CN224+2,0.4,IF(AY$3=Inputs!$CO224,0.2,IF(AND(AY$3&gt;=Inputs!$CL224,AY$3&lt;Inputs!$CM224),(AY$3-Inputs!$CL224+1)/(Inputs!$AI224+1),0)))))))))</f>
        <v>0</v>
      </c>
      <c r="AZ226" s="27">
        <f>IF(AND(Inputs!$CO224=0,AZ$3&gt;=Inputs!$CM224),1,IF(AND(AZ$3&gt;=Inputs!$CM224,AZ$3&lt;Inputs!$CN224),1,IF(AND(AZ$3=Inputs!$CN224,AZ$3=Inputs!$CO224),1,IF(OR(AND(AZ$3=Inputs!$CN224+1,Inputs!$CN224=Inputs!$CO224),AND(AZ$3=Inputs!$CN224+2,Inputs!$CN224=Inputs!$CO224)),0,IF(AZ$3=Inputs!$CN224,0.8,IF(AZ$3=Inputs!$CN224+1,0.6,IF(AZ$3=Inputs!$CN224+2,0.4,IF(AZ$3=Inputs!$CO224,0.2,IF(AND(AZ$3&gt;=Inputs!$CL224,AZ$3&lt;Inputs!$CM224),(AZ$3-Inputs!$CL224+1)/(Inputs!$AI224+1),0)))))))))</f>
        <v>0</v>
      </c>
      <c r="BA226" s="27">
        <f>IF(AND(Inputs!$CO224=0,BA$3&gt;=Inputs!$CM224),1,IF(AND(BA$3&gt;=Inputs!$CM224,BA$3&lt;Inputs!$CN224),1,IF(AND(BA$3=Inputs!$CN224,BA$3=Inputs!$CO224),1,IF(OR(AND(BA$3=Inputs!$CN224+1,Inputs!$CN224=Inputs!$CO224),AND(BA$3=Inputs!$CN224+2,Inputs!$CN224=Inputs!$CO224)),0,IF(BA$3=Inputs!$CN224,0.8,IF(BA$3=Inputs!$CN224+1,0.6,IF(BA$3=Inputs!$CN224+2,0.4,IF(BA$3=Inputs!$CO224,0.2,IF(AND(BA$3&gt;=Inputs!$CL224,BA$3&lt;Inputs!$CM224),(BA$3-Inputs!$CL224+1)/(Inputs!$AI224+1),0)))))))))</f>
        <v>0</v>
      </c>
      <c r="BB226" s="27">
        <f>IF(AND(Inputs!$CO224=0,BB$3&gt;=Inputs!$CM224),1,IF(AND(BB$3&gt;=Inputs!$CM224,BB$3&lt;Inputs!$CN224),1,IF(AND(BB$3=Inputs!$CN224,BB$3=Inputs!$CO224),1,IF(OR(AND(BB$3=Inputs!$CN224+1,Inputs!$CN224=Inputs!$CO224),AND(BB$3=Inputs!$CN224+2,Inputs!$CN224=Inputs!$CO224)),0,IF(BB$3=Inputs!$CN224,0.8,IF(BB$3=Inputs!$CN224+1,0.6,IF(BB$3=Inputs!$CN224+2,0.4,IF(BB$3=Inputs!$CO224,0.2,IF(AND(BB$3&gt;=Inputs!$CL224,BB$3&lt;Inputs!$CM224),(BB$3-Inputs!$CL224+1)/(Inputs!$AI224+1),0)))))))))</f>
        <v>0</v>
      </c>
      <c r="BC226" s="27">
        <f>IF(AND(Inputs!$CO224=0,BC$3&gt;=Inputs!$CM224),1,IF(AND(BC$3&gt;=Inputs!$CM224,BC$3&lt;Inputs!$CN224),1,IF(AND(BC$3=Inputs!$CN224,BC$3=Inputs!$CO224),1,IF(OR(AND(BC$3=Inputs!$CN224+1,Inputs!$CN224=Inputs!$CO224),AND(BC$3=Inputs!$CN224+2,Inputs!$CN224=Inputs!$CO224)),0,IF(BC$3=Inputs!$CN224,0.8,IF(BC$3=Inputs!$CN224+1,0.6,IF(BC$3=Inputs!$CN224+2,0.4,IF(BC$3=Inputs!$CO224,0.2,IF(AND(BC$3&gt;=Inputs!$CL224,BC$3&lt;Inputs!$CM224),(BC$3-Inputs!$CL224+1)/(Inputs!$AI224+1),0)))))))))</f>
        <v>0</v>
      </c>
      <c r="BD226" s="27">
        <f>IF(AND(Inputs!$CO224=0,BD$3&gt;=Inputs!$CM224),1,IF(AND(BD$3&gt;=Inputs!$CM224,BD$3&lt;Inputs!$CN224),1,IF(AND(BD$3=Inputs!$CN224,BD$3=Inputs!$CO224),1,IF(OR(AND(BD$3=Inputs!$CN224+1,Inputs!$CN224=Inputs!$CO224),AND(BD$3=Inputs!$CN224+2,Inputs!$CN224=Inputs!$CO224)),0,IF(BD$3=Inputs!$CN224,0.8,IF(BD$3=Inputs!$CN224+1,0.6,IF(BD$3=Inputs!$CN224+2,0.4,IF(BD$3=Inputs!$CO224,0.2,IF(AND(BD$3&gt;=Inputs!$CL224,BD$3&lt;Inputs!$CM224),(BD$3-Inputs!$CL224+1)/(Inputs!$AI224+1),0)))))))))</f>
        <v>0</v>
      </c>
      <c r="BE226" s="27">
        <f>IF(AND(Inputs!$CO224=0,BE$3&gt;=Inputs!$CM224),1,IF(AND(BE$3&gt;=Inputs!$CM224,BE$3&lt;Inputs!$CN224),1,IF(AND(BE$3=Inputs!$CN224,BE$3=Inputs!$CO224),1,IF(OR(AND(BE$3=Inputs!$CN224+1,Inputs!$CN224=Inputs!$CO224),AND(BE$3=Inputs!$CN224+2,Inputs!$CN224=Inputs!$CO224)),0,IF(BE$3=Inputs!$CN224,0.8,IF(BE$3=Inputs!$CN224+1,0.6,IF(BE$3=Inputs!$CN224+2,0.4,IF(BE$3=Inputs!$CO224,0.2,IF(AND(BE$3&gt;=Inputs!$CL224,BE$3&lt;Inputs!$CM224),(BE$3-Inputs!$CL224+1)/(Inputs!$AI224+1),0)))))))))</f>
        <v>0</v>
      </c>
      <c r="BF226" s="27">
        <f>IF(AND(Inputs!$CO224=0,BF$3&gt;=Inputs!$CM224),1,IF(AND(BF$3&gt;=Inputs!$CM224,BF$3&lt;Inputs!$CN224),1,IF(AND(BF$3=Inputs!$CN224,BF$3=Inputs!$CO224),1,IF(OR(AND(BF$3=Inputs!$CN224+1,Inputs!$CN224=Inputs!$CO224),AND(BF$3=Inputs!$CN224+2,Inputs!$CN224=Inputs!$CO224)),0,IF(BF$3=Inputs!$CN224,0.8,IF(BF$3=Inputs!$CN224+1,0.6,IF(BF$3=Inputs!$CN224+2,0.4,IF(BF$3=Inputs!$CO224,0.2,IF(AND(BF$3&gt;=Inputs!$CL224,BF$3&lt;Inputs!$CM224),(BF$3-Inputs!$CL224+1)/(Inputs!$AI224+1),0)))))))))</f>
        <v>0</v>
      </c>
      <c r="BG226" s="27">
        <f>IF(AND(Inputs!$CO224=0,BG$3&gt;=Inputs!$CM224),1,IF(AND(BG$3&gt;=Inputs!$CM224,BG$3&lt;Inputs!$CN224),1,IF(AND(BG$3=Inputs!$CN224,BG$3=Inputs!$CO224),1,IF(OR(AND(BG$3=Inputs!$CN224+1,Inputs!$CN224=Inputs!$CO224),AND(BG$3=Inputs!$CN224+2,Inputs!$CN224=Inputs!$CO224)),0,IF(BG$3=Inputs!$CN224,0.8,IF(BG$3=Inputs!$CN224+1,0.6,IF(BG$3=Inputs!$CN224+2,0.4,IF(BG$3=Inputs!$CO224,0.2,IF(AND(BG$3&gt;=Inputs!$CL224,BG$3&lt;Inputs!$CM224),(BG$3-Inputs!$CL224+1)/(Inputs!$AI224+1),0)))))))))</f>
        <v>0</v>
      </c>
      <c r="BH226" s="27">
        <f>IF(AND(Inputs!$CO224=0,BH$3&gt;=Inputs!$CM224),1,IF(AND(BH$3&gt;=Inputs!$CM224,BH$3&lt;Inputs!$CN224),1,IF(AND(BH$3=Inputs!$CN224,BH$3=Inputs!$CO224),1,IF(OR(AND(BH$3=Inputs!$CN224+1,Inputs!$CN224=Inputs!$CO224),AND(BH$3=Inputs!$CN224+2,Inputs!$CN224=Inputs!$CO224)),0,IF(BH$3=Inputs!$CN224,0.8,IF(BH$3=Inputs!$CN224+1,0.6,IF(BH$3=Inputs!$CN224+2,0.4,IF(BH$3=Inputs!$CO224,0.2,IF(AND(BH$3&gt;=Inputs!$CL224,BH$3&lt;Inputs!$CM224),(BH$3-Inputs!$CL224+1)/(Inputs!$AI224+1),0)))))))))</f>
        <v>0</v>
      </c>
      <c r="BI226" s="27">
        <f>IF(AND(Inputs!$CO224=0,BI$3&gt;=Inputs!$CM224),1,IF(AND(BI$3&gt;=Inputs!$CM224,BI$3&lt;Inputs!$CN224),1,IF(AND(BI$3=Inputs!$CN224,BI$3=Inputs!$CO224),1,IF(OR(AND(BI$3=Inputs!$CN224+1,Inputs!$CN224=Inputs!$CO224),AND(BI$3=Inputs!$CN224+2,Inputs!$CN224=Inputs!$CO224)),0,IF(BI$3=Inputs!$CN224,0.8,IF(BI$3=Inputs!$CN224+1,0.6,IF(BI$3=Inputs!$CN224+2,0.4,IF(BI$3=Inputs!$CO224,0.2,IF(AND(BI$3&gt;=Inputs!$CL224,BI$3&lt;Inputs!$CM224),(BI$3-Inputs!$CL224+1)/(Inputs!$AI224+1),0)))))))))</f>
        <v>0</v>
      </c>
      <c r="BJ226" s="27">
        <f>IF(AND(Inputs!$CO224=0,BJ$3&gt;=Inputs!$CM224),1,IF(AND(BJ$3&gt;=Inputs!$CM224,BJ$3&lt;Inputs!$CN224),1,IF(AND(BJ$3=Inputs!$CN224,BJ$3=Inputs!$CO224),1,IF(OR(AND(BJ$3=Inputs!$CN224+1,Inputs!$CN224=Inputs!$CO224),AND(BJ$3=Inputs!$CN224+2,Inputs!$CN224=Inputs!$CO224)),0,IF(BJ$3=Inputs!$CN224,0.8,IF(BJ$3=Inputs!$CN224+1,0.6,IF(BJ$3=Inputs!$CN224+2,0.4,IF(BJ$3=Inputs!$CO224,0.2,IF(AND(BJ$3&gt;=Inputs!$CL224,BJ$3&lt;Inputs!$CM224),(BJ$3-Inputs!$CL224+1)/(Inputs!$AI224+1),0)))))))))</f>
        <v>0</v>
      </c>
      <c r="BK226" s="27">
        <f>IF(AND(Inputs!$CO224=0,BK$3&gt;=Inputs!$CM224),1,IF(AND(BK$3&gt;=Inputs!$CM224,BK$3&lt;Inputs!$CN224),1,IF(AND(BK$3=Inputs!$CN224,BK$3=Inputs!$CO224),1,IF(OR(AND(BK$3=Inputs!$CN224+1,Inputs!$CN224=Inputs!$CO224),AND(BK$3=Inputs!$CN224+2,Inputs!$CN224=Inputs!$CO224)),0,IF(BK$3=Inputs!$CN224,0.8,IF(BK$3=Inputs!$CN224+1,0.6,IF(BK$3=Inputs!$CN224+2,0.4,IF(BK$3=Inputs!$CO224,0.2,IF(AND(BK$3&gt;=Inputs!$CL224,BK$3&lt;Inputs!$CM224),(BK$3-Inputs!$CL224+1)/(Inputs!$AI224+1),0)))))))))</f>
        <v>0</v>
      </c>
      <c r="BL226" s="27">
        <f>IF(AND(Inputs!$CO224=0,BL$3&gt;=Inputs!$CM224),1,IF(AND(BL$3&gt;=Inputs!$CM224,BL$3&lt;Inputs!$CN224),1,IF(AND(BL$3=Inputs!$CN224,BL$3=Inputs!$CO224),1,IF(OR(AND(BL$3=Inputs!$CN224+1,Inputs!$CN224=Inputs!$CO224),AND(BL$3=Inputs!$CN224+2,Inputs!$CN224=Inputs!$CO224)),0,IF(BL$3=Inputs!$CN224,0.8,IF(BL$3=Inputs!$CN224+1,0.6,IF(BL$3=Inputs!$CN224+2,0.4,IF(BL$3=Inputs!$CO224,0.2,IF(AND(BL$3&gt;=Inputs!$CL224,BL$3&lt;Inputs!$CM224),(BL$3-Inputs!$CL224+1)/(Inputs!$AI224+1),0)))))))))</f>
        <v>0</v>
      </c>
      <c r="BM226" s="27">
        <f>IF(AND(Inputs!$CO224=0,BM$3&gt;=Inputs!$CM224),1,IF(AND(BM$3&gt;=Inputs!$CM224,BM$3&lt;Inputs!$CN224),1,IF(AND(BM$3=Inputs!$CN224,BM$3=Inputs!$CO224),1,IF(OR(AND(BM$3=Inputs!$CN224+1,Inputs!$CN224=Inputs!$CO224),AND(BM$3=Inputs!$CN224+2,Inputs!$CN224=Inputs!$CO224)),0,IF(BM$3=Inputs!$CN224,0.8,IF(BM$3=Inputs!$CN224+1,0.6,IF(BM$3=Inputs!$CN224+2,0.4,IF(BM$3=Inputs!$CO224,0.2,IF(AND(BM$3&gt;=Inputs!$CL224,BM$3&lt;Inputs!$CM224),(BM$3-Inputs!$CL224+1)/(Inputs!$AI224+1),0)))))))))</f>
        <v>0</v>
      </c>
    </row>
    <row r="227" spans="1:65">
      <c r="A227" s="7" t="str">
        <f>IF(Inputs!A225="","",Inputs!A225)</f>
        <v/>
      </c>
      <c r="B227" t="str">
        <f>IF(Inputs!B225="","",Inputs!B225)</f>
        <v/>
      </c>
      <c r="C227" s="292"/>
      <c r="D227" s="292"/>
      <c r="E227" s="292"/>
      <c r="F227" s="292"/>
      <c r="G227" s="292"/>
      <c r="H227" s="292"/>
      <c r="I227" s="292"/>
      <c r="J227" s="292"/>
      <c r="K227" s="292"/>
      <c r="L227" s="292"/>
      <c r="M227" s="292"/>
      <c r="N227" s="292"/>
      <c r="O227" s="292"/>
      <c r="P227" s="292"/>
      <c r="Q227" s="292"/>
      <c r="R227" s="292"/>
      <c r="S227" s="292"/>
      <c r="T227" s="292"/>
      <c r="U227" s="292"/>
      <c r="V227" s="292"/>
      <c r="W227" s="292"/>
      <c r="X227" s="292"/>
      <c r="Y227" s="292"/>
      <c r="Z227" s="292"/>
      <c r="AA227" s="292"/>
      <c r="AB227" s="292"/>
      <c r="AC227" s="292"/>
      <c r="AD227" s="292"/>
      <c r="AE227" s="292"/>
      <c r="AF227" s="292"/>
      <c r="AG227" s="50">
        <f t="shared" si="9"/>
        <v>0</v>
      </c>
      <c r="AH227" s="42">
        <f t="shared" si="8"/>
        <v>0</v>
      </c>
      <c r="AJ227" s="27">
        <f>IF(AND(Inputs!$CO225=0,AJ$3&gt;=Inputs!$CM225),1,IF(AND(AJ$3&gt;=Inputs!$CM225,AJ$3&lt;Inputs!$CN225),1,IF(AND(AJ$3=Inputs!$CN225,AJ$3=Inputs!$CO225),1,IF(OR(AND(AJ$3=Inputs!$CN225+1,Inputs!$CN225=Inputs!$CO225),AND(AJ$3=Inputs!$CN225+2,Inputs!$CN225=Inputs!$CO225)),0,IF(AJ$3=Inputs!$CN225,0.8,IF(AJ$3=Inputs!$CN225+1,0.6,IF(AJ$3=Inputs!$CN225+2,0.4,IF(AJ$3=Inputs!$CO225,0.2,IF(AND(AJ$3&gt;=Inputs!$CL225,AJ$3&lt;Inputs!$CM225),(AJ$3-Inputs!$CL225+1)/(Inputs!$AI225+1),0)))))))))</f>
        <v>0</v>
      </c>
      <c r="AK227" s="27">
        <f>IF(AND(Inputs!$CO225=0,AK$3&gt;=Inputs!$CM225),1,IF(AND(AK$3&gt;=Inputs!$CM225,AK$3&lt;Inputs!$CN225),1,IF(AND(AK$3=Inputs!$CN225,AK$3=Inputs!$CO225),1,IF(OR(AND(AK$3=Inputs!$CN225+1,Inputs!$CN225=Inputs!$CO225),AND(AK$3=Inputs!$CN225+2,Inputs!$CN225=Inputs!$CO225)),0,IF(AK$3=Inputs!$CN225,0.8,IF(AK$3=Inputs!$CN225+1,0.6,IF(AK$3=Inputs!$CN225+2,0.4,IF(AK$3=Inputs!$CO225,0.2,IF(AND(AK$3&gt;=Inputs!$CL225,AK$3&lt;Inputs!$CM225),(AK$3-Inputs!$CL225+1)/(Inputs!$AI225+1),0)))))))))</f>
        <v>0</v>
      </c>
      <c r="AL227" s="27">
        <f>IF(AND(Inputs!$CO225=0,AL$3&gt;=Inputs!$CM225),1,IF(AND(AL$3&gt;=Inputs!$CM225,AL$3&lt;Inputs!$CN225),1,IF(AND(AL$3=Inputs!$CN225,AL$3=Inputs!$CO225),1,IF(OR(AND(AL$3=Inputs!$CN225+1,Inputs!$CN225=Inputs!$CO225),AND(AL$3=Inputs!$CN225+2,Inputs!$CN225=Inputs!$CO225)),0,IF(AL$3=Inputs!$CN225,0.8,IF(AL$3=Inputs!$CN225+1,0.6,IF(AL$3=Inputs!$CN225+2,0.4,IF(AL$3=Inputs!$CO225,0.2,IF(AND(AL$3&gt;=Inputs!$CL225,AL$3&lt;Inputs!$CM225),(AL$3-Inputs!$CL225+1)/(Inputs!$AI225+1),0)))))))))</f>
        <v>0</v>
      </c>
      <c r="AM227" s="27">
        <f>IF(AND(Inputs!$CO225=0,AM$3&gt;=Inputs!$CM225),1,IF(AND(AM$3&gt;=Inputs!$CM225,AM$3&lt;Inputs!$CN225),1,IF(AND(AM$3=Inputs!$CN225,AM$3=Inputs!$CO225),1,IF(OR(AND(AM$3=Inputs!$CN225+1,Inputs!$CN225=Inputs!$CO225),AND(AM$3=Inputs!$CN225+2,Inputs!$CN225=Inputs!$CO225)),0,IF(AM$3=Inputs!$CN225,0.8,IF(AM$3=Inputs!$CN225+1,0.6,IF(AM$3=Inputs!$CN225+2,0.4,IF(AM$3=Inputs!$CO225,0.2,IF(AND(AM$3&gt;=Inputs!$CL225,AM$3&lt;Inputs!$CM225),(AM$3-Inputs!$CL225+1)/(Inputs!$AI225+1),0)))))))))</f>
        <v>0</v>
      </c>
      <c r="AN227" s="27">
        <f>IF(AND(Inputs!$CO225=0,AN$3&gt;=Inputs!$CM225),1,IF(AND(AN$3&gt;=Inputs!$CM225,AN$3&lt;Inputs!$CN225),1,IF(AND(AN$3=Inputs!$CN225,AN$3=Inputs!$CO225),1,IF(OR(AND(AN$3=Inputs!$CN225+1,Inputs!$CN225=Inputs!$CO225),AND(AN$3=Inputs!$CN225+2,Inputs!$CN225=Inputs!$CO225)),0,IF(AN$3=Inputs!$CN225,0.8,IF(AN$3=Inputs!$CN225+1,0.6,IF(AN$3=Inputs!$CN225+2,0.4,IF(AN$3=Inputs!$CO225,0.2,IF(AND(AN$3&gt;=Inputs!$CL225,AN$3&lt;Inputs!$CM225),(AN$3-Inputs!$CL225+1)/(Inputs!$AI225+1),0)))))))))</f>
        <v>0</v>
      </c>
      <c r="AO227" s="27">
        <f>IF(AND(Inputs!$CO225=0,AO$3&gt;=Inputs!$CM225),1,IF(AND(AO$3&gt;=Inputs!$CM225,AO$3&lt;Inputs!$CN225),1,IF(AND(AO$3=Inputs!$CN225,AO$3=Inputs!$CO225),1,IF(OR(AND(AO$3=Inputs!$CN225+1,Inputs!$CN225=Inputs!$CO225),AND(AO$3=Inputs!$CN225+2,Inputs!$CN225=Inputs!$CO225)),0,IF(AO$3=Inputs!$CN225,0.8,IF(AO$3=Inputs!$CN225+1,0.6,IF(AO$3=Inputs!$CN225+2,0.4,IF(AO$3=Inputs!$CO225,0.2,IF(AND(AO$3&gt;=Inputs!$CL225,AO$3&lt;Inputs!$CM225),(AO$3-Inputs!$CL225+1)/(Inputs!$AI225+1),0)))))))))</f>
        <v>0</v>
      </c>
      <c r="AP227" s="27">
        <f>IF(AND(Inputs!$CO225=0,AP$3&gt;=Inputs!$CM225),1,IF(AND(AP$3&gt;=Inputs!$CM225,AP$3&lt;Inputs!$CN225),1,IF(AND(AP$3=Inputs!$CN225,AP$3=Inputs!$CO225),1,IF(OR(AND(AP$3=Inputs!$CN225+1,Inputs!$CN225=Inputs!$CO225),AND(AP$3=Inputs!$CN225+2,Inputs!$CN225=Inputs!$CO225)),0,IF(AP$3=Inputs!$CN225,0.8,IF(AP$3=Inputs!$CN225+1,0.6,IF(AP$3=Inputs!$CN225+2,0.4,IF(AP$3=Inputs!$CO225,0.2,IF(AND(AP$3&gt;=Inputs!$CL225,AP$3&lt;Inputs!$CM225),(AP$3-Inputs!$CL225+1)/(Inputs!$AI225+1),0)))))))))</f>
        <v>0</v>
      </c>
      <c r="AQ227" s="27">
        <f>IF(AND(Inputs!$CO225=0,AQ$3&gt;=Inputs!$CM225),1,IF(AND(AQ$3&gt;=Inputs!$CM225,AQ$3&lt;Inputs!$CN225),1,IF(AND(AQ$3=Inputs!$CN225,AQ$3=Inputs!$CO225),1,IF(OR(AND(AQ$3=Inputs!$CN225+1,Inputs!$CN225=Inputs!$CO225),AND(AQ$3=Inputs!$CN225+2,Inputs!$CN225=Inputs!$CO225)),0,IF(AQ$3=Inputs!$CN225,0.8,IF(AQ$3=Inputs!$CN225+1,0.6,IF(AQ$3=Inputs!$CN225+2,0.4,IF(AQ$3=Inputs!$CO225,0.2,IF(AND(AQ$3&gt;=Inputs!$CL225,AQ$3&lt;Inputs!$CM225),(AQ$3-Inputs!$CL225+1)/(Inputs!$AI225+1),0)))))))))</f>
        <v>0</v>
      </c>
      <c r="AR227" s="27">
        <f>IF(AND(Inputs!$CO225=0,AR$3&gt;=Inputs!$CM225),1,IF(AND(AR$3&gt;=Inputs!$CM225,AR$3&lt;Inputs!$CN225),1,IF(AND(AR$3=Inputs!$CN225,AR$3=Inputs!$CO225),1,IF(OR(AND(AR$3=Inputs!$CN225+1,Inputs!$CN225=Inputs!$CO225),AND(AR$3=Inputs!$CN225+2,Inputs!$CN225=Inputs!$CO225)),0,IF(AR$3=Inputs!$CN225,0.8,IF(AR$3=Inputs!$CN225+1,0.6,IF(AR$3=Inputs!$CN225+2,0.4,IF(AR$3=Inputs!$CO225,0.2,IF(AND(AR$3&gt;=Inputs!$CL225,AR$3&lt;Inputs!$CM225),(AR$3-Inputs!$CL225+1)/(Inputs!$AI225+1),0)))))))))</f>
        <v>0</v>
      </c>
      <c r="AS227" s="27">
        <f>IF(AND(Inputs!$CO225=0,AS$3&gt;=Inputs!$CM225),1,IF(AND(AS$3&gt;=Inputs!$CM225,AS$3&lt;Inputs!$CN225),1,IF(AND(AS$3=Inputs!$CN225,AS$3=Inputs!$CO225),1,IF(OR(AND(AS$3=Inputs!$CN225+1,Inputs!$CN225=Inputs!$CO225),AND(AS$3=Inputs!$CN225+2,Inputs!$CN225=Inputs!$CO225)),0,IF(AS$3=Inputs!$CN225,0.8,IF(AS$3=Inputs!$CN225+1,0.6,IF(AS$3=Inputs!$CN225+2,0.4,IF(AS$3=Inputs!$CO225,0.2,IF(AND(AS$3&gt;=Inputs!$CL225,AS$3&lt;Inputs!$CM225),(AS$3-Inputs!$CL225+1)/(Inputs!$AI225+1),0)))))))))</f>
        <v>0</v>
      </c>
      <c r="AT227" s="27">
        <f>IF(AND(Inputs!$CO225=0,AT$3&gt;=Inputs!$CM225),1,IF(AND(AT$3&gt;=Inputs!$CM225,AT$3&lt;Inputs!$CN225),1,IF(AND(AT$3=Inputs!$CN225,AT$3=Inputs!$CO225),1,IF(OR(AND(AT$3=Inputs!$CN225+1,Inputs!$CN225=Inputs!$CO225),AND(AT$3=Inputs!$CN225+2,Inputs!$CN225=Inputs!$CO225)),0,IF(AT$3=Inputs!$CN225,0.8,IF(AT$3=Inputs!$CN225+1,0.6,IF(AT$3=Inputs!$CN225+2,0.4,IF(AT$3=Inputs!$CO225,0.2,IF(AND(AT$3&gt;=Inputs!$CL225,AT$3&lt;Inputs!$CM225),(AT$3-Inputs!$CL225+1)/(Inputs!$AI225+1),0)))))))))</f>
        <v>0</v>
      </c>
      <c r="AU227" s="27">
        <f>IF(AND(Inputs!$CO225=0,AU$3&gt;=Inputs!$CM225),1,IF(AND(AU$3&gt;=Inputs!$CM225,AU$3&lt;Inputs!$CN225),1,IF(AND(AU$3=Inputs!$CN225,AU$3=Inputs!$CO225),1,IF(OR(AND(AU$3=Inputs!$CN225+1,Inputs!$CN225=Inputs!$CO225),AND(AU$3=Inputs!$CN225+2,Inputs!$CN225=Inputs!$CO225)),0,IF(AU$3=Inputs!$CN225,0.8,IF(AU$3=Inputs!$CN225+1,0.6,IF(AU$3=Inputs!$CN225+2,0.4,IF(AU$3=Inputs!$CO225,0.2,IF(AND(AU$3&gt;=Inputs!$CL225,AU$3&lt;Inputs!$CM225),(AU$3-Inputs!$CL225+1)/(Inputs!$AI225+1),0)))))))))</f>
        <v>0</v>
      </c>
      <c r="AV227" s="27">
        <f>IF(AND(Inputs!$CO225=0,AV$3&gt;=Inputs!$CM225),1,IF(AND(AV$3&gt;=Inputs!$CM225,AV$3&lt;Inputs!$CN225),1,IF(AND(AV$3=Inputs!$CN225,AV$3=Inputs!$CO225),1,IF(OR(AND(AV$3=Inputs!$CN225+1,Inputs!$CN225=Inputs!$CO225),AND(AV$3=Inputs!$CN225+2,Inputs!$CN225=Inputs!$CO225)),0,IF(AV$3=Inputs!$CN225,0.8,IF(AV$3=Inputs!$CN225+1,0.6,IF(AV$3=Inputs!$CN225+2,0.4,IF(AV$3=Inputs!$CO225,0.2,IF(AND(AV$3&gt;=Inputs!$CL225,AV$3&lt;Inputs!$CM225),(AV$3-Inputs!$CL225+1)/(Inputs!$AI225+1),0)))))))))</f>
        <v>0</v>
      </c>
      <c r="AW227" s="27">
        <f>IF(AND(Inputs!$CO225=0,AW$3&gt;=Inputs!$CM225),1,IF(AND(AW$3&gt;=Inputs!$CM225,AW$3&lt;Inputs!$CN225),1,IF(AND(AW$3=Inputs!$CN225,AW$3=Inputs!$CO225),1,IF(OR(AND(AW$3=Inputs!$CN225+1,Inputs!$CN225=Inputs!$CO225),AND(AW$3=Inputs!$CN225+2,Inputs!$CN225=Inputs!$CO225)),0,IF(AW$3=Inputs!$CN225,0.8,IF(AW$3=Inputs!$CN225+1,0.6,IF(AW$3=Inputs!$CN225+2,0.4,IF(AW$3=Inputs!$CO225,0.2,IF(AND(AW$3&gt;=Inputs!$CL225,AW$3&lt;Inputs!$CM225),(AW$3-Inputs!$CL225+1)/(Inputs!$AI225+1),0)))))))))</f>
        <v>0</v>
      </c>
      <c r="AX227" s="27">
        <f>IF(AND(Inputs!$CO225=0,AX$3&gt;=Inputs!$CM225),1,IF(AND(AX$3&gt;=Inputs!$CM225,AX$3&lt;Inputs!$CN225),1,IF(AND(AX$3=Inputs!$CN225,AX$3=Inputs!$CO225),1,IF(OR(AND(AX$3=Inputs!$CN225+1,Inputs!$CN225=Inputs!$CO225),AND(AX$3=Inputs!$CN225+2,Inputs!$CN225=Inputs!$CO225)),0,IF(AX$3=Inputs!$CN225,0.8,IF(AX$3=Inputs!$CN225+1,0.6,IF(AX$3=Inputs!$CN225+2,0.4,IF(AX$3=Inputs!$CO225,0.2,IF(AND(AX$3&gt;=Inputs!$CL225,AX$3&lt;Inputs!$CM225),(AX$3-Inputs!$CL225+1)/(Inputs!$AI225+1),0)))))))))</f>
        <v>0</v>
      </c>
      <c r="AY227" s="27">
        <f>IF(AND(Inputs!$CO225=0,AY$3&gt;=Inputs!$CM225),1,IF(AND(AY$3&gt;=Inputs!$CM225,AY$3&lt;Inputs!$CN225),1,IF(AND(AY$3=Inputs!$CN225,AY$3=Inputs!$CO225),1,IF(OR(AND(AY$3=Inputs!$CN225+1,Inputs!$CN225=Inputs!$CO225),AND(AY$3=Inputs!$CN225+2,Inputs!$CN225=Inputs!$CO225)),0,IF(AY$3=Inputs!$CN225,0.8,IF(AY$3=Inputs!$CN225+1,0.6,IF(AY$3=Inputs!$CN225+2,0.4,IF(AY$3=Inputs!$CO225,0.2,IF(AND(AY$3&gt;=Inputs!$CL225,AY$3&lt;Inputs!$CM225),(AY$3-Inputs!$CL225+1)/(Inputs!$AI225+1),0)))))))))</f>
        <v>0</v>
      </c>
      <c r="AZ227" s="27">
        <f>IF(AND(Inputs!$CO225=0,AZ$3&gt;=Inputs!$CM225),1,IF(AND(AZ$3&gt;=Inputs!$CM225,AZ$3&lt;Inputs!$CN225),1,IF(AND(AZ$3=Inputs!$CN225,AZ$3=Inputs!$CO225),1,IF(OR(AND(AZ$3=Inputs!$CN225+1,Inputs!$CN225=Inputs!$CO225),AND(AZ$3=Inputs!$CN225+2,Inputs!$CN225=Inputs!$CO225)),0,IF(AZ$3=Inputs!$CN225,0.8,IF(AZ$3=Inputs!$CN225+1,0.6,IF(AZ$3=Inputs!$CN225+2,0.4,IF(AZ$3=Inputs!$CO225,0.2,IF(AND(AZ$3&gt;=Inputs!$CL225,AZ$3&lt;Inputs!$CM225),(AZ$3-Inputs!$CL225+1)/(Inputs!$AI225+1),0)))))))))</f>
        <v>0</v>
      </c>
      <c r="BA227" s="27">
        <f>IF(AND(Inputs!$CO225=0,BA$3&gt;=Inputs!$CM225),1,IF(AND(BA$3&gt;=Inputs!$CM225,BA$3&lt;Inputs!$CN225),1,IF(AND(BA$3=Inputs!$CN225,BA$3=Inputs!$CO225),1,IF(OR(AND(BA$3=Inputs!$CN225+1,Inputs!$CN225=Inputs!$CO225),AND(BA$3=Inputs!$CN225+2,Inputs!$CN225=Inputs!$CO225)),0,IF(BA$3=Inputs!$CN225,0.8,IF(BA$3=Inputs!$CN225+1,0.6,IF(BA$3=Inputs!$CN225+2,0.4,IF(BA$3=Inputs!$CO225,0.2,IF(AND(BA$3&gt;=Inputs!$CL225,BA$3&lt;Inputs!$CM225),(BA$3-Inputs!$CL225+1)/(Inputs!$AI225+1),0)))))))))</f>
        <v>0</v>
      </c>
      <c r="BB227" s="27">
        <f>IF(AND(Inputs!$CO225=0,BB$3&gt;=Inputs!$CM225),1,IF(AND(BB$3&gt;=Inputs!$CM225,BB$3&lt;Inputs!$CN225),1,IF(AND(BB$3=Inputs!$CN225,BB$3=Inputs!$CO225),1,IF(OR(AND(BB$3=Inputs!$CN225+1,Inputs!$CN225=Inputs!$CO225),AND(BB$3=Inputs!$CN225+2,Inputs!$CN225=Inputs!$CO225)),0,IF(BB$3=Inputs!$CN225,0.8,IF(BB$3=Inputs!$CN225+1,0.6,IF(BB$3=Inputs!$CN225+2,0.4,IF(BB$3=Inputs!$CO225,0.2,IF(AND(BB$3&gt;=Inputs!$CL225,BB$3&lt;Inputs!$CM225),(BB$3-Inputs!$CL225+1)/(Inputs!$AI225+1),0)))))))))</f>
        <v>0</v>
      </c>
      <c r="BC227" s="27">
        <f>IF(AND(Inputs!$CO225=0,BC$3&gt;=Inputs!$CM225),1,IF(AND(BC$3&gt;=Inputs!$CM225,BC$3&lt;Inputs!$CN225),1,IF(AND(BC$3=Inputs!$CN225,BC$3=Inputs!$CO225),1,IF(OR(AND(BC$3=Inputs!$CN225+1,Inputs!$CN225=Inputs!$CO225),AND(BC$3=Inputs!$CN225+2,Inputs!$CN225=Inputs!$CO225)),0,IF(BC$3=Inputs!$CN225,0.8,IF(BC$3=Inputs!$CN225+1,0.6,IF(BC$3=Inputs!$CN225+2,0.4,IF(BC$3=Inputs!$CO225,0.2,IF(AND(BC$3&gt;=Inputs!$CL225,BC$3&lt;Inputs!$CM225),(BC$3-Inputs!$CL225+1)/(Inputs!$AI225+1),0)))))))))</f>
        <v>0</v>
      </c>
      <c r="BD227" s="27">
        <f>IF(AND(Inputs!$CO225=0,BD$3&gt;=Inputs!$CM225),1,IF(AND(BD$3&gt;=Inputs!$CM225,BD$3&lt;Inputs!$CN225),1,IF(AND(BD$3=Inputs!$CN225,BD$3=Inputs!$CO225),1,IF(OR(AND(BD$3=Inputs!$CN225+1,Inputs!$CN225=Inputs!$CO225),AND(BD$3=Inputs!$CN225+2,Inputs!$CN225=Inputs!$CO225)),0,IF(BD$3=Inputs!$CN225,0.8,IF(BD$3=Inputs!$CN225+1,0.6,IF(BD$3=Inputs!$CN225+2,0.4,IF(BD$3=Inputs!$CO225,0.2,IF(AND(BD$3&gt;=Inputs!$CL225,BD$3&lt;Inputs!$CM225),(BD$3-Inputs!$CL225+1)/(Inputs!$AI225+1),0)))))))))</f>
        <v>0</v>
      </c>
      <c r="BE227" s="27">
        <f>IF(AND(Inputs!$CO225=0,BE$3&gt;=Inputs!$CM225),1,IF(AND(BE$3&gt;=Inputs!$CM225,BE$3&lt;Inputs!$CN225),1,IF(AND(BE$3=Inputs!$CN225,BE$3=Inputs!$CO225),1,IF(OR(AND(BE$3=Inputs!$CN225+1,Inputs!$CN225=Inputs!$CO225),AND(BE$3=Inputs!$CN225+2,Inputs!$CN225=Inputs!$CO225)),0,IF(BE$3=Inputs!$CN225,0.8,IF(BE$3=Inputs!$CN225+1,0.6,IF(BE$3=Inputs!$CN225+2,0.4,IF(BE$3=Inputs!$CO225,0.2,IF(AND(BE$3&gt;=Inputs!$CL225,BE$3&lt;Inputs!$CM225),(BE$3-Inputs!$CL225+1)/(Inputs!$AI225+1),0)))))))))</f>
        <v>0</v>
      </c>
      <c r="BF227" s="27">
        <f>IF(AND(Inputs!$CO225=0,BF$3&gt;=Inputs!$CM225),1,IF(AND(BF$3&gt;=Inputs!$CM225,BF$3&lt;Inputs!$CN225),1,IF(AND(BF$3=Inputs!$CN225,BF$3=Inputs!$CO225),1,IF(OR(AND(BF$3=Inputs!$CN225+1,Inputs!$CN225=Inputs!$CO225),AND(BF$3=Inputs!$CN225+2,Inputs!$CN225=Inputs!$CO225)),0,IF(BF$3=Inputs!$CN225,0.8,IF(BF$3=Inputs!$CN225+1,0.6,IF(BF$3=Inputs!$CN225+2,0.4,IF(BF$3=Inputs!$CO225,0.2,IF(AND(BF$3&gt;=Inputs!$CL225,BF$3&lt;Inputs!$CM225),(BF$3-Inputs!$CL225+1)/(Inputs!$AI225+1),0)))))))))</f>
        <v>0</v>
      </c>
      <c r="BG227" s="27">
        <f>IF(AND(Inputs!$CO225=0,BG$3&gt;=Inputs!$CM225),1,IF(AND(BG$3&gt;=Inputs!$CM225,BG$3&lt;Inputs!$CN225),1,IF(AND(BG$3=Inputs!$CN225,BG$3=Inputs!$CO225),1,IF(OR(AND(BG$3=Inputs!$CN225+1,Inputs!$CN225=Inputs!$CO225),AND(BG$3=Inputs!$CN225+2,Inputs!$CN225=Inputs!$CO225)),0,IF(BG$3=Inputs!$CN225,0.8,IF(BG$3=Inputs!$CN225+1,0.6,IF(BG$3=Inputs!$CN225+2,0.4,IF(BG$3=Inputs!$CO225,0.2,IF(AND(BG$3&gt;=Inputs!$CL225,BG$3&lt;Inputs!$CM225),(BG$3-Inputs!$CL225+1)/(Inputs!$AI225+1),0)))))))))</f>
        <v>0</v>
      </c>
      <c r="BH227" s="27">
        <f>IF(AND(Inputs!$CO225=0,BH$3&gt;=Inputs!$CM225),1,IF(AND(BH$3&gt;=Inputs!$CM225,BH$3&lt;Inputs!$CN225),1,IF(AND(BH$3=Inputs!$CN225,BH$3=Inputs!$CO225),1,IF(OR(AND(BH$3=Inputs!$CN225+1,Inputs!$CN225=Inputs!$CO225),AND(BH$3=Inputs!$CN225+2,Inputs!$CN225=Inputs!$CO225)),0,IF(BH$3=Inputs!$CN225,0.8,IF(BH$3=Inputs!$CN225+1,0.6,IF(BH$3=Inputs!$CN225+2,0.4,IF(BH$3=Inputs!$CO225,0.2,IF(AND(BH$3&gt;=Inputs!$CL225,BH$3&lt;Inputs!$CM225),(BH$3-Inputs!$CL225+1)/(Inputs!$AI225+1),0)))))))))</f>
        <v>0</v>
      </c>
      <c r="BI227" s="27">
        <f>IF(AND(Inputs!$CO225=0,BI$3&gt;=Inputs!$CM225),1,IF(AND(BI$3&gt;=Inputs!$CM225,BI$3&lt;Inputs!$CN225),1,IF(AND(BI$3=Inputs!$CN225,BI$3=Inputs!$CO225),1,IF(OR(AND(BI$3=Inputs!$CN225+1,Inputs!$CN225=Inputs!$CO225),AND(BI$3=Inputs!$CN225+2,Inputs!$CN225=Inputs!$CO225)),0,IF(BI$3=Inputs!$CN225,0.8,IF(BI$3=Inputs!$CN225+1,0.6,IF(BI$3=Inputs!$CN225+2,0.4,IF(BI$3=Inputs!$CO225,0.2,IF(AND(BI$3&gt;=Inputs!$CL225,BI$3&lt;Inputs!$CM225),(BI$3-Inputs!$CL225+1)/(Inputs!$AI225+1),0)))))))))</f>
        <v>0</v>
      </c>
      <c r="BJ227" s="27">
        <f>IF(AND(Inputs!$CO225=0,BJ$3&gt;=Inputs!$CM225),1,IF(AND(BJ$3&gt;=Inputs!$CM225,BJ$3&lt;Inputs!$CN225),1,IF(AND(BJ$3=Inputs!$CN225,BJ$3=Inputs!$CO225),1,IF(OR(AND(BJ$3=Inputs!$CN225+1,Inputs!$CN225=Inputs!$CO225),AND(BJ$3=Inputs!$CN225+2,Inputs!$CN225=Inputs!$CO225)),0,IF(BJ$3=Inputs!$CN225,0.8,IF(BJ$3=Inputs!$CN225+1,0.6,IF(BJ$3=Inputs!$CN225+2,0.4,IF(BJ$3=Inputs!$CO225,0.2,IF(AND(BJ$3&gt;=Inputs!$CL225,BJ$3&lt;Inputs!$CM225),(BJ$3-Inputs!$CL225+1)/(Inputs!$AI225+1),0)))))))))</f>
        <v>0</v>
      </c>
      <c r="BK227" s="27">
        <f>IF(AND(Inputs!$CO225=0,BK$3&gt;=Inputs!$CM225),1,IF(AND(BK$3&gt;=Inputs!$CM225,BK$3&lt;Inputs!$CN225),1,IF(AND(BK$3=Inputs!$CN225,BK$3=Inputs!$CO225),1,IF(OR(AND(BK$3=Inputs!$CN225+1,Inputs!$CN225=Inputs!$CO225),AND(BK$3=Inputs!$CN225+2,Inputs!$CN225=Inputs!$CO225)),0,IF(BK$3=Inputs!$CN225,0.8,IF(BK$3=Inputs!$CN225+1,0.6,IF(BK$3=Inputs!$CN225+2,0.4,IF(BK$3=Inputs!$CO225,0.2,IF(AND(BK$3&gt;=Inputs!$CL225,BK$3&lt;Inputs!$CM225),(BK$3-Inputs!$CL225+1)/(Inputs!$AI225+1),0)))))))))</f>
        <v>0</v>
      </c>
      <c r="BL227" s="27">
        <f>IF(AND(Inputs!$CO225=0,BL$3&gt;=Inputs!$CM225),1,IF(AND(BL$3&gt;=Inputs!$CM225,BL$3&lt;Inputs!$CN225),1,IF(AND(BL$3=Inputs!$CN225,BL$3=Inputs!$CO225),1,IF(OR(AND(BL$3=Inputs!$CN225+1,Inputs!$CN225=Inputs!$CO225),AND(BL$3=Inputs!$CN225+2,Inputs!$CN225=Inputs!$CO225)),0,IF(BL$3=Inputs!$CN225,0.8,IF(BL$3=Inputs!$CN225+1,0.6,IF(BL$3=Inputs!$CN225+2,0.4,IF(BL$3=Inputs!$CO225,0.2,IF(AND(BL$3&gt;=Inputs!$CL225,BL$3&lt;Inputs!$CM225),(BL$3-Inputs!$CL225+1)/(Inputs!$AI225+1),0)))))))))</f>
        <v>0</v>
      </c>
      <c r="BM227" s="27">
        <f>IF(AND(Inputs!$CO225=0,BM$3&gt;=Inputs!$CM225),1,IF(AND(BM$3&gt;=Inputs!$CM225,BM$3&lt;Inputs!$CN225),1,IF(AND(BM$3=Inputs!$CN225,BM$3=Inputs!$CO225),1,IF(OR(AND(BM$3=Inputs!$CN225+1,Inputs!$CN225=Inputs!$CO225),AND(BM$3=Inputs!$CN225+2,Inputs!$CN225=Inputs!$CO225)),0,IF(BM$3=Inputs!$CN225,0.8,IF(BM$3=Inputs!$CN225+1,0.6,IF(BM$3=Inputs!$CN225+2,0.4,IF(BM$3=Inputs!$CO225,0.2,IF(AND(BM$3&gt;=Inputs!$CL225,BM$3&lt;Inputs!$CM225),(BM$3-Inputs!$CL225+1)/(Inputs!$AI225+1),0)))))))))</f>
        <v>0</v>
      </c>
    </row>
    <row r="228" spans="1:65">
      <c r="A228" s="7" t="str">
        <f>IF(Inputs!A226="","",Inputs!A226)</f>
        <v/>
      </c>
      <c r="B228" t="str">
        <f>IF(Inputs!B226="","",Inputs!B226)</f>
        <v/>
      </c>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c r="AE228" s="292"/>
      <c r="AF228" s="292"/>
      <c r="AG228" s="50">
        <f t="shared" si="9"/>
        <v>0</v>
      </c>
      <c r="AH228" s="42">
        <f t="shared" si="8"/>
        <v>0</v>
      </c>
      <c r="AJ228" s="27">
        <f>IF(AND(Inputs!$CO226=0,AJ$3&gt;=Inputs!$CM226),1,IF(AND(AJ$3&gt;=Inputs!$CM226,AJ$3&lt;Inputs!$CN226),1,IF(AND(AJ$3=Inputs!$CN226,AJ$3=Inputs!$CO226),1,IF(OR(AND(AJ$3=Inputs!$CN226+1,Inputs!$CN226=Inputs!$CO226),AND(AJ$3=Inputs!$CN226+2,Inputs!$CN226=Inputs!$CO226)),0,IF(AJ$3=Inputs!$CN226,0.8,IF(AJ$3=Inputs!$CN226+1,0.6,IF(AJ$3=Inputs!$CN226+2,0.4,IF(AJ$3=Inputs!$CO226,0.2,IF(AND(AJ$3&gt;=Inputs!$CL226,AJ$3&lt;Inputs!$CM226),(AJ$3-Inputs!$CL226+1)/(Inputs!$AI226+1),0)))))))))</f>
        <v>0</v>
      </c>
      <c r="AK228" s="27">
        <f>IF(AND(Inputs!$CO226=0,AK$3&gt;=Inputs!$CM226),1,IF(AND(AK$3&gt;=Inputs!$CM226,AK$3&lt;Inputs!$CN226),1,IF(AND(AK$3=Inputs!$CN226,AK$3=Inputs!$CO226),1,IF(OR(AND(AK$3=Inputs!$CN226+1,Inputs!$CN226=Inputs!$CO226),AND(AK$3=Inputs!$CN226+2,Inputs!$CN226=Inputs!$CO226)),0,IF(AK$3=Inputs!$CN226,0.8,IF(AK$3=Inputs!$CN226+1,0.6,IF(AK$3=Inputs!$CN226+2,0.4,IF(AK$3=Inputs!$CO226,0.2,IF(AND(AK$3&gt;=Inputs!$CL226,AK$3&lt;Inputs!$CM226),(AK$3-Inputs!$CL226+1)/(Inputs!$AI226+1),0)))))))))</f>
        <v>0</v>
      </c>
      <c r="AL228" s="27">
        <f>IF(AND(Inputs!$CO226=0,AL$3&gt;=Inputs!$CM226),1,IF(AND(AL$3&gt;=Inputs!$CM226,AL$3&lt;Inputs!$CN226),1,IF(AND(AL$3=Inputs!$CN226,AL$3=Inputs!$CO226),1,IF(OR(AND(AL$3=Inputs!$CN226+1,Inputs!$CN226=Inputs!$CO226),AND(AL$3=Inputs!$CN226+2,Inputs!$CN226=Inputs!$CO226)),0,IF(AL$3=Inputs!$CN226,0.8,IF(AL$3=Inputs!$CN226+1,0.6,IF(AL$3=Inputs!$CN226+2,0.4,IF(AL$3=Inputs!$CO226,0.2,IF(AND(AL$3&gt;=Inputs!$CL226,AL$3&lt;Inputs!$CM226),(AL$3-Inputs!$CL226+1)/(Inputs!$AI226+1),0)))))))))</f>
        <v>0</v>
      </c>
      <c r="AM228" s="27">
        <f>IF(AND(Inputs!$CO226=0,AM$3&gt;=Inputs!$CM226),1,IF(AND(AM$3&gt;=Inputs!$CM226,AM$3&lt;Inputs!$CN226),1,IF(AND(AM$3=Inputs!$CN226,AM$3=Inputs!$CO226),1,IF(OR(AND(AM$3=Inputs!$CN226+1,Inputs!$CN226=Inputs!$CO226),AND(AM$3=Inputs!$CN226+2,Inputs!$CN226=Inputs!$CO226)),0,IF(AM$3=Inputs!$CN226,0.8,IF(AM$3=Inputs!$CN226+1,0.6,IF(AM$3=Inputs!$CN226+2,0.4,IF(AM$3=Inputs!$CO226,0.2,IF(AND(AM$3&gt;=Inputs!$CL226,AM$3&lt;Inputs!$CM226),(AM$3-Inputs!$CL226+1)/(Inputs!$AI226+1),0)))))))))</f>
        <v>0</v>
      </c>
      <c r="AN228" s="27">
        <f>IF(AND(Inputs!$CO226=0,AN$3&gt;=Inputs!$CM226),1,IF(AND(AN$3&gt;=Inputs!$CM226,AN$3&lt;Inputs!$CN226),1,IF(AND(AN$3=Inputs!$CN226,AN$3=Inputs!$CO226),1,IF(OR(AND(AN$3=Inputs!$CN226+1,Inputs!$CN226=Inputs!$CO226),AND(AN$3=Inputs!$CN226+2,Inputs!$CN226=Inputs!$CO226)),0,IF(AN$3=Inputs!$CN226,0.8,IF(AN$3=Inputs!$CN226+1,0.6,IF(AN$3=Inputs!$CN226+2,0.4,IF(AN$3=Inputs!$CO226,0.2,IF(AND(AN$3&gt;=Inputs!$CL226,AN$3&lt;Inputs!$CM226),(AN$3-Inputs!$CL226+1)/(Inputs!$AI226+1),0)))))))))</f>
        <v>0</v>
      </c>
      <c r="AO228" s="27">
        <f>IF(AND(Inputs!$CO226=0,AO$3&gt;=Inputs!$CM226),1,IF(AND(AO$3&gt;=Inputs!$CM226,AO$3&lt;Inputs!$CN226),1,IF(AND(AO$3=Inputs!$CN226,AO$3=Inputs!$CO226),1,IF(OR(AND(AO$3=Inputs!$CN226+1,Inputs!$CN226=Inputs!$CO226),AND(AO$3=Inputs!$CN226+2,Inputs!$CN226=Inputs!$CO226)),0,IF(AO$3=Inputs!$CN226,0.8,IF(AO$3=Inputs!$CN226+1,0.6,IF(AO$3=Inputs!$CN226+2,0.4,IF(AO$3=Inputs!$CO226,0.2,IF(AND(AO$3&gt;=Inputs!$CL226,AO$3&lt;Inputs!$CM226),(AO$3-Inputs!$CL226+1)/(Inputs!$AI226+1),0)))))))))</f>
        <v>0</v>
      </c>
      <c r="AP228" s="27">
        <f>IF(AND(Inputs!$CO226=0,AP$3&gt;=Inputs!$CM226),1,IF(AND(AP$3&gt;=Inputs!$CM226,AP$3&lt;Inputs!$CN226),1,IF(AND(AP$3=Inputs!$CN226,AP$3=Inputs!$CO226),1,IF(OR(AND(AP$3=Inputs!$CN226+1,Inputs!$CN226=Inputs!$CO226),AND(AP$3=Inputs!$CN226+2,Inputs!$CN226=Inputs!$CO226)),0,IF(AP$3=Inputs!$CN226,0.8,IF(AP$3=Inputs!$CN226+1,0.6,IF(AP$3=Inputs!$CN226+2,0.4,IF(AP$3=Inputs!$CO226,0.2,IF(AND(AP$3&gt;=Inputs!$CL226,AP$3&lt;Inputs!$CM226),(AP$3-Inputs!$CL226+1)/(Inputs!$AI226+1),0)))))))))</f>
        <v>0</v>
      </c>
      <c r="AQ228" s="27">
        <f>IF(AND(Inputs!$CO226=0,AQ$3&gt;=Inputs!$CM226),1,IF(AND(AQ$3&gt;=Inputs!$CM226,AQ$3&lt;Inputs!$CN226),1,IF(AND(AQ$3=Inputs!$CN226,AQ$3=Inputs!$CO226),1,IF(OR(AND(AQ$3=Inputs!$CN226+1,Inputs!$CN226=Inputs!$CO226),AND(AQ$3=Inputs!$CN226+2,Inputs!$CN226=Inputs!$CO226)),0,IF(AQ$3=Inputs!$CN226,0.8,IF(AQ$3=Inputs!$CN226+1,0.6,IF(AQ$3=Inputs!$CN226+2,0.4,IF(AQ$3=Inputs!$CO226,0.2,IF(AND(AQ$3&gt;=Inputs!$CL226,AQ$3&lt;Inputs!$CM226),(AQ$3-Inputs!$CL226+1)/(Inputs!$AI226+1),0)))))))))</f>
        <v>0</v>
      </c>
      <c r="AR228" s="27">
        <f>IF(AND(Inputs!$CO226=0,AR$3&gt;=Inputs!$CM226),1,IF(AND(AR$3&gt;=Inputs!$CM226,AR$3&lt;Inputs!$CN226),1,IF(AND(AR$3=Inputs!$CN226,AR$3=Inputs!$CO226),1,IF(OR(AND(AR$3=Inputs!$CN226+1,Inputs!$CN226=Inputs!$CO226),AND(AR$3=Inputs!$CN226+2,Inputs!$CN226=Inputs!$CO226)),0,IF(AR$3=Inputs!$CN226,0.8,IF(AR$3=Inputs!$CN226+1,0.6,IF(AR$3=Inputs!$CN226+2,0.4,IF(AR$3=Inputs!$CO226,0.2,IF(AND(AR$3&gt;=Inputs!$CL226,AR$3&lt;Inputs!$CM226),(AR$3-Inputs!$CL226+1)/(Inputs!$AI226+1),0)))))))))</f>
        <v>0</v>
      </c>
      <c r="AS228" s="27">
        <f>IF(AND(Inputs!$CO226=0,AS$3&gt;=Inputs!$CM226),1,IF(AND(AS$3&gt;=Inputs!$CM226,AS$3&lt;Inputs!$CN226),1,IF(AND(AS$3=Inputs!$CN226,AS$3=Inputs!$CO226),1,IF(OR(AND(AS$3=Inputs!$CN226+1,Inputs!$CN226=Inputs!$CO226),AND(AS$3=Inputs!$CN226+2,Inputs!$CN226=Inputs!$CO226)),0,IF(AS$3=Inputs!$CN226,0.8,IF(AS$3=Inputs!$CN226+1,0.6,IF(AS$3=Inputs!$CN226+2,0.4,IF(AS$3=Inputs!$CO226,0.2,IF(AND(AS$3&gt;=Inputs!$CL226,AS$3&lt;Inputs!$CM226),(AS$3-Inputs!$CL226+1)/(Inputs!$AI226+1),0)))))))))</f>
        <v>0</v>
      </c>
      <c r="AT228" s="27">
        <f>IF(AND(Inputs!$CO226=0,AT$3&gt;=Inputs!$CM226),1,IF(AND(AT$3&gt;=Inputs!$CM226,AT$3&lt;Inputs!$CN226),1,IF(AND(AT$3=Inputs!$CN226,AT$3=Inputs!$CO226),1,IF(OR(AND(AT$3=Inputs!$CN226+1,Inputs!$CN226=Inputs!$CO226),AND(AT$3=Inputs!$CN226+2,Inputs!$CN226=Inputs!$CO226)),0,IF(AT$3=Inputs!$CN226,0.8,IF(AT$3=Inputs!$CN226+1,0.6,IF(AT$3=Inputs!$CN226+2,0.4,IF(AT$3=Inputs!$CO226,0.2,IF(AND(AT$3&gt;=Inputs!$CL226,AT$3&lt;Inputs!$CM226),(AT$3-Inputs!$CL226+1)/(Inputs!$AI226+1),0)))))))))</f>
        <v>0</v>
      </c>
      <c r="AU228" s="27">
        <f>IF(AND(Inputs!$CO226=0,AU$3&gt;=Inputs!$CM226),1,IF(AND(AU$3&gt;=Inputs!$CM226,AU$3&lt;Inputs!$CN226),1,IF(AND(AU$3=Inputs!$CN226,AU$3=Inputs!$CO226),1,IF(OR(AND(AU$3=Inputs!$CN226+1,Inputs!$CN226=Inputs!$CO226),AND(AU$3=Inputs!$CN226+2,Inputs!$CN226=Inputs!$CO226)),0,IF(AU$3=Inputs!$CN226,0.8,IF(AU$3=Inputs!$CN226+1,0.6,IF(AU$3=Inputs!$CN226+2,0.4,IF(AU$3=Inputs!$CO226,0.2,IF(AND(AU$3&gt;=Inputs!$CL226,AU$3&lt;Inputs!$CM226),(AU$3-Inputs!$CL226+1)/(Inputs!$AI226+1),0)))))))))</f>
        <v>0</v>
      </c>
      <c r="AV228" s="27">
        <f>IF(AND(Inputs!$CO226=0,AV$3&gt;=Inputs!$CM226),1,IF(AND(AV$3&gt;=Inputs!$CM226,AV$3&lt;Inputs!$CN226),1,IF(AND(AV$3=Inputs!$CN226,AV$3=Inputs!$CO226),1,IF(OR(AND(AV$3=Inputs!$CN226+1,Inputs!$CN226=Inputs!$CO226),AND(AV$3=Inputs!$CN226+2,Inputs!$CN226=Inputs!$CO226)),0,IF(AV$3=Inputs!$CN226,0.8,IF(AV$3=Inputs!$CN226+1,0.6,IF(AV$3=Inputs!$CN226+2,0.4,IF(AV$3=Inputs!$CO226,0.2,IF(AND(AV$3&gt;=Inputs!$CL226,AV$3&lt;Inputs!$CM226),(AV$3-Inputs!$CL226+1)/(Inputs!$AI226+1),0)))))))))</f>
        <v>0</v>
      </c>
      <c r="AW228" s="27">
        <f>IF(AND(Inputs!$CO226=0,AW$3&gt;=Inputs!$CM226),1,IF(AND(AW$3&gt;=Inputs!$CM226,AW$3&lt;Inputs!$CN226),1,IF(AND(AW$3=Inputs!$CN226,AW$3=Inputs!$CO226),1,IF(OR(AND(AW$3=Inputs!$CN226+1,Inputs!$CN226=Inputs!$CO226),AND(AW$3=Inputs!$CN226+2,Inputs!$CN226=Inputs!$CO226)),0,IF(AW$3=Inputs!$CN226,0.8,IF(AW$3=Inputs!$CN226+1,0.6,IF(AW$3=Inputs!$CN226+2,0.4,IF(AW$3=Inputs!$CO226,0.2,IF(AND(AW$3&gt;=Inputs!$CL226,AW$3&lt;Inputs!$CM226),(AW$3-Inputs!$CL226+1)/(Inputs!$AI226+1),0)))))))))</f>
        <v>0</v>
      </c>
      <c r="AX228" s="27">
        <f>IF(AND(Inputs!$CO226=0,AX$3&gt;=Inputs!$CM226),1,IF(AND(AX$3&gt;=Inputs!$CM226,AX$3&lt;Inputs!$CN226),1,IF(AND(AX$3=Inputs!$CN226,AX$3=Inputs!$CO226),1,IF(OR(AND(AX$3=Inputs!$CN226+1,Inputs!$CN226=Inputs!$CO226),AND(AX$3=Inputs!$CN226+2,Inputs!$CN226=Inputs!$CO226)),0,IF(AX$3=Inputs!$CN226,0.8,IF(AX$3=Inputs!$CN226+1,0.6,IF(AX$3=Inputs!$CN226+2,0.4,IF(AX$3=Inputs!$CO226,0.2,IF(AND(AX$3&gt;=Inputs!$CL226,AX$3&lt;Inputs!$CM226),(AX$3-Inputs!$CL226+1)/(Inputs!$AI226+1),0)))))))))</f>
        <v>0</v>
      </c>
      <c r="AY228" s="27">
        <f>IF(AND(Inputs!$CO226=0,AY$3&gt;=Inputs!$CM226),1,IF(AND(AY$3&gt;=Inputs!$CM226,AY$3&lt;Inputs!$CN226),1,IF(AND(AY$3=Inputs!$CN226,AY$3=Inputs!$CO226),1,IF(OR(AND(AY$3=Inputs!$CN226+1,Inputs!$CN226=Inputs!$CO226),AND(AY$3=Inputs!$CN226+2,Inputs!$CN226=Inputs!$CO226)),0,IF(AY$3=Inputs!$CN226,0.8,IF(AY$3=Inputs!$CN226+1,0.6,IF(AY$3=Inputs!$CN226+2,0.4,IF(AY$3=Inputs!$CO226,0.2,IF(AND(AY$3&gt;=Inputs!$CL226,AY$3&lt;Inputs!$CM226),(AY$3-Inputs!$CL226+1)/(Inputs!$AI226+1),0)))))))))</f>
        <v>0</v>
      </c>
      <c r="AZ228" s="27">
        <f>IF(AND(Inputs!$CO226=0,AZ$3&gt;=Inputs!$CM226),1,IF(AND(AZ$3&gt;=Inputs!$CM226,AZ$3&lt;Inputs!$CN226),1,IF(AND(AZ$3=Inputs!$CN226,AZ$3=Inputs!$CO226),1,IF(OR(AND(AZ$3=Inputs!$CN226+1,Inputs!$CN226=Inputs!$CO226),AND(AZ$3=Inputs!$CN226+2,Inputs!$CN226=Inputs!$CO226)),0,IF(AZ$3=Inputs!$CN226,0.8,IF(AZ$3=Inputs!$CN226+1,0.6,IF(AZ$3=Inputs!$CN226+2,0.4,IF(AZ$3=Inputs!$CO226,0.2,IF(AND(AZ$3&gt;=Inputs!$CL226,AZ$3&lt;Inputs!$CM226),(AZ$3-Inputs!$CL226+1)/(Inputs!$AI226+1),0)))))))))</f>
        <v>0</v>
      </c>
      <c r="BA228" s="27">
        <f>IF(AND(Inputs!$CO226=0,BA$3&gt;=Inputs!$CM226),1,IF(AND(BA$3&gt;=Inputs!$CM226,BA$3&lt;Inputs!$CN226),1,IF(AND(BA$3=Inputs!$CN226,BA$3=Inputs!$CO226),1,IF(OR(AND(BA$3=Inputs!$CN226+1,Inputs!$CN226=Inputs!$CO226),AND(BA$3=Inputs!$CN226+2,Inputs!$CN226=Inputs!$CO226)),0,IF(BA$3=Inputs!$CN226,0.8,IF(BA$3=Inputs!$CN226+1,0.6,IF(BA$3=Inputs!$CN226+2,0.4,IF(BA$3=Inputs!$CO226,0.2,IF(AND(BA$3&gt;=Inputs!$CL226,BA$3&lt;Inputs!$CM226),(BA$3-Inputs!$CL226+1)/(Inputs!$AI226+1),0)))))))))</f>
        <v>0</v>
      </c>
      <c r="BB228" s="27">
        <f>IF(AND(Inputs!$CO226=0,BB$3&gt;=Inputs!$CM226),1,IF(AND(BB$3&gt;=Inputs!$CM226,BB$3&lt;Inputs!$CN226),1,IF(AND(BB$3=Inputs!$CN226,BB$3=Inputs!$CO226),1,IF(OR(AND(BB$3=Inputs!$CN226+1,Inputs!$CN226=Inputs!$CO226),AND(BB$3=Inputs!$CN226+2,Inputs!$CN226=Inputs!$CO226)),0,IF(BB$3=Inputs!$CN226,0.8,IF(BB$3=Inputs!$CN226+1,0.6,IF(BB$3=Inputs!$CN226+2,0.4,IF(BB$3=Inputs!$CO226,0.2,IF(AND(BB$3&gt;=Inputs!$CL226,BB$3&lt;Inputs!$CM226),(BB$3-Inputs!$CL226+1)/(Inputs!$AI226+1),0)))))))))</f>
        <v>0</v>
      </c>
      <c r="BC228" s="27">
        <f>IF(AND(Inputs!$CO226=0,BC$3&gt;=Inputs!$CM226),1,IF(AND(BC$3&gt;=Inputs!$CM226,BC$3&lt;Inputs!$CN226),1,IF(AND(BC$3=Inputs!$CN226,BC$3=Inputs!$CO226),1,IF(OR(AND(BC$3=Inputs!$CN226+1,Inputs!$CN226=Inputs!$CO226),AND(BC$3=Inputs!$CN226+2,Inputs!$CN226=Inputs!$CO226)),0,IF(BC$3=Inputs!$CN226,0.8,IF(BC$3=Inputs!$CN226+1,0.6,IF(BC$3=Inputs!$CN226+2,0.4,IF(BC$3=Inputs!$CO226,0.2,IF(AND(BC$3&gt;=Inputs!$CL226,BC$3&lt;Inputs!$CM226),(BC$3-Inputs!$CL226+1)/(Inputs!$AI226+1),0)))))))))</f>
        <v>0</v>
      </c>
      <c r="BD228" s="27">
        <f>IF(AND(Inputs!$CO226=0,BD$3&gt;=Inputs!$CM226),1,IF(AND(BD$3&gt;=Inputs!$CM226,BD$3&lt;Inputs!$CN226),1,IF(AND(BD$3=Inputs!$CN226,BD$3=Inputs!$CO226),1,IF(OR(AND(BD$3=Inputs!$CN226+1,Inputs!$CN226=Inputs!$CO226),AND(BD$3=Inputs!$CN226+2,Inputs!$CN226=Inputs!$CO226)),0,IF(BD$3=Inputs!$CN226,0.8,IF(BD$3=Inputs!$CN226+1,0.6,IF(BD$3=Inputs!$CN226+2,0.4,IF(BD$3=Inputs!$CO226,0.2,IF(AND(BD$3&gt;=Inputs!$CL226,BD$3&lt;Inputs!$CM226),(BD$3-Inputs!$CL226+1)/(Inputs!$AI226+1),0)))))))))</f>
        <v>0</v>
      </c>
      <c r="BE228" s="27">
        <f>IF(AND(Inputs!$CO226=0,BE$3&gt;=Inputs!$CM226),1,IF(AND(BE$3&gt;=Inputs!$CM226,BE$3&lt;Inputs!$CN226),1,IF(AND(BE$3=Inputs!$CN226,BE$3=Inputs!$CO226),1,IF(OR(AND(BE$3=Inputs!$CN226+1,Inputs!$CN226=Inputs!$CO226),AND(BE$3=Inputs!$CN226+2,Inputs!$CN226=Inputs!$CO226)),0,IF(BE$3=Inputs!$CN226,0.8,IF(BE$3=Inputs!$CN226+1,0.6,IF(BE$3=Inputs!$CN226+2,0.4,IF(BE$3=Inputs!$CO226,0.2,IF(AND(BE$3&gt;=Inputs!$CL226,BE$3&lt;Inputs!$CM226),(BE$3-Inputs!$CL226+1)/(Inputs!$AI226+1),0)))))))))</f>
        <v>0</v>
      </c>
      <c r="BF228" s="27">
        <f>IF(AND(Inputs!$CO226=0,BF$3&gt;=Inputs!$CM226),1,IF(AND(BF$3&gt;=Inputs!$CM226,BF$3&lt;Inputs!$CN226),1,IF(AND(BF$3=Inputs!$CN226,BF$3=Inputs!$CO226),1,IF(OR(AND(BF$3=Inputs!$CN226+1,Inputs!$CN226=Inputs!$CO226),AND(BF$3=Inputs!$CN226+2,Inputs!$CN226=Inputs!$CO226)),0,IF(BF$3=Inputs!$CN226,0.8,IF(BF$3=Inputs!$CN226+1,0.6,IF(BF$3=Inputs!$CN226+2,0.4,IF(BF$3=Inputs!$CO226,0.2,IF(AND(BF$3&gt;=Inputs!$CL226,BF$3&lt;Inputs!$CM226),(BF$3-Inputs!$CL226+1)/(Inputs!$AI226+1),0)))))))))</f>
        <v>0</v>
      </c>
      <c r="BG228" s="27">
        <f>IF(AND(Inputs!$CO226=0,BG$3&gt;=Inputs!$CM226),1,IF(AND(BG$3&gt;=Inputs!$CM226,BG$3&lt;Inputs!$CN226),1,IF(AND(BG$3=Inputs!$CN226,BG$3=Inputs!$CO226),1,IF(OR(AND(BG$3=Inputs!$CN226+1,Inputs!$CN226=Inputs!$CO226),AND(BG$3=Inputs!$CN226+2,Inputs!$CN226=Inputs!$CO226)),0,IF(BG$3=Inputs!$CN226,0.8,IF(BG$3=Inputs!$CN226+1,0.6,IF(BG$3=Inputs!$CN226+2,0.4,IF(BG$3=Inputs!$CO226,0.2,IF(AND(BG$3&gt;=Inputs!$CL226,BG$3&lt;Inputs!$CM226),(BG$3-Inputs!$CL226+1)/(Inputs!$AI226+1),0)))))))))</f>
        <v>0</v>
      </c>
      <c r="BH228" s="27">
        <f>IF(AND(Inputs!$CO226=0,BH$3&gt;=Inputs!$CM226),1,IF(AND(BH$3&gt;=Inputs!$CM226,BH$3&lt;Inputs!$CN226),1,IF(AND(BH$3=Inputs!$CN226,BH$3=Inputs!$CO226),1,IF(OR(AND(BH$3=Inputs!$CN226+1,Inputs!$CN226=Inputs!$CO226),AND(BH$3=Inputs!$CN226+2,Inputs!$CN226=Inputs!$CO226)),0,IF(BH$3=Inputs!$CN226,0.8,IF(BH$3=Inputs!$CN226+1,0.6,IF(BH$3=Inputs!$CN226+2,0.4,IF(BH$3=Inputs!$CO226,0.2,IF(AND(BH$3&gt;=Inputs!$CL226,BH$3&lt;Inputs!$CM226),(BH$3-Inputs!$CL226+1)/(Inputs!$AI226+1),0)))))))))</f>
        <v>0</v>
      </c>
      <c r="BI228" s="27">
        <f>IF(AND(Inputs!$CO226=0,BI$3&gt;=Inputs!$CM226),1,IF(AND(BI$3&gt;=Inputs!$CM226,BI$3&lt;Inputs!$CN226),1,IF(AND(BI$3=Inputs!$CN226,BI$3=Inputs!$CO226),1,IF(OR(AND(BI$3=Inputs!$CN226+1,Inputs!$CN226=Inputs!$CO226),AND(BI$3=Inputs!$CN226+2,Inputs!$CN226=Inputs!$CO226)),0,IF(BI$3=Inputs!$CN226,0.8,IF(BI$3=Inputs!$CN226+1,0.6,IF(BI$3=Inputs!$CN226+2,0.4,IF(BI$3=Inputs!$CO226,0.2,IF(AND(BI$3&gt;=Inputs!$CL226,BI$3&lt;Inputs!$CM226),(BI$3-Inputs!$CL226+1)/(Inputs!$AI226+1),0)))))))))</f>
        <v>0</v>
      </c>
      <c r="BJ228" s="27">
        <f>IF(AND(Inputs!$CO226=0,BJ$3&gt;=Inputs!$CM226),1,IF(AND(BJ$3&gt;=Inputs!$CM226,BJ$3&lt;Inputs!$CN226),1,IF(AND(BJ$3=Inputs!$CN226,BJ$3=Inputs!$CO226),1,IF(OR(AND(BJ$3=Inputs!$CN226+1,Inputs!$CN226=Inputs!$CO226),AND(BJ$3=Inputs!$CN226+2,Inputs!$CN226=Inputs!$CO226)),0,IF(BJ$3=Inputs!$CN226,0.8,IF(BJ$3=Inputs!$CN226+1,0.6,IF(BJ$3=Inputs!$CN226+2,0.4,IF(BJ$3=Inputs!$CO226,0.2,IF(AND(BJ$3&gt;=Inputs!$CL226,BJ$3&lt;Inputs!$CM226),(BJ$3-Inputs!$CL226+1)/(Inputs!$AI226+1),0)))))))))</f>
        <v>0</v>
      </c>
      <c r="BK228" s="27">
        <f>IF(AND(Inputs!$CO226=0,BK$3&gt;=Inputs!$CM226),1,IF(AND(BK$3&gt;=Inputs!$CM226,BK$3&lt;Inputs!$CN226),1,IF(AND(BK$3=Inputs!$CN226,BK$3=Inputs!$CO226),1,IF(OR(AND(BK$3=Inputs!$CN226+1,Inputs!$CN226=Inputs!$CO226),AND(BK$3=Inputs!$CN226+2,Inputs!$CN226=Inputs!$CO226)),0,IF(BK$3=Inputs!$CN226,0.8,IF(BK$3=Inputs!$CN226+1,0.6,IF(BK$3=Inputs!$CN226+2,0.4,IF(BK$3=Inputs!$CO226,0.2,IF(AND(BK$3&gt;=Inputs!$CL226,BK$3&lt;Inputs!$CM226),(BK$3-Inputs!$CL226+1)/(Inputs!$AI226+1),0)))))))))</f>
        <v>0</v>
      </c>
      <c r="BL228" s="27">
        <f>IF(AND(Inputs!$CO226=0,BL$3&gt;=Inputs!$CM226),1,IF(AND(BL$3&gt;=Inputs!$CM226,BL$3&lt;Inputs!$CN226),1,IF(AND(BL$3=Inputs!$CN226,BL$3=Inputs!$CO226),1,IF(OR(AND(BL$3=Inputs!$CN226+1,Inputs!$CN226=Inputs!$CO226),AND(BL$3=Inputs!$CN226+2,Inputs!$CN226=Inputs!$CO226)),0,IF(BL$3=Inputs!$CN226,0.8,IF(BL$3=Inputs!$CN226+1,0.6,IF(BL$3=Inputs!$CN226+2,0.4,IF(BL$3=Inputs!$CO226,0.2,IF(AND(BL$3&gt;=Inputs!$CL226,BL$3&lt;Inputs!$CM226),(BL$3-Inputs!$CL226+1)/(Inputs!$AI226+1),0)))))))))</f>
        <v>0</v>
      </c>
      <c r="BM228" s="27">
        <f>IF(AND(Inputs!$CO226=0,BM$3&gt;=Inputs!$CM226),1,IF(AND(BM$3&gt;=Inputs!$CM226,BM$3&lt;Inputs!$CN226),1,IF(AND(BM$3=Inputs!$CN226,BM$3=Inputs!$CO226),1,IF(OR(AND(BM$3=Inputs!$CN226+1,Inputs!$CN226=Inputs!$CO226),AND(BM$3=Inputs!$CN226+2,Inputs!$CN226=Inputs!$CO226)),0,IF(BM$3=Inputs!$CN226,0.8,IF(BM$3=Inputs!$CN226+1,0.6,IF(BM$3=Inputs!$CN226+2,0.4,IF(BM$3=Inputs!$CO226,0.2,IF(AND(BM$3&gt;=Inputs!$CL226,BM$3&lt;Inputs!$CM226),(BM$3-Inputs!$CL226+1)/(Inputs!$AI226+1),0)))))))))</f>
        <v>0</v>
      </c>
    </row>
    <row r="229" spans="1:65">
      <c r="A229" s="7" t="str">
        <f>IF(Inputs!A227="","",Inputs!A227)</f>
        <v/>
      </c>
      <c r="B229" t="str">
        <f>IF(Inputs!B227="","",Inputs!B227)</f>
        <v/>
      </c>
      <c r="C229" s="292"/>
      <c r="D229" s="292"/>
      <c r="E229" s="292"/>
      <c r="F229" s="292"/>
      <c r="G229" s="292"/>
      <c r="H229" s="292"/>
      <c r="I229" s="292"/>
      <c r="J229" s="292"/>
      <c r="K229" s="292"/>
      <c r="L229" s="292"/>
      <c r="M229" s="292"/>
      <c r="N229" s="292"/>
      <c r="O229" s="292"/>
      <c r="P229" s="292"/>
      <c r="Q229" s="292"/>
      <c r="R229" s="292"/>
      <c r="S229" s="292"/>
      <c r="T229" s="292"/>
      <c r="U229" s="292"/>
      <c r="V229" s="292"/>
      <c r="W229" s="292"/>
      <c r="X229" s="292"/>
      <c r="Y229" s="292"/>
      <c r="Z229" s="292"/>
      <c r="AA229" s="292"/>
      <c r="AB229" s="292"/>
      <c r="AC229" s="292"/>
      <c r="AD229" s="292"/>
      <c r="AE229" s="292"/>
      <c r="AF229" s="292"/>
      <c r="AG229" s="50">
        <f t="shared" si="9"/>
        <v>0</v>
      </c>
      <c r="AH229" s="42">
        <f t="shared" si="8"/>
        <v>0</v>
      </c>
      <c r="AJ229" s="27">
        <f>IF(AND(Inputs!$CO227=0,AJ$3&gt;=Inputs!$CM227),1,IF(AND(AJ$3&gt;=Inputs!$CM227,AJ$3&lt;Inputs!$CN227),1,IF(AND(AJ$3=Inputs!$CN227,AJ$3=Inputs!$CO227),1,IF(OR(AND(AJ$3=Inputs!$CN227+1,Inputs!$CN227=Inputs!$CO227),AND(AJ$3=Inputs!$CN227+2,Inputs!$CN227=Inputs!$CO227)),0,IF(AJ$3=Inputs!$CN227,0.8,IF(AJ$3=Inputs!$CN227+1,0.6,IF(AJ$3=Inputs!$CN227+2,0.4,IF(AJ$3=Inputs!$CO227,0.2,IF(AND(AJ$3&gt;=Inputs!$CL227,AJ$3&lt;Inputs!$CM227),(AJ$3-Inputs!$CL227+1)/(Inputs!$AI227+1),0)))))))))</f>
        <v>0</v>
      </c>
      <c r="AK229" s="27">
        <f>IF(AND(Inputs!$CO227=0,AK$3&gt;=Inputs!$CM227),1,IF(AND(AK$3&gt;=Inputs!$CM227,AK$3&lt;Inputs!$CN227),1,IF(AND(AK$3=Inputs!$CN227,AK$3=Inputs!$CO227),1,IF(OR(AND(AK$3=Inputs!$CN227+1,Inputs!$CN227=Inputs!$CO227),AND(AK$3=Inputs!$CN227+2,Inputs!$CN227=Inputs!$CO227)),0,IF(AK$3=Inputs!$CN227,0.8,IF(AK$3=Inputs!$CN227+1,0.6,IF(AK$3=Inputs!$CN227+2,0.4,IF(AK$3=Inputs!$CO227,0.2,IF(AND(AK$3&gt;=Inputs!$CL227,AK$3&lt;Inputs!$CM227),(AK$3-Inputs!$CL227+1)/(Inputs!$AI227+1),0)))))))))</f>
        <v>0</v>
      </c>
      <c r="AL229" s="27">
        <f>IF(AND(Inputs!$CO227=0,AL$3&gt;=Inputs!$CM227),1,IF(AND(AL$3&gt;=Inputs!$CM227,AL$3&lt;Inputs!$CN227),1,IF(AND(AL$3=Inputs!$CN227,AL$3=Inputs!$CO227),1,IF(OR(AND(AL$3=Inputs!$CN227+1,Inputs!$CN227=Inputs!$CO227),AND(AL$3=Inputs!$CN227+2,Inputs!$CN227=Inputs!$CO227)),0,IF(AL$3=Inputs!$CN227,0.8,IF(AL$3=Inputs!$CN227+1,0.6,IF(AL$3=Inputs!$CN227+2,0.4,IF(AL$3=Inputs!$CO227,0.2,IF(AND(AL$3&gt;=Inputs!$CL227,AL$3&lt;Inputs!$CM227),(AL$3-Inputs!$CL227+1)/(Inputs!$AI227+1),0)))))))))</f>
        <v>0</v>
      </c>
      <c r="AM229" s="27">
        <f>IF(AND(Inputs!$CO227=0,AM$3&gt;=Inputs!$CM227),1,IF(AND(AM$3&gt;=Inputs!$CM227,AM$3&lt;Inputs!$CN227),1,IF(AND(AM$3=Inputs!$CN227,AM$3=Inputs!$CO227),1,IF(OR(AND(AM$3=Inputs!$CN227+1,Inputs!$CN227=Inputs!$CO227),AND(AM$3=Inputs!$CN227+2,Inputs!$CN227=Inputs!$CO227)),0,IF(AM$3=Inputs!$CN227,0.8,IF(AM$3=Inputs!$CN227+1,0.6,IF(AM$3=Inputs!$CN227+2,0.4,IF(AM$3=Inputs!$CO227,0.2,IF(AND(AM$3&gt;=Inputs!$CL227,AM$3&lt;Inputs!$CM227),(AM$3-Inputs!$CL227+1)/(Inputs!$AI227+1),0)))))))))</f>
        <v>0</v>
      </c>
      <c r="AN229" s="27">
        <f>IF(AND(Inputs!$CO227=0,AN$3&gt;=Inputs!$CM227),1,IF(AND(AN$3&gt;=Inputs!$CM227,AN$3&lt;Inputs!$CN227),1,IF(AND(AN$3=Inputs!$CN227,AN$3=Inputs!$CO227),1,IF(OR(AND(AN$3=Inputs!$CN227+1,Inputs!$CN227=Inputs!$CO227),AND(AN$3=Inputs!$CN227+2,Inputs!$CN227=Inputs!$CO227)),0,IF(AN$3=Inputs!$CN227,0.8,IF(AN$3=Inputs!$CN227+1,0.6,IF(AN$3=Inputs!$CN227+2,0.4,IF(AN$3=Inputs!$CO227,0.2,IF(AND(AN$3&gt;=Inputs!$CL227,AN$3&lt;Inputs!$CM227),(AN$3-Inputs!$CL227+1)/(Inputs!$AI227+1),0)))))))))</f>
        <v>0</v>
      </c>
      <c r="AO229" s="27">
        <f>IF(AND(Inputs!$CO227=0,AO$3&gt;=Inputs!$CM227),1,IF(AND(AO$3&gt;=Inputs!$CM227,AO$3&lt;Inputs!$CN227),1,IF(AND(AO$3=Inputs!$CN227,AO$3=Inputs!$CO227),1,IF(OR(AND(AO$3=Inputs!$CN227+1,Inputs!$CN227=Inputs!$CO227),AND(AO$3=Inputs!$CN227+2,Inputs!$CN227=Inputs!$CO227)),0,IF(AO$3=Inputs!$CN227,0.8,IF(AO$3=Inputs!$CN227+1,0.6,IF(AO$3=Inputs!$CN227+2,0.4,IF(AO$3=Inputs!$CO227,0.2,IF(AND(AO$3&gt;=Inputs!$CL227,AO$3&lt;Inputs!$CM227),(AO$3-Inputs!$CL227+1)/(Inputs!$AI227+1),0)))))))))</f>
        <v>0</v>
      </c>
      <c r="AP229" s="27">
        <f>IF(AND(Inputs!$CO227=0,AP$3&gt;=Inputs!$CM227),1,IF(AND(AP$3&gt;=Inputs!$CM227,AP$3&lt;Inputs!$CN227),1,IF(AND(AP$3=Inputs!$CN227,AP$3=Inputs!$CO227),1,IF(OR(AND(AP$3=Inputs!$CN227+1,Inputs!$CN227=Inputs!$CO227),AND(AP$3=Inputs!$CN227+2,Inputs!$CN227=Inputs!$CO227)),0,IF(AP$3=Inputs!$CN227,0.8,IF(AP$3=Inputs!$CN227+1,0.6,IF(AP$3=Inputs!$CN227+2,0.4,IF(AP$3=Inputs!$CO227,0.2,IF(AND(AP$3&gt;=Inputs!$CL227,AP$3&lt;Inputs!$CM227),(AP$3-Inputs!$CL227+1)/(Inputs!$AI227+1),0)))))))))</f>
        <v>0</v>
      </c>
      <c r="AQ229" s="27">
        <f>IF(AND(Inputs!$CO227=0,AQ$3&gt;=Inputs!$CM227),1,IF(AND(AQ$3&gt;=Inputs!$CM227,AQ$3&lt;Inputs!$CN227),1,IF(AND(AQ$3=Inputs!$CN227,AQ$3=Inputs!$CO227),1,IF(OR(AND(AQ$3=Inputs!$CN227+1,Inputs!$CN227=Inputs!$CO227),AND(AQ$3=Inputs!$CN227+2,Inputs!$CN227=Inputs!$CO227)),0,IF(AQ$3=Inputs!$CN227,0.8,IF(AQ$3=Inputs!$CN227+1,0.6,IF(AQ$3=Inputs!$CN227+2,0.4,IF(AQ$3=Inputs!$CO227,0.2,IF(AND(AQ$3&gt;=Inputs!$CL227,AQ$3&lt;Inputs!$CM227),(AQ$3-Inputs!$CL227+1)/(Inputs!$AI227+1),0)))))))))</f>
        <v>0</v>
      </c>
      <c r="AR229" s="27">
        <f>IF(AND(Inputs!$CO227=0,AR$3&gt;=Inputs!$CM227),1,IF(AND(AR$3&gt;=Inputs!$CM227,AR$3&lt;Inputs!$CN227),1,IF(AND(AR$3=Inputs!$CN227,AR$3=Inputs!$CO227),1,IF(OR(AND(AR$3=Inputs!$CN227+1,Inputs!$CN227=Inputs!$CO227),AND(AR$3=Inputs!$CN227+2,Inputs!$CN227=Inputs!$CO227)),0,IF(AR$3=Inputs!$CN227,0.8,IF(AR$3=Inputs!$CN227+1,0.6,IF(AR$3=Inputs!$CN227+2,0.4,IF(AR$3=Inputs!$CO227,0.2,IF(AND(AR$3&gt;=Inputs!$CL227,AR$3&lt;Inputs!$CM227),(AR$3-Inputs!$CL227+1)/(Inputs!$AI227+1),0)))))))))</f>
        <v>0</v>
      </c>
      <c r="AS229" s="27">
        <f>IF(AND(Inputs!$CO227=0,AS$3&gt;=Inputs!$CM227),1,IF(AND(AS$3&gt;=Inputs!$CM227,AS$3&lt;Inputs!$CN227),1,IF(AND(AS$3=Inputs!$CN227,AS$3=Inputs!$CO227),1,IF(OR(AND(AS$3=Inputs!$CN227+1,Inputs!$CN227=Inputs!$CO227),AND(AS$3=Inputs!$CN227+2,Inputs!$CN227=Inputs!$CO227)),0,IF(AS$3=Inputs!$CN227,0.8,IF(AS$3=Inputs!$CN227+1,0.6,IF(AS$3=Inputs!$CN227+2,0.4,IF(AS$3=Inputs!$CO227,0.2,IF(AND(AS$3&gt;=Inputs!$CL227,AS$3&lt;Inputs!$CM227),(AS$3-Inputs!$CL227+1)/(Inputs!$AI227+1),0)))))))))</f>
        <v>0</v>
      </c>
      <c r="AT229" s="27">
        <f>IF(AND(Inputs!$CO227=0,AT$3&gt;=Inputs!$CM227),1,IF(AND(AT$3&gt;=Inputs!$CM227,AT$3&lt;Inputs!$CN227),1,IF(AND(AT$3=Inputs!$CN227,AT$3=Inputs!$CO227),1,IF(OR(AND(AT$3=Inputs!$CN227+1,Inputs!$CN227=Inputs!$CO227),AND(AT$3=Inputs!$CN227+2,Inputs!$CN227=Inputs!$CO227)),0,IF(AT$3=Inputs!$CN227,0.8,IF(AT$3=Inputs!$CN227+1,0.6,IF(AT$3=Inputs!$CN227+2,0.4,IF(AT$3=Inputs!$CO227,0.2,IF(AND(AT$3&gt;=Inputs!$CL227,AT$3&lt;Inputs!$CM227),(AT$3-Inputs!$CL227+1)/(Inputs!$AI227+1),0)))))))))</f>
        <v>0</v>
      </c>
      <c r="AU229" s="27">
        <f>IF(AND(Inputs!$CO227=0,AU$3&gt;=Inputs!$CM227),1,IF(AND(AU$3&gt;=Inputs!$CM227,AU$3&lt;Inputs!$CN227),1,IF(AND(AU$3=Inputs!$CN227,AU$3=Inputs!$CO227),1,IF(OR(AND(AU$3=Inputs!$CN227+1,Inputs!$CN227=Inputs!$CO227),AND(AU$3=Inputs!$CN227+2,Inputs!$CN227=Inputs!$CO227)),0,IF(AU$3=Inputs!$CN227,0.8,IF(AU$3=Inputs!$CN227+1,0.6,IF(AU$3=Inputs!$CN227+2,0.4,IF(AU$3=Inputs!$CO227,0.2,IF(AND(AU$3&gt;=Inputs!$CL227,AU$3&lt;Inputs!$CM227),(AU$3-Inputs!$CL227+1)/(Inputs!$AI227+1),0)))))))))</f>
        <v>0</v>
      </c>
      <c r="AV229" s="27">
        <f>IF(AND(Inputs!$CO227=0,AV$3&gt;=Inputs!$CM227),1,IF(AND(AV$3&gt;=Inputs!$CM227,AV$3&lt;Inputs!$CN227),1,IF(AND(AV$3=Inputs!$CN227,AV$3=Inputs!$CO227),1,IF(OR(AND(AV$3=Inputs!$CN227+1,Inputs!$CN227=Inputs!$CO227),AND(AV$3=Inputs!$CN227+2,Inputs!$CN227=Inputs!$CO227)),0,IF(AV$3=Inputs!$CN227,0.8,IF(AV$3=Inputs!$CN227+1,0.6,IF(AV$3=Inputs!$CN227+2,0.4,IF(AV$3=Inputs!$CO227,0.2,IF(AND(AV$3&gt;=Inputs!$CL227,AV$3&lt;Inputs!$CM227),(AV$3-Inputs!$CL227+1)/(Inputs!$AI227+1),0)))))))))</f>
        <v>0</v>
      </c>
      <c r="AW229" s="27">
        <f>IF(AND(Inputs!$CO227=0,AW$3&gt;=Inputs!$CM227),1,IF(AND(AW$3&gt;=Inputs!$CM227,AW$3&lt;Inputs!$CN227),1,IF(AND(AW$3=Inputs!$CN227,AW$3=Inputs!$CO227),1,IF(OR(AND(AW$3=Inputs!$CN227+1,Inputs!$CN227=Inputs!$CO227),AND(AW$3=Inputs!$CN227+2,Inputs!$CN227=Inputs!$CO227)),0,IF(AW$3=Inputs!$CN227,0.8,IF(AW$3=Inputs!$CN227+1,0.6,IF(AW$3=Inputs!$CN227+2,0.4,IF(AW$3=Inputs!$CO227,0.2,IF(AND(AW$3&gt;=Inputs!$CL227,AW$3&lt;Inputs!$CM227),(AW$3-Inputs!$CL227+1)/(Inputs!$AI227+1),0)))))))))</f>
        <v>0</v>
      </c>
      <c r="AX229" s="27">
        <f>IF(AND(Inputs!$CO227=0,AX$3&gt;=Inputs!$CM227),1,IF(AND(AX$3&gt;=Inputs!$CM227,AX$3&lt;Inputs!$CN227),1,IF(AND(AX$3=Inputs!$CN227,AX$3=Inputs!$CO227),1,IF(OR(AND(AX$3=Inputs!$CN227+1,Inputs!$CN227=Inputs!$CO227),AND(AX$3=Inputs!$CN227+2,Inputs!$CN227=Inputs!$CO227)),0,IF(AX$3=Inputs!$CN227,0.8,IF(AX$3=Inputs!$CN227+1,0.6,IF(AX$3=Inputs!$CN227+2,0.4,IF(AX$3=Inputs!$CO227,0.2,IF(AND(AX$3&gt;=Inputs!$CL227,AX$3&lt;Inputs!$CM227),(AX$3-Inputs!$CL227+1)/(Inputs!$AI227+1),0)))))))))</f>
        <v>0</v>
      </c>
      <c r="AY229" s="27">
        <f>IF(AND(Inputs!$CO227=0,AY$3&gt;=Inputs!$CM227),1,IF(AND(AY$3&gt;=Inputs!$CM227,AY$3&lt;Inputs!$CN227),1,IF(AND(AY$3=Inputs!$CN227,AY$3=Inputs!$CO227),1,IF(OR(AND(AY$3=Inputs!$CN227+1,Inputs!$CN227=Inputs!$CO227),AND(AY$3=Inputs!$CN227+2,Inputs!$CN227=Inputs!$CO227)),0,IF(AY$3=Inputs!$CN227,0.8,IF(AY$3=Inputs!$CN227+1,0.6,IF(AY$3=Inputs!$CN227+2,0.4,IF(AY$3=Inputs!$CO227,0.2,IF(AND(AY$3&gt;=Inputs!$CL227,AY$3&lt;Inputs!$CM227),(AY$3-Inputs!$CL227+1)/(Inputs!$AI227+1),0)))))))))</f>
        <v>0</v>
      </c>
      <c r="AZ229" s="27">
        <f>IF(AND(Inputs!$CO227=0,AZ$3&gt;=Inputs!$CM227),1,IF(AND(AZ$3&gt;=Inputs!$CM227,AZ$3&lt;Inputs!$CN227),1,IF(AND(AZ$3=Inputs!$CN227,AZ$3=Inputs!$CO227),1,IF(OR(AND(AZ$3=Inputs!$CN227+1,Inputs!$CN227=Inputs!$CO227),AND(AZ$3=Inputs!$CN227+2,Inputs!$CN227=Inputs!$CO227)),0,IF(AZ$3=Inputs!$CN227,0.8,IF(AZ$3=Inputs!$CN227+1,0.6,IF(AZ$3=Inputs!$CN227+2,0.4,IF(AZ$3=Inputs!$CO227,0.2,IF(AND(AZ$3&gt;=Inputs!$CL227,AZ$3&lt;Inputs!$CM227),(AZ$3-Inputs!$CL227+1)/(Inputs!$AI227+1),0)))))))))</f>
        <v>0</v>
      </c>
      <c r="BA229" s="27">
        <f>IF(AND(Inputs!$CO227=0,BA$3&gt;=Inputs!$CM227),1,IF(AND(BA$3&gt;=Inputs!$CM227,BA$3&lt;Inputs!$CN227),1,IF(AND(BA$3=Inputs!$CN227,BA$3=Inputs!$CO227),1,IF(OR(AND(BA$3=Inputs!$CN227+1,Inputs!$CN227=Inputs!$CO227),AND(BA$3=Inputs!$CN227+2,Inputs!$CN227=Inputs!$CO227)),0,IF(BA$3=Inputs!$CN227,0.8,IF(BA$3=Inputs!$CN227+1,0.6,IF(BA$3=Inputs!$CN227+2,0.4,IF(BA$3=Inputs!$CO227,0.2,IF(AND(BA$3&gt;=Inputs!$CL227,BA$3&lt;Inputs!$CM227),(BA$3-Inputs!$CL227+1)/(Inputs!$AI227+1),0)))))))))</f>
        <v>0</v>
      </c>
      <c r="BB229" s="27">
        <f>IF(AND(Inputs!$CO227=0,BB$3&gt;=Inputs!$CM227),1,IF(AND(BB$3&gt;=Inputs!$CM227,BB$3&lt;Inputs!$CN227),1,IF(AND(BB$3=Inputs!$CN227,BB$3=Inputs!$CO227),1,IF(OR(AND(BB$3=Inputs!$CN227+1,Inputs!$CN227=Inputs!$CO227),AND(BB$3=Inputs!$CN227+2,Inputs!$CN227=Inputs!$CO227)),0,IF(BB$3=Inputs!$CN227,0.8,IF(BB$3=Inputs!$CN227+1,0.6,IF(BB$3=Inputs!$CN227+2,0.4,IF(BB$3=Inputs!$CO227,0.2,IF(AND(BB$3&gt;=Inputs!$CL227,BB$3&lt;Inputs!$CM227),(BB$3-Inputs!$CL227+1)/(Inputs!$AI227+1),0)))))))))</f>
        <v>0</v>
      </c>
      <c r="BC229" s="27">
        <f>IF(AND(Inputs!$CO227=0,BC$3&gt;=Inputs!$CM227),1,IF(AND(BC$3&gt;=Inputs!$CM227,BC$3&lt;Inputs!$CN227),1,IF(AND(BC$3=Inputs!$CN227,BC$3=Inputs!$CO227),1,IF(OR(AND(BC$3=Inputs!$CN227+1,Inputs!$CN227=Inputs!$CO227),AND(BC$3=Inputs!$CN227+2,Inputs!$CN227=Inputs!$CO227)),0,IF(BC$3=Inputs!$CN227,0.8,IF(BC$3=Inputs!$CN227+1,0.6,IF(BC$3=Inputs!$CN227+2,0.4,IF(BC$3=Inputs!$CO227,0.2,IF(AND(BC$3&gt;=Inputs!$CL227,BC$3&lt;Inputs!$CM227),(BC$3-Inputs!$CL227+1)/(Inputs!$AI227+1),0)))))))))</f>
        <v>0</v>
      </c>
      <c r="BD229" s="27">
        <f>IF(AND(Inputs!$CO227=0,BD$3&gt;=Inputs!$CM227),1,IF(AND(BD$3&gt;=Inputs!$CM227,BD$3&lt;Inputs!$CN227),1,IF(AND(BD$3=Inputs!$CN227,BD$3=Inputs!$CO227),1,IF(OR(AND(BD$3=Inputs!$CN227+1,Inputs!$CN227=Inputs!$CO227),AND(BD$3=Inputs!$CN227+2,Inputs!$CN227=Inputs!$CO227)),0,IF(BD$3=Inputs!$CN227,0.8,IF(BD$3=Inputs!$CN227+1,0.6,IF(BD$3=Inputs!$CN227+2,0.4,IF(BD$3=Inputs!$CO227,0.2,IF(AND(BD$3&gt;=Inputs!$CL227,BD$3&lt;Inputs!$CM227),(BD$3-Inputs!$CL227+1)/(Inputs!$AI227+1),0)))))))))</f>
        <v>0</v>
      </c>
      <c r="BE229" s="27">
        <f>IF(AND(Inputs!$CO227=0,BE$3&gt;=Inputs!$CM227),1,IF(AND(BE$3&gt;=Inputs!$CM227,BE$3&lt;Inputs!$CN227),1,IF(AND(BE$3=Inputs!$CN227,BE$3=Inputs!$CO227),1,IF(OR(AND(BE$3=Inputs!$CN227+1,Inputs!$CN227=Inputs!$CO227),AND(BE$3=Inputs!$CN227+2,Inputs!$CN227=Inputs!$CO227)),0,IF(BE$3=Inputs!$CN227,0.8,IF(BE$3=Inputs!$CN227+1,0.6,IF(BE$3=Inputs!$CN227+2,0.4,IF(BE$3=Inputs!$CO227,0.2,IF(AND(BE$3&gt;=Inputs!$CL227,BE$3&lt;Inputs!$CM227),(BE$3-Inputs!$CL227+1)/(Inputs!$AI227+1),0)))))))))</f>
        <v>0</v>
      </c>
      <c r="BF229" s="27">
        <f>IF(AND(Inputs!$CO227=0,BF$3&gt;=Inputs!$CM227),1,IF(AND(BF$3&gt;=Inputs!$CM227,BF$3&lt;Inputs!$CN227),1,IF(AND(BF$3=Inputs!$CN227,BF$3=Inputs!$CO227),1,IF(OR(AND(BF$3=Inputs!$CN227+1,Inputs!$CN227=Inputs!$CO227),AND(BF$3=Inputs!$CN227+2,Inputs!$CN227=Inputs!$CO227)),0,IF(BF$3=Inputs!$CN227,0.8,IF(BF$3=Inputs!$CN227+1,0.6,IF(BF$3=Inputs!$CN227+2,0.4,IF(BF$3=Inputs!$CO227,0.2,IF(AND(BF$3&gt;=Inputs!$CL227,BF$3&lt;Inputs!$CM227),(BF$3-Inputs!$CL227+1)/(Inputs!$AI227+1),0)))))))))</f>
        <v>0</v>
      </c>
      <c r="BG229" s="27">
        <f>IF(AND(Inputs!$CO227=0,BG$3&gt;=Inputs!$CM227),1,IF(AND(BG$3&gt;=Inputs!$CM227,BG$3&lt;Inputs!$CN227),1,IF(AND(BG$3=Inputs!$CN227,BG$3=Inputs!$CO227),1,IF(OR(AND(BG$3=Inputs!$CN227+1,Inputs!$CN227=Inputs!$CO227),AND(BG$3=Inputs!$CN227+2,Inputs!$CN227=Inputs!$CO227)),0,IF(BG$3=Inputs!$CN227,0.8,IF(BG$3=Inputs!$CN227+1,0.6,IF(BG$3=Inputs!$CN227+2,0.4,IF(BG$3=Inputs!$CO227,0.2,IF(AND(BG$3&gt;=Inputs!$CL227,BG$3&lt;Inputs!$CM227),(BG$3-Inputs!$CL227+1)/(Inputs!$AI227+1),0)))))))))</f>
        <v>0</v>
      </c>
      <c r="BH229" s="27">
        <f>IF(AND(Inputs!$CO227=0,BH$3&gt;=Inputs!$CM227),1,IF(AND(BH$3&gt;=Inputs!$CM227,BH$3&lt;Inputs!$CN227),1,IF(AND(BH$3=Inputs!$CN227,BH$3=Inputs!$CO227),1,IF(OR(AND(BH$3=Inputs!$CN227+1,Inputs!$CN227=Inputs!$CO227),AND(BH$3=Inputs!$CN227+2,Inputs!$CN227=Inputs!$CO227)),0,IF(BH$3=Inputs!$CN227,0.8,IF(BH$3=Inputs!$CN227+1,0.6,IF(BH$3=Inputs!$CN227+2,0.4,IF(BH$3=Inputs!$CO227,0.2,IF(AND(BH$3&gt;=Inputs!$CL227,BH$3&lt;Inputs!$CM227),(BH$3-Inputs!$CL227+1)/(Inputs!$AI227+1),0)))))))))</f>
        <v>0</v>
      </c>
      <c r="BI229" s="27">
        <f>IF(AND(Inputs!$CO227=0,BI$3&gt;=Inputs!$CM227),1,IF(AND(BI$3&gt;=Inputs!$CM227,BI$3&lt;Inputs!$CN227),1,IF(AND(BI$3=Inputs!$CN227,BI$3=Inputs!$CO227),1,IF(OR(AND(BI$3=Inputs!$CN227+1,Inputs!$CN227=Inputs!$CO227),AND(BI$3=Inputs!$CN227+2,Inputs!$CN227=Inputs!$CO227)),0,IF(BI$3=Inputs!$CN227,0.8,IF(BI$3=Inputs!$CN227+1,0.6,IF(BI$3=Inputs!$CN227+2,0.4,IF(BI$3=Inputs!$CO227,0.2,IF(AND(BI$3&gt;=Inputs!$CL227,BI$3&lt;Inputs!$CM227),(BI$3-Inputs!$CL227+1)/(Inputs!$AI227+1),0)))))))))</f>
        <v>0</v>
      </c>
      <c r="BJ229" s="27">
        <f>IF(AND(Inputs!$CO227=0,BJ$3&gt;=Inputs!$CM227),1,IF(AND(BJ$3&gt;=Inputs!$CM227,BJ$3&lt;Inputs!$CN227),1,IF(AND(BJ$3=Inputs!$CN227,BJ$3=Inputs!$CO227),1,IF(OR(AND(BJ$3=Inputs!$CN227+1,Inputs!$CN227=Inputs!$CO227),AND(BJ$3=Inputs!$CN227+2,Inputs!$CN227=Inputs!$CO227)),0,IF(BJ$3=Inputs!$CN227,0.8,IF(BJ$3=Inputs!$CN227+1,0.6,IF(BJ$3=Inputs!$CN227+2,0.4,IF(BJ$3=Inputs!$CO227,0.2,IF(AND(BJ$3&gt;=Inputs!$CL227,BJ$3&lt;Inputs!$CM227),(BJ$3-Inputs!$CL227+1)/(Inputs!$AI227+1),0)))))))))</f>
        <v>0</v>
      </c>
      <c r="BK229" s="27">
        <f>IF(AND(Inputs!$CO227=0,BK$3&gt;=Inputs!$CM227),1,IF(AND(BK$3&gt;=Inputs!$CM227,BK$3&lt;Inputs!$CN227),1,IF(AND(BK$3=Inputs!$CN227,BK$3=Inputs!$CO227),1,IF(OR(AND(BK$3=Inputs!$CN227+1,Inputs!$CN227=Inputs!$CO227),AND(BK$3=Inputs!$CN227+2,Inputs!$CN227=Inputs!$CO227)),0,IF(BK$3=Inputs!$CN227,0.8,IF(BK$3=Inputs!$CN227+1,0.6,IF(BK$3=Inputs!$CN227+2,0.4,IF(BK$3=Inputs!$CO227,0.2,IF(AND(BK$3&gt;=Inputs!$CL227,BK$3&lt;Inputs!$CM227),(BK$3-Inputs!$CL227+1)/(Inputs!$AI227+1),0)))))))))</f>
        <v>0</v>
      </c>
      <c r="BL229" s="27">
        <f>IF(AND(Inputs!$CO227=0,BL$3&gt;=Inputs!$CM227),1,IF(AND(BL$3&gt;=Inputs!$CM227,BL$3&lt;Inputs!$CN227),1,IF(AND(BL$3=Inputs!$CN227,BL$3=Inputs!$CO227),1,IF(OR(AND(BL$3=Inputs!$CN227+1,Inputs!$CN227=Inputs!$CO227),AND(BL$3=Inputs!$CN227+2,Inputs!$CN227=Inputs!$CO227)),0,IF(BL$3=Inputs!$CN227,0.8,IF(BL$3=Inputs!$CN227+1,0.6,IF(BL$3=Inputs!$CN227+2,0.4,IF(BL$3=Inputs!$CO227,0.2,IF(AND(BL$3&gt;=Inputs!$CL227,BL$3&lt;Inputs!$CM227),(BL$3-Inputs!$CL227+1)/(Inputs!$AI227+1),0)))))))))</f>
        <v>0</v>
      </c>
      <c r="BM229" s="27">
        <f>IF(AND(Inputs!$CO227=0,BM$3&gt;=Inputs!$CM227),1,IF(AND(BM$3&gt;=Inputs!$CM227,BM$3&lt;Inputs!$CN227),1,IF(AND(BM$3=Inputs!$CN227,BM$3=Inputs!$CO227),1,IF(OR(AND(BM$3=Inputs!$CN227+1,Inputs!$CN227=Inputs!$CO227),AND(BM$3=Inputs!$CN227+2,Inputs!$CN227=Inputs!$CO227)),0,IF(BM$3=Inputs!$CN227,0.8,IF(BM$3=Inputs!$CN227+1,0.6,IF(BM$3=Inputs!$CN227+2,0.4,IF(BM$3=Inputs!$CO227,0.2,IF(AND(BM$3&gt;=Inputs!$CL227,BM$3&lt;Inputs!$CM227),(BM$3-Inputs!$CL227+1)/(Inputs!$AI227+1),0)))))))))</f>
        <v>0</v>
      </c>
    </row>
    <row r="230" spans="1:65">
      <c r="A230" s="7" t="str">
        <f>IF(Inputs!A228="","",Inputs!A228)</f>
        <v/>
      </c>
      <c r="B230" t="str">
        <f>IF(Inputs!B228="","",Inputs!B228)</f>
        <v/>
      </c>
      <c r="C230" s="292"/>
      <c r="D230" s="292"/>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c r="AA230" s="292"/>
      <c r="AB230" s="292"/>
      <c r="AC230" s="292"/>
      <c r="AD230" s="292"/>
      <c r="AE230" s="292"/>
      <c r="AF230" s="292"/>
      <c r="AG230" s="50">
        <f t="shared" si="9"/>
        <v>0</v>
      </c>
      <c r="AH230" s="42">
        <f t="shared" si="8"/>
        <v>0</v>
      </c>
      <c r="AJ230" s="27">
        <f>IF(AND(Inputs!$CO228=0,AJ$3&gt;=Inputs!$CM228),1,IF(AND(AJ$3&gt;=Inputs!$CM228,AJ$3&lt;Inputs!$CN228),1,IF(AND(AJ$3=Inputs!$CN228,AJ$3=Inputs!$CO228),1,IF(OR(AND(AJ$3=Inputs!$CN228+1,Inputs!$CN228=Inputs!$CO228),AND(AJ$3=Inputs!$CN228+2,Inputs!$CN228=Inputs!$CO228)),0,IF(AJ$3=Inputs!$CN228,0.8,IF(AJ$3=Inputs!$CN228+1,0.6,IF(AJ$3=Inputs!$CN228+2,0.4,IF(AJ$3=Inputs!$CO228,0.2,IF(AND(AJ$3&gt;=Inputs!$CL228,AJ$3&lt;Inputs!$CM228),(AJ$3-Inputs!$CL228+1)/(Inputs!$AI228+1),0)))))))))</f>
        <v>0</v>
      </c>
      <c r="AK230" s="27">
        <f>IF(AND(Inputs!$CO228=0,AK$3&gt;=Inputs!$CM228),1,IF(AND(AK$3&gt;=Inputs!$CM228,AK$3&lt;Inputs!$CN228),1,IF(AND(AK$3=Inputs!$CN228,AK$3=Inputs!$CO228),1,IF(OR(AND(AK$3=Inputs!$CN228+1,Inputs!$CN228=Inputs!$CO228),AND(AK$3=Inputs!$CN228+2,Inputs!$CN228=Inputs!$CO228)),0,IF(AK$3=Inputs!$CN228,0.8,IF(AK$3=Inputs!$CN228+1,0.6,IF(AK$3=Inputs!$CN228+2,0.4,IF(AK$3=Inputs!$CO228,0.2,IF(AND(AK$3&gt;=Inputs!$CL228,AK$3&lt;Inputs!$CM228),(AK$3-Inputs!$CL228+1)/(Inputs!$AI228+1),0)))))))))</f>
        <v>0</v>
      </c>
      <c r="AL230" s="27">
        <f>IF(AND(Inputs!$CO228=0,AL$3&gt;=Inputs!$CM228),1,IF(AND(AL$3&gt;=Inputs!$CM228,AL$3&lt;Inputs!$CN228),1,IF(AND(AL$3=Inputs!$CN228,AL$3=Inputs!$CO228),1,IF(OR(AND(AL$3=Inputs!$CN228+1,Inputs!$CN228=Inputs!$CO228),AND(AL$3=Inputs!$CN228+2,Inputs!$CN228=Inputs!$CO228)),0,IF(AL$3=Inputs!$CN228,0.8,IF(AL$3=Inputs!$CN228+1,0.6,IF(AL$3=Inputs!$CN228+2,0.4,IF(AL$3=Inputs!$CO228,0.2,IF(AND(AL$3&gt;=Inputs!$CL228,AL$3&lt;Inputs!$CM228),(AL$3-Inputs!$CL228+1)/(Inputs!$AI228+1),0)))))))))</f>
        <v>0</v>
      </c>
      <c r="AM230" s="27">
        <f>IF(AND(Inputs!$CO228=0,AM$3&gt;=Inputs!$CM228),1,IF(AND(AM$3&gt;=Inputs!$CM228,AM$3&lt;Inputs!$CN228),1,IF(AND(AM$3=Inputs!$CN228,AM$3=Inputs!$CO228),1,IF(OR(AND(AM$3=Inputs!$CN228+1,Inputs!$CN228=Inputs!$CO228),AND(AM$3=Inputs!$CN228+2,Inputs!$CN228=Inputs!$CO228)),0,IF(AM$3=Inputs!$CN228,0.8,IF(AM$3=Inputs!$CN228+1,0.6,IF(AM$3=Inputs!$CN228+2,0.4,IF(AM$3=Inputs!$CO228,0.2,IF(AND(AM$3&gt;=Inputs!$CL228,AM$3&lt;Inputs!$CM228),(AM$3-Inputs!$CL228+1)/(Inputs!$AI228+1),0)))))))))</f>
        <v>0</v>
      </c>
      <c r="AN230" s="27">
        <f>IF(AND(Inputs!$CO228=0,AN$3&gt;=Inputs!$CM228),1,IF(AND(AN$3&gt;=Inputs!$CM228,AN$3&lt;Inputs!$CN228),1,IF(AND(AN$3=Inputs!$CN228,AN$3=Inputs!$CO228),1,IF(OR(AND(AN$3=Inputs!$CN228+1,Inputs!$CN228=Inputs!$CO228),AND(AN$3=Inputs!$CN228+2,Inputs!$CN228=Inputs!$CO228)),0,IF(AN$3=Inputs!$CN228,0.8,IF(AN$3=Inputs!$CN228+1,0.6,IF(AN$3=Inputs!$CN228+2,0.4,IF(AN$3=Inputs!$CO228,0.2,IF(AND(AN$3&gt;=Inputs!$CL228,AN$3&lt;Inputs!$CM228),(AN$3-Inputs!$CL228+1)/(Inputs!$AI228+1),0)))))))))</f>
        <v>0</v>
      </c>
      <c r="AO230" s="27">
        <f>IF(AND(Inputs!$CO228=0,AO$3&gt;=Inputs!$CM228),1,IF(AND(AO$3&gt;=Inputs!$CM228,AO$3&lt;Inputs!$CN228),1,IF(AND(AO$3=Inputs!$CN228,AO$3=Inputs!$CO228),1,IF(OR(AND(AO$3=Inputs!$CN228+1,Inputs!$CN228=Inputs!$CO228),AND(AO$3=Inputs!$CN228+2,Inputs!$CN228=Inputs!$CO228)),0,IF(AO$3=Inputs!$CN228,0.8,IF(AO$3=Inputs!$CN228+1,0.6,IF(AO$3=Inputs!$CN228+2,0.4,IF(AO$3=Inputs!$CO228,0.2,IF(AND(AO$3&gt;=Inputs!$CL228,AO$3&lt;Inputs!$CM228),(AO$3-Inputs!$CL228+1)/(Inputs!$AI228+1),0)))))))))</f>
        <v>0</v>
      </c>
      <c r="AP230" s="27">
        <f>IF(AND(Inputs!$CO228=0,AP$3&gt;=Inputs!$CM228),1,IF(AND(AP$3&gt;=Inputs!$CM228,AP$3&lt;Inputs!$CN228),1,IF(AND(AP$3=Inputs!$CN228,AP$3=Inputs!$CO228),1,IF(OR(AND(AP$3=Inputs!$CN228+1,Inputs!$CN228=Inputs!$CO228),AND(AP$3=Inputs!$CN228+2,Inputs!$CN228=Inputs!$CO228)),0,IF(AP$3=Inputs!$CN228,0.8,IF(AP$3=Inputs!$CN228+1,0.6,IF(AP$3=Inputs!$CN228+2,0.4,IF(AP$3=Inputs!$CO228,0.2,IF(AND(AP$3&gt;=Inputs!$CL228,AP$3&lt;Inputs!$CM228),(AP$3-Inputs!$CL228+1)/(Inputs!$AI228+1),0)))))))))</f>
        <v>0</v>
      </c>
      <c r="AQ230" s="27">
        <f>IF(AND(Inputs!$CO228=0,AQ$3&gt;=Inputs!$CM228),1,IF(AND(AQ$3&gt;=Inputs!$CM228,AQ$3&lt;Inputs!$CN228),1,IF(AND(AQ$3=Inputs!$CN228,AQ$3=Inputs!$CO228),1,IF(OR(AND(AQ$3=Inputs!$CN228+1,Inputs!$CN228=Inputs!$CO228),AND(AQ$3=Inputs!$CN228+2,Inputs!$CN228=Inputs!$CO228)),0,IF(AQ$3=Inputs!$CN228,0.8,IF(AQ$3=Inputs!$CN228+1,0.6,IF(AQ$3=Inputs!$CN228+2,0.4,IF(AQ$3=Inputs!$CO228,0.2,IF(AND(AQ$3&gt;=Inputs!$CL228,AQ$3&lt;Inputs!$CM228),(AQ$3-Inputs!$CL228+1)/(Inputs!$AI228+1),0)))))))))</f>
        <v>0</v>
      </c>
      <c r="AR230" s="27">
        <f>IF(AND(Inputs!$CO228=0,AR$3&gt;=Inputs!$CM228),1,IF(AND(AR$3&gt;=Inputs!$CM228,AR$3&lt;Inputs!$CN228),1,IF(AND(AR$3=Inputs!$CN228,AR$3=Inputs!$CO228),1,IF(OR(AND(AR$3=Inputs!$CN228+1,Inputs!$CN228=Inputs!$CO228),AND(AR$3=Inputs!$CN228+2,Inputs!$CN228=Inputs!$CO228)),0,IF(AR$3=Inputs!$CN228,0.8,IF(AR$3=Inputs!$CN228+1,0.6,IF(AR$3=Inputs!$CN228+2,0.4,IF(AR$3=Inputs!$CO228,0.2,IF(AND(AR$3&gt;=Inputs!$CL228,AR$3&lt;Inputs!$CM228),(AR$3-Inputs!$CL228+1)/(Inputs!$AI228+1),0)))))))))</f>
        <v>0</v>
      </c>
      <c r="AS230" s="27">
        <f>IF(AND(Inputs!$CO228=0,AS$3&gt;=Inputs!$CM228),1,IF(AND(AS$3&gt;=Inputs!$CM228,AS$3&lt;Inputs!$CN228),1,IF(AND(AS$3=Inputs!$CN228,AS$3=Inputs!$CO228),1,IF(OR(AND(AS$3=Inputs!$CN228+1,Inputs!$CN228=Inputs!$CO228),AND(AS$3=Inputs!$CN228+2,Inputs!$CN228=Inputs!$CO228)),0,IF(AS$3=Inputs!$CN228,0.8,IF(AS$3=Inputs!$CN228+1,0.6,IF(AS$3=Inputs!$CN228+2,0.4,IF(AS$3=Inputs!$CO228,0.2,IF(AND(AS$3&gt;=Inputs!$CL228,AS$3&lt;Inputs!$CM228),(AS$3-Inputs!$CL228+1)/(Inputs!$AI228+1),0)))))))))</f>
        <v>0</v>
      </c>
      <c r="AT230" s="27">
        <f>IF(AND(Inputs!$CO228=0,AT$3&gt;=Inputs!$CM228),1,IF(AND(AT$3&gt;=Inputs!$CM228,AT$3&lt;Inputs!$CN228),1,IF(AND(AT$3=Inputs!$CN228,AT$3=Inputs!$CO228),1,IF(OR(AND(AT$3=Inputs!$CN228+1,Inputs!$CN228=Inputs!$CO228),AND(AT$3=Inputs!$CN228+2,Inputs!$CN228=Inputs!$CO228)),0,IF(AT$3=Inputs!$CN228,0.8,IF(AT$3=Inputs!$CN228+1,0.6,IF(AT$3=Inputs!$CN228+2,0.4,IF(AT$3=Inputs!$CO228,0.2,IF(AND(AT$3&gt;=Inputs!$CL228,AT$3&lt;Inputs!$CM228),(AT$3-Inputs!$CL228+1)/(Inputs!$AI228+1),0)))))))))</f>
        <v>0</v>
      </c>
      <c r="AU230" s="27">
        <f>IF(AND(Inputs!$CO228=0,AU$3&gt;=Inputs!$CM228),1,IF(AND(AU$3&gt;=Inputs!$CM228,AU$3&lt;Inputs!$CN228),1,IF(AND(AU$3=Inputs!$CN228,AU$3=Inputs!$CO228),1,IF(OR(AND(AU$3=Inputs!$CN228+1,Inputs!$CN228=Inputs!$CO228),AND(AU$3=Inputs!$CN228+2,Inputs!$CN228=Inputs!$CO228)),0,IF(AU$3=Inputs!$CN228,0.8,IF(AU$3=Inputs!$CN228+1,0.6,IF(AU$3=Inputs!$CN228+2,0.4,IF(AU$3=Inputs!$CO228,0.2,IF(AND(AU$3&gt;=Inputs!$CL228,AU$3&lt;Inputs!$CM228),(AU$3-Inputs!$CL228+1)/(Inputs!$AI228+1),0)))))))))</f>
        <v>0</v>
      </c>
      <c r="AV230" s="27">
        <f>IF(AND(Inputs!$CO228=0,AV$3&gt;=Inputs!$CM228),1,IF(AND(AV$3&gt;=Inputs!$CM228,AV$3&lt;Inputs!$CN228),1,IF(AND(AV$3=Inputs!$CN228,AV$3=Inputs!$CO228),1,IF(OR(AND(AV$3=Inputs!$CN228+1,Inputs!$CN228=Inputs!$CO228),AND(AV$3=Inputs!$CN228+2,Inputs!$CN228=Inputs!$CO228)),0,IF(AV$3=Inputs!$CN228,0.8,IF(AV$3=Inputs!$CN228+1,0.6,IF(AV$3=Inputs!$CN228+2,0.4,IF(AV$3=Inputs!$CO228,0.2,IF(AND(AV$3&gt;=Inputs!$CL228,AV$3&lt;Inputs!$CM228),(AV$3-Inputs!$CL228+1)/(Inputs!$AI228+1),0)))))))))</f>
        <v>0</v>
      </c>
      <c r="AW230" s="27">
        <f>IF(AND(Inputs!$CO228=0,AW$3&gt;=Inputs!$CM228),1,IF(AND(AW$3&gt;=Inputs!$CM228,AW$3&lt;Inputs!$CN228),1,IF(AND(AW$3=Inputs!$CN228,AW$3=Inputs!$CO228),1,IF(OR(AND(AW$3=Inputs!$CN228+1,Inputs!$CN228=Inputs!$CO228),AND(AW$3=Inputs!$CN228+2,Inputs!$CN228=Inputs!$CO228)),0,IF(AW$3=Inputs!$CN228,0.8,IF(AW$3=Inputs!$CN228+1,0.6,IF(AW$3=Inputs!$CN228+2,0.4,IF(AW$3=Inputs!$CO228,0.2,IF(AND(AW$3&gt;=Inputs!$CL228,AW$3&lt;Inputs!$CM228),(AW$3-Inputs!$CL228+1)/(Inputs!$AI228+1),0)))))))))</f>
        <v>0</v>
      </c>
      <c r="AX230" s="27">
        <f>IF(AND(Inputs!$CO228=0,AX$3&gt;=Inputs!$CM228),1,IF(AND(AX$3&gt;=Inputs!$CM228,AX$3&lt;Inputs!$CN228),1,IF(AND(AX$3=Inputs!$CN228,AX$3=Inputs!$CO228),1,IF(OR(AND(AX$3=Inputs!$CN228+1,Inputs!$CN228=Inputs!$CO228),AND(AX$3=Inputs!$CN228+2,Inputs!$CN228=Inputs!$CO228)),0,IF(AX$3=Inputs!$CN228,0.8,IF(AX$3=Inputs!$CN228+1,0.6,IF(AX$3=Inputs!$CN228+2,0.4,IF(AX$3=Inputs!$CO228,0.2,IF(AND(AX$3&gt;=Inputs!$CL228,AX$3&lt;Inputs!$CM228),(AX$3-Inputs!$CL228+1)/(Inputs!$AI228+1),0)))))))))</f>
        <v>0</v>
      </c>
      <c r="AY230" s="27">
        <f>IF(AND(Inputs!$CO228=0,AY$3&gt;=Inputs!$CM228),1,IF(AND(AY$3&gt;=Inputs!$CM228,AY$3&lt;Inputs!$CN228),1,IF(AND(AY$3=Inputs!$CN228,AY$3=Inputs!$CO228),1,IF(OR(AND(AY$3=Inputs!$CN228+1,Inputs!$CN228=Inputs!$CO228),AND(AY$3=Inputs!$CN228+2,Inputs!$CN228=Inputs!$CO228)),0,IF(AY$3=Inputs!$CN228,0.8,IF(AY$3=Inputs!$CN228+1,0.6,IF(AY$3=Inputs!$CN228+2,0.4,IF(AY$3=Inputs!$CO228,0.2,IF(AND(AY$3&gt;=Inputs!$CL228,AY$3&lt;Inputs!$CM228),(AY$3-Inputs!$CL228+1)/(Inputs!$AI228+1),0)))))))))</f>
        <v>0</v>
      </c>
      <c r="AZ230" s="27">
        <f>IF(AND(Inputs!$CO228=0,AZ$3&gt;=Inputs!$CM228),1,IF(AND(AZ$3&gt;=Inputs!$CM228,AZ$3&lt;Inputs!$CN228),1,IF(AND(AZ$3=Inputs!$CN228,AZ$3=Inputs!$CO228),1,IF(OR(AND(AZ$3=Inputs!$CN228+1,Inputs!$CN228=Inputs!$CO228),AND(AZ$3=Inputs!$CN228+2,Inputs!$CN228=Inputs!$CO228)),0,IF(AZ$3=Inputs!$CN228,0.8,IF(AZ$3=Inputs!$CN228+1,0.6,IF(AZ$3=Inputs!$CN228+2,0.4,IF(AZ$3=Inputs!$CO228,0.2,IF(AND(AZ$3&gt;=Inputs!$CL228,AZ$3&lt;Inputs!$CM228),(AZ$3-Inputs!$CL228+1)/(Inputs!$AI228+1),0)))))))))</f>
        <v>0</v>
      </c>
      <c r="BA230" s="27">
        <f>IF(AND(Inputs!$CO228=0,BA$3&gt;=Inputs!$CM228),1,IF(AND(BA$3&gt;=Inputs!$CM228,BA$3&lt;Inputs!$CN228),1,IF(AND(BA$3=Inputs!$CN228,BA$3=Inputs!$CO228),1,IF(OR(AND(BA$3=Inputs!$CN228+1,Inputs!$CN228=Inputs!$CO228),AND(BA$3=Inputs!$CN228+2,Inputs!$CN228=Inputs!$CO228)),0,IF(BA$3=Inputs!$CN228,0.8,IF(BA$3=Inputs!$CN228+1,0.6,IF(BA$3=Inputs!$CN228+2,0.4,IF(BA$3=Inputs!$CO228,0.2,IF(AND(BA$3&gt;=Inputs!$CL228,BA$3&lt;Inputs!$CM228),(BA$3-Inputs!$CL228+1)/(Inputs!$AI228+1),0)))))))))</f>
        <v>0</v>
      </c>
      <c r="BB230" s="27">
        <f>IF(AND(Inputs!$CO228=0,BB$3&gt;=Inputs!$CM228),1,IF(AND(BB$3&gt;=Inputs!$CM228,BB$3&lt;Inputs!$CN228),1,IF(AND(BB$3=Inputs!$CN228,BB$3=Inputs!$CO228),1,IF(OR(AND(BB$3=Inputs!$CN228+1,Inputs!$CN228=Inputs!$CO228),AND(BB$3=Inputs!$CN228+2,Inputs!$CN228=Inputs!$CO228)),0,IF(BB$3=Inputs!$CN228,0.8,IF(BB$3=Inputs!$CN228+1,0.6,IF(BB$3=Inputs!$CN228+2,0.4,IF(BB$3=Inputs!$CO228,0.2,IF(AND(BB$3&gt;=Inputs!$CL228,BB$3&lt;Inputs!$CM228),(BB$3-Inputs!$CL228+1)/(Inputs!$AI228+1),0)))))))))</f>
        <v>0</v>
      </c>
      <c r="BC230" s="27">
        <f>IF(AND(Inputs!$CO228=0,BC$3&gt;=Inputs!$CM228),1,IF(AND(BC$3&gt;=Inputs!$CM228,BC$3&lt;Inputs!$CN228),1,IF(AND(BC$3=Inputs!$CN228,BC$3=Inputs!$CO228),1,IF(OR(AND(BC$3=Inputs!$CN228+1,Inputs!$CN228=Inputs!$CO228),AND(BC$3=Inputs!$CN228+2,Inputs!$CN228=Inputs!$CO228)),0,IF(BC$3=Inputs!$CN228,0.8,IF(BC$3=Inputs!$CN228+1,0.6,IF(BC$3=Inputs!$CN228+2,0.4,IF(BC$3=Inputs!$CO228,0.2,IF(AND(BC$3&gt;=Inputs!$CL228,BC$3&lt;Inputs!$CM228),(BC$3-Inputs!$CL228+1)/(Inputs!$AI228+1),0)))))))))</f>
        <v>0</v>
      </c>
      <c r="BD230" s="27">
        <f>IF(AND(Inputs!$CO228=0,BD$3&gt;=Inputs!$CM228),1,IF(AND(BD$3&gt;=Inputs!$CM228,BD$3&lt;Inputs!$CN228),1,IF(AND(BD$3=Inputs!$CN228,BD$3=Inputs!$CO228),1,IF(OR(AND(BD$3=Inputs!$CN228+1,Inputs!$CN228=Inputs!$CO228),AND(BD$3=Inputs!$CN228+2,Inputs!$CN228=Inputs!$CO228)),0,IF(BD$3=Inputs!$CN228,0.8,IF(BD$3=Inputs!$CN228+1,0.6,IF(BD$3=Inputs!$CN228+2,0.4,IF(BD$3=Inputs!$CO228,0.2,IF(AND(BD$3&gt;=Inputs!$CL228,BD$3&lt;Inputs!$CM228),(BD$3-Inputs!$CL228+1)/(Inputs!$AI228+1),0)))))))))</f>
        <v>0</v>
      </c>
      <c r="BE230" s="27">
        <f>IF(AND(Inputs!$CO228=0,BE$3&gt;=Inputs!$CM228),1,IF(AND(BE$3&gt;=Inputs!$CM228,BE$3&lt;Inputs!$CN228),1,IF(AND(BE$3=Inputs!$CN228,BE$3=Inputs!$CO228),1,IF(OR(AND(BE$3=Inputs!$CN228+1,Inputs!$CN228=Inputs!$CO228),AND(BE$3=Inputs!$CN228+2,Inputs!$CN228=Inputs!$CO228)),0,IF(BE$3=Inputs!$CN228,0.8,IF(BE$3=Inputs!$CN228+1,0.6,IF(BE$3=Inputs!$CN228+2,0.4,IF(BE$3=Inputs!$CO228,0.2,IF(AND(BE$3&gt;=Inputs!$CL228,BE$3&lt;Inputs!$CM228),(BE$3-Inputs!$CL228+1)/(Inputs!$AI228+1),0)))))))))</f>
        <v>0</v>
      </c>
      <c r="BF230" s="27">
        <f>IF(AND(Inputs!$CO228=0,BF$3&gt;=Inputs!$CM228),1,IF(AND(BF$3&gt;=Inputs!$CM228,BF$3&lt;Inputs!$CN228),1,IF(AND(BF$3=Inputs!$CN228,BF$3=Inputs!$CO228),1,IF(OR(AND(BF$3=Inputs!$CN228+1,Inputs!$CN228=Inputs!$CO228),AND(BF$3=Inputs!$CN228+2,Inputs!$CN228=Inputs!$CO228)),0,IF(BF$3=Inputs!$CN228,0.8,IF(BF$3=Inputs!$CN228+1,0.6,IF(BF$3=Inputs!$CN228+2,0.4,IF(BF$3=Inputs!$CO228,0.2,IF(AND(BF$3&gt;=Inputs!$CL228,BF$3&lt;Inputs!$CM228),(BF$3-Inputs!$CL228+1)/(Inputs!$AI228+1),0)))))))))</f>
        <v>0</v>
      </c>
      <c r="BG230" s="27">
        <f>IF(AND(Inputs!$CO228=0,BG$3&gt;=Inputs!$CM228),1,IF(AND(BG$3&gt;=Inputs!$CM228,BG$3&lt;Inputs!$CN228),1,IF(AND(BG$3=Inputs!$CN228,BG$3=Inputs!$CO228),1,IF(OR(AND(BG$3=Inputs!$CN228+1,Inputs!$CN228=Inputs!$CO228),AND(BG$3=Inputs!$CN228+2,Inputs!$CN228=Inputs!$CO228)),0,IF(BG$3=Inputs!$CN228,0.8,IF(BG$3=Inputs!$CN228+1,0.6,IF(BG$3=Inputs!$CN228+2,0.4,IF(BG$3=Inputs!$CO228,0.2,IF(AND(BG$3&gt;=Inputs!$CL228,BG$3&lt;Inputs!$CM228),(BG$3-Inputs!$CL228+1)/(Inputs!$AI228+1),0)))))))))</f>
        <v>0</v>
      </c>
      <c r="BH230" s="27">
        <f>IF(AND(Inputs!$CO228=0,BH$3&gt;=Inputs!$CM228),1,IF(AND(BH$3&gt;=Inputs!$CM228,BH$3&lt;Inputs!$CN228),1,IF(AND(BH$3=Inputs!$CN228,BH$3=Inputs!$CO228),1,IF(OR(AND(BH$3=Inputs!$CN228+1,Inputs!$CN228=Inputs!$CO228),AND(BH$3=Inputs!$CN228+2,Inputs!$CN228=Inputs!$CO228)),0,IF(BH$3=Inputs!$CN228,0.8,IF(BH$3=Inputs!$CN228+1,0.6,IF(BH$3=Inputs!$CN228+2,0.4,IF(BH$3=Inputs!$CO228,0.2,IF(AND(BH$3&gt;=Inputs!$CL228,BH$3&lt;Inputs!$CM228),(BH$3-Inputs!$CL228+1)/(Inputs!$AI228+1),0)))))))))</f>
        <v>0</v>
      </c>
      <c r="BI230" s="27">
        <f>IF(AND(Inputs!$CO228=0,BI$3&gt;=Inputs!$CM228),1,IF(AND(BI$3&gt;=Inputs!$CM228,BI$3&lt;Inputs!$CN228),1,IF(AND(BI$3=Inputs!$CN228,BI$3=Inputs!$CO228),1,IF(OR(AND(BI$3=Inputs!$CN228+1,Inputs!$CN228=Inputs!$CO228),AND(BI$3=Inputs!$CN228+2,Inputs!$CN228=Inputs!$CO228)),0,IF(BI$3=Inputs!$CN228,0.8,IF(BI$3=Inputs!$CN228+1,0.6,IF(BI$3=Inputs!$CN228+2,0.4,IF(BI$3=Inputs!$CO228,0.2,IF(AND(BI$3&gt;=Inputs!$CL228,BI$3&lt;Inputs!$CM228),(BI$3-Inputs!$CL228+1)/(Inputs!$AI228+1),0)))))))))</f>
        <v>0</v>
      </c>
      <c r="BJ230" s="27">
        <f>IF(AND(Inputs!$CO228=0,BJ$3&gt;=Inputs!$CM228),1,IF(AND(BJ$3&gt;=Inputs!$CM228,BJ$3&lt;Inputs!$CN228),1,IF(AND(BJ$3=Inputs!$CN228,BJ$3=Inputs!$CO228),1,IF(OR(AND(BJ$3=Inputs!$CN228+1,Inputs!$CN228=Inputs!$CO228),AND(BJ$3=Inputs!$CN228+2,Inputs!$CN228=Inputs!$CO228)),0,IF(BJ$3=Inputs!$CN228,0.8,IF(BJ$3=Inputs!$CN228+1,0.6,IF(BJ$3=Inputs!$CN228+2,0.4,IF(BJ$3=Inputs!$CO228,0.2,IF(AND(BJ$3&gt;=Inputs!$CL228,BJ$3&lt;Inputs!$CM228),(BJ$3-Inputs!$CL228+1)/(Inputs!$AI228+1),0)))))))))</f>
        <v>0</v>
      </c>
      <c r="BK230" s="27">
        <f>IF(AND(Inputs!$CO228=0,BK$3&gt;=Inputs!$CM228),1,IF(AND(BK$3&gt;=Inputs!$CM228,BK$3&lt;Inputs!$CN228),1,IF(AND(BK$3=Inputs!$CN228,BK$3=Inputs!$CO228),1,IF(OR(AND(BK$3=Inputs!$CN228+1,Inputs!$CN228=Inputs!$CO228),AND(BK$3=Inputs!$CN228+2,Inputs!$CN228=Inputs!$CO228)),0,IF(BK$3=Inputs!$CN228,0.8,IF(BK$3=Inputs!$CN228+1,0.6,IF(BK$3=Inputs!$CN228+2,0.4,IF(BK$3=Inputs!$CO228,0.2,IF(AND(BK$3&gt;=Inputs!$CL228,BK$3&lt;Inputs!$CM228),(BK$3-Inputs!$CL228+1)/(Inputs!$AI228+1),0)))))))))</f>
        <v>0</v>
      </c>
      <c r="BL230" s="27">
        <f>IF(AND(Inputs!$CO228=0,BL$3&gt;=Inputs!$CM228),1,IF(AND(BL$3&gt;=Inputs!$CM228,BL$3&lt;Inputs!$CN228),1,IF(AND(BL$3=Inputs!$CN228,BL$3=Inputs!$CO228),1,IF(OR(AND(BL$3=Inputs!$CN228+1,Inputs!$CN228=Inputs!$CO228),AND(BL$3=Inputs!$CN228+2,Inputs!$CN228=Inputs!$CO228)),0,IF(BL$3=Inputs!$CN228,0.8,IF(BL$3=Inputs!$CN228+1,0.6,IF(BL$3=Inputs!$CN228+2,0.4,IF(BL$3=Inputs!$CO228,0.2,IF(AND(BL$3&gt;=Inputs!$CL228,BL$3&lt;Inputs!$CM228),(BL$3-Inputs!$CL228+1)/(Inputs!$AI228+1),0)))))))))</f>
        <v>0</v>
      </c>
      <c r="BM230" s="27">
        <f>IF(AND(Inputs!$CO228=0,BM$3&gt;=Inputs!$CM228),1,IF(AND(BM$3&gt;=Inputs!$CM228,BM$3&lt;Inputs!$CN228),1,IF(AND(BM$3=Inputs!$CN228,BM$3=Inputs!$CO228),1,IF(OR(AND(BM$3=Inputs!$CN228+1,Inputs!$CN228=Inputs!$CO228),AND(BM$3=Inputs!$CN228+2,Inputs!$CN228=Inputs!$CO228)),0,IF(BM$3=Inputs!$CN228,0.8,IF(BM$3=Inputs!$CN228+1,0.6,IF(BM$3=Inputs!$CN228+2,0.4,IF(BM$3=Inputs!$CO228,0.2,IF(AND(BM$3&gt;=Inputs!$CL228,BM$3&lt;Inputs!$CM228),(BM$3-Inputs!$CL228+1)/(Inputs!$AI228+1),0)))))))))</f>
        <v>0</v>
      </c>
    </row>
    <row r="231" spans="1:65">
      <c r="A231" s="7" t="str">
        <f>IF(Inputs!A229="","",Inputs!A229)</f>
        <v/>
      </c>
      <c r="B231" t="str">
        <f>IF(Inputs!B229="","",Inputs!B229)</f>
        <v/>
      </c>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50">
        <f t="shared" si="9"/>
        <v>0</v>
      </c>
      <c r="AH231" s="42">
        <f t="shared" si="8"/>
        <v>0</v>
      </c>
      <c r="AJ231" s="27">
        <f>IF(AND(Inputs!$CO229=0,AJ$3&gt;=Inputs!$CM229),1,IF(AND(AJ$3&gt;=Inputs!$CM229,AJ$3&lt;Inputs!$CN229),1,IF(AND(AJ$3=Inputs!$CN229,AJ$3=Inputs!$CO229),1,IF(OR(AND(AJ$3=Inputs!$CN229+1,Inputs!$CN229=Inputs!$CO229),AND(AJ$3=Inputs!$CN229+2,Inputs!$CN229=Inputs!$CO229)),0,IF(AJ$3=Inputs!$CN229,0.8,IF(AJ$3=Inputs!$CN229+1,0.6,IF(AJ$3=Inputs!$CN229+2,0.4,IF(AJ$3=Inputs!$CO229,0.2,IF(AND(AJ$3&gt;=Inputs!$CL229,AJ$3&lt;Inputs!$CM229),(AJ$3-Inputs!$CL229+1)/(Inputs!$AI229+1),0)))))))))</f>
        <v>0</v>
      </c>
      <c r="AK231" s="27">
        <f>IF(AND(Inputs!$CO229=0,AK$3&gt;=Inputs!$CM229),1,IF(AND(AK$3&gt;=Inputs!$CM229,AK$3&lt;Inputs!$CN229),1,IF(AND(AK$3=Inputs!$CN229,AK$3=Inputs!$CO229),1,IF(OR(AND(AK$3=Inputs!$CN229+1,Inputs!$CN229=Inputs!$CO229),AND(AK$3=Inputs!$CN229+2,Inputs!$CN229=Inputs!$CO229)),0,IF(AK$3=Inputs!$CN229,0.8,IF(AK$3=Inputs!$CN229+1,0.6,IF(AK$3=Inputs!$CN229+2,0.4,IF(AK$3=Inputs!$CO229,0.2,IF(AND(AK$3&gt;=Inputs!$CL229,AK$3&lt;Inputs!$CM229),(AK$3-Inputs!$CL229+1)/(Inputs!$AI229+1),0)))))))))</f>
        <v>0</v>
      </c>
      <c r="AL231" s="27">
        <f>IF(AND(Inputs!$CO229=0,AL$3&gt;=Inputs!$CM229),1,IF(AND(AL$3&gt;=Inputs!$CM229,AL$3&lt;Inputs!$CN229),1,IF(AND(AL$3=Inputs!$CN229,AL$3=Inputs!$CO229),1,IF(OR(AND(AL$3=Inputs!$CN229+1,Inputs!$CN229=Inputs!$CO229),AND(AL$3=Inputs!$CN229+2,Inputs!$CN229=Inputs!$CO229)),0,IF(AL$3=Inputs!$CN229,0.8,IF(AL$3=Inputs!$CN229+1,0.6,IF(AL$3=Inputs!$CN229+2,0.4,IF(AL$3=Inputs!$CO229,0.2,IF(AND(AL$3&gt;=Inputs!$CL229,AL$3&lt;Inputs!$CM229),(AL$3-Inputs!$CL229+1)/(Inputs!$AI229+1),0)))))))))</f>
        <v>0</v>
      </c>
      <c r="AM231" s="27">
        <f>IF(AND(Inputs!$CO229=0,AM$3&gt;=Inputs!$CM229),1,IF(AND(AM$3&gt;=Inputs!$CM229,AM$3&lt;Inputs!$CN229),1,IF(AND(AM$3=Inputs!$CN229,AM$3=Inputs!$CO229),1,IF(OR(AND(AM$3=Inputs!$CN229+1,Inputs!$CN229=Inputs!$CO229),AND(AM$3=Inputs!$CN229+2,Inputs!$CN229=Inputs!$CO229)),0,IF(AM$3=Inputs!$CN229,0.8,IF(AM$3=Inputs!$CN229+1,0.6,IF(AM$3=Inputs!$CN229+2,0.4,IF(AM$3=Inputs!$CO229,0.2,IF(AND(AM$3&gt;=Inputs!$CL229,AM$3&lt;Inputs!$CM229),(AM$3-Inputs!$CL229+1)/(Inputs!$AI229+1),0)))))))))</f>
        <v>0</v>
      </c>
      <c r="AN231" s="27">
        <f>IF(AND(Inputs!$CO229=0,AN$3&gt;=Inputs!$CM229),1,IF(AND(AN$3&gt;=Inputs!$CM229,AN$3&lt;Inputs!$CN229),1,IF(AND(AN$3=Inputs!$CN229,AN$3=Inputs!$CO229),1,IF(OR(AND(AN$3=Inputs!$CN229+1,Inputs!$CN229=Inputs!$CO229),AND(AN$3=Inputs!$CN229+2,Inputs!$CN229=Inputs!$CO229)),0,IF(AN$3=Inputs!$CN229,0.8,IF(AN$3=Inputs!$CN229+1,0.6,IF(AN$3=Inputs!$CN229+2,0.4,IF(AN$3=Inputs!$CO229,0.2,IF(AND(AN$3&gt;=Inputs!$CL229,AN$3&lt;Inputs!$CM229),(AN$3-Inputs!$CL229+1)/(Inputs!$AI229+1),0)))))))))</f>
        <v>0</v>
      </c>
      <c r="AO231" s="27">
        <f>IF(AND(Inputs!$CO229=0,AO$3&gt;=Inputs!$CM229),1,IF(AND(AO$3&gt;=Inputs!$CM229,AO$3&lt;Inputs!$CN229),1,IF(AND(AO$3=Inputs!$CN229,AO$3=Inputs!$CO229),1,IF(OR(AND(AO$3=Inputs!$CN229+1,Inputs!$CN229=Inputs!$CO229),AND(AO$3=Inputs!$CN229+2,Inputs!$CN229=Inputs!$CO229)),0,IF(AO$3=Inputs!$CN229,0.8,IF(AO$3=Inputs!$CN229+1,0.6,IF(AO$3=Inputs!$CN229+2,0.4,IF(AO$3=Inputs!$CO229,0.2,IF(AND(AO$3&gt;=Inputs!$CL229,AO$3&lt;Inputs!$CM229),(AO$3-Inputs!$CL229+1)/(Inputs!$AI229+1),0)))))))))</f>
        <v>0</v>
      </c>
      <c r="AP231" s="27">
        <f>IF(AND(Inputs!$CO229=0,AP$3&gt;=Inputs!$CM229),1,IF(AND(AP$3&gt;=Inputs!$CM229,AP$3&lt;Inputs!$CN229),1,IF(AND(AP$3=Inputs!$CN229,AP$3=Inputs!$CO229),1,IF(OR(AND(AP$3=Inputs!$CN229+1,Inputs!$CN229=Inputs!$CO229),AND(AP$3=Inputs!$CN229+2,Inputs!$CN229=Inputs!$CO229)),0,IF(AP$3=Inputs!$CN229,0.8,IF(AP$3=Inputs!$CN229+1,0.6,IF(AP$3=Inputs!$CN229+2,0.4,IF(AP$3=Inputs!$CO229,0.2,IF(AND(AP$3&gt;=Inputs!$CL229,AP$3&lt;Inputs!$CM229),(AP$3-Inputs!$CL229+1)/(Inputs!$AI229+1),0)))))))))</f>
        <v>0</v>
      </c>
      <c r="AQ231" s="27">
        <f>IF(AND(Inputs!$CO229=0,AQ$3&gt;=Inputs!$CM229),1,IF(AND(AQ$3&gt;=Inputs!$CM229,AQ$3&lt;Inputs!$CN229),1,IF(AND(AQ$3=Inputs!$CN229,AQ$3=Inputs!$CO229),1,IF(OR(AND(AQ$3=Inputs!$CN229+1,Inputs!$CN229=Inputs!$CO229),AND(AQ$3=Inputs!$CN229+2,Inputs!$CN229=Inputs!$CO229)),0,IF(AQ$3=Inputs!$CN229,0.8,IF(AQ$3=Inputs!$CN229+1,0.6,IF(AQ$3=Inputs!$CN229+2,0.4,IF(AQ$3=Inputs!$CO229,0.2,IF(AND(AQ$3&gt;=Inputs!$CL229,AQ$3&lt;Inputs!$CM229),(AQ$3-Inputs!$CL229+1)/(Inputs!$AI229+1),0)))))))))</f>
        <v>0</v>
      </c>
      <c r="AR231" s="27">
        <f>IF(AND(Inputs!$CO229=0,AR$3&gt;=Inputs!$CM229),1,IF(AND(AR$3&gt;=Inputs!$CM229,AR$3&lt;Inputs!$CN229),1,IF(AND(AR$3=Inputs!$CN229,AR$3=Inputs!$CO229),1,IF(OR(AND(AR$3=Inputs!$CN229+1,Inputs!$CN229=Inputs!$CO229),AND(AR$3=Inputs!$CN229+2,Inputs!$CN229=Inputs!$CO229)),0,IF(AR$3=Inputs!$CN229,0.8,IF(AR$3=Inputs!$CN229+1,0.6,IF(AR$3=Inputs!$CN229+2,0.4,IF(AR$3=Inputs!$CO229,0.2,IF(AND(AR$3&gt;=Inputs!$CL229,AR$3&lt;Inputs!$CM229),(AR$3-Inputs!$CL229+1)/(Inputs!$AI229+1),0)))))))))</f>
        <v>0</v>
      </c>
      <c r="AS231" s="27">
        <f>IF(AND(Inputs!$CO229=0,AS$3&gt;=Inputs!$CM229),1,IF(AND(AS$3&gt;=Inputs!$CM229,AS$3&lt;Inputs!$CN229),1,IF(AND(AS$3=Inputs!$CN229,AS$3=Inputs!$CO229),1,IF(OR(AND(AS$3=Inputs!$CN229+1,Inputs!$CN229=Inputs!$CO229),AND(AS$3=Inputs!$CN229+2,Inputs!$CN229=Inputs!$CO229)),0,IF(AS$3=Inputs!$CN229,0.8,IF(AS$3=Inputs!$CN229+1,0.6,IF(AS$3=Inputs!$CN229+2,0.4,IF(AS$3=Inputs!$CO229,0.2,IF(AND(AS$3&gt;=Inputs!$CL229,AS$3&lt;Inputs!$CM229),(AS$3-Inputs!$CL229+1)/(Inputs!$AI229+1),0)))))))))</f>
        <v>0</v>
      </c>
      <c r="AT231" s="27">
        <f>IF(AND(Inputs!$CO229=0,AT$3&gt;=Inputs!$CM229),1,IF(AND(AT$3&gt;=Inputs!$CM229,AT$3&lt;Inputs!$CN229),1,IF(AND(AT$3=Inputs!$CN229,AT$3=Inputs!$CO229),1,IF(OR(AND(AT$3=Inputs!$CN229+1,Inputs!$CN229=Inputs!$CO229),AND(AT$3=Inputs!$CN229+2,Inputs!$CN229=Inputs!$CO229)),0,IF(AT$3=Inputs!$CN229,0.8,IF(AT$3=Inputs!$CN229+1,0.6,IF(AT$3=Inputs!$CN229+2,0.4,IF(AT$3=Inputs!$CO229,0.2,IF(AND(AT$3&gt;=Inputs!$CL229,AT$3&lt;Inputs!$CM229),(AT$3-Inputs!$CL229+1)/(Inputs!$AI229+1),0)))))))))</f>
        <v>0</v>
      </c>
      <c r="AU231" s="27">
        <f>IF(AND(Inputs!$CO229=0,AU$3&gt;=Inputs!$CM229),1,IF(AND(AU$3&gt;=Inputs!$CM229,AU$3&lt;Inputs!$CN229),1,IF(AND(AU$3=Inputs!$CN229,AU$3=Inputs!$CO229),1,IF(OR(AND(AU$3=Inputs!$CN229+1,Inputs!$CN229=Inputs!$CO229),AND(AU$3=Inputs!$CN229+2,Inputs!$CN229=Inputs!$CO229)),0,IF(AU$3=Inputs!$CN229,0.8,IF(AU$3=Inputs!$CN229+1,0.6,IF(AU$3=Inputs!$CN229+2,0.4,IF(AU$3=Inputs!$CO229,0.2,IF(AND(AU$3&gt;=Inputs!$CL229,AU$3&lt;Inputs!$CM229),(AU$3-Inputs!$CL229+1)/(Inputs!$AI229+1),0)))))))))</f>
        <v>0</v>
      </c>
      <c r="AV231" s="27">
        <f>IF(AND(Inputs!$CO229=0,AV$3&gt;=Inputs!$CM229),1,IF(AND(AV$3&gt;=Inputs!$CM229,AV$3&lt;Inputs!$CN229),1,IF(AND(AV$3=Inputs!$CN229,AV$3=Inputs!$CO229),1,IF(OR(AND(AV$3=Inputs!$CN229+1,Inputs!$CN229=Inputs!$CO229),AND(AV$3=Inputs!$CN229+2,Inputs!$CN229=Inputs!$CO229)),0,IF(AV$3=Inputs!$CN229,0.8,IF(AV$3=Inputs!$CN229+1,0.6,IF(AV$3=Inputs!$CN229+2,0.4,IF(AV$3=Inputs!$CO229,0.2,IF(AND(AV$3&gt;=Inputs!$CL229,AV$3&lt;Inputs!$CM229),(AV$3-Inputs!$CL229+1)/(Inputs!$AI229+1),0)))))))))</f>
        <v>0</v>
      </c>
      <c r="AW231" s="27">
        <f>IF(AND(Inputs!$CO229=0,AW$3&gt;=Inputs!$CM229),1,IF(AND(AW$3&gt;=Inputs!$CM229,AW$3&lt;Inputs!$CN229),1,IF(AND(AW$3=Inputs!$CN229,AW$3=Inputs!$CO229),1,IF(OR(AND(AW$3=Inputs!$CN229+1,Inputs!$CN229=Inputs!$CO229),AND(AW$3=Inputs!$CN229+2,Inputs!$CN229=Inputs!$CO229)),0,IF(AW$3=Inputs!$CN229,0.8,IF(AW$3=Inputs!$CN229+1,0.6,IF(AW$3=Inputs!$CN229+2,0.4,IF(AW$3=Inputs!$CO229,0.2,IF(AND(AW$3&gt;=Inputs!$CL229,AW$3&lt;Inputs!$CM229),(AW$3-Inputs!$CL229+1)/(Inputs!$AI229+1),0)))))))))</f>
        <v>0</v>
      </c>
      <c r="AX231" s="27">
        <f>IF(AND(Inputs!$CO229=0,AX$3&gt;=Inputs!$CM229),1,IF(AND(AX$3&gt;=Inputs!$CM229,AX$3&lt;Inputs!$CN229),1,IF(AND(AX$3=Inputs!$CN229,AX$3=Inputs!$CO229),1,IF(OR(AND(AX$3=Inputs!$CN229+1,Inputs!$CN229=Inputs!$CO229),AND(AX$3=Inputs!$CN229+2,Inputs!$CN229=Inputs!$CO229)),0,IF(AX$3=Inputs!$CN229,0.8,IF(AX$3=Inputs!$CN229+1,0.6,IF(AX$3=Inputs!$CN229+2,0.4,IF(AX$3=Inputs!$CO229,0.2,IF(AND(AX$3&gt;=Inputs!$CL229,AX$3&lt;Inputs!$CM229),(AX$3-Inputs!$CL229+1)/(Inputs!$AI229+1),0)))))))))</f>
        <v>0</v>
      </c>
      <c r="AY231" s="27">
        <f>IF(AND(Inputs!$CO229=0,AY$3&gt;=Inputs!$CM229),1,IF(AND(AY$3&gt;=Inputs!$CM229,AY$3&lt;Inputs!$CN229),1,IF(AND(AY$3=Inputs!$CN229,AY$3=Inputs!$CO229),1,IF(OR(AND(AY$3=Inputs!$CN229+1,Inputs!$CN229=Inputs!$CO229),AND(AY$3=Inputs!$CN229+2,Inputs!$CN229=Inputs!$CO229)),0,IF(AY$3=Inputs!$CN229,0.8,IF(AY$3=Inputs!$CN229+1,0.6,IF(AY$3=Inputs!$CN229+2,0.4,IF(AY$3=Inputs!$CO229,0.2,IF(AND(AY$3&gt;=Inputs!$CL229,AY$3&lt;Inputs!$CM229),(AY$3-Inputs!$CL229+1)/(Inputs!$AI229+1),0)))))))))</f>
        <v>0</v>
      </c>
      <c r="AZ231" s="27">
        <f>IF(AND(Inputs!$CO229=0,AZ$3&gt;=Inputs!$CM229),1,IF(AND(AZ$3&gt;=Inputs!$CM229,AZ$3&lt;Inputs!$CN229),1,IF(AND(AZ$3=Inputs!$CN229,AZ$3=Inputs!$CO229),1,IF(OR(AND(AZ$3=Inputs!$CN229+1,Inputs!$CN229=Inputs!$CO229),AND(AZ$3=Inputs!$CN229+2,Inputs!$CN229=Inputs!$CO229)),0,IF(AZ$3=Inputs!$CN229,0.8,IF(AZ$3=Inputs!$CN229+1,0.6,IF(AZ$3=Inputs!$CN229+2,0.4,IF(AZ$3=Inputs!$CO229,0.2,IF(AND(AZ$3&gt;=Inputs!$CL229,AZ$3&lt;Inputs!$CM229),(AZ$3-Inputs!$CL229+1)/(Inputs!$AI229+1),0)))))))))</f>
        <v>0</v>
      </c>
      <c r="BA231" s="27">
        <f>IF(AND(Inputs!$CO229=0,BA$3&gt;=Inputs!$CM229),1,IF(AND(BA$3&gt;=Inputs!$CM229,BA$3&lt;Inputs!$CN229),1,IF(AND(BA$3=Inputs!$CN229,BA$3=Inputs!$CO229),1,IF(OR(AND(BA$3=Inputs!$CN229+1,Inputs!$CN229=Inputs!$CO229),AND(BA$3=Inputs!$CN229+2,Inputs!$CN229=Inputs!$CO229)),0,IF(BA$3=Inputs!$CN229,0.8,IF(BA$3=Inputs!$CN229+1,0.6,IF(BA$3=Inputs!$CN229+2,0.4,IF(BA$3=Inputs!$CO229,0.2,IF(AND(BA$3&gt;=Inputs!$CL229,BA$3&lt;Inputs!$CM229),(BA$3-Inputs!$CL229+1)/(Inputs!$AI229+1),0)))))))))</f>
        <v>0</v>
      </c>
      <c r="BB231" s="27">
        <f>IF(AND(Inputs!$CO229=0,BB$3&gt;=Inputs!$CM229),1,IF(AND(BB$3&gt;=Inputs!$CM229,BB$3&lt;Inputs!$CN229),1,IF(AND(BB$3=Inputs!$CN229,BB$3=Inputs!$CO229),1,IF(OR(AND(BB$3=Inputs!$CN229+1,Inputs!$CN229=Inputs!$CO229),AND(BB$3=Inputs!$CN229+2,Inputs!$CN229=Inputs!$CO229)),0,IF(BB$3=Inputs!$CN229,0.8,IF(BB$3=Inputs!$CN229+1,0.6,IF(BB$3=Inputs!$CN229+2,0.4,IF(BB$3=Inputs!$CO229,0.2,IF(AND(BB$3&gt;=Inputs!$CL229,BB$3&lt;Inputs!$CM229),(BB$3-Inputs!$CL229+1)/(Inputs!$AI229+1),0)))))))))</f>
        <v>0</v>
      </c>
      <c r="BC231" s="27">
        <f>IF(AND(Inputs!$CO229=0,BC$3&gt;=Inputs!$CM229),1,IF(AND(BC$3&gt;=Inputs!$CM229,BC$3&lt;Inputs!$CN229),1,IF(AND(BC$3=Inputs!$CN229,BC$3=Inputs!$CO229),1,IF(OR(AND(BC$3=Inputs!$CN229+1,Inputs!$CN229=Inputs!$CO229),AND(BC$3=Inputs!$CN229+2,Inputs!$CN229=Inputs!$CO229)),0,IF(BC$3=Inputs!$CN229,0.8,IF(BC$3=Inputs!$CN229+1,0.6,IF(BC$3=Inputs!$CN229+2,0.4,IF(BC$3=Inputs!$CO229,0.2,IF(AND(BC$3&gt;=Inputs!$CL229,BC$3&lt;Inputs!$CM229),(BC$3-Inputs!$CL229+1)/(Inputs!$AI229+1),0)))))))))</f>
        <v>0</v>
      </c>
      <c r="BD231" s="27">
        <f>IF(AND(Inputs!$CO229=0,BD$3&gt;=Inputs!$CM229),1,IF(AND(BD$3&gt;=Inputs!$CM229,BD$3&lt;Inputs!$CN229),1,IF(AND(BD$3=Inputs!$CN229,BD$3=Inputs!$CO229),1,IF(OR(AND(BD$3=Inputs!$CN229+1,Inputs!$CN229=Inputs!$CO229),AND(BD$3=Inputs!$CN229+2,Inputs!$CN229=Inputs!$CO229)),0,IF(BD$3=Inputs!$CN229,0.8,IF(BD$3=Inputs!$CN229+1,0.6,IF(BD$3=Inputs!$CN229+2,0.4,IF(BD$3=Inputs!$CO229,0.2,IF(AND(BD$3&gt;=Inputs!$CL229,BD$3&lt;Inputs!$CM229),(BD$3-Inputs!$CL229+1)/(Inputs!$AI229+1),0)))))))))</f>
        <v>0</v>
      </c>
      <c r="BE231" s="27">
        <f>IF(AND(Inputs!$CO229=0,BE$3&gt;=Inputs!$CM229),1,IF(AND(BE$3&gt;=Inputs!$CM229,BE$3&lt;Inputs!$CN229),1,IF(AND(BE$3=Inputs!$CN229,BE$3=Inputs!$CO229),1,IF(OR(AND(BE$3=Inputs!$CN229+1,Inputs!$CN229=Inputs!$CO229),AND(BE$3=Inputs!$CN229+2,Inputs!$CN229=Inputs!$CO229)),0,IF(BE$3=Inputs!$CN229,0.8,IF(BE$3=Inputs!$CN229+1,0.6,IF(BE$3=Inputs!$CN229+2,0.4,IF(BE$3=Inputs!$CO229,0.2,IF(AND(BE$3&gt;=Inputs!$CL229,BE$3&lt;Inputs!$CM229),(BE$3-Inputs!$CL229+1)/(Inputs!$AI229+1),0)))))))))</f>
        <v>0</v>
      </c>
      <c r="BF231" s="27">
        <f>IF(AND(Inputs!$CO229=0,BF$3&gt;=Inputs!$CM229),1,IF(AND(BF$3&gt;=Inputs!$CM229,BF$3&lt;Inputs!$CN229),1,IF(AND(BF$3=Inputs!$CN229,BF$3=Inputs!$CO229),1,IF(OR(AND(BF$3=Inputs!$CN229+1,Inputs!$CN229=Inputs!$CO229),AND(BF$3=Inputs!$CN229+2,Inputs!$CN229=Inputs!$CO229)),0,IF(BF$3=Inputs!$CN229,0.8,IF(BF$3=Inputs!$CN229+1,0.6,IF(BF$3=Inputs!$CN229+2,0.4,IF(BF$3=Inputs!$CO229,0.2,IF(AND(BF$3&gt;=Inputs!$CL229,BF$3&lt;Inputs!$CM229),(BF$3-Inputs!$CL229+1)/(Inputs!$AI229+1),0)))))))))</f>
        <v>0</v>
      </c>
      <c r="BG231" s="27">
        <f>IF(AND(Inputs!$CO229=0,BG$3&gt;=Inputs!$CM229),1,IF(AND(BG$3&gt;=Inputs!$CM229,BG$3&lt;Inputs!$CN229),1,IF(AND(BG$3=Inputs!$CN229,BG$3=Inputs!$CO229),1,IF(OR(AND(BG$3=Inputs!$CN229+1,Inputs!$CN229=Inputs!$CO229),AND(BG$3=Inputs!$CN229+2,Inputs!$CN229=Inputs!$CO229)),0,IF(BG$3=Inputs!$CN229,0.8,IF(BG$3=Inputs!$CN229+1,0.6,IF(BG$3=Inputs!$CN229+2,0.4,IF(BG$3=Inputs!$CO229,0.2,IF(AND(BG$3&gt;=Inputs!$CL229,BG$3&lt;Inputs!$CM229),(BG$3-Inputs!$CL229+1)/(Inputs!$AI229+1),0)))))))))</f>
        <v>0</v>
      </c>
      <c r="BH231" s="27">
        <f>IF(AND(Inputs!$CO229=0,BH$3&gt;=Inputs!$CM229),1,IF(AND(BH$3&gt;=Inputs!$CM229,BH$3&lt;Inputs!$CN229),1,IF(AND(BH$3=Inputs!$CN229,BH$3=Inputs!$CO229),1,IF(OR(AND(BH$3=Inputs!$CN229+1,Inputs!$CN229=Inputs!$CO229),AND(BH$3=Inputs!$CN229+2,Inputs!$CN229=Inputs!$CO229)),0,IF(BH$3=Inputs!$CN229,0.8,IF(BH$3=Inputs!$CN229+1,0.6,IF(BH$3=Inputs!$CN229+2,0.4,IF(BH$3=Inputs!$CO229,0.2,IF(AND(BH$3&gt;=Inputs!$CL229,BH$3&lt;Inputs!$CM229),(BH$3-Inputs!$CL229+1)/(Inputs!$AI229+1),0)))))))))</f>
        <v>0</v>
      </c>
      <c r="BI231" s="27">
        <f>IF(AND(Inputs!$CO229=0,BI$3&gt;=Inputs!$CM229),1,IF(AND(BI$3&gt;=Inputs!$CM229,BI$3&lt;Inputs!$CN229),1,IF(AND(BI$3=Inputs!$CN229,BI$3=Inputs!$CO229),1,IF(OR(AND(BI$3=Inputs!$CN229+1,Inputs!$CN229=Inputs!$CO229),AND(BI$3=Inputs!$CN229+2,Inputs!$CN229=Inputs!$CO229)),0,IF(BI$3=Inputs!$CN229,0.8,IF(BI$3=Inputs!$CN229+1,0.6,IF(BI$3=Inputs!$CN229+2,0.4,IF(BI$3=Inputs!$CO229,0.2,IF(AND(BI$3&gt;=Inputs!$CL229,BI$3&lt;Inputs!$CM229),(BI$3-Inputs!$CL229+1)/(Inputs!$AI229+1),0)))))))))</f>
        <v>0</v>
      </c>
      <c r="BJ231" s="27">
        <f>IF(AND(Inputs!$CO229=0,BJ$3&gt;=Inputs!$CM229),1,IF(AND(BJ$3&gt;=Inputs!$CM229,BJ$3&lt;Inputs!$CN229),1,IF(AND(BJ$3=Inputs!$CN229,BJ$3=Inputs!$CO229),1,IF(OR(AND(BJ$3=Inputs!$CN229+1,Inputs!$CN229=Inputs!$CO229),AND(BJ$3=Inputs!$CN229+2,Inputs!$CN229=Inputs!$CO229)),0,IF(BJ$3=Inputs!$CN229,0.8,IF(BJ$3=Inputs!$CN229+1,0.6,IF(BJ$3=Inputs!$CN229+2,0.4,IF(BJ$3=Inputs!$CO229,0.2,IF(AND(BJ$3&gt;=Inputs!$CL229,BJ$3&lt;Inputs!$CM229),(BJ$3-Inputs!$CL229+1)/(Inputs!$AI229+1),0)))))))))</f>
        <v>0</v>
      </c>
      <c r="BK231" s="27">
        <f>IF(AND(Inputs!$CO229=0,BK$3&gt;=Inputs!$CM229),1,IF(AND(BK$3&gt;=Inputs!$CM229,BK$3&lt;Inputs!$CN229),1,IF(AND(BK$3=Inputs!$CN229,BK$3=Inputs!$CO229),1,IF(OR(AND(BK$3=Inputs!$CN229+1,Inputs!$CN229=Inputs!$CO229),AND(BK$3=Inputs!$CN229+2,Inputs!$CN229=Inputs!$CO229)),0,IF(BK$3=Inputs!$CN229,0.8,IF(BK$3=Inputs!$CN229+1,0.6,IF(BK$3=Inputs!$CN229+2,0.4,IF(BK$3=Inputs!$CO229,0.2,IF(AND(BK$3&gt;=Inputs!$CL229,BK$3&lt;Inputs!$CM229),(BK$3-Inputs!$CL229+1)/(Inputs!$AI229+1),0)))))))))</f>
        <v>0</v>
      </c>
      <c r="BL231" s="27">
        <f>IF(AND(Inputs!$CO229=0,BL$3&gt;=Inputs!$CM229),1,IF(AND(BL$3&gt;=Inputs!$CM229,BL$3&lt;Inputs!$CN229),1,IF(AND(BL$3=Inputs!$CN229,BL$3=Inputs!$CO229),1,IF(OR(AND(BL$3=Inputs!$CN229+1,Inputs!$CN229=Inputs!$CO229),AND(BL$3=Inputs!$CN229+2,Inputs!$CN229=Inputs!$CO229)),0,IF(BL$3=Inputs!$CN229,0.8,IF(BL$3=Inputs!$CN229+1,0.6,IF(BL$3=Inputs!$CN229+2,0.4,IF(BL$3=Inputs!$CO229,0.2,IF(AND(BL$3&gt;=Inputs!$CL229,BL$3&lt;Inputs!$CM229),(BL$3-Inputs!$CL229+1)/(Inputs!$AI229+1),0)))))))))</f>
        <v>0</v>
      </c>
      <c r="BM231" s="27">
        <f>IF(AND(Inputs!$CO229=0,BM$3&gt;=Inputs!$CM229),1,IF(AND(BM$3&gt;=Inputs!$CM229,BM$3&lt;Inputs!$CN229),1,IF(AND(BM$3=Inputs!$CN229,BM$3=Inputs!$CO229),1,IF(OR(AND(BM$3=Inputs!$CN229+1,Inputs!$CN229=Inputs!$CO229),AND(BM$3=Inputs!$CN229+2,Inputs!$CN229=Inputs!$CO229)),0,IF(BM$3=Inputs!$CN229,0.8,IF(BM$3=Inputs!$CN229+1,0.6,IF(BM$3=Inputs!$CN229+2,0.4,IF(BM$3=Inputs!$CO229,0.2,IF(AND(BM$3&gt;=Inputs!$CL229,BM$3&lt;Inputs!$CM229),(BM$3-Inputs!$CL229+1)/(Inputs!$AI229+1),0)))))))))</f>
        <v>0</v>
      </c>
    </row>
    <row r="232" spans="1:65">
      <c r="A232" s="7" t="str">
        <f>IF(Inputs!A230="","",Inputs!A230)</f>
        <v/>
      </c>
      <c r="B232" t="str">
        <f>IF(Inputs!B230="","",Inputs!B230)</f>
        <v/>
      </c>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292"/>
      <c r="AE232" s="292"/>
      <c r="AF232" s="292"/>
      <c r="AG232" s="50">
        <f t="shared" si="9"/>
        <v>0</v>
      </c>
      <c r="AH232" s="42">
        <f t="shared" si="8"/>
        <v>0</v>
      </c>
      <c r="AJ232" s="27">
        <f>IF(AND(Inputs!$CO230=0,AJ$3&gt;=Inputs!$CM230),1,IF(AND(AJ$3&gt;=Inputs!$CM230,AJ$3&lt;Inputs!$CN230),1,IF(AND(AJ$3=Inputs!$CN230,AJ$3=Inputs!$CO230),1,IF(OR(AND(AJ$3=Inputs!$CN230+1,Inputs!$CN230=Inputs!$CO230),AND(AJ$3=Inputs!$CN230+2,Inputs!$CN230=Inputs!$CO230)),0,IF(AJ$3=Inputs!$CN230,0.8,IF(AJ$3=Inputs!$CN230+1,0.6,IF(AJ$3=Inputs!$CN230+2,0.4,IF(AJ$3=Inputs!$CO230,0.2,IF(AND(AJ$3&gt;=Inputs!$CL230,AJ$3&lt;Inputs!$CM230),(AJ$3-Inputs!$CL230+1)/(Inputs!$AI230+1),0)))))))))</f>
        <v>0</v>
      </c>
      <c r="AK232" s="27">
        <f>IF(AND(Inputs!$CO230=0,AK$3&gt;=Inputs!$CM230),1,IF(AND(AK$3&gt;=Inputs!$CM230,AK$3&lt;Inputs!$CN230),1,IF(AND(AK$3=Inputs!$CN230,AK$3=Inputs!$CO230),1,IF(OR(AND(AK$3=Inputs!$CN230+1,Inputs!$CN230=Inputs!$CO230),AND(AK$3=Inputs!$CN230+2,Inputs!$CN230=Inputs!$CO230)),0,IF(AK$3=Inputs!$CN230,0.8,IF(AK$3=Inputs!$CN230+1,0.6,IF(AK$3=Inputs!$CN230+2,0.4,IF(AK$3=Inputs!$CO230,0.2,IF(AND(AK$3&gt;=Inputs!$CL230,AK$3&lt;Inputs!$CM230),(AK$3-Inputs!$CL230+1)/(Inputs!$AI230+1),0)))))))))</f>
        <v>0</v>
      </c>
      <c r="AL232" s="27">
        <f>IF(AND(Inputs!$CO230=0,AL$3&gt;=Inputs!$CM230),1,IF(AND(AL$3&gt;=Inputs!$CM230,AL$3&lt;Inputs!$CN230),1,IF(AND(AL$3=Inputs!$CN230,AL$3=Inputs!$CO230),1,IF(OR(AND(AL$3=Inputs!$CN230+1,Inputs!$CN230=Inputs!$CO230),AND(AL$3=Inputs!$CN230+2,Inputs!$CN230=Inputs!$CO230)),0,IF(AL$3=Inputs!$CN230,0.8,IF(AL$3=Inputs!$CN230+1,0.6,IF(AL$3=Inputs!$CN230+2,0.4,IF(AL$3=Inputs!$CO230,0.2,IF(AND(AL$3&gt;=Inputs!$CL230,AL$3&lt;Inputs!$CM230),(AL$3-Inputs!$CL230+1)/(Inputs!$AI230+1),0)))))))))</f>
        <v>0</v>
      </c>
      <c r="AM232" s="27">
        <f>IF(AND(Inputs!$CO230=0,AM$3&gt;=Inputs!$CM230),1,IF(AND(AM$3&gt;=Inputs!$CM230,AM$3&lt;Inputs!$CN230),1,IF(AND(AM$3=Inputs!$CN230,AM$3=Inputs!$CO230),1,IF(OR(AND(AM$3=Inputs!$CN230+1,Inputs!$CN230=Inputs!$CO230),AND(AM$3=Inputs!$CN230+2,Inputs!$CN230=Inputs!$CO230)),0,IF(AM$3=Inputs!$CN230,0.8,IF(AM$3=Inputs!$CN230+1,0.6,IF(AM$3=Inputs!$CN230+2,0.4,IF(AM$3=Inputs!$CO230,0.2,IF(AND(AM$3&gt;=Inputs!$CL230,AM$3&lt;Inputs!$CM230),(AM$3-Inputs!$CL230+1)/(Inputs!$AI230+1),0)))))))))</f>
        <v>0</v>
      </c>
      <c r="AN232" s="27">
        <f>IF(AND(Inputs!$CO230=0,AN$3&gt;=Inputs!$CM230),1,IF(AND(AN$3&gt;=Inputs!$CM230,AN$3&lt;Inputs!$CN230),1,IF(AND(AN$3=Inputs!$CN230,AN$3=Inputs!$CO230),1,IF(OR(AND(AN$3=Inputs!$CN230+1,Inputs!$CN230=Inputs!$CO230),AND(AN$3=Inputs!$CN230+2,Inputs!$CN230=Inputs!$CO230)),0,IF(AN$3=Inputs!$CN230,0.8,IF(AN$3=Inputs!$CN230+1,0.6,IF(AN$3=Inputs!$CN230+2,0.4,IF(AN$3=Inputs!$CO230,0.2,IF(AND(AN$3&gt;=Inputs!$CL230,AN$3&lt;Inputs!$CM230),(AN$3-Inputs!$CL230+1)/(Inputs!$AI230+1),0)))))))))</f>
        <v>0</v>
      </c>
      <c r="AO232" s="27">
        <f>IF(AND(Inputs!$CO230=0,AO$3&gt;=Inputs!$CM230),1,IF(AND(AO$3&gt;=Inputs!$CM230,AO$3&lt;Inputs!$CN230),1,IF(AND(AO$3=Inputs!$CN230,AO$3=Inputs!$CO230),1,IF(OR(AND(AO$3=Inputs!$CN230+1,Inputs!$CN230=Inputs!$CO230),AND(AO$3=Inputs!$CN230+2,Inputs!$CN230=Inputs!$CO230)),0,IF(AO$3=Inputs!$CN230,0.8,IF(AO$3=Inputs!$CN230+1,0.6,IF(AO$3=Inputs!$CN230+2,0.4,IF(AO$3=Inputs!$CO230,0.2,IF(AND(AO$3&gt;=Inputs!$CL230,AO$3&lt;Inputs!$CM230),(AO$3-Inputs!$CL230+1)/(Inputs!$AI230+1),0)))))))))</f>
        <v>0</v>
      </c>
      <c r="AP232" s="27">
        <f>IF(AND(Inputs!$CO230=0,AP$3&gt;=Inputs!$CM230),1,IF(AND(AP$3&gt;=Inputs!$CM230,AP$3&lt;Inputs!$CN230),1,IF(AND(AP$3=Inputs!$CN230,AP$3=Inputs!$CO230),1,IF(OR(AND(AP$3=Inputs!$CN230+1,Inputs!$CN230=Inputs!$CO230),AND(AP$3=Inputs!$CN230+2,Inputs!$CN230=Inputs!$CO230)),0,IF(AP$3=Inputs!$CN230,0.8,IF(AP$3=Inputs!$CN230+1,0.6,IF(AP$3=Inputs!$CN230+2,0.4,IF(AP$3=Inputs!$CO230,0.2,IF(AND(AP$3&gt;=Inputs!$CL230,AP$3&lt;Inputs!$CM230),(AP$3-Inputs!$CL230+1)/(Inputs!$AI230+1),0)))))))))</f>
        <v>0</v>
      </c>
      <c r="AQ232" s="27">
        <f>IF(AND(Inputs!$CO230=0,AQ$3&gt;=Inputs!$CM230),1,IF(AND(AQ$3&gt;=Inputs!$CM230,AQ$3&lt;Inputs!$CN230),1,IF(AND(AQ$3=Inputs!$CN230,AQ$3=Inputs!$CO230),1,IF(OR(AND(AQ$3=Inputs!$CN230+1,Inputs!$CN230=Inputs!$CO230),AND(AQ$3=Inputs!$CN230+2,Inputs!$CN230=Inputs!$CO230)),0,IF(AQ$3=Inputs!$CN230,0.8,IF(AQ$3=Inputs!$CN230+1,0.6,IF(AQ$3=Inputs!$CN230+2,0.4,IF(AQ$3=Inputs!$CO230,0.2,IF(AND(AQ$3&gt;=Inputs!$CL230,AQ$3&lt;Inputs!$CM230),(AQ$3-Inputs!$CL230+1)/(Inputs!$AI230+1),0)))))))))</f>
        <v>0</v>
      </c>
      <c r="AR232" s="27">
        <f>IF(AND(Inputs!$CO230=0,AR$3&gt;=Inputs!$CM230),1,IF(AND(AR$3&gt;=Inputs!$CM230,AR$3&lt;Inputs!$CN230),1,IF(AND(AR$3=Inputs!$CN230,AR$3=Inputs!$CO230),1,IF(OR(AND(AR$3=Inputs!$CN230+1,Inputs!$CN230=Inputs!$CO230),AND(AR$3=Inputs!$CN230+2,Inputs!$CN230=Inputs!$CO230)),0,IF(AR$3=Inputs!$CN230,0.8,IF(AR$3=Inputs!$CN230+1,0.6,IF(AR$3=Inputs!$CN230+2,0.4,IF(AR$3=Inputs!$CO230,0.2,IF(AND(AR$3&gt;=Inputs!$CL230,AR$3&lt;Inputs!$CM230),(AR$3-Inputs!$CL230+1)/(Inputs!$AI230+1),0)))))))))</f>
        <v>0</v>
      </c>
      <c r="AS232" s="27">
        <f>IF(AND(Inputs!$CO230=0,AS$3&gt;=Inputs!$CM230),1,IF(AND(AS$3&gt;=Inputs!$CM230,AS$3&lt;Inputs!$CN230),1,IF(AND(AS$3=Inputs!$CN230,AS$3=Inputs!$CO230),1,IF(OR(AND(AS$3=Inputs!$CN230+1,Inputs!$CN230=Inputs!$CO230),AND(AS$3=Inputs!$CN230+2,Inputs!$CN230=Inputs!$CO230)),0,IF(AS$3=Inputs!$CN230,0.8,IF(AS$3=Inputs!$CN230+1,0.6,IF(AS$3=Inputs!$CN230+2,0.4,IF(AS$3=Inputs!$CO230,0.2,IF(AND(AS$3&gt;=Inputs!$CL230,AS$3&lt;Inputs!$CM230),(AS$3-Inputs!$CL230+1)/(Inputs!$AI230+1),0)))))))))</f>
        <v>0</v>
      </c>
      <c r="AT232" s="27">
        <f>IF(AND(Inputs!$CO230=0,AT$3&gt;=Inputs!$CM230),1,IF(AND(AT$3&gt;=Inputs!$CM230,AT$3&lt;Inputs!$CN230),1,IF(AND(AT$3=Inputs!$CN230,AT$3=Inputs!$CO230),1,IF(OR(AND(AT$3=Inputs!$CN230+1,Inputs!$CN230=Inputs!$CO230),AND(AT$3=Inputs!$CN230+2,Inputs!$CN230=Inputs!$CO230)),0,IF(AT$3=Inputs!$CN230,0.8,IF(AT$3=Inputs!$CN230+1,0.6,IF(AT$3=Inputs!$CN230+2,0.4,IF(AT$3=Inputs!$CO230,0.2,IF(AND(AT$3&gt;=Inputs!$CL230,AT$3&lt;Inputs!$CM230),(AT$3-Inputs!$CL230+1)/(Inputs!$AI230+1),0)))))))))</f>
        <v>0</v>
      </c>
      <c r="AU232" s="27">
        <f>IF(AND(Inputs!$CO230=0,AU$3&gt;=Inputs!$CM230),1,IF(AND(AU$3&gt;=Inputs!$CM230,AU$3&lt;Inputs!$CN230),1,IF(AND(AU$3=Inputs!$CN230,AU$3=Inputs!$CO230),1,IF(OR(AND(AU$3=Inputs!$CN230+1,Inputs!$CN230=Inputs!$CO230),AND(AU$3=Inputs!$CN230+2,Inputs!$CN230=Inputs!$CO230)),0,IF(AU$3=Inputs!$CN230,0.8,IF(AU$3=Inputs!$CN230+1,0.6,IF(AU$3=Inputs!$CN230+2,0.4,IF(AU$3=Inputs!$CO230,0.2,IF(AND(AU$3&gt;=Inputs!$CL230,AU$3&lt;Inputs!$CM230),(AU$3-Inputs!$CL230+1)/(Inputs!$AI230+1),0)))))))))</f>
        <v>0</v>
      </c>
      <c r="AV232" s="27">
        <f>IF(AND(Inputs!$CO230=0,AV$3&gt;=Inputs!$CM230),1,IF(AND(AV$3&gt;=Inputs!$CM230,AV$3&lt;Inputs!$CN230),1,IF(AND(AV$3=Inputs!$CN230,AV$3=Inputs!$CO230),1,IF(OR(AND(AV$3=Inputs!$CN230+1,Inputs!$CN230=Inputs!$CO230),AND(AV$3=Inputs!$CN230+2,Inputs!$CN230=Inputs!$CO230)),0,IF(AV$3=Inputs!$CN230,0.8,IF(AV$3=Inputs!$CN230+1,0.6,IF(AV$3=Inputs!$CN230+2,0.4,IF(AV$3=Inputs!$CO230,0.2,IF(AND(AV$3&gt;=Inputs!$CL230,AV$3&lt;Inputs!$CM230),(AV$3-Inputs!$CL230+1)/(Inputs!$AI230+1),0)))))))))</f>
        <v>0</v>
      </c>
      <c r="AW232" s="27">
        <f>IF(AND(Inputs!$CO230=0,AW$3&gt;=Inputs!$CM230),1,IF(AND(AW$3&gt;=Inputs!$CM230,AW$3&lt;Inputs!$CN230),1,IF(AND(AW$3=Inputs!$CN230,AW$3=Inputs!$CO230),1,IF(OR(AND(AW$3=Inputs!$CN230+1,Inputs!$CN230=Inputs!$CO230),AND(AW$3=Inputs!$CN230+2,Inputs!$CN230=Inputs!$CO230)),0,IF(AW$3=Inputs!$CN230,0.8,IF(AW$3=Inputs!$CN230+1,0.6,IF(AW$3=Inputs!$CN230+2,0.4,IF(AW$3=Inputs!$CO230,0.2,IF(AND(AW$3&gt;=Inputs!$CL230,AW$3&lt;Inputs!$CM230),(AW$3-Inputs!$CL230+1)/(Inputs!$AI230+1),0)))))))))</f>
        <v>0</v>
      </c>
      <c r="AX232" s="27">
        <f>IF(AND(Inputs!$CO230=0,AX$3&gt;=Inputs!$CM230),1,IF(AND(AX$3&gt;=Inputs!$CM230,AX$3&lt;Inputs!$CN230),1,IF(AND(AX$3=Inputs!$CN230,AX$3=Inputs!$CO230),1,IF(OR(AND(AX$3=Inputs!$CN230+1,Inputs!$CN230=Inputs!$CO230),AND(AX$3=Inputs!$CN230+2,Inputs!$CN230=Inputs!$CO230)),0,IF(AX$3=Inputs!$CN230,0.8,IF(AX$3=Inputs!$CN230+1,0.6,IF(AX$3=Inputs!$CN230+2,0.4,IF(AX$3=Inputs!$CO230,0.2,IF(AND(AX$3&gt;=Inputs!$CL230,AX$3&lt;Inputs!$CM230),(AX$3-Inputs!$CL230+1)/(Inputs!$AI230+1),0)))))))))</f>
        <v>0</v>
      </c>
      <c r="AY232" s="27">
        <f>IF(AND(Inputs!$CO230=0,AY$3&gt;=Inputs!$CM230),1,IF(AND(AY$3&gt;=Inputs!$CM230,AY$3&lt;Inputs!$CN230),1,IF(AND(AY$3=Inputs!$CN230,AY$3=Inputs!$CO230),1,IF(OR(AND(AY$3=Inputs!$CN230+1,Inputs!$CN230=Inputs!$CO230),AND(AY$3=Inputs!$CN230+2,Inputs!$CN230=Inputs!$CO230)),0,IF(AY$3=Inputs!$CN230,0.8,IF(AY$3=Inputs!$CN230+1,0.6,IF(AY$3=Inputs!$CN230+2,0.4,IF(AY$3=Inputs!$CO230,0.2,IF(AND(AY$3&gt;=Inputs!$CL230,AY$3&lt;Inputs!$CM230),(AY$3-Inputs!$CL230+1)/(Inputs!$AI230+1),0)))))))))</f>
        <v>0</v>
      </c>
      <c r="AZ232" s="27">
        <f>IF(AND(Inputs!$CO230=0,AZ$3&gt;=Inputs!$CM230),1,IF(AND(AZ$3&gt;=Inputs!$CM230,AZ$3&lt;Inputs!$CN230),1,IF(AND(AZ$3=Inputs!$CN230,AZ$3=Inputs!$CO230),1,IF(OR(AND(AZ$3=Inputs!$CN230+1,Inputs!$CN230=Inputs!$CO230),AND(AZ$3=Inputs!$CN230+2,Inputs!$CN230=Inputs!$CO230)),0,IF(AZ$3=Inputs!$CN230,0.8,IF(AZ$3=Inputs!$CN230+1,0.6,IF(AZ$3=Inputs!$CN230+2,0.4,IF(AZ$3=Inputs!$CO230,0.2,IF(AND(AZ$3&gt;=Inputs!$CL230,AZ$3&lt;Inputs!$CM230),(AZ$3-Inputs!$CL230+1)/(Inputs!$AI230+1),0)))))))))</f>
        <v>0</v>
      </c>
      <c r="BA232" s="27">
        <f>IF(AND(Inputs!$CO230=0,BA$3&gt;=Inputs!$CM230),1,IF(AND(BA$3&gt;=Inputs!$CM230,BA$3&lt;Inputs!$CN230),1,IF(AND(BA$3=Inputs!$CN230,BA$3=Inputs!$CO230),1,IF(OR(AND(BA$3=Inputs!$CN230+1,Inputs!$CN230=Inputs!$CO230),AND(BA$3=Inputs!$CN230+2,Inputs!$CN230=Inputs!$CO230)),0,IF(BA$3=Inputs!$CN230,0.8,IF(BA$3=Inputs!$CN230+1,0.6,IF(BA$3=Inputs!$CN230+2,0.4,IF(BA$3=Inputs!$CO230,0.2,IF(AND(BA$3&gt;=Inputs!$CL230,BA$3&lt;Inputs!$CM230),(BA$3-Inputs!$CL230+1)/(Inputs!$AI230+1),0)))))))))</f>
        <v>0</v>
      </c>
      <c r="BB232" s="27">
        <f>IF(AND(Inputs!$CO230=0,BB$3&gt;=Inputs!$CM230),1,IF(AND(BB$3&gt;=Inputs!$CM230,BB$3&lt;Inputs!$CN230),1,IF(AND(BB$3=Inputs!$CN230,BB$3=Inputs!$CO230),1,IF(OR(AND(BB$3=Inputs!$CN230+1,Inputs!$CN230=Inputs!$CO230),AND(BB$3=Inputs!$CN230+2,Inputs!$CN230=Inputs!$CO230)),0,IF(BB$3=Inputs!$CN230,0.8,IF(BB$3=Inputs!$CN230+1,0.6,IF(BB$3=Inputs!$CN230+2,0.4,IF(BB$3=Inputs!$CO230,0.2,IF(AND(BB$3&gt;=Inputs!$CL230,BB$3&lt;Inputs!$CM230),(BB$3-Inputs!$CL230+1)/(Inputs!$AI230+1),0)))))))))</f>
        <v>0</v>
      </c>
      <c r="BC232" s="27">
        <f>IF(AND(Inputs!$CO230=0,BC$3&gt;=Inputs!$CM230),1,IF(AND(BC$3&gt;=Inputs!$CM230,BC$3&lt;Inputs!$CN230),1,IF(AND(BC$3=Inputs!$CN230,BC$3=Inputs!$CO230),1,IF(OR(AND(BC$3=Inputs!$CN230+1,Inputs!$CN230=Inputs!$CO230),AND(BC$3=Inputs!$CN230+2,Inputs!$CN230=Inputs!$CO230)),0,IF(BC$3=Inputs!$CN230,0.8,IF(BC$3=Inputs!$CN230+1,0.6,IF(BC$3=Inputs!$CN230+2,0.4,IF(BC$3=Inputs!$CO230,0.2,IF(AND(BC$3&gt;=Inputs!$CL230,BC$3&lt;Inputs!$CM230),(BC$3-Inputs!$CL230+1)/(Inputs!$AI230+1),0)))))))))</f>
        <v>0</v>
      </c>
      <c r="BD232" s="27">
        <f>IF(AND(Inputs!$CO230=0,BD$3&gt;=Inputs!$CM230),1,IF(AND(BD$3&gt;=Inputs!$CM230,BD$3&lt;Inputs!$CN230),1,IF(AND(BD$3=Inputs!$CN230,BD$3=Inputs!$CO230),1,IF(OR(AND(BD$3=Inputs!$CN230+1,Inputs!$CN230=Inputs!$CO230),AND(BD$3=Inputs!$CN230+2,Inputs!$CN230=Inputs!$CO230)),0,IF(BD$3=Inputs!$CN230,0.8,IF(BD$3=Inputs!$CN230+1,0.6,IF(BD$3=Inputs!$CN230+2,0.4,IF(BD$3=Inputs!$CO230,0.2,IF(AND(BD$3&gt;=Inputs!$CL230,BD$3&lt;Inputs!$CM230),(BD$3-Inputs!$CL230+1)/(Inputs!$AI230+1),0)))))))))</f>
        <v>0</v>
      </c>
      <c r="BE232" s="27">
        <f>IF(AND(Inputs!$CO230=0,BE$3&gt;=Inputs!$CM230),1,IF(AND(BE$3&gt;=Inputs!$CM230,BE$3&lt;Inputs!$CN230),1,IF(AND(BE$3=Inputs!$CN230,BE$3=Inputs!$CO230),1,IF(OR(AND(BE$3=Inputs!$CN230+1,Inputs!$CN230=Inputs!$CO230),AND(BE$3=Inputs!$CN230+2,Inputs!$CN230=Inputs!$CO230)),0,IF(BE$3=Inputs!$CN230,0.8,IF(BE$3=Inputs!$CN230+1,0.6,IF(BE$3=Inputs!$CN230+2,0.4,IF(BE$3=Inputs!$CO230,0.2,IF(AND(BE$3&gt;=Inputs!$CL230,BE$3&lt;Inputs!$CM230),(BE$3-Inputs!$CL230+1)/(Inputs!$AI230+1),0)))))))))</f>
        <v>0</v>
      </c>
      <c r="BF232" s="27">
        <f>IF(AND(Inputs!$CO230=0,BF$3&gt;=Inputs!$CM230),1,IF(AND(BF$3&gt;=Inputs!$CM230,BF$3&lt;Inputs!$CN230),1,IF(AND(BF$3=Inputs!$CN230,BF$3=Inputs!$CO230),1,IF(OR(AND(BF$3=Inputs!$CN230+1,Inputs!$CN230=Inputs!$CO230),AND(BF$3=Inputs!$CN230+2,Inputs!$CN230=Inputs!$CO230)),0,IF(BF$3=Inputs!$CN230,0.8,IF(BF$3=Inputs!$CN230+1,0.6,IF(BF$3=Inputs!$CN230+2,0.4,IF(BF$3=Inputs!$CO230,0.2,IF(AND(BF$3&gt;=Inputs!$CL230,BF$3&lt;Inputs!$CM230),(BF$3-Inputs!$CL230+1)/(Inputs!$AI230+1),0)))))))))</f>
        <v>0</v>
      </c>
      <c r="BG232" s="27">
        <f>IF(AND(Inputs!$CO230=0,BG$3&gt;=Inputs!$CM230),1,IF(AND(BG$3&gt;=Inputs!$CM230,BG$3&lt;Inputs!$CN230),1,IF(AND(BG$3=Inputs!$CN230,BG$3=Inputs!$CO230),1,IF(OR(AND(BG$3=Inputs!$CN230+1,Inputs!$CN230=Inputs!$CO230),AND(BG$3=Inputs!$CN230+2,Inputs!$CN230=Inputs!$CO230)),0,IF(BG$3=Inputs!$CN230,0.8,IF(BG$3=Inputs!$CN230+1,0.6,IF(BG$3=Inputs!$CN230+2,0.4,IF(BG$3=Inputs!$CO230,0.2,IF(AND(BG$3&gt;=Inputs!$CL230,BG$3&lt;Inputs!$CM230),(BG$3-Inputs!$CL230+1)/(Inputs!$AI230+1),0)))))))))</f>
        <v>0</v>
      </c>
      <c r="BH232" s="27">
        <f>IF(AND(Inputs!$CO230=0,BH$3&gt;=Inputs!$CM230),1,IF(AND(BH$3&gt;=Inputs!$CM230,BH$3&lt;Inputs!$CN230),1,IF(AND(BH$3=Inputs!$CN230,BH$3=Inputs!$CO230),1,IF(OR(AND(BH$3=Inputs!$CN230+1,Inputs!$CN230=Inputs!$CO230),AND(BH$3=Inputs!$CN230+2,Inputs!$CN230=Inputs!$CO230)),0,IF(BH$3=Inputs!$CN230,0.8,IF(BH$3=Inputs!$CN230+1,0.6,IF(BH$3=Inputs!$CN230+2,0.4,IF(BH$3=Inputs!$CO230,0.2,IF(AND(BH$3&gt;=Inputs!$CL230,BH$3&lt;Inputs!$CM230),(BH$3-Inputs!$CL230+1)/(Inputs!$AI230+1),0)))))))))</f>
        <v>0</v>
      </c>
      <c r="BI232" s="27">
        <f>IF(AND(Inputs!$CO230=0,BI$3&gt;=Inputs!$CM230),1,IF(AND(BI$3&gt;=Inputs!$CM230,BI$3&lt;Inputs!$CN230),1,IF(AND(BI$3=Inputs!$CN230,BI$3=Inputs!$CO230),1,IF(OR(AND(BI$3=Inputs!$CN230+1,Inputs!$CN230=Inputs!$CO230),AND(BI$3=Inputs!$CN230+2,Inputs!$CN230=Inputs!$CO230)),0,IF(BI$3=Inputs!$CN230,0.8,IF(BI$3=Inputs!$CN230+1,0.6,IF(BI$3=Inputs!$CN230+2,0.4,IF(BI$3=Inputs!$CO230,0.2,IF(AND(BI$3&gt;=Inputs!$CL230,BI$3&lt;Inputs!$CM230),(BI$3-Inputs!$CL230+1)/(Inputs!$AI230+1),0)))))))))</f>
        <v>0</v>
      </c>
      <c r="BJ232" s="27">
        <f>IF(AND(Inputs!$CO230=0,BJ$3&gt;=Inputs!$CM230),1,IF(AND(BJ$3&gt;=Inputs!$CM230,BJ$3&lt;Inputs!$CN230),1,IF(AND(BJ$3=Inputs!$CN230,BJ$3=Inputs!$CO230),1,IF(OR(AND(BJ$3=Inputs!$CN230+1,Inputs!$CN230=Inputs!$CO230),AND(BJ$3=Inputs!$CN230+2,Inputs!$CN230=Inputs!$CO230)),0,IF(BJ$3=Inputs!$CN230,0.8,IF(BJ$3=Inputs!$CN230+1,0.6,IF(BJ$3=Inputs!$CN230+2,0.4,IF(BJ$3=Inputs!$CO230,0.2,IF(AND(BJ$3&gt;=Inputs!$CL230,BJ$3&lt;Inputs!$CM230),(BJ$3-Inputs!$CL230+1)/(Inputs!$AI230+1),0)))))))))</f>
        <v>0</v>
      </c>
      <c r="BK232" s="27">
        <f>IF(AND(Inputs!$CO230=0,BK$3&gt;=Inputs!$CM230),1,IF(AND(BK$3&gt;=Inputs!$CM230,BK$3&lt;Inputs!$CN230),1,IF(AND(BK$3=Inputs!$CN230,BK$3=Inputs!$CO230),1,IF(OR(AND(BK$3=Inputs!$CN230+1,Inputs!$CN230=Inputs!$CO230),AND(BK$3=Inputs!$CN230+2,Inputs!$CN230=Inputs!$CO230)),0,IF(BK$3=Inputs!$CN230,0.8,IF(BK$3=Inputs!$CN230+1,0.6,IF(BK$3=Inputs!$CN230+2,0.4,IF(BK$3=Inputs!$CO230,0.2,IF(AND(BK$3&gt;=Inputs!$CL230,BK$3&lt;Inputs!$CM230),(BK$3-Inputs!$CL230+1)/(Inputs!$AI230+1),0)))))))))</f>
        <v>0</v>
      </c>
      <c r="BL232" s="27">
        <f>IF(AND(Inputs!$CO230=0,BL$3&gt;=Inputs!$CM230),1,IF(AND(BL$3&gt;=Inputs!$CM230,BL$3&lt;Inputs!$CN230),1,IF(AND(BL$3=Inputs!$CN230,BL$3=Inputs!$CO230),1,IF(OR(AND(BL$3=Inputs!$CN230+1,Inputs!$CN230=Inputs!$CO230),AND(BL$3=Inputs!$CN230+2,Inputs!$CN230=Inputs!$CO230)),0,IF(BL$3=Inputs!$CN230,0.8,IF(BL$3=Inputs!$CN230+1,0.6,IF(BL$3=Inputs!$CN230+2,0.4,IF(BL$3=Inputs!$CO230,0.2,IF(AND(BL$3&gt;=Inputs!$CL230,BL$3&lt;Inputs!$CM230),(BL$3-Inputs!$CL230+1)/(Inputs!$AI230+1),0)))))))))</f>
        <v>0</v>
      </c>
      <c r="BM232" s="27">
        <f>IF(AND(Inputs!$CO230=0,BM$3&gt;=Inputs!$CM230),1,IF(AND(BM$3&gt;=Inputs!$CM230,BM$3&lt;Inputs!$CN230),1,IF(AND(BM$3=Inputs!$CN230,BM$3=Inputs!$CO230),1,IF(OR(AND(BM$3=Inputs!$CN230+1,Inputs!$CN230=Inputs!$CO230),AND(BM$3=Inputs!$CN230+2,Inputs!$CN230=Inputs!$CO230)),0,IF(BM$3=Inputs!$CN230,0.8,IF(BM$3=Inputs!$CN230+1,0.6,IF(BM$3=Inputs!$CN230+2,0.4,IF(BM$3=Inputs!$CO230,0.2,IF(AND(BM$3&gt;=Inputs!$CL230,BM$3&lt;Inputs!$CM230),(BM$3-Inputs!$CL230+1)/(Inputs!$AI230+1),0)))))))))</f>
        <v>0</v>
      </c>
    </row>
    <row r="233" spans="1:65">
      <c r="A233" s="7" t="str">
        <f>IF(Inputs!A231="","",Inputs!A231)</f>
        <v/>
      </c>
      <c r="B233" t="str">
        <f>IF(Inputs!B231="","",Inputs!B231)</f>
        <v/>
      </c>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292"/>
      <c r="AE233" s="292"/>
      <c r="AF233" s="292"/>
      <c r="AG233" s="50">
        <f t="shared" si="9"/>
        <v>0</v>
      </c>
      <c r="AH233" s="42">
        <f t="shared" si="8"/>
        <v>0</v>
      </c>
      <c r="AJ233" s="27">
        <f>IF(AND(Inputs!$CO231=0,AJ$3&gt;=Inputs!$CM231),1,IF(AND(AJ$3&gt;=Inputs!$CM231,AJ$3&lt;Inputs!$CN231),1,IF(AND(AJ$3=Inputs!$CN231,AJ$3=Inputs!$CO231),1,IF(OR(AND(AJ$3=Inputs!$CN231+1,Inputs!$CN231=Inputs!$CO231),AND(AJ$3=Inputs!$CN231+2,Inputs!$CN231=Inputs!$CO231)),0,IF(AJ$3=Inputs!$CN231,0.8,IF(AJ$3=Inputs!$CN231+1,0.6,IF(AJ$3=Inputs!$CN231+2,0.4,IF(AJ$3=Inputs!$CO231,0.2,IF(AND(AJ$3&gt;=Inputs!$CL231,AJ$3&lt;Inputs!$CM231),(AJ$3-Inputs!$CL231+1)/(Inputs!$AI231+1),0)))))))))</f>
        <v>0</v>
      </c>
      <c r="AK233" s="27">
        <f>IF(AND(Inputs!$CO231=0,AK$3&gt;=Inputs!$CM231),1,IF(AND(AK$3&gt;=Inputs!$CM231,AK$3&lt;Inputs!$CN231),1,IF(AND(AK$3=Inputs!$CN231,AK$3=Inputs!$CO231),1,IF(OR(AND(AK$3=Inputs!$CN231+1,Inputs!$CN231=Inputs!$CO231),AND(AK$3=Inputs!$CN231+2,Inputs!$CN231=Inputs!$CO231)),0,IF(AK$3=Inputs!$CN231,0.8,IF(AK$3=Inputs!$CN231+1,0.6,IF(AK$3=Inputs!$CN231+2,0.4,IF(AK$3=Inputs!$CO231,0.2,IF(AND(AK$3&gt;=Inputs!$CL231,AK$3&lt;Inputs!$CM231),(AK$3-Inputs!$CL231+1)/(Inputs!$AI231+1),0)))))))))</f>
        <v>0</v>
      </c>
      <c r="AL233" s="27">
        <f>IF(AND(Inputs!$CO231=0,AL$3&gt;=Inputs!$CM231),1,IF(AND(AL$3&gt;=Inputs!$CM231,AL$3&lt;Inputs!$CN231),1,IF(AND(AL$3=Inputs!$CN231,AL$3=Inputs!$CO231),1,IF(OR(AND(AL$3=Inputs!$CN231+1,Inputs!$CN231=Inputs!$CO231),AND(AL$3=Inputs!$CN231+2,Inputs!$CN231=Inputs!$CO231)),0,IF(AL$3=Inputs!$CN231,0.8,IF(AL$3=Inputs!$CN231+1,0.6,IF(AL$3=Inputs!$CN231+2,0.4,IF(AL$3=Inputs!$CO231,0.2,IF(AND(AL$3&gt;=Inputs!$CL231,AL$3&lt;Inputs!$CM231),(AL$3-Inputs!$CL231+1)/(Inputs!$AI231+1),0)))))))))</f>
        <v>0</v>
      </c>
      <c r="AM233" s="27">
        <f>IF(AND(Inputs!$CO231=0,AM$3&gt;=Inputs!$CM231),1,IF(AND(AM$3&gt;=Inputs!$CM231,AM$3&lt;Inputs!$CN231),1,IF(AND(AM$3=Inputs!$CN231,AM$3=Inputs!$CO231),1,IF(OR(AND(AM$3=Inputs!$CN231+1,Inputs!$CN231=Inputs!$CO231),AND(AM$3=Inputs!$CN231+2,Inputs!$CN231=Inputs!$CO231)),0,IF(AM$3=Inputs!$CN231,0.8,IF(AM$3=Inputs!$CN231+1,0.6,IF(AM$3=Inputs!$CN231+2,0.4,IF(AM$3=Inputs!$CO231,0.2,IF(AND(AM$3&gt;=Inputs!$CL231,AM$3&lt;Inputs!$CM231),(AM$3-Inputs!$CL231+1)/(Inputs!$AI231+1),0)))))))))</f>
        <v>0</v>
      </c>
      <c r="AN233" s="27">
        <f>IF(AND(Inputs!$CO231=0,AN$3&gt;=Inputs!$CM231),1,IF(AND(AN$3&gt;=Inputs!$CM231,AN$3&lt;Inputs!$CN231),1,IF(AND(AN$3=Inputs!$CN231,AN$3=Inputs!$CO231),1,IF(OR(AND(AN$3=Inputs!$CN231+1,Inputs!$CN231=Inputs!$CO231),AND(AN$3=Inputs!$CN231+2,Inputs!$CN231=Inputs!$CO231)),0,IF(AN$3=Inputs!$CN231,0.8,IF(AN$3=Inputs!$CN231+1,0.6,IF(AN$3=Inputs!$CN231+2,0.4,IF(AN$3=Inputs!$CO231,0.2,IF(AND(AN$3&gt;=Inputs!$CL231,AN$3&lt;Inputs!$CM231),(AN$3-Inputs!$CL231+1)/(Inputs!$AI231+1),0)))))))))</f>
        <v>0</v>
      </c>
      <c r="AO233" s="27">
        <f>IF(AND(Inputs!$CO231=0,AO$3&gt;=Inputs!$CM231),1,IF(AND(AO$3&gt;=Inputs!$CM231,AO$3&lt;Inputs!$CN231),1,IF(AND(AO$3=Inputs!$CN231,AO$3=Inputs!$CO231),1,IF(OR(AND(AO$3=Inputs!$CN231+1,Inputs!$CN231=Inputs!$CO231),AND(AO$3=Inputs!$CN231+2,Inputs!$CN231=Inputs!$CO231)),0,IF(AO$3=Inputs!$CN231,0.8,IF(AO$3=Inputs!$CN231+1,0.6,IF(AO$3=Inputs!$CN231+2,0.4,IF(AO$3=Inputs!$CO231,0.2,IF(AND(AO$3&gt;=Inputs!$CL231,AO$3&lt;Inputs!$CM231),(AO$3-Inputs!$CL231+1)/(Inputs!$AI231+1),0)))))))))</f>
        <v>0</v>
      </c>
      <c r="AP233" s="27">
        <f>IF(AND(Inputs!$CO231=0,AP$3&gt;=Inputs!$CM231),1,IF(AND(AP$3&gt;=Inputs!$CM231,AP$3&lt;Inputs!$CN231),1,IF(AND(AP$3=Inputs!$CN231,AP$3=Inputs!$CO231),1,IF(OR(AND(AP$3=Inputs!$CN231+1,Inputs!$CN231=Inputs!$CO231),AND(AP$3=Inputs!$CN231+2,Inputs!$CN231=Inputs!$CO231)),0,IF(AP$3=Inputs!$CN231,0.8,IF(AP$3=Inputs!$CN231+1,0.6,IF(AP$3=Inputs!$CN231+2,0.4,IF(AP$3=Inputs!$CO231,0.2,IF(AND(AP$3&gt;=Inputs!$CL231,AP$3&lt;Inputs!$CM231),(AP$3-Inputs!$CL231+1)/(Inputs!$AI231+1),0)))))))))</f>
        <v>0</v>
      </c>
      <c r="AQ233" s="27">
        <f>IF(AND(Inputs!$CO231=0,AQ$3&gt;=Inputs!$CM231),1,IF(AND(AQ$3&gt;=Inputs!$CM231,AQ$3&lt;Inputs!$CN231),1,IF(AND(AQ$3=Inputs!$CN231,AQ$3=Inputs!$CO231),1,IF(OR(AND(AQ$3=Inputs!$CN231+1,Inputs!$CN231=Inputs!$CO231),AND(AQ$3=Inputs!$CN231+2,Inputs!$CN231=Inputs!$CO231)),0,IF(AQ$3=Inputs!$CN231,0.8,IF(AQ$3=Inputs!$CN231+1,0.6,IF(AQ$3=Inputs!$CN231+2,0.4,IF(AQ$3=Inputs!$CO231,0.2,IF(AND(AQ$3&gt;=Inputs!$CL231,AQ$3&lt;Inputs!$CM231),(AQ$3-Inputs!$CL231+1)/(Inputs!$AI231+1),0)))))))))</f>
        <v>0</v>
      </c>
      <c r="AR233" s="27">
        <f>IF(AND(Inputs!$CO231=0,AR$3&gt;=Inputs!$CM231),1,IF(AND(AR$3&gt;=Inputs!$CM231,AR$3&lt;Inputs!$CN231),1,IF(AND(AR$3=Inputs!$CN231,AR$3=Inputs!$CO231),1,IF(OR(AND(AR$3=Inputs!$CN231+1,Inputs!$CN231=Inputs!$CO231),AND(AR$3=Inputs!$CN231+2,Inputs!$CN231=Inputs!$CO231)),0,IF(AR$3=Inputs!$CN231,0.8,IF(AR$3=Inputs!$CN231+1,0.6,IF(AR$3=Inputs!$CN231+2,0.4,IF(AR$3=Inputs!$CO231,0.2,IF(AND(AR$3&gt;=Inputs!$CL231,AR$3&lt;Inputs!$CM231),(AR$3-Inputs!$CL231+1)/(Inputs!$AI231+1),0)))))))))</f>
        <v>0</v>
      </c>
      <c r="AS233" s="27">
        <f>IF(AND(Inputs!$CO231=0,AS$3&gt;=Inputs!$CM231),1,IF(AND(AS$3&gt;=Inputs!$CM231,AS$3&lt;Inputs!$CN231),1,IF(AND(AS$3=Inputs!$CN231,AS$3=Inputs!$CO231),1,IF(OR(AND(AS$3=Inputs!$CN231+1,Inputs!$CN231=Inputs!$CO231),AND(AS$3=Inputs!$CN231+2,Inputs!$CN231=Inputs!$CO231)),0,IF(AS$3=Inputs!$CN231,0.8,IF(AS$3=Inputs!$CN231+1,0.6,IF(AS$3=Inputs!$CN231+2,0.4,IF(AS$3=Inputs!$CO231,0.2,IF(AND(AS$3&gt;=Inputs!$CL231,AS$3&lt;Inputs!$CM231),(AS$3-Inputs!$CL231+1)/(Inputs!$AI231+1),0)))))))))</f>
        <v>0</v>
      </c>
      <c r="AT233" s="27">
        <f>IF(AND(Inputs!$CO231=0,AT$3&gt;=Inputs!$CM231),1,IF(AND(AT$3&gt;=Inputs!$CM231,AT$3&lt;Inputs!$CN231),1,IF(AND(AT$3=Inputs!$CN231,AT$3=Inputs!$CO231),1,IF(OR(AND(AT$3=Inputs!$CN231+1,Inputs!$CN231=Inputs!$CO231),AND(AT$3=Inputs!$CN231+2,Inputs!$CN231=Inputs!$CO231)),0,IF(AT$3=Inputs!$CN231,0.8,IF(AT$3=Inputs!$CN231+1,0.6,IF(AT$3=Inputs!$CN231+2,0.4,IF(AT$3=Inputs!$CO231,0.2,IF(AND(AT$3&gt;=Inputs!$CL231,AT$3&lt;Inputs!$CM231),(AT$3-Inputs!$CL231+1)/(Inputs!$AI231+1),0)))))))))</f>
        <v>0</v>
      </c>
      <c r="AU233" s="27">
        <f>IF(AND(Inputs!$CO231=0,AU$3&gt;=Inputs!$CM231),1,IF(AND(AU$3&gt;=Inputs!$CM231,AU$3&lt;Inputs!$CN231),1,IF(AND(AU$3=Inputs!$CN231,AU$3=Inputs!$CO231),1,IF(OR(AND(AU$3=Inputs!$CN231+1,Inputs!$CN231=Inputs!$CO231),AND(AU$3=Inputs!$CN231+2,Inputs!$CN231=Inputs!$CO231)),0,IF(AU$3=Inputs!$CN231,0.8,IF(AU$3=Inputs!$CN231+1,0.6,IF(AU$3=Inputs!$CN231+2,0.4,IF(AU$3=Inputs!$CO231,0.2,IF(AND(AU$3&gt;=Inputs!$CL231,AU$3&lt;Inputs!$CM231),(AU$3-Inputs!$CL231+1)/(Inputs!$AI231+1),0)))))))))</f>
        <v>0</v>
      </c>
      <c r="AV233" s="27">
        <f>IF(AND(Inputs!$CO231=0,AV$3&gt;=Inputs!$CM231),1,IF(AND(AV$3&gt;=Inputs!$CM231,AV$3&lt;Inputs!$CN231),1,IF(AND(AV$3=Inputs!$CN231,AV$3=Inputs!$CO231),1,IF(OR(AND(AV$3=Inputs!$CN231+1,Inputs!$CN231=Inputs!$CO231),AND(AV$3=Inputs!$CN231+2,Inputs!$CN231=Inputs!$CO231)),0,IF(AV$3=Inputs!$CN231,0.8,IF(AV$3=Inputs!$CN231+1,0.6,IF(AV$3=Inputs!$CN231+2,0.4,IF(AV$3=Inputs!$CO231,0.2,IF(AND(AV$3&gt;=Inputs!$CL231,AV$3&lt;Inputs!$CM231),(AV$3-Inputs!$CL231+1)/(Inputs!$AI231+1),0)))))))))</f>
        <v>0</v>
      </c>
      <c r="AW233" s="27">
        <f>IF(AND(Inputs!$CO231=0,AW$3&gt;=Inputs!$CM231),1,IF(AND(AW$3&gt;=Inputs!$CM231,AW$3&lt;Inputs!$CN231),1,IF(AND(AW$3=Inputs!$CN231,AW$3=Inputs!$CO231),1,IF(OR(AND(AW$3=Inputs!$CN231+1,Inputs!$CN231=Inputs!$CO231),AND(AW$3=Inputs!$CN231+2,Inputs!$CN231=Inputs!$CO231)),0,IF(AW$3=Inputs!$CN231,0.8,IF(AW$3=Inputs!$CN231+1,0.6,IF(AW$3=Inputs!$CN231+2,0.4,IF(AW$3=Inputs!$CO231,0.2,IF(AND(AW$3&gt;=Inputs!$CL231,AW$3&lt;Inputs!$CM231),(AW$3-Inputs!$CL231+1)/(Inputs!$AI231+1),0)))))))))</f>
        <v>0</v>
      </c>
      <c r="AX233" s="27">
        <f>IF(AND(Inputs!$CO231=0,AX$3&gt;=Inputs!$CM231),1,IF(AND(AX$3&gt;=Inputs!$CM231,AX$3&lt;Inputs!$CN231),1,IF(AND(AX$3=Inputs!$CN231,AX$3=Inputs!$CO231),1,IF(OR(AND(AX$3=Inputs!$CN231+1,Inputs!$CN231=Inputs!$CO231),AND(AX$3=Inputs!$CN231+2,Inputs!$CN231=Inputs!$CO231)),0,IF(AX$3=Inputs!$CN231,0.8,IF(AX$3=Inputs!$CN231+1,0.6,IF(AX$3=Inputs!$CN231+2,0.4,IF(AX$3=Inputs!$CO231,0.2,IF(AND(AX$3&gt;=Inputs!$CL231,AX$3&lt;Inputs!$CM231),(AX$3-Inputs!$CL231+1)/(Inputs!$AI231+1),0)))))))))</f>
        <v>0</v>
      </c>
      <c r="AY233" s="27">
        <f>IF(AND(Inputs!$CO231=0,AY$3&gt;=Inputs!$CM231),1,IF(AND(AY$3&gt;=Inputs!$CM231,AY$3&lt;Inputs!$CN231),1,IF(AND(AY$3=Inputs!$CN231,AY$3=Inputs!$CO231),1,IF(OR(AND(AY$3=Inputs!$CN231+1,Inputs!$CN231=Inputs!$CO231),AND(AY$3=Inputs!$CN231+2,Inputs!$CN231=Inputs!$CO231)),0,IF(AY$3=Inputs!$CN231,0.8,IF(AY$3=Inputs!$CN231+1,0.6,IF(AY$3=Inputs!$CN231+2,0.4,IF(AY$3=Inputs!$CO231,0.2,IF(AND(AY$3&gt;=Inputs!$CL231,AY$3&lt;Inputs!$CM231),(AY$3-Inputs!$CL231+1)/(Inputs!$AI231+1),0)))))))))</f>
        <v>0</v>
      </c>
      <c r="AZ233" s="27">
        <f>IF(AND(Inputs!$CO231=0,AZ$3&gt;=Inputs!$CM231),1,IF(AND(AZ$3&gt;=Inputs!$CM231,AZ$3&lt;Inputs!$CN231),1,IF(AND(AZ$3=Inputs!$CN231,AZ$3=Inputs!$CO231),1,IF(OR(AND(AZ$3=Inputs!$CN231+1,Inputs!$CN231=Inputs!$CO231),AND(AZ$3=Inputs!$CN231+2,Inputs!$CN231=Inputs!$CO231)),0,IF(AZ$3=Inputs!$CN231,0.8,IF(AZ$3=Inputs!$CN231+1,0.6,IF(AZ$3=Inputs!$CN231+2,0.4,IF(AZ$3=Inputs!$CO231,0.2,IF(AND(AZ$3&gt;=Inputs!$CL231,AZ$3&lt;Inputs!$CM231),(AZ$3-Inputs!$CL231+1)/(Inputs!$AI231+1),0)))))))))</f>
        <v>0</v>
      </c>
      <c r="BA233" s="27">
        <f>IF(AND(Inputs!$CO231=0,BA$3&gt;=Inputs!$CM231),1,IF(AND(BA$3&gt;=Inputs!$CM231,BA$3&lt;Inputs!$CN231),1,IF(AND(BA$3=Inputs!$CN231,BA$3=Inputs!$CO231),1,IF(OR(AND(BA$3=Inputs!$CN231+1,Inputs!$CN231=Inputs!$CO231),AND(BA$3=Inputs!$CN231+2,Inputs!$CN231=Inputs!$CO231)),0,IF(BA$3=Inputs!$CN231,0.8,IF(BA$3=Inputs!$CN231+1,0.6,IF(BA$3=Inputs!$CN231+2,0.4,IF(BA$3=Inputs!$CO231,0.2,IF(AND(BA$3&gt;=Inputs!$CL231,BA$3&lt;Inputs!$CM231),(BA$3-Inputs!$CL231+1)/(Inputs!$AI231+1),0)))))))))</f>
        <v>0</v>
      </c>
      <c r="BB233" s="27">
        <f>IF(AND(Inputs!$CO231=0,BB$3&gt;=Inputs!$CM231),1,IF(AND(BB$3&gt;=Inputs!$CM231,BB$3&lt;Inputs!$CN231),1,IF(AND(BB$3=Inputs!$CN231,BB$3=Inputs!$CO231),1,IF(OR(AND(BB$3=Inputs!$CN231+1,Inputs!$CN231=Inputs!$CO231),AND(BB$3=Inputs!$CN231+2,Inputs!$CN231=Inputs!$CO231)),0,IF(BB$3=Inputs!$CN231,0.8,IF(BB$3=Inputs!$CN231+1,0.6,IF(BB$3=Inputs!$CN231+2,0.4,IF(BB$3=Inputs!$CO231,0.2,IF(AND(BB$3&gt;=Inputs!$CL231,BB$3&lt;Inputs!$CM231),(BB$3-Inputs!$CL231+1)/(Inputs!$AI231+1),0)))))))))</f>
        <v>0</v>
      </c>
      <c r="BC233" s="27">
        <f>IF(AND(Inputs!$CO231=0,BC$3&gt;=Inputs!$CM231),1,IF(AND(BC$3&gt;=Inputs!$CM231,BC$3&lt;Inputs!$CN231),1,IF(AND(BC$3=Inputs!$CN231,BC$3=Inputs!$CO231),1,IF(OR(AND(BC$3=Inputs!$CN231+1,Inputs!$CN231=Inputs!$CO231),AND(BC$3=Inputs!$CN231+2,Inputs!$CN231=Inputs!$CO231)),0,IF(BC$3=Inputs!$CN231,0.8,IF(BC$3=Inputs!$CN231+1,0.6,IF(BC$3=Inputs!$CN231+2,0.4,IF(BC$3=Inputs!$CO231,0.2,IF(AND(BC$3&gt;=Inputs!$CL231,BC$3&lt;Inputs!$CM231),(BC$3-Inputs!$CL231+1)/(Inputs!$AI231+1),0)))))))))</f>
        <v>0</v>
      </c>
      <c r="BD233" s="27">
        <f>IF(AND(Inputs!$CO231=0,BD$3&gt;=Inputs!$CM231),1,IF(AND(BD$3&gt;=Inputs!$CM231,BD$3&lt;Inputs!$CN231),1,IF(AND(BD$3=Inputs!$CN231,BD$3=Inputs!$CO231),1,IF(OR(AND(BD$3=Inputs!$CN231+1,Inputs!$CN231=Inputs!$CO231),AND(BD$3=Inputs!$CN231+2,Inputs!$CN231=Inputs!$CO231)),0,IF(BD$3=Inputs!$CN231,0.8,IF(BD$3=Inputs!$CN231+1,0.6,IF(BD$3=Inputs!$CN231+2,0.4,IF(BD$3=Inputs!$CO231,0.2,IF(AND(BD$3&gt;=Inputs!$CL231,BD$3&lt;Inputs!$CM231),(BD$3-Inputs!$CL231+1)/(Inputs!$AI231+1),0)))))))))</f>
        <v>0</v>
      </c>
      <c r="BE233" s="27">
        <f>IF(AND(Inputs!$CO231=0,BE$3&gt;=Inputs!$CM231),1,IF(AND(BE$3&gt;=Inputs!$CM231,BE$3&lt;Inputs!$CN231),1,IF(AND(BE$3=Inputs!$CN231,BE$3=Inputs!$CO231),1,IF(OR(AND(BE$3=Inputs!$CN231+1,Inputs!$CN231=Inputs!$CO231),AND(BE$3=Inputs!$CN231+2,Inputs!$CN231=Inputs!$CO231)),0,IF(BE$3=Inputs!$CN231,0.8,IF(BE$3=Inputs!$CN231+1,0.6,IF(BE$3=Inputs!$CN231+2,0.4,IF(BE$3=Inputs!$CO231,0.2,IF(AND(BE$3&gt;=Inputs!$CL231,BE$3&lt;Inputs!$CM231),(BE$3-Inputs!$CL231+1)/(Inputs!$AI231+1),0)))))))))</f>
        <v>0</v>
      </c>
      <c r="BF233" s="27">
        <f>IF(AND(Inputs!$CO231=0,BF$3&gt;=Inputs!$CM231),1,IF(AND(BF$3&gt;=Inputs!$CM231,BF$3&lt;Inputs!$CN231),1,IF(AND(BF$3=Inputs!$CN231,BF$3=Inputs!$CO231),1,IF(OR(AND(BF$3=Inputs!$CN231+1,Inputs!$CN231=Inputs!$CO231),AND(BF$3=Inputs!$CN231+2,Inputs!$CN231=Inputs!$CO231)),0,IF(BF$3=Inputs!$CN231,0.8,IF(BF$3=Inputs!$CN231+1,0.6,IF(BF$3=Inputs!$CN231+2,0.4,IF(BF$3=Inputs!$CO231,0.2,IF(AND(BF$3&gt;=Inputs!$CL231,BF$3&lt;Inputs!$CM231),(BF$3-Inputs!$CL231+1)/(Inputs!$AI231+1),0)))))))))</f>
        <v>0</v>
      </c>
      <c r="BG233" s="27">
        <f>IF(AND(Inputs!$CO231=0,BG$3&gt;=Inputs!$CM231),1,IF(AND(BG$3&gt;=Inputs!$CM231,BG$3&lt;Inputs!$CN231),1,IF(AND(BG$3=Inputs!$CN231,BG$3=Inputs!$CO231),1,IF(OR(AND(BG$3=Inputs!$CN231+1,Inputs!$CN231=Inputs!$CO231),AND(BG$3=Inputs!$CN231+2,Inputs!$CN231=Inputs!$CO231)),0,IF(BG$3=Inputs!$CN231,0.8,IF(BG$3=Inputs!$CN231+1,0.6,IF(BG$3=Inputs!$CN231+2,0.4,IF(BG$3=Inputs!$CO231,0.2,IF(AND(BG$3&gt;=Inputs!$CL231,BG$3&lt;Inputs!$CM231),(BG$3-Inputs!$CL231+1)/(Inputs!$AI231+1),0)))))))))</f>
        <v>0</v>
      </c>
      <c r="BH233" s="27">
        <f>IF(AND(Inputs!$CO231=0,BH$3&gt;=Inputs!$CM231),1,IF(AND(BH$3&gt;=Inputs!$CM231,BH$3&lt;Inputs!$CN231),1,IF(AND(BH$3=Inputs!$CN231,BH$3=Inputs!$CO231),1,IF(OR(AND(BH$3=Inputs!$CN231+1,Inputs!$CN231=Inputs!$CO231),AND(BH$3=Inputs!$CN231+2,Inputs!$CN231=Inputs!$CO231)),0,IF(BH$3=Inputs!$CN231,0.8,IF(BH$3=Inputs!$CN231+1,0.6,IF(BH$3=Inputs!$CN231+2,0.4,IF(BH$3=Inputs!$CO231,0.2,IF(AND(BH$3&gt;=Inputs!$CL231,BH$3&lt;Inputs!$CM231),(BH$3-Inputs!$CL231+1)/(Inputs!$AI231+1),0)))))))))</f>
        <v>0</v>
      </c>
      <c r="BI233" s="27">
        <f>IF(AND(Inputs!$CO231=0,BI$3&gt;=Inputs!$CM231),1,IF(AND(BI$3&gt;=Inputs!$CM231,BI$3&lt;Inputs!$CN231),1,IF(AND(BI$3=Inputs!$CN231,BI$3=Inputs!$CO231),1,IF(OR(AND(BI$3=Inputs!$CN231+1,Inputs!$CN231=Inputs!$CO231),AND(BI$3=Inputs!$CN231+2,Inputs!$CN231=Inputs!$CO231)),0,IF(BI$3=Inputs!$CN231,0.8,IF(BI$3=Inputs!$CN231+1,0.6,IF(BI$3=Inputs!$CN231+2,0.4,IF(BI$3=Inputs!$CO231,0.2,IF(AND(BI$3&gt;=Inputs!$CL231,BI$3&lt;Inputs!$CM231),(BI$3-Inputs!$CL231+1)/(Inputs!$AI231+1),0)))))))))</f>
        <v>0</v>
      </c>
      <c r="BJ233" s="27">
        <f>IF(AND(Inputs!$CO231=0,BJ$3&gt;=Inputs!$CM231),1,IF(AND(BJ$3&gt;=Inputs!$CM231,BJ$3&lt;Inputs!$CN231),1,IF(AND(BJ$3=Inputs!$CN231,BJ$3=Inputs!$CO231),1,IF(OR(AND(BJ$3=Inputs!$CN231+1,Inputs!$CN231=Inputs!$CO231),AND(BJ$3=Inputs!$CN231+2,Inputs!$CN231=Inputs!$CO231)),0,IF(BJ$3=Inputs!$CN231,0.8,IF(BJ$3=Inputs!$CN231+1,0.6,IF(BJ$3=Inputs!$CN231+2,0.4,IF(BJ$3=Inputs!$CO231,0.2,IF(AND(BJ$3&gt;=Inputs!$CL231,BJ$3&lt;Inputs!$CM231),(BJ$3-Inputs!$CL231+1)/(Inputs!$AI231+1),0)))))))))</f>
        <v>0</v>
      </c>
      <c r="BK233" s="27">
        <f>IF(AND(Inputs!$CO231=0,BK$3&gt;=Inputs!$CM231),1,IF(AND(BK$3&gt;=Inputs!$CM231,BK$3&lt;Inputs!$CN231),1,IF(AND(BK$3=Inputs!$CN231,BK$3=Inputs!$CO231),1,IF(OR(AND(BK$3=Inputs!$CN231+1,Inputs!$CN231=Inputs!$CO231),AND(BK$3=Inputs!$CN231+2,Inputs!$CN231=Inputs!$CO231)),0,IF(BK$3=Inputs!$CN231,0.8,IF(BK$3=Inputs!$CN231+1,0.6,IF(BK$3=Inputs!$CN231+2,0.4,IF(BK$3=Inputs!$CO231,0.2,IF(AND(BK$3&gt;=Inputs!$CL231,BK$3&lt;Inputs!$CM231),(BK$3-Inputs!$CL231+1)/(Inputs!$AI231+1),0)))))))))</f>
        <v>0</v>
      </c>
      <c r="BL233" s="27">
        <f>IF(AND(Inputs!$CO231=0,BL$3&gt;=Inputs!$CM231),1,IF(AND(BL$3&gt;=Inputs!$CM231,BL$3&lt;Inputs!$CN231),1,IF(AND(BL$3=Inputs!$CN231,BL$3=Inputs!$CO231),1,IF(OR(AND(BL$3=Inputs!$CN231+1,Inputs!$CN231=Inputs!$CO231),AND(BL$3=Inputs!$CN231+2,Inputs!$CN231=Inputs!$CO231)),0,IF(BL$3=Inputs!$CN231,0.8,IF(BL$3=Inputs!$CN231+1,0.6,IF(BL$3=Inputs!$CN231+2,0.4,IF(BL$3=Inputs!$CO231,0.2,IF(AND(BL$3&gt;=Inputs!$CL231,BL$3&lt;Inputs!$CM231),(BL$3-Inputs!$CL231+1)/(Inputs!$AI231+1),0)))))))))</f>
        <v>0</v>
      </c>
      <c r="BM233" s="27">
        <f>IF(AND(Inputs!$CO231=0,BM$3&gt;=Inputs!$CM231),1,IF(AND(BM$3&gt;=Inputs!$CM231,BM$3&lt;Inputs!$CN231),1,IF(AND(BM$3=Inputs!$CN231,BM$3=Inputs!$CO231),1,IF(OR(AND(BM$3=Inputs!$CN231+1,Inputs!$CN231=Inputs!$CO231),AND(BM$3=Inputs!$CN231+2,Inputs!$CN231=Inputs!$CO231)),0,IF(BM$3=Inputs!$CN231,0.8,IF(BM$3=Inputs!$CN231+1,0.6,IF(BM$3=Inputs!$CN231+2,0.4,IF(BM$3=Inputs!$CO231,0.2,IF(AND(BM$3&gt;=Inputs!$CL231,BM$3&lt;Inputs!$CM231),(BM$3-Inputs!$CL231+1)/(Inputs!$AI231+1),0)))))))))</f>
        <v>0</v>
      </c>
    </row>
    <row r="234" spans="1:65">
      <c r="A234" s="7" t="str">
        <f>IF(Inputs!A232="","",Inputs!A232)</f>
        <v/>
      </c>
      <c r="B234" t="str">
        <f>IF(Inputs!B232="","",Inputs!B232)</f>
        <v/>
      </c>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292"/>
      <c r="AE234" s="292"/>
      <c r="AF234" s="292"/>
      <c r="AG234" s="50">
        <f t="shared" si="9"/>
        <v>0</v>
      </c>
      <c r="AH234" s="42">
        <f t="shared" si="8"/>
        <v>0</v>
      </c>
      <c r="AJ234" s="27">
        <f>IF(AND(Inputs!$CO232=0,AJ$3&gt;=Inputs!$CM232),1,IF(AND(AJ$3&gt;=Inputs!$CM232,AJ$3&lt;Inputs!$CN232),1,IF(AND(AJ$3=Inputs!$CN232,AJ$3=Inputs!$CO232),1,IF(OR(AND(AJ$3=Inputs!$CN232+1,Inputs!$CN232=Inputs!$CO232),AND(AJ$3=Inputs!$CN232+2,Inputs!$CN232=Inputs!$CO232)),0,IF(AJ$3=Inputs!$CN232,0.8,IF(AJ$3=Inputs!$CN232+1,0.6,IF(AJ$3=Inputs!$CN232+2,0.4,IF(AJ$3=Inputs!$CO232,0.2,IF(AND(AJ$3&gt;=Inputs!$CL232,AJ$3&lt;Inputs!$CM232),(AJ$3-Inputs!$CL232+1)/(Inputs!$AI232+1),0)))))))))</f>
        <v>0</v>
      </c>
      <c r="AK234" s="27">
        <f>IF(AND(Inputs!$CO232=0,AK$3&gt;=Inputs!$CM232),1,IF(AND(AK$3&gt;=Inputs!$CM232,AK$3&lt;Inputs!$CN232),1,IF(AND(AK$3=Inputs!$CN232,AK$3=Inputs!$CO232),1,IF(OR(AND(AK$3=Inputs!$CN232+1,Inputs!$CN232=Inputs!$CO232),AND(AK$3=Inputs!$CN232+2,Inputs!$CN232=Inputs!$CO232)),0,IF(AK$3=Inputs!$CN232,0.8,IF(AK$3=Inputs!$CN232+1,0.6,IF(AK$3=Inputs!$CN232+2,0.4,IF(AK$3=Inputs!$CO232,0.2,IF(AND(AK$3&gt;=Inputs!$CL232,AK$3&lt;Inputs!$CM232),(AK$3-Inputs!$CL232+1)/(Inputs!$AI232+1),0)))))))))</f>
        <v>0</v>
      </c>
      <c r="AL234" s="27">
        <f>IF(AND(Inputs!$CO232=0,AL$3&gt;=Inputs!$CM232),1,IF(AND(AL$3&gt;=Inputs!$CM232,AL$3&lt;Inputs!$CN232),1,IF(AND(AL$3=Inputs!$CN232,AL$3=Inputs!$CO232),1,IF(OR(AND(AL$3=Inputs!$CN232+1,Inputs!$CN232=Inputs!$CO232),AND(AL$3=Inputs!$CN232+2,Inputs!$CN232=Inputs!$CO232)),0,IF(AL$3=Inputs!$CN232,0.8,IF(AL$3=Inputs!$CN232+1,0.6,IF(AL$3=Inputs!$CN232+2,0.4,IF(AL$3=Inputs!$CO232,0.2,IF(AND(AL$3&gt;=Inputs!$CL232,AL$3&lt;Inputs!$CM232),(AL$3-Inputs!$CL232+1)/(Inputs!$AI232+1),0)))))))))</f>
        <v>0</v>
      </c>
      <c r="AM234" s="27">
        <f>IF(AND(Inputs!$CO232=0,AM$3&gt;=Inputs!$CM232),1,IF(AND(AM$3&gt;=Inputs!$CM232,AM$3&lt;Inputs!$CN232),1,IF(AND(AM$3=Inputs!$CN232,AM$3=Inputs!$CO232),1,IF(OR(AND(AM$3=Inputs!$CN232+1,Inputs!$CN232=Inputs!$CO232),AND(AM$3=Inputs!$CN232+2,Inputs!$CN232=Inputs!$CO232)),0,IF(AM$3=Inputs!$CN232,0.8,IF(AM$3=Inputs!$CN232+1,0.6,IF(AM$3=Inputs!$CN232+2,0.4,IF(AM$3=Inputs!$CO232,0.2,IF(AND(AM$3&gt;=Inputs!$CL232,AM$3&lt;Inputs!$CM232),(AM$3-Inputs!$CL232+1)/(Inputs!$AI232+1),0)))))))))</f>
        <v>0</v>
      </c>
      <c r="AN234" s="27">
        <f>IF(AND(Inputs!$CO232=0,AN$3&gt;=Inputs!$CM232),1,IF(AND(AN$3&gt;=Inputs!$CM232,AN$3&lt;Inputs!$CN232),1,IF(AND(AN$3=Inputs!$CN232,AN$3=Inputs!$CO232),1,IF(OR(AND(AN$3=Inputs!$CN232+1,Inputs!$CN232=Inputs!$CO232),AND(AN$3=Inputs!$CN232+2,Inputs!$CN232=Inputs!$CO232)),0,IF(AN$3=Inputs!$CN232,0.8,IF(AN$3=Inputs!$CN232+1,0.6,IF(AN$3=Inputs!$CN232+2,0.4,IF(AN$3=Inputs!$CO232,0.2,IF(AND(AN$3&gt;=Inputs!$CL232,AN$3&lt;Inputs!$CM232),(AN$3-Inputs!$CL232+1)/(Inputs!$AI232+1),0)))))))))</f>
        <v>0</v>
      </c>
      <c r="AO234" s="27">
        <f>IF(AND(Inputs!$CO232=0,AO$3&gt;=Inputs!$CM232),1,IF(AND(AO$3&gt;=Inputs!$CM232,AO$3&lt;Inputs!$CN232),1,IF(AND(AO$3=Inputs!$CN232,AO$3=Inputs!$CO232),1,IF(OR(AND(AO$3=Inputs!$CN232+1,Inputs!$CN232=Inputs!$CO232),AND(AO$3=Inputs!$CN232+2,Inputs!$CN232=Inputs!$CO232)),0,IF(AO$3=Inputs!$CN232,0.8,IF(AO$3=Inputs!$CN232+1,0.6,IF(AO$3=Inputs!$CN232+2,0.4,IF(AO$3=Inputs!$CO232,0.2,IF(AND(AO$3&gt;=Inputs!$CL232,AO$3&lt;Inputs!$CM232),(AO$3-Inputs!$CL232+1)/(Inputs!$AI232+1),0)))))))))</f>
        <v>0</v>
      </c>
      <c r="AP234" s="27">
        <f>IF(AND(Inputs!$CO232=0,AP$3&gt;=Inputs!$CM232),1,IF(AND(AP$3&gt;=Inputs!$CM232,AP$3&lt;Inputs!$CN232),1,IF(AND(AP$3=Inputs!$CN232,AP$3=Inputs!$CO232),1,IF(OR(AND(AP$3=Inputs!$CN232+1,Inputs!$CN232=Inputs!$CO232),AND(AP$3=Inputs!$CN232+2,Inputs!$CN232=Inputs!$CO232)),0,IF(AP$3=Inputs!$CN232,0.8,IF(AP$3=Inputs!$CN232+1,0.6,IF(AP$3=Inputs!$CN232+2,0.4,IF(AP$3=Inputs!$CO232,0.2,IF(AND(AP$3&gt;=Inputs!$CL232,AP$3&lt;Inputs!$CM232),(AP$3-Inputs!$CL232+1)/(Inputs!$AI232+1),0)))))))))</f>
        <v>0</v>
      </c>
      <c r="AQ234" s="27">
        <f>IF(AND(Inputs!$CO232=0,AQ$3&gt;=Inputs!$CM232),1,IF(AND(AQ$3&gt;=Inputs!$CM232,AQ$3&lt;Inputs!$CN232),1,IF(AND(AQ$3=Inputs!$CN232,AQ$3=Inputs!$CO232),1,IF(OR(AND(AQ$3=Inputs!$CN232+1,Inputs!$CN232=Inputs!$CO232),AND(AQ$3=Inputs!$CN232+2,Inputs!$CN232=Inputs!$CO232)),0,IF(AQ$3=Inputs!$CN232,0.8,IF(AQ$3=Inputs!$CN232+1,0.6,IF(AQ$3=Inputs!$CN232+2,0.4,IF(AQ$3=Inputs!$CO232,0.2,IF(AND(AQ$3&gt;=Inputs!$CL232,AQ$3&lt;Inputs!$CM232),(AQ$3-Inputs!$CL232+1)/(Inputs!$AI232+1),0)))))))))</f>
        <v>0</v>
      </c>
      <c r="AR234" s="27">
        <f>IF(AND(Inputs!$CO232=0,AR$3&gt;=Inputs!$CM232),1,IF(AND(AR$3&gt;=Inputs!$CM232,AR$3&lt;Inputs!$CN232),1,IF(AND(AR$3=Inputs!$CN232,AR$3=Inputs!$CO232),1,IF(OR(AND(AR$3=Inputs!$CN232+1,Inputs!$CN232=Inputs!$CO232),AND(AR$3=Inputs!$CN232+2,Inputs!$CN232=Inputs!$CO232)),0,IF(AR$3=Inputs!$CN232,0.8,IF(AR$3=Inputs!$CN232+1,0.6,IF(AR$3=Inputs!$CN232+2,0.4,IF(AR$3=Inputs!$CO232,0.2,IF(AND(AR$3&gt;=Inputs!$CL232,AR$3&lt;Inputs!$CM232),(AR$3-Inputs!$CL232+1)/(Inputs!$AI232+1),0)))))))))</f>
        <v>0</v>
      </c>
      <c r="AS234" s="27">
        <f>IF(AND(Inputs!$CO232=0,AS$3&gt;=Inputs!$CM232),1,IF(AND(AS$3&gt;=Inputs!$CM232,AS$3&lt;Inputs!$CN232),1,IF(AND(AS$3=Inputs!$CN232,AS$3=Inputs!$CO232),1,IF(OR(AND(AS$3=Inputs!$CN232+1,Inputs!$CN232=Inputs!$CO232),AND(AS$3=Inputs!$CN232+2,Inputs!$CN232=Inputs!$CO232)),0,IF(AS$3=Inputs!$CN232,0.8,IF(AS$3=Inputs!$CN232+1,0.6,IF(AS$3=Inputs!$CN232+2,0.4,IF(AS$3=Inputs!$CO232,0.2,IF(AND(AS$3&gt;=Inputs!$CL232,AS$3&lt;Inputs!$CM232),(AS$3-Inputs!$CL232+1)/(Inputs!$AI232+1),0)))))))))</f>
        <v>0</v>
      </c>
      <c r="AT234" s="27">
        <f>IF(AND(Inputs!$CO232=0,AT$3&gt;=Inputs!$CM232),1,IF(AND(AT$3&gt;=Inputs!$CM232,AT$3&lt;Inputs!$CN232),1,IF(AND(AT$3=Inputs!$CN232,AT$3=Inputs!$CO232),1,IF(OR(AND(AT$3=Inputs!$CN232+1,Inputs!$CN232=Inputs!$CO232),AND(AT$3=Inputs!$CN232+2,Inputs!$CN232=Inputs!$CO232)),0,IF(AT$3=Inputs!$CN232,0.8,IF(AT$3=Inputs!$CN232+1,0.6,IF(AT$3=Inputs!$CN232+2,0.4,IF(AT$3=Inputs!$CO232,0.2,IF(AND(AT$3&gt;=Inputs!$CL232,AT$3&lt;Inputs!$CM232),(AT$3-Inputs!$CL232+1)/(Inputs!$AI232+1),0)))))))))</f>
        <v>0</v>
      </c>
      <c r="AU234" s="27">
        <f>IF(AND(Inputs!$CO232=0,AU$3&gt;=Inputs!$CM232),1,IF(AND(AU$3&gt;=Inputs!$CM232,AU$3&lt;Inputs!$CN232),1,IF(AND(AU$3=Inputs!$CN232,AU$3=Inputs!$CO232),1,IF(OR(AND(AU$3=Inputs!$CN232+1,Inputs!$CN232=Inputs!$CO232),AND(AU$3=Inputs!$CN232+2,Inputs!$CN232=Inputs!$CO232)),0,IF(AU$3=Inputs!$CN232,0.8,IF(AU$3=Inputs!$CN232+1,0.6,IF(AU$3=Inputs!$CN232+2,0.4,IF(AU$3=Inputs!$CO232,0.2,IF(AND(AU$3&gt;=Inputs!$CL232,AU$3&lt;Inputs!$CM232),(AU$3-Inputs!$CL232+1)/(Inputs!$AI232+1),0)))))))))</f>
        <v>0</v>
      </c>
      <c r="AV234" s="27">
        <f>IF(AND(Inputs!$CO232=0,AV$3&gt;=Inputs!$CM232),1,IF(AND(AV$3&gt;=Inputs!$CM232,AV$3&lt;Inputs!$CN232),1,IF(AND(AV$3=Inputs!$CN232,AV$3=Inputs!$CO232),1,IF(OR(AND(AV$3=Inputs!$CN232+1,Inputs!$CN232=Inputs!$CO232),AND(AV$3=Inputs!$CN232+2,Inputs!$CN232=Inputs!$CO232)),0,IF(AV$3=Inputs!$CN232,0.8,IF(AV$3=Inputs!$CN232+1,0.6,IF(AV$3=Inputs!$CN232+2,0.4,IF(AV$3=Inputs!$CO232,0.2,IF(AND(AV$3&gt;=Inputs!$CL232,AV$3&lt;Inputs!$CM232),(AV$3-Inputs!$CL232+1)/(Inputs!$AI232+1),0)))))))))</f>
        <v>0</v>
      </c>
      <c r="AW234" s="27">
        <f>IF(AND(Inputs!$CO232=0,AW$3&gt;=Inputs!$CM232),1,IF(AND(AW$3&gt;=Inputs!$CM232,AW$3&lt;Inputs!$CN232),1,IF(AND(AW$3=Inputs!$CN232,AW$3=Inputs!$CO232),1,IF(OR(AND(AW$3=Inputs!$CN232+1,Inputs!$CN232=Inputs!$CO232),AND(AW$3=Inputs!$CN232+2,Inputs!$CN232=Inputs!$CO232)),0,IF(AW$3=Inputs!$CN232,0.8,IF(AW$3=Inputs!$CN232+1,0.6,IF(AW$3=Inputs!$CN232+2,0.4,IF(AW$3=Inputs!$CO232,0.2,IF(AND(AW$3&gt;=Inputs!$CL232,AW$3&lt;Inputs!$CM232),(AW$3-Inputs!$CL232+1)/(Inputs!$AI232+1),0)))))))))</f>
        <v>0</v>
      </c>
      <c r="AX234" s="27">
        <f>IF(AND(Inputs!$CO232=0,AX$3&gt;=Inputs!$CM232),1,IF(AND(AX$3&gt;=Inputs!$CM232,AX$3&lt;Inputs!$CN232),1,IF(AND(AX$3=Inputs!$CN232,AX$3=Inputs!$CO232),1,IF(OR(AND(AX$3=Inputs!$CN232+1,Inputs!$CN232=Inputs!$CO232),AND(AX$3=Inputs!$CN232+2,Inputs!$CN232=Inputs!$CO232)),0,IF(AX$3=Inputs!$CN232,0.8,IF(AX$3=Inputs!$CN232+1,0.6,IF(AX$3=Inputs!$CN232+2,0.4,IF(AX$3=Inputs!$CO232,0.2,IF(AND(AX$3&gt;=Inputs!$CL232,AX$3&lt;Inputs!$CM232),(AX$3-Inputs!$CL232+1)/(Inputs!$AI232+1),0)))))))))</f>
        <v>0</v>
      </c>
      <c r="AY234" s="27">
        <f>IF(AND(Inputs!$CO232=0,AY$3&gt;=Inputs!$CM232),1,IF(AND(AY$3&gt;=Inputs!$CM232,AY$3&lt;Inputs!$CN232),1,IF(AND(AY$3=Inputs!$CN232,AY$3=Inputs!$CO232),1,IF(OR(AND(AY$3=Inputs!$CN232+1,Inputs!$CN232=Inputs!$CO232),AND(AY$3=Inputs!$CN232+2,Inputs!$CN232=Inputs!$CO232)),0,IF(AY$3=Inputs!$CN232,0.8,IF(AY$3=Inputs!$CN232+1,0.6,IF(AY$3=Inputs!$CN232+2,0.4,IF(AY$3=Inputs!$CO232,0.2,IF(AND(AY$3&gt;=Inputs!$CL232,AY$3&lt;Inputs!$CM232),(AY$3-Inputs!$CL232+1)/(Inputs!$AI232+1),0)))))))))</f>
        <v>0</v>
      </c>
      <c r="AZ234" s="27">
        <f>IF(AND(Inputs!$CO232=0,AZ$3&gt;=Inputs!$CM232),1,IF(AND(AZ$3&gt;=Inputs!$CM232,AZ$3&lt;Inputs!$CN232),1,IF(AND(AZ$3=Inputs!$CN232,AZ$3=Inputs!$CO232),1,IF(OR(AND(AZ$3=Inputs!$CN232+1,Inputs!$CN232=Inputs!$CO232),AND(AZ$3=Inputs!$CN232+2,Inputs!$CN232=Inputs!$CO232)),0,IF(AZ$3=Inputs!$CN232,0.8,IF(AZ$3=Inputs!$CN232+1,0.6,IF(AZ$3=Inputs!$CN232+2,0.4,IF(AZ$3=Inputs!$CO232,0.2,IF(AND(AZ$3&gt;=Inputs!$CL232,AZ$3&lt;Inputs!$CM232),(AZ$3-Inputs!$CL232+1)/(Inputs!$AI232+1),0)))))))))</f>
        <v>0</v>
      </c>
      <c r="BA234" s="27">
        <f>IF(AND(Inputs!$CO232=0,BA$3&gt;=Inputs!$CM232),1,IF(AND(BA$3&gt;=Inputs!$CM232,BA$3&lt;Inputs!$CN232),1,IF(AND(BA$3=Inputs!$CN232,BA$3=Inputs!$CO232),1,IF(OR(AND(BA$3=Inputs!$CN232+1,Inputs!$CN232=Inputs!$CO232),AND(BA$3=Inputs!$CN232+2,Inputs!$CN232=Inputs!$CO232)),0,IF(BA$3=Inputs!$CN232,0.8,IF(BA$3=Inputs!$CN232+1,0.6,IF(BA$3=Inputs!$CN232+2,0.4,IF(BA$3=Inputs!$CO232,0.2,IF(AND(BA$3&gt;=Inputs!$CL232,BA$3&lt;Inputs!$CM232),(BA$3-Inputs!$CL232+1)/(Inputs!$AI232+1),0)))))))))</f>
        <v>0</v>
      </c>
      <c r="BB234" s="27">
        <f>IF(AND(Inputs!$CO232=0,BB$3&gt;=Inputs!$CM232),1,IF(AND(BB$3&gt;=Inputs!$CM232,BB$3&lt;Inputs!$CN232),1,IF(AND(BB$3=Inputs!$CN232,BB$3=Inputs!$CO232),1,IF(OR(AND(BB$3=Inputs!$CN232+1,Inputs!$CN232=Inputs!$CO232),AND(BB$3=Inputs!$CN232+2,Inputs!$CN232=Inputs!$CO232)),0,IF(BB$3=Inputs!$CN232,0.8,IF(BB$3=Inputs!$CN232+1,0.6,IF(BB$3=Inputs!$CN232+2,0.4,IF(BB$3=Inputs!$CO232,0.2,IF(AND(BB$3&gt;=Inputs!$CL232,BB$3&lt;Inputs!$CM232),(BB$3-Inputs!$CL232+1)/(Inputs!$AI232+1),0)))))))))</f>
        <v>0</v>
      </c>
      <c r="BC234" s="27">
        <f>IF(AND(Inputs!$CO232=0,BC$3&gt;=Inputs!$CM232),1,IF(AND(BC$3&gt;=Inputs!$CM232,BC$3&lt;Inputs!$CN232),1,IF(AND(BC$3=Inputs!$CN232,BC$3=Inputs!$CO232),1,IF(OR(AND(BC$3=Inputs!$CN232+1,Inputs!$CN232=Inputs!$CO232),AND(BC$3=Inputs!$CN232+2,Inputs!$CN232=Inputs!$CO232)),0,IF(BC$3=Inputs!$CN232,0.8,IF(BC$3=Inputs!$CN232+1,0.6,IF(BC$3=Inputs!$CN232+2,0.4,IF(BC$3=Inputs!$CO232,0.2,IF(AND(BC$3&gt;=Inputs!$CL232,BC$3&lt;Inputs!$CM232),(BC$3-Inputs!$CL232+1)/(Inputs!$AI232+1),0)))))))))</f>
        <v>0</v>
      </c>
      <c r="BD234" s="27">
        <f>IF(AND(Inputs!$CO232=0,BD$3&gt;=Inputs!$CM232),1,IF(AND(BD$3&gt;=Inputs!$CM232,BD$3&lt;Inputs!$CN232),1,IF(AND(BD$3=Inputs!$CN232,BD$3=Inputs!$CO232),1,IF(OR(AND(BD$3=Inputs!$CN232+1,Inputs!$CN232=Inputs!$CO232),AND(BD$3=Inputs!$CN232+2,Inputs!$CN232=Inputs!$CO232)),0,IF(BD$3=Inputs!$CN232,0.8,IF(BD$3=Inputs!$CN232+1,0.6,IF(BD$3=Inputs!$CN232+2,0.4,IF(BD$3=Inputs!$CO232,0.2,IF(AND(BD$3&gt;=Inputs!$CL232,BD$3&lt;Inputs!$CM232),(BD$3-Inputs!$CL232+1)/(Inputs!$AI232+1),0)))))))))</f>
        <v>0</v>
      </c>
      <c r="BE234" s="27">
        <f>IF(AND(Inputs!$CO232=0,BE$3&gt;=Inputs!$CM232),1,IF(AND(BE$3&gt;=Inputs!$CM232,BE$3&lt;Inputs!$CN232),1,IF(AND(BE$3=Inputs!$CN232,BE$3=Inputs!$CO232),1,IF(OR(AND(BE$3=Inputs!$CN232+1,Inputs!$CN232=Inputs!$CO232),AND(BE$3=Inputs!$CN232+2,Inputs!$CN232=Inputs!$CO232)),0,IF(BE$3=Inputs!$CN232,0.8,IF(BE$3=Inputs!$CN232+1,0.6,IF(BE$3=Inputs!$CN232+2,0.4,IF(BE$3=Inputs!$CO232,0.2,IF(AND(BE$3&gt;=Inputs!$CL232,BE$3&lt;Inputs!$CM232),(BE$3-Inputs!$CL232+1)/(Inputs!$AI232+1),0)))))))))</f>
        <v>0</v>
      </c>
      <c r="BF234" s="27">
        <f>IF(AND(Inputs!$CO232=0,BF$3&gt;=Inputs!$CM232),1,IF(AND(BF$3&gt;=Inputs!$CM232,BF$3&lt;Inputs!$CN232),1,IF(AND(BF$3=Inputs!$CN232,BF$3=Inputs!$CO232),1,IF(OR(AND(BF$3=Inputs!$CN232+1,Inputs!$CN232=Inputs!$CO232),AND(BF$3=Inputs!$CN232+2,Inputs!$CN232=Inputs!$CO232)),0,IF(BF$3=Inputs!$CN232,0.8,IF(BF$3=Inputs!$CN232+1,0.6,IF(BF$3=Inputs!$CN232+2,0.4,IF(BF$3=Inputs!$CO232,0.2,IF(AND(BF$3&gt;=Inputs!$CL232,BF$3&lt;Inputs!$CM232),(BF$3-Inputs!$CL232+1)/(Inputs!$AI232+1),0)))))))))</f>
        <v>0</v>
      </c>
      <c r="BG234" s="27">
        <f>IF(AND(Inputs!$CO232=0,BG$3&gt;=Inputs!$CM232),1,IF(AND(BG$3&gt;=Inputs!$CM232,BG$3&lt;Inputs!$CN232),1,IF(AND(BG$3=Inputs!$CN232,BG$3=Inputs!$CO232),1,IF(OR(AND(BG$3=Inputs!$CN232+1,Inputs!$CN232=Inputs!$CO232),AND(BG$3=Inputs!$CN232+2,Inputs!$CN232=Inputs!$CO232)),0,IF(BG$3=Inputs!$CN232,0.8,IF(BG$3=Inputs!$CN232+1,0.6,IF(BG$3=Inputs!$CN232+2,0.4,IF(BG$3=Inputs!$CO232,0.2,IF(AND(BG$3&gt;=Inputs!$CL232,BG$3&lt;Inputs!$CM232),(BG$3-Inputs!$CL232+1)/(Inputs!$AI232+1),0)))))))))</f>
        <v>0</v>
      </c>
      <c r="BH234" s="27">
        <f>IF(AND(Inputs!$CO232=0,BH$3&gt;=Inputs!$CM232),1,IF(AND(BH$3&gt;=Inputs!$CM232,BH$3&lt;Inputs!$CN232),1,IF(AND(BH$3=Inputs!$CN232,BH$3=Inputs!$CO232),1,IF(OR(AND(BH$3=Inputs!$CN232+1,Inputs!$CN232=Inputs!$CO232),AND(BH$3=Inputs!$CN232+2,Inputs!$CN232=Inputs!$CO232)),0,IF(BH$3=Inputs!$CN232,0.8,IF(BH$3=Inputs!$CN232+1,0.6,IF(BH$3=Inputs!$CN232+2,0.4,IF(BH$3=Inputs!$CO232,0.2,IF(AND(BH$3&gt;=Inputs!$CL232,BH$3&lt;Inputs!$CM232),(BH$3-Inputs!$CL232+1)/(Inputs!$AI232+1),0)))))))))</f>
        <v>0</v>
      </c>
      <c r="BI234" s="27">
        <f>IF(AND(Inputs!$CO232=0,BI$3&gt;=Inputs!$CM232),1,IF(AND(BI$3&gt;=Inputs!$CM232,BI$3&lt;Inputs!$CN232),1,IF(AND(BI$3=Inputs!$CN232,BI$3=Inputs!$CO232),1,IF(OR(AND(BI$3=Inputs!$CN232+1,Inputs!$CN232=Inputs!$CO232),AND(BI$3=Inputs!$CN232+2,Inputs!$CN232=Inputs!$CO232)),0,IF(BI$3=Inputs!$CN232,0.8,IF(BI$3=Inputs!$CN232+1,0.6,IF(BI$3=Inputs!$CN232+2,0.4,IF(BI$3=Inputs!$CO232,0.2,IF(AND(BI$3&gt;=Inputs!$CL232,BI$3&lt;Inputs!$CM232),(BI$3-Inputs!$CL232+1)/(Inputs!$AI232+1),0)))))))))</f>
        <v>0</v>
      </c>
      <c r="BJ234" s="27">
        <f>IF(AND(Inputs!$CO232=0,BJ$3&gt;=Inputs!$CM232),1,IF(AND(BJ$3&gt;=Inputs!$CM232,BJ$3&lt;Inputs!$CN232),1,IF(AND(BJ$3=Inputs!$CN232,BJ$3=Inputs!$CO232),1,IF(OR(AND(BJ$3=Inputs!$CN232+1,Inputs!$CN232=Inputs!$CO232),AND(BJ$3=Inputs!$CN232+2,Inputs!$CN232=Inputs!$CO232)),0,IF(BJ$3=Inputs!$CN232,0.8,IF(BJ$3=Inputs!$CN232+1,0.6,IF(BJ$3=Inputs!$CN232+2,0.4,IF(BJ$3=Inputs!$CO232,0.2,IF(AND(BJ$3&gt;=Inputs!$CL232,BJ$3&lt;Inputs!$CM232),(BJ$3-Inputs!$CL232+1)/(Inputs!$AI232+1),0)))))))))</f>
        <v>0</v>
      </c>
      <c r="BK234" s="27">
        <f>IF(AND(Inputs!$CO232=0,BK$3&gt;=Inputs!$CM232),1,IF(AND(BK$3&gt;=Inputs!$CM232,BK$3&lt;Inputs!$CN232),1,IF(AND(BK$3=Inputs!$CN232,BK$3=Inputs!$CO232),1,IF(OR(AND(BK$3=Inputs!$CN232+1,Inputs!$CN232=Inputs!$CO232),AND(BK$3=Inputs!$CN232+2,Inputs!$CN232=Inputs!$CO232)),0,IF(BK$3=Inputs!$CN232,0.8,IF(BK$3=Inputs!$CN232+1,0.6,IF(BK$3=Inputs!$CN232+2,0.4,IF(BK$3=Inputs!$CO232,0.2,IF(AND(BK$3&gt;=Inputs!$CL232,BK$3&lt;Inputs!$CM232),(BK$3-Inputs!$CL232+1)/(Inputs!$AI232+1),0)))))))))</f>
        <v>0</v>
      </c>
      <c r="BL234" s="27">
        <f>IF(AND(Inputs!$CO232=0,BL$3&gt;=Inputs!$CM232),1,IF(AND(BL$3&gt;=Inputs!$CM232,BL$3&lt;Inputs!$CN232),1,IF(AND(BL$3=Inputs!$CN232,BL$3=Inputs!$CO232),1,IF(OR(AND(BL$3=Inputs!$CN232+1,Inputs!$CN232=Inputs!$CO232),AND(BL$3=Inputs!$CN232+2,Inputs!$CN232=Inputs!$CO232)),0,IF(BL$3=Inputs!$CN232,0.8,IF(BL$3=Inputs!$CN232+1,0.6,IF(BL$3=Inputs!$CN232+2,0.4,IF(BL$3=Inputs!$CO232,0.2,IF(AND(BL$3&gt;=Inputs!$CL232,BL$3&lt;Inputs!$CM232),(BL$3-Inputs!$CL232+1)/(Inputs!$AI232+1),0)))))))))</f>
        <v>0</v>
      </c>
      <c r="BM234" s="27">
        <f>IF(AND(Inputs!$CO232=0,BM$3&gt;=Inputs!$CM232),1,IF(AND(BM$3&gt;=Inputs!$CM232,BM$3&lt;Inputs!$CN232),1,IF(AND(BM$3=Inputs!$CN232,BM$3=Inputs!$CO232),1,IF(OR(AND(BM$3=Inputs!$CN232+1,Inputs!$CN232=Inputs!$CO232),AND(BM$3=Inputs!$CN232+2,Inputs!$CN232=Inputs!$CO232)),0,IF(BM$3=Inputs!$CN232,0.8,IF(BM$3=Inputs!$CN232+1,0.6,IF(BM$3=Inputs!$CN232+2,0.4,IF(BM$3=Inputs!$CO232,0.2,IF(AND(BM$3&gt;=Inputs!$CL232,BM$3&lt;Inputs!$CM232),(BM$3-Inputs!$CL232+1)/(Inputs!$AI232+1),0)))))))))</f>
        <v>0</v>
      </c>
    </row>
    <row r="235" spans="1:65">
      <c r="A235" s="7" t="str">
        <f>IF(Inputs!A233="","",Inputs!A233)</f>
        <v/>
      </c>
      <c r="B235" t="str">
        <f>IF(Inputs!B233="","",Inputs!B233)</f>
        <v/>
      </c>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292"/>
      <c r="AE235" s="292"/>
      <c r="AF235" s="292"/>
      <c r="AG235" s="50">
        <f t="shared" si="9"/>
        <v>0</v>
      </c>
      <c r="AH235" s="42">
        <f t="shared" si="8"/>
        <v>0</v>
      </c>
      <c r="AJ235" s="27">
        <f>IF(AND(Inputs!$CO233=0,AJ$3&gt;=Inputs!$CM233),1,IF(AND(AJ$3&gt;=Inputs!$CM233,AJ$3&lt;Inputs!$CN233),1,IF(AND(AJ$3=Inputs!$CN233,AJ$3=Inputs!$CO233),1,IF(OR(AND(AJ$3=Inputs!$CN233+1,Inputs!$CN233=Inputs!$CO233),AND(AJ$3=Inputs!$CN233+2,Inputs!$CN233=Inputs!$CO233)),0,IF(AJ$3=Inputs!$CN233,0.8,IF(AJ$3=Inputs!$CN233+1,0.6,IF(AJ$3=Inputs!$CN233+2,0.4,IF(AJ$3=Inputs!$CO233,0.2,IF(AND(AJ$3&gt;=Inputs!$CL233,AJ$3&lt;Inputs!$CM233),(AJ$3-Inputs!$CL233+1)/(Inputs!$AI233+1),0)))))))))</f>
        <v>0</v>
      </c>
      <c r="AK235" s="27">
        <f>IF(AND(Inputs!$CO233=0,AK$3&gt;=Inputs!$CM233),1,IF(AND(AK$3&gt;=Inputs!$CM233,AK$3&lt;Inputs!$CN233),1,IF(AND(AK$3=Inputs!$CN233,AK$3=Inputs!$CO233),1,IF(OR(AND(AK$3=Inputs!$CN233+1,Inputs!$CN233=Inputs!$CO233),AND(AK$3=Inputs!$CN233+2,Inputs!$CN233=Inputs!$CO233)),0,IF(AK$3=Inputs!$CN233,0.8,IF(AK$3=Inputs!$CN233+1,0.6,IF(AK$3=Inputs!$CN233+2,0.4,IF(AK$3=Inputs!$CO233,0.2,IF(AND(AK$3&gt;=Inputs!$CL233,AK$3&lt;Inputs!$CM233),(AK$3-Inputs!$CL233+1)/(Inputs!$AI233+1),0)))))))))</f>
        <v>0</v>
      </c>
      <c r="AL235" s="27">
        <f>IF(AND(Inputs!$CO233=0,AL$3&gt;=Inputs!$CM233),1,IF(AND(AL$3&gt;=Inputs!$CM233,AL$3&lt;Inputs!$CN233),1,IF(AND(AL$3=Inputs!$CN233,AL$3=Inputs!$CO233),1,IF(OR(AND(AL$3=Inputs!$CN233+1,Inputs!$CN233=Inputs!$CO233),AND(AL$3=Inputs!$CN233+2,Inputs!$CN233=Inputs!$CO233)),0,IF(AL$3=Inputs!$CN233,0.8,IF(AL$3=Inputs!$CN233+1,0.6,IF(AL$3=Inputs!$CN233+2,0.4,IF(AL$3=Inputs!$CO233,0.2,IF(AND(AL$3&gt;=Inputs!$CL233,AL$3&lt;Inputs!$CM233),(AL$3-Inputs!$CL233+1)/(Inputs!$AI233+1),0)))))))))</f>
        <v>0</v>
      </c>
      <c r="AM235" s="27">
        <f>IF(AND(Inputs!$CO233=0,AM$3&gt;=Inputs!$CM233),1,IF(AND(AM$3&gt;=Inputs!$CM233,AM$3&lt;Inputs!$CN233),1,IF(AND(AM$3=Inputs!$CN233,AM$3=Inputs!$CO233),1,IF(OR(AND(AM$3=Inputs!$CN233+1,Inputs!$CN233=Inputs!$CO233),AND(AM$3=Inputs!$CN233+2,Inputs!$CN233=Inputs!$CO233)),0,IF(AM$3=Inputs!$CN233,0.8,IF(AM$3=Inputs!$CN233+1,0.6,IF(AM$3=Inputs!$CN233+2,0.4,IF(AM$3=Inputs!$CO233,0.2,IF(AND(AM$3&gt;=Inputs!$CL233,AM$3&lt;Inputs!$CM233),(AM$3-Inputs!$CL233+1)/(Inputs!$AI233+1),0)))))))))</f>
        <v>0</v>
      </c>
      <c r="AN235" s="27">
        <f>IF(AND(Inputs!$CO233=0,AN$3&gt;=Inputs!$CM233),1,IF(AND(AN$3&gt;=Inputs!$CM233,AN$3&lt;Inputs!$CN233),1,IF(AND(AN$3=Inputs!$CN233,AN$3=Inputs!$CO233),1,IF(OR(AND(AN$3=Inputs!$CN233+1,Inputs!$CN233=Inputs!$CO233),AND(AN$3=Inputs!$CN233+2,Inputs!$CN233=Inputs!$CO233)),0,IF(AN$3=Inputs!$CN233,0.8,IF(AN$3=Inputs!$CN233+1,0.6,IF(AN$3=Inputs!$CN233+2,0.4,IF(AN$3=Inputs!$CO233,0.2,IF(AND(AN$3&gt;=Inputs!$CL233,AN$3&lt;Inputs!$CM233),(AN$3-Inputs!$CL233+1)/(Inputs!$AI233+1),0)))))))))</f>
        <v>0</v>
      </c>
      <c r="AO235" s="27">
        <f>IF(AND(Inputs!$CO233=0,AO$3&gt;=Inputs!$CM233),1,IF(AND(AO$3&gt;=Inputs!$CM233,AO$3&lt;Inputs!$CN233),1,IF(AND(AO$3=Inputs!$CN233,AO$3=Inputs!$CO233),1,IF(OR(AND(AO$3=Inputs!$CN233+1,Inputs!$CN233=Inputs!$CO233),AND(AO$3=Inputs!$CN233+2,Inputs!$CN233=Inputs!$CO233)),0,IF(AO$3=Inputs!$CN233,0.8,IF(AO$3=Inputs!$CN233+1,0.6,IF(AO$3=Inputs!$CN233+2,0.4,IF(AO$3=Inputs!$CO233,0.2,IF(AND(AO$3&gt;=Inputs!$CL233,AO$3&lt;Inputs!$CM233),(AO$3-Inputs!$CL233+1)/(Inputs!$AI233+1),0)))))))))</f>
        <v>0</v>
      </c>
      <c r="AP235" s="27">
        <f>IF(AND(Inputs!$CO233=0,AP$3&gt;=Inputs!$CM233),1,IF(AND(AP$3&gt;=Inputs!$CM233,AP$3&lt;Inputs!$CN233),1,IF(AND(AP$3=Inputs!$CN233,AP$3=Inputs!$CO233),1,IF(OR(AND(AP$3=Inputs!$CN233+1,Inputs!$CN233=Inputs!$CO233),AND(AP$3=Inputs!$CN233+2,Inputs!$CN233=Inputs!$CO233)),0,IF(AP$3=Inputs!$CN233,0.8,IF(AP$3=Inputs!$CN233+1,0.6,IF(AP$3=Inputs!$CN233+2,0.4,IF(AP$3=Inputs!$CO233,0.2,IF(AND(AP$3&gt;=Inputs!$CL233,AP$3&lt;Inputs!$CM233),(AP$3-Inputs!$CL233+1)/(Inputs!$AI233+1),0)))))))))</f>
        <v>0</v>
      </c>
      <c r="AQ235" s="27">
        <f>IF(AND(Inputs!$CO233=0,AQ$3&gt;=Inputs!$CM233),1,IF(AND(AQ$3&gt;=Inputs!$CM233,AQ$3&lt;Inputs!$CN233),1,IF(AND(AQ$3=Inputs!$CN233,AQ$3=Inputs!$CO233),1,IF(OR(AND(AQ$3=Inputs!$CN233+1,Inputs!$CN233=Inputs!$CO233),AND(AQ$3=Inputs!$CN233+2,Inputs!$CN233=Inputs!$CO233)),0,IF(AQ$3=Inputs!$CN233,0.8,IF(AQ$3=Inputs!$CN233+1,0.6,IF(AQ$3=Inputs!$CN233+2,0.4,IF(AQ$3=Inputs!$CO233,0.2,IF(AND(AQ$3&gt;=Inputs!$CL233,AQ$3&lt;Inputs!$CM233),(AQ$3-Inputs!$CL233+1)/(Inputs!$AI233+1),0)))))))))</f>
        <v>0</v>
      </c>
      <c r="AR235" s="27">
        <f>IF(AND(Inputs!$CO233=0,AR$3&gt;=Inputs!$CM233),1,IF(AND(AR$3&gt;=Inputs!$CM233,AR$3&lt;Inputs!$CN233),1,IF(AND(AR$3=Inputs!$CN233,AR$3=Inputs!$CO233),1,IF(OR(AND(AR$3=Inputs!$CN233+1,Inputs!$CN233=Inputs!$CO233),AND(AR$3=Inputs!$CN233+2,Inputs!$CN233=Inputs!$CO233)),0,IF(AR$3=Inputs!$CN233,0.8,IF(AR$3=Inputs!$CN233+1,0.6,IF(AR$3=Inputs!$CN233+2,0.4,IF(AR$3=Inputs!$CO233,0.2,IF(AND(AR$3&gt;=Inputs!$CL233,AR$3&lt;Inputs!$CM233),(AR$3-Inputs!$CL233+1)/(Inputs!$AI233+1),0)))))))))</f>
        <v>0</v>
      </c>
      <c r="AS235" s="27">
        <f>IF(AND(Inputs!$CO233=0,AS$3&gt;=Inputs!$CM233),1,IF(AND(AS$3&gt;=Inputs!$CM233,AS$3&lt;Inputs!$CN233),1,IF(AND(AS$3=Inputs!$CN233,AS$3=Inputs!$CO233),1,IF(OR(AND(AS$3=Inputs!$CN233+1,Inputs!$CN233=Inputs!$CO233),AND(AS$3=Inputs!$CN233+2,Inputs!$CN233=Inputs!$CO233)),0,IF(AS$3=Inputs!$CN233,0.8,IF(AS$3=Inputs!$CN233+1,0.6,IF(AS$3=Inputs!$CN233+2,0.4,IF(AS$3=Inputs!$CO233,0.2,IF(AND(AS$3&gt;=Inputs!$CL233,AS$3&lt;Inputs!$CM233),(AS$3-Inputs!$CL233+1)/(Inputs!$AI233+1),0)))))))))</f>
        <v>0</v>
      </c>
      <c r="AT235" s="27">
        <f>IF(AND(Inputs!$CO233=0,AT$3&gt;=Inputs!$CM233),1,IF(AND(AT$3&gt;=Inputs!$CM233,AT$3&lt;Inputs!$CN233),1,IF(AND(AT$3=Inputs!$CN233,AT$3=Inputs!$CO233),1,IF(OR(AND(AT$3=Inputs!$CN233+1,Inputs!$CN233=Inputs!$CO233),AND(AT$3=Inputs!$CN233+2,Inputs!$CN233=Inputs!$CO233)),0,IF(AT$3=Inputs!$CN233,0.8,IF(AT$3=Inputs!$CN233+1,0.6,IF(AT$3=Inputs!$CN233+2,0.4,IF(AT$3=Inputs!$CO233,0.2,IF(AND(AT$3&gt;=Inputs!$CL233,AT$3&lt;Inputs!$CM233),(AT$3-Inputs!$CL233+1)/(Inputs!$AI233+1),0)))))))))</f>
        <v>0</v>
      </c>
      <c r="AU235" s="27">
        <f>IF(AND(Inputs!$CO233=0,AU$3&gt;=Inputs!$CM233),1,IF(AND(AU$3&gt;=Inputs!$CM233,AU$3&lt;Inputs!$CN233),1,IF(AND(AU$3=Inputs!$CN233,AU$3=Inputs!$CO233),1,IF(OR(AND(AU$3=Inputs!$CN233+1,Inputs!$CN233=Inputs!$CO233),AND(AU$3=Inputs!$CN233+2,Inputs!$CN233=Inputs!$CO233)),0,IF(AU$3=Inputs!$CN233,0.8,IF(AU$3=Inputs!$CN233+1,0.6,IF(AU$3=Inputs!$CN233+2,0.4,IF(AU$3=Inputs!$CO233,0.2,IF(AND(AU$3&gt;=Inputs!$CL233,AU$3&lt;Inputs!$CM233),(AU$3-Inputs!$CL233+1)/(Inputs!$AI233+1),0)))))))))</f>
        <v>0</v>
      </c>
      <c r="AV235" s="27">
        <f>IF(AND(Inputs!$CO233=0,AV$3&gt;=Inputs!$CM233),1,IF(AND(AV$3&gt;=Inputs!$CM233,AV$3&lt;Inputs!$CN233),1,IF(AND(AV$3=Inputs!$CN233,AV$3=Inputs!$CO233),1,IF(OR(AND(AV$3=Inputs!$CN233+1,Inputs!$CN233=Inputs!$CO233),AND(AV$3=Inputs!$CN233+2,Inputs!$CN233=Inputs!$CO233)),0,IF(AV$3=Inputs!$CN233,0.8,IF(AV$3=Inputs!$CN233+1,0.6,IF(AV$3=Inputs!$CN233+2,0.4,IF(AV$3=Inputs!$CO233,0.2,IF(AND(AV$3&gt;=Inputs!$CL233,AV$3&lt;Inputs!$CM233),(AV$3-Inputs!$CL233+1)/(Inputs!$AI233+1),0)))))))))</f>
        <v>0</v>
      </c>
      <c r="AW235" s="27">
        <f>IF(AND(Inputs!$CO233=0,AW$3&gt;=Inputs!$CM233),1,IF(AND(AW$3&gt;=Inputs!$CM233,AW$3&lt;Inputs!$CN233),1,IF(AND(AW$3=Inputs!$CN233,AW$3=Inputs!$CO233),1,IF(OR(AND(AW$3=Inputs!$CN233+1,Inputs!$CN233=Inputs!$CO233),AND(AW$3=Inputs!$CN233+2,Inputs!$CN233=Inputs!$CO233)),0,IF(AW$3=Inputs!$CN233,0.8,IF(AW$3=Inputs!$CN233+1,0.6,IF(AW$3=Inputs!$CN233+2,0.4,IF(AW$3=Inputs!$CO233,0.2,IF(AND(AW$3&gt;=Inputs!$CL233,AW$3&lt;Inputs!$CM233),(AW$3-Inputs!$CL233+1)/(Inputs!$AI233+1),0)))))))))</f>
        <v>0</v>
      </c>
      <c r="AX235" s="27">
        <f>IF(AND(Inputs!$CO233=0,AX$3&gt;=Inputs!$CM233),1,IF(AND(AX$3&gt;=Inputs!$CM233,AX$3&lt;Inputs!$CN233),1,IF(AND(AX$3=Inputs!$CN233,AX$3=Inputs!$CO233),1,IF(OR(AND(AX$3=Inputs!$CN233+1,Inputs!$CN233=Inputs!$CO233),AND(AX$3=Inputs!$CN233+2,Inputs!$CN233=Inputs!$CO233)),0,IF(AX$3=Inputs!$CN233,0.8,IF(AX$3=Inputs!$CN233+1,0.6,IF(AX$3=Inputs!$CN233+2,0.4,IF(AX$3=Inputs!$CO233,0.2,IF(AND(AX$3&gt;=Inputs!$CL233,AX$3&lt;Inputs!$CM233),(AX$3-Inputs!$CL233+1)/(Inputs!$AI233+1),0)))))))))</f>
        <v>0</v>
      </c>
      <c r="AY235" s="27">
        <f>IF(AND(Inputs!$CO233=0,AY$3&gt;=Inputs!$CM233),1,IF(AND(AY$3&gt;=Inputs!$CM233,AY$3&lt;Inputs!$CN233),1,IF(AND(AY$3=Inputs!$CN233,AY$3=Inputs!$CO233),1,IF(OR(AND(AY$3=Inputs!$CN233+1,Inputs!$CN233=Inputs!$CO233),AND(AY$3=Inputs!$CN233+2,Inputs!$CN233=Inputs!$CO233)),0,IF(AY$3=Inputs!$CN233,0.8,IF(AY$3=Inputs!$CN233+1,0.6,IF(AY$3=Inputs!$CN233+2,0.4,IF(AY$3=Inputs!$CO233,0.2,IF(AND(AY$3&gt;=Inputs!$CL233,AY$3&lt;Inputs!$CM233),(AY$3-Inputs!$CL233+1)/(Inputs!$AI233+1),0)))))))))</f>
        <v>0</v>
      </c>
      <c r="AZ235" s="27">
        <f>IF(AND(Inputs!$CO233=0,AZ$3&gt;=Inputs!$CM233),1,IF(AND(AZ$3&gt;=Inputs!$CM233,AZ$3&lt;Inputs!$CN233),1,IF(AND(AZ$3=Inputs!$CN233,AZ$3=Inputs!$CO233),1,IF(OR(AND(AZ$3=Inputs!$CN233+1,Inputs!$CN233=Inputs!$CO233),AND(AZ$3=Inputs!$CN233+2,Inputs!$CN233=Inputs!$CO233)),0,IF(AZ$3=Inputs!$CN233,0.8,IF(AZ$3=Inputs!$CN233+1,0.6,IF(AZ$3=Inputs!$CN233+2,0.4,IF(AZ$3=Inputs!$CO233,0.2,IF(AND(AZ$3&gt;=Inputs!$CL233,AZ$3&lt;Inputs!$CM233),(AZ$3-Inputs!$CL233+1)/(Inputs!$AI233+1),0)))))))))</f>
        <v>0</v>
      </c>
      <c r="BA235" s="27">
        <f>IF(AND(Inputs!$CO233=0,BA$3&gt;=Inputs!$CM233),1,IF(AND(BA$3&gt;=Inputs!$CM233,BA$3&lt;Inputs!$CN233),1,IF(AND(BA$3=Inputs!$CN233,BA$3=Inputs!$CO233),1,IF(OR(AND(BA$3=Inputs!$CN233+1,Inputs!$CN233=Inputs!$CO233),AND(BA$3=Inputs!$CN233+2,Inputs!$CN233=Inputs!$CO233)),0,IF(BA$3=Inputs!$CN233,0.8,IF(BA$3=Inputs!$CN233+1,0.6,IF(BA$3=Inputs!$CN233+2,0.4,IF(BA$3=Inputs!$CO233,0.2,IF(AND(BA$3&gt;=Inputs!$CL233,BA$3&lt;Inputs!$CM233),(BA$3-Inputs!$CL233+1)/(Inputs!$AI233+1),0)))))))))</f>
        <v>0</v>
      </c>
      <c r="BB235" s="27">
        <f>IF(AND(Inputs!$CO233=0,BB$3&gt;=Inputs!$CM233),1,IF(AND(BB$3&gt;=Inputs!$CM233,BB$3&lt;Inputs!$CN233),1,IF(AND(BB$3=Inputs!$CN233,BB$3=Inputs!$CO233),1,IF(OR(AND(BB$3=Inputs!$CN233+1,Inputs!$CN233=Inputs!$CO233),AND(BB$3=Inputs!$CN233+2,Inputs!$CN233=Inputs!$CO233)),0,IF(BB$3=Inputs!$CN233,0.8,IF(BB$3=Inputs!$CN233+1,0.6,IF(BB$3=Inputs!$CN233+2,0.4,IF(BB$3=Inputs!$CO233,0.2,IF(AND(BB$3&gt;=Inputs!$CL233,BB$3&lt;Inputs!$CM233),(BB$3-Inputs!$CL233+1)/(Inputs!$AI233+1),0)))))))))</f>
        <v>0</v>
      </c>
      <c r="BC235" s="27">
        <f>IF(AND(Inputs!$CO233=0,BC$3&gt;=Inputs!$CM233),1,IF(AND(BC$3&gt;=Inputs!$CM233,BC$3&lt;Inputs!$CN233),1,IF(AND(BC$3=Inputs!$CN233,BC$3=Inputs!$CO233),1,IF(OR(AND(BC$3=Inputs!$CN233+1,Inputs!$CN233=Inputs!$CO233),AND(BC$3=Inputs!$CN233+2,Inputs!$CN233=Inputs!$CO233)),0,IF(BC$3=Inputs!$CN233,0.8,IF(BC$3=Inputs!$CN233+1,0.6,IF(BC$3=Inputs!$CN233+2,0.4,IF(BC$3=Inputs!$CO233,0.2,IF(AND(BC$3&gt;=Inputs!$CL233,BC$3&lt;Inputs!$CM233),(BC$3-Inputs!$CL233+1)/(Inputs!$AI233+1),0)))))))))</f>
        <v>0</v>
      </c>
      <c r="BD235" s="27">
        <f>IF(AND(Inputs!$CO233=0,BD$3&gt;=Inputs!$CM233),1,IF(AND(BD$3&gt;=Inputs!$CM233,BD$3&lt;Inputs!$CN233),1,IF(AND(BD$3=Inputs!$CN233,BD$3=Inputs!$CO233),1,IF(OR(AND(BD$3=Inputs!$CN233+1,Inputs!$CN233=Inputs!$CO233),AND(BD$3=Inputs!$CN233+2,Inputs!$CN233=Inputs!$CO233)),0,IF(BD$3=Inputs!$CN233,0.8,IF(BD$3=Inputs!$CN233+1,0.6,IF(BD$3=Inputs!$CN233+2,0.4,IF(BD$3=Inputs!$CO233,0.2,IF(AND(BD$3&gt;=Inputs!$CL233,BD$3&lt;Inputs!$CM233),(BD$3-Inputs!$CL233+1)/(Inputs!$AI233+1),0)))))))))</f>
        <v>0</v>
      </c>
      <c r="BE235" s="27">
        <f>IF(AND(Inputs!$CO233=0,BE$3&gt;=Inputs!$CM233),1,IF(AND(BE$3&gt;=Inputs!$CM233,BE$3&lt;Inputs!$CN233),1,IF(AND(BE$3=Inputs!$CN233,BE$3=Inputs!$CO233),1,IF(OR(AND(BE$3=Inputs!$CN233+1,Inputs!$CN233=Inputs!$CO233),AND(BE$3=Inputs!$CN233+2,Inputs!$CN233=Inputs!$CO233)),0,IF(BE$3=Inputs!$CN233,0.8,IF(BE$3=Inputs!$CN233+1,0.6,IF(BE$3=Inputs!$CN233+2,0.4,IF(BE$3=Inputs!$CO233,0.2,IF(AND(BE$3&gt;=Inputs!$CL233,BE$3&lt;Inputs!$CM233),(BE$3-Inputs!$CL233+1)/(Inputs!$AI233+1),0)))))))))</f>
        <v>0</v>
      </c>
      <c r="BF235" s="27">
        <f>IF(AND(Inputs!$CO233=0,BF$3&gt;=Inputs!$CM233),1,IF(AND(BF$3&gt;=Inputs!$CM233,BF$3&lt;Inputs!$CN233),1,IF(AND(BF$3=Inputs!$CN233,BF$3=Inputs!$CO233),1,IF(OR(AND(BF$3=Inputs!$CN233+1,Inputs!$CN233=Inputs!$CO233),AND(BF$3=Inputs!$CN233+2,Inputs!$CN233=Inputs!$CO233)),0,IF(BF$3=Inputs!$CN233,0.8,IF(BF$3=Inputs!$CN233+1,0.6,IF(BF$3=Inputs!$CN233+2,0.4,IF(BF$3=Inputs!$CO233,0.2,IF(AND(BF$3&gt;=Inputs!$CL233,BF$3&lt;Inputs!$CM233),(BF$3-Inputs!$CL233+1)/(Inputs!$AI233+1),0)))))))))</f>
        <v>0</v>
      </c>
      <c r="BG235" s="27">
        <f>IF(AND(Inputs!$CO233=0,BG$3&gt;=Inputs!$CM233),1,IF(AND(BG$3&gt;=Inputs!$CM233,BG$3&lt;Inputs!$CN233),1,IF(AND(BG$3=Inputs!$CN233,BG$3=Inputs!$CO233),1,IF(OR(AND(BG$3=Inputs!$CN233+1,Inputs!$CN233=Inputs!$CO233),AND(BG$3=Inputs!$CN233+2,Inputs!$CN233=Inputs!$CO233)),0,IF(BG$3=Inputs!$CN233,0.8,IF(BG$3=Inputs!$CN233+1,0.6,IF(BG$3=Inputs!$CN233+2,0.4,IF(BG$3=Inputs!$CO233,0.2,IF(AND(BG$3&gt;=Inputs!$CL233,BG$3&lt;Inputs!$CM233),(BG$3-Inputs!$CL233+1)/(Inputs!$AI233+1),0)))))))))</f>
        <v>0</v>
      </c>
      <c r="BH235" s="27">
        <f>IF(AND(Inputs!$CO233=0,BH$3&gt;=Inputs!$CM233),1,IF(AND(BH$3&gt;=Inputs!$CM233,BH$3&lt;Inputs!$CN233),1,IF(AND(BH$3=Inputs!$CN233,BH$3=Inputs!$CO233),1,IF(OR(AND(BH$3=Inputs!$CN233+1,Inputs!$CN233=Inputs!$CO233),AND(BH$3=Inputs!$CN233+2,Inputs!$CN233=Inputs!$CO233)),0,IF(BH$3=Inputs!$CN233,0.8,IF(BH$3=Inputs!$CN233+1,0.6,IF(BH$3=Inputs!$CN233+2,0.4,IF(BH$3=Inputs!$CO233,0.2,IF(AND(BH$3&gt;=Inputs!$CL233,BH$3&lt;Inputs!$CM233),(BH$3-Inputs!$CL233+1)/(Inputs!$AI233+1),0)))))))))</f>
        <v>0</v>
      </c>
      <c r="BI235" s="27">
        <f>IF(AND(Inputs!$CO233=0,BI$3&gt;=Inputs!$CM233),1,IF(AND(BI$3&gt;=Inputs!$CM233,BI$3&lt;Inputs!$CN233),1,IF(AND(BI$3=Inputs!$CN233,BI$3=Inputs!$CO233),1,IF(OR(AND(BI$3=Inputs!$CN233+1,Inputs!$CN233=Inputs!$CO233),AND(BI$3=Inputs!$CN233+2,Inputs!$CN233=Inputs!$CO233)),0,IF(BI$3=Inputs!$CN233,0.8,IF(BI$3=Inputs!$CN233+1,0.6,IF(BI$3=Inputs!$CN233+2,0.4,IF(BI$3=Inputs!$CO233,0.2,IF(AND(BI$3&gt;=Inputs!$CL233,BI$3&lt;Inputs!$CM233),(BI$3-Inputs!$CL233+1)/(Inputs!$AI233+1),0)))))))))</f>
        <v>0</v>
      </c>
      <c r="BJ235" s="27">
        <f>IF(AND(Inputs!$CO233=0,BJ$3&gt;=Inputs!$CM233),1,IF(AND(BJ$3&gt;=Inputs!$CM233,BJ$3&lt;Inputs!$CN233),1,IF(AND(BJ$3=Inputs!$CN233,BJ$3=Inputs!$CO233),1,IF(OR(AND(BJ$3=Inputs!$CN233+1,Inputs!$CN233=Inputs!$CO233),AND(BJ$3=Inputs!$CN233+2,Inputs!$CN233=Inputs!$CO233)),0,IF(BJ$3=Inputs!$CN233,0.8,IF(BJ$3=Inputs!$CN233+1,0.6,IF(BJ$3=Inputs!$CN233+2,0.4,IF(BJ$3=Inputs!$CO233,0.2,IF(AND(BJ$3&gt;=Inputs!$CL233,BJ$3&lt;Inputs!$CM233),(BJ$3-Inputs!$CL233+1)/(Inputs!$AI233+1),0)))))))))</f>
        <v>0</v>
      </c>
      <c r="BK235" s="27">
        <f>IF(AND(Inputs!$CO233=0,BK$3&gt;=Inputs!$CM233),1,IF(AND(BK$3&gt;=Inputs!$CM233,BK$3&lt;Inputs!$CN233),1,IF(AND(BK$3=Inputs!$CN233,BK$3=Inputs!$CO233),1,IF(OR(AND(BK$3=Inputs!$CN233+1,Inputs!$CN233=Inputs!$CO233),AND(BK$3=Inputs!$CN233+2,Inputs!$CN233=Inputs!$CO233)),0,IF(BK$3=Inputs!$CN233,0.8,IF(BK$3=Inputs!$CN233+1,0.6,IF(BK$3=Inputs!$CN233+2,0.4,IF(BK$3=Inputs!$CO233,0.2,IF(AND(BK$3&gt;=Inputs!$CL233,BK$3&lt;Inputs!$CM233),(BK$3-Inputs!$CL233+1)/(Inputs!$AI233+1),0)))))))))</f>
        <v>0</v>
      </c>
      <c r="BL235" s="27">
        <f>IF(AND(Inputs!$CO233=0,BL$3&gt;=Inputs!$CM233),1,IF(AND(BL$3&gt;=Inputs!$CM233,BL$3&lt;Inputs!$CN233),1,IF(AND(BL$3=Inputs!$CN233,BL$3=Inputs!$CO233),1,IF(OR(AND(BL$3=Inputs!$CN233+1,Inputs!$CN233=Inputs!$CO233),AND(BL$3=Inputs!$CN233+2,Inputs!$CN233=Inputs!$CO233)),0,IF(BL$3=Inputs!$CN233,0.8,IF(BL$3=Inputs!$CN233+1,0.6,IF(BL$3=Inputs!$CN233+2,0.4,IF(BL$3=Inputs!$CO233,0.2,IF(AND(BL$3&gt;=Inputs!$CL233,BL$3&lt;Inputs!$CM233),(BL$3-Inputs!$CL233+1)/(Inputs!$AI233+1),0)))))))))</f>
        <v>0</v>
      </c>
      <c r="BM235" s="27">
        <f>IF(AND(Inputs!$CO233=0,BM$3&gt;=Inputs!$CM233),1,IF(AND(BM$3&gt;=Inputs!$CM233,BM$3&lt;Inputs!$CN233),1,IF(AND(BM$3=Inputs!$CN233,BM$3=Inputs!$CO233),1,IF(OR(AND(BM$3=Inputs!$CN233+1,Inputs!$CN233=Inputs!$CO233),AND(BM$3=Inputs!$CN233+2,Inputs!$CN233=Inputs!$CO233)),0,IF(BM$3=Inputs!$CN233,0.8,IF(BM$3=Inputs!$CN233+1,0.6,IF(BM$3=Inputs!$CN233+2,0.4,IF(BM$3=Inputs!$CO233,0.2,IF(AND(BM$3&gt;=Inputs!$CL233,BM$3&lt;Inputs!$CM233),(BM$3-Inputs!$CL233+1)/(Inputs!$AI233+1),0)))))))))</f>
        <v>0</v>
      </c>
    </row>
    <row r="236" spans="1:65">
      <c r="A236" s="7" t="str">
        <f>IF(Inputs!A234="","",Inputs!A234)</f>
        <v/>
      </c>
      <c r="B236" t="str">
        <f>IF(Inputs!B234="","",Inputs!B234)</f>
        <v/>
      </c>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c r="AB236" s="292"/>
      <c r="AC236" s="292"/>
      <c r="AD236" s="292"/>
      <c r="AE236" s="292"/>
      <c r="AF236" s="292"/>
      <c r="AG236" s="50">
        <f t="shared" si="9"/>
        <v>0</v>
      </c>
      <c r="AH236" s="42">
        <f t="shared" si="8"/>
        <v>0</v>
      </c>
      <c r="AJ236" s="27">
        <f>IF(AND(Inputs!$CO234=0,AJ$3&gt;=Inputs!$CM234),1,IF(AND(AJ$3&gt;=Inputs!$CM234,AJ$3&lt;Inputs!$CN234),1,IF(AND(AJ$3=Inputs!$CN234,AJ$3=Inputs!$CO234),1,IF(OR(AND(AJ$3=Inputs!$CN234+1,Inputs!$CN234=Inputs!$CO234),AND(AJ$3=Inputs!$CN234+2,Inputs!$CN234=Inputs!$CO234)),0,IF(AJ$3=Inputs!$CN234,0.8,IF(AJ$3=Inputs!$CN234+1,0.6,IF(AJ$3=Inputs!$CN234+2,0.4,IF(AJ$3=Inputs!$CO234,0.2,IF(AND(AJ$3&gt;=Inputs!$CL234,AJ$3&lt;Inputs!$CM234),(AJ$3-Inputs!$CL234+1)/(Inputs!$AI234+1),0)))))))))</f>
        <v>0</v>
      </c>
      <c r="AK236" s="27">
        <f>IF(AND(Inputs!$CO234=0,AK$3&gt;=Inputs!$CM234),1,IF(AND(AK$3&gt;=Inputs!$CM234,AK$3&lt;Inputs!$CN234),1,IF(AND(AK$3=Inputs!$CN234,AK$3=Inputs!$CO234),1,IF(OR(AND(AK$3=Inputs!$CN234+1,Inputs!$CN234=Inputs!$CO234),AND(AK$3=Inputs!$CN234+2,Inputs!$CN234=Inputs!$CO234)),0,IF(AK$3=Inputs!$CN234,0.8,IF(AK$3=Inputs!$CN234+1,0.6,IF(AK$3=Inputs!$CN234+2,0.4,IF(AK$3=Inputs!$CO234,0.2,IF(AND(AK$3&gt;=Inputs!$CL234,AK$3&lt;Inputs!$CM234),(AK$3-Inputs!$CL234+1)/(Inputs!$AI234+1),0)))))))))</f>
        <v>0</v>
      </c>
      <c r="AL236" s="27">
        <f>IF(AND(Inputs!$CO234=0,AL$3&gt;=Inputs!$CM234),1,IF(AND(AL$3&gt;=Inputs!$CM234,AL$3&lt;Inputs!$CN234),1,IF(AND(AL$3=Inputs!$CN234,AL$3=Inputs!$CO234),1,IF(OR(AND(AL$3=Inputs!$CN234+1,Inputs!$CN234=Inputs!$CO234),AND(AL$3=Inputs!$CN234+2,Inputs!$CN234=Inputs!$CO234)),0,IF(AL$3=Inputs!$CN234,0.8,IF(AL$3=Inputs!$CN234+1,0.6,IF(AL$3=Inputs!$CN234+2,0.4,IF(AL$3=Inputs!$CO234,0.2,IF(AND(AL$3&gt;=Inputs!$CL234,AL$3&lt;Inputs!$CM234),(AL$3-Inputs!$CL234+1)/(Inputs!$AI234+1),0)))))))))</f>
        <v>0</v>
      </c>
      <c r="AM236" s="27">
        <f>IF(AND(Inputs!$CO234=0,AM$3&gt;=Inputs!$CM234),1,IF(AND(AM$3&gt;=Inputs!$CM234,AM$3&lt;Inputs!$CN234),1,IF(AND(AM$3=Inputs!$CN234,AM$3=Inputs!$CO234),1,IF(OR(AND(AM$3=Inputs!$CN234+1,Inputs!$CN234=Inputs!$CO234),AND(AM$3=Inputs!$CN234+2,Inputs!$CN234=Inputs!$CO234)),0,IF(AM$3=Inputs!$CN234,0.8,IF(AM$3=Inputs!$CN234+1,0.6,IF(AM$3=Inputs!$CN234+2,0.4,IF(AM$3=Inputs!$CO234,0.2,IF(AND(AM$3&gt;=Inputs!$CL234,AM$3&lt;Inputs!$CM234),(AM$3-Inputs!$CL234+1)/(Inputs!$AI234+1),0)))))))))</f>
        <v>0</v>
      </c>
      <c r="AN236" s="27">
        <f>IF(AND(Inputs!$CO234=0,AN$3&gt;=Inputs!$CM234),1,IF(AND(AN$3&gt;=Inputs!$CM234,AN$3&lt;Inputs!$CN234),1,IF(AND(AN$3=Inputs!$CN234,AN$3=Inputs!$CO234),1,IF(OR(AND(AN$3=Inputs!$CN234+1,Inputs!$CN234=Inputs!$CO234),AND(AN$3=Inputs!$CN234+2,Inputs!$CN234=Inputs!$CO234)),0,IF(AN$3=Inputs!$CN234,0.8,IF(AN$3=Inputs!$CN234+1,0.6,IF(AN$3=Inputs!$CN234+2,0.4,IF(AN$3=Inputs!$CO234,0.2,IF(AND(AN$3&gt;=Inputs!$CL234,AN$3&lt;Inputs!$CM234),(AN$3-Inputs!$CL234+1)/(Inputs!$AI234+1),0)))))))))</f>
        <v>0</v>
      </c>
      <c r="AO236" s="27">
        <f>IF(AND(Inputs!$CO234=0,AO$3&gt;=Inputs!$CM234),1,IF(AND(AO$3&gt;=Inputs!$CM234,AO$3&lt;Inputs!$CN234),1,IF(AND(AO$3=Inputs!$CN234,AO$3=Inputs!$CO234),1,IF(OR(AND(AO$3=Inputs!$CN234+1,Inputs!$CN234=Inputs!$CO234),AND(AO$3=Inputs!$CN234+2,Inputs!$CN234=Inputs!$CO234)),0,IF(AO$3=Inputs!$CN234,0.8,IF(AO$3=Inputs!$CN234+1,0.6,IF(AO$3=Inputs!$CN234+2,0.4,IF(AO$3=Inputs!$CO234,0.2,IF(AND(AO$3&gt;=Inputs!$CL234,AO$3&lt;Inputs!$CM234),(AO$3-Inputs!$CL234+1)/(Inputs!$AI234+1),0)))))))))</f>
        <v>0</v>
      </c>
      <c r="AP236" s="27">
        <f>IF(AND(Inputs!$CO234=0,AP$3&gt;=Inputs!$CM234),1,IF(AND(AP$3&gt;=Inputs!$CM234,AP$3&lt;Inputs!$CN234),1,IF(AND(AP$3=Inputs!$CN234,AP$3=Inputs!$CO234),1,IF(OR(AND(AP$3=Inputs!$CN234+1,Inputs!$CN234=Inputs!$CO234),AND(AP$3=Inputs!$CN234+2,Inputs!$CN234=Inputs!$CO234)),0,IF(AP$3=Inputs!$CN234,0.8,IF(AP$3=Inputs!$CN234+1,0.6,IF(AP$3=Inputs!$CN234+2,0.4,IF(AP$3=Inputs!$CO234,0.2,IF(AND(AP$3&gt;=Inputs!$CL234,AP$3&lt;Inputs!$CM234),(AP$3-Inputs!$CL234+1)/(Inputs!$AI234+1),0)))))))))</f>
        <v>0</v>
      </c>
      <c r="AQ236" s="27">
        <f>IF(AND(Inputs!$CO234=0,AQ$3&gt;=Inputs!$CM234),1,IF(AND(AQ$3&gt;=Inputs!$CM234,AQ$3&lt;Inputs!$CN234),1,IF(AND(AQ$3=Inputs!$CN234,AQ$3=Inputs!$CO234),1,IF(OR(AND(AQ$3=Inputs!$CN234+1,Inputs!$CN234=Inputs!$CO234),AND(AQ$3=Inputs!$CN234+2,Inputs!$CN234=Inputs!$CO234)),0,IF(AQ$3=Inputs!$CN234,0.8,IF(AQ$3=Inputs!$CN234+1,0.6,IF(AQ$3=Inputs!$CN234+2,0.4,IF(AQ$3=Inputs!$CO234,0.2,IF(AND(AQ$3&gt;=Inputs!$CL234,AQ$3&lt;Inputs!$CM234),(AQ$3-Inputs!$CL234+1)/(Inputs!$AI234+1),0)))))))))</f>
        <v>0</v>
      </c>
      <c r="AR236" s="27">
        <f>IF(AND(Inputs!$CO234=0,AR$3&gt;=Inputs!$CM234),1,IF(AND(AR$3&gt;=Inputs!$CM234,AR$3&lt;Inputs!$CN234),1,IF(AND(AR$3=Inputs!$CN234,AR$3=Inputs!$CO234),1,IF(OR(AND(AR$3=Inputs!$CN234+1,Inputs!$CN234=Inputs!$CO234),AND(AR$3=Inputs!$CN234+2,Inputs!$CN234=Inputs!$CO234)),0,IF(AR$3=Inputs!$CN234,0.8,IF(AR$3=Inputs!$CN234+1,0.6,IF(AR$3=Inputs!$CN234+2,0.4,IF(AR$3=Inputs!$CO234,0.2,IF(AND(AR$3&gt;=Inputs!$CL234,AR$3&lt;Inputs!$CM234),(AR$3-Inputs!$CL234+1)/(Inputs!$AI234+1),0)))))))))</f>
        <v>0</v>
      </c>
      <c r="AS236" s="27">
        <f>IF(AND(Inputs!$CO234=0,AS$3&gt;=Inputs!$CM234),1,IF(AND(AS$3&gt;=Inputs!$CM234,AS$3&lt;Inputs!$CN234),1,IF(AND(AS$3=Inputs!$CN234,AS$3=Inputs!$CO234),1,IF(OR(AND(AS$3=Inputs!$CN234+1,Inputs!$CN234=Inputs!$CO234),AND(AS$3=Inputs!$CN234+2,Inputs!$CN234=Inputs!$CO234)),0,IF(AS$3=Inputs!$CN234,0.8,IF(AS$3=Inputs!$CN234+1,0.6,IF(AS$3=Inputs!$CN234+2,0.4,IF(AS$3=Inputs!$CO234,0.2,IF(AND(AS$3&gt;=Inputs!$CL234,AS$3&lt;Inputs!$CM234),(AS$3-Inputs!$CL234+1)/(Inputs!$AI234+1),0)))))))))</f>
        <v>0</v>
      </c>
      <c r="AT236" s="27">
        <f>IF(AND(Inputs!$CO234=0,AT$3&gt;=Inputs!$CM234),1,IF(AND(AT$3&gt;=Inputs!$CM234,AT$3&lt;Inputs!$CN234),1,IF(AND(AT$3=Inputs!$CN234,AT$3=Inputs!$CO234),1,IF(OR(AND(AT$3=Inputs!$CN234+1,Inputs!$CN234=Inputs!$CO234),AND(AT$3=Inputs!$CN234+2,Inputs!$CN234=Inputs!$CO234)),0,IF(AT$3=Inputs!$CN234,0.8,IF(AT$3=Inputs!$CN234+1,0.6,IF(AT$3=Inputs!$CN234+2,0.4,IF(AT$3=Inputs!$CO234,0.2,IF(AND(AT$3&gt;=Inputs!$CL234,AT$3&lt;Inputs!$CM234),(AT$3-Inputs!$CL234+1)/(Inputs!$AI234+1),0)))))))))</f>
        <v>0</v>
      </c>
      <c r="AU236" s="27">
        <f>IF(AND(Inputs!$CO234=0,AU$3&gt;=Inputs!$CM234),1,IF(AND(AU$3&gt;=Inputs!$CM234,AU$3&lt;Inputs!$CN234),1,IF(AND(AU$3=Inputs!$CN234,AU$3=Inputs!$CO234),1,IF(OR(AND(AU$3=Inputs!$CN234+1,Inputs!$CN234=Inputs!$CO234),AND(AU$3=Inputs!$CN234+2,Inputs!$CN234=Inputs!$CO234)),0,IF(AU$3=Inputs!$CN234,0.8,IF(AU$3=Inputs!$CN234+1,0.6,IF(AU$3=Inputs!$CN234+2,0.4,IF(AU$3=Inputs!$CO234,0.2,IF(AND(AU$3&gt;=Inputs!$CL234,AU$3&lt;Inputs!$CM234),(AU$3-Inputs!$CL234+1)/(Inputs!$AI234+1),0)))))))))</f>
        <v>0</v>
      </c>
      <c r="AV236" s="27">
        <f>IF(AND(Inputs!$CO234=0,AV$3&gt;=Inputs!$CM234),1,IF(AND(AV$3&gt;=Inputs!$CM234,AV$3&lt;Inputs!$CN234),1,IF(AND(AV$3=Inputs!$CN234,AV$3=Inputs!$CO234),1,IF(OR(AND(AV$3=Inputs!$CN234+1,Inputs!$CN234=Inputs!$CO234),AND(AV$3=Inputs!$CN234+2,Inputs!$CN234=Inputs!$CO234)),0,IF(AV$3=Inputs!$CN234,0.8,IF(AV$3=Inputs!$CN234+1,0.6,IF(AV$3=Inputs!$CN234+2,0.4,IF(AV$3=Inputs!$CO234,0.2,IF(AND(AV$3&gt;=Inputs!$CL234,AV$3&lt;Inputs!$CM234),(AV$3-Inputs!$CL234+1)/(Inputs!$AI234+1),0)))))))))</f>
        <v>0</v>
      </c>
      <c r="AW236" s="27">
        <f>IF(AND(Inputs!$CO234=0,AW$3&gt;=Inputs!$CM234),1,IF(AND(AW$3&gt;=Inputs!$CM234,AW$3&lt;Inputs!$CN234),1,IF(AND(AW$3=Inputs!$CN234,AW$3=Inputs!$CO234),1,IF(OR(AND(AW$3=Inputs!$CN234+1,Inputs!$CN234=Inputs!$CO234),AND(AW$3=Inputs!$CN234+2,Inputs!$CN234=Inputs!$CO234)),0,IF(AW$3=Inputs!$CN234,0.8,IF(AW$3=Inputs!$CN234+1,0.6,IF(AW$3=Inputs!$CN234+2,0.4,IF(AW$3=Inputs!$CO234,0.2,IF(AND(AW$3&gt;=Inputs!$CL234,AW$3&lt;Inputs!$CM234),(AW$3-Inputs!$CL234+1)/(Inputs!$AI234+1),0)))))))))</f>
        <v>0</v>
      </c>
      <c r="AX236" s="27">
        <f>IF(AND(Inputs!$CO234=0,AX$3&gt;=Inputs!$CM234),1,IF(AND(AX$3&gt;=Inputs!$CM234,AX$3&lt;Inputs!$CN234),1,IF(AND(AX$3=Inputs!$CN234,AX$3=Inputs!$CO234),1,IF(OR(AND(AX$3=Inputs!$CN234+1,Inputs!$CN234=Inputs!$CO234),AND(AX$3=Inputs!$CN234+2,Inputs!$CN234=Inputs!$CO234)),0,IF(AX$3=Inputs!$CN234,0.8,IF(AX$3=Inputs!$CN234+1,0.6,IF(AX$3=Inputs!$CN234+2,0.4,IF(AX$3=Inputs!$CO234,0.2,IF(AND(AX$3&gt;=Inputs!$CL234,AX$3&lt;Inputs!$CM234),(AX$3-Inputs!$CL234+1)/(Inputs!$AI234+1),0)))))))))</f>
        <v>0</v>
      </c>
      <c r="AY236" s="27">
        <f>IF(AND(Inputs!$CO234=0,AY$3&gt;=Inputs!$CM234),1,IF(AND(AY$3&gt;=Inputs!$CM234,AY$3&lt;Inputs!$CN234),1,IF(AND(AY$3=Inputs!$CN234,AY$3=Inputs!$CO234),1,IF(OR(AND(AY$3=Inputs!$CN234+1,Inputs!$CN234=Inputs!$CO234),AND(AY$3=Inputs!$CN234+2,Inputs!$CN234=Inputs!$CO234)),0,IF(AY$3=Inputs!$CN234,0.8,IF(AY$3=Inputs!$CN234+1,0.6,IF(AY$3=Inputs!$CN234+2,0.4,IF(AY$3=Inputs!$CO234,0.2,IF(AND(AY$3&gt;=Inputs!$CL234,AY$3&lt;Inputs!$CM234),(AY$3-Inputs!$CL234+1)/(Inputs!$AI234+1),0)))))))))</f>
        <v>0</v>
      </c>
      <c r="AZ236" s="27">
        <f>IF(AND(Inputs!$CO234=0,AZ$3&gt;=Inputs!$CM234),1,IF(AND(AZ$3&gt;=Inputs!$CM234,AZ$3&lt;Inputs!$CN234),1,IF(AND(AZ$3=Inputs!$CN234,AZ$3=Inputs!$CO234),1,IF(OR(AND(AZ$3=Inputs!$CN234+1,Inputs!$CN234=Inputs!$CO234),AND(AZ$3=Inputs!$CN234+2,Inputs!$CN234=Inputs!$CO234)),0,IF(AZ$3=Inputs!$CN234,0.8,IF(AZ$3=Inputs!$CN234+1,0.6,IF(AZ$3=Inputs!$CN234+2,0.4,IF(AZ$3=Inputs!$CO234,0.2,IF(AND(AZ$3&gt;=Inputs!$CL234,AZ$3&lt;Inputs!$CM234),(AZ$3-Inputs!$CL234+1)/(Inputs!$AI234+1),0)))))))))</f>
        <v>0</v>
      </c>
      <c r="BA236" s="27">
        <f>IF(AND(Inputs!$CO234=0,BA$3&gt;=Inputs!$CM234),1,IF(AND(BA$3&gt;=Inputs!$CM234,BA$3&lt;Inputs!$CN234),1,IF(AND(BA$3=Inputs!$CN234,BA$3=Inputs!$CO234),1,IF(OR(AND(BA$3=Inputs!$CN234+1,Inputs!$CN234=Inputs!$CO234),AND(BA$3=Inputs!$CN234+2,Inputs!$CN234=Inputs!$CO234)),0,IF(BA$3=Inputs!$CN234,0.8,IF(BA$3=Inputs!$CN234+1,0.6,IF(BA$3=Inputs!$CN234+2,0.4,IF(BA$3=Inputs!$CO234,0.2,IF(AND(BA$3&gt;=Inputs!$CL234,BA$3&lt;Inputs!$CM234),(BA$3-Inputs!$CL234+1)/(Inputs!$AI234+1),0)))))))))</f>
        <v>0</v>
      </c>
      <c r="BB236" s="27">
        <f>IF(AND(Inputs!$CO234=0,BB$3&gt;=Inputs!$CM234),1,IF(AND(BB$3&gt;=Inputs!$CM234,BB$3&lt;Inputs!$CN234),1,IF(AND(BB$3=Inputs!$CN234,BB$3=Inputs!$CO234),1,IF(OR(AND(BB$3=Inputs!$CN234+1,Inputs!$CN234=Inputs!$CO234),AND(BB$3=Inputs!$CN234+2,Inputs!$CN234=Inputs!$CO234)),0,IF(BB$3=Inputs!$CN234,0.8,IF(BB$3=Inputs!$CN234+1,0.6,IF(BB$3=Inputs!$CN234+2,0.4,IF(BB$3=Inputs!$CO234,0.2,IF(AND(BB$3&gt;=Inputs!$CL234,BB$3&lt;Inputs!$CM234),(BB$3-Inputs!$CL234+1)/(Inputs!$AI234+1),0)))))))))</f>
        <v>0</v>
      </c>
      <c r="BC236" s="27">
        <f>IF(AND(Inputs!$CO234=0,BC$3&gt;=Inputs!$CM234),1,IF(AND(BC$3&gt;=Inputs!$CM234,BC$3&lt;Inputs!$CN234),1,IF(AND(BC$3=Inputs!$CN234,BC$3=Inputs!$CO234),1,IF(OR(AND(BC$3=Inputs!$CN234+1,Inputs!$CN234=Inputs!$CO234),AND(BC$3=Inputs!$CN234+2,Inputs!$CN234=Inputs!$CO234)),0,IF(BC$3=Inputs!$CN234,0.8,IF(BC$3=Inputs!$CN234+1,0.6,IF(BC$3=Inputs!$CN234+2,0.4,IF(BC$3=Inputs!$CO234,0.2,IF(AND(BC$3&gt;=Inputs!$CL234,BC$3&lt;Inputs!$CM234),(BC$3-Inputs!$CL234+1)/(Inputs!$AI234+1),0)))))))))</f>
        <v>0</v>
      </c>
      <c r="BD236" s="27">
        <f>IF(AND(Inputs!$CO234=0,BD$3&gt;=Inputs!$CM234),1,IF(AND(BD$3&gt;=Inputs!$CM234,BD$3&lt;Inputs!$CN234),1,IF(AND(BD$3=Inputs!$CN234,BD$3=Inputs!$CO234),1,IF(OR(AND(BD$3=Inputs!$CN234+1,Inputs!$CN234=Inputs!$CO234),AND(BD$3=Inputs!$CN234+2,Inputs!$CN234=Inputs!$CO234)),0,IF(BD$3=Inputs!$CN234,0.8,IF(BD$3=Inputs!$CN234+1,0.6,IF(BD$3=Inputs!$CN234+2,0.4,IF(BD$3=Inputs!$CO234,0.2,IF(AND(BD$3&gt;=Inputs!$CL234,BD$3&lt;Inputs!$CM234),(BD$3-Inputs!$CL234+1)/(Inputs!$AI234+1),0)))))))))</f>
        <v>0</v>
      </c>
      <c r="BE236" s="27">
        <f>IF(AND(Inputs!$CO234=0,BE$3&gt;=Inputs!$CM234),1,IF(AND(BE$3&gt;=Inputs!$CM234,BE$3&lt;Inputs!$CN234),1,IF(AND(BE$3=Inputs!$CN234,BE$3=Inputs!$CO234),1,IF(OR(AND(BE$3=Inputs!$CN234+1,Inputs!$CN234=Inputs!$CO234),AND(BE$3=Inputs!$CN234+2,Inputs!$CN234=Inputs!$CO234)),0,IF(BE$3=Inputs!$CN234,0.8,IF(BE$3=Inputs!$CN234+1,0.6,IF(BE$3=Inputs!$CN234+2,0.4,IF(BE$3=Inputs!$CO234,0.2,IF(AND(BE$3&gt;=Inputs!$CL234,BE$3&lt;Inputs!$CM234),(BE$3-Inputs!$CL234+1)/(Inputs!$AI234+1),0)))))))))</f>
        <v>0</v>
      </c>
      <c r="BF236" s="27">
        <f>IF(AND(Inputs!$CO234=0,BF$3&gt;=Inputs!$CM234),1,IF(AND(BF$3&gt;=Inputs!$CM234,BF$3&lt;Inputs!$CN234),1,IF(AND(BF$3=Inputs!$CN234,BF$3=Inputs!$CO234),1,IF(OR(AND(BF$3=Inputs!$CN234+1,Inputs!$CN234=Inputs!$CO234),AND(BF$3=Inputs!$CN234+2,Inputs!$CN234=Inputs!$CO234)),0,IF(BF$3=Inputs!$CN234,0.8,IF(BF$3=Inputs!$CN234+1,0.6,IF(BF$3=Inputs!$CN234+2,0.4,IF(BF$3=Inputs!$CO234,0.2,IF(AND(BF$3&gt;=Inputs!$CL234,BF$3&lt;Inputs!$CM234),(BF$3-Inputs!$CL234+1)/(Inputs!$AI234+1),0)))))))))</f>
        <v>0</v>
      </c>
      <c r="BG236" s="27">
        <f>IF(AND(Inputs!$CO234=0,BG$3&gt;=Inputs!$CM234),1,IF(AND(BG$3&gt;=Inputs!$CM234,BG$3&lt;Inputs!$CN234),1,IF(AND(BG$3=Inputs!$CN234,BG$3=Inputs!$CO234),1,IF(OR(AND(BG$3=Inputs!$CN234+1,Inputs!$CN234=Inputs!$CO234),AND(BG$3=Inputs!$CN234+2,Inputs!$CN234=Inputs!$CO234)),0,IF(BG$3=Inputs!$CN234,0.8,IF(BG$3=Inputs!$CN234+1,0.6,IF(BG$3=Inputs!$CN234+2,0.4,IF(BG$3=Inputs!$CO234,0.2,IF(AND(BG$3&gt;=Inputs!$CL234,BG$3&lt;Inputs!$CM234),(BG$3-Inputs!$CL234+1)/(Inputs!$AI234+1),0)))))))))</f>
        <v>0</v>
      </c>
      <c r="BH236" s="27">
        <f>IF(AND(Inputs!$CO234=0,BH$3&gt;=Inputs!$CM234),1,IF(AND(BH$3&gt;=Inputs!$CM234,BH$3&lt;Inputs!$CN234),1,IF(AND(BH$3=Inputs!$CN234,BH$3=Inputs!$CO234),1,IF(OR(AND(BH$3=Inputs!$CN234+1,Inputs!$CN234=Inputs!$CO234),AND(BH$3=Inputs!$CN234+2,Inputs!$CN234=Inputs!$CO234)),0,IF(BH$3=Inputs!$CN234,0.8,IF(BH$3=Inputs!$CN234+1,0.6,IF(BH$3=Inputs!$CN234+2,0.4,IF(BH$3=Inputs!$CO234,0.2,IF(AND(BH$3&gt;=Inputs!$CL234,BH$3&lt;Inputs!$CM234),(BH$3-Inputs!$CL234+1)/(Inputs!$AI234+1),0)))))))))</f>
        <v>0</v>
      </c>
      <c r="BI236" s="27">
        <f>IF(AND(Inputs!$CO234=0,BI$3&gt;=Inputs!$CM234),1,IF(AND(BI$3&gt;=Inputs!$CM234,BI$3&lt;Inputs!$CN234),1,IF(AND(BI$3=Inputs!$CN234,BI$3=Inputs!$CO234),1,IF(OR(AND(BI$3=Inputs!$CN234+1,Inputs!$CN234=Inputs!$CO234),AND(BI$3=Inputs!$CN234+2,Inputs!$CN234=Inputs!$CO234)),0,IF(BI$3=Inputs!$CN234,0.8,IF(BI$3=Inputs!$CN234+1,0.6,IF(BI$3=Inputs!$CN234+2,0.4,IF(BI$3=Inputs!$CO234,0.2,IF(AND(BI$3&gt;=Inputs!$CL234,BI$3&lt;Inputs!$CM234),(BI$3-Inputs!$CL234+1)/(Inputs!$AI234+1),0)))))))))</f>
        <v>0</v>
      </c>
      <c r="BJ236" s="27">
        <f>IF(AND(Inputs!$CO234=0,BJ$3&gt;=Inputs!$CM234),1,IF(AND(BJ$3&gt;=Inputs!$CM234,BJ$3&lt;Inputs!$CN234),1,IF(AND(BJ$3=Inputs!$CN234,BJ$3=Inputs!$CO234),1,IF(OR(AND(BJ$3=Inputs!$CN234+1,Inputs!$CN234=Inputs!$CO234),AND(BJ$3=Inputs!$CN234+2,Inputs!$CN234=Inputs!$CO234)),0,IF(BJ$3=Inputs!$CN234,0.8,IF(BJ$3=Inputs!$CN234+1,0.6,IF(BJ$3=Inputs!$CN234+2,0.4,IF(BJ$3=Inputs!$CO234,0.2,IF(AND(BJ$3&gt;=Inputs!$CL234,BJ$3&lt;Inputs!$CM234),(BJ$3-Inputs!$CL234+1)/(Inputs!$AI234+1),0)))))))))</f>
        <v>0</v>
      </c>
      <c r="BK236" s="27">
        <f>IF(AND(Inputs!$CO234=0,BK$3&gt;=Inputs!$CM234),1,IF(AND(BK$3&gt;=Inputs!$CM234,BK$3&lt;Inputs!$CN234),1,IF(AND(BK$3=Inputs!$CN234,BK$3=Inputs!$CO234),1,IF(OR(AND(BK$3=Inputs!$CN234+1,Inputs!$CN234=Inputs!$CO234),AND(BK$3=Inputs!$CN234+2,Inputs!$CN234=Inputs!$CO234)),0,IF(BK$3=Inputs!$CN234,0.8,IF(BK$3=Inputs!$CN234+1,0.6,IF(BK$3=Inputs!$CN234+2,0.4,IF(BK$3=Inputs!$CO234,0.2,IF(AND(BK$3&gt;=Inputs!$CL234,BK$3&lt;Inputs!$CM234),(BK$3-Inputs!$CL234+1)/(Inputs!$AI234+1),0)))))))))</f>
        <v>0</v>
      </c>
      <c r="BL236" s="27">
        <f>IF(AND(Inputs!$CO234=0,BL$3&gt;=Inputs!$CM234),1,IF(AND(BL$3&gt;=Inputs!$CM234,BL$3&lt;Inputs!$CN234),1,IF(AND(BL$3=Inputs!$CN234,BL$3=Inputs!$CO234),1,IF(OR(AND(BL$3=Inputs!$CN234+1,Inputs!$CN234=Inputs!$CO234),AND(BL$3=Inputs!$CN234+2,Inputs!$CN234=Inputs!$CO234)),0,IF(BL$3=Inputs!$CN234,0.8,IF(BL$3=Inputs!$CN234+1,0.6,IF(BL$3=Inputs!$CN234+2,0.4,IF(BL$3=Inputs!$CO234,0.2,IF(AND(BL$3&gt;=Inputs!$CL234,BL$3&lt;Inputs!$CM234),(BL$3-Inputs!$CL234+1)/(Inputs!$AI234+1),0)))))))))</f>
        <v>0</v>
      </c>
      <c r="BM236" s="27">
        <f>IF(AND(Inputs!$CO234=0,BM$3&gt;=Inputs!$CM234),1,IF(AND(BM$3&gt;=Inputs!$CM234,BM$3&lt;Inputs!$CN234),1,IF(AND(BM$3=Inputs!$CN234,BM$3=Inputs!$CO234),1,IF(OR(AND(BM$3=Inputs!$CN234+1,Inputs!$CN234=Inputs!$CO234),AND(BM$3=Inputs!$CN234+2,Inputs!$CN234=Inputs!$CO234)),0,IF(BM$3=Inputs!$CN234,0.8,IF(BM$3=Inputs!$CN234+1,0.6,IF(BM$3=Inputs!$CN234+2,0.4,IF(BM$3=Inputs!$CO234,0.2,IF(AND(BM$3&gt;=Inputs!$CL234,BM$3&lt;Inputs!$CM234),(BM$3-Inputs!$CL234+1)/(Inputs!$AI234+1),0)))))))))</f>
        <v>0</v>
      </c>
    </row>
    <row r="237" spans="1:65">
      <c r="A237" s="7" t="str">
        <f>IF(Inputs!A235="","",Inputs!A235)</f>
        <v/>
      </c>
      <c r="B237" t="str">
        <f>IF(Inputs!B235="","",Inputs!B235)</f>
        <v/>
      </c>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c r="AE237" s="292"/>
      <c r="AF237" s="292"/>
      <c r="AG237" s="50">
        <f t="shared" si="9"/>
        <v>0</v>
      </c>
      <c r="AH237" s="42">
        <f t="shared" si="8"/>
        <v>0</v>
      </c>
      <c r="AJ237" s="27">
        <f>IF(AND(Inputs!$CO235=0,AJ$3&gt;=Inputs!$CM235),1,IF(AND(AJ$3&gt;=Inputs!$CM235,AJ$3&lt;Inputs!$CN235),1,IF(AND(AJ$3=Inputs!$CN235,AJ$3=Inputs!$CO235),1,IF(OR(AND(AJ$3=Inputs!$CN235+1,Inputs!$CN235=Inputs!$CO235),AND(AJ$3=Inputs!$CN235+2,Inputs!$CN235=Inputs!$CO235)),0,IF(AJ$3=Inputs!$CN235,0.8,IF(AJ$3=Inputs!$CN235+1,0.6,IF(AJ$3=Inputs!$CN235+2,0.4,IF(AJ$3=Inputs!$CO235,0.2,IF(AND(AJ$3&gt;=Inputs!$CL235,AJ$3&lt;Inputs!$CM235),(AJ$3-Inputs!$CL235+1)/(Inputs!$AI235+1),0)))))))))</f>
        <v>0</v>
      </c>
      <c r="AK237" s="27">
        <f>IF(AND(Inputs!$CO235=0,AK$3&gt;=Inputs!$CM235),1,IF(AND(AK$3&gt;=Inputs!$CM235,AK$3&lt;Inputs!$CN235),1,IF(AND(AK$3=Inputs!$CN235,AK$3=Inputs!$CO235),1,IF(OR(AND(AK$3=Inputs!$CN235+1,Inputs!$CN235=Inputs!$CO235),AND(AK$3=Inputs!$CN235+2,Inputs!$CN235=Inputs!$CO235)),0,IF(AK$3=Inputs!$CN235,0.8,IF(AK$3=Inputs!$CN235+1,0.6,IF(AK$3=Inputs!$CN235+2,0.4,IF(AK$3=Inputs!$CO235,0.2,IF(AND(AK$3&gt;=Inputs!$CL235,AK$3&lt;Inputs!$CM235),(AK$3-Inputs!$CL235+1)/(Inputs!$AI235+1),0)))))))))</f>
        <v>0</v>
      </c>
      <c r="AL237" s="27">
        <f>IF(AND(Inputs!$CO235=0,AL$3&gt;=Inputs!$CM235),1,IF(AND(AL$3&gt;=Inputs!$CM235,AL$3&lt;Inputs!$CN235),1,IF(AND(AL$3=Inputs!$CN235,AL$3=Inputs!$CO235),1,IF(OR(AND(AL$3=Inputs!$CN235+1,Inputs!$CN235=Inputs!$CO235),AND(AL$3=Inputs!$CN235+2,Inputs!$CN235=Inputs!$CO235)),0,IF(AL$3=Inputs!$CN235,0.8,IF(AL$3=Inputs!$CN235+1,0.6,IF(AL$3=Inputs!$CN235+2,0.4,IF(AL$3=Inputs!$CO235,0.2,IF(AND(AL$3&gt;=Inputs!$CL235,AL$3&lt;Inputs!$CM235),(AL$3-Inputs!$CL235+1)/(Inputs!$AI235+1),0)))))))))</f>
        <v>0</v>
      </c>
      <c r="AM237" s="27">
        <f>IF(AND(Inputs!$CO235=0,AM$3&gt;=Inputs!$CM235),1,IF(AND(AM$3&gt;=Inputs!$CM235,AM$3&lt;Inputs!$CN235),1,IF(AND(AM$3=Inputs!$CN235,AM$3=Inputs!$CO235),1,IF(OR(AND(AM$3=Inputs!$CN235+1,Inputs!$CN235=Inputs!$CO235),AND(AM$3=Inputs!$CN235+2,Inputs!$CN235=Inputs!$CO235)),0,IF(AM$3=Inputs!$CN235,0.8,IF(AM$3=Inputs!$CN235+1,0.6,IF(AM$3=Inputs!$CN235+2,0.4,IF(AM$3=Inputs!$CO235,0.2,IF(AND(AM$3&gt;=Inputs!$CL235,AM$3&lt;Inputs!$CM235),(AM$3-Inputs!$CL235+1)/(Inputs!$AI235+1),0)))))))))</f>
        <v>0</v>
      </c>
      <c r="AN237" s="27">
        <f>IF(AND(Inputs!$CO235=0,AN$3&gt;=Inputs!$CM235),1,IF(AND(AN$3&gt;=Inputs!$CM235,AN$3&lt;Inputs!$CN235),1,IF(AND(AN$3=Inputs!$CN235,AN$3=Inputs!$CO235),1,IF(OR(AND(AN$3=Inputs!$CN235+1,Inputs!$CN235=Inputs!$CO235),AND(AN$3=Inputs!$CN235+2,Inputs!$CN235=Inputs!$CO235)),0,IF(AN$3=Inputs!$CN235,0.8,IF(AN$3=Inputs!$CN235+1,0.6,IF(AN$3=Inputs!$CN235+2,0.4,IF(AN$3=Inputs!$CO235,0.2,IF(AND(AN$3&gt;=Inputs!$CL235,AN$3&lt;Inputs!$CM235),(AN$3-Inputs!$CL235+1)/(Inputs!$AI235+1),0)))))))))</f>
        <v>0</v>
      </c>
      <c r="AO237" s="27">
        <f>IF(AND(Inputs!$CO235=0,AO$3&gt;=Inputs!$CM235),1,IF(AND(AO$3&gt;=Inputs!$CM235,AO$3&lt;Inputs!$CN235),1,IF(AND(AO$3=Inputs!$CN235,AO$3=Inputs!$CO235),1,IF(OR(AND(AO$3=Inputs!$CN235+1,Inputs!$CN235=Inputs!$CO235),AND(AO$3=Inputs!$CN235+2,Inputs!$CN235=Inputs!$CO235)),0,IF(AO$3=Inputs!$CN235,0.8,IF(AO$3=Inputs!$CN235+1,0.6,IF(AO$3=Inputs!$CN235+2,0.4,IF(AO$3=Inputs!$CO235,0.2,IF(AND(AO$3&gt;=Inputs!$CL235,AO$3&lt;Inputs!$CM235),(AO$3-Inputs!$CL235+1)/(Inputs!$AI235+1),0)))))))))</f>
        <v>0</v>
      </c>
      <c r="AP237" s="27">
        <f>IF(AND(Inputs!$CO235=0,AP$3&gt;=Inputs!$CM235),1,IF(AND(AP$3&gt;=Inputs!$CM235,AP$3&lt;Inputs!$CN235),1,IF(AND(AP$3=Inputs!$CN235,AP$3=Inputs!$CO235),1,IF(OR(AND(AP$3=Inputs!$CN235+1,Inputs!$CN235=Inputs!$CO235),AND(AP$3=Inputs!$CN235+2,Inputs!$CN235=Inputs!$CO235)),0,IF(AP$3=Inputs!$CN235,0.8,IF(AP$3=Inputs!$CN235+1,0.6,IF(AP$3=Inputs!$CN235+2,0.4,IF(AP$3=Inputs!$CO235,0.2,IF(AND(AP$3&gt;=Inputs!$CL235,AP$3&lt;Inputs!$CM235),(AP$3-Inputs!$CL235+1)/(Inputs!$AI235+1),0)))))))))</f>
        <v>0</v>
      </c>
      <c r="AQ237" s="27">
        <f>IF(AND(Inputs!$CO235=0,AQ$3&gt;=Inputs!$CM235),1,IF(AND(AQ$3&gt;=Inputs!$CM235,AQ$3&lt;Inputs!$CN235),1,IF(AND(AQ$3=Inputs!$CN235,AQ$3=Inputs!$CO235),1,IF(OR(AND(AQ$3=Inputs!$CN235+1,Inputs!$CN235=Inputs!$CO235),AND(AQ$3=Inputs!$CN235+2,Inputs!$CN235=Inputs!$CO235)),0,IF(AQ$3=Inputs!$CN235,0.8,IF(AQ$3=Inputs!$CN235+1,0.6,IF(AQ$3=Inputs!$CN235+2,0.4,IF(AQ$3=Inputs!$CO235,0.2,IF(AND(AQ$3&gt;=Inputs!$CL235,AQ$3&lt;Inputs!$CM235),(AQ$3-Inputs!$CL235+1)/(Inputs!$AI235+1),0)))))))))</f>
        <v>0</v>
      </c>
      <c r="AR237" s="27">
        <f>IF(AND(Inputs!$CO235=0,AR$3&gt;=Inputs!$CM235),1,IF(AND(AR$3&gt;=Inputs!$CM235,AR$3&lt;Inputs!$CN235),1,IF(AND(AR$3=Inputs!$CN235,AR$3=Inputs!$CO235),1,IF(OR(AND(AR$3=Inputs!$CN235+1,Inputs!$CN235=Inputs!$CO235),AND(AR$3=Inputs!$CN235+2,Inputs!$CN235=Inputs!$CO235)),0,IF(AR$3=Inputs!$CN235,0.8,IF(AR$3=Inputs!$CN235+1,0.6,IF(AR$3=Inputs!$CN235+2,0.4,IF(AR$3=Inputs!$CO235,0.2,IF(AND(AR$3&gt;=Inputs!$CL235,AR$3&lt;Inputs!$CM235),(AR$3-Inputs!$CL235+1)/(Inputs!$AI235+1),0)))))))))</f>
        <v>0</v>
      </c>
      <c r="AS237" s="27">
        <f>IF(AND(Inputs!$CO235=0,AS$3&gt;=Inputs!$CM235),1,IF(AND(AS$3&gt;=Inputs!$CM235,AS$3&lt;Inputs!$CN235),1,IF(AND(AS$3=Inputs!$CN235,AS$3=Inputs!$CO235),1,IF(OR(AND(AS$3=Inputs!$CN235+1,Inputs!$CN235=Inputs!$CO235),AND(AS$3=Inputs!$CN235+2,Inputs!$CN235=Inputs!$CO235)),0,IF(AS$3=Inputs!$CN235,0.8,IF(AS$3=Inputs!$CN235+1,0.6,IF(AS$3=Inputs!$CN235+2,0.4,IF(AS$3=Inputs!$CO235,0.2,IF(AND(AS$3&gt;=Inputs!$CL235,AS$3&lt;Inputs!$CM235),(AS$3-Inputs!$CL235+1)/(Inputs!$AI235+1),0)))))))))</f>
        <v>0</v>
      </c>
      <c r="AT237" s="27">
        <f>IF(AND(Inputs!$CO235=0,AT$3&gt;=Inputs!$CM235),1,IF(AND(AT$3&gt;=Inputs!$CM235,AT$3&lt;Inputs!$CN235),1,IF(AND(AT$3=Inputs!$CN235,AT$3=Inputs!$CO235),1,IF(OR(AND(AT$3=Inputs!$CN235+1,Inputs!$CN235=Inputs!$CO235),AND(AT$3=Inputs!$CN235+2,Inputs!$CN235=Inputs!$CO235)),0,IF(AT$3=Inputs!$CN235,0.8,IF(AT$3=Inputs!$CN235+1,0.6,IF(AT$3=Inputs!$CN235+2,0.4,IF(AT$3=Inputs!$CO235,0.2,IF(AND(AT$3&gt;=Inputs!$CL235,AT$3&lt;Inputs!$CM235),(AT$3-Inputs!$CL235+1)/(Inputs!$AI235+1),0)))))))))</f>
        <v>0</v>
      </c>
      <c r="AU237" s="27">
        <f>IF(AND(Inputs!$CO235=0,AU$3&gt;=Inputs!$CM235),1,IF(AND(AU$3&gt;=Inputs!$CM235,AU$3&lt;Inputs!$CN235),1,IF(AND(AU$3=Inputs!$CN235,AU$3=Inputs!$CO235),1,IF(OR(AND(AU$3=Inputs!$CN235+1,Inputs!$CN235=Inputs!$CO235),AND(AU$3=Inputs!$CN235+2,Inputs!$CN235=Inputs!$CO235)),0,IF(AU$3=Inputs!$CN235,0.8,IF(AU$3=Inputs!$CN235+1,0.6,IF(AU$3=Inputs!$CN235+2,0.4,IF(AU$3=Inputs!$CO235,0.2,IF(AND(AU$3&gt;=Inputs!$CL235,AU$3&lt;Inputs!$CM235),(AU$3-Inputs!$CL235+1)/(Inputs!$AI235+1),0)))))))))</f>
        <v>0</v>
      </c>
      <c r="AV237" s="27">
        <f>IF(AND(Inputs!$CO235=0,AV$3&gt;=Inputs!$CM235),1,IF(AND(AV$3&gt;=Inputs!$CM235,AV$3&lt;Inputs!$CN235),1,IF(AND(AV$3=Inputs!$CN235,AV$3=Inputs!$CO235),1,IF(OR(AND(AV$3=Inputs!$CN235+1,Inputs!$CN235=Inputs!$CO235),AND(AV$3=Inputs!$CN235+2,Inputs!$CN235=Inputs!$CO235)),0,IF(AV$3=Inputs!$CN235,0.8,IF(AV$3=Inputs!$CN235+1,0.6,IF(AV$3=Inputs!$CN235+2,0.4,IF(AV$3=Inputs!$CO235,0.2,IF(AND(AV$3&gt;=Inputs!$CL235,AV$3&lt;Inputs!$CM235),(AV$3-Inputs!$CL235+1)/(Inputs!$AI235+1),0)))))))))</f>
        <v>0</v>
      </c>
      <c r="AW237" s="27">
        <f>IF(AND(Inputs!$CO235=0,AW$3&gt;=Inputs!$CM235),1,IF(AND(AW$3&gt;=Inputs!$CM235,AW$3&lt;Inputs!$CN235),1,IF(AND(AW$3=Inputs!$CN235,AW$3=Inputs!$CO235),1,IF(OR(AND(AW$3=Inputs!$CN235+1,Inputs!$CN235=Inputs!$CO235),AND(AW$3=Inputs!$CN235+2,Inputs!$CN235=Inputs!$CO235)),0,IF(AW$3=Inputs!$CN235,0.8,IF(AW$3=Inputs!$CN235+1,0.6,IF(AW$3=Inputs!$CN235+2,0.4,IF(AW$3=Inputs!$CO235,0.2,IF(AND(AW$3&gt;=Inputs!$CL235,AW$3&lt;Inputs!$CM235),(AW$3-Inputs!$CL235+1)/(Inputs!$AI235+1),0)))))))))</f>
        <v>0</v>
      </c>
      <c r="AX237" s="27">
        <f>IF(AND(Inputs!$CO235=0,AX$3&gt;=Inputs!$CM235),1,IF(AND(AX$3&gt;=Inputs!$CM235,AX$3&lt;Inputs!$CN235),1,IF(AND(AX$3=Inputs!$CN235,AX$3=Inputs!$CO235),1,IF(OR(AND(AX$3=Inputs!$CN235+1,Inputs!$CN235=Inputs!$CO235),AND(AX$3=Inputs!$CN235+2,Inputs!$CN235=Inputs!$CO235)),0,IF(AX$3=Inputs!$CN235,0.8,IF(AX$3=Inputs!$CN235+1,0.6,IF(AX$3=Inputs!$CN235+2,0.4,IF(AX$3=Inputs!$CO235,0.2,IF(AND(AX$3&gt;=Inputs!$CL235,AX$3&lt;Inputs!$CM235),(AX$3-Inputs!$CL235+1)/(Inputs!$AI235+1),0)))))))))</f>
        <v>0</v>
      </c>
      <c r="AY237" s="27">
        <f>IF(AND(Inputs!$CO235=0,AY$3&gt;=Inputs!$CM235),1,IF(AND(AY$3&gt;=Inputs!$CM235,AY$3&lt;Inputs!$CN235),1,IF(AND(AY$3=Inputs!$CN235,AY$3=Inputs!$CO235),1,IF(OR(AND(AY$3=Inputs!$CN235+1,Inputs!$CN235=Inputs!$CO235),AND(AY$3=Inputs!$CN235+2,Inputs!$CN235=Inputs!$CO235)),0,IF(AY$3=Inputs!$CN235,0.8,IF(AY$3=Inputs!$CN235+1,0.6,IF(AY$3=Inputs!$CN235+2,0.4,IF(AY$3=Inputs!$CO235,0.2,IF(AND(AY$3&gt;=Inputs!$CL235,AY$3&lt;Inputs!$CM235),(AY$3-Inputs!$CL235+1)/(Inputs!$AI235+1),0)))))))))</f>
        <v>0</v>
      </c>
      <c r="AZ237" s="27">
        <f>IF(AND(Inputs!$CO235=0,AZ$3&gt;=Inputs!$CM235),1,IF(AND(AZ$3&gt;=Inputs!$CM235,AZ$3&lt;Inputs!$CN235),1,IF(AND(AZ$3=Inputs!$CN235,AZ$3=Inputs!$CO235),1,IF(OR(AND(AZ$3=Inputs!$CN235+1,Inputs!$CN235=Inputs!$CO235),AND(AZ$3=Inputs!$CN235+2,Inputs!$CN235=Inputs!$CO235)),0,IF(AZ$3=Inputs!$CN235,0.8,IF(AZ$3=Inputs!$CN235+1,0.6,IF(AZ$3=Inputs!$CN235+2,0.4,IF(AZ$3=Inputs!$CO235,0.2,IF(AND(AZ$3&gt;=Inputs!$CL235,AZ$3&lt;Inputs!$CM235),(AZ$3-Inputs!$CL235+1)/(Inputs!$AI235+1),0)))))))))</f>
        <v>0</v>
      </c>
      <c r="BA237" s="27">
        <f>IF(AND(Inputs!$CO235=0,BA$3&gt;=Inputs!$CM235),1,IF(AND(BA$3&gt;=Inputs!$CM235,BA$3&lt;Inputs!$CN235),1,IF(AND(BA$3=Inputs!$CN235,BA$3=Inputs!$CO235),1,IF(OR(AND(BA$3=Inputs!$CN235+1,Inputs!$CN235=Inputs!$CO235),AND(BA$3=Inputs!$CN235+2,Inputs!$CN235=Inputs!$CO235)),0,IF(BA$3=Inputs!$CN235,0.8,IF(BA$3=Inputs!$CN235+1,0.6,IF(BA$3=Inputs!$CN235+2,0.4,IF(BA$3=Inputs!$CO235,0.2,IF(AND(BA$3&gt;=Inputs!$CL235,BA$3&lt;Inputs!$CM235),(BA$3-Inputs!$CL235+1)/(Inputs!$AI235+1),0)))))))))</f>
        <v>0</v>
      </c>
      <c r="BB237" s="27">
        <f>IF(AND(Inputs!$CO235=0,BB$3&gt;=Inputs!$CM235),1,IF(AND(BB$3&gt;=Inputs!$CM235,BB$3&lt;Inputs!$CN235),1,IF(AND(BB$3=Inputs!$CN235,BB$3=Inputs!$CO235),1,IF(OR(AND(BB$3=Inputs!$CN235+1,Inputs!$CN235=Inputs!$CO235),AND(BB$3=Inputs!$CN235+2,Inputs!$CN235=Inputs!$CO235)),0,IF(BB$3=Inputs!$CN235,0.8,IF(BB$3=Inputs!$CN235+1,0.6,IF(BB$3=Inputs!$CN235+2,0.4,IF(BB$3=Inputs!$CO235,0.2,IF(AND(BB$3&gt;=Inputs!$CL235,BB$3&lt;Inputs!$CM235),(BB$3-Inputs!$CL235+1)/(Inputs!$AI235+1),0)))))))))</f>
        <v>0</v>
      </c>
      <c r="BC237" s="27">
        <f>IF(AND(Inputs!$CO235=0,BC$3&gt;=Inputs!$CM235),1,IF(AND(BC$3&gt;=Inputs!$CM235,BC$3&lt;Inputs!$CN235),1,IF(AND(BC$3=Inputs!$CN235,BC$3=Inputs!$CO235),1,IF(OR(AND(BC$3=Inputs!$CN235+1,Inputs!$CN235=Inputs!$CO235),AND(BC$3=Inputs!$CN235+2,Inputs!$CN235=Inputs!$CO235)),0,IF(BC$3=Inputs!$CN235,0.8,IF(BC$3=Inputs!$CN235+1,0.6,IF(BC$3=Inputs!$CN235+2,0.4,IF(BC$3=Inputs!$CO235,0.2,IF(AND(BC$3&gt;=Inputs!$CL235,BC$3&lt;Inputs!$CM235),(BC$3-Inputs!$CL235+1)/(Inputs!$AI235+1),0)))))))))</f>
        <v>0</v>
      </c>
      <c r="BD237" s="27">
        <f>IF(AND(Inputs!$CO235=0,BD$3&gt;=Inputs!$CM235),1,IF(AND(BD$3&gt;=Inputs!$CM235,BD$3&lt;Inputs!$CN235),1,IF(AND(BD$3=Inputs!$CN235,BD$3=Inputs!$CO235),1,IF(OR(AND(BD$3=Inputs!$CN235+1,Inputs!$CN235=Inputs!$CO235),AND(BD$3=Inputs!$CN235+2,Inputs!$CN235=Inputs!$CO235)),0,IF(BD$3=Inputs!$CN235,0.8,IF(BD$3=Inputs!$CN235+1,0.6,IF(BD$3=Inputs!$CN235+2,0.4,IF(BD$3=Inputs!$CO235,0.2,IF(AND(BD$3&gt;=Inputs!$CL235,BD$3&lt;Inputs!$CM235),(BD$3-Inputs!$CL235+1)/(Inputs!$AI235+1),0)))))))))</f>
        <v>0</v>
      </c>
      <c r="BE237" s="27">
        <f>IF(AND(Inputs!$CO235=0,BE$3&gt;=Inputs!$CM235),1,IF(AND(BE$3&gt;=Inputs!$CM235,BE$3&lt;Inputs!$CN235),1,IF(AND(BE$3=Inputs!$CN235,BE$3=Inputs!$CO235),1,IF(OR(AND(BE$3=Inputs!$CN235+1,Inputs!$CN235=Inputs!$CO235),AND(BE$3=Inputs!$CN235+2,Inputs!$CN235=Inputs!$CO235)),0,IF(BE$3=Inputs!$CN235,0.8,IF(BE$3=Inputs!$CN235+1,0.6,IF(BE$3=Inputs!$CN235+2,0.4,IF(BE$3=Inputs!$CO235,0.2,IF(AND(BE$3&gt;=Inputs!$CL235,BE$3&lt;Inputs!$CM235),(BE$3-Inputs!$CL235+1)/(Inputs!$AI235+1),0)))))))))</f>
        <v>0</v>
      </c>
      <c r="BF237" s="27">
        <f>IF(AND(Inputs!$CO235=0,BF$3&gt;=Inputs!$CM235),1,IF(AND(BF$3&gt;=Inputs!$CM235,BF$3&lt;Inputs!$CN235),1,IF(AND(BF$3=Inputs!$CN235,BF$3=Inputs!$CO235),1,IF(OR(AND(BF$3=Inputs!$CN235+1,Inputs!$CN235=Inputs!$CO235),AND(BF$3=Inputs!$CN235+2,Inputs!$CN235=Inputs!$CO235)),0,IF(BF$3=Inputs!$CN235,0.8,IF(BF$3=Inputs!$CN235+1,0.6,IF(BF$3=Inputs!$CN235+2,0.4,IF(BF$3=Inputs!$CO235,0.2,IF(AND(BF$3&gt;=Inputs!$CL235,BF$3&lt;Inputs!$CM235),(BF$3-Inputs!$CL235+1)/(Inputs!$AI235+1),0)))))))))</f>
        <v>0</v>
      </c>
      <c r="BG237" s="27">
        <f>IF(AND(Inputs!$CO235=0,BG$3&gt;=Inputs!$CM235),1,IF(AND(BG$3&gt;=Inputs!$CM235,BG$3&lt;Inputs!$CN235),1,IF(AND(BG$3=Inputs!$CN235,BG$3=Inputs!$CO235),1,IF(OR(AND(BG$3=Inputs!$CN235+1,Inputs!$CN235=Inputs!$CO235),AND(BG$3=Inputs!$CN235+2,Inputs!$CN235=Inputs!$CO235)),0,IF(BG$3=Inputs!$CN235,0.8,IF(BG$3=Inputs!$CN235+1,0.6,IF(BG$3=Inputs!$CN235+2,0.4,IF(BG$3=Inputs!$CO235,0.2,IF(AND(BG$3&gt;=Inputs!$CL235,BG$3&lt;Inputs!$CM235),(BG$3-Inputs!$CL235+1)/(Inputs!$AI235+1),0)))))))))</f>
        <v>0</v>
      </c>
      <c r="BH237" s="27">
        <f>IF(AND(Inputs!$CO235=0,BH$3&gt;=Inputs!$CM235),1,IF(AND(BH$3&gt;=Inputs!$CM235,BH$3&lt;Inputs!$CN235),1,IF(AND(BH$3=Inputs!$CN235,BH$3=Inputs!$CO235),1,IF(OR(AND(BH$3=Inputs!$CN235+1,Inputs!$CN235=Inputs!$CO235),AND(BH$3=Inputs!$CN235+2,Inputs!$CN235=Inputs!$CO235)),0,IF(BH$3=Inputs!$CN235,0.8,IF(BH$3=Inputs!$CN235+1,0.6,IF(BH$3=Inputs!$CN235+2,0.4,IF(BH$3=Inputs!$CO235,0.2,IF(AND(BH$3&gt;=Inputs!$CL235,BH$3&lt;Inputs!$CM235),(BH$3-Inputs!$CL235+1)/(Inputs!$AI235+1),0)))))))))</f>
        <v>0</v>
      </c>
      <c r="BI237" s="27">
        <f>IF(AND(Inputs!$CO235=0,BI$3&gt;=Inputs!$CM235),1,IF(AND(BI$3&gt;=Inputs!$CM235,BI$3&lt;Inputs!$CN235),1,IF(AND(BI$3=Inputs!$CN235,BI$3=Inputs!$CO235),1,IF(OR(AND(BI$3=Inputs!$CN235+1,Inputs!$CN235=Inputs!$CO235),AND(BI$3=Inputs!$CN235+2,Inputs!$CN235=Inputs!$CO235)),0,IF(BI$3=Inputs!$CN235,0.8,IF(BI$3=Inputs!$CN235+1,0.6,IF(BI$3=Inputs!$CN235+2,0.4,IF(BI$3=Inputs!$CO235,0.2,IF(AND(BI$3&gt;=Inputs!$CL235,BI$3&lt;Inputs!$CM235),(BI$3-Inputs!$CL235+1)/(Inputs!$AI235+1),0)))))))))</f>
        <v>0</v>
      </c>
      <c r="BJ237" s="27">
        <f>IF(AND(Inputs!$CO235=0,BJ$3&gt;=Inputs!$CM235),1,IF(AND(BJ$3&gt;=Inputs!$CM235,BJ$3&lt;Inputs!$CN235),1,IF(AND(BJ$3=Inputs!$CN235,BJ$3=Inputs!$CO235),1,IF(OR(AND(BJ$3=Inputs!$CN235+1,Inputs!$CN235=Inputs!$CO235),AND(BJ$3=Inputs!$CN235+2,Inputs!$CN235=Inputs!$CO235)),0,IF(BJ$3=Inputs!$CN235,0.8,IF(BJ$3=Inputs!$CN235+1,0.6,IF(BJ$3=Inputs!$CN235+2,0.4,IF(BJ$3=Inputs!$CO235,0.2,IF(AND(BJ$3&gt;=Inputs!$CL235,BJ$3&lt;Inputs!$CM235),(BJ$3-Inputs!$CL235+1)/(Inputs!$AI235+1),0)))))))))</f>
        <v>0</v>
      </c>
      <c r="BK237" s="27">
        <f>IF(AND(Inputs!$CO235=0,BK$3&gt;=Inputs!$CM235),1,IF(AND(BK$3&gt;=Inputs!$CM235,BK$3&lt;Inputs!$CN235),1,IF(AND(BK$3=Inputs!$CN235,BK$3=Inputs!$CO235),1,IF(OR(AND(BK$3=Inputs!$CN235+1,Inputs!$CN235=Inputs!$CO235),AND(BK$3=Inputs!$CN235+2,Inputs!$CN235=Inputs!$CO235)),0,IF(BK$3=Inputs!$CN235,0.8,IF(BK$3=Inputs!$CN235+1,0.6,IF(BK$3=Inputs!$CN235+2,0.4,IF(BK$3=Inputs!$CO235,0.2,IF(AND(BK$3&gt;=Inputs!$CL235,BK$3&lt;Inputs!$CM235),(BK$3-Inputs!$CL235+1)/(Inputs!$AI235+1),0)))))))))</f>
        <v>0</v>
      </c>
      <c r="BL237" s="27">
        <f>IF(AND(Inputs!$CO235=0,BL$3&gt;=Inputs!$CM235),1,IF(AND(BL$3&gt;=Inputs!$CM235,BL$3&lt;Inputs!$CN235),1,IF(AND(BL$3=Inputs!$CN235,BL$3=Inputs!$CO235),1,IF(OR(AND(BL$3=Inputs!$CN235+1,Inputs!$CN235=Inputs!$CO235),AND(BL$3=Inputs!$CN235+2,Inputs!$CN235=Inputs!$CO235)),0,IF(BL$3=Inputs!$CN235,0.8,IF(BL$3=Inputs!$CN235+1,0.6,IF(BL$3=Inputs!$CN235+2,0.4,IF(BL$3=Inputs!$CO235,0.2,IF(AND(BL$3&gt;=Inputs!$CL235,BL$3&lt;Inputs!$CM235),(BL$3-Inputs!$CL235+1)/(Inputs!$AI235+1),0)))))))))</f>
        <v>0</v>
      </c>
      <c r="BM237" s="27">
        <f>IF(AND(Inputs!$CO235=0,BM$3&gt;=Inputs!$CM235),1,IF(AND(BM$3&gt;=Inputs!$CM235,BM$3&lt;Inputs!$CN235),1,IF(AND(BM$3=Inputs!$CN235,BM$3=Inputs!$CO235),1,IF(OR(AND(BM$3=Inputs!$CN235+1,Inputs!$CN235=Inputs!$CO235),AND(BM$3=Inputs!$CN235+2,Inputs!$CN235=Inputs!$CO235)),0,IF(BM$3=Inputs!$CN235,0.8,IF(BM$3=Inputs!$CN235+1,0.6,IF(BM$3=Inputs!$CN235+2,0.4,IF(BM$3=Inputs!$CO235,0.2,IF(AND(BM$3&gt;=Inputs!$CL235,BM$3&lt;Inputs!$CM235),(BM$3-Inputs!$CL235+1)/(Inputs!$AI235+1),0)))))))))</f>
        <v>0</v>
      </c>
    </row>
    <row r="238" spans="1:65">
      <c r="A238" s="7" t="str">
        <f>IF(Inputs!A236="","",Inputs!A236)</f>
        <v/>
      </c>
      <c r="B238" t="str">
        <f>IF(Inputs!B236="","",Inputs!B236)</f>
        <v/>
      </c>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c r="AB238" s="292"/>
      <c r="AC238" s="292"/>
      <c r="AD238" s="292"/>
      <c r="AE238" s="292"/>
      <c r="AF238" s="292"/>
      <c r="AG238" s="50">
        <f t="shared" si="9"/>
        <v>0</v>
      </c>
      <c r="AH238" s="42">
        <f t="shared" si="8"/>
        <v>0</v>
      </c>
      <c r="AJ238" s="27">
        <f>IF(AND(Inputs!$CO236=0,AJ$3&gt;=Inputs!$CM236),1,IF(AND(AJ$3&gt;=Inputs!$CM236,AJ$3&lt;Inputs!$CN236),1,IF(AND(AJ$3=Inputs!$CN236,AJ$3=Inputs!$CO236),1,IF(OR(AND(AJ$3=Inputs!$CN236+1,Inputs!$CN236=Inputs!$CO236),AND(AJ$3=Inputs!$CN236+2,Inputs!$CN236=Inputs!$CO236)),0,IF(AJ$3=Inputs!$CN236,0.8,IF(AJ$3=Inputs!$CN236+1,0.6,IF(AJ$3=Inputs!$CN236+2,0.4,IF(AJ$3=Inputs!$CO236,0.2,IF(AND(AJ$3&gt;=Inputs!$CL236,AJ$3&lt;Inputs!$CM236),(AJ$3-Inputs!$CL236+1)/(Inputs!$AI236+1),0)))))))))</f>
        <v>0</v>
      </c>
      <c r="AK238" s="27">
        <f>IF(AND(Inputs!$CO236=0,AK$3&gt;=Inputs!$CM236),1,IF(AND(AK$3&gt;=Inputs!$CM236,AK$3&lt;Inputs!$CN236),1,IF(AND(AK$3=Inputs!$CN236,AK$3=Inputs!$CO236),1,IF(OR(AND(AK$3=Inputs!$CN236+1,Inputs!$CN236=Inputs!$CO236),AND(AK$3=Inputs!$CN236+2,Inputs!$CN236=Inputs!$CO236)),0,IF(AK$3=Inputs!$CN236,0.8,IF(AK$3=Inputs!$CN236+1,0.6,IF(AK$3=Inputs!$CN236+2,0.4,IF(AK$3=Inputs!$CO236,0.2,IF(AND(AK$3&gt;=Inputs!$CL236,AK$3&lt;Inputs!$CM236),(AK$3-Inputs!$CL236+1)/(Inputs!$AI236+1),0)))))))))</f>
        <v>0</v>
      </c>
      <c r="AL238" s="27">
        <f>IF(AND(Inputs!$CO236=0,AL$3&gt;=Inputs!$CM236),1,IF(AND(AL$3&gt;=Inputs!$CM236,AL$3&lt;Inputs!$CN236),1,IF(AND(AL$3=Inputs!$CN236,AL$3=Inputs!$CO236),1,IF(OR(AND(AL$3=Inputs!$CN236+1,Inputs!$CN236=Inputs!$CO236),AND(AL$3=Inputs!$CN236+2,Inputs!$CN236=Inputs!$CO236)),0,IF(AL$3=Inputs!$CN236,0.8,IF(AL$3=Inputs!$CN236+1,0.6,IF(AL$3=Inputs!$CN236+2,0.4,IF(AL$3=Inputs!$CO236,0.2,IF(AND(AL$3&gt;=Inputs!$CL236,AL$3&lt;Inputs!$CM236),(AL$3-Inputs!$CL236+1)/(Inputs!$AI236+1),0)))))))))</f>
        <v>0</v>
      </c>
      <c r="AM238" s="27">
        <f>IF(AND(Inputs!$CO236=0,AM$3&gt;=Inputs!$CM236),1,IF(AND(AM$3&gt;=Inputs!$CM236,AM$3&lt;Inputs!$CN236),1,IF(AND(AM$3=Inputs!$CN236,AM$3=Inputs!$CO236),1,IF(OR(AND(AM$3=Inputs!$CN236+1,Inputs!$CN236=Inputs!$CO236),AND(AM$3=Inputs!$CN236+2,Inputs!$CN236=Inputs!$CO236)),0,IF(AM$3=Inputs!$CN236,0.8,IF(AM$3=Inputs!$CN236+1,0.6,IF(AM$3=Inputs!$CN236+2,0.4,IF(AM$3=Inputs!$CO236,0.2,IF(AND(AM$3&gt;=Inputs!$CL236,AM$3&lt;Inputs!$CM236),(AM$3-Inputs!$CL236+1)/(Inputs!$AI236+1),0)))))))))</f>
        <v>0</v>
      </c>
      <c r="AN238" s="27">
        <f>IF(AND(Inputs!$CO236=0,AN$3&gt;=Inputs!$CM236),1,IF(AND(AN$3&gt;=Inputs!$CM236,AN$3&lt;Inputs!$CN236),1,IF(AND(AN$3=Inputs!$CN236,AN$3=Inputs!$CO236),1,IF(OR(AND(AN$3=Inputs!$CN236+1,Inputs!$CN236=Inputs!$CO236),AND(AN$3=Inputs!$CN236+2,Inputs!$CN236=Inputs!$CO236)),0,IF(AN$3=Inputs!$CN236,0.8,IF(AN$3=Inputs!$CN236+1,0.6,IF(AN$3=Inputs!$CN236+2,0.4,IF(AN$3=Inputs!$CO236,0.2,IF(AND(AN$3&gt;=Inputs!$CL236,AN$3&lt;Inputs!$CM236),(AN$3-Inputs!$CL236+1)/(Inputs!$AI236+1),0)))))))))</f>
        <v>0</v>
      </c>
      <c r="AO238" s="27">
        <f>IF(AND(Inputs!$CO236=0,AO$3&gt;=Inputs!$CM236),1,IF(AND(AO$3&gt;=Inputs!$CM236,AO$3&lt;Inputs!$CN236),1,IF(AND(AO$3=Inputs!$CN236,AO$3=Inputs!$CO236),1,IF(OR(AND(AO$3=Inputs!$CN236+1,Inputs!$CN236=Inputs!$CO236),AND(AO$3=Inputs!$CN236+2,Inputs!$CN236=Inputs!$CO236)),0,IF(AO$3=Inputs!$CN236,0.8,IF(AO$3=Inputs!$CN236+1,0.6,IF(AO$3=Inputs!$CN236+2,0.4,IF(AO$3=Inputs!$CO236,0.2,IF(AND(AO$3&gt;=Inputs!$CL236,AO$3&lt;Inputs!$CM236),(AO$3-Inputs!$CL236+1)/(Inputs!$AI236+1),0)))))))))</f>
        <v>0</v>
      </c>
      <c r="AP238" s="27">
        <f>IF(AND(Inputs!$CO236=0,AP$3&gt;=Inputs!$CM236),1,IF(AND(AP$3&gt;=Inputs!$CM236,AP$3&lt;Inputs!$CN236),1,IF(AND(AP$3=Inputs!$CN236,AP$3=Inputs!$CO236),1,IF(OR(AND(AP$3=Inputs!$CN236+1,Inputs!$CN236=Inputs!$CO236),AND(AP$3=Inputs!$CN236+2,Inputs!$CN236=Inputs!$CO236)),0,IF(AP$3=Inputs!$CN236,0.8,IF(AP$3=Inputs!$CN236+1,0.6,IF(AP$3=Inputs!$CN236+2,0.4,IF(AP$3=Inputs!$CO236,0.2,IF(AND(AP$3&gt;=Inputs!$CL236,AP$3&lt;Inputs!$CM236),(AP$3-Inputs!$CL236+1)/(Inputs!$AI236+1),0)))))))))</f>
        <v>0</v>
      </c>
      <c r="AQ238" s="27">
        <f>IF(AND(Inputs!$CO236=0,AQ$3&gt;=Inputs!$CM236),1,IF(AND(AQ$3&gt;=Inputs!$CM236,AQ$3&lt;Inputs!$CN236),1,IF(AND(AQ$3=Inputs!$CN236,AQ$3=Inputs!$CO236),1,IF(OR(AND(AQ$3=Inputs!$CN236+1,Inputs!$CN236=Inputs!$CO236),AND(AQ$3=Inputs!$CN236+2,Inputs!$CN236=Inputs!$CO236)),0,IF(AQ$3=Inputs!$CN236,0.8,IF(AQ$3=Inputs!$CN236+1,0.6,IF(AQ$3=Inputs!$CN236+2,0.4,IF(AQ$3=Inputs!$CO236,0.2,IF(AND(AQ$3&gt;=Inputs!$CL236,AQ$3&lt;Inputs!$CM236),(AQ$3-Inputs!$CL236+1)/(Inputs!$AI236+1),0)))))))))</f>
        <v>0</v>
      </c>
      <c r="AR238" s="27">
        <f>IF(AND(Inputs!$CO236=0,AR$3&gt;=Inputs!$CM236),1,IF(AND(AR$3&gt;=Inputs!$CM236,AR$3&lt;Inputs!$CN236),1,IF(AND(AR$3=Inputs!$CN236,AR$3=Inputs!$CO236),1,IF(OR(AND(AR$3=Inputs!$CN236+1,Inputs!$CN236=Inputs!$CO236),AND(AR$3=Inputs!$CN236+2,Inputs!$CN236=Inputs!$CO236)),0,IF(AR$3=Inputs!$CN236,0.8,IF(AR$3=Inputs!$CN236+1,0.6,IF(AR$3=Inputs!$CN236+2,0.4,IF(AR$3=Inputs!$CO236,0.2,IF(AND(AR$3&gt;=Inputs!$CL236,AR$3&lt;Inputs!$CM236),(AR$3-Inputs!$CL236+1)/(Inputs!$AI236+1),0)))))))))</f>
        <v>0</v>
      </c>
      <c r="AS238" s="27">
        <f>IF(AND(Inputs!$CO236=0,AS$3&gt;=Inputs!$CM236),1,IF(AND(AS$3&gt;=Inputs!$CM236,AS$3&lt;Inputs!$CN236),1,IF(AND(AS$3=Inputs!$CN236,AS$3=Inputs!$CO236),1,IF(OR(AND(AS$3=Inputs!$CN236+1,Inputs!$CN236=Inputs!$CO236),AND(AS$3=Inputs!$CN236+2,Inputs!$CN236=Inputs!$CO236)),0,IF(AS$3=Inputs!$CN236,0.8,IF(AS$3=Inputs!$CN236+1,0.6,IF(AS$3=Inputs!$CN236+2,0.4,IF(AS$3=Inputs!$CO236,0.2,IF(AND(AS$3&gt;=Inputs!$CL236,AS$3&lt;Inputs!$CM236),(AS$3-Inputs!$CL236+1)/(Inputs!$AI236+1),0)))))))))</f>
        <v>0</v>
      </c>
      <c r="AT238" s="27">
        <f>IF(AND(Inputs!$CO236=0,AT$3&gt;=Inputs!$CM236),1,IF(AND(AT$3&gt;=Inputs!$CM236,AT$3&lt;Inputs!$CN236),1,IF(AND(AT$3=Inputs!$CN236,AT$3=Inputs!$CO236),1,IF(OR(AND(AT$3=Inputs!$CN236+1,Inputs!$CN236=Inputs!$CO236),AND(AT$3=Inputs!$CN236+2,Inputs!$CN236=Inputs!$CO236)),0,IF(AT$3=Inputs!$CN236,0.8,IF(AT$3=Inputs!$CN236+1,0.6,IF(AT$3=Inputs!$CN236+2,0.4,IF(AT$3=Inputs!$CO236,0.2,IF(AND(AT$3&gt;=Inputs!$CL236,AT$3&lt;Inputs!$CM236),(AT$3-Inputs!$CL236+1)/(Inputs!$AI236+1),0)))))))))</f>
        <v>0</v>
      </c>
      <c r="AU238" s="27">
        <f>IF(AND(Inputs!$CO236=0,AU$3&gt;=Inputs!$CM236),1,IF(AND(AU$3&gt;=Inputs!$CM236,AU$3&lt;Inputs!$CN236),1,IF(AND(AU$3=Inputs!$CN236,AU$3=Inputs!$CO236),1,IF(OR(AND(AU$3=Inputs!$CN236+1,Inputs!$CN236=Inputs!$CO236),AND(AU$3=Inputs!$CN236+2,Inputs!$CN236=Inputs!$CO236)),0,IF(AU$3=Inputs!$CN236,0.8,IF(AU$3=Inputs!$CN236+1,0.6,IF(AU$3=Inputs!$CN236+2,0.4,IF(AU$3=Inputs!$CO236,0.2,IF(AND(AU$3&gt;=Inputs!$CL236,AU$3&lt;Inputs!$CM236),(AU$3-Inputs!$CL236+1)/(Inputs!$AI236+1),0)))))))))</f>
        <v>0</v>
      </c>
      <c r="AV238" s="27">
        <f>IF(AND(Inputs!$CO236=0,AV$3&gt;=Inputs!$CM236),1,IF(AND(AV$3&gt;=Inputs!$CM236,AV$3&lt;Inputs!$CN236),1,IF(AND(AV$3=Inputs!$CN236,AV$3=Inputs!$CO236),1,IF(OR(AND(AV$3=Inputs!$CN236+1,Inputs!$CN236=Inputs!$CO236),AND(AV$3=Inputs!$CN236+2,Inputs!$CN236=Inputs!$CO236)),0,IF(AV$3=Inputs!$CN236,0.8,IF(AV$3=Inputs!$CN236+1,0.6,IF(AV$3=Inputs!$CN236+2,0.4,IF(AV$3=Inputs!$CO236,0.2,IF(AND(AV$3&gt;=Inputs!$CL236,AV$3&lt;Inputs!$CM236),(AV$3-Inputs!$CL236+1)/(Inputs!$AI236+1),0)))))))))</f>
        <v>0</v>
      </c>
      <c r="AW238" s="27">
        <f>IF(AND(Inputs!$CO236=0,AW$3&gt;=Inputs!$CM236),1,IF(AND(AW$3&gt;=Inputs!$CM236,AW$3&lt;Inputs!$CN236),1,IF(AND(AW$3=Inputs!$CN236,AW$3=Inputs!$CO236),1,IF(OR(AND(AW$3=Inputs!$CN236+1,Inputs!$CN236=Inputs!$CO236),AND(AW$3=Inputs!$CN236+2,Inputs!$CN236=Inputs!$CO236)),0,IF(AW$3=Inputs!$CN236,0.8,IF(AW$3=Inputs!$CN236+1,0.6,IF(AW$3=Inputs!$CN236+2,0.4,IF(AW$3=Inputs!$CO236,0.2,IF(AND(AW$3&gt;=Inputs!$CL236,AW$3&lt;Inputs!$CM236),(AW$3-Inputs!$CL236+1)/(Inputs!$AI236+1),0)))))))))</f>
        <v>0</v>
      </c>
      <c r="AX238" s="27">
        <f>IF(AND(Inputs!$CO236=0,AX$3&gt;=Inputs!$CM236),1,IF(AND(AX$3&gt;=Inputs!$CM236,AX$3&lt;Inputs!$CN236),1,IF(AND(AX$3=Inputs!$CN236,AX$3=Inputs!$CO236),1,IF(OR(AND(AX$3=Inputs!$CN236+1,Inputs!$CN236=Inputs!$CO236),AND(AX$3=Inputs!$CN236+2,Inputs!$CN236=Inputs!$CO236)),0,IF(AX$3=Inputs!$CN236,0.8,IF(AX$3=Inputs!$CN236+1,0.6,IF(AX$3=Inputs!$CN236+2,0.4,IF(AX$3=Inputs!$CO236,0.2,IF(AND(AX$3&gt;=Inputs!$CL236,AX$3&lt;Inputs!$CM236),(AX$3-Inputs!$CL236+1)/(Inputs!$AI236+1),0)))))))))</f>
        <v>0</v>
      </c>
      <c r="AY238" s="27">
        <f>IF(AND(Inputs!$CO236=0,AY$3&gt;=Inputs!$CM236),1,IF(AND(AY$3&gt;=Inputs!$CM236,AY$3&lt;Inputs!$CN236),1,IF(AND(AY$3=Inputs!$CN236,AY$3=Inputs!$CO236),1,IF(OR(AND(AY$3=Inputs!$CN236+1,Inputs!$CN236=Inputs!$CO236),AND(AY$3=Inputs!$CN236+2,Inputs!$CN236=Inputs!$CO236)),0,IF(AY$3=Inputs!$CN236,0.8,IF(AY$3=Inputs!$CN236+1,0.6,IF(AY$3=Inputs!$CN236+2,0.4,IF(AY$3=Inputs!$CO236,0.2,IF(AND(AY$3&gt;=Inputs!$CL236,AY$3&lt;Inputs!$CM236),(AY$3-Inputs!$CL236+1)/(Inputs!$AI236+1),0)))))))))</f>
        <v>0</v>
      </c>
      <c r="AZ238" s="27">
        <f>IF(AND(Inputs!$CO236=0,AZ$3&gt;=Inputs!$CM236),1,IF(AND(AZ$3&gt;=Inputs!$CM236,AZ$3&lt;Inputs!$CN236),1,IF(AND(AZ$3=Inputs!$CN236,AZ$3=Inputs!$CO236),1,IF(OR(AND(AZ$3=Inputs!$CN236+1,Inputs!$CN236=Inputs!$CO236),AND(AZ$3=Inputs!$CN236+2,Inputs!$CN236=Inputs!$CO236)),0,IF(AZ$3=Inputs!$CN236,0.8,IF(AZ$3=Inputs!$CN236+1,0.6,IF(AZ$3=Inputs!$CN236+2,0.4,IF(AZ$3=Inputs!$CO236,0.2,IF(AND(AZ$3&gt;=Inputs!$CL236,AZ$3&lt;Inputs!$CM236),(AZ$3-Inputs!$CL236+1)/(Inputs!$AI236+1),0)))))))))</f>
        <v>0</v>
      </c>
      <c r="BA238" s="27">
        <f>IF(AND(Inputs!$CO236=0,BA$3&gt;=Inputs!$CM236),1,IF(AND(BA$3&gt;=Inputs!$CM236,BA$3&lt;Inputs!$CN236),1,IF(AND(BA$3=Inputs!$CN236,BA$3=Inputs!$CO236),1,IF(OR(AND(BA$3=Inputs!$CN236+1,Inputs!$CN236=Inputs!$CO236),AND(BA$3=Inputs!$CN236+2,Inputs!$CN236=Inputs!$CO236)),0,IF(BA$3=Inputs!$CN236,0.8,IF(BA$3=Inputs!$CN236+1,0.6,IF(BA$3=Inputs!$CN236+2,0.4,IF(BA$3=Inputs!$CO236,0.2,IF(AND(BA$3&gt;=Inputs!$CL236,BA$3&lt;Inputs!$CM236),(BA$3-Inputs!$CL236+1)/(Inputs!$AI236+1),0)))))))))</f>
        <v>0</v>
      </c>
      <c r="BB238" s="27">
        <f>IF(AND(Inputs!$CO236=0,BB$3&gt;=Inputs!$CM236),1,IF(AND(BB$3&gt;=Inputs!$CM236,BB$3&lt;Inputs!$CN236),1,IF(AND(BB$3=Inputs!$CN236,BB$3=Inputs!$CO236),1,IF(OR(AND(BB$3=Inputs!$CN236+1,Inputs!$CN236=Inputs!$CO236),AND(BB$3=Inputs!$CN236+2,Inputs!$CN236=Inputs!$CO236)),0,IF(BB$3=Inputs!$CN236,0.8,IF(BB$3=Inputs!$CN236+1,0.6,IF(BB$3=Inputs!$CN236+2,0.4,IF(BB$3=Inputs!$CO236,0.2,IF(AND(BB$3&gt;=Inputs!$CL236,BB$3&lt;Inputs!$CM236),(BB$3-Inputs!$CL236+1)/(Inputs!$AI236+1),0)))))))))</f>
        <v>0</v>
      </c>
      <c r="BC238" s="27">
        <f>IF(AND(Inputs!$CO236=0,BC$3&gt;=Inputs!$CM236),1,IF(AND(BC$3&gt;=Inputs!$CM236,BC$3&lt;Inputs!$CN236),1,IF(AND(BC$3=Inputs!$CN236,BC$3=Inputs!$CO236),1,IF(OR(AND(BC$3=Inputs!$CN236+1,Inputs!$CN236=Inputs!$CO236),AND(BC$3=Inputs!$CN236+2,Inputs!$CN236=Inputs!$CO236)),0,IF(BC$3=Inputs!$CN236,0.8,IF(BC$3=Inputs!$CN236+1,0.6,IF(BC$3=Inputs!$CN236+2,0.4,IF(BC$3=Inputs!$CO236,0.2,IF(AND(BC$3&gt;=Inputs!$CL236,BC$3&lt;Inputs!$CM236),(BC$3-Inputs!$CL236+1)/(Inputs!$AI236+1),0)))))))))</f>
        <v>0</v>
      </c>
      <c r="BD238" s="27">
        <f>IF(AND(Inputs!$CO236=0,BD$3&gt;=Inputs!$CM236),1,IF(AND(BD$3&gt;=Inputs!$CM236,BD$3&lt;Inputs!$CN236),1,IF(AND(BD$3=Inputs!$CN236,BD$3=Inputs!$CO236),1,IF(OR(AND(BD$3=Inputs!$CN236+1,Inputs!$CN236=Inputs!$CO236),AND(BD$3=Inputs!$CN236+2,Inputs!$CN236=Inputs!$CO236)),0,IF(BD$3=Inputs!$CN236,0.8,IF(BD$3=Inputs!$CN236+1,0.6,IF(BD$3=Inputs!$CN236+2,0.4,IF(BD$3=Inputs!$CO236,0.2,IF(AND(BD$3&gt;=Inputs!$CL236,BD$3&lt;Inputs!$CM236),(BD$3-Inputs!$CL236+1)/(Inputs!$AI236+1),0)))))))))</f>
        <v>0</v>
      </c>
      <c r="BE238" s="27">
        <f>IF(AND(Inputs!$CO236=0,BE$3&gt;=Inputs!$CM236),1,IF(AND(BE$3&gt;=Inputs!$CM236,BE$3&lt;Inputs!$CN236),1,IF(AND(BE$3=Inputs!$CN236,BE$3=Inputs!$CO236),1,IF(OR(AND(BE$3=Inputs!$CN236+1,Inputs!$CN236=Inputs!$CO236),AND(BE$3=Inputs!$CN236+2,Inputs!$CN236=Inputs!$CO236)),0,IF(BE$3=Inputs!$CN236,0.8,IF(BE$3=Inputs!$CN236+1,0.6,IF(BE$3=Inputs!$CN236+2,0.4,IF(BE$3=Inputs!$CO236,0.2,IF(AND(BE$3&gt;=Inputs!$CL236,BE$3&lt;Inputs!$CM236),(BE$3-Inputs!$CL236+1)/(Inputs!$AI236+1),0)))))))))</f>
        <v>0</v>
      </c>
      <c r="BF238" s="27">
        <f>IF(AND(Inputs!$CO236=0,BF$3&gt;=Inputs!$CM236),1,IF(AND(BF$3&gt;=Inputs!$CM236,BF$3&lt;Inputs!$CN236),1,IF(AND(BF$3=Inputs!$CN236,BF$3=Inputs!$CO236),1,IF(OR(AND(BF$3=Inputs!$CN236+1,Inputs!$CN236=Inputs!$CO236),AND(BF$3=Inputs!$CN236+2,Inputs!$CN236=Inputs!$CO236)),0,IF(BF$3=Inputs!$CN236,0.8,IF(BF$3=Inputs!$CN236+1,0.6,IF(BF$3=Inputs!$CN236+2,0.4,IF(BF$3=Inputs!$CO236,0.2,IF(AND(BF$3&gt;=Inputs!$CL236,BF$3&lt;Inputs!$CM236),(BF$3-Inputs!$CL236+1)/(Inputs!$AI236+1),0)))))))))</f>
        <v>0</v>
      </c>
      <c r="BG238" s="27">
        <f>IF(AND(Inputs!$CO236=0,BG$3&gt;=Inputs!$CM236),1,IF(AND(BG$3&gt;=Inputs!$CM236,BG$3&lt;Inputs!$CN236),1,IF(AND(BG$3=Inputs!$CN236,BG$3=Inputs!$CO236),1,IF(OR(AND(BG$3=Inputs!$CN236+1,Inputs!$CN236=Inputs!$CO236),AND(BG$3=Inputs!$CN236+2,Inputs!$CN236=Inputs!$CO236)),0,IF(BG$3=Inputs!$CN236,0.8,IF(BG$3=Inputs!$CN236+1,0.6,IF(BG$3=Inputs!$CN236+2,0.4,IF(BG$3=Inputs!$CO236,0.2,IF(AND(BG$3&gt;=Inputs!$CL236,BG$3&lt;Inputs!$CM236),(BG$3-Inputs!$CL236+1)/(Inputs!$AI236+1),0)))))))))</f>
        <v>0</v>
      </c>
      <c r="BH238" s="27">
        <f>IF(AND(Inputs!$CO236=0,BH$3&gt;=Inputs!$CM236),1,IF(AND(BH$3&gt;=Inputs!$CM236,BH$3&lt;Inputs!$CN236),1,IF(AND(BH$3=Inputs!$CN236,BH$3=Inputs!$CO236),1,IF(OR(AND(BH$3=Inputs!$CN236+1,Inputs!$CN236=Inputs!$CO236),AND(BH$3=Inputs!$CN236+2,Inputs!$CN236=Inputs!$CO236)),0,IF(BH$3=Inputs!$CN236,0.8,IF(BH$3=Inputs!$CN236+1,0.6,IF(BH$3=Inputs!$CN236+2,0.4,IF(BH$3=Inputs!$CO236,0.2,IF(AND(BH$3&gt;=Inputs!$CL236,BH$3&lt;Inputs!$CM236),(BH$3-Inputs!$CL236+1)/(Inputs!$AI236+1),0)))))))))</f>
        <v>0</v>
      </c>
      <c r="BI238" s="27">
        <f>IF(AND(Inputs!$CO236=0,BI$3&gt;=Inputs!$CM236),1,IF(AND(BI$3&gt;=Inputs!$CM236,BI$3&lt;Inputs!$CN236),1,IF(AND(BI$3=Inputs!$CN236,BI$3=Inputs!$CO236),1,IF(OR(AND(BI$3=Inputs!$CN236+1,Inputs!$CN236=Inputs!$CO236),AND(BI$3=Inputs!$CN236+2,Inputs!$CN236=Inputs!$CO236)),0,IF(BI$3=Inputs!$CN236,0.8,IF(BI$3=Inputs!$CN236+1,0.6,IF(BI$3=Inputs!$CN236+2,0.4,IF(BI$3=Inputs!$CO236,0.2,IF(AND(BI$3&gt;=Inputs!$CL236,BI$3&lt;Inputs!$CM236),(BI$3-Inputs!$CL236+1)/(Inputs!$AI236+1),0)))))))))</f>
        <v>0</v>
      </c>
      <c r="BJ238" s="27">
        <f>IF(AND(Inputs!$CO236=0,BJ$3&gt;=Inputs!$CM236),1,IF(AND(BJ$3&gt;=Inputs!$CM236,BJ$3&lt;Inputs!$CN236),1,IF(AND(BJ$3=Inputs!$CN236,BJ$3=Inputs!$CO236),1,IF(OR(AND(BJ$3=Inputs!$CN236+1,Inputs!$CN236=Inputs!$CO236),AND(BJ$3=Inputs!$CN236+2,Inputs!$CN236=Inputs!$CO236)),0,IF(BJ$3=Inputs!$CN236,0.8,IF(BJ$3=Inputs!$CN236+1,0.6,IF(BJ$3=Inputs!$CN236+2,0.4,IF(BJ$3=Inputs!$CO236,0.2,IF(AND(BJ$3&gt;=Inputs!$CL236,BJ$3&lt;Inputs!$CM236),(BJ$3-Inputs!$CL236+1)/(Inputs!$AI236+1),0)))))))))</f>
        <v>0</v>
      </c>
      <c r="BK238" s="27">
        <f>IF(AND(Inputs!$CO236=0,BK$3&gt;=Inputs!$CM236),1,IF(AND(BK$3&gt;=Inputs!$CM236,BK$3&lt;Inputs!$CN236),1,IF(AND(BK$3=Inputs!$CN236,BK$3=Inputs!$CO236),1,IF(OR(AND(BK$3=Inputs!$CN236+1,Inputs!$CN236=Inputs!$CO236),AND(BK$3=Inputs!$CN236+2,Inputs!$CN236=Inputs!$CO236)),0,IF(BK$3=Inputs!$CN236,0.8,IF(BK$3=Inputs!$CN236+1,0.6,IF(BK$3=Inputs!$CN236+2,0.4,IF(BK$3=Inputs!$CO236,0.2,IF(AND(BK$3&gt;=Inputs!$CL236,BK$3&lt;Inputs!$CM236),(BK$3-Inputs!$CL236+1)/(Inputs!$AI236+1),0)))))))))</f>
        <v>0</v>
      </c>
      <c r="BL238" s="27">
        <f>IF(AND(Inputs!$CO236=0,BL$3&gt;=Inputs!$CM236),1,IF(AND(BL$3&gt;=Inputs!$CM236,BL$3&lt;Inputs!$CN236),1,IF(AND(BL$3=Inputs!$CN236,BL$3=Inputs!$CO236),1,IF(OR(AND(BL$3=Inputs!$CN236+1,Inputs!$CN236=Inputs!$CO236),AND(BL$3=Inputs!$CN236+2,Inputs!$CN236=Inputs!$CO236)),0,IF(BL$3=Inputs!$CN236,0.8,IF(BL$3=Inputs!$CN236+1,0.6,IF(BL$3=Inputs!$CN236+2,0.4,IF(BL$3=Inputs!$CO236,0.2,IF(AND(BL$3&gt;=Inputs!$CL236,BL$3&lt;Inputs!$CM236),(BL$3-Inputs!$CL236+1)/(Inputs!$AI236+1),0)))))))))</f>
        <v>0</v>
      </c>
      <c r="BM238" s="27">
        <f>IF(AND(Inputs!$CO236=0,BM$3&gt;=Inputs!$CM236),1,IF(AND(BM$3&gt;=Inputs!$CM236,BM$3&lt;Inputs!$CN236),1,IF(AND(BM$3=Inputs!$CN236,BM$3=Inputs!$CO236),1,IF(OR(AND(BM$3=Inputs!$CN236+1,Inputs!$CN236=Inputs!$CO236),AND(BM$3=Inputs!$CN236+2,Inputs!$CN236=Inputs!$CO236)),0,IF(BM$3=Inputs!$CN236,0.8,IF(BM$3=Inputs!$CN236+1,0.6,IF(BM$3=Inputs!$CN236+2,0.4,IF(BM$3=Inputs!$CO236,0.2,IF(AND(BM$3&gt;=Inputs!$CL236,BM$3&lt;Inputs!$CM236),(BM$3-Inputs!$CL236+1)/(Inputs!$AI236+1),0)))))))))</f>
        <v>0</v>
      </c>
    </row>
    <row r="239" spans="1:65">
      <c r="A239" s="7" t="str">
        <f>IF(Inputs!A237="","",Inputs!A237)</f>
        <v/>
      </c>
      <c r="B239" t="str">
        <f>IF(Inputs!B237="","",Inputs!B237)</f>
        <v/>
      </c>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292"/>
      <c r="AE239" s="292"/>
      <c r="AF239" s="292"/>
      <c r="AG239" s="50">
        <f t="shared" si="9"/>
        <v>0</v>
      </c>
      <c r="AH239" s="42">
        <f t="shared" si="8"/>
        <v>0</v>
      </c>
      <c r="AJ239" s="27">
        <f>IF(AND(Inputs!$CO237=0,AJ$3&gt;=Inputs!$CM237),1,IF(AND(AJ$3&gt;=Inputs!$CM237,AJ$3&lt;Inputs!$CN237),1,IF(AND(AJ$3=Inputs!$CN237,AJ$3=Inputs!$CO237),1,IF(OR(AND(AJ$3=Inputs!$CN237+1,Inputs!$CN237=Inputs!$CO237),AND(AJ$3=Inputs!$CN237+2,Inputs!$CN237=Inputs!$CO237)),0,IF(AJ$3=Inputs!$CN237,0.8,IF(AJ$3=Inputs!$CN237+1,0.6,IF(AJ$3=Inputs!$CN237+2,0.4,IF(AJ$3=Inputs!$CO237,0.2,IF(AND(AJ$3&gt;=Inputs!$CL237,AJ$3&lt;Inputs!$CM237),(AJ$3-Inputs!$CL237+1)/(Inputs!$AI237+1),0)))))))))</f>
        <v>0</v>
      </c>
      <c r="AK239" s="27">
        <f>IF(AND(Inputs!$CO237=0,AK$3&gt;=Inputs!$CM237),1,IF(AND(AK$3&gt;=Inputs!$CM237,AK$3&lt;Inputs!$CN237),1,IF(AND(AK$3=Inputs!$CN237,AK$3=Inputs!$CO237),1,IF(OR(AND(AK$3=Inputs!$CN237+1,Inputs!$CN237=Inputs!$CO237),AND(AK$3=Inputs!$CN237+2,Inputs!$CN237=Inputs!$CO237)),0,IF(AK$3=Inputs!$CN237,0.8,IF(AK$3=Inputs!$CN237+1,0.6,IF(AK$3=Inputs!$CN237+2,0.4,IF(AK$3=Inputs!$CO237,0.2,IF(AND(AK$3&gt;=Inputs!$CL237,AK$3&lt;Inputs!$CM237),(AK$3-Inputs!$CL237+1)/(Inputs!$AI237+1),0)))))))))</f>
        <v>0</v>
      </c>
      <c r="AL239" s="27">
        <f>IF(AND(Inputs!$CO237=0,AL$3&gt;=Inputs!$CM237),1,IF(AND(AL$3&gt;=Inputs!$CM237,AL$3&lt;Inputs!$CN237),1,IF(AND(AL$3=Inputs!$CN237,AL$3=Inputs!$CO237),1,IF(OR(AND(AL$3=Inputs!$CN237+1,Inputs!$CN237=Inputs!$CO237),AND(AL$3=Inputs!$CN237+2,Inputs!$CN237=Inputs!$CO237)),0,IF(AL$3=Inputs!$CN237,0.8,IF(AL$3=Inputs!$CN237+1,0.6,IF(AL$3=Inputs!$CN237+2,0.4,IF(AL$3=Inputs!$CO237,0.2,IF(AND(AL$3&gt;=Inputs!$CL237,AL$3&lt;Inputs!$CM237),(AL$3-Inputs!$CL237+1)/(Inputs!$AI237+1),0)))))))))</f>
        <v>0</v>
      </c>
      <c r="AM239" s="27">
        <f>IF(AND(Inputs!$CO237=0,AM$3&gt;=Inputs!$CM237),1,IF(AND(AM$3&gt;=Inputs!$CM237,AM$3&lt;Inputs!$CN237),1,IF(AND(AM$3=Inputs!$CN237,AM$3=Inputs!$CO237),1,IF(OR(AND(AM$3=Inputs!$CN237+1,Inputs!$CN237=Inputs!$CO237),AND(AM$3=Inputs!$CN237+2,Inputs!$CN237=Inputs!$CO237)),0,IF(AM$3=Inputs!$CN237,0.8,IF(AM$3=Inputs!$CN237+1,0.6,IF(AM$3=Inputs!$CN237+2,0.4,IF(AM$3=Inputs!$CO237,0.2,IF(AND(AM$3&gt;=Inputs!$CL237,AM$3&lt;Inputs!$CM237),(AM$3-Inputs!$CL237+1)/(Inputs!$AI237+1),0)))))))))</f>
        <v>0</v>
      </c>
      <c r="AN239" s="27">
        <f>IF(AND(Inputs!$CO237=0,AN$3&gt;=Inputs!$CM237),1,IF(AND(AN$3&gt;=Inputs!$CM237,AN$3&lt;Inputs!$CN237),1,IF(AND(AN$3=Inputs!$CN237,AN$3=Inputs!$CO237),1,IF(OR(AND(AN$3=Inputs!$CN237+1,Inputs!$CN237=Inputs!$CO237),AND(AN$3=Inputs!$CN237+2,Inputs!$CN237=Inputs!$CO237)),0,IF(AN$3=Inputs!$CN237,0.8,IF(AN$3=Inputs!$CN237+1,0.6,IF(AN$3=Inputs!$CN237+2,0.4,IF(AN$3=Inputs!$CO237,0.2,IF(AND(AN$3&gt;=Inputs!$CL237,AN$3&lt;Inputs!$CM237),(AN$3-Inputs!$CL237+1)/(Inputs!$AI237+1),0)))))))))</f>
        <v>0</v>
      </c>
      <c r="AO239" s="27">
        <f>IF(AND(Inputs!$CO237=0,AO$3&gt;=Inputs!$CM237),1,IF(AND(AO$3&gt;=Inputs!$CM237,AO$3&lt;Inputs!$CN237),1,IF(AND(AO$3=Inputs!$CN237,AO$3=Inputs!$CO237),1,IF(OR(AND(AO$3=Inputs!$CN237+1,Inputs!$CN237=Inputs!$CO237),AND(AO$3=Inputs!$CN237+2,Inputs!$CN237=Inputs!$CO237)),0,IF(AO$3=Inputs!$CN237,0.8,IF(AO$3=Inputs!$CN237+1,0.6,IF(AO$3=Inputs!$CN237+2,0.4,IF(AO$3=Inputs!$CO237,0.2,IF(AND(AO$3&gt;=Inputs!$CL237,AO$3&lt;Inputs!$CM237),(AO$3-Inputs!$CL237+1)/(Inputs!$AI237+1),0)))))))))</f>
        <v>0</v>
      </c>
      <c r="AP239" s="27">
        <f>IF(AND(Inputs!$CO237=0,AP$3&gt;=Inputs!$CM237),1,IF(AND(AP$3&gt;=Inputs!$CM237,AP$3&lt;Inputs!$CN237),1,IF(AND(AP$3=Inputs!$CN237,AP$3=Inputs!$CO237),1,IF(OR(AND(AP$3=Inputs!$CN237+1,Inputs!$CN237=Inputs!$CO237),AND(AP$3=Inputs!$CN237+2,Inputs!$CN237=Inputs!$CO237)),0,IF(AP$3=Inputs!$CN237,0.8,IF(AP$3=Inputs!$CN237+1,0.6,IF(AP$3=Inputs!$CN237+2,0.4,IF(AP$3=Inputs!$CO237,0.2,IF(AND(AP$3&gt;=Inputs!$CL237,AP$3&lt;Inputs!$CM237),(AP$3-Inputs!$CL237+1)/(Inputs!$AI237+1),0)))))))))</f>
        <v>0</v>
      </c>
      <c r="AQ239" s="27">
        <f>IF(AND(Inputs!$CO237=0,AQ$3&gt;=Inputs!$CM237),1,IF(AND(AQ$3&gt;=Inputs!$CM237,AQ$3&lt;Inputs!$CN237),1,IF(AND(AQ$3=Inputs!$CN237,AQ$3=Inputs!$CO237),1,IF(OR(AND(AQ$3=Inputs!$CN237+1,Inputs!$CN237=Inputs!$CO237),AND(AQ$3=Inputs!$CN237+2,Inputs!$CN237=Inputs!$CO237)),0,IF(AQ$3=Inputs!$CN237,0.8,IF(AQ$3=Inputs!$CN237+1,0.6,IF(AQ$3=Inputs!$CN237+2,0.4,IF(AQ$3=Inputs!$CO237,0.2,IF(AND(AQ$3&gt;=Inputs!$CL237,AQ$3&lt;Inputs!$CM237),(AQ$3-Inputs!$CL237+1)/(Inputs!$AI237+1),0)))))))))</f>
        <v>0</v>
      </c>
      <c r="AR239" s="27">
        <f>IF(AND(Inputs!$CO237=0,AR$3&gt;=Inputs!$CM237),1,IF(AND(AR$3&gt;=Inputs!$CM237,AR$3&lt;Inputs!$CN237),1,IF(AND(AR$3=Inputs!$CN237,AR$3=Inputs!$CO237),1,IF(OR(AND(AR$3=Inputs!$CN237+1,Inputs!$CN237=Inputs!$CO237),AND(AR$3=Inputs!$CN237+2,Inputs!$CN237=Inputs!$CO237)),0,IF(AR$3=Inputs!$CN237,0.8,IF(AR$3=Inputs!$CN237+1,0.6,IF(AR$3=Inputs!$CN237+2,0.4,IF(AR$3=Inputs!$CO237,0.2,IF(AND(AR$3&gt;=Inputs!$CL237,AR$3&lt;Inputs!$CM237),(AR$3-Inputs!$CL237+1)/(Inputs!$AI237+1),0)))))))))</f>
        <v>0</v>
      </c>
      <c r="AS239" s="27">
        <f>IF(AND(Inputs!$CO237=0,AS$3&gt;=Inputs!$CM237),1,IF(AND(AS$3&gt;=Inputs!$CM237,AS$3&lt;Inputs!$CN237),1,IF(AND(AS$3=Inputs!$CN237,AS$3=Inputs!$CO237),1,IF(OR(AND(AS$3=Inputs!$CN237+1,Inputs!$CN237=Inputs!$CO237),AND(AS$3=Inputs!$CN237+2,Inputs!$CN237=Inputs!$CO237)),0,IF(AS$3=Inputs!$CN237,0.8,IF(AS$3=Inputs!$CN237+1,0.6,IF(AS$3=Inputs!$CN237+2,0.4,IF(AS$3=Inputs!$CO237,0.2,IF(AND(AS$3&gt;=Inputs!$CL237,AS$3&lt;Inputs!$CM237),(AS$3-Inputs!$CL237+1)/(Inputs!$AI237+1),0)))))))))</f>
        <v>0</v>
      </c>
      <c r="AT239" s="27">
        <f>IF(AND(Inputs!$CO237=0,AT$3&gt;=Inputs!$CM237),1,IF(AND(AT$3&gt;=Inputs!$CM237,AT$3&lt;Inputs!$CN237),1,IF(AND(AT$3=Inputs!$CN237,AT$3=Inputs!$CO237),1,IF(OR(AND(AT$3=Inputs!$CN237+1,Inputs!$CN237=Inputs!$CO237),AND(AT$3=Inputs!$CN237+2,Inputs!$CN237=Inputs!$CO237)),0,IF(AT$3=Inputs!$CN237,0.8,IF(AT$3=Inputs!$CN237+1,0.6,IF(AT$3=Inputs!$CN237+2,0.4,IF(AT$3=Inputs!$CO237,0.2,IF(AND(AT$3&gt;=Inputs!$CL237,AT$3&lt;Inputs!$CM237),(AT$3-Inputs!$CL237+1)/(Inputs!$AI237+1),0)))))))))</f>
        <v>0</v>
      </c>
      <c r="AU239" s="27">
        <f>IF(AND(Inputs!$CO237=0,AU$3&gt;=Inputs!$CM237),1,IF(AND(AU$3&gt;=Inputs!$CM237,AU$3&lt;Inputs!$CN237),1,IF(AND(AU$3=Inputs!$CN237,AU$3=Inputs!$CO237),1,IF(OR(AND(AU$3=Inputs!$CN237+1,Inputs!$CN237=Inputs!$CO237),AND(AU$3=Inputs!$CN237+2,Inputs!$CN237=Inputs!$CO237)),0,IF(AU$3=Inputs!$CN237,0.8,IF(AU$3=Inputs!$CN237+1,0.6,IF(AU$3=Inputs!$CN237+2,0.4,IF(AU$3=Inputs!$CO237,0.2,IF(AND(AU$3&gt;=Inputs!$CL237,AU$3&lt;Inputs!$CM237),(AU$3-Inputs!$CL237+1)/(Inputs!$AI237+1),0)))))))))</f>
        <v>0</v>
      </c>
      <c r="AV239" s="27">
        <f>IF(AND(Inputs!$CO237=0,AV$3&gt;=Inputs!$CM237),1,IF(AND(AV$3&gt;=Inputs!$CM237,AV$3&lt;Inputs!$CN237),1,IF(AND(AV$3=Inputs!$CN237,AV$3=Inputs!$CO237),1,IF(OR(AND(AV$3=Inputs!$CN237+1,Inputs!$CN237=Inputs!$CO237),AND(AV$3=Inputs!$CN237+2,Inputs!$CN237=Inputs!$CO237)),0,IF(AV$3=Inputs!$CN237,0.8,IF(AV$3=Inputs!$CN237+1,0.6,IF(AV$3=Inputs!$CN237+2,0.4,IF(AV$3=Inputs!$CO237,0.2,IF(AND(AV$3&gt;=Inputs!$CL237,AV$3&lt;Inputs!$CM237),(AV$3-Inputs!$CL237+1)/(Inputs!$AI237+1),0)))))))))</f>
        <v>0</v>
      </c>
      <c r="AW239" s="27">
        <f>IF(AND(Inputs!$CO237=0,AW$3&gt;=Inputs!$CM237),1,IF(AND(AW$3&gt;=Inputs!$CM237,AW$3&lt;Inputs!$CN237),1,IF(AND(AW$3=Inputs!$CN237,AW$3=Inputs!$CO237),1,IF(OR(AND(AW$3=Inputs!$CN237+1,Inputs!$CN237=Inputs!$CO237),AND(AW$3=Inputs!$CN237+2,Inputs!$CN237=Inputs!$CO237)),0,IF(AW$3=Inputs!$CN237,0.8,IF(AW$3=Inputs!$CN237+1,0.6,IF(AW$3=Inputs!$CN237+2,0.4,IF(AW$3=Inputs!$CO237,0.2,IF(AND(AW$3&gt;=Inputs!$CL237,AW$3&lt;Inputs!$CM237),(AW$3-Inputs!$CL237+1)/(Inputs!$AI237+1),0)))))))))</f>
        <v>0</v>
      </c>
      <c r="AX239" s="27">
        <f>IF(AND(Inputs!$CO237=0,AX$3&gt;=Inputs!$CM237),1,IF(AND(AX$3&gt;=Inputs!$CM237,AX$3&lt;Inputs!$CN237),1,IF(AND(AX$3=Inputs!$CN237,AX$3=Inputs!$CO237),1,IF(OR(AND(AX$3=Inputs!$CN237+1,Inputs!$CN237=Inputs!$CO237),AND(AX$3=Inputs!$CN237+2,Inputs!$CN237=Inputs!$CO237)),0,IF(AX$3=Inputs!$CN237,0.8,IF(AX$3=Inputs!$CN237+1,0.6,IF(AX$3=Inputs!$CN237+2,0.4,IF(AX$3=Inputs!$CO237,0.2,IF(AND(AX$3&gt;=Inputs!$CL237,AX$3&lt;Inputs!$CM237),(AX$3-Inputs!$CL237+1)/(Inputs!$AI237+1),0)))))))))</f>
        <v>0</v>
      </c>
      <c r="AY239" s="27">
        <f>IF(AND(Inputs!$CO237=0,AY$3&gt;=Inputs!$CM237),1,IF(AND(AY$3&gt;=Inputs!$CM237,AY$3&lt;Inputs!$CN237),1,IF(AND(AY$3=Inputs!$CN237,AY$3=Inputs!$CO237),1,IF(OR(AND(AY$3=Inputs!$CN237+1,Inputs!$CN237=Inputs!$CO237),AND(AY$3=Inputs!$CN237+2,Inputs!$CN237=Inputs!$CO237)),0,IF(AY$3=Inputs!$CN237,0.8,IF(AY$3=Inputs!$CN237+1,0.6,IF(AY$3=Inputs!$CN237+2,0.4,IF(AY$3=Inputs!$CO237,0.2,IF(AND(AY$3&gt;=Inputs!$CL237,AY$3&lt;Inputs!$CM237),(AY$3-Inputs!$CL237+1)/(Inputs!$AI237+1),0)))))))))</f>
        <v>0</v>
      </c>
      <c r="AZ239" s="27">
        <f>IF(AND(Inputs!$CO237=0,AZ$3&gt;=Inputs!$CM237),1,IF(AND(AZ$3&gt;=Inputs!$CM237,AZ$3&lt;Inputs!$CN237),1,IF(AND(AZ$3=Inputs!$CN237,AZ$3=Inputs!$CO237),1,IF(OR(AND(AZ$3=Inputs!$CN237+1,Inputs!$CN237=Inputs!$CO237),AND(AZ$3=Inputs!$CN237+2,Inputs!$CN237=Inputs!$CO237)),0,IF(AZ$3=Inputs!$CN237,0.8,IF(AZ$3=Inputs!$CN237+1,0.6,IF(AZ$3=Inputs!$CN237+2,0.4,IF(AZ$3=Inputs!$CO237,0.2,IF(AND(AZ$3&gt;=Inputs!$CL237,AZ$3&lt;Inputs!$CM237),(AZ$3-Inputs!$CL237+1)/(Inputs!$AI237+1),0)))))))))</f>
        <v>0</v>
      </c>
      <c r="BA239" s="27">
        <f>IF(AND(Inputs!$CO237=0,BA$3&gt;=Inputs!$CM237),1,IF(AND(BA$3&gt;=Inputs!$CM237,BA$3&lt;Inputs!$CN237),1,IF(AND(BA$3=Inputs!$CN237,BA$3=Inputs!$CO237),1,IF(OR(AND(BA$3=Inputs!$CN237+1,Inputs!$CN237=Inputs!$CO237),AND(BA$3=Inputs!$CN237+2,Inputs!$CN237=Inputs!$CO237)),0,IF(BA$3=Inputs!$CN237,0.8,IF(BA$3=Inputs!$CN237+1,0.6,IF(BA$3=Inputs!$CN237+2,0.4,IF(BA$3=Inputs!$CO237,0.2,IF(AND(BA$3&gt;=Inputs!$CL237,BA$3&lt;Inputs!$CM237),(BA$3-Inputs!$CL237+1)/(Inputs!$AI237+1),0)))))))))</f>
        <v>0</v>
      </c>
      <c r="BB239" s="27">
        <f>IF(AND(Inputs!$CO237=0,BB$3&gt;=Inputs!$CM237),1,IF(AND(BB$3&gt;=Inputs!$CM237,BB$3&lt;Inputs!$CN237),1,IF(AND(BB$3=Inputs!$CN237,BB$3=Inputs!$CO237),1,IF(OR(AND(BB$3=Inputs!$CN237+1,Inputs!$CN237=Inputs!$CO237),AND(BB$3=Inputs!$CN237+2,Inputs!$CN237=Inputs!$CO237)),0,IF(BB$3=Inputs!$CN237,0.8,IF(BB$3=Inputs!$CN237+1,0.6,IF(BB$3=Inputs!$CN237+2,0.4,IF(BB$3=Inputs!$CO237,0.2,IF(AND(BB$3&gt;=Inputs!$CL237,BB$3&lt;Inputs!$CM237),(BB$3-Inputs!$CL237+1)/(Inputs!$AI237+1),0)))))))))</f>
        <v>0</v>
      </c>
      <c r="BC239" s="27">
        <f>IF(AND(Inputs!$CO237=0,BC$3&gt;=Inputs!$CM237),1,IF(AND(BC$3&gt;=Inputs!$CM237,BC$3&lt;Inputs!$CN237),1,IF(AND(BC$3=Inputs!$CN237,BC$3=Inputs!$CO237),1,IF(OR(AND(BC$3=Inputs!$CN237+1,Inputs!$CN237=Inputs!$CO237),AND(BC$3=Inputs!$CN237+2,Inputs!$CN237=Inputs!$CO237)),0,IF(BC$3=Inputs!$CN237,0.8,IF(BC$3=Inputs!$CN237+1,0.6,IF(BC$3=Inputs!$CN237+2,0.4,IF(BC$3=Inputs!$CO237,0.2,IF(AND(BC$3&gt;=Inputs!$CL237,BC$3&lt;Inputs!$CM237),(BC$3-Inputs!$CL237+1)/(Inputs!$AI237+1),0)))))))))</f>
        <v>0</v>
      </c>
      <c r="BD239" s="27">
        <f>IF(AND(Inputs!$CO237=0,BD$3&gt;=Inputs!$CM237),1,IF(AND(BD$3&gt;=Inputs!$CM237,BD$3&lt;Inputs!$CN237),1,IF(AND(BD$3=Inputs!$CN237,BD$3=Inputs!$CO237),1,IF(OR(AND(BD$3=Inputs!$CN237+1,Inputs!$CN237=Inputs!$CO237),AND(BD$3=Inputs!$CN237+2,Inputs!$CN237=Inputs!$CO237)),0,IF(BD$3=Inputs!$CN237,0.8,IF(BD$3=Inputs!$CN237+1,0.6,IF(BD$3=Inputs!$CN237+2,0.4,IF(BD$3=Inputs!$CO237,0.2,IF(AND(BD$3&gt;=Inputs!$CL237,BD$3&lt;Inputs!$CM237),(BD$3-Inputs!$CL237+1)/(Inputs!$AI237+1),0)))))))))</f>
        <v>0</v>
      </c>
      <c r="BE239" s="27">
        <f>IF(AND(Inputs!$CO237=0,BE$3&gt;=Inputs!$CM237),1,IF(AND(BE$3&gt;=Inputs!$CM237,BE$3&lt;Inputs!$CN237),1,IF(AND(BE$3=Inputs!$CN237,BE$3=Inputs!$CO237),1,IF(OR(AND(BE$3=Inputs!$CN237+1,Inputs!$CN237=Inputs!$CO237),AND(BE$3=Inputs!$CN237+2,Inputs!$CN237=Inputs!$CO237)),0,IF(BE$3=Inputs!$CN237,0.8,IF(BE$3=Inputs!$CN237+1,0.6,IF(BE$3=Inputs!$CN237+2,0.4,IF(BE$3=Inputs!$CO237,0.2,IF(AND(BE$3&gt;=Inputs!$CL237,BE$3&lt;Inputs!$CM237),(BE$3-Inputs!$CL237+1)/(Inputs!$AI237+1),0)))))))))</f>
        <v>0</v>
      </c>
      <c r="BF239" s="27">
        <f>IF(AND(Inputs!$CO237=0,BF$3&gt;=Inputs!$CM237),1,IF(AND(BF$3&gt;=Inputs!$CM237,BF$3&lt;Inputs!$CN237),1,IF(AND(BF$3=Inputs!$CN237,BF$3=Inputs!$CO237),1,IF(OR(AND(BF$3=Inputs!$CN237+1,Inputs!$CN237=Inputs!$CO237),AND(BF$3=Inputs!$CN237+2,Inputs!$CN237=Inputs!$CO237)),0,IF(BF$3=Inputs!$CN237,0.8,IF(BF$3=Inputs!$CN237+1,0.6,IF(BF$3=Inputs!$CN237+2,0.4,IF(BF$3=Inputs!$CO237,0.2,IF(AND(BF$3&gt;=Inputs!$CL237,BF$3&lt;Inputs!$CM237),(BF$3-Inputs!$CL237+1)/(Inputs!$AI237+1),0)))))))))</f>
        <v>0</v>
      </c>
      <c r="BG239" s="27">
        <f>IF(AND(Inputs!$CO237=0,BG$3&gt;=Inputs!$CM237),1,IF(AND(BG$3&gt;=Inputs!$CM237,BG$3&lt;Inputs!$CN237),1,IF(AND(BG$3=Inputs!$CN237,BG$3=Inputs!$CO237),1,IF(OR(AND(BG$3=Inputs!$CN237+1,Inputs!$CN237=Inputs!$CO237),AND(BG$3=Inputs!$CN237+2,Inputs!$CN237=Inputs!$CO237)),0,IF(BG$3=Inputs!$CN237,0.8,IF(BG$3=Inputs!$CN237+1,0.6,IF(BG$3=Inputs!$CN237+2,0.4,IF(BG$3=Inputs!$CO237,0.2,IF(AND(BG$3&gt;=Inputs!$CL237,BG$3&lt;Inputs!$CM237),(BG$3-Inputs!$CL237+1)/(Inputs!$AI237+1),0)))))))))</f>
        <v>0</v>
      </c>
      <c r="BH239" s="27">
        <f>IF(AND(Inputs!$CO237=0,BH$3&gt;=Inputs!$CM237),1,IF(AND(BH$3&gt;=Inputs!$CM237,BH$3&lt;Inputs!$CN237),1,IF(AND(BH$3=Inputs!$CN237,BH$3=Inputs!$CO237),1,IF(OR(AND(BH$3=Inputs!$CN237+1,Inputs!$CN237=Inputs!$CO237),AND(BH$3=Inputs!$CN237+2,Inputs!$CN237=Inputs!$CO237)),0,IF(BH$3=Inputs!$CN237,0.8,IF(BH$3=Inputs!$CN237+1,0.6,IF(BH$3=Inputs!$CN237+2,0.4,IF(BH$3=Inputs!$CO237,0.2,IF(AND(BH$3&gt;=Inputs!$CL237,BH$3&lt;Inputs!$CM237),(BH$3-Inputs!$CL237+1)/(Inputs!$AI237+1),0)))))))))</f>
        <v>0</v>
      </c>
      <c r="BI239" s="27">
        <f>IF(AND(Inputs!$CO237=0,BI$3&gt;=Inputs!$CM237),1,IF(AND(BI$3&gt;=Inputs!$CM237,BI$3&lt;Inputs!$CN237),1,IF(AND(BI$3=Inputs!$CN237,BI$3=Inputs!$CO237),1,IF(OR(AND(BI$3=Inputs!$CN237+1,Inputs!$CN237=Inputs!$CO237),AND(BI$3=Inputs!$CN237+2,Inputs!$CN237=Inputs!$CO237)),0,IF(BI$3=Inputs!$CN237,0.8,IF(BI$3=Inputs!$CN237+1,0.6,IF(BI$3=Inputs!$CN237+2,0.4,IF(BI$3=Inputs!$CO237,0.2,IF(AND(BI$3&gt;=Inputs!$CL237,BI$3&lt;Inputs!$CM237),(BI$3-Inputs!$CL237+1)/(Inputs!$AI237+1),0)))))))))</f>
        <v>0</v>
      </c>
      <c r="BJ239" s="27">
        <f>IF(AND(Inputs!$CO237=0,BJ$3&gt;=Inputs!$CM237),1,IF(AND(BJ$3&gt;=Inputs!$CM237,BJ$3&lt;Inputs!$CN237),1,IF(AND(BJ$3=Inputs!$CN237,BJ$3=Inputs!$CO237),1,IF(OR(AND(BJ$3=Inputs!$CN237+1,Inputs!$CN237=Inputs!$CO237),AND(BJ$3=Inputs!$CN237+2,Inputs!$CN237=Inputs!$CO237)),0,IF(BJ$3=Inputs!$CN237,0.8,IF(BJ$3=Inputs!$CN237+1,0.6,IF(BJ$3=Inputs!$CN237+2,0.4,IF(BJ$3=Inputs!$CO237,0.2,IF(AND(BJ$3&gt;=Inputs!$CL237,BJ$3&lt;Inputs!$CM237),(BJ$3-Inputs!$CL237+1)/(Inputs!$AI237+1),0)))))))))</f>
        <v>0</v>
      </c>
      <c r="BK239" s="27">
        <f>IF(AND(Inputs!$CO237=0,BK$3&gt;=Inputs!$CM237),1,IF(AND(BK$3&gt;=Inputs!$CM237,BK$3&lt;Inputs!$CN237),1,IF(AND(BK$3=Inputs!$CN237,BK$3=Inputs!$CO237),1,IF(OR(AND(BK$3=Inputs!$CN237+1,Inputs!$CN237=Inputs!$CO237),AND(BK$3=Inputs!$CN237+2,Inputs!$CN237=Inputs!$CO237)),0,IF(BK$3=Inputs!$CN237,0.8,IF(BK$3=Inputs!$CN237+1,0.6,IF(BK$3=Inputs!$CN237+2,0.4,IF(BK$3=Inputs!$CO237,0.2,IF(AND(BK$3&gt;=Inputs!$CL237,BK$3&lt;Inputs!$CM237),(BK$3-Inputs!$CL237+1)/(Inputs!$AI237+1),0)))))))))</f>
        <v>0</v>
      </c>
      <c r="BL239" s="27">
        <f>IF(AND(Inputs!$CO237=0,BL$3&gt;=Inputs!$CM237),1,IF(AND(BL$3&gt;=Inputs!$CM237,BL$3&lt;Inputs!$CN237),1,IF(AND(BL$3=Inputs!$CN237,BL$3=Inputs!$CO237),1,IF(OR(AND(BL$3=Inputs!$CN237+1,Inputs!$CN237=Inputs!$CO237),AND(BL$3=Inputs!$CN237+2,Inputs!$CN237=Inputs!$CO237)),0,IF(BL$3=Inputs!$CN237,0.8,IF(BL$3=Inputs!$CN237+1,0.6,IF(BL$3=Inputs!$CN237+2,0.4,IF(BL$3=Inputs!$CO237,0.2,IF(AND(BL$3&gt;=Inputs!$CL237,BL$3&lt;Inputs!$CM237),(BL$3-Inputs!$CL237+1)/(Inputs!$AI237+1),0)))))))))</f>
        <v>0</v>
      </c>
      <c r="BM239" s="27">
        <f>IF(AND(Inputs!$CO237=0,BM$3&gt;=Inputs!$CM237),1,IF(AND(BM$3&gt;=Inputs!$CM237,BM$3&lt;Inputs!$CN237),1,IF(AND(BM$3=Inputs!$CN237,BM$3=Inputs!$CO237),1,IF(OR(AND(BM$3=Inputs!$CN237+1,Inputs!$CN237=Inputs!$CO237),AND(BM$3=Inputs!$CN237+2,Inputs!$CN237=Inputs!$CO237)),0,IF(BM$3=Inputs!$CN237,0.8,IF(BM$3=Inputs!$CN237+1,0.6,IF(BM$3=Inputs!$CN237+2,0.4,IF(BM$3=Inputs!$CO237,0.2,IF(AND(BM$3&gt;=Inputs!$CL237,BM$3&lt;Inputs!$CM237),(BM$3-Inputs!$CL237+1)/(Inputs!$AI237+1),0)))))))))</f>
        <v>0</v>
      </c>
    </row>
    <row r="240" spans="1:65">
      <c r="A240" s="7" t="str">
        <f>IF(Inputs!A238="","",Inputs!A238)</f>
        <v/>
      </c>
      <c r="B240" t="str">
        <f>IF(Inputs!B238="","",Inputs!B238)</f>
        <v/>
      </c>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292"/>
      <c r="AB240" s="292"/>
      <c r="AC240" s="292"/>
      <c r="AD240" s="292"/>
      <c r="AE240" s="292"/>
      <c r="AF240" s="292"/>
      <c r="AG240" s="50">
        <f t="shared" si="9"/>
        <v>0</v>
      </c>
      <c r="AH240" s="42">
        <f t="shared" si="8"/>
        <v>0</v>
      </c>
      <c r="AJ240" s="27">
        <f>IF(AND(Inputs!$CO238=0,AJ$3&gt;=Inputs!$CM238),1,IF(AND(AJ$3&gt;=Inputs!$CM238,AJ$3&lt;Inputs!$CN238),1,IF(AND(AJ$3=Inputs!$CN238,AJ$3=Inputs!$CO238),1,IF(OR(AND(AJ$3=Inputs!$CN238+1,Inputs!$CN238=Inputs!$CO238),AND(AJ$3=Inputs!$CN238+2,Inputs!$CN238=Inputs!$CO238)),0,IF(AJ$3=Inputs!$CN238,0.8,IF(AJ$3=Inputs!$CN238+1,0.6,IF(AJ$3=Inputs!$CN238+2,0.4,IF(AJ$3=Inputs!$CO238,0.2,IF(AND(AJ$3&gt;=Inputs!$CL238,AJ$3&lt;Inputs!$CM238),(AJ$3-Inputs!$CL238+1)/(Inputs!$AI238+1),0)))))))))</f>
        <v>0</v>
      </c>
      <c r="AK240" s="27">
        <f>IF(AND(Inputs!$CO238=0,AK$3&gt;=Inputs!$CM238),1,IF(AND(AK$3&gt;=Inputs!$CM238,AK$3&lt;Inputs!$CN238),1,IF(AND(AK$3=Inputs!$CN238,AK$3=Inputs!$CO238),1,IF(OR(AND(AK$3=Inputs!$CN238+1,Inputs!$CN238=Inputs!$CO238),AND(AK$3=Inputs!$CN238+2,Inputs!$CN238=Inputs!$CO238)),0,IF(AK$3=Inputs!$CN238,0.8,IF(AK$3=Inputs!$CN238+1,0.6,IF(AK$3=Inputs!$CN238+2,0.4,IF(AK$3=Inputs!$CO238,0.2,IF(AND(AK$3&gt;=Inputs!$CL238,AK$3&lt;Inputs!$CM238),(AK$3-Inputs!$CL238+1)/(Inputs!$AI238+1),0)))))))))</f>
        <v>0</v>
      </c>
      <c r="AL240" s="27">
        <f>IF(AND(Inputs!$CO238=0,AL$3&gt;=Inputs!$CM238),1,IF(AND(AL$3&gt;=Inputs!$CM238,AL$3&lt;Inputs!$CN238),1,IF(AND(AL$3=Inputs!$CN238,AL$3=Inputs!$CO238),1,IF(OR(AND(AL$3=Inputs!$CN238+1,Inputs!$CN238=Inputs!$CO238),AND(AL$3=Inputs!$CN238+2,Inputs!$CN238=Inputs!$CO238)),0,IF(AL$3=Inputs!$CN238,0.8,IF(AL$3=Inputs!$CN238+1,0.6,IF(AL$3=Inputs!$CN238+2,0.4,IF(AL$3=Inputs!$CO238,0.2,IF(AND(AL$3&gt;=Inputs!$CL238,AL$3&lt;Inputs!$CM238),(AL$3-Inputs!$CL238+1)/(Inputs!$AI238+1),0)))))))))</f>
        <v>0</v>
      </c>
      <c r="AM240" s="27">
        <f>IF(AND(Inputs!$CO238=0,AM$3&gt;=Inputs!$CM238),1,IF(AND(AM$3&gt;=Inputs!$CM238,AM$3&lt;Inputs!$CN238),1,IF(AND(AM$3=Inputs!$CN238,AM$3=Inputs!$CO238),1,IF(OR(AND(AM$3=Inputs!$CN238+1,Inputs!$CN238=Inputs!$CO238),AND(AM$3=Inputs!$CN238+2,Inputs!$CN238=Inputs!$CO238)),0,IF(AM$3=Inputs!$CN238,0.8,IF(AM$3=Inputs!$CN238+1,0.6,IF(AM$3=Inputs!$CN238+2,0.4,IF(AM$3=Inputs!$CO238,0.2,IF(AND(AM$3&gt;=Inputs!$CL238,AM$3&lt;Inputs!$CM238),(AM$3-Inputs!$CL238+1)/(Inputs!$AI238+1),0)))))))))</f>
        <v>0</v>
      </c>
      <c r="AN240" s="27">
        <f>IF(AND(Inputs!$CO238=0,AN$3&gt;=Inputs!$CM238),1,IF(AND(AN$3&gt;=Inputs!$CM238,AN$3&lt;Inputs!$CN238),1,IF(AND(AN$3=Inputs!$CN238,AN$3=Inputs!$CO238),1,IF(OR(AND(AN$3=Inputs!$CN238+1,Inputs!$CN238=Inputs!$CO238),AND(AN$3=Inputs!$CN238+2,Inputs!$CN238=Inputs!$CO238)),0,IF(AN$3=Inputs!$CN238,0.8,IF(AN$3=Inputs!$CN238+1,0.6,IF(AN$3=Inputs!$CN238+2,0.4,IF(AN$3=Inputs!$CO238,0.2,IF(AND(AN$3&gt;=Inputs!$CL238,AN$3&lt;Inputs!$CM238),(AN$3-Inputs!$CL238+1)/(Inputs!$AI238+1),0)))))))))</f>
        <v>0</v>
      </c>
      <c r="AO240" s="27">
        <f>IF(AND(Inputs!$CO238=0,AO$3&gt;=Inputs!$CM238),1,IF(AND(AO$3&gt;=Inputs!$CM238,AO$3&lt;Inputs!$CN238),1,IF(AND(AO$3=Inputs!$CN238,AO$3=Inputs!$CO238),1,IF(OR(AND(AO$3=Inputs!$CN238+1,Inputs!$CN238=Inputs!$CO238),AND(AO$3=Inputs!$CN238+2,Inputs!$CN238=Inputs!$CO238)),0,IF(AO$3=Inputs!$CN238,0.8,IF(AO$3=Inputs!$CN238+1,0.6,IF(AO$3=Inputs!$CN238+2,0.4,IF(AO$3=Inputs!$CO238,0.2,IF(AND(AO$3&gt;=Inputs!$CL238,AO$3&lt;Inputs!$CM238),(AO$3-Inputs!$CL238+1)/(Inputs!$AI238+1),0)))))))))</f>
        <v>0</v>
      </c>
      <c r="AP240" s="27">
        <f>IF(AND(Inputs!$CO238=0,AP$3&gt;=Inputs!$CM238),1,IF(AND(AP$3&gt;=Inputs!$CM238,AP$3&lt;Inputs!$CN238),1,IF(AND(AP$3=Inputs!$CN238,AP$3=Inputs!$CO238),1,IF(OR(AND(AP$3=Inputs!$CN238+1,Inputs!$CN238=Inputs!$CO238),AND(AP$3=Inputs!$CN238+2,Inputs!$CN238=Inputs!$CO238)),0,IF(AP$3=Inputs!$CN238,0.8,IF(AP$3=Inputs!$CN238+1,0.6,IF(AP$3=Inputs!$CN238+2,0.4,IF(AP$3=Inputs!$CO238,0.2,IF(AND(AP$3&gt;=Inputs!$CL238,AP$3&lt;Inputs!$CM238),(AP$3-Inputs!$CL238+1)/(Inputs!$AI238+1),0)))))))))</f>
        <v>0</v>
      </c>
      <c r="AQ240" s="27">
        <f>IF(AND(Inputs!$CO238=0,AQ$3&gt;=Inputs!$CM238),1,IF(AND(AQ$3&gt;=Inputs!$CM238,AQ$3&lt;Inputs!$CN238),1,IF(AND(AQ$3=Inputs!$CN238,AQ$3=Inputs!$CO238),1,IF(OR(AND(AQ$3=Inputs!$CN238+1,Inputs!$CN238=Inputs!$CO238),AND(AQ$3=Inputs!$CN238+2,Inputs!$CN238=Inputs!$CO238)),0,IF(AQ$3=Inputs!$CN238,0.8,IF(AQ$3=Inputs!$CN238+1,0.6,IF(AQ$3=Inputs!$CN238+2,0.4,IF(AQ$3=Inputs!$CO238,0.2,IF(AND(AQ$3&gt;=Inputs!$CL238,AQ$3&lt;Inputs!$CM238),(AQ$3-Inputs!$CL238+1)/(Inputs!$AI238+1),0)))))))))</f>
        <v>0</v>
      </c>
      <c r="AR240" s="27">
        <f>IF(AND(Inputs!$CO238=0,AR$3&gt;=Inputs!$CM238),1,IF(AND(AR$3&gt;=Inputs!$CM238,AR$3&lt;Inputs!$CN238),1,IF(AND(AR$3=Inputs!$CN238,AR$3=Inputs!$CO238),1,IF(OR(AND(AR$3=Inputs!$CN238+1,Inputs!$CN238=Inputs!$CO238),AND(AR$3=Inputs!$CN238+2,Inputs!$CN238=Inputs!$CO238)),0,IF(AR$3=Inputs!$CN238,0.8,IF(AR$3=Inputs!$CN238+1,0.6,IF(AR$3=Inputs!$CN238+2,0.4,IF(AR$3=Inputs!$CO238,0.2,IF(AND(AR$3&gt;=Inputs!$CL238,AR$3&lt;Inputs!$CM238),(AR$3-Inputs!$CL238+1)/(Inputs!$AI238+1),0)))))))))</f>
        <v>0</v>
      </c>
      <c r="AS240" s="27">
        <f>IF(AND(Inputs!$CO238=0,AS$3&gt;=Inputs!$CM238),1,IF(AND(AS$3&gt;=Inputs!$CM238,AS$3&lt;Inputs!$CN238),1,IF(AND(AS$3=Inputs!$CN238,AS$3=Inputs!$CO238),1,IF(OR(AND(AS$3=Inputs!$CN238+1,Inputs!$CN238=Inputs!$CO238),AND(AS$3=Inputs!$CN238+2,Inputs!$CN238=Inputs!$CO238)),0,IF(AS$3=Inputs!$CN238,0.8,IF(AS$3=Inputs!$CN238+1,0.6,IF(AS$3=Inputs!$CN238+2,0.4,IF(AS$3=Inputs!$CO238,0.2,IF(AND(AS$3&gt;=Inputs!$CL238,AS$3&lt;Inputs!$CM238),(AS$3-Inputs!$CL238+1)/(Inputs!$AI238+1),0)))))))))</f>
        <v>0</v>
      </c>
      <c r="AT240" s="27">
        <f>IF(AND(Inputs!$CO238=0,AT$3&gt;=Inputs!$CM238),1,IF(AND(AT$3&gt;=Inputs!$CM238,AT$3&lt;Inputs!$CN238),1,IF(AND(AT$3=Inputs!$CN238,AT$3=Inputs!$CO238),1,IF(OR(AND(AT$3=Inputs!$CN238+1,Inputs!$CN238=Inputs!$CO238),AND(AT$3=Inputs!$CN238+2,Inputs!$CN238=Inputs!$CO238)),0,IF(AT$3=Inputs!$CN238,0.8,IF(AT$3=Inputs!$CN238+1,0.6,IF(AT$3=Inputs!$CN238+2,0.4,IF(AT$3=Inputs!$CO238,0.2,IF(AND(AT$3&gt;=Inputs!$CL238,AT$3&lt;Inputs!$CM238),(AT$3-Inputs!$CL238+1)/(Inputs!$AI238+1),0)))))))))</f>
        <v>0</v>
      </c>
      <c r="AU240" s="27">
        <f>IF(AND(Inputs!$CO238=0,AU$3&gt;=Inputs!$CM238),1,IF(AND(AU$3&gt;=Inputs!$CM238,AU$3&lt;Inputs!$CN238),1,IF(AND(AU$3=Inputs!$CN238,AU$3=Inputs!$CO238),1,IF(OR(AND(AU$3=Inputs!$CN238+1,Inputs!$CN238=Inputs!$CO238),AND(AU$3=Inputs!$CN238+2,Inputs!$CN238=Inputs!$CO238)),0,IF(AU$3=Inputs!$CN238,0.8,IF(AU$3=Inputs!$CN238+1,0.6,IF(AU$3=Inputs!$CN238+2,0.4,IF(AU$3=Inputs!$CO238,0.2,IF(AND(AU$3&gt;=Inputs!$CL238,AU$3&lt;Inputs!$CM238),(AU$3-Inputs!$CL238+1)/(Inputs!$AI238+1),0)))))))))</f>
        <v>0</v>
      </c>
      <c r="AV240" s="27">
        <f>IF(AND(Inputs!$CO238=0,AV$3&gt;=Inputs!$CM238),1,IF(AND(AV$3&gt;=Inputs!$CM238,AV$3&lt;Inputs!$CN238),1,IF(AND(AV$3=Inputs!$CN238,AV$3=Inputs!$CO238),1,IF(OR(AND(AV$3=Inputs!$CN238+1,Inputs!$CN238=Inputs!$CO238),AND(AV$3=Inputs!$CN238+2,Inputs!$CN238=Inputs!$CO238)),0,IF(AV$3=Inputs!$CN238,0.8,IF(AV$3=Inputs!$CN238+1,0.6,IF(AV$3=Inputs!$CN238+2,0.4,IF(AV$3=Inputs!$CO238,0.2,IF(AND(AV$3&gt;=Inputs!$CL238,AV$3&lt;Inputs!$CM238),(AV$3-Inputs!$CL238+1)/(Inputs!$AI238+1),0)))))))))</f>
        <v>0</v>
      </c>
      <c r="AW240" s="27">
        <f>IF(AND(Inputs!$CO238=0,AW$3&gt;=Inputs!$CM238),1,IF(AND(AW$3&gt;=Inputs!$CM238,AW$3&lt;Inputs!$CN238),1,IF(AND(AW$3=Inputs!$CN238,AW$3=Inputs!$CO238),1,IF(OR(AND(AW$3=Inputs!$CN238+1,Inputs!$CN238=Inputs!$CO238),AND(AW$3=Inputs!$CN238+2,Inputs!$CN238=Inputs!$CO238)),0,IF(AW$3=Inputs!$CN238,0.8,IF(AW$3=Inputs!$CN238+1,0.6,IF(AW$3=Inputs!$CN238+2,0.4,IF(AW$3=Inputs!$CO238,0.2,IF(AND(AW$3&gt;=Inputs!$CL238,AW$3&lt;Inputs!$CM238),(AW$3-Inputs!$CL238+1)/(Inputs!$AI238+1),0)))))))))</f>
        <v>0</v>
      </c>
      <c r="AX240" s="27">
        <f>IF(AND(Inputs!$CO238=0,AX$3&gt;=Inputs!$CM238),1,IF(AND(AX$3&gt;=Inputs!$CM238,AX$3&lt;Inputs!$CN238),1,IF(AND(AX$3=Inputs!$CN238,AX$3=Inputs!$CO238),1,IF(OR(AND(AX$3=Inputs!$CN238+1,Inputs!$CN238=Inputs!$CO238),AND(AX$3=Inputs!$CN238+2,Inputs!$CN238=Inputs!$CO238)),0,IF(AX$3=Inputs!$CN238,0.8,IF(AX$3=Inputs!$CN238+1,0.6,IF(AX$3=Inputs!$CN238+2,0.4,IF(AX$3=Inputs!$CO238,0.2,IF(AND(AX$3&gt;=Inputs!$CL238,AX$3&lt;Inputs!$CM238),(AX$3-Inputs!$CL238+1)/(Inputs!$AI238+1),0)))))))))</f>
        <v>0</v>
      </c>
      <c r="AY240" s="27">
        <f>IF(AND(Inputs!$CO238=0,AY$3&gt;=Inputs!$CM238),1,IF(AND(AY$3&gt;=Inputs!$CM238,AY$3&lt;Inputs!$CN238),1,IF(AND(AY$3=Inputs!$CN238,AY$3=Inputs!$CO238),1,IF(OR(AND(AY$3=Inputs!$CN238+1,Inputs!$CN238=Inputs!$CO238),AND(AY$3=Inputs!$CN238+2,Inputs!$CN238=Inputs!$CO238)),0,IF(AY$3=Inputs!$CN238,0.8,IF(AY$3=Inputs!$CN238+1,0.6,IF(AY$3=Inputs!$CN238+2,0.4,IF(AY$3=Inputs!$CO238,0.2,IF(AND(AY$3&gt;=Inputs!$CL238,AY$3&lt;Inputs!$CM238),(AY$3-Inputs!$CL238+1)/(Inputs!$AI238+1),0)))))))))</f>
        <v>0</v>
      </c>
      <c r="AZ240" s="27">
        <f>IF(AND(Inputs!$CO238=0,AZ$3&gt;=Inputs!$CM238),1,IF(AND(AZ$3&gt;=Inputs!$CM238,AZ$3&lt;Inputs!$CN238),1,IF(AND(AZ$3=Inputs!$CN238,AZ$3=Inputs!$CO238),1,IF(OR(AND(AZ$3=Inputs!$CN238+1,Inputs!$CN238=Inputs!$CO238),AND(AZ$3=Inputs!$CN238+2,Inputs!$CN238=Inputs!$CO238)),0,IF(AZ$3=Inputs!$CN238,0.8,IF(AZ$3=Inputs!$CN238+1,0.6,IF(AZ$3=Inputs!$CN238+2,0.4,IF(AZ$3=Inputs!$CO238,0.2,IF(AND(AZ$3&gt;=Inputs!$CL238,AZ$3&lt;Inputs!$CM238),(AZ$3-Inputs!$CL238+1)/(Inputs!$AI238+1),0)))))))))</f>
        <v>0</v>
      </c>
      <c r="BA240" s="27">
        <f>IF(AND(Inputs!$CO238=0,BA$3&gt;=Inputs!$CM238),1,IF(AND(BA$3&gt;=Inputs!$CM238,BA$3&lt;Inputs!$CN238),1,IF(AND(BA$3=Inputs!$CN238,BA$3=Inputs!$CO238),1,IF(OR(AND(BA$3=Inputs!$CN238+1,Inputs!$CN238=Inputs!$CO238),AND(BA$3=Inputs!$CN238+2,Inputs!$CN238=Inputs!$CO238)),0,IF(BA$3=Inputs!$CN238,0.8,IF(BA$3=Inputs!$CN238+1,0.6,IF(BA$3=Inputs!$CN238+2,0.4,IF(BA$3=Inputs!$CO238,0.2,IF(AND(BA$3&gt;=Inputs!$CL238,BA$3&lt;Inputs!$CM238),(BA$3-Inputs!$CL238+1)/(Inputs!$AI238+1),0)))))))))</f>
        <v>0</v>
      </c>
      <c r="BB240" s="27">
        <f>IF(AND(Inputs!$CO238=0,BB$3&gt;=Inputs!$CM238),1,IF(AND(BB$3&gt;=Inputs!$CM238,BB$3&lt;Inputs!$CN238),1,IF(AND(BB$3=Inputs!$CN238,BB$3=Inputs!$CO238),1,IF(OR(AND(BB$3=Inputs!$CN238+1,Inputs!$CN238=Inputs!$CO238),AND(BB$3=Inputs!$CN238+2,Inputs!$CN238=Inputs!$CO238)),0,IF(BB$3=Inputs!$CN238,0.8,IF(BB$3=Inputs!$CN238+1,0.6,IF(BB$3=Inputs!$CN238+2,0.4,IF(BB$3=Inputs!$CO238,0.2,IF(AND(BB$3&gt;=Inputs!$CL238,BB$3&lt;Inputs!$CM238),(BB$3-Inputs!$CL238+1)/(Inputs!$AI238+1),0)))))))))</f>
        <v>0</v>
      </c>
      <c r="BC240" s="27">
        <f>IF(AND(Inputs!$CO238=0,BC$3&gt;=Inputs!$CM238),1,IF(AND(BC$3&gt;=Inputs!$CM238,BC$3&lt;Inputs!$CN238),1,IF(AND(BC$3=Inputs!$CN238,BC$3=Inputs!$CO238),1,IF(OR(AND(BC$3=Inputs!$CN238+1,Inputs!$CN238=Inputs!$CO238),AND(BC$3=Inputs!$CN238+2,Inputs!$CN238=Inputs!$CO238)),0,IF(BC$3=Inputs!$CN238,0.8,IF(BC$3=Inputs!$CN238+1,0.6,IF(BC$3=Inputs!$CN238+2,0.4,IF(BC$3=Inputs!$CO238,0.2,IF(AND(BC$3&gt;=Inputs!$CL238,BC$3&lt;Inputs!$CM238),(BC$3-Inputs!$CL238+1)/(Inputs!$AI238+1),0)))))))))</f>
        <v>0</v>
      </c>
      <c r="BD240" s="27">
        <f>IF(AND(Inputs!$CO238=0,BD$3&gt;=Inputs!$CM238),1,IF(AND(BD$3&gt;=Inputs!$CM238,BD$3&lt;Inputs!$CN238),1,IF(AND(BD$3=Inputs!$CN238,BD$3=Inputs!$CO238),1,IF(OR(AND(BD$3=Inputs!$CN238+1,Inputs!$CN238=Inputs!$CO238),AND(BD$3=Inputs!$CN238+2,Inputs!$CN238=Inputs!$CO238)),0,IF(BD$3=Inputs!$CN238,0.8,IF(BD$3=Inputs!$CN238+1,0.6,IF(BD$3=Inputs!$CN238+2,0.4,IF(BD$3=Inputs!$CO238,0.2,IF(AND(BD$3&gt;=Inputs!$CL238,BD$3&lt;Inputs!$CM238),(BD$3-Inputs!$CL238+1)/(Inputs!$AI238+1),0)))))))))</f>
        <v>0</v>
      </c>
      <c r="BE240" s="27">
        <f>IF(AND(Inputs!$CO238=0,BE$3&gt;=Inputs!$CM238),1,IF(AND(BE$3&gt;=Inputs!$CM238,BE$3&lt;Inputs!$CN238),1,IF(AND(BE$3=Inputs!$CN238,BE$3=Inputs!$CO238),1,IF(OR(AND(BE$3=Inputs!$CN238+1,Inputs!$CN238=Inputs!$CO238),AND(BE$3=Inputs!$CN238+2,Inputs!$CN238=Inputs!$CO238)),0,IF(BE$3=Inputs!$CN238,0.8,IF(BE$3=Inputs!$CN238+1,0.6,IF(BE$3=Inputs!$CN238+2,0.4,IF(BE$3=Inputs!$CO238,0.2,IF(AND(BE$3&gt;=Inputs!$CL238,BE$3&lt;Inputs!$CM238),(BE$3-Inputs!$CL238+1)/(Inputs!$AI238+1),0)))))))))</f>
        <v>0</v>
      </c>
      <c r="BF240" s="27">
        <f>IF(AND(Inputs!$CO238=0,BF$3&gt;=Inputs!$CM238),1,IF(AND(BF$3&gt;=Inputs!$CM238,BF$3&lt;Inputs!$CN238),1,IF(AND(BF$3=Inputs!$CN238,BF$3=Inputs!$CO238),1,IF(OR(AND(BF$3=Inputs!$CN238+1,Inputs!$CN238=Inputs!$CO238),AND(BF$3=Inputs!$CN238+2,Inputs!$CN238=Inputs!$CO238)),0,IF(BF$3=Inputs!$CN238,0.8,IF(BF$3=Inputs!$CN238+1,0.6,IF(BF$3=Inputs!$CN238+2,0.4,IF(BF$3=Inputs!$CO238,0.2,IF(AND(BF$3&gt;=Inputs!$CL238,BF$3&lt;Inputs!$CM238),(BF$3-Inputs!$CL238+1)/(Inputs!$AI238+1),0)))))))))</f>
        <v>0</v>
      </c>
      <c r="BG240" s="27">
        <f>IF(AND(Inputs!$CO238=0,BG$3&gt;=Inputs!$CM238),1,IF(AND(BG$3&gt;=Inputs!$CM238,BG$3&lt;Inputs!$CN238),1,IF(AND(BG$3=Inputs!$CN238,BG$3=Inputs!$CO238),1,IF(OR(AND(BG$3=Inputs!$CN238+1,Inputs!$CN238=Inputs!$CO238),AND(BG$3=Inputs!$CN238+2,Inputs!$CN238=Inputs!$CO238)),0,IF(BG$3=Inputs!$CN238,0.8,IF(BG$3=Inputs!$CN238+1,0.6,IF(BG$3=Inputs!$CN238+2,0.4,IF(BG$3=Inputs!$CO238,0.2,IF(AND(BG$3&gt;=Inputs!$CL238,BG$3&lt;Inputs!$CM238),(BG$3-Inputs!$CL238+1)/(Inputs!$AI238+1),0)))))))))</f>
        <v>0</v>
      </c>
      <c r="BH240" s="27">
        <f>IF(AND(Inputs!$CO238=0,BH$3&gt;=Inputs!$CM238),1,IF(AND(BH$3&gt;=Inputs!$CM238,BH$3&lt;Inputs!$CN238),1,IF(AND(BH$3=Inputs!$CN238,BH$3=Inputs!$CO238),1,IF(OR(AND(BH$3=Inputs!$CN238+1,Inputs!$CN238=Inputs!$CO238),AND(BH$3=Inputs!$CN238+2,Inputs!$CN238=Inputs!$CO238)),0,IF(BH$3=Inputs!$CN238,0.8,IF(BH$3=Inputs!$CN238+1,0.6,IF(BH$3=Inputs!$CN238+2,0.4,IF(BH$3=Inputs!$CO238,0.2,IF(AND(BH$3&gt;=Inputs!$CL238,BH$3&lt;Inputs!$CM238),(BH$3-Inputs!$CL238+1)/(Inputs!$AI238+1),0)))))))))</f>
        <v>0</v>
      </c>
      <c r="BI240" s="27">
        <f>IF(AND(Inputs!$CO238=0,BI$3&gt;=Inputs!$CM238),1,IF(AND(BI$3&gt;=Inputs!$CM238,BI$3&lt;Inputs!$CN238),1,IF(AND(BI$3=Inputs!$CN238,BI$3=Inputs!$CO238),1,IF(OR(AND(BI$3=Inputs!$CN238+1,Inputs!$CN238=Inputs!$CO238),AND(BI$3=Inputs!$CN238+2,Inputs!$CN238=Inputs!$CO238)),0,IF(BI$3=Inputs!$CN238,0.8,IF(BI$3=Inputs!$CN238+1,0.6,IF(BI$3=Inputs!$CN238+2,0.4,IF(BI$3=Inputs!$CO238,0.2,IF(AND(BI$3&gt;=Inputs!$CL238,BI$3&lt;Inputs!$CM238),(BI$3-Inputs!$CL238+1)/(Inputs!$AI238+1),0)))))))))</f>
        <v>0</v>
      </c>
      <c r="BJ240" s="27">
        <f>IF(AND(Inputs!$CO238=0,BJ$3&gt;=Inputs!$CM238),1,IF(AND(BJ$3&gt;=Inputs!$CM238,BJ$3&lt;Inputs!$CN238),1,IF(AND(BJ$3=Inputs!$CN238,BJ$3=Inputs!$CO238),1,IF(OR(AND(BJ$3=Inputs!$CN238+1,Inputs!$CN238=Inputs!$CO238),AND(BJ$3=Inputs!$CN238+2,Inputs!$CN238=Inputs!$CO238)),0,IF(BJ$3=Inputs!$CN238,0.8,IF(BJ$3=Inputs!$CN238+1,0.6,IF(BJ$3=Inputs!$CN238+2,0.4,IF(BJ$3=Inputs!$CO238,0.2,IF(AND(BJ$3&gt;=Inputs!$CL238,BJ$3&lt;Inputs!$CM238),(BJ$3-Inputs!$CL238+1)/(Inputs!$AI238+1),0)))))))))</f>
        <v>0</v>
      </c>
      <c r="BK240" s="27">
        <f>IF(AND(Inputs!$CO238=0,BK$3&gt;=Inputs!$CM238),1,IF(AND(BK$3&gt;=Inputs!$CM238,BK$3&lt;Inputs!$CN238),1,IF(AND(BK$3=Inputs!$CN238,BK$3=Inputs!$CO238),1,IF(OR(AND(BK$3=Inputs!$CN238+1,Inputs!$CN238=Inputs!$CO238),AND(BK$3=Inputs!$CN238+2,Inputs!$CN238=Inputs!$CO238)),0,IF(BK$3=Inputs!$CN238,0.8,IF(BK$3=Inputs!$CN238+1,0.6,IF(BK$3=Inputs!$CN238+2,0.4,IF(BK$3=Inputs!$CO238,0.2,IF(AND(BK$3&gt;=Inputs!$CL238,BK$3&lt;Inputs!$CM238),(BK$3-Inputs!$CL238+1)/(Inputs!$AI238+1),0)))))))))</f>
        <v>0</v>
      </c>
      <c r="BL240" s="27">
        <f>IF(AND(Inputs!$CO238=0,BL$3&gt;=Inputs!$CM238),1,IF(AND(BL$3&gt;=Inputs!$CM238,BL$3&lt;Inputs!$CN238),1,IF(AND(BL$3=Inputs!$CN238,BL$3=Inputs!$CO238),1,IF(OR(AND(BL$3=Inputs!$CN238+1,Inputs!$CN238=Inputs!$CO238),AND(BL$3=Inputs!$CN238+2,Inputs!$CN238=Inputs!$CO238)),0,IF(BL$3=Inputs!$CN238,0.8,IF(BL$3=Inputs!$CN238+1,0.6,IF(BL$3=Inputs!$CN238+2,0.4,IF(BL$3=Inputs!$CO238,0.2,IF(AND(BL$3&gt;=Inputs!$CL238,BL$3&lt;Inputs!$CM238),(BL$3-Inputs!$CL238+1)/(Inputs!$AI238+1),0)))))))))</f>
        <v>0</v>
      </c>
      <c r="BM240" s="27">
        <f>IF(AND(Inputs!$CO238=0,BM$3&gt;=Inputs!$CM238),1,IF(AND(BM$3&gt;=Inputs!$CM238,BM$3&lt;Inputs!$CN238),1,IF(AND(BM$3=Inputs!$CN238,BM$3=Inputs!$CO238),1,IF(OR(AND(BM$3=Inputs!$CN238+1,Inputs!$CN238=Inputs!$CO238),AND(BM$3=Inputs!$CN238+2,Inputs!$CN238=Inputs!$CO238)),0,IF(BM$3=Inputs!$CN238,0.8,IF(BM$3=Inputs!$CN238+1,0.6,IF(BM$3=Inputs!$CN238+2,0.4,IF(BM$3=Inputs!$CO238,0.2,IF(AND(BM$3&gt;=Inputs!$CL238,BM$3&lt;Inputs!$CM238),(BM$3-Inputs!$CL238+1)/(Inputs!$AI238+1),0)))))))))</f>
        <v>0</v>
      </c>
    </row>
    <row r="241" spans="1:65">
      <c r="A241" s="7" t="str">
        <f>IF(Inputs!A239="","",Inputs!A239)</f>
        <v/>
      </c>
      <c r="B241" t="str">
        <f>IF(Inputs!B239="","",Inputs!B239)</f>
        <v/>
      </c>
      <c r="C241" s="292"/>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c r="AA241" s="292"/>
      <c r="AB241" s="292"/>
      <c r="AC241" s="292"/>
      <c r="AD241" s="292"/>
      <c r="AE241" s="292"/>
      <c r="AF241" s="292"/>
      <c r="AG241" s="50">
        <f t="shared" si="9"/>
        <v>0</v>
      </c>
      <c r="AH241" s="42">
        <f t="shared" si="8"/>
        <v>0</v>
      </c>
      <c r="AJ241" s="27">
        <f>IF(AND(Inputs!$CO239=0,AJ$3&gt;=Inputs!$CM239),1,IF(AND(AJ$3&gt;=Inputs!$CM239,AJ$3&lt;Inputs!$CN239),1,IF(AND(AJ$3=Inputs!$CN239,AJ$3=Inputs!$CO239),1,IF(OR(AND(AJ$3=Inputs!$CN239+1,Inputs!$CN239=Inputs!$CO239),AND(AJ$3=Inputs!$CN239+2,Inputs!$CN239=Inputs!$CO239)),0,IF(AJ$3=Inputs!$CN239,0.8,IF(AJ$3=Inputs!$CN239+1,0.6,IF(AJ$3=Inputs!$CN239+2,0.4,IF(AJ$3=Inputs!$CO239,0.2,IF(AND(AJ$3&gt;=Inputs!$CL239,AJ$3&lt;Inputs!$CM239),(AJ$3-Inputs!$CL239+1)/(Inputs!$AI239+1),0)))))))))</f>
        <v>0</v>
      </c>
      <c r="AK241" s="27">
        <f>IF(AND(Inputs!$CO239=0,AK$3&gt;=Inputs!$CM239),1,IF(AND(AK$3&gt;=Inputs!$CM239,AK$3&lt;Inputs!$CN239),1,IF(AND(AK$3=Inputs!$CN239,AK$3=Inputs!$CO239),1,IF(OR(AND(AK$3=Inputs!$CN239+1,Inputs!$CN239=Inputs!$CO239),AND(AK$3=Inputs!$CN239+2,Inputs!$CN239=Inputs!$CO239)),0,IF(AK$3=Inputs!$CN239,0.8,IF(AK$3=Inputs!$CN239+1,0.6,IF(AK$3=Inputs!$CN239+2,0.4,IF(AK$3=Inputs!$CO239,0.2,IF(AND(AK$3&gt;=Inputs!$CL239,AK$3&lt;Inputs!$CM239),(AK$3-Inputs!$CL239+1)/(Inputs!$AI239+1),0)))))))))</f>
        <v>0</v>
      </c>
      <c r="AL241" s="27">
        <f>IF(AND(Inputs!$CO239=0,AL$3&gt;=Inputs!$CM239),1,IF(AND(AL$3&gt;=Inputs!$CM239,AL$3&lt;Inputs!$CN239),1,IF(AND(AL$3=Inputs!$CN239,AL$3=Inputs!$CO239),1,IF(OR(AND(AL$3=Inputs!$CN239+1,Inputs!$CN239=Inputs!$CO239),AND(AL$3=Inputs!$CN239+2,Inputs!$CN239=Inputs!$CO239)),0,IF(AL$3=Inputs!$CN239,0.8,IF(AL$3=Inputs!$CN239+1,0.6,IF(AL$3=Inputs!$CN239+2,0.4,IF(AL$3=Inputs!$CO239,0.2,IF(AND(AL$3&gt;=Inputs!$CL239,AL$3&lt;Inputs!$CM239),(AL$3-Inputs!$CL239+1)/(Inputs!$AI239+1),0)))))))))</f>
        <v>0</v>
      </c>
      <c r="AM241" s="27">
        <f>IF(AND(Inputs!$CO239=0,AM$3&gt;=Inputs!$CM239),1,IF(AND(AM$3&gt;=Inputs!$CM239,AM$3&lt;Inputs!$CN239),1,IF(AND(AM$3=Inputs!$CN239,AM$3=Inputs!$CO239),1,IF(OR(AND(AM$3=Inputs!$CN239+1,Inputs!$CN239=Inputs!$CO239),AND(AM$3=Inputs!$CN239+2,Inputs!$CN239=Inputs!$CO239)),0,IF(AM$3=Inputs!$CN239,0.8,IF(AM$3=Inputs!$CN239+1,0.6,IF(AM$3=Inputs!$CN239+2,0.4,IF(AM$3=Inputs!$CO239,0.2,IF(AND(AM$3&gt;=Inputs!$CL239,AM$3&lt;Inputs!$CM239),(AM$3-Inputs!$CL239+1)/(Inputs!$AI239+1),0)))))))))</f>
        <v>0</v>
      </c>
      <c r="AN241" s="27">
        <f>IF(AND(Inputs!$CO239=0,AN$3&gt;=Inputs!$CM239),1,IF(AND(AN$3&gt;=Inputs!$CM239,AN$3&lt;Inputs!$CN239),1,IF(AND(AN$3=Inputs!$CN239,AN$3=Inputs!$CO239),1,IF(OR(AND(AN$3=Inputs!$CN239+1,Inputs!$CN239=Inputs!$CO239),AND(AN$3=Inputs!$CN239+2,Inputs!$CN239=Inputs!$CO239)),0,IF(AN$3=Inputs!$CN239,0.8,IF(AN$3=Inputs!$CN239+1,0.6,IF(AN$3=Inputs!$CN239+2,0.4,IF(AN$3=Inputs!$CO239,0.2,IF(AND(AN$3&gt;=Inputs!$CL239,AN$3&lt;Inputs!$CM239),(AN$3-Inputs!$CL239+1)/(Inputs!$AI239+1),0)))))))))</f>
        <v>0</v>
      </c>
      <c r="AO241" s="27">
        <f>IF(AND(Inputs!$CO239=0,AO$3&gt;=Inputs!$CM239),1,IF(AND(AO$3&gt;=Inputs!$CM239,AO$3&lt;Inputs!$CN239),1,IF(AND(AO$3=Inputs!$CN239,AO$3=Inputs!$CO239),1,IF(OR(AND(AO$3=Inputs!$CN239+1,Inputs!$CN239=Inputs!$CO239),AND(AO$3=Inputs!$CN239+2,Inputs!$CN239=Inputs!$CO239)),0,IF(AO$3=Inputs!$CN239,0.8,IF(AO$3=Inputs!$CN239+1,0.6,IF(AO$3=Inputs!$CN239+2,0.4,IF(AO$3=Inputs!$CO239,0.2,IF(AND(AO$3&gt;=Inputs!$CL239,AO$3&lt;Inputs!$CM239),(AO$3-Inputs!$CL239+1)/(Inputs!$AI239+1),0)))))))))</f>
        <v>0</v>
      </c>
      <c r="AP241" s="27">
        <f>IF(AND(Inputs!$CO239=0,AP$3&gt;=Inputs!$CM239),1,IF(AND(AP$3&gt;=Inputs!$CM239,AP$3&lt;Inputs!$CN239),1,IF(AND(AP$3=Inputs!$CN239,AP$3=Inputs!$CO239),1,IF(OR(AND(AP$3=Inputs!$CN239+1,Inputs!$CN239=Inputs!$CO239),AND(AP$3=Inputs!$CN239+2,Inputs!$CN239=Inputs!$CO239)),0,IF(AP$3=Inputs!$CN239,0.8,IF(AP$3=Inputs!$CN239+1,0.6,IF(AP$3=Inputs!$CN239+2,0.4,IF(AP$3=Inputs!$CO239,0.2,IF(AND(AP$3&gt;=Inputs!$CL239,AP$3&lt;Inputs!$CM239),(AP$3-Inputs!$CL239+1)/(Inputs!$AI239+1),0)))))))))</f>
        <v>0</v>
      </c>
      <c r="AQ241" s="27">
        <f>IF(AND(Inputs!$CO239=0,AQ$3&gt;=Inputs!$CM239),1,IF(AND(AQ$3&gt;=Inputs!$CM239,AQ$3&lt;Inputs!$CN239),1,IF(AND(AQ$3=Inputs!$CN239,AQ$3=Inputs!$CO239),1,IF(OR(AND(AQ$3=Inputs!$CN239+1,Inputs!$CN239=Inputs!$CO239),AND(AQ$3=Inputs!$CN239+2,Inputs!$CN239=Inputs!$CO239)),0,IF(AQ$3=Inputs!$CN239,0.8,IF(AQ$3=Inputs!$CN239+1,0.6,IF(AQ$3=Inputs!$CN239+2,0.4,IF(AQ$3=Inputs!$CO239,0.2,IF(AND(AQ$3&gt;=Inputs!$CL239,AQ$3&lt;Inputs!$CM239),(AQ$3-Inputs!$CL239+1)/(Inputs!$AI239+1),0)))))))))</f>
        <v>0</v>
      </c>
      <c r="AR241" s="27">
        <f>IF(AND(Inputs!$CO239=0,AR$3&gt;=Inputs!$CM239),1,IF(AND(AR$3&gt;=Inputs!$CM239,AR$3&lt;Inputs!$CN239),1,IF(AND(AR$3=Inputs!$CN239,AR$3=Inputs!$CO239),1,IF(OR(AND(AR$3=Inputs!$CN239+1,Inputs!$CN239=Inputs!$CO239),AND(AR$3=Inputs!$CN239+2,Inputs!$CN239=Inputs!$CO239)),0,IF(AR$3=Inputs!$CN239,0.8,IF(AR$3=Inputs!$CN239+1,0.6,IF(AR$3=Inputs!$CN239+2,0.4,IF(AR$3=Inputs!$CO239,0.2,IF(AND(AR$3&gt;=Inputs!$CL239,AR$3&lt;Inputs!$CM239),(AR$3-Inputs!$CL239+1)/(Inputs!$AI239+1),0)))))))))</f>
        <v>0</v>
      </c>
      <c r="AS241" s="27">
        <f>IF(AND(Inputs!$CO239=0,AS$3&gt;=Inputs!$CM239),1,IF(AND(AS$3&gt;=Inputs!$CM239,AS$3&lt;Inputs!$CN239),1,IF(AND(AS$3=Inputs!$CN239,AS$3=Inputs!$CO239),1,IF(OR(AND(AS$3=Inputs!$CN239+1,Inputs!$CN239=Inputs!$CO239),AND(AS$3=Inputs!$CN239+2,Inputs!$CN239=Inputs!$CO239)),0,IF(AS$3=Inputs!$CN239,0.8,IF(AS$3=Inputs!$CN239+1,0.6,IF(AS$3=Inputs!$CN239+2,0.4,IF(AS$3=Inputs!$CO239,0.2,IF(AND(AS$3&gt;=Inputs!$CL239,AS$3&lt;Inputs!$CM239),(AS$3-Inputs!$CL239+1)/(Inputs!$AI239+1),0)))))))))</f>
        <v>0</v>
      </c>
      <c r="AT241" s="27">
        <f>IF(AND(Inputs!$CO239=0,AT$3&gt;=Inputs!$CM239),1,IF(AND(AT$3&gt;=Inputs!$CM239,AT$3&lt;Inputs!$CN239),1,IF(AND(AT$3=Inputs!$CN239,AT$3=Inputs!$CO239),1,IF(OR(AND(AT$3=Inputs!$CN239+1,Inputs!$CN239=Inputs!$CO239),AND(AT$3=Inputs!$CN239+2,Inputs!$CN239=Inputs!$CO239)),0,IF(AT$3=Inputs!$CN239,0.8,IF(AT$3=Inputs!$CN239+1,0.6,IF(AT$3=Inputs!$CN239+2,0.4,IF(AT$3=Inputs!$CO239,0.2,IF(AND(AT$3&gt;=Inputs!$CL239,AT$3&lt;Inputs!$CM239),(AT$3-Inputs!$CL239+1)/(Inputs!$AI239+1),0)))))))))</f>
        <v>0</v>
      </c>
      <c r="AU241" s="27">
        <f>IF(AND(Inputs!$CO239=0,AU$3&gt;=Inputs!$CM239),1,IF(AND(AU$3&gt;=Inputs!$CM239,AU$3&lt;Inputs!$CN239),1,IF(AND(AU$3=Inputs!$CN239,AU$3=Inputs!$CO239),1,IF(OR(AND(AU$3=Inputs!$CN239+1,Inputs!$CN239=Inputs!$CO239),AND(AU$3=Inputs!$CN239+2,Inputs!$CN239=Inputs!$CO239)),0,IF(AU$3=Inputs!$CN239,0.8,IF(AU$3=Inputs!$CN239+1,0.6,IF(AU$3=Inputs!$CN239+2,0.4,IF(AU$3=Inputs!$CO239,0.2,IF(AND(AU$3&gt;=Inputs!$CL239,AU$3&lt;Inputs!$CM239),(AU$3-Inputs!$CL239+1)/(Inputs!$AI239+1),0)))))))))</f>
        <v>0</v>
      </c>
      <c r="AV241" s="27">
        <f>IF(AND(Inputs!$CO239=0,AV$3&gt;=Inputs!$CM239),1,IF(AND(AV$3&gt;=Inputs!$CM239,AV$3&lt;Inputs!$CN239),1,IF(AND(AV$3=Inputs!$CN239,AV$3=Inputs!$CO239),1,IF(OR(AND(AV$3=Inputs!$CN239+1,Inputs!$CN239=Inputs!$CO239),AND(AV$3=Inputs!$CN239+2,Inputs!$CN239=Inputs!$CO239)),0,IF(AV$3=Inputs!$CN239,0.8,IF(AV$3=Inputs!$CN239+1,0.6,IF(AV$3=Inputs!$CN239+2,0.4,IF(AV$3=Inputs!$CO239,0.2,IF(AND(AV$3&gt;=Inputs!$CL239,AV$3&lt;Inputs!$CM239),(AV$3-Inputs!$CL239+1)/(Inputs!$AI239+1),0)))))))))</f>
        <v>0</v>
      </c>
      <c r="AW241" s="27">
        <f>IF(AND(Inputs!$CO239=0,AW$3&gt;=Inputs!$CM239),1,IF(AND(AW$3&gt;=Inputs!$CM239,AW$3&lt;Inputs!$CN239),1,IF(AND(AW$3=Inputs!$CN239,AW$3=Inputs!$CO239),1,IF(OR(AND(AW$3=Inputs!$CN239+1,Inputs!$CN239=Inputs!$CO239),AND(AW$3=Inputs!$CN239+2,Inputs!$CN239=Inputs!$CO239)),0,IF(AW$3=Inputs!$CN239,0.8,IF(AW$3=Inputs!$CN239+1,0.6,IF(AW$3=Inputs!$CN239+2,0.4,IF(AW$3=Inputs!$CO239,0.2,IF(AND(AW$3&gt;=Inputs!$CL239,AW$3&lt;Inputs!$CM239),(AW$3-Inputs!$CL239+1)/(Inputs!$AI239+1),0)))))))))</f>
        <v>0</v>
      </c>
      <c r="AX241" s="27">
        <f>IF(AND(Inputs!$CO239=0,AX$3&gt;=Inputs!$CM239),1,IF(AND(AX$3&gt;=Inputs!$CM239,AX$3&lt;Inputs!$CN239),1,IF(AND(AX$3=Inputs!$CN239,AX$3=Inputs!$CO239),1,IF(OR(AND(AX$3=Inputs!$CN239+1,Inputs!$CN239=Inputs!$CO239),AND(AX$3=Inputs!$CN239+2,Inputs!$CN239=Inputs!$CO239)),0,IF(AX$3=Inputs!$CN239,0.8,IF(AX$3=Inputs!$CN239+1,0.6,IF(AX$3=Inputs!$CN239+2,0.4,IF(AX$3=Inputs!$CO239,0.2,IF(AND(AX$3&gt;=Inputs!$CL239,AX$3&lt;Inputs!$CM239),(AX$3-Inputs!$CL239+1)/(Inputs!$AI239+1),0)))))))))</f>
        <v>0</v>
      </c>
      <c r="AY241" s="27">
        <f>IF(AND(Inputs!$CO239=0,AY$3&gt;=Inputs!$CM239),1,IF(AND(AY$3&gt;=Inputs!$CM239,AY$3&lt;Inputs!$CN239),1,IF(AND(AY$3=Inputs!$CN239,AY$3=Inputs!$CO239),1,IF(OR(AND(AY$3=Inputs!$CN239+1,Inputs!$CN239=Inputs!$CO239),AND(AY$3=Inputs!$CN239+2,Inputs!$CN239=Inputs!$CO239)),0,IF(AY$3=Inputs!$CN239,0.8,IF(AY$3=Inputs!$CN239+1,0.6,IF(AY$3=Inputs!$CN239+2,0.4,IF(AY$3=Inputs!$CO239,0.2,IF(AND(AY$3&gt;=Inputs!$CL239,AY$3&lt;Inputs!$CM239),(AY$3-Inputs!$CL239+1)/(Inputs!$AI239+1),0)))))))))</f>
        <v>0</v>
      </c>
      <c r="AZ241" s="27">
        <f>IF(AND(Inputs!$CO239=0,AZ$3&gt;=Inputs!$CM239),1,IF(AND(AZ$3&gt;=Inputs!$CM239,AZ$3&lt;Inputs!$CN239),1,IF(AND(AZ$3=Inputs!$CN239,AZ$3=Inputs!$CO239),1,IF(OR(AND(AZ$3=Inputs!$CN239+1,Inputs!$CN239=Inputs!$CO239),AND(AZ$3=Inputs!$CN239+2,Inputs!$CN239=Inputs!$CO239)),0,IF(AZ$3=Inputs!$CN239,0.8,IF(AZ$3=Inputs!$CN239+1,0.6,IF(AZ$3=Inputs!$CN239+2,0.4,IF(AZ$3=Inputs!$CO239,0.2,IF(AND(AZ$3&gt;=Inputs!$CL239,AZ$3&lt;Inputs!$CM239),(AZ$3-Inputs!$CL239+1)/(Inputs!$AI239+1),0)))))))))</f>
        <v>0</v>
      </c>
      <c r="BA241" s="27">
        <f>IF(AND(Inputs!$CO239=0,BA$3&gt;=Inputs!$CM239),1,IF(AND(BA$3&gt;=Inputs!$CM239,BA$3&lt;Inputs!$CN239),1,IF(AND(BA$3=Inputs!$CN239,BA$3=Inputs!$CO239),1,IF(OR(AND(BA$3=Inputs!$CN239+1,Inputs!$CN239=Inputs!$CO239),AND(BA$3=Inputs!$CN239+2,Inputs!$CN239=Inputs!$CO239)),0,IF(BA$3=Inputs!$CN239,0.8,IF(BA$3=Inputs!$CN239+1,0.6,IF(BA$3=Inputs!$CN239+2,0.4,IF(BA$3=Inputs!$CO239,0.2,IF(AND(BA$3&gt;=Inputs!$CL239,BA$3&lt;Inputs!$CM239),(BA$3-Inputs!$CL239+1)/(Inputs!$AI239+1),0)))))))))</f>
        <v>0</v>
      </c>
      <c r="BB241" s="27">
        <f>IF(AND(Inputs!$CO239=0,BB$3&gt;=Inputs!$CM239),1,IF(AND(BB$3&gt;=Inputs!$CM239,BB$3&lt;Inputs!$CN239),1,IF(AND(BB$3=Inputs!$CN239,BB$3=Inputs!$CO239),1,IF(OR(AND(BB$3=Inputs!$CN239+1,Inputs!$CN239=Inputs!$CO239),AND(BB$3=Inputs!$CN239+2,Inputs!$CN239=Inputs!$CO239)),0,IF(BB$3=Inputs!$CN239,0.8,IF(BB$3=Inputs!$CN239+1,0.6,IF(BB$3=Inputs!$CN239+2,0.4,IF(BB$3=Inputs!$CO239,0.2,IF(AND(BB$3&gt;=Inputs!$CL239,BB$3&lt;Inputs!$CM239),(BB$3-Inputs!$CL239+1)/(Inputs!$AI239+1),0)))))))))</f>
        <v>0</v>
      </c>
      <c r="BC241" s="27">
        <f>IF(AND(Inputs!$CO239=0,BC$3&gt;=Inputs!$CM239),1,IF(AND(BC$3&gt;=Inputs!$CM239,BC$3&lt;Inputs!$CN239),1,IF(AND(BC$3=Inputs!$CN239,BC$3=Inputs!$CO239),1,IF(OR(AND(BC$3=Inputs!$CN239+1,Inputs!$CN239=Inputs!$CO239),AND(BC$3=Inputs!$CN239+2,Inputs!$CN239=Inputs!$CO239)),0,IF(BC$3=Inputs!$CN239,0.8,IF(BC$3=Inputs!$CN239+1,0.6,IF(BC$3=Inputs!$CN239+2,0.4,IF(BC$3=Inputs!$CO239,0.2,IF(AND(BC$3&gt;=Inputs!$CL239,BC$3&lt;Inputs!$CM239),(BC$3-Inputs!$CL239+1)/(Inputs!$AI239+1),0)))))))))</f>
        <v>0</v>
      </c>
      <c r="BD241" s="27">
        <f>IF(AND(Inputs!$CO239=0,BD$3&gt;=Inputs!$CM239),1,IF(AND(BD$3&gt;=Inputs!$CM239,BD$3&lt;Inputs!$CN239),1,IF(AND(BD$3=Inputs!$CN239,BD$3=Inputs!$CO239),1,IF(OR(AND(BD$3=Inputs!$CN239+1,Inputs!$CN239=Inputs!$CO239),AND(BD$3=Inputs!$CN239+2,Inputs!$CN239=Inputs!$CO239)),0,IF(BD$3=Inputs!$CN239,0.8,IF(BD$3=Inputs!$CN239+1,0.6,IF(BD$3=Inputs!$CN239+2,0.4,IF(BD$3=Inputs!$CO239,0.2,IF(AND(BD$3&gt;=Inputs!$CL239,BD$3&lt;Inputs!$CM239),(BD$3-Inputs!$CL239+1)/(Inputs!$AI239+1),0)))))))))</f>
        <v>0</v>
      </c>
      <c r="BE241" s="27">
        <f>IF(AND(Inputs!$CO239=0,BE$3&gt;=Inputs!$CM239),1,IF(AND(BE$3&gt;=Inputs!$CM239,BE$3&lt;Inputs!$CN239),1,IF(AND(BE$3=Inputs!$CN239,BE$3=Inputs!$CO239),1,IF(OR(AND(BE$3=Inputs!$CN239+1,Inputs!$CN239=Inputs!$CO239),AND(BE$3=Inputs!$CN239+2,Inputs!$CN239=Inputs!$CO239)),0,IF(BE$3=Inputs!$CN239,0.8,IF(BE$3=Inputs!$CN239+1,0.6,IF(BE$3=Inputs!$CN239+2,0.4,IF(BE$3=Inputs!$CO239,0.2,IF(AND(BE$3&gt;=Inputs!$CL239,BE$3&lt;Inputs!$CM239),(BE$3-Inputs!$CL239+1)/(Inputs!$AI239+1),0)))))))))</f>
        <v>0</v>
      </c>
      <c r="BF241" s="27">
        <f>IF(AND(Inputs!$CO239=0,BF$3&gt;=Inputs!$CM239),1,IF(AND(BF$3&gt;=Inputs!$CM239,BF$3&lt;Inputs!$CN239),1,IF(AND(BF$3=Inputs!$CN239,BF$3=Inputs!$CO239),1,IF(OR(AND(BF$3=Inputs!$CN239+1,Inputs!$CN239=Inputs!$CO239),AND(BF$3=Inputs!$CN239+2,Inputs!$CN239=Inputs!$CO239)),0,IF(BF$3=Inputs!$CN239,0.8,IF(BF$3=Inputs!$CN239+1,0.6,IF(BF$3=Inputs!$CN239+2,0.4,IF(BF$3=Inputs!$CO239,0.2,IF(AND(BF$3&gt;=Inputs!$CL239,BF$3&lt;Inputs!$CM239),(BF$3-Inputs!$CL239+1)/(Inputs!$AI239+1),0)))))))))</f>
        <v>0</v>
      </c>
      <c r="BG241" s="27">
        <f>IF(AND(Inputs!$CO239=0,BG$3&gt;=Inputs!$CM239),1,IF(AND(BG$3&gt;=Inputs!$CM239,BG$3&lt;Inputs!$CN239),1,IF(AND(BG$3=Inputs!$CN239,BG$3=Inputs!$CO239),1,IF(OR(AND(BG$3=Inputs!$CN239+1,Inputs!$CN239=Inputs!$CO239),AND(BG$3=Inputs!$CN239+2,Inputs!$CN239=Inputs!$CO239)),0,IF(BG$3=Inputs!$CN239,0.8,IF(BG$3=Inputs!$CN239+1,0.6,IF(BG$3=Inputs!$CN239+2,0.4,IF(BG$3=Inputs!$CO239,0.2,IF(AND(BG$3&gt;=Inputs!$CL239,BG$3&lt;Inputs!$CM239),(BG$3-Inputs!$CL239+1)/(Inputs!$AI239+1),0)))))))))</f>
        <v>0</v>
      </c>
      <c r="BH241" s="27">
        <f>IF(AND(Inputs!$CO239=0,BH$3&gt;=Inputs!$CM239),1,IF(AND(BH$3&gt;=Inputs!$CM239,BH$3&lt;Inputs!$CN239),1,IF(AND(BH$3=Inputs!$CN239,BH$3=Inputs!$CO239),1,IF(OR(AND(BH$3=Inputs!$CN239+1,Inputs!$CN239=Inputs!$CO239),AND(BH$3=Inputs!$CN239+2,Inputs!$CN239=Inputs!$CO239)),0,IF(BH$3=Inputs!$CN239,0.8,IF(BH$3=Inputs!$CN239+1,0.6,IF(BH$3=Inputs!$CN239+2,0.4,IF(BH$3=Inputs!$CO239,0.2,IF(AND(BH$3&gt;=Inputs!$CL239,BH$3&lt;Inputs!$CM239),(BH$3-Inputs!$CL239+1)/(Inputs!$AI239+1),0)))))))))</f>
        <v>0</v>
      </c>
      <c r="BI241" s="27">
        <f>IF(AND(Inputs!$CO239=0,BI$3&gt;=Inputs!$CM239),1,IF(AND(BI$3&gt;=Inputs!$CM239,BI$3&lt;Inputs!$CN239),1,IF(AND(BI$3=Inputs!$CN239,BI$3=Inputs!$CO239),1,IF(OR(AND(BI$3=Inputs!$CN239+1,Inputs!$CN239=Inputs!$CO239),AND(BI$3=Inputs!$CN239+2,Inputs!$CN239=Inputs!$CO239)),0,IF(BI$3=Inputs!$CN239,0.8,IF(BI$3=Inputs!$CN239+1,0.6,IF(BI$3=Inputs!$CN239+2,0.4,IF(BI$3=Inputs!$CO239,0.2,IF(AND(BI$3&gt;=Inputs!$CL239,BI$3&lt;Inputs!$CM239),(BI$3-Inputs!$CL239+1)/(Inputs!$AI239+1),0)))))))))</f>
        <v>0</v>
      </c>
      <c r="BJ241" s="27">
        <f>IF(AND(Inputs!$CO239=0,BJ$3&gt;=Inputs!$CM239),1,IF(AND(BJ$3&gt;=Inputs!$CM239,BJ$3&lt;Inputs!$CN239),1,IF(AND(BJ$3=Inputs!$CN239,BJ$3=Inputs!$CO239),1,IF(OR(AND(BJ$3=Inputs!$CN239+1,Inputs!$CN239=Inputs!$CO239),AND(BJ$3=Inputs!$CN239+2,Inputs!$CN239=Inputs!$CO239)),0,IF(BJ$3=Inputs!$CN239,0.8,IF(BJ$3=Inputs!$CN239+1,0.6,IF(BJ$3=Inputs!$CN239+2,0.4,IF(BJ$3=Inputs!$CO239,0.2,IF(AND(BJ$3&gt;=Inputs!$CL239,BJ$3&lt;Inputs!$CM239),(BJ$3-Inputs!$CL239+1)/(Inputs!$AI239+1),0)))))))))</f>
        <v>0</v>
      </c>
      <c r="BK241" s="27">
        <f>IF(AND(Inputs!$CO239=0,BK$3&gt;=Inputs!$CM239),1,IF(AND(BK$3&gt;=Inputs!$CM239,BK$3&lt;Inputs!$CN239),1,IF(AND(BK$3=Inputs!$CN239,BK$3=Inputs!$CO239),1,IF(OR(AND(BK$3=Inputs!$CN239+1,Inputs!$CN239=Inputs!$CO239),AND(BK$3=Inputs!$CN239+2,Inputs!$CN239=Inputs!$CO239)),0,IF(BK$3=Inputs!$CN239,0.8,IF(BK$3=Inputs!$CN239+1,0.6,IF(BK$3=Inputs!$CN239+2,0.4,IF(BK$3=Inputs!$CO239,0.2,IF(AND(BK$3&gt;=Inputs!$CL239,BK$3&lt;Inputs!$CM239),(BK$3-Inputs!$CL239+1)/(Inputs!$AI239+1),0)))))))))</f>
        <v>0</v>
      </c>
      <c r="BL241" s="27">
        <f>IF(AND(Inputs!$CO239=0,BL$3&gt;=Inputs!$CM239),1,IF(AND(BL$3&gt;=Inputs!$CM239,BL$3&lt;Inputs!$CN239),1,IF(AND(BL$3=Inputs!$CN239,BL$3=Inputs!$CO239),1,IF(OR(AND(BL$3=Inputs!$CN239+1,Inputs!$CN239=Inputs!$CO239),AND(BL$3=Inputs!$CN239+2,Inputs!$CN239=Inputs!$CO239)),0,IF(BL$3=Inputs!$CN239,0.8,IF(BL$3=Inputs!$CN239+1,0.6,IF(BL$3=Inputs!$CN239+2,0.4,IF(BL$3=Inputs!$CO239,0.2,IF(AND(BL$3&gt;=Inputs!$CL239,BL$3&lt;Inputs!$CM239),(BL$3-Inputs!$CL239+1)/(Inputs!$AI239+1),0)))))))))</f>
        <v>0</v>
      </c>
      <c r="BM241" s="27">
        <f>IF(AND(Inputs!$CO239=0,BM$3&gt;=Inputs!$CM239),1,IF(AND(BM$3&gt;=Inputs!$CM239,BM$3&lt;Inputs!$CN239),1,IF(AND(BM$3=Inputs!$CN239,BM$3=Inputs!$CO239),1,IF(OR(AND(BM$3=Inputs!$CN239+1,Inputs!$CN239=Inputs!$CO239),AND(BM$3=Inputs!$CN239+2,Inputs!$CN239=Inputs!$CO239)),0,IF(BM$3=Inputs!$CN239,0.8,IF(BM$3=Inputs!$CN239+1,0.6,IF(BM$3=Inputs!$CN239+2,0.4,IF(BM$3=Inputs!$CO239,0.2,IF(AND(BM$3&gt;=Inputs!$CL239,BM$3&lt;Inputs!$CM239),(BM$3-Inputs!$CL239+1)/(Inputs!$AI239+1),0)))))))))</f>
        <v>0</v>
      </c>
    </row>
    <row r="242" spans="1:65">
      <c r="A242" s="7" t="str">
        <f>IF(Inputs!A240="","",Inputs!A240)</f>
        <v/>
      </c>
      <c r="B242" t="str">
        <f>IF(Inputs!B240="","",Inputs!B240)</f>
        <v/>
      </c>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292"/>
      <c r="AB242" s="292"/>
      <c r="AC242" s="292"/>
      <c r="AD242" s="292"/>
      <c r="AE242" s="292"/>
      <c r="AF242" s="292"/>
      <c r="AG242" s="50">
        <f t="shared" si="9"/>
        <v>0</v>
      </c>
      <c r="AH242" s="42">
        <f t="shared" si="8"/>
        <v>0</v>
      </c>
      <c r="AJ242" s="27">
        <f>IF(AND(Inputs!$CO240=0,AJ$3&gt;=Inputs!$CM240),1,IF(AND(AJ$3&gt;=Inputs!$CM240,AJ$3&lt;Inputs!$CN240),1,IF(AND(AJ$3=Inputs!$CN240,AJ$3=Inputs!$CO240),1,IF(OR(AND(AJ$3=Inputs!$CN240+1,Inputs!$CN240=Inputs!$CO240),AND(AJ$3=Inputs!$CN240+2,Inputs!$CN240=Inputs!$CO240)),0,IF(AJ$3=Inputs!$CN240,0.8,IF(AJ$3=Inputs!$CN240+1,0.6,IF(AJ$3=Inputs!$CN240+2,0.4,IF(AJ$3=Inputs!$CO240,0.2,IF(AND(AJ$3&gt;=Inputs!$CL240,AJ$3&lt;Inputs!$CM240),(AJ$3-Inputs!$CL240+1)/(Inputs!$AI240+1),0)))))))))</f>
        <v>0</v>
      </c>
      <c r="AK242" s="27">
        <f>IF(AND(Inputs!$CO240=0,AK$3&gt;=Inputs!$CM240),1,IF(AND(AK$3&gt;=Inputs!$CM240,AK$3&lt;Inputs!$CN240),1,IF(AND(AK$3=Inputs!$CN240,AK$3=Inputs!$CO240),1,IF(OR(AND(AK$3=Inputs!$CN240+1,Inputs!$CN240=Inputs!$CO240),AND(AK$3=Inputs!$CN240+2,Inputs!$CN240=Inputs!$CO240)),0,IF(AK$3=Inputs!$CN240,0.8,IF(AK$3=Inputs!$CN240+1,0.6,IF(AK$3=Inputs!$CN240+2,0.4,IF(AK$3=Inputs!$CO240,0.2,IF(AND(AK$3&gt;=Inputs!$CL240,AK$3&lt;Inputs!$CM240),(AK$3-Inputs!$CL240+1)/(Inputs!$AI240+1),0)))))))))</f>
        <v>0</v>
      </c>
      <c r="AL242" s="27">
        <f>IF(AND(Inputs!$CO240=0,AL$3&gt;=Inputs!$CM240),1,IF(AND(AL$3&gt;=Inputs!$CM240,AL$3&lt;Inputs!$CN240),1,IF(AND(AL$3=Inputs!$CN240,AL$3=Inputs!$CO240),1,IF(OR(AND(AL$3=Inputs!$CN240+1,Inputs!$CN240=Inputs!$CO240),AND(AL$3=Inputs!$CN240+2,Inputs!$CN240=Inputs!$CO240)),0,IF(AL$3=Inputs!$CN240,0.8,IF(AL$3=Inputs!$CN240+1,0.6,IF(AL$3=Inputs!$CN240+2,0.4,IF(AL$3=Inputs!$CO240,0.2,IF(AND(AL$3&gt;=Inputs!$CL240,AL$3&lt;Inputs!$CM240),(AL$3-Inputs!$CL240+1)/(Inputs!$AI240+1),0)))))))))</f>
        <v>0</v>
      </c>
      <c r="AM242" s="27">
        <f>IF(AND(Inputs!$CO240=0,AM$3&gt;=Inputs!$CM240),1,IF(AND(AM$3&gt;=Inputs!$CM240,AM$3&lt;Inputs!$CN240),1,IF(AND(AM$3=Inputs!$CN240,AM$3=Inputs!$CO240),1,IF(OR(AND(AM$3=Inputs!$CN240+1,Inputs!$CN240=Inputs!$CO240),AND(AM$3=Inputs!$CN240+2,Inputs!$CN240=Inputs!$CO240)),0,IF(AM$3=Inputs!$CN240,0.8,IF(AM$3=Inputs!$CN240+1,0.6,IF(AM$3=Inputs!$CN240+2,0.4,IF(AM$3=Inputs!$CO240,0.2,IF(AND(AM$3&gt;=Inputs!$CL240,AM$3&lt;Inputs!$CM240),(AM$3-Inputs!$CL240+1)/(Inputs!$AI240+1),0)))))))))</f>
        <v>0</v>
      </c>
      <c r="AN242" s="27">
        <f>IF(AND(Inputs!$CO240=0,AN$3&gt;=Inputs!$CM240),1,IF(AND(AN$3&gt;=Inputs!$CM240,AN$3&lt;Inputs!$CN240),1,IF(AND(AN$3=Inputs!$CN240,AN$3=Inputs!$CO240),1,IF(OR(AND(AN$3=Inputs!$CN240+1,Inputs!$CN240=Inputs!$CO240),AND(AN$3=Inputs!$CN240+2,Inputs!$CN240=Inputs!$CO240)),0,IF(AN$3=Inputs!$CN240,0.8,IF(AN$3=Inputs!$CN240+1,0.6,IF(AN$3=Inputs!$CN240+2,0.4,IF(AN$3=Inputs!$CO240,0.2,IF(AND(AN$3&gt;=Inputs!$CL240,AN$3&lt;Inputs!$CM240),(AN$3-Inputs!$CL240+1)/(Inputs!$AI240+1),0)))))))))</f>
        <v>0</v>
      </c>
      <c r="AO242" s="27">
        <f>IF(AND(Inputs!$CO240=0,AO$3&gt;=Inputs!$CM240),1,IF(AND(AO$3&gt;=Inputs!$CM240,AO$3&lt;Inputs!$CN240),1,IF(AND(AO$3=Inputs!$CN240,AO$3=Inputs!$CO240),1,IF(OR(AND(AO$3=Inputs!$CN240+1,Inputs!$CN240=Inputs!$CO240),AND(AO$3=Inputs!$CN240+2,Inputs!$CN240=Inputs!$CO240)),0,IF(AO$3=Inputs!$CN240,0.8,IF(AO$3=Inputs!$CN240+1,0.6,IF(AO$3=Inputs!$CN240+2,0.4,IF(AO$3=Inputs!$CO240,0.2,IF(AND(AO$3&gt;=Inputs!$CL240,AO$3&lt;Inputs!$CM240),(AO$3-Inputs!$CL240+1)/(Inputs!$AI240+1),0)))))))))</f>
        <v>0</v>
      </c>
      <c r="AP242" s="27">
        <f>IF(AND(Inputs!$CO240=0,AP$3&gt;=Inputs!$CM240),1,IF(AND(AP$3&gt;=Inputs!$CM240,AP$3&lt;Inputs!$CN240),1,IF(AND(AP$3=Inputs!$CN240,AP$3=Inputs!$CO240),1,IF(OR(AND(AP$3=Inputs!$CN240+1,Inputs!$CN240=Inputs!$CO240),AND(AP$3=Inputs!$CN240+2,Inputs!$CN240=Inputs!$CO240)),0,IF(AP$3=Inputs!$CN240,0.8,IF(AP$3=Inputs!$CN240+1,0.6,IF(AP$3=Inputs!$CN240+2,0.4,IF(AP$3=Inputs!$CO240,0.2,IF(AND(AP$3&gt;=Inputs!$CL240,AP$3&lt;Inputs!$CM240),(AP$3-Inputs!$CL240+1)/(Inputs!$AI240+1),0)))))))))</f>
        <v>0</v>
      </c>
      <c r="AQ242" s="27">
        <f>IF(AND(Inputs!$CO240=0,AQ$3&gt;=Inputs!$CM240),1,IF(AND(AQ$3&gt;=Inputs!$CM240,AQ$3&lt;Inputs!$CN240),1,IF(AND(AQ$3=Inputs!$CN240,AQ$3=Inputs!$CO240),1,IF(OR(AND(AQ$3=Inputs!$CN240+1,Inputs!$CN240=Inputs!$CO240),AND(AQ$3=Inputs!$CN240+2,Inputs!$CN240=Inputs!$CO240)),0,IF(AQ$3=Inputs!$CN240,0.8,IF(AQ$3=Inputs!$CN240+1,0.6,IF(AQ$3=Inputs!$CN240+2,0.4,IF(AQ$3=Inputs!$CO240,0.2,IF(AND(AQ$3&gt;=Inputs!$CL240,AQ$3&lt;Inputs!$CM240),(AQ$3-Inputs!$CL240+1)/(Inputs!$AI240+1),0)))))))))</f>
        <v>0</v>
      </c>
      <c r="AR242" s="27">
        <f>IF(AND(Inputs!$CO240=0,AR$3&gt;=Inputs!$CM240),1,IF(AND(AR$3&gt;=Inputs!$CM240,AR$3&lt;Inputs!$CN240),1,IF(AND(AR$3=Inputs!$CN240,AR$3=Inputs!$CO240),1,IF(OR(AND(AR$3=Inputs!$CN240+1,Inputs!$CN240=Inputs!$CO240),AND(AR$3=Inputs!$CN240+2,Inputs!$CN240=Inputs!$CO240)),0,IF(AR$3=Inputs!$CN240,0.8,IF(AR$3=Inputs!$CN240+1,0.6,IF(AR$3=Inputs!$CN240+2,0.4,IF(AR$3=Inputs!$CO240,0.2,IF(AND(AR$3&gt;=Inputs!$CL240,AR$3&lt;Inputs!$CM240),(AR$3-Inputs!$CL240+1)/(Inputs!$AI240+1),0)))))))))</f>
        <v>0</v>
      </c>
      <c r="AS242" s="27">
        <f>IF(AND(Inputs!$CO240=0,AS$3&gt;=Inputs!$CM240),1,IF(AND(AS$3&gt;=Inputs!$CM240,AS$3&lt;Inputs!$CN240),1,IF(AND(AS$3=Inputs!$CN240,AS$3=Inputs!$CO240),1,IF(OR(AND(AS$3=Inputs!$CN240+1,Inputs!$CN240=Inputs!$CO240),AND(AS$3=Inputs!$CN240+2,Inputs!$CN240=Inputs!$CO240)),0,IF(AS$3=Inputs!$CN240,0.8,IF(AS$3=Inputs!$CN240+1,0.6,IF(AS$3=Inputs!$CN240+2,0.4,IF(AS$3=Inputs!$CO240,0.2,IF(AND(AS$3&gt;=Inputs!$CL240,AS$3&lt;Inputs!$CM240),(AS$3-Inputs!$CL240+1)/(Inputs!$AI240+1),0)))))))))</f>
        <v>0</v>
      </c>
      <c r="AT242" s="27">
        <f>IF(AND(Inputs!$CO240=0,AT$3&gt;=Inputs!$CM240),1,IF(AND(AT$3&gt;=Inputs!$CM240,AT$3&lt;Inputs!$CN240),1,IF(AND(AT$3=Inputs!$CN240,AT$3=Inputs!$CO240),1,IF(OR(AND(AT$3=Inputs!$CN240+1,Inputs!$CN240=Inputs!$CO240),AND(AT$3=Inputs!$CN240+2,Inputs!$CN240=Inputs!$CO240)),0,IF(AT$3=Inputs!$CN240,0.8,IF(AT$3=Inputs!$CN240+1,0.6,IF(AT$3=Inputs!$CN240+2,0.4,IF(AT$3=Inputs!$CO240,0.2,IF(AND(AT$3&gt;=Inputs!$CL240,AT$3&lt;Inputs!$CM240),(AT$3-Inputs!$CL240+1)/(Inputs!$AI240+1),0)))))))))</f>
        <v>0</v>
      </c>
      <c r="AU242" s="27">
        <f>IF(AND(Inputs!$CO240=0,AU$3&gt;=Inputs!$CM240),1,IF(AND(AU$3&gt;=Inputs!$CM240,AU$3&lt;Inputs!$CN240),1,IF(AND(AU$3=Inputs!$CN240,AU$3=Inputs!$CO240),1,IF(OR(AND(AU$3=Inputs!$CN240+1,Inputs!$CN240=Inputs!$CO240),AND(AU$3=Inputs!$CN240+2,Inputs!$CN240=Inputs!$CO240)),0,IF(AU$3=Inputs!$CN240,0.8,IF(AU$3=Inputs!$CN240+1,0.6,IF(AU$3=Inputs!$CN240+2,0.4,IF(AU$3=Inputs!$CO240,0.2,IF(AND(AU$3&gt;=Inputs!$CL240,AU$3&lt;Inputs!$CM240),(AU$3-Inputs!$CL240+1)/(Inputs!$AI240+1),0)))))))))</f>
        <v>0</v>
      </c>
      <c r="AV242" s="27">
        <f>IF(AND(Inputs!$CO240=0,AV$3&gt;=Inputs!$CM240),1,IF(AND(AV$3&gt;=Inputs!$CM240,AV$3&lt;Inputs!$CN240),1,IF(AND(AV$3=Inputs!$CN240,AV$3=Inputs!$CO240),1,IF(OR(AND(AV$3=Inputs!$CN240+1,Inputs!$CN240=Inputs!$CO240),AND(AV$3=Inputs!$CN240+2,Inputs!$CN240=Inputs!$CO240)),0,IF(AV$3=Inputs!$CN240,0.8,IF(AV$3=Inputs!$CN240+1,0.6,IF(AV$3=Inputs!$CN240+2,0.4,IF(AV$3=Inputs!$CO240,0.2,IF(AND(AV$3&gt;=Inputs!$CL240,AV$3&lt;Inputs!$CM240),(AV$3-Inputs!$CL240+1)/(Inputs!$AI240+1),0)))))))))</f>
        <v>0</v>
      </c>
      <c r="AW242" s="27">
        <f>IF(AND(Inputs!$CO240=0,AW$3&gt;=Inputs!$CM240),1,IF(AND(AW$3&gt;=Inputs!$CM240,AW$3&lt;Inputs!$CN240),1,IF(AND(AW$3=Inputs!$CN240,AW$3=Inputs!$CO240),1,IF(OR(AND(AW$3=Inputs!$CN240+1,Inputs!$CN240=Inputs!$CO240),AND(AW$3=Inputs!$CN240+2,Inputs!$CN240=Inputs!$CO240)),0,IF(AW$3=Inputs!$CN240,0.8,IF(AW$3=Inputs!$CN240+1,0.6,IF(AW$3=Inputs!$CN240+2,0.4,IF(AW$3=Inputs!$CO240,0.2,IF(AND(AW$3&gt;=Inputs!$CL240,AW$3&lt;Inputs!$CM240),(AW$3-Inputs!$CL240+1)/(Inputs!$AI240+1),0)))))))))</f>
        <v>0</v>
      </c>
      <c r="AX242" s="27">
        <f>IF(AND(Inputs!$CO240=0,AX$3&gt;=Inputs!$CM240),1,IF(AND(AX$3&gt;=Inputs!$CM240,AX$3&lt;Inputs!$CN240),1,IF(AND(AX$3=Inputs!$CN240,AX$3=Inputs!$CO240),1,IF(OR(AND(AX$3=Inputs!$CN240+1,Inputs!$CN240=Inputs!$CO240),AND(AX$3=Inputs!$CN240+2,Inputs!$CN240=Inputs!$CO240)),0,IF(AX$3=Inputs!$CN240,0.8,IF(AX$3=Inputs!$CN240+1,0.6,IF(AX$3=Inputs!$CN240+2,0.4,IF(AX$3=Inputs!$CO240,0.2,IF(AND(AX$3&gt;=Inputs!$CL240,AX$3&lt;Inputs!$CM240),(AX$3-Inputs!$CL240+1)/(Inputs!$AI240+1),0)))))))))</f>
        <v>0</v>
      </c>
      <c r="AY242" s="27">
        <f>IF(AND(Inputs!$CO240=0,AY$3&gt;=Inputs!$CM240),1,IF(AND(AY$3&gt;=Inputs!$CM240,AY$3&lt;Inputs!$CN240),1,IF(AND(AY$3=Inputs!$CN240,AY$3=Inputs!$CO240),1,IF(OR(AND(AY$3=Inputs!$CN240+1,Inputs!$CN240=Inputs!$CO240),AND(AY$3=Inputs!$CN240+2,Inputs!$CN240=Inputs!$CO240)),0,IF(AY$3=Inputs!$CN240,0.8,IF(AY$3=Inputs!$CN240+1,0.6,IF(AY$3=Inputs!$CN240+2,0.4,IF(AY$3=Inputs!$CO240,0.2,IF(AND(AY$3&gt;=Inputs!$CL240,AY$3&lt;Inputs!$CM240),(AY$3-Inputs!$CL240+1)/(Inputs!$AI240+1),0)))))))))</f>
        <v>0</v>
      </c>
      <c r="AZ242" s="27">
        <f>IF(AND(Inputs!$CO240=0,AZ$3&gt;=Inputs!$CM240),1,IF(AND(AZ$3&gt;=Inputs!$CM240,AZ$3&lt;Inputs!$CN240),1,IF(AND(AZ$3=Inputs!$CN240,AZ$3=Inputs!$CO240),1,IF(OR(AND(AZ$3=Inputs!$CN240+1,Inputs!$CN240=Inputs!$CO240),AND(AZ$3=Inputs!$CN240+2,Inputs!$CN240=Inputs!$CO240)),0,IF(AZ$3=Inputs!$CN240,0.8,IF(AZ$3=Inputs!$CN240+1,0.6,IF(AZ$3=Inputs!$CN240+2,0.4,IF(AZ$3=Inputs!$CO240,0.2,IF(AND(AZ$3&gt;=Inputs!$CL240,AZ$3&lt;Inputs!$CM240),(AZ$3-Inputs!$CL240+1)/(Inputs!$AI240+1),0)))))))))</f>
        <v>0</v>
      </c>
      <c r="BA242" s="27">
        <f>IF(AND(Inputs!$CO240=0,BA$3&gt;=Inputs!$CM240),1,IF(AND(BA$3&gt;=Inputs!$CM240,BA$3&lt;Inputs!$CN240),1,IF(AND(BA$3=Inputs!$CN240,BA$3=Inputs!$CO240),1,IF(OR(AND(BA$3=Inputs!$CN240+1,Inputs!$CN240=Inputs!$CO240),AND(BA$3=Inputs!$CN240+2,Inputs!$CN240=Inputs!$CO240)),0,IF(BA$3=Inputs!$CN240,0.8,IF(BA$3=Inputs!$CN240+1,0.6,IF(BA$3=Inputs!$CN240+2,0.4,IF(BA$3=Inputs!$CO240,0.2,IF(AND(BA$3&gt;=Inputs!$CL240,BA$3&lt;Inputs!$CM240),(BA$3-Inputs!$CL240+1)/(Inputs!$AI240+1),0)))))))))</f>
        <v>0</v>
      </c>
      <c r="BB242" s="27">
        <f>IF(AND(Inputs!$CO240=0,BB$3&gt;=Inputs!$CM240),1,IF(AND(BB$3&gt;=Inputs!$CM240,BB$3&lt;Inputs!$CN240),1,IF(AND(BB$3=Inputs!$CN240,BB$3=Inputs!$CO240),1,IF(OR(AND(BB$3=Inputs!$CN240+1,Inputs!$CN240=Inputs!$CO240),AND(BB$3=Inputs!$CN240+2,Inputs!$CN240=Inputs!$CO240)),0,IF(BB$3=Inputs!$CN240,0.8,IF(BB$3=Inputs!$CN240+1,0.6,IF(BB$3=Inputs!$CN240+2,0.4,IF(BB$3=Inputs!$CO240,0.2,IF(AND(BB$3&gt;=Inputs!$CL240,BB$3&lt;Inputs!$CM240),(BB$3-Inputs!$CL240+1)/(Inputs!$AI240+1),0)))))))))</f>
        <v>0</v>
      </c>
      <c r="BC242" s="27">
        <f>IF(AND(Inputs!$CO240=0,BC$3&gt;=Inputs!$CM240),1,IF(AND(BC$3&gt;=Inputs!$CM240,BC$3&lt;Inputs!$CN240),1,IF(AND(BC$3=Inputs!$CN240,BC$3=Inputs!$CO240),1,IF(OR(AND(BC$3=Inputs!$CN240+1,Inputs!$CN240=Inputs!$CO240),AND(BC$3=Inputs!$CN240+2,Inputs!$CN240=Inputs!$CO240)),0,IF(BC$3=Inputs!$CN240,0.8,IF(BC$3=Inputs!$CN240+1,0.6,IF(BC$3=Inputs!$CN240+2,0.4,IF(BC$3=Inputs!$CO240,0.2,IF(AND(BC$3&gt;=Inputs!$CL240,BC$3&lt;Inputs!$CM240),(BC$3-Inputs!$CL240+1)/(Inputs!$AI240+1),0)))))))))</f>
        <v>0</v>
      </c>
      <c r="BD242" s="27">
        <f>IF(AND(Inputs!$CO240=0,BD$3&gt;=Inputs!$CM240),1,IF(AND(BD$3&gt;=Inputs!$CM240,BD$3&lt;Inputs!$CN240),1,IF(AND(BD$3=Inputs!$CN240,BD$3=Inputs!$CO240),1,IF(OR(AND(BD$3=Inputs!$CN240+1,Inputs!$CN240=Inputs!$CO240),AND(BD$3=Inputs!$CN240+2,Inputs!$CN240=Inputs!$CO240)),0,IF(BD$3=Inputs!$CN240,0.8,IF(BD$3=Inputs!$CN240+1,0.6,IF(BD$3=Inputs!$CN240+2,0.4,IF(BD$3=Inputs!$CO240,0.2,IF(AND(BD$3&gt;=Inputs!$CL240,BD$3&lt;Inputs!$CM240),(BD$3-Inputs!$CL240+1)/(Inputs!$AI240+1),0)))))))))</f>
        <v>0</v>
      </c>
      <c r="BE242" s="27">
        <f>IF(AND(Inputs!$CO240=0,BE$3&gt;=Inputs!$CM240),1,IF(AND(BE$3&gt;=Inputs!$CM240,BE$3&lt;Inputs!$CN240),1,IF(AND(BE$3=Inputs!$CN240,BE$3=Inputs!$CO240),1,IF(OR(AND(BE$3=Inputs!$CN240+1,Inputs!$CN240=Inputs!$CO240),AND(BE$3=Inputs!$CN240+2,Inputs!$CN240=Inputs!$CO240)),0,IF(BE$3=Inputs!$CN240,0.8,IF(BE$3=Inputs!$CN240+1,0.6,IF(BE$3=Inputs!$CN240+2,0.4,IF(BE$3=Inputs!$CO240,0.2,IF(AND(BE$3&gt;=Inputs!$CL240,BE$3&lt;Inputs!$CM240),(BE$3-Inputs!$CL240+1)/(Inputs!$AI240+1),0)))))))))</f>
        <v>0</v>
      </c>
      <c r="BF242" s="27">
        <f>IF(AND(Inputs!$CO240=0,BF$3&gt;=Inputs!$CM240),1,IF(AND(BF$3&gt;=Inputs!$CM240,BF$3&lt;Inputs!$CN240),1,IF(AND(BF$3=Inputs!$CN240,BF$3=Inputs!$CO240),1,IF(OR(AND(BF$3=Inputs!$CN240+1,Inputs!$CN240=Inputs!$CO240),AND(BF$3=Inputs!$CN240+2,Inputs!$CN240=Inputs!$CO240)),0,IF(BF$3=Inputs!$CN240,0.8,IF(BF$3=Inputs!$CN240+1,0.6,IF(BF$3=Inputs!$CN240+2,0.4,IF(BF$3=Inputs!$CO240,0.2,IF(AND(BF$3&gt;=Inputs!$CL240,BF$3&lt;Inputs!$CM240),(BF$3-Inputs!$CL240+1)/(Inputs!$AI240+1),0)))))))))</f>
        <v>0</v>
      </c>
      <c r="BG242" s="27">
        <f>IF(AND(Inputs!$CO240=0,BG$3&gt;=Inputs!$CM240),1,IF(AND(BG$3&gt;=Inputs!$CM240,BG$3&lt;Inputs!$CN240),1,IF(AND(BG$3=Inputs!$CN240,BG$3=Inputs!$CO240),1,IF(OR(AND(BG$3=Inputs!$CN240+1,Inputs!$CN240=Inputs!$CO240),AND(BG$3=Inputs!$CN240+2,Inputs!$CN240=Inputs!$CO240)),0,IF(BG$3=Inputs!$CN240,0.8,IF(BG$3=Inputs!$CN240+1,0.6,IF(BG$3=Inputs!$CN240+2,0.4,IF(BG$3=Inputs!$CO240,0.2,IF(AND(BG$3&gt;=Inputs!$CL240,BG$3&lt;Inputs!$CM240),(BG$3-Inputs!$CL240+1)/(Inputs!$AI240+1),0)))))))))</f>
        <v>0</v>
      </c>
      <c r="BH242" s="27">
        <f>IF(AND(Inputs!$CO240=0,BH$3&gt;=Inputs!$CM240),1,IF(AND(BH$3&gt;=Inputs!$CM240,BH$3&lt;Inputs!$CN240),1,IF(AND(BH$3=Inputs!$CN240,BH$3=Inputs!$CO240),1,IF(OR(AND(BH$3=Inputs!$CN240+1,Inputs!$CN240=Inputs!$CO240),AND(BH$3=Inputs!$CN240+2,Inputs!$CN240=Inputs!$CO240)),0,IF(BH$3=Inputs!$CN240,0.8,IF(BH$3=Inputs!$CN240+1,0.6,IF(BH$3=Inputs!$CN240+2,0.4,IF(BH$3=Inputs!$CO240,0.2,IF(AND(BH$3&gt;=Inputs!$CL240,BH$3&lt;Inputs!$CM240),(BH$3-Inputs!$CL240+1)/(Inputs!$AI240+1),0)))))))))</f>
        <v>0</v>
      </c>
      <c r="BI242" s="27">
        <f>IF(AND(Inputs!$CO240=0,BI$3&gt;=Inputs!$CM240),1,IF(AND(BI$3&gt;=Inputs!$CM240,BI$3&lt;Inputs!$CN240),1,IF(AND(BI$3=Inputs!$CN240,BI$3=Inputs!$CO240),1,IF(OR(AND(BI$3=Inputs!$CN240+1,Inputs!$CN240=Inputs!$CO240),AND(BI$3=Inputs!$CN240+2,Inputs!$CN240=Inputs!$CO240)),0,IF(BI$3=Inputs!$CN240,0.8,IF(BI$3=Inputs!$CN240+1,0.6,IF(BI$3=Inputs!$CN240+2,0.4,IF(BI$3=Inputs!$CO240,0.2,IF(AND(BI$3&gt;=Inputs!$CL240,BI$3&lt;Inputs!$CM240),(BI$3-Inputs!$CL240+1)/(Inputs!$AI240+1),0)))))))))</f>
        <v>0</v>
      </c>
      <c r="BJ242" s="27">
        <f>IF(AND(Inputs!$CO240=0,BJ$3&gt;=Inputs!$CM240),1,IF(AND(BJ$3&gt;=Inputs!$CM240,BJ$3&lt;Inputs!$CN240),1,IF(AND(BJ$3=Inputs!$CN240,BJ$3=Inputs!$CO240),1,IF(OR(AND(BJ$3=Inputs!$CN240+1,Inputs!$CN240=Inputs!$CO240),AND(BJ$3=Inputs!$CN240+2,Inputs!$CN240=Inputs!$CO240)),0,IF(BJ$3=Inputs!$CN240,0.8,IF(BJ$3=Inputs!$CN240+1,0.6,IF(BJ$3=Inputs!$CN240+2,0.4,IF(BJ$3=Inputs!$CO240,0.2,IF(AND(BJ$3&gt;=Inputs!$CL240,BJ$3&lt;Inputs!$CM240),(BJ$3-Inputs!$CL240+1)/(Inputs!$AI240+1),0)))))))))</f>
        <v>0</v>
      </c>
      <c r="BK242" s="27">
        <f>IF(AND(Inputs!$CO240=0,BK$3&gt;=Inputs!$CM240),1,IF(AND(BK$3&gt;=Inputs!$CM240,BK$3&lt;Inputs!$CN240),1,IF(AND(BK$3=Inputs!$CN240,BK$3=Inputs!$CO240),1,IF(OR(AND(BK$3=Inputs!$CN240+1,Inputs!$CN240=Inputs!$CO240),AND(BK$3=Inputs!$CN240+2,Inputs!$CN240=Inputs!$CO240)),0,IF(BK$3=Inputs!$CN240,0.8,IF(BK$3=Inputs!$CN240+1,0.6,IF(BK$3=Inputs!$CN240+2,0.4,IF(BK$3=Inputs!$CO240,0.2,IF(AND(BK$3&gt;=Inputs!$CL240,BK$3&lt;Inputs!$CM240),(BK$3-Inputs!$CL240+1)/(Inputs!$AI240+1),0)))))))))</f>
        <v>0</v>
      </c>
      <c r="BL242" s="27">
        <f>IF(AND(Inputs!$CO240=0,BL$3&gt;=Inputs!$CM240),1,IF(AND(BL$3&gt;=Inputs!$CM240,BL$3&lt;Inputs!$CN240),1,IF(AND(BL$3=Inputs!$CN240,BL$3=Inputs!$CO240),1,IF(OR(AND(BL$3=Inputs!$CN240+1,Inputs!$CN240=Inputs!$CO240),AND(BL$3=Inputs!$CN240+2,Inputs!$CN240=Inputs!$CO240)),0,IF(BL$3=Inputs!$CN240,0.8,IF(BL$3=Inputs!$CN240+1,0.6,IF(BL$3=Inputs!$CN240+2,0.4,IF(BL$3=Inputs!$CO240,0.2,IF(AND(BL$3&gt;=Inputs!$CL240,BL$3&lt;Inputs!$CM240),(BL$3-Inputs!$CL240+1)/(Inputs!$AI240+1),0)))))))))</f>
        <v>0</v>
      </c>
      <c r="BM242" s="27">
        <f>IF(AND(Inputs!$CO240=0,BM$3&gt;=Inputs!$CM240),1,IF(AND(BM$3&gt;=Inputs!$CM240,BM$3&lt;Inputs!$CN240),1,IF(AND(BM$3=Inputs!$CN240,BM$3=Inputs!$CO240),1,IF(OR(AND(BM$3=Inputs!$CN240+1,Inputs!$CN240=Inputs!$CO240),AND(BM$3=Inputs!$CN240+2,Inputs!$CN240=Inputs!$CO240)),0,IF(BM$3=Inputs!$CN240,0.8,IF(BM$3=Inputs!$CN240+1,0.6,IF(BM$3=Inputs!$CN240+2,0.4,IF(BM$3=Inputs!$CO240,0.2,IF(AND(BM$3&gt;=Inputs!$CL240,BM$3&lt;Inputs!$CM240),(BM$3-Inputs!$CL240+1)/(Inputs!$AI240+1),0)))))))))</f>
        <v>0</v>
      </c>
    </row>
    <row r="243" spans="1:65">
      <c r="A243" s="7" t="str">
        <f>IF(Inputs!A241="","",Inputs!A241)</f>
        <v/>
      </c>
      <c r="B243" t="str">
        <f>IF(Inputs!B241="","",Inputs!B241)</f>
        <v/>
      </c>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c r="AE243" s="292"/>
      <c r="AF243" s="292"/>
      <c r="AG243" s="50">
        <f t="shared" si="9"/>
        <v>0</v>
      </c>
      <c r="AH243" s="42">
        <f t="shared" si="8"/>
        <v>0</v>
      </c>
      <c r="AJ243" s="27">
        <f>IF(AND(Inputs!$CO241=0,AJ$3&gt;=Inputs!$CM241),1,IF(AND(AJ$3&gt;=Inputs!$CM241,AJ$3&lt;Inputs!$CN241),1,IF(AND(AJ$3=Inputs!$CN241,AJ$3=Inputs!$CO241),1,IF(OR(AND(AJ$3=Inputs!$CN241+1,Inputs!$CN241=Inputs!$CO241),AND(AJ$3=Inputs!$CN241+2,Inputs!$CN241=Inputs!$CO241)),0,IF(AJ$3=Inputs!$CN241,0.8,IF(AJ$3=Inputs!$CN241+1,0.6,IF(AJ$3=Inputs!$CN241+2,0.4,IF(AJ$3=Inputs!$CO241,0.2,IF(AND(AJ$3&gt;=Inputs!$CL241,AJ$3&lt;Inputs!$CM241),(AJ$3-Inputs!$CL241+1)/(Inputs!$AI241+1),0)))))))))</f>
        <v>0</v>
      </c>
      <c r="AK243" s="27">
        <f>IF(AND(Inputs!$CO241=0,AK$3&gt;=Inputs!$CM241),1,IF(AND(AK$3&gt;=Inputs!$CM241,AK$3&lt;Inputs!$CN241),1,IF(AND(AK$3=Inputs!$CN241,AK$3=Inputs!$CO241),1,IF(OR(AND(AK$3=Inputs!$CN241+1,Inputs!$CN241=Inputs!$CO241),AND(AK$3=Inputs!$CN241+2,Inputs!$CN241=Inputs!$CO241)),0,IF(AK$3=Inputs!$CN241,0.8,IF(AK$3=Inputs!$CN241+1,0.6,IF(AK$3=Inputs!$CN241+2,0.4,IF(AK$3=Inputs!$CO241,0.2,IF(AND(AK$3&gt;=Inputs!$CL241,AK$3&lt;Inputs!$CM241),(AK$3-Inputs!$CL241+1)/(Inputs!$AI241+1),0)))))))))</f>
        <v>0</v>
      </c>
      <c r="AL243" s="27">
        <f>IF(AND(Inputs!$CO241=0,AL$3&gt;=Inputs!$CM241),1,IF(AND(AL$3&gt;=Inputs!$CM241,AL$3&lt;Inputs!$CN241),1,IF(AND(AL$3=Inputs!$CN241,AL$3=Inputs!$CO241),1,IF(OR(AND(AL$3=Inputs!$CN241+1,Inputs!$CN241=Inputs!$CO241),AND(AL$3=Inputs!$CN241+2,Inputs!$CN241=Inputs!$CO241)),0,IF(AL$3=Inputs!$CN241,0.8,IF(AL$3=Inputs!$CN241+1,0.6,IF(AL$3=Inputs!$CN241+2,0.4,IF(AL$3=Inputs!$CO241,0.2,IF(AND(AL$3&gt;=Inputs!$CL241,AL$3&lt;Inputs!$CM241),(AL$3-Inputs!$CL241+1)/(Inputs!$AI241+1),0)))))))))</f>
        <v>0</v>
      </c>
      <c r="AM243" s="27">
        <f>IF(AND(Inputs!$CO241=0,AM$3&gt;=Inputs!$CM241),1,IF(AND(AM$3&gt;=Inputs!$CM241,AM$3&lt;Inputs!$CN241),1,IF(AND(AM$3=Inputs!$CN241,AM$3=Inputs!$CO241),1,IF(OR(AND(AM$3=Inputs!$CN241+1,Inputs!$CN241=Inputs!$CO241),AND(AM$3=Inputs!$CN241+2,Inputs!$CN241=Inputs!$CO241)),0,IF(AM$3=Inputs!$CN241,0.8,IF(AM$3=Inputs!$CN241+1,0.6,IF(AM$3=Inputs!$CN241+2,0.4,IF(AM$3=Inputs!$CO241,0.2,IF(AND(AM$3&gt;=Inputs!$CL241,AM$3&lt;Inputs!$CM241),(AM$3-Inputs!$CL241+1)/(Inputs!$AI241+1),0)))))))))</f>
        <v>0</v>
      </c>
      <c r="AN243" s="27">
        <f>IF(AND(Inputs!$CO241=0,AN$3&gt;=Inputs!$CM241),1,IF(AND(AN$3&gt;=Inputs!$CM241,AN$3&lt;Inputs!$CN241),1,IF(AND(AN$3=Inputs!$CN241,AN$3=Inputs!$CO241),1,IF(OR(AND(AN$3=Inputs!$CN241+1,Inputs!$CN241=Inputs!$CO241),AND(AN$3=Inputs!$CN241+2,Inputs!$CN241=Inputs!$CO241)),0,IF(AN$3=Inputs!$CN241,0.8,IF(AN$3=Inputs!$CN241+1,0.6,IF(AN$3=Inputs!$CN241+2,0.4,IF(AN$3=Inputs!$CO241,0.2,IF(AND(AN$3&gt;=Inputs!$CL241,AN$3&lt;Inputs!$CM241),(AN$3-Inputs!$CL241+1)/(Inputs!$AI241+1),0)))))))))</f>
        <v>0</v>
      </c>
      <c r="AO243" s="27">
        <f>IF(AND(Inputs!$CO241=0,AO$3&gt;=Inputs!$CM241),1,IF(AND(AO$3&gt;=Inputs!$CM241,AO$3&lt;Inputs!$CN241),1,IF(AND(AO$3=Inputs!$CN241,AO$3=Inputs!$CO241),1,IF(OR(AND(AO$3=Inputs!$CN241+1,Inputs!$CN241=Inputs!$CO241),AND(AO$3=Inputs!$CN241+2,Inputs!$CN241=Inputs!$CO241)),0,IF(AO$3=Inputs!$CN241,0.8,IF(AO$3=Inputs!$CN241+1,0.6,IF(AO$3=Inputs!$CN241+2,0.4,IF(AO$3=Inputs!$CO241,0.2,IF(AND(AO$3&gt;=Inputs!$CL241,AO$3&lt;Inputs!$CM241),(AO$3-Inputs!$CL241+1)/(Inputs!$AI241+1),0)))))))))</f>
        <v>0</v>
      </c>
      <c r="AP243" s="27">
        <f>IF(AND(Inputs!$CO241=0,AP$3&gt;=Inputs!$CM241),1,IF(AND(AP$3&gt;=Inputs!$CM241,AP$3&lt;Inputs!$CN241),1,IF(AND(AP$3=Inputs!$CN241,AP$3=Inputs!$CO241),1,IF(OR(AND(AP$3=Inputs!$CN241+1,Inputs!$CN241=Inputs!$CO241),AND(AP$3=Inputs!$CN241+2,Inputs!$CN241=Inputs!$CO241)),0,IF(AP$3=Inputs!$CN241,0.8,IF(AP$3=Inputs!$CN241+1,0.6,IF(AP$3=Inputs!$CN241+2,0.4,IF(AP$3=Inputs!$CO241,0.2,IF(AND(AP$3&gt;=Inputs!$CL241,AP$3&lt;Inputs!$CM241),(AP$3-Inputs!$CL241+1)/(Inputs!$AI241+1),0)))))))))</f>
        <v>0</v>
      </c>
      <c r="AQ243" s="27">
        <f>IF(AND(Inputs!$CO241=0,AQ$3&gt;=Inputs!$CM241),1,IF(AND(AQ$3&gt;=Inputs!$CM241,AQ$3&lt;Inputs!$CN241),1,IF(AND(AQ$3=Inputs!$CN241,AQ$3=Inputs!$CO241),1,IF(OR(AND(AQ$3=Inputs!$CN241+1,Inputs!$CN241=Inputs!$CO241),AND(AQ$3=Inputs!$CN241+2,Inputs!$CN241=Inputs!$CO241)),0,IF(AQ$3=Inputs!$CN241,0.8,IF(AQ$3=Inputs!$CN241+1,0.6,IF(AQ$3=Inputs!$CN241+2,0.4,IF(AQ$3=Inputs!$CO241,0.2,IF(AND(AQ$3&gt;=Inputs!$CL241,AQ$3&lt;Inputs!$CM241),(AQ$3-Inputs!$CL241+1)/(Inputs!$AI241+1),0)))))))))</f>
        <v>0</v>
      </c>
      <c r="AR243" s="27">
        <f>IF(AND(Inputs!$CO241=0,AR$3&gt;=Inputs!$CM241),1,IF(AND(AR$3&gt;=Inputs!$CM241,AR$3&lt;Inputs!$CN241),1,IF(AND(AR$3=Inputs!$CN241,AR$3=Inputs!$CO241),1,IF(OR(AND(AR$3=Inputs!$CN241+1,Inputs!$CN241=Inputs!$CO241),AND(AR$3=Inputs!$CN241+2,Inputs!$CN241=Inputs!$CO241)),0,IF(AR$3=Inputs!$CN241,0.8,IF(AR$3=Inputs!$CN241+1,0.6,IF(AR$3=Inputs!$CN241+2,0.4,IF(AR$3=Inputs!$CO241,0.2,IF(AND(AR$3&gt;=Inputs!$CL241,AR$3&lt;Inputs!$CM241),(AR$3-Inputs!$CL241+1)/(Inputs!$AI241+1),0)))))))))</f>
        <v>0</v>
      </c>
      <c r="AS243" s="27">
        <f>IF(AND(Inputs!$CO241=0,AS$3&gt;=Inputs!$CM241),1,IF(AND(AS$3&gt;=Inputs!$CM241,AS$3&lt;Inputs!$CN241),1,IF(AND(AS$3=Inputs!$CN241,AS$3=Inputs!$CO241),1,IF(OR(AND(AS$3=Inputs!$CN241+1,Inputs!$CN241=Inputs!$CO241),AND(AS$3=Inputs!$CN241+2,Inputs!$CN241=Inputs!$CO241)),0,IF(AS$3=Inputs!$CN241,0.8,IF(AS$3=Inputs!$CN241+1,0.6,IF(AS$3=Inputs!$CN241+2,0.4,IF(AS$3=Inputs!$CO241,0.2,IF(AND(AS$3&gt;=Inputs!$CL241,AS$3&lt;Inputs!$CM241),(AS$3-Inputs!$CL241+1)/(Inputs!$AI241+1),0)))))))))</f>
        <v>0</v>
      </c>
      <c r="AT243" s="27">
        <f>IF(AND(Inputs!$CO241=0,AT$3&gt;=Inputs!$CM241),1,IF(AND(AT$3&gt;=Inputs!$CM241,AT$3&lt;Inputs!$CN241),1,IF(AND(AT$3=Inputs!$CN241,AT$3=Inputs!$CO241),1,IF(OR(AND(AT$3=Inputs!$CN241+1,Inputs!$CN241=Inputs!$CO241),AND(AT$3=Inputs!$CN241+2,Inputs!$CN241=Inputs!$CO241)),0,IF(AT$3=Inputs!$CN241,0.8,IF(AT$3=Inputs!$CN241+1,0.6,IF(AT$3=Inputs!$CN241+2,0.4,IF(AT$3=Inputs!$CO241,0.2,IF(AND(AT$3&gt;=Inputs!$CL241,AT$3&lt;Inputs!$CM241),(AT$3-Inputs!$CL241+1)/(Inputs!$AI241+1),0)))))))))</f>
        <v>0</v>
      </c>
      <c r="AU243" s="27">
        <f>IF(AND(Inputs!$CO241=0,AU$3&gt;=Inputs!$CM241),1,IF(AND(AU$3&gt;=Inputs!$CM241,AU$3&lt;Inputs!$CN241),1,IF(AND(AU$3=Inputs!$CN241,AU$3=Inputs!$CO241),1,IF(OR(AND(AU$3=Inputs!$CN241+1,Inputs!$CN241=Inputs!$CO241),AND(AU$3=Inputs!$CN241+2,Inputs!$CN241=Inputs!$CO241)),0,IF(AU$3=Inputs!$CN241,0.8,IF(AU$3=Inputs!$CN241+1,0.6,IF(AU$3=Inputs!$CN241+2,0.4,IF(AU$3=Inputs!$CO241,0.2,IF(AND(AU$3&gt;=Inputs!$CL241,AU$3&lt;Inputs!$CM241),(AU$3-Inputs!$CL241+1)/(Inputs!$AI241+1),0)))))))))</f>
        <v>0</v>
      </c>
      <c r="AV243" s="27">
        <f>IF(AND(Inputs!$CO241=0,AV$3&gt;=Inputs!$CM241),1,IF(AND(AV$3&gt;=Inputs!$CM241,AV$3&lt;Inputs!$CN241),1,IF(AND(AV$3=Inputs!$CN241,AV$3=Inputs!$CO241),1,IF(OR(AND(AV$3=Inputs!$CN241+1,Inputs!$CN241=Inputs!$CO241),AND(AV$3=Inputs!$CN241+2,Inputs!$CN241=Inputs!$CO241)),0,IF(AV$3=Inputs!$CN241,0.8,IF(AV$3=Inputs!$CN241+1,0.6,IF(AV$3=Inputs!$CN241+2,0.4,IF(AV$3=Inputs!$CO241,0.2,IF(AND(AV$3&gt;=Inputs!$CL241,AV$3&lt;Inputs!$CM241),(AV$3-Inputs!$CL241+1)/(Inputs!$AI241+1),0)))))))))</f>
        <v>0</v>
      </c>
      <c r="AW243" s="27">
        <f>IF(AND(Inputs!$CO241=0,AW$3&gt;=Inputs!$CM241),1,IF(AND(AW$3&gt;=Inputs!$CM241,AW$3&lt;Inputs!$CN241),1,IF(AND(AW$3=Inputs!$CN241,AW$3=Inputs!$CO241),1,IF(OR(AND(AW$3=Inputs!$CN241+1,Inputs!$CN241=Inputs!$CO241),AND(AW$3=Inputs!$CN241+2,Inputs!$CN241=Inputs!$CO241)),0,IF(AW$3=Inputs!$CN241,0.8,IF(AW$3=Inputs!$CN241+1,0.6,IF(AW$3=Inputs!$CN241+2,0.4,IF(AW$3=Inputs!$CO241,0.2,IF(AND(AW$3&gt;=Inputs!$CL241,AW$3&lt;Inputs!$CM241),(AW$3-Inputs!$CL241+1)/(Inputs!$AI241+1),0)))))))))</f>
        <v>0</v>
      </c>
      <c r="AX243" s="27">
        <f>IF(AND(Inputs!$CO241=0,AX$3&gt;=Inputs!$CM241),1,IF(AND(AX$3&gt;=Inputs!$CM241,AX$3&lt;Inputs!$CN241),1,IF(AND(AX$3=Inputs!$CN241,AX$3=Inputs!$CO241),1,IF(OR(AND(AX$3=Inputs!$CN241+1,Inputs!$CN241=Inputs!$CO241),AND(AX$3=Inputs!$CN241+2,Inputs!$CN241=Inputs!$CO241)),0,IF(AX$3=Inputs!$CN241,0.8,IF(AX$3=Inputs!$CN241+1,0.6,IF(AX$3=Inputs!$CN241+2,0.4,IF(AX$3=Inputs!$CO241,0.2,IF(AND(AX$3&gt;=Inputs!$CL241,AX$3&lt;Inputs!$CM241),(AX$3-Inputs!$CL241+1)/(Inputs!$AI241+1),0)))))))))</f>
        <v>0</v>
      </c>
      <c r="AY243" s="27">
        <f>IF(AND(Inputs!$CO241=0,AY$3&gt;=Inputs!$CM241),1,IF(AND(AY$3&gt;=Inputs!$CM241,AY$3&lt;Inputs!$CN241),1,IF(AND(AY$3=Inputs!$CN241,AY$3=Inputs!$CO241),1,IF(OR(AND(AY$3=Inputs!$CN241+1,Inputs!$CN241=Inputs!$CO241),AND(AY$3=Inputs!$CN241+2,Inputs!$CN241=Inputs!$CO241)),0,IF(AY$3=Inputs!$CN241,0.8,IF(AY$3=Inputs!$CN241+1,0.6,IF(AY$3=Inputs!$CN241+2,0.4,IF(AY$3=Inputs!$CO241,0.2,IF(AND(AY$3&gt;=Inputs!$CL241,AY$3&lt;Inputs!$CM241),(AY$3-Inputs!$CL241+1)/(Inputs!$AI241+1),0)))))))))</f>
        <v>0</v>
      </c>
      <c r="AZ243" s="27">
        <f>IF(AND(Inputs!$CO241=0,AZ$3&gt;=Inputs!$CM241),1,IF(AND(AZ$3&gt;=Inputs!$CM241,AZ$3&lt;Inputs!$CN241),1,IF(AND(AZ$3=Inputs!$CN241,AZ$3=Inputs!$CO241),1,IF(OR(AND(AZ$3=Inputs!$CN241+1,Inputs!$CN241=Inputs!$CO241),AND(AZ$3=Inputs!$CN241+2,Inputs!$CN241=Inputs!$CO241)),0,IF(AZ$3=Inputs!$CN241,0.8,IF(AZ$3=Inputs!$CN241+1,0.6,IF(AZ$3=Inputs!$CN241+2,0.4,IF(AZ$3=Inputs!$CO241,0.2,IF(AND(AZ$3&gt;=Inputs!$CL241,AZ$3&lt;Inputs!$CM241),(AZ$3-Inputs!$CL241+1)/(Inputs!$AI241+1),0)))))))))</f>
        <v>0</v>
      </c>
      <c r="BA243" s="27">
        <f>IF(AND(Inputs!$CO241=0,BA$3&gt;=Inputs!$CM241),1,IF(AND(BA$3&gt;=Inputs!$CM241,BA$3&lt;Inputs!$CN241),1,IF(AND(BA$3=Inputs!$CN241,BA$3=Inputs!$CO241),1,IF(OR(AND(BA$3=Inputs!$CN241+1,Inputs!$CN241=Inputs!$CO241),AND(BA$3=Inputs!$CN241+2,Inputs!$CN241=Inputs!$CO241)),0,IF(BA$3=Inputs!$CN241,0.8,IF(BA$3=Inputs!$CN241+1,0.6,IF(BA$3=Inputs!$CN241+2,0.4,IF(BA$3=Inputs!$CO241,0.2,IF(AND(BA$3&gt;=Inputs!$CL241,BA$3&lt;Inputs!$CM241),(BA$3-Inputs!$CL241+1)/(Inputs!$AI241+1),0)))))))))</f>
        <v>0</v>
      </c>
      <c r="BB243" s="27">
        <f>IF(AND(Inputs!$CO241=0,BB$3&gt;=Inputs!$CM241),1,IF(AND(BB$3&gt;=Inputs!$CM241,BB$3&lt;Inputs!$CN241),1,IF(AND(BB$3=Inputs!$CN241,BB$3=Inputs!$CO241),1,IF(OR(AND(BB$3=Inputs!$CN241+1,Inputs!$CN241=Inputs!$CO241),AND(BB$3=Inputs!$CN241+2,Inputs!$CN241=Inputs!$CO241)),0,IF(BB$3=Inputs!$CN241,0.8,IF(BB$3=Inputs!$CN241+1,0.6,IF(BB$3=Inputs!$CN241+2,0.4,IF(BB$3=Inputs!$CO241,0.2,IF(AND(BB$3&gt;=Inputs!$CL241,BB$3&lt;Inputs!$CM241),(BB$3-Inputs!$CL241+1)/(Inputs!$AI241+1),0)))))))))</f>
        <v>0</v>
      </c>
      <c r="BC243" s="27">
        <f>IF(AND(Inputs!$CO241=0,BC$3&gt;=Inputs!$CM241),1,IF(AND(BC$3&gt;=Inputs!$CM241,BC$3&lt;Inputs!$CN241),1,IF(AND(BC$3=Inputs!$CN241,BC$3=Inputs!$CO241),1,IF(OR(AND(BC$3=Inputs!$CN241+1,Inputs!$CN241=Inputs!$CO241),AND(BC$3=Inputs!$CN241+2,Inputs!$CN241=Inputs!$CO241)),0,IF(BC$3=Inputs!$CN241,0.8,IF(BC$3=Inputs!$CN241+1,0.6,IF(BC$3=Inputs!$CN241+2,0.4,IF(BC$3=Inputs!$CO241,0.2,IF(AND(BC$3&gt;=Inputs!$CL241,BC$3&lt;Inputs!$CM241),(BC$3-Inputs!$CL241+1)/(Inputs!$AI241+1),0)))))))))</f>
        <v>0</v>
      </c>
      <c r="BD243" s="27">
        <f>IF(AND(Inputs!$CO241=0,BD$3&gt;=Inputs!$CM241),1,IF(AND(BD$3&gt;=Inputs!$CM241,BD$3&lt;Inputs!$CN241),1,IF(AND(BD$3=Inputs!$CN241,BD$3=Inputs!$CO241),1,IF(OR(AND(BD$3=Inputs!$CN241+1,Inputs!$CN241=Inputs!$CO241),AND(BD$3=Inputs!$CN241+2,Inputs!$CN241=Inputs!$CO241)),0,IF(BD$3=Inputs!$CN241,0.8,IF(BD$3=Inputs!$CN241+1,0.6,IF(BD$3=Inputs!$CN241+2,0.4,IF(BD$3=Inputs!$CO241,0.2,IF(AND(BD$3&gt;=Inputs!$CL241,BD$3&lt;Inputs!$CM241),(BD$3-Inputs!$CL241+1)/(Inputs!$AI241+1),0)))))))))</f>
        <v>0</v>
      </c>
      <c r="BE243" s="27">
        <f>IF(AND(Inputs!$CO241=0,BE$3&gt;=Inputs!$CM241),1,IF(AND(BE$3&gt;=Inputs!$CM241,BE$3&lt;Inputs!$CN241),1,IF(AND(BE$3=Inputs!$CN241,BE$3=Inputs!$CO241),1,IF(OR(AND(BE$3=Inputs!$CN241+1,Inputs!$CN241=Inputs!$CO241),AND(BE$3=Inputs!$CN241+2,Inputs!$CN241=Inputs!$CO241)),0,IF(BE$3=Inputs!$CN241,0.8,IF(BE$3=Inputs!$CN241+1,0.6,IF(BE$3=Inputs!$CN241+2,0.4,IF(BE$3=Inputs!$CO241,0.2,IF(AND(BE$3&gt;=Inputs!$CL241,BE$3&lt;Inputs!$CM241),(BE$3-Inputs!$CL241+1)/(Inputs!$AI241+1),0)))))))))</f>
        <v>0</v>
      </c>
      <c r="BF243" s="27">
        <f>IF(AND(Inputs!$CO241=0,BF$3&gt;=Inputs!$CM241),1,IF(AND(BF$3&gt;=Inputs!$CM241,BF$3&lt;Inputs!$CN241),1,IF(AND(BF$3=Inputs!$CN241,BF$3=Inputs!$CO241),1,IF(OR(AND(BF$3=Inputs!$CN241+1,Inputs!$CN241=Inputs!$CO241),AND(BF$3=Inputs!$CN241+2,Inputs!$CN241=Inputs!$CO241)),0,IF(BF$3=Inputs!$CN241,0.8,IF(BF$3=Inputs!$CN241+1,0.6,IF(BF$3=Inputs!$CN241+2,0.4,IF(BF$3=Inputs!$CO241,0.2,IF(AND(BF$3&gt;=Inputs!$CL241,BF$3&lt;Inputs!$CM241),(BF$3-Inputs!$CL241+1)/(Inputs!$AI241+1),0)))))))))</f>
        <v>0</v>
      </c>
      <c r="BG243" s="27">
        <f>IF(AND(Inputs!$CO241=0,BG$3&gt;=Inputs!$CM241),1,IF(AND(BG$3&gt;=Inputs!$CM241,BG$3&lt;Inputs!$CN241),1,IF(AND(BG$3=Inputs!$CN241,BG$3=Inputs!$CO241),1,IF(OR(AND(BG$3=Inputs!$CN241+1,Inputs!$CN241=Inputs!$CO241),AND(BG$3=Inputs!$CN241+2,Inputs!$CN241=Inputs!$CO241)),0,IF(BG$3=Inputs!$CN241,0.8,IF(BG$3=Inputs!$CN241+1,0.6,IF(BG$3=Inputs!$CN241+2,0.4,IF(BG$3=Inputs!$CO241,0.2,IF(AND(BG$3&gt;=Inputs!$CL241,BG$3&lt;Inputs!$CM241),(BG$3-Inputs!$CL241+1)/(Inputs!$AI241+1),0)))))))))</f>
        <v>0</v>
      </c>
      <c r="BH243" s="27">
        <f>IF(AND(Inputs!$CO241=0,BH$3&gt;=Inputs!$CM241),1,IF(AND(BH$3&gt;=Inputs!$CM241,BH$3&lt;Inputs!$CN241),1,IF(AND(BH$3=Inputs!$CN241,BH$3=Inputs!$CO241),1,IF(OR(AND(BH$3=Inputs!$CN241+1,Inputs!$CN241=Inputs!$CO241),AND(BH$3=Inputs!$CN241+2,Inputs!$CN241=Inputs!$CO241)),0,IF(BH$3=Inputs!$CN241,0.8,IF(BH$3=Inputs!$CN241+1,0.6,IF(BH$3=Inputs!$CN241+2,0.4,IF(BH$3=Inputs!$CO241,0.2,IF(AND(BH$3&gt;=Inputs!$CL241,BH$3&lt;Inputs!$CM241),(BH$3-Inputs!$CL241+1)/(Inputs!$AI241+1),0)))))))))</f>
        <v>0</v>
      </c>
      <c r="BI243" s="27">
        <f>IF(AND(Inputs!$CO241=0,BI$3&gt;=Inputs!$CM241),1,IF(AND(BI$3&gt;=Inputs!$CM241,BI$3&lt;Inputs!$CN241),1,IF(AND(BI$3=Inputs!$CN241,BI$3=Inputs!$CO241),1,IF(OR(AND(BI$3=Inputs!$CN241+1,Inputs!$CN241=Inputs!$CO241),AND(BI$3=Inputs!$CN241+2,Inputs!$CN241=Inputs!$CO241)),0,IF(BI$3=Inputs!$CN241,0.8,IF(BI$3=Inputs!$CN241+1,0.6,IF(BI$3=Inputs!$CN241+2,0.4,IF(BI$3=Inputs!$CO241,0.2,IF(AND(BI$3&gt;=Inputs!$CL241,BI$3&lt;Inputs!$CM241),(BI$3-Inputs!$CL241+1)/(Inputs!$AI241+1),0)))))))))</f>
        <v>0</v>
      </c>
      <c r="BJ243" s="27">
        <f>IF(AND(Inputs!$CO241=0,BJ$3&gt;=Inputs!$CM241),1,IF(AND(BJ$3&gt;=Inputs!$CM241,BJ$3&lt;Inputs!$CN241),1,IF(AND(BJ$3=Inputs!$CN241,BJ$3=Inputs!$CO241),1,IF(OR(AND(BJ$3=Inputs!$CN241+1,Inputs!$CN241=Inputs!$CO241),AND(BJ$3=Inputs!$CN241+2,Inputs!$CN241=Inputs!$CO241)),0,IF(BJ$3=Inputs!$CN241,0.8,IF(BJ$3=Inputs!$CN241+1,0.6,IF(BJ$3=Inputs!$CN241+2,0.4,IF(BJ$3=Inputs!$CO241,0.2,IF(AND(BJ$3&gt;=Inputs!$CL241,BJ$3&lt;Inputs!$CM241),(BJ$3-Inputs!$CL241+1)/(Inputs!$AI241+1),0)))))))))</f>
        <v>0</v>
      </c>
      <c r="BK243" s="27">
        <f>IF(AND(Inputs!$CO241=0,BK$3&gt;=Inputs!$CM241),1,IF(AND(BK$3&gt;=Inputs!$CM241,BK$3&lt;Inputs!$CN241),1,IF(AND(BK$3=Inputs!$CN241,BK$3=Inputs!$CO241),1,IF(OR(AND(BK$3=Inputs!$CN241+1,Inputs!$CN241=Inputs!$CO241),AND(BK$3=Inputs!$CN241+2,Inputs!$CN241=Inputs!$CO241)),0,IF(BK$3=Inputs!$CN241,0.8,IF(BK$3=Inputs!$CN241+1,0.6,IF(BK$3=Inputs!$CN241+2,0.4,IF(BK$3=Inputs!$CO241,0.2,IF(AND(BK$3&gt;=Inputs!$CL241,BK$3&lt;Inputs!$CM241),(BK$3-Inputs!$CL241+1)/(Inputs!$AI241+1),0)))))))))</f>
        <v>0</v>
      </c>
      <c r="BL243" s="27">
        <f>IF(AND(Inputs!$CO241=0,BL$3&gt;=Inputs!$CM241),1,IF(AND(BL$3&gt;=Inputs!$CM241,BL$3&lt;Inputs!$CN241),1,IF(AND(BL$3=Inputs!$CN241,BL$3=Inputs!$CO241),1,IF(OR(AND(BL$3=Inputs!$CN241+1,Inputs!$CN241=Inputs!$CO241),AND(BL$3=Inputs!$CN241+2,Inputs!$CN241=Inputs!$CO241)),0,IF(BL$3=Inputs!$CN241,0.8,IF(BL$3=Inputs!$CN241+1,0.6,IF(BL$3=Inputs!$CN241+2,0.4,IF(BL$3=Inputs!$CO241,0.2,IF(AND(BL$3&gt;=Inputs!$CL241,BL$3&lt;Inputs!$CM241),(BL$3-Inputs!$CL241+1)/(Inputs!$AI241+1),0)))))))))</f>
        <v>0</v>
      </c>
      <c r="BM243" s="27">
        <f>IF(AND(Inputs!$CO241=0,BM$3&gt;=Inputs!$CM241),1,IF(AND(BM$3&gt;=Inputs!$CM241,BM$3&lt;Inputs!$CN241),1,IF(AND(BM$3=Inputs!$CN241,BM$3=Inputs!$CO241),1,IF(OR(AND(BM$3=Inputs!$CN241+1,Inputs!$CN241=Inputs!$CO241),AND(BM$3=Inputs!$CN241+2,Inputs!$CN241=Inputs!$CO241)),0,IF(BM$3=Inputs!$CN241,0.8,IF(BM$3=Inputs!$CN241+1,0.6,IF(BM$3=Inputs!$CN241+2,0.4,IF(BM$3=Inputs!$CO241,0.2,IF(AND(BM$3&gt;=Inputs!$CL241,BM$3&lt;Inputs!$CM241),(BM$3-Inputs!$CL241+1)/(Inputs!$AI241+1),0)))))))))</f>
        <v>0</v>
      </c>
    </row>
    <row r="244" spans="1:65">
      <c r="A244" s="7" t="str">
        <f>IF(Inputs!A242="","",Inputs!A242)</f>
        <v/>
      </c>
      <c r="B244" t="str">
        <f>IF(Inputs!B242="","",Inputs!B242)</f>
        <v/>
      </c>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c r="AB244" s="292"/>
      <c r="AC244" s="292"/>
      <c r="AD244" s="292"/>
      <c r="AE244" s="292"/>
      <c r="AF244" s="292"/>
      <c r="AG244" s="50">
        <f t="shared" si="9"/>
        <v>0</v>
      </c>
      <c r="AH244" s="42">
        <f t="shared" si="8"/>
        <v>0</v>
      </c>
      <c r="AJ244" s="27">
        <f>IF(AND(Inputs!$CO242=0,AJ$3&gt;=Inputs!$CM242),1,IF(AND(AJ$3&gt;=Inputs!$CM242,AJ$3&lt;Inputs!$CN242),1,IF(AND(AJ$3=Inputs!$CN242,AJ$3=Inputs!$CO242),1,IF(OR(AND(AJ$3=Inputs!$CN242+1,Inputs!$CN242=Inputs!$CO242),AND(AJ$3=Inputs!$CN242+2,Inputs!$CN242=Inputs!$CO242)),0,IF(AJ$3=Inputs!$CN242,0.8,IF(AJ$3=Inputs!$CN242+1,0.6,IF(AJ$3=Inputs!$CN242+2,0.4,IF(AJ$3=Inputs!$CO242,0.2,IF(AND(AJ$3&gt;=Inputs!$CL242,AJ$3&lt;Inputs!$CM242),(AJ$3-Inputs!$CL242+1)/(Inputs!$AI242+1),0)))))))))</f>
        <v>0</v>
      </c>
      <c r="AK244" s="27">
        <f>IF(AND(Inputs!$CO242=0,AK$3&gt;=Inputs!$CM242),1,IF(AND(AK$3&gt;=Inputs!$CM242,AK$3&lt;Inputs!$CN242),1,IF(AND(AK$3=Inputs!$CN242,AK$3=Inputs!$CO242),1,IF(OR(AND(AK$3=Inputs!$CN242+1,Inputs!$CN242=Inputs!$CO242),AND(AK$3=Inputs!$CN242+2,Inputs!$CN242=Inputs!$CO242)),0,IF(AK$3=Inputs!$CN242,0.8,IF(AK$3=Inputs!$CN242+1,0.6,IF(AK$3=Inputs!$CN242+2,0.4,IF(AK$3=Inputs!$CO242,0.2,IF(AND(AK$3&gt;=Inputs!$CL242,AK$3&lt;Inputs!$CM242),(AK$3-Inputs!$CL242+1)/(Inputs!$AI242+1),0)))))))))</f>
        <v>0</v>
      </c>
      <c r="AL244" s="27">
        <f>IF(AND(Inputs!$CO242=0,AL$3&gt;=Inputs!$CM242),1,IF(AND(AL$3&gt;=Inputs!$CM242,AL$3&lt;Inputs!$CN242),1,IF(AND(AL$3=Inputs!$CN242,AL$3=Inputs!$CO242),1,IF(OR(AND(AL$3=Inputs!$CN242+1,Inputs!$CN242=Inputs!$CO242),AND(AL$3=Inputs!$CN242+2,Inputs!$CN242=Inputs!$CO242)),0,IF(AL$3=Inputs!$CN242,0.8,IF(AL$3=Inputs!$CN242+1,0.6,IF(AL$3=Inputs!$CN242+2,0.4,IF(AL$3=Inputs!$CO242,0.2,IF(AND(AL$3&gt;=Inputs!$CL242,AL$3&lt;Inputs!$CM242),(AL$3-Inputs!$CL242+1)/(Inputs!$AI242+1),0)))))))))</f>
        <v>0</v>
      </c>
      <c r="AM244" s="27">
        <f>IF(AND(Inputs!$CO242=0,AM$3&gt;=Inputs!$CM242),1,IF(AND(AM$3&gt;=Inputs!$CM242,AM$3&lt;Inputs!$CN242),1,IF(AND(AM$3=Inputs!$CN242,AM$3=Inputs!$CO242),1,IF(OR(AND(AM$3=Inputs!$CN242+1,Inputs!$CN242=Inputs!$CO242),AND(AM$3=Inputs!$CN242+2,Inputs!$CN242=Inputs!$CO242)),0,IF(AM$3=Inputs!$CN242,0.8,IF(AM$3=Inputs!$CN242+1,0.6,IF(AM$3=Inputs!$CN242+2,0.4,IF(AM$3=Inputs!$CO242,0.2,IF(AND(AM$3&gt;=Inputs!$CL242,AM$3&lt;Inputs!$CM242),(AM$3-Inputs!$CL242+1)/(Inputs!$AI242+1),0)))))))))</f>
        <v>0</v>
      </c>
      <c r="AN244" s="27">
        <f>IF(AND(Inputs!$CO242=0,AN$3&gt;=Inputs!$CM242),1,IF(AND(AN$3&gt;=Inputs!$CM242,AN$3&lt;Inputs!$CN242),1,IF(AND(AN$3=Inputs!$CN242,AN$3=Inputs!$CO242),1,IF(OR(AND(AN$3=Inputs!$CN242+1,Inputs!$CN242=Inputs!$CO242),AND(AN$3=Inputs!$CN242+2,Inputs!$CN242=Inputs!$CO242)),0,IF(AN$3=Inputs!$CN242,0.8,IF(AN$3=Inputs!$CN242+1,0.6,IF(AN$3=Inputs!$CN242+2,0.4,IF(AN$3=Inputs!$CO242,0.2,IF(AND(AN$3&gt;=Inputs!$CL242,AN$3&lt;Inputs!$CM242),(AN$3-Inputs!$CL242+1)/(Inputs!$AI242+1),0)))))))))</f>
        <v>0</v>
      </c>
      <c r="AO244" s="27">
        <f>IF(AND(Inputs!$CO242=0,AO$3&gt;=Inputs!$CM242),1,IF(AND(AO$3&gt;=Inputs!$CM242,AO$3&lt;Inputs!$CN242),1,IF(AND(AO$3=Inputs!$CN242,AO$3=Inputs!$CO242),1,IF(OR(AND(AO$3=Inputs!$CN242+1,Inputs!$CN242=Inputs!$CO242),AND(AO$3=Inputs!$CN242+2,Inputs!$CN242=Inputs!$CO242)),0,IF(AO$3=Inputs!$CN242,0.8,IF(AO$3=Inputs!$CN242+1,0.6,IF(AO$3=Inputs!$CN242+2,0.4,IF(AO$3=Inputs!$CO242,0.2,IF(AND(AO$3&gt;=Inputs!$CL242,AO$3&lt;Inputs!$CM242),(AO$3-Inputs!$CL242+1)/(Inputs!$AI242+1),0)))))))))</f>
        <v>0</v>
      </c>
      <c r="AP244" s="27">
        <f>IF(AND(Inputs!$CO242=0,AP$3&gt;=Inputs!$CM242),1,IF(AND(AP$3&gt;=Inputs!$CM242,AP$3&lt;Inputs!$CN242),1,IF(AND(AP$3=Inputs!$CN242,AP$3=Inputs!$CO242),1,IF(OR(AND(AP$3=Inputs!$CN242+1,Inputs!$CN242=Inputs!$CO242),AND(AP$3=Inputs!$CN242+2,Inputs!$CN242=Inputs!$CO242)),0,IF(AP$3=Inputs!$CN242,0.8,IF(AP$3=Inputs!$CN242+1,0.6,IF(AP$3=Inputs!$CN242+2,0.4,IF(AP$3=Inputs!$CO242,0.2,IF(AND(AP$3&gt;=Inputs!$CL242,AP$3&lt;Inputs!$CM242),(AP$3-Inputs!$CL242+1)/(Inputs!$AI242+1),0)))))))))</f>
        <v>0</v>
      </c>
      <c r="AQ244" s="27">
        <f>IF(AND(Inputs!$CO242=0,AQ$3&gt;=Inputs!$CM242),1,IF(AND(AQ$3&gt;=Inputs!$CM242,AQ$3&lt;Inputs!$CN242),1,IF(AND(AQ$3=Inputs!$CN242,AQ$3=Inputs!$CO242),1,IF(OR(AND(AQ$3=Inputs!$CN242+1,Inputs!$CN242=Inputs!$CO242),AND(AQ$3=Inputs!$CN242+2,Inputs!$CN242=Inputs!$CO242)),0,IF(AQ$3=Inputs!$CN242,0.8,IF(AQ$3=Inputs!$CN242+1,0.6,IF(AQ$3=Inputs!$CN242+2,0.4,IF(AQ$3=Inputs!$CO242,0.2,IF(AND(AQ$3&gt;=Inputs!$CL242,AQ$3&lt;Inputs!$CM242),(AQ$3-Inputs!$CL242+1)/(Inputs!$AI242+1),0)))))))))</f>
        <v>0</v>
      </c>
      <c r="AR244" s="27">
        <f>IF(AND(Inputs!$CO242=0,AR$3&gt;=Inputs!$CM242),1,IF(AND(AR$3&gt;=Inputs!$CM242,AR$3&lt;Inputs!$CN242),1,IF(AND(AR$3=Inputs!$CN242,AR$3=Inputs!$CO242),1,IF(OR(AND(AR$3=Inputs!$CN242+1,Inputs!$CN242=Inputs!$CO242),AND(AR$3=Inputs!$CN242+2,Inputs!$CN242=Inputs!$CO242)),0,IF(AR$3=Inputs!$CN242,0.8,IF(AR$3=Inputs!$CN242+1,0.6,IF(AR$3=Inputs!$CN242+2,0.4,IF(AR$3=Inputs!$CO242,0.2,IF(AND(AR$3&gt;=Inputs!$CL242,AR$3&lt;Inputs!$CM242),(AR$3-Inputs!$CL242+1)/(Inputs!$AI242+1),0)))))))))</f>
        <v>0</v>
      </c>
      <c r="AS244" s="27">
        <f>IF(AND(Inputs!$CO242=0,AS$3&gt;=Inputs!$CM242),1,IF(AND(AS$3&gt;=Inputs!$CM242,AS$3&lt;Inputs!$CN242),1,IF(AND(AS$3=Inputs!$CN242,AS$3=Inputs!$CO242),1,IF(OR(AND(AS$3=Inputs!$CN242+1,Inputs!$CN242=Inputs!$CO242),AND(AS$3=Inputs!$CN242+2,Inputs!$CN242=Inputs!$CO242)),0,IF(AS$3=Inputs!$CN242,0.8,IF(AS$3=Inputs!$CN242+1,0.6,IF(AS$3=Inputs!$CN242+2,0.4,IF(AS$3=Inputs!$CO242,0.2,IF(AND(AS$3&gt;=Inputs!$CL242,AS$3&lt;Inputs!$CM242),(AS$3-Inputs!$CL242+1)/(Inputs!$AI242+1),0)))))))))</f>
        <v>0</v>
      </c>
      <c r="AT244" s="27">
        <f>IF(AND(Inputs!$CO242=0,AT$3&gt;=Inputs!$CM242),1,IF(AND(AT$3&gt;=Inputs!$CM242,AT$3&lt;Inputs!$CN242),1,IF(AND(AT$3=Inputs!$CN242,AT$3=Inputs!$CO242),1,IF(OR(AND(AT$3=Inputs!$CN242+1,Inputs!$CN242=Inputs!$CO242),AND(AT$3=Inputs!$CN242+2,Inputs!$CN242=Inputs!$CO242)),0,IF(AT$3=Inputs!$CN242,0.8,IF(AT$3=Inputs!$CN242+1,0.6,IF(AT$3=Inputs!$CN242+2,0.4,IF(AT$3=Inputs!$CO242,0.2,IF(AND(AT$3&gt;=Inputs!$CL242,AT$3&lt;Inputs!$CM242),(AT$3-Inputs!$CL242+1)/(Inputs!$AI242+1),0)))))))))</f>
        <v>0</v>
      </c>
      <c r="AU244" s="27">
        <f>IF(AND(Inputs!$CO242=0,AU$3&gt;=Inputs!$CM242),1,IF(AND(AU$3&gt;=Inputs!$CM242,AU$3&lt;Inputs!$CN242),1,IF(AND(AU$3=Inputs!$CN242,AU$3=Inputs!$CO242),1,IF(OR(AND(AU$3=Inputs!$CN242+1,Inputs!$CN242=Inputs!$CO242),AND(AU$3=Inputs!$CN242+2,Inputs!$CN242=Inputs!$CO242)),0,IF(AU$3=Inputs!$CN242,0.8,IF(AU$3=Inputs!$CN242+1,0.6,IF(AU$3=Inputs!$CN242+2,0.4,IF(AU$3=Inputs!$CO242,0.2,IF(AND(AU$3&gt;=Inputs!$CL242,AU$3&lt;Inputs!$CM242),(AU$3-Inputs!$CL242+1)/(Inputs!$AI242+1),0)))))))))</f>
        <v>0</v>
      </c>
      <c r="AV244" s="27">
        <f>IF(AND(Inputs!$CO242=0,AV$3&gt;=Inputs!$CM242),1,IF(AND(AV$3&gt;=Inputs!$CM242,AV$3&lt;Inputs!$CN242),1,IF(AND(AV$3=Inputs!$CN242,AV$3=Inputs!$CO242),1,IF(OR(AND(AV$3=Inputs!$CN242+1,Inputs!$CN242=Inputs!$CO242),AND(AV$3=Inputs!$CN242+2,Inputs!$CN242=Inputs!$CO242)),0,IF(AV$3=Inputs!$CN242,0.8,IF(AV$3=Inputs!$CN242+1,0.6,IF(AV$3=Inputs!$CN242+2,0.4,IF(AV$3=Inputs!$CO242,0.2,IF(AND(AV$3&gt;=Inputs!$CL242,AV$3&lt;Inputs!$CM242),(AV$3-Inputs!$CL242+1)/(Inputs!$AI242+1),0)))))))))</f>
        <v>0</v>
      </c>
      <c r="AW244" s="27">
        <f>IF(AND(Inputs!$CO242=0,AW$3&gt;=Inputs!$CM242),1,IF(AND(AW$3&gt;=Inputs!$CM242,AW$3&lt;Inputs!$CN242),1,IF(AND(AW$3=Inputs!$CN242,AW$3=Inputs!$CO242),1,IF(OR(AND(AW$3=Inputs!$CN242+1,Inputs!$CN242=Inputs!$CO242),AND(AW$3=Inputs!$CN242+2,Inputs!$CN242=Inputs!$CO242)),0,IF(AW$3=Inputs!$CN242,0.8,IF(AW$3=Inputs!$CN242+1,0.6,IF(AW$3=Inputs!$CN242+2,0.4,IF(AW$3=Inputs!$CO242,0.2,IF(AND(AW$3&gt;=Inputs!$CL242,AW$3&lt;Inputs!$CM242),(AW$3-Inputs!$CL242+1)/(Inputs!$AI242+1),0)))))))))</f>
        <v>0</v>
      </c>
      <c r="AX244" s="27">
        <f>IF(AND(Inputs!$CO242=0,AX$3&gt;=Inputs!$CM242),1,IF(AND(AX$3&gt;=Inputs!$CM242,AX$3&lt;Inputs!$CN242),1,IF(AND(AX$3=Inputs!$CN242,AX$3=Inputs!$CO242),1,IF(OR(AND(AX$3=Inputs!$CN242+1,Inputs!$CN242=Inputs!$CO242),AND(AX$3=Inputs!$CN242+2,Inputs!$CN242=Inputs!$CO242)),0,IF(AX$3=Inputs!$CN242,0.8,IF(AX$3=Inputs!$CN242+1,0.6,IF(AX$3=Inputs!$CN242+2,0.4,IF(AX$3=Inputs!$CO242,0.2,IF(AND(AX$3&gt;=Inputs!$CL242,AX$3&lt;Inputs!$CM242),(AX$3-Inputs!$CL242+1)/(Inputs!$AI242+1),0)))))))))</f>
        <v>0</v>
      </c>
      <c r="AY244" s="27">
        <f>IF(AND(Inputs!$CO242=0,AY$3&gt;=Inputs!$CM242),1,IF(AND(AY$3&gt;=Inputs!$CM242,AY$3&lt;Inputs!$CN242),1,IF(AND(AY$3=Inputs!$CN242,AY$3=Inputs!$CO242),1,IF(OR(AND(AY$3=Inputs!$CN242+1,Inputs!$CN242=Inputs!$CO242),AND(AY$3=Inputs!$CN242+2,Inputs!$CN242=Inputs!$CO242)),0,IF(AY$3=Inputs!$CN242,0.8,IF(AY$3=Inputs!$CN242+1,0.6,IF(AY$3=Inputs!$CN242+2,0.4,IF(AY$3=Inputs!$CO242,0.2,IF(AND(AY$3&gt;=Inputs!$CL242,AY$3&lt;Inputs!$CM242),(AY$3-Inputs!$CL242+1)/(Inputs!$AI242+1),0)))))))))</f>
        <v>0</v>
      </c>
      <c r="AZ244" s="27">
        <f>IF(AND(Inputs!$CO242=0,AZ$3&gt;=Inputs!$CM242),1,IF(AND(AZ$3&gt;=Inputs!$CM242,AZ$3&lt;Inputs!$CN242),1,IF(AND(AZ$3=Inputs!$CN242,AZ$3=Inputs!$CO242),1,IF(OR(AND(AZ$3=Inputs!$CN242+1,Inputs!$CN242=Inputs!$CO242),AND(AZ$3=Inputs!$CN242+2,Inputs!$CN242=Inputs!$CO242)),0,IF(AZ$3=Inputs!$CN242,0.8,IF(AZ$3=Inputs!$CN242+1,0.6,IF(AZ$3=Inputs!$CN242+2,0.4,IF(AZ$3=Inputs!$CO242,0.2,IF(AND(AZ$3&gt;=Inputs!$CL242,AZ$3&lt;Inputs!$CM242),(AZ$3-Inputs!$CL242+1)/(Inputs!$AI242+1),0)))))))))</f>
        <v>0</v>
      </c>
      <c r="BA244" s="27">
        <f>IF(AND(Inputs!$CO242=0,BA$3&gt;=Inputs!$CM242),1,IF(AND(BA$3&gt;=Inputs!$CM242,BA$3&lt;Inputs!$CN242),1,IF(AND(BA$3=Inputs!$CN242,BA$3=Inputs!$CO242),1,IF(OR(AND(BA$3=Inputs!$CN242+1,Inputs!$CN242=Inputs!$CO242),AND(BA$3=Inputs!$CN242+2,Inputs!$CN242=Inputs!$CO242)),0,IF(BA$3=Inputs!$CN242,0.8,IF(BA$3=Inputs!$CN242+1,0.6,IF(BA$3=Inputs!$CN242+2,0.4,IF(BA$3=Inputs!$CO242,0.2,IF(AND(BA$3&gt;=Inputs!$CL242,BA$3&lt;Inputs!$CM242),(BA$3-Inputs!$CL242+1)/(Inputs!$AI242+1),0)))))))))</f>
        <v>0</v>
      </c>
      <c r="BB244" s="27">
        <f>IF(AND(Inputs!$CO242=0,BB$3&gt;=Inputs!$CM242),1,IF(AND(BB$3&gt;=Inputs!$CM242,BB$3&lt;Inputs!$CN242),1,IF(AND(BB$3=Inputs!$CN242,BB$3=Inputs!$CO242),1,IF(OR(AND(BB$3=Inputs!$CN242+1,Inputs!$CN242=Inputs!$CO242),AND(BB$3=Inputs!$CN242+2,Inputs!$CN242=Inputs!$CO242)),0,IF(BB$3=Inputs!$CN242,0.8,IF(BB$3=Inputs!$CN242+1,0.6,IF(BB$3=Inputs!$CN242+2,0.4,IF(BB$3=Inputs!$CO242,0.2,IF(AND(BB$3&gt;=Inputs!$CL242,BB$3&lt;Inputs!$CM242),(BB$3-Inputs!$CL242+1)/(Inputs!$AI242+1),0)))))))))</f>
        <v>0</v>
      </c>
      <c r="BC244" s="27">
        <f>IF(AND(Inputs!$CO242=0,BC$3&gt;=Inputs!$CM242),1,IF(AND(BC$3&gt;=Inputs!$CM242,BC$3&lt;Inputs!$CN242),1,IF(AND(BC$3=Inputs!$CN242,BC$3=Inputs!$CO242),1,IF(OR(AND(BC$3=Inputs!$CN242+1,Inputs!$CN242=Inputs!$CO242),AND(BC$3=Inputs!$CN242+2,Inputs!$CN242=Inputs!$CO242)),0,IF(BC$3=Inputs!$CN242,0.8,IF(BC$3=Inputs!$CN242+1,0.6,IF(BC$3=Inputs!$CN242+2,0.4,IF(BC$3=Inputs!$CO242,0.2,IF(AND(BC$3&gt;=Inputs!$CL242,BC$3&lt;Inputs!$CM242),(BC$3-Inputs!$CL242+1)/(Inputs!$AI242+1),0)))))))))</f>
        <v>0</v>
      </c>
      <c r="BD244" s="27">
        <f>IF(AND(Inputs!$CO242=0,BD$3&gt;=Inputs!$CM242),1,IF(AND(BD$3&gt;=Inputs!$CM242,BD$3&lt;Inputs!$CN242),1,IF(AND(BD$3=Inputs!$CN242,BD$3=Inputs!$CO242),1,IF(OR(AND(BD$3=Inputs!$CN242+1,Inputs!$CN242=Inputs!$CO242),AND(BD$3=Inputs!$CN242+2,Inputs!$CN242=Inputs!$CO242)),0,IF(BD$3=Inputs!$CN242,0.8,IF(BD$3=Inputs!$CN242+1,0.6,IF(BD$3=Inputs!$CN242+2,0.4,IF(BD$3=Inputs!$CO242,0.2,IF(AND(BD$3&gt;=Inputs!$CL242,BD$3&lt;Inputs!$CM242),(BD$3-Inputs!$CL242+1)/(Inputs!$AI242+1),0)))))))))</f>
        <v>0</v>
      </c>
      <c r="BE244" s="27">
        <f>IF(AND(Inputs!$CO242=0,BE$3&gt;=Inputs!$CM242),1,IF(AND(BE$3&gt;=Inputs!$CM242,BE$3&lt;Inputs!$CN242),1,IF(AND(BE$3=Inputs!$CN242,BE$3=Inputs!$CO242),1,IF(OR(AND(BE$3=Inputs!$CN242+1,Inputs!$CN242=Inputs!$CO242),AND(BE$3=Inputs!$CN242+2,Inputs!$CN242=Inputs!$CO242)),0,IF(BE$3=Inputs!$CN242,0.8,IF(BE$3=Inputs!$CN242+1,0.6,IF(BE$3=Inputs!$CN242+2,0.4,IF(BE$3=Inputs!$CO242,0.2,IF(AND(BE$3&gt;=Inputs!$CL242,BE$3&lt;Inputs!$CM242),(BE$3-Inputs!$CL242+1)/(Inputs!$AI242+1),0)))))))))</f>
        <v>0</v>
      </c>
      <c r="BF244" s="27">
        <f>IF(AND(Inputs!$CO242=0,BF$3&gt;=Inputs!$CM242),1,IF(AND(BF$3&gt;=Inputs!$CM242,BF$3&lt;Inputs!$CN242),1,IF(AND(BF$3=Inputs!$CN242,BF$3=Inputs!$CO242),1,IF(OR(AND(BF$3=Inputs!$CN242+1,Inputs!$CN242=Inputs!$CO242),AND(BF$3=Inputs!$CN242+2,Inputs!$CN242=Inputs!$CO242)),0,IF(BF$3=Inputs!$CN242,0.8,IF(BF$3=Inputs!$CN242+1,0.6,IF(BF$3=Inputs!$CN242+2,0.4,IF(BF$3=Inputs!$CO242,0.2,IF(AND(BF$3&gt;=Inputs!$CL242,BF$3&lt;Inputs!$CM242),(BF$3-Inputs!$CL242+1)/(Inputs!$AI242+1),0)))))))))</f>
        <v>0</v>
      </c>
      <c r="BG244" s="27">
        <f>IF(AND(Inputs!$CO242=0,BG$3&gt;=Inputs!$CM242),1,IF(AND(BG$3&gt;=Inputs!$CM242,BG$3&lt;Inputs!$CN242),1,IF(AND(BG$3=Inputs!$CN242,BG$3=Inputs!$CO242),1,IF(OR(AND(BG$3=Inputs!$CN242+1,Inputs!$CN242=Inputs!$CO242),AND(BG$3=Inputs!$CN242+2,Inputs!$CN242=Inputs!$CO242)),0,IF(BG$3=Inputs!$CN242,0.8,IF(BG$3=Inputs!$CN242+1,0.6,IF(BG$3=Inputs!$CN242+2,0.4,IF(BG$3=Inputs!$CO242,0.2,IF(AND(BG$3&gt;=Inputs!$CL242,BG$3&lt;Inputs!$CM242),(BG$3-Inputs!$CL242+1)/(Inputs!$AI242+1),0)))))))))</f>
        <v>0</v>
      </c>
      <c r="BH244" s="27">
        <f>IF(AND(Inputs!$CO242=0,BH$3&gt;=Inputs!$CM242),1,IF(AND(BH$3&gt;=Inputs!$CM242,BH$3&lt;Inputs!$CN242),1,IF(AND(BH$3=Inputs!$CN242,BH$3=Inputs!$CO242),1,IF(OR(AND(BH$3=Inputs!$CN242+1,Inputs!$CN242=Inputs!$CO242),AND(BH$3=Inputs!$CN242+2,Inputs!$CN242=Inputs!$CO242)),0,IF(BH$3=Inputs!$CN242,0.8,IF(BH$3=Inputs!$CN242+1,0.6,IF(BH$3=Inputs!$CN242+2,0.4,IF(BH$3=Inputs!$CO242,0.2,IF(AND(BH$3&gt;=Inputs!$CL242,BH$3&lt;Inputs!$CM242),(BH$3-Inputs!$CL242+1)/(Inputs!$AI242+1),0)))))))))</f>
        <v>0</v>
      </c>
      <c r="BI244" s="27">
        <f>IF(AND(Inputs!$CO242=0,BI$3&gt;=Inputs!$CM242),1,IF(AND(BI$3&gt;=Inputs!$CM242,BI$3&lt;Inputs!$CN242),1,IF(AND(BI$3=Inputs!$CN242,BI$3=Inputs!$CO242),1,IF(OR(AND(BI$3=Inputs!$CN242+1,Inputs!$CN242=Inputs!$CO242),AND(BI$3=Inputs!$CN242+2,Inputs!$CN242=Inputs!$CO242)),0,IF(BI$3=Inputs!$CN242,0.8,IF(BI$3=Inputs!$CN242+1,0.6,IF(BI$3=Inputs!$CN242+2,0.4,IF(BI$3=Inputs!$CO242,0.2,IF(AND(BI$3&gt;=Inputs!$CL242,BI$3&lt;Inputs!$CM242),(BI$3-Inputs!$CL242+1)/(Inputs!$AI242+1),0)))))))))</f>
        <v>0</v>
      </c>
      <c r="BJ244" s="27">
        <f>IF(AND(Inputs!$CO242=0,BJ$3&gt;=Inputs!$CM242),1,IF(AND(BJ$3&gt;=Inputs!$CM242,BJ$3&lt;Inputs!$CN242),1,IF(AND(BJ$3=Inputs!$CN242,BJ$3=Inputs!$CO242),1,IF(OR(AND(BJ$3=Inputs!$CN242+1,Inputs!$CN242=Inputs!$CO242),AND(BJ$3=Inputs!$CN242+2,Inputs!$CN242=Inputs!$CO242)),0,IF(BJ$3=Inputs!$CN242,0.8,IF(BJ$3=Inputs!$CN242+1,0.6,IF(BJ$3=Inputs!$CN242+2,0.4,IF(BJ$3=Inputs!$CO242,0.2,IF(AND(BJ$3&gt;=Inputs!$CL242,BJ$3&lt;Inputs!$CM242),(BJ$3-Inputs!$CL242+1)/(Inputs!$AI242+1),0)))))))))</f>
        <v>0</v>
      </c>
      <c r="BK244" s="27">
        <f>IF(AND(Inputs!$CO242=0,BK$3&gt;=Inputs!$CM242),1,IF(AND(BK$3&gt;=Inputs!$CM242,BK$3&lt;Inputs!$CN242),1,IF(AND(BK$3=Inputs!$CN242,BK$3=Inputs!$CO242),1,IF(OR(AND(BK$3=Inputs!$CN242+1,Inputs!$CN242=Inputs!$CO242),AND(BK$3=Inputs!$CN242+2,Inputs!$CN242=Inputs!$CO242)),0,IF(BK$3=Inputs!$CN242,0.8,IF(BK$3=Inputs!$CN242+1,0.6,IF(BK$3=Inputs!$CN242+2,0.4,IF(BK$3=Inputs!$CO242,0.2,IF(AND(BK$3&gt;=Inputs!$CL242,BK$3&lt;Inputs!$CM242),(BK$3-Inputs!$CL242+1)/(Inputs!$AI242+1),0)))))))))</f>
        <v>0</v>
      </c>
      <c r="BL244" s="27">
        <f>IF(AND(Inputs!$CO242=0,BL$3&gt;=Inputs!$CM242),1,IF(AND(BL$3&gt;=Inputs!$CM242,BL$3&lt;Inputs!$CN242),1,IF(AND(BL$3=Inputs!$CN242,BL$3=Inputs!$CO242),1,IF(OR(AND(BL$3=Inputs!$CN242+1,Inputs!$CN242=Inputs!$CO242),AND(BL$3=Inputs!$CN242+2,Inputs!$CN242=Inputs!$CO242)),0,IF(BL$3=Inputs!$CN242,0.8,IF(BL$3=Inputs!$CN242+1,0.6,IF(BL$3=Inputs!$CN242+2,0.4,IF(BL$3=Inputs!$CO242,0.2,IF(AND(BL$3&gt;=Inputs!$CL242,BL$3&lt;Inputs!$CM242),(BL$3-Inputs!$CL242+1)/(Inputs!$AI242+1),0)))))))))</f>
        <v>0</v>
      </c>
      <c r="BM244" s="27">
        <f>IF(AND(Inputs!$CO242=0,BM$3&gt;=Inputs!$CM242),1,IF(AND(BM$3&gt;=Inputs!$CM242,BM$3&lt;Inputs!$CN242),1,IF(AND(BM$3=Inputs!$CN242,BM$3=Inputs!$CO242),1,IF(OR(AND(BM$3=Inputs!$CN242+1,Inputs!$CN242=Inputs!$CO242),AND(BM$3=Inputs!$CN242+2,Inputs!$CN242=Inputs!$CO242)),0,IF(BM$3=Inputs!$CN242,0.8,IF(BM$3=Inputs!$CN242+1,0.6,IF(BM$3=Inputs!$CN242+2,0.4,IF(BM$3=Inputs!$CO242,0.2,IF(AND(BM$3&gt;=Inputs!$CL242,BM$3&lt;Inputs!$CM242),(BM$3-Inputs!$CL242+1)/(Inputs!$AI242+1),0)))))))))</f>
        <v>0</v>
      </c>
    </row>
    <row r="245" spans="1:65">
      <c r="A245" s="7" t="str">
        <f>IF(Inputs!A243="","",Inputs!A243)</f>
        <v/>
      </c>
      <c r="B245" t="str">
        <f>IF(Inputs!B243="","",Inputs!B243)</f>
        <v/>
      </c>
      <c r="C245" s="292"/>
      <c r="D245" s="292"/>
      <c r="E245" s="292"/>
      <c r="F245" s="292"/>
      <c r="G245" s="292"/>
      <c r="H245" s="292"/>
      <c r="I245" s="292"/>
      <c r="J245" s="292"/>
      <c r="K245" s="292"/>
      <c r="L245" s="292"/>
      <c r="M245" s="292"/>
      <c r="N245" s="292"/>
      <c r="O245" s="292"/>
      <c r="P245" s="292"/>
      <c r="Q245" s="292"/>
      <c r="R245" s="292"/>
      <c r="S245" s="292"/>
      <c r="T245" s="292"/>
      <c r="U245" s="292"/>
      <c r="V245" s="292"/>
      <c r="W245" s="292"/>
      <c r="X245" s="292"/>
      <c r="Y245" s="292"/>
      <c r="Z245" s="292"/>
      <c r="AA245" s="292"/>
      <c r="AB245" s="292"/>
      <c r="AC245" s="292"/>
      <c r="AD245" s="292"/>
      <c r="AE245" s="292"/>
      <c r="AF245" s="292"/>
      <c r="AG245" s="50">
        <f t="shared" si="9"/>
        <v>0</v>
      </c>
      <c r="AH245" s="42">
        <f t="shared" si="8"/>
        <v>0</v>
      </c>
      <c r="AJ245" s="27">
        <f>IF(AND(Inputs!$CO243=0,AJ$3&gt;=Inputs!$CM243),1,IF(AND(AJ$3&gt;=Inputs!$CM243,AJ$3&lt;Inputs!$CN243),1,IF(AND(AJ$3=Inputs!$CN243,AJ$3=Inputs!$CO243),1,IF(OR(AND(AJ$3=Inputs!$CN243+1,Inputs!$CN243=Inputs!$CO243),AND(AJ$3=Inputs!$CN243+2,Inputs!$CN243=Inputs!$CO243)),0,IF(AJ$3=Inputs!$CN243,0.8,IF(AJ$3=Inputs!$CN243+1,0.6,IF(AJ$3=Inputs!$CN243+2,0.4,IF(AJ$3=Inputs!$CO243,0.2,IF(AND(AJ$3&gt;=Inputs!$CL243,AJ$3&lt;Inputs!$CM243),(AJ$3-Inputs!$CL243+1)/(Inputs!$AI243+1),0)))))))))</f>
        <v>0</v>
      </c>
      <c r="AK245" s="27">
        <f>IF(AND(Inputs!$CO243=0,AK$3&gt;=Inputs!$CM243),1,IF(AND(AK$3&gt;=Inputs!$CM243,AK$3&lt;Inputs!$CN243),1,IF(AND(AK$3=Inputs!$CN243,AK$3=Inputs!$CO243),1,IF(OR(AND(AK$3=Inputs!$CN243+1,Inputs!$CN243=Inputs!$CO243),AND(AK$3=Inputs!$CN243+2,Inputs!$CN243=Inputs!$CO243)),0,IF(AK$3=Inputs!$CN243,0.8,IF(AK$3=Inputs!$CN243+1,0.6,IF(AK$3=Inputs!$CN243+2,0.4,IF(AK$3=Inputs!$CO243,0.2,IF(AND(AK$3&gt;=Inputs!$CL243,AK$3&lt;Inputs!$CM243),(AK$3-Inputs!$CL243+1)/(Inputs!$AI243+1),0)))))))))</f>
        <v>0</v>
      </c>
      <c r="AL245" s="27">
        <f>IF(AND(Inputs!$CO243=0,AL$3&gt;=Inputs!$CM243),1,IF(AND(AL$3&gt;=Inputs!$CM243,AL$3&lt;Inputs!$CN243),1,IF(AND(AL$3=Inputs!$CN243,AL$3=Inputs!$CO243),1,IF(OR(AND(AL$3=Inputs!$CN243+1,Inputs!$CN243=Inputs!$CO243),AND(AL$3=Inputs!$CN243+2,Inputs!$CN243=Inputs!$CO243)),0,IF(AL$3=Inputs!$CN243,0.8,IF(AL$3=Inputs!$CN243+1,0.6,IF(AL$3=Inputs!$CN243+2,0.4,IF(AL$3=Inputs!$CO243,0.2,IF(AND(AL$3&gt;=Inputs!$CL243,AL$3&lt;Inputs!$CM243),(AL$3-Inputs!$CL243+1)/(Inputs!$AI243+1),0)))))))))</f>
        <v>0</v>
      </c>
      <c r="AM245" s="27">
        <f>IF(AND(Inputs!$CO243=0,AM$3&gt;=Inputs!$CM243),1,IF(AND(AM$3&gt;=Inputs!$CM243,AM$3&lt;Inputs!$CN243),1,IF(AND(AM$3=Inputs!$CN243,AM$3=Inputs!$CO243),1,IF(OR(AND(AM$3=Inputs!$CN243+1,Inputs!$CN243=Inputs!$CO243),AND(AM$3=Inputs!$CN243+2,Inputs!$CN243=Inputs!$CO243)),0,IF(AM$3=Inputs!$CN243,0.8,IF(AM$3=Inputs!$CN243+1,0.6,IF(AM$3=Inputs!$CN243+2,0.4,IF(AM$3=Inputs!$CO243,0.2,IF(AND(AM$3&gt;=Inputs!$CL243,AM$3&lt;Inputs!$CM243),(AM$3-Inputs!$CL243+1)/(Inputs!$AI243+1),0)))))))))</f>
        <v>0</v>
      </c>
      <c r="AN245" s="27">
        <f>IF(AND(Inputs!$CO243=0,AN$3&gt;=Inputs!$CM243),1,IF(AND(AN$3&gt;=Inputs!$CM243,AN$3&lt;Inputs!$CN243),1,IF(AND(AN$3=Inputs!$CN243,AN$3=Inputs!$CO243),1,IF(OR(AND(AN$3=Inputs!$CN243+1,Inputs!$CN243=Inputs!$CO243),AND(AN$3=Inputs!$CN243+2,Inputs!$CN243=Inputs!$CO243)),0,IF(AN$3=Inputs!$CN243,0.8,IF(AN$3=Inputs!$CN243+1,0.6,IF(AN$3=Inputs!$CN243+2,0.4,IF(AN$3=Inputs!$CO243,0.2,IF(AND(AN$3&gt;=Inputs!$CL243,AN$3&lt;Inputs!$CM243),(AN$3-Inputs!$CL243+1)/(Inputs!$AI243+1),0)))))))))</f>
        <v>0</v>
      </c>
      <c r="AO245" s="27">
        <f>IF(AND(Inputs!$CO243=0,AO$3&gt;=Inputs!$CM243),1,IF(AND(AO$3&gt;=Inputs!$CM243,AO$3&lt;Inputs!$CN243),1,IF(AND(AO$3=Inputs!$CN243,AO$3=Inputs!$CO243),1,IF(OR(AND(AO$3=Inputs!$CN243+1,Inputs!$CN243=Inputs!$CO243),AND(AO$3=Inputs!$CN243+2,Inputs!$CN243=Inputs!$CO243)),0,IF(AO$3=Inputs!$CN243,0.8,IF(AO$3=Inputs!$CN243+1,0.6,IF(AO$3=Inputs!$CN243+2,0.4,IF(AO$3=Inputs!$CO243,0.2,IF(AND(AO$3&gt;=Inputs!$CL243,AO$3&lt;Inputs!$CM243),(AO$3-Inputs!$CL243+1)/(Inputs!$AI243+1),0)))))))))</f>
        <v>0</v>
      </c>
      <c r="AP245" s="27">
        <f>IF(AND(Inputs!$CO243=0,AP$3&gt;=Inputs!$CM243),1,IF(AND(AP$3&gt;=Inputs!$CM243,AP$3&lt;Inputs!$CN243),1,IF(AND(AP$3=Inputs!$CN243,AP$3=Inputs!$CO243),1,IF(OR(AND(AP$3=Inputs!$CN243+1,Inputs!$CN243=Inputs!$CO243),AND(AP$3=Inputs!$CN243+2,Inputs!$CN243=Inputs!$CO243)),0,IF(AP$3=Inputs!$CN243,0.8,IF(AP$3=Inputs!$CN243+1,0.6,IF(AP$3=Inputs!$CN243+2,0.4,IF(AP$3=Inputs!$CO243,0.2,IF(AND(AP$3&gt;=Inputs!$CL243,AP$3&lt;Inputs!$CM243),(AP$3-Inputs!$CL243+1)/(Inputs!$AI243+1),0)))))))))</f>
        <v>0</v>
      </c>
      <c r="AQ245" s="27">
        <f>IF(AND(Inputs!$CO243=0,AQ$3&gt;=Inputs!$CM243),1,IF(AND(AQ$3&gt;=Inputs!$CM243,AQ$3&lt;Inputs!$CN243),1,IF(AND(AQ$3=Inputs!$CN243,AQ$3=Inputs!$CO243),1,IF(OR(AND(AQ$3=Inputs!$CN243+1,Inputs!$CN243=Inputs!$CO243),AND(AQ$3=Inputs!$CN243+2,Inputs!$CN243=Inputs!$CO243)),0,IF(AQ$3=Inputs!$CN243,0.8,IF(AQ$3=Inputs!$CN243+1,0.6,IF(AQ$3=Inputs!$CN243+2,0.4,IF(AQ$3=Inputs!$CO243,0.2,IF(AND(AQ$3&gt;=Inputs!$CL243,AQ$3&lt;Inputs!$CM243),(AQ$3-Inputs!$CL243+1)/(Inputs!$AI243+1),0)))))))))</f>
        <v>0</v>
      </c>
      <c r="AR245" s="27">
        <f>IF(AND(Inputs!$CO243=0,AR$3&gt;=Inputs!$CM243),1,IF(AND(AR$3&gt;=Inputs!$CM243,AR$3&lt;Inputs!$CN243),1,IF(AND(AR$3=Inputs!$CN243,AR$3=Inputs!$CO243),1,IF(OR(AND(AR$3=Inputs!$CN243+1,Inputs!$CN243=Inputs!$CO243),AND(AR$3=Inputs!$CN243+2,Inputs!$CN243=Inputs!$CO243)),0,IF(AR$3=Inputs!$CN243,0.8,IF(AR$3=Inputs!$CN243+1,0.6,IF(AR$3=Inputs!$CN243+2,0.4,IF(AR$3=Inputs!$CO243,0.2,IF(AND(AR$3&gt;=Inputs!$CL243,AR$3&lt;Inputs!$CM243),(AR$3-Inputs!$CL243+1)/(Inputs!$AI243+1),0)))))))))</f>
        <v>0</v>
      </c>
      <c r="AS245" s="27">
        <f>IF(AND(Inputs!$CO243=0,AS$3&gt;=Inputs!$CM243),1,IF(AND(AS$3&gt;=Inputs!$CM243,AS$3&lt;Inputs!$CN243),1,IF(AND(AS$3=Inputs!$CN243,AS$3=Inputs!$CO243),1,IF(OR(AND(AS$3=Inputs!$CN243+1,Inputs!$CN243=Inputs!$CO243),AND(AS$3=Inputs!$CN243+2,Inputs!$CN243=Inputs!$CO243)),0,IF(AS$3=Inputs!$CN243,0.8,IF(AS$3=Inputs!$CN243+1,0.6,IF(AS$3=Inputs!$CN243+2,0.4,IF(AS$3=Inputs!$CO243,0.2,IF(AND(AS$3&gt;=Inputs!$CL243,AS$3&lt;Inputs!$CM243),(AS$3-Inputs!$CL243+1)/(Inputs!$AI243+1),0)))))))))</f>
        <v>0</v>
      </c>
      <c r="AT245" s="27">
        <f>IF(AND(Inputs!$CO243=0,AT$3&gt;=Inputs!$CM243),1,IF(AND(AT$3&gt;=Inputs!$CM243,AT$3&lt;Inputs!$CN243),1,IF(AND(AT$3=Inputs!$CN243,AT$3=Inputs!$CO243),1,IF(OR(AND(AT$3=Inputs!$CN243+1,Inputs!$CN243=Inputs!$CO243),AND(AT$3=Inputs!$CN243+2,Inputs!$CN243=Inputs!$CO243)),0,IF(AT$3=Inputs!$CN243,0.8,IF(AT$3=Inputs!$CN243+1,0.6,IF(AT$3=Inputs!$CN243+2,0.4,IF(AT$3=Inputs!$CO243,0.2,IF(AND(AT$3&gt;=Inputs!$CL243,AT$3&lt;Inputs!$CM243),(AT$3-Inputs!$CL243+1)/(Inputs!$AI243+1),0)))))))))</f>
        <v>0</v>
      </c>
      <c r="AU245" s="27">
        <f>IF(AND(Inputs!$CO243=0,AU$3&gt;=Inputs!$CM243),1,IF(AND(AU$3&gt;=Inputs!$CM243,AU$3&lt;Inputs!$CN243),1,IF(AND(AU$3=Inputs!$CN243,AU$3=Inputs!$CO243),1,IF(OR(AND(AU$3=Inputs!$CN243+1,Inputs!$CN243=Inputs!$CO243),AND(AU$3=Inputs!$CN243+2,Inputs!$CN243=Inputs!$CO243)),0,IF(AU$3=Inputs!$CN243,0.8,IF(AU$3=Inputs!$CN243+1,0.6,IF(AU$3=Inputs!$CN243+2,0.4,IF(AU$3=Inputs!$CO243,0.2,IF(AND(AU$3&gt;=Inputs!$CL243,AU$3&lt;Inputs!$CM243),(AU$3-Inputs!$CL243+1)/(Inputs!$AI243+1),0)))))))))</f>
        <v>0</v>
      </c>
      <c r="AV245" s="27">
        <f>IF(AND(Inputs!$CO243=0,AV$3&gt;=Inputs!$CM243),1,IF(AND(AV$3&gt;=Inputs!$CM243,AV$3&lt;Inputs!$CN243),1,IF(AND(AV$3=Inputs!$CN243,AV$3=Inputs!$CO243),1,IF(OR(AND(AV$3=Inputs!$CN243+1,Inputs!$CN243=Inputs!$CO243),AND(AV$3=Inputs!$CN243+2,Inputs!$CN243=Inputs!$CO243)),0,IF(AV$3=Inputs!$CN243,0.8,IF(AV$3=Inputs!$CN243+1,0.6,IF(AV$3=Inputs!$CN243+2,0.4,IF(AV$3=Inputs!$CO243,0.2,IF(AND(AV$3&gt;=Inputs!$CL243,AV$3&lt;Inputs!$CM243),(AV$3-Inputs!$CL243+1)/(Inputs!$AI243+1),0)))))))))</f>
        <v>0</v>
      </c>
      <c r="AW245" s="27">
        <f>IF(AND(Inputs!$CO243=0,AW$3&gt;=Inputs!$CM243),1,IF(AND(AW$3&gt;=Inputs!$CM243,AW$3&lt;Inputs!$CN243),1,IF(AND(AW$3=Inputs!$CN243,AW$3=Inputs!$CO243),1,IF(OR(AND(AW$3=Inputs!$CN243+1,Inputs!$CN243=Inputs!$CO243),AND(AW$3=Inputs!$CN243+2,Inputs!$CN243=Inputs!$CO243)),0,IF(AW$3=Inputs!$CN243,0.8,IF(AW$3=Inputs!$CN243+1,0.6,IF(AW$3=Inputs!$CN243+2,0.4,IF(AW$3=Inputs!$CO243,0.2,IF(AND(AW$3&gt;=Inputs!$CL243,AW$3&lt;Inputs!$CM243),(AW$3-Inputs!$CL243+1)/(Inputs!$AI243+1),0)))))))))</f>
        <v>0</v>
      </c>
      <c r="AX245" s="27">
        <f>IF(AND(Inputs!$CO243=0,AX$3&gt;=Inputs!$CM243),1,IF(AND(AX$3&gt;=Inputs!$CM243,AX$3&lt;Inputs!$CN243),1,IF(AND(AX$3=Inputs!$CN243,AX$3=Inputs!$CO243),1,IF(OR(AND(AX$3=Inputs!$CN243+1,Inputs!$CN243=Inputs!$CO243),AND(AX$3=Inputs!$CN243+2,Inputs!$CN243=Inputs!$CO243)),0,IF(AX$3=Inputs!$CN243,0.8,IF(AX$3=Inputs!$CN243+1,0.6,IF(AX$3=Inputs!$CN243+2,0.4,IF(AX$3=Inputs!$CO243,0.2,IF(AND(AX$3&gt;=Inputs!$CL243,AX$3&lt;Inputs!$CM243),(AX$3-Inputs!$CL243+1)/(Inputs!$AI243+1),0)))))))))</f>
        <v>0</v>
      </c>
      <c r="AY245" s="27">
        <f>IF(AND(Inputs!$CO243=0,AY$3&gt;=Inputs!$CM243),1,IF(AND(AY$3&gt;=Inputs!$CM243,AY$3&lt;Inputs!$CN243),1,IF(AND(AY$3=Inputs!$CN243,AY$3=Inputs!$CO243),1,IF(OR(AND(AY$3=Inputs!$CN243+1,Inputs!$CN243=Inputs!$CO243),AND(AY$3=Inputs!$CN243+2,Inputs!$CN243=Inputs!$CO243)),0,IF(AY$3=Inputs!$CN243,0.8,IF(AY$3=Inputs!$CN243+1,0.6,IF(AY$3=Inputs!$CN243+2,0.4,IF(AY$3=Inputs!$CO243,0.2,IF(AND(AY$3&gt;=Inputs!$CL243,AY$3&lt;Inputs!$CM243),(AY$3-Inputs!$CL243+1)/(Inputs!$AI243+1),0)))))))))</f>
        <v>0</v>
      </c>
      <c r="AZ245" s="27">
        <f>IF(AND(Inputs!$CO243=0,AZ$3&gt;=Inputs!$CM243),1,IF(AND(AZ$3&gt;=Inputs!$CM243,AZ$3&lt;Inputs!$CN243),1,IF(AND(AZ$3=Inputs!$CN243,AZ$3=Inputs!$CO243),1,IF(OR(AND(AZ$3=Inputs!$CN243+1,Inputs!$CN243=Inputs!$CO243),AND(AZ$3=Inputs!$CN243+2,Inputs!$CN243=Inputs!$CO243)),0,IF(AZ$3=Inputs!$CN243,0.8,IF(AZ$3=Inputs!$CN243+1,0.6,IF(AZ$3=Inputs!$CN243+2,0.4,IF(AZ$3=Inputs!$CO243,0.2,IF(AND(AZ$3&gt;=Inputs!$CL243,AZ$3&lt;Inputs!$CM243),(AZ$3-Inputs!$CL243+1)/(Inputs!$AI243+1),0)))))))))</f>
        <v>0</v>
      </c>
      <c r="BA245" s="27">
        <f>IF(AND(Inputs!$CO243=0,BA$3&gt;=Inputs!$CM243),1,IF(AND(BA$3&gt;=Inputs!$CM243,BA$3&lt;Inputs!$CN243),1,IF(AND(BA$3=Inputs!$CN243,BA$3=Inputs!$CO243),1,IF(OR(AND(BA$3=Inputs!$CN243+1,Inputs!$CN243=Inputs!$CO243),AND(BA$3=Inputs!$CN243+2,Inputs!$CN243=Inputs!$CO243)),0,IF(BA$3=Inputs!$CN243,0.8,IF(BA$3=Inputs!$CN243+1,0.6,IF(BA$3=Inputs!$CN243+2,0.4,IF(BA$3=Inputs!$CO243,0.2,IF(AND(BA$3&gt;=Inputs!$CL243,BA$3&lt;Inputs!$CM243),(BA$3-Inputs!$CL243+1)/(Inputs!$AI243+1),0)))))))))</f>
        <v>0</v>
      </c>
      <c r="BB245" s="27">
        <f>IF(AND(Inputs!$CO243=0,BB$3&gt;=Inputs!$CM243),1,IF(AND(BB$3&gt;=Inputs!$CM243,BB$3&lt;Inputs!$CN243),1,IF(AND(BB$3=Inputs!$CN243,BB$3=Inputs!$CO243),1,IF(OR(AND(BB$3=Inputs!$CN243+1,Inputs!$CN243=Inputs!$CO243),AND(BB$3=Inputs!$CN243+2,Inputs!$CN243=Inputs!$CO243)),0,IF(BB$3=Inputs!$CN243,0.8,IF(BB$3=Inputs!$CN243+1,0.6,IF(BB$3=Inputs!$CN243+2,0.4,IF(BB$3=Inputs!$CO243,0.2,IF(AND(BB$3&gt;=Inputs!$CL243,BB$3&lt;Inputs!$CM243),(BB$3-Inputs!$CL243+1)/(Inputs!$AI243+1),0)))))))))</f>
        <v>0</v>
      </c>
      <c r="BC245" s="27">
        <f>IF(AND(Inputs!$CO243=0,BC$3&gt;=Inputs!$CM243),1,IF(AND(BC$3&gt;=Inputs!$CM243,BC$3&lt;Inputs!$CN243),1,IF(AND(BC$3=Inputs!$CN243,BC$3=Inputs!$CO243),1,IF(OR(AND(BC$3=Inputs!$CN243+1,Inputs!$CN243=Inputs!$CO243),AND(BC$3=Inputs!$CN243+2,Inputs!$CN243=Inputs!$CO243)),0,IF(BC$3=Inputs!$CN243,0.8,IF(BC$3=Inputs!$CN243+1,0.6,IF(BC$3=Inputs!$CN243+2,0.4,IF(BC$3=Inputs!$CO243,0.2,IF(AND(BC$3&gt;=Inputs!$CL243,BC$3&lt;Inputs!$CM243),(BC$3-Inputs!$CL243+1)/(Inputs!$AI243+1),0)))))))))</f>
        <v>0</v>
      </c>
      <c r="BD245" s="27">
        <f>IF(AND(Inputs!$CO243=0,BD$3&gt;=Inputs!$CM243),1,IF(AND(BD$3&gt;=Inputs!$CM243,BD$3&lt;Inputs!$CN243),1,IF(AND(BD$3=Inputs!$CN243,BD$3=Inputs!$CO243),1,IF(OR(AND(BD$3=Inputs!$CN243+1,Inputs!$CN243=Inputs!$CO243),AND(BD$3=Inputs!$CN243+2,Inputs!$CN243=Inputs!$CO243)),0,IF(BD$3=Inputs!$CN243,0.8,IF(BD$3=Inputs!$CN243+1,0.6,IF(BD$3=Inputs!$CN243+2,0.4,IF(BD$3=Inputs!$CO243,0.2,IF(AND(BD$3&gt;=Inputs!$CL243,BD$3&lt;Inputs!$CM243),(BD$3-Inputs!$CL243+1)/(Inputs!$AI243+1),0)))))))))</f>
        <v>0</v>
      </c>
      <c r="BE245" s="27">
        <f>IF(AND(Inputs!$CO243=0,BE$3&gt;=Inputs!$CM243),1,IF(AND(BE$3&gt;=Inputs!$CM243,BE$3&lt;Inputs!$CN243),1,IF(AND(BE$3=Inputs!$CN243,BE$3=Inputs!$CO243),1,IF(OR(AND(BE$3=Inputs!$CN243+1,Inputs!$CN243=Inputs!$CO243),AND(BE$3=Inputs!$CN243+2,Inputs!$CN243=Inputs!$CO243)),0,IF(BE$3=Inputs!$CN243,0.8,IF(BE$3=Inputs!$CN243+1,0.6,IF(BE$3=Inputs!$CN243+2,0.4,IF(BE$3=Inputs!$CO243,0.2,IF(AND(BE$3&gt;=Inputs!$CL243,BE$3&lt;Inputs!$CM243),(BE$3-Inputs!$CL243+1)/(Inputs!$AI243+1),0)))))))))</f>
        <v>0</v>
      </c>
      <c r="BF245" s="27">
        <f>IF(AND(Inputs!$CO243=0,BF$3&gt;=Inputs!$CM243),1,IF(AND(BF$3&gt;=Inputs!$CM243,BF$3&lt;Inputs!$CN243),1,IF(AND(BF$3=Inputs!$CN243,BF$3=Inputs!$CO243),1,IF(OR(AND(BF$3=Inputs!$CN243+1,Inputs!$CN243=Inputs!$CO243),AND(BF$3=Inputs!$CN243+2,Inputs!$CN243=Inputs!$CO243)),0,IF(BF$3=Inputs!$CN243,0.8,IF(BF$3=Inputs!$CN243+1,0.6,IF(BF$3=Inputs!$CN243+2,0.4,IF(BF$3=Inputs!$CO243,0.2,IF(AND(BF$3&gt;=Inputs!$CL243,BF$3&lt;Inputs!$CM243),(BF$3-Inputs!$CL243+1)/(Inputs!$AI243+1),0)))))))))</f>
        <v>0</v>
      </c>
      <c r="BG245" s="27">
        <f>IF(AND(Inputs!$CO243=0,BG$3&gt;=Inputs!$CM243),1,IF(AND(BG$3&gt;=Inputs!$CM243,BG$3&lt;Inputs!$CN243),1,IF(AND(BG$3=Inputs!$CN243,BG$3=Inputs!$CO243),1,IF(OR(AND(BG$3=Inputs!$CN243+1,Inputs!$CN243=Inputs!$CO243),AND(BG$3=Inputs!$CN243+2,Inputs!$CN243=Inputs!$CO243)),0,IF(BG$3=Inputs!$CN243,0.8,IF(BG$3=Inputs!$CN243+1,0.6,IF(BG$3=Inputs!$CN243+2,0.4,IF(BG$3=Inputs!$CO243,0.2,IF(AND(BG$3&gt;=Inputs!$CL243,BG$3&lt;Inputs!$CM243),(BG$3-Inputs!$CL243+1)/(Inputs!$AI243+1),0)))))))))</f>
        <v>0</v>
      </c>
      <c r="BH245" s="27">
        <f>IF(AND(Inputs!$CO243=0,BH$3&gt;=Inputs!$CM243),1,IF(AND(BH$3&gt;=Inputs!$CM243,BH$3&lt;Inputs!$CN243),1,IF(AND(BH$3=Inputs!$CN243,BH$3=Inputs!$CO243),1,IF(OR(AND(BH$3=Inputs!$CN243+1,Inputs!$CN243=Inputs!$CO243),AND(BH$3=Inputs!$CN243+2,Inputs!$CN243=Inputs!$CO243)),0,IF(BH$3=Inputs!$CN243,0.8,IF(BH$3=Inputs!$CN243+1,0.6,IF(BH$3=Inputs!$CN243+2,0.4,IF(BH$3=Inputs!$CO243,0.2,IF(AND(BH$3&gt;=Inputs!$CL243,BH$3&lt;Inputs!$CM243),(BH$3-Inputs!$CL243+1)/(Inputs!$AI243+1),0)))))))))</f>
        <v>0</v>
      </c>
      <c r="BI245" s="27">
        <f>IF(AND(Inputs!$CO243=0,BI$3&gt;=Inputs!$CM243),1,IF(AND(BI$3&gt;=Inputs!$CM243,BI$3&lt;Inputs!$CN243),1,IF(AND(BI$3=Inputs!$CN243,BI$3=Inputs!$CO243),1,IF(OR(AND(BI$3=Inputs!$CN243+1,Inputs!$CN243=Inputs!$CO243),AND(BI$3=Inputs!$CN243+2,Inputs!$CN243=Inputs!$CO243)),0,IF(BI$3=Inputs!$CN243,0.8,IF(BI$3=Inputs!$CN243+1,0.6,IF(BI$3=Inputs!$CN243+2,0.4,IF(BI$3=Inputs!$CO243,0.2,IF(AND(BI$3&gt;=Inputs!$CL243,BI$3&lt;Inputs!$CM243),(BI$3-Inputs!$CL243+1)/(Inputs!$AI243+1),0)))))))))</f>
        <v>0</v>
      </c>
      <c r="BJ245" s="27">
        <f>IF(AND(Inputs!$CO243=0,BJ$3&gt;=Inputs!$CM243),1,IF(AND(BJ$3&gt;=Inputs!$CM243,BJ$3&lt;Inputs!$CN243),1,IF(AND(BJ$3=Inputs!$CN243,BJ$3=Inputs!$CO243),1,IF(OR(AND(BJ$3=Inputs!$CN243+1,Inputs!$CN243=Inputs!$CO243),AND(BJ$3=Inputs!$CN243+2,Inputs!$CN243=Inputs!$CO243)),0,IF(BJ$3=Inputs!$CN243,0.8,IF(BJ$3=Inputs!$CN243+1,0.6,IF(BJ$3=Inputs!$CN243+2,0.4,IF(BJ$3=Inputs!$CO243,0.2,IF(AND(BJ$3&gt;=Inputs!$CL243,BJ$3&lt;Inputs!$CM243),(BJ$3-Inputs!$CL243+1)/(Inputs!$AI243+1),0)))))))))</f>
        <v>0</v>
      </c>
      <c r="BK245" s="27">
        <f>IF(AND(Inputs!$CO243=0,BK$3&gt;=Inputs!$CM243),1,IF(AND(BK$3&gt;=Inputs!$CM243,BK$3&lt;Inputs!$CN243),1,IF(AND(BK$3=Inputs!$CN243,BK$3=Inputs!$CO243),1,IF(OR(AND(BK$3=Inputs!$CN243+1,Inputs!$CN243=Inputs!$CO243),AND(BK$3=Inputs!$CN243+2,Inputs!$CN243=Inputs!$CO243)),0,IF(BK$3=Inputs!$CN243,0.8,IF(BK$3=Inputs!$CN243+1,0.6,IF(BK$3=Inputs!$CN243+2,0.4,IF(BK$3=Inputs!$CO243,0.2,IF(AND(BK$3&gt;=Inputs!$CL243,BK$3&lt;Inputs!$CM243),(BK$3-Inputs!$CL243+1)/(Inputs!$AI243+1),0)))))))))</f>
        <v>0</v>
      </c>
      <c r="BL245" s="27">
        <f>IF(AND(Inputs!$CO243=0,BL$3&gt;=Inputs!$CM243),1,IF(AND(BL$3&gt;=Inputs!$CM243,BL$3&lt;Inputs!$CN243),1,IF(AND(BL$3=Inputs!$CN243,BL$3=Inputs!$CO243),1,IF(OR(AND(BL$3=Inputs!$CN243+1,Inputs!$CN243=Inputs!$CO243),AND(BL$3=Inputs!$CN243+2,Inputs!$CN243=Inputs!$CO243)),0,IF(BL$3=Inputs!$CN243,0.8,IF(BL$3=Inputs!$CN243+1,0.6,IF(BL$3=Inputs!$CN243+2,0.4,IF(BL$3=Inputs!$CO243,0.2,IF(AND(BL$3&gt;=Inputs!$CL243,BL$3&lt;Inputs!$CM243),(BL$3-Inputs!$CL243+1)/(Inputs!$AI243+1),0)))))))))</f>
        <v>0</v>
      </c>
      <c r="BM245" s="27">
        <f>IF(AND(Inputs!$CO243=0,BM$3&gt;=Inputs!$CM243),1,IF(AND(BM$3&gt;=Inputs!$CM243,BM$3&lt;Inputs!$CN243),1,IF(AND(BM$3=Inputs!$CN243,BM$3=Inputs!$CO243),1,IF(OR(AND(BM$3=Inputs!$CN243+1,Inputs!$CN243=Inputs!$CO243),AND(BM$3=Inputs!$CN243+2,Inputs!$CN243=Inputs!$CO243)),0,IF(BM$3=Inputs!$CN243,0.8,IF(BM$3=Inputs!$CN243+1,0.6,IF(BM$3=Inputs!$CN243+2,0.4,IF(BM$3=Inputs!$CO243,0.2,IF(AND(BM$3&gt;=Inputs!$CL243,BM$3&lt;Inputs!$CM243),(BM$3-Inputs!$CL243+1)/(Inputs!$AI243+1),0)))))))))</f>
        <v>0</v>
      </c>
    </row>
    <row r="246" spans="1:65">
      <c r="A246" s="7" t="str">
        <f>IF(Inputs!A244="","",Inputs!A244)</f>
        <v/>
      </c>
      <c r="B246" t="str">
        <f>IF(Inputs!B244="","",Inputs!B244)</f>
        <v/>
      </c>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292"/>
      <c r="AE246" s="292"/>
      <c r="AF246" s="292"/>
      <c r="AG246" s="50">
        <f t="shared" si="9"/>
        <v>0</v>
      </c>
      <c r="AH246" s="42">
        <f t="shared" si="8"/>
        <v>0</v>
      </c>
      <c r="AJ246" s="27">
        <f>IF(AND(Inputs!$CO244=0,AJ$3&gt;=Inputs!$CM244),1,IF(AND(AJ$3&gt;=Inputs!$CM244,AJ$3&lt;Inputs!$CN244),1,IF(AND(AJ$3=Inputs!$CN244,AJ$3=Inputs!$CO244),1,IF(OR(AND(AJ$3=Inputs!$CN244+1,Inputs!$CN244=Inputs!$CO244),AND(AJ$3=Inputs!$CN244+2,Inputs!$CN244=Inputs!$CO244)),0,IF(AJ$3=Inputs!$CN244,0.8,IF(AJ$3=Inputs!$CN244+1,0.6,IF(AJ$3=Inputs!$CN244+2,0.4,IF(AJ$3=Inputs!$CO244,0.2,IF(AND(AJ$3&gt;=Inputs!$CL244,AJ$3&lt;Inputs!$CM244),(AJ$3-Inputs!$CL244+1)/(Inputs!$AI244+1),0)))))))))</f>
        <v>0</v>
      </c>
      <c r="AK246" s="27">
        <f>IF(AND(Inputs!$CO244=0,AK$3&gt;=Inputs!$CM244),1,IF(AND(AK$3&gt;=Inputs!$CM244,AK$3&lt;Inputs!$CN244),1,IF(AND(AK$3=Inputs!$CN244,AK$3=Inputs!$CO244),1,IF(OR(AND(AK$3=Inputs!$CN244+1,Inputs!$CN244=Inputs!$CO244),AND(AK$3=Inputs!$CN244+2,Inputs!$CN244=Inputs!$CO244)),0,IF(AK$3=Inputs!$CN244,0.8,IF(AK$3=Inputs!$CN244+1,0.6,IF(AK$3=Inputs!$CN244+2,0.4,IF(AK$3=Inputs!$CO244,0.2,IF(AND(AK$3&gt;=Inputs!$CL244,AK$3&lt;Inputs!$CM244),(AK$3-Inputs!$CL244+1)/(Inputs!$AI244+1),0)))))))))</f>
        <v>0</v>
      </c>
      <c r="AL246" s="27">
        <f>IF(AND(Inputs!$CO244=0,AL$3&gt;=Inputs!$CM244),1,IF(AND(AL$3&gt;=Inputs!$CM244,AL$3&lt;Inputs!$CN244),1,IF(AND(AL$3=Inputs!$CN244,AL$3=Inputs!$CO244),1,IF(OR(AND(AL$3=Inputs!$CN244+1,Inputs!$CN244=Inputs!$CO244),AND(AL$3=Inputs!$CN244+2,Inputs!$CN244=Inputs!$CO244)),0,IF(AL$3=Inputs!$CN244,0.8,IF(AL$3=Inputs!$CN244+1,0.6,IF(AL$3=Inputs!$CN244+2,0.4,IF(AL$3=Inputs!$CO244,0.2,IF(AND(AL$3&gt;=Inputs!$CL244,AL$3&lt;Inputs!$CM244),(AL$3-Inputs!$CL244+1)/(Inputs!$AI244+1),0)))))))))</f>
        <v>0</v>
      </c>
      <c r="AM246" s="27">
        <f>IF(AND(Inputs!$CO244=0,AM$3&gt;=Inputs!$CM244),1,IF(AND(AM$3&gt;=Inputs!$CM244,AM$3&lt;Inputs!$CN244),1,IF(AND(AM$3=Inputs!$CN244,AM$3=Inputs!$CO244),1,IF(OR(AND(AM$3=Inputs!$CN244+1,Inputs!$CN244=Inputs!$CO244),AND(AM$3=Inputs!$CN244+2,Inputs!$CN244=Inputs!$CO244)),0,IF(AM$3=Inputs!$CN244,0.8,IF(AM$3=Inputs!$CN244+1,0.6,IF(AM$3=Inputs!$CN244+2,0.4,IF(AM$3=Inputs!$CO244,0.2,IF(AND(AM$3&gt;=Inputs!$CL244,AM$3&lt;Inputs!$CM244),(AM$3-Inputs!$CL244+1)/(Inputs!$AI244+1),0)))))))))</f>
        <v>0</v>
      </c>
      <c r="AN246" s="27">
        <f>IF(AND(Inputs!$CO244=0,AN$3&gt;=Inputs!$CM244),1,IF(AND(AN$3&gt;=Inputs!$CM244,AN$3&lt;Inputs!$CN244),1,IF(AND(AN$3=Inputs!$CN244,AN$3=Inputs!$CO244),1,IF(OR(AND(AN$3=Inputs!$CN244+1,Inputs!$CN244=Inputs!$CO244),AND(AN$3=Inputs!$CN244+2,Inputs!$CN244=Inputs!$CO244)),0,IF(AN$3=Inputs!$CN244,0.8,IF(AN$3=Inputs!$CN244+1,0.6,IF(AN$3=Inputs!$CN244+2,0.4,IF(AN$3=Inputs!$CO244,0.2,IF(AND(AN$3&gt;=Inputs!$CL244,AN$3&lt;Inputs!$CM244),(AN$3-Inputs!$CL244+1)/(Inputs!$AI244+1),0)))))))))</f>
        <v>0</v>
      </c>
      <c r="AO246" s="27">
        <f>IF(AND(Inputs!$CO244=0,AO$3&gt;=Inputs!$CM244),1,IF(AND(AO$3&gt;=Inputs!$CM244,AO$3&lt;Inputs!$CN244),1,IF(AND(AO$3=Inputs!$CN244,AO$3=Inputs!$CO244),1,IF(OR(AND(AO$3=Inputs!$CN244+1,Inputs!$CN244=Inputs!$CO244),AND(AO$3=Inputs!$CN244+2,Inputs!$CN244=Inputs!$CO244)),0,IF(AO$3=Inputs!$CN244,0.8,IF(AO$3=Inputs!$CN244+1,0.6,IF(AO$3=Inputs!$CN244+2,0.4,IF(AO$3=Inputs!$CO244,0.2,IF(AND(AO$3&gt;=Inputs!$CL244,AO$3&lt;Inputs!$CM244),(AO$3-Inputs!$CL244+1)/(Inputs!$AI244+1),0)))))))))</f>
        <v>0</v>
      </c>
      <c r="AP246" s="27">
        <f>IF(AND(Inputs!$CO244=0,AP$3&gt;=Inputs!$CM244),1,IF(AND(AP$3&gt;=Inputs!$CM244,AP$3&lt;Inputs!$CN244),1,IF(AND(AP$3=Inputs!$CN244,AP$3=Inputs!$CO244),1,IF(OR(AND(AP$3=Inputs!$CN244+1,Inputs!$CN244=Inputs!$CO244),AND(AP$3=Inputs!$CN244+2,Inputs!$CN244=Inputs!$CO244)),0,IF(AP$3=Inputs!$CN244,0.8,IF(AP$3=Inputs!$CN244+1,0.6,IF(AP$3=Inputs!$CN244+2,0.4,IF(AP$3=Inputs!$CO244,0.2,IF(AND(AP$3&gt;=Inputs!$CL244,AP$3&lt;Inputs!$CM244),(AP$3-Inputs!$CL244+1)/(Inputs!$AI244+1),0)))))))))</f>
        <v>0</v>
      </c>
      <c r="AQ246" s="27">
        <f>IF(AND(Inputs!$CO244=0,AQ$3&gt;=Inputs!$CM244),1,IF(AND(AQ$3&gt;=Inputs!$CM244,AQ$3&lt;Inputs!$CN244),1,IF(AND(AQ$3=Inputs!$CN244,AQ$3=Inputs!$CO244),1,IF(OR(AND(AQ$3=Inputs!$CN244+1,Inputs!$CN244=Inputs!$CO244),AND(AQ$3=Inputs!$CN244+2,Inputs!$CN244=Inputs!$CO244)),0,IF(AQ$3=Inputs!$CN244,0.8,IF(AQ$3=Inputs!$CN244+1,0.6,IF(AQ$3=Inputs!$CN244+2,0.4,IF(AQ$3=Inputs!$CO244,0.2,IF(AND(AQ$3&gt;=Inputs!$CL244,AQ$3&lt;Inputs!$CM244),(AQ$3-Inputs!$CL244+1)/(Inputs!$AI244+1),0)))))))))</f>
        <v>0</v>
      </c>
      <c r="AR246" s="27">
        <f>IF(AND(Inputs!$CO244=0,AR$3&gt;=Inputs!$CM244),1,IF(AND(AR$3&gt;=Inputs!$CM244,AR$3&lt;Inputs!$CN244),1,IF(AND(AR$3=Inputs!$CN244,AR$3=Inputs!$CO244),1,IF(OR(AND(AR$3=Inputs!$CN244+1,Inputs!$CN244=Inputs!$CO244),AND(AR$3=Inputs!$CN244+2,Inputs!$CN244=Inputs!$CO244)),0,IF(AR$3=Inputs!$CN244,0.8,IF(AR$3=Inputs!$CN244+1,0.6,IF(AR$3=Inputs!$CN244+2,0.4,IF(AR$3=Inputs!$CO244,0.2,IF(AND(AR$3&gt;=Inputs!$CL244,AR$3&lt;Inputs!$CM244),(AR$3-Inputs!$CL244+1)/(Inputs!$AI244+1),0)))))))))</f>
        <v>0</v>
      </c>
      <c r="AS246" s="27">
        <f>IF(AND(Inputs!$CO244=0,AS$3&gt;=Inputs!$CM244),1,IF(AND(AS$3&gt;=Inputs!$CM244,AS$3&lt;Inputs!$CN244),1,IF(AND(AS$3=Inputs!$CN244,AS$3=Inputs!$CO244),1,IF(OR(AND(AS$3=Inputs!$CN244+1,Inputs!$CN244=Inputs!$CO244),AND(AS$3=Inputs!$CN244+2,Inputs!$CN244=Inputs!$CO244)),0,IF(AS$3=Inputs!$CN244,0.8,IF(AS$3=Inputs!$CN244+1,0.6,IF(AS$3=Inputs!$CN244+2,0.4,IF(AS$3=Inputs!$CO244,0.2,IF(AND(AS$3&gt;=Inputs!$CL244,AS$3&lt;Inputs!$CM244),(AS$3-Inputs!$CL244+1)/(Inputs!$AI244+1),0)))))))))</f>
        <v>0</v>
      </c>
      <c r="AT246" s="27">
        <f>IF(AND(Inputs!$CO244=0,AT$3&gt;=Inputs!$CM244),1,IF(AND(AT$3&gt;=Inputs!$CM244,AT$3&lt;Inputs!$CN244),1,IF(AND(AT$3=Inputs!$CN244,AT$3=Inputs!$CO244),1,IF(OR(AND(AT$3=Inputs!$CN244+1,Inputs!$CN244=Inputs!$CO244),AND(AT$3=Inputs!$CN244+2,Inputs!$CN244=Inputs!$CO244)),0,IF(AT$3=Inputs!$CN244,0.8,IF(AT$3=Inputs!$CN244+1,0.6,IF(AT$3=Inputs!$CN244+2,0.4,IF(AT$3=Inputs!$CO244,0.2,IF(AND(AT$3&gt;=Inputs!$CL244,AT$3&lt;Inputs!$CM244),(AT$3-Inputs!$CL244+1)/(Inputs!$AI244+1),0)))))))))</f>
        <v>0</v>
      </c>
      <c r="AU246" s="27">
        <f>IF(AND(Inputs!$CO244=0,AU$3&gt;=Inputs!$CM244),1,IF(AND(AU$3&gt;=Inputs!$CM244,AU$3&lt;Inputs!$CN244),1,IF(AND(AU$3=Inputs!$CN244,AU$3=Inputs!$CO244),1,IF(OR(AND(AU$3=Inputs!$CN244+1,Inputs!$CN244=Inputs!$CO244),AND(AU$3=Inputs!$CN244+2,Inputs!$CN244=Inputs!$CO244)),0,IF(AU$3=Inputs!$CN244,0.8,IF(AU$3=Inputs!$CN244+1,0.6,IF(AU$3=Inputs!$CN244+2,0.4,IF(AU$3=Inputs!$CO244,0.2,IF(AND(AU$3&gt;=Inputs!$CL244,AU$3&lt;Inputs!$CM244),(AU$3-Inputs!$CL244+1)/(Inputs!$AI244+1),0)))))))))</f>
        <v>0</v>
      </c>
      <c r="AV246" s="27">
        <f>IF(AND(Inputs!$CO244=0,AV$3&gt;=Inputs!$CM244),1,IF(AND(AV$3&gt;=Inputs!$CM244,AV$3&lt;Inputs!$CN244),1,IF(AND(AV$3=Inputs!$CN244,AV$3=Inputs!$CO244),1,IF(OR(AND(AV$3=Inputs!$CN244+1,Inputs!$CN244=Inputs!$CO244),AND(AV$3=Inputs!$CN244+2,Inputs!$CN244=Inputs!$CO244)),0,IF(AV$3=Inputs!$CN244,0.8,IF(AV$3=Inputs!$CN244+1,0.6,IF(AV$3=Inputs!$CN244+2,0.4,IF(AV$3=Inputs!$CO244,0.2,IF(AND(AV$3&gt;=Inputs!$CL244,AV$3&lt;Inputs!$CM244),(AV$3-Inputs!$CL244+1)/(Inputs!$AI244+1),0)))))))))</f>
        <v>0</v>
      </c>
      <c r="AW246" s="27">
        <f>IF(AND(Inputs!$CO244=0,AW$3&gt;=Inputs!$CM244),1,IF(AND(AW$3&gt;=Inputs!$CM244,AW$3&lt;Inputs!$CN244),1,IF(AND(AW$3=Inputs!$CN244,AW$3=Inputs!$CO244),1,IF(OR(AND(AW$3=Inputs!$CN244+1,Inputs!$CN244=Inputs!$CO244),AND(AW$3=Inputs!$CN244+2,Inputs!$CN244=Inputs!$CO244)),0,IF(AW$3=Inputs!$CN244,0.8,IF(AW$3=Inputs!$CN244+1,0.6,IF(AW$3=Inputs!$CN244+2,0.4,IF(AW$3=Inputs!$CO244,0.2,IF(AND(AW$3&gt;=Inputs!$CL244,AW$3&lt;Inputs!$CM244),(AW$3-Inputs!$CL244+1)/(Inputs!$AI244+1),0)))))))))</f>
        <v>0</v>
      </c>
      <c r="AX246" s="27">
        <f>IF(AND(Inputs!$CO244=0,AX$3&gt;=Inputs!$CM244),1,IF(AND(AX$3&gt;=Inputs!$CM244,AX$3&lt;Inputs!$CN244),1,IF(AND(AX$3=Inputs!$CN244,AX$3=Inputs!$CO244),1,IF(OR(AND(AX$3=Inputs!$CN244+1,Inputs!$CN244=Inputs!$CO244),AND(AX$3=Inputs!$CN244+2,Inputs!$CN244=Inputs!$CO244)),0,IF(AX$3=Inputs!$CN244,0.8,IF(AX$3=Inputs!$CN244+1,0.6,IF(AX$3=Inputs!$CN244+2,0.4,IF(AX$3=Inputs!$CO244,0.2,IF(AND(AX$3&gt;=Inputs!$CL244,AX$3&lt;Inputs!$CM244),(AX$3-Inputs!$CL244+1)/(Inputs!$AI244+1),0)))))))))</f>
        <v>0</v>
      </c>
      <c r="AY246" s="27">
        <f>IF(AND(Inputs!$CO244=0,AY$3&gt;=Inputs!$CM244),1,IF(AND(AY$3&gt;=Inputs!$CM244,AY$3&lt;Inputs!$CN244),1,IF(AND(AY$3=Inputs!$CN244,AY$3=Inputs!$CO244),1,IF(OR(AND(AY$3=Inputs!$CN244+1,Inputs!$CN244=Inputs!$CO244),AND(AY$3=Inputs!$CN244+2,Inputs!$CN244=Inputs!$CO244)),0,IF(AY$3=Inputs!$CN244,0.8,IF(AY$3=Inputs!$CN244+1,0.6,IF(AY$3=Inputs!$CN244+2,0.4,IF(AY$3=Inputs!$CO244,0.2,IF(AND(AY$3&gt;=Inputs!$CL244,AY$3&lt;Inputs!$CM244),(AY$3-Inputs!$CL244+1)/(Inputs!$AI244+1),0)))))))))</f>
        <v>0</v>
      </c>
      <c r="AZ246" s="27">
        <f>IF(AND(Inputs!$CO244=0,AZ$3&gt;=Inputs!$CM244),1,IF(AND(AZ$3&gt;=Inputs!$CM244,AZ$3&lt;Inputs!$CN244),1,IF(AND(AZ$3=Inputs!$CN244,AZ$3=Inputs!$CO244),1,IF(OR(AND(AZ$3=Inputs!$CN244+1,Inputs!$CN244=Inputs!$CO244),AND(AZ$3=Inputs!$CN244+2,Inputs!$CN244=Inputs!$CO244)),0,IF(AZ$3=Inputs!$CN244,0.8,IF(AZ$3=Inputs!$CN244+1,0.6,IF(AZ$3=Inputs!$CN244+2,0.4,IF(AZ$3=Inputs!$CO244,0.2,IF(AND(AZ$3&gt;=Inputs!$CL244,AZ$3&lt;Inputs!$CM244),(AZ$3-Inputs!$CL244+1)/(Inputs!$AI244+1),0)))))))))</f>
        <v>0</v>
      </c>
      <c r="BA246" s="27">
        <f>IF(AND(Inputs!$CO244=0,BA$3&gt;=Inputs!$CM244),1,IF(AND(BA$3&gt;=Inputs!$CM244,BA$3&lt;Inputs!$CN244),1,IF(AND(BA$3=Inputs!$CN244,BA$3=Inputs!$CO244),1,IF(OR(AND(BA$3=Inputs!$CN244+1,Inputs!$CN244=Inputs!$CO244),AND(BA$3=Inputs!$CN244+2,Inputs!$CN244=Inputs!$CO244)),0,IF(BA$3=Inputs!$CN244,0.8,IF(BA$3=Inputs!$CN244+1,0.6,IF(BA$3=Inputs!$CN244+2,0.4,IF(BA$3=Inputs!$CO244,0.2,IF(AND(BA$3&gt;=Inputs!$CL244,BA$3&lt;Inputs!$CM244),(BA$3-Inputs!$CL244+1)/(Inputs!$AI244+1),0)))))))))</f>
        <v>0</v>
      </c>
      <c r="BB246" s="27">
        <f>IF(AND(Inputs!$CO244=0,BB$3&gt;=Inputs!$CM244),1,IF(AND(BB$3&gt;=Inputs!$CM244,BB$3&lt;Inputs!$CN244),1,IF(AND(BB$3=Inputs!$CN244,BB$3=Inputs!$CO244),1,IF(OR(AND(BB$3=Inputs!$CN244+1,Inputs!$CN244=Inputs!$CO244),AND(BB$3=Inputs!$CN244+2,Inputs!$CN244=Inputs!$CO244)),0,IF(BB$3=Inputs!$CN244,0.8,IF(BB$3=Inputs!$CN244+1,0.6,IF(BB$3=Inputs!$CN244+2,0.4,IF(BB$3=Inputs!$CO244,0.2,IF(AND(BB$3&gt;=Inputs!$CL244,BB$3&lt;Inputs!$CM244),(BB$3-Inputs!$CL244+1)/(Inputs!$AI244+1),0)))))))))</f>
        <v>0</v>
      </c>
      <c r="BC246" s="27">
        <f>IF(AND(Inputs!$CO244=0,BC$3&gt;=Inputs!$CM244),1,IF(AND(BC$3&gt;=Inputs!$CM244,BC$3&lt;Inputs!$CN244),1,IF(AND(BC$3=Inputs!$CN244,BC$3=Inputs!$CO244),1,IF(OR(AND(BC$3=Inputs!$CN244+1,Inputs!$CN244=Inputs!$CO244),AND(BC$3=Inputs!$CN244+2,Inputs!$CN244=Inputs!$CO244)),0,IF(BC$3=Inputs!$CN244,0.8,IF(BC$3=Inputs!$CN244+1,0.6,IF(BC$3=Inputs!$CN244+2,0.4,IF(BC$3=Inputs!$CO244,0.2,IF(AND(BC$3&gt;=Inputs!$CL244,BC$3&lt;Inputs!$CM244),(BC$3-Inputs!$CL244+1)/(Inputs!$AI244+1),0)))))))))</f>
        <v>0</v>
      </c>
      <c r="BD246" s="27">
        <f>IF(AND(Inputs!$CO244=0,BD$3&gt;=Inputs!$CM244),1,IF(AND(BD$3&gt;=Inputs!$CM244,BD$3&lt;Inputs!$CN244),1,IF(AND(BD$3=Inputs!$CN244,BD$3=Inputs!$CO244),1,IF(OR(AND(BD$3=Inputs!$CN244+1,Inputs!$CN244=Inputs!$CO244),AND(BD$3=Inputs!$CN244+2,Inputs!$CN244=Inputs!$CO244)),0,IF(BD$3=Inputs!$CN244,0.8,IF(BD$3=Inputs!$CN244+1,0.6,IF(BD$3=Inputs!$CN244+2,0.4,IF(BD$3=Inputs!$CO244,0.2,IF(AND(BD$3&gt;=Inputs!$CL244,BD$3&lt;Inputs!$CM244),(BD$3-Inputs!$CL244+1)/(Inputs!$AI244+1),0)))))))))</f>
        <v>0</v>
      </c>
      <c r="BE246" s="27">
        <f>IF(AND(Inputs!$CO244=0,BE$3&gt;=Inputs!$CM244),1,IF(AND(BE$3&gt;=Inputs!$CM244,BE$3&lt;Inputs!$CN244),1,IF(AND(BE$3=Inputs!$CN244,BE$3=Inputs!$CO244),1,IF(OR(AND(BE$3=Inputs!$CN244+1,Inputs!$CN244=Inputs!$CO244),AND(BE$3=Inputs!$CN244+2,Inputs!$CN244=Inputs!$CO244)),0,IF(BE$3=Inputs!$CN244,0.8,IF(BE$3=Inputs!$CN244+1,0.6,IF(BE$3=Inputs!$CN244+2,0.4,IF(BE$3=Inputs!$CO244,0.2,IF(AND(BE$3&gt;=Inputs!$CL244,BE$3&lt;Inputs!$CM244),(BE$3-Inputs!$CL244+1)/(Inputs!$AI244+1),0)))))))))</f>
        <v>0</v>
      </c>
      <c r="BF246" s="27">
        <f>IF(AND(Inputs!$CO244=0,BF$3&gt;=Inputs!$CM244),1,IF(AND(BF$3&gt;=Inputs!$CM244,BF$3&lt;Inputs!$CN244),1,IF(AND(BF$3=Inputs!$CN244,BF$3=Inputs!$CO244),1,IF(OR(AND(BF$3=Inputs!$CN244+1,Inputs!$CN244=Inputs!$CO244),AND(BF$3=Inputs!$CN244+2,Inputs!$CN244=Inputs!$CO244)),0,IF(BF$3=Inputs!$CN244,0.8,IF(BF$3=Inputs!$CN244+1,0.6,IF(BF$3=Inputs!$CN244+2,0.4,IF(BF$3=Inputs!$CO244,0.2,IF(AND(BF$3&gt;=Inputs!$CL244,BF$3&lt;Inputs!$CM244),(BF$3-Inputs!$CL244+1)/(Inputs!$AI244+1),0)))))))))</f>
        <v>0</v>
      </c>
      <c r="BG246" s="27">
        <f>IF(AND(Inputs!$CO244=0,BG$3&gt;=Inputs!$CM244),1,IF(AND(BG$3&gt;=Inputs!$CM244,BG$3&lt;Inputs!$CN244),1,IF(AND(BG$3=Inputs!$CN244,BG$3=Inputs!$CO244),1,IF(OR(AND(BG$3=Inputs!$CN244+1,Inputs!$CN244=Inputs!$CO244),AND(BG$3=Inputs!$CN244+2,Inputs!$CN244=Inputs!$CO244)),0,IF(BG$3=Inputs!$CN244,0.8,IF(BG$3=Inputs!$CN244+1,0.6,IF(BG$3=Inputs!$CN244+2,0.4,IF(BG$3=Inputs!$CO244,0.2,IF(AND(BG$3&gt;=Inputs!$CL244,BG$3&lt;Inputs!$CM244),(BG$3-Inputs!$CL244+1)/(Inputs!$AI244+1),0)))))))))</f>
        <v>0</v>
      </c>
      <c r="BH246" s="27">
        <f>IF(AND(Inputs!$CO244=0,BH$3&gt;=Inputs!$CM244),1,IF(AND(BH$3&gt;=Inputs!$CM244,BH$3&lt;Inputs!$CN244),1,IF(AND(BH$3=Inputs!$CN244,BH$3=Inputs!$CO244),1,IF(OR(AND(BH$3=Inputs!$CN244+1,Inputs!$CN244=Inputs!$CO244),AND(BH$3=Inputs!$CN244+2,Inputs!$CN244=Inputs!$CO244)),0,IF(BH$3=Inputs!$CN244,0.8,IF(BH$3=Inputs!$CN244+1,0.6,IF(BH$3=Inputs!$CN244+2,0.4,IF(BH$3=Inputs!$CO244,0.2,IF(AND(BH$3&gt;=Inputs!$CL244,BH$3&lt;Inputs!$CM244),(BH$3-Inputs!$CL244+1)/(Inputs!$AI244+1),0)))))))))</f>
        <v>0</v>
      </c>
      <c r="BI246" s="27">
        <f>IF(AND(Inputs!$CO244=0,BI$3&gt;=Inputs!$CM244),1,IF(AND(BI$3&gt;=Inputs!$CM244,BI$3&lt;Inputs!$CN244),1,IF(AND(BI$3=Inputs!$CN244,BI$3=Inputs!$CO244),1,IF(OR(AND(BI$3=Inputs!$CN244+1,Inputs!$CN244=Inputs!$CO244),AND(BI$3=Inputs!$CN244+2,Inputs!$CN244=Inputs!$CO244)),0,IF(BI$3=Inputs!$CN244,0.8,IF(BI$3=Inputs!$CN244+1,0.6,IF(BI$3=Inputs!$CN244+2,0.4,IF(BI$3=Inputs!$CO244,0.2,IF(AND(BI$3&gt;=Inputs!$CL244,BI$3&lt;Inputs!$CM244),(BI$3-Inputs!$CL244+1)/(Inputs!$AI244+1),0)))))))))</f>
        <v>0</v>
      </c>
      <c r="BJ246" s="27">
        <f>IF(AND(Inputs!$CO244=0,BJ$3&gt;=Inputs!$CM244),1,IF(AND(BJ$3&gt;=Inputs!$CM244,BJ$3&lt;Inputs!$CN244),1,IF(AND(BJ$3=Inputs!$CN244,BJ$3=Inputs!$CO244),1,IF(OR(AND(BJ$3=Inputs!$CN244+1,Inputs!$CN244=Inputs!$CO244),AND(BJ$3=Inputs!$CN244+2,Inputs!$CN244=Inputs!$CO244)),0,IF(BJ$3=Inputs!$CN244,0.8,IF(BJ$3=Inputs!$CN244+1,0.6,IF(BJ$3=Inputs!$CN244+2,0.4,IF(BJ$3=Inputs!$CO244,0.2,IF(AND(BJ$3&gt;=Inputs!$CL244,BJ$3&lt;Inputs!$CM244),(BJ$3-Inputs!$CL244+1)/(Inputs!$AI244+1),0)))))))))</f>
        <v>0</v>
      </c>
      <c r="BK246" s="27">
        <f>IF(AND(Inputs!$CO244=0,BK$3&gt;=Inputs!$CM244),1,IF(AND(BK$3&gt;=Inputs!$CM244,BK$3&lt;Inputs!$CN244),1,IF(AND(BK$3=Inputs!$CN244,BK$3=Inputs!$CO244),1,IF(OR(AND(BK$3=Inputs!$CN244+1,Inputs!$CN244=Inputs!$CO244),AND(BK$3=Inputs!$CN244+2,Inputs!$CN244=Inputs!$CO244)),0,IF(BK$3=Inputs!$CN244,0.8,IF(BK$3=Inputs!$CN244+1,0.6,IF(BK$3=Inputs!$CN244+2,0.4,IF(BK$3=Inputs!$CO244,0.2,IF(AND(BK$3&gt;=Inputs!$CL244,BK$3&lt;Inputs!$CM244),(BK$3-Inputs!$CL244+1)/(Inputs!$AI244+1),0)))))))))</f>
        <v>0</v>
      </c>
      <c r="BL246" s="27">
        <f>IF(AND(Inputs!$CO244=0,BL$3&gt;=Inputs!$CM244),1,IF(AND(BL$3&gt;=Inputs!$CM244,BL$3&lt;Inputs!$CN244),1,IF(AND(BL$3=Inputs!$CN244,BL$3=Inputs!$CO244),1,IF(OR(AND(BL$3=Inputs!$CN244+1,Inputs!$CN244=Inputs!$CO244),AND(BL$3=Inputs!$CN244+2,Inputs!$CN244=Inputs!$CO244)),0,IF(BL$3=Inputs!$CN244,0.8,IF(BL$3=Inputs!$CN244+1,0.6,IF(BL$3=Inputs!$CN244+2,0.4,IF(BL$3=Inputs!$CO244,0.2,IF(AND(BL$3&gt;=Inputs!$CL244,BL$3&lt;Inputs!$CM244),(BL$3-Inputs!$CL244+1)/(Inputs!$AI244+1),0)))))))))</f>
        <v>0</v>
      </c>
      <c r="BM246" s="27">
        <f>IF(AND(Inputs!$CO244=0,BM$3&gt;=Inputs!$CM244),1,IF(AND(BM$3&gt;=Inputs!$CM244,BM$3&lt;Inputs!$CN244),1,IF(AND(BM$3=Inputs!$CN244,BM$3=Inputs!$CO244),1,IF(OR(AND(BM$3=Inputs!$CN244+1,Inputs!$CN244=Inputs!$CO244),AND(BM$3=Inputs!$CN244+2,Inputs!$CN244=Inputs!$CO244)),0,IF(BM$3=Inputs!$CN244,0.8,IF(BM$3=Inputs!$CN244+1,0.6,IF(BM$3=Inputs!$CN244+2,0.4,IF(BM$3=Inputs!$CO244,0.2,IF(AND(BM$3&gt;=Inputs!$CL244,BM$3&lt;Inputs!$CM244),(BM$3-Inputs!$CL244+1)/(Inputs!$AI244+1),0)))))))))</f>
        <v>0</v>
      </c>
    </row>
    <row r="247" spans="1:65">
      <c r="A247" s="7" t="str">
        <f>IF(Inputs!A245="","",Inputs!A245)</f>
        <v/>
      </c>
      <c r="B247" t="str">
        <f>IF(Inputs!B245="","",Inputs!B245)</f>
        <v/>
      </c>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292"/>
      <c r="AE247" s="292"/>
      <c r="AF247" s="292"/>
      <c r="AG247" s="50">
        <f t="shared" si="9"/>
        <v>0</v>
      </c>
      <c r="AH247" s="42">
        <f t="shared" si="8"/>
        <v>0</v>
      </c>
      <c r="AJ247" s="27">
        <f>IF(AND(Inputs!$CO245=0,AJ$3&gt;=Inputs!$CM245),1,IF(AND(AJ$3&gt;=Inputs!$CM245,AJ$3&lt;Inputs!$CN245),1,IF(AND(AJ$3=Inputs!$CN245,AJ$3=Inputs!$CO245),1,IF(OR(AND(AJ$3=Inputs!$CN245+1,Inputs!$CN245=Inputs!$CO245),AND(AJ$3=Inputs!$CN245+2,Inputs!$CN245=Inputs!$CO245)),0,IF(AJ$3=Inputs!$CN245,0.8,IF(AJ$3=Inputs!$CN245+1,0.6,IF(AJ$3=Inputs!$CN245+2,0.4,IF(AJ$3=Inputs!$CO245,0.2,IF(AND(AJ$3&gt;=Inputs!$CL245,AJ$3&lt;Inputs!$CM245),(AJ$3-Inputs!$CL245+1)/(Inputs!$AI245+1),0)))))))))</f>
        <v>0</v>
      </c>
      <c r="AK247" s="27">
        <f>IF(AND(Inputs!$CO245=0,AK$3&gt;=Inputs!$CM245),1,IF(AND(AK$3&gt;=Inputs!$CM245,AK$3&lt;Inputs!$CN245),1,IF(AND(AK$3=Inputs!$CN245,AK$3=Inputs!$CO245),1,IF(OR(AND(AK$3=Inputs!$CN245+1,Inputs!$CN245=Inputs!$CO245),AND(AK$3=Inputs!$CN245+2,Inputs!$CN245=Inputs!$CO245)),0,IF(AK$3=Inputs!$CN245,0.8,IF(AK$3=Inputs!$CN245+1,0.6,IF(AK$3=Inputs!$CN245+2,0.4,IF(AK$3=Inputs!$CO245,0.2,IF(AND(AK$3&gt;=Inputs!$CL245,AK$3&lt;Inputs!$CM245),(AK$3-Inputs!$CL245+1)/(Inputs!$AI245+1),0)))))))))</f>
        <v>0</v>
      </c>
      <c r="AL247" s="27">
        <f>IF(AND(Inputs!$CO245=0,AL$3&gt;=Inputs!$CM245),1,IF(AND(AL$3&gt;=Inputs!$CM245,AL$3&lt;Inputs!$CN245),1,IF(AND(AL$3=Inputs!$CN245,AL$3=Inputs!$CO245),1,IF(OR(AND(AL$3=Inputs!$CN245+1,Inputs!$CN245=Inputs!$CO245),AND(AL$3=Inputs!$CN245+2,Inputs!$CN245=Inputs!$CO245)),0,IF(AL$3=Inputs!$CN245,0.8,IF(AL$3=Inputs!$CN245+1,0.6,IF(AL$3=Inputs!$CN245+2,0.4,IF(AL$3=Inputs!$CO245,0.2,IF(AND(AL$3&gt;=Inputs!$CL245,AL$3&lt;Inputs!$CM245),(AL$3-Inputs!$CL245+1)/(Inputs!$AI245+1),0)))))))))</f>
        <v>0</v>
      </c>
      <c r="AM247" s="27">
        <f>IF(AND(Inputs!$CO245=0,AM$3&gt;=Inputs!$CM245),1,IF(AND(AM$3&gt;=Inputs!$CM245,AM$3&lt;Inputs!$CN245),1,IF(AND(AM$3=Inputs!$CN245,AM$3=Inputs!$CO245),1,IF(OR(AND(AM$3=Inputs!$CN245+1,Inputs!$CN245=Inputs!$CO245),AND(AM$3=Inputs!$CN245+2,Inputs!$CN245=Inputs!$CO245)),0,IF(AM$3=Inputs!$CN245,0.8,IF(AM$3=Inputs!$CN245+1,0.6,IF(AM$3=Inputs!$CN245+2,0.4,IF(AM$3=Inputs!$CO245,0.2,IF(AND(AM$3&gt;=Inputs!$CL245,AM$3&lt;Inputs!$CM245),(AM$3-Inputs!$CL245+1)/(Inputs!$AI245+1),0)))))))))</f>
        <v>0</v>
      </c>
      <c r="AN247" s="27">
        <f>IF(AND(Inputs!$CO245=0,AN$3&gt;=Inputs!$CM245),1,IF(AND(AN$3&gt;=Inputs!$CM245,AN$3&lt;Inputs!$CN245),1,IF(AND(AN$3=Inputs!$CN245,AN$3=Inputs!$CO245),1,IF(OR(AND(AN$3=Inputs!$CN245+1,Inputs!$CN245=Inputs!$CO245),AND(AN$3=Inputs!$CN245+2,Inputs!$CN245=Inputs!$CO245)),0,IF(AN$3=Inputs!$CN245,0.8,IF(AN$3=Inputs!$CN245+1,0.6,IF(AN$3=Inputs!$CN245+2,0.4,IF(AN$3=Inputs!$CO245,0.2,IF(AND(AN$3&gt;=Inputs!$CL245,AN$3&lt;Inputs!$CM245),(AN$3-Inputs!$CL245+1)/(Inputs!$AI245+1),0)))))))))</f>
        <v>0</v>
      </c>
      <c r="AO247" s="27">
        <f>IF(AND(Inputs!$CO245=0,AO$3&gt;=Inputs!$CM245),1,IF(AND(AO$3&gt;=Inputs!$CM245,AO$3&lt;Inputs!$CN245),1,IF(AND(AO$3=Inputs!$CN245,AO$3=Inputs!$CO245),1,IF(OR(AND(AO$3=Inputs!$CN245+1,Inputs!$CN245=Inputs!$CO245),AND(AO$3=Inputs!$CN245+2,Inputs!$CN245=Inputs!$CO245)),0,IF(AO$3=Inputs!$CN245,0.8,IF(AO$3=Inputs!$CN245+1,0.6,IF(AO$3=Inputs!$CN245+2,0.4,IF(AO$3=Inputs!$CO245,0.2,IF(AND(AO$3&gt;=Inputs!$CL245,AO$3&lt;Inputs!$CM245),(AO$3-Inputs!$CL245+1)/(Inputs!$AI245+1),0)))))))))</f>
        <v>0</v>
      </c>
      <c r="AP247" s="27">
        <f>IF(AND(Inputs!$CO245=0,AP$3&gt;=Inputs!$CM245),1,IF(AND(AP$3&gt;=Inputs!$CM245,AP$3&lt;Inputs!$CN245),1,IF(AND(AP$3=Inputs!$CN245,AP$3=Inputs!$CO245),1,IF(OR(AND(AP$3=Inputs!$CN245+1,Inputs!$CN245=Inputs!$CO245),AND(AP$3=Inputs!$CN245+2,Inputs!$CN245=Inputs!$CO245)),0,IF(AP$3=Inputs!$CN245,0.8,IF(AP$3=Inputs!$CN245+1,0.6,IF(AP$3=Inputs!$CN245+2,0.4,IF(AP$3=Inputs!$CO245,0.2,IF(AND(AP$3&gt;=Inputs!$CL245,AP$3&lt;Inputs!$CM245),(AP$3-Inputs!$CL245+1)/(Inputs!$AI245+1),0)))))))))</f>
        <v>0</v>
      </c>
      <c r="AQ247" s="27">
        <f>IF(AND(Inputs!$CO245=0,AQ$3&gt;=Inputs!$CM245),1,IF(AND(AQ$3&gt;=Inputs!$CM245,AQ$3&lt;Inputs!$CN245),1,IF(AND(AQ$3=Inputs!$CN245,AQ$3=Inputs!$CO245),1,IF(OR(AND(AQ$3=Inputs!$CN245+1,Inputs!$CN245=Inputs!$CO245),AND(AQ$3=Inputs!$CN245+2,Inputs!$CN245=Inputs!$CO245)),0,IF(AQ$3=Inputs!$CN245,0.8,IF(AQ$3=Inputs!$CN245+1,0.6,IF(AQ$3=Inputs!$CN245+2,0.4,IF(AQ$3=Inputs!$CO245,0.2,IF(AND(AQ$3&gt;=Inputs!$CL245,AQ$3&lt;Inputs!$CM245),(AQ$3-Inputs!$CL245+1)/(Inputs!$AI245+1),0)))))))))</f>
        <v>0</v>
      </c>
      <c r="AR247" s="27">
        <f>IF(AND(Inputs!$CO245=0,AR$3&gt;=Inputs!$CM245),1,IF(AND(AR$3&gt;=Inputs!$CM245,AR$3&lt;Inputs!$CN245),1,IF(AND(AR$3=Inputs!$CN245,AR$3=Inputs!$CO245),1,IF(OR(AND(AR$3=Inputs!$CN245+1,Inputs!$CN245=Inputs!$CO245),AND(AR$3=Inputs!$CN245+2,Inputs!$CN245=Inputs!$CO245)),0,IF(AR$3=Inputs!$CN245,0.8,IF(AR$3=Inputs!$CN245+1,0.6,IF(AR$3=Inputs!$CN245+2,0.4,IF(AR$3=Inputs!$CO245,0.2,IF(AND(AR$3&gt;=Inputs!$CL245,AR$3&lt;Inputs!$CM245),(AR$3-Inputs!$CL245+1)/(Inputs!$AI245+1),0)))))))))</f>
        <v>0</v>
      </c>
      <c r="AS247" s="27">
        <f>IF(AND(Inputs!$CO245=0,AS$3&gt;=Inputs!$CM245),1,IF(AND(AS$3&gt;=Inputs!$CM245,AS$3&lt;Inputs!$CN245),1,IF(AND(AS$3=Inputs!$CN245,AS$3=Inputs!$CO245),1,IF(OR(AND(AS$3=Inputs!$CN245+1,Inputs!$CN245=Inputs!$CO245),AND(AS$3=Inputs!$CN245+2,Inputs!$CN245=Inputs!$CO245)),0,IF(AS$3=Inputs!$CN245,0.8,IF(AS$3=Inputs!$CN245+1,0.6,IF(AS$3=Inputs!$CN245+2,0.4,IF(AS$3=Inputs!$CO245,0.2,IF(AND(AS$3&gt;=Inputs!$CL245,AS$3&lt;Inputs!$CM245),(AS$3-Inputs!$CL245+1)/(Inputs!$AI245+1),0)))))))))</f>
        <v>0</v>
      </c>
      <c r="AT247" s="27">
        <f>IF(AND(Inputs!$CO245=0,AT$3&gt;=Inputs!$CM245),1,IF(AND(AT$3&gt;=Inputs!$CM245,AT$3&lt;Inputs!$CN245),1,IF(AND(AT$3=Inputs!$CN245,AT$3=Inputs!$CO245),1,IF(OR(AND(AT$3=Inputs!$CN245+1,Inputs!$CN245=Inputs!$CO245),AND(AT$3=Inputs!$CN245+2,Inputs!$CN245=Inputs!$CO245)),0,IF(AT$3=Inputs!$CN245,0.8,IF(AT$3=Inputs!$CN245+1,0.6,IF(AT$3=Inputs!$CN245+2,0.4,IF(AT$3=Inputs!$CO245,0.2,IF(AND(AT$3&gt;=Inputs!$CL245,AT$3&lt;Inputs!$CM245),(AT$3-Inputs!$CL245+1)/(Inputs!$AI245+1),0)))))))))</f>
        <v>0</v>
      </c>
      <c r="AU247" s="27">
        <f>IF(AND(Inputs!$CO245=0,AU$3&gt;=Inputs!$CM245),1,IF(AND(AU$3&gt;=Inputs!$CM245,AU$3&lt;Inputs!$CN245),1,IF(AND(AU$3=Inputs!$CN245,AU$3=Inputs!$CO245),1,IF(OR(AND(AU$3=Inputs!$CN245+1,Inputs!$CN245=Inputs!$CO245),AND(AU$3=Inputs!$CN245+2,Inputs!$CN245=Inputs!$CO245)),0,IF(AU$3=Inputs!$CN245,0.8,IF(AU$3=Inputs!$CN245+1,0.6,IF(AU$3=Inputs!$CN245+2,0.4,IF(AU$3=Inputs!$CO245,0.2,IF(AND(AU$3&gt;=Inputs!$CL245,AU$3&lt;Inputs!$CM245),(AU$3-Inputs!$CL245+1)/(Inputs!$AI245+1),0)))))))))</f>
        <v>0</v>
      </c>
      <c r="AV247" s="27">
        <f>IF(AND(Inputs!$CO245=0,AV$3&gt;=Inputs!$CM245),1,IF(AND(AV$3&gt;=Inputs!$CM245,AV$3&lt;Inputs!$CN245),1,IF(AND(AV$3=Inputs!$CN245,AV$3=Inputs!$CO245),1,IF(OR(AND(AV$3=Inputs!$CN245+1,Inputs!$CN245=Inputs!$CO245),AND(AV$3=Inputs!$CN245+2,Inputs!$CN245=Inputs!$CO245)),0,IF(AV$3=Inputs!$CN245,0.8,IF(AV$3=Inputs!$CN245+1,0.6,IF(AV$3=Inputs!$CN245+2,0.4,IF(AV$3=Inputs!$CO245,0.2,IF(AND(AV$3&gt;=Inputs!$CL245,AV$3&lt;Inputs!$CM245),(AV$3-Inputs!$CL245+1)/(Inputs!$AI245+1),0)))))))))</f>
        <v>0</v>
      </c>
      <c r="AW247" s="27">
        <f>IF(AND(Inputs!$CO245=0,AW$3&gt;=Inputs!$CM245),1,IF(AND(AW$3&gt;=Inputs!$CM245,AW$3&lt;Inputs!$CN245),1,IF(AND(AW$3=Inputs!$CN245,AW$3=Inputs!$CO245),1,IF(OR(AND(AW$3=Inputs!$CN245+1,Inputs!$CN245=Inputs!$CO245),AND(AW$3=Inputs!$CN245+2,Inputs!$CN245=Inputs!$CO245)),0,IF(AW$3=Inputs!$CN245,0.8,IF(AW$3=Inputs!$CN245+1,0.6,IF(AW$3=Inputs!$CN245+2,0.4,IF(AW$3=Inputs!$CO245,0.2,IF(AND(AW$3&gt;=Inputs!$CL245,AW$3&lt;Inputs!$CM245),(AW$3-Inputs!$CL245+1)/(Inputs!$AI245+1),0)))))))))</f>
        <v>0</v>
      </c>
      <c r="AX247" s="27">
        <f>IF(AND(Inputs!$CO245=0,AX$3&gt;=Inputs!$CM245),1,IF(AND(AX$3&gt;=Inputs!$CM245,AX$3&lt;Inputs!$CN245),1,IF(AND(AX$3=Inputs!$CN245,AX$3=Inputs!$CO245),1,IF(OR(AND(AX$3=Inputs!$CN245+1,Inputs!$CN245=Inputs!$CO245),AND(AX$3=Inputs!$CN245+2,Inputs!$CN245=Inputs!$CO245)),0,IF(AX$3=Inputs!$CN245,0.8,IF(AX$3=Inputs!$CN245+1,0.6,IF(AX$3=Inputs!$CN245+2,0.4,IF(AX$3=Inputs!$CO245,0.2,IF(AND(AX$3&gt;=Inputs!$CL245,AX$3&lt;Inputs!$CM245),(AX$3-Inputs!$CL245+1)/(Inputs!$AI245+1),0)))))))))</f>
        <v>0</v>
      </c>
      <c r="AY247" s="27">
        <f>IF(AND(Inputs!$CO245=0,AY$3&gt;=Inputs!$CM245),1,IF(AND(AY$3&gt;=Inputs!$CM245,AY$3&lt;Inputs!$CN245),1,IF(AND(AY$3=Inputs!$CN245,AY$3=Inputs!$CO245),1,IF(OR(AND(AY$3=Inputs!$CN245+1,Inputs!$CN245=Inputs!$CO245),AND(AY$3=Inputs!$CN245+2,Inputs!$CN245=Inputs!$CO245)),0,IF(AY$3=Inputs!$CN245,0.8,IF(AY$3=Inputs!$CN245+1,0.6,IF(AY$3=Inputs!$CN245+2,0.4,IF(AY$3=Inputs!$CO245,0.2,IF(AND(AY$3&gt;=Inputs!$CL245,AY$3&lt;Inputs!$CM245),(AY$3-Inputs!$CL245+1)/(Inputs!$AI245+1),0)))))))))</f>
        <v>0</v>
      </c>
      <c r="AZ247" s="27">
        <f>IF(AND(Inputs!$CO245=0,AZ$3&gt;=Inputs!$CM245),1,IF(AND(AZ$3&gt;=Inputs!$CM245,AZ$3&lt;Inputs!$CN245),1,IF(AND(AZ$3=Inputs!$CN245,AZ$3=Inputs!$CO245),1,IF(OR(AND(AZ$3=Inputs!$CN245+1,Inputs!$CN245=Inputs!$CO245),AND(AZ$3=Inputs!$CN245+2,Inputs!$CN245=Inputs!$CO245)),0,IF(AZ$3=Inputs!$CN245,0.8,IF(AZ$3=Inputs!$CN245+1,0.6,IF(AZ$3=Inputs!$CN245+2,0.4,IF(AZ$3=Inputs!$CO245,0.2,IF(AND(AZ$3&gt;=Inputs!$CL245,AZ$3&lt;Inputs!$CM245),(AZ$3-Inputs!$CL245+1)/(Inputs!$AI245+1),0)))))))))</f>
        <v>0</v>
      </c>
      <c r="BA247" s="27">
        <f>IF(AND(Inputs!$CO245=0,BA$3&gt;=Inputs!$CM245),1,IF(AND(BA$3&gt;=Inputs!$CM245,BA$3&lt;Inputs!$CN245),1,IF(AND(BA$3=Inputs!$CN245,BA$3=Inputs!$CO245),1,IF(OR(AND(BA$3=Inputs!$CN245+1,Inputs!$CN245=Inputs!$CO245),AND(BA$3=Inputs!$CN245+2,Inputs!$CN245=Inputs!$CO245)),0,IF(BA$3=Inputs!$CN245,0.8,IF(BA$3=Inputs!$CN245+1,0.6,IF(BA$3=Inputs!$CN245+2,0.4,IF(BA$3=Inputs!$CO245,0.2,IF(AND(BA$3&gt;=Inputs!$CL245,BA$3&lt;Inputs!$CM245),(BA$3-Inputs!$CL245+1)/(Inputs!$AI245+1),0)))))))))</f>
        <v>0</v>
      </c>
      <c r="BB247" s="27">
        <f>IF(AND(Inputs!$CO245=0,BB$3&gt;=Inputs!$CM245),1,IF(AND(BB$3&gt;=Inputs!$CM245,BB$3&lt;Inputs!$CN245),1,IF(AND(BB$3=Inputs!$CN245,BB$3=Inputs!$CO245),1,IF(OR(AND(BB$3=Inputs!$CN245+1,Inputs!$CN245=Inputs!$CO245),AND(BB$3=Inputs!$CN245+2,Inputs!$CN245=Inputs!$CO245)),0,IF(BB$3=Inputs!$CN245,0.8,IF(BB$3=Inputs!$CN245+1,0.6,IF(BB$3=Inputs!$CN245+2,0.4,IF(BB$3=Inputs!$CO245,0.2,IF(AND(BB$3&gt;=Inputs!$CL245,BB$3&lt;Inputs!$CM245),(BB$3-Inputs!$CL245+1)/(Inputs!$AI245+1),0)))))))))</f>
        <v>0</v>
      </c>
      <c r="BC247" s="27">
        <f>IF(AND(Inputs!$CO245=0,BC$3&gt;=Inputs!$CM245),1,IF(AND(BC$3&gt;=Inputs!$CM245,BC$3&lt;Inputs!$CN245),1,IF(AND(BC$3=Inputs!$CN245,BC$3=Inputs!$CO245),1,IF(OR(AND(BC$3=Inputs!$CN245+1,Inputs!$CN245=Inputs!$CO245),AND(BC$3=Inputs!$CN245+2,Inputs!$CN245=Inputs!$CO245)),0,IF(BC$3=Inputs!$CN245,0.8,IF(BC$3=Inputs!$CN245+1,0.6,IF(BC$3=Inputs!$CN245+2,0.4,IF(BC$3=Inputs!$CO245,0.2,IF(AND(BC$3&gt;=Inputs!$CL245,BC$3&lt;Inputs!$CM245),(BC$3-Inputs!$CL245+1)/(Inputs!$AI245+1),0)))))))))</f>
        <v>0</v>
      </c>
      <c r="BD247" s="27">
        <f>IF(AND(Inputs!$CO245=0,BD$3&gt;=Inputs!$CM245),1,IF(AND(BD$3&gt;=Inputs!$CM245,BD$3&lt;Inputs!$CN245),1,IF(AND(BD$3=Inputs!$CN245,BD$3=Inputs!$CO245),1,IF(OR(AND(BD$3=Inputs!$CN245+1,Inputs!$CN245=Inputs!$CO245),AND(BD$3=Inputs!$CN245+2,Inputs!$CN245=Inputs!$CO245)),0,IF(BD$3=Inputs!$CN245,0.8,IF(BD$3=Inputs!$CN245+1,0.6,IF(BD$3=Inputs!$CN245+2,0.4,IF(BD$3=Inputs!$CO245,0.2,IF(AND(BD$3&gt;=Inputs!$CL245,BD$3&lt;Inputs!$CM245),(BD$3-Inputs!$CL245+1)/(Inputs!$AI245+1),0)))))))))</f>
        <v>0</v>
      </c>
      <c r="BE247" s="27">
        <f>IF(AND(Inputs!$CO245=0,BE$3&gt;=Inputs!$CM245),1,IF(AND(BE$3&gt;=Inputs!$CM245,BE$3&lt;Inputs!$CN245),1,IF(AND(BE$3=Inputs!$CN245,BE$3=Inputs!$CO245),1,IF(OR(AND(BE$3=Inputs!$CN245+1,Inputs!$CN245=Inputs!$CO245),AND(BE$3=Inputs!$CN245+2,Inputs!$CN245=Inputs!$CO245)),0,IF(BE$3=Inputs!$CN245,0.8,IF(BE$3=Inputs!$CN245+1,0.6,IF(BE$3=Inputs!$CN245+2,0.4,IF(BE$3=Inputs!$CO245,0.2,IF(AND(BE$3&gt;=Inputs!$CL245,BE$3&lt;Inputs!$CM245),(BE$3-Inputs!$CL245+1)/(Inputs!$AI245+1),0)))))))))</f>
        <v>0</v>
      </c>
      <c r="BF247" s="27">
        <f>IF(AND(Inputs!$CO245=0,BF$3&gt;=Inputs!$CM245),1,IF(AND(BF$3&gt;=Inputs!$CM245,BF$3&lt;Inputs!$CN245),1,IF(AND(BF$3=Inputs!$CN245,BF$3=Inputs!$CO245),1,IF(OR(AND(BF$3=Inputs!$CN245+1,Inputs!$CN245=Inputs!$CO245),AND(BF$3=Inputs!$CN245+2,Inputs!$CN245=Inputs!$CO245)),0,IF(BF$3=Inputs!$CN245,0.8,IF(BF$3=Inputs!$CN245+1,0.6,IF(BF$3=Inputs!$CN245+2,0.4,IF(BF$3=Inputs!$CO245,0.2,IF(AND(BF$3&gt;=Inputs!$CL245,BF$3&lt;Inputs!$CM245),(BF$3-Inputs!$CL245+1)/(Inputs!$AI245+1),0)))))))))</f>
        <v>0</v>
      </c>
      <c r="BG247" s="27">
        <f>IF(AND(Inputs!$CO245=0,BG$3&gt;=Inputs!$CM245),1,IF(AND(BG$3&gt;=Inputs!$CM245,BG$3&lt;Inputs!$CN245),1,IF(AND(BG$3=Inputs!$CN245,BG$3=Inputs!$CO245),1,IF(OR(AND(BG$3=Inputs!$CN245+1,Inputs!$CN245=Inputs!$CO245),AND(BG$3=Inputs!$CN245+2,Inputs!$CN245=Inputs!$CO245)),0,IF(BG$3=Inputs!$CN245,0.8,IF(BG$3=Inputs!$CN245+1,0.6,IF(BG$3=Inputs!$CN245+2,0.4,IF(BG$3=Inputs!$CO245,0.2,IF(AND(BG$3&gt;=Inputs!$CL245,BG$3&lt;Inputs!$CM245),(BG$3-Inputs!$CL245+1)/(Inputs!$AI245+1),0)))))))))</f>
        <v>0</v>
      </c>
      <c r="BH247" s="27">
        <f>IF(AND(Inputs!$CO245=0,BH$3&gt;=Inputs!$CM245),1,IF(AND(BH$3&gt;=Inputs!$CM245,BH$3&lt;Inputs!$CN245),1,IF(AND(BH$3=Inputs!$CN245,BH$3=Inputs!$CO245),1,IF(OR(AND(BH$3=Inputs!$CN245+1,Inputs!$CN245=Inputs!$CO245),AND(BH$3=Inputs!$CN245+2,Inputs!$CN245=Inputs!$CO245)),0,IF(BH$3=Inputs!$CN245,0.8,IF(BH$3=Inputs!$CN245+1,0.6,IF(BH$3=Inputs!$CN245+2,0.4,IF(BH$3=Inputs!$CO245,0.2,IF(AND(BH$3&gt;=Inputs!$CL245,BH$3&lt;Inputs!$CM245),(BH$3-Inputs!$CL245+1)/(Inputs!$AI245+1),0)))))))))</f>
        <v>0</v>
      </c>
      <c r="BI247" s="27">
        <f>IF(AND(Inputs!$CO245=0,BI$3&gt;=Inputs!$CM245),1,IF(AND(BI$3&gt;=Inputs!$CM245,BI$3&lt;Inputs!$CN245),1,IF(AND(BI$3=Inputs!$CN245,BI$3=Inputs!$CO245),1,IF(OR(AND(BI$3=Inputs!$CN245+1,Inputs!$CN245=Inputs!$CO245),AND(BI$3=Inputs!$CN245+2,Inputs!$CN245=Inputs!$CO245)),0,IF(BI$3=Inputs!$CN245,0.8,IF(BI$3=Inputs!$CN245+1,0.6,IF(BI$3=Inputs!$CN245+2,0.4,IF(BI$3=Inputs!$CO245,0.2,IF(AND(BI$3&gt;=Inputs!$CL245,BI$3&lt;Inputs!$CM245),(BI$3-Inputs!$CL245+1)/(Inputs!$AI245+1),0)))))))))</f>
        <v>0</v>
      </c>
      <c r="BJ247" s="27">
        <f>IF(AND(Inputs!$CO245=0,BJ$3&gt;=Inputs!$CM245),1,IF(AND(BJ$3&gt;=Inputs!$CM245,BJ$3&lt;Inputs!$CN245),1,IF(AND(BJ$3=Inputs!$CN245,BJ$3=Inputs!$CO245),1,IF(OR(AND(BJ$3=Inputs!$CN245+1,Inputs!$CN245=Inputs!$CO245),AND(BJ$3=Inputs!$CN245+2,Inputs!$CN245=Inputs!$CO245)),0,IF(BJ$3=Inputs!$CN245,0.8,IF(BJ$3=Inputs!$CN245+1,0.6,IF(BJ$3=Inputs!$CN245+2,0.4,IF(BJ$3=Inputs!$CO245,0.2,IF(AND(BJ$3&gt;=Inputs!$CL245,BJ$3&lt;Inputs!$CM245),(BJ$3-Inputs!$CL245+1)/(Inputs!$AI245+1),0)))))))))</f>
        <v>0</v>
      </c>
      <c r="BK247" s="27">
        <f>IF(AND(Inputs!$CO245=0,BK$3&gt;=Inputs!$CM245),1,IF(AND(BK$3&gt;=Inputs!$CM245,BK$3&lt;Inputs!$CN245),1,IF(AND(BK$3=Inputs!$CN245,BK$3=Inputs!$CO245),1,IF(OR(AND(BK$3=Inputs!$CN245+1,Inputs!$CN245=Inputs!$CO245),AND(BK$3=Inputs!$CN245+2,Inputs!$CN245=Inputs!$CO245)),0,IF(BK$3=Inputs!$CN245,0.8,IF(BK$3=Inputs!$CN245+1,0.6,IF(BK$3=Inputs!$CN245+2,0.4,IF(BK$3=Inputs!$CO245,0.2,IF(AND(BK$3&gt;=Inputs!$CL245,BK$3&lt;Inputs!$CM245),(BK$3-Inputs!$CL245+1)/(Inputs!$AI245+1),0)))))))))</f>
        <v>0</v>
      </c>
      <c r="BL247" s="27">
        <f>IF(AND(Inputs!$CO245=0,BL$3&gt;=Inputs!$CM245),1,IF(AND(BL$3&gt;=Inputs!$CM245,BL$3&lt;Inputs!$CN245),1,IF(AND(BL$3=Inputs!$CN245,BL$3=Inputs!$CO245),1,IF(OR(AND(BL$3=Inputs!$CN245+1,Inputs!$CN245=Inputs!$CO245),AND(BL$3=Inputs!$CN245+2,Inputs!$CN245=Inputs!$CO245)),0,IF(BL$3=Inputs!$CN245,0.8,IF(BL$3=Inputs!$CN245+1,0.6,IF(BL$3=Inputs!$CN245+2,0.4,IF(BL$3=Inputs!$CO245,0.2,IF(AND(BL$3&gt;=Inputs!$CL245,BL$3&lt;Inputs!$CM245),(BL$3-Inputs!$CL245+1)/(Inputs!$AI245+1),0)))))))))</f>
        <v>0</v>
      </c>
      <c r="BM247" s="27">
        <f>IF(AND(Inputs!$CO245=0,BM$3&gt;=Inputs!$CM245),1,IF(AND(BM$3&gt;=Inputs!$CM245,BM$3&lt;Inputs!$CN245),1,IF(AND(BM$3=Inputs!$CN245,BM$3=Inputs!$CO245),1,IF(OR(AND(BM$3=Inputs!$CN245+1,Inputs!$CN245=Inputs!$CO245),AND(BM$3=Inputs!$CN245+2,Inputs!$CN245=Inputs!$CO245)),0,IF(BM$3=Inputs!$CN245,0.8,IF(BM$3=Inputs!$CN245+1,0.6,IF(BM$3=Inputs!$CN245+2,0.4,IF(BM$3=Inputs!$CO245,0.2,IF(AND(BM$3&gt;=Inputs!$CL245,BM$3&lt;Inputs!$CM245),(BM$3-Inputs!$CL245+1)/(Inputs!$AI245+1),0)))))))))</f>
        <v>0</v>
      </c>
    </row>
    <row r="248" spans="1:65">
      <c r="A248" s="7" t="str">
        <f>IF(Inputs!A246="","",Inputs!A246)</f>
        <v/>
      </c>
      <c r="B248" t="str">
        <f>IF(Inputs!B246="","",Inputs!B246)</f>
        <v/>
      </c>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292"/>
      <c r="AE248" s="292"/>
      <c r="AF248" s="292"/>
      <c r="AG248" s="50">
        <f t="shared" si="9"/>
        <v>0</v>
      </c>
      <c r="AH248" s="42">
        <f t="shared" si="8"/>
        <v>0</v>
      </c>
      <c r="AJ248" s="27">
        <f>IF(AND(Inputs!$CO246=0,AJ$3&gt;=Inputs!$CM246),1,IF(AND(AJ$3&gt;=Inputs!$CM246,AJ$3&lt;Inputs!$CN246),1,IF(AND(AJ$3=Inputs!$CN246,AJ$3=Inputs!$CO246),1,IF(OR(AND(AJ$3=Inputs!$CN246+1,Inputs!$CN246=Inputs!$CO246),AND(AJ$3=Inputs!$CN246+2,Inputs!$CN246=Inputs!$CO246)),0,IF(AJ$3=Inputs!$CN246,0.8,IF(AJ$3=Inputs!$CN246+1,0.6,IF(AJ$3=Inputs!$CN246+2,0.4,IF(AJ$3=Inputs!$CO246,0.2,IF(AND(AJ$3&gt;=Inputs!$CL246,AJ$3&lt;Inputs!$CM246),(AJ$3-Inputs!$CL246+1)/(Inputs!$AI246+1),0)))))))))</f>
        <v>0</v>
      </c>
      <c r="AK248" s="27">
        <f>IF(AND(Inputs!$CO246=0,AK$3&gt;=Inputs!$CM246),1,IF(AND(AK$3&gt;=Inputs!$CM246,AK$3&lt;Inputs!$CN246),1,IF(AND(AK$3=Inputs!$CN246,AK$3=Inputs!$CO246),1,IF(OR(AND(AK$3=Inputs!$CN246+1,Inputs!$CN246=Inputs!$CO246),AND(AK$3=Inputs!$CN246+2,Inputs!$CN246=Inputs!$CO246)),0,IF(AK$3=Inputs!$CN246,0.8,IF(AK$3=Inputs!$CN246+1,0.6,IF(AK$3=Inputs!$CN246+2,0.4,IF(AK$3=Inputs!$CO246,0.2,IF(AND(AK$3&gt;=Inputs!$CL246,AK$3&lt;Inputs!$CM246),(AK$3-Inputs!$CL246+1)/(Inputs!$AI246+1),0)))))))))</f>
        <v>0</v>
      </c>
      <c r="AL248" s="27">
        <f>IF(AND(Inputs!$CO246=0,AL$3&gt;=Inputs!$CM246),1,IF(AND(AL$3&gt;=Inputs!$CM246,AL$3&lt;Inputs!$CN246),1,IF(AND(AL$3=Inputs!$CN246,AL$3=Inputs!$CO246),1,IF(OR(AND(AL$3=Inputs!$CN246+1,Inputs!$CN246=Inputs!$CO246),AND(AL$3=Inputs!$CN246+2,Inputs!$CN246=Inputs!$CO246)),0,IF(AL$3=Inputs!$CN246,0.8,IF(AL$3=Inputs!$CN246+1,0.6,IF(AL$3=Inputs!$CN246+2,0.4,IF(AL$3=Inputs!$CO246,0.2,IF(AND(AL$3&gt;=Inputs!$CL246,AL$3&lt;Inputs!$CM246),(AL$3-Inputs!$CL246+1)/(Inputs!$AI246+1),0)))))))))</f>
        <v>0</v>
      </c>
      <c r="AM248" s="27">
        <f>IF(AND(Inputs!$CO246=0,AM$3&gt;=Inputs!$CM246),1,IF(AND(AM$3&gt;=Inputs!$CM246,AM$3&lt;Inputs!$CN246),1,IF(AND(AM$3=Inputs!$CN246,AM$3=Inputs!$CO246),1,IF(OR(AND(AM$3=Inputs!$CN246+1,Inputs!$CN246=Inputs!$CO246),AND(AM$3=Inputs!$CN246+2,Inputs!$CN246=Inputs!$CO246)),0,IF(AM$3=Inputs!$CN246,0.8,IF(AM$3=Inputs!$CN246+1,0.6,IF(AM$3=Inputs!$CN246+2,0.4,IF(AM$3=Inputs!$CO246,0.2,IF(AND(AM$3&gt;=Inputs!$CL246,AM$3&lt;Inputs!$CM246),(AM$3-Inputs!$CL246+1)/(Inputs!$AI246+1),0)))))))))</f>
        <v>0</v>
      </c>
      <c r="AN248" s="27">
        <f>IF(AND(Inputs!$CO246=0,AN$3&gt;=Inputs!$CM246),1,IF(AND(AN$3&gt;=Inputs!$CM246,AN$3&lt;Inputs!$CN246),1,IF(AND(AN$3=Inputs!$CN246,AN$3=Inputs!$CO246),1,IF(OR(AND(AN$3=Inputs!$CN246+1,Inputs!$CN246=Inputs!$CO246),AND(AN$3=Inputs!$CN246+2,Inputs!$CN246=Inputs!$CO246)),0,IF(AN$3=Inputs!$CN246,0.8,IF(AN$3=Inputs!$CN246+1,0.6,IF(AN$3=Inputs!$CN246+2,0.4,IF(AN$3=Inputs!$CO246,0.2,IF(AND(AN$3&gt;=Inputs!$CL246,AN$3&lt;Inputs!$CM246),(AN$3-Inputs!$CL246+1)/(Inputs!$AI246+1),0)))))))))</f>
        <v>0</v>
      </c>
      <c r="AO248" s="27">
        <f>IF(AND(Inputs!$CO246=0,AO$3&gt;=Inputs!$CM246),1,IF(AND(AO$3&gt;=Inputs!$CM246,AO$3&lt;Inputs!$CN246),1,IF(AND(AO$3=Inputs!$CN246,AO$3=Inputs!$CO246),1,IF(OR(AND(AO$3=Inputs!$CN246+1,Inputs!$CN246=Inputs!$CO246),AND(AO$3=Inputs!$CN246+2,Inputs!$CN246=Inputs!$CO246)),0,IF(AO$3=Inputs!$CN246,0.8,IF(AO$3=Inputs!$CN246+1,0.6,IF(AO$3=Inputs!$CN246+2,0.4,IF(AO$3=Inputs!$CO246,0.2,IF(AND(AO$3&gt;=Inputs!$CL246,AO$3&lt;Inputs!$CM246),(AO$3-Inputs!$CL246+1)/(Inputs!$AI246+1),0)))))))))</f>
        <v>0</v>
      </c>
      <c r="AP248" s="27">
        <f>IF(AND(Inputs!$CO246=0,AP$3&gt;=Inputs!$CM246),1,IF(AND(AP$3&gt;=Inputs!$CM246,AP$3&lt;Inputs!$CN246),1,IF(AND(AP$3=Inputs!$CN246,AP$3=Inputs!$CO246),1,IF(OR(AND(AP$3=Inputs!$CN246+1,Inputs!$CN246=Inputs!$CO246),AND(AP$3=Inputs!$CN246+2,Inputs!$CN246=Inputs!$CO246)),0,IF(AP$3=Inputs!$CN246,0.8,IF(AP$3=Inputs!$CN246+1,0.6,IF(AP$3=Inputs!$CN246+2,0.4,IF(AP$3=Inputs!$CO246,0.2,IF(AND(AP$3&gt;=Inputs!$CL246,AP$3&lt;Inputs!$CM246),(AP$3-Inputs!$CL246+1)/(Inputs!$AI246+1),0)))))))))</f>
        <v>0</v>
      </c>
      <c r="AQ248" s="27">
        <f>IF(AND(Inputs!$CO246=0,AQ$3&gt;=Inputs!$CM246),1,IF(AND(AQ$3&gt;=Inputs!$CM246,AQ$3&lt;Inputs!$CN246),1,IF(AND(AQ$3=Inputs!$CN246,AQ$3=Inputs!$CO246),1,IF(OR(AND(AQ$3=Inputs!$CN246+1,Inputs!$CN246=Inputs!$CO246),AND(AQ$3=Inputs!$CN246+2,Inputs!$CN246=Inputs!$CO246)),0,IF(AQ$3=Inputs!$CN246,0.8,IF(AQ$3=Inputs!$CN246+1,0.6,IF(AQ$3=Inputs!$CN246+2,0.4,IF(AQ$3=Inputs!$CO246,0.2,IF(AND(AQ$3&gt;=Inputs!$CL246,AQ$3&lt;Inputs!$CM246),(AQ$3-Inputs!$CL246+1)/(Inputs!$AI246+1),0)))))))))</f>
        <v>0</v>
      </c>
      <c r="AR248" s="27">
        <f>IF(AND(Inputs!$CO246=0,AR$3&gt;=Inputs!$CM246),1,IF(AND(AR$3&gt;=Inputs!$CM246,AR$3&lt;Inputs!$CN246),1,IF(AND(AR$3=Inputs!$CN246,AR$3=Inputs!$CO246),1,IF(OR(AND(AR$3=Inputs!$CN246+1,Inputs!$CN246=Inputs!$CO246),AND(AR$3=Inputs!$CN246+2,Inputs!$CN246=Inputs!$CO246)),0,IF(AR$3=Inputs!$CN246,0.8,IF(AR$3=Inputs!$CN246+1,0.6,IF(AR$3=Inputs!$CN246+2,0.4,IF(AR$3=Inputs!$CO246,0.2,IF(AND(AR$3&gt;=Inputs!$CL246,AR$3&lt;Inputs!$CM246),(AR$3-Inputs!$CL246+1)/(Inputs!$AI246+1),0)))))))))</f>
        <v>0</v>
      </c>
      <c r="AS248" s="27">
        <f>IF(AND(Inputs!$CO246=0,AS$3&gt;=Inputs!$CM246),1,IF(AND(AS$3&gt;=Inputs!$CM246,AS$3&lt;Inputs!$CN246),1,IF(AND(AS$3=Inputs!$CN246,AS$3=Inputs!$CO246),1,IF(OR(AND(AS$3=Inputs!$CN246+1,Inputs!$CN246=Inputs!$CO246),AND(AS$3=Inputs!$CN246+2,Inputs!$CN246=Inputs!$CO246)),0,IF(AS$3=Inputs!$CN246,0.8,IF(AS$3=Inputs!$CN246+1,0.6,IF(AS$3=Inputs!$CN246+2,0.4,IF(AS$3=Inputs!$CO246,0.2,IF(AND(AS$3&gt;=Inputs!$CL246,AS$3&lt;Inputs!$CM246),(AS$3-Inputs!$CL246+1)/(Inputs!$AI246+1),0)))))))))</f>
        <v>0</v>
      </c>
      <c r="AT248" s="27">
        <f>IF(AND(Inputs!$CO246=0,AT$3&gt;=Inputs!$CM246),1,IF(AND(AT$3&gt;=Inputs!$CM246,AT$3&lt;Inputs!$CN246),1,IF(AND(AT$3=Inputs!$CN246,AT$3=Inputs!$CO246),1,IF(OR(AND(AT$3=Inputs!$CN246+1,Inputs!$CN246=Inputs!$CO246),AND(AT$3=Inputs!$CN246+2,Inputs!$CN246=Inputs!$CO246)),0,IF(AT$3=Inputs!$CN246,0.8,IF(AT$3=Inputs!$CN246+1,0.6,IF(AT$3=Inputs!$CN246+2,0.4,IF(AT$3=Inputs!$CO246,0.2,IF(AND(AT$3&gt;=Inputs!$CL246,AT$3&lt;Inputs!$CM246),(AT$3-Inputs!$CL246+1)/(Inputs!$AI246+1),0)))))))))</f>
        <v>0</v>
      </c>
      <c r="AU248" s="27">
        <f>IF(AND(Inputs!$CO246=0,AU$3&gt;=Inputs!$CM246),1,IF(AND(AU$3&gt;=Inputs!$CM246,AU$3&lt;Inputs!$CN246),1,IF(AND(AU$3=Inputs!$CN246,AU$3=Inputs!$CO246),1,IF(OR(AND(AU$3=Inputs!$CN246+1,Inputs!$CN246=Inputs!$CO246),AND(AU$3=Inputs!$CN246+2,Inputs!$CN246=Inputs!$CO246)),0,IF(AU$3=Inputs!$CN246,0.8,IF(AU$3=Inputs!$CN246+1,0.6,IF(AU$3=Inputs!$CN246+2,0.4,IF(AU$3=Inputs!$CO246,0.2,IF(AND(AU$3&gt;=Inputs!$CL246,AU$3&lt;Inputs!$CM246),(AU$3-Inputs!$CL246+1)/(Inputs!$AI246+1),0)))))))))</f>
        <v>0</v>
      </c>
      <c r="AV248" s="27">
        <f>IF(AND(Inputs!$CO246=0,AV$3&gt;=Inputs!$CM246),1,IF(AND(AV$3&gt;=Inputs!$CM246,AV$3&lt;Inputs!$CN246),1,IF(AND(AV$3=Inputs!$CN246,AV$3=Inputs!$CO246),1,IF(OR(AND(AV$3=Inputs!$CN246+1,Inputs!$CN246=Inputs!$CO246),AND(AV$3=Inputs!$CN246+2,Inputs!$CN246=Inputs!$CO246)),0,IF(AV$3=Inputs!$CN246,0.8,IF(AV$3=Inputs!$CN246+1,0.6,IF(AV$3=Inputs!$CN246+2,0.4,IF(AV$3=Inputs!$CO246,0.2,IF(AND(AV$3&gt;=Inputs!$CL246,AV$3&lt;Inputs!$CM246),(AV$3-Inputs!$CL246+1)/(Inputs!$AI246+1),0)))))))))</f>
        <v>0</v>
      </c>
      <c r="AW248" s="27">
        <f>IF(AND(Inputs!$CO246=0,AW$3&gt;=Inputs!$CM246),1,IF(AND(AW$3&gt;=Inputs!$CM246,AW$3&lt;Inputs!$CN246),1,IF(AND(AW$3=Inputs!$CN246,AW$3=Inputs!$CO246),1,IF(OR(AND(AW$3=Inputs!$CN246+1,Inputs!$CN246=Inputs!$CO246),AND(AW$3=Inputs!$CN246+2,Inputs!$CN246=Inputs!$CO246)),0,IF(AW$3=Inputs!$CN246,0.8,IF(AW$3=Inputs!$CN246+1,0.6,IF(AW$3=Inputs!$CN246+2,0.4,IF(AW$3=Inputs!$CO246,0.2,IF(AND(AW$3&gt;=Inputs!$CL246,AW$3&lt;Inputs!$CM246),(AW$3-Inputs!$CL246+1)/(Inputs!$AI246+1),0)))))))))</f>
        <v>0</v>
      </c>
      <c r="AX248" s="27">
        <f>IF(AND(Inputs!$CO246=0,AX$3&gt;=Inputs!$CM246),1,IF(AND(AX$3&gt;=Inputs!$CM246,AX$3&lt;Inputs!$CN246),1,IF(AND(AX$3=Inputs!$CN246,AX$3=Inputs!$CO246),1,IF(OR(AND(AX$3=Inputs!$CN246+1,Inputs!$CN246=Inputs!$CO246),AND(AX$3=Inputs!$CN246+2,Inputs!$CN246=Inputs!$CO246)),0,IF(AX$3=Inputs!$CN246,0.8,IF(AX$3=Inputs!$CN246+1,0.6,IF(AX$3=Inputs!$CN246+2,0.4,IF(AX$3=Inputs!$CO246,0.2,IF(AND(AX$3&gt;=Inputs!$CL246,AX$3&lt;Inputs!$CM246),(AX$3-Inputs!$CL246+1)/(Inputs!$AI246+1),0)))))))))</f>
        <v>0</v>
      </c>
      <c r="AY248" s="27">
        <f>IF(AND(Inputs!$CO246=0,AY$3&gt;=Inputs!$CM246),1,IF(AND(AY$3&gt;=Inputs!$CM246,AY$3&lt;Inputs!$CN246),1,IF(AND(AY$3=Inputs!$CN246,AY$3=Inputs!$CO246),1,IF(OR(AND(AY$3=Inputs!$CN246+1,Inputs!$CN246=Inputs!$CO246),AND(AY$3=Inputs!$CN246+2,Inputs!$CN246=Inputs!$CO246)),0,IF(AY$3=Inputs!$CN246,0.8,IF(AY$3=Inputs!$CN246+1,0.6,IF(AY$3=Inputs!$CN246+2,0.4,IF(AY$3=Inputs!$CO246,0.2,IF(AND(AY$3&gt;=Inputs!$CL246,AY$3&lt;Inputs!$CM246),(AY$3-Inputs!$CL246+1)/(Inputs!$AI246+1),0)))))))))</f>
        <v>0</v>
      </c>
      <c r="AZ248" s="27">
        <f>IF(AND(Inputs!$CO246=0,AZ$3&gt;=Inputs!$CM246),1,IF(AND(AZ$3&gt;=Inputs!$CM246,AZ$3&lt;Inputs!$CN246),1,IF(AND(AZ$3=Inputs!$CN246,AZ$3=Inputs!$CO246),1,IF(OR(AND(AZ$3=Inputs!$CN246+1,Inputs!$CN246=Inputs!$CO246),AND(AZ$3=Inputs!$CN246+2,Inputs!$CN246=Inputs!$CO246)),0,IF(AZ$3=Inputs!$CN246,0.8,IF(AZ$3=Inputs!$CN246+1,0.6,IF(AZ$3=Inputs!$CN246+2,0.4,IF(AZ$3=Inputs!$CO246,0.2,IF(AND(AZ$3&gt;=Inputs!$CL246,AZ$3&lt;Inputs!$CM246),(AZ$3-Inputs!$CL246+1)/(Inputs!$AI246+1),0)))))))))</f>
        <v>0</v>
      </c>
      <c r="BA248" s="27">
        <f>IF(AND(Inputs!$CO246=0,BA$3&gt;=Inputs!$CM246),1,IF(AND(BA$3&gt;=Inputs!$CM246,BA$3&lt;Inputs!$CN246),1,IF(AND(BA$3=Inputs!$CN246,BA$3=Inputs!$CO246),1,IF(OR(AND(BA$3=Inputs!$CN246+1,Inputs!$CN246=Inputs!$CO246),AND(BA$3=Inputs!$CN246+2,Inputs!$CN246=Inputs!$CO246)),0,IF(BA$3=Inputs!$CN246,0.8,IF(BA$3=Inputs!$CN246+1,0.6,IF(BA$3=Inputs!$CN246+2,0.4,IF(BA$3=Inputs!$CO246,0.2,IF(AND(BA$3&gt;=Inputs!$CL246,BA$3&lt;Inputs!$CM246),(BA$3-Inputs!$CL246+1)/(Inputs!$AI246+1),0)))))))))</f>
        <v>0</v>
      </c>
      <c r="BB248" s="27">
        <f>IF(AND(Inputs!$CO246=0,BB$3&gt;=Inputs!$CM246),1,IF(AND(BB$3&gt;=Inputs!$CM246,BB$3&lt;Inputs!$CN246),1,IF(AND(BB$3=Inputs!$CN246,BB$3=Inputs!$CO246),1,IF(OR(AND(BB$3=Inputs!$CN246+1,Inputs!$CN246=Inputs!$CO246),AND(BB$3=Inputs!$CN246+2,Inputs!$CN246=Inputs!$CO246)),0,IF(BB$3=Inputs!$CN246,0.8,IF(BB$3=Inputs!$CN246+1,0.6,IF(BB$3=Inputs!$CN246+2,0.4,IF(BB$3=Inputs!$CO246,0.2,IF(AND(BB$3&gt;=Inputs!$CL246,BB$3&lt;Inputs!$CM246),(BB$3-Inputs!$CL246+1)/(Inputs!$AI246+1),0)))))))))</f>
        <v>0</v>
      </c>
      <c r="BC248" s="27">
        <f>IF(AND(Inputs!$CO246=0,BC$3&gt;=Inputs!$CM246),1,IF(AND(BC$3&gt;=Inputs!$CM246,BC$3&lt;Inputs!$CN246),1,IF(AND(BC$3=Inputs!$CN246,BC$3=Inputs!$CO246),1,IF(OR(AND(BC$3=Inputs!$CN246+1,Inputs!$CN246=Inputs!$CO246),AND(BC$3=Inputs!$CN246+2,Inputs!$CN246=Inputs!$CO246)),0,IF(BC$3=Inputs!$CN246,0.8,IF(BC$3=Inputs!$CN246+1,0.6,IF(BC$3=Inputs!$CN246+2,0.4,IF(BC$3=Inputs!$CO246,0.2,IF(AND(BC$3&gt;=Inputs!$CL246,BC$3&lt;Inputs!$CM246),(BC$3-Inputs!$CL246+1)/(Inputs!$AI246+1),0)))))))))</f>
        <v>0</v>
      </c>
      <c r="BD248" s="27">
        <f>IF(AND(Inputs!$CO246=0,BD$3&gt;=Inputs!$CM246),1,IF(AND(BD$3&gt;=Inputs!$CM246,BD$3&lt;Inputs!$CN246),1,IF(AND(BD$3=Inputs!$CN246,BD$3=Inputs!$CO246),1,IF(OR(AND(BD$3=Inputs!$CN246+1,Inputs!$CN246=Inputs!$CO246),AND(BD$3=Inputs!$CN246+2,Inputs!$CN246=Inputs!$CO246)),0,IF(BD$3=Inputs!$CN246,0.8,IF(BD$3=Inputs!$CN246+1,0.6,IF(BD$3=Inputs!$CN246+2,0.4,IF(BD$3=Inputs!$CO246,0.2,IF(AND(BD$3&gt;=Inputs!$CL246,BD$3&lt;Inputs!$CM246),(BD$3-Inputs!$CL246+1)/(Inputs!$AI246+1),0)))))))))</f>
        <v>0</v>
      </c>
      <c r="BE248" s="27">
        <f>IF(AND(Inputs!$CO246=0,BE$3&gt;=Inputs!$CM246),1,IF(AND(BE$3&gt;=Inputs!$CM246,BE$3&lt;Inputs!$CN246),1,IF(AND(BE$3=Inputs!$CN246,BE$3=Inputs!$CO246),1,IF(OR(AND(BE$3=Inputs!$CN246+1,Inputs!$CN246=Inputs!$CO246),AND(BE$3=Inputs!$CN246+2,Inputs!$CN246=Inputs!$CO246)),0,IF(BE$3=Inputs!$CN246,0.8,IF(BE$3=Inputs!$CN246+1,0.6,IF(BE$3=Inputs!$CN246+2,0.4,IF(BE$3=Inputs!$CO246,0.2,IF(AND(BE$3&gt;=Inputs!$CL246,BE$3&lt;Inputs!$CM246),(BE$3-Inputs!$CL246+1)/(Inputs!$AI246+1),0)))))))))</f>
        <v>0</v>
      </c>
      <c r="BF248" s="27">
        <f>IF(AND(Inputs!$CO246=0,BF$3&gt;=Inputs!$CM246),1,IF(AND(BF$3&gt;=Inputs!$CM246,BF$3&lt;Inputs!$CN246),1,IF(AND(BF$3=Inputs!$CN246,BF$3=Inputs!$CO246),1,IF(OR(AND(BF$3=Inputs!$CN246+1,Inputs!$CN246=Inputs!$CO246),AND(BF$3=Inputs!$CN246+2,Inputs!$CN246=Inputs!$CO246)),0,IF(BF$3=Inputs!$CN246,0.8,IF(BF$3=Inputs!$CN246+1,0.6,IF(BF$3=Inputs!$CN246+2,0.4,IF(BF$3=Inputs!$CO246,0.2,IF(AND(BF$3&gt;=Inputs!$CL246,BF$3&lt;Inputs!$CM246),(BF$3-Inputs!$CL246+1)/(Inputs!$AI246+1),0)))))))))</f>
        <v>0</v>
      </c>
      <c r="BG248" s="27">
        <f>IF(AND(Inputs!$CO246=0,BG$3&gt;=Inputs!$CM246),1,IF(AND(BG$3&gt;=Inputs!$CM246,BG$3&lt;Inputs!$CN246),1,IF(AND(BG$3=Inputs!$CN246,BG$3=Inputs!$CO246),1,IF(OR(AND(BG$3=Inputs!$CN246+1,Inputs!$CN246=Inputs!$CO246),AND(BG$3=Inputs!$CN246+2,Inputs!$CN246=Inputs!$CO246)),0,IF(BG$3=Inputs!$CN246,0.8,IF(BG$3=Inputs!$CN246+1,0.6,IF(BG$3=Inputs!$CN246+2,0.4,IF(BG$3=Inputs!$CO246,0.2,IF(AND(BG$3&gt;=Inputs!$CL246,BG$3&lt;Inputs!$CM246),(BG$3-Inputs!$CL246+1)/(Inputs!$AI246+1),0)))))))))</f>
        <v>0</v>
      </c>
      <c r="BH248" s="27">
        <f>IF(AND(Inputs!$CO246=0,BH$3&gt;=Inputs!$CM246),1,IF(AND(BH$3&gt;=Inputs!$CM246,BH$3&lt;Inputs!$CN246),1,IF(AND(BH$3=Inputs!$CN246,BH$3=Inputs!$CO246),1,IF(OR(AND(BH$3=Inputs!$CN246+1,Inputs!$CN246=Inputs!$CO246),AND(BH$3=Inputs!$CN246+2,Inputs!$CN246=Inputs!$CO246)),0,IF(BH$3=Inputs!$CN246,0.8,IF(BH$3=Inputs!$CN246+1,0.6,IF(BH$3=Inputs!$CN246+2,0.4,IF(BH$3=Inputs!$CO246,0.2,IF(AND(BH$3&gt;=Inputs!$CL246,BH$3&lt;Inputs!$CM246),(BH$3-Inputs!$CL246+1)/(Inputs!$AI246+1),0)))))))))</f>
        <v>0</v>
      </c>
      <c r="BI248" s="27">
        <f>IF(AND(Inputs!$CO246=0,BI$3&gt;=Inputs!$CM246),1,IF(AND(BI$3&gt;=Inputs!$CM246,BI$3&lt;Inputs!$CN246),1,IF(AND(BI$3=Inputs!$CN246,BI$3=Inputs!$CO246),1,IF(OR(AND(BI$3=Inputs!$CN246+1,Inputs!$CN246=Inputs!$CO246),AND(BI$3=Inputs!$CN246+2,Inputs!$CN246=Inputs!$CO246)),0,IF(BI$3=Inputs!$CN246,0.8,IF(BI$3=Inputs!$CN246+1,0.6,IF(BI$3=Inputs!$CN246+2,0.4,IF(BI$3=Inputs!$CO246,0.2,IF(AND(BI$3&gt;=Inputs!$CL246,BI$3&lt;Inputs!$CM246),(BI$3-Inputs!$CL246+1)/(Inputs!$AI246+1),0)))))))))</f>
        <v>0</v>
      </c>
      <c r="BJ248" s="27">
        <f>IF(AND(Inputs!$CO246=0,BJ$3&gt;=Inputs!$CM246),1,IF(AND(BJ$3&gt;=Inputs!$CM246,BJ$3&lt;Inputs!$CN246),1,IF(AND(BJ$3=Inputs!$CN246,BJ$3=Inputs!$CO246),1,IF(OR(AND(BJ$3=Inputs!$CN246+1,Inputs!$CN246=Inputs!$CO246),AND(BJ$3=Inputs!$CN246+2,Inputs!$CN246=Inputs!$CO246)),0,IF(BJ$3=Inputs!$CN246,0.8,IF(BJ$3=Inputs!$CN246+1,0.6,IF(BJ$3=Inputs!$CN246+2,0.4,IF(BJ$3=Inputs!$CO246,0.2,IF(AND(BJ$3&gt;=Inputs!$CL246,BJ$3&lt;Inputs!$CM246),(BJ$3-Inputs!$CL246+1)/(Inputs!$AI246+1),0)))))))))</f>
        <v>0</v>
      </c>
      <c r="BK248" s="27">
        <f>IF(AND(Inputs!$CO246=0,BK$3&gt;=Inputs!$CM246),1,IF(AND(BK$3&gt;=Inputs!$CM246,BK$3&lt;Inputs!$CN246),1,IF(AND(BK$3=Inputs!$CN246,BK$3=Inputs!$CO246),1,IF(OR(AND(BK$3=Inputs!$CN246+1,Inputs!$CN246=Inputs!$CO246),AND(BK$3=Inputs!$CN246+2,Inputs!$CN246=Inputs!$CO246)),0,IF(BK$3=Inputs!$CN246,0.8,IF(BK$3=Inputs!$CN246+1,0.6,IF(BK$3=Inputs!$CN246+2,0.4,IF(BK$3=Inputs!$CO246,0.2,IF(AND(BK$3&gt;=Inputs!$CL246,BK$3&lt;Inputs!$CM246),(BK$3-Inputs!$CL246+1)/(Inputs!$AI246+1),0)))))))))</f>
        <v>0</v>
      </c>
      <c r="BL248" s="27">
        <f>IF(AND(Inputs!$CO246=0,BL$3&gt;=Inputs!$CM246),1,IF(AND(BL$3&gt;=Inputs!$CM246,BL$3&lt;Inputs!$CN246),1,IF(AND(BL$3=Inputs!$CN246,BL$3=Inputs!$CO246),1,IF(OR(AND(BL$3=Inputs!$CN246+1,Inputs!$CN246=Inputs!$CO246),AND(BL$3=Inputs!$CN246+2,Inputs!$CN246=Inputs!$CO246)),0,IF(BL$3=Inputs!$CN246,0.8,IF(BL$3=Inputs!$CN246+1,0.6,IF(BL$3=Inputs!$CN246+2,0.4,IF(BL$3=Inputs!$CO246,0.2,IF(AND(BL$3&gt;=Inputs!$CL246,BL$3&lt;Inputs!$CM246),(BL$3-Inputs!$CL246+1)/(Inputs!$AI246+1),0)))))))))</f>
        <v>0</v>
      </c>
      <c r="BM248" s="27">
        <f>IF(AND(Inputs!$CO246=0,BM$3&gt;=Inputs!$CM246),1,IF(AND(BM$3&gt;=Inputs!$CM246,BM$3&lt;Inputs!$CN246),1,IF(AND(BM$3=Inputs!$CN246,BM$3=Inputs!$CO246),1,IF(OR(AND(BM$3=Inputs!$CN246+1,Inputs!$CN246=Inputs!$CO246),AND(BM$3=Inputs!$CN246+2,Inputs!$CN246=Inputs!$CO246)),0,IF(BM$3=Inputs!$CN246,0.8,IF(BM$3=Inputs!$CN246+1,0.6,IF(BM$3=Inputs!$CN246+2,0.4,IF(BM$3=Inputs!$CO246,0.2,IF(AND(BM$3&gt;=Inputs!$CL246,BM$3&lt;Inputs!$CM246),(BM$3-Inputs!$CL246+1)/(Inputs!$AI246+1),0)))))))))</f>
        <v>0</v>
      </c>
    </row>
    <row r="249" spans="1:65">
      <c r="A249" s="7" t="str">
        <f>IF(Inputs!A247="","",Inputs!A247)</f>
        <v/>
      </c>
      <c r="B249" t="str">
        <f>IF(Inputs!B247="","",Inputs!B247)</f>
        <v/>
      </c>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292"/>
      <c r="AE249" s="292"/>
      <c r="AF249" s="292"/>
      <c r="AG249" s="50">
        <f t="shared" si="9"/>
        <v>0</v>
      </c>
      <c r="AH249" s="42">
        <f t="shared" si="8"/>
        <v>0</v>
      </c>
      <c r="AJ249" s="27">
        <f>IF(AND(Inputs!$CO247=0,AJ$3&gt;=Inputs!$CM247),1,IF(AND(AJ$3&gt;=Inputs!$CM247,AJ$3&lt;Inputs!$CN247),1,IF(AND(AJ$3=Inputs!$CN247,AJ$3=Inputs!$CO247),1,IF(OR(AND(AJ$3=Inputs!$CN247+1,Inputs!$CN247=Inputs!$CO247),AND(AJ$3=Inputs!$CN247+2,Inputs!$CN247=Inputs!$CO247)),0,IF(AJ$3=Inputs!$CN247,0.8,IF(AJ$3=Inputs!$CN247+1,0.6,IF(AJ$3=Inputs!$CN247+2,0.4,IF(AJ$3=Inputs!$CO247,0.2,IF(AND(AJ$3&gt;=Inputs!$CL247,AJ$3&lt;Inputs!$CM247),(AJ$3-Inputs!$CL247+1)/(Inputs!$AI247+1),0)))))))))</f>
        <v>0</v>
      </c>
      <c r="AK249" s="27">
        <f>IF(AND(Inputs!$CO247=0,AK$3&gt;=Inputs!$CM247),1,IF(AND(AK$3&gt;=Inputs!$CM247,AK$3&lt;Inputs!$CN247),1,IF(AND(AK$3=Inputs!$CN247,AK$3=Inputs!$CO247),1,IF(OR(AND(AK$3=Inputs!$CN247+1,Inputs!$CN247=Inputs!$CO247),AND(AK$3=Inputs!$CN247+2,Inputs!$CN247=Inputs!$CO247)),0,IF(AK$3=Inputs!$CN247,0.8,IF(AK$3=Inputs!$CN247+1,0.6,IF(AK$3=Inputs!$CN247+2,0.4,IF(AK$3=Inputs!$CO247,0.2,IF(AND(AK$3&gt;=Inputs!$CL247,AK$3&lt;Inputs!$CM247),(AK$3-Inputs!$CL247+1)/(Inputs!$AI247+1),0)))))))))</f>
        <v>0</v>
      </c>
      <c r="AL249" s="27">
        <f>IF(AND(Inputs!$CO247=0,AL$3&gt;=Inputs!$CM247),1,IF(AND(AL$3&gt;=Inputs!$CM247,AL$3&lt;Inputs!$CN247),1,IF(AND(AL$3=Inputs!$CN247,AL$3=Inputs!$CO247),1,IF(OR(AND(AL$3=Inputs!$CN247+1,Inputs!$CN247=Inputs!$CO247),AND(AL$3=Inputs!$CN247+2,Inputs!$CN247=Inputs!$CO247)),0,IF(AL$3=Inputs!$CN247,0.8,IF(AL$3=Inputs!$CN247+1,0.6,IF(AL$3=Inputs!$CN247+2,0.4,IF(AL$3=Inputs!$CO247,0.2,IF(AND(AL$3&gt;=Inputs!$CL247,AL$3&lt;Inputs!$CM247),(AL$3-Inputs!$CL247+1)/(Inputs!$AI247+1),0)))))))))</f>
        <v>0</v>
      </c>
      <c r="AM249" s="27">
        <f>IF(AND(Inputs!$CO247=0,AM$3&gt;=Inputs!$CM247),1,IF(AND(AM$3&gt;=Inputs!$CM247,AM$3&lt;Inputs!$CN247),1,IF(AND(AM$3=Inputs!$CN247,AM$3=Inputs!$CO247),1,IF(OR(AND(AM$3=Inputs!$CN247+1,Inputs!$CN247=Inputs!$CO247),AND(AM$3=Inputs!$CN247+2,Inputs!$CN247=Inputs!$CO247)),0,IF(AM$3=Inputs!$CN247,0.8,IF(AM$3=Inputs!$CN247+1,0.6,IF(AM$3=Inputs!$CN247+2,0.4,IF(AM$3=Inputs!$CO247,0.2,IF(AND(AM$3&gt;=Inputs!$CL247,AM$3&lt;Inputs!$CM247),(AM$3-Inputs!$CL247+1)/(Inputs!$AI247+1),0)))))))))</f>
        <v>0</v>
      </c>
      <c r="AN249" s="27">
        <f>IF(AND(Inputs!$CO247=0,AN$3&gt;=Inputs!$CM247),1,IF(AND(AN$3&gt;=Inputs!$CM247,AN$3&lt;Inputs!$CN247),1,IF(AND(AN$3=Inputs!$CN247,AN$3=Inputs!$CO247),1,IF(OR(AND(AN$3=Inputs!$CN247+1,Inputs!$CN247=Inputs!$CO247),AND(AN$3=Inputs!$CN247+2,Inputs!$CN247=Inputs!$CO247)),0,IF(AN$3=Inputs!$CN247,0.8,IF(AN$3=Inputs!$CN247+1,0.6,IF(AN$3=Inputs!$CN247+2,0.4,IF(AN$3=Inputs!$CO247,0.2,IF(AND(AN$3&gt;=Inputs!$CL247,AN$3&lt;Inputs!$CM247),(AN$3-Inputs!$CL247+1)/(Inputs!$AI247+1),0)))))))))</f>
        <v>0</v>
      </c>
      <c r="AO249" s="27">
        <f>IF(AND(Inputs!$CO247=0,AO$3&gt;=Inputs!$CM247),1,IF(AND(AO$3&gt;=Inputs!$CM247,AO$3&lt;Inputs!$CN247),1,IF(AND(AO$3=Inputs!$CN247,AO$3=Inputs!$CO247),1,IF(OR(AND(AO$3=Inputs!$CN247+1,Inputs!$CN247=Inputs!$CO247),AND(AO$3=Inputs!$CN247+2,Inputs!$CN247=Inputs!$CO247)),0,IF(AO$3=Inputs!$CN247,0.8,IF(AO$3=Inputs!$CN247+1,0.6,IF(AO$3=Inputs!$CN247+2,0.4,IF(AO$3=Inputs!$CO247,0.2,IF(AND(AO$3&gt;=Inputs!$CL247,AO$3&lt;Inputs!$CM247),(AO$3-Inputs!$CL247+1)/(Inputs!$AI247+1),0)))))))))</f>
        <v>0</v>
      </c>
      <c r="AP249" s="27">
        <f>IF(AND(Inputs!$CO247=0,AP$3&gt;=Inputs!$CM247),1,IF(AND(AP$3&gt;=Inputs!$CM247,AP$3&lt;Inputs!$CN247),1,IF(AND(AP$3=Inputs!$CN247,AP$3=Inputs!$CO247),1,IF(OR(AND(AP$3=Inputs!$CN247+1,Inputs!$CN247=Inputs!$CO247),AND(AP$3=Inputs!$CN247+2,Inputs!$CN247=Inputs!$CO247)),0,IF(AP$3=Inputs!$CN247,0.8,IF(AP$3=Inputs!$CN247+1,0.6,IF(AP$3=Inputs!$CN247+2,0.4,IF(AP$3=Inputs!$CO247,0.2,IF(AND(AP$3&gt;=Inputs!$CL247,AP$3&lt;Inputs!$CM247),(AP$3-Inputs!$CL247+1)/(Inputs!$AI247+1),0)))))))))</f>
        <v>0</v>
      </c>
      <c r="AQ249" s="27">
        <f>IF(AND(Inputs!$CO247=0,AQ$3&gt;=Inputs!$CM247),1,IF(AND(AQ$3&gt;=Inputs!$CM247,AQ$3&lt;Inputs!$CN247),1,IF(AND(AQ$3=Inputs!$CN247,AQ$3=Inputs!$CO247),1,IF(OR(AND(AQ$3=Inputs!$CN247+1,Inputs!$CN247=Inputs!$CO247),AND(AQ$3=Inputs!$CN247+2,Inputs!$CN247=Inputs!$CO247)),0,IF(AQ$3=Inputs!$CN247,0.8,IF(AQ$3=Inputs!$CN247+1,0.6,IF(AQ$3=Inputs!$CN247+2,0.4,IF(AQ$3=Inputs!$CO247,0.2,IF(AND(AQ$3&gt;=Inputs!$CL247,AQ$3&lt;Inputs!$CM247),(AQ$3-Inputs!$CL247+1)/(Inputs!$AI247+1),0)))))))))</f>
        <v>0</v>
      </c>
      <c r="AR249" s="27">
        <f>IF(AND(Inputs!$CO247=0,AR$3&gt;=Inputs!$CM247),1,IF(AND(AR$3&gt;=Inputs!$CM247,AR$3&lt;Inputs!$CN247),1,IF(AND(AR$3=Inputs!$CN247,AR$3=Inputs!$CO247),1,IF(OR(AND(AR$3=Inputs!$CN247+1,Inputs!$CN247=Inputs!$CO247),AND(AR$3=Inputs!$CN247+2,Inputs!$CN247=Inputs!$CO247)),0,IF(AR$3=Inputs!$CN247,0.8,IF(AR$3=Inputs!$CN247+1,0.6,IF(AR$3=Inputs!$CN247+2,0.4,IF(AR$3=Inputs!$CO247,0.2,IF(AND(AR$3&gt;=Inputs!$CL247,AR$3&lt;Inputs!$CM247),(AR$3-Inputs!$CL247+1)/(Inputs!$AI247+1),0)))))))))</f>
        <v>0</v>
      </c>
      <c r="AS249" s="27">
        <f>IF(AND(Inputs!$CO247=0,AS$3&gt;=Inputs!$CM247),1,IF(AND(AS$3&gt;=Inputs!$CM247,AS$3&lt;Inputs!$CN247),1,IF(AND(AS$3=Inputs!$CN247,AS$3=Inputs!$CO247),1,IF(OR(AND(AS$3=Inputs!$CN247+1,Inputs!$CN247=Inputs!$CO247),AND(AS$3=Inputs!$CN247+2,Inputs!$CN247=Inputs!$CO247)),0,IF(AS$3=Inputs!$CN247,0.8,IF(AS$3=Inputs!$CN247+1,0.6,IF(AS$3=Inputs!$CN247+2,0.4,IF(AS$3=Inputs!$CO247,0.2,IF(AND(AS$3&gt;=Inputs!$CL247,AS$3&lt;Inputs!$CM247),(AS$3-Inputs!$CL247+1)/(Inputs!$AI247+1),0)))))))))</f>
        <v>0</v>
      </c>
      <c r="AT249" s="27">
        <f>IF(AND(Inputs!$CO247=0,AT$3&gt;=Inputs!$CM247),1,IF(AND(AT$3&gt;=Inputs!$CM247,AT$3&lt;Inputs!$CN247),1,IF(AND(AT$3=Inputs!$CN247,AT$3=Inputs!$CO247),1,IF(OR(AND(AT$3=Inputs!$CN247+1,Inputs!$CN247=Inputs!$CO247),AND(AT$3=Inputs!$CN247+2,Inputs!$CN247=Inputs!$CO247)),0,IF(AT$3=Inputs!$CN247,0.8,IF(AT$3=Inputs!$CN247+1,0.6,IF(AT$3=Inputs!$CN247+2,0.4,IF(AT$3=Inputs!$CO247,0.2,IF(AND(AT$3&gt;=Inputs!$CL247,AT$3&lt;Inputs!$CM247),(AT$3-Inputs!$CL247+1)/(Inputs!$AI247+1),0)))))))))</f>
        <v>0</v>
      </c>
      <c r="AU249" s="27">
        <f>IF(AND(Inputs!$CO247=0,AU$3&gt;=Inputs!$CM247),1,IF(AND(AU$3&gt;=Inputs!$CM247,AU$3&lt;Inputs!$CN247),1,IF(AND(AU$3=Inputs!$CN247,AU$3=Inputs!$CO247),1,IF(OR(AND(AU$3=Inputs!$CN247+1,Inputs!$CN247=Inputs!$CO247),AND(AU$3=Inputs!$CN247+2,Inputs!$CN247=Inputs!$CO247)),0,IF(AU$3=Inputs!$CN247,0.8,IF(AU$3=Inputs!$CN247+1,0.6,IF(AU$3=Inputs!$CN247+2,0.4,IF(AU$3=Inputs!$CO247,0.2,IF(AND(AU$3&gt;=Inputs!$CL247,AU$3&lt;Inputs!$CM247),(AU$3-Inputs!$CL247+1)/(Inputs!$AI247+1),0)))))))))</f>
        <v>0</v>
      </c>
      <c r="AV249" s="27">
        <f>IF(AND(Inputs!$CO247=0,AV$3&gt;=Inputs!$CM247),1,IF(AND(AV$3&gt;=Inputs!$CM247,AV$3&lt;Inputs!$CN247),1,IF(AND(AV$3=Inputs!$CN247,AV$3=Inputs!$CO247),1,IF(OR(AND(AV$3=Inputs!$CN247+1,Inputs!$CN247=Inputs!$CO247),AND(AV$3=Inputs!$CN247+2,Inputs!$CN247=Inputs!$CO247)),0,IF(AV$3=Inputs!$CN247,0.8,IF(AV$3=Inputs!$CN247+1,0.6,IF(AV$3=Inputs!$CN247+2,0.4,IF(AV$3=Inputs!$CO247,0.2,IF(AND(AV$3&gt;=Inputs!$CL247,AV$3&lt;Inputs!$CM247),(AV$3-Inputs!$CL247+1)/(Inputs!$AI247+1),0)))))))))</f>
        <v>0</v>
      </c>
      <c r="AW249" s="27">
        <f>IF(AND(Inputs!$CO247=0,AW$3&gt;=Inputs!$CM247),1,IF(AND(AW$3&gt;=Inputs!$CM247,AW$3&lt;Inputs!$CN247),1,IF(AND(AW$3=Inputs!$CN247,AW$3=Inputs!$CO247),1,IF(OR(AND(AW$3=Inputs!$CN247+1,Inputs!$CN247=Inputs!$CO247),AND(AW$3=Inputs!$CN247+2,Inputs!$CN247=Inputs!$CO247)),0,IF(AW$3=Inputs!$CN247,0.8,IF(AW$3=Inputs!$CN247+1,0.6,IF(AW$3=Inputs!$CN247+2,0.4,IF(AW$3=Inputs!$CO247,0.2,IF(AND(AW$3&gt;=Inputs!$CL247,AW$3&lt;Inputs!$CM247),(AW$3-Inputs!$CL247+1)/(Inputs!$AI247+1),0)))))))))</f>
        <v>0</v>
      </c>
      <c r="AX249" s="27">
        <f>IF(AND(Inputs!$CO247=0,AX$3&gt;=Inputs!$CM247),1,IF(AND(AX$3&gt;=Inputs!$CM247,AX$3&lt;Inputs!$CN247),1,IF(AND(AX$3=Inputs!$CN247,AX$3=Inputs!$CO247),1,IF(OR(AND(AX$3=Inputs!$CN247+1,Inputs!$CN247=Inputs!$CO247),AND(AX$3=Inputs!$CN247+2,Inputs!$CN247=Inputs!$CO247)),0,IF(AX$3=Inputs!$CN247,0.8,IF(AX$3=Inputs!$CN247+1,0.6,IF(AX$3=Inputs!$CN247+2,0.4,IF(AX$3=Inputs!$CO247,0.2,IF(AND(AX$3&gt;=Inputs!$CL247,AX$3&lt;Inputs!$CM247),(AX$3-Inputs!$CL247+1)/(Inputs!$AI247+1),0)))))))))</f>
        <v>0</v>
      </c>
      <c r="AY249" s="27">
        <f>IF(AND(Inputs!$CO247=0,AY$3&gt;=Inputs!$CM247),1,IF(AND(AY$3&gt;=Inputs!$CM247,AY$3&lt;Inputs!$CN247),1,IF(AND(AY$3=Inputs!$CN247,AY$3=Inputs!$CO247),1,IF(OR(AND(AY$3=Inputs!$CN247+1,Inputs!$CN247=Inputs!$CO247),AND(AY$3=Inputs!$CN247+2,Inputs!$CN247=Inputs!$CO247)),0,IF(AY$3=Inputs!$CN247,0.8,IF(AY$3=Inputs!$CN247+1,0.6,IF(AY$3=Inputs!$CN247+2,0.4,IF(AY$3=Inputs!$CO247,0.2,IF(AND(AY$3&gt;=Inputs!$CL247,AY$3&lt;Inputs!$CM247),(AY$3-Inputs!$CL247+1)/(Inputs!$AI247+1),0)))))))))</f>
        <v>0</v>
      </c>
      <c r="AZ249" s="27">
        <f>IF(AND(Inputs!$CO247=0,AZ$3&gt;=Inputs!$CM247),1,IF(AND(AZ$3&gt;=Inputs!$CM247,AZ$3&lt;Inputs!$CN247),1,IF(AND(AZ$3=Inputs!$CN247,AZ$3=Inputs!$CO247),1,IF(OR(AND(AZ$3=Inputs!$CN247+1,Inputs!$CN247=Inputs!$CO247),AND(AZ$3=Inputs!$CN247+2,Inputs!$CN247=Inputs!$CO247)),0,IF(AZ$3=Inputs!$CN247,0.8,IF(AZ$3=Inputs!$CN247+1,0.6,IF(AZ$3=Inputs!$CN247+2,0.4,IF(AZ$3=Inputs!$CO247,0.2,IF(AND(AZ$3&gt;=Inputs!$CL247,AZ$3&lt;Inputs!$CM247),(AZ$3-Inputs!$CL247+1)/(Inputs!$AI247+1),0)))))))))</f>
        <v>0</v>
      </c>
      <c r="BA249" s="27">
        <f>IF(AND(Inputs!$CO247=0,BA$3&gt;=Inputs!$CM247),1,IF(AND(BA$3&gt;=Inputs!$CM247,BA$3&lt;Inputs!$CN247),1,IF(AND(BA$3=Inputs!$CN247,BA$3=Inputs!$CO247),1,IF(OR(AND(BA$3=Inputs!$CN247+1,Inputs!$CN247=Inputs!$CO247),AND(BA$3=Inputs!$CN247+2,Inputs!$CN247=Inputs!$CO247)),0,IF(BA$3=Inputs!$CN247,0.8,IF(BA$3=Inputs!$CN247+1,0.6,IF(BA$3=Inputs!$CN247+2,0.4,IF(BA$3=Inputs!$CO247,0.2,IF(AND(BA$3&gt;=Inputs!$CL247,BA$3&lt;Inputs!$CM247),(BA$3-Inputs!$CL247+1)/(Inputs!$AI247+1),0)))))))))</f>
        <v>0</v>
      </c>
      <c r="BB249" s="27">
        <f>IF(AND(Inputs!$CO247=0,BB$3&gt;=Inputs!$CM247),1,IF(AND(BB$3&gt;=Inputs!$CM247,BB$3&lt;Inputs!$CN247),1,IF(AND(BB$3=Inputs!$CN247,BB$3=Inputs!$CO247),1,IF(OR(AND(BB$3=Inputs!$CN247+1,Inputs!$CN247=Inputs!$CO247),AND(BB$3=Inputs!$CN247+2,Inputs!$CN247=Inputs!$CO247)),0,IF(BB$3=Inputs!$CN247,0.8,IF(BB$3=Inputs!$CN247+1,0.6,IF(BB$3=Inputs!$CN247+2,0.4,IF(BB$3=Inputs!$CO247,0.2,IF(AND(BB$3&gt;=Inputs!$CL247,BB$3&lt;Inputs!$CM247),(BB$3-Inputs!$CL247+1)/(Inputs!$AI247+1),0)))))))))</f>
        <v>0</v>
      </c>
      <c r="BC249" s="27">
        <f>IF(AND(Inputs!$CO247=0,BC$3&gt;=Inputs!$CM247),1,IF(AND(BC$3&gt;=Inputs!$CM247,BC$3&lt;Inputs!$CN247),1,IF(AND(BC$3=Inputs!$CN247,BC$3=Inputs!$CO247),1,IF(OR(AND(BC$3=Inputs!$CN247+1,Inputs!$CN247=Inputs!$CO247),AND(BC$3=Inputs!$CN247+2,Inputs!$CN247=Inputs!$CO247)),0,IF(BC$3=Inputs!$CN247,0.8,IF(BC$3=Inputs!$CN247+1,0.6,IF(BC$3=Inputs!$CN247+2,0.4,IF(BC$3=Inputs!$CO247,0.2,IF(AND(BC$3&gt;=Inputs!$CL247,BC$3&lt;Inputs!$CM247),(BC$3-Inputs!$CL247+1)/(Inputs!$AI247+1),0)))))))))</f>
        <v>0</v>
      </c>
      <c r="BD249" s="27">
        <f>IF(AND(Inputs!$CO247=0,BD$3&gt;=Inputs!$CM247),1,IF(AND(BD$3&gt;=Inputs!$CM247,BD$3&lt;Inputs!$CN247),1,IF(AND(BD$3=Inputs!$CN247,BD$3=Inputs!$CO247),1,IF(OR(AND(BD$3=Inputs!$CN247+1,Inputs!$CN247=Inputs!$CO247),AND(BD$3=Inputs!$CN247+2,Inputs!$CN247=Inputs!$CO247)),0,IF(BD$3=Inputs!$CN247,0.8,IF(BD$3=Inputs!$CN247+1,0.6,IF(BD$3=Inputs!$CN247+2,0.4,IF(BD$3=Inputs!$CO247,0.2,IF(AND(BD$3&gt;=Inputs!$CL247,BD$3&lt;Inputs!$CM247),(BD$3-Inputs!$CL247+1)/(Inputs!$AI247+1),0)))))))))</f>
        <v>0</v>
      </c>
      <c r="BE249" s="27">
        <f>IF(AND(Inputs!$CO247=0,BE$3&gt;=Inputs!$CM247),1,IF(AND(BE$3&gt;=Inputs!$CM247,BE$3&lt;Inputs!$CN247),1,IF(AND(BE$3=Inputs!$CN247,BE$3=Inputs!$CO247),1,IF(OR(AND(BE$3=Inputs!$CN247+1,Inputs!$CN247=Inputs!$CO247),AND(BE$3=Inputs!$CN247+2,Inputs!$CN247=Inputs!$CO247)),0,IF(BE$3=Inputs!$CN247,0.8,IF(BE$3=Inputs!$CN247+1,0.6,IF(BE$3=Inputs!$CN247+2,0.4,IF(BE$3=Inputs!$CO247,0.2,IF(AND(BE$3&gt;=Inputs!$CL247,BE$3&lt;Inputs!$CM247),(BE$3-Inputs!$CL247+1)/(Inputs!$AI247+1),0)))))))))</f>
        <v>0</v>
      </c>
      <c r="BF249" s="27">
        <f>IF(AND(Inputs!$CO247=0,BF$3&gt;=Inputs!$CM247),1,IF(AND(BF$3&gt;=Inputs!$CM247,BF$3&lt;Inputs!$CN247),1,IF(AND(BF$3=Inputs!$CN247,BF$3=Inputs!$CO247),1,IF(OR(AND(BF$3=Inputs!$CN247+1,Inputs!$CN247=Inputs!$CO247),AND(BF$3=Inputs!$CN247+2,Inputs!$CN247=Inputs!$CO247)),0,IF(BF$3=Inputs!$CN247,0.8,IF(BF$3=Inputs!$CN247+1,0.6,IF(BF$3=Inputs!$CN247+2,0.4,IF(BF$3=Inputs!$CO247,0.2,IF(AND(BF$3&gt;=Inputs!$CL247,BF$3&lt;Inputs!$CM247),(BF$3-Inputs!$CL247+1)/(Inputs!$AI247+1),0)))))))))</f>
        <v>0</v>
      </c>
      <c r="BG249" s="27">
        <f>IF(AND(Inputs!$CO247=0,BG$3&gt;=Inputs!$CM247),1,IF(AND(BG$3&gt;=Inputs!$CM247,BG$3&lt;Inputs!$CN247),1,IF(AND(BG$3=Inputs!$CN247,BG$3=Inputs!$CO247),1,IF(OR(AND(BG$3=Inputs!$CN247+1,Inputs!$CN247=Inputs!$CO247),AND(BG$3=Inputs!$CN247+2,Inputs!$CN247=Inputs!$CO247)),0,IF(BG$3=Inputs!$CN247,0.8,IF(BG$3=Inputs!$CN247+1,0.6,IF(BG$3=Inputs!$CN247+2,0.4,IF(BG$3=Inputs!$CO247,0.2,IF(AND(BG$3&gt;=Inputs!$CL247,BG$3&lt;Inputs!$CM247),(BG$3-Inputs!$CL247+1)/(Inputs!$AI247+1),0)))))))))</f>
        <v>0</v>
      </c>
      <c r="BH249" s="27">
        <f>IF(AND(Inputs!$CO247=0,BH$3&gt;=Inputs!$CM247),1,IF(AND(BH$3&gt;=Inputs!$CM247,BH$3&lt;Inputs!$CN247),1,IF(AND(BH$3=Inputs!$CN247,BH$3=Inputs!$CO247),1,IF(OR(AND(BH$3=Inputs!$CN247+1,Inputs!$CN247=Inputs!$CO247),AND(BH$3=Inputs!$CN247+2,Inputs!$CN247=Inputs!$CO247)),0,IF(BH$3=Inputs!$CN247,0.8,IF(BH$3=Inputs!$CN247+1,0.6,IF(BH$3=Inputs!$CN247+2,0.4,IF(BH$3=Inputs!$CO247,0.2,IF(AND(BH$3&gt;=Inputs!$CL247,BH$3&lt;Inputs!$CM247),(BH$3-Inputs!$CL247+1)/(Inputs!$AI247+1),0)))))))))</f>
        <v>0</v>
      </c>
      <c r="BI249" s="27">
        <f>IF(AND(Inputs!$CO247=0,BI$3&gt;=Inputs!$CM247),1,IF(AND(BI$3&gt;=Inputs!$CM247,BI$3&lt;Inputs!$CN247),1,IF(AND(BI$3=Inputs!$CN247,BI$3=Inputs!$CO247),1,IF(OR(AND(BI$3=Inputs!$CN247+1,Inputs!$CN247=Inputs!$CO247),AND(BI$3=Inputs!$CN247+2,Inputs!$CN247=Inputs!$CO247)),0,IF(BI$3=Inputs!$CN247,0.8,IF(BI$3=Inputs!$CN247+1,0.6,IF(BI$3=Inputs!$CN247+2,0.4,IF(BI$3=Inputs!$CO247,0.2,IF(AND(BI$3&gt;=Inputs!$CL247,BI$3&lt;Inputs!$CM247),(BI$3-Inputs!$CL247+1)/(Inputs!$AI247+1),0)))))))))</f>
        <v>0</v>
      </c>
      <c r="BJ249" s="27">
        <f>IF(AND(Inputs!$CO247=0,BJ$3&gt;=Inputs!$CM247),1,IF(AND(BJ$3&gt;=Inputs!$CM247,BJ$3&lt;Inputs!$CN247),1,IF(AND(BJ$3=Inputs!$CN247,BJ$3=Inputs!$CO247),1,IF(OR(AND(BJ$3=Inputs!$CN247+1,Inputs!$CN247=Inputs!$CO247),AND(BJ$3=Inputs!$CN247+2,Inputs!$CN247=Inputs!$CO247)),0,IF(BJ$3=Inputs!$CN247,0.8,IF(BJ$3=Inputs!$CN247+1,0.6,IF(BJ$3=Inputs!$CN247+2,0.4,IF(BJ$3=Inputs!$CO247,0.2,IF(AND(BJ$3&gt;=Inputs!$CL247,BJ$3&lt;Inputs!$CM247),(BJ$3-Inputs!$CL247+1)/(Inputs!$AI247+1),0)))))))))</f>
        <v>0</v>
      </c>
      <c r="BK249" s="27">
        <f>IF(AND(Inputs!$CO247=0,BK$3&gt;=Inputs!$CM247),1,IF(AND(BK$3&gt;=Inputs!$CM247,BK$3&lt;Inputs!$CN247),1,IF(AND(BK$3=Inputs!$CN247,BK$3=Inputs!$CO247),1,IF(OR(AND(BK$3=Inputs!$CN247+1,Inputs!$CN247=Inputs!$CO247),AND(BK$3=Inputs!$CN247+2,Inputs!$CN247=Inputs!$CO247)),0,IF(BK$3=Inputs!$CN247,0.8,IF(BK$3=Inputs!$CN247+1,0.6,IF(BK$3=Inputs!$CN247+2,0.4,IF(BK$3=Inputs!$CO247,0.2,IF(AND(BK$3&gt;=Inputs!$CL247,BK$3&lt;Inputs!$CM247),(BK$3-Inputs!$CL247+1)/(Inputs!$AI247+1),0)))))))))</f>
        <v>0</v>
      </c>
      <c r="BL249" s="27">
        <f>IF(AND(Inputs!$CO247=0,BL$3&gt;=Inputs!$CM247),1,IF(AND(BL$3&gt;=Inputs!$CM247,BL$3&lt;Inputs!$CN247),1,IF(AND(BL$3=Inputs!$CN247,BL$3=Inputs!$CO247),1,IF(OR(AND(BL$3=Inputs!$CN247+1,Inputs!$CN247=Inputs!$CO247),AND(BL$3=Inputs!$CN247+2,Inputs!$CN247=Inputs!$CO247)),0,IF(BL$3=Inputs!$CN247,0.8,IF(BL$3=Inputs!$CN247+1,0.6,IF(BL$3=Inputs!$CN247+2,0.4,IF(BL$3=Inputs!$CO247,0.2,IF(AND(BL$3&gt;=Inputs!$CL247,BL$3&lt;Inputs!$CM247),(BL$3-Inputs!$CL247+1)/(Inputs!$AI247+1),0)))))))))</f>
        <v>0</v>
      </c>
      <c r="BM249" s="27">
        <f>IF(AND(Inputs!$CO247=0,BM$3&gt;=Inputs!$CM247),1,IF(AND(BM$3&gt;=Inputs!$CM247,BM$3&lt;Inputs!$CN247),1,IF(AND(BM$3=Inputs!$CN247,BM$3=Inputs!$CO247),1,IF(OR(AND(BM$3=Inputs!$CN247+1,Inputs!$CN247=Inputs!$CO247),AND(BM$3=Inputs!$CN247+2,Inputs!$CN247=Inputs!$CO247)),0,IF(BM$3=Inputs!$CN247,0.8,IF(BM$3=Inputs!$CN247+1,0.6,IF(BM$3=Inputs!$CN247+2,0.4,IF(BM$3=Inputs!$CO247,0.2,IF(AND(BM$3&gt;=Inputs!$CL247,BM$3&lt;Inputs!$CM247),(BM$3-Inputs!$CL247+1)/(Inputs!$AI247+1),0)))))))))</f>
        <v>0</v>
      </c>
    </row>
    <row r="250" spans="1:65">
      <c r="A250" s="7" t="str">
        <f>IF(Inputs!A248="","",Inputs!A248)</f>
        <v/>
      </c>
      <c r="B250" t="str">
        <f>IF(Inputs!B248="","",Inputs!B248)</f>
        <v/>
      </c>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292"/>
      <c r="AE250" s="292"/>
      <c r="AF250" s="292"/>
      <c r="AG250" s="50">
        <f t="shared" si="9"/>
        <v>0</v>
      </c>
      <c r="AH250" s="42">
        <f t="shared" si="8"/>
        <v>0</v>
      </c>
      <c r="AJ250" s="27">
        <f>IF(AND(Inputs!$CO248=0,AJ$3&gt;=Inputs!$CM248),1,IF(AND(AJ$3&gt;=Inputs!$CM248,AJ$3&lt;Inputs!$CN248),1,IF(AND(AJ$3=Inputs!$CN248,AJ$3=Inputs!$CO248),1,IF(OR(AND(AJ$3=Inputs!$CN248+1,Inputs!$CN248=Inputs!$CO248),AND(AJ$3=Inputs!$CN248+2,Inputs!$CN248=Inputs!$CO248)),0,IF(AJ$3=Inputs!$CN248,0.8,IF(AJ$3=Inputs!$CN248+1,0.6,IF(AJ$3=Inputs!$CN248+2,0.4,IF(AJ$3=Inputs!$CO248,0.2,IF(AND(AJ$3&gt;=Inputs!$CL248,AJ$3&lt;Inputs!$CM248),(AJ$3-Inputs!$CL248+1)/(Inputs!$AI248+1),0)))))))))</f>
        <v>0</v>
      </c>
      <c r="AK250" s="27">
        <f>IF(AND(Inputs!$CO248=0,AK$3&gt;=Inputs!$CM248),1,IF(AND(AK$3&gt;=Inputs!$CM248,AK$3&lt;Inputs!$CN248),1,IF(AND(AK$3=Inputs!$CN248,AK$3=Inputs!$CO248),1,IF(OR(AND(AK$3=Inputs!$CN248+1,Inputs!$CN248=Inputs!$CO248),AND(AK$3=Inputs!$CN248+2,Inputs!$CN248=Inputs!$CO248)),0,IF(AK$3=Inputs!$CN248,0.8,IF(AK$3=Inputs!$CN248+1,0.6,IF(AK$3=Inputs!$CN248+2,0.4,IF(AK$3=Inputs!$CO248,0.2,IF(AND(AK$3&gt;=Inputs!$CL248,AK$3&lt;Inputs!$CM248),(AK$3-Inputs!$CL248+1)/(Inputs!$AI248+1),0)))))))))</f>
        <v>0</v>
      </c>
      <c r="AL250" s="27">
        <f>IF(AND(Inputs!$CO248=0,AL$3&gt;=Inputs!$CM248),1,IF(AND(AL$3&gt;=Inputs!$CM248,AL$3&lt;Inputs!$CN248),1,IF(AND(AL$3=Inputs!$CN248,AL$3=Inputs!$CO248),1,IF(OR(AND(AL$3=Inputs!$CN248+1,Inputs!$CN248=Inputs!$CO248),AND(AL$3=Inputs!$CN248+2,Inputs!$CN248=Inputs!$CO248)),0,IF(AL$3=Inputs!$CN248,0.8,IF(AL$3=Inputs!$CN248+1,0.6,IF(AL$3=Inputs!$CN248+2,0.4,IF(AL$3=Inputs!$CO248,0.2,IF(AND(AL$3&gt;=Inputs!$CL248,AL$3&lt;Inputs!$CM248),(AL$3-Inputs!$CL248+1)/(Inputs!$AI248+1),0)))))))))</f>
        <v>0</v>
      </c>
      <c r="AM250" s="27">
        <f>IF(AND(Inputs!$CO248=0,AM$3&gt;=Inputs!$CM248),1,IF(AND(AM$3&gt;=Inputs!$CM248,AM$3&lt;Inputs!$CN248),1,IF(AND(AM$3=Inputs!$CN248,AM$3=Inputs!$CO248),1,IF(OR(AND(AM$3=Inputs!$CN248+1,Inputs!$CN248=Inputs!$CO248),AND(AM$3=Inputs!$CN248+2,Inputs!$CN248=Inputs!$CO248)),0,IF(AM$3=Inputs!$CN248,0.8,IF(AM$3=Inputs!$CN248+1,0.6,IF(AM$3=Inputs!$CN248+2,0.4,IF(AM$3=Inputs!$CO248,0.2,IF(AND(AM$3&gt;=Inputs!$CL248,AM$3&lt;Inputs!$CM248),(AM$3-Inputs!$CL248+1)/(Inputs!$AI248+1),0)))))))))</f>
        <v>0</v>
      </c>
      <c r="AN250" s="27">
        <f>IF(AND(Inputs!$CO248=0,AN$3&gt;=Inputs!$CM248),1,IF(AND(AN$3&gt;=Inputs!$CM248,AN$3&lt;Inputs!$CN248),1,IF(AND(AN$3=Inputs!$CN248,AN$3=Inputs!$CO248),1,IF(OR(AND(AN$3=Inputs!$CN248+1,Inputs!$CN248=Inputs!$CO248),AND(AN$3=Inputs!$CN248+2,Inputs!$CN248=Inputs!$CO248)),0,IF(AN$3=Inputs!$CN248,0.8,IF(AN$3=Inputs!$CN248+1,0.6,IF(AN$3=Inputs!$CN248+2,0.4,IF(AN$3=Inputs!$CO248,0.2,IF(AND(AN$3&gt;=Inputs!$CL248,AN$3&lt;Inputs!$CM248),(AN$3-Inputs!$CL248+1)/(Inputs!$AI248+1),0)))))))))</f>
        <v>0</v>
      </c>
      <c r="AO250" s="27">
        <f>IF(AND(Inputs!$CO248=0,AO$3&gt;=Inputs!$CM248),1,IF(AND(AO$3&gt;=Inputs!$CM248,AO$3&lt;Inputs!$CN248),1,IF(AND(AO$3=Inputs!$CN248,AO$3=Inputs!$CO248),1,IF(OR(AND(AO$3=Inputs!$CN248+1,Inputs!$CN248=Inputs!$CO248),AND(AO$3=Inputs!$CN248+2,Inputs!$CN248=Inputs!$CO248)),0,IF(AO$3=Inputs!$CN248,0.8,IF(AO$3=Inputs!$CN248+1,0.6,IF(AO$3=Inputs!$CN248+2,0.4,IF(AO$3=Inputs!$CO248,0.2,IF(AND(AO$3&gt;=Inputs!$CL248,AO$3&lt;Inputs!$CM248),(AO$3-Inputs!$CL248+1)/(Inputs!$AI248+1),0)))))))))</f>
        <v>0</v>
      </c>
      <c r="AP250" s="27">
        <f>IF(AND(Inputs!$CO248=0,AP$3&gt;=Inputs!$CM248),1,IF(AND(AP$3&gt;=Inputs!$CM248,AP$3&lt;Inputs!$CN248),1,IF(AND(AP$3=Inputs!$CN248,AP$3=Inputs!$CO248),1,IF(OR(AND(AP$3=Inputs!$CN248+1,Inputs!$CN248=Inputs!$CO248),AND(AP$3=Inputs!$CN248+2,Inputs!$CN248=Inputs!$CO248)),0,IF(AP$3=Inputs!$CN248,0.8,IF(AP$3=Inputs!$CN248+1,0.6,IF(AP$3=Inputs!$CN248+2,0.4,IF(AP$3=Inputs!$CO248,0.2,IF(AND(AP$3&gt;=Inputs!$CL248,AP$3&lt;Inputs!$CM248),(AP$3-Inputs!$CL248+1)/(Inputs!$AI248+1),0)))))))))</f>
        <v>0</v>
      </c>
      <c r="AQ250" s="27">
        <f>IF(AND(Inputs!$CO248=0,AQ$3&gt;=Inputs!$CM248),1,IF(AND(AQ$3&gt;=Inputs!$CM248,AQ$3&lt;Inputs!$CN248),1,IF(AND(AQ$3=Inputs!$CN248,AQ$3=Inputs!$CO248),1,IF(OR(AND(AQ$3=Inputs!$CN248+1,Inputs!$CN248=Inputs!$CO248),AND(AQ$3=Inputs!$CN248+2,Inputs!$CN248=Inputs!$CO248)),0,IF(AQ$3=Inputs!$CN248,0.8,IF(AQ$3=Inputs!$CN248+1,0.6,IF(AQ$3=Inputs!$CN248+2,0.4,IF(AQ$3=Inputs!$CO248,0.2,IF(AND(AQ$3&gt;=Inputs!$CL248,AQ$3&lt;Inputs!$CM248),(AQ$3-Inputs!$CL248+1)/(Inputs!$AI248+1),0)))))))))</f>
        <v>0</v>
      </c>
      <c r="AR250" s="27">
        <f>IF(AND(Inputs!$CO248=0,AR$3&gt;=Inputs!$CM248),1,IF(AND(AR$3&gt;=Inputs!$CM248,AR$3&lt;Inputs!$CN248),1,IF(AND(AR$3=Inputs!$CN248,AR$3=Inputs!$CO248),1,IF(OR(AND(AR$3=Inputs!$CN248+1,Inputs!$CN248=Inputs!$CO248),AND(AR$3=Inputs!$CN248+2,Inputs!$CN248=Inputs!$CO248)),0,IF(AR$3=Inputs!$CN248,0.8,IF(AR$3=Inputs!$CN248+1,0.6,IF(AR$3=Inputs!$CN248+2,0.4,IF(AR$3=Inputs!$CO248,0.2,IF(AND(AR$3&gt;=Inputs!$CL248,AR$3&lt;Inputs!$CM248),(AR$3-Inputs!$CL248+1)/(Inputs!$AI248+1),0)))))))))</f>
        <v>0</v>
      </c>
      <c r="AS250" s="27">
        <f>IF(AND(Inputs!$CO248=0,AS$3&gt;=Inputs!$CM248),1,IF(AND(AS$3&gt;=Inputs!$CM248,AS$3&lt;Inputs!$CN248),1,IF(AND(AS$3=Inputs!$CN248,AS$3=Inputs!$CO248),1,IF(OR(AND(AS$3=Inputs!$CN248+1,Inputs!$CN248=Inputs!$CO248),AND(AS$3=Inputs!$CN248+2,Inputs!$CN248=Inputs!$CO248)),0,IF(AS$3=Inputs!$CN248,0.8,IF(AS$3=Inputs!$CN248+1,0.6,IF(AS$3=Inputs!$CN248+2,0.4,IF(AS$3=Inputs!$CO248,0.2,IF(AND(AS$3&gt;=Inputs!$CL248,AS$3&lt;Inputs!$CM248),(AS$3-Inputs!$CL248+1)/(Inputs!$AI248+1),0)))))))))</f>
        <v>0</v>
      </c>
      <c r="AT250" s="27">
        <f>IF(AND(Inputs!$CO248=0,AT$3&gt;=Inputs!$CM248),1,IF(AND(AT$3&gt;=Inputs!$CM248,AT$3&lt;Inputs!$CN248),1,IF(AND(AT$3=Inputs!$CN248,AT$3=Inputs!$CO248),1,IF(OR(AND(AT$3=Inputs!$CN248+1,Inputs!$CN248=Inputs!$CO248),AND(AT$3=Inputs!$CN248+2,Inputs!$CN248=Inputs!$CO248)),0,IF(AT$3=Inputs!$CN248,0.8,IF(AT$3=Inputs!$CN248+1,0.6,IF(AT$3=Inputs!$CN248+2,0.4,IF(AT$3=Inputs!$CO248,0.2,IF(AND(AT$3&gt;=Inputs!$CL248,AT$3&lt;Inputs!$CM248),(AT$3-Inputs!$CL248+1)/(Inputs!$AI248+1),0)))))))))</f>
        <v>0</v>
      </c>
      <c r="AU250" s="27">
        <f>IF(AND(Inputs!$CO248=0,AU$3&gt;=Inputs!$CM248),1,IF(AND(AU$3&gt;=Inputs!$CM248,AU$3&lt;Inputs!$CN248),1,IF(AND(AU$3=Inputs!$CN248,AU$3=Inputs!$CO248),1,IF(OR(AND(AU$3=Inputs!$CN248+1,Inputs!$CN248=Inputs!$CO248),AND(AU$3=Inputs!$CN248+2,Inputs!$CN248=Inputs!$CO248)),0,IF(AU$3=Inputs!$CN248,0.8,IF(AU$3=Inputs!$CN248+1,0.6,IF(AU$3=Inputs!$CN248+2,0.4,IF(AU$3=Inputs!$CO248,0.2,IF(AND(AU$3&gt;=Inputs!$CL248,AU$3&lt;Inputs!$CM248),(AU$3-Inputs!$CL248+1)/(Inputs!$AI248+1),0)))))))))</f>
        <v>0</v>
      </c>
      <c r="AV250" s="27">
        <f>IF(AND(Inputs!$CO248=0,AV$3&gt;=Inputs!$CM248),1,IF(AND(AV$3&gt;=Inputs!$CM248,AV$3&lt;Inputs!$CN248),1,IF(AND(AV$3=Inputs!$CN248,AV$3=Inputs!$CO248),1,IF(OR(AND(AV$3=Inputs!$CN248+1,Inputs!$CN248=Inputs!$CO248),AND(AV$3=Inputs!$CN248+2,Inputs!$CN248=Inputs!$CO248)),0,IF(AV$3=Inputs!$CN248,0.8,IF(AV$3=Inputs!$CN248+1,0.6,IF(AV$3=Inputs!$CN248+2,0.4,IF(AV$3=Inputs!$CO248,0.2,IF(AND(AV$3&gt;=Inputs!$CL248,AV$3&lt;Inputs!$CM248),(AV$3-Inputs!$CL248+1)/(Inputs!$AI248+1),0)))))))))</f>
        <v>0</v>
      </c>
      <c r="AW250" s="27">
        <f>IF(AND(Inputs!$CO248=0,AW$3&gt;=Inputs!$CM248),1,IF(AND(AW$3&gt;=Inputs!$CM248,AW$3&lt;Inputs!$CN248),1,IF(AND(AW$3=Inputs!$CN248,AW$3=Inputs!$CO248),1,IF(OR(AND(AW$3=Inputs!$CN248+1,Inputs!$CN248=Inputs!$CO248),AND(AW$3=Inputs!$CN248+2,Inputs!$CN248=Inputs!$CO248)),0,IF(AW$3=Inputs!$CN248,0.8,IF(AW$3=Inputs!$CN248+1,0.6,IF(AW$3=Inputs!$CN248+2,0.4,IF(AW$3=Inputs!$CO248,0.2,IF(AND(AW$3&gt;=Inputs!$CL248,AW$3&lt;Inputs!$CM248),(AW$3-Inputs!$CL248+1)/(Inputs!$AI248+1),0)))))))))</f>
        <v>0</v>
      </c>
      <c r="AX250" s="27">
        <f>IF(AND(Inputs!$CO248=0,AX$3&gt;=Inputs!$CM248),1,IF(AND(AX$3&gt;=Inputs!$CM248,AX$3&lt;Inputs!$CN248),1,IF(AND(AX$3=Inputs!$CN248,AX$3=Inputs!$CO248),1,IF(OR(AND(AX$3=Inputs!$CN248+1,Inputs!$CN248=Inputs!$CO248),AND(AX$3=Inputs!$CN248+2,Inputs!$CN248=Inputs!$CO248)),0,IF(AX$3=Inputs!$CN248,0.8,IF(AX$3=Inputs!$CN248+1,0.6,IF(AX$3=Inputs!$CN248+2,0.4,IF(AX$3=Inputs!$CO248,0.2,IF(AND(AX$3&gt;=Inputs!$CL248,AX$3&lt;Inputs!$CM248),(AX$3-Inputs!$CL248+1)/(Inputs!$AI248+1),0)))))))))</f>
        <v>0</v>
      </c>
      <c r="AY250" s="27">
        <f>IF(AND(Inputs!$CO248=0,AY$3&gt;=Inputs!$CM248),1,IF(AND(AY$3&gt;=Inputs!$CM248,AY$3&lt;Inputs!$CN248),1,IF(AND(AY$3=Inputs!$CN248,AY$3=Inputs!$CO248),1,IF(OR(AND(AY$3=Inputs!$CN248+1,Inputs!$CN248=Inputs!$CO248),AND(AY$3=Inputs!$CN248+2,Inputs!$CN248=Inputs!$CO248)),0,IF(AY$3=Inputs!$CN248,0.8,IF(AY$3=Inputs!$CN248+1,0.6,IF(AY$3=Inputs!$CN248+2,0.4,IF(AY$3=Inputs!$CO248,0.2,IF(AND(AY$3&gt;=Inputs!$CL248,AY$3&lt;Inputs!$CM248),(AY$3-Inputs!$CL248+1)/(Inputs!$AI248+1),0)))))))))</f>
        <v>0</v>
      </c>
      <c r="AZ250" s="27">
        <f>IF(AND(Inputs!$CO248=0,AZ$3&gt;=Inputs!$CM248),1,IF(AND(AZ$3&gt;=Inputs!$CM248,AZ$3&lt;Inputs!$CN248),1,IF(AND(AZ$3=Inputs!$CN248,AZ$3=Inputs!$CO248),1,IF(OR(AND(AZ$3=Inputs!$CN248+1,Inputs!$CN248=Inputs!$CO248),AND(AZ$3=Inputs!$CN248+2,Inputs!$CN248=Inputs!$CO248)),0,IF(AZ$3=Inputs!$CN248,0.8,IF(AZ$3=Inputs!$CN248+1,0.6,IF(AZ$3=Inputs!$CN248+2,0.4,IF(AZ$3=Inputs!$CO248,0.2,IF(AND(AZ$3&gt;=Inputs!$CL248,AZ$3&lt;Inputs!$CM248),(AZ$3-Inputs!$CL248+1)/(Inputs!$AI248+1),0)))))))))</f>
        <v>0</v>
      </c>
      <c r="BA250" s="27">
        <f>IF(AND(Inputs!$CO248=0,BA$3&gt;=Inputs!$CM248),1,IF(AND(BA$3&gt;=Inputs!$CM248,BA$3&lt;Inputs!$CN248),1,IF(AND(BA$3=Inputs!$CN248,BA$3=Inputs!$CO248),1,IF(OR(AND(BA$3=Inputs!$CN248+1,Inputs!$CN248=Inputs!$CO248),AND(BA$3=Inputs!$CN248+2,Inputs!$CN248=Inputs!$CO248)),0,IF(BA$3=Inputs!$CN248,0.8,IF(BA$3=Inputs!$CN248+1,0.6,IF(BA$3=Inputs!$CN248+2,0.4,IF(BA$3=Inputs!$CO248,0.2,IF(AND(BA$3&gt;=Inputs!$CL248,BA$3&lt;Inputs!$CM248),(BA$3-Inputs!$CL248+1)/(Inputs!$AI248+1),0)))))))))</f>
        <v>0</v>
      </c>
      <c r="BB250" s="27">
        <f>IF(AND(Inputs!$CO248=0,BB$3&gt;=Inputs!$CM248),1,IF(AND(BB$3&gt;=Inputs!$CM248,BB$3&lt;Inputs!$CN248),1,IF(AND(BB$3=Inputs!$CN248,BB$3=Inputs!$CO248),1,IF(OR(AND(BB$3=Inputs!$CN248+1,Inputs!$CN248=Inputs!$CO248),AND(BB$3=Inputs!$CN248+2,Inputs!$CN248=Inputs!$CO248)),0,IF(BB$3=Inputs!$CN248,0.8,IF(BB$3=Inputs!$CN248+1,0.6,IF(BB$3=Inputs!$CN248+2,0.4,IF(BB$3=Inputs!$CO248,0.2,IF(AND(BB$3&gt;=Inputs!$CL248,BB$3&lt;Inputs!$CM248),(BB$3-Inputs!$CL248+1)/(Inputs!$AI248+1),0)))))))))</f>
        <v>0</v>
      </c>
      <c r="BC250" s="27">
        <f>IF(AND(Inputs!$CO248=0,BC$3&gt;=Inputs!$CM248),1,IF(AND(BC$3&gt;=Inputs!$CM248,BC$3&lt;Inputs!$CN248),1,IF(AND(BC$3=Inputs!$CN248,BC$3=Inputs!$CO248),1,IF(OR(AND(BC$3=Inputs!$CN248+1,Inputs!$CN248=Inputs!$CO248),AND(BC$3=Inputs!$CN248+2,Inputs!$CN248=Inputs!$CO248)),0,IF(BC$3=Inputs!$CN248,0.8,IF(BC$3=Inputs!$CN248+1,0.6,IF(BC$3=Inputs!$CN248+2,0.4,IF(BC$3=Inputs!$CO248,0.2,IF(AND(BC$3&gt;=Inputs!$CL248,BC$3&lt;Inputs!$CM248),(BC$3-Inputs!$CL248+1)/(Inputs!$AI248+1),0)))))))))</f>
        <v>0</v>
      </c>
      <c r="BD250" s="27">
        <f>IF(AND(Inputs!$CO248=0,BD$3&gt;=Inputs!$CM248),1,IF(AND(BD$3&gt;=Inputs!$CM248,BD$3&lt;Inputs!$CN248),1,IF(AND(BD$3=Inputs!$CN248,BD$3=Inputs!$CO248),1,IF(OR(AND(BD$3=Inputs!$CN248+1,Inputs!$CN248=Inputs!$CO248),AND(BD$3=Inputs!$CN248+2,Inputs!$CN248=Inputs!$CO248)),0,IF(BD$3=Inputs!$CN248,0.8,IF(BD$3=Inputs!$CN248+1,0.6,IF(BD$3=Inputs!$CN248+2,0.4,IF(BD$3=Inputs!$CO248,0.2,IF(AND(BD$3&gt;=Inputs!$CL248,BD$3&lt;Inputs!$CM248),(BD$3-Inputs!$CL248+1)/(Inputs!$AI248+1),0)))))))))</f>
        <v>0</v>
      </c>
      <c r="BE250" s="27">
        <f>IF(AND(Inputs!$CO248=0,BE$3&gt;=Inputs!$CM248),1,IF(AND(BE$3&gt;=Inputs!$CM248,BE$3&lt;Inputs!$CN248),1,IF(AND(BE$3=Inputs!$CN248,BE$3=Inputs!$CO248),1,IF(OR(AND(BE$3=Inputs!$CN248+1,Inputs!$CN248=Inputs!$CO248),AND(BE$3=Inputs!$CN248+2,Inputs!$CN248=Inputs!$CO248)),0,IF(BE$3=Inputs!$CN248,0.8,IF(BE$3=Inputs!$CN248+1,0.6,IF(BE$3=Inputs!$CN248+2,0.4,IF(BE$3=Inputs!$CO248,0.2,IF(AND(BE$3&gt;=Inputs!$CL248,BE$3&lt;Inputs!$CM248),(BE$3-Inputs!$CL248+1)/(Inputs!$AI248+1),0)))))))))</f>
        <v>0</v>
      </c>
      <c r="BF250" s="27">
        <f>IF(AND(Inputs!$CO248=0,BF$3&gt;=Inputs!$CM248),1,IF(AND(BF$3&gt;=Inputs!$CM248,BF$3&lt;Inputs!$CN248),1,IF(AND(BF$3=Inputs!$CN248,BF$3=Inputs!$CO248),1,IF(OR(AND(BF$3=Inputs!$CN248+1,Inputs!$CN248=Inputs!$CO248),AND(BF$3=Inputs!$CN248+2,Inputs!$CN248=Inputs!$CO248)),0,IF(BF$3=Inputs!$CN248,0.8,IF(BF$3=Inputs!$CN248+1,0.6,IF(BF$3=Inputs!$CN248+2,0.4,IF(BF$3=Inputs!$CO248,0.2,IF(AND(BF$3&gt;=Inputs!$CL248,BF$3&lt;Inputs!$CM248),(BF$3-Inputs!$CL248+1)/(Inputs!$AI248+1),0)))))))))</f>
        <v>0</v>
      </c>
      <c r="BG250" s="27">
        <f>IF(AND(Inputs!$CO248=0,BG$3&gt;=Inputs!$CM248),1,IF(AND(BG$3&gt;=Inputs!$CM248,BG$3&lt;Inputs!$CN248),1,IF(AND(BG$3=Inputs!$CN248,BG$3=Inputs!$CO248),1,IF(OR(AND(BG$3=Inputs!$CN248+1,Inputs!$CN248=Inputs!$CO248),AND(BG$3=Inputs!$CN248+2,Inputs!$CN248=Inputs!$CO248)),0,IF(BG$3=Inputs!$CN248,0.8,IF(BG$3=Inputs!$CN248+1,0.6,IF(BG$3=Inputs!$CN248+2,0.4,IF(BG$3=Inputs!$CO248,0.2,IF(AND(BG$3&gt;=Inputs!$CL248,BG$3&lt;Inputs!$CM248),(BG$3-Inputs!$CL248+1)/(Inputs!$AI248+1),0)))))))))</f>
        <v>0</v>
      </c>
      <c r="BH250" s="27">
        <f>IF(AND(Inputs!$CO248=0,BH$3&gt;=Inputs!$CM248),1,IF(AND(BH$3&gt;=Inputs!$CM248,BH$3&lt;Inputs!$CN248),1,IF(AND(BH$3=Inputs!$CN248,BH$3=Inputs!$CO248),1,IF(OR(AND(BH$3=Inputs!$CN248+1,Inputs!$CN248=Inputs!$CO248),AND(BH$3=Inputs!$CN248+2,Inputs!$CN248=Inputs!$CO248)),0,IF(BH$3=Inputs!$CN248,0.8,IF(BH$3=Inputs!$CN248+1,0.6,IF(BH$3=Inputs!$CN248+2,0.4,IF(BH$3=Inputs!$CO248,0.2,IF(AND(BH$3&gt;=Inputs!$CL248,BH$3&lt;Inputs!$CM248),(BH$3-Inputs!$CL248+1)/(Inputs!$AI248+1),0)))))))))</f>
        <v>0</v>
      </c>
      <c r="BI250" s="27">
        <f>IF(AND(Inputs!$CO248=0,BI$3&gt;=Inputs!$CM248),1,IF(AND(BI$3&gt;=Inputs!$CM248,BI$3&lt;Inputs!$CN248),1,IF(AND(BI$3=Inputs!$CN248,BI$3=Inputs!$CO248),1,IF(OR(AND(BI$3=Inputs!$CN248+1,Inputs!$CN248=Inputs!$CO248),AND(BI$3=Inputs!$CN248+2,Inputs!$CN248=Inputs!$CO248)),0,IF(BI$3=Inputs!$CN248,0.8,IF(BI$3=Inputs!$CN248+1,0.6,IF(BI$3=Inputs!$CN248+2,0.4,IF(BI$3=Inputs!$CO248,0.2,IF(AND(BI$3&gt;=Inputs!$CL248,BI$3&lt;Inputs!$CM248),(BI$3-Inputs!$CL248+1)/(Inputs!$AI248+1),0)))))))))</f>
        <v>0</v>
      </c>
      <c r="BJ250" s="27">
        <f>IF(AND(Inputs!$CO248=0,BJ$3&gt;=Inputs!$CM248),1,IF(AND(BJ$3&gt;=Inputs!$CM248,BJ$3&lt;Inputs!$CN248),1,IF(AND(BJ$3=Inputs!$CN248,BJ$3=Inputs!$CO248),1,IF(OR(AND(BJ$3=Inputs!$CN248+1,Inputs!$CN248=Inputs!$CO248),AND(BJ$3=Inputs!$CN248+2,Inputs!$CN248=Inputs!$CO248)),0,IF(BJ$3=Inputs!$CN248,0.8,IF(BJ$3=Inputs!$CN248+1,0.6,IF(BJ$3=Inputs!$CN248+2,0.4,IF(BJ$3=Inputs!$CO248,0.2,IF(AND(BJ$3&gt;=Inputs!$CL248,BJ$3&lt;Inputs!$CM248),(BJ$3-Inputs!$CL248+1)/(Inputs!$AI248+1),0)))))))))</f>
        <v>0</v>
      </c>
      <c r="BK250" s="27">
        <f>IF(AND(Inputs!$CO248=0,BK$3&gt;=Inputs!$CM248),1,IF(AND(BK$3&gt;=Inputs!$CM248,BK$3&lt;Inputs!$CN248),1,IF(AND(BK$3=Inputs!$CN248,BK$3=Inputs!$CO248),1,IF(OR(AND(BK$3=Inputs!$CN248+1,Inputs!$CN248=Inputs!$CO248),AND(BK$3=Inputs!$CN248+2,Inputs!$CN248=Inputs!$CO248)),0,IF(BK$3=Inputs!$CN248,0.8,IF(BK$3=Inputs!$CN248+1,0.6,IF(BK$3=Inputs!$CN248+2,0.4,IF(BK$3=Inputs!$CO248,0.2,IF(AND(BK$3&gt;=Inputs!$CL248,BK$3&lt;Inputs!$CM248),(BK$3-Inputs!$CL248+1)/(Inputs!$AI248+1),0)))))))))</f>
        <v>0</v>
      </c>
      <c r="BL250" s="27">
        <f>IF(AND(Inputs!$CO248=0,BL$3&gt;=Inputs!$CM248),1,IF(AND(BL$3&gt;=Inputs!$CM248,BL$3&lt;Inputs!$CN248),1,IF(AND(BL$3=Inputs!$CN248,BL$3=Inputs!$CO248),1,IF(OR(AND(BL$3=Inputs!$CN248+1,Inputs!$CN248=Inputs!$CO248),AND(BL$3=Inputs!$CN248+2,Inputs!$CN248=Inputs!$CO248)),0,IF(BL$3=Inputs!$CN248,0.8,IF(BL$3=Inputs!$CN248+1,0.6,IF(BL$3=Inputs!$CN248+2,0.4,IF(BL$3=Inputs!$CO248,0.2,IF(AND(BL$3&gt;=Inputs!$CL248,BL$3&lt;Inputs!$CM248),(BL$3-Inputs!$CL248+1)/(Inputs!$AI248+1),0)))))))))</f>
        <v>0</v>
      </c>
      <c r="BM250" s="27">
        <f>IF(AND(Inputs!$CO248=0,BM$3&gt;=Inputs!$CM248),1,IF(AND(BM$3&gt;=Inputs!$CM248,BM$3&lt;Inputs!$CN248),1,IF(AND(BM$3=Inputs!$CN248,BM$3=Inputs!$CO248),1,IF(OR(AND(BM$3=Inputs!$CN248+1,Inputs!$CN248=Inputs!$CO248),AND(BM$3=Inputs!$CN248+2,Inputs!$CN248=Inputs!$CO248)),0,IF(BM$3=Inputs!$CN248,0.8,IF(BM$3=Inputs!$CN248+1,0.6,IF(BM$3=Inputs!$CN248+2,0.4,IF(BM$3=Inputs!$CO248,0.2,IF(AND(BM$3&gt;=Inputs!$CL248,BM$3&lt;Inputs!$CM248),(BM$3-Inputs!$CL248+1)/(Inputs!$AI248+1),0)))))))))</f>
        <v>0</v>
      </c>
    </row>
    <row r="251" spans="1:65">
      <c r="A251" s="7" t="str">
        <f>IF(Inputs!A249="","",Inputs!A249)</f>
        <v/>
      </c>
      <c r="B251" t="str">
        <f>IF(Inputs!B249="","",Inputs!B249)</f>
        <v/>
      </c>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292"/>
      <c r="AB251" s="292"/>
      <c r="AC251" s="292"/>
      <c r="AD251" s="292"/>
      <c r="AE251" s="292"/>
      <c r="AF251" s="292"/>
      <c r="AG251" s="50">
        <f t="shared" si="9"/>
        <v>0</v>
      </c>
      <c r="AH251" s="42">
        <f t="shared" si="8"/>
        <v>0</v>
      </c>
      <c r="AJ251" s="27">
        <f>IF(AND(Inputs!$CO249=0,AJ$3&gt;=Inputs!$CM249),1,IF(AND(AJ$3&gt;=Inputs!$CM249,AJ$3&lt;Inputs!$CN249),1,IF(AND(AJ$3=Inputs!$CN249,AJ$3=Inputs!$CO249),1,IF(OR(AND(AJ$3=Inputs!$CN249+1,Inputs!$CN249=Inputs!$CO249),AND(AJ$3=Inputs!$CN249+2,Inputs!$CN249=Inputs!$CO249)),0,IF(AJ$3=Inputs!$CN249,0.8,IF(AJ$3=Inputs!$CN249+1,0.6,IF(AJ$3=Inputs!$CN249+2,0.4,IF(AJ$3=Inputs!$CO249,0.2,IF(AND(AJ$3&gt;=Inputs!$CL249,AJ$3&lt;Inputs!$CM249),(AJ$3-Inputs!$CL249+1)/(Inputs!$AI249+1),0)))))))))</f>
        <v>0</v>
      </c>
      <c r="AK251" s="27">
        <f>IF(AND(Inputs!$CO249=0,AK$3&gt;=Inputs!$CM249),1,IF(AND(AK$3&gt;=Inputs!$CM249,AK$3&lt;Inputs!$CN249),1,IF(AND(AK$3=Inputs!$CN249,AK$3=Inputs!$CO249),1,IF(OR(AND(AK$3=Inputs!$CN249+1,Inputs!$CN249=Inputs!$CO249),AND(AK$3=Inputs!$CN249+2,Inputs!$CN249=Inputs!$CO249)),0,IF(AK$3=Inputs!$CN249,0.8,IF(AK$3=Inputs!$CN249+1,0.6,IF(AK$3=Inputs!$CN249+2,0.4,IF(AK$3=Inputs!$CO249,0.2,IF(AND(AK$3&gt;=Inputs!$CL249,AK$3&lt;Inputs!$CM249),(AK$3-Inputs!$CL249+1)/(Inputs!$AI249+1),0)))))))))</f>
        <v>0</v>
      </c>
      <c r="AL251" s="27">
        <f>IF(AND(Inputs!$CO249=0,AL$3&gt;=Inputs!$CM249),1,IF(AND(AL$3&gt;=Inputs!$CM249,AL$3&lt;Inputs!$CN249),1,IF(AND(AL$3=Inputs!$CN249,AL$3=Inputs!$CO249),1,IF(OR(AND(AL$3=Inputs!$CN249+1,Inputs!$CN249=Inputs!$CO249),AND(AL$3=Inputs!$CN249+2,Inputs!$CN249=Inputs!$CO249)),0,IF(AL$3=Inputs!$CN249,0.8,IF(AL$3=Inputs!$CN249+1,0.6,IF(AL$3=Inputs!$CN249+2,0.4,IF(AL$3=Inputs!$CO249,0.2,IF(AND(AL$3&gt;=Inputs!$CL249,AL$3&lt;Inputs!$CM249),(AL$3-Inputs!$CL249+1)/(Inputs!$AI249+1),0)))))))))</f>
        <v>0</v>
      </c>
      <c r="AM251" s="27">
        <f>IF(AND(Inputs!$CO249=0,AM$3&gt;=Inputs!$CM249),1,IF(AND(AM$3&gt;=Inputs!$CM249,AM$3&lt;Inputs!$CN249),1,IF(AND(AM$3=Inputs!$CN249,AM$3=Inputs!$CO249),1,IF(OR(AND(AM$3=Inputs!$CN249+1,Inputs!$CN249=Inputs!$CO249),AND(AM$3=Inputs!$CN249+2,Inputs!$CN249=Inputs!$CO249)),0,IF(AM$3=Inputs!$CN249,0.8,IF(AM$3=Inputs!$CN249+1,0.6,IF(AM$3=Inputs!$CN249+2,0.4,IF(AM$3=Inputs!$CO249,0.2,IF(AND(AM$3&gt;=Inputs!$CL249,AM$3&lt;Inputs!$CM249),(AM$3-Inputs!$CL249+1)/(Inputs!$AI249+1),0)))))))))</f>
        <v>0</v>
      </c>
      <c r="AN251" s="27">
        <f>IF(AND(Inputs!$CO249=0,AN$3&gt;=Inputs!$CM249),1,IF(AND(AN$3&gt;=Inputs!$CM249,AN$3&lt;Inputs!$CN249),1,IF(AND(AN$3=Inputs!$CN249,AN$3=Inputs!$CO249),1,IF(OR(AND(AN$3=Inputs!$CN249+1,Inputs!$CN249=Inputs!$CO249),AND(AN$3=Inputs!$CN249+2,Inputs!$CN249=Inputs!$CO249)),0,IF(AN$3=Inputs!$CN249,0.8,IF(AN$3=Inputs!$CN249+1,0.6,IF(AN$3=Inputs!$CN249+2,0.4,IF(AN$3=Inputs!$CO249,0.2,IF(AND(AN$3&gt;=Inputs!$CL249,AN$3&lt;Inputs!$CM249),(AN$3-Inputs!$CL249+1)/(Inputs!$AI249+1),0)))))))))</f>
        <v>0</v>
      </c>
      <c r="AO251" s="27">
        <f>IF(AND(Inputs!$CO249=0,AO$3&gt;=Inputs!$CM249),1,IF(AND(AO$3&gt;=Inputs!$CM249,AO$3&lt;Inputs!$CN249),1,IF(AND(AO$3=Inputs!$CN249,AO$3=Inputs!$CO249),1,IF(OR(AND(AO$3=Inputs!$CN249+1,Inputs!$CN249=Inputs!$CO249),AND(AO$3=Inputs!$CN249+2,Inputs!$CN249=Inputs!$CO249)),0,IF(AO$3=Inputs!$CN249,0.8,IF(AO$3=Inputs!$CN249+1,0.6,IF(AO$3=Inputs!$CN249+2,0.4,IF(AO$3=Inputs!$CO249,0.2,IF(AND(AO$3&gt;=Inputs!$CL249,AO$3&lt;Inputs!$CM249),(AO$3-Inputs!$CL249+1)/(Inputs!$AI249+1),0)))))))))</f>
        <v>0</v>
      </c>
      <c r="AP251" s="27">
        <f>IF(AND(Inputs!$CO249=0,AP$3&gt;=Inputs!$CM249),1,IF(AND(AP$3&gt;=Inputs!$CM249,AP$3&lt;Inputs!$CN249),1,IF(AND(AP$3=Inputs!$CN249,AP$3=Inputs!$CO249),1,IF(OR(AND(AP$3=Inputs!$CN249+1,Inputs!$CN249=Inputs!$CO249),AND(AP$3=Inputs!$CN249+2,Inputs!$CN249=Inputs!$CO249)),0,IF(AP$3=Inputs!$CN249,0.8,IF(AP$3=Inputs!$CN249+1,0.6,IF(AP$3=Inputs!$CN249+2,0.4,IF(AP$3=Inputs!$CO249,0.2,IF(AND(AP$3&gt;=Inputs!$CL249,AP$3&lt;Inputs!$CM249),(AP$3-Inputs!$CL249+1)/(Inputs!$AI249+1),0)))))))))</f>
        <v>0</v>
      </c>
      <c r="AQ251" s="27">
        <f>IF(AND(Inputs!$CO249=0,AQ$3&gt;=Inputs!$CM249),1,IF(AND(AQ$3&gt;=Inputs!$CM249,AQ$3&lt;Inputs!$CN249),1,IF(AND(AQ$3=Inputs!$CN249,AQ$3=Inputs!$CO249),1,IF(OR(AND(AQ$3=Inputs!$CN249+1,Inputs!$CN249=Inputs!$CO249),AND(AQ$3=Inputs!$CN249+2,Inputs!$CN249=Inputs!$CO249)),0,IF(AQ$3=Inputs!$CN249,0.8,IF(AQ$3=Inputs!$CN249+1,0.6,IF(AQ$3=Inputs!$CN249+2,0.4,IF(AQ$3=Inputs!$CO249,0.2,IF(AND(AQ$3&gt;=Inputs!$CL249,AQ$3&lt;Inputs!$CM249),(AQ$3-Inputs!$CL249+1)/(Inputs!$AI249+1),0)))))))))</f>
        <v>0</v>
      </c>
      <c r="AR251" s="27">
        <f>IF(AND(Inputs!$CO249=0,AR$3&gt;=Inputs!$CM249),1,IF(AND(AR$3&gt;=Inputs!$CM249,AR$3&lt;Inputs!$CN249),1,IF(AND(AR$3=Inputs!$CN249,AR$3=Inputs!$CO249),1,IF(OR(AND(AR$3=Inputs!$CN249+1,Inputs!$CN249=Inputs!$CO249),AND(AR$3=Inputs!$CN249+2,Inputs!$CN249=Inputs!$CO249)),0,IF(AR$3=Inputs!$CN249,0.8,IF(AR$3=Inputs!$CN249+1,0.6,IF(AR$3=Inputs!$CN249+2,0.4,IF(AR$3=Inputs!$CO249,0.2,IF(AND(AR$3&gt;=Inputs!$CL249,AR$3&lt;Inputs!$CM249),(AR$3-Inputs!$CL249+1)/(Inputs!$AI249+1),0)))))))))</f>
        <v>0</v>
      </c>
      <c r="AS251" s="27">
        <f>IF(AND(Inputs!$CO249=0,AS$3&gt;=Inputs!$CM249),1,IF(AND(AS$3&gt;=Inputs!$CM249,AS$3&lt;Inputs!$CN249),1,IF(AND(AS$3=Inputs!$CN249,AS$3=Inputs!$CO249),1,IF(OR(AND(AS$3=Inputs!$CN249+1,Inputs!$CN249=Inputs!$CO249),AND(AS$3=Inputs!$CN249+2,Inputs!$CN249=Inputs!$CO249)),0,IF(AS$3=Inputs!$CN249,0.8,IF(AS$3=Inputs!$CN249+1,0.6,IF(AS$3=Inputs!$CN249+2,0.4,IF(AS$3=Inputs!$CO249,0.2,IF(AND(AS$3&gt;=Inputs!$CL249,AS$3&lt;Inputs!$CM249),(AS$3-Inputs!$CL249+1)/(Inputs!$AI249+1),0)))))))))</f>
        <v>0</v>
      </c>
      <c r="AT251" s="27">
        <f>IF(AND(Inputs!$CO249=0,AT$3&gt;=Inputs!$CM249),1,IF(AND(AT$3&gt;=Inputs!$CM249,AT$3&lt;Inputs!$CN249),1,IF(AND(AT$3=Inputs!$CN249,AT$3=Inputs!$CO249),1,IF(OR(AND(AT$3=Inputs!$CN249+1,Inputs!$CN249=Inputs!$CO249),AND(AT$3=Inputs!$CN249+2,Inputs!$CN249=Inputs!$CO249)),0,IF(AT$3=Inputs!$CN249,0.8,IF(AT$3=Inputs!$CN249+1,0.6,IF(AT$3=Inputs!$CN249+2,0.4,IF(AT$3=Inputs!$CO249,0.2,IF(AND(AT$3&gt;=Inputs!$CL249,AT$3&lt;Inputs!$CM249),(AT$3-Inputs!$CL249+1)/(Inputs!$AI249+1),0)))))))))</f>
        <v>0</v>
      </c>
      <c r="AU251" s="27">
        <f>IF(AND(Inputs!$CO249=0,AU$3&gt;=Inputs!$CM249),1,IF(AND(AU$3&gt;=Inputs!$CM249,AU$3&lt;Inputs!$CN249),1,IF(AND(AU$3=Inputs!$CN249,AU$3=Inputs!$CO249),1,IF(OR(AND(AU$3=Inputs!$CN249+1,Inputs!$CN249=Inputs!$CO249),AND(AU$3=Inputs!$CN249+2,Inputs!$CN249=Inputs!$CO249)),0,IF(AU$3=Inputs!$CN249,0.8,IF(AU$3=Inputs!$CN249+1,0.6,IF(AU$3=Inputs!$CN249+2,0.4,IF(AU$3=Inputs!$CO249,0.2,IF(AND(AU$3&gt;=Inputs!$CL249,AU$3&lt;Inputs!$CM249),(AU$3-Inputs!$CL249+1)/(Inputs!$AI249+1),0)))))))))</f>
        <v>0</v>
      </c>
      <c r="AV251" s="27">
        <f>IF(AND(Inputs!$CO249=0,AV$3&gt;=Inputs!$CM249),1,IF(AND(AV$3&gt;=Inputs!$CM249,AV$3&lt;Inputs!$CN249),1,IF(AND(AV$3=Inputs!$CN249,AV$3=Inputs!$CO249),1,IF(OR(AND(AV$3=Inputs!$CN249+1,Inputs!$CN249=Inputs!$CO249),AND(AV$3=Inputs!$CN249+2,Inputs!$CN249=Inputs!$CO249)),0,IF(AV$3=Inputs!$CN249,0.8,IF(AV$3=Inputs!$CN249+1,0.6,IF(AV$3=Inputs!$CN249+2,0.4,IF(AV$3=Inputs!$CO249,0.2,IF(AND(AV$3&gt;=Inputs!$CL249,AV$3&lt;Inputs!$CM249),(AV$3-Inputs!$CL249+1)/(Inputs!$AI249+1),0)))))))))</f>
        <v>0</v>
      </c>
      <c r="AW251" s="27">
        <f>IF(AND(Inputs!$CO249=0,AW$3&gt;=Inputs!$CM249),1,IF(AND(AW$3&gt;=Inputs!$CM249,AW$3&lt;Inputs!$CN249),1,IF(AND(AW$3=Inputs!$CN249,AW$3=Inputs!$CO249),1,IF(OR(AND(AW$3=Inputs!$CN249+1,Inputs!$CN249=Inputs!$CO249),AND(AW$3=Inputs!$CN249+2,Inputs!$CN249=Inputs!$CO249)),0,IF(AW$3=Inputs!$CN249,0.8,IF(AW$3=Inputs!$CN249+1,0.6,IF(AW$3=Inputs!$CN249+2,0.4,IF(AW$3=Inputs!$CO249,0.2,IF(AND(AW$3&gt;=Inputs!$CL249,AW$3&lt;Inputs!$CM249),(AW$3-Inputs!$CL249+1)/(Inputs!$AI249+1),0)))))))))</f>
        <v>0</v>
      </c>
      <c r="AX251" s="27">
        <f>IF(AND(Inputs!$CO249=0,AX$3&gt;=Inputs!$CM249),1,IF(AND(AX$3&gt;=Inputs!$CM249,AX$3&lt;Inputs!$CN249),1,IF(AND(AX$3=Inputs!$CN249,AX$3=Inputs!$CO249),1,IF(OR(AND(AX$3=Inputs!$CN249+1,Inputs!$CN249=Inputs!$CO249),AND(AX$3=Inputs!$CN249+2,Inputs!$CN249=Inputs!$CO249)),0,IF(AX$3=Inputs!$CN249,0.8,IF(AX$3=Inputs!$CN249+1,0.6,IF(AX$3=Inputs!$CN249+2,0.4,IF(AX$3=Inputs!$CO249,0.2,IF(AND(AX$3&gt;=Inputs!$CL249,AX$3&lt;Inputs!$CM249),(AX$3-Inputs!$CL249+1)/(Inputs!$AI249+1),0)))))))))</f>
        <v>0</v>
      </c>
      <c r="AY251" s="27">
        <f>IF(AND(Inputs!$CO249=0,AY$3&gt;=Inputs!$CM249),1,IF(AND(AY$3&gt;=Inputs!$CM249,AY$3&lt;Inputs!$CN249),1,IF(AND(AY$3=Inputs!$CN249,AY$3=Inputs!$CO249),1,IF(OR(AND(AY$3=Inputs!$CN249+1,Inputs!$CN249=Inputs!$CO249),AND(AY$3=Inputs!$CN249+2,Inputs!$CN249=Inputs!$CO249)),0,IF(AY$3=Inputs!$CN249,0.8,IF(AY$3=Inputs!$CN249+1,0.6,IF(AY$3=Inputs!$CN249+2,0.4,IF(AY$3=Inputs!$CO249,0.2,IF(AND(AY$3&gt;=Inputs!$CL249,AY$3&lt;Inputs!$CM249),(AY$3-Inputs!$CL249+1)/(Inputs!$AI249+1),0)))))))))</f>
        <v>0</v>
      </c>
      <c r="AZ251" s="27">
        <f>IF(AND(Inputs!$CO249=0,AZ$3&gt;=Inputs!$CM249),1,IF(AND(AZ$3&gt;=Inputs!$CM249,AZ$3&lt;Inputs!$CN249),1,IF(AND(AZ$3=Inputs!$CN249,AZ$3=Inputs!$CO249),1,IF(OR(AND(AZ$3=Inputs!$CN249+1,Inputs!$CN249=Inputs!$CO249),AND(AZ$3=Inputs!$CN249+2,Inputs!$CN249=Inputs!$CO249)),0,IF(AZ$3=Inputs!$CN249,0.8,IF(AZ$3=Inputs!$CN249+1,0.6,IF(AZ$3=Inputs!$CN249+2,0.4,IF(AZ$3=Inputs!$CO249,0.2,IF(AND(AZ$3&gt;=Inputs!$CL249,AZ$3&lt;Inputs!$CM249),(AZ$3-Inputs!$CL249+1)/(Inputs!$AI249+1),0)))))))))</f>
        <v>0</v>
      </c>
      <c r="BA251" s="27">
        <f>IF(AND(Inputs!$CO249=0,BA$3&gt;=Inputs!$CM249),1,IF(AND(BA$3&gt;=Inputs!$CM249,BA$3&lt;Inputs!$CN249),1,IF(AND(BA$3=Inputs!$CN249,BA$3=Inputs!$CO249),1,IF(OR(AND(BA$3=Inputs!$CN249+1,Inputs!$CN249=Inputs!$CO249),AND(BA$3=Inputs!$CN249+2,Inputs!$CN249=Inputs!$CO249)),0,IF(BA$3=Inputs!$CN249,0.8,IF(BA$3=Inputs!$CN249+1,0.6,IF(BA$3=Inputs!$CN249+2,0.4,IF(BA$3=Inputs!$CO249,0.2,IF(AND(BA$3&gt;=Inputs!$CL249,BA$3&lt;Inputs!$CM249),(BA$3-Inputs!$CL249+1)/(Inputs!$AI249+1),0)))))))))</f>
        <v>0</v>
      </c>
      <c r="BB251" s="27">
        <f>IF(AND(Inputs!$CO249=0,BB$3&gt;=Inputs!$CM249),1,IF(AND(BB$3&gt;=Inputs!$CM249,BB$3&lt;Inputs!$CN249),1,IF(AND(BB$3=Inputs!$CN249,BB$3=Inputs!$CO249),1,IF(OR(AND(BB$3=Inputs!$CN249+1,Inputs!$CN249=Inputs!$CO249),AND(BB$3=Inputs!$CN249+2,Inputs!$CN249=Inputs!$CO249)),0,IF(BB$3=Inputs!$CN249,0.8,IF(BB$3=Inputs!$CN249+1,0.6,IF(BB$3=Inputs!$CN249+2,0.4,IF(BB$3=Inputs!$CO249,0.2,IF(AND(BB$3&gt;=Inputs!$CL249,BB$3&lt;Inputs!$CM249),(BB$3-Inputs!$CL249+1)/(Inputs!$AI249+1),0)))))))))</f>
        <v>0</v>
      </c>
      <c r="BC251" s="27">
        <f>IF(AND(Inputs!$CO249=0,BC$3&gt;=Inputs!$CM249),1,IF(AND(BC$3&gt;=Inputs!$CM249,BC$3&lt;Inputs!$CN249),1,IF(AND(BC$3=Inputs!$CN249,BC$3=Inputs!$CO249),1,IF(OR(AND(BC$3=Inputs!$CN249+1,Inputs!$CN249=Inputs!$CO249),AND(BC$3=Inputs!$CN249+2,Inputs!$CN249=Inputs!$CO249)),0,IF(BC$3=Inputs!$CN249,0.8,IF(BC$3=Inputs!$CN249+1,0.6,IF(BC$3=Inputs!$CN249+2,0.4,IF(BC$3=Inputs!$CO249,0.2,IF(AND(BC$3&gt;=Inputs!$CL249,BC$3&lt;Inputs!$CM249),(BC$3-Inputs!$CL249+1)/(Inputs!$AI249+1),0)))))))))</f>
        <v>0</v>
      </c>
      <c r="BD251" s="27">
        <f>IF(AND(Inputs!$CO249=0,BD$3&gt;=Inputs!$CM249),1,IF(AND(BD$3&gt;=Inputs!$CM249,BD$3&lt;Inputs!$CN249),1,IF(AND(BD$3=Inputs!$CN249,BD$3=Inputs!$CO249),1,IF(OR(AND(BD$3=Inputs!$CN249+1,Inputs!$CN249=Inputs!$CO249),AND(BD$3=Inputs!$CN249+2,Inputs!$CN249=Inputs!$CO249)),0,IF(BD$3=Inputs!$CN249,0.8,IF(BD$3=Inputs!$CN249+1,0.6,IF(BD$3=Inputs!$CN249+2,0.4,IF(BD$3=Inputs!$CO249,0.2,IF(AND(BD$3&gt;=Inputs!$CL249,BD$3&lt;Inputs!$CM249),(BD$3-Inputs!$CL249+1)/(Inputs!$AI249+1),0)))))))))</f>
        <v>0</v>
      </c>
      <c r="BE251" s="27">
        <f>IF(AND(Inputs!$CO249=0,BE$3&gt;=Inputs!$CM249),1,IF(AND(BE$3&gt;=Inputs!$CM249,BE$3&lt;Inputs!$CN249),1,IF(AND(BE$3=Inputs!$CN249,BE$3=Inputs!$CO249),1,IF(OR(AND(BE$3=Inputs!$CN249+1,Inputs!$CN249=Inputs!$CO249),AND(BE$3=Inputs!$CN249+2,Inputs!$CN249=Inputs!$CO249)),0,IF(BE$3=Inputs!$CN249,0.8,IF(BE$3=Inputs!$CN249+1,0.6,IF(BE$3=Inputs!$CN249+2,0.4,IF(BE$3=Inputs!$CO249,0.2,IF(AND(BE$3&gt;=Inputs!$CL249,BE$3&lt;Inputs!$CM249),(BE$3-Inputs!$CL249+1)/(Inputs!$AI249+1),0)))))))))</f>
        <v>0</v>
      </c>
      <c r="BF251" s="27">
        <f>IF(AND(Inputs!$CO249=0,BF$3&gt;=Inputs!$CM249),1,IF(AND(BF$3&gt;=Inputs!$CM249,BF$3&lt;Inputs!$CN249),1,IF(AND(BF$3=Inputs!$CN249,BF$3=Inputs!$CO249),1,IF(OR(AND(BF$3=Inputs!$CN249+1,Inputs!$CN249=Inputs!$CO249),AND(BF$3=Inputs!$CN249+2,Inputs!$CN249=Inputs!$CO249)),0,IF(BF$3=Inputs!$CN249,0.8,IF(BF$3=Inputs!$CN249+1,0.6,IF(BF$3=Inputs!$CN249+2,0.4,IF(BF$3=Inputs!$CO249,0.2,IF(AND(BF$3&gt;=Inputs!$CL249,BF$3&lt;Inputs!$CM249),(BF$3-Inputs!$CL249+1)/(Inputs!$AI249+1),0)))))))))</f>
        <v>0</v>
      </c>
      <c r="BG251" s="27">
        <f>IF(AND(Inputs!$CO249=0,BG$3&gt;=Inputs!$CM249),1,IF(AND(BG$3&gt;=Inputs!$CM249,BG$3&lt;Inputs!$CN249),1,IF(AND(BG$3=Inputs!$CN249,BG$3=Inputs!$CO249),1,IF(OR(AND(BG$3=Inputs!$CN249+1,Inputs!$CN249=Inputs!$CO249),AND(BG$3=Inputs!$CN249+2,Inputs!$CN249=Inputs!$CO249)),0,IF(BG$3=Inputs!$CN249,0.8,IF(BG$3=Inputs!$CN249+1,0.6,IF(BG$3=Inputs!$CN249+2,0.4,IF(BG$3=Inputs!$CO249,0.2,IF(AND(BG$3&gt;=Inputs!$CL249,BG$3&lt;Inputs!$CM249),(BG$3-Inputs!$CL249+1)/(Inputs!$AI249+1),0)))))))))</f>
        <v>0</v>
      </c>
      <c r="BH251" s="27">
        <f>IF(AND(Inputs!$CO249=0,BH$3&gt;=Inputs!$CM249),1,IF(AND(BH$3&gt;=Inputs!$CM249,BH$3&lt;Inputs!$CN249),1,IF(AND(BH$3=Inputs!$CN249,BH$3=Inputs!$CO249),1,IF(OR(AND(BH$3=Inputs!$CN249+1,Inputs!$CN249=Inputs!$CO249),AND(BH$3=Inputs!$CN249+2,Inputs!$CN249=Inputs!$CO249)),0,IF(BH$3=Inputs!$CN249,0.8,IF(BH$3=Inputs!$CN249+1,0.6,IF(BH$3=Inputs!$CN249+2,0.4,IF(BH$3=Inputs!$CO249,0.2,IF(AND(BH$3&gt;=Inputs!$CL249,BH$3&lt;Inputs!$CM249),(BH$3-Inputs!$CL249+1)/(Inputs!$AI249+1),0)))))))))</f>
        <v>0</v>
      </c>
      <c r="BI251" s="27">
        <f>IF(AND(Inputs!$CO249=0,BI$3&gt;=Inputs!$CM249),1,IF(AND(BI$3&gt;=Inputs!$CM249,BI$3&lt;Inputs!$CN249),1,IF(AND(BI$3=Inputs!$CN249,BI$3=Inputs!$CO249),1,IF(OR(AND(BI$3=Inputs!$CN249+1,Inputs!$CN249=Inputs!$CO249),AND(BI$3=Inputs!$CN249+2,Inputs!$CN249=Inputs!$CO249)),0,IF(BI$3=Inputs!$CN249,0.8,IF(BI$3=Inputs!$CN249+1,0.6,IF(BI$3=Inputs!$CN249+2,0.4,IF(BI$3=Inputs!$CO249,0.2,IF(AND(BI$3&gt;=Inputs!$CL249,BI$3&lt;Inputs!$CM249),(BI$3-Inputs!$CL249+1)/(Inputs!$AI249+1),0)))))))))</f>
        <v>0</v>
      </c>
      <c r="BJ251" s="27">
        <f>IF(AND(Inputs!$CO249=0,BJ$3&gt;=Inputs!$CM249),1,IF(AND(BJ$3&gt;=Inputs!$CM249,BJ$3&lt;Inputs!$CN249),1,IF(AND(BJ$3=Inputs!$CN249,BJ$3=Inputs!$CO249),1,IF(OR(AND(BJ$3=Inputs!$CN249+1,Inputs!$CN249=Inputs!$CO249),AND(BJ$3=Inputs!$CN249+2,Inputs!$CN249=Inputs!$CO249)),0,IF(BJ$3=Inputs!$CN249,0.8,IF(BJ$3=Inputs!$CN249+1,0.6,IF(BJ$3=Inputs!$CN249+2,0.4,IF(BJ$3=Inputs!$CO249,0.2,IF(AND(BJ$3&gt;=Inputs!$CL249,BJ$3&lt;Inputs!$CM249),(BJ$3-Inputs!$CL249+1)/(Inputs!$AI249+1),0)))))))))</f>
        <v>0</v>
      </c>
      <c r="BK251" s="27">
        <f>IF(AND(Inputs!$CO249=0,BK$3&gt;=Inputs!$CM249),1,IF(AND(BK$3&gt;=Inputs!$CM249,BK$3&lt;Inputs!$CN249),1,IF(AND(BK$3=Inputs!$CN249,BK$3=Inputs!$CO249),1,IF(OR(AND(BK$3=Inputs!$CN249+1,Inputs!$CN249=Inputs!$CO249),AND(BK$3=Inputs!$CN249+2,Inputs!$CN249=Inputs!$CO249)),0,IF(BK$3=Inputs!$CN249,0.8,IF(BK$3=Inputs!$CN249+1,0.6,IF(BK$3=Inputs!$CN249+2,0.4,IF(BK$3=Inputs!$CO249,0.2,IF(AND(BK$3&gt;=Inputs!$CL249,BK$3&lt;Inputs!$CM249),(BK$3-Inputs!$CL249+1)/(Inputs!$AI249+1),0)))))))))</f>
        <v>0</v>
      </c>
      <c r="BL251" s="27">
        <f>IF(AND(Inputs!$CO249=0,BL$3&gt;=Inputs!$CM249),1,IF(AND(BL$3&gt;=Inputs!$CM249,BL$3&lt;Inputs!$CN249),1,IF(AND(BL$3=Inputs!$CN249,BL$3=Inputs!$CO249),1,IF(OR(AND(BL$3=Inputs!$CN249+1,Inputs!$CN249=Inputs!$CO249),AND(BL$3=Inputs!$CN249+2,Inputs!$CN249=Inputs!$CO249)),0,IF(BL$3=Inputs!$CN249,0.8,IF(BL$3=Inputs!$CN249+1,0.6,IF(BL$3=Inputs!$CN249+2,0.4,IF(BL$3=Inputs!$CO249,0.2,IF(AND(BL$3&gt;=Inputs!$CL249,BL$3&lt;Inputs!$CM249),(BL$3-Inputs!$CL249+1)/(Inputs!$AI249+1),0)))))))))</f>
        <v>0</v>
      </c>
      <c r="BM251" s="27">
        <f>IF(AND(Inputs!$CO249=0,BM$3&gt;=Inputs!$CM249),1,IF(AND(BM$3&gt;=Inputs!$CM249,BM$3&lt;Inputs!$CN249),1,IF(AND(BM$3=Inputs!$CN249,BM$3=Inputs!$CO249),1,IF(OR(AND(BM$3=Inputs!$CN249+1,Inputs!$CN249=Inputs!$CO249),AND(BM$3=Inputs!$CN249+2,Inputs!$CN249=Inputs!$CO249)),0,IF(BM$3=Inputs!$CN249,0.8,IF(BM$3=Inputs!$CN249+1,0.6,IF(BM$3=Inputs!$CN249+2,0.4,IF(BM$3=Inputs!$CO249,0.2,IF(AND(BM$3&gt;=Inputs!$CL249,BM$3&lt;Inputs!$CM249),(BM$3-Inputs!$CL249+1)/(Inputs!$AI249+1),0)))))))))</f>
        <v>0</v>
      </c>
    </row>
    <row r="252" spans="1:65">
      <c r="A252" s="7" t="str">
        <f>IF(Inputs!A250="","",Inputs!A250)</f>
        <v/>
      </c>
      <c r="B252" t="str">
        <f>IF(Inputs!B250="","",Inputs!B250)</f>
        <v/>
      </c>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292"/>
      <c r="AE252" s="292"/>
      <c r="AF252" s="292"/>
      <c r="AG252" s="50">
        <f t="shared" si="9"/>
        <v>0</v>
      </c>
      <c r="AH252" s="42">
        <f t="shared" si="8"/>
        <v>0</v>
      </c>
      <c r="AJ252" s="27">
        <f>IF(AND(Inputs!$CO250=0,AJ$3&gt;=Inputs!$CM250),1,IF(AND(AJ$3&gt;=Inputs!$CM250,AJ$3&lt;Inputs!$CN250),1,IF(AND(AJ$3=Inputs!$CN250,AJ$3=Inputs!$CO250),1,IF(OR(AND(AJ$3=Inputs!$CN250+1,Inputs!$CN250=Inputs!$CO250),AND(AJ$3=Inputs!$CN250+2,Inputs!$CN250=Inputs!$CO250)),0,IF(AJ$3=Inputs!$CN250,0.8,IF(AJ$3=Inputs!$CN250+1,0.6,IF(AJ$3=Inputs!$CN250+2,0.4,IF(AJ$3=Inputs!$CO250,0.2,IF(AND(AJ$3&gt;=Inputs!$CL250,AJ$3&lt;Inputs!$CM250),(AJ$3-Inputs!$CL250+1)/(Inputs!$AI250+1),0)))))))))</f>
        <v>0</v>
      </c>
      <c r="AK252" s="27">
        <f>IF(AND(Inputs!$CO250=0,AK$3&gt;=Inputs!$CM250),1,IF(AND(AK$3&gt;=Inputs!$CM250,AK$3&lt;Inputs!$CN250),1,IF(AND(AK$3=Inputs!$CN250,AK$3=Inputs!$CO250),1,IF(OR(AND(AK$3=Inputs!$CN250+1,Inputs!$CN250=Inputs!$CO250),AND(AK$3=Inputs!$CN250+2,Inputs!$CN250=Inputs!$CO250)),0,IF(AK$3=Inputs!$CN250,0.8,IF(AK$3=Inputs!$CN250+1,0.6,IF(AK$3=Inputs!$CN250+2,0.4,IF(AK$3=Inputs!$CO250,0.2,IF(AND(AK$3&gt;=Inputs!$CL250,AK$3&lt;Inputs!$CM250),(AK$3-Inputs!$CL250+1)/(Inputs!$AI250+1),0)))))))))</f>
        <v>0</v>
      </c>
      <c r="AL252" s="27">
        <f>IF(AND(Inputs!$CO250=0,AL$3&gt;=Inputs!$CM250),1,IF(AND(AL$3&gt;=Inputs!$CM250,AL$3&lt;Inputs!$CN250),1,IF(AND(AL$3=Inputs!$CN250,AL$3=Inputs!$CO250),1,IF(OR(AND(AL$3=Inputs!$CN250+1,Inputs!$CN250=Inputs!$CO250),AND(AL$3=Inputs!$CN250+2,Inputs!$CN250=Inputs!$CO250)),0,IF(AL$3=Inputs!$CN250,0.8,IF(AL$3=Inputs!$CN250+1,0.6,IF(AL$3=Inputs!$CN250+2,0.4,IF(AL$3=Inputs!$CO250,0.2,IF(AND(AL$3&gt;=Inputs!$CL250,AL$3&lt;Inputs!$CM250),(AL$3-Inputs!$CL250+1)/(Inputs!$AI250+1),0)))))))))</f>
        <v>0</v>
      </c>
      <c r="AM252" s="27">
        <f>IF(AND(Inputs!$CO250=0,AM$3&gt;=Inputs!$CM250),1,IF(AND(AM$3&gt;=Inputs!$CM250,AM$3&lt;Inputs!$CN250),1,IF(AND(AM$3=Inputs!$CN250,AM$3=Inputs!$CO250),1,IF(OR(AND(AM$3=Inputs!$CN250+1,Inputs!$CN250=Inputs!$CO250),AND(AM$3=Inputs!$CN250+2,Inputs!$CN250=Inputs!$CO250)),0,IF(AM$3=Inputs!$CN250,0.8,IF(AM$3=Inputs!$CN250+1,0.6,IF(AM$3=Inputs!$CN250+2,0.4,IF(AM$3=Inputs!$CO250,0.2,IF(AND(AM$3&gt;=Inputs!$CL250,AM$3&lt;Inputs!$CM250),(AM$3-Inputs!$CL250+1)/(Inputs!$AI250+1),0)))))))))</f>
        <v>0</v>
      </c>
      <c r="AN252" s="27">
        <f>IF(AND(Inputs!$CO250=0,AN$3&gt;=Inputs!$CM250),1,IF(AND(AN$3&gt;=Inputs!$CM250,AN$3&lt;Inputs!$CN250),1,IF(AND(AN$3=Inputs!$CN250,AN$3=Inputs!$CO250),1,IF(OR(AND(AN$3=Inputs!$CN250+1,Inputs!$CN250=Inputs!$CO250),AND(AN$3=Inputs!$CN250+2,Inputs!$CN250=Inputs!$CO250)),0,IF(AN$3=Inputs!$CN250,0.8,IF(AN$3=Inputs!$CN250+1,0.6,IF(AN$3=Inputs!$CN250+2,0.4,IF(AN$3=Inputs!$CO250,0.2,IF(AND(AN$3&gt;=Inputs!$CL250,AN$3&lt;Inputs!$CM250),(AN$3-Inputs!$CL250+1)/(Inputs!$AI250+1),0)))))))))</f>
        <v>0</v>
      </c>
      <c r="AO252" s="27">
        <f>IF(AND(Inputs!$CO250=0,AO$3&gt;=Inputs!$CM250),1,IF(AND(AO$3&gt;=Inputs!$CM250,AO$3&lt;Inputs!$CN250),1,IF(AND(AO$3=Inputs!$CN250,AO$3=Inputs!$CO250),1,IF(OR(AND(AO$3=Inputs!$CN250+1,Inputs!$CN250=Inputs!$CO250),AND(AO$3=Inputs!$CN250+2,Inputs!$CN250=Inputs!$CO250)),0,IF(AO$3=Inputs!$CN250,0.8,IF(AO$3=Inputs!$CN250+1,0.6,IF(AO$3=Inputs!$CN250+2,0.4,IF(AO$3=Inputs!$CO250,0.2,IF(AND(AO$3&gt;=Inputs!$CL250,AO$3&lt;Inputs!$CM250),(AO$3-Inputs!$CL250+1)/(Inputs!$AI250+1),0)))))))))</f>
        <v>0</v>
      </c>
      <c r="AP252" s="27">
        <f>IF(AND(Inputs!$CO250=0,AP$3&gt;=Inputs!$CM250),1,IF(AND(AP$3&gt;=Inputs!$CM250,AP$3&lt;Inputs!$CN250),1,IF(AND(AP$3=Inputs!$CN250,AP$3=Inputs!$CO250),1,IF(OR(AND(AP$3=Inputs!$CN250+1,Inputs!$CN250=Inputs!$CO250),AND(AP$3=Inputs!$CN250+2,Inputs!$CN250=Inputs!$CO250)),0,IF(AP$3=Inputs!$CN250,0.8,IF(AP$3=Inputs!$CN250+1,0.6,IF(AP$3=Inputs!$CN250+2,0.4,IF(AP$3=Inputs!$CO250,0.2,IF(AND(AP$3&gt;=Inputs!$CL250,AP$3&lt;Inputs!$CM250),(AP$3-Inputs!$CL250+1)/(Inputs!$AI250+1),0)))))))))</f>
        <v>0</v>
      </c>
      <c r="AQ252" s="27">
        <f>IF(AND(Inputs!$CO250=0,AQ$3&gt;=Inputs!$CM250),1,IF(AND(AQ$3&gt;=Inputs!$CM250,AQ$3&lt;Inputs!$CN250),1,IF(AND(AQ$3=Inputs!$CN250,AQ$3=Inputs!$CO250),1,IF(OR(AND(AQ$3=Inputs!$CN250+1,Inputs!$CN250=Inputs!$CO250),AND(AQ$3=Inputs!$CN250+2,Inputs!$CN250=Inputs!$CO250)),0,IF(AQ$3=Inputs!$CN250,0.8,IF(AQ$3=Inputs!$CN250+1,0.6,IF(AQ$3=Inputs!$CN250+2,0.4,IF(AQ$3=Inputs!$CO250,0.2,IF(AND(AQ$3&gt;=Inputs!$CL250,AQ$3&lt;Inputs!$CM250),(AQ$3-Inputs!$CL250+1)/(Inputs!$AI250+1),0)))))))))</f>
        <v>0</v>
      </c>
      <c r="AR252" s="27">
        <f>IF(AND(Inputs!$CO250=0,AR$3&gt;=Inputs!$CM250),1,IF(AND(AR$3&gt;=Inputs!$CM250,AR$3&lt;Inputs!$CN250),1,IF(AND(AR$3=Inputs!$CN250,AR$3=Inputs!$CO250),1,IF(OR(AND(AR$3=Inputs!$CN250+1,Inputs!$CN250=Inputs!$CO250),AND(AR$3=Inputs!$CN250+2,Inputs!$CN250=Inputs!$CO250)),0,IF(AR$3=Inputs!$CN250,0.8,IF(AR$3=Inputs!$CN250+1,0.6,IF(AR$3=Inputs!$CN250+2,0.4,IF(AR$3=Inputs!$CO250,0.2,IF(AND(AR$3&gt;=Inputs!$CL250,AR$3&lt;Inputs!$CM250),(AR$3-Inputs!$CL250+1)/(Inputs!$AI250+1),0)))))))))</f>
        <v>0</v>
      </c>
      <c r="AS252" s="27">
        <f>IF(AND(Inputs!$CO250=0,AS$3&gt;=Inputs!$CM250),1,IF(AND(AS$3&gt;=Inputs!$CM250,AS$3&lt;Inputs!$CN250),1,IF(AND(AS$3=Inputs!$CN250,AS$3=Inputs!$CO250),1,IF(OR(AND(AS$3=Inputs!$CN250+1,Inputs!$CN250=Inputs!$CO250),AND(AS$3=Inputs!$CN250+2,Inputs!$CN250=Inputs!$CO250)),0,IF(AS$3=Inputs!$CN250,0.8,IF(AS$3=Inputs!$CN250+1,0.6,IF(AS$3=Inputs!$CN250+2,0.4,IF(AS$3=Inputs!$CO250,0.2,IF(AND(AS$3&gt;=Inputs!$CL250,AS$3&lt;Inputs!$CM250),(AS$3-Inputs!$CL250+1)/(Inputs!$AI250+1),0)))))))))</f>
        <v>0</v>
      </c>
      <c r="AT252" s="27">
        <f>IF(AND(Inputs!$CO250=0,AT$3&gt;=Inputs!$CM250),1,IF(AND(AT$3&gt;=Inputs!$CM250,AT$3&lt;Inputs!$CN250),1,IF(AND(AT$3=Inputs!$CN250,AT$3=Inputs!$CO250),1,IF(OR(AND(AT$3=Inputs!$CN250+1,Inputs!$CN250=Inputs!$CO250),AND(AT$3=Inputs!$CN250+2,Inputs!$CN250=Inputs!$CO250)),0,IF(AT$3=Inputs!$CN250,0.8,IF(AT$3=Inputs!$CN250+1,0.6,IF(AT$3=Inputs!$CN250+2,0.4,IF(AT$3=Inputs!$CO250,0.2,IF(AND(AT$3&gt;=Inputs!$CL250,AT$3&lt;Inputs!$CM250),(AT$3-Inputs!$CL250+1)/(Inputs!$AI250+1),0)))))))))</f>
        <v>0</v>
      </c>
      <c r="AU252" s="27">
        <f>IF(AND(Inputs!$CO250=0,AU$3&gt;=Inputs!$CM250),1,IF(AND(AU$3&gt;=Inputs!$CM250,AU$3&lt;Inputs!$CN250),1,IF(AND(AU$3=Inputs!$CN250,AU$3=Inputs!$CO250),1,IF(OR(AND(AU$3=Inputs!$CN250+1,Inputs!$CN250=Inputs!$CO250),AND(AU$3=Inputs!$CN250+2,Inputs!$CN250=Inputs!$CO250)),0,IF(AU$3=Inputs!$CN250,0.8,IF(AU$3=Inputs!$CN250+1,0.6,IF(AU$3=Inputs!$CN250+2,0.4,IF(AU$3=Inputs!$CO250,0.2,IF(AND(AU$3&gt;=Inputs!$CL250,AU$3&lt;Inputs!$CM250),(AU$3-Inputs!$CL250+1)/(Inputs!$AI250+1),0)))))))))</f>
        <v>0</v>
      </c>
      <c r="AV252" s="27">
        <f>IF(AND(Inputs!$CO250=0,AV$3&gt;=Inputs!$CM250),1,IF(AND(AV$3&gt;=Inputs!$CM250,AV$3&lt;Inputs!$CN250),1,IF(AND(AV$3=Inputs!$CN250,AV$3=Inputs!$CO250),1,IF(OR(AND(AV$3=Inputs!$CN250+1,Inputs!$CN250=Inputs!$CO250),AND(AV$3=Inputs!$CN250+2,Inputs!$CN250=Inputs!$CO250)),0,IF(AV$3=Inputs!$CN250,0.8,IF(AV$3=Inputs!$CN250+1,0.6,IF(AV$3=Inputs!$CN250+2,0.4,IF(AV$3=Inputs!$CO250,0.2,IF(AND(AV$3&gt;=Inputs!$CL250,AV$3&lt;Inputs!$CM250),(AV$3-Inputs!$CL250+1)/(Inputs!$AI250+1),0)))))))))</f>
        <v>0</v>
      </c>
      <c r="AW252" s="27">
        <f>IF(AND(Inputs!$CO250=0,AW$3&gt;=Inputs!$CM250),1,IF(AND(AW$3&gt;=Inputs!$CM250,AW$3&lt;Inputs!$CN250),1,IF(AND(AW$3=Inputs!$CN250,AW$3=Inputs!$CO250),1,IF(OR(AND(AW$3=Inputs!$CN250+1,Inputs!$CN250=Inputs!$CO250),AND(AW$3=Inputs!$CN250+2,Inputs!$CN250=Inputs!$CO250)),0,IF(AW$3=Inputs!$CN250,0.8,IF(AW$3=Inputs!$CN250+1,0.6,IF(AW$3=Inputs!$CN250+2,0.4,IF(AW$3=Inputs!$CO250,0.2,IF(AND(AW$3&gt;=Inputs!$CL250,AW$3&lt;Inputs!$CM250),(AW$3-Inputs!$CL250+1)/(Inputs!$AI250+1),0)))))))))</f>
        <v>0</v>
      </c>
      <c r="AX252" s="27">
        <f>IF(AND(Inputs!$CO250=0,AX$3&gt;=Inputs!$CM250),1,IF(AND(AX$3&gt;=Inputs!$CM250,AX$3&lt;Inputs!$CN250),1,IF(AND(AX$3=Inputs!$CN250,AX$3=Inputs!$CO250),1,IF(OR(AND(AX$3=Inputs!$CN250+1,Inputs!$CN250=Inputs!$CO250),AND(AX$3=Inputs!$CN250+2,Inputs!$CN250=Inputs!$CO250)),0,IF(AX$3=Inputs!$CN250,0.8,IF(AX$3=Inputs!$CN250+1,0.6,IF(AX$3=Inputs!$CN250+2,0.4,IF(AX$3=Inputs!$CO250,0.2,IF(AND(AX$3&gt;=Inputs!$CL250,AX$3&lt;Inputs!$CM250),(AX$3-Inputs!$CL250+1)/(Inputs!$AI250+1),0)))))))))</f>
        <v>0</v>
      </c>
      <c r="AY252" s="27">
        <f>IF(AND(Inputs!$CO250=0,AY$3&gt;=Inputs!$CM250),1,IF(AND(AY$3&gt;=Inputs!$CM250,AY$3&lt;Inputs!$CN250),1,IF(AND(AY$3=Inputs!$CN250,AY$3=Inputs!$CO250),1,IF(OR(AND(AY$3=Inputs!$CN250+1,Inputs!$CN250=Inputs!$CO250),AND(AY$3=Inputs!$CN250+2,Inputs!$CN250=Inputs!$CO250)),0,IF(AY$3=Inputs!$CN250,0.8,IF(AY$3=Inputs!$CN250+1,0.6,IF(AY$3=Inputs!$CN250+2,0.4,IF(AY$3=Inputs!$CO250,0.2,IF(AND(AY$3&gt;=Inputs!$CL250,AY$3&lt;Inputs!$CM250),(AY$3-Inputs!$CL250+1)/(Inputs!$AI250+1),0)))))))))</f>
        <v>0</v>
      </c>
      <c r="AZ252" s="27">
        <f>IF(AND(Inputs!$CO250=0,AZ$3&gt;=Inputs!$CM250),1,IF(AND(AZ$3&gt;=Inputs!$CM250,AZ$3&lt;Inputs!$CN250),1,IF(AND(AZ$3=Inputs!$CN250,AZ$3=Inputs!$CO250),1,IF(OR(AND(AZ$3=Inputs!$CN250+1,Inputs!$CN250=Inputs!$CO250),AND(AZ$3=Inputs!$CN250+2,Inputs!$CN250=Inputs!$CO250)),0,IF(AZ$3=Inputs!$CN250,0.8,IF(AZ$3=Inputs!$CN250+1,0.6,IF(AZ$3=Inputs!$CN250+2,0.4,IF(AZ$3=Inputs!$CO250,0.2,IF(AND(AZ$3&gt;=Inputs!$CL250,AZ$3&lt;Inputs!$CM250),(AZ$3-Inputs!$CL250+1)/(Inputs!$AI250+1),0)))))))))</f>
        <v>0</v>
      </c>
      <c r="BA252" s="27">
        <f>IF(AND(Inputs!$CO250=0,BA$3&gt;=Inputs!$CM250),1,IF(AND(BA$3&gt;=Inputs!$CM250,BA$3&lt;Inputs!$CN250),1,IF(AND(BA$3=Inputs!$CN250,BA$3=Inputs!$CO250),1,IF(OR(AND(BA$3=Inputs!$CN250+1,Inputs!$CN250=Inputs!$CO250),AND(BA$3=Inputs!$CN250+2,Inputs!$CN250=Inputs!$CO250)),0,IF(BA$3=Inputs!$CN250,0.8,IF(BA$3=Inputs!$CN250+1,0.6,IF(BA$3=Inputs!$CN250+2,0.4,IF(BA$3=Inputs!$CO250,0.2,IF(AND(BA$3&gt;=Inputs!$CL250,BA$3&lt;Inputs!$CM250),(BA$3-Inputs!$CL250+1)/(Inputs!$AI250+1),0)))))))))</f>
        <v>0</v>
      </c>
      <c r="BB252" s="27">
        <f>IF(AND(Inputs!$CO250=0,BB$3&gt;=Inputs!$CM250),1,IF(AND(BB$3&gt;=Inputs!$CM250,BB$3&lt;Inputs!$CN250),1,IF(AND(BB$3=Inputs!$CN250,BB$3=Inputs!$CO250),1,IF(OR(AND(BB$3=Inputs!$CN250+1,Inputs!$CN250=Inputs!$CO250),AND(BB$3=Inputs!$CN250+2,Inputs!$CN250=Inputs!$CO250)),0,IF(BB$3=Inputs!$CN250,0.8,IF(BB$3=Inputs!$CN250+1,0.6,IF(BB$3=Inputs!$CN250+2,0.4,IF(BB$3=Inputs!$CO250,0.2,IF(AND(BB$3&gt;=Inputs!$CL250,BB$3&lt;Inputs!$CM250),(BB$3-Inputs!$CL250+1)/(Inputs!$AI250+1),0)))))))))</f>
        <v>0</v>
      </c>
      <c r="BC252" s="27">
        <f>IF(AND(Inputs!$CO250=0,BC$3&gt;=Inputs!$CM250),1,IF(AND(BC$3&gt;=Inputs!$CM250,BC$3&lt;Inputs!$CN250),1,IF(AND(BC$3=Inputs!$CN250,BC$3=Inputs!$CO250),1,IF(OR(AND(BC$3=Inputs!$CN250+1,Inputs!$CN250=Inputs!$CO250),AND(BC$3=Inputs!$CN250+2,Inputs!$CN250=Inputs!$CO250)),0,IF(BC$3=Inputs!$CN250,0.8,IF(BC$3=Inputs!$CN250+1,0.6,IF(BC$3=Inputs!$CN250+2,0.4,IF(BC$3=Inputs!$CO250,0.2,IF(AND(BC$3&gt;=Inputs!$CL250,BC$3&lt;Inputs!$CM250),(BC$3-Inputs!$CL250+1)/(Inputs!$AI250+1),0)))))))))</f>
        <v>0</v>
      </c>
      <c r="BD252" s="27">
        <f>IF(AND(Inputs!$CO250=0,BD$3&gt;=Inputs!$CM250),1,IF(AND(BD$3&gt;=Inputs!$CM250,BD$3&lt;Inputs!$CN250),1,IF(AND(BD$3=Inputs!$CN250,BD$3=Inputs!$CO250),1,IF(OR(AND(BD$3=Inputs!$CN250+1,Inputs!$CN250=Inputs!$CO250),AND(BD$3=Inputs!$CN250+2,Inputs!$CN250=Inputs!$CO250)),0,IF(BD$3=Inputs!$CN250,0.8,IF(BD$3=Inputs!$CN250+1,0.6,IF(BD$3=Inputs!$CN250+2,0.4,IF(BD$3=Inputs!$CO250,0.2,IF(AND(BD$3&gt;=Inputs!$CL250,BD$3&lt;Inputs!$CM250),(BD$3-Inputs!$CL250+1)/(Inputs!$AI250+1),0)))))))))</f>
        <v>0</v>
      </c>
      <c r="BE252" s="27">
        <f>IF(AND(Inputs!$CO250=0,BE$3&gt;=Inputs!$CM250),1,IF(AND(BE$3&gt;=Inputs!$CM250,BE$3&lt;Inputs!$CN250),1,IF(AND(BE$3=Inputs!$CN250,BE$3=Inputs!$CO250),1,IF(OR(AND(BE$3=Inputs!$CN250+1,Inputs!$CN250=Inputs!$CO250),AND(BE$3=Inputs!$CN250+2,Inputs!$CN250=Inputs!$CO250)),0,IF(BE$3=Inputs!$CN250,0.8,IF(BE$3=Inputs!$CN250+1,0.6,IF(BE$3=Inputs!$CN250+2,0.4,IF(BE$3=Inputs!$CO250,0.2,IF(AND(BE$3&gt;=Inputs!$CL250,BE$3&lt;Inputs!$CM250),(BE$3-Inputs!$CL250+1)/(Inputs!$AI250+1),0)))))))))</f>
        <v>0</v>
      </c>
      <c r="BF252" s="27">
        <f>IF(AND(Inputs!$CO250=0,BF$3&gt;=Inputs!$CM250),1,IF(AND(BF$3&gt;=Inputs!$CM250,BF$3&lt;Inputs!$CN250),1,IF(AND(BF$3=Inputs!$CN250,BF$3=Inputs!$CO250),1,IF(OR(AND(BF$3=Inputs!$CN250+1,Inputs!$CN250=Inputs!$CO250),AND(BF$3=Inputs!$CN250+2,Inputs!$CN250=Inputs!$CO250)),0,IF(BF$3=Inputs!$CN250,0.8,IF(BF$3=Inputs!$CN250+1,0.6,IF(BF$3=Inputs!$CN250+2,0.4,IF(BF$3=Inputs!$CO250,0.2,IF(AND(BF$3&gt;=Inputs!$CL250,BF$3&lt;Inputs!$CM250),(BF$3-Inputs!$CL250+1)/(Inputs!$AI250+1),0)))))))))</f>
        <v>0</v>
      </c>
      <c r="BG252" s="27">
        <f>IF(AND(Inputs!$CO250=0,BG$3&gt;=Inputs!$CM250),1,IF(AND(BG$3&gt;=Inputs!$CM250,BG$3&lt;Inputs!$CN250),1,IF(AND(BG$3=Inputs!$CN250,BG$3=Inputs!$CO250),1,IF(OR(AND(BG$3=Inputs!$CN250+1,Inputs!$CN250=Inputs!$CO250),AND(BG$3=Inputs!$CN250+2,Inputs!$CN250=Inputs!$CO250)),0,IF(BG$3=Inputs!$CN250,0.8,IF(BG$3=Inputs!$CN250+1,0.6,IF(BG$3=Inputs!$CN250+2,0.4,IF(BG$3=Inputs!$CO250,0.2,IF(AND(BG$3&gt;=Inputs!$CL250,BG$3&lt;Inputs!$CM250),(BG$3-Inputs!$CL250+1)/(Inputs!$AI250+1),0)))))))))</f>
        <v>0</v>
      </c>
      <c r="BH252" s="27">
        <f>IF(AND(Inputs!$CO250=0,BH$3&gt;=Inputs!$CM250),1,IF(AND(BH$3&gt;=Inputs!$CM250,BH$3&lt;Inputs!$CN250),1,IF(AND(BH$3=Inputs!$CN250,BH$3=Inputs!$CO250),1,IF(OR(AND(BH$3=Inputs!$CN250+1,Inputs!$CN250=Inputs!$CO250),AND(BH$3=Inputs!$CN250+2,Inputs!$CN250=Inputs!$CO250)),0,IF(BH$3=Inputs!$CN250,0.8,IF(BH$3=Inputs!$CN250+1,0.6,IF(BH$3=Inputs!$CN250+2,0.4,IF(BH$3=Inputs!$CO250,0.2,IF(AND(BH$3&gt;=Inputs!$CL250,BH$3&lt;Inputs!$CM250),(BH$3-Inputs!$CL250+1)/(Inputs!$AI250+1),0)))))))))</f>
        <v>0</v>
      </c>
      <c r="BI252" s="27">
        <f>IF(AND(Inputs!$CO250=0,BI$3&gt;=Inputs!$CM250),1,IF(AND(BI$3&gt;=Inputs!$CM250,BI$3&lt;Inputs!$CN250),1,IF(AND(BI$3=Inputs!$CN250,BI$3=Inputs!$CO250),1,IF(OR(AND(BI$3=Inputs!$CN250+1,Inputs!$CN250=Inputs!$CO250),AND(BI$3=Inputs!$CN250+2,Inputs!$CN250=Inputs!$CO250)),0,IF(BI$3=Inputs!$CN250,0.8,IF(BI$3=Inputs!$CN250+1,0.6,IF(BI$3=Inputs!$CN250+2,0.4,IF(BI$3=Inputs!$CO250,0.2,IF(AND(BI$3&gt;=Inputs!$CL250,BI$3&lt;Inputs!$CM250),(BI$3-Inputs!$CL250+1)/(Inputs!$AI250+1),0)))))))))</f>
        <v>0</v>
      </c>
      <c r="BJ252" s="27">
        <f>IF(AND(Inputs!$CO250=0,BJ$3&gt;=Inputs!$CM250),1,IF(AND(BJ$3&gt;=Inputs!$CM250,BJ$3&lt;Inputs!$CN250),1,IF(AND(BJ$3=Inputs!$CN250,BJ$3=Inputs!$CO250),1,IF(OR(AND(BJ$3=Inputs!$CN250+1,Inputs!$CN250=Inputs!$CO250),AND(BJ$3=Inputs!$CN250+2,Inputs!$CN250=Inputs!$CO250)),0,IF(BJ$3=Inputs!$CN250,0.8,IF(BJ$3=Inputs!$CN250+1,0.6,IF(BJ$3=Inputs!$CN250+2,0.4,IF(BJ$3=Inputs!$CO250,0.2,IF(AND(BJ$3&gt;=Inputs!$CL250,BJ$3&lt;Inputs!$CM250),(BJ$3-Inputs!$CL250+1)/(Inputs!$AI250+1),0)))))))))</f>
        <v>0</v>
      </c>
      <c r="BK252" s="27">
        <f>IF(AND(Inputs!$CO250=0,BK$3&gt;=Inputs!$CM250),1,IF(AND(BK$3&gt;=Inputs!$CM250,BK$3&lt;Inputs!$CN250),1,IF(AND(BK$3=Inputs!$CN250,BK$3=Inputs!$CO250),1,IF(OR(AND(BK$3=Inputs!$CN250+1,Inputs!$CN250=Inputs!$CO250),AND(BK$3=Inputs!$CN250+2,Inputs!$CN250=Inputs!$CO250)),0,IF(BK$3=Inputs!$CN250,0.8,IF(BK$3=Inputs!$CN250+1,0.6,IF(BK$3=Inputs!$CN250+2,0.4,IF(BK$3=Inputs!$CO250,0.2,IF(AND(BK$3&gt;=Inputs!$CL250,BK$3&lt;Inputs!$CM250),(BK$3-Inputs!$CL250+1)/(Inputs!$AI250+1),0)))))))))</f>
        <v>0</v>
      </c>
      <c r="BL252" s="27">
        <f>IF(AND(Inputs!$CO250=0,BL$3&gt;=Inputs!$CM250),1,IF(AND(BL$3&gt;=Inputs!$CM250,BL$3&lt;Inputs!$CN250),1,IF(AND(BL$3=Inputs!$CN250,BL$3=Inputs!$CO250),1,IF(OR(AND(BL$3=Inputs!$CN250+1,Inputs!$CN250=Inputs!$CO250),AND(BL$3=Inputs!$CN250+2,Inputs!$CN250=Inputs!$CO250)),0,IF(BL$3=Inputs!$CN250,0.8,IF(BL$3=Inputs!$CN250+1,0.6,IF(BL$3=Inputs!$CN250+2,0.4,IF(BL$3=Inputs!$CO250,0.2,IF(AND(BL$3&gt;=Inputs!$CL250,BL$3&lt;Inputs!$CM250),(BL$3-Inputs!$CL250+1)/(Inputs!$AI250+1),0)))))))))</f>
        <v>0</v>
      </c>
      <c r="BM252" s="27">
        <f>IF(AND(Inputs!$CO250=0,BM$3&gt;=Inputs!$CM250),1,IF(AND(BM$3&gt;=Inputs!$CM250,BM$3&lt;Inputs!$CN250),1,IF(AND(BM$3=Inputs!$CN250,BM$3=Inputs!$CO250),1,IF(OR(AND(BM$3=Inputs!$CN250+1,Inputs!$CN250=Inputs!$CO250),AND(BM$3=Inputs!$CN250+2,Inputs!$CN250=Inputs!$CO250)),0,IF(BM$3=Inputs!$CN250,0.8,IF(BM$3=Inputs!$CN250+1,0.6,IF(BM$3=Inputs!$CN250+2,0.4,IF(BM$3=Inputs!$CO250,0.2,IF(AND(BM$3&gt;=Inputs!$CL250,BM$3&lt;Inputs!$CM250),(BM$3-Inputs!$CL250+1)/(Inputs!$AI250+1),0)))))))))</f>
        <v>0</v>
      </c>
    </row>
    <row r="253" spans="1:65">
      <c r="A253" s="7" t="str">
        <f>IF(Inputs!A251="","",Inputs!A251)</f>
        <v/>
      </c>
      <c r="B253" t="str">
        <f>IF(Inputs!B251="","",Inputs!B251)</f>
        <v/>
      </c>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c r="AB253" s="292"/>
      <c r="AC253" s="292"/>
      <c r="AD253" s="292"/>
      <c r="AE253" s="292"/>
      <c r="AF253" s="292"/>
      <c r="AG253" s="50">
        <f t="shared" si="9"/>
        <v>0</v>
      </c>
      <c r="AH253" s="42">
        <f t="shared" si="8"/>
        <v>0</v>
      </c>
      <c r="AJ253" s="27">
        <f>IF(AND(Inputs!$CO251=0,AJ$3&gt;=Inputs!$CM251),1,IF(AND(AJ$3&gt;=Inputs!$CM251,AJ$3&lt;Inputs!$CN251),1,IF(AND(AJ$3=Inputs!$CN251,AJ$3=Inputs!$CO251),1,IF(OR(AND(AJ$3=Inputs!$CN251+1,Inputs!$CN251=Inputs!$CO251),AND(AJ$3=Inputs!$CN251+2,Inputs!$CN251=Inputs!$CO251)),0,IF(AJ$3=Inputs!$CN251,0.8,IF(AJ$3=Inputs!$CN251+1,0.6,IF(AJ$3=Inputs!$CN251+2,0.4,IF(AJ$3=Inputs!$CO251,0.2,IF(AND(AJ$3&gt;=Inputs!$CL251,AJ$3&lt;Inputs!$CM251),(AJ$3-Inputs!$CL251+1)/(Inputs!$AI251+1),0)))))))))</f>
        <v>0</v>
      </c>
      <c r="AK253" s="27">
        <f>IF(AND(Inputs!$CO251=0,AK$3&gt;=Inputs!$CM251),1,IF(AND(AK$3&gt;=Inputs!$CM251,AK$3&lt;Inputs!$CN251),1,IF(AND(AK$3=Inputs!$CN251,AK$3=Inputs!$CO251),1,IF(OR(AND(AK$3=Inputs!$CN251+1,Inputs!$CN251=Inputs!$CO251),AND(AK$3=Inputs!$CN251+2,Inputs!$CN251=Inputs!$CO251)),0,IF(AK$3=Inputs!$CN251,0.8,IF(AK$3=Inputs!$CN251+1,0.6,IF(AK$3=Inputs!$CN251+2,0.4,IF(AK$3=Inputs!$CO251,0.2,IF(AND(AK$3&gt;=Inputs!$CL251,AK$3&lt;Inputs!$CM251),(AK$3-Inputs!$CL251+1)/(Inputs!$AI251+1),0)))))))))</f>
        <v>0</v>
      </c>
      <c r="AL253" s="27">
        <f>IF(AND(Inputs!$CO251=0,AL$3&gt;=Inputs!$CM251),1,IF(AND(AL$3&gt;=Inputs!$CM251,AL$3&lt;Inputs!$CN251),1,IF(AND(AL$3=Inputs!$CN251,AL$3=Inputs!$CO251),1,IF(OR(AND(AL$3=Inputs!$CN251+1,Inputs!$CN251=Inputs!$CO251),AND(AL$3=Inputs!$CN251+2,Inputs!$CN251=Inputs!$CO251)),0,IF(AL$3=Inputs!$CN251,0.8,IF(AL$3=Inputs!$CN251+1,0.6,IF(AL$3=Inputs!$CN251+2,0.4,IF(AL$3=Inputs!$CO251,0.2,IF(AND(AL$3&gt;=Inputs!$CL251,AL$3&lt;Inputs!$CM251),(AL$3-Inputs!$CL251+1)/(Inputs!$AI251+1),0)))))))))</f>
        <v>0</v>
      </c>
      <c r="AM253" s="27">
        <f>IF(AND(Inputs!$CO251=0,AM$3&gt;=Inputs!$CM251),1,IF(AND(AM$3&gt;=Inputs!$CM251,AM$3&lt;Inputs!$CN251),1,IF(AND(AM$3=Inputs!$CN251,AM$3=Inputs!$CO251),1,IF(OR(AND(AM$3=Inputs!$CN251+1,Inputs!$CN251=Inputs!$CO251),AND(AM$3=Inputs!$CN251+2,Inputs!$CN251=Inputs!$CO251)),0,IF(AM$3=Inputs!$CN251,0.8,IF(AM$3=Inputs!$CN251+1,0.6,IF(AM$3=Inputs!$CN251+2,0.4,IF(AM$3=Inputs!$CO251,0.2,IF(AND(AM$3&gt;=Inputs!$CL251,AM$3&lt;Inputs!$CM251),(AM$3-Inputs!$CL251+1)/(Inputs!$AI251+1),0)))))))))</f>
        <v>0</v>
      </c>
      <c r="AN253" s="27">
        <f>IF(AND(Inputs!$CO251=0,AN$3&gt;=Inputs!$CM251),1,IF(AND(AN$3&gt;=Inputs!$CM251,AN$3&lt;Inputs!$CN251),1,IF(AND(AN$3=Inputs!$CN251,AN$3=Inputs!$CO251),1,IF(OR(AND(AN$3=Inputs!$CN251+1,Inputs!$CN251=Inputs!$CO251),AND(AN$3=Inputs!$CN251+2,Inputs!$CN251=Inputs!$CO251)),0,IF(AN$3=Inputs!$CN251,0.8,IF(AN$3=Inputs!$CN251+1,0.6,IF(AN$3=Inputs!$CN251+2,0.4,IF(AN$3=Inputs!$CO251,0.2,IF(AND(AN$3&gt;=Inputs!$CL251,AN$3&lt;Inputs!$CM251),(AN$3-Inputs!$CL251+1)/(Inputs!$AI251+1),0)))))))))</f>
        <v>0</v>
      </c>
      <c r="AO253" s="27">
        <f>IF(AND(Inputs!$CO251=0,AO$3&gt;=Inputs!$CM251),1,IF(AND(AO$3&gt;=Inputs!$CM251,AO$3&lt;Inputs!$CN251),1,IF(AND(AO$3=Inputs!$CN251,AO$3=Inputs!$CO251),1,IF(OR(AND(AO$3=Inputs!$CN251+1,Inputs!$CN251=Inputs!$CO251),AND(AO$3=Inputs!$CN251+2,Inputs!$CN251=Inputs!$CO251)),0,IF(AO$3=Inputs!$CN251,0.8,IF(AO$3=Inputs!$CN251+1,0.6,IF(AO$3=Inputs!$CN251+2,0.4,IF(AO$3=Inputs!$CO251,0.2,IF(AND(AO$3&gt;=Inputs!$CL251,AO$3&lt;Inputs!$CM251),(AO$3-Inputs!$CL251+1)/(Inputs!$AI251+1),0)))))))))</f>
        <v>0</v>
      </c>
      <c r="AP253" s="27">
        <f>IF(AND(Inputs!$CO251=0,AP$3&gt;=Inputs!$CM251),1,IF(AND(AP$3&gt;=Inputs!$CM251,AP$3&lt;Inputs!$CN251),1,IF(AND(AP$3=Inputs!$CN251,AP$3=Inputs!$CO251),1,IF(OR(AND(AP$3=Inputs!$CN251+1,Inputs!$CN251=Inputs!$CO251),AND(AP$3=Inputs!$CN251+2,Inputs!$CN251=Inputs!$CO251)),0,IF(AP$3=Inputs!$CN251,0.8,IF(AP$3=Inputs!$CN251+1,0.6,IF(AP$3=Inputs!$CN251+2,0.4,IF(AP$3=Inputs!$CO251,0.2,IF(AND(AP$3&gt;=Inputs!$CL251,AP$3&lt;Inputs!$CM251),(AP$3-Inputs!$CL251+1)/(Inputs!$AI251+1),0)))))))))</f>
        <v>0</v>
      </c>
      <c r="AQ253" s="27">
        <f>IF(AND(Inputs!$CO251=0,AQ$3&gt;=Inputs!$CM251),1,IF(AND(AQ$3&gt;=Inputs!$CM251,AQ$3&lt;Inputs!$CN251),1,IF(AND(AQ$3=Inputs!$CN251,AQ$3=Inputs!$CO251),1,IF(OR(AND(AQ$3=Inputs!$CN251+1,Inputs!$CN251=Inputs!$CO251),AND(AQ$3=Inputs!$CN251+2,Inputs!$CN251=Inputs!$CO251)),0,IF(AQ$3=Inputs!$CN251,0.8,IF(AQ$3=Inputs!$CN251+1,0.6,IF(AQ$3=Inputs!$CN251+2,0.4,IF(AQ$3=Inputs!$CO251,0.2,IF(AND(AQ$3&gt;=Inputs!$CL251,AQ$3&lt;Inputs!$CM251),(AQ$3-Inputs!$CL251+1)/(Inputs!$AI251+1),0)))))))))</f>
        <v>0</v>
      </c>
      <c r="AR253" s="27">
        <f>IF(AND(Inputs!$CO251=0,AR$3&gt;=Inputs!$CM251),1,IF(AND(AR$3&gt;=Inputs!$CM251,AR$3&lt;Inputs!$CN251),1,IF(AND(AR$3=Inputs!$CN251,AR$3=Inputs!$CO251),1,IF(OR(AND(AR$3=Inputs!$CN251+1,Inputs!$CN251=Inputs!$CO251),AND(AR$3=Inputs!$CN251+2,Inputs!$CN251=Inputs!$CO251)),0,IF(AR$3=Inputs!$CN251,0.8,IF(AR$3=Inputs!$CN251+1,0.6,IF(AR$3=Inputs!$CN251+2,0.4,IF(AR$3=Inputs!$CO251,0.2,IF(AND(AR$3&gt;=Inputs!$CL251,AR$3&lt;Inputs!$CM251),(AR$3-Inputs!$CL251+1)/(Inputs!$AI251+1),0)))))))))</f>
        <v>0</v>
      </c>
      <c r="AS253" s="27">
        <f>IF(AND(Inputs!$CO251=0,AS$3&gt;=Inputs!$CM251),1,IF(AND(AS$3&gt;=Inputs!$CM251,AS$3&lt;Inputs!$CN251),1,IF(AND(AS$3=Inputs!$CN251,AS$3=Inputs!$CO251),1,IF(OR(AND(AS$3=Inputs!$CN251+1,Inputs!$CN251=Inputs!$CO251),AND(AS$3=Inputs!$CN251+2,Inputs!$CN251=Inputs!$CO251)),0,IF(AS$3=Inputs!$CN251,0.8,IF(AS$3=Inputs!$CN251+1,0.6,IF(AS$3=Inputs!$CN251+2,0.4,IF(AS$3=Inputs!$CO251,0.2,IF(AND(AS$3&gt;=Inputs!$CL251,AS$3&lt;Inputs!$CM251),(AS$3-Inputs!$CL251+1)/(Inputs!$AI251+1),0)))))))))</f>
        <v>0</v>
      </c>
      <c r="AT253" s="27">
        <f>IF(AND(Inputs!$CO251=0,AT$3&gt;=Inputs!$CM251),1,IF(AND(AT$3&gt;=Inputs!$CM251,AT$3&lt;Inputs!$CN251),1,IF(AND(AT$3=Inputs!$CN251,AT$3=Inputs!$CO251),1,IF(OR(AND(AT$3=Inputs!$CN251+1,Inputs!$CN251=Inputs!$CO251),AND(AT$3=Inputs!$CN251+2,Inputs!$CN251=Inputs!$CO251)),0,IF(AT$3=Inputs!$CN251,0.8,IF(AT$3=Inputs!$CN251+1,0.6,IF(AT$3=Inputs!$CN251+2,0.4,IF(AT$3=Inputs!$CO251,0.2,IF(AND(AT$3&gt;=Inputs!$CL251,AT$3&lt;Inputs!$CM251),(AT$3-Inputs!$CL251+1)/(Inputs!$AI251+1),0)))))))))</f>
        <v>0</v>
      </c>
      <c r="AU253" s="27">
        <f>IF(AND(Inputs!$CO251=0,AU$3&gt;=Inputs!$CM251),1,IF(AND(AU$3&gt;=Inputs!$CM251,AU$3&lt;Inputs!$CN251),1,IF(AND(AU$3=Inputs!$CN251,AU$3=Inputs!$CO251),1,IF(OR(AND(AU$3=Inputs!$CN251+1,Inputs!$CN251=Inputs!$CO251),AND(AU$3=Inputs!$CN251+2,Inputs!$CN251=Inputs!$CO251)),0,IF(AU$3=Inputs!$CN251,0.8,IF(AU$3=Inputs!$CN251+1,0.6,IF(AU$3=Inputs!$CN251+2,0.4,IF(AU$3=Inputs!$CO251,0.2,IF(AND(AU$3&gt;=Inputs!$CL251,AU$3&lt;Inputs!$CM251),(AU$3-Inputs!$CL251+1)/(Inputs!$AI251+1),0)))))))))</f>
        <v>0</v>
      </c>
      <c r="AV253" s="27">
        <f>IF(AND(Inputs!$CO251=0,AV$3&gt;=Inputs!$CM251),1,IF(AND(AV$3&gt;=Inputs!$CM251,AV$3&lt;Inputs!$CN251),1,IF(AND(AV$3=Inputs!$CN251,AV$3=Inputs!$CO251),1,IF(OR(AND(AV$3=Inputs!$CN251+1,Inputs!$CN251=Inputs!$CO251),AND(AV$3=Inputs!$CN251+2,Inputs!$CN251=Inputs!$CO251)),0,IF(AV$3=Inputs!$CN251,0.8,IF(AV$3=Inputs!$CN251+1,0.6,IF(AV$3=Inputs!$CN251+2,0.4,IF(AV$3=Inputs!$CO251,0.2,IF(AND(AV$3&gt;=Inputs!$CL251,AV$3&lt;Inputs!$CM251),(AV$3-Inputs!$CL251+1)/(Inputs!$AI251+1),0)))))))))</f>
        <v>0</v>
      </c>
      <c r="AW253" s="27">
        <f>IF(AND(Inputs!$CO251=0,AW$3&gt;=Inputs!$CM251),1,IF(AND(AW$3&gt;=Inputs!$CM251,AW$3&lt;Inputs!$CN251),1,IF(AND(AW$3=Inputs!$CN251,AW$3=Inputs!$CO251),1,IF(OR(AND(AW$3=Inputs!$CN251+1,Inputs!$CN251=Inputs!$CO251),AND(AW$3=Inputs!$CN251+2,Inputs!$CN251=Inputs!$CO251)),0,IF(AW$3=Inputs!$CN251,0.8,IF(AW$3=Inputs!$CN251+1,0.6,IF(AW$3=Inputs!$CN251+2,0.4,IF(AW$3=Inputs!$CO251,0.2,IF(AND(AW$3&gt;=Inputs!$CL251,AW$3&lt;Inputs!$CM251),(AW$3-Inputs!$CL251+1)/(Inputs!$AI251+1),0)))))))))</f>
        <v>0</v>
      </c>
      <c r="AX253" s="27">
        <f>IF(AND(Inputs!$CO251=0,AX$3&gt;=Inputs!$CM251),1,IF(AND(AX$3&gt;=Inputs!$CM251,AX$3&lt;Inputs!$CN251),1,IF(AND(AX$3=Inputs!$CN251,AX$3=Inputs!$CO251),1,IF(OR(AND(AX$3=Inputs!$CN251+1,Inputs!$CN251=Inputs!$CO251),AND(AX$3=Inputs!$CN251+2,Inputs!$CN251=Inputs!$CO251)),0,IF(AX$3=Inputs!$CN251,0.8,IF(AX$3=Inputs!$CN251+1,0.6,IF(AX$3=Inputs!$CN251+2,0.4,IF(AX$3=Inputs!$CO251,0.2,IF(AND(AX$3&gt;=Inputs!$CL251,AX$3&lt;Inputs!$CM251),(AX$3-Inputs!$CL251+1)/(Inputs!$AI251+1),0)))))))))</f>
        <v>0</v>
      </c>
      <c r="AY253" s="27">
        <f>IF(AND(Inputs!$CO251=0,AY$3&gt;=Inputs!$CM251),1,IF(AND(AY$3&gt;=Inputs!$CM251,AY$3&lt;Inputs!$CN251),1,IF(AND(AY$3=Inputs!$CN251,AY$3=Inputs!$CO251),1,IF(OR(AND(AY$3=Inputs!$CN251+1,Inputs!$CN251=Inputs!$CO251),AND(AY$3=Inputs!$CN251+2,Inputs!$CN251=Inputs!$CO251)),0,IF(AY$3=Inputs!$CN251,0.8,IF(AY$3=Inputs!$CN251+1,0.6,IF(AY$3=Inputs!$CN251+2,0.4,IF(AY$3=Inputs!$CO251,0.2,IF(AND(AY$3&gt;=Inputs!$CL251,AY$3&lt;Inputs!$CM251),(AY$3-Inputs!$CL251+1)/(Inputs!$AI251+1),0)))))))))</f>
        <v>0</v>
      </c>
      <c r="AZ253" s="27">
        <f>IF(AND(Inputs!$CO251=0,AZ$3&gt;=Inputs!$CM251),1,IF(AND(AZ$3&gt;=Inputs!$CM251,AZ$3&lt;Inputs!$CN251),1,IF(AND(AZ$3=Inputs!$CN251,AZ$3=Inputs!$CO251),1,IF(OR(AND(AZ$3=Inputs!$CN251+1,Inputs!$CN251=Inputs!$CO251),AND(AZ$3=Inputs!$CN251+2,Inputs!$CN251=Inputs!$CO251)),0,IF(AZ$3=Inputs!$CN251,0.8,IF(AZ$3=Inputs!$CN251+1,0.6,IF(AZ$3=Inputs!$CN251+2,0.4,IF(AZ$3=Inputs!$CO251,0.2,IF(AND(AZ$3&gt;=Inputs!$CL251,AZ$3&lt;Inputs!$CM251),(AZ$3-Inputs!$CL251+1)/(Inputs!$AI251+1),0)))))))))</f>
        <v>0</v>
      </c>
      <c r="BA253" s="27">
        <f>IF(AND(Inputs!$CO251=0,BA$3&gt;=Inputs!$CM251),1,IF(AND(BA$3&gt;=Inputs!$CM251,BA$3&lt;Inputs!$CN251),1,IF(AND(BA$3=Inputs!$CN251,BA$3=Inputs!$CO251),1,IF(OR(AND(BA$3=Inputs!$CN251+1,Inputs!$CN251=Inputs!$CO251),AND(BA$3=Inputs!$CN251+2,Inputs!$CN251=Inputs!$CO251)),0,IF(BA$3=Inputs!$CN251,0.8,IF(BA$3=Inputs!$CN251+1,0.6,IF(BA$3=Inputs!$CN251+2,0.4,IF(BA$3=Inputs!$CO251,0.2,IF(AND(BA$3&gt;=Inputs!$CL251,BA$3&lt;Inputs!$CM251),(BA$3-Inputs!$CL251+1)/(Inputs!$AI251+1),0)))))))))</f>
        <v>0</v>
      </c>
      <c r="BB253" s="27">
        <f>IF(AND(Inputs!$CO251=0,BB$3&gt;=Inputs!$CM251),1,IF(AND(BB$3&gt;=Inputs!$CM251,BB$3&lt;Inputs!$CN251),1,IF(AND(BB$3=Inputs!$CN251,BB$3=Inputs!$CO251),1,IF(OR(AND(BB$3=Inputs!$CN251+1,Inputs!$CN251=Inputs!$CO251),AND(BB$3=Inputs!$CN251+2,Inputs!$CN251=Inputs!$CO251)),0,IF(BB$3=Inputs!$CN251,0.8,IF(BB$3=Inputs!$CN251+1,0.6,IF(BB$3=Inputs!$CN251+2,0.4,IF(BB$3=Inputs!$CO251,0.2,IF(AND(BB$3&gt;=Inputs!$CL251,BB$3&lt;Inputs!$CM251),(BB$3-Inputs!$CL251+1)/(Inputs!$AI251+1),0)))))))))</f>
        <v>0</v>
      </c>
      <c r="BC253" s="27">
        <f>IF(AND(Inputs!$CO251=0,BC$3&gt;=Inputs!$CM251),1,IF(AND(BC$3&gt;=Inputs!$CM251,BC$3&lt;Inputs!$CN251),1,IF(AND(BC$3=Inputs!$CN251,BC$3=Inputs!$CO251),1,IF(OR(AND(BC$3=Inputs!$CN251+1,Inputs!$CN251=Inputs!$CO251),AND(BC$3=Inputs!$CN251+2,Inputs!$CN251=Inputs!$CO251)),0,IF(BC$3=Inputs!$CN251,0.8,IF(BC$3=Inputs!$CN251+1,0.6,IF(BC$3=Inputs!$CN251+2,0.4,IF(BC$3=Inputs!$CO251,0.2,IF(AND(BC$3&gt;=Inputs!$CL251,BC$3&lt;Inputs!$CM251),(BC$3-Inputs!$CL251+1)/(Inputs!$AI251+1),0)))))))))</f>
        <v>0</v>
      </c>
      <c r="BD253" s="27">
        <f>IF(AND(Inputs!$CO251=0,BD$3&gt;=Inputs!$CM251),1,IF(AND(BD$3&gt;=Inputs!$CM251,BD$3&lt;Inputs!$CN251),1,IF(AND(BD$3=Inputs!$CN251,BD$3=Inputs!$CO251),1,IF(OR(AND(BD$3=Inputs!$CN251+1,Inputs!$CN251=Inputs!$CO251),AND(BD$3=Inputs!$CN251+2,Inputs!$CN251=Inputs!$CO251)),0,IF(BD$3=Inputs!$CN251,0.8,IF(BD$3=Inputs!$CN251+1,0.6,IF(BD$3=Inputs!$CN251+2,0.4,IF(BD$3=Inputs!$CO251,0.2,IF(AND(BD$3&gt;=Inputs!$CL251,BD$3&lt;Inputs!$CM251),(BD$3-Inputs!$CL251+1)/(Inputs!$AI251+1),0)))))))))</f>
        <v>0</v>
      </c>
      <c r="BE253" s="27">
        <f>IF(AND(Inputs!$CO251=0,BE$3&gt;=Inputs!$CM251),1,IF(AND(BE$3&gt;=Inputs!$CM251,BE$3&lt;Inputs!$CN251),1,IF(AND(BE$3=Inputs!$CN251,BE$3=Inputs!$CO251),1,IF(OR(AND(BE$3=Inputs!$CN251+1,Inputs!$CN251=Inputs!$CO251),AND(BE$3=Inputs!$CN251+2,Inputs!$CN251=Inputs!$CO251)),0,IF(BE$3=Inputs!$CN251,0.8,IF(BE$3=Inputs!$CN251+1,0.6,IF(BE$3=Inputs!$CN251+2,0.4,IF(BE$3=Inputs!$CO251,0.2,IF(AND(BE$3&gt;=Inputs!$CL251,BE$3&lt;Inputs!$CM251),(BE$3-Inputs!$CL251+1)/(Inputs!$AI251+1),0)))))))))</f>
        <v>0</v>
      </c>
      <c r="BF253" s="27">
        <f>IF(AND(Inputs!$CO251=0,BF$3&gt;=Inputs!$CM251),1,IF(AND(BF$3&gt;=Inputs!$CM251,BF$3&lt;Inputs!$CN251),1,IF(AND(BF$3=Inputs!$CN251,BF$3=Inputs!$CO251),1,IF(OR(AND(BF$3=Inputs!$CN251+1,Inputs!$CN251=Inputs!$CO251),AND(BF$3=Inputs!$CN251+2,Inputs!$CN251=Inputs!$CO251)),0,IF(BF$3=Inputs!$CN251,0.8,IF(BF$3=Inputs!$CN251+1,0.6,IF(BF$3=Inputs!$CN251+2,0.4,IF(BF$3=Inputs!$CO251,0.2,IF(AND(BF$3&gt;=Inputs!$CL251,BF$3&lt;Inputs!$CM251),(BF$3-Inputs!$CL251+1)/(Inputs!$AI251+1),0)))))))))</f>
        <v>0</v>
      </c>
      <c r="BG253" s="27">
        <f>IF(AND(Inputs!$CO251=0,BG$3&gt;=Inputs!$CM251),1,IF(AND(BG$3&gt;=Inputs!$CM251,BG$3&lt;Inputs!$CN251),1,IF(AND(BG$3=Inputs!$CN251,BG$3=Inputs!$CO251),1,IF(OR(AND(BG$3=Inputs!$CN251+1,Inputs!$CN251=Inputs!$CO251),AND(BG$3=Inputs!$CN251+2,Inputs!$CN251=Inputs!$CO251)),0,IF(BG$3=Inputs!$CN251,0.8,IF(BG$3=Inputs!$CN251+1,0.6,IF(BG$3=Inputs!$CN251+2,0.4,IF(BG$3=Inputs!$CO251,0.2,IF(AND(BG$3&gt;=Inputs!$CL251,BG$3&lt;Inputs!$CM251),(BG$3-Inputs!$CL251+1)/(Inputs!$AI251+1),0)))))))))</f>
        <v>0</v>
      </c>
      <c r="BH253" s="27">
        <f>IF(AND(Inputs!$CO251=0,BH$3&gt;=Inputs!$CM251),1,IF(AND(BH$3&gt;=Inputs!$CM251,BH$3&lt;Inputs!$CN251),1,IF(AND(BH$3=Inputs!$CN251,BH$3=Inputs!$CO251),1,IF(OR(AND(BH$3=Inputs!$CN251+1,Inputs!$CN251=Inputs!$CO251),AND(BH$3=Inputs!$CN251+2,Inputs!$CN251=Inputs!$CO251)),0,IF(BH$3=Inputs!$CN251,0.8,IF(BH$3=Inputs!$CN251+1,0.6,IF(BH$3=Inputs!$CN251+2,0.4,IF(BH$3=Inputs!$CO251,0.2,IF(AND(BH$3&gt;=Inputs!$CL251,BH$3&lt;Inputs!$CM251),(BH$3-Inputs!$CL251+1)/(Inputs!$AI251+1),0)))))))))</f>
        <v>0</v>
      </c>
      <c r="BI253" s="27">
        <f>IF(AND(Inputs!$CO251=0,BI$3&gt;=Inputs!$CM251),1,IF(AND(BI$3&gt;=Inputs!$CM251,BI$3&lt;Inputs!$CN251),1,IF(AND(BI$3=Inputs!$CN251,BI$3=Inputs!$CO251),1,IF(OR(AND(BI$3=Inputs!$CN251+1,Inputs!$CN251=Inputs!$CO251),AND(BI$3=Inputs!$CN251+2,Inputs!$CN251=Inputs!$CO251)),0,IF(BI$3=Inputs!$CN251,0.8,IF(BI$3=Inputs!$CN251+1,0.6,IF(BI$3=Inputs!$CN251+2,0.4,IF(BI$3=Inputs!$CO251,0.2,IF(AND(BI$3&gt;=Inputs!$CL251,BI$3&lt;Inputs!$CM251),(BI$3-Inputs!$CL251+1)/(Inputs!$AI251+1),0)))))))))</f>
        <v>0</v>
      </c>
      <c r="BJ253" s="27">
        <f>IF(AND(Inputs!$CO251=0,BJ$3&gt;=Inputs!$CM251),1,IF(AND(BJ$3&gt;=Inputs!$CM251,BJ$3&lt;Inputs!$CN251),1,IF(AND(BJ$3=Inputs!$CN251,BJ$3=Inputs!$CO251),1,IF(OR(AND(BJ$3=Inputs!$CN251+1,Inputs!$CN251=Inputs!$CO251),AND(BJ$3=Inputs!$CN251+2,Inputs!$CN251=Inputs!$CO251)),0,IF(BJ$3=Inputs!$CN251,0.8,IF(BJ$3=Inputs!$CN251+1,0.6,IF(BJ$3=Inputs!$CN251+2,0.4,IF(BJ$3=Inputs!$CO251,0.2,IF(AND(BJ$3&gt;=Inputs!$CL251,BJ$3&lt;Inputs!$CM251),(BJ$3-Inputs!$CL251+1)/(Inputs!$AI251+1),0)))))))))</f>
        <v>0</v>
      </c>
      <c r="BK253" s="27">
        <f>IF(AND(Inputs!$CO251=0,BK$3&gt;=Inputs!$CM251),1,IF(AND(BK$3&gt;=Inputs!$CM251,BK$3&lt;Inputs!$CN251),1,IF(AND(BK$3=Inputs!$CN251,BK$3=Inputs!$CO251),1,IF(OR(AND(BK$3=Inputs!$CN251+1,Inputs!$CN251=Inputs!$CO251),AND(BK$3=Inputs!$CN251+2,Inputs!$CN251=Inputs!$CO251)),0,IF(BK$3=Inputs!$CN251,0.8,IF(BK$3=Inputs!$CN251+1,0.6,IF(BK$3=Inputs!$CN251+2,0.4,IF(BK$3=Inputs!$CO251,0.2,IF(AND(BK$3&gt;=Inputs!$CL251,BK$3&lt;Inputs!$CM251),(BK$3-Inputs!$CL251+1)/(Inputs!$AI251+1),0)))))))))</f>
        <v>0</v>
      </c>
      <c r="BL253" s="27">
        <f>IF(AND(Inputs!$CO251=0,BL$3&gt;=Inputs!$CM251),1,IF(AND(BL$3&gt;=Inputs!$CM251,BL$3&lt;Inputs!$CN251),1,IF(AND(BL$3=Inputs!$CN251,BL$3=Inputs!$CO251),1,IF(OR(AND(BL$3=Inputs!$CN251+1,Inputs!$CN251=Inputs!$CO251),AND(BL$3=Inputs!$CN251+2,Inputs!$CN251=Inputs!$CO251)),0,IF(BL$3=Inputs!$CN251,0.8,IF(BL$3=Inputs!$CN251+1,0.6,IF(BL$3=Inputs!$CN251+2,0.4,IF(BL$3=Inputs!$CO251,0.2,IF(AND(BL$3&gt;=Inputs!$CL251,BL$3&lt;Inputs!$CM251),(BL$3-Inputs!$CL251+1)/(Inputs!$AI251+1),0)))))))))</f>
        <v>0</v>
      </c>
      <c r="BM253" s="27">
        <f>IF(AND(Inputs!$CO251=0,BM$3&gt;=Inputs!$CM251),1,IF(AND(BM$3&gt;=Inputs!$CM251,BM$3&lt;Inputs!$CN251),1,IF(AND(BM$3=Inputs!$CN251,BM$3=Inputs!$CO251),1,IF(OR(AND(BM$3=Inputs!$CN251+1,Inputs!$CN251=Inputs!$CO251),AND(BM$3=Inputs!$CN251+2,Inputs!$CN251=Inputs!$CO251)),0,IF(BM$3=Inputs!$CN251,0.8,IF(BM$3=Inputs!$CN251+1,0.6,IF(BM$3=Inputs!$CN251+2,0.4,IF(BM$3=Inputs!$CO251,0.2,IF(AND(BM$3&gt;=Inputs!$CL251,BM$3&lt;Inputs!$CM251),(BM$3-Inputs!$CL251+1)/(Inputs!$AI251+1),0)))))))))</f>
        <v>0</v>
      </c>
    </row>
    <row r="254" spans="1:65">
      <c r="A254" s="7" t="str">
        <f>IF(Inputs!A252="","",Inputs!A252)</f>
        <v/>
      </c>
      <c r="B254" t="str">
        <f>IF(Inputs!B252="","",Inputs!B252)</f>
        <v/>
      </c>
      <c r="C254" s="292"/>
      <c r="D254" s="292"/>
      <c r="E254" s="292"/>
      <c r="F254" s="292"/>
      <c r="G254" s="292"/>
      <c r="H254" s="292"/>
      <c r="I254" s="292"/>
      <c r="J254" s="292"/>
      <c r="K254" s="292"/>
      <c r="L254" s="292"/>
      <c r="M254" s="292"/>
      <c r="N254" s="292"/>
      <c r="O254" s="292"/>
      <c r="P254" s="292"/>
      <c r="Q254" s="292"/>
      <c r="R254" s="292"/>
      <c r="S254" s="292"/>
      <c r="T254" s="292"/>
      <c r="U254" s="292"/>
      <c r="V254" s="292"/>
      <c r="W254" s="292"/>
      <c r="X254" s="292"/>
      <c r="Y254" s="292"/>
      <c r="Z254" s="292"/>
      <c r="AA254" s="292"/>
      <c r="AB254" s="292"/>
      <c r="AC254" s="292"/>
      <c r="AD254" s="292"/>
      <c r="AE254" s="292"/>
      <c r="AF254" s="292"/>
      <c r="AG254" s="50">
        <f t="shared" si="9"/>
        <v>0</v>
      </c>
      <c r="AH254" s="42">
        <f t="shared" si="8"/>
        <v>0</v>
      </c>
      <c r="AJ254" s="27">
        <f>IF(AND(Inputs!$CO252=0,AJ$3&gt;=Inputs!$CM252),1,IF(AND(AJ$3&gt;=Inputs!$CM252,AJ$3&lt;Inputs!$CN252),1,IF(AND(AJ$3=Inputs!$CN252,AJ$3=Inputs!$CO252),1,IF(OR(AND(AJ$3=Inputs!$CN252+1,Inputs!$CN252=Inputs!$CO252),AND(AJ$3=Inputs!$CN252+2,Inputs!$CN252=Inputs!$CO252)),0,IF(AJ$3=Inputs!$CN252,0.8,IF(AJ$3=Inputs!$CN252+1,0.6,IF(AJ$3=Inputs!$CN252+2,0.4,IF(AJ$3=Inputs!$CO252,0.2,IF(AND(AJ$3&gt;=Inputs!$CL252,AJ$3&lt;Inputs!$CM252),(AJ$3-Inputs!$CL252+1)/(Inputs!$AI252+1),0)))))))))</f>
        <v>0</v>
      </c>
      <c r="AK254" s="27">
        <f>IF(AND(Inputs!$CO252=0,AK$3&gt;=Inputs!$CM252),1,IF(AND(AK$3&gt;=Inputs!$CM252,AK$3&lt;Inputs!$CN252),1,IF(AND(AK$3=Inputs!$CN252,AK$3=Inputs!$CO252),1,IF(OR(AND(AK$3=Inputs!$CN252+1,Inputs!$CN252=Inputs!$CO252),AND(AK$3=Inputs!$CN252+2,Inputs!$CN252=Inputs!$CO252)),0,IF(AK$3=Inputs!$CN252,0.8,IF(AK$3=Inputs!$CN252+1,0.6,IF(AK$3=Inputs!$CN252+2,0.4,IF(AK$3=Inputs!$CO252,0.2,IF(AND(AK$3&gt;=Inputs!$CL252,AK$3&lt;Inputs!$CM252),(AK$3-Inputs!$CL252+1)/(Inputs!$AI252+1),0)))))))))</f>
        <v>0</v>
      </c>
      <c r="AL254" s="27">
        <f>IF(AND(Inputs!$CO252=0,AL$3&gt;=Inputs!$CM252),1,IF(AND(AL$3&gt;=Inputs!$CM252,AL$3&lt;Inputs!$CN252),1,IF(AND(AL$3=Inputs!$CN252,AL$3=Inputs!$CO252),1,IF(OR(AND(AL$3=Inputs!$CN252+1,Inputs!$CN252=Inputs!$CO252),AND(AL$3=Inputs!$CN252+2,Inputs!$CN252=Inputs!$CO252)),0,IF(AL$3=Inputs!$CN252,0.8,IF(AL$3=Inputs!$CN252+1,0.6,IF(AL$3=Inputs!$CN252+2,0.4,IF(AL$3=Inputs!$CO252,0.2,IF(AND(AL$3&gt;=Inputs!$CL252,AL$3&lt;Inputs!$CM252),(AL$3-Inputs!$CL252+1)/(Inputs!$AI252+1),0)))))))))</f>
        <v>0</v>
      </c>
      <c r="AM254" s="27">
        <f>IF(AND(Inputs!$CO252=0,AM$3&gt;=Inputs!$CM252),1,IF(AND(AM$3&gt;=Inputs!$CM252,AM$3&lt;Inputs!$CN252),1,IF(AND(AM$3=Inputs!$CN252,AM$3=Inputs!$CO252),1,IF(OR(AND(AM$3=Inputs!$CN252+1,Inputs!$CN252=Inputs!$CO252),AND(AM$3=Inputs!$CN252+2,Inputs!$CN252=Inputs!$CO252)),0,IF(AM$3=Inputs!$CN252,0.8,IF(AM$3=Inputs!$CN252+1,0.6,IF(AM$3=Inputs!$CN252+2,0.4,IF(AM$3=Inputs!$CO252,0.2,IF(AND(AM$3&gt;=Inputs!$CL252,AM$3&lt;Inputs!$CM252),(AM$3-Inputs!$CL252+1)/(Inputs!$AI252+1),0)))))))))</f>
        <v>0</v>
      </c>
      <c r="AN254" s="27">
        <f>IF(AND(Inputs!$CO252=0,AN$3&gt;=Inputs!$CM252),1,IF(AND(AN$3&gt;=Inputs!$CM252,AN$3&lt;Inputs!$CN252),1,IF(AND(AN$3=Inputs!$CN252,AN$3=Inputs!$CO252),1,IF(OR(AND(AN$3=Inputs!$CN252+1,Inputs!$CN252=Inputs!$CO252),AND(AN$3=Inputs!$CN252+2,Inputs!$CN252=Inputs!$CO252)),0,IF(AN$3=Inputs!$CN252,0.8,IF(AN$3=Inputs!$CN252+1,0.6,IF(AN$3=Inputs!$CN252+2,0.4,IF(AN$3=Inputs!$CO252,0.2,IF(AND(AN$3&gt;=Inputs!$CL252,AN$3&lt;Inputs!$CM252),(AN$3-Inputs!$CL252+1)/(Inputs!$AI252+1),0)))))))))</f>
        <v>0</v>
      </c>
      <c r="AO254" s="27">
        <f>IF(AND(Inputs!$CO252=0,AO$3&gt;=Inputs!$CM252),1,IF(AND(AO$3&gt;=Inputs!$CM252,AO$3&lt;Inputs!$CN252),1,IF(AND(AO$3=Inputs!$CN252,AO$3=Inputs!$CO252),1,IF(OR(AND(AO$3=Inputs!$CN252+1,Inputs!$CN252=Inputs!$CO252),AND(AO$3=Inputs!$CN252+2,Inputs!$CN252=Inputs!$CO252)),0,IF(AO$3=Inputs!$CN252,0.8,IF(AO$3=Inputs!$CN252+1,0.6,IF(AO$3=Inputs!$CN252+2,0.4,IF(AO$3=Inputs!$CO252,0.2,IF(AND(AO$3&gt;=Inputs!$CL252,AO$3&lt;Inputs!$CM252),(AO$3-Inputs!$CL252+1)/(Inputs!$AI252+1),0)))))))))</f>
        <v>0</v>
      </c>
      <c r="AP254" s="27">
        <f>IF(AND(Inputs!$CO252=0,AP$3&gt;=Inputs!$CM252),1,IF(AND(AP$3&gt;=Inputs!$CM252,AP$3&lt;Inputs!$CN252),1,IF(AND(AP$3=Inputs!$CN252,AP$3=Inputs!$CO252),1,IF(OR(AND(AP$3=Inputs!$CN252+1,Inputs!$CN252=Inputs!$CO252),AND(AP$3=Inputs!$CN252+2,Inputs!$CN252=Inputs!$CO252)),0,IF(AP$3=Inputs!$CN252,0.8,IF(AP$3=Inputs!$CN252+1,0.6,IF(AP$3=Inputs!$CN252+2,0.4,IF(AP$3=Inputs!$CO252,0.2,IF(AND(AP$3&gt;=Inputs!$CL252,AP$3&lt;Inputs!$CM252),(AP$3-Inputs!$CL252+1)/(Inputs!$AI252+1),0)))))))))</f>
        <v>0</v>
      </c>
      <c r="AQ254" s="27">
        <f>IF(AND(Inputs!$CO252=0,AQ$3&gt;=Inputs!$CM252),1,IF(AND(AQ$3&gt;=Inputs!$CM252,AQ$3&lt;Inputs!$CN252),1,IF(AND(AQ$3=Inputs!$CN252,AQ$3=Inputs!$CO252),1,IF(OR(AND(AQ$3=Inputs!$CN252+1,Inputs!$CN252=Inputs!$CO252),AND(AQ$3=Inputs!$CN252+2,Inputs!$CN252=Inputs!$CO252)),0,IF(AQ$3=Inputs!$CN252,0.8,IF(AQ$3=Inputs!$CN252+1,0.6,IF(AQ$3=Inputs!$CN252+2,0.4,IF(AQ$3=Inputs!$CO252,0.2,IF(AND(AQ$3&gt;=Inputs!$CL252,AQ$3&lt;Inputs!$CM252),(AQ$3-Inputs!$CL252+1)/(Inputs!$AI252+1),0)))))))))</f>
        <v>0</v>
      </c>
      <c r="AR254" s="27">
        <f>IF(AND(Inputs!$CO252=0,AR$3&gt;=Inputs!$CM252),1,IF(AND(AR$3&gt;=Inputs!$CM252,AR$3&lt;Inputs!$CN252),1,IF(AND(AR$3=Inputs!$CN252,AR$3=Inputs!$CO252),1,IF(OR(AND(AR$3=Inputs!$CN252+1,Inputs!$CN252=Inputs!$CO252),AND(AR$3=Inputs!$CN252+2,Inputs!$CN252=Inputs!$CO252)),0,IF(AR$3=Inputs!$CN252,0.8,IF(AR$3=Inputs!$CN252+1,0.6,IF(AR$3=Inputs!$CN252+2,0.4,IF(AR$3=Inputs!$CO252,0.2,IF(AND(AR$3&gt;=Inputs!$CL252,AR$3&lt;Inputs!$CM252),(AR$3-Inputs!$CL252+1)/(Inputs!$AI252+1),0)))))))))</f>
        <v>0</v>
      </c>
      <c r="AS254" s="27">
        <f>IF(AND(Inputs!$CO252=0,AS$3&gt;=Inputs!$CM252),1,IF(AND(AS$3&gt;=Inputs!$CM252,AS$3&lt;Inputs!$CN252),1,IF(AND(AS$3=Inputs!$CN252,AS$3=Inputs!$CO252),1,IF(OR(AND(AS$3=Inputs!$CN252+1,Inputs!$CN252=Inputs!$CO252),AND(AS$3=Inputs!$CN252+2,Inputs!$CN252=Inputs!$CO252)),0,IF(AS$3=Inputs!$CN252,0.8,IF(AS$3=Inputs!$CN252+1,0.6,IF(AS$3=Inputs!$CN252+2,0.4,IF(AS$3=Inputs!$CO252,0.2,IF(AND(AS$3&gt;=Inputs!$CL252,AS$3&lt;Inputs!$CM252),(AS$3-Inputs!$CL252+1)/(Inputs!$AI252+1),0)))))))))</f>
        <v>0</v>
      </c>
      <c r="AT254" s="27">
        <f>IF(AND(Inputs!$CO252=0,AT$3&gt;=Inputs!$CM252),1,IF(AND(AT$3&gt;=Inputs!$CM252,AT$3&lt;Inputs!$CN252),1,IF(AND(AT$3=Inputs!$CN252,AT$3=Inputs!$CO252),1,IF(OR(AND(AT$3=Inputs!$CN252+1,Inputs!$CN252=Inputs!$CO252),AND(AT$3=Inputs!$CN252+2,Inputs!$CN252=Inputs!$CO252)),0,IF(AT$3=Inputs!$CN252,0.8,IF(AT$3=Inputs!$CN252+1,0.6,IF(AT$3=Inputs!$CN252+2,0.4,IF(AT$3=Inputs!$CO252,0.2,IF(AND(AT$3&gt;=Inputs!$CL252,AT$3&lt;Inputs!$CM252),(AT$3-Inputs!$CL252+1)/(Inputs!$AI252+1),0)))))))))</f>
        <v>0</v>
      </c>
      <c r="AU254" s="27">
        <f>IF(AND(Inputs!$CO252=0,AU$3&gt;=Inputs!$CM252),1,IF(AND(AU$3&gt;=Inputs!$CM252,AU$3&lt;Inputs!$CN252),1,IF(AND(AU$3=Inputs!$CN252,AU$3=Inputs!$CO252),1,IF(OR(AND(AU$3=Inputs!$CN252+1,Inputs!$CN252=Inputs!$CO252),AND(AU$3=Inputs!$CN252+2,Inputs!$CN252=Inputs!$CO252)),0,IF(AU$3=Inputs!$CN252,0.8,IF(AU$3=Inputs!$CN252+1,0.6,IF(AU$3=Inputs!$CN252+2,0.4,IF(AU$3=Inputs!$CO252,0.2,IF(AND(AU$3&gt;=Inputs!$CL252,AU$3&lt;Inputs!$CM252),(AU$3-Inputs!$CL252+1)/(Inputs!$AI252+1),0)))))))))</f>
        <v>0</v>
      </c>
      <c r="AV254" s="27">
        <f>IF(AND(Inputs!$CO252=0,AV$3&gt;=Inputs!$CM252),1,IF(AND(AV$3&gt;=Inputs!$CM252,AV$3&lt;Inputs!$CN252),1,IF(AND(AV$3=Inputs!$CN252,AV$3=Inputs!$CO252),1,IF(OR(AND(AV$3=Inputs!$CN252+1,Inputs!$CN252=Inputs!$CO252),AND(AV$3=Inputs!$CN252+2,Inputs!$CN252=Inputs!$CO252)),0,IF(AV$3=Inputs!$CN252,0.8,IF(AV$3=Inputs!$CN252+1,0.6,IF(AV$3=Inputs!$CN252+2,0.4,IF(AV$3=Inputs!$CO252,0.2,IF(AND(AV$3&gt;=Inputs!$CL252,AV$3&lt;Inputs!$CM252),(AV$3-Inputs!$CL252+1)/(Inputs!$AI252+1),0)))))))))</f>
        <v>0</v>
      </c>
      <c r="AW254" s="27">
        <f>IF(AND(Inputs!$CO252=0,AW$3&gt;=Inputs!$CM252),1,IF(AND(AW$3&gt;=Inputs!$CM252,AW$3&lt;Inputs!$CN252),1,IF(AND(AW$3=Inputs!$CN252,AW$3=Inputs!$CO252),1,IF(OR(AND(AW$3=Inputs!$CN252+1,Inputs!$CN252=Inputs!$CO252),AND(AW$3=Inputs!$CN252+2,Inputs!$CN252=Inputs!$CO252)),0,IF(AW$3=Inputs!$CN252,0.8,IF(AW$3=Inputs!$CN252+1,0.6,IF(AW$3=Inputs!$CN252+2,0.4,IF(AW$3=Inputs!$CO252,0.2,IF(AND(AW$3&gt;=Inputs!$CL252,AW$3&lt;Inputs!$CM252),(AW$3-Inputs!$CL252+1)/(Inputs!$AI252+1),0)))))))))</f>
        <v>0</v>
      </c>
      <c r="AX254" s="27">
        <f>IF(AND(Inputs!$CO252=0,AX$3&gt;=Inputs!$CM252),1,IF(AND(AX$3&gt;=Inputs!$CM252,AX$3&lt;Inputs!$CN252),1,IF(AND(AX$3=Inputs!$CN252,AX$3=Inputs!$CO252),1,IF(OR(AND(AX$3=Inputs!$CN252+1,Inputs!$CN252=Inputs!$CO252),AND(AX$3=Inputs!$CN252+2,Inputs!$CN252=Inputs!$CO252)),0,IF(AX$3=Inputs!$CN252,0.8,IF(AX$3=Inputs!$CN252+1,0.6,IF(AX$3=Inputs!$CN252+2,0.4,IF(AX$3=Inputs!$CO252,0.2,IF(AND(AX$3&gt;=Inputs!$CL252,AX$3&lt;Inputs!$CM252),(AX$3-Inputs!$CL252+1)/(Inputs!$AI252+1),0)))))))))</f>
        <v>0</v>
      </c>
      <c r="AY254" s="27">
        <f>IF(AND(Inputs!$CO252=0,AY$3&gt;=Inputs!$CM252),1,IF(AND(AY$3&gt;=Inputs!$CM252,AY$3&lt;Inputs!$CN252),1,IF(AND(AY$3=Inputs!$CN252,AY$3=Inputs!$CO252),1,IF(OR(AND(AY$3=Inputs!$CN252+1,Inputs!$CN252=Inputs!$CO252),AND(AY$3=Inputs!$CN252+2,Inputs!$CN252=Inputs!$CO252)),0,IF(AY$3=Inputs!$CN252,0.8,IF(AY$3=Inputs!$CN252+1,0.6,IF(AY$3=Inputs!$CN252+2,0.4,IF(AY$3=Inputs!$CO252,0.2,IF(AND(AY$3&gt;=Inputs!$CL252,AY$3&lt;Inputs!$CM252),(AY$3-Inputs!$CL252+1)/(Inputs!$AI252+1),0)))))))))</f>
        <v>0</v>
      </c>
      <c r="AZ254" s="27">
        <f>IF(AND(Inputs!$CO252=0,AZ$3&gt;=Inputs!$CM252),1,IF(AND(AZ$3&gt;=Inputs!$CM252,AZ$3&lt;Inputs!$CN252),1,IF(AND(AZ$3=Inputs!$CN252,AZ$3=Inputs!$CO252),1,IF(OR(AND(AZ$3=Inputs!$CN252+1,Inputs!$CN252=Inputs!$CO252),AND(AZ$3=Inputs!$CN252+2,Inputs!$CN252=Inputs!$CO252)),0,IF(AZ$3=Inputs!$CN252,0.8,IF(AZ$3=Inputs!$CN252+1,0.6,IF(AZ$3=Inputs!$CN252+2,0.4,IF(AZ$3=Inputs!$CO252,0.2,IF(AND(AZ$3&gt;=Inputs!$CL252,AZ$3&lt;Inputs!$CM252),(AZ$3-Inputs!$CL252+1)/(Inputs!$AI252+1),0)))))))))</f>
        <v>0</v>
      </c>
      <c r="BA254" s="27">
        <f>IF(AND(Inputs!$CO252=0,BA$3&gt;=Inputs!$CM252),1,IF(AND(BA$3&gt;=Inputs!$CM252,BA$3&lt;Inputs!$CN252),1,IF(AND(BA$3=Inputs!$CN252,BA$3=Inputs!$CO252),1,IF(OR(AND(BA$3=Inputs!$CN252+1,Inputs!$CN252=Inputs!$CO252),AND(BA$3=Inputs!$CN252+2,Inputs!$CN252=Inputs!$CO252)),0,IF(BA$3=Inputs!$CN252,0.8,IF(BA$3=Inputs!$CN252+1,0.6,IF(BA$3=Inputs!$CN252+2,0.4,IF(BA$3=Inputs!$CO252,0.2,IF(AND(BA$3&gt;=Inputs!$CL252,BA$3&lt;Inputs!$CM252),(BA$3-Inputs!$CL252+1)/(Inputs!$AI252+1),0)))))))))</f>
        <v>0</v>
      </c>
      <c r="BB254" s="27">
        <f>IF(AND(Inputs!$CO252=0,BB$3&gt;=Inputs!$CM252),1,IF(AND(BB$3&gt;=Inputs!$CM252,BB$3&lt;Inputs!$CN252),1,IF(AND(BB$3=Inputs!$CN252,BB$3=Inputs!$CO252),1,IF(OR(AND(BB$3=Inputs!$CN252+1,Inputs!$CN252=Inputs!$CO252),AND(BB$3=Inputs!$CN252+2,Inputs!$CN252=Inputs!$CO252)),0,IF(BB$3=Inputs!$CN252,0.8,IF(BB$3=Inputs!$CN252+1,0.6,IF(BB$3=Inputs!$CN252+2,0.4,IF(BB$3=Inputs!$CO252,0.2,IF(AND(BB$3&gt;=Inputs!$CL252,BB$3&lt;Inputs!$CM252),(BB$3-Inputs!$CL252+1)/(Inputs!$AI252+1),0)))))))))</f>
        <v>0</v>
      </c>
      <c r="BC254" s="27">
        <f>IF(AND(Inputs!$CO252=0,BC$3&gt;=Inputs!$CM252),1,IF(AND(BC$3&gt;=Inputs!$CM252,BC$3&lt;Inputs!$CN252),1,IF(AND(BC$3=Inputs!$CN252,BC$3=Inputs!$CO252),1,IF(OR(AND(BC$3=Inputs!$CN252+1,Inputs!$CN252=Inputs!$CO252),AND(BC$3=Inputs!$CN252+2,Inputs!$CN252=Inputs!$CO252)),0,IF(BC$3=Inputs!$CN252,0.8,IF(BC$3=Inputs!$CN252+1,0.6,IF(BC$3=Inputs!$CN252+2,0.4,IF(BC$3=Inputs!$CO252,0.2,IF(AND(BC$3&gt;=Inputs!$CL252,BC$3&lt;Inputs!$CM252),(BC$3-Inputs!$CL252+1)/(Inputs!$AI252+1),0)))))))))</f>
        <v>0</v>
      </c>
      <c r="BD254" s="27">
        <f>IF(AND(Inputs!$CO252=0,BD$3&gt;=Inputs!$CM252),1,IF(AND(BD$3&gt;=Inputs!$CM252,BD$3&lt;Inputs!$CN252),1,IF(AND(BD$3=Inputs!$CN252,BD$3=Inputs!$CO252),1,IF(OR(AND(BD$3=Inputs!$CN252+1,Inputs!$CN252=Inputs!$CO252),AND(BD$3=Inputs!$CN252+2,Inputs!$CN252=Inputs!$CO252)),0,IF(BD$3=Inputs!$CN252,0.8,IF(BD$3=Inputs!$CN252+1,0.6,IF(BD$3=Inputs!$CN252+2,0.4,IF(BD$3=Inputs!$CO252,0.2,IF(AND(BD$3&gt;=Inputs!$CL252,BD$3&lt;Inputs!$CM252),(BD$3-Inputs!$CL252+1)/(Inputs!$AI252+1),0)))))))))</f>
        <v>0</v>
      </c>
      <c r="BE254" s="27">
        <f>IF(AND(Inputs!$CO252=0,BE$3&gt;=Inputs!$CM252),1,IF(AND(BE$3&gt;=Inputs!$CM252,BE$3&lt;Inputs!$CN252),1,IF(AND(BE$3=Inputs!$CN252,BE$3=Inputs!$CO252),1,IF(OR(AND(BE$3=Inputs!$CN252+1,Inputs!$CN252=Inputs!$CO252),AND(BE$3=Inputs!$CN252+2,Inputs!$CN252=Inputs!$CO252)),0,IF(BE$3=Inputs!$CN252,0.8,IF(BE$3=Inputs!$CN252+1,0.6,IF(BE$3=Inputs!$CN252+2,0.4,IF(BE$3=Inputs!$CO252,0.2,IF(AND(BE$3&gt;=Inputs!$CL252,BE$3&lt;Inputs!$CM252),(BE$3-Inputs!$CL252+1)/(Inputs!$AI252+1),0)))))))))</f>
        <v>0</v>
      </c>
      <c r="BF254" s="27">
        <f>IF(AND(Inputs!$CO252=0,BF$3&gt;=Inputs!$CM252),1,IF(AND(BF$3&gt;=Inputs!$CM252,BF$3&lt;Inputs!$CN252),1,IF(AND(BF$3=Inputs!$CN252,BF$3=Inputs!$CO252),1,IF(OR(AND(BF$3=Inputs!$CN252+1,Inputs!$CN252=Inputs!$CO252),AND(BF$3=Inputs!$CN252+2,Inputs!$CN252=Inputs!$CO252)),0,IF(BF$3=Inputs!$CN252,0.8,IF(BF$3=Inputs!$CN252+1,0.6,IF(BF$3=Inputs!$CN252+2,0.4,IF(BF$3=Inputs!$CO252,0.2,IF(AND(BF$3&gt;=Inputs!$CL252,BF$3&lt;Inputs!$CM252),(BF$3-Inputs!$CL252+1)/(Inputs!$AI252+1),0)))))))))</f>
        <v>0</v>
      </c>
      <c r="BG254" s="27">
        <f>IF(AND(Inputs!$CO252=0,BG$3&gt;=Inputs!$CM252),1,IF(AND(BG$3&gt;=Inputs!$CM252,BG$3&lt;Inputs!$CN252),1,IF(AND(BG$3=Inputs!$CN252,BG$3=Inputs!$CO252),1,IF(OR(AND(BG$3=Inputs!$CN252+1,Inputs!$CN252=Inputs!$CO252),AND(BG$3=Inputs!$CN252+2,Inputs!$CN252=Inputs!$CO252)),0,IF(BG$3=Inputs!$CN252,0.8,IF(BG$3=Inputs!$CN252+1,0.6,IF(BG$3=Inputs!$CN252+2,0.4,IF(BG$3=Inputs!$CO252,0.2,IF(AND(BG$3&gt;=Inputs!$CL252,BG$3&lt;Inputs!$CM252),(BG$3-Inputs!$CL252+1)/(Inputs!$AI252+1),0)))))))))</f>
        <v>0</v>
      </c>
      <c r="BH254" s="27">
        <f>IF(AND(Inputs!$CO252=0,BH$3&gt;=Inputs!$CM252),1,IF(AND(BH$3&gt;=Inputs!$CM252,BH$3&lt;Inputs!$CN252),1,IF(AND(BH$3=Inputs!$CN252,BH$3=Inputs!$CO252),1,IF(OR(AND(BH$3=Inputs!$CN252+1,Inputs!$CN252=Inputs!$CO252),AND(BH$3=Inputs!$CN252+2,Inputs!$CN252=Inputs!$CO252)),0,IF(BH$3=Inputs!$CN252,0.8,IF(BH$3=Inputs!$CN252+1,0.6,IF(BH$3=Inputs!$CN252+2,0.4,IF(BH$3=Inputs!$CO252,0.2,IF(AND(BH$3&gt;=Inputs!$CL252,BH$3&lt;Inputs!$CM252),(BH$3-Inputs!$CL252+1)/(Inputs!$AI252+1),0)))))))))</f>
        <v>0</v>
      </c>
      <c r="BI254" s="27">
        <f>IF(AND(Inputs!$CO252=0,BI$3&gt;=Inputs!$CM252),1,IF(AND(BI$3&gt;=Inputs!$CM252,BI$3&lt;Inputs!$CN252),1,IF(AND(BI$3=Inputs!$CN252,BI$3=Inputs!$CO252),1,IF(OR(AND(BI$3=Inputs!$CN252+1,Inputs!$CN252=Inputs!$CO252),AND(BI$3=Inputs!$CN252+2,Inputs!$CN252=Inputs!$CO252)),0,IF(BI$3=Inputs!$CN252,0.8,IF(BI$3=Inputs!$CN252+1,0.6,IF(BI$3=Inputs!$CN252+2,0.4,IF(BI$3=Inputs!$CO252,0.2,IF(AND(BI$3&gt;=Inputs!$CL252,BI$3&lt;Inputs!$CM252),(BI$3-Inputs!$CL252+1)/(Inputs!$AI252+1),0)))))))))</f>
        <v>0</v>
      </c>
      <c r="BJ254" s="27">
        <f>IF(AND(Inputs!$CO252=0,BJ$3&gt;=Inputs!$CM252),1,IF(AND(BJ$3&gt;=Inputs!$CM252,BJ$3&lt;Inputs!$CN252),1,IF(AND(BJ$3=Inputs!$CN252,BJ$3=Inputs!$CO252),1,IF(OR(AND(BJ$3=Inputs!$CN252+1,Inputs!$CN252=Inputs!$CO252),AND(BJ$3=Inputs!$CN252+2,Inputs!$CN252=Inputs!$CO252)),0,IF(BJ$3=Inputs!$CN252,0.8,IF(BJ$3=Inputs!$CN252+1,0.6,IF(BJ$3=Inputs!$CN252+2,0.4,IF(BJ$3=Inputs!$CO252,0.2,IF(AND(BJ$3&gt;=Inputs!$CL252,BJ$3&lt;Inputs!$CM252),(BJ$3-Inputs!$CL252+1)/(Inputs!$AI252+1),0)))))))))</f>
        <v>0</v>
      </c>
      <c r="BK254" s="27">
        <f>IF(AND(Inputs!$CO252=0,BK$3&gt;=Inputs!$CM252),1,IF(AND(BK$3&gt;=Inputs!$CM252,BK$3&lt;Inputs!$CN252),1,IF(AND(BK$3=Inputs!$CN252,BK$3=Inputs!$CO252),1,IF(OR(AND(BK$3=Inputs!$CN252+1,Inputs!$CN252=Inputs!$CO252),AND(BK$3=Inputs!$CN252+2,Inputs!$CN252=Inputs!$CO252)),0,IF(BK$3=Inputs!$CN252,0.8,IF(BK$3=Inputs!$CN252+1,0.6,IF(BK$3=Inputs!$CN252+2,0.4,IF(BK$3=Inputs!$CO252,0.2,IF(AND(BK$3&gt;=Inputs!$CL252,BK$3&lt;Inputs!$CM252),(BK$3-Inputs!$CL252+1)/(Inputs!$AI252+1),0)))))))))</f>
        <v>0</v>
      </c>
      <c r="BL254" s="27">
        <f>IF(AND(Inputs!$CO252=0,BL$3&gt;=Inputs!$CM252),1,IF(AND(BL$3&gt;=Inputs!$CM252,BL$3&lt;Inputs!$CN252),1,IF(AND(BL$3=Inputs!$CN252,BL$3=Inputs!$CO252),1,IF(OR(AND(BL$3=Inputs!$CN252+1,Inputs!$CN252=Inputs!$CO252),AND(BL$3=Inputs!$CN252+2,Inputs!$CN252=Inputs!$CO252)),0,IF(BL$3=Inputs!$CN252,0.8,IF(BL$3=Inputs!$CN252+1,0.6,IF(BL$3=Inputs!$CN252+2,0.4,IF(BL$3=Inputs!$CO252,0.2,IF(AND(BL$3&gt;=Inputs!$CL252,BL$3&lt;Inputs!$CM252),(BL$3-Inputs!$CL252+1)/(Inputs!$AI252+1),0)))))))))</f>
        <v>0</v>
      </c>
      <c r="BM254" s="27">
        <f>IF(AND(Inputs!$CO252=0,BM$3&gt;=Inputs!$CM252),1,IF(AND(BM$3&gt;=Inputs!$CM252,BM$3&lt;Inputs!$CN252),1,IF(AND(BM$3=Inputs!$CN252,BM$3=Inputs!$CO252),1,IF(OR(AND(BM$3=Inputs!$CN252+1,Inputs!$CN252=Inputs!$CO252),AND(BM$3=Inputs!$CN252+2,Inputs!$CN252=Inputs!$CO252)),0,IF(BM$3=Inputs!$CN252,0.8,IF(BM$3=Inputs!$CN252+1,0.6,IF(BM$3=Inputs!$CN252+2,0.4,IF(BM$3=Inputs!$CO252,0.2,IF(AND(BM$3&gt;=Inputs!$CL252,BM$3&lt;Inputs!$CM252),(BM$3-Inputs!$CL252+1)/(Inputs!$AI252+1),0)))))))))</f>
        <v>0</v>
      </c>
    </row>
    <row r="255" spans="1:65">
      <c r="A255" s="7" t="str">
        <f>IF(Inputs!A253="","",Inputs!A253)</f>
        <v/>
      </c>
      <c r="B255" t="str">
        <f>IF(Inputs!B253="","",Inputs!B253)</f>
        <v/>
      </c>
      <c r="C255" s="292"/>
      <c r="D255" s="292"/>
      <c r="E255" s="292"/>
      <c r="F255" s="292"/>
      <c r="G255" s="292"/>
      <c r="H255" s="292"/>
      <c r="I255" s="292"/>
      <c r="J255" s="292"/>
      <c r="K255" s="292"/>
      <c r="L255" s="292"/>
      <c r="M255" s="292"/>
      <c r="N255" s="292"/>
      <c r="O255" s="292"/>
      <c r="P255" s="292"/>
      <c r="Q255" s="292"/>
      <c r="R255" s="292"/>
      <c r="S255" s="292"/>
      <c r="T255" s="292"/>
      <c r="U255" s="292"/>
      <c r="V255" s="292"/>
      <c r="W255" s="292"/>
      <c r="X255" s="292"/>
      <c r="Y255" s="292"/>
      <c r="Z255" s="292"/>
      <c r="AA255" s="292"/>
      <c r="AB255" s="292"/>
      <c r="AC255" s="292"/>
      <c r="AD255" s="292"/>
      <c r="AE255" s="292"/>
      <c r="AF255" s="292"/>
      <c r="AG255" s="50">
        <f t="shared" si="9"/>
        <v>0</v>
      </c>
      <c r="AH255" s="42">
        <f t="shared" si="8"/>
        <v>0</v>
      </c>
      <c r="AJ255" s="27">
        <f>IF(AND(Inputs!$CO253=0,AJ$3&gt;=Inputs!$CM253),1,IF(AND(AJ$3&gt;=Inputs!$CM253,AJ$3&lt;Inputs!$CN253),1,IF(AND(AJ$3=Inputs!$CN253,AJ$3=Inputs!$CO253),1,IF(OR(AND(AJ$3=Inputs!$CN253+1,Inputs!$CN253=Inputs!$CO253),AND(AJ$3=Inputs!$CN253+2,Inputs!$CN253=Inputs!$CO253)),0,IF(AJ$3=Inputs!$CN253,0.8,IF(AJ$3=Inputs!$CN253+1,0.6,IF(AJ$3=Inputs!$CN253+2,0.4,IF(AJ$3=Inputs!$CO253,0.2,IF(AND(AJ$3&gt;=Inputs!$CL253,AJ$3&lt;Inputs!$CM253),(AJ$3-Inputs!$CL253+1)/(Inputs!$AI253+1),0)))))))))</f>
        <v>0</v>
      </c>
      <c r="AK255" s="27">
        <f>IF(AND(Inputs!$CO253=0,AK$3&gt;=Inputs!$CM253),1,IF(AND(AK$3&gt;=Inputs!$CM253,AK$3&lt;Inputs!$CN253),1,IF(AND(AK$3=Inputs!$CN253,AK$3=Inputs!$CO253),1,IF(OR(AND(AK$3=Inputs!$CN253+1,Inputs!$CN253=Inputs!$CO253),AND(AK$3=Inputs!$CN253+2,Inputs!$CN253=Inputs!$CO253)),0,IF(AK$3=Inputs!$CN253,0.8,IF(AK$3=Inputs!$CN253+1,0.6,IF(AK$3=Inputs!$CN253+2,0.4,IF(AK$3=Inputs!$CO253,0.2,IF(AND(AK$3&gt;=Inputs!$CL253,AK$3&lt;Inputs!$CM253),(AK$3-Inputs!$CL253+1)/(Inputs!$AI253+1),0)))))))))</f>
        <v>0</v>
      </c>
      <c r="AL255" s="27">
        <f>IF(AND(Inputs!$CO253=0,AL$3&gt;=Inputs!$CM253),1,IF(AND(AL$3&gt;=Inputs!$CM253,AL$3&lt;Inputs!$CN253),1,IF(AND(AL$3=Inputs!$CN253,AL$3=Inputs!$CO253),1,IF(OR(AND(AL$3=Inputs!$CN253+1,Inputs!$CN253=Inputs!$CO253),AND(AL$3=Inputs!$CN253+2,Inputs!$CN253=Inputs!$CO253)),0,IF(AL$3=Inputs!$CN253,0.8,IF(AL$3=Inputs!$CN253+1,0.6,IF(AL$3=Inputs!$CN253+2,0.4,IF(AL$3=Inputs!$CO253,0.2,IF(AND(AL$3&gt;=Inputs!$CL253,AL$3&lt;Inputs!$CM253),(AL$3-Inputs!$CL253+1)/(Inputs!$AI253+1),0)))))))))</f>
        <v>0</v>
      </c>
      <c r="AM255" s="27">
        <f>IF(AND(Inputs!$CO253=0,AM$3&gt;=Inputs!$CM253),1,IF(AND(AM$3&gt;=Inputs!$CM253,AM$3&lt;Inputs!$CN253),1,IF(AND(AM$3=Inputs!$CN253,AM$3=Inputs!$CO253),1,IF(OR(AND(AM$3=Inputs!$CN253+1,Inputs!$CN253=Inputs!$CO253),AND(AM$3=Inputs!$CN253+2,Inputs!$CN253=Inputs!$CO253)),0,IF(AM$3=Inputs!$CN253,0.8,IF(AM$3=Inputs!$CN253+1,0.6,IF(AM$3=Inputs!$CN253+2,0.4,IF(AM$3=Inputs!$CO253,0.2,IF(AND(AM$3&gt;=Inputs!$CL253,AM$3&lt;Inputs!$CM253),(AM$3-Inputs!$CL253+1)/(Inputs!$AI253+1),0)))))))))</f>
        <v>0</v>
      </c>
      <c r="AN255" s="27">
        <f>IF(AND(Inputs!$CO253=0,AN$3&gt;=Inputs!$CM253),1,IF(AND(AN$3&gt;=Inputs!$CM253,AN$3&lt;Inputs!$CN253),1,IF(AND(AN$3=Inputs!$CN253,AN$3=Inputs!$CO253),1,IF(OR(AND(AN$3=Inputs!$CN253+1,Inputs!$CN253=Inputs!$CO253),AND(AN$3=Inputs!$CN253+2,Inputs!$CN253=Inputs!$CO253)),0,IF(AN$3=Inputs!$CN253,0.8,IF(AN$3=Inputs!$CN253+1,0.6,IF(AN$3=Inputs!$CN253+2,0.4,IF(AN$3=Inputs!$CO253,0.2,IF(AND(AN$3&gt;=Inputs!$CL253,AN$3&lt;Inputs!$CM253),(AN$3-Inputs!$CL253+1)/(Inputs!$AI253+1),0)))))))))</f>
        <v>0</v>
      </c>
      <c r="AO255" s="27">
        <f>IF(AND(Inputs!$CO253=0,AO$3&gt;=Inputs!$CM253),1,IF(AND(AO$3&gt;=Inputs!$CM253,AO$3&lt;Inputs!$CN253),1,IF(AND(AO$3=Inputs!$CN253,AO$3=Inputs!$CO253),1,IF(OR(AND(AO$3=Inputs!$CN253+1,Inputs!$CN253=Inputs!$CO253),AND(AO$3=Inputs!$CN253+2,Inputs!$CN253=Inputs!$CO253)),0,IF(AO$3=Inputs!$CN253,0.8,IF(AO$3=Inputs!$CN253+1,0.6,IF(AO$3=Inputs!$CN253+2,0.4,IF(AO$3=Inputs!$CO253,0.2,IF(AND(AO$3&gt;=Inputs!$CL253,AO$3&lt;Inputs!$CM253),(AO$3-Inputs!$CL253+1)/(Inputs!$AI253+1),0)))))))))</f>
        <v>0</v>
      </c>
      <c r="AP255" s="27">
        <f>IF(AND(Inputs!$CO253=0,AP$3&gt;=Inputs!$CM253),1,IF(AND(AP$3&gt;=Inputs!$CM253,AP$3&lt;Inputs!$CN253),1,IF(AND(AP$3=Inputs!$CN253,AP$3=Inputs!$CO253),1,IF(OR(AND(AP$3=Inputs!$CN253+1,Inputs!$CN253=Inputs!$CO253),AND(AP$3=Inputs!$CN253+2,Inputs!$CN253=Inputs!$CO253)),0,IF(AP$3=Inputs!$CN253,0.8,IF(AP$3=Inputs!$CN253+1,0.6,IF(AP$3=Inputs!$CN253+2,0.4,IF(AP$3=Inputs!$CO253,0.2,IF(AND(AP$3&gt;=Inputs!$CL253,AP$3&lt;Inputs!$CM253),(AP$3-Inputs!$CL253+1)/(Inputs!$AI253+1),0)))))))))</f>
        <v>0</v>
      </c>
      <c r="AQ255" s="27">
        <f>IF(AND(Inputs!$CO253=0,AQ$3&gt;=Inputs!$CM253),1,IF(AND(AQ$3&gt;=Inputs!$CM253,AQ$3&lt;Inputs!$CN253),1,IF(AND(AQ$3=Inputs!$CN253,AQ$3=Inputs!$CO253),1,IF(OR(AND(AQ$3=Inputs!$CN253+1,Inputs!$CN253=Inputs!$CO253),AND(AQ$3=Inputs!$CN253+2,Inputs!$CN253=Inputs!$CO253)),0,IF(AQ$3=Inputs!$CN253,0.8,IF(AQ$3=Inputs!$CN253+1,0.6,IF(AQ$3=Inputs!$CN253+2,0.4,IF(AQ$3=Inputs!$CO253,0.2,IF(AND(AQ$3&gt;=Inputs!$CL253,AQ$3&lt;Inputs!$CM253),(AQ$3-Inputs!$CL253+1)/(Inputs!$AI253+1),0)))))))))</f>
        <v>0</v>
      </c>
      <c r="AR255" s="27">
        <f>IF(AND(Inputs!$CO253=0,AR$3&gt;=Inputs!$CM253),1,IF(AND(AR$3&gt;=Inputs!$CM253,AR$3&lt;Inputs!$CN253),1,IF(AND(AR$3=Inputs!$CN253,AR$3=Inputs!$CO253),1,IF(OR(AND(AR$3=Inputs!$CN253+1,Inputs!$CN253=Inputs!$CO253),AND(AR$3=Inputs!$CN253+2,Inputs!$CN253=Inputs!$CO253)),0,IF(AR$3=Inputs!$CN253,0.8,IF(AR$3=Inputs!$CN253+1,0.6,IF(AR$3=Inputs!$CN253+2,0.4,IF(AR$3=Inputs!$CO253,0.2,IF(AND(AR$3&gt;=Inputs!$CL253,AR$3&lt;Inputs!$CM253),(AR$3-Inputs!$CL253+1)/(Inputs!$AI253+1),0)))))))))</f>
        <v>0</v>
      </c>
      <c r="AS255" s="27">
        <f>IF(AND(Inputs!$CO253=0,AS$3&gt;=Inputs!$CM253),1,IF(AND(AS$3&gt;=Inputs!$CM253,AS$3&lt;Inputs!$CN253),1,IF(AND(AS$3=Inputs!$CN253,AS$3=Inputs!$CO253),1,IF(OR(AND(AS$3=Inputs!$CN253+1,Inputs!$CN253=Inputs!$CO253),AND(AS$3=Inputs!$CN253+2,Inputs!$CN253=Inputs!$CO253)),0,IF(AS$3=Inputs!$CN253,0.8,IF(AS$3=Inputs!$CN253+1,0.6,IF(AS$3=Inputs!$CN253+2,0.4,IF(AS$3=Inputs!$CO253,0.2,IF(AND(AS$3&gt;=Inputs!$CL253,AS$3&lt;Inputs!$CM253),(AS$3-Inputs!$CL253+1)/(Inputs!$AI253+1),0)))))))))</f>
        <v>0</v>
      </c>
      <c r="AT255" s="27">
        <f>IF(AND(Inputs!$CO253=0,AT$3&gt;=Inputs!$CM253),1,IF(AND(AT$3&gt;=Inputs!$CM253,AT$3&lt;Inputs!$CN253),1,IF(AND(AT$3=Inputs!$CN253,AT$3=Inputs!$CO253),1,IF(OR(AND(AT$3=Inputs!$CN253+1,Inputs!$CN253=Inputs!$CO253),AND(AT$3=Inputs!$CN253+2,Inputs!$CN253=Inputs!$CO253)),0,IF(AT$3=Inputs!$CN253,0.8,IF(AT$3=Inputs!$CN253+1,0.6,IF(AT$3=Inputs!$CN253+2,0.4,IF(AT$3=Inputs!$CO253,0.2,IF(AND(AT$3&gt;=Inputs!$CL253,AT$3&lt;Inputs!$CM253),(AT$3-Inputs!$CL253+1)/(Inputs!$AI253+1),0)))))))))</f>
        <v>0</v>
      </c>
      <c r="AU255" s="27">
        <f>IF(AND(Inputs!$CO253=0,AU$3&gt;=Inputs!$CM253),1,IF(AND(AU$3&gt;=Inputs!$CM253,AU$3&lt;Inputs!$CN253),1,IF(AND(AU$3=Inputs!$CN253,AU$3=Inputs!$CO253),1,IF(OR(AND(AU$3=Inputs!$CN253+1,Inputs!$CN253=Inputs!$CO253),AND(AU$3=Inputs!$CN253+2,Inputs!$CN253=Inputs!$CO253)),0,IF(AU$3=Inputs!$CN253,0.8,IF(AU$3=Inputs!$CN253+1,0.6,IF(AU$3=Inputs!$CN253+2,0.4,IF(AU$3=Inputs!$CO253,0.2,IF(AND(AU$3&gt;=Inputs!$CL253,AU$3&lt;Inputs!$CM253),(AU$3-Inputs!$CL253+1)/(Inputs!$AI253+1),0)))))))))</f>
        <v>0</v>
      </c>
      <c r="AV255" s="27">
        <f>IF(AND(Inputs!$CO253=0,AV$3&gt;=Inputs!$CM253),1,IF(AND(AV$3&gt;=Inputs!$CM253,AV$3&lt;Inputs!$CN253),1,IF(AND(AV$3=Inputs!$CN253,AV$3=Inputs!$CO253),1,IF(OR(AND(AV$3=Inputs!$CN253+1,Inputs!$CN253=Inputs!$CO253),AND(AV$3=Inputs!$CN253+2,Inputs!$CN253=Inputs!$CO253)),0,IF(AV$3=Inputs!$CN253,0.8,IF(AV$3=Inputs!$CN253+1,0.6,IF(AV$3=Inputs!$CN253+2,0.4,IF(AV$3=Inputs!$CO253,0.2,IF(AND(AV$3&gt;=Inputs!$CL253,AV$3&lt;Inputs!$CM253),(AV$3-Inputs!$CL253+1)/(Inputs!$AI253+1),0)))))))))</f>
        <v>0</v>
      </c>
      <c r="AW255" s="27">
        <f>IF(AND(Inputs!$CO253=0,AW$3&gt;=Inputs!$CM253),1,IF(AND(AW$3&gt;=Inputs!$CM253,AW$3&lt;Inputs!$CN253),1,IF(AND(AW$3=Inputs!$CN253,AW$3=Inputs!$CO253),1,IF(OR(AND(AW$3=Inputs!$CN253+1,Inputs!$CN253=Inputs!$CO253),AND(AW$3=Inputs!$CN253+2,Inputs!$CN253=Inputs!$CO253)),0,IF(AW$3=Inputs!$CN253,0.8,IF(AW$3=Inputs!$CN253+1,0.6,IF(AW$3=Inputs!$CN253+2,0.4,IF(AW$3=Inputs!$CO253,0.2,IF(AND(AW$3&gt;=Inputs!$CL253,AW$3&lt;Inputs!$CM253),(AW$3-Inputs!$CL253+1)/(Inputs!$AI253+1),0)))))))))</f>
        <v>0</v>
      </c>
      <c r="AX255" s="27">
        <f>IF(AND(Inputs!$CO253=0,AX$3&gt;=Inputs!$CM253),1,IF(AND(AX$3&gt;=Inputs!$CM253,AX$3&lt;Inputs!$CN253),1,IF(AND(AX$3=Inputs!$CN253,AX$3=Inputs!$CO253),1,IF(OR(AND(AX$3=Inputs!$CN253+1,Inputs!$CN253=Inputs!$CO253),AND(AX$3=Inputs!$CN253+2,Inputs!$CN253=Inputs!$CO253)),0,IF(AX$3=Inputs!$CN253,0.8,IF(AX$3=Inputs!$CN253+1,0.6,IF(AX$3=Inputs!$CN253+2,0.4,IF(AX$3=Inputs!$CO253,0.2,IF(AND(AX$3&gt;=Inputs!$CL253,AX$3&lt;Inputs!$CM253),(AX$3-Inputs!$CL253+1)/(Inputs!$AI253+1),0)))))))))</f>
        <v>0</v>
      </c>
      <c r="AY255" s="27">
        <f>IF(AND(Inputs!$CO253=0,AY$3&gt;=Inputs!$CM253),1,IF(AND(AY$3&gt;=Inputs!$CM253,AY$3&lt;Inputs!$CN253),1,IF(AND(AY$3=Inputs!$CN253,AY$3=Inputs!$CO253),1,IF(OR(AND(AY$3=Inputs!$CN253+1,Inputs!$CN253=Inputs!$CO253),AND(AY$3=Inputs!$CN253+2,Inputs!$CN253=Inputs!$CO253)),0,IF(AY$3=Inputs!$CN253,0.8,IF(AY$3=Inputs!$CN253+1,0.6,IF(AY$3=Inputs!$CN253+2,0.4,IF(AY$3=Inputs!$CO253,0.2,IF(AND(AY$3&gt;=Inputs!$CL253,AY$3&lt;Inputs!$CM253),(AY$3-Inputs!$CL253+1)/(Inputs!$AI253+1),0)))))))))</f>
        <v>0</v>
      </c>
      <c r="AZ255" s="27">
        <f>IF(AND(Inputs!$CO253=0,AZ$3&gt;=Inputs!$CM253),1,IF(AND(AZ$3&gt;=Inputs!$CM253,AZ$3&lt;Inputs!$CN253),1,IF(AND(AZ$3=Inputs!$CN253,AZ$3=Inputs!$CO253),1,IF(OR(AND(AZ$3=Inputs!$CN253+1,Inputs!$CN253=Inputs!$CO253),AND(AZ$3=Inputs!$CN253+2,Inputs!$CN253=Inputs!$CO253)),0,IF(AZ$3=Inputs!$CN253,0.8,IF(AZ$3=Inputs!$CN253+1,0.6,IF(AZ$3=Inputs!$CN253+2,0.4,IF(AZ$3=Inputs!$CO253,0.2,IF(AND(AZ$3&gt;=Inputs!$CL253,AZ$3&lt;Inputs!$CM253),(AZ$3-Inputs!$CL253+1)/(Inputs!$AI253+1),0)))))))))</f>
        <v>0</v>
      </c>
      <c r="BA255" s="27">
        <f>IF(AND(Inputs!$CO253=0,BA$3&gt;=Inputs!$CM253),1,IF(AND(BA$3&gt;=Inputs!$CM253,BA$3&lt;Inputs!$CN253),1,IF(AND(BA$3=Inputs!$CN253,BA$3=Inputs!$CO253),1,IF(OR(AND(BA$3=Inputs!$CN253+1,Inputs!$CN253=Inputs!$CO253),AND(BA$3=Inputs!$CN253+2,Inputs!$CN253=Inputs!$CO253)),0,IF(BA$3=Inputs!$CN253,0.8,IF(BA$3=Inputs!$CN253+1,0.6,IF(BA$3=Inputs!$CN253+2,0.4,IF(BA$3=Inputs!$CO253,0.2,IF(AND(BA$3&gt;=Inputs!$CL253,BA$3&lt;Inputs!$CM253),(BA$3-Inputs!$CL253+1)/(Inputs!$AI253+1),0)))))))))</f>
        <v>0</v>
      </c>
      <c r="BB255" s="27">
        <f>IF(AND(Inputs!$CO253=0,BB$3&gt;=Inputs!$CM253),1,IF(AND(BB$3&gt;=Inputs!$CM253,BB$3&lt;Inputs!$CN253),1,IF(AND(BB$3=Inputs!$CN253,BB$3=Inputs!$CO253),1,IF(OR(AND(BB$3=Inputs!$CN253+1,Inputs!$CN253=Inputs!$CO253),AND(BB$3=Inputs!$CN253+2,Inputs!$CN253=Inputs!$CO253)),0,IF(BB$3=Inputs!$CN253,0.8,IF(BB$3=Inputs!$CN253+1,0.6,IF(BB$3=Inputs!$CN253+2,0.4,IF(BB$3=Inputs!$CO253,0.2,IF(AND(BB$3&gt;=Inputs!$CL253,BB$3&lt;Inputs!$CM253),(BB$3-Inputs!$CL253+1)/(Inputs!$AI253+1),0)))))))))</f>
        <v>0</v>
      </c>
      <c r="BC255" s="27">
        <f>IF(AND(Inputs!$CO253=0,BC$3&gt;=Inputs!$CM253),1,IF(AND(BC$3&gt;=Inputs!$CM253,BC$3&lt;Inputs!$CN253),1,IF(AND(BC$3=Inputs!$CN253,BC$3=Inputs!$CO253),1,IF(OR(AND(BC$3=Inputs!$CN253+1,Inputs!$CN253=Inputs!$CO253),AND(BC$3=Inputs!$CN253+2,Inputs!$CN253=Inputs!$CO253)),0,IF(BC$3=Inputs!$CN253,0.8,IF(BC$3=Inputs!$CN253+1,0.6,IF(BC$3=Inputs!$CN253+2,0.4,IF(BC$3=Inputs!$CO253,0.2,IF(AND(BC$3&gt;=Inputs!$CL253,BC$3&lt;Inputs!$CM253),(BC$3-Inputs!$CL253+1)/(Inputs!$AI253+1),0)))))))))</f>
        <v>0</v>
      </c>
      <c r="BD255" s="27">
        <f>IF(AND(Inputs!$CO253=0,BD$3&gt;=Inputs!$CM253),1,IF(AND(BD$3&gt;=Inputs!$CM253,BD$3&lt;Inputs!$CN253),1,IF(AND(BD$3=Inputs!$CN253,BD$3=Inputs!$CO253),1,IF(OR(AND(BD$3=Inputs!$CN253+1,Inputs!$CN253=Inputs!$CO253),AND(BD$3=Inputs!$CN253+2,Inputs!$CN253=Inputs!$CO253)),0,IF(BD$3=Inputs!$CN253,0.8,IF(BD$3=Inputs!$CN253+1,0.6,IF(BD$3=Inputs!$CN253+2,0.4,IF(BD$3=Inputs!$CO253,0.2,IF(AND(BD$3&gt;=Inputs!$CL253,BD$3&lt;Inputs!$CM253),(BD$3-Inputs!$CL253+1)/(Inputs!$AI253+1),0)))))))))</f>
        <v>0</v>
      </c>
      <c r="BE255" s="27">
        <f>IF(AND(Inputs!$CO253=0,BE$3&gt;=Inputs!$CM253),1,IF(AND(BE$3&gt;=Inputs!$CM253,BE$3&lt;Inputs!$CN253),1,IF(AND(BE$3=Inputs!$CN253,BE$3=Inputs!$CO253),1,IF(OR(AND(BE$3=Inputs!$CN253+1,Inputs!$CN253=Inputs!$CO253),AND(BE$3=Inputs!$CN253+2,Inputs!$CN253=Inputs!$CO253)),0,IF(BE$3=Inputs!$CN253,0.8,IF(BE$3=Inputs!$CN253+1,0.6,IF(BE$3=Inputs!$CN253+2,0.4,IF(BE$3=Inputs!$CO253,0.2,IF(AND(BE$3&gt;=Inputs!$CL253,BE$3&lt;Inputs!$CM253),(BE$3-Inputs!$CL253+1)/(Inputs!$AI253+1),0)))))))))</f>
        <v>0</v>
      </c>
      <c r="BF255" s="27">
        <f>IF(AND(Inputs!$CO253=0,BF$3&gt;=Inputs!$CM253),1,IF(AND(BF$3&gt;=Inputs!$CM253,BF$3&lt;Inputs!$CN253),1,IF(AND(BF$3=Inputs!$CN253,BF$3=Inputs!$CO253),1,IF(OR(AND(BF$3=Inputs!$CN253+1,Inputs!$CN253=Inputs!$CO253),AND(BF$3=Inputs!$CN253+2,Inputs!$CN253=Inputs!$CO253)),0,IF(BF$3=Inputs!$CN253,0.8,IF(BF$3=Inputs!$CN253+1,0.6,IF(BF$3=Inputs!$CN253+2,0.4,IF(BF$3=Inputs!$CO253,0.2,IF(AND(BF$3&gt;=Inputs!$CL253,BF$3&lt;Inputs!$CM253),(BF$3-Inputs!$CL253+1)/(Inputs!$AI253+1),0)))))))))</f>
        <v>0</v>
      </c>
      <c r="BG255" s="27">
        <f>IF(AND(Inputs!$CO253=0,BG$3&gt;=Inputs!$CM253),1,IF(AND(BG$3&gt;=Inputs!$CM253,BG$3&lt;Inputs!$CN253),1,IF(AND(BG$3=Inputs!$CN253,BG$3=Inputs!$CO253),1,IF(OR(AND(BG$3=Inputs!$CN253+1,Inputs!$CN253=Inputs!$CO253),AND(BG$3=Inputs!$CN253+2,Inputs!$CN253=Inputs!$CO253)),0,IF(BG$3=Inputs!$CN253,0.8,IF(BG$3=Inputs!$CN253+1,0.6,IF(BG$3=Inputs!$CN253+2,0.4,IF(BG$3=Inputs!$CO253,0.2,IF(AND(BG$3&gt;=Inputs!$CL253,BG$3&lt;Inputs!$CM253),(BG$3-Inputs!$CL253+1)/(Inputs!$AI253+1),0)))))))))</f>
        <v>0</v>
      </c>
      <c r="BH255" s="27">
        <f>IF(AND(Inputs!$CO253=0,BH$3&gt;=Inputs!$CM253),1,IF(AND(BH$3&gt;=Inputs!$CM253,BH$3&lt;Inputs!$CN253),1,IF(AND(BH$3=Inputs!$CN253,BH$3=Inputs!$CO253),1,IF(OR(AND(BH$3=Inputs!$CN253+1,Inputs!$CN253=Inputs!$CO253),AND(BH$3=Inputs!$CN253+2,Inputs!$CN253=Inputs!$CO253)),0,IF(BH$3=Inputs!$CN253,0.8,IF(BH$3=Inputs!$CN253+1,0.6,IF(BH$3=Inputs!$CN253+2,0.4,IF(BH$3=Inputs!$CO253,0.2,IF(AND(BH$3&gt;=Inputs!$CL253,BH$3&lt;Inputs!$CM253),(BH$3-Inputs!$CL253+1)/(Inputs!$AI253+1),0)))))))))</f>
        <v>0</v>
      </c>
      <c r="BI255" s="27">
        <f>IF(AND(Inputs!$CO253=0,BI$3&gt;=Inputs!$CM253),1,IF(AND(BI$3&gt;=Inputs!$CM253,BI$3&lt;Inputs!$CN253),1,IF(AND(BI$3=Inputs!$CN253,BI$3=Inputs!$CO253),1,IF(OR(AND(BI$3=Inputs!$CN253+1,Inputs!$CN253=Inputs!$CO253),AND(BI$3=Inputs!$CN253+2,Inputs!$CN253=Inputs!$CO253)),0,IF(BI$3=Inputs!$CN253,0.8,IF(BI$3=Inputs!$CN253+1,0.6,IF(BI$3=Inputs!$CN253+2,0.4,IF(BI$3=Inputs!$CO253,0.2,IF(AND(BI$3&gt;=Inputs!$CL253,BI$3&lt;Inputs!$CM253),(BI$3-Inputs!$CL253+1)/(Inputs!$AI253+1),0)))))))))</f>
        <v>0</v>
      </c>
      <c r="BJ255" s="27">
        <f>IF(AND(Inputs!$CO253=0,BJ$3&gt;=Inputs!$CM253),1,IF(AND(BJ$3&gt;=Inputs!$CM253,BJ$3&lt;Inputs!$CN253),1,IF(AND(BJ$3=Inputs!$CN253,BJ$3=Inputs!$CO253),1,IF(OR(AND(BJ$3=Inputs!$CN253+1,Inputs!$CN253=Inputs!$CO253),AND(BJ$3=Inputs!$CN253+2,Inputs!$CN253=Inputs!$CO253)),0,IF(BJ$3=Inputs!$CN253,0.8,IF(BJ$3=Inputs!$CN253+1,0.6,IF(BJ$3=Inputs!$CN253+2,0.4,IF(BJ$3=Inputs!$CO253,0.2,IF(AND(BJ$3&gt;=Inputs!$CL253,BJ$3&lt;Inputs!$CM253),(BJ$3-Inputs!$CL253+1)/(Inputs!$AI253+1),0)))))))))</f>
        <v>0</v>
      </c>
      <c r="BK255" s="27">
        <f>IF(AND(Inputs!$CO253=0,BK$3&gt;=Inputs!$CM253),1,IF(AND(BK$3&gt;=Inputs!$CM253,BK$3&lt;Inputs!$CN253),1,IF(AND(BK$3=Inputs!$CN253,BK$3=Inputs!$CO253),1,IF(OR(AND(BK$3=Inputs!$CN253+1,Inputs!$CN253=Inputs!$CO253),AND(BK$3=Inputs!$CN253+2,Inputs!$CN253=Inputs!$CO253)),0,IF(BK$3=Inputs!$CN253,0.8,IF(BK$3=Inputs!$CN253+1,0.6,IF(BK$3=Inputs!$CN253+2,0.4,IF(BK$3=Inputs!$CO253,0.2,IF(AND(BK$3&gt;=Inputs!$CL253,BK$3&lt;Inputs!$CM253),(BK$3-Inputs!$CL253+1)/(Inputs!$AI253+1),0)))))))))</f>
        <v>0</v>
      </c>
      <c r="BL255" s="27">
        <f>IF(AND(Inputs!$CO253=0,BL$3&gt;=Inputs!$CM253),1,IF(AND(BL$3&gt;=Inputs!$CM253,BL$3&lt;Inputs!$CN253),1,IF(AND(BL$3=Inputs!$CN253,BL$3=Inputs!$CO253),1,IF(OR(AND(BL$3=Inputs!$CN253+1,Inputs!$CN253=Inputs!$CO253),AND(BL$3=Inputs!$CN253+2,Inputs!$CN253=Inputs!$CO253)),0,IF(BL$3=Inputs!$CN253,0.8,IF(BL$3=Inputs!$CN253+1,0.6,IF(BL$3=Inputs!$CN253+2,0.4,IF(BL$3=Inputs!$CO253,0.2,IF(AND(BL$3&gt;=Inputs!$CL253,BL$3&lt;Inputs!$CM253),(BL$3-Inputs!$CL253+1)/(Inputs!$AI253+1),0)))))))))</f>
        <v>0</v>
      </c>
      <c r="BM255" s="27">
        <f>IF(AND(Inputs!$CO253=0,BM$3&gt;=Inputs!$CM253),1,IF(AND(BM$3&gt;=Inputs!$CM253,BM$3&lt;Inputs!$CN253),1,IF(AND(BM$3=Inputs!$CN253,BM$3=Inputs!$CO253),1,IF(OR(AND(BM$3=Inputs!$CN253+1,Inputs!$CN253=Inputs!$CO253),AND(BM$3=Inputs!$CN253+2,Inputs!$CN253=Inputs!$CO253)),0,IF(BM$3=Inputs!$CN253,0.8,IF(BM$3=Inputs!$CN253+1,0.6,IF(BM$3=Inputs!$CN253+2,0.4,IF(BM$3=Inputs!$CO253,0.2,IF(AND(BM$3&gt;=Inputs!$CL253,BM$3&lt;Inputs!$CM253),(BM$3-Inputs!$CL253+1)/(Inputs!$AI253+1),0)))))))))</f>
        <v>0</v>
      </c>
    </row>
    <row r="256" spans="1:65">
      <c r="A256" s="7" t="str">
        <f>IF(Inputs!A254="","",Inputs!A254)</f>
        <v/>
      </c>
      <c r="B256" t="str">
        <f>IF(Inputs!B254="","",Inputs!B254)</f>
        <v/>
      </c>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c r="AE256" s="292"/>
      <c r="AF256" s="292"/>
      <c r="AG256" s="50">
        <f t="shared" si="9"/>
        <v>0</v>
      </c>
      <c r="AH256" s="42">
        <f t="shared" si="8"/>
        <v>0</v>
      </c>
      <c r="AJ256" s="27">
        <f>IF(AND(Inputs!$CO254=0,AJ$3&gt;=Inputs!$CM254),1,IF(AND(AJ$3&gt;=Inputs!$CM254,AJ$3&lt;Inputs!$CN254),1,IF(AND(AJ$3=Inputs!$CN254,AJ$3=Inputs!$CO254),1,IF(OR(AND(AJ$3=Inputs!$CN254+1,Inputs!$CN254=Inputs!$CO254),AND(AJ$3=Inputs!$CN254+2,Inputs!$CN254=Inputs!$CO254)),0,IF(AJ$3=Inputs!$CN254,0.8,IF(AJ$3=Inputs!$CN254+1,0.6,IF(AJ$3=Inputs!$CN254+2,0.4,IF(AJ$3=Inputs!$CO254,0.2,IF(AND(AJ$3&gt;=Inputs!$CL254,AJ$3&lt;Inputs!$CM254),(AJ$3-Inputs!$CL254+1)/(Inputs!$AI254+1),0)))))))))</f>
        <v>0</v>
      </c>
      <c r="AK256" s="27">
        <f>IF(AND(Inputs!$CO254=0,AK$3&gt;=Inputs!$CM254),1,IF(AND(AK$3&gt;=Inputs!$CM254,AK$3&lt;Inputs!$CN254),1,IF(AND(AK$3=Inputs!$CN254,AK$3=Inputs!$CO254),1,IF(OR(AND(AK$3=Inputs!$CN254+1,Inputs!$CN254=Inputs!$CO254),AND(AK$3=Inputs!$CN254+2,Inputs!$CN254=Inputs!$CO254)),0,IF(AK$3=Inputs!$CN254,0.8,IF(AK$3=Inputs!$CN254+1,0.6,IF(AK$3=Inputs!$CN254+2,0.4,IF(AK$3=Inputs!$CO254,0.2,IF(AND(AK$3&gt;=Inputs!$CL254,AK$3&lt;Inputs!$CM254),(AK$3-Inputs!$CL254+1)/(Inputs!$AI254+1),0)))))))))</f>
        <v>0</v>
      </c>
      <c r="AL256" s="27">
        <f>IF(AND(Inputs!$CO254=0,AL$3&gt;=Inputs!$CM254),1,IF(AND(AL$3&gt;=Inputs!$CM254,AL$3&lt;Inputs!$CN254),1,IF(AND(AL$3=Inputs!$CN254,AL$3=Inputs!$CO254),1,IF(OR(AND(AL$3=Inputs!$CN254+1,Inputs!$CN254=Inputs!$CO254),AND(AL$3=Inputs!$CN254+2,Inputs!$CN254=Inputs!$CO254)),0,IF(AL$3=Inputs!$CN254,0.8,IF(AL$3=Inputs!$CN254+1,0.6,IF(AL$3=Inputs!$CN254+2,0.4,IF(AL$3=Inputs!$CO254,0.2,IF(AND(AL$3&gt;=Inputs!$CL254,AL$3&lt;Inputs!$CM254),(AL$3-Inputs!$CL254+1)/(Inputs!$AI254+1),0)))))))))</f>
        <v>0</v>
      </c>
      <c r="AM256" s="27">
        <f>IF(AND(Inputs!$CO254=0,AM$3&gt;=Inputs!$CM254),1,IF(AND(AM$3&gt;=Inputs!$CM254,AM$3&lt;Inputs!$CN254),1,IF(AND(AM$3=Inputs!$CN254,AM$3=Inputs!$CO254),1,IF(OR(AND(AM$3=Inputs!$CN254+1,Inputs!$CN254=Inputs!$CO254),AND(AM$3=Inputs!$CN254+2,Inputs!$CN254=Inputs!$CO254)),0,IF(AM$3=Inputs!$CN254,0.8,IF(AM$3=Inputs!$CN254+1,0.6,IF(AM$3=Inputs!$CN254+2,0.4,IF(AM$3=Inputs!$CO254,0.2,IF(AND(AM$3&gt;=Inputs!$CL254,AM$3&lt;Inputs!$CM254),(AM$3-Inputs!$CL254+1)/(Inputs!$AI254+1),0)))))))))</f>
        <v>0</v>
      </c>
      <c r="AN256" s="27">
        <f>IF(AND(Inputs!$CO254=0,AN$3&gt;=Inputs!$CM254),1,IF(AND(AN$3&gt;=Inputs!$CM254,AN$3&lt;Inputs!$CN254),1,IF(AND(AN$3=Inputs!$CN254,AN$3=Inputs!$CO254),1,IF(OR(AND(AN$3=Inputs!$CN254+1,Inputs!$CN254=Inputs!$CO254),AND(AN$3=Inputs!$CN254+2,Inputs!$CN254=Inputs!$CO254)),0,IF(AN$3=Inputs!$CN254,0.8,IF(AN$3=Inputs!$CN254+1,0.6,IF(AN$3=Inputs!$CN254+2,0.4,IF(AN$3=Inputs!$CO254,0.2,IF(AND(AN$3&gt;=Inputs!$CL254,AN$3&lt;Inputs!$CM254),(AN$3-Inputs!$CL254+1)/(Inputs!$AI254+1),0)))))))))</f>
        <v>0</v>
      </c>
      <c r="AO256" s="27">
        <f>IF(AND(Inputs!$CO254=0,AO$3&gt;=Inputs!$CM254),1,IF(AND(AO$3&gt;=Inputs!$CM254,AO$3&lt;Inputs!$CN254),1,IF(AND(AO$3=Inputs!$CN254,AO$3=Inputs!$CO254),1,IF(OR(AND(AO$3=Inputs!$CN254+1,Inputs!$CN254=Inputs!$CO254),AND(AO$3=Inputs!$CN254+2,Inputs!$CN254=Inputs!$CO254)),0,IF(AO$3=Inputs!$CN254,0.8,IF(AO$3=Inputs!$CN254+1,0.6,IF(AO$3=Inputs!$CN254+2,0.4,IF(AO$3=Inputs!$CO254,0.2,IF(AND(AO$3&gt;=Inputs!$CL254,AO$3&lt;Inputs!$CM254),(AO$3-Inputs!$CL254+1)/(Inputs!$AI254+1),0)))))))))</f>
        <v>0</v>
      </c>
      <c r="AP256" s="27">
        <f>IF(AND(Inputs!$CO254=0,AP$3&gt;=Inputs!$CM254),1,IF(AND(AP$3&gt;=Inputs!$CM254,AP$3&lt;Inputs!$CN254),1,IF(AND(AP$3=Inputs!$CN254,AP$3=Inputs!$CO254),1,IF(OR(AND(AP$3=Inputs!$CN254+1,Inputs!$CN254=Inputs!$CO254),AND(AP$3=Inputs!$CN254+2,Inputs!$CN254=Inputs!$CO254)),0,IF(AP$3=Inputs!$CN254,0.8,IF(AP$3=Inputs!$CN254+1,0.6,IF(AP$3=Inputs!$CN254+2,0.4,IF(AP$3=Inputs!$CO254,0.2,IF(AND(AP$3&gt;=Inputs!$CL254,AP$3&lt;Inputs!$CM254),(AP$3-Inputs!$CL254+1)/(Inputs!$AI254+1),0)))))))))</f>
        <v>0</v>
      </c>
      <c r="AQ256" s="27">
        <f>IF(AND(Inputs!$CO254=0,AQ$3&gt;=Inputs!$CM254),1,IF(AND(AQ$3&gt;=Inputs!$CM254,AQ$3&lt;Inputs!$CN254),1,IF(AND(AQ$3=Inputs!$CN254,AQ$3=Inputs!$CO254),1,IF(OR(AND(AQ$3=Inputs!$CN254+1,Inputs!$CN254=Inputs!$CO254),AND(AQ$3=Inputs!$CN254+2,Inputs!$CN254=Inputs!$CO254)),0,IF(AQ$3=Inputs!$CN254,0.8,IF(AQ$3=Inputs!$CN254+1,0.6,IF(AQ$3=Inputs!$CN254+2,0.4,IF(AQ$3=Inputs!$CO254,0.2,IF(AND(AQ$3&gt;=Inputs!$CL254,AQ$3&lt;Inputs!$CM254),(AQ$3-Inputs!$CL254+1)/(Inputs!$AI254+1),0)))))))))</f>
        <v>0</v>
      </c>
      <c r="AR256" s="27">
        <f>IF(AND(Inputs!$CO254=0,AR$3&gt;=Inputs!$CM254),1,IF(AND(AR$3&gt;=Inputs!$CM254,AR$3&lt;Inputs!$CN254),1,IF(AND(AR$3=Inputs!$CN254,AR$3=Inputs!$CO254),1,IF(OR(AND(AR$3=Inputs!$CN254+1,Inputs!$CN254=Inputs!$CO254),AND(AR$3=Inputs!$CN254+2,Inputs!$CN254=Inputs!$CO254)),0,IF(AR$3=Inputs!$CN254,0.8,IF(AR$3=Inputs!$CN254+1,0.6,IF(AR$3=Inputs!$CN254+2,0.4,IF(AR$3=Inputs!$CO254,0.2,IF(AND(AR$3&gt;=Inputs!$CL254,AR$3&lt;Inputs!$CM254),(AR$3-Inputs!$CL254+1)/(Inputs!$AI254+1),0)))))))))</f>
        <v>0</v>
      </c>
      <c r="AS256" s="27">
        <f>IF(AND(Inputs!$CO254=0,AS$3&gt;=Inputs!$CM254),1,IF(AND(AS$3&gt;=Inputs!$CM254,AS$3&lt;Inputs!$CN254),1,IF(AND(AS$3=Inputs!$CN254,AS$3=Inputs!$CO254),1,IF(OR(AND(AS$3=Inputs!$CN254+1,Inputs!$CN254=Inputs!$CO254),AND(AS$3=Inputs!$CN254+2,Inputs!$CN254=Inputs!$CO254)),0,IF(AS$3=Inputs!$CN254,0.8,IF(AS$3=Inputs!$CN254+1,0.6,IF(AS$3=Inputs!$CN254+2,0.4,IF(AS$3=Inputs!$CO254,0.2,IF(AND(AS$3&gt;=Inputs!$CL254,AS$3&lt;Inputs!$CM254),(AS$3-Inputs!$CL254+1)/(Inputs!$AI254+1),0)))))))))</f>
        <v>0</v>
      </c>
      <c r="AT256" s="27">
        <f>IF(AND(Inputs!$CO254=0,AT$3&gt;=Inputs!$CM254),1,IF(AND(AT$3&gt;=Inputs!$CM254,AT$3&lt;Inputs!$CN254),1,IF(AND(AT$3=Inputs!$CN254,AT$3=Inputs!$CO254),1,IF(OR(AND(AT$3=Inputs!$CN254+1,Inputs!$CN254=Inputs!$CO254),AND(AT$3=Inputs!$CN254+2,Inputs!$CN254=Inputs!$CO254)),0,IF(AT$3=Inputs!$CN254,0.8,IF(AT$3=Inputs!$CN254+1,0.6,IF(AT$3=Inputs!$CN254+2,0.4,IF(AT$3=Inputs!$CO254,0.2,IF(AND(AT$3&gt;=Inputs!$CL254,AT$3&lt;Inputs!$CM254),(AT$3-Inputs!$CL254+1)/(Inputs!$AI254+1),0)))))))))</f>
        <v>0</v>
      </c>
      <c r="AU256" s="27">
        <f>IF(AND(Inputs!$CO254=0,AU$3&gt;=Inputs!$CM254),1,IF(AND(AU$3&gt;=Inputs!$CM254,AU$3&lt;Inputs!$CN254),1,IF(AND(AU$3=Inputs!$CN254,AU$3=Inputs!$CO254),1,IF(OR(AND(AU$3=Inputs!$CN254+1,Inputs!$CN254=Inputs!$CO254),AND(AU$3=Inputs!$CN254+2,Inputs!$CN254=Inputs!$CO254)),0,IF(AU$3=Inputs!$CN254,0.8,IF(AU$3=Inputs!$CN254+1,0.6,IF(AU$3=Inputs!$CN254+2,0.4,IF(AU$3=Inputs!$CO254,0.2,IF(AND(AU$3&gt;=Inputs!$CL254,AU$3&lt;Inputs!$CM254),(AU$3-Inputs!$CL254+1)/(Inputs!$AI254+1),0)))))))))</f>
        <v>0</v>
      </c>
      <c r="AV256" s="27">
        <f>IF(AND(Inputs!$CO254=0,AV$3&gt;=Inputs!$CM254),1,IF(AND(AV$3&gt;=Inputs!$CM254,AV$3&lt;Inputs!$CN254),1,IF(AND(AV$3=Inputs!$CN254,AV$3=Inputs!$CO254),1,IF(OR(AND(AV$3=Inputs!$CN254+1,Inputs!$CN254=Inputs!$CO254),AND(AV$3=Inputs!$CN254+2,Inputs!$CN254=Inputs!$CO254)),0,IF(AV$3=Inputs!$CN254,0.8,IF(AV$3=Inputs!$CN254+1,0.6,IF(AV$3=Inputs!$CN254+2,0.4,IF(AV$3=Inputs!$CO254,0.2,IF(AND(AV$3&gt;=Inputs!$CL254,AV$3&lt;Inputs!$CM254),(AV$3-Inputs!$CL254+1)/(Inputs!$AI254+1),0)))))))))</f>
        <v>0</v>
      </c>
      <c r="AW256" s="27">
        <f>IF(AND(Inputs!$CO254=0,AW$3&gt;=Inputs!$CM254),1,IF(AND(AW$3&gt;=Inputs!$CM254,AW$3&lt;Inputs!$CN254),1,IF(AND(AW$3=Inputs!$CN254,AW$3=Inputs!$CO254),1,IF(OR(AND(AW$3=Inputs!$CN254+1,Inputs!$CN254=Inputs!$CO254),AND(AW$3=Inputs!$CN254+2,Inputs!$CN254=Inputs!$CO254)),0,IF(AW$3=Inputs!$CN254,0.8,IF(AW$3=Inputs!$CN254+1,0.6,IF(AW$3=Inputs!$CN254+2,0.4,IF(AW$3=Inputs!$CO254,0.2,IF(AND(AW$3&gt;=Inputs!$CL254,AW$3&lt;Inputs!$CM254),(AW$3-Inputs!$CL254+1)/(Inputs!$AI254+1),0)))))))))</f>
        <v>0</v>
      </c>
      <c r="AX256" s="27">
        <f>IF(AND(Inputs!$CO254=0,AX$3&gt;=Inputs!$CM254),1,IF(AND(AX$3&gt;=Inputs!$CM254,AX$3&lt;Inputs!$CN254),1,IF(AND(AX$3=Inputs!$CN254,AX$3=Inputs!$CO254),1,IF(OR(AND(AX$3=Inputs!$CN254+1,Inputs!$CN254=Inputs!$CO254),AND(AX$3=Inputs!$CN254+2,Inputs!$CN254=Inputs!$CO254)),0,IF(AX$3=Inputs!$CN254,0.8,IF(AX$3=Inputs!$CN254+1,0.6,IF(AX$3=Inputs!$CN254+2,0.4,IF(AX$3=Inputs!$CO254,0.2,IF(AND(AX$3&gt;=Inputs!$CL254,AX$3&lt;Inputs!$CM254),(AX$3-Inputs!$CL254+1)/(Inputs!$AI254+1),0)))))))))</f>
        <v>0</v>
      </c>
      <c r="AY256" s="27">
        <f>IF(AND(Inputs!$CO254=0,AY$3&gt;=Inputs!$CM254),1,IF(AND(AY$3&gt;=Inputs!$CM254,AY$3&lt;Inputs!$CN254),1,IF(AND(AY$3=Inputs!$CN254,AY$3=Inputs!$CO254),1,IF(OR(AND(AY$3=Inputs!$CN254+1,Inputs!$CN254=Inputs!$CO254),AND(AY$3=Inputs!$CN254+2,Inputs!$CN254=Inputs!$CO254)),0,IF(AY$3=Inputs!$CN254,0.8,IF(AY$3=Inputs!$CN254+1,0.6,IF(AY$3=Inputs!$CN254+2,0.4,IF(AY$3=Inputs!$CO254,0.2,IF(AND(AY$3&gt;=Inputs!$CL254,AY$3&lt;Inputs!$CM254),(AY$3-Inputs!$CL254+1)/(Inputs!$AI254+1),0)))))))))</f>
        <v>0</v>
      </c>
      <c r="AZ256" s="27">
        <f>IF(AND(Inputs!$CO254=0,AZ$3&gt;=Inputs!$CM254),1,IF(AND(AZ$3&gt;=Inputs!$CM254,AZ$3&lt;Inputs!$CN254),1,IF(AND(AZ$3=Inputs!$CN254,AZ$3=Inputs!$CO254),1,IF(OR(AND(AZ$3=Inputs!$CN254+1,Inputs!$CN254=Inputs!$CO254),AND(AZ$3=Inputs!$CN254+2,Inputs!$CN254=Inputs!$CO254)),0,IF(AZ$3=Inputs!$CN254,0.8,IF(AZ$3=Inputs!$CN254+1,0.6,IF(AZ$3=Inputs!$CN254+2,0.4,IF(AZ$3=Inputs!$CO254,0.2,IF(AND(AZ$3&gt;=Inputs!$CL254,AZ$3&lt;Inputs!$CM254),(AZ$3-Inputs!$CL254+1)/(Inputs!$AI254+1),0)))))))))</f>
        <v>0</v>
      </c>
      <c r="BA256" s="27">
        <f>IF(AND(Inputs!$CO254=0,BA$3&gt;=Inputs!$CM254),1,IF(AND(BA$3&gt;=Inputs!$CM254,BA$3&lt;Inputs!$CN254),1,IF(AND(BA$3=Inputs!$CN254,BA$3=Inputs!$CO254),1,IF(OR(AND(BA$3=Inputs!$CN254+1,Inputs!$CN254=Inputs!$CO254),AND(BA$3=Inputs!$CN254+2,Inputs!$CN254=Inputs!$CO254)),0,IF(BA$3=Inputs!$CN254,0.8,IF(BA$3=Inputs!$CN254+1,0.6,IF(BA$3=Inputs!$CN254+2,0.4,IF(BA$3=Inputs!$CO254,0.2,IF(AND(BA$3&gt;=Inputs!$CL254,BA$3&lt;Inputs!$CM254),(BA$3-Inputs!$CL254+1)/(Inputs!$AI254+1),0)))))))))</f>
        <v>0</v>
      </c>
      <c r="BB256" s="27">
        <f>IF(AND(Inputs!$CO254=0,BB$3&gt;=Inputs!$CM254),1,IF(AND(BB$3&gt;=Inputs!$CM254,BB$3&lt;Inputs!$CN254),1,IF(AND(BB$3=Inputs!$CN254,BB$3=Inputs!$CO254),1,IF(OR(AND(BB$3=Inputs!$CN254+1,Inputs!$CN254=Inputs!$CO254),AND(BB$3=Inputs!$CN254+2,Inputs!$CN254=Inputs!$CO254)),0,IF(BB$3=Inputs!$CN254,0.8,IF(BB$3=Inputs!$CN254+1,0.6,IF(BB$3=Inputs!$CN254+2,0.4,IF(BB$3=Inputs!$CO254,0.2,IF(AND(BB$3&gt;=Inputs!$CL254,BB$3&lt;Inputs!$CM254),(BB$3-Inputs!$CL254+1)/(Inputs!$AI254+1),0)))))))))</f>
        <v>0</v>
      </c>
      <c r="BC256" s="27">
        <f>IF(AND(Inputs!$CO254=0,BC$3&gt;=Inputs!$CM254),1,IF(AND(BC$3&gt;=Inputs!$CM254,BC$3&lt;Inputs!$CN254),1,IF(AND(BC$3=Inputs!$CN254,BC$3=Inputs!$CO254),1,IF(OR(AND(BC$3=Inputs!$CN254+1,Inputs!$CN254=Inputs!$CO254),AND(BC$3=Inputs!$CN254+2,Inputs!$CN254=Inputs!$CO254)),0,IF(BC$3=Inputs!$CN254,0.8,IF(BC$3=Inputs!$CN254+1,0.6,IF(BC$3=Inputs!$CN254+2,0.4,IF(BC$3=Inputs!$CO254,0.2,IF(AND(BC$3&gt;=Inputs!$CL254,BC$3&lt;Inputs!$CM254),(BC$3-Inputs!$CL254+1)/(Inputs!$AI254+1),0)))))))))</f>
        <v>0</v>
      </c>
      <c r="BD256" s="27">
        <f>IF(AND(Inputs!$CO254=0,BD$3&gt;=Inputs!$CM254),1,IF(AND(BD$3&gt;=Inputs!$CM254,BD$3&lt;Inputs!$CN254),1,IF(AND(BD$3=Inputs!$CN254,BD$3=Inputs!$CO254),1,IF(OR(AND(BD$3=Inputs!$CN254+1,Inputs!$CN254=Inputs!$CO254),AND(BD$3=Inputs!$CN254+2,Inputs!$CN254=Inputs!$CO254)),0,IF(BD$3=Inputs!$CN254,0.8,IF(BD$3=Inputs!$CN254+1,0.6,IF(BD$3=Inputs!$CN254+2,0.4,IF(BD$3=Inputs!$CO254,0.2,IF(AND(BD$3&gt;=Inputs!$CL254,BD$3&lt;Inputs!$CM254),(BD$3-Inputs!$CL254+1)/(Inputs!$AI254+1),0)))))))))</f>
        <v>0</v>
      </c>
      <c r="BE256" s="27">
        <f>IF(AND(Inputs!$CO254=0,BE$3&gt;=Inputs!$CM254),1,IF(AND(BE$3&gt;=Inputs!$CM254,BE$3&lt;Inputs!$CN254),1,IF(AND(BE$3=Inputs!$CN254,BE$3=Inputs!$CO254),1,IF(OR(AND(BE$3=Inputs!$CN254+1,Inputs!$CN254=Inputs!$CO254),AND(BE$3=Inputs!$CN254+2,Inputs!$CN254=Inputs!$CO254)),0,IF(BE$3=Inputs!$CN254,0.8,IF(BE$3=Inputs!$CN254+1,0.6,IF(BE$3=Inputs!$CN254+2,0.4,IF(BE$3=Inputs!$CO254,0.2,IF(AND(BE$3&gt;=Inputs!$CL254,BE$3&lt;Inputs!$CM254),(BE$3-Inputs!$CL254+1)/(Inputs!$AI254+1),0)))))))))</f>
        <v>0</v>
      </c>
      <c r="BF256" s="27">
        <f>IF(AND(Inputs!$CO254=0,BF$3&gt;=Inputs!$CM254),1,IF(AND(BF$3&gt;=Inputs!$CM254,BF$3&lt;Inputs!$CN254),1,IF(AND(BF$3=Inputs!$CN254,BF$3=Inputs!$CO254),1,IF(OR(AND(BF$3=Inputs!$CN254+1,Inputs!$CN254=Inputs!$CO254),AND(BF$3=Inputs!$CN254+2,Inputs!$CN254=Inputs!$CO254)),0,IF(BF$3=Inputs!$CN254,0.8,IF(BF$3=Inputs!$CN254+1,0.6,IF(BF$3=Inputs!$CN254+2,0.4,IF(BF$3=Inputs!$CO254,0.2,IF(AND(BF$3&gt;=Inputs!$CL254,BF$3&lt;Inputs!$CM254),(BF$3-Inputs!$CL254+1)/(Inputs!$AI254+1),0)))))))))</f>
        <v>0</v>
      </c>
      <c r="BG256" s="27">
        <f>IF(AND(Inputs!$CO254=0,BG$3&gt;=Inputs!$CM254),1,IF(AND(BG$3&gt;=Inputs!$CM254,BG$3&lt;Inputs!$CN254),1,IF(AND(BG$3=Inputs!$CN254,BG$3=Inputs!$CO254),1,IF(OR(AND(BG$3=Inputs!$CN254+1,Inputs!$CN254=Inputs!$CO254),AND(BG$3=Inputs!$CN254+2,Inputs!$CN254=Inputs!$CO254)),0,IF(BG$3=Inputs!$CN254,0.8,IF(BG$3=Inputs!$CN254+1,0.6,IF(BG$3=Inputs!$CN254+2,0.4,IF(BG$3=Inputs!$CO254,0.2,IF(AND(BG$3&gt;=Inputs!$CL254,BG$3&lt;Inputs!$CM254),(BG$3-Inputs!$CL254+1)/(Inputs!$AI254+1),0)))))))))</f>
        <v>0</v>
      </c>
      <c r="BH256" s="27">
        <f>IF(AND(Inputs!$CO254=0,BH$3&gt;=Inputs!$CM254),1,IF(AND(BH$3&gt;=Inputs!$CM254,BH$3&lt;Inputs!$CN254),1,IF(AND(BH$3=Inputs!$CN254,BH$3=Inputs!$CO254),1,IF(OR(AND(BH$3=Inputs!$CN254+1,Inputs!$CN254=Inputs!$CO254),AND(BH$3=Inputs!$CN254+2,Inputs!$CN254=Inputs!$CO254)),0,IF(BH$3=Inputs!$CN254,0.8,IF(BH$3=Inputs!$CN254+1,0.6,IF(BH$3=Inputs!$CN254+2,0.4,IF(BH$3=Inputs!$CO254,0.2,IF(AND(BH$3&gt;=Inputs!$CL254,BH$3&lt;Inputs!$CM254),(BH$3-Inputs!$CL254+1)/(Inputs!$AI254+1),0)))))))))</f>
        <v>0</v>
      </c>
      <c r="BI256" s="27">
        <f>IF(AND(Inputs!$CO254=0,BI$3&gt;=Inputs!$CM254),1,IF(AND(BI$3&gt;=Inputs!$CM254,BI$3&lt;Inputs!$CN254),1,IF(AND(BI$3=Inputs!$CN254,BI$3=Inputs!$CO254),1,IF(OR(AND(BI$3=Inputs!$CN254+1,Inputs!$CN254=Inputs!$CO254),AND(BI$3=Inputs!$CN254+2,Inputs!$CN254=Inputs!$CO254)),0,IF(BI$3=Inputs!$CN254,0.8,IF(BI$3=Inputs!$CN254+1,0.6,IF(BI$3=Inputs!$CN254+2,0.4,IF(BI$3=Inputs!$CO254,0.2,IF(AND(BI$3&gt;=Inputs!$CL254,BI$3&lt;Inputs!$CM254),(BI$3-Inputs!$CL254+1)/(Inputs!$AI254+1),0)))))))))</f>
        <v>0</v>
      </c>
      <c r="BJ256" s="27">
        <f>IF(AND(Inputs!$CO254=0,BJ$3&gt;=Inputs!$CM254),1,IF(AND(BJ$3&gt;=Inputs!$CM254,BJ$3&lt;Inputs!$CN254),1,IF(AND(BJ$3=Inputs!$CN254,BJ$3=Inputs!$CO254),1,IF(OR(AND(BJ$3=Inputs!$CN254+1,Inputs!$CN254=Inputs!$CO254),AND(BJ$3=Inputs!$CN254+2,Inputs!$CN254=Inputs!$CO254)),0,IF(BJ$3=Inputs!$CN254,0.8,IF(BJ$3=Inputs!$CN254+1,0.6,IF(BJ$3=Inputs!$CN254+2,0.4,IF(BJ$3=Inputs!$CO254,0.2,IF(AND(BJ$3&gt;=Inputs!$CL254,BJ$3&lt;Inputs!$CM254),(BJ$3-Inputs!$CL254+1)/(Inputs!$AI254+1),0)))))))))</f>
        <v>0</v>
      </c>
      <c r="BK256" s="27">
        <f>IF(AND(Inputs!$CO254=0,BK$3&gt;=Inputs!$CM254),1,IF(AND(BK$3&gt;=Inputs!$CM254,BK$3&lt;Inputs!$CN254),1,IF(AND(BK$3=Inputs!$CN254,BK$3=Inputs!$CO254),1,IF(OR(AND(BK$3=Inputs!$CN254+1,Inputs!$CN254=Inputs!$CO254),AND(BK$3=Inputs!$CN254+2,Inputs!$CN254=Inputs!$CO254)),0,IF(BK$3=Inputs!$CN254,0.8,IF(BK$3=Inputs!$CN254+1,0.6,IF(BK$3=Inputs!$CN254+2,0.4,IF(BK$3=Inputs!$CO254,0.2,IF(AND(BK$3&gt;=Inputs!$CL254,BK$3&lt;Inputs!$CM254),(BK$3-Inputs!$CL254+1)/(Inputs!$AI254+1),0)))))))))</f>
        <v>0</v>
      </c>
      <c r="BL256" s="27">
        <f>IF(AND(Inputs!$CO254=0,BL$3&gt;=Inputs!$CM254),1,IF(AND(BL$3&gt;=Inputs!$CM254,BL$3&lt;Inputs!$CN254),1,IF(AND(BL$3=Inputs!$CN254,BL$3=Inputs!$CO254),1,IF(OR(AND(BL$3=Inputs!$CN254+1,Inputs!$CN254=Inputs!$CO254),AND(BL$3=Inputs!$CN254+2,Inputs!$CN254=Inputs!$CO254)),0,IF(BL$3=Inputs!$CN254,0.8,IF(BL$3=Inputs!$CN254+1,0.6,IF(BL$3=Inputs!$CN254+2,0.4,IF(BL$3=Inputs!$CO254,0.2,IF(AND(BL$3&gt;=Inputs!$CL254,BL$3&lt;Inputs!$CM254),(BL$3-Inputs!$CL254+1)/(Inputs!$AI254+1),0)))))))))</f>
        <v>0</v>
      </c>
      <c r="BM256" s="27">
        <f>IF(AND(Inputs!$CO254=0,BM$3&gt;=Inputs!$CM254),1,IF(AND(BM$3&gt;=Inputs!$CM254,BM$3&lt;Inputs!$CN254),1,IF(AND(BM$3=Inputs!$CN254,BM$3=Inputs!$CO254),1,IF(OR(AND(BM$3=Inputs!$CN254+1,Inputs!$CN254=Inputs!$CO254),AND(BM$3=Inputs!$CN254+2,Inputs!$CN254=Inputs!$CO254)),0,IF(BM$3=Inputs!$CN254,0.8,IF(BM$3=Inputs!$CN254+1,0.6,IF(BM$3=Inputs!$CN254+2,0.4,IF(BM$3=Inputs!$CO254,0.2,IF(AND(BM$3&gt;=Inputs!$CL254,BM$3&lt;Inputs!$CM254),(BM$3-Inputs!$CL254+1)/(Inputs!$AI254+1),0)))))))))</f>
        <v>0</v>
      </c>
    </row>
    <row r="257" spans="1:65">
      <c r="A257" s="7" t="str">
        <f>IF(Inputs!A255="","",Inputs!A255)</f>
        <v/>
      </c>
      <c r="B257" t="str">
        <f>IF(Inputs!B255="","",Inputs!B255)</f>
        <v/>
      </c>
      <c r="C257" s="292"/>
      <c r="D257" s="292"/>
      <c r="E257" s="292"/>
      <c r="F257" s="292"/>
      <c r="G257" s="292"/>
      <c r="H257" s="292"/>
      <c r="I257" s="292"/>
      <c r="J257" s="292"/>
      <c r="K257" s="292"/>
      <c r="L257" s="292"/>
      <c r="M257" s="292"/>
      <c r="N257" s="292"/>
      <c r="O257" s="292"/>
      <c r="P257" s="292"/>
      <c r="Q257" s="292"/>
      <c r="R257" s="292"/>
      <c r="S257" s="292"/>
      <c r="T257" s="292"/>
      <c r="U257" s="292"/>
      <c r="V257" s="292"/>
      <c r="W257" s="292"/>
      <c r="X257" s="292"/>
      <c r="Y257" s="292"/>
      <c r="Z257" s="292"/>
      <c r="AA257" s="292"/>
      <c r="AB257" s="292"/>
      <c r="AC257" s="292"/>
      <c r="AD257" s="292"/>
      <c r="AE257" s="292"/>
      <c r="AF257" s="292"/>
      <c r="AG257" s="50">
        <f t="shared" si="9"/>
        <v>0</v>
      </c>
      <c r="AH257" s="42">
        <f t="shared" si="8"/>
        <v>0</v>
      </c>
      <c r="AJ257" s="27">
        <f>IF(AND(Inputs!$CO255=0,AJ$3&gt;=Inputs!$CM255),1,IF(AND(AJ$3&gt;=Inputs!$CM255,AJ$3&lt;Inputs!$CN255),1,IF(AND(AJ$3=Inputs!$CN255,AJ$3=Inputs!$CO255),1,IF(OR(AND(AJ$3=Inputs!$CN255+1,Inputs!$CN255=Inputs!$CO255),AND(AJ$3=Inputs!$CN255+2,Inputs!$CN255=Inputs!$CO255)),0,IF(AJ$3=Inputs!$CN255,0.8,IF(AJ$3=Inputs!$CN255+1,0.6,IF(AJ$3=Inputs!$CN255+2,0.4,IF(AJ$3=Inputs!$CO255,0.2,IF(AND(AJ$3&gt;=Inputs!$CL255,AJ$3&lt;Inputs!$CM255),(AJ$3-Inputs!$CL255+1)/(Inputs!$AI255+1),0)))))))))</f>
        <v>0</v>
      </c>
      <c r="AK257" s="27">
        <f>IF(AND(Inputs!$CO255=0,AK$3&gt;=Inputs!$CM255),1,IF(AND(AK$3&gt;=Inputs!$CM255,AK$3&lt;Inputs!$CN255),1,IF(AND(AK$3=Inputs!$CN255,AK$3=Inputs!$CO255),1,IF(OR(AND(AK$3=Inputs!$CN255+1,Inputs!$CN255=Inputs!$CO255),AND(AK$3=Inputs!$CN255+2,Inputs!$CN255=Inputs!$CO255)),0,IF(AK$3=Inputs!$CN255,0.8,IF(AK$3=Inputs!$CN255+1,0.6,IF(AK$3=Inputs!$CN255+2,0.4,IF(AK$3=Inputs!$CO255,0.2,IF(AND(AK$3&gt;=Inputs!$CL255,AK$3&lt;Inputs!$CM255),(AK$3-Inputs!$CL255+1)/(Inputs!$AI255+1),0)))))))))</f>
        <v>0</v>
      </c>
      <c r="AL257" s="27">
        <f>IF(AND(Inputs!$CO255=0,AL$3&gt;=Inputs!$CM255),1,IF(AND(AL$3&gt;=Inputs!$CM255,AL$3&lt;Inputs!$CN255),1,IF(AND(AL$3=Inputs!$CN255,AL$3=Inputs!$CO255),1,IF(OR(AND(AL$3=Inputs!$CN255+1,Inputs!$CN255=Inputs!$CO255),AND(AL$3=Inputs!$CN255+2,Inputs!$CN255=Inputs!$CO255)),0,IF(AL$3=Inputs!$CN255,0.8,IF(AL$3=Inputs!$CN255+1,0.6,IF(AL$3=Inputs!$CN255+2,0.4,IF(AL$3=Inputs!$CO255,0.2,IF(AND(AL$3&gt;=Inputs!$CL255,AL$3&lt;Inputs!$CM255),(AL$3-Inputs!$CL255+1)/(Inputs!$AI255+1),0)))))))))</f>
        <v>0</v>
      </c>
      <c r="AM257" s="27">
        <f>IF(AND(Inputs!$CO255=0,AM$3&gt;=Inputs!$CM255),1,IF(AND(AM$3&gt;=Inputs!$CM255,AM$3&lt;Inputs!$CN255),1,IF(AND(AM$3=Inputs!$CN255,AM$3=Inputs!$CO255),1,IF(OR(AND(AM$3=Inputs!$CN255+1,Inputs!$CN255=Inputs!$CO255),AND(AM$3=Inputs!$CN255+2,Inputs!$CN255=Inputs!$CO255)),0,IF(AM$3=Inputs!$CN255,0.8,IF(AM$3=Inputs!$CN255+1,0.6,IF(AM$3=Inputs!$CN255+2,0.4,IF(AM$3=Inputs!$CO255,0.2,IF(AND(AM$3&gt;=Inputs!$CL255,AM$3&lt;Inputs!$CM255),(AM$3-Inputs!$CL255+1)/(Inputs!$AI255+1),0)))))))))</f>
        <v>0</v>
      </c>
      <c r="AN257" s="27">
        <f>IF(AND(Inputs!$CO255=0,AN$3&gt;=Inputs!$CM255),1,IF(AND(AN$3&gt;=Inputs!$CM255,AN$3&lt;Inputs!$CN255),1,IF(AND(AN$3=Inputs!$CN255,AN$3=Inputs!$CO255),1,IF(OR(AND(AN$3=Inputs!$CN255+1,Inputs!$CN255=Inputs!$CO255),AND(AN$3=Inputs!$CN255+2,Inputs!$CN255=Inputs!$CO255)),0,IF(AN$3=Inputs!$CN255,0.8,IF(AN$3=Inputs!$CN255+1,0.6,IF(AN$3=Inputs!$CN255+2,0.4,IF(AN$3=Inputs!$CO255,0.2,IF(AND(AN$3&gt;=Inputs!$CL255,AN$3&lt;Inputs!$CM255),(AN$3-Inputs!$CL255+1)/(Inputs!$AI255+1),0)))))))))</f>
        <v>0</v>
      </c>
      <c r="AO257" s="27">
        <f>IF(AND(Inputs!$CO255=0,AO$3&gt;=Inputs!$CM255),1,IF(AND(AO$3&gt;=Inputs!$CM255,AO$3&lt;Inputs!$CN255),1,IF(AND(AO$3=Inputs!$CN255,AO$3=Inputs!$CO255),1,IF(OR(AND(AO$3=Inputs!$CN255+1,Inputs!$CN255=Inputs!$CO255),AND(AO$3=Inputs!$CN255+2,Inputs!$CN255=Inputs!$CO255)),0,IF(AO$3=Inputs!$CN255,0.8,IF(AO$3=Inputs!$CN255+1,0.6,IF(AO$3=Inputs!$CN255+2,0.4,IF(AO$3=Inputs!$CO255,0.2,IF(AND(AO$3&gt;=Inputs!$CL255,AO$3&lt;Inputs!$CM255),(AO$3-Inputs!$CL255+1)/(Inputs!$AI255+1),0)))))))))</f>
        <v>0</v>
      </c>
      <c r="AP257" s="27">
        <f>IF(AND(Inputs!$CO255=0,AP$3&gt;=Inputs!$CM255),1,IF(AND(AP$3&gt;=Inputs!$CM255,AP$3&lt;Inputs!$CN255),1,IF(AND(AP$3=Inputs!$CN255,AP$3=Inputs!$CO255),1,IF(OR(AND(AP$3=Inputs!$CN255+1,Inputs!$CN255=Inputs!$CO255),AND(AP$3=Inputs!$CN255+2,Inputs!$CN255=Inputs!$CO255)),0,IF(AP$3=Inputs!$CN255,0.8,IF(AP$3=Inputs!$CN255+1,0.6,IF(AP$3=Inputs!$CN255+2,0.4,IF(AP$3=Inputs!$CO255,0.2,IF(AND(AP$3&gt;=Inputs!$CL255,AP$3&lt;Inputs!$CM255),(AP$3-Inputs!$CL255+1)/(Inputs!$AI255+1),0)))))))))</f>
        <v>0</v>
      </c>
      <c r="AQ257" s="27">
        <f>IF(AND(Inputs!$CO255=0,AQ$3&gt;=Inputs!$CM255),1,IF(AND(AQ$3&gt;=Inputs!$CM255,AQ$3&lt;Inputs!$CN255),1,IF(AND(AQ$3=Inputs!$CN255,AQ$3=Inputs!$CO255),1,IF(OR(AND(AQ$3=Inputs!$CN255+1,Inputs!$CN255=Inputs!$CO255),AND(AQ$3=Inputs!$CN255+2,Inputs!$CN255=Inputs!$CO255)),0,IF(AQ$3=Inputs!$CN255,0.8,IF(AQ$3=Inputs!$CN255+1,0.6,IF(AQ$3=Inputs!$CN255+2,0.4,IF(AQ$3=Inputs!$CO255,0.2,IF(AND(AQ$3&gt;=Inputs!$CL255,AQ$3&lt;Inputs!$CM255),(AQ$3-Inputs!$CL255+1)/(Inputs!$AI255+1),0)))))))))</f>
        <v>0</v>
      </c>
      <c r="AR257" s="27">
        <f>IF(AND(Inputs!$CO255=0,AR$3&gt;=Inputs!$CM255),1,IF(AND(AR$3&gt;=Inputs!$CM255,AR$3&lt;Inputs!$CN255),1,IF(AND(AR$3=Inputs!$CN255,AR$3=Inputs!$CO255),1,IF(OR(AND(AR$3=Inputs!$CN255+1,Inputs!$CN255=Inputs!$CO255),AND(AR$3=Inputs!$CN255+2,Inputs!$CN255=Inputs!$CO255)),0,IF(AR$3=Inputs!$CN255,0.8,IF(AR$3=Inputs!$CN255+1,0.6,IF(AR$3=Inputs!$CN255+2,0.4,IF(AR$3=Inputs!$CO255,0.2,IF(AND(AR$3&gt;=Inputs!$CL255,AR$3&lt;Inputs!$CM255),(AR$3-Inputs!$CL255+1)/(Inputs!$AI255+1),0)))))))))</f>
        <v>0</v>
      </c>
      <c r="AS257" s="27">
        <f>IF(AND(Inputs!$CO255=0,AS$3&gt;=Inputs!$CM255),1,IF(AND(AS$3&gt;=Inputs!$CM255,AS$3&lt;Inputs!$CN255),1,IF(AND(AS$3=Inputs!$CN255,AS$3=Inputs!$CO255),1,IF(OR(AND(AS$3=Inputs!$CN255+1,Inputs!$CN255=Inputs!$CO255),AND(AS$3=Inputs!$CN255+2,Inputs!$CN255=Inputs!$CO255)),0,IF(AS$3=Inputs!$CN255,0.8,IF(AS$3=Inputs!$CN255+1,0.6,IF(AS$3=Inputs!$CN255+2,0.4,IF(AS$3=Inputs!$CO255,0.2,IF(AND(AS$3&gt;=Inputs!$CL255,AS$3&lt;Inputs!$CM255),(AS$3-Inputs!$CL255+1)/(Inputs!$AI255+1),0)))))))))</f>
        <v>0</v>
      </c>
      <c r="AT257" s="27">
        <f>IF(AND(Inputs!$CO255=0,AT$3&gt;=Inputs!$CM255),1,IF(AND(AT$3&gt;=Inputs!$CM255,AT$3&lt;Inputs!$CN255),1,IF(AND(AT$3=Inputs!$CN255,AT$3=Inputs!$CO255),1,IF(OR(AND(AT$3=Inputs!$CN255+1,Inputs!$CN255=Inputs!$CO255),AND(AT$3=Inputs!$CN255+2,Inputs!$CN255=Inputs!$CO255)),0,IF(AT$3=Inputs!$CN255,0.8,IF(AT$3=Inputs!$CN255+1,0.6,IF(AT$3=Inputs!$CN255+2,0.4,IF(AT$3=Inputs!$CO255,0.2,IF(AND(AT$3&gt;=Inputs!$CL255,AT$3&lt;Inputs!$CM255),(AT$3-Inputs!$CL255+1)/(Inputs!$AI255+1),0)))))))))</f>
        <v>0</v>
      </c>
      <c r="AU257" s="27">
        <f>IF(AND(Inputs!$CO255=0,AU$3&gt;=Inputs!$CM255),1,IF(AND(AU$3&gt;=Inputs!$CM255,AU$3&lt;Inputs!$CN255),1,IF(AND(AU$3=Inputs!$CN255,AU$3=Inputs!$CO255),1,IF(OR(AND(AU$3=Inputs!$CN255+1,Inputs!$CN255=Inputs!$CO255),AND(AU$3=Inputs!$CN255+2,Inputs!$CN255=Inputs!$CO255)),0,IF(AU$3=Inputs!$CN255,0.8,IF(AU$3=Inputs!$CN255+1,0.6,IF(AU$3=Inputs!$CN255+2,0.4,IF(AU$3=Inputs!$CO255,0.2,IF(AND(AU$3&gt;=Inputs!$CL255,AU$3&lt;Inputs!$CM255),(AU$3-Inputs!$CL255+1)/(Inputs!$AI255+1),0)))))))))</f>
        <v>0</v>
      </c>
      <c r="AV257" s="27">
        <f>IF(AND(Inputs!$CO255=0,AV$3&gt;=Inputs!$CM255),1,IF(AND(AV$3&gt;=Inputs!$CM255,AV$3&lt;Inputs!$CN255),1,IF(AND(AV$3=Inputs!$CN255,AV$3=Inputs!$CO255),1,IF(OR(AND(AV$3=Inputs!$CN255+1,Inputs!$CN255=Inputs!$CO255),AND(AV$3=Inputs!$CN255+2,Inputs!$CN255=Inputs!$CO255)),0,IF(AV$3=Inputs!$CN255,0.8,IF(AV$3=Inputs!$CN255+1,0.6,IF(AV$3=Inputs!$CN255+2,0.4,IF(AV$3=Inputs!$CO255,0.2,IF(AND(AV$3&gt;=Inputs!$CL255,AV$3&lt;Inputs!$CM255),(AV$3-Inputs!$CL255+1)/(Inputs!$AI255+1),0)))))))))</f>
        <v>0</v>
      </c>
      <c r="AW257" s="27">
        <f>IF(AND(Inputs!$CO255=0,AW$3&gt;=Inputs!$CM255),1,IF(AND(AW$3&gt;=Inputs!$CM255,AW$3&lt;Inputs!$CN255),1,IF(AND(AW$3=Inputs!$CN255,AW$3=Inputs!$CO255),1,IF(OR(AND(AW$3=Inputs!$CN255+1,Inputs!$CN255=Inputs!$CO255),AND(AW$3=Inputs!$CN255+2,Inputs!$CN255=Inputs!$CO255)),0,IF(AW$3=Inputs!$CN255,0.8,IF(AW$3=Inputs!$CN255+1,0.6,IF(AW$3=Inputs!$CN255+2,0.4,IF(AW$3=Inputs!$CO255,0.2,IF(AND(AW$3&gt;=Inputs!$CL255,AW$3&lt;Inputs!$CM255),(AW$3-Inputs!$CL255+1)/(Inputs!$AI255+1),0)))))))))</f>
        <v>0</v>
      </c>
      <c r="AX257" s="27">
        <f>IF(AND(Inputs!$CO255=0,AX$3&gt;=Inputs!$CM255),1,IF(AND(AX$3&gt;=Inputs!$CM255,AX$3&lt;Inputs!$CN255),1,IF(AND(AX$3=Inputs!$CN255,AX$3=Inputs!$CO255),1,IF(OR(AND(AX$3=Inputs!$CN255+1,Inputs!$CN255=Inputs!$CO255),AND(AX$3=Inputs!$CN255+2,Inputs!$CN255=Inputs!$CO255)),0,IF(AX$3=Inputs!$CN255,0.8,IF(AX$3=Inputs!$CN255+1,0.6,IF(AX$3=Inputs!$CN255+2,0.4,IF(AX$3=Inputs!$CO255,0.2,IF(AND(AX$3&gt;=Inputs!$CL255,AX$3&lt;Inputs!$CM255),(AX$3-Inputs!$CL255+1)/(Inputs!$AI255+1),0)))))))))</f>
        <v>0</v>
      </c>
      <c r="AY257" s="27">
        <f>IF(AND(Inputs!$CO255=0,AY$3&gt;=Inputs!$CM255),1,IF(AND(AY$3&gt;=Inputs!$CM255,AY$3&lt;Inputs!$CN255),1,IF(AND(AY$3=Inputs!$CN255,AY$3=Inputs!$CO255),1,IF(OR(AND(AY$3=Inputs!$CN255+1,Inputs!$CN255=Inputs!$CO255),AND(AY$3=Inputs!$CN255+2,Inputs!$CN255=Inputs!$CO255)),0,IF(AY$3=Inputs!$CN255,0.8,IF(AY$3=Inputs!$CN255+1,0.6,IF(AY$3=Inputs!$CN255+2,0.4,IF(AY$3=Inputs!$CO255,0.2,IF(AND(AY$3&gt;=Inputs!$CL255,AY$3&lt;Inputs!$CM255),(AY$3-Inputs!$CL255+1)/(Inputs!$AI255+1),0)))))))))</f>
        <v>0</v>
      </c>
      <c r="AZ257" s="27">
        <f>IF(AND(Inputs!$CO255=0,AZ$3&gt;=Inputs!$CM255),1,IF(AND(AZ$3&gt;=Inputs!$CM255,AZ$3&lt;Inputs!$CN255),1,IF(AND(AZ$3=Inputs!$CN255,AZ$3=Inputs!$CO255),1,IF(OR(AND(AZ$3=Inputs!$CN255+1,Inputs!$CN255=Inputs!$CO255),AND(AZ$3=Inputs!$CN255+2,Inputs!$CN255=Inputs!$CO255)),0,IF(AZ$3=Inputs!$CN255,0.8,IF(AZ$3=Inputs!$CN255+1,0.6,IF(AZ$3=Inputs!$CN255+2,0.4,IF(AZ$3=Inputs!$CO255,0.2,IF(AND(AZ$3&gt;=Inputs!$CL255,AZ$3&lt;Inputs!$CM255),(AZ$3-Inputs!$CL255+1)/(Inputs!$AI255+1),0)))))))))</f>
        <v>0</v>
      </c>
      <c r="BA257" s="27">
        <f>IF(AND(Inputs!$CO255=0,BA$3&gt;=Inputs!$CM255),1,IF(AND(BA$3&gt;=Inputs!$CM255,BA$3&lt;Inputs!$CN255),1,IF(AND(BA$3=Inputs!$CN255,BA$3=Inputs!$CO255),1,IF(OR(AND(BA$3=Inputs!$CN255+1,Inputs!$CN255=Inputs!$CO255),AND(BA$3=Inputs!$CN255+2,Inputs!$CN255=Inputs!$CO255)),0,IF(BA$3=Inputs!$CN255,0.8,IF(BA$3=Inputs!$CN255+1,0.6,IF(BA$3=Inputs!$CN255+2,0.4,IF(BA$3=Inputs!$CO255,0.2,IF(AND(BA$3&gt;=Inputs!$CL255,BA$3&lt;Inputs!$CM255),(BA$3-Inputs!$CL255+1)/(Inputs!$AI255+1),0)))))))))</f>
        <v>0</v>
      </c>
      <c r="BB257" s="27">
        <f>IF(AND(Inputs!$CO255=0,BB$3&gt;=Inputs!$CM255),1,IF(AND(BB$3&gt;=Inputs!$CM255,BB$3&lt;Inputs!$CN255),1,IF(AND(BB$3=Inputs!$CN255,BB$3=Inputs!$CO255),1,IF(OR(AND(BB$3=Inputs!$CN255+1,Inputs!$CN255=Inputs!$CO255),AND(BB$3=Inputs!$CN255+2,Inputs!$CN255=Inputs!$CO255)),0,IF(BB$3=Inputs!$CN255,0.8,IF(BB$3=Inputs!$CN255+1,0.6,IF(BB$3=Inputs!$CN255+2,0.4,IF(BB$3=Inputs!$CO255,0.2,IF(AND(BB$3&gt;=Inputs!$CL255,BB$3&lt;Inputs!$CM255),(BB$3-Inputs!$CL255+1)/(Inputs!$AI255+1),0)))))))))</f>
        <v>0</v>
      </c>
      <c r="BC257" s="27">
        <f>IF(AND(Inputs!$CO255=0,BC$3&gt;=Inputs!$CM255),1,IF(AND(BC$3&gt;=Inputs!$CM255,BC$3&lt;Inputs!$CN255),1,IF(AND(BC$3=Inputs!$CN255,BC$3=Inputs!$CO255),1,IF(OR(AND(BC$3=Inputs!$CN255+1,Inputs!$CN255=Inputs!$CO255),AND(BC$3=Inputs!$CN255+2,Inputs!$CN255=Inputs!$CO255)),0,IF(BC$3=Inputs!$CN255,0.8,IF(BC$3=Inputs!$CN255+1,0.6,IF(BC$3=Inputs!$CN255+2,0.4,IF(BC$3=Inputs!$CO255,0.2,IF(AND(BC$3&gt;=Inputs!$CL255,BC$3&lt;Inputs!$CM255),(BC$3-Inputs!$CL255+1)/(Inputs!$AI255+1),0)))))))))</f>
        <v>0</v>
      </c>
      <c r="BD257" s="27">
        <f>IF(AND(Inputs!$CO255=0,BD$3&gt;=Inputs!$CM255),1,IF(AND(BD$3&gt;=Inputs!$CM255,BD$3&lt;Inputs!$CN255),1,IF(AND(BD$3=Inputs!$CN255,BD$3=Inputs!$CO255),1,IF(OR(AND(BD$3=Inputs!$CN255+1,Inputs!$CN255=Inputs!$CO255),AND(BD$3=Inputs!$CN255+2,Inputs!$CN255=Inputs!$CO255)),0,IF(BD$3=Inputs!$CN255,0.8,IF(BD$3=Inputs!$CN255+1,0.6,IF(BD$3=Inputs!$CN255+2,0.4,IF(BD$3=Inputs!$CO255,0.2,IF(AND(BD$3&gt;=Inputs!$CL255,BD$3&lt;Inputs!$CM255),(BD$3-Inputs!$CL255+1)/(Inputs!$AI255+1),0)))))))))</f>
        <v>0</v>
      </c>
      <c r="BE257" s="27">
        <f>IF(AND(Inputs!$CO255=0,BE$3&gt;=Inputs!$CM255),1,IF(AND(BE$3&gt;=Inputs!$CM255,BE$3&lt;Inputs!$CN255),1,IF(AND(BE$3=Inputs!$CN255,BE$3=Inputs!$CO255),1,IF(OR(AND(BE$3=Inputs!$CN255+1,Inputs!$CN255=Inputs!$CO255),AND(BE$3=Inputs!$CN255+2,Inputs!$CN255=Inputs!$CO255)),0,IF(BE$3=Inputs!$CN255,0.8,IF(BE$3=Inputs!$CN255+1,0.6,IF(BE$3=Inputs!$CN255+2,0.4,IF(BE$3=Inputs!$CO255,0.2,IF(AND(BE$3&gt;=Inputs!$CL255,BE$3&lt;Inputs!$CM255),(BE$3-Inputs!$CL255+1)/(Inputs!$AI255+1),0)))))))))</f>
        <v>0</v>
      </c>
      <c r="BF257" s="27">
        <f>IF(AND(Inputs!$CO255=0,BF$3&gt;=Inputs!$CM255),1,IF(AND(BF$3&gt;=Inputs!$CM255,BF$3&lt;Inputs!$CN255),1,IF(AND(BF$3=Inputs!$CN255,BF$3=Inputs!$CO255),1,IF(OR(AND(BF$3=Inputs!$CN255+1,Inputs!$CN255=Inputs!$CO255),AND(BF$3=Inputs!$CN255+2,Inputs!$CN255=Inputs!$CO255)),0,IF(BF$3=Inputs!$CN255,0.8,IF(BF$3=Inputs!$CN255+1,0.6,IF(BF$3=Inputs!$CN255+2,0.4,IF(BF$3=Inputs!$CO255,0.2,IF(AND(BF$3&gt;=Inputs!$CL255,BF$3&lt;Inputs!$CM255),(BF$3-Inputs!$CL255+1)/(Inputs!$AI255+1),0)))))))))</f>
        <v>0</v>
      </c>
      <c r="BG257" s="27">
        <f>IF(AND(Inputs!$CO255=0,BG$3&gt;=Inputs!$CM255),1,IF(AND(BG$3&gt;=Inputs!$CM255,BG$3&lt;Inputs!$CN255),1,IF(AND(BG$3=Inputs!$CN255,BG$3=Inputs!$CO255),1,IF(OR(AND(BG$3=Inputs!$CN255+1,Inputs!$CN255=Inputs!$CO255),AND(BG$3=Inputs!$CN255+2,Inputs!$CN255=Inputs!$CO255)),0,IF(BG$3=Inputs!$CN255,0.8,IF(BG$3=Inputs!$CN255+1,0.6,IF(BG$3=Inputs!$CN255+2,0.4,IF(BG$3=Inputs!$CO255,0.2,IF(AND(BG$3&gt;=Inputs!$CL255,BG$3&lt;Inputs!$CM255),(BG$3-Inputs!$CL255+1)/(Inputs!$AI255+1),0)))))))))</f>
        <v>0</v>
      </c>
      <c r="BH257" s="27">
        <f>IF(AND(Inputs!$CO255=0,BH$3&gt;=Inputs!$CM255),1,IF(AND(BH$3&gt;=Inputs!$CM255,BH$3&lt;Inputs!$CN255),1,IF(AND(BH$3=Inputs!$CN255,BH$3=Inputs!$CO255),1,IF(OR(AND(BH$3=Inputs!$CN255+1,Inputs!$CN255=Inputs!$CO255),AND(BH$3=Inputs!$CN255+2,Inputs!$CN255=Inputs!$CO255)),0,IF(BH$3=Inputs!$CN255,0.8,IF(BH$3=Inputs!$CN255+1,0.6,IF(BH$3=Inputs!$CN255+2,0.4,IF(BH$3=Inputs!$CO255,0.2,IF(AND(BH$3&gt;=Inputs!$CL255,BH$3&lt;Inputs!$CM255),(BH$3-Inputs!$CL255+1)/(Inputs!$AI255+1),0)))))))))</f>
        <v>0</v>
      </c>
      <c r="BI257" s="27">
        <f>IF(AND(Inputs!$CO255=0,BI$3&gt;=Inputs!$CM255),1,IF(AND(BI$3&gt;=Inputs!$CM255,BI$3&lt;Inputs!$CN255),1,IF(AND(BI$3=Inputs!$CN255,BI$3=Inputs!$CO255),1,IF(OR(AND(BI$3=Inputs!$CN255+1,Inputs!$CN255=Inputs!$CO255),AND(BI$3=Inputs!$CN255+2,Inputs!$CN255=Inputs!$CO255)),0,IF(BI$3=Inputs!$CN255,0.8,IF(BI$3=Inputs!$CN255+1,0.6,IF(BI$3=Inputs!$CN255+2,0.4,IF(BI$3=Inputs!$CO255,0.2,IF(AND(BI$3&gt;=Inputs!$CL255,BI$3&lt;Inputs!$CM255),(BI$3-Inputs!$CL255+1)/(Inputs!$AI255+1),0)))))))))</f>
        <v>0</v>
      </c>
      <c r="BJ257" s="27">
        <f>IF(AND(Inputs!$CO255=0,BJ$3&gt;=Inputs!$CM255),1,IF(AND(BJ$3&gt;=Inputs!$CM255,BJ$3&lt;Inputs!$CN255),1,IF(AND(BJ$3=Inputs!$CN255,BJ$3=Inputs!$CO255),1,IF(OR(AND(BJ$3=Inputs!$CN255+1,Inputs!$CN255=Inputs!$CO255),AND(BJ$3=Inputs!$CN255+2,Inputs!$CN255=Inputs!$CO255)),0,IF(BJ$3=Inputs!$CN255,0.8,IF(BJ$3=Inputs!$CN255+1,0.6,IF(BJ$3=Inputs!$CN255+2,0.4,IF(BJ$3=Inputs!$CO255,0.2,IF(AND(BJ$3&gt;=Inputs!$CL255,BJ$3&lt;Inputs!$CM255),(BJ$3-Inputs!$CL255+1)/(Inputs!$AI255+1),0)))))))))</f>
        <v>0</v>
      </c>
      <c r="BK257" s="27">
        <f>IF(AND(Inputs!$CO255=0,BK$3&gt;=Inputs!$CM255),1,IF(AND(BK$3&gt;=Inputs!$CM255,BK$3&lt;Inputs!$CN255),1,IF(AND(BK$3=Inputs!$CN255,BK$3=Inputs!$CO255),1,IF(OR(AND(BK$3=Inputs!$CN255+1,Inputs!$CN255=Inputs!$CO255),AND(BK$3=Inputs!$CN255+2,Inputs!$CN255=Inputs!$CO255)),0,IF(BK$3=Inputs!$CN255,0.8,IF(BK$3=Inputs!$CN255+1,0.6,IF(BK$3=Inputs!$CN255+2,0.4,IF(BK$3=Inputs!$CO255,0.2,IF(AND(BK$3&gt;=Inputs!$CL255,BK$3&lt;Inputs!$CM255),(BK$3-Inputs!$CL255+1)/(Inputs!$AI255+1),0)))))))))</f>
        <v>0</v>
      </c>
      <c r="BL257" s="27">
        <f>IF(AND(Inputs!$CO255=0,BL$3&gt;=Inputs!$CM255),1,IF(AND(BL$3&gt;=Inputs!$CM255,BL$3&lt;Inputs!$CN255),1,IF(AND(BL$3=Inputs!$CN255,BL$3=Inputs!$CO255),1,IF(OR(AND(BL$3=Inputs!$CN255+1,Inputs!$CN255=Inputs!$CO255),AND(BL$3=Inputs!$CN255+2,Inputs!$CN255=Inputs!$CO255)),0,IF(BL$3=Inputs!$CN255,0.8,IF(BL$3=Inputs!$CN255+1,0.6,IF(BL$3=Inputs!$CN255+2,0.4,IF(BL$3=Inputs!$CO255,0.2,IF(AND(BL$3&gt;=Inputs!$CL255,BL$3&lt;Inputs!$CM255),(BL$3-Inputs!$CL255+1)/(Inputs!$AI255+1),0)))))))))</f>
        <v>0</v>
      </c>
      <c r="BM257" s="27">
        <f>IF(AND(Inputs!$CO255=0,BM$3&gt;=Inputs!$CM255),1,IF(AND(BM$3&gt;=Inputs!$CM255,BM$3&lt;Inputs!$CN255),1,IF(AND(BM$3=Inputs!$CN255,BM$3=Inputs!$CO255),1,IF(OR(AND(BM$3=Inputs!$CN255+1,Inputs!$CN255=Inputs!$CO255),AND(BM$3=Inputs!$CN255+2,Inputs!$CN255=Inputs!$CO255)),0,IF(BM$3=Inputs!$CN255,0.8,IF(BM$3=Inputs!$CN255+1,0.6,IF(BM$3=Inputs!$CN255+2,0.4,IF(BM$3=Inputs!$CO255,0.2,IF(AND(BM$3&gt;=Inputs!$CL255,BM$3&lt;Inputs!$CM255),(BM$3-Inputs!$CL255+1)/(Inputs!$AI255+1),0)))))))))</f>
        <v>0</v>
      </c>
    </row>
    <row r="258" spans="1:65">
      <c r="A258" s="7" t="str">
        <f>IF(Inputs!A256="","",Inputs!A256)</f>
        <v/>
      </c>
      <c r="B258" t="str">
        <f>IF(Inputs!B256="","",Inputs!B256)</f>
        <v/>
      </c>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292"/>
      <c r="AE258" s="292"/>
      <c r="AF258" s="292"/>
      <c r="AG258" s="50">
        <f t="shared" si="9"/>
        <v>0</v>
      </c>
      <c r="AH258" s="42">
        <f t="shared" si="8"/>
        <v>0</v>
      </c>
      <c r="AJ258" s="27">
        <f>IF(AND(Inputs!$CO256=0,AJ$3&gt;=Inputs!$CM256),1,IF(AND(AJ$3&gt;=Inputs!$CM256,AJ$3&lt;Inputs!$CN256),1,IF(AND(AJ$3=Inputs!$CN256,AJ$3=Inputs!$CO256),1,IF(OR(AND(AJ$3=Inputs!$CN256+1,Inputs!$CN256=Inputs!$CO256),AND(AJ$3=Inputs!$CN256+2,Inputs!$CN256=Inputs!$CO256)),0,IF(AJ$3=Inputs!$CN256,0.8,IF(AJ$3=Inputs!$CN256+1,0.6,IF(AJ$3=Inputs!$CN256+2,0.4,IF(AJ$3=Inputs!$CO256,0.2,IF(AND(AJ$3&gt;=Inputs!$CL256,AJ$3&lt;Inputs!$CM256),(AJ$3-Inputs!$CL256+1)/(Inputs!$AI256+1),0)))))))))</f>
        <v>0</v>
      </c>
      <c r="AK258" s="27">
        <f>IF(AND(Inputs!$CO256=0,AK$3&gt;=Inputs!$CM256),1,IF(AND(AK$3&gt;=Inputs!$CM256,AK$3&lt;Inputs!$CN256),1,IF(AND(AK$3=Inputs!$CN256,AK$3=Inputs!$CO256),1,IF(OR(AND(AK$3=Inputs!$CN256+1,Inputs!$CN256=Inputs!$CO256),AND(AK$3=Inputs!$CN256+2,Inputs!$CN256=Inputs!$CO256)),0,IF(AK$3=Inputs!$CN256,0.8,IF(AK$3=Inputs!$CN256+1,0.6,IF(AK$3=Inputs!$CN256+2,0.4,IF(AK$3=Inputs!$CO256,0.2,IF(AND(AK$3&gt;=Inputs!$CL256,AK$3&lt;Inputs!$CM256),(AK$3-Inputs!$CL256+1)/(Inputs!$AI256+1),0)))))))))</f>
        <v>0</v>
      </c>
      <c r="AL258" s="27">
        <f>IF(AND(Inputs!$CO256=0,AL$3&gt;=Inputs!$CM256),1,IF(AND(AL$3&gt;=Inputs!$CM256,AL$3&lt;Inputs!$CN256),1,IF(AND(AL$3=Inputs!$CN256,AL$3=Inputs!$CO256),1,IF(OR(AND(AL$3=Inputs!$CN256+1,Inputs!$CN256=Inputs!$CO256),AND(AL$3=Inputs!$CN256+2,Inputs!$CN256=Inputs!$CO256)),0,IF(AL$3=Inputs!$CN256,0.8,IF(AL$3=Inputs!$CN256+1,0.6,IF(AL$3=Inputs!$CN256+2,0.4,IF(AL$3=Inputs!$CO256,0.2,IF(AND(AL$3&gt;=Inputs!$CL256,AL$3&lt;Inputs!$CM256),(AL$3-Inputs!$CL256+1)/(Inputs!$AI256+1),0)))))))))</f>
        <v>0</v>
      </c>
      <c r="AM258" s="27">
        <f>IF(AND(Inputs!$CO256=0,AM$3&gt;=Inputs!$CM256),1,IF(AND(AM$3&gt;=Inputs!$CM256,AM$3&lt;Inputs!$CN256),1,IF(AND(AM$3=Inputs!$CN256,AM$3=Inputs!$CO256),1,IF(OR(AND(AM$3=Inputs!$CN256+1,Inputs!$CN256=Inputs!$CO256),AND(AM$3=Inputs!$CN256+2,Inputs!$CN256=Inputs!$CO256)),0,IF(AM$3=Inputs!$CN256,0.8,IF(AM$3=Inputs!$CN256+1,0.6,IF(AM$3=Inputs!$CN256+2,0.4,IF(AM$3=Inputs!$CO256,0.2,IF(AND(AM$3&gt;=Inputs!$CL256,AM$3&lt;Inputs!$CM256),(AM$3-Inputs!$CL256+1)/(Inputs!$AI256+1),0)))))))))</f>
        <v>0</v>
      </c>
      <c r="AN258" s="27">
        <f>IF(AND(Inputs!$CO256=0,AN$3&gt;=Inputs!$CM256),1,IF(AND(AN$3&gt;=Inputs!$CM256,AN$3&lt;Inputs!$CN256),1,IF(AND(AN$3=Inputs!$CN256,AN$3=Inputs!$CO256),1,IF(OR(AND(AN$3=Inputs!$CN256+1,Inputs!$CN256=Inputs!$CO256),AND(AN$3=Inputs!$CN256+2,Inputs!$CN256=Inputs!$CO256)),0,IF(AN$3=Inputs!$CN256,0.8,IF(AN$3=Inputs!$CN256+1,0.6,IF(AN$3=Inputs!$CN256+2,0.4,IF(AN$3=Inputs!$CO256,0.2,IF(AND(AN$3&gt;=Inputs!$CL256,AN$3&lt;Inputs!$CM256),(AN$3-Inputs!$CL256+1)/(Inputs!$AI256+1),0)))))))))</f>
        <v>0</v>
      </c>
      <c r="AO258" s="27">
        <f>IF(AND(Inputs!$CO256=0,AO$3&gt;=Inputs!$CM256),1,IF(AND(AO$3&gt;=Inputs!$CM256,AO$3&lt;Inputs!$CN256),1,IF(AND(AO$3=Inputs!$CN256,AO$3=Inputs!$CO256),1,IF(OR(AND(AO$3=Inputs!$CN256+1,Inputs!$CN256=Inputs!$CO256),AND(AO$3=Inputs!$CN256+2,Inputs!$CN256=Inputs!$CO256)),0,IF(AO$3=Inputs!$CN256,0.8,IF(AO$3=Inputs!$CN256+1,0.6,IF(AO$3=Inputs!$CN256+2,0.4,IF(AO$3=Inputs!$CO256,0.2,IF(AND(AO$3&gt;=Inputs!$CL256,AO$3&lt;Inputs!$CM256),(AO$3-Inputs!$CL256+1)/(Inputs!$AI256+1),0)))))))))</f>
        <v>0</v>
      </c>
      <c r="AP258" s="27">
        <f>IF(AND(Inputs!$CO256=0,AP$3&gt;=Inputs!$CM256),1,IF(AND(AP$3&gt;=Inputs!$CM256,AP$3&lt;Inputs!$CN256),1,IF(AND(AP$3=Inputs!$CN256,AP$3=Inputs!$CO256),1,IF(OR(AND(AP$3=Inputs!$CN256+1,Inputs!$CN256=Inputs!$CO256),AND(AP$3=Inputs!$CN256+2,Inputs!$CN256=Inputs!$CO256)),0,IF(AP$3=Inputs!$CN256,0.8,IF(AP$3=Inputs!$CN256+1,0.6,IF(AP$3=Inputs!$CN256+2,0.4,IF(AP$3=Inputs!$CO256,0.2,IF(AND(AP$3&gt;=Inputs!$CL256,AP$3&lt;Inputs!$CM256),(AP$3-Inputs!$CL256+1)/(Inputs!$AI256+1),0)))))))))</f>
        <v>0</v>
      </c>
      <c r="AQ258" s="27">
        <f>IF(AND(Inputs!$CO256=0,AQ$3&gt;=Inputs!$CM256),1,IF(AND(AQ$3&gt;=Inputs!$CM256,AQ$3&lt;Inputs!$CN256),1,IF(AND(AQ$3=Inputs!$CN256,AQ$3=Inputs!$CO256),1,IF(OR(AND(AQ$3=Inputs!$CN256+1,Inputs!$CN256=Inputs!$CO256),AND(AQ$3=Inputs!$CN256+2,Inputs!$CN256=Inputs!$CO256)),0,IF(AQ$3=Inputs!$CN256,0.8,IF(AQ$3=Inputs!$CN256+1,0.6,IF(AQ$3=Inputs!$CN256+2,0.4,IF(AQ$3=Inputs!$CO256,0.2,IF(AND(AQ$3&gt;=Inputs!$CL256,AQ$3&lt;Inputs!$CM256),(AQ$3-Inputs!$CL256+1)/(Inputs!$AI256+1),0)))))))))</f>
        <v>0</v>
      </c>
      <c r="AR258" s="27">
        <f>IF(AND(Inputs!$CO256=0,AR$3&gt;=Inputs!$CM256),1,IF(AND(AR$3&gt;=Inputs!$CM256,AR$3&lt;Inputs!$CN256),1,IF(AND(AR$3=Inputs!$CN256,AR$3=Inputs!$CO256),1,IF(OR(AND(AR$3=Inputs!$CN256+1,Inputs!$CN256=Inputs!$CO256),AND(AR$3=Inputs!$CN256+2,Inputs!$CN256=Inputs!$CO256)),0,IF(AR$3=Inputs!$CN256,0.8,IF(AR$3=Inputs!$CN256+1,0.6,IF(AR$3=Inputs!$CN256+2,0.4,IF(AR$3=Inputs!$CO256,0.2,IF(AND(AR$3&gt;=Inputs!$CL256,AR$3&lt;Inputs!$CM256),(AR$3-Inputs!$CL256+1)/(Inputs!$AI256+1),0)))))))))</f>
        <v>0</v>
      </c>
      <c r="AS258" s="27">
        <f>IF(AND(Inputs!$CO256=0,AS$3&gt;=Inputs!$CM256),1,IF(AND(AS$3&gt;=Inputs!$CM256,AS$3&lt;Inputs!$CN256),1,IF(AND(AS$3=Inputs!$CN256,AS$3=Inputs!$CO256),1,IF(OR(AND(AS$3=Inputs!$CN256+1,Inputs!$CN256=Inputs!$CO256),AND(AS$3=Inputs!$CN256+2,Inputs!$CN256=Inputs!$CO256)),0,IF(AS$3=Inputs!$CN256,0.8,IF(AS$3=Inputs!$CN256+1,0.6,IF(AS$3=Inputs!$CN256+2,0.4,IF(AS$3=Inputs!$CO256,0.2,IF(AND(AS$3&gt;=Inputs!$CL256,AS$3&lt;Inputs!$CM256),(AS$3-Inputs!$CL256+1)/(Inputs!$AI256+1),0)))))))))</f>
        <v>0</v>
      </c>
      <c r="AT258" s="27">
        <f>IF(AND(Inputs!$CO256=0,AT$3&gt;=Inputs!$CM256),1,IF(AND(AT$3&gt;=Inputs!$CM256,AT$3&lt;Inputs!$CN256),1,IF(AND(AT$3=Inputs!$CN256,AT$3=Inputs!$CO256),1,IF(OR(AND(AT$3=Inputs!$CN256+1,Inputs!$CN256=Inputs!$CO256),AND(AT$3=Inputs!$CN256+2,Inputs!$CN256=Inputs!$CO256)),0,IF(AT$3=Inputs!$CN256,0.8,IF(AT$3=Inputs!$CN256+1,0.6,IF(AT$3=Inputs!$CN256+2,0.4,IF(AT$3=Inputs!$CO256,0.2,IF(AND(AT$3&gt;=Inputs!$CL256,AT$3&lt;Inputs!$CM256),(AT$3-Inputs!$CL256+1)/(Inputs!$AI256+1),0)))))))))</f>
        <v>0</v>
      </c>
      <c r="AU258" s="27">
        <f>IF(AND(Inputs!$CO256=0,AU$3&gt;=Inputs!$CM256),1,IF(AND(AU$3&gt;=Inputs!$CM256,AU$3&lt;Inputs!$CN256),1,IF(AND(AU$3=Inputs!$CN256,AU$3=Inputs!$CO256),1,IF(OR(AND(AU$3=Inputs!$CN256+1,Inputs!$CN256=Inputs!$CO256),AND(AU$3=Inputs!$CN256+2,Inputs!$CN256=Inputs!$CO256)),0,IF(AU$3=Inputs!$CN256,0.8,IF(AU$3=Inputs!$CN256+1,0.6,IF(AU$3=Inputs!$CN256+2,0.4,IF(AU$3=Inputs!$CO256,0.2,IF(AND(AU$3&gt;=Inputs!$CL256,AU$3&lt;Inputs!$CM256),(AU$3-Inputs!$CL256+1)/(Inputs!$AI256+1),0)))))))))</f>
        <v>0</v>
      </c>
      <c r="AV258" s="27">
        <f>IF(AND(Inputs!$CO256=0,AV$3&gt;=Inputs!$CM256),1,IF(AND(AV$3&gt;=Inputs!$CM256,AV$3&lt;Inputs!$CN256),1,IF(AND(AV$3=Inputs!$CN256,AV$3=Inputs!$CO256),1,IF(OR(AND(AV$3=Inputs!$CN256+1,Inputs!$CN256=Inputs!$CO256),AND(AV$3=Inputs!$CN256+2,Inputs!$CN256=Inputs!$CO256)),0,IF(AV$3=Inputs!$CN256,0.8,IF(AV$3=Inputs!$CN256+1,0.6,IF(AV$3=Inputs!$CN256+2,0.4,IF(AV$3=Inputs!$CO256,0.2,IF(AND(AV$3&gt;=Inputs!$CL256,AV$3&lt;Inputs!$CM256),(AV$3-Inputs!$CL256+1)/(Inputs!$AI256+1),0)))))))))</f>
        <v>0</v>
      </c>
      <c r="AW258" s="27">
        <f>IF(AND(Inputs!$CO256=0,AW$3&gt;=Inputs!$CM256),1,IF(AND(AW$3&gt;=Inputs!$CM256,AW$3&lt;Inputs!$CN256),1,IF(AND(AW$3=Inputs!$CN256,AW$3=Inputs!$CO256),1,IF(OR(AND(AW$3=Inputs!$CN256+1,Inputs!$CN256=Inputs!$CO256),AND(AW$3=Inputs!$CN256+2,Inputs!$CN256=Inputs!$CO256)),0,IF(AW$3=Inputs!$CN256,0.8,IF(AW$3=Inputs!$CN256+1,0.6,IF(AW$3=Inputs!$CN256+2,0.4,IF(AW$3=Inputs!$CO256,0.2,IF(AND(AW$3&gt;=Inputs!$CL256,AW$3&lt;Inputs!$CM256),(AW$3-Inputs!$CL256+1)/(Inputs!$AI256+1),0)))))))))</f>
        <v>0</v>
      </c>
      <c r="AX258" s="27">
        <f>IF(AND(Inputs!$CO256=0,AX$3&gt;=Inputs!$CM256),1,IF(AND(AX$3&gt;=Inputs!$CM256,AX$3&lt;Inputs!$CN256),1,IF(AND(AX$3=Inputs!$CN256,AX$3=Inputs!$CO256),1,IF(OR(AND(AX$3=Inputs!$CN256+1,Inputs!$CN256=Inputs!$CO256),AND(AX$3=Inputs!$CN256+2,Inputs!$CN256=Inputs!$CO256)),0,IF(AX$3=Inputs!$CN256,0.8,IF(AX$3=Inputs!$CN256+1,0.6,IF(AX$3=Inputs!$CN256+2,0.4,IF(AX$3=Inputs!$CO256,0.2,IF(AND(AX$3&gt;=Inputs!$CL256,AX$3&lt;Inputs!$CM256),(AX$3-Inputs!$CL256+1)/(Inputs!$AI256+1),0)))))))))</f>
        <v>0</v>
      </c>
      <c r="AY258" s="27">
        <f>IF(AND(Inputs!$CO256=0,AY$3&gt;=Inputs!$CM256),1,IF(AND(AY$3&gt;=Inputs!$CM256,AY$3&lt;Inputs!$CN256),1,IF(AND(AY$3=Inputs!$CN256,AY$3=Inputs!$CO256),1,IF(OR(AND(AY$3=Inputs!$CN256+1,Inputs!$CN256=Inputs!$CO256),AND(AY$3=Inputs!$CN256+2,Inputs!$CN256=Inputs!$CO256)),0,IF(AY$3=Inputs!$CN256,0.8,IF(AY$3=Inputs!$CN256+1,0.6,IF(AY$3=Inputs!$CN256+2,0.4,IF(AY$3=Inputs!$CO256,0.2,IF(AND(AY$3&gt;=Inputs!$CL256,AY$3&lt;Inputs!$CM256),(AY$3-Inputs!$CL256+1)/(Inputs!$AI256+1),0)))))))))</f>
        <v>0</v>
      </c>
      <c r="AZ258" s="27">
        <f>IF(AND(Inputs!$CO256=0,AZ$3&gt;=Inputs!$CM256),1,IF(AND(AZ$3&gt;=Inputs!$CM256,AZ$3&lt;Inputs!$CN256),1,IF(AND(AZ$3=Inputs!$CN256,AZ$3=Inputs!$CO256),1,IF(OR(AND(AZ$3=Inputs!$CN256+1,Inputs!$CN256=Inputs!$CO256),AND(AZ$3=Inputs!$CN256+2,Inputs!$CN256=Inputs!$CO256)),0,IF(AZ$3=Inputs!$CN256,0.8,IF(AZ$3=Inputs!$CN256+1,0.6,IF(AZ$3=Inputs!$CN256+2,0.4,IF(AZ$3=Inputs!$CO256,0.2,IF(AND(AZ$3&gt;=Inputs!$CL256,AZ$3&lt;Inputs!$CM256),(AZ$3-Inputs!$CL256+1)/(Inputs!$AI256+1),0)))))))))</f>
        <v>0</v>
      </c>
      <c r="BA258" s="27">
        <f>IF(AND(Inputs!$CO256=0,BA$3&gt;=Inputs!$CM256),1,IF(AND(BA$3&gt;=Inputs!$CM256,BA$3&lt;Inputs!$CN256),1,IF(AND(BA$3=Inputs!$CN256,BA$3=Inputs!$CO256),1,IF(OR(AND(BA$3=Inputs!$CN256+1,Inputs!$CN256=Inputs!$CO256),AND(BA$3=Inputs!$CN256+2,Inputs!$CN256=Inputs!$CO256)),0,IF(BA$3=Inputs!$CN256,0.8,IF(BA$3=Inputs!$CN256+1,0.6,IF(BA$3=Inputs!$CN256+2,0.4,IF(BA$3=Inputs!$CO256,0.2,IF(AND(BA$3&gt;=Inputs!$CL256,BA$3&lt;Inputs!$CM256),(BA$3-Inputs!$CL256+1)/(Inputs!$AI256+1),0)))))))))</f>
        <v>0</v>
      </c>
      <c r="BB258" s="27">
        <f>IF(AND(Inputs!$CO256=0,BB$3&gt;=Inputs!$CM256),1,IF(AND(BB$3&gt;=Inputs!$CM256,BB$3&lt;Inputs!$CN256),1,IF(AND(BB$3=Inputs!$CN256,BB$3=Inputs!$CO256),1,IF(OR(AND(BB$3=Inputs!$CN256+1,Inputs!$CN256=Inputs!$CO256),AND(BB$3=Inputs!$CN256+2,Inputs!$CN256=Inputs!$CO256)),0,IF(BB$3=Inputs!$CN256,0.8,IF(BB$3=Inputs!$CN256+1,0.6,IF(BB$3=Inputs!$CN256+2,0.4,IF(BB$3=Inputs!$CO256,0.2,IF(AND(BB$3&gt;=Inputs!$CL256,BB$3&lt;Inputs!$CM256),(BB$3-Inputs!$CL256+1)/(Inputs!$AI256+1),0)))))))))</f>
        <v>0</v>
      </c>
      <c r="BC258" s="27">
        <f>IF(AND(Inputs!$CO256=0,BC$3&gt;=Inputs!$CM256),1,IF(AND(BC$3&gt;=Inputs!$CM256,BC$3&lt;Inputs!$CN256),1,IF(AND(BC$3=Inputs!$CN256,BC$3=Inputs!$CO256),1,IF(OR(AND(BC$3=Inputs!$CN256+1,Inputs!$CN256=Inputs!$CO256),AND(BC$3=Inputs!$CN256+2,Inputs!$CN256=Inputs!$CO256)),0,IF(BC$3=Inputs!$CN256,0.8,IF(BC$3=Inputs!$CN256+1,0.6,IF(BC$3=Inputs!$CN256+2,0.4,IF(BC$3=Inputs!$CO256,0.2,IF(AND(BC$3&gt;=Inputs!$CL256,BC$3&lt;Inputs!$CM256),(BC$3-Inputs!$CL256+1)/(Inputs!$AI256+1),0)))))))))</f>
        <v>0</v>
      </c>
      <c r="BD258" s="27">
        <f>IF(AND(Inputs!$CO256=0,BD$3&gt;=Inputs!$CM256),1,IF(AND(BD$3&gt;=Inputs!$CM256,BD$3&lt;Inputs!$CN256),1,IF(AND(BD$3=Inputs!$CN256,BD$3=Inputs!$CO256),1,IF(OR(AND(BD$3=Inputs!$CN256+1,Inputs!$CN256=Inputs!$CO256),AND(BD$3=Inputs!$CN256+2,Inputs!$CN256=Inputs!$CO256)),0,IF(BD$3=Inputs!$CN256,0.8,IF(BD$3=Inputs!$CN256+1,0.6,IF(BD$3=Inputs!$CN256+2,0.4,IF(BD$3=Inputs!$CO256,0.2,IF(AND(BD$3&gt;=Inputs!$CL256,BD$3&lt;Inputs!$CM256),(BD$3-Inputs!$CL256+1)/(Inputs!$AI256+1),0)))))))))</f>
        <v>0</v>
      </c>
      <c r="BE258" s="27">
        <f>IF(AND(Inputs!$CO256=0,BE$3&gt;=Inputs!$CM256),1,IF(AND(BE$3&gt;=Inputs!$CM256,BE$3&lt;Inputs!$CN256),1,IF(AND(BE$3=Inputs!$CN256,BE$3=Inputs!$CO256),1,IF(OR(AND(BE$3=Inputs!$CN256+1,Inputs!$CN256=Inputs!$CO256),AND(BE$3=Inputs!$CN256+2,Inputs!$CN256=Inputs!$CO256)),0,IF(BE$3=Inputs!$CN256,0.8,IF(BE$3=Inputs!$CN256+1,0.6,IF(BE$3=Inputs!$CN256+2,0.4,IF(BE$3=Inputs!$CO256,0.2,IF(AND(BE$3&gt;=Inputs!$CL256,BE$3&lt;Inputs!$CM256),(BE$3-Inputs!$CL256+1)/(Inputs!$AI256+1),0)))))))))</f>
        <v>0</v>
      </c>
      <c r="BF258" s="27">
        <f>IF(AND(Inputs!$CO256=0,BF$3&gt;=Inputs!$CM256),1,IF(AND(BF$3&gt;=Inputs!$CM256,BF$3&lt;Inputs!$CN256),1,IF(AND(BF$3=Inputs!$CN256,BF$3=Inputs!$CO256),1,IF(OR(AND(BF$3=Inputs!$CN256+1,Inputs!$CN256=Inputs!$CO256),AND(BF$3=Inputs!$CN256+2,Inputs!$CN256=Inputs!$CO256)),0,IF(BF$3=Inputs!$CN256,0.8,IF(BF$3=Inputs!$CN256+1,0.6,IF(BF$3=Inputs!$CN256+2,0.4,IF(BF$3=Inputs!$CO256,0.2,IF(AND(BF$3&gt;=Inputs!$CL256,BF$3&lt;Inputs!$CM256),(BF$3-Inputs!$CL256+1)/(Inputs!$AI256+1),0)))))))))</f>
        <v>0</v>
      </c>
      <c r="BG258" s="27">
        <f>IF(AND(Inputs!$CO256=0,BG$3&gt;=Inputs!$CM256),1,IF(AND(BG$3&gt;=Inputs!$CM256,BG$3&lt;Inputs!$CN256),1,IF(AND(BG$3=Inputs!$CN256,BG$3=Inputs!$CO256),1,IF(OR(AND(BG$3=Inputs!$CN256+1,Inputs!$CN256=Inputs!$CO256),AND(BG$3=Inputs!$CN256+2,Inputs!$CN256=Inputs!$CO256)),0,IF(BG$3=Inputs!$CN256,0.8,IF(BG$3=Inputs!$CN256+1,0.6,IF(BG$3=Inputs!$CN256+2,0.4,IF(BG$3=Inputs!$CO256,0.2,IF(AND(BG$3&gt;=Inputs!$CL256,BG$3&lt;Inputs!$CM256),(BG$3-Inputs!$CL256+1)/(Inputs!$AI256+1),0)))))))))</f>
        <v>0</v>
      </c>
      <c r="BH258" s="27">
        <f>IF(AND(Inputs!$CO256=0,BH$3&gt;=Inputs!$CM256),1,IF(AND(BH$3&gt;=Inputs!$CM256,BH$3&lt;Inputs!$CN256),1,IF(AND(BH$3=Inputs!$CN256,BH$3=Inputs!$CO256),1,IF(OR(AND(BH$3=Inputs!$CN256+1,Inputs!$CN256=Inputs!$CO256),AND(BH$3=Inputs!$CN256+2,Inputs!$CN256=Inputs!$CO256)),0,IF(BH$3=Inputs!$CN256,0.8,IF(BH$3=Inputs!$CN256+1,0.6,IF(BH$3=Inputs!$CN256+2,0.4,IF(BH$3=Inputs!$CO256,0.2,IF(AND(BH$3&gt;=Inputs!$CL256,BH$3&lt;Inputs!$CM256),(BH$3-Inputs!$CL256+1)/(Inputs!$AI256+1),0)))))))))</f>
        <v>0</v>
      </c>
      <c r="BI258" s="27">
        <f>IF(AND(Inputs!$CO256=0,BI$3&gt;=Inputs!$CM256),1,IF(AND(BI$3&gt;=Inputs!$CM256,BI$3&lt;Inputs!$CN256),1,IF(AND(BI$3=Inputs!$CN256,BI$3=Inputs!$CO256),1,IF(OR(AND(BI$3=Inputs!$CN256+1,Inputs!$CN256=Inputs!$CO256),AND(BI$3=Inputs!$CN256+2,Inputs!$CN256=Inputs!$CO256)),0,IF(BI$3=Inputs!$CN256,0.8,IF(BI$3=Inputs!$CN256+1,0.6,IF(BI$3=Inputs!$CN256+2,0.4,IF(BI$3=Inputs!$CO256,0.2,IF(AND(BI$3&gt;=Inputs!$CL256,BI$3&lt;Inputs!$CM256),(BI$3-Inputs!$CL256+1)/(Inputs!$AI256+1),0)))))))))</f>
        <v>0</v>
      </c>
      <c r="BJ258" s="27">
        <f>IF(AND(Inputs!$CO256=0,BJ$3&gt;=Inputs!$CM256),1,IF(AND(BJ$3&gt;=Inputs!$CM256,BJ$3&lt;Inputs!$CN256),1,IF(AND(BJ$3=Inputs!$CN256,BJ$3=Inputs!$CO256),1,IF(OR(AND(BJ$3=Inputs!$CN256+1,Inputs!$CN256=Inputs!$CO256),AND(BJ$3=Inputs!$CN256+2,Inputs!$CN256=Inputs!$CO256)),0,IF(BJ$3=Inputs!$CN256,0.8,IF(BJ$3=Inputs!$CN256+1,0.6,IF(BJ$3=Inputs!$CN256+2,0.4,IF(BJ$3=Inputs!$CO256,0.2,IF(AND(BJ$3&gt;=Inputs!$CL256,BJ$3&lt;Inputs!$CM256),(BJ$3-Inputs!$CL256+1)/(Inputs!$AI256+1),0)))))))))</f>
        <v>0</v>
      </c>
      <c r="BK258" s="27">
        <f>IF(AND(Inputs!$CO256=0,BK$3&gt;=Inputs!$CM256),1,IF(AND(BK$3&gt;=Inputs!$CM256,BK$3&lt;Inputs!$CN256),1,IF(AND(BK$3=Inputs!$CN256,BK$3=Inputs!$CO256),1,IF(OR(AND(BK$3=Inputs!$CN256+1,Inputs!$CN256=Inputs!$CO256),AND(BK$3=Inputs!$CN256+2,Inputs!$CN256=Inputs!$CO256)),0,IF(BK$3=Inputs!$CN256,0.8,IF(BK$3=Inputs!$CN256+1,0.6,IF(BK$3=Inputs!$CN256+2,0.4,IF(BK$3=Inputs!$CO256,0.2,IF(AND(BK$3&gt;=Inputs!$CL256,BK$3&lt;Inputs!$CM256),(BK$3-Inputs!$CL256+1)/(Inputs!$AI256+1),0)))))))))</f>
        <v>0</v>
      </c>
      <c r="BL258" s="27">
        <f>IF(AND(Inputs!$CO256=0,BL$3&gt;=Inputs!$CM256),1,IF(AND(BL$3&gt;=Inputs!$CM256,BL$3&lt;Inputs!$CN256),1,IF(AND(BL$3=Inputs!$CN256,BL$3=Inputs!$CO256),1,IF(OR(AND(BL$3=Inputs!$CN256+1,Inputs!$CN256=Inputs!$CO256),AND(BL$3=Inputs!$CN256+2,Inputs!$CN256=Inputs!$CO256)),0,IF(BL$3=Inputs!$CN256,0.8,IF(BL$3=Inputs!$CN256+1,0.6,IF(BL$3=Inputs!$CN256+2,0.4,IF(BL$3=Inputs!$CO256,0.2,IF(AND(BL$3&gt;=Inputs!$CL256,BL$3&lt;Inputs!$CM256),(BL$3-Inputs!$CL256+1)/(Inputs!$AI256+1),0)))))))))</f>
        <v>0</v>
      </c>
      <c r="BM258" s="27">
        <f>IF(AND(Inputs!$CO256=0,BM$3&gt;=Inputs!$CM256),1,IF(AND(BM$3&gt;=Inputs!$CM256,BM$3&lt;Inputs!$CN256),1,IF(AND(BM$3=Inputs!$CN256,BM$3=Inputs!$CO256),1,IF(OR(AND(BM$3=Inputs!$CN256+1,Inputs!$CN256=Inputs!$CO256),AND(BM$3=Inputs!$CN256+2,Inputs!$CN256=Inputs!$CO256)),0,IF(BM$3=Inputs!$CN256,0.8,IF(BM$3=Inputs!$CN256+1,0.6,IF(BM$3=Inputs!$CN256+2,0.4,IF(BM$3=Inputs!$CO256,0.2,IF(AND(BM$3&gt;=Inputs!$CL256,BM$3&lt;Inputs!$CM256),(BM$3-Inputs!$CL256+1)/(Inputs!$AI256+1),0)))))))))</f>
        <v>0</v>
      </c>
    </row>
    <row r="259" spans="1:65">
      <c r="A259" s="7" t="str">
        <f>IF(Inputs!A257="","",Inputs!A257)</f>
        <v/>
      </c>
      <c r="B259" t="str">
        <f>IF(Inputs!B257="","",Inputs!B257)</f>
        <v/>
      </c>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292"/>
      <c r="AE259" s="292"/>
      <c r="AF259" s="292"/>
      <c r="AG259" s="50">
        <f t="shared" si="9"/>
        <v>0</v>
      </c>
      <c r="AH259" s="42">
        <f t="shared" si="8"/>
        <v>0</v>
      </c>
      <c r="AJ259" s="27">
        <f>IF(AND(Inputs!$CO257=0,AJ$3&gt;=Inputs!$CM257),1,IF(AND(AJ$3&gt;=Inputs!$CM257,AJ$3&lt;Inputs!$CN257),1,IF(AND(AJ$3=Inputs!$CN257,AJ$3=Inputs!$CO257),1,IF(OR(AND(AJ$3=Inputs!$CN257+1,Inputs!$CN257=Inputs!$CO257),AND(AJ$3=Inputs!$CN257+2,Inputs!$CN257=Inputs!$CO257)),0,IF(AJ$3=Inputs!$CN257,0.8,IF(AJ$3=Inputs!$CN257+1,0.6,IF(AJ$3=Inputs!$CN257+2,0.4,IF(AJ$3=Inputs!$CO257,0.2,IF(AND(AJ$3&gt;=Inputs!$CL257,AJ$3&lt;Inputs!$CM257),(AJ$3-Inputs!$CL257+1)/(Inputs!$AI257+1),0)))))))))</f>
        <v>0</v>
      </c>
      <c r="AK259" s="27">
        <f>IF(AND(Inputs!$CO257=0,AK$3&gt;=Inputs!$CM257),1,IF(AND(AK$3&gt;=Inputs!$CM257,AK$3&lt;Inputs!$CN257),1,IF(AND(AK$3=Inputs!$CN257,AK$3=Inputs!$CO257),1,IF(OR(AND(AK$3=Inputs!$CN257+1,Inputs!$CN257=Inputs!$CO257),AND(AK$3=Inputs!$CN257+2,Inputs!$CN257=Inputs!$CO257)),0,IF(AK$3=Inputs!$CN257,0.8,IF(AK$3=Inputs!$CN257+1,0.6,IF(AK$3=Inputs!$CN257+2,0.4,IF(AK$3=Inputs!$CO257,0.2,IF(AND(AK$3&gt;=Inputs!$CL257,AK$3&lt;Inputs!$CM257),(AK$3-Inputs!$CL257+1)/(Inputs!$AI257+1),0)))))))))</f>
        <v>0</v>
      </c>
      <c r="AL259" s="27">
        <f>IF(AND(Inputs!$CO257=0,AL$3&gt;=Inputs!$CM257),1,IF(AND(AL$3&gt;=Inputs!$CM257,AL$3&lt;Inputs!$CN257),1,IF(AND(AL$3=Inputs!$CN257,AL$3=Inputs!$CO257),1,IF(OR(AND(AL$3=Inputs!$CN257+1,Inputs!$CN257=Inputs!$CO257),AND(AL$3=Inputs!$CN257+2,Inputs!$CN257=Inputs!$CO257)),0,IF(AL$3=Inputs!$CN257,0.8,IF(AL$3=Inputs!$CN257+1,0.6,IF(AL$3=Inputs!$CN257+2,0.4,IF(AL$3=Inputs!$CO257,0.2,IF(AND(AL$3&gt;=Inputs!$CL257,AL$3&lt;Inputs!$CM257),(AL$3-Inputs!$CL257+1)/(Inputs!$AI257+1),0)))))))))</f>
        <v>0</v>
      </c>
      <c r="AM259" s="27">
        <f>IF(AND(Inputs!$CO257=0,AM$3&gt;=Inputs!$CM257),1,IF(AND(AM$3&gt;=Inputs!$CM257,AM$3&lt;Inputs!$CN257),1,IF(AND(AM$3=Inputs!$CN257,AM$3=Inputs!$CO257),1,IF(OR(AND(AM$3=Inputs!$CN257+1,Inputs!$CN257=Inputs!$CO257),AND(AM$3=Inputs!$CN257+2,Inputs!$CN257=Inputs!$CO257)),0,IF(AM$3=Inputs!$CN257,0.8,IF(AM$3=Inputs!$CN257+1,0.6,IF(AM$3=Inputs!$CN257+2,0.4,IF(AM$3=Inputs!$CO257,0.2,IF(AND(AM$3&gt;=Inputs!$CL257,AM$3&lt;Inputs!$CM257),(AM$3-Inputs!$CL257+1)/(Inputs!$AI257+1),0)))))))))</f>
        <v>0</v>
      </c>
      <c r="AN259" s="27">
        <f>IF(AND(Inputs!$CO257=0,AN$3&gt;=Inputs!$CM257),1,IF(AND(AN$3&gt;=Inputs!$CM257,AN$3&lt;Inputs!$CN257),1,IF(AND(AN$3=Inputs!$CN257,AN$3=Inputs!$CO257),1,IF(OR(AND(AN$3=Inputs!$CN257+1,Inputs!$CN257=Inputs!$CO257),AND(AN$3=Inputs!$CN257+2,Inputs!$CN257=Inputs!$CO257)),0,IF(AN$3=Inputs!$CN257,0.8,IF(AN$3=Inputs!$CN257+1,0.6,IF(AN$3=Inputs!$CN257+2,0.4,IF(AN$3=Inputs!$CO257,0.2,IF(AND(AN$3&gt;=Inputs!$CL257,AN$3&lt;Inputs!$CM257),(AN$3-Inputs!$CL257+1)/(Inputs!$AI257+1),0)))))))))</f>
        <v>0</v>
      </c>
      <c r="AO259" s="27">
        <f>IF(AND(Inputs!$CO257=0,AO$3&gt;=Inputs!$CM257),1,IF(AND(AO$3&gt;=Inputs!$CM257,AO$3&lt;Inputs!$CN257),1,IF(AND(AO$3=Inputs!$CN257,AO$3=Inputs!$CO257),1,IF(OR(AND(AO$3=Inputs!$CN257+1,Inputs!$CN257=Inputs!$CO257),AND(AO$3=Inputs!$CN257+2,Inputs!$CN257=Inputs!$CO257)),0,IF(AO$3=Inputs!$CN257,0.8,IF(AO$3=Inputs!$CN257+1,0.6,IF(AO$3=Inputs!$CN257+2,0.4,IF(AO$3=Inputs!$CO257,0.2,IF(AND(AO$3&gt;=Inputs!$CL257,AO$3&lt;Inputs!$CM257),(AO$3-Inputs!$CL257+1)/(Inputs!$AI257+1),0)))))))))</f>
        <v>0</v>
      </c>
      <c r="AP259" s="27">
        <f>IF(AND(Inputs!$CO257=0,AP$3&gt;=Inputs!$CM257),1,IF(AND(AP$3&gt;=Inputs!$CM257,AP$3&lt;Inputs!$CN257),1,IF(AND(AP$3=Inputs!$CN257,AP$3=Inputs!$CO257),1,IF(OR(AND(AP$3=Inputs!$CN257+1,Inputs!$CN257=Inputs!$CO257),AND(AP$3=Inputs!$CN257+2,Inputs!$CN257=Inputs!$CO257)),0,IF(AP$3=Inputs!$CN257,0.8,IF(AP$3=Inputs!$CN257+1,0.6,IF(AP$3=Inputs!$CN257+2,0.4,IF(AP$3=Inputs!$CO257,0.2,IF(AND(AP$3&gt;=Inputs!$CL257,AP$3&lt;Inputs!$CM257),(AP$3-Inputs!$CL257+1)/(Inputs!$AI257+1),0)))))))))</f>
        <v>0</v>
      </c>
      <c r="AQ259" s="27">
        <f>IF(AND(Inputs!$CO257=0,AQ$3&gt;=Inputs!$CM257),1,IF(AND(AQ$3&gt;=Inputs!$CM257,AQ$3&lt;Inputs!$CN257),1,IF(AND(AQ$3=Inputs!$CN257,AQ$3=Inputs!$CO257),1,IF(OR(AND(AQ$3=Inputs!$CN257+1,Inputs!$CN257=Inputs!$CO257),AND(AQ$3=Inputs!$CN257+2,Inputs!$CN257=Inputs!$CO257)),0,IF(AQ$3=Inputs!$CN257,0.8,IF(AQ$3=Inputs!$CN257+1,0.6,IF(AQ$3=Inputs!$CN257+2,0.4,IF(AQ$3=Inputs!$CO257,0.2,IF(AND(AQ$3&gt;=Inputs!$CL257,AQ$3&lt;Inputs!$CM257),(AQ$3-Inputs!$CL257+1)/(Inputs!$AI257+1),0)))))))))</f>
        <v>0</v>
      </c>
      <c r="AR259" s="27">
        <f>IF(AND(Inputs!$CO257=0,AR$3&gt;=Inputs!$CM257),1,IF(AND(AR$3&gt;=Inputs!$CM257,AR$3&lt;Inputs!$CN257),1,IF(AND(AR$3=Inputs!$CN257,AR$3=Inputs!$CO257),1,IF(OR(AND(AR$3=Inputs!$CN257+1,Inputs!$CN257=Inputs!$CO257),AND(AR$3=Inputs!$CN257+2,Inputs!$CN257=Inputs!$CO257)),0,IF(AR$3=Inputs!$CN257,0.8,IF(AR$3=Inputs!$CN257+1,0.6,IF(AR$3=Inputs!$CN257+2,0.4,IF(AR$3=Inputs!$CO257,0.2,IF(AND(AR$3&gt;=Inputs!$CL257,AR$3&lt;Inputs!$CM257),(AR$3-Inputs!$CL257+1)/(Inputs!$AI257+1),0)))))))))</f>
        <v>0</v>
      </c>
      <c r="AS259" s="27">
        <f>IF(AND(Inputs!$CO257=0,AS$3&gt;=Inputs!$CM257),1,IF(AND(AS$3&gt;=Inputs!$CM257,AS$3&lt;Inputs!$CN257),1,IF(AND(AS$3=Inputs!$CN257,AS$3=Inputs!$CO257),1,IF(OR(AND(AS$3=Inputs!$CN257+1,Inputs!$CN257=Inputs!$CO257),AND(AS$3=Inputs!$CN257+2,Inputs!$CN257=Inputs!$CO257)),0,IF(AS$3=Inputs!$CN257,0.8,IF(AS$3=Inputs!$CN257+1,0.6,IF(AS$3=Inputs!$CN257+2,0.4,IF(AS$3=Inputs!$CO257,0.2,IF(AND(AS$3&gt;=Inputs!$CL257,AS$3&lt;Inputs!$CM257),(AS$3-Inputs!$CL257+1)/(Inputs!$AI257+1),0)))))))))</f>
        <v>0</v>
      </c>
      <c r="AT259" s="27">
        <f>IF(AND(Inputs!$CO257=0,AT$3&gt;=Inputs!$CM257),1,IF(AND(AT$3&gt;=Inputs!$CM257,AT$3&lt;Inputs!$CN257),1,IF(AND(AT$3=Inputs!$CN257,AT$3=Inputs!$CO257),1,IF(OR(AND(AT$3=Inputs!$CN257+1,Inputs!$CN257=Inputs!$CO257),AND(AT$3=Inputs!$CN257+2,Inputs!$CN257=Inputs!$CO257)),0,IF(AT$3=Inputs!$CN257,0.8,IF(AT$3=Inputs!$CN257+1,0.6,IF(AT$3=Inputs!$CN257+2,0.4,IF(AT$3=Inputs!$CO257,0.2,IF(AND(AT$3&gt;=Inputs!$CL257,AT$3&lt;Inputs!$CM257),(AT$3-Inputs!$CL257+1)/(Inputs!$AI257+1),0)))))))))</f>
        <v>0</v>
      </c>
      <c r="AU259" s="27">
        <f>IF(AND(Inputs!$CO257=0,AU$3&gt;=Inputs!$CM257),1,IF(AND(AU$3&gt;=Inputs!$CM257,AU$3&lt;Inputs!$CN257),1,IF(AND(AU$3=Inputs!$CN257,AU$3=Inputs!$CO257),1,IF(OR(AND(AU$3=Inputs!$CN257+1,Inputs!$CN257=Inputs!$CO257),AND(AU$3=Inputs!$CN257+2,Inputs!$CN257=Inputs!$CO257)),0,IF(AU$3=Inputs!$CN257,0.8,IF(AU$3=Inputs!$CN257+1,0.6,IF(AU$3=Inputs!$CN257+2,0.4,IF(AU$3=Inputs!$CO257,0.2,IF(AND(AU$3&gt;=Inputs!$CL257,AU$3&lt;Inputs!$CM257),(AU$3-Inputs!$CL257+1)/(Inputs!$AI257+1),0)))))))))</f>
        <v>0</v>
      </c>
      <c r="AV259" s="27">
        <f>IF(AND(Inputs!$CO257=0,AV$3&gt;=Inputs!$CM257),1,IF(AND(AV$3&gt;=Inputs!$CM257,AV$3&lt;Inputs!$CN257),1,IF(AND(AV$3=Inputs!$CN257,AV$3=Inputs!$CO257),1,IF(OR(AND(AV$3=Inputs!$CN257+1,Inputs!$CN257=Inputs!$CO257),AND(AV$3=Inputs!$CN257+2,Inputs!$CN257=Inputs!$CO257)),0,IF(AV$3=Inputs!$CN257,0.8,IF(AV$3=Inputs!$CN257+1,0.6,IF(AV$3=Inputs!$CN257+2,0.4,IF(AV$3=Inputs!$CO257,0.2,IF(AND(AV$3&gt;=Inputs!$CL257,AV$3&lt;Inputs!$CM257),(AV$3-Inputs!$CL257+1)/(Inputs!$AI257+1),0)))))))))</f>
        <v>0</v>
      </c>
      <c r="AW259" s="27">
        <f>IF(AND(Inputs!$CO257=0,AW$3&gt;=Inputs!$CM257),1,IF(AND(AW$3&gt;=Inputs!$CM257,AW$3&lt;Inputs!$CN257),1,IF(AND(AW$3=Inputs!$CN257,AW$3=Inputs!$CO257),1,IF(OR(AND(AW$3=Inputs!$CN257+1,Inputs!$CN257=Inputs!$CO257),AND(AW$3=Inputs!$CN257+2,Inputs!$CN257=Inputs!$CO257)),0,IF(AW$3=Inputs!$CN257,0.8,IF(AW$3=Inputs!$CN257+1,0.6,IF(AW$3=Inputs!$CN257+2,0.4,IF(AW$3=Inputs!$CO257,0.2,IF(AND(AW$3&gt;=Inputs!$CL257,AW$3&lt;Inputs!$CM257),(AW$3-Inputs!$CL257+1)/(Inputs!$AI257+1),0)))))))))</f>
        <v>0</v>
      </c>
      <c r="AX259" s="27">
        <f>IF(AND(Inputs!$CO257=0,AX$3&gt;=Inputs!$CM257),1,IF(AND(AX$3&gt;=Inputs!$CM257,AX$3&lt;Inputs!$CN257),1,IF(AND(AX$3=Inputs!$CN257,AX$3=Inputs!$CO257),1,IF(OR(AND(AX$3=Inputs!$CN257+1,Inputs!$CN257=Inputs!$CO257),AND(AX$3=Inputs!$CN257+2,Inputs!$CN257=Inputs!$CO257)),0,IF(AX$3=Inputs!$CN257,0.8,IF(AX$3=Inputs!$CN257+1,0.6,IF(AX$3=Inputs!$CN257+2,0.4,IF(AX$3=Inputs!$CO257,0.2,IF(AND(AX$3&gt;=Inputs!$CL257,AX$3&lt;Inputs!$CM257),(AX$3-Inputs!$CL257+1)/(Inputs!$AI257+1),0)))))))))</f>
        <v>0</v>
      </c>
      <c r="AY259" s="27">
        <f>IF(AND(Inputs!$CO257=0,AY$3&gt;=Inputs!$CM257),1,IF(AND(AY$3&gt;=Inputs!$CM257,AY$3&lt;Inputs!$CN257),1,IF(AND(AY$3=Inputs!$CN257,AY$3=Inputs!$CO257),1,IF(OR(AND(AY$3=Inputs!$CN257+1,Inputs!$CN257=Inputs!$CO257),AND(AY$3=Inputs!$CN257+2,Inputs!$CN257=Inputs!$CO257)),0,IF(AY$3=Inputs!$CN257,0.8,IF(AY$3=Inputs!$CN257+1,0.6,IF(AY$3=Inputs!$CN257+2,0.4,IF(AY$3=Inputs!$CO257,0.2,IF(AND(AY$3&gt;=Inputs!$CL257,AY$3&lt;Inputs!$CM257),(AY$3-Inputs!$CL257+1)/(Inputs!$AI257+1),0)))))))))</f>
        <v>0</v>
      </c>
      <c r="AZ259" s="27">
        <f>IF(AND(Inputs!$CO257=0,AZ$3&gt;=Inputs!$CM257),1,IF(AND(AZ$3&gt;=Inputs!$CM257,AZ$3&lt;Inputs!$CN257),1,IF(AND(AZ$3=Inputs!$CN257,AZ$3=Inputs!$CO257),1,IF(OR(AND(AZ$3=Inputs!$CN257+1,Inputs!$CN257=Inputs!$CO257),AND(AZ$3=Inputs!$CN257+2,Inputs!$CN257=Inputs!$CO257)),0,IF(AZ$3=Inputs!$CN257,0.8,IF(AZ$3=Inputs!$CN257+1,0.6,IF(AZ$3=Inputs!$CN257+2,0.4,IF(AZ$3=Inputs!$CO257,0.2,IF(AND(AZ$3&gt;=Inputs!$CL257,AZ$3&lt;Inputs!$CM257),(AZ$3-Inputs!$CL257+1)/(Inputs!$AI257+1),0)))))))))</f>
        <v>0</v>
      </c>
      <c r="BA259" s="27">
        <f>IF(AND(Inputs!$CO257=0,BA$3&gt;=Inputs!$CM257),1,IF(AND(BA$3&gt;=Inputs!$CM257,BA$3&lt;Inputs!$CN257),1,IF(AND(BA$3=Inputs!$CN257,BA$3=Inputs!$CO257),1,IF(OR(AND(BA$3=Inputs!$CN257+1,Inputs!$CN257=Inputs!$CO257),AND(BA$3=Inputs!$CN257+2,Inputs!$CN257=Inputs!$CO257)),0,IF(BA$3=Inputs!$CN257,0.8,IF(BA$3=Inputs!$CN257+1,0.6,IF(BA$3=Inputs!$CN257+2,0.4,IF(BA$3=Inputs!$CO257,0.2,IF(AND(BA$3&gt;=Inputs!$CL257,BA$3&lt;Inputs!$CM257),(BA$3-Inputs!$CL257+1)/(Inputs!$AI257+1),0)))))))))</f>
        <v>0</v>
      </c>
      <c r="BB259" s="27">
        <f>IF(AND(Inputs!$CO257=0,BB$3&gt;=Inputs!$CM257),1,IF(AND(BB$3&gt;=Inputs!$CM257,BB$3&lt;Inputs!$CN257),1,IF(AND(BB$3=Inputs!$CN257,BB$3=Inputs!$CO257),1,IF(OR(AND(BB$3=Inputs!$CN257+1,Inputs!$CN257=Inputs!$CO257),AND(BB$3=Inputs!$CN257+2,Inputs!$CN257=Inputs!$CO257)),0,IF(BB$3=Inputs!$CN257,0.8,IF(BB$3=Inputs!$CN257+1,0.6,IF(BB$3=Inputs!$CN257+2,0.4,IF(BB$3=Inputs!$CO257,0.2,IF(AND(BB$3&gt;=Inputs!$CL257,BB$3&lt;Inputs!$CM257),(BB$3-Inputs!$CL257+1)/(Inputs!$AI257+1),0)))))))))</f>
        <v>0</v>
      </c>
      <c r="BC259" s="27">
        <f>IF(AND(Inputs!$CO257=0,BC$3&gt;=Inputs!$CM257),1,IF(AND(BC$3&gt;=Inputs!$CM257,BC$3&lt;Inputs!$CN257),1,IF(AND(BC$3=Inputs!$CN257,BC$3=Inputs!$CO257),1,IF(OR(AND(BC$3=Inputs!$CN257+1,Inputs!$CN257=Inputs!$CO257),AND(BC$3=Inputs!$CN257+2,Inputs!$CN257=Inputs!$CO257)),0,IF(BC$3=Inputs!$CN257,0.8,IF(BC$3=Inputs!$CN257+1,0.6,IF(BC$3=Inputs!$CN257+2,0.4,IF(BC$3=Inputs!$CO257,0.2,IF(AND(BC$3&gt;=Inputs!$CL257,BC$3&lt;Inputs!$CM257),(BC$3-Inputs!$CL257+1)/(Inputs!$AI257+1),0)))))))))</f>
        <v>0</v>
      </c>
      <c r="BD259" s="27">
        <f>IF(AND(Inputs!$CO257=0,BD$3&gt;=Inputs!$CM257),1,IF(AND(BD$3&gt;=Inputs!$CM257,BD$3&lt;Inputs!$CN257),1,IF(AND(BD$3=Inputs!$CN257,BD$3=Inputs!$CO257),1,IF(OR(AND(BD$3=Inputs!$CN257+1,Inputs!$CN257=Inputs!$CO257),AND(BD$3=Inputs!$CN257+2,Inputs!$CN257=Inputs!$CO257)),0,IF(BD$3=Inputs!$CN257,0.8,IF(BD$3=Inputs!$CN257+1,0.6,IF(BD$3=Inputs!$CN257+2,0.4,IF(BD$3=Inputs!$CO257,0.2,IF(AND(BD$3&gt;=Inputs!$CL257,BD$3&lt;Inputs!$CM257),(BD$3-Inputs!$CL257+1)/(Inputs!$AI257+1),0)))))))))</f>
        <v>0</v>
      </c>
      <c r="BE259" s="27">
        <f>IF(AND(Inputs!$CO257=0,BE$3&gt;=Inputs!$CM257),1,IF(AND(BE$3&gt;=Inputs!$CM257,BE$3&lt;Inputs!$CN257),1,IF(AND(BE$3=Inputs!$CN257,BE$3=Inputs!$CO257),1,IF(OR(AND(BE$3=Inputs!$CN257+1,Inputs!$CN257=Inputs!$CO257),AND(BE$3=Inputs!$CN257+2,Inputs!$CN257=Inputs!$CO257)),0,IF(BE$3=Inputs!$CN257,0.8,IF(BE$3=Inputs!$CN257+1,0.6,IF(BE$3=Inputs!$CN257+2,0.4,IF(BE$3=Inputs!$CO257,0.2,IF(AND(BE$3&gt;=Inputs!$CL257,BE$3&lt;Inputs!$CM257),(BE$3-Inputs!$CL257+1)/(Inputs!$AI257+1),0)))))))))</f>
        <v>0</v>
      </c>
      <c r="BF259" s="27">
        <f>IF(AND(Inputs!$CO257=0,BF$3&gt;=Inputs!$CM257),1,IF(AND(BF$3&gt;=Inputs!$CM257,BF$3&lt;Inputs!$CN257),1,IF(AND(BF$3=Inputs!$CN257,BF$3=Inputs!$CO257),1,IF(OR(AND(BF$3=Inputs!$CN257+1,Inputs!$CN257=Inputs!$CO257),AND(BF$3=Inputs!$CN257+2,Inputs!$CN257=Inputs!$CO257)),0,IF(BF$3=Inputs!$CN257,0.8,IF(BF$3=Inputs!$CN257+1,0.6,IF(BF$3=Inputs!$CN257+2,0.4,IF(BF$3=Inputs!$CO257,0.2,IF(AND(BF$3&gt;=Inputs!$CL257,BF$3&lt;Inputs!$CM257),(BF$3-Inputs!$CL257+1)/(Inputs!$AI257+1),0)))))))))</f>
        <v>0</v>
      </c>
      <c r="BG259" s="27">
        <f>IF(AND(Inputs!$CO257=0,BG$3&gt;=Inputs!$CM257),1,IF(AND(BG$3&gt;=Inputs!$CM257,BG$3&lt;Inputs!$CN257),1,IF(AND(BG$3=Inputs!$CN257,BG$3=Inputs!$CO257),1,IF(OR(AND(BG$3=Inputs!$CN257+1,Inputs!$CN257=Inputs!$CO257),AND(BG$3=Inputs!$CN257+2,Inputs!$CN257=Inputs!$CO257)),0,IF(BG$3=Inputs!$CN257,0.8,IF(BG$3=Inputs!$CN257+1,0.6,IF(BG$3=Inputs!$CN257+2,0.4,IF(BG$3=Inputs!$CO257,0.2,IF(AND(BG$3&gt;=Inputs!$CL257,BG$3&lt;Inputs!$CM257),(BG$3-Inputs!$CL257+1)/(Inputs!$AI257+1),0)))))))))</f>
        <v>0</v>
      </c>
      <c r="BH259" s="27">
        <f>IF(AND(Inputs!$CO257=0,BH$3&gt;=Inputs!$CM257),1,IF(AND(BH$3&gt;=Inputs!$CM257,BH$3&lt;Inputs!$CN257),1,IF(AND(BH$3=Inputs!$CN257,BH$3=Inputs!$CO257),1,IF(OR(AND(BH$3=Inputs!$CN257+1,Inputs!$CN257=Inputs!$CO257),AND(BH$3=Inputs!$CN257+2,Inputs!$CN257=Inputs!$CO257)),0,IF(BH$3=Inputs!$CN257,0.8,IF(BH$3=Inputs!$CN257+1,0.6,IF(BH$3=Inputs!$CN257+2,0.4,IF(BH$3=Inputs!$CO257,0.2,IF(AND(BH$3&gt;=Inputs!$CL257,BH$3&lt;Inputs!$CM257),(BH$3-Inputs!$CL257+1)/(Inputs!$AI257+1),0)))))))))</f>
        <v>0</v>
      </c>
      <c r="BI259" s="27">
        <f>IF(AND(Inputs!$CO257=0,BI$3&gt;=Inputs!$CM257),1,IF(AND(BI$3&gt;=Inputs!$CM257,BI$3&lt;Inputs!$CN257),1,IF(AND(BI$3=Inputs!$CN257,BI$3=Inputs!$CO257),1,IF(OR(AND(BI$3=Inputs!$CN257+1,Inputs!$CN257=Inputs!$CO257),AND(BI$3=Inputs!$CN257+2,Inputs!$CN257=Inputs!$CO257)),0,IF(BI$3=Inputs!$CN257,0.8,IF(BI$3=Inputs!$CN257+1,0.6,IF(BI$3=Inputs!$CN257+2,0.4,IF(BI$3=Inputs!$CO257,0.2,IF(AND(BI$3&gt;=Inputs!$CL257,BI$3&lt;Inputs!$CM257),(BI$3-Inputs!$CL257+1)/(Inputs!$AI257+1),0)))))))))</f>
        <v>0</v>
      </c>
      <c r="BJ259" s="27">
        <f>IF(AND(Inputs!$CO257=0,BJ$3&gt;=Inputs!$CM257),1,IF(AND(BJ$3&gt;=Inputs!$CM257,BJ$3&lt;Inputs!$CN257),1,IF(AND(BJ$3=Inputs!$CN257,BJ$3=Inputs!$CO257),1,IF(OR(AND(BJ$3=Inputs!$CN257+1,Inputs!$CN257=Inputs!$CO257),AND(BJ$3=Inputs!$CN257+2,Inputs!$CN257=Inputs!$CO257)),0,IF(BJ$3=Inputs!$CN257,0.8,IF(BJ$3=Inputs!$CN257+1,0.6,IF(BJ$3=Inputs!$CN257+2,0.4,IF(BJ$3=Inputs!$CO257,0.2,IF(AND(BJ$3&gt;=Inputs!$CL257,BJ$3&lt;Inputs!$CM257),(BJ$3-Inputs!$CL257+1)/(Inputs!$AI257+1),0)))))))))</f>
        <v>0</v>
      </c>
      <c r="BK259" s="27">
        <f>IF(AND(Inputs!$CO257=0,BK$3&gt;=Inputs!$CM257),1,IF(AND(BK$3&gt;=Inputs!$CM257,BK$3&lt;Inputs!$CN257),1,IF(AND(BK$3=Inputs!$CN257,BK$3=Inputs!$CO257),1,IF(OR(AND(BK$3=Inputs!$CN257+1,Inputs!$CN257=Inputs!$CO257),AND(BK$3=Inputs!$CN257+2,Inputs!$CN257=Inputs!$CO257)),0,IF(BK$3=Inputs!$CN257,0.8,IF(BK$3=Inputs!$CN257+1,0.6,IF(BK$3=Inputs!$CN257+2,0.4,IF(BK$3=Inputs!$CO257,0.2,IF(AND(BK$3&gt;=Inputs!$CL257,BK$3&lt;Inputs!$CM257),(BK$3-Inputs!$CL257+1)/(Inputs!$AI257+1),0)))))))))</f>
        <v>0</v>
      </c>
      <c r="BL259" s="27">
        <f>IF(AND(Inputs!$CO257=0,BL$3&gt;=Inputs!$CM257),1,IF(AND(BL$3&gt;=Inputs!$CM257,BL$3&lt;Inputs!$CN257),1,IF(AND(BL$3=Inputs!$CN257,BL$3=Inputs!$CO257),1,IF(OR(AND(BL$3=Inputs!$CN257+1,Inputs!$CN257=Inputs!$CO257),AND(BL$3=Inputs!$CN257+2,Inputs!$CN257=Inputs!$CO257)),0,IF(BL$3=Inputs!$CN257,0.8,IF(BL$3=Inputs!$CN257+1,0.6,IF(BL$3=Inputs!$CN257+2,0.4,IF(BL$3=Inputs!$CO257,0.2,IF(AND(BL$3&gt;=Inputs!$CL257,BL$3&lt;Inputs!$CM257),(BL$3-Inputs!$CL257+1)/(Inputs!$AI257+1),0)))))))))</f>
        <v>0</v>
      </c>
      <c r="BM259" s="27">
        <f>IF(AND(Inputs!$CO257=0,BM$3&gt;=Inputs!$CM257),1,IF(AND(BM$3&gt;=Inputs!$CM257,BM$3&lt;Inputs!$CN257),1,IF(AND(BM$3=Inputs!$CN257,BM$3=Inputs!$CO257),1,IF(OR(AND(BM$3=Inputs!$CN257+1,Inputs!$CN257=Inputs!$CO257),AND(BM$3=Inputs!$CN257+2,Inputs!$CN257=Inputs!$CO257)),0,IF(BM$3=Inputs!$CN257,0.8,IF(BM$3=Inputs!$CN257+1,0.6,IF(BM$3=Inputs!$CN257+2,0.4,IF(BM$3=Inputs!$CO257,0.2,IF(AND(BM$3&gt;=Inputs!$CL257,BM$3&lt;Inputs!$CM257),(BM$3-Inputs!$CL257+1)/(Inputs!$AI257+1),0)))))))))</f>
        <v>0</v>
      </c>
    </row>
    <row r="260" spans="1:65">
      <c r="A260" s="7" t="str">
        <f>IF(Inputs!A258="","",Inputs!A258)</f>
        <v/>
      </c>
      <c r="B260" t="str">
        <f>IF(Inputs!B258="","",Inputs!B258)</f>
        <v/>
      </c>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292"/>
      <c r="AE260" s="292"/>
      <c r="AF260" s="292"/>
      <c r="AG260" s="50">
        <f t="shared" si="9"/>
        <v>0</v>
      </c>
      <c r="AH260" s="42">
        <f t="shared" si="8"/>
        <v>0</v>
      </c>
      <c r="AJ260" s="27">
        <f>IF(AND(Inputs!$CO258=0,AJ$3&gt;=Inputs!$CM258),1,IF(AND(AJ$3&gt;=Inputs!$CM258,AJ$3&lt;Inputs!$CN258),1,IF(AND(AJ$3=Inputs!$CN258,AJ$3=Inputs!$CO258),1,IF(OR(AND(AJ$3=Inputs!$CN258+1,Inputs!$CN258=Inputs!$CO258),AND(AJ$3=Inputs!$CN258+2,Inputs!$CN258=Inputs!$CO258)),0,IF(AJ$3=Inputs!$CN258,0.8,IF(AJ$3=Inputs!$CN258+1,0.6,IF(AJ$3=Inputs!$CN258+2,0.4,IF(AJ$3=Inputs!$CO258,0.2,IF(AND(AJ$3&gt;=Inputs!$CL258,AJ$3&lt;Inputs!$CM258),(AJ$3-Inputs!$CL258+1)/(Inputs!$AI258+1),0)))))))))</f>
        <v>0</v>
      </c>
      <c r="AK260" s="27">
        <f>IF(AND(Inputs!$CO258=0,AK$3&gt;=Inputs!$CM258),1,IF(AND(AK$3&gt;=Inputs!$CM258,AK$3&lt;Inputs!$CN258),1,IF(AND(AK$3=Inputs!$CN258,AK$3=Inputs!$CO258),1,IF(OR(AND(AK$3=Inputs!$CN258+1,Inputs!$CN258=Inputs!$CO258),AND(AK$3=Inputs!$CN258+2,Inputs!$CN258=Inputs!$CO258)),0,IF(AK$3=Inputs!$CN258,0.8,IF(AK$3=Inputs!$CN258+1,0.6,IF(AK$3=Inputs!$CN258+2,0.4,IF(AK$3=Inputs!$CO258,0.2,IF(AND(AK$3&gt;=Inputs!$CL258,AK$3&lt;Inputs!$CM258),(AK$3-Inputs!$CL258+1)/(Inputs!$AI258+1),0)))))))))</f>
        <v>0</v>
      </c>
      <c r="AL260" s="27">
        <f>IF(AND(Inputs!$CO258=0,AL$3&gt;=Inputs!$CM258),1,IF(AND(AL$3&gt;=Inputs!$CM258,AL$3&lt;Inputs!$CN258),1,IF(AND(AL$3=Inputs!$CN258,AL$3=Inputs!$CO258),1,IF(OR(AND(AL$3=Inputs!$CN258+1,Inputs!$CN258=Inputs!$CO258),AND(AL$3=Inputs!$CN258+2,Inputs!$CN258=Inputs!$CO258)),0,IF(AL$3=Inputs!$CN258,0.8,IF(AL$3=Inputs!$CN258+1,0.6,IF(AL$3=Inputs!$CN258+2,0.4,IF(AL$3=Inputs!$CO258,0.2,IF(AND(AL$3&gt;=Inputs!$CL258,AL$3&lt;Inputs!$CM258),(AL$3-Inputs!$CL258+1)/(Inputs!$AI258+1),0)))))))))</f>
        <v>0</v>
      </c>
      <c r="AM260" s="27">
        <f>IF(AND(Inputs!$CO258=0,AM$3&gt;=Inputs!$CM258),1,IF(AND(AM$3&gt;=Inputs!$CM258,AM$3&lt;Inputs!$CN258),1,IF(AND(AM$3=Inputs!$CN258,AM$3=Inputs!$CO258),1,IF(OR(AND(AM$3=Inputs!$CN258+1,Inputs!$CN258=Inputs!$CO258),AND(AM$3=Inputs!$CN258+2,Inputs!$CN258=Inputs!$CO258)),0,IF(AM$3=Inputs!$CN258,0.8,IF(AM$3=Inputs!$CN258+1,0.6,IF(AM$3=Inputs!$CN258+2,0.4,IF(AM$3=Inputs!$CO258,0.2,IF(AND(AM$3&gt;=Inputs!$CL258,AM$3&lt;Inputs!$CM258),(AM$3-Inputs!$CL258+1)/(Inputs!$AI258+1),0)))))))))</f>
        <v>0</v>
      </c>
      <c r="AN260" s="27">
        <f>IF(AND(Inputs!$CO258=0,AN$3&gt;=Inputs!$CM258),1,IF(AND(AN$3&gt;=Inputs!$CM258,AN$3&lt;Inputs!$CN258),1,IF(AND(AN$3=Inputs!$CN258,AN$3=Inputs!$CO258),1,IF(OR(AND(AN$3=Inputs!$CN258+1,Inputs!$CN258=Inputs!$CO258),AND(AN$3=Inputs!$CN258+2,Inputs!$CN258=Inputs!$CO258)),0,IF(AN$3=Inputs!$CN258,0.8,IF(AN$3=Inputs!$CN258+1,0.6,IF(AN$3=Inputs!$CN258+2,0.4,IF(AN$3=Inputs!$CO258,0.2,IF(AND(AN$3&gt;=Inputs!$CL258,AN$3&lt;Inputs!$CM258),(AN$3-Inputs!$CL258+1)/(Inputs!$AI258+1),0)))))))))</f>
        <v>0</v>
      </c>
      <c r="AO260" s="27">
        <f>IF(AND(Inputs!$CO258=0,AO$3&gt;=Inputs!$CM258),1,IF(AND(AO$3&gt;=Inputs!$CM258,AO$3&lt;Inputs!$CN258),1,IF(AND(AO$3=Inputs!$CN258,AO$3=Inputs!$CO258),1,IF(OR(AND(AO$3=Inputs!$CN258+1,Inputs!$CN258=Inputs!$CO258),AND(AO$3=Inputs!$CN258+2,Inputs!$CN258=Inputs!$CO258)),0,IF(AO$3=Inputs!$CN258,0.8,IF(AO$3=Inputs!$CN258+1,0.6,IF(AO$3=Inputs!$CN258+2,0.4,IF(AO$3=Inputs!$CO258,0.2,IF(AND(AO$3&gt;=Inputs!$CL258,AO$3&lt;Inputs!$CM258),(AO$3-Inputs!$CL258+1)/(Inputs!$AI258+1),0)))))))))</f>
        <v>0</v>
      </c>
      <c r="AP260" s="27">
        <f>IF(AND(Inputs!$CO258=0,AP$3&gt;=Inputs!$CM258),1,IF(AND(AP$3&gt;=Inputs!$CM258,AP$3&lt;Inputs!$CN258),1,IF(AND(AP$3=Inputs!$CN258,AP$3=Inputs!$CO258),1,IF(OR(AND(AP$3=Inputs!$CN258+1,Inputs!$CN258=Inputs!$CO258),AND(AP$3=Inputs!$CN258+2,Inputs!$CN258=Inputs!$CO258)),0,IF(AP$3=Inputs!$CN258,0.8,IF(AP$3=Inputs!$CN258+1,0.6,IF(AP$3=Inputs!$CN258+2,0.4,IF(AP$3=Inputs!$CO258,0.2,IF(AND(AP$3&gt;=Inputs!$CL258,AP$3&lt;Inputs!$CM258),(AP$3-Inputs!$CL258+1)/(Inputs!$AI258+1),0)))))))))</f>
        <v>0</v>
      </c>
      <c r="AQ260" s="27">
        <f>IF(AND(Inputs!$CO258=0,AQ$3&gt;=Inputs!$CM258),1,IF(AND(AQ$3&gt;=Inputs!$CM258,AQ$3&lt;Inputs!$CN258),1,IF(AND(AQ$3=Inputs!$CN258,AQ$3=Inputs!$CO258),1,IF(OR(AND(AQ$3=Inputs!$CN258+1,Inputs!$CN258=Inputs!$CO258),AND(AQ$3=Inputs!$CN258+2,Inputs!$CN258=Inputs!$CO258)),0,IF(AQ$3=Inputs!$CN258,0.8,IF(AQ$3=Inputs!$CN258+1,0.6,IF(AQ$3=Inputs!$CN258+2,0.4,IF(AQ$3=Inputs!$CO258,0.2,IF(AND(AQ$3&gt;=Inputs!$CL258,AQ$3&lt;Inputs!$CM258),(AQ$3-Inputs!$CL258+1)/(Inputs!$AI258+1),0)))))))))</f>
        <v>0</v>
      </c>
      <c r="AR260" s="27">
        <f>IF(AND(Inputs!$CO258=0,AR$3&gt;=Inputs!$CM258),1,IF(AND(AR$3&gt;=Inputs!$CM258,AR$3&lt;Inputs!$CN258),1,IF(AND(AR$3=Inputs!$CN258,AR$3=Inputs!$CO258),1,IF(OR(AND(AR$3=Inputs!$CN258+1,Inputs!$CN258=Inputs!$CO258),AND(AR$3=Inputs!$CN258+2,Inputs!$CN258=Inputs!$CO258)),0,IF(AR$3=Inputs!$CN258,0.8,IF(AR$3=Inputs!$CN258+1,0.6,IF(AR$3=Inputs!$CN258+2,0.4,IF(AR$3=Inputs!$CO258,0.2,IF(AND(AR$3&gt;=Inputs!$CL258,AR$3&lt;Inputs!$CM258),(AR$3-Inputs!$CL258+1)/(Inputs!$AI258+1),0)))))))))</f>
        <v>0</v>
      </c>
      <c r="AS260" s="27">
        <f>IF(AND(Inputs!$CO258=0,AS$3&gt;=Inputs!$CM258),1,IF(AND(AS$3&gt;=Inputs!$CM258,AS$3&lt;Inputs!$CN258),1,IF(AND(AS$3=Inputs!$CN258,AS$3=Inputs!$CO258),1,IF(OR(AND(AS$3=Inputs!$CN258+1,Inputs!$CN258=Inputs!$CO258),AND(AS$3=Inputs!$CN258+2,Inputs!$CN258=Inputs!$CO258)),0,IF(AS$3=Inputs!$CN258,0.8,IF(AS$3=Inputs!$CN258+1,0.6,IF(AS$3=Inputs!$CN258+2,0.4,IF(AS$3=Inputs!$CO258,0.2,IF(AND(AS$3&gt;=Inputs!$CL258,AS$3&lt;Inputs!$CM258),(AS$3-Inputs!$CL258+1)/(Inputs!$AI258+1),0)))))))))</f>
        <v>0</v>
      </c>
      <c r="AT260" s="27">
        <f>IF(AND(Inputs!$CO258=0,AT$3&gt;=Inputs!$CM258),1,IF(AND(AT$3&gt;=Inputs!$CM258,AT$3&lt;Inputs!$CN258),1,IF(AND(AT$3=Inputs!$CN258,AT$3=Inputs!$CO258),1,IF(OR(AND(AT$3=Inputs!$CN258+1,Inputs!$CN258=Inputs!$CO258),AND(AT$3=Inputs!$CN258+2,Inputs!$CN258=Inputs!$CO258)),0,IF(AT$3=Inputs!$CN258,0.8,IF(AT$3=Inputs!$CN258+1,0.6,IF(AT$3=Inputs!$CN258+2,0.4,IF(AT$3=Inputs!$CO258,0.2,IF(AND(AT$3&gt;=Inputs!$CL258,AT$3&lt;Inputs!$CM258),(AT$3-Inputs!$CL258+1)/(Inputs!$AI258+1),0)))))))))</f>
        <v>0</v>
      </c>
      <c r="AU260" s="27">
        <f>IF(AND(Inputs!$CO258=0,AU$3&gt;=Inputs!$CM258),1,IF(AND(AU$3&gt;=Inputs!$CM258,AU$3&lt;Inputs!$CN258),1,IF(AND(AU$3=Inputs!$CN258,AU$3=Inputs!$CO258),1,IF(OR(AND(AU$3=Inputs!$CN258+1,Inputs!$CN258=Inputs!$CO258),AND(AU$3=Inputs!$CN258+2,Inputs!$CN258=Inputs!$CO258)),0,IF(AU$3=Inputs!$CN258,0.8,IF(AU$3=Inputs!$CN258+1,0.6,IF(AU$3=Inputs!$CN258+2,0.4,IF(AU$3=Inputs!$CO258,0.2,IF(AND(AU$3&gt;=Inputs!$CL258,AU$3&lt;Inputs!$CM258),(AU$3-Inputs!$CL258+1)/(Inputs!$AI258+1),0)))))))))</f>
        <v>0</v>
      </c>
      <c r="AV260" s="27">
        <f>IF(AND(Inputs!$CO258=0,AV$3&gt;=Inputs!$CM258),1,IF(AND(AV$3&gt;=Inputs!$CM258,AV$3&lt;Inputs!$CN258),1,IF(AND(AV$3=Inputs!$CN258,AV$3=Inputs!$CO258),1,IF(OR(AND(AV$3=Inputs!$CN258+1,Inputs!$CN258=Inputs!$CO258),AND(AV$3=Inputs!$CN258+2,Inputs!$CN258=Inputs!$CO258)),0,IF(AV$3=Inputs!$CN258,0.8,IF(AV$3=Inputs!$CN258+1,0.6,IF(AV$3=Inputs!$CN258+2,0.4,IF(AV$3=Inputs!$CO258,0.2,IF(AND(AV$3&gt;=Inputs!$CL258,AV$3&lt;Inputs!$CM258),(AV$3-Inputs!$CL258+1)/(Inputs!$AI258+1),0)))))))))</f>
        <v>0</v>
      </c>
      <c r="AW260" s="27">
        <f>IF(AND(Inputs!$CO258=0,AW$3&gt;=Inputs!$CM258),1,IF(AND(AW$3&gt;=Inputs!$CM258,AW$3&lt;Inputs!$CN258),1,IF(AND(AW$3=Inputs!$CN258,AW$3=Inputs!$CO258),1,IF(OR(AND(AW$3=Inputs!$CN258+1,Inputs!$CN258=Inputs!$CO258),AND(AW$3=Inputs!$CN258+2,Inputs!$CN258=Inputs!$CO258)),0,IF(AW$3=Inputs!$CN258,0.8,IF(AW$3=Inputs!$CN258+1,0.6,IF(AW$3=Inputs!$CN258+2,0.4,IF(AW$3=Inputs!$CO258,0.2,IF(AND(AW$3&gt;=Inputs!$CL258,AW$3&lt;Inputs!$CM258),(AW$3-Inputs!$CL258+1)/(Inputs!$AI258+1),0)))))))))</f>
        <v>0</v>
      </c>
      <c r="AX260" s="27">
        <f>IF(AND(Inputs!$CO258=0,AX$3&gt;=Inputs!$CM258),1,IF(AND(AX$3&gt;=Inputs!$CM258,AX$3&lt;Inputs!$CN258),1,IF(AND(AX$3=Inputs!$CN258,AX$3=Inputs!$CO258),1,IF(OR(AND(AX$3=Inputs!$CN258+1,Inputs!$CN258=Inputs!$CO258),AND(AX$3=Inputs!$CN258+2,Inputs!$CN258=Inputs!$CO258)),0,IF(AX$3=Inputs!$CN258,0.8,IF(AX$3=Inputs!$CN258+1,0.6,IF(AX$3=Inputs!$CN258+2,0.4,IF(AX$3=Inputs!$CO258,0.2,IF(AND(AX$3&gt;=Inputs!$CL258,AX$3&lt;Inputs!$CM258),(AX$3-Inputs!$CL258+1)/(Inputs!$AI258+1),0)))))))))</f>
        <v>0</v>
      </c>
      <c r="AY260" s="27">
        <f>IF(AND(Inputs!$CO258=0,AY$3&gt;=Inputs!$CM258),1,IF(AND(AY$3&gt;=Inputs!$CM258,AY$3&lt;Inputs!$CN258),1,IF(AND(AY$3=Inputs!$CN258,AY$3=Inputs!$CO258),1,IF(OR(AND(AY$3=Inputs!$CN258+1,Inputs!$CN258=Inputs!$CO258),AND(AY$3=Inputs!$CN258+2,Inputs!$CN258=Inputs!$CO258)),0,IF(AY$3=Inputs!$CN258,0.8,IF(AY$3=Inputs!$CN258+1,0.6,IF(AY$3=Inputs!$CN258+2,0.4,IF(AY$3=Inputs!$CO258,0.2,IF(AND(AY$3&gt;=Inputs!$CL258,AY$3&lt;Inputs!$CM258),(AY$3-Inputs!$CL258+1)/(Inputs!$AI258+1),0)))))))))</f>
        <v>0</v>
      </c>
      <c r="AZ260" s="27">
        <f>IF(AND(Inputs!$CO258=0,AZ$3&gt;=Inputs!$CM258),1,IF(AND(AZ$3&gt;=Inputs!$CM258,AZ$3&lt;Inputs!$CN258),1,IF(AND(AZ$3=Inputs!$CN258,AZ$3=Inputs!$CO258),1,IF(OR(AND(AZ$3=Inputs!$CN258+1,Inputs!$CN258=Inputs!$CO258),AND(AZ$3=Inputs!$CN258+2,Inputs!$CN258=Inputs!$CO258)),0,IF(AZ$3=Inputs!$CN258,0.8,IF(AZ$3=Inputs!$CN258+1,0.6,IF(AZ$3=Inputs!$CN258+2,0.4,IF(AZ$3=Inputs!$CO258,0.2,IF(AND(AZ$3&gt;=Inputs!$CL258,AZ$3&lt;Inputs!$CM258),(AZ$3-Inputs!$CL258+1)/(Inputs!$AI258+1),0)))))))))</f>
        <v>0</v>
      </c>
      <c r="BA260" s="27">
        <f>IF(AND(Inputs!$CO258=0,BA$3&gt;=Inputs!$CM258),1,IF(AND(BA$3&gt;=Inputs!$CM258,BA$3&lt;Inputs!$CN258),1,IF(AND(BA$3=Inputs!$CN258,BA$3=Inputs!$CO258),1,IF(OR(AND(BA$3=Inputs!$CN258+1,Inputs!$CN258=Inputs!$CO258),AND(BA$3=Inputs!$CN258+2,Inputs!$CN258=Inputs!$CO258)),0,IF(BA$3=Inputs!$CN258,0.8,IF(BA$3=Inputs!$CN258+1,0.6,IF(BA$3=Inputs!$CN258+2,0.4,IF(BA$3=Inputs!$CO258,0.2,IF(AND(BA$3&gt;=Inputs!$CL258,BA$3&lt;Inputs!$CM258),(BA$3-Inputs!$CL258+1)/(Inputs!$AI258+1),0)))))))))</f>
        <v>0</v>
      </c>
      <c r="BB260" s="27">
        <f>IF(AND(Inputs!$CO258=0,BB$3&gt;=Inputs!$CM258),1,IF(AND(BB$3&gt;=Inputs!$CM258,BB$3&lt;Inputs!$CN258),1,IF(AND(BB$3=Inputs!$CN258,BB$3=Inputs!$CO258),1,IF(OR(AND(BB$3=Inputs!$CN258+1,Inputs!$CN258=Inputs!$CO258),AND(BB$3=Inputs!$CN258+2,Inputs!$CN258=Inputs!$CO258)),0,IF(BB$3=Inputs!$CN258,0.8,IF(BB$3=Inputs!$CN258+1,0.6,IF(BB$3=Inputs!$CN258+2,0.4,IF(BB$3=Inputs!$CO258,0.2,IF(AND(BB$3&gt;=Inputs!$CL258,BB$3&lt;Inputs!$CM258),(BB$3-Inputs!$CL258+1)/(Inputs!$AI258+1),0)))))))))</f>
        <v>0</v>
      </c>
      <c r="BC260" s="27">
        <f>IF(AND(Inputs!$CO258=0,BC$3&gt;=Inputs!$CM258),1,IF(AND(BC$3&gt;=Inputs!$CM258,BC$3&lt;Inputs!$CN258),1,IF(AND(BC$3=Inputs!$CN258,BC$3=Inputs!$CO258),1,IF(OR(AND(BC$3=Inputs!$CN258+1,Inputs!$CN258=Inputs!$CO258),AND(BC$3=Inputs!$CN258+2,Inputs!$CN258=Inputs!$CO258)),0,IF(BC$3=Inputs!$CN258,0.8,IF(BC$3=Inputs!$CN258+1,0.6,IF(BC$3=Inputs!$CN258+2,0.4,IF(BC$3=Inputs!$CO258,0.2,IF(AND(BC$3&gt;=Inputs!$CL258,BC$3&lt;Inputs!$CM258),(BC$3-Inputs!$CL258+1)/(Inputs!$AI258+1),0)))))))))</f>
        <v>0</v>
      </c>
      <c r="BD260" s="27">
        <f>IF(AND(Inputs!$CO258=0,BD$3&gt;=Inputs!$CM258),1,IF(AND(BD$3&gt;=Inputs!$CM258,BD$3&lt;Inputs!$CN258),1,IF(AND(BD$3=Inputs!$CN258,BD$3=Inputs!$CO258),1,IF(OR(AND(BD$3=Inputs!$CN258+1,Inputs!$CN258=Inputs!$CO258),AND(BD$3=Inputs!$CN258+2,Inputs!$CN258=Inputs!$CO258)),0,IF(BD$3=Inputs!$CN258,0.8,IF(BD$3=Inputs!$CN258+1,0.6,IF(BD$3=Inputs!$CN258+2,0.4,IF(BD$3=Inputs!$CO258,0.2,IF(AND(BD$3&gt;=Inputs!$CL258,BD$3&lt;Inputs!$CM258),(BD$3-Inputs!$CL258+1)/(Inputs!$AI258+1),0)))))))))</f>
        <v>0</v>
      </c>
      <c r="BE260" s="27">
        <f>IF(AND(Inputs!$CO258=0,BE$3&gt;=Inputs!$CM258),1,IF(AND(BE$3&gt;=Inputs!$CM258,BE$3&lt;Inputs!$CN258),1,IF(AND(BE$3=Inputs!$CN258,BE$3=Inputs!$CO258),1,IF(OR(AND(BE$3=Inputs!$CN258+1,Inputs!$CN258=Inputs!$CO258),AND(BE$3=Inputs!$CN258+2,Inputs!$CN258=Inputs!$CO258)),0,IF(BE$3=Inputs!$CN258,0.8,IF(BE$3=Inputs!$CN258+1,0.6,IF(BE$3=Inputs!$CN258+2,0.4,IF(BE$3=Inputs!$CO258,0.2,IF(AND(BE$3&gt;=Inputs!$CL258,BE$3&lt;Inputs!$CM258),(BE$3-Inputs!$CL258+1)/(Inputs!$AI258+1),0)))))))))</f>
        <v>0</v>
      </c>
      <c r="BF260" s="27">
        <f>IF(AND(Inputs!$CO258=0,BF$3&gt;=Inputs!$CM258),1,IF(AND(BF$3&gt;=Inputs!$CM258,BF$3&lt;Inputs!$CN258),1,IF(AND(BF$3=Inputs!$CN258,BF$3=Inputs!$CO258),1,IF(OR(AND(BF$3=Inputs!$CN258+1,Inputs!$CN258=Inputs!$CO258),AND(BF$3=Inputs!$CN258+2,Inputs!$CN258=Inputs!$CO258)),0,IF(BF$3=Inputs!$CN258,0.8,IF(BF$3=Inputs!$CN258+1,0.6,IF(BF$3=Inputs!$CN258+2,0.4,IF(BF$3=Inputs!$CO258,0.2,IF(AND(BF$3&gt;=Inputs!$CL258,BF$3&lt;Inputs!$CM258),(BF$3-Inputs!$CL258+1)/(Inputs!$AI258+1),0)))))))))</f>
        <v>0</v>
      </c>
      <c r="BG260" s="27">
        <f>IF(AND(Inputs!$CO258=0,BG$3&gt;=Inputs!$CM258),1,IF(AND(BG$3&gt;=Inputs!$CM258,BG$3&lt;Inputs!$CN258),1,IF(AND(BG$3=Inputs!$CN258,BG$3=Inputs!$CO258),1,IF(OR(AND(BG$3=Inputs!$CN258+1,Inputs!$CN258=Inputs!$CO258),AND(BG$3=Inputs!$CN258+2,Inputs!$CN258=Inputs!$CO258)),0,IF(BG$3=Inputs!$CN258,0.8,IF(BG$3=Inputs!$CN258+1,0.6,IF(BG$3=Inputs!$CN258+2,0.4,IF(BG$3=Inputs!$CO258,0.2,IF(AND(BG$3&gt;=Inputs!$CL258,BG$3&lt;Inputs!$CM258),(BG$3-Inputs!$CL258+1)/(Inputs!$AI258+1),0)))))))))</f>
        <v>0</v>
      </c>
      <c r="BH260" s="27">
        <f>IF(AND(Inputs!$CO258=0,BH$3&gt;=Inputs!$CM258),1,IF(AND(BH$3&gt;=Inputs!$CM258,BH$3&lt;Inputs!$CN258),1,IF(AND(BH$3=Inputs!$CN258,BH$3=Inputs!$CO258),1,IF(OR(AND(BH$3=Inputs!$CN258+1,Inputs!$CN258=Inputs!$CO258),AND(BH$3=Inputs!$CN258+2,Inputs!$CN258=Inputs!$CO258)),0,IF(BH$3=Inputs!$CN258,0.8,IF(BH$3=Inputs!$CN258+1,0.6,IF(BH$3=Inputs!$CN258+2,0.4,IF(BH$3=Inputs!$CO258,0.2,IF(AND(BH$3&gt;=Inputs!$CL258,BH$3&lt;Inputs!$CM258),(BH$3-Inputs!$CL258+1)/(Inputs!$AI258+1),0)))))))))</f>
        <v>0</v>
      </c>
      <c r="BI260" s="27">
        <f>IF(AND(Inputs!$CO258=0,BI$3&gt;=Inputs!$CM258),1,IF(AND(BI$3&gt;=Inputs!$CM258,BI$3&lt;Inputs!$CN258),1,IF(AND(BI$3=Inputs!$CN258,BI$3=Inputs!$CO258),1,IF(OR(AND(BI$3=Inputs!$CN258+1,Inputs!$CN258=Inputs!$CO258),AND(BI$3=Inputs!$CN258+2,Inputs!$CN258=Inputs!$CO258)),0,IF(BI$3=Inputs!$CN258,0.8,IF(BI$3=Inputs!$CN258+1,0.6,IF(BI$3=Inputs!$CN258+2,0.4,IF(BI$3=Inputs!$CO258,0.2,IF(AND(BI$3&gt;=Inputs!$CL258,BI$3&lt;Inputs!$CM258),(BI$3-Inputs!$CL258+1)/(Inputs!$AI258+1),0)))))))))</f>
        <v>0</v>
      </c>
      <c r="BJ260" s="27">
        <f>IF(AND(Inputs!$CO258=0,BJ$3&gt;=Inputs!$CM258),1,IF(AND(BJ$3&gt;=Inputs!$CM258,BJ$3&lt;Inputs!$CN258),1,IF(AND(BJ$3=Inputs!$CN258,BJ$3=Inputs!$CO258),1,IF(OR(AND(BJ$3=Inputs!$CN258+1,Inputs!$CN258=Inputs!$CO258),AND(BJ$3=Inputs!$CN258+2,Inputs!$CN258=Inputs!$CO258)),0,IF(BJ$3=Inputs!$CN258,0.8,IF(BJ$3=Inputs!$CN258+1,0.6,IF(BJ$3=Inputs!$CN258+2,0.4,IF(BJ$3=Inputs!$CO258,0.2,IF(AND(BJ$3&gt;=Inputs!$CL258,BJ$3&lt;Inputs!$CM258),(BJ$3-Inputs!$CL258+1)/(Inputs!$AI258+1),0)))))))))</f>
        <v>0</v>
      </c>
      <c r="BK260" s="27">
        <f>IF(AND(Inputs!$CO258=0,BK$3&gt;=Inputs!$CM258),1,IF(AND(BK$3&gt;=Inputs!$CM258,BK$3&lt;Inputs!$CN258),1,IF(AND(BK$3=Inputs!$CN258,BK$3=Inputs!$CO258),1,IF(OR(AND(BK$3=Inputs!$CN258+1,Inputs!$CN258=Inputs!$CO258),AND(BK$3=Inputs!$CN258+2,Inputs!$CN258=Inputs!$CO258)),0,IF(BK$3=Inputs!$CN258,0.8,IF(BK$3=Inputs!$CN258+1,0.6,IF(BK$3=Inputs!$CN258+2,0.4,IF(BK$3=Inputs!$CO258,0.2,IF(AND(BK$3&gt;=Inputs!$CL258,BK$3&lt;Inputs!$CM258),(BK$3-Inputs!$CL258+1)/(Inputs!$AI258+1),0)))))))))</f>
        <v>0</v>
      </c>
      <c r="BL260" s="27">
        <f>IF(AND(Inputs!$CO258=0,BL$3&gt;=Inputs!$CM258),1,IF(AND(BL$3&gt;=Inputs!$CM258,BL$3&lt;Inputs!$CN258),1,IF(AND(BL$3=Inputs!$CN258,BL$3=Inputs!$CO258),1,IF(OR(AND(BL$3=Inputs!$CN258+1,Inputs!$CN258=Inputs!$CO258),AND(BL$3=Inputs!$CN258+2,Inputs!$CN258=Inputs!$CO258)),0,IF(BL$3=Inputs!$CN258,0.8,IF(BL$3=Inputs!$CN258+1,0.6,IF(BL$3=Inputs!$CN258+2,0.4,IF(BL$3=Inputs!$CO258,0.2,IF(AND(BL$3&gt;=Inputs!$CL258,BL$3&lt;Inputs!$CM258),(BL$3-Inputs!$CL258+1)/(Inputs!$AI258+1),0)))))))))</f>
        <v>0</v>
      </c>
      <c r="BM260" s="27">
        <f>IF(AND(Inputs!$CO258=0,BM$3&gt;=Inputs!$CM258),1,IF(AND(BM$3&gt;=Inputs!$CM258,BM$3&lt;Inputs!$CN258),1,IF(AND(BM$3=Inputs!$CN258,BM$3=Inputs!$CO258),1,IF(OR(AND(BM$3=Inputs!$CN258+1,Inputs!$CN258=Inputs!$CO258),AND(BM$3=Inputs!$CN258+2,Inputs!$CN258=Inputs!$CO258)),0,IF(BM$3=Inputs!$CN258,0.8,IF(BM$3=Inputs!$CN258+1,0.6,IF(BM$3=Inputs!$CN258+2,0.4,IF(BM$3=Inputs!$CO258,0.2,IF(AND(BM$3&gt;=Inputs!$CL258,BM$3&lt;Inputs!$CM258),(BM$3-Inputs!$CL258+1)/(Inputs!$AI258+1),0)))))))))</f>
        <v>0</v>
      </c>
    </row>
    <row r="261" spans="1:65">
      <c r="A261" s="7" t="str">
        <f>IF(Inputs!A259="","",Inputs!A259)</f>
        <v/>
      </c>
      <c r="B261" t="str">
        <f>IF(Inputs!B259="","",Inputs!B259)</f>
        <v/>
      </c>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c r="AB261" s="292"/>
      <c r="AC261" s="292"/>
      <c r="AD261" s="292"/>
      <c r="AE261" s="292"/>
      <c r="AF261" s="292"/>
      <c r="AG261" s="50">
        <f t="shared" si="9"/>
        <v>0</v>
      </c>
      <c r="AH261" s="42">
        <f t="shared" si="8"/>
        <v>0</v>
      </c>
      <c r="AJ261" s="27">
        <f>IF(AND(Inputs!$CO259=0,AJ$3&gt;=Inputs!$CM259),1,IF(AND(AJ$3&gt;=Inputs!$CM259,AJ$3&lt;Inputs!$CN259),1,IF(AND(AJ$3=Inputs!$CN259,AJ$3=Inputs!$CO259),1,IF(OR(AND(AJ$3=Inputs!$CN259+1,Inputs!$CN259=Inputs!$CO259),AND(AJ$3=Inputs!$CN259+2,Inputs!$CN259=Inputs!$CO259)),0,IF(AJ$3=Inputs!$CN259,0.8,IF(AJ$3=Inputs!$CN259+1,0.6,IF(AJ$3=Inputs!$CN259+2,0.4,IF(AJ$3=Inputs!$CO259,0.2,IF(AND(AJ$3&gt;=Inputs!$CL259,AJ$3&lt;Inputs!$CM259),(AJ$3-Inputs!$CL259+1)/(Inputs!$AI259+1),0)))))))))</f>
        <v>0</v>
      </c>
      <c r="AK261" s="27">
        <f>IF(AND(Inputs!$CO259=0,AK$3&gt;=Inputs!$CM259),1,IF(AND(AK$3&gt;=Inputs!$CM259,AK$3&lt;Inputs!$CN259),1,IF(AND(AK$3=Inputs!$CN259,AK$3=Inputs!$CO259),1,IF(OR(AND(AK$3=Inputs!$CN259+1,Inputs!$CN259=Inputs!$CO259),AND(AK$3=Inputs!$CN259+2,Inputs!$CN259=Inputs!$CO259)),0,IF(AK$3=Inputs!$CN259,0.8,IF(AK$3=Inputs!$CN259+1,0.6,IF(AK$3=Inputs!$CN259+2,0.4,IF(AK$3=Inputs!$CO259,0.2,IF(AND(AK$3&gt;=Inputs!$CL259,AK$3&lt;Inputs!$CM259),(AK$3-Inputs!$CL259+1)/(Inputs!$AI259+1),0)))))))))</f>
        <v>0</v>
      </c>
      <c r="AL261" s="27">
        <f>IF(AND(Inputs!$CO259=0,AL$3&gt;=Inputs!$CM259),1,IF(AND(AL$3&gt;=Inputs!$CM259,AL$3&lt;Inputs!$CN259),1,IF(AND(AL$3=Inputs!$CN259,AL$3=Inputs!$CO259),1,IF(OR(AND(AL$3=Inputs!$CN259+1,Inputs!$CN259=Inputs!$CO259),AND(AL$3=Inputs!$CN259+2,Inputs!$CN259=Inputs!$CO259)),0,IF(AL$3=Inputs!$CN259,0.8,IF(AL$3=Inputs!$CN259+1,0.6,IF(AL$3=Inputs!$CN259+2,0.4,IF(AL$3=Inputs!$CO259,0.2,IF(AND(AL$3&gt;=Inputs!$CL259,AL$3&lt;Inputs!$CM259),(AL$3-Inputs!$CL259+1)/(Inputs!$AI259+1),0)))))))))</f>
        <v>0</v>
      </c>
      <c r="AM261" s="27">
        <f>IF(AND(Inputs!$CO259=0,AM$3&gt;=Inputs!$CM259),1,IF(AND(AM$3&gt;=Inputs!$CM259,AM$3&lt;Inputs!$CN259),1,IF(AND(AM$3=Inputs!$CN259,AM$3=Inputs!$CO259),1,IF(OR(AND(AM$3=Inputs!$CN259+1,Inputs!$CN259=Inputs!$CO259),AND(AM$3=Inputs!$CN259+2,Inputs!$CN259=Inputs!$CO259)),0,IF(AM$3=Inputs!$CN259,0.8,IF(AM$3=Inputs!$CN259+1,0.6,IF(AM$3=Inputs!$CN259+2,0.4,IF(AM$3=Inputs!$CO259,0.2,IF(AND(AM$3&gt;=Inputs!$CL259,AM$3&lt;Inputs!$CM259),(AM$3-Inputs!$CL259+1)/(Inputs!$AI259+1),0)))))))))</f>
        <v>0</v>
      </c>
      <c r="AN261" s="27">
        <f>IF(AND(Inputs!$CO259=0,AN$3&gt;=Inputs!$CM259),1,IF(AND(AN$3&gt;=Inputs!$CM259,AN$3&lt;Inputs!$CN259),1,IF(AND(AN$3=Inputs!$CN259,AN$3=Inputs!$CO259),1,IF(OR(AND(AN$3=Inputs!$CN259+1,Inputs!$CN259=Inputs!$CO259),AND(AN$3=Inputs!$CN259+2,Inputs!$CN259=Inputs!$CO259)),0,IF(AN$3=Inputs!$CN259,0.8,IF(AN$3=Inputs!$CN259+1,0.6,IF(AN$3=Inputs!$CN259+2,0.4,IF(AN$3=Inputs!$CO259,0.2,IF(AND(AN$3&gt;=Inputs!$CL259,AN$3&lt;Inputs!$CM259),(AN$3-Inputs!$CL259+1)/(Inputs!$AI259+1),0)))))))))</f>
        <v>0</v>
      </c>
      <c r="AO261" s="27">
        <f>IF(AND(Inputs!$CO259=0,AO$3&gt;=Inputs!$CM259),1,IF(AND(AO$3&gt;=Inputs!$CM259,AO$3&lt;Inputs!$CN259),1,IF(AND(AO$3=Inputs!$CN259,AO$3=Inputs!$CO259),1,IF(OR(AND(AO$3=Inputs!$CN259+1,Inputs!$CN259=Inputs!$CO259),AND(AO$3=Inputs!$CN259+2,Inputs!$CN259=Inputs!$CO259)),0,IF(AO$3=Inputs!$CN259,0.8,IF(AO$3=Inputs!$CN259+1,0.6,IF(AO$3=Inputs!$CN259+2,0.4,IF(AO$3=Inputs!$CO259,0.2,IF(AND(AO$3&gt;=Inputs!$CL259,AO$3&lt;Inputs!$CM259),(AO$3-Inputs!$CL259+1)/(Inputs!$AI259+1),0)))))))))</f>
        <v>0</v>
      </c>
      <c r="AP261" s="27">
        <f>IF(AND(Inputs!$CO259=0,AP$3&gt;=Inputs!$CM259),1,IF(AND(AP$3&gt;=Inputs!$CM259,AP$3&lt;Inputs!$CN259),1,IF(AND(AP$3=Inputs!$CN259,AP$3=Inputs!$CO259),1,IF(OR(AND(AP$3=Inputs!$CN259+1,Inputs!$CN259=Inputs!$CO259),AND(AP$3=Inputs!$CN259+2,Inputs!$CN259=Inputs!$CO259)),0,IF(AP$3=Inputs!$CN259,0.8,IF(AP$3=Inputs!$CN259+1,0.6,IF(AP$3=Inputs!$CN259+2,0.4,IF(AP$3=Inputs!$CO259,0.2,IF(AND(AP$3&gt;=Inputs!$CL259,AP$3&lt;Inputs!$CM259),(AP$3-Inputs!$CL259+1)/(Inputs!$AI259+1),0)))))))))</f>
        <v>0</v>
      </c>
      <c r="AQ261" s="27">
        <f>IF(AND(Inputs!$CO259=0,AQ$3&gt;=Inputs!$CM259),1,IF(AND(AQ$3&gt;=Inputs!$CM259,AQ$3&lt;Inputs!$CN259),1,IF(AND(AQ$3=Inputs!$CN259,AQ$3=Inputs!$CO259),1,IF(OR(AND(AQ$3=Inputs!$CN259+1,Inputs!$CN259=Inputs!$CO259),AND(AQ$3=Inputs!$CN259+2,Inputs!$CN259=Inputs!$CO259)),0,IF(AQ$3=Inputs!$CN259,0.8,IF(AQ$3=Inputs!$CN259+1,0.6,IF(AQ$3=Inputs!$CN259+2,0.4,IF(AQ$3=Inputs!$CO259,0.2,IF(AND(AQ$3&gt;=Inputs!$CL259,AQ$3&lt;Inputs!$CM259),(AQ$3-Inputs!$CL259+1)/(Inputs!$AI259+1),0)))))))))</f>
        <v>0</v>
      </c>
      <c r="AR261" s="27">
        <f>IF(AND(Inputs!$CO259=0,AR$3&gt;=Inputs!$CM259),1,IF(AND(AR$3&gt;=Inputs!$CM259,AR$3&lt;Inputs!$CN259),1,IF(AND(AR$3=Inputs!$CN259,AR$3=Inputs!$CO259),1,IF(OR(AND(AR$3=Inputs!$CN259+1,Inputs!$CN259=Inputs!$CO259),AND(AR$3=Inputs!$CN259+2,Inputs!$CN259=Inputs!$CO259)),0,IF(AR$3=Inputs!$CN259,0.8,IF(AR$3=Inputs!$CN259+1,0.6,IF(AR$3=Inputs!$CN259+2,0.4,IF(AR$3=Inputs!$CO259,0.2,IF(AND(AR$3&gt;=Inputs!$CL259,AR$3&lt;Inputs!$CM259),(AR$3-Inputs!$CL259+1)/(Inputs!$AI259+1),0)))))))))</f>
        <v>0</v>
      </c>
      <c r="AS261" s="27">
        <f>IF(AND(Inputs!$CO259=0,AS$3&gt;=Inputs!$CM259),1,IF(AND(AS$3&gt;=Inputs!$CM259,AS$3&lt;Inputs!$CN259),1,IF(AND(AS$3=Inputs!$CN259,AS$3=Inputs!$CO259),1,IF(OR(AND(AS$3=Inputs!$CN259+1,Inputs!$CN259=Inputs!$CO259),AND(AS$3=Inputs!$CN259+2,Inputs!$CN259=Inputs!$CO259)),0,IF(AS$3=Inputs!$CN259,0.8,IF(AS$3=Inputs!$CN259+1,0.6,IF(AS$3=Inputs!$CN259+2,0.4,IF(AS$3=Inputs!$CO259,0.2,IF(AND(AS$3&gt;=Inputs!$CL259,AS$3&lt;Inputs!$CM259),(AS$3-Inputs!$CL259+1)/(Inputs!$AI259+1),0)))))))))</f>
        <v>0</v>
      </c>
      <c r="AT261" s="27">
        <f>IF(AND(Inputs!$CO259=0,AT$3&gt;=Inputs!$CM259),1,IF(AND(AT$3&gt;=Inputs!$CM259,AT$3&lt;Inputs!$CN259),1,IF(AND(AT$3=Inputs!$CN259,AT$3=Inputs!$CO259),1,IF(OR(AND(AT$3=Inputs!$CN259+1,Inputs!$CN259=Inputs!$CO259),AND(AT$3=Inputs!$CN259+2,Inputs!$CN259=Inputs!$CO259)),0,IF(AT$3=Inputs!$CN259,0.8,IF(AT$3=Inputs!$CN259+1,0.6,IF(AT$3=Inputs!$CN259+2,0.4,IF(AT$3=Inputs!$CO259,0.2,IF(AND(AT$3&gt;=Inputs!$CL259,AT$3&lt;Inputs!$CM259),(AT$3-Inputs!$CL259+1)/(Inputs!$AI259+1),0)))))))))</f>
        <v>0</v>
      </c>
      <c r="AU261" s="27">
        <f>IF(AND(Inputs!$CO259=0,AU$3&gt;=Inputs!$CM259),1,IF(AND(AU$3&gt;=Inputs!$CM259,AU$3&lt;Inputs!$CN259),1,IF(AND(AU$3=Inputs!$CN259,AU$3=Inputs!$CO259),1,IF(OR(AND(AU$3=Inputs!$CN259+1,Inputs!$CN259=Inputs!$CO259),AND(AU$3=Inputs!$CN259+2,Inputs!$CN259=Inputs!$CO259)),0,IF(AU$3=Inputs!$CN259,0.8,IF(AU$3=Inputs!$CN259+1,0.6,IF(AU$3=Inputs!$CN259+2,0.4,IF(AU$3=Inputs!$CO259,0.2,IF(AND(AU$3&gt;=Inputs!$CL259,AU$3&lt;Inputs!$CM259),(AU$3-Inputs!$CL259+1)/(Inputs!$AI259+1),0)))))))))</f>
        <v>0</v>
      </c>
      <c r="AV261" s="27">
        <f>IF(AND(Inputs!$CO259=0,AV$3&gt;=Inputs!$CM259),1,IF(AND(AV$3&gt;=Inputs!$CM259,AV$3&lt;Inputs!$CN259),1,IF(AND(AV$3=Inputs!$CN259,AV$3=Inputs!$CO259),1,IF(OR(AND(AV$3=Inputs!$CN259+1,Inputs!$CN259=Inputs!$CO259),AND(AV$3=Inputs!$CN259+2,Inputs!$CN259=Inputs!$CO259)),0,IF(AV$3=Inputs!$CN259,0.8,IF(AV$3=Inputs!$CN259+1,0.6,IF(AV$3=Inputs!$CN259+2,0.4,IF(AV$3=Inputs!$CO259,0.2,IF(AND(AV$3&gt;=Inputs!$CL259,AV$3&lt;Inputs!$CM259),(AV$3-Inputs!$CL259+1)/(Inputs!$AI259+1),0)))))))))</f>
        <v>0</v>
      </c>
      <c r="AW261" s="27">
        <f>IF(AND(Inputs!$CO259=0,AW$3&gt;=Inputs!$CM259),1,IF(AND(AW$3&gt;=Inputs!$CM259,AW$3&lt;Inputs!$CN259),1,IF(AND(AW$3=Inputs!$CN259,AW$3=Inputs!$CO259),1,IF(OR(AND(AW$3=Inputs!$CN259+1,Inputs!$CN259=Inputs!$CO259),AND(AW$3=Inputs!$CN259+2,Inputs!$CN259=Inputs!$CO259)),0,IF(AW$3=Inputs!$CN259,0.8,IF(AW$3=Inputs!$CN259+1,0.6,IF(AW$3=Inputs!$CN259+2,0.4,IF(AW$3=Inputs!$CO259,0.2,IF(AND(AW$3&gt;=Inputs!$CL259,AW$3&lt;Inputs!$CM259),(AW$3-Inputs!$CL259+1)/(Inputs!$AI259+1),0)))))))))</f>
        <v>0</v>
      </c>
      <c r="AX261" s="27">
        <f>IF(AND(Inputs!$CO259=0,AX$3&gt;=Inputs!$CM259),1,IF(AND(AX$3&gt;=Inputs!$CM259,AX$3&lt;Inputs!$CN259),1,IF(AND(AX$3=Inputs!$CN259,AX$3=Inputs!$CO259),1,IF(OR(AND(AX$3=Inputs!$CN259+1,Inputs!$CN259=Inputs!$CO259),AND(AX$3=Inputs!$CN259+2,Inputs!$CN259=Inputs!$CO259)),0,IF(AX$3=Inputs!$CN259,0.8,IF(AX$3=Inputs!$CN259+1,0.6,IF(AX$3=Inputs!$CN259+2,0.4,IF(AX$3=Inputs!$CO259,0.2,IF(AND(AX$3&gt;=Inputs!$CL259,AX$3&lt;Inputs!$CM259),(AX$3-Inputs!$CL259+1)/(Inputs!$AI259+1),0)))))))))</f>
        <v>0</v>
      </c>
      <c r="AY261" s="27">
        <f>IF(AND(Inputs!$CO259=0,AY$3&gt;=Inputs!$CM259),1,IF(AND(AY$3&gt;=Inputs!$CM259,AY$3&lt;Inputs!$CN259),1,IF(AND(AY$3=Inputs!$CN259,AY$3=Inputs!$CO259),1,IF(OR(AND(AY$3=Inputs!$CN259+1,Inputs!$CN259=Inputs!$CO259),AND(AY$3=Inputs!$CN259+2,Inputs!$CN259=Inputs!$CO259)),0,IF(AY$3=Inputs!$CN259,0.8,IF(AY$3=Inputs!$CN259+1,0.6,IF(AY$3=Inputs!$CN259+2,0.4,IF(AY$3=Inputs!$CO259,0.2,IF(AND(AY$3&gt;=Inputs!$CL259,AY$3&lt;Inputs!$CM259),(AY$3-Inputs!$CL259+1)/(Inputs!$AI259+1),0)))))))))</f>
        <v>0</v>
      </c>
      <c r="AZ261" s="27">
        <f>IF(AND(Inputs!$CO259=0,AZ$3&gt;=Inputs!$CM259),1,IF(AND(AZ$3&gt;=Inputs!$CM259,AZ$3&lt;Inputs!$CN259),1,IF(AND(AZ$3=Inputs!$CN259,AZ$3=Inputs!$CO259),1,IF(OR(AND(AZ$3=Inputs!$CN259+1,Inputs!$CN259=Inputs!$CO259),AND(AZ$3=Inputs!$CN259+2,Inputs!$CN259=Inputs!$CO259)),0,IF(AZ$3=Inputs!$CN259,0.8,IF(AZ$3=Inputs!$CN259+1,0.6,IF(AZ$3=Inputs!$CN259+2,0.4,IF(AZ$3=Inputs!$CO259,0.2,IF(AND(AZ$3&gt;=Inputs!$CL259,AZ$3&lt;Inputs!$CM259),(AZ$3-Inputs!$CL259+1)/(Inputs!$AI259+1),0)))))))))</f>
        <v>0</v>
      </c>
      <c r="BA261" s="27">
        <f>IF(AND(Inputs!$CO259=0,BA$3&gt;=Inputs!$CM259),1,IF(AND(BA$3&gt;=Inputs!$CM259,BA$3&lt;Inputs!$CN259),1,IF(AND(BA$3=Inputs!$CN259,BA$3=Inputs!$CO259),1,IF(OR(AND(BA$3=Inputs!$CN259+1,Inputs!$CN259=Inputs!$CO259),AND(BA$3=Inputs!$CN259+2,Inputs!$CN259=Inputs!$CO259)),0,IF(BA$3=Inputs!$CN259,0.8,IF(BA$3=Inputs!$CN259+1,0.6,IF(BA$3=Inputs!$CN259+2,0.4,IF(BA$3=Inputs!$CO259,0.2,IF(AND(BA$3&gt;=Inputs!$CL259,BA$3&lt;Inputs!$CM259),(BA$3-Inputs!$CL259+1)/(Inputs!$AI259+1),0)))))))))</f>
        <v>0</v>
      </c>
      <c r="BB261" s="27">
        <f>IF(AND(Inputs!$CO259=0,BB$3&gt;=Inputs!$CM259),1,IF(AND(BB$3&gt;=Inputs!$CM259,BB$3&lt;Inputs!$CN259),1,IF(AND(BB$3=Inputs!$CN259,BB$3=Inputs!$CO259),1,IF(OR(AND(BB$3=Inputs!$CN259+1,Inputs!$CN259=Inputs!$CO259),AND(BB$3=Inputs!$CN259+2,Inputs!$CN259=Inputs!$CO259)),0,IF(BB$3=Inputs!$CN259,0.8,IF(BB$3=Inputs!$CN259+1,0.6,IF(BB$3=Inputs!$CN259+2,0.4,IF(BB$3=Inputs!$CO259,0.2,IF(AND(BB$3&gt;=Inputs!$CL259,BB$3&lt;Inputs!$CM259),(BB$3-Inputs!$CL259+1)/(Inputs!$AI259+1),0)))))))))</f>
        <v>0</v>
      </c>
      <c r="BC261" s="27">
        <f>IF(AND(Inputs!$CO259=0,BC$3&gt;=Inputs!$CM259),1,IF(AND(BC$3&gt;=Inputs!$CM259,BC$3&lt;Inputs!$CN259),1,IF(AND(BC$3=Inputs!$CN259,BC$3=Inputs!$CO259),1,IF(OR(AND(BC$3=Inputs!$CN259+1,Inputs!$CN259=Inputs!$CO259),AND(BC$3=Inputs!$CN259+2,Inputs!$CN259=Inputs!$CO259)),0,IF(BC$3=Inputs!$CN259,0.8,IF(BC$3=Inputs!$CN259+1,0.6,IF(BC$3=Inputs!$CN259+2,0.4,IF(BC$3=Inputs!$CO259,0.2,IF(AND(BC$3&gt;=Inputs!$CL259,BC$3&lt;Inputs!$CM259),(BC$3-Inputs!$CL259+1)/(Inputs!$AI259+1),0)))))))))</f>
        <v>0</v>
      </c>
      <c r="BD261" s="27">
        <f>IF(AND(Inputs!$CO259=0,BD$3&gt;=Inputs!$CM259),1,IF(AND(BD$3&gt;=Inputs!$CM259,BD$3&lt;Inputs!$CN259),1,IF(AND(BD$3=Inputs!$CN259,BD$3=Inputs!$CO259),1,IF(OR(AND(BD$3=Inputs!$CN259+1,Inputs!$CN259=Inputs!$CO259),AND(BD$3=Inputs!$CN259+2,Inputs!$CN259=Inputs!$CO259)),0,IF(BD$3=Inputs!$CN259,0.8,IF(BD$3=Inputs!$CN259+1,0.6,IF(BD$3=Inputs!$CN259+2,0.4,IF(BD$3=Inputs!$CO259,0.2,IF(AND(BD$3&gt;=Inputs!$CL259,BD$3&lt;Inputs!$CM259),(BD$3-Inputs!$CL259+1)/(Inputs!$AI259+1),0)))))))))</f>
        <v>0</v>
      </c>
      <c r="BE261" s="27">
        <f>IF(AND(Inputs!$CO259=0,BE$3&gt;=Inputs!$CM259),1,IF(AND(BE$3&gt;=Inputs!$CM259,BE$3&lt;Inputs!$CN259),1,IF(AND(BE$3=Inputs!$CN259,BE$3=Inputs!$CO259),1,IF(OR(AND(BE$3=Inputs!$CN259+1,Inputs!$CN259=Inputs!$CO259),AND(BE$3=Inputs!$CN259+2,Inputs!$CN259=Inputs!$CO259)),0,IF(BE$3=Inputs!$CN259,0.8,IF(BE$3=Inputs!$CN259+1,0.6,IF(BE$3=Inputs!$CN259+2,0.4,IF(BE$3=Inputs!$CO259,0.2,IF(AND(BE$3&gt;=Inputs!$CL259,BE$3&lt;Inputs!$CM259),(BE$3-Inputs!$CL259+1)/(Inputs!$AI259+1),0)))))))))</f>
        <v>0</v>
      </c>
      <c r="BF261" s="27">
        <f>IF(AND(Inputs!$CO259=0,BF$3&gt;=Inputs!$CM259),1,IF(AND(BF$3&gt;=Inputs!$CM259,BF$3&lt;Inputs!$CN259),1,IF(AND(BF$3=Inputs!$CN259,BF$3=Inputs!$CO259),1,IF(OR(AND(BF$3=Inputs!$CN259+1,Inputs!$CN259=Inputs!$CO259),AND(BF$3=Inputs!$CN259+2,Inputs!$CN259=Inputs!$CO259)),0,IF(BF$3=Inputs!$CN259,0.8,IF(BF$3=Inputs!$CN259+1,0.6,IF(BF$3=Inputs!$CN259+2,0.4,IF(BF$3=Inputs!$CO259,0.2,IF(AND(BF$3&gt;=Inputs!$CL259,BF$3&lt;Inputs!$CM259),(BF$3-Inputs!$CL259+1)/(Inputs!$AI259+1),0)))))))))</f>
        <v>0</v>
      </c>
      <c r="BG261" s="27">
        <f>IF(AND(Inputs!$CO259=0,BG$3&gt;=Inputs!$CM259),1,IF(AND(BG$3&gt;=Inputs!$CM259,BG$3&lt;Inputs!$CN259),1,IF(AND(BG$3=Inputs!$CN259,BG$3=Inputs!$CO259),1,IF(OR(AND(BG$3=Inputs!$CN259+1,Inputs!$CN259=Inputs!$CO259),AND(BG$3=Inputs!$CN259+2,Inputs!$CN259=Inputs!$CO259)),0,IF(BG$3=Inputs!$CN259,0.8,IF(BG$3=Inputs!$CN259+1,0.6,IF(BG$3=Inputs!$CN259+2,0.4,IF(BG$3=Inputs!$CO259,0.2,IF(AND(BG$3&gt;=Inputs!$CL259,BG$3&lt;Inputs!$CM259),(BG$3-Inputs!$CL259+1)/(Inputs!$AI259+1),0)))))))))</f>
        <v>0</v>
      </c>
      <c r="BH261" s="27">
        <f>IF(AND(Inputs!$CO259=0,BH$3&gt;=Inputs!$CM259),1,IF(AND(BH$3&gt;=Inputs!$CM259,BH$3&lt;Inputs!$CN259),1,IF(AND(BH$3=Inputs!$CN259,BH$3=Inputs!$CO259),1,IF(OR(AND(BH$3=Inputs!$CN259+1,Inputs!$CN259=Inputs!$CO259),AND(BH$3=Inputs!$CN259+2,Inputs!$CN259=Inputs!$CO259)),0,IF(BH$3=Inputs!$CN259,0.8,IF(BH$3=Inputs!$CN259+1,0.6,IF(BH$3=Inputs!$CN259+2,0.4,IF(BH$3=Inputs!$CO259,0.2,IF(AND(BH$3&gt;=Inputs!$CL259,BH$3&lt;Inputs!$CM259),(BH$3-Inputs!$CL259+1)/(Inputs!$AI259+1),0)))))))))</f>
        <v>0</v>
      </c>
      <c r="BI261" s="27">
        <f>IF(AND(Inputs!$CO259=0,BI$3&gt;=Inputs!$CM259),1,IF(AND(BI$3&gt;=Inputs!$CM259,BI$3&lt;Inputs!$CN259),1,IF(AND(BI$3=Inputs!$CN259,BI$3=Inputs!$CO259),1,IF(OR(AND(BI$3=Inputs!$CN259+1,Inputs!$CN259=Inputs!$CO259),AND(BI$3=Inputs!$CN259+2,Inputs!$CN259=Inputs!$CO259)),0,IF(BI$3=Inputs!$CN259,0.8,IF(BI$3=Inputs!$CN259+1,0.6,IF(BI$3=Inputs!$CN259+2,0.4,IF(BI$3=Inputs!$CO259,0.2,IF(AND(BI$3&gt;=Inputs!$CL259,BI$3&lt;Inputs!$CM259),(BI$3-Inputs!$CL259+1)/(Inputs!$AI259+1),0)))))))))</f>
        <v>0</v>
      </c>
      <c r="BJ261" s="27">
        <f>IF(AND(Inputs!$CO259=0,BJ$3&gt;=Inputs!$CM259),1,IF(AND(BJ$3&gt;=Inputs!$CM259,BJ$3&lt;Inputs!$CN259),1,IF(AND(BJ$3=Inputs!$CN259,BJ$3=Inputs!$CO259),1,IF(OR(AND(BJ$3=Inputs!$CN259+1,Inputs!$CN259=Inputs!$CO259),AND(BJ$3=Inputs!$CN259+2,Inputs!$CN259=Inputs!$CO259)),0,IF(BJ$3=Inputs!$CN259,0.8,IF(BJ$3=Inputs!$CN259+1,0.6,IF(BJ$3=Inputs!$CN259+2,0.4,IF(BJ$3=Inputs!$CO259,0.2,IF(AND(BJ$3&gt;=Inputs!$CL259,BJ$3&lt;Inputs!$CM259),(BJ$3-Inputs!$CL259+1)/(Inputs!$AI259+1),0)))))))))</f>
        <v>0</v>
      </c>
      <c r="BK261" s="27">
        <f>IF(AND(Inputs!$CO259=0,BK$3&gt;=Inputs!$CM259),1,IF(AND(BK$3&gt;=Inputs!$CM259,BK$3&lt;Inputs!$CN259),1,IF(AND(BK$3=Inputs!$CN259,BK$3=Inputs!$CO259),1,IF(OR(AND(BK$3=Inputs!$CN259+1,Inputs!$CN259=Inputs!$CO259),AND(BK$3=Inputs!$CN259+2,Inputs!$CN259=Inputs!$CO259)),0,IF(BK$3=Inputs!$CN259,0.8,IF(BK$3=Inputs!$CN259+1,0.6,IF(BK$3=Inputs!$CN259+2,0.4,IF(BK$3=Inputs!$CO259,0.2,IF(AND(BK$3&gt;=Inputs!$CL259,BK$3&lt;Inputs!$CM259),(BK$3-Inputs!$CL259+1)/(Inputs!$AI259+1),0)))))))))</f>
        <v>0</v>
      </c>
      <c r="BL261" s="27">
        <f>IF(AND(Inputs!$CO259=0,BL$3&gt;=Inputs!$CM259),1,IF(AND(BL$3&gt;=Inputs!$CM259,BL$3&lt;Inputs!$CN259),1,IF(AND(BL$3=Inputs!$CN259,BL$3=Inputs!$CO259),1,IF(OR(AND(BL$3=Inputs!$CN259+1,Inputs!$CN259=Inputs!$CO259),AND(BL$3=Inputs!$CN259+2,Inputs!$CN259=Inputs!$CO259)),0,IF(BL$3=Inputs!$CN259,0.8,IF(BL$3=Inputs!$CN259+1,0.6,IF(BL$3=Inputs!$CN259+2,0.4,IF(BL$3=Inputs!$CO259,0.2,IF(AND(BL$3&gt;=Inputs!$CL259,BL$3&lt;Inputs!$CM259),(BL$3-Inputs!$CL259+1)/(Inputs!$AI259+1),0)))))))))</f>
        <v>0</v>
      </c>
      <c r="BM261" s="27">
        <f>IF(AND(Inputs!$CO259=0,BM$3&gt;=Inputs!$CM259),1,IF(AND(BM$3&gt;=Inputs!$CM259,BM$3&lt;Inputs!$CN259),1,IF(AND(BM$3=Inputs!$CN259,BM$3=Inputs!$CO259),1,IF(OR(AND(BM$3=Inputs!$CN259+1,Inputs!$CN259=Inputs!$CO259),AND(BM$3=Inputs!$CN259+2,Inputs!$CN259=Inputs!$CO259)),0,IF(BM$3=Inputs!$CN259,0.8,IF(BM$3=Inputs!$CN259+1,0.6,IF(BM$3=Inputs!$CN259+2,0.4,IF(BM$3=Inputs!$CO259,0.2,IF(AND(BM$3&gt;=Inputs!$CL259,BM$3&lt;Inputs!$CM259),(BM$3-Inputs!$CL259+1)/(Inputs!$AI259+1),0)))))))))</f>
        <v>0</v>
      </c>
    </row>
    <row r="262" spans="1:65">
      <c r="A262" s="7" t="str">
        <f>IF(Inputs!A260="","",Inputs!A260)</f>
        <v/>
      </c>
      <c r="B262" t="str">
        <f>IF(Inputs!B260="","",Inputs!B260)</f>
        <v/>
      </c>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c r="AE262" s="292"/>
      <c r="AF262" s="292"/>
      <c r="AG262" s="50">
        <f t="shared" si="9"/>
        <v>0</v>
      </c>
      <c r="AH262" s="42">
        <f t="shared" si="8"/>
        <v>0</v>
      </c>
      <c r="AJ262" s="27">
        <f>IF(AND(Inputs!$CO260=0,AJ$3&gt;=Inputs!$CM260),1,IF(AND(AJ$3&gt;=Inputs!$CM260,AJ$3&lt;Inputs!$CN260),1,IF(AND(AJ$3=Inputs!$CN260,AJ$3=Inputs!$CO260),1,IF(OR(AND(AJ$3=Inputs!$CN260+1,Inputs!$CN260=Inputs!$CO260),AND(AJ$3=Inputs!$CN260+2,Inputs!$CN260=Inputs!$CO260)),0,IF(AJ$3=Inputs!$CN260,0.8,IF(AJ$3=Inputs!$CN260+1,0.6,IF(AJ$3=Inputs!$CN260+2,0.4,IF(AJ$3=Inputs!$CO260,0.2,IF(AND(AJ$3&gt;=Inputs!$CL260,AJ$3&lt;Inputs!$CM260),(AJ$3-Inputs!$CL260+1)/(Inputs!$AI260+1),0)))))))))</f>
        <v>0</v>
      </c>
      <c r="AK262" s="27">
        <f>IF(AND(Inputs!$CO260=0,AK$3&gt;=Inputs!$CM260),1,IF(AND(AK$3&gt;=Inputs!$CM260,AK$3&lt;Inputs!$CN260),1,IF(AND(AK$3=Inputs!$CN260,AK$3=Inputs!$CO260),1,IF(OR(AND(AK$3=Inputs!$CN260+1,Inputs!$CN260=Inputs!$CO260),AND(AK$3=Inputs!$CN260+2,Inputs!$CN260=Inputs!$CO260)),0,IF(AK$3=Inputs!$CN260,0.8,IF(AK$3=Inputs!$CN260+1,0.6,IF(AK$3=Inputs!$CN260+2,0.4,IF(AK$3=Inputs!$CO260,0.2,IF(AND(AK$3&gt;=Inputs!$CL260,AK$3&lt;Inputs!$CM260),(AK$3-Inputs!$CL260+1)/(Inputs!$AI260+1),0)))))))))</f>
        <v>0</v>
      </c>
      <c r="AL262" s="27">
        <f>IF(AND(Inputs!$CO260=0,AL$3&gt;=Inputs!$CM260),1,IF(AND(AL$3&gt;=Inputs!$CM260,AL$3&lt;Inputs!$CN260),1,IF(AND(AL$3=Inputs!$CN260,AL$3=Inputs!$CO260),1,IF(OR(AND(AL$3=Inputs!$CN260+1,Inputs!$CN260=Inputs!$CO260),AND(AL$3=Inputs!$CN260+2,Inputs!$CN260=Inputs!$CO260)),0,IF(AL$3=Inputs!$CN260,0.8,IF(AL$3=Inputs!$CN260+1,0.6,IF(AL$3=Inputs!$CN260+2,0.4,IF(AL$3=Inputs!$CO260,0.2,IF(AND(AL$3&gt;=Inputs!$CL260,AL$3&lt;Inputs!$CM260),(AL$3-Inputs!$CL260+1)/(Inputs!$AI260+1),0)))))))))</f>
        <v>0</v>
      </c>
      <c r="AM262" s="27">
        <f>IF(AND(Inputs!$CO260=0,AM$3&gt;=Inputs!$CM260),1,IF(AND(AM$3&gt;=Inputs!$CM260,AM$3&lt;Inputs!$CN260),1,IF(AND(AM$3=Inputs!$CN260,AM$3=Inputs!$CO260),1,IF(OR(AND(AM$3=Inputs!$CN260+1,Inputs!$CN260=Inputs!$CO260),AND(AM$3=Inputs!$CN260+2,Inputs!$CN260=Inputs!$CO260)),0,IF(AM$3=Inputs!$CN260,0.8,IF(AM$3=Inputs!$CN260+1,0.6,IF(AM$3=Inputs!$CN260+2,0.4,IF(AM$3=Inputs!$CO260,0.2,IF(AND(AM$3&gt;=Inputs!$CL260,AM$3&lt;Inputs!$CM260),(AM$3-Inputs!$CL260+1)/(Inputs!$AI260+1),0)))))))))</f>
        <v>0</v>
      </c>
      <c r="AN262" s="27">
        <f>IF(AND(Inputs!$CO260=0,AN$3&gt;=Inputs!$CM260),1,IF(AND(AN$3&gt;=Inputs!$CM260,AN$3&lt;Inputs!$CN260),1,IF(AND(AN$3=Inputs!$CN260,AN$3=Inputs!$CO260),1,IF(OR(AND(AN$3=Inputs!$CN260+1,Inputs!$CN260=Inputs!$CO260),AND(AN$3=Inputs!$CN260+2,Inputs!$CN260=Inputs!$CO260)),0,IF(AN$3=Inputs!$CN260,0.8,IF(AN$3=Inputs!$CN260+1,0.6,IF(AN$3=Inputs!$CN260+2,0.4,IF(AN$3=Inputs!$CO260,0.2,IF(AND(AN$3&gt;=Inputs!$CL260,AN$3&lt;Inputs!$CM260),(AN$3-Inputs!$CL260+1)/(Inputs!$AI260+1),0)))))))))</f>
        <v>0</v>
      </c>
      <c r="AO262" s="27">
        <f>IF(AND(Inputs!$CO260=0,AO$3&gt;=Inputs!$CM260),1,IF(AND(AO$3&gt;=Inputs!$CM260,AO$3&lt;Inputs!$CN260),1,IF(AND(AO$3=Inputs!$CN260,AO$3=Inputs!$CO260),1,IF(OR(AND(AO$3=Inputs!$CN260+1,Inputs!$CN260=Inputs!$CO260),AND(AO$3=Inputs!$CN260+2,Inputs!$CN260=Inputs!$CO260)),0,IF(AO$3=Inputs!$CN260,0.8,IF(AO$3=Inputs!$CN260+1,0.6,IF(AO$3=Inputs!$CN260+2,0.4,IF(AO$3=Inputs!$CO260,0.2,IF(AND(AO$3&gt;=Inputs!$CL260,AO$3&lt;Inputs!$CM260),(AO$3-Inputs!$CL260+1)/(Inputs!$AI260+1),0)))))))))</f>
        <v>0</v>
      </c>
      <c r="AP262" s="27">
        <f>IF(AND(Inputs!$CO260=0,AP$3&gt;=Inputs!$CM260),1,IF(AND(AP$3&gt;=Inputs!$CM260,AP$3&lt;Inputs!$CN260),1,IF(AND(AP$3=Inputs!$CN260,AP$3=Inputs!$CO260),1,IF(OR(AND(AP$3=Inputs!$CN260+1,Inputs!$CN260=Inputs!$CO260),AND(AP$3=Inputs!$CN260+2,Inputs!$CN260=Inputs!$CO260)),0,IF(AP$3=Inputs!$CN260,0.8,IF(AP$3=Inputs!$CN260+1,0.6,IF(AP$3=Inputs!$CN260+2,0.4,IF(AP$3=Inputs!$CO260,0.2,IF(AND(AP$3&gt;=Inputs!$CL260,AP$3&lt;Inputs!$CM260),(AP$3-Inputs!$CL260+1)/(Inputs!$AI260+1),0)))))))))</f>
        <v>0</v>
      </c>
      <c r="AQ262" s="27">
        <f>IF(AND(Inputs!$CO260=0,AQ$3&gt;=Inputs!$CM260),1,IF(AND(AQ$3&gt;=Inputs!$CM260,AQ$3&lt;Inputs!$CN260),1,IF(AND(AQ$3=Inputs!$CN260,AQ$3=Inputs!$CO260),1,IF(OR(AND(AQ$3=Inputs!$CN260+1,Inputs!$CN260=Inputs!$CO260),AND(AQ$3=Inputs!$CN260+2,Inputs!$CN260=Inputs!$CO260)),0,IF(AQ$3=Inputs!$CN260,0.8,IF(AQ$3=Inputs!$CN260+1,0.6,IF(AQ$3=Inputs!$CN260+2,0.4,IF(AQ$3=Inputs!$CO260,0.2,IF(AND(AQ$3&gt;=Inputs!$CL260,AQ$3&lt;Inputs!$CM260),(AQ$3-Inputs!$CL260+1)/(Inputs!$AI260+1),0)))))))))</f>
        <v>0</v>
      </c>
      <c r="AR262" s="27">
        <f>IF(AND(Inputs!$CO260=0,AR$3&gt;=Inputs!$CM260),1,IF(AND(AR$3&gt;=Inputs!$CM260,AR$3&lt;Inputs!$CN260),1,IF(AND(AR$3=Inputs!$CN260,AR$3=Inputs!$CO260),1,IF(OR(AND(AR$3=Inputs!$CN260+1,Inputs!$CN260=Inputs!$CO260),AND(AR$3=Inputs!$CN260+2,Inputs!$CN260=Inputs!$CO260)),0,IF(AR$3=Inputs!$CN260,0.8,IF(AR$3=Inputs!$CN260+1,0.6,IF(AR$3=Inputs!$CN260+2,0.4,IF(AR$3=Inputs!$CO260,0.2,IF(AND(AR$3&gt;=Inputs!$CL260,AR$3&lt;Inputs!$CM260),(AR$3-Inputs!$CL260+1)/(Inputs!$AI260+1),0)))))))))</f>
        <v>0</v>
      </c>
      <c r="AS262" s="27">
        <f>IF(AND(Inputs!$CO260=0,AS$3&gt;=Inputs!$CM260),1,IF(AND(AS$3&gt;=Inputs!$CM260,AS$3&lt;Inputs!$CN260),1,IF(AND(AS$3=Inputs!$CN260,AS$3=Inputs!$CO260),1,IF(OR(AND(AS$3=Inputs!$CN260+1,Inputs!$CN260=Inputs!$CO260),AND(AS$3=Inputs!$CN260+2,Inputs!$CN260=Inputs!$CO260)),0,IF(AS$3=Inputs!$CN260,0.8,IF(AS$3=Inputs!$CN260+1,0.6,IF(AS$3=Inputs!$CN260+2,0.4,IF(AS$3=Inputs!$CO260,0.2,IF(AND(AS$3&gt;=Inputs!$CL260,AS$3&lt;Inputs!$CM260),(AS$3-Inputs!$CL260+1)/(Inputs!$AI260+1),0)))))))))</f>
        <v>0</v>
      </c>
      <c r="AT262" s="27">
        <f>IF(AND(Inputs!$CO260=0,AT$3&gt;=Inputs!$CM260),1,IF(AND(AT$3&gt;=Inputs!$CM260,AT$3&lt;Inputs!$CN260),1,IF(AND(AT$3=Inputs!$CN260,AT$3=Inputs!$CO260),1,IF(OR(AND(AT$3=Inputs!$CN260+1,Inputs!$CN260=Inputs!$CO260),AND(AT$3=Inputs!$CN260+2,Inputs!$CN260=Inputs!$CO260)),0,IF(AT$3=Inputs!$CN260,0.8,IF(AT$3=Inputs!$CN260+1,0.6,IF(AT$3=Inputs!$CN260+2,0.4,IF(AT$3=Inputs!$CO260,0.2,IF(AND(AT$3&gt;=Inputs!$CL260,AT$3&lt;Inputs!$CM260),(AT$3-Inputs!$CL260+1)/(Inputs!$AI260+1),0)))))))))</f>
        <v>0</v>
      </c>
      <c r="AU262" s="27">
        <f>IF(AND(Inputs!$CO260=0,AU$3&gt;=Inputs!$CM260),1,IF(AND(AU$3&gt;=Inputs!$CM260,AU$3&lt;Inputs!$CN260),1,IF(AND(AU$3=Inputs!$CN260,AU$3=Inputs!$CO260),1,IF(OR(AND(AU$3=Inputs!$CN260+1,Inputs!$CN260=Inputs!$CO260),AND(AU$3=Inputs!$CN260+2,Inputs!$CN260=Inputs!$CO260)),0,IF(AU$3=Inputs!$CN260,0.8,IF(AU$3=Inputs!$CN260+1,0.6,IF(AU$3=Inputs!$CN260+2,0.4,IF(AU$3=Inputs!$CO260,0.2,IF(AND(AU$3&gt;=Inputs!$CL260,AU$3&lt;Inputs!$CM260),(AU$3-Inputs!$CL260+1)/(Inputs!$AI260+1),0)))))))))</f>
        <v>0</v>
      </c>
      <c r="AV262" s="27">
        <f>IF(AND(Inputs!$CO260=0,AV$3&gt;=Inputs!$CM260),1,IF(AND(AV$3&gt;=Inputs!$CM260,AV$3&lt;Inputs!$CN260),1,IF(AND(AV$3=Inputs!$CN260,AV$3=Inputs!$CO260),1,IF(OR(AND(AV$3=Inputs!$CN260+1,Inputs!$CN260=Inputs!$CO260),AND(AV$3=Inputs!$CN260+2,Inputs!$CN260=Inputs!$CO260)),0,IF(AV$3=Inputs!$CN260,0.8,IF(AV$3=Inputs!$CN260+1,0.6,IF(AV$3=Inputs!$CN260+2,0.4,IF(AV$3=Inputs!$CO260,0.2,IF(AND(AV$3&gt;=Inputs!$CL260,AV$3&lt;Inputs!$CM260),(AV$3-Inputs!$CL260+1)/(Inputs!$AI260+1),0)))))))))</f>
        <v>0</v>
      </c>
      <c r="AW262" s="27">
        <f>IF(AND(Inputs!$CO260=0,AW$3&gt;=Inputs!$CM260),1,IF(AND(AW$3&gt;=Inputs!$CM260,AW$3&lt;Inputs!$CN260),1,IF(AND(AW$3=Inputs!$CN260,AW$3=Inputs!$CO260),1,IF(OR(AND(AW$3=Inputs!$CN260+1,Inputs!$CN260=Inputs!$CO260),AND(AW$3=Inputs!$CN260+2,Inputs!$CN260=Inputs!$CO260)),0,IF(AW$3=Inputs!$CN260,0.8,IF(AW$3=Inputs!$CN260+1,0.6,IF(AW$3=Inputs!$CN260+2,0.4,IF(AW$3=Inputs!$CO260,0.2,IF(AND(AW$3&gt;=Inputs!$CL260,AW$3&lt;Inputs!$CM260),(AW$3-Inputs!$CL260+1)/(Inputs!$AI260+1),0)))))))))</f>
        <v>0</v>
      </c>
      <c r="AX262" s="27">
        <f>IF(AND(Inputs!$CO260=0,AX$3&gt;=Inputs!$CM260),1,IF(AND(AX$3&gt;=Inputs!$CM260,AX$3&lt;Inputs!$CN260),1,IF(AND(AX$3=Inputs!$CN260,AX$3=Inputs!$CO260),1,IF(OR(AND(AX$3=Inputs!$CN260+1,Inputs!$CN260=Inputs!$CO260),AND(AX$3=Inputs!$CN260+2,Inputs!$CN260=Inputs!$CO260)),0,IF(AX$3=Inputs!$CN260,0.8,IF(AX$3=Inputs!$CN260+1,0.6,IF(AX$3=Inputs!$CN260+2,0.4,IF(AX$3=Inputs!$CO260,0.2,IF(AND(AX$3&gt;=Inputs!$CL260,AX$3&lt;Inputs!$CM260),(AX$3-Inputs!$CL260+1)/(Inputs!$AI260+1),0)))))))))</f>
        <v>0</v>
      </c>
      <c r="AY262" s="27">
        <f>IF(AND(Inputs!$CO260=0,AY$3&gt;=Inputs!$CM260),1,IF(AND(AY$3&gt;=Inputs!$CM260,AY$3&lt;Inputs!$CN260),1,IF(AND(AY$3=Inputs!$CN260,AY$3=Inputs!$CO260),1,IF(OR(AND(AY$3=Inputs!$CN260+1,Inputs!$CN260=Inputs!$CO260),AND(AY$3=Inputs!$CN260+2,Inputs!$CN260=Inputs!$CO260)),0,IF(AY$3=Inputs!$CN260,0.8,IF(AY$3=Inputs!$CN260+1,0.6,IF(AY$3=Inputs!$CN260+2,0.4,IF(AY$3=Inputs!$CO260,0.2,IF(AND(AY$3&gt;=Inputs!$CL260,AY$3&lt;Inputs!$CM260),(AY$3-Inputs!$CL260+1)/(Inputs!$AI260+1),0)))))))))</f>
        <v>0</v>
      </c>
      <c r="AZ262" s="27">
        <f>IF(AND(Inputs!$CO260=0,AZ$3&gt;=Inputs!$CM260),1,IF(AND(AZ$3&gt;=Inputs!$CM260,AZ$3&lt;Inputs!$CN260),1,IF(AND(AZ$3=Inputs!$CN260,AZ$3=Inputs!$CO260),1,IF(OR(AND(AZ$3=Inputs!$CN260+1,Inputs!$CN260=Inputs!$CO260),AND(AZ$3=Inputs!$CN260+2,Inputs!$CN260=Inputs!$CO260)),0,IF(AZ$3=Inputs!$CN260,0.8,IF(AZ$3=Inputs!$CN260+1,0.6,IF(AZ$3=Inputs!$CN260+2,0.4,IF(AZ$3=Inputs!$CO260,0.2,IF(AND(AZ$3&gt;=Inputs!$CL260,AZ$3&lt;Inputs!$CM260),(AZ$3-Inputs!$CL260+1)/(Inputs!$AI260+1),0)))))))))</f>
        <v>0</v>
      </c>
      <c r="BA262" s="27">
        <f>IF(AND(Inputs!$CO260=0,BA$3&gt;=Inputs!$CM260),1,IF(AND(BA$3&gt;=Inputs!$CM260,BA$3&lt;Inputs!$CN260),1,IF(AND(BA$3=Inputs!$CN260,BA$3=Inputs!$CO260),1,IF(OR(AND(BA$3=Inputs!$CN260+1,Inputs!$CN260=Inputs!$CO260),AND(BA$3=Inputs!$CN260+2,Inputs!$CN260=Inputs!$CO260)),0,IF(BA$3=Inputs!$CN260,0.8,IF(BA$3=Inputs!$CN260+1,0.6,IF(BA$3=Inputs!$CN260+2,0.4,IF(BA$3=Inputs!$CO260,0.2,IF(AND(BA$3&gt;=Inputs!$CL260,BA$3&lt;Inputs!$CM260),(BA$3-Inputs!$CL260+1)/(Inputs!$AI260+1),0)))))))))</f>
        <v>0</v>
      </c>
      <c r="BB262" s="27">
        <f>IF(AND(Inputs!$CO260=0,BB$3&gt;=Inputs!$CM260),1,IF(AND(BB$3&gt;=Inputs!$CM260,BB$3&lt;Inputs!$CN260),1,IF(AND(BB$3=Inputs!$CN260,BB$3=Inputs!$CO260),1,IF(OR(AND(BB$3=Inputs!$CN260+1,Inputs!$CN260=Inputs!$CO260),AND(BB$3=Inputs!$CN260+2,Inputs!$CN260=Inputs!$CO260)),0,IF(BB$3=Inputs!$CN260,0.8,IF(BB$3=Inputs!$CN260+1,0.6,IF(BB$3=Inputs!$CN260+2,0.4,IF(BB$3=Inputs!$CO260,0.2,IF(AND(BB$3&gt;=Inputs!$CL260,BB$3&lt;Inputs!$CM260),(BB$3-Inputs!$CL260+1)/(Inputs!$AI260+1),0)))))))))</f>
        <v>0</v>
      </c>
      <c r="BC262" s="27">
        <f>IF(AND(Inputs!$CO260=0,BC$3&gt;=Inputs!$CM260),1,IF(AND(BC$3&gt;=Inputs!$CM260,BC$3&lt;Inputs!$CN260),1,IF(AND(BC$3=Inputs!$CN260,BC$3=Inputs!$CO260),1,IF(OR(AND(BC$3=Inputs!$CN260+1,Inputs!$CN260=Inputs!$CO260),AND(BC$3=Inputs!$CN260+2,Inputs!$CN260=Inputs!$CO260)),0,IF(BC$3=Inputs!$CN260,0.8,IF(BC$3=Inputs!$CN260+1,0.6,IF(BC$3=Inputs!$CN260+2,0.4,IF(BC$3=Inputs!$CO260,0.2,IF(AND(BC$3&gt;=Inputs!$CL260,BC$3&lt;Inputs!$CM260),(BC$3-Inputs!$CL260+1)/(Inputs!$AI260+1),0)))))))))</f>
        <v>0</v>
      </c>
      <c r="BD262" s="27">
        <f>IF(AND(Inputs!$CO260=0,BD$3&gt;=Inputs!$CM260),1,IF(AND(BD$3&gt;=Inputs!$CM260,BD$3&lt;Inputs!$CN260),1,IF(AND(BD$3=Inputs!$CN260,BD$3=Inputs!$CO260),1,IF(OR(AND(BD$3=Inputs!$CN260+1,Inputs!$CN260=Inputs!$CO260),AND(BD$3=Inputs!$CN260+2,Inputs!$CN260=Inputs!$CO260)),0,IF(BD$3=Inputs!$CN260,0.8,IF(BD$3=Inputs!$CN260+1,0.6,IF(BD$3=Inputs!$CN260+2,0.4,IF(BD$3=Inputs!$CO260,0.2,IF(AND(BD$3&gt;=Inputs!$CL260,BD$3&lt;Inputs!$CM260),(BD$3-Inputs!$CL260+1)/(Inputs!$AI260+1),0)))))))))</f>
        <v>0</v>
      </c>
      <c r="BE262" s="27">
        <f>IF(AND(Inputs!$CO260=0,BE$3&gt;=Inputs!$CM260),1,IF(AND(BE$3&gt;=Inputs!$CM260,BE$3&lt;Inputs!$CN260),1,IF(AND(BE$3=Inputs!$CN260,BE$3=Inputs!$CO260),1,IF(OR(AND(BE$3=Inputs!$CN260+1,Inputs!$CN260=Inputs!$CO260),AND(BE$3=Inputs!$CN260+2,Inputs!$CN260=Inputs!$CO260)),0,IF(BE$3=Inputs!$CN260,0.8,IF(BE$3=Inputs!$CN260+1,0.6,IF(BE$3=Inputs!$CN260+2,0.4,IF(BE$3=Inputs!$CO260,0.2,IF(AND(BE$3&gt;=Inputs!$CL260,BE$3&lt;Inputs!$CM260),(BE$3-Inputs!$CL260+1)/(Inputs!$AI260+1),0)))))))))</f>
        <v>0</v>
      </c>
      <c r="BF262" s="27">
        <f>IF(AND(Inputs!$CO260=0,BF$3&gt;=Inputs!$CM260),1,IF(AND(BF$3&gt;=Inputs!$CM260,BF$3&lt;Inputs!$CN260),1,IF(AND(BF$3=Inputs!$CN260,BF$3=Inputs!$CO260),1,IF(OR(AND(BF$3=Inputs!$CN260+1,Inputs!$CN260=Inputs!$CO260),AND(BF$3=Inputs!$CN260+2,Inputs!$CN260=Inputs!$CO260)),0,IF(BF$3=Inputs!$CN260,0.8,IF(BF$3=Inputs!$CN260+1,0.6,IF(BF$3=Inputs!$CN260+2,0.4,IF(BF$3=Inputs!$CO260,0.2,IF(AND(BF$3&gt;=Inputs!$CL260,BF$3&lt;Inputs!$CM260),(BF$3-Inputs!$CL260+1)/(Inputs!$AI260+1),0)))))))))</f>
        <v>0</v>
      </c>
      <c r="BG262" s="27">
        <f>IF(AND(Inputs!$CO260=0,BG$3&gt;=Inputs!$CM260),1,IF(AND(BG$3&gt;=Inputs!$CM260,BG$3&lt;Inputs!$CN260),1,IF(AND(BG$3=Inputs!$CN260,BG$3=Inputs!$CO260),1,IF(OR(AND(BG$3=Inputs!$CN260+1,Inputs!$CN260=Inputs!$CO260),AND(BG$3=Inputs!$CN260+2,Inputs!$CN260=Inputs!$CO260)),0,IF(BG$3=Inputs!$CN260,0.8,IF(BG$3=Inputs!$CN260+1,0.6,IF(BG$3=Inputs!$CN260+2,0.4,IF(BG$3=Inputs!$CO260,0.2,IF(AND(BG$3&gt;=Inputs!$CL260,BG$3&lt;Inputs!$CM260),(BG$3-Inputs!$CL260+1)/(Inputs!$AI260+1),0)))))))))</f>
        <v>0</v>
      </c>
      <c r="BH262" s="27">
        <f>IF(AND(Inputs!$CO260=0,BH$3&gt;=Inputs!$CM260),1,IF(AND(BH$3&gt;=Inputs!$CM260,BH$3&lt;Inputs!$CN260),1,IF(AND(BH$3=Inputs!$CN260,BH$3=Inputs!$CO260),1,IF(OR(AND(BH$3=Inputs!$CN260+1,Inputs!$CN260=Inputs!$CO260),AND(BH$3=Inputs!$CN260+2,Inputs!$CN260=Inputs!$CO260)),0,IF(BH$3=Inputs!$CN260,0.8,IF(BH$3=Inputs!$CN260+1,0.6,IF(BH$3=Inputs!$CN260+2,0.4,IF(BH$3=Inputs!$CO260,0.2,IF(AND(BH$3&gt;=Inputs!$CL260,BH$3&lt;Inputs!$CM260),(BH$3-Inputs!$CL260+1)/(Inputs!$AI260+1),0)))))))))</f>
        <v>0</v>
      </c>
      <c r="BI262" s="27">
        <f>IF(AND(Inputs!$CO260=0,BI$3&gt;=Inputs!$CM260),1,IF(AND(BI$3&gt;=Inputs!$CM260,BI$3&lt;Inputs!$CN260),1,IF(AND(BI$3=Inputs!$CN260,BI$3=Inputs!$CO260),1,IF(OR(AND(BI$3=Inputs!$CN260+1,Inputs!$CN260=Inputs!$CO260),AND(BI$3=Inputs!$CN260+2,Inputs!$CN260=Inputs!$CO260)),0,IF(BI$3=Inputs!$CN260,0.8,IF(BI$3=Inputs!$CN260+1,0.6,IF(BI$3=Inputs!$CN260+2,0.4,IF(BI$3=Inputs!$CO260,0.2,IF(AND(BI$3&gt;=Inputs!$CL260,BI$3&lt;Inputs!$CM260),(BI$3-Inputs!$CL260+1)/(Inputs!$AI260+1),0)))))))))</f>
        <v>0</v>
      </c>
      <c r="BJ262" s="27">
        <f>IF(AND(Inputs!$CO260=0,BJ$3&gt;=Inputs!$CM260),1,IF(AND(BJ$3&gt;=Inputs!$CM260,BJ$3&lt;Inputs!$CN260),1,IF(AND(BJ$3=Inputs!$CN260,BJ$3=Inputs!$CO260),1,IF(OR(AND(BJ$3=Inputs!$CN260+1,Inputs!$CN260=Inputs!$CO260),AND(BJ$3=Inputs!$CN260+2,Inputs!$CN260=Inputs!$CO260)),0,IF(BJ$3=Inputs!$CN260,0.8,IF(BJ$3=Inputs!$CN260+1,0.6,IF(BJ$3=Inputs!$CN260+2,0.4,IF(BJ$3=Inputs!$CO260,0.2,IF(AND(BJ$3&gt;=Inputs!$CL260,BJ$3&lt;Inputs!$CM260),(BJ$3-Inputs!$CL260+1)/(Inputs!$AI260+1),0)))))))))</f>
        <v>0</v>
      </c>
      <c r="BK262" s="27">
        <f>IF(AND(Inputs!$CO260=0,BK$3&gt;=Inputs!$CM260),1,IF(AND(BK$3&gt;=Inputs!$CM260,BK$3&lt;Inputs!$CN260),1,IF(AND(BK$3=Inputs!$CN260,BK$3=Inputs!$CO260),1,IF(OR(AND(BK$3=Inputs!$CN260+1,Inputs!$CN260=Inputs!$CO260),AND(BK$3=Inputs!$CN260+2,Inputs!$CN260=Inputs!$CO260)),0,IF(BK$3=Inputs!$CN260,0.8,IF(BK$3=Inputs!$CN260+1,0.6,IF(BK$3=Inputs!$CN260+2,0.4,IF(BK$3=Inputs!$CO260,0.2,IF(AND(BK$3&gt;=Inputs!$CL260,BK$3&lt;Inputs!$CM260),(BK$3-Inputs!$CL260+1)/(Inputs!$AI260+1),0)))))))))</f>
        <v>0</v>
      </c>
      <c r="BL262" s="27">
        <f>IF(AND(Inputs!$CO260=0,BL$3&gt;=Inputs!$CM260),1,IF(AND(BL$3&gt;=Inputs!$CM260,BL$3&lt;Inputs!$CN260),1,IF(AND(BL$3=Inputs!$CN260,BL$3=Inputs!$CO260),1,IF(OR(AND(BL$3=Inputs!$CN260+1,Inputs!$CN260=Inputs!$CO260),AND(BL$3=Inputs!$CN260+2,Inputs!$CN260=Inputs!$CO260)),0,IF(BL$3=Inputs!$CN260,0.8,IF(BL$3=Inputs!$CN260+1,0.6,IF(BL$3=Inputs!$CN260+2,0.4,IF(BL$3=Inputs!$CO260,0.2,IF(AND(BL$3&gt;=Inputs!$CL260,BL$3&lt;Inputs!$CM260),(BL$3-Inputs!$CL260+1)/(Inputs!$AI260+1),0)))))))))</f>
        <v>0</v>
      </c>
      <c r="BM262" s="27">
        <f>IF(AND(Inputs!$CO260=0,BM$3&gt;=Inputs!$CM260),1,IF(AND(BM$3&gt;=Inputs!$CM260,BM$3&lt;Inputs!$CN260),1,IF(AND(BM$3=Inputs!$CN260,BM$3=Inputs!$CO260),1,IF(OR(AND(BM$3=Inputs!$CN260+1,Inputs!$CN260=Inputs!$CO260),AND(BM$3=Inputs!$CN260+2,Inputs!$CN260=Inputs!$CO260)),0,IF(BM$3=Inputs!$CN260,0.8,IF(BM$3=Inputs!$CN260+1,0.6,IF(BM$3=Inputs!$CN260+2,0.4,IF(BM$3=Inputs!$CO260,0.2,IF(AND(BM$3&gt;=Inputs!$CL260,BM$3&lt;Inputs!$CM260),(BM$3-Inputs!$CL260+1)/(Inputs!$AI260+1),0)))))))))</f>
        <v>0</v>
      </c>
    </row>
    <row r="263" spans="1:65">
      <c r="A263" s="7" t="str">
        <f>IF(Inputs!A261="","",Inputs!A261)</f>
        <v/>
      </c>
      <c r="B263" t="str">
        <f>IF(Inputs!B261="","",Inputs!B261)</f>
        <v/>
      </c>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292"/>
      <c r="AE263" s="292"/>
      <c r="AF263" s="292"/>
      <c r="AG263" s="50">
        <f t="shared" si="9"/>
        <v>0</v>
      </c>
      <c r="AH263" s="42">
        <f t="shared" si="8"/>
        <v>0</v>
      </c>
      <c r="AJ263" s="27">
        <f>IF(AND(Inputs!$CO261=0,AJ$3&gt;=Inputs!$CM261),1,IF(AND(AJ$3&gt;=Inputs!$CM261,AJ$3&lt;Inputs!$CN261),1,IF(AND(AJ$3=Inputs!$CN261,AJ$3=Inputs!$CO261),1,IF(OR(AND(AJ$3=Inputs!$CN261+1,Inputs!$CN261=Inputs!$CO261),AND(AJ$3=Inputs!$CN261+2,Inputs!$CN261=Inputs!$CO261)),0,IF(AJ$3=Inputs!$CN261,0.8,IF(AJ$3=Inputs!$CN261+1,0.6,IF(AJ$3=Inputs!$CN261+2,0.4,IF(AJ$3=Inputs!$CO261,0.2,IF(AND(AJ$3&gt;=Inputs!$CL261,AJ$3&lt;Inputs!$CM261),(AJ$3-Inputs!$CL261+1)/(Inputs!$AI261+1),0)))))))))</f>
        <v>0</v>
      </c>
      <c r="AK263" s="27">
        <f>IF(AND(Inputs!$CO261=0,AK$3&gt;=Inputs!$CM261),1,IF(AND(AK$3&gt;=Inputs!$CM261,AK$3&lt;Inputs!$CN261),1,IF(AND(AK$3=Inputs!$CN261,AK$3=Inputs!$CO261),1,IF(OR(AND(AK$3=Inputs!$CN261+1,Inputs!$CN261=Inputs!$CO261),AND(AK$3=Inputs!$CN261+2,Inputs!$CN261=Inputs!$CO261)),0,IF(AK$3=Inputs!$CN261,0.8,IF(AK$3=Inputs!$CN261+1,0.6,IF(AK$3=Inputs!$CN261+2,0.4,IF(AK$3=Inputs!$CO261,0.2,IF(AND(AK$3&gt;=Inputs!$CL261,AK$3&lt;Inputs!$CM261),(AK$3-Inputs!$CL261+1)/(Inputs!$AI261+1),0)))))))))</f>
        <v>0</v>
      </c>
      <c r="AL263" s="27">
        <f>IF(AND(Inputs!$CO261=0,AL$3&gt;=Inputs!$CM261),1,IF(AND(AL$3&gt;=Inputs!$CM261,AL$3&lt;Inputs!$CN261),1,IF(AND(AL$3=Inputs!$CN261,AL$3=Inputs!$CO261),1,IF(OR(AND(AL$3=Inputs!$CN261+1,Inputs!$CN261=Inputs!$CO261),AND(AL$3=Inputs!$CN261+2,Inputs!$CN261=Inputs!$CO261)),0,IF(AL$3=Inputs!$CN261,0.8,IF(AL$3=Inputs!$CN261+1,0.6,IF(AL$3=Inputs!$CN261+2,0.4,IF(AL$3=Inputs!$CO261,0.2,IF(AND(AL$3&gt;=Inputs!$CL261,AL$3&lt;Inputs!$CM261),(AL$3-Inputs!$CL261+1)/(Inputs!$AI261+1),0)))))))))</f>
        <v>0</v>
      </c>
      <c r="AM263" s="27">
        <f>IF(AND(Inputs!$CO261=0,AM$3&gt;=Inputs!$CM261),1,IF(AND(AM$3&gt;=Inputs!$CM261,AM$3&lt;Inputs!$CN261),1,IF(AND(AM$3=Inputs!$CN261,AM$3=Inputs!$CO261),1,IF(OR(AND(AM$3=Inputs!$CN261+1,Inputs!$CN261=Inputs!$CO261),AND(AM$3=Inputs!$CN261+2,Inputs!$CN261=Inputs!$CO261)),0,IF(AM$3=Inputs!$CN261,0.8,IF(AM$3=Inputs!$CN261+1,0.6,IF(AM$3=Inputs!$CN261+2,0.4,IF(AM$3=Inputs!$CO261,0.2,IF(AND(AM$3&gt;=Inputs!$CL261,AM$3&lt;Inputs!$CM261),(AM$3-Inputs!$CL261+1)/(Inputs!$AI261+1),0)))))))))</f>
        <v>0</v>
      </c>
      <c r="AN263" s="27">
        <f>IF(AND(Inputs!$CO261=0,AN$3&gt;=Inputs!$CM261),1,IF(AND(AN$3&gt;=Inputs!$CM261,AN$3&lt;Inputs!$CN261),1,IF(AND(AN$3=Inputs!$CN261,AN$3=Inputs!$CO261),1,IF(OR(AND(AN$3=Inputs!$CN261+1,Inputs!$CN261=Inputs!$CO261),AND(AN$3=Inputs!$CN261+2,Inputs!$CN261=Inputs!$CO261)),0,IF(AN$3=Inputs!$CN261,0.8,IF(AN$3=Inputs!$CN261+1,0.6,IF(AN$3=Inputs!$CN261+2,0.4,IF(AN$3=Inputs!$CO261,0.2,IF(AND(AN$3&gt;=Inputs!$CL261,AN$3&lt;Inputs!$CM261),(AN$3-Inputs!$CL261+1)/(Inputs!$AI261+1),0)))))))))</f>
        <v>0</v>
      </c>
      <c r="AO263" s="27">
        <f>IF(AND(Inputs!$CO261=0,AO$3&gt;=Inputs!$CM261),1,IF(AND(AO$3&gt;=Inputs!$CM261,AO$3&lt;Inputs!$CN261),1,IF(AND(AO$3=Inputs!$CN261,AO$3=Inputs!$CO261),1,IF(OR(AND(AO$3=Inputs!$CN261+1,Inputs!$CN261=Inputs!$CO261),AND(AO$3=Inputs!$CN261+2,Inputs!$CN261=Inputs!$CO261)),0,IF(AO$3=Inputs!$CN261,0.8,IF(AO$3=Inputs!$CN261+1,0.6,IF(AO$3=Inputs!$CN261+2,0.4,IF(AO$3=Inputs!$CO261,0.2,IF(AND(AO$3&gt;=Inputs!$CL261,AO$3&lt;Inputs!$CM261),(AO$3-Inputs!$CL261+1)/(Inputs!$AI261+1),0)))))))))</f>
        <v>0</v>
      </c>
      <c r="AP263" s="27">
        <f>IF(AND(Inputs!$CO261=0,AP$3&gt;=Inputs!$CM261),1,IF(AND(AP$3&gt;=Inputs!$CM261,AP$3&lt;Inputs!$CN261),1,IF(AND(AP$3=Inputs!$CN261,AP$3=Inputs!$CO261),1,IF(OR(AND(AP$3=Inputs!$CN261+1,Inputs!$CN261=Inputs!$CO261),AND(AP$3=Inputs!$CN261+2,Inputs!$CN261=Inputs!$CO261)),0,IF(AP$3=Inputs!$CN261,0.8,IF(AP$3=Inputs!$CN261+1,0.6,IF(AP$3=Inputs!$CN261+2,0.4,IF(AP$3=Inputs!$CO261,0.2,IF(AND(AP$3&gt;=Inputs!$CL261,AP$3&lt;Inputs!$CM261),(AP$3-Inputs!$CL261+1)/(Inputs!$AI261+1),0)))))))))</f>
        <v>0</v>
      </c>
      <c r="AQ263" s="27">
        <f>IF(AND(Inputs!$CO261=0,AQ$3&gt;=Inputs!$CM261),1,IF(AND(AQ$3&gt;=Inputs!$CM261,AQ$3&lt;Inputs!$CN261),1,IF(AND(AQ$3=Inputs!$CN261,AQ$3=Inputs!$CO261),1,IF(OR(AND(AQ$3=Inputs!$CN261+1,Inputs!$CN261=Inputs!$CO261),AND(AQ$3=Inputs!$CN261+2,Inputs!$CN261=Inputs!$CO261)),0,IF(AQ$3=Inputs!$CN261,0.8,IF(AQ$3=Inputs!$CN261+1,0.6,IF(AQ$3=Inputs!$CN261+2,0.4,IF(AQ$3=Inputs!$CO261,0.2,IF(AND(AQ$3&gt;=Inputs!$CL261,AQ$3&lt;Inputs!$CM261),(AQ$3-Inputs!$CL261+1)/(Inputs!$AI261+1),0)))))))))</f>
        <v>0</v>
      </c>
      <c r="AR263" s="27">
        <f>IF(AND(Inputs!$CO261=0,AR$3&gt;=Inputs!$CM261),1,IF(AND(AR$3&gt;=Inputs!$CM261,AR$3&lt;Inputs!$CN261),1,IF(AND(AR$3=Inputs!$CN261,AR$3=Inputs!$CO261),1,IF(OR(AND(AR$3=Inputs!$CN261+1,Inputs!$CN261=Inputs!$CO261),AND(AR$3=Inputs!$CN261+2,Inputs!$CN261=Inputs!$CO261)),0,IF(AR$3=Inputs!$CN261,0.8,IF(AR$3=Inputs!$CN261+1,0.6,IF(AR$3=Inputs!$CN261+2,0.4,IF(AR$3=Inputs!$CO261,0.2,IF(AND(AR$3&gt;=Inputs!$CL261,AR$3&lt;Inputs!$CM261),(AR$3-Inputs!$CL261+1)/(Inputs!$AI261+1),0)))))))))</f>
        <v>0</v>
      </c>
      <c r="AS263" s="27">
        <f>IF(AND(Inputs!$CO261=0,AS$3&gt;=Inputs!$CM261),1,IF(AND(AS$3&gt;=Inputs!$CM261,AS$3&lt;Inputs!$CN261),1,IF(AND(AS$3=Inputs!$CN261,AS$3=Inputs!$CO261),1,IF(OR(AND(AS$3=Inputs!$CN261+1,Inputs!$CN261=Inputs!$CO261),AND(AS$3=Inputs!$CN261+2,Inputs!$CN261=Inputs!$CO261)),0,IF(AS$3=Inputs!$CN261,0.8,IF(AS$3=Inputs!$CN261+1,0.6,IF(AS$3=Inputs!$CN261+2,0.4,IF(AS$3=Inputs!$CO261,0.2,IF(AND(AS$3&gt;=Inputs!$CL261,AS$3&lt;Inputs!$CM261),(AS$3-Inputs!$CL261+1)/(Inputs!$AI261+1),0)))))))))</f>
        <v>0</v>
      </c>
      <c r="AT263" s="27">
        <f>IF(AND(Inputs!$CO261=0,AT$3&gt;=Inputs!$CM261),1,IF(AND(AT$3&gt;=Inputs!$CM261,AT$3&lt;Inputs!$CN261),1,IF(AND(AT$3=Inputs!$CN261,AT$3=Inputs!$CO261),1,IF(OR(AND(AT$3=Inputs!$CN261+1,Inputs!$CN261=Inputs!$CO261),AND(AT$3=Inputs!$CN261+2,Inputs!$CN261=Inputs!$CO261)),0,IF(AT$3=Inputs!$CN261,0.8,IF(AT$3=Inputs!$CN261+1,0.6,IF(AT$3=Inputs!$CN261+2,0.4,IF(AT$3=Inputs!$CO261,0.2,IF(AND(AT$3&gt;=Inputs!$CL261,AT$3&lt;Inputs!$CM261),(AT$3-Inputs!$CL261+1)/(Inputs!$AI261+1),0)))))))))</f>
        <v>0</v>
      </c>
      <c r="AU263" s="27">
        <f>IF(AND(Inputs!$CO261=0,AU$3&gt;=Inputs!$CM261),1,IF(AND(AU$3&gt;=Inputs!$CM261,AU$3&lt;Inputs!$CN261),1,IF(AND(AU$3=Inputs!$CN261,AU$3=Inputs!$CO261),1,IF(OR(AND(AU$3=Inputs!$CN261+1,Inputs!$CN261=Inputs!$CO261),AND(AU$3=Inputs!$CN261+2,Inputs!$CN261=Inputs!$CO261)),0,IF(AU$3=Inputs!$CN261,0.8,IF(AU$3=Inputs!$CN261+1,0.6,IF(AU$3=Inputs!$CN261+2,0.4,IF(AU$3=Inputs!$CO261,0.2,IF(AND(AU$3&gt;=Inputs!$CL261,AU$3&lt;Inputs!$CM261),(AU$3-Inputs!$CL261+1)/(Inputs!$AI261+1),0)))))))))</f>
        <v>0</v>
      </c>
      <c r="AV263" s="27">
        <f>IF(AND(Inputs!$CO261=0,AV$3&gt;=Inputs!$CM261),1,IF(AND(AV$3&gt;=Inputs!$CM261,AV$3&lt;Inputs!$CN261),1,IF(AND(AV$3=Inputs!$CN261,AV$3=Inputs!$CO261),1,IF(OR(AND(AV$3=Inputs!$CN261+1,Inputs!$CN261=Inputs!$CO261),AND(AV$3=Inputs!$CN261+2,Inputs!$CN261=Inputs!$CO261)),0,IF(AV$3=Inputs!$CN261,0.8,IF(AV$3=Inputs!$CN261+1,0.6,IF(AV$3=Inputs!$CN261+2,0.4,IF(AV$3=Inputs!$CO261,0.2,IF(AND(AV$3&gt;=Inputs!$CL261,AV$3&lt;Inputs!$CM261),(AV$3-Inputs!$CL261+1)/(Inputs!$AI261+1),0)))))))))</f>
        <v>0</v>
      </c>
      <c r="AW263" s="27">
        <f>IF(AND(Inputs!$CO261=0,AW$3&gt;=Inputs!$CM261),1,IF(AND(AW$3&gt;=Inputs!$CM261,AW$3&lt;Inputs!$CN261),1,IF(AND(AW$3=Inputs!$CN261,AW$3=Inputs!$CO261),1,IF(OR(AND(AW$3=Inputs!$CN261+1,Inputs!$CN261=Inputs!$CO261),AND(AW$3=Inputs!$CN261+2,Inputs!$CN261=Inputs!$CO261)),0,IF(AW$3=Inputs!$CN261,0.8,IF(AW$3=Inputs!$CN261+1,0.6,IF(AW$3=Inputs!$CN261+2,0.4,IF(AW$3=Inputs!$CO261,0.2,IF(AND(AW$3&gt;=Inputs!$CL261,AW$3&lt;Inputs!$CM261),(AW$3-Inputs!$CL261+1)/(Inputs!$AI261+1),0)))))))))</f>
        <v>0</v>
      </c>
      <c r="AX263" s="27">
        <f>IF(AND(Inputs!$CO261=0,AX$3&gt;=Inputs!$CM261),1,IF(AND(AX$3&gt;=Inputs!$CM261,AX$3&lt;Inputs!$CN261),1,IF(AND(AX$3=Inputs!$CN261,AX$3=Inputs!$CO261),1,IF(OR(AND(AX$3=Inputs!$CN261+1,Inputs!$CN261=Inputs!$CO261),AND(AX$3=Inputs!$CN261+2,Inputs!$CN261=Inputs!$CO261)),0,IF(AX$3=Inputs!$CN261,0.8,IF(AX$3=Inputs!$CN261+1,0.6,IF(AX$3=Inputs!$CN261+2,0.4,IF(AX$3=Inputs!$CO261,0.2,IF(AND(AX$3&gt;=Inputs!$CL261,AX$3&lt;Inputs!$CM261),(AX$3-Inputs!$CL261+1)/(Inputs!$AI261+1),0)))))))))</f>
        <v>0</v>
      </c>
      <c r="AY263" s="27">
        <f>IF(AND(Inputs!$CO261=0,AY$3&gt;=Inputs!$CM261),1,IF(AND(AY$3&gt;=Inputs!$CM261,AY$3&lt;Inputs!$CN261),1,IF(AND(AY$3=Inputs!$CN261,AY$3=Inputs!$CO261),1,IF(OR(AND(AY$3=Inputs!$CN261+1,Inputs!$CN261=Inputs!$CO261),AND(AY$3=Inputs!$CN261+2,Inputs!$CN261=Inputs!$CO261)),0,IF(AY$3=Inputs!$CN261,0.8,IF(AY$3=Inputs!$CN261+1,0.6,IF(AY$3=Inputs!$CN261+2,0.4,IF(AY$3=Inputs!$CO261,0.2,IF(AND(AY$3&gt;=Inputs!$CL261,AY$3&lt;Inputs!$CM261),(AY$3-Inputs!$CL261+1)/(Inputs!$AI261+1),0)))))))))</f>
        <v>0</v>
      </c>
      <c r="AZ263" s="27">
        <f>IF(AND(Inputs!$CO261=0,AZ$3&gt;=Inputs!$CM261),1,IF(AND(AZ$3&gt;=Inputs!$CM261,AZ$3&lt;Inputs!$CN261),1,IF(AND(AZ$3=Inputs!$CN261,AZ$3=Inputs!$CO261),1,IF(OR(AND(AZ$3=Inputs!$CN261+1,Inputs!$CN261=Inputs!$CO261),AND(AZ$3=Inputs!$CN261+2,Inputs!$CN261=Inputs!$CO261)),0,IF(AZ$3=Inputs!$CN261,0.8,IF(AZ$3=Inputs!$CN261+1,0.6,IF(AZ$3=Inputs!$CN261+2,0.4,IF(AZ$3=Inputs!$CO261,0.2,IF(AND(AZ$3&gt;=Inputs!$CL261,AZ$3&lt;Inputs!$CM261),(AZ$3-Inputs!$CL261+1)/(Inputs!$AI261+1),0)))))))))</f>
        <v>0</v>
      </c>
      <c r="BA263" s="27">
        <f>IF(AND(Inputs!$CO261=0,BA$3&gt;=Inputs!$CM261),1,IF(AND(BA$3&gt;=Inputs!$CM261,BA$3&lt;Inputs!$CN261),1,IF(AND(BA$3=Inputs!$CN261,BA$3=Inputs!$CO261),1,IF(OR(AND(BA$3=Inputs!$CN261+1,Inputs!$CN261=Inputs!$CO261),AND(BA$3=Inputs!$CN261+2,Inputs!$CN261=Inputs!$CO261)),0,IF(BA$3=Inputs!$CN261,0.8,IF(BA$3=Inputs!$CN261+1,0.6,IF(BA$3=Inputs!$CN261+2,0.4,IF(BA$3=Inputs!$CO261,0.2,IF(AND(BA$3&gt;=Inputs!$CL261,BA$3&lt;Inputs!$CM261),(BA$3-Inputs!$CL261+1)/(Inputs!$AI261+1),0)))))))))</f>
        <v>0</v>
      </c>
      <c r="BB263" s="27">
        <f>IF(AND(Inputs!$CO261=0,BB$3&gt;=Inputs!$CM261),1,IF(AND(BB$3&gt;=Inputs!$CM261,BB$3&lt;Inputs!$CN261),1,IF(AND(BB$3=Inputs!$CN261,BB$3=Inputs!$CO261),1,IF(OR(AND(BB$3=Inputs!$CN261+1,Inputs!$CN261=Inputs!$CO261),AND(BB$3=Inputs!$CN261+2,Inputs!$CN261=Inputs!$CO261)),0,IF(BB$3=Inputs!$CN261,0.8,IF(BB$3=Inputs!$CN261+1,0.6,IF(BB$3=Inputs!$CN261+2,0.4,IF(BB$3=Inputs!$CO261,0.2,IF(AND(BB$3&gt;=Inputs!$CL261,BB$3&lt;Inputs!$CM261),(BB$3-Inputs!$CL261+1)/(Inputs!$AI261+1),0)))))))))</f>
        <v>0</v>
      </c>
      <c r="BC263" s="27">
        <f>IF(AND(Inputs!$CO261=0,BC$3&gt;=Inputs!$CM261),1,IF(AND(BC$3&gt;=Inputs!$CM261,BC$3&lt;Inputs!$CN261),1,IF(AND(BC$3=Inputs!$CN261,BC$3=Inputs!$CO261),1,IF(OR(AND(BC$3=Inputs!$CN261+1,Inputs!$CN261=Inputs!$CO261),AND(BC$3=Inputs!$CN261+2,Inputs!$CN261=Inputs!$CO261)),0,IF(BC$3=Inputs!$CN261,0.8,IF(BC$3=Inputs!$CN261+1,0.6,IF(BC$3=Inputs!$CN261+2,0.4,IF(BC$3=Inputs!$CO261,0.2,IF(AND(BC$3&gt;=Inputs!$CL261,BC$3&lt;Inputs!$CM261),(BC$3-Inputs!$CL261+1)/(Inputs!$AI261+1),0)))))))))</f>
        <v>0</v>
      </c>
      <c r="BD263" s="27">
        <f>IF(AND(Inputs!$CO261=0,BD$3&gt;=Inputs!$CM261),1,IF(AND(BD$3&gt;=Inputs!$CM261,BD$3&lt;Inputs!$CN261),1,IF(AND(BD$3=Inputs!$CN261,BD$3=Inputs!$CO261),1,IF(OR(AND(BD$3=Inputs!$CN261+1,Inputs!$CN261=Inputs!$CO261),AND(BD$3=Inputs!$CN261+2,Inputs!$CN261=Inputs!$CO261)),0,IF(BD$3=Inputs!$CN261,0.8,IF(BD$3=Inputs!$CN261+1,0.6,IF(BD$3=Inputs!$CN261+2,0.4,IF(BD$3=Inputs!$CO261,0.2,IF(AND(BD$3&gt;=Inputs!$CL261,BD$3&lt;Inputs!$CM261),(BD$3-Inputs!$CL261+1)/(Inputs!$AI261+1),0)))))))))</f>
        <v>0</v>
      </c>
      <c r="BE263" s="27">
        <f>IF(AND(Inputs!$CO261=0,BE$3&gt;=Inputs!$CM261),1,IF(AND(BE$3&gt;=Inputs!$CM261,BE$3&lt;Inputs!$CN261),1,IF(AND(BE$3=Inputs!$CN261,BE$3=Inputs!$CO261),1,IF(OR(AND(BE$3=Inputs!$CN261+1,Inputs!$CN261=Inputs!$CO261),AND(BE$3=Inputs!$CN261+2,Inputs!$CN261=Inputs!$CO261)),0,IF(BE$3=Inputs!$CN261,0.8,IF(BE$3=Inputs!$CN261+1,0.6,IF(BE$3=Inputs!$CN261+2,0.4,IF(BE$3=Inputs!$CO261,0.2,IF(AND(BE$3&gt;=Inputs!$CL261,BE$3&lt;Inputs!$CM261),(BE$3-Inputs!$CL261+1)/(Inputs!$AI261+1),0)))))))))</f>
        <v>0</v>
      </c>
      <c r="BF263" s="27">
        <f>IF(AND(Inputs!$CO261=0,BF$3&gt;=Inputs!$CM261),1,IF(AND(BF$3&gt;=Inputs!$CM261,BF$3&lt;Inputs!$CN261),1,IF(AND(BF$3=Inputs!$CN261,BF$3=Inputs!$CO261),1,IF(OR(AND(BF$3=Inputs!$CN261+1,Inputs!$CN261=Inputs!$CO261),AND(BF$3=Inputs!$CN261+2,Inputs!$CN261=Inputs!$CO261)),0,IF(BF$3=Inputs!$CN261,0.8,IF(BF$3=Inputs!$CN261+1,0.6,IF(BF$3=Inputs!$CN261+2,0.4,IF(BF$3=Inputs!$CO261,0.2,IF(AND(BF$3&gt;=Inputs!$CL261,BF$3&lt;Inputs!$CM261),(BF$3-Inputs!$CL261+1)/(Inputs!$AI261+1),0)))))))))</f>
        <v>0</v>
      </c>
      <c r="BG263" s="27">
        <f>IF(AND(Inputs!$CO261=0,BG$3&gt;=Inputs!$CM261),1,IF(AND(BG$3&gt;=Inputs!$CM261,BG$3&lt;Inputs!$CN261),1,IF(AND(BG$3=Inputs!$CN261,BG$3=Inputs!$CO261),1,IF(OR(AND(BG$3=Inputs!$CN261+1,Inputs!$CN261=Inputs!$CO261),AND(BG$3=Inputs!$CN261+2,Inputs!$CN261=Inputs!$CO261)),0,IF(BG$3=Inputs!$CN261,0.8,IF(BG$3=Inputs!$CN261+1,0.6,IF(BG$3=Inputs!$CN261+2,0.4,IF(BG$3=Inputs!$CO261,0.2,IF(AND(BG$3&gt;=Inputs!$CL261,BG$3&lt;Inputs!$CM261),(BG$3-Inputs!$CL261+1)/(Inputs!$AI261+1),0)))))))))</f>
        <v>0</v>
      </c>
      <c r="BH263" s="27">
        <f>IF(AND(Inputs!$CO261=0,BH$3&gt;=Inputs!$CM261),1,IF(AND(BH$3&gt;=Inputs!$CM261,BH$3&lt;Inputs!$CN261),1,IF(AND(BH$3=Inputs!$CN261,BH$3=Inputs!$CO261),1,IF(OR(AND(BH$3=Inputs!$CN261+1,Inputs!$CN261=Inputs!$CO261),AND(BH$3=Inputs!$CN261+2,Inputs!$CN261=Inputs!$CO261)),0,IF(BH$3=Inputs!$CN261,0.8,IF(BH$3=Inputs!$CN261+1,0.6,IF(BH$3=Inputs!$CN261+2,0.4,IF(BH$3=Inputs!$CO261,0.2,IF(AND(BH$3&gt;=Inputs!$CL261,BH$3&lt;Inputs!$CM261),(BH$3-Inputs!$CL261+1)/(Inputs!$AI261+1),0)))))))))</f>
        <v>0</v>
      </c>
      <c r="BI263" s="27">
        <f>IF(AND(Inputs!$CO261=0,BI$3&gt;=Inputs!$CM261),1,IF(AND(BI$3&gt;=Inputs!$CM261,BI$3&lt;Inputs!$CN261),1,IF(AND(BI$3=Inputs!$CN261,BI$3=Inputs!$CO261),1,IF(OR(AND(BI$3=Inputs!$CN261+1,Inputs!$CN261=Inputs!$CO261),AND(BI$3=Inputs!$CN261+2,Inputs!$CN261=Inputs!$CO261)),0,IF(BI$3=Inputs!$CN261,0.8,IF(BI$3=Inputs!$CN261+1,0.6,IF(BI$3=Inputs!$CN261+2,0.4,IF(BI$3=Inputs!$CO261,0.2,IF(AND(BI$3&gt;=Inputs!$CL261,BI$3&lt;Inputs!$CM261),(BI$3-Inputs!$CL261+1)/(Inputs!$AI261+1),0)))))))))</f>
        <v>0</v>
      </c>
      <c r="BJ263" s="27">
        <f>IF(AND(Inputs!$CO261=0,BJ$3&gt;=Inputs!$CM261),1,IF(AND(BJ$3&gt;=Inputs!$CM261,BJ$3&lt;Inputs!$CN261),1,IF(AND(BJ$3=Inputs!$CN261,BJ$3=Inputs!$CO261),1,IF(OR(AND(BJ$3=Inputs!$CN261+1,Inputs!$CN261=Inputs!$CO261),AND(BJ$3=Inputs!$CN261+2,Inputs!$CN261=Inputs!$CO261)),0,IF(BJ$3=Inputs!$CN261,0.8,IF(BJ$3=Inputs!$CN261+1,0.6,IF(BJ$3=Inputs!$CN261+2,0.4,IF(BJ$3=Inputs!$CO261,0.2,IF(AND(BJ$3&gt;=Inputs!$CL261,BJ$3&lt;Inputs!$CM261),(BJ$3-Inputs!$CL261+1)/(Inputs!$AI261+1),0)))))))))</f>
        <v>0</v>
      </c>
      <c r="BK263" s="27">
        <f>IF(AND(Inputs!$CO261=0,BK$3&gt;=Inputs!$CM261),1,IF(AND(BK$3&gt;=Inputs!$CM261,BK$3&lt;Inputs!$CN261),1,IF(AND(BK$3=Inputs!$CN261,BK$3=Inputs!$CO261),1,IF(OR(AND(BK$3=Inputs!$CN261+1,Inputs!$CN261=Inputs!$CO261),AND(BK$3=Inputs!$CN261+2,Inputs!$CN261=Inputs!$CO261)),0,IF(BK$3=Inputs!$CN261,0.8,IF(BK$3=Inputs!$CN261+1,0.6,IF(BK$3=Inputs!$CN261+2,0.4,IF(BK$3=Inputs!$CO261,0.2,IF(AND(BK$3&gt;=Inputs!$CL261,BK$3&lt;Inputs!$CM261),(BK$3-Inputs!$CL261+1)/(Inputs!$AI261+1),0)))))))))</f>
        <v>0</v>
      </c>
      <c r="BL263" s="27">
        <f>IF(AND(Inputs!$CO261=0,BL$3&gt;=Inputs!$CM261),1,IF(AND(BL$3&gt;=Inputs!$CM261,BL$3&lt;Inputs!$CN261),1,IF(AND(BL$3=Inputs!$CN261,BL$3=Inputs!$CO261),1,IF(OR(AND(BL$3=Inputs!$CN261+1,Inputs!$CN261=Inputs!$CO261),AND(BL$3=Inputs!$CN261+2,Inputs!$CN261=Inputs!$CO261)),0,IF(BL$3=Inputs!$CN261,0.8,IF(BL$3=Inputs!$CN261+1,0.6,IF(BL$3=Inputs!$CN261+2,0.4,IF(BL$3=Inputs!$CO261,0.2,IF(AND(BL$3&gt;=Inputs!$CL261,BL$3&lt;Inputs!$CM261),(BL$3-Inputs!$CL261+1)/(Inputs!$AI261+1),0)))))))))</f>
        <v>0</v>
      </c>
      <c r="BM263" s="27">
        <f>IF(AND(Inputs!$CO261=0,BM$3&gt;=Inputs!$CM261),1,IF(AND(BM$3&gt;=Inputs!$CM261,BM$3&lt;Inputs!$CN261),1,IF(AND(BM$3=Inputs!$CN261,BM$3=Inputs!$CO261),1,IF(OR(AND(BM$3=Inputs!$CN261+1,Inputs!$CN261=Inputs!$CO261),AND(BM$3=Inputs!$CN261+2,Inputs!$CN261=Inputs!$CO261)),0,IF(BM$3=Inputs!$CN261,0.8,IF(BM$3=Inputs!$CN261+1,0.6,IF(BM$3=Inputs!$CN261+2,0.4,IF(BM$3=Inputs!$CO261,0.2,IF(AND(BM$3&gt;=Inputs!$CL261,BM$3&lt;Inputs!$CM261),(BM$3-Inputs!$CL261+1)/(Inputs!$AI261+1),0)))))))))</f>
        <v>0</v>
      </c>
    </row>
    <row r="264" spans="1:65">
      <c r="A264" s="7" t="str">
        <f>IF(Inputs!A262="","",Inputs!A262)</f>
        <v/>
      </c>
      <c r="B264" t="str">
        <f>IF(Inputs!B262="","",Inputs!B262)</f>
        <v/>
      </c>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292"/>
      <c r="AE264" s="292"/>
      <c r="AF264" s="292"/>
      <c r="AG264" s="50">
        <f t="shared" si="9"/>
        <v>0</v>
      </c>
      <c r="AH264" s="42">
        <f t="shared" ref="AH264:AH327" si="10">IFERROR(AG264/$Q$5,"")</f>
        <v>0</v>
      </c>
      <c r="AJ264" s="27">
        <f>IF(AND(Inputs!$CO262=0,AJ$3&gt;=Inputs!$CM262),1,IF(AND(AJ$3&gt;=Inputs!$CM262,AJ$3&lt;Inputs!$CN262),1,IF(AND(AJ$3=Inputs!$CN262,AJ$3=Inputs!$CO262),1,IF(OR(AND(AJ$3=Inputs!$CN262+1,Inputs!$CN262=Inputs!$CO262),AND(AJ$3=Inputs!$CN262+2,Inputs!$CN262=Inputs!$CO262)),0,IF(AJ$3=Inputs!$CN262,0.8,IF(AJ$3=Inputs!$CN262+1,0.6,IF(AJ$3=Inputs!$CN262+2,0.4,IF(AJ$3=Inputs!$CO262,0.2,IF(AND(AJ$3&gt;=Inputs!$CL262,AJ$3&lt;Inputs!$CM262),(AJ$3-Inputs!$CL262+1)/(Inputs!$AI262+1),0)))))))))</f>
        <v>0</v>
      </c>
      <c r="AK264" s="27">
        <f>IF(AND(Inputs!$CO262=0,AK$3&gt;=Inputs!$CM262),1,IF(AND(AK$3&gt;=Inputs!$CM262,AK$3&lt;Inputs!$CN262),1,IF(AND(AK$3=Inputs!$CN262,AK$3=Inputs!$CO262),1,IF(OR(AND(AK$3=Inputs!$CN262+1,Inputs!$CN262=Inputs!$CO262),AND(AK$3=Inputs!$CN262+2,Inputs!$CN262=Inputs!$CO262)),0,IF(AK$3=Inputs!$CN262,0.8,IF(AK$3=Inputs!$CN262+1,0.6,IF(AK$3=Inputs!$CN262+2,0.4,IF(AK$3=Inputs!$CO262,0.2,IF(AND(AK$3&gt;=Inputs!$CL262,AK$3&lt;Inputs!$CM262),(AK$3-Inputs!$CL262+1)/(Inputs!$AI262+1),0)))))))))</f>
        <v>0</v>
      </c>
      <c r="AL264" s="27">
        <f>IF(AND(Inputs!$CO262=0,AL$3&gt;=Inputs!$CM262),1,IF(AND(AL$3&gt;=Inputs!$CM262,AL$3&lt;Inputs!$CN262),1,IF(AND(AL$3=Inputs!$CN262,AL$3=Inputs!$CO262),1,IF(OR(AND(AL$3=Inputs!$CN262+1,Inputs!$CN262=Inputs!$CO262),AND(AL$3=Inputs!$CN262+2,Inputs!$CN262=Inputs!$CO262)),0,IF(AL$3=Inputs!$CN262,0.8,IF(AL$3=Inputs!$CN262+1,0.6,IF(AL$3=Inputs!$CN262+2,0.4,IF(AL$3=Inputs!$CO262,0.2,IF(AND(AL$3&gt;=Inputs!$CL262,AL$3&lt;Inputs!$CM262),(AL$3-Inputs!$CL262+1)/(Inputs!$AI262+1),0)))))))))</f>
        <v>0</v>
      </c>
      <c r="AM264" s="27">
        <f>IF(AND(Inputs!$CO262=0,AM$3&gt;=Inputs!$CM262),1,IF(AND(AM$3&gt;=Inputs!$CM262,AM$3&lt;Inputs!$CN262),1,IF(AND(AM$3=Inputs!$CN262,AM$3=Inputs!$CO262),1,IF(OR(AND(AM$3=Inputs!$CN262+1,Inputs!$CN262=Inputs!$CO262),AND(AM$3=Inputs!$CN262+2,Inputs!$CN262=Inputs!$CO262)),0,IF(AM$3=Inputs!$CN262,0.8,IF(AM$3=Inputs!$CN262+1,0.6,IF(AM$3=Inputs!$CN262+2,0.4,IF(AM$3=Inputs!$CO262,0.2,IF(AND(AM$3&gt;=Inputs!$CL262,AM$3&lt;Inputs!$CM262),(AM$3-Inputs!$CL262+1)/(Inputs!$AI262+1),0)))))))))</f>
        <v>0</v>
      </c>
      <c r="AN264" s="27">
        <f>IF(AND(Inputs!$CO262=0,AN$3&gt;=Inputs!$CM262),1,IF(AND(AN$3&gt;=Inputs!$CM262,AN$3&lt;Inputs!$CN262),1,IF(AND(AN$3=Inputs!$CN262,AN$3=Inputs!$CO262),1,IF(OR(AND(AN$3=Inputs!$CN262+1,Inputs!$CN262=Inputs!$CO262),AND(AN$3=Inputs!$CN262+2,Inputs!$CN262=Inputs!$CO262)),0,IF(AN$3=Inputs!$CN262,0.8,IF(AN$3=Inputs!$CN262+1,0.6,IF(AN$3=Inputs!$CN262+2,0.4,IF(AN$3=Inputs!$CO262,0.2,IF(AND(AN$3&gt;=Inputs!$CL262,AN$3&lt;Inputs!$CM262),(AN$3-Inputs!$CL262+1)/(Inputs!$AI262+1),0)))))))))</f>
        <v>0</v>
      </c>
      <c r="AO264" s="27">
        <f>IF(AND(Inputs!$CO262=0,AO$3&gt;=Inputs!$CM262),1,IF(AND(AO$3&gt;=Inputs!$CM262,AO$3&lt;Inputs!$CN262),1,IF(AND(AO$3=Inputs!$CN262,AO$3=Inputs!$CO262),1,IF(OR(AND(AO$3=Inputs!$CN262+1,Inputs!$CN262=Inputs!$CO262),AND(AO$3=Inputs!$CN262+2,Inputs!$CN262=Inputs!$CO262)),0,IF(AO$3=Inputs!$CN262,0.8,IF(AO$3=Inputs!$CN262+1,0.6,IF(AO$3=Inputs!$CN262+2,0.4,IF(AO$3=Inputs!$CO262,0.2,IF(AND(AO$3&gt;=Inputs!$CL262,AO$3&lt;Inputs!$CM262),(AO$3-Inputs!$CL262+1)/(Inputs!$AI262+1),0)))))))))</f>
        <v>0</v>
      </c>
      <c r="AP264" s="27">
        <f>IF(AND(Inputs!$CO262=0,AP$3&gt;=Inputs!$CM262),1,IF(AND(AP$3&gt;=Inputs!$CM262,AP$3&lt;Inputs!$CN262),1,IF(AND(AP$3=Inputs!$CN262,AP$3=Inputs!$CO262),1,IF(OR(AND(AP$3=Inputs!$CN262+1,Inputs!$CN262=Inputs!$CO262),AND(AP$3=Inputs!$CN262+2,Inputs!$CN262=Inputs!$CO262)),0,IF(AP$3=Inputs!$CN262,0.8,IF(AP$3=Inputs!$CN262+1,0.6,IF(AP$3=Inputs!$CN262+2,0.4,IF(AP$3=Inputs!$CO262,0.2,IF(AND(AP$3&gt;=Inputs!$CL262,AP$3&lt;Inputs!$CM262),(AP$3-Inputs!$CL262+1)/(Inputs!$AI262+1),0)))))))))</f>
        <v>0</v>
      </c>
      <c r="AQ264" s="27">
        <f>IF(AND(Inputs!$CO262=0,AQ$3&gt;=Inputs!$CM262),1,IF(AND(AQ$3&gt;=Inputs!$CM262,AQ$3&lt;Inputs!$CN262),1,IF(AND(AQ$3=Inputs!$CN262,AQ$3=Inputs!$CO262),1,IF(OR(AND(AQ$3=Inputs!$CN262+1,Inputs!$CN262=Inputs!$CO262),AND(AQ$3=Inputs!$CN262+2,Inputs!$CN262=Inputs!$CO262)),0,IF(AQ$3=Inputs!$CN262,0.8,IF(AQ$3=Inputs!$CN262+1,0.6,IF(AQ$3=Inputs!$CN262+2,0.4,IF(AQ$3=Inputs!$CO262,0.2,IF(AND(AQ$3&gt;=Inputs!$CL262,AQ$3&lt;Inputs!$CM262),(AQ$3-Inputs!$CL262+1)/(Inputs!$AI262+1),0)))))))))</f>
        <v>0</v>
      </c>
      <c r="AR264" s="27">
        <f>IF(AND(Inputs!$CO262=0,AR$3&gt;=Inputs!$CM262),1,IF(AND(AR$3&gt;=Inputs!$CM262,AR$3&lt;Inputs!$CN262),1,IF(AND(AR$3=Inputs!$CN262,AR$3=Inputs!$CO262),1,IF(OR(AND(AR$3=Inputs!$CN262+1,Inputs!$CN262=Inputs!$CO262),AND(AR$3=Inputs!$CN262+2,Inputs!$CN262=Inputs!$CO262)),0,IF(AR$3=Inputs!$CN262,0.8,IF(AR$3=Inputs!$CN262+1,0.6,IF(AR$3=Inputs!$CN262+2,0.4,IF(AR$3=Inputs!$CO262,0.2,IF(AND(AR$3&gt;=Inputs!$CL262,AR$3&lt;Inputs!$CM262),(AR$3-Inputs!$CL262+1)/(Inputs!$AI262+1),0)))))))))</f>
        <v>0</v>
      </c>
      <c r="AS264" s="27">
        <f>IF(AND(Inputs!$CO262=0,AS$3&gt;=Inputs!$CM262),1,IF(AND(AS$3&gt;=Inputs!$CM262,AS$3&lt;Inputs!$CN262),1,IF(AND(AS$3=Inputs!$CN262,AS$3=Inputs!$CO262),1,IF(OR(AND(AS$3=Inputs!$CN262+1,Inputs!$CN262=Inputs!$CO262),AND(AS$3=Inputs!$CN262+2,Inputs!$CN262=Inputs!$CO262)),0,IF(AS$3=Inputs!$CN262,0.8,IF(AS$3=Inputs!$CN262+1,0.6,IF(AS$3=Inputs!$CN262+2,0.4,IF(AS$3=Inputs!$CO262,0.2,IF(AND(AS$3&gt;=Inputs!$CL262,AS$3&lt;Inputs!$CM262),(AS$3-Inputs!$CL262+1)/(Inputs!$AI262+1),0)))))))))</f>
        <v>0</v>
      </c>
      <c r="AT264" s="27">
        <f>IF(AND(Inputs!$CO262=0,AT$3&gt;=Inputs!$CM262),1,IF(AND(AT$3&gt;=Inputs!$CM262,AT$3&lt;Inputs!$CN262),1,IF(AND(AT$3=Inputs!$CN262,AT$3=Inputs!$CO262),1,IF(OR(AND(AT$3=Inputs!$CN262+1,Inputs!$CN262=Inputs!$CO262),AND(AT$3=Inputs!$CN262+2,Inputs!$CN262=Inputs!$CO262)),0,IF(AT$3=Inputs!$CN262,0.8,IF(AT$3=Inputs!$CN262+1,0.6,IF(AT$3=Inputs!$CN262+2,0.4,IF(AT$3=Inputs!$CO262,0.2,IF(AND(AT$3&gt;=Inputs!$CL262,AT$3&lt;Inputs!$CM262),(AT$3-Inputs!$CL262+1)/(Inputs!$AI262+1),0)))))))))</f>
        <v>0</v>
      </c>
      <c r="AU264" s="27">
        <f>IF(AND(Inputs!$CO262=0,AU$3&gt;=Inputs!$CM262),1,IF(AND(AU$3&gt;=Inputs!$CM262,AU$3&lt;Inputs!$CN262),1,IF(AND(AU$3=Inputs!$CN262,AU$3=Inputs!$CO262),1,IF(OR(AND(AU$3=Inputs!$CN262+1,Inputs!$CN262=Inputs!$CO262),AND(AU$3=Inputs!$CN262+2,Inputs!$CN262=Inputs!$CO262)),0,IF(AU$3=Inputs!$CN262,0.8,IF(AU$3=Inputs!$CN262+1,0.6,IF(AU$3=Inputs!$CN262+2,0.4,IF(AU$3=Inputs!$CO262,0.2,IF(AND(AU$3&gt;=Inputs!$CL262,AU$3&lt;Inputs!$CM262),(AU$3-Inputs!$CL262+1)/(Inputs!$AI262+1),0)))))))))</f>
        <v>0</v>
      </c>
      <c r="AV264" s="27">
        <f>IF(AND(Inputs!$CO262=0,AV$3&gt;=Inputs!$CM262),1,IF(AND(AV$3&gt;=Inputs!$CM262,AV$3&lt;Inputs!$CN262),1,IF(AND(AV$3=Inputs!$CN262,AV$3=Inputs!$CO262),1,IF(OR(AND(AV$3=Inputs!$CN262+1,Inputs!$CN262=Inputs!$CO262),AND(AV$3=Inputs!$CN262+2,Inputs!$CN262=Inputs!$CO262)),0,IF(AV$3=Inputs!$CN262,0.8,IF(AV$3=Inputs!$CN262+1,0.6,IF(AV$3=Inputs!$CN262+2,0.4,IF(AV$3=Inputs!$CO262,0.2,IF(AND(AV$3&gt;=Inputs!$CL262,AV$3&lt;Inputs!$CM262),(AV$3-Inputs!$CL262+1)/(Inputs!$AI262+1),0)))))))))</f>
        <v>0</v>
      </c>
      <c r="AW264" s="27">
        <f>IF(AND(Inputs!$CO262=0,AW$3&gt;=Inputs!$CM262),1,IF(AND(AW$3&gt;=Inputs!$CM262,AW$3&lt;Inputs!$CN262),1,IF(AND(AW$3=Inputs!$CN262,AW$3=Inputs!$CO262),1,IF(OR(AND(AW$3=Inputs!$CN262+1,Inputs!$CN262=Inputs!$CO262),AND(AW$3=Inputs!$CN262+2,Inputs!$CN262=Inputs!$CO262)),0,IF(AW$3=Inputs!$CN262,0.8,IF(AW$3=Inputs!$CN262+1,0.6,IF(AW$3=Inputs!$CN262+2,0.4,IF(AW$3=Inputs!$CO262,0.2,IF(AND(AW$3&gt;=Inputs!$CL262,AW$3&lt;Inputs!$CM262),(AW$3-Inputs!$CL262+1)/(Inputs!$AI262+1),0)))))))))</f>
        <v>0</v>
      </c>
      <c r="AX264" s="27">
        <f>IF(AND(Inputs!$CO262=0,AX$3&gt;=Inputs!$CM262),1,IF(AND(AX$3&gt;=Inputs!$CM262,AX$3&lt;Inputs!$CN262),1,IF(AND(AX$3=Inputs!$CN262,AX$3=Inputs!$CO262),1,IF(OR(AND(AX$3=Inputs!$CN262+1,Inputs!$CN262=Inputs!$CO262),AND(AX$3=Inputs!$CN262+2,Inputs!$CN262=Inputs!$CO262)),0,IF(AX$3=Inputs!$CN262,0.8,IF(AX$3=Inputs!$CN262+1,0.6,IF(AX$3=Inputs!$CN262+2,0.4,IF(AX$3=Inputs!$CO262,0.2,IF(AND(AX$3&gt;=Inputs!$CL262,AX$3&lt;Inputs!$CM262),(AX$3-Inputs!$CL262+1)/(Inputs!$AI262+1),0)))))))))</f>
        <v>0</v>
      </c>
      <c r="AY264" s="27">
        <f>IF(AND(Inputs!$CO262=0,AY$3&gt;=Inputs!$CM262),1,IF(AND(AY$3&gt;=Inputs!$CM262,AY$3&lt;Inputs!$CN262),1,IF(AND(AY$3=Inputs!$CN262,AY$3=Inputs!$CO262),1,IF(OR(AND(AY$3=Inputs!$CN262+1,Inputs!$CN262=Inputs!$CO262),AND(AY$3=Inputs!$CN262+2,Inputs!$CN262=Inputs!$CO262)),0,IF(AY$3=Inputs!$CN262,0.8,IF(AY$3=Inputs!$CN262+1,0.6,IF(AY$3=Inputs!$CN262+2,0.4,IF(AY$3=Inputs!$CO262,0.2,IF(AND(AY$3&gt;=Inputs!$CL262,AY$3&lt;Inputs!$CM262),(AY$3-Inputs!$CL262+1)/(Inputs!$AI262+1),0)))))))))</f>
        <v>0</v>
      </c>
      <c r="AZ264" s="27">
        <f>IF(AND(Inputs!$CO262=0,AZ$3&gt;=Inputs!$CM262),1,IF(AND(AZ$3&gt;=Inputs!$CM262,AZ$3&lt;Inputs!$CN262),1,IF(AND(AZ$3=Inputs!$CN262,AZ$3=Inputs!$CO262),1,IF(OR(AND(AZ$3=Inputs!$CN262+1,Inputs!$CN262=Inputs!$CO262),AND(AZ$3=Inputs!$CN262+2,Inputs!$CN262=Inputs!$CO262)),0,IF(AZ$3=Inputs!$CN262,0.8,IF(AZ$3=Inputs!$CN262+1,0.6,IF(AZ$3=Inputs!$CN262+2,0.4,IF(AZ$3=Inputs!$CO262,0.2,IF(AND(AZ$3&gt;=Inputs!$CL262,AZ$3&lt;Inputs!$CM262),(AZ$3-Inputs!$CL262+1)/(Inputs!$AI262+1),0)))))))))</f>
        <v>0</v>
      </c>
      <c r="BA264" s="27">
        <f>IF(AND(Inputs!$CO262=0,BA$3&gt;=Inputs!$CM262),1,IF(AND(BA$3&gt;=Inputs!$CM262,BA$3&lt;Inputs!$CN262),1,IF(AND(BA$3=Inputs!$CN262,BA$3=Inputs!$CO262),1,IF(OR(AND(BA$3=Inputs!$CN262+1,Inputs!$CN262=Inputs!$CO262),AND(BA$3=Inputs!$CN262+2,Inputs!$CN262=Inputs!$CO262)),0,IF(BA$3=Inputs!$CN262,0.8,IF(BA$3=Inputs!$CN262+1,0.6,IF(BA$3=Inputs!$CN262+2,0.4,IF(BA$3=Inputs!$CO262,0.2,IF(AND(BA$3&gt;=Inputs!$CL262,BA$3&lt;Inputs!$CM262),(BA$3-Inputs!$CL262+1)/(Inputs!$AI262+1),0)))))))))</f>
        <v>0</v>
      </c>
      <c r="BB264" s="27">
        <f>IF(AND(Inputs!$CO262=0,BB$3&gt;=Inputs!$CM262),1,IF(AND(BB$3&gt;=Inputs!$CM262,BB$3&lt;Inputs!$CN262),1,IF(AND(BB$3=Inputs!$CN262,BB$3=Inputs!$CO262),1,IF(OR(AND(BB$3=Inputs!$CN262+1,Inputs!$CN262=Inputs!$CO262),AND(BB$3=Inputs!$CN262+2,Inputs!$CN262=Inputs!$CO262)),0,IF(BB$3=Inputs!$CN262,0.8,IF(BB$3=Inputs!$CN262+1,0.6,IF(BB$3=Inputs!$CN262+2,0.4,IF(BB$3=Inputs!$CO262,0.2,IF(AND(BB$3&gt;=Inputs!$CL262,BB$3&lt;Inputs!$CM262),(BB$3-Inputs!$CL262+1)/(Inputs!$AI262+1),0)))))))))</f>
        <v>0</v>
      </c>
      <c r="BC264" s="27">
        <f>IF(AND(Inputs!$CO262=0,BC$3&gt;=Inputs!$CM262),1,IF(AND(BC$3&gt;=Inputs!$CM262,BC$3&lt;Inputs!$CN262),1,IF(AND(BC$3=Inputs!$CN262,BC$3=Inputs!$CO262),1,IF(OR(AND(BC$3=Inputs!$CN262+1,Inputs!$CN262=Inputs!$CO262),AND(BC$3=Inputs!$CN262+2,Inputs!$CN262=Inputs!$CO262)),0,IF(BC$3=Inputs!$CN262,0.8,IF(BC$3=Inputs!$CN262+1,0.6,IF(BC$3=Inputs!$CN262+2,0.4,IF(BC$3=Inputs!$CO262,0.2,IF(AND(BC$3&gt;=Inputs!$CL262,BC$3&lt;Inputs!$CM262),(BC$3-Inputs!$CL262+1)/(Inputs!$AI262+1),0)))))))))</f>
        <v>0</v>
      </c>
      <c r="BD264" s="27">
        <f>IF(AND(Inputs!$CO262=0,BD$3&gt;=Inputs!$CM262),1,IF(AND(BD$3&gt;=Inputs!$CM262,BD$3&lt;Inputs!$CN262),1,IF(AND(BD$3=Inputs!$CN262,BD$3=Inputs!$CO262),1,IF(OR(AND(BD$3=Inputs!$CN262+1,Inputs!$CN262=Inputs!$CO262),AND(BD$3=Inputs!$CN262+2,Inputs!$CN262=Inputs!$CO262)),0,IF(BD$3=Inputs!$CN262,0.8,IF(BD$3=Inputs!$CN262+1,0.6,IF(BD$3=Inputs!$CN262+2,0.4,IF(BD$3=Inputs!$CO262,0.2,IF(AND(BD$3&gt;=Inputs!$CL262,BD$3&lt;Inputs!$CM262),(BD$3-Inputs!$CL262+1)/(Inputs!$AI262+1),0)))))))))</f>
        <v>0</v>
      </c>
      <c r="BE264" s="27">
        <f>IF(AND(Inputs!$CO262=0,BE$3&gt;=Inputs!$CM262),1,IF(AND(BE$3&gt;=Inputs!$CM262,BE$3&lt;Inputs!$CN262),1,IF(AND(BE$3=Inputs!$CN262,BE$3=Inputs!$CO262),1,IF(OR(AND(BE$3=Inputs!$CN262+1,Inputs!$CN262=Inputs!$CO262),AND(BE$3=Inputs!$CN262+2,Inputs!$CN262=Inputs!$CO262)),0,IF(BE$3=Inputs!$CN262,0.8,IF(BE$3=Inputs!$CN262+1,0.6,IF(BE$3=Inputs!$CN262+2,0.4,IF(BE$3=Inputs!$CO262,0.2,IF(AND(BE$3&gt;=Inputs!$CL262,BE$3&lt;Inputs!$CM262),(BE$3-Inputs!$CL262+1)/(Inputs!$AI262+1),0)))))))))</f>
        <v>0</v>
      </c>
      <c r="BF264" s="27">
        <f>IF(AND(Inputs!$CO262=0,BF$3&gt;=Inputs!$CM262),1,IF(AND(BF$3&gt;=Inputs!$CM262,BF$3&lt;Inputs!$CN262),1,IF(AND(BF$3=Inputs!$CN262,BF$3=Inputs!$CO262),1,IF(OR(AND(BF$3=Inputs!$CN262+1,Inputs!$CN262=Inputs!$CO262),AND(BF$3=Inputs!$CN262+2,Inputs!$CN262=Inputs!$CO262)),0,IF(BF$3=Inputs!$CN262,0.8,IF(BF$3=Inputs!$CN262+1,0.6,IF(BF$3=Inputs!$CN262+2,0.4,IF(BF$3=Inputs!$CO262,0.2,IF(AND(BF$3&gt;=Inputs!$CL262,BF$3&lt;Inputs!$CM262),(BF$3-Inputs!$CL262+1)/(Inputs!$AI262+1),0)))))))))</f>
        <v>0</v>
      </c>
      <c r="BG264" s="27">
        <f>IF(AND(Inputs!$CO262=0,BG$3&gt;=Inputs!$CM262),1,IF(AND(BG$3&gt;=Inputs!$CM262,BG$3&lt;Inputs!$CN262),1,IF(AND(BG$3=Inputs!$CN262,BG$3=Inputs!$CO262),1,IF(OR(AND(BG$3=Inputs!$CN262+1,Inputs!$CN262=Inputs!$CO262),AND(BG$3=Inputs!$CN262+2,Inputs!$CN262=Inputs!$CO262)),0,IF(BG$3=Inputs!$CN262,0.8,IF(BG$3=Inputs!$CN262+1,0.6,IF(BG$3=Inputs!$CN262+2,0.4,IF(BG$3=Inputs!$CO262,0.2,IF(AND(BG$3&gt;=Inputs!$CL262,BG$3&lt;Inputs!$CM262),(BG$3-Inputs!$CL262+1)/(Inputs!$AI262+1),0)))))))))</f>
        <v>0</v>
      </c>
      <c r="BH264" s="27">
        <f>IF(AND(Inputs!$CO262=0,BH$3&gt;=Inputs!$CM262),1,IF(AND(BH$3&gt;=Inputs!$CM262,BH$3&lt;Inputs!$CN262),1,IF(AND(BH$3=Inputs!$CN262,BH$3=Inputs!$CO262),1,IF(OR(AND(BH$3=Inputs!$CN262+1,Inputs!$CN262=Inputs!$CO262),AND(BH$3=Inputs!$CN262+2,Inputs!$CN262=Inputs!$CO262)),0,IF(BH$3=Inputs!$CN262,0.8,IF(BH$3=Inputs!$CN262+1,0.6,IF(BH$3=Inputs!$CN262+2,0.4,IF(BH$3=Inputs!$CO262,0.2,IF(AND(BH$3&gt;=Inputs!$CL262,BH$3&lt;Inputs!$CM262),(BH$3-Inputs!$CL262+1)/(Inputs!$AI262+1),0)))))))))</f>
        <v>0</v>
      </c>
      <c r="BI264" s="27">
        <f>IF(AND(Inputs!$CO262=0,BI$3&gt;=Inputs!$CM262),1,IF(AND(BI$3&gt;=Inputs!$CM262,BI$3&lt;Inputs!$CN262),1,IF(AND(BI$3=Inputs!$CN262,BI$3=Inputs!$CO262),1,IF(OR(AND(BI$3=Inputs!$CN262+1,Inputs!$CN262=Inputs!$CO262),AND(BI$3=Inputs!$CN262+2,Inputs!$CN262=Inputs!$CO262)),0,IF(BI$3=Inputs!$CN262,0.8,IF(BI$3=Inputs!$CN262+1,0.6,IF(BI$3=Inputs!$CN262+2,0.4,IF(BI$3=Inputs!$CO262,0.2,IF(AND(BI$3&gt;=Inputs!$CL262,BI$3&lt;Inputs!$CM262),(BI$3-Inputs!$CL262+1)/(Inputs!$AI262+1),0)))))))))</f>
        <v>0</v>
      </c>
      <c r="BJ264" s="27">
        <f>IF(AND(Inputs!$CO262=0,BJ$3&gt;=Inputs!$CM262),1,IF(AND(BJ$3&gt;=Inputs!$CM262,BJ$3&lt;Inputs!$CN262),1,IF(AND(BJ$3=Inputs!$CN262,BJ$3=Inputs!$CO262),1,IF(OR(AND(BJ$3=Inputs!$CN262+1,Inputs!$CN262=Inputs!$CO262),AND(BJ$3=Inputs!$CN262+2,Inputs!$CN262=Inputs!$CO262)),0,IF(BJ$3=Inputs!$CN262,0.8,IF(BJ$3=Inputs!$CN262+1,0.6,IF(BJ$3=Inputs!$CN262+2,0.4,IF(BJ$3=Inputs!$CO262,0.2,IF(AND(BJ$3&gt;=Inputs!$CL262,BJ$3&lt;Inputs!$CM262),(BJ$3-Inputs!$CL262+1)/(Inputs!$AI262+1),0)))))))))</f>
        <v>0</v>
      </c>
      <c r="BK264" s="27">
        <f>IF(AND(Inputs!$CO262=0,BK$3&gt;=Inputs!$CM262),1,IF(AND(BK$3&gt;=Inputs!$CM262,BK$3&lt;Inputs!$CN262),1,IF(AND(BK$3=Inputs!$CN262,BK$3=Inputs!$CO262),1,IF(OR(AND(BK$3=Inputs!$CN262+1,Inputs!$CN262=Inputs!$CO262),AND(BK$3=Inputs!$CN262+2,Inputs!$CN262=Inputs!$CO262)),0,IF(BK$3=Inputs!$CN262,0.8,IF(BK$3=Inputs!$CN262+1,0.6,IF(BK$3=Inputs!$CN262+2,0.4,IF(BK$3=Inputs!$CO262,0.2,IF(AND(BK$3&gt;=Inputs!$CL262,BK$3&lt;Inputs!$CM262),(BK$3-Inputs!$CL262+1)/(Inputs!$AI262+1),0)))))))))</f>
        <v>0</v>
      </c>
      <c r="BL264" s="27">
        <f>IF(AND(Inputs!$CO262=0,BL$3&gt;=Inputs!$CM262),1,IF(AND(BL$3&gt;=Inputs!$CM262,BL$3&lt;Inputs!$CN262),1,IF(AND(BL$3=Inputs!$CN262,BL$3=Inputs!$CO262),1,IF(OR(AND(BL$3=Inputs!$CN262+1,Inputs!$CN262=Inputs!$CO262),AND(BL$3=Inputs!$CN262+2,Inputs!$CN262=Inputs!$CO262)),0,IF(BL$3=Inputs!$CN262,0.8,IF(BL$3=Inputs!$CN262+1,0.6,IF(BL$3=Inputs!$CN262+2,0.4,IF(BL$3=Inputs!$CO262,0.2,IF(AND(BL$3&gt;=Inputs!$CL262,BL$3&lt;Inputs!$CM262),(BL$3-Inputs!$CL262+1)/(Inputs!$AI262+1),0)))))))))</f>
        <v>0</v>
      </c>
      <c r="BM264" s="27">
        <f>IF(AND(Inputs!$CO262=0,BM$3&gt;=Inputs!$CM262),1,IF(AND(BM$3&gt;=Inputs!$CM262,BM$3&lt;Inputs!$CN262),1,IF(AND(BM$3=Inputs!$CN262,BM$3=Inputs!$CO262),1,IF(OR(AND(BM$3=Inputs!$CN262+1,Inputs!$CN262=Inputs!$CO262),AND(BM$3=Inputs!$CN262+2,Inputs!$CN262=Inputs!$CO262)),0,IF(BM$3=Inputs!$CN262,0.8,IF(BM$3=Inputs!$CN262+1,0.6,IF(BM$3=Inputs!$CN262+2,0.4,IF(BM$3=Inputs!$CO262,0.2,IF(AND(BM$3&gt;=Inputs!$CL262,BM$3&lt;Inputs!$CM262),(BM$3-Inputs!$CL262+1)/(Inputs!$AI262+1),0)))))))))</f>
        <v>0</v>
      </c>
    </row>
    <row r="265" spans="1:65">
      <c r="A265" s="7" t="str">
        <f>IF(Inputs!A263="","",Inputs!A263)</f>
        <v/>
      </c>
      <c r="B265" t="str">
        <f>IF(Inputs!B263="","",Inputs!B263)</f>
        <v/>
      </c>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292"/>
      <c r="AE265" s="292"/>
      <c r="AF265" s="292"/>
      <c r="AG265" s="50">
        <f t="shared" si="9"/>
        <v>0</v>
      </c>
      <c r="AH265" s="42">
        <f t="shared" si="10"/>
        <v>0</v>
      </c>
      <c r="AJ265" s="27">
        <f>IF(AND(Inputs!$CO263=0,AJ$3&gt;=Inputs!$CM263),1,IF(AND(AJ$3&gt;=Inputs!$CM263,AJ$3&lt;Inputs!$CN263),1,IF(AND(AJ$3=Inputs!$CN263,AJ$3=Inputs!$CO263),1,IF(OR(AND(AJ$3=Inputs!$CN263+1,Inputs!$CN263=Inputs!$CO263),AND(AJ$3=Inputs!$CN263+2,Inputs!$CN263=Inputs!$CO263)),0,IF(AJ$3=Inputs!$CN263,0.8,IF(AJ$3=Inputs!$CN263+1,0.6,IF(AJ$3=Inputs!$CN263+2,0.4,IF(AJ$3=Inputs!$CO263,0.2,IF(AND(AJ$3&gt;=Inputs!$CL263,AJ$3&lt;Inputs!$CM263),(AJ$3-Inputs!$CL263+1)/(Inputs!$AI263+1),0)))))))))</f>
        <v>0</v>
      </c>
      <c r="AK265" s="27">
        <f>IF(AND(Inputs!$CO263=0,AK$3&gt;=Inputs!$CM263),1,IF(AND(AK$3&gt;=Inputs!$CM263,AK$3&lt;Inputs!$CN263),1,IF(AND(AK$3=Inputs!$CN263,AK$3=Inputs!$CO263),1,IF(OR(AND(AK$3=Inputs!$CN263+1,Inputs!$CN263=Inputs!$CO263),AND(AK$3=Inputs!$CN263+2,Inputs!$CN263=Inputs!$CO263)),0,IF(AK$3=Inputs!$CN263,0.8,IF(AK$3=Inputs!$CN263+1,0.6,IF(AK$3=Inputs!$CN263+2,0.4,IF(AK$3=Inputs!$CO263,0.2,IF(AND(AK$3&gt;=Inputs!$CL263,AK$3&lt;Inputs!$CM263),(AK$3-Inputs!$CL263+1)/(Inputs!$AI263+1),0)))))))))</f>
        <v>0</v>
      </c>
      <c r="AL265" s="27">
        <f>IF(AND(Inputs!$CO263=0,AL$3&gt;=Inputs!$CM263),1,IF(AND(AL$3&gt;=Inputs!$CM263,AL$3&lt;Inputs!$CN263),1,IF(AND(AL$3=Inputs!$CN263,AL$3=Inputs!$CO263),1,IF(OR(AND(AL$3=Inputs!$CN263+1,Inputs!$CN263=Inputs!$CO263),AND(AL$3=Inputs!$CN263+2,Inputs!$CN263=Inputs!$CO263)),0,IF(AL$3=Inputs!$CN263,0.8,IF(AL$3=Inputs!$CN263+1,0.6,IF(AL$3=Inputs!$CN263+2,0.4,IF(AL$3=Inputs!$CO263,0.2,IF(AND(AL$3&gt;=Inputs!$CL263,AL$3&lt;Inputs!$CM263),(AL$3-Inputs!$CL263+1)/(Inputs!$AI263+1),0)))))))))</f>
        <v>0</v>
      </c>
      <c r="AM265" s="27">
        <f>IF(AND(Inputs!$CO263=0,AM$3&gt;=Inputs!$CM263),1,IF(AND(AM$3&gt;=Inputs!$CM263,AM$3&lt;Inputs!$CN263),1,IF(AND(AM$3=Inputs!$CN263,AM$3=Inputs!$CO263),1,IF(OR(AND(AM$3=Inputs!$CN263+1,Inputs!$CN263=Inputs!$CO263),AND(AM$3=Inputs!$CN263+2,Inputs!$CN263=Inputs!$CO263)),0,IF(AM$3=Inputs!$CN263,0.8,IF(AM$3=Inputs!$CN263+1,0.6,IF(AM$3=Inputs!$CN263+2,0.4,IF(AM$3=Inputs!$CO263,0.2,IF(AND(AM$3&gt;=Inputs!$CL263,AM$3&lt;Inputs!$CM263),(AM$3-Inputs!$CL263+1)/(Inputs!$AI263+1),0)))))))))</f>
        <v>0</v>
      </c>
      <c r="AN265" s="27">
        <f>IF(AND(Inputs!$CO263=0,AN$3&gt;=Inputs!$CM263),1,IF(AND(AN$3&gt;=Inputs!$CM263,AN$3&lt;Inputs!$CN263),1,IF(AND(AN$3=Inputs!$CN263,AN$3=Inputs!$CO263),1,IF(OR(AND(AN$3=Inputs!$CN263+1,Inputs!$CN263=Inputs!$CO263),AND(AN$3=Inputs!$CN263+2,Inputs!$CN263=Inputs!$CO263)),0,IF(AN$3=Inputs!$CN263,0.8,IF(AN$3=Inputs!$CN263+1,0.6,IF(AN$3=Inputs!$CN263+2,0.4,IF(AN$3=Inputs!$CO263,0.2,IF(AND(AN$3&gt;=Inputs!$CL263,AN$3&lt;Inputs!$CM263),(AN$3-Inputs!$CL263+1)/(Inputs!$AI263+1),0)))))))))</f>
        <v>0</v>
      </c>
      <c r="AO265" s="27">
        <f>IF(AND(Inputs!$CO263=0,AO$3&gt;=Inputs!$CM263),1,IF(AND(AO$3&gt;=Inputs!$CM263,AO$3&lt;Inputs!$CN263),1,IF(AND(AO$3=Inputs!$CN263,AO$3=Inputs!$CO263),1,IF(OR(AND(AO$3=Inputs!$CN263+1,Inputs!$CN263=Inputs!$CO263),AND(AO$3=Inputs!$CN263+2,Inputs!$CN263=Inputs!$CO263)),0,IF(AO$3=Inputs!$CN263,0.8,IF(AO$3=Inputs!$CN263+1,0.6,IF(AO$3=Inputs!$CN263+2,0.4,IF(AO$3=Inputs!$CO263,0.2,IF(AND(AO$3&gt;=Inputs!$CL263,AO$3&lt;Inputs!$CM263),(AO$3-Inputs!$CL263+1)/(Inputs!$AI263+1),0)))))))))</f>
        <v>0</v>
      </c>
      <c r="AP265" s="27">
        <f>IF(AND(Inputs!$CO263=0,AP$3&gt;=Inputs!$CM263),1,IF(AND(AP$3&gt;=Inputs!$CM263,AP$3&lt;Inputs!$CN263),1,IF(AND(AP$3=Inputs!$CN263,AP$3=Inputs!$CO263),1,IF(OR(AND(AP$3=Inputs!$CN263+1,Inputs!$CN263=Inputs!$CO263),AND(AP$3=Inputs!$CN263+2,Inputs!$CN263=Inputs!$CO263)),0,IF(AP$3=Inputs!$CN263,0.8,IF(AP$3=Inputs!$CN263+1,0.6,IF(AP$3=Inputs!$CN263+2,0.4,IF(AP$3=Inputs!$CO263,0.2,IF(AND(AP$3&gt;=Inputs!$CL263,AP$3&lt;Inputs!$CM263),(AP$3-Inputs!$CL263+1)/(Inputs!$AI263+1),0)))))))))</f>
        <v>0</v>
      </c>
      <c r="AQ265" s="27">
        <f>IF(AND(Inputs!$CO263=0,AQ$3&gt;=Inputs!$CM263),1,IF(AND(AQ$3&gt;=Inputs!$CM263,AQ$3&lt;Inputs!$CN263),1,IF(AND(AQ$3=Inputs!$CN263,AQ$3=Inputs!$CO263),1,IF(OR(AND(AQ$3=Inputs!$CN263+1,Inputs!$CN263=Inputs!$CO263),AND(AQ$3=Inputs!$CN263+2,Inputs!$CN263=Inputs!$CO263)),0,IF(AQ$3=Inputs!$CN263,0.8,IF(AQ$3=Inputs!$CN263+1,0.6,IF(AQ$3=Inputs!$CN263+2,0.4,IF(AQ$3=Inputs!$CO263,0.2,IF(AND(AQ$3&gt;=Inputs!$CL263,AQ$3&lt;Inputs!$CM263),(AQ$3-Inputs!$CL263+1)/(Inputs!$AI263+1),0)))))))))</f>
        <v>0</v>
      </c>
      <c r="AR265" s="27">
        <f>IF(AND(Inputs!$CO263=0,AR$3&gt;=Inputs!$CM263),1,IF(AND(AR$3&gt;=Inputs!$CM263,AR$3&lt;Inputs!$CN263),1,IF(AND(AR$3=Inputs!$CN263,AR$3=Inputs!$CO263),1,IF(OR(AND(AR$3=Inputs!$CN263+1,Inputs!$CN263=Inputs!$CO263),AND(AR$3=Inputs!$CN263+2,Inputs!$CN263=Inputs!$CO263)),0,IF(AR$3=Inputs!$CN263,0.8,IF(AR$3=Inputs!$CN263+1,0.6,IF(AR$3=Inputs!$CN263+2,0.4,IF(AR$3=Inputs!$CO263,0.2,IF(AND(AR$3&gt;=Inputs!$CL263,AR$3&lt;Inputs!$CM263),(AR$3-Inputs!$CL263+1)/(Inputs!$AI263+1),0)))))))))</f>
        <v>0</v>
      </c>
      <c r="AS265" s="27">
        <f>IF(AND(Inputs!$CO263=0,AS$3&gt;=Inputs!$CM263),1,IF(AND(AS$3&gt;=Inputs!$CM263,AS$3&lt;Inputs!$CN263),1,IF(AND(AS$3=Inputs!$CN263,AS$3=Inputs!$CO263),1,IF(OR(AND(AS$3=Inputs!$CN263+1,Inputs!$CN263=Inputs!$CO263),AND(AS$3=Inputs!$CN263+2,Inputs!$CN263=Inputs!$CO263)),0,IF(AS$3=Inputs!$CN263,0.8,IF(AS$3=Inputs!$CN263+1,0.6,IF(AS$3=Inputs!$CN263+2,0.4,IF(AS$3=Inputs!$CO263,0.2,IF(AND(AS$3&gt;=Inputs!$CL263,AS$3&lt;Inputs!$CM263),(AS$3-Inputs!$CL263+1)/(Inputs!$AI263+1),0)))))))))</f>
        <v>0</v>
      </c>
      <c r="AT265" s="27">
        <f>IF(AND(Inputs!$CO263=0,AT$3&gt;=Inputs!$CM263),1,IF(AND(AT$3&gt;=Inputs!$CM263,AT$3&lt;Inputs!$CN263),1,IF(AND(AT$3=Inputs!$CN263,AT$3=Inputs!$CO263),1,IF(OR(AND(AT$3=Inputs!$CN263+1,Inputs!$CN263=Inputs!$CO263),AND(AT$3=Inputs!$CN263+2,Inputs!$CN263=Inputs!$CO263)),0,IF(AT$3=Inputs!$CN263,0.8,IF(AT$3=Inputs!$CN263+1,0.6,IF(AT$3=Inputs!$CN263+2,0.4,IF(AT$3=Inputs!$CO263,0.2,IF(AND(AT$3&gt;=Inputs!$CL263,AT$3&lt;Inputs!$CM263),(AT$3-Inputs!$CL263+1)/(Inputs!$AI263+1),0)))))))))</f>
        <v>0</v>
      </c>
      <c r="AU265" s="27">
        <f>IF(AND(Inputs!$CO263=0,AU$3&gt;=Inputs!$CM263),1,IF(AND(AU$3&gt;=Inputs!$CM263,AU$3&lt;Inputs!$CN263),1,IF(AND(AU$3=Inputs!$CN263,AU$3=Inputs!$CO263),1,IF(OR(AND(AU$3=Inputs!$CN263+1,Inputs!$CN263=Inputs!$CO263),AND(AU$3=Inputs!$CN263+2,Inputs!$CN263=Inputs!$CO263)),0,IF(AU$3=Inputs!$CN263,0.8,IF(AU$3=Inputs!$CN263+1,0.6,IF(AU$3=Inputs!$CN263+2,0.4,IF(AU$3=Inputs!$CO263,0.2,IF(AND(AU$3&gt;=Inputs!$CL263,AU$3&lt;Inputs!$CM263),(AU$3-Inputs!$CL263+1)/(Inputs!$AI263+1),0)))))))))</f>
        <v>0</v>
      </c>
      <c r="AV265" s="27">
        <f>IF(AND(Inputs!$CO263=0,AV$3&gt;=Inputs!$CM263),1,IF(AND(AV$3&gt;=Inputs!$CM263,AV$3&lt;Inputs!$CN263),1,IF(AND(AV$3=Inputs!$CN263,AV$3=Inputs!$CO263),1,IF(OR(AND(AV$3=Inputs!$CN263+1,Inputs!$CN263=Inputs!$CO263),AND(AV$3=Inputs!$CN263+2,Inputs!$CN263=Inputs!$CO263)),0,IF(AV$3=Inputs!$CN263,0.8,IF(AV$3=Inputs!$CN263+1,0.6,IF(AV$3=Inputs!$CN263+2,0.4,IF(AV$3=Inputs!$CO263,0.2,IF(AND(AV$3&gt;=Inputs!$CL263,AV$3&lt;Inputs!$CM263),(AV$3-Inputs!$CL263+1)/(Inputs!$AI263+1),0)))))))))</f>
        <v>0</v>
      </c>
      <c r="AW265" s="27">
        <f>IF(AND(Inputs!$CO263=0,AW$3&gt;=Inputs!$CM263),1,IF(AND(AW$3&gt;=Inputs!$CM263,AW$3&lt;Inputs!$CN263),1,IF(AND(AW$3=Inputs!$CN263,AW$3=Inputs!$CO263),1,IF(OR(AND(AW$3=Inputs!$CN263+1,Inputs!$CN263=Inputs!$CO263),AND(AW$3=Inputs!$CN263+2,Inputs!$CN263=Inputs!$CO263)),0,IF(AW$3=Inputs!$CN263,0.8,IF(AW$3=Inputs!$CN263+1,0.6,IF(AW$3=Inputs!$CN263+2,0.4,IF(AW$3=Inputs!$CO263,0.2,IF(AND(AW$3&gt;=Inputs!$CL263,AW$3&lt;Inputs!$CM263),(AW$3-Inputs!$CL263+1)/(Inputs!$AI263+1),0)))))))))</f>
        <v>0</v>
      </c>
      <c r="AX265" s="27">
        <f>IF(AND(Inputs!$CO263=0,AX$3&gt;=Inputs!$CM263),1,IF(AND(AX$3&gt;=Inputs!$CM263,AX$3&lt;Inputs!$CN263),1,IF(AND(AX$3=Inputs!$CN263,AX$3=Inputs!$CO263),1,IF(OR(AND(AX$3=Inputs!$CN263+1,Inputs!$CN263=Inputs!$CO263),AND(AX$3=Inputs!$CN263+2,Inputs!$CN263=Inputs!$CO263)),0,IF(AX$3=Inputs!$CN263,0.8,IF(AX$3=Inputs!$CN263+1,0.6,IF(AX$3=Inputs!$CN263+2,0.4,IF(AX$3=Inputs!$CO263,0.2,IF(AND(AX$3&gt;=Inputs!$CL263,AX$3&lt;Inputs!$CM263),(AX$3-Inputs!$CL263+1)/(Inputs!$AI263+1),0)))))))))</f>
        <v>0</v>
      </c>
      <c r="AY265" s="27">
        <f>IF(AND(Inputs!$CO263=0,AY$3&gt;=Inputs!$CM263),1,IF(AND(AY$3&gt;=Inputs!$CM263,AY$3&lt;Inputs!$CN263),1,IF(AND(AY$3=Inputs!$CN263,AY$3=Inputs!$CO263),1,IF(OR(AND(AY$3=Inputs!$CN263+1,Inputs!$CN263=Inputs!$CO263),AND(AY$3=Inputs!$CN263+2,Inputs!$CN263=Inputs!$CO263)),0,IF(AY$3=Inputs!$CN263,0.8,IF(AY$3=Inputs!$CN263+1,0.6,IF(AY$3=Inputs!$CN263+2,0.4,IF(AY$3=Inputs!$CO263,0.2,IF(AND(AY$3&gt;=Inputs!$CL263,AY$3&lt;Inputs!$CM263),(AY$3-Inputs!$CL263+1)/(Inputs!$AI263+1),0)))))))))</f>
        <v>0</v>
      </c>
      <c r="AZ265" s="27">
        <f>IF(AND(Inputs!$CO263=0,AZ$3&gt;=Inputs!$CM263),1,IF(AND(AZ$3&gt;=Inputs!$CM263,AZ$3&lt;Inputs!$CN263),1,IF(AND(AZ$3=Inputs!$CN263,AZ$3=Inputs!$CO263),1,IF(OR(AND(AZ$3=Inputs!$CN263+1,Inputs!$CN263=Inputs!$CO263),AND(AZ$3=Inputs!$CN263+2,Inputs!$CN263=Inputs!$CO263)),0,IF(AZ$3=Inputs!$CN263,0.8,IF(AZ$3=Inputs!$CN263+1,0.6,IF(AZ$3=Inputs!$CN263+2,0.4,IF(AZ$3=Inputs!$CO263,0.2,IF(AND(AZ$3&gt;=Inputs!$CL263,AZ$3&lt;Inputs!$CM263),(AZ$3-Inputs!$CL263+1)/(Inputs!$AI263+1),0)))))))))</f>
        <v>0</v>
      </c>
      <c r="BA265" s="27">
        <f>IF(AND(Inputs!$CO263=0,BA$3&gt;=Inputs!$CM263),1,IF(AND(BA$3&gt;=Inputs!$CM263,BA$3&lt;Inputs!$CN263),1,IF(AND(BA$3=Inputs!$CN263,BA$3=Inputs!$CO263),1,IF(OR(AND(BA$3=Inputs!$CN263+1,Inputs!$CN263=Inputs!$CO263),AND(BA$3=Inputs!$CN263+2,Inputs!$CN263=Inputs!$CO263)),0,IF(BA$3=Inputs!$CN263,0.8,IF(BA$3=Inputs!$CN263+1,0.6,IF(BA$3=Inputs!$CN263+2,0.4,IF(BA$3=Inputs!$CO263,0.2,IF(AND(BA$3&gt;=Inputs!$CL263,BA$3&lt;Inputs!$CM263),(BA$3-Inputs!$CL263+1)/(Inputs!$AI263+1),0)))))))))</f>
        <v>0</v>
      </c>
      <c r="BB265" s="27">
        <f>IF(AND(Inputs!$CO263=0,BB$3&gt;=Inputs!$CM263),1,IF(AND(BB$3&gt;=Inputs!$CM263,BB$3&lt;Inputs!$CN263),1,IF(AND(BB$3=Inputs!$CN263,BB$3=Inputs!$CO263),1,IF(OR(AND(BB$3=Inputs!$CN263+1,Inputs!$CN263=Inputs!$CO263),AND(BB$3=Inputs!$CN263+2,Inputs!$CN263=Inputs!$CO263)),0,IF(BB$3=Inputs!$CN263,0.8,IF(BB$3=Inputs!$CN263+1,0.6,IF(BB$3=Inputs!$CN263+2,0.4,IF(BB$3=Inputs!$CO263,0.2,IF(AND(BB$3&gt;=Inputs!$CL263,BB$3&lt;Inputs!$CM263),(BB$3-Inputs!$CL263+1)/(Inputs!$AI263+1),0)))))))))</f>
        <v>0</v>
      </c>
      <c r="BC265" s="27">
        <f>IF(AND(Inputs!$CO263=0,BC$3&gt;=Inputs!$CM263),1,IF(AND(BC$3&gt;=Inputs!$CM263,BC$3&lt;Inputs!$CN263),1,IF(AND(BC$3=Inputs!$CN263,BC$3=Inputs!$CO263),1,IF(OR(AND(BC$3=Inputs!$CN263+1,Inputs!$CN263=Inputs!$CO263),AND(BC$3=Inputs!$CN263+2,Inputs!$CN263=Inputs!$CO263)),0,IF(BC$3=Inputs!$CN263,0.8,IF(BC$3=Inputs!$CN263+1,0.6,IF(BC$3=Inputs!$CN263+2,0.4,IF(BC$3=Inputs!$CO263,0.2,IF(AND(BC$3&gt;=Inputs!$CL263,BC$3&lt;Inputs!$CM263),(BC$3-Inputs!$CL263+1)/(Inputs!$AI263+1),0)))))))))</f>
        <v>0</v>
      </c>
      <c r="BD265" s="27">
        <f>IF(AND(Inputs!$CO263=0,BD$3&gt;=Inputs!$CM263),1,IF(AND(BD$3&gt;=Inputs!$CM263,BD$3&lt;Inputs!$CN263),1,IF(AND(BD$3=Inputs!$CN263,BD$3=Inputs!$CO263),1,IF(OR(AND(BD$3=Inputs!$CN263+1,Inputs!$CN263=Inputs!$CO263),AND(BD$3=Inputs!$CN263+2,Inputs!$CN263=Inputs!$CO263)),0,IF(BD$3=Inputs!$CN263,0.8,IF(BD$3=Inputs!$CN263+1,0.6,IF(BD$3=Inputs!$CN263+2,0.4,IF(BD$3=Inputs!$CO263,0.2,IF(AND(BD$3&gt;=Inputs!$CL263,BD$3&lt;Inputs!$CM263),(BD$3-Inputs!$CL263+1)/(Inputs!$AI263+1),0)))))))))</f>
        <v>0</v>
      </c>
      <c r="BE265" s="27">
        <f>IF(AND(Inputs!$CO263=0,BE$3&gt;=Inputs!$CM263),1,IF(AND(BE$3&gt;=Inputs!$CM263,BE$3&lt;Inputs!$CN263),1,IF(AND(BE$3=Inputs!$CN263,BE$3=Inputs!$CO263),1,IF(OR(AND(BE$3=Inputs!$CN263+1,Inputs!$CN263=Inputs!$CO263),AND(BE$3=Inputs!$CN263+2,Inputs!$CN263=Inputs!$CO263)),0,IF(BE$3=Inputs!$CN263,0.8,IF(BE$3=Inputs!$CN263+1,0.6,IF(BE$3=Inputs!$CN263+2,0.4,IF(BE$3=Inputs!$CO263,0.2,IF(AND(BE$3&gt;=Inputs!$CL263,BE$3&lt;Inputs!$CM263),(BE$3-Inputs!$CL263+1)/(Inputs!$AI263+1),0)))))))))</f>
        <v>0</v>
      </c>
      <c r="BF265" s="27">
        <f>IF(AND(Inputs!$CO263=0,BF$3&gt;=Inputs!$CM263),1,IF(AND(BF$3&gt;=Inputs!$CM263,BF$3&lt;Inputs!$CN263),1,IF(AND(BF$3=Inputs!$CN263,BF$3=Inputs!$CO263),1,IF(OR(AND(BF$3=Inputs!$CN263+1,Inputs!$CN263=Inputs!$CO263),AND(BF$3=Inputs!$CN263+2,Inputs!$CN263=Inputs!$CO263)),0,IF(BF$3=Inputs!$CN263,0.8,IF(BF$3=Inputs!$CN263+1,0.6,IF(BF$3=Inputs!$CN263+2,0.4,IF(BF$3=Inputs!$CO263,0.2,IF(AND(BF$3&gt;=Inputs!$CL263,BF$3&lt;Inputs!$CM263),(BF$3-Inputs!$CL263+1)/(Inputs!$AI263+1),0)))))))))</f>
        <v>0</v>
      </c>
      <c r="BG265" s="27">
        <f>IF(AND(Inputs!$CO263=0,BG$3&gt;=Inputs!$CM263),1,IF(AND(BG$3&gt;=Inputs!$CM263,BG$3&lt;Inputs!$CN263),1,IF(AND(BG$3=Inputs!$CN263,BG$3=Inputs!$CO263),1,IF(OR(AND(BG$3=Inputs!$CN263+1,Inputs!$CN263=Inputs!$CO263),AND(BG$3=Inputs!$CN263+2,Inputs!$CN263=Inputs!$CO263)),0,IF(BG$3=Inputs!$CN263,0.8,IF(BG$3=Inputs!$CN263+1,0.6,IF(BG$3=Inputs!$CN263+2,0.4,IF(BG$3=Inputs!$CO263,0.2,IF(AND(BG$3&gt;=Inputs!$CL263,BG$3&lt;Inputs!$CM263),(BG$3-Inputs!$CL263+1)/(Inputs!$AI263+1),0)))))))))</f>
        <v>0</v>
      </c>
      <c r="BH265" s="27">
        <f>IF(AND(Inputs!$CO263=0,BH$3&gt;=Inputs!$CM263),1,IF(AND(BH$3&gt;=Inputs!$CM263,BH$3&lt;Inputs!$CN263),1,IF(AND(BH$3=Inputs!$CN263,BH$3=Inputs!$CO263),1,IF(OR(AND(BH$3=Inputs!$CN263+1,Inputs!$CN263=Inputs!$CO263),AND(BH$3=Inputs!$CN263+2,Inputs!$CN263=Inputs!$CO263)),0,IF(BH$3=Inputs!$CN263,0.8,IF(BH$3=Inputs!$CN263+1,0.6,IF(BH$3=Inputs!$CN263+2,0.4,IF(BH$3=Inputs!$CO263,0.2,IF(AND(BH$3&gt;=Inputs!$CL263,BH$3&lt;Inputs!$CM263),(BH$3-Inputs!$CL263+1)/(Inputs!$AI263+1),0)))))))))</f>
        <v>0</v>
      </c>
      <c r="BI265" s="27">
        <f>IF(AND(Inputs!$CO263=0,BI$3&gt;=Inputs!$CM263),1,IF(AND(BI$3&gt;=Inputs!$CM263,BI$3&lt;Inputs!$CN263),1,IF(AND(BI$3=Inputs!$CN263,BI$3=Inputs!$CO263),1,IF(OR(AND(BI$3=Inputs!$CN263+1,Inputs!$CN263=Inputs!$CO263),AND(BI$3=Inputs!$CN263+2,Inputs!$CN263=Inputs!$CO263)),0,IF(BI$3=Inputs!$CN263,0.8,IF(BI$3=Inputs!$CN263+1,0.6,IF(BI$3=Inputs!$CN263+2,0.4,IF(BI$3=Inputs!$CO263,0.2,IF(AND(BI$3&gt;=Inputs!$CL263,BI$3&lt;Inputs!$CM263),(BI$3-Inputs!$CL263+1)/(Inputs!$AI263+1),0)))))))))</f>
        <v>0</v>
      </c>
      <c r="BJ265" s="27">
        <f>IF(AND(Inputs!$CO263=0,BJ$3&gt;=Inputs!$CM263),1,IF(AND(BJ$3&gt;=Inputs!$CM263,BJ$3&lt;Inputs!$CN263),1,IF(AND(BJ$3=Inputs!$CN263,BJ$3=Inputs!$CO263),1,IF(OR(AND(BJ$3=Inputs!$CN263+1,Inputs!$CN263=Inputs!$CO263),AND(BJ$3=Inputs!$CN263+2,Inputs!$CN263=Inputs!$CO263)),0,IF(BJ$3=Inputs!$CN263,0.8,IF(BJ$3=Inputs!$CN263+1,0.6,IF(BJ$3=Inputs!$CN263+2,0.4,IF(BJ$3=Inputs!$CO263,0.2,IF(AND(BJ$3&gt;=Inputs!$CL263,BJ$3&lt;Inputs!$CM263),(BJ$3-Inputs!$CL263+1)/(Inputs!$AI263+1),0)))))))))</f>
        <v>0</v>
      </c>
      <c r="BK265" s="27">
        <f>IF(AND(Inputs!$CO263=0,BK$3&gt;=Inputs!$CM263),1,IF(AND(BK$3&gt;=Inputs!$CM263,BK$3&lt;Inputs!$CN263),1,IF(AND(BK$3=Inputs!$CN263,BK$3=Inputs!$CO263),1,IF(OR(AND(BK$3=Inputs!$CN263+1,Inputs!$CN263=Inputs!$CO263),AND(BK$3=Inputs!$CN263+2,Inputs!$CN263=Inputs!$CO263)),0,IF(BK$3=Inputs!$CN263,0.8,IF(BK$3=Inputs!$CN263+1,0.6,IF(BK$3=Inputs!$CN263+2,0.4,IF(BK$3=Inputs!$CO263,0.2,IF(AND(BK$3&gt;=Inputs!$CL263,BK$3&lt;Inputs!$CM263),(BK$3-Inputs!$CL263+1)/(Inputs!$AI263+1),0)))))))))</f>
        <v>0</v>
      </c>
      <c r="BL265" s="27">
        <f>IF(AND(Inputs!$CO263=0,BL$3&gt;=Inputs!$CM263),1,IF(AND(BL$3&gt;=Inputs!$CM263,BL$3&lt;Inputs!$CN263),1,IF(AND(BL$3=Inputs!$CN263,BL$3=Inputs!$CO263),1,IF(OR(AND(BL$3=Inputs!$CN263+1,Inputs!$CN263=Inputs!$CO263),AND(BL$3=Inputs!$CN263+2,Inputs!$CN263=Inputs!$CO263)),0,IF(BL$3=Inputs!$CN263,0.8,IF(BL$3=Inputs!$CN263+1,0.6,IF(BL$3=Inputs!$CN263+2,0.4,IF(BL$3=Inputs!$CO263,0.2,IF(AND(BL$3&gt;=Inputs!$CL263,BL$3&lt;Inputs!$CM263),(BL$3-Inputs!$CL263+1)/(Inputs!$AI263+1),0)))))))))</f>
        <v>0</v>
      </c>
      <c r="BM265" s="27">
        <f>IF(AND(Inputs!$CO263=0,BM$3&gt;=Inputs!$CM263),1,IF(AND(BM$3&gt;=Inputs!$CM263,BM$3&lt;Inputs!$CN263),1,IF(AND(BM$3=Inputs!$CN263,BM$3=Inputs!$CO263),1,IF(OR(AND(BM$3=Inputs!$CN263+1,Inputs!$CN263=Inputs!$CO263),AND(BM$3=Inputs!$CN263+2,Inputs!$CN263=Inputs!$CO263)),0,IF(BM$3=Inputs!$CN263,0.8,IF(BM$3=Inputs!$CN263+1,0.6,IF(BM$3=Inputs!$CN263+2,0.4,IF(BM$3=Inputs!$CO263,0.2,IF(AND(BM$3&gt;=Inputs!$CL263,BM$3&lt;Inputs!$CM263),(BM$3-Inputs!$CL263+1)/(Inputs!$AI263+1),0)))))))))</f>
        <v>0</v>
      </c>
    </row>
    <row r="266" spans="1:65">
      <c r="A266" s="7" t="str">
        <f>IF(Inputs!A264="","",Inputs!A264)</f>
        <v/>
      </c>
      <c r="B266" t="str">
        <f>IF(Inputs!B264="","",Inputs!B264)</f>
        <v/>
      </c>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292"/>
      <c r="AE266" s="292"/>
      <c r="AF266" s="292"/>
      <c r="AG266" s="50">
        <f t="shared" si="9"/>
        <v>0</v>
      </c>
      <c r="AH266" s="42">
        <f t="shared" si="10"/>
        <v>0</v>
      </c>
      <c r="AJ266" s="27">
        <f>IF(AND(Inputs!$CO264=0,AJ$3&gt;=Inputs!$CM264),1,IF(AND(AJ$3&gt;=Inputs!$CM264,AJ$3&lt;Inputs!$CN264),1,IF(AND(AJ$3=Inputs!$CN264,AJ$3=Inputs!$CO264),1,IF(OR(AND(AJ$3=Inputs!$CN264+1,Inputs!$CN264=Inputs!$CO264),AND(AJ$3=Inputs!$CN264+2,Inputs!$CN264=Inputs!$CO264)),0,IF(AJ$3=Inputs!$CN264,0.8,IF(AJ$3=Inputs!$CN264+1,0.6,IF(AJ$3=Inputs!$CN264+2,0.4,IF(AJ$3=Inputs!$CO264,0.2,IF(AND(AJ$3&gt;=Inputs!$CL264,AJ$3&lt;Inputs!$CM264),(AJ$3-Inputs!$CL264+1)/(Inputs!$AI264+1),0)))))))))</f>
        <v>0</v>
      </c>
      <c r="AK266" s="27">
        <f>IF(AND(Inputs!$CO264=0,AK$3&gt;=Inputs!$CM264),1,IF(AND(AK$3&gt;=Inputs!$CM264,AK$3&lt;Inputs!$CN264),1,IF(AND(AK$3=Inputs!$CN264,AK$3=Inputs!$CO264),1,IF(OR(AND(AK$3=Inputs!$CN264+1,Inputs!$CN264=Inputs!$CO264),AND(AK$3=Inputs!$CN264+2,Inputs!$CN264=Inputs!$CO264)),0,IF(AK$3=Inputs!$CN264,0.8,IF(AK$3=Inputs!$CN264+1,0.6,IF(AK$3=Inputs!$CN264+2,0.4,IF(AK$3=Inputs!$CO264,0.2,IF(AND(AK$3&gt;=Inputs!$CL264,AK$3&lt;Inputs!$CM264),(AK$3-Inputs!$CL264+1)/(Inputs!$AI264+1),0)))))))))</f>
        <v>0</v>
      </c>
      <c r="AL266" s="27">
        <f>IF(AND(Inputs!$CO264=0,AL$3&gt;=Inputs!$CM264),1,IF(AND(AL$3&gt;=Inputs!$CM264,AL$3&lt;Inputs!$CN264),1,IF(AND(AL$3=Inputs!$CN264,AL$3=Inputs!$CO264),1,IF(OR(AND(AL$3=Inputs!$CN264+1,Inputs!$CN264=Inputs!$CO264),AND(AL$3=Inputs!$CN264+2,Inputs!$CN264=Inputs!$CO264)),0,IF(AL$3=Inputs!$CN264,0.8,IF(AL$3=Inputs!$CN264+1,0.6,IF(AL$3=Inputs!$CN264+2,0.4,IF(AL$3=Inputs!$CO264,0.2,IF(AND(AL$3&gt;=Inputs!$CL264,AL$3&lt;Inputs!$CM264),(AL$3-Inputs!$CL264+1)/(Inputs!$AI264+1),0)))))))))</f>
        <v>0</v>
      </c>
      <c r="AM266" s="27">
        <f>IF(AND(Inputs!$CO264=0,AM$3&gt;=Inputs!$CM264),1,IF(AND(AM$3&gt;=Inputs!$CM264,AM$3&lt;Inputs!$CN264),1,IF(AND(AM$3=Inputs!$CN264,AM$3=Inputs!$CO264),1,IF(OR(AND(AM$3=Inputs!$CN264+1,Inputs!$CN264=Inputs!$CO264),AND(AM$3=Inputs!$CN264+2,Inputs!$CN264=Inputs!$CO264)),0,IF(AM$3=Inputs!$CN264,0.8,IF(AM$3=Inputs!$CN264+1,0.6,IF(AM$3=Inputs!$CN264+2,0.4,IF(AM$3=Inputs!$CO264,0.2,IF(AND(AM$3&gt;=Inputs!$CL264,AM$3&lt;Inputs!$CM264),(AM$3-Inputs!$CL264+1)/(Inputs!$AI264+1),0)))))))))</f>
        <v>0</v>
      </c>
      <c r="AN266" s="27">
        <f>IF(AND(Inputs!$CO264=0,AN$3&gt;=Inputs!$CM264),1,IF(AND(AN$3&gt;=Inputs!$CM264,AN$3&lt;Inputs!$CN264),1,IF(AND(AN$3=Inputs!$CN264,AN$3=Inputs!$CO264),1,IF(OR(AND(AN$3=Inputs!$CN264+1,Inputs!$CN264=Inputs!$CO264),AND(AN$3=Inputs!$CN264+2,Inputs!$CN264=Inputs!$CO264)),0,IF(AN$3=Inputs!$CN264,0.8,IF(AN$3=Inputs!$CN264+1,0.6,IF(AN$3=Inputs!$CN264+2,0.4,IF(AN$3=Inputs!$CO264,0.2,IF(AND(AN$3&gt;=Inputs!$CL264,AN$3&lt;Inputs!$CM264),(AN$3-Inputs!$CL264+1)/(Inputs!$AI264+1),0)))))))))</f>
        <v>0</v>
      </c>
      <c r="AO266" s="27">
        <f>IF(AND(Inputs!$CO264=0,AO$3&gt;=Inputs!$CM264),1,IF(AND(AO$3&gt;=Inputs!$CM264,AO$3&lt;Inputs!$CN264),1,IF(AND(AO$3=Inputs!$CN264,AO$3=Inputs!$CO264),1,IF(OR(AND(AO$3=Inputs!$CN264+1,Inputs!$CN264=Inputs!$CO264),AND(AO$3=Inputs!$CN264+2,Inputs!$CN264=Inputs!$CO264)),0,IF(AO$3=Inputs!$CN264,0.8,IF(AO$3=Inputs!$CN264+1,0.6,IF(AO$3=Inputs!$CN264+2,0.4,IF(AO$3=Inputs!$CO264,0.2,IF(AND(AO$3&gt;=Inputs!$CL264,AO$3&lt;Inputs!$CM264),(AO$3-Inputs!$CL264+1)/(Inputs!$AI264+1),0)))))))))</f>
        <v>0</v>
      </c>
      <c r="AP266" s="27">
        <f>IF(AND(Inputs!$CO264=0,AP$3&gt;=Inputs!$CM264),1,IF(AND(AP$3&gt;=Inputs!$CM264,AP$3&lt;Inputs!$CN264),1,IF(AND(AP$3=Inputs!$CN264,AP$3=Inputs!$CO264),1,IF(OR(AND(AP$3=Inputs!$CN264+1,Inputs!$CN264=Inputs!$CO264),AND(AP$3=Inputs!$CN264+2,Inputs!$CN264=Inputs!$CO264)),0,IF(AP$3=Inputs!$CN264,0.8,IF(AP$3=Inputs!$CN264+1,0.6,IF(AP$3=Inputs!$CN264+2,0.4,IF(AP$3=Inputs!$CO264,0.2,IF(AND(AP$3&gt;=Inputs!$CL264,AP$3&lt;Inputs!$CM264),(AP$3-Inputs!$CL264+1)/(Inputs!$AI264+1),0)))))))))</f>
        <v>0</v>
      </c>
      <c r="AQ266" s="27">
        <f>IF(AND(Inputs!$CO264=0,AQ$3&gt;=Inputs!$CM264),1,IF(AND(AQ$3&gt;=Inputs!$CM264,AQ$3&lt;Inputs!$CN264),1,IF(AND(AQ$3=Inputs!$CN264,AQ$3=Inputs!$CO264),1,IF(OR(AND(AQ$3=Inputs!$CN264+1,Inputs!$CN264=Inputs!$CO264),AND(AQ$3=Inputs!$CN264+2,Inputs!$CN264=Inputs!$CO264)),0,IF(AQ$3=Inputs!$CN264,0.8,IF(AQ$3=Inputs!$CN264+1,0.6,IF(AQ$3=Inputs!$CN264+2,0.4,IF(AQ$3=Inputs!$CO264,0.2,IF(AND(AQ$3&gt;=Inputs!$CL264,AQ$3&lt;Inputs!$CM264),(AQ$3-Inputs!$CL264+1)/(Inputs!$AI264+1),0)))))))))</f>
        <v>0</v>
      </c>
      <c r="AR266" s="27">
        <f>IF(AND(Inputs!$CO264=0,AR$3&gt;=Inputs!$CM264),1,IF(AND(AR$3&gt;=Inputs!$CM264,AR$3&lt;Inputs!$CN264),1,IF(AND(AR$3=Inputs!$CN264,AR$3=Inputs!$CO264),1,IF(OR(AND(AR$3=Inputs!$CN264+1,Inputs!$CN264=Inputs!$CO264),AND(AR$3=Inputs!$CN264+2,Inputs!$CN264=Inputs!$CO264)),0,IF(AR$3=Inputs!$CN264,0.8,IF(AR$3=Inputs!$CN264+1,0.6,IF(AR$3=Inputs!$CN264+2,0.4,IF(AR$3=Inputs!$CO264,0.2,IF(AND(AR$3&gt;=Inputs!$CL264,AR$3&lt;Inputs!$CM264),(AR$3-Inputs!$CL264+1)/(Inputs!$AI264+1),0)))))))))</f>
        <v>0</v>
      </c>
      <c r="AS266" s="27">
        <f>IF(AND(Inputs!$CO264=0,AS$3&gt;=Inputs!$CM264),1,IF(AND(AS$3&gt;=Inputs!$CM264,AS$3&lt;Inputs!$CN264),1,IF(AND(AS$3=Inputs!$CN264,AS$3=Inputs!$CO264),1,IF(OR(AND(AS$3=Inputs!$CN264+1,Inputs!$CN264=Inputs!$CO264),AND(AS$3=Inputs!$CN264+2,Inputs!$CN264=Inputs!$CO264)),0,IF(AS$3=Inputs!$CN264,0.8,IF(AS$3=Inputs!$CN264+1,0.6,IF(AS$3=Inputs!$CN264+2,0.4,IF(AS$3=Inputs!$CO264,0.2,IF(AND(AS$3&gt;=Inputs!$CL264,AS$3&lt;Inputs!$CM264),(AS$3-Inputs!$CL264+1)/(Inputs!$AI264+1),0)))))))))</f>
        <v>0</v>
      </c>
      <c r="AT266" s="27">
        <f>IF(AND(Inputs!$CO264=0,AT$3&gt;=Inputs!$CM264),1,IF(AND(AT$3&gt;=Inputs!$CM264,AT$3&lt;Inputs!$CN264),1,IF(AND(AT$3=Inputs!$CN264,AT$3=Inputs!$CO264),1,IF(OR(AND(AT$3=Inputs!$CN264+1,Inputs!$CN264=Inputs!$CO264),AND(AT$3=Inputs!$CN264+2,Inputs!$CN264=Inputs!$CO264)),0,IF(AT$3=Inputs!$CN264,0.8,IF(AT$3=Inputs!$CN264+1,0.6,IF(AT$3=Inputs!$CN264+2,0.4,IF(AT$3=Inputs!$CO264,0.2,IF(AND(AT$3&gt;=Inputs!$CL264,AT$3&lt;Inputs!$CM264),(AT$3-Inputs!$CL264+1)/(Inputs!$AI264+1),0)))))))))</f>
        <v>0</v>
      </c>
      <c r="AU266" s="27">
        <f>IF(AND(Inputs!$CO264=0,AU$3&gt;=Inputs!$CM264),1,IF(AND(AU$3&gt;=Inputs!$CM264,AU$3&lt;Inputs!$CN264),1,IF(AND(AU$3=Inputs!$CN264,AU$3=Inputs!$CO264),1,IF(OR(AND(AU$3=Inputs!$CN264+1,Inputs!$CN264=Inputs!$CO264),AND(AU$3=Inputs!$CN264+2,Inputs!$CN264=Inputs!$CO264)),0,IF(AU$3=Inputs!$CN264,0.8,IF(AU$3=Inputs!$CN264+1,0.6,IF(AU$3=Inputs!$CN264+2,0.4,IF(AU$3=Inputs!$CO264,0.2,IF(AND(AU$3&gt;=Inputs!$CL264,AU$3&lt;Inputs!$CM264),(AU$3-Inputs!$CL264+1)/(Inputs!$AI264+1),0)))))))))</f>
        <v>0</v>
      </c>
      <c r="AV266" s="27">
        <f>IF(AND(Inputs!$CO264=0,AV$3&gt;=Inputs!$CM264),1,IF(AND(AV$3&gt;=Inputs!$CM264,AV$3&lt;Inputs!$CN264),1,IF(AND(AV$3=Inputs!$CN264,AV$3=Inputs!$CO264),1,IF(OR(AND(AV$3=Inputs!$CN264+1,Inputs!$CN264=Inputs!$CO264),AND(AV$3=Inputs!$CN264+2,Inputs!$CN264=Inputs!$CO264)),0,IF(AV$3=Inputs!$CN264,0.8,IF(AV$3=Inputs!$CN264+1,0.6,IF(AV$3=Inputs!$CN264+2,0.4,IF(AV$3=Inputs!$CO264,0.2,IF(AND(AV$3&gt;=Inputs!$CL264,AV$3&lt;Inputs!$CM264),(AV$3-Inputs!$CL264+1)/(Inputs!$AI264+1),0)))))))))</f>
        <v>0</v>
      </c>
      <c r="AW266" s="27">
        <f>IF(AND(Inputs!$CO264=0,AW$3&gt;=Inputs!$CM264),1,IF(AND(AW$3&gt;=Inputs!$CM264,AW$3&lt;Inputs!$CN264),1,IF(AND(AW$3=Inputs!$CN264,AW$3=Inputs!$CO264),1,IF(OR(AND(AW$3=Inputs!$CN264+1,Inputs!$CN264=Inputs!$CO264),AND(AW$3=Inputs!$CN264+2,Inputs!$CN264=Inputs!$CO264)),0,IF(AW$3=Inputs!$CN264,0.8,IF(AW$3=Inputs!$CN264+1,0.6,IF(AW$3=Inputs!$CN264+2,0.4,IF(AW$3=Inputs!$CO264,0.2,IF(AND(AW$3&gt;=Inputs!$CL264,AW$3&lt;Inputs!$CM264),(AW$3-Inputs!$CL264+1)/(Inputs!$AI264+1),0)))))))))</f>
        <v>0</v>
      </c>
      <c r="AX266" s="27">
        <f>IF(AND(Inputs!$CO264=0,AX$3&gt;=Inputs!$CM264),1,IF(AND(AX$3&gt;=Inputs!$CM264,AX$3&lt;Inputs!$CN264),1,IF(AND(AX$3=Inputs!$CN264,AX$3=Inputs!$CO264),1,IF(OR(AND(AX$3=Inputs!$CN264+1,Inputs!$CN264=Inputs!$CO264),AND(AX$3=Inputs!$CN264+2,Inputs!$CN264=Inputs!$CO264)),0,IF(AX$3=Inputs!$CN264,0.8,IF(AX$3=Inputs!$CN264+1,0.6,IF(AX$3=Inputs!$CN264+2,0.4,IF(AX$3=Inputs!$CO264,0.2,IF(AND(AX$3&gt;=Inputs!$CL264,AX$3&lt;Inputs!$CM264),(AX$3-Inputs!$CL264+1)/(Inputs!$AI264+1),0)))))))))</f>
        <v>0</v>
      </c>
      <c r="AY266" s="27">
        <f>IF(AND(Inputs!$CO264=0,AY$3&gt;=Inputs!$CM264),1,IF(AND(AY$3&gt;=Inputs!$CM264,AY$3&lt;Inputs!$CN264),1,IF(AND(AY$3=Inputs!$CN264,AY$3=Inputs!$CO264),1,IF(OR(AND(AY$3=Inputs!$CN264+1,Inputs!$CN264=Inputs!$CO264),AND(AY$3=Inputs!$CN264+2,Inputs!$CN264=Inputs!$CO264)),0,IF(AY$3=Inputs!$CN264,0.8,IF(AY$3=Inputs!$CN264+1,0.6,IF(AY$3=Inputs!$CN264+2,0.4,IF(AY$3=Inputs!$CO264,0.2,IF(AND(AY$3&gt;=Inputs!$CL264,AY$3&lt;Inputs!$CM264),(AY$3-Inputs!$CL264+1)/(Inputs!$AI264+1),0)))))))))</f>
        <v>0</v>
      </c>
      <c r="AZ266" s="27">
        <f>IF(AND(Inputs!$CO264=0,AZ$3&gt;=Inputs!$CM264),1,IF(AND(AZ$3&gt;=Inputs!$CM264,AZ$3&lt;Inputs!$CN264),1,IF(AND(AZ$3=Inputs!$CN264,AZ$3=Inputs!$CO264),1,IF(OR(AND(AZ$3=Inputs!$CN264+1,Inputs!$CN264=Inputs!$CO264),AND(AZ$3=Inputs!$CN264+2,Inputs!$CN264=Inputs!$CO264)),0,IF(AZ$3=Inputs!$CN264,0.8,IF(AZ$3=Inputs!$CN264+1,0.6,IF(AZ$3=Inputs!$CN264+2,0.4,IF(AZ$3=Inputs!$CO264,0.2,IF(AND(AZ$3&gt;=Inputs!$CL264,AZ$3&lt;Inputs!$CM264),(AZ$3-Inputs!$CL264+1)/(Inputs!$AI264+1),0)))))))))</f>
        <v>0</v>
      </c>
      <c r="BA266" s="27">
        <f>IF(AND(Inputs!$CO264=0,BA$3&gt;=Inputs!$CM264),1,IF(AND(BA$3&gt;=Inputs!$CM264,BA$3&lt;Inputs!$CN264),1,IF(AND(BA$3=Inputs!$CN264,BA$3=Inputs!$CO264),1,IF(OR(AND(BA$3=Inputs!$CN264+1,Inputs!$CN264=Inputs!$CO264),AND(BA$3=Inputs!$CN264+2,Inputs!$CN264=Inputs!$CO264)),0,IF(BA$3=Inputs!$CN264,0.8,IF(BA$3=Inputs!$CN264+1,0.6,IF(BA$3=Inputs!$CN264+2,0.4,IF(BA$3=Inputs!$CO264,0.2,IF(AND(BA$3&gt;=Inputs!$CL264,BA$3&lt;Inputs!$CM264),(BA$3-Inputs!$CL264+1)/(Inputs!$AI264+1),0)))))))))</f>
        <v>0</v>
      </c>
      <c r="BB266" s="27">
        <f>IF(AND(Inputs!$CO264=0,BB$3&gt;=Inputs!$CM264),1,IF(AND(BB$3&gt;=Inputs!$CM264,BB$3&lt;Inputs!$CN264),1,IF(AND(BB$3=Inputs!$CN264,BB$3=Inputs!$CO264),1,IF(OR(AND(BB$3=Inputs!$CN264+1,Inputs!$CN264=Inputs!$CO264),AND(BB$3=Inputs!$CN264+2,Inputs!$CN264=Inputs!$CO264)),0,IF(BB$3=Inputs!$CN264,0.8,IF(BB$3=Inputs!$CN264+1,0.6,IF(BB$3=Inputs!$CN264+2,0.4,IF(BB$3=Inputs!$CO264,0.2,IF(AND(BB$3&gt;=Inputs!$CL264,BB$3&lt;Inputs!$CM264),(BB$3-Inputs!$CL264+1)/(Inputs!$AI264+1),0)))))))))</f>
        <v>0</v>
      </c>
      <c r="BC266" s="27">
        <f>IF(AND(Inputs!$CO264=0,BC$3&gt;=Inputs!$CM264),1,IF(AND(BC$3&gt;=Inputs!$CM264,BC$3&lt;Inputs!$CN264),1,IF(AND(BC$3=Inputs!$CN264,BC$3=Inputs!$CO264),1,IF(OR(AND(BC$3=Inputs!$CN264+1,Inputs!$CN264=Inputs!$CO264),AND(BC$3=Inputs!$CN264+2,Inputs!$CN264=Inputs!$CO264)),0,IF(BC$3=Inputs!$CN264,0.8,IF(BC$3=Inputs!$CN264+1,0.6,IF(BC$3=Inputs!$CN264+2,0.4,IF(BC$3=Inputs!$CO264,0.2,IF(AND(BC$3&gt;=Inputs!$CL264,BC$3&lt;Inputs!$CM264),(BC$3-Inputs!$CL264+1)/(Inputs!$AI264+1),0)))))))))</f>
        <v>0</v>
      </c>
      <c r="BD266" s="27">
        <f>IF(AND(Inputs!$CO264=0,BD$3&gt;=Inputs!$CM264),1,IF(AND(BD$3&gt;=Inputs!$CM264,BD$3&lt;Inputs!$CN264),1,IF(AND(BD$3=Inputs!$CN264,BD$3=Inputs!$CO264),1,IF(OR(AND(BD$3=Inputs!$CN264+1,Inputs!$CN264=Inputs!$CO264),AND(BD$3=Inputs!$CN264+2,Inputs!$CN264=Inputs!$CO264)),0,IF(BD$3=Inputs!$CN264,0.8,IF(BD$3=Inputs!$CN264+1,0.6,IF(BD$3=Inputs!$CN264+2,0.4,IF(BD$3=Inputs!$CO264,0.2,IF(AND(BD$3&gt;=Inputs!$CL264,BD$3&lt;Inputs!$CM264),(BD$3-Inputs!$CL264+1)/(Inputs!$AI264+1),0)))))))))</f>
        <v>0</v>
      </c>
      <c r="BE266" s="27">
        <f>IF(AND(Inputs!$CO264=0,BE$3&gt;=Inputs!$CM264),1,IF(AND(BE$3&gt;=Inputs!$CM264,BE$3&lt;Inputs!$CN264),1,IF(AND(BE$3=Inputs!$CN264,BE$3=Inputs!$CO264),1,IF(OR(AND(BE$3=Inputs!$CN264+1,Inputs!$CN264=Inputs!$CO264),AND(BE$3=Inputs!$CN264+2,Inputs!$CN264=Inputs!$CO264)),0,IF(BE$3=Inputs!$CN264,0.8,IF(BE$3=Inputs!$CN264+1,0.6,IF(BE$3=Inputs!$CN264+2,0.4,IF(BE$3=Inputs!$CO264,0.2,IF(AND(BE$3&gt;=Inputs!$CL264,BE$3&lt;Inputs!$CM264),(BE$3-Inputs!$CL264+1)/(Inputs!$AI264+1),0)))))))))</f>
        <v>0</v>
      </c>
      <c r="BF266" s="27">
        <f>IF(AND(Inputs!$CO264=0,BF$3&gt;=Inputs!$CM264),1,IF(AND(BF$3&gt;=Inputs!$CM264,BF$3&lt;Inputs!$CN264),1,IF(AND(BF$3=Inputs!$CN264,BF$3=Inputs!$CO264),1,IF(OR(AND(BF$3=Inputs!$CN264+1,Inputs!$CN264=Inputs!$CO264),AND(BF$3=Inputs!$CN264+2,Inputs!$CN264=Inputs!$CO264)),0,IF(BF$3=Inputs!$CN264,0.8,IF(BF$3=Inputs!$CN264+1,0.6,IF(BF$3=Inputs!$CN264+2,0.4,IF(BF$3=Inputs!$CO264,0.2,IF(AND(BF$3&gt;=Inputs!$CL264,BF$3&lt;Inputs!$CM264),(BF$3-Inputs!$CL264+1)/(Inputs!$AI264+1),0)))))))))</f>
        <v>0</v>
      </c>
      <c r="BG266" s="27">
        <f>IF(AND(Inputs!$CO264=0,BG$3&gt;=Inputs!$CM264),1,IF(AND(BG$3&gt;=Inputs!$CM264,BG$3&lt;Inputs!$CN264),1,IF(AND(BG$3=Inputs!$CN264,BG$3=Inputs!$CO264),1,IF(OR(AND(BG$3=Inputs!$CN264+1,Inputs!$CN264=Inputs!$CO264),AND(BG$3=Inputs!$CN264+2,Inputs!$CN264=Inputs!$CO264)),0,IF(BG$3=Inputs!$CN264,0.8,IF(BG$3=Inputs!$CN264+1,0.6,IF(BG$3=Inputs!$CN264+2,0.4,IF(BG$3=Inputs!$CO264,0.2,IF(AND(BG$3&gt;=Inputs!$CL264,BG$3&lt;Inputs!$CM264),(BG$3-Inputs!$CL264+1)/(Inputs!$AI264+1),0)))))))))</f>
        <v>0</v>
      </c>
      <c r="BH266" s="27">
        <f>IF(AND(Inputs!$CO264=0,BH$3&gt;=Inputs!$CM264),1,IF(AND(BH$3&gt;=Inputs!$CM264,BH$3&lt;Inputs!$CN264),1,IF(AND(BH$3=Inputs!$CN264,BH$3=Inputs!$CO264),1,IF(OR(AND(BH$3=Inputs!$CN264+1,Inputs!$CN264=Inputs!$CO264),AND(BH$3=Inputs!$CN264+2,Inputs!$CN264=Inputs!$CO264)),0,IF(BH$3=Inputs!$CN264,0.8,IF(BH$3=Inputs!$CN264+1,0.6,IF(BH$3=Inputs!$CN264+2,0.4,IF(BH$3=Inputs!$CO264,0.2,IF(AND(BH$3&gt;=Inputs!$CL264,BH$3&lt;Inputs!$CM264),(BH$3-Inputs!$CL264+1)/(Inputs!$AI264+1),0)))))))))</f>
        <v>0</v>
      </c>
      <c r="BI266" s="27">
        <f>IF(AND(Inputs!$CO264=0,BI$3&gt;=Inputs!$CM264),1,IF(AND(BI$3&gt;=Inputs!$CM264,BI$3&lt;Inputs!$CN264),1,IF(AND(BI$3=Inputs!$CN264,BI$3=Inputs!$CO264),1,IF(OR(AND(BI$3=Inputs!$CN264+1,Inputs!$CN264=Inputs!$CO264),AND(BI$3=Inputs!$CN264+2,Inputs!$CN264=Inputs!$CO264)),0,IF(BI$3=Inputs!$CN264,0.8,IF(BI$3=Inputs!$CN264+1,0.6,IF(BI$3=Inputs!$CN264+2,0.4,IF(BI$3=Inputs!$CO264,0.2,IF(AND(BI$3&gt;=Inputs!$CL264,BI$3&lt;Inputs!$CM264),(BI$3-Inputs!$CL264+1)/(Inputs!$AI264+1),0)))))))))</f>
        <v>0</v>
      </c>
      <c r="BJ266" s="27">
        <f>IF(AND(Inputs!$CO264=0,BJ$3&gt;=Inputs!$CM264),1,IF(AND(BJ$3&gt;=Inputs!$CM264,BJ$3&lt;Inputs!$CN264),1,IF(AND(BJ$3=Inputs!$CN264,BJ$3=Inputs!$CO264),1,IF(OR(AND(BJ$3=Inputs!$CN264+1,Inputs!$CN264=Inputs!$CO264),AND(BJ$3=Inputs!$CN264+2,Inputs!$CN264=Inputs!$CO264)),0,IF(BJ$3=Inputs!$CN264,0.8,IF(BJ$3=Inputs!$CN264+1,0.6,IF(BJ$3=Inputs!$CN264+2,0.4,IF(BJ$3=Inputs!$CO264,0.2,IF(AND(BJ$3&gt;=Inputs!$CL264,BJ$3&lt;Inputs!$CM264),(BJ$3-Inputs!$CL264+1)/(Inputs!$AI264+1),0)))))))))</f>
        <v>0</v>
      </c>
      <c r="BK266" s="27">
        <f>IF(AND(Inputs!$CO264=0,BK$3&gt;=Inputs!$CM264),1,IF(AND(BK$3&gt;=Inputs!$CM264,BK$3&lt;Inputs!$CN264),1,IF(AND(BK$3=Inputs!$CN264,BK$3=Inputs!$CO264),1,IF(OR(AND(BK$3=Inputs!$CN264+1,Inputs!$CN264=Inputs!$CO264),AND(BK$3=Inputs!$CN264+2,Inputs!$CN264=Inputs!$CO264)),0,IF(BK$3=Inputs!$CN264,0.8,IF(BK$3=Inputs!$CN264+1,0.6,IF(BK$3=Inputs!$CN264+2,0.4,IF(BK$3=Inputs!$CO264,0.2,IF(AND(BK$3&gt;=Inputs!$CL264,BK$3&lt;Inputs!$CM264),(BK$3-Inputs!$CL264+1)/(Inputs!$AI264+1),0)))))))))</f>
        <v>0</v>
      </c>
      <c r="BL266" s="27">
        <f>IF(AND(Inputs!$CO264=0,BL$3&gt;=Inputs!$CM264),1,IF(AND(BL$3&gt;=Inputs!$CM264,BL$3&lt;Inputs!$CN264),1,IF(AND(BL$3=Inputs!$CN264,BL$3=Inputs!$CO264),1,IF(OR(AND(BL$3=Inputs!$CN264+1,Inputs!$CN264=Inputs!$CO264),AND(BL$3=Inputs!$CN264+2,Inputs!$CN264=Inputs!$CO264)),0,IF(BL$3=Inputs!$CN264,0.8,IF(BL$3=Inputs!$CN264+1,0.6,IF(BL$3=Inputs!$CN264+2,0.4,IF(BL$3=Inputs!$CO264,0.2,IF(AND(BL$3&gt;=Inputs!$CL264,BL$3&lt;Inputs!$CM264),(BL$3-Inputs!$CL264+1)/(Inputs!$AI264+1),0)))))))))</f>
        <v>0</v>
      </c>
      <c r="BM266" s="27">
        <f>IF(AND(Inputs!$CO264=0,BM$3&gt;=Inputs!$CM264),1,IF(AND(BM$3&gt;=Inputs!$CM264,BM$3&lt;Inputs!$CN264),1,IF(AND(BM$3=Inputs!$CN264,BM$3=Inputs!$CO264),1,IF(OR(AND(BM$3=Inputs!$CN264+1,Inputs!$CN264=Inputs!$CO264),AND(BM$3=Inputs!$CN264+2,Inputs!$CN264=Inputs!$CO264)),0,IF(BM$3=Inputs!$CN264,0.8,IF(BM$3=Inputs!$CN264+1,0.6,IF(BM$3=Inputs!$CN264+2,0.4,IF(BM$3=Inputs!$CO264,0.2,IF(AND(BM$3&gt;=Inputs!$CL264,BM$3&lt;Inputs!$CM264),(BM$3-Inputs!$CL264+1)/(Inputs!$AI264+1),0)))))))))</f>
        <v>0</v>
      </c>
    </row>
    <row r="267" spans="1:65">
      <c r="A267" s="7" t="str">
        <f>IF(Inputs!A265="","",Inputs!A265)</f>
        <v/>
      </c>
      <c r="B267" t="str">
        <f>IF(Inputs!B265="","",Inputs!B265)</f>
        <v/>
      </c>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c r="AA267" s="292"/>
      <c r="AB267" s="292"/>
      <c r="AC267" s="292"/>
      <c r="AD267" s="292"/>
      <c r="AE267" s="292"/>
      <c r="AF267" s="292"/>
      <c r="AG267" s="50">
        <f t="shared" si="9"/>
        <v>0</v>
      </c>
      <c r="AH267" s="42">
        <f t="shared" si="10"/>
        <v>0</v>
      </c>
      <c r="AJ267" s="27">
        <f>IF(AND(Inputs!$CO265=0,AJ$3&gt;=Inputs!$CM265),1,IF(AND(AJ$3&gt;=Inputs!$CM265,AJ$3&lt;Inputs!$CN265),1,IF(AND(AJ$3=Inputs!$CN265,AJ$3=Inputs!$CO265),1,IF(OR(AND(AJ$3=Inputs!$CN265+1,Inputs!$CN265=Inputs!$CO265),AND(AJ$3=Inputs!$CN265+2,Inputs!$CN265=Inputs!$CO265)),0,IF(AJ$3=Inputs!$CN265,0.8,IF(AJ$3=Inputs!$CN265+1,0.6,IF(AJ$3=Inputs!$CN265+2,0.4,IF(AJ$3=Inputs!$CO265,0.2,IF(AND(AJ$3&gt;=Inputs!$CL265,AJ$3&lt;Inputs!$CM265),(AJ$3-Inputs!$CL265+1)/(Inputs!$AI265+1),0)))))))))</f>
        <v>0</v>
      </c>
      <c r="AK267" s="27">
        <f>IF(AND(Inputs!$CO265=0,AK$3&gt;=Inputs!$CM265),1,IF(AND(AK$3&gt;=Inputs!$CM265,AK$3&lt;Inputs!$CN265),1,IF(AND(AK$3=Inputs!$CN265,AK$3=Inputs!$CO265),1,IF(OR(AND(AK$3=Inputs!$CN265+1,Inputs!$CN265=Inputs!$CO265),AND(AK$3=Inputs!$CN265+2,Inputs!$CN265=Inputs!$CO265)),0,IF(AK$3=Inputs!$CN265,0.8,IF(AK$3=Inputs!$CN265+1,0.6,IF(AK$3=Inputs!$CN265+2,0.4,IF(AK$3=Inputs!$CO265,0.2,IF(AND(AK$3&gt;=Inputs!$CL265,AK$3&lt;Inputs!$CM265),(AK$3-Inputs!$CL265+1)/(Inputs!$AI265+1),0)))))))))</f>
        <v>0</v>
      </c>
      <c r="AL267" s="27">
        <f>IF(AND(Inputs!$CO265=0,AL$3&gt;=Inputs!$CM265),1,IF(AND(AL$3&gt;=Inputs!$CM265,AL$3&lt;Inputs!$CN265),1,IF(AND(AL$3=Inputs!$CN265,AL$3=Inputs!$CO265),1,IF(OR(AND(AL$3=Inputs!$CN265+1,Inputs!$CN265=Inputs!$CO265),AND(AL$3=Inputs!$CN265+2,Inputs!$CN265=Inputs!$CO265)),0,IF(AL$3=Inputs!$CN265,0.8,IF(AL$3=Inputs!$CN265+1,0.6,IF(AL$3=Inputs!$CN265+2,0.4,IF(AL$3=Inputs!$CO265,0.2,IF(AND(AL$3&gt;=Inputs!$CL265,AL$3&lt;Inputs!$CM265),(AL$3-Inputs!$CL265+1)/(Inputs!$AI265+1),0)))))))))</f>
        <v>0</v>
      </c>
      <c r="AM267" s="27">
        <f>IF(AND(Inputs!$CO265=0,AM$3&gt;=Inputs!$CM265),1,IF(AND(AM$3&gt;=Inputs!$CM265,AM$3&lt;Inputs!$CN265),1,IF(AND(AM$3=Inputs!$CN265,AM$3=Inputs!$CO265),1,IF(OR(AND(AM$3=Inputs!$CN265+1,Inputs!$CN265=Inputs!$CO265),AND(AM$3=Inputs!$CN265+2,Inputs!$CN265=Inputs!$CO265)),0,IF(AM$3=Inputs!$CN265,0.8,IF(AM$3=Inputs!$CN265+1,0.6,IF(AM$3=Inputs!$CN265+2,0.4,IF(AM$3=Inputs!$CO265,0.2,IF(AND(AM$3&gt;=Inputs!$CL265,AM$3&lt;Inputs!$CM265),(AM$3-Inputs!$CL265+1)/(Inputs!$AI265+1),0)))))))))</f>
        <v>0</v>
      </c>
      <c r="AN267" s="27">
        <f>IF(AND(Inputs!$CO265=0,AN$3&gt;=Inputs!$CM265),1,IF(AND(AN$3&gt;=Inputs!$CM265,AN$3&lt;Inputs!$CN265),1,IF(AND(AN$3=Inputs!$CN265,AN$3=Inputs!$CO265),1,IF(OR(AND(AN$3=Inputs!$CN265+1,Inputs!$CN265=Inputs!$CO265),AND(AN$3=Inputs!$CN265+2,Inputs!$CN265=Inputs!$CO265)),0,IF(AN$3=Inputs!$CN265,0.8,IF(AN$3=Inputs!$CN265+1,0.6,IF(AN$3=Inputs!$CN265+2,0.4,IF(AN$3=Inputs!$CO265,0.2,IF(AND(AN$3&gt;=Inputs!$CL265,AN$3&lt;Inputs!$CM265),(AN$3-Inputs!$CL265+1)/(Inputs!$AI265+1),0)))))))))</f>
        <v>0</v>
      </c>
      <c r="AO267" s="27">
        <f>IF(AND(Inputs!$CO265=0,AO$3&gt;=Inputs!$CM265),1,IF(AND(AO$3&gt;=Inputs!$CM265,AO$3&lt;Inputs!$CN265),1,IF(AND(AO$3=Inputs!$CN265,AO$3=Inputs!$CO265),1,IF(OR(AND(AO$3=Inputs!$CN265+1,Inputs!$CN265=Inputs!$CO265),AND(AO$3=Inputs!$CN265+2,Inputs!$CN265=Inputs!$CO265)),0,IF(AO$3=Inputs!$CN265,0.8,IF(AO$3=Inputs!$CN265+1,0.6,IF(AO$3=Inputs!$CN265+2,0.4,IF(AO$3=Inputs!$CO265,0.2,IF(AND(AO$3&gt;=Inputs!$CL265,AO$3&lt;Inputs!$CM265),(AO$3-Inputs!$CL265+1)/(Inputs!$AI265+1),0)))))))))</f>
        <v>0</v>
      </c>
      <c r="AP267" s="27">
        <f>IF(AND(Inputs!$CO265=0,AP$3&gt;=Inputs!$CM265),1,IF(AND(AP$3&gt;=Inputs!$CM265,AP$3&lt;Inputs!$CN265),1,IF(AND(AP$3=Inputs!$CN265,AP$3=Inputs!$CO265),1,IF(OR(AND(AP$3=Inputs!$CN265+1,Inputs!$CN265=Inputs!$CO265),AND(AP$3=Inputs!$CN265+2,Inputs!$CN265=Inputs!$CO265)),0,IF(AP$3=Inputs!$CN265,0.8,IF(AP$3=Inputs!$CN265+1,0.6,IF(AP$3=Inputs!$CN265+2,0.4,IF(AP$3=Inputs!$CO265,0.2,IF(AND(AP$3&gt;=Inputs!$CL265,AP$3&lt;Inputs!$CM265),(AP$3-Inputs!$CL265+1)/(Inputs!$AI265+1),0)))))))))</f>
        <v>0</v>
      </c>
      <c r="AQ267" s="27">
        <f>IF(AND(Inputs!$CO265=0,AQ$3&gt;=Inputs!$CM265),1,IF(AND(AQ$3&gt;=Inputs!$CM265,AQ$3&lt;Inputs!$CN265),1,IF(AND(AQ$3=Inputs!$CN265,AQ$3=Inputs!$CO265),1,IF(OR(AND(AQ$3=Inputs!$CN265+1,Inputs!$CN265=Inputs!$CO265),AND(AQ$3=Inputs!$CN265+2,Inputs!$CN265=Inputs!$CO265)),0,IF(AQ$3=Inputs!$CN265,0.8,IF(AQ$3=Inputs!$CN265+1,0.6,IF(AQ$3=Inputs!$CN265+2,0.4,IF(AQ$3=Inputs!$CO265,0.2,IF(AND(AQ$3&gt;=Inputs!$CL265,AQ$3&lt;Inputs!$CM265),(AQ$3-Inputs!$CL265+1)/(Inputs!$AI265+1),0)))))))))</f>
        <v>0</v>
      </c>
      <c r="AR267" s="27">
        <f>IF(AND(Inputs!$CO265=0,AR$3&gt;=Inputs!$CM265),1,IF(AND(AR$3&gt;=Inputs!$CM265,AR$3&lt;Inputs!$CN265),1,IF(AND(AR$3=Inputs!$CN265,AR$3=Inputs!$CO265),1,IF(OR(AND(AR$3=Inputs!$CN265+1,Inputs!$CN265=Inputs!$CO265),AND(AR$3=Inputs!$CN265+2,Inputs!$CN265=Inputs!$CO265)),0,IF(AR$3=Inputs!$CN265,0.8,IF(AR$3=Inputs!$CN265+1,0.6,IF(AR$3=Inputs!$CN265+2,0.4,IF(AR$3=Inputs!$CO265,0.2,IF(AND(AR$3&gt;=Inputs!$CL265,AR$3&lt;Inputs!$CM265),(AR$3-Inputs!$CL265+1)/(Inputs!$AI265+1),0)))))))))</f>
        <v>0</v>
      </c>
      <c r="AS267" s="27">
        <f>IF(AND(Inputs!$CO265=0,AS$3&gt;=Inputs!$CM265),1,IF(AND(AS$3&gt;=Inputs!$CM265,AS$3&lt;Inputs!$CN265),1,IF(AND(AS$3=Inputs!$CN265,AS$3=Inputs!$CO265),1,IF(OR(AND(AS$3=Inputs!$CN265+1,Inputs!$CN265=Inputs!$CO265),AND(AS$3=Inputs!$CN265+2,Inputs!$CN265=Inputs!$CO265)),0,IF(AS$3=Inputs!$CN265,0.8,IF(AS$3=Inputs!$CN265+1,0.6,IF(AS$3=Inputs!$CN265+2,0.4,IF(AS$3=Inputs!$CO265,0.2,IF(AND(AS$3&gt;=Inputs!$CL265,AS$3&lt;Inputs!$CM265),(AS$3-Inputs!$CL265+1)/(Inputs!$AI265+1),0)))))))))</f>
        <v>0</v>
      </c>
      <c r="AT267" s="27">
        <f>IF(AND(Inputs!$CO265=0,AT$3&gt;=Inputs!$CM265),1,IF(AND(AT$3&gt;=Inputs!$CM265,AT$3&lt;Inputs!$CN265),1,IF(AND(AT$3=Inputs!$CN265,AT$3=Inputs!$CO265),1,IF(OR(AND(AT$3=Inputs!$CN265+1,Inputs!$CN265=Inputs!$CO265),AND(AT$3=Inputs!$CN265+2,Inputs!$CN265=Inputs!$CO265)),0,IF(AT$3=Inputs!$CN265,0.8,IF(AT$3=Inputs!$CN265+1,0.6,IF(AT$3=Inputs!$CN265+2,0.4,IF(AT$3=Inputs!$CO265,0.2,IF(AND(AT$3&gt;=Inputs!$CL265,AT$3&lt;Inputs!$CM265),(AT$3-Inputs!$CL265+1)/(Inputs!$AI265+1),0)))))))))</f>
        <v>0</v>
      </c>
      <c r="AU267" s="27">
        <f>IF(AND(Inputs!$CO265=0,AU$3&gt;=Inputs!$CM265),1,IF(AND(AU$3&gt;=Inputs!$CM265,AU$3&lt;Inputs!$CN265),1,IF(AND(AU$3=Inputs!$CN265,AU$3=Inputs!$CO265),1,IF(OR(AND(AU$3=Inputs!$CN265+1,Inputs!$CN265=Inputs!$CO265),AND(AU$3=Inputs!$CN265+2,Inputs!$CN265=Inputs!$CO265)),0,IF(AU$3=Inputs!$CN265,0.8,IF(AU$3=Inputs!$CN265+1,0.6,IF(AU$3=Inputs!$CN265+2,0.4,IF(AU$3=Inputs!$CO265,0.2,IF(AND(AU$3&gt;=Inputs!$CL265,AU$3&lt;Inputs!$CM265),(AU$3-Inputs!$CL265+1)/(Inputs!$AI265+1),0)))))))))</f>
        <v>0</v>
      </c>
      <c r="AV267" s="27">
        <f>IF(AND(Inputs!$CO265=0,AV$3&gt;=Inputs!$CM265),1,IF(AND(AV$3&gt;=Inputs!$CM265,AV$3&lt;Inputs!$CN265),1,IF(AND(AV$3=Inputs!$CN265,AV$3=Inputs!$CO265),1,IF(OR(AND(AV$3=Inputs!$CN265+1,Inputs!$CN265=Inputs!$CO265),AND(AV$3=Inputs!$CN265+2,Inputs!$CN265=Inputs!$CO265)),0,IF(AV$3=Inputs!$CN265,0.8,IF(AV$3=Inputs!$CN265+1,0.6,IF(AV$3=Inputs!$CN265+2,0.4,IF(AV$3=Inputs!$CO265,0.2,IF(AND(AV$3&gt;=Inputs!$CL265,AV$3&lt;Inputs!$CM265),(AV$3-Inputs!$CL265+1)/(Inputs!$AI265+1),0)))))))))</f>
        <v>0</v>
      </c>
      <c r="AW267" s="27">
        <f>IF(AND(Inputs!$CO265=0,AW$3&gt;=Inputs!$CM265),1,IF(AND(AW$3&gt;=Inputs!$CM265,AW$3&lt;Inputs!$CN265),1,IF(AND(AW$3=Inputs!$CN265,AW$3=Inputs!$CO265),1,IF(OR(AND(AW$3=Inputs!$CN265+1,Inputs!$CN265=Inputs!$CO265),AND(AW$3=Inputs!$CN265+2,Inputs!$CN265=Inputs!$CO265)),0,IF(AW$3=Inputs!$CN265,0.8,IF(AW$3=Inputs!$CN265+1,0.6,IF(AW$3=Inputs!$CN265+2,0.4,IF(AW$3=Inputs!$CO265,0.2,IF(AND(AW$3&gt;=Inputs!$CL265,AW$3&lt;Inputs!$CM265),(AW$3-Inputs!$CL265+1)/(Inputs!$AI265+1),0)))))))))</f>
        <v>0</v>
      </c>
      <c r="AX267" s="27">
        <f>IF(AND(Inputs!$CO265=0,AX$3&gt;=Inputs!$CM265),1,IF(AND(AX$3&gt;=Inputs!$CM265,AX$3&lt;Inputs!$CN265),1,IF(AND(AX$3=Inputs!$CN265,AX$3=Inputs!$CO265),1,IF(OR(AND(AX$3=Inputs!$CN265+1,Inputs!$CN265=Inputs!$CO265),AND(AX$3=Inputs!$CN265+2,Inputs!$CN265=Inputs!$CO265)),0,IF(AX$3=Inputs!$CN265,0.8,IF(AX$3=Inputs!$CN265+1,0.6,IF(AX$3=Inputs!$CN265+2,0.4,IF(AX$3=Inputs!$CO265,0.2,IF(AND(AX$3&gt;=Inputs!$CL265,AX$3&lt;Inputs!$CM265),(AX$3-Inputs!$CL265+1)/(Inputs!$AI265+1),0)))))))))</f>
        <v>0</v>
      </c>
      <c r="AY267" s="27">
        <f>IF(AND(Inputs!$CO265=0,AY$3&gt;=Inputs!$CM265),1,IF(AND(AY$3&gt;=Inputs!$CM265,AY$3&lt;Inputs!$CN265),1,IF(AND(AY$3=Inputs!$CN265,AY$3=Inputs!$CO265),1,IF(OR(AND(AY$3=Inputs!$CN265+1,Inputs!$CN265=Inputs!$CO265),AND(AY$3=Inputs!$CN265+2,Inputs!$CN265=Inputs!$CO265)),0,IF(AY$3=Inputs!$CN265,0.8,IF(AY$3=Inputs!$CN265+1,0.6,IF(AY$3=Inputs!$CN265+2,0.4,IF(AY$3=Inputs!$CO265,0.2,IF(AND(AY$3&gt;=Inputs!$CL265,AY$3&lt;Inputs!$CM265),(AY$3-Inputs!$CL265+1)/(Inputs!$AI265+1),0)))))))))</f>
        <v>0</v>
      </c>
      <c r="AZ267" s="27">
        <f>IF(AND(Inputs!$CO265=0,AZ$3&gt;=Inputs!$CM265),1,IF(AND(AZ$3&gt;=Inputs!$CM265,AZ$3&lt;Inputs!$CN265),1,IF(AND(AZ$3=Inputs!$CN265,AZ$3=Inputs!$CO265),1,IF(OR(AND(AZ$3=Inputs!$CN265+1,Inputs!$CN265=Inputs!$CO265),AND(AZ$3=Inputs!$CN265+2,Inputs!$CN265=Inputs!$CO265)),0,IF(AZ$3=Inputs!$CN265,0.8,IF(AZ$3=Inputs!$CN265+1,0.6,IF(AZ$3=Inputs!$CN265+2,0.4,IF(AZ$3=Inputs!$CO265,0.2,IF(AND(AZ$3&gt;=Inputs!$CL265,AZ$3&lt;Inputs!$CM265),(AZ$3-Inputs!$CL265+1)/(Inputs!$AI265+1),0)))))))))</f>
        <v>0</v>
      </c>
      <c r="BA267" s="27">
        <f>IF(AND(Inputs!$CO265=0,BA$3&gt;=Inputs!$CM265),1,IF(AND(BA$3&gt;=Inputs!$CM265,BA$3&lt;Inputs!$CN265),1,IF(AND(BA$3=Inputs!$CN265,BA$3=Inputs!$CO265),1,IF(OR(AND(BA$3=Inputs!$CN265+1,Inputs!$CN265=Inputs!$CO265),AND(BA$3=Inputs!$CN265+2,Inputs!$CN265=Inputs!$CO265)),0,IF(BA$3=Inputs!$CN265,0.8,IF(BA$3=Inputs!$CN265+1,0.6,IF(BA$3=Inputs!$CN265+2,0.4,IF(BA$3=Inputs!$CO265,0.2,IF(AND(BA$3&gt;=Inputs!$CL265,BA$3&lt;Inputs!$CM265),(BA$3-Inputs!$CL265+1)/(Inputs!$AI265+1),0)))))))))</f>
        <v>0</v>
      </c>
      <c r="BB267" s="27">
        <f>IF(AND(Inputs!$CO265=0,BB$3&gt;=Inputs!$CM265),1,IF(AND(BB$3&gt;=Inputs!$CM265,BB$3&lt;Inputs!$CN265),1,IF(AND(BB$3=Inputs!$CN265,BB$3=Inputs!$CO265),1,IF(OR(AND(BB$3=Inputs!$CN265+1,Inputs!$CN265=Inputs!$CO265),AND(BB$3=Inputs!$CN265+2,Inputs!$CN265=Inputs!$CO265)),0,IF(BB$3=Inputs!$CN265,0.8,IF(BB$3=Inputs!$CN265+1,0.6,IF(BB$3=Inputs!$CN265+2,0.4,IF(BB$3=Inputs!$CO265,0.2,IF(AND(BB$3&gt;=Inputs!$CL265,BB$3&lt;Inputs!$CM265),(BB$3-Inputs!$CL265+1)/(Inputs!$AI265+1),0)))))))))</f>
        <v>0</v>
      </c>
      <c r="BC267" s="27">
        <f>IF(AND(Inputs!$CO265=0,BC$3&gt;=Inputs!$CM265),1,IF(AND(BC$3&gt;=Inputs!$CM265,BC$3&lt;Inputs!$CN265),1,IF(AND(BC$3=Inputs!$CN265,BC$3=Inputs!$CO265),1,IF(OR(AND(BC$3=Inputs!$CN265+1,Inputs!$CN265=Inputs!$CO265),AND(BC$3=Inputs!$CN265+2,Inputs!$CN265=Inputs!$CO265)),0,IF(BC$3=Inputs!$CN265,0.8,IF(BC$3=Inputs!$CN265+1,0.6,IF(BC$3=Inputs!$CN265+2,0.4,IF(BC$3=Inputs!$CO265,0.2,IF(AND(BC$3&gt;=Inputs!$CL265,BC$3&lt;Inputs!$CM265),(BC$3-Inputs!$CL265+1)/(Inputs!$AI265+1),0)))))))))</f>
        <v>0</v>
      </c>
      <c r="BD267" s="27">
        <f>IF(AND(Inputs!$CO265=0,BD$3&gt;=Inputs!$CM265),1,IF(AND(BD$3&gt;=Inputs!$CM265,BD$3&lt;Inputs!$CN265),1,IF(AND(BD$3=Inputs!$CN265,BD$3=Inputs!$CO265),1,IF(OR(AND(BD$3=Inputs!$CN265+1,Inputs!$CN265=Inputs!$CO265),AND(BD$3=Inputs!$CN265+2,Inputs!$CN265=Inputs!$CO265)),0,IF(BD$3=Inputs!$CN265,0.8,IF(BD$3=Inputs!$CN265+1,0.6,IF(BD$3=Inputs!$CN265+2,0.4,IF(BD$3=Inputs!$CO265,0.2,IF(AND(BD$3&gt;=Inputs!$CL265,BD$3&lt;Inputs!$CM265),(BD$3-Inputs!$CL265+1)/(Inputs!$AI265+1),0)))))))))</f>
        <v>0</v>
      </c>
      <c r="BE267" s="27">
        <f>IF(AND(Inputs!$CO265=0,BE$3&gt;=Inputs!$CM265),1,IF(AND(BE$3&gt;=Inputs!$CM265,BE$3&lt;Inputs!$CN265),1,IF(AND(BE$3=Inputs!$CN265,BE$3=Inputs!$CO265),1,IF(OR(AND(BE$3=Inputs!$CN265+1,Inputs!$CN265=Inputs!$CO265),AND(BE$3=Inputs!$CN265+2,Inputs!$CN265=Inputs!$CO265)),0,IF(BE$3=Inputs!$CN265,0.8,IF(BE$3=Inputs!$CN265+1,0.6,IF(BE$3=Inputs!$CN265+2,0.4,IF(BE$3=Inputs!$CO265,0.2,IF(AND(BE$3&gt;=Inputs!$CL265,BE$3&lt;Inputs!$CM265),(BE$3-Inputs!$CL265+1)/(Inputs!$AI265+1),0)))))))))</f>
        <v>0</v>
      </c>
      <c r="BF267" s="27">
        <f>IF(AND(Inputs!$CO265=0,BF$3&gt;=Inputs!$CM265),1,IF(AND(BF$3&gt;=Inputs!$CM265,BF$3&lt;Inputs!$CN265),1,IF(AND(BF$3=Inputs!$CN265,BF$3=Inputs!$CO265),1,IF(OR(AND(BF$3=Inputs!$CN265+1,Inputs!$CN265=Inputs!$CO265),AND(BF$3=Inputs!$CN265+2,Inputs!$CN265=Inputs!$CO265)),0,IF(BF$3=Inputs!$CN265,0.8,IF(BF$3=Inputs!$CN265+1,0.6,IF(BF$3=Inputs!$CN265+2,0.4,IF(BF$3=Inputs!$CO265,0.2,IF(AND(BF$3&gt;=Inputs!$CL265,BF$3&lt;Inputs!$CM265),(BF$3-Inputs!$CL265+1)/(Inputs!$AI265+1),0)))))))))</f>
        <v>0</v>
      </c>
      <c r="BG267" s="27">
        <f>IF(AND(Inputs!$CO265=0,BG$3&gt;=Inputs!$CM265),1,IF(AND(BG$3&gt;=Inputs!$CM265,BG$3&lt;Inputs!$CN265),1,IF(AND(BG$3=Inputs!$CN265,BG$3=Inputs!$CO265),1,IF(OR(AND(BG$3=Inputs!$CN265+1,Inputs!$CN265=Inputs!$CO265),AND(BG$3=Inputs!$CN265+2,Inputs!$CN265=Inputs!$CO265)),0,IF(BG$3=Inputs!$CN265,0.8,IF(BG$3=Inputs!$CN265+1,0.6,IF(BG$3=Inputs!$CN265+2,0.4,IF(BG$3=Inputs!$CO265,0.2,IF(AND(BG$3&gt;=Inputs!$CL265,BG$3&lt;Inputs!$CM265),(BG$3-Inputs!$CL265+1)/(Inputs!$AI265+1),0)))))))))</f>
        <v>0</v>
      </c>
      <c r="BH267" s="27">
        <f>IF(AND(Inputs!$CO265=0,BH$3&gt;=Inputs!$CM265),1,IF(AND(BH$3&gt;=Inputs!$CM265,BH$3&lt;Inputs!$CN265),1,IF(AND(BH$3=Inputs!$CN265,BH$3=Inputs!$CO265),1,IF(OR(AND(BH$3=Inputs!$CN265+1,Inputs!$CN265=Inputs!$CO265),AND(BH$3=Inputs!$CN265+2,Inputs!$CN265=Inputs!$CO265)),0,IF(BH$3=Inputs!$CN265,0.8,IF(BH$3=Inputs!$CN265+1,0.6,IF(BH$3=Inputs!$CN265+2,0.4,IF(BH$3=Inputs!$CO265,0.2,IF(AND(BH$3&gt;=Inputs!$CL265,BH$3&lt;Inputs!$CM265),(BH$3-Inputs!$CL265+1)/(Inputs!$AI265+1),0)))))))))</f>
        <v>0</v>
      </c>
      <c r="BI267" s="27">
        <f>IF(AND(Inputs!$CO265=0,BI$3&gt;=Inputs!$CM265),1,IF(AND(BI$3&gt;=Inputs!$CM265,BI$3&lt;Inputs!$CN265),1,IF(AND(BI$3=Inputs!$CN265,BI$3=Inputs!$CO265),1,IF(OR(AND(BI$3=Inputs!$CN265+1,Inputs!$CN265=Inputs!$CO265),AND(BI$3=Inputs!$CN265+2,Inputs!$CN265=Inputs!$CO265)),0,IF(BI$3=Inputs!$CN265,0.8,IF(BI$3=Inputs!$CN265+1,0.6,IF(BI$3=Inputs!$CN265+2,0.4,IF(BI$3=Inputs!$CO265,0.2,IF(AND(BI$3&gt;=Inputs!$CL265,BI$3&lt;Inputs!$CM265),(BI$3-Inputs!$CL265+1)/(Inputs!$AI265+1),0)))))))))</f>
        <v>0</v>
      </c>
      <c r="BJ267" s="27">
        <f>IF(AND(Inputs!$CO265=0,BJ$3&gt;=Inputs!$CM265),1,IF(AND(BJ$3&gt;=Inputs!$CM265,BJ$3&lt;Inputs!$CN265),1,IF(AND(BJ$3=Inputs!$CN265,BJ$3=Inputs!$CO265),1,IF(OR(AND(BJ$3=Inputs!$CN265+1,Inputs!$CN265=Inputs!$CO265),AND(BJ$3=Inputs!$CN265+2,Inputs!$CN265=Inputs!$CO265)),0,IF(BJ$3=Inputs!$CN265,0.8,IF(BJ$3=Inputs!$CN265+1,0.6,IF(BJ$3=Inputs!$CN265+2,0.4,IF(BJ$3=Inputs!$CO265,0.2,IF(AND(BJ$3&gt;=Inputs!$CL265,BJ$3&lt;Inputs!$CM265),(BJ$3-Inputs!$CL265+1)/(Inputs!$AI265+1),0)))))))))</f>
        <v>0</v>
      </c>
      <c r="BK267" s="27">
        <f>IF(AND(Inputs!$CO265=0,BK$3&gt;=Inputs!$CM265),1,IF(AND(BK$3&gt;=Inputs!$CM265,BK$3&lt;Inputs!$CN265),1,IF(AND(BK$3=Inputs!$CN265,BK$3=Inputs!$CO265),1,IF(OR(AND(BK$3=Inputs!$CN265+1,Inputs!$CN265=Inputs!$CO265),AND(BK$3=Inputs!$CN265+2,Inputs!$CN265=Inputs!$CO265)),0,IF(BK$3=Inputs!$CN265,0.8,IF(BK$3=Inputs!$CN265+1,0.6,IF(BK$3=Inputs!$CN265+2,0.4,IF(BK$3=Inputs!$CO265,0.2,IF(AND(BK$3&gt;=Inputs!$CL265,BK$3&lt;Inputs!$CM265),(BK$3-Inputs!$CL265+1)/(Inputs!$AI265+1),0)))))))))</f>
        <v>0</v>
      </c>
      <c r="BL267" s="27">
        <f>IF(AND(Inputs!$CO265=0,BL$3&gt;=Inputs!$CM265),1,IF(AND(BL$3&gt;=Inputs!$CM265,BL$3&lt;Inputs!$CN265),1,IF(AND(BL$3=Inputs!$CN265,BL$3=Inputs!$CO265),1,IF(OR(AND(BL$3=Inputs!$CN265+1,Inputs!$CN265=Inputs!$CO265),AND(BL$3=Inputs!$CN265+2,Inputs!$CN265=Inputs!$CO265)),0,IF(BL$3=Inputs!$CN265,0.8,IF(BL$3=Inputs!$CN265+1,0.6,IF(BL$3=Inputs!$CN265+2,0.4,IF(BL$3=Inputs!$CO265,0.2,IF(AND(BL$3&gt;=Inputs!$CL265,BL$3&lt;Inputs!$CM265),(BL$3-Inputs!$CL265+1)/(Inputs!$AI265+1),0)))))))))</f>
        <v>0</v>
      </c>
      <c r="BM267" s="27">
        <f>IF(AND(Inputs!$CO265=0,BM$3&gt;=Inputs!$CM265),1,IF(AND(BM$3&gt;=Inputs!$CM265,BM$3&lt;Inputs!$CN265),1,IF(AND(BM$3=Inputs!$CN265,BM$3=Inputs!$CO265),1,IF(OR(AND(BM$3=Inputs!$CN265+1,Inputs!$CN265=Inputs!$CO265),AND(BM$3=Inputs!$CN265+2,Inputs!$CN265=Inputs!$CO265)),0,IF(BM$3=Inputs!$CN265,0.8,IF(BM$3=Inputs!$CN265+1,0.6,IF(BM$3=Inputs!$CN265+2,0.4,IF(BM$3=Inputs!$CO265,0.2,IF(AND(BM$3&gt;=Inputs!$CL265,BM$3&lt;Inputs!$CM265),(BM$3-Inputs!$CL265+1)/(Inputs!$AI265+1),0)))))))))</f>
        <v>0</v>
      </c>
    </row>
    <row r="268" spans="1:65">
      <c r="A268" s="7" t="str">
        <f>IF(Inputs!A266="","",Inputs!A266)</f>
        <v/>
      </c>
      <c r="B268" t="str">
        <f>IF(Inputs!B266="","",Inputs!B266)</f>
        <v/>
      </c>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c r="AA268" s="292"/>
      <c r="AB268" s="292"/>
      <c r="AC268" s="292"/>
      <c r="AD268" s="292"/>
      <c r="AE268" s="292"/>
      <c r="AF268" s="292"/>
      <c r="AG268" s="50">
        <f t="shared" si="9"/>
        <v>0</v>
      </c>
      <c r="AH268" s="42">
        <f t="shared" si="10"/>
        <v>0</v>
      </c>
      <c r="AJ268" s="27">
        <f>IF(AND(Inputs!$CO266=0,AJ$3&gt;=Inputs!$CM266),1,IF(AND(AJ$3&gt;=Inputs!$CM266,AJ$3&lt;Inputs!$CN266),1,IF(AND(AJ$3=Inputs!$CN266,AJ$3=Inputs!$CO266),1,IF(OR(AND(AJ$3=Inputs!$CN266+1,Inputs!$CN266=Inputs!$CO266),AND(AJ$3=Inputs!$CN266+2,Inputs!$CN266=Inputs!$CO266)),0,IF(AJ$3=Inputs!$CN266,0.8,IF(AJ$3=Inputs!$CN266+1,0.6,IF(AJ$3=Inputs!$CN266+2,0.4,IF(AJ$3=Inputs!$CO266,0.2,IF(AND(AJ$3&gt;=Inputs!$CL266,AJ$3&lt;Inputs!$CM266),(AJ$3-Inputs!$CL266+1)/(Inputs!$AI266+1),0)))))))))</f>
        <v>0</v>
      </c>
      <c r="AK268" s="27">
        <f>IF(AND(Inputs!$CO266=0,AK$3&gt;=Inputs!$CM266),1,IF(AND(AK$3&gt;=Inputs!$CM266,AK$3&lt;Inputs!$CN266),1,IF(AND(AK$3=Inputs!$CN266,AK$3=Inputs!$CO266),1,IF(OR(AND(AK$3=Inputs!$CN266+1,Inputs!$CN266=Inputs!$CO266),AND(AK$3=Inputs!$CN266+2,Inputs!$CN266=Inputs!$CO266)),0,IF(AK$3=Inputs!$CN266,0.8,IF(AK$3=Inputs!$CN266+1,0.6,IF(AK$3=Inputs!$CN266+2,0.4,IF(AK$3=Inputs!$CO266,0.2,IF(AND(AK$3&gt;=Inputs!$CL266,AK$3&lt;Inputs!$CM266),(AK$3-Inputs!$CL266+1)/(Inputs!$AI266+1),0)))))))))</f>
        <v>0</v>
      </c>
      <c r="AL268" s="27">
        <f>IF(AND(Inputs!$CO266=0,AL$3&gt;=Inputs!$CM266),1,IF(AND(AL$3&gt;=Inputs!$CM266,AL$3&lt;Inputs!$CN266),1,IF(AND(AL$3=Inputs!$CN266,AL$3=Inputs!$CO266),1,IF(OR(AND(AL$3=Inputs!$CN266+1,Inputs!$CN266=Inputs!$CO266),AND(AL$3=Inputs!$CN266+2,Inputs!$CN266=Inputs!$CO266)),0,IF(AL$3=Inputs!$CN266,0.8,IF(AL$3=Inputs!$CN266+1,0.6,IF(AL$3=Inputs!$CN266+2,0.4,IF(AL$3=Inputs!$CO266,0.2,IF(AND(AL$3&gt;=Inputs!$CL266,AL$3&lt;Inputs!$CM266),(AL$3-Inputs!$CL266+1)/(Inputs!$AI266+1),0)))))))))</f>
        <v>0</v>
      </c>
      <c r="AM268" s="27">
        <f>IF(AND(Inputs!$CO266=0,AM$3&gt;=Inputs!$CM266),1,IF(AND(AM$3&gt;=Inputs!$CM266,AM$3&lt;Inputs!$CN266),1,IF(AND(AM$3=Inputs!$CN266,AM$3=Inputs!$CO266),1,IF(OR(AND(AM$3=Inputs!$CN266+1,Inputs!$CN266=Inputs!$CO266),AND(AM$3=Inputs!$CN266+2,Inputs!$CN266=Inputs!$CO266)),0,IF(AM$3=Inputs!$CN266,0.8,IF(AM$3=Inputs!$CN266+1,0.6,IF(AM$3=Inputs!$CN266+2,0.4,IF(AM$3=Inputs!$CO266,0.2,IF(AND(AM$3&gt;=Inputs!$CL266,AM$3&lt;Inputs!$CM266),(AM$3-Inputs!$CL266+1)/(Inputs!$AI266+1),0)))))))))</f>
        <v>0</v>
      </c>
      <c r="AN268" s="27">
        <f>IF(AND(Inputs!$CO266=0,AN$3&gt;=Inputs!$CM266),1,IF(AND(AN$3&gt;=Inputs!$CM266,AN$3&lt;Inputs!$CN266),1,IF(AND(AN$3=Inputs!$CN266,AN$3=Inputs!$CO266),1,IF(OR(AND(AN$3=Inputs!$CN266+1,Inputs!$CN266=Inputs!$CO266),AND(AN$3=Inputs!$CN266+2,Inputs!$CN266=Inputs!$CO266)),0,IF(AN$3=Inputs!$CN266,0.8,IF(AN$3=Inputs!$CN266+1,0.6,IF(AN$3=Inputs!$CN266+2,0.4,IF(AN$3=Inputs!$CO266,0.2,IF(AND(AN$3&gt;=Inputs!$CL266,AN$3&lt;Inputs!$CM266),(AN$3-Inputs!$CL266+1)/(Inputs!$AI266+1),0)))))))))</f>
        <v>0</v>
      </c>
      <c r="AO268" s="27">
        <f>IF(AND(Inputs!$CO266=0,AO$3&gt;=Inputs!$CM266),1,IF(AND(AO$3&gt;=Inputs!$CM266,AO$3&lt;Inputs!$CN266),1,IF(AND(AO$3=Inputs!$CN266,AO$3=Inputs!$CO266),1,IF(OR(AND(AO$3=Inputs!$CN266+1,Inputs!$CN266=Inputs!$CO266),AND(AO$3=Inputs!$CN266+2,Inputs!$CN266=Inputs!$CO266)),0,IF(AO$3=Inputs!$CN266,0.8,IF(AO$3=Inputs!$CN266+1,0.6,IF(AO$3=Inputs!$CN266+2,0.4,IF(AO$3=Inputs!$CO266,0.2,IF(AND(AO$3&gt;=Inputs!$CL266,AO$3&lt;Inputs!$CM266),(AO$3-Inputs!$CL266+1)/(Inputs!$AI266+1),0)))))))))</f>
        <v>0</v>
      </c>
      <c r="AP268" s="27">
        <f>IF(AND(Inputs!$CO266=0,AP$3&gt;=Inputs!$CM266),1,IF(AND(AP$3&gt;=Inputs!$CM266,AP$3&lt;Inputs!$CN266),1,IF(AND(AP$3=Inputs!$CN266,AP$3=Inputs!$CO266),1,IF(OR(AND(AP$3=Inputs!$CN266+1,Inputs!$CN266=Inputs!$CO266),AND(AP$3=Inputs!$CN266+2,Inputs!$CN266=Inputs!$CO266)),0,IF(AP$3=Inputs!$CN266,0.8,IF(AP$3=Inputs!$CN266+1,0.6,IF(AP$3=Inputs!$CN266+2,0.4,IF(AP$3=Inputs!$CO266,0.2,IF(AND(AP$3&gt;=Inputs!$CL266,AP$3&lt;Inputs!$CM266),(AP$3-Inputs!$CL266+1)/(Inputs!$AI266+1),0)))))))))</f>
        <v>0</v>
      </c>
      <c r="AQ268" s="27">
        <f>IF(AND(Inputs!$CO266=0,AQ$3&gt;=Inputs!$CM266),1,IF(AND(AQ$3&gt;=Inputs!$CM266,AQ$3&lt;Inputs!$CN266),1,IF(AND(AQ$3=Inputs!$CN266,AQ$3=Inputs!$CO266),1,IF(OR(AND(AQ$3=Inputs!$CN266+1,Inputs!$CN266=Inputs!$CO266),AND(AQ$3=Inputs!$CN266+2,Inputs!$CN266=Inputs!$CO266)),0,IF(AQ$3=Inputs!$CN266,0.8,IF(AQ$3=Inputs!$CN266+1,0.6,IF(AQ$3=Inputs!$CN266+2,0.4,IF(AQ$3=Inputs!$CO266,0.2,IF(AND(AQ$3&gt;=Inputs!$CL266,AQ$3&lt;Inputs!$CM266),(AQ$3-Inputs!$CL266+1)/(Inputs!$AI266+1),0)))))))))</f>
        <v>0</v>
      </c>
      <c r="AR268" s="27">
        <f>IF(AND(Inputs!$CO266=0,AR$3&gt;=Inputs!$CM266),1,IF(AND(AR$3&gt;=Inputs!$CM266,AR$3&lt;Inputs!$CN266),1,IF(AND(AR$3=Inputs!$CN266,AR$3=Inputs!$CO266),1,IF(OR(AND(AR$3=Inputs!$CN266+1,Inputs!$CN266=Inputs!$CO266),AND(AR$3=Inputs!$CN266+2,Inputs!$CN266=Inputs!$CO266)),0,IF(AR$3=Inputs!$CN266,0.8,IF(AR$3=Inputs!$CN266+1,0.6,IF(AR$3=Inputs!$CN266+2,0.4,IF(AR$3=Inputs!$CO266,0.2,IF(AND(AR$3&gt;=Inputs!$CL266,AR$3&lt;Inputs!$CM266),(AR$3-Inputs!$CL266+1)/(Inputs!$AI266+1),0)))))))))</f>
        <v>0</v>
      </c>
      <c r="AS268" s="27">
        <f>IF(AND(Inputs!$CO266=0,AS$3&gt;=Inputs!$CM266),1,IF(AND(AS$3&gt;=Inputs!$CM266,AS$3&lt;Inputs!$CN266),1,IF(AND(AS$3=Inputs!$CN266,AS$3=Inputs!$CO266),1,IF(OR(AND(AS$3=Inputs!$CN266+1,Inputs!$CN266=Inputs!$CO266),AND(AS$3=Inputs!$CN266+2,Inputs!$CN266=Inputs!$CO266)),0,IF(AS$3=Inputs!$CN266,0.8,IF(AS$3=Inputs!$CN266+1,0.6,IF(AS$3=Inputs!$CN266+2,0.4,IF(AS$3=Inputs!$CO266,0.2,IF(AND(AS$3&gt;=Inputs!$CL266,AS$3&lt;Inputs!$CM266),(AS$3-Inputs!$CL266+1)/(Inputs!$AI266+1),0)))))))))</f>
        <v>0</v>
      </c>
      <c r="AT268" s="27">
        <f>IF(AND(Inputs!$CO266=0,AT$3&gt;=Inputs!$CM266),1,IF(AND(AT$3&gt;=Inputs!$CM266,AT$3&lt;Inputs!$CN266),1,IF(AND(AT$3=Inputs!$CN266,AT$3=Inputs!$CO266),1,IF(OR(AND(AT$3=Inputs!$CN266+1,Inputs!$CN266=Inputs!$CO266),AND(AT$3=Inputs!$CN266+2,Inputs!$CN266=Inputs!$CO266)),0,IF(AT$3=Inputs!$CN266,0.8,IF(AT$3=Inputs!$CN266+1,0.6,IF(AT$3=Inputs!$CN266+2,0.4,IF(AT$3=Inputs!$CO266,0.2,IF(AND(AT$3&gt;=Inputs!$CL266,AT$3&lt;Inputs!$CM266),(AT$3-Inputs!$CL266+1)/(Inputs!$AI266+1),0)))))))))</f>
        <v>0</v>
      </c>
      <c r="AU268" s="27">
        <f>IF(AND(Inputs!$CO266=0,AU$3&gt;=Inputs!$CM266),1,IF(AND(AU$3&gt;=Inputs!$CM266,AU$3&lt;Inputs!$CN266),1,IF(AND(AU$3=Inputs!$CN266,AU$3=Inputs!$CO266),1,IF(OR(AND(AU$3=Inputs!$CN266+1,Inputs!$CN266=Inputs!$CO266),AND(AU$3=Inputs!$CN266+2,Inputs!$CN266=Inputs!$CO266)),0,IF(AU$3=Inputs!$CN266,0.8,IF(AU$3=Inputs!$CN266+1,0.6,IF(AU$3=Inputs!$CN266+2,0.4,IF(AU$3=Inputs!$CO266,0.2,IF(AND(AU$3&gt;=Inputs!$CL266,AU$3&lt;Inputs!$CM266),(AU$3-Inputs!$CL266+1)/(Inputs!$AI266+1),0)))))))))</f>
        <v>0</v>
      </c>
      <c r="AV268" s="27">
        <f>IF(AND(Inputs!$CO266=0,AV$3&gt;=Inputs!$CM266),1,IF(AND(AV$3&gt;=Inputs!$CM266,AV$3&lt;Inputs!$CN266),1,IF(AND(AV$3=Inputs!$CN266,AV$3=Inputs!$CO266),1,IF(OR(AND(AV$3=Inputs!$CN266+1,Inputs!$CN266=Inputs!$CO266),AND(AV$3=Inputs!$CN266+2,Inputs!$CN266=Inputs!$CO266)),0,IF(AV$3=Inputs!$CN266,0.8,IF(AV$3=Inputs!$CN266+1,0.6,IF(AV$3=Inputs!$CN266+2,0.4,IF(AV$3=Inputs!$CO266,0.2,IF(AND(AV$3&gt;=Inputs!$CL266,AV$3&lt;Inputs!$CM266),(AV$3-Inputs!$CL266+1)/(Inputs!$AI266+1),0)))))))))</f>
        <v>0</v>
      </c>
      <c r="AW268" s="27">
        <f>IF(AND(Inputs!$CO266=0,AW$3&gt;=Inputs!$CM266),1,IF(AND(AW$3&gt;=Inputs!$CM266,AW$3&lt;Inputs!$CN266),1,IF(AND(AW$3=Inputs!$CN266,AW$3=Inputs!$CO266),1,IF(OR(AND(AW$3=Inputs!$CN266+1,Inputs!$CN266=Inputs!$CO266),AND(AW$3=Inputs!$CN266+2,Inputs!$CN266=Inputs!$CO266)),0,IF(AW$3=Inputs!$CN266,0.8,IF(AW$3=Inputs!$CN266+1,0.6,IF(AW$3=Inputs!$CN266+2,0.4,IF(AW$3=Inputs!$CO266,0.2,IF(AND(AW$3&gt;=Inputs!$CL266,AW$3&lt;Inputs!$CM266),(AW$3-Inputs!$CL266+1)/(Inputs!$AI266+1),0)))))))))</f>
        <v>0</v>
      </c>
      <c r="AX268" s="27">
        <f>IF(AND(Inputs!$CO266=0,AX$3&gt;=Inputs!$CM266),1,IF(AND(AX$3&gt;=Inputs!$CM266,AX$3&lt;Inputs!$CN266),1,IF(AND(AX$3=Inputs!$CN266,AX$3=Inputs!$CO266),1,IF(OR(AND(AX$3=Inputs!$CN266+1,Inputs!$CN266=Inputs!$CO266),AND(AX$3=Inputs!$CN266+2,Inputs!$CN266=Inputs!$CO266)),0,IF(AX$3=Inputs!$CN266,0.8,IF(AX$3=Inputs!$CN266+1,0.6,IF(AX$3=Inputs!$CN266+2,0.4,IF(AX$3=Inputs!$CO266,0.2,IF(AND(AX$3&gt;=Inputs!$CL266,AX$3&lt;Inputs!$CM266),(AX$3-Inputs!$CL266+1)/(Inputs!$AI266+1),0)))))))))</f>
        <v>0</v>
      </c>
      <c r="AY268" s="27">
        <f>IF(AND(Inputs!$CO266=0,AY$3&gt;=Inputs!$CM266),1,IF(AND(AY$3&gt;=Inputs!$CM266,AY$3&lt;Inputs!$CN266),1,IF(AND(AY$3=Inputs!$CN266,AY$3=Inputs!$CO266),1,IF(OR(AND(AY$3=Inputs!$CN266+1,Inputs!$CN266=Inputs!$CO266),AND(AY$3=Inputs!$CN266+2,Inputs!$CN266=Inputs!$CO266)),0,IF(AY$3=Inputs!$CN266,0.8,IF(AY$3=Inputs!$CN266+1,0.6,IF(AY$3=Inputs!$CN266+2,0.4,IF(AY$3=Inputs!$CO266,0.2,IF(AND(AY$3&gt;=Inputs!$CL266,AY$3&lt;Inputs!$CM266),(AY$3-Inputs!$CL266+1)/(Inputs!$AI266+1),0)))))))))</f>
        <v>0</v>
      </c>
      <c r="AZ268" s="27">
        <f>IF(AND(Inputs!$CO266=0,AZ$3&gt;=Inputs!$CM266),1,IF(AND(AZ$3&gt;=Inputs!$CM266,AZ$3&lt;Inputs!$CN266),1,IF(AND(AZ$3=Inputs!$CN266,AZ$3=Inputs!$CO266),1,IF(OR(AND(AZ$3=Inputs!$CN266+1,Inputs!$CN266=Inputs!$CO266),AND(AZ$3=Inputs!$CN266+2,Inputs!$CN266=Inputs!$CO266)),0,IF(AZ$3=Inputs!$CN266,0.8,IF(AZ$3=Inputs!$CN266+1,0.6,IF(AZ$3=Inputs!$CN266+2,0.4,IF(AZ$3=Inputs!$CO266,0.2,IF(AND(AZ$3&gt;=Inputs!$CL266,AZ$3&lt;Inputs!$CM266),(AZ$3-Inputs!$CL266+1)/(Inputs!$AI266+1),0)))))))))</f>
        <v>0</v>
      </c>
      <c r="BA268" s="27">
        <f>IF(AND(Inputs!$CO266=0,BA$3&gt;=Inputs!$CM266),1,IF(AND(BA$3&gt;=Inputs!$CM266,BA$3&lt;Inputs!$CN266),1,IF(AND(BA$3=Inputs!$CN266,BA$3=Inputs!$CO266),1,IF(OR(AND(BA$3=Inputs!$CN266+1,Inputs!$CN266=Inputs!$CO266),AND(BA$3=Inputs!$CN266+2,Inputs!$CN266=Inputs!$CO266)),0,IF(BA$3=Inputs!$CN266,0.8,IF(BA$3=Inputs!$CN266+1,0.6,IF(BA$3=Inputs!$CN266+2,0.4,IF(BA$3=Inputs!$CO266,0.2,IF(AND(BA$3&gt;=Inputs!$CL266,BA$3&lt;Inputs!$CM266),(BA$3-Inputs!$CL266+1)/(Inputs!$AI266+1),0)))))))))</f>
        <v>0</v>
      </c>
      <c r="BB268" s="27">
        <f>IF(AND(Inputs!$CO266=0,BB$3&gt;=Inputs!$CM266),1,IF(AND(BB$3&gt;=Inputs!$CM266,BB$3&lt;Inputs!$CN266),1,IF(AND(BB$3=Inputs!$CN266,BB$3=Inputs!$CO266),1,IF(OR(AND(BB$3=Inputs!$CN266+1,Inputs!$CN266=Inputs!$CO266),AND(BB$3=Inputs!$CN266+2,Inputs!$CN266=Inputs!$CO266)),0,IF(BB$3=Inputs!$CN266,0.8,IF(BB$3=Inputs!$CN266+1,0.6,IF(BB$3=Inputs!$CN266+2,0.4,IF(BB$3=Inputs!$CO266,0.2,IF(AND(BB$3&gt;=Inputs!$CL266,BB$3&lt;Inputs!$CM266),(BB$3-Inputs!$CL266+1)/(Inputs!$AI266+1),0)))))))))</f>
        <v>0</v>
      </c>
      <c r="BC268" s="27">
        <f>IF(AND(Inputs!$CO266=0,BC$3&gt;=Inputs!$CM266),1,IF(AND(BC$3&gt;=Inputs!$CM266,BC$3&lt;Inputs!$CN266),1,IF(AND(BC$3=Inputs!$CN266,BC$3=Inputs!$CO266),1,IF(OR(AND(BC$3=Inputs!$CN266+1,Inputs!$CN266=Inputs!$CO266),AND(BC$3=Inputs!$CN266+2,Inputs!$CN266=Inputs!$CO266)),0,IF(BC$3=Inputs!$CN266,0.8,IF(BC$3=Inputs!$CN266+1,0.6,IF(BC$3=Inputs!$CN266+2,0.4,IF(BC$3=Inputs!$CO266,0.2,IF(AND(BC$3&gt;=Inputs!$CL266,BC$3&lt;Inputs!$CM266),(BC$3-Inputs!$CL266+1)/(Inputs!$AI266+1),0)))))))))</f>
        <v>0</v>
      </c>
      <c r="BD268" s="27">
        <f>IF(AND(Inputs!$CO266=0,BD$3&gt;=Inputs!$CM266),1,IF(AND(BD$3&gt;=Inputs!$CM266,BD$3&lt;Inputs!$CN266),1,IF(AND(BD$3=Inputs!$CN266,BD$3=Inputs!$CO266),1,IF(OR(AND(BD$3=Inputs!$CN266+1,Inputs!$CN266=Inputs!$CO266),AND(BD$3=Inputs!$CN266+2,Inputs!$CN266=Inputs!$CO266)),0,IF(BD$3=Inputs!$CN266,0.8,IF(BD$3=Inputs!$CN266+1,0.6,IF(BD$3=Inputs!$CN266+2,0.4,IF(BD$3=Inputs!$CO266,0.2,IF(AND(BD$3&gt;=Inputs!$CL266,BD$3&lt;Inputs!$CM266),(BD$3-Inputs!$CL266+1)/(Inputs!$AI266+1),0)))))))))</f>
        <v>0</v>
      </c>
      <c r="BE268" s="27">
        <f>IF(AND(Inputs!$CO266=0,BE$3&gt;=Inputs!$CM266),1,IF(AND(BE$3&gt;=Inputs!$CM266,BE$3&lt;Inputs!$CN266),1,IF(AND(BE$3=Inputs!$CN266,BE$3=Inputs!$CO266),1,IF(OR(AND(BE$3=Inputs!$CN266+1,Inputs!$CN266=Inputs!$CO266),AND(BE$3=Inputs!$CN266+2,Inputs!$CN266=Inputs!$CO266)),0,IF(BE$3=Inputs!$CN266,0.8,IF(BE$3=Inputs!$CN266+1,0.6,IF(BE$3=Inputs!$CN266+2,0.4,IF(BE$3=Inputs!$CO266,0.2,IF(AND(BE$3&gt;=Inputs!$CL266,BE$3&lt;Inputs!$CM266),(BE$3-Inputs!$CL266+1)/(Inputs!$AI266+1),0)))))))))</f>
        <v>0</v>
      </c>
      <c r="BF268" s="27">
        <f>IF(AND(Inputs!$CO266=0,BF$3&gt;=Inputs!$CM266),1,IF(AND(BF$3&gt;=Inputs!$CM266,BF$3&lt;Inputs!$CN266),1,IF(AND(BF$3=Inputs!$CN266,BF$3=Inputs!$CO266),1,IF(OR(AND(BF$3=Inputs!$CN266+1,Inputs!$CN266=Inputs!$CO266),AND(BF$3=Inputs!$CN266+2,Inputs!$CN266=Inputs!$CO266)),0,IF(BF$3=Inputs!$CN266,0.8,IF(BF$3=Inputs!$CN266+1,0.6,IF(BF$3=Inputs!$CN266+2,0.4,IF(BF$3=Inputs!$CO266,0.2,IF(AND(BF$3&gt;=Inputs!$CL266,BF$3&lt;Inputs!$CM266),(BF$3-Inputs!$CL266+1)/(Inputs!$AI266+1),0)))))))))</f>
        <v>0</v>
      </c>
      <c r="BG268" s="27">
        <f>IF(AND(Inputs!$CO266=0,BG$3&gt;=Inputs!$CM266),1,IF(AND(BG$3&gt;=Inputs!$CM266,BG$3&lt;Inputs!$CN266),1,IF(AND(BG$3=Inputs!$CN266,BG$3=Inputs!$CO266),1,IF(OR(AND(BG$3=Inputs!$CN266+1,Inputs!$CN266=Inputs!$CO266),AND(BG$3=Inputs!$CN266+2,Inputs!$CN266=Inputs!$CO266)),0,IF(BG$3=Inputs!$CN266,0.8,IF(BG$3=Inputs!$CN266+1,0.6,IF(BG$3=Inputs!$CN266+2,0.4,IF(BG$3=Inputs!$CO266,0.2,IF(AND(BG$3&gt;=Inputs!$CL266,BG$3&lt;Inputs!$CM266),(BG$3-Inputs!$CL266+1)/(Inputs!$AI266+1),0)))))))))</f>
        <v>0</v>
      </c>
      <c r="BH268" s="27">
        <f>IF(AND(Inputs!$CO266=0,BH$3&gt;=Inputs!$CM266),1,IF(AND(BH$3&gt;=Inputs!$CM266,BH$3&lt;Inputs!$CN266),1,IF(AND(BH$3=Inputs!$CN266,BH$3=Inputs!$CO266),1,IF(OR(AND(BH$3=Inputs!$CN266+1,Inputs!$CN266=Inputs!$CO266),AND(BH$3=Inputs!$CN266+2,Inputs!$CN266=Inputs!$CO266)),0,IF(BH$3=Inputs!$CN266,0.8,IF(BH$3=Inputs!$CN266+1,0.6,IF(BH$3=Inputs!$CN266+2,0.4,IF(BH$3=Inputs!$CO266,0.2,IF(AND(BH$3&gt;=Inputs!$CL266,BH$3&lt;Inputs!$CM266),(BH$3-Inputs!$CL266+1)/(Inputs!$AI266+1),0)))))))))</f>
        <v>0</v>
      </c>
      <c r="BI268" s="27">
        <f>IF(AND(Inputs!$CO266=0,BI$3&gt;=Inputs!$CM266),1,IF(AND(BI$3&gt;=Inputs!$CM266,BI$3&lt;Inputs!$CN266),1,IF(AND(BI$3=Inputs!$CN266,BI$3=Inputs!$CO266),1,IF(OR(AND(BI$3=Inputs!$CN266+1,Inputs!$CN266=Inputs!$CO266),AND(BI$3=Inputs!$CN266+2,Inputs!$CN266=Inputs!$CO266)),0,IF(BI$3=Inputs!$CN266,0.8,IF(BI$3=Inputs!$CN266+1,0.6,IF(BI$3=Inputs!$CN266+2,0.4,IF(BI$3=Inputs!$CO266,0.2,IF(AND(BI$3&gt;=Inputs!$CL266,BI$3&lt;Inputs!$CM266),(BI$3-Inputs!$CL266+1)/(Inputs!$AI266+1),0)))))))))</f>
        <v>0</v>
      </c>
      <c r="BJ268" s="27">
        <f>IF(AND(Inputs!$CO266=0,BJ$3&gt;=Inputs!$CM266),1,IF(AND(BJ$3&gt;=Inputs!$CM266,BJ$3&lt;Inputs!$CN266),1,IF(AND(BJ$3=Inputs!$CN266,BJ$3=Inputs!$CO266),1,IF(OR(AND(BJ$3=Inputs!$CN266+1,Inputs!$CN266=Inputs!$CO266),AND(BJ$3=Inputs!$CN266+2,Inputs!$CN266=Inputs!$CO266)),0,IF(BJ$3=Inputs!$CN266,0.8,IF(BJ$3=Inputs!$CN266+1,0.6,IF(BJ$3=Inputs!$CN266+2,0.4,IF(BJ$3=Inputs!$CO266,0.2,IF(AND(BJ$3&gt;=Inputs!$CL266,BJ$3&lt;Inputs!$CM266),(BJ$3-Inputs!$CL266+1)/(Inputs!$AI266+1),0)))))))))</f>
        <v>0</v>
      </c>
      <c r="BK268" s="27">
        <f>IF(AND(Inputs!$CO266=0,BK$3&gt;=Inputs!$CM266),1,IF(AND(BK$3&gt;=Inputs!$CM266,BK$3&lt;Inputs!$CN266),1,IF(AND(BK$3=Inputs!$CN266,BK$3=Inputs!$CO266),1,IF(OR(AND(BK$3=Inputs!$CN266+1,Inputs!$CN266=Inputs!$CO266),AND(BK$3=Inputs!$CN266+2,Inputs!$CN266=Inputs!$CO266)),0,IF(BK$3=Inputs!$CN266,0.8,IF(BK$3=Inputs!$CN266+1,0.6,IF(BK$3=Inputs!$CN266+2,0.4,IF(BK$3=Inputs!$CO266,0.2,IF(AND(BK$3&gt;=Inputs!$CL266,BK$3&lt;Inputs!$CM266),(BK$3-Inputs!$CL266+1)/(Inputs!$AI266+1),0)))))))))</f>
        <v>0</v>
      </c>
      <c r="BL268" s="27">
        <f>IF(AND(Inputs!$CO266=0,BL$3&gt;=Inputs!$CM266),1,IF(AND(BL$3&gt;=Inputs!$CM266,BL$3&lt;Inputs!$CN266),1,IF(AND(BL$3=Inputs!$CN266,BL$3=Inputs!$CO266),1,IF(OR(AND(BL$3=Inputs!$CN266+1,Inputs!$CN266=Inputs!$CO266),AND(BL$3=Inputs!$CN266+2,Inputs!$CN266=Inputs!$CO266)),0,IF(BL$3=Inputs!$CN266,0.8,IF(BL$3=Inputs!$CN266+1,0.6,IF(BL$3=Inputs!$CN266+2,0.4,IF(BL$3=Inputs!$CO266,0.2,IF(AND(BL$3&gt;=Inputs!$CL266,BL$3&lt;Inputs!$CM266),(BL$3-Inputs!$CL266+1)/(Inputs!$AI266+1),0)))))))))</f>
        <v>0</v>
      </c>
      <c r="BM268" s="27">
        <f>IF(AND(Inputs!$CO266=0,BM$3&gt;=Inputs!$CM266),1,IF(AND(BM$3&gt;=Inputs!$CM266,BM$3&lt;Inputs!$CN266),1,IF(AND(BM$3=Inputs!$CN266,BM$3=Inputs!$CO266),1,IF(OR(AND(BM$3=Inputs!$CN266+1,Inputs!$CN266=Inputs!$CO266),AND(BM$3=Inputs!$CN266+2,Inputs!$CN266=Inputs!$CO266)),0,IF(BM$3=Inputs!$CN266,0.8,IF(BM$3=Inputs!$CN266+1,0.6,IF(BM$3=Inputs!$CN266+2,0.4,IF(BM$3=Inputs!$CO266,0.2,IF(AND(BM$3&gt;=Inputs!$CL266,BM$3&lt;Inputs!$CM266),(BM$3-Inputs!$CL266+1)/(Inputs!$AI266+1),0)))))))))</f>
        <v>0</v>
      </c>
    </row>
    <row r="269" spans="1:65">
      <c r="A269" s="7" t="str">
        <f>IF(Inputs!A267="","",Inputs!A267)</f>
        <v/>
      </c>
      <c r="B269" t="str">
        <f>IF(Inputs!B267="","",Inputs!B267)</f>
        <v/>
      </c>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c r="AA269" s="292"/>
      <c r="AB269" s="292"/>
      <c r="AC269" s="292"/>
      <c r="AD269" s="292"/>
      <c r="AE269" s="292"/>
      <c r="AF269" s="292"/>
      <c r="AG269" s="50">
        <f t="shared" si="9"/>
        <v>0</v>
      </c>
      <c r="AH269" s="42">
        <f t="shared" si="10"/>
        <v>0</v>
      </c>
      <c r="AJ269" s="27">
        <f>IF(AND(Inputs!$CO267=0,AJ$3&gt;=Inputs!$CM267),1,IF(AND(AJ$3&gt;=Inputs!$CM267,AJ$3&lt;Inputs!$CN267),1,IF(AND(AJ$3=Inputs!$CN267,AJ$3=Inputs!$CO267),1,IF(OR(AND(AJ$3=Inputs!$CN267+1,Inputs!$CN267=Inputs!$CO267),AND(AJ$3=Inputs!$CN267+2,Inputs!$CN267=Inputs!$CO267)),0,IF(AJ$3=Inputs!$CN267,0.8,IF(AJ$3=Inputs!$CN267+1,0.6,IF(AJ$3=Inputs!$CN267+2,0.4,IF(AJ$3=Inputs!$CO267,0.2,IF(AND(AJ$3&gt;=Inputs!$CL267,AJ$3&lt;Inputs!$CM267),(AJ$3-Inputs!$CL267+1)/(Inputs!$AI267+1),0)))))))))</f>
        <v>0</v>
      </c>
      <c r="AK269" s="27">
        <f>IF(AND(Inputs!$CO267=0,AK$3&gt;=Inputs!$CM267),1,IF(AND(AK$3&gt;=Inputs!$CM267,AK$3&lt;Inputs!$CN267),1,IF(AND(AK$3=Inputs!$CN267,AK$3=Inputs!$CO267),1,IF(OR(AND(AK$3=Inputs!$CN267+1,Inputs!$CN267=Inputs!$CO267),AND(AK$3=Inputs!$CN267+2,Inputs!$CN267=Inputs!$CO267)),0,IF(AK$3=Inputs!$CN267,0.8,IF(AK$3=Inputs!$CN267+1,0.6,IF(AK$3=Inputs!$CN267+2,0.4,IF(AK$3=Inputs!$CO267,0.2,IF(AND(AK$3&gt;=Inputs!$CL267,AK$3&lt;Inputs!$CM267),(AK$3-Inputs!$CL267+1)/(Inputs!$AI267+1),0)))))))))</f>
        <v>0</v>
      </c>
      <c r="AL269" s="27">
        <f>IF(AND(Inputs!$CO267=0,AL$3&gt;=Inputs!$CM267),1,IF(AND(AL$3&gt;=Inputs!$CM267,AL$3&lt;Inputs!$CN267),1,IF(AND(AL$3=Inputs!$CN267,AL$3=Inputs!$CO267),1,IF(OR(AND(AL$3=Inputs!$CN267+1,Inputs!$CN267=Inputs!$CO267),AND(AL$3=Inputs!$CN267+2,Inputs!$CN267=Inputs!$CO267)),0,IF(AL$3=Inputs!$CN267,0.8,IF(AL$3=Inputs!$CN267+1,0.6,IF(AL$3=Inputs!$CN267+2,0.4,IF(AL$3=Inputs!$CO267,0.2,IF(AND(AL$3&gt;=Inputs!$CL267,AL$3&lt;Inputs!$CM267),(AL$3-Inputs!$CL267+1)/(Inputs!$AI267+1),0)))))))))</f>
        <v>0</v>
      </c>
      <c r="AM269" s="27">
        <f>IF(AND(Inputs!$CO267=0,AM$3&gt;=Inputs!$CM267),1,IF(AND(AM$3&gt;=Inputs!$CM267,AM$3&lt;Inputs!$CN267),1,IF(AND(AM$3=Inputs!$CN267,AM$3=Inputs!$CO267),1,IF(OR(AND(AM$3=Inputs!$CN267+1,Inputs!$CN267=Inputs!$CO267),AND(AM$3=Inputs!$CN267+2,Inputs!$CN267=Inputs!$CO267)),0,IF(AM$3=Inputs!$CN267,0.8,IF(AM$3=Inputs!$CN267+1,0.6,IF(AM$3=Inputs!$CN267+2,0.4,IF(AM$3=Inputs!$CO267,0.2,IF(AND(AM$3&gt;=Inputs!$CL267,AM$3&lt;Inputs!$CM267),(AM$3-Inputs!$CL267+1)/(Inputs!$AI267+1),0)))))))))</f>
        <v>0</v>
      </c>
      <c r="AN269" s="27">
        <f>IF(AND(Inputs!$CO267=0,AN$3&gt;=Inputs!$CM267),1,IF(AND(AN$3&gt;=Inputs!$CM267,AN$3&lt;Inputs!$CN267),1,IF(AND(AN$3=Inputs!$CN267,AN$3=Inputs!$CO267),1,IF(OR(AND(AN$3=Inputs!$CN267+1,Inputs!$CN267=Inputs!$CO267),AND(AN$3=Inputs!$CN267+2,Inputs!$CN267=Inputs!$CO267)),0,IF(AN$3=Inputs!$CN267,0.8,IF(AN$3=Inputs!$CN267+1,0.6,IF(AN$3=Inputs!$CN267+2,0.4,IF(AN$3=Inputs!$CO267,0.2,IF(AND(AN$3&gt;=Inputs!$CL267,AN$3&lt;Inputs!$CM267),(AN$3-Inputs!$CL267+1)/(Inputs!$AI267+1),0)))))))))</f>
        <v>0</v>
      </c>
      <c r="AO269" s="27">
        <f>IF(AND(Inputs!$CO267=0,AO$3&gt;=Inputs!$CM267),1,IF(AND(AO$3&gt;=Inputs!$CM267,AO$3&lt;Inputs!$CN267),1,IF(AND(AO$3=Inputs!$CN267,AO$3=Inputs!$CO267),1,IF(OR(AND(AO$3=Inputs!$CN267+1,Inputs!$CN267=Inputs!$CO267),AND(AO$3=Inputs!$CN267+2,Inputs!$CN267=Inputs!$CO267)),0,IF(AO$3=Inputs!$CN267,0.8,IF(AO$3=Inputs!$CN267+1,0.6,IF(AO$3=Inputs!$CN267+2,0.4,IF(AO$3=Inputs!$CO267,0.2,IF(AND(AO$3&gt;=Inputs!$CL267,AO$3&lt;Inputs!$CM267),(AO$3-Inputs!$CL267+1)/(Inputs!$AI267+1),0)))))))))</f>
        <v>0</v>
      </c>
      <c r="AP269" s="27">
        <f>IF(AND(Inputs!$CO267=0,AP$3&gt;=Inputs!$CM267),1,IF(AND(AP$3&gt;=Inputs!$CM267,AP$3&lt;Inputs!$CN267),1,IF(AND(AP$3=Inputs!$CN267,AP$3=Inputs!$CO267),1,IF(OR(AND(AP$3=Inputs!$CN267+1,Inputs!$CN267=Inputs!$CO267),AND(AP$3=Inputs!$CN267+2,Inputs!$CN267=Inputs!$CO267)),0,IF(AP$3=Inputs!$CN267,0.8,IF(AP$3=Inputs!$CN267+1,0.6,IF(AP$3=Inputs!$CN267+2,0.4,IF(AP$3=Inputs!$CO267,0.2,IF(AND(AP$3&gt;=Inputs!$CL267,AP$3&lt;Inputs!$CM267),(AP$3-Inputs!$CL267+1)/(Inputs!$AI267+1),0)))))))))</f>
        <v>0</v>
      </c>
      <c r="AQ269" s="27">
        <f>IF(AND(Inputs!$CO267=0,AQ$3&gt;=Inputs!$CM267),1,IF(AND(AQ$3&gt;=Inputs!$CM267,AQ$3&lt;Inputs!$CN267),1,IF(AND(AQ$3=Inputs!$CN267,AQ$3=Inputs!$CO267),1,IF(OR(AND(AQ$3=Inputs!$CN267+1,Inputs!$CN267=Inputs!$CO267),AND(AQ$3=Inputs!$CN267+2,Inputs!$CN267=Inputs!$CO267)),0,IF(AQ$3=Inputs!$CN267,0.8,IF(AQ$3=Inputs!$CN267+1,0.6,IF(AQ$3=Inputs!$CN267+2,0.4,IF(AQ$3=Inputs!$CO267,0.2,IF(AND(AQ$3&gt;=Inputs!$CL267,AQ$3&lt;Inputs!$CM267),(AQ$3-Inputs!$CL267+1)/(Inputs!$AI267+1),0)))))))))</f>
        <v>0</v>
      </c>
      <c r="AR269" s="27">
        <f>IF(AND(Inputs!$CO267=0,AR$3&gt;=Inputs!$CM267),1,IF(AND(AR$3&gt;=Inputs!$CM267,AR$3&lt;Inputs!$CN267),1,IF(AND(AR$3=Inputs!$CN267,AR$3=Inputs!$CO267),1,IF(OR(AND(AR$3=Inputs!$CN267+1,Inputs!$CN267=Inputs!$CO267),AND(AR$3=Inputs!$CN267+2,Inputs!$CN267=Inputs!$CO267)),0,IF(AR$3=Inputs!$CN267,0.8,IF(AR$3=Inputs!$CN267+1,0.6,IF(AR$3=Inputs!$CN267+2,0.4,IF(AR$3=Inputs!$CO267,0.2,IF(AND(AR$3&gt;=Inputs!$CL267,AR$3&lt;Inputs!$CM267),(AR$3-Inputs!$CL267+1)/(Inputs!$AI267+1),0)))))))))</f>
        <v>0</v>
      </c>
      <c r="AS269" s="27">
        <f>IF(AND(Inputs!$CO267=0,AS$3&gt;=Inputs!$CM267),1,IF(AND(AS$3&gt;=Inputs!$CM267,AS$3&lt;Inputs!$CN267),1,IF(AND(AS$3=Inputs!$CN267,AS$3=Inputs!$CO267),1,IF(OR(AND(AS$3=Inputs!$CN267+1,Inputs!$CN267=Inputs!$CO267),AND(AS$3=Inputs!$CN267+2,Inputs!$CN267=Inputs!$CO267)),0,IF(AS$3=Inputs!$CN267,0.8,IF(AS$3=Inputs!$CN267+1,0.6,IF(AS$3=Inputs!$CN267+2,0.4,IF(AS$3=Inputs!$CO267,0.2,IF(AND(AS$3&gt;=Inputs!$CL267,AS$3&lt;Inputs!$CM267),(AS$3-Inputs!$CL267+1)/(Inputs!$AI267+1),0)))))))))</f>
        <v>0</v>
      </c>
      <c r="AT269" s="27">
        <f>IF(AND(Inputs!$CO267=0,AT$3&gt;=Inputs!$CM267),1,IF(AND(AT$3&gt;=Inputs!$CM267,AT$3&lt;Inputs!$CN267),1,IF(AND(AT$3=Inputs!$CN267,AT$3=Inputs!$CO267),1,IF(OR(AND(AT$3=Inputs!$CN267+1,Inputs!$CN267=Inputs!$CO267),AND(AT$3=Inputs!$CN267+2,Inputs!$CN267=Inputs!$CO267)),0,IF(AT$3=Inputs!$CN267,0.8,IF(AT$3=Inputs!$CN267+1,0.6,IF(AT$3=Inputs!$CN267+2,0.4,IF(AT$3=Inputs!$CO267,0.2,IF(AND(AT$3&gt;=Inputs!$CL267,AT$3&lt;Inputs!$CM267),(AT$3-Inputs!$CL267+1)/(Inputs!$AI267+1),0)))))))))</f>
        <v>0</v>
      </c>
      <c r="AU269" s="27">
        <f>IF(AND(Inputs!$CO267=0,AU$3&gt;=Inputs!$CM267),1,IF(AND(AU$3&gt;=Inputs!$CM267,AU$3&lt;Inputs!$CN267),1,IF(AND(AU$3=Inputs!$CN267,AU$3=Inputs!$CO267),1,IF(OR(AND(AU$3=Inputs!$CN267+1,Inputs!$CN267=Inputs!$CO267),AND(AU$3=Inputs!$CN267+2,Inputs!$CN267=Inputs!$CO267)),0,IF(AU$3=Inputs!$CN267,0.8,IF(AU$3=Inputs!$CN267+1,0.6,IF(AU$3=Inputs!$CN267+2,0.4,IF(AU$3=Inputs!$CO267,0.2,IF(AND(AU$3&gt;=Inputs!$CL267,AU$3&lt;Inputs!$CM267),(AU$3-Inputs!$CL267+1)/(Inputs!$AI267+1),0)))))))))</f>
        <v>0</v>
      </c>
      <c r="AV269" s="27">
        <f>IF(AND(Inputs!$CO267=0,AV$3&gt;=Inputs!$CM267),1,IF(AND(AV$3&gt;=Inputs!$CM267,AV$3&lt;Inputs!$CN267),1,IF(AND(AV$3=Inputs!$CN267,AV$3=Inputs!$CO267),1,IF(OR(AND(AV$3=Inputs!$CN267+1,Inputs!$CN267=Inputs!$CO267),AND(AV$3=Inputs!$CN267+2,Inputs!$CN267=Inputs!$CO267)),0,IF(AV$3=Inputs!$CN267,0.8,IF(AV$3=Inputs!$CN267+1,0.6,IF(AV$3=Inputs!$CN267+2,0.4,IF(AV$3=Inputs!$CO267,0.2,IF(AND(AV$3&gt;=Inputs!$CL267,AV$3&lt;Inputs!$CM267),(AV$3-Inputs!$CL267+1)/(Inputs!$AI267+1),0)))))))))</f>
        <v>0</v>
      </c>
      <c r="AW269" s="27">
        <f>IF(AND(Inputs!$CO267=0,AW$3&gt;=Inputs!$CM267),1,IF(AND(AW$3&gt;=Inputs!$CM267,AW$3&lt;Inputs!$CN267),1,IF(AND(AW$3=Inputs!$CN267,AW$3=Inputs!$CO267),1,IF(OR(AND(AW$3=Inputs!$CN267+1,Inputs!$CN267=Inputs!$CO267),AND(AW$3=Inputs!$CN267+2,Inputs!$CN267=Inputs!$CO267)),0,IF(AW$3=Inputs!$CN267,0.8,IF(AW$3=Inputs!$CN267+1,0.6,IF(AW$3=Inputs!$CN267+2,0.4,IF(AW$3=Inputs!$CO267,0.2,IF(AND(AW$3&gt;=Inputs!$CL267,AW$3&lt;Inputs!$CM267),(AW$3-Inputs!$CL267+1)/(Inputs!$AI267+1),0)))))))))</f>
        <v>0</v>
      </c>
      <c r="AX269" s="27">
        <f>IF(AND(Inputs!$CO267=0,AX$3&gt;=Inputs!$CM267),1,IF(AND(AX$3&gt;=Inputs!$CM267,AX$3&lt;Inputs!$CN267),1,IF(AND(AX$3=Inputs!$CN267,AX$3=Inputs!$CO267),1,IF(OR(AND(AX$3=Inputs!$CN267+1,Inputs!$CN267=Inputs!$CO267),AND(AX$3=Inputs!$CN267+2,Inputs!$CN267=Inputs!$CO267)),0,IF(AX$3=Inputs!$CN267,0.8,IF(AX$3=Inputs!$CN267+1,0.6,IF(AX$3=Inputs!$CN267+2,0.4,IF(AX$3=Inputs!$CO267,0.2,IF(AND(AX$3&gt;=Inputs!$CL267,AX$3&lt;Inputs!$CM267),(AX$3-Inputs!$CL267+1)/(Inputs!$AI267+1),0)))))))))</f>
        <v>0</v>
      </c>
      <c r="AY269" s="27">
        <f>IF(AND(Inputs!$CO267=0,AY$3&gt;=Inputs!$CM267),1,IF(AND(AY$3&gt;=Inputs!$CM267,AY$3&lt;Inputs!$CN267),1,IF(AND(AY$3=Inputs!$CN267,AY$3=Inputs!$CO267),1,IF(OR(AND(AY$3=Inputs!$CN267+1,Inputs!$CN267=Inputs!$CO267),AND(AY$3=Inputs!$CN267+2,Inputs!$CN267=Inputs!$CO267)),0,IF(AY$3=Inputs!$CN267,0.8,IF(AY$3=Inputs!$CN267+1,0.6,IF(AY$3=Inputs!$CN267+2,0.4,IF(AY$3=Inputs!$CO267,0.2,IF(AND(AY$3&gt;=Inputs!$CL267,AY$3&lt;Inputs!$CM267),(AY$3-Inputs!$CL267+1)/(Inputs!$AI267+1),0)))))))))</f>
        <v>0</v>
      </c>
      <c r="AZ269" s="27">
        <f>IF(AND(Inputs!$CO267=0,AZ$3&gt;=Inputs!$CM267),1,IF(AND(AZ$3&gt;=Inputs!$CM267,AZ$3&lt;Inputs!$CN267),1,IF(AND(AZ$3=Inputs!$CN267,AZ$3=Inputs!$CO267),1,IF(OR(AND(AZ$3=Inputs!$CN267+1,Inputs!$CN267=Inputs!$CO267),AND(AZ$3=Inputs!$CN267+2,Inputs!$CN267=Inputs!$CO267)),0,IF(AZ$3=Inputs!$CN267,0.8,IF(AZ$3=Inputs!$CN267+1,0.6,IF(AZ$3=Inputs!$CN267+2,0.4,IF(AZ$3=Inputs!$CO267,0.2,IF(AND(AZ$3&gt;=Inputs!$CL267,AZ$3&lt;Inputs!$CM267),(AZ$3-Inputs!$CL267+1)/(Inputs!$AI267+1),0)))))))))</f>
        <v>0</v>
      </c>
      <c r="BA269" s="27">
        <f>IF(AND(Inputs!$CO267=0,BA$3&gt;=Inputs!$CM267),1,IF(AND(BA$3&gt;=Inputs!$CM267,BA$3&lt;Inputs!$CN267),1,IF(AND(BA$3=Inputs!$CN267,BA$3=Inputs!$CO267),1,IF(OR(AND(BA$3=Inputs!$CN267+1,Inputs!$CN267=Inputs!$CO267),AND(BA$3=Inputs!$CN267+2,Inputs!$CN267=Inputs!$CO267)),0,IF(BA$3=Inputs!$CN267,0.8,IF(BA$3=Inputs!$CN267+1,0.6,IF(BA$3=Inputs!$CN267+2,0.4,IF(BA$3=Inputs!$CO267,0.2,IF(AND(BA$3&gt;=Inputs!$CL267,BA$3&lt;Inputs!$CM267),(BA$3-Inputs!$CL267+1)/(Inputs!$AI267+1),0)))))))))</f>
        <v>0</v>
      </c>
      <c r="BB269" s="27">
        <f>IF(AND(Inputs!$CO267=0,BB$3&gt;=Inputs!$CM267),1,IF(AND(BB$3&gt;=Inputs!$CM267,BB$3&lt;Inputs!$CN267),1,IF(AND(BB$3=Inputs!$CN267,BB$3=Inputs!$CO267),1,IF(OR(AND(BB$3=Inputs!$CN267+1,Inputs!$CN267=Inputs!$CO267),AND(BB$3=Inputs!$CN267+2,Inputs!$CN267=Inputs!$CO267)),0,IF(BB$3=Inputs!$CN267,0.8,IF(BB$3=Inputs!$CN267+1,0.6,IF(BB$3=Inputs!$CN267+2,0.4,IF(BB$3=Inputs!$CO267,0.2,IF(AND(BB$3&gt;=Inputs!$CL267,BB$3&lt;Inputs!$CM267),(BB$3-Inputs!$CL267+1)/(Inputs!$AI267+1),0)))))))))</f>
        <v>0</v>
      </c>
      <c r="BC269" s="27">
        <f>IF(AND(Inputs!$CO267=0,BC$3&gt;=Inputs!$CM267),1,IF(AND(BC$3&gt;=Inputs!$CM267,BC$3&lt;Inputs!$CN267),1,IF(AND(BC$3=Inputs!$CN267,BC$3=Inputs!$CO267),1,IF(OR(AND(BC$3=Inputs!$CN267+1,Inputs!$CN267=Inputs!$CO267),AND(BC$3=Inputs!$CN267+2,Inputs!$CN267=Inputs!$CO267)),0,IF(BC$3=Inputs!$CN267,0.8,IF(BC$3=Inputs!$CN267+1,0.6,IF(BC$3=Inputs!$CN267+2,0.4,IF(BC$3=Inputs!$CO267,0.2,IF(AND(BC$3&gt;=Inputs!$CL267,BC$3&lt;Inputs!$CM267),(BC$3-Inputs!$CL267+1)/(Inputs!$AI267+1),0)))))))))</f>
        <v>0</v>
      </c>
      <c r="BD269" s="27">
        <f>IF(AND(Inputs!$CO267=0,BD$3&gt;=Inputs!$CM267),1,IF(AND(BD$3&gt;=Inputs!$CM267,BD$3&lt;Inputs!$CN267),1,IF(AND(BD$3=Inputs!$CN267,BD$3=Inputs!$CO267),1,IF(OR(AND(BD$3=Inputs!$CN267+1,Inputs!$CN267=Inputs!$CO267),AND(BD$3=Inputs!$CN267+2,Inputs!$CN267=Inputs!$CO267)),0,IF(BD$3=Inputs!$CN267,0.8,IF(BD$3=Inputs!$CN267+1,0.6,IF(BD$3=Inputs!$CN267+2,0.4,IF(BD$3=Inputs!$CO267,0.2,IF(AND(BD$3&gt;=Inputs!$CL267,BD$3&lt;Inputs!$CM267),(BD$3-Inputs!$CL267+1)/(Inputs!$AI267+1),0)))))))))</f>
        <v>0</v>
      </c>
      <c r="BE269" s="27">
        <f>IF(AND(Inputs!$CO267=0,BE$3&gt;=Inputs!$CM267),1,IF(AND(BE$3&gt;=Inputs!$CM267,BE$3&lt;Inputs!$CN267),1,IF(AND(BE$3=Inputs!$CN267,BE$3=Inputs!$CO267),1,IF(OR(AND(BE$3=Inputs!$CN267+1,Inputs!$CN267=Inputs!$CO267),AND(BE$3=Inputs!$CN267+2,Inputs!$CN267=Inputs!$CO267)),0,IF(BE$3=Inputs!$CN267,0.8,IF(BE$3=Inputs!$CN267+1,0.6,IF(BE$3=Inputs!$CN267+2,0.4,IF(BE$3=Inputs!$CO267,0.2,IF(AND(BE$3&gt;=Inputs!$CL267,BE$3&lt;Inputs!$CM267),(BE$3-Inputs!$CL267+1)/(Inputs!$AI267+1),0)))))))))</f>
        <v>0</v>
      </c>
      <c r="BF269" s="27">
        <f>IF(AND(Inputs!$CO267=0,BF$3&gt;=Inputs!$CM267),1,IF(AND(BF$3&gt;=Inputs!$CM267,BF$3&lt;Inputs!$CN267),1,IF(AND(BF$3=Inputs!$CN267,BF$3=Inputs!$CO267),1,IF(OR(AND(BF$3=Inputs!$CN267+1,Inputs!$CN267=Inputs!$CO267),AND(BF$3=Inputs!$CN267+2,Inputs!$CN267=Inputs!$CO267)),0,IF(BF$3=Inputs!$CN267,0.8,IF(BF$3=Inputs!$CN267+1,0.6,IF(BF$3=Inputs!$CN267+2,0.4,IF(BF$3=Inputs!$CO267,0.2,IF(AND(BF$3&gt;=Inputs!$CL267,BF$3&lt;Inputs!$CM267),(BF$3-Inputs!$CL267+1)/(Inputs!$AI267+1),0)))))))))</f>
        <v>0</v>
      </c>
      <c r="BG269" s="27">
        <f>IF(AND(Inputs!$CO267=0,BG$3&gt;=Inputs!$CM267),1,IF(AND(BG$3&gt;=Inputs!$CM267,BG$3&lt;Inputs!$CN267),1,IF(AND(BG$3=Inputs!$CN267,BG$3=Inputs!$CO267),1,IF(OR(AND(BG$3=Inputs!$CN267+1,Inputs!$CN267=Inputs!$CO267),AND(BG$3=Inputs!$CN267+2,Inputs!$CN267=Inputs!$CO267)),0,IF(BG$3=Inputs!$CN267,0.8,IF(BG$3=Inputs!$CN267+1,0.6,IF(BG$3=Inputs!$CN267+2,0.4,IF(BG$3=Inputs!$CO267,0.2,IF(AND(BG$3&gt;=Inputs!$CL267,BG$3&lt;Inputs!$CM267),(BG$3-Inputs!$CL267+1)/(Inputs!$AI267+1),0)))))))))</f>
        <v>0</v>
      </c>
      <c r="BH269" s="27">
        <f>IF(AND(Inputs!$CO267=0,BH$3&gt;=Inputs!$CM267),1,IF(AND(BH$3&gt;=Inputs!$CM267,BH$3&lt;Inputs!$CN267),1,IF(AND(BH$3=Inputs!$CN267,BH$3=Inputs!$CO267),1,IF(OR(AND(BH$3=Inputs!$CN267+1,Inputs!$CN267=Inputs!$CO267),AND(BH$3=Inputs!$CN267+2,Inputs!$CN267=Inputs!$CO267)),0,IF(BH$3=Inputs!$CN267,0.8,IF(BH$3=Inputs!$CN267+1,0.6,IF(BH$3=Inputs!$CN267+2,0.4,IF(BH$3=Inputs!$CO267,0.2,IF(AND(BH$3&gt;=Inputs!$CL267,BH$3&lt;Inputs!$CM267),(BH$3-Inputs!$CL267+1)/(Inputs!$AI267+1),0)))))))))</f>
        <v>0</v>
      </c>
      <c r="BI269" s="27">
        <f>IF(AND(Inputs!$CO267=0,BI$3&gt;=Inputs!$CM267),1,IF(AND(BI$3&gt;=Inputs!$CM267,BI$3&lt;Inputs!$CN267),1,IF(AND(BI$3=Inputs!$CN267,BI$3=Inputs!$CO267),1,IF(OR(AND(BI$3=Inputs!$CN267+1,Inputs!$CN267=Inputs!$CO267),AND(BI$3=Inputs!$CN267+2,Inputs!$CN267=Inputs!$CO267)),0,IF(BI$3=Inputs!$CN267,0.8,IF(BI$3=Inputs!$CN267+1,0.6,IF(BI$3=Inputs!$CN267+2,0.4,IF(BI$3=Inputs!$CO267,0.2,IF(AND(BI$3&gt;=Inputs!$CL267,BI$3&lt;Inputs!$CM267),(BI$3-Inputs!$CL267+1)/(Inputs!$AI267+1),0)))))))))</f>
        <v>0</v>
      </c>
      <c r="BJ269" s="27">
        <f>IF(AND(Inputs!$CO267=0,BJ$3&gt;=Inputs!$CM267),1,IF(AND(BJ$3&gt;=Inputs!$CM267,BJ$3&lt;Inputs!$CN267),1,IF(AND(BJ$3=Inputs!$CN267,BJ$3=Inputs!$CO267),1,IF(OR(AND(BJ$3=Inputs!$CN267+1,Inputs!$CN267=Inputs!$CO267),AND(BJ$3=Inputs!$CN267+2,Inputs!$CN267=Inputs!$CO267)),0,IF(BJ$3=Inputs!$CN267,0.8,IF(BJ$3=Inputs!$CN267+1,0.6,IF(BJ$3=Inputs!$CN267+2,0.4,IF(BJ$3=Inputs!$CO267,0.2,IF(AND(BJ$3&gt;=Inputs!$CL267,BJ$3&lt;Inputs!$CM267),(BJ$3-Inputs!$CL267+1)/(Inputs!$AI267+1),0)))))))))</f>
        <v>0</v>
      </c>
      <c r="BK269" s="27">
        <f>IF(AND(Inputs!$CO267=0,BK$3&gt;=Inputs!$CM267),1,IF(AND(BK$3&gt;=Inputs!$CM267,BK$3&lt;Inputs!$CN267),1,IF(AND(BK$3=Inputs!$CN267,BK$3=Inputs!$CO267),1,IF(OR(AND(BK$3=Inputs!$CN267+1,Inputs!$CN267=Inputs!$CO267),AND(BK$3=Inputs!$CN267+2,Inputs!$CN267=Inputs!$CO267)),0,IF(BK$3=Inputs!$CN267,0.8,IF(BK$3=Inputs!$CN267+1,0.6,IF(BK$3=Inputs!$CN267+2,0.4,IF(BK$3=Inputs!$CO267,0.2,IF(AND(BK$3&gt;=Inputs!$CL267,BK$3&lt;Inputs!$CM267),(BK$3-Inputs!$CL267+1)/(Inputs!$AI267+1),0)))))))))</f>
        <v>0</v>
      </c>
      <c r="BL269" s="27">
        <f>IF(AND(Inputs!$CO267=0,BL$3&gt;=Inputs!$CM267),1,IF(AND(BL$3&gt;=Inputs!$CM267,BL$3&lt;Inputs!$CN267),1,IF(AND(BL$3=Inputs!$CN267,BL$3=Inputs!$CO267),1,IF(OR(AND(BL$3=Inputs!$CN267+1,Inputs!$CN267=Inputs!$CO267),AND(BL$3=Inputs!$CN267+2,Inputs!$CN267=Inputs!$CO267)),0,IF(BL$3=Inputs!$CN267,0.8,IF(BL$3=Inputs!$CN267+1,0.6,IF(BL$3=Inputs!$CN267+2,0.4,IF(BL$3=Inputs!$CO267,0.2,IF(AND(BL$3&gt;=Inputs!$CL267,BL$3&lt;Inputs!$CM267),(BL$3-Inputs!$CL267+1)/(Inputs!$AI267+1),0)))))))))</f>
        <v>0</v>
      </c>
      <c r="BM269" s="27">
        <f>IF(AND(Inputs!$CO267=0,BM$3&gt;=Inputs!$CM267),1,IF(AND(BM$3&gt;=Inputs!$CM267,BM$3&lt;Inputs!$CN267),1,IF(AND(BM$3=Inputs!$CN267,BM$3=Inputs!$CO267),1,IF(OR(AND(BM$3=Inputs!$CN267+1,Inputs!$CN267=Inputs!$CO267),AND(BM$3=Inputs!$CN267+2,Inputs!$CN267=Inputs!$CO267)),0,IF(BM$3=Inputs!$CN267,0.8,IF(BM$3=Inputs!$CN267+1,0.6,IF(BM$3=Inputs!$CN267+2,0.4,IF(BM$3=Inputs!$CO267,0.2,IF(AND(BM$3&gt;=Inputs!$CL267,BM$3&lt;Inputs!$CM267),(BM$3-Inputs!$CL267+1)/(Inputs!$AI267+1),0)))))))))</f>
        <v>0</v>
      </c>
    </row>
    <row r="270" spans="1:65">
      <c r="A270" s="7" t="str">
        <f>IF(Inputs!A268="","",Inputs!A268)</f>
        <v/>
      </c>
      <c r="B270" t="str">
        <f>IF(Inputs!B268="","",Inputs!B268)</f>
        <v/>
      </c>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c r="AA270" s="292"/>
      <c r="AB270" s="292"/>
      <c r="AC270" s="292"/>
      <c r="AD270" s="292"/>
      <c r="AE270" s="292"/>
      <c r="AF270" s="292"/>
      <c r="AG270" s="50">
        <f t="shared" si="9"/>
        <v>0</v>
      </c>
      <c r="AH270" s="42">
        <f t="shared" si="10"/>
        <v>0</v>
      </c>
      <c r="AJ270" s="27">
        <f>IF(AND(Inputs!$CO268=0,AJ$3&gt;=Inputs!$CM268),1,IF(AND(AJ$3&gt;=Inputs!$CM268,AJ$3&lt;Inputs!$CN268),1,IF(AND(AJ$3=Inputs!$CN268,AJ$3=Inputs!$CO268),1,IF(OR(AND(AJ$3=Inputs!$CN268+1,Inputs!$CN268=Inputs!$CO268),AND(AJ$3=Inputs!$CN268+2,Inputs!$CN268=Inputs!$CO268)),0,IF(AJ$3=Inputs!$CN268,0.8,IF(AJ$3=Inputs!$CN268+1,0.6,IF(AJ$3=Inputs!$CN268+2,0.4,IF(AJ$3=Inputs!$CO268,0.2,IF(AND(AJ$3&gt;=Inputs!$CL268,AJ$3&lt;Inputs!$CM268),(AJ$3-Inputs!$CL268+1)/(Inputs!$AI268+1),0)))))))))</f>
        <v>0</v>
      </c>
      <c r="AK270" s="27">
        <f>IF(AND(Inputs!$CO268=0,AK$3&gt;=Inputs!$CM268),1,IF(AND(AK$3&gt;=Inputs!$CM268,AK$3&lt;Inputs!$CN268),1,IF(AND(AK$3=Inputs!$CN268,AK$3=Inputs!$CO268),1,IF(OR(AND(AK$3=Inputs!$CN268+1,Inputs!$CN268=Inputs!$CO268),AND(AK$3=Inputs!$CN268+2,Inputs!$CN268=Inputs!$CO268)),0,IF(AK$3=Inputs!$CN268,0.8,IF(AK$3=Inputs!$CN268+1,0.6,IF(AK$3=Inputs!$CN268+2,0.4,IF(AK$3=Inputs!$CO268,0.2,IF(AND(AK$3&gt;=Inputs!$CL268,AK$3&lt;Inputs!$CM268),(AK$3-Inputs!$CL268+1)/(Inputs!$AI268+1),0)))))))))</f>
        <v>0</v>
      </c>
      <c r="AL270" s="27">
        <f>IF(AND(Inputs!$CO268=0,AL$3&gt;=Inputs!$CM268),1,IF(AND(AL$3&gt;=Inputs!$CM268,AL$3&lt;Inputs!$CN268),1,IF(AND(AL$3=Inputs!$CN268,AL$3=Inputs!$CO268),1,IF(OR(AND(AL$3=Inputs!$CN268+1,Inputs!$CN268=Inputs!$CO268),AND(AL$3=Inputs!$CN268+2,Inputs!$CN268=Inputs!$CO268)),0,IF(AL$3=Inputs!$CN268,0.8,IF(AL$3=Inputs!$CN268+1,0.6,IF(AL$3=Inputs!$CN268+2,0.4,IF(AL$3=Inputs!$CO268,0.2,IF(AND(AL$3&gt;=Inputs!$CL268,AL$3&lt;Inputs!$CM268),(AL$3-Inputs!$CL268+1)/(Inputs!$AI268+1),0)))))))))</f>
        <v>0</v>
      </c>
      <c r="AM270" s="27">
        <f>IF(AND(Inputs!$CO268=0,AM$3&gt;=Inputs!$CM268),1,IF(AND(AM$3&gt;=Inputs!$CM268,AM$3&lt;Inputs!$CN268),1,IF(AND(AM$3=Inputs!$CN268,AM$3=Inputs!$CO268),1,IF(OR(AND(AM$3=Inputs!$CN268+1,Inputs!$CN268=Inputs!$CO268),AND(AM$3=Inputs!$CN268+2,Inputs!$CN268=Inputs!$CO268)),0,IF(AM$3=Inputs!$CN268,0.8,IF(AM$3=Inputs!$CN268+1,0.6,IF(AM$3=Inputs!$CN268+2,0.4,IF(AM$3=Inputs!$CO268,0.2,IF(AND(AM$3&gt;=Inputs!$CL268,AM$3&lt;Inputs!$CM268),(AM$3-Inputs!$CL268+1)/(Inputs!$AI268+1),0)))))))))</f>
        <v>0</v>
      </c>
      <c r="AN270" s="27">
        <f>IF(AND(Inputs!$CO268=0,AN$3&gt;=Inputs!$CM268),1,IF(AND(AN$3&gt;=Inputs!$CM268,AN$3&lt;Inputs!$CN268),1,IF(AND(AN$3=Inputs!$CN268,AN$3=Inputs!$CO268),1,IF(OR(AND(AN$3=Inputs!$CN268+1,Inputs!$CN268=Inputs!$CO268),AND(AN$3=Inputs!$CN268+2,Inputs!$CN268=Inputs!$CO268)),0,IF(AN$3=Inputs!$CN268,0.8,IF(AN$3=Inputs!$CN268+1,0.6,IF(AN$3=Inputs!$CN268+2,0.4,IF(AN$3=Inputs!$CO268,0.2,IF(AND(AN$3&gt;=Inputs!$CL268,AN$3&lt;Inputs!$CM268),(AN$3-Inputs!$CL268+1)/(Inputs!$AI268+1),0)))))))))</f>
        <v>0</v>
      </c>
      <c r="AO270" s="27">
        <f>IF(AND(Inputs!$CO268=0,AO$3&gt;=Inputs!$CM268),1,IF(AND(AO$3&gt;=Inputs!$CM268,AO$3&lt;Inputs!$CN268),1,IF(AND(AO$3=Inputs!$CN268,AO$3=Inputs!$CO268),1,IF(OR(AND(AO$3=Inputs!$CN268+1,Inputs!$CN268=Inputs!$CO268),AND(AO$3=Inputs!$CN268+2,Inputs!$CN268=Inputs!$CO268)),0,IF(AO$3=Inputs!$CN268,0.8,IF(AO$3=Inputs!$CN268+1,0.6,IF(AO$3=Inputs!$CN268+2,0.4,IF(AO$3=Inputs!$CO268,0.2,IF(AND(AO$3&gt;=Inputs!$CL268,AO$3&lt;Inputs!$CM268),(AO$3-Inputs!$CL268+1)/(Inputs!$AI268+1),0)))))))))</f>
        <v>0</v>
      </c>
      <c r="AP270" s="27">
        <f>IF(AND(Inputs!$CO268=0,AP$3&gt;=Inputs!$CM268),1,IF(AND(AP$3&gt;=Inputs!$CM268,AP$3&lt;Inputs!$CN268),1,IF(AND(AP$3=Inputs!$CN268,AP$3=Inputs!$CO268),1,IF(OR(AND(AP$3=Inputs!$CN268+1,Inputs!$CN268=Inputs!$CO268),AND(AP$3=Inputs!$CN268+2,Inputs!$CN268=Inputs!$CO268)),0,IF(AP$3=Inputs!$CN268,0.8,IF(AP$3=Inputs!$CN268+1,0.6,IF(AP$3=Inputs!$CN268+2,0.4,IF(AP$3=Inputs!$CO268,0.2,IF(AND(AP$3&gt;=Inputs!$CL268,AP$3&lt;Inputs!$CM268),(AP$3-Inputs!$CL268+1)/(Inputs!$AI268+1),0)))))))))</f>
        <v>0</v>
      </c>
      <c r="AQ270" s="27">
        <f>IF(AND(Inputs!$CO268=0,AQ$3&gt;=Inputs!$CM268),1,IF(AND(AQ$3&gt;=Inputs!$CM268,AQ$3&lt;Inputs!$CN268),1,IF(AND(AQ$3=Inputs!$CN268,AQ$3=Inputs!$CO268),1,IF(OR(AND(AQ$3=Inputs!$CN268+1,Inputs!$CN268=Inputs!$CO268),AND(AQ$3=Inputs!$CN268+2,Inputs!$CN268=Inputs!$CO268)),0,IF(AQ$3=Inputs!$CN268,0.8,IF(AQ$3=Inputs!$CN268+1,0.6,IF(AQ$3=Inputs!$CN268+2,0.4,IF(AQ$3=Inputs!$CO268,0.2,IF(AND(AQ$3&gt;=Inputs!$CL268,AQ$3&lt;Inputs!$CM268),(AQ$3-Inputs!$CL268+1)/(Inputs!$AI268+1),0)))))))))</f>
        <v>0</v>
      </c>
      <c r="AR270" s="27">
        <f>IF(AND(Inputs!$CO268=0,AR$3&gt;=Inputs!$CM268),1,IF(AND(AR$3&gt;=Inputs!$CM268,AR$3&lt;Inputs!$CN268),1,IF(AND(AR$3=Inputs!$CN268,AR$3=Inputs!$CO268),1,IF(OR(AND(AR$3=Inputs!$CN268+1,Inputs!$CN268=Inputs!$CO268),AND(AR$3=Inputs!$CN268+2,Inputs!$CN268=Inputs!$CO268)),0,IF(AR$3=Inputs!$CN268,0.8,IF(AR$3=Inputs!$CN268+1,0.6,IF(AR$3=Inputs!$CN268+2,0.4,IF(AR$3=Inputs!$CO268,0.2,IF(AND(AR$3&gt;=Inputs!$CL268,AR$3&lt;Inputs!$CM268),(AR$3-Inputs!$CL268+1)/(Inputs!$AI268+1),0)))))))))</f>
        <v>0</v>
      </c>
      <c r="AS270" s="27">
        <f>IF(AND(Inputs!$CO268=0,AS$3&gt;=Inputs!$CM268),1,IF(AND(AS$3&gt;=Inputs!$CM268,AS$3&lt;Inputs!$CN268),1,IF(AND(AS$3=Inputs!$CN268,AS$3=Inputs!$CO268),1,IF(OR(AND(AS$3=Inputs!$CN268+1,Inputs!$CN268=Inputs!$CO268),AND(AS$3=Inputs!$CN268+2,Inputs!$CN268=Inputs!$CO268)),0,IF(AS$3=Inputs!$CN268,0.8,IF(AS$3=Inputs!$CN268+1,0.6,IF(AS$3=Inputs!$CN268+2,0.4,IF(AS$3=Inputs!$CO268,0.2,IF(AND(AS$3&gt;=Inputs!$CL268,AS$3&lt;Inputs!$CM268),(AS$3-Inputs!$CL268+1)/(Inputs!$AI268+1),0)))))))))</f>
        <v>0</v>
      </c>
      <c r="AT270" s="27">
        <f>IF(AND(Inputs!$CO268=0,AT$3&gt;=Inputs!$CM268),1,IF(AND(AT$3&gt;=Inputs!$CM268,AT$3&lt;Inputs!$CN268),1,IF(AND(AT$3=Inputs!$CN268,AT$3=Inputs!$CO268),1,IF(OR(AND(AT$3=Inputs!$CN268+1,Inputs!$CN268=Inputs!$CO268),AND(AT$3=Inputs!$CN268+2,Inputs!$CN268=Inputs!$CO268)),0,IF(AT$3=Inputs!$CN268,0.8,IF(AT$3=Inputs!$CN268+1,0.6,IF(AT$3=Inputs!$CN268+2,0.4,IF(AT$3=Inputs!$CO268,0.2,IF(AND(AT$3&gt;=Inputs!$CL268,AT$3&lt;Inputs!$CM268),(AT$3-Inputs!$CL268+1)/(Inputs!$AI268+1),0)))))))))</f>
        <v>0</v>
      </c>
      <c r="AU270" s="27">
        <f>IF(AND(Inputs!$CO268=0,AU$3&gt;=Inputs!$CM268),1,IF(AND(AU$3&gt;=Inputs!$CM268,AU$3&lt;Inputs!$CN268),1,IF(AND(AU$3=Inputs!$CN268,AU$3=Inputs!$CO268),1,IF(OR(AND(AU$3=Inputs!$CN268+1,Inputs!$CN268=Inputs!$CO268),AND(AU$3=Inputs!$CN268+2,Inputs!$CN268=Inputs!$CO268)),0,IF(AU$3=Inputs!$CN268,0.8,IF(AU$3=Inputs!$CN268+1,0.6,IF(AU$3=Inputs!$CN268+2,0.4,IF(AU$3=Inputs!$CO268,0.2,IF(AND(AU$3&gt;=Inputs!$CL268,AU$3&lt;Inputs!$CM268),(AU$3-Inputs!$CL268+1)/(Inputs!$AI268+1),0)))))))))</f>
        <v>0</v>
      </c>
      <c r="AV270" s="27">
        <f>IF(AND(Inputs!$CO268=0,AV$3&gt;=Inputs!$CM268),1,IF(AND(AV$3&gt;=Inputs!$CM268,AV$3&lt;Inputs!$CN268),1,IF(AND(AV$3=Inputs!$CN268,AV$3=Inputs!$CO268),1,IF(OR(AND(AV$3=Inputs!$CN268+1,Inputs!$CN268=Inputs!$CO268),AND(AV$3=Inputs!$CN268+2,Inputs!$CN268=Inputs!$CO268)),0,IF(AV$3=Inputs!$CN268,0.8,IF(AV$3=Inputs!$CN268+1,0.6,IF(AV$3=Inputs!$CN268+2,0.4,IF(AV$3=Inputs!$CO268,0.2,IF(AND(AV$3&gt;=Inputs!$CL268,AV$3&lt;Inputs!$CM268),(AV$3-Inputs!$CL268+1)/(Inputs!$AI268+1),0)))))))))</f>
        <v>0</v>
      </c>
      <c r="AW270" s="27">
        <f>IF(AND(Inputs!$CO268=0,AW$3&gt;=Inputs!$CM268),1,IF(AND(AW$3&gt;=Inputs!$CM268,AW$3&lt;Inputs!$CN268),1,IF(AND(AW$3=Inputs!$CN268,AW$3=Inputs!$CO268),1,IF(OR(AND(AW$3=Inputs!$CN268+1,Inputs!$CN268=Inputs!$CO268),AND(AW$3=Inputs!$CN268+2,Inputs!$CN268=Inputs!$CO268)),0,IF(AW$3=Inputs!$CN268,0.8,IF(AW$3=Inputs!$CN268+1,0.6,IF(AW$3=Inputs!$CN268+2,0.4,IF(AW$3=Inputs!$CO268,0.2,IF(AND(AW$3&gt;=Inputs!$CL268,AW$3&lt;Inputs!$CM268),(AW$3-Inputs!$CL268+1)/(Inputs!$AI268+1),0)))))))))</f>
        <v>0</v>
      </c>
      <c r="AX270" s="27">
        <f>IF(AND(Inputs!$CO268=0,AX$3&gt;=Inputs!$CM268),1,IF(AND(AX$3&gt;=Inputs!$CM268,AX$3&lt;Inputs!$CN268),1,IF(AND(AX$3=Inputs!$CN268,AX$3=Inputs!$CO268),1,IF(OR(AND(AX$3=Inputs!$CN268+1,Inputs!$CN268=Inputs!$CO268),AND(AX$3=Inputs!$CN268+2,Inputs!$CN268=Inputs!$CO268)),0,IF(AX$3=Inputs!$CN268,0.8,IF(AX$3=Inputs!$CN268+1,0.6,IF(AX$3=Inputs!$CN268+2,0.4,IF(AX$3=Inputs!$CO268,0.2,IF(AND(AX$3&gt;=Inputs!$CL268,AX$3&lt;Inputs!$CM268),(AX$3-Inputs!$CL268+1)/(Inputs!$AI268+1),0)))))))))</f>
        <v>0</v>
      </c>
      <c r="AY270" s="27">
        <f>IF(AND(Inputs!$CO268=0,AY$3&gt;=Inputs!$CM268),1,IF(AND(AY$3&gt;=Inputs!$CM268,AY$3&lt;Inputs!$CN268),1,IF(AND(AY$3=Inputs!$CN268,AY$3=Inputs!$CO268),1,IF(OR(AND(AY$3=Inputs!$CN268+1,Inputs!$CN268=Inputs!$CO268),AND(AY$3=Inputs!$CN268+2,Inputs!$CN268=Inputs!$CO268)),0,IF(AY$3=Inputs!$CN268,0.8,IF(AY$3=Inputs!$CN268+1,0.6,IF(AY$3=Inputs!$CN268+2,0.4,IF(AY$3=Inputs!$CO268,0.2,IF(AND(AY$3&gt;=Inputs!$CL268,AY$3&lt;Inputs!$CM268),(AY$3-Inputs!$CL268+1)/(Inputs!$AI268+1),0)))))))))</f>
        <v>0</v>
      </c>
      <c r="AZ270" s="27">
        <f>IF(AND(Inputs!$CO268=0,AZ$3&gt;=Inputs!$CM268),1,IF(AND(AZ$3&gt;=Inputs!$CM268,AZ$3&lt;Inputs!$CN268),1,IF(AND(AZ$3=Inputs!$CN268,AZ$3=Inputs!$CO268),1,IF(OR(AND(AZ$3=Inputs!$CN268+1,Inputs!$CN268=Inputs!$CO268),AND(AZ$3=Inputs!$CN268+2,Inputs!$CN268=Inputs!$CO268)),0,IF(AZ$3=Inputs!$CN268,0.8,IF(AZ$3=Inputs!$CN268+1,0.6,IF(AZ$3=Inputs!$CN268+2,0.4,IF(AZ$3=Inputs!$CO268,0.2,IF(AND(AZ$3&gt;=Inputs!$CL268,AZ$3&lt;Inputs!$CM268),(AZ$3-Inputs!$CL268+1)/(Inputs!$AI268+1),0)))))))))</f>
        <v>0</v>
      </c>
      <c r="BA270" s="27">
        <f>IF(AND(Inputs!$CO268=0,BA$3&gt;=Inputs!$CM268),1,IF(AND(BA$3&gt;=Inputs!$CM268,BA$3&lt;Inputs!$CN268),1,IF(AND(BA$3=Inputs!$CN268,BA$3=Inputs!$CO268),1,IF(OR(AND(BA$3=Inputs!$CN268+1,Inputs!$CN268=Inputs!$CO268),AND(BA$3=Inputs!$CN268+2,Inputs!$CN268=Inputs!$CO268)),0,IF(BA$3=Inputs!$CN268,0.8,IF(BA$3=Inputs!$CN268+1,0.6,IF(BA$3=Inputs!$CN268+2,0.4,IF(BA$3=Inputs!$CO268,0.2,IF(AND(BA$3&gt;=Inputs!$CL268,BA$3&lt;Inputs!$CM268),(BA$3-Inputs!$CL268+1)/(Inputs!$AI268+1),0)))))))))</f>
        <v>0</v>
      </c>
      <c r="BB270" s="27">
        <f>IF(AND(Inputs!$CO268=0,BB$3&gt;=Inputs!$CM268),1,IF(AND(BB$3&gt;=Inputs!$CM268,BB$3&lt;Inputs!$CN268),1,IF(AND(BB$3=Inputs!$CN268,BB$3=Inputs!$CO268),1,IF(OR(AND(BB$3=Inputs!$CN268+1,Inputs!$CN268=Inputs!$CO268),AND(BB$3=Inputs!$CN268+2,Inputs!$CN268=Inputs!$CO268)),0,IF(BB$3=Inputs!$CN268,0.8,IF(BB$3=Inputs!$CN268+1,0.6,IF(BB$3=Inputs!$CN268+2,0.4,IF(BB$3=Inputs!$CO268,0.2,IF(AND(BB$3&gt;=Inputs!$CL268,BB$3&lt;Inputs!$CM268),(BB$3-Inputs!$CL268+1)/(Inputs!$AI268+1),0)))))))))</f>
        <v>0</v>
      </c>
      <c r="BC270" s="27">
        <f>IF(AND(Inputs!$CO268=0,BC$3&gt;=Inputs!$CM268),1,IF(AND(BC$3&gt;=Inputs!$CM268,BC$3&lt;Inputs!$CN268),1,IF(AND(BC$3=Inputs!$CN268,BC$3=Inputs!$CO268),1,IF(OR(AND(BC$3=Inputs!$CN268+1,Inputs!$CN268=Inputs!$CO268),AND(BC$3=Inputs!$CN268+2,Inputs!$CN268=Inputs!$CO268)),0,IF(BC$3=Inputs!$CN268,0.8,IF(BC$3=Inputs!$CN268+1,0.6,IF(BC$3=Inputs!$CN268+2,0.4,IF(BC$3=Inputs!$CO268,0.2,IF(AND(BC$3&gt;=Inputs!$CL268,BC$3&lt;Inputs!$CM268),(BC$3-Inputs!$CL268+1)/(Inputs!$AI268+1),0)))))))))</f>
        <v>0</v>
      </c>
      <c r="BD270" s="27">
        <f>IF(AND(Inputs!$CO268=0,BD$3&gt;=Inputs!$CM268),1,IF(AND(BD$3&gt;=Inputs!$CM268,BD$3&lt;Inputs!$CN268),1,IF(AND(BD$3=Inputs!$CN268,BD$3=Inputs!$CO268),1,IF(OR(AND(BD$3=Inputs!$CN268+1,Inputs!$CN268=Inputs!$CO268),AND(BD$3=Inputs!$CN268+2,Inputs!$CN268=Inputs!$CO268)),0,IF(BD$3=Inputs!$CN268,0.8,IF(BD$3=Inputs!$CN268+1,0.6,IF(BD$3=Inputs!$CN268+2,0.4,IF(BD$3=Inputs!$CO268,0.2,IF(AND(BD$3&gt;=Inputs!$CL268,BD$3&lt;Inputs!$CM268),(BD$3-Inputs!$CL268+1)/(Inputs!$AI268+1),0)))))))))</f>
        <v>0</v>
      </c>
      <c r="BE270" s="27">
        <f>IF(AND(Inputs!$CO268=0,BE$3&gt;=Inputs!$CM268),1,IF(AND(BE$3&gt;=Inputs!$CM268,BE$3&lt;Inputs!$CN268),1,IF(AND(BE$3=Inputs!$CN268,BE$3=Inputs!$CO268),1,IF(OR(AND(BE$3=Inputs!$CN268+1,Inputs!$CN268=Inputs!$CO268),AND(BE$3=Inputs!$CN268+2,Inputs!$CN268=Inputs!$CO268)),0,IF(BE$3=Inputs!$CN268,0.8,IF(BE$3=Inputs!$CN268+1,0.6,IF(BE$3=Inputs!$CN268+2,0.4,IF(BE$3=Inputs!$CO268,0.2,IF(AND(BE$3&gt;=Inputs!$CL268,BE$3&lt;Inputs!$CM268),(BE$3-Inputs!$CL268+1)/(Inputs!$AI268+1),0)))))))))</f>
        <v>0</v>
      </c>
      <c r="BF270" s="27">
        <f>IF(AND(Inputs!$CO268=0,BF$3&gt;=Inputs!$CM268),1,IF(AND(BF$3&gt;=Inputs!$CM268,BF$3&lt;Inputs!$CN268),1,IF(AND(BF$3=Inputs!$CN268,BF$3=Inputs!$CO268),1,IF(OR(AND(BF$3=Inputs!$CN268+1,Inputs!$CN268=Inputs!$CO268),AND(BF$3=Inputs!$CN268+2,Inputs!$CN268=Inputs!$CO268)),0,IF(BF$3=Inputs!$CN268,0.8,IF(BF$3=Inputs!$CN268+1,0.6,IF(BF$3=Inputs!$CN268+2,0.4,IF(BF$3=Inputs!$CO268,0.2,IF(AND(BF$3&gt;=Inputs!$CL268,BF$3&lt;Inputs!$CM268),(BF$3-Inputs!$CL268+1)/(Inputs!$AI268+1),0)))))))))</f>
        <v>0</v>
      </c>
      <c r="BG270" s="27">
        <f>IF(AND(Inputs!$CO268=0,BG$3&gt;=Inputs!$CM268),1,IF(AND(BG$3&gt;=Inputs!$CM268,BG$3&lt;Inputs!$CN268),1,IF(AND(BG$3=Inputs!$CN268,BG$3=Inputs!$CO268),1,IF(OR(AND(BG$3=Inputs!$CN268+1,Inputs!$CN268=Inputs!$CO268),AND(BG$3=Inputs!$CN268+2,Inputs!$CN268=Inputs!$CO268)),0,IF(BG$3=Inputs!$CN268,0.8,IF(BG$3=Inputs!$CN268+1,0.6,IF(BG$3=Inputs!$CN268+2,0.4,IF(BG$3=Inputs!$CO268,0.2,IF(AND(BG$3&gt;=Inputs!$CL268,BG$3&lt;Inputs!$CM268),(BG$3-Inputs!$CL268+1)/(Inputs!$AI268+1),0)))))))))</f>
        <v>0</v>
      </c>
      <c r="BH270" s="27">
        <f>IF(AND(Inputs!$CO268=0,BH$3&gt;=Inputs!$CM268),1,IF(AND(BH$3&gt;=Inputs!$CM268,BH$3&lt;Inputs!$CN268),1,IF(AND(BH$3=Inputs!$CN268,BH$3=Inputs!$CO268),1,IF(OR(AND(BH$3=Inputs!$CN268+1,Inputs!$CN268=Inputs!$CO268),AND(BH$3=Inputs!$CN268+2,Inputs!$CN268=Inputs!$CO268)),0,IF(BH$3=Inputs!$CN268,0.8,IF(BH$3=Inputs!$CN268+1,0.6,IF(BH$3=Inputs!$CN268+2,0.4,IF(BH$3=Inputs!$CO268,0.2,IF(AND(BH$3&gt;=Inputs!$CL268,BH$3&lt;Inputs!$CM268),(BH$3-Inputs!$CL268+1)/(Inputs!$AI268+1),0)))))))))</f>
        <v>0</v>
      </c>
      <c r="BI270" s="27">
        <f>IF(AND(Inputs!$CO268=0,BI$3&gt;=Inputs!$CM268),1,IF(AND(BI$3&gt;=Inputs!$CM268,BI$3&lt;Inputs!$CN268),1,IF(AND(BI$3=Inputs!$CN268,BI$3=Inputs!$CO268),1,IF(OR(AND(BI$3=Inputs!$CN268+1,Inputs!$CN268=Inputs!$CO268),AND(BI$3=Inputs!$CN268+2,Inputs!$CN268=Inputs!$CO268)),0,IF(BI$3=Inputs!$CN268,0.8,IF(BI$3=Inputs!$CN268+1,0.6,IF(BI$3=Inputs!$CN268+2,0.4,IF(BI$3=Inputs!$CO268,0.2,IF(AND(BI$3&gt;=Inputs!$CL268,BI$3&lt;Inputs!$CM268),(BI$3-Inputs!$CL268+1)/(Inputs!$AI268+1),0)))))))))</f>
        <v>0</v>
      </c>
      <c r="BJ270" s="27">
        <f>IF(AND(Inputs!$CO268=0,BJ$3&gt;=Inputs!$CM268),1,IF(AND(BJ$3&gt;=Inputs!$CM268,BJ$3&lt;Inputs!$CN268),1,IF(AND(BJ$3=Inputs!$CN268,BJ$3=Inputs!$CO268),1,IF(OR(AND(BJ$3=Inputs!$CN268+1,Inputs!$CN268=Inputs!$CO268),AND(BJ$3=Inputs!$CN268+2,Inputs!$CN268=Inputs!$CO268)),0,IF(BJ$3=Inputs!$CN268,0.8,IF(BJ$3=Inputs!$CN268+1,0.6,IF(BJ$3=Inputs!$CN268+2,0.4,IF(BJ$3=Inputs!$CO268,0.2,IF(AND(BJ$3&gt;=Inputs!$CL268,BJ$3&lt;Inputs!$CM268),(BJ$3-Inputs!$CL268+1)/(Inputs!$AI268+1),0)))))))))</f>
        <v>0</v>
      </c>
      <c r="BK270" s="27">
        <f>IF(AND(Inputs!$CO268=0,BK$3&gt;=Inputs!$CM268),1,IF(AND(BK$3&gt;=Inputs!$CM268,BK$3&lt;Inputs!$CN268),1,IF(AND(BK$3=Inputs!$CN268,BK$3=Inputs!$CO268),1,IF(OR(AND(BK$3=Inputs!$CN268+1,Inputs!$CN268=Inputs!$CO268),AND(BK$3=Inputs!$CN268+2,Inputs!$CN268=Inputs!$CO268)),0,IF(BK$3=Inputs!$CN268,0.8,IF(BK$3=Inputs!$CN268+1,0.6,IF(BK$3=Inputs!$CN268+2,0.4,IF(BK$3=Inputs!$CO268,0.2,IF(AND(BK$3&gt;=Inputs!$CL268,BK$3&lt;Inputs!$CM268),(BK$3-Inputs!$CL268+1)/(Inputs!$AI268+1),0)))))))))</f>
        <v>0</v>
      </c>
      <c r="BL270" s="27">
        <f>IF(AND(Inputs!$CO268=0,BL$3&gt;=Inputs!$CM268),1,IF(AND(BL$3&gt;=Inputs!$CM268,BL$3&lt;Inputs!$CN268),1,IF(AND(BL$3=Inputs!$CN268,BL$3=Inputs!$CO268),1,IF(OR(AND(BL$3=Inputs!$CN268+1,Inputs!$CN268=Inputs!$CO268),AND(BL$3=Inputs!$CN268+2,Inputs!$CN268=Inputs!$CO268)),0,IF(BL$3=Inputs!$CN268,0.8,IF(BL$3=Inputs!$CN268+1,0.6,IF(BL$3=Inputs!$CN268+2,0.4,IF(BL$3=Inputs!$CO268,0.2,IF(AND(BL$3&gt;=Inputs!$CL268,BL$3&lt;Inputs!$CM268),(BL$3-Inputs!$CL268+1)/(Inputs!$AI268+1),0)))))))))</f>
        <v>0</v>
      </c>
      <c r="BM270" s="27">
        <f>IF(AND(Inputs!$CO268=0,BM$3&gt;=Inputs!$CM268),1,IF(AND(BM$3&gt;=Inputs!$CM268,BM$3&lt;Inputs!$CN268),1,IF(AND(BM$3=Inputs!$CN268,BM$3=Inputs!$CO268),1,IF(OR(AND(BM$3=Inputs!$CN268+1,Inputs!$CN268=Inputs!$CO268),AND(BM$3=Inputs!$CN268+2,Inputs!$CN268=Inputs!$CO268)),0,IF(BM$3=Inputs!$CN268,0.8,IF(BM$3=Inputs!$CN268+1,0.6,IF(BM$3=Inputs!$CN268+2,0.4,IF(BM$3=Inputs!$CO268,0.2,IF(AND(BM$3&gt;=Inputs!$CL268,BM$3&lt;Inputs!$CM268),(BM$3-Inputs!$CL268+1)/(Inputs!$AI268+1),0)))))))))</f>
        <v>0</v>
      </c>
    </row>
    <row r="271" spans="1:65">
      <c r="A271" s="7" t="str">
        <f>IF(Inputs!A269="","",Inputs!A269)</f>
        <v/>
      </c>
      <c r="B271" t="str">
        <f>IF(Inputs!B269="","",Inputs!B269)</f>
        <v/>
      </c>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c r="AA271" s="292"/>
      <c r="AB271" s="292"/>
      <c r="AC271" s="292"/>
      <c r="AD271" s="292"/>
      <c r="AE271" s="292"/>
      <c r="AF271" s="292"/>
      <c r="AG271" s="50">
        <f t="shared" si="9"/>
        <v>0</v>
      </c>
      <c r="AH271" s="42">
        <f t="shared" si="10"/>
        <v>0</v>
      </c>
      <c r="AJ271" s="27">
        <f>IF(AND(Inputs!$CO269=0,AJ$3&gt;=Inputs!$CM269),1,IF(AND(AJ$3&gt;=Inputs!$CM269,AJ$3&lt;Inputs!$CN269),1,IF(AND(AJ$3=Inputs!$CN269,AJ$3=Inputs!$CO269),1,IF(OR(AND(AJ$3=Inputs!$CN269+1,Inputs!$CN269=Inputs!$CO269),AND(AJ$3=Inputs!$CN269+2,Inputs!$CN269=Inputs!$CO269)),0,IF(AJ$3=Inputs!$CN269,0.8,IF(AJ$3=Inputs!$CN269+1,0.6,IF(AJ$3=Inputs!$CN269+2,0.4,IF(AJ$3=Inputs!$CO269,0.2,IF(AND(AJ$3&gt;=Inputs!$CL269,AJ$3&lt;Inputs!$CM269),(AJ$3-Inputs!$CL269+1)/(Inputs!$AI269+1),0)))))))))</f>
        <v>0</v>
      </c>
      <c r="AK271" s="27">
        <f>IF(AND(Inputs!$CO269=0,AK$3&gt;=Inputs!$CM269),1,IF(AND(AK$3&gt;=Inputs!$CM269,AK$3&lt;Inputs!$CN269),1,IF(AND(AK$3=Inputs!$CN269,AK$3=Inputs!$CO269),1,IF(OR(AND(AK$3=Inputs!$CN269+1,Inputs!$CN269=Inputs!$CO269),AND(AK$3=Inputs!$CN269+2,Inputs!$CN269=Inputs!$CO269)),0,IF(AK$3=Inputs!$CN269,0.8,IF(AK$3=Inputs!$CN269+1,0.6,IF(AK$3=Inputs!$CN269+2,0.4,IF(AK$3=Inputs!$CO269,0.2,IF(AND(AK$3&gt;=Inputs!$CL269,AK$3&lt;Inputs!$CM269),(AK$3-Inputs!$CL269+1)/(Inputs!$AI269+1),0)))))))))</f>
        <v>0</v>
      </c>
      <c r="AL271" s="27">
        <f>IF(AND(Inputs!$CO269=0,AL$3&gt;=Inputs!$CM269),1,IF(AND(AL$3&gt;=Inputs!$CM269,AL$3&lt;Inputs!$CN269),1,IF(AND(AL$3=Inputs!$CN269,AL$3=Inputs!$CO269),1,IF(OR(AND(AL$3=Inputs!$CN269+1,Inputs!$CN269=Inputs!$CO269),AND(AL$3=Inputs!$CN269+2,Inputs!$CN269=Inputs!$CO269)),0,IF(AL$3=Inputs!$CN269,0.8,IF(AL$3=Inputs!$CN269+1,0.6,IF(AL$3=Inputs!$CN269+2,0.4,IF(AL$3=Inputs!$CO269,0.2,IF(AND(AL$3&gt;=Inputs!$CL269,AL$3&lt;Inputs!$CM269),(AL$3-Inputs!$CL269+1)/(Inputs!$AI269+1),0)))))))))</f>
        <v>0</v>
      </c>
      <c r="AM271" s="27">
        <f>IF(AND(Inputs!$CO269=0,AM$3&gt;=Inputs!$CM269),1,IF(AND(AM$3&gt;=Inputs!$CM269,AM$3&lt;Inputs!$CN269),1,IF(AND(AM$3=Inputs!$CN269,AM$3=Inputs!$CO269),1,IF(OR(AND(AM$3=Inputs!$CN269+1,Inputs!$CN269=Inputs!$CO269),AND(AM$3=Inputs!$CN269+2,Inputs!$CN269=Inputs!$CO269)),0,IF(AM$3=Inputs!$CN269,0.8,IF(AM$3=Inputs!$CN269+1,0.6,IF(AM$3=Inputs!$CN269+2,0.4,IF(AM$3=Inputs!$CO269,0.2,IF(AND(AM$3&gt;=Inputs!$CL269,AM$3&lt;Inputs!$CM269),(AM$3-Inputs!$CL269+1)/(Inputs!$AI269+1),0)))))))))</f>
        <v>0</v>
      </c>
      <c r="AN271" s="27">
        <f>IF(AND(Inputs!$CO269=0,AN$3&gt;=Inputs!$CM269),1,IF(AND(AN$3&gt;=Inputs!$CM269,AN$3&lt;Inputs!$CN269),1,IF(AND(AN$3=Inputs!$CN269,AN$3=Inputs!$CO269),1,IF(OR(AND(AN$3=Inputs!$CN269+1,Inputs!$CN269=Inputs!$CO269),AND(AN$3=Inputs!$CN269+2,Inputs!$CN269=Inputs!$CO269)),0,IF(AN$3=Inputs!$CN269,0.8,IF(AN$3=Inputs!$CN269+1,0.6,IF(AN$3=Inputs!$CN269+2,0.4,IF(AN$3=Inputs!$CO269,0.2,IF(AND(AN$3&gt;=Inputs!$CL269,AN$3&lt;Inputs!$CM269),(AN$3-Inputs!$CL269+1)/(Inputs!$AI269+1),0)))))))))</f>
        <v>0</v>
      </c>
      <c r="AO271" s="27">
        <f>IF(AND(Inputs!$CO269=0,AO$3&gt;=Inputs!$CM269),1,IF(AND(AO$3&gt;=Inputs!$CM269,AO$3&lt;Inputs!$CN269),1,IF(AND(AO$3=Inputs!$CN269,AO$3=Inputs!$CO269),1,IF(OR(AND(AO$3=Inputs!$CN269+1,Inputs!$CN269=Inputs!$CO269),AND(AO$3=Inputs!$CN269+2,Inputs!$CN269=Inputs!$CO269)),0,IF(AO$3=Inputs!$CN269,0.8,IF(AO$3=Inputs!$CN269+1,0.6,IF(AO$3=Inputs!$CN269+2,0.4,IF(AO$3=Inputs!$CO269,0.2,IF(AND(AO$3&gt;=Inputs!$CL269,AO$3&lt;Inputs!$CM269),(AO$3-Inputs!$CL269+1)/(Inputs!$AI269+1),0)))))))))</f>
        <v>0</v>
      </c>
      <c r="AP271" s="27">
        <f>IF(AND(Inputs!$CO269=0,AP$3&gt;=Inputs!$CM269),1,IF(AND(AP$3&gt;=Inputs!$CM269,AP$3&lt;Inputs!$CN269),1,IF(AND(AP$3=Inputs!$CN269,AP$3=Inputs!$CO269),1,IF(OR(AND(AP$3=Inputs!$CN269+1,Inputs!$CN269=Inputs!$CO269),AND(AP$3=Inputs!$CN269+2,Inputs!$CN269=Inputs!$CO269)),0,IF(AP$3=Inputs!$CN269,0.8,IF(AP$3=Inputs!$CN269+1,0.6,IF(AP$3=Inputs!$CN269+2,0.4,IF(AP$3=Inputs!$CO269,0.2,IF(AND(AP$3&gt;=Inputs!$CL269,AP$3&lt;Inputs!$CM269),(AP$3-Inputs!$CL269+1)/(Inputs!$AI269+1),0)))))))))</f>
        <v>0</v>
      </c>
      <c r="AQ271" s="27">
        <f>IF(AND(Inputs!$CO269=0,AQ$3&gt;=Inputs!$CM269),1,IF(AND(AQ$3&gt;=Inputs!$CM269,AQ$3&lt;Inputs!$CN269),1,IF(AND(AQ$3=Inputs!$CN269,AQ$3=Inputs!$CO269),1,IF(OR(AND(AQ$3=Inputs!$CN269+1,Inputs!$CN269=Inputs!$CO269),AND(AQ$3=Inputs!$CN269+2,Inputs!$CN269=Inputs!$CO269)),0,IF(AQ$3=Inputs!$CN269,0.8,IF(AQ$3=Inputs!$CN269+1,0.6,IF(AQ$3=Inputs!$CN269+2,0.4,IF(AQ$3=Inputs!$CO269,0.2,IF(AND(AQ$3&gt;=Inputs!$CL269,AQ$3&lt;Inputs!$CM269),(AQ$3-Inputs!$CL269+1)/(Inputs!$AI269+1),0)))))))))</f>
        <v>0</v>
      </c>
      <c r="AR271" s="27">
        <f>IF(AND(Inputs!$CO269=0,AR$3&gt;=Inputs!$CM269),1,IF(AND(AR$3&gt;=Inputs!$CM269,AR$3&lt;Inputs!$CN269),1,IF(AND(AR$3=Inputs!$CN269,AR$3=Inputs!$CO269),1,IF(OR(AND(AR$3=Inputs!$CN269+1,Inputs!$CN269=Inputs!$CO269),AND(AR$3=Inputs!$CN269+2,Inputs!$CN269=Inputs!$CO269)),0,IF(AR$3=Inputs!$CN269,0.8,IF(AR$3=Inputs!$CN269+1,0.6,IF(AR$3=Inputs!$CN269+2,0.4,IF(AR$3=Inputs!$CO269,0.2,IF(AND(AR$3&gt;=Inputs!$CL269,AR$3&lt;Inputs!$CM269),(AR$3-Inputs!$CL269+1)/(Inputs!$AI269+1),0)))))))))</f>
        <v>0</v>
      </c>
      <c r="AS271" s="27">
        <f>IF(AND(Inputs!$CO269=0,AS$3&gt;=Inputs!$CM269),1,IF(AND(AS$3&gt;=Inputs!$CM269,AS$3&lt;Inputs!$CN269),1,IF(AND(AS$3=Inputs!$CN269,AS$3=Inputs!$CO269),1,IF(OR(AND(AS$3=Inputs!$CN269+1,Inputs!$CN269=Inputs!$CO269),AND(AS$3=Inputs!$CN269+2,Inputs!$CN269=Inputs!$CO269)),0,IF(AS$3=Inputs!$CN269,0.8,IF(AS$3=Inputs!$CN269+1,0.6,IF(AS$3=Inputs!$CN269+2,0.4,IF(AS$3=Inputs!$CO269,0.2,IF(AND(AS$3&gt;=Inputs!$CL269,AS$3&lt;Inputs!$CM269),(AS$3-Inputs!$CL269+1)/(Inputs!$AI269+1),0)))))))))</f>
        <v>0</v>
      </c>
      <c r="AT271" s="27">
        <f>IF(AND(Inputs!$CO269=0,AT$3&gt;=Inputs!$CM269),1,IF(AND(AT$3&gt;=Inputs!$CM269,AT$3&lt;Inputs!$CN269),1,IF(AND(AT$3=Inputs!$CN269,AT$3=Inputs!$CO269),1,IF(OR(AND(AT$3=Inputs!$CN269+1,Inputs!$CN269=Inputs!$CO269),AND(AT$3=Inputs!$CN269+2,Inputs!$CN269=Inputs!$CO269)),0,IF(AT$3=Inputs!$CN269,0.8,IF(AT$3=Inputs!$CN269+1,0.6,IF(AT$3=Inputs!$CN269+2,0.4,IF(AT$3=Inputs!$CO269,0.2,IF(AND(AT$3&gt;=Inputs!$CL269,AT$3&lt;Inputs!$CM269),(AT$3-Inputs!$CL269+1)/(Inputs!$AI269+1),0)))))))))</f>
        <v>0</v>
      </c>
      <c r="AU271" s="27">
        <f>IF(AND(Inputs!$CO269=0,AU$3&gt;=Inputs!$CM269),1,IF(AND(AU$3&gt;=Inputs!$CM269,AU$3&lt;Inputs!$CN269),1,IF(AND(AU$3=Inputs!$CN269,AU$3=Inputs!$CO269),1,IF(OR(AND(AU$3=Inputs!$CN269+1,Inputs!$CN269=Inputs!$CO269),AND(AU$3=Inputs!$CN269+2,Inputs!$CN269=Inputs!$CO269)),0,IF(AU$3=Inputs!$CN269,0.8,IF(AU$3=Inputs!$CN269+1,0.6,IF(AU$3=Inputs!$CN269+2,0.4,IF(AU$3=Inputs!$CO269,0.2,IF(AND(AU$3&gt;=Inputs!$CL269,AU$3&lt;Inputs!$CM269),(AU$3-Inputs!$CL269+1)/(Inputs!$AI269+1),0)))))))))</f>
        <v>0</v>
      </c>
      <c r="AV271" s="27">
        <f>IF(AND(Inputs!$CO269=0,AV$3&gt;=Inputs!$CM269),1,IF(AND(AV$3&gt;=Inputs!$CM269,AV$3&lt;Inputs!$CN269),1,IF(AND(AV$3=Inputs!$CN269,AV$3=Inputs!$CO269),1,IF(OR(AND(AV$3=Inputs!$CN269+1,Inputs!$CN269=Inputs!$CO269),AND(AV$3=Inputs!$CN269+2,Inputs!$CN269=Inputs!$CO269)),0,IF(AV$3=Inputs!$CN269,0.8,IF(AV$3=Inputs!$CN269+1,0.6,IF(AV$3=Inputs!$CN269+2,0.4,IF(AV$3=Inputs!$CO269,0.2,IF(AND(AV$3&gt;=Inputs!$CL269,AV$3&lt;Inputs!$CM269),(AV$3-Inputs!$CL269+1)/(Inputs!$AI269+1),0)))))))))</f>
        <v>0</v>
      </c>
      <c r="AW271" s="27">
        <f>IF(AND(Inputs!$CO269=0,AW$3&gt;=Inputs!$CM269),1,IF(AND(AW$3&gt;=Inputs!$CM269,AW$3&lt;Inputs!$CN269),1,IF(AND(AW$3=Inputs!$CN269,AW$3=Inputs!$CO269),1,IF(OR(AND(AW$3=Inputs!$CN269+1,Inputs!$CN269=Inputs!$CO269),AND(AW$3=Inputs!$CN269+2,Inputs!$CN269=Inputs!$CO269)),0,IF(AW$3=Inputs!$CN269,0.8,IF(AW$3=Inputs!$CN269+1,0.6,IF(AW$3=Inputs!$CN269+2,0.4,IF(AW$3=Inputs!$CO269,0.2,IF(AND(AW$3&gt;=Inputs!$CL269,AW$3&lt;Inputs!$CM269),(AW$3-Inputs!$CL269+1)/(Inputs!$AI269+1),0)))))))))</f>
        <v>0</v>
      </c>
      <c r="AX271" s="27">
        <f>IF(AND(Inputs!$CO269=0,AX$3&gt;=Inputs!$CM269),1,IF(AND(AX$3&gt;=Inputs!$CM269,AX$3&lt;Inputs!$CN269),1,IF(AND(AX$3=Inputs!$CN269,AX$3=Inputs!$CO269),1,IF(OR(AND(AX$3=Inputs!$CN269+1,Inputs!$CN269=Inputs!$CO269),AND(AX$3=Inputs!$CN269+2,Inputs!$CN269=Inputs!$CO269)),0,IF(AX$3=Inputs!$CN269,0.8,IF(AX$3=Inputs!$CN269+1,0.6,IF(AX$3=Inputs!$CN269+2,0.4,IF(AX$3=Inputs!$CO269,0.2,IF(AND(AX$3&gt;=Inputs!$CL269,AX$3&lt;Inputs!$CM269),(AX$3-Inputs!$CL269+1)/(Inputs!$AI269+1),0)))))))))</f>
        <v>0</v>
      </c>
      <c r="AY271" s="27">
        <f>IF(AND(Inputs!$CO269=0,AY$3&gt;=Inputs!$CM269),1,IF(AND(AY$3&gt;=Inputs!$CM269,AY$3&lt;Inputs!$CN269),1,IF(AND(AY$3=Inputs!$CN269,AY$3=Inputs!$CO269),1,IF(OR(AND(AY$3=Inputs!$CN269+1,Inputs!$CN269=Inputs!$CO269),AND(AY$3=Inputs!$CN269+2,Inputs!$CN269=Inputs!$CO269)),0,IF(AY$3=Inputs!$CN269,0.8,IF(AY$3=Inputs!$CN269+1,0.6,IF(AY$3=Inputs!$CN269+2,0.4,IF(AY$3=Inputs!$CO269,0.2,IF(AND(AY$3&gt;=Inputs!$CL269,AY$3&lt;Inputs!$CM269),(AY$3-Inputs!$CL269+1)/(Inputs!$AI269+1),0)))))))))</f>
        <v>0</v>
      </c>
      <c r="AZ271" s="27">
        <f>IF(AND(Inputs!$CO269=0,AZ$3&gt;=Inputs!$CM269),1,IF(AND(AZ$3&gt;=Inputs!$CM269,AZ$3&lt;Inputs!$CN269),1,IF(AND(AZ$3=Inputs!$CN269,AZ$3=Inputs!$CO269),1,IF(OR(AND(AZ$3=Inputs!$CN269+1,Inputs!$CN269=Inputs!$CO269),AND(AZ$3=Inputs!$CN269+2,Inputs!$CN269=Inputs!$CO269)),0,IF(AZ$3=Inputs!$CN269,0.8,IF(AZ$3=Inputs!$CN269+1,0.6,IF(AZ$3=Inputs!$CN269+2,0.4,IF(AZ$3=Inputs!$CO269,0.2,IF(AND(AZ$3&gt;=Inputs!$CL269,AZ$3&lt;Inputs!$CM269),(AZ$3-Inputs!$CL269+1)/(Inputs!$AI269+1),0)))))))))</f>
        <v>0</v>
      </c>
      <c r="BA271" s="27">
        <f>IF(AND(Inputs!$CO269=0,BA$3&gt;=Inputs!$CM269),1,IF(AND(BA$3&gt;=Inputs!$CM269,BA$3&lt;Inputs!$CN269),1,IF(AND(BA$3=Inputs!$CN269,BA$3=Inputs!$CO269),1,IF(OR(AND(BA$3=Inputs!$CN269+1,Inputs!$CN269=Inputs!$CO269),AND(BA$3=Inputs!$CN269+2,Inputs!$CN269=Inputs!$CO269)),0,IF(BA$3=Inputs!$CN269,0.8,IF(BA$3=Inputs!$CN269+1,0.6,IF(BA$3=Inputs!$CN269+2,0.4,IF(BA$3=Inputs!$CO269,0.2,IF(AND(BA$3&gt;=Inputs!$CL269,BA$3&lt;Inputs!$CM269),(BA$3-Inputs!$CL269+1)/(Inputs!$AI269+1),0)))))))))</f>
        <v>0</v>
      </c>
      <c r="BB271" s="27">
        <f>IF(AND(Inputs!$CO269=0,BB$3&gt;=Inputs!$CM269),1,IF(AND(BB$3&gt;=Inputs!$CM269,BB$3&lt;Inputs!$CN269),1,IF(AND(BB$3=Inputs!$CN269,BB$3=Inputs!$CO269),1,IF(OR(AND(BB$3=Inputs!$CN269+1,Inputs!$CN269=Inputs!$CO269),AND(BB$3=Inputs!$CN269+2,Inputs!$CN269=Inputs!$CO269)),0,IF(BB$3=Inputs!$CN269,0.8,IF(BB$3=Inputs!$CN269+1,0.6,IF(BB$3=Inputs!$CN269+2,0.4,IF(BB$3=Inputs!$CO269,0.2,IF(AND(BB$3&gt;=Inputs!$CL269,BB$3&lt;Inputs!$CM269),(BB$3-Inputs!$CL269+1)/(Inputs!$AI269+1),0)))))))))</f>
        <v>0</v>
      </c>
      <c r="BC271" s="27">
        <f>IF(AND(Inputs!$CO269=0,BC$3&gt;=Inputs!$CM269),1,IF(AND(BC$3&gt;=Inputs!$CM269,BC$3&lt;Inputs!$CN269),1,IF(AND(BC$3=Inputs!$CN269,BC$3=Inputs!$CO269),1,IF(OR(AND(BC$3=Inputs!$CN269+1,Inputs!$CN269=Inputs!$CO269),AND(BC$3=Inputs!$CN269+2,Inputs!$CN269=Inputs!$CO269)),0,IF(BC$3=Inputs!$CN269,0.8,IF(BC$3=Inputs!$CN269+1,0.6,IF(BC$3=Inputs!$CN269+2,0.4,IF(BC$3=Inputs!$CO269,0.2,IF(AND(BC$3&gt;=Inputs!$CL269,BC$3&lt;Inputs!$CM269),(BC$3-Inputs!$CL269+1)/(Inputs!$AI269+1),0)))))))))</f>
        <v>0</v>
      </c>
      <c r="BD271" s="27">
        <f>IF(AND(Inputs!$CO269=0,BD$3&gt;=Inputs!$CM269),1,IF(AND(BD$3&gt;=Inputs!$CM269,BD$3&lt;Inputs!$CN269),1,IF(AND(BD$3=Inputs!$CN269,BD$3=Inputs!$CO269),1,IF(OR(AND(BD$3=Inputs!$CN269+1,Inputs!$CN269=Inputs!$CO269),AND(BD$3=Inputs!$CN269+2,Inputs!$CN269=Inputs!$CO269)),0,IF(BD$3=Inputs!$CN269,0.8,IF(BD$3=Inputs!$CN269+1,0.6,IF(BD$3=Inputs!$CN269+2,0.4,IF(BD$3=Inputs!$CO269,0.2,IF(AND(BD$3&gt;=Inputs!$CL269,BD$3&lt;Inputs!$CM269),(BD$3-Inputs!$CL269+1)/(Inputs!$AI269+1),0)))))))))</f>
        <v>0</v>
      </c>
      <c r="BE271" s="27">
        <f>IF(AND(Inputs!$CO269=0,BE$3&gt;=Inputs!$CM269),1,IF(AND(BE$3&gt;=Inputs!$CM269,BE$3&lt;Inputs!$CN269),1,IF(AND(BE$3=Inputs!$CN269,BE$3=Inputs!$CO269),1,IF(OR(AND(BE$3=Inputs!$CN269+1,Inputs!$CN269=Inputs!$CO269),AND(BE$3=Inputs!$CN269+2,Inputs!$CN269=Inputs!$CO269)),0,IF(BE$3=Inputs!$CN269,0.8,IF(BE$3=Inputs!$CN269+1,0.6,IF(BE$3=Inputs!$CN269+2,0.4,IF(BE$3=Inputs!$CO269,0.2,IF(AND(BE$3&gt;=Inputs!$CL269,BE$3&lt;Inputs!$CM269),(BE$3-Inputs!$CL269+1)/(Inputs!$AI269+1),0)))))))))</f>
        <v>0</v>
      </c>
      <c r="BF271" s="27">
        <f>IF(AND(Inputs!$CO269=0,BF$3&gt;=Inputs!$CM269),1,IF(AND(BF$3&gt;=Inputs!$CM269,BF$3&lt;Inputs!$CN269),1,IF(AND(BF$3=Inputs!$CN269,BF$3=Inputs!$CO269),1,IF(OR(AND(BF$3=Inputs!$CN269+1,Inputs!$CN269=Inputs!$CO269),AND(BF$3=Inputs!$CN269+2,Inputs!$CN269=Inputs!$CO269)),0,IF(BF$3=Inputs!$CN269,0.8,IF(BF$3=Inputs!$CN269+1,0.6,IF(BF$3=Inputs!$CN269+2,0.4,IF(BF$3=Inputs!$CO269,0.2,IF(AND(BF$3&gt;=Inputs!$CL269,BF$3&lt;Inputs!$CM269),(BF$3-Inputs!$CL269+1)/(Inputs!$AI269+1),0)))))))))</f>
        <v>0</v>
      </c>
      <c r="BG271" s="27">
        <f>IF(AND(Inputs!$CO269=0,BG$3&gt;=Inputs!$CM269),1,IF(AND(BG$3&gt;=Inputs!$CM269,BG$3&lt;Inputs!$CN269),1,IF(AND(BG$3=Inputs!$CN269,BG$3=Inputs!$CO269),1,IF(OR(AND(BG$3=Inputs!$CN269+1,Inputs!$CN269=Inputs!$CO269),AND(BG$3=Inputs!$CN269+2,Inputs!$CN269=Inputs!$CO269)),0,IF(BG$3=Inputs!$CN269,0.8,IF(BG$3=Inputs!$CN269+1,0.6,IF(BG$3=Inputs!$CN269+2,0.4,IF(BG$3=Inputs!$CO269,0.2,IF(AND(BG$3&gt;=Inputs!$CL269,BG$3&lt;Inputs!$CM269),(BG$3-Inputs!$CL269+1)/(Inputs!$AI269+1),0)))))))))</f>
        <v>0</v>
      </c>
      <c r="BH271" s="27">
        <f>IF(AND(Inputs!$CO269=0,BH$3&gt;=Inputs!$CM269),1,IF(AND(BH$3&gt;=Inputs!$CM269,BH$3&lt;Inputs!$CN269),1,IF(AND(BH$3=Inputs!$CN269,BH$3=Inputs!$CO269),1,IF(OR(AND(BH$3=Inputs!$CN269+1,Inputs!$CN269=Inputs!$CO269),AND(BH$3=Inputs!$CN269+2,Inputs!$CN269=Inputs!$CO269)),0,IF(BH$3=Inputs!$CN269,0.8,IF(BH$3=Inputs!$CN269+1,0.6,IF(BH$3=Inputs!$CN269+2,0.4,IF(BH$3=Inputs!$CO269,0.2,IF(AND(BH$3&gt;=Inputs!$CL269,BH$3&lt;Inputs!$CM269),(BH$3-Inputs!$CL269+1)/(Inputs!$AI269+1),0)))))))))</f>
        <v>0</v>
      </c>
      <c r="BI271" s="27">
        <f>IF(AND(Inputs!$CO269=0,BI$3&gt;=Inputs!$CM269),1,IF(AND(BI$3&gt;=Inputs!$CM269,BI$3&lt;Inputs!$CN269),1,IF(AND(BI$3=Inputs!$CN269,BI$3=Inputs!$CO269),1,IF(OR(AND(BI$3=Inputs!$CN269+1,Inputs!$CN269=Inputs!$CO269),AND(BI$3=Inputs!$CN269+2,Inputs!$CN269=Inputs!$CO269)),0,IF(BI$3=Inputs!$CN269,0.8,IF(BI$3=Inputs!$CN269+1,0.6,IF(BI$3=Inputs!$CN269+2,0.4,IF(BI$3=Inputs!$CO269,0.2,IF(AND(BI$3&gt;=Inputs!$CL269,BI$3&lt;Inputs!$CM269),(BI$3-Inputs!$CL269+1)/(Inputs!$AI269+1),0)))))))))</f>
        <v>0</v>
      </c>
      <c r="BJ271" s="27">
        <f>IF(AND(Inputs!$CO269=0,BJ$3&gt;=Inputs!$CM269),1,IF(AND(BJ$3&gt;=Inputs!$CM269,BJ$3&lt;Inputs!$CN269),1,IF(AND(BJ$3=Inputs!$CN269,BJ$3=Inputs!$CO269),1,IF(OR(AND(BJ$3=Inputs!$CN269+1,Inputs!$CN269=Inputs!$CO269),AND(BJ$3=Inputs!$CN269+2,Inputs!$CN269=Inputs!$CO269)),0,IF(BJ$3=Inputs!$CN269,0.8,IF(BJ$3=Inputs!$CN269+1,0.6,IF(BJ$3=Inputs!$CN269+2,0.4,IF(BJ$3=Inputs!$CO269,0.2,IF(AND(BJ$3&gt;=Inputs!$CL269,BJ$3&lt;Inputs!$CM269),(BJ$3-Inputs!$CL269+1)/(Inputs!$AI269+1),0)))))))))</f>
        <v>0</v>
      </c>
      <c r="BK271" s="27">
        <f>IF(AND(Inputs!$CO269=0,BK$3&gt;=Inputs!$CM269),1,IF(AND(BK$3&gt;=Inputs!$CM269,BK$3&lt;Inputs!$CN269),1,IF(AND(BK$3=Inputs!$CN269,BK$3=Inputs!$CO269),1,IF(OR(AND(BK$3=Inputs!$CN269+1,Inputs!$CN269=Inputs!$CO269),AND(BK$3=Inputs!$CN269+2,Inputs!$CN269=Inputs!$CO269)),0,IF(BK$3=Inputs!$CN269,0.8,IF(BK$3=Inputs!$CN269+1,0.6,IF(BK$3=Inputs!$CN269+2,0.4,IF(BK$3=Inputs!$CO269,0.2,IF(AND(BK$3&gt;=Inputs!$CL269,BK$3&lt;Inputs!$CM269),(BK$3-Inputs!$CL269+1)/(Inputs!$AI269+1),0)))))))))</f>
        <v>0</v>
      </c>
      <c r="BL271" s="27">
        <f>IF(AND(Inputs!$CO269=0,BL$3&gt;=Inputs!$CM269),1,IF(AND(BL$3&gt;=Inputs!$CM269,BL$3&lt;Inputs!$CN269),1,IF(AND(BL$3=Inputs!$CN269,BL$3=Inputs!$CO269),1,IF(OR(AND(BL$3=Inputs!$CN269+1,Inputs!$CN269=Inputs!$CO269),AND(BL$3=Inputs!$CN269+2,Inputs!$CN269=Inputs!$CO269)),0,IF(BL$3=Inputs!$CN269,0.8,IF(BL$3=Inputs!$CN269+1,0.6,IF(BL$3=Inputs!$CN269+2,0.4,IF(BL$3=Inputs!$CO269,0.2,IF(AND(BL$3&gt;=Inputs!$CL269,BL$3&lt;Inputs!$CM269),(BL$3-Inputs!$CL269+1)/(Inputs!$AI269+1),0)))))))))</f>
        <v>0</v>
      </c>
      <c r="BM271" s="27">
        <f>IF(AND(Inputs!$CO269=0,BM$3&gt;=Inputs!$CM269),1,IF(AND(BM$3&gt;=Inputs!$CM269,BM$3&lt;Inputs!$CN269),1,IF(AND(BM$3=Inputs!$CN269,BM$3=Inputs!$CO269),1,IF(OR(AND(BM$3=Inputs!$CN269+1,Inputs!$CN269=Inputs!$CO269),AND(BM$3=Inputs!$CN269+2,Inputs!$CN269=Inputs!$CO269)),0,IF(BM$3=Inputs!$CN269,0.8,IF(BM$3=Inputs!$CN269+1,0.6,IF(BM$3=Inputs!$CN269+2,0.4,IF(BM$3=Inputs!$CO269,0.2,IF(AND(BM$3&gt;=Inputs!$CL269,BM$3&lt;Inputs!$CM269),(BM$3-Inputs!$CL269+1)/(Inputs!$AI269+1),0)))))))))</f>
        <v>0</v>
      </c>
    </row>
    <row r="272" spans="1:65">
      <c r="A272" s="7" t="str">
        <f>IF(Inputs!A270="","",Inputs!A270)</f>
        <v/>
      </c>
      <c r="B272" t="str">
        <f>IF(Inputs!B270="","",Inputs!B270)</f>
        <v/>
      </c>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c r="AB272" s="292"/>
      <c r="AC272" s="292"/>
      <c r="AD272" s="292"/>
      <c r="AE272" s="292"/>
      <c r="AF272" s="292"/>
      <c r="AG272" s="50">
        <f t="shared" si="9"/>
        <v>0</v>
      </c>
      <c r="AH272" s="42">
        <f t="shared" si="10"/>
        <v>0</v>
      </c>
      <c r="AJ272" s="27">
        <f>IF(AND(Inputs!$CO270=0,AJ$3&gt;=Inputs!$CM270),1,IF(AND(AJ$3&gt;=Inputs!$CM270,AJ$3&lt;Inputs!$CN270),1,IF(AND(AJ$3=Inputs!$CN270,AJ$3=Inputs!$CO270),1,IF(OR(AND(AJ$3=Inputs!$CN270+1,Inputs!$CN270=Inputs!$CO270),AND(AJ$3=Inputs!$CN270+2,Inputs!$CN270=Inputs!$CO270)),0,IF(AJ$3=Inputs!$CN270,0.8,IF(AJ$3=Inputs!$CN270+1,0.6,IF(AJ$3=Inputs!$CN270+2,0.4,IF(AJ$3=Inputs!$CO270,0.2,IF(AND(AJ$3&gt;=Inputs!$CL270,AJ$3&lt;Inputs!$CM270),(AJ$3-Inputs!$CL270+1)/(Inputs!$AI270+1),0)))))))))</f>
        <v>0</v>
      </c>
      <c r="AK272" s="27">
        <f>IF(AND(Inputs!$CO270=0,AK$3&gt;=Inputs!$CM270),1,IF(AND(AK$3&gt;=Inputs!$CM270,AK$3&lt;Inputs!$CN270),1,IF(AND(AK$3=Inputs!$CN270,AK$3=Inputs!$CO270),1,IF(OR(AND(AK$3=Inputs!$CN270+1,Inputs!$CN270=Inputs!$CO270),AND(AK$3=Inputs!$CN270+2,Inputs!$CN270=Inputs!$CO270)),0,IF(AK$3=Inputs!$CN270,0.8,IF(AK$3=Inputs!$CN270+1,0.6,IF(AK$3=Inputs!$CN270+2,0.4,IF(AK$3=Inputs!$CO270,0.2,IF(AND(AK$3&gt;=Inputs!$CL270,AK$3&lt;Inputs!$CM270),(AK$3-Inputs!$CL270+1)/(Inputs!$AI270+1),0)))))))))</f>
        <v>0</v>
      </c>
      <c r="AL272" s="27">
        <f>IF(AND(Inputs!$CO270=0,AL$3&gt;=Inputs!$CM270),1,IF(AND(AL$3&gt;=Inputs!$CM270,AL$3&lt;Inputs!$CN270),1,IF(AND(AL$3=Inputs!$CN270,AL$3=Inputs!$CO270),1,IF(OR(AND(AL$3=Inputs!$CN270+1,Inputs!$CN270=Inputs!$CO270),AND(AL$3=Inputs!$CN270+2,Inputs!$CN270=Inputs!$CO270)),0,IF(AL$3=Inputs!$CN270,0.8,IF(AL$3=Inputs!$CN270+1,0.6,IF(AL$3=Inputs!$CN270+2,0.4,IF(AL$3=Inputs!$CO270,0.2,IF(AND(AL$3&gt;=Inputs!$CL270,AL$3&lt;Inputs!$CM270),(AL$3-Inputs!$CL270+1)/(Inputs!$AI270+1),0)))))))))</f>
        <v>0</v>
      </c>
      <c r="AM272" s="27">
        <f>IF(AND(Inputs!$CO270=0,AM$3&gt;=Inputs!$CM270),1,IF(AND(AM$3&gt;=Inputs!$CM270,AM$3&lt;Inputs!$CN270),1,IF(AND(AM$3=Inputs!$CN270,AM$3=Inputs!$CO270),1,IF(OR(AND(AM$3=Inputs!$CN270+1,Inputs!$CN270=Inputs!$CO270),AND(AM$3=Inputs!$CN270+2,Inputs!$CN270=Inputs!$CO270)),0,IF(AM$3=Inputs!$CN270,0.8,IF(AM$3=Inputs!$CN270+1,0.6,IF(AM$3=Inputs!$CN270+2,0.4,IF(AM$3=Inputs!$CO270,0.2,IF(AND(AM$3&gt;=Inputs!$CL270,AM$3&lt;Inputs!$CM270),(AM$3-Inputs!$CL270+1)/(Inputs!$AI270+1),0)))))))))</f>
        <v>0</v>
      </c>
      <c r="AN272" s="27">
        <f>IF(AND(Inputs!$CO270=0,AN$3&gt;=Inputs!$CM270),1,IF(AND(AN$3&gt;=Inputs!$CM270,AN$3&lt;Inputs!$CN270),1,IF(AND(AN$3=Inputs!$CN270,AN$3=Inputs!$CO270),1,IF(OR(AND(AN$3=Inputs!$CN270+1,Inputs!$CN270=Inputs!$CO270),AND(AN$3=Inputs!$CN270+2,Inputs!$CN270=Inputs!$CO270)),0,IF(AN$3=Inputs!$CN270,0.8,IF(AN$3=Inputs!$CN270+1,0.6,IF(AN$3=Inputs!$CN270+2,0.4,IF(AN$3=Inputs!$CO270,0.2,IF(AND(AN$3&gt;=Inputs!$CL270,AN$3&lt;Inputs!$CM270),(AN$3-Inputs!$CL270+1)/(Inputs!$AI270+1),0)))))))))</f>
        <v>0</v>
      </c>
      <c r="AO272" s="27">
        <f>IF(AND(Inputs!$CO270=0,AO$3&gt;=Inputs!$CM270),1,IF(AND(AO$3&gt;=Inputs!$CM270,AO$3&lt;Inputs!$CN270),1,IF(AND(AO$3=Inputs!$CN270,AO$3=Inputs!$CO270),1,IF(OR(AND(AO$3=Inputs!$CN270+1,Inputs!$CN270=Inputs!$CO270),AND(AO$3=Inputs!$CN270+2,Inputs!$CN270=Inputs!$CO270)),0,IF(AO$3=Inputs!$CN270,0.8,IF(AO$3=Inputs!$CN270+1,0.6,IF(AO$3=Inputs!$CN270+2,0.4,IF(AO$3=Inputs!$CO270,0.2,IF(AND(AO$3&gt;=Inputs!$CL270,AO$3&lt;Inputs!$CM270),(AO$3-Inputs!$CL270+1)/(Inputs!$AI270+1),0)))))))))</f>
        <v>0</v>
      </c>
      <c r="AP272" s="27">
        <f>IF(AND(Inputs!$CO270=0,AP$3&gt;=Inputs!$CM270),1,IF(AND(AP$3&gt;=Inputs!$CM270,AP$3&lt;Inputs!$CN270),1,IF(AND(AP$3=Inputs!$CN270,AP$3=Inputs!$CO270),1,IF(OR(AND(AP$3=Inputs!$CN270+1,Inputs!$CN270=Inputs!$CO270),AND(AP$3=Inputs!$CN270+2,Inputs!$CN270=Inputs!$CO270)),0,IF(AP$3=Inputs!$CN270,0.8,IF(AP$3=Inputs!$CN270+1,0.6,IF(AP$3=Inputs!$CN270+2,0.4,IF(AP$3=Inputs!$CO270,0.2,IF(AND(AP$3&gt;=Inputs!$CL270,AP$3&lt;Inputs!$CM270),(AP$3-Inputs!$CL270+1)/(Inputs!$AI270+1),0)))))))))</f>
        <v>0</v>
      </c>
      <c r="AQ272" s="27">
        <f>IF(AND(Inputs!$CO270=0,AQ$3&gt;=Inputs!$CM270),1,IF(AND(AQ$3&gt;=Inputs!$CM270,AQ$3&lt;Inputs!$CN270),1,IF(AND(AQ$3=Inputs!$CN270,AQ$3=Inputs!$CO270),1,IF(OR(AND(AQ$3=Inputs!$CN270+1,Inputs!$CN270=Inputs!$CO270),AND(AQ$3=Inputs!$CN270+2,Inputs!$CN270=Inputs!$CO270)),0,IF(AQ$3=Inputs!$CN270,0.8,IF(AQ$3=Inputs!$CN270+1,0.6,IF(AQ$3=Inputs!$CN270+2,0.4,IF(AQ$3=Inputs!$CO270,0.2,IF(AND(AQ$3&gt;=Inputs!$CL270,AQ$3&lt;Inputs!$CM270),(AQ$3-Inputs!$CL270+1)/(Inputs!$AI270+1),0)))))))))</f>
        <v>0</v>
      </c>
      <c r="AR272" s="27">
        <f>IF(AND(Inputs!$CO270=0,AR$3&gt;=Inputs!$CM270),1,IF(AND(AR$3&gt;=Inputs!$CM270,AR$3&lt;Inputs!$CN270),1,IF(AND(AR$3=Inputs!$CN270,AR$3=Inputs!$CO270),1,IF(OR(AND(AR$3=Inputs!$CN270+1,Inputs!$CN270=Inputs!$CO270),AND(AR$3=Inputs!$CN270+2,Inputs!$CN270=Inputs!$CO270)),0,IF(AR$3=Inputs!$CN270,0.8,IF(AR$3=Inputs!$CN270+1,0.6,IF(AR$3=Inputs!$CN270+2,0.4,IF(AR$3=Inputs!$CO270,0.2,IF(AND(AR$3&gt;=Inputs!$CL270,AR$3&lt;Inputs!$CM270),(AR$3-Inputs!$CL270+1)/(Inputs!$AI270+1),0)))))))))</f>
        <v>0</v>
      </c>
      <c r="AS272" s="27">
        <f>IF(AND(Inputs!$CO270=0,AS$3&gt;=Inputs!$CM270),1,IF(AND(AS$3&gt;=Inputs!$CM270,AS$3&lt;Inputs!$CN270),1,IF(AND(AS$3=Inputs!$CN270,AS$3=Inputs!$CO270),1,IF(OR(AND(AS$3=Inputs!$CN270+1,Inputs!$CN270=Inputs!$CO270),AND(AS$3=Inputs!$CN270+2,Inputs!$CN270=Inputs!$CO270)),0,IF(AS$3=Inputs!$CN270,0.8,IF(AS$3=Inputs!$CN270+1,0.6,IF(AS$3=Inputs!$CN270+2,0.4,IF(AS$3=Inputs!$CO270,0.2,IF(AND(AS$3&gt;=Inputs!$CL270,AS$3&lt;Inputs!$CM270),(AS$3-Inputs!$CL270+1)/(Inputs!$AI270+1),0)))))))))</f>
        <v>0</v>
      </c>
      <c r="AT272" s="27">
        <f>IF(AND(Inputs!$CO270=0,AT$3&gt;=Inputs!$CM270),1,IF(AND(AT$3&gt;=Inputs!$CM270,AT$3&lt;Inputs!$CN270),1,IF(AND(AT$3=Inputs!$CN270,AT$3=Inputs!$CO270),1,IF(OR(AND(AT$3=Inputs!$CN270+1,Inputs!$CN270=Inputs!$CO270),AND(AT$3=Inputs!$CN270+2,Inputs!$CN270=Inputs!$CO270)),0,IF(AT$3=Inputs!$CN270,0.8,IF(AT$3=Inputs!$CN270+1,0.6,IF(AT$3=Inputs!$CN270+2,0.4,IF(AT$3=Inputs!$CO270,0.2,IF(AND(AT$3&gt;=Inputs!$CL270,AT$3&lt;Inputs!$CM270),(AT$3-Inputs!$CL270+1)/(Inputs!$AI270+1),0)))))))))</f>
        <v>0</v>
      </c>
      <c r="AU272" s="27">
        <f>IF(AND(Inputs!$CO270=0,AU$3&gt;=Inputs!$CM270),1,IF(AND(AU$3&gt;=Inputs!$CM270,AU$3&lt;Inputs!$CN270),1,IF(AND(AU$3=Inputs!$CN270,AU$3=Inputs!$CO270),1,IF(OR(AND(AU$3=Inputs!$CN270+1,Inputs!$CN270=Inputs!$CO270),AND(AU$3=Inputs!$CN270+2,Inputs!$CN270=Inputs!$CO270)),0,IF(AU$3=Inputs!$CN270,0.8,IF(AU$3=Inputs!$CN270+1,0.6,IF(AU$3=Inputs!$CN270+2,0.4,IF(AU$3=Inputs!$CO270,0.2,IF(AND(AU$3&gt;=Inputs!$CL270,AU$3&lt;Inputs!$CM270),(AU$3-Inputs!$CL270+1)/(Inputs!$AI270+1),0)))))))))</f>
        <v>0</v>
      </c>
      <c r="AV272" s="27">
        <f>IF(AND(Inputs!$CO270=0,AV$3&gt;=Inputs!$CM270),1,IF(AND(AV$3&gt;=Inputs!$CM270,AV$3&lt;Inputs!$CN270),1,IF(AND(AV$3=Inputs!$CN270,AV$3=Inputs!$CO270),1,IF(OR(AND(AV$3=Inputs!$CN270+1,Inputs!$CN270=Inputs!$CO270),AND(AV$3=Inputs!$CN270+2,Inputs!$CN270=Inputs!$CO270)),0,IF(AV$3=Inputs!$CN270,0.8,IF(AV$3=Inputs!$CN270+1,0.6,IF(AV$3=Inputs!$CN270+2,0.4,IF(AV$3=Inputs!$CO270,0.2,IF(AND(AV$3&gt;=Inputs!$CL270,AV$3&lt;Inputs!$CM270),(AV$3-Inputs!$CL270+1)/(Inputs!$AI270+1),0)))))))))</f>
        <v>0</v>
      </c>
      <c r="AW272" s="27">
        <f>IF(AND(Inputs!$CO270=0,AW$3&gt;=Inputs!$CM270),1,IF(AND(AW$3&gt;=Inputs!$CM270,AW$3&lt;Inputs!$CN270),1,IF(AND(AW$3=Inputs!$CN270,AW$3=Inputs!$CO270),1,IF(OR(AND(AW$3=Inputs!$CN270+1,Inputs!$CN270=Inputs!$CO270),AND(AW$3=Inputs!$CN270+2,Inputs!$CN270=Inputs!$CO270)),0,IF(AW$3=Inputs!$CN270,0.8,IF(AW$3=Inputs!$CN270+1,0.6,IF(AW$3=Inputs!$CN270+2,0.4,IF(AW$3=Inputs!$CO270,0.2,IF(AND(AW$3&gt;=Inputs!$CL270,AW$3&lt;Inputs!$CM270),(AW$3-Inputs!$CL270+1)/(Inputs!$AI270+1),0)))))))))</f>
        <v>0</v>
      </c>
      <c r="AX272" s="27">
        <f>IF(AND(Inputs!$CO270=0,AX$3&gt;=Inputs!$CM270),1,IF(AND(AX$3&gt;=Inputs!$CM270,AX$3&lt;Inputs!$CN270),1,IF(AND(AX$3=Inputs!$CN270,AX$3=Inputs!$CO270),1,IF(OR(AND(AX$3=Inputs!$CN270+1,Inputs!$CN270=Inputs!$CO270),AND(AX$3=Inputs!$CN270+2,Inputs!$CN270=Inputs!$CO270)),0,IF(AX$3=Inputs!$CN270,0.8,IF(AX$3=Inputs!$CN270+1,0.6,IF(AX$3=Inputs!$CN270+2,0.4,IF(AX$3=Inputs!$CO270,0.2,IF(AND(AX$3&gt;=Inputs!$CL270,AX$3&lt;Inputs!$CM270),(AX$3-Inputs!$CL270+1)/(Inputs!$AI270+1),0)))))))))</f>
        <v>0</v>
      </c>
      <c r="AY272" s="27">
        <f>IF(AND(Inputs!$CO270=0,AY$3&gt;=Inputs!$CM270),1,IF(AND(AY$3&gt;=Inputs!$CM270,AY$3&lt;Inputs!$CN270),1,IF(AND(AY$3=Inputs!$CN270,AY$3=Inputs!$CO270),1,IF(OR(AND(AY$3=Inputs!$CN270+1,Inputs!$CN270=Inputs!$CO270),AND(AY$3=Inputs!$CN270+2,Inputs!$CN270=Inputs!$CO270)),0,IF(AY$3=Inputs!$CN270,0.8,IF(AY$3=Inputs!$CN270+1,0.6,IF(AY$3=Inputs!$CN270+2,0.4,IF(AY$3=Inputs!$CO270,0.2,IF(AND(AY$3&gt;=Inputs!$CL270,AY$3&lt;Inputs!$CM270),(AY$3-Inputs!$CL270+1)/(Inputs!$AI270+1),0)))))))))</f>
        <v>0</v>
      </c>
      <c r="AZ272" s="27">
        <f>IF(AND(Inputs!$CO270=0,AZ$3&gt;=Inputs!$CM270),1,IF(AND(AZ$3&gt;=Inputs!$CM270,AZ$3&lt;Inputs!$CN270),1,IF(AND(AZ$3=Inputs!$CN270,AZ$3=Inputs!$CO270),1,IF(OR(AND(AZ$3=Inputs!$CN270+1,Inputs!$CN270=Inputs!$CO270),AND(AZ$3=Inputs!$CN270+2,Inputs!$CN270=Inputs!$CO270)),0,IF(AZ$3=Inputs!$CN270,0.8,IF(AZ$3=Inputs!$CN270+1,0.6,IF(AZ$3=Inputs!$CN270+2,0.4,IF(AZ$3=Inputs!$CO270,0.2,IF(AND(AZ$3&gt;=Inputs!$CL270,AZ$3&lt;Inputs!$CM270),(AZ$3-Inputs!$CL270+1)/(Inputs!$AI270+1),0)))))))))</f>
        <v>0</v>
      </c>
      <c r="BA272" s="27">
        <f>IF(AND(Inputs!$CO270=0,BA$3&gt;=Inputs!$CM270),1,IF(AND(BA$3&gt;=Inputs!$CM270,BA$3&lt;Inputs!$CN270),1,IF(AND(BA$3=Inputs!$CN270,BA$3=Inputs!$CO270),1,IF(OR(AND(BA$3=Inputs!$CN270+1,Inputs!$CN270=Inputs!$CO270),AND(BA$3=Inputs!$CN270+2,Inputs!$CN270=Inputs!$CO270)),0,IF(BA$3=Inputs!$CN270,0.8,IF(BA$3=Inputs!$CN270+1,0.6,IF(BA$3=Inputs!$CN270+2,0.4,IF(BA$3=Inputs!$CO270,0.2,IF(AND(BA$3&gt;=Inputs!$CL270,BA$3&lt;Inputs!$CM270),(BA$3-Inputs!$CL270+1)/(Inputs!$AI270+1),0)))))))))</f>
        <v>0</v>
      </c>
      <c r="BB272" s="27">
        <f>IF(AND(Inputs!$CO270=0,BB$3&gt;=Inputs!$CM270),1,IF(AND(BB$3&gt;=Inputs!$CM270,BB$3&lt;Inputs!$CN270),1,IF(AND(BB$3=Inputs!$CN270,BB$3=Inputs!$CO270),1,IF(OR(AND(BB$3=Inputs!$CN270+1,Inputs!$CN270=Inputs!$CO270),AND(BB$3=Inputs!$CN270+2,Inputs!$CN270=Inputs!$CO270)),0,IF(BB$3=Inputs!$CN270,0.8,IF(BB$3=Inputs!$CN270+1,0.6,IF(BB$3=Inputs!$CN270+2,0.4,IF(BB$3=Inputs!$CO270,0.2,IF(AND(BB$3&gt;=Inputs!$CL270,BB$3&lt;Inputs!$CM270),(BB$3-Inputs!$CL270+1)/(Inputs!$AI270+1),0)))))))))</f>
        <v>0</v>
      </c>
      <c r="BC272" s="27">
        <f>IF(AND(Inputs!$CO270=0,BC$3&gt;=Inputs!$CM270),1,IF(AND(BC$3&gt;=Inputs!$CM270,BC$3&lt;Inputs!$CN270),1,IF(AND(BC$3=Inputs!$CN270,BC$3=Inputs!$CO270),1,IF(OR(AND(BC$3=Inputs!$CN270+1,Inputs!$CN270=Inputs!$CO270),AND(BC$3=Inputs!$CN270+2,Inputs!$CN270=Inputs!$CO270)),0,IF(BC$3=Inputs!$CN270,0.8,IF(BC$3=Inputs!$CN270+1,0.6,IF(BC$3=Inputs!$CN270+2,0.4,IF(BC$3=Inputs!$CO270,0.2,IF(AND(BC$3&gt;=Inputs!$CL270,BC$3&lt;Inputs!$CM270),(BC$3-Inputs!$CL270+1)/(Inputs!$AI270+1),0)))))))))</f>
        <v>0</v>
      </c>
      <c r="BD272" s="27">
        <f>IF(AND(Inputs!$CO270=0,BD$3&gt;=Inputs!$CM270),1,IF(AND(BD$3&gt;=Inputs!$CM270,BD$3&lt;Inputs!$CN270),1,IF(AND(BD$3=Inputs!$CN270,BD$3=Inputs!$CO270),1,IF(OR(AND(BD$3=Inputs!$CN270+1,Inputs!$CN270=Inputs!$CO270),AND(BD$3=Inputs!$CN270+2,Inputs!$CN270=Inputs!$CO270)),0,IF(BD$3=Inputs!$CN270,0.8,IF(BD$3=Inputs!$CN270+1,0.6,IF(BD$3=Inputs!$CN270+2,0.4,IF(BD$3=Inputs!$CO270,0.2,IF(AND(BD$3&gt;=Inputs!$CL270,BD$3&lt;Inputs!$CM270),(BD$3-Inputs!$CL270+1)/(Inputs!$AI270+1),0)))))))))</f>
        <v>0</v>
      </c>
      <c r="BE272" s="27">
        <f>IF(AND(Inputs!$CO270=0,BE$3&gt;=Inputs!$CM270),1,IF(AND(BE$3&gt;=Inputs!$CM270,BE$3&lt;Inputs!$CN270),1,IF(AND(BE$3=Inputs!$CN270,BE$3=Inputs!$CO270),1,IF(OR(AND(BE$3=Inputs!$CN270+1,Inputs!$CN270=Inputs!$CO270),AND(BE$3=Inputs!$CN270+2,Inputs!$CN270=Inputs!$CO270)),0,IF(BE$3=Inputs!$CN270,0.8,IF(BE$3=Inputs!$CN270+1,0.6,IF(BE$3=Inputs!$CN270+2,0.4,IF(BE$3=Inputs!$CO270,0.2,IF(AND(BE$3&gt;=Inputs!$CL270,BE$3&lt;Inputs!$CM270),(BE$3-Inputs!$CL270+1)/(Inputs!$AI270+1),0)))))))))</f>
        <v>0</v>
      </c>
      <c r="BF272" s="27">
        <f>IF(AND(Inputs!$CO270=0,BF$3&gt;=Inputs!$CM270),1,IF(AND(BF$3&gt;=Inputs!$CM270,BF$3&lt;Inputs!$CN270),1,IF(AND(BF$3=Inputs!$CN270,BF$3=Inputs!$CO270),1,IF(OR(AND(BF$3=Inputs!$CN270+1,Inputs!$CN270=Inputs!$CO270),AND(BF$3=Inputs!$CN270+2,Inputs!$CN270=Inputs!$CO270)),0,IF(BF$3=Inputs!$CN270,0.8,IF(BF$3=Inputs!$CN270+1,0.6,IF(BF$3=Inputs!$CN270+2,0.4,IF(BF$3=Inputs!$CO270,0.2,IF(AND(BF$3&gt;=Inputs!$CL270,BF$3&lt;Inputs!$CM270),(BF$3-Inputs!$CL270+1)/(Inputs!$AI270+1),0)))))))))</f>
        <v>0</v>
      </c>
      <c r="BG272" s="27">
        <f>IF(AND(Inputs!$CO270=0,BG$3&gt;=Inputs!$CM270),1,IF(AND(BG$3&gt;=Inputs!$CM270,BG$3&lt;Inputs!$CN270),1,IF(AND(BG$3=Inputs!$CN270,BG$3=Inputs!$CO270),1,IF(OR(AND(BG$3=Inputs!$CN270+1,Inputs!$CN270=Inputs!$CO270),AND(BG$3=Inputs!$CN270+2,Inputs!$CN270=Inputs!$CO270)),0,IF(BG$3=Inputs!$CN270,0.8,IF(BG$3=Inputs!$CN270+1,0.6,IF(BG$3=Inputs!$CN270+2,0.4,IF(BG$3=Inputs!$CO270,0.2,IF(AND(BG$3&gt;=Inputs!$CL270,BG$3&lt;Inputs!$CM270),(BG$3-Inputs!$CL270+1)/(Inputs!$AI270+1),0)))))))))</f>
        <v>0</v>
      </c>
      <c r="BH272" s="27">
        <f>IF(AND(Inputs!$CO270=0,BH$3&gt;=Inputs!$CM270),1,IF(AND(BH$3&gt;=Inputs!$CM270,BH$3&lt;Inputs!$CN270),1,IF(AND(BH$3=Inputs!$CN270,BH$3=Inputs!$CO270),1,IF(OR(AND(BH$3=Inputs!$CN270+1,Inputs!$CN270=Inputs!$CO270),AND(BH$3=Inputs!$CN270+2,Inputs!$CN270=Inputs!$CO270)),0,IF(BH$3=Inputs!$CN270,0.8,IF(BH$3=Inputs!$CN270+1,0.6,IF(BH$3=Inputs!$CN270+2,0.4,IF(BH$3=Inputs!$CO270,0.2,IF(AND(BH$3&gt;=Inputs!$CL270,BH$3&lt;Inputs!$CM270),(BH$3-Inputs!$CL270+1)/(Inputs!$AI270+1),0)))))))))</f>
        <v>0</v>
      </c>
      <c r="BI272" s="27">
        <f>IF(AND(Inputs!$CO270=0,BI$3&gt;=Inputs!$CM270),1,IF(AND(BI$3&gt;=Inputs!$CM270,BI$3&lt;Inputs!$CN270),1,IF(AND(BI$3=Inputs!$CN270,BI$3=Inputs!$CO270),1,IF(OR(AND(BI$3=Inputs!$CN270+1,Inputs!$CN270=Inputs!$CO270),AND(BI$3=Inputs!$CN270+2,Inputs!$CN270=Inputs!$CO270)),0,IF(BI$3=Inputs!$CN270,0.8,IF(BI$3=Inputs!$CN270+1,0.6,IF(BI$3=Inputs!$CN270+2,0.4,IF(BI$3=Inputs!$CO270,0.2,IF(AND(BI$3&gt;=Inputs!$CL270,BI$3&lt;Inputs!$CM270),(BI$3-Inputs!$CL270+1)/(Inputs!$AI270+1),0)))))))))</f>
        <v>0</v>
      </c>
      <c r="BJ272" s="27">
        <f>IF(AND(Inputs!$CO270=0,BJ$3&gt;=Inputs!$CM270),1,IF(AND(BJ$3&gt;=Inputs!$CM270,BJ$3&lt;Inputs!$CN270),1,IF(AND(BJ$3=Inputs!$CN270,BJ$3=Inputs!$CO270),1,IF(OR(AND(BJ$3=Inputs!$CN270+1,Inputs!$CN270=Inputs!$CO270),AND(BJ$3=Inputs!$CN270+2,Inputs!$CN270=Inputs!$CO270)),0,IF(BJ$3=Inputs!$CN270,0.8,IF(BJ$3=Inputs!$CN270+1,0.6,IF(BJ$3=Inputs!$CN270+2,0.4,IF(BJ$3=Inputs!$CO270,0.2,IF(AND(BJ$3&gt;=Inputs!$CL270,BJ$3&lt;Inputs!$CM270),(BJ$3-Inputs!$CL270+1)/(Inputs!$AI270+1),0)))))))))</f>
        <v>0</v>
      </c>
      <c r="BK272" s="27">
        <f>IF(AND(Inputs!$CO270=0,BK$3&gt;=Inputs!$CM270),1,IF(AND(BK$3&gt;=Inputs!$CM270,BK$3&lt;Inputs!$CN270),1,IF(AND(BK$3=Inputs!$CN270,BK$3=Inputs!$CO270),1,IF(OR(AND(BK$3=Inputs!$CN270+1,Inputs!$CN270=Inputs!$CO270),AND(BK$3=Inputs!$CN270+2,Inputs!$CN270=Inputs!$CO270)),0,IF(BK$3=Inputs!$CN270,0.8,IF(BK$3=Inputs!$CN270+1,0.6,IF(BK$3=Inputs!$CN270+2,0.4,IF(BK$3=Inputs!$CO270,0.2,IF(AND(BK$3&gt;=Inputs!$CL270,BK$3&lt;Inputs!$CM270),(BK$3-Inputs!$CL270+1)/(Inputs!$AI270+1),0)))))))))</f>
        <v>0</v>
      </c>
      <c r="BL272" s="27">
        <f>IF(AND(Inputs!$CO270=0,BL$3&gt;=Inputs!$CM270),1,IF(AND(BL$3&gt;=Inputs!$CM270,BL$3&lt;Inputs!$CN270),1,IF(AND(BL$3=Inputs!$CN270,BL$3=Inputs!$CO270),1,IF(OR(AND(BL$3=Inputs!$CN270+1,Inputs!$CN270=Inputs!$CO270),AND(BL$3=Inputs!$CN270+2,Inputs!$CN270=Inputs!$CO270)),0,IF(BL$3=Inputs!$CN270,0.8,IF(BL$3=Inputs!$CN270+1,0.6,IF(BL$3=Inputs!$CN270+2,0.4,IF(BL$3=Inputs!$CO270,0.2,IF(AND(BL$3&gt;=Inputs!$CL270,BL$3&lt;Inputs!$CM270),(BL$3-Inputs!$CL270+1)/(Inputs!$AI270+1),0)))))))))</f>
        <v>0</v>
      </c>
      <c r="BM272" s="27">
        <f>IF(AND(Inputs!$CO270=0,BM$3&gt;=Inputs!$CM270),1,IF(AND(BM$3&gt;=Inputs!$CM270,BM$3&lt;Inputs!$CN270),1,IF(AND(BM$3=Inputs!$CN270,BM$3=Inputs!$CO270),1,IF(OR(AND(BM$3=Inputs!$CN270+1,Inputs!$CN270=Inputs!$CO270),AND(BM$3=Inputs!$CN270+2,Inputs!$CN270=Inputs!$CO270)),0,IF(BM$3=Inputs!$CN270,0.8,IF(BM$3=Inputs!$CN270+1,0.6,IF(BM$3=Inputs!$CN270+2,0.4,IF(BM$3=Inputs!$CO270,0.2,IF(AND(BM$3&gt;=Inputs!$CL270,BM$3&lt;Inputs!$CM270),(BM$3-Inputs!$CL270+1)/(Inputs!$AI270+1),0)))))))))</f>
        <v>0</v>
      </c>
    </row>
    <row r="273" spans="1:65">
      <c r="A273" s="7" t="str">
        <f>IF(Inputs!A271="","",Inputs!A271)</f>
        <v/>
      </c>
      <c r="B273" t="str">
        <f>IF(Inputs!B271="","",Inputs!B271)</f>
        <v/>
      </c>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c r="AA273" s="292"/>
      <c r="AB273" s="292"/>
      <c r="AC273" s="292"/>
      <c r="AD273" s="292"/>
      <c r="AE273" s="292"/>
      <c r="AF273" s="292"/>
      <c r="AG273" s="50">
        <f t="shared" si="9"/>
        <v>0</v>
      </c>
      <c r="AH273" s="42">
        <f t="shared" si="10"/>
        <v>0</v>
      </c>
      <c r="AJ273" s="27">
        <f>IF(AND(Inputs!$CO271=0,AJ$3&gt;=Inputs!$CM271),1,IF(AND(AJ$3&gt;=Inputs!$CM271,AJ$3&lt;Inputs!$CN271),1,IF(AND(AJ$3=Inputs!$CN271,AJ$3=Inputs!$CO271),1,IF(OR(AND(AJ$3=Inputs!$CN271+1,Inputs!$CN271=Inputs!$CO271),AND(AJ$3=Inputs!$CN271+2,Inputs!$CN271=Inputs!$CO271)),0,IF(AJ$3=Inputs!$CN271,0.8,IF(AJ$3=Inputs!$CN271+1,0.6,IF(AJ$3=Inputs!$CN271+2,0.4,IF(AJ$3=Inputs!$CO271,0.2,IF(AND(AJ$3&gt;=Inputs!$CL271,AJ$3&lt;Inputs!$CM271),(AJ$3-Inputs!$CL271+1)/(Inputs!$AI271+1),0)))))))))</f>
        <v>0</v>
      </c>
      <c r="AK273" s="27">
        <f>IF(AND(Inputs!$CO271=0,AK$3&gt;=Inputs!$CM271),1,IF(AND(AK$3&gt;=Inputs!$CM271,AK$3&lt;Inputs!$CN271),1,IF(AND(AK$3=Inputs!$CN271,AK$3=Inputs!$CO271),1,IF(OR(AND(AK$3=Inputs!$CN271+1,Inputs!$CN271=Inputs!$CO271),AND(AK$3=Inputs!$CN271+2,Inputs!$CN271=Inputs!$CO271)),0,IF(AK$3=Inputs!$CN271,0.8,IF(AK$3=Inputs!$CN271+1,0.6,IF(AK$3=Inputs!$CN271+2,0.4,IF(AK$3=Inputs!$CO271,0.2,IF(AND(AK$3&gt;=Inputs!$CL271,AK$3&lt;Inputs!$CM271),(AK$3-Inputs!$CL271+1)/(Inputs!$AI271+1),0)))))))))</f>
        <v>0</v>
      </c>
      <c r="AL273" s="27">
        <f>IF(AND(Inputs!$CO271=0,AL$3&gt;=Inputs!$CM271),1,IF(AND(AL$3&gt;=Inputs!$CM271,AL$3&lt;Inputs!$CN271),1,IF(AND(AL$3=Inputs!$CN271,AL$3=Inputs!$CO271),1,IF(OR(AND(AL$3=Inputs!$CN271+1,Inputs!$CN271=Inputs!$CO271),AND(AL$3=Inputs!$CN271+2,Inputs!$CN271=Inputs!$CO271)),0,IF(AL$3=Inputs!$CN271,0.8,IF(AL$3=Inputs!$CN271+1,0.6,IF(AL$3=Inputs!$CN271+2,0.4,IF(AL$3=Inputs!$CO271,0.2,IF(AND(AL$3&gt;=Inputs!$CL271,AL$3&lt;Inputs!$CM271),(AL$3-Inputs!$CL271+1)/(Inputs!$AI271+1),0)))))))))</f>
        <v>0</v>
      </c>
      <c r="AM273" s="27">
        <f>IF(AND(Inputs!$CO271=0,AM$3&gt;=Inputs!$CM271),1,IF(AND(AM$3&gt;=Inputs!$CM271,AM$3&lt;Inputs!$CN271),1,IF(AND(AM$3=Inputs!$CN271,AM$3=Inputs!$CO271),1,IF(OR(AND(AM$3=Inputs!$CN271+1,Inputs!$CN271=Inputs!$CO271),AND(AM$3=Inputs!$CN271+2,Inputs!$CN271=Inputs!$CO271)),0,IF(AM$3=Inputs!$CN271,0.8,IF(AM$3=Inputs!$CN271+1,0.6,IF(AM$3=Inputs!$CN271+2,0.4,IF(AM$3=Inputs!$CO271,0.2,IF(AND(AM$3&gt;=Inputs!$CL271,AM$3&lt;Inputs!$CM271),(AM$3-Inputs!$CL271+1)/(Inputs!$AI271+1),0)))))))))</f>
        <v>0</v>
      </c>
      <c r="AN273" s="27">
        <f>IF(AND(Inputs!$CO271=0,AN$3&gt;=Inputs!$CM271),1,IF(AND(AN$3&gt;=Inputs!$CM271,AN$3&lt;Inputs!$CN271),1,IF(AND(AN$3=Inputs!$CN271,AN$3=Inputs!$CO271),1,IF(OR(AND(AN$3=Inputs!$CN271+1,Inputs!$CN271=Inputs!$CO271),AND(AN$3=Inputs!$CN271+2,Inputs!$CN271=Inputs!$CO271)),0,IF(AN$3=Inputs!$CN271,0.8,IF(AN$3=Inputs!$CN271+1,0.6,IF(AN$3=Inputs!$CN271+2,0.4,IF(AN$3=Inputs!$CO271,0.2,IF(AND(AN$3&gt;=Inputs!$CL271,AN$3&lt;Inputs!$CM271),(AN$3-Inputs!$CL271+1)/(Inputs!$AI271+1),0)))))))))</f>
        <v>0</v>
      </c>
      <c r="AO273" s="27">
        <f>IF(AND(Inputs!$CO271=0,AO$3&gt;=Inputs!$CM271),1,IF(AND(AO$3&gt;=Inputs!$CM271,AO$3&lt;Inputs!$CN271),1,IF(AND(AO$3=Inputs!$CN271,AO$3=Inputs!$CO271),1,IF(OR(AND(AO$3=Inputs!$CN271+1,Inputs!$CN271=Inputs!$CO271),AND(AO$3=Inputs!$CN271+2,Inputs!$CN271=Inputs!$CO271)),0,IF(AO$3=Inputs!$CN271,0.8,IF(AO$3=Inputs!$CN271+1,0.6,IF(AO$3=Inputs!$CN271+2,0.4,IF(AO$3=Inputs!$CO271,0.2,IF(AND(AO$3&gt;=Inputs!$CL271,AO$3&lt;Inputs!$CM271),(AO$3-Inputs!$CL271+1)/(Inputs!$AI271+1),0)))))))))</f>
        <v>0</v>
      </c>
      <c r="AP273" s="27">
        <f>IF(AND(Inputs!$CO271=0,AP$3&gt;=Inputs!$CM271),1,IF(AND(AP$3&gt;=Inputs!$CM271,AP$3&lt;Inputs!$CN271),1,IF(AND(AP$3=Inputs!$CN271,AP$3=Inputs!$CO271),1,IF(OR(AND(AP$3=Inputs!$CN271+1,Inputs!$CN271=Inputs!$CO271),AND(AP$3=Inputs!$CN271+2,Inputs!$CN271=Inputs!$CO271)),0,IF(AP$3=Inputs!$CN271,0.8,IF(AP$3=Inputs!$CN271+1,0.6,IF(AP$3=Inputs!$CN271+2,0.4,IF(AP$3=Inputs!$CO271,0.2,IF(AND(AP$3&gt;=Inputs!$CL271,AP$3&lt;Inputs!$CM271),(AP$3-Inputs!$CL271+1)/(Inputs!$AI271+1),0)))))))))</f>
        <v>0</v>
      </c>
      <c r="AQ273" s="27">
        <f>IF(AND(Inputs!$CO271=0,AQ$3&gt;=Inputs!$CM271),1,IF(AND(AQ$3&gt;=Inputs!$CM271,AQ$3&lt;Inputs!$CN271),1,IF(AND(AQ$3=Inputs!$CN271,AQ$3=Inputs!$CO271),1,IF(OR(AND(AQ$3=Inputs!$CN271+1,Inputs!$CN271=Inputs!$CO271),AND(AQ$3=Inputs!$CN271+2,Inputs!$CN271=Inputs!$CO271)),0,IF(AQ$3=Inputs!$CN271,0.8,IF(AQ$3=Inputs!$CN271+1,0.6,IF(AQ$3=Inputs!$CN271+2,0.4,IF(AQ$3=Inputs!$CO271,0.2,IF(AND(AQ$3&gt;=Inputs!$CL271,AQ$3&lt;Inputs!$CM271),(AQ$3-Inputs!$CL271+1)/(Inputs!$AI271+1),0)))))))))</f>
        <v>0</v>
      </c>
      <c r="AR273" s="27">
        <f>IF(AND(Inputs!$CO271=0,AR$3&gt;=Inputs!$CM271),1,IF(AND(AR$3&gt;=Inputs!$CM271,AR$3&lt;Inputs!$CN271),1,IF(AND(AR$3=Inputs!$CN271,AR$3=Inputs!$CO271),1,IF(OR(AND(AR$3=Inputs!$CN271+1,Inputs!$CN271=Inputs!$CO271),AND(AR$3=Inputs!$CN271+2,Inputs!$CN271=Inputs!$CO271)),0,IF(AR$3=Inputs!$CN271,0.8,IF(AR$3=Inputs!$CN271+1,0.6,IF(AR$3=Inputs!$CN271+2,0.4,IF(AR$3=Inputs!$CO271,0.2,IF(AND(AR$3&gt;=Inputs!$CL271,AR$3&lt;Inputs!$CM271),(AR$3-Inputs!$CL271+1)/(Inputs!$AI271+1),0)))))))))</f>
        <v>0</v>
      </c>
      <c r="AS273" s="27">
        <f>IF(AND(Inputs!$CO271=0,AS$3&gt;=Inputs!$CM271),1,IF(AND(AS$3&gt;=Inputs!$CM271,AS$3&lt;Inputs!$CN271),1,IF(AND(AS$3=Inputs!$CN271,AS$3=Inputs!$CO271),1,IF(OR(AND(AS$3=Inputs!$CN271+1,Inputs!$CN271=Inputs!$CO271),AND(AS$3=Inputs!$CN271+2,Inputs!$CN271=Inputs!$CO271)),0,IF(AS$3=Inputs!$CN271,0.8,IF(AS$3=Inputs!$CN271+1,0.6,IF(AS$3=Inputs!$CN271+2,0.4,IF(AS$3=Inputs!$CO271,0.2,IF(AND(AS$3&gt;=Inputs!$CL271,AS$3&lt;Inputs!$CM271),(AS$3-Inputs!$CL271+1)/(Inputs!$AI271+1),0)))))))))</f>
        <v>0</v>
      </c>
      <c r="AT273" s="27">
        <f>IF(AND(Inputs!$CO271=0,AT$3&gt;=Inputs!$CM271),1,IF(AND(AT$3&gt;=Inputs!$CM271,AT$3&lt;Inputs!$CN271),1,IF(AND(AT$3=Inputs!$CN271,AT$3=Inputs!$CO271),1,IF(OR(AND(AT$3=Inputs!$CN271+1,Inputs!$CN271=Inputs!$CO271),AND(AT$3=Inputs!$CN271+2,Inputs!$CN271=Inputs!$CO271)),0,IF(AT$3=Inputs!$CN271,0.8,IF(AT$3=Inputs!$CN271+1,0.6,IF(AT$3=Inputs!$CN271+2,0.4,IF(AT$3=Inputs!$CO271,0.2,IF(AND(AT$3&gt;=Inputs!$CL271,AT$3&lt;Inputs!$CM271),(AT$3-Inputs!$CL271+1)/(Inputs!$AI271+1),0)))))))))</f>
        <v>0</v>
      </c>
      <c r="AU273" s="27">
        <f>IF(AND(Inputs!$CO271=0,AU$3&gt;=Inputs!$CM271),1,IF(AND(AU$3&gt;=Inputs!$CM271,AU$3&lt;Inputs!$CN271),1,IF(AND(AU$3=Inputs!$CN271,AU$3=Inputs!$CO271),1,IF(OR(AND(AU$3=Inputs!$CN271+1,Inputs!$CN271=Inputs!$CO271),AND(AU$3=Inputs!$CN271+2,Inputs!$CN271=Inputs!$CO271)),0,IF(AU$3=Inputs!$CN271,0.8,IF(AU$3=Inputs!$CN271+1,0.6,IF(AU$3=Inputs!$CN271+2,0.4,IF(AU$3=Inputs!$CO271,0.2,IF(AND(AU$3&gt;=Inputs!$CL271,AU$3&lt;Inputs!$CM271),(AU$3-Inputs!$CL271+1)/(Inputs!$AI271+1),0)))))))))</f>
        <v>0</v>
      </c>
      <c r="AV273" s="27">
        <f>IF(AND(Inputs!$CO271=0,AV$3&gt;=Inputs!$CM271),1,IF(AND(AV$3&gt;=Inputs!$CM271,AV$3&lt;Inputs!$CN271),1,IF(AND(AV$3=Inputs!$CN271,AV$3=Inputs!$CO271),1,IF(OR(AND(AV$3=Inputs!$CN271+1,Inputs!$CN271=Inputs!$CO271),AND(AV$3=Inputs!$CN271+2,Inputs!$CN271=Inputs!$CO271)),0,IF(AV$3=Inputs!$CN271,0.8,IF(AV$3=Inputs!$CN271+1,0.6,IF(AV$3=Inputs!$CN271+2,0.4,IF(AV$3=Inputs!$CO271,0.2,IF(AND(AV$3&gt;=Inputs!$CL271,AV$3&lt;Inputs!$CM271),(AV$3-Inputs!$CL271+1)/(Inputs!$AI271+1),0)))))))))</f>
        <v>0</v>
      </c>
      <c r="AW273" s="27">
        <f>IF(AND(Inputs!$CO271=0,AW$3&gt;=Inputs!$CM271),1,IF(AND(AW$3&gt;=Inputs!$CM271,AW$3&lt;Inputs!$CN271),1,IF(AND(AW$3=Inputs!$CN271,AW$3=Inputs!$CO271),1,IF(OR(AND(AW$3=Inputs!$CN271+1,Inputs!$CN271=Inputs!$CO271),AND(AW$3=Inputs!$CN271+2,Inputs!$CN271=Inputs!$CO271)),0,IF(AW$3=Inputs!$CN271,0.8,IF(AW$3=Inputs!$CN271+1,0.6,IF(AW$3=Inputs!$CN271+2,0.4,IF(AW$3=Inputs!$CO271,0.2,IF(AND(AW$3&gt;=Inputs!$CL271,AW$3&lt;Inputs!$CM271),(AW$3-Inputs!$CL271+1)/(Inputs!$AI271+1),0)))))))))</f>
        <v>0</v>
      </c>
      <c r="AX273" s="27">
        <f>IF(AND(Inputs!$CO271=0,AX$3&gt;=Inputs!$CM271),1,IF(AND(AX$3&gt;=Inputs!$CM271,AX$3&lt;Inputs!$CN271),1,IF(AND(AX$3=Inputs!$CN271,AX$3=Inputs!$CO271),1,IF(OR(AND(AX$3=Inputs!$CN271+1,Inputs!$CN271=Inputs!$CO271),AND(AX$3=Inputs!$CN271+2,Inputs!$CN271=Inputs!$CO271)),0,IF(AX$3=Inputs!$CN271,0.8,IF(AX$3=Inputs!$CN271+1,0.6,IF(AX$3=Inputs!$CN271+2,0.4,IF(AX$3=Inputs!$CO271,0.2,IF(AND(AX$3&gt;=Inputs!$CL271,AX$3&lt;Inputs!$CM271),(AX$3-Inputs!$CL271+1)/(Inputs!$AI271+1),0)))))))))</f>
        <v>0</v>
      </c>
      <c r="AY273" s="27">
        <f>IF(AND(Inputs!$CO271=0,AY$3&gt;=Inputs!$CM271),1,IF(AND(AY$3&gt;=Inputs!$CM271,AY$3&lt;Inputs!$CN271),1,IF(AND(AY$3=Inputs!$CN271,AY$3=Inputs!$CO271),1,IF(OR(AND(AY$3=Inputs!$CN271+1,Inputs!$CN271=Inputs!$CO271),AND(AY$3=Inputs!$CN271+2,Inputs!$CN271=Inputs!$CO271)),0,IF(AY$3=Inputs!$CN271,0.8,IF(AY$3=Inputs!$CN271+1,0.6,IF(AY$3=Inputs!$CN271+2,0.4,IF(AY$3=Inputs!$CO271,0.2,IF(AND(AY$3&gt;=Inputs!$CL271,AY$3&lt;Inputs!$CM271),(AY$3-Inputs!$CL271+1)/(Inputs!$AI271+1),0)))))))))</f>
        <v>0</v>
      </c>
      <c r="AZ273" s="27">
        <f>IF(AND(Inputs!$CO271=0,AZ$3&gt;=Inputs!$CM271),1,IF(AND(AZ$3&gt;=Inputs!$CM271,AZ$3&lt;Inputs!$CN271),1,IF(AND(AZ$3=Inputs!$CN271,AZ$3=Inputs!$CO271),1,IF(OR(AND(AZ$3=Inputs!$CN271+1,Inputs!$CN271=Inputs!$CO271),AND(AZ$3=Inputs!$CN271+2,Inputs!$CN271=Inputs!$CO271)),0,IF(AZ$3=Inputs!$CN271,0.8,IF(AZ$3=Inputs!$CN271+1,0.6,IF(AZ$3=Inputs!$CN271+2,0.4,IF(AZ$3=Inputs!$CO271,0.2,IF(AND(AZ$3&gt;=Inputs!$CL271,AZ$3&lt;Inputs!$CM271),(AZ$3-Inputs!$CL271+1)/(Inputs!$AI271+1),0)))))))))</f>
        <v>0</v>
      </c>
      <c r="BA273" s="27">
        <f>IF(AND(Inputs!$CO271=0,BA$3&gt;=Inputs!$CM271),1,IF(AND(BA$3&gt;=Inputs!$CM271,BA$3&lt;Inputs!$CN271),1,IF(AND(BA$3=Inputs!$CN271,BA$3=Inputs!$CO271),1,IF(OR(AND(BA$3=Inputs!$CN271+1,Inputs!$CN271=Inputs!$CO271),AND(BA$3=Inputs!$CN271+2,Inputs!$CN271=Inputs!$CO271)),0,IF(BA$3=Inputs!$CN271,0.8,IF(BA$3=Inputs!$CN271+1,0.6,IF(BA$3=Inputs!$CN271+2,0.4,IF(BA$3=Inputs!$CO271,0.2,IF(AND(BA$3&gt;=Inputs!$CL271,BA$3&lt;Inputs!$CM271),(BA$3-Inputs!$CL271+1)/(Inputs!$AI271+1),0)))))))))</f>
        <v>0</v>
      </c>
      <c r="BB273" s="27">
        <f>IF(AND(Inputs!$CO271=0,BB$3&gt;=Inputs!$CM271),1,IF(AND(BB$3&gt;=Inputs!$CM271,BB$3&lt;Inputs!$CN271),1,IF(AND(BB$3=Inputs!$CN271,BB$3=Inputs!$CO271),1,IF(OR(AND(BB$3=Inputs!$CN271+1,Inputs!$CN271=Inputs!$CO271),AND(BB$3=Inputs!$CN271+2,Inputs!$CN271=Inputs!$CO271)),0,IF(BB$3=Inputs!$CN271,0.8,IF(BB$3=Inputs!$CN271+1,0.6,IF(BB$3=Inputs!$CN271+2,0.4,IF(BB$3=Inputs!$CO271,0.2,IF(AND(BB$3&gt;=Inputs!$CL271,BB$3&lt;Inputs!$CM271),(BB$3-Inputs!$CL271+1)/(Inputs!$AI271+1),0)))))))))</f>
        <v>0</v>
      </c>
      <c r="BC273" s="27">
        <f>IF(AND(Inputs!$CO271=0,BC$3&gt;=Inputs!$CM271),1,IF(AND(BC$3&gt;=Inputs!$CM271,BC$3&lt;Inputs!$CN271),1,IF(AND(BC$3=Inputs!$CN271,BC$3=Inputs!$CO271),1,IF(OR(AND(BC$3=Inputs!$CN271+1,Inputs!$CN271=Inputs!$CO271),AND(BC$3=Inputs!$CN271+2,Inputs!$CN271=Inputs!$CO271)),0,IF(BC$3=Inputs!$CN271,0.8,IF(BC$3=Inputs!$CN271+1,0.6,IF(BC$3=Inputs!$CN271+2,0.4,IF(BC$3=Inputs!$CO271,0.2,IF(AND(BC$3&gt;=Inputs!$CL271,BC$3&lt;Inputs!$CM271),(BC$3-Inputs!$CL271+1)/(Inputs!$AI271+1),0)))))))))</f>
        <v>0</v>
      </c>
      <c r="BD273" s="27">
        <f>IF(AND(Inputs!$CO271=0,BD$3&gt;=Inputs!$CM271),1,IF(AND(BD$3&gt;=Inputs!$CM271,BD$3&lt;Inputs!$CN271),1,IF(AND(BD$3=Inputs!$CN271,BD$3=Inputs!$CO271),1,IF(OR(AND(BD$3=Inputs!$CN271+1,Inputs!$CN271=Inputs!$CO271),AND(BD$3=Inputs!$CN271+2,Inputs!$CN271=Inputs!$CO271)),0,IF(BD$3=Inputs!$CN271,0.8,IF(BD$3=Inputs!$CN271+1,0.6,IF(BD$3=Inputs!$CN271+2,0.4,IF(BD$3=Inputs!$CO271,0.2,IF(AND(BD$3&gt;=Inputs!$CL271,BD$3&lt;Inputs!$CM271),(BD$3-Inputs!$CL271+1)/(Inputs!$AI271+1),0)))))))))</f>
        <v>0</v>
      </c>
      <c r="BE273" s="27">
        <f>IF(AND(Inputs!$CO271=0,BE$3&gt;=Inputs!$CM271),1,IF(AND(BE$3&gt;=Inputs!$CM271,BE$3&lt;Inputs!$CN271),1,IF(AND(BE$3=Inputs!$CN271,BE$3=Inputs!$CO271),1,IF(OR(AND(BE$3=Inputs!$CN271+1,Inputs!$CN271=Inputs!$CO271),AND(BE$3=Inputs!$CN271+2,Inputs!$CN271=Inputs!$CO271)),0,IF(BE$3=Inputs!$CN271,0.8,IF(BE$3=Inputs!$CN271+1,0.6,IF(BE$3=Inputs!$CN271+2,0.4,IF(BE$3=Inputs!$CO271,0.2,IF(AND(BE$3&gt;=Inputs!$CL271,BE$3&lt;Inputs!$CM271),(BE$3-Inputs!$CL271+1)/(Inputs!$AI271+1),0)))))))))</f>
        <v>0</v>
      </c>
      <c r="BF273" s="27">
        <f>IF(AND(Inputs!$CO271=0,BF$3&gt;=Inputs!$CM271),1,IF(AND(BF$3&gt;=Inputs!$CM271,BF$3&lt;Inputs!$CN271),1,IF(AND(BF$3=Inputs!$CN271,BF$3=Inputs!$CO271),1,IF(OR(AND(BF$3=Inputs!$CN271+1,Inputs!$CN271=Inputs!$CO271),AND(BF$3=Inputs!$CN271+2,Inputs!$CN271=Inputs!$CO271)),0,IF(BF$3=Inputs!$CN271,0.8,IF(BF$3=Inputs!$CN271+1,0.6,IF(BF$3=Inputs!$CN271+2,0.4,IF(BF$3=Inputs!$CO271,0.2,IF(AND(BF$3&gt;=Inputs!$CL271,BF$3&lt;Inputs!$CM271),(BF$3-Inputs!$CL271+1)/(Inputs!$AI271+1),0)))))))))</f>
        <v>0</v>
      </c>
      <c r="BG273" s="27">
        <f>IF(AND(Inputs!$CO271=0,BG$3&gt;=Inputs!$CM271),1,IF(AND(BG$3&gt;=Inputs!$CM271,BG$3&lt;Inputs!$CN271),1,IF(AND(BG$3=Inputs!$CN271,BG$3=Inputs!$CO271),1,IF(OR(AND(BG$3=Inputs!$CN271+1,Inputs!$CN271=Inputs!$CO271),AND(BG$3=Inputs!$CN271+2,Inputs!$CN271=Inputs!$CO271)),0,IF(BG$3=Inputs!$CN271,0.8,IF(BG$3=Inputs!$CN271+1,0.6,IF(BG$3=Inputs!$CN271+2,0.4,IF(BG$3=Inputs!$CO271,0.2,IF(AND(BG$3&gt;=Inputs!$CL271,BG$3&lt;Inputs!$CM271),(BG$3-Inputs!$CL271+1)/(Inputs!$AI271+1),0)))))))))</f>
        <v>0</v>
      </c>
      <c r="BH273" s="27">
        <f>IF(AND(Inputs!$CO271=0,BH$3&gt;=Inputs!$CM271),1,IF(AND(BH$3&gt;=Inputs!$CM271,BH$3&lt;Inputs!$CN271),1,IF(AND(BH$3=Inputs!$CN271,BH$3=Inputs!$CO271),1,IF(OR(AND(BH$3=Inputs!$CN271+1,Inputs!$CN271=Inputs!$CO271),AND(BH$3=Inputs!$CN271+2,Inputs!$CN271=Inputs!$CO271)),0,IF(BH$3=Inputs!$CN271,0.8,IF(BH$3=Inputs!$CN271+1,0.6,IF(BH$3=Inputs!$CN271+2,0.4,IF(BH$3=Inputs!$CO271,0.2,IF(AND(BH$3&gt;=Inputs!$CL271,BH$3&lt;Inputs!$CM271),(BH$3-Inputs!$CL271+1)/(Inputs!$AI271+1),0)))))))))</f>
        <v>0</v>
      </c>
      <c r="BI273" s="27">
        <f>IF(AND(Inputs!$CO271=0,BI$3&gt;=Inputs!$CM271),1,IF(AND(BI$3&gt;=Inputs!$CM271,BI$3&lt;Inputs!$CN271),1,IF(AND(BI$3=Inputs!$CN271,BI$3=Inputs!$CO271),1,IF(OR(AND(BI$3=Inputs!$CN271+1,Inputs!$CN271=Inputs!$CO271),AND(BI$3=Inputs!$CN271+2,Inputs!$CN271=Inputs!$CO271)),0,IF(BI$3=Inputs!$CN271,0.8,IF(BI$3=Inputs!$CN271+1,0.6,IF(BI$3=Inputs!$CN271+2,0.4,IF(BI$3=Inputs!$CO271,0.2,IF(AND(BI$3&gt;=Inputs!$CL271,BI$3&lt;Inputs!$CM271),(BI$3-Inputs!$CL271+1)/(Inputs!$AI271+1),0)))))))))</f>
        <v>0</v>
      </c>
      <c r="BJ273" s="27">
        <f>IF(AND(Inputs!$CO271=0,BJ$3&gt;=Inputs!$CM271),1,IF(AND(BJ$3&gt;=Inputs!$CM271,BJ$3&lt;Inputs!$CN271),1,IF(AND(BJ$3=Inputs!$CN271,BJ$3=Inputs!$CO271),1,IF(OR(AND(BJ$3=Inputs!$CN271+1,Inputs!$CN271=Inputs!$CO271),AND(BJ$3=Inputs!$CN271+2,Inputs!$CN271=Inputs!$CO271)),0,IF(BJ$3=Inputs!$CN271,0.8,IF(BJ$3=Inputs!$CN271+1,0.6,IF(BJ$3=Inputs!$CN271+2,0.4,IF(BJ$3=Inputs!$CO271,0.2,IF(AND(BJ$3&gt;=Inputs!$CL271,BJ$3&lt;Inputs!$CM271),(BJ$3-Inputs!$CL271+1)/(Inputs!$AI271+1),0)))))))))</f>
        <v>0</v>
      </c>
      <c r="BK273" s="27">
        <f>IF(AND(Inputs!$CO271=0,BK$3&gt;=Inputs!$CM271),1,IF(AND(BK$3&gt;=Inputs!$CM271,BK$3&lt;Inputs!$CN271),1,IF(AND(BK$3=Inputs!$CN271,BK$3=Inputs!$CO271),1,IF(OR(AND(BK$3=Inputs!$CN271+1,Inputs!$CN271=Inputs!$CO271),AND(BK$3=Inputs!$CN271+2,Inputs!$CN271=Inputs!$CO271)),0,IF(BK$3=Inputs!$CN271,0.8,IF(BK$3=Inputs!$CN271+1,0.6,IF(BK$3=Inputs!$CN271+2,0.4,IF(BK$3=Inputs!$CO271,0.2,IF(AND(BK$3&gt;=Inputs!$CL271,BK$3&lt;Inputs!$CM271),(BK$3-Inputs!$CL271+1)/(Inputs!$AI271+1),0)))))))))</f>
        <v>0</v>
      </c>
      <c r="BL273" s="27">
        <f>IF(AND(Inputs!$CO271=0,BL$3&gt;=Inputs!$CM271),1,IF(AND(BL$3&gt;=Inputs!$CM271,BL$3&lt;Inputs!$CN271),1,IF(AND(BL$3=Inputs!$CN271,BL$3=Inputs!$CO271),1,IF(OR(AND(BL$3=Inputs!$CN271+1,Inputs!$CN271=Inputs!$CO271),AND(BL$3=Inputs!$CN271+2,Inputs!$CN271=Inputs!$CO271)),0,IF(BL$3=Inputs!$CN271,0.8,IF(BL$3=Inputs!$CN271+1,0.6,IF(BL$3=Inputs!$CN271+2,0.4,IF(BL$3=Inputs!$CO271,0.2,IF(AND(BL$3&gt;=Inputs!$CL271,BL$3&lt;Inputs!$CM271),(BL$3-Inputs!$CL271+1)/(Inputs!$AI271+1),0)))))))))</f>
        <v>0</v>
      </c>
      <c r="BM273" s="27">
        <f>IF(AND(Inputs!$CO271=0,BM$3&gt;=Inputs!$CM271),1,IF(AND(BM$3&gt;=Inputs!$CM271,BM$3&lt;Inputs!$CN271),1,IF(AND(BM$3=Inputs!$CN271,BM$3=Inputs!$CO271),1,IF(OR(AND(BM$3=Inputs!$CN271+1,Inputs!$CN271=Inputs!$CO271),AND(BM$3=Inputs!$CN271+2,Inputs!$CN271=Inputs!$CO271)),0,IF(BM$3=Inputs!$CN271,0.8,IF(BM$3=Inputs!$CN271+1,0.6,IF(BM$3=Inputs!$CN271+2,0.4,IF(BM$3=Inputs!$CO271,0.2,IF(AND(BM$3&gt;=Inputs!$CL271,BM$3&lt;Inputs!$CM271),(BM$3-Inputs!$CL271+1)/(Inputs!$AI271+1),0)))))))))</f>
        <v>0</v>
      </c>
    </row>
    <row r="274" spans="1:65">
      <c r="A274" s="7" t="str">
        <f>IF(Inputs!A272="","",Inputs!A272)</f>
        <v/>
      </c>
      <c r="B274" t="str">
        <f>IF(Inputs!B272="","",Inputs!B272)</f>
        <v/>
      </c>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c r="AB274" s="292"/>
      <c r="AC274" s="292"/>
      <c r="AD274" s="292"/>
      <c r="AE274" s="292"/>
      <c r="AF274" s="292"/>
      <c r="AG274" s="50">
        <f t="shared" si="9"/>
        <v>0</v>
      </c>
      <c r="AH274" s="42">
        <f t="shared" si="10"/>
        <v>0</v>
      </c>
      <c r="AJ274" s="27">
        <f>IF(AND(Inputs!$CO272=0,AJ$3&gt;=Inputs!$CM272),1,IF(AND(AJ$3&gt;=Inputs!$CM272,AJ$3&lt;Inputs!$CN272),1,IF(AND(AJ$3=Inputs!$CN272,AJ$3=Inputs!$CO272),1,IF(OR(AND(AJ$3=Inputs!$CN272+1,Inputs!$CN272=Inputs!$CO272),AND(AJ$3=Inputs!$CN272+2,Inputs!$CN272=Inputs!$CO272)),0,IF(AJ$3=Inputs!$CN272,0.8,IF(AJ$3=Inputs!$CN272+1,0.6,IF(AJ$3=Inputs!$CN272+2,0.4,IF(AJ$3=Inputs!$CO272,0.2,IF(AND(AJ$3&gt;=Inputs!$CL272,AJ$3&lt;Inputs!$CM272),(AJ$3-Inputs!$CL272+1)/(Inputs!$AI272+1),0)))))))))</f>
        <v>0</v>
      </c>
      <c r="AK274" s="27">
        <f>IF(AND(Inputs!$CO272=0,AK$3&gt;=Inputs!$CM272),1,IF(AND(AK$3&gt;=Inputs!$CM272,AK$3&lt;Inputs!$CN272),1,IF(AND(AK$3=Inputs!$CN272,AK$3=Inputs!$CO272),1,IF(OR(AND(AK$3=Inputs!$CN272+1,Inputs!$CN272=Inputs!$CO272),AND(AK$3=Inputs!$CN272+2,Inputs!$CN272=Inputs!$CO272)),0,IF(AK$3=Inputs!$CN272,0.8,IF(AK$3=Inputs!$CN272+1,0.6,IF(AK$3=Inputs!$CN272+2,0.4,IF(AK$3=Inputs!$CO272,0.2,IF(AND(AK$3&gt;=Inputs!$CL272,AK$3&lt;Inputs!$CM272),(AK$3-Inputs!$CL272+1)/(Inputs!$AI272+1),0)))))))))</f>
        <v>0</v>
      </c>
      <c r="AL274" s="27">
        <f>IF(AND(Inputs!$CO272=0,AL$3&gt;=Inputs!$CM272),1,IF(AND(AL$3&gt;=Inputs!$CM272,AL$3&lt;Inputs!$CN272),1,IF(AND(AL$3=Inputs!$CN272,AL$3=Inputs!$CO272),1,IF(OR(AND(AL$3=Inputs!$CN272+1,Inputs!$CN272=Inputs!$CO272),AND(AL$3=Inputs!$CN272+2,Inputs!$CN272=Inputs!$CO272)),0,IF(AL$3=Inputs!$CN272,0.8,IF(AL$3=Inputs!$CN272+1,0.6,IF(AL$3=Inputs!$CN272+2,0.4,IF(AL$3=Inputs!$CO272,0.2,IF(AND(AL$3&gt;=Inputs!$CL272,AL$3&lt;Inputs!$CM272),(AL$3-Inputs!$CL272+1)/(Inputs!$AI272+1),0)))))))))</f>
        <v>0</v>
      </c>
      <c r="AM274" s="27">
        <f>IF(AND(Inputs!$CO272=0,AM$3&gt;=Inputs!$CM272),1,IF(AND(AM$3&gt;=Inputs!$CM272,AM$3&lt;Inputs!$CN272),1,IF(AND(AM$3=Inputs!$CN272,AM$3=Inputs!$CO272),1,IF(OR(AND(AM$3=Inputs!$CN272+1,Inputs!$CN272=Inputs!$CO272),AND(AM$3=Inputs!$CN272+2,Inputs!$CN272=Inputs!$CO272)),0,IF(AM$3=Inputs!$CN272,0.8,IF(AM$3=Inputs!$CN272+1,0.6,IF(AM$3=Inputs!$CN272+2,0.4,IF(AM$3=Inputs!$CO272,0.2,IF(AND(AM$3&gt;=Inputs!$CL272,AM$3&lt;Inputs!$CM272),(AM$3-Inputs!$CL272+1)/(Inputs!$AI272+1),0)))))))))</f>
        <v>0</v>
      </c>
      <c r="AN274" s="27">
        <f>IF(AND(Inputs!$CO272=0,AN$3&gt;=Inputs!$CM272),1,IF(AND(AN$3&gt;=Inputs!$CM272,AN$3&lt;Inputs!$CN272),1,IF(AND(AN$3=Inputs!$CN272,AN$3=Inputs!$CO272),1,IF(OR(AND(AN$3=Inputs!$CN272+1,Inputs!$CN272=Inputs!$CO272),AND(AN$3=Inputs!$CN272+2,Inputs!$CN272=Inputs!$CO272)),0,IF(AN$3=Inputs!$CN272,0.8,IF(AN$3=Inputs!$CN272+1,0.6,IF(AN$3=Inputs!$CN272+2,0.4,IF(AN$3=Inputs!$CO272,0.2,IF(AND(AN$3&gt;=Inputs!$CL272,AN$3&lt;Inputs!$CM272),(AN$3-Inputs!$CL272+1)/(Inputs!$AI272+1),0)))))))))</f>
        <v>0</v>
      </c>
      <c r="AO274" s="27">
        <f>IF(AND(Inputs!$CO272=0,AO$3&gt;=Inputs!$CM272),1,IF(AND(AO$3&gt;=Inputs!$CM272,AO$3&lt;Inputs!$CN272),1,IF(AND(AO$3=Inputs!$CN272,AO$3=Inputs!$CO272),1,IF(OR(AND(AO$3=Inputs!$CN272+1,Inputs!$CN272=Inputs!$CO272),AND(AO$3=Inputs!$CN272+2,Inputs!$CN272=Inputs!$CO272)),0,IF(AO$3=Inputs!$CN272,0.8,IF(AO$3=Inputs!$CN272+1,0.6,IF(AO$3=Inputs!$CN272+2,0.4,IF(AO$3=Inputs!$CO272,0.2,IF(AND(AO$3&gt;=Inputs!$CL272,AO$3&lt;Inputs!$CM272),(AO$3-Inputs!$CL272+1)/(Inputs!$AI272+1),0)))))))))</f>
        <v>0</v>
      </c>
      <c r="AP274" s="27">
        <f>IF(AND(Inputs!$CO272=0,AP$3&gt;=Inputs!$CM272),1,IF(AND(AP$3&gt;=Inputs!$CM272,AP$3&lt;Inputs!$CN272),1,IF(AND(AP$3=Inputs!$CN272,AP$3=Inputs!$CO272),1,IF(OR(AND(AP$3=Inputs!$CN272+1,Inputs!$CN272=Inputs!$CO272),AND(AP$3=Inputs!$CN272+2,Inputs!$CN272=Inputs!$CO272)),0,IF(AP$3=Inputs!$CN272,0.8,IF(AP$3=Inputs!$CN272+1,0.6,IF(AP$3=Inputs!$CN272+2,0.4,IF(AP$3=Inputs!$CO272,0.2,IF(AND(AP$3&gt;=Inputs!$CL272,AP$3&lt;Inputs!$CM272),(AP$3-Inputs!$CL272+1)/(Inputs!$AI272+1),0)))))))))</f>
        <v>0</v>
      </c>
      <c r="AQ274" s="27">
        <f>IF(AND(Inputs!$CO272=0,AQ$3&gt;=Inputs!$CM272),1,IF(AND(AQ$3&gt;=Inputs!$CM272,AQ$3&lt;Inputs!$CN272),1,IF(AND(AQ$3=Inputs!$CN272,AQ$3=Inputs!$CO272),1,IF(OR(AND(AQ$3=Inputs!$CN272+1,Inputs!$CN272=Inputs!$CO272),AND(AQ$3=Inputs!$CN272+2,Inputs!$CN272=Inputs!$CO272)),0,IF(AQ$3=Inputs!$CN272,0.8,IF(AQ$3=Inputs!$CN272+1,0.6,IF(AQ$3=Inputs!$CN272+2,0.4,IF(AQ$3=Inputs!$CO272,0.2,IF(AND(AQ$3&gt;=Inputs!$CL272,AQ$3&lt;Inputs!$CM272),(AQ$3-Inputs!$CL272+1)/(Inputs!$AI272+1),0)))))))))</f>
        <v>0</v>
      </c>
      <c r="AR274" s="27">
        <f>IF(AND(Inputs!$CO272=0,AR$3&gt;=Inputs!$CM272),1,IF(AND(AR$3&gt;=Inputs!$CM272,AR$3&lt;Inputs!$CN272),1,IF(AND(AR$3=Inputs!$CN272,AR$3=Inputs!$CO272),1,IF(OR(AND(AR$3=Inputs!$CN272+1,Inputs!$CN272=Inputs!$CO272),AND(AR$3=Inputs!$CN272+2,Inputs!$CN272=Inputs!$CO272)),0,IF(AR$3=Inputs!$CN272,0.8,IF(AR$3=Inputs!$CN272+1,0.6,IF(AR$3=Inputs!$CN272+2,0.4,IF(AR$3=Inputs!$CO272,0.2,IF(AND(AR$3&gt;=Inputs!$CL272,AR$3&lt;Inputs!$CM272),(AR$3-Inputs!$CL272+1)/(Inputs!$AI272+1),0)))))))))</f>
        <v>0</v>
      </c>
      <c r="AS274" s="27">
        <f>IF(AND(Inputs!$CO272=0,AS$3&gt;=Inputs!$CM272),1,IF(AND(AS$3&gt;=Inputs!$CM272,AS$3&lt;Inputs!$CN272),1,IF(AND(AS$3=Inputs!$CN272,AS$3=Inputs!$CO272),1,IF(OR(AND(AS$3=Inputs!$CN272+1,Inputs!$CN272=Inputs!$CO272),AND(AS$3=Inputs!$CN272+2,Inputs!$CN272=Inputs!$CO272)),0,IF(AS$3=Inputs!$CN272,0.8,IF(AS$3=Inputs!$CN272+1,0.6,IF(AS$3=Inputs!$CN272+2,0.4,IF(AS$3=Inputs!$CO272,0.2,IF(AND(AS$3&gt;=Inputs!$CL272,AS$3&lt;Inputs!$CM272),(AS$3-Inputs!$CL272+1)/(Inputs!$AI272+1),0)))))))))</f>
        <v>0</v>
      </c>
      <c r="AT274" s="27">
        <f>IF(AND(Inputs!$CO272=0,AT$3&gt;=Inputs!$CM272),1,IF(AND(AT$3&gt;=Inputs!$CM272,AT$3&lt;Inputs!$CN272),1,IF(AND(AT$3=Inputs!$CN272,AT$3=Inputs!$CO272),1,IF(OR(AND(AT$3=Inputs!$CN272+1,Inputs!$CN272=Inputs!$CO272),AND(AT$3=Inputs!$CN272+2,Inputs!$CN272=Inputs!$CO272)),0,IF(AT$3=Inputs!$CN272,0.8,IF(AT$3=Inputs!$CN272+1,0.6,IF(AT$3=Inputs!$CN272+2,0.4,IF(AT$3=Inputs!$CO272,0.2,IF(AND(AT$3&gt;=Inputs!$CL272,AT$3&lt;Inputs!$CM272),(AT$3-Inputs!$CL272+1)/(Inputs!$AI272+1),0)))))))))</f>
        <v>0</v>
      </c>
      <c r="AU274" s="27">
        <f>IF(AND(Inputs!$CO272=0,AU$3&gt;=Inputs!$CM272),1,IF(AND(AU$3&gt;=Inputs!$CM272,AU$3&lt;Inputs!$CN272),1,IF(AND(AU$3=Inputs!$CN272,AU$3=Inputs!$CO272),1,IF(OR(AND(AU$3=Inputs!$CN272+1,Inputs!$CN272=Inputs!$CO272),AND(AU$3=Inputs!$CN272+2,Inputs!$CN272=Inputs!$CO272)),0,IF(AU$3=Inputs!$CN272,0.8,IF(AU$3=Inputs!$CN272+1,0.6,IF(AU$3=Inputs!$CN272+2,0.4,IF(AU$3=Inputs!$CO272,0.2,IF(AND(AU$3&gt;=Inputs!$CL272,AU$3&lt;Inputs!$CM272),(AU$3-Inputs!$CL272+1)/(Inputs!$AI272+1),0)))))))))</f>
        <v>0</v>
      </c>
      <c r="AV274" s="27">
        <f>IF(AND(Inputs!$CO272=0,AV$3&gt;=Inputs!$CM272),1,IF(AND(AV$3&gt;=Inputs!$CM272,AV$3&lt;Inputs!$CN272),1,IF(AND(AV$3=Inputs!$CN272,AV$3=Inputs!$CO272),1,IF(OR(AND(AV$3=Inputs!$CN272+1,Inputs!$CN272=Inputs!$CO272),AND(AV$3=Inputs!$CN272+2,Inputs!$CN272=Inputs!$CO272)),0,IF(AV$3=Inputs!$CN272,0.8,IF(AV$3=Inputs!$CN272+1,0.6,IF(AV$3=Inputs!$CN272+2,0.4,IF(AV$3=Inputs!$CO272,0.2,IF(AND(AV$3&gt;=Inputs!$CL272,AV$3&lt;Inputs!$CM272),(AV$3-Inputs!$CL272+1)/(Inputs!$AI272+1),0)))))))))</f>
        <v>0</v>
      </c>
      <c r="AW274" s="27">
        <f>IF(AND(Inputs!$CO272=0,AW$3&gt;=Inputs!$CM272),1,IF(AND(AW$3&gt;=Inputs!$CM272,AW$3&lt;Inputs!$CN272),1,IF(AND(AW$3=Inputs!$CN272,AW$3=Inputs!$CO272),1,IF(OR(AND(AW$3=Inputs!$CN272+1,Inputs!$CN272=Inputs!$CO272),AND(AW$3=Inputs!$CN272+2,Inputs!$CN272=Inputs!$CO272)),0,IF(AW$3=Inputs!$CN272,0.8,IF(AW$3=Inputs!$CN272+1,0.6,IF(AW$3=Inputs!$CN272+2,0.4,IF(AW$3=Inputs!$CO272,0.2,IF(AND(AW$3&gt;=Inputs!$CL272,AW$3&lt;Inputs!$CM272),(AW$3-Inputs!$CL272+1)/(Inputs!$AI272+1),0)))))))))</f>
        <v>0</v>
      </c>
      <c r="AX274" s="27">
        <f>IF(AND(Inputs!$CO272=0,AX$3&gt;=Inputs!$CM272),1,IF(AND(AX$3&gt;=Inputs!$CM272,AX$3&lt;Inputs!$CN272),1,IF(AND(AX$3=Inputs!$CN272,AX$3=Inputs!$CO272),1,IF(OR(AND(AX$3=Inputs!$CN272+1,Inputs!$CN272=Inputs!$CO272),AND(AX$3=Inputs!$CN272+2,Inputs!$CN272=Inputs!$CO272)),0,IF(AX$3=Inputs!$CN272,0.8,IF(AX$3=Inputs!$CN272+1,0.6,IF(AX$3=Inputs!$CN272+2,0.4,IF(AX$3=Inputs!$CO272,0.2,IF(AND(AX$3&gt;=Inputs!$CL272,AX$3&lt;Inputs!$CM272),(AX$3-Inputs!$CL272+1)/(Inputs!$AI272+1),0)))))))))</f>
        <v>0</v>
      </c>
      <c r="AY274" s="27">
        <f>IF(AND(Inputs!$CO272=0,AY$3&gt;=Inputs!$CM272),1,IF(AND(AY$3&gt;=Inputs!$CM272,AY$3&lt;Inputs!$CN272),1,IF(AND(AY$3=Inputs!$CN272,AY$3=Inputs!$CO272),1,IF(OR(AND(AY$3=Inputs!$CN272+1,Inputs!$CN272=Inputs!$CO272),AND(AY$3=Inputs!$CN272+2,Inputs!$CN272=Inputs!$CO272)),0,IF(AY$3=Inputs!$CN272,0.8,IF(AY$3=Inputs!$CN272+1,0.6,IF(AY$3=Inputs!$CN272+2,0.4,IF(AY$3=Inputs!$CO272,0.2,IF(AND(AY$3&gt;=Inputs!$CL272,AY$3&lt;Inputs!$CM272),(AY$3-Inputs!$CL272+1)/(Inputs!$AI272+1),0)))))))))</f>
        <v>0</v>
      </c>
      <c r="AZ274" s="27">
        <f>IF(AND(Inputs!$CO272=0,AZ$3&gt;=Inputs!$CM272),1,IF(AND(AZ$3&gt;=Inputs!$CM272,AZ$3&lt;Inputs!$CN272),1,IF(AND(AZ$3=Inputs!$CN272,AZ$3=Inputs!$CO272),1,IF(OR(AND(AZ$3=Inputs!$CN272+1,Inputs!$CN272=Inputs!$CO272),AND(AZ$3=Inputs!$CN272+2,Inputs!$CN272=Inputs!$CO272)),0,IF(AZ$3=Inputs!$CN272,0.8,IF(AZ$3=Inputs!$CN272+1,0.6,IF(AZ$3=Inputs!$CN272+2,0.4,IF(AZ$3=Inputs!$CO272,0.2,IF(AND(AZ$3&gt;=Inputs!$CL272,AZ$3&lt;Inputs!$CM272),(AZ$3-Inputs!$CL272+1)/(Inputs!$AI272+1),0)))))))))</f>
        <v>0</v>
      </c>
      <c r="BA274" s="27">
        <f>IF(AND(Inputs!$CO272=0,BA$3&gt;=Inputs!$CM272),1,IF(AND(BA$3&gt;=Inputs!$CM272,BA$3&lt;Inputs!$CN272),1,IF(AND(BA$3=Inputs!$CN272,BA$3=Inputs!$CO272),1,IF(OR(AND(BA$3=Inputs!$CN272+1,Inputs!$CN272=Inputs!$CO272),AND(BA$3=Inputs!$CN272+2,Inputs!$CN272=Inputs!$CO272)),0,IF(BA$3=Inputs!$CN272,0.8,IF(BA$3=Inputs!$CN272+1,0.6,IF(BA$3=Inputs!$CN272+2,0.4,IF(BA$3=Inputs!$CO272,0.2,IF(AND(BA$3&gt;=Inputs!$CL272,BA$3&lt;Inputs!$CM272),(BA$3-Inputs!$CL272+1)/(Inputs!$AI272+1),0)))))))))</f>
        <v>0</v>
      </c>
      <c r="BB274" s="27">
        <f>IF(AND(Inputs!$CO272=0,BB$3&gt;=Inputs!$CM272),1,IF(AND(BB$3&gt;=Inputs!$CM272,BB$3&lt;Inputs!$CN272),1,IF(AND(BB$3=Inputs!$CN272,BB$3=Inputs!$CO272),1,IF(OR(AND(BB$3=Inputs!$CN272+1,Inputs!$CN272=Inputs!$CO272),AND(BB$3=Inputs!$CN272+2,Inputs!$CN272=Inputs!$CO272)),0,IF(BB$3=Inputs!$CN272,0.8,IF(BB$3=Inputs!$CN272+1,0.6,IF(BB$3=Inputs!$CN272+2,0.4,IF(BB$3=Inputs!$CO272,0.2,IF(AND(BB$3&gt;=Inputs!$CL272,BB$3&lt;Inputs!$CM272),(BB$3-Inputs!$CL272+1)/(Inputs!$AI272+1),0)))))))))</f>
        <v>0</v>
      </c>
      <c r="BC274" s="27">
        <f>IF(AND(Inputs!$CO272=0,BC$3&gt;=Inputs!$CM272),1,IF(AND(BC$3&gt;=Inputs!$CM272,BC$3&lt;Inputs!$CN272),1,IF(AND(BC$3=Inputs!$CN272,BC$3=Inputs!$CO272),1,IF(OR(AND(BC$3=Inputs!$CN272+1,Inputs!$CN272=Inputs!$CO272),AND(BC$3=Inputs!$CN272+2,Inputs!$CN272=Inputs!$CO272)),0,IF(BC$3=Inputs!$CN272,0.8,IF(BC$3=Inputs!$CN272+1,0.6,IF(BC$3=Inputs!$CN272+2,0.4,IF(BC$3=Inputs!$CO272,0.2,IF(AND(BC$3&gt;=Inputs!$CL272,BC$3&lt;Inputs!$CM272),(BC$3-Inputs!$CL272+1)/(Inputs!$AI272+1),0)))))))))</f>
        <v>0</v>
      </c>
      <c r="BD274" s="27">
        <f>IF(AND(Inputs!$CO272=0,BD$3&gt;=Inputs!$CM272),1,IF(AND(BD$3&gt;=Inputs!$CM272,BD$3&lt;Inputs!$CN272),1,IF(AND(BD$3=Inputs!$CN272,BD$3=Inputs!$CO272),1,IF(OR(AND(BD$3=Inputs!$CN272+1,Inputs!$CN272=Inputs!$CO272),AND(BD$3=Inputs!$CN272+2,Inputs!$CN272=Inputs!$CO272)),0,IF(BD$3=Inputs!$CN272,0.8,IF(BD$3=Inputs!$CN272+1,0.6,IF(BD$3=Inputs!$CN272+2,0.4,IF(BD$3=Inputs!$CO272,0.2,IF(AND(BD$3&gt;=Inputs!$CL272,BD$3&lt;Inputs!$CM272),(BD$3-Inputs!$CL272+1)/(Inputs!$AI272+1),0)))))))))</f>
        <v>0</v>
      </c>
      <c r="BE274" s="27">
        <f>IF(AND(Inputs!$CO272=0,BE$3&gt;=Inputs!$CM272),1,IF(AND(BE$3&gt;=Inputs!$CM272,BE$3&lt;Inputs!$CN272),1,IF(AND(BE$3=Inputs!$CN272,BE$3=Inputs!$CO272),1,IF(OR(AND(BE$3=Inputs!$CN272+1,Inputs!$CN272=Inputs!$CO272),AND(BE$3=Inputs!$CN272+2,Inputs!$CN272=Inputs!$CO272)),0,IF(BE$3=Inputs!$CN272,0.8,IF(BE$3=Inputs!$CN272+1,0.6,IF(BE$3=Inputs!$CN272+2,0.4,IF(BE$3=Inputs!$CO272,0.2,IF(AND(BE$3&gt;=Inputs!$CL272,BE$3&lt;Inputs!$CM272),(BE$3-Inputs!$CL272+1)/(Inputs!$AI272+1),0)))))))))</f>
        <v>0</v>
      </c>
      <c r="BF274" s="27">
        <f>IF(AND(Inputs!$CO272=0,BF$3&gt;=Inputs!$CM272),1,IF(AND(BF$3&gt;=Inputs!$CM272,BF$3&lt;Inputs!$CN272),1,IF(AND(BF$3=Inputs!$CN272,BF$3=Inputs!$CO272),1,IF(OR(AND(BF$3=Inputs!$CN272+1,Inputs!$CN272=Inputs!$CO272),AND(BF$3=Inputs!$CN272+2,Inputs!$CN272=Inputs!$CO272)),0,IF(BF$3=Inputs!$CN272,0.8,IF(BF$3=Inputs!$CN272+1,0.6,IF(BF$3=Inputs!$CN272+2,0.4,IF(BF$3=Inputs!$CO272,0.2,IF(AND(BF$3&gt;=Inputs!$CL272,BF$3&lt;Inputs!$CM272),(BF$3-Inputs!$CL272+1)/(Inputs!$AI272+1),0)))))))))</f>
        <v>0</v>
      </c>
      <c r="BG274" s="27">
        <f>IF(AND(Inputs!$CO272=0,BG$3&gt;=Inputs!$CM272),1,IF(AND(BG$3&gt;=Inputs!$CM272,BG$3&lt;Inputs!$CN272),1,IF(AND(BG$3=Inputs!$CN272,BG$3=Inputs!$CO272),1,IF(OR(AND(BG$3=Inputs!$CN272+1,Inputs!$CN272=Inputs!$CO272),AND(BG$3=Inputs!$CN272+2,Inputs!$CN272=Inputs!$CO272)),0,IF(BG$3=Inputs!$CN272,0.8,IF(BG$3=Inputs!$CN272+1,0.6,IF(BG$3=Inputs!$CN272+2,0.4,IF(BG$3=Inputs!$CO272,0.2,IF(AND(BG$3&gt;=Inputs!$CL272,BG$3&lt;Inputs!$CM272),(BG$3-Inputs!$CL272+1)/(Inputs!$AI272+1),0)))))))))</f>
        <v>0</v>
      </c>
      <c r="BH274" s="27">
        <f>IF(AND(Inputs!$CO272=0,BH$3&gt;=Inputs!$CM272),1,IF(AND(BH$3&gt;=Inputs!$CM272,BH$3&lt;Inputs!$CN272),1,IF(AND(BH$3=Inputs!$CN272,BH$3=Inputs!$CO272),1,IF(OR(AND(BH$3=Inputs!$CN272+1,Inputs!$CN272=Inputs!$CO272),AND(BH$3=Inputs!$CN272+2,Inputs!$CN272=Inputs!$CO272)),0,IF(BH$3=Inputs!$CN272,0.8,IF(BH$3=Inputs!$CN272+1,0.6,IF(BH$3=Inputs!$CN272+2,0.4,IF(BH$3=Inputs!$CO272,0.2,IF(AND(BH$3&gt;=Inputs!$CL272,BH$3&lt;Inputs!$CM272),(BH$3-Inputs!$CL272+1)/(Inputs!$AI272+1),0)))))))))</f>
        <v>0</v>
      </c>
      <c r="BI274" s="27">
        <f>IF(AND(Inputs!$CO272=0,BI$3&gt;=Inputs!$CM272),1,IF(AND(BI$3&gt;=Inputs!$CM272,BI$3&lt;Inputs!$CN272),1,IF(AND(BI$3=Inputs!$CN272,BI$3=Inputs!$CO272),1,IF(OR(AND(BI$3=Inputs!$CN272+1,Inputs!$CN272=Inputs!$CO272),AND(BI$3=Inputs!$CN272+2,Inputs!$CN272=Inputs!$CO272)),0,IF(BI$3=Inputs!$CN272,0.8,IF(BI$3=Inputs!$CN272+1,0.6,IF(BI$3=Inputs!$CN272+2,0.4,IF(BI$3=Inputs!$CO272,0.2,IF(AND(BI$3&gt;=Inputs!$CL272,BI$3&lt;Inputs!$CM272),(BI$3-Inputs!$CL272+1)/(Inputs!$AI272+1),0)))))))))</f>
        <v>0</v>
      </c>
      <c r="BJ274" s="27">
        <f>IF(AND(Inputs!$CO272=0,BJ$3&gt;=Inputs!$CM272),1,IF(AND(BJ$3&gt;=Inputs!$CM272,BJ$3&lt;Inputs!$CN272),1,IF(AND(BJ$3=Inputs!$CN272,BJ$3=Inputs!$CO272),1,IF(OR(AND(BJ$3=Inputs!$CN272+1,Inputs!$CN272=Inputs!$CO272),AND(BJ$3=Inputs!$CN272+2,Inputs!$CN272=Inputs!$CO272)),0,IF(BJ$3=Inputs!$CN272,0.8,IF(BJ$3=Inputs!$CN272+1,0.6,IF(BJ$3=Inputs!$CN272+2,0.4,IF(BJ$3=Inputs!$CO272,0.2,IF(AND(BJ$3&gt;=Inputs!$CL272,BJ$3&lt;Inputs!$CM272),(BJ$3-Inputs!$CL272+1)/(Inputs!$AI272+1),0)))))))))</f>
        <v>0</v>
      </c>
      <c r="BK274" s="27">
        <f>IF(AND(Inputs!$CO272=0,BK$3&gt;=Inputs!$CM272),1,IF(AND(BK$3&gt;=Inputs!$CM272,BK$3&lt;Inputs!$CN272),1,IF(AND(BK$3=Inputs!$CN272,BK$3=Inputs!$CO272),1,IF(OR(AND(BK$3=Inputs!$CN272+1,Inputs!$CN272=Inputs!$CO272),AND(BK$3=Inputs!$CN272+2,Inputs!$CN272=Inputs!$CO272)),0,IF(BK$3=Inputs!$CN272,0.8,IF(BK$3=Inputs!$CN272+1,0.6,IF(BK$3=Inputs!$CN272+2,0.4,IF(BK$3=Inputs!$CO272,0.2,IF(AND(BK$3&gt;=Inputs!$CL272,BK$3&lt;Inputs!$CM272),(BK$3-Inputs!$CL272+1)/(Inputs!$AI272+1),0)))))))))</f>
        <v>0</v>
      </c>
      <c r="BL274" s="27">
        <f>IF(AND(Inputs!$CO272=0,BL$3&gt;=Inputs!$CM272),1,IF(AND(BL$3&gt;=Inputs!$CM272,BL$3&lt;Inputs!$CN272),1,IF(AND(BL$3=Inputs!$CN272,BL$3=Inputs!$CO272),1,IF(OR(AND(BL$3=Inputs!$CN272+1,Inputs!$CN272=Inputs!$CO272),AND(BL$3=Inputs!$CN272+2,Inputs!$CN272=Inputs!$CO272)),0,IF(BL$3=Inputs!$CN272,0.8,IF(BL$3=Inputs!$CN272+1,0.6,IF(BL$3=Inputs!$CN272+2,0.4,IF(BL$3=Inputs!$CO272,0.2,IF(AND(BL$3&gt;=Inputs!$CL272,BL$3&lt;Inputs!$CM272),(BL$3-Inputs!$CL272+1)/(Inputs!$AI272+1),0)))))))))</f>
        <v>0</v>
      </c>
      <c r="BM274" s="27">
        <f>IF(AND(Inputs!$CO272=0,BM$3&gt;=Inputs!$CM272),1,IF(AND(BM$3&gt;=Inputs!$CM272,BM$3&lt;Inputs!$CN272),1,IF(AND(BM$3=Inputs!$CN272,BM$3=Inputs!$CO272),1,IF(OR(AND(BM$3=Inputs!$CN272+1,Inputs!$CN272=Inputs!$CO272),AND(BM$3=Inputs!$CN272+2,Inputs!$CN272=Inputs!$CO272)),0,IF(BM$3=Inputs!$CN272,0.8,IF(BM$3=Inputs!$CN272+1,0.6,IF(BM$3=Inputs!$CN272+2,0.4,IF(BM$3=Inputs!$CO272,0.2,IF(AND(BM$3&gt;=Inputs!$CL272,BM$3&lt;Inputs!$CM272),(BM$3-Inputs!$CL272+1)/(Inputs!$AI272+1),0)))))))))</f>
        <v>0</v>
      </c>
    </row>
    <row r="275" spans="1:65">
      <c r="A275" s="7" t="str">
        <f>IF(Inputs!A273="","",Inputs!A273)</f>
        <v/>
      </c>
      <c r="B275" t="str">
        <f>IF(Inputs!B273="","",Inputs!B273)</f>
        <v/>
      </c>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292"/>
      <c r="AE275" s="292"/>
      <c r="AF275" s="292"/>
      <c r="AG275" s="50">
        <f t="shared" si="9"/>
        <v>0</v>
      </c>
      <c r="AH275" s="42">
        <f t="shared" si="10"/>
        <v>0</v>
      </c>
      <c r="AJ275" s="27">
        <f>IF(AND(Inputs!$CO273=0,AJ$3&gt;=Inputs!$CM273),1,IF(AND(AJ$3&gt;=Inputs!$CM273,AJ$3&lt;Inputs!$CN273),1,IF(AND(AJ$3=Inputs!$CN273,AJ$3=Inputs!$CO273),1,IF(OR(AND(AJ$3=Inputs!$CN273+1,Inputs!$CN273=Inputs!$CO273),AND(AJ$3=Inputs!$CN273+2,Inputs!$CN273=Inputs!$CO273)),0,IF(AJ$3=Inputs!$CN273,0.8,IF(AJ$3=Inputs!$CN273+1,0.6,IF(AJ$3=Inputs!$CN273+2,0.4,IF(AJ$3=Inputs!$CO273,0.2,IF(AND(AJ$3&gt;=Inputs!$CL273,AJ$3&lt;Inputs!$CM273),(AJ$3-Inputs!$CL273+1)/(Inputs!$AI273+1),0)))))))))</f>
        <v>0</v>
      </c>
      <c r="AK275" s="27">
        <f>IF(AND(Inputs!$CO273=0,AK$3&gt;=Inputs!$CM273),1,IF(AND(AK$3&gt;=Inputs!$CM273,AK$3&lt;Inputs!$CN273),1,IF(AND(AK$3=Inputs!$CN273,AK$3=Inputs!$CO273),1,IF(OR(AND(AK$3=Inputs!$CN273+1,Inputs!$CN273=Inputs!$CO273),AND(AK$3=Inputs!$CN273+2,Inputs!$CN273=Inputs!$CO273)),0,IF(AK$3=Inputs!$CN273,0.8,IF(AK$3=Inputs!$CN273+1,0.6,IF(AK$3=Inputs!$CN273+2,0.4,IF(AK$3=Inputs!$CO273,0.2,IF(AND(AK$3&gt;=Inputs!$CL273,AK$3&lt;Inputs!$CM273),(AK$3-Inputs!$CL273+1)/(Inputs!$AI273+1),0)))))))))</f>
        <v>0</v>
      </c>
      <c r="AL275" s="27">
        <f>IF(AND(Inputs!$CO273=0,AL$3&gt;=Inputs!$CM273),1,IF(AND(AL$3&gt;=Inputs!$CM273,AL$3&lt;Inputs!$CN273),1,IF(AND(AL$3=Inputs!$CN273,AL$3=Inputs!$CO273),1,IF(OR(AND(AL$3=Inputs!$CN273+1,Inputs!$CN273=Inputs!$CO273),AND(AL$3=Inputs!$CN273+2,Inputs!$CN273=Inputs!$CO273)),0,IF(AL$3=Inputs!$CN273,0.8,IF(AL$3=Inputs!$CN273+1,0.6,IF(AL$3=Inputs!$CN273+2,0.4,IF(AL$3=Inputs!$CO273,0.2,IF(AND(AL$3&gt;=Inputs!$CL273,AL$3&lt;Inputs!$CM273),(AL$3-Inputs!$CL273+1)/(Inputs!$AI273+1),0)))))))))</f>
        <v>0</v>
      </c>
      <c r="AM275" s="27">
        <f>IF(AND(Inputs!$CO273=0,AM$3&gt;=Inputs!$CM273),1,IF(AND(AM$3&gt;=Inputs!$CM273,AM$3&lt;Inputs!$CN273),1,IF(AND(AM$3=Inputs!$CN273,AM$3=Inputs!$CO273),1,IF(OR(AND(AM$3=Inputs!$CN273+1,Inputs!$CN273=Inputs!$CO273),AND(AM$3=Inputs!$CN273+2,Inputs!$CN273=Inputs!$CO273)),0,IF(AM$3=Inputs!$CN273,0.8,IF(AM$3=Inputs!$CN273+1,0.6,IF(AM$3=Inputs!$CN273+2,0.4,IF(AM$3=Inputs!$CO273,0.2,IF(AND(AM$3&gt;=Inputs!$CL273,AM$3&lt;Inputs!$CM273),(AM$3-Inputs!$CL273+1)/(Inputs!$AI273+1),0)))))))))</f>
        <v>0</v>
      </c>
      <c r="AN275" s="27">
        <f>IF(AND(Inputs!$CO273=0,AN$3&gt;=Inputs!$CM273),1,IF(AND(AN$3&gt;=Inputs!$CM273,AN$3&lt;Inputs!$CN273),1,IF(AND(AN$3=Inputs!$CN273,AN$3=Inputs!$CO273),1,IF(OR(AND(AN$3=Inputs!$CN273+1,Inputs!$CN273=Inputs!$CO273),AND(AN$3=Inputs!$CN273+2,Inputs!$CN273=Inputs!$CO273)),0,IF(AN$3=Inputs!$CN273,0.8,IF(AN$3=Inputs!$CN273+1,0.6,IF(AN$3=Inputs!$CN273+2,0.4,IF(AN$3=Inputs!$CO273,0.2,IF(AND(AN$3&gt;=Inputs!$CL273,AN$3&lt;Inputs!$CM273),(AN$3-Inputs!$CL273+1)/(Inputs!$AI273+1),0)))))))))</f>
        <v>0</v>
      </c>
      <c r="AO275" s="27">
        <f>IF(AND(Inputs!$CO273=0,AO$3&gt;=Inputs!$CM273),1,IF(AND(AO$3&gt;=Inputs!$CM273,AO$3&lt;Inputs!$CN273),1,IF(AND(AO$3=Inputs!$CN273,AO$3=Inputs!$CO273),1,IF(OR(AND(AO$3=Inputs!$CN273+1,Inputs!$CN273=Inputs!$CO273),AND(AO$3=Inputs!$CN273+2,Inputs!$CN273=Inputs!$CO273)),0,IF(AO$3=Inputs!$CN273,0.8,IF(AO$3=Inputs!$CN273+1,0.6,IF(AO$3=Inputs!$CN273+2,0.4,IF(AO$3=Inputs!$CO273,0.2,IF(AND(AO$3&gt;=Inputs!$CL273,AO$3&lt;Inputs!$CM273),(AO$3-Inputs!$CL273+1)/(Inputs!$AI273+1),0)))))))))</f>
        <v>0</v>
      </c>
      <c r="AP275" s="27">
        <f>IF(AND(Inputs!$CO273=0,AP$3&gt;=Inputs!$CM273),1,IF(AND(AP$3&gt;=Inputs!$CM273,AP$3&lt;Inputs!$CN273),1,IF(AND(AP$3=Inputs!$CN273,AP$3=Inputs!$CO273),1,IF(OR(AND(AP$3=Inputs!$CN273+1,Inputs!$CN273=Inputs!$CO273),AND(AP$3=Inputs!$CN273+2,Inputs!$CN273=Inputs!$CO273)),0,IF(AP$3=Inputs!$CN273,0.8,IF(AP$3=Inputs!$CN273+1,0.6,IF(AP$3=Inputs!$CN273+2,0.4,IF(AP$3=Inputs!$CO273,0.2,IF(AND(AP$3&gt;=Inputs!$CL273,AP$3&lt;Inputs!$CM273),(AP$3-Inputs!$CL273+1)/(Inputs!$AI273+1),0)))))))))</f>
        <v>0</v>
      </c>
      <c r="AQ275" s="27">
        <f>IF(AND(Inputs!$CO273=0,AQ$3&gt;=Inputs!$CM273),1,IF(AND(AQ$3&gt;=Inputs!$CM273,AQ$3&lt;Inputs!$CN273),1,IF(AND(AQ$3=Inputs!$CN273,AQ$3=Inputs!$CO273),1,IF(OR(AND(AQ$3=Inputs!$CN273+1,Inputs!$CN273=Inputs!$CO273),AND(AQ$3=Inputs!$CN273+2,Inputs!$CN273=Inputs!$CO273)),0,IF(AQ$3=Inputs!$CN273,0.8,IF(AQ$3=Inputs!$CN273+1,0.6,IF(AQ$3=Inputs!$CN273+2,0.4,IF(AQ$3=Inputs!$CO273,0.2,IF(AND(AQ$3&gt;=Inputs!$CL273,AQ$3&lt;Inputs!$CM273),(AQ$3-Inputs!$CL273+1)/(Inputs!$AI273+1),0)))))))))</f>
        <v>0</v>
      </c>
      <c r="AR275" s="27">
        <f>IF(AND(Inputs!$CO273=0,AR$3&gt;=Inputs!$CM273),1,IF(AND(AR$3&gt;=Inputs!$CM273,AR$3&lt;Inputs!$CN273),1,IF(AND(AR$3=Inputs!$CN273,AR$3=Inputs!$CO273),1,IF(OR(AND(AR$3=Inputs!$CN273+1,Inputs!$CN273=Inputs!$CO273),AND(AR$3=Inputs!$CN273+2,Inputs!$CN273=Inputs!$CO273)),0,IF(AR$3=Inputs!$CN273,0.8,IF(AR$3=Inputs!$CN273+1,0.6,IF(AR$3=Inputs!$CN273+2,0.4,IF(AR$3=Inputs!$CO273,0.2,IF(AND(AR$3&gt;=Inputs!$CL273,AR$3&lt;Inputs!$CM273),(AR$3-Inputs!$CL273+1)/(Inputs!$AI273+1),0)))))))))</f>
        <v>0</v>
      </c>
      <c r="AS275" s="27">
        <f>IF(AND(Inputs!$CO273=0,AS$3&gt;=Inputs!$CM273),1,IF(AND(AS$3&gt;=Inputs!$CM273,AS$3&lt;Inputs!$CN273),1,IF(AND(AS$3=Inputs!$CN273,AS$3=Inputs!$CO273),1,IF(OR(AND(AS$3=Inputs!$CN273+1,Inputs!$CN273=Inputs!$CO273),AND(AS$3=Inputs!$CN273+2,Inputs!$CN273=Inputs!$CO273)),0,IF(AS$3=Inputs!$CN273,0.8,IF(AS$3=Inputs!$CN273+1,0.6,IF(AS$3=Inputs!$CN273+2,0.4,IF(AS$3=Inputs!$CO273,0.2,IF(AND(AS$3&gt;=Inputs!$CL273,AS$3&lt;Inputs!$CM273),(AS$3-Inputs!$CL273+1)/(Inputs!$AI273+1),0)))))))))</f>
        <v>0</v>
      </c>
      <c r="AT275" s="27">
        <f>IF(AND(Inputs!$CO273=0,AT$3&gt;=Inputs!$CM273),1,IF(AND(AT$3&gt;=Inputs!$CM273,AT$3&lt;Inputs!$CN273),1,IF(AND(AT$3=Inputs!$CN273,AT$3=Inputs!$CO273),1,IF(OR(AND(AT$3=Inputs!$CN273+1,Inputs!$CN273=Inputs!$CO273),AND(AT$3=Inputs!$CN273+2,Inputs!$CN273=Inputs!$CO273)),0,IF(AT$3=Inputs!$CN273,0.8,IF(AT$3=Inputs!$CN273+1,0.6,IF(AT$3=Inputs!$CN273+2,0.4,IF(AT$3=Inputs!$CO273,0.2,IF(AND(AT$3&gt;=Inputs!$CL273,AT$3&lt;Inputs!$CM273),(AT$3-Inputs!$CL273+1)/(Inputs!$AI273+1),0)))))))))</f>
        <v>0</v>
      </c>
      <c r="AU275" s="27">
        <f>IF(AND(Inputs!$CO273=0,AU$3&gt;=Inputs!$CM273),1,IF(AND(AU$3&gt;=Inputs!$CM273,AU$3&lt;Inputs!$CN273),1,IF(AND(AU$3=Inputs!$CN273,AU$3=Inputs!$CO273),1,IF(OR(AND(AU$3=Inputs!$CN273+1,Inputs!$CN273=Inputs!$CO273),AND(AU$3=Inputs!$CN273+2,Inputs!$CN273=Inputs!$CO273)),0,IF(AU$3=Inputs!$CN273,0.8,IF(AU$3=Inputs!$CN273+1,0.6,IF(AU$3=Inputs!$CN273+2,0.4,IF(AU$3=Inputs!$CO273,0.2,IF(AND(AU$3&gt;=Inputs!$CL273,AU$3&lt;Inputs!$CM273),(AU$3-Inputs!$CL273+1)/(Inputs!$AI273+1),0)))))))))</f>
        <v>0</v>
      </c>
      <c r="AV275" s="27">
        <f>IF(AND(Inputs!$CO273=0,AV$3&gt;=Inputs!$CM273),1,IF(AND(AV$3&gt;=Inputs!$CM273,AV$3&lt;Inputs!$CN273),1,IF(AND(AV$3=Inputs!$CN273,AV$3=Inputs!$CO273),1,IF(OR(AND(AV$3=Inputs!$CN273+1,Inputs!$CN273=Inputs!$CO273),AND(AV$3=Inputs!$CN273+2,Inputs!$CN273=Inputs!$CO273)),0,IF(AV$3=Inputs!$CN273,0.8,IF(AV$3=Inputs!$CN273+1,0.6,IF(AV$3=Inputs!$CN273+2,0.4,IF(AV$3=Inputs!$CO273,0.2,IF(AND(AV$3&gt;=Inputs!$CL273,AV$3&lt;Inputs!$CM273),(AV$3-Inputs!$CL273+1)/(Inputs!$AI273+1),0)))))))))</f>
        <v>0</v>
      </c>
      <c r="AW275" s="27">
        <f>IF(AND(Inputs!$CO273=0,AW$3&gt;=Inputs!$CM273),1,IF(AND(AW$3&gt;=Inputs!$CM273,AW$3&lt;Inputs!$CN273),1,IF(AND(AW$3=Inputs!$CN273,AW$3=Inputs!$CO273),1,IF(OR(AND(AW$3=Inputs!$CN273+1,Inputs!$CN273=Inputs!$CO273),AND(AW$3=Inputs!$CN273+2,Inputs!$CN273=Inputs!$CO273)),0,IF(AW$3=Inputs!$CN273,0.8,IF(AW$3=Inputs!$CN273+1,0.6,IF(AW$3=Inputs!$CN273+2,0.4,IF(AW$3=Inputs!$CO273,0.2,IF(AND(AW$3&gt;=Inputs!$CL273,AW$3&lt;Inputs!$CM273),(AW$3-Inputs!$CL273+1)/(Inputs!$AI273+1),0)))))))))</f>
        <v>0</v>
      </c>
      <c r="AX275" s="27">
        <f>IF(AND(Inputs!$CO273=0,AX$3&gt;=Inputs!$CM273),1,IF(AND(AX$3&gt;=Inputs!$CM273,AX$3&lt;Inputs!$CN273),1,IF(AND(AX$3=Inputs!$CN273,AX$3=Inputs!$CO273),1,IF(OR(AND(AX$3=Inputs!$CN273+1,Inputs!$CN273=Inputs!$CO273),AND(AX$3=Inputs!$CN273+2,Inputs!$CN273=Inputs!$CO273)),0,IF(AX$3=Inputs!$CN273,0.8,IF(AX$3=Inputs!$CN273+1,0.6,IF(AX$3=Inputs!$CN273+2,0.4,IF(AX$3=Inputs!$CO273,0.2,IF(AND(AX$3&gt;=Inputs!$CL273,AX$3&lt;Inputs!$CM273),(AX$3-Inputs!$CL273+1)/(Inputs!$AI273+1),0)))))))))</f>
        <v>0</v>
      </c>
      <c r="AY275" s="27">
        <f>IF(AND(Inputs!$CO273=0,AY$3&gt;=Inputs!$CM273),1,IF(AND(AY$3&gt;=Inputs!$CM273,AY$3&lt;Inputs!$CN273),1,IF(AND(AY$3=Inputs!$CN273,AY$3=Inputs!$CO273),1,IF(OR(AND(AY$3=Inputs!$CN273+1,Inputs!$CN273=Inputs!$CO273),AND(AY$3=Inputs!$CN273+2,Inputs!$CN273=Inputs!$CO273)),0,IF(AY$3=Inputs!$CN273,0.8,IF(AY$3=Inputs!$CN273+1,0.6,IF(AY$3=Inputs!$CN273+2,0.4,IF(AY$3=Inputs!$CO273,0.2,IF(AND(AY$3&gt;=Inputs!$CL273,AY$3&lt;Inputs!$CM273),(AY$3-Inputs!$CL273+1)/(Inputs!$AI273+1),0)))))))))</f>
        <v>0</v>
      </c>
      <c r="AZ275" s="27">
        <f>IF(AND(Inputs!$CO273=0,AZ$3&gt;=Inputs!$CM273),1,IF(AND(AZ$3&gt;=Inputs!$CM273,AZ$3&lt;Inputs!$CN273),1,IF(AND(AZ$3=Inputs!$CN273,AZ$3=Inputs!$CO273),1,IF(OR(AND(AZ$3=Inputs!$CN273+1,Inputs!$CN273=Inputs!$CO273),AND(AZ$3=Inputs!$CN273+2,Inputs!$CN273=Inputs!$CO273)),0,IF(AZ$3=Inputs!$CN273,0.8,IF(AZ$3=Inputs!$CN273+1,0.6,IF(AZ$3=Inputs!$CN273+2,0.4,IF(AZ$3=Inputs!$CO273,0.2,IF(AND(AZ$3&gt;=Inputs!$CL273,AZ$3&lt;Inputs!$CM273),(AZ$3-Inputs!$CL273+1)/(Inputs!$AI273+1),0)))))))))</f>
        <v>0</v>
      </c>
      <c r="BA275" s="27">
        <f>IF(AND(Inputs!$CO273=0,BA$3&gt;=Inputs!$CM273),1,IF(AND(BA$3&gt;=Inputs!$CM273,BA$3&lt;Inputs!$CN273),1,IF(AND(BA$3=Inputs!$CN273,BA$3=Inputs!$CO273),1,IF(OR(AND(BA$3=Inputs!$CN273+1,Inputs!$CN273=Inputs!$CO273),AND(BA$3=Inputs!$CN273+2,Inputs!$CN273=Inputs!$CO273)),0,IF(BA$3=Inputs!$CN273,0.8,IF(BA$3=Inputs!$CN273+1,0.6,IF(BA$3=Inputs!$CN273+2,0.4,IF(BA$3=Inputs!$CO273,0.2,IF(AND(BA$3&gt;=Inputs!$CL273,BA$3&lt;Inputs!$CM273),(BA$3-Inputs!$CL273+1)/(Inputs!$AI273+1),0)))))))))</f>
        <v>0</v>
      </c>
      <c r="BB275" s="27">
        <f>IF(AND(Inputs!$CO273=0,BB$3&gt;=Inputs!$CM273),1,IF(AND(BB$3&gt;=Inputs!$CM273,BB$3&lt;Inputs!$CN273),1,IF(AND(BB$3=Inputs!$CN273,BB$3=Inputs!$CO273),1,IF(OR(AND(BB$3=Inputs!$CN273+1,Inputs!$CN273=Inputs!$CO273),AND(BB$3=Inputs!$CN273+2,Inputs!$CN273=Inputs!$CO273)),0,IF(BB$3=Inputs!$CN273,0.8,IF(BB$3=Inputs!$CN273+1,0.6,IF(BB$3=Inputs!$CN273+2,0.4,IF(BB$3=Inputs!$CO273,0.2,IF(AND(BB$3&gt;=Inputs!$CL273,BB$3&lt;Inputs!$CM273),(BB$3-Inputs!$CL273+1)/(Inputs!$AI273+1),0)))))))))</f>
        <v>0</v>
      </c>
      <c r="BC275" s="27">
        <f>IF(AND(Inputs!$CO273=0,BC$3&gt;=Inputs!$CM273),1,IF(AND(BC$3&gt;=Inputs!$CM273,BC$3&lt;Inputs!$CN273),1,IF(AND(BC$3=Inputs!$CN273,BC$3=Inputs!$CO273),1,IF(OR(AND(BC$3=Inputs!$CN273+1,Inputs!$CN273=Inputs!$CO273),AND(BC$3=Inputs!$CN273+2,Inputs!$CN273=Inputs!$CO273)),0,IF(BC$3=Inputs!$CN273,0.8,IF(BC$3=Inputs!$CN273+1,0.6,IF(BC$3=Inputs!$CN273+2,0.4,IF(BC$3=Inputs!$CO273,0.2,IF(AND(BC$3&gt;=Inputs!$CL273,BC$3&lt;Inputs!$CM273),(BC$3-Inputs!$CL273+1)/(Inputs!$AI273+1),0)))))))))</f>
        <v>0</v>
      </c>
      <c r="BD275" s="27">
        <f>IF(AND(Inputs!$CO273=0,BD$3&gt;=Inputs!$CM273),1,IF(AND(BD$3&gt;=Inputs!$CM273,BD$3&lt;Inputs!$CN273),1,IF(AND(BD$3=Inputs!$CN273,BD$3=Inputs!$CO273),1,IF(OR(AND(BD$3=Inputs!$CN273+1,Inputs!$CN273=Inputs!$CO273),AND(BD$3=Inputs!$CN273+2,Inputs!$CN273=Inputs!$CO273)),0,IF(BD$3=Inputs!$CN273,0.8,IF(BD$3=Inputs!$CN273+1,0.6,IF(BD$3=Inputs!$CN273+2,0.4,IF(BD$3=Inputs!$CO273,0.2,IF(AND(BD$3&gt;=Inputs!$CL273,BD$3&lt;Inputs!$CM273),(BD$3-Inputs!$CL273+1)/(Inputs!$AI273+1),0)))))))))</f>
        <v>0</v>
      </c>
      <c r="BE275" s="27">
        <f>IF(AND(Inputs!$CO273=0,BE$3&gt;=Inputs!$CM273),1,IF(AND(BE$3&gt;=Inputs!$CM273,BE$3&lt;Inputs!$CN273),1,IF(AND(BE$3=Inputs!$CN273,BE$3=Inputs!$CO273),1,IF(OR(AND(BE$3=Inputs!$CN273+1,Inputs!$CN273=Inputs!$CO273),AND(BE$3=Inputs!$CN273+2,Inputs!$CN273=Inputs!$CO273)),0,IF(BE$3=Inputs!$CN273,0.8,IF(BE$3=Inputs!$CN273+1,0.6,IF(BE$3=Inputs!$CN273+2,0.4,IF(BE$3=Inputs!$CO273,0.2,IF(AND(BE$3&gt;=Inputs!$CL273,BE$3&lt;Inputs!$CM273),(BE$3-Inputs!$CL273+1)/(Inputs!$AI273+1),0)))))))))</f>
        <v>0</v>
      </c>
      <c r="BF275" s="27">
        <f>IF(AND(Inputs!$CO273=0,BF$3&gt;=Inputs!$CM273),1,IF(AND(BF$3&gt;=Inputs!$CM273,BF$3&lt;Inputs!$CN273),1,IF(AND(BF$3=Inputs!$CN273,BF$3=Inputs!$CO273),1,IF(OR(AND(BF$3=Inputs!$CN273+1,Inputs!$CN273=Inputs!$CO273),AND(BF$3=Inputs!$CN273+2,Inputs!$CN273=Inputs!$CO273)),0,IF(BF$3=Inputs!$CN273,0.8,IF(BF$3=Inputs!$CN273+1,0.6,IF(BF$3=Inputs!$CN273+2,0.4,IF(BF$3=Inputs!$CO273,0.2,IF(AND(BF$3&gt;=Inputs!$CL273,BF$3&lt;Inputs!$CM273),(BF$3-Inputs!$CL273+1)/(Inputs!$AI273+1),0)))))))))</f>
        <v>0</v>
      </c>
      <c r="BG275" s="27">
        <f>IF(AND(Inputs!$CO273=0,BG$3&gt;=Inputs!$CM273),1,IF(AND(BG$3&gt;=Inputs!$CM273,BG$3&lt;Inputs!$CN273),1,IF(AND(BG$3=Inputs!$CN273,BG$3=Inputs!$CO273),1,IF(OR(AND(BG$3=Inputs!$CN273+1,Inputs!$CN273=Inputs!$CO273),AND(BG$3=Inputs!$CN273+2,Inputs!$CN273=Inputs!$CO273)),0,IF(BG$3=Inputs!$CN273,0.8,IF(BG$3=Inputs!$CN273+1,0.6,IF(BG$3=Inputs!$CN273+2,0.4,IF(BG$3=Inputs!$CO273,0.2,IF(AND(BG$3&gt;=Inputs!$CL273,BG$3&lt;Inputs!$CM273),(BG$3-Inputs!$CL273+1)/(Inputs!$AI273+1),0)))))))))</f>
        <v>0</v>
      </c>
      <c r="BH275" s="27">
        <f>IF(AND(Inputs!$CO273=0,BH$3&gt;=Inputs!$CM273),1,IF(AND(BH$3&gt;=Inputs!$CM273,BH$3&lt;Inputs!$CN273),1,IF(AND(BH$3=Inputs!$CN273,BH$3=Inputs!$CO273),1,IF(OR(AND(BH$3=Inputs!$CN273+1,Inputs!$CN273=Inputs!$CO273),AND(BH$3=Inputs!$CN273+2,Inputs!$CN273=Inputs!$CO273)),0,IF(BH$3=Inputs!$CN273,0.8,IF(BH$3=Inputs!$CN273+1,0.6,IF(BH$3=Inputs!$CN273+2,0.4,IF(BH$3=Inputs!$CO273,0.2,IF(AND(BH$3&gt;=Inputs!$CL273,BH$3&lt;Inputs!$CM273),(BH$3-Inputs!$CL273+1)/(Inputs!$AI273+1),0)))))))))</f>
        <v>0</v>
      </c>
      <c r="BI275" s="27">
        <f>IF(AND(Inputs!$CO273=0,BI$3&gt;=Inputs!$CM273),1,IF(AND(BI$3&gt;=Inputs!$CM273,BI$3&lt;Inputs!$CN273),1,IF(AND(BI$3=Inputs!$CN273,BI$3=Inputs!$CO273),1,IF(OR(AND(BI$3=Inputs!$CN273+1,Inputs!$CN273=Inputs!$CO273),AND(BI$3=Inputs!$CN273+2,Inputs!$CN273=Inputs!$CO273)),0,IF(BI$3=Inputs!$CN273,0.8,IF(BI$3=Inputs!$CN273+1,0.6,IF(BI$3=Inputs!$CN273+2,0.4,IF(BI$3=Inputs!$CO273,0.2,IF(AND(BI$3&gt;=Inputs!$CL273,BI$3&lt;Inputs!$CM273),(BI$3-Inputs!$CL273+1)/(Inputs!$AI273+1),0)))))))))</f>
        <v>0</v>
      </c>
      <c r="BJ275" s="27">
        <f>IF(AND(Inputs!$CO273=0,BJ$3&gt;=Inputs!$CM273),1,IF(AND(BJ$3&gt;=Inputs!$CM273,BJ$3&lt;Inputs!$CN273),1,IF(AND(BJ$3=Inputs!$CN273,BJ$3=Inputs!$CO273),1,IF(OR(AND(BJ$3=Inputs!$CN273+1,Inputs!$CN273=Inputs!$CO273),AND(BJ$3=Inputs!$CN273+2,Inputs!$CN273=Inputs!$CO273)),0,IF(BJ$3=Inputs!$CN273,0.8,IF(BJ$3=Inputs!$CN273+1,0.6,IF(BJ$3=Inputs!$CN273+2,0.4,IF(BJ$3=Inputs!$CO273,0.2,IF(AND(BJ$3&gt;=Inputs!$CL273,BJ$3&lt;Inputs!$CM273),(BJ$3-Inputs!$CL273+1)/(Inputs!$AI273+1),0)))))))))</f>
        <v>0</v>
      </c>
      <c r="BK275" s="27">
        <f>IF(AND(Inputs!$CO273=0,BK$3&gt;=Inputs!$CM273),1,IF(AND(BK$3&gt;=Inputs!$CM273,BK$3&lt;Inputs!$CN273),1,IF(AND(BK$3=Inputs!$CN273,BK$3=Inputs!$CO273),1,IF(OR(AND(BK$3=Inputs!$CN273+1,Inputs!$CN273=Inputs!$CO273),AND(BK$3=Inputs!$CN273+2,Inputs!$CN273=Inputs!$CO273)),0,IF(BK$3=Inputs!$CN273,0.8,IF(BK$3=Inputs!$CN273+1,0.6,IF(BK$3=Inputs!$CN273+2,0.4,IF(BK$3=Inputs!$CO273,0.2,IF(AND(BK$3&gt;=Inputs!$CL273,BK$3&lt;Inputs!$CM273),(BK$3-Inputs!$CL273+1)/(Inputs!$AI273+1),0)))))))))</f>
        <v>0</v>
      </c>
      <c r="BL275" s="27">
        <f>IF(AND(Inputs!$CO273=0,BL$3&gt;=Inputs!$CM273),1,IF(AND(BL$3&gt;=Inputs!$CM273,BL$3&lt;Inputs!$CN273),1,IF(AND(BL$3=Inputs!$CN273,BL$3=Inputs!$CO273),1,IF(OR(AND(BL$3=Inputs!$CN273+1,Inputs!$CN273=Inputs!$CO273),AND(BL$3=Inputs!$CN273+2,Inputs!$CN273=Inputs!$CO273)),0,IF(BL$3=Inputs!$CN273,0.8,IF(BL$3=Inputs!$CN273+1,0.6,IF(BL$3=Inputs!$CN273+2,0.4,IF(BL$3=Inputs!$CO273,0.2,IF(AND(BL$3&gt;=Inputs!$CL273,BL$3&lt;Inputs!$CM273),(BL$3-Inputs!$CL273+1)/(Inputs!$AI273+1),0)))))))))</f>
        <v>0</v>
      </c>
      <c r="BM275" s="27">
        <f>IF(AND(Inputs!$CO273=0,BM$3&gt;=Inputs!$CM273),1,IF(AND(BM$3&gt;=Inputs!$CM273,BM$3&lt;Inputs!$CN273),1,IF(AND(BM$3=Inputs!$CN273,BM$3=Inputs!$CO273),1,IF(OR(AND(BM$3=Inputs!$CN273+1,Inputs!$CN273=Inputs!$CO273),AND(BM$3=Inputs!$CN273+2,Inputs!$CN273=Inputs!$CO273)),0,IF(BM$3=Inputs!$CN273,0.8,IF(BM$3=Inputs!$CN273+1,0.6,IF(BM$3=Inputs!$CN273+2,0.4,IF(BM$3=Inputs!$CO273,0.2,IF(AND(BM$3&gt;=Inputs!$CL273,BM$3&lt;Inputs!$CM273),(BM$3-Inputs!$CL273+1)/(Inputs!$AI273+1),0)))))))))</f>
        <v>0</v>
      </c>
    </row>
    <row r="276" spans="1:65">
      <c r="A276" s="7" t="str">
        <f>IF(Inputs!A274="","",Inputs!A274)</f>
        <v/>
      </c>
      <c r="B276" t="str">
        <f>IF(Inputs!B274="","",Inputs!B274)</f>
        <v/>
      </c>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292"/>
      <c r="AE276" s="292"/>
      <c r="AF276" s="292"/>
      <c r="AG276" s="50">
        <f t="shared" si="9"/>
        <v>0</v>
      </c>
      <c r="AH276" s="42">
        <f t="shared" si="10"/>
        <v>0</v>
      </c>
      <c r="AJ276" s="27">
        <f>IF(AND(Inputs!$CO274=0,AJ$3&gt;=Inputs!$CM274),1,IF(AND(AJ$3&gt;=Inputs!$CM274,AJ$3&lt;Inputs!$CN274),1,IF(AND(AJ$3=Inputs!$CN274,AJ$3=Inputs!$CO274),1,IF(OR(AND(AJ$3=Inputs!$CN274+1,Inputs!$CN274=Inputs!$CO274),AND(AJ$3=Inputs!$CN274+2,Inputs!$CN274=Inputs!$CO274)),0,IF(AJ$3=Inputs!$CN274,0.8,IF(AJ$3=Inputs!$CN274+1,0.6,IF(AJ$3=Inputs!$CN274+2,0.4,IF(AJ$3=Inputs!$CO274,0.2,IF(AND(AJ$3&gt;=Inputs!$CL274,AJ$3&lt;Inputs!$CM274),(AJ$3-Inputs!$CL274+1)/(Inputs!$AI274+1),0)))))))))</f>
        <v>0</v>
      </c>
      <c r="AK276" s="27">
        <f>IF(AND(Inputs!$CO274=0,AK$3&gt;=Inputs!$CM274),1,IF(AND(AK$3&gt;=Inputs!$CM274,AK$3&lt;Inputs!$CN274),1,IF(AND(AK$3=Inputs!$CN274,AK$3=Inputs!$CO274),1,IF(OR(AND(AK$3=Inputs!$CN274+1,Inputs!$CN274=Inputs!$CO274),AND(AK$3=Inputs!$CN274+2,Inputs!$CN274=Inputs!$CO274)),0,IF(AK$3=Inputs!$CN274,0.8,IF(AK$3=Inputs!$CN274+1,0.6,IF(AK$3=Inputs!$CN274+2,0.4,IF(AK$3=Inputs!$CO274,0.2,IF(AND(AK$3&gt;=Inputs!$CL274,AK$3&lt;Inputs!$CM274),(AK$3-Inputs!$CL274+1)/(Inputs!$AI274+1),0)))))))))</f>
        <v>0</v>
      </c>
      <c r="AL276" s="27">
        <f>IF(AND(Inputs!$CO274=0,AL$3&gt;=Inputs!$CM274),1,IF(AND(AL$3&gt;=Inputs!$CM274,AL$3&lt;Inputs!$CN274),1,IF(AND(AL$3=Inputs!$CN274,AL$3=Inputs!$CO274),1,IF(OR(AND(AL$3=Inputs!$CN274+1,Inputs!$CN274=Inputs!$CO274),AND(AL$3=Inputs!$CN274+2,Inputs!$CN274=Inputs!$CO274)),0,IF(AL$3=Inputs!$CN274,0.8,IF(AL$3=Inputs!$CN274+1,0.6,IF(AL$3=Inputs!$CN274+2,0.4,IF(AL$3=Inputs!$CO274,0.2,IF(AND(AL$3&gt;=Inputs!$CL274,AL$3&lt;Inputs!$CM274),(AL$3-Inputs!$CL274+1)/(Inputs!$AI274+1),0)))))))))</f>
        <v>0</v>
      </c>
      <c r="AM276" s="27">
        <f>IF(AND(Inputs!$CO274=0,AM$3&gt;=Inputs!$CM274),1,IF(AND(AM$3&gt;=Inputs!$CM274,AM$3&lt;Inputs!$CN274),1,IF(AND(AM$3=Inputs!$CN274,AM$3=Inputs!$CO274),1,IF(OR(AND(AM$3=Inputs!$CN274+1,Inputs!$CN274=Inputs!$CO274),AND(AM$3=Inputs!$CN274+2,Inputs!$CN274=Inputs!$CO274)),0,IF(AM$3=Inputs!$CN274,0.8,IF(AM$3=Inputs!$CN274+1,0.6,IF(AM$3=Inputs!$CN274+2,0.4,IF(AM$3=Inputs!$CO274,0.2,IF(AND(AM$3&gt;=Inputs!$CL274,AM$3&lt;Inputs!$CM274),(AM$3-Inputs!$CL274+1)/(Inputs!$AI274+1),0)))))))))</f>
        <v>0</v>
      </c>
      <c r="AN276" s="27">
        <f>IF(AND(Inputs!$CO274=0,AN$3&gt;=Inputs!$CM274),1,IF(AND(AN$3&gt;=Inputs!$CM274,AN$3&lt;Inputs!$CN274),1,IF(AND(AN$3=Inputs!$CN274,AN$3=Inputs!$CO274),1,IF(OR(AND(AN$3=Inputs!$CN274+1,Inputs!$CN274=Inputs!$CO274),AND(AN$3=Inputs!$CN274+2,Inputs!$CN274=Inputs!$CO274)),0,IF(AN$3=Inputs!$CN274,0.8,IF(AN$3=Inputs!$CN274+1,0.6,IF(AN$3=Inputs!$CN274+2,0.4,IF(AN$3=Inputs!$CO274,0.2,IF(AND(AN$3&gt;=Inputs!$CL274,AN$3&lt;Inputs!$CM274),(AN$3-Inputs!$CL274+1)/(Inputs!$AI274+1),0)))))))))</f>
        <v>0</v>
      </c>
      <c r="AO276" s="27">
        <f>IF(AND(Inputs!$CO274=0,AO$3&gt;=Inputs!$CM274),1,IF(AND(AO$3&gt;=Inputs!$CM274,AO$3&lt;Inputs!$CN274),1,IF(AND(AO$3=Inputs!$CN274,AO$3=Inputs!$CO274),1,IF(OR(AND(AO$3=Inputs!$CN274+1,Inputs!$CN274=Inputs!$CO274),AND(AO$3=Inputs!$CN274+2,Inputs!$CN274=Inputs!$CO274)),0,IF(AO$3=Inputs!$CN274,0.8,IF(AO$3=Inputs!$CN274+1,0.6,IF(AO$3=Inputs!$CN274+2,0.4,IF(AO$3=Inputs!$CO274,0.2,IF(AND(AO$3&gt;=Inputs!$CL274,AO$3&lt;Inputs!$CM274),(AO$3-Inputs!$CL274+1)/(Inputs!$AI274+1),0)))))))))</f>
        <v>0</v>
      </c>
      <c r="AP276" s="27">
        <f>IF(AND(Inputs!$CO274=0,AP$3&gt;=Inputs!$CM274),1,IF(AND(AP$3&gt;=Inputs!$CM274,AP$3&lt;Inputs!$CN274),1,IF(AND(AP$3=Inputs!$CN274,AP$3=Inputs!$CO274),1,IF(OR(AND(AP$3=Inputs!$CN274+1,Inputs!$CN274=Inputs!$CO274),AND(AP$3=Inputs!$CN274+2,Inputs!$CN274=Inputs!$CO274)),0,IF(AP$3=Inputs!$CN274,0.8,IF(AP$3=Inputs!$CN274+1,0.6,IF(AP$3=Inputs!$CN274+2,0.4,IF(AP$3=Inputs!$CO274,0.2,IF(AND(AP$3&gt;=Inputs!$CL274,AP$3&lt;Inputs!$CM274),(AP$3-Inputs!$CL274+1)/(Inputs!$AI274+1),0)))))))))</f>
        <v>0</v>
      </c>
      <c r="AQ276" s="27">
        <f>IF(AND(Inputs!$CO274=0,AQ$3&gt;=Inputs!$CM274),1,IF(AND(AQ$3&gt;=Inputs!$CM274,AQ$3&lt;Inputs!$CN274),1,IF(AND(AQ$3=Inputs!$CN274,AQ$3=Inputs!$CO274),1,IF(OR(AND(AQ$3=Inputs!$CN274+1,Inputs!$CN274=Inputs!$CO274),AND(AQ$3=Inputs!$CN274+2,Inputs!$CN274=Inputs!$CO274)),0,IF(AQ$3=Inputs!$CN274,0.8,IF(AQ$3=Inputs!$CN274+1,0.6,IF(AQ$3=Inputs!$CN274+2,0.4,IF(AQ$3=Inputs!$CO274,0.2,IF(AND(AQ$3&gt;=Inputs!$CL274,AQ$3&lt;Inputs!$CM274),(AQ$3-Inputs!$CL274+1)/(Inputs!$AI274+1),0)))))))))</f>
        <v>0</v>
      </c>
      <c r="AR276" s="27">
        <f>IF(AND(Inputs!$CO274=0,AR$3&gt;=Inputs!$CM274),1,IF(AND(AR$3&gt;=Inputs!$CM274,AR$3&lt;Inputs!$CN274),1,IF(AND(AR$3=Inputs!$CN274,AR$3=Inputs!$CO274),1,IF(OR(AND(AR$3=Inputs!$CN274+1,Inputs!$CN274=Inputs!$CO274),AND(AR$3=Inputs!$CN274+2,Inputs!$CN274=Inputs!$CO274)),0,IF(AR$3=Inputs!$CN274,0.8,IF(AR$3=Inputs!$CN274+1,0.6,IF(AR$3=Inputs!$CN274+2,0.4,IF(AR$3=Inputs!$CO274,0.2,IF(AND(AR$3&gt;=Inputs!$CL274,AR$3&lt;Inputs!$CM274),(AR$3-Inputs!$CL274+1)/(Inputs!$AI274+1),0)))))))))</f>
        <v>0</v>
      </c>
      <c r="AS276" s="27">
        <f>IF(AND(Inputs!$CO274=0,AS$3&gt;=Inputs!$CM274),1,IF(AND(AS$3&gt;=Inputs!$CM274,AS$3&lt;Inputs!$CN274),1,IF(AND(AS$3=Inputs!$CN274,AS$3=Inputs!$CO274),1,IF(OR(AND(AS$3=Inputs!$CN274+1,Inputs!$CN274=Inputs!$CO274),AND(AS$3=Inputs!$CN274+2,Inputs!$CN274=Inputs!$CO274)),0,IF(AS$3=Inputs!$CN274,0.8,IF(AS$3=Inputs!$CN274+1,0.6,IF(AS$3=Inputs!$CN274+2,0.4,IF(AS$3=Inputs!$CO274,0.2,IF(AND(AS$3&gt;=Inputs!$CL274,AS$3&lt;Inputs!$CM274),(AS$3-Inputs!$CL274+1)/(Inputs!$AI274+1),0)))))))))</f>
        <v>0</v>
      </c>
      <c r="AT276" s="27">
        <f>IF(AND(Inputs!$CO274=0,AT$3&gt;=Inputs!$CM274),1,IF(AND(AT$3&gt;=Inputs!$CM274,AT$3&lt;Inputs!$CN274),1,IF(AND(AT$3=Inputs!$CN274,AT$3=Inputs!$CO274),1,IF(OR(AND(AT$3=Inputs!$CN274+1,Inputs!$CN274=Inputs!$CO274),AND(AT$3=Inputs!$CN274+2,Inputs!$CN274=Inputs!$CO274)),0,IF(AT$3=Inputs!$CN274,0.8,IF(AT$3=Inputs!$CN274+1,0.6,IF(AT$3=Inputs!$CN274+2,0.4,IF(AT$3=Inputs!$CO274,0.2,IF(AND(AT$3&gt;=Inputs!$CL274,AT$3&lt;Inputs!$CM274),(AT$3-Inputs!$CL274+1)/(Inputs!$AI274+1),0)))))))))</f>
        <v>0</v>
      </c>
      <c r="AU276" s="27">
        <f>IF(AND(Inputs!$CO274=0,AU$3&gt;=Inputs!$CM274),1,IF(AND(AU$3&gt;=Inputs!$CM274,AU$3&lt;Inputs!$CN274),1,IF(AND(AU$3=Inputs!$CN274,AU$3=Inputs!$CO274),1,IF(OR(AND(AU$3=Inputs!$CN274+1,Inputs!$CN274=Inputs!$CO274),AND(AU$3=Inputs!$CN274+2,Inputs!$CN274=Inputs!$CO274)),0,IF(AU$3=Inputs!$CN274,0.8,IF(AU$3=Inputs!$CN274+1,0.6,IF(AU$3=Inputs!$CN274+2,0.4,IF(AU$3=Inputs!$CO274,0.2,IF(AND(AU$3&gt;=Inputs!$CL274,AU$3&lt;Inputs!$CM274),(AU$3-Inputs!$CL274+1)/(Inputs!$AI274+1),0)))))))))</f>
        <v>0</v>
      </c>
      <c r="AV276" s="27">
        <f>IF(AND(Inputs!$CO274=0,AV$3&gt;=Inputs!$CM274),1,IF(AND(AV$3&gt;=Inputs!$CM274,AV$3&lt;Inputs!$CN274),1,IF(AND(AV$3=Inputs!$CN274,AV$3=Inputs!$CO274),1,IF(OR(AND(AV$3=Inputs!$CN274+1,Inputs!$CN274=Inputs!$CO274),AND(AV$3=Inputs!$CN274+2,Inputs!$CN274=Inputs!$CO274)),0,IF(AV$3=Inputs!$CN274,0.8,IF(AV$3=Inputs!$CN274+1,0.6,IF(AV$3=Inputs!$CN274+2,0.4,IF(AV$3=Inputs!$CO274,0.2,IF(AND(AV$3&gt;=Inputs!$CL274,AV$3&lt;Inputs!$CM274),(AV$3-Inputs!$CL274+1)/(Inputs!$AI274+1),0)))))))))</f>
        <v>0</v>
      </c>
      <c r="AW276" s="27">
        <f>IF(AND(Inputs!$CO274=0,AW$3&gt;=Inputs!$CM274),1,IF(AND(AW$3&gt;=Inputs!$CM274,AW$3&lt;Inputs!$CN274),1,IF(AND(AW$3=Inputs!$CN274,AW$3=Inputs!$CO274),1,IF(OR(AND(AW$3=Inputs!$CN274+1,Inputs!$CN274=Inputs!$CO274),AND(AW$3=Inputs!$CN274+2,Inputs!$CN274=Inputs!$CO274)),0,IF(AW$3=Inputs!$CN274,0.8,IF(AW$3=Inputs!$CN274+1,0.6,IF(AW$3=Inputs!$CN274+2,0.4,IF(AW$3=Inputs!$CO274,0.2,IF(AND(AW$3&gt;=Inputs!$CL274,AW$3&lt;Inputs!$CM274),(AW$3-Inputs!$CL274+1)/(Inputs!$AI274+1),0)))))))))</f>
        <v>0</v>
      </c>
      <c r="AX276" s="27">
        <f>IF(AND(Inputs!$CO274=0,AX$3&gt;=Inputs!$CM274),1,IF(AND(AX$3&gt;=Inputs!$CM274,AX$3&lt;Inputs!$CN274),1,IF(AND(AX$3=Inputs!$CN274,AX$3=Inputs!$CO274),1,IF(OR(AND(AX$3=Inputs!$CN274+1,Inputs!$CN274=Inputs!$CO274),AND(AX$3=Inputs!$CN274+2,Inputs!$CN274=Inputs!$CO274)),0,IF(AX$3=Inputs!$CN274,0.8,IF(AX$3=Inputs!$CN274+1,0.6,IF(AX$3=Inputs!$CN274+2,0.4,IF(AX$3=Inputs!$CO274,0.2,IF(AND(AX$3&gt;=Inputs!$CL274,AX$3&lt;Inputs!$CM274),(AX$3-Inputs!$CL274+1)/(Inputs!$AI274+1),0)))))))))</f>
        <v>0</v>
      </c>
      <c r="AY276" s="27">
        <f>IF(AND(Inputs!$CO274=0,AY$3&gt;=Inputs!$CM274),1,IF(AND(AY$3&gt;=Inputs!$CM274,AY$3&lt;Inputs!$CN274),1,IF(AND(AY$3=Inputs!$CN274,AY$3=Inputs!$CO274),1,IF(OR(AND(AY$3=Inputs!$CN274+1,Inputs!$CN274=Inputs!$CO274),AND(AY$3=Inputs!$CN274+2,Inputs!$CN274=Inputs!$CO274)),0,IF(AY$3=Inputs!$CN274,0.8,IF(AY$3=Inputs!$CN274+1,0.6,IF(AY$3=Inputs!$CN274+2,0.4,IF(AY$3=Inputs!$CO274,0.2,IF(AND(AY$3&gt;=Inputs!$CL274,AY$3&lt;Inputs!$CM274),(AY$3-Inputs!$CL274+1)/(Inputs!$AI274+1),0)))))))))</f>
        <v>0</v>
      </c>
      <c r="AZ276" s="27">
        <f>IF(AND(Inputs!$CO274=0,AZ$3&gt;=Inputs!$CM274),1,IF(AND(AZ$3&gt;=Inputs!$CM274,AZ$3&lt;Inputs!$CN274),1,IF(AND(AZ$3=Inputs!$CN274,AZ$3=Inputs!$CO274),1,IF(OR(AND(AZ$3=Inputs!$CN274+1,Inputs!$CN274=Inputs!$CO274),AND(AZ$3=Inputs!$CN274+2,Inputs!$CN274=Inputs!$CO274)),0,IF(AZ$3=Inputs!$CN274,0.8,IF(AZ$3=Inputs!$CN274+1,0.6,IF(AZ$3=Inputs!$CN274+2,0.4,IF(AZ$3=Inputs!$CO274,0.2,IF(AND(AZ$3&gt;=Inputs!$CL274,AZ$3&lt;Inputs!$CM274),(AZ$3-Inputs!$CL274+1)/(Inputs!$AI274+1),0)))))))))</f>
        <v>0</v>
      </c>
      <c r="BA276" s="27">
        <f>IF(AND(Inputs!$CO274=0,BA$3&gt;=Inputs!$CM274),1,IF(AND(BA$3&gt;=Inputs!$CM274,BA$3&lt;Inputs!$CN274),1,IF(AND(BA$3=Inputs!$CN274,BA$3=Inputs!$CO274),1,IF(OR(AND(BA$3=Inputs!$CN274+1,Inputs!$CN274=Inputs!$CO274),AND(BA$3=Inputs!$CN274+2,Inputs!$CN274=Inputs!$CO274)),0,IF(BA$3=Inputs!$CN274,0.8,IF(BA$3=Inputs!$CN274+1,0.6,IF(BA$3=Inputs!$CN274+2,0.4,IF(BA$3=Inputs!$CO274,0.2,IF(AND(BA$3&gt;=Inputs!$CL274,BA$3&lt;Inputs!$CM274),(BA$3-Inputs!$CL274+1)/(Inputs!$AI274+1),0)))))))))</f>
        <v>0</v>
      </c>
      <c r="BB276" s="27">
        <f>IF(AND(Inputs!$CO274=0,BB$3&gt;=Inputs!$CM274),1,IF(AND(BB$3&gt;=Inputs!$CM274,BB$3&lt;Inputs!$CN274),1,IF(AND(BB$3=Inputs!$CN274,BB$3=Inputs!$CO274),1,IF(OR(AND(BB$3=Inputs!$CN274+1,Inputs!$CN274=Inputs!$CO274),AND(BB$3=Inputs!$CN274+2,Inputs!$CN274=Inputs!$CO274)),0,IF(BB$3=Inputs!$CN274,0.8,IF(BB$3=Inputs!$CN274+1,0.6,IF(BB$3=Inputs!$CN274+2,0.4,IF(BB$3=Inputs!$CO274,0.2,IF(AND(BB$3&gt;=Inputs!$CL274,BB$3&lt;Inputs!$CM274),(BB$3-Inputs!$CL274+1)/(Inputs!$AI274+1),0)))))))))</f>
        <v>0</v>
      </c>
      <c r="BC276" s="27">
        <f>IF(AND(Inputs!$CO274=0,BC$3&gt;=Inputs!$CM274),1,IF(AND(BC$3&gt;=Inputs!$CM274,BC$3&lt;Inputs!$CN274),1,IF(AND(BC$3=Inputs!$CN274,BC$3=Inputs!$CO274),1,IF(OR(AND(BC$3=Inputs!$CN274+1,Inputs!$CN274=Inputs!$CO274),AND(BC$3=Inputs!$CN274+2,Inputs!$CN274=Inputs!$CO274)),0,IF(BC$3=Inputs!$CN274,0.8,IF(BC$3=Inputs!$CN274+1,0.6,IF(BC$3=Inputs!$CN274+2,0.4,IF(BC$3=Inputs!$CO274,0.2,IF(AND(BC$3&gt;=Inputs!$CL274,BC$3&lt;Inputs!$CM274),(BC$3-Inputs!$CL274+1)/(Inputs!$AI274+1),0)))))))))</f>
        <v>0</v>
      </c>
      <c r="BD276" s="27">
        <f>IF(AND(Inputs!$CO274=0,BD$3&gt;=Inputs!$CM274),1,IF(AND(BD$3&gt;=Inputs!$CM274,BD$3&lt;Inputs!$CN274),1,IF(AND(BD$3=Inputs!$CN274,BD$3=Inputs!$CO274),1,IF(OR(AND(BD$3=Inputs!$CN274+1,Inputs!$CN274=Inputs!$CO274),AND(BD$3=Inputs!$CN274+2,Inputs!$CN274=Inputs!$CO274)),0,IF(BD$3=Inputs!$CN274,0.8,IF(BD$3=Inputs!$CN274+1,0.6,IF(BD$3=Inputs!$CN274+2,0.4,IF(BD$3=Inputs!$CO274,0.2,IF(AND(BD$3&gt;=Inputs!$CL274,BD$3&lt;Inputs!$CM274),(BD$3-Inputs!$CL274+1)/(Inputs!$AI274+1),0)))))))))</f>
        <v>0</v>
      </c>
      <c r="BE276" s="27">
        <f>IF(AND(Inputs!$CO274=0,BE$3&gt;=Inputs!$CM274),1,IF(AND(BE$3&gt;=Inputs!$CM274,BE$3&lt;Inputs!$CN274),1,IF(AND(BE$3=Inputs!$CN274,BE$3=Inputs!$CO274),1,IF(OR(AND(BE$3=Inputs!$CN274+1,Inputs!$CN274=Inputs!$CO274),AND(BE$3=Inputs!$CN274+2,Inputs!$CN274=Inputs!$CO274)),0,IF(BE$3=Inputs!$CN274,0.8,IF(BE$3=Inputs!$CN274+1,0.6,IF(BE$3=Inputs!$CN274+2,0.4,IF(BE$3=Inputs!$CO274,0.2,IF(AND(BE$3&gt;=Inputs!$CL274,BE$3&lt;Inputs!$CM274),(BE$3-Inputs!$CL274+1)/(Inputs!$AI274+1),0)))))))))</f>
        <v>0</v>
      </c>
      <c r="BF276" s="27">
        <f>IF(AND(Inputs!$CO274=0,BF$3&gt;=Inputs!$CM274),1,IF(AND(BF$3&gt;=Inputs!$CM274,BF$3&lt;Inputs!$CN274),1,IF(AND(BF$3=Inputs!$CN274,BF$3=Inputs!$CO274),1,IF(OR(AND(BF$3=Inputs!$CN274+1,Inputs!$CN274=Inputs!$CO274),AND(BF$3=Inputs!$CN274+2,Inputs!$CN274=Inputs!$CO274)),0,IF(BF$3=Inputs!$CN274,0.8,IF(BF$3=Inputs!$CN274+1,0.6,IF(BF$3=Inputs!$CN274+2,0.4,IF(BF$3=Inputs!$CO274,0.2,IF(AND(BF$3&gt;=Inputs!$CL274,BF$3&lt;Inputs!$CM274),(BF$3-Inputs!$CL274+1)/(Inputs!$AI274+1),0)))))))))</f>
        <v>0</v>
      </c>
      <c r="BG276" s="27">
        <f>IF(AND(Inputs!$CO274=0,BG$3&gt;=Inputs!$CM274),1,IF(AND(BG$3&gt;=Inputs!$CM274,BG$3&lt;Inputs!$CN274),1,IF(AND(BG$3=Inputs!$CN274,BG$3=Inputs!$CO274),1,IF(OR(AND(BG$3=Inputs!$CN274+1,Inputs!$CN274=Inputs!$CO274),AND(BG$3=Inputs!$CN274+2,Inputs!$CN274=Inputs!$CO274)),0,IF(BG$3=Inputs!$CN274,0.8,IF(BG$3=Inputs!$CN274+1,0.6,IF(BG$3=Inputs!$CN274+2,0.4,IF(BG$3=Inputs!$CO274,0.2,IF(AND(BG$3&gt;=Inputs!$CL274,BG$3&lt;Inputs!$CM274),(BG$3-Inputs!$CL274+1)/(Inputs!$AI274+1),0)))))))))</f>
        <v>0</v>
      </c>
      <c r="BH276" s="27">
        <f>IF(AND(Inputs!$CO274=0,BH$3&gt;=Inputs!$CM274),1,IF(AND(BH$3&gt;=Inputs!$CM274,BH$3&lt;Inputs!$CN274),1,IF(AND(BH$3=Inputs!$CN274,BH$3=Inputs!$CO274),1,IF(OR(AND(BH$3=Inputs!$CN274+1,Inputs!$CN274=Inputs!$CO274),AND(BH$3=Inputs!$CN274+2,Inputs!$CN274=Inputs!$CO274)),0,IF(BH$3=Inputs!$CN274,0.8,IF(BH$3=Inputs!$CN274+1,0.6,IF(BH$3=Inputs!$CN274+2,0.4,IF(BH$3=Inputs!$CO274,0.2,IF(AND(BH$3&gt;=Inputs!$CL274,BH$3&lt;Inputs!$CM274),(BH$3-Inputs!$CL274+1)/(Inputs!$AI274+1),0)))))))))</f>
        <v>0</v>
      </c>
      <c r="BI276" s="27">
        <f>IF(AND(Inputs!$CO274=0,BI$3&gt;=Inputs!$CM274),1,IF(AND(BI$3&gt;=Inputs!$CM274,BI$3&lt;Inputs!$CN274),1,IF(AND(BI$3=Inputs!$CN274,BI$3=Inputs!$CO274),1,IF(OR(AND(BI$3=Inputs!$CN274+1,Inputs!$CN274=Inputs!$CO274),AND(BI$3=Inputs!$CN274+2,Inputs!$CN274=Inputs!$CO274)),0,IF(BI$3=Inputs!$CN274,0.8,IF(BI$3=Inputs!$CN274+1,0.6,IF(BI$3=Inputs!$CN274+2,0.4,IF(BI$3=Inputs!$CO274,0.2,IF(AND(BI$3&gt;=Inputs!$CL274,BI$3&lt;Inputs!$CM274),(BI$3-Inputs!$CL274+1)/(Inputs!$AI274+1),0)))))))))</f>
        <v>0</v>
      </c>
      <c r="BJ276" s="27">
        <f>IF(AND(Inputs!$CO274=0,BJ$3&gt;=Inputs!$CM274),1,IF(AND(BJ$3&gt;=Inputs!$CM274,BJ$3&lt;Inputs!$CN274),1,IF(AND(BJ$3=Inputs!$CN274,BJ$3=Inputs!$CO274),1,IF(OR(AND(BJ$3=Inputs!$CN274+1,Inputs!$CN274=Inputs!$CO274),AND(BJ$3=Inputs!$CN274+2,Inputs!$CN274=Inputs!$CO274)),0,IF(BJ$3=Inputs!$CN274,0.8,IF(BJ$3=Inputs!$CN274+1,0.6,IF(BJ$3=Inputs!$CN274+2,0.4,IF(BJ$3=Inputs!$CO274,0.2,IF(AND(BJ$3&gt;=Inputs!$CL274,BJ$3&lt;Inputs!$CM274),(BJ$3-Inputs!$CL274+1)/(Inputs!$AI274+1),0)))))))))</f>
        <v>0</v>
      </c>
      <c r="BK276" s="27">
        <f>IF(AND(Inputs!$CO274=0,BK$3&gt;=Inputs!$CM274),1,IF(AND(BK$3&gt;=Inputs!$CM274,BK$3&lt;Inputs!$CN274),1,IF(AND(BK$3=Inputs!$CN274,BK$3=Inputs!$CO274),1,IF(OR(AND(BK$3=Inputs!$CN274+1,Inputs!$CN274=Inputs!$CO274),AND(BK$3=Inputs!$CN274+2,Inputs!$CN274=Inputs!$CO274)),0,IF(BK$3=Inputs!$CN274,0.8,IF(BK$3=Inputs!$CN274+1,0.6,IF(BK$3=Inputs!$CN274+2,0.4,IF(BK$3=Inputs!$CO274,0.2,IF(AND(BK$3&gt;=Inputs!$CL274,BK$3&lt;Inputs!$CM274),(BK$3-Inputs!$CL274+1)/(Inputs!$AI274+1),0)))))))))</f>
        <v>0</v>
      </c>
      <c r="BL276" s="27">
        <f>IF(AND(Inputs!$CO274=0,BL$3&gt;=Inputs!$CM274),1,IF(AND(BL$3&gt;=Inputs!$CM274,BL$3&lt;Inputs!$CN274),1,IF(AND(BL$3=Inputs!$CN274,BL$3=Inputs!$CO274),1,IF(OR(AND(BL$3=Inputs!$CN274+1,Inputs!$CN274=Inputs!$CO274),AND(BL$3=Inputs!$CN274+2,Inputs!$CN274=Inputs!$CO274)),0,IF(BL$3=Inputs!$CN274,0.8,IF(BL$3=Inputs!$CN274+1,0.6,IF(BL$3=Inputs!$CN274+2,0.4,IF(BL$3=Inputs!$CO274,0.2,IF(AND(BL$3&gt;=Inputs!$CL274,BL$3&lt;Inputs!$CM274),(BL$3-Inputs!$CL274+1)/(Inputs!$AI274+1),0)))))))))</f>
        <v>0</v>
      </c>
      <c r="BM276" s="27">
        <f>IF(AND(Inputs!$CO274=0,BM$3&gt;=Inputs!$CM274),1,IF(AND(BM$3&gt;=Inputs!$CM274,BM$3&lt;Inputs!$CN274),1,IF(AND(BM$3=Inputs!$CN274,BM$3=Inputs!$CO274),1,IF(OR(AND(BM$3=Inputs!$CN274+1,Inputs!$CN274=Inputs!$CO274),AND(BM$3=Inputs!$CN274+2,Inputs!$CN274=Inputs!$CO274)),0,IF(BM$3=Inputs!$CN274,0.8,IF(BM$3=Inputs!$CN274+1,0.6,IF(BM$3=Inputs!$CN274+2,0.4,IF(BM$3=Inputs!$CO274,0.2,IF(AND(BM$3&gt;=Inputs!$CL274,BM$3&lt;Inputs!$CM274),(BM$3-Inputs!$CL274+1)/(Inputs!$AI274+1),0)))))))))</f>
        <v>0</v>
      </c>
    </row>
    <row r="277" spans="1:65">
      <c r="A277" s="7" t="str">
        <f>IF(Inputs!A275="","",Inputs!A275)</f>
        <v/>
      </c>
      <c r="B277" t="str">
        <f>IF(Inputs!B275="","",Inputs!B275)</f>
        <v/>
      </c>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c r="AB277" s="292"/>
      <c r="AC277" s="292"/>
      <c r="AD277" s="292"/>
      <c r="AE277" s="292"/>
      <c r="AF277" s="292"/>
      <c r="AG277" s="50">
        <f t="shared" si="9"/>
        <v>0</v>
      </c>
      <c r="AH277" s="42">
        <f t="shared" si="10"/>
        <v>0</v>
      </c>
      <c r="AJ277" s="27">
        <f>IF(AND(Inputs!$CO275=0,AJ$3&gt;=Inputs!$CM275),1,IF(AND(AJ$3&gt;=Inputs!$CM275,AJ$3&lt;Inputs!$CN275),1,IF(AND(AJ$3=Inputs!$CN275,AJ$3=Inputs!$CO275),1,IF(OR(AND(AJ$3=Inputs!$CN275+1,Inputs!$CN275=Inputs!$CO275),AND(AJ$3=Inputs!$CN275+2,Inputs!$CN275=Inputs!$CO275)),0,IF(AJ$3=Inputs!$CN275,0.8,IF(AJ$3=Inputs!$CN275+1,0.6,IF(AJ$3=Inputs!$CN275+2,0.4,IF(AJ$3=Inputs!$CO275,0.2,IF(AND(AJ$3&gt;=Inputs!$CL275,AJ$3&lt;Inputs!$CM275),(AJ$3-Inputs!$CL275+1)/(Inputs!$AI275+1),0)))))))))</f>
        <v>0</v>
      </c>
      <c r="AK277" s="27">
        <f>IF(AND(Inputs!$CO275=0,AK$3&gt;=Inputs!$CM275),1,IF(AND(AK$3&gt;=Inputs!$CM275,AK$3&lt;Inputs!$CN275),1,IF(AND(AK$3=Inputs!$CN275,AK$3=Inputs!$CO275),1,IF(OR(AND(AK$3=Inputs!$CN275+1,Inputs!$CN275=Inputs!$CO275),AND(AK$3=Inputs!$CN275+2,Inputs!$CN275=Inputs!$CO275)),0,IF(AK$3=Inputs!$CN275,0.8,IF(AK$3=Inputs!$CN275+1,0.6,IF(AK$3=Inputs!$CN275+2,0.4,IF(AK$3=Inputs!$CO275,0.2,IF(AND(AK$3&gt;=Inputs!$CL275,AK$3&lt;Inputs!$CM275),(AK$3-Inputs!$CL275+1)/(Inputs!$AI275+1),0)))))))))</f>
        <v>0</v>
      </c>
      <c r="AL277" s="27">
        <f>IF(AND(Inputs!$CO275=0,AL$3&gt;=Inputs!$CM275),1,IF(AND(AL$3&gt;=Inputs!$CM275,AL$3&lt;Inputs!$CN275),1,IF(AND(AL$3=Inputs!$CN275,AL$3=Inputs!$CO275),1,IF(OR(AND(AL$3=Inputs!$CN275+1,Inputs!$CN275=Inputs!$CO275),AND(AL$3=Inputs!$CN275+2,Inputs!$CN275=Inputs!$CO275)),0,IF(AL$3=Inputs!$CN275,0.8,IF(AL$3=Inputs!$CN275+1,0.6,IF(AL$3=Inputs!$CN275+2,0.4,IF(AL$3=Inputs!$CO275,0.2,IF(AND(AL$3&gt;=Inputs!$CL275,AL$3&lt;Inputs!$CM275),(AL$3-Inputs!$CL275+1)/(Inputs!$AI275+1),0)))))))))</f>
        <v>0</v>
      </c>
      <c r="AM277" s="27">
        <f>IF(AND(Inputs!$CO275=0,AM$3&gt;=Inputs!$CM275),1,IF(AND(AM$3&gt;=Inputs!$CM275,AM$3&lt;Inputs!$CN275),1,IF(AND(AM$3=Inputs!$CN275,AM$3=Inputs!$CO275),1,IF(OR(AND(AM$3=Inputs!$CN275+1,Inputs!$CN275=Inputs!$CO275),AND(AM$3=Inputs!$CN275+2,Inputs!$CN275=Inputs!$CO275)),0,IF(AM$3=Inputs!$CN275,0.8,IF(AM$3=Inputs!$CN275+1,0.6,IF(AM$3=Inputs!$CN275+2,0.4,IF(AM$3=Inputs!$CO275,0.2,IF(AND(AM$3&gt;=Inputs!$CL275,AM$3&lt;Inputs!$CM275),(AM$3-Inputs!$CL275+1)/(Inputs!$AI275+1),0)))))))))</f>
        <v>0</v>
      </c>
      <c r="AN277" s="27">
        <f>IF(AND(Inputs!$CO275=0,AN$3&gt;=Inputs!$CM275),1,IF(AND(AN$3&gt;=Inputs!$CM275,AN$3&lt;Inputs!$CN275),1,IF(AND(AN$3=Inputs!$CN275,AN$3=Inputs!$CO275),1,IF(OR(AND(AN$3=Inputs!$CN275+1,Inputs!$CN275=Inputs!$CO275),AND(AN$3=Inputs!$CN275+2,Inputs!$CN275=Inputs!$CO275)),0,IF(AN$3=Inputs!$CN275,0.8,IF(AN$3=Inputs!$CN275+1,0.6,IF(AN$3=Inputs!$CN275+2,0.4,IF(AN$3=Inputs!$CO275,0.2,IF(AND(AN$3&gt;=Inputs!$CL275,AN$3&lt;Inputs!$CM275),(AN$3-Inputs!$CL275+1)/(Inputs!$AI275+1),0)))))))))</f>
        <v>0</v>
      </c>
      <c r="AO277" s="27">
        <f>IF(AND(Inputs!$CO275=0,AO$3&gt;=Inputs!$CM275),1,IF(AND(AO$3&gt;=Inputs!$CM275,AO$3&lt;Inputs!$CN275),1,IF(AND(AO$3=Inputs!$CN275,AO$3=Inputs!$CO275),1,IF(OR(AND(AO$3=Inputs!$CN275+1,Inputs!$CN275=Inputs!$CO275),AND(AO$3=Inputs!$CN275+2,Inputs!$CN275=Inputs!$CO275)),0,IF(AO$3=Inputs!$CN275,0.8,IF(AO$3=Inputs!$CN275+1,0.6,IF(AO$3=Inputs!$CN275+2,0.4,IF(AO$3=Inputs!$CO275,0.2,IF(AND(AO$3&gt;=Inputs!$CL275,AO$3&lt;Inputs!$CM275),(AO$3-Inputs!$CL275+1)/(Inputs!$AI275+1),0)))))))))</f>
        <v>0</v>
      </c>
      <c r="AP277" s="27">
        <f>IF(AND(Inputs!$CO275=0,AP$3&gt;=Inputs!$CM275),1,IF(AND(AP$3&gt;=Inputs!$CM275,AP$3&lt;Inputs!$CN275),1,IF(AND(AP$3=Inputs!$CN275,AP$3=Inputs!$CO275),1,IF(OR(AND(AP$3=Inputs!$CN275+1,Inputs!$CN275=Inputs!$CO275),AND(AP$3=Inputs!$CN275+2,Inputs!$CN275=Inputs!$CO275)),0,IF(AP$3=Inputs!$CN275,0.8,IF(AP$3=Inputs!$CN275+1,0.6,IF(AP$3=Inputs!$CN275+2,0.4,IF(AP$3=Inputs!$CO275,0.2,IF(AND(AP$3&gt;=Inputs!$CL275,AP$3&lt;Inputs!$CM275),(AP$3-Inputs!$CL275+1)/(Inputs!$AI275+1),0)))))))))</f>
        <v>0</v>
      </c>
      <c r="AQ277" s="27">
        <f>IF(AND(Inputs!$CO275=0,AQ$3&gt;=Inputs!$CM275),1,IF(AND(AQ$3&gt;=Inputs!$CM275,AQ$3&lt;Inputs!$CN275),1,IF(AND(AQ$3=Inputs!$CN275,AQ$3=Inputs!$CO275),1,IF(OR(AND(AQ$3=Inputs!$CN275+1,Inputs!$CN275=Inputs!$CO275),AND(AQ$3=Inputs!$CN275+2,Inputs!$CN275=Inputs!$CO275)),0,IF(AQ$3=Inputs!$CN275,0.8,IF(AQ$3=Inputs!$CN275+1,0.6,IF(AQ$3=Inputs!$CN275+2,0.4,IF(AQ$3=Inputs!$CO275,0.2,IF(AND(AQ$3&gt;=Inputs!$CL275,AQ$3&lt;Inputs!$CM275),(AQ$3-Inputs!$CL275+1)/(Inputs!$AI275+1),0)))))))))</f>
        <v>0</v>
      </c>
      <c r="AR277" s="27">
        <f>IF(AND(Inputs!$CO275=0,AR$3&gt;=Inputs!$CM275),1,IF(AND(AR$3&gt;=Inputs!$CM275,AR$3&lt;Inputs!$CN275),1,IF(AND(AR$3=Inputs!$CN275,AR$3=Inputs!$CO275),1,IF(OR(AND(AR$3=Inputs!$CN275+1,Inputs!$CN275=Inputs!$CO275),AND(AR$3=Inputs!$CN275+2,Inputs!$CN275=Inputs!$CO275)),0,IF(AR$3=Inputs!$CN275,0.8,IF(AR$3=Inputs!$CN275+1,0.6,IF(AR$3=Inputs!$CN275+2,0.4,IF(AR$3=Inputs!$CO275,0.2,IF(AND(AR$3&gt;=Inputs!$CL275,AR$3&lt;Inputs!$CM275),(AR$3-Inputs!$CL275+1)/(Inputs!$AI275+1),0)))))))))</f>
        <v>0</v>
      </c>
      <c r="AS277" s="27">
        <f>IF(AND(Inputs!$CO275=0,AS$3&gt;=Inputs!$CM275),1,IF(AND(AS$3&gt;=Inputs!$CM275,AS$3&lt;Inputs!$CN275),1,IF(AND(AS$3=Inputs!$CN275,AS$3=Inputs!$CO275),1,IF(OR(AND(AS$3=Inputs!$CN275+1,Inputs!$CN275=Inputs!$CO275),AND(AS$3=Inputs!$CN275+2,Inputs!$CN275=Inputs!$CO275)),0,IF(AS$3=Inputs!$CN275,0.8,IF(AS$3=Inputs!$CN275+1,0.6,IF(AS$3=Inputs!$CN275+2,0.4,IF(AS$3=Inputs!$CO275,0.2,IF(AND(AS$3&gt;=Inputs!$CL275,AS$3&lt;Inputs!$CM275),(AS$3-Inputs!$CL275+1)/(Inputs!$AI275+1),0)))))))))</f>
        <v>0</v>
      </c>
      <c r="AT277" s="27">
        <f>IF(AND(Inputs!$CO275=0,AT$3&gt;=Inputs!$CM275),1,IF(AND(AT$3&gt;=Inputs!$CM275,AT$3&lt;Inputs!$CN275),1,IF(AND(AT$3=Inputs!$CN275,AT$3=Inputs!$CO275),1,IF(OR(AND(AT$3=Inputs!$CN275+1,Inputs!$CN275=Inputs!$CO275),AND(AT$3=Inputs!$CN275+2,Inputs!$CN275=Inputs!$CO275)),0,IF(AT$3=Inputs!$CN275,0.8,IF(AT$3=Inputs!$CN275+1,0.6,IF(AT$3=Inputs!$CN275+2,0.4,IF(AT$3=Inputs!$CO275,0.2,IF(AND(AT$3&gt;=Inputs!$CL275,AT$3&lt;Inputs!$CM275),(AT$3-Inputs!$CL275+1)/(Inputs!$AI275+1),0)))))))))</f>
        <v>0</v>
      </c>
      <c r="AU277" s="27">
        <f>IF(AND(Inputs!$CO275=0,AU$3&gt;=Inputs!$CM275),1,IF(AND(AU$3&gt;=Inputs!$CM275,AU$3&lt;Inputs!$CN275),1,IF(AND(AU$3=Inputs!$CN275,AU$3=Inputs!$CO275),1,IF(OR(AND(AU$3=Inputs!$CN275+1,Inputs!$CN275=Inputs!$CO275),AND(AU$3=Inputs!$CN275+2,Inputs!$CN275=Inputs!$CO275)),0,IF(AU$3=Inputs!$CN275,0.8,IF(AU$3=Inputs!$CN275+1,0.6,IF(AU$3=Inputs!$CN275+2,0.4,IF(AU$3=Inputs!$CO275,0.2,IF(AND(AU$3&gt;=Inputs!$CL275,AU$3&lt;Inputs!$CM275),(AU$3-Inputs!$CL275+1)/(Inputs!$AI275+1),0)))))))))</f>
        <v>0</v>
      </c>
      <c r="AV277" s="27">
        <f>IF(AND(Inputs!$CO275=0,AV$3&gt;=Inputs!$CM275),1,IF(AND(AV$3&gt;=Inputs!$CM275,AV$3&lt;Inputs!$CN275),1,IF(AND(AV$3=Inputs!$CN275,AV$3=Inputs!$CO275),1,IF(OR(AND(AV$3=Inputs!$CN275+1,Inputs!$CN275=Inputs!$CO275),AND(AV$3=Inputs!$CN275+2,Inputs!$CN275=Inputs!$CO275)),0,IF(AV$3=Inputs!$CN275,0.8,IF(AV$3=Inputs!$CN275+1,0.6,IF(AV$3=Inputs!$CN275+2,0.4,IF(AV$3=Inputs!$CO275,0.2,IF(AND(AV$3&gt;=Inputs!$CL275,AV$3&lt;Inputs!$CM275),(AV$3-Inputs!$CL275+1)/(Inputs!$AI275+1),0)))))))))</f>
        <v>0</v>
      </c>
      <c r="AW277" s="27">
        <f>IF(AND(Inputs!$CO275=0,AW$3&gt;=Inputs!$CM275),1,IF(AND(AW$3&gt;=Inputs!$CM275,AW$3&lt;Inputs!$CN275),1,IF(AND(AW$3=Inputs!$CN275,AW$3=Inputs!$CO275),1,IF(OR(AND(AW$3=Inputs!$CN275+1,Inputs!$CN275=Inputs!$CO275),AND(AW$3=Inputs!$CN275+2,Inputs!$CN275=Inputs!$CO275)),0,IF(AW$3=Inputs!$CN275,0.8,IF(AW$3=Inputs!$CN275+1,0.6,IF(AW$3=Inputs!$CN275+2,0.4,IF(AW$3=Inputs!$CO275,0.2,IF(AND(AW$3&gt;=Inputs!$CL275,AW$3&lt;Inputs!$CM275),(AW$3-Inputs!$CL275+1)/(Inputs!$AI275+1),0)))))))))</f>
        <v>0</v>
      </c>
      <c r="AX277" s="27">
        <f>IF(AND(Inputs!$CO275=0,AX$3&gt;=Inputs!$CM275),1,IF(AND(AX$3&gt;=Inputs!$CM275,AX$3&lt;Inputs!$CN275),1,IF(AND(AX$3=Inputs!$CN275,AX$3=Inputs!$CO275),1,IF(OR(AND(AX$3=Inputs!$CN275+1,Inputs!$CN275=Inputs!$CO275),AND(AX$3=Inputs!$CN275+2,Inputs!$CN275=Inputs!$CO275)),0,IF(AX$3=Inputs!$CN275,0.8,IF(AX$3=Inputs!$CN275+1,0.6,IF(AX$3=Inputs!$CN275+2,0.4,IF(AX$3=Inputs!$CO275,0.2,IF(AND(AX$3&gt;=Inputs!$CL275,AX$3&lt;Inputs!$CM275),(AX$3-Inputs!$CL275+1)/(Inputs!$AI275+1),0)))))))))</f>
        <v>0</v>
      </c>
      <c r="AY277" s="27">
        <f>IF(AND(Inputs!$CO275=0,AY$3&gt;=Inputs!$CM275),1,IF(AND(AY$3&gt;=Inputs!$CM275,AY$3&lt;Inputs!$CN275),1,IF(AND(AY$3=Inputs!$CN275,AY$3=Inputs!$CO275),1,IF(OR(AND(AY$3=Inputs!$CN275+1,Inputs!$CN275=Inputs!$CO275),AND(AY$3=Inputs!$CN275+2,Inputs!$CN275=Inputs!$CO275)),0,IF(AY$3=Inputs!$CN275,0.8,IF(AY$3=Inputs!$CN275+1,0.6,IF(AY$3=Inputs!$CN275+2,0.4,IF(AY$3=Inputs!$CO275,0.2,IF(AND(AY$3&gt;=Inputs!$CL275,AY$3&lt;Inputs!$CM275),(AY$3-Inputs!$CL275+1)/(Inputs!$AI275+1),0)))))))))</f>
        <v>0</v>
      </c>
      <c r="AZ277" s="27">
        <f>IF(AND(Inputs!$CO275=0,AZ$3&gt;=Inputs!$CM275),1,IF(AND(AZ$3&gt;=Inputs!$CM275,AZ$3&lt;Inputs!$CN275),1,IF(AND(AZ$3=Inputs!$CN275,AZ$3=Inputs!$CO275),1,IF(OR(AND(AZ$3=Inputs!$CN275+1,Inputs!$CN275=Inputs!$CO275),AND(AZ$3=Inputs!$CN275+2,Inputs!$CN275=Inputs!$CO275)),0,IF(AZ$3=Inputs!$CN275,0.8,IF(AZ$3=Inputs!$CN275+1,0.6,IF(AZ$3=Inputs!$CN275+2,0.4,IF(AZ$3=Inputs!$CO275,0.2,IF(AND(AZ$3&gt;=Inputs!$CL275,AZ$3&lt;Inputs!$CM275),(AZ$3-Inputs!$CL275+1)/(Inputs!$AI275+1),0)))))))))</f>
        <v>0</v>
      </c>
      <c r="BA277" s="27">
        <f>IF(AND(Inputs!$CO275=0,BA$3&gt;=Inputs!$CM275),1,IF(AND(BA$3&gt;=Inputs!$CM275,BA$3&lt;Inputs!$CN275),1,IF(AND(BA$3=Inputs!$CN275,BA$3=Inputs!$CO275),1,IF(OR(AND(BA$3=Inputs!$CN275+1,Inputs!$CN275=Inputs!$CO275),AND(BA$3=Inputs!$CN275+2,Inputs!$CN275=Inputs!$CO275)),0,IF(BA$3=Inputs!$CN275,0.8,IF(BA$3=Inputs!$CN275+1,0.6,IF(BA$3=Inputs!$CN275+2,0.4,IF(BA$3=Inputs!$CO275,0.2,IF(AND(BA$3&gt;=Inputs!$CL275,BA$3&lt;Inputs!$CM275),(BA$3-Inputs!$CL275+1)/(Inputs!$AI275+1),0)))))))))</f>
        <v>0</v>
      </c>
      <c r="BB277" s="27">
        <f>IF(AND(Inputs!$CO275=0,BB$3&gt;=Inputs!$CM275),1,IF(AND(BB$3&gt;=Inputs!$CM275,BB$3&lt;Inputs!$CN275),1,IF(AND(BB$3=Inputs!$CN275,BB$3=Inputs!$CO275),1,IF(OR(AND(BB$3=Inputs!$CN275+1,Inputs!$CN275=Inputs!$CO275),AND(BB$3=Inputs!$CN275+2,Inputs!$CN275=Inputs!$CO275)),0,IF(BB$3=Inputs!$CN275,0.8,IF(BB$3=Inputs!$CN275+1,0.6,IF(BB$3=Inputs!$CN275+2,0.4,IF(BB$3=Inputs!$CO275,0.2,IF(AND(BB$3&gt;=Inputs!$CL275,BB$3&lt;Inputs!$CM275),(BB$3-Inputs!$CL275+1)/(Inputs!$AI275+1),0)))))))))</f>
        <v>0</v>
      </c>
      <c r="BC277" s="27">
        <f>IF(AND(Inputs!$CO275=0,BC$3&gt;=Inputs!$CM275),1,IF(AND(BC$3&gt;=Inputs!$CM275,BC$3&lt;Inputs!$CN275),1,IF(AND(BC$3=Inputs!$CN275,BC$3=Inputs!$CO275),1,IF(OR(AND(BC$3=Inputs!$CN275+1,Inputs!$CN275=Inputs!$CO275),AND(BC$3=Inputs!$CN275+2,Inputs!$CN275=Inputs!$CO275)),0,IF(BC$3=Inputs!$CN275,0.8,IF(BC$3=Inputs!$CN275+1,0.6,IF(BC$3=Inputs!$CN275+2,0.4,IF(BC$3=Inputs!$CO275,0.2,IF(AND(BC$3&gt;=Inputs!$CL275,BC$3&lt;Inputs!$CM275),(BC$3-Inputs!$CL275+1)/(Inputs!$AI275+1),0)))))))))</f>
        <v>0</v>
      </c>
      <c r="BD277" s="27">
        <f>IF(AND(Inputs!$CO275=0,BD$3&gt;=Inputs!$CM275),1,IF(AND(BD$3&gt;=Inputs!$CM275,BD$3&lt;Inputs!$CN275),1,IF(AND(BD$3=Inputs!$CN275,BD$3=Inputs!$CO275),1,IF(OR(AND(BD$3=Inputs!$CN275+1,Inputs!$CN275=Inputs!$CO275),AND(BD$3=Inputs!$CN275+2,Inputs!$CN275=Inputs!$CO275)),0,IF(BD$3=Inputs!$CN275,0.8,IF(BD$3=Inputs!$CN275+1,0.6,IF(BD$3=Inputs!$CN275+2,0.4,IF(BD$3=Inputs!$CO275,0.2,IF(AND(BD$3&gt;=Inputs!$CL275,BD$3&lt;Inputs!$CM275),(BD$3-Inputs!$CL275+1)/(Inputs!$AI275+1),0)))))))))</f>
        <v>0</v>
      </c>
      <c r="BE277" s="27">
        <f>IF(AND(Inputs!$CO275=0,BE$3&gt;=Inputs!$CM275),1,IF(AND(BE$3&gt;=Inputs!$CM275,BE$3&lt;Inputs!$CN275),1,IF(AND(BE$3=Inputs!$CN275,BE$3=Inputs!$CO275),1,IF(OR(AND(BE$3=Inputs!$CN275+1,Inputs!$CN275=Inputs!$CO275),AND(BE$3=Inputs!$CN275+2,Inputs!$CN275=Inputs!$CO275)),0,IF(BE$3=Inputs!$CN275,0.8,IF(BE$3=Inputs!$CN275+1,0.6,IF(BE$3=Inputs!$CN275+2,0.4,IF(BE$3=Inputs!$CO275,0.2,IF(AND(BE$3&gt;=Inputs!$CL275,BE$3&lt;Inputs!$CM275),(BE$3-Inputs!$CL275+1)/(Inputs!$AI275+1),0)))))))))</f>
        <v>0</v>
      </c>
      <c r="BF277" s="27">
        <f>IF(AND(Inputs!$CO275=0,BF$3&gt;=Inputs!$CM275),1,IF(AND(BF$3&gt;=Inputs!$CM275,BF$3&lt;Inputs!$CN275),1,IF(AND(BF$3=Inputs!$CN275,BF$3=Inputs!$CO275),1,IF(OR(AND(BF$3=Inputs!$CN275+1,Inputs!$CN275=Inputs!$CO275),AND(BF$3=Inputs!$CN275+2,Inputs!$CN275=Inputs!$CO275)),0,IF(BF$3=Inputs!$CN275,0.8,IF(BF$3=Inputs!$CN275+1,0.6,IF(BF$3=Inputs!$CN275+2,0.4,IF(BF$3=Inputs!$CO275,0.2,IF(AND(BF$3&gt;=Inputs!$CL275,BF$3&lt;Inputs!$CM275),(BF$3-Inputs!$CL275+1)/(Inputs!$AI275+1),0)))))))))</f>
        <v>0</v>
      </c>
      <c r="BG277" s="27">
        <f>IF(AND(Inputs!$CO275=0,BG$3&gt;=Inputs!$CM275),1,IF(AND(BG$3&gt;=Inputs!$CM275,BG$3&lt;Inputs!$CN275),1,IF(AND(BG$3=Inputs!$CN275,BG$3=Inputs!$CO275),1,IF(OR(AND(BG$3=Inputs!$CN275+1,Inputs!$CN275=Inputs!$CO275),AND(BG$3=Inputs!$CN275+2,Inputs!$CN275=Inputs!$CO275)),0,IF(BG$3=Inputs!$CN275,0.8,IF(BG$3=Inputs!$CN275+1,0.6,IF(BG$3=Inputs!$CN275+2,0.4,IF(BG$3=Inputs!$CO275,0.2,IF(AND(BG$3&gt;=Inputs!$CL275,BG$3&lt;Inputs!$CM275),(BG$3-Inputs!$CL275+1)/(Inputs!$AI275+1),0)))))))))</f>
        <v>0</v>
      </c>
      <c r="BH277" s="27">
        <f>IF(AND(Inputs!$CO275=0,BH$3&gt;=Inputs!$CM275),1,IF(AND(BH$3&gt;=Inputs!$CM275,BH$3&lt;Inputs!$CN275),1,IF(AND(BH$3=Inputs!$CN275,BH$3=Inputs!$CO275),1,IF(OR(AND(BH$3=Inputs!$CN275+1,Inputs!$CN275=Inputs!$CO275),AND(BH$3=Inputs!$CN275+2,Inputs!$CN275=Inputs!$CO275)),0,IF(BH$3=Inputs!$CN275,0.8,IF(BH$3=Inputs!$CN275+1,0.6,IF(BH$3=Inputs!$CN275+2,0.4,IF(BH$3=Inputs!$CO275,0.2,IF(AND(BH$3&gt;=Inputs!$CL275,BH$3&lt;Inputs!$CM275),(BH$3-Inputs!$CL275+1)/(Inputs!$AI275+1),0)))))))))</f>
        <v>0</v>
      </c>
      <c r="BI277" s="27">
        <f>IF(AND(Inputs!$CO275=0,BI$3&gt;=Inputs!$CM275),1,IF(AND(BI$3&gt;=Inputs!$CM275,BI$3&lt;Inputs!$CN275),1,IF(AND(BI$3=Inputs!$CN275,BI$3=Inputs!$CO275),1,IF(OR(AND(BI$3=Inputs!$CN275+1,Inputs!$CN275=Inputs!$CO275),AND(BI$3=Inputs!$CN275+2,Inputs!$CN275=Inputs!$CO275)),0,IF(BI$3=Inputs!$CN275,0.8,IF(BI$3=Inputs!$CN275+1,0.6,IF(BI$3=Inputs!$CN275+2,0.4,IF(BI$3=Inputs!$CO275,0.2,IF(AND(BI$3&gt;=Inputs!$CL275,BI$3&lt;Inputs!$CM275),(BI$3-Inputs!$CL275+1)/(Inputs!$AI275+1),0)))))))))</f>
        <v>0</v>
      </c>
      <c r="BJ277" s="27">
        <f>IF(AND(Inputs!$CO275=0,BJ$3&gt;=Inputs!$CM275),1,IF(AND(BJ$3&gt;=Inputs!$CM275,BJ$3&lt;Inputs!$CN275),1,IF(AND(BJ$3=Inputs!$CN275,BJ$3=Inputs!$CO275),1,IF(OR(AND(BJ$3=Inputs!$CN275+1,Inputs!$CN275=Inputs!$CO275),AND(BJ$3=Inputs!$CN275+2,Inputs!$CN275=Inputs!$CO275)),0,IF(BJ$3=Inputs!$CN275,0.8,IF(BJ$3=Inputs!$CN275+1,0.6,IF(BJ$3=Inputs!$CN275+2,0.4,IF(BJ$3=Inputs!$CO275,0.2,IF(AND(BJ$3&gt;=Inputs!$CL275,BJ$3&lt;Inputs!$CM275),(BJ$3-Inputs!$CL275+1)/(Inputs!$AI275+1),0)))))))))</f>
        <v>0</v>
      </c>
      <c r="BK277" s="27">
        <f>IF(AND(Inputs!$CO275=0,BK$3&gt;=Inputs!$CM275),1,IF(AND(BK$3&gt;=Inputs!$CM275,BK$3&lt;Inputs!$CN275),1,IF(AND(BK$3=Inputs!$CN275,BK$3=Inputs!$CO275),1,IF(OR(AND(BK$3=Inputs!$CN275+1,Inputs!$CN275=Inputs!$CO275),AND(BK$3=Inputs!$CN275+2,Inputs!$CN275=Inputs!$CO275)),0,IF(BK$3=Inputs!$CN275,0.8,IF(BK$3=Inputs!$CN275+1,0.6,IF(BK$3=Inputs!$CN275+2,0.4,IF(BK$3=Inputs!$CO275,0.2,IF(AND(BK$3&gt;=Inputs!$CL275,BK$3&lt;Inputs!$CM275),(BK$3-Inputs!$CL275+1)/(Inputs!$AI275+1),0)))))))))</f>
        <v>0</v>
      </c>
      <c r="BL277" s="27">
        <f>IF(AND(Inputs!$CO275=0,BL$3&gt;=Inputs!$CM275),1,IF(AND(BL$3&gt;=Inputs!$CM275,BL$3&lt;Inputs!$CN275),1,IF(AND(BL$3=Inputs!$CN275,BL$3=Inputs!$CO275),1,IF(OR(AND(BL$3=Inputs!$CN275+1,Inputs!$CN275=Inputs!$CO275),AND(BL$3=Inputs!$CN275+2,Inputs!$CN275=Inputs!$CO275)),0,IF(BL$3=Inputs!$CN275,0.8,IF(BL$3=Inputs!$CN275+1,0.6,IF(BL$3=Inputs!$CN275+2,0.4,IF(BL$3=Inputs!$CO275,0.2,IF(AND(BL$3&gt;=Inputs!$CL275,BL$3&lt;Inputs!$CM275),(BL$3-Inputs!$CL275+1)/(Inputs!$AI275+1),0)))))))))</f>
        <v>0</v>
      </c>
      <c r="BM277" s="27">
        <f>IF(AND(Inputs!$CO275=0,BM$3&gt;=Inputs!$CM275),1,IF(AND(BM$3&gt;=Inputs!$CM275,BM$3&lt;Inputs!$CN275),1,IF(AND(BM$3=Inputs!$CN275,BM$3=Inputs!$CO275),1,IF(OR(AND(BM$3=Inputs!$CN275+1,Inputs!$CN275=Inputs!$CO275),AND(BM$3=Inputs!$CN275+2,Inputs!$CN275=Inputs!$CO275)),0,IF(BM$3=Inputs!$CN275,0.8,IF(BM$3=Inputs!$CN275+1,0.6,IF(BM$3=Inputs!$CN275+2,0.4,IF(BM$3=Inputs!$CO275,0.2,IF(AND(BM$3&gt;=Inputs!$CL275,BM$3&lt;Inputs!$CM275),(BM$3-Inputs!$CL275+1)/(Inputs!$AI275+1),0)))))))))</f>
        <v>0</v>
      </c>
    </row>
    <row r="278" spans="1:65">
      <c r="A278" s="7" t="str">
        <f>IF(Inputs!A276="","",Inputs!A276)</f>
        <v/>
      </c>
      <c r="B278" t="str">
        <f>IF(Inputs!B276="","",Inputs!B276)</f>
        <v/>
      </c>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c r="AB278" s="292"/>
      <c r="AC278" s="292"/>
      <c r="AD278" s="292"/>
      <c r="AE278" s="292"/>
      <c r="AF278" s="292"/>
      <c r="AG278" s="50">
        <f t="shared" si="9"/>
        <v>0</v>
      </c>
      <c r="AH278" s="42">
        <f t="shared" si="10"/>
        <v>0</v>
      </c>
      <c r="AJ278" s="27">
        <f>IF(AND(Inputs!$CO276=0,AJ$3&gt;=Inputs!$CM276),1,IF(AND(AJ$3&gt;=Inputs!$CM276,AJ$3&lt;Inputs!$CN276),1,IF(AND(AJ$3=Inputs!$CN276,AJ$3=Inputs!$CO276),1,IF(OR(AND(AJ$3=Inputs!$CN276+1,Inputs!$CN276=Inputs!$CO276),AND(AJ$3=Inputs!$CN276+2,Inputs!$CN276=Inputs!$CO276)),0,IF(AJ$3=Inputs!$CN276,0.8,IF(AJ$3=Inputs!$CN276+1,0.6,IF(AJ$3=Inputs!$CN276+2,0.4,IF(AJ$3=Inputs!$CO276,0.2,IF(AND(AJ$3&gt;=Inputs!$CL276,AJ$3&lt;Inputs!$CM276),(AJ$3-Inputs!$CL276+1)/(Inputs!$AI276+1),0)))))))))</f>
        <v>0</v>
      </c>
      <c r="AK278" s="27">
        <f>IF(AND(Inputs!$CO276=0,AK$3&gt;=Inputs!$CM276),1,IF(AND(AK$3&gt;=Inputs!$CM276,AK$3&lt;Inputs!$CN276),1,IF(AND(AK$3=Inputs!$CN276,AK$3=Inputs!$CO276),1,IF(OR(AND(AK$3=Inputs!$CN276+1,Inputs!$CN276=Inputs!$CO276),AND(AK$3=Inputs!$CN276+2,Inputs!$CN276=Inputs!$CO276)),0,IF(AK$3=Inputs!$CN276,0.8,IF(AK$3=Inputs!$CN276+1,0.6,IF(AK$3=Inputs!$CN276+2,0.4,IF(AK$3=Inputs!$CO276,0.2,IF(AND(AK$3&gt;=Inputs!$CL276,AK$3&lt;Inputs!$CM276),(AK$3-Inputs!$CL276+1)/(Inputs!$AI276+1),0)))))))))</f>
        <v>0</v>
      </c>
      <c r="AL278" s="27">
        <f>IF(AND(Inputs!$CO276=0,AL$3&gt;=Inputs!$CM276),1,IF(AND(AL$3&gt;=Inputs!$CM276,AL$3&lt;Inputs!$CN276),1,IF(AND(AL$3=Inputs!$CN276,AL$3=Inputs!$CO276),1,IF(OR(AND(AL$3=Inputs!$CN276+1,Inputs!$CN276=Inputs!$CO276),AND(AL$3=Inputs!$CN276+2,Inputs!$CN276=Inputs!$CO276)),0,IF(AL$3=Inputs!$CN276,0.8,IF(AL$3=Inputs!$CN276+1,0.6,IF(AL$3=Inputs!$CN276+2,0.4,IF(AL$3=Inputs!$CO276,0.2,IF(AND(AL$3&gt;=Inputs!$CL276,AL$3&lt;Inputs!$CM276),(AL$3-Inputs!$CL276+1)/(Inputs!$AI276+1),0)))))))))</f>
        <v>0</v>
      </c>
      <c r="AM278" s="27">
        <f>IF(AND(Inputs!$CO276=0,AM$3&gt;=Inputs!$CM276),1,IF(AND(AM$3&gt;=Inputs!$CM276,AM$3&lt;Inputs!$CN276),1,IF(AND(AM$3=Inputs!$CN276,AM$3=Inputs!$CO276),1,IF(OR(AND(AM$3=Inputs!$CN276+1,Inputs!$CN276=Inputs!$CO276),AND(AM$3=Inputs!$CN276+2,Inputs!$CN276=Inputs!$CO276)),0,IF(AM$3=Inputs!$CN276,0.8,IF(AM$3=Inputs!$CN276+1,0.6,IF(AM$3=Inputs!$CN276+2,0.4,IF(AM$3=Inputs!$CO276,0.2,IF(AND(AM$3&gt;=Inputs!$CL276,AM$3&lt;Inputs!$CM276),(AM$3-Inputs!$CL276+1)/(Inputs!$AI276+1),0)))))))))</f>
        <v>0</v>
      </c>
      <c r="AN278" s="27">
        <f>IF(AND(Inputs!$CO276=0,AN$3&gt;=Inputs!$CM276),1,IF(AND(AN$3&gt;=Inputs!$CM276,AN$3&lt;Inputs!$CN276),1,IF(AND(AN$3=Inputs!$CN276,AN$3=Inputs!$CO276),1,IF(OR(AND(AN$3=Inputs!$CN276+1,Inputs!$CN276=Inputs!$CO276),AND(AN$3=Inputs!$CN276+2,Inputs!$CN276=Inputs!$CO276)),0,IF(AN$3=Inputs!$CN276,0.8,IF(AN$3=Inputs!$CN276+1,0.6,IF(AN$3=Inputs!$CN276+2,0.4,IF(AN$3=Inputs!$CO276,0.2,IF(AND(AN$3&gt;=Inputs!$CL276,AN$3&lt;Inputs!$CM276),(AN$3-Inputs!$CL276+1)/(Inputs!$AI276+1),0)))))))))</f>
        <v>0</v>
      </c>
      <c r="AO278" s="27">
        <f>IF(AND(Inputs!$CO276=0,AO$3&gt;=Inputs!$CM276),1,IF(AND(AO$3&gt;=Inputs!$CM276,AO$3&lt;Inputs!$CN276),1,IF(AND(AO$3=Inputs!$CN276,AO$3=Inputs!$CO276),1,IF(OR(AND(AO$3=Inputs!$CN276+1,Inputs!$CN276=Inputs!$CO276),AND(AO$3=Inputs!$CN276+2,Inputs!$CN276=Inputs!$CO276)),0,IF(AO$3=Inputs!$CN276,0.8,IF(AO$3=Inputs!$CN276+1,0.6,IF(AO$3=Inputs!$CN276+2,0.4,IF(AO$3=Inputs!$CO276,0.2,IF(AND(AO$3&gt;=Inputs!$CL276,AO$3&lt;Inputs!$CM276),(AO$3-Inputs!$CL276+1)/(Inputs!$AI276+1),0)))))))))</f>
        <v>0</v>
      </c>
      <c r="AP278" s="27">
        <f>IF(AND(Inputs!$CO276=0,AP$3&gt;=Inputs!$CM276),1,IF(AND(AP$3&gt;=Inputs!$CM276,AP$3&lt;Inputs!$CN276),1,IF(AND(AP$3=Inputs!$CN276,AP$3=Inputs!$CO276),1,IF(OR(AND(AP$3=Inputs!$CN276+1,Inputs!$CN276=Inputs!$CO276),AND(AP$3=Inputs!$CN276+2,Inputs!$CN276=Inputs!$CO276)),0,IF(AP$3=Inputs!$CN276,0.8,IF(AP$3=Inputs!$CN276+1,0.6,IF(AP$3=Inputs!$CN276+2,0.4,IF(AP$3=Inputs!$CO276,0.2,IF(AND(AP$3&gt;=Inputs!$CL276,AP$3&lt;Inputs!$CM276),(AP$3-Inputs!$CL276+1)/(Inputs!$AI276+1),0)))))))))</f>
        <v>0</v>
      </c>
      <c r="AQ278" s="27">
        <f>IF(AND(Inputs!$CO276=0,AQ$3&gt;=Inputs!$CM276),1,IF(AND(AQ$3&gt;=Inputs!$CM276,AQ$3&lt;Inputs!$CN276),1,IF(AND(AQ$3=Inputs!$CN276,AQ$3=Inputs!$CO276),1,IF(OR(AND(AQ$3=Inputs!$CN276+1,Inputs!$CN276=Inputs!$CO276),AND(AQ$3=Inputs!$CN276+2,Inputs!$CN276=Inputs!$CO276)),0,IF(AQ$3=Inputs!$CN276,0.8,IF(AQ$3=Inputs!$CN276+1,0.6,IF(AQ$3=Inputs!$CN276+2,0.4,IF(AQ$3=Inputs!$CO276,0.2,IF(AND(AQ$3&gt;=Inputs!$CL276,AQ$3&lt;Inputs!$CM276),(AQ$3-Inputs!$CL276+1)/(Inputs!$AI276+1),0)))))))))</f>
        <v>0</v>
      </c>
      <c r="AR278" s="27">
        <f>IF(AND(Inputs!$CO276=0,AR$3&gt;=Inputs!$CM276),1,IF(AND(AR$3&gt;=Inputs!$CM276,AR$3&lt;Inputs!$CN276),1,IF(AND(AR$3=Inputs!$CN276,AR$3=Inputs!$CO276),1,IF(OR(AND(AR$3=Inputs!$CN276+1,Inputs!$CN276=Inputs!$CO276),AND(AR$3=Inputs!$CN276+2,Inputs!$CN276=Inputs!$CO276)),0,IF(AR$3=Inputs!$CN276,0.8,IF(AR$3=Inputs!$CN276+1,0.6,IF(AR$3=Inputs!$CN276+2,0.4,IF(AR$3=Inputs!$CO276,0.2,IF(AND(AR$3&gt;=Inputs!$CL276,AR$3&lt;Inputs!$CM276),(AR$3-Inputs!$CL276+1)/(Inputs!$AI276+1),0)))))))))</f>
        <v>0</v>
      </c>
      <c r="AS278" s="27">
        <f>IF(AND(Inputs!$CO276=0,AS$3&gt;=Inputs!$CM276),1,IF(AND(AS$3&gt;=Inputs!$CM276,AS$3&lt;Inputs!$CN276),1,IF(AND(AS$3=Inputs!$CN276,AS$3=Inputs!$CO276),1,IF(OR(AND(AS$3=Inputs!$CN276+1,Inputs!$CN276=Inputs!$CO276),AND(AS$3=Inputs!$CN276+2,Inputs!$CN276=Inputs!$CO276)),0,IF(AS$3=Inputs!$CN276,0.8,IF(AS$3=Inputs!$CN276+1,0.6,IF(AS$3=Inputs!$CN276+2,0.4,IF(AS$3=Inputs!$CO276,0.2,IF(AND(AS$3&gt;=Inputs!$CL276,AS$3&lt;Inputs!$CM276),(AS$3-Inputs!$CL276+1)/(Inputs!$AI276+1),0)))))))))</f>
        <v>0</v>
      </c>
      <c r="AT278" s="27">
        <f>IF(AND(Inputs!$CO276=0,AT$3&gt;=Inputs!$CM276),1,IF(AND(AT$3&gt;=Inputs!$CM276,AT$3&lt;Inputs!$CN276),1,IF(AND(AT$3=Inputs!$CN276,AT$3=Inputs!$CO276),1,IF(OR(AND(AT$3=Inputs!$CN276+1,Inputs!$CN276=Inputs!$CO276),AND(AT$3=Inputs!$CN276+2,Inputs!$CN276=Inputs!$CO276)),0,IF(AT$3=Inputs!$CN276,0.8,IF(AT$3=Inputs!$CN276+1,0.6,IF(AT$3=Inputs!$CN276+2,0.4,IF(AT$3=Inputs!$CO276,0.2,IF(AND(AT$3&gt;=Inputs!$CL276,AT$3&lt;Inputs!$CM276),(AT$3-Inputs!$CL276+1)/(Inputs!$AI276+1),0)))))))))</f>
        <v>0</v>
      </c>
      <c r="AU278" s="27">
        <f>IF(AND(Inputs!$CO276=0,AU$3&gt;=Inputs!$CM276),1,IF(AND(AU$3&gt;=Inputs!$CM276,AU$3&lt;Inputs!$CN276),1,IF(AND(AU$3=Inputs!$CN276,AU$3=Inputs!$CO276),1,IF(OR(AND(AU$3=Inputs!$CN276+1,Inputs!$CN276=Inputs!$CO276),AND(AU$3=Inputs!$CN276+2,Inputs!$CN276=Inputs!$CO276)),0,IF(AU$3=Inputs!$CN276,0.8,IF(AU$3=Inputs!$CN276+1,0.6,IF(AU$3=Inputs!$CN276+2,0.4,IF(AU$3=Inputs!$CO276,0.2,IF(AND(AU$3&gt;=Inputs!$CL276,AU$3&lt;Inputs!$CM276),(AU$3-Inputs!$CL276+1)/(Inputs!$AI276+1),0)))))))))</f>
        <v>0</v>
      </c>
      <c r="AV278" s="27">
        <f>IF(AND(Inputs!$CO276=0,AV$3&gt;=Inputs!$CM276),1,IF(AND(AV$3&gt;=Inputs!$CM276,AV$3&lt;Inputs!$CN276),1,IF(AND(AV$3=Inputs!$CN276,AV$3=Inputs!$CO276),1,IF(OR(AND(AV$3=Inputs!$CN276+1,Inputs!$CN276=Inputs!$CO276),AND(AV$3=Inputs!$CN276+2,Inputs!$CN276=Inputs!$CO276)),0,IF(AV$3=Inputs!$CN276,0.8,IF(AV$3=Inputs!$CN276+1,0.6,IF(AV$3=Inputs!$CN276+2,0.4,IF(AV$3=Inputs!$CO276,0.2,IF(AND(AV$3&gt;=Inputs!$CL276,AV$3&lt;Inputs!$CM276),(AV$3-Inputs!$CL276+1)/(Inputs!$AI276+1),0)))))))))</f>
        <v>0</v>
      </c>
      <c r="AW278" s="27">
        <f>IF(AND(Inputs!$CO276=0,AW$3&gt;=Inputs!$CM276),1,IF(AND(AW$3&gt;=Inputs!$CM276,AW$3&lt;Inputs!$CN276),1,IF(AND(AW$3=Inputs!$CN276,AW$3=Inputs!$CO276),1,IF(OR(AND(AW$3=Inputs!$CN276+1,Inputs!$CN276=Inputs!$CO276),AND(AW$3=Inputs!$CN276+2,Inputs!$CN276=Inputs!$CO276)),0,IF(AW$3=Inputs!$CN276,0.8,IF(AW$3=Inputs!$CN276+1,0.6,IF(AW$3=Inputs!$CN276+2,0.4,IF(AW$3=Inputs!$CO276,0.2,IF(AND(AW$3&gt;=Inputs!$CL276,AW$3&lt;Inputs!$CM276),(AW$3-Inputs!$CL276+1)/(Inputs!$AI276+1),0)))))))))</f>
        <v>0</v>
      </c>
      <c r="AX278" s="27">
        <f>IF(AND(Inputs!$CO276=0,AX$3&gt;=Inputs!$CM276),1,IF(AND(AX$3&gt;=Inputs!$CM276,AX$3&lt;Inputs!$CN276),1,IF(AND(AX$3=Inputs!$CN276,AX$3=Inputs!$CO276),1,IF(OR(AND(AX$3=Inputs!$CN276+1,Inputs!$CN276=Inputs!$CO276),AND(AX$3=Inputs!$CN276+2,Inputs!$CN276=Inputs!$CO276)),0,IF(AX$3=Inputs!$CN276,0.8,IF(AX$3=Inputs!$CN276+1,0.6,IF(AX$3=Inputs!$CN276+2,0.4,IF(AX$3=Inputs!$CO276,0.2,IF(AND(AX$3&gt;=Inputs!$CL276,AX$3&lt;Inputs!$CM276),(AX$3-Inputs!$CL276+1)/(Inputs!$AI276+1),0)))))))))</f>
        <v>0</v>
      </c>
      <c r="AY278" s="27">
        <f>IF(AND(Inputs!$CO276=0,AY$3&gt;=Inputs!$CM276),1,IF(AND(AY$3&gt;=Inputs!$CM276,AY$3&lt;Inputs!$CN276),1,IF(AND(AY$3=Inputs!$CN276,AY$3=Inputs!$CO276),1,IF(OR(AND(AY$3=Inputs!$CN276+1,Inputs!$CN276=Inputs!$CO276),AND(AY$3=Inputs!$CN276+2,Inputs!$CN276=Inputs!$CO276)),0,IF(AY$3=Inputs!$CN276,0.8,IF(AY$3=Inputs!$CN276+1,0.6,IF(AY$3=Inputs!$CN276+2,0.4,IF(AY$3=Inputs!$CO276,0.2,IF(AND(AY$3&gt;=Inputs!$CL276,AY$3&lt;Inputs!$CM276),(AY$3-Inputs!$CL276+1)/(Inputs!$AI276+1),0)))))))))</f>
        <v>0</v>
      </c>
      <c r="AZ278" s="27">
        <f>IF(AND(Inputs!$CO276=0,AZ$3&gt;=Inputs!$CM276),1,IF(AND(AZ$3&gt;=Inputs!$CM276,AZ$3&lt;Inputs!$CN276),1,IF(AND(AZ$3=Inputs!$CN276,AZ$3=Inputs!$CO276),1,IF(OR(AND(AZ$3=Inputs!$CN276+1,Inputs!$CN276=Inputs!$CO276),AND(AZ$3=Inputs!$CN276+2,Inputs!$CN276=Inputs!$CO276)),0,IF(AZ$3=Inputs!$CN276,0.8,IF(AZ$3=Inputs!$CN276+1,0.6,IF(AZ$3=Inputs!$CN276+2,0.4,IF(AZ$3=Inputs!$CO276,0.2,IF(AND(AZ$3&gt;=Inputs!$CL276,AZ$3&lt;Inputs!$CM276),(AZ$3-Inputs!$CL276+1)/(Inputs!$AI276+1),0)))))))))</f>
        <v>0</v>
      </c>
      <c r="BA278" s="27">
        <f>IF(AND(Inputs!$CO276=0,BA$3&gt;=Inputs!$CM276),1,IF(AND(BA$3&gt;=Inputs!$CM276,BA$3&lt;Inputs!$CN276),1,IF(AND(BA$3=Inputs!$CN276,BA$3=Inputs!$CO276),1,IF(OR(AND(BA$3=Inputs!$CN276+1,Inputs!$CN276=Inputs!$CO276),AND(BA$3=Inputs!$CN276+2,Inputs!$CN276=Inputs!$CO276)),0,IF(BA$3=Inputs!$CN276,0.8,IF(BA$3=Inputs!$CN276+1,0.6,IF(BA$3=Inputs!$CN276+2,0.4,IF(BA$3=Inputs!$CO276,0.2,IF(AND(BA$3&gt;=Inputs!$CL276,BA$3&lt;Inputs!$CM276),(BA$3-Inputs!$CL276+1)/(Inputs!$AI276+1),0)))))))))</f>
        <v>0</v>
      </c>
      <c r="BB278" s="27">
        <f>IF(AND(Inputs!$CO276=0,BB$3&gt;=Inputs!$CM276),1,IF(AND(BB$3&gt;=Inputs!$CM276,BB$3&lt;Inputs!$CN276),1,IF(AND(BB$3=Inputs!$CN276,BB$3=Inputs!$CO276),1,IF(OR(AND(BB$3=Inputs!$CN276+1,Inputs!$CN276=Inputs!$CO276),AND(BB$3=Inputs!$CN276+2,Inputs!$CN276=Inputs!$CO276)),0,IF(BB$3=Inputs!$CN276,0.8,IF(BB$3=Inputs!$CN276+1,0.6,IF(BB$3=Inputs!$CN276+2,0.4,IF(BB$3=Inputs!$CO276,0.2,IF(AND(BB$3&gt;=Inputs!$CL276,BB$3&lt;Inputs!$CM276),(BB$3-Inputs!$CL276+1)/(Inputs!$AI276+1),0)))))))))</f>
        <v>0</v>
      </c>
      <c r="BC278" s="27">
        <f>IF(AND(Inputs!$CO276=0,BC$3&gt;=Inputs!$CM276),1,IF(AND(BC$3&gt;=Inputs!$CM276,BC$3&lt;Inputs!$CN276),1,IF(AND(BC$3=Inputs!$CN276,BC$3=Inputs!$CO276),1,IF(OR(AND(BC$3=Inputs!$CN276+1,Inputs!$CN276=Inputs!$CO276),AND(BC$3=Inputs!$CN276+2,Inputs!$CN276=Inputs!$CO276)),0,IF(BC$3=Inputs!$CN276,0.8,IF(BC$3=Inputs!$CN276+1,0.6,IF(BC$3=Inputs!$CN276+2,0.4,IF(BC$3=Inputs!$CO276,0.2,IF(AND(BC$3&gt;=Inputs!$CL276,BC$3&lt;Inputs!$CM276),(BC$3-Inputs!$CL276+1)/(Inputs!$AI276+1),0)))))))))</f>
        <v>0</v>
      </c>
      <c r="BD278" s="27">
        <f>IF(AND(Inputs!$CO276=0,BD$3&gt;=Inputs!$CM276),1,IF(AND(BD$3&gt;=Inputs!$CM276,BD$3&lt;Inputs!$CN276),1,IF(AND(BD$3=Inputs!$CN276,BD$3=Inputs!$CO276),1,IF(OR(AND(BD$3=Inputs!$CN276+1,Inputs!$CN276=Inputs!$CO276),AND(BD$3=Inputs!$CN276+2,Inputs!$CN276=Inputs!$CO276)),0,IF(BD$3=Inputs!$CN276,0.8,IF(BD$3=Inputs!$CN276+1,0.6,IF(BD$3=Inputs!$CN276+2,0.4,IF(BD$3=Inputs!$CO276,0.2,IF(AND(BD$3&gt;=Inputs!$CL276,BD$3&lt;Inputs!$CM276),(BD$3-Inputs!$CL276+1)/(Inputs!$AI276+1),0)))))))))</f>
        <v>0</v>
      </c>
      <c r="BE278" s="27">
        <f>IF(AND(Inputs!$CO276=0,BE$3&gt;=Inputs!$CM276),1,IF(AND(BE$3&gt;=Inputs!$CM276,BE$3&lt;Inputs!$CN276),1,IF(AND(BE$3=Inputs!$CN276,BE$3=Inputs!$CO276),1,IF(OR(AND(BE$3=Inputs!$CN276+1,Inputs!$CN276=Inputs!$CO276),AND(BE$3=Inputs!$CN276+2,Inputs!$CN276=Inputs!$CO276)),0,IF(BE$3=Inputs!$CN276,0.8,IF(BE$3=Inputs!$CN276+1,0.6,IF(BE$3=Inputs!$CN276+2,0.4,IF(BE$3=Inputs!$CO276,0.2,IF(AND(BE$3&gt;=Inputs!$CL276,BE$3&lt;Inputs!$CM276),(BE$3-Inputs!$CL276+1)/(Inputs!$AI276+1),0)))))))))</f>
        <v>0</v>
      </c>
      <c r="BF278" s="27">
        <f>IF(AND(Inputs!$CO276=0,BF$3&gt;=Inputs!$CM276),1,IF(AND(BF$3&gt;=Inputs!$CM276,BF$3&lt;Inputs!$CN276),1,IF(AND(BF$3=Inputs!$CN276,BF$3=Inputs!$CO276),1,IF(OR(AND(BF$3=Inputs!$CN276+1,Inputs!$CN276=Inputs!$CO276),AND(BF$3=Inputs!$CN276+2,Inputs!$CN276=Inputs!$CO276)),0,IF(BF$3=Inputs!$CN276,0.8,IF(BF$3=Inputs!$CN276+1,0.6,IF(BF$3=Inputs!$CN276+2,0.4,IF(BF$3=Inputs!$CO276,0.2,IF(AND(BF$3&gt;=Inputs!$CL276,BF$3&lt;Inputs!$CM276),(BF$3-Inputs!$CL276+1)/(Inputs!$AI276+1),0)))))))))</f>
        <v>0</v>
      </c>
      <c r="BG278" s="27">
        <f>IF(AND(Inputs!$CO276=0,BG$3&gt;=Inputs!$CM276),1,IF(AND(BG$3&gt;=Inputs!$CM276,BG$3&lt;Inputs!$CN276),1,IF(AND(BG$3=Inputs!$CN276,BG$3=Inputs!$CO276),1,IF(OR(AND(BG$3=Inputs!$CN276+1,Inputs!$CN276=Inputs!$CO276),AND(BG$3=Inputs!$CN276+2,Inputs!$CN276=Inputs!$CO276)),0,IF(BG$3=Inputs!$CN276,0.8,IF(BG$3=Inputs!$CN276+1,0.6,IF(BG$3=Inputs!$CN276+2,0.4,IF(BG$3=Inputs!$CO276,0.2,IF(AND(BG$3&gt;=Inputs!$CL276,BG$3&lt;Inputs!$CM276),(BG$3-Inputs!$CL276+1)/(Inputs!$AI276+1),0)))))))))</f>
        <v>0</v>
      </c>
      <c r="BH278" s="27">
        <f>IF(AND(Inputs!$CO276=0,BH$3&gt;=Inputs!$CM276),1,IF(AND(BH$3&gt;=Inputs!$CM276,BH$3&lt;Inputs!$CN276),1,IF(AND(BH$3=Inputs!$CN276,BH$3=Inputs!$CO276),1,IF(OR(AND(BH$3=Inputs!$CN276+1,Inputs!$CN276=Inputs!$CO276),AND(BH$3=Inputs!$CN276+2,Inputs!$CN276=Inputs!$CO276)),0,IF(BH$3=Inputs!$CN276,0.8,IF(BH$3=Inputs!$CN276+1,0.6,IF(BH$3=Inputs!$CN276+2,0.4,IF(BH$3=Inputs!$CO276,0.2,IF(AND(BH$3&gt;=Inputs!$CL276,BH$3&lt;Inputs!$CM276),(BH$3-Inputs!$CL276+1)/(Inputs!$AI276+1),0)))))))))</f>
        <v>0</v>
      </c>
      <c r="BI278" s="27">
        <f>IF(AND(Inputs!$CO276=0,BI$3&gt;=Inputs!$CM276),1,IF(AND(BI$3&gt;=Inputs!$CM276,BI$3&lt;Inputs!$CN276),1,IF(AND(BI$3=Inputs!$CN276,BI$3=Inputs!$CO276),1,IF(OR(AND(BI$3=Inputs!$CN276+1,Inputs!$CN276=Inputs!$CO276),AND(BI$3=Inputs!$CN276+2,Inputs!$CN276=Inputs!$CO276)),0,IF(BI$3=Inputs!$CN276,0.8,IF(BI$3=Inputs!$CN276+1,0.6,IF(BI$3=Inputs!$CN276+2,0.4,IF(BI$3=Inputs!$CO276,0.2,IF(AND(BI$3&gt;=Inputs!$CL276,BI$3&lt;Inputs!$CM276),(BI$3-Inputs!$CL276+1)/(Inputs!$AI276+1),0)))))))))</f>
        <v>0</v>
      </c>
      <c r="BJ278" s="27">
        <f>IF(AND(Inputs!$CO276=0,BJ$3&gt;=Inputs!$CM276),1,IF(AND(BJ$3&gt;=Inputs!$CM276,BJ$3&lt;Inputs!$CN276),1,IF(AND(BJ$3=Inputs!$CN276,BJ$3=Inputs!$CO276),1,IF(OR(AND(BJ$3=Inputs!$CN276+1,Inputs!$CN276=Inputs!$CO276),AND(BJ$3=Inputs!$CN276+2,Inputs!$CN276=Inputs!$CO276)),0,IF(BJ$3=Inputs!$CN276,0.8,IF(BJ$3=Inputs!$CN276+1,0.6,IF(BJ$3=Inputs!$CN276+2,0.4,IF(BJ$3=Inputs!$CO276,0.2,IF(AND(BJ$3&gt;=Inputs!$CL276,BJ$3&lt;Inputs!$CM276),(BJ$3-Inputs!$CL276+1)/(Inputs!$AI276+1),0)))))))))</f>
        <v>0</v>
      </c>
      <c r="BK278" s="27">
        <f>IF(AND(Inputs!$CO276=0,BK$3&gt;=Inputs!$CM276),1,IF(AND(BK$3&gt;=Inputs!$CM276,BK$3&lt;Inputs!$CN276),1,IF(AND(BK$3=Inputs!$CN276,BK$3=Inputs!$CO276),1,IF(OR(AND(BK$3=Inputs!$CN276+1,Inputs!$CN276=Inputs!$CO276),AND(BK$3=Inputs!$CN276+2,Inputs!$CN276=Inputs!$CO276)),0,IF(BK$3=Inputs!$CN276,0.8,IF(BK$3=Inputs!$CN276+1,0.6,IF(BK$3=Inputs!$CN276+2,0.4,IF(BK$3=Inputs!$CO276,0.2,IF(AND(BK$3&gt;=Inputs!$CL276,BK$3&lt;Inputs!$CM276),(BK$3-Inputs!$CL276+1)/(Inputs!$AI276+1),0)))))))))</f>
        <v>0</v>
      </c>
      <c r="BL278" s="27">
        <f>IF(AND(Inputs!$CO276=0,BL$3&gt;=Inputs!$CM276),1,IF(AND(BL$3&gt;=Inputs!$CM276,BL$3&lt;Inputs!$CN276),1,IF(AND(BL$3=Inputs!$CN276,BL$3=Inputs!$CO276),1,IF(OR(AND(BL$3=Inputs!$CN276+1,Inputs!$CN276=Inputs!$CO276),AND(BL$3=Inputs!$CN276+2,Inputs!$CN276=Inputs!$CO276)),0,IF(BL$3=Inputs!$CN276,0.8,IF(BL$3=Inputs!$CN276+1,0.6,IF(BL$3=Inputs!$CN276+2,0.4,IF(BL$3=Inputs!$CO276,0.2,IF(AND(BL$3&gt;=Inputs!$CL276,BL$3&lt;Inputs!$CM276),(BL$3-Inputs!$CL276+1)/(Inputs!$AI276+1),0)))))))))</f>
        <v>0</v>
      </c>
      <c r="BM278" s="27">
        <f>IF(AND(Inputs!$CO276=0,BM$3&gt;=Inputs!$CM276),1,IF(AND(BM$3&gt;=Inputs!$CM276,BM$3&lt;Inputs!$CN276),1,IF(AND(BM$3=Inputs!$CN276,BM$3=Inputs!$CO276),1,IF(OR(AND(BM$3=Inputs!$CN276+1,Inputs!$CN276=Inputs!$CO276),AND(BM$3=Inputs!$CN276+2,Inputs!$CN276=Inputs!$CO276)),0,IF(BM$3=Inputs!$CN276,0.8,IF(BM$3=Inputs!$CN276+1,0.6,IF(BM$3=Inputs!$CN276+2,0.4,IF(BM$3=Inputs!$CO276,0.2,IF(AND(BM$3&gt;=Inputs!$CL276,BM$3&lt;Inputs!$CM276),(BM$3-Inputs!$CL276+1)/(Inputs!$AI276+1),0)))))))))</f>
        <v>0</v>
      </c>
    </row>
    <row r="279" spans="1:65">
      <c r="A279" s="7" t="str">
        <f>IF(Inputs!A277="","",Inputs!A277)</f>
        <v/>
      </c>
      <c r="B279" t="str">
        <f>IF(Inputs!B277="","",Inputs!B277)</f>
        <v/>
      </c>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c r="AA279" s="292"/>
      <c r="AB279" s="292"/>
      <c r="AC279" s="292"/>
      <c r="AD279" s="292"/>
      <c r="AE279" s="292"/>
      <c r="AF279" s="292"/>
      <c r="AG279" s="50">
        <f t="shared" si="9"/>
        <v>0</v>
      </c>
      <c r="AH279" s="42">
        <f t="shared" si="10"/>
        <v>0</v>
      </c>
      <c r="AJ279" s="27">
        <f>IF(AND(Inputs!$CO277=0,AJ$3&gt;=Inputs!$CM277),1,IF(AND(AJ$3&gt;=Inputs!$CM277,AJ$3&lt;Inputs!$CN277),1,IF(AND(AJ$3=Inputs!$CN277,AJ$3=Inputs!$CO277),1,IF(OR(AND(AJ$3=Inputs!$CN277+1,Inputs!$CN277=Inputs!$CO277),AND(AJ$3=Inputs!$CN277+2,Inputs!$CN277=Inputs!$CO277)),0,IF(AJ$3=Inputs!$CN277,0.8,IF(AJ$3=Inputs!$CN277+1,0.6,IF(AJ$3=Inputs!$CN277+2,0.4,IF(AJ$3=Inputs!$CO277,0.2,IF(AND(AJ$3&gt;=Inputs!$CL277,AJ$3&lt;Inputs!$CM277),(AJ$3-Inputs!$CL277+1)/(Inputs!$AI277+1),0)))))))))</f>
        <v>0</v>
      </c>
      <c r="AK279" s="27">
        <f>IF(AND(Inputs!$CO277=0,AK$3&gt;=Inputs!$CM277),1,IF(AND(AK$3&gt;=Inputs!$CM277,AK$3&lt;Inputs!$CN277),1,IF(AND(AK$3=Inputs!$CN277,AK$3=Inputs!$CO277),1,IF(OR(AND(AK$3=Inputs!$CN277+1,Inputs!$CN277=Inputs!$CO277),AND(AK$3=Inputs!$CN277+2,Inputs!$CN277=Inputs!$CO277)),0,IF(AK$3=Inputs!$CN277,0.8,IF(AK$3=Inputs!$CN277+1,0.6,IF(AK$3=Inputs!$CN277+2,0.4,IF(AK$3=Inputs!$CO277,0.2,IF(AND(AK$3&gt;=Inputs!$CL277,AK$3&lt;Inputs!$CM277),(AK$3-Inputs!$CL277+1)/(Inputs!$AI277+1),0)))))))))</f>
        <v>0</v>
      </c>
      <c r="AL279" s="27">
        <f>IF(AND(Inputs!$CO277=0,AL$3&gt;=Inputs!$CM277),1,IF(AND(AL$3&gt;=Inputs!$CM277,AL$3&lt;Inputs!$CN277),1,IF(AND(AL$3=Inputs!$CN277,AL$3=Inputs!$CO277),1,IF(OR(AND(AL$3=Inputs!$CN277+1,Inputs!$CN277=Inputs!$CO277),AND(AL$3=Inputs!$CN277+2,Inputs!$CN277=Inputs!$CO277)),0,IF(AL$3=Inputs!$CN277,0.8,IF(AL$3=Inputs!$CN277+1,0.6,IF(AL$3=Inputs!$CN277+2,0.4,IF(AL$3=Inputs!$CO277,0.2,IF(AND(AL$3&gt;=Inputs!$CL277,AL$3&lt;Inputs!$CM277),(AL$3-Inputs!$CL277+1)/(Inputs!$AI277+1),0)))))))))</f>
        <v>0</v>
      </c>
      <c r="AM279" s="27">
        <f>IF(AND(Inputs!$CO277=0,AM$3&gt;=Inputs!$CM277),1,IF(AND(AM$3&gt;=Inputs!$CM277,AM$3&lt;Inputs!$CN277),1,IF(AND(AM$3=Inputs!$CN277,AM$3=Inputs!$CO277),1,IF(OR(AND(AM$3=Inputs!$CN277+1,Inputs!$CN277=Inputs!$CO277),AND(AM$3=Inputs!$CN277+2,Inputs!$CN277=Inputs!$CO277)),0,IF(AM$3=Inputs!$CN277,0.8,IF(AM$3=Inputs!$CN277+1,0.6,IF(AM$3=Inputs!$CN277+2,0.4,IF(AM$3=Inputs!$CO277,0.2,IF(AND(AM$3&gt;=Inputs!$CL277,AM$3&lt;Inputs!$CM277),(AM$3-Inputs!$CL277+1)/(Inputs!$AI277+1),0)))))))))</f>
        <v>0</v>
      </c>
      <c r="AN279" s="27">
        <f>IF(AND(Inputs!$CO277=0,AN$3&gt;=Inputs!$CM277),1,IF(AND(AN$3&gt;=Inputs!$CM277,AN$3&lt;Inputs!$CN277),1,IF(AND(AN$3=Inputs!$CN277,AN$3=Inputs!$CO277),1,IF(OR(AND(AN$3=Inputs!$CN277+1,Inputs!$CN277=Inputs!$CO277),AND(AN$3=Inputs!$CN277+2,Inputs!$CN277=Inputs!$CO277)),0,IF(AN$3=Inputs!$CN277,0.8,IF(AN$3=Inputs!$CN277+1,0.6,IF(AN$3=Inputs!$CN277+2,0.4,IF(AN$3=Inputs!$CO277,0.2,IF(AND(AN$3&gt;=Inputs!$CL277,AN$3&lt;Inputs!$CM277),(AN$3-Inputs!$CL277+1)/(Inputs!$AI277+1),0)))))))))</f>
        <v>0</v>
      </c>
      <c r="AO279" s="27">
        <f>IF(AND(Inputs!$CO277=0,AO$3&gt;=Inputs!$CM277),1,IF(AND(AO$3&gt;=Inputs!$CM277,AO$3&lt;Inputs!$CN277),1,IF(AND(AO$3=Inputs!$CN277,AO$3=Inputs!$CO277),1,IF(OR(AND(AO$3=Inputs!$CN277+1,Inputs!$CN277=Inputs!$CO277),AND(AO$3=Inputs!$CN277+2,Inputs!$CN277=Inputs!$CO277)),0,IF(AO$3=Inputs!$CN277,0.8,IF(AO$3=Inputs!$CN277+1,0.6,IF(AO$3=Inputs!$CN277+2,0.4,IF(AO$3=Inputs!$CO277,0.2,IF(AND(AO$3&gt;=Inputs!$CL277,AO$3&lt;Inputs!$CM277),(AO$3-Inputs!$CL277+1)/(Inputs!$AI277+1),0)))))))))</f>
        <v>0</v>
      </c>
      <c r="AP279" s="27">
        <f>IF(AND(Inputs!$CO277=0,AP$3&gt;=Inputs!$CM277),1,IF(AND(AP$3&gt;=Inputs!$CM277,AP$3&lt;Inputs!$CN277),1,IF(AND(AP$3=Inputs!$CN277,AP$3=Inputs!$CO277),1,IF(OR(AND(AP$3=Inputs!$CN277+1,Inputs!$CN277=Inputs!$CO277),AND(AP$3=Inputs!$CN277+2,Inputs!$CN277=Inputs!$CO277)),0,IF(AP$3=Inputs!$CN277,0.8,IF(AP$3=Inputs!$CN277+1,0.6,IF(AP$3=Inputs!$CN277+2,0.4,IF(AP$3=Inputs!$CO277,0.2,IF(AND(AP$3&gt;=Inputs!$CL277,AP$3&lt;Inputs!$CM277),(AP$3-Inputs!$CL277+1)/(Inputs!$AI277+1),0)))))))))</f>
        <v>0</v>
      </c>
      <c r="AQ279" s="27">
        <f>IF(AND(Inputs!$CO277=0,AQ$3&gt;=Inputs!$CM277),1,IF(AND(AQ$3&gt;=Inputs!$CM277,AQ$3&lt;Inputs!$CN277),1,IF(AND(AQ$3=Inputs!$CN277,AQ$3=Inputs!$CO277),1,IF(OR(AND(AQ$3=Inputs!$CN277+1,Inputs!$CN277=Inputs!$CO277),AND(AQ$3=Inputs!$CN277+2,Inputs!$CN277=Inputs!$CO277)),0,IF(AQ$3=Inputs!$CN277,0.8,IF(AQ$3=Inputs!$CN277+1,0.6,IF(AQ$3=Inputs!$CN277+2,0.4,IF(AQ$3=Inputs!$CO277,0.2,IF(AND(AQ$3&gt;=Inputs!$CL277,AQ$3&lt;Inputs!$CM277),(AQ$3-Inputs!$CL277+1)/(Inputs!$AI277+1),0)))))))))</f>
        <v>0</v>
      </c>
      <c r="AR279" s="27">
        <f>IF(AND(Inputs!$CO277=0,AR$3&gt;=Inputs!$CM277),1,IF(AND(AR$3&gt;=Inputs!$CM277,AR$3&lt;Inputs!$CN277),1,IF(AND(AR$3=Inputs!$CN277,AR$3=Inputs!$CO277),1,IF(OR(AND(AR$3=Inputs!$CN277+1,Inputs!$CN277=Inputs!$CO277),AND(AR$3=Inputs!$CN277+2,Inputs!$CN277=Inputs!$CO277)),0,IF(AR$3=Inputs!$CN277,0.8,IF(AR$3=Inputs!$CN277+1,0.6,IF(AR$3=Inputs!$CN277+2,0.4,IF(AR$3=Inputs!$CO277,0.2,IF(AND(AR$3&gt;=Inputs!$CL277,AR$3&lt;Inputs!$CM277),(AR$3-Inputs!$CL277+1)/(Inputs!$AI277+1),0)))))))))</f>
        <v>0</v>
      </c>
      <c r="AS279" s="27">
        <f>IF(AND(Inputs!$CO277=0,AS$3&gt;=Inputs!$CM277),1,IF(AND(AS$3&gt;=Inputs!$CM277,AS$3&lt;Inputs!$CN277),1,IF(AND(AS$3=Inputs!$CN277,AS$3=Inputs!$CO277),1,IF(OR(AND(AS$3=Inputs!$CN277+1,Inputs!$CN277=Inputs!$CO277),AND(AS$3=Inputs!$CN277+2,Inputs!$CN277=Inputs!$CO277)),0,IF(AS$3=Inputs!$CN277,0.8,IF(AS$3=Inputs!$CN277+1,0.6,IF(AS$3=Inputs!$CN277+2,0.4,IF(AS$3=Inputs!$CO277,0.2,IF(AND(AS$3&gt;=Inputs!$CL277,AS$3&lt;Inputs!$CM277),(AS$3-Inputs!$CL277+1)/(Inputs!$AI277+1),0)))))))))</f>
        <v>0</v>
      </c>
      <c r="AT279" s="27">
        <f>IF(AND(Inputs!$CO277=0,AT$3&gt;=Inputs!$CM277),1,IF(AND(AT$3&gt;=Inputs!$CM277,AT$3&lt;Inputs!$CN277),1,IF(AND(AT$3=Inputs!$CN277,AT$3=Inputs!$CO277),1,IF(OR(AND(AT$3=Inputs!$CN277+1,Inputs!$CN277=Inputs!$CO277),AND(AT$3=Inputs!$CN277+2,Inputs!$CN277=Inputs!$CO277)),0,IF(AT$3=Inputs!$CN277,0.8,IF(AT$3=Inputs!$CN277+1,0.6,IF(AT$3=Inputs!$CN277+2,0.4,IF(AT$3=Inputs!$CO277,0.2,IF(AND(AT$3&gt;=Inputs!$CL277,AT$3&lt;Inputs!$CM277),(AT$3-Inputs!$CL277+1)/(Inputs!$AI277+1),0)))))))))</f>
        <v>0</v>
      </c>
      <c r="AU279" s="27">
        <f>IF(AND(Inputs!$CO277=0,AU$3&gt;=Inputs!$CM277),1,IF(AND(AU$3&gt;=Inputs!$CM277,AU$3&lt;Inputs!$CN277),1,IF(AND(AU$3=Inputs!$CN277,AU$3=Inputs!$CO277),1,IF(OR(AND(AU$3=Inputs!$CN277+1,Inputs!$CN277=Inputs!$CO277),AND(AU$3=Inputs!$CN277+2,Inputs!$CN277=Inputs!$CO277)),0,IF(AU$3=Inputs!$CN277,0.8,IF(AU$3=Inputs!$CN277+1,0.6,IF(AU$3=Inputs!$CN277+2,0.4,IF(AU$3=Inputs!$CO277,0.2,IF(AND(AU$3&gt;=Inputs!$CL277,AU$3&lt;Inputs!$CM277),(AU$3-Inputs!$CL277+1)/(Inputs!$AI277+1),0)))))))))</f>
        <v>0</v>
      </c>
      <c r="AV279" s="27">
        <f>IF(AND(Inputs!$CO277=0,AV$3&gt;=Inputs!$CM277),1,IF(AND(AV$3&gt;=Inputs!$CM277,AV$3&lt;Inputs!$CN277),1,IF(AND(AV$3=Inputs!$CN277,AV$3=Inputs!$CO277),1,IF(OR(AND(AV$3=Inputs!$CN277+1,Inputs!$CN277=Inputs!$CO277),AND(AV$3=Inputs!$CN277+2,Inputs!$CN277=Inputs!$CO277)),0,IF(AV$3=Inputs!$CN277,0.8,IF(AV$3=Inputs!$CN277+1,0.6,IF(AV$3=Inputs!$CN277+2,0.4,IF(AV$3=Inputs!$CO277,0.2,IF(AND(AV$3&gt;=Inputs!$CL277,AV$3&lt;Inputs!$CM277),(AV$3-Inputs!$CL277+1)/(Inputs!$AI277+1),0)))))))))</f>
        <v>0</v>
      </c>
      <c r="AW279" s="27">
        <f>IF(AND(Inputs!$CO277=0,AW$3&gt;=Inputs!$CM277),1,IF(AND(AW$3&gt;=Inputs!$CM277,AW$3&lt;Inputs!$CN277),1,IF(AND(AW$3=Inputs!$CN277,AW$3=Inputs!$CO277),1,IF(OR(AND(AW$3=Inputs!$CN277+1,Inputs!$CN277=Inputs!$CO277),AND(AW$3=Inputs!$CN277+2,Inputs!$CN277=Inputs!$CO277)),0,IF(AW$3=Inputs!$CN277,0.8,IF(AW$3=Inputs!$CN277+1,0.6,IF(AW$3=Inputs!$CN277+2,0.4,IF(AW$3=Inputs!$CO277,0.2,IF(AND(AW$3&gt;=Inputs!$CL277,AW$3&lt;Inputs!$CM277),(AW$3-Inputs!$CL277+1)/(Inputs!$AI277+1),0)))))))))</f>
        <v>0</v>
      </c>
      <c r="AX279" s="27">
        <f>IF(AND(Inputs!$CO277=0,AX$3&gt;=Inputs!$CM277),1,IF(AND(AX$3&gt;=Inputs!$CM277,AX$3&lt;Inputs!$CN277),1,IF(AND(AX$3=Inputs!$CN277,AX$3=Inputs!$CO277),1,IF(OR(AND(AX$3=Inputs!$CN277+1,Inputs!$CN277=Inputs!$CO277),AND(AX$3=Inputs!$CN277+2,Inputs!$CN277=Inputs!$CO277)),0,IF(AX$3=Inputs!$CN277,0.8,IF(AX$3=Inputs!$CN277+1,0.6,IF(AX$3=Inputs!$CN277+2,0.4,IF(AX$3=Inputs!$CO277,0.2,IF(AND(AX$3&gt;=Inputs!$CL277,AX$3&lt;Inputs!$CM277),(AX$3-Inputs!$CL277+1)/(Inputs!$AI277+1),0)))))))))</f>
        <v>0</v>
      </c>
      <c r="AY279" s="27">
        <f>IF(AND(Inputs!$CO277=0,AY$3&gt;=Inputs!$CM277),1,IF(AND(AY$3&gt;=Inputs!$CM277,AY$3&lt;Inputs!$CN277),1,IF(AND(AY$3=Inputs!$CN277,AY$3=Inputs!$CO277),1,IF(OR(AND(AY$3=Inputs!$CN277+1,Inputs!$CN277=Inputs!$CO277),AND(AY$3=Inputs!$CN277+2,Inputs!$CN277=Inputs!$CO277)),0,IF(AY$3=Inputs!$CN277,0.8,IF(AY$3=Inputs!$CN277+1,0.6,IF(AY$3=Inputs!$CN277+2,0.4,IF(AY$3=Inputs!$CO277,0.2,IF(AND(AY$3&gt;=Inputs!$CL277,AY$3&lt;Inputs!$CM277),(AY$3-Inputs!$CL277+1)/(Inputs!$AI277+1),0)))))))))</f>
        <v>0</v>
      </c>
      <c r="AZ279" s="27">
        <f>IF(AND(Inputs!$CO277=0,AZ$3&gt;=Inputs!$CM277),1,IF(AND(AZ$3&gt;=Inputs!$CM277,AZ$3&lt;Inputs!$CN277),1,IF(AND(AZ$3=Inputs!$CN277,AZ$3=Inputs!$CO277),1,IF(OR(AND(AZ$3=Inputs!$CN277+1,Inputs!$CN277=Inputs!$CO277),AND(AZ$3=Inputs!$CN277+2,Inputs!$CN277=Inputs!$CO277)),0,IF(AZ$3=Inputs!$CN277,0.8,IF(AZ$3=Inputs!$CN277+1,0.6,IF(AZ$3=Inputs!$CN277+2,0.4,IF(AZ$3=Inputs!$CO277,0.2,IF(AND(AZ$3&gt;=Inputs!$CL277,AZ$3&lt;Inputs!$CM277),(AZ$3-Inputs!$CL277+1)/(Inputs!$AI277+1),0)))))))))</f>
        <v>0</v>
      </c>
      <c r="BA279" s="27">
        <f>IF(AND(Inputs!$CO277=0,BA$3&gt;=Inputs!$CM277),1,IF(AND(BA$3&gt;=Inputs!$CM277,BA$3&lt;Inputs!$CN277),1,IF(AND(BA$3=Inputs!$CN277,BA$3=Inputs!$CO277),1,IF(OR(AND(BA$3=Inputs!$CN277+1,Inputs!$CN277=Inputs!$CO277),AND(BA$3=Inputs!$CN277+2,Inputs!$CN277=Inputs!$CO277)),0,IF(BA$3=Inputs!$CN277,0.8,IF(BA$3=Inputs!$CN277+1,0.6,IF(BA$3=Inputs!$CN277+2,0.4,IF(BA$3=Inputs!$CO277,0.2,IF(AND(BA$3&gt;=Inputs!$CL277,BA$3&lt;Inputs!$CM277),(BA$3-Inputs!$CL277+1)/(Inputs!$AI277+1),0)))))))))</f>
        <v>0</v>
      </c>
      <c r="BB279" s="27">
        <f>IF(AND(Inputs!$CO277=0,BB$3&gt;=Inputs!$CM277),1,IF(AND(BB$3&gt;=Inputs!$CM277,BB$3&lt;Inputs!$CN277),1,IF(AND(BB$3=Inputs!$CN277,BB$3=Inputs!$CO277),1,IF(OR(AND(BB$3=Inputs!$CN277+1,Inputs!$CN277=Inputs!$CO277),AND(BB$3=Inputs!$CN277+2,Inputs!$CN277=Inputs!$CO277)),0,IF(BB$3=Inputs!$CN277,0.8,IF(BB$3=Inputs!$CN277+1,0.6,IF(BB$3=Inputs!$CN277+2,0.4,IF(BB$3=Inputs!$CO277,0.2,IF(AND(BB$3&gt;=Inputs!$CL277,BB$3&lt;Inputs!$CM277),(BB$3-Inputs!$CL277+1)/(Inputs!$AI277+1),0)))))))))</f>
        <v>0</v>
      </c>
      <c r="BC279" s="27">
        <f>IF(AND(Inputs!$CO277=0,BC$3&gt;=Inputs!$CM277),1,IF(AND(BC$3&gt;=Inputs!$CM277,BC$3&lt;Inputs!$CN277),1,IF(AND(BC$3=Inputs!$CN277,BC$3=Inputs!$CO277),1,IF(OR(AND(BC$3=Inputs!$CN277+1,Inputs!$CN277=Inputs!$CO277),AND(BC$3=Inputs!$CN277+2,Inputs!$CN277=Inputs!$CO277)),0,IF(BC$3=Inputs!$CN277,0.8,IF(BC$3=Inputs!$CN277+1,0.6,IF(BC$3=Inputs!$CN277+2,0.4,IF(BC$3=Inputs!$CO277,0.2,IF(AND(BC$3&gt;=Inputs!$CL277,BC$3&lt;Inputs!$CM277),(BC$3-Inputs!$CL277+1)/(Inputs!$AI277+1),0)))))))))</f>
        <v>0</v>
      </c>
      <c r="BD279" s="27">
        <f>IF(AND(Inputs!$CO277=0,BD$3&gt;=Inputs!$CM277),1,IF(AND(BD$3&gt;=Inputs!$CM277,BD$3&lt;Inputs!$CN277),1,IF(AND(BD$3=Inputs!$CN277,BD$3=Inputs!$CO277),1,IF(OR(AND(BD$3=Inputs!$CN277+1,Inputs!$CN277=Inputs!$CO277),AND(BD$3=Inputs!$CN277+2,Inputs!$CN277=Inputs!$CO277)),0,IF(BD$3=Inputs!$CN277,0.8,IF(BD$3=Inputs!$CN277+1,0.6,IF(BD$3=Inputs!$CN277+2,0.4,IF(BD$3=Inputs!$CO277,0.2,IF(AND(BD$3&gt;=Inputs!$CL277,BD$3&lt;Inputs!$CM277),(BD$3-Inputs!$CL277+1)/(Inputs!$AI277+1),0)))))))))</f>
        <v>0</v>
      </c>
      <c r="BE279" s="27">
        <f>IF(AND(Inputs!$CO277=0,BE$3&gt;=Inputs!$CM277),1,IF(AND(BE$3&gt;=Inputs!$CM277,BE$3&lt;Inputs!$CN277),1,IF(AND(BE$3=Inputs!$CN277,BE$3=Inputs!$CO277),1,IF(OR(AND(BE$3=Inputs!$CN277+1,Inputs!$CN277=Inputs!$CO277),AND(BE$3=Inputs!$CN277+2,Inputs!$CN277=Inputs!$CO277)),0,IF(BE$3=Inputs!$CN277,0.8,IF(BE$3=Inputs!$CN277+1,0.6,IF(BE$3=Inputs!$CN277+2,0.4,IF(BE$3=Inputs!$CO277,0.2,IF(AND(BE$3&gt;=Inputs!$CL277,BE$3&lt;Inputs!$CM277),(BE$3-Inputs!$CL277+1)/(Inputs!$AI277+1),0)))))))))</f>
        <v>0</v>
      </c>
      <c r="BF279" s="27">
        <f>IF(AND(Inputs!$CO277=0,BF$3&gt;=Inputs!$CM277),1,IF(AND(BF$3&gt;=Inputs!$CM277,BF$3&lt;Inputs!$CN277),1,IF(AND(BF$3=Inputs!$CN277,BF$3=Inputs!$CO277),1,IF(OR(AND(BF$3=Inputs!$CN277+1,Inputs!$CN277=Inputs!$CO277),AND(BF$3=Inputs!$CN277+2,Inputs!$CN277=Inputs!$CO277)),0,IF(BF$3=Inputs!$CN277,0.8,IF(BF$3=Inputs!$CN277+1,0.6,IF(BF$3=Inputs!$CN277+2,0.4,IF(BF$3=Inputs!$CO277,0.2,IF(AND(BF$3&gt;=Inputs!$CL277,BF$3&lt;Inputs!$CM277),(BF$3-Inputs!$CL277+1)/(Inputs!$AI277+1),0)))))))))</f>
        <v>0</v>
      </c>
      <c r="BG279" s="27">
        <f>IF(AND(Inputs!$CO277=0,BG$3&gt;=Inputs!$CM277),1,IF(AND(BG$3&gt;=Inputs!$CM277,BG$3&lt;Inputs!$CN277),1,IF(AND(BG$3=Inputs!$CN277,BG$3=Inputs!$CO277),1,IF(OR(AND(BG$3=Inputs!$CN277+1,Inputs!$CN277=Inputs!$CO277),AND(BG$3=Inputs!$CN277+2,Inputs!$CN277=Inputs!$CO277)),0,IF(BG$3=Inputs!$CN277,0.8,IF(BG$3=Inputs!$CN277+1,0.6,IF(BG$3=Inputs!$CN277+2,0.4,IF(BG$3=Inputs!$CO277,0.2,IF(AND(BG$3&gt;=Inputs!$CL277,BG$3&lt;Inputs!$CM277),(BG$3-Inputs!$CL277+1)/(Inputs!$AI277+1),0)))))))))</f>
        <v>0</v>
      </c>
      <c r="BH279" s="27">
        <f>IF(AND(Inputs!$CO277=0,BH$3&gt;=Inputs!$CM277),1,IF(AND(BH$3&gt;=Inputs!$CM277,BH$3&lt;Inputs!$CN277),1,IF(AND(BH$3=Inputs!$CN277,BH$3=Inputs!$CO277),1,IF(OR(AND(BH$3=Inputs!$CN277+1,Inputs!$CN277=Inputs!$CO277),AND(BH$3=Inputs!$CN277+2,Inputs!$CN277=Inputs!$CO277)),0,IF(BH$3=Inputs!$CN277,0.8,IF(BH$3=Inputs!$CN277+1,0.6,IF(BH$3=Inputs!$CN277+2,0.4,IF(BH$3=Inputs!$CO277,0.2,IF(AND(BH$3&gt;=Inputs!$CL277,BH$3&lt;Inputs!$CM277),(BH$3-Inputs!$CL277+1)/(Inputs!$AI277+1),0)))))))))</f>
        <v>0</v>
      </c>
      <c r="BI279" s="27">
        <f>IF(AND(Inputs!$CO277=0,BI$3&gt;=Inputs!$CM277),1,IF(AND(BI$3&gt;=Inputs!$CM277,BI$3&lt;Inputs!$CN277),1,IF(AND(BI$3=Inputs!$CN277,BI$3=Inputs!$CO277),1,IF(OR(AND(BI$3=Inputs!$CN277+1,Inputs!$CN277=Inputs!$CO277),AND(BI$3=Inputs!$CN277+2,Inputs!$CN277=Inputs!$CO277)),0,IF(BI$3=Inputs!$CN277,0.8,IF(BI$3=Inputs!$CN277+1,0.6,IF(BI$3=Inputs!$CN277+2,0.4,IF(BI$3=Inputs!$CO277,0.2,IF(AND(BI$3&gt;=Inputs!$CL277,BI$3&lt;Inputs!$CM277),(BI$3-Inputs!$CL277+1)/(Inputs!$AI277+1),0)))))))))</f>
        <v>0</v>
      </c>
      <c r="BJ279" s="27">
        <f>IF(AND(Inputs!$CO277=0,BJ$3&gt;=Inputs!$CM277),1,IF(AND(BJ$3&gt;=Inputs!$CM277,BJ$3&lt;Inputs!$CN277),1,IF(AND(BJ$3=Inputs!$CN277,BJ$3=Inputs!$CO277),1,IF(OR(AND(BJ$3=Inputs!$CN277+1,Inputs!$CN277=Inputs!$CO277),AND(BJ$3=Inputs!$CN277+2,Inputs!$CN277=Inputs!$CO277)),0,IF(BJ$3=Inputs!$CN277,0.8,IF(BJ$3=Inputs!$CN277+1,0.6,IF(BJ$3=Inputs!$CN277+2,0.4,IF(BJ$3=Inputs!$CO277,0.2,IF(AND(BJ$3&gt;=Inputs!$CL277,BJ$3&lt;Inputs!$CM277),(BJ$3-Inputs!$CL277+1)/(Inputs!$AI277+1),0)))))))))</f>
        <v>0</v>
      </c>
      <c r="BK279" s="27">
        <f>IF(AND(Inputs!$CO277=0,BK$3&gt;=Inputs!$CM277),1,IF(AND(BK$3&gt;=Inputs!$CM277,BK$3&lt;Inputs!$CN277),1,IF(AND(BK$3=Inputs!$CN277,BK$3=Inputs!$CO277),1,IF(OR(AND(BK$3=Inputs!$CN277+1,Inputs!$CN277=Inputs!$CO277),AND(BK$3=Inputs!$CN277+2,Inputs!$CN277=Inputs!$CO277)),0,IF(BK$3=Inputs!$CN277,0.8,IF(BK$3=Inputs!$CN277+1,0.6,IF(BK$3=Inputs!$CN277+2,0.4,IF(BK$3=Inputs!$CO277,0.2,IF(AND(BK$3&gt;=Inputs!$CL277,BK$3&lt;Inputs!$CM277),(BK$3-Inputs!$CL277+1)/(Inputs!$AI277+1),0)))))))))</f>
        <v>0</v>
      </c>
      <c r="BL279" s="27">
        <f>IF(AND(Inputs!$CO277=0,BL$3&gt;=Inputs!$CM277),1,IF(AND(BL$3&gt;=Inputs!$CM277,BL$3&lt;Inputs!$CN277),1,IF(AND(BL$3=Inputs!$CN277,BL$3=Inputs!$CO277),1,IF(OR(AND(BL$3=Inputs!$CN277+1,Inputs!$CN277=Inputs!$CO277),AND(BL$3=Inputs!$CN277+2,Inputs!$CN277=Inputs!$CO277)),0,IF(BL$3=Inputs!$CN277,0.8,IF(BL$3=Inputs!$CN277+1,0.6,IF(BL$3=Inputs!$CN277+2,0.4,IF(BL$3=Inputs!$CO277,0.2,IF(AND(BL$3&gt;=Inputs!$CL277,BL$3&lt;Inputs!$CM277),(BL$3-Inputs!$CL277+1)/(Inputs!$AI277+1),0)))))))))</f>
        <v>0</v>
      </c>
      <c r="BM279" s="27">
        <f>IF(AND(Inputs!$CO277=0,BM$3&gt;=Inputs!$CM277),1,IF(AND(BM$3&gt;=Inputs!$CM277,BM$3&lt;Inputs!$CN277),1,IF(AND(BM$3=Inputs!$CN277,BM$3=Inputs!$CO277),1,IF(OR(AND(BM$3=Inputs!$CN277+1,Inputs!$CN277=Inputs!$CO277),AND(BM$3=Inputs!$CN277+2,Inputs!$CN277=Inputs!$CO277)),0,IF(BM$3=Inputs!$CN277,0.8,IF(BM$3=Inputs!$CN277+1,0.6,IF(BM$3=Inputs!$CN277+2,0.4,IF(BM$3=Inputs!$CO277,0.2,IF(AND(BM$3&gt;=Inputs!$CL277,BM$3&lt;Inputs!$CM277),(BM$3-Inputs!$CL277+1)/(Inputs!$AI277+1),0)))))))))</f>
        <v>0</v>
      </c>
    </row>
    <row r="280" spans="1:65">
      <c r="A280" s="7" t="str">
        <f>IF(Inputs!A278="","",Inputs!A278)</f>
        <v/>
      </c>
      <c r="B280" t="str">
        <f>IF(Inputs!B278="","",Inputs!B278)</f>
        <v/>
      </c>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c r="AA280" s="292"/>
      <c r="AB280" s="292"/>
      <c r="AC280" s="292"/>
      <c r="AD280" s="292"/>
      <c r="AE280" s="292"/>
      <c r="AF280" s="292"/>
      <c r="AG280" s="50">
        <f t="shared" si="9"/>
        <v>0</v>
      </c>
      <c r="AH280" s="42">
        <f t="shared" si="10"/>
        <v>0</v>
      </c>
      <c r="AJ280" s="27">
        <f>IF(AND(Inputs!$CO278=0,AJ$3&gt;=Inputs!$CM278),1,IF(AND(AJ$3&gt;=Inputs!$CM278,AJ$3&lt;Inputs!$CN278),1,IF(AND(AJ$3=Inputs!$CN278,AJ$3=Inputs!$CO278),1,IF(OR(AND(AJ$3=Inputs!$CN278+1,Inputs!$CN278=Inputs!$CO278),AND(AJ$3=Inputs!$CN278+2,Inputs!$CN278=Inputs!$CO278)),0,IF(AJ$3=Inputs!$CN278,0.8,IF(AJ$3=Inputs!$CN278+1,0.6,IF(AJ$3=Inputs!$CN278+2,0.4,IF(AJ$3=Inputs!$CO278,0.2,IF(AND(AJ$3&gt;=Inputs!$CL278,AJ$3&lt;Inputs!$CM278),(AJ$3-Inputs!$CL278+1)/(Inputs!$AI278+1),0)))))))))</f>
        <v>0</v>
      </c>
      <c r="AK280" s="27">
        <f>IF(AND(Inputs!$CO278=0,AK$3&gt;=Inputs!$CM278),1,IF(AND(AK$3&gt;=Inputs!$CM278,AK$3&lt;Inputs!$CN278),1,IF(AND(AK$3=Inputs!$CN278,AK$3=Inputs!$CO278),1,IF(OR(AND(AK$3=Inputs!$CN278+1,Inputs!$CN278=Inputs!$CO278),AND(AK$3=Inputs!$CN278+2,Inputs!$CN278=Inputs!$CO278)),0,IF(AK$3=Inputs!$CN278,0.8,IF(AK$3=Inputs!$CN278+1,0.6,IF(AK$3=Inputs!$CN278+2,0.4,IF(AK$3=Inputs!$CO278,0.2,IF(AND(AK$3&gt;=Inputs!$CL278,AK$3&lt;Inputs!$CM278),(AK$3-Inputs!$CL278+1)/(Inputs!$AI278+1),0)))))))))</f>
        <v>0</v>
      </c>
      <c r="AL280" s="27">
        <f>IF(AND(Inputs!$CO278=0,AL$3&gt;=Inputs!$CM278),1,IF(AND(AL$3&gt;=Inputs!$CM278,AL$3&lt;Inputs!$CN278),1,IF(AND(AL$3=Inputs!$CN278,AL$3=Inputs!$CO278),1,IF(OR(AND(AL$3=Inputs!$CN278+1,Inputs!$CN278=Inputs!$CO278),AND(AL$3=Inputs!$CN278+2,Inputs!$CN278=Inputs!$CO278)),0,IF(AL$3=Inputs!$CN278,0.8,IF(AL$3=Inputs!$CN278+1,0.6,IF(AL$3=Inputs!$CN278+2,0.4,IF(AL$3=Inputs!$CO278,0.2,IF(AND(AL$3&gt;=Inputs!$CL278,AL$3&lt;Inputs!$CM278),(AL$3-Inputs!$CL278+1)/(Inputs!$AI278+1),0)))))))))</f>
        <v>0</v>
      </c>
      <c r="AM280" s="27">
        <f>IF(AND(Inputs!$CO278=0,AM$3&gt;=Inputs!$CM278),1,IF(AND(AM$3&gt;=Inputs!$CM278,AM$3&lt;Inputs!$CN278),1,IF(AND(AM$3=Inputs!$CN278,AM$3=Inputs!$CO278),1,IF(OR(AND(AM$3=Inputs!$CN278+1,Inputs!$CN278=Inputs!$CO278),AND(AM$3=Inputs!$CN278+2,Inputs!$CN278=Inputs!$CO278)),0,IF(AM$3=Inputs!$CN278,0.8,IF(AM$3=Inputs!$CN278+1,0.6,IF(AM$3=Inputs!$CN278+2,0.4,IF(AM$3=Inputs!$CO278,0.2,IF(AND(AM$3&gt;=Inputs!$CL278,AM$3&lt;Inputs!$CM278),(AM$3-Inputs!$CL278+1)/(Inputs!$AI278+1),0)))))))))</f>
        <v>0</v>
      </c>
      <c r="AN280" s="27">
        <f>IF(AND(Inputs!$CO278=0,AN$3&gt;=Inputs!$CM278),1,IF(AND(AN$3&gt;=Inputs!$CM278,AN$3&lt;Inputs!$CN278),1,IF(AND(AN$3=Inputs!$CN278,AN$3=Inputs!$CO278),1,IF(OR(AND(AN$3=Inputs!$CN278+1,Inputs!$CN278=Inputs!$CO278),AND(AN$3=Inputs!$CN278+2,Inputs!$CN278=Inputs!$CO278)),0,IF(AN$3=Inputs!$CN278,0.8,IF(AN$3=Inputs!$CN278+1,0.6,IF(AN$3=Inputs!$CN278+2,0.4,IF(AN$3=Inputs!$CO278,0.2,IF(AND(AN$3&gt;=Inputs!$CL278,AN$3&lt;Inputs!$CM278),(AN$3-Inputs!$CL278+1)/(Inputs!$AI278+1),0)))))))))</f>
        <v>0</v>
      </c>
      <c r="AO280" s="27">
        <f>IF(AND(Inputs!$CO278=0,AO$3&gt;=Inputs!$CM278),1,IF(AND(AO$3&gt;=Inputs!$CM278,AO$3&lt;Inputs!$CN278),1,IF(AND(AO$3=Inputs!$CN278,AO$3=Inputs!$CO278),1,IF(OR(AND(AO$3=Inputs!$CN278+1,Inputs!$CN278=Inputs!$CO278),AND(AO$3=Inputs!$CN278+2,Inputs!$CN278=Inputs!$CO278)),0,IF(AO$3=Inputs!$CN278,0.8,IF(AO$3=Inputs!$CN278+1,0.6,IF(AO$3=Inputs!$CN278+2,0.4,IF(AO$3=Inputs!$CO278,0.2,IF(AND(AO$3&gt;=Inputs!$CL278,AO$3&lt;Inputs!$CM278),(AO$3-Inputs!$CL278+1)/(Inputs!$AI278+1),0)))))))))</f>
        <v>0</v>
      </c>
      <c r="AP280" s="27">
        <f>IF(AND(Inputs!$CO278=0,AP$3&gt;=Inputs!$CM278),1,IF(AND(AP$3&gt;=Inputs!$CM278,AP$3&lt;Inputs!$CN278),1,IF(AND(AP$3=Inputs!$CN278,AP$3=Inputs!$CO278),1,IF(OR(AND(AP$3=Inputs!$CN278+1,Inputs!$CN278=Inputs!$CO278),AND(AP$3=Inputs!$CN278+2,Inputs!$CN278=Inputs!$CO278)),0,IF(AP$3=Inputs!$CN278,0.8,IF(AP$3=Inputs!$CN278+1,0.6,IF(AP$3=Inputs!$CN278+2,0.4,IF(AP$3=Inputs!$CO278,0.2,IF(AND(AP$3&gt;=Inputs!$CL278,AP$3&lt;Inputs!$CM278),(AP$3-Inputs!$CL278+1)/(Inputs!$AI278+1),0)))))))))</f>
        <v>0</v>
      </c>
      <c r="AQ280" s="27">
        <f>IF(AND(Inputs!$CO278=0,AQ$3&gt;=Inputs!$CM278),1,IF(AND(AQ$3&gt;=Inputs!$CM278,AQ$3&lt;Inputs!$CN278),1,IF(AND(AQ$3=Inputs!$CN278,AQ$3=Inputs!$CO278),1,IF(OR(AND(AQ$3=Inputs!$CN278+1,Inputs!$CN278=Inputs!$CO278),AND(AQ$3=Inputs!$CN278+2,Inputs!$CN278=Inputs!$CO278)),0,IF(AQ$3=Inputs!$CN278,0.8,IF(AQ$3=Inputs!$CN278+1,0.6,IF(AQ$3=Inputs!$CN278+2,0.4,IF(AQ$3=Inputs!$CO278,0.2,IF(AND(AQ$3&gt;=Inputs!$CL278,AQ$3&lt;Inputs!$CM278),(AQ$3-Inputs!$CL278+1)/(Inputs!$AI278+1),0)))))))))</f>
        <v>0</v>
      </c>
      <c r="AR280" s="27">
        <f>IF(AND(Inputs!$CO278=0,AR$3&gt;=Inputs!$CM278),1,IF(AND(AR$3&gt;=Inputs!$CM278,AR$3&lt;Inputs!$CN278),1,IF(AND(AR$3=Inputs!$CN278,AR$3=Inputs!$CO278),1,IF(OR(AND(AR$3=Inputs!$CN278+1,Inputs!$CN278=Inputs!$CO278),AND(AR$3=Inputs!$CN278+2,Inputs!$CN278=Inputs!$CO278)),0,IF(AR$3=Inputs!$CN278,0.8,IF(AR$3=Inputs!$CN278+1,0.6,IF(AR$3=Inputs!$CN278+2,0.4,IF(AR$3=Inputs!$CO278,0.2,IF(AND(AR$3&gt;=Inputs!$CL278,AR$3&lt;Inputs!$CM278),(AR$3-Inputs!$CL278+1)/(Inputs!$AI278+1),0)))))))))</f>
        <v>0</v>
      </c>
      <c r="AS280" s="27">
        <f>IF(AND(Inputs!$CO278=0,AS$3&gt;=Inputs!$CM278),1,IF(AND(AS$3&gt;=Inputs!$CM278,AS$3&lt;Inputs!$CN278),1,IF(AND(AS$3=Inputs!$CN278,AS$3=Inputs!$CO278),1,IF(OR(AND(AS$3=Inputs!$CN278+1,Inputs!$CN278=Inputs!$CO278),AND(AS$3=Inputs!$CN278+2,Inputs!$CN278=Inputs!$CO278)),0,IF(AS$3=Inputs!$CN278,0.8,IF(AS$3=Inputs!$CN278+1,0.6,IF(AS$3=Inputs!$CN278+2,0.4,IF(AS$3=Inputs!$CO278,0.2,IF(AND(AS$3&gt;=Inputs!$CL278,AS$3&lt;Inputs!$CM278),(AS$3-Inputs!$CL278+1)/(Inputs!$AI278+1),0)))))))))</f>
        <v>0</v>
      </c>
      <c r="AT280" s="27">
        <f>IF(AND(Inputs!$CO278=0,AT$3&gt;=Inputs!$CM278),1,IF(AND(AT$3&gt;=Inputs!$CM278,AT$3&lt;Inputs!$CN278),1,IF(AND(AT$3=Inputs!$CN278,AT$3=Inputs!$CO278),1,IF(OR(AND(AT$3=Inputs!$CN278+1,Inputs!$CN278=Inputs!$CO278),AND(AT$3=Inputs!$CN278+2,Inputs!$CN278=Inputs!$CO278)),0,IF(AT$3=Inputs!$CN278,0.8,IF(AT$3=Inputs!$CN278+1,0.6,IF(AT$3=Inputs!$CN278+2,0.4,IF(AT$3=Inputs!$CO278,0.2,IF(AND(AT$3&gt;=Inputs!$CL278,AT$3&lt;Inputs!$CM278),(AT$3-Inputs!$CL278+1)/(Inputs!$AI278+1),0)))))))))</f>
        <v>0</v>
      </c>
      <c r="AU280" s="27">
        <f>IF(AND(Inputs!$CO278=0,AU$3&gt;=Inputs!$CM278),1,IF(AND(AU$3&gt;=Inputs!$CM278,AU$3&lt;Inputs!$CN278),1,IF(AND(AU$3=Inputs!$CN278,AU$3=Inputs!$CO278),1,IF(OR(AND(AU$3=Inputs!$CN278+1,Inputs!$CN278=Inputs!$CO278),AND(AU$3=Inputs!$CN278+2,Inputs!$CN278=Inputs!$CO278)),0,IF(AU$3=Inputs!$CN278,0.8,IF(AU$3=Inputs!$CN278+1,0.6,IF(AU$3=Inputs!$CN278+2,0.4,IF(AU$3=Inputs!$CO278,0.2,IF(AND(AU$3&gt;=Inputs!$CL278,AU$3&lt;Inputs!$CM278),(AU$3-Inputs!$CL278+1)/(Inputs!$AI278+1),0)))))))))</f>
        <v>0</v>
      </c>
      <c r="AV280" s="27">
        <f>IF(AND(Inputs!$CO278=0,AV$3&gt;=Inputs!$CM278),1,IF(AND(AV$3&gt;=Inputs!$CM278,AV$3&lt;Inputs!$CN278),1,IF(AND(AV$3=Inputs!$CN278,AV$3=Inputs!$CO278),1,IF(OR(AND(AV$3=Inputs!$CN278+1,Inputs!$CN278=Inputs!$CO278),AND(AV$3=Inputs!$CN278+2,Inputs!$CN278=Inputs!$CO278)),0,IF(AV$3=Inputs!$CN278,0.8,IF(AV$3=Inputs!$CN278+1,0.6,IF(AV$3=Inputs!$CN278+2,0.4,IF(AV$3=Inputs!$CO278,0.2,IF(AND(AV$3&gt;=Inputs!$CL278,AV$3&lt;Inputs!$CM278),(AV$3-Inputs!$CL278+1)/(Inputs!$AI278+1),0)))))))))</f>
        <v>0</v>
      </c>
      <c r="AW280" s="27">
        <f>IF(AND(Inputs!$CO278=0,AW$3&gt;=Inputs!$CM278),1,IF(AND(AW$3&gt;=Inputs!$CM278,AW$3&lt;Inputs!$CN278),1,IF(AND(AW$3=Inputs!$CN278,AW$3=Inputs!$CO278),1,IF(OR(AND(AW$3=Inputs!$CN278+1,Inputs!$CN278=Inputs!$CO278),AND(AW$3=Inputs!$CN278+2,Inputs!$CN278=Inputs!$CO278)),0,IF(AW$3=Inputs!$CN278,0.8,IF(AW$3=Inputs!$CN278+1,0.6,IF(AW$3=Inputs!$CN278+2,0.4,IF(AW$3=Inputs!$CO278,0.2,IF(AND(AW$3&gt;=Inputs!$CL278,AW$3&lt;Inputs!$CM278),(AW$3-Inputs!$CL278+1)/(Inputs!$AI278+1),0)))))))))</f>
        <v>0</v>
      </c>
      <c r="AX280" s="27">
        <f>IF(AND(Inputs!$CO278=0,AX$3&gt;=Inputs!$CM278),1,IF(AND(AX$3&gt;=Inputs!$CM278,AX$3&lt;Inputs!$CN278),1,IF(AND(AX$3=Inputs!$CN278,AX$3=Inputs!$CO278),1,IF(OR(AND(AX$3=Inputs!$CN278+1,Inputs!$CN278=Inputs!$CO278),AND(AX$3=Inputs!$CN278+2,Inputs!$CN278=Inputs!$CO278)),0,IF(AX$3=Inputs!$CN278,0.8,IF(AX$3=Inputs!$CN278+1,0.6,IF(AX$3=Inputs!$CN278+2,0.4,IF(AX$3=Inputs!$CO278,0.2,IF(AND(AX$3&gt;=Inputs!$CL278,AX$3&lt;Inputs!$CM278),(AX$3-Inputs!$CL278+1)/(Inputs!$AI278+1),0)))))))))</f>
        <v>0</v>
      </c>
      <c r="AY280" s="27">
        <f>IF(AND(Inputs!$CO278=0,AY$3&gt;=Inputs!$CM278),1,IF(AND(AY$3&gt;=Inputs!$CM278,AY$3&lt;Inputs!$CN278),1,IF(AND(AY$3=Inputs!$CN278,AY$3=Inputs!$CO278),1,IF(OR(AND(AY$3=Inputs!$CN278+1,Inputs!$CN278=Inputs!$CO278),AND(AY$3=Inputs!$CN278+2,Inputs!$CN278=Inputs!$CO278)),0,IF(AY$3=Inputs!$CN278,0.8,IF(AY$3=Inputs!$CN278+1,0.6,IF(AY$3=Inputs!$CN278+2,0.4,IF(AY$3=Inputs!$CO278,0.2,IF(AND(AY$3&gt;=Inputs!$CL278,AY$3&lt;Inputs!$CM278),(AY$3-Inputs!$CL278+1)/(Inputs!$AI278+1),0)))))))))</f>
        <v>0</v>
      </c>
      <c r="AZ280" s="27">
        <f>IF(AND(Inputs!$CO278=0,AZ$3&gt;=Inputs!$CM278),1,IF(AND(AZ$3&gt;=Inputs!$CM278,AZ$3&lt;Inputs!$CN278),1,IF(AND(AZ$3=Inputs!$CN278,AZ$3=Inputs!$CO278),1,IF(OR(AND(AZ$3=Inputs!$CN278+1,Inputs!$CN278=Inputs!$CO278),AND(AZ$3=Inputs!$CN278+2,Inputs!$CN278=Inputs!$CO278)),0,IF(AZ$3=Inputs!$CN278,0.8,IF(AZ$3=Inputs!$CN278+1,0.6,IF(AZ$3=Inputs!$CN278+2,0.4,IF(AZ$3=Inputs!$CO278,0.2,IF(AND(AZ$3&gt;=Inputs!$CL278,AZ$3&lt;Inputs!$CM278),(AZ$3-Inputs!$CL278+1)/(Inputs!$AI278+1),0)))))))))</f>
        <v>0</v>
      </c>
      <c r="BA280" s="27">
        <f>IF(AND(Inputs!$CO278=0,BA$3&gt;=Inputs!$CM278),1,IF(AND(BA$3&gt;=Inputs!$CM278,BA$3&lt;Inputs!$CN278),1,IF(AND(BA$3=Inputs!$CN278,BA$3=Inputs!$CO278),1,IF(OR(AND(BA$3=Inputs!$CN278+1,Inputs!$CN278=Inputs!$CO278),AND(BA$3=Inputs!$CN278+2,Inputs!$CN278=Inputs!$CO278)),0,IF(BA$3=Inputs!$CN278,0.8,IF(BA$3=Inputs!$CN278+1,0.6,IF(BA$3=Inputs!$CN278+2,0.4,IF(BA$3=Inputs!$CO278,0.2,IF(AND(BA$3&gt;=Inputs!$CL278,BA$3&lt;Inputs!$CM278),(BA$3-Inputs!$CL278+1)/(Inputs!$AI278+1),0)))))))))</f>
        <v>0</v>
      </c>
      <c r="BB280" s="27">
        <f>IF(AND(Inputs!$CO278=0,BB$3&gt;=Inputs!$CM278),1,IF(AND(BB$3&gt;=Inputs!$CM278,BB$3&lt;Inputs!$CN278),1,IF(AND(BB$3=Inputs!$CN278,BB$3=Inputs!$CO278),1,IF(OR(AND(BB$3=Inputs!$CN278+1,Inputs!$CN278=Inputs!$CO278),AND(BB$3=Inputs!$CN278+2,Inputs!$CN278=Inputs!$CO278)),0,IF(BB$3=Inputs!$CN278,0.8,IF(BB$3=Inputs!$CN278+1,0.6,IF(BB$3=Inputs!$CN278+2,0.4,IF(BB$3=Inputs!$CO278,0.2,IF(AND(BB$3&gt;=Inputs!$CL278,BB$3&lt;Inputs!$CM278),(BB$3-Inputs!$CL278+1)/(Inputs!$AI278+1),0)))))))))</f>
        <v>0</v>
      </c>
      <c r="BC280" s="27">
        <f>IF(AND(Inputs!$CO278=0,BC$3&gt;=Inputs!$CM278),1,IF(AND(BC$3&gt;=Inputs!$CM278,BC$3&lt;Inputs!$CN278),1,IF(AND(BC$3=Inputs!$CN278,BC$3=Inputs!$CO278),1,IF(OR(AND(BC$3=Inputs!$CN278+1,Inputs!$CN278=Inputs!$CO278),AND(BC$3=Inputs!$CN278+2,Inputs!$CN278=Inputs!$CO278)),0,IF(BC$3=Inputs!$CN278,0.8,IF(BC$3=Inputs!$CN278+1,0.6,IF(BC$3=Inputs!$CN278+2,0.4,IF(BC$3=Inputs!$CO278,0.2,IF(AND(BC$3&gt;=Inputs!$CL278,BC$3&lt;Inputs!$CM278),(BC$3-Inputs!$CL278+1)/(Inputs!$AI278+1),0)))))))))</f>
        <v>0</v>
      </c>
      <c r="BD280" s="27">
        <f>IF(AND(Inputs!$CO278=0,BD$3&gt;=Inputs!$CM278),1,IF(AND(BD$3&gt;=Inputs!$CM278,BD$3&lt;Inputs!$CN278),1,IF(AND(BD$3=Inputs!$CN278,BD$3=Inputs!$CO278),1,IF(OR(AND(BD$3=Inputs!$CN278+1,Inputs!$CN278=Inputs!$CO278),AND(BD$3=Inputs!$CN278+2,Inputs!$CN278=Inputs!$CO278)),0,IF(BD$3=Inputs!$CN278,0.8,IF(BD$3=Inputs!$CN278+1,0.6,IF(BD$3=Inputs!$CN278+2,0.4,IF(BD$3=Inputs!$CO278,0.2,IF(AND(BD$3&gt;=Inputs!$CL278,BD$3&lt;Inputs!$CM278),(BD$3-Inputs!$CL278+1)/(Inputs!$AI278+1),0)))))))))</f>
        <v>0</v>
      </c>
      <c r="BE280" s="27">
        <f>IF(AND(Inputs!$CO278=0,BE$3&gt;=Inputs!$CM278),1,IF(AND(BE$3&gt;=Inputs!$CM278,BE$3&lt;Inputs!$CN278),1,IF(AND(BE$3=Inputs!$CN278,BE$3=Inputs!$CO278),1,IF(OR(AND(BE$3=Inputs!$CN278+1,Inputs!$CN278=Inputs!$CO278),AND(BE$3=Inputs!$CN278+2,Inputs!$CN278=Inputs!$CO278)),0,IF(BE$3=Inputs!$CN278,0.8,IF(BE$3=Inputs!$CN278+1,0.6,IF(BE$3=Inputs!$CN278+2,0.4,IF(BE$3=Inputs!$CO278,0.2,IF(AND(BE$3&gt;=Inputs!$CL278,BE$3&lt;Inputs!$CM278),(BE$3-Inputs!$CL278+1)/(Inputs!$AI278+1),0)))))))))</f>
        <v>0</v>
      </c>
      <c r="BF280" s="27">
        <f>IF(AND(Inputs!$CO278=0,BF$3&gt;=Inputs!$CM278),1,IF(AND(BF$3&gt;=Inputs!$CM278,BF$3&lt;Inputs!$CN278),1,IF(AND(BF$3=Inputs!$CN278,BF$3=Inputs!$CO278),1,IF(OR(AND(BF$3=Inputs!$CN278+1,Inputs!$CN278=Inputs!$CO278),AND(BF$3=Inputs!$CN278+2,Inputs!$CN278=Inputs!$CO278)),0,IF(BF$3=Inputs!$CN278,0.8,IF(BF$3=Inputs!$CN278+1,0.6,IF(BF$3=Inputs!$CN278+2,0.4,IF(BF$3=Inputs!$CO278,0.2,IF(AND(BF$3&gt;=Inputs!$CL278,BF$3&lt;Inputs!$CM278),(BF$3-Inputs!$CL278+1)/(Inputs!$AI278+1),0)))))))))</f>
        <v>0</v>
      </c>
      <c r="BG280" s="27">
        <f>IF(AND(Inputs!$CO278=0,BG$3&gt;=Inputs!$CM278),1,IF(AND(BG$3&gt;=Inputs!$CM278,BG$3&lt;Inputs!$CN278),1,IF(AND(BG$3=Inputs!$CN278,BG$3=Inputs!$CO278),1,IF(OR(AND(BG$3=Inputs!$CN278+1,Inputs!$CN278=Inputs!$CO278),AND(BG$3=Inputs!$CN278+2,Inputs!$CN278=Inputs!$CO278)),0,IF(BG$3=Inputs!$CN278,0.8,IF(BG$3=Inputs!$CN278+1,0.6,IF(BG$3=Inputs!$CN278+2,0.4,IF(BG$3=Inputs!$CO278,0.2,IF(AND(BG$3&gt;=Inputs!$CL278,BG$3&lt;Inputs!$CM278),(BG$3-Inputs!$CL278+1)/(Inputs!$AI278+1),0)))))))))</f>
        <v>0</v>
      </c>
      <c r="BH280" s="27">
        <f>IF(AND(Inputs!$CO278=0,BH$3&gt;=Inputs!$CM278),1,IF(AND(BH$3&gt;=Inputs!$CM278,BH$3&lt;Inputs!$CN278),1,IF(AND(BH$3=Inputs!$CN278,BH$3=Inputs!$CO278),1,IF(OR(AND(BH$3=Inputs!$CN278+1,Inputs!$CN278=Inputs!$CO278),AND(BH$3=Inputs!$CN278+2,Inputs!$CN278=Inputs!$CO278)),0,IF(BH$3=Inputs!$CN278,0.8,IF(BH$3=Inputs!$CN278+1,0.6,IF(BH$3=Inputs!$CN278+2,0.4,IF(BH$3=Inputs!$CO278,0.2,IF(AND(BH$3&gt;=Inputs!$CL278,BH$3&lt;Inputs!$CM278),(BH$3-Inputs!$CL278+1)/(Inputs!$AI278+1),0)))))))))</f>
        <v>0</v>
      </c>
      <c r="BI280" s="27">
        <f>IF(AND(Inputs!$CO278=0,BI$3&gt;=Inputs!$CM278),1,IF(AND(BI$3&gt;=Inputs!$CM278,BI$3&lt;Inputs!$CN278),1,IF(AND(BI$3=Inputs!$CN278,BI$3=Inputs!$CO278),1,IF(OR(AND(BI$3=Inputs!$CN278+1,Inputs!$CN278=Inputs!$CO278),AND(BI$3=Inputs!$CN278+2,Inputs!$CN278=Inputs!$CO278)),0,IF(BI$3=Inputs!$CN278,0.8,IF(BI$3=Inputs!$CN278+1,0.6,IF(BI$3=Inputs!$CN278+2,0.4,IF(BI$3=Inputs!$CO278,0.2,IF(AND(BI$3&gt;=Inputs!$CL278,BI$3&lt;Inputs!$CM278),(BI$3-Inputs!$CL278+1)/(Inputs!$AI278+1),0)))))))))</f>
        <v>0</v>
      </c>
      <c r="BJ280" s="27">
        <f>IF(AND(Inputs!$CO278=0,BJ$3&gt;=Inputs!$CM278),1,IF(AND(BJ$3&gt;=Inputs!$CM278,BJ$3&lt;Inputs!$CN278),1,IF(AND(BJ$3=Inputs!$CN278,BJ$3=Inputs!$CO278),1,IF(OR(AND(BJ$3=Inputs!$CN278+1,Inputs!$CN278=Inputs!$CO278),AND(BJ$3=Inputs!$CN278+2,Inputs!$CN278=Inputs!$CO278)),0,IF(BJ$3=Inputs!$CN278,0.8,IF(BJ$3=Inputs!$CN278+1,0.6,IF(BJ$3=Inputs!$CN278+2,0.4,IF(BJ$3=Inputs!$CO278,0.2,IF(AND(BJ$3&gt;=Inputs!$CL278,BJ$3&lt;Inputs!$CM278),(BJ$3-Inputs!$CL278+1)/(Inputs!$AI278+1),0)))))))))</f>
        <v>0</v>
      </c>
      <c r="BK280" s="27">
        <f>IF(AND(Inputs!$CO278=0,BK$3&gt;=Inputs!$CM278),1,IF(AND(BK$3&gt;=Inputs!$CM278,BK$3&lt;Inputs!$CN278),1,IF(AND(BK$3=Inputs!$CN278,BK$3=Inputs!$CO278),1,IF(OR(AND(BK$3=Inputs!$CN278+1,Inputs!$CN278=Inputs!$CO278),AND(BK$3=Inputs!$CN278+2,Inputs!$CN278=Inputs!$CO278)),0,IF(BK$3=Inputs!$CN278,0.8,IF(BK$3=Inputs!$CN278+1,0.6,IF(BK$3=Inputs!$CN278+2,0.4,IF(BK$3=Inputs!$CO278,0.2,IF(AND(BK$3&gt;=Inputs!$CL278,BK$3&lt;Inputs!$CM278),(BK$3-Inputs!$CL278+1)/(Inputs!$AI278+1),0)))))))))</f>
        <v>0</v>
      </c>
      <c r="BL280" s="27">
        <f>IF(AND(Inputs!$CO278=0,BL$3&gt;=Inputs!$CM278),1,IF(AND(BL$3&gt;=Inputs!$CM278,BL$3&lt;Inputs!$CN278),1,IF(AND(BL$3=Inputs!$CN278,BL$3=Inputs!$CO278),1,IF(OR(AND(BL$3=Inputs!$CN278+1,Inputs!$CN278=Inputs!$CO278),AND(BL$3=Inputs!$CN278+2,Inputs!$CN278=Inputs!$CO278)),0,IF(BL$3=Inputs!$CN278,0.8,IF(BL$3=Inputs!$CN278+1,0.6,IF(BL$3=Inputs!$CN278+2,0.4,IF(BL$3=Inputs!$CO278,0.2,IF(AND(BL$3&gt;=Inputs!$CL278,BL$3&lt;Inputs!$CM278),(BL$3-Inputs!$CL278+1)/(Inputs!$AI278+1),0)))))))))</f>
        <v>0</v>
      </c>
      <c r="BM280" s="27">
        <f>IF(AND(Inputs!$CO278=0,BM$3&gt;=Inputs!$CM278),1,IF(AND(BM$3&gt;=Inputs!$CM278,BM$3&lt;Inputs!$CN278),1,IF(AND(BM$3=Inputs!$CN278,BM$3=Inputs!$CO278),1,IF(OR(AND(BM$3=Inputs!$CN278+1,Inputs!$CN278=Inputs!$CO278),AND(BM$3=Inputs!$CN278+2,Inputs!$CN278=Inputs!$CO278)),0,IF(BM$3=Inputs!$CN278,0.8,IF(BM$3=Inputs!$CN278+1,0.6,IF(BM$3=Inputs!$CN278+2,0.4,IF(BM$3=Inputs!$CO278,0.2,IF(AND(BM$3&gt;=Inputs!$CL278,BM$3&lt;Inputs!$CM278),(BM$3-Inputs!$CL278+1)/(Inputs!$AI278+1),0)))))))))</f>
        <v>0</v>
      </c>
    </row>
    <row r="281" spans="1:65">
      <c r="A281" s="7" t="str">
        <f>IF(Inputs!A279="","",Inputs!A279)</f>
        <v/>
      </c>
      <c r="B281" t="str">
        <f>IF(Inputs!B279="","",Inputs!B279)</f>
        <v/>
      </c>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292"/>
      <c r="AE281" s="292"/>
      <c r="AF281" s="292"/>
      <c r="AG281" s="50">
        <f t="shared" si="9"/>
        <v>0</v>
      </c>
      <c r="AH281" s="42">
        <f t="shared" si="10"/>
        <v>0</v>
      </c>
      <c r="AJ281" s="27">
        <f>IF(AND(Inputs!$CO279=0,AJ$3&gt;=Inputs!$CM279),1,IF(AND(AJ$3&gt;=Inputs!$CM279,AJ$3&lt;Inputs!$CN279),1,IF(AND(AJ$3=Inputs!$CN279,AJ$3=Inputs!$CO279),1,IF(OR(AND(AJ$3=Inputs!$CN279+1,Inputs!$CN279=Inputs!$CO279),AND(AJ$3=Inputs!$CN279+2,Inputs!$CN279=Inputs!$CO279)),0,IF(AJ$3=Inputs!$CN279,0.8,IF(AJ$3=Inputs!$CN279+1,0.6,IF(AJ$3=Inputs!$CN279+2,0.4,IF(AJ$3=Inputs!$CO279,0.2,IF(AND(AJ$3&gt;=Inputs!$CL279,AJ$3&lt;Inputs!$CM279),(AJ$3-Inputs!$CL279+1)/(Inputs!$AI279+1),0)))))))))</f>
        <v>0</v>
      </c>
      <c r="AK281" s="27">
        <f>IF(AND(Inputs!$CO279=0,AK$3&gt;=Inputs!$CM279),1,IF(AND(AK$3&gt;=Inputs!$CM279,AK$3&lt;Inputs!$CN279),1,IF(AND(AK$3=Inputs!$CN279,AK$3=Inputs!$CO279),1,IF(OR(AND(AK$3=Inputs!$CN279+1,Inputs!$CN279=Inputs!$CO279),AND(AK$3=Inputs!$CN279+2,Inputs!$CN279=Inputs!$CO279)),0,IF(AK$3=Inputs!$CN279,0.8,IF(AK$3=Inputs!$CN279+1,0.6,IF(AK$3=Inputs!$CN279+2,0.4,IF(AK$3=Inputs!$CO279,0.2,IF(AND(AK$3&gt;=Inputs!$CL279,AK$3&lt;Inputs!$CM279),(AK$3-Inputs!$CL279+1)/(Inputs!$AI279+1),0)))))))))</f>
        <v>0</v>
      </c>
      <c r="AL281" s="27">
        <f>IF(AND(Inputs!$CO279=0,AL$3&gt;=Inputs!$CM279),1,IF(AND(AL$3&gt;=Inputs!$CM279,AL$3&lt;Inputs!$CN279),1,IF(AND(AL$3=Inputs!$CN279,AL$3=Inputs!$CO279),1,IF(OR(AND(AL$3=Inputs!$CN279+1,Inputs!$CN279=Inputs!$CO279),AND(AL$3=Inputs!$CN279+2,Inputs!$CN279=Inputs!$CO279)),0,IF(AL$3=Inputs!$CN279,0.8,IF(AL$3=Inputs!$CN279+1,0.6,IF(AL$3=Inputs!$CN279+2,0.4,IF(AL$3=Inputs!$CO279,0.2,IF(AND(AL$3&gt;=Inputs!$CL279,AL$3&lt;Inputs!$CM279),(AL$3-Inputs!$CL279+1)/(Inputs!$AI279+1),0)))))))))</f>
        <v>0</v>
      </c>
      <c r="AM281" s="27">
        <f>IF(AND(Inputs!$CO279=0,AM$3&gt;=Inputs!$CM279),1,IF(AND(AM$3&gt;=Inputs!$CM279,AM$3&lt;Inputs!$CN279),1,IF(AND(AM$3=Inputs!$CN279,AM$3=Inputs!$CO279),1,IF(OR(AND(AM$3=Inputs!$CN279+1,Inputs!$CN279=Inputs!$CO279),AND(AM$3=Inputs!$CN279+2,Inputs!$CN279=Inputs!$CO279)),0,IF(AM$3=Inputs!$CN279,0.8,IF(AM$3=Inputs!$CN279+1,0.6,IF(AM$3=Inputs!$CN279+2,0.4,IF(AM$3=Inputs!$CO279,0.2,IF(AND(AM$3&gt;=Inputs!$CL279,AM$3&lt;Inputs!$CM279),(AM$3-Inputs!$CL279+1)/(Inputs!$AI279+1),0)))))))))</f>
        <v>0</v>
      </c>
      <c r="AN281" s="27">
        <f>IF(AND(Inputs!$CO279=0,AN$3&gt;=Inputs!$CM279),1,IF(AND(AN$3&gt;=Inputs!$CM279,AN$3&lt;Inputs!$CN279),1,IF(AND(AN$3=Inputs!$CN279,AN$3=Inputs!$CO279),1,IF(OR(AND(AN$3=Inputs!$CN279+1,Inputs!$CN279=Inputs!$CO279),AND(AN$3=Inputs!$CN279+2,Inputs!$CN279=Inputs!$CO279)),0,IF(AN$3=Inputs!$CN279,0.8,IF(AN$3=Inputs!$CN279+1,0.6,IF(AN$3=Inputs!$CN279+2,0.4,IF(AN$3=Inputs!$CO279,0.2,IF(AND(AN$3&gt;=Inputs!$CL279,AN$3&lt;Inputs!$CM279),(AN$3-Inputs!$CL279+1)/(Inputs!$AI279+1),0)))))))))</f>
        <v>0</v>
      </c>
      <c r="AO281" s="27">
        <f>IF(AND(Inputs!$CO279=0,AO$3&gt;=Inputs!$CM279),1,IF(AND(AO$3&gt;=Inputs!$CM279,AO$3&lt;Inputs!$CN279),1,IF(AND(AO$3=Inputs!$CN279,AO$3=Inputs!$CO279),1,IF(OR(AND(AO$3=Inputs!$CN279+1,Inputs!$CN279=Inputs!$CO279),AND(AO$3=Inputs!$CN279+2,Inputs!$CN279=Inputs!$CO279)),0,IF(AO$3=Inputs!$CN279,0.8,IF(AO$3=Inputs!$CN279+1,0.6,IF(AO$3=Inputs!$CN279+2,0.4,IF(AO$3=Inputs!$CO279,0.2,IF(AND(AO$3&gt;=Inputs!$CL279,AO$3&lt;Inputs!$CM279),(AO$3-Inputs!$CL279+1)/(Inputs!$AI279+1),0)))))))))</f>
        <v>0</v>
      </c>
      <c r="AP281" s="27">
        <f>IF(AND(Inputs!$CO279=0,AP$3&gt;=Inputs!$CM279),1,IF(AND(AP$3&gt;=Inputs!$CM279,AP$3&lt;Inputs!$CN279),1,IF(AND(AP$3=Inputs!$CN279,AP$3=Inputs!$CO279),1,IF(OR(AND(AP$3=Inputs!$CN279+1,Inputs!$CN279=Inputs!$CO279),AND(AP$3=Inputs!$CN279+2,Inputs!$CN279=Inputs!$CO279)),0,IF(AP$3=Inputs!$CN279,0.8,IF(AP$3=Inputs!$CN279+1,0.6,IF(AP$3=Inputs!$CN279+2,0.4,IF(AP$3=Inputs!$CO279,0.2,IF(AND(AP$3&gt;=Inputs!$CL279,AP$3&lt;Inputs!$CM279),(AP$3-Inputs!$CL279+1)/(Inputs!$AI279+1),0)))))))))</f>
        <v>0</v>
      </c>
      <c r="AQ281" s="27">
        <f>IF(AND(Inputs!$CO279=0,AQ$3&gt;=Inputs!$CM279),1,IF(AND(AQ$3&gt;=Inputs!$CM279,AQ$3&lt;Inputs!$CN279),1,IF(AND(AQ$3=Inputs!$CN279,AQ$3=Inputs!$CO279),1,IF(OR(AND(AQ$3=Inputs!$CN279+1,Inputs!$CN279=Inputs!$CO279),AND(AQ$3=Inputs!$CN279+2,Inputs!$CN279=Inputs!$CO279)),0,IF(AQ$3=Inputs!$CN279,0.8,IF(AQ$3=Inputs!$CN279+1,0.6,IF(AQ$3=Inputs!$CN279+2,0.4,IF(AQ$3=Inputs!$CO279,0.2,IF(AND(AQ$3&gt;=Inputs!$CL279,AQ$3&lt;Inputs!$CM279),(AQ$3-Inputs!$CL279+1)/(Inputs!$AI279+1),0)))))))))</f>
        <v>0</v>
      </c>
      <c r="AR281" s="27">
        <f>IF(AND(Inputs!$CO279=0,AR$3&gt;=Inputs!$CM279),1,IF(AND(AR$3&gt;=Inputs!$CM279,AR$3&lt;Inputs!$CN279),1,IF(AND(AR$3=Inputs!$CN279,AR$3=Inputs!$CO279),1,IF(OR(AND(AR$3=Inputs!$CN279+1,Inputs!$CN279=Inputs!$CO279),AND(AR$3=Inputs!$CN279+2,Inputs!$CN279=Inputs!$CO279)),0,IF(AR$3=Inputs!$CN279,0.8,IF(AR$3=Inputs!$CN279+1,0.6,IF(AR$3=Inputs!$CN279+2,0.4,IF(AR$3=Inputs!$CO279,0.2,IF(AND(AR$3&gt;=Inputs!$CL279,AR$3&lt;Inputs!$CM279),(AR$3-Inputs!$CL279+1)/(Inputs!$AI279+1),0)))))))))</f>
        <v>0</v>
      </c>
      <c r="AS281" s="27">
        <f>IF(AND(Inputs!$CO279=0,AS$3&gt;=Inputs!$CM279),1,IF(AND(AS$3&gt;=Inputs!$CM279,AS$3&lt;Inputs!$CN279),1,IF(AND(AS$3=Inputs!$CN279,AS$3=Inputs!$CO279),1,IF(OR(AND(AS$3=Inputs!$CN279+1,Inputs!$CN279=Inputs!$CO279),AND(AS$3=Inputs!$CN279+2,Inputs!$CN279=Inputs!$CO279)),0,IF(AS$3=Inputs!$CN279,0.8,IF(AS$3=Inputs!$CN279+1,0.6,IF(AS$3=Inputs!$CN279+2,0.4,IF(AS$3=Inputs!$CO279,0.2,IF(AND(AS$3&gt;=Inputs!$CL279,AS$3&lt;Inputs!$CM279),(AS$3-Inputs!$CL279+1)/(Inputs!$AI279+1),0)))))))))</f>
        <v>0</v>
      </c>
      <c r="AT281" s="27">
        <f>IF(AND(Inputs!$CO279=0,AT$3&gt;=Inputs!$CM279),1,IF(AND(AT$3&gt;=Inputs!$CM279,AT$3&lt;Inputs!$CN279),1,IF(AND(AT$3=Inputs!$CN279,AT$3=Inputs!$CO279),1,IF(OR(AND(AT$3=Inputs!$CN279+1,Inputs!$CN279=Inputs!$CO279),AND(AT$3=Inputs!$CN279+2,Inputs!$CN279=Inputs!$CO279)),0,IF(AT$3=Inputs!$CN279,0.8,IF(AT$3=Inputs!$CN279+1,0.6,IF(AT$3=Inputs!$CN279+2,0.4,IF(AT$3=Inputs!$CO279,0.2,IF(AND(AT$3&gt;=Inputs!$CL279,AT$3&lt;Inputs!$CM279),(AT$3-Inputs!$CL279+1)/(Inputs!$AI279+1),0)))))))))</f>
        <v>0</v>
      </c>
      <c r="AU281" s="27">
        <f>IF(AND(Inputs!$CO279=0,AU$3&gt;=Inputs!$CM279),1,IF(AND(AU$3&gt;=Inputs!$CM279,AU$3&lt;Inputs!$CN279),1,IF(AND(AU$3=Inputs!$CN279,AU$3=Inputs!$CO279),1,IF(OR(AND(AU$3=Inputs!$CN279+1,Inputs!$CN279=Inputs!$CO279),AND(AU$3=Inputs!$CN279+2,Inputs!$CN279=Inputs!$CO279)),0,IF(AU$3=Inputs!$CN279,0.8,IF(AU$3=Inputs!$CN279+1,0.6,IF(AU$3=Inputs!$CN279+2,0.4,IF(AU$3=Inputs!$CO279,0.2,IF(AND(AU$3&gt;=Inputs!$CL279,AU$3&lt;Inputs!$CM279),(AU$3-Inputs!$CL279+1)/(Inputs!$AI279+1),0)))))))))</f>
        <v>0</v>
      </c>
      <c r="AV281" s="27">
        <f>IF(AND(Inputs!$CO279=0,AV$3&gt;=Inputs!$CM279),1,IF(AND(AV$3&gt;=Inputs!$CM279,AV$3&lt;Inputs!$CN279),1,IF(AND(AV$3=Inputs!$CN279,AV$3=Inputs!$CO279),1,IF(OR(AND(AV$3=Inputs!$CN279+1,Inputs!$CN279=Inputs!$CO279),AND(AV$3=Inputs!$CN279+2,Inputs!$CN279=Inputs!$CO279)),0,IF(AV$3=Inputs!$CN279,0.8,IF(AV$3=Inputs!$CN279+1,0.6,IF(AV$3=Inputs!$CN279+2,0.4,IF(AV$3=Inputs!$CO279,0.2,IF(AND(AV$3&gt;=Inputs!$CL279,AV$3&lt;Inputs!$CM279),(AV$3-Inputs!$CL279+1)/(Inputs!$AI279+1),0)))))))))</f>
        <v>0</v>
      </c>
      <c r="AW281" s="27">
        <f>IF(AND(Inputs!$CO279=0,AW$3&gt;=Inputs!$CM279),1,IF(AND(AW$3&gt;=Inputs!$CM279,AW$3&lt;Inputs!$CN279),1,IF(AND(AW$3=Inputs!$CN279,AW$3=Inputs!$CO279),1,IF(OR(AND(AW$3=Inputs!$CN279+1,Inputs!$CN279=Inputs!$CO279),AND(AW$3=Inputs!$CN279+2,Inputs!$CN279=Inputs!$CO279)),0,IF(AW$3=Inputs!$CN279,0.8,IF(AW$3=Inputs!$CN279+1,0.6,IF(AW$3=Inputs!$CN279+2,0.4,IF(AW$3=Inputs!$CO279,0.2,IF(AND(AW$3&gt;=Inputs!$CL279,AW$3&lt;Inputs!$CM279),(AW$3-Inputs!$CL279+1)/(Inputs!$AI279+1),0)))))))))</f>
        <v>0</v>
      </c>
      <c r="AX281" s="27">
        <f>IF(AND(Inputs!$CO279=0,AX$3&gt;=Inputs!$CM279),1,IF(AND(AX$3&gt;=Inputs!$CM279,AX$3&lt;Inputs!$CN279),1,IF(AND(AX$3=Inputs!$CN279,AX$3=Inputs!$CO279),1,IF(OR(AND(AX$3=Inputs!$CN279+1,Inputs!$CN279=Inputs!$CO279),AND(AX$3=Inputs!$CN279+2,Inputs!$CN279=Inputs!$CO279)),0,IF(AX$3=Inputs!$CN279,0.8,IF(AX$3=Inputs!$CN279+1,0.6,IF(AX$3=Inputs!$CN279+2,0.4,IF(AX$3=Inputs!$CO279,0.2,IF(AND(AX$3&gt;=Inputs!$CL279,AX$3&lt;Inputs!$CM279),(AX$3-Inputs!$CL279+1)/(Inputs!$AI279+1),0)))))))))</f>
        <v>0</v>
      </c>
      <c r="AY281" s="27">
        <f>IF(AND(Inputs!$CO279=0,AY$3&gt;=Inputs!$CM279),1,IF(AND(AY$3&gt;=Inputs!$CM279,AY$3&lt;Inputs!$CN279),1,IF(AND(AY$3=Inputs!$CN279,AY$3=Inputs!$CO279),1,IF(OR(AND(AY$3=Inputs!$CN279+1,Inputs!$CN279=Inputs!$CO279),AND(AY$3=Inputs!$CN279+2,Inputs!$CN279=Inputs!$CO279)),0,IF(AY$3=Inputs!$CN279,0.8,IF(AY$3=Inputs!$CN279+1,0.6,IF(AY$3=Inputs!$CN279+2,0.4,IF(AY$3=Inputs!$CO279,0.2,IF(AND(AY$3&gt;=Inputs!$CL279,AY$3&lt;Inputs!$CM279),(AY$3-Inputs!$CL279+1)/(Inputs!$AI279+1),0)))))))))</f>
        <v>0</v>
      </c>
      <c r="AZ281" s="27">
        <f>IF(AND(Inputs!$CO279=0,AZ$3&gt;=Inputs!$CM279),1,IF(AND(AZ$3&gt;=Inputs!$CM279,AZ$3&lt;Inputs!$CN279),1,IF(AND(AZ$3=Inputs!$CN279,AZ$3=Inputs!$CO279),1,IF(OR(AND(AZ$3=Inputs!$CN279+1,Inputs!$CN279=Inputs!$CO279),AND(AZ$3=Inputs!$CN279+2,Inputs!$CN279=Inputs!$CO279)),0,IF(AZ$3=Inputs!$CN279,0.8,IF(AZ$3=Inputs!$CN279+1,0.6,IF(AZ$3=Inputs!$CN279+2,0.4,IF(AZ$3=Inputs!$CO279,0.2,IF(AND(AZ$3&gt;=Inputs!$CL279,AZ$3&lt;Inputs!$CM279),(AZ$3-Inputs!$CL279+1)/(Inputs!$AI279+1),0)))))))))</f>
        <v>0</v>
      </c>
      <c r="BA281" s="27">
        <f>IF(AND(Inputs!$CO279=0,BA$3&gt;=Inputs!$CM279),1,IF(AND(BA$3&gt;=Inputs!$CM279,BA$3&lt;Inputs!$CN279),1,IF(AND(BA$3=Inputs!$CN279,BA$3=Inputs!$CO279),1,IF(OR(AND(BA$3=Inputs!$CN279+1,Inputs!$CN279=Inputs!$CO279),AND(BA$3=Inputs!$CN279+2,Inputs!$CN279=Inputs!$CO279)),0,IF(BA$3=Inputs!$CN279,0.8,IF(BA$3=Inputs!$CN279+1,0.6,IF(BA$3=Inputs!$CN279+2,0.4,IF(BA$3=Inputs!$CO279,0.2,IF(AND(BA$3&gt;=Inputs!$CL279,BA$3&lt;Inputs!$CM279),(BA$3-Inputs!$CL279+1)/(Inputs!$AI279+1),0)))))))))</f>
        <v>0</v>
      </c>
      <c r="BB281" s="27">
        <f>IF(AND(Inputs!$CO279=0,BB$3&gt;=Inputs!$CM279),1,IF(AND(BB$3&gt;=Inputs!$CM279,BB$3&lt;Inputs!$CN279),1,IF(AND(BB$3=Inputs!$CN279,BB$3=Inputs!$CO279),1,IF(OR(AND(BB$3=Inputs!$CN279+1,Inputs!$CN279=Inputs!$CO279),AND(BB$3=Inputs!$CN279+2,Inputs!$CN279=Inputs!$CO279)),0,IF(BB$3=Inputs!$CN279,0.8,IF(BB$3=Inputs!$CN279+1,0.6,IF(BB$3=Inputs!$CN279+2,0.4,IF(BB$3=Inputs!$CO279,0.2,IF(AND(BB$3&gt;=Inputs!$CL279,BB$3&lt;Inputs!$CM279),(BB$3-Inputs!$CL279+1)/(Inputs!$AI279+1),0)))))))))</f>
        <v>0</v>
      </c>
      <c r="BC281" s="27">
        <f>IF(AND(Inputs!$CO279=0,BC$3&gt;=Inputs!$CM279),1,IF(AND(BC$3&gt;=Inputs!$CM279,BC$3&lt;Inputs!$CN279),1,IF(AND(BC$3=Inputs!$CN279,BC$3=Inputs!$CO279),1,IF(OR(AND(BC$3=Inputs!$CN279+1,Inputs!$CN279=Inputs!$CO279),AND(BC$3=Inputs!$CN279+2,Inputs!$CN279=Inputs!$CO279)),0,IF(BC$3=Inputs!$CN279,0.8,IF(BC$3=Inputs!$CN279+1,0.6,IF(BC$3=Inputs!$CN279+2,0.4,IF(BC$3=Inputs!$CO279,0.2,IF(AND(BC$3&gt;=Inputs!$CL279,BC$3&lt;Inputs!$CM279),(BC$3-Inputs!$CL279+1)/(Inputs!$AI279+1),0)))))))))</f>
        <v>0</v>
      </c>
      <c r="BD281" s="27">
        <f>IF(AND(Inputs!$CO279=0,BD$3&gt;=Inputs!$CM279),1,IF(AND(BD$3&gt;=Inputs!$CM279,BD$3&lt;Inputs!$CN279),1,IF(AND(BD$3=Inputs!$CN279,BD$3=Inputs!$CO279),1,IF(OR(AND(BD$3=Inputs!$CN279+1,Inputs!$CN279=Inputs!$CO279),AND(BD$3=Inputs!$CN279+2,Inputs!$CN279=Inputs!$CO279)),0,IF(BD$3=Inputs!$CN279,0.8,IF(BD$3=Inputs!$CN279+1,0.6,IF(BD$3=Inputs!$CN279+2,0.4,IF(BD$3=Inputs!$CO279,0.2,IF(AND(BD$3&gt;=Inputs!$CL279,BD$3&lt;Inputs!$CM279),(BD$3-Inputs!$CL279+1)/(Inputs!$AI279+1),0)))))))))</f>
        <v>0</v>
      </c>
      <c r="BE281" s="27">
        <f>IF(AND(Inputs!$CO279=0,BE$3&gt;=Inputs!$CM279),1,IF(AND(BE$3&gt;=Inputs!$CM279,BE$3&lt;Inputs!$CN279),1,IF(AND(BE$3=Inputs!$CN279,BE$3=Inputs!$CO279),1,IF(OR(AND(BE$3=Inputs!$CN279+1,Inputs!$CN279=Inputs!$CO279),AND(BE$3=Inputs!$CN279+2,Inputs!$CN279=Inputs!$CO279)),0,IF(BE$3=Inputs!$CN279,0.8,IF(BE$3=Inputs!$CN279+1,0.6,IF(BE$3=Inputs!$CN279+2,0.4,IF(BE$3=Inputs!$CO279,0.2,IF(AND(BE$3&gt;=Inputs!$CL279,BE$3&lt;Inputs!$CM279),(BE$3-Inputs!$CL279+1)/(Inputs!$AI279+1),0)))))))))</f>
        <v>0</v>
      </c>
      <c r="BF281" s="27">
        <f>IF(AND(Inputs!$CO279=0,BF$3&gt;=Inputs!$CM279),1,IF(AND(BF$3&gt;=Inputs!$CM279,BF$3&lt;Inputs!$CN279),1,IF(AND(BF$3=Inputs!$CN279,BF$3=Inputs!$CO279),1,IF(OR(AND(BF$3=Inputs!$CN279+1,Inputs!$CN279=Inputs!$CO279),AND(BF$3=Inputs!$CN279+2,Inputs!$CN279=Inputs!$CO279)),0,IF(BF$3=Inputs!$CN279,0.8,IF(BF$3=Inputs!$CN279+1,0.6,IF(BF$3=Inputs!$CN279+2,0.4,IF(BF$3=Inputs!$CO279,0.2,IF(AND(BF$3&gt;=Inputs!$CL279,BF$3&lt;Inputs!$CM279),(BF$3-Inputs!$CL279+1)/(Inputs!$AI279+1),0)))))))))</f>
        <v>0</v>
      </c>
      <c r="BG281" s="27">
        <f>IF(AND(Inputs!$CO279=0,BG$3&gt;=Inputs!$CM279),1,IF(AND(BG$3&gt;=Inputs!$CM279,BG$3&lt;Inputs!$CN279),1,IF(AND(BG$3=Inputs!$CN279,BG$3=Inputs!$CO279),1,IF(OR(AND(BG$3=Inputs!$CN279+1,Inputs!$CN279=Inputs!$CO279),AND(BG$3=Inputs!$CN279+2,Inputs!$CN279=Inputs!$CO279)),0,IF(BG$3=Inputs!$CN279,0.8,IF(BG$3=Inputs!$CN279+1,0.6,IF(BG$3=Inputs!$CN279+2,0.4,IF(BG$3=Inputs!$CO279,0.2,IF(AND(BG$3&gt;=Inputs!$CL279,BG$3&lt;Inputs!$CM279),(BG$3-Inputs!$CL279+1)/(Inputs!$AI279+1),0)))))))))</f>
        <v>0</v>
      </c>
      <c r="BH281" s="27">
        <f>IF(AND(Inputs!$CO279=0,BH$3&gt;=Inputs!$CM279),1,IF(AND(BH$3&gt;=Inputs!$CM279,BH$3&lt;Inputs!$CN279),1,IF(AND(BH$3=Inputs!$CN279,BH$3=Inputs!$CO279),1,IF(OR(AND(BH$3=Inputs!$CN279+1,Inputs!$CN279=Inputs!$CO279),AND(BH$3=Inputs!$CN279+2,Inputs!$CN279=Inputs!$CO279)),0,IF(BH$3=Inputs!$CN279,0.8,IF(BH$3=Inputs!$CN279+1,0.6,IF(BH$3=Inputs!$CN279+2,0.4,IF(BH$3=Inputs!$CO279,0.2,IF(AND(BH$3&gt;=Inputs!$CL279,BH$3&lt;Inputs!$CM279),(BH$3-Inputs!$CL279+1)/(Inputs!$AI279+1),0)))))))))</f>
        <v>0</v>
      </c>
      <c r="BI281" s="27">
        <f>IF(AND(Inputs!$CO279=0,BI$3&gt;=Inputs!$CM279),1,IF(AND(BI$3&gt;=Inputs!$CM279,BI$3&lt;Inputs!$CN279),1,IF(AND(BI$3=Inputs!$CN279,BI$3=Inputs!$CO279),1,IF(OR(AND(BI$3=Inputs!$CN279+1,Inputs!$CN279=Inputs!$CO279),AND(BI$3=Inputs!$CN279+2,Inputs!$CN279=Inputs!$CO279)),0,IF(BI$3=Inputs!$CN279,0.8,IF(BI$3=Inputs!$CN279+1,0.6,IF(BI$3=Inputs!$CN279+2,0.4,IF(BI$3=Inputs!$CO279,0.2,IF(AND(BI$3&gt;=Inputs!$CL279,BI$3&lt;Inputs!$CM279),(BI$3-Inputs!$CL279+1)/(Inputs!$AI279+1),0)))))))))</f>
        <v>0</v>
      </c>
      <c r="BJ281" s="27">
        <f>IF(AND(Inputs!$CO279=0,BJ$3&gt;=Inputs!$CM279),1,IF(AND(BJ$3&gt;=Inputs!$CM279,BJ$3&lt;Inputs!$CN279),1,IF(AND(BJ$3=Inputs!$CN279,BJ$3=Inputs!$CO279),1,IF(OR(AND(BJ$3=Inputs!$CN279+1,Inputs!$CN279=Inputs!$CO279),AND(BJ$3=Inputs!$CN279+2,Inputs!$CN279=Inputs!$CO279)),0,IF(BJ$3=Inputs!$CN279,0.8,IF(BJ$3=Inputs!$CN279+1,0.6,IF(BJ$3=Inputs!$CN279+2,0.4,IF(BJ$3=Inputs!$CO279,0.2,IF(AND(BJ$3&gt;=Inputs!$CL279,BJ$3&lt;Inputs!$CM279),(BJ$3-Inputs!$CL279+1)/(Inputs!$AI279+1),0)))))))))</f>
        <v>0</v>
      </c>
      <c r="BK281" s="27">
        <f>IF(AND(Inputs!$CO279=0,BK$3&gt;=Inputs!$CM279),1,IF(AND(BK$3&gt;=Inputs!$CM279,BK$3&lt;Inputs!$CN279),1,IF(AND(BK$3=Inputs!$CN279,BK$3=Inputs!$CO279),1,IF(OR(AND(BK$3=Inputs!$CN279+1,Inputs!$CN279=Inputs!$CO279),AND(BK$3=Inputs!$CN279+2,Inputs!$CN279=Inputs!$CO279)),0,IF(BK$3=Inputs!$CN279,0.8,IF(BK$3=Inputs!$CN279+1,0.6,IF(BK$3=Inputs!$CN279+2,0.4,IF(BK$3=Inputs!$CO279,0.2,IF(AND(BK$3&gt;=Inputs!$CL279,BK$3&lt;Inputs!$CM279),(BK$3-Inputs!$CL279+1)/(Inputs!$AI279+1),0)))))))))</f>
        <v>0</v>
      </c>
      <c r="BL281" s="27">
        <f>IF(AND(Inputs!$CO279=0,BL$3&gt;=Inputs!$CM279),1,IF(AND(BL$3&gt;=Inputs!$CM279,BL$3&lt;Inputs!$CN279),1,IF(AND(BL$3=Inputs!$CN279,BL$3=Inputs!$CO279),1,IF(OR(AND(BL$3=Inputs!$CN279+1,Inputs!$CN279=Inputs!$CO279),AND(BL$3=Inputs!$CN279+2,Inputs!$CN279=Inputs!$CO279)),0,IF(BL$3=Inputs!$CN279,0.8,IF(BL$3=Inputs!$CN279+1,0.6,IF(BL$3=Inputs!$CN279+2,0.4,IF(BL$3=Inputs!$CO279,0.2,IF(AND(BL$3&gt;=Inputs!$CL279,BL$3&lt;Inputs!$CM279),(BL$3-Inputs!$CL279+1)/(Inputs!$AI279+1),0)))))))))</f>
        <v>0</v>
      </c>
      <c r="BM281" s="27">
        <f>IF(AND(Inputs!$CO279=0,BM$3&gt;=Inputs!$CM279),1,IF(AND(BM$3&gt;=Inputs!$CM279,BM$3&lt;Inputs!$CN279),1,IF(AND(BM$3=Inputs!$CN279,BM$3=Inputs!$CO279),1,IF(OR(AND(BM$3=Inputs!$CN279+1,Inputs!$CN279=Inputs!$CO279),AND(BM$3=Inputs!$CN279+2,Inputs!$CN279=Inputs!$CO279)),0,IF(BM$3=Inputs!$CN279,0.8,IF(BM$3=Inputs!$CN279+1,0.6,IF(BM$3=Inputs!$CN279+2,0.4,IF(BM$3=Inputs!$CO279,0.2,IF(AND(BM$3&gt;=Inputs!$CL279,BM$3&lt;Inputs!$CM279),(BM$3-Inputs!$CL279+1)/(Inputs!$AI279+1),0)))))))))</f>
        <v>0</v>
      </c>
    </row>
    <row r="282" spans="1:65">
      <c r="A282" s="7" t="str">
        <f>IF(Inputs!A280="","",Inputs!A280)</f>
        <v/>
      </c>
      <c r="B282" t="str">
        <f>IF(Inputs!B280="","",Inputs!B280)</f>
        <v/>
      </c>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c r="AA282" s="292"/>
      <c r="AB282" s="292"/>
      <c r="AC282" s="292"/>
      <c r="AD282" s="292"/>
      <c r="AE282" s="292"/>
      <c r="AF282" s="292"/>
      <c r="AG282" s="50">
        <f t="shared" si="9"/>
        <v>0</v>
      </c>
      <c r="AH282" s="42">
        <f t="shared" si="10"/>
        <v>0</v>
      </c>
      <c r="AJ282" s="27">
        <f>IF(AND(Inputs!$CO280=0,AJ$3&gt;=Inputs!$CM280),1,IF(AND(AJ$3&gt;=Inputs!$CM280,AJ$3&lt;Inputs!$CN280),1,IF(AND(AJ$3=Inputs!$CN280,AJ$3=Inputs!$CO280),1,IF(OR(AND(AJ$3=Inputs!$CN280+1,Inputs!$CN280=Inputs!$CO280),AND(AJ$3=Inputs!$CN280+2,Inputs!$CN280=Inputs!$CO280)),0,IF(AJ$3=Inputs!$CN280,0.8,IF(AJ$3=Inputs!$CN280+1,0.6,IF(AJ$3=Inputs!$CN280+2,0.4,IF(AJ$3=Inputs!$CO280,0.2,IF(AND(AJ$3&gt;=Inputs!$CL280,AJ$3&lt;Inputs!$CM280),(AJ$3-Inputs!$CL280+1)/(Inputs!$AI280+1),0)))))))))</f>
        <v>0</v>
      </c>
      <c r="AK282" s="27">
        <f>IF(AND(Inputs!$CO280=0,AK$3&gt;=Inputs!$CM280),1,IF(AND(AK$3&gt;=Inputs!$CM280,AK$3&lt;Inputs!$CN280),1,IF(AND(AK$3=Inputs!$CN280,AK$3=Inputs!$CO280),1,IF(OR(AND(AK$3=Inputs!$CN280+1,Inputs!$CN280=Inputs!$CO280),AND(AK$3=Inputs!$CN280+2,Inputs!$CN280=Inputs!$CO280)),0,IF(AK$3=Inputs!$CN280,0.8,IF(AK$3=Inputs!$CN280+1,0.6,IF(AK$3=Inputs!$CN280+2,0.4,IF(AK$3=Inputs!$CO280,0.2,IF(AND(AK$3&gt;=Inputs!$CL280,AK$3&lt;Inputs!$CM280),(AK$3-Inputs!$CL280+1)/(Inputs!$AI280+1),0)))))))))</f>
        <v>0</v>
      </c>
      <c r="AL282" s="27">
        <f>IF(AND(Inputs!$CO280=0,AL$3&gt;=Inputs!$CM280),1,IF(AND(AL$3&gt;=Inputs!$CM280,AL$3&lt;Inputs!$CN280),1,IF(AND(AL$3=Inputs!$CN280,AL$3=Inputs!$CO280),1,IF(OR(AND(AL$3=Inputs!$CN280+1,Inputs!$CN280=Inputs!$CO280),AND(AL$3=Inputs!$CN280+2,Inputs!$CN280=Inputs!$CO280)),0,IF(AL$3=Inputs!$CN280,0.8,IF(AL$3=Inputs!$CN280+1,0.6,IF(AL$3=Inputs!$CN280+2,0.4,IF(AL$3=Inputs!$CO280,0.2,IF(AND(AL$3&gt;=Inputs!$CL280,AL$3&lt;Inputs!$CM280),(AL$3-Inputs!$CL280+1)/(Inputs!$AI280+1),0)))))))))</f>
        <v>0</v>
      </c>
      <c r="AM282" s="27">
        <f>IF(AND(Inputs!$CO280=0,AM$3&gt;=Inputs!$CM280),1,IF(AND(AM$3&gt;=Inputs!$CM280,AM$3&lt;Inputs!$CN280),1,IF(AND(AM$3=Inputs!$CN280,AM$3=Inputs!$CO280),1,IF(OR(AND(AM$3=Inputs!$CN280+1,Inputs!$CN280=Inputs!$CO280),AND(AM$3=Inputs!$CN280+2,Inputs!$CN280=Inputs!$CO280)),0,IF(AM$3=Inputs!$CN280,0.8,IF(AM$3=Inputs!$CN280+1,0.6,IF(AM$3=Inputs!$CN280+2,0.4,IF(AM$3=Inputs!$CO280,0.2,IF(AND(AM$3&gt;=Inputs!$CL280,AM$3&lt;Inputs!$CM280),(AM$3-Inputs!$CL280+1)/(Inputs!$AI280+1),0)))))))))</f>
        <v>0</v>
      </c>
      <c r="AN282" s="27">
        <f>IF(AND(Inputs!$CO280=0,AN$3&gt;=Inputs!$CM280),1,IF(AND(AN$3&gt;=Inputs!$CM280,AN$3&lt;Inputs!$CN280),1,IF(AND(AN$3=Inputs!$CN280,AN$3=Inputs!$CO280),1,IF(OR(AND(AN$3=Inputs!$CN280+1,Inputs!$CN280=Inputs!$CO280),AND(AN$3=Inputs!$CN280+2,Inputs!$CN280=Inputs!$CO280)),0,IF(AN$3=Inputs!$CN280,0.8,IF(AN$3=Inputs!$CN280+1,0.6,IF(AN$3=Inputs!$CN280+2,0.4,IF(AN$3=Inputs!$CO280,0.2,IF(AND(AN$3&gt;=Inputs!$CL280,AN$3&lt;Inputs!$CM280),(AN$3-Inputs!$CL280+1)/(Inputs!$AI280+1),0)))))))))</f>
        <v>0</v>
      </c>
      <c r="AO282" s="27">
        <f>IF(AND(Inputs!$CO280=0,AO$3&gt;=Inputs!$CM280),1,IF(AND(AO$3&gt;=Inputs!$CM280,AO$3&lt;Inputs!$CN280),1,IF(AND(AO$3=Inputs!$CN280,AO$3=Inputs!$CO280),1,IF(OR(AND(AO$3=Inputs!$CN280+1,Inputs!$CN280=Inputs!$CO280),AND(AO$3=Inputs!$CN280+2,Inputs!$CN280=Inputs!$CO280)),0,IF(AO$3=Inputs!$CN280,0.8,IF(AO$3=Inputs!$CN280+1,0.6,IF(AO$3=Inputs!$CN280+2,0.4,IF(AO$3=Inputs!$CO280,0.2,IF(AND(AO$3&gt;=Inputs!$CL280,AO$3&lt;Inputs!$CM280),(AO$3-Inputs!$CL280+1)/(Inputs!$AI280+1),0)))))))))</f>
        <v>0</v>
      </c>
      <c r="AP282" s="27">
        <f>IF(AND(Inputs!$CO280=0,AP$3&gt;=Inputs!$CM280),1,IF(AND(AP$3&gt;=Inputs!$CM280,AP$3&lt;Inputs!$CN280),1,IF(AND(AP$3=Inputs!$CN280,AP$3=Inputs!$CO280),1,IF(OR(AND(AP$3=Inputs!$CN280+1,Inputs!$CN280=Inputs!$CO280),AND(AP$3=Inputs!$CN280+2,Inputs!$CN280=Inputs!$CO280)),0,IF(AP$3=Inputs!$CN280,0.8,IF(AP$3=Inputs!$CN280+1,0.6,IF(AP$3=Inputs!$CN280+2,0.4,IF(AP$3=Inputs!$CO280,0.2,IF(AND(AP$3&gt;=Inputs!$CL280,AP$3&lt;Inputs!$CM280),(AP$3-Inputs!$CL280+1)/(Inputs!$AI280+1),0)))))))))</f>
        <v>0</v>
      </c>
      <c r="AQ282" s="27">
        <f>IF(AND(Inputs!$CO280=0,AQ$3&gt;=Inputs!$CM280),1,IF(AND(AQ$3&gt;=Inputs!$CM280,AQ$3&lt;Inputs!$CN280),1,IF(AND(AQ$3=Inputs!$CN280,AQ$3=Inputs!$CO280),1,IF(OR(AND(AQ$3=Inputs!$CN280+1,Inputs!$CN280=Inputs!$CO280),AND(AQ$3=Inputs!$CN280+2,Inputs!$CN280=Inputs!$CO280)),0,IF(AQ$3=Inputs!$CN280,0.8,IF(AQ$3=Inputs!$CN280+1,0.6,IF(AQ$3=Inputs!$CN280+2,0.4,IF(AQ$3=Inputs!$CO280,0.2,IF(AND(AQ$3&gt;=Inputs!$CL280,AQ$3&lt;Inputs!$CM280),(AQ$3-Inputs!$CL280+1)/(Inputs!$AI280+1),0)))))))))</f>
        <v>0</v>
      </c>
      <c r="AR282" s="27">
        <f>IF(AND(Inputs!$CO280=0,AR$3&gt;=Inputs!$CM280),1,IF(AND(AR$3&gt;=Inputs!$CM280,AR$3&lt;Inputs!$CN280),1,IF(AND(AR$3=Inputs!$CN280,AR$3=Inputs!$CO280),1,IF(OR(AND(AR$3=Inputs!$CN280+1,Inputs!$CN280=Inputs!$CO280),AND(AR$3=Inputs!$CN280+2,Inputs!$CN280=Inputs!$CO280)),0,IF(AR$3=Inputs!$CN280,0.8,IF(AR$3=Inputs!$CN280+1,0.6,IF(AR$3=Inputs!$CN280+2,0.4,IF(AR$3=Inputs!$CO280,0.2,IF(AND(AR$3&gt;=Inputs!$CL280,AR$3&lt;Inputs!$CM280),(AR$3-Inputs!$CL280+1)/(Inputs!$AI280+1),0)))))))))</f>
        <v>0</v>
      </c>
      <c r="AS282" s="27">
        <f>IF(AND(Inputs!$CO280=0,AS$3&gt;=Inputs!$CM280),1,IF(AND(AS$3&gt;=Inputs!$CM280,AS$3&lt;Inputs!$CN280),1,IF(AND(AS$3=Inputs!$CN280,AS$3=Inputs!$CO280),1,IF(OR(AND(AS$3=Inputs!$CN280+1,Inputs!$CN280=Inputs!$CO280),AND(AS$3=Inputs!$CN280+2,Inputs!$CN280=Inputs!$CO280)),0,IF(AS$3=Inputs!$CN280,0.8,IF(AS$3=Inputs!$CN280+1,0.6,IF(AS$3=Inputs!$CN280+2,0.4,IF(AS$3=Inputs!$CO280,0.2,IF(AND(AS$3&gt;=Inputs!$CL280,AS$3&lt;Inputs!$CM280),(AS$3-Inputs!$CL280+1)/(Inputs!$AI280+1),0)))))))))</f>
        <v>0</v>
      </c>
      <c r="AT282" s="27">
        <f>IF(AND(Inputs!$CO280=0,AT$3&gt;=Inputs!$CM280),1,IF(AND(AT$3&gt;=Inputs!$CM280,AT$3&lt;Inputs!$CN280),1,IF(AND(AT$3=Inputs!$CN280,AT$3=Inputs!$CO280),1,IF(OR(AND(AT$3=Inputs!$CN280+1,Inputs!$CN280=Inputs!$CO280),AND(AT$3=Inputs!$CN280+2,Inputs!$CN280=Inputs!$CO280)),0,IF(AT$3=Inputs!$CN280,0.8,IF(AT$3=Inputs!$CN280+1,0.6,IF(AT$3=Inputs!$CN280+2,0.4,IF(AT$3=Inputs!$CO280,0.2,IF(AND(AT$3&gt;=Inputs!$CL280,AT$3&lt;Inputs!$CM280),(AT$3-Inputs!$CL280+1)/(Inputs!$AI280+1),0)))))))))</f>
        <v>0</v>
      </c>
      <c r="AU282" s="27">
        <f>IF(AND(Inputs!$CO280=0,AU$3&gt;=Inputs!$CM280),1,IF(AND(AU$3&gt;=Inputs!$CM280,AU$3&lt;Inputs!$CN280),1,IF(AND(AU$3=Inputs!$CN280,AU$3=Inputs!$CO280),1,IF(OR(AND(AU$3=Inputs!$CN280+1,Inputs!$CN280=Inputs!$CO280),AND(AU$3=Inputs!$CN280+2,Inputs!$CN280=Inputs!$CO280)),0,IF(AU$3=Inputs!$CN280,0.8,IF(AU$3=Inputs!$CN280+1,0.6,IF(AU$3=Inputs!$CN280+2,0.4,IF(AU$3=Inputs!$CO280,0.2,IF(AND(AU$3&gt;=Inputs!$CL280,AU$3&lt;Inputs!$CM280),(AU$3-Inputs!$CL280+1)/(Inputs!$AI280+1),0)))))))))</f>
        <v>0</v>
      </c>
      <c r="AV282" s="27">
        <f>IF(AND(Inputs!$CO280=0,AV$3&gt;=Inputs!$CM280),1,IF(AND(AV$3&gt;=Inputs!$CM280,AV$3&lt;Inputs!$CN280),1,IF(AND(AV$3=Inputs!$CN280,AV$3=Inputs!$CO280),1,IF(OR(AND(AV$3=Inputs!$CN280+1,Inputs!$CN280=Inputs!$CO280),AND(AV$3=Inputs!$CN280+2,Inputs!$CN280=Inputs!$CO280)),0,IF(AV$3=Inputs!$CN280,0.8,IF(AV$3=Inputs!$CN280+1,0.6,IF(AV$3=Inputs!$CN280+2,0.4,IF(AV$3=Inputs!$CO280,0.2,IF(AND(AV$3&gt;=Inputs!$CL280,AV$3&lt;Inputs!$CM280),(AV$3-Inputs!$CL280+1)/(Inputs!$AI280+1),0)))))))))</f>
        <v>0</v>
      </c>
      <c r="AW282" s="27">
        <f>IF(AND(Inputs!$CO280=0,AW$3&gt;=Inputs!$CM280),1,IF(AND(AW$3&gt;=Inputs!$CM280,AW$3&lt;Inputs!$CN280),1,IF(AND(AW$3=Inputs!$CN280,AW$3=Inputs!$CO280),1,IF(OR(AND(AW$3=Inputs!$CN280+1,Inputs!$CN280=Inputs!$CO280),AND(AW$3=Inputs!$CN280+2,Inputs!$CN280=Inputs!$CO280)),0,IF(AW$3=Inputs!$CN280,0.8,IF(AW$3=Inputs!$CN280+1,0.6,IF(AW$3=Inputs!$CN280+2,0.4,IF(AW$3=Inputs!$CO280,0.2,IF(AND(AW$3&gt;=Inputs!$CL280,AW$3&lt;Inputs!$CM280),(AW$3-Inputs!$CL280+1)/(Inputs!$AI280+1),0)))))))))</f>
        <v>0</v>
      </c>
      <c r="AX282" s="27">
        <f>IF(AND(Inputs!$CO280=0,AX$3&gt;=Inputs!$CM280),1,IF(AND(AX$3&gt;=Inputs!$CM280,AX$3&lt;Inputs!$CN280),1,IF(AND(AX$3=Inputs!$CN280,AX$3=Inputs!$CO280),1,IF(OR(AND(AX$3=Inputs!$CN280+1,Inputs!$CN280=Inputs!$CO280),AND(AX$3=Inputs!$CN280+2,Inputs!$CN280=Inputs!$CO280)),0,IF(AX$3=Inputs!$CN280,0.8,IF(AX$3=Inputs!$CN280+1,0.6,IF(AX$3=Inputs!$CN280+2,0.4,IF(AX$3=Inputs!$CO280,0.2,IF(AND(AX$3&gt;=Inputs!$CL280,AX$3&lt;Inputs!$CM280),(AX$3-Inputs!$CL280+1)/(Inputs!$AI280+1),0)))))))))</f>
        <v>0</v>
      </c>
      <c r="AY282" s="27">
        <f>IF(AND(Inputs!$CO280=0,AY$3&gt;=Inputs!$CM280),1,IF(AND(AY$3&gt;=Inputs!$CM280,AY$3&lt;Inputs!$CN280),1,IF(AND(AY$3=Inputs!$CN280,AY$3=Inputs!$CO280),1,IF(OR(AND(AY$3=Inputs!$CN280+1,Inputs!$CN280=Inputs!$CO280),AND(AY$3=Inputs!$CN280+2,Inputs!$CN280=Inputs!$CO280)),0,IF(AY$3=Inputs!$CN280,0.8,IF(AY$3=Inputs!$CN280+1,0.6,IF(AY$3=Inputs!$CN280+2,0.4,IF(AY$3=Inputs!$CO280,0.2,IF(AND(AY$3&gt;=Inputs!$CL280,AY$3&lt;Inputs!$CM280),(AY$3-Inputs!$CL280+1)/(Inputs!$AI280+1),0)))))))))</f>
        <v>0</v>
      </c>
      <c r="AZ282" s="27">
        <f>IF(AND(Inputs!$CO280=0,AZ$3&gt;=Inputs!$CM280),1,IF(AND(AZ$3&gt;=Inputs!$CM280,AZ$3&lt;Inputs!$CN280),1,IF(AND(AZ$3=Inputs!$CN280,AZ$3=Inputs!$CO280),1,IF(OR(AND(AZ$3=Inputs!$CN280+1,Inputs!$CN280=Inputs!$CO280),AND(AZ$3=Inputs!$CN280+2,Inputs!$CN280=Inputs!$CO280)),0,IF(AZ$3=Inputs!$CN280,0.8,IF(AZ$3=Inputs!$CN280+1,0.6,IF(AZ$3=Inputs!$CN280+2,0.4,IF(AZ$3=Inputs!$CO280,0.2,IF(AND(AZ$3&gt;=Inputs!$CL280,AZ$3&lt;Inputs!$CM280),(AZ$3-Inputs!$CL280+1)/(Inputs!$AI280+1),0)))))))))</f>
        <v>0</v>
      </c>
      <c r="BA282" s="27">
        <f>IF(AND(Inputs!$CO280=0,BA$3&gt;=Inputs!$CM280),1,IF(AND(BA$3&gt;=Inputs!$CM280,BA$3&lt;Inputs!$CN280),1,IF(AND(BA$3=Inputs!$CN280,BA$3=Inputs!$CO280),1,IF(OR(AND(BA$3=Inputs!$CN280+1,Inputs!$CN280=Inputs!$CO280),AND(BA$3=Inputs!$CN280+2,Inputs!$CN280=Inputs!$CO280)),0,IF(BA$3=Inputs!$CN280,0.8,IF(BA$3=Inputs!$CN280+1,0.6,IF(BA$3=Inputs!$CN280+2,0.4,IF(BA$3=Inputs!$CO280,0.2,IF(AND(BA$3&gt;=Inputs!$CL280,BA$3&lt;Inputs!$CM280),(BA$3-Inputs!$CL280+1)/(Inputs!$AI280+1),0)))))))))</f>
        <v>0</v>
      </c>
      <c r="BB282" s="27">
        <f>IF(AND(Inputs!$CO280=0,BB$3&gt;=Inputs!$CM280),1,IF(AND(BB$3&gt;=Inputs!$CM280,BB$3&lt;Inputs!$CN280),1,IF(AND(BB$3=Inputs!$CN280,BB$3=Inputs!$CO280),1,IF(OR(AND(BB$3=Inputs!$CN280+1,Inputs!$CN280=Inputs!$CO280),AND(BB$3=Inputs!$CN280+2,Inputs!$CN280=Inputs!$CO280)),0,IF(BB$3=Inputs!$CN280,0.8,IF(BB$3=Inputs!$CN280+1,0.6,IF(BB$3=Inputs!$CN280+2,0.4,IF(BB$3=Inputs!$CO280,0.2,IF(AND(BB$3&gt;=Inputs!$CL280,BB$3&lt;Inputs!$CM280),(BB$3-Inputs!$CL280+1)/(Inputs!$AI280+1),0)))))))))</f>
        <v>0</v>
      </c>
      <c r="BC282" s="27">
        <f>IF(AND(Inputs!$CO280=0,BC$3&gt;=Inputs!$CM280),1,IF(AND(BC$3&gt;=Inputs!$CM280,BC$3&lt;Inputs!$CN280),1,IF(AND(BC$3=Inputs!$CN280,BC$3=Inputs!$CO280),1,IF(OR(AND(BC$3=Inputs!$CN280+1,Inputs!$CN280=Inputs!$CO280),AND(BC$3=Inputs!$CN280+2,Inputs!$CN280=Inputs!$CO280)),0,IF(BC$3=Inputs!$CN280,0.8,IF(BC$3=Inputs!$CN280+1,0.6,IF(BC$3=Inputs!$CN280+2,0.4,IF(BC$3=Inputs!$CO280,0.2,IF(AND(BC$3&gt;=Inputs!$CL280,BC$3&lt;Inputs!$CM280),(BC$3-Inputs!$CL280+1)/(Inputs!$AI280+1),0)))))))))</f>
        <v>0</v>
      </c>
      <c r="BD282" s="27">
        <f>IF(AND(Inputs!$CO280=0,BD$3&gt;=Inputs!$CM280),1,IF(AND(BD$3&gt;=Inputs!$CM280,BD$3&lt;Inputs!$CN280),1,IF(AND(BD$3=Inputs!$CN280,BD$3=Inputs!$CO280),1,IF(OR(AND(BD$3=Inputs!$CN280+1,Inputs!$CN280=Inputs!$CO280),AND(BD$3=Inputs!$CN280+2,Inputs!$CN280=Inputs!$CO280)),0,IF(BD$3=Inputs!$CN280,0.8,IF(BD$3=Inputs!$CN280+1,0.6,IF(BD$3=Inputs!$CN280+2,0.4,IF(BD$3=Inputs!$CO280,0.2,IF(AND(BD$3&gt;=Inputs!$CL280,BD$3&lt;Inputs!$CM280),(BD$3-Inputs!$CL280+1)/(Inputs!$AI280+1),0)))))))))</f>
        <v>0</v>
      </c>
      <c r="BE282" s="27">
        <f>IF(AND(Inputs!$CO280=0,BE$3&gt;=Inputs!$CM280),1,IF(AND(BE$3&gt;=Inputs!$CM280,BE$3&lt;Inputs!$CN280),1,IF(AND(BE$3=Inputs!$CN280,BE$3=Inputs!$CO280),1,IF(OR(AND(BE$3=Inputs!$CN280+1,Inputs!$CN280=Inputs!$CO280),AND(BE$3=Inputs!$CN280+2,Inputs!$CN280=Inputs!$CO280)),0,IF(BE$3=Inputs!$CN280,0.8,IF(BE$3=Inputs!$CN280+1,0.6,IF(BE$3=Inputs!$CN280+2,0.4,IF(BE$3=Inputs!$CO280,0.2,IF(AND(BE$3&gt;=Inputs!$CL280,BE$3&lt;Inputs!$CM280),(BE$3-Inputs!$CL280+1)/(Inputs!$AI280+1),0)))))))))</f>
        <v>0</v>
      </c>
      <c r="BF282" s="27">
        <f>IF(AND(Inputs!$CO280=0,BF$3&gt;=Inputs!$CM280),1,IF(AND(BF$3&gt;=Inputs!$CM280,BF$3&lt;Inputs!$CN280),1,IF(AND(BF$3=Inputs!$CN280,BF$3=Inputs!$CO280),1,IF(OR(AND(BF$3=Inputs!$CN280+1,Inputs!$CN280=Inputs!$CO280),AND(BF$3=Inputs!$CN280+2,Inputs!$CN280=Inputs!$CO280)),0,IF(BF$3=Inputs!$CN280,0.8,IF(BF$3=Inputs!$CN280+1,0.6,IF(BF$3=Inputs!$CN280+2,0.4,IF(BF$3=Inputs!$CO280,0.2,IF(AND(BF$3&gt;=Inputs!$CL280,BF$3&lt;Inputs!$CM280),(BF$3-Inputs!$CL280+1)/(Inputs!$AI280+1),0)))))))))</f>
        <v>0</v>
      </c>
      <c r="BG282" s="27">
        <f>IF(AND(Inputs!$CO280=0,BG$3&gt;=Inputs!$CM280),1,IF(AND(BG$3&gt;=Inputs!$CM280,BG$3&lt;Inputs!$CN280),1,IF(AND(BG$3=Inputs!$CN280,BG$3=Inputs!$CO280),1,IF(OR(AND(BG$3=Inputs!$CN280+1,Inputs!$CN280=Inputs!$CO280),AND(BG$3=Inputs!$CN280+2,Inputs!$CN280=Inputs!$CO280)),0,IF(BG$3=Inputs!$CN280,0.8,IF(BG$3=Inputs!$CN280+1,0.6,IF(BG$3=Inputs!$CN280+2,0.4,IF(BG$3=Inputs!$CO280,0.2,IF(AND(BG$3&gt;=Inputs!$CL280,BG$3&lt;Inputs!$CM280),(BG$3-Inputs!$CL280+1)/(Inputs!$AI280+1),0)))))))))</f>
        <v>0</v>
      </c>
      <c r="BH282" s="27">
        <f>IF(AND(Inputs!$CO280=0,BH$3&gt;=Inputs!$CM280),1,IF(AND(BH$3&gt;=Inputs!$CM280,BH$3&lt;Inputs!$CN280),1,IF(AND(BH$3=Inputs!$CN280,BH$3=Inputs!$CO280),1,IF(OR(AND(BH$3=Inputs!$CN280+1,Inputs!$CN280=Inputs!$CO280),AND(BH$3=Inputs!$CN280+2,Inputs!$CN280=Inputs!$CO280)),0,IF(BH$3=Inputs!$CN280,0.8,IF(BH$3=Inputs!$CN280+1,0.6,IF(BH$3=Inputs!$CN280+2,0.4,IF(BH$3=Inputs!$CO280,0.2,IF(AND(BH$3&gt;=Inputs!$CL280,BH$3&lt;Inputs!$CM280),(BH$3-Inputs!$CL280+1)/(Inputs!$AI280+1),0)))))))))</f>
        <v>0</v>
      </c>
      <c r="BI282" s="27">
        <f>IF(AND(Inputs!$CO280=0,BI$3&gt;=Inputs!$CM280),1,IF(AND(BI$3&gt;=Inputs!$CM280,BI$3&lt;Inputs!$CN280),1,IF(AND(BI$3=Inputs!$CN280,BI$3=Inputs!$CO280),1,IF(OR(AND(BI$3=Inputs!$CN280+1,Inputs!$CN280=Inputs!$CO280),AND(BI$3=Inputs!$CN280+2,Inputs!$CN280=Inputs!$CO280)),0,IF(BI$3=Inputs!$CN280,0.8,IF(BI$3=Inputs!$CN280+1,0.6,IF(BI$3=Inputs!$CN280+2,0.4,IF(BI$3=Inputs!$CO280,0.2,IF(AND(BI$3&gt;=Inputs!$CL280,BI$3&lt;Inputs!$CM280),(BI$3-Inputs!$CL280+1)/(Inputs!$AI280+1),0)))))))))</f>
        <v>0</v>
      </c>
      <c r="BJ282" s="27">
        <f>IF(AND(Inputs!$CO280=0,BJ$3&gt;=Inputs!$CM280),1,IF(AND(BJ$3&gt;=Inputs!$CM280,BJ$3&lt;Inputs!$CN280),1,IF(AND(BJ$3=Inputs!$CN280,BJ$3=Inputs!$CO280),1,IF(OR(AND(BJ$3=Inputs!$CN280+1,Inputs!$CN280=Inputs!$CO280),AND(BJ$3=Inputs!$CN280+2,Inputs!$CN280=Inputs!$CO280)),0,IF(BJ$3=Inputs!$CN280,0.8,IF(BJ$3=Inputs!$CN280+1,0.6,IF(BJ$3=Inputs!$CN280+2,0.4,IF(BJ$3=Inputs!$CO280,0.2,IF(AND(BJ$3&gt;=Inputs!$CL280,BJ$3&lt;Inputs!$CM280),(BJ$3-Inputs!$CL280+1)/(Inputs!$AI280+1),0)))))))))</f>
        <v>0</v>
      </c>
      <c r="BK282" s="27">
        <f>IF(AND(Inputs!$CO280=0,BK$3&gt;=Inputs!$CM280),1,IF(AND(BK$3&gt;=Inputs!$CM280,BK$3&lt;Inputs!$CN280),1,IF(AND(BK$3=Inputs!$CN280,BK$3=Inputs!$CO280),1,IF(OR(AND(BK$3=Inputs!$CN280+1,Inputs!$CN280=Inputs!$CO280),AND(BK$3=Inputs!$CN280+2,Inputs!$CN280=Inputs!$CO280)),0,IF(BK$3=Inputs!$CN280,0.8,IF(BK$3=Inputs!$CN280+1,0.6,IF(BK$3=Inputs!$CN280+2,0.4,IF(BK$3=Inputs!$CO280,0.2,IF(AND(BK$3&gt;=Inputs!$CL280,BK$3&lt;Inputs!$CM280),(BK$3-Inputs!$CL280+1)/(Inputs!$AI280+1),0)))))))))</f>
        <v>0</v>
      </c>
      <c r="BL282" s="27">
        <f>IF(AND(Inputs!$CO280=0,BL$3&gt;=Inputs!$CM280),1,IF(AND(BL$3&gt;=Inputs!$CM280,BL$3&lt;Inputs!$CN280),1,IF(AND(BL$3=Inputs!$CN280,BL$3=Inputs!$CO280),1,IF(OR(AND(BL$3=Inputs!$CN280+1,Inputs!$CN280=Inputs!$CO280),AND(BL$3=Inputs!$CN280+2,Inputs!$CN280=Inputs!$CO280)),0,IF(BL$3=Inputs!$CN280,0.8,IF(BL$3=Inputs!$CN280+1,0.6,IF(BL$3=Inputs!$CN280+2,0.4,IF(BL$3=Inputs!$CO280,0.2,IF(AND(BL$3&gt;=Inputs!$CL280,BL$3&lt;Inputs!$CM280),(BL$3-Inputs!$CL280+1)/(Inputs!$AI280+1),0)))))))))</f>
        <v>0</v>
      </c>
      <c r="BM282" s="27">
        <f>IF(AND(Inputs!$CO280=0,BM$3&gt;=Inputs!$CM280),1,IF(AND(BM$3&gt;=Inputs!$CM280,BM$3&lt;Inputs!$CN280),1,IF(AND(BM$3=Inputs!$CN280,BM$3=Inputs!$CO280),1,IF(OR(AND(BM$3=Inputs!$CN280+1,Inputs!$CN280=Inputs!$CO280),AND(BM$3=Inputs!$CN280+2,Inputs!$CN280=Inputs!$CO280)),0,IF(BM$3=Inputs!$CN280,0.8,IF(BM$3=Inputs!$CN280+1,0.6,IF(BM$3=Inputs!$CN280+2,0.4,IF(BM$3=Inputs!$CO280,0.2,IF(AND(BM$3&gt;=Inputs!$CL280,BM$3&lt;Inputs!$CM280),(BM$3-Inputs!$CL280+1)/(Inputs!$AI280+1),0)))))))))</f>
        <v>0</v>
      </c>
    </row>
    <row r="283" spans="1:65">
      <c r="A283" s="7" t="str">
        <f>IF(Inputs!A281="","",Inputs!A281)</f>
        <v/>
      </c>
      <c r="B283" t="str">
        <f>IF(Inputs!B281="","",Inputs!B281)</f>
        <v/>
      </c>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292"/>
      <c r="AE283" s="292"/>
      <c r="AF283" s="292"/>
      <c r="AG283" s="50">
        <f t="shared" ref="AG283:AG346" si="11">AF283</f>
        <v>0</v>
      </c>
      <c r="AH283" s="42">
        <f t="shared" si="10"/>
        <v>0</v>
      </c>
      <c r="AJ283" s="27">
        <f>IF(AND(Inputs!$CO281=0,AJ$3&gt;=Inputs!$CM281),1,IF(AND(AJ$3&gt;=Inputs!$CM281,AJ$3&lt;Inputs!$CN281),1,IF(AND(AJ$3=Inputs!$CN281,AJ$3=Inputs!$CO281),1,IF(OR(AND(AJ$3=Inputs!$CN281+1,Inputs!$CN281=Inputs!$CO281),AND(AJ$3=Inputs!$CN281+2,Inputs!$CN281=Inputs!$CO281)),0,IF(AJ$3=Inputs!$CN281,0.8,IF(AJ$3=Inputs!$CN281+1,0.6,IF(AJ$3=Inputs!$CN281+2,0.4,IF(AJ$3=Inputs!$CO281,0.2,IF(AND(AJ$3&gt;=Inputs!$CL281,AJ$3&lt;Inputs!$CM281),(AJ$3-Inputs!$CL281+1)/(Inputs!$AI281+1),0)))))))))</f>
        <v>0</v>
      </c>
      <c r="AK283" s="27">
        <f>IF(AND(Inputs!$CO281=0,AK$3&gt;=Inputs!$CM281),1,IF(AND(AK$3&gt;=Inputs!$CM281,AK$3&lt;Inputs!$CN281),1,IF(AND(AK$3=Inputs!$CN281,AK$3=Inputs!$CO281),1,IF(OR(AND(AK$3=Inputs!$CN281+1,Inputs!$CN281=Inputs!$CO281),AND(AK$3=Inputs!$CN281+2,Inputs!$CN281=Inputs!$CO281)),0,IF(AK$3=Inputs!$CN281,0.8,IF(AK$3=Inputs!$CN281+1,0.6,IF(AK$3=Inputs!$CN281+2,0.4,IF(AK$3=Inputs!$CO281,0.2,IF(AND(AK$3&gt;=Inputs!$CL281,AK$3&lt;Inputs!$CM281),(AK$3-Inputs!$CL281+1)/(Inputs!$AI281+1),0)))))))))</f>
        <v>0</v>
      </c>
      <c r="AL283" s="27">
        <f>IF(AND(Inputs!$CO281=0,AL$3&gt;=Inputs!$CM281),1,IF(AND(AL$3&gt;=Inputs!$CM281,AL$3&lt;Inputs!$CN281),1,IF(AND(AL$3=Inputs!$CN281,AL$3=Inputs!$CO281),1,IF(OR(AND(AL$3=Inputs!$CN281+1,Inputs!$CN281=Inputs!$CO281),AND(AL$3=Inputs!$CN281+2,Inputs!$CN281=Inputs!$CO281)),0,IF(AL$3=Inputs!$CN281,0.8,IF(AL$3=Inputs!$CN281+1,0.6,IF(AL$3=Inputs!$CN281+2,0.4,IF(AL$3=Inputs!$CO281,0.2,IF(AND(AL$3&gt;=Inputs!$CL281,AL$3&lt;Inputs!$CM281),(AL$3-Inputs!$CL281+1)/(Inputs!$AI281+1),0)))))))))</f>
        <v>0</v>
      </c>
      <c r="AM283" s="27">
        <f>IF(AND(Inputs!$CO281=0,AM$3&gt;=Inputs!$CM281),1,IF(AND(AM$3&gt;=Inputs!$CM281,AM$3&lt;Inputs!$CN281),1,IF(AND(AM$3=Inputs!$CN281,AM$3=Inputs!$CO281),1,IF(OR(AND(AM$3=Inputs!$CN281+1,Inputs!$CN281=Inputs!$CO281),AND(AM$3=Inputs!$CN281+2,Inputs!$CN281=Inputs!$CO281)),0,IF(AM$3=Inputs!$CN281,0.8,IF(AM$3=Inputs!$CN281+1,0.6,IF(AM$3=Inputs!$CN281+2,0.4,IF(AM$3=Inputs!$CO281,0.2,IF(AND(AM$3&gt;=Inputs!$CL281,AM$3&lt;Inputs!$CM281),(AM$3-Inputs!$CL281+1)/(Inputs!$AI281+1),0)))))))))</f>
        <v>0</v>
      </c>
      <c r="AN283" s="27">
        <f>IF(AND(Inputs!$CO281=0,AN$3&gt;=Inputs!$CM281),1,IF(AND(AN$3&gt;=Inputs!$CM281,AN$3&lt;Inputs!$CN281),1,IF(AND(AN$3=Inputs!$CN281,AN$3=Inputs!$CO281),1,IF(OR(AND(AN$3=Inputs!$CN281+1,Inputs!$CN281=Inputs!$CO281),AND(AN$3=Inputs!$CN281+2,Inputs!$CN281=Inputs!$CO281)),0,IF(AN$3=Inputs!$CN281,0.8,IF(AN$3=Inputs!$CN281+1,0.6,IF(AN$3=Inputs!$CN281+2,0.4,IF(AN$3=Inputs!$CO281,0.2,IF(AND(AN$3&gt;=Inputs!$CL281,AN$3&lt;Inputs!$CM281),(AN$3-Inputs!$CL281+1)/(Inputs!$AI281+1),0)))))))))</f>
        <v>0</v>
      </c>
      <c r="AO283" s="27">
        <f>IF(AND(Inputs!$CO281=0,AO$3&gt;=Inputs!$CM281),1,IF(AND(AO$3&gt;=Inputs!$CM281,AO$3&lt;Inputs!$CN281),1,IF(AND(AO$3=Inputs!$CN281,AO$3=Inputs!$CO281),1,IF(OR(AND(AO$3=Inputs!$CN281+1,Inputs!$CN281=Inputs!$CO281),AND(AO$3=Inputs!$CN281+2,Inputs!$CN281=Inputs!$CO281)),0,IF(AO$3=Inputs!$CN281,0.8,IF(AO$3=Inputs!$CN281+1,0.6,IF(AO$3=Inputs!$CN281+2,0.4,IF(AO$3=Inputs!$CO281,0.2,IF(AND(AO$3&gt;=Inputs!$CL281,AO$3&lt;Inputs!$CM281),(AO$3-Inputs!$CL281+1)/(Inputs!$AI281+1),0)))))))))</f>
        <v>0</v>
      </c>
      <c r="AP283" s="27">
        <f>IF(AND(Inputs!$CO281=0,AP$3&gt;=Inputs!$CM281),1,IF(AND(AP$3&gt;=Inputs!$CM281,AP$3&lt;Inputs!$CN281),1,IF(AND(AP$3=Inputs!$CN281,AP$3=Inputs!$CO281),1,IF(OR(AND(AP$3=Inputs!$CN281+1,Inputs!$CN281=Inputs!$CO281),AND(AP$3=Inputs!$CN281+2,Inputs!$CN281=Inputs!$CO281)),0,IF(AP$3=Inputs!$CN281,0.8,IF(AP$3=Inputs!$CN281+1,0.6,IF(AP$3=Inputs!$CN281+2,0.4,IF(AP$3=Inputs!$CO281,0.2,IF(AND(AP$3&gt;=Inputs!$CL281,AP$3&lt;Inputs!$CM281),(AP$3-Inputs!$CL281+1)/(Inputs!$AI281+1),0)))))))))</f>
        <v>0</v>
      </c>
      <c r="AQ283" s="27">
        <f>IF(AND(Inputs!$CO281=0,AQ$3&gt;=Inputs!$CM281),1,IF(AND(AQ$3&gt;=Inputs!$CM281,AQ$3&lt;Inputs!$CN281),1,IF(AND(AQ$3=Inputs!$CN281,AQ$3=Inputs!$CO281),1,IF(OR(AND(AQ$3=Inputs!$CN281+1,Inputs!$CN281=Inputs!$CO281),AND(AQ$3=Inputs!$CN281+2,Inputs!$CN281=Inputs!$CO281)),0,IF(AQ$3=Inputs!$CN281,0.8,IF(AQ$3=Inputs!$CN281+1,0.6,IF(AQ$3=Inputs!$CN281+2,0.4,IF(AQ$3=Inputs!$CO281,0.2,IF(AND(AQ$3&gt;=Inputs!$CL281,AQ$3&lt;Inputs!$CM281),(AQ$3-Inputs!$CL281+1)/(Inputs!$AI281+1),0)))))))))</f>
        <v>0</v>
      </c>
      <c r="AR283" s="27">
        <f>IF(AND(Inputs!$CO281=0,AR$3&gt;=Inputs!$CM281),1,IF(AND(AR$3&gt;=Inputs!$CM281,AR$3&lt;Inputs!$CN281),1,IF(AND(AR$3=Inputs!$CN281,AR$3=Inputs!$CO281),1,IF(OR(AND(AR$3=Inputs!$CN281+1,Inputs!$CN281=Inputs!$CO281),AND(AR$3=Inputs!$CN281+2,Inputs!$CN281=Inputs!$CO281)),0,IF(AR$3=Inputs!$CN281,0.8,IF(AR$3=Inputs!$CN281+1,0.6,IF(AR$3=Inputs!$CN281+2,0.4,IF(AR$3=Inputs!$CO281,0.2,IF(AND(AR$3&gt;=Inputs!$CL281,AR$3&lt;Inputs!$CM281),(AR$3-Inputs!$CL281+1)/(Inputs!$AI281+1),0)))))))))</f>
        <v>0</v>
      </c>
      <c r="AS283" s="27">
        <f>IF(AND(Inputs!$CO281=0,AS$3&gt;=Inputs!$CM281),1,IF(AND(AS$3&gt;=Inputs!$CM281,AS$3&lt;Inputs!$CN281),1,IF(AND(AS$3=Inputs!$CN281,AS$3=Inputs!$CO281),1,IF(OR(AND(AS$3=Inputs!$CN281+1,Inputs!$CN281=Inputs!$CO281),AND(AS$3=Inputs!$CN281+2,Inputs!$CN281=Inputs!$CO281)),0,IF(AS$3=Inputs!$CN281,0.8,IF(AS$3=Inputs!$CN281+1,0.6,IF(AS$3=Inputs!$CN281+2,0.4,IF(AS$3=Inputs!$CO281,0.2,IF(AND(AS$3&gt;=Inputs!$CL281,AS$3&lt;Inputs!$CM281),(AS$3-Inputs!$CL281+1)/(Inputs!$AI281+1),0)))))))))</f>
        <v>0</v>
      </c>
      <c r="AT283" s="27">
        <f>IF(AND(Inputs!$CO281=0,AT$3&gt;=Inputs!$CM281),1,IF(AND(AT$3&gt;=Inputs!$CM281,AT$3&lt;Inputs!$CN281),1,IF(AND(AT$3=Inputs!$CN281,AT$3=Inputs!$CO281),1,IF(OR(AND(AT$3=Inputs!$CN281+1,Inputs!$CN281=Inputs!$CO281),AND(AT$3=Inputs!$CN281+2,Inputs!$CN281=Inputs!$CO281)),0,IF(AT$3=Inputs!$CN281,0.8,IF(AT$3=Inputs!$CN281+1,0.6,IF(AT$3=Inputs!$CN281+2,0.4,IF(AT$3=Inputs!$CO281,0.2,IF(AND(AT$3&gt;=Inputs!$CL281,AT$3&lt;Inputs!$CM281),(AT$3-Inputs!$CL281+1)/(Inputs!$AI281+1),0)))))))))</f>
        <v>0</v>
      </c>
      <c r="AU283" s="27">
        <f>IF(AND(Inputs!$CO281=0,AU$3&gt;=Inputs!$CM281),1,IF(AND(AU$3&gt;=Inputs!$CM281,AU$3&lt;Inputs!$CN281),1,IF(AND(AU$3=Inputs!$CN281,AU$3=Inputs!$CO281),1,IF(OR(AND(AU$3=Inputs!$CN281+1,Inputs!$CN281=Inputs!$CO281),AND(AU$3=Inputs!$CN281+2,Inputs!$CN281=Inputs!$CO281)),0,IF(AU$3=Inputs!$CN281,0.8,IF(AU$3=Inputs!$CN281+1,0.6,IF(AU$3=Inputs!$CN281+2,0.4,IF(AU$3=Inputs!$CO281,0.2,IF(AND(AU$3&gt;=Inputs!$CL281,AU$3&lt;Inputs!$CM281),(AU$3-Inputs!$CL281+1)/(Inputs!$AI281+1),0)))))))))</f>
        <v>0</v>
      </c>
      <c r="AV283" s="27">
        <f>IF(AND(Inputs!$CO281=0,AV$3&gt;=Inputs!$CM281),1,IF(AND(AV$3&gt;=Inputs!$CM281,AV$3&lt;Inputs!$CN281),1,IF(AND(AV$3=Inputs!$CN281,AV$3=Inputs!$CO281),1,IF(OR(AND(AV$3=Inputs!$CN281+1,Inputs!$CN281=Inputs!$CO281),AND(AV$3=Inputs!$CN281+2,Inputs!$CN281=Inputs!$CO281)),0,IF(AV$3=Inputs!$CN281,0.8,IF(AV$3=Inputs!$CN281+1,0.6,IF(AV$3=Inputs!$CN281+2,0.4,IF(AV$3=Inputs!$CO281,0.2,IF(AND(AV$3&gt;=Inputs!$CL281,AV$3&lt;Inputs!$CM281),(AV$3-Inputs!$CL281+1)/(Inputs!$AI281+1),0)))))))))</f>
        <v>0</v>
      </c>
      <c r="AW283" s="27">
        <f>IF(AND(Inputs!$CO281=0,AW$3&gt;=Inputs!$CM281),1,IF(AND(AW$3&gt;=Inputs!$CM281,AW$3&lt;Inputs!$CN281),1,IF(AND(AW$3=Inputs!$CN281,AW$3=Inputs!$CO281),1,IF(OR(AND(AW$3=Inputs!$CN281+1,Inputs!$CN281=Inputs!$CO281),AND(AW$3=Inputs!$CN281+2,Inputs!$CN281=Inputs!$CO281)),0,IF(AW$3=Inputs!$CN281,0.8,IF(AW$3=Inputs!$CN281+1,0.6,IF(AW$3=Inputs!$CN281+2,0.4,IF(AW$3=Inputs!$CO281,0.2,IF(AND(AW$3&gt;=Inputs!$CL281,AW$3&lt;Inputs!$CM281),(AW$3-Inputs!$CL281+1)/(Inputs!$AI281+1),0)))))))))</f>
        <v>0</v>
      </c>
      <c r="AX283" s="27">
        <f>IF(AND(Inputs!$CO281=0,AX$3&gt;=Inputs!$CM281),1,IF(AND(AX$3&gt;=Inputs!$CM281,AX$3&lt;Inputs!$CN281),1,IF(AND(AX$3=Inputs!$CN281,AX$3=Inputs!$CO281),1,IF(OR(AND(AX$3=Inputs!$CN281+1,Inputs!$CN281=Inputs!$CO281),AND(AX$3=Inputs!$CN281+2,Inputs!$CN281=Inputs!$CO281)),0,IF(AX$3=Inputs!$CN281,0.8,IF(AX$3=Inputs!$CN281+1,0.6,IF(AX$3=Inputs!$CN281+2,0.4,IF(AX$3=Inputs!$CO281,0.2,IF(AND(AX$3&gt;=Inputs!$CL281,AX$3&lt;Inputs!$CM281),(AX$3-Inputs!$CL281+1)/(Inputs!$AI281+1),0)))))))))</f>
        <v>0</v>
      </c>
      <c r="AY283" s="27">
        <f>IF(AND(Inputs!$CO281=0,AY$3&gt;=Inputs!$CM281),1,IF(AND(AY$3&gt;=Inputs!$CM281,AY$3&lt;Inputs!$CN281),1,IF(AND(AY$3=Inputs!$CN281,AY$3=Inputs!$CO281),1,IF(OR(AND(AY$3=Inputs!$CN281+1,Inputs!$CN281=Inputs!$CO281),AND(AY$3=Inputs!$CN281+2,Inputs!$CN281=Inputs!$CO281)),0,IF(AY$3=Inputs!$CN281,0.8,IF(AY$3=Inputs!$CN281+1,0.6,IF(AY$3=Inputs!$CN281+2,0.4,IF(AY$3=Inputs!$CO281,0.2,IF(AND(AY$3&gt;=Inputs!$CL281,AY$3&lt;Inputs!$CM281),(AY$3-Inputs!$CL281+1)/(Inputs!$AI281+1),0)))))))))</f>
        <v>0</v>
      </c>
      <c r="AZ283" s="27">
        <f>IF(AND(Inputs!$CO281=0,AZ$3&gt;=Inputs!$CM281),1,IF(AND(AZ$3&gt;=Inputs!$CM281,AZ$3&lt;Inputs!$CN281),1,IF(AND(AZ$3=Inputs!$CN281,AZ$3=Inputs!$CO281),1,IF(OR(AND(AZ$3=Inputs!$CN281+1,Inputs!$CN281=Inputs!$CO281),AND(AZ$3=Inputs!$CN281+2,Inputs!$CN281=Inputs!$CO281)),0,IF(AZ$3=Inputs!$CN281,0.8,IF(AZ$3=Inputs!$CN281+1,0.6,IF(AZ$3=Inputs!$CN281+2,0.4,IF(AZ$3=Inputs!$CO281,0.2,IF(AND(AZ$3&gt;=Inputs!$CL281,AZ$3&lt;Inputs!$CM281),(AZ$3-Inputs!$CL281+1)/(Inputs!$AI281+1),0)))))))))</f>
        <v>0</v>
      </c>
      <c r="BA283" s="27">
        <f>IF(AND(Inputs!$CO281=0,BA$3&gt;=Inputs!$CM281),1,IF(AND(BA$3&gt;=Inputs!$CM281,BA$3&lt;Inputs!$CN281),1,IF(AND(BA$3=Inputs!$CN281,BA$3=Inputs!$CO281),1,IF(OR(AND(BA$3=Inputs!$CN281+1,Inputs!$CN281=Inputs!$CO281),AND(BA$3=Inputs!$CN281+2,Inputs!$CN281=Inputs!$CO281)),0,IF(BA$3=Inputs!$CN281,0.8,IF(BA$3=Inputs!$CN281+1,0.6,IF(BA$3=Inputs!$CN281+2,0.4,IF(BA$3=Inputs!$CO281,0.2,IF(AND(BA$3&gt;=Inputs!$CL281,BA$3&lt;Inputs!$CM281),(BA$3-Inputs!$CL281+1)/(Inputs!$AI281+1),0)))))))))</f>
        <v>0</v>
      </c>
      <c r="BB283" s="27">
        <f>IF(AND(Inputs!$CO281=0,BB$3&gt;=Inputs!$CM281),1,IF(AND(BB$3&gt;=Inputs!$CM281,BB$3&lt;Inputs!$CN281),1,IF(AND(BB$3=Inputs!$CN281,BB$3=Inputs!$CO281),1,IF(OR(AND(BB$3=Inputs!$CN281+1,Inputs!$CN281=Inputs!$CO281),AND(BB$3=Inputs!$CN281+2,Inputs!$CN281=Inputs!$CO281)),0,IF(BB$3=Inputs!$CN281,0.8,IF(BB$3=Inputs!$CN281+1,0.6,IF(BB$3=Inputs!$CN281+2,0.4,IF(BB$3=Inputs!$CO281,0.2,IF(AND(BB$3&gt;=Inputs!$CL281,BB$3&lt;Inputs!$CM281),(BB$3-Inputs!$CL281+1)/(Inputs!$AI281+1),0)))))))))</f>
        <v>0</v>
      </c>
      <c r="BC283" s="27">
        <f>IF(AND(Inputs!$CO281=0,BC$3&gt;=Inputs!$CM281),1,IF(AND(BC$3&gt;=Inputs!$CM281,BC$3&lt;Inputs!$CN281),1,IF(AND(BC$3=Inputs!$CN281,BC$3=Inputs!$CO281),1,IF(OR(AND(BC$3=Inputs!$CN281+1,Inputs!$CN281=Inputs!$CO281),AND(BC$3=Inputs!$CN281+2,Inputs!$CN281=Inputs!$CO281)),0,IF(BC$3=Inputs!$CN281,0.8,IF(BC$3=Inputs!$CN281+1,0.6,IF(BC$3=Inputs!$CN281+2,0.4,IF(BC$3=Inputs!$CO281,0.2,IF(AND(BC$3&gt;=Inputs!$CL281,BC$3&lt;Inputs!$CM281),(BC$3-Inputs!$CL281+1)/(Inputs!$AI281+1),0)))))))))</f>
        <v>0</v>
      </c>
      <c r="BD283" s="27">
        <f>IF(AND(Inputs!$CO281=0,BD$3&gt;=Inputs!$CM281),1,IF(AND(BD$3&gt;=Inputs!$CM281,BD$3&lt;Inputs!$CN281),1,IF(AND(BD$3=Inputs!$CN281,BD$3=Inputs!$CO281),1,IF(OR(AND(BD$3=Inputs!$CN281+1,Inputs!$CN281=Inputs!$CO281),AND(BD$3=Inputs!$CN281+2,Inputs!$CN281=Inputs!$CO281)),0,IF(BD$3=Inputs!$CN281,0.8,IF(BD$3=Inputs!$CN281+1,0.6,IF(BD$3=Inputs!$CN281+2,0.4,IF(BD$3=Inputs!$CO281,0.2,IF(AND(BD$3&gt;=Inputs!$CL281,BD$3&lt;Inputs!$CM281),(BD$3-Inputs!$CL281+1)/(Inputs!$AI281+1),0)))))))))</f>
        <v>0</v>
      </c>
      <c r="BE283" s="27">
        <f>IF(AND(Inputs!$CO281=0,BE$3&gt;=Inputs!$CM281),1,IF(AND(BE$3&gt;=Inputs!$CM281,BE$3&lt;Inputs!$CN281),1,IF(AND(BE$3=Inputs!$CN281,BE$3=Inputs!$CO281),1,IF(OR(AND(BE$3=Inputs!$CN281+1,Inputs!$CN281=Inputs!$CO281),AND(BE$3=Inputs!$CN281+2,Inputs!$CN281=Inputs!$CO281)),0,IF(BE$3=Inputs!$CN281,0.8,IF(BE$3=Inputs!$CN281+1,0.6,IF(BE$3=Inputs!$CN281+2,0.4,IF(BE$3=Inputs!$CO281,0.2,IF(AND(BE$3&gt;=Inputs!$CL281,BE$3&lt;Inputs!$CM281),(BE$3-Inputs!$CL281+1)/(Inputs!$AI281+1),0)))))))))</f>
        <v>0</v>
      </c>
      <c r="BF283" s="27">
        <f>IF(AND(Inputs!$CO281=0,BF$3&gt;=Inputs!$CM281),1,IF(AND(BF$3&gt;=Inputs!$CM281,BF$3&lt;Inputs!$CN281),1,IF(AND(BF$3=Inputs!$CN281,BF$3=Inputs!$CO281),1,IF(OR(AND(BF$3=Inputs!$CN281+1,Inputs!$CN281=Inputs!$CO281),AND(BF$3=Inputs!$CN281+2,Inputs!$CN281=Inputs!$CO281)),0,IF(BF$3=Inputs!$CN281,0.8,IF(BF$3=Inputs!$CN281+1,0.6,IF(BF$3=Inputs!$CN281+2,0.4,IF(BF$3=Inputs!$CO281,0.2,IF(AND(BF$3&gt;=Inputs!$CL281,BF$3&lt;Inputs!$CM281),(BF$3-Inputs!$CL281+1)/(Inputs!$AI281+1),0)))))))))</f>
        <v>0</v>
      </c>
      <c r="BG283" s="27">
        <f>IF(AND(Inputs!$CO281=0,BG$3&gt;=Inputs!$CM281),1,IF(AND(BG$3&gt;=Inputs!$CM281,BG$3&lt;Inputs!$CN281),1,IF(AND(BG$3=Inputs!$CN281,BG$3=Inputs!$CO281),1,IF(OR(AND(BG$3=Inputs!$CN281+1,Inputs!$CN281=Inputs!$CO281),AND(BG$3=Inputs!$CN281+2,Inputs!$CN281=Inputs!$CO281)),0,IF(BG$3=Inputs!$CN281,0.8,IF(BG$3=Inputs!$CN281+1,0.6,IF(BG$3=Inputs!$CN281+2,0.4,IF(BG$3=Inputs!$CO281,0.2,IF(AND(BG$3&gt;=Inputs!$CL281,BG$3&lt;Inputs!$CM281),(BG$3-Inputs!$CL281+1)/(Inputs!$AI281+1),0)))))))))</f>
        <v>0</v>
      </c>
      <c r="BH283" s="27">
        <f>IF(AND(Inputs!$CO281=0,BH$3&gt;=Inputs!$CM281),1,IF(AND(BH$3&gt;=Inputs!$CM281,BH$3&lt;Inputs!$CN281),1,IF(AND(BH$3=Inputs!$CN281,BH$3=Inputs!$CO281),1,IF(OR(AND(BH$3=Inputs!$CN281+1,Inputs!$CN281=Inputs!$CO281),AND(BH$3=Inputs!$CN281+2,Inputs!$CN281=Inputs!$CO281)),0,IF(BH$3=Inputs!$CN281,0.8,IF(BH$3=Inputs!$CN281+1,0.6,IF(BH$3=Inputs!$CN281+2,0.4,IF(BH$3=Inputs!$CO281,0.2,IF(AND(BH$3&gt;=Inputs!$CL281,BH$3&lt;Inputs!$CM281),(BH$3-Inputs!$CL281+1)/(Inputs!$AI281+1),0)))))))))</f>
        <v>0</v>
      </c>
      <c r="BI283" s="27">
        <f>IF(AND(Inputs!$CO281=0,BI$3&gt;=Inputs!$CM281),1,IF(AND(BI$3&gt;=Inputs!$CM281,BI$3&lt;Inputs!$CN281),1,IF(AND(BI$3=Inputs!$CN281,BI$3=Inputs!$CO281),1,IF(OR(AND(BI$3=Inputs!$CN281+1,Inputs!$CN281=Inputs!$CO281),AND(BI$3=Inputs!$CN281+2,Inputs!$CN281=Inputs!$CO281)),0,IF(BI$3=Inputs!$CN281,0.8,IF(BI$3=Inputs!$CN281+1,0.6,IF(BI$3=Inputs!$CN281+2,0.4,IF(BI$3=Inputs!$CO281,0.2,IF(AND(BI$3&gt;=Inputs!$CL281,BI$3&lt;Inputs!$CM281),(BI$3-Inputs!$CL281+1)/(Inputs!$AI281+1),0)))))))))</f>
        <v>0</v>
      </c>
      <c r="BJ283" s="27">
        <f>IF(AND(Inputs!$CO281=0,BJ$3&gt;=Inputs!$CM281),1,IF(AND(BJ$3&gt;=Inputs!$CM281,BJ$3&lt;Inputs!$CN281),1,IF(AND(BJ$3=Inputs!$CN281,BJ$3=Inputs!$CO281),1,IF(OR(AND(BJ$3=Inputs!$CN281+1,Inputs!$CN281=Inputs!$CO281),AND(BJ$3=Inputs!$CN281+2,Inputs!$CN281=Inputs!$CO281)),0,IF(BJ$3=Inputs!$CN281,0.8,IF(BJ$3=Inputs!$CN281+1,0.6,IF(BJ$3=Inputs!$CN281+2,0.4,IF(BJ$3=Inputs!$CO281,0.2,IF(AND(BJ$3&gt;=Inputs!$CL281,BJ$3&lt;Inputs!$CM281),(BJ$3-Inputs!$CL281+1)/(Inputs!$AI281+1),0)))))))))</f>
        <v>0</v>
      </c>
      <c r="BK283" s="27">
        <f>IF(AND(Inputs!$CO281=0,BK$3&gt;=Inputs!$CM281),1,IF(AND(BK$3&gt;=Inputs!$CM281,BK$3&lt;Inputs!$CN281),1,IF(AND(BK$3=Inputs!$CN281,BK$3=Inputs!$CO281),1,IF(OR(AND(BK$3=Inputs!$CN281+1,Inputs!$CN281=Inputs!$CO281),AND(BK$3=Inputs!$CN281+2,Inputs!$CN281=Inputs!$CO281)),0,IF(BK$3=Inputs!$CN281,0.8,IF(BK$3=Inputs!$CN281+1,0.6,IF(BK$3=Inputs!$CN281+2,0.4,IF(BK$3=Inputs!$CO281,0.2,IF(AND(BK$3&gt;=Inputs!$CL281,BK$3&lt;Inputs!$CM281),(BK$3-Inputs!$CL281+1)/(Inputs!$AI281+1),0)))))))))</f>
        <v>0</v>
      </c>
      <c r="BL283" s="27">
        <f>IF(AND(Inputs!$CO281=0,BL$3&gt;=Inputs!$CM281),1,IF(AND(BL$3&gt;=Inputs!$CM281,BL$3&lt;Inputs!$CN281),1,IF(AND(BL$3=Inputs!$CN281,BL$3=Inputs!$CO281),1,IF(OR(AND(BL$3=Inputs!$CN281+1,Inputs!$CN281=Inputs!$CO281),AND(BL$3=Inputs!$CN281+2,Inputs!$CN281=Inputs!$CO281)),0,IF(BL$3=Inputs!$CN281,0.8,IF(BL$3=Inputs!$CN281+1,0.6,IF(BL$3=Inputs!$CN281+2,0.4,IF(BL$3=Inputs!$CO281,0.2,IF(AND(BL$3&gt;=Inputs!$CL281,BL$3&lt;Inputs!$CM281),(BL$3-Inputs!$CL281+1)/(Inputs!$AI281+1),0)))))))))</f>
        <v>0</v>
      </c>
      <c r="BM283" s="27">
        <f>IF(AND(Inputs!$CO281=0,BM$3&gt;=Inputs!$CM281),1,IF(AND(BM$3&gt;=Inputs!$CM281,BM$3&lt;Inputs!$CN281),1,IF(AND(BM$3=Inputs!$CN281,BM$3=Inputs!$CO281),1,IF(OR(AND(BM$3=Inputs!$CN281+1,Inputs!$CN281=Inputs!$CO281),AND(BM$3=Inputs!$CN281+2,Inputs!$CN281=Inputs!$CO281)),0,IF(BM$3=Inputs!$CN281,0.8,IF(BM$3=Inputs!$CN281+1,0.6,IF(BM$3=Inputs!$CN281+2,0.4,IF(BM$3=Inputs!$CO281,0.2,IF(AND(BM$3&gt;=Inputs!$CL281,BM$3&lt;Inputs!$CM281),(BM$3-Inputs!$CL281+1)/(Inputs!$AI281+1),0)))))))))</f>
        <v>0</v>
      </c>
    </row>
    <row r="284" spans="1:65">
      <c r="A284" s="7" t="str">
        <f>IF(Inputs!A282="","",Inputs!A282)</f>
        <v/>
      </c>
      <c r="B284" t="str">
        <f>IF(Inputs!B282="","",Inputs!B282)</f>
        <v/>
      </c>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292"/>
      <c r="AE284" s="292"/>
      <c r="AF284" s="292"/>
      <c r="AG284" s="50">
        <f t="shared" si="11"/>
        <v>0</v>
      </c>
      <c r="AH284" s="42">
        <f t="shared" si="10"/>
        <v>0</v>
      </c>
      <c r="AJ284" s="27">
        <f>IF(AND(Inputs!$CO282=0,AJ$3&gt;=Inputs!$CM282),1,IF(AND(AJ$3&gt;=Inputs!$CM282,AJ$3&lt;Inputs!$CN282),1,IF(AND(AJ$3=Inputs!$CN282,AJ$3=Inputs!$CO282),1,IF(OR(AND(AJ$3=Inputs!$CN282+1,Inputs!$CN282=Inputs!$CO282),AND(AJ$3=Inputs!$CN282+2,Inputs!$CN282=Inputs!$CO282)),0,IF(AJ$3=Inputs!$CN282,0.8,IF(AJ$3=Inputs!$CN282+1,0.6,IF(AJ$3=Inputs!$CN282+2,0.4,IF(AJ$3=Inputs!$CO282,0.2,IF(AND(AJ$3&gt;=Inputs!$CL282,AJ$3&lt;Inputs!$CM282),(AJ$3-Inputs!$CL282+1)/(Inputs!$AI282+1),0)))))))))</f>
        <v>0</v>
      </c>
      <c r="AK284" s="27">
        <f>IF(AND(Inputs!$CO282=0,AK$3&gt;=Inputs!$CM282),1,IF(AND(AK$3&gt;=Inputs!$CM282,AK$3&lt;Inputs!$CN282),1,IF(AND(AK$3=Inputs!$CN282,AK$3=Inputs!$CO282),1,IF(OR(AND(AK$3=Inputs!$CN282+1,Inputs!$CN282=Inputs!$CO282),AND(AK$3=Inputs!$CN282+2,Inputs!$CN282=Inputs!$CO282)),0,IF(AK$3=Inputs!$CN282,0.8,IF(AK$3=Inputs!$CN282+1,0.6,IF(AK$3=Inputs!$CN282+2,0.4,IF(AK$3=Inputs!$CO282,0.2,IF(AND(AK$3&gt;=Inputs!$CL282,AK$3&lt;Inputs!$CM282),(AK$3-Inputs!$CL282+1)/(Inputs!$AI282+1),0)))))))))</f>
        <v>0</v>
      </c>
      <c r="AL284" s="27">
        <f>IF(AND(Inputs!$CO282=0,AL$3&gt;=Inputs!$CM282),1,IF(AND(AL$3&gt;=Inputs!$CM282,AL$3&lt;Inputs!$CN282),1,IF(AND(AL$3=Inputs!$CN282,AL$3=Inputs!$CO282),1,IF(OR(AND(AL$3=Inputs!$CN282+1,Inputs!$CN282=Inputs!$CO282),AND(AL$3=Inputs!$CN282+2,Inputs!$CN282=Inputs!$CO282)),0,IF(AL$3=Inputs!$CN282,0.8,IF(AL$3=Inputs!$CN282+1,0.6,IF(AL$3=Inputs!$CN282+2,0.4,IF(AL$3=Inputs!$CO282,0.2,IF(AND(AL$3&gt;=Inputs!$CL282,AL$3&lt;Inputs!$CM282),(AL$3-Inputs!$CL282+1)/(Inputs!$AI282+1),0)))))))))</f>
        <v>0</v>
      </c>
      <c r="AM284" s="27">
        <f>IF(AND(Inputs!$CO282=0,AM$3&gt;=Inputs!$CM282),1,IF(AND(AM$3&gt;=Inputs!$CM282,AM$3&lt;Inputs!$CN282),1,IF(AND(AM$3=Inputs!$CN282,AM$3=Inputs!$CO282),1,IF(OR(AND(AM$3=Inputs!$CN282+1,Inputs!$CN282=Inputs!$CO282),AND(AM$3=Inputs!$CN282+2,Inputs!$CN282=Inputs!$CO282)),0,IF(AM$3=Inputs!$CN282,0.8,IF(AM$3=Inputs!$CN282+1,0.6,IF(AM$3=Inputs!$CN282+2,0.4,IF(AM$3=Inputs!$CO282,0.2,IF(AND(AM$3&gt;=Inputs!$CL282,AM$3&lt;Inputs!$CM282),(AM$3-Inputs!$CL282+1)/(Inputs!$AI282+1),0)))))))))</f>
        <v>0</v>
      </c>
      <c r="AN284" s="27">
        <f>IF(AND(Inputs!$CO282=0,AN$3&gt;=Inputs!$CM282),1,IF(AND(AN$3&gt;=Inputs!$CM282,AN$3&lt;Inputs!$CN282),1,IF(AND(AN$3=Inputs!$CN282,AN$3=Inputs!$CO282),1,IF(OR(AND(AN$3=Inputs!$CN282+1,Inputs!$CN282=Inputs!$CO282),AND(AN$3=Inputs!$CN282+2,Inputs!$CN282=Inputs!$CO282)),0,IF(AN$3=Inputs!$CN282,0.8,IF(AN$3=Inputs!$CN282+1,0.6,IF(AN$3=Inputs!$CN282+2,0.4,IF(AN$3=Inputs!$CO282,0.2,IF(AND(AN$3&gt;=Inputs!$CL282,AN$3&lt;Inputs!$CM282),(AN$3-Inputs!$CL282+1)/(Inputs!$AI282+1),0)))))))))</f>
        <v>0</v>
      </c>
      <c r="AO284" s="27">
        <f>IF(AND(Inputs!$CO282=0,AO$3&gt;=Inputs!$CM282),1,IF(AND(AO$3&gt;=Inputs!$CM282,AO$3&lt;Inputs!$CN282),1,IF(AND(AO$3=Inputs!$CN282,AO$3=Inputs!$CO282),1,IF(OR(AND(AO$3=Inputs!$CN282+1,Inputs!$CN282=Inputs!$CO282),AND(AO$3=Inputs!$CN282+2,Inputs!$CN282=Inputs!$CO282)),0,IF(AO$3=Inputs!$CN282,0.8,IF(AO$3=Inputs!$CN282+1,0.6,IF(AO$3=Inputs!$CN282+2,0.4,IF(AO$3=Inputs!$CO282,0.2,IF(AND(AO$3&gt;=Inputs!$CL282,AO$3&lt;Inputs!$CM282),(AO$3-Inputs!$CL282+1)/(Inputs!$AI282+1),0)))))))))</f>
        <v>0</v>
      </c>
      <c r="AP284" s="27">
        <f>IF(AND(Inputs!$CO282=0,AP$3&gt;=Inputs!$CM282),1,IF(AND(AP$3&gt;=Inputs!$CM282,AP$3&lt;Inputs!$CN282),1,IF(AND(AP$3=Inputs!$CN282,AP$3=Inputs!$CO282),1,IF(OR(AND(AP$3=Inputs!$CN282+1,Inputs!$CN282=Inputs!$CO282),AND(AP$3=Inputs!$CN282+2,Inputs!$CN282=Inputs!$CO282)),0,IF(AP$3=Inputs!$CN282,0.8,IF(AP$3=Inputs!$CN282+1,0.6,IF(AP$3=Inputs!$CN282+2,0.4,IF(AP$3=Inputs!$CO282,0.2,IF(AND(AP$3&gt;=Inputs!$CL282,AP$3&lt;Inputs!$CM282),(AP$3-Inputs!$CL282+1)/(Inputs!$AI282+1),0)))))))))</f>
        <v>0</v>
      </c>
      <c r="AQ284" s="27">
        <f>IF(AND(Inputs!$CO282=0,AQ$3&gt;=Inputs!$CM282),1,IF(AND(AQ$3&gt;=Inputs!$CM282,AQ$3&lt;Inputs!$CN282),1,IF(AND(AQ$3=Inputs!$CN282,AQ$3=Inputs!$CO282),1,IF(OR(AND(AQ$3=Inputs!$CN282+1,Inputs!$CN282=Inputs!$CO282),AND(AQ$3=Inputs!$CN282+2,Inputs!$CN282=Inputs!$CO282)),0,IF(AQ$3=Inputs!$CN282,0.8,IF(AQ$3=Inputs!$CN282+1,0.6,IF(AQ$3=Inputs!$CN282+2,0.4,IF(AQ$3=Inputs!$CO282,0.2,IF(AND(AQ$3&gt;=Inputs!$CL282,AQ$3&lt;Inputs!$CM282),(AQ$3-Inputs!$CL282+1)/(Inputs!$AI282+1),0)))))))))</f>
        <v>0</v>
      </c>
      <c r="AR284" s="27">
        <f>IF(AND(Inputs!$CO282=0,AR$3&gt;=Inputs!$CM282),1,IF(AND(AR$3&gt;=Inputs!$CM282,AR$3&lt;Inputs!$CN282),1,IF(AND(AR$3=Inputs!$CN282,AR$3=Inputs!$CO282),1,IF(OR(AND(AR$3=Inputs!$CN282+1,Inputs!$CN282=Inputs!$CO282),AND(AR$3=Inputs!$CN282+2,Inputs!$CN282=Inputs!$CO282)),0,IF(AR$3=Inputs!$CN282,0.8,IF(AR$3=Inputs!$CN282+1,0.6,IF(AR$3=Inputs!$CN282+2,0.4,IF(AR$3=Inputs!$CO282,0.2,IF(AND(AR$3&gt;=Inputs!$CL282,AR$3&lt;Inputs!$CM282),(AR$3-Inputs!$CL282+1)/(Inputs!$AI282+1),0)))))))))</f>
        <v>0</v>
      </c>
      <c r="AS284" s="27">
        <f>IF(AND(Inputs!$CO282=0,AS$3&gt;=Inputs!$CM282),1,IF(AND(AS$3&gt;=Inputs!$CM282,AS$3&lt;Inputs!$CN282),1,IF(AND(AS$3=Inputs!$CN282,AS$3=Inputs!$CO282),1,IF(OR(AND(AS$3=Inputs!$CN282+1,Inputs!$CN282=Inputs!$CO282),AND(AS$3=Inputs!$CN282+2,Inputs!$CN282=Inputs!$CO282)),0,IF(AS$3=Inputs!$CN282,0.8,IF(AS$3=Inputs!$CN282+1,0.6,IF(AS$3=Inputs!$CN282+2,0.4,IF(AS$3=Inputs!$CO282,0.2,IF(AND(AS$3&gt;=Inputs!$CL282,AS$3&lt;Inputs!$CM282),(AS$3-Inputs!$CL282+1)/(Inputs!$AI282+1),0)))))))))</f>
        <v>0</v>
      </c>
      <c r="AT284" s="27">
        <f>IF(AND(Inputs!$CO282=0,AT$3&gt;=Inputs!$CM282),1,IF(AND(AT$3&gt;=Inputs!$CM282,AT$3&lt;Inputs!$CN282),1,IF(AND(AT$3=Inputs!$CN282,AT$3=Inputs!$CO282),1,IF(OR(AND(AT$3=Inputs!$CN282+1,Inputs!$CN282=Inputs!$CO282),AND(AT$3=Inputs!$CN282+2,Inputs!$CN282=Inputs!$CO282)),0,IF(AT$3=Inputs!$CN282,0.8,IF(AT$3=Inputs!$CN282+1,0.6,IF(AT$3=Inputs!$CN282+2,0.4,IF(AT$3=Inputs!$CO282,0.2,IF(AND(AT$3&gt;=Inputs!$CL282,AT$3&lt;Inputs!$CM282),(AT$3-Inputs!$CL282+1)/(Inputs!$AI282+1),0)))))))))</f>
        <v>0</v>
      </c>
      <c r="AU284" s="27">
        <f>IF(AND(Inputs!$CO282=0,AU$3&gt;=Inputs!$CM282),1,IF(AND(AU$3&gt;=Inputs!$CM282,AU$3&lt;Inputs!$CN282),1,IF(AND(AU$3=Inputs!$CN282,AU$3=Inputs!$CO282),1,IF(OR(AND(AU$3=Inputs!$CN282+1,Inputs!$CN282=Inputs!$CO282),AND(AU$3=Inputs!$CN282+2,Inputs!$CN282=Inputs!$CO282)),0,IF(AU$3=Inputs!$CN282,0.8,IF(AU$3=Inputs!$CN282+1,0.6,IF(AU$3=Inputs!$CN282+2,0.4,IF(AU$3=Inputs!$CO282,0.2,IF(AND(AU$3&gt;=Inputs!$CL282,AU$3&lt;Inputs!$CM282),(AU$3-Inputs!$CL282+1)/(Inputs!$AI282+1),0)))))))))</f>
        <v>0</v>
      </c>
      <c r="AV284" s="27">
        <f>IF(AND(Inputs!$CO282=0,AV$3&gt;=Inputs!$CM282),1,IF(AND(AV$3&gt;=Inputs!$CM282,AV$3&lt;Inputs!$CN282),1,IF(AND(AV$3=Inputs!$CN282,AV$3=Inputs!$CO282),1,IF(OR(AND(AV$3=Inputs!$CN282+1,Inputs!$CN282=Inputs!$CO282),AND(AV$3=Inputs!$CN282+2,Inputs!$CN282=Inputs!$CO282)),0,IF(AV$3=Inputs!$CN282,0.8,IF(AV$3=Inputs!$CN282+1,0.6,IF(AV$3=Inputs!$CN282+2,0.4,IF(AV$3=Inputs!$CO282,0.2,IF(AND(AV$3&gt;=Inputs!$CL282,AV$3&lt;Inputs!$CM282),(AV$3-Inputs!$CL282+1)/(Inputs!$AI282+1),0)))))))))</f>
        <v>0</v>
      </c>
      <c r="AW284" s="27">
        <f>IF(AND(Inputs!$CO282=0,AW$3&gt;=Inputs!$CM282),1,IF(AND(AW$3&gt;=Inputs!$CM282,AW$3&lt;Inputs!$CN282),1,IF(AND(AW$3=Inputs!$CN282,AW$3=Inputs!$CO282),1,IF(OR(AND(AW$3=Inputs!$CN282+1,Inputs!$CN282=Inputs!$CO282),AND(AW$3=Inputs!$CN282+2,Inputs!$CN282=Inputs!$CO282)),0,IF(AW$3=Inputs!$CN282,0.8,IF(AW$3=Inputs!$CN282+1,0.6,IF(AW$3=Inputs!$CN282+2,0.4,IF(AW$3=Inputs!$CO282,0.2,IF(AND(AW$3&gt;=Inputs!$CL282,AW$3&lt;Inputs!$CM282),(AW$3-Inputs!$CL282+1)/(Inputs!$AI282+1),0)))))))))</f>
        <v>0</v>
      </c>
      <c r="AX284" s="27">
        <f>IF(AND(Inputs!$CO282=0,AX$3&gt;=Inputs!$CM282),1,IF(AND(AX$3&gt;=Inputs!$CM282,AX$3&lt;Inputs!$CN282),1,IF(AND(AX$3=Inputs!$CN282,AX$3=Inputs!$CO282),1,IF(OR(AND(AX$3=Inputs!$CN282+1,Inputs!$CN282=Inputs!$CO282),AND(AX$3=Inputs!$CN282+2,Inputs!$CN282=Inputs!$CO282)),0,IF(AX$3=Inputs!$CN282,0.8,IF(AX$3=Inputs!$CN282+1,0.6,IF(AX$3=Inputs!$CN282+2,0.4,IF(AX$3=Inputs!$CO282,0.2,IF(AND(AX$3&gt;=Inputs!$CL282,AX$3&lt;Inputs!$CM282),(AX$3-Inputs!$CL282+1)/(Inputs!$AI282+1),0)))))))))</f>
        <v>0</v>
      </c>
      <c r="AY284" s="27">
        <f>IF(AND(Inputs!$CO282=0,AY$3&gt;=Inputs!$CM282),1,IF(AND(AY$3&gt;=Inputs!$CM282,AY$3&lt;Inputs!$CN282),1,IF(AND(AY$3=Inputs!$CN282,AY$3=Inputs!$CO282),1,IF(OR(AND(AY$3=Inputs!$CN282+1,Inputs!$CN282=Inputs!$CO282),AND(AY$3=Inputs!$CN282+2,Inputs!$CN282=Inputs!$CO282)),0,IF(AY$3=Inputs!$CN282,0.8,IF(AY$3=Inputs!$CN282+1,0.6,IF(AY$3=Inputs!$CN282+2,0.4,IF(AY$3=Inputs!$CO282,0.2,IF(AND(AY$3&gt;=Inputs!$CL282,AY$3&lt;Inputs!$CM282),(AY$3-Inputs!$CL282+1)/(Inputs!$AI282+1),0)))))))))</f>
        <v>0</v>
      </c>
      <c r="AZ284" s="27">
        <f>IF(AND(Inputs!$CO282=0,AZ$3&gt;=Inputs!$CM282),1,IF(AND(AZ$3&gt;=Inputs!$CM282,AZ$3&lt;Inputs!$CN282),1,IF(AND(AZ$3=Inputs!$CN282,AZ$3=Inputs!$CO282),1,IF(OR(AND(AZ$3=Inputs!$CN282+1,Inputs!$CN282=Inputs!$CO282),AND(AZ$3=Inputs!$CN282+2,Inputs!$CN282=Inputs!$CO282)),0,IF(AZ$3=Inputs!$CN282,0.8,IF(AZ$3=Inputs!$CN282+1,0.6,IF(AZ$3=Inputs!$CN282+2,0.4,IF(AZ$3=Inputs!$CO282,0.2,IF(AND(AZ$3&gt;=Inputs!$CL282,AZ$3&lt;Inputs!$CM282),(AZ$3-Inputs!$CL282+1)/(Inputs!$AI282+1),0)))))))))</f>
        <v>0</v>
      </c>
      <c r="BA284" s="27">
        <f>IF(AND(Inputs!$CO282=0,BA$3&gt;=Inputs!$CM282),1,IF(AND(BA$3&gt;=Inputs!$CM282,BA$3&lt;Inputs!$CN282),1,IF(AND(BA$3=Inputs!$CN282,BA$3=Inputs!$CO282),1,IF(OR(AND(BA$3=Inputs!$CN282+1,Inputs!$CN282=Inputs!$CO282),AND(BA$3=Inputs!$CN282+2,Inputs!$CN282=Inputs!$CO282)),0,IF(BA$3=Inputs!$CN282,0.8,IF(BA$3=Inputs!$CN282+1,0.6,IF(BA$3=Inputs!$CN282+2,0.4,IF(BA$3=Inputs!$CO282,0.2,IF(AND(BA$3&gt;=Inputs!$CL282,BA$3&lt;Inputs!$CM282),(BA$3-Inputs!$CL282+1)/(Inputs!$AI282+1),0)))))))))</f>
        <v>0</v>
      </c>
      <c r="BB284" s="27">
        <f>IF(AND(Inputs!$CO282=0,BB$3&gt;=Inputs!$CM282),1,IF(AND(BB$3&gt;=Inputs!$CM282,BB$3&lt;Inputs!$CN282),1,IF(AND(BB$3=Inputs!$CN282,BB$3=Inputs!$CO282),1,IF(OR(AND(BB$3=Inputs!$CN282+1,Inputs!$CN282=Inputs!$CO282),AND(BB$3=Inputs!$CN282+2,Inputs!$CN282=Inputs!$CO282)),0,IF(BB$3=Inputs!$CN282,0.8,IF(BB$3=Inputs!$CN282+1,0.6,IF(BB$3=Inputs!$CN282+2,0.4,IF(BB$3=Inputs!$CO282,0.2,IF(AND(BB$3&gt;=Inputs!$CL282,BB$3&lt;Inputs!$CM282),(BB$3-Inputs!$CL282+1)/(Inputs!$AI282+1),0)))))))))</f>
        <v>0</v>
      </c>
      <c r="BC284" s="27">
        <f>IF(AND(Inputs!$CO282=0,BC$3&gt;=Inputs!$CM282),1,IF(AND(BC$3&gt;=Inputs!$CM282,BC$3&lt;Inputs!$CN282),1,IF(AND(BC$3=Inputs!$CN282,BC$3=Inputs!$CO282),1,IF(OR(AND(BC$3=Inputs!$CN282+1,Inputs!$CN282=Inputs!$CO282),AND(BC$3=Inputs!$CN282+2,Inputs!$CN282=Inputs!$CO282)),0,IF(BC$3=Inputs!$CN282,0.8,IF(BC$3=Inputs!$CN282+1,0.6,IF(BC$3=Inputs!$CN282+2,0.4,IF(BC$3=Inputs!$CO282,0.2,IF(AND(BC$3&gt;=Inputs!$CL282,BC$3&lt;Inputs!$CM282),(BC$3-Inputs!$CL282+1)/(Inputs!$AI282+1),0)))))))))</f>
        <v>0</v>
      </c>
      <c r="BD284" s="27">
        <f>IF(AND(Inputs!$CO282=0,BD$3&gt;=Inputs!$CM282),1,IF(AND(BD$3&gt;=Inputs!$CM282,BD$3&lt;Inputs!$CN282),1,IF(AND(BD$3=Inputs!$CN282,BD$3=Inputs!$CO282),1,IF(OR(AND(BD$3=Inputs!$CN282+1,Inputs!$CN282=Inputs!$CO282),AND(BD$3=Inputs!$CN282+2,Inputs!$CN282=Inputs!$CO282)),0,IF(BD$3=Inputs!$CN282,0.8,IF(BD$3=Inputs!$CN282+1,0.6,IF(BD$3=Inputs!$CN282+2,0.4,IF(BD$3=Inputs!$CO282,0.2,IF(AND(BD$3&gt;=Inputs!$CL282,BD$3&lt;Inputs!$CM282),(BD$3-Inputs!$CL282+1)/(Inputs!$AI282+1),0)))))))))</f>
        <v>0</v>
      </c>
      <c r="BE284" s="27">
        <f>IF(AND(Inputs!$CO282=0,BE$3&gt;=Inputs!$CM282),1,IF(AND(BE$3&gt;=Inputs!$CM282,BE$3&lt;Inputs!$CN282),1,IF(AND(BE$3=Inputs!$CN282,BE$3=Inputs!$CO282),1,IF(OR(AND(BE$3=Inputs!$CN282+1,Inputs!$CN282=Inputs!$CO282),AND(BE$3=Inputs!$CN282+2,Inputs!$CN282=Inputs!$CO282)),0,IF(BE$3=Inputs!$CN282,0.8,IF(BE$3=Inputs!$CN282+1,0.6,IF(BE$3=Inputs!$CN282+2,0.4,IF(BE$3=Inputs!$CO282,0.2,IF(AND(BE$3&gt;=Inputs!$CL282,BE$3&lt;Inputs!$CM282),(BE$3-Inputs!$CL282+1)/(Inputs!$AI282+1),0)))))))))</f>
        <v>0</v>
      </c>
      <c r="BF284" s="27">
        <f>IF(AND(Inputs!$CO282=0,BF$3&gt;=Inputs!$CM282),1,IF(AND(BF$3&gt;=Inputs!$CM282,BF$3&lt;Inputs!$CN282),1,IF(AND(BF$3=Inputs!$CN282,BF$3=Inputs!$CO282),1,IF(OR(AND(BF$3=Inputs!$CN282+1,Inputs!$CN282=Inputs!$CO282),AND(BF$3=Inputs!$CN282+2,Inputs!$CN282=Inputs!$CO282)),0,IF(BF$3=Inputs!$CN282,0.8,IF(BF$3=Inputs!$CN282+1,0.6,IF(BF$3=Inputs!$CN282+2,0.4,IF(BF$3=Inputs!$CO282,0.2,IF(AND(BF$3&gt;=Inputs!$CL282,BF$3&lt;Inputs!$CM282),(BF$3-Inputs!$CL282+1)/(Inputs!$AI282+1),0)))))))))</f>
        <v>0</v>
      </c>
      <c r="BG284" s="27">
        <f>IF(AND(Inputs!$CO282=0,BG$3&gt;=Inputs!$CM282),1,IF(AND(BG$3&gt;=Inputs!$CM282,BG$3&lt;Inputs!$CN282),1,IF(AND(BG$3=Inputs!$CN282,BG$3=Inputs!$CO282),1,IF(OR(AND(BG$3=Inputs!$CN282+1,Inputs!$CN282=Inputs!$CO282),AND(BG$3=Inputs!$CN282+2,Inputs!$CN282=Inputs!$CO282)),0,IF(BG$3=Inputs!$CN282,0.8,IF(BG$3=Inputs!$CN282+1,0.6,IF(BG$3=Inputs!$CN282+2,0.4,IF(BG$3=Inputs!$CO282,0.2,IF(AND(BG$3&gt;=Inputs!$CL282,BG$3&lt;Inputs!$CM282),(BG$3-Inputs!$CL282+1)/(Inputs!$AI282+1),0)))))))))</f>
        <v>0</v>
      </c>
      <c r="BH284" s="27">
        <f>IF(AND(Inputs!$CO282=0,BH$3&gt;=Inputs!$CM282),1,IF(AND(BH$3&gt;=Inputs!$CM282,BH$3&lt;Inputs!$CN282),1,IF(AND(BH$3=Inputs!$CN282,BH$3=Inputs!$CO282),1,IF(OR(AND(BH$3=Inputs!$CN282+1,Inputs!$CN282=Inputs!$CO282),AND(BH$3=Inputs!$CN282+2,Inputs!$CN282=Inputs!$CO282)),0,IF(BH$3=Inputs!$CN282,0.8,IF(BH$3=Inputs!$CN282+1,0.6,IF(BH$3=Inputs!$CN282+2,0.4,IF(BH$3=Inputs!$CO282,0.2,IF(AND(BH$3&gt;=Inputs!$CL282,BH$3&lt;Inputs!$CM282),(BH$3-Inputs!$CL282+1)/(Inputs!$AI282+1),0)))))))))</f>
        <v>0</v>
      </c>
      <c r="BI284" s="27">
        <f>IF(AND(Inputs!$CO282=0,BI$3&gt;=Inputs!$CM282),1,IF(AND(BI$3&gt;=Inputs!$CM282,BI$3&lt;Inputs!$CN282),1,IF(AND(BI$3=Inputs!$CN282,BI$3=Inputs!$CO282),1,IF(OR(AND(BI$3=Inputs!$CN282+1,Inputs!$CN282=Inputs!$CO282),AND(BI$3=Inputs!$CN282+2,Inputs!$CN282=Inputs!$CO282)),0,IF(BI$3=Inputs!$CN282,0.8,IF(BI$3=Inputs!$CN282+1,0.6,IF(BI$3=Inputs!$CN282+2,0.4,IF(BI$3=Inputs!$CO282,0.2,IF(AND(BI$3&gt;=Inputs!$CL282,BI$3&lt;Inputs!$CM282),(BI$3-Inputs!$CL282+1)/(Inputs!$AI282+1),0)))))))))</f>
        <v>0</v>
      </c>
      <c r="BJ284" s="27">
        <f>IF(AND(Inputs!$CO282=0,BJ$3&gt;=Inputs!$CM282),1,IF(AND(BJ$3&gt;=Inputs!$CM282,BJ$3&lt;Inputs!$CN282),1,IF(AND(BJ$3=Inputs!$CN282,BJ$3=Inputs!$CO282),1,IF(OR(AND(BJ$3=Inputs!$CN282+1,Inputs!$CN282=Inputs!$CO282),AND(BJ$3=Inputs!$CN282+2,Inputs!$CN282=Inputs!$CO282)),0,IF(BJ$3=Inputs!$CN282,0.8,IF(BJ$3=Inputs!$CN282+1,0.6,IF(BJ$3=Inputs!$CN282+2,0.4,IF(BJ$3=Inputs!$CO282,0.2,IF(AND(BJ$3&gt;=Inputs!$CL282,BJ$3&lt;Inputs!$CM282),(BJ$3-Inputs!$CL282+1)/(Inputs!$AI282+1),0)))))))))</f>
        <v>0</v>
      </c>
      <c r="BK284" s="27">
        <f>IF(AND(Inputs!$CO282=0,BK$3&gt;=Inputs!$CM282),1,IF(AND(BK$3&gt;=Inputs!$CM282,BK$3&lt;Inputs!$CN282),1,IF(AND(BK$3=Inputs!$CN282,BK$3=Inputs!$CO282),1,IF(OR(AND(BK$3=Inputs!$CN282+1,Inputs!$CN282=Inputs!$CO282),AND(BK$3=Inputs!$CN282+2,Inputs!$CN282=Inputs!$CO282)),0,IF(BK$3=Inputs!$CN282,0.8,IF(BK$3=Inputs!$CN282+1,0.6,IF(BK$3=Inputs!$CN282+2,0.4,IF(BK$3=Inputs!$CO282,0.2,IF(AND(BK$3&gt;=Inputs!$CL282,BK$3&lt;Inputs!$CM282),(BK$3-Inputs!$CL282+1)/(Inputs!$AI282+1),0)))))))))</f>
        <v>0</v>
      </c>
      <c r="BL284" s="27">
        <f>IF(AND(Inputs!$CO282=0,BL$3&gt;=Inputs!$CM282),1,IF(AND(BL$3&gt;=Inputs!$CM282,BL$3&lt;Inputs!$CN282),1,IF(AND(BL$3=Inputs!$CN282,BL$3=Inputs!$CO282),1,IF(OR(AND(BL$3=Inputs!$CN282+1,Inputs!$CN282=Inputs!$CO282),AND(BL$3=Inputs!$CN282+2,Inputs!$CN282=Inputs!$CO282)),0,IF(BL$3=Inputs!$CN282,0.8,IF(BL$3=Inputs!$CN282+1,0.6,IF(BL$3=Inputs!$CN282+2,0.4,IF(BL$3=Inputs!$CO282,0.2,IF(AND(BL$3&gt;=Inputs!$CL282,BL$3&lt;Inputs!$CM282),(BL$3-Inputs!$CL282+1)/(Inputs!$AI282+1),0)))))))))</f>
        <v>0</v>
      </c>
      <c r="BM284" s="27">
        <f>IF(AND(Inputs!$CO282=0,BM$3&gt;=Inputs!$CM282),1,IF(AND(BM$3&gt;=Inputs!$CM282,BM$3&lt;Inputs!$CN282),1,IF(AND(BM$3=Inputs!$CN282,BM$3=Inputs!$CO282),1,IF(OR(AND(BM$3=Inputs!$CN282+1,Inputs!$CN282=Inputs!$CO282),AND(BM$3=Inputs!$CN282+2,Inputs!$CN282=Inputs!$CO282)),0,IF(BM$3=Inputs!$CN282,0.8,IF(BM$3=Inputs!$CN282+1,0.6,IF(BM$3=Inputs!$CN282+2,0.4,IF(BM$3=Inputs!$CO282,0.2,IF(AND(BM$3&gt;=Inputs!$CL282,BM$3&lt;Inputs!$CM282),(BM$3-Inputs!$CL282+1)/(Inputs!$AI282+1),0)))))))))</f>
        <v>0</v>
      </c>
    </row>
    <row r="285" spans="1:65">
      <c r="A285" s="7" t="str">
        <f>IF(Inputs!A283="","",Inputs!A283)</f>
        <v/>
      </c>
      <c r="B285" t="str">
        <f>IF(Inputs!B283="","",Inputs!B283)</f>
        <v/>
      </c>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c r="AA285" s="292"/>
      <c r="AB285" s="292"/>
      <c r="AC285" s="292"/>
      <c r="AD285" s="292"/>
      <c r="AE285" s="292"/>
      <c r="AF285" s="292"/>
      <c r="AG285" s="50">
        <f t="shared" si="11"/>
        <v>0</v>
      </c>
      <c r="AH285" s="42">
        <f t="shared" si="10"/>
        <v>0</v>
      </c>
      <c r="AJ285" s="27">
        <f>IF(AND(Inputs!$CO283=0,AJ$3&gt;=Inputs!$CM283),1,IF(AND(AJ$3&gt;=Inputs!$CM283,AJ$3&lt;Inputs!$CN283),1,IF(AND(AJ$3=Inputs!$CN283,AJ$3=Inputs!$CO283),1,IF(OR(AND(AJ$3=Inputs!$CN283+1,Inputs!$CN283=Inputs!$CO283),AND(AJ$3=Inputs!$CN283+2,Inputs!$CN283=Inputs!$CO283)),0,IF(AJ$3=Inputs!$CN283,0.8,IF(AJ$3=Inputs!$CN283+1,0.6,IF(AJ$3=Inputs!$CN283+2,0.4,IF(AJ$3=Inputs!$CO283,0.2,IF(AND(AJ$3&gt;=Inputs!$CL283,AJ$3&lt;Inputs!$CM283),(AJ$3-Inputs!$CL283+1)/(Inputs!$AI283+1),0)))))))))</f>
        <v>0</v>
      </c>
      <c r="AK285" s="27">
        <f>IF(AND(Inputs!$CO283=0,AK$3&gt;=Inputs!$CM283),1,IF(AND(AK$3&gt;=Inputs!$CM283,AK$3&lt;Inputs!$CN283),1,IF(AND(AK$3=Inputs!$CN283,AK$3=Inputs!$CO283),1,IF(OR(AND(AK$3=Inputs!$CN283+1,Inputs!$CN283=Inputs!$CO283),AND(AK$3=Inputs!$CN283+2,Inputs!$CN283=Inputs!$CO283)),0,IF(AK$3=Inputs!$CN283,0.8,IF(AK$3=Inputs!$CN283+1,0.6,IF(AK$3=Inputs!$CN283+2,0.4,IF(AK$3=Inputs!$CO283,0.2,IF(AND(AK$3&gt;=Inputs!$CL283,AK$3&lt;Inputs!$CM283),(AK$3-Inputs!$CL283+1)/(Inputs!$AI283+1),0)))))))))</f>
        <v>0</v>
      </c>
      <c r="AL285" s="27">
        <f>IF(AND(Inputs!$CO283=0,AL$3&gt;=Inputs!$CM283),1,IF(AND(AL$3&gt;=Inputs!$CM283,AL$3&lt;Inputs!$CN283),1,IF(AND(AL$3=Inputs!$CN283,AL$3=Inputs!$CO283),1,IF(OR(AND(AL$3=Inputs!$CN283+1,Inputs!$CN283=Inputs!$CO283),AND(AL$3=Inputs!$CN283+2,Inputs!$CN283=Inputs!$CO283)),0,IF(AL$3=Inputs!$CN283,0.8,IF(AL$3=Inputs!$CN283+1,0.6,IF(AL$3=Inputs!$CN283+2,0.4,IF(AL$3=Inputs!$CO283,0.2,IF(AND(AL$3&gt;=Inputs!$CL283,AL$3&lt;Inputs!$CM283),(AL$3-Inputs!$CL283+1)/(Inputs!$AI283+1),0)))))))))</f>
        <v>0</v>
      </c>
      <c r="AM285" s="27">
        <f>IF(AND(Inputs!$CO283=0,AM$3&gt;=Inputs!$CM283),1,IF(AND(AM$3&gt;=Inputs!$CM283,AM$3&lt;Inputs!$CN283),1,IF(AND(AM$3=Inputs!$CN283,AM$3=Inputs!$CO283),1,IF(OR(AND(AM$3=Inputs!$CN283+1,Inputs!$CN283=Inputs!$CO283),AND(AM$3=Inputs!$CN283+2,Inputs!$CN283=Inputs!$CO283)),0,IF(AM$3=Inputs!$CN283,0.8,IF(AM$3=Inputs!$CN283+1,0.6,IF(AM$3=Inputs!$CN283+2,0.4,IF(AM$3=Inputs!$CO283,0.2,IF(AND(AM$3&gt;=Inputs!$CL283,AM$3&lt;Inputs!$CM283),(AM$3-Inputs!$CL283+1)/(Inputs!$AI283+1),0)))))))))</f>
        <v>0</v>
      </c>
      <c r="AN285" s="27">
        <f>IF(AND(Inputs!$CO283=0,AN$3&gt;=Inputs!$CM283),1,IF(AND(AN$3&gt;=Inputs!$CM283,AN$3&lt;Inputs!$CN283),1,IF(AND(AN$3=Inputs!$CN283,AN$3=Inputs!$CO283),1,IF(OR(AND(AN$3=Inputs!$CN283+1,Inputs!$CN283=Inputs!$CO283),AND(AN$3=Inputs!$CN283+2,Inputs!$CN283=Inputs!$CO283)),0,IF(AN$3=Inputs!$CN283,0.8,IF(AN$3=Inputs!$CN283+1,0.6,IF(AN$3=Inputs!$CN283+2,0.4,IF(AN$3=Inputs!$CO283,0.2,IF(AND(AN$3&gt;=Inputs!$CL283,AN$3&lt;Inputs!$CM283),(AN$3-Inputs!$CL283+1)/(Inputs!$AI283+1),0)))))))))</f>
        <v>0</v>
      </c>
      <c r="AO285" s="27">
        <f>IF(AND(Inputs!$CO283=0,AO$3&gt;=Inputs!$CM283),1,IF(AND(AO$3&gt;=Inputs!$CM283,AO$3&lt;Inputs!$CN283),1,IF(AND(AO$3=Inputs!$CN283,AO$3=Inputs!$CO283),1,IF(OR(AND(AO$3=Inputs!$CN283+1,Inputs!$CN283=Inputs!$CO283),AND(AO$3=Inputs!$CN283+2,Inputs!$CN283=Inputs!$CO283)),0,IF(AO$3=Inputs!$CN283,0.8,IF(AO$3=Inputs!$CN283+1,0.6,IF(AO$3=Inputs!$CN283+2,0.4,IF(AO$3=Inputs!$CO283,0.2,IF(AND(AO$3&gt;=Inputs!$CL283,AO$3&lt;Inputs!$CM283),(AO$3-Inputs!$CL283+1)/(Inputs!$AI283+1),0)))))))))</f>
        <v>0</v>
      </c>
      <c r="AP285" s="27">
        <f>IF(AND(Inputs!$CO283=0,AP$3&gt;=Inputs!$CM283),1,IF(AND(AP$3&gt;=Inputs!$CM283,AP$3&lt;Inputs!$CN283),1,IF(AND(AP$3=Inputs!$CN283,AP$3=Inputs!$CO283),1,IF(OR(AND(AP$3=Inputs!$CN283+1,Inputs!$CN283=Inputs!$CO283),AND(AP$3=Inputs!$CN283+2,Inputs!$CN283=Inputs!$CO283)),0,IF(AP$3=Inputs!$CN283,0.8,IF(AP$3=Inputs!$CN283+1,0.6,IF(AP$3=Inputs!$CN283+2,0.4,IF(AP$3=Inputs!$CO283,0.2,IF(AND(AP$3&gt;=Inputs!$CL283,AP$3&lt;Inputs!$CM283),(AP$3-Inputs!$CL283+1)/(Inputs!$AI283+1),0)))))))))</f>
        <v>0</v>
      </c>
      <c r="AQ285" s="27">
        <f>IF(AND(Inputs!$CO283=0,AQ$3&gt;=Inputs!$CM283),1,IF(AND(AQ$3&gt;=Inputs!$CM283,AQ$3&lt;Inputs!$CN283),1,IF(AND(AQ$3=Inputs!$CN283,AQ$3=Inputs!$CO283),1,IF(OR(AND(AQ$3=Inputs!$CN283+1,Inputs!$CN283=Inputs!$CO283),AND(AQ$3=Inputs!$CN283+2,Inputs!$CN283=Inputs!$CO283)),0,IF(AQ$3=Inputs!$CN283,0.8,IF(AQ$3=Inputs!$CN283+1,0.6,IF(AQ$3=Inputs!$CN283+2,0.4,IF(AQ$3=Inputs!$CO283,0.2,IF(AND(AQ$3&gt;=Inputs!$CL283,AQ$3&lt;Inputs!$CM283),(AQ$3-Inputs!$CL283+1)/(Inputs!$AI283+1),0)))))))))</f>
        <v>0</v>
      </c>
      <c r="AR285" s="27">
        <f>IF(AND(Inputs!$CO283=0,AR$3&gt;=Inputs!$CM283),1,IF(AND(AR$3&gt;=Inputs!$CM283,AR$3&lt;Inputs!$CN283),1,IF(AND(AR$3=Inputs!$CN283,AR$3=Inputs!$CO283),1,IF(OR(AND(AR$3=Inputs!$CN283+1,Inputs!$CN283=Inputs!$CO283),AND(AR$3=Inputs!$CN283+2,Inputs!$CN283=Inputs!$CO283)),0,IF(AR$3=Inputs!$CN283,0.8,IF(AR$3=Inputs!$CN283+1,0.6,IF(AR$3=Inputs!$CN283+2,0.4,IF(AR$3=Inputs!$CO283,0.2,IF(AND(AR$3&gt;=Inputs!$CL283,AR$3&lt;Inputs!$CM283),(AR$3-Inputs!$CL283+1)/(Inputs!$AI283+1),0)))))))))</f>
        <v>0</v>
      </c>
      <c r="AS285" s="27">
        <f>IF(AND(Inputs!$CO283=0,AS$3&gt;=Inputs!$CM283),1,IF(AND(AS$3&gt;=Inputs!$CM283,AS$3&lt;Inputs!$CN283),1,IF(AND(AS$3=Inputs!$CN283,AS$3=Inputs!$CO283),1,IF(OR(AND(AS$3=Inputs!$CN283+1,Inputs!$CN283=Inputs!$CO283),AND(AS$3=Inputs!$CN283+2,Inputs!$CN283=Inputs!$CO283)),0,IF(AS$3=Inputs!$CN283,0.8,IF(AS$3=Inputs!$CN283+1,0.6,IF(AS$3=Inputs!$CN283+2,0.4,IF(AS$3=Inputs!$CO283,0.2,IF(AND(AS$3&gt;=Inputs!$CL283,AS$3&lt;Inputs!$CM283),(AS$3-Inputs!$CL283+1)/(Inputs!$AI283+1),0)))))))))</f>
        <v>0</v>
      </c>
      <c r="AT285" s="27">
        <f>IF(AND(Inputs!$CO283=0,AT$3&gt;=Inputs!$CM283),1,IF(AND(AT$3&gt;=Inputs!$CM283,AT$3&lt;Inputs!$CN283),1,IF(AND(AT$3=Inputs!$CN283,AT$3=Inputs!$CO283),1,IF(OR(AND(AT$3=Inputs!$CN283+1,Inputs!$CN283=Inputs!$CO283),AND(AT$3=Inputs!$CN283+2,Inputs!$CN283=Inputs!$CO283)),0,IF(AT$3=Inputs!$CN283,0.8,IF(AT$3=Inputs!$CN283+1,0.6,IF(AT$3=Inputs!$CN283+2,0.4,IF(AT$3=Inputs!$CO283,0.2,IF(AND(AT$3&gt;=Inputs!$CL283,AT$3&lt;Inputs!$CM283),(AT$3-Inputs!$CL283+1)/(Inputs!$AI283+1),0)))))))))</f>
        <v>0</v>
      </c>
      <c r="AU285" s="27">
        <f>IF(AND(Inputs!$CO283=0,AU$3&gt;=Inputs!$CM283),1,IF(AND(AU$3&gt;=Inputs!$CM283,AU$3&lt;Inputs!$CN283),1,IF(AND(AU$3=Inputs!$CN283,AU$3=Inputs!$CO283),1,IF(OR(AND(AU$3=Inputs!$CN283+1,Inputs!$CN283=Inputs!$CO283),AND(AU$3=Inputs!$CN283+2,Inputs!$CN283=Inputs!$CO283)),0,IF(AU$3=Inputs!$CN283,0.8,IF(AU$3=Inputs!$CN283+1,0.6,IF(AU$3=Inputs!$CN283+2,0.4,IF(AU$3=Inputs!$CO283,0.2,IF(AND(AU$3&gt;=Inputs!$CL283,AU$3&lt;Inputs!$CM283),(AU$3-Inputs!$CL283+1)/(Inputs!$AI283+1),0)))))))))</f>
        <v>0</v>
      </c>
      <c r="AV285" s="27">
        <f>IF(AND(Inputs!$CO283=0,AV$3&gt;=Inputs!$CM283),1,IF(AND(AV$3&gt;=Inputs!$CM283,AV$3&lt;Inputs!$CN283),1,IF(AND(AV$3=Inputs!$CN283,AV$3=Inputs!$CO283),1,IF(OR(AND(AV$3=Inputs!$CN283+1,Inputs!$CN283=Inputs!$CO283),AND(AV$3=Inputs!$CN283+2,Inputs!$CN283=Inputs!$CO283)),0,IF(AV$3=Inputs!$CN283,0.8,IF(AV$3=Inputs!$CN283+1,0.6,IF(AV$3=Inputs!$CN283+2,0.4,IF(AV$3=Inputs!$CO283,0.2,IF(AND(AV$3&gt;=Inputs!$CL283,AV$3&lt;Inputs!$CM283),(AV$3-Inputs!$CL283+1)/(Inputs!$AI283+1),0)))))))))</f>
        <v>0</v>
      </c>
      <c r="AW285" s="27">
        <f>IF(AND(Inputs!$CO283=0,AW$3&gt;=Inputs!$CM283),1,IF(AND(AW$3&gt;=Inputs!$CM283,AW$3&lt;Inputs!$CN283),1,IF(AND(AW$3=Inputs!$CN283,AW$3=Inputs!$CO283),1,IF(OR(AND(AW$3=Inputs!$CN283+1,Inputs!$CN283=Inputs!$CO283),AND(AW$3=Inputs!$CN283+2,Inputs!$CN283=Inputs!$CO283)),0,IF(AW$3=Inputs!$CN283,0.8,IF(AW$3=Inputs!$CN283+1,0.6,IF(AW$3=Inputs!$CN283+2,0.4,IF(AW$3=Inputs!$CO283,0.2,IF(AND(AW$3&gt;=Inputs!$CL283,AW$3&lt;Inputs!$CM283),(AW$3-Inputs!$CL283+1)/(Inputs!$AI283+1),0)))))))))</f>
        <v>0</v>
      </c>
      <c r="AX285" s="27">
        <f>IF(AND(Inputs!$CO283=0,AX$3&gt;=Inputs!$CM283),1,IF(AND(AX$3&gt;=Inputs!$CM283,AX$3&lt;Inputs!$CN283),1,IF(AND(AX$3=Inputs!$CN283,AX$3=Inputs!$CO283),1,IF(OR(AND(AX$3=Inputs!$CN283+1,Inputs!$CN283=Inputs!$CO283),AND(AX$3=Inputs!$CN283+2,Inputs!$CN283=Inputs!$CO283)),0,IF(AX$3=Inputs!$CN283,0.8,IF(AX$3=Inputs!$CN283+1,0.6,IF(AX$3=Inputs!$CN283+2,0.4,IF(AX$3=Inputs!$CO283,0.2,IF(AND(AX$3&gt;=Inputs!$CL283,AX$3&lt;Inputs!$CM283),(AX$3-Inputs!$CL283+1)/(Inputs!$AI283+1),0)))))))))</f>
        <v>0</v>
      </c>
      <c r="AY285" s="27">
        <f>IF(AND(Inputs!$CO283=0,AY$3&gt;=Inputs!$CM283),1,IF(AND(AY$3&gt;=Inputs!$CM283,AY$3&lt;Inputs!$CN283),1,IF(AND(AY$3=Inputs!$CN283,AY$3=Inputs!$CO283),1,IF(OR(AND(AY$3=Inputs!$CN283+1,Inputs!$CN283=Inputs!$CO283),AND(AY$3=Inputs!$CN283+2,Inputs!$CN283=Inputs!$CO283)),0,IF(AY$3=Inputs!$CN283,0.8,IF(AY$3=Inputs!$CN283+1,0.6,IF(AY$3=Inputs!$CN283+2,0.4,IF(AY$3=Inputs!$CO283,0.2,IF(AND(AY$3&gt;=Inputs!$CL283,AY$3&lt;Inputs!$CM283),(AY$3-Inputs!$CL283+1)/(Inputs!$AI283+1),0)))))))))</f>
        <v>0</v>
      </c>
      <c r="AZ285" s="27">
        <f>IF(AND(Inputs!$CO283=0,AZ$3&gt;=Inputs!$CM283),1,IF(AND(AZ$3&gt;=Inputs!$CM283,AZ$3&lt;Inputs!$CN283),1,IF(AND(AZ$3=Inputs!$CN283,AZ$3=Inputs!$CO283),1,IF(OR(AND(AZ$3=Inputs!$CN283+1,Inputs!$CN283=Inputs!$CO283),AND(AZ$3=Inputs!$CN283+2,Inputs!$CN283=Inputs!$CO283)),0,IF(AZ$3=Inputs!$CN283,0.8,IF(AZ$3=Inputs!$CN283+1,0.6,IF(AZ$3=Inputs!$CN283+2,0.4,IF(AZ$3=Inputs!$CO283,0.2,IF(AND(AZ$3&gt;=Inputs!$CL283,AZ$3&lt;Inputs!$CM283),(AZ$3-Inputs!$CL283+1)/(Inputs!$AI283+1),0)))))))))</f>
        <v>0</v>
      </c>
      <c r="BA285" s="27">
        <f>IF(AND(Inputs!$CO283=0,BA$3&gt;=Inputs!$CM283),1,IF(AND(BA$3&gt;=Inputs!$CM283,BA$3&lt;Inputs!$CN283),1,IF(AND(BA$3=Inputs!$CN283,BA$3=Inputs!$CO283),1,IF(OR(AND(BA$3=Inputs!$CN283+1,Inputs!$CN283=Inputs!$CO283),AND(BA$3=Inputs!$CN283+2,Inputs!$CN283=Inputs!$CO283)),0,IF(BA$3=Inputs!$CN283,0.8,IF(BA$3=Inputs!$CN283+1,0.6,IF(BA$3=Inputs!$CN283+2,0.4,IF(BA$3=Inputs!$CO283,0.2,IF(AND(BA$3&gt;=Inputs!$CL283,BA$3&lt;Inputs!$CM283),(BA$3-Inputs!$CL283+1)/(Inputs!$AI283+1),0)))))))))</f>
        <v>0</v>
      </c>
      <c r="BB285" s="27">
        <f>IF(AND(Inputs!$CO283=0,BB$3&gt;=Inputs!$CM283),1,IF(AND(BB$3&gt;=Inputs!$CM283,BB$3&lt;Inputs!$CN283),1,IF(AND(BB$3=Inputs!$CN283,BB$3=Inputs!$CO283),1,IF(OR(AND(BB$3=Inputs!$CN283+1,Inputs!$CN283=Inputs!$CO283),AND(BB$3=Inputs!$CN283+2,Inputs!$CN283=Inputs!$CO283)),0,IF(BB$3=Inputs!$CN283,0.8,IF(BB$3=Inputs!$CN283+1,0.6,IF(BB$3=Inputs!$CN283+2,0.4,IF(BB$3=Inputs!$CO283,0.2,IF(AND(BB$3&gt;=Inputs!$CL283,BB$3&lt;Inputs!$CM283),(BB$3-Inputs!$CL283+1)/(Inputs!$AI283+1),0)))))))))</f>
        <v>0</v>
      </c>
      <c r="BC285" s="27">
        <f>IF(AND(Inputs!$CO283=0,BC$3&gt;=Inputs!$CM283),1,IF(AND(BC$3&gt;=Inputs!$CM283,BC$3&lt;Inputs!$CN283),1,IF(AND(BC$3=Inputs!$CN283,BC$3=Inputs!$CO283),1,IF(OR(AND(BC$3=Inputs!$CN283+1,Inputs!$CN283=Inputs!$CO283),AND(BC$3=Inputs!$CN283+2,Inputs!$CN283=Inputs!$CO283)),0,IF(BC$3=Inputs!$CN283,0.8,IF(BC$3=Inputs!$CN283+1,0.6,IF(BC$3=Inputs!$CN283+2,0.4,IF(BC$3=Inputs!$CO283,0.2,IF(AND(BC$3&gt;=Inputs!$CL283,BC$3&lt;Inputs!$CM283),(BC$3-Inputs!$CL283+1)/(Inputs!$AI283+1),0)))))))))</f>
        <v>0</v>
      </c>
      <c r="BD285" s="27">
        <f>IF(AND(Inputs!$CO283=0,BD$3&gt;=Inputs!$CM283),1,IF(AND(BD$3&gt;=Inputs!$CM283,BD$3&lt;Inputs!$CN283),1,IF(AND(BD$3=Inputs!$CN283,BD$3=Inputs!$CO283),1,IF(OR(AND(BD$3=Inputs!$CN283+1,Inputs!$CN283=Inputs!$CO283),AND(BD$3=Inputs!$CN283+2,Inputs!$CN283=Inputs!$CO283)),0,IF(BD$3=Inputs!$CN283,0.8,IF(BD$3=Inputs!$CN283+1,0.6,IF(BD$3=Inputs!$CN283+2,0.4,IF(BD$3=Inputs!$CO283,0.2,IF(AND(BD$3&gt;=Inputs!$CL283,BD$3&lt;Inputs!$CM283),(BD$3-Inputs!$CL283+1)/(Inputs!$AI283+1),0)))))))))</f>
        <v>0</v>
      </c>
      <c r="BE285" s="27">
        <f>IF(AND(Inputs!$CO283=0,BE$3&gt;=Inputs!$CM283),1,IF(AND(BE$3&gt;=Inputs!$CM283,BE$3&lt;Inputs!$CN283),1,IF(AND(BE$3=Inputs!$CN283,BE$3=Inputs!$CO283),1,IF(OR(AND(BE$3=Inputs!$CN283+1,Inputs!$CN283=Inputs!$CO283),AND(BE$3=Inputs!$CN283+2,Inputs!$CN283=Inputs!$CO283)),0,IF(BE$3=Inputs!$CN283,0.8,IF(BE$3=Inputs!$CN283+1,0.6,IF(BE$3=Inputs!$CN283+2,0.4,IF(BE$3=Inputs!$CO283,0.2,IF(AND(BE$3&gt;=Inputs!$CL283,BE$3&lt;Inputs!$CM283),(BE$3-Inputs!$CL283+1)/(Inputs!$AI283+1),0)))))))))</f>
        <v>0</v>
      </c>
      <c r="BF285" s="27">
        <f>IF(AND(Inputs!$CO283=0,BF$3&gt;=Inputs!$CM283),1,IF(AND(BF$3&gt;=Inputs!$CM283,BF$3&lt;Inputs!$CN283),1,IF(AND(BF$3=Inputs!$CN283,BF$3=Inputs!$CO283),1,IF(OR(AND(BF$3=Inputs!$CN283+1,Inputs!$CN283=Inputs!$CO283),AND(BF$3=Inputs!$CN283+2,Inputs!$CN283=Inputs!$CO283)),0,IF(BF$3=Inputs!$CN283,0.8,IF(BF$3=Inputs!$CN283+1,0.6,IF(BF$3=Inputs!$CN283+2,0.4,IF(BF$3=Inputs!$CO283,0.2,IF(AND(BF$3&gt;=Inputs!$CL283,BF$3&lt;Inputs!$CM283),(BF$3-Inputs!$CL283+1)/(Inputs!$AI283+1),0)))))))))</f>
        <v>0</v>
      </c>
      <c r="BG285" s="27">
        <f>IF(AND(Inputs!$CO283=0,BG$3&gt;=Inputs!$CM283),1,IF(AND(BG$3&gt;=Inputs!$CM283,BG$3&lt;Inputs!$CN283),1,IF(AND(BG$3=Inputs!$CN283,BG$3=Inputs!$CO283),1,IF(OR(AND(BG$3=Inputs!$CN283+1,Inputs!$CN283=Inputs!$CO283),AND(BG$3=Inputs!$CN283+2,Inputs!$CN283=Inputs!$CO283)),0,IF(BG$3=Inputs!$CN283,0.8,IF(BG$3=Inputs!$CN283+1,0.6,IF(BG$3=Inputs!$CN283+2,0.4,IF(BG$3=Inputs!$CO283,0.2,IF(AND(BG$3&gt;=Inputs!$CL283,BG$3&lt;Inputs!$CM283),(BG$3-Inputs!$CL283+1)/(Inputs!$AI283+1),0)))))))))</f>
        <v>0</v>
      </c>
      <c r="BH285" s="27">
        <f>IF(AND(Inputs!$CO283=0,BH$3&gt;=Inputs!$CM283),1,IF(AND(BH$3&gt;=Inputs!$CM283,BH$3&lt;Inputs!$CN283),1,IF(AND(BH$3=Inputs!$CN283,BH$3=Inputs!$CO283),1,IF(OR(AND(BH$3=Inputs!$CN283+1,Inputs!$CN283=Inputs!$CO283),AND(BH$3=Inputs!$CN283+2,Inputs!$CN283=Inputs!$CO283)),0,IF(BH$3=Inputs!$CN283,0.8,IF(BH$3=Inputs!$CN283+1,0.6,IF(BH$3=Inputs!$CN283+2,0.4,IF(BH$3=Inputs!$CO283,0.2,IF(AND(BH$3&gt;=Inputs!$CL283,BH$3&lt;Inputs!$CM283),(BH$3-Inputs!$CL283+1)/(Inputs!$AI283+1),0)))))))))</f>
        <v>0</v>
      </c>
      <c r="BI285" s="27">
        <f>IF(AND(Inputs!$CO283=0,BI$3&gt;=Inputs!$CM283),1,IF(AND(BI$3&gt;=Inputs!$CM283,BI$3&lt;Inputs!$CN283),1,IF(AND(BI$3=Inputs!$CN283,BI$3=Inputs!$CO283),1,IF(OR(AND(BI$3=Inputs!$CN283+1,Inputs!$CN283=Inputs!$CO283),AND(BI$3=Inputs!$CN283+2,Inputs!$CN283=Inputs!$CO283)),0,IF(BI$3=Inputs!$CN283,0.8,IF(BI$3=Inputs!$CN283+1,0.6,IF(BI$3=Inputs!$CN283+2,0.4,IF(BI$3=Inputs!$CO283,0.2,IF(AND(BI$3&gt;=Inputs!$CL283,BI$3&lt;Inputs!$CM283),(BI$3-Inputs!$CL283+1)/(Inputs!$AI283+1),0)))))))))</f>
        <v>0</v>
      </c>
      <c r="BJ285" s="27">
        <f>IF(AND(Inputs!$CO283=0,BJ$3&gt;=Inputs!$CM283),1,IF(AND(BJ$3&gt;=Inputs!$CM283,BJ$3&lt;Inputs!$CN283),1,IF(AND(BJ$3=Inputs!$CN283,BJ$3=Inputs!$CO283),1,IF(OR(AND(BJ$3=Inputs!$CN283+1,Inputs!$CN283=Inputs!$CO283),AND(BJ$3=Inputs!$CN283+2,Inputs!$CN283=Inputs!$CO283)),0,IF(BJ$3=Inputs!$CN283,0.8,IF(BJ$3=Inputs!$CN283+1,0.6,IF(BJ$3=Inputs!$CN283+2,0.4,IF(BJ$3=Inputs!$CO283,0.2,IF(AND(BJ$3&gt;=Inputs!$CL283,BJ$3&lt;Inputs!$CM283),(BJ$3-Inputs!$CL283+1)/(Inputs!$AI283+1),0)))))))))</f>
        <v>0</v>
      </c>
      <c r="BK285" s="27">
        <f>IF(AND(Inputs!$CO283=0,BK$3&gt;=Inputs!$CM283),1,IF(AND(BK$3&gt;=Inputs!$CM283,BK$3&lt;Inputs!$CN283),1,IF(AND(BK$3=Inputs!$CN283,BK$3=Inputs!$CO283),1,IF(OR(AND(BK$3=Inputs!$CN283+1,Inputs!$CN283=Inputs!$CO283),AND(BK$3=Inputs!$CN283+2,Inputs!$CN283=Inputs!$CO283)),0,IF(BK$3=Inputs!$CN283,0.8,IF(BK$3=Inputs!$CN283+1,0.6,IF(BK$3=Inputs!$CN283+2,0.4,IF(BK$3=Inputs!$CO283,0.2,IF(AND(BK$3&gt;=Inputs!$CL283,BK$3&lt;Inputs!$CM283),(BK$3-Inputs!$CL283+1)/(Inputs!$AI283+1),0)))))))))</f>
        <v>0</v>
      </c>
      <c r="BL285" s="27">
        <f>IF(AND(Inputs!$CO283=0,BL$3&gt;=Inputs!$CM283),1,IF(AND(BL$3&gt;=Inputs!$CM283,BL$3&lt;Inputs!$CN283),1,IF(AND(BL$3=Inputs!$CN283,BL$3=Inputs!$CO283),1,IF(OR(AND(BL$3=Inputs!$CN283+1,Inputs!$CN283=Inputs!$CO283),AND(BL$3=Inputs!$CN283+2,Inputs!$CN283=Inputs!$CO283)),0,IF(BL$3=Inputs!$CN283,0.8,IF(BL$3=Inputs!$CN283+1,0.6,IF(BL$3=Inputs!$CN283+2,0.4,IF(BL$3=Inputs!$CO283,0.2,IF(AND(BL$3&gt;=Inputs!$CL283,BL$3&lt;Inputs!$CM283),(BL$3-Inputs!$CL283+1)/(Inputs!$AI283+1),0)))))))))</f>
        <v>0</v>
      </c>
      <c r="BM285" s="27">
        <f>IF(AND(Inputs!$CO283=0,BM$3&gt;=Inputs!$CM283),1,IF(AND(BM$3&gt;=Inputs!$CM283,BM$3&lt;Inputs!$CN283),1,IF(AND(BM$3=Inputs!$CN283,BM$3=Inputs!$CO283),1,IF(OR(AND(BM$3=Inputs!$CN283+1,Inputs!$CN283=Inputs!$CO283),AND(BM$3=Inputs!$CN283+2,Inputs!$CN283=Inputs!$CO283)),0,IF(BM$3=Inputs!$CN283,0.8,IF(BM$3=Inputs!$CN283+1,0.6,IF(BM$3=Inputs!$CN283+2,0.4,IF(BM$3=Inputs!$CO283,0.2,IF(AND(BM$3&gt;=Inputs!$CL283,BM$3&lt;Inputs!$CM283),(BM$3-Inputs!$CL283+1)/(Inputs!$AI283+1),0)))))))))</f>
        <v>0</v>
      </c>
    </row>
    <row r="286" spans="1:65">
      <c r="A286" s="7" t="str">
        <f>IF(Inputs!A284="","",Inputs!A284)</f>
        <v/>
      </c>
      <c r="B286" t="str">
        <f>IF(Inputs!B284="","",Inputs!B284)</f>
        <v/>
      </c>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c r="AA286" s="292"/>
      <c r="AB286" s="292"/>
      <c r="AC286" s="292"/>
      <c r="AD286" s="292"/>
      <c r="AE286" s="292"/>
      <c r="AF286" s="292"/>
      <c r="AG286" s="50">
        <f t="shared" si="11"/>
        <v>0</v>
      </c>
      <c r="AH286" s="42">
        <f t="shared" si="10"/>
        <v>0</v>
      </c>
      <c r="AJ286" s="27">
        <f>IF(AND(Inputs!$CO284=0,AJ$3&gt;=Inputs!$CM284),1,IF(AND(AJ$3&gt;=Inputs!$CM284,AJ$3&lt;Inputs!$CN284),1,IF(AND(AJ$3=Inputs!$CN284,AJ$3=Inputs!$CO284),1,IF(OR(AND(AJ$3=Inputs!$CN284+1,Inputs!$CN284=Inputs!$CO284),AND(AJ$3=Inputs!$CN284+2,Inputs!$CN284=Inputs!$CO284)),0,IF(AJ$3=Inputs!$CN284,0.8,IF(AJ$3=Inputs!$CN284+1,0.6,IF(AJ$3=Inputs!$CN284+2,0.4,IF(AJ$3=Inputs!$CO284,0.2,IF(AND(AJ$3&gt;=Inputs!$CL284,AJ$3&lt;Inputs!$CM284),(AJ$3-Inputs!$CL284+1)/(Inputs!$AI284+1),0)))))))))</f>
        <v>0</v>
      </c>
      <c r="AK286" s="27">
        <f>IF(AND(Inputs!$CO284=0,AK$3&gt;=Inputs!$CM284),1,IF(AND(AK$3&gt;=Inputs!$CM284,AK$3&lt;Inputs!$CN284),1,IF(AND(AK$3=Inputs!$CN284,AK$3=Inputs!$CO284),1,IF(OR(AND(AK$3=Inputs!$CN284+1,Inputs!$CN284=Inputs!$CO284),AND(AK$3=Inputs!$CN284+2,Inputs!$CN284=Inputs!$CO284)),0,IF(AK$3=Inputs!$CN284,0.8,IF(AK$3=Inputs!$CN284+1,0.6,IF(AK$3=Inputs!$CN284+2,0.4,IF(AK$3=Inputs!$CO284,0.2,IF(AND(AK$3&gt;=Inputs!$CL284,AK$3&lt;Inputs!$CM284),(AK$3-Inputs!$CL284+1)/(Inputs!$AI284+1),0)))))))))</f>
        <v>0</v>
      </c>
      <c r="AL286" s="27">
        <f>IF(AND(Inputs!$CO284=0,AL$3&gt;=Inputs!$CM284),1,IF(AND(AL$3&gt;=Inputs!$CM284,AL$3&lt;Inputs!$CN284),1,IF(AND(AL$3=Inputs!$CN284,AL$3=Inputs!$CO284),1,IF(OR(AND(AL$3=Inputs!$CN284+1,Inputs!$CN284=Inputs!$CO284),AND(AL$3=Inputs!$CN284+2,Inputs!$CN284=Inputs!$CO284)),0,IF(AL$3=Inputs!$CN284,0.8,IF(AL$3=Inputs!$CN284+1,0.6,IF(AL$3=Inputs!$CN284+2,0.4,IF(AL$3=Inputs!$CO284,0.2,IF(AND(AL$3&gt;=Inputs!$CL284,AL$3&lt;Inputs!$CM284),(AL$3-Inputs!$CL284+1)/(Inputs!$AI284+1),0)))))))))</f>
        <v>0</v>
      </c>
      <c r="AM286" s="27">
        <f>IF(AND(Inputs!$CO284=0,AM$3&gt;=Inputs!$CM284),1,IF(AND(AM$3&gt;=Inputs!$CM284,AM$3&lt;Inputs!$CN284),1,IF(AND(AM$3=Inputs!$CN284,AM$3=Inputs!$CO284),1,IF(OR(AND(AM$3=Inputs!$CN284+1,Inputs!$CN284=Inputs!$CO284),AND(AM$3=Inputs!$CN284+2,Inputs!$CN284=Inputs!$CO284)),0,IF(AM$3=Inputs!$CN284,0.8,IF(AM$3=Inputs!$CN284+1,0.6,IF(AM$3=Inputs!$CN284+2,0.4,IF(AM$3=Inputs!$CO284,0.2,IF(AND(AM$3&gt;=Inputs!$CL284,AM$3&lt;Inputs!$CM284),(AM$3-Inputs!$CL284+1)/(Inputs!$AI284+1),0)))))))))</f>
        <v>0</v>
      </c>
      <c r="AN286" s="27">
        <f>IF(AND(Inputs!$CO284=0,AN$3&gt;=Inputs!$CM284),1,IF(AND(AN$3&gt;=Inputs!$CM284,AN$3&lt;Inputs!$CN284),1,IF(AND(AN$3=Inputs!$CN284,AN$3=Inputs!$CO284),1,IF(OR(AND(AN$3=Inputs!$CN284+1,Inputs!$CN284=Inputs!$CO284),AND(AN$3=Inputs!$CN284+2,Inputs!$CN284=Inputs!$CO284)),0,IF(AN$3=Inputs!$CN284,0.8,IF(AN$3=Inputs!$CN284+1,0.6,IF(AN$3=Inputs!$CN284+2,0.4,IF(AN$3=Inputs!$CO284,0.2,IF(AND(AN$3&gt;=Inputs!$CL284,AN$3&lt;Inputs!$CM284),(AN$3-Inputs!$CL284+1)/(Inputs!$AI284+1),0)))))))))</f>
        <v>0</v>
      </c>
      <c r="AO286" s="27">
        <f>IF(AND(Inputs!$CO284=0,AO$3&gt;=Inputs!$CM284),1,IF(AND(AO$3&gt;=Inputs!$CM284,AO$3&lt;Inputs!$CN284),1,IF(AND(AO$3=Inputs!$CN284,AO$3=Inputs!$CO284),1,IF(OR(AND(AO$3=Inputs!$CN284+1,Inputs!$CN284=Inputs!$CO284),AND(AO$3=Inputs!$CN284+2,Inputs!$CN284=Inputs!$CO284)),0,IF(AO$3=Inputs!$CN284,0.8,IF(AO$3=Inputs!$CN284+1,0.6,IF(AO$3=Inputs!$CN284+2,0.4,IF(AO$3=Inputs!$CO284,0.2,IF(AND(AO$3&gt;=Inputs!$CL284,AO$3&lt;Inputs!$CM284),(AO$3-Inputs!$CL284+1)/(Inputs!$AI284+1),0)))))))))</f>
        <v>0</v>
      </c>
      <c r="AP286" s="27">
        <f>IF(AND(Inputs!$CO284=0,AP$3&gt;=Inputs!$CM284),1,IF(AND(AP$3&gt;=Inputs!$CM284,AP$3&lt;Inputs!$CN284),1,IF(AND(AP$3=Inputs!$CN284,AP$3=Inputs!$CO284),1,IF(OR(AND(AP$3=Inputs!$CN284+1,Inputs!$CN284=Inputs!$CO284),AND(AP$3=Inputs!$CN284+2,Inputs!$CN284=Inputs!$CO284)),0,IF(AP$3=Inputs!$CN284,0.8,IF(AP$3=Inputs!$CN284+1,0.6,IF(AP$3=Inputs!$CN284+2,0.4,IF(AP$3=Inputs!$CO284,0.2,IF(AND(AP$3&gt;=Inputs!$CL284,AP$3&lt;Inputs!$CM284),(AP$3-Inputs!$CL284+1)/(Inputs!$AI284+1),0)))))))))</f>
        <v>0</v>
      </c>
      <c r="AQ286" s="27">
        <f>IF(AND(Inputs!$CO284=0,AQ$3&gt;=Inputs!$CM284),1,IF(AND(AQ$3&gt;=Inputs!$CM284,AQ$3&lt;Inputs!$CN284),1,IF(AND(AQ$3=Inputs!$CN284,AQ$3=Inputs!$CO284),1,IF(OR(AND(AQ$3=Inputs!$CN284+1,Inputs!$CN284=Inputs!$CO284),AND(AQ$3=Inputs!$CN284+2,Inputs!$CN284=Inputs!$CO284)),0,IF(AQ$3=Inputs!$CN284,0.8,IF(AQ$3=Inputs!$CN284+1,0.6,IF(AQ$3=Inputs!$CN284+2,0.4,IF(AQ$3=Inputs!$CO284,0.2,IF(AND(AQ$3&gt;=Inputs!$CL284,AQ$3&lt;Inputs!$CM284),(AQ$3-Inputs!$CL284+1)/(Inputs!$AI284+1),0)))))))))</f>
        <v>0</v>
      </c>
      <c r="AR286" s="27">
        <f>IF(AND(Inputs!$CO284=0,AR$3&gt;=Inputs!$CM284),1,IF(AND(AR$3&gt;=Inputs!$CM284,AR$3&lt;Inputs!$CN284),1,IF(AND(AR$3=Inputs!$CN284,AR$3=Inputs!$CO284),1,IF(OR(AND(AR$3=Inputs!$CN284+1,Inputs!$CN284=Inputs!$CO284),AND(AR$3=Inputs!$CN284+2,Inputs!$CN284=Inputs!$CO284)),0,IF(AR$3=Inputs!$CN284,0.8,IF(AR$3=Inputs!$CN284+1,0.6,IF(AR$3=Inputs!$CN284+2,0.4,IF(AR$3=Inputs!$CO284,0.2,IF(AND(AR$3&gt;=Inputs!$CL284,AR$3&lt;Inputs!$CM284),(AR$3-Inputs!$CL284+1)/(Inputs!$AI284+1),0)))))))))</f>
        <v>0</v>
      </c>
      <c r="AS286" s="27">
        <f>IF(AND(Inputs!$CO284=0,AS$3&gt;=Inputs!$CM284),1,IF(AND(AS$3&gt;=Inputs!$CM284,AS$3&lt;Inputs!$CN284),1,IF(AND(AS$3=Inputs!$CN284,AS$3=Inputs!$CO284),1,IF(OR(AND(AS$3=Inputs!$CN284+1,Inputs!$CN284=Inputs!$CO284),AND(AS$3=Inputs!$CN284+2,Inputs!$CN284=Inputs!$CO284)),0,IF(AS$3=Inputs!$CN284,0.8,IF(AS$3=Inputs!$CN284+1,0.6,IF(AS$3=Inputs!$CN284+2,0.4,IF(AS$3=Inputs!$CO284,0.2,IF(AND(AS$3&gt;=Inputs!$CL284,AS$3&lt;Inputs!$CM284),(AS$3-Inputs!$CL284+1)/(Inputs!$AI284+1),0)))))))))</f>
        <v>0</v>
      </c>
      <c r="AT286" s="27">
        <f>IF(AND(Inputs!$CO284=0,AT$3&gt;=Inputs!$CM284),1,IF(AND(AT$3&gt;=Inputs!$CM284,AT$3&lt;Inputs!$CN284),1,IF(AND(AT$3=Inputs!$CN284,AT$3=Inputs!$CO284),1,IF(OR(AND(AT$3=Inputs!$CN284+1,Inputs!$CN284=Inputs!$CO284),AND(AT$3=Inputs!$CN284+2,Inputs!$CN284=Inputs!$CO284)),0,IF(AT$3=Inputs!$CN284,0.8,IF(AT$3=Inputs!$CN284+1,0.6,IF(AT$3=Inputs!$CN284+2,0.4,IF(AT$3=Inputs!$CO284,0.2,IF(AND(AT$3&gt;=Inputs!$CL284,AT$3&lt;Inputs!$CM284),(AT$3-Inputs!$CL284+1)/(Inputs!$AI284+1),0)))))))))</f>
        <v>0</v>
      </c>
      <c r="AU286" s="27">
        <f>IF(AND(Inputs!$CO284=0,AU$3&gt;=Inputs!$CM284),1,IF(AND(AU$3&gt;=Inputs!$CM284,AU$3&lt;Inputs!$CN284),1,IF(AND(AU$3=Inputs!$CN284,AU$3=Inputs!$CO284),1,IF(OR(AND(AU$3=Inputs!$CN284+1,Inputs!$CN284=Inputs!$CO284),AND(AU$3=Inputs!$CN284+2,Inputs!$CN284=Inputs!$CO284)),0,IF(AU$3=Inputs!$CN284,0.8,IF(AU$3=Inputs!$CN284+1,0.6,IF(AU$3=Inputs!$CN284+2,0.4,IF(AU$3=Inputs!$CO284,0.2,IF(AND(AU$3&gt;=Inputs!$CL284,AU$3&lt;Inputs!$CM284),(AU$3-Inputs!$CL284+1)/(Inputs!$AI284+1),0)))))))))</f>
        <v>0</v>
      </c>
      <c r="AV286" s="27">
        <f>IF(AND(Inputs!$CO284=0,AV$3&gt;=Inputs!$CM284),1,IF(AND(AV$3&gt;=Inputs!$CM284,AV$3&lt;Inputs!$CN284),1,IF(AND(AV$3=Inputs!$CN284,AV$3=Inputs!$CO284),1,IF(OR(AND(AV$3=Inputs!$CN284+1,Inputs!$CN284=Inputs!$CO284),AND(AV$3=Inputs!$CN284+2,Inputs!$CN284=Inputs!$CO284)),0,IF(AV$3=Inputs!$CN284,0.8,IF(AV$3=Inputs!$CN284+1,0.6,IF(AV$3=Inputs!$CN284+2,0.4,IF(AV$3=Inputs!$CO284,0.2,IF(AND(AV$3&gt;=Inputs!$CL284,AV$3&lt;Inputs!$CM284),(AV$3-Inputs!$CL284+1)/(Inputs!$AI284+1),0)))))))))</f>
        <v>0</v>
      </c>
      <c r="AW286" s="27">
        <f>IF(AND(Inputs!$CO284=0,AW$3&gt;=Inputs!$CM284),1,IF(AND(AW$3&gt;=Inputs!$CM284,AW$3&lt;Inputs!$CN284),1,IF(AND(AW$3=Inputs!$CN284,AW$3=Inputs!$CO284),1,IF(OR(AND(AW$3=Inputs!$CN284+1,Inputs!$CN284=Inputs!$CO284),AND(AW$3=Inputs!$CN284+2,Inputs!$CN284=Inputs!$CO284)),0,IF(AW$3=Inputs!$CN284,0.8,IF(AW$3=Inputs!$CN284+1,0.6,IF(AW$3=Inputs!$CN284+2,0.4,IF(AW$3=Inputs!$CO284,0.2,IF(AND(AW$3&gt;=Inputs!$CL284,AW$3&lt;Inputs!$CM284),(AW$3-Inputs!$CL284+1)/(Inputs!$AI284+1),0)))))))))</f>
        <v>0</v>
      </c>
      <c r="AX286" s="27">
        <f>IF(AND(Inputs!$CO284=0,AX$3&gt;=Inputs!$CM284),1,IF(AND(AX$3&gt;=Inputs!$CM284,AX$3&lt;Inputs!$CN284),1,IF(AND(AX$3=Inputs!$CN284,AX$3=Inputs!$CO284),1,IF(OR(AND(AX$3=Inputs!$CN284+1,Inputs!$CN284=Inputs!$CO284),AND(AX$3=Inputs!$CN284+2,Inputs!$CN284=Inputs!$CO284)),0,IF(AX$3=Inputs!$CN284,0.8,IF(AX$3=Inputs!$CN284+1,0.6,IF(AX$3=Inputs!$CN284+2,0.4,IF(AX$3=Inputs!$CO284,0.2,IF(AND(AX$3&gt;=Inputs!$CL284,AX$3&lt;Inputs!$CM284),(AX$3-Inputs!$CL284+1)/(Inputs!$AI284+1),0)))))))))</f>
        <v>0</v>
      </c>
      <c r="AY286" s="27">
        <f>IF(AND(Inputs!$CO284=0,AY$3&gt;=Inputs!$CM284),1,IF(AND(AY$3&gt;=Inputs!$CM284,AY$3&lt;Inputs!$CN284),1,IF(AND(AY$3=Inputs!$CN284,AY$3=Inputs!$CO284),1,IF(OR(AND(AY$3=Inputs!$CN284+1,Inputs!$CN284=Inputs!$CO284),AND(AY$3=Inputs!$CN284+2,Inputs!$CN284=Inputs!$CO284)),0,IF(AY$3=Inputs!$CN284,0.8,IF(AY$3=Inputs!$CN284+1,0.6,IF(AY$3=Inputs!$CN284+2,0.4,IF(AY$3=Inputs!$CO284,0.2,IF(AND(AY$3&gt;=Inputs!$CL284,AY$3&lt;Inputs!$CM284),(AY$3-Inputs!$CL284+1)/(Inputs!$AI284+1),0)))))))))</f>
        <v>0</v>
      </c>
      <c r="AZ286" s="27">
        <f>IF(AND(Inputs!$CO284=0,AZ$3&gt;=Inputs!$CM284),1,IF(AND(AZ$3&gt;=Inputs!$CM284,AZ$3&lt;Inputs!$CN284),1,IF(AND(AZ$3=Inputs!$CN284,AZ$3=Inputs!$CO284),1,IF(OR(AND(AZ$3=Inputs!$CN284+1,Inputs!$CN284=Inputs!$CO284),AND(AZ$3=Inputs!$CN284+2,Inputs!$CN284=Inputs!$CO284)),0,IF(AZ$3=Inputs!$CN284,0.8,IF(AZ$3=Inputs!$CN284+1,0.6,IF(AZ$3=Inputs!$CN284+2,0.4,IF(AZ$3=Inputs!$CO284,0.2,IF(AND(AZ$3&gt;=Inputs!$CL284,AZ$3&lt;Inputs!$CM284),(AZ$3-Inputs!$CL284+1)/(Inputs!$AI284+1),0)))))))))</f>
        <v>0</v>
      </c>
      <c r="BA286" s="27">
        <f>IF(AND(Inputs!$CO284=0,BA$3&gt;=Inputs!$CM284),1,IF(AND(BA$3&gt;=Inputs!$CM284,BA$3&lt;Inputs!$CN284),1,IF(AND(BA$3=Inputs!$CN284,BA$3=Inputs!$CO284),1,IF(OR(AND(BA$3=Inputs!$CN284+1,Inputs!$CN284=Inputs!$CO284),AND(BA$3=Inputs!$CN284+2,Inputs!$CN284=Inputs!$CO284)),0,IF(BA$3=Inputs!$CN284,0.8,IF(BA$3=Inputs!$CN284+1,0.6,IF(BA$3=Inputs!$CN284+2,0.4,IF(BA$3=Inputs!$CO284,0.2,IF(AND(BA$3&gt;=Inputs!$CL284,BA$3&lt;Inputs!$CM284),(BA$3-Inputs!$CL284+1)/(Inputs!$AI284+1),0)))))))))</f>
        <v>0</v>
      </c>
      <c r="BB286" s="27">
        <f>IF(AND(Inputs!$CO284=0,BB$3&gt;=Inputs!$CM284),1,IF(AND(BB$3&gt;=Inputs!$CM284,BB$3&lt;Inputs!$CN284),1,IF(AND(BB$3=Inputs!$CN284,BB$3=Inputs!$CO284),1,IF(OR(AND(BB$3=Inputs!$CN284+1,Inputs!$CN284=Inputs!$CO284),AND(BB$3=Inputs!$CN284+2,Inputs!$CN284=Inputs!$CO284)),0,IF(BB$3=Inputs!$CN284,0.8,IF(BB$3=Inputs!$CN284+1,0.6,IF(BB$3=Inputs!$CN284+2,0.4,IF(BB$3=Inputs!$CO284,0.2,IF(AND(BB$3&gt;=Inputs!$CL284,BB$3&lt;Inputs!$CM284),(BB$3-Inputs!$CL284+1)/(Inputs!$AI284+1),0)))))))))</f>
        <v>0</v>
      </c>
      <c r="BC286" s="27">
        <f>IF(AND(Inputs!$CO284=0,BC$3&gt;=Inputs!$CM284),1,IF(AND(BC$3&gt;=Inputs!$CM284,BC$3&lt;Inputs!$CN284),1,IF(AND(BC$3=Inputs!$CN284,BC$3=Inputs!$CO284),1,IF(OR(AND(BC$3=Inputs!$CN284+1,Inputs!$CN284=Inputs!$CO284),AND(BC$3=Inputs!$CN284+2,Inputs!$CN284=Inputs!$CO284)),0,IF(BC$3=Inputs!$CN284,0.8,IF(BC$3=Inputs!$CN284+1,0.6,IF(BC$3=Inputs!$CN284+2,0.4,IF(BC$3=Inputs!$CO284,0.2,IF(AND(BC$3&gt;=Inputs!$CL284,BC$3&lt;Inputs!$CM284),(BC$3-Inputs!$CL284+1)/(Inputs!$AI284+1),0)))))))))</f>
        <v>0</v>
      </c>
      <c r="BD286" s="27">
        <f>IF(AND(Inputs!$CO284=0,BD$3&gt;=Inputs!$CM284),1,IF(AND(BD$3&gt;=Inputs!$CM284,BD$3&lt;Inputs!$CN284),1,IF(AND(BD$3=Inputs!$CN284,BD$3=Inputs!$CO284),1,IF(OR(AND(BD$3=Inputs!$CN284+1,Inputs!$CN284=Inputs!$CO284),AND(BD$3=Inputs!$CN284+2,Inputs!$CN284=Inputs!$CO284)),0,IF(BD$3=Inputs!$CN284,0.8,IF(BD$3=Inputs!$CN284+1,0.6,IF(BD$3=Inputs!$CN284+2,0.4,IF(BD$3=Inputs!$CO284,0.2,IF(AND(BD$3&gt;=Inputs!$CL284,BD$3&lt;Inputs!$CM284),(BD$3-Inputs!$CL284+1)/(Inputs!$AI284+1),0)))))))))</f>
        <v>0</v>
      </c>
      <c r="BE286" s="27">
        <f>IF(AND(Inputs!$CO284=0,BE$3&gt;=Inputs!$CM284),1,IF(AND(BE$3&gt;=Inputs!$CM284,BE$3&lt;Inputs!$CN284),1,IF(AND(BE$3=Inputs!$CN284,BE$3=Inputs!$CO284),1,IF(OR(AND(BE$3=Inputs!$CN284+1,Inputs!$CN284=Inputs!$CO284),AND(BE$3=Inputs!$CN284+2,Inputs!$CN284=Inputs!$CO284)),0,IF(BE$3=Inputs!$CN284,0.8,IF(BE$3=Inputs!$CN284+1,0.6,IF(BE$3=Inputs!$CN284+2,0.4,IF(BE$3=Inputs!$CO284,0.2,IF(AND(BE$3&gt;=Inputs!$CL284,BE$3&lt;Inputs!$CM284),(BE$3-Inputs!$CL284+1)/(Inputs!$AI284+1),0)))))))))</f>
        <v>0</v>
      </c>
      <c r="BF286" s="27">
        <f>IF(AND(Inputs!$CO284=0,BF$3&gt;=Inputs!$CM284),1,IF(AND(BF$3&gt;=Inputs!$CM284,BF$3&lt;Inputs!$CN284),1,IF(AND(BF$3=Inputs!$CN284,BF$3=Inputs!$CO284),1,IF(OR(AND(BF$3=Inputs!$CN284+1,Inputs!$CN284=Inputs!$CO284),AND(BF$3=Inputs!$CN284+2,Inputs!$CN284=Inputs!$CO284)),0,IF(BF$3=Inputs!$CN284,0.8,IF(BF$3=Inputs!$CN284+1,0.6,IF(BF$3=Inputs!$CN284+2,0.4,IF(BF$3=Inputs!$CO284,0.2,IF(AND(BF$3&gt;=Inputs!$CL284,BF$3&lt;Inputs!$CM284),(BF$3-Inputs!$CL284+1)/(Inputs!$AI284+1),0)))))))))</f>
        <v>0</v>
      </c>
      <c r="BG286" s="27">
        <f>IF(AND(Inputs!$CO284=0,BG$3&gt;=Inputs!$CM284),1,IF(AND(BG$3&gt;=Inputs!$CM284,BG$3&lt;Inputs!$CN284),1,IF(AND(BG$3=Inputs!$CN284,BG$3=Inputs!$CO284),1,IF(OR(AND(BG$3=Inputs!$CN284+1,Inputs!$CN284=Inputs!$CO284),AND(BG$3=Inputs!$CN284+2,Inputs!$CN284=Inputs!$CO284)),0,IF(BG$3=Inputs!$CN284,0.8,IF(BG$3=Inputs!$CN284+1,0.6,IF(BG$3=Inputs!$CN284+2,0.4,IF(BG$3=Inputs!$CO284,0.2,IF(AND(BG$3&gt;=Inputs!$CL284,BG$3&lt;Inputs!$CM284),(BG$3-Inputs!$CL284+1)/(Inputs!$AI284+1),0)))))))))</f>
        <v>0</v>
      </c>
      <c r="BH286" s="27">
        <f>IF(AND(Inputs!$CO284=0,BH$3&gt;=Inputs!$CM284),1,IF(AND(BH$3&gt;=Inputs!$CM284,BH$3&lt;Inputs!$CN284),1,IF(AND(BH$3=Inputs!$CN284,BH$3=Inputs!$CO284),1,IF(OR(AND(BH$3=Inputs!$CN284+1,Inputs!$CN284=Inputs!$CO284),AND(BH$3=Inputs!$CN284+2,Inputs!$CN284=Inputs!$CO284)),0,IF(BH$3=Inputs!$CN284,0.8,IF(BH$3=Inputs!$CN284+1,0.6,IF(BH$3=Inputs!$CN284+2,0.4,IF(BH$3=Inputs!$CO284,0.2,IF(AND(BH$3&gt;=Inputs!$CL284,BH$3&lt;Inputs!$CM284),(BH$3-Inputs!$CL284+1)/(Inputs!$AI284+1),0)))))))))</f>
        <v>0</v>
      </c>
      <c r="BI286" s="27">
        <f>IF(AND(Inputs!$CO284=0,BI$3&gt;=Inputs!$CM284),1,IF(AND(BI$3&gt;=Inputs!$CM284,BI$3&lt;Inputs!$CN284),1,IF(AND(BI$3=Inputs!$CN284,BI$3=Inputs!$CO284),1,IF(OR(AND(BI$3=Inputs!$CN284+1,Inputs!$CN284=Inputs!$CO284),AND(BI$3=Inputs!$CN284+2,Inputs!$CN284=Inputs!$CO284)),0,IF(BI$3=Inputs!$CN284,0.8,IF(BI$3=Inputs!$CN284+1,0.6,IF(BI$3=Inputs!$CN284+2,0.4,IF(BI$3=Inputs!$CO284,0.2,IF(AND(BI$3&gt;=Inputs!$CL284,BI$3&lt;Inputs!$CM284),(BI$3-Inputs!$CL284+1)/(Inputs!$AI284+1),0)))))))))</f>
        <v>0</v>
      </c>
      <c r="BJ286" s="27">
        <f>IF(AND(Inputs!$CO284=0,BJ$3&gt;=Inputs!$CM284),1,IF(AND(BJ$3&gt;=Inputs!$CM284,BJ$3&lt;Inputs!$CN284),1,IF(AND(BJ$3=Inputs!$CN284,BJ$3=Inputs!$CO284),1,IF(OR(AND(BJ$3=Inputs!$CN284+1,Inputs!$CN284=Inputs!$CO284),AND(BJ$3=Inputs!$CN284+2,Inputs!$CN284=Inputs!$CO284)),0,IF(BJ$3=Inputs!$CN284,0.8,IF(BJ$3=Inputs!$CN284+1,0.6,IF(BJ$3=Inputs!$CN284+2,0.4,IF(BJ$3=Inputs!$CO284,0.2,IF(AND(BJ$3&gt;=Inputs!$CL284,BJ$3&lt;Inputs!$CM284),(BJ$3-Inputs!$CL284+1)/(Inputs!$AI284+1),0)))))))))</f>
        <v>0</v>
      </c>
      <c r="BK286" s="27">
        <f>IF(AND(Inputs!$CO284=0,BK$3&gt;=Inputs!$CM284),1,IF(AND(BK$3&gt;=Inputs!$CM284,BK$3&lt;Inputs!$CN284),1,IF(AND(BK$3=Inputs!$CN284,BK$3=Inputs!$CO284),1,IF(OR(AND(BK$3=Inputs!$CN284+1,Inputs!$CN284=Inputs!$CO284),AND(BK$3=Inputs!$CN284+2,Inputs!$CN284=Inputs!$CO284)),0,IF(BK$3=Inputs!$CN284,0.8,IF(BK$3=Inputs!$CN284+1,0.6,IF(BK$3=Inputs!$CN284+2,0.4,IF(BK$3=Inputs!$CO284,0.2,IF(AND(BK$3&gt;=Inputs!$CL284,BK$3&lt;Inputs!$CM284),(BK$3-Inputs!$CL284+1)/(Inputs!$AI284+1),0)))))))))</f>
        <v>0</v>
      </c>
      <c r="BL286" s="27">
        <f>IF(AND(Inputs!$CO284=0,BL$3&gt;=Inputs!$CM284),1,IF(AND(BL$3&gt;=Inputs!$CM284,BL$3&lt;Inputs!$CN284),1,IF(AND(BL$3=Inputs!$CN284,BL$3=Inputs!$CO284),1,IF(OR(AND(BL$3=Inputs!$CN284+1,Inputs!$CN284=Inputs!$CO284),AND(BL$3=Inputs!$CN284+2,Inputs!$CN284=Inputs!$CO284)),0,IF(BL$3=Inputs!$CN284,0.8,IF(BL$3=Inputs!$CN284+1,0.6,IF(BL$3=Inputs!$CN284+2,0.4,IF(BL$3=Inputs!$CO284,0.2,IF(AND(BL$3&gt;=Inputs!$CL284,BL$3&lt;Inputs!$CM284),(BL$3-Inputs!$CL284+1)/(Inputs!$AI284+1),0)))))))))</f>
        <v>0</v>
      </c>
      <c r="BM286" s="27">
        <f>IF(AND(Inputs!$CO284=0,BM$3&gt;=Inputs!$CM284),1,IF(AND(BM$3&gt;=Inputs!$CM284,BM$3&lt;Inputs!$CN284),1,IF(AND(BM$3=Inputs!$CN284,BM$3=Inputs!$CO284),1,IF(OR(AND(BM$3=Inputs!$CN284+1,Inputs!$CN284=Inputs!$CO284),AND(BM$3=Inputs!$CN284+2,Inputs!$CN284=Inputs!$CO284)),0,IF(BM$3=Inputs!$CN284,0.8,IF(BM$3=Inputs!$CN284+1,0.6,IF(BM$3=Inputs!$CN284+2,0.4,IF(BM$3=Inputs!$CO284,0.2,IF(AND(BM$3&gt;=Inputs!$CL284,BM$3&lt;Inputs!$CM284),(BM$3-Inputs!$CL284+1)/(Inputs!$AI284+1),0)))))))))</f>
        <v>0</v>
      </c>
    </row>
    <row r="287" spans="1:65">
      <c r="A287" s="7" t="str">
        <f>IF(Inputs!A285="","",Inputs!A285)</f>
        <v/>
      </c>
      <c r="B287" t="str">
        <f>IF(Inputs!B285="","",Inputs!B285)</f>
        <v/>
      </c>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c r="AB287" s="292"/>
      <c r="AC287" s="292"/>
      <c r="AD287" s="292"/>
      <c r="AE287" s="292"/>
      <c r="AF287" s="292"/>
      <c r="AG287" s="50">
        <f t="shared" si="11"/>
        <v>0</v>
      </c>
      <c r="AH287" s="42">
        <f t="shared" si="10"/>
        <v>0</v>
      </c>
      <c r="AJ287" s="27">
        <f>IF(AND(Inputs!$CO285=0,AJ$3&gt;=Inputs!$CM285),1,IF(AND(AJ$3&gt;=Inputs!$CM285,AJ$3&lt;Inputs!$CN285),1,IF(AND(AJ$3=Inputs!$CN285,AJ$3=Inputs!$CO285),1,IF(OR(AND(AJ$3=Inputs!$CN285+1,Inputs!$CN285=Inputs!$CO285),AND(AJ$3=Inputs!$CN285+2,Inputs!$CN285=Inputs!$CO285)),0,IF(AJ$3=Inputs!$CN285,0.8,IF(AJ$3=Inputs!$CN285+1,0.6,IF(AJ$3=Inputs!$CN285+2,0.4,IF(AJ$3=Inputs!$CO285,0.2,IF(AND(AJ$3&gt;=Inputs!$CL285,AJ$3&lt;Inputs!$CM285),(AJ$3-Inputs!$CL285+1)/(Inputs!$AI285+1),0)))))))))</f>
        <v>0</v>
      </c>
      <c r="AK287" s="27">
        <f>IF(AND(Inputs!$CO285=0,AK$3&gt;=Inputs!$CM285),1,IF(AND(AK$3&gt;=Inputs!$CM285,AK$3&lt;Inputs!$CN285),1,IF(AND(AK$3=Inputs!$CN285,AK$3=Inputs!$CO285),1,IF(OR(AND(AK$3=Inputs!$CN285+1,Inputs!$CN285=Inputs!$CO285),AND(AK$3=Inputs!$CN285+2,Inputs!$CN285=Inputs!$CO285)),0,IF(AK$3=Inputs!$CN285,0.8,IF(AK$3=Inputs!$CN285+1,0.6,IF(AK$3=Inputs!$CN285+2,0.4,IF(AK$3=Inputs!$CO285,0.2,IF(AND(AK$3&gt;=Inputs!$CL285,AK$3&lt;Inputs!$CM285),(AK$3-Inputs!$CL285+1)/(Inputs!$AI285+1),0)))))))))</f>
        <v>0</v>
      </c>
      <c r="AL287" s="27">
        <f>IF(AND(Inputs!$CO285=0,AL$3&gt;=Inputs!$CM285),1,IF(AND(AL$3&gt;=Inputs!$CM285,AL$3&lt;Inputs!$CN285),1,IF(AND(AL$3=Inputs!$CN285,AL$3=Inputs!$CO285),1,IF(OR(AND(AL$3=Inputs!$CN285+1,Inputs!$CN285=Inputs!$CO285),AND(AL$3=Inputs!$CN285+2,Inputs!$CN285=Inputs!$CO285)),0,IF(AL$3=Inputs!$CN285,0.8,IF(AL$3=Inputs!$CN285+1,0.6,IF(AL$3=Inputs!$CN285+2,0.4,IF(AL$3=Inputs!$CO285,0.2,IF(AND(AL$3&gt;=Inputs!$CL285,AL$3&lt;Inputs!$CM285),(AL$3-Inputs!$CL285+1)/(Inputs!$AI285+1),0)))))))))</f>
        <v>0</v>
      </c>
      <c r="AM287" s="27">
        <f>IF(AND(Inputs!$CO285=0,AM$3&gt;=Inputs!$CM285),1,IF(AND(AM$3&gt;=Inputs!$CM285,AM$3&lt;Inputs!$CN285),1,IF(AND(AM$3=Inputs!$CN285,AM$3=Inputs!$CO285),1,IF(OR(AND(AM$3=Inputs!$CN285+1,Inputs!$CN285=Inputs!$CO285),AND(AM$3=Inputs!$CN285+2,Inputs!$CN285=Inputs!$CO285)),0,IF(AM$3=Inputs!$CN285,0.8,IF(AM$3=Inputs!$CN285+1,0.6,IF(AM$3=Inputs!$CN285+2,0.4,IF(AM$3=Inputs!$CO285,0.2,IF(AND(AM$3&gt;=Inputs!$CL285,AM$3&lt;Inputs!$CM285),(AM$3-Inputs!$CL285+1)/(Inputs!$AI285+1),0)))))))))</f>
        <v>0</v>
      </c>
      <c r="AN287" s="27">
        <f>IF(AND(Inputs!$CO285=0,AN$3&gt;=Inputs!$CM285),1,IF(AND(AN$3&gt;=Inputs!$CM285,AN$3&lt;Inputs!$CN285),1,IF(AND(AN$3=Inputs!$CN285,AN$3=Inputs!$CO285),1,IF(OR(AND(AN$3=Inputs!$CN285+1,Inputs!$CN285=Inputs!$CO285),AND(AN$3=Inputs!$CN285+2,Inputs!$CN285=Inputs!$CO285)),0,IF(AN$3=Inputs!$CN285,0.8,IF(AN$3=Inputs!$CN285+1,0.6,IF(AN$3=Inputs!$CN285+2,0.4,IF(AN$3=Inputs!$CO285,0.2,IF(AND(AN$3&gt;=Inputs!$CL285,AN$3&lt;Inputs!$CM285),(AN$3-Inputs!$CL285+1)/(Inputs!$AI285+1),0)))))))))</f>
        <v>0</v>
      </c>
      <c r="AO287" s="27">
        <f>IF(AND(Inputs!$CO285=0,AO$3&gt;=Inputs!$CM285),1,IF(AND(AO$3&gt;=Inputs!$CM285,AO$3&lt;Inputs!$CN285),1,IF(AND(AO$3=Inputs!$CN285,AO$3=Inputs!$CO285),1,IF(OR(AND(AO$3=Inputs!$CN285+1,Inputs!$CN285=Inputs!$CO285),AND(AO$3=Inputs!$CN285+2,Inputs!$CN285=Inputs!$CO285)),0,IF(AO$3=Inputs!$CN285,0.8,IF(AO$3=Inputs!$CN285+1,0.6,IF(AO$3=Inputs!$CN285+2,0.4,IF(AO$3=Inputs!$CO285,0.2,IF(AND(AO$3&gt;=Inputs!$CL285,AO$3&lt;Inputs!$CM285),(AO$3-Inputs!$CL285+1)/(Inputs!$AI285+1),0)))))))))</f>
        <v>0</v>
      </c>
      <c r="AP287" s="27">
        <f>IF(AND(Inputs!$CO285=0,AP$3&gt;=Inputs!$CM285),1,IF(AND(AP$3&gt;=Inputs!$CM285,AP$3&lt;Inputs!$CN285),1,IF(AND(AP$3=Inputs!$CN285,AP$3=Inputs!$CO285),1,IF(OR(AND(AP$3=Inputs!$CN285+1,Inputs!$CN285=Inputs!$CO285),AND(AP$3=Inputs!$CN285+2,Inputs!$CN285=Inputs!$CO285)),0,IF(AP$3=Inputs!$CN285,0.8,IF(AP$3=Inputs!$CN285+1,0.6,IF(AP$3=Inputs!$CN285+2,0.4,IF(AP$3=Inputs!$CO285,0.2,IF(AND(AP$3&gt;=Inputs!$CL285,AP$3&lt;Inputs!$CM285),(AP$3-Inputs!$CL285+1)/(Inputs!$AI285+1),0)))))))))</f>
        <v>0</v>
      </c>
      <c r="AQ287" s="27">
        <f>IF(AND(Inputs!$CO285=0,AQ$3&gt;=Inputs!$CM285),1,IF(AND(AQ$3&gt;=Inputs!$CM285,AQ$3&lt;Inputs!$CN285),1,IF(AND(AQ$3=Inputs!$CN285,AQ$3=Inputs!$CO285),1,IF(OR(AND(AQ$3=Inputs!$CN285+1,Inputs!$CN285=Inputs!$CO285),AND(AQ$3=Inputs!$CN285+2,Inputs!$CN285=Inputs!$CO285)),0,IF(AQ$3=Inputs!$CN285,0.8,IF(AQ$3=Inputs!$CN285+1,0.6,IF(AQ$3=Inputs!$CN285+2,0.4,IF(AQ$3=Inputs!$CO285,0.2,IF(AND(AQ$3&gt;=Inputs!$CL285,AQ$3&lt;Inputs!$CM285),(AQ$3-Inputs!$CL285+1)/(Inputs!$AI285+1),0)))))))))</f>
        <v>0</v>
      </c>
      <c r="AR287" s="27">
        <f>IF(AND(Inputs!$CO285=0,AR$3&gt;=Inputs!$CM285),1,IF(AND(AR$3&gt;=Inputs!$CM285,AR$3&lt;Inputs!$CN285),1,IF(AND(AR$3=Inputs!$CN285,AR$3=Inputs!$CO285),1,IF(OR(AND(AR$3=Inputs!$CN285+1,Inputs!$CN285=Inputs!$CO285),AND(AR$3=Inputs!$CN285+2,Inputs!$CN285=Inputs!$CO285)),0,IF(AR$3=Inputs!$CN285,0.8,IF(AR$3=Inputs!$CN285+1,0.6,IF(AR$3=Inputs!$CN285+2,0.4,IF(AR$3=Inputs!$CO285,0.2,IF(AND(AR$3&gt;=Inputs!$CL285,AR$3&lt;Inputs!$CM285),(AR$3-Inputs!$CL285+1)/(Inputs!$AI285+1),0)))))))))</f>
        <v>0</v>
      </c>
      <c r="AS287" s="27">
        <f>IF(AND(Inputs!$CO285=0,AS$3&gt;=Inputs!$CM285),1,IF(AND(AS$3&gt;=Inputs!$CM285,AS$3&lt;Inputs!$CN285),1,IF(AND(AS$3=Inputs!$CN285,AS$3=Inputs!$CO285),1,IF(OR(AND(AS$3=Inputs!$CN285+1,Inputs!$CN285=Inputs!$CO285),AND(AS$3=Inputs!$CN285+2,Inputs!$CN285=Inputs!$CO285)),0,IF(AS$3=Inputs!$CN285,0.8,IF(AS$3=Inputs!$CN285+1,0.6,IF(AS$3=Inputs!$CN285+2,0.4,IF(AS$3=Inputs!$CO285,0.2,IF(AND(AS$3&gt;=Inputs!$CL285,AS$3&lt;Inputs!$CM285),(AS$3-Inputs!$CL285+1)/(Inputs!$AI285+1),0)))))))))</f>
        <v>0</v>
      </c>
      <c r="AT287" s="27">
        <f>IF(AND(Inputs!$CO285=0,AT$3&gt;=Inputs!$CM285),1,IF(AND(AT$3&gt;=Inputs!$CM285,AT$3&lt;Inputs!$CN285),1,IF(AND(AT$3=Inputs!$CN285,AT$3=Inputs!$CO285),1,IF(OR(AND(AT$3=Inputs!$CN285+1,Inputs!$CN285=Inputs!$CO285),AND(AT$3=Inputs!$CN285+2,Inputs!$CN285=Inputs!$CO285)),0,IF(AT$3=Inputs!$CN285,0.8,IF(AT$3=Inputs!$CN285+1,0.6,IF(AT$3=Inputs!$CN285+2,0.4,IF(AT$3=Inputs!$CO285,0.2,IF(AND(AT$3&gt;=Inputs!$CL285,AT$3&lt;Inputs!$CM285),(AT$3-Inputs!$CL285+1)/(Inputs!$AI285+1),0)))))))))</f>
        <v>0</v>
      </c>
      <c r="AU287" s="27">
        <f>IF(AND(Inputs!$CO285=0,AU$3&gt;=Inputs!$CM285),1,IF(AND(AU$3&gt;=Inputs!$CM285,AU$3&lt;Inputs!$CN285),1,IF(AND(AU$3=Inputs!$CN285,AU$3=Inputs!$CO285),1,IF(OR(AND(AU$3=Inputs!$CN285+1,Inputs!$CN285=Inputs!$CO285),AND(AU$3=Inputs!$CN285+2,Inputs!$CN285=Inputs!$CO285)),0,IF(AU$3=Inputs!$CN285,0.8,IF(AU$3=Inputs!$CN285+1,0.6,IF(AU$3=Inputs!$CN285+2,0.4,IF(AU$3=Inputs!$CO285,0.2,IF(AND(AU$3&gt;=Inputs!$CL285,AU$3&lt;Inputs!$CM285),(AU$3-Inputs!$CL285+1)/(Inputs!$AI285+1),0)))))))))</f>
        <v>0</v>
      </c>
      <c r="AV287" s="27">
        <f>IF(AND(Inputs!$CO285=0,AV$3&gt;=Inputs!$CM285),1,IF(AND(AV$3&gt;=Inputs!$CM285,AV$3&lt;Inputs!$CN285),1,IF(AND(AV$3=Inputs!$CN285,AV$3=Inputs!$CO285),1,IF(OR(AND(AV$3=Inputs!$CN285+1,Inputs!$CN285=Inputs!$CO285),AND(AV$3=Inputs!$CN285+2,Inputs!$CN285=Inputs!$CO285)),0,IF(AV$3=Inputs!$CN285,0.8,IF(AV$3=Inputs!$CN285+1,0.6,IF(AV$3=Inputs!$CN285+2,0.4,IF(AV$3=Inputs!$CO285,0.2,IF(AND(AV$3&gt;=Inputs!$CL285,AV$3&lt;Inputs!$CM285),(AV$3-Inputs!$CL285+1)/(Inputs!$AI285+1),0)))))))))</f>
        <v>0</v>
      </c>
      <c r="AW287" s="27">
        <f>IF(AND(Inputs!$CO285=0,AW$3&gt;=Inputs!$CM285),1,IF(AND(AW$3&gt;=Inputs!$CM285,AW$3&lt;Inputs!$CN285),1,IF(AND(AW$3=Inputs!$CN285,AW$3=Inputs!$CO285),1,IF(OR(AND(AW$3=Inputs!$CN285+1,Inputs!$CN285=Inputs!$CO285),AND(AW$3=Inputs!$CN285+2,Inputs!$CN285=Inputs!$CO285)),0,IF(AW$3=Inputs!$CN285,0.8,IF(AW$3=Inputs!$CN285+1,0.6,IF(AW$3=Inputs!$CN285+2,0.4,IF(AW$3=Inputs!$CO285,0.2,IF(AND(AW$3&gt;=Inputs!$CL285,AW$3&lt;Inputs!$CM285),(AW$3-Inputs!$CL285+1)/(Inputs!$AI285+1),0)))))))))</f>
        <v>0</v>
      </c>
      <c r="AX287" s="27">
        <f>IF(AND(Inputs!$CO285=0,AX$3&gt;=Inputs!$CM285),1,IF(AND(AX$3&gt;=Inputs!$CM285,AX$3&lt;Inputs!$CN285),1,IF(AND(AX$3=Inputs!$CN285,AX$3=Inputs!$CO285),1,IF(OR(AND(AX$3=Inputs!$CN285+1,Inputs!$CN285=Inputs!$CO285),AND(AX$3=Inputs!$CN285+2,Inputs!$CN285=Inputs!$CO285)),0,IF(AX$3=Inputs!$CN285,0.8,IF(AX$3=Inputs!$CN285+1,0.6,IF(AX$3=Inputs!$CN285+2,0.4,IF(AX$3=Inputs!$CO285,0.2,IF(AND(AX$3&gt;=Inputs!$CL285,AX$3&lt;Inputs!$CM285),(AX$3-Inputs!$CL285+1)/(Inputs!$AI285+1),0)))))))))</f>
        <v>0</v>
      </c>
      <c r="AY287" s="27">
        <f>IF(AND(Inputs!$CO285=0,AY$3&gt;=Inputs!$CM285),1,IF(AND(AY$3&gt;=Inputs!$CM285,AY$3&lt;Inputs!$CN285),1,IF(AND(AY$3=Inputs!$CN285,AY$3=Inputs!$CO285),1,IF(OR(AND(AY$3=Inputs!$CN285+1,Inputs!$CN285=Inputs!$CO285),AND(AY$3=Inputs!$CN285+2,Inputs!$CN285=Inputs!$CO285)),0,IF(AY$3=Inputs!$CN285,0.8,IF(AY$3=Inputs!$CN285+1,0.6,IF(AY$3=Inputs!$CN285+2,0.4,IF(AY$3=Inputs!$CO285,0.2,IF(AND(AY$3&gt;=Inputs!$CL285,AY$3&lt;Inputs!$CM285),(AY$3-Inputs!$CL285+1)/(Inputs!$AI285+1),0)))))))))</f>
        <v>0</v>
      </c>
      <c r="AZ287" s="27">
        <f>IF(AND(Inputs!$CO285=0,AZ$3&gt;=Inputs!$CM285),1,IF(AND(AZ$3&gt;=Inputs!$CM285,AZ$3&lt;Inputs!$CN285),1,IF(AND(AZ$3=Inputs!$CN285,AZ$3=Inputs!$CO285),1,IF(OR(AND(AZ$3=Inputs!$CN285+1,Inputs!$CN285=Inputs!$CO285),AND(AZ$3=Inputs!$CN285+2,Inputs!$CN285=Inputs!$CO285)),0,IF(AZ$3=Inputs!$CN285,0.8,IF(AZ$3=Inputs!$CN285+1,0.6,IF(AZ$3=Inputs!$CN285+2,0.4,IF(AZ$3=Inputs!$CO285,0.2,IF(AND(AZ$3&gt;=Inputs!$CL285,AZ$3&lt;Inputs!$CM285),(AZ$3-Inputs!$CL285+1)/(Inputs!$AI285+1),0)))))))))</f>
        <v>0</v>
      </c>
      <c r="BA287" s="27">
        <f>IF(AND(Inputs!$CO285=0,BA$3&gt;=Inputs!$CM285),1,IF(AND(BA$3&gt;=Inputs!$CM285,BA$3&lt;Inputs!$CN285),1,IF(AND(BA$3=Inputs!$CN285,BA$3=Inputs!$CO285),1,IF(OR(AND(BA$3=Inputs!$CN285+1,Inputs!$CN285=Inputs!$CO285),AND(BA$3=Inputs!$CN285+2,Inputs!$CN285=Inputs!$CO285)),0,IF(BA$3=Inputs!$CN285,0.8,IF(BA$3=Inputs!$CN285+1,0.6,IF(BA$3=Inputs!$CN285+2,0.4,IF(BA$3=Inputs!$CO285,0.2,IF(AND(BA$3&gt;=Inputs!$CL285,BA$3&lt;Inputs!$CM285),(BA$3-Inputs!$CL285+1)/(Inputs!$AI285+1),0)))))))))</f>
        <v>0</v>
      </c>
      <c r="BB287" s="27">
        <f>IF(AND(Inputs!$CO285=0,BB$3&gt;=Inputs!$CM285),1,IF(AND(BB$3&gt;=Inputs!$CM285,BB$3&lt;Inputs!$CN285),1,IF(AND(BB$3=Inputs!$CN285,BB$3=Inputs!$CO285),1,IF(OR(AND(BB$3=Inputs!$CN285+1,Inputs!$CN285=Inputs!$CO285),AND(BB$3=Inputs!$CN285+2,Inputs!$CN285=Inputs!$CO285)),0,IF(BB$3=Inputs!$CN285,0.8,IF(BB$3=Inputs!$CN285+1,0.6,IF(BB$3=Inputs!$CN285+2,0.4,IF(BB$3=Inputs!$CO285,0.2,IF(AND(BB$3&gt;=Inputs!$CL285,BB$3&lt;Inputs!$CM285),(BB$3-Inputs!$CL285+1)/(Inputs!$AI285+1),0)))))))))</f>
        <v>0</v>
      </c>
      <c r="BC287" s="27">
        <f>IF(AND(Inputs!$CO285=0,BC$3&gt;=Inputs!$CM285),1,IF(AND(BC$3&gt;=Inputs!$CM285,BC$3&lt;Inputs!$CN285),1,IF(AND(BC$3=Inputs!$CN285,BC$3=Inputs!$CO285),1,IF(OR(AND(BC$3=Inputs!$CN285+1,Inputs!$CN285=Inputs!$CO285),AND(BC$3=Inputs!$CN285+2,Inputs!$CN285=Inputs!$CO285)),0,IF(BC$3=Inputs!$CN285,0.8,IF(BC$3=Inputs!$CN285+1,0.6,IF(BC$3=Inputs!$CN285+2,0.4,IF(BC$3=Inputs!$CO285,0.2,IF(AND(BC$3&gt;=Inputs!$CL285,BC$3&lt;Inputs!$CM285),(BC$3-Inputs!$CL285+1)/(Inputs!$AI285+1),0)))))))))</f>
        <v>0</v>
      </c>
      <c r="BD287" s="27">
        <f>IF(AND(Inputs!$CO285=0,BD$3&gt;=Inputs!$CM285),1,IF(AND(BD$3&gt;=Inputs!$CM285,BD$3&lt;Inputs!$CN285),1,IF(AND(BD$3=Inputs!$CN285,BD$3=Inputs!$CO285),1,IF(OR(AND(BD$3=Inputs!$CN285+1,Inputs!$CN285=Inputs!$CO285),AND(BD$3=Inputs!$CN285+2,Inputs!$CN285=Inputs!$CO285)),0,IF(BD$3=Inputs!$CN285,0.8,IF(BD$3=Inputs!$CN285+1,0.6,IF(BD$3=Inputs!$CN285+2,0.4,IF(BD$3=Inputs!$CO285,0.2,IF(AND(BD$3&gt;=Inputs!$CL285,BD$3&lt;Inputs!$CM285),(BD$3-Inputs!$CL285+1)/(Inputs!$AI285+1),0)))))))))</f>
        <v>0</v>
      </c>
      <c r="BE287" s="27">
        <f>IF(AND(Inputs!$CO285=0,BE$3&gt;=Inputs!$CM285),1,IF(AND(BE$3&gt;=Inputs!$CM285,BE$3&lt;Inputs!$CN285),1,IF(AND(BE$3=Inputs!$CN285,BE$3=Inputs!$CO285),1,IF(OR(AND(BE$3=Inputs!$CN285+1,Inputs!$CN285=Inputs!$CO285),AND(BE$3=Inputs!$CN285+2,Inputs!$CN285=Inputs!$CO285)),0,IF(BE$3=Inputs!$CN285,0.8,IF(BE$3=Inputs!$CN285+1,0.6,IF(BE$3=Inputs!$CN285+2,0.4,IF(BE$3=Inputs!$CO285,0.2,IF(AND(BE$3&gt;=Inputs!$CL285,BE$3&lt;Inputs!$CM285),(BE$3-Inputs!$CL285+1)/(Inputs!$AI285+1),0)))))))))</f>
        <v>0</v>
      </c>
      <c r="BF287" s="27">
        <f>IF(AND(Inputs!$CO285=0,BF$3&gt;=Inputs!$CM285),1,IF(AND(BF$3&gt;=Inputs!$CM285,BF$3&lt;Inputs!$CN285),1,IF(AND(BF$3=Inputs!$CN285,BF$3=Inputs!$CO285),1,IF(OR(AND(BF$3=Inputs!$CN285+1,Inputs!$CN285=Inputs!$CO285),AND(BF$3=Inputs!$CN285+2,Inputs!$CN285=Inputs!$CO285)),0,IF(BF$3=Inputs!$CN285,0.8,IF(BF$3=Inputs!$CN285+1,0.6,IF(BF$3=Inputs!$CN285+2,0.4,IF(BF$3=Inputs!$CO285,0.2,IF(AND(BF$3&gt;=Inputs!$CL285,BF$3&lt;Inputs!$CM285),(BF$3-Inputs!$CL285+1)/(Inputs!$AI285+1),0)))))))))</f>
        <v>0</v>
      </c>
      <c r="BG287" s="27">
        <f>IF(AND(Inputs!$CO285=0,BG$3&gt;=Inputs!$CM285),1,IF(AND(BG$3&gt;=Inputs!$CM285,BG$3&lt;Inputs!$CN285),1,IF(AND(BG$3=Inputs!$CN285,BG$3=Inputs!$CO285),1,IF(OR(AND(BG$3=Inputs!$CN285+1,Inputs!$CN285=Inputs!$CO285),AND(BG$3=Inputs!$CN285+2,Inputs!$CN285=Inputs!$CO285)),0,IF(BG$3=Inputs!$CN285,0.8,IF(BG$3=Inputs!$CN285+1,0.6,IF(BG$3=Inputs!$CN285+2,0.4,IF(BG$3=Inputs!$CO285,0.2,IF(AND(BG$3&gt;=Inputs!$CL285,BG$3&lt;Inputs!$CM285),(BG$3-Inputs!$CL285+1)/(Inputs!$AI285+1),0)))))))))</f>
        <v>0</v>
      </c>
      <c r="BH287" s="27">
        <f>IF(AND(Inputs!$CO285=0,BH$3&gt;=Inputs!$CM285),1,IF(AND(BH$3&gt;=Inputs!$CM285,BH$3&lt;Inputs!$CN285),1,IF(AND(BH$3=Inputs!$CN285,BH$3=Inputs!$CO285),1,IF(OR(AND(BH$3=Inputs!$CN285+1,Inputs!$CN285=Inputs!$CO285),AND(BH$3=Inputs!$CN285+2,Inputs!$CN285=Inputs!$CO285)),0,IF(BH$3=Inputs!$CN285,0.8,IF(BH$3=Inputs!$CN285+1,0.6,IF(BH$3=Inputs!$CN285+2,0.4,IF(BH$3=Inputs!$CO285,0.2,IF(AND(BH$3&gt;=Inputs!$CL285,BH$3&lt;Inputs!$CM285),(BH$3-Inputs!$CL285+1)/(Inputs!$AI285+1),0)))))))))</f>
        <v>0</v>
      </c>
      <c r="BI287" s="27">
        <f>IF(AND(Inputs!$CO285=0,BI$3&gt;=Inputs!$CM285),1,IF(AND(BI$3&gt;=Inputs!$CM285,BI$3&lt;Inputs!$CN285),1,IF(AND(BI$3=Inputs!$CN285,BI$3=Inputs!$CO285),1,IF(OR(AND(BI$3=Inputs!$CN285+1,Inputs!$CN285=Inputs!$CO285),AND(BI$3=Inputs!$CN285+2,Inputs!$CN285=Inputs!$CO285)),0,IF(BI$3=Inputs!$CN285,0.8,IF(BI$3=Inputs!$CN285+1,0.6,IF(BI$3=Inputs!$CN285+2,0.4,IF(BI$3=Inputs!$CO285,0.2,IF(AND(BI$3&gt;=Inputs!$CL285,BI$3&lt;Inputs!$CM285),(BI$3-Inputs!$CL285+1)/(Inputs!$AI285+1),0)))))))))</f>
        <v>0</v>
      </c>
      <c r="BJ287" s="27">
        <f>IF(AND(Inputs!$CO285=0,BJ$3&gt;=Inputs!$CM285),1,IF(AND(BJ$3&gt;=Inputs!$CM285,BJ$3&lt;Inputs!$CN285),1,IF(AND(BJ$3=Inputs!$CN285,BJ$3=Inputs!$CO285),1,IF(OR(AND(BJ$3=Inputs!$CN285+1,Inputs!$CN285=Inputs!$CO285),AND(BJ$3=Inputs!$CN285+2,Inputs!$CN285=Inputs!$CO285)),0,IF(BJ$3=Inputs!$CN285,0.8,IF(BJ$3=Inputs!$CN285+1,0.6,IF(BJ$3=Inputs!$CN285+2,0.4,IF(BJ$3=Inputs!$CO285,0.2,IF(AND(BJ$3&gt;=Inputs!$CL285,BJ$3&lt;Inputs!$CM285),(BJ$3-Inputs!$CL285+1)/(Inputs!$AI285+1),0)))))))))</f>
        <v>0</v>
      </c>
      <c r="BK287" s="27">
        <f>IF(AND(Inputs!$CO285=0,BK$3&gt;=Inputs!$CM285),1,IF(AND(BK$3&gt;=Inputs!$CM285,BK$3&lt;Inputs!$CN285),1,IF(AND(BK$3=Inputs!$CN285,BK$3=Inputs!$CO285),1,IF(OR(AND(BK$3=Inputs!$CN285+1,Inputs!$CN285=Inputs!$CO285),AND(BK$3=Inputs!$CN285+2,Inputs!$CN285=Inputs!$CO285)),0,IF(BK$3=Inputs!$CN285,0.8,IF(BK$3=Inputs!$CN285+1,0.6,IF(BK$3=Inputs!$CN285+2,0.4,IF(BK$3=Inputs!$CO285,0.2,IF(AND(BK$3&gt;=Inputs!$CL285,BK$3&lt;Inputs!$CM285),(BK$3-Inputs!$CL285+1)/(Inputs!$AI285+1),0)))))))))</f>
        <v>0</v>
      </c>
      <c r="BL287" s="27">
        <f>IF(AND(Inputs!$CO285=0,BL$3&gt;=Inputs!$CM285),1,IF(AND(BL$3&gt;=Inputs!$CM285,BL$3&lt;Inputs!$CN285),1,IF(AND(BL$3=Inputs!$CN285,BL$3=Inputs!$CO285),1,IF(OR(AND(BL$3=Inputs!$CN285+1,Inputs!$CN285=Inputs!$CO285),AND(BL$3=Inputs!$CN285+2,Inputs!$CN285=Inputs!$CO285)),0,IF(BL$3=Inputs!$CN285,0.8,IF(BL$3=Inputs!$CN285+1,0.6,IF(BL$3=Inputs!$CN285+2,0.4,IF(BL$3=Inputs!$CO285,0.2,IF(AND(BL$3&gt;=Inputs!$CL285,BL$3&lt;Inputs!$CM285),(BL$3-Inputs!$CL285+1)/(Inputs!$AI285+1),0)))))))))</f>
        <v>0</v>
      </c>
      <c r="BM287" s="27">
        <f>IF(AND(Inputs!$CO285=0,BM$3&gt;=Inputs!$CM285),1,IF(AND(BM$3&gt;=Inputs!$CM285,BM$3&lt;Inputs!$CN285),1,IF(AND(BM$3=Inputs!$CN285,BM$3=Inputs!$CO285),1,IF(OR(AND(BM$3=Inputs!$CN285+1,Inputs!$CN285=Inputs!$CO285),AND(BM$3=Inputs!$CN285+2,Inputs!$CN285=Inputs!$CO285)),0,IF(BM$3=Inputs!$CN285,0.8,IF(BM$3=Inputs!$CN285+1,0.6,IF(BM$3=Inputs!$CN285+2,0.4,IF(BM$3=Inputs!$CO285,0.2,IF(AND(BM$3&gt;=Inputs!$CL285,BM$3&lt;Inputs!$CM285),(BM$3-Inputs!$CL285+1)/(Inputs!$AI285+1),0)))))))))</f>
        <v>0</v>
      </c>
    </row>
    <row r="288" spans="1:65">
      <c r="A288" s="7" t="str">
        <f>IF(Inputs!A286="","",Inputs!A286)</f>
        <v/>
      </c>
      <c r="B288" t="str">
        <f>IF(Inputs!B286="","",Inputs!B286)</f>
        <v/>
      </c>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c r="AB288" s="292"/>
      <c r="AC288" s="292"/>
      <c r="AD288" s="292"/>
      <c r="AE288" s="292"/>
      <c r="AF288" s="292"/>
      <c r="AG288" s="50">
        <f t="shared" si="11"/>
        <v>0</v>
      </c>
      <c r="AH288" s="42">
        <f t="shared" si="10"/>
        <v>0</v>
      </c>
      <c r="AJ288" s="27">
        <f>IF(AND(Inputs!$CO286=0,AJ$3&gt;=Inputs!$CM286),1,IF(AND(AJ$3&gt;=Inputs!$CM286,AJ$3&lt;Inputs!$CN286),1,IF(AND(AJ$3=Inputs!$CN286,AJ$3=Inputs!$CO286),1,IF(OR(AND(AJ$3=Inputs!$CN286+1,Inputs!$CN286=Inputs!$CO286),AND(AJ$3=Inputs!$CN286+2,Inputs!$CN286=Inputs!$CO286)),0,IF(AJ$3=Inputs!$CN286,0.8,IF(AJ$3=Inputs!$CN286+1,0.6,IF(AJ$3=Inputs!$CN286+2,0.4,IF(AJ$3=Inputs!$CO286,0.2,IF(AND(AJ$3&gt;=Inputs!$CL286,AJ$3&lt;Inputs!$CM286),(AJ$3-Inputs!$CL286+1)/(Inputs!$AI286+1),0)))))))))</f>
        <v>0</v>
      </c>
      <c r="AK288" s="27">
        <f>IF(AND(Inputs!$CO286=0,AK$3&gt;=Inputs!$CM286),1,IF(AND(AK$3&gt;=Inputs!$CM286,AK$3&lt;Inputs!$CN286),1,IF(AND(AK$3=Inputs!$CN286,AK$3=Inputs!$CO286),1,IF(OR(AND(AK$3=Inputs!$CN286+1,Inputs!$CN286=Inputs!$CO286),AND(AK$3=Inputs!$CN286+2,Inputs!$CN286=Inputs!$CO286)),0,IF(AK$3=Inputs!$CN286,0.8,IF(AK$3=Inputs!$CN286+1,0.6,IF(AK$3=Inputs!$CN286+2,0.4,IF(AK$3=Inputs!$CO286,0.2,IF(AND(AK$3&gt;=Inputs!$CL286,AK$3&lt;Inputs!$CM286),(AK$3-Inputs!$CL286+1)/(Inputs!$AI286+1),0)))))))))</f>
        <v>0</v>
      </c>
      <c r="AL288" s="27">
        <f>IF(AND(Inputs!$CO286=0,AL$3&gt;=Inputs!$CM286),1,IF(AND(AL$3&gt;=Inputs!$CM286,AL$3&lt;Inputs!$CN286),1,IF(AND(AL$3=Inputs!$CN286,AL$3=Inputs!$CO286),1,IF(OR(AND(AL$3=Inputs!$CN286+1,Inputs!$CN286=Inputs!$CO286),AND(AL$3=Inputs!$CN286+2,Inputs!$CN286=Inputs!$CO286)),0,IF(AL$3=Inputs!$CN286,0.8,IF(AL$3=Inputs!$CN286+1,0.6,IF(AL$3=Inputs!$CN286+2,0.4,IF(AL$3=Inputs!$CO286,0.2,IF(AND(AL$3&gt;=Inputs!$CL286,AL$3&lt;Inputs!$CM286),(AL$3-Inputs!$CL286+1)/(Inputs!$AI286+1),0)))))))))</f>
        <v>0</v>
      </c>
      <c r="AM288" s="27">
        <f>IF(AND(Inputs!$CO286=0,AM$3&gt;=Inputs!$CM286),1,IF(AND(AM$3&gt;=Inputs!$CM286,AM$3&lt;Inputs!$CN286),1,IF(AND(AM$3=Inputs!$CN286,AM$3=Inputs!$CO286),1,IF(OR(AND(AM$3=Inputs!$CN286+1,Inputs!$CN286=Inputs!$CO286),AND(AM$3=Inputs!$CN286+2,Inputs!$CN286=Inputs!$CO286)),0,IF(AM$3=Inputs!$CN286,0.8,IF(AM$3=Inputs!$CN286+1,0.6,IF(AM$3=Inputs!$CN286+2,0.4,IF(AM$3=Inputs!$CO286,0.2,IF(AND(AM$3&gt;=Inputs!$CL286,AM$3&lt;Inputs!$CM286),(AM$3-Inputs!$CL286+1)/(Inputs!$AI286+1),0)))))))))</f>
        <v>0</v>
      </c>
      <c r="AN288" s="27">
        <f>IF(AND(Inputs!$CO286=0,AN$3&gt;=Inputs!$CM286),1,IF(AND(AN$3&gt;=Inputs!$CM286,AN$3&lt;Inputs!$CN286),1,IF(AND(AN$3=Inputs!$CN286,AN$3=Inputs!$CO286),1,IF(OR(AND(AN$3=Inputs!$CN286+1,Inputs!$CN286=Inputs!$CO286),AND(AN$3=Inputs!$CN286+2,Inputs!$CN286=Inputs!$CO286)),0,IF(AN$3=Inputs!$CN286,0.8,IF(AN$3=Inputs!$CN286+1,0.6,IF(AN$3=Inputs!$CN286+2,0.4,IF(AN$3=Inputs!$CO286,0.2,IF(AND(AN$3&gt;=Inputs!$CL286,AN$3&lt;Inputs!$CM286),(AN$3-Inputs!$CL286+1)/(Inputs!$AI286+1),0)))))))))</f>
        <v>0</v>
      </c>
      <c r="AO288" s="27">
        <f>IF(AND(Inputs!$CO286=0,AO$3&gt;=Inputs!$CM286),1,IF(AND(AO$3&gt;=Inputs!$CM286,AO$3&lt;Inputs!$CN286),1,IF(AND(AO$3=Inputs!$CN286,AO$3=Inputs!$CO286),1,IF(OR(AND(AO$3=Inputs!$CN286+1,Inputs!$CN286=Inputs!$CO286),AND(AO$3=Inputs!$CN286+2,Inputs!$CN286=Inputs!$CO286)),0,IF(AO$3=Inputs!$CN286,0.8,IF(AO$3=Inputs!$CN286+1,0.6,IF(AO$3=Inputs!$CN286+2,0.4,IF(AO$3=Inputs!$CO286,0.2,IF(AND(AO$3&gt;=Inputs!$CL286,AO$3&lt;Inputs!$CM286),(AO$3-Inputs!$CL286+1)/(Inputs!$AI286+1),0)))))))))</f>
        <v>0</v>
      </c>
      <c r="AP288" s="27">
        <f>IF(AND(Inputs!$CO286=0,AP$3&gt;=Inputs!$CM286),1,IF(AND(AP$3&gt;=Inputs!$CM286,AP$3&lt;Inputs!$CN286),1,IF(AND(AP$3=Inputs!$CN286,AP$3=Inputs!$CO286),1,IF(OR(AND(AP$3=Inputs!$CN286+1,Inputs!$CN286=Inputs!$CO286),AND(AP$3=Inputs!$CN286+2,Inputs!$CN286=Inputs!$CO286)),0,IF(AP$3=Inputs!$CN286,0.8,IF(AP$3=Inputs!$CN286+1,0.6,IF(AP$3=Inputs!$CN286+2,0.4,IF(AP$3=Inputs!$CO286,0.2,IF(AND(AP$3&gt;=Inputs!$CL286,AP$3&lt;Inputs!$CM286),(AP$3-Inputs!$CL286+1)/(Inputs!$AI286+1),0)))))))))</f>
        <v>0</v>
      </c>
      <c r="AQ288" s="27">
        <f>IF(AND(Inputs!$CO286=0,AQ$3&gt;=Inputs!$CM286),1,IF(AND(AQ$3&gt;=Inputs!$CM286,AQ$3&lt;Inputs!$CN286),1,IF(AND(AQ$3=Inputs!$CN286,AQ$3=Inputs!$CO286),1,IF(OR(AND(AQ$3=Inputs!$CN286+1,Inputs!$CN286=Inputs!$CO286),AND(AQ$3=Inputs!$CN286+2,Inputs!$CN286=Inputs!$CO286)),0,IF(AQ$3=Inputs!$CN286,0.8,IF(AQ$3=Inputs!$CN286+1,0.6,IF(AQ$3=Inputs!$CN286+2,0.4,IF(AQ$3=Inputs!$CO286,0.2,IF(AND(AQ$3&gt;=Inputs!$CL286,AQ$3&lt;Inputs!$CM286),(AQ$3-Inputs!$CL286+1)/(Inputs!$AI286+1),0)))))))))</f>
        <v>0</v>
      </c>
      <c r="AR288" s="27">
        <f>IF(AND(Inputs!$CO286=0,AR$3&gt;=Inputs!$CM286),1,IF(AND(AR$3&gt;=Inputs!$CM286,AR$3&lt;Inputs!$CN286),1,IF(AND(AR$3=Inputs!$CN286,AR$3=Inputs!$CO286),1,IF(OR(AND(AR$3=Inputs!$CN286+1,Inputs!$CN286=Inputs!$CO286),AND(AR$3=Inputs!$CN286+2,Inputs!$CN286=Inputs!$CO286)),0,IF(AR$3=Inputs!$CN286,0.8,IF(AR$3=Inputs!$CN286+1,0.6,IF(AR$3=Inputs!$CN286+2,0.4,IF(AR$3=Inputs!$CO286,0.2,IF(AND(AR$3&gt;=Inputs!$CL286,AR$3&lt;Inputs!$CM286),(AR$3-Inputs!$CL286+1)/(Inputs!$AI286+1),0)))))))))</f>
        <v>0</v>
      </c>
      <c r="AS288" s="27">
        <f>IF(AND(Inputs!$CO286=0,AS$3&gt;=Inputs!$CM286),1,IF(AND(AS$3&gt;=Inputs!$CM286,AS$3&lt;Inputs!$CN286),1,IF(AND(AS$3=Inputs!$CN286,AS$3=Inputs!$CO286),1,IF(OR(AND(AS$3=Inputs!$CN286+1,Inputs!$CN286=Inputs!$CO286),AND(AS$3=Inputs!$CN286+2,Inputs!$CN286=Inputs!$CO286)),0,IF(AS$3=Inputs!$CN286,0.8,IF(AS$3=Inputs!$CN286+1,0.6,IF(AS$3=Inputs!$CN286+2,0.4,IF(AS$3=Inputs!$CO286,0.2,IF(AND(AS$3&gt;=Inputs!$CL286,AS$3&lt;Inputs!$CM286),(AS$3-Inputs!$CL286+1)/(Inputs!$AI286+1),0)))))))))</f>
        <v>0</v>
      </c>
      <c r="AT288" s="27">
        <f>IF(AND(Inputs!$CO286=0,AT$3&gt;=Inputs!$CM286),1,IF(AND(AT$3&gt;=Inputs!$CM286,AT$3&lt;Inputs!$CN286),1,IF(AND(AT$3=Inputs!$CN286,AT$3=Inputs!$CO286),1,IF(OR(AND(AT$3=Inputs!$CN286+1,Inputs!$CN286=Inputs!$CO286),AND(AT$3=Inputs!$CN286+2,Inputs!$CN286=Inputs!$CO286)),0,IF(AT$3=Inputs!$CN286,0.8,IF(AT$3=Inputs!$CN286+1,0.6,IF(AT$3=Inputs!$CN286+2,0.4,IF(AT$3=Inputs!$CO286,0.2,IF(AND(AT$3&gt;=Inputs!$CL286,AT$3&lt;Inputs!$CM286),(AT$3-Inputs!$CL286+1)/(Inputs!$AI286+1),0)))))))))</f>
        <v>0</v>
      </c>
      <c r="AU288" s="27">
        <f>IF(AND(Inputs!$CO286=0,AU$3&gt;=Inputs!$CM286),1,IF(AND(AU$3&gt;=Inputs!$CM286,AU$3&lt;Inputs!$CN286),1,IF(AND(AU$3=Inputs!$CN286,AU$3=Inputs!$CO286),1,IF(OR(AND(AU$3=Inputs!$CN286+1,Inputs!$CN286=Inputs!$CO286),AND(AU$3=Inputs!$CN286+2,Inputs!$CN286=Inputs!$CO286)),0,IF(AU$3=Inputs!$CN286,0.8,IF(AU$3=Inputs!$CN286+1,0.6,IF(AU$3=Inputs!$CN286+2,0.4,IF(AU$3=Inputs!$CO286,0.2,IF(AND(AU$3&gt;=Inputs!$CL286,AU$3&lt;Inputs!$CM286),(AU$3-Inputs!$CL286+1)/(Inputs!$AI286+1),0)))))))))</f>
        <v>0</v>
      </c>
      <c r="AV288" s="27">
        <f>IF(AND(Inputs!$CO286=0,AV$3&gt;=Inputs!$CM286),1,IF(AND(AV$3&gt;=Inputs!$CM286,AV$3&lt;Inputs!$CN286),1,IF(AND(AV$3=Inputs!$CN286,AV$3=Inputs!$CO286),1,IF(OR(AND(AV$3=Inputs!$CN286+1,Inputs!$CN286=Inputs!$CO286),AND(AV$3=Inputs!$CN286+2,Inputs!$CN286=Inputs!$CO286)),0,IF(AV$3=Inputs!$CN286,0.8,IF(AV$3=Inputs!$CN286+1,0.6,IF(AV$3=Inputs!$CN286+2,0.4,IF(AV$3=Inputs!$CO286,0.2,IF(AND(AV$3&gt;=Inputs!$CL286,AV$3&lt;Inputs!$CM286),(AV$3-Inputs!$CL286+1)/(Inputs!$AI286+1),0)))))))))</f>
        <v>0</v>
      </c>
      <c r="AW288" s="27">
        <f>IF(AND(Inputs!$CO286=0,AW$3&gt;=Inputs!$CM286),1,IF(AND(AW$3&gt;=Inputs!$CM286,AW$3&lt;Inputs!$CN286),1,IF(AND(AW$3=Inputs!$CN286,AW$3=Inputs!$CO286),1,IF(OR(AND(AW$3=Inputs!$CN286+1,Inputs!$CN286=Inputs!$CO286),AND(AW$3=Inputs!$CN286+2,Inputs!$CN286=Inputs!$CO286)),0,IF(AW$3=Inputs!$CN286,0.8,IF(AW$3=Inputs!$CN286+1,0.6,IF(AW$3=Inputs!$CN286+2,0.4,IF(AW$3=Inputs!$CO286,0.2,IF(AND(AW$3&gt;=Inputs!$CL286,AW$3&lt;Inputs!$CM286),(AW$3-Inputs!$CL286+1)/(Inputs!$AI286+1),0)))))))))</f>
        <v>0</v>
      </c>
      <c r="AX288" s="27">
        <f>IF(AND(Inputs!$CO286=0,AX$3&gt;=Inputs!$CM286),1,IF(AND(AX$3&gt;=Inputs!$CM286,AX$3&lt;Inputs!$CN286),1,IF(AND(AX$3=Inputs!$CN286,AX$3=Inputs!$CO286),1,IF(OR(AND(AX$3=Inputs!$CN286+1,Inputs!$CN286=Inputs!$CO286),AND(AX$3=Inputs!$CN286+2,Inputs!$CN286=Inputs!$CO286)),0,IF(AX$3=Inputs!$CN286,0.8,IF(AX$3=Inputs!$CN286+1,0.6,IF(AX$3=Inputs!$CN286+2,0.4,IF(AX$3=Inputs!$CO286,0.2,IF(AND(AX$3&gt;=Inputs!$CL286,AX$3&lt;Inputs!$CM286),(AX$3-Inputs!$CL286+1)/(Inputs!$AI286+1),0)))))))))</f>
        <v>0</v>
      </c>
      <c r="AY288" s="27">
        <f>IF(AND(Inputs!$CO286=0,AY$3&gt;=Inputs!$CM286),1,IF(AND(AY$3&gt;=Inputs!$CM286,AY$3&lt;Inputs!$CN286),1,IF(AND(AY$3=Inputs!$CN286,AY$3=Inputs!$CO286),1,IF(OR(AND(AY$3=Inputs!$CN286+1,Inputs!$CN286=Inputs!$CO286),AND(AY$3=Inputs!$CN286+2,Inputs!$CN286=Inputs!$CO286)),0,IF(AY$3=Inputs!$CN286,0.8,IF(AY$3=Inputs!$CN286+1,0.6,IF(AY$3=Inputs!$CN286+2,0.4,IF(AY$3=Inputs!$CO286,0.2,IF(AND(AY$3&gt;=Inputs!$CL286,AY$3&lt;Inputs!$CM286),(AY$3-Inputs!$CL286+1)/(Inputs!$AI286+1),0)))))))))</f>
        <v>0</v>
      </c>
      <c r="AZ288" s="27">
        <f>IF(AND(Inputs!$CO286=0,AZ$3&gt;=Inputs!$CM286),1,IF(AND(AZ$3&gt;=Inputs!$CM286,AZ$3&lt;Inputs!$CN286),1,IF(AND(AZ$3=Inputs!$CN286,AZ$3=Inputs!$CO286),1,IF(OR(AND(AZ$3=Inputs!$CN286+1,Inputs!$CN286=Inputs!$CO286),AND(AZ$3=Inputs!$CN286+2,Inputs!$CN286=Inputs!$CO286)),0,IF(AZ$3=Inputs!$CN286,0.8,IF(AZ$3=Inputs!$CN286+1,0.6,IF(AZ$3=Inputs!$CN286+2,0.4,IF(AZ$3=Inputs!$CO286,0.2,IF(AND(AZ$3&gt;=Inputs!$CL286,AZ$3&lt;Inputs!$CM286),(AZ$3-Inputs!$CL286+1)/(Inputs!$AI286+1),0)))))))))</f>
        <v>0</v>
      </c>
      <c r="BA288" s="27">
        <f>IF(AND(Inputs!$CO286=0,BA$3&gt;=Inputs!$CM286),1,IF(AND(BA$3&gt;=Inputs!$CM286,BA$3&lt;Inputs!$CN286),1,IF(AND(BA$3=Inputs!$CN286,BA$3=Inputs!$CO286),1,IF(OR(AND(BA$3=Inputs!$CN286+1,Inputs!$CN286=Inputs!$CO286),AND(BA$3=Inputs!$CN286+2,Inputs!$CN286=Inputs!$CO286)),0,IF(BA$3=Inputs!$CN286,0.8,IF(BA$3=Inputs!$CN286+1,0.6,IF(BA$3=Inputs!$CN286+2,0.4,IF(BA$3=Inputs!$CO286,0.2,IF(AND(BA$3&gt;=Inputs!$CL286,BA$3&lt;Inputs!$CM286),(BA$3-Inputs!$CL286+1)/(Inputs!$AI286+1),0)))))))))</f>
        <v>0</v>
      </c>
      <c r="BB288" s="27">
        <f>IF(AND(Inputs!$CO286=0,BB$3&gt;=Inputs!$CM286),1,IF(AND(BB$3&gt;=Inputs!$CM286,BB$3&lt;Inputs!$CN286),1,IF(AND(BB$3=Inputs!$CN286,BB$3=Inputs!$CO286),1,IF(OR(AND(BB$3=Inputs!$CN286+1,Inputs!$CN286=Inputs!$CO286),AND(BB$3=Inputs!$CN286+2,Inputs!$CN286=Inputs!$CO286)),0,IF(BB$3=Inputs!$CN286,0.8,IF(BB$3=Inputs!$CN286+1,0.6,IF(BB$3=Inputs!$CN286+2,0.4,IF(BB$3=Inputs!$CO286,0.2,IF(AND(BB$3&gt;=Inputs!$CL286,BB$3&lt;Inputs!$CM286),(BB$3-Inputs!$CL286+1)/(Inputs!$AI286+1),0)))))))))</f>
        <v>0</v>
      </c>
      <c r="BC288" s="27">
        <f>IF(AND(Inputs!$CO286=0,BC$3&gt;=Inputs!$CM286),1,IF(AND(BC$3&gt;=Inputs!$CM286,BC$3&lt;Inputs!$CN286),1,IF(AND(BC$3=Inputs!$CN286,BC$3=Inputs!$CO286),1,IF(OR(AND(BC$3=Inputs!$CN286+1,Inputs!$CN286=Inputs!$CO286),AND(BC$3=Inputs!$CN286+2,Inputs!$CN286=Inputs!$CO286)),0,IF(BC$3=Inputs!$CN286,0.8,IF(BC$3=Inputs!$CN286+1,0.6,IF(BC$3=Inputs!$CN286+2,0.4,IF(BC$3=Inputs!$CO286,0.2,IF(AND(BC$3&gt;=Inputs!$CL286,BC$3&lt;Inputs!$CM286),(BC$3-Inputs!$CL286+1)/(Inputs!$AI286+1),0)))))))))</f>
        <v>0</v>
      </c>
      <c r="BD288" s="27">
        <f>IF(AND(Inputs!$CO286=0,BD$3&gt;=Inputs!$CM286),1,IF(AND(BD$3&gt;=Inputs!$CM286,BD$3&lt;Inputs!$CN286),1,IF(AND(BD$3=Inputs!$CN286,BD$3=Inputs!$CO286),1,IF(OR(AND(BD$3=Inputs!$CN286+1,Inputs!$CN286=Inputs!$CO286),AND(BD$3=Inputs!$CN286+2,Inputs!$CN286=Inputs!$CO286)),0,IF(BD$3=Inputs!$CN286,0.8,IF(BD$3=Inputs!$CN286+1,0.6,IF(BD$3=Inputs!$CN286+2,0.4,IF(BD$3=Inputs!$CO286,0.2,IF(AND(BD$3&gt;=Inputs!$CL286,BD$3&lt;Inputs!$CM286),(BD$3-Inputs!$CL286+1)/(Inputs!$AI286+1),0)))))))))</f>
        <v>0</v>
      </c>
      <c r="BE288" s="27">
        <f>IF(AND(Inputs!$CO286=0,BE$3&gt;=Inputs!$CM286),1,IF(AND(BE$3&gt;=Inputs!$CM286,BE$3&lt;Inputs!$CN286),1,IF(AND(BE$3=Inputs!$CN286,BE$3=Inputs!$CO286),1,IF(OR(AND(BE$3=Inputs!$CN286+1,Inputs!$CN286=Inputs!$CO286),AND(BE$3=Inputs!$CN286+2,Inputs!$CN286=Inputs!$CO286)),0,IF(BE$3=Inputs!$CN286,0.8,IF(BE$3=Inputs!$CN286+1,0.6,IF(BE$3=Inputs!$CN286+2,0.4,IF(BE$3=Inputs!$CO286,0.2,IF(AND(BE$3&gt;=Inputs!$CL286,BE$3&lt;Inputs!$CM286),(BE$3-Inputs!$CL286+1)/(Inputs!$AI286+1),0)))))))))</f>
        <v>0</v>
      </c>
      <c r="BF288" s="27">
        <f>IF(AND(Inputs!$CO286=0,BF$3&gt;=Inputs!$CM286),1,IF(AND(BF$3&gt;=Inputs!$CM286,BF$3&lt;Inputs!$CN286),1,IF(AND(BF$3=Inputs!$CN286,BF$3=Inputs!$CO286),1,IF(OR(AND(BF$3=Inputs!$CN286+1,Inputs!$CN286=Inputs!$CO286),AND(BF$3=Inputs!$CN286+2,Inputs!$CN286=Inputs!$CO286)),0,IF(BF$3=Inputs!$CN286,0.8,IF(BF$3=Inputs!$CN286+1,0.6,IF(BF$3=Inputs!$CN286+2,0.4,IF(BF$3=Inputs!$CO286,0.2,IF(AND(BF$3&gt;=Inputs!$CL286,BF$3&lt;Inputs!$CM286),(BF$3-Inputs!$CL286+1)/(Inputs!$AI286+1),0)))))))))</f>
        <v>0</v>
      </c>
      <c r="BG288" s="27">
        <f>IF(AND(Inputs!$CO286=0,BG$3&gt;=Inputs!$CM286),1,IF(AND(BG$3&gt;=Inputs!$CM286,BG$3&lt;Inputs!$CN286),1,IF(AND(BG$3=Inputs!$CN286,BG$3=Inputs!$CO286),1,IF(OR(AND(BG$3=Inputs!$CN286+1,Inputs!$CN286=Inputs!$CO286),AND(BG$3=Inputs!$CN286+2,Inputs!$CN286=Inputs!$CO286)),0,IF(BG$3=Inputs!$CN286,0.8,IF(BG$3=Inputs!$CN286+1,0.6,IF(BG$3=Inputs!$CN286+2,0.4,IF(BG$3=Inputs!$CO286,0.2,IF(AND(BG$3&gt;=Inputs!$CL286,BG$3&lt;Inputs!$CM286),(BG$3-Inputs!$CL286+1)/(Inputs!$AI286+1),0)))))))))</f>
        <v>0</v>
      </c>
      <c r="BH288" s="27">
        <f>IF(AND(Inputs!$CO286=0,BH$3&gt;=Inputs!$CM286),1,IF(AND(BH$3&gt;=Inputs!$CM286,BH$3&lt;Inputs!$CN286),1,IF(AND(BH$3=Inputs!$CN286,BH$3=Inputs!$CO286),1,IF(OR(AND(BH$3=Inputs!$CN286+1,Inputs!$CN286=Inputs!$CO286),AND(BH$3=Inputs!$CN286+2,Inputs!$CN286=Inputs!$CO286)),0,IF(BH$3=Inputs!$CN286,0.8,IF(BH$3=Inputs!$CN286+1,0.6,IF(BH$3=Inputs!$CN286+2,0.4,IF(BH$3=Inputs!$CO286,0.2,IF(AND(BH$3&gt;=Inputs!$CL286,BH$3&lt;Inputs!$CM286),(BH$3-Inputs!$CL286+1)/(Inputs!$AI286+1),0)))))))))</f>
        <v>0</v>
      </c>
      <c r="BI288" s="27">
        <f>IF(AND(Inputs!$CO286=0,BI$3&gt;=Inputs!$CM286),1,IF(AND(BI$3&gt;=Inputs!$CM286,BI$3&lt;Inputs!$CN286),1,IF(AND(BI$3=Inputs!$CN286,BI$3=Inputs!$CO286),1,IF(OR(AND(BI$3=Inputs!$CN286+1,Inputs!$CN286=Inputs!$CO286),AND(BI$3=Inputs!$CN286+2,Inputs!$CN286=Inputs!$CO286)),0,IF(BI$3=Inputs!$CN286,0.8,IF(BI$3=Inputs!$CN286+1,0.6,IF(BI$3=Inputs!$CN286+2,0.4,IF(BI$3=Inputs!$CO286,0.2,IF(AND(BI$3&gt;=Inputs!$CL286,BI$3&lt;Inputs!$CM286),(BI$3-Inputs!$CL286+1)/(Inputs!$AI286+1),0)))))))))</f>
        <v>0</v>
      </c>
      <c r="BJ288" s="27">
        <f>IF(AND(Inputs!$CO286=0,BJ$3&gt;=Inputs!$CM286),1,IF(AND(BJ$3&gt;=Inputs!$CM286,BJ$3&lt;Inputs!$CN286),1,IF(AND(BJ$3=Inputs!$CN286,BJ$3=Inputs!$CO286),1,IF(OR(AND(BJ$3=Inputs!$CN286+1,Inputs!$CN286=Inputs!$CO286),AND(BJ$3=Inputs!$CN286+2,Inputs!$CN286=Inputs!$CO286)),0,IF(BJ$3=Inputs!$CN286,0.8,IF(BJ$3=Inputs!$CN286+1,0.6,IF(BJ$3=Inputs!$CN286+2,0.4,IF(BJ$3=Inputs!$CO286,0.2,IF(AND(BJ$3&gt;=Inputs!$CL286,BJ$3&lt;Inputs!$CM286),(BJ$3-Inputs!$CL286+1)/(Inputs!$AI286+1),0)))))))))</f>
        <v>0</v>
      </c>
      <c r="BK288" s="27">
        <f>IF(AND(Inputs!$CO286=0,BK$3&gt;=Inputs!$CM286),1,IF(AND(BK$3&gt;=Inputs!$CM286,BK$3&lt;Inputs!$CN286),1,IF(AND(BK$3=Inputs!$CN286,BK$3=Inputs!$CO286),1,IF(OR(AND(BK$3=Inputs!$CN286+1,Inputs!$CN286=Inputs!$CO286),AND(BK$3=Inputs!$CN286+2,Inputs!$CN286=Inputs!$CO286)),0,IF(BK$3=Inputs!$CN286,0.8,IF(BK$3=Inputs!$CN286+1,0.6,IF(BK$3=Inputs!$CN286+2,0.4,IF(BK$3=Inputs!$CO286,0.2,IF(AND(BK$3&gt;=Inputs!$CL286,BK$3&lt;Inputs!$CM286),(BK$3-Inputs!$CL286+1)/(Inputs!$AI286+1),0)))))))))</f>
        <v>0</v>
      </c>
      <c r="BL288" s="27">
        <f>IF(AND(Inputs!$CO286=0,BL$3&gt;=Inputs!$CM286),1,IF(AND(BL$3&gt;=Inputs!$CM286,BL$3&lt;Inputs!$CN286),1,IF(AND(BL$3=Inputs!$CN286,BL$3=Inputs!$CO286),1,IF(OR(AND(BL$3=Inputs!$CN286+1,Inputs!$CN286=Inputs!$CO286),AND(BL$3=Inputs!$CN286+2,Inputs!$CN286=Inputs!$CO286)),0,IF(BL$3=Inputs!$CN286,0.8,IF(BL$3=Inputs!$CN286+1,0.6,IF(BL$3=Inputs!$CN286+2,0.4,IF(BL$3=Inputs!$CO286,0.2,IF(AND(BL$3&gt;=Inputs!$CL286,BL$3&lt;Inputs!$CM286),(BL$3-Inputs!$CL286+1)/(Inputs!$AI286+1),0)))))))))</f>
        <v>0</v>
      </c>
      <c r="BM288" s="27">
        <f>IF(AND(Inputs!$CO286=0,BM$3&gt;=Inputs!$CM286),1,IF(AND(BM$3&gt;=Inputs!$CM286,BM$3&lt;Inputs!$CN286),1,IF(AND(BM$3=Inputs!$CN286,BM$3=Inputs!$CO286),1,IF(OR(AND(BM$3=Inputs!$CN286+1,Inputs!$CN286=Inputs!$CO286),AND(BM$3=Inputs!$CN286+2,Inputs!$CN286=Inputs!$CO286)),0,IF(BM$3=Inputs!$CN286,0.8,IF(BM$3=Inputs!$CN286+1,0.6,IF(BM$3=Inputs!$CN286+2,0.4,IF(BM$3=Inputs!$CO286,0.2,IF(AND(BM$3&gt;=Inputs!$CL286,BM$3&lt;Inputs!$CM286),(BM$3-Inputs!$CL286+1)/(Inputs!$AI286+1),0)))))))))</f>
        <v>0</v>
      </c>
    </row>
    <row r="289" spans="1:65">
      <c r="A289" s="7" t="str">
        <f>IF(Inputs!A287="","",Inputs!A287)</f>
        <v/>
      </c>
      <c r="B289" t="str">
        <f>IF(Inputs!B287="","",Inputs!B287)</f>
        <v/>
      </c>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c r="AA289" s="292"/>
      <c r="AB289" s="292"/>
      <c r="AC289" s="292"/>
      <c r="AD289" s="292"/>
      <c r="AE289" s="292"/>
      <c r="AF289" s="292"/>
      <c r="AG289" s="50">
        <f t="shared" si="11"/>
        <v>0</v>
      </c>
      <c r="AH289" s="42">
        <f t="shared" si="10"/>
        <v>0</v>
      </c>
      <c r="AJ289" s="27">
        <f>IF(AND(Inputs!$CO287=0,AJ$3&gt;=Inputs!$CM287),1,IF(AND(AJ$3&gt;=Inputs!$CM287,AJ$3&lt;Inputs!$CN287),1,IF(AND(AJ$3=Inputs!$CN287,AJ$3=Inputs!$CO287),1,IF(OR(AND(AJ$3=Inputs!$CN287+1,Inputs!$CN287=Inputs!$CO287),AND(AJ$3=Inputs!$CN287+2,Inputs!$CN287=Inputs!$CO287)),0,IF(AJ$3=Inputs!$CN287,0.8,IF(AJ$3=Inputs!$CN287+1,0.6,IF(AJ$3=Inputs!$CN287+2,0.4,IF(AJ$3=Inputs!$CO287,0.2,IF(AND(AJ$3&gt;=Inputs!$CL287,AJ$3&lt;Inputs!$CM287),(AJ$3-Inputs!$CL287+1)/(Inputs!$AI287+1),0)))))))))</f>
        <v>0</v>
      </c>
      <c r="AK289" s="27">
        <f>IF(AND(Inputs!$CO287=0,AK$3&gt;=Inputs!$CM287),1,IF(AND(AK$3&gt;=Inputs!$CM287,AK$3&lt;Inputs!$CN287),1,IF(AND(AK$3=Inputs!$CN287,AK$3=Inputs!$CO287),1,IF(OR(AND(AK$3=Inputs!$CN287+1,Inputs!$CN287=Inputs!$CO287),AND(AK$3=Inputs!$CN287+2,Inputs!$CN287=Inputs!$CO287)),0,IF(AK$3=Inputs!$CN287,0.8,IF(AK$3=Inputs!$CN287+1,0.6,IF(AK$3=Inputs!$CN287+2,0.4,IF(AK$3=Inputs!$CO287,0.2,IF(AND(AK$3&gt;=Inputs!$CL287,AK$3&lt;Inputs!$CM287),(AK$3-Inputs!$CL287+1)/(Inputs!$AI287+1),0)))))))))</f>
        <v>0</v>
      </c>
      <c r="AL289" s="27">
        <f>IF(AND(Inputs!$CO287=0,AL$3&gt;=Inputs!$CM287),1,IF(AND(AL$3&gt;=Inputs!$CM287,AL$3&lt;Inputs!$CN287),1,IF(AND(AL$3=Inputs!$CN287,AL$3=Inputs!$CO287),1,IF(OR(AND(AL$3=Inputs!$CN287+1,Inputs!$CN287=Inputs!$CO287),AND(AL$3=Inputs!$CN287+2,Inputs!$CN287=Inputs!$CO287)),0,IF(AL$3=Inputs!$CN287,0.8,IF(AL$3=Inputs!$CN287+1,0.6,IF(AL$3=Inputs!$CN287+2,0.4,IF(AL$3=Inputs!$CO287,0.2,IF(AND(AL$3&gt;=Inputs!$CL287,AL$3&lt;Inputs!$CM287),(AL$3-Inputs!$CL287+1)/(Inputs!$AI287+1),0)))))))))</f>
        <v>0</v>
      </c>
      <c r="AM289" s="27">
        <f>IF(AND(Inputs!$CO287=0,AM$3&gt;=Inputs!$CM287),1,IF(AND(AM$3&gt;=Inputs!$CM287,AM$3&lt;Inputs!$CN287),1,IF(AND(AM$3=Inputs!$CN287,AM$3=Inputs!$CO287),1,IF(OR(AND(AM$3=Inputs!$CN287+1,Inputs!$CN287=Inputs!$CO287),AND(AM$3=Inputs!$CN287+2,Inputs!$CN287=Inputs!$CO287)),0,IF(AM$3=Inputs!$CN287,0.8,IF(AM$3=Inputs!$CN287+1,0.6,IF(AM$3=Inputs!$CN287+2,0.4,IF(AM$3=Inputs!$CO287,0.2,IF(AND(AM$3&gt;=Inputs!$CL287,AM$3&lt;Inputs!$CM287),(AM$3-Inputs!$CL287+1)/(Inputs!$AI287+1),0)))))))))</f>
        <v>0</v>
      </c>
      <c r="AN289" s="27">
        <f>IF(AND(Inputs!$CO287=0,AN$3&gt;=Inputs!$CM287),1,IF(AND(AN$3&gt;=Inputs!$CM287,AN$3&lt;Inputs!$CN287),1,IF(AND(AN$3=Inputs!$CN287,AN$3=Inputs!$CO287),1,IF(OR(AND(AN$3=Inputs!$CN287+1,Inputs!$CN287=Inputs!$CO287),AND(AN$3=Inputs!$CN287+2,Inputs!$CN287=Inputs!$CO287)),0,IF(AN$3=Inputs!$CN287,0.8,IF(AN$3=Inputs!$CN287+1,0.6,IF(AN$3=Inputs!$CN287+2,0.4,IF(AN$3=Inputs!$CO287,0.2,IF(AND(AN$3&gt;=Inputs!$CL287,AN$3&lt;Inputs!$CM287),(AN$3-Inputs!$CL287+1)/(Inputs!$AI287+1),0)))))))))</f>
        <v>0</v>
      </c>
      <c r="AO289" s="27">
        <f>IF(AND(Inputs!$CO287=0,AO$3&gt;=Inputs!$CM287),1,IF(AND(AO$3&gt;=Inputs!$CM287,AO$3&lt;Inputs!$CN287),1,IF(AND(AO$3=Inputs!$CN287,AO$3=Inputs!$CO287),1,IF(OR(AND(AO$3=Inputs!$CN287+1,Inputs!$CN287=Inputs!$CO287),AND(AO$3=Inputs!$CN287+2,Inputs!$CN287=Inputs!$CO287)),0,IF(AO$3=Inputs!$CN287,0.8,IF(AO$3=Inputs!$CN287+1,0.6,IF(AO$3=Inputs!$CN287+2,0.4,IF(AO$3=Inputs!$CO287,0.2,IF(AND(AO$3&gt;=Inputs!$CL287,AO$3&lt;Inputs!$CM287),(AO$3-Inputs!$CL287+1)/(Inputs!$AI287+1),0)))))))))</f>
        <v>0</v>
      </c>
      <c r="AP289" s="27">
        <f>IF(AND(Inputs!$CO287=0,AP$3&gt;=Inputs!$CM287),1,IF(AND(AP$3&gt;=Inputs!$CM287,AP$3&lt;Inputs!$CN287),1,IF(AND(AP$3=Inputs!$CN287,AP$3=Inputs!$CO287),1,IF(OR(AND(AP$3=Inputs!$CN287+1,Inputs!$CN287=Inputs!$CO287),AND(AP$3=Inputs!$CN287+2,Inputs!$CN287=Inputs!$CO287)),0,IF(AP$3=Inputs!$CN287,0.8,IF(AP$3=Inputs!$CN287+1,0.6,IF(AP$3=Inputs!$CN287+2,0.4,IF(AP$3=Inputs!$CO287,0.2,IF(AND(AP$3&gt;=Inputs!$CL287,AP$3&lt;Inputs!$CM287),(AP$3-Inputs!$CL287+1)/(Inputs!$AI287+1),0)))))))))</f>
        <v>0</v>
      </c>
      <c r="AQ289" s="27">
        <f>IF(AND(Inputs!$CO287=0,AQ$3&gt;=Inputs!$CM287),1,IF(AND(AQ$3&gt;=Inputs!$CM287,AQ$3&lt;Inputs!$CN287),1,IF(AND(AQ$3=Inputs!$CN287,AQ$3=Inputs!$CO287),1,IF(OR(AND(AQ$3=Inputs!$CN287+1,Inputs!$CN287=Inputs!$CO287),AND(AQ$3=Inputs!$CN287+2,Inputs!$CN287=Inputs!$CO287)),0,IF(AQ$3=Inputs!$CN287,0.8,IF(AQ$3=Inputs!$CN287+1,0.6,IF(AQ$3=Inputs!$CN287+2,0.4,IF(AQ$3=Inputs!$CO287,0.2,IF(AND(AQ$3&gt;=Inputs!$CL287,AQ$3&lt;Inputs!$CM287),(AQ$3-Inputs!$CL287+1)/(Inputs!$AI287+1),0)))))))))</f>
        <v>0</v>
      </c>
      <c r="AR289" s="27">
        <f>IF(AND(Inputs!$CO287=0,AR$3&gt;=Inputs!$CM287),1,IF(AND(AR$3&gt;=Inputs!$CM287,AR$3&lt;Inputs!$CN287),1,IF(AND(AR$3=Inputs!$CN287,AR$3=Inputs!$CO287),1,IF(OR(AND(AR$3=Inputs!$CN287+1,Inputs!$CN287=Inputs!$CO287),AND(AR$3=Inputs!$CN287+2,Inputs!$CN287=Inputs!$CO287)),0,IF(AR$3=Inputs!$CN287,0.8,IF(AR$3=Inputs!$CN287+1,0.6,IF(AR$3=Inputs!$CN287+2,0.4,IF(AR$3=Inputs!$CO287,0.2,IF(AND(AR$3&gt;=Inputs!$CL287,AR$3&lt;Inputs!$CM287),(AR$3-Inputs!$CL287+1)/(Inputs!$AI287+1),0)))))))))</f>
        <v>0</v>
      </c>
      <c r="AS289" s="27">
        <f>IF(AND(Inputs!$CO287=0,AS$3&gt;=Inputs!$CM287),1,IF(AND(AS$3&gt;=Inputs!$CM287,AS$3&lt;Inputs!$CN287),1,IF(AND(AS$3=Inputs!$CN287,AS$3=Inputs!$CO287),1,IF(OR(AND(AS$3=Inputs!$CN287+1,Inputs!$CN287=Inputs!$CO287),AND(AS$3=Inputs!$CN287+2,Inputs!$CN287=Inputs!$CO287)),0,IF(AS$3=Inputs!$CN287,0.8,IF(AS$3=Inputs!$CN287+1,0.6,IF(AS$3=Inputs!$CN287+2,0.4,IF(AS$3=Inputs!$CO287,0.2,IF(AND(AS$3&gt;=Inputs!$CL287,AS$3&lt;Inputs!$CM287),(AS$3-Inputs!$CL287+1)/(Inputs!$AI287+1),0)))))))))</f>
        <v>0</v>
      </c>
      <c r="AT289" s="27">
        <f>IF(AND(Inputs!$CO287=0,AT$3&gt;=Inputs!$CM287),1,IF(AND(AT$3&gt;=Inputs!$CM287,AT$3&lt;Inputs!$CN287),1,IF(AND(AT$3=Inputs!$CN287,AT$3=Inputs!$CO287),1,IF(OR(AND(AT$3=Inputs!$CN287+1,Inputs!$CN287=Inputs!$CO287),AND(AT$3=Inputs!$CN287+2,Inputs!$CN287=Inputs!$CO287)),0,IF(AT$3=Inputs!$CN287,0.8,IF(AT$3=Inputs!$CN287+1,0.6,IF(AT$3=Inputs!$CN287+2,0.4,IF(AT$3=Inputs!$CO287,0.2,IF(AND(AT$3&gt;=Inputs!$CL287,AT$3&lt;Inputs!$CM287),(AT$3-Inputs!$CL287+1)/(Inputs!$AI287+1),0)))))))))</f>
        <v>0</v>
      </c>
      <c r="AU289" s="27">
        <f>IF(AND(Inputs!$CO287=0,AU$3&gt;=Inputs!$CM287),1,IF(AND(AU$3&gt;=Inputs!$CM287,AU$3&lt;Inputs!$CN287),1,IF(AND(AU$3=Inputs!$CN287,AU$3=Inputs!$CO287),1,IF(OR(AND(AU$3=Inputs!$CN287+1,Inputs!$CN287=Inputs!$CO287),AND(AU$3=Inputs!$CN287+2,Inputs!$CN287=Inputs!$CO287)),0,IF(AU$3=Inputs!$CN287,0.8,IF(AU$3=Inputs!$CN287+1,0.6,IF(AU$3=Inputs!$CN287+2,0.4,IF(AU$3=Inputs!$CO287,0.2,IF(AND(AU$3&gt;=Inputs!$CL287,AU$3&lt;Inputs!$CM287),(AU$3-Inputs!$CL287+1)/(Inputs!$AI287+1),0)))))))))</f>
        <v>0</v>
      </c>
      <c r="AV289" s="27">
        <f>IF(AND(Inputs!$CO287=0,AV$3&gt;=Inputs!$CM287),1,IF(AND(AV$3&gt;=Inputs!$CM287,AV$3&lt;Inputs!$CN287),1,IF(AND(AV$3=Inputs!$CN287,AV$3=Inputs!$CO287),1,IF(OR(AND(AV$3=Inputs!$CN287+1,Inputs!$CN287=Inputs!$CO287),AND(AV$3=Inputs!$CN287+2,Inputs!$CN287=Inputs!$CO287)),0,IF(AV$3=Inputs!$CN287,0.8,IF(AV$3=Inputs!$CN287+1,0.6,IF(AV$3=Inputs!$CN287+2,0.4,IF(AV$3=Inputs!$CO287,0.2,IF(AND(AV$3&gt;=Inputs!$CL287,AV$3&lt;Inputs!$CM287),(AV$3-Inputs!$CL287+1)/(Inputs!$AI287+1),0)))))))))</f>
        <v>0</v>
      </c>
      <c r="AW289" s="27">
        <f>IF(AND(Inputs!$CO287=0,AW$3&gt;=Inputs!$CM287),1,IF(AND(AW$3&gt;=Inputs!$CM287,AW$3&lt;Inputs!$CN287),1,IF(AND(AW$3=Inputs!$CN287,AW$3=Inputs!$CO287),1,IF(OR(AND(AW$3=Inputs!$CN287+1,Inputs!$CN287=Inputs!$CO287),AND(AW$3=Inputs!$CN287+2,Inputs!$CN287=Inputs!$CO287)),0,IF(AW$3=Inputs!$CN287,0.8,IF(AW$3=Inputs!$CN287+1,0.6,IF(AW$3=Inputs!$CN287+2,0.4,IF(AW$3=Inputs!$CO287,0.2,IF(AND(AW$3&gt;=Inputs!$CL287,AW$3&lt;Inputs!$CM287),(AW$3-Inputs!$CL287+1)/(Inputs!$AI287+1),0)))))))))</f>
        <v>0</v>
      </c>
      <c r="AX289" s="27">
        <f>IF(AND(Inputs!$CO287=0,AX$3&gt;=Inputs!$CM287),1,IF(AND(AX$3&gt;=Inputs!$CM287,AX$3&lt;Inputs!$CN287),1,IF(AND(AX$3=Inputs!$CN287,AX$3=Inputs!$CO287),1,IF(OR(AND(AX$3=Inputs!$CN287+1,Inputs!$CN287=Inputs!$CO287),AND(AX$3=Inputs!$CN287+2,Inputs!$CN287=Inputs!$CO287)),0,IF(AX$3=Inputs!$CN287,0.8,IF(AX$3=Inputs!$CN287+1,0.6,IF(AX$3=Inputs!$CN287+2,0.4,IF(AX$3=Inputs!$CO287,0.2,IF(AND(AX$3&gt;=Inputs!$CL287,AX$3&lt;Inputs!$CM287),(AX$3-Inputs!$CL287+1)/(Inputs!$AI287+1),0)))))))))</f>
        <v>0</v>
      </c>
      <c r="AY289" s="27">
        <f>IF(AND(Inputs!$CO287=0,AY$3&gt;=Inputs!$CM287),1,IF(AND(AY$3&gt;=Inputs!$CM287,AY$3&lt;Inputs!$CN287),1,IF(AND(AY$3=Inputs!$CN287,AY$3=Inputs!$CO287),1,IF(OR(AND(AY$3=Inputs!$CN287+1,Inputs!$CN287=Inputs!$CO287),AND(AY$3=Inputs!$CN287+2,Inputs!$CN287=Inputs!$CO287)),0,IF(AY$3=Inputs!$CN287,0.8,IF(AY$3=Inputs!$CN287+1,0.6,IF(AY$3=Inputs!$CN287+2,0.4,IF(AY$3=Inputs!$CO287,0.2,IF(AND(AY$3&gt;=Inputs!$CL287,AY$3&lt;Inputs!$CM287),(AY$3-Inputs!$CL287+1)/(Inputs!$AI287+1),0)))))))))</f>
        <v>0</v>
      </c>
      <c r="AZ289" s="27">
        <f>IF(AND(Inputs!$CO287=0,AZ$3&gt;=Inputs!$CM287),1,IF(AND(AZ$3&gt;=Inputs!$CM287,AZ$3&lt;Inputs!$CN287),1,IF(AND(AZ$3=Inputs!$CN287,AZ$3=Inputs!$CO287),1,IF(OR(AND(AZ$3=Inputs!$CN287+1,Inputs!$CN287=Inputs!$CO287),AND(AZ$3=Inputs!$CN287+2,Inputs!$CN287=Inputs!$CO287)),0,IF(AZ$3=Inputs!$CN287,0.8,IF(AZ$3=Inputs!$CN287+1,0.6,IF(AZ$3=Inputs!$CN287+2,0.4,IF(AZ$3=Inputs!$CO287,0.2,IF(AND(AZ$3&gt;=Inputs!$CL287,AZ$3&lt;Inputs!$CM287),(AZ$3-Inputs!$CL287+1)/(Inputs!$AI287+1),0)))))))))</f>
        <v>0</v>
      </c>
      <c r="BA289" s="27">
        <f>IF(AND(Inputs!$CO287=0,BA$3&gt;=Inputs!$CM287),1,IF(AND(BA$3&gt;=Inputs!$CM287,BA$3&lt;Inputs!$CN287),1,IF(AND(BA$3=Inputs!$CN287,BA$3=Inputs!$CO287),1,IF(OR(AND(BA$3=Inputs!$CN287+1,Inputs!$CN287=Inputs!$CO287),AND(BA$3=Inputs!$CN287+2,Inputs!$CN287=Inputs!$CO287)),0,IF(BA$3=Inputs!$CN287,0.8,IF(BA$3=Inputs!$CN287+1,0.6,IF(BA$3=Inputs!$CN287+2,0.4,IF(BA$3=Inputs!$CO287,0.2,IF(AND(BA$3&gt;=Inputs!$CL287,BA$3&lt;Inputs!$CM287),(BA$3-Inputs!$CL287+1)/(Inputs!$AI287+1),0)))))))))</f>
        <v>0</v>
      </c>
      <c r="BB289" s="27">
        <f>IF(AND(Inputs!$CO287=0,BB$3&gt;=Inputs!$CM287),1,IF(AND(BB$3&gt;=Inputs!$CM287,BB$3&lt;Inputs!$CN287),1,IF(AND(BB$3=Inputs!$CN287,BB$3=Inputs!$CO287),1,IF(OR(AND(BB$3=Inputs!$CN287+1,Inputs!$CN287=Inputs!$CO287),AND(BB$3=Inputs!$CN287+2,Inputs!$CN287=Inputs!$CO287)),0,IF(BB$3=Inputs!$CN287,0.8,IF(BB$3=Inputs!$CN287+1,0.6,IF(BB$3=Inputs!$CN287+2,0.4,IF(BB$3=Inputs!$CO287,0.2,IF(AND(BB$3&gt;=Inputs!$CL287,BB$3&lt;Inputs!$CM287),(BB$3-Inputs!$CL287+1)/(Inputs!$AI287+1),0)))))))))</f>
        <v>0</v>
      </c>
      <c r="BC289" s="27">
        <f>IF(AND(Inputs!$CO287=0,BC$3&gt;=Inputs!$CM287),1,IF(AND(BC$3&gt;=Inputs!$CM287,BC$3&lt;Inputs!$CN287),1,IF(AND(BC$3=Inputs!$CN287,BC$3=Inputs!$CO287),1,IF(OR(AND(BC$3=Inputs!$CN287+1,Inputs!$CN287=Inputs!$CO287),AND(BC$3=Inputs!$CN287+2,Inputs!$CN287=Inputs!$CO287)),0,IF(BC$3=Inputs!$CN287,0.8,IF(BC$3=Inputs!$CN287+1,0.6,IF(BC$3=Inputs!$CN287+2,0.4,IF(BC$3=Inputs!$CO287,0.2,IF(AND(BC$3&gt;=Inputs!$CL287,BC$3&lt;Inputs!$CM287),(BC$3-Inputs!$CL287+1)/(Inputs!$AI287+1),0)))))))))</f>
        <v>0</v>
      </c>
      <c r="BD289" s="27">
        <f>IF(AND(Inputs!$CO287=0,BD$3&gt;=Inputs!$CM287),1,IF(AND(BD$3&gt;=Inputs!$CM287,BD$3&lt;Inputs!$CN287),1,IF(AND(BD$3=Inputs!$CN287,BD$3=Inputs!$CO287),1,IF(OR(AND(BD$3=Inputs!$CN287+1,Inputs!$CN287=Inputs!$CO287),AND(BD$3=Inputs!$CN287+2,Inputs!$CN287=Inputs!$CO287)),0,IF(BD$3=Inputs!$CN287,0.8,IF(BD$3=Inputs!$CN287+1,0.6,IF(BD$3=Inputs!$CN287+2,0.4,IF(BD$3=Inputs!$CO287,0.2,IF(AND(BD$3&gt;=Inputs!$CL287,BD$3&lt;Inputs!$CM287),(BD$3-Inputs!$CL287+1)/(Inputs!$AI287+1),0)))))))))</f>
        <v>0</v>
      </c>
      <c r="BE289" s="27">
        <f>IF(AND(Inputs!$CO287=0,BE$3&gt;=Inputs!$CM287),1,IF(AND(BE$3&gt;=Inputs!$CM287,BE$3&lt;Inputs!$CN287),1,IF(AND(BE$3=Inputs!$CN287,BE$3=Inputs!$CO287),1,IF(OR(AND(BE$3=Inputs!$CN287+1,Inputs!$CN287=Inputs!$CO287),AND(BE$3=Inputs!$CN287+2,Inputs!$CN287=Inputs!$CO287)),0,IF(BE$3=Inputs!$CN287,0.8,IF(BE$3=Inputs!$CN287+1,0.6,IF(BE$3=Inputs!$CN287+2,0.4,IF(BE$3=Inputs!$CO287,0.2,IF(AND(BE$3&gt;=Inputs!$CL287,BE$3&lt;Inputs!$CM287),(BE$3-Inputs!$CL287+1)/(Inputs!$AI287+1),0)))))))))</f>
        <v>0</v>
      </c>
      <c r="BF289" s="27">
        <f>IF(AND(Inputs!$CO287=0,BF$3&gt;=Inputs!$CM287),1,IF(AND(BF$3&gt;=Inputs!$CM287,BF$3&lt;Inputs!$CN287),1,IF(AND(BF$3=Inputs!$CN287,BF$3=Inputs!$CO287),1,IF(OR(AND(BF$3=Inputs!$CN287+1,Inputs!$CN287=Inputs!$CO287),AND(BF$3=Inputs!$CN287+2,Inputs!$CN287=Inputs!$CO287)),0,IF(BF$3=Inputs!$CN287,0.8,IF(BF$3=Inputs!$CN287+1,0.6,IF(BF$3=Inputs!$CN287+2,0.4,IF(BF$3=Inputs!$CO287,0.2,IF(AND(BF$3&gt;=Inputs!$CL287,BF$3&lt;Inputs!$CM287),(BF$3-Inputs!$CL287+1)/(Inputs!$AI287+1),0)))))))))</f>
        <v>0</v>
      </c>
      <c r="BG289" s="27">
        <f>IF(AND(Inputs!$CO287=0,BG$3&gt;=Inputs!$CM287),1,IF(AND(BG$3&gt;=Inputs!$CM287,BG$3&lt;Inputs!$CN287),1,IF(AND(BG$3=Inputs!$CN287,BG$3=Inputs!$CO287),1,IF(OR(AND(BG$3=Inputs!$CN287+1,Inputs!$CN287=Inputs!$CO287),AND(BG$3=Inputs!$CN287+2,Inputs!$CN287=Inputs!$CO287)),0,IF(BG$3=Inputs!$CN287,0.8,IF(BG$3=Inputs!$CN287+1,0.6,IF(BG$3=Inputs!$CN287+2,0.4,IF(BG$3=Inputs!$CO287,0.2,IF(AND(BG$3&gt;=Inputs!$CL287,BG$3&lt;Inputs!$CM287),(BG$3-Inputs!$CL287+1)/(Inputs!$AI287+1),0)))))))))</f>
        <v>0</v>
      </c>
      <c r="BH289" s="27">
        <f>IF(AND(Inputs!$CO287=0,BH$3&gt;=Inputs!$CM287),1,IF(AND(BH$3&gt;=Inputs!$CM287,BH$3&lt;Inputs!$CN287),1,IF(AND(BH$3=Inputs!$CN287,BH$3=Inputs!$CO287),1,IF(OR(AND(BH$3=Inputs!$CN287+1,Inputs!$CN287=Inputs!$CO287),AND(BH$3=Inputs!$CN287+2,Inputs!$CN287=Inputs!$CO287)),0,IF(BH$3=Inputs!$CN287,0.8,IF(BH$3=Inputs!$CN287+1,0.6,IF(BH$3=Inputs!$CN287+2,0.4,IF(BH$3=Inputs!$CO287,0.2,IF(AND(BH$3&gt;=Inputs!$CL287,BH$3&lt;Inputs!$CM287),(BH$3-Inputs!$CL287+1)/(Inputs!$AI287+1),0)))))))))</f>
        <v>0</v>
      </c>
      <c r="BI289" s="27">
        <f>IF(AND(Inputs!$CO287=0,BI$3&gt;=Inputs!$CM287),1,IF(AND(BI$3&gt;=Inputs!$CM287,BI$3&lt;Inputs!$CN287),1,IF(AND(BI$3=Inputs!$CN287,BI$3=Inputs!$CO287),1,IF(OR(AND(BI$3=Inputs!$CN287+1,Inputs!$CN287=Inputs!$CO287),AND(BI$3=Inputs!$CN287+2,Inputs!$CN287=Inputs!$CO287)),0,IF(BI$3=Inputs!$CN287,0.8,IF(BI$3=Inputs!$CN287+1,0.6,IF(BI$3=Inputs!$CN287+2,0.4,IF(BI$3=Inputs!$CO287,0.2,IF(AND(BI$3&gt;=Inputs!$CL287,BI$3&lt;Inputs!$CM287),(BI$3-Inputs!$CL287+1)/(Inputs!$AI287+1),0)))))))))</f>
        <v>0</v>
      </c>
      <c r="BJ289" s="27">
        <f>IF(AND(Inputs!$CO287=0,BJ$3&gt;=Inputs!$CM287),1,IF(AND(BJ$3&gt;=Inputs!$CM287,BJ$3&lt;Inputs!$CN287),1,IF(AND(BJ$3=Inputs!$CN287,BJ$3=Inputs!$CO287),1,IF(OR(AND(BJ$3=Inputs!$CN287+1,Inputs!$CN287=Inputs!$CO287),AND(BJ$3=Inputs!$CN287+2,Inputs!$CN287=Inputs!$CO287)),0,IF(BJ$3=Inputs!$CN287,0.8,IF(BJ$3=Inputs!$CN287+1,0.6,IF(BJ$3=Inputs!$CN287+2,0.4,IF(BJ$3=Inputs!$CO287,0.2,IF(AND(BJ$3&gt;=Inputs!$CL287,BJ$3&lt;Inputs!$CM287),(BJ$3-Inputs!$CL287+1)/(Inputs!$AI287+1),0)))))))))</f>
        <v>0</v>
      </c>
      <c r="BK289" s="27">
        <f>IF(AND(Inputs!$CO287=0,BK$3&gt;=Inputs!$CM287),1,IF(AND(BK$3&gt;=Inputs!$CM287,BK$3&lt;Inputs!$CN287),1,IF(AND(BK$3=Inputs!$CN287,BK$3=Inputs!$CO287),1,IF(OR(AND(BK$3=Inputs!$CN287+1,Inputs!$CN287=Inputs!$CO287),AND(BK$3=Inputs!$CN287+2,Inputs!$CN287=Inputs!$CO287)),0,IF(BK$3=Inputs!$CN287,0.8,IF(BK$3=Inputs!$CN287+1,0.6,IF(BK$3=Inputs!$CN287+2,0.4,IF(BK$3=Inputs!$CO287,0.2,IF(AND(BK$3&gt;=Inputs!$CL287,BK$3&lt;Inputs!$CM287),(BK$3-Inputs!$CL287+1)/(Inputs!$AI287+1),0)))))))))</f>
        <v>0</v>
      </c>
      <c r="BL289" s="27">
        <f>IF(AND(Inputs!$CO287=0,BL$3&gt;=Inputs!$CM287),1,IF(AND(BL$3&gt;=Inputs!$CM287,BL$3&lt;Inputs!$CN287),1,IF(AND(BL$3=Inputs!$CN287,BL$3=Inputs!$CO287),1,IF(OR(AND(BL$3=Inputs!$CN287+1,Inputs!$CN287=Inputs!$CO287),AND(BL$3=Inputs!$CN287+2,Inputs!$CN287=Inputs!$CO287)),0,IF(BL$3=Inputs!$CN287,0.8,IF(BL$3=Inputs!$CN287+1,0.6,IF(BL$3=Inputs!$CN287+2,0.4,IF(BL$3=Inputs!$CO287,0.2,IF(AND(BL$3&gt;=Inputs!$CL287,BL$3&lt;Inputs!$CM287),(BL$3-Inputs!$CL287+1)/(Inputs!$AI287+1),0)))))))))</f>
        <v>0</v>
      </c>
      <c r="BM289" s="27">
        <f>IF(AND(Inputs!$CO287=0,BM$3&gt;=Inputs!$CM287),1,IF(AND(BM$3&gt;=Inputs!$CM287,BM$3&lt;Inputs!$CN287),1,IF(AND(BM$3=Inputs!$CN287,BM$3=Inputs!$CO287),1,IF(OR(AND(BM$3=Inputs!$CN287+1,Inputs!$CN287=Inputs!$CO287),AND(BM$3=Inputs!$CN287+2,Inputs!$CN287=Inputs!$CO287)),0,IF(BM$3=Inputs!$CN287,0.8,IF(BM$3=Inputs!$CN287+1,0.6,IF(BM$3=Inputs!$CN287+2,0.4,IF(BM$3=Inputs!$CO287,0.2,IF(AND(BM$3&gt;=Inputs!$CL287,BM$3&lt;Inputs!$CM287),(BM$3-Inputs!$CL287+1)/(Inputs!$AI287+1),0)))))))))</f>
        <v>0</v>
      </c>
    </row>
    <row r="290" spans="1:65">
      <c r="A290" s="7" t="str">
        <f>IF(Inputs!A288="","",Inputs!A288)</f>
        <v/>
      </c>
      <c r="B290" t="str">
        <f>IF(Inputs!B288="","",Inputs!B288)</f>
        <v/>
      </c>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292"/>
      <c r="AE290" s="292"/>
      <c r="AF290" s="292"/>
      <c r="AG290" s="50">
        <f t="shared" si="11"/>
        <v>0</v>
      </c>
      <c r="AH290" s="42">
        <f t="shared" si="10"/>
        <v>0</v>
      </c>
      <c r="AJ290" s="27">
        <f>IF(AND(Inputs!$CO288=0,AJ$3&gt;=Inputs!$CM288),1,IF(AND(AJ$3&gt;=Inputs!$CM288,AJ$3&lt;Inputs!$CN288),1,IF(AND(AJ$3=Inputs!$CN288,AJ$3=Inputs!$CO288),1,IF(OR(AND(AJ$3=Inputs!$CN288+1,Inputs!$CN288=Inputs!$CO288),AND(AJ$3=Inputs!$CN288+2,Inputs!$CN288=Inputs!$CO288)),0,IF(AJ$3=Inputs!$CN288,0.8,IF(AJ$3=Inputs!$CN288+1,0.6,IF(AJ$3=Inputs!$CN288+2,0.4,IF(AJ$3=Inputs!$CO288,0.2,IF(AND(AJ$3&gt;=Inputs!$CL288,AJ$3&lt;Inputs!$CM288),(AJ$3-Inputs!$CL288+1)/(Inputs!$AI288+1),0)))))))))</f>
        <v>0</v>
      </c>
      <c r="AK290" s="27">
        <f>IF(AND(Inputs!$CO288=0,AK$3&gt;=Inputs!$CM288),1,IF(AND(AK$3&gt;=Inputs!$CM288,AK$3&lt;Inputs!$CN288),1,IF(AND(AK$3=Inputs!$CN288,AK$3=Inputs!$CO288),1,IF(OR(AND(AK$3=Inputs!$CN288+1,Inputs!$CN288=Inputs!$CO288),AND(AK$3=Inputs!$CN288+2,Inputs!$CN288=Inputs!$CO288)),0,IF(AK$3=Inputs!$CN288,0.8,IF(AK$3=Inputs!$CN288+1,0.6,IF(AK$3=Inputs!$CN288+2,0.4,IF(AK$3=Inputs!$CO288,0.2,IF(AND(AK$3&gt;=Inputs!$CL288,AK$3&lt;Inputs!$CM288),(AK$3-Inputs!$CL288+1)/(Inputs!$AI288+1),0)))))))))</f>
        <v>0</v>
      </c>
      <c r="AL290" s="27">
        <f>IF(AND(Inputs!$CO288=0,AL$3&gt;=Inputs!$CM288),1,IF(AND(AL$3&gt;=Inputs!$CM288,AL$3&lt;Inputs!$CN288),1,IF(AND(AL$3=Inputs!$CN288,AL$3=Inputs!$CO288),1,IF(OR(AND(AL$3=Inputs!$CN288+1,Inputs!$CN288=Inputs!$CO288),AND(AL$3=Inputs!$CN288+2,Inputs!$CN288=Inputs!$CO288)),0,IF(AL$3=Inputs!$CN288,0.8,IF(AL$3=Inputs!$CN288+1,0.6,IF(AL$3=Inputs!$CN288+2,0.4,IF(AL$3=Inputs!$CO288,0.2,IF(AND(AL$3&gt;=Inputs!$CL288,AL$3&lt;Inputs!$CM288),(AL$3-Inputs!$CL288+1)/(Inputs!$AI288+1),0)))))))))</f>
        <v>0</v>
      </c>
      <c r="AM290" s="27">
        <f>IF(AND(Inputs!$CO288=0,AM$3&gt;=Inputs!$CM288),1,IF(AND(AM$3&gt;=Inputs!$CM288,AM$3&lt;Inputs!$CN288),1,IF(AND(AM$3=Inputs!$CN288,AM$3=Inputs!$CO288),1,IF(OR(AND(AM$3=Inputs!$CN288+1,Inputs!$CN288=Inputs!$CO288),AND(AM$3=Inputs!$CN288+2,Inputs!$CN288=Inputs!$CO288)),0,IF(AM$3=Inputs!$CN288,0.8,IF(AM$3=Inputs!$CN288+1,0.6,IF(AM$3=Inputs!$CN288+2,0.4,IF(AM$3=Inputs!$CO288,0.2,IF(AND(AM$3&gt;=Inputs!$CL288,AM$3&lt;Inputs!$CM288),(AM$3-Inputs!$CL288+1)/(Inputs!$AI288+1),0)))))))))</f>
        <v>0</v>
      </c>
      <c r="AN290" s="27">
        <f>IF(AND(Inputs!$CO288=0,AN$3&gt;=Inputs!$CM288),1,IF(AND(AN$3&gt;=Inputs!$CM288,AN$3&lt;Inputs!$CN288),1,IF(AND(AN$3=Inputs!$CN288,AN$3=Inputs!$CO288),1,IF(OR(AND(AN$3=Inputs!$CN288+1,Inputs!$CN288=Inputs!$CO288),AND(AN$3=Inputs!$CN288+2,Inputs!$CN288=Inputs!$CO288)),0,IF(AN$3=Inputs!$CN288,0.8,IF(AN$3=Inputs!$CN288+1,0.6,IF(AN$3=Inputs!$CN288+2,0.4,IF(AN$3=Inputs!$CO288,0.2,IF(AND(AN$3&gt;=Inputs!$CL288,AN$3&lt;Inputs!$CM288),(AN$3-Inputs!$CL288+1)/(Inputs!$AI288+1),0)))))))))</f>
        <v>0</v>
      </c>
      <c r="AO290" s="27">
        <f>IF(AND(Inputs!$CO288=0,AO$3&gt;=Inputs!$CM288),1,IF(AND(AO$3&gt;=Inputs!$CM288,AO$3&lt;Inputs!$CN288),1,IF(AND(AO$3=Inputs!$CN288,AO$3=Inputs!$CO288),1,IF(OR(AND(AO$3=Inputs!$CN288+1,Inputs!$CN288=Inputs!$CO288),AND(AO$3=Inputs!$CN288+2,Inputs!$CN288=Inputs!$CO288)),0,IF(AO$3=Inputs!$CN288,0.8,IF(AO$3=Inputs!$CN288+1,0.6,IF(AO$3=Inputs!$CN288+2,0.4,IF(AO$3=Inputs!$CO288,0.2,IF(AND(AO$3&gt;=Inputs!$CL288,AO$3&lt;Inputs!$CM288),(AO$3-Inputs!$CL288+1)/(Inputs!$AI288+1),0)))))))))</f>
        <v>0</v>
      </c>
      <c r="AP290" s="27">
        <f>IF(AND(Inputs!$CO288=0,AP$3&gt;=Inputs!$CM288),1,IF(AND(AP$3&gt;=Inputs!$CM288,AP$3&lt;Inputs!$CN288),1,IF(AND(AP$3=Inputs!$CN288,AP$3=Inputs!$CO288),1,IF(OR(AND(AP$3=Inputs!$CN288+1,Inputs!$CN288=Inputs!$CO288),AND(AP$3=Inputs!$CN288+2,Inputs!$CN288=Inputs!$CO288)),0,IF(AP$3=Inputs!$CN288,0.8,IF(AP$3=Inputs!$CN288+1,0.6,IF(AP$3=Inputs!$CN288+2,0.4,IF(AP$3=Inputs!$CO288,0.2,IF(AND(AP$3&gt;=Inputs!$CL288,AP$3&lt;Inputs!$CM288),(AP$3-Inputs!$CL288+1)/(Inputs!$AI288+1),0)))))))))</f>
        <v>0</v>
      </c>
      <c r="AQ290" s="27">
        <f>IF(AND(Inputs!$CO288=0,AQ$3&gt;=Inputs!$CM288),1,IF(AND(AQ$3&gt;=Inputs!$CM288,AQ$3&lt;Inputs!$CN288),1,IF(AND(AQ$3=Inputs!$CN288,AQ$3=Inputs!$CO288),1,IF(OR(AND(AQ$3=Inputs!$CN288+1,Inputs!$CN288=Inputs!$CO288),AND(AQ$3=Inputs!$CN288+2,Inputs!$CN288=Inputs!$CO288)),0,IF(AQ$3=Inputs!$CN288,0.8,IF(AQ$3=Inputs!$CN288+1,0.6,IF(AQ$3=Inputs!$CN288+2,0.4,IF(AQ$3=Inputs!$CO288,0.2,IF(AND(AQ$3&gt;=Inputs!$CL288,AQ$3&lt;Inputs!$CM288),(AQ$3-Inputs!$CL288+1)/(Inputs!$AI288+1),0)))))))))</f>
        <v>0</v>
      </c>
      <c r="AR290" s="27">
        <f>IF(AND(Inputs!$CO288=0,AR$3&gt;=Inputs!$CM288),1,IF(AND(AR$3&gt;=Inputs!$CM288,AR$3&lt;Inputs!$CN288),1,IF(AND(AR$3=Inputs!$CN288,AR$3=Inputs!$CO288),1,IF(OR(AND(AR$3=Inputs!$CN288+1,Inputs!$CN288=Inputs!$CO288),AND(AR$3=Inputs!$CN288+2,Inputs!$CN288=Inputs!$CO288)),0,IF(AR$3=Inputs!$CN288,0.8,IF(AR$3=Inputs!$CN288+1,0.6,IF(AR$3=Inputs!$CN288+2,0.4,IF(AR$3=Inputs!$CO288,0.2,IF(AND(AR$3&gt;=Inputs!$CL288,AR$3&lt;Inputs!$CM288),(AR$3-Inputs!$CL288+1)/(Inputs!$AI288+1),0)))))))))</f>
        <v>0</v>
      </c>
      <c r="AS290" s="27">
        <f>IF(AND(Inputs!$CO288=0,AS$3&gt;=Inputs!$CM288),1,IF(AND(AS$3&gt;=Inputs!$CM288,AS$3&lt;Inputs!$CN288),1,IF(AND(AS$3=Inputs!$CN288,AS$3=Inputs!$CO288),1,IF(OR(AND(AS$3=Inputs!$CN288+1,Inputs!$CN288=Inputs!$CO288),AND(AS$3=Inputs!$CN288+2,Inputs!$CN288=Inputs!$CO288)),0,IF(AS$3=Inputs!$CN288,0.8,IF(AS$3=Inputs!$CN288+1,0.6,IF(AS$3=Inputs!$CN288+2,0.4,IF(AS$3=Inputs!$CO288,0.2,IF(AND(AS$3&gt;=Inputs!$CL288,AS$3&lt;Inputs!$CM288),(AS$3-Inputs!$CL288+1)/(Inputs!$AI288+1),0)))))))))</f>
        <v>0</v>
      </c>
      <c r="AT290" s="27">
        <f>IF(AND(Inputs!$CO288=0,AT$3&gt;=Inputs!$CM288),1,IF(AND(AT$3&gt;=Inputs!$CM288,AT$3&lt;Inputs!$CN288),1,IF(AND(AT$3=Inputs!$CN288,AT$3=Inputs!$CO288),1,IF(OR(AND(AT$3=Inputs!$CN288+1,Inputs!$CN288=Inputs!$CO288),AND(AT$3=Inputs!$CN288+2,Inputs!$CN288=Inputs!$CO288)),0,IF(AT$3=Inputs!$CN288,0.8,IF(AT$3=Inputs!$CN288+1,0.6,IF(AT$3=Inputs!$CN288+2,0.4,IF(AT$3=Inputs!$CO288,0.2,IF(AND(AT$3&gt;=Inputs!$CL288,AT$3&lt;Inputs!$CM288),(AT$3-Inputs!$CL288+1)/(Inputs!$AI288+1),0)))))))))</f>
        <v>0</v>
      </c>
      <c r="AU290" s="27">
        <f>IF(AND(Inputs!$CO288=0,AU$3&gt;=Inputs!$CM288),1,IF(AND(AU$3&gt;=Inputs!$CM288,AU$3&lt;Inputs!$CN288),1,IF(AND(AU$3=Inputs!$CN288,AU$3=Inputs!$CO288),1,IF(OR(AND(AU$3=Inputs!$CN288+1,Inputs!$CN288=Inputs!$CO288),AND(AU$3=Inputs!$CN288+2,Inputs!$CN288=Inputs!$CO288)),0,IF(AU$3=Inputs!$CN288,0.8,IF(AU$3=Inputs!$CN288+1,0.6,IF(AU$3=Inputs!$CN288+2,0.4,IF(AU$3=Inputs!$CO288,0.2,IF(AND(AU$3&gt;=Inputs!$CL288,AU$3&lt;Inputs!$CM288),(AU$3-Inputs!$CL288+1)/(Inputs!$AI288+1),0)))))))))</f>
        <v>0</v>
      </c>
      <c r="AV290" s="27">
        <f>IF(AND(Inputs!$CO288=0,AV$3&gt;=Inputs!$CM288),1,IF(AND(AV$3&gt;=Inputs!$CM288,AV$3&lt;Inputs!$CN288),1,IF(AND(AV$3=Inputs!$CN288,AV$3=Inputs!$CO288),1,IF(OR(AND(AV$3=Inputs!$CN288+1,Inputs!$CN288=Inputs!$CO288),AND(AV$3=Inputs!$CN288+2,Inputs!$CN288=Inputs!$CO288)),0,IF(AV$3=Inputs!$CN288,0.8,IF(AV$3=Inputs!$CN288+1,0.6,IF(AV$3=Inputs!$CN288+2,0.4,IF(AV$3=Inputs!$CO288,0.2,IF(AND(AV$3&gt;=Inputs!$CL288,AV$3&lt;Inputs!$CM288),(AV$3-Inputs!$CL288+1)/(Inputs!$AI288+1),0)))))))))</f>
        <v>0</v>
      </c>
      <c r="AW290" s="27">
        <f>IF(AND(Inputs!$CO288=0,AW$3&gt;=Inputs!$CM288),1,IF(AND(AW$3&gt;=Inputs!$CM288,AW$3&lt;Inputs!$CN288),1,IF(AND(AW$3=Inputs!$CN288,AW$3=Inputs!$CO288),1,IF(OR(AND(AW$3=Inputs!$CN288+1,Inputs!$CN288=Inputs!$CO288),AND(AW$3=Inputs!$CN288+2,Inputs!$CN288=Inputs!$CO288)),0,IF(AW$3=Inputs!$CN288,0.8,IF(AW$3=Inputs!$CN288+1,0.6,IF(AW$3=Inputs!$CN288+2,0.4,IF(AW$3=Inputs!$CO288,0.2,IF(AND(AW$3&gt;=Inputs!$CL288,AW$3&lt;Inputs!$CM288),(AW$3-Inputs!$CL288+1)/(Inputs!$AI288+1),0)))))))))</f>
        <v>0</v>
      </c>
      <c r="AX290" s="27">
        <f>IF(AND(Inputs!$CO288=0,AX$3&gt;=Inputs!$CM288),1,IF(AND(AX$3&gt;=Inputs!$CM288,AX$3&lt;Inputs!$CN288),1,IF(AND(AX$3=Inputs!$CN288,AX$3=Inputs!$CO288),1,IF(OR(AND(AX$3=Inputs!$CN288+1,Inputs!$CN288=Inputs!$CO288),AND(AX$3=Inputs!$CN288+2,Inputs!$CN288=Inputs!$CO288)),0,IF(AX$3=Inputs!$CN288,0.8,IF(AX$3=Inputs!$CN288+1,0.6,IF(AX$3=Inputs!$CN288+2,0.4,IF(AX$3=Inputs!$CO288,0.2,IF(AND(AX$3&gt;=Inputs!$CL288,AX$3&lt;Inputs!$CM288),(AX$3-Inputs!$CL288+1)/(Inputs!$AI288+1),0)))))))))</f>
        <v>0</v>
      </c>
      <c r="AY290" s="27">
        <f>IF(AND(Inputs!$CO288=0,AY$3&gt;=Inputs!$CM288),1,IF(AND(AY$3&gt;=Inputs!$CM288,AY$3&lt;Inputs!$CN288),1,IF(AND(AY$3=Inputs!$CN288,AY$3=Inputs!$CO288),1,IF(OR(AND(AY$3=Inputs!$CN288+1,Inputs!$CN288=Inputs!$CO288),AND(AY$3=Inputs!$CN288+2,Inputs!$CN288=Inputs!$CO288)),0,IF(AY$3=Inputs!$CN288,0.8,IF(AY$3=Inputs!$CN288+1,0.6,IF(AY$3=Inputs!$CN288+2,0.4,IF(AY$3=Inputs!$CO288,0.2,IF(AND(AY$3&gt;=Inputs!$CL288,AY$3&lt;Inputs!$CM288),(AY$3-Inputs!$CL288+1)/(Inputs!$AI288+1),0)))))))))</f>
        <v>0</v>
      </c>
      <c r="AZ290" s="27">
        <f>IF(AND(Inputs!$CO288=0,AZ$3&gt;=Inputs!$CM288),1,IF(AND(AZ$3&gt;=Inputs!$CM288,AZ$3&lt;Inputs!$CN288),1,IF(AND(AZ$3=Inputs!$CN288,AZ$3=Inputs!$CO288),1,IF(OR(AND(AZ$3=Inputs!$CN288+1,Inputs!$CN288=Inputs!$CO288),AND(AZ$3=Inputs!$CN288+2,Inputs!$CN288=Inputs!$CO288)),0,IF(AZ$3=Inputs!$CN288,0.8,IF(AZ$3=Inputs!$CN288+1,0.6,IF(AZ$3=Inputs!$CN288+2,0.4,IF(AZ$3=Inputs!$CO288,0.2,IF(AND(AZ$3&gt;=Inputs!$CL288,AZ$3&lt;Inputs!$CM288),(AZ$3-Inputs!$CL288+1)/(Inputs!$AI288+1),0)))))))))</f>
        <v>0</v>
      </c>
      <c r="BA290" s="27">
        <f>IF(AND(Inputs!$CO288=0,BA$3&gt;=Inputs!$CM288),1,IF(AND(BA$3&gt;=Inputs!$CM288,BA$3&lt;Inputs!$CN288),1,IF(AND(BA$3=Inputs!$CN288,BA$3=Inputs!$CO288),1,IF(OR(AND(BA$3=Inputs!$CN288+1,Inputs!$CN288=Inputs!$CO288),AND(BA$3=Inputs!$CN288+2,Inputs!$CN288=Inputs!$CO288)),0,IF(BA$3=Inputs!$CN288,0.8,IF(BA$3=Inputs!$CN288+1,0.6,IF(BA$3=Inputs!$CN288+2,0.4,IF(BA$3=Inputs!$CO288,0.2,IF(AND(BA$3&gt;=Inputs!$CL288,BA$3&lt;Inputs!$CM288),(BA$3-Inputs!$CL288+1)/(Inputs!$AI288+1),0)))))))))</f>
        <v>0</v>
      </c>
      <c r="BB290" s="27">
        <f>IF(AND(Inputs!$CO288=0,BB$3&gt;=Inputs!$CM288),1,IF(AND(BB$3&gt;=Inputs!$CM288,BB$3&lt;Inputs!$CN288),1,IF(AND(BB$3=Inputs!$CN288,BB$3=Inputs!$CO288),1,IF(OR(AND(BB$3=Inputs!$CN288+1,Inputs!$CN288=Inputs!$CO288),AND(BB$3=Inputs!$CN288+2,Inputs!$CN288=Inputs!$CO288)),0,IF(BB$3=Inputs!$CN288,0.8,IF(BB$3=Inputs!$CN288+1,0.6,IF(BB$3=Inputs!$CN288+2,0.4,IF(BB$3=Inputs!$CO288,0.2,IF(AND(BB$3&gt;=Inputs!$CL288,BB$3&lt;Inputs!$CM288),(BB$3-Inputs!$CL288+1)/(Inputs!$AI288+1),0)))))))))</f>
        <v>0</v>
      </c>
      <c r="BC290" s="27">
        <f>IF(AND(Inputs!$CO288=0,BC$3&gt;=Inputs!$CM288),1,IF(AND(BC$3&gt;=Inputs!$CM288,BC$3&lt;Inputs!$CN288),1,IF(AND(BC$3=Inputs!$CN288,BC$3=Inputs!$CO288),1,IF(OR(AND(BC$3=Inputs!$CN288+1,Inputs!$CN288=Inputs!$CO288),AND(BC$3=Inputs!$CN288+2,Inputs!$CN288=Inputs!$CO288)),0,IF(BC$3=Inputs!$CN288,0.8,IF(BC$3=Inputs!$CN288+1,0.6,IF(BC$3=Inputs!$CN288+2,0.4,IF(BC$3=Inputs!$CO288,0.2,IF(AND(BC$3&gt;=Inputs!$CL288,BC$3&lt;Inputs!$CM288),(BC$3-Inputs!$CL288+1)/(Inputs!$AI288+1),0)))))))))</f>
        <v>0</v>
      </c>
      <c r="BD290" s="27">
        <f>IF(AND(Inputs!$CO288=0,BD$3&gt;=Inputs!$CM288),1,IF(AND(BD$3&gt;=Inputs!$CM288,BD$3&lt;Inputs!$CN288),1,IF(AND(BD$3=Inputs!$CN288,BD$3=Inputs!$CO288),1,IF(OR(AND(BD$3=Inputs!$CN288+1,Inputs!$CN288=Inputs!$CO288),AND(BD$3=Inputs!$CN288+2,Inputs!$CN288=Inputs!$CO288)),0,IF(BD$3=Inputs!$CN288,0.8,IF(BD$3=Inputs!$CN288+1,0.6,IF(BD$3=Inputs!$CN288+2,0.4,IF(BD$3=Inputs!$CO288,0.2,IF(AND(BD$3&gt;=Inputs!$CL288,BD$3&lt;Inputs!$CM288),(BD$3-Inputs!$CL288+1)/(Inputs!$AI288+1),0)))))))))</f>
        <v>0</v>
      </c>
      <c r="BE290" s="27">
        <f>IF(AND(Inputs!$CO288=0,BE$3&gt;=Inputs!$CM288),1,IF(AND(BE$3&gt;=Inputs!$CM288,BE$3&lt;Inputs!$CN288),1,IF(AND(BE$3=Inputs!$CN288,BE$3=Inputs!$CO288),1,IF(OR(AND(BE$3=Inputs!$CN288+1,Inputs!$CN288=Inputs!$CO288),AND(BE$3=Inputs!$CN288+2,Inputs!$CN288=Inputs!$CO288)),0,IF(BE$3=Inputs!$CN288,0.8,IF(BE$3=Inputs!$CN288+1,0.6,IF(BE$3=Inputs!$CN288+2,0.4,IF(BE$3=Inputs!$CO288,0.2,IF(AND(BE$3&gt;=Inputs!$CL288,BE$3&lt;Inputs!$CM288),(BE$3-Inputs!$CL288+1)/(Inputs!$AI288+1),0)))))))))</f>
        <v>0</v>
      </c>
      <c r="BF290" s="27">
        <f>IF(AND(Inputs!$CO288=0,BF$3&gt;=Inputs!$CM288),1,IF(AND(BF$3&gt;=Inputs!$CM288,BF$3&lt;Inputs!$CN288),1,IF(AND(BF$3=Inputs!$CN288,BF$3=Inputs!$CO288),1,IF(OR(AND(BF$3=Inputs!$CN288+1,Inputs!$CN288=Inputs!$CO288),AND(BF$3=Inputs!$CN288+2,Inputs!$CN288=Inputs!$CO288)),0,IF(BF$3=Inputs!$CN288,0.8,IF(BF$3=Inputs!$CN288+1,0.6,IF(BF$3=Inputs!$CN288+2,0.4,IF(BF$3=Inputs!$CO288,0.2,IF(AND(BF$3&gt;=Inputs!$CL288,BF$3&lt;Inputs!$CM288),(BF$3-Inputs!$CL288+1)/(Inputs!$AI288+1),0)))))))))</f>
        <v>0</v>
      </c>
      <c r="BG290" s="27">
        <f>IF(AND(Inputs!$CO288=0,BG$3&gt;=Inputs!$CM288),1,IF(AND(BG$3&gt;=Inputs!$CM288,BG$3&lt;Inputs!$CN288),1,IF(AND(BG$3=Inputs!$CN288,BG$3=Inputs!$CO288),1,IF(OR(AND(BG$3=Inputs!$CN288+1,Inputs!$CN288=Inputs!$CO288),AND(BG$3=Inputs!$CN288+2,Inputs!$CN288=Inputs!$CO288)),0,IF(BG$3=Inputs!$CN288,0.8,IF(BG$3=Inputs!$CN288+1,0.6,IF(BG$3=Inputs!$CN288+2,0.4,IF(BG$3=Inputs!$CO288,0.2,IF(AND(BG$3&gt;=Inputs!$CL288,BG$3&lt;Inputs!$CM288),(BG$3-Inputs!$CL288+1)/(Inputs!$AI288+1),0)))))))))</f>
        <v>0</v>
      </c>
      <c r="BH290" s="27">
        <f>IF(AND(Inputs!$CO288=0,BH$3&gt;=Inputs!$CM288),1,IF(AND(BH$3&gt;=Inputs!$CM288,BH$3&lt;Inputs!$CN288),1,IF(AND(BH$3=Inputs!$CN288,BH$3=Inputs!$CO288),1,IF(OR(AND(BH$3=Inputs!$CN288+1,Inputs!$CN288=Inputs!$CO288),AND(BH$3=Inputs!$CN288+2,Inputs!$CN288=Inputs!$CO288)),0,IF(BH$3=Inputs!$CN288,0.8,IF(BH$3=Inputs!$CN288+1,0.6,IF(BH$3=Inputs!$CN288+2,0.4,IF(BH$3=Inputs!$CO288,0.2,IF(AND(BH$3&gt;=Inputs!$CL288,BH$3&lt;Inputs!$CM288),(BH$3-Inputs!$CL288+1)/(Inputs!$AI288+1),0)))))))))</f>
        <v>0</v>
      </c>
      <c r="BI290" s="27">
        <f>IF(AND(Inputs!$CO288=0,BI$3&gt;=Inputs!$CM288),1,IF(AND(BI$3&gt;=Inputs!$CM288,BI$3&lt;Inputs!$CN288),1,IF(AND(BI$3=Inputs!$CN288,BI$3=Inputs!$CO288),1,IF(OR(AND(BI$3=Inputs!$CN288+1,Inputs!$CN288=Inputs!$CO288),AND(BI$3=Inputs!$CN288+2,Inputs!$CN288=Inputs!$CO288)),0,IF(BI$3=Inputs!$CN288,0.8,IF(BI$3=Inputs!$CN288+1,0.6,IF(BI$3=Inputs!$CN288+2,0.4,IF(BI$3=Inputs!$CO288,0.2,IF(AND(BI$3&gt;=Inputs!$CL288,BI$3&lt;Inputs!$CM288),(BI$3-Inputs!$CL288+1)/(Inputs!$AI288+1),0)))))))))</f>
        <v>0</v>
      </c>
      <c r="BJ290" s="27">
        <f>IF(AND(Inputs!$CO288=0,BJ$3&gt;=Inputs!$CM288),1,IF(AND(BJ$3&gt;=Inputs!$CM288,BJ$3&lt;Inputs!$CN288),1,IF(AND(BJ$3=Inputs!$CN288,BJ$3=Inputs!$CO288),1,IF(OR(AND(BJ$3=Inputs!$CN288+1,Inputs!$CN288=Inputs!$CO288),AND(BJ$3=Inputs!$CN288+2,Inputs!$CN288=Inputs!$CO288)),0,IF(BJ$3=Inputs!$CN288,0.8,IF(BJ$3=Inputs!$CN288+1,0.6,IF(BJ$3=Inputs!$CN288+2,0.4,IF(BJ$3=Inputs!$CO288,0.2,IF(AND(BJ$3&gt;=Inputs!$CL288,BJ$3&lt;Inputs!$CM288),(BJ$3-Inputs!$CL288+1)/(Inputs!$AI288+1),0)))))))))</f>
        <v>0</v>
      </c>
      <c r="BK290" s="27">
        <f>IF(AND(Inputs!$CO288=0,BK$3&gt;=Inputs!$CM288),1,IF(AND(BK$3&gt;=Inputs!$CM288,BK$3&lt;Inputs!$CN288),1,IF(AND(BK$3=Inputs!$CN288,BK$3=Inputs!$CO288),1,IF(OR(AND(BK$3=Inputs!$CN288+1,Inputs!$CN288=Inputs!$CO288),AND(BK$3=Inputs!$CN288+2,Inputs!$CN288=Inputs!$CO288)),0,IF(BK$3=Inputs!$CN288,0.8,IF(BK$3=Inputs!$CN288+1,0.6,IF(BK$3=Inputs!$CN288+2,0.4,IF(BK$3=Inputs!$CO288,0.2,IF(AND(BK$3&gt;=Inputs!$CL288,BK$3&lt;Inputs!$CM288),(BK$3-Inputs!$CL288+1)/(Inputs!$AI288+1),0)))))))))</f>
        <v>0</v>
      </c>
      <c r="BL290" s="27">
        <f>IF(AND(Inputs!$CO288=0,BL$3&gt;=Inputs!$CM288),1,IF(AND(BL$3&gt;=Inputs!$CM288,BL$3&lt;Inputs!$CN288),1,IF(AND(BL$3=Inputs!$CN288,BL$3=Inputs!$CO288),1,IF(OR(AND(BL$3=Inputs!$CN288+1,Inputs!$CN288=Inputs!$CO288),AND(BL$3=Inputs!$CN288+2,Inputs!$CN288=Inputs!$CO288)),0,IF(BL$3=Inputs!$CN288,0.8,IF(BL$3=Inputs!$CN288+1,0.6,IF(BL$3=Inputs!$CN288+2,0.4,IF(BL$3=Inputs!$CO288,0.2,IF(AND(BL$3&gt;=Inputs!$CL288,BL$3&lt;Inputs!$CM288),(BL$3-Inputs!$CL288+1)/(Inputs!$AI288+1),0)))))))))</f>
        <v>0</v>
      </c>
      <c r="BM290" s="27">
        <f>IF(AND(Inputs!$CO288=0,BM$3&gt;=Inputs!$CM288),1,IF(AND(BM$3&gt;=Inputs!$CM288,BM$3&lt;Inputs!$CN288),1,IF(AND(BM$3=Inputs!$CN288,BM$3=Inputs!$CO288),1,IF(OR(AND(BM$3=Inputs!$CN288+1,Inputs!$CN288=Inputs!$CO288),AND(BM$3=Inputs!$CN288+2,Inputs!$CN288=Inputs!$CO288)),0,IF(BM$3=Inputs!$CN288,0.8,IF(BM$3=Inputs!$CN288+1,0.6,IF(BM$3=Inputs!$CN288+2,0.4,IF(BM$3=Inputs!$CO288,0.2,IF(AND(BM$3&gt;=Inputs!$CL288,BM$3&lt;Inputs!$CM288),(BM$3-Inputs!$CL288+1)/(Inputs!$AI288+1),0)))))))))</f>
        <v>0</v>
      </c>
    </row>
    <row r="291" spans="1:65">
      <c r="A291" s="7" t="str">
        <f>IF(Inputs!A289="","",Inputs!A289)</f>
        <v/>
      </c>
      <c r="B291" t="str">
        <f>IF(Inputs!B289="","",Inputs!B289)</f>
        <v/>
      </c>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c r="AA291" s="292"/>
      <c r="AB291" s="292"/>
      <c r="AC291" s="292"/>
      <c r="AD291" s="292"/>
      <c r="AE291" s="292"/>
      <c r="AF291" s="292"/>
      <c r="AG291" s="50">
        <f t="shared" si="11"/>
        <v>0</v>
      </c>
      <c r="AH291" s="42">
        <f t="shared" si="10"/>
        <v>0</v>
      </c>
      <c r="AJ291" s="27">
        <f>IF(AND(Inputs!$CO289=0,AJ$3&gt;=Inputs!$CM289),1,IF(AND(AJ$3&gt;=Inputs!$CM289,AJ$3&lt;Inputs!$CN289),1,IF(AND(AJ$3=Inputs!$CN289,AJ$3=Inputs!$CO289),1,IF(OR(AND(AJ$3=Inputs!$CN289+1,Inputs!$CN289=Inputs!$CO289),AND(AJ$3=Inputs!$CN289+2,Inputs!$CN289=Inputs!$CO289)),0,IF(AJ$3=Inputs!$CN289,0.8,IF(AJ$3=Inputs!$CN289+1,0.6,IF(AJ$3=Inputs!$CN289+2,0.4,IF(AJ$3=Inputs!$CO289,0.2,IF(AND(AJ$3&gt;=Inputs!$CL289,AJ$3&lt;Inputs!$CM289),(AJ$3-Inputs!$CL289+1)/(Inputs!$AI289+1),0)))))))))</f>
        <v>0</v>
      </c>
      <c r="AK291" s="27">
        <f>IF(AND(Inputs!$CO289=0,AK$3&gt;=Inputs!$CM289),1,IF(AND(AK$3&gt;=Inputs!$CM289,AK$3&lt;Inputs!$CN289),1,IF(AND(AK$3=Inputs!$CN289,AK$3=Inputs!$CO289),1,IF(OR(AND(AK$3=Inputs!$CN289+1,Inputs!$CN289=Inputs!$CO289),AND(AK$3=Inputs!$CN289+2,Inputs!$CN289=Inputs!$CO289)),0,IF(AK$3=Inputs!$CN289,0.8,IF(AK$3=Inputs!$CN289+1,0.6,IF(AK$3=Inputs!$CN289+2,0.4,IF(AK$3=Inputs!$CO289,0.2,IF(AND(AK$3&gt;=Inputs!$CL289,AK$3&lt;Inputs!$CM289),(AK$3-Inputs!$CL289+1)/(Inputs!$AI289+1),0)))))))))</f>
        <v>0</v>
      </c>
      <c r="AL291" s="27">
        <f>IF(AND(Inputs!$CO289=0,AL$3&gt;=Inputs!$CM289),1,IF(AND(AL$3&gt;=Inputs!$CM289,AL$3&lt;Inputs!$CN289),1,IF(AND(AL$3=Inputs!$CN289,AL$3=Inputs!$CO289),1,IF(OR(AND(AL$3=Inputs!$CN289+1,Inputs!$CN289=Inputs!$CO289),AND(AL$3=Inputs!$CN289+2,Inputs!$CN289=Inputs!$CO289)),0,IF(AL$3=Inputs!$CN289,0.8,IF(AL$3=Inputs!$CN289+1,0.6,IF(AL$3=Inputs!$CN289+2,0.4,IF(AL$3=Inputs!$CO289,0.2,IF(AND(AL$3&gt;=Inputs!$CL289,AL$3&lt;Inputs!$CM289),(AL$3-Inputs!$CL289+1)/(Inputs!$AI289+1),0)))))))))</f>
        <v>0</v>
      </c>
      <c r="AM291" s="27">
        <f>IF(AND(Inputs!$CO289=0,AM$3&gt;=Inputs!$CM289),1,IF(AND(AM$3&gt;=Inputs!$CM289,AM$3&lt;Inputs!$CN289),1,IF(AND(AM$3=Inputs!$CN289,AM$3=Inputs!$CO289),1,IF(OR(AND(AM$3=Inputs!$CN289+1,Inputs!$CN289=Inputs!$CO289),AND(AM$3=Inputs!$CN289+2,Inputs!$CN289=Inputs!$CO289)),0,IF(AM$3=Inputs!$CN289,0.8,IF(AM$3=Inputs!$CN289+1,0.6,IF(AM$3=Inputs!$CN289+2,0.4,IF(AM$3=Inputs!$CO289,0.2,IF(AND(AM$3&gt;=Inputs!$CL289,AM$3&lt;Inputs!$CM289),(AM$3-Inputs!$CL289+1)/(Inputs!$AI289+1),0)))))))))</f>
        <v>0</v>
      </c>
      <c r="AN291" s="27">
        <f>IF(AND(Inputs!$CO289=0,AN$3&gt;=Inputs!$CM289),1,IF(AND(AN$3&gt;=Inputs!$CM289,AN$3&lt;Inputs!$CN289),1,IF(AND(AN$3=Inputs!$CN289,AN$3=Inputs!$CO289),1,IF(OR(AND(AN$3=Inputs!$CN289+1,Inputs!$CN289=Inputs!$CO289),AND(AN$3=Inputs!$CN289+2,Inputs!$CN289=Inputs!$CO289)),0,IF(AN$3=Inputs!$CN289,0.8,IF(AN$3=Inputs!$CN289+1,0.6,IF(AN$3=Inputs!$CN289+2,0.4,IF(AN$3=Inputs!$CO289,0.2,IF(AND(AN$3&gt;=Inputs!$CL289,AN$3&lt;Inputs!$CM289),(AN$3-Inputs!$CL289+1)/(Inputs!$AI289+1),0)))))))))</f>
        <v>0</v>
      </c>
      <c r="AO291" s="27">
        <f>IF(AND(Inputs!$CO289=0,AO$3&gt;=Inputs!$CM289),1,IF(AND(AO$3&gt;=Inputs!$CM289,AO$3&lt;Inputs!$CN289),1,IF(AND(AO$3=Inputs!$CN289,AO$3=Inputs!$CO289),1,IF(OR(AND(AO$3=Inputs!$CN289+1,Inputs!$CN289=Inputs!$CO289),AND(AO$3=Inputs!$CN289+2,Inputs!$CN289=Inputs!$CO289)),0,IF(AO$3=Inputs!$CN289,0.8,IF(AO$3=Inputs!$CN289+1,0.6,IF(AO$3=Inputs!$CN289+2,0.4,IF(AO$3=Inputs!$CO289,0.2,IF(AND(AO$3&gt;=Inputs!$CL289,AO$3&lt;Inputs!$CM289),(AO$3-Inputs!$CL289+1)/(Inputs!$AI289+1),0)))))))))</f>
        <v>0</v>
      </c>
      <c r="AP291" s="27">
        <f>IF(AND(Inputs!$CO289=0,AP$3&gt;=Inputs!$CM289),1,IF(AND(AP$3&gt;=Inputs!$CM289,AP$3&lt;Inputs!$CN289),1,IF(AND(AP$3=Inputs!$CN289,AP$3=Inputs!$CO289),1,IF(OR(AND(AP$3=Inputs!$CN289+1,Inputs!$CN289=Inputs!$CO289),AND(AP$3=Inputs!$CN289+2,Inputs!$CN289=Inputs!$CO289)),0,IF(AP$3=Inputs!$CN289,0.8,IF(AP$3=Inputs!$CN289+1,0.6,IF(AP$3=Inputs!$CN289+2,0.4,IF(AP$3=Inputs!$CO289,0.2,IF(AND(AP$3&gt;=Inputs!$CL289,AP$3&lt;Inputs!$CM289),(AP$3-Inputs!$CL289+1)/(Inputs!$AI289+1),0)))))))))</f>
        <v>0</v>
      </c>
      <c r="AQ291" s="27">
        <f>IF(AND(Inputs!$CO289=0,AQ$3&gt;=Inputs!$CM289),1,IF(AND(AQ$3&gt;=Inputs!$CM289,AQ$3&lt;Inputs!$CN289),1,IF(AND(AQ$3=Inputs!$CN289,AQ$3=Inputs!$CO289),1,IF(OR(AND(AQ$3=Inputs!$CN289+1,Inputs!$CN289=Inputs!$CO289),AND(AQ$3=Inputs!$CN289+2,Inputs!$CN289=Inputs!$CO289)),0,IF(AQ$3=Inputs!$CN289,0.8,IF(AQ$3=Inputs!$CN289+1,0.6,IF(AQ$3=Inputs!$CN289+2,0.4,IF(AQ$3=Inputs!$CO289,0.2,IF(AND(AQ$3&gt;=Inputs!$CL289,AQ$3&lt;Inputs!$CM289),(AQ$3-Inputs!$CL289+1)/(Inputs!$AI289+1),0)))))))))</f>
        <v>0</v>
      </c>
      <c r="AR291" s="27">
        <f>IF(AND(Inputs!$CO289=0,AR$3&gt;=Inputs!$CM289),1,IF(AND(AR$3&gt;=Inputs!$CM289,AR$3&lt;Inputs!$CN289),1,IF(AND(AR$3=Inputs!$CN289,AR$3=Inputs!$CO289),1,IF(OR(AND(AR$3=Inputs!$CN289+1,Inputs!$CN289=Inputs!$CO289),AND(AR$3=Inputs!$CN289+2,Inputs!$CN289=Inputs!$CO289)),0,IF(AR$3=Inputs!$CN289,0.8,IF(AR$3=Inputs!$CN289+1,0.6,IF(AR$3=Inputs!$CN289+2,0.4,IF(AR$3=Inputs!$CO289,0.2,IF(AND(AR$3&gt;=Inputs!$CL289,AR$3&lt;Inputs!$CM289),(AR$3-Inputs!$CL289+1)/(Inputs!$AI289+1),0)))))))))</f>
        <v>0</v>
      </c>
      <c r="AS291" s="27">
        <f>IF(AND(Inputs!$CO289=0,AS$3&gt;=Inputs!$CM289),1,IF(AND(AS$3&gt;=Inputs!$CM289,AS$3&lt;Inputs!$CN289),1,IF(AND(AS$3=Inputs!$CN289,AS$3=Inputs!$CO289),1,IF(OR(AND(AS$3=Inputs!$CN289+1,Inputs!$CN289=Inputs!$CO289),AND(AS$3=Inputs!$CN289+2,Inputs!$CN289=Inputs!$CO289)),0,IF(AS$3=Inputs!$CN289,0.8,IF(AS$3=Inputs!$CN289+1,0.6,IF(AS$3=Inputs!$CN289+2,0.4,IF(AS$3=Inputs!$CO289,0.2,IF(AND(AS$3&gt;=Inputs!$CL289,AS$3&lt;Inputs!$CM289),(AS$3-Inputs!$CL289+1)/(Inputs!$AI289+1),0)))))))))</f>
        <v>0</v>
      </c>
      <c r="AT291" s="27">
        <f>IF(AND(Inputs!$CO289=0,AT$3&gt;=Inputs!$CM289),1,IF(AND(AT$3&gt;=Inputs!$CM289,AT$3&lt;Inputs!$CN289),1,IF(AND(AT$3=Inputs!$CN289,AT$3=Inputs!$CO289),1,IF(OR(AND(AT$3=Inputs!$CN289+1,Inputs!$CN289=Inputs!$CO289),AND(AT$3=Inputs!$CN289+2,Inputs!$CN289=Inputs!$CO289)),0,IF(AT$3=Inputs!$CN289,0.8,IF(AT$3=Inputs!$CN289+1,0.6,IF(AT$3=Inputs!$CN289+2,0.4,IF(AT$3=Inputs!$CO289,0.2,IF(AND(AT$3&gt;=Inputs!$CL289,AT$3&lt;Inputs!$CM289),(AT$3-Inputs!$CL289+1)/(Inputs!$AI289+1),0)))))))))</f>
        <v>0</v>
      </c>
      <c r="AU291" s="27">
        <f>IF(AND(Inputs!$CO289=0,AU$3&gt;=Inputs!$CM289),1,IF(AND(AU$3&gt;=Inputs!$CM289,AU$3&lt;Inputs!$CN289),1,IF(AND(AU$3=Inputs!$CN289,AU$3=Inputs!$CO289),1,IF(OR(AND(AU$3=Inputs!$CN289+1,Inputs!$CN289=Inputs!$CO289),AND(AU$3=Inputs!$CN289+2,Inputs!$CN289=Inputs!$CO289)),0,IF(AU$3=Inputs!$CN289,0.8,IF(AU$3=Inputs!$CN289+1,0.6,IF(AU$3=Inputs!$CN289+2,0.4,IF(AU$3=Inputs!$CO289,0.2,IF(AND(AU$3&gt;=Inputs!$CL289,AU$3&lt;Inputs!$CM289),(AU$3-Inputs!$CL289+1)/(Inputs!$AI289+1),0)))))))))</f>
        <v>0</v>
      </c>
      <c r="AV291" s="27">
        <f>IF(AND(Inputs!$CO289=0,AV$3&gt;=Inputs!$CM289),1,IF(AND(AV$3&gt;=Inputs!$CM289,AV$3&lt;Inputs!$CN289),1,IF(AND(AV$3=Inputs!$CN289,AV$3=Inputs!$CO289),1,IF(OR(AND(AV$3=Inputs!$CN289+1,Inputs!$CN289=Inputs!$CO289),AND(AV$3=Inputs!$CN289+2,Inputs!$CN289=Inputs!$CO289)),0,IF(AV$3=Inputs!$CN289,0.8,IF(AV$3=Inputs!$CN289+1,0.6,IF(AV$3=Inputs!$CN289+2,0.4,IF(AV$3=Inputs!$CO289,0.2,IF(AND(AV$3&gt;=Inputs!$CL289,AV$3&lt;Inputs!$CM289),(AV$3-Inputs!$CL289+1)/(Inputs!$AI289+1),0)))))))))</f>
        <v>0</v>
      </c>
      <c r="AW291" s="27">
        <f>IF(AND(Inputs!$CO289=0,AW$3&gt;=Inputs!$CM289),1,IF(AND(AW$3&gt;=Inputs!$CM289,AW$3&lt;Inputs!$CN289),1,IF(AND(AW$3=Inputs!$CN289,AW$3=Inputs!$CO289),1,IF(OR(AND(AW$3=Inputs!$CN289+1,Inputs!$CN289=Inputs!$CO289),AND(AW$3=Inputs!$CN289+2,Inputs!$CN289=Inputs!$CO289)),0,IF(AW$3=Inputs!$CN289,0.8,IF(AW$3=Inputs!$CN289+1,0.6,IF(AW$3=Inputs!$CN289+2,0.4,IF(AW$3=Inputs!$CO289,0.2,IF(AND(AW$3&gt;=Inputs!$CL289,AW$3&lt;Inputs!$CM289),(AW$3-Inputs!$CL289+1)/(Inputs!$AI289+1),0)))))))))</f>
        <v>0</v>
      </c>
      <c r="AX291" s="27">
        <f>IF(AND(Inputs!$CO289=0,AX$3&gt;=Inputs!$CM289),1,IF(AND(AX$3&gt;=Inputs!$CM289,AX$3&lt;Inputs!$CN289),1,IF(AND(AX$3=Inputs!$CN289,AX$3=Inputs!$CO289),1,IF(OR(AND(AX$3=Inputs!$CN289+1,Inputs!$CN289=Inputs!$CO289),AND(AX$3=Inputs!$CN289+2,Inputs!$CN289=Inputs!$CO289)),0,IF(AX$3=Inputs!$CN289,0.8,IF(AX$3=Inputs!$CN289+1,0.6,IF(AX$3=Inputs!$CN289+2,0.4,IF(AX$3=Inputs!$CO289,0.2,IF(AND(AX$3&gt;=Inputs!$CL289,AX$3&lt;Inputs!$CM289),(AX$3-Inputs!$CL289+1)/(Inputs!$AI289+1),0)))))))))</f>
        <v>0</v>
      </c>
      <c r="AY291" s="27">
        <f>IF(AND(Inputs!$CO289=0,AY$3&gt;=Inputs!$CM289),1,IF(AND(AY$3&gt;=Inputs!$CM289,AY$3&lt;Inputs!$CN289),1,IF(AND(AY$3=Inputs!$CN289,AY$3=Inputs!$CO289),1,IF(OR(AND(AY$3=Inputs!$CN289+1,Inputs!$CN289=Inputs!$CO289),AND(AY$3=Inputs!$CN289+2,Inputs!$CN289=Inputs!$CO289)),0,IF(AY$3=Inputs!$CN289,0.8,IF(AY$3=Inputs!$CN289+1,0.6,IF(AY$3=Inputs!$CN289+2,0.4,IF(AY$3=Inputs!$CO289,0.2,IF(AND(AY$3&gt;=Inputs!$CL289,AY$3&lt;Inputs!$CM289),(AY$3-Inputs!$CL289+1)/(Inputs!$AI289+1),0)))))))))</f>
        <v>0</v>
      </c>
      <c r="AZ291" s="27">
        <f>IF(AND(Inputs!$CO289=0,AZ$3&gt;=Inputs!$CM289),1,IF(AND(AZ$3&gt;=Inputs!$CM289,AZ$3&lt;Inputs!$CN289),1,IF(AND(AZ$3=Inputs!$CN289,AZ$3=Inputs!$CO289),1,IF(OR(AND(AZ$3=Inputs!$CN289+1,Inputs!$CN289=Inputs!$CO289),AND(AZ$3=Inputs!$CN289+2,Inputs!$CN289=Inputs!$CO289)),0,IF(AZ$3=Inputs!$CN289,0.8,IF(AZ$3=Inputs!$CN289+1,0.6,IF(AZ$3=Inputs!$CN289+2,0.4,IF(AZ$3=Inputs!$CO289,0.2,IF(AND(AZ$3&gt;=Inputs!$CL289,AZ$3&lt;Inputs!$CM289),(AZ$3-Inputs!$CL289+1)/(Inputs!$AI289+1),0)))))))))</f>
        <v>0</v>
      </c>
      <c r="BA291" s="27">
        <f>IF(AND(Inputs!$CO289=0,BA$3&gt;=Inputs!$CM289),1,IF(AND(BA$3&gt;=Inputs!$CM289,BA$3&lt;Inputs!$CN289),1,IF(AND(BA$3=Inputs!$CN289,BA$3=Inputs!$CO289),1,IF(OR(AND(BA$3=Inputs!$CN289+1,Inputs!$CN289=Inputs!$CO289),AND(BA$3=Inputs!$CN289+2,Inputs!$CN289=Inputs!$CO289)),0,IF(BA$3=Inputs!$CN289,0.8,IF(BA$3=Inputs!$CN289+1,0.6,IF(BA$3=Inputs!$CN289+2,0.4,IF(BA$3=Inputs!$CO289,0.2,IF(AND(BA$3&gt;=Inputs!$CL289,BA$3&lt;Inputs!$CM289),(BA$3-Inputs!$CL289+1)/(Inputs!$AI289+1),0)))))))))</f>
        <v>0</v>
      </c>
      <c r="BB291" s="27">
        <f>IF(AND(Inputs!$CO289=0,BB$3&gt;=Inputs!$CM289),1,IF(AND(BB$3&gt;=Inputs!$CM289,BB$3&lt;Inputs!$CN289),1,IF(AND(BB$3=Inputs!$CN289,BB$3=Inputs!$CO289),1,IF(OR(AND(BB$3=Inputs!$CN289+1,Inputs!$CN289=Inputs!$CO289),AND(BB$3=Inputs!$CN289+2,Inputs!$CN289=Inputs!$CO289)),0,IF(BB$3=Inputs!$CN289,0.8,IF(BB$3=Inputs!$CN289+1,0.6,IF(BB$3=Inputs!$CN289+2,0.4,IF(BB$3=Inputs!$CO289,0.2,IF(AND(BB$3&gt;=Inputs!$CL289,BB$3&lt;Inputs!$CM289),(BB$3-Inputs!$CL289+1)/(Inputs!$AI289+1),0)))))))))</f>
        <v>0</v>
      </c>
      <c r="BC291" s="27">
        <f>IF(AND(Inputs!$CO289=0,BC$3&gt;=Inputs!$CM289),1,IF(AND(BC$3&gt;=Inputs!$CM289,BC$3&lt;Inputs!$CN289),1,IF(AND(BC$3=Inputs!$CN289,BC$3=Inputs!$CO289),1,IF(OR(AND(BC$3=Inputs!$CN289+1,Inputs!$CN289=Inputs!$CO289),AND(BC$3=Inputs!$CN289+2,Inputs!$CN289=Inputs!$CO289)),0,IF(BC$3=Inputs!$CN289,0.8,IF(BC$3=Inputs!$CN289+1,0.6,IF(BC$3=Inputs!$CN289+2,0.4,IF(BC$3=Inputs!$CO289,0.2,IF(AND(BC$3&gt;=Inputs!$CL289,BC$3&lt;Inputs!$CM289),(BC$3-Inputs!$CL289+1)/(Inputs!$AI289+1),0)))))))))</f>
        <v>0</v>
      </c>
      <c r="BD291" s="27">
        <f>IF(AND(Inputs!$CO289=0,BD$3&gt;=Inputs!$CM289),1,IF(AND(BD$3&gt;=Inputs!$CM289,BD$3&lt;Inputs!$CN289),1,IF(AND(BD$3=Inputs!$CN289,BD$3=Inputs!$CO289),1,IF(OR(AND(BD$3=Inputs!$CN289+1,Inputs!$CN289=Inputs!$CO289),AND(BD$3=Inputs!$CN289+2,Inputs!$CN289=Inputs!$CO289)),0,IF(BD$3=Inputs!$CN289,0.8,IF(BD$3=Inputs!$CN289+1,0.6,IF(BD$3=Inputs!$CN289+2,0.4,IF(BD$3=Inputs!$CO289,0.2,IF(AND(BD$3&gt;=Inputs!$CL289,BD$3&lt;Inputs!$CM289),(BD$3-Inputs!$CL289+1)/(Inputs!$AI289+1),0)))))))))</f>
        <v>0</v>
      </c>
      <c r="BE291" s="27">
        <f>IF(AND(Inputs!$CO289=0,BE$3&gt;=Inputs!$CM289),1,IF(AND(BE$3&gt;=Inputs!$CM289,BE$3&lt;Inputs!$CN289),1,IF(AND(BE$3=Inputs!$CN289,BE$3=Inputs!$CO289),1,IF(OR(AND(BE$3=Inputs!$CN289+1,Inputs!$CN289=Inputs!$CO289),AND(BE$3=Inputs!$CN289+2,Inputs!$CN289=Inputs!$CO289)),0,IF(BE$3=Inputs!$CN289,0.8,IF(BE$3=Inputs!$CN289+1,0.6,IF(BE$3=Inputs!$CN289+2,0.4,IF(BE$3=Inputs!$CO289,0.2,IF(AND(BE$3&gt;=Inputs!$CL289,BE$3&lt;Inputs!$CM289),(BE$3-Inputs!$CL289+1)/(Inputs!$AI289+1),0)))))))))</f>
        <v>0</v>
      </c>
      <c r="BF291" s="27">
        <f>IF(AND(Inputs!$CO289=0,BF$3&gt;=Inputs!$CM289),1,IF(AND(BF$3&gt;=Inputs!$CM289,BF$3&lt;Inputs!$CN289),1,IF(AND(BF$3=Inputs!$CN289,BF$3=Inputs!$CO289),1,IF(OR(AND(BF$3=Inputs!$CN289+1,Inputs!$CN289=Inputs!$CO289),AND(BF$3=Inputs!$CN289+2,Inputs!$CN289=Inputs!$CO289)),0,IF(BF$3=Inputs!$CN289,0.8,IF(BF$3=Inputs!$CN289+1,0.6,IF(BF$3=Inputs!$CN289+2,0.4,IF(BF$3=Inputs!$CO289,0.2,IF(AND(BF$3&gt;=Inputs!$CL289,BF$3&lt;Inputs!$CM289),(BF$3-Inputs!$CL289+1)/(Inputs!$AI289+1),0)))))))))</f>
        <v>0</v>
      </c>
      <c r="BG291" s="27">
        <f>IF(AND(Inputs!$CO289=0,BG$3&gt;=Inputs!$CM289),1,IF(AND(BG$3&gt;=Inputs!$CM289,BG$3&lt;Inputs!$CN289),1,IF(AND(BG$3=Inputs!$CN289,BG$3=Inputs!$CO289),1,IF(OR(AND(BG$3=Inputs!$CN289+1,Inputs!$CN289=Inputs!$CO289),AND(BG$3=Inputs!$CN289+2,Inputs!$CN289=Inputs!$CO289)),0,IF(BG$3=Inputs!$CN289,0.8,IF(BG$3=Inputs!$CN289+1,0.6,IF(BG$3=Inputs!$CN289+2,0.4,IF(BG$3=Inputs!$CO289,0.2,IF(AND(BG$3&gt;=Inputs!$CL289,BG$3&lt;Inputs!$CM289),(BG$3-Inputs!$CL289+1)/(Inputs!$AI289+1),0)))))))))</f>
        <v>0</v>
      </c>
      <c r="BH291" s="27">
        <f>IF(AND(Inputs!$CO289=0,BH$3&gt;=Inputs!$CM289),1,IF(AND(BH$3&gt;=Inputs!$CM289,BH$3&lt;Inputs!$CN289),1,IF(AND(BH$3=Inputs!$CN289,BH$3=Inputs!$CO289),1,IF(OR(AND(BH$3=Inputs!$CN289+1,Inputs!$CN289=Inputs!$CO289),AND(BH$3=Inputs!$CN289+2,Inputs!$CN289=Inputs!$CO289)),0,IF(BH$3=Inputs!$CN289,0.8,IF(BH$3=Inputs!$CN289+1,0.6,IF(BH$3=Inputs!$CN289+2,0.4,IF(BH$3=Inputs!$CO289,0.2,IF(AND(BH$3&gt;=Inputs!$CL289,BH$3&lt;Inputs!$CM289),(BH$3-Inputs!$CL289+1)/(Inputs!$AI289+1),0)))))))))</f>
        <v>0</v>
      </c>
      <c r="BI291" s="27">
        <f>IF(AND(Inputs!$CO289=0,BI$3&gt;=Inputs!$CM289),1,IF(AND(BI$3&gt;=Inputs!$CM289,BI$3&lt;Inputs!$CN289),1,IF(AND(BI$3=Inputs!$CN289,BI$3=Inputs!$CO289),1,IF(OR(AND(BI$3=Inputs!$CN289+1,Inputs!$CN289=Inputs!$CO289),AND(BI$3=Inputs!$CN289+2,Inputs!$CN289=Inputs!$CO289)),0,IF(BI$3=Inputs!$CN289,0.8,IF(BI$3=Inputs!$CN289+1,0.6,IF(BI$3=Inputs!$CN289+2,0.4,IF(BI$3=Inputs!$CO289,0.2,IF(AND(BI$3&gt;=Inputs!$CL289,BI$3&lt;Inputs!$CM289),(BI$3-Inputs!$CL289+1)/(Inputs!$AI289+1),0)))))))))</f>
        <v>0</v>
      </c>
      <c r="BJ291" s="27">
        <f>IF(AND(Inputs!$CO289=0,BJ$3&gt;=Inputs!$CM289),1,IF(AND(BJ$3&gt;=Inputs!$CM289,BJ$3&lt;Inputs!$CN289),1,IF(AND(BJ$3=Inputs!$CN289,BJ$3=Inputs!$CO289),1,IF(OR(AND(BJ$3=Inputs!$CN289+1,Inputs!$CN289=Inputs!$CO289),AND(BJ$3=Inputs!$CN289+2,Inputs!$CN289=Inputs!$CO289)),0,IF(BJ$3=Inputs!$CN289,0.8,IF(BJ$3=Inputs!$CN289+1,0.6,IF(BJ$3=Inputs!$CN289+2,0.4,IF(BJ$3=Inputs!$CO289,0.2,IF(AND(BJ$3&gt;=Inputs!$CL289,BJ$3&lt;Inputs!$CM289),(BJ$3-Inputs!$CL289+1)/(Inputs!$AI289+1),0)))))))))</f>
        <v>0</v>
      </c>
      <c r="BK291" s="27">
        <f>IF(AND(Inputs!$CO289=0,BK$3&gt;=Inputs!$CM289),1,IF(AND(BK$3&gt;=Inputs!$CM289,BK$3&lt;Inputs!$CN289),1,IF(AND(BK$3=Inputs!$CN289,BK$3=Inputs!$CO289),1,IF(OR(AND(BK$3=Inputs!$CN289+1,Inputs!$CN289=Inputs!$CO289),AND(BK$3=Inputs!$CN289+2,Inputs!$CN289=Inputs!$CO289)),0,IF(BK$3=Inputs!$CN289,0.8,IF(BK$3=Inputs!$CN289+1,0.6,IF(BK$3=Inputs!$CN289+2,0.4,IF(BK$3=Inputs!$CO289,0.2,IF(AND(BK$3&gt;=Inputs!$CL289,BK$3&lt;Inputs!$CM289),(BK$3-Inputs!$CL289+1)/(Inputs!$AI289+1),0)))))))))</f>
        <v>0</v>
      </c>
      <c r="BL291" s="27">
        <f>IF(AND(Inputs!$CO289=0,BL$3&gt;=Inputs!$CM289),1,IF(AND(BL$3&gt;=Inputs!$CM289,BL$3&lt;Inputs!$CN289),1,IF(AND(BL$3=Inputs!$CN289,BL$3=Inputs!$CO289),1,IF(OR(AND(BL$3=Inputs!$CN289+1,Inputs!$CN289=Inputs!$CO289),AND(BL$3=Inputs!$CN289+2,Inputs!$CN289=Inputs!$CO289)),0,IF(BL$3=Inputs!$CN289,0.8,IF(BL$3=Inputs!$CN289+1,0.6,IF(BL$3=Inputs!$CN289+2,0.4,IF(BL$3=Inputs!$CO289,0.2,IF(AND(BL$3&gt;=Inputs!$CL289,BL$3&lt;Inputs!$CM289),(BL$3-Inputs!$CL289+1)/(Inputs!$AI289+1),0)))))))))</f>
        <v>0</v>
      </c>
      <c r="BM291" s="27">
        <f>IF(AND(Inputs!$CO289=0,BM$3&gt;=Inputs!$CM289),1,IF(AND(BM$3&gt;=Inputs!$CM289,BM$3&lt;Inputs!$CN289),1,IF(AND(BM$3=Inputs!$CN289,BM$3=Inputs!$CO289),1,IF(OR(AND(BM$3=Inputs!$CN289+1,Inputs!$CN289=Inputs!$CO289),AND(BM$3=Inputs!$CN289+2,Inputs!$CN289=Inputs!$CO289)),0,IF(BM$3=Inputs!$CN289,0.8,IF(BM$3=Inputs!$CN289+1,0.6,IF(BM$3=Inputs!$CN289+2,0.4,IF(BM$3=Inputs!$CO289,0.2,IF(AND(BM$3&gt;=Inputs!$CL289,BM$3&lt;Inputs!$CM289),(BM$3-Inputs!$CL289+1)/(Inputs!$AI289+1),0)))))))))</f>
        <v>0</v>
      </c>
    </row>
    <row r="292" spans="1:65">
      <c r="A292" s="7" t="str">
        <f>IF(Inputs!A290="","",Inputs!A290)</f>
        <v/>
      </c>
      <c r="B292" t="str">
        <f>IF(Inputs!B290="","",Inputs!B290)</f>
        <v/>
      </c>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c r="AA292" s="292"/>
      <c r="AB292" s="292"/>
      <c r="AC292" s="292"/>
      <c r="AD292" s="292"/>
      <c r="AE292" s="292"/>
      <c r="AF292" s="292"/>
      <c r="AG292" s="50">
        <f t="shared" si="11"/>
        <v>0</v>
      </c>
      <c r="AH292" s="42">
        <f t="shared" si="10"/>
        <v>0</v>
      </c>
      <c r="AJ292" s="27">
        <f>IF(AND(Inputs!$CO290=0,AJ$3&gt;=Inputs!$CM290),1,IF(AND(AJ$3&gt;=Inputs!$CM290,AJ$3&lt;Inputs!$CN290),1,IF(AND(AJ$3=Inputs!$CN290,AJ$3=Inputs!$CO290),1,IF(OR(AND(AJ$3=Inputs!$CN290+1,Inputs!$CN290=Inputs!$CO290),AND(AJ$3=Inputs!$CN290+2,Inputs!$CN290=Inputs!$CO290)),0,IF(AJ$3=Inputs!$CN290,0.8,IF(AJ$3=Inputs!$CN290+1,0.6,IF(AJ$3=Inputs!$CN290+2,0.4,IF(AJ$3=Inputs!$CO290,0.2,IF(AND(AJ$3&gt;=Inputs!$CL290,AJ$3&lt;Inputs!$CM290),(AJ$3-Inputs!$CL290+1)/(Inputs!$AI290+1),0)))))))))</f>
        <v>0</v>
      </c>
      <c r="AK292" s="27">
        <f>IF(AND(Inputs!$CO290=0,AK$3&gt;=Inputs!$CM290),1,IF(AND(AK$3&gt;=Inputs!$CM290,AK$3&lt;Inputs!$CN290),1,IF(AND(AK$3=Inputs!$CN290,AK$3=Inputs!$CO290),1,IF(OR(AND(AK$3=Inputs!$CN290+1,Inputs!$CN290=Inputs!$CO290),AND(AK$3=Inputs!$CN290+2,Inputs!$CN290=Inputs!$CO290)),0,IF(AK$3=Inputs!$CN290,0.8,IF(AK$3=Inputs!$CN290+1,0.6,IF(AK$3=Inputs!$CN290+2,0.4,IF(AK$3=Inputs!$CO290,0.2,IF(AND(AK$3&gt;=Inputs!$CL290,AK$3&lt;Inputs!$CM290),(AK$3-Inputs!$CL290+1)/(Inputs!$AI290+1),0)))))))))</f>
        <v>0</v>
      </c>
      <c r="AL292" s="27">
        <f>IF(AND(Inputs!$CO290=0,AL$3&gt;=Inputs!$CM290),1,IF(AND(AL$3&gt;=Inputs!$CM290,AL$3&lt;Inputs!$CN290),1,IF(AND(AL$3=Inputs!$CN290,AL$3=Inputs!$CO290),1,IF(OR(AND(AL$3=Inputs!$CN290+1,Inputs!$CN290=Inputs!$CO290),AND(AL$3=Inputs!$CN290+2,Inputs!$CN290=Inputs!$CO290)),0,IF(AL$3=Inputs!$CN290,0.8,IF(AL$3=Inputs!$CN290+1,0.6,IF(AL$3=Inputs!$CN290+2,0.4,IF(AL$3=Inputs!$CO290,0.2,IF(AND(AL$3&gt;=Inputs!$CL290,AL$3&lt;Inputs!$CM290),(AL$3-Inputs!$CL290+1)/(Inputs!$AI290+1),0)))))))))</f>
        <v>0</v>
      </c>
      <c r="AM292" s="27">
        <f>IF(AND(Inputs!$CO290=0,AM$3&gt;=Inputs!$CM290),1,IF(AND(AM$3&gt;=Inputs!$CM290,AM$3&lt;Inputs!$CN290),1,IF(AND(AM$3=Inputs!$CN290,AM$3=Inputs!$CO290),1,IF(OR(AND(AM$3=Inputs!$CN290+1,Inputs!$CN290=Inputs!$CO290),AND(AM$3=Inputs!$CN290+2,Inputs!$CN290=Inputs!$CO290)),0,IF(AM$3=Inputs!$CN290,0.8,IF(AM$3=Inputs!$CN290+1,0.6,IF(AM$3=Inputs!$CN290+2,0.4,IF(AM$3=Inputs!$CO290,0.2,IF(AND(AM$3&gt;=Inputs!$CL290,AM$3&lt;Inputs!$CM290),(AM$3-Inputs!$CL290+1)/(Inputs!$AI290+1),0)))))))))</f>
        <v>0</v>
      </c>
      <c r="AN292" s="27">
        <f>IF(AND(Inputs!$CO290=0,AN$3&gt;=Inputs!$CM290),1,IF(AND(AN$3&gt;=Inputs!$CM290,AN$3&lt;Inputs!$CN290),1,IF(AND(AN$3=Inputs!$CN290,AN$3=Inputs!$CO290),1,IF(OR(AND(AN$3=Inputs!$CN290+1,Inputs!$CN290=Inputs!$CO290),AND(AN$3=Inputs!$CN290+2,Inputs!$CN290=Inputs!$CO290)),0,IF(AN$3=Inputs!$CN290,0.8,IF(AN$3=Inputs!$CN290+1,0.6,IF(AN$3=Inputs!$CN290+2,0.4,IF(AN$3=Inputs!$CO290,0.2,IF(AND(AN$3&gt;=Inputs!$CL290,AN$3&lt;Inputs!$CM290),(AN$3-Inputs!$CL290+1)/(Inputs!$AI290+1),0)))))))))</f>
        <v>0</v>
      </c>
      <c r="AO292" s="27">
        <f>IF(AND(Inputs!$CO290=0,AO$3&gt;=Inputs!$CM290),1,IF(AND(AO$3&gt;=Inputs!$CM290,AO$3&lt;Inputs!$CN290),1,IF(AND(AO$3=Inputs!$CN290,AO$3=Inputs!$CO290),1,IF(OR(AND(AO$3=Inputs!$CN290+1,Inputs!$CN290=Inputs!$CO290),AND(AO$3=Inputs!$CN290+2,Inputs!$CN290=Inputs!$CO290)),0,IF(AO$3=Inputs!$CN290,0.8,IF(AO$3=Inputs!$CN290+1,0.6,IF(AO$3=Inputs!$CN290+2,0.4,IF(AO$3=Inputs!$CO290,0.2,IF(AND(AO$3&gt;=Inputs!$CL290,AO$3&lt;Inputs!$CM290),(AO$3-Inputs!$CL290+1)/(Inputs!$AI290+1),0)))))))))</f>
        <v>0</v>
      </c>
      <c r="AP292" s="27">
        <f>IF(AND(Inputs!$CO290=0,AP$3&gt;=Inputs!$CM290),1,IF(AND(AP$3&gt;=Inputs!$CM290,AP$3&lt;Inputs!$CN290),1,IF(AND(AP$3=Inputs!$CN290,AP$3=Inputs!$CO290),1,IF(OR(AND(AP$3=Inputs!$CN290+1,Inputs!$CN290=Inputs!$CO290),AND(AP$3=Inputs!$CN290+2,Inputs!$CN290=Inputs!$CO290)),0,IF(AP$3=Inputs!$CN290,0.8,IF(AP$3=Inputs!$CN290+1,0.6,IF(AP$3=Inputs!$CN290+2,0.4,IF(AP$3=Inputs!$CO290,0.2,IF(AND(AP$3&gt;=Inputs!$CL290,AP$3&lt;Inputs!$CM290),(AP$3-Inputs!$CL290+1)/(Inputs!$AI290+1),0)))))))))</f>
        <v>0</v>
      </c>
      <c r="AQ292" s="27">
        <f>IF(AND(Inputs!$CO290=0,AQ$3&gt;=Inputs!$CM290),1,IF(AND(AQ$3&gt;=Inputs!$CM290,AQ$3&lt;Inputs!$CN290),1,IF(AND(AQ$3=Inputs!$CN290,AQ$3=Inputs!$CO290),1,IF(OR(AND(AQ$3=Inputs!$CN290+1,Inputs!$CN290=Inputs!$CO290),AND(AQ$3=Inputs!$CN290+2,Inputs!$CN290=Inputs!$CO290)),0,IF(AQ$3=Inputs!$CN290,0.8,IF(AQ$3=Inputs!$CN290+1,0.6,IF(AQ$3=Inputs!$CN290+2,0.4,IF(AQ$3=Inputs!$CO290,0.2,IF(AND(AQ$3&gt;=Inputs!$CL290,AQ$3&lt;Inputs!$CM290),(AQ$3-Inputs!$CL290+1)/(Inputs!$AI290+1),0)))))))))</f>
        <v>0</v>
      </c>
      <c r="AR292" s="27">
        <f>IF(AND(Inputs!$CO290=0,AR$3&gt;=Inputs!$CM290),1,IF(AND(AR$3&gt;=Inputs!$CM290,AR$3&lt;Inputs!$CN290),1,IF(AND(AR$3=Inputs!$CN290,AR$3=Inputs!$CO290),1,IF(OR(AND(AR$3=Inputs!$CN290+1,Inputs!$CN290=Inputs!$CO290),AND(AR$3=Inputs!$CN290+2,Inputs!$CN290=Inputs!$CO290)),0,IF(AR$3=Inputs!$CN290,0.8,IF(AR$3=Inputs!$CN290+1,0.6,IF(AR$3=Inputs!$CN290+2,0.4,IF(AR$3=Inputs!$CO290,0.2,IF(AND(AR$3&gt;=Inputs!$CL290,AR$3&lt;Inputs!$CM290),(AR$3-Inputs!$CL290+1)/(Inputs!$AI290+1),0)))))))))</f>
        <v>0</v>
      </c>
      <c r="AS292" s="27">
        <f>IF(AND(Inputs!$CO290=0,AS$3&gt;=Inputs!$CM290),1,IF(AND(AS$3&gt;=Inputs!$CM290,AS$3&lt;Inputs!$CN290),1,IF(AND(AS$3=Inputs!$CN290,AS$3=Inputs!$CO290),1,IF(OR(AND(AS$3=Inputs!$CN290+1,Inputs!$CN290=Inputs!$CO290),AND(AS$3=Inputs!$CN290+2,Inputs!$CN290=Inputs!$CO290)),0,IF(AS$3=Inputs!$CN290,0.8,IF(AS$3=Inputs!$CN290+1,0.6,IF(AS$3=Inputs!$CN290+2,0.4,IF(AS$3=Inputs!$CO290,0.2,IF(AND(AS$3&gt;=Inputs!$CL290,AS$3&lt;Inputs!$CM290),(AS$3-Inputs!$CL290+1)/(Inputs!$AI290+1),0)))))))))</f>
        <v>0</v>
      </c>
      <c r="AT292" s="27">
        <f>IF(AND(Inputs!$CO290=0,AT$3&gt;=Inputs!$CM290),1,IF(AND(AT$3&gt;=Inputs!$CM290,AT$3&lt;Inputs!$CN290),1,IF(AND(AT$3=Inputs!$CN290,AT$3=Inputs!$CO290),1,IF(OR(AND(AT$3=Inputs!$CN290+1,Inputs!$CN290=Inputs!$CO290),AND(AT$3=Inputs!$CN290+2,Inputs!$CN290=Inputs!$CO290)),0,IF(AT$3=Inputs!$CN290,0.8,IF(AT$3=Inputs!$CN290+1,0.6,IF(AT$3=Inputs!$CN290+2,0.4,IF(AT$3=Inputs!$CO290,0.2,IF(AND(AT$3&gt;=Inputs!$CL290,AT$3&lt;Inputs!$CM290),(AT$3-Inputs!$CL290+1)/(Inputs!$AI290+1),0)))))))))</f>
        <v>0</v>
      </c>
      <c r="AU292" s="27">
        <f>IF(AND(Inputs!$CO290=0,AU$3&gt;=Inputs!$CM290),1,IF(AND(AU$3&gt;=Inputs!$CM290,AU$3&lt;Inputs!$CN290),1,IF(AND(AU$3=Inputs!$CN290,AU$3=Inputs!$CO290),1,IF(OR(AND(AU$3=Inputs!$CN290+1,Inputs!$CN290=Inputs!$CO290),AND(AU$3=Inputs!$CN290+2,Inputs!$CN290=Inputs!$CO290)),0,IF(AU$3=Inputs!$CN290,0.8,IF(AU$3=Inputs!$CN290+1,0.6,IF(AU$3=Inputs!$CN290+2,0.4,IF(AU$3=Inputs!$CO290,0.2,IF(AND(AU$3&gt;=Inputs!$CL290,AU$3&lt;Inputs!$CM290),(AU$3-Inputs!$CL290+1)/(Inputs!$AI290+1),0)))))))))</f>
        <v>0</v>
      </c>
      <c r="AV292" s="27">
        <f>IF(AND(Inputs!$CO290=0,AV$3&gt;=Inputs!$CM290),1,IF(AND(AV$3&gt;=Inputs!$CM290,AV$3&lt;Inputs!$CN290),1,IF(AND(AV$3=Inputs!$CN290,AV$3=Inputs!$CO290),1,IF(OR(AND(AV$3=Inputs!$CN290+1,Inputs!$CN290=Inputs!$CO290),AND(AV$3=Inputs!$CN290+2,Inputs!$CN290=Inputs!$CO290)),0,IF(AV$3=Inputs!$CN290,0.8,IF(AV$3=Inputs!$CN290+1,0.6,IF(AV$3=Inputs!$CN290+2,0.4,IF(AV$3=Inputs!$CO290,0.2,IF(AND(AV$3&gt;=Inputs!$CL290,AV$3&lt;Inputs!$CM290),(AV$3-Inputs!$CL290+1)/(Inputs!$AI290+1),0)))))))))</f>
        <v>0</v>
      </c>
      <c r="AW292" s="27">
        <f>IF(AND(Inputs!$CO290=0,AW$3&gt;=Inputs!$CM290),1,IF(AND(AW$3&gt;=Inputs!$CM290,AW$3&lt;Inputs!$CN290),1,IF(AND(AW$3=Inputs!$CN290,AW$3=Inputs!$CO290),1,IF(OR(AND(AW$3=Inputs!$CN290+1,Inputs!$CN290=Inputs!$CO290),AND(AW$3=Inputs!$CN290+2,Inputs!$CN290=Inputs!$CO290)),0,IF(AW$3=Inputs!$CN290,0.8,IF(AW$3=Inputs!$CN290+1,0.6,IF(AW$3=Inputs!$CN290+2,0.4,IF(AW$3=Inputs!$CO290,0.2,IF(AND(AW$3&gt;=Inputs!$CL290,AW$3&lt;Inputs!$CM290),(AW$3-Inputs!$CL290+1)/(Inputs!$AI290+1),0)))))))))</f>
        <v>0</v>
      </c>
      <c r="AX292" s="27">
        <f>IF(AND(Inputs!$CO290=0,AX$3&gt;=Inputs!$CM290),1,IF(AND(AX$3&gt;=Inputs!$CM290,AX$3&lt;Inputs!$CN290),1,IF(AND(AX$3=Inputs!$CN290,AX$3=Inputs!$CO290),1,IF(OR(AND(AX$3=Inputs!$CN290+1,Inputs!$CN290=Inputs!$CO290),AND(AX$3=Inputs!$CN290+2,Inputs!$CN290=Inputs!$CO290)),0,IF(AX$3=Inputs!$CN290,0.8,IF(AX$3=Inputs!$CN290+1,0.6,IF(AX$3=Inputs!$CN290+2,0.4,IF(AX$3=Inputs!$CO290,0.2,IF(AND(AX$3&gt;=Inputs!$CL290,AX$3&lt;Inputs!$CM290),(AX$3-Inputs!$CL290+1)/(Inputs!$AI290+1),0)))))))))</f>
        <v>0</v>
      </c>
      <c r="AY292" s="27">
        <f>IF(AND(Inputs!$CO290=0,AY$3&gt;=Inputs!$CM290),1,IF(AND(AY$3&gt;=Inputs!$CM290,AY$3&lt;Inputs!$CN290),1,IF(AND(AY$3=Inputs!$CN290,AY$3=Inputs!$CO290),1,IF(OR(AND(AY$3=Inputs!$CN290+1,Inputs!$CN290=Inputs!$CO290),AND(AY$3=Inputs!$CN290+2,Inputs!$CN290=Inputs!$CO290)),0,IF(AY$3=Inputs!$CN290,0.8,IF(AY$3=Inputs!$CN290+1,0.6,IF(AY$3=Inputs!$CN290+2,0.4,IF(AY$3=Inputs!$CO290,0.2,IF(AND(AY$3&gt;=Inputs!$CL290,AY$3&lt;Inputs!$CM290),(AY$3-Inputs!$CL290+1)/(Inputs!$AI290+1),0)))))))))</f>
        <v>0</v>
      </c>
      <c r="AZ292" s="27">
        <f>IF(AND(Inputs!$CO290=0,AZ$3&gt;=Inputs!$CM290),1,IF(AND(AZ$3&gt;=Inputs!$CM290,AZ$3&lt;Inputs!$CN290),1,IF(AND(AZ$3=Inputs!$CN290,AZ$3=Inputs!$CO290),1,IF(OR(AND(AZ$3=Inputs!$CN290+1,Inputs!$CN290=Inputs!$CO290),AND(AZ$3=Inputs!$CN290+2,Inputs!$CN290=Inputs!$CO290)),0,IF(AZ$3=Inputs!$CN290,0.8,IF(AZ$3=Inputs!$CN290+1,0.6,IF(AZ$3=Inputs!$CN290+2,0.4,IF(AZ$3=Inputs!$CO290,0.2,IF(AND(AZ$3&gt;=Inputs!$CL290,AZ$3&lt;Inputs!$CM290),(AZ$3-Inputs!$CL290+1)/(Inputs!$AI290+1),0)))))))))</f>
        <v>0</v>
      </c>
      <c r="BA292" s="27">
        <f>IF(AND(Inputs!$CO290=0,BA$3&gt;=Inputs!$CM290),1,IF(AND(BA$3&gt;=Inputs!$CM290,BA$3&lt;Inputs!$CN290),1,IF(AND(BA$3=Inputs!$CN290,BA$3=Inputs!$CO290),1,IF(OR(AND(BA$3=Inputs!$CN290+1,Inputs!$CN290=Inputs!$CO290),AND(BA$3=Inputs!$CN290+2,Inputs!$CN290=Inputs!$CO290)),0,IF(BA$3=Inputs!$CN290,0.8,IF(BA$3=Inputs!$CN290+1,0.6,IF(BA$3=Inputs!$CN290+2,0.4,IF(BA$3=Inputs!$CO290,0.2,IF(AND(BA$3&gt;=Inputs!$CL290,BA$3&lt;Inputs!$CM290),(BA$3-Inputs!$CL290+1)/(Inputs!$AI290+1),0)))))))))</f>
        <v>0</v>
      </c>
      <c r="BB292" s="27">
        <f>IF(AND(Inputs!$CO290=0,BB$3&gt;=Inputs!$CM290),1,IF(AND(BB$3&gt;=Inputs!$CM290,BB$3&lt;Inputs!$CN290),1,IF(AND(BB$3=Inputs!$CN290,BB$3=Inputs!$CO290),1,IF(OR(AND(BB$3=Inputs!$CN290+1,Inputs!$CN290=Inputs!$CO290),AND(BB$3=Inputs!$CN290+2,Inputs!$CN290=Inputs!$CO290)),0,IF(BB$3=Inputs!$CN290,0.8,IF(BB$3=Inputs!$CN290+1,0.6,IF(BB$3=Inputs!$CN290+2,0.4,IF(BB$3=Inputs!$CO290,0.2,IF(AND(BB$3&gt;=Inputs!$CL290,BB$3&lt;Inputs!$CM290),(BB$3-Inputs!$CL290+1)/(Inputs!$AI290+1),0)))))))))</f>
        <v>0</v>
      </c>
      <c r="BC292" s="27">
        <f>IF(AND(Inputs!$CO290=0,BC$3&gt;=Inputs!$CM290),1,IF(AND(BC$3&gt;=Inputs!$CM290,BC$3&lt;Inputs!$CN290),1,IF(AND(BC$3=Inputs!$CN290,BC$3=Inputs!$CO290),1,IF(OR(AND(BC$3=Inputs!$CN290+1,Inputs!$CN290=Inputs!$CO290),AND(BC$3=Inputs!$CN290+2,Inputs!$CN290=Inputs!$CO290)),0,IF(BC$3=Inputs!$CN290,0.8,IF(BC$3=Inputs!$CN290+1,0.6,IF(BC$3=Inputs!$CN290+2,0.4,IF(BC$3=Inputs!$CO290,0.2,IF(AND(BC$3&gt;=Inputs!$CL290,BC$3&lt;Inputs!$CM290),(BC$3-Inputs!$CL290+1)/(Inputs!$AI290+1),0)))))))))</f>
        <v>0</v>
      </c>
      <c r="BD292" s="27">
        <f>IF(AND(Inputs!$CO290=0,BD$3&gt;=Inputs!$CM290),1,IF(AND(BD$3&gt;=Inputs!$CM290,BD$3&lt;Inputs!$CN290),1,IF(AND(BD$3=Inputs!$CN290,BD$3=Inputs!$CO290),1,IF(OR(AND(BD$3=Inputs!$CN290+1,Inputs!$CN290=Inputs!$CO290),AND(BD$3=Inputs!$CN290+2,Inputs!$CN290=Inputs!$CO290)),0,IF(BD$3=Inputs!$CN290,0.8,IF(BD$3=Inputs!$CN290+1,0.6,IF(BD$3=Inputs!$CN290+2,0.4,IF(BD$3=Inputs!$CO290,0.2,IF(AND(BD$3&gt;=Inputs!$CL290,BD$3&lt;Inputs!$CM290),(BD$3-Inputs!$CL290+1)/(Inputs!$AI290+1),0)))))))))</f>
        <v>0</v>
      </c>
      <c r="BE292" s="27">
        <f>IF(AND(Inputs!$CO290=0,BE$3&gt;=Inputs!$CM290),1,IF(AND(BE$3&gt;=Inputs!$CM290,BE$3&lt;Inputs!$CN290),1,IF(AND(BE$3=Inputs!$CN290,BE$3=Inputs!$CO290),1,IF(OR(AND(BE$3=Inputs!$CN290+1,Inputs!$CN290=Inputs!$CO290),AND(BE$3=Inputs!$CN290+2,Inputs!$CN290=Inputs!$CO290)),0,IF(BE$3=Inputs!$CN290,0.8,IF(BE$3=Inputs!$CN290+1,0.6,IF(BE$3=Inputs!$CN290+2,0.4,IF(BE$3=Inputs!$CO290,0.2,IF(AND(BE$3&gt;=Inputs!$CL290,BE$3&lt;Inputs!$CM290),(BE$3-Inputs!$CL290+1)/(Inputs!$AI290+1),0)))))))))</f>
        <v>0</v>
      </c>
      <c r="BF292" s="27">
        <f>IF(AND(Inputs!$CO290=0,BF$3&gt;=Inputs!$CM290),1,IF(AND(BF$3&gt;=Inputs!$CM290,BF$3&lt;Inputs!$CN290),1,IF(AND(BF$3=Inputs!$CN290,BF$3=Inputs!$CO290),1,IF(OR(AND(BF$3=Inputs!$CN290+1,Inputs!$CN290=Inputs!$CO290),AND(BF$3=Inputs!$CN290+2,Inputs!$CN290=Inputs!$CO290)),0,IF(BF$3=Inputs!$CN290,0.8,IF(BF$3=Inputs!$CN290+1,0.6,IF(BF$3=Inputs!$CN290+2,0.4,IF(BF$3=Inputs!$CO290,0.2,IF(AND(BF$3&gt;=Inputs!$CL290,BF$3&lt;Inputs!$CM290),(BF$3-Inputs!$CL290+1)/(Inputs!$AI290+1),0)))))))))</f>
        <v>0</v>
      </c>
      <c r="BG292" s="27">
        <f>IF(AND(Inputs!$CO290=0,BG$3&gt;=Inputs!$CM290),1,IF(AND(BG$3&gt;=Inputs!$CM290,BG$3&lt;Inputs!$CN290),1,IF(AND(BG$3=Inputs!$CN290,BG$3=Inputs!$CO290),1,IF(OR(AND(BG$3=Inputs!$CN290+1,Inputs!$CN290=Inputs!$CO290),AND(BG$3=Inputs!$CN290+2,Inputs!$CN290=Inputs!$CO290)),0,IF(BG$3=Inputs!$CN290,0.8,IF(BG$3=Inputs!$CN290+1,0.6,IF(BG$3=Inputs!$CN290+2,0.4,IF(BG$3=Inputs!$CO290,0.2,IF(AND(BG$3&gt;=Inputs!$CL290,BG$3&lt;Inputs!$CM290),(BG$3-Inputs!$CL290+1)/(Inputs!$AI290+1),0)))))))))</f>
        <v>0</v>
      </c>
      <c r="BH292" s="27">
        <f>IF(AND(Inputs!$CO290=0,BH$3&gt;=Inputs!$CM290),1,IF(AND(BH$3&gt;=Inputs!$CM290,BH$3&lt;Inputs!$CN290),1,IF(AND(BH$3=Inputs!$CN290,BH$3=Inputs!$CO290),1,IF(OR(AND(BH$3=Inputs!$CN290+1,Inputs!$CN290=Inputs!$CO290),AND(BH$3=Inputs!$CN290+2,Inputs!$CN290=Inputs!$CO290)),0,IF(BH$3=Inputs!$CN290,0.8,IF(BH$3=Inputs!$CN290+1,0.6,IF(BH$3=Inputs!$CN290+2,0.4,IF(BH$3=Inputs!$CO290,0.2,IF(AND(BH$3&gt;=Inputs!$CL290,BH$3&lt;Inputs!$CM290),(BH$3-Inputs!$CL290+1)/(Inputs!$AI290+1),0)))))))))</f>
        <v>0</v>
      </c>
      <c r="BI292" s="27">
        <f>IF(AND(Inputs!$CO290=0,BI$3&gt;=Inputs!$CM290),1,IF(AND(BI$3&gt;=Inputs!$CM290,BI$3&lt;Inputs!$CN290),1,IF(AND(BI$3=Inputs!$CN290,BI$3=Inputs!$CO290),1,IF(OR(AND(BI$3=Inputs!$CN290+1,Inputs!$CN290=Inputs!$CO290),AND(BI$3=Inputs!$CN290+2,Inputs!$CN290=Inputs!$CO290)),0,IF(BI$3=Inputs!$CN290,0.8,IF(BI$3=Inputs!$CN290+1,0.6,IF(BI$3=Inputs!$CN290+2,0.4,IF(BI$3=Inputs!$CO290,0.2,IF(AND(BI$3&gt;=Inputs!$CL290,BI$3&lt;Inputs!$CM290),(BI$3-Inputs!$CL290+1)/(Inputs!$AI290+1),0)))))))))</f>
        <v>0</v>
      </c>
      <c r="BJ292" s="27">
        <f>IF(AND(Inputs!$CO290=0,BJ$3&gt;=Inputs!$CM290),1,IF(AND(BJ$3&gt;=Inputs!$CM290,BJ$3&lt;Inputs!$CN290),1,IF(AND(BJ$3=Inputs!$CN290,BJ$3=Inputs!$CO290),1,IF(OR(AND(BJ$3=Inputs!$CN290+1,Inputs!$CN290=Inputs!$CO290),AND(BJ$3=Inputs!$CN290+2,Inputs!$CN290=Inputs!$CO290)),0,IF(BJ$3=Inputs!$CN290,0.8,IF(BJ$3=Inputs!$CN290+1,0.6,IF(BJ$3=Inputs!$CN290+2,0.4,IF(BJ$3=Inputs!$CO290,0.2,IF(AND(BJ$3&gt;=Inputs!$CL290,BJ$3&lt;Inputs!$CM290),(BJ$3-Inputs!$CL290+1)/(Inputs!$AI290+1),0)))))))))</f>
        <v>0</v>
      </c>
      <c r="BK292" s="27">
        <f>IF(AND(Inputs!$CO290=0,BK$3&gt;=Inputs!$CM290),1,IF(AND(BK$3&gt;=Inputs!$CM290,BK$3&lt;Inputs!$CN290),1,IF(AND(BK$3=Inputs!$CN290,BK$3=Inputs!$CO290),1,IF(OR(AND(BK$3=Inputs!$CN290+1,Inputs!$CN290=Inputs!$CO290),AND(BK$3=Inputs!$CN290+2,Inputs!$CN290=Inputs!$CO290)),0,IF(BK$3=Inputs!$CN290,0.8,IF(BK$3=Inputs!$CN290+1,0.6,IF(BK$3=Inputs!$CN290+2,0.4,IF(BK$3=Inputs!$CO290,0.2,IF(AND(BK$3&gt;=Inputs!$CL290,BK$3&lt;Inputs!$CM290),(BK$3-Inputs!$CL290+1)/(Inputs!$AI290+1),0)))))))))</f>
        <v>0</v>
      </c>
      <c r="BL292" s="27">
        <f>IF(AND(Inputs!$CO290=0,BL$3&gt;=Inputs!$CM290),1,IF(AND(BL$3&gt;=Inputs!$CM290,BL$3&lt;Inputs!$CN290),1,IF(AND(BL$3=Inputs!$CN290,BL$3=Inputs!$CO290),1,IF(OR(AND(BL$3=Inputs!$CN290+1,Inputs!$CN290=Inputs!$CO290),AND(BL$3=Inputs!$CN290+2,Inputs!$CN290=Inputs!$CO290)),0,IF(BL$3=Inputs!$CN290,0.8,IF(BL$3=Inputs!$CN290+1,0.6,IF(BL$3=Inputs!$CN290+2,0.4,IF(BL$3=Inputs!$CO290,0.2,IF(AND(BL$3&gt;=Inputs!$CL290,BL$3&lt;Inputs!$CM290),(BL$3-Inputs!$CL290+1)/(Inputs!$AI290+1),0)))))))))</f>
        <v>0</v>
      </c>
      <c r="BM292" s="27">
        <f>IF(AND(Inputs!$CO290=0,BM$3&gt;=Inputs!$CM290),1,IF(AND(BM$3&gt;=Inputs!$CM290,BM$3&lt;Inputs!$CN290),1,IF(AND(BM$3=Inputs!$CN290,BM$3=Inputs!$CO290),1,IF(OR(AND(BM$3=Inputs!$CN290+1,Inputs!$CN290=Inputs!$CO290),AND(BM$3=Inputs!$CN290+2,Inputs!$CN290=Inputs!$CO290)),0,IF(BM$3=Inputs!$CN290,0.8,IF(BM$3=Inputs!$CN290+1,0.6,IF(BM$3=Inputs!$CN290+2,0.4,IF(BM$3=Inputs!$CO290,0.2,IF(AND(BM$3&gt;=Inputs!$CL290,BM$3&lt;Inputs!$CM290),(BM$3-Inputs!$CL290+1)/(Inputs!$AI290+1),0)))))))))</f>
        <v>0</v>
      </c>
    </row>
    <row r="293" spans="1:65">
      <c r="A293" s="7" t="str">
        <f>IF(Inputs!A291="","",Inputs!A291)</f>
        <v/>
      </c>
      <c r="B293" t="str">
        <f>IF(Inputs!B291="","",Inputs!B291)</f>
        <v/>
      </c>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c r="AB293" s="292"/>
      <c r="AC293" s="292"/>
      <c r="AD293" s="292"/>
      <c r="AE293" s="292"/>
      <c r="AF293" s="292"/>
      <c r="AG293" s="50">
        <f t="shared" si="11"/>
        <v>0</v>
      </c>
      <c r="AH293" s="42">
        <f t="shared" si="10"/>
        <v>0</v>
      </c>
      <c r="AJ293" s="27">
        <f>IF(AND(Inputs!$CO291=0,AJ$3&gt;=Inputs!$CM291),1,IF(AND(AJ$3&gt;=Inputs!$CM291,AJ$3&lt;Inputs!$CN291),1,IF(AND(AJ$3=Inputs!$CN291,AJ$3=Inputs!$CO291),1,IF(OR(AND(AJ$3=Inputs!$CN291+1,Inputs!$CN291=Inputs!$CO291),AND(AJ$3=Inputs!$CN291+2,Inputs!$CN291=Inputs!$CO291)),0,IF(AJ$3=Inputs!$CN291,0.8,IF(AJ$3=Inputs!$CN291+1,0.6,IF(AJ$3=Inputs!$CN291+2,0.4,IF(AJ$3=Inputs!$CO291,0.2,IF(AND(AJ$3&gt;=Inputs!$CL291,AJ$3&lt;Inputs!$CM291),(AJ$3-Inputs!$CL291+1)/(Inputs!$AI291+1),0)))))))))</f>
        <v>0</v>
      </c>
      <c r="AK293" s="27">
        <f>IF(AND(Inputs!$CO291=0,AK$3&gt;=Inputs!$CM291),1,IF(AND(AK$3&gt;=Inputs!$CM291,AK$3&lt;Inputs!$CN291),1,IF(AND(AK$3=Inputs!$CN291,AK$3=Inputs!$CO291),1,IF(OR(AND(AK$3=Inputs!$CN291+1,Inputs!$CN291=Inputs!$CO291),AND(AK$3=Inputs!$CN291+2,Inputs!$CN291=Inputs!$CO291)),0,IF(AK$3=Inputs!$CN291,0.8,IF(AK$3=Inputs!$CN291+1,0.6,IF(AK$3=Inputs!$CN291+2,0.4,IF(AK$3=Inputs!$CO291,0.2,IF(AND(AK$3&gt;=Inputs!$CL291,AK$3&lt;Inputs!$CM291),(AK$3-Inputs!$CL291+1)/(Inputs!$AI291+1),0)))))))))</f>
        <v>0</v>
      </c>
      <c r="AL293" s="27">
        <f>IF(AND(Inputs!$CO291=0,AL$3&gt;=Inputs!$CM291),1,IF(AND(AL$3&gt;=Inputs!$CM291,AL$3&lt;Inputs!$CN291),1,IF(AND(AL$3=Inputs!$CN291,AL$3=Inputs!$CO291),1,IF(OR(AND(AL$3=Inputs!$CN291+1,Inputs!$CN291=Inputs!$CO291),AND(AL$3=Inputs!$CN291+2,Inputs!$CN291=Inputs!$CO291)),0,IF(AL$3=Inputs!$CN291,0.8,IF(AL$3=Inputs!$CN291+1,0.6,IF(AL$3=Inputs!$CN291+2,0.4,IF(AL$3=Inputs!$CO291,0.2,IF(AND(AL$3&gt;=Inputs!$CL291,AL$3&lt;Inputs!$CM291),(AL$3-Inputs!$CL291+1)/(Inputs!$AI291+1),0)))))))))</f>
        <v>0</v>
      </c>
      <c r="AM293" s="27">
        <f>IF(AND(Inputs!$CO291=0,AM$3&gt;=Inputs!$CM291),1,IF(AND(AM$3&gt;=Inputs!$CM291,AM$3&lt;Inputs!$CN291),1,IF(AND(AM$3=Inputs!$CN291,AM$3=Inputs!$CO291),1,IF(OR(AND(AM$3=Inputs!$CN291+1,Inputs!$CN291=Inputs!$CO291),AND(AM$3=Inputs!$CN291+2,Inputs!$CN291=Inputs!$CO291)),0,IF(AM$3=Inputs!$CN291,0.8,IF(AM$3=Inputs!$CN291+1,0.6,IF(AM$3=Inputs!$CN291+2,0.4,IF(AM$3=Inputs!$CO291,0.2,IF(AND(AM$3&gt;=Inputs!$CL291,AM$3&lt;Inputs!$CM291),(AM$3-Inputs!$CL291+1)/(Inputs!$AI291+1),0)))))))))</f>
        <v>0</v>
      </c>
      <c r="AN293" s="27">
        <f>IF(AND(Inputs!$CO291=0,AN$3&gt;=Inputs!$CM291),1,IF(AND(AN$3&gt;=Inputs!$CM291,AN$3&lt;Inputs!$CN291),1,IF(AND(AN$3=Inputs!$CN291,AN$3=Inputs!$CO291),1,IF(OR(AND(AN$3=Inputs!$CN291+1,Inputs!$CN291=Inputs!$CO291),AND(AN$3=Inputs!$CN291+2,Inputs!$CN291=Inputs!$CO291)),0,IF(AN$3=Inputs!$CN291,0.8,IF(AN$3=Inputs!$CN291+1,0.6,IF(AN$3=Inputs!$CN291+2,0.4,IF(AN$3=Inputs!$CO291,0.2,IF(AND(AN$3&gt;=Inputs!$CL291,AN$3&lt;Inputs!$CM291),(AN$3-Inputs!$CL291+1)/(Inputs!$AI291+1),0)))))))))</f>
        <v>0</v>
      </c>
      <c r="AO293" s="27">
        <f>IF(AND(Inputs!$CO291=0,AO$3&gt;=Inputs!$CM291),1,IF(AND(AO$3&gt;=Inputs!$CM291,AO$3&lt;Inputs!$CN291),1,IF(AND(AO$3=Inputs!$CN291,AO$3=Inputs!$CO291),1,IF(OR(AND(AO$3=Inputs!$CN291+1,Inputs!$CN291=Inputs!$CO291),AND(AO$3=Inputs!$CN291+2,Inputs!$CN291=Inputs!$CO291)),0,IF(AO$3=Inputs!$CN291,0.8,IF(AO$3=Inputs!$CN291+1,0.6,IF(AO$3=Inputs!$CN291+2,0.4,IF(AO$3=Inputs!$CO291,0.2,IF(AND(AO$3&gt;=Inputs!$CL291,AO$3&lt;Inputs!$CM291),(AO$3-Inputs!$CL291+1)/(Inputs!$AI291+1),0)))))))))</f>
        <v>0</v>
      </c>
      <c r="AP293" s="27">
        <f>IF(AND(Inputs!$CO291=0,AP$3&gt;=Inputs!$CM291),1,IF(AND(AP$3&gt;=Inputs!$CM291,AP$3&lt;Inputs!$CN291),1,IF(AND(AP$3=Inputs!$CN291,AP$3=Inputs!$CO291),1,IF(OR(AND(AP$3=Inputs!$CN291+1,Inputs!$CN291=Inputs!$CO291),AND(AP$3=Inputs!$CN291+2,Inputs!$CN291=Inputs!$CO291)),0,IF(AP$3=Inputs!$CN291,0.8,IF(AP$3=Inputs!$CN291+1,0.6,IF(AP$3=Inputs!$CN291+2,0.4,IF(AP$3=Inputs!$CO291,0.2,IF(AND(AP$3&gt;=Inputs!$CL291,AP$3&lt;Inputs!$CM291),(AP$3-Inputs!$CL291+1)/(Inputs!$AI291+1),0)))))))))</f>
        <v>0</v>
      </c>
      <c r="AQ293" s="27">
        <f>IF(AND(Inputs!$CO291=0,AQ$3&gt;=Inputs!$CM291),1,IF(AND(AQ$3&gt;=Inputs!$CM291,AQ$3&lt;Inputs!$CN291),1,IF(AND(AQ$3=Inputs!$CN291,AQ$3=Inputs!$CO291),1,IF(OR(AND(AQ$3=Inputs!$CN291+1,Inputs!$CN291=Inputs!$CO291),AND(AQ$3=Inputs!$CN291+2,Inputs!$CN291=Inputs!$CO291)),0,IF(AQ$3=Inputs!$CN291,0.8,IF(AQ$3=Inputs!$CN291+1,0.6,IF(AQ$3=Inputs!$CN291+2,0.4,IF(AQ$3=Inputs!$CO291,0.2,IF(AND(AQ$3&gt;=Inputs!$CL291,AQ$3&lt;Inputs!$CM291),(AQ$3-Inputs!$CL291+1)/(Inputs!$AI291+1),0)))))))))</f>
        <v>0</v>
      </c>
      <c r="AR293" s="27">
        <f>IF(AND(Inputs!$CO291=0,AR$3&gt;=Inputs!$CM291),1,IF(AND(AR$3&gt;=Inputs!$CM291,AR$3&lt;Inputs!$CN291),1,IF(AND(AR$3=Inputs!$CN291,AR$3=Inputs!$CO291),1,IF(OR(AND(AR$3=Inputs!$CN291+1,Inputs!$CN291=Inputs!$CO291),AND(AR$3=Inputs!$CN291+2,Inputs!$CN291=Inputs!$CO291)),0,IF(AR$3=Inputs!$CN291,0.8,IF(AR$3=Inputs!$CN291+1,0.6,IF(AR$3=Inputs!$CN291+2,0.4,IF(AR$3=Inputs!$CO291,0.2,IF(AND(AR$3&gt;=Inputs!$CL291,AR$3&lt;Inputs!$CM291),(AR$3-Inputs!$CL291+1)/(Inputs!$AI291+1),0)))))))))</f>
        <v>0</v>
      </c>
      <c r="AS293" s="27">
        <f>IF(AND(Inputs!$CO291=0,AS$3&gt;=Inputs!$CM291),1,IF(AND(AS$3&gt;=Inputs!$CM291,AS$3&lt;Inputs!$CN291),1,IF(AND(AS$3=Inputs!$CN291,AS$3=Inputs!$CO291),1,IF(OR(AND(AS$3=Inputs!$CN291+1,Inputs!$CN291=Inputs!$CO291),AND(AS$3=Inputs!$CN291+2,Inputs!$CN291=Inputs!$CO291)),0,IF(AS$3=Inputs!$CN291,0.8,IF(AS$3=Inputs!$CN291+1,0.6,IF(AS$3=Inputs!$CN291+2,0.4,IF(AS$3=Inputs!$CO291,0.2,IF(AND(AS$3&gt;=Inputs!$CL291,AS$3&lt;Inputs!$CM291),(AS$3-Inputs!$CL291+1)/(Inputs!$AI291+1),0)))))))))</f>
        <v>0</v>
      </c>
      <c r="AT293" s="27">
        <f>IF(AND(Inputs!$CO291=0,AT$3&gt;=Inputs!$CM291),1,IF(AND(AT$3&gt;=Inputs!$CM291,AT$3&lt;Inputs!$CN291),1,IF(AND(AT$3=Inputs!$CN291,AT$3=Inputs!$CO291),1,IF(OR(AND(AT$3=Inputs!$CN291+1,Inputs!$CN291=Inputs!$CO291),AND(AT$3=Inputs!$CN291+2,Inputs!$CN291=Inputs!$CO291)),0,IF(AT$3=Inputs!$CN291,0.8,IF(AT$3=Inputs!$CN291+1,0.6,IF(AT$3=Inputs!$CN291+2,0.4,IF(AT$3=Inputs!$CO291,0.2,IF(AND(AT$3&gt;=Inputs!$CL291,AT$3&lt;Inputs!$CM291),(AT$3-Inputs!$CL291+1)/(Inputs!$AI291+1),0)))))))))</f>
        <v>0</v>
      </c>
      <c r="AU293" s="27">
        <f>IF(AND(Inputs!$CO291=0,AU$3&gt;=Inputs!$CM291),1,IF(AND(AU$3&gt;=Inputs!$CM291,AU$3&lt;Inputs!$CN291),1,IF(AND(AU$3=Inputs!$CN291,AU$3=Inputs!$CO291),1,IF(OR(AND(AU$3=Inputs!$CN291+1,Inputs!$CN291=Inputs!$CO291),AND(AU$3=Inputs!$CN291+2,Inputs!$CN291=Inputs!$CO291)),0,IF(AU$3=Inputs!$CN291,0.8,IF(AU$3=Inputs!$CN291+1,0.6,IF(AU$3=Inputs!$CN291+2,0.4,IF(AU$3=Inputs!$CO291,0.2,IF(AND(AU$3&gt;=Inputs!$CL291,AU$3&lt;Inputs!$CM291),(AU$3-Inputs!$CL291+1)/(Inputs!$AI291+1),0)))))))))</f>
        <v>0</v>
      </c>
      <c r="AV293" s="27">
        <f>IF(AND(Inputs!$CO291=0,AV$3&gt;=Inputs!$CM291),1,IF(AND(AV$3&gt;=Inputs!$CM291,AV$3&lt;Inputs!$CN291),1,IF(AND(AV$3=Inputs!$CN291,AV$3=Inputs!$CO291),1,IF(OR(AND(AV$3=Inputs!$CN291+1,Inputs!$CN291=Inputs!$CO291),AND(AV$3=Inputs!$CN291+2,Inputs!$CN291=Inputs!$CO291)),0,IF(AV$3=Inputs!$CN291,0.8,IF(AV$3=Inputs!$CN291+1,0.6,IF(AV$3=Inputs!$CN291+2,0.4,IF(AV$3=Inputs!$CO291,0.2,IF(AND(AV$3&gt;=Inputs!$CL291,AV$3&lt;Inputs!$CM291),(AV$3-Inputs!$CL291+1)/(Inputs!$AI291+1),0)))))))))</f>
        <v>0</v>
      </c>
      <c r="AW293" s="27">
        <f>IF(AND(Inputs!$CO291=0,AW$3&gt;=Inputs!$CM291),1,IF(AND(AW$3&gt;=Inputs!$CM291,AW$3&lt;Inputs!$CN291),1,IF(AND(AW$3=Inputs!$CN291,AW$3=Inputs!$CO291),1,IF(OR(AND(AW$3=Inputs!$CN291+1,Inputs!$CN291=Inputs!$CO291),AND(AW$3=Inputs!$CN291+2,Inputs!$CN291=Inputs!$CO291)),0,IF(AW$3=Inputs!$CN291,0.8,IF(AW$3=Inputs!$CN291+1,0.6,IF(AW$3=Inputs!$CN291+2,0.4,IF(AW$3=Inputs!$CO291,0.2,IF(AND(AW$3&gt;=Inputs!$CL291,AW$3&lt;Inputs!$CM291),(AW$3-Inputs!$CL291+1)/(Inputs!$AI291+1),0)))))))))</f>
        <v>0</v>
      </c>
      <c r="AX293" s="27">
        <f>IF(AND(Inputs!$CO291=0,AX$3&gt;=Inputs!$CM291),1,IF(AND(AX$3&gt;=Inputs!$CM291,AX$3&lt;Inputs!$CN291),1,IF(AND(AX$3=Inputs!$CN291,AX$3=Inputs!$CO291),1,IF(OR(AND(AX$3=Inputs!$CN291+1,Inputs!$CN291=Inputs!$CO291),AND(AX$3=Inputs!$CN291+2,Inputs!$CN291=Inputs!$CO291)),0,IF(AX$3=Inputs!$CN291,0.8,IF(AX$3=Inputs!$CN291+1,0.6,IF(AX$3=Inputs!$CN291+2,0.4,IF(AX$3=Inputs!$CO291,0.2,IF(AND(AX$3&gt;=Inputs!$CL291,AX$3&lt;Inputs!$CM291),(AX$3-Inputs!$CL291+1)/(Inputs!$AI291+1),0)))))))))</f>
        <v>0</v>
      </c>
      <c r="AY293" s="27">
        <f>IF(AND(Inputs!$CO291=0,AY$3&gt;=Inputs!$CM291),1,IF(AND(AY$3&gt;=Inputs!$CM291,AY$3&lt;Inputs!$CN291),1,IF(AND(AY$3=Inputs!$CN291,AY$3=Inputs!$CO291),1,IF(OR(AND(AY$3=Inputs!$CN291+1,Inputs!$CN291=Inputs!$CO291),AND(AY$3=Inputs!$CN291+2,Inputs!$CN291=Inputs!$CO291)),0,IF(AY$3=Inputs!$CN291,0.8,IF(AY$3=Inputs!$CN291+1,0.6,IF(AY$3=Inputs!$CN291+2,0.4,IF(AY$3=Inputs!$CO291,0.2,IF(AND(AY$3&gt;=Inputs!$CL291,AY$3&lt;Inputs!$CM291),(AY$3-Inputs!$CL291+1)/(Inputs!$AI291+1),0)))))))))</f>
        <v>0</v>
      </c>
      <c r="AZ293" s="27">
        <f>IF(AND(Inputs!$CO291=0,AZ$3&gt;=Inputs!$CM291),1,IF(AND(AZ$3&gt;=Inputs!$CM291,AZ$3&lt;Inputs!$CN291),1,IF(AND(AZ$3=Inputs!$CN291,AZ$3=Inputs!$CO291),1,IF(OR(AND(AZ$3=Inputs!$CN291+1,Inputs!$CN291=Inputs!$CO291),AND(AZ$3=Inputs!$CN291+2,Inputs!$CN291=Inputs!$CO291)),0,IF(AZ$3=Inputs!$CN291,0.8,IF(AZ$3=Inputs!$CN291+1,0.6,IF(AZ$3=Inputs!$CN291+2,0.4,IF(AZ$3=Inputs!$CO291,0.2,IF(AND(AZ$3&gt;=Inputs!$CL291,AZ$3&lt;Inputs!$CM291),(AZ$3-Inputs!$CL291+1)/(Inputs!$AI291+1),0)))))))))</f>
        <v>0</v>
      </c>
      <c r="BA293" s="27">
        <f>IF(AND(Inputs!$CO291=0,BA$3&gt;=Inputs!$CM291),1,IF(AND(BA$3&gt;=Inputs!$CM291,BA$3&lt;Inputs!$CN291),1,IF(AND(BA$3=Inputs!$CN291,BA$3=Inputs!$CO291),1,IF(OR(AND(BA$3=Inputs!$CN291+1,Inputs!$CN291=Inputs!$CO291),AND(BA$3=Inputs!$CN291+2,Inputs!$CN291=Inputs!$CO291)),0,IF(BA$3=Inputs!$CN291,0.8,IF(BA$3=Inputs!$CN291+1,0.6,IF(BA$3=Inputs!$CN291+2,0.4,IF(BA$3=Inputs!$CO291,0.2,IF(AND(BA$3&gt;=Inputs!$CL291,BA$3&lt;Inputs!$CM291),(BA$3-Inputs!$CL291+1)/(Inputs!$AI291+1),0)))))))))</f>
        <v>0</v>
      </c>
      <c r="BB293" s="27">
        <f>IF(AND(Inputs!$CO291=0,BB$3&gt;=Inputs!$CM291),1,IF(AND(BB$3&gt;=Inputs!$CM291,BB$3&lt;Inputs!$CN291),1,IF(AND(BB$3=Inputs!$CN291,BB$3=Inputs!$CO291),1,IF(OR(AND(BB$3=Inputs!$CN291+1,Inputs!$CN291=Inputs!$CO291),AND(BB$3=Inputs!$CN291+2,Inputs!$CN291=Inputs!$CO291)),0,IF(BB$3=Inputs!$CN291,0.8,IF(BB$3=Inputs!$CN291+1,0.6,IF(BB$3=Inputs!$CN291+2,0.4,IF(BB$3=Inputs!$CO291,0.2,IF(AND(BB$3&gt;=Inputs!$CL291,BB$3&lt;Inputs!$CM291),(BB$3-Inputs!$CL291+1)/(Inputs!$AI291+1),0)))))))))</f>
        <v>0</v>
      </c>
      <c r="BC293" s="27">
        <f>IF(AND(Inputs!$CO291=0,BC$3&gt;=Inputs!$CM291),1,IF(AND(BC$3&gt;=Inputs!$CM291,BC$3&lt;Inputs!$CN291),1,IF(AND(BC$3=Inputs!$CN291,BC$3=Inputs!$CO291),1,IF(OR(AND(BC$3=Inputs!$CN291+1,Inputs!$CN291=Inputs!$CO291),AND(BC$3=Inputs!$CN291+2,Inputs!$CN291=Inputs!$CO291)),0,IF(BC$3=Inputs!$CN291,0.8,IF(BC$3=Inputs!$CN291+1,0.6,IF(BC$3=Inputs!$CN291+2,0.4,IF(BC$3=Inputs!$CO291,0.2,IF(AND(BC$3&gt;=Inputs!$CL291,BC$3&lt;Inputs!$CM291),(BC$3-Inputs!$CL291+1)/(Inputs!$AI291+1),0)))))))))</f>
        <v>0</v>
      </c>
      <c r="BD293" s="27">
        <f>IF(AND(Inputs!$CO291=0,BD$3&gt;=Inputs!$CM291),1,IF(AND(BD$3&gt;=Inputs!$CM291,BD$3&lt;Inputs!$CN291),1,IF(AND(BD$3=Inputs!$CN291,BD$3=Inputs!$CO291),1,IF(OR(AND(BD$3=Inputs!$CN291+1,Inputs!$CN291=Inputs!$CO291),AND(BD$3=Inputs!$CN291+2,Inputs!$CN291=Inputs!$CO291)),0,IF(BD$3=Inputs!$CN291,0.8,IF(BD$3=Inputs!$CN291+1,0.6,IF(BD$3=Inputs!$CN291+2,0.4,IF(BD$3=Inputs!$CO291,0.2,IF(AND(BD$3&gt;=Inputs!$CL291,BD$3&lt;Inputs!$CM291),(BD$3-Inputs!$CL291+1)/(Inputs!$AI291+1),0)))))))))</f>
        <v>0</v>
      </c>
      <c r="BE293" s="27">
        <f>IF(AND(Inputs!$CO291=0,BE$3&gt;=Inputs!$CM291),1,IF(AND(BE$3&gt;=Inputs!$CM291,BE$3&lt;Inputs!$CN291),1,IF(AND(BE$3=Inputs!$CN291,BE$3=Inputs!$CO291),1,IF(OR(AND(BE$3=Inputs!$CN291+1,Inputs!$CN291=Inputs!$CO291),AND(BE$3=Inputs!$CN291+2,Inputs!$CN291=Inputs!$CO291)),0,IF(BE$3=Inputs!$CN291,0.8,IF(BE$3=Inputs!$CN291+1,0.6,IF(BE$3=Inputs!$CN291+2,0.4,IF(BE$3=Inputs!$CO291,0.2,IF(AND(BE$3&gt;=Inputs!$CL291,BE$3&lt;Inputs!$CM291),(BE$3-Inputs!$CL291+1)/(Inputs!$AI291+1),0)))))))))</f>
        <v>0</v>
      </c>
      <c r="BF293" s="27">
        <f>IF(AND(Inputs!$CO291=0,BF$3&gt;=Inputs!$CM291),1,IF(AND(BF$3&gt;=Inputs!$CM291,BF$3&lt;Inputs!$CN291),1,IF(AND(BF$3=Inputs!$CN291,BF$3=Inputs!$CO291),1,IF(OR(AND(BF$3=Inputs!$CN291+1,Inputs!$CN291=Inputs!$CO291),AND(BF$3=Inputs!$CN291+2,Inputs!$CN291=Inputs!$CO291)),0,IF(BF$3=Inputs!$CN291,0.8,IF(BF$3=Inputs!$CN291+1,0.6,IF(BF$3=Inputs!$CN291+2,0.4,IF(BF$3=Inputs!$CO291,0.2,IF(AND(BF$3&gt;=Inputs!$CL291,BF$3&lt;Inputs!$CM291),(BF$3-Inputs!$CL291+1)/(Inputs!$AI291+1),0)))))))))</f>
        <v>0</v>
      </c>
      <c r="BG293" s="27">
        <f>IF(AND(Inputs!$CO291=0,BG$3&gt;=Inputs!$CM291),1,IF(AND(BG$3&gt;=Inputs!$CM291,BG$3&lt;Inputs!$CN291),1,IF(AND(BG$3=Inputs!$CN291,BG$3=Inputs!$CO291),1,IF(OR(AND(BG$3=Inputs!$CN291+1,Inputs!$CN291=Inputs!$CO291),AND(BG$3=Inputs!$CN291+2,Inputs!$CN291=Inputs!$CO291)),0,IF(BG$3=Inputs!$CN291,0.8,IF(BG$3=Inputs!$CN291+1,0.6,IF(BG$3=Inputs!$CN291+2,0.4,IF(BG$3=Inputs!$CO291,0.2,IF(AND(BG$3&gt;=Inputs!$CL291,BG$3&lt;Inputs!$CM291),(BG$3-Inputs!$CL291+1)/(Inputs!$AI291+1),0)))))))))</f>
        <v>0</v>
      </c>
      <c r="BH293" s="27">
        <f>IF(AND(Inputs!$CO291=0,BH$3&gt;=Inputs!$CM291),1,IF(AND(BH$3&gt;=Inputs!$CM291,BH$3&lt;Inputs!$CN291),1,IF(AND(BH$3=Inputs!$CN291,BH$3=Inputs!$CO291),1,IF(OR(AND(BH$3=Inputs!$CN291+1,Inputs!$CN291=Inputs!$CO291),AND(BH$3=Inputs!$CN291+2,Inputs!$CN291=Inputs!$CO291)),0,IF(BH$3=Inputs!$CN291,0.8,IF(BH$3=Inputs!$CN291+1,0.6,IF(BH$3=Inputs!$CN291+2,0.4,IF(BH$3=Inputs!$CO291,0.2,IF(AND(BH$3&gt;=Inputs!$CL291,BH$3&lt;Inputs!$CM291),(BH$3-Inputs!$CL291+1)/(Inputs!$AI291+1),0)))))))))</f>
        <v>0</v>
      </c>
      <c r="BI293" s="27">
        <f>IF(AND(Inputs!$CO291=0,BI$3&gt;=Inputs!$CM291),1,IF(AND(BI$3&gt;=Inputs!$CM291,BI$3&lt;Inputs!$CN291),1,IF(AND(BI$3=Inputs!$CN291,BI$3=Inputs!$CO291),1,IF(OR(AND(BI$3=Inputs!$CN291+1,Inputs!$CN291=Inputs!$CO291),AND(BI$3=Inputs!$CN291+2,Inputs!$CN291=Inputs!$CO291)),0,IF(BI$3=Inputs!$CN291,0.8,IF(BI$3=Inputs!$CN291+1,0.6,IF(BI$3=Inputs!$CN291+2,0.4,IF(BI$3=Inputs!$CO291,0.2,IF(AND(BI$3&gt;=Inputs!$CL291,BI$3&lt;Inputs!$CM291),(BI$3-Inputs!$CL291+1)/(Inputs!$AI291+1),0)))))))))</f>
        <v>0</v>
      </c>
      <c r="BJ293" s="27">
        <f>IF(AND(Inputs!$CO291=0,BJ$3&gt;=Inputs!$CM291),1,IF(AND(BJ$3&gt;=Inputs!$CM291,BJ$3&lt;Inputs!$CN291),1,IF(AND(BJ$3=Inputs!$CN291,BJ$3=Inputs!$CO291),1,IF(OR(AND(BJ$3=Inputs!$CN291+1,Inputs!$CN291=Inputs!$CO291),AND(BJ$3=Inputs!$CN291+2,Inputs!$CN291=Inputs!$CO291)),0,IF(BJ$3=Inputs!$CN291,0.8,IF(BJ$3=Inputs!$CN291+1,0.6,IF(BJ$3=Inputs!$CN291+2,0.4,IF(BJ$3=Inputs!$CO291,0.2,IF(AND(BJ$3&gt;=Inputs!$CL291,BJ$3&lt;Inputs!$CM291),(BJ$3-Inputs!$CL291+1)/(Inputs!$AI291+1),0)))))))))</f>
        <v>0</v>
      </c>
      <c r="BK293" s="27">
        <f>IF(AND(Inputs!$CO291=0,BK$3&gt;=Inputs!$CM291),1,IF(AND(BK$3&gt;=Inputs!$CM291,BK$3&lt;Inputs!$CN291),1,IF(AND(BK$3=Inputs!$CN291,BK$3=Inputs!$CO291),1,IF(OR(AND(BK$3=Inputs!$CN291+1,Inputs!$CN291=Inputs!$CO291),AND(BK$3=Inputs!$CN291+2,Inputs!$CN291=Inputs!$CO291)),0,IF(BK$3=Inputs!$CN291,0.8,IF(BK$3=Inputs!$CN291+1,0.6,IF(BK$3=Inputs!$CN291+2,0.4,IF(BK$3=Inputs!$CO291,0.2,IF(AND(BK$3&gt;=Inputs!$CL291,BK$3&lt;Inputs!$CM291),(BK$3-Inputs!$CL291+1)/(Inputs!$AI291+1),0)))))))))</f>
        <v>0</v>
      </c>
      <c r="BL293" s="27">
        <f>IF(AND(Inputs!$CO291=0,BL$3&gt;=Inputs!$CM291),1,IF(AND(BL$3&gt;=Inputs!$CM291,BL$3&lt;Inputs!$CN291),1,IF(AND(BL$3=Inputs!$CN291,BL$3=Inputs!$CO291),1,IF(OR(AND(BL$3=Inputs!$CN291+1,Inputs!$CN291=Inputs!$CO291),AND(BL$3=Inputs!$CN291+2,Inputs!$CN291=Inputs!$CO291)),0,IF(BL$3=Inputs!$CN291,0.8,IF(BL$3=Inputs!$CN291+1,0.6,IF(BL$3=Inputs!$CN291+2,0.4,IF(BL$3=Inputs!$CO291,0.2,IF(AND(BL$3&gt;=Inputs!$CL291,BL$3&lt;Inputs!$CM291),(BL$3-Inputs!$CL291+1)/(Inputs!$AI291+1),0)))))))))</f>
        <v>0</v>
      </c>
      <c r="BM293" s="27">
        <f>IF(AND(Inputs!$CO291=0,BM$3&gt;=Inputs!$CM291),1,IF(AND(BM$3&gt;=Inputs!$CM291,BM$3&lt;Inputs!$CN291),1,IF(AND(BM$3=Inputs!$CN291,BM$3=Inputs!$CO291),1,IF(OR(AND(BM$3=Inputs!$CN291+1,Inputs!$CN291=Inputs!$CO291),AND(BM$3=Inputs!$CN291+2,Inputs!$CN291=Inputs!$CO291)),0,IF(BM$3=Inputs!$CN291,0.8,IF(BM$3=Inputs!$CN291+1,0.6,IF(BM$3=Inputs!$CN291+2,0.4,IF(BM$3=Inputs!$CO291,0.2,IF(AND(BM$3&gt;=Inputs!$CL291,BM$3&lt;Inputs!$CM291),(BM$3-Inputs!$CL291+1)/(Inputs!$AI291+1),0)))))))))</f>
        <v>0</v>
      </c>
    </row>
    <row r="294" spans="1:65">
      <c r="A294" s="7" t="str">
        <f>IF(Inputs!A292="","",Inputs!A292)</f>
        <v/>
      </c>
      <c r="B294" t="str">
        <f>IF(Inputs!B292="","",Inputs!B292)</f>
        <v/>
      </c>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292"/>
      <c r="AE294" s="292"/>
      <c r="AF294" s="292"/>
      <c r="AG294" s="50">
        <f t="shared" si="11"/>
        <v>0</v>
      </c>
      <c r="AH294" s="42">
        <f t="shared" si="10"/>
        <v>0</v>
      </c>
      <c r="AJ294" s="27">
        <f>IF(AND(Inputs!$CO292=0,AJ$3&gt;=Inputs!$CM292),1,IF(AND(AJ$3&gt;=Inputs!$CM292,AJ$3&lt;Inputs!$CN292),1,IF(AND(AJ$3=Inputs!$CN292,AJ$3=Inputs!$CO292),1,IF(OR(AND(AJ$3=Inputs!$CN292+1,Inputs!$CN292=Inputs!$CO292),AND(AJ$3=Inputs!$CN292+2,Inputs!$CN292=Inputs!$CO292)),0,IF(AJ$3=Inputs!$CN292,0.8,IF(AJ$3=Inputs!$CN292+1,0.6,IF(AJ$3=Inputs!$CN292+2,0.4,IF(AJ$3=Inputs!$CO292,0.2,IF(AND(AJ$3&gt;=Inputs!$CL292,AJ$3&lt;Inputs!$CM292),(AJ$3-Inputs!$CL292+1)/(Inputs!$AI292+1),0)))))))))</f>
        <v>0</v>
      </c>
      <c r="AK294" s="27">
        <f>IF(AND(Inputs!$CO292=0,AK$3&gt;=Inputs!$CM292),1,IF(AND(AK$3&gt;=Inputs!$CM292,AK$3&lt;Inputs!$CN292),1,IF(AND(AK$3=Inputs!$CN292,AK$3=Inputs!$CO292),1,IF(OR(AND(AK$3=Inputs!$CN292+1,Inputs!$CN292=Inputs!$CO292),AND(AK$3=Inputs!$CN292+2,Inputs!$CN292=Inputs!$CO292)),0,IF(AK$3=Inputs!$CN292,0.8,IF(AK$3=Inputs!$CN292+1,0.6,IF(AK$3=Inputs!$CN292+2,0.4,IF(AK$3=Inputs!$CO292,0.2,IF(AND(AK$3&gt;=Inputs!$CL292,AK$3&lt;Inputs!$CM292),(AK$3-Inputs!$CL292+1)/(Inputs!$AI292+1),0)))))))))</f>
        <v>0</v>
      </c>
      <c r="AL294" s="27">
        <f>IF(AND(Inputs!$CO292=0,AL$3&gt;=Inputs!$CM292),1,IF(AND(AL$3&gt;=Inputs!$CM292,AL$3&lt;Inputs!$CN292),1,IF(AND(AL$3=Inputs!$CN292,AL$3=Inputs!$CO292),1,IF(OR(AND(AL$3=Inputs!$CN292+1,Inputs!$CN292=Inputs!$CO292),AND(AL$3=Inputs!$CN292+2,Inputs!$CN292=Inputs!$CO292)),0,IF(AL$3=Inputs!$CN292,0.8,IF(AL$3=Inputs!$CN292+1,0.6,IF(AL$3=Inputs!$CN292+2,0.4,IF(AL$3=Inputs!$CO292,0.2,IF(AND(AL$3&gt;=Inputs!$CL292,AL$3&lt;Inputs!$CM292),(AL$3-Inputs!$CL292+1)/(Inputs!$AI292+1),0)))))))))</f>
        <v>0</v>
      </c>
      <c r="AM294" s="27">
        <f>IF(AND(Inputs!$CO292=0,AM$3&gt;=Inputs!$CM292),1,IF(AND(AM$3&gt;=Inputs!$CM292,AM$3&lt;Inputs!$CN292),1,IF(AND(AM$3=Inputs!$CN292,AM$3=Inputs!$CO292),1,IF(OR(AND(AM$3=Inputs!$CN292+1,Inputs!$CN292=Inputs!$CO292),AND(AM$3=Inputs!$CN292+2,Inputs!$CN292=Inputs!$CO292)),0,IF(AM$3=Inputs!$CN292,0.8,IF(AM$3=Inputs!$CN292+1,0.6,IF(AM$3=Inputs!$CN292+2,0.4,IF(AM$3=Inputs!$CO292,0.2,IF(AND(AM$3&gt;=Inputs!$CL292,AM$3&lt;Inputs!$CM292),(AM$3-Inputs!$CL292+1)/(Inputs!$AI292+1),0)))))))))</f>
        <v>0</v>
      </c>
      <c r="AN294" s="27">
        <f>IF(AND(Inputs!$CO292=0,AN$3&gt;=Inputs!$CM292),1,IF(AND(AN$3&gt;=Inputs!$CM292,AN$3&lt;Inputs!$CN292),1,IF(AND(AN$3=Inputs!$CN292,AN$3=Inputs!$CO292),1,IF(OR(AND(AN$3=Inputs!$CN292+1,Inputs!$CN292=Inputs!$CO292),AND(AN$3=Inputs!$CN292+2,Inputs!$CN292=Inputs!$CO292)),0,IF(AN$3=Inputs!$CN292,0.8,IF(AN$3=Inputs!$CN292+1,0.6,IF(AN$3=Inputs!$CN292+2,0.4,IF(AN$3=Inputs!$CO292,0.2,IF(AND(AN$3&gt;=Inputs!$CL292,AN$3&lt;Inputs!$CM292),(AN$3-Inputs!$CL292+1)/(Inputs!$AI292+1),0)))))))))</f>
        <v>0</v>
      </c>
      <c r="AO294" s="27">
        <f>IF(AND(Inputs!$CO292=0,AO$3&gt;=Inputs!$CM292),1,IF(AND(AO$3&gt;=Inputs!$CM292,AO$3&lt;Inputs!$CN292),1,IF(AND(AO$3=Inputs!$CN292,AO$3=Inputs!$CO292),1,IF(OR(AND(AO$3=Inputs!$CN292+1,Inputs!$CN292=Inputs!$CO292),AND(AO$3=Inputs!$CN292+2,Inputs!$CN292=Inputs!$CO292)),0,IF(AO$3=Inputs!$CN292,0.8,IF(AO$3=Inputs!$CN292+1,0.6,IF(AO$3=Inputs!$CN292+2,0.4,IF(AO$3=Inputs!$CO292,0.2,IF(AND(AO$3&gt;=Inputs!$CL292,AO$3&lt;Inputs!$CM292),(AO$3-Inputs!$CL292+1)/(Inputs!$AI292+1),0)))))))))</f>
        <v>0</v>
      </c>
      <c r="AP294" s="27">
        <f>IF(AND(Inputs!$CO292=0,AP$3&gt;=Inputs!$CM292),1,IF(AND(AP$3&gt;=Inputs!$CM292,AP$3&lt;Inputs!$CN292),1,IF(AND(AP$3=Inputs!$CN292,AP$3=Inputs!$CO292),1,IF(OR(AND(AP$3=Inputs!$CN292+1,Inputs!$CN292=Inputs!$CO292),AND(AP$3=Inputs!$CN292+2,Inputs!$CN292=Inputs!$CO292)),0,IF(AP$3=Inputs!$CN292,0.8,IF(AP$3=Inputs!$CN292+1,0.6,IF(AP$3=Inputs!$CN292+2,0.4,IF(AP$3=Inputs!$CO292,0.2,IF(AND(AP$3&gt;=Inputs!$CL292,AP$3&lt;Inputs!$CM292),(AP$3-Inputs!$CL292+1)/(Inputs!$AI292+1),0)))))))))</f>
        <v>0</v>
      </c>
      <c r="AQ294" s="27">
        <f>IF(AND(Inputs!$CO292=0,AQ$3&gt;=Inputs!$CM292),1,IF(AND(AQ$3&gt;=Inputs!$CM292,AQ$3&lt;Inputs!$CN292),1,IF(AND(AQ$3=Inputs!$CN292,AQ$3=Inputs!$CO292),1,IF(OR(AND(AQ$3=Inputs!$CN292+1,Inputs!$CN292=Inputs!$CO292),AND(AQ$3=Inputs!$CN292+2,Inputs!$CN292=Inputs!$CO292)),0,IF(AQ$3=Inputs!$CN292,0.8,IF(AQ$3=Inputs!$CN292+1,0.6,IF(AQ$3=Inputs!$CN292+2,0.4,IF(AQ$3=Inputs!$CO292,0.2,IF(AND(AQ$3&gt;=Inputs!$CL292,AQ$3&lt;Inputs!$CM292),(AQ$3-Inputs!$CL292+1)/(Inputs!$AI292+1),0)))))))))</f>
        <v>0</v>
      </c>
      <c r="AR294" s="27">
        <f>IF(AND(Inputs!$CO292=0,AR$3&gt;=Inputs!$CM292),1,IF(AND(AR$3&gt;=Inputs!$CM292,AR$3&lt;Inputs!$CN292),1,IF(AND(AR$3=Inputs!$CN292,AR$3=Inputs!$CO292),1,IF(OR(AND(AR$3=Inputs!$CN292+1,Inputs!$CN292=Inputs!$CO292),AND(AR$3=Inputs!$CN292+2,Inputs!$CN292=Inputs!$CO292)),0,IF(AR$3=Inputs!$CN292,0.8,IF(AR$3=Inputs!$CN292+1,0.6,IF(AR$3=Inputs!$CN292+2,0.4,IF(AR$3=Inputs!$CO292,0.2,IF(AND(AR$3&gt;=Inputs!$CL292,AR$3&lt;Inputs!$CM292),(AR$3-Inputs!$CL292+1)/(Inputs!$AI292+1),0)))))))))</f>
        <v>0</v>
      </c>
      <c r="AS294" s="27">
        <f>IF(AND(Inputs!$CO292=0,AS$3&gt;=Inputs!$CM292),1,IF(AND(AS$3&gt;=Inputs!$CM292,AS$3&lt;Inputs!$CN292),1,IF(AND(AS$3=Inputs!$CN292,AS$3=Inputs!$CO292),1,IF(OR(AND(AS$3=Inputs!$CN292+1,Inputs!$CN292=Inputs!$CO292),AND(AS$3=Inputs!$CN292+2,Inputs!$CN292=Inputs!$CO292)),0,IF(AS$3=Inputs!$CN292,0.8,IF(AS$3=Inputs!$CN292+1,0.6,IF(AS$3=Inputs!$CN292+2,0.4,IF(AS$3=Inputs!$CO292,0.2,IF(AND(AS$3&gt;=Inputs!$CL292,AS$3&lt;Inputs!$CM292),(AS$3-Inputs!$CL292+1)/(Inputs!$AI292+1),0)))))))))</f>
        <v>0</v>
      </c>
      <c r="AT294" s="27">
        <f>IF(AND(Inputs!$CO292=0,AT$3&gt;=Inputs!$CM292),1,IF(AND(AT$3&gt;=Inputs!$CM292,AT$3&lt;Inputs!$CN292),1,IF(AND(AT$3=Inputs!$CN292,AT$3=Inputs!$CO292),1,IF(OR(AND(AT$3=Inputs!$CN292+1,Inputs!$CN292=Inputs!$CO292),AND(AT$3=Inputs!$CN292+2,Inputs!$CN292=Inputs!$CO292)),0,IF(AT$3=Inputs!$CN292,0.8,IF(AT$3=Inputs!$CN292+1,0.6,IF(AT$3=Inputs!$CN292+2,0.4,IF(AT$3=Inputs!$CO292,0.2,IF(AND(AT$3&gt;=Inputs!$CL292,AT$3&lt;Inputs!$CM292),(AT$3-Inputs!$CL292+1)/(Inputs!$AI292+1),0)))))))))</f>
        <v>0</v>
      </c>
      <c r="AU294" s="27">
        <f>IF(AND(Inputs!$CO292=0,AU$3&gt;=Inputs!$CM292),1,IF(AND(AU$3&gt;=Inputs!$CM292,AU$3&lt;Inputs!$CN292),1,IF(AND(AU$3=Inputs!$CN292,AU$3=Inputs!$CO292),1,IF(OR(AND(AU$3=Inputs!$CN292+1,Inputs!$CN292=Inputs!$CO292),AND(AU$3=Inputs!$CN292+2,Inputs!$CN292=Inputs!$CO292)),0,IF(AU$3=Inputs!$CN292,0.8,IF(AU$3=Inputs!$CN292+1,0.6,IF(AU$3=Inputs!$CN292+2,0.4,IF(AU$3=Inputs!$CO292,0.2,IF(AND(AU$3&gt;=Inputs!$CL292,AU$3&lt;Inputs!$CM292),(AU$3-Inputs!$CL292+1)/(Inputs!$AI292+1),0)))))))))</f>
        <v>0</v>
      </c>
      <c r="AV294" s="27">
        <f>IF(AND(Inputs!$CO292=0,AV$3&gt;=Inputs!$CM292),1,IF(AND(AV$3&gt;=Inputs!$CM292,AV$3&lt;Inputs!$CN292),1,IF(AND(AV$3=Inputs!$CN292,AV$3=Inputs!$CO292),1,IF(OR(AND(AV$3=Inputs!$CN292+1,Inputs!$CN292=Inputs!$CO292),AND(AV$3=Inputs!$CN292+2,Inputs!$CN292=Inputs!$CO292)),0,IF(AV$3=Inputs!$CN292,0.8,IF(AV$3=Inputs!$CN292+1,0.6,IF(AV$3=Inputs!$CN292+2,0.4,IF(AV$3=Inputs!$CO292,0.2,IF(AND(AV$3&gt;=Inputs!$CL292,AV$3&lt;Inputs!$CM292),(AV$3-Inputs!$CL292+1)/(Inputs!$AI292+1),0)))))))))</f>
        <v>0</v>
      </c>
      <c r="AW294" s="27">
        <f>IF(AND(Inputs!$CO292=0,AW$3&gt;=Inputs!$CM292),1,IF(AND(AW$3&gt;=Inputs!$CM292,AW$3&lt;Inputs!$CN292),1,IF(AND(AW$3=Inputs!$CN292,AW$3=Inputs!$CO292),1,IF(OR(AND(AW$3=Inputs!$CN292+1,Inputs!$CN292=Inputs!$CO292),AND(AW$3=Inputs!$CN292+2,Inputs!$CN292=Inputs!$CO292)),0,IF(AW$3=Inputs!$CN292,0.8,IF(AW$3=Inputs!$CN292+1,0.6,IF(AW$3=Inputs!$CN292+2,0.4,IF(AW$3=Inputs!$CO292,0.2,IF(AND(AW$3&gt;=Inputs!$CL292,AW$3&lt;Inputs!$CM292),(AW$3-Inputs!$CL292+1)/(Inputs!$AI292+1),0)))))))))</f>
        <v>0</v>
      </c>
      <c r="AX294" s="27">
        <f>IF(AND(Inputs!$CO292=0,AX$3&gt;=Inputs!$CM292),1,IF(AND(AX$3&gt;=Inputs!$CM292,AX$3&lt;Inputs!$CN292),1,IF(AND(AX$3=Inputs!$CN292,AX$3=Inputs!$CO292),1,IF(OR(AND(AX$3=Inputs!$CN292+1,Inputs!$CN292=Inputs!$CO292),AND(AX$3=Inputs!$CN292+2,Inputs!$CN292=Inputs!$CO292)),0,IF(AX$3=Inputs!$CN292,0.8,IF(AX$3=Inputs!$CN292+1,0.6,IF(AX$3=Inputs!$CN292+2,0.4,IF(AX$3=Inputs!$CO292,0.2,IF(AND(AX$3&gt;=Inputs!$CL292,AX$3&lt;Inputs!$CM292),(AX$3-Inputs!$CL292+1)/(Inputs!$AI292+1),0)))))))))</f>
        <v>0</v>
      </c>
      <c r="AY294" s="27">
        <f>IF(AND(Inputs!$CO292=0,AY$3&gt;=Inputs!$CM292),1,IF(AND(AY$3&gt;=Inputs!$CM292,AY$3&lt;Inputs!$CN292),1,IF(AND(AY$3=Inputs!$CN292,AY$3=Inputs!$CO292),1,IF(OR(AND(AY$3=Inputs!$CN292+1,Inputs!$CN292=Inputs!$CO292),AND(AY$3=Inputs!$CN292+2,Inputs!$CN292=Inputs!$CO292)),0,IF(AY$3=Inputs!$CN292,0.8,IF(AY$3=Inputs!$CN292+1,0.6,IF(AY$3=Inputs!$CN292+2,0.4,IF(AY$3=Inputs!$CO292,0.2,IF(AND(AY$3&gt;=Inputs!$CL292,AY$3&lt;Inputs!$CM292),(AY$3-Inputs!$CL292+1)/(Inputs!$AI292+1),0)))))))))</f>
        <v>0</v>
      </c>
      <c r="AZ294" s="27">
        <f>IF(AND(Inputs!$CO292=0,AZ$3&gt;=Inputs!$CM292),1,IF(AND(AZ$3&gt;=Inputs!$CM292,AZ$3&lt;Inputs!$CN292),1,IF(AND(AZ$3=Inputs!$CN292,AZ$3=Inputs!$CO292),1,IF(OR(AND(AZ$3=Inputs!$CN292+1,Inputs!$CN292=Inputs!$CO292),AND(AZ$3=Inputs!$CN292+2,Inputs!$CN292=Inputs!$CO292)),0,IF(AZ$3=Inputs!$CN292,0.8,IF(AZ$3=Inputs!$CN292+1,0.6,IF(AZ$3=Inputs!$CN292+2,0.4,IF(AZ$3=Inputs!$CO292,0.2,IF(AND(AZ$3&gt;=Inputs!$CL292,AZ$3&lt;Inputs!$CM292),(AZ$3-Inputs!$CL292+1)/(Inputs!$AI292+1),0)))))))))</f>
        <v>0</v>
      </c>
      <c r="BA294" s="27">
        <f>IF(AND(Inputs!$CO292=0,BA$3&gt;=Inputs!$CM292),1,IF(AND(BA$3&gt;=Inputs!$CM292,BA$3&lt;Inputs!$CN292),1,IF(AND(BA$3=Inputs!$CN292,BA$3=Inputs!$CO292),1,IF(OR(AND(BA$3=Inputs!$CN292+1,Inputs!$CN292=Inputs!$CO292),AND(BA$3=Inputs!$CN292+2,Inputs!$CN292=Inputs!$CO292)),0,IF(BA$3=Inputs!$CN292,0.8,IF(BA$3=Inputs!$CN292+1,0.6,IF(BA$3=Inputs!$CN292+2,0.4,IF(BA$3=Inputs!$CO292,0.2,IF(AND(BA$3&gt;=Inputs!$CL292,BA$3&lt;Inputs!$CM292),(BA$3-Inputs!$CL292+1)/(Inputs!$AI292+1),0)))))))))</f>
        <v>0</v>
      </c>
      <c r="BB294" s="27">
        <f>IF(AND(Inputs!$CO292=0,BB$3&gt;=Inputs!$CM292),1,IF(AND(BB$3&gt;=Inputs!$CM292,BB$3&lt;Inputs!$CN292),1,IF(AND(BB$3=Inputs!$CN292,BB$3=Inputs!$CO292),1,IF(OR(AND(BB$3=Inputs!$CN292+1,Inputs!$CN292=Inputs!$CO292),AND(BB$3=Inputs!$CN292+2,Inputs!$CN292=Inputs!$CO292)),0,IF(BB$3=Inputs!$CN292,0.8,IF(BB$3=Inputs!$CN292+1,0.6,IF(BB$3=Inputs!$CN292+2,0.4,IF(BB$3=Inputs!$CO292,0.2,IF(AND(BB$3&gt;=Inputs!$CL292,BB$3&lt;Inputs!$CM292),(BB$3-Inputs!$CL292+1)/(Inputs!$AI292+1),0)))))))))</f>
        <v>0</v>
      </c>
      <c r="BC294" s="27">
        <f>IF(AND(Inputs!$CO292=0,BC$3&gt;=Inputs!$CM292),1,IF(AND(BC$3&gt;=Inputs!$CM292,BC$3&lt;Inputs!$CN292),1,IF(AND(BC$3=Inputs!$CN292,BC$3=Inputs!$CO292),1,IF(OR(AND(BC$3=Inputs!$CN292+1,Inputs!$CN292=Inputs!$CO292),AND(BC$3=Inputs!$CN292+2,Inputs!$CN292=Inputs!$CO292)),0,IF(BC$3=Inputs!$CN292,0.8,IF(BC$3=Inputs!$CN292+1,0.6,IF(BC$3=Inputs!$CN292+2,0.4,IF(BC$3=Inputs!$CO292,0.2,IF(AND(BC$3&gt;=Inputs!$CL292,BC$3&lt;Inputs!$CM292),(BC$3-Inputs!$CL292+1)/(Inputs!$AI292+1),0)))))))))</f>
        <v>0</v>
      </c>
      <c r="BD294" s="27">
        <f>IF(AND(Inputs!$CO292=0,BD$3&gt;=Inputs!$CM292),1,IF(AND(BD$3&gt;=Inputs!$CM292,BD$3&lt;Inputs!$CN292),1,IF(AND(BD$3=Inputs!$CN292,BD$3=Inputs!$CO292),1,IF(OR(AND(BD$3=Inputs!$CN292+1,Inputs!$CN292=Inputs!$CO292),AND(BD$3=Inputs!$CN292+2,Inputs!$CN292=Inputs!$CO292)),0,IF(BD$3=Inputs!$CN292,0.8,IF(BD$3=Inputs!$CN292+1,0.6,IF(BD$3=Inputs!$CN292+2,0.4,IF(BD$3=Inputs!$CO292,0.2,IF(AND(BD$3&gt;=Inputs!$CL292,BD$3&lt;Inputs!$CM292),(BD$3-Inputs!$CL292+1)/(Inputs!$AI292+1),0)))))))))</f>
        <v>0</v>
      </c>
      <c r="BE294" s="27">
        <f>IF(AND(Inputs!$CO292=0,BE$3&gt;=Inputs!$CM292),1,IF(AND(BE$3&gt;=Inputs!$CM292,BE$3&lt;Inputs!$CN292),1,IF(AND(BE$3=Inputs!$CN292,BE$3=Inputs!$CO292),1,IF(OR(AND(BE$3=Inputs!$CN292+1,Inputs!$CN292=Inputs!$CO292),AND(BE$3=Inputs!$CN292+2,Inputs!$CN292=Inputs!$CO292)),0,IF(BE$3=Inputs!$CN292,0.8,IF(BE$3=Inputs!$CN292+1,0.6,IF(BE$3=Inputs!$CN292+2,0.4,IF(BE$3=Inputs!$CO292,0.2,IF(AND(BE$3&gt;=Inputs!$CL292,BE$3&lt;Inputs!$CM292),(BE$3-Inputs!$CL292+1)/(Inputs!$AI292+1),0)))))))))</f>
        <v>0</v>
      </c>
      <c r="BF294" s="27">
        <f>IF(AND(Inputs!$CO292=0,BF$3&gt;=Inputs!$CM292),1,IF(AND(BF$3&gt;=Inputs!$CM292,BF$3&lt;Inputs!$CN292),1,IF(AND(BF$3=Inputs!$CN292,BF$3=Inputs!$CO292),1,IF(OR(AND(BF$3=Inputs!$CN292+1,Inputs!$CN292=Inputs!$CO292),AND(BF$3=Inputs!$CN292+2,Inputs!$CN292=Inputs!$CO292)),0,IF(BF$3=Inputs!$CN292,0.8,IF(BF$3=Inputs!$CN292+1,0.6,IF(BF$3=Inputs!$CN292+2,0.4,IF(BF$3=Inputs!$CO292,0.2,IF(AND(BF$3&gt;=Inputs!$CL292,BF$3&lt;Inputs!$CM292),(BF$3-Inputs!$CL292+1)/(Inputs!$AI292+1),0)))))))))</f>
        <v>0</v>
      </c>
      <c r="BG294" s="27">
        <f>IF(AND(Inputs!$CO292=0,BG$3&gt;=Inputs!$CM292),1,IF(AND(BG$3&gt;=Inputs!$CM292,BG$3&lt;Inputs!$CN292),1,IF(AND(BG$3=Inputs!$CN292,BG$3=Inputs!$CO292),1,IF(OR(AND(BG$3=Inputs!$CN292+1,Inputs!$CN292=Inputs!$CO292),AND(BG$3=Inputs!$CN292+2,Inputs!$CN292=Inputs!$CO292)),0,IF(BG$3=Inputs!$CN292,0.8,IF(BG$3=Inputs!$CN292+1,0.6,IF(BG$3=Inputs!$CN292+2,0.4,IF(BG$3=Inputs!$CO292,0.2,IF(AND(BG$3&gt;=Inputs!$CL292,BG$3&lt;Inputs!$CM292),(BG$3-Inputs!$CL292+1)/(Inputs!$AI292+1),0)))))))))</f>
        <v>0</v>
      </c>
      <c r="BH294" s="27">
        <f>IF(AND(Inputs!$CO292=0,BH$3&gt;=Inputs!$CM292),1,IF(AND(BH$3&gt;=Inputs!$CM292,BH$3&lt;Inputs!$CN292),1,IF(AND(BH$3=Inputs!$CN292,BH$3=Inputs!$CO292),1,IF(OR(AND(BH$3=Inputs!$CN292+1,Inputs!$CN292=Inputs!$CO292),AND(BH$3=Inputs!$CN292+2,Inputs!$CN292=Inputs!$CO292)),0,IF(BH$3=Inputs!$CN292,0.8,IF(BH$3=Inputs!$CN292+1,0.6,IF(BH$3=Inputs!$CN292+2,0.4,IF(BH$3=Inputs!$CO292,0.2,IF(AND(BH$3&gt;=Inputs!$CL292,BH$3&lt;Inputs!$CM292),(BH$3-Inputs!$CL292+1)/(Inputs!$AI292+1),0)))))))))</f>
        <v>0</v>
      </c>
      <c r="BI294" s="27">
        <f>IF(AND(Inputs!$CO292=0,BI$3&gt;=Inputs!$CM292),1,IF(AND(BI$3&gt;=Inputs!$CM292,BI$3&lt;Inputs!$CN292),1,IF(AND(BI$3=Inputs!$CN292,BI$3=Inputs!$CO292),1,IF(OR(AND(BI$3=Inputs!$CN292+1,Inputs!$CN292=Inputs!$CO292),AND(BI$3=Inputs!$CN292+2,Inputs!$CN292=Inputs!$CO292)),0,IF(BI$3=Inputs!$CN292,0.8,IF(BI$3=Inputs!$CN292+1,0.6,IF(BI$3=Inputs!$CN292+2,0.4,IF(BI$3=Inputs!$CO292,0.2,IF(AND(BI$3&gt;=Inputs!$CL292,BI$3&lt;Inputs!$CM292),(BI$3-Inputs!$CL292+1)/(Inputs!$AI292+1),0)))))))))</f>
        <v>0</v>
      </c>
      <c r="BJ294" s="27">
        <f>IF(AND(Inputs!$CO292=0,BJ$3&gt;=Inputs!$CM292),1,IF(AND(BJ$3&gt;=Inputs!$CM292,BJ$3&lt;Inputs!$CN292),1,IF(AND(BJ$3=Inputs!$CN292,BJ$3=Inputs!$CO292),1,IF(OR(AND(BJ$3=Inputs!$CN292+1,Inputs!$CN292=Inputs!$CO292),AND(BJ$3=Inputs!$CN292+2,Inputs!$CN292=Inputs!$CO292)),0,IF(BJ$3=Inputs!$CN292,0.8,IF(BJ$3=Inputs!$CN292+1,0.6,IF(BJ$3=Inputs!$CN292+2,0.4,IF(BJ$3=Inputs!$CO292,0.2,IF(AND(BJ$3&gt;=Inputs!$CL292,BJ$3&lt;Inputs!$CM292),(BJ$3-Inputs!$CL292+1)/(Inputs!$AI292+1),0)))))))))</f>
        <v>0</v>
      </c>
      <c r="BK294" s="27">
        <f>IF(AND(Inputs!$CO292=0,BK$3&gt;=Inputs!$CM292),1,IF(AND(BK$3&gt;=Inputs!$CM292,BK$3&lt;Inputs!$CN292),1,IF(AND(BK$3=Inputs!$CN292,BK$3=Inputs!$CO292),1,IF(OR(AND(BK$3=Inputs!$CN292+1,Inputs!$CN292=Inputs!$CO292),AND(BK$3=Inputs!$CN292+2,Inputs!$CN292=Inputs!$CO292)),0,IF(BK$3=Inputs!$CN292,0.8,IF(BK$3=Inputs!$CN292+1,0.6,IF(BK$3=Inputs!$CN292+2,0.4,IF(BK$3=Inputs!$CO292,0.2,IF(AND(BK$3&gt;=Inputs!$CL292,BK$3&lt;Inputs!$CM292),(BK$3-Inputs!$CL292+1)/(Inputs!$AI292+1),0)))))))))</f>
        <v>0</v>
      </c>
      <c r="BL294" s="27">
        <f>IF(AND(Inputs!$CO292=0,BL$3&gt;=Inputs!$CM292),1,IF(AND(BL$3&gt;=Inputs!$CM292,BL$3&lt;Inputs!$CN292),1,IF(AND(BL$3=Inputs!$CN292,BL$3=Inputs!$CO292),1,IF(OR(AND(BL$3=Inputs!$CN292+1,Inputs!$CN292=Inputs!$CO292),AND(BL$3=Inputs!$CN292+2,Inputs!$CN292=Inputs!$CO292)),0,IF(BL$3=Inputs!$CN292,0.8,IF(BL$3=Inputs!$CN292+1,0.6,IF(BL$3=Inputs!$CN292+2,0.4,IF(BL$3=Inputs!$CO292,0.2,IF(AND(BL$3&gt;=Inputs!$CL292,BL$3&lt;Inputs!$CM292),(BL$3-Inputs!$CL292+1)/(Inputs!$AI292+1),0)))))))))</f>
        <v>0</v>
      </c>
      <c r="BM294" s="27">
        <f>IF(AND(Inputs!$CO292=0,BM$3&gt;=Inputs!$CM292),1,IF(AND(BM$3&gt;=Inputs!$CM292,BM$3&lt;Inputs!$CN292),1,IF(AND(BM$3=Inputs!$CN292,BM$3=Inputs!$CO292),1,IF(OR(AND(BM$3=Inputs!$CN292+1,Inputs!$CN292=Inputs!$CO292),AND(BM$3=Inputs!$CN292+2,Inputs!$CN292=Inputs!$CO292)),0,IF(BM$3=Inputs!$CN292,0.8,IF(BM$3=Inputs!$CN292+1,0.6,IF(BM$3=Inputs!$CN292+2,0.4,IF(BM$3=Inputs!$CO292,0.2,IF(AND(BM$3&gt;=Inputs!$CL292,BM$3&lt;Inputs!$CM292),(BM$3-Inputs!$CL292+1)/(Inputs!$AI292+1),0)))))))))</f>
        <v>0</v>
      </c>
    </row>
    <row r="295" spans="1:65">
      <c r="A295" s="7" t="str">
        <f>IF(Inputs!A293="","",Inputs!A293)</f>
        <v/>
      </c>
      <c r="B295" t="str">
        <f>IF(Inputs!B293="","",Inputs!B293)</f>
        <v/>
      </c>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292"/>
      <c r="AE295" s="292"/>
      <c r="AF295" s="292"/>
      <c r="AG295" s="50">
        <f t="shared" si="11"/>
        <v>0</v>
      </c>
      <c r="AH295" s="42">
        <f t="shared" si="10"/>
        <v>0</v>
      </c>
      <c r="AJ295" s="27">
        <f>IF(AND(Inputs!$CO293=0,AJ$3&gt;=Inputs!$CM293),1,IF(AND(AJ$3&gt;=Inputs!$CM293,AJ$3&lt;Inputs!$CN293),1,IF(AND(AJ$3=Inputs!$CN293,AJ$3=Inputs!$CO293),1,IF(OR(AND(AJ$3=Inputs!$CN293+1,Inputs!$CN293=Inputs!$CO293),AND(AJ$3=Inputs!$CN293+2,Inputs!$CN293=Inputs!$CO293)),0,IF(AJ$3=Inputs!$CN293,0.8,IF(AJ$3=Inputs!$CN293+1,0.6,IF(AJ$3=Inputs!$CN293+2,0.4,IF(AJ$3=Inputs!$CO293,0.2,IF(AND(AJ$3&gt;=Inputs!$CL293,AJ$3&lt;Inputs!$CM293),(AJ$3-Inputs!$CL293+1)/(Inputs!$AI293+1),0)))))))))</f>
        <v>0</v>
      </c>
      <c r="AK295" s="27">
        <f>IF(AND(Inputs!$CO293=0,AK$3&gt;=Inputs!$CM293),1,IF(AND(AK$3&gt;=Inputs!$CM293,AK$3&lt;Inputs!$CN293),1,IF(AND(AK$3=Inputs!$CN293,AK$3=Inputs!$CO293),1,IF(OR(AND(AK$3=Inputs!$CN293+1,Inputs!$CN293=Inputs!$CO293),AND(AK$3=Inputs!$CN293+2,Inputs!$CN293=Inputs!$CO293)),0,IF(AK$3=Inputs!$CN293,0.8,IF(AK$3=Inputs!$CN293+1,0.6,IF(AK$3=Inputs!$CN293+2,0.4,IF(AK$3=Inputs!$CO293,0.2,IF(AND(AK$3&gt;=Inputs!$CL293,AK$3&lt;Inputs!$CM293),(AK$3-Inputs!$CL293+1)/(Inputs!$AI293+1),0)))))))))</f>
        <v>0</v>
      </c>
      <c r="AL295" s="27">
        <f>IF(AND(Inputs!$CO293=0,AL$3&gt;=Inputs!$CM293),1,IF(AND(AL$3&gt;=Inputs!$CM293,AL$3&lt;Inputs!$CN293),1,IF(AND(AL$3=Inputs!$CN293,AL$3=Inputs!$CO293),1,IF(OR(AND(AL$3=Inputs!$CN293+1,Inputs!$CN293=Inputs!$CO293),AND(AL$3=Inputs!$CN293+2,Inputs!$CN293=Inputs!$CO293)),0,IF(AL$3=Inputs!$CN293,0.8,IF(AL$3=Inputs!$CN293+1,0.6,IF(AL$3=Inputs!$CN293+2,0.4,IF(AL$3=Inputs!$CO293,0.2,IF(AND(AL$3&gt;=Inputs!$CL293,AL$3&lt;Inputs!$CM293),(AL$3-Inputs!$CL293+1)/(Inputs!$AI293+1),0)))))))))</f>
        <v>0</v>
      </c>
      <c r="AM295" s="27">
        <f>IF(AND(Inputs!$CO293=0,AM$3&gt;=Inputs!$CM293),1,IF(AND(AM$3&gt;=Inputs!$CM293,AM$3&lt;Inputs!$CN293),1,IF(AND(AM$3=Inputs!$CN293,AM$3=Inputs!$CO293),1,IF(OR(AND(AM$3=Inputs!$CN293+1,Inputs!$CN293=Inputs!$CO293),AND(AM$3=Inputs!$CN293+2,Inputs!$CN293=Inputs!$CO293)),0,IF(AM$3=Inputs!$CN293,0.8,IF(AM$3=Inputs!$CN293+1,0.6,IF(AM$3=Inputs!$CN293+2,0.4,IF(AM$3=Inputs!$CO293,0.2,IF(AND(AM$3&gt;=Inputs!$CL293,AM$3&lt;Inputs!$CM293),(AM$3-Inputs!$CL293+1)/(Inputs!$AI293+1),0)))))))))</f>
        <v>0</v>
      </c>
      <c r="AN295" s="27">
        <f>IF(AND(Inputs!$CO293=0,AN$3&gt;=Inputs!$CM293),1,IF(AND(AN$3&gt;=Inputs!$CM293,AN$3&lt;Inputs!$CN293),1,IF(AND(AN$3=Inputs!$CN293,AN$3=Inputs!$CO293),1,IF(OR(AND(AN$3=Inputs!$CN293+1,Inputs!$CN293=Inputs!$CO293),AND(AN$3=Inputs!$CN293+2,Inputs!$CN293=Inputs!$CO293)),0,IF(AN$3=Inputs!$CN293,0.8,IF(AN$3=Inputs!$CN293+1,0.6,IF(AN$3=Inputs!$CN293+2,0.4,IF(AN$3=Inputs!$CO293,0.2,IF(AND(AN$3&gt;=Inputs!$CL293,AN$3&lt;Inputs!$CM293),(AN$3-Inputs!$CL293+1)/(Inputs!$AI293+1),0)))))))))</f>
        <v>0</v>
      </c>
      <c r="AO295" s="27">
        <f>IF(AND(Inputs!$CO293=0,AO$3&gt;=Inputs!$CM293),1,IF(AND(AO$3&gt;=Inputs!$CM293,AO$3&lt;Inputs!$CN293),1,IF(AND(AO$3=Inputs!$CN293,AO$3=Inputs!$CO293),1,IF(OR(AND(AO$3=Inputs!$CN293+1,Inputs!$CN293=Inputs!$CO293),AND(AO$3=Inputs!$CN293+2,Inputs!$CN293=Inputs!$CO293)),0,IF(AO$3=Inputs!$CN293,0.8,IF(AO$3=Inputs!$CN293+1,0.6,IF(AO$3=Inputs!$CN293+2,0.4,IF(AO$3=Inputs!$CO293,0.2,IF(AND(AO$3&gt;=Inputs!$CL293,AO$3&lt;Inputs!$CM293),(AO$3-Inputs!$CL293+1)/(Inputs!$AI293+1),0)))))))))</f>
        <v>0</v>
      </c>
      <c r="AP295" s="27">
        <f>IF(AND(Inputs!$CO293=0,AP$3&gt;=Inputs!$CM293),1,IF(AND(AP$3&gt;=Inputs!$CM293,AP$3&lt;Inputs!$CN293),1,IF(AND(AP$3=Inputs!$CN293,AP$3=Inputs!$CO293),1,IF(OR(AND(AP$3=Inputs!$CN293+1,Inputs!$CN293=Inputs!$CO293),AND(AP$3=Inputs!$CN293+2,Inputs!$CN293=Inputs!$CO293)),0,IF(AP$3=Inputs!$CN293,0.8,IF(AP$3=Inputs!$CN293+1,0.6,IF(AP$3=Inputs!$CN293+2,0.4,IF(AP$3=Inputs!$CO293,0.2,IF(AND(AP$3&gt;=Inputs!$CL293,AP$3&lt;Inputs!$CM293),(AP$3-Inputs!$CL293+1)/(Inputs!$AI293+1),0)))))))))</f>
        <v>0</v>
      </c>
      <c r="AQ295" s="27">
        <f>IF(AND(Inputs!$CO293=0,AQ$3&gt;=Inputs!$CM293),1,IF(AND(AQ$3&gt;=Inputs!$CM293,AQ$3&lt;Inputs!$CN293),1,IF(AND(AQ$3=Inputs!$CN293,AQ$3=Inputs!$CO293),1,IF(OR(AND(AQ$3=Inputs!$CN293+1,Inputs!$CN293=Inputs!$CO293),AND(AQ$3=Inputs!$CN293+2,Inputs!$CN293=Inputs!$CO293)),0,IF(AQ$3=Inputs!$CN293,0.8,IF(AQ$3=Inputs!$CN293+1,0.6,IF(AQ$3=Inputs!$CN293+2,0.4,IF(AQ$3=Inputs!$CO293,0.2,IF(AND(AQ$3&gt;=Inputs!$CL293,AQ$3&lt;Inputs!$CM293),(AQ$3-Inputs!$CL293+1)/(Inputs!$AI293+1),0)))))))))</f>
        <v>0</v>
      </c>
      <c r="AR295" s="27">
        <f>IF(AND(Inputs!$CO293=0,AR$3&gt;=Inputs!$CM293),1,IF(AND(AR$3&gt;=Inputs!$CM293,AR$3&lt;Inputs!$CN293),1,IF(AND(AR$3=Inputs!$CN293,AR$3=Inputs!$CO293),1,IF(OR(AND(AR$3=Inputs!$CN293+1,Inputs!$CN293=Inputs!$CO293),AND(AR$3=Inputs!$CN293+2,Inputs!$CN293=Inputs!$CO293)),0,IF(AR$3=Inputs!$CN293,0.8,IF(AR$3=Inputs!$CN293+1,0.6,IF(AR$3=Inputs!$CN293+2,0.4,IF(AR$3=Inputs!$CO293,0.2,IF(AND(AR$3&gt;=Inputs!$CL293,AR$3&lt;Inputs!$CM293),(AR$3-Inputs!$CL293+1)/(Inputs!$AI293+1),0)))))))))</f>
        <v>0</v>
      </c>
      <c r="AS295" s="27">
        <f>IF(AND(Inputs!$CO293=0,AS$3&gt;=Inputs!$CM293),1,IF(AND(AS$3&gt;=Inputs!$CM293,AS$3&lt;Inputs!$CN293),1,IF(AND(AS$3=Inputs!$CN293,AS$3=Inputs!$CO293),1,IF(OR(AND(AS$3=Inputs!$CN293+1,Inputs!$CN293=Inputs!$CO293),AND(AS$3=Inputs!$CN293+2,Inputs!$CN293=Inputs!$CO293)),0,IF(AS$3=Inputs!$CN293,0.8,IF(AS$3=Inputs!$CN293+1,0.6,IF(AS$3=Inputs!$CN293+2,0.4,IF(AS$3=Inputs!$CO293,0.2,IF(AND(AS$3&gt;=Inputs!$CL293,AS$3&lt;Inputs!$CM293),(AS$3-Inputs!$CL293+1)/(Inputs!$AI293+1),0)))))))))</f>
        <v>0</v>
      </c>
      <c r="AT295" s="27">
        <f>IF(AND(Inputs!$CO293=0,AT$3&gt;=Inputs!$CM293),1,IF(AND(AT$3&gt;=Inputs!$CM293,AT$3&lt;Inputs!$CN293),1,IF(AND(AT$3=Inputs!$CN293,AT$3=Inputs!$CO293),1,IF(OR(AND(AT$3=Inputs!$CN293+1,Inputs!$CN293=Inputs!$CO293),AND(AT$3=Inputs!$CN293+2,Inputs!$CN293=Inputs!$CO293)),0,IF(AT$3=Inputs!$CN293,0.8,IF(AT$3=Inputs!$CN293+1,0.6,IF(AT$3=Inputs!$CN293+2,0.4,IF(AT$3=Inputs!$CO293,0.2,IF(AND(AT$3&gt;=Inputs!$CL293,AT$3&lt;Inputs!$CM293),(AT$3-Inputs!$CL293+1)/(Inputs!$AI293+1),0)))))))))</f>
        <v>0</v>
      </c>
      <c r="AU295" s="27">
        <f>IF(AND(Inputs!$CO293=0,AU$3&gt;=Inputs!$CM293),1,IF(AND(AU$3&gt;=Inputs!$CM293,AU$3&lt;Inputs!$CN293),1,IF(AND(AU$3=Inputs!$CN293,AU$3=Inputs!$CO293),1,IF(OR(AND(AU$3=Inputs!$CN293+1,Inputs!$CN293=Inputs!$CO293),AND(AU$3=Inputs!$CN293+2,Inputs!$CN293=Inputs!$CO293)),0,IF(AU$3=Inputs!$CN293,0.8,IF(AU$3=Inputs!$CN293+1,0.6,IF(AU$3=Inputs!$CN293+2,0.4,IF(AU$3=Inputs!$CO293,0.2,IF(AND(AU$3&gt;=Inputs!$CL293,AU$3&lt;Inputs!$CM293),(AU$3-Inputs!$CL293+1)/(Inputs!$AI293+1),0)))))))))</f>
        <v>0</v>
      </c>
      <c r="AV295" s="27">
        <f>IF(AND(Inputs!$CO293=0,AV$3&gt;=Inputs!$CM293),1,IF(AND(AV$3&gt;=Inputs!$CM293,AV$3&lt;Inputs!$CN293),1,IF(AND(AV$3=Inputs!$CN293,AV$3=Inputs!$CO293),1,IF(OR(AND(AV$3=Inputs!$CN293+1,Inputs!$CN293=Inputs!$CO293),AND(AV$3=Inputs!$CN293+2,Inputs!$CN293=Inputs!$CO293)),0,IF(AV$3=Inputs!$CN293,0.8,IF(AV$3=Inputs!$CN293+1,0.6,IF(AV$3=Inputs!$CN293+2,0.4,IF(AV$3=Inputs!$CO293,0.2,IF(AND(AV$3&gt;=Inputs!$CL293,AV$3&lt;Inputs!$CM293),(AV$3-Inputs!$CL293+1)/(Inputs!$AI293+1),0)))))))))</f>
        <v>0</v>
      </c>
      <c r="AW295" s="27">
        <f>IF(AND(Inputs!$CO293=0,AW$3&gt;=Inputs!$CM293),1,IF(AND(AW$3&gt;=Inputs!$CM293,AW$3&lt;Inputs!$CN293),1,IF(AND(AW$3=Inputs!$CN293,AW$3=Inputs!$CO293),1,IF(OR(AND(AW$3=Inputs!$CN293+1,Inputs!$CN293=Inputs!$CO293),AND(AW$3=Inputs!$CN293+2,Inputs!$CN293=Inputs!$CO293)),0,IF(AW$3=Inputs!$CN293,0.8,IF(AW$3=Inputs!$CN293+1,0.6,IF(AW$3=Inputs!$CN293+2,0.4,IF(AW$3=Inputs!$CO293,0.2,IF(AND(AW$3&gt;=Inputs!$CL293,AW$3&lt;Inputs!$CM293),(AW$3-Inputs!$CL293+1)/(Inputs!$AI293+1),0)))))))))</f>
        <v>0</v>
      </c>
      <c r="AX295" s="27">
        <f>IF(AND(Inputs!$CO293=0,AX$3&gt;=Inputs!$CM293),1,IF(AND(AX$3&gt;=Inputs!$CM293,AX$3&lt;Inputs!$CN293),1,IF(AND(AX$3=Inputs!$CN293,AX$3=Inputs!$CO293),1,IF(OR(AND(AX$3=Inputs!$CN293+1,Inputs!$CN293=Inputs!$CO293),AND(AX$3=Inputs!$CN293+2,Inputs!$CN293=Inputs!$CO293)),0,IF(AX$3=Inputs!$CN293,0.8,IF(AX$3=Inputs!$CN293+1,0.6,IF(AX$3=Inputs!$CN293+2,0.4,IF(AX$3=Inputs!$CO293,0.2,IF(AND(AX$3&gt;=Inputs!$CL293,AX$3&lt;Inputs!$CM293),(AX$3-Inputs!$CL293+1)/(Inputs!$AI293+1),0)))))))))</f>
        <v>0</v>
      </c>
      <c r="AY295" s="27">
        <f>IF(AND(Inputs!$CO293=0,AY$3&gt;=Inputs!$CM293),1,IF(AND(AY$3&gt;=Inputs!$CM293,AY$3&lt;Inputs!$CN293),1,IF(AND(AY$3=Inputs!$CN293,AY$3=Inputs!$CO293),1,IF(OR(AND(AY$3=Inputs!$CN293+1,Inputs!$CN293=Inputs!$CO293),AND(AY$3=Inputs!$CN293+2,Inputs!$CN293=Inputs!$CO293)),0,IF(AY$3=Inputs!$CN293,0.8,IF(AY$3=Inputs!$CN293+1,0.6,IF(AY$3=Inputs!$CN293+2,0.4,IF(AY$3=Inputs!$CO293,0.2,IF(AND(AY$3&gt;=Inputs!$CL293,AY$3&lt;Inputs!$CM293),(AY$3-Inputs!$CL293+1)/(Inputs!$AI293+1),0)))))))))</f>
        <v>0</v>
      </c>
      <c r="AZ295" s="27">
        <f>IF(AND(Inputs!$CO293=0,AZ$3&gt;=Inputs!$CM293),1,IF(AND(AZ$3&gt;=Inputs!$CM293,AZ$3&lt;Inputs!$CN293),1,IF(AND(AZ$3=Inputs!$CN293,AZ$3=Inputs!$CO293),1,IF(OR(AND(AZ$3=Inputs!$CN293+1,Inputs!$CN293=Inputs!$CO293),AND(AZ$3=Inputs!$CN293+2,Inputs!$CN293=Inputs!$CO293)),0,IF(AZ$3=Inputs!$CN293,0.8,IF(AZ$3=Inputs!$CN293+1,0.6,IF(AZ$3=Inputs!$CN293+2,0.4,IF(AZ$3=Inputs!$CO293,0.2,IF(AND(AZ$3&gt;=Inputs!$CL293,AZ$3&lt;Inputs!$CM293),(AZ$3-Inputs!$CL293+1)/(Inputs!$AI293+1),0)))))))))</f>
        <v>0</v>
      </c>
      <c r="BA295" s="27">
        <f>IF(AND(Inputs!$CO293=0,BA$3&gt;=Inputs!$CM293),1,IF(AND(BA$3&gt;=Inputs!$CM293,BA$3&lt;Inputs!$CN293),1,IF(AND(BA$3=Inputs!$CN293,BA$3=Inputs!$CO293),1,IF(OR(AND(BA$3=Inputs!$CN293+1,Inputs!$CN293=Inputs!$CO293),AND(BA$3=Inputs!$CN293+2,Inputs!$CN293=Inputs!$CO293)),0,IF(BA$3=Inputs!$CN293,0.8,IF(BA$3=Inputs!$CN293+1,0.6,IF(BA$3=Inputs!$CN293+2,0.4,IF(BA$3=Inputs!$CO293,0.2,IF(AND(BA$3&gt;=Inputs!$CL293,BA$3&lt;Inputs!$CM293),(BA$3-Inputs!$CL293+1)/(Inputs!$AI293+1),0)))))))))</f>
        <v>0</v>
      </c>
      <c r="BB295" s="27">
        <f>IF(AND(Inputs!$CO293=0,BB$3&gt;=Inputs!$CM293),1,IF(AND(BB$3&gt;=Inputs!$CM293,BB$3&lt;Inputs!$CN293),1,IF(AND(BB$3=Inputs!$CN293,BB$3=Inputs!$CO293),1,IF(OR(AND(BB$3=Inputs!$CN293+1,Inputs!$CN293=Inputs!$CO293),AND(BB$3=Inputs!$CN293+2,Inputs!$CN293=Inputs!$CO293)),0,IF(BB$3=Inputs!$CN293,0.8,IF(BB$3=Inputs!$CN293+1,0.6,IF(BB$3=Inputs!$CN293+2,0.4,IF(BB$3=Inputs!$CO293,0.2,IF(AND(BB$3&gt;=Inputs!$CL293,BB$3&lt;Inputs!$CM293),(BB$3-Inputs!$CL293+1)/(Inputs!$AI293+1),0)))))))))</f>
        <v>0</v>
      </c>
      <c r="BC295" s="27">
        <f>IF(AND(Inputs!$CO293=0,BC$3&gt;=Inputs!$CM293),1,IF(AND(BC$3&gt;=Inputs!$CM293,BC$3&lt;Inputs!$CN293),1,IF(AND(BC$3=Inputs!$CN293,BC$3=Inputs!$CO293),1,IF(OR(AND(BC$3=Inputs!$CN293+1,Inputs!$CN293=Inputs!$CO293),AND(BC$3=Inputs!$CN293+2,Inputs!$CN293=Inputs!$CO293)),0,IF(BC$3=Inputs!$CN293,0.8,IF(BC$3=Inputs!$CN293+1,0.6,IF(BC$3=Inputs!$CN293+2,0.4,IF(BC$3=Inputs!$CO293,0.2,IF(AND(BC$3&gt;=Inputs!$CL293,BC$3&lt;Inputs!$CM293),(BC$3-Inputs!$CL293+1)/(Inputs!$AI293+1),0)))))))))</f>
        <v>0</v>
      </c>
      <c r="BD295" s="27">
        <f>IF(AND(Inputs!$CO293=0,BD$3&gt;=Inputs!$CM293),1,IF(AND(BD$3&gt;=Inputs!$CM293,BD$3&lt;Inputs!$CN293),1,IF(AND(BD$3=Inputs!$CN293,BD$3=Inputs!$CO293),1,IF(OR(AND(BD$3=Inputs!$CN293+1,Inputs!$CN293=Inputs!$CO293),AND(BD$3=Inputs!$CN293+2,Inputs!$CN293=Inputs!$CO293)),0,IF(BD$3=Inputs!$CN293,0.8,IF(BD$3=Inputs!$CN293+1,0.6,IF(BD$3=Inputs!$CN293+2,0.4,IF(BD$3=Inputs!$CO293,0.2,IF(AND(BD$3&gt;=Inputs!$CL293,BD$3&lt;Inputs!$CM293),(BD$3-Inputs!$CL293+1)/(Inputs!$AI293+1),0)))))))))</f>
        <v>0</v>
      </c>
      <c r="BE295" s="27">
        <f>IF(AND(Inputs!$CO293=0,BE$3&gt;=Inputs!$CM293),1,IF(AND(BE$3&gt;=Inputs!$CM293,BE$3&lt;Inputs!$CN293),1,IF(AND(BE$3=Inputs!$CN293,BE$3=Inputs!$CO293),1,IF(OR(AND(BE$3=Inputs!$CN293+1,Inputs!$CN293=Inputs!$CO293),AND(BE$3=Inputs!$CN293+2,Inputs!$CN293=Inputs!$CO293)),0,IF(BE$3=Inputs!$CN293,0.8,IF(BE$3=Inputs!$CN293+1,0.6,IF(BE$3=Inputs!$CN293+2,0.4,IF(BE$3=Inputs!$CO293,0.2,IF(AND(BE$3&gt;=Inputs!$CL293,BE$3&lt;Inputs!$CM293),(BE$3-Inputs!$CL293+1)/(Inputs!$AI293+1),0)))))))))</f>
        <v>0</v>
      </c>
      <c r="BF295" s="27">
        <f>IF(AND(Inputs!$CO293=0,BF$3&gt;=Inputs!$CM293),1,IF(AND(BF$3&gt;=Inputs!$CM293,BF$3&lt;Inputs!$CN293),1,IF(AND(BF$3=Inputs!$CN293,BF$3=Inputs!$CO293),1,IF(OR(AND(BF$3=Inputs!$CN293+1,Inputs!$CN293=Inputs!$CO293),AND(BF$3=Inputs!$CN293+2,Inputs!$CN293=Inputs!$CO293)),0,IF(BF$3=Inputs!$CN293,0.8,IF(BF$3=Inputs!$CN293+1,0.6,IF(BF$3=Inputs!$CN293+2,0.4,IF(BF$3=Inputs!$CO293,0.2,IF(AND(BF$3&gt;=Inputs!$CL293,BF$3&lt;Inputs!$CM293),(BF$3-Inputs!$CL293+1)/(Inputs!$AI293+1),0)))))))))</f>
        <v>0</v>
      </c>
      <c r="BG295" s="27">
        <f>IF(AND(Inputs!$CO293=0,BG$3&gt;=Inputs!$CM293),1,IF(AND(BG$3&gt;=Inputs!$CM293,BG$3&lt;Inputs!$CN293),1,IF(AND(BG$3=Inputs!$CN293,BG$3=Inputs!$CO293),1,IF(OR(AND(BG$3=Inputs!$CN293+1,Inputs!$CN293=Inputs!$CO293),AND(BG$3=Inputs!$CN293+2,Inputs!$CN293=Inputs!$CO293)),0,IF(BG$3=Inputs!$CN293,0.8,IF(BG$3=Inputs!$CN293+1,0.6,IF(BG$3=Inputs!$CN293+2,0.4,IF(BG$3=Inputs!$CO293,0.2,IF(AND(BG$3&gt;=Inputs!$CL293,BG$3&lt;Inputs!$CM293),(BG$3-Inputs!$CL293+1)/(Inputs!$AI293+1),0)))))))))</f>
        <v>0</v>
      </c>
      <c r="BH295" s="27">
        <f>IF(AND(Inputs!$CO293=0,BH$3&gt;=Inputs!$CM293),1,IF(AND(BH$3&gt;=Inputs!$CM293,BH$3&lt;Inputs!$CN293),1,IF(AND(BH$3=Inputs!$CN293,BH$3=Inputs!$CO293),1,IF(OR(AND(BH$3=Inputs!$CN293+1,Inputs!$CN293=Inputs!$CO293),AND(BH$3=Inputs!$CN293+2,Inputs!$CN293=Inputs!$CO293)),0,IF(BH$3=Inputs!$CN293,0.8,IF(BH$3=Inputs!$CN293+1,0.6,IF(BH$3=Inputs!$CN293+2,0.4,IF(BH$3=Inputs!$CO293,0.2,IF(AND(BH$3&gt;=Inputs!$CL293,BH$3&lt;Inputs!$CM293),(BH$3-Inputs!$CL293+1)/(Inputs!$AI293+1),0)))))))))</f>
        <v>0</v>
      </c>
      <c r="BI295" s="27">
        <f>IF(AND(Inputs!$CO293=0,BI$3&gt;=Inputs!$CM293),1,IF(AND(BI$3&gt;=Inputs!$CM293,BI$3&lt;Inputs!$CN293),1,IF(AND(BI$3=Inputs!$CN293,BI$3=Inputs!$CO293),1,IF(OR(AND(BI$3=Inputs!$CN293+1,Inputs!$CN293=Inputs!$CO293),AND(BI$3=Inputs!$CN293+2,Inputs!$CN293=Inputs!$CO293)),0,IF(BI$3=Inputs!$CN293,0.8,IF(BI$3=Inputs!$CN293+1,0.6,IF(BI$3=Inputs!$CN293+2,0.4,IF(BI$3=Inputs!$CO293,0.2,IF(AND(BI$3&gt;=Inputs!$CL293,BI$3&lt;Inputs!$CM293),(BI$3-Inputs!$CL293+1)/(Inputs!$AI293+1),0)))))))))</f>
        <v>0</v>
      </c>
      <c r="BJ295" s="27">
        <f>IF(AND(Inputs!$CO293=0,BJ$3&gt;=Inputs!$CM293),1,IF(AND(BJ$3&gt;=Inputs!$CM293,BJ$3&lt;Inputs!$CN293),1,IF(AND(BJ$3=Inputs!$CN293,BJ$3=Inputs!$CO293),1,IF(OR(AND(BJ$3=Inputs!$CN293+1,Inputs!$CN293=Inputs!$CO293),AND(BJ$3=Inputs!$CN293+2,Inputs!$CN293=Inputs!$CO293)),0,IF(BJ$3=Inputs!$CN293,0.8,IF(BJ$3=Inputs!$CN293+1,0.6,IF(BJ$3=Inputs!$CN293+2,0.4,IF(BJ$3=Inputs!$CO293,0.2,IF(AND(BJ$3&gt;=Inputs!$CL293,BJ$3&lt;Inputs!$CM293),(BJ$3-Inputs!$CL293+1)/(Inputs!$AI293+1),0)))))))))</f>
        <v>0</v>
      </c>
      <c r="BK295" s="27">
        <f>IF(AND(Inputs!$CO293=0,BK$3&gt;=Inputs!$CM293),1,IF(AND(BK$3&gt;=Inputs!$CM293,BK$3&lt;Inputs!$CN293),1,IF(AND(BK$3=Inputs!$CN293,BK$3=Inputs!$CO293),1,IF(OR(AND(BK$3=Inputs!$CN293+1,Inputs!$CN293=Inputs!$CO293),AND(BK$3=Inputs!$CN293+2,Inputs!$CN293=Inputs!$CO293)),0,IF(BK$3=Inputs!$CN293,0.8,IF(BK$3=Inputs!$CN293+1,0.6,IF(BK$3=Inputs!$CN293+2,0.4,IF(BK$3=Inputs!$CO293,0.2,IF(AND(BK$3&gt;=Inputs!$CL293,BK$3&lt;Inputs!$CM293),(BK$3-Inputs!$CL293+1)/(Inputs!$AI293+1),0)))))))))</f>
        <v>0</v>
      </c>
      <c r="BL295" s="27">
        <f>IF(AND(Inputs!$CO293=0,BL$3&gt;=Inputs!$CM293),1,IF(AND(BL$3&gt;=Inputs!$CM293,BL$3&lt;Inputs!$CN293),1,IF(AND(BL$3=Inputs!$CN293,BL$3=Inputs!$CO293),1,IF(OR(AND(BL$3=Inputs!$CN293+1,Inputs!$CN293=Inputs!$CO293),AND(BL$3=Inputs!$CN293+2,Inputs!$CN293=Inputs!$CO293)),0,IF(BL$3=Inputs!$CN293,0.8,IF(BL$3=Inputs!$CN293+1,0.6,IF(BL$3=Inputs!$CN293+2,0.4,IF(BL$3=Inputs!$CO293,0.2,IF(AND(BL$3&gt;=Inputs!$CL293,BL$3&lt;Inputs!$CM293),(BL$3-Inputs!$CL293+1)/(Inputs!$AI293+1),0)))))))))</f>
        <v>0</v>
      </c>
      <c r="BM295" s="27">
        <f>IF(AND(Inputs!$CO293=0,BM$3&gt;=Inputs!$CM293),1,IF(AND(BM$3&gt;=Inputs!$CM293,BM$3&lt;Inputs!$CN293),1,IF(AND(BM$3=Inputs!$CN293,BM$3=Inputs!$CO293),1,IF(OR(AND(BM$3=Inputs!$CN293+1,Inputs!$CN293=Inputs!$CO293),AND(BM$3=Inputs!$CN293+2,Inputs!$CN293=Inputs!$CO293)),0,IF(BM$3=Inputs!$CN293,0.8,IF(BM$3=Inputs!$CN293+1,0.6,IF(BM$3=Inputs!$CN293+2,0.4,IF(BM$3=Inputs!$CO293,0.2,IF(AND(BM$3&gt;=Inputs!$CL293,BM$3&lt;Inputs!$CM293),(BM$3-Inputs!$CL293+1)/(Inputs!$AI293+1),0)))))))))</f>
        <v>0</v>
      </c>
    </row>
    <row r="296" spans="1:65">
      <c r="A296" s="7" t="str">
        <f>IF(Inputs!A294="","",Inputs!A294)</f>
        <v/>
      </c>
      <c r="B296" t="str">
        <f>IF(Inputs!B294="","",Inputs!B294)</f>
        <v/>
      </c>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c r="AB296" s="292"/>
      <c r="AC296" s="292"/>
      <c r="AD296" s="292"/>
      <c r="AE296" s="292"/>
      <c r="AF296" s="292"/>
      <c r="AG296" s="50">
        <f t="shared" si="11"/>
        <v>0</v>
      </c>
      <c r="AH296" s="42">
        <f t="shared" si="10"/>
        <v>0</v>
      </c>
      <c r="AJ296" s="27">
        <f>IF(AND(Inputs!$CO294=0,AJ$3&gt;=Inputs!$CM294),1,IF(AND(AJ$3&gt;=Inputs!$CM294,AJ$3&lt;Inputs!$CN294),1,IF(AND(AJ$3=Inputs!$CN294,AJ$3=Inputs!$CO294),1,IF(OR(AND(AJ$3=Inputs!$CN294+1,Inputs!$CN294=Inputs!$CO294),AND(AJ$3=Inputs!$CN294+2,Inputs!$CN294=Inputs!$CO294)),0,IF(AJ$3=Inputs!$CN294,0.8,IF(AJ$3=Inputs!$CN294+1,0.6,IF(AJ$3=Inputs!$CN294+2,0.4,IF(AJ$3=Inputs!$CO294,0.2,IF(AND(AJ$3&gt;=Inputs!$CL294,AJ$3&lt;Inputs!$CM294),(AJ$3-Inputs!$CL294+1)/(Inputs!$AI294+1),0)))))))))</f>
        <v>0</v>
      </c>
      <c r="AK296" s="27">
        <f>IF(AND(Inputs!$CO294=0,AK$3&gt;=Inputs!$CM294),1,IF(AND(AK$3&gt;=Inputs!$CM294,AK$3&lt;Inputs!$CN294),1,IF(AND(AK$3=Inputs!$CN294,AK$3=Inputs!$CO294),1,IF(OR(AND(AK$3=Inputs!$CN294+1,Inputs!$CN294=Inputs!$CO294),AND(AK$3=Inputs!$CN294+2,Inputs!$CN294=Inputs!$CO294)),0,IF(AK$3=Inputs!$CN294,0.8,IF(AK$3=Inputs!$CN294+1,0.6,IF(AK$3=Inputs!$CN294+2,0.4,IF(AK$3=Inputs!$CO294,0.2,IF(AND(AK$3&gt;=Inputs!$CL294,AK$3&lt;Inputs!$CM294),(AK$3-Inputs!$CL294+1)/(Inputs!$AI294+1),0)))))))))</f>
        <v>0</v>
      </c>
      <c r="AL296" s="27">
        <f>IF(AND(Inputs!$CO294=0,AL$3&gt;=Inputs!$CM294),1,IF(AND(AL$3&gt;=Inputs!$CM294,AL$3&lt;Inputs!$CN294),1,IF(AND(AL$3=Inputs!$CN294,AL$3=Inputs!$CO294),1,IF(OR(AND(AL$3=Inputs!$CN294+1,Inputs!$CN294=Inputs!$CO294),AND(AL$3=Inputs!$CN294+2,Inputs!$CN294=Inputs!$CO294)),0,IF(AL$3=Inputs!$CN294,0.8,IF(AL$3=Inputs!$CN294+1,0.6,IF(AL$3=Inputs!$CN294+2,0.4,IF(AL$3=Inputs!$CO294,0.2,IF(AND(AL$3&gt;=Inputs!$CL294,AL$3&lt;Inputs!$CM294),(AL$3-Inputs!$CL294+1)/(Inputs!$AI294+1),0)))))))))</f>
        <v>0</v>
      </c>
      <c r="AM296" s="27">
        <f>IF(AND(Inputs!$CO294=0,AM$3&gt;=Inputs!$CM294),1,IF(AND(AM$3&gt;=Inputs!$CM294,AM$3&lt;Inputs!$CN294),1,IF(AND(AM$3=Inputs!$CN294,AM$3=Inputs!$CO294),1,IF(OR(AND(AM$3=Inputs!$CN294+1,Inputs!$CN294=Inputs!$CO294),AND(AM$3=Inputs!$CN294+2,Inputs!$CN294=Inputs!$CO294)),0,IF(AM$3=Inputs!$CN294,0.8,IF(AM$3=Inputs!$CN294+1,0.6,IF(AM$3=Inputs!$CN294+2,0.4,IF(AM$3=Inputs!$CO294,0.2,IF(AND(AM$3&gt;=Inputs!$CL294,AM$3&lt;Inputs!$CM294),(AM$3-Inputs!$CL294+1)/(Inputs!$AI294+1),0)))))))))</f>
        <v>0</v>
      </c>
      <c r="AN296" s="27">
        <f>IF(AND(Inputs!$CO294=0,AN$3&gt;=Inputs!$CM294),1,IF(AND(AN$3&gt;=Inputs!$CM294,AN$3&lt;Inputs!$CN294),1,IF(AND(AN$3=Inputs!$CN294,AN$3=Inputs!$CO294),1,IF(OR(AND(AN$3=Inputs!$CN294+1,Inputs!$CN294=Inputs!$CO294),AND(AN$3=Inputs!$CN294+2,Inputs!$CN294=Inputs!$CO294)),0,IF(AN$3=Inputs!$CN294,0.8,IF(AN$3=Inputs!$CN294+1,0.6,IF(AN$3=Inputs!$CN294+2,0.4,IF(AN$3=Inputs!$CO294,0.2,IF(AND(AN$3&gt;=Inputs!$CL294,AN$3&lt;Inputs!$CM294),(AN$3-Inputs!$CL294+1)/(Inputs!$AI294+1),0)))))))))</f>
        <v>0</v>
      </c>
      <c r="AO296" s="27">
        <f>IF(AND(Inputs!$CO294=0,AO$3&gt;=Inputs!$CM294),1,IF(AND(AO$3&gt;=Inputs!$CM294,AO$3&lt;Inputs!$CN294),1,IF(AND(AO$3=Inputs!$CN294,AO$3=Inputs!$CO294),1,IF(OR(AND(AO$3=Inputs!$CN294+1,Inputs!$CN294=Inputs!$CO294),AND(AO$3=Inputs!$CN294+2,Inputs!$CN294=Inputs!$CO294)),0,IF(AO$3=Inputs!$CN294,0.8,IF(AO$3=Inputs!$CN294+1,0.6,IF(AO$3=Inputs!$CN294+2,0.4,IF(AO$3=Inputs!$CO294,0.2,IF(AND(AO$3&gt;=Inputs!$CL294,AO$3&lt;Inputs!$CM294),(AO$3-Inputs!$CL294+1)/(Inputs!$AI294+1),0)))))))))</f>
        <v>0</v>
      </c>
      <c r="AP296" s="27">
        <f>IF(AND(Inputs!$CO294=0,AP$3&gt;=Inputs!$CM294),1,IF(AND(AP$3&gt;=Inputs!$CM294,AP$3&lt;Inputs!$CN294),1,IF(AND(AP$3=Inputs!$CN294,AP$3=Inputs!$CO294),1,IF(OR(AND(AP$3=Inputs!$CN294+1,Inputs!$CN294=Inputs!$CO294),AND(AP$3=Inputs!$CN294+2,Inputs!$CN294=Inputs!$CO294)),0,IF(AP$3=Inputs!$CN294,0.8,IF(AP$3=Inputs!$CN294+1,0.6,IF(AP$3=Inputs!$CN294+2,0.4,IF(AP$3=Inputs!$CO294,0.2,IF(AND(AP$3&gt;=Inputs!$CL294,AP$3&lt;Inputs!$CM294),(AP$3-Inputs!$CL294+1)/(Inputs!$AI294+1),0)))))))))</f>
        <v>0</v>
      </c>
      <c r="AQ296" s="27">
        <f>IF(AND(Inputs!$CO294=0,AQ$3&gt;=Inputs!$CM294),1,IF(AND(AQ$3&gt;=Inputs!$CM294,AQ$3&lt;Inputs!$CN294),1,IF(AND(AQ$3=Inputs!$CN294,AQ$3=Inputs!$CO294),1,IF(OR(AND(AQ$3=Inputs!$CN294+1,Inputs!$CN294=Inputs!$CO294),AND(AQ$3=Inputs!$CN294+2,Inputs!$CN294=Inputs!$CO294)),0,IF(AQ$3=Inputs!$CN294,0.8,IF(AQ$3=Inputs!$CN294+1,0.6,IF(AQ$3=Inputs!$CN294+2,0.4,IF(AQ$3=Inputs!$CO294,0.2,IF(AND(AQ$3&gt;=Inputs!$CL294,AQ$3&lt;Inputs!$CM294),(AQ$3-Inputs!$CL294+1)/(Inputs!$AI294+1),0)))))))))</f>
        <v>0</v>
      </c>
      <c r="AR296" s="27">
        <f>IF(AND(Inputs!$CO294=0,AR$3&gt;=Inputs!$CM294),1,IF(AND(AR$3&gt;=Inputs!$CM294,AR$3&lt;Inputs!$CN294),1,IF(AND(AR$3=Inputs!$CN294,AR$3=Inputs!$CO294),1,IF(OR(AND(AR$3=Inputs!$CN294+1,Inputs!$CN294=Inputs!$CO294),AND(AR$3=Inputs!$CN294+2,Inputs!$CN294=Inputs!$CO294)),0,IF(AR$3=Inputs!$CN294,0.8,IF(AR$3=Inputs!$CN294+1,0.6,IF(AR$3=Inputs!$CN294+2,0.4,IF(AR$3=Inputs!$CO294,0.2,IF(AND(AR$3&gt;=Inputs!$CL294,AR$3&lt;Inputs!$CM294),(AR$3-Inputs!$CL294+1)/(Inputs!$AI294+1),0)))))))))</f>
        <v>0</v>
      </c>
      <c r="AS296" s="27">
        <f>IF(AND(Inputs!$CO294=0,AS$3&gt;=Inputs!$CM294),1,IF(AND(AS$3&gt;=Inputs!$CM294,AS$3&lt;Inputs!$CN294),1,IF(AND(AS$3=Inputs!$CN294,AS$3=Inputs!$CO294),1,IF(OR(AND(AS$3=Inputs!$CN294+1,Inputs!$CN294=Inputs!$CO294),AND(AS$3=Inputs!$CN294+2,Inputs!$CN294=Inputs!$CO294)),0,IF(AS$3=Inputs!$CN294,0.8,IF(AS$3=Inputs!$CN294+1,0.6,IF(AS$3=Inputs!$CN294+2,0.4,IF(AS$3=Inputs!$CO294,0.2,IF(AND(AS$3&gt;=Inputs!$CL294,AS$3&lt;Inputs!$CM294),(AS$3-Inputs!$CL294+1)/(Inputs!$AI294+1),0)))))))))</f>
        <v>0</v>
      </c>
      <c r="AT296" s="27">
        <f>IF(AND(Inputs!$CO294=0,AT$3&gt;=Inputs!$CM294),1,IF(AND(AT$3&gt;=Inputs!$CM294,AT$3&lt;Inputs!$CN294),1,IF(AND(AT$3=Inputs!$CN294,AT$3=Inputs!$CO294),1,IF(OR(AND(AT$3=Inputs!$CN294+1,Inputs!$CN294=Inputs!$CO294),AND(AT$3=Inputs!$CN294+2,Inputs!$CN294=Inputs!$CO294)),0,IF(AT$3=Inputs!$CN294,0.8,IF(AT$3=Inputs!$CN294+1,0.6,IF(AT$3=Inputs!$CN294+2,0.4,IF(AT$3=Inputs!$CO294,0.2,IF(AND(AT$3&gt;=Inputs!$CL294,AT$3&lt;Inputs!$CM294),(AT$3-Inputs!$CL294+1)/(Inputs!$AI294+1),0)))))))))</f>
        <v>0</v>
      </c>
      <c r="AU296" s="27">
        <f>IF(AND(Inputs!$CO294=0,AU$3&gt;=Inputs!$CM294),1,IF(AND(AU$3&gt;=Inputs!$CM294,AU$3&lt;Inputs!$CN294),1,IF(AND(AU$3=Inputs!$CN294,AU$3=Inputs!$CO294),1,IF(OR(AND(AU$3=Inputs!$CN294+1,Inputs!$CN294=Inputs!$CO294),AND(AU$3=Inputs!$CN294+2,Inputs!$CN294=Inputs!$CO294)),0,IF(AU$3=Inputs!$CN294,0.8,IF(AU$3=Inputs!$CN294+1,0.6,IF(AU$3=Inputs!$CN294+2,0.4,IF(AU$3=Inputs!$CO294,0.2,IF(AND(AU$3&gt;=Inputs!$CL294,AU$3&lt;Inputs!$CM294),(AU$3-Inputs!$CL294+1)/(Inputs!$AI294+1),0)))))))))</f>
        <v>0</v>
      </c>
      <c r="AV296" s="27">
        <f>IF(AND(Inputs!$CO294=0,AV$3&gt;=Inputs!$CM294),1,IF(AND(AV$3&gt;=Inputs!$CM294,AV$3&lt;Inputs!$CN294),1,IF(AND(AV$3=Inputs!$CN294,AV$3=Inputs!$CO294),1,IF(OR(AND(AV$3=Inputs!$CN294+1,Inputs!$CN294=Inputs!$CO294),AND(AV$3=Inputs!$CN294+2,Inputs!$CN294=Inputs!$CO294)),0,IF(AV$3=Inputs!$CN294,0.8,IF(AV$3=Inputs!$CN294+1,0.6,IF(AV$3=Inputs!$CN294+2,0.4,IF(AV$3=Inputs!$CO294,0.2,IF(AND(AV$3&gt;=Inputs!$CL294,AV$3&lt;Inputs!$CM294),(AV$3-Inputs!$CL294+1)/(Inputs!$AI294+1),0)))))))))</f>
        <v>0</v>
      </c>
      <c r="AW296" s="27">
        <f>IF(AND(Inputs!$CO294=0,AW$3&gt;=Inputs!$CM294),1,IF(AND(AW$3&gt;=Inputs!$CM294,AW$3&lt;Inputs!$CN294),1,IF(AND(AW$3=Inputs!$CN294,AW$3=Inputs!$CO294),1,IF(OR(AND(AW$3=Inputs!$CN294+1,Inputs!$CN294=Inputs!$CO294),AND(AW$3=Inputs!$CN294+2,Inputs!$CN294=Inputs!$CO294)),0,IF(AW$3=Inputs!$CN294,0.8,IF(AW$3=Inputs!$CN294+1,0.6,IF(AW$3=Inputs!$CN294+2,0.4,IF(AW$3=Inputs!$CO294,0.2,IF(AND(AW$3&gt;=Inputs!$CL294,AW$3&lt;Inputs!$CM294),(AW$3-Inputs!$CL294+1)/(Inputs!$AI294+1),0)))))))))</f>
        <v>0</v>
      </c>
      <c r="AX296" s="27">
        <f>IF(AND(Inputs!$CO294=0,AX$3&gt;=Inputs!$CM294),1,IF(AND(AX$3&gt;=Inputs!$CM294,AX$3&lt;Inputs!$CN294),1,IF(AND(AX$3=Inputs!$CN294,AX$3=Inputs!$CO294),1,IF(OR(AND(AX$3=Inputs!$CN294+1,Inputs!$CN294=Inputs!$CO294),AND(AX$3=Inputs!$CN294+2,Inputs!$CN294=Inputs!$CO294)),0,IF(AX$3=Inputs!$CN294,0.8,IF(AX$3=Inputs!$CN294+1,0.6,IF(AX$3=Inputs!$CN294+2,0.4,IF(AX$3=Inputs!$CO294,0.2,IF(AND(AX$3&gt;=Inputs!$CL294,AX$3&lt;Inputs!$CM294),(AX$3-Inputs!$CL294+1)/(Inputs!$AI294+1),0)))))))))</f>
        <v>0</v>
      </c>
      <c r="AY296" s="27">
        <f>IF(AND(Inputs!$CO294=0,AY$3&gt;=Inputs!$CM294),1,IF(AND(AY$3&gt;=Inputs!$CM294,AY$3&lt;Inputs!$CN294),1,IF(AND(AY$3=Inputs!$CN294,AY$3=Inputs!$CO294),1,IF(OR(AND(AY$3=Inputs!$CN294+1,Inputs!$CN294=Inputs!$CO294),AND(AY$3=Inputs!$CN294+2,Inputs!$CN294=Inputs!$CO294)),0,IF(AY$3=Inputs!$CN294,0.8,IF(AY$3=Inputs!$CN294+1,0.6,IF(AY$3=Inputs!$CN294+2,0.4,IF(AY$3=Inputs!$CO294,0.2,IF(AND(AY$3&gt;=Inputs!$CL294,AY$3&lt;Inputs!$CM294),(AY$3-Inputs!$CL294+1)/(Inputs!$AI294+1),0)))))))))</f>
        <v>0</v>
      </c>
      <c r="AZ296" s="27">
        <f>IF(AND(Inputs!$CO294=0,AZ$3&gt;=Inputs!$CM294),1,IF(AND(AZ$3&gt;=Inputs!$CM294,AZ$3&lt;Inputs!$CN294),1,IF(AND(AZ$3=Inputs!$CN294,AZ$3=Inputs!$CO294),1,IF(OR(AND(AZ$3=Inputs!$CN294+1,Inputs!$CN294=Inputs!$CO294),AND(AZ$3=Inputs!$CN294+2,Inputs!$CN294=Inputs!$CO294)),0,IF(AZ$3=Inputs!$CN294,0.8,IF(AZ$3=Inputs!$CN294+1,0.6,IF(AZ$3=Inputs!$CN294+2,0.4,IF(AZ$3=Inputs!$CO294,0.2,IF(AND(AZ$3&gt;=Inputs!$CL294,AZ$3&lt;Inputs!$CM294),(AZ$3-Inputs!$CL294+1)/(Inputs!$AI294+1),0)))))))))</f>
        <v>0</v>
      </c>
      <c r="BA296" s="27">
        <f>IF(AND(Inputs!$CO294=0,BA$3&gt;=Inputs!$CM294),1,IF(AND(BA$3&gt;=Inputs!$CM294,BA$3&lt;Inputs!$CN294),1,IF(AND(BA$3=Inputs!$CN294,BA$3=Inputs!$CO294),1,IF(OR(AND(BA$3=Inputs!$CN294+1,Inputs!$CN294=Inputs!$CO294),AND(BA$3=Inputs!$CN294+2,Inputs!$CN294=Inputs!$CO294)),0,IF(BA$3=Inputs!$CN294,0.8,IF(BA$3=Inputs!$CN294+1,0.6,IF(BA$3=Inputs!$CN294+2,0.4,IF(BA$3=Inputs!$CO294,0.2,IF(AND(BA$3&gt;=Inputs!$CL294,BA$3&lt;Inputs!$CM294),(BA$3-Inputs!$CL294+1)/(Inputs!$AI294+1),0)))))))))</f>
        <v>0</v>
      </c>
      <c r="BB296" s="27">
        <f>IF(AND(Inputs!$CO294=0,BB$3&gt;=Inputs!$CM294),1,IF(AND(BB$3&gt;=Inputs!$CM294,BB$3&lt;Inputs!$CN294),1,IF(AND(BB$3=Inputs!$CN294,BB$3=Inputs!$CO294),1,IF(OR(AND(BB$3=Inputs!$CN294+1,Inputs!$CN294=Inputs!$CO294),AND(BB$3=Inputs!$CN294+2,Inputs!$CN294=Inputs!$CO294)),0,IF(BB$3=Inputs!$CN294,0.8,IF(BB$3=Inputs!$CN294+1,0.6,IF(BB$3=Inputs!$CN294+2,0.4,IF(BB$3=Inputs!$CO294,0.2,IF(AND(BB$3&gt;=Inputs!$CL294,BB$3&lt;Inputs!$CM294),(BB$3-Inputs!$CL294+1)/(Inputs!$AI294+1),0)))))))))</f>
        <v>0</v>
      </c>
      <c r="BC296" s="27">
        <f>IF(AND(Inputs!$CO294=0,BC$3&gt;=Inputs!$CM294),1,IF(AND(BC$3&gt;=Inputs!$CM294,BC$3&lt;Inputs!$CN294),1,IF(AND(BC$3=Inputs!$CN294,BC$3=Inputs!$CO294),1,IF(OR(AND(BC$3=Inputs!$CN294+1,Inputs!$CN294=Inputs!$CO294),AND(BC$3=Inputs!$CN294+2,Inputs!$CN294=Inputs!$CO294)),0,IF(BC$3=Inputs!$CN294,0.8,IF(BC$3=Inputs!$CN294+1,0.6,IF(BC$3=Inputs!$CN294+2,0.4,IF(BC$3=Inputs!$CO294,0.2,IF(AND(BC$3&gt;=Inputs!$CL294,BC$3&lt;Inputs!$CM294),(BC$3-Inputs!$CL294+1)/(Inputs!$AI294+1),0)))))))))</f>
        <v>0</v>
      </c>
      <c r="BD296" s="27">
        <f>IF(AND(Inputs!$CO294=0,BD$3&gt;=Inputs!$CM294),1,IF(AND(BD$3&gt;=Inputs!$CM294,BD$3&lt;Inputs!$CN294),1,IF(AND(BD$3=Inputs!$CN294,BD$3=Inputs!$CO294),1,IF(OR(AND(BD$3=Inputs!$CN294+1,Inputs!$CN294=Inputs!$CO294),AND(BD$3=Inputs!$CN294+2,Inputs!$CN294=Inputs!$CO294)),0,IF(BD$3=Inputs!$CN294,0.8,IF(BD$3=Inputs!$CN294+1,0.6,IF(BD$3=Inputs!$CN294+2,0.4,IF(BD$3=Inputs!$CO294,0.2,IF(AND(BD$3&gt;=Inputs!$CL294,BD$3&lt;Inputs!$CM294),(BD$3-Inputs!$CL294+1)/(Inputs!$AI294+1),0)))))))))</f>
        <v>0</v>
      </c>
      <c r="BE296" s="27">
        <f>IF(AND(Inputs!$CO294=0,BE$3&gt;=Inputs!$CM294),1,IF(AND(BE$3&gt;=Inputs!$CM294,BE$3&lt;Inputs!$CN294),1,IF(AND(BE$3=Inputs!$CN294,BE$3=Inputs!$CO294),1,IF(OR(AND(BE$3=Inputs!$CN294+1,Inputs!$CN294=Inputs!$CO294),AND(BE$3=Inputs!$CN294+2,Inputs!$CN294=Inputs!$CO294)),0,IF(BE$3=Inputs!$CN294,0.8,IF(BE$3=Inputs!$CN294+1,0.6,IF(BE$3=Inputs!$CN294+2,0.4,IF(BE$3=Inputs!$CO294,0.2,IF(AND(BE$3&gt;=Inputs!$CL294,BE$3&lt;Inputs!$CM294),(BE$3-Inputs!$CL294+1)/(Inputs!$AI294+1),0)))))))))</f>
        <v>0</v>
      </c>
      <c r="BF296" s="27">
        <f>IF(AND(Inputs!$CO294=0,BF$3&gt;=Inputs!$CM294),1,IF(AND(BF$3&gt;=Inputs!$CM294,BF$3&lt;Inputs!$CN294),1,IF(AND(BF$3=Inputs!$CN294,BF$3=Inputs!$CO294),1,IF(OR(AND(BF$3=Inputs!$CN294+1,Inputs!$CN294=Inputs!$CO294),AND(BF$3=Inputs!$CN294+2,Inputs!$CN294=Inputs!$CO294)),0,IF(BF$3=Inputs!$CN294,0.8,IF(BF$3=Inputs!$CN294+1,0.6,IF(BF$3=Inputs!$CN294+2,0.4,IF(BF$3=Inputs!$CO294,0.2,IF(AND(BF$3&gt;=Inputs!$CL294,BF$3&lt;Inputs!$CM294),(BF$3-Inputs!$CL294+1)/(Inputs!$AI294+1),0)))))))))</f>
        <v>0</v>
      </c>
      <c r="BG296" s="27">
        <f>IF(AND(Inputs!$CO294=0,BG$3&gt;=Inputs!$CM294),1,IF(AND(BG$3&gt;=Inputs!$CM294,BG$3&lt;Inputs!$CN294),1,IF(AND(BG$3=Inputs!$CN294,BG$3=Inputs!$CO294),1,IF(OR(AND(BG$3=Inputs!$CN294+1,Inputs!$CN294=Inputs!$CO294),AND(BG$3=Inputs!$CN294+2,Inputs!$CN294=Inputs!$CO294)),0,IF(BG$3=Inputs!$CN294,0.8,IF(BG$3=Inputs!$CN294+1,0.6,IF(BG$3=Inputs!$CN294+2,0.4,IF(BG$3=Inputs!$CO294,0.2,IF(AND(BG$3&gt;=Inputs!$CL294,BG$3&lt;Inputs!$CM294),(BG$3-Inputs!$CL294+1)/(Inputs!$AI294+1),0)))))))))</f>
        <v>0</v>
      </c>
      <c r="BH296" s="27">
        <f>IF(AND(Inputs!$CO294=0,BH$3&gt;=Inputs!$CM294),1,IF(AND(BH$3&gt;=Inputs!$CM294,BH$3&lt;Inputs!$CN294),1,IF(AND(BH$3=Inputs!$CN294,BH$3=Inputs!$CO294),1,IF(OR(AND(BH$3=Inputs!$CN294+1,Inputs!$CN294=Inputs!$CO294),AND(BH$3=Inputs!$CN294+2,Inputs!$CN294=Inputs!$CO294)),0,IF(BH$3=Inputs!$CN294,0.8,IF(BH$3=Inputs!$CN294+1,0.6,IF(BH$3=Inputs!$CN294+2,0.4,IF(BH$3=Inputs!$CO294,0.2,IF(AND(BH$3&gt;=Inputs!$CL294,BH$3&lt;Inputs!$CM294),(BH$3-Inputs!$CL294+1)/(Inputs!$AI294+1),0)))))))))</f>
        <v>0</v>
      </c>
      <c r="BI296" s="27">
        <f>IF(AND(Inputs!$CO294=0,BI$3&gt;=Inputs!$CM294),1,IF(AND(BI$3&gt;=Inputs!$CM294,BI$3&lt;Inputs!$CN294),1,IF(AND(BI$3=Inputs!$CN294,BI$3=Inputs!$CO294),1,IF(OR(AND(BI$3=Inputs!$CN294+1,Inputs!$CN294=Inputs!$CO294),AND(BI$3=Inputs!$CN294+2,Inputs!$CN294=Inputs!$CO294)),0,IF(BI$3=Inputs!$CN294,0.8,IF(BI$3=Inputs!$CN294+1,0.6,IF(BI$3=Inputs!$CN294+2,0.4,IF(BI$3=Inputs!$CO294,0.2,IF(AND(BI$3&gt;=Inputs!$CL294,BI$3&lt;Inputs!$CM294),(BI$3-Inputs!$CL294+1)/(Inputs!$AI294+1),0)))))))))</f>
        <v>0</v>
      </c>
      <c r="BJ296" s="27">
        <f>IF(AND(Inputs!$CO294=0,BJ$3&gt;=Inputs!$CM294),1,IF(AND(BJ$3&gt;=Inputs!$CM294,BJ$3&lt;Inputs!$CN294),1,IF(AND(BJ$3=Inputs!$CN294,BJ$3=Inputs!$CO294),1,IF(OR(AND(BJ$3=Inputs!$CN294+1,Inputs!$CN294=Inputs!$CO294),AND(BJ$3=Inputs!$CN294+2,Inputs!$CN294=Inputs!$CO294)),0,IF(BJ$3=Inputs!$CN294,0.8,IF(BJ$3=Inputs!$CN294+1,0.6,IF(BJ$3=Inputs!$CN294+2,0.4,IF(BJ$3=Inputs!$CO294,0.2,IF(AND(BJ$3&gt;=Inputs!$CL294,BJ$3&lt;Inputs!$CM294),(BJ$3-Inputs!$CL294+1)/(Inputs!$AI294+1),0)))))))))</f>
        <v>0</v>
      </c>
      <c r="BK296" s="27">
        <f>IF(AND(Inputs!$CO294=0,BK$3&gt;=Inputs!$CM294),1,IF(AND(BK$3&gt;=Inputs!$CM294,BK$3&lt;Inputs!$CN294),1,IF(AND(BK$3=Inputs!$CN294,BK$3=Inputs!$CO294),1,IF(OR(AND(BK$3=Inputs!$CN294+1,Inputs!$CN294=Inputs!$CO294),AND(BK$3=Inputs!$CN294+2,Inputs!$CN294=Inputs!$CO294)),0,IF(BK$3=Inputs!$CN294,0.8,IF(BK$3=Inputs!$CN294+1,0.6,IF(BK$3=Inputs!$CN294+2,0.4,IF(BK$3=Inputs!$CO294,0.2,IF(AND(BK$3&gt;=Inputs!$CL294,BK$3&lt;Inputs!$CM294),(BK$3-Inputs!$CL294+1)/(Inputs!$AI294+1),0)))))))))</f>
        <v>0</v>
      </c>
      <c r="BL296" s="27">
        <f>IF(AND(Inputs!$CO294=0,BL$3&gt;=Inputs!$CM294),1,IF(AND(BL$3&gt;=Inputs!$CM294,BL$3&lt;Inputs!$CN294),1,IF(AND(BL$3=Inputs!$CN294,BL$3=Inputs!$CO294),1,IF(OR(AND(BL$3=Inputs!$CN294+1,Inputs!$CN294=Inputs!$CO294),AND(BL$3=Inputs!$CN294+2,Inputs!$CN294=Inputs!$CO294)),0,IF(BL$3=Inputs!$CN294,0.8,IF(BL$3=Inputs!$CN294+1,0.6,IF(BL$3=Inputs!$CN294+2,0.4,IF(BL$3=Inputs!$CO294,0.2,IF(AND(BL$3&gt;=Inputs!$CL294,BL$3&lt;Inputs!$CM294),(BL$3-Inputs!$CL294+1)/(Inputs!$AI294+1),0)))))))))</f>
        <v>0</v>
      </c>
      <c r="BM296" s="27">
        <f>IF(AND(Inputs!$CO294=0,BM$3&gt;=Inputs!$CM294),1,IF(AND(BM$3&gt;=Inputs!$CM294,BM$3&lt;Inputs!$CN294),1,IF(AND(BM$3=Inputs!$CN294,BM$3=Inputs!$CO294),1,IF(OR(AND(BM$3=Inputs!$CN294+1,Inputs!$CN294=Inputs!$CO294),AND(BM$3=Inputs!$CN294+2,Inputs!$CN294=Inputs!$CO294)),0,IF(BM$3=Inputs!$CN294,0.8,IF(BM$3=Inputs!$CN294+1,0.6,IF(BM$3=Inputs!$CN294+2,0.4,IF(BM$3=Inputs!$CO294,0.2,IF(AND(BM$3&gt;=Inputs!$CL294,BM$3&lt;Inputs!$CM294),(BM$3-Inputs!$CL294+1)/(Inputs!$AI294+1),0)))))))))</f>
        <v>0</v>
      </c>
    </row>
    <row r="297" spans="1:65">
      <c r="A297" s="7" t="str">
        <f>IF(Inputs!A295="","",Inputs!A295)</f>
        <v/>
      </c>
      <c r="B297" t="str">
        <f>IF(Inputs!B295="","",Inputs!B295)</f>
        <v/>
      </c>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292"/>
      <c r="AE297" s="292"/>
      <c r="AF297" s="292"/>
      <c r="AG297" s="50">
        <f t="shared" si="11"/>
        <v>0</v>
      </c>
      <c r="AH297" s="42">
        <f t="shared" si="10"/>
        <v>0</v>
      </c>
      <c r="AJ297" s="27">
        <f>IF(AND(Inputs!$CO295=0,AJ$3&gt;=Inputs!$CM295),1,IF(AND(AJ$3&gt;=Inputs!$CM295,AJ$3&lt;Inputs!$CN295),1,IF(AND(AJ$3=Inputs!$CN295,AJ$3=Inputs!$CO295),1,IF(OR(AND(AJ$3=Inputs!$CN295+1,Inputs!$CN295=Inputs!$CO295),AND(AJ$3=Inputs!$CN295+2,Inputs!$CN295=Inputs!$CO295)),0,IF(AJ$3=Inputs!$CN295,0.8,IF(AJ$3=Inputs!$CN295+1,0.6,IF(AJ$3=Inputs!$CN295+2,0.4,IF(AJ$3=Inputs!$CO295,0.2,IF(AND(AJ$3&gt;=Inputs!$CL295,AJ$3&lt;Inputs!$CM295),(AJ$3-Inputs!$CL295+1)/(Inputs!$AI295+1),0)))))))))</f>
        <v>0</v>
      </c>
      <c r="AK297" s="27">
        <f>IF(AND(Inputs!$CO295=0,AK$3&gt;=Inputs!$CM295),1,IF(AND(AK$3&gt;=Inputs!$CM295,AK$3&lt;Inputs!$CN295),1,IF(AND(AK$3=Inputs!$CN295,AK$3=Inputs!$CO295),1,IF(OR(AND(AK$3=Inputs!$CN295+1,Inputs!$CN295=Inputs!$CO295),AND(AK$3=Inputs!$CN295+2,Inputs!$CN295=Inputs!$CO295)),0,IF(AK$3=Inputs!$CN295,0.8,IF(AK$3=Inputs!$CN295+1,0.6,IF(AK$3=Inputs!$CN295+2,0.4,IF(AK$3=Inputs!$CO295,0.2,IF(AND(AK$3&gt;=Inputs!$CL295,AK$3&lt;Inputs!$CM295),(AK$3-Inputs!$CL295+1)/(Inputs!$AI295+1),0)))))))))</f>
        <v>0</v>
      </c>
      <c r="AL297" s="27">
        <f>IF(AND(Inputs!$CO295=0,AL$3&gt;=Inputs!$CM295),1,IF(AND(AL$3&gt;=Inputs!$CM295,AL$3&lt;Inputs!$CN295),1,IF(AND(AL$3=Inputs!$CN295,AL$3=Inputs!$CO295),1,IF(OR(AND(AL$3=Inputs!$CN295+1,Inputs!$CN295=Inputs!$CO295),AND(AL$3=Inputs!$CN295+2,Inputs!$CN295=Inputs!$CO295)),0,IF(AL$3=Inputs!$CN295,0.8,IF(AL$3=Inputs!$CN295+1,0.6,IF(AL$3=Inputs!$CN295+2,0.4,IF(AL$3=Inputs!$CO295,0.2,IF(AND(AL$3&gt;=Inputs!$CL295,AL$3&lt;Inputs!$CM295),(AL$3-Inputs!$CL295+1)/(Inputs!$AI295+1),0)))))))))</f>
        <v>0</v>
      </c>
      <c r="AM297" s="27">
        <f>IF(AND(Inputs!$CO295=0,AM$3&gt;=Inputs!$CM295),1,IF(AND(AM$3&gt;=Inputs!$CM295,AM$3&lt;Inputs!$CN295),1,IF(AND(AM$3=Inputs!$CN295,AM$3=Inputs!$CO295),1,IF(OR(AND(AM$3=Inputs!$CN295+1,Inputs!$CN295=Inputs!$CO295),AND(AM$3=Inputs!$CN295+2,Inputs!$CN295=Inputs!$CO295)),0,IF(AM$3=Inputs!$CN295,0.8,IF(AM$3=Inputs!$CN295+1,0.6,IF(AM$3=Inputs!$CN295+2,0.4,IF(AM$3=Inputs!$CO295,0.2,IF(AND(AM$3&gt;=Inputs!$CL295,AM$3&lt;Inputs!$CM295),(AM$3-Inputs!$CL295+1)/(Inputs!$AI295+1),0)))))))))</f>
        <v>0</v>
      </c>
      <c r="AN297" s="27">
        <f>IF(AND(Inputs!$CO295=0,AN$3&gt;=Inputs!$CM295),1,IF(AND(AN$3&gt;=Inputs!$CM295,AN$3&lt;Inputs!$CN295),1,IF(AND(AN$3=Inputs!$CN295,AN$3=Inputs!$CO295),1,IF(OR(AND(AN$3=Inputs!$CN295+1,Inputs!$CN295=Inputs!$CO295),AND(AN$3=Inputs!$CN295+2,Inputs!$CN295=Inputs!$CO295)),0,IF(AN$3=Inputs!$CN295,0.8,IF(AN$3=Inputs!$CN295+1,0.6,IF(AN$3=Inputs!$CN295+2,0.4,IF(AN$3=Inputs!$CO295,0.2,IF(AND(AN$3&gt;=Inputs!$CL295,AN$3&lt;Inputs!$CM295),(AN$3-Inputs!$CL295+1)/(Inputs!$AI295+1),0)))))))))</f>
        <v>0</v>
      </c>
      <c r="AO297" s="27">
        <f>IF(AND(Inputs!$CO295=0,AO$3&gt;=Inputs!$CM295),1,IF(AND(AO$3&gt;=Inputs!$CM295,AO$3&lt;Inputs!$CN295),1,IF(AND(AO$3=Inputs!$CN295,AO$3=Inputs!$CO295),1,IF(OR(AND(AO$3=Inputs!$CN295+1,Inputs!$CN295=Inputs!$CO295),AND(AO$3=Inputs!$CN295+2,Inputs!$CN295=Inputs!$CO295)),0,IF(AO$3=Inputs!$CN295,0.8,IF(AO$3=Inputs!$CN295+1,0.6,IF(AO$3=Inputs!$CN295+2,0.4,IF(AO$3=Inputs!$CO295,0.2,IF(AND(AO$3&gt;=Inputs!$CL295,AO$3&lt;Inputs!$CM295),(AO$3-Inputs!$CL295+1)/(Inputs!$AI295+1),0)))))))))</f>
        <v>0</v>
      </c>
      <c r="AP297" s="27">
        <f>IF(AND(Inputs!$CO295=0,AP$3&gt;=Inputs!$CM295),1,IF(AND(AP$3&gt;=Inputs!$CM295,AP$3&lt;Inputs!$CN295),1,IF(AND(AP$3=Inputs!$CN295,AP$3=Inputs!$CO295),1,IF(OR(AND(AP$3=Inputs!$CN295+1,Inputs!$CN295=Inputs!$CO295),AND(AP$3=Inputs!$CN295+2,Inputs!$CN295=Inputs!$CO295)),0,IF(AP$3=Inputs!$CN295,0.8,IF(AP$3=Inputs!$CN295+1,0.6,IF(AP$3=Inputs!$CN295+2,0.4,IF(AP$3=Inputs!$CO295,0.2,IF(AND(AP$3&gt;=Inputs!$CL295,AP$3&lt;Inputs!$CM295),(AP$3-Inputs!$CL295+1)/(Inputs!$AI295+1),0)))))))))</f>
        <v>0</v>
      </c>
      <c r="AQ297" s="27">
        <f>IF(AND(Inputs!$CO295=0,AQ$3&gt;=Inputs!$CM295),1,IF(AND(AQ$3&gt;=Inputs!$CM295,AQ$3&lt;Inputs!$CN295),1,IF(AND(AQ$3=Inputs!$CN295,AQ$3=Inputs!$CO295),1,IF(OR(AND(AQ$3=Inputs!$CN295+1,Inputs!$CN295=Inputs!$CO295),AND(AQ$3=Inputs!$CN295+2,Inputs!$CN295=Inputs!$CO295)),0,IF(AQ$3=Inputs!$CN295,0.8,IF(AQ$3=Inputs!$CN295+1,0.6,IF(AQ$3=Inputs!$CN295+2,0.4,IF(AQ$3=Inputs!$CO295,0.2,IF(AND(AQ$3&gt;=Inputs!$CL295,AQ$3&lt;Inputs!$CM295),(AQ$3-Inputs!$CL295+1)/(Inputs!$AI295+1),0)))))))))</f>
        <v>0</v>
      </c>
      <c r="AR297" s="27">
        <f>IF(AND(Inputs!$CO295=0,AR$3&gt;=Inputs!$CM295),1,IF(AND(AR$3&gt;=Inputs!$CM295,AR$3&lt;Inputs!$CN295),1,IF(AND(AR$3=Inputs!$CN295,AR$3=Inputs!$CO295),1,IF(OR(AND(AR$3=Inputs!$CN295+1,Inputs!$CN295=Inputs!$CO295),AND(AR$3=Inputs!$CN295+2,Inputs!$CN295=Inputs!$CO295)),0,IF(AR$3=Inputs!$CN295,0.8,IF(AR$3=Inputs!$CN295+1,0.6,IF(AR$3=Inputs!$CN295+2,0.4,IF(AR$3=Inputs!$CO295,0.2,IF(AND(AR$3&gt;=Inputs!$CL295,AR$3&lt;Inputs!$CM295),(AR$3-Inputs!$CL295+1)/(Inputs!$AI295+1),0)))))))))</f>
        <v>0</v>
      </c>
      <c r="AS297" s="27">
        <f>IF(AND(Inputs!$CO295=0,AS$3&gt;=Inputs!$CM295),1,IF(AND(AS$3&gt;=Inputs!$CM295,AS$3&lt;Inputs!$CN295),1,IF(AND(AS$3=Inputs!$CN295,AS$3=Inputs!$CO295),1,IF(OR(AND(AS$3=Inputs!$CN295+1,Inputs!$CN295=Inputs!$CO295),AND(AS$3=Inputs!$CN295+2,Inputs!$CN295=Inputs!$CO295)),0,IF(AS$3=Inputs!$CN295,0.8,IF(AS$3=Inputs!$CN295+1,0.6,IF(AS$3=Inputs!$CN295+2,0.4,IF(AS$3=Inputs!$CO295,0.2,IF(AND(AS$3&gt;=Inputs!$CL295,AS$3&lt;Inputs!$CM295),(AS$3-Inputs!$CL295+1)/(Inputs!$AI295+1),0)))))))))</f>
        <v>0</v>
      </c>
      <c r="AT297" s="27">
        <f>IF(AND(Inputs!$CO295=0,AT$3&gt;=Inputs!$CM295),1,IF(AND(AT$3&gt;=Inputs!$CM295,AT$3&lt;Inputs!$CN295),1,IF(AND(AT$3=Inputs!$CN295,AT$3=Inputs!$CO295),1,IF(OR(AND(AT$3=Inputs!$CN295+1,Inputs!$CN295=Inputs!$CO295),AND(AT$3=Inputs!$CN295+2,Inputs!$CN295=Inputs!$CO295)),0,IF(AT$3=Inputs!$CN295,0.8,IF(AT$3=Inputs!$CN295+1,0.6,IF(AT$3=Inputs!$CN295+2,0.4,IF(AT$3=Inputs!$CO295,0.2,IF(AND(AT$3&gt;=Inputs!$CL295,AT$3&lt;Inputs!$CM295),(AT$3-Inputs!$CL295+1)/(Inputs!$AI295+1),0)))))))))</f>
        <v>0</v>
      </c>
      <c r="AU297" s="27">
        <f>IF(AND(Inputs!$CO295=0,AU$3&gt;=Inputs!$CM295),1,IF(AND(AU$3&gt;=Inputs!$CM295,AU$3&lt;Inputs!$CN295),1,IF(AND(AU$3=Inputs!$CN295,AU$3=Inputs!$CO295),1,IF(OR(AND(AU$3=Inputs!$CN295+1,Inputs!$CN295=Inputs!$CO295),AND(AU$3=Inputs!$CN295+2,Inputs!$CN295=Inputs!$CO295)),0,IF(AU$3=Inputs!$CN295,0.8,IF(AU$3=Inputs!$CN295+1,0.6,IF(AU$3=Inputs!$CN295+2,0.4,IF(AU$3=Inputs!$CO295,0.2,IF(AND(AU$3&gt;=Inputs!$CL295,AU$3&lt;Inputs!$CM295),(AU$3-Inputs!$CL295+1)/(Inputs!$AI295+1),0)))))))))</f>
        <v>0</v>
      </c>
      <c r="AV297" s="27">
        <f>IF(AND(Inputs!$CO295=0,AV$3&gt;=Inputs!$CM295),1,IF(AND(AV$3&gt;=Inputs!$CM295,AV$3&lt;Inputs!$CN295),1,IF(AND(AV$3=Inputs!$CN295,AV$3=Inputs!$CO295),1,IF(OR(AND(AV$3=Inputs!$CN295+1,Inputs!$CN295=Inputs!$CO295),AND(AV$3=Inputs!$CN295+2,Inputs!$CN295=Inputs!$CO295)),0,IF(AV$3=Inputs!$CN295,0.8,IF(AV$3=Inputs!$CN295+1,0.6,IF(AV$3=Inputs!$CN295+2,0.4,IF(AV$3=Inputs!$CO295,0.2,IF(AND(AV$3&gt;=Inputs!$CL295,AV$3&lt;Inputs!$CM295),(AV$3-Inputs!$CL295+1)/(Inputs!$AI295+1),0)))))))))</f>
        <v>0</v>
      </c>
      <c r="AW297" s="27">
        <f>IF(AND(Inputs!$CO295=0,AW$3&gt;=Inputs!$CM295),1,IF(AND(AW$3&gt;=Inputs!$CM295,AW$3&lt;Inputs!$CN295),1,IF(AND(AW$3=Inputs!$CN295,AW$3=Inputs!$CO295),1,IF(OR(AND(AW$3=Inputs!$CN295+1,Inputs!$CN295=Inputs!$CO295),AND(AW$3=Inputs!$CN295+2,Inputs!$CN295=Inputs!$CO295)),0,IF(AW$3=Inputs!$CN295,0.8,IF(AW$3=Inputs!$CN295+1,0.6,IF(AW$3=Inputs!$CN295+2,0.4,IF(AW$3=Inputs!$CO295,0.2,IF(AND(AW$3&gt;=Inputs!$CL295,AW$3&lt;Inputs!$CM295),(AW$3-Inputs!$CL295+1)/(Inputs!$AI295+1),0)))))))))</f>
        <v>0</v>
      </c>
      <c r="AX297" s="27">
        <f>IF(AND(Inputs!$CO295=0,AX$3&gt;=Inputs!$CM295),1,IF(AND(AX$3&gt;=Inputs!$CM295,AX$3&lt;Inputs!$CN295),1,IF(AND(AX$3=Inputs!$CN295,AX$3=Inputs!$CO295),1,IF(OR(AND(AX$3=Inputs!$CN295+1,Inputs!$CN295=Inputs!$CO295),AND(AX$3=Inputs!$CN295+2,Inputs!$CN295=Inputs!$CO295)),0,IF(AX$3=Inputs!$CN295,0.8,IF(AX$3=Inputs!$CN295+1,0.6,IF(AX$3=Inputs!$CN295+2,0.4,IF(AX$3=Inputs!$CO295,0.2,IF(AND(AX$3&gt;=Inputs!$CL295,AX$3&lt;Inputs!$CM295),(AX$3-Inputs!$CL295+1)/(Inputs!$AI295+1),0)))))))))</f>
        <v>0</v>
      </c>
      <c r="AY297" s="27">
        <f>IF(AND(Inputs!$CO295=0,AY$3&gt;=Inputs!$CM295),1,IF(AND(AY$3&gt;=Inputs!$CM295,AY$3&lt;Inputs!$CN295),1,IF(AND(AY$3=Inputs!$CN295,AY$3=Inputs!$CO295),1,IF(OR(AND(AY$3=Inputs!$CN295+1,Inputs!$CN295=Inputs!$CO295),AND(AY$3=Inputs!$CN295+2,Inputs!$CN295=Inputs!$CO295)),0,IF(AY$3=Inputs!$CN295,0.8,IF(AY$3=Inputs!$CN295+1,0.6,IF(AY$3=Inputs!$CN295+2,0.4,IF(AY$3=Inputs!$CO295,0.2,IF(AND(AY$3&gt;=Inputs!$CL295,AY$3&lt;Inputs!$CM295),(AY$3-Inputs!$CL295+1)/(Inputs!$AI295+1),0)))))))))</f>
        <v>0</v>
      </c>
      <c r="AZ297" s="27">
        <f>IF(AND(Inputs!$CO295=0,AZ$3&gt;=Inputs!$CM295),1,IF(AND(AZ$3&gt;=Inputs!$CM295,AZ$3&lt;Inputs!$CN295),1,IF(AND(AZ$3=Inputs!$CN295,AZ$3=Inputs!$CO295),1,IF(OR(AND(AZ$3=Inputs!$CN295+1,Inputs!$CN295=Inputs!$CO295),AND(AZ$3=Inputs!$CN295+2,Inputs!$CN295=Inputs!$CO295)),0,IF(AZ$3=Inputs!$CN295,0.8,IF(AZ$3=Inputs!$CN295+1,0.6,IF(AZ$3=Inputs!$CN295+2,0.4,IF(AZ$3=Inputs!$CO295,0.2,IF(AND(AZ$3&gt;=Inputs!$CL295,AZ$3&lt;Inputs!$CM295),(AZ$3-Inputs!$CL295+1)/(Inputs!$AI295+1),0)))))))))</f>
        <v>0</v>
      </c>
      <c r="BA297" s="27">
        <f>IF(AND(Inputs!$CO295=0,BA$3&gt;=Inputs!$CM295),1,IF(AND(BA$3&gt;=Inputs!$CM295,BA$3&lt;Inputs!$CN295),1,IF(AND(BA$3=Inputs!$CN295,BA$3=Inputs!$CO295),1,IF(OR(AND(BA$3=Inputs!$CN295+1,Inputs!$CN295=Inputs!$CO295),AND(BA$3=Inputs!$CN295+2,Inputs!$CN295=Inputs!$CO295)),0,IF(BA$3=Inputs!$CN295,0.8,IF(BA$3=Inputs!$CN295+1,0.6,IF(BA$3=Inputs!$CN295+2,0.4,IF(BA$3=Inputs!$CO295,0.2,IF(AND(BA$3&gt;=Inputs!$CL295,BA$3&lt;Inputs!$CM295),(BA$3-Inputs!$CL295+1)/(Inputs!$AI295+1),0)))))))))</f>
        <v>0</v>
      </c>
      <c r="BB297" s="27">
        <f>IF(AND(Inputs!$CO295=0,BB$3&gt;=Inputs!$CM295),1,IF(AND(BB$3&gt;=Inputs!$CM295,BB$3&lt;Inputs!$CN295),1,IF(AND(BB$3=Inputs!$CN295,BB$3=Inputs!$CO295),1,IF(OR(AND(BB$3=Inputs!$CN295+1,Inputs!$CN295=Inputs!$CO295),AND(BB$3=Inputs!$CN295+2,Inputs!$CN295=Inputs!$CO295)),0,IF(BB$3=Inputs!$CN295,0.8,IF(BB$3=Inputs!$CN295+1,0.6,IF(BB$3=Inputs!$CN295+2,0.4,IF(BB$3=Inputs!$CO295,0.2,IF(AND(BB$3&gt;=Inputs!$CL295,BB$3&lt;Inputs!$CM295),(BB$3-Inputs!$CL295+1)/(Inputs!$AI295+1),0)))))))))</f>
        <v>0</v>
      </c>
      <c r="BC297" s="27">
        <f>IF(AND(Inputs!$CO295=0,BC$3&gt;=Inputs!$CM295),1,IF(AND(BC$3&gt;=Inputs!$CM295,BC$3&lt;Inputs!$CN295),1,IF(AND(BC$3=Inputs!$CN295,BC$3=Inputs!$CO295),1,IF(OR(AND(BC$3=Inputs!$CN295+1,Inputs!$CN295=Inputs!$CO295),AND(BC$3=Inputs!$CN295+2,Inputs!$CN295=Inputs!$CO295)),0,IF(BC$3=Inputs!$CN295,0.8,IF(BC$3=Inputs!$CN295+1,0.6,IF(BC$3=Inputs!$CN295+2,0.4,IF(BC$3=Inputs!$CO295,0.2,IF(AND(BC$3&gt;=Inputs!$CL295,BC$3&lt;Inputs!$CM295),(BC$3-Inputs!$CL295+1)/(Inputs!$AI295+1),0)))))))))</f>
        <v>0</v>
      </c>
      <c r="BD297" s="27">
        <f>IF(AND(Inputs!$CO295=0,BD$3&gt;=Inputs!$CM295),1,IF(AND(BD$3&gt;=Inputs!$CM295,BD$3&lt;Inputs!$CN295),1,IF(AND(BD$3=Inputs!$CN295,BD$3=Inputs!$CO295),1,IF(OR(AND(BD$3=Inputs!$CN295+1,Inputs!$CN295=Inputs!$CO295),AND(BD$3=Inputs!$CN295+2,Inputs!$CN295=Inputs!$CO295)),0,IF(BD$3=Inputs!$CN295,0.8,IF(BD$3=Inputs!$CN295+1,0.6,IF(BD$3=Inputs!$CN295+2,0.4,IF(BD$3=Inputs!$CO295,0.2,IF(AND(BD$3&gt;=Inputs!$CL295,BD$3&lt;Inputs!$CM295),(BD$3-Inputs!$CL295+1)/(Inputs!$AI295+1),0)))))))))</f>
        <v>0</v>
      </c>
      <c r="BE297" s="27">
        <f>IF(AND(Inputs!$CO295=0,BE$3&gt;=Inputs!$CM295),1,IF(AND(BE$3&gt;=Inputs!$CM295,BE$3&lt;Inputs!$CN295),1,IF(AND(BE$3=Inputs!$CN295,BE$3=Inputs!$CO295),1,IF(OR(AND(BE$3=Inputs!$CN295+1,Inputs!$CN295=Inputs!$CO295),AND(BE$3=Inputs!$CN295+2,Inputs!$CN295=Inputs!$CO295)),0,IF(BE$3=Inputs!$CN295,0.8,IF(BE$3=Inputs!$CN295+1,0.6,IF(BE$3=Inputs!$CN295+2,0.4,IF(BE$3=Inputs!$CO295,0.2,IF(AND(BE$3&gt;=Inputs!$CL295,BE$3&lt;Inputs!$CM295),(BE$3-Inputs!$CL295+1)/(Inputs!$AI295+1),0)))))))))</f>
        <v>0</v>
      </c>
      <c r="BF297" s="27">
        <f>IF(AND(Inputs!$CO295=0,BF$3&gt;=Inputs!$CM295),1,IF(AND(BF$3&gt;=Inputs!$CM295,BF$3&lt;Inputs!$CN295),1,IF(AND(BF$3=Inputs!$CN295,BF$3=Inputs!$CO295),1,IF(OR(AND(BF$3=Inputs!$CN295+1,Inputs!$CN295=Inputs!$CO295),AND(BF$3=Inputs!$CN295+2,Inputs!$CN295=Inputs!$CO295)),0,IF(BF$3=Inputs!$CN295,0.8,IF(BF$3=Inputs!$CN295+1,0.6,IF(BF$3=Inputs!$CN295+2,0.4,IF(BF$3=Inputs!$CO295,0.2,IF(AND(BF$3&gt;=Inputs!$CL295,BF$3&lt;Inputs!$CM295),(BF$3-Inputs!$CL295+1)/(Inputs!$AI295+1),0)))))))))</f>
        <v>0</v>
      </c>
      <c r="BG297" s="27">
        <f>IF(AND(Inputs!$CO295=0,BG$3&gt;=Inputs!$CM295),1,IF(AND(BG$3&gt;=Inputs!$CM295,BG$3&lt;Inputs!$CN295),1,IF(AND(BG$3=Inputs!$CN295,BG$3=Inputs!$CO295),1,IF(OR(AND(BG$3=Inputs!$CN295+1,Inputs!$CN295=Inputs!$CO295),AND(BG$3=Inputs!$CN295+2,Inputs!$CN295=Inputs!$CO295)),0,IF(BG$3=Inputs!$CN295,0.8,IF(BG$3=Inputs!$CN295+1,0.6,IF(BG$3=Inputs!$CN295+2,0.4,IF(BG$3=Inputs!$CO295,0.2,IF(AND(BG$3&gt;=Inputs!$CL295,BG$3&lt;Inputs!$CM295),(BG$3-Inputs!$CL295+1)/(Inputs!$AI295+1),0)))))))))</f>
        <v>0</v>
      </c>
      <c r="BH297" s="27">
        <f>IF(AND(Inputs!$CO295=0,BH$3&gt;=Inputs!$CM295),1,IF(AND(BH$3&gt;=Inputs!$CM295,BH$3&lt;Inputs!$CN295),1,IF(AND(BH$3=Inputs!$CN295,BH$3=Inputs!$CO295),1,IF(OR(AND(BH$3=Inputs!$CN295+1,Inputs!$CN295=Inputs!$CO295),AND(BH$3=Inputs!$CN295+2,Inputs!$CN295=Inputs!$CO295)),0,IF(BH$3=Inputs!$CN295,0.8,IF(BH$3=Inputs!$CN295+1,0.6,IF(BH$3=Inputs!$CN295+2,0.4,IF(BH$3=Inputs!$CO295,0.2,IF(AND(BH$3&gt;=Inputs!$CL295,BH$3&lt;Inputs!$CM295),(BH$3-Inputs!$CL295+1)/(Inputs!$AI295+1),0)))))))))</f>
        <v>0</v>
      </c>
      <c r="BI297" s="27">
        <f>IF(AND(Inputs!$CO295=0,BI$3&gt;=Inputs!$CM295),1,IF(AND(BI$3&gt;=Inputs!$CM295,BI$3&lt;Inputs!$CN295),1,IF(AND(BI$3=Inputs!$CN295,BI$3=Inputs!$CO295),1,IF(OR(AND(BI$3=Inputs!$CN295+1,Inputs!$CN295=Inputs!$CO295),AND(BI$3=Inputs!$CN295+2,Inputs!$CN295=Inputs!$CO295)),0,IF(BI$3=Inputs!$CN295,0.8,IF(BI$3=Inputs!$CN295+1,0.6,IF(BI$3=Inputs!$CN295+2,0.4,IF(BI$3=Inputs!$CO295,0.2,IF(AND(BI$3&gt;=Inputs!$CL295,BI$3&lt;Inputs!$CM295),(BI$3-Inputs!$CL295+1)/(Inputs!$AI295+1),0)))))))))</f>
        <v>0</v>
      </c>
      <c r="BJ297" s="27">
        <f>IF(AND(Inputs!$CO295=0,BJ$3&gt;=Inputs!$CM295),1,IF(AND(BJ$3&gt;=Inputs!$CM295,BJ$3&lt;Inputs!$CN295),1,IF(AND(BJ$3=Inputs!$CN295,BJ$3=Inputs!$CO295),1,IF(OR(AND(BJ$3=Inputs!$CN295+1,Inputs!$CN295=Inputs!$CO295),AND(BJ$3=Inputs!$CN295+2,Inputs!$CN295=Inputs!$CO295)),0,IF(BJ$3=Inputs!$CN295,0.8,IF(BJ$3=Inputs!$CN295+1,0.6,IF(BJ$3=Inputs!$CN295+2,0.4,IF(BJ$3=Inputs!$CO295,0.2,IF(AND(BJ$3&gt;=Inputs!$CL295,BJ$3&lt;Inputs!$CM295),(BJ$3-Inputs!$CL295+1)/(Inputs!$AI295+1),0)))))))))</f>
        <v>0</v>
      </c>
      <c r="BK297" s="27">
        <f>IF(AND(Inputs!$CO295=0,BK$3&gt;=Inputs!$CM295),1,IF(AND(BK$3&gt;=Inputs!$CM295,BK$3&lt;Inputs!$CN295),1,IF(AND(BK$3=Inputs!$CN295,BK$3=Inputs!$CO295),1,IF(OR(AND(BK$3=Inputs!$CN295+1,Inputs!$CN295=Inputs!$CO295),AND(BK$3=Inputs!$CN295+2,Inputs!$CN295=Inputs!$CO295)),0,IF(BK$3=Inputs!$CN295,0.8,IF(BK$3=Inputs!$CN295+1,0.6,IF(BK$3=Inputs!$CN295+2,0.4,IF(BK$3=Inputs!$CO295,0.2,IF(AND(BK$3&gt;=Inputs!$CL295,BK$3&lt;Inputs!$CM295),(BK$3-Inputs!$CL295+1)/(Inputs!$AI295+1),0)))))))))</f>
        <v>0</v>
      </c>
      <c r="BL297" s="27">
        <f>IF(AND(Inputs!$CO295=0,BL$3&gt;=Inputs!$CM295),1,IF(AND(BL$3&gt;=Inputs!$CM295,BL$3&lt;Inputs!$CN295),1,IF(AND(BL$3=Inputs!$CN295,BL$3=Inputs!$CO295),1,IF(OR(AND(BL$3=Inputs!$CN295+1,Inputs!$CN295=Inputs!$CO295),AND(BL$3=Inputs!$CN295+2,Inputs!$CN295=Inputs!$CO295)),0,IF(BL$3=Inputs!$CN295,0.8,IF(BL$3=Inputs!$CN295+1,0.6,IF(BL$3=Inputs!$CN295+2,0.4,IF(BL$3=Inputs!$CO295,0.2,IF(AND(BL$3&gt;=Inputs!$CL295,BL$3&lt;Inputs!$CM295),(BL$3-Inputs!$CL295+1)/(Inputs!$AI295+1),0)))))))))</f>
        <v>0</v>
      </c>
      <c r="BM297" s="27">
        <f>IF(AND(Inputs!$CO295=0,BM$3&gt;=Inputs!$CM295),1,IF(AND(BM$3&gt;=Inputs!$CM295,BM$3&lt;Inputs!$CN295),1,IF(AND(BM$3=Inputs!$CN295,BM$3=Inputs!$CO295),1,IF(OR(AND(BM$3=Inputs!$CN295+1,Inputs!$CN295=Inputs!$CO295),AND(BM$3=Inputs!$CN295+2,Inputs!$CN295=Inputs!$CO295)),0,IF(BM$3=Inputs!$CN295,0.8,IF(BM$3=Inputs!$CN295+1,0.6,IF(BM$3=Inputs!$CN295+2,0.4,IF(BM$3=Inputs!$CO295,0.2,IF(AND(BM$3&gt;=Inputs!$CL295,BM$3&lt;Inputs!$CM295),(BM$3-Inputs!$CL295+1)/(Inputs!$AI295+1),0)))))))))</f>
        <v>0</v>
      </c>
    </row>
    <row r="298" spans="1:65">
      <c r="A298" s="7" t="str">
        <f>IF(Inputs!A296="","",Inputs!A296)</f>
        <v/>
      </c>
      <c r="B298" t="str">
        <f>IF(Inputs!B296="","",Inputs!B296)</f>
        <v/>
      </c>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c r="AB298" s="292"/>
      <c r="AC298" s="292"/>
      <c r="AD298" s="292"/>
      <c r="AE298" s="292"/>
      <c r="AF298" s="292"/>
      <c r="AG298" s="50">
        <f t="shared" si="11"/>
        <v>0</v>
      </c>
      <c r="AH298" s="42">
        <f t="shared" si="10"/>
        <v>0</v>
      </c>
      <c r="AJ298" s="27">
        <f>IF(AND(Inputs!$CO296=0,AJ$3&gt;=Inputs!$CM296),1,IF(AND(AJ$3&gt;=Inputs!$CM296,AJ$3&lt;Inputs!$CN296),1,IF(AND(AJ$3=Inputs!$CN296,AJ$3=Inputs!$CO296),1,IF(OR(AND(AJ$3=Inputs!$CN296+1,Inputs!$CN296=Inputs!$CO296),AND(AJ$3=Inputs!$CN296+2,Inputs!$CN296=Inputs!$CO296)),0,IF(AJ$3=Inputs!$CN296,0.8,IF(AJ$3=Inputs!$CN296+1,0.6,IF(AJ$3=Inputs!$CN296+2,0.4,IF(AJ$3=Inputs!$CO296,0.2,IF(AND(AJ$3&gt;=Inputs!$CL296,AJ$3&lt;Inputs!$CM296),(AJ$3-Inputs!$CL296+1)/(Inputs!$AI296+1),0)))))))))</f>
        <v>0</v>
      </c>
      <c r="AK298" s="27">
        <f>IF(AND(Inputs!$CO296=0,AK$3&gt;=Inputs!$CM296),1,IF(AND(AK$3&gt;=Inputs!$CM296,AK$3&lt;Inputs!$CN296),1,IF(AND(AK$3=Inputs!$CN296,AK$3=Inputs!$CO296),1,IF(OR(AND(AK$3=Inputs!$CN296+1,Inputs!$CN296=Inputs!$CO296),AND(AK$3=Inputs!$CN296+2,Inputs!$CN296=Inputs!$CO296)),0,IF(AK$3=Inputs!$CN296,0.8,IF(AK$3=Inputs!$CN296+1,0.6,IF(AK$3=Inputs!$CN296+2,0.4,IF(AK$3=Inputs!$CO296,0.2,IF(AND(AK$3&gt;=Inputs!$CL296,AK$3&lt;Inputs!$CM296),(AK$3-Inputs!$CL296+1)/(Inputs!$AI296+1),0)))))))))</f>
        <v>0</v>
      </c>
      <c r="AL298" s="27">
        <f>IF(AND(Inputs!$CO296=0,AL$3&gt;=Inputs!$CM296),1,IF(AND(AL$3&gt;=Inputs!$CM296,AL$3&lt;Inputs!$CN296),1,IF(AND(AL$3=Inputs!$CN296,AL$3=Inputs!$CO296),1,IF(OR(AND(AL$3=Inputs!$CN296+1,Inputs!$CN296=Inputs!$CO296),AND(AL$3=Inputs!$CN296+2,Inputs!$CN296=Inputs!$CO296)),0,IF(AL$3=Inputs!$CN296,0.8,IF(AL$3=Inputs!$CN296+1,0.6,IF(AL$3=Inputs!$CN296+2,0.4,IF(AL$3=Inputs!$CO296,0.2,IF(AND(AL$3&gt;=Inputs!$CL296,AL$3&lt;Inputs!$CM296),(AL$3-Inputs!$CL296+1)/(Inputs!$AI296+1),0)))))))))</f>
        <v>0</v>
      </c>
      <c r="AM298" s="27">
        <f>IF(AND(Inputs!$CO296=0,AM$3&gt;=Inputs!$CM296),1,IF(AND(AM$3&gt;=Inputs!$CM296,AM$3&lt;Inputs!$CN296),1,IF(AND(AM$3=Inputs!$CN296,AM$3=Inputs!$CO296),1,IF(OR(AND(AM$3=Inputs!$CN296+1,Inputs!$CN296=Inputs!$CO296),AND(AM$3=Inputs!$CN296+2,Inputs!$CN296=Inputs!$CO296)),0,IF(AM$3=Inputs!$CN296,0.8,IF(AM$3=Inputs!$CN296+1,0.6,IF(AM$3=Inputs!$CN296+2,0.4,IF(AM$3=Inputs!$CO296,0.2,IF(AND(AM$3&gt;=Inputs!$CL296,AM$3&lt;Inputs!$CM296),(AM$3-Inputs!$CL296+1)/(Inputs!$AI296+1),0)))))))))</f>
        <v>0</v>
      </c>
      <c r="AN298" s="27">
        <f>IF(AND(Inputs!$CO296=0,AN$3&gt;=Inputs!$CM296),1,IF(AND(AN$3&gt;=Inputs!$CM296,AN$3&lt;Inputs!$CN296),1,IF(AND(AN$3=Inputs!$CN296,AN$3=Inputs!$CO296),1,IF(OR(AND(AN$3=Inputs!$CN296+1,Inputs!$CN296=Inputs!$CO296),AND(AN$3=Inputs!$CN296+2,Inputs!$CN296=Inputs!$CO296)),0,IF(AN$3=Inputs!$CN296,0.8,IF(AN$3=Inputs!$CN296+1,0.6,IF(AN$3=Inputs!$CN296+2,0.4,IF(AN$3=Inputs!$CO296,0.2,IF(AND(AN$3&gt;=Inputs!$CL296,AN$3&lt;Inputs!$CM296),(AN$3-Inputs!$CL296+1)/(Inputs!$AI296+1),0)))))))))</f>
        <v>0</v>
      </c>
      <c r="AO298" s="27">
        <f>IF(AND(Inputs!$CO296=0,AO$3&gt;=Inputs!$CM296),1,IF(AND(AO$3&gt;=Inputs!$CM296,AO$3&lt;Inputs!$CN296),1,IF(AND(AO$3=Inputs!$CN296,AO$3=Inputs!$CO296),1,IF(OR(AND(AO$3=Inputs!$CN296+1,Inputs!$CN296=Inputs!$CO296),AND(AO$3=Inputs!$CN296+2,Inputs!$CN296=Inputs!$CO296)),0,IF(AO$3=Inputs!$CN296,0.8,IF(AO$3=Inputs!$CN296+1,0.6,IF(AO$3=Inputs!$CN296+2,0.4,IF(AO$3=Inputs!$CO296,0.2,IF(AND(AO$3&gt;=Inputs!$CL296,AO$3&lt;Inputs!$CM296),(AO$3-Inputs!$CL296+1)/(Inputs!$AI296+1),0)))))))))</f>
        <v>0</v>
      </c>
      <c r="AP298" s="27">
        <f>IF(AND(Inputs!$CO296=0,AP$3&gt;=Inputs!$CM296),1,IF(AND(AP$3&gt;=Inputs!$CM296,AP$3&lt;Inputs!$CN296),1,IF(AND(AP$3=Inputs!$CN296,AP$3=Inputs!$CO296),1,IF(OR(AND(AP$3=Inputs!$CN296+1,Inputs!$CN296=Inputs!$CO296),AND(AP$3=Inputs!$CN296+2,Inputs!$CN296=Inputs!$CO296)),0,IF(AP$3=Inputs!$CN296,0.8,IF(AP$3=Inputs!$CN296+1,0.6,IF(AP$3=Inputs!$CN296+2,0.4,IF(AP$3=Inputs!$CO296,0.2,IF(AND(AP$3&gt;=Inputs!$CL296,AP$3&lt;Inputs!$CM296),(AP$3-Inputs!$CL296+1)/(Inputs!$AI296+1),0)))))))))</f>
        <v>0</v>
      </c>
      <c r="AQ298" s="27">
        <f>IF(AND(Inputs!$CO296=0,AQ$3&gt;=Inputs!$CM296),1,IF(AND(AQ$3&gt;=Inputs!$CM296,AQ$3&lt;Inputs!$CN296),1,IF(AND(AQ$3=Inputs!$CN296,AQ$3=Inputs!$CO296),1,IF(OR(AND(AQ$3=Inputs!$CN296+1,Inputs!$CN296=Inputs!$CO296),AND(AQ$3=Inputs!$CN296+2,Inputs!$CN296=Inputs!$CO296)),0,IF(AQ$3=Inputs!$CN296,0.8,IF(AQ$3=Inputs!$CN296+1,0.6,IF(AQ$3=Inputs!$CN296+2,0.4,IF(AQ$3=Inputs!$CO296,0.2,IF(AND(AQ$3&gt;=Inputs!$CL296,AQ$3&lt;Inputs!$CM296),(AQ$3-Inputs!$CL296+1)/(Inputs!$AI296+1),0)))))))))</f>
        <v>0</v>
      </c>
      <c r="AR298" s="27">
        <f>IF(AND(Inputs!$CO296=0,AR$3&gt;=Inputs!$CM296),1,IF(AND(AR$3&gt;=Inputs!$CM296,AR$3&lt;Inputs!$CN296),1,IF(AND(AR$3=Inputs!$CN296,AR$3=Inputs!$CO296),1,IF(OR(AND(AR$3=Inputs!$CN296+1,Inputs!$CN296=Inputs!$CO296),AND(AR$3=Inputs!$CN296+2,Inputs!$CN296=Inputs!$CO296)),0,IF(AR$3=Inputs!$CN296,0.8,IF(AR$3=Inputs!$CN296+1,0.6,IF(AR$3=Inputs!$CN296+2,0.4,IF(AR$3=Inputs!$CO296,0.2,IF(AND(AR$3&gt;=Inputs!$CL296,AR$3&lt;Inputs!$CM296),(AR$3-Inputs!$CL296+1)/(Inputs!$AI296+1),0)))))))))</f>
        <v>0</v>
      </c>
      <c r="AS298" s="27">
        <f>IF(AND(Inputs!$CO296=0,AS$3&gt;=Inputs!$CM296),1,IF(AND(AS$3&gt;=Inputs!$CM296,AS$3&lt;Inputs!$CN296),1,IF(AND(AS$3=Inputs!$CN296,AS$3=Inputs!$CO296),1,IF(OR(AND(AS$3=Inputs!$CN296+1,Inputs!$CN296=Inputs!$CO296),AND(AS$3=Inputs!$CN296+2,Inputs!$CN296=Inputs!$CO296)),0,IF(AS$3=Inputs!$CN296,0.8,IF(AS$3=Inputs!$CN296+1,0.6,IF(AS$3=Inputs!$CN296+2,0.4,IF(AS$3=Inputs!$CO296,0.2,IF(AND(AS$3&gt;=Inputs!$CL296,AS$3&lt;Inputs!$CM296),(AS$3-Inputs!$CL296+1)/(Inputs!$AI296+1),0)))))))))</f>
        <v>0</v>
      </c>
      <c r="AT298" s="27">
        <f>IF(AND(Inputs!$CO296=0,AT$3&gt;=Inputs!$CM296),1,IF(AND(AT$3&gt;=Inputs!$CM296,AT$3&lt;Inputs!$CN296),1,IF(AND(AT$3=Inputs!$CN296,AT$3=Inputs!$CO296),1,IF(OR(AND(AT$3=Inputs!$CN296+1,Inputs!$CN296=Inputs!$CO296),AND(AT$3=Inputs!$CN296+2,Inputs!$CN296=Inputs!$CO296)),0,IF(AT$3=Inputs!$CN296,0.8,IF(AT$3=Inputs!$CN296+1,0.6,IF(AT$3=Inputs!$CN296+2,0.4,IF(AT$3=Inputs!$CO296,0.2,IF(AND(AT$3&gt;=Inputs!$CL296,AT$3&lt;Inputs!$CM296),(AT$3-Inputs!$CL296+1)/(Inputs!$AI296+1),0)))))))))</f>
        <v>0</v>
      </c>
      <c r="AU298" s="27">
        <f>IF(AND(Inputs!$CO296=0,AU$3&gt;=Inputs!$CM296),1,IF(AND(AU$3&gt;=Inputs!$CM296,AU$3&lt;Inputs!$CN296),1,IF(AND(AU$3=Inputs!$CN296,AU$3=Inputs!$CO296),1,IF(OR(AND(AU$3=Inputs!$CN296+1,Inputs!$CN296=Inputs!$CO296),AND(AU$3=Inputs!$CN296+2,Inputs!$CN296=Inputs!$CO296)),0,IF(AU$3=Inputs!$CN296,0.8,IF(AU$3=Inputs!$CN296+1,0.6,IF(AU$3=Inputs!$CN296+2,0.4,IF(AU$3=Inputs!$CO296,0.2,IF(AND(AU$3&gt;=Inputs!$CL296,AU$3&lt;Inputs!$CM296),(AU$3-Inputs!$CL296+1)/(Inputs!$AI296+1),0)))))))))</f>
        <v>0</v>
      </c>
      <c r="AV298" s="27">
        <f>IF(AND(Inputs!$CO296=0,AV$3&gt;=Inputs!$CM296),1,IF(AND(AV$3&gt;=Inputs!$CM296,AV$3&lt;Inputs!$CN296),1,IF(AND(AV$3=Inputs!$CN296,AV$3=Inputs!$CO296),1,IF(OR(AND(AV$3=Inputs!$CN296+1,Inputs!$CN296=Inputs!$CO296),AND(AV$3=Inputs!$CN296+2,Inputs!$CN296=Inputs!$CO296)),0,IF(AV$3=Inputs!$CN296,0.8,IF(AV$3=Inputs!$CN296+1,0.6,IF(AV$3=Inputs!$CN296+2,0.4,IF(AV$3=Inputs!$CO296,0.2,IF(AND(AV$3&gt;=Inputs!$CL296,AV$3&lt;Inputs!$CM296),(AV$3-Inputs!$CL296+1)/(Inputs!$AI296+1),0)))))))))</f>
        <v>0</v>
      </c>
      <c r="AW298" s="27">
        <f>IF(AND(Inputs!$CO296=0,AW$3&gt;=Inputs!$CM296),1,IF(AND(AW$3&gt;=Inputs!$CM296,AW$3&lt;Inputs!$CN296),1,IF(AND(AW$3=Inputs!$CN296,AW$3=Inputs!$CO296),1,IF(OR(AND(AW$3=Inputs!$CN296+1,Inputs!$CN296=Inputs!$CO296),AND(AW$3=Inputs!$CN296+2,Inputs!$CN296=Inputs!$CO296)),0,IF(AW$3=Inputs!$CN296,0.8,IF(AW$3=Inputs!$CN296+1,0.6,IF(AW$3=Inputs!$CN296+2,0.4,IF(AW$3=Inputs!$CO296,0.2,IF(AND(AW$3&gt;=Inputs!$CL296,AW$3&lt;Inputs!$CM296),(AW$3-Inputs!$CL296+1)/(Inputs!$AI296+1),0)))))))))</f>
        <v>0</v>
      </c>
      <c r="AX298" s="27">
        <f>IF(AND(Inputs!$CO296=0,AX$3&gt;=Inputs!$CM296),1,IF(AND(AX$3&gt;=Inputs!$CM296,AX$3&lt;Inputs!$CN296),1,IF(AND(AX$3=Inputs!$CN296,AX$3=Inputs!$CO296),1,IF(OR(AND(AX$3=Inputs!$CN296+1,Inputs!$CN296=Inputs!$CO296),AND(AX$3=Inputs!$CN296+2,Inputs!$CN296=Inputs!$CO296)),0,IF(AX$3=Inputs!$CN296,0.8,IF(AX$3=Inputs!$CN296+1,0.6,IF(AX$3=Inputs!$CN296+2,0.4,IF(AX$3=Inputs!$CO296,0.2,IF(AND(AX$3&gt;=Inputs!$CL296,AX$3&lt;Inputs!$CM296),(AX$3-Inputs!$CL296+1)/(Inputs!$AI296+1),0)))))))))</f>
        <v>0</v>
      </c>
      <c r="AY298" s="27">
        <f>IF(AND(Inputs!$CO296=0,AY$3&gt;=Inputs!$CM296),1,IF(AND(AY$3&gt;=Inputs!$CM296,AY$3&lt;Inputs!$CN296),1,IF(AND(AY$3=Inputs!$CN296,AY$3=Inputs!$CO296),1,IF(OR(AND(AY$3=Inputs!$CN296+1,Inputs!$CN296=Inputs!$CO296),AND(AY$3=Inputs!$CN296+2,Inputs!$CN296=Inputs!$CO296)),0,IF(AY$3=Inputs!$CN296,0.8,IF(AY$3=Inputs!$CN296+1,0.6,IF(AY$3=Inputs!$CN296+2,0.4,IF(AY$3=Inputs!$CO296,0.2,IF(AND(AY$3&gt;=Inputs!$CL296,AY$3&lt;Inputs!$CM296),(AY$3-Inputs!$CL296+1)/(Inputs!$AI296+1),0)))))))))</f>
        <v>0</v>
      </c>
      <c r="AZ298" s="27">
        <f>IF(AND(Inputs!$CO296=0,AZ$3&gt;=Inputs!$CM296),1,IF(AND(AZ$3&gt;=Inputs!$CM296,AZ$3&lt;Inputs!$CN296),1,IF(AND(AZ$3=Inputs!$CN296,AZ$3=Inputs!$CO296),1,IF(OR(AND(AZ$3=Inputs!$CN296+1,Inputs!$CN296=Inputs!$CO296),AND(AZ$3=Inputs!$CN296+2,Inputs!$CN296=Inputs!$CO296)),0,IF(AZ$3=Inputs!$CN296,0.8,IF(AZ$3=Inputs!$CN296+1,0.6,IF(AZ$3=Inputs!$CN296+2,0.4,IF(AZ$3=Inputs!$CO296,0.2,IF(AND(AZ$3&gt;=Inputs!$CL296,AZ$3&lt;Inputs!$CM296),(AZ$3-Inputs!$CL296+1)/(Inputs!$AI296+1),0)))))))))</f>
        <v>0</v>
      </c>
      <c r="BA298" s="27">
        <f>IF(AND(Inputs!$CO296=0,BA$3&gt;=Inputs!$CM296),1,IF(AND(BA$3&gt;=Inputs!$CM296,BA$3&lt;Inputs!$CN296),1,IF(AND(BA$3=Inputs!$CN296,BA$3=Inputs!$CO296),1,IF(OR(AND(BA$3=Inputs!$CN296+1,Inputs!$CN296=Inputs!$CO296),AND(BA$3=Inputs!$CN296+2,Inputs!$CN296=Inputs!$CO296)),0,IF(BA$3=Inputs!$CN296,0.8,IF(BA$3=Inputs!$CN296+1,0.6,IF(BA$3=Inputs!$CN296+2,0.4,IF(BA$3=Inputs!$CO296,0.2,IF(AND(BA$3&gt;=Inputs!$CL296,BA$3&lt;Inputs!$CM296),(BA$3-Inputs!$CL296+1)/(Inputs!$AI296+1),0)))))))))</f>
        <v>0</v>
      </c>
      <c r="BB298" s="27">
        <f>IF(AND(Inputs!$CO296=0,BB$3&gt;=Inputs!$CM296),1,IF(AND(BB$3&gt;=Inputs!$CM296,BB$3&lt;Inputs!$CN296),1,IF(AND(BB$3=Inputs!$CN296,BB$3=Inputs!$CO296),1,IF(OR(AND(BB$3=Inputs!$CN296+1,Inputs!$CN296=Inputs!$CO296),AND(BB$3=Inputs!$CN296+2,Inputs!$CN296=Inputs!$CO296)),0,IF(BB$3=Inputs!$CN296,0.8,IF(BB$3=Inputs!$CN296+1,0.6,IF(BB$3=Inputs!$CN296+2,0.4,IF(BB$3=Inputs!$CO296,0.2,IF(AND(BB$3&gt;=Inputs!$CL296,BB$3&lt;Inputs!$CM296),(BB$3-Inputs!$CL296+1)/(Inputs!$AI296+1),0)))))))))</f>
        <v>0</v>
      </c>
      <c r="BC298" s="27">
        <f>IF(AND(Inputs!$CO296=0,BC$3&gt;=Inputs!$CM296),1,IF(AND(BC$3&gt;=Inputs!$CM296,BC$3&lt;Inputs!$CN296),1,IF(AND(BC$3=Inputs!$CN296,BC$3=Inputs!$CO296),1,IF(OR(AND(BC$3=Inputs!$CN296+1,Inputs!$CN296=Inputs!$CO296),AND(BC$3=Inputs!$CN296+2,Inputs!$CN296=Inputs!$CO296)),0,IF(BC$3=Inputs!$CN296,0.8,IF(BC$3=Inputs!$CN296+1,0.6,IF(BC$3=Inputs!$CN296+2,0.4,IF(BC$3=Inputs!$CO296,0.2,IF(AND(BC$3&gt;=Inputs!$CL296,BC$3&lt;Inputs!$CM296),(BC$3-Inputs!$CL296+1)/(Inputs!$AI296+1),0)))))))))</f>
        <v>0</v>
      </c>
      <c r="BD298" s="27">
        <f>IF(AND(Inputs!$CO296=0,BD$3&gt;=Inputs!$CM296),1,IF(AND(BD$3&gt;=Inputs!$CM296,BD$3&lt;Inputs!$CN296),1,IF(AND(BD$3=Inputs!$CN296,BD$3=Inputs!$CO296),1,IF(OR(AND(BD$3=Inputs!$CN296+1,Inputs!$CN296=Inputs!$CO296),AND(BD$3=Inputs!$CN296+2,Inputs!$CN296=Inputs!$CO296)),0,IF(BD$3=Inputs!$CN296,0.8,IF(BD$3=Inputs!$CN296+1,0.6,IF(BD$3=Inputs!$CN296+2,0.4,IF(BD$3=Inputs!$CO296,0.2,IF(AND(BD$3&gt;=Inputs!$CL296,BD$3&lt;Inputs!$CM296),(BD$3-Inputs!$CL296+1)/(Inputs!$AI296+1),0)))))))))</f>
        <v>0</v>
      </c>
      <c r="BE298" s="27">
        <f>IF(AND(Inputs!$CO296=0,BE$3&gt;=Inputs!$CM296),1,IF(AND(BE$3&gt;=Inputs!$CM296,BE$3&lt;Inputs!$CN296),1,IF(AND(BE$3=Inputs!$CN296,BE$3=Inputs!$CO296),1,IF(OR(AND(BE$3=Inputs!$CN296+1,Inputs!$CN296=Inputs!$CO296),AND(BE$3=Inputs!$CN296+2,Inputs!$CN296=Inputs!$CO296)),0,IF(BE$3=Inputs!$CN296,0.8,IF(BE$3=Inputs!$CN296+1,0.6,IF(BE$3=Inputs!$CN296+2,0.4,IF(BE$3=Inputs!$CO296,0.2,IF(AND(BE$3&gt;=Inputs!$CL296,BE$3&lt;Inputs!$CM296),(BE$3-Inputs!$CL296+1)/(Inputs!$AI296+1),0)))))))))</f>
        <v>0</v>
      </c>
      <c r="BF298" s="27">
        <f>IF(AND(Inputs!$CO296=0,BF$3&gt;=Inputs!$CM296),1,IF(AND(BF$3&gt;=Inputs!$CM296,BF$3&lt;Inputs!$CN296),1,IF(AND(BF$3=Inputs!$CN296,BF$3=Inputs!$CO296),1,IF(OR(AND(BF$3=Inputs!$CN296+1,Inputs!$CN296=Inputs!$CO296),AND(BF$3=Inputs!$CN296+2,Inputs!$CN296=Inputs!$CO296)),0,IF(BF$3=Inputs!$CN296,0.8,IF(BF$3=Inputs!$CN296+1,0.6,IF(BF$3=Inputs!$CN296+2,0.4,IF(BF$3=Inputs!$CO296,0.2,IF(AND(BF$3&gt;=Inputs!$CL296,BF$3&lt;Inputs!$CM296),(BF$3-Inputs!$CL296+1)/(Inputs!$AI296+1),0)))))))))</f>
        <v>0</v>
      </c>
      <c r="BG298" s="27">
        <f>IF(AND(Inputs!$CO296=0,BG$3&gt;=Inputs!$CM296),1,IF(AND(BG$3&gt;=Inputs!$CM296,BG$3&lt;Inputs!$CN296),1,IF(AND(BG$3=Inputs!$CN296,BG$3=Inputs!$CO296),1,IF(OR(AND(BG$3=Inputs!$CN296+1,Inputs!$CN296=Inputs!$CO296),AND(BG$3=Inputs!$CN296+2,Inputs!$CN296=Inputs!$CO296)),0,IF(BG$3=Inputs!$CN296,0.8,IF(BG$3=Inputs!$CN296+1,0.6,IF(BG$3=Inputs!$CN296+2,0.4,IF(BG$3=Inputs!$CO296,0.2,IF(AND(BG$3&gt;=Inputs!$CL296,BG$3&lt;Inputs!$CM296),(BG$3-Inputs!$CL296+1)/(Inputs!$AI296+1),0)))))))))</f>
        <v>0</v>
      </c>
      <c r="BH298" s="27">
        <f>IF(AND(Inputs!$CO296=0,BH$3&gt;=Inputs!$CM296),1,IF(AND(BH$3&gt;=Inputs!$CM296,BH$3&lt;Inputs!$CN296),1,IF(AND(BH$3=Inputs!$CN296,BH$3=Inputs!$CO296),1,IF(OR(AND(BH$3=Inputs!$CN296+1,Inputs!$CN296=Inputs!$CO296),AND(BH$3=Inputs!$CN296+2,Inputs!$CN296=Inputs!$CO296)),0,IF(BH$3=Inputs!$CN296,0.8,IF(BH$3=Inputs!$CN296+1,0.6,IF(BH$3=Inputs!$CN296+2,0.4,IF(BH$3=Inputs!$CO296,0.2,IF(AND(BH$3&gt;=Inputs!$CL296,BH$3&lt;Inputs!$CM296),(BH$3-Inputs!$CL296+1)/(Inputs!$AI296+1),0)))))))))</f>
        <v>0</v>
      </c>
      <c r="BI298" s="27">
        <f>IF(AND(Inputs!$CO296=0,BI$3&gt;=Inputs!$CM296),1,IF(AND(BI$3&gt;=Inputs!$CM296,BI$3&lt;Inputs!$CN296),1,IF(AND(BI$3=Inputs!$CN296,BI$3=Inputs!$CO296),1,IF(OR(AND(BI$3=Inputs!$CN296+1,Inputs!$CN296=Inputs!$CO296),AND(BI$3=Inputs!$CN296+2,Inputs!$CN296=Inputs!$CO296)),0,IF(BI$3=Inputs!$CN296,0.8,IF(BI$3=Inputs!$CN296+1,0.6,IF(BI$3=Inputs!$CN296+2,0.4,IF(BI$3=Inputs!$CO296,0.2,IF(AND(BI$3&gt;=Inputs!$CL296,BI$3&lt;Inputs!$CM296),(BI$3-Inputs!$CL296+1)/(Inputs!$AI296+1),0)))))))))</f>
        <v>0</v>
      </c>
      <c r="BJ298" s="27">
        <f>IF(AND(Inputs!$CO296=0,BJ$3&gt;=Inputs!$CM296),1,IF(AND(BJ$3&gt;=Inputs!$CM296,BJ$3&lt;Inputs!$CN296),1,IF(AND(BJ$3=Inputs!$CN296,BJ$3=Inputs!$CO296),1,IF(OR(AND(BJ$3=Inputs!$CN296+1,Inputs!$CN296=Inputs!$CO296),AND(BJ$3=Inputs!$CN296+2,Inputs!$CN296=Inputs!$CO296)),0,IF(BJ$3=Inputs!$CN296,0.8,IF(BJ$3=Inputs!$CN296+1,0.6,IF(BJ$3=Inputs!$CN296+2,0.4,IF(BJ$3=Inputs!$CO296,0.2,IF(AND(BJ$3&gt;=Inputs!$CL296,BJ$3&lt;Inputs!$CM296),(BJ$3-Inputs!$CL296+1)/(Inputs!$AI296+1),0)))))))))</f>
        <v>0</v>
      </c>
      <c r="BK298" s="27">
        <f>IF(AND(Inputs!$CO296=0,BK$3&gt;=Inputs!$CM296),1,IF(AND(BK$3&gt;=Inputs!$CM296,BK$3&lt;Inputs!$CN296),1,IF(AND(BK$3=Inputs!$CN296,BK$3=Inputs!$CO296),1,IF(OR(AND(BK$3=Inputs!$CN296+1,Inputs!$CN296=Inputs!$CO296),AND(BK$3=Inputs!$CN296+2,Inputs!$CN296=Inputs!$CO296)),0,IF(BK$3=Inputs!$CN296,0.8,IF(BK$3=Inputs!$CN296+1,0.6,IF(BK$3=Inputs!$CN296+2,0.4,IF(BK$3=Inputs!$CO296,0.2,IF(AND(BK$3&gt;=Inputs!$CL296,BK$3&lt;Inputs!$CM296),(BK$3-Inputs!$CL296+1)/(Inputs!$AI296+1),0)))))))))</f>
        <v>0</v>
      </c>
      <c r="BL298" s="27">
        <f>IF(AND(Inputs!$CO296=0,BL$3&gt;=Inputs!$CM296),1,IF(AND(BL$3&gt;=Inputs!$CM296,BL$3&lt;Inputs!$CN296),1,IF(AND(BL$3=Inputs!$CN296,BL$3=Inputs!$CO296),1,IF(OR(AND(BL$3=Inputs!$CN296+1,Inputs!$CN296=Inputs!$CO296),AND(BL$3=Inputs!$CN296+2,Inputs!$CN296=Inputs!$CO296)),0,IF(BL$3=Inputs!$CN296,0.8,IF(BL$3=Inputs!$CN296+1,0.6,IF(BL$3=Inputs!$CN296+2,0.4,IF(BL$3=Inputs!$CO296,0.2,IF(AND(BL$3&gt;=Inputs!$CL296,BL$3&lt;Inputs!$CM296),(BL$3-Inputs!$CL296+1)/(Inputs!$AI296+1),0)))))))))</f>
        <v>0</v>
      </c>
      <c r="BM298" s="27">
        <f>IF(AND(Inputs!$CO296=0,BM$3&gt;=Inputs!$CM296),1,IF(AND(BM$3&gt;=Inputs!$CM296,BM$3&lt;Inputs!$CN296),1,IF(AND(BM$3=Inputs!$CN296,BM$3=Inputs!$CO296),1,IF(OR(AND(BM$3=Inputs!$CN296+1,Inputs!$CN296=Inputs!$CO296),AND(BM$3=Inputs!$CN296+2,Inputs!$CN296=Inputs!$CO296)),0,IF(BM$3=Inputs!$CN296,0.8,IF(BM$3=Inputs!$CN296+1,0.6,IF(BM$3=Inputs!$CN296+2,0.4,IF(BM$3=Inputs!$CO296,0.2,IF(AND(BM$3&gt;=Inputs!$CL296,BM$3&lt;Inputs!$CM296),(BM$3-Inputs!$CL296+1)/(Inputs!$AI296+1),0)))))))))</f>
        <v>0</v>
      </c>
    </row>
    <row r="299" spans="1:65">
      <c r="A299" s="7" t="str">
        <f>IF(Inputs!A297="","",Inputs!A297)</f>
        <v/>
      </c>
      <c r="B299" t="str">
        <f>IF(Inputs!B297="","",Inputs!B297)</f>
        <v/>
      </c>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292"/>
      <c r="AE299" s="292"/>
      <c r="AF299" s="292"/>
      <c r="AG299" s="50">
        <f t="shared" si="11"/>
        <v>0</v>
      </c>
      <c r="AH299" s="42">
        <f t="shared" si="10"/>
        <v>0</v>
      </c>
      <c r="AJ299" s="27">
        <f>IF(AND(Inputs!$CO297=0,AJ$3&gt;=Inputs!$CM297),1,IF(AND(AJ$3&gt;=Inputs!$CM297,AJ$3&lt;Inputs!$CN297),1,IF(AND(AJ$3=Inputs!$CN297,AJ$3=Inputs!$CO297),1,IF(OR(AND(AJ$3=Inputs!$CN297+1,Inputs!$CN297=Inputs!$CO297),AND(AJ$3=Inputs!$CN297+2,Inputs!$CN297=Inputs!$CO297)),0,IF(AJ$3=Inputs!$CN297,0.8,IF(AJ$3=Inputs!$CN297+1,0.6,IF(AJ$3=Inputs!$CN297+2,0.4,IF(AJ$3=Inputs!$CO297,0.2,IF(AND(AJ$3&gt;=Inputs!$CL297,AJ$3&lt;Inputs!$CM297),(AJ$3-Inputs!$CL297+1)/(Inputs!$AI297+1),0)))))))))</f>
        <v>0</v>
      </c>
      <c r="AK299" s="27">
        <f>IF(AND(Inputs!$CO297=0,AK$3&gt;=Inputs!$CM297),1,IF(AND(AK$3&gt;=Inputs!$CM297,AK$3&lt;Inputs!$CN297),1,IF(AND(AK$3=Inputs!$CN297,AK$3=Inputs!$CO297),1,IF(OR(AND(AK$3=Inputs!$CN297+1,Inputs!$CN297=Inputs!$CO297),AND(AK$3=Inputs!$CN297+2,Inputs!$CN297=Inputs!$CO297)),0,IF(AK$3=Inputs!$CN297,0.8,IF(AK$3=Inputs!$CN297+1,0.6,IF(AK$3=Inputs!$CN297+2,0.4,IF(AK$3=Inputs!$CO297,0.2,IF(AND(AK$3&gt;=Inputs!$CL297,AK$3&lt;Inputs!$CM297),(AK$3-Inputs!$CL297+1)/(Inputs!$AI297+1),0)))))))))</f>
        <v>0</v>
      </c>
      <c r="AL299" s="27">
        <f>IF(AND(Inputs!$CO297=0,AL$3&gt;=Inputs!$CM297),1,IF(AND(AL$3&gt;=Inputs!$CM297,AL$3&lt;Inputs!$CN297),1,IF(AND(AL$3=Inputs!$CN297,AL$3=Inputs!$CO297),1,IF(OR(AND(AL$3=Inputs!$CN297+1,Inputs!$CN297=Inputs!$CO297),AND(AL$3=Inputs!$CN297+2,Inputs!$CN297=Inputs!$CO297)),0,IF(AL$3=Inputs!$CN297,0.8,IF(AL$3=Inputs!$CN297+1,0.6,IF(AL$3=Inputs!$CN297+2,0.4,IF(AL$3=Inputs!$CO297,0.2,IF(AND(AL$3&gt;=Inputs!$CL297,AL$3&lt;Inputs!$CM297),(AL$3-Inputs!$CL297+1)/(Inputs!$AI297+1),0)))))))))</f>
        <v>0</v>
      </c>
      <c r="AM299" s="27">
        <f>IF(AND(Inputs!$CO297=0,AM$3&gt;=Inputs!$CM297),1,IF(AND(AM$3&gt;=Inputs!$CM297,AM$3&lt;Inputs!$CN297),1,IF(AND(AM$3=Inputs!$CN297,AM$3=Inputs!$CO297),1,IF(OR(AND(AM$3=Inputs!$CN297+1,Inputs!$CN297=Inputs!$CO297),AND(AM$3=Inputs!$CN297+2,Inputs!$CN297=Inputs!$CO297)),0,IF(AM$3=Inputs!$CN297,0.8,IF(AM$3=Inputs!$CN297+1,0.6,IF(AM$3=Inputs!$CN297+2,0.4,IF(AM$3=Inputs!$CO297,0.2,IF(AND(AM$3&gt;=Inputs!$CL297,AM$3&lt;Inputs!$CM297),(AM$3-Inputs!$CL297+1)/(Inputs!$AI297+1),0)))))))))</f>
        <v>0</v>
      </c>
      <c r="AN299" s="27">
        <f>IF(AND(Inputs!$CO297=0,AN$3&gt;=Inputs!$CM297),1,IF(AND(AN$3&gt;=Inputs!$CM297,AN$3&lt;Inputs!$CN297),1,IF(AND(AN$3=Inputs!$CN297,AN$3=Inputs!$CO297),1,IF(OR(AND(AN$3=Inputs!$CN297+1,Inputs!$CN297=Inputs!$CO297),AND(AN$3=Inputs!$CN297+2,Inputs!$CN297=Inputs!$CO297)),0,IF(AN$3=Inputs!$CN297,0.8,IF(AN$3=Inputs!$CN297+1,0.6,IF(AN$3=Inputs!$CN297+2,0.4,IF(AN$3=Inputs!$CO297,0.2,IF(AND(AN$3&gt;=Inputs!$CL297,AN$3&lt;Inputs!$CM297),(AN$3-Inputs!$CL297+1)/(Inputs!$AI297+1),0)))))))))</f>
        <v>0</v>
      </c>
      <c r="AO299" s="27">
        <f>IF(AND(Inputs!$CO297=0,AO$3&gt;=Inputs!$CM297),1,IF(AND(AO$3&gt;=Inputs!$CM297,AO$3&lt;Inputs!$CN297),1,IF(AND(AO$3=Inputs!$CN297,AO$3=Inputs!$CO297),1,IF(OR(AND(AO$3=Inputs!$CN297+1,Inputs!$CN297=Inputs!$CO297),AND(AO$3=Inputs!$CN297+2,Inputs!$CN297=Inputs!$CO297)),0,IF(AO$3=Inputs!$CN297,0.8,IF(AO$3=Inputs!$CN297+1,0.6,IF(AO$3=Inputs!$CN297+2,0.4,IF(AO$3=Inputs!$CO297,0.2,IF(AND(AO$3&gt;=Inputs!$CL297,AO$3&lt;Inputs!$CM297),(AO$3-Inputs!$CL297+1)/(Inputs!$AI297+1),0)))))))))</f>
        <v>0</v>
      </c>
      <c r="AP299" s="27">
        <f>IF(AND(Inputs!$CO297=0,AP$3&gt;=Inputs!$CM297),1,IF(AND(AP$3&gt;=Inputs!$CM297,AP$3&lt;Inputs!$CN297),1,IF(AND(AP$3=Inputs!$CN297,AP$3=Inputs!$CO297),1,IF(OR(AND(AP$3=Inputs!$CN297+1,Inputs!$CN297=Inputs!$CO297),AND(AP$3=Inputs!$CN297+2,Inputs!$CN297=Inputs!$CO297)),0,IF(AP$3=Inputs!$CN297,0.8,IF(AP$3=Inputs!$CN297+1,0.6,IF(AP$3=Inputs!$CN297+2,0.4,IF(AP$3=Inputs!$CO297,0.2,IF(AND(AP$3&gt;=Inputs!$CL297,AP$3&lt;Inputs!$CM297),(AP$3-Inputs!$CL297+1)/(Inputs!$AI297+1),0)))))))))</f>
        <v>0</v>
      </c>
      <c r="AQ299" s="27">
        <f>IF(AND(Inputs!$CO297=0,AQ$3&gt;=Inputs!$CM297),1,IF(AND(AQ$3&gt;=Inputs!$CM297,AQ$3&lt;Inputs!$CN297),1,IF(AND(AQ$3=Inputs!$CN297,AQ$3=Inputs!$CO297),1,IF(OR(AND(AQ$3=Inputs!$CN297+1,Inputs!$CN297=Inputs!$CO297),AND(AQ$3=Inputs!$CN297+2,Inputs!$CN297=Inputs!$CO297)),0,IF(AQ$3=Inputs!$CN297,0.8,IF(AQ$3=Inputs!$CN297+1,0.6,IF(AQ$3=Inputs!$CN297+2,0.4,IF(AQ$3=Inputs!$CO297,0.2,IF(AND(AQ$3&gt;=Inputs!$CL297,AQ$3&lt;Inputs!$CM297),(AQ$3-Inputs!$CL297+1)/(Inputs!$AI297+1),0)))))))))</f>
        <v>0</v>
      </c>
      <c r="AR299" s="27">
        <f>IF(AND(Inputs!$CO297=0,AR$3&gt;=Inputs!$CM297),1,IF(AND(AR$3&gt;=Inputs!$CM297,AR$3&lt;Inputs!$CN297),1,IF(AND(AR$3=Inputs!$CN297,AR$3=Inputs!$CO297),1,IF(OR(AND(AR$3=Inputs!$CN297+1,Inputs!$CN297=Inputs!$CO297),AND(AR$3=Inputs!$CN297+2,Inputs!$CN297=Inputs!$CO297)),0,IF(AR$3=Inputs!$CN297,0.8,IF(AR$3=Inputs!$CN297+1,0.6,IF(AR$3=Inputs!$CN297+2,0.4,IF(AR$3=Inputs!$CO297,0.2,IF(AND(AR$3&gt;=Inputs!$CL297,AR$3&lt;Inputs!$CM297),(AR$3-Inputs!$CL297+1)/(Inputs!$AI297+1),0)))))))))</f>
        <v>0</v>
      </c>
      <c r="AS299" s="27">
        <f>IF(AND(Inputs!$CO297=0,AS$3&gt;=Inputs!$CM297),1,IF(AND(AS$3&gt;=Inputs!$CM297,AS$3&lt;Inputs!$CN297),1,IF(AND(AS$3=Inputs!$CN297,AS$3=Inputs!$CO297),1,IF(OR(AND(AS$3=Inputs!$CN297+1,Inputs!$CN297=Inputs!$CO297),AND(AS$3=Inputs!$CN297+2,Inputs!$CN297=Inputs!$CO297)),0,IF(AS$3=Inputs!$CN297,0.8,IF(AS$3=Inputs!$CN297+1,0.6,IF(AS$3=Inputs!$CN297+2,0.4,IF(AS$3=Inputs!$CO297,0.2,IF(AND(AS$3&gt;=Inputs!$CL297,AS$3&lt;Inputs!$CM297),(AS$3-Inputs!$CL297+1)/(Inputs!$AI297+1),0)))))))))</f>
        <v>0</v>
      </c>
      <c r="AT299" s="27">
        <f>IF(AND(Inputs!$CO297=0,AT$3&gt;=Inputs!$CM297),1,IF(AND(AT$3&gt;=Inputs!$CM297,AT$3&lt;Inputs!$CN297),1,IF(AND(AT$3=Inputs!$CN297,AT$3=Inputs!$CO297),1,IF(OR(AND(AT$3=Inputs!$CN297+1,Inputs!$CN297=Inputs!$CO297),AND(AT$3=Inputs!$CN297+2,Inputs!$CN297=Inputs!$CO297)),0,IF(AT$3=Inputs!$CN297,0.8,IF(AT$3=Inputs!$CN297+1,0.6,IF(AT$3=Inputs!$CN297+2,0.4,IF(AT$3=Inputs!$CO297,0.2,IF(AND(AT$3&gt;=Inputs!$CL297,AT$3&lt;Inputs!$CM297),(AT$3-Inputs!$CL297+1)/(Inputs!$AI297+1),0)))))))))</f>
        <v>0</v>
      </c>
      <c r="AU299" s="27">
        <f>IF(AND(Inputs!$CO297=0,AU$3&gt;=Inputs!$CM297),1,IF(AND(AU$3&gt;=Inputs!$CM297,AU$3&lt;Inputs!$CN297),1,IF(AND(AU$3=Inputs!$CN297,AU$3=Inputs!$CO297),1,IF(OR(AND(AU$3=Inputs!$CN297+1,Inputs!$CN297=Inputs!$CO297),AND(AU$3=Inputs!$CN297+2,Inputs!$CN297=Inputs!$CO297)),0,IF(AU$3=Inputs!$CN297,0.8,IF(AU$3=Inputs!$CN297+1,0.6,IF(AU$3=Inputs!$CN297+2,0.4,IF(AU$3=Inputs!$CO297,0.2,IF(AND(AU$3&gt;=Inputs!$CL297,AU$3&lt;Inputs!$CM297),(AU$3-Inputs!$CL297+1)/(Inputs!$AI297+1),0)))))))))</f>
        <v>0</v>
      </c>
      <c r="AV299" s="27">
        <f>IF(AND(Inputs!$CO297=0,AV$3&gt;=Inputs!$CM297),1,IF(AND(AV$3&gt;=Inputs!$CM297,AV$3&lt;Inputs!$CN297),1,IF(AND(AV$3=Inputs!$CN297,AV$3=Inputs!$CO297),1,IF(OR(AND(AV$3=Inputs!$CN297+1,Inputs!$CN297=Inputs!$CO297),AND(AV$3=Inputs!$CN297+2,Inputs!$CN297=Inputs!$CO297)),0,IF(AV$3=Inputs!$CN297,0.8,IF(AV$3=Inputs!$CN297+1,0.6,IF(AV$3=Inputs!$CN297+2,0.4,IF(AV$3=Inputs!$CO297,0.2,IF(AND(AV$3&gt;=Inputs!$CL297,AV$3&lt;Inputs!$CM297),(AV$3-Inputs!$CL297+1)/(Inputs!$AI297+1),0)))))))))</f>
        <v>0</v>
      </c>
      <c r="AW299" s="27">
        <f>IF(AND(Inputs!$CO297=0,AW$3&gt;=Inputs!$CM297),1,IF(AND(AW$3&gt;=Inputs!$CM297,AW$3&lt;Inputs!$CN297),1,IF(AND(AW$3=Inputs!$CN297,AW$3=Inputs!$CO297),1,IF(OR(AND(AW$3=Inputs!$CN297+1,Inputs!$CN297=Inputs!$CO297),AND(AW$3=Inputs!$CN297+2,Inputs!$CN297=Inputs!$CO297)),0,IF(AW$3=Inputs!$CN297,0.8,IF(AW$3=Inputs!$CN297+1,0.6,IF(AW$3=Inputs!$CN297+2,0.4,IF(AW$3=Inputs!$CO297,0.2,IF(AND(AW$3&gt;=Inputs!$CL297,AW$3&lt;Inputs!$CM297),(AW$3-Inputs!$CL297+1)/(Inputs!$AI297+1),0)))))))))</f>
        <v>0</v>
      </c>
      <c r="AX299" s="27">
        <f>IF(AND(Inputs!$CO297=0,AX$3&gt;=Inputs!$CM297),1,IF(AND(AX$3&gt;=Inputs!$CM297,AX$3&lt;Inputs!$CN297),1,IF(AND(AX$3=Inputs!$CN297,AX$3=Inputs!$CO297),1,IF(OR(AND(AX$3=Inputs!$CN297+1,Inputs!$CN297=Inputs!$CO297),AND(AX$3=Inputs!$CN297+2,Inputs!$CN297=Inputs!$CO297)),0,IF(AX$3=Inputs!$CN297,0.8,IF(AX$3=Inputs!$CN297+1,0.6,IF(AX$3=Inputs!$CN297+2,0.4,IF(AX$3=Inputs!$CO297,0.2,IF(AND(AX$3&gt;=Inputs!$CL297,AX$3&lt;Inputs!$CM297),(AX$3-Inputs!$CL297+1)/(Inputs!$AI297+1),0)))))))))</f>
        <v>0</v>
      </c>
      <c r="AY299" s="27">
        <f>IF(AND(Inputs!$CO297=0,AY$3&gt;=Inputs!$CM297),1,IF(AND(AY$3&gt;=Inputs!$CM297,AY$3&lt;Inputs!$CN297),1,IF(AND(AY$3=Inputs!$CN297,AY$3=Inputs!$CO297),1,IF(OR(AND(AY$3=Inputs!$CN297+1,Inputs!$CN297=Inputs!$CO297),AND(AY$3=Inputs!$CN297+2,Inputs!$CN297=Inputs!$CO297)),0,IF(AY$3=Inputs!$CN297,0.8,IF(AY$3=Inputs!$CN297+1,0.6,IF(AY$3=Inputs!$CN297+2,0.4,IF(AY$3=Inputs!$CO297,0.2,IF(AND(AY$3&gt;=Inputs!$CL297,AY$3&lt;Inputs!$CM297),(AY$3-Inputs!$CL297+1)/(Inputs!$AI297+1),0)))))))))</f>
        <v>0</v>
      </c>
      <c r="AZ299" s="27">
        <f>IF(AND(Inputs!$CO297=0,AZ$3&gt;=Inputs!$CM297),1,IF(AND(AZ$3&gt;=Inputs!$CM297,AZ$3&lt;Inputs!$CN297),1,IF(AND(AZ$3=Inputs!$CN297,AZ$3=Inputs!$CO297),1,IF(OR(AND(AZ$3=Inputs!$CN297+1,Inputs!$CN297=Inputs!$CO297),AND(AZ$3=Inputs!$CN297+2,Inputs!$CN297=Inputs!$CO297)),0,IF(AZ$3=Inputs!$CN297,0.8,IF(AZ$3=Inputs!$CN297+1,0.6,IF(AZ$3=Inputs!$CN297+2,0.4,IF(AZ$3=Inputs!$CO297,0.2,IF(AND(AZ$3&gt;=Inputs!$CL297,AZ$3&lt;Inputs!$CM297),(AZ$3-Inputs!$CL297+1)/(Inputs!$AI297+1),0)))))))))</f>
        <v>0</v>
      </c>
      <c r="BA299" s="27">
        <f>IF(AND(Inputs!$CO297=0,BA$3&gt;=Inputs!$CM297),1,IF(AND(BA$3&gt;=Inputs!$CM297,BA$3&lt;Inputs!$CN297),1,IF(AND(BA$3=Inputs!$CN297,BA$3=Inputs!$CO297),1,IF(OR(AND(BA$3=Inputs!$CN297+1,Inputs!$CN297=Inputs!$CO297),AND(BA$3=Inputs!$CN297+2,Inputs!$CN297=Inputs!$CO297)),0,IF(BA$3=Inputs!$CN297,0.8,IF(BA$3=Inputs!$CN297+1,0.6,IF(BA$3=Inputs!$CN297+2,0.4,IF(BA$3=Inputs!$CO297,0.2,IF(AND(BA$3&gt;=Inputs!$CL297,BA$3&lt;Inputs!$CM297),(BA$3-Inputs!$CL297+1)/(Inputs!$AI297+1),0)))))))))</f>
        <v>0</v>
      </c>
      <c r="BB299" s="27">
        <f>IF(AND(Inputs!$CO297=0,BB$3&gt;=Inputs!$CM297),1,IF(AND(BB$3&gt;=Inputs!$CM297,BB$3&lt;Inputs!$CN297),1,IF(AND(BB$3=Inputs!$CN297,BB$3=Inputs!$CO297),1,IF(OR(AND(BB$3=Inputs!$CN297+1,Inputs!$CN297=Inputs!$CO297),AND(BB$3=Inputs!$CN297+2,Inputs!$CN297=Inputs!$CO297)),0,IF(BB$3=Inputs!$CN297,0.8,IF(BB$3=Inputs!$CN297+1,0.6,IF(BB$3=Inputs!$CN297+2,0.4,IF(BB$3=Inputs!$CO297,0.2,IF(AND(BB$3&gt;=Inputs!$CL297,BB$3&lt;Inputs!$CM297),(BB$3-Inputs!$CL297+1)/(Inputs!$AI297+1),0)))))))))</f>
        <v>0</v>
      </c>
      <c r="BC299" s="27">
        <f>IF(AND(Inputs!$CO297=0,BC$3&gt;=Inputs!$CM297),1,IF(AND(BC$3&gt;=Inputs!$CM297,BC$3&lt;Inputs!$CN297),1,IF(AND(BC$3=Inputs!$CN297,BC$3=Inputs!$CO297),1,IF(OR(AND(BC$3=Inputs!$CN297+1,Inputs!$CN297=Inputs!$CO297),AND(BC$3=Inputs!$CN297+2,Inputs!$CN297=Inputs!$CO297)),0,IF(BC$3=Inputs!$CN297,0.8,IF(BC$3=Inputs!$CN297+1,0.6,IF(BC$3=Inputs!$CN297+2,0.4,IF(BC$3=Inputs!$CO297,0.2,IF(AND(BC$3&gt;=Inputs!$CL297,BC$3&lt;Inputs!$CM297),(BC$3-Inputs!$CL297+1)/(Inputs!$AI297+1),0)))))))))</f>
        <v>0</v>
      </c>
      <c r="BD299" s="27">
        <f>IF(AND(Inputs!$CO297=0,BD$3&gt;=Inputs!$CM297),1,IF(AND(BD$3&gt;=Inputs!$CM297,BD$3&lt;Inputs!$CN297),1,IF(AND(BD$3=Inputs!$CN297,BD$3=Inputs!$CO297),1,IF(OR(AND(BD$3=Inputs!$CN297+1,Inputs!$CN297=Inputs!$CO297),AND(BD$3=Inputs!$CN297+2,Inputs!$CN297=Inputs!$CO297)),0,IF(BD$3=Inputs!$CN297,0.8,IF(BD$3=Inputs!$CN297+1,0.6,IF(BD$3=Inputs!$CN297+2,0.4,IF(BD$3=Inputs!$CO297,0.2,IF(AND(BD$3&gt;=Inputs!$CL297,BD$3&lt;Inputs!$CM297),(BD$3-Inputs!$CL297+1)/(Inputs!$AI297+1),0)))))))))</f>
        <v>0</v>
      </c>
      <c r="BE299" s="27">
        <f>IF(AND(Inputs!$CO297=0,BE$3&gt;=Inputs!$CM297),1,IF(AND(BE$3&gt;=Inputs!$CM297,BE$3&lt;Inputs!$CN297),1,IF(AND(BE$3=Inputs!$CN297,BE$3=Inputs!$CO297),1,IF(OR(AND(BE$3=Inputs!$CN297+1,Inputs!$CN297=Inputs!$CO297),AND(BE$3=Inputs!$CN297+2,Inputs!$CN297=Inputs!$CO297)),0,IF(BE$3=Inputs!$CN297,0.8,IF(BE$3=Inputs!$CN297+1,0.6,IF(BE$3=Inputs!$CN297+2,0.4,IF(BE$3=Inputs!$CO297,0.2,IF(AND(BE$3&gt;=Inputs!$CL297,BE$3&lt;Inputs!$CM297),(BE$3-Inputs!$CL297+1)/(Inputs!$AI297+1),0)))))))))</f>
        <v>0</v>
      </c>
      <c r="BF299" s="27">
        <f>IF(AND(Inputs!$CO297=0,BF$3&gt;=Inputs!$CM297),1,IF(AND(BF$3&gt;=Inputs!$CM297,BF$3&lt;Inputs!$CN297),1,IF(AND(BF$3=Inputs!$CN297,BF$3=Inputs!$CO297),1,IF(OR(AND(BF$3=Inputs!$CN297+1,Inputs!$CN297=Inputs!$CO297),AND(BF$3=Inputs!$CN297+2,Inputs!$CN297=Inputs!$CO297)),0,IF(BF$3=Inputs!$CN297,0.8,IF(BF$3=Inputs!$CN297+1,0.6,IF(BF$3=Inputs!$CN297+2,0.4,IF(BF$3=Inputs!$CO297,0.2,IF(AND(BF$3&gt;=Inputs!$CL297,BF$3&lt;Inputs!$CM297),(BF$3-Inputs!$CL297+1)/(Inputs!$AI297+1),0)))))))))</f>
        <v>0</v>
      </c>
      <c r="BG299" s="27">
        <f>IF(AND(Inputs!$CO297=0,BG$3&gt;=Inputs!$CM297),1,IF(AND(BG$3&gt;=Inputs!$CM297,BG$3&lt;Inputs!$CN297),1,IF(AND(BG$3=Inputs!$CN297,BG$3=Inputs!$CO297),1,IF(OR(AND(BG$3=Inputs!$CN297+1,Inputs!$CN297=Inputs!$CO297),AND(BG$3=Inputs!$CN297+2,Inputs!$CN297=Inputs!$CO297)),0,IF(BG$3=Inputs!$CN297,0.8,IF(BG$3=Inputs!$CN297+1,0.6,IF(BG$3=Inputs!$CN297+2,0.4,IF(BG$3=Inputs!$CO297,0.2,IF(AND(BG$3&gt;=Inputs!$CL297,BG$3&lt;Inputs!$CM297),(BG$3-Inputs!$CL297+1)/(Inputs!$AI297+1),0)))))))))</f>
        <v>0</v>
      </c>
      <c r="BH299" s="27">
        <f>IF(AND(Inputs!$CO297=0,BH$3&gt;=Inputs!$CM297),1,IF(AND(BH$3&gt;=Inputs!$CM297,BH$3&lt;Inputs!$CN297),1,IF(AND(BH$3=Inputs!$CN297,BH$3=Inputs!$CO297),1,IF(OR(AND(BH$3=Inputs!$CN297+1,Inputs!$CN297=Inputs!$CO297),AND(BH$3=Inputs!$CN297+2,Inputs!$CN297=Inputs!$CO297)),0,IF(BH$3=Inputs!$CN297,0.8,IF(BH$3=Inputs!$CN297+1,0.6,IF(BH$3=Inputs!$CN297+2,0.4,IF(BH$3=Inputs!$CO297,0.2,IF(AND(BH$3&gt;=Inputs!$CL297,BH$3&lt;Inputs!$CM297),(BH$3-Inputs!$CL297+1)/(Inputs!$AI297+1),0)))))))))</f>
        <v>0</v>
      </c>
      <c r="BI299" s="27">
        <f>IF(AND(Inputs!$CO297=0,BI$3&gt;=Inputs!$CM297),1,IF(AND(BI$3&gt;=Inputs!$CM297,BI$3&lt;Inputs!$CN297),1,IF(AND(BI$3=Inputs!$CN297,BI$3=Inputs!$CO297),1,IF(OR(AND(BI$3=Inputs!$CN297+1,Inputs!$CN297=Inputs!$CO297),AND(BI$3=Inputs!$CN297+2,Inputs!$CN297=Inputs!$CO297)),0,IF(BI$3=Inputs!$CN297,0.8,IF(BI$3=Inputs!$CN297+1,0.6,IF(BI$3=Inputs!$CN297+2,0.4,IF(BI$3=Inputs!$CO297,0.2,IF(AND(BI$3&gt;=Inputs!$CL297,BI$3&lt;Inputs!$CM297),(BI$3-Inputs!$CL297+1)/(Inputs!$AI297+1),0)))))))))</f>
        <v>0</v>
      </c>
      <c r="BJ299" s="27">
        <f>IF(AND(Inputs!$CO297=0,BJ$3&gt;=Inputs!$CM297),1,IF(AND(BJ$3&gt;=Inputs!$CM297,BJ$3&lt;Inputs!$CN297),1,IF(AND(BJ$3=Inputs!$CN297,BJ$3=Inputs!$CO297),1,IF(OR(AND(BJ$3=Inputs!$CN297+1,Inputs!$CN297=Inputs!$CO297),AND(BJ$3=Inputs!$CN297+2,Inputs!$CN297=Inputs!$CO297)),0,IF(BJ$3=Inputs!$CN297,0.8,IF(BJ$3=Inputs!$CN297+1,0.6,IF(BJ$3=Inputs!$CN297+2,0.4,IF(BJ$3=Inputs!$CO297,0.2,IF(AND(BJ$3&gt;=Inputs!$CL297,BJ$3&lt;Inputs!$CM297),(BJ$3-Inputs!$CL297+1)/(Inputs!$AI297+1),0)))))))))</f>
        <v>0</v>
      </c>
      <c r="BK299" s="27">
        <f>IF(AND(Inputs!$CO297=0,BK$3&gt;=Inputs!$CM297),1,IF(AND(BK$3&gt;=Inputs!$CM297,BK$3&lt;Inputs!$CN297),1,IF(AND(BK$3=Inputs!$CN297,BK$3=Inputs!$CO297),1,IF(OR(AND(BK$3=Inputs!$CN297+1,Inputs!$CN297=Inputs!$CO297),AND(BK$3=Inputs!$CN297+2,Inputs!$CN297=Inputs!$CO297)),0,IF(BK$3=Inputs!$CN297,0.8,IF(BK$3=Inputs!$CN297+1,0.6,IF(BK$3=Inputs!$CN297+2,0.4,IF(BK$3=Inputs!$CO297,0.2,IF(AND(BK$3&gt;=Inputs!$CL297,BK$3&lt;Inputs!$CM297),(BK$3-Inputs!$CL297+1)/(Inputs!$AI297+1),0)))))))))</f>
        <v>0</v>
      </c>
      <c r="BL299" s="27">
        <f>IF(AND(Inputs!$CO297=0,BL$3&gt;=Inputs!$CM297),1,IF(AND(BL$3&gt;=Inputs!$CM297,BL$3&lt;Inputs!$CN297),1,IF(AND(BL$3=Inputs!$CN297,BL$3=Inputs!$CO297),1,IF(OR(AND(BL$3=Inputs!$CN297+1,Inputs!$CN297=Inputs!$CO297),AND(BL$3=Inputs!$CN297+2,Inputs!$CN297=Inputs!$CO297)),0,IF(BL$3=Inputs!$CN297,0.8,IF(BL$3=Inputs!$CN297+1,0.6,IF(BL$3=Inputs!$CN297+2,0.4,IF(BL$3=Inputs!$CO297,0.2,IF(AND(BL$3&gt;=Inputs!$CL297,BL$3&lt;Inputs!$CM297),(BL$3-Inputs!$CL297+1)/(Inputs!$AI297+1),0)))))))))</f>
        <v>0</v>
      </c>
      <c r="BM299" s="27">
        <f>IF(AND(Inputs!$CO297=0,BM$3&gt;=Inputs!$CM297),1,IF(AND(BM$3&gt;=Inputs!$CM297,BM$3&lt;Inputs!$CN297),1,IF(AND(BM$3=Inputs!$CN297,BM$3=Inputs!$CO297),1,IF(OR(AND(BM$3=Inputs!$CN297+1,Inputs!$CN297=Inputs!$CO297),AND(BM$3=Inputs!$CN297+2,Inputs!$CN297=Inputs!$CO297)),0,IF(BM$3=Inputs!$CN297,0.8,IF(BM$3=Inputs!$CN297+1,0.6,IF(BM$3=Inputs!$CN297+2,0.4,IF(BM$3=Inputs!$CO297,0.2,IF(AND(BM$3&gt;=Inputs!$CL297,BM$3&lt;Inputs!$CM297),(BM$3-Inputs!$CL297+1)/(Inputs!$AI297+1),0)))))))))</f>
        <v>0</v>
      </c>
    </row>
    <row r="300" spans="1:65">
      <c r="A300" s="7" t="str">
        <f>IF(Inputs!A298="","",Inputs!A298)</f>
        <v/>
      </c>
      <c r="B300" t="str">
        <f>IF(Inputs!B298="","",Inputs!B298)</f>
        <v/>
      </c>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c r="AB300" s="292"/>
      <c r="AC300" s="292"/>
      <c r="AD300" s="292"/>
      <c r="AE300" s="292"/>
      <c r="AF300" s="292"/>
      <c r="AG300" s="50">
        <f t="shared" si="11"/>
        <v>0</v>
      </c>
      <c r="AH300" s="42">
        <f t="shared" si="10"/>
        <v>0</v>
      </c>
      <c r="AJ300" s="27">
        <f>IF(AND(Inputs!$CO298=0,AJ$3&gt;=Inputs!$CM298),1,IF(AND(AJ$3&gt;=Inputs!$CM298,AJ$3&lt;Inputs!$CN298),1,IF(AND(AJ$3=Inputs!$CN298,AJ$3=Inputs!$CO298),1,IF(OR(AND(AJ$3=Inputs!$CN298+1,Inputs!$CN298=Inputs!$CO298),AND(AJ$3=Inputs!$CN298+2,Inputs!$CN298=Inputs!$CO298)),0,IF(AJ$3=Inputs!$CN298,0.8,IF(AJ$3=Inputs!$CN298+1,0.6,IF(AJ$3=Inputs!$CN298+2,0.4,IF(AJ$3=Inputs!$CO298,0.2,IF(AND(AJ$3&gt;=Inputs!$CL298,AJ$3&lt;Inputs!$CM298),(AJ$3-Inputs!$CL298+1)/(Inputs!$AI298+1),0)))))))))</f>
        <v>0</v>
      </c>
      <c r="AK300" s="27">
        <f>IF(AND(Inputs!$CO298=0,AK$3&gt;=Inputs!$CM298),1,IF(AND(AK$3&gt;=Inputs!$CM298,AK$3&lt;Inputs!$CN298),1,IF(AND(AK$3=Inputs!$CN298,AK$3=Inputs!$CO298),1,IF(OR(AND(AK$3=Inputs!$CN298+1,Inputs!$CN298=Inputs!$CO298),AND(AK$3=Inputs!$CN298+2,Inputs!$CN298=Inputs!$CO298)),0,IF(AK$3=Inputs!$CN298,0.8,IF(AK$3=Inputs!$CN298+1,0.6,IF(AK$3=Inputs!$CN298+2,0.4,IF(AK$3=Inputs!$CO298,0.2,IF(AND(AK$3&gt;=Inputs!$CL298,AK$3&lt;Inputs!$CM298),(AK$3-Inputs!$CL298+1)/(Inputs!$AI298+1),0)))))))))</f>
        <v>0</v>
      </c>
      <c r="AL300" s="27">
        <f>IF(AND(Inputs!$CO298=0,AL$3&gt;=Inputs!$CM298),1,IF(AND(AL$3&gt;=Inputs!$CM298,AL$3&lt;Inputs!$CN298),1,IF(AND(AL$3=Inputs!$CN298,AL$3=Inputs!$CO298),1,IF(OR(AND(AL$3=Inputs!$CN298+1,Inputs!$CN298=Inputs!$CO298),AND(AL$3=Inputs!$CN298+2,Inputs!$CN298=Inputs!$CO298)),0,IF(AL$3=Inputs!$CN298,0.8,IF(AL$3=Inputs!$CN298+1,0.6,IF(AL$3=Inputs!$CN298+2,0.4,IF(AL$3=Inputs!$CO298,0.2,IF(AND(AL$3&gt;=Inputs!$CL298,AL$3&lt;Inputs!$CM298),(AL$3-Inputs!$CL298+1)/(Inputs!$AI298+1),0)))))))))</f>
        <v>0</v>
      </c>
      <c r="AM300" s="27">
        <f>IF(AND(Inputs!$CO298=0,AM$3&gt;=Inputs!$CM298),1,IF(AND(AM$3&gt;=Inputs!$CM298,AM$3&lt;Inputs!$CN298),1,IF(AND(AM$3=Inputs!$CN298,AM$3=Inputs!$CO298),1,IF(OR(AND(AM$3=Inputs!$CN298+1,Inputs!$CN298=Inputs!$CO298),AND(AM$3=Inputs!$CN298+2,Inputs!$CN298=Inputs!$CO298)),0,IF(AM$3=Inputs!$CN298,0.8,IF(AM$3=Inputs!$CN298+1,0.6,IF(AM$3=Inputs!$CN298+2,0.4,IF(AM$3=Inputs!$CO298,0.2,IF(AND(AM$3&gt;=Inputs!$CL298,AM$3&lt;Inputs!$CM298),(AM$3-Inputs!$CL298+1)/(Inputs!$AI298+1),0)))))))))</f>
        <v>0</v>
      </c>
      <c r="AN300" s="27">
        <f>IF(AND(Inputs!$CO298=0,AN$3&gt;=Inputs!$CM298),1,IF(AND(AN$3&gt;=Inputs!$CM298,AN$3&lt;Inputs!$CN298),1,IF(AND(AN$3=Inputs!$CN298,AN$3=Inputs!$CO298),1,IF(OR(AND(AN$3=Inputs!$CN298+1,Inputs!$CN298=Inputs!$CO298),AND(AN$3=Inputs!$CN298+2,Inputs!$CN298=Inputs!$CO298)),0,IF(AN$3=Inputs!$CN298,0.8,IF(AN$3=Inputs!$CN298+1,0.6,IF(AN$3=Inputs!$CN298+2,0.4,IF(AN$3=Inputs!$CO298,0.2,IF(AND(AN$3&gt;=Inputs!$CL298,AN$3&lt;Inputs!$CM298),(AN$3-Inputs!$CL298+1)/(Inputs!$AI298+1),0)))))))))</f>
        <v>0</v>
      </c>
      <c r="AO300" s="27">
        <f>IF(AND(Inputs!$CO298=0,AO$3&gt;=Inputs!$CM298),1,IF(AND(AO$3&gt;=Inputs!$CM298,AO$3&lt;Inputs!$CN298),1,IF(AND(AO$3=Inputs!$CN298,AO$3=Inputs!$CO298),1,IF(OR(AND(AO$3=Inputs!$CN298+1,Inputs!$CN298=Inputs!$CO298),AND(AO$3=Inputs!$CN298+2,Inputs!$CN298=Inputs!$CO298)),0,IF(AO$3=Inputs!$CN298,0.8,IF(AO$3=Inputs!$CN298+1,0.6,IF(AO$3=Inputs!$CN298+2,0.4,IF(AO$3=Inputs!$CO298,0.2,IF(AND(AO$3&gt;=Inputs!$CL298,AO$3&lt;Inputs!$CM298),(AO$3-Inputs!$CL298+1)/(Inputs!$AI298+1),0)))))))))</f>
        <v>0</v>
      </c>
      <c r="AP300" s="27">
        <f>IF(AND(Inputs!$CO298=0,AP$3&gt;=Inputs!$CM298),1,IF(AND(AP$3&gt;=Inputs!$CM298,AP$3&lt;Inputs!$CN298),1,IF(AND(AP$3=Inputs!$CN298,AP$3=Inputs!$CO298),1,IF(OR(AND(AP$3=Inputs!$CN298+1,Inputs!$CN298=Inputs!$CO298),AND(AP$3=Inputs!$CN298+2,Inputs!$CN298=Inputs!$CO298)),0,IF(AP$3=Inputs!$CN298,0.8,IF(AP$3=Inputs!$CN298+1,0.6,IF(AP$3=Inputs!$CN298+2,0.4,IF(AP$3=Inputs!$CO298,0.2,IF(AND(AP$3&gt;=Inputs!$CL298,AP$3&lt;Inputs!$CM298),(AP$3-Inputs!$CL298+1)/(Inputs!$AI298+1),0)))))))))</f>
        <v>0</v>
      </c>
      <c r="AQ300" s="27">
        <f>IF(AND(Inputs!$CO298=0,AQ$3&gt;=Inputs!$CM298),1,IF(AND(AQ$3&gt;=Inputs!$CM298,AQ$3&lt;Inputs!$CN298),1,IF(AND(AQ$3=Inputs!$CN298,AQ$3=Inputs!$CO298),1,IF(OR(AND(AQ$3=Inputs!$CN298+1,Inputs!$CN298=Inputs!$CO298),AND(AQ$3=Inputs!$CN298+2,Inputs!$CN298=Inputs!$CO298)),0,IF(AQ$3=Inputs!$CN298,0.8,IF(AQ$3=Inputs!$CN298+1,0.6,IF(AQ$3=Inputs!$CN298+2,0.4,IF(AQ$3=Inputs!$CO298,0.2,IF(AND(AQ$3&gt;=Inputs!$CL298,AQ$3&lt;Inputs!$CM298),(AQ$3-Inputs!$CL298+1)/(Inputs!$AI298+1),0)))))))))</f>
        <v>0</v>
      </c>
      <c r="AR300" s="27">
        <f>IF(AND(Inputs!$CO298=0,AR$3&gt;=Inputs!$CM298),1,IF(AND(AR$3&gt;=Inputs!$CM298,AR$3&lt;Inputs!$CN298),1,IF(AND(AR$3=Inputs!$CN298,AR$3=Inputs!$CO298),1,IF(OR(AND(AR$3=Inputs!$CN298+1,Inputs!$CN298=Inputs!$CO298),AND(AR$3=Inputs!$CN298+2,Inputs!$CN298=Inputs!$CO298)),0,IF(AR$3=Inputs!$CN298,0.8,IF(AR$3=Inputs!$CN298+1,0.6,IF(AR$3=Inputs!$CN298+2,0.4,IF(AR$3=Inputs!$CO298,0.2,IF(AND(AR$3&gt;=Inputs!$CL298,AR$3&lt;Inputs!$CM298),(AR$3-Inputs!$CL298+1)/(Inputs!$AI298+1),0)))))))))</f>
        <v>0</v>
      </c>
      <c r="AS300" s="27">
        <f>IF(AND(Inputs!$CO298=0,AS$3&gt;=Inputs!$CM298),1,IF(AND(AS$3&gt;=Inputs!$CM298,AS$3&lt;Inputs!$CN298),1,IF(AND(AS$3=Inputs!$CN298,AS$3=Inputs!$CO298),1,IF(OR(AND(AS$3=Inputs!$CN298+1,Inputs!$CN298=Inputs!$CO298),AND(AS$3=Inputs!$CN298+2,Inputs!$CN298=Inputs!$CO298)),0,IF(AS$3=Inputs!$CN298,0.8,IF(AS$3=Inputs!$CN298+1,0.6,IF(AS$3=Inputs!$CN298+2,0.4,IF(AS$3=Inputs!$CO298,0.2,IF(AND(AS$3&gt;=Inputs!$CL298,AS$3&lt;Inputs!$CM298),(AS$3-Inputs!$CL298+1)/(Inputs!$AI298+1),0)))))))))</f>
        <v>0</v>
      </c>
      <c r="AT300" s="27">
        <f>IF(AND(Inputs!$CO298=0,AT$3&gt;=Inputs!$CM298),1,IF(AND(AT$3&gt;=Inputs!$CM298,AT$3&lt;Inputs!$CN298),1,IF(AND(AT$3=Inputs!$CN298,AT$3=Inputs!$CO298),1,IF(OR(AND(AT$3=Inputs!$CN298+1,Inputs!$CN298=Inputs!$CO298),AND(AT$3=Inputs!$CN298+2,Inputs!$CN298=Inputs!$CO298)),0,IF(AT$3=Inputs!$CN298,0.8,IF(AT$3=Inputs!$CN298+1,0.6,IF(AT$3=Inputs!$CN298+2,0.4,IF(AT$3=Inputs!$CO298,0.2,IF(AND(AT$3&gt;=Inputs!$CL298,AT$3&lt;Inputs!$CM298),(AT$3-Inputs!$CL298+1)/(Inputs!$AI298+1),0)))))))))</f>
        <v>0</v>
      </c>
      <c r="AU300" s="27">
        <f>IF(AND(Inputs!$CO298=0,AU$3&gt;=Inputs!$CM298),1,IF(AND(AU$3&gt;=Inputs!$CM298,AU$3&lt;Inputs!$CN298),1,IF(AND(AU$3=Inputs!$CN298,AU$3=Inputs!$CO298),1,IF(OR(AND(AU$3=Inputs!$CN298+1,Inputs!$CN298=Inputs!$CO298),AND(AU$3=Inputs!$CN298+2,Inputs!$CN298=Inputs!$CO298)),0,IF(AU$3=Inputs!$CN298,0.8,IF(AU$3=Inputs!$CN298+1,0.6,IF(AU$3=Inputs!$CN298+2,0.4,IF(AU$3=Inputs!$CO298,0.2,IF(AND(AU$3&gt;=Inputs!$CL298,AU$3&lt;Inputs!$CM298),(AU$3-Inputs!$CL298+1)/(Inputs!$AI298+1),0)))))))))</f>
        <v>0</v>
      </c>
      <c r="AV300" s="27">
        <f>IF(AND(Inputs!$CO298=0,AV$3&gt;=Inputs!$CM298),1,IF(AND(AV$3&gt;=Inputs!$CM298,AV$3&lt;Inputs!$CN298),1,IF(AND(AV$3=Inputs!$CN298,AV$3=Inputs!$CO298),1,IF(OR(AND(AV$3=Inputs!$CN298+1,Inputs!$CN298=Inputs!$CO298),AND(AV$3=Inputs!$CN298+2,Inputs!$CN298=Inputs!$CO298)),0,IF(AV$3=Inputs!$CN298,0.8,IF(AV$3=Inputs!$CN298+1,0.6,IF(AV$3=Inputs!$CN298+2,0.4,IF(AV$3=Inputs!$CO298,0.2,IF(AND(AV$3&gt;=Inputs!$CL298,AV$3&lt;Inputs!$CM298),(AV$3-Inputs!$CL298+1)/(Inputs!$AI298+1),0)))))))))</f>
        <v>0</v>
      </c>
      <c r="AW300" s="27">
        <f>IF(AND(Inputs!$CO298=0,AW$3&gt;=Inputs!$CM298),1,IF(AND(AW$3&gt;=Inputs!$CM298,AW$3&lt;Inputs!$CN298),1,IF(AND(AW$3=Inputs!$CN298,AW$3=Inputs!$CO298),1,IF(OR(AND(AW$3=Inputs!$CN298+1,Inputs!$CN298=Inputs!$CO298),AND(AW$3=Inputs!$CN298+2,Inputs!$CN298=Inputs!$CO298)),0,IF(AW$3=Inputs!$CN298,0.8,IF(AW$3=Inputs!$CN298+1,0.6,IF(AW$3=Inputs!$CN298+2,0.4,IF(AW$3=Inputs!$CO298,0.2,IF(AND(AW$3&gt;=Inputs!$CL298,AW$3&lt;Inputs!$CM298),(AW$3-Inputs!$CL298+1)/(Inputs!$AI298+1),0)))))))))</f>
        <v>0</v>
      </c>
      <c r="AX300" s="27">
        <f>IF(AND(Inputs!$CO298=0,AX$3&gt;=Inputs!$CM298),1,IF(AND(AX$3&gt;=Inputs!$CM298,AX$3&lt;Inputs!$CN298),1,IF(AND(AX$3=Inputs!$CN298,AX$3=Inputs!$CO298),1,IF(OR(AND(AX$3=Inputs!$CN298+1,Inputs!$CN298=Inputs!$CO298),AND(AX$3=Inputs!$CN298+2,Inputs!$CN298=Inputs!$CO298)),0,IF(AX$3=Inputs!$CN298,0.8,IF(AX$3=Inputs!$CN298+1,0.6,IF(AX$3=Inputs!$CN298+2,0.4,IF(AX$3=Inputs!$CO298,0.2,IF(AND(AX$3&gt;=Inputs!$CL298,AX$3&lt;Inputs!$CM298),(AX$3-Inputs!$CL298+1)/(Inputs!$AI298+1),0)))))))))</f>
        <v>0</v>
      </c>
      <c r="AY300" s="27">
        <f>IF(AND(Inputs!$CO298=0,AY$3&gt;=Inputs!$CM298),1,IF(AND(AY$3&gt;=Inputs!$CM298,AY$3&lt;Inputs!$CN298),1,IF(AND(AY$3=Inputs!$CN298,AY$3=Inputs!$CO298),1,IF(OR(AND(AY$3=Inputs!$CN298+1,Inputs!$CN298=Inputs!$CO298),AND(AY$3=Inputs!$CN298+2,Inputs!$CN298=Inputs!$CO298)),0,IF(AY$3=Inputs!$CN298,0.8,IF(AY$3=Inputs!$CN298+1,0.6,IF(AY$3=Inputs!$CN298+2,0.4,IF(AY$3=Inputs!$CO298,0.2,IF(AND(AY$3&gt;=Inputs!$CL298,AY$3&lt;Inputs!$CM298),(AY$3-Inputs!$CL298+1)/(Inputs!$AI298+1),0)))))))))</f>
        <v>0</v>
      </c>
      <c r="AZ300" s="27">
        <f>IF(AND(Inputs!$CO298=0,AZ$3&gt;=Inputs!$CM298),1,IF(AND(AZ$3&gt;=Inputs!$CM298,AZ$3&lt;Inputs!$CN298),1,IF(AND(AZ$3=Inputs!$CN298,AZ$3=Inputs!$CO298),1,IF(OR(AND(AZ$3=Inputs!$CN298+1,Inputs!$CN298=Inputs!$CO298),AND(AZ$3=Inputs!$CN298+2,Inputs!$CN298=Inputs!$CO298)),0,IF(AZ$3=Inputs!$CN298,0.8,IF(AZ$3=Inputs!$CN298+1,0.6,IF(AZ$3=Inputs!$CN298+2,0.4,IF(AZ$3=Inputs!$CO298,0.2,IF(AND(AZ$3&gt;=Inputs!$CL298,AZ$3&lt;Inputs!$CM298),(AZ$3-Inputs!$CL298+1)/(Inputs!$AI298+1),0)))))))))</f>
        <v>0</v>
      </c>
      <c r="BA300" s="27">
        <f>IF(AND(Inputs!$CO298=0,BA$3&gt;=Inputs!$CM298),1,IF(AND(BA$3&gt;=Inputs!$CM298,BA$3&lt;Inputs!$CN298),1,IF(AND(BA$3=Inputs!$CN298,BA$3=Inputs!$CO298),1,IF(OR(AND(BA$3=Inputs!$CN298+1,Inputs!$CN298=Inputs!$CO298),AND(BA$3=Inputs!$CN298+2,Inputs!$CN298=Inputs!$CO298)),0,IF(BA$3=Inputs!$CN298,0.8,IF(BA$3=Inputs!$CN298+1,0.6,IF(BA$3=Inputs!$CN298+2,0.4,IF(BA$3=Inputs!$CO298,0.2,IF(AND(BA$3&gt;=Inputs!$CL298,BA$3&lt;Inputs!$CM298),(BA$3-Inputs!$CL298+1)/(Inputs!$AI298+1),0)))))))))</f>
        <v>0</v>
      </c>
      <c r="BB300" s="27">
        <f>IF(AND(Inputs!$CO298=0,BB$3&gt;=Inputs!$CM298),1,IF(AND(BB$3&gt;=Inputs!$CM298,BB$3&lt;Inputs!$CN298),1,IF(AND(BB$3=Inputs!$CN298,BB$3=Inputs!$CO298),1,IF(OR(AND(BB$3=Inputs!$CN298+1,Inputs!$CN298=Inputs!$CO298),AND(BB$3=Inputs!$CN298+2,Inputs!$CN298=Inputs!$CO298)),0,IF(BB$3=Inputs!$CN298,0.8,IF(BB$3=Inputs!$CN298+1,0.6,IF(BB$3=Inputs!$CN298+2,0.4,IF(BB$3=Inputs!$CO298,0.2,IF(AND(BB$3&gt;=Inputs!$CL298,BB$3&lt;Inputs!$CM298),(BB$3-Inputs!$CL298+1)/(Inputs!$AI298+1),0)))))))))</f>
        <v>0</v>
      </c>
      <c r="BC300" s="27">
        <f>IF(AND(Inputs!$CO298=0,BC$3&gt;=Inputs!$CM298),1,IF(AND(BC$3&gt;=Inputs!$CM298,BC$3&lt;Inputs!$CN298),1,IF(AND(BC$3=Inputs!$CN298,BC$3=Inputs!$CO298),1,IF(OR(AND(BC$3=Inputs!$CN298+1,Inputs!$CN298=Inputs!$CO298),AND(BC$3=Inputs!$CN298+2,Inputs!$CN298=Inputs!$CO298)),0,IF(BC$3=Inputs!$CN298,0.8,IF(BC$3=Inputs!$CN298+1,0.6,IF(BC$3=Inputs!$CN298+2,0.4,IF(BC$3=Inputs!$CO298,0.2,IF(AND(BC$3&gt;=Inputs!$CL298,BC$3&lt;Inputs!$CM298),(BC$3-Inputs!$CL298+1)/(Inputs!$AI298+1),0)))))))))</f>
        <v>0</v>
      </c>
      <c r="BD300" s="27">
        <f>IF(AND(Inputs!$CO298=0,BD$3&gt;=Inputs!$CM298),1,IF(AND(BD$3&gt;=Inputs!$CM298,BD$3&lt;Inputs!$CN298),1,IF(AND(BD$3=Inputs!$CN298,BD$3=Inputs!$CO298),1,IF(OR(AND(BD$3=Inputs!$CN298+1,Inputs!$CN298=Inputs!$CO298),AND(BD$3=Inputs!$CN298+2,Inputs!$CN298=Inputs!$CO298)),0,IF(BD$3=Inputs!$CN298,0.8,IF(BD$3=Inputs!$CN298+1,0.6,IF(BD$3=Inputs!$CN298+2,0.4,IF(BD$3=Inputs!$CO298,0.2,IF(AND(BD$3&gt;=Inputs!$CL298,BD$3&lt;Inputs!$CM298),(BD$3-Inputs!$CL298+1)/(Inputs!$AI298+1),0)))))))))</f>
        <v>0</v>
      </c>
      <c r="BE300" s="27">
        <f>IF(AND(Inputs!$CO298=0,BE$3&gt;=Inputs!$CM298),1,IF(AND(BE$3&gt;=Inputs!$CM298,BE$3&lt;Inputs!$CN298),1,IF(AND(BE$3=Inputs!$CN298,BE$3=Inputs!$CO298),1,IF(OR(AND(BE$3=Inputs!$CN298+1,Inputs!$CN298=Inputs!$CO298),AND(BE$3=Inputs!$CN298+2,Inputs!$CN298=Inputs!$CO298)),0,IF(BE$3=Inputs!$CN298,0.8,IF(BE$3=Inputs!$CN298+1,0.6,IF(BE$3=Inputs!$CN298+2,0.4,IF(BE$3=Inputs!$CO298,0.2,IF(AND(BE$3&gt;=Inputs!$CL298,BE$3&lt;Inputs!$CM298),(BE$3-Inputs!$CL298+1)/(Inputs!$AI298+1),0)))))))))</f>
        <v>0</v>
      </c>
      <c r="BF300" s="27">
        <f>IF(AND(Inputs!$CO298=0,BF$3&gt;=Inputs!$CM298),1,IF(AND(BF$3&gt;=Inputs!$CM298,BF$3&lt;Inputs!$CN298),1,IF(AND(BF$3=Inputs!$CN298,BF$3=Inputs!$CO298),1,IF(OR(AND(BF$3=Inputs!$CN298+1,Inputs!$CN298=Inputs!$CO298),AND(BF$3=Inputs!$CN298+2,Inputs!$CN298=Inputs!$CO298)),0,IF(BF$3=Inputs!$CN298,0.8,IF(BF$3=Inputs!$CN298+1,0.6,IF(BF$3=Inputs!$CN298+2,0.4,IF(BF$3=Inputs!$CO298,0.2,IF(AND(BF$3&gt;=Inputs!$CL298,BF$3&lt;Inputs!$CM298),(BF$3-Inputs!$CL298+1)/(Inputs!$AI298+1),0)))))))))</f>
        <v>0</v>
      </c>
      <c r="BG300" s="27">
        <f>IF(AND(Inputs!$CO298=0,BG$3&gt;=Inputs!$CM298),1,IF(AND(BG$3&gt;=Inputs!$CM298,BG$3&lt;Inputs!$CN298),1,IF(AND(BG$3=Inputs!$CN298,BG$3=Inputs!$CO298),1,IF(OR(AND(BG$3=Inputs!$CN298+1,Inputs!$CN298=Inputs!$CO298),AND(BG$3=Inputs!$CN298+2,Inputs!$CN298=Inputs!$CO298)),0,IF(BG$3=Inputs!$CN298,0.8,IF(BG$3=Inputs!$CN298+1,0.6,IF(BG$3=Inputs!$CN298+2,0.4,IF(BG$3=Inputs!$CO298,0.2,IF(AND(BG$3&gt;=Inputs!$CL298,BG$3&lt;Inputs!$CM298),(BG$3-Inputs!$CL298+1)/(Inputs!$AI298+1),0)))))))))</f>
        <v>0</v>
      </c>
      <c r="BH300" s="27">
        <f>IF(AND(Inputs!$CO298=0,BH$3&gt;=Inputs!$CM298),1,IF(AND(BH$3&gt;=Inputs!$CM298,BH$3&lt;Inputs!$CN298),1,IF(AND(BH$3=Inputs!$CN298,BH$3=Inputs!$CO298),1,IF(OR(AND(BH$3=Inputs!$CN298+1,Inputs!$CN298=Inputs!$CO298),AND(BH$3=Inputs!$CN298+2,Inputs!$CN298=Inputs!$CO298)),0,IF(BH$3=Inputs!$CN298,0.8,IF(BH$3=Inputs!$CN298+1,0.6,IF(BH$3=Inputs!$CN298+2,0.4,IF(BH$3=Inputs!$CO298,0.2,IF(AND(BH$3&gt;=Inputs!$CL298,BH$3&lt;Inputs!$CM298),(BH$3-Inputs!$CL298+1)/(Inputs!$AI298+1),0)))))))))</f>
        <v>0</v>
      </c>
      <c r="BI300" s="27">
        <f>IF(AND(Inputs!$CO298=0,BI$3&gt;=Inputs!$CM298),1,IF(AND(BI$3&gt;=Inputs!$CM298,BI$3&lt;Inputs!$CN298),1,IF(AND(BI$3=Inputs!$CN298,BI$3=Inputs!$CO298),1,IF(OR(AND(BI$3=Inputs!$CN298+1,Inputs!$CN298=Inputs!$CO298),AND(BI$3=Inputs!$CN298+2,Inputs!$CN298=Inputs!$CO298)),0,IF(BI$3=Inputs!$CN298,0.8,IF(BI$3=Inputs!$CN298+1,0.6,IF(BI$3=Inputs!$CN298+2,0.4,IF(BI$3=Inputs!$CO298,0.2,IF(AND(BI$3&gt;=Inputs!$CL298,BI$3&lt;Inputs!$CM298),(BI$3-Inputs!$CL298+1)/(Inputs!$AI298+1),0)))))))))</f>
        <v>0</v>
      </c>
      <c r="BJ300" s="27">
        <f>IF(AND(Inputs!$CO298=0,BJ$3&gt;=Inputs!$CM298),1,IF(AND(BJ$3&gt;=Inputs!$CM298,BJ$3&lt;Inputs!$CN298),1,IF(AND(BJ$3=Inputs!$CN298,BJ$3=Inputs!$CO298),1,IF(OR(AND(BJ$3=Inputs!$CN298+1,Inputs!$CN298=Inputs!$CO298),AND(BJ$3=Inputs!$CN298+2,Inputs!$CN298=Inputs!$CO298)),0,IF(BJ$3=Inputs!$CN298,0.8,IF(BJ$3=Inputs!$CN298+1,0.6,IF(BJ$3=Inputs!$CN298+2,0.4,IF(BJ$3=Inputs!$CO298,0.2,IF(AND(BJ$3&gt;=Inputs!$CL298,BJ$3&lt;Inputs!$CM298),(BJ$3-Inputs!$CL298+1)/(Inputs!$AI298+1),0)))))))))</f>
        <v>0</v>
      </c>
      <c r="BK300" s="27">
        <f>IF(AND(Inputs!$CO298=0,BK$3&gt;=Inputs!$CM298),1,IF(AND(BK$3&gt;=Inputs!$CM298,BK$3&lt;Inputs!$CN298),1,IF(AND(BK$3=Inputs!$CN298,BK$3=Inputs!$CO298),1,IF(OR(AND(BK$3=Inputs!$CN298+1,Inputs!$CN298=Inputs!$CO298),AND(BK$3=Inputs!$CN298+2,Inputs!$CN298=Inputs!$CO298)),0,IF(BK$3=Inputs!$CN298,0.8,IF(BK$3=Inputs!$CN298+1,0.6,IF(BK$3=Inputs!$CN298+2,0.4,IF(BK$3=Inputs!$CO298,0.2,IF(AND(BK$3&gt;=Inputs!$CL298,BK$3&lt;Inputs!$CM298),(BK$3-Inputs!$CL298+1)/(Inputs!$AI298+1),0)))))))))</f>
        <v>0</v>
      </c>
      <c r="BL300" s="27">
        <f>IF(AND(Inputs!$CO298=0,BL$3&gt;=Inputs!$CM298),1,IF(AND(BL$3&gt;=Inputs!$CM298,BL$3&lt;Inputs!$CN298),1,IF(AND(BL$3=Inputs!$CN298,BL$3=Inputs!$CO298),1,IF(OR(AND(BL$3=Inputs!$CN298+1,Inputs!$CN298=Inputs!$CO298),AND(BL$3=Inputs!$CN298+2,Inputs!$CN298=Inputs!$CO298)),0,IF(BL$3=Inputs!$CN298,0.8,IF(BL$3=Inputs!$CN298+1,0.6,IF(BL$3=Inputs!$CN298+2,0.4,IF(BL$3=Inputs!$CO298,0.2,IF(AND(BL$3&gt;=Inputs!$CL298,BL$3&lt;Inputs!$CM298),(BL$3-Inputs!$CL298+1)/(Inputs!$AI298+1),0)))))))))</f>
        <v>0</v>
      </c>
      <c r="BM300" s="27">
        <f>IF(AND(Inputs!$CO298=0,BM$3&gt;=Inputs!$CM298),1,IF(AND(BM$3&gt;=Inputs!$CM298,BM$3&lt;Inputs!$CN298),1,IF(AND(BM$3=Inputs!$CN298,BM$3=Inputs!$CO298),1,IF(OR(AND(BM$3=Inputs!$CN298+1,Inputs!$CN298=Inputs!$CO298),AND(BM$3=Inputs!$CN298+2,Inputs!$CN298=Inputs!$CO298)),0,IF(BM$3=Inputs!$CN298,0.8,IF(BM$3=Inputs!$CN298+1,0.6,IF(BM$3=Inputs!$CN298+2,0.4,IF(BM$3=Inputs!$CO298,0.2,IF(AND(BM$3&gt;=Inputs!$CL298,BM$3&lt;Inputs!$CM298),(BM$3-Inputs!$CL298+1)/(Inputs!$AI298+1),0)))))))))</f>
        <v>0</v>
      </c>
    </row>
    <row r="301" spans="1:65">
      <c r="A301" s="7" t="str">
        <f>IF(Inputs!A299="","",Inputs!A299)</f>
        <v/>
      </c>
      <c r="B301" t="str">
        <f>IF(Inputs!B299="","",Inputs!B299)</f>
        <v/>
      </c>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50">
        <f t="shared" si="11"/>
        <v>0</v>
      </c>
      <c r="AH301" s="42">
        <f t="shared" si="10"/>
        <v>0</v>
      </c>
      <c r="AJ301" s="27">
        <f>IF(AND(Inputs!$CO299=0,AJ$3&gt;=Inputs!$CM299),1,IF(AND(AJ$3&gt;=Inputs!$CM299,AJ$3&lt;Inputs!$CN299),1,IF(AND(AJ$3=Inputs!$CN299,AJ$3=Inputs!$CO299),1,IF(OR(AND(AJ$3=Inputs!$CN299+1,Inputs!$CN299=Inputs!$CO299),AND(AJ$3=Inputs!$CN299+2,Inputs!$CN299=Inputs!$CO299)),0,IF(AJ$3=Inputs!$CN299,0.8,IF(AJ$3=Inputs!$CN299+1,0.6,IF(AJ$3=Inputs!$CN299+2,0.4,IF(AJ$3=Inputs!$CO299,0.2,IF(AND(AJ$3&gt;=Inputs!$CL299,AJ$3&lt;Inputs!$CM299),(AJ$3-Inputs!$CL299+1)/(Inputs!$AI299+1),0)))))))))</f>
        <v>0</v>
      </c>
      <c r="AK301" s="27">
        <f>IF(AND(Inputs!$CO299=0,AK$3&gt;=Inputs!$CM299),1,IF(AND(AK$3&gt;=Inputs!$CM299,AK$3&lt;Inputs!$CN299),1,IF(AND(AK$3=Inputs!$CN299,AK$3=Inputs!$CO299),1,IF(OR(AND(AK$3=Inputs!$CN299+1,Inputs!$CN299=Inputs!$CO299),AND(AK$3=Inputs!$CN299+2,Inputs!$CN299=Inputs!$CO299)),0,IF(AK$3=Inputs!$CN299,0.8,IF(AK$3=Inputs!$CN299+1,0.6,IF(AK$3=Inputs!$CN299+2,0.4,IF(AK$3=Inputs!$CO299,0.2,IF(AND(AK$3&gt;=Inputs!$CL299,AK$3&lt;Inputs!$CM299),(AK$3-Inputs!$CL299+1)/(Inputs!$AI299+1),0)))))))))</f>
        <v>0</v>
      </c>
      <c r="AL301" s="27">
        <f>IF(AND(Inputs!$CO299=0,AL$3&gt;=Inputs!$CM299),1,IF(AND(AL$3&gt;=Inputs!$CM299,AL$3&lt;Inputs!$CN299),1,IF(AND(AL$3=Inputs!$CN299,AL$3=Inputs!$CO299),1,IF(OR(AND(AL$3=Inputs!$CN299+1,Inputs!$CN299=Inputs!$CO299),AND(AL$3=Inputs!$CN299+2,Inputs!$CN299=Inputs!$CO299)),0,IF(AL$3=Inputs!$CN299,0.8,IF(AL$3=Inputs!$CN299+1,0.6,IF(AL$3=Inputs!$CN299+2,0.4,IF(AL$3=Inputs!$CO299,0.2,IF(AND(AL$3&gt;=Inputs!$CL299,AL$3&lt;Inputs!$CM299),(AL$3-Inputs!$CL299+1)/(Inputs!$AI299+1),0)))))))))</f>
        <v>0</v>
      </c>
      <c r="AM301" s="27">
        <f>IF(AND(Inputs!$CO299=0,AM$3&gt;=Inputs!$CM299),1,IF(AND(AM$3&gt;=Inputs!$CM299,AM$3&lt;Inputs!$CN299),1,IF(AND(AM$3=Inputs!$CN299,AM$3=Inputs!$CO299),1,IF(OR(AND(AM$3=Inputs!$CN299+1,Inputs!$CN299=Inputs!$CO299),AND(AM$3=Inputs!$CN299+2,Inputs!$CN299=Inputs!$CO299)),0,IF(AM$3=Inputs!$CN299,0.8,IF(AM$3=Inputs!$CN299+1,0.6,IF(AM$3=Inputs!$CN299+2,0.4,IF(AM$3=Inputs!$CO299,0.2,IF(AND(AM$3&gt;=Inputs!$CL299,AM$3&lt;Inputs!$CM299),(AM$3-Inputs!$CL299+1)/(Inputs!$AI299+1),0)))))))))</f>
        <v>0</v>
      </c>
      <c r="AN301" s="27">
        <f>IF(AND(Inputs!$CO299=0,AN$3&gt;=Inputs!$CM299),1,IF(AND(AN$3&gt;=Inputs!$CM299,AN$3&lt;Inputs!$CN299),1,IF(AND(AN$3=Inputs!$CN299,AN$3=Inputs!$CO299),1,IF(OR(AND(AN$3=Inputs!$CN299+1,Inputs!$CN299=Inputs!$CO299),AND(AN$3=Inputs!$CN299+2,Inputs!$CN299=Inputs!$CO299)),0,IF(AN$3=Inputs!$CN299,0.8,IF(AN$3=Inputs!$CN299+1,0.6,IF(AN$3=Inputs!$CN299+2,0.4,IF(AN$3=Inputs!$CO299,0.2,IF(AND(AN$3&gt;=Inputs!$CL299,AN$3&lt;Inputs!$CM299),(AN$3-Inputs!$CL299+1)/(Inputs!$AI299+1),0)))))))))</f>
        <v>0</v>
      </c>
      <c r="AO301" s="27">
        <f>IF(AND(Inputs!$CO299=0,AO$3&gt;=Inputs!$CM299),1,IF(AND(AO$3&gt;=Inputs!$CM299,AO$3&lt;Inputs!$CN299),1,IF(AND(AO$3=Inputs!$CN299,AO$3=Inputs!$CO299),1,IF(OR(AND(AO$3=Inputs!$CN299+1,Inputs!$CN299=Inputs!$CO299),AND(AO$3=Inputs!$CN299+2,Inputs!$CN299=Inputs!$CO299)),0,IF(AO$3=Inputs!$CN299,0.8,IF(AO$3=Inputs!$CN299+1,0.6,IF(AO$3=Inputs!$CN299+2,0.4,IF(AO$3=Inputs!$CO299,0.2,IF(AND(AO$3&gt;=Inputs!$CL299,AO$3&lt;Inputs!$CM299),(AO$3-Inputs!$CL299+1)/(Inputs!$AI299+1),0)))))))))</f>
        <v>0</v>
      </c>
      <c r="AP301" s="27">
        <f>IF(AND(Inputs!$CO299=0,AP$3&gt;=Inputs!$CM299),1,IF(AND(AP$3&gt;=Inputs!$CM299,AP$3&lt;Inputs!$CN299),1,IF(AND(AP$3=Inputs!$CN299,AP$3=Inputs!$CO299),1,IF(OR(AND(AP$3=Inputs!$CN299+1,Inputs!$CN299=Inputs!$CO299),AND(AP$3=Inputs!$CN299+2,Inputs!$CN299=Inputs!$CO299)),0,IF(AP$3=Inputs!$CN299,0.8,IF(AP$3=Inputs!$CN299+1,0.6,IF(AP$3=Inputs!$CN299+2,0.4,IF(AP$3=Inputs!$CO299,0.2,IF(AND(AP$3&gt;=Inputs!$CL299,AP$3&lt;Inputs!$CM299),(AP$3-Inputs!$CL299+1)/(Inputs!$AI299+1),0)))))))))</f>
        <v>0</v>
      </c>
      <c r="AQ301" s="27">
        <f>IF(AND(Inputs!$CO299=0,AQ$3&gt;=Inputs!$CM299),1,IF(AND(AQ$3&gt;=Inputs!$CM299,AQ$3&lt;Inputs!$CN299),1,IF(AND(AQ$3=Inputs!$CN299,AQ$3=Inputs!$CO299),1,IF(OR(AND(AQ$3=Inputs!$CN299+1,Inputs!$CN299=Inputs!$CO299),AND(AQ$3=Inputs!$CN299+2,Inputs!$CN299=Inputs!$CO299)),0,IF(AQ$3=Inputs!$CN299,0.8,IF(AQ$3=Inputs!$CN299+1,0.6,IF(AQ$3=Inputs!$CN299+2,0.4,IF(AQ$3=Inputs!$CO299,0.2,IF(AND(AQ$3&gt;=Inputs!$CL299,AQ$3&lt;Inputs!$CM299),(AQ$3-Inputs!$CL299+1)/(Inputs!$AI299+1),0)))))))))</f>
        <v>0</v>
      </c>
      <c r="AR301" s="27">
        <f>IF(AND(Inputs!$CO299=0,AR$3&gt;=Inputs!$CM299),1,IF(AND(AR$3&gt;=Inputs!$CM299,AR$3&lt;Inputs!$CN299),1,IF(AND(AR$3=Inputs!$CN299,AR$3=Inputs!$CO299),1,IF(OR(AND(AR$3=Inputs!$CN299+1,Inputs!$CN299=Inputs!$CO299),AND(AR$3=Inputs!$CN299+2,Inputs!$CN299=Inputs!$CO299)),0,IF(AR$3=Inputs!$CN299,0.8,IF(AR$3=Inputs!$CN299+1,0.6,IF(AR$3=Inputs!$CN299+2,0.4,IF(AR$3=Inputs!$CO299,0.2,IF(AND(AR$3&gt;=Inputs!$CL299,AR$3&lt;Inputs!$CM299),(AR$3-Inputs!$CL299+1)/(Inputs!$AI299+1),0)))))))))</f>
        <v>0</v>
      </c>
      <c r="AS301" s="27">
        <f>IF(AND(Inputs!$CO299=0,AS$3&gt;=Inputs!$CM299),1,IF(AND(AS$3&gt;=Inputs!$CM299,AS$3&lt;Inputs!$CN299),1,IF(AND(AS$3=Inputs!$CN299,AS$3=Inputs!$CO299),1,IF(OR(AND(AS$3=Inputs!$CN299+1,Inputs!$CN299=Inputs!$CO299),AND(AS$3=Inputs!$CN299+2,Inputs!$CN299=Inputs!$CO299)),0,IF(AS$3=Inputs!$CN299,0.8,IF(AS$3=Inputs!$CN299+1,0.6,IF(AS$3=Inputs!$CN299+2,0.4,IF(AS$3=Inputs!$CO299,0.2,IF(AND(AS$3&gt;=Inputs!$CL299,AS$3&lt;Inputs!$CM299),(AS$3-Inputs!$CL299+1)/(Inputs!$AI299+1),0)))))))))</f>
        <v>0</v>
      </c>
      <c r="AT301" s="27">
        <f>IF(AND(Inputs!$CO299=0,AT$3&gt;=Inputs!$CM299),1,IF(AND(AT$3&gt;=Inputs!$CM299,AT$3&lt;Inputs!$CN299),1,IF(AND(AT$3=Inputs!$CN299,AT$3=Inputs!$CO299),1,IF(OR(AND(AT$3=Inputs!$CN299+1,Inputs!$CN299=Inputs!$CO299),AND(AT$3=Inputs!$CN299+2,Inputs!$CN299=Inputs!$CO299)),0,IF(AT$3=Inputs!$CN299,0.8,IF(AT$3=Inputs!$CN299+1,0.6,IF(AT$3=Inputs!$CN299+2,0.4,IF(AT$3=Inputs!$CO299,0.2,IF(AND(AT$3&gt;=Inputs!$CL299,AT$3&lt;Inputs!$CM299),(AT$3-Inputs!$CL299+1)/(Inputs!$AI299+1),0)))))))))</f>
        <v>0</v>
      </c>
      <c r="AU301" s="27">
        <f>IF(AND(Inputs!$CO299=0,AU$3&gt;=Inputs!$CM299),1,IF(AND(AU$3&gt;=Inputs!$CM299,AU$3&lt;Inputs!$CN299),1,IF(AND(AU$3=Inputs!$CN299,AU$3=Inputs!$CO299),1,IF(OR(AND(AU$3=Inputs!$CN299+1,Inputs!$CN299=Inputs!$CO299),AND(AU$3=Inputs!$CN299+2,Inputs!$CN299=Inputs!$CO299)),0,IF(AU$3=Inputs!$CN299,0.8,IF(AU$3=Inputs!$CN299+1,0.6,IF(AU$3=Inputs!$CN299+2,0.4,IF(AU$3=Inputs!$CO299,0.2,IF(AND(AU$3&gt;=Inputs!$CL299,AU$3&lt;Inputs!$CM299),(AU$3-Inputs!$CL299+1)/(Inputs!$AI299+1),0)))))))))</f>
        <v>0</v>
      </c>
      <c r="AV301" s="27">
        <f>IF(AND(Inputs!$CO299=0,AV$3&gt;=Inputs!$CM299),1,IF(AND(AV$3&gt;=Inputs!$CM299,AV$3&lt;Inputs!$CN299),1,IF(AND(AV$3=Inputs!$CN299,AV$3=Inputs!$CO299),1,IF(OR(AND(AV$3=Inputs!$CN299+1,Inputs!$CN299=Inputs!$CO299),AND(AV$3=Inputs!$CN299+2,Inputs!$CN299=Inputs!$CO299)),0,IF(AV$3=Inputs!$CN299,0.8,IF(AV$3=Inputs!$CN299+1,0.6,IF(AV$3=Inputs!$CN299+2,0.4,IF(AV$3=Inputs!$CO299,0.2,IF(AND(AV$3&gt;=Inputs!$CL299,AV$3&lt;Inputs!$CM299),(AV$3-Inputs!$CL299+1)/(Inputs!$AI299+1),0)))))))))</f>
        <v>0</v>
      </c>
      <c r="AW301" s="27">
        <f>IF(AND(Inputs!$CO299=0,AW$3&gt;=Inputs!$CM299),1,IF(AND(AW$3&gt;=Inputs!$CM299,AW$3&lt;Inputs!$CN299),1,IF(AND(AW$3=Inputs!$CN299,AW$3=Inputs!$CO299),1,IF(OR(AND(AW$3=Inputs!$CN299+1,Inputs!$CN299=Inputs!$CO299),AND(AW$3=Inputs!$CN299+2,Inputs!$CN299=Inputs!$CO299)),0,IF(AW$3=Inputs!$CN299,0.8,IF(AW$3=Inputs!$CN299+1,0.6,IF(AW$3=Inputs!$CN299+2,0.4,IF(AW$3=Inputs!$CO299,0.2,IF(AND(AW$3&gt;=Inputs!$CL299,AW$3&lt;Inputs!$CM299),(AW$3-Inputs!$CL299+1)/(Inputs!$AI299+1),0)))))))))</f>
        <v>0</v>
      </c>
      <c r="AX301" s="27">
        <f>IF(AND(Inputs!$CO299=0,AX$3&gt;=Inputs!$CM299),1,IF(AND(AX$3&gt;=Inputs!$CM299,AX$3&lt;Inputs!$CN299),1,IF(AND(AX$3=Inputs!$CN299,AX$3=Inputs!$CO299),1,IF(OR(AND(AX$3=Inputs!$CN299+1,Inputs!$CN299=Inputs!$CO299),AND(AX$3=Inputs!$CN299+2,Inputs!$CN299=Inputs!$CO299)),0,IF(AX$3=Inputs!$CN299,0.8,IF(AX$3=Inputs!$CN299+1,0.6,IF(AX$3=Inputs!$CN299+2,0.4,IF(AX$3=Inputs!$CO299,0.2,IF(AND(AX$3&gt;=Inputs!$CL299,AX$3&lt;Inputs!$CM299),(AX$3-Inputs!$CL299+1)/(Inputs!$AI299+1),0)))))))))</f>
        <v>0</v>
      </c>
      <c r="AY301" s="27">
        <f>IF(AND(Inputs!$CO299=0,AY$3&gt;=Inputs!$CM299),1,IF(AND(AY$3&gt;=Inputs!$CM299,AY$3&lt;Inputs!$CN299),1,IF(AND(AY$3=Inputs!$CN299,AY$3=Inputs!$CO299),1,IF(OR(AND(AY$3=Inputs!$CN299+1,Inputs!$CN299=Inputs!$CO299),AND(AY$3=Inputs!$CN299+2,Inputs!$CN299=Inputs!$CO299)),0,IF(AY$3=Inputs!$CN299,0.8,IF(AY$3=Inputs!$CN299+1,0.6,IF(AY$3=Inputs!$CN299+2,0.4,IF(AY$3=Inputs!$CO299,0.2,IF(AND(AY$3&gt;=Inputs!$CL299,AY$3&lt;Inputs!$CM299),(AY$3-Inputs!$CL299+1)/(Inputs!$AI299+1),0)))))))))</f>
        <v>0</v>
      </c>
      <c r="AZ301" s="27">
        <f>IF(AND(Inputs!$CO299=0,AZ$3&gt;=Inputs!$CM299),1,IF(AND(AZ$3&gt;=Inputs!$CM299,AZ$3&lt;Inputs!$CN299),1,IF(AND(AZ$3=Inputs!$CN299,AZ$3=Inputs!$CO299),1,IF(OR(AND(AZ$3=Inputs!$CN299+1,Inputs!$CN299=Inputs!$CO299),AND(AZ$3=Inputs!$CN299+2,Inputs!$CN299=Inputs!$CO299)),0,IF(AZ$3=Inputs!$CN299,0.8,IF(AZ$3=Inputs!$CN299+1,0.6,IF(AZ$3=Inputs!$CN299+2,0.4,IF(AZ$3=Inputs!$CO299,0.2,IF(AND(AZ$3&gt;=Inputs!$CL299,AZ$3&lt;Inputs!$CM299),(AZ$3-Inputs!$CL299+1)/(Inputs!$AI299+1),0)))))))))</f>
        <v>0</v>
      </c>
      <c r="BA301" s="27">
        <f>IF(AND(Inputs!$CO299=0,BA$3&gt;=Inputs!$CM299),1,IF(AND(BA$3&gt;=Inputs!$CM299,BA$3&lt;Inputs!$CN299),1,IF(AND(BA$3=Inputs!$CN299,BA$3=Inputs!$CO299),1,IF(OR(AND(BA$3=Inputs!$CN299+1,Inputs!$CN299=Inputs!$CO299),AND(BA$3=Inputs!$CN299+2,Inputs!$CN299=Inputs!$CO299)),0,IF(BA$3=Inputs!$CN299,0.8,IF(BA$3=Inputs!$CN299+1,0.6,IF(BA$3=Inputs!$CN299+2,0.4,IF(BA$3=Inputs!$CO299,0.2,IF(AND(BA$3&gt;=Inputs!$CL299,BA$3&lt;Inputs!$CM299),(BA$3-Inputs!$CL299+1)/(Inputs!$AI299+1),0)))))))))</f>
        <v>0</v>
      </c>
      <c r="BB301" s="27">
        <f>IF(AND(Inputs!$CO299=0,BB$3&gt;=Inputs!$CM299),1,IF(AND(BB$3&gt;=Inputs!$CM299,BB$3&lt;Inputs!$CN299),1,IF(AND(BB$3=Inputs!$CN299,BB$3=Inputs!$CO299),1,IF(OR(AND(BB$3=Inputs!$CN299+1,Inputs!$CN299=Inputs!$CO299),AND(BB$3=Inputs!$CN299+2,Inputs!$CN299=Inputs!$CO299)),0,IF(BB$3=Inputs!$CN299,0.8,IF(BB$3=Inputs!$CN299+1,0.6,IF(BB$3=Inputs!$CN299+2,0.4,IF(BB$3=Inputs!$CO299,0.2,IF(AND(BB$3&gt;=Inputs!$CL299,BB$3&lt;Inputs!$CM299),(BB$3-Inputs!$CL299+1)/(Inputs!$AI299+1),0)))))))))</f>
        <v>0</v>
      </c>
      <c r="BC301" s="27">
        <f>IF(AND(Inputs!$CO299=0,BC$3&gt;=Inputs!$CM299),1,IF(AND(BC$3&gt;=Inputs!$CM299,BC$3&lt;Inputs!$CN299),1,IF(AND(BC$3=Inputs!$CN299,BC$3=Inputs!$CO299),1,IF(OR(AND(BC$3=Inputs!$CN299+1,Inputs!$CN299=Inputs!$CO299),AND(BC$3=Inputs!$CN299+2,Inputs!$CN299=Inputs!$CO299)),0,IF(BC$3=Inputs!$CN299,0.8,IF(BC$3=Inputs!$CN299+1,0.6,IF(BC$3=Inputs!$CN299+2,0.4,IF(BC$3=Inputs!$CO299,0.2,IF(AND(BC$3&gt;=Inputs!$CL299,BC$3&lt;Inputs!$CM299),(BC$3-Inputs!$CL299+1)/(Inputs!$AI299+1),0)))))))))</f>
        <v>0</v>
      </c>
      <c r="BD301" s="27">
        <f>IF(AND(Inputs!$CO299=0,BD$3&gt;=Inputs!$CM299),1,IF(AND(BD$3&gt;=Inputs!$CM299,BD$3&lt;Inputs!$CN299),1,IF(AND(BD$3=Inputs!$CN299,BD$3=Inputs!$CO299),1,IF(OR(AND(BD$3=Inputs!$CN299+1,Inputs!$CN299=Inputs!$CO299),AND(BD$3=Inputs!$CN299+2,Inputs!$CN299=Inputs!$CO299)),0,IF(BD$3=Inputs!$CN299,0.8,IF(BD$3=Inputs!$CN299+1,0.6,IF(BD$3=Inputs!$CN299+2,0.4,IF(BD$3=Inputs!$CO299,0.2,IF(AND(BD$3&gt;=Inputs!$CL299,BD$3&lt;Inputs!$CM299),(BD$3-Inputs!$CL299+1)/(Inputs!$AI299+1),0)))))))))</f>
        <v>0</v>
      </c>
      <c r="BE301" s="27">
        <f>IF(AND(Inputs!$CO299=0,BE$3&gt;=Inputs!$CM299),1,IF(AND(BE$3&gt;=Inputs!$CM299,BE$3&lt;Inputs!$CN299),1,IF(AND(BE$3=Inputs!$CN299,BE$3=Inputs!$CO299),1,IF(OR(AND(BE$3=Inputs!$CN299+1,Inputs!$CN299=Inputs!$CO299),AND(BE$3=Inputs!$CN299+2,Inputs!$CN299=Inputs!$CO299)),0,IF(BE$3=Inputs!$CN299,0.8,IF(BE$3=Inputs!$CN299+1,0.6,IF(BE$3=Inputs!$CN299+2,0.4,IF(BE$3=Inputs!$CO299,0.2,IF(AND(BE$3&gt;=Inputs!$CL299,BE$3&lt;Inputs!$CM299),(BE$3-Inputs!$CL299+1)/(Inputs!$AI299+1),0)))))))))</f>
        <v>0</v>
      </c>
      <c r="BF301" s="27">
        <f>IF(AND(Inputs!$CO299=0,BF$3&gt;=Inputs!$CM299),1,IF(AND(BF$3&gt;=Inputs!$CM299,BF$3&lt;Inputs!$CN299),1,IF(AND(BF$3=Inputs!$CN299,BF$3=Inputs!$CO299),1,IF(OR(AND(BF$3=Inputs!$CN299+1,Inputs!$CN299=Inputs!$CO299),AND(BF$3=Inputs!$CN299+2,Inputs!$CN299=Inputs!$CO299)),0,IF(BF$3=Inputs!$CN299,0.8,IF(BF$3=Inputs!$CN299+1,0.6,IF(BF$3=Inputs!$CN299+2,0.4,IF(BF$3=Inputs!$CO299,0.2,IF(AND(BF$3&gt;=Inputs!$CL299,BF$3&lt;Inputs!$CM299),(BF$3-Inputs!$CL299+1)/(Inputs!$AI299+1),0)))))))))</f>
        <v>0</v>
      </c>
      <c r="BG301" s="27">
        <f>IF(AND(Inputs!$CO299=0,BG$3&gt;=Inputs!$CM299),1,IF(AND(BG$3&gt;=Inputs!$CM299,BG$3&lt;Inputs!$CN299),1,IF(AND(BG$3=Inputs!$CN299,BG$3=Inputs!$CO299),1,IF(OR(AND(BG$3=Inputs!$CN299+1,Inputs!$CN299=Inputs!$CO299),AND(BG$3=Inputs!$CN299+2,Inputs!$CN299=Inputs!$CO299)),0,IF(BG$3=Inputs!$CN299,0.8,IF(BG$3=Inputs!$CN299+1,0.6,IF(BG$3=Inputs!$CN299+2,0.4,IF(BG$3=Inputs!$CO299,0.2,IF(AND(BG$3&gt;=Inputs!$CL299,BG$3&lt;Inputs!$CM299),(BG$3-Inputs!$CL299+1)/(Inputs!$AI299+1),0)))))))))</f>
        <v>0</v>
      </c>
      <c r="BH301" s="27">
        <f>IF(AND(Inputs!$CO299=0,BH$3&gt;=Inputs!$CM299),1,IF(AND(BH$3&gt;=Inputs!$CM299,BH$3&lt;Inputs!$CN299),1,IF(AND(BH$3=Inputs!$CN299,BH$3=Inputs!$CO299),1,IF(OR(AND(BH$3=Inputs!$CN299+1,Inputs!$CN299=Inputs!$CO299),AND(BH$3=Inputs!$CN299+2,Inputs!$CN299=Inputs!$CO299)),0,IF(BH$3=Inputs!$CN299,0.8,IF(BH$3=Inputs!$CN299+1,0.6,IF(BH$3=Inputs!$CN299+2,0.4,IF(BH$3=Inputs!$CO299,0.2,IF(AND(BH$3&gt;=Inputs!$CL299,BH$3&lt;Inputs!$CM299),(BH$3-Inputs!$CL299+1)/(Inputs!$AI299+1),0)))))))))</f>
        <v>0</v>
      </c>
      <c r="BI301" s="27">
        <f>IF(AND(Inputs!$CO299=0,BI$3&gt;=Inputs!$CM299),1,IF(AND(BI$3&gt;=Inputs!$CM299,BI$3&lt;Inputs!$CN299),1,IF(AND(BI$3=Inputs!$CN299,BI$3=Inputs!$CO299),1,IF(OR(AND(BI$3=Inputs!$CN299+1,Inputs!$CN299=Inputs!$CO299),AND(BI$3=Inputs!$CN299+2,Inputs!$CN299=Inputs!$CO299)),0,IF(BI$3=Inputs!$CN299,0.8,IF(BI$3=Inputs!$CN299+1,0.6,IF(BI$3=Inputs!$CN299+2,0.4,IF(BI$3=Inputs!$CO299,0.2,IF(AND(BI$3&gt;=Inputs!$CL299,BI$3&lt;Inputs!$CM299),(BI$3-Inputs!$CL299+1)/(Inputs!$AI299+1),0)))))))))</f>
        <v>0</v>
      </c>
      <c r="BJ301" s="27">
        <f>IF(AND(Inputs!$CO299=0,BJ$3&gt;=Inputs!$CM299),1,IF(AND(BJ$3&gt;=Inputs!$CM299,BJ$3&lt;Inputs!$CN299),1,IF(AND(BJ$3=Inputs!$CN299,BJ$3=Inputs!$CO299),1,IF(OR(AND(BJ$3=Inputs!$CN299+1,Inputs!$CN299=Inputs!$CO299),AND(BJ$3=Inputs!$CN299+2,Inputs!$CN299=Inputs!$CO299)),0,IF(BJ$3=Inputs!$CN299,0.8,IF(BJ$3=Inputs!$CN299+1,0.6,IF(BJ$3=Inputs!$CN299+2,0.4,IF(BJ$3=Inputs!$CO299,0.2,IF(AND(BJ$3&gt;=Inputs!$CL299,BJ$3&lt;Inputs!$CM299),(BJ$3-Inputs!$CL299+1)/(Inputs!$AI299+1),0)))))))))</f>
        <v>0</v>
      </c>
      <c r="BK301" s="27">
        <f>IF(AND(Inputs!$CO299=0,BK$3&gt;=Inputs!$CM299),1,IF(AND(BK$3&gt;=Inputs!$CM299,BK$3&lt;Inputs!$CN299),1,IF(AND(BK$3=Inputs!$CN299,BK$3=Inputs!$CO299),1,IF(OR(AND(BK$3=Inputs!$CN299+1,Inputs!$CN299=Inputs!$CO299),AND(BK$3=Inputs!$CN299+2,Inputs!$CN299=Inputs!$CO299)),0,IF(BK$3=Inputs!$CN299,0.8,IF(BK$3=Inputs!$CN299+1,0.6,IF(BK$3=Inputs!$CN299+2,0.4,IF(BK$3=Inputs!$CO299,0.2,IF(AND(BK$3&gt;=Inputs!$CL299,BK$3&lt;Inputs!$CM299),(BK$3-Inputs!$CL299+1)/(Inputs!$AI299+1),0)))))))))</f>
        <v>0</v>
      </c>
      <c r="BL301" s="27">
        <f>IF(AND(Inputs!$CO299=0,BL$3&gt;=Inputs!$CM299),1,IF(AND(BL$3&gt;=Inputs!$CM299,BL$3&lt;Inputs!$CN299),1,IF(AND(BL$3=Inputs!$CN299,BL$3=Inputs!$CO299),1,IF(OR(AND(BL$3=Inputs!$CN299+1,Inputs!$CN299=Inputs!$CO299),AND(BL$3=Inputs!$CN299+2,Inputs!$CN299=Inputs!$CO299)),0,IF(BL$3=Inputs!$CN299,0.8,IF(BL$3=Inputs!$CN299+1,0.6,IF(BL$3=Inputs!$CN299+2,0.4,IF(BL$3=Inputs!$CO299,0.2,IF(AND(BL$3&gt;=Inputs!$CL299,BL$3&lt;Inputs!$CM299),(BL$3-Inputs!$CL299+1)/(Inputs!$AI299+1),0)))))))))</f>
        <v>0</v>
      </c>
      <c r="BM301" s="27">
        <f>IF(AND(Inputs!$CO299=0,BM$3&gt;=Inputs!$CM299),1,IF(AND(BM$3&gt;=Inputs!$CM299,BM$3&lt;Inputs!$CN299),1,IF(AND(BM$3=Inputs!$CN299,BM$3=Inputs!$CO299),1,IF(OR(AND(BM$3=Inputs!$CN299+1,Inputs!$CN299=Inputs!$CO299),AND(BM$3=Inputs!$CN299+2,Inputs!$CN299=Inputs!$CO299)),0,IF(BM$3=Inputs!$CN299,0.8,IF(BM$3=Inputs!$CN299+1,0.6,IF(BM$3=Inputs!$CN299+2,0.4,IF(BM$3=Inputs!$CO299,0.2,IF(AND(BM$3&gt;=Inputs!$CL299,BM$3&lt;Inputs!$CM299),(BM$3-Inputs!$CL299+1)/(Inputs!$AI299+1),0)))))))))</f>
        <v>0</v>
      </c>
    </row>
    <row r="302" spans="1:65">
      <c r="A302" s="7" t="str">
        <f>IF(Inputs!A300="","",Inputs!A300)</f>
        <v/>
      </c>
      <c r="B302" t="str">
        <f>IF(Inputs!B300="","",Inputs!B300)</f>
        <v/>
      </c>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50">
        <f t="shared" si="11"/>
        <v>0</v>
      </c>
      <c r="AH302" s="42">
        <f t="shared" si="10"/>
        <v>0</v>
      </c>
      <c r="AJ302" s="27">
        <f>IF(AND(Inputs!$CO300=0,AJ$3&gt;=Inputs!$CM300),1,IF(AND(AJ$3&gt;=Inputs!$CM300,AJ$3&lt;Inputs!$CN300),1,IF(AND(AJ$3=Inputs!$CN300,AJ$3=Inputs!$CO300),1,IF(OR(AND(AJ$3=Inputs!$CN300+1,Inputs!$CN300=Inputs!$CO300),AND(AJ$3=Inputs!$CN300+2,Inputs!$CN300=Inputs!$CO300)),0,IF(AJ$3=Inputs!$CN300,0.8,IF(AJ$3=Inputs!$CN300+1,0.6,IF(AJ$3=Inputs!$CN300+2,0.4,IF(AJ$3=Inputs!$CO300,0.2,IF(AND(AJ$3&gt;=Inputs!$CL300,AJ$3&lt;Inputs!$CM300),(AJ$3-Inputs!$CL300+1)/(Inputs!$AI300+1),0)))))))))</f>
        <v>0</v>
      </c>
      <c r="AK302" s="27">
        <f>IF(AND(Inputs!$CO300=0,AK$3&gt;=Inputs!$CM300),1,IF(AND(AK$3&gt;=Inputs!$CM300,AK$3&lt;Inputs!$CN300),1,IF(AND(AK$3=Inputs!$CN300,AK$3=Inputs!$CO300),1,IF(OR(AND(AK$3=Inputs!$CN300+1,Inputs!$CN300=Inputs!$CO300),AND(AK$3=Inputs!$CN300+2,Inputs!$CN300=Inputs!$CO300)),0,IF(AK$3=Inputs!$CN300,0.8,IF(AK$3=Inputs!$CN300+1,0.6,IF(AK$3=Inputs!$CN300+2,0.4,IF(AK$3=Inputs!$CO300,0.2,IF(AND(AK$3&gt;=Inputs!$CL300,AK$3&lt;Inputs!$CM300),(AK$3-Inputs!$CL300+1)/(Inputs!$AI300+1),0)))))))))</f>
        <v>0</v>
      </c>
      <c r="AL302" s="27">
        <f>IF(AND(Inputs!$CO300=0,AL$3&gt;=Inputs!$CM300),1,IF(AND(AL$3&gt;=Inputs!$CM300,AL$3&lt;Inputs!$CN300),1,IF(AND(AL$3=Inputs!$CN300,AL$3=Inputs!$CO300),1,IF(OR(AND(AL$3=Inputs!$CN300+1,Inputs!$CN300=Inputs!$CO300),AND(AL$3=Inputs!$CN300+2,Inputs!$CN300=Inputs!$CO300)),0,IF(AL$3=Inputs!$CN300,0.8,IF(AL$3=Inputs!$CN300+1,0.6,IF(AL$3=Inputs!$CN300+2,0.4,IF(AL$3=Inputs!$CO300,0.2,IF(AND(AL$3&gt;=Inputs!$CL300,AL$3&lt;Inputs!$CM300),(AL$3-Inputs!$CL300+1)/(Inputs!$AI300+1),0)))))))))</f>
        <v>0</v>
      </c>
      <c r="AM302" s="27">
        <f>IF(AND(Inputs!$CO300=0,AM$3&gt;=Inputs!$CM300),1,IF(AND(AM$3&gt;=Inputs!$CM300,AM$3&lt;Inputs!$CN300),1,IF(AND(AM$3=Inputs!$CN300,AM$3=Inputs!$CO300),1,IF(OR(AND(AM$3=Inputs!$CN300+1,Inputs!$CN300=Inputs!$CO300),AND(AM$3=Inputs!$CN300+2,Inputs!$CN300=Inputs!$CO300)),0,IF(AM$3=Inputs!$CN300,0.8,IF(AM$3=Inputs!$CN300+1,0.6,IF(AM$3=Inputs!$CN300+2,0.4,IF(AM$3=Inputs!$CO300,0.2,IF(AND(AM$3&gt;=Inputs!$CL300,AM$3&lt;Inputs!$CM300),(AM$3-Inputs!$CL300+1)/(Inputs!$AI300+1),0)))))))))</f>
        <v>0</v>
      </c>
      <c r="AN302" s="27">
        <f>IF(AND(Inputs!$CO300=0,AN$3&gt;=Inputs!$CM300),1,IF(AND(AN$3&gt;=Inputs!$CM300,AN$3&lt;Inputs!$CN300),1,IF(AND(AN$3=Inputs!$CN300,AN$3=Inputs!$CO300),1,IF(OR(AND(AN$3=Inputs!$CN300+1,Inputs!$CN300=Inputs!$CO300),AND(AN$3=Inputs!$CN300+2,Inputs!$CN300=Inputs!$CO300)),0,IF(AN$3=Inputs!$CN300,0.8,IF(AN$3=Inputs!$CN300+1,0.6,IF(AN$3=Inputs!$CN300+2,0.4,IF(AN$3=Inputs!$CO300,0.2,IF(AND(AN$3&gt;=Inputs!$CL300,AN$3&lt;Inputs!$CM300),(AN$3-Inputs!$CL300+1)/(Inputs!$AI300+1),0)))))))))</f>
        <v>0</v>
      </c>
      <c r="AO302" s="27">
        <f>IF(AND(Inputs!$CO300=0,AO$3&gt;=Inputs!$CM300),1,IF(AND(AO$3&gt;=Inputs!$CM300,AO$3&lt;Inputs!$CN300),1,IF(AND(AO$3=Inputs!$CN300,AO$3=Inputs!$CO300),1,IF(OR(AND(AO$3=Inputs!$CN300+1,Inputs!$CN300=Inputs!$CO300),AND(AO$3=Inputs!$CN300+2,Inputs!$CN300=Inputs!$CO300)),0,IF(AO$3=Inputs!$CN300,0.8,IF(AO$3=Inputs!$CN300+1,0.6,IF(AO$3=Inputs!$CN300+2,0.4,IF(AO$3=Inputs!$CO300,0.2,IF(AND(AO$3&gt;=Inputs!$CL300,AO$3&lt;Inputs!$CM300),(AO$3-Inputs!$CL300+1)/(Inputs!$AI300+1),0)))))))))</f>
        <v>0</v>
      </c>
      <c r="AP302" s="27">
        <f>IF(AND(Inputs!$CO300=0,AP$3&gt;=Inputs!$CM300),1,IF(AND(AP$3&gt;=Inputs!$CM300,AP$3&lt;Inputs!$CN300),1,IF(AND(AP$3=Inputs!$CN300,AP$3=Inputs!$CO300),1,IF(OR(AND(AP$3=Inputs!$CN300+1,Inputs!$CN300=Inputs!$CO300),AND(AP$3=Inputs!$CN300+2,Inputs!$CN300=Inputs!$CO300)),0,IF(AP$3=Inputs!$CN300,0.8,IF(AP$3=Inputs!$CN300+1,0.6,IF(AP$3=Inputs!$CN300+2,0.4,IF(AP$3=Inputs!$CO300,0.2,IF(AND(AP$3&gt;=Inputs!$CL300,AP$3&lt;Inputs!$CM300),(AP$3-Inputs!$CL300+1)/(Inputs!$AI300+1),0)))))))))</f>
        <v>0</v>
      </c>
      <c r="AQ302" s="27">
        <f>IF(AND(Inputs!$CO300=0,AQ$3&gt;=Inputs!$CM300),1,IF(AND(AQ$3&gt;=Inputs!$CM300,AQ$3&lt;Inputs!$CN300),1,IF(AND(AQ$3=Inputs!$CN300,AQ$3=Inputs!$CO300),1,IF(OR(AND(AQ$3=Inputs!$CN300+1,Inputs!$CN300=Inputs!$CO300),AND(AQ$3=Inputs!$CN300+2,Inputs!$CN300=Inputs!$CO300)),0,IF(AQ$3=Inputs!$CN300,0.8,IF(AQ$3=Inputs!$CN300+1,0.6,IF(AQ$3=Inputs!$CN300+2,0.4,IF(AQ$3=Inputs!$CO300,0.2,IF(AND(AQ$3&gt;=Inputs!$CL300,AQ$3&lt;Inputs!$CM300),(AQ$3-Inputs!$CL300+1)/(Inputs!$AI300+1),0)))))))))</f>
        <v>0</v>
      </c>
      <c r="AR302" s="27">
        <f>IF(AND(Inputs!$CO300=0,AR$3&gt;=Inputs!$CM300),1,IF(AND(AR$3&gt;=Inputs!$CM300,AR$3&lt;Inputs!$CN300),1,IF(AND(AR$3=Inputs!$CN300,AR$3=Inputs!$CO300),1,IF(OR(AND(AR$3=Inputs!$CN300+1,Inputs!$CN300=Inputs!$CO300),AND(AR$3=Inputs!$CN300+2,Inputs!$CN300=Inputs!$CO300)),0,IF(AR$3=Inputs!$CN300,0.8,IF(AR$3=Inputs!$CN300+1,0.6,IF(AR$3=Inputs!$CN300+2,0.4,IF(AR$3=Inputs!$CO300,0.2,IF(AND(AR$3&gt;=Inputs!$CL300,AR$3&lt;Inputs!$CM300),(AR$3-Inputs!$CL300+1)/(Inputs!$AI300+1),0)))))))))</f>
        <v>0</v>
      </c>
      <c r="AS302" s="27">
        <f>IF(AND(Inputs!$CO300=0,AS$3&gt;=Inputs!$CM300),1,IF(AND(AS$3&gt;=Inputs!$CM300,AS$3&lt;Inputs!$CN300),1,IF(AND(AS$3=Inputs!$CN300,AS$3=Inputs!$CO300),1,IF(OR(AND(AS$3=Inputs!$CN300+1,Inputs!$CN300=Inputs!$CO300),AND(AS$3=Inputs!$CN300+2,Inputs!$CN300=Inputs!$CO300)),0,IF(AS$3=Inputs!$CN300,0.8,IF(AS$3=Inputs!$CN300+1,0.6,IF(AS$3=Inputs!$CN300+2,0.4,IF(AS$3=Inputs!$CO300,0.2,IF(AND(AS$3&gt;=Inputs!$CL300,AS$3&lt;Inputs!$CM300),(AS$3-Inputs!$CL300+1)/(Inputs!$AI300+1),0)))))))))</f>
        <v>0</v>
      </c>
      <c r="AT302" s="27">
        <f>IF(AND(Inputs!$CO300=0,AT$3&gt;=Inputs!$CM300),1,IF(AND(AT$3&gt;=Inputs!$CM300,AT$3&lt;Inputs!$CN300),1,IF(AND(AT$3=Inputs!$CN300,AT$3=Inputs!$CO300),1,IF(OR(AND(AT$3=Inputs!$CN300+1,Inputs!$CN300=Inputs!$CO300),AND(AT$3=Inputs!$CN300+2,Inputs!$CN300=Inputs!$CO300)),0,IF(AT$3=Inputs!$CN300,0.8,IF(AT$3=Inputs!$CN300+1,0.6,IF(AT$3=Inputs!$CN300+2,0.4,IF(AT$3=Inputs!$CO300,0.2,IF(AND(AT$3&gt;=Inputs!$CL300,AT$3&lt;Inputs!$CM300),(AT$3-Inputs!$CL300+1)/(Inputs!$AI300+1),0)))))))))</f>
        <v>0</v>
      </c>
      <c r="AU302" s="27">
        <f>IF(AND(Inputs!$CO300=0,AU$3&gt;=Inputs!$CM300),1,IF(AND(AU$3&gt;=Inputs!$CM300,AU$3&lt;Inputs!$CN300),1,IF(AND(AU$3=Inputs!$CN300,AU$3=Inputs!$CO300),1,IF(OR(AND(AU$3=Inputs!$CN300+1,Inputs!$CN300=Inputs!$CO300),AND(AU$3=Inputs!$CN300+2,Inputs!$CN300=Inputs!$CO300)),0,IF(AU$3=Inputs!$CN300,0.8,IF(AU$3=Inputs!$CN300+1,0.6,IF(AU$3=Inputs!$CN300+2,0.4,IF(AU$3=Inputs!$CO300,0.2,IF(AND(AU$3&gt;=Inputs!$CL300,AU$3&lt;Inputs!$CM300),(AU$3-Inputs!$CL300+1)/(Inputs!$AI300+1),0)))))))))</f>
        <v>0</v>
      </c>
      <c r="AV302" s="27">
        <f>IF(AND(Inputs!$CO300=0,AV$3&gt;=Inputs!$CM300),1,IF(AND(AV$3&gt;=Inputs!$CM300,AV$3&lt;Inputs!$CN300),1,IF(AND(AV$3=Inputs!$CN300,AV$3=Inputs!$CO300),1,IF(OR(AND(AV$3=Inputs!$CN300+1,Inputs!$CN300=Inputs!$CO300),AND(AV$3=Inputs!$CN300+2,Inputs!$CN300=Inputs!$CO300)),0,IF(AV$3=Inputs!$CN300,0.8,IF(AV$3=Inputs!$CN300+1,0.6,IF(AV$3=Inputs!$CN300+2,0.4,IF(AV$3=Inputs!$CO300,0.2,IF(AND(AV$3&gt;=Inputs!$CL300,AV$3&lt;Inputs!$CM300),(AV$3-Inputs!$CL300+1)/(Inputs!$AI300+1),0)))))))))</f>
        <v>0</v>
      </c>
      <c r="AW302" s="27">
        <f>IF(AND(Inputs!$CO300=0,AW$3&gt;=Inputs!$CM300),1,IF(AND(AW$3&gt;=Inputs!$CM300,AW$3&lt;Inputs!$CN300),1,IF(AND(AW$3=Inputs!$CN300,AW$3=Inputs!$CO300),1,IF(OR(AND(AW$3=Inputs!$CN300+1,Inputs!$CN300=Inputs!$CO300),AND(AW$3=Inputs!$CN300+2,Inputs!$CN300=Inputs!$CO300)),0,IF(AW$3=Inputs!$CN300,0.8,IF(AW$3=Inputs!$CN300+1,0.6,IF(AW$3=Inputs!$CN300+2,0.4,IF(AW$3=Inputs!$CO300,0.2,IF(AND(AW$3&gt;=Inputs!$CL300,AW$3&lt;Inputs!$CM300),(AW$3-Inputs!$CL300+1)/(Inputs!$AI300+1),0)))))))))</f>
        <v>0</v>
      </c>
      <c r="AX302" s="27">
        <f>IF(AND(Inputs!$CO300=0,AX$3&gt;=Inputs!$CM300),1,IF(AND(AX$3&gt;=Inputs!$CM300,AX$3&lt;Inputs!$CN300),1,IF(AND(AX$3=Inputs!$CN300,AX$3=Inputs!$CO300),1,IF(OR(AND(AX$3=Inputs!$CN300+1,Inputs!$CN300=Inputs!$CO300),AND(AX$3=Inputs!$CN300+2,Inputs!$CN300=Inputs!$CO300)),0,IF(AX$3=Inputs!$CN300,0.8,IF(AX$3=Inputs!$CN300+1,0.6,IF(AX$3=Inputs!$CN300+2,0.4,IF(AX$3=Inputs!$CO300,0.2,IF(AND(AX$3&gt;=Inputs!$CL300,AX$3&lt;Inputs!$CM300),(AX$3-Inputs!$CL300+1)/(Inputs!$AI300+1),0)))))))))</f>
        <v>0</v>
      </c>
      <c r="AY302" s="27">
        <f>IF(AND(Inputs!$CO300=0,AY$3&gt;=Inputs!$CM300),1,IF(AND(AY$3&gt;=Inputs!$CM300,AY$3&lt;Inputs!$CN300),1,IF(AND(AY$3=Inputs!$CN300,AY$3=Inputs!$CO300),1,IF(OR(AND(AY$3=Inputs!$CN300+1,Inputs!$CN300=Inputs!$CO300),AND(AY$3=Inputs!$CN300+2,Inputs!$CN300=Inputs!$CO300)),0,IF(AY$3=Inputs!$CN300,0.8,IF(AY$3=Inputs!$CN300+1,0.6,IF(AY$3=Inputs!$CN300+2,0.4,IF(AY$3=Inputs!$CO300,0.2,IF(AND(AY$3&gt;=Inputs!$CL300,AY$3&lt;Inputs!$CM300),(AY$3-Inputs!$CL300+1)/(Inputs!$AI300+1),0)))))))))</f>
        <v>0</v>
      </c>
      <c r="AZ302" s="27">
        <f>IF(AND(Inputs!$CO300=0,AZ$3&gt;=Inputs!$CM300),1,IF(AND(AZ$3&gt;=Inputs!$CM300,AZ$3&lt;Inputs!$CN300),1,IF(AND(AZ$3=Inputs!$CN300,AZ$3=Inputs!$CO300),1,IF(OR(AND(AZ$3=Inputs!$CN300+1,Inputs!$CN300=Inputs!$CO300),AND(AZ$3=Inputs!$CN300+2,Inputs!$CN300=Inputs!$CO300)),0,IF(AZ$3=Inputs!$CN300,0.8,IF(AZ$3=Inputs!$CN300+1,0.6,IF(AZ$3=Inputs!$CN300+2,0.4,IF(AZ$3=Inputs!$CO300,0.2,IF(AND(AZ$3&gt;=Inputs!$CL300,AZ$3&lt;Inputs!$CM300),(AZ$3-Inputs!$CL300+1)/(Inputs!$AI300+1),0)))))))))</f>
        <v>0</v>
      </c>
      <c r="BA302" s="27">
        <f>IF(AND(Inputs!$CO300=0,BA$3&gt;=Inputs!$CM300),1,IF(AND(BA$3&gt;=Inputs!$CM300,BA$3&lt;Inputs!$CN300),1,IF(AND(BA$3=Inputs!$CN300,BA$3=Inputs!$CO300),1,IF(OR(AND(BA$3=Inputs!$CN300+1,Inputs!$CN300=Inputs!$CO300),AND(BA$3=Inputs!$CN300+2,Inputs!$CN300=Inputs!$CO300)),0,IF(BA$3=Inputs!$CN300,0.8,IF(BA$3=Inputs!$CN300+1,0.6,IF(BA$3=Inputs!$CN300+2,0.4,IF(BA$3=Inputs!$CO300,0.2,IF(AND(BA$3&gt;=Inputs!$CL300,BA$3&lt;Inputs!$CM300),(BA$3-Inputs!$CL300+1)/(Inputs!$AI300+1),0)))))))))</f>
        <v>0</v>
      </c>
      <c r="BB302" s="27">
        <f>IF(AND(Inputs!$CO300=0,BB$3&gt;=Inputs!$CM300),1,IF(AND(BB$3&gt;=Inputs!$CM300,BB$3&lt;Inputs!$CN300),1,IF(AND(BB$3=Inputs!$CN300,BB$3=Inputs!$CO300),1,IF(OR(AND(BB$3=Inputs!$CN300+1,Inputs!$CN300=Inputs!$CO300),AND(BB$3=Inputs!$CN300+2,Inputs!$CN300=Inputs!$CO300)),0,IF(BB$3=Inputs!$CN300,0.8,IF(BB$3=Inputs!$CN300+1,0.6,IF(BB$3=Inputs!$CN300+2,0.4,IF(BB$3=Inputs!$CO300,0.2,IF(AND(BB$3&gt;=Inputs!$CL300,BB$3&lt;Inputs!$CM300),(BB$3-Inputs!$CL300+1)/(Inputs!$AI300+1),0)))))))))</f>
        <v>0</v>
      </c>
      <c r="BC302" s="27">
        <f>IF(AND(Inputs!$CO300=0,BC$3&gt;=Inputs!$CM300),1,IF(AND(BC$3&gt;=Inputs!$CM300,BC$3&lt;Inputs!$CN300),1,IF(AND(BC$3=Inputs!$CN300,BC$3=Inputs!$CO300),1,IF(OR(AND(BC$3=Inputs!$CN300+1,Inputs!$CN300=Inputs!$CO300),AND(BC$3=Inputs!$CN300+2,Inputs!$CN300=Inputs!$CO300)),0,IF(BC$3=Inputs!$CN300,0.8,IF(BC$3=Inputs!$CN300+1,0.6,IF(BC$3=Inputs!$CN300+2,0.4,IF(BC$3=Inputs!$CO300,0.2,IF(AND(BC$3&gt;=Inputs!$CL300,BC$3&lt;Inputs!$CM300),(BC$3-Inputs!$CL300+1)/(Inputs!$AI300+1),0)))))))))</f>
        <v>0</v>
      </c>
      <c r="BD302" s="27">
        <f>IF(AND(Inputs!$CO300=0,BD$3&gt;=Inputs!$CM300),1,IF(AND(BD$3&gt;=Inputs!$CM300,BD$3&lt;Inputs!$CN300),1,IF(AND(BD$3=Inputs!$CN300,BD$3=Inputs!$CO300),1,IF(OR(AND(BD$3=Inputs!$CN300+1,Inputs!$CN300=Inputs!$CO300),AND(BD$3=Inputs!$CN300+2,Inputs!$CN300=Inputs!$CO300)),0,IF(BD$3=Inputs!$CN300,0.8,IF(BD$3=Inputs!$CN300+1,0.6,IF(BD$3=Inputs!$CN300+2,0.4,IF(BD$3=Inputs!$CO300,0.2,IF(AND(BD$3&gt;=Inputs!$CL300,BD$3&lt;Inputs!$CM300),(BD$3-Inputs!$CL300+1)/(Inputs!$AI300+1),0)))))))))</f>
        <v>0</v>
      </c>
      <c r="BE302" s="27">
        <f>IF(AND(Inputs!$CO300=0,BE$3&gt;=Inputs!$CM300),1,IF(AND(BE$3&gt;=Inputs!$CM300,BE$3&lt;Inputs!$CN300),1,IF(AND(BE$3=Inputs!$CN300,BE$3=Inputs!$CO300),1,IF(OR(AND(BE$3=Inputs!$CN300+1,Inputs!$CN300=Inputs!$CO300),AND(BE$3=Inputs!$CN300+2,Inputs!$CN300=Inputs!$CO300)),0,IF(BE$3=Inputs!$CN300,0.8,IF(BE$3=Inputs!$CN300+1,0.6,IF(BE$3=Inputs!$CN300+2,0.4,IF(BE$3=Inputs!$CO300,0.2,IF(AND(BE$3&gt;=Inputs!$CL300,BE$3&lt;Inputs!$CM300),(BE$3-Inputs!$CL300+1)/(Inputs!$AI300+1),0)))))))))</f>
        <v>0</v>
      </c>
      <c r="BF302" s="27">
        <f>IF(AND(Inputs!$CO300=0,BF$3&gt;=Inputs!$CM300),1,IF(AND(BF$3&gt;=Inputs!$CM300,BF$3&lt;Inputs!$CN300),1,IF(AND(BF$3=Inputs!$CN300,BF$3=Inputs!$CO300),1,IF(OR(AND(BF$3=Inputs!$CN300+1,Inputs!$CN300=Inputs!$CO300),AND(BF$3=Inputs!$CN300+2,Inputs!$CN300=Inputs!$CO300)),0,IF(BF$3=Inputs!$CN300,0.8,IF(BF$3=Inputs!$CN300+1,0.6,IF(BF$3=Inputs!$CN300+2,0.4,IF(BF$3=Inputs!$CO300,0.2,IF(AND(BF$3&gt;=Inputs!$CL300,BF$3&lt;Inputs!$CM300),(BF$3-Inputs!$CL300+1)/(Inputs!$AI300+1),0)))))))))</f>
        <v>0</v>
      </c>
      <c r="BG302" s="27">
        <f>IF(AND(Inputs!$CO300=0,BG$3&gt;=Inputs!$CM300),1,IF(AND(BG$3&gt;=Inputs!$CM300,BG$3&lt;Inputs!$CN300),1,IF(AND(BG$3=Inputs!$CN300,BG$3=Inputs!$CO300),1,IF(OR(AND(BG$3=Inputs!$CN300+1,Inputs!$CN300=Inputs!$CO300),AND(BG$3=Inputs!$CN300+2,Inputs!$CN300=Inputs!$CO300)),0,IF(BG$3=Inputs!$CN300,0.8,IF(BG$3=Inputs!$CN300+1,0.6,IF(BG$3=Inputs!$CN300+2,0.4,IF(BG$3=Inputs!$CO300,0.2,IF(AND(BG$3&gt;=Inputs!$CL300,BG$3&lt;Inputs!$CM300),(BG$3-Inputs!$CL300+1)/(Inputs!$AI300+1),0)))))))))</f>
        <v>0</v>
      </c>
      <c r="BH302" s="27">
        <f>IF(AND(Inputs!$CO300=0,BH$3&gt;=Inputs!$CM300),1,IF(AND(BH$3&gt;=Inputs!$CM300,BH$3&lt;Inputs!$CN300),1,IF(AND(BH$3=Inputs!$CN300,BH$3=Inputs!$CO300),1,IF(OR(AND(BH$3=Inputs!$CN300+1,Inputs!$CN300=Inputs!$CO300),AND(BH$3=Inputs!$CN300+2,Inputs!$CN300=Inputs!$CO300)),0,IF(BH$3=Inputs!$CN300,0.8,IF(BH$3=Inputs!$CN300+1,0.6,IF(BH$3=Inputs!$CN300+2,0.4,IF(BH$3=Inputs!$CO300,0.2,IF(AND(BH$3&gt;=Inputs!$CL300,BH$3&lt;Inputs!$CM300),(BH$3-Inputs!$CL300+1)/(Inputs!$AI300+1),0)))))))))</f>
        <v>0</v>
      </c>
      <c r="BI302" s="27">
        <f>IF(AND(Inputs!$CO300=0,BI$3&gt;=Inputs!$CM300),1,IF(AND(BI$3&gt;=Inputs!$CM300,BI$3&lt;Inputs!$CN300),1,IF(AND(BI$3=Inputs!$CN300,BI$3=Inputs!$CO300),1,IF(OR(AND(BI$3=Inputs!$CN300+1,Inputs!$CN300=Inputs!$CO300),AND(BI$3=Inputs!$CN300+2,Inputs!$CN300=Inputs!$CO300)),0,IF(BI$3=Inputs!$CN300,0.8,IF(BI$3=Inputs!$CN300+1,0.6,IF(BI$3=Inputs!$CN300+2,0.4,IF(BI$3=Inputs!$CO300,0.2,IF(AND(BI$3&gt;=Inputs!$CL300,BI$3&lt;Inputs!$CM300),(BI$3-Inputs!$CL300+1)/(Inputs!$AI300+1),0)))))))))</f>
        <v>0</v>
      </c>
      <c r="BJ302" s="27">
        <f>IF(AND(Inputs!$CO300=0,BJ$3&gt;=Inputs!$CM300),1,IF(AND(BJ$3&gt;=Inputs!$CM300,BJ$3&lt;Inputs!$CN300),1,IF(AND(BJ$3=Inputs!$CN300,BJ$3=Inputs!$CO300),1,IF(OR(AND(BJ$3=Inputs!$CN300+1,Inputs!$CN300=Inputs!$CO300),AND(BJ$3=Inputs!$CN300+2,Inputs!$CN300=Inputs!$CO300)),0,IF(BJ$3=Inputs!$CN300,0.8,IF(BJ$3=Inputs!$CN300+1,0.6,IF(BJ$3=Inputs!$CN300+2,0.4,IF(BJ$3=Inputs!$CO300,0.2,IF(AND(BJ$3&gt;=Inputs!$CL300,BJ$3&lt;Inputs!$CM300),(BJ$3-Inputs!$CL300+1)/(Inputs!$AI300+1),0)))))))))</f>
        <v>0</v>
      </c>
      <c r="BK302" s="27">
        <f>IF(AND(Inputs!$CO300=0,BK$3&gt;=Inputs!$CM300),1,IF(AND(BK$3&gt;=Inputs!$CM300,BK$3&lt;Inputs!$CN300),1,IF(AND(BK$3=Inputs!$CN300,BK$3=Inputs!$CO300),1,IF(OR(AND(BK$3=Inputs!$CN300+1,Inputs!$CN300=Inputs!$CO300),AND(BK$3=Inputs!$CN300+2,Inputs!$CN300=Inputs!$CO300)),0,IF(BK$3=Inputs!$CN300,0.8,IF(BK$3=Inputs!$CN300+1,0.6,IF(BK$3=Inputs!$CN300+2,0.4,IF(BK$3=Inputs!$CO300,0.2,IF(AND(BK$3&gt;=Inputs!$CL300,BK$3&lt;Inputs!$CM300),(BK$3-Inputs!$CL300+1)/(Inputs!$AI300+1),0)))))))))</f>
        <v>0</v>
      </c>
      <c r="BL302" s="27">
        <f>IF(AND(Inputs!$CO300=0,BL$3&gt;=Inputs!$CM300),1,IF(AND(BL$3&gt;=Inputs!$CM300,BL$3&lt;Inputs!$CN300),1,IF(AND(BL$3=Inputs!$CN300,BL$3=Inputs!$CO300),1,IF(OR(AND(BL$3=Inputs!$CN300+1,Inputs!$CN300=Inputs!$CO300),AND(BL$3=Inputs!$CN300+2,Inputs!$CN300=Inputs!$CO300)),0,IF(BL$3=Inputs!$CN300,0.8,IF(BL$3=Inputs!$CN300+1,0.6,IF(BL$3=Inputs!$CN300+2,0.4,IF(BL$3=Inputs!$CO300,0.2,IF(AND(BL$3&gt;=Inputs!$CL300,BL$3&lt;Inputs!$CM300),(BL$3-Inputs!$CL300+1)/(Inputs!$AI300+1),0)))))))))</f>
        <v>0</v>
      </c>
      <c r="BM302" s="27">
        <f>IF(AND(Inputs!$CO300=0,BM$3&gt;=Inputs!$CM300),1,IF(AND(BM$3&gt;=Inputs!$CM300,BM$3&lt;Inputs!$CN300),1,IF(AND(BM$3=Inputs!$CN300,BM$3=Inputs!$CO300),1,IF(OR(AND(BM$3=Inputs!$CN300+1,Inputs!$CN300=Inputs!$CO300),AND(BM$3=Inputs!$CN300+2,Inputs!$CN300=Inputs!$CO300)),0,IF(BM$3=Inputs!$CN300,0.8,IF(BM$3=Inputs!$CN300+1,0.6,IF(BM$3=Inputs!$CN300+2,0.4,IF(BM$3=Inputs!$CO300,0.2,IF(AND(BM$3&gt;=Inputs!$CL300,BM$3&lt;Inputs!$CM300),(BM$3-Inputs!$CL300+1)/(Inputs!$AI300+1),0)))))))))</f>
        <v>0</v>
      </c>
    </row>
    <row r="303" spans="1:65">
      <c r="A303" s="7" t="str">
        <f>IF(Inputs!A301="","",Inputs!A301)</f>
        <v/>
      </c>
      <c r="B303" t="str">
        <f>IF(Inputs!B301="","",Inputs!B301)</f>
        <v/>
      </c>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50">
        <f t="shared" si="11"/>
        <v>0</v>
      </c>
      <c r="AH303" s="42">
        <f t="shared" si="10"/>
        <v>0</v>
      </c>
      <c r="AJ303" s="27">
        <f>IF(AND(Inputs!$CO301=0,AJ$3&gt;=Inputs!$CM301),1,IF(AND(AJ$3&gt;=Inputs!$CM301,AJ$3&lt;Inputs!$CN301),1,IF(AND(AJ$3=Inputs!$CN301,AJ$3=Inputs!$CO301),1,IF(OR(AND(AJ$3=Inputs!$CN301+1,Inputs!$CN301=Inputs!$CO301),AND(AJ$3=Inputs!$CN301+2,Inputs!$CN301=Inputs!$CO301)),0,IF(AJ$3=Inputs!$CN301,0.8,IF(AJ$3=Inputs!$CN301+1,0.6,IF(AJ$3=Inputs!$CN301+2,0.4,IF(AJ$3=Inputs!$CO301,0.2,IF(AND(AJ$3&gt;=Inputs!$CL301,AJ$3&lt;Inputs!$CM301),(AJ$3-Inputs!$CL301+1)/(Inputs!$AI301+1),0)))))))))</f>
        <v>0</v>
      </c>
      <c r="AK303" s="27">
        <f>IF(AND(Inputs!$CO301=0,AK$3&gt;=Inputs!$CM301),1,IF(AND(AK$3&gt;=Inputs!$CM301,AK$3&lt;Inputs!$CN301),1,IF(AND(AK$3=Inputs!$CN301,AK$3=Inputs!$CO301),1,IF(OR(AND(AK$3=Inputs!$CN301+1,Inputs!$CN301=Inputs!$CO301),AND(AK$3=Inputs!$CN301+2,Inputs!$CN301=Inputs!$CO301)),0,IF(AK$3=Inputs!$CN301,0.8,IF(AK$3=Inputs!$CN301+1,0.6,IF(AK$3=Inputs!$CN301+2,0.4,IF(AK$3=Inputs!$CO301,0.2,IF(AND(AK$3&gt;=Inputs!$CL301,AK$3&lt;Inputs!$CM301),(AK$3-Inputs!$CL301+1)/(Inputs!$AI301+1),0)))))))))</f>
        <v>0</v>
      </c>
      <c r="AL303" s="27">
        <f>IF(AND(Inputs!$CO301=0,AL$3&gt;=Inputs!$CM301),1,IF(AND(AL$3&gt;=Inputs!$CM301,AL$3&lt;Inputs!$CN301),1,IF(AND(AL$3=Inputs!$CN301,AL$3=Inputs!$CO301),1,IF(OR(AND(AL$3=Inputs!$CN301+1,Inputs!$CN301=Inputs!$CO301),AND(AL$3=Inputs!$CN301+2,Inputs!$CN301=Inputs!$CO301)),0,IF(AL$3=Inputs!$CN301,0.8,IF(AL$3=Inputs!$CN301+1,0.6,IF(AL$3=Inputs!$CN301+2,0.4,IF(AL$3=Inputs!$CO301,0.2,IF(AND(AL$3&gt;=Inputs!$CL301,AL$3&lt;Inputs!$CM301),(AL$3-Inputs!$CL301+1)/(Inputs!$AI301+1),0)))))))))</f>
        <v>0</v>
      </c>
      <c r="AM303" s="27">
        <f>IF(AND(Inputs!$CO301=0,AM$3&gt;=Inputs!$CM301),1,IF(AND(AM$3&gt;=Inputs!$CM301,AM$3&lt;Inputs!$CN301),1,IF(AND(AM$3=Inputs!$CN301,AM$3=Inputs!$CO301),1,IF(OR(AND(AM$3=Inputs!$CN301+1,Inputs!$CN301=Inputs!$CO301),AND(AM$3=Inputs!$CN301+2,Inputs!$CN301=Inputs!$CO301)),0,IF(AM$3=Inputs!$CN301,0.8,IF(AM$3=Inputs!$CN301+1,0.6,IF(AM$3=Inputs!$CN301+2,0.4,IF(AM$3=Inputs!$CO301,0.2,IF(AND(AM$3&gt;=Inputs!$CL301,AM$3&lt;Inputs!$CM301),(AM$3-Inputs!$CL301+1)/(Inputs!$AI301+1),0)))))))))</f>
        <v>0</v>
      </c>
      <c r="AN303" s="27">
        <f>IF(AND(Inputs!$CO301=0,AN$3&gt;=Inputs!$CM301),1,IF(AND(AN$3&gt;=Inputs!$CM301,AN$3&lt;Inputs!$CN301),1,IF(AND(AN$3=Inputs!$CN301,AN$3=Inputs!$CO301),1,IF(OR(AND(AN$3=Inputs!$CN301+1,Inputs!$CN301=Inputs!$CO301),AND(AN$3=Inputs!$CN301+2,Inputs!$CN301=Inputs!$CO301)),0,IF(AN$3=Inputs!$CN301,0.8,IF(AN$3=Inputs!$CN301+1,0.6,IF(AN$3=Inputs!$CN301+2,0.4,IF(AN$3=Inputs!$CO301,0.2,IF(AND(AN$3&gt;=Inputs!$CL301,AN$3&lt;Inputs!$CM301),(AN$3-Inputs!$CL301+1)/(Inputs!$AI301+1),0)))))))))</f>
        <v>0</v>
      </c>
      <c r="AO303" s="27">
        <f>IF(AND(Inputs!$CO301=0,AO$3&gt;=Inputs!$CM301),1,IF(AND(AO$3&gt;=Inputs!$CM301,AO$3&lt;Inputs!$CN301),1,IF(AND(AO$3=Inputs!$CN301,AO$3=Inputs!$CO301),1,IF(OR(AND(AO$3=Inputs!$CN301+1,Inputs!$CN301=Inputs!$CO301),AND(AO$3=Inputs!$CN301+2,Inputs!$CN301=Inputs!$CO301)),0,IF(AO$3=Inputs!$CN301,0.8,IF(AO$3=Inputs!$CN301+1,0.6,IF(AO$3=Inputs!$CN301+2,0.4,IF(AO$3=Inputs!$CO301,0.2,IF(AND(AO$3&gt;=Inputs!$CL301,AO$3&lt;Inputs!$CM301),(AO$3-Inputs!$CL301+1)/(Inputs!$AI301+1),0)))))))))</f>
        <v>0</v>
      </c>
      <c r="AP303" s="27">
        <f>IF(AND(Inputs!$CO301=0,AP$3&gt;=Inputs!$CM301),1,IF(AND(AP$3&gt;=Inputs!$CM301,AP$3&lt;Inputs!$CN301),1,IF(AND(AP$3=Inputs!$CN301,AP$3=Inputs!$CO301),1,IF(OR(AND(AP$3=Inputs!$CN301+1,Inputs!$CN301=Inputs!$CO301),AND(AP$3=Inputs!$CN301+2,Inputs!$CN301=Inputs!$CO301)),0,IF(AP$3=Inputs!$CN301,0.8,IF(AP$3=Inputs!$CN301+1,0.6,IF(AP$3=Inputs!$CN301+2,0.4,IF(AP$3=Inputs!$CO301,0.2,IF(AND(AP$3&gt;=Inputs!$CL301,AP$3&lt;Inputs!$CM301),(AP$3-Inputs!$CL301+1)/(Inputs!$AI301+1),0)))))))))</f>
        <v>0</v>
      </c>
      <c r="AQ303" s="27">
        <f>IF(AND(Inputs!$CO301=0,AQ$3&gt;=Inputs!$CM301),1,IF(AND(AQ$3&gt;=Inputs!$CM301,AQ$3&lt;Inputs!$CN301),1,IF(AND(AQ$3=Inputs!$CN301,AQ$3=Inputs!$CO301),1,IF(OR(AND(AQ$3=Inputs!$CN301+1,Inputs!$CN301=Inputs!$CO301),AND(AQ$3=Inputs!$CN301+2,Inputs!$CN301=Inputs!$CO301)),0,IF(AQ$3=Inputs!$CN301,0.8,IF(AQ$3=Inputs!$CN301+1,0.6,IF(AQ$3=Inputs!$CN301+2,0.4,IF(AQ$3=Inputs!$CO301,0.2,IF(AND(AQ$3&gt;=Inputs!$CL301,AQ$3&lt;Inputs!$CM301),(AQ$3-Inputs!$CL301+1)/(Inputs!$AI301+1),0)))))))))</f>
        <v>0</v>
      </c>
      <c r="AR303" s="27">
        <f>IF(AND(Inputs!$CO301=0,AR$3&gt;=Inputs!$CM301),1,IF(AND(AR$3&gt;=Inputs!$CM301,AR$3&lt;Inputs!$CN301),1,IF(AND(AR$3=Inputs!$CN301,AR$3=Inputs!$CO301),1,IF(OR(AND(AR$3=Inputs!$CN301+1,Inputs!$CN301=Inputs!$CO301),AND(AR$3=Inputs!$CN301+2,Inputs!$CN301=Inputs!$CO301)),0,IF(AR$3=Inputs!$CN301,0.8,IF(AR$3=Inputs!$CN301+1,0.6,IF(AR$3=Inputs!$CN301+2,0.4,IF(AR$3=Inputs!$CO301,0.2,IF(AND(AR$3&gt;=Inputs!$CL301,AR$3&lt;Inputs!$CM301),(AR$3-Inputs!$CL301+1)/(Inputs!$AI301+1),0)))))))))</f>
        <v>0</v>
      </c>
      <c r="AS303" s="27">
        <f>IF(AND(Inputs!$CO301=0,AS$3&gt;=Inputs!$CM301),1,IF(AND(AS$3&gt;=Inputs!$CM301,AS$3&lt;Inputs!$CN301),1,IF(AND(AS$3=Inputs!$CN301,AS$3=Inputs!$CO301),1,IF(OR(AND(AS$3=Inputs!$CN301+1,Inputs!$CN301=Inputs!$CO301),AND(AS$3=Inputs!$CN301+2,Inputs!$CN301=Inputs!$CO301)),0,IF(AS$3=Inputs!$CN301,0.8,IF(AS$3=Inputs!$CN301+1,0.6,IF(AS$3=Inputs!$CN301+2,0.4,IF(AS$3=Inputs!$CO301,0.2,IF(AND(AS$3&gt;=Inputs!$CL301,AS$3&lt;Inputs!$CM301),(AS$3-Inputs!$CL301+1)/(Inputs!$AI301+1),0)))))))))</f>
        <v>0</v>
      </c>
      <c r="AT303" s="27">
        <f>IF(AND(Inputs!$CO301=0,AT$3&gt;=Inputs!$CM301),1,IF(AND(AT$3&gt;=Inputs!$CM301,AT$3&lt;Inputs!$CN301),1,IF(AND(AT$3=Inputs!$CN301,AT$3=Inputs!$CO301),1,IF(OR(AND(AT$3=Inputs!$CN301+1,Inputs!$CN301=Inputs!$CO301),AND(AT$3=Inputs!$CN301+2,Inputs!$CN301=Inputs!$CO301)),0,IF(AT$3=Inputs!$CN301,0.8,IF(AT$3=Inputs!$CN301+1,0.6,IF(AT$3=Inputs!$CN301+2,0.4,IF(AT$3=Inputs!$CO301,0.2,IF(AND(AT$3&gt;=Inputs!$CL301,AT$3&lt;Inputs!$CM301),(AT$3-Inputs!$CL301+1)/(Inputs!$AI301+1),0)))))))))</f>
        <v>0</v>
      </c>
      <c r="AU303" s="27">
        <f>IF(AND(Inputs!$CO301=0,AU$3&gt;=Inputs!$CM301),1,IF(AND(AU$3&gt;=Inputs!$CM301,AU$3&lt;Inputs!$CN301),1,IF(AND(AU$3=Inputs!$CN301,AU$3=Inputs!$CO301),1,IF(OR(AND(AU$3=Inputs!$CN301+1,Inputs!$CN301=Inputs!$CO301),AND(AU$3=Inputs!$CN301+2,Inputs!$CN301=Inputs!$CO301)),0,IF(AU$3=Inputs!$CN301,0.8,IF(AU$3=Inputs!$CN301+1,0.6,IF(AU$3=Inputs!$CN301+2,0.4,IF(AU$3=Inputs!$CO301,0.2,IF(AND(AU$3&gt;=Inputs!$CL301,AU$3&lt;Inputs!$CM301),(AU$3-Inputs!$CL301+1)/(Inputs!$AI301+1),0)))))))))</f>
        <v>0</v>
      </c>
      <c r="AV303" s="27">
        <f>IF(AND(Inputs!$CO301=0,AV$3&gt;=Inputs!$CM301),1,IF(AND(AV$3&gt;=Inputs!$CM301,AV$3&lt;Inputs!$CN301),1,IF(AND(AV$3=Inputs!$CN301,AV$3=Inputs!$CO301),1,IF(OR(AND(AV$3=Inputs!$CN301+1,Inputs!$CN301=Inputs!$CO301),AND(AV$3=Inputs!$CN301+2,Inputs!$CN301=Inputs!$CO301)),0,IF(AV$3=Inputs!$CN301,0.8,IF(AV$3=Inputs!$CN301+1,0.6,IF(AV$3=Inputs!$CN301+2,0.4,IF(AV$3=Inputs!$CO301,0.2,IF(AND(AV$3&gt;=Inputs!$CL301,AV$3&lt;Inputs!$CM301),(AV$3-Inputs!$CL301+1)/(Inputs!$AI301+1),0)))))))))</f>
        <v>0</v>
      </c>
      <c r="AW303" s="27">
        <f>IF(AND(Inputs!$CO301=0,AW$3&gt;=Inputs!$CM301),1,IF(AND(AW$3&gt;=Inputs!$CM301,AW$3&lt;Inputs!$CN301),1,IF(AND(AW$3=Inputs!$CN301,AW$3=Inputs!$CO301),1,IF(OR(AND(AW$3=Inputs!$CN301+1,Inputs!$CN301=Inputs!$CO301),AND(AW$3=Inputs!$CN301+2,Inputs!$CN301=Inputs!$CO301)),0,IF(AW$3=Inputs!$CN301,0.8,IF(AW$3=Inputs!$CN301+1,0.6,IF(AW$3=Inputs!$CN301+2,0.4,IF(AW$3=Inputs!$CO301,0.2,IF(AND(AW$3&gt;=Inputs!$CL301,AW$3&lt;Inputs!$CM301),(AW$3-Inputs!$CL301+1)/(Inputs!$AI301+1),0)))))))))</f>
        <v>0</v>
      </c>
      <c r="AX303" s="27">
        <f>IF(AND(Inputs!$CO301=0,AX$3&gt;=Inputs!$CM301),1,IF(AND(AX$3&gt;=Inputs!$CM301,AX$3&lt;Inputs!$CN301),1,IF(AND(AX$3=Inputs!$CN301,AX$3=Inputs!$CO301),1,IF(OR(AND(AX$3=Inputs!$CN301+1,Inputs!$CN301=Inputs!$CO301),AND(AX$3=Inputs!$CN301+2,Inputs!$CN301=Inputs!$CO301)),0,IF(AX$3=Inputs!$CN301,0.8,IF(AX$3=Inputs!$CN301+1,0.6,IF(AX$3=Inputs!$CN301+2,0.4,IF(AX$3=Inputs!$CO301,0.2,IF(AND(AX$3&gt;=Inputs!$CL301,AX$3&lt;Inputs!$CM301),(AX$3-Inputs!$CL301+1)/(Inputs!$AI301+1),0)))))))))</f>
        <v>0</v>
      </c>
      <c r="AY303" s="27">
        <f>IF(AND(Inputs!$CO301=0,AY$3&gt;=Inputs!$CM301),1,IF(AND(AY$3&gt;=Inputs!$CM301,AY$3&lt;Inputs!$CN301),1,IF(AND(AY$3=Inputs!$CN301,AY$3=Inputs!$CO301),1,IF(OR(AND(AY$3=Inputs!$CN301+1,Inputs!$CN301=Inputs!$CO301),AND(AY$3=Inputs!$CN301+2,Inputs!$CN301=Inputs!$CO301)),0,IF(AY$3=Inputs!$CN301,0.8,IF(AY$3=Inputs!$CN301+1,0.6,IF(AY$3=Inputs!$CN301+2,0.4,IF(AY$3=Inputs!$CO301,0.2,IF(AND(AY$3&gt;=Inputs!$CL301,AY$3&lt;Inputs!$CM301),(AY$3-Inputs!$CL301+1)/(Inputs!$AI301+1),0)))))))))</f>
        <v>0</v>
      </c>
      <c r="AZ303" s="27">
        <f>IF(AND(Inputs!$CO301=0,AZ$3&gt;=Inputs!$CM301),1,IF(AND(AZ$3&gt;=Inputs!$CM301,AZ$3&lt;Inputs!$CN301),1,IF(AND(AZ$3=Inputs!$CN301,AZ$3=Inputs!$CO301),1,IF(OR(AND(AZ$3=Inputs!$CN301+1,Inputs!$CN301=Inputs!$CO301),AND(AZ$3=Inputs!$CN301+2,Inputs!$CN301=Inputs!$CO301)),0,IF(AZ$3=Inputs!$CN301,0.8,IF(AZ$3=Inputs!$CN301+1,0.6,IF(AZ$3=Inputs!$CN301+2,0.4,IF(AZ$3=Inputs!$CO301,0.2,IF(AND(AZ$3&gt;=Inputs!$CL301,AZ$3&lt;Inputs!$CM301),(AZ$3-Inputs!$CL301+1)/(Inputs!$AI301+1),0)))))))))</f>
        <v>0</v>
      </c>
      <c r="BA303" s="27">
        <f>IF(AND(Inputs!$CO301=0,BA$3&gt;=Inputs!$CM301),1,IF(AND(BA$3&gt;=Inputs!$CM301,BA$3&lt;Inputs!$CN301),1,IF(AND(BA$3=Inputs!$CN301,BA$3=Inputs!$CO301),1,IF(OR(AND(BA$3=Inputs!$CN301+1,Inputs!$CN301=Inputs!$CO301),AND(BA$3=Inputs!$CN301+2,Inputs!$CN301=Inputs!$CO301)),0,IF(BA$3=Inputs!$CN301,0.8,IF(BA$3=Inputs!$CN301+1,0.6,IF(BA$3=Inputs!$CN301+2,0.4,IF(BA$3=Inputs!$CO301,0.2,IF(AND(BA$3&gt;=Inputs!$CL301,BA$3&lt;Inputs!$CM301),(BA$3-Inputs!$CL301+1)/(Inputs!$AI301+1),0)))))))))</f>
        <v>0</v>
      </c>
      <c r="BB303" s="27">
        <f>IF(AND(Inputs!$CO301=0,BB$3&gt;=Inputs!$CM301),1,IF(AND(BB$3&gt;=Inputs!$CM301,BB$3&lt;Inputs!$CN301),1,IF(AND(BB$3=Inputs!$CN301,BB$3=Inputs!$CO301),1,IF(OR(AND(BB$3=Inputs!$CN301+1,Inputs!$CN301=Inputs!$CO301),AND(BB$3=Inputs!$CN301+2,Inputs!$CN301=Inputs!$CO301)),0,IF(BB$3=Inputs!$CN301,0.8,IF(BB$3=Inputs!$CN301+1,0.6,IF(BB$3=Inputs!$CN301+2,0.4,IF(BB$3=Inputs!$CO301,0.2,IF(AND(BB$3&gt;=Inputs!$CL301,BB$3&lt;Inputs!$CM301),(BB$3-Inputs!$CL301+1)/(Inputs!$AI301+1),0)))))))))</f>
        <v>0</v>
      </c>
      <c r="BC303" s="27">
        <f>IF(AND(Inputs!$CO301=0,BC$3&gt;=Inputs!$CM301),1,IF(AND(BC$3&gt;=Inputs!$CM301,BC$3&lt;Inputs!$CN301),1,IF(AND(BC$3=Inputs!$CN301,BC$3=Inputs!$CO301),1,IF(OR(AND(BC$3=Inputs!$CN301+1,Inputs!$CN301=Inputs!$CO301),AND(BC$3=Inputs!$CN301+2,Inputs!$CN301=Inputs!$CO301)),0,IF(BC$3=Inputs!$CN301,0.8,IF(BC$3=Inputs!$CN301+1,0.6,IF(BC$3=Inputs!$CN301+2,0.4,IF(BC$3=Inputs!$CO301,0.2,IF(AND(BC$3&gt;=Inputs!$CL301,BC$3&lt;Inputs!$CM301),(BC$3-Inputs!$CL301+1)/(Inputs!$AI301+1),0)))))))))</f>
        <v>0</v>
      </c>
      <c r="BD303" s="27">
        <f>IF(AND(Inputs!$CO301=0,BD$3&gt;=Inputs!$CM301),1,IF(AND(BD$3&gt;=Inputs!$CM301,BD$3&lt;Inputs!$CN301),1,IF(AND(BD$3=Inputs!$CN301,BD$3=Inputs!$CO301),1,IF(OR(AND(BD$3=Inputs!$CN301+1,Inputs!$CN301=Inputs!$CO301),AND(BD$3=Inputs!$CN301+2,Inputs!$CN301=Inputs!$CO301)),0,IF(BD$3=Inputs!$CN301,0.8,IF(BD$3=Inputs!$CN301+1,0.6,IF(BD$3=Inputs!$CN301+2,0.4,IF(BD$3=Inputs!$CO301,0.2,IF(AND(BD$3&gt;=Inputs!$CL301,BD$3&lt;Inputs!$CM301),(BD$3-Inputs!$CL301+1)/(Inputs!$AI301+1),0)))))))))</f>
        <v>0</v>
      </c>
      <c r="BE303" s="27">
        <f>IF(AND(Inputs!$CO301=0,BE$3&gt;=Inputs!$CM301),1,IF(AND(BE$3&gt;=Inputs!$CM301,BE$3&lt;Inputs!$CN301),1,IF(AND(BE$3=Inputs!$CN301,BE$3=Inputs!$CO301),1,IF(OR(AND(BE$3=Inputs!$CN301+1,Inputs!$CN301=Inputs!$CO301),AND(BE$3=Inputs!$CN301+2,Inputs!$CN301=Inputs!$CO301)),0,IF(BE$3=Inputs!$CN301,0.8,IF(BE$3=Inputs!$CN301+1,0.6,IF(BE$3=Inputs!$CN301+2,0.4,IF(BE$3=Inputs!$CO301,0.2,IF(AND(BE$3&gt;=Inputs!$CL301,BE$3&lt;Inputs!$CM301),(BE$3-Inputs!$CL301+1)/(Inputs!$AI301+1),0)))))))))</f>
        <v>0</v>
      </c>
      <c r="BF303" s="27">
        <f>IF(AND(Inputs!$CO301=0,BF$3&gt;=Inputs!$CM301),1,IF(AND(BF$3&gt;=Inputs!$CM301,BF$3&lt;Inputs!$CN301),1,IF(AND(BF$3=Inputs!$CN301,BF$3=Inputs!$CO301),1,IF(OR(AND(BF$3=Inputs!$CN301+1,Inputs!$CN301=Inputs!$CO301),AND(BF$3=Inputs!$CN301+2,Inputs!$CN301=Inputs!$CO301)),0,IF(BF$3=Inputs!$CN301,0.8,IF(BF$3=Inputs!$CN301+1,0.6,IF(BF$3=Inputs!$CN301+2,0.4,IF(BF$3=Inputs!$CO301,0.2,IF(AND(BF$3&gt;=Inputs!$CL301,BF$3&lt;Inputs!$CM301),(BF$3-Inputs!$CL301+1)/(Inputs!$AI301+1),0)))))))))</f>
        <v>0</v>
      </c>
      <c r="BG303" s="27">
        <f>IF(AND(Inputs!$CO301=0,BG$3&gt;=Inputs!$CM301),1,IF(AND(BG$3&gt;=Inputs!$CM301,BG$3&lt;Inputs!$CN301),1,IF(AND(BG$3=Inputs!$CN301,BG$3=Inputs!$CO301),1,IF(OR(AND(BG$3=Inputs!$CN301+1,Inputs!$CN301=Inputs!$CO301),AND(BG$3=Inputs!$CN301+2,Inputs!$CN301=Inputs!$CO301)),0,IF(BG$3=Inputs!$CN301,0.8,IF(BG$3=Inputs!$CN301+1,0.6,IF(BG$3=Inputs!$CN301+2,0.4,IF(BG$3=Inputs!$CO301,0.2,IF(AND(BG$3&gt;=Inputs!$CL301,BG$3&lt;Inputs!$CM301),(BG$3-Inputs!$CL301+1)/(Inputs!$AI301+1),0)))))))))</f>
        <v>0</v>
      </c>
      <c r="BH303" s="27">
        <f>IF(AND(Inputs!$CO301=0,BH$3&gt;=Inputs!$CM301),1,IF(AND(BH$3&gt;=Inputs!$CM301,BH$3&lt;Inputs!$CN301),1,IF(AND(BH$3=Inputs!$CN301,BH$3=Inputs!$CO301),1,IF(OR(AND(BH$3=Inputs!$CN301+1,Inputs!$CN301=Inputs!$CO301),AND(BH$3=Inputs!$CN301+2,Inputs!$CN301=Inputs!$CO301)),0,IF(BH$3=Inputs!$CN301,0.8,IF(BH$3=Inputs!$CN301+1,0.6,IF(BH$3=Inputs!$CN301+2,0.4,IF(BH$3=Inputs!$CO301,0.2,IF(AND(BH$3&gt;=Inputs!$CL301,BH$3&lt;Inputs!$CM301),(BH$3-Inputs!$CL301+1)/(Inputs!$AI301+1),0)))))))))</f>
        <v>0</v>
      </c>
      <c r="BI303" s="27">
        <f>IF(AND(Inputs!$CO301=0,BI$3&gt;=Inputs!$CM301),1,IF(AND(BI$3&gt;=Inputs!$CM301,BI$3&lt;Inputs!$CN301),1,IF(AND(BI$3=Inputs!$CN301,BI$3=Inputs!$CO301),1,IF(OR(AND(BI$3=Inputs!$CN301+1,Inputs!$CN301=Inputs!$CO301),AND(BI$3=Inputs!$CN301+2,Inputs!$CN301=Inputs!$CO301)),0,IF(BI$3=Inputs!$CN301,0.8,IF(BI$3=Inputs!$CN301+1,0.6,IF(BI$3=Inputs!$CN301+2,0.4,IF(BI$3=Inputs!$CO301,0.2,IF(AND(BI$3&gt;=Inputs!$CL301,BI$3&lt;Inputs!$CM301),(BI$3-Inputs!$CL301+1)/(Inputs!$AI301+1),0)))))))))</f>
        <v>0</v>
      </c>
      <c r="BJ303" s="27">
        <f>IF(AND(Inputs!$CO301=0,BJ$3&gt;=Inputs!$CM301),1,IF(AND(BJ$3&gt;=Inputs!$CM301,BJ$3&lt;Inputs!$CN301),1,IF(AND(BJ$3=Inputs!$CN301,BJ$3=Inputs!$CO301),1,IF(OR(AND(BJ$3=Inputs!$CN301+1,Inputs!$CN301=Inputs!$CO301),AND(BJ$3=Inputs!$CN301+2,Inputs!$CN301=Inputs!$CO301)),0,IF(BJ$3=Inputs!$CN301,0.8,IF(BJ$3=Inputs!$CN301+1,0.6,IF(BJ$3=Inputs!$CN301+2,0.4,IF(BJ$3=Inputs!$CO301,0.2,IF(AND(BJ$3&gt;=Inputs!$CL301,BJ$3&lt;Inputs!$CM301),(BJ$3-Inputs!$CL301+1)/(Inputs!$AI301+1),0)))))))))</f>
        <v>0</v>
      </c>
      <c r="BK303" s="27">
        <f>IF(AND(Inputs!$CO301=0,BK$3&gt;=Inputs!$CM301),1,IF(AND(BK$3&gt;=Inputs!$CM301,BK$3&lt;Inputs!$CN301),1,IF(AND(BK$3=Inputs!$CN301,BK$3=Inputs!$CO301),1,IF(OR(AND(BK$3=Inputs!$CN301+1,Inputs!$CN301=Inputs!$CO301),AND(BK$3=Inputs!$CN301+2,Inputs!$CN301=Inputs!$CO301)),0,IF(BK$3=Inputs!$CN301,0.8,IF(BK$3=Inputs!$CN301+1,0.6,IF(BK$3=Inputs!$CN301+2,0.4,IF(BK$3=Inputs!$CO301,0.2,IF(AND(BK$3&gt;=Inputs!$CL301,BK$3&lt;Inputs!$CM301),(BK$3-Inputs!$CL301+1)/(Inputs!$AI301+1),0)))))))))</f>
        <v>0</v>
      </c>
      <c r="BL303" s="27">
        <f>IF(AND(Inputs!$CO301=0,BL$3&gt;=Inputs!$CM301),1,IF(AND(BL$3&gt;=Inputs!$CM301,BL$3&lt;Inputs!$CN301),1,IF(AND(BL$3=Inputs!$CN301,BL$3=Inputs!$CO301),1,IF(OR(AND(BL$3=Inputs!$CN301+1,Inputs!$CN301=Inputs!$CO301),AND(BL$3=Inputs!$CN301+2,Inputs!$CN301=Inputs!$CO301)),0,IF(BL$3=Inputs!$CN301,0.8,IF(BL$3=Inputs!$CN301+1,0.6,IF(BL$3=Inputs!$CN301+2,0.4,IF(BL$3=Inputs!$CO301,0.2,IF(AND(BL$3&gt;=Inputs!$CL301,BL$3&lt;Inputs!$CM301),(BL$3-Inputs!$CL301+1)/(Inputs!$AI301+1),0)))))))))</f>
        <v>0</v>
      </c>
      <c r="BM303" s="27">
        <f>IF(AND(Inputs!$CO301=0,BM$3&gt;=Inputs!$CM301),1,IF(AND(BM$3&gt;=Inputs!$CM301,BM$3&lt;Inputs!$CN301),1,IF(AND(BM$3=Inputs!$CN301,BM$3=Inputs!$CO301),1,IF(OR(AND(BM$3=Inputs!$CN301+1,Inputs!$CN301=Inputs!$CO301),AND(BM$3=Inputs!$CN301+2,Inputs!$CN301=Inputs!$CO301)),0,IF(BM$3=Inputs!$CN301,0.8,IF(BM$3=Inputs!$CN301+1,0.6,IF(BM$3=Inputs!$CN301+2,0.4,IF(BM$3=Inputs!$CO301,0.2,IF(AND(BM$3&gt;=Inputs!$CL301,BM$3&lt;Inputs!$CM301),(BM$3-Inputs!$CL301+1)/(Inputs!$AI301+1),0)))))))))</f>
        <v>0</v>
      </c>
    </row>
    <row r="304" spans="1:65">
      <c r="A304" s="7" t="str">
        <f>IF(Inputs!A302="","",Inputs!A302)</f>
        <v/>
      </c>
      <c r="B304" t="str">
        <f>IF(Inputs!B302="","",Inputs!B302)</f>
        <v/>
      </c>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50">
        <f t="shared" si="11"/>
        <v>0</v>
      </c>
      <c r="AH304" s="42">
        <f t="shared" si="10"/>
        <v>0</v>
      </c>
      <c r="AJ304" s="27">
        <f>IF(AND(Inputs!$CO302=0,AJ$3&gt;=Inputs!$CM302),1,IF(AND(AJ$3&gt;=Inputs!$CM302,AJ$3&lt;Inputs!$CN302),1,IF(AND(AJ$3=Inputs!$CN302,AJ$3=Inputs!$CO302),1,IF(OR(AND(AJ$3=Inputs!$CN302+1,Inputs!$CN302=Inputs!$CO302),AND(AJ$3=Inputs!$CN302+2,Inputs!$CN302=Inputs!$CO302)),0,IF(AJ$3=Inputs!$CN302,0.8,IF(AJ$3=Inputs!$CN302+1,0.6,IF(AJ$3=Inputs!$CN302+2,0.4,IF(AJ$3=Inputs!$CO302,0.2,IF(AND(AJ$3&gt;=Inputs!$CL302,AJ$3&lt;Inputs!$CM302),(AJ$3-Inputs!$CL302+1)/(Inputs!$AI302+1),0)))))))))</f>
        <v>0</v>
      </c>
      <c r="AK304" s="27">
        <f>IF(AND(Inputs!$CO302=0,AK$3&gt;=Inputs!$CM302),1,IF(AND(AK$3&gt;=Inputs!$CM302,AK$3&lt;Inputs!$CN302),1,IF(AND(AK$3=Inputs!$CN302,AK$3=Inputs!$CO302),1,IF(OR(AND(AK$3=Inputs!$CN302+1,Inputs!$CN302=Inputs!$CO302),AND(AK$3=Inputs!$CN302+2,Inputs!$CN302=Inputs!$CO302)),0,IF(AK$3=Inputs!$CN302,0.8,IF(AK$3=Inputs!$CN302+1,0.6,IF(AK$3=Inputs!$CN302+2,0.4,IF(AK$3=Inputs!$CO302,0.2,IF(AND(AK$3&gt;=Inputs!$CL302,AK$3&lt;Inputs!$CM302),(AK$3-Inputs!$CL302+1)/(Inputs!$AI302+1),0)))))))))</f>
        <v>0</v>
      </c>
      <c r="AL304" s="27">
        <f>IF(AND(Inputs!$CO302=0,AL$3&gt;=Inputs!$CM302),1,IF(AND(AL$3&gt;=Inputs!$CM302,AL$3&lt;Inputs!$CN302),1,IF(AND(AL$3=Inputs!$CN302,AL$3=Inputs!$CO302),1,IF(OR(AND(AL$3=Inputs!$CN302+1,Inputs!$CN302=Inputs!$CO302),AND(AL$3=Inputs!$CN302+2,Inputs!$CN302=Inputs!$CO302)),0,IF(AL$3=Inputs!$CN302,0.8,IF(AL$3=Inputs!$CN302+1,0.6,IF(AL$3=Inputs!$CN302+2,0.4,IF(AL$3=Inputs!$CO302,0.2,IF(AND(AL$3&gt;=Inputs!$CL302,AL$3&lt;Inputs!$CM302),(AL$3-Inputs!$CL302+1)/(Inputs!$AI302+1),0)))))))))</f>
        <v>0</v>
      </c>
      <c r="AM304" s="27">
        <f>IF(AND(Inputs!$CO302=0,AM$3&gt;=Inputs!$CM302),1,IF(AND(AM$3&gt;=Inputs!$CM302,AM$3&lt;Inputs!$CN302),1,IF(AND(AM$3=Inputs!$CN302,AM$3=Inputs!$CO302),1,IF(OR(AND(AM$3=Inputs!$CN302+1,Inputs!$CN302=Inputs!$CO302),AND(AM$3=Inputs!$CN302+2,Inputs!$CN302=Inputs!$CO302)),0,IF(AM$3=Inputs!$CN302,0.8,IF(AM$3=Inputs!$CN302+1,0.6,IF(AM$3=Inputs!$CN302+2,0.4,IF(AM$3=Inputs!$CO302,0.2,IF(AND(AM$3&gt;=Inputs!$CL302,AM$3&lt;Inputs!$CM302),(AM$3-Inputs!$CL302+1)/(Inputs!$AI302+1),0)))))))))</f>
        <v>0</v>
      </c>
      <c r="AN304" s="27">
        <f>IF(AND(Inputs!$CO302=0,AN$3&gt;=Inputs!$CM302),1,IF(AND(AN$3&gt;=Inputs!$CM302,AN$3&lt;Inputs!$CN302),1,IF(AND(AN$3=Inputs!$CN302,AN$3=Inputs!$CO302),1,IF(OR(AND(AN$3=Inputs!$CN302+1,Inputs!$CN302=Inputs!$CO302),AND(AN$3=Inputs!$CN302+2,Inputs!$CN302=Inputs!$CO302)),0,IF(AN$3=Inputs!$CN302,0.8,IF(AN$3=Inputs!$CN302+1,0.6,IF(AN$3=Inputs!$CN302+2,0.4,IF(AN$3=Inputs!$CO302,0.2,IF(AND(AN$3&gt;=Inputs!$CL302,AN$3&lt;Inputs!$CM302),(AN$3-Inputs!$CL302+1)/(Inputs!$AI302+1),0)))))))))</f>
        <v>0</v>
      </c>
      <c r="AO304" s="27">
        <f>IF(AND(Inputs!$CO302=0,AO$3&gt;=Inputs!$CM302),1,IF(AND(AO$3&gt;=Inputs!$CM302,AO$3&lt;Inputs!$CN302),1,IF(AND(AO$3=Inputs!$CN302,AO$3=Inputs!$CO302),1,IF(OR(AND(AO$3=Inputs!$CN302+1,Inputs!$CN302=Inputs!$CO302),AND(AO$3=Inputs!$CN302+2,Inputs!$CN302=Inputs!$CO302)),0,IF(AO$3=Inputs!$CN302,0.8,IF(AO$3=Inputs!$CN302+1,0.6,IF(AO$3=Inputs!$CN302+2,0.4,IF(AO$3=Inputs!$CO302,0.2,IF(AND(AO$3&gt;=Inputs!$CL302,AO$3&lt;Inputs!$CM302),(AO$3-Inputs!$CL302+1)/(Inputs!$AI302+1),0)))))))))</f>
        <v>0</v>
      </c>
      <c r="AP304" s="27">
        <f>IF(AND(Inputs!$CO302=0,AP$3&gt;=Inputs!$CM302),1,IF(AND(AP$3&gt;=Inputs!$CM302,AP$3&lt;Inputs!$CN302),1,IF(AND(AP$3=Inputs!$CN302,AP$3=Inputs!$CO302),1,IF(OR(AND(AP$3=Inputs!$CN302+1,Inputs!$CN302=Inputs!$CO302),AND(AP$3=Inputs!$CN302+2,Inputs!$CN302=Inputs!$CO302)),0,IF(AP$3=Inputs!$CN302,0.8,IF(AP$3=Inputs!$CN302+1,0.6,IF(AP$3=Inputs!$CN302+2,0.4,IF(AP$3=Inputs!$CO302,0.2,IF(AND(AP$3&gt;=Inputs!$CL302,AP$3&lt;Inputs!$CM302),(AP$3-Inputs!$CL302+1)/(Inputs!$AI302+1),0)))))))))</f>
        <v>0</v>
      </c>
      <c r="AQ304" s="27">
        <f>IF(AND(Inputs!$CO302=0,AQ$3&gt;=Inputs!$CM302),1,IF(AND(AQ$3&gt;=Inputs!$CM302,AQ$3&lt;Inputs!$CN302),1,IF(AND(AQ$3=Inputs!$CN302,AQ$3=Inputs!$CO302),1,IF(OR(AND(AQ$3=Inputs!$CN302+1,Inputs!$CN302=Inputs!$CO302),AND(AQ$3=Inputs!$CN302+2,Inputs!$CN302=Inputs!$CO302)),0,IF(AQ$3=Inputs!$CN302,0.8,IF(AQ$3=Inputs!$CN302+1,0.6,IF(AQ$3=Inputs!$CN302+2,0.4,IF(AQ$3=Inputs!$CO302,0.2,IF(AND(AQ$3&gt;=Inputs!$CL302,AQ$3&lt;Inputs!$CM302),(AQ$3-Inputs!$CL302+1)/(Inputs!$AI302+1),0)))))))))</f>
        <v>0</v>
      </c>
      <c r="AR304" s="27">
        <f>IF(AND(Inputs!$CO302=0,AR$3&gt;=Inputs!$CM302),1,IF(AND(AR$3&gt;=Inputs!$CM302,AR$3&lt;Inputs!$CN302),1,IF(AND(AR$3=Inputs!$CN302,AR$3=Inputs!$CO302),1,IF(OR(AND(AR$3=Inputs!$CN302+1,Inputs!$CN302=Inputs!$CO302),AND(AR$3=Inputs!$CN302+2,Inputs!$CN302=Inputs!$CO302)),0,IF(AR$3=Inputs!$CN302,0.8,IF(AR$3=Inputs!$CN302+1,0.6,IF(AR$3=Inputs!$CN302+2,0.4,IF(AR$3=Inputs!$CO302,0.2,IF(AND(AR$3&gt;=Inputs!$CL302,AR$3&lt;Inputs!$CM302),(AR$3-Inputs!$CL302+1)/(Inputs!$AI302+1),0)))))))))</f>
        <v>0</v>
      </c>
      <c r="AS304" s="27">
        <f>IF(AND(Inputs!$CO302=0,AS$3&gt;=Inputs!$CM302),1,IF(AND(AS$3&gt;=Inputs!$CM302,AS$3&lt;Inputs!$CN302),1,IF(AND(AS$3=Inputs!$CN302,AS$3=Inputs!$CO302),1,IF(OR(AND(AS$3=Inputs!$CN302+1,Inputs!$CN302=Inputs!$CO302),AND(AS$3=Inputs!$CN302+2,Inputs!$CN302=Inputs!$CO302)),0,IF(AS$3=Inputs!$CN302,0.8,IF(AS$3=Inputs!$CN302+1,0.6,IF(AS$3=Inputs!$CN302+2,0.4,IF(AS$3=Inputs!$CO302,0.2,IF(AND(AS$3&gt;=Inputs!$CL302,AS$3&lt;Inputs!$CM302),(AS$3-Inputs!$CL302+1)/(Inputs!$AI302+1),0)))))))))</f>
        <v>0</v>
      </c>
      <c r="AT304" s="27">
        <f>IF(AND(Inputs!$CO302=0,AT$3&gt;=Inputs!$CM302),1,IF(AND(AT$3&gt;=Inputs!$CM302,AT$3&lt;Inputs!$CN302),1,IF(AND(AT$3=Inputs!$CN302,AT$3=Inputs!$CO302),1,IF(OR(AND(AT$3=Inputs!$CN302+1,Inputs!$CN302=Inputs!$CO302),AND(AT$3=Inputs!$CN302+2,Inputs!$CN302=Inputs!$CO302)),0,IF(AT$3=Inputs!$CN302,0.8,IF(AT$3=Inputs!$CN302+1,0.6,IF(AT$3=Inputs!$CN302+2,0.4,IF(AT$3=Inputs!$CO302,0.2,IF(AND(AT$3&gt;=Inputs!$CL302,AT$3&lt;Inputs!$CM302),(AT$3-Inputs!$CL302+1)/(Inputs!$AI302+1),0)))))))))</f>
        <v>0</v>
      </c>
      <c r="AU304" s="27">
        <f>IF(AND(Inputs!$CO302=0,AU$3&gt;=Inputs!$CM302),1,IF(AND(AU$3&gt;=Inputs!$CM302,AU$3&lt;Inputs!$CN302),1,IF(AND(AU$3=Inputs!$CN302,AU$3=Inputs!$CO302),1,IF(OR(AND(AU$3=Inputs!$CN302+1,Inputs!$CN302=Inputs!$CO302),AND(AU$3=Inputs!$CN302+2,Inputs!$CN302=Inputs!$CO302)),0,IF(AU$3=Inputs!$CN302,0.8,IF(AU$3=Inputs!$CN302+1,0.6,IF(AU$3=Inputs!$CN302+2,0.4,IF(AU$3=Inputs!$CO302,0.2,IF(AND(AU$3&gt;=Inputs!$CL302,AU$3&lt;Inputs!$CM302),(AU$3-Inputs!$CL302+1)/(Inputs!$AI302+1),0)))))))))</f>
        <v>0</v>
      </c>
      <c r="AV304" s="27">
        <f>IF(AND(Inputs!$CO302=0,AV$3&gt;=Inputs!$CM302),1,IF(AND(AV$3&gt;=Inputs!$CM302,AV$3&lt;Inputs!$CN302),1,IF(AND(AV$3=Inputs!$CN302,AV$3=Inputs!$CO302),1,IF(OR(AND(AV$3=Inputs!$CN302+1,Inputs!$CN302=Inputs!$CO302),AND(AV$3=Inputs!$CN302+2,Inputs!$CN302=Inputs!$CO302)),0,IF(AV$3=Inputs!$CN302,0.8,IF(AV$3=Inputs!$CN302+1,0.6,IF(AV$3=Inputs!$CN302+2,0.4,IF(AV$3=Inputs!$CO302,0.2,IF(AND(AV$3&gt;=Inputs!$CL302,AV$3&lt;Inputs!$CM302),(AV$3-Inputs!$CL302+1)/(Inputs!$AI302+1),0)))))))))</f>
        <v>0</v>
      </c>
      <c r="AW304" s="27">
        <f>IF(AND(Inputs!$CO302=0,AW$3&gt;=Inputs!$CM302),1,IF(AND(AW$3&gt;=Inputs!$CM302,AW$3&lt;Inputs!$CN302),1,IF(AND(AW$3=Inputs!$CN302,AW$3=Inputs!$CO302),1,IF(OR(AND(AW$3=Inputs!$CN302+1,Inputs!$CN302=Inputs!$CO302),AND(AW$3=Inputs!$CN302+2,Inputs!$CN302=Inputs!$CO302)),0,IF(AW$3=Inputs!$CN302,0.8,IF(AW$3=Inputs!$CN302+1,0.6,IF(AW$3=Inputs!$CN302+2,0.4,IF(AW$3=Inputs!$CO302,0.2,IF(AND(AW$3&gt;=Inputs!$CL302,AW$3&lt;Inputs!$CM302),(AW$3-Inputs!$CL302+1)/(Inputs!$AI302+1),0)))))))))</f>
        <v>0</v>
      </c>
      <c r="AX304" s="27">
        <f>IF(AND(Inputs!$CO302=0,AX$3&gt;=Inputs!$CM302),1,IF(AND(AX$3&gt;=Inputs!$CM302,AX$3&lt;Inputs!$CN302),1,IF(AND(AX$3=Inputs!$CN302,AX$3=Inputs!$CO302),1,IF(OR(AND(AX$3=Inputs!$CN302+1,Inputs!$CN302=Inputs!$CO302),AND(AX$3=Inputs!$CN302+2,Inputs!$CN302=Inputs!$CO302)),0,IF(AX$3=Inputs!$CN302,0.8,IF(AX$3=Inputs!$CN302+1,0.6,IF(AX$3=Inputs!$CN302+2,0.4,IF(AX$3=Inputs!$CO302,0.2,IF(AND(AX$3&gt;=Inputs!$CL302,AX$3&lt;Inputs!$CM302),(AX$3-Inputs!$CL302+1)/(Inputs!$AI302+1),0)))))))))</f>
        <v>0</v>
      </c>
      <c r="AY304" s="27">
        <f>IF(AND(Inputs!$CO302=0,AY$3&gt;=Inputs!$CM302),1,IF(AND(AY$3&gt;=Inputs!$CM302,AY$3&lt;Inputs!$CN302),1,IF(AND(AY$3=Inputs!$CN302,AY$3=Inputs!$CO302),1,IF(OR(AND(AY$3=Inputs!$CN302+1,Inputs!$CN302=Inputs!$CO302),AND(AY$3=Inputs!$CN302+2,Inputs!$CN302=Inputs!$CO302)),0,IF(AY$3=Inputs!$CN302,0.8,IF(AY$3=Inputs!$CN302+1,0.6,IF(AY$3=Inputs!$CN302+2,0.4,IF(AY$3=Inputs!$CO302,0.2,IF(AND(AY$3&gt;=Inputs!$CL302,AY$3&lt;Inputs!$CM302),(AY$3-Inputs!$CL302+1)/(Inputs!$AI302+1),0)))))))))</f>
        <v>0</v>
      </c>
      <c r="AZ304" s="27">
        <f>IF(AND(Inputs!$CO302=0,AZ$3&gt;=Inputs!$CM302),1,IF(AND(AZ$3&gt;=Inputs!$CM302,AZ$3&lt;Inputs!$CN302),1,IF(AND(AZ$3=Inputs!$CN302,AZ$3=Inputs!$CO302),1,IF(OR(AND(AZ$3=Inputs!$CN302+1,Inputs!$CN302=Inputs!$CO302),AND(AZ$3=Inputs!$CN302+2,Inputs!$CN302=Inputs!$CO302)),0,IF(AZ$3=Inputs!$CN302,0.8,IF(AZ$3=Inputs!$CN302+1,0.6,IF(AZ$3=Inputs!$CN302+2,0.4,IF(AZ$3=Inputs!$CO302,0.2,IF(AND(AZ$3&gt;=Inputs!$CL302,AZ$3&lt;Inputs!$CM302),(AZ$3-Inputs!$CL302+1)/(Inputs!$AI302+1),0)))))))))</f>
        <v>0</v>
      </c>
      <c r="BA304" s="27">
        <f>IF(AND(Inputs!$CO302=0,BA$3&gt;=Inputs!$CM302),1,IF(AND(BA$3&gt;=Inputs!$CM302,BA$3&lt;Inputs!$CN302),1,IF(AND(BA$3=Inputs!$CN302,BA$3=Inputs!$CO302),1,IF(OR(AND(BA$3=Inputs!$CN302+1,Inputs!$CN302=Inputs!$CO302),AND(BA$3=Inputs!$CN302+2,Inputs!$CN302=Inputs!$CO302)),0,IF(BA$3=Inputs!$CN302,0.8,IF(BA$3=Inputs!$CN302+1,0.6,IF(BA$3=Inputs!$CN302+2,0.4,IF(BA$3=Inputs!$CO302,0.2,IF(AND(BA$3&gt;=Inputs!$CL302,BA$3&lt;Inputs!$CM302),(BA$3-Inputs!$CL302+1)/(Inputs!$AI302+1),0)))))))))</f>
        <v>0</v>
      </c>
      <c r="BB304" s="27">
        <f>IF(AND(Inputs!$CO302=0,BB$3&gt;=Inputs!$CM302),1,IF(AND(BB$3&gt;=Inputs!$CM302,BB$3&lt;Inputs!$CN302),1,IF(AND(BB$3=Inputs!$CN302,BB$3=Inputs!$CO302),1,IF(OR(AND(BB$3=Inputs!$CN302+1,Inputs!$CN302=Inputs!$CO302),AND(BB$3=Inputs!$CN302+2,Inputs!$CN302=Inputs!$CO302)),0,IF(BB$3=Inputs!$CN302,0.8,IF(BB$3=Inputs!$CN302+1,0.6,IF(BB$3=Inputs!$CN302+2,0.4,IF(BB$3=Inputs!$CO302,0.2,IF(AND(BB$3&gt;=Inputs!$CL302,BB$3&lt;Inputs!$CM302),(BB$3-Inputs!$CL302+1)/(Inputs!$AI302+1),0)))))))))</f>
        <v>0</v>
      </c>
      <c r="BC304" s="27">
        <f>IF(AND(Inputs!$CO302=0,BC$3&gt;=Inputs!$CM302),1,IF(AND(BC$3&gt;=Inputs!$CM302,BC$3&lt;Inputs!$CN302),1,IF(AND(BC$3=Inputs!$CN302,BC$3=Inputs!$CO302),1,IF(OR(AND(BC$3=Inputs!$CN302+1,Inputs!$CN302=Inputs!$CO302),AND(BC$3=Inputs!$CN302+2,Inputs!$CN302=Inputs!$CO302)),0,IF(BC$3=Inputs!$CN302,0.8,IF(BC$3=Inputs!$CN302+1,0.6,IF(BC$3=Inputs!$CN302+2,0.4,IF(BC$3=Inputs!$CO302,0.2,IF(AND(BC$3&gt;=Inputs!$CL302,BC$3&lt;Inputs!$CM302),(BC$3-Inputs!$CL302+1)/(Inputs!$AI302+1),0)))))))))</f>
        <v>0</v>
      </c>
      <c r="BD304" s="27">
        <f>IF(AND(Inputs!$CO302=0,BD$3&gt;=Inputs!$CM302),1,IF(AND(BD$3&gt;=Inputs!$CM302,BD$3&lt;Inputs!$CN302),1,IF(AND(BD$3=Inputs!$CN302,BD$3=Inputs!$CO302),1,IF(OR(AND(BD$3=Inputs!$CN302+1,Inputs!$CN302=Inputs!$CO302),AND(BD$3=Inputs!$CN302+2,Inputs!$CN302=Inputs!$CO302)),0,IF(BD$3=Inputs!$CN302,0.8,IF(BD$3=Inputs!$CN302+1,0.6,IF(BD$3=Inputs!$CN302+2,0.4,IF(BD$3=Inputs!$CO302,0.2,IF(AND(BD$3&gt;=Inputs!$CL302,BD$3&lt;Inputs!$CM302),(BD$3-Inputs!$CL302+1)/(Inputs!$AI302+1),0)))))))))</f>
        <v>0</v>
      </c>
      <c r="BE304" s="27">
        <f>IF(AND(Inputs!$CO302=0,BE$3&gt;=Inputs!$CM302),1,IF(AND(BE$3&gt;=Inputs!$CM302,BE$3&lt;Inputs!$CN302),1,IF(AND(BE$3=Inputs!$CN302,BE$3=Inputs!$CO302),1,IF(OR(AND(BE$3=Inputs!$CN302+1,Inputs!$CN302=Inputs!$CO302),AND(BE$3=Inputs!$CN302+2,Inputs!$CN302=Inputs!$CO302)),0,IF(BE$3=Inputs!$CN302,0.8,IF(BE$3=Inputs!$CN302+1,0.6,IF(BE$3=Inputs!$CN302+2,0.4,IF(BE$3=Inputs!$CO302,0.2,IF(AND(BE$3&gt;=Inputs!$CL302,BE$3&lt;Inputs!$CM302),(BE$3-Inputs!$CL302+1)/(Inputs!$AI302+1),0)))))))))</f>
        <v>0</v>
      </c>
      <c r="BF304" s="27">
        <f>IF(AND(Inputs!$CO302=0,BF$3&gt;=Inputs!$CM302),1,IF(AND(BF$3&gt;=Inputs!$CM302,BF$3&lt;Inputs!$CN302),1,IF(AND(BF$3=Inputs!$CN302,BF$3=Inputs!$CO302),1,IF(OR(AND(BF$3=Inputs!$CN302+1,Inputs!$CN302=Inputs!$CO302),AND(BF$3=Inputs!$CN302+2,Inputs!$CN302=Inputs!$CO302)),0,IF(BF$3=Inputs!$CN302,0.8,IF(BF$3=Inputs!$CN302+1,0.6,IF(BF$3=Inputs!$CN302+2,0.4,IF(BF$3=Inputs!$CO302,0.2,IF(AND(BF$3&gt;=Inputs!$CL302,BF$3&lt;Inputs!$CM302),(BF$3-Inputs!$CL302+1)/(Inputs!$AI302+1),0)))))))))</f>
        <v>0</v>
      </c>
      <c r="BG304" s="27">
        <f>IF(AND(Inputs!$CO302=0,BG$3&gt;=Inputs!$CM302),1,IF(AND(BG$3&gt;=Inputs!$CM302,BG$3&lt;Inputs!$CN302),1,IF(AND(BG$3=Inputs!$CN302,BG$3=Inputs!$CO302),1,IF(OR(AND(BG$3=Inputs!$CN302+1,Inputs!$CN302=Inputs!$CO302),AND(BG$3=Inputs!$CN302+2,Inputs!$CN302=Inputs!$CO302)),0,IF(BG$3=Inputs!$CN302,0.8,IF(BG$3=Inputs!$CN302+1,0.6,IF(BG$3=Inputs!$CN302+2,0.4,IF(BG$3=Inputs!$CO302,0.2,IF(AND(BG$3&gt;=Inputs!$CL302,BG$3&lt;Inputs!$CM302),(BG$3-Inputs!$CL302+1)/(Inputs!$AI302+1),0)))))))))</f>
        <v>0</v>
      </c>
      <c r="BH304" s="27">
        <f>IF(AND(Inputs!$CO302=0,BH$3&gt;=Inputs!$CM302),1,IF(AND(BH$3&gt;=Inputs!$CM302,BH$3&lt;Inputs!$CN302),1,IF(AND(BH$3=Inputs!$CN302,BH$3=Inputs!$CO302),1,IF(OR(AND(BH$3=Inputs!$CN302+1,Inputs!$CN302=Inputs!$CO302),AND(BH$3=Inputs!$CN302+2,Inputs!$CN302=Inputs!$CO302)),0,IF(BH$3=Inputs!$CN302,0.8,IF(BH$3=Inputs!$CN302+1,0.6,IF(BH$3=Inputs!$CN302+2,0.4,IF(BH$3=Inputs!$CO302,0.2,IF(AND(BH$3&gt;=Inputs!$CL302,BH$3&lt;Inputs!$CM302),(BH$3-Inputs!$CL302+1)/(Inputs!$AI302+1),0)))))))))</f>
        <v>0</v>
      </c>
      <c r="BI304" s="27">
        <f>IF(AND(Inputs!$CO302=0,BI$3&gt;=Inputs!$CM302),1,IF(AND(BI$3&gt;=Inputs!$CM302,BI$3&lt;Inputs!$CN302),1,IF(AND(BI$3=Inputs!$CN302,BI$3=Inputs!$CO302),1,IF(OR(AND(BI$3=Inputs!$CN302+1,Inputs!$CN302=Inputs!$CO302),AND(BI$3=Inputs!$CN302+2,Inputs!$CN302=Inputs!$CO302)),0,IF(BI$3=Inputs!$CN302,0.8,IF(BI$3=Inputs!$CN302+1,0.6,IF(BI$3=Inputs!$CN302+2,0.4,IF(BI$3=Inputs!$CO302,0.2,IF(AND(BI$3&gt;=Inputs!$CL302,BI$3&lt;Inputs!$CM302),(BI$3-Inputs!$CL302+1)/(Inputs!$AI302+1),0)))))))))</f>
        <v>0</v>
      </c>
      <c r="BJ304" s="27">
        <f>IF(AND(Inputs!$CO302=0,BJ$3&gt;=Inputs!$CM302),1,IF(AND(BJ$3&gt;=Inputs!$CM302,BJ$3&lt;Inputs!$CN302),1,IF(AND(BJ$3=Inputs!$CN302,BJ$3=Inputs!$CO302),1,IF(OR(AND(BJ$3=Inputs!$CN302+1,Inputs!$CN302=Inputs!$CO302),AND(BJ$3=Inputs!$CN302+2,Inputs!$CN302=Inputs!$CO302)),0,IF(BJ$3=Inputs!$CN302,0.8,IF(BJ$3=Inputs!$CN302+1,0.6,IF(BJ$3=Inputs!$CN302+2,0.4,IF(BJ$3=Inputs!$CO302,0.2,IF(AND(BJ$3&gt;=Inputs!$CL302,BJ$3&lt;Inputs!$CM302),(BJ$3-Inputs!$CL302+1)/(Inputs!$AI302+1),0)))))))))</f>
        <v>0</v>
      </c>
      <c r="BK304" s="27">
        <f>IF(AND(Inputs!$CO302=0,BK$3&gt;=Inputs!$CM302),1,IF(AND(BK$3&gt;=Inputs!$CM302,BK$3&lt;Inputs!$CN302),1,IF(AND(BK$3=Inputs!$CN302,BK$3=Inputs!$CO302),1,IF(OR(AND(BK$3=Inputs!$CN302+1,Inputs!$CN302=Inputs!$CO302),AND(BK$3=Inputs!$CN302+2,Inputs!$CN302=Inputs!$CO302)),0,IF(BK$3=Inputs!$CN302,0.8,IF(BK$3=Inputs!$CN302+1,0.6,IF(BK$3=Inputs!$CN302+2,0.4,IF(BK$3=Inputs!$CO302,0.2,IF(AND(BK$3&gt;=Inputs!$CL302,BK$3&lt;Inputs!$CM302),(BK$3-Inputs!$CL302+1)/(Inputs!$AI302+1),0)))))))))</f>
        <v>0</v>
      </c>
      <c r="BL304" s="27">
        <f>IF(AND(Inputs!$CO302=0,BL$3&gt;=Inputs!$CM302),1,IF(AND(BL$3&gt;=Inputs!$CM302,BL$3&lt;Inputs!$CN302),1,IF(AND(BL$3=Inputs!$CN302,BL$3=Inputs!$CO302),1,IF(OR(AND(BL$3=Inputs!$CN302+1,Inputs!$CN302=Inputs!$CO302),AND(BL$3=Inputs!$CN302+2,Inputs!$CN302=Inputs!$CO302)),0,IF(BL$3=Inputs!$CN302,0.8,IF(BL$3=Inputs!$CN302+1,0.6,IF(BL$3=Inputs!$CN302+2,0.4,IF(BL$3=Inputs!$CO302,0.2,IF(AND(BL$3&gt;=Inputs!$CL302,BL$3&lt;Inputs!$CM302),(BL$3-Inputs!$CL302+1)/(Inputs!$AI302+1),0)))))))))</f>
        <v>0</v>
      </c>
      <c r="BM304" s="27">
        <f>IF(AND(Inputs!$CO302=0,BM$3&gt;=Inputs!$CM302),1,IF(AND(BM$3&gt;=Inputs!$CM302,BM$3&lt;Inputs!$CN302),1,IF(AND(BM$3=Inputs!$CN302,BM$3=Inputs!$CO302),1,IF(OR(AND(BM$3=Inputs!$CN302+1,Inputs!$CN302=Inputs!$CO302),AND(BM$3=Inputs!$CN302+2,Inputs!$CN302=Inputs!$CO302)),0,IF(BM$3=Inputs!$CN302,0.8,IF(BM$3=Inputs!$CN302+1,0.6,IF(BM$3=Inputs!$CN302+2,0.4,IF(BM$3=Inputs!$CO302,0.2,IF(AND(BM$3&gt;=Inputs!$CL302,BM$3&lt;Inputs!$CM302),(BM$3-Inputs!$CL302+1)/(Inputs!$AI302+1),0)))))))))</f>
        <v>0</v>
      </c>
    </row>
    <row r="305" spans="1:65">
      <c r="A305" s="7" t="str">
        <f>IF(Inputs!A303="","",Inputs!A303)</f>
        <v/>
      </c>
      <c r="B305" t="str">
        <f>IF(Inputs!B303="","",Inputs!B303)</f>
        <v/>
      </c>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50">
        <f t="shared" si="11"/>
        <v>0</v>
      </c>
      <c r="AH305" s="42">
        <f t="shared" si="10"/>
        <v>0</v>
      </c>
      <c r="AJ305" s="27">
        <f>IF(AND(Inputs!$CO303=0,AJ$3&gt;=Inputs!$CM303),1,IF(AND(AJ$3&gt;=Inputs!$CM303,AJ$3&lt;Inputs!$CN303),1,IF(AND(AJ$3=Inputs!$CN303,AJ$3=Inputs!$CO303),1,IF(OR(AND(AJ$3=Inputs!$CN303+1,Inputs!$CN303=Inputs!$CO303),AND(AJ$3=Inputs!$CN303+2,Inputs!$CN303=Inputs!$CO303)),0,IF(AJ$3=Inputs!$CN303,0.8,IF(AJ$3=Inputs!$CN303+1,0.6,IF(AJ$3=Inputs!$CN303+2,0.4,IF(AJ$3=Inputs!$CO303,0.2,IF(AND(AJ$3&gt;=Inputs!$CL303,AJ$3&lt;Inputs!$CM303),(AJ$3-Inputs!$CL303+1)/(Inputs!$AI303+1),0)))))))))</f>
        <v>0</v>
      </c>
      <c r="AK305" s="27">
        <f>IF(AND(Inputs!$CO303=0,AK$3&gt;=Inputs!$CM303),1,IF(AND(AK$3&gt;=Inputs!$CM303,AK$3&lt;Inputs!$CN303),1,IF(AND(AK$3=Inputs!$CN303,AK$3=Inputs!$CO303),1,IF(OR(AND(AK$3=Inputs!$CN303+1,Inputs!$CN303=Inputs!$CO303),AND(AK$3=Inputs!$CN303+2,Inputs!$CN303=Inputs!$CO303)),0,IF(AK$3=Inputs!$CN303,0.8,IF(AK$3=Inputs!$CN303+1,0.6,IF(AK$3=Inputs!$CN303+2,0.4,IF(AK$3=Inputs!$CO303,0.2,IF(AND(AK$3&gt;=Inputs!$CL303,AK$3&lt;Inputs!$CM303),(AK$3-Inputs!$CL303+1)/(Inputs!$AI303+1),0)))))))))</f>
        <v>0</v>
      </c>
      <c r="AL305" s="27">
        <f>IF(AND(Inputs!$CO303=0,AL$3&gt;=Inputs!$CM303),1,IF(AND(AL$3&gt;=Inputs!$CM303,AL$3&lt;Inputs!$CN303),1,IF(AND(AL$3=Inputs!$CN303,AL$3=Inputs!$CO303),1,IF(OR(AND(AL$3=Inputs!$CN303+1,Inputs!$CN303=Inputs!$CO303),AND(AL$3=Inputs!$CN303+2,Inputs!$CN303=Inputs!$CO303)),0,IF(AL$3=Inputs!$CN303,0.8,IF(AL$3=Inputs!$CN303+1,0.6,IF(AL$3=Inputs!$CN303+2,0.4,IF(AL$3=Inputs!$CO303,0.2,IF(AND(AL$3&gt;=Inputs!$CL303,AL$3&lt;Inputs!$CM303),(AL$3-Inputs!$CL303+1)/(Inputs!$AI303+1),0)))))))))</f>
        <v>0</v>
      </c>
      <c r="AM305" s="27">
        <f>IF(AND(Inputs!$CO303=0,AM$3&gt;=Inputs!$CM303),1,IF(AND(AM$3&gt;=Inputs!$CM303,AM$3&lt;Inputs!$CN303),1,IF(AND(AM$3=Inputs!$CN303,AM$3=Inputs!$CO303),1,IF(OR(AND(AM$3=Inputs!$CN303+1,Inputs!$CN303=Inputs!$CO303),AND(AM$3=Inputs!$CN303+2,Inputs!$CN303=Inputs!$CO303)),0,IF(AM$3=Inputs!$CN303,0.8,IF(AM$3=Inputs!$CN303+1,0.6,IF(AM$3=Inputs!$CN303+2,0.4,IF(AM$3=Inputs!$CO303,0.2,IF(AND(AM$3&gt;=Inputs!$CL303,AM$3&lt;Inputs!$CM303),(AM$3-Inputs!$CL303+1)/(Inputs!$AI303+1),0)))))))))</f>
        <v>0</v>
      </c>
      <c r="AN305" s="27">
        <f>IF(AND(Inputs!$CO303=0,AN$3&gt;=Inputs!$CM303),1,IF(AND(AN$3&gt;=Inputs!$CM303,AN$3&lt;Inputs!$CN303),1,IF(AND(AN$3=Inputs!$CN303,AN$3=Inputs!$CO303),1,IF(OR(AND(AN$3=Inputs!$CN303+1,Inputs!$CN303=Inputs!$CO303),AND(AN$3=Inputs!$CN303+2,Inputs!$CN303=Inputs!$CO303)),0,IF(AN$3=Inputs!$CN303,0.8,IF(AN$3=Inputs!$CN303+1,0.6,IF(AN$3=Inputs!$CN303+2,0.4,IF(AN$3=Inputs!$CO303,0.2,IF(AND(AN$3&gt;=Inputs!$CL303,AN$3&lt;Inputs!$CM303),(AN$3-Inputs!$CL303+1)/(Inputs!$AI303+1),0)))))))))</f>
        <v>0</v>
      </c>
      <c r="AO305" s="27">
        <f>IF(AND(Inputs!$CO303=0,AO$3&gt;=Inputs!$CM303),1,IF(AND(AO$3&gt;=Inputs!$CM303,AO$3&lt;Inputs!$CN303),1,IF(AND(AO$3=Inputs!$CN303,AO$3=Inputs!$CO303),1,IF(OR(AND(AO$3=Inputs!$CN303+1,Inputs!$CN303=Inputs!$CO303),AND(AO$3=Inputs!$CN303+2,Inputs!$CN303=Inputs!$CO303)),0,IF(AO$3=Inputs!$CN303,0.8,IF(AO$3=Inputs!$CN303+1,0.6,IF(AO$3=Inputs!$CN303+2,0.4,IF(AO$3=Inputs!$CO303,0.2,IF(AND(AO$3&gt;=Inputs!$CL303,AO$3&lt;Inputs!$CM303),(AO$3-Inputs!$CL303+1)/(Inputs!$AI303+1),0)))))))))</f>
        <v>0</v>
      </c>
      <c r="AP305" s="27">
        <f>IF(AND(Inputs!$CO303=0,AP$3&gt;=Inputs!$CM303),1,IF(AND(AP$3&gt;=Inputs!$CM303,AP$3&lt;Inputs!$CN303),1,IF(AND(AP$3=Inputs!$CN303,AP$3=Inputs!$CO303),1,IF(OR(AND(AP$3=Inputs!$CN303+1,Inputs!$CN303=Inputs!$CO303),AND(AP$3=Inputs!$CN303+2,Inputs!$CN303=Inputs!$CO303)),0,IF(AP$3=Inputs!$CN303,0.8,IF(AP$3=Inputs!$CN303+1,0.6,IF(AP$3=Inputs!$CN303+2,0.4,IF(AP$3=Inputs!$CO303,0.2,IF(AND(AP$3&gt;=Inputs!$CL303,AP$3&lt;Inputs!$CM303),(AP$3-Inputs!$CL303+1)/(Inputs!$AI303+1),0)))))))))</f>
        <v>0</v>
      </c>
      <c r="AQ305" s="27">
        <f>IF(AND(Inputs!$CO303=0,AQ$3&gt;=Inputs!$CM303),1,IF(AND(AQ$3&gt;=Inputs!$CM303,AQ$3&lt;Inputs!$CN303),1,IF(AND(AQ$3=Inputs!$CN303,AQ$3=Inputs!$CO303),1,IF(OR(AND(AQ$3=Inputs!$CN303+1,Inputs!$CN303=Inputs!$CO303),AND(AQ$3=Inputs!$CN303+2,Inputs!$CN303=Inputs!$CO303)),0,IF(AQ$3=Inputs!$CN303,0.8,IF(AQ$3=Inputs!$CN303+1,0.6,IF(AQ$3=Inputs!$CN303+2,0.4,IF(AQ$3=Inputs!$CO303,0.2,IF(AND(AQ$3&gt;=Inputs!$CL303,AQ$3&lt;Inputs!$CM303),(AQ$3-Inputs!$CL303+1)/(Inputs!$AI303+1),0)))))))))</f>
        <v>0</v>
      </c>
      <c r="AR305" s="27">
        <f>IF(AND(Inputs!$CO303=0,AR$3&gt;=Inputs!$CM303),1,IF(AND(AR$3&gt;=Inputs!$CM303,AR$3&lt;Inputs!$CN303),1,IF(AND(AR$3=Inputs!$CN303,AR$3=Inputs!$CO303),1,IF(OR(AND(AR$3=Inputs!$CN303+1,Inputs!$CN303=Inputs!$CO303),AND(AR$3=Inputs!$CN303+2,Inputs!$CN303=Inputs!$CO303)),0,IF(AR$3=Inputs!$CN303,0.8,IF(AR$3=Inputs!$CN303+1,0.6,IF(AR$3=Inputs!$CN303+2,0.4,IF(AR$3=Inputs!$CO303,0.2,IF(AND(AR$3&gt;=Inputs!$CL303,AR$3&lt;Inputs!$CM303),(AR$3-Inputs!$CL303+1)/(Inputs!$AI303+1),0)))))))))</f>
        <v>0</v>
      </c>
      <c r="AS305" s="27">
        <f>IF(AND(Inputs!$CO303=0,AS$3&gt;=Inputs!$CM303),1,IF(AND(AS$3&gt;=Inputs!$CM303,AS$3&lt;Inputs!$CN303),1,IF(AND(AS$3=Inputs!$CN303,AS$3=Inputs!$CO303),1,IF(OR(AND(AS$3=Inputs!$CN303+1,Inputs!$CN303=Inputs!$CO303),AND(AS$3=Inputs!$CN303+2,Inputs!$CN303=Inputs!$CO303)),0,IF(AS$3=Inputs!$CN303,0.8,IF(AS$3=Inputs!$CN303+1,0.6,IF(AS$3=Inputs!$CN303+2,0.4,IF(AS$3=Inputs!$CO303,0.2,IF(AND(AS$3&gt;=Inputs!$CL303,AS$3&lt;Inputs!$CM303),(AS$3-Inputs!$CL303+1)/(Inputs!$AI303+1),0)))))))))</f>
        <v>0</v>
      </c>
      <c r="AT305" s="27">
        <f>IF(AND(Inputs!$CO303=0,AT$3&gt;=Inputs!$CM303),1,IF(AND(AT$3&gt;=Inputs!$CM303,AT$3&lt;Inputs!$CN303),1,IF(AND(AT$3=Inputs!$CN303,AT$3=Inputs!$CO303),1,IF(OR(AND(AT$3=Inputs!$CN303+1,Inputs!$CN303=Inputs!$CO303),AND(AT$3=Inputs!$CN303+2,Inputs!$CN303=Inputs!$CO303)),0,IF(AT$3=Inputs!$CN303,0.8,IF(AT$3=Inputs!$CN303+1,0.6,IF(AT$3=Inputs!$CN303+2,0.4,IF(AT$3=Inputs!$CO303,0.2,IF(AND(AT$3&gt;=Inputs!$CL303,AT$3&lt;Inputs!$CM303),(AT$3-Inputs!$CL303+1)/(Inputs!$AI303+1),0)))))))))</f>
        <v>0</v>
      </c>
      <c r="AU305" s="27">
        <f>IF(AND(Inputs!$CO303=0,AU$3&gt;=Inputs!$CM303),1,IF(AND(AU$3&gt;=Inputs!$CM303,AU$3&lt;Inputs!$CN303),1,IF(AND(AU$3=Inputs!$CN303,AU$3=Inputs!$CO303),1,IF(OR(AND(AU$3=Inputs!$CN303+1,Inputs!$CN303=Inputs!$CO303),AND(AU$3=Inputs!$CN303+2,Inputs!$CN303=Inputs!$CO303)),0,IF(AU$3=Inputs!$CN303,0.8,IF(AU$3=Inputs!$CN303+1,0.6,IF(AU$3=Inputs!$CN303+2,0.4,IF(AU$3=Inputs!$CO303,0.2,IF(AND(AU$3&gt;=Inputs!$CL303,AU$3&lt;Inputs!$CM303),(AU$3-Inputs!$CL303+1)/(Inputs!$AI303+1),0)))))))))</f>
        <v>0</v>
      </c>
      <c r="AV305" s="27">
        <f>IF(AND(Inputs!$CO303=0,AV$3&gt;=Inputs!$CM303),1,IF(AND(AV$3&gt;=Inputs!$CM303,AV$3&lt;Inputs!$CN303),1,IF(AND(AV$3=Inputs!$CN303,AV$3=Inputs!$CO303),1,IF(OR(AND(AV$3=Inputs!$CN303+1,Inputs!$CN303=Inputs!$CO303),AND(AV$3=Inputs!$CN303+2,Inputs!$CN303=Inputs!$CO303)),0,IF(AV$3=Inputs!$CN303,0.8,IF(AV$3=Inputs!$CN303+1,0.6,IF(AV$3=Inputs!$CN303+2,0.4,IF(AV$3=Inputs!$CO303,0.2,IF(AND(AV$3&gt;=Inputs!$CL303,AV$3&lt;Inputs!$CM303),(AV$3-Inputs!$CL303+1)/(Inputs!$AI303+1),0)))))))))</f>
        <v>0</v>
      </c>
      <c r="AW305" s="27">
        <f>IF(AND(Inputs!$CO303=0,AW$3&gt;=Inputs!$CM303),1,IF(AND(AW$3&gt;=Inputs!$CM303,AW$3&lt;Inputs!$CN303),1,IF(AND(AW$3=Inputs!$CN303,AW$3=Inputs!$CO303),1,IF(OR(AND(AW$3=Inputs!$CN303+1,Inputs!$CN303=Inputs!$CO303),AND(AW$3=Inputs!$CN303+2,Inputs!$CN303=Inputs!$CO303)),0,IF(AW$3=Inputs!$CN303,0.8,IF(AW$3=Inputs!$CN303+1,0.6,IF(AW$3=Inputs!$CN303+2,0.4,IF(AW$3=Inputs!$CO303,0.2,IF(AND(AW$3&gt;=Inputs!$CL303,AW$3&lt;Inputs!$CM303),(AW$3-Inputs!$CL303+1)/(Inputs!$AI303+1),0)))))))))</f>
        <v>0</v>
      </c>
      <c r="AX305" s="27">
        <f>IF(AND(Inputs!$CO303=0,AX$3&gt;=Inputs!$CM303),1,IF(AND(AX$3&gt;=Inputs!$CM303,AX$3&lt;Inputs!$CN303),1,IF(AND(AX$3=Inputs!$CN303,AX$3=Inputs!$CO303),1,IF(OR(AND(AX$3=Inputs!$CN303+1,Inputs!$CN303=Inputs!$CO303),AND(AX$3=Inputs!$CN303+2,Inputs!$CN303=Inputs!$CO303)),0,IF(AX$3=Inputs!$CN303,0.8,IF(AX$3=Inputs!$CN303+1,0.6,IF(AX$3=Inputs!$CN303+2,0.4,IF(AX$3=Inputs!$CO303,0.2,IF(AND(AX$3&gt;=Inputs!$CL303,AX$3&lt;Inputs!$CM303),(AX$3-Inputs!$CL303+1)/(Inputs!$AI303+1),0)))))))))</f>
        <v>0</v>
      </c>
      <c r="AY305" s="27">
        <f>IF(AND(Inputs!$CO303=0,AY$3&gt;=Inputs!$CM303),1,IF(AND(AY$3&gt;=Inputs!$CM303,AY$3&lt;Inputs!$CN303),1,IF(AND(AY$3=Inputs!$CN303,AY$3=Inputs!$CO303),1,IF(OR(AND(AY$3=Inputs!$CN303+1,Inputs!$CN303=Inputs!$CO303),AND(AY$3=Inputs!$CN303+2,Inputs!$CN303=Inputs!$CO303)),0,IF(AY$3=Inputs!$CN303,0.8,IF(AY$3=Inputs!$CN303+1,0.6,IF(AY$3=Inputs!$CN303+2,0.4,IF(AY$3=Inputs!$CO303,0.2,IF(AND(AY$3&gt;=Inputs!$CL303,AY$3&lt;Inputs!$CM303),(AY$3-Inputs!$CL303+1)/(Inputs!$AI303+1),0)))))))))</f>
        <v>0</v>
      </c>
      <c r="AZ305" s="27">
        <f>IF(AND(Inputs!$CO303=0,AZ$3&gt;=Inputs!$CM303),1,IF(AND(AZ$3&gt;=Inputs!$CM303,AZ$3&lt;Inputs!$CN303),1,IF(AND(AZ$3=Inputs!$CN303,AZ$3=Inputs!$CO303),1,IF(OR(AND(AZ$3=Inputs!$CN303+1,Inputs!$CN303=Inputs!$CO303),AND(AZ$3=Inputs!$CN303+2,Inputs!$CN303=Inputs!$CO303)),0,IF(AZ$3=Inputs!$CN303,0.8,IF(AZ$3=Inputs!$CN303+1,0.6,IF(AZ$3=Inputs!$CN303+2,0.4,IF(AZ$3=Inputs!$CO303,0.2,IF(AND(AZ$3&gt;=Inputs!$CL303,AZ$3&lt;Inputs!$CM303),(AZ$3-Inputs!$CL303+1)/(Inputs!$AI303+1),0)))))))))</f>
        <v>0</v>
      </c>
      <c r="BA305" s="27">
        <f>IF(AND(Inputs!$CO303=0,BA$3&gt;=Inputs!$CM303),1,IF(AND(BA$3&gt;=Inputs!$CM303,BA$3&lt;Inputs!$CN303),1,IF(AND(BA$3=Inputs!$CN303,BA$3=Inputs!$CO303),1,IF(OR(AND(BA$3=Inputs!$CN303+1,Inputs!$CN303=Inputs!$CO303),AND(BA$3=Inputs!$CN303+2,Inputs!$CN303=Inputs!$CO303)),0,IF(BA$3=Inputs!$CN303,0.8,IF(BA$3=Inputs!$CN303+1,0.6,IF(BA$3=Inputs!$CN303+2,0.4,IF(BA$3=Inputs!$CO303,0.2,IF(AND(BA$3&gt;=Inputs!$CL303,BA$3&lt;Inputs!$CM303),(BA$3-Inputs!$CL303+1)/(Inputs!$AI303+1),0)))))))))</f>
        <v>0</v>
      </c>
      <c r="BB305" s="27">
        <f>IF(AND(Inputs!$CO303=0,BB$3&gt;=Inputs!$CM303),1,IF(AND(BB$3&gt;=Inputs!$CM303,BB$3&lt;Inputs!$CN303),1,IF(AND(BB$3=Inputs!$CN303,BB$3=Inputs!$CO303),1,IF(OR(AND(BB$3=Inputs!$CN303+1,Inputs!$CN303=Inputs!$CO303),AND(BB$3=Inputs!$CN303+2,Inputs!$CN303=Inputs!$CO303)),0,IF(BB$3=Inputs!$CN303,0.8,IF(BB$3=Inputs!$CN303+1,0.6,IF(BB$3=Inputs!$CN303+2,0.4,IF(BB$3=Inputs!$CO303,0.2,IF(AND(BB$3&gt;=Inputs!$CL303,BB$3&lt;Inputs!$CM303),(BB$3-Inputs!$CL303+1)/(Inputs!$AI303+1),0)))))))))</f>
        <v>0</v>
      </c>
      <c r="BC305" s="27">
        <f>IF(AND(Inputs!$CO303=0,BC$3&gt;=Inputs!$CM303),1,IF(AND(BC$3&gt;=Inputs!$CM303,BC$3&lt;Inputs!$CN303),1,IF(AND(BC$3=Inputs!$CN303,BC$3=Inputs!$CO303),1,IF(OR(AND(BC$3=Inputs!$CN303+1,Inputs!$CN303=Inputs!$CO303),AND(BC$3=Inputs!$CN303+2,Inputs!$CN303=Inputs!$CO303)),0,IF(BC$3=Inputs!$CN303,0.8,IF(BC$3=Inputs!$CN303+1,0.6,IF(BC$3=Inputs!$CN303+2,0.4,IF(BC$3=Inputs!$CO303,0.2,IF(AND(BC$3&gt;=Inputs!$CL303,BC$3&lt;Inputs!$CM303),(BC$3-Inputs!$CL303+1)/(Inputs!$AI303+1),0)))))))))</f>
        <v>0</v>
      </c>
      <c r="BD305" s="27">
        <f>IF(AND(Inputs!$CO303=0,BD$3&gt;=Inputs!$CM303),1,IF(AND(BD$3&gt;=Inputs!$CM303,BD$3&lt;Inputs!$CN303),1,IF(AND(BD$3=Inputs!$CN303,BD$3=Inputs!$CO303),1,IF(OR(AND(BD$3=Inputs!$CN303+1,Inputs!$CN303=Inputs!$CO303),AND(BD$3=Inputs!$CN303+2,Inputs!$CN303=Inputs!$CO303)),0,IF(BD$3=Inputs!$CN303,0.8,IF(BD$3=Inputs!$CN303+1,0.6,IF(BD$3=Inputs!$CN303+2,0.4,IF(BD$3=Inputs!$CO303,0.2,IF(AND(BD$3&gt;=Inputs!$CL303,BD$3&lt;Inputs!$CM303),(BD$3-Inputs!$CL303+1)/(Inputs!$AI303+1),0)))))))))</f>
        <v>0</v>
      </c>
      <c r="BE305" s="27">
        <f>IF(AND(Inputs!$CO303=0,BE$3&gt;=Inputs!$CM303),1,IF(AND(BE$3&gt;=Inputs!$CM303,BE$3&lt;Inputs!$CN303),1,IF(AND(BE$3=Inputs!$CN303,BE$3=Inputs!$CO303),1,IF(OR(AND(BE$3=Inputs!$CN303+1,Inputs!$CN303=Inputs!$CO303),AND(BE$3=Inputs!$CN303+2,Inputs!$CN303=Inputs!$CO303)),0,IF(BE$3=Inputs!$CN303,0.8,IF(BE$3=Inputs!$CN303+1,0.6,IF(BE$3=Inputs!$CN303+2,0.4,IF(BE$3=Inputs!$CO303,0.2,IF(AND(BE$3&gt;=Inputs!$CL303,BE$3&lt;Inputs!$CM303),(BE$3-Inputs!$CL303+1)/(Inputs!$AI303+1),0)))))))))</f>
        <v>0</v>
      </c>
      <c r="BF305" s="27">
        <f>IF(AND(Inputs!$CO303=0,BF$3&gt;=Inputs!$CM303),1,IF(AND(BF$3&gt;=Inputs!$CM303,BF$3&lt;Inputs!$CN303),1,IF(AND(BF$3=Inputs!$CN303,BF$3=Inputs!$CO303),1,IF(OR(AND(BF$3=Inputs!$CN303+1,Inputs!$CN303=Inputs!$CO303),AND(BF$3=Inputs!$CN303+2,Inputs!$CN303=Inputs!$CO303)),0,IF(BF$3=Inputs!$CN303,0.8,IF(BF$3=Inputs!$CN303+1,0.6,IF(BF$3=Inputs!$CN303+2,0.4,IF(BF$3=Inputs!$CO303,0.2,IF(AND(BF$3&gt;=Inputs!$CL303,BF$3&lt;Inputs!$CM303),(BF$3-Inputs!$CL303+1)/(Inputs!$AI303+1),0)))))))))</f>
        <v>0</v>
      </c>
      <c r="BG305" s="27">
        <f>IF(AND(Inputs!$CO303=0,BG$3&gt;=Inputs!$CM303),1,IF(AND(BG$3&gt;=Inputs!$CM303,BG$3&lt;Inputs!$CN303),1,IF(AND(BG$3=Inputs!$CN303,BG$3=Inputs!$CO303),1,IF(OR(AND(BG$3=Inputs!$CN303+1,Inputs!$CN303=Inputs!$CO303),AND(BG$3=Inputs!$CN303+2,Inputs!$CN303=Inputs!$CO303)),0,IF(BG$3=Inputs!$CN303,0.8,IF(BG$3=Inputs!$CN303+1,0.6,IF(BG$3=Inputs!$CN303+2,0.4,IF(BG$3=Inputs!$CO303,0.2,IF(AND(BG$3&gt;=Inputs!$CL303,BG$3&lt;Inputs!$CM303),(BG$3-Inputs!$CL303+1)/(Inputs!$AI303+1),0)))))))))</f>
        <v>0</v>
      </c>
      <c r="BH305" s="27">
        <f>IF(AND(Inputs!$CO303=0,BH$3&gt;=Inputs!$CM303),1,IF(AND(BH$3&gt;=Inputs!$CM303,BH$3&lt;Inputs!$CN303),1,IF(AND(BH$3=Inputs!$CN303,BH$3=Inputs!$CO303),1,IF(OR(AND(BH$3=Inputs!$CN303+1,Inputs!$CN303=Inputs!$CO303),AND(BH$3=Inputs!$CN303+2,Inputs!$CN303=Inputs!$CO303)),0,IF(BH$3=Inputs!$CN303,0.8,IF(BH$3=Inputs!$CN303+1,0.6,IF(BH$3=Inputs!$CN303+2,0.4,IF(BH$3=Inputs!$CO303,0.2,IF(AND(BH$3&gt;=Inputs!$CL303,BH$3&lt;Inputs!$CM303),(BH$3-Inputs!$CL303+1)/(Inputs!$AI303+1),0)))))))))</f>
        <v>0</v>
      </c>
      <c r="BI305" s="27">
        <f>IF(AND(Inputs!$CO303=0,BI$3&gt;=Inputs!$CM303),1,IF(AND(BI$3&gt;=Inputs!$CM303,BI$3&lt;Inputs!$CN303),1,IF(AND(BI$3=Inputs!$CN303,BI$3=Inputs!$CO303),1,IF(OR(AND(BI$3=Inputs!$CN303+1,Inputs!$CN303=Inputs!$CO303),AND(BI$3=Inputs!$CN303+2,Inputs!$CN303=Inputs!$CO303)),0,IF(BI$3=Inputs!$CN303,0.8,IF(BI$3=Inputs!$CN303+1,0.6,IF(BI$3=Inputs!$CN303+2,0.4,IF(BI$3=Inputs!$CO303,0.2,IF(AND(BI$3&gt;=Inputs!$CL303,BI$3&lt;Inputs!$CM303),(BI$3-Inputs!$CL303+1)/(Inputs!$AI303+1),0)))))))))</f>
        <v>0</v>
      </c>
      <c r="BJ305" s="27">
        <f>IF(AND(Inputs!$CO303=0,BJ$3&gt;=Inputs!$CM303),1,IF(AND(BJ$3&gt;=Inputs!$CM303,BJ$3&lt;Inputs!$CN303),1,IF(AND(BJ$3=Inputs!$CN303,BJ$3=Inputs!$CO303),1,IF(OR(AND(BJ$3=Inputs!$CN303+1,Inputs!$CN303=Inputs!$CO303),AND(BJ$3=Inputs!$CN303+2,Inputs!$CN303=Inputs!$CO303)),0,IF(BJ$3=Inputs!$CN303,0.8,IF(BJ$3=Inputs!$CN303+1,0.6,IF(BJ$3=Inputs!$CN303+2,0.4,IF(BJ$3=Inputs!$CO303,0.2,IF(AND(BJ$3&gt;=Inputs!$CL303,BJ$3&lt;Inputs!$CM303),(BJ$3-Inputs!$CL303+1)/(Inputs!$AI303+1),0)))))))))</f>
        <v>0</v>
      </c>
      <c r="BK305" s="27">
        <f>IF(AND(Inputs!$CO303=0,BK$3&gt;=Inputs!$CM303),1,IF(AND(BK$3&gt;=Inputs!$CM303,BK$3&lt;Inputs!$CN303),1,IF(AND(BK$3=Inputs!$CN303,BK$3=Inputs!$CO303),1,IF(OR(AND(BK$3=Inputs!$CN303+1,Inputs!$CN303=Inputs!$CO303),AND(BK$3=Inputs!$CN303+2,Inputs!$CN303=Inputs!$CO303)),0,IF(BK$3=Inputs!$CN303,0.8,IF(BK$3=Inputs!$CN303+1,0.6,IF(BK$3=Inputs!$CN303+2,0.4,IF(BK$3=Inputs!$CO303,0.2,IF(AND(BK$3&gt;=Inputs!$CL303,BK$3&lt;Inputs!$CM303),(BK$3-Inputs!$CL303+1)/(Inputs!$AI303+1),0)))))))))</f>
        <v>0</v>
      </c>
      <c r="BL305" s="27">
        <f>IF(AND(Inputs!$CO303=0,BL$3&gt;=Inputs!$CM303),1,IF(AND(BL$3&gt;=Inputs!$CM303,BL$3&lt;Inputs!$CN303),1,IF(AND(BL$3=Inputs!$CN303,BL$3=Inputs!$CO303),1,IF(OR(AND(BL$3=Inputs!$CN303+1,Inputs!$CN303=Inputs!$CO303),AND(BL$3=Inputs!$CN303+2,Inputs!$CN303=Inputs!$CO303)),0,IF(BL$3=Inputs!$CN303,0.8,IF(BL$3=Inputs!$CN303+1,0.6,IF(BL$3=Inputs!$CN303+2,0.4,IF(BL$3=Inputs!$CO303,0.2,IF(AND(BL$3&gt;=Inputs!$CL303,BL$3&lt;Inputs!$CM303),(BL$3-Inputs!$CL303+1)/(Inputs!$AI303+1),0)))))))))</f>
        <v>0</v>
      </c>
      <c r="BM305" s="27">
        <f>IF(AND(Inputs!$CO303=0,BM$3&gt;=Inputs!$CM303),1,IF(AND(BM$3&gt;=Inputs!$CM303,BM$3&lt;Inputs!$CN303),1,IF(AND(BM$3=Inputs!$CN303,BM$3=Inputs!$CO303),1,IF(OR(AND(BM$3=Inputs!$CN303+1,Inputs!$CN303=Inputs!$CO303),AND(BM$3=Inputs!$CN303+2,Inputs!$CN303=Inputs!$CO303)),0,IF(BM$3=Inputs!$CN303,0.8,IF(BM$3=Inputs!$CN303+1,0.6,IF(BM$3=Inputs!$CN303+2,0.4,IF(BM$3=Inputs!$CO303,0.2,IF(AND(BM$3&gt;=Inputs!$CL303,BM$3&lt;Inputs!$CM303),(BM$3-Inputs!$CL303+1)/(Inputs!$AI303+1),0)))))))))</f>
        <v>0</v>
      </c>
    </row>
    <row r="306" spans="1:65">
      <c r="A306" s="7" t="str">
        <f>IF(Inputs!A304="","",Inputs!A304)</f>
        <v/>
      </c>
      <c r="B306" t="str">
        <f>IF(Inputs!B304="","",Inputs!B304)</f>
        <v/>
      </c>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50">
        <f t="shared" si="11"/>
        <v>0</v>
      </c>
      <c r="AH306" s="42">
        <f t="shared" si="10"/>
        <v>0</v>
      </c>
      <c r="AJ306" s="27">
        <f>IF(AND(Inputs!$CO304=0,AJ$3&gt;=Inputs!$CM304),1,IF(AND(AJ$3&gt;=Inputs!$CM304,AJ$3&lt;Inputs!$CN304),1,IF(AND(AJ$3=Inputs!$CN304,AJ$3=Inputs!$CO304),1,IF(OR(AND(AJ$3=Inputs!$CN304+1,Inputs!$CN304=Inputs!$CO304),AND(AJ$3=Inputs!$CN304+2,Inputs!$CN304=Inputs!$CO304)),0,IF(AJ$3=Inputs!$CN304,0.8,IF(AJ$3=Inputs!$CN304+1,0.6,IF(AJ$3=Inputs!$CN304+2,0.4,IF(AJ$3=Inputs!$CO304,0.2,IF(AND(AJ$3&gt;=Inputs!$CL304,AJ$3&lt;Inputs!$CM304),(AJ$3-Inputs!$CL304+1)/(Inputs!$AI304+1),0)))))))))</f>
        <v>0</v>
      </c>
      <c r="AK306" s="27">
        <f>IF(AND(Inputs!$CO304=0,AK$3&gt;=Inputs!$CM304),1,IF(AND(AK$3&gt;=Inputs!$CM304,AK$3&lt;Inputs!$CN304),1,IF(AND(AK$3=Inputs!$CN304,AK$3=Inputs!$CO304),1,IF(OR(AND(AK$3=Inputs!$CN304+1,Inputs!$CN304=Inputs!$CO304),AND(AK$3=Inputs!$CN304+2,Inputs!$CN304=Inputs!$CO304)),0,IF(AK$3=Inputs!$CN304,0.8,IF(AK$3=Inputs!$CN304+1,0.6,IF(AK$3=Inputs!$CN304+2,0.4,IF(AK$3=Inputs!$CO304,0.2,IF(AND(AK$3&gt;=Inputs!$CL304,AK$3&lt;Inputs!$CM304),(AK$3-Inputs!$CL304+1)/(Inputs!$AI304+1),0)))))))))</f>
        <v>0</v>
      </c>
      <c r="AL306" s="27">
        <f>IF(AND(Inputs!$CO304=0,AL$3&gt;=Inputs!$CM304),1,IF(AND(AL$3&gt;=Inputs!$CM304,AL$3&lt;Inputs!$CN304),1,IF(AND(AL$3=Inputs!$CN304,AL$3=Inputs!$CO304),1,IF(OR(AND(AL$3=Inputs!$CN304+1,Inputs!$CN304=Inputs!$CO304),AND(AL$3=Inputs!$CN304+2,Inputs!$CN304=Inputs!$CO304)),0,IF(AL$3=Inputs!$CN304,0.8,IF(AL$3=Inputs!$CN304+1,0.6,IF(AL$3=Inputs!$CN304+2,0.4,IF(AL$3=Inputs!$CO304,0.2,IF(AND(AL$3&gt;=Inputs!$CL304,AL$3&lt;Inputs!$CM304),(AL$3-Inputs!$CL304+1)/(Inputs!$AI304+1),0)))))))))</f>
        <v>0</v>
      </c>
      <c r="AM306" s="27">
        <f>IF(AND(Inputs!$CO304=0,AM$3&gt;=Inputs!$CM304),1,IF(AND(AM$3&gt;=Inputs!$CM304,AM$3&lt;Inputs!$CN304),1,IF(AND(AM$3=Inputs!$CN304,AM$3=Inputs!$CO304),1,IF(OR(AND(AM$3=Inputs!$CN304+1,Inputs!$CN304=Inputs!$CO304),AND(AM$3=Inputs!$CN304+2,Inputs!$CN304=Inputs!$CO304)),0,IF(AM$3=Inputs!$CN304,0.8,IF(AM$3=Inputs!$CN304+1,0.6,IF(AM$3=Inputs!$CN304+2,0.4,IF(AM$3=Inputs!$CO304,0.2,IF(AND(AM$3&gt;=Inputs!$CL304,AM$3&lt;Inputs!$CM304),(AM$3-Inputs!$CL304+1)/(Inputs!$AI304+1),0)))))))))</f>
        <v>0</v>
      </c>
      <c r="AN306" s="27">
        <f>IF(AND(Inputs!$CO304=0,AN$3&gt;=Inputs!$CM304),1,IF(AND(AN$3&gt;=Inputs!$CM304,AN$3&lt;Inputs!$CN304),1,IF(AND(AN$3=Inputs!$CN304,AN$3=Inputs!$CO304),1,IF(OR(AND(AN$3=Inputs!$CN304+1,Inputs!$CN304=Inputs!$CO304),AND(AN$3=Inputs!$CN304+2,Inputs!$CN304=Inputs!$CO304)),0,IF(AN$3=Inputs!$CN304,0.8,IF(AN$3=Inputs!$CN304+1,0.6,IF(AN$3=Inputs!$CN304+2,0.4,IF(AN$3=Inputs!$CO304,0.2,IF(AND(AN$3&gt;=Inputs!$CL304,AN$3&lt;Inputs!$CM304),(AN$3-Inputs!$CL304+1)/(Inputs!$AI304+1),0)))))))))</f>
        <v>0</v>
      </c>
      <c r="AO306" s="27">
        <f>IF(AND(Inputs!$CO304=0,AO$3&gt;=Inputs!$CM304),1,IF(AND(AO$3&gt;=Inputs!$CM304,AO$3&lt;Inputs!$CN304),1,IF(AND(AO$3=Inputs!$CN304,AO$3=Inputs!$CO304),1,IF(OR(AND(AO$3=Inputs!$CN304+1,Inputs!$CN304=Inputs!$CO304),AND(AO$3=Inputs!$CN304+2,Inputs!$CN304=Inputs!$CO304)),0,IF(AO$3=Inputs!$CN304,0.8,IF(AO$3=Inputs!$CN304+1,0.6,IF(AO$3=Inputs!$CN304+2,0.4,IF(AO$3=Inputs!$CO304,0.2,IF(AND(AO$3&gt;=Inputs!$CL304,AO$3&lt;Inputs!$CM304),(AO$3-Inputs!$CL304+1)/(Inputs!$AI304+1),0)))))))))</f>
        <v>0</v>
      </c>
      <c r="AP306" s="27">
        <f>IF(AND(Inputs!$CO304=0,AP$3&gt;=Inputs!$CM304),1,IF(AND(AP$3&gt;=Inputs!$CM304,AP$3&lt;Inputs!$CN304),1,IF(AND(AP$3=Inputs!$CN304,AP$3=Inputs!$CO304),1,IF(OR(AND(AP$3=Inputs!$CN304+1,Inputs!$CN304=Inputs!$CO304),AND(AP$3=Inputs!$CN304+2,Inputs!$CN304=Inputs!$CO304)),0,IF(AP$3=Inputs!$CN304,0.8,IF(AP$3=Inputs!$CN304+1,0.6,IF(AP$3=Inputs!$CN304+2,0.4,IF(AP$3=Inputs!$CO304,0.2,IF(AND(AP$3&gt;=Inputs!$CL304,AP$3&lt;Inputs!$CM304),(AP$3-Inputs!$CL304+1)/(Inputs!$AI304+1),0)))))))))</f>
        <v>0</v>
      </c>
      <c r="AQ306" s="27">
        <f>IF(AND(Inputs!$CO304=0,AQ$3&gt;=Inputs!$CM304),1,IF(AND(AQ$3&gt;=Inputs!$CM304,AQ$3&lt;Inputs!$CN304),1,IF(AND(AQ$3=Inputs!$CN304,AQ$3=Inputs!$CO304),1,IF(OR(AND(AQ$3=Inputs!$CN304+1,Inputs!$CN304=Inputs!$CO304),AND(AQ$3=Inputs!$CN304+2,Inputs!$CN304=Inputs!$CO304)),0,IF(AQ$3=Inputs!$CN304,0.8,IF(AQ$3=Inputs!$CN304+1,0.6,IF(AQ$3=Inputs!$CN304+2,0.4,IF(AQ$3=Inputs!$CO304,0.2,IF(AND(AQ$3&gt;=Inputs!$CL304,AQ$3&lt;Inputs!$CM304),(AQ$3-Inputs!$CL304+1)/(Inputs!$AI304+1),0)))))))))</f>
        <v>0</v>
      </c>
      <c r="AR306" s="27">
        <f>IF(AND(Inputs!$CO304=0,AR$3&gt;=Inputs!$CM304),1,IF(AND(AR$3&gt;=Inputs!$CM304,AR$3&lt;Inputs!$CN304),1,IF(AND(AR$3=Inputs!$CN304,AR$3=Inputs!$CO304),1,IF(OR(AND(AR$3=Inputs!$CN304+1,Inputs!$CN304=Inputs!$CO304),AND(AR$3=Inputs!$CN304+2,Inputs!$CN304=Inputs!$CO304)),0,IF(AR$3=Inputs!$CN304,0.8,IF(AR$3=Inputs!$CN304+1,0.6,IF(AR$3=Inputs!$CN304+2,0.4,IF(AR$3=Inputs!$CO304,0.2,IF(AND(AR$3&gt;=Inputs!$CL304,AR$3&lt;Inputs!$CM304),(AR$3-Inputs!$CL304+1)/(Inputs!$AI304+1),0)))))))))</f>
        <v>0</v>
      </c>
      <c r="AS306" s="27">
        <f>IF(AND(Inputs!$CO304=0,AS$3&gt;=Inputs!$CM304),1,IF(AND(AS$3&gt;=Inputs!$CM304,AS$3&lt;Inputs!$CN304),1,IF(AND(AS$3=Inputs!$CN304,AS$3=Inputs!$CO304),1,IF(OR(AND(AS$3=Inputs!$CN304+1,Inputs!$CN304=Inputs!$CO304),AND(AS$3=Inputs!$CN304+2,Inputs!$CN304=Inputs!$CO304)),0,IF(AS$3=Inputs!$CN304,0.8,IF(AS$3=Inputs!$CN304+1,0.6,IF(AS$3=Inputs!$CN304+2,0.4,IF(AS$3=Inputs!$CO304,0.2,IF(AND(AS$3&gt;=Inputs!$CL304,AS$3&lt;Inputs!$CM304),(AS$3-Inputs!$CL304+1)/(Inputs!$AI304+1),0)))))))))</f>
        <v>0</v>
      </c>
      <c r="AT306" s="27">
        <f>IF(AND(Inputs!$CO304=0,AT$3&gt;=Inputs!$CM304),1,IF(AND(AT$3&gt;=Inputs!$CM304,AT$3&lt;Inputs!$CN304),1,IF(AND(AT$3=Inputs!$CN304,AT$3=Inputs!$CO304),1,IF(OR(AND(AT$3=Inputs!$CN304+1,Inputs!$CN304=Inputs!$CO304),AND(AT$3=Inputs!$CN304+2,Inputs!$CN304=Inputs!$CO304)),0,IF(AT$3=Inputs!$CN304,0.8,IF(AT$3=Inputs!$CN304+1,0.6,IF(AT$3=Inputs!$CN304+2,0.4,IF(AT$3=Inputs!$CO304,0.2,IF(AND(AT$3&gt;=Inputs!$CL304,AT$3&lt;Inputs!$CM304),(AT$3-Inputs!$CL304+1)/(Inputs!$AI304+1),0)))))))))</f>
        <v>0</v>
      </c>
      <c r="AU306" s="27">
        <f>IF(AND(Inputs!$CO304=0,AU$3&gt;=Inputs!$CM304),1,IF(AND(AU$3&gt;=Inputs!$CM304,AU$3&lt;Inputs!$CN304),1,IF(AND(AU$3=Inputs!$CN304,AU$3=Inputs!$CO304),1,IF(OR(AND(AU$3=Inputs!$CN304+1,Inputs!$CN304=Inputs!$CO304),AND(AU$3=Inputs!$CN304+2,Inputs!$CN304=Inputs!$CO304)),0,IF(AU$3=Inputs!$CN304,0.8,IF(AU$3=Inputs!$CN304+1,0.6,IF(AU$3=Inputs!$CN304+2,0.4,IF(AU$3=Inputs!$CO304,0.2,IF(AND(AU$3&gt;=Inputs!$CL304,AU$3&lt;Inputs!$CM304),(AU$3-Inputs!$CL304+1)/(Inputs!$AI304+1),0)))))))))</f>
        <v>0</v>
      </c>
      <c r="AV306" s="27">
        <f>IF(AND(Inputs!$CO304=0,AV$3&gt;=Inputs!$CM304),1,IF(AND(AV$3&gt;=Inputs!$CM304,AV$3&lt;Inputs!$CN304),1,IF(AND(AV$3=Inputs!$CN304,AV$3=Inputs!$CO304),1,IF(OR(AND(AV$3=Inputs!$CN304+1,Inputs!$CN304=Inputs!$CO304),AND(AV$3=Inputs!$CN304+2,Inputs!$CN304=Inputs!$CO304)),0,IF(AV$3=Inputs!$CN304,0.8,IF(AV$3=Inputs!$CN304+1,0.6,IF(AV$3=Inputs!$CN304+2,0.4,IF(AV$3=Inputs!$CO304,0.2,IF(AND(AV$3&gt;=Inputs!$CL304,AV$3&lt;Inputs!$CM304),(AV$3-Inputs!$CL304+1)/(Inputs!$AI304+1),0)))))))))</f>
        <v>0</v>
      </c>
      <c r="AW306" s="27">
        <f>IF(AND(Inputs!$CO304=0,AW$3&gt;=Inputs!$CM304),1,IF(AND(AW$3&gt;=Inputs!$CM304,AW$3&lt;Inputs!$CN304),1,IF(AND(AW$3=Inputs!$CN304,AW$3=Inputs!$CO304),1,IF(OR(AND(AW$3=Inputs!$CN304+1,Inputs!$CN304=Inputs!$CO304),AND(AW$3=Inputs!$CN304+2,Inputs!$CN304=Inputs!$CO304)),0,IF(AW$3=Inputs!$CN304,0.8,IF(AW$3=Inputs!$CN304+1,0.6,IF(AW$3=Inputs!$CN304+2,0.4,IF(AW$3=Inputs!$CO304,0.2,IF(AND(AW$3&gt;=Inputs!$CL304,AW$3&lt;Inputs!$CM304),(AW$3-Inputs!$CL304+1)/(Inputs!$AI304+1),0)))))))))</f>
        <v>0</v>
      </c>
      <c r="AX306" s="27">
        <f>IF(AND(Inputs!$CO304=0,AX$3&gt;=Inputs!$CM304),1,IF(AND(AX$3&gt;=Inputs!$CM304,AX$3&lt;Inputs!$CN304),1,IF(AND(AX$3=Inputs!$CN304,AX$3=Inputs!$CO304),1,IF(OR(AND(AX$3=Inputs!$CN304+1,Inputs!$CN304=Inputs!$CO304),AND(AX$3=Inputs!$CN304+2,Inputs!$CN304=Inputs!$CO304)),0,IF(AX$3=Inputs!$CN304,0.8,IF(AX$3=Inputs!$CN304+1,0.6,IF(AX$3=Inputs!$CN304+2,0.4,IF(AX$3=Inputs!$CO304,0.2,IF(AND(AX$3&gt;=Inputs!$CL304,AX$3&lt;Inputs!$CM304),(AX$3-Inputs!$CL304+1)/(Inputs!$AI304+1),0)))))))))</f>
        <v>0</v>
      </c>
      <c r="AY306" s="27">
        <f>IF(AND(Inputs!$CO304=0,AY$3&gt;=Inputs!$CM304),1,IF(AND(AY$3&gt;=Inputs!$CM304,AY$3&lt;Inputs!$CN304),1,IF(AND(AY$3=Inputs!$CN304,AY$3=Inputs!$CO304),1,IF(OR(AND(AY$3=Inputs!$CN304+1,Inputs!$CN304=Inputs!$CO304),AND(AY$3=Inputs!$CN304+2,Inputs!$CN304=Inputs!$CO304)),0,IF(AY$3=Inputs!$CN304,0.8,IF(AY$3=Inputs!$CN304+1,0.6,IF(AY$3=Inputs!$CN304+2,0.4,IF(AY$3=Inputs!$CO304,0.2,IF(AND(AY$3&gt;=Inputs!$CL304,AY$3&lt;Inputs!$CM304),(AY$3-Inputs!$CL304+1)/(Inputs!$AI304+1),0)))))))))</f>
        <v>0</v>
      </c>
      <c r="AZ306" s="27">
        <f>IF(AND(Inputs!$CO304=0,AZ$3&gt;=Inputs!$CM304),1,IF(AND(AZ$3&gt;=Inputs!$CM304,AZ$3&lt;Inputs!$CN304),1,IF(AND(AZ$3=Inputs!$CN304,AZ$3=Inputs!$CO304),1,IF(OR(AND(AZ$3=Inputs!$CN304+1,Inputs!$CN304=Inputs!$CO304),AND(AZ$3=Inputs!$CN304+2,Inputs!$CN304=Inputs!$CO304)),0,IF(AZ$3=Inputs!$CN304,0.8,IF(AZ$3=Inputs!$CN304+1,0.6,IF(AZ$3=Inputs!$CN304+2,0.4,IF(AZ$3=Inputs!$CO304,0.2,IF(AND(AZ$3&gt;=Inputs!$CL304,AZ$3&lt;Inputs!$CM304),(AZ$3-Inputs!$CL304+1)/(Inputs!$AI304+1),0)))))))))</f>
        <v>0</v>
      </c>
      <c r="BA306" s="27">
        <f>IF(AND(Inputs!$CO304=0,BA$3&gt;=Inputs!$CM304),1,IF(AND(BA$3&gt;=Inputs!$CM304,BA$3&lt;Inputs!$CN304),1,IF(AND(BA$3=Inputs!$CN304,BA$3=Inputs!$CO304),1,IF(OR(AND(BA$3=Inputs!$CN304+1,Inputs!$CN304=Inputs!$CO304),AND(BA$3=Inputs!$CN304+2,Inputs!$CN304=Inputs!$CO304)),0,IF(BA$3=Inputs!$CN304,0.8,IF(BA$3=Inputs!$CN304+1,0.6,IF(BA$3=Inputs!$CN304+2,0.4,IF(BA$3=Inputs!$CO304,0.2,IF(AND(BA$3&gt;=Inputs!$CL304,BA$3&lt;Inputs!$CM304),(BA$3-Inputs!$CL304+1)/(Inputs!$AI304+1),0)))))))))</f>
        <v>0</v>
      </c>
      <c r="BB306" s="27">
        <f>IF(AND(Inputs!$CO304=0,BB$3&gt;=Inputs!$CM304),1,IF(AND(BB$3&gt;=Inputs!$CM304,BB$3&lt;Inputs!$CN304),1,IF(AND(BB$3=Inputs!$CN304,BB$3=Inputs!$CO304),1,IF(OR(AND(BB$3=Inputs!$CN304+1,Inputs!$CN304=Inputs!$CO304),AND(BB$3=Inputs!$CN304+2,Inputs!$CN304=Inputs!$CO304)),0,IF(BB$3=Inputs!$CN304,0.8,IF(BB$3=Inputs!$CN304+1,0.6,IF(BB$3=Inputs!$CN304+2,0.4,IF(BB$3=Inputs!$CO304,0.2,IF(AND(BB$3&gt;=Inputs!$CL304,BB$3&lt;Inputs!$CM304),(BB$3-Inputs!$CL304+1)/(Inputs!$AI304+1),0)))))))))</f>
        <v>0</v>
      </c>
      <c r="BC306" s="27">
        <f>IF(AND(Inputs!$CO304=0,BC$3&gt;=Inputs!$CM304),1,IF(AND(BC$3&gt;=Inputs!$CM304,BC$3&lt;Inputs!$CN304),1,IF(AND(BC$3=Inputs!$CN304,BC$3=Inputs!$CO304),1,IF(OR(AND(BC$3=Inputs!$CN304+1,Inputs!$CN304=Inputs!$CO304),AND(BC$3=Inputs!$CN304+2,Inputs!$CN304=Inputs!$CO304)),0,IF(BC$3=Inputs!$CN304,0.8,IF(BC$3=Inputs!$CN304+1,0.6,IF(BC$3=Inputs!$CN304+2,0.4,IF(BC$3=Inputs!$CO304,0.2,IF(AND(BC$3&gt;=Inputs!$CL304,BC$3&lt;Inputs!$CM304),(BC$3-Inputs!$CL304+1)/(Inputs!$AI304+1),0)))))))))</f>
        <v>0</v>
      </c>
      <c r="BD306" s="27">
        <f>IF(AND(Inputs!$CO304=0,BD$3&gt;=Inputs!$CM304),1,IF(AND(BD$3&gt;=Inputs!$CM304,BD$3&lt;Inputs!$CN304),1,IF(AND(BD$3=Inputs!$CN304,BD$3=Inputs!$CO304),1,IF(OR(AND(BD$3=Inputs!$CN304+1,Inputs!$CN304=Inputs!$CO304),AND(BD$3=Inputs!$CN304+2,Inputs!$CN304=Inputs!$CO304)),0,IF(BD$3=Inputs!$CN304,0.8,IF(BD$3=Inputs!$CN304+1,0.6,IF(BD$3=Inputs!$CN304+2,0.4,IF(BD$3=Inputs!$CO304,0.2,IF(AND(BD$3&gt;=Inputs!$CL304,BD$3&lt;Inputs!$CM304),(BD$3-Inputs!$CL304+1)/(Inputs!$AI304+1),0)))))))))</f>
        <v>0</v>
      </c>
      <c r="BE306" s="27">
        <f>IF(AND(Inputs!$CO304=0,BE$3&gt;=Inputs!$CM304),1,IF(AND(BE$3&gt;=Inputs!$CM304,BE$3&lt;Inputs!$CN304),1,IF(AND(BE$3=Inputs!$CN304,BE$3=Inputs!$CO304),1,IF(OR(AND(BE$3=Inputs!$CN304+1,Inputs!$CN304=Inputs!$CO304),AND(BE$3=Inputs!$CN304+2,Inputs!$CN304=Inputs!$CO304)),0,IF(BE$3=Inputs!$CN304,0.8,IF(BE$3=Inputs!$CN304+1,0.6,IF(BE$3=Inputs!$CN304+2,0.4,IF(BE$3=Inputs!$CO304,0.2,IF(AND(BE$3&gt;=Inputs!$CL304,BE$3&lt;Inputs!$CM304),(BE$3-Inputs!$CL304+1)/(Inputs!$AI304+1),0)))))))))</f>
        <v>0</v>
      </c>
      <c r="BF306" s="27">
        <f>IF(AND(Inputs!$CO304=0,BF$3&gt;=Inputs!$CM304),1,IF(AND(BF$3&gt;=Inputs!$CM304,BF$3&lt;Inputs!$CN304),1,IF(AND(BF$3=Inputs!$CN304,BF$3=Inputs!$CO304),1,IF(OR(AND(BF$3=Inputs!$CN304+1,Inputs!$CN304=Inputs!$CO304),AND(BF$3=Inputs!$CN304+2,Inputs!$CN304=Inputs!$CO304)),0,IF(BF$3=Inputs!$CN304,0.8,IF(BF$3=Inputs!$CN304+1,0.6,IF(BF$3=Inputs!$CN304+2,0.4,IF(BF$3=Inputs!$CO304,0.2,IF(AND(BF$3&gt;=Inputs!$CL304,BF$3&lt;Inputs!$CM304),(BF$3-Inputs!$CL304+1)/(Inputs!$AI304+1),0)))))))))</f>
        <v>0</v>
      </c>
      <c r="BG306" s="27">
        <f>IF(AND(Inputs!$CO304=0,BG$3&gt;=Inputs!$CM304),1,IF(AND(BG$3&gt;=Inputs!$CM304,BG$3&lt;Inputs!$CN304),1,IF(AND(BG$3=Inputs!$CN304,BG$3=Inputs!$CO304),1,IF(OR(AND(BG$3=Inputs!$CN304+1,Inputs!$CN304=Inputs!$CO304),AND(BG$3=Inputs!$CN304+2,Inputs!$CN304=Inputs!$CO304)),0,IF(BG$3=Inputs!$CN304,0.8,IF(BG$3=Inputs!$CN304+1,0.6,IF(BG$3=Inputs!$CN304+2,0.4,IF(BG$3=Inputs!$CO304,0.2,IF(AND(BG$3&gt;=Inputs!$CL304,BG$3&lt;Inputs!$CM304),(BG$3-Inputs!$CL304+1)/(Inputs!$AI304+1),0)))))))))</f>
        <v>0</v>
      </c>
      <c r="BH306" s="27">
        <f>IF(AND(Inputs!$CO304=0,BH$3&gt;=Inputs!$CM304),1,IF(AND(BH$3&gt;=Inputs!$CM304,BH$3&lt;Inputs!$CN304),1,IF(AND(BH$3=Inputs!$CN304,BH$3=Inputs!$CO304),1,IF(OR(AND(BH$3=Inputs!$CN304+1,Inputs!$CN304=Inputs!$CO304),AND(BH$3=Inputs!$CN304+2,Inputs!$CN304=Inputs!$CO304)),0,IF(BH$3=Inputs!$CN304,0.8,IF(BH$3=Inputs!$CN304+1,0.6,IF(BH$3=Inputs!$CN304+2,0.4,IF(BH$3=Inputs!$CO304,0.2,IF(AND(BH$3&gt;=Inputs!$CL304,BH$3&lt;Inputs!$CM304),(BH$3-Inputs!$CL304+1)/(Inputs!$AI304+1),0)))))))))</f>
        <v>0</v>
      </c>
      <c r="BI306" s="27">
        <f>IF(AND(Inputs!$CO304=0,BI$3&gt;=Inputs!$CM304),1,IF(AND(BI$3&gt;=Inputs!$CM304,BI$3&lt;Inputs!$CN304),1,IF(AND(BI$3=Inputs!$CN304,BI$3=Inputs!$CO304),1,IF(OR(AND(BI$3=Inputs!$CN304+1,Inputs!$CN304=Inputs!$CO304),AND(BI$3=Inputs!$CN304+2,Inputs!$CN304=Inputs!$CO304)),0,IF(BI$3=Inputs!$CN304,0.8,IF(BI$3=Inputs!$CN304+1,0.6,IF(BI$3=Inputs!$CN304+2,0.4,IF(BI$3=Inputs!$CO304,0.2,IF(AND(BI$3&gt;=Inputs!$CL304,BI$3&lt;Inputs!$CM304),(BI$3-Inputs!$CL304+1)/(Inputs!$AI304+1),0)))))))))</f>
        <v>0</v>
      </c>
      <c r="BJ306" s="27">
        <f>IF(AND(Inputs!$CO304=0,BJ$3&gt;=Inputs!$CM304),1,IF(AND(BJ$3&gt;=Inputs!$CM304,BJ$3&lt;Inputs!$CN304),1,IF(AND(BJ$3=Inputs!$CN304,BJ$3=Inputs!$CO304),1,IF(OR(AND(BJ$3=Inputs!$CN304+1,Inputs!$CN304=Inputs!$CO304),AND(BJ$3=Inputs!$CN304+2,Inputs!$CN304=Inputs!$CO304)),0,IF(BJ$3=Inputs!$CN304,0.8,IF(BJ$3=Inputs!$CN304+1,0.6,IF(BJ$3=Inputs!$CN304+2,0.4,IF(BJ$3=Inputs!$CO304,0.2,IF(AND(BJ$3&gt;=Inputs!$CL304,BJ$3&lt;Inputs!$CM304),(BJ$3-Inputs!$CL304+1)/(Inputs!$AI304+1),0)))))))))</f>
        <v>0</v>
      </c>
      <c r="BK306" s="27">
        <f>IF(AND(Inputs!$CO304=0,BK$3&gt;=Inputs!$CM304),1,IF(AND(BK$3&gt;=Inputs!$CM304,BK$3&lt;Inputs!$CN304),1,IF(AND(BK$3=Inputs!$CN304,BK$3=Inputs!$CO304),1,IF(OR(AND(BK$3=Inputs!$CN304+1,Inputs!$CN304=Inputs!$CO304),AND(BK$3=Inputs!$CN304+2,Inputs!$CN304=Inputs!$CO304)),0,IF(BK$3=Inputs!$CN304,0.8,IF(BK$3=Inputs!$CN304+1,0.6,IF(BK$3=Inputs!$CN304+2,0.4,IF(BK$3=Inputs!$CO304,0.2,IF(AND(BK$3&gt;=Inputs!$CL304,BK$3&lt;Inputs!$CM304),(BK$3-Inputs!$CL304+1)/(Inputs!$AI304+1),0)))))))))</f>
        <v>0</v>
      </c>
      <c r="BL306" s="27">
        <f>IF(AND(Inputs!$CO304=0,BL$3&gt;=Inputs!$CM304),1,IF(AND(BL$3&gt;=Inputs!$CM304,BL$3&lt;Inputs!$CN304),1,IF(AND(BL$3=Inputs!$CN304,BL$3=Inputs!$CO304),1,IF(OR(AND(BL$3=Inputs!$CN304+1,Inputs!$CN304=Inputs!$CO304),AND(BL$3=Inputs!$CN304+2,Inputs!$CN304=Inputs!$CO304)),0,IF(BL$3=Inputs!$CN304,0.8,IF(BL$3=Inputs!$CN304+1,0.6,IF(BL$3=Inputs!$CN304+2,0.4,IF(BL$3=Inputs!$CO304,0.2,IF(AND(BL$3&gt;=Inputs!$CL304,BL$3&lt;Inputs!$CM304),(BL$3-Inputs!$CL304+1)/(Inputs!$AI304+1),0)))))))))</f>
        <v>0</v>
      </c>
      <c r="BM306" s="27">
        <f>IF(AND(Inputs!$CO304=0,BM$3&gt;=Inputs!$CM304),1,IF(AND(BM$3&gt;=Inputs!$CM304,BM$3&lt;Inputs!$CN304),1,IF(AND(BM$3=Inputs!$CN304,BM$3=Inputs!$CO304),1,IF(OR(AND(BM$3=Inputs!$CN304+1,Inputs!$CN304=Inputs!$CO304),AND(BM$3=Inputs!$CN304+2,Inputs!$CN304=Inputs!$CO304)),0,IF(BM$3=Inputs!$CN304,0.8,IF(BM$3=Inputs!$CN304+1,0.6,IF(BM$3=Inputs!$CN304+2,0.4,IF(BM$3=Inputs!$CO304,0.2,IF(AND(BM$3&gt;=Inputs!$CL304,BM$3&lt;Inputs!$CM304),(BM$3-Inputs!$CL304+1)/(Inputs!$AI304+1),0)))))))))</f>
        <v>0</v>
      </c>
    </row>
    <row r="307" spans="1:65">
      <c r="A307" s="7" t="str">
        <f>IF(Inputs!A305="","",Inputs!A305)</f>
        <v/>
      </c>
      <c r="B307" t="str">
        <f>IF(Inputs!B305="","",Inputs!B305)</f>
        <v/>
      </c>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50">
        <f t="shared" si="11"/>
        <v>0</v>
      </c>
      <c r="AH307" s="42">
        <f t="shared" si="10"/>
        <v>0</v>
      </c>
      <c r="AJ307" s="27">
        <f>IF(AND(Inputs!$CO305=0,AJ$3&gt;=Inputs!$CM305),1,IF(AND(AJ$3&gt;=Inputs!$CM305,AJ$3&lt;Inputs!$CN305),1,IF(AND(AJ$3=Inputs!$CN305,AJ$3=Inputs!$CO305),1,IF(OR(AND(AJ$3=Inputs!$CN305+1,Inputs!$CN305=Inputs!$CO305),AND(AJ$3=Inputs!$CN305+2,Inputs!$CN305=Inputs!$CO305)),0,IF(AJ$3=Inputs!$CN305,0.8,IF(AJ$3=Inputs!$CN305+1,0.6,IF(AJ$3=Inputs!$CN305+2,0.4,IF(AJ$3=Inputs!$CO305,0.2,IF(AND(AJ$3&gt;=Inputs!$CL305,AJ$3&lt;Inputs!$CM305),(AJ$3-Inputs!$CL305+1)/(Inputs!$AI305+1),0)))))))))</f>
        <v>0</v>
      </c>
      <c r="AK307" s="27">
        <f>IF(AND(Inputs!$CO305=0,AK$3&gt;=Inputs!$CM305),1,IF(AND(AK$3&gt;=Inputs!$CM305,AK$3&lt;Inputs!$CN305),1,IF(AND(AK$3=Inputs!$CN305,AK$3=Inputs!$CO305),1,IF(OR(AND(AK$3=Inputs!$CN305+1,Inputs!$CN305=Inputs!$CO305),AND(AK$3=Inputs!$CN305+2,Inputs!$CN305=Inputs!$CO305)),0,IF(AK$3=Inputs!$CN305,0.8,IF(AK$3=Inputs!$CN305+1,0.6,IF(AK$3=Inputs!$CN305+2,0.4,IF(AK$3=Inputs!$CO305,0.2,IF(AND(AK$3&gt;=Inputs!$CL305,AK$3&lt;Inputs!$CM305),(AK$3-Inputs!$CL305+1)/(Inputs!$AI305+1),0)))))))))</f>
        <v>0</v>
      </c>
      <c r="AL307" s="27">
        <f>IF(AND(Inputs!$CO305=0,AL$3&gt;=Inputs!$CM305),1,IF(AND(AL$3&gt;=Inputs!$CM305,AL$3&lt;Inputs!$CN305),1,IF(AND(AL$3=Inputs!$CN305,AL$3=Inputs!$CO305),1,IF(OR(AND(AL$3=Inputs!$CN305+1,Inputs!$CN305=Inputs!$CO305),AND(AL$3=Inputs!$CN305+2,Inputs!$CN305=Inputs!$CO305)),0,IF(AL$3=Inputs!$CN305,0.8,IF(AL$3=Inputs!$CN305+1,0.6,IF(AL$3=Inputs!$CN305+2,0.4,IF(AL$3=Inputs!$CO305,0.2,IF(AND(AL$3&gt;=Inputs!$CL305,AL$3&lt;Inputs!$CM305),(AL$3-Inputs!$CL305+1)/(Inputs!$AI305+1),0)))))))))</f>
        <v>0</v>
      </c>
      <c r="AM307" s="27">
        <f>IF(AND(Inputs!$CO305=0,AM$3&gt;=Inputs!$CM305),1,IF(AND(AM$3&gt;=Inputs!$CM305,AM$3&lt;Inputs!$CN305),1,IF(AND(AM$3=Inputs!$CN305,AM$3=Inputs!$CO305),1,IF(OR(AND(AM$3=Inputs!$CN305+1,Inputs!$CN305=Inputs!$CO305),AND(AM$3=Inputs!$CN305+2,Inputs!$CN305=Inputs!$CO305)),0,IF(AM$3=Inputs!$CN305,0.8,IF(AM$3=Inputs!$CN305+1,0.6,IF(AM$3=Inputs!$CN305+2,0.4,IF(AM$3=Inputs!$CO305,0.2,IF(AND(AM$3&gt;=Inputs!$CL305,AM$3&lt;Inputs!$CM305),(AM$3-Inputs!$CL305+1)/(Inputs!$AI305+1),0)))))))))</f>
        <v>0</v>
      </c>
      <c r="AN307" s="27">
        <f>IF(AND(Inputs!$CO305=0,AN$3&gt;=Inputs!$CM305),1,IF(AND(AN$3&gt;=Inputs!$CM305,AN$3&lt;Inputs!$CN305),1,IF(AND(AN$3=Inputs!$CN305,AN$3=Inputs!$CO305),1,IF(OR(AND(AN$3=Inputs!$CN305+1,Inputs!$CN305=Inputs!$CO305),AND(AN$3=Inputs!$CN305+2,Inputs!$CN305=Inputs!$CO305)),0,IF(AN$3=Inputs!$CN305,0.8,IF(AN$3=Inputs!$CN305+1,0.6,IF(AN$3=Inputs!$CN305+2,0.4,IF(AN$3=Inputs!$CO305,0.2,IF(AND(AN$3&gt;=Inputs!$CL305,AN$3&lt;Inputs!$CM305),(AN$3-Inputs!$CL305+1)/(Inputs!$AI305+1),0)))))))))</f>
        <v>0</v>
      </c>
      <c r="AO307" s="27">
        <f>IF(AND(Inputs!$CO305=0,AO$3&gt;=Inputs!$CM305),1,IF(AND(AO$3&gt;=Inputs!$CM305,AO$3&lt;Inputs!$CN305),1,IF(AND(AO$3=Inputs!$CN305,AO$3=Inputs!$CO305),1,IF(OR(AND(AO$3=Inputs!$CN305+1,Inputs!$CN305=Inputs!$CO305),AND(AO$3=Inputs!$CN305+2,Inputs!$CN305=Inputs!$CO305)),0,IF(AO$3=Inputs!$CN305,0.8,IF(AO$3=Inputs!$CN305+1,0.6,IF(AO$3=Inputs!$CN305+2,0.4,IF(AO$3=Inputs!$CO305,0.2,IF(AND(AO$3&gt;=Inputs!$CL305,AO$3&lt;Inputs!$CM305),(AO$3-Inputs!$CL305+1)/(Inputs!$AI305+1),0)))))))))</f>
        <v>0</v>
      </c>
      <c r="AP307" s="27">
        <f>IF(AND(Inputs!$CO305=0,AP$3&gt;=Inputs!$CM305),1,IF(AND(AP$3&gt;=Inputs!$CM305,AP$3&lt;Inputs!$CN305),1,IF(AND(AP$3=Inputs!$CN305,AP$3=Inputs!$CO305),1,IF(OR(AND(AP$3=Inputs!$CN305+1,Inputs!$CN305=Inputs!$CO305),AND(AP$3=Inputs!$CN305+2,Inputs!$CN305=Inputs!$CO305)),0,IF(AP$3=Inputs!$CN305,0.8,IF(AP$3=Inputs!$CN305+1,0.6,IF(AP$3=Inputs!$CN305+2,0.4,IF(AP$3=Inputs!$CO305,0.2,IF(AND(AP$3&gt;=Inputs!$CL305,AP$3&lt;Inputs!$CM305),(AP$3-Inputs!$CL305+1)/(Inputs!$AI305+1),0)))))))))</f>
        <v>0</v>
      </c>
      <c r="AQ307" s="27">
        <f>IF(AND(Inputs!$CO305=0,AQ$3&gt;=Inputs!$CM305),1,IF(AND(AQ$3&gt;=Inputs!$CM305,AQ$3&lt;Inputs!$CN305),1,IF(AND(AQ$3=Inputs!$CN305,AQ$3=Inputs!$CO305),1,IF(OR(AND(AQ$3=Inputs!$CN305+1,Inputs!$CN305=Inputs!$CO305),AND(AQ$3=Inputs!$CN305+2,Inputs!$CN305=Inputs!$CO305)),0,IF(AQ$3=Inputs!$CN305,0.8,IF(AQ$3=Inputs!$CN305+1,0.6,IF(AQ$3=Inputs!$CN305+2,0.4,IF(AQ$3=Inputs!$CO305,0.2,IF(AND(AQ$3&gt;=Inputs!$CL305,AQ$3&lt;Inputs!$CM305),(AQ$3-Inputs!$CL305+1)/(Inputs!$AI305+1),0)))))))))</f>
        <v>0</v>
      </c>
      <c r="AR307" s="27">
        <f>IF(AND(Inputs!$CO305=0,AR$3&gt;=Inputs!$CM305),1,IF(AND(AR$3&gt;=Inputs!$CM305,AR$3&lt;Inputs!$CN305),1,IF(AND(AR$3=Inputs!$CN305,AR$3=Inputs!$CO305),1,IF(OR(AND(AR$3=Inputs!$CN305+1,Inputs!$CN305=Inputs!$CO305),AND(AR$3=Inputs!$CN305+2,Inputs!$CN305=Inputs!$CO305)),0,IF(AR$3=Inputs!$CN305,0.8,IF(AR$3=Inputs!$CN305+1,0.6,IF(AR$3=Inputs!$CN305+2,0.4,IF(AR$3=Inputs!$CO305,0.2,IF(AND(AR$3&gt;=Inputs!$CL305,AR$3&lt;Inputs!$CM305),(AR$3-Inputs!$CL305+1)/(Inputs!$AI305+1),0)))))))))</f>
        <v>0</v>
      </c>
      <c r="AS307" s="27">
        <f>IF(AND(Inputs!$CO305=0,AS$3&gt;=Inputs!$CM305),1,IF(AND(AS$3&gt;=Inputs!$CM305,AS$3&lt;Inputs!$CN305),1,IF(AND(AS$3=Inputs!$CN305,AS$3=Inputs!$CO305),1,IF(OR(AND(AS$3=Inputs!$CN305+1,Inputs!$CN305=Inputs!$CO305),AND(AS$3=Inputs!$CN305+2,Inputs!$CN305=Inputs!$CO305)),0,IF(AS$3=Inputs!$CN305,0.8,IF(AS$3=Inputs!$CN305+1,0.6,IF(AS$3=Inputs!$CN305+2,0.4,IF(AS$3=Inputs!$CO305,0.2,IF(AND(AS$3&gt;=Inputs!$CL305,AS$3&lt;Inputs!$CM305),(AS$3-Inputs!$CL305+1)/(Inputs!$AI305+1),0)))))))))</f>
        <v>0</v>
      </c>
      <c r="AT307" s="27">
        <f>IF(AND(Inputs!$CO305=0,AT$3&gt;=Inputs!$CM305),1,IF(AND(AT$3&gt;=Inputs!$CM305,AT$3&lt;Inputs!$CN305),1,IF(AND(AT$3=Inputs!$CN305,AT$3=Inputs!$CO305),1,IF(OR(AND(AT$3=Inputs!$CN305+1,Inputs!$CN305=Inputs!$CO305),AND(AT$3=Inputs!$CN305+2,Inputs!$CN305=Inputs!$CO305)),0,IF(AT$3=Inputs!$CN305,0.8,IF(AT$3=Inputs!$CN305+1,0.6,IF(AT$3=Inputs!$CN305+2,0.4,IF(AT$3=Inputs!$CO305,0.2,IF(AND(AT$3&gt;=Inputs!$CL305,AT$3&lt;Inputs!$CM305),(AT$3-Inputs!$CL305+1)/(Inputs!$AI305+1),0)))))))))</f>
        <v>0</v>
      </c>
      <c r="AU307" s="27">
        <f>IF(AND(Inputs!$CO305=0,AU$3&gt;=Inputs!$CM305),1,IF(AND(AU$3&gt;=Inputs!$CM305,AU$3&lt;Inputs!$CN305),1,IF(AND(AU$3=Inputs!$CN305,AU$3=Inputs!$CO305),1,IF(OR(AND(AU$3=Inputs!$CN305+1,Inputs!$CN305=Inputs!$CO305),AND(AU$3=Inputs!$CN305+2,Inputs!$CN305=Inputs!$CO305)),0,IF(AU$3=Inputs!$CN305,0.8,IF(AU$3=Inputs!$CN305+1,0.6,IF(AU$3=Inputs!$CN305+2,0.4,IF(AU$3=Inputs!$CO305,0.2,IF(AND(AU$3&gt;=Inputs!$CL305,AU$3&lt;Inputs!$CM305),(AU$3-Inputs!$CL305+1)/(Inputs!$AI305+1),0)))))))))</f>
        <v>0</v>
      </c>
      <c r="AV307" s="27">
        <f>IF(AND(Inputs!$CO305=0,AV$3&gt;=Inputs!$CM305),1,IF(AND(AV$3&gt;=Inputs!$CM305,AV$3&lt;Inputs!$CN305),1,IF(AND(AV$3=Inputs!$CN305,AV$3=Inputs!$CO305),1,IF(OR(AND(AV$3=Inputs!$CN305+1,Inputs!$CN305=Inputs!$CO305),AND(AV$3=Inputs!$CN305+2,Inputs!$CN305=Inputs!$CO305)),0,IF(AV$3=Inputs!$CN305,0.8,IF(AV$3=Inputs!$CN305+1,0.6,IF(AV$3=Inputs!$CN305+2,0.4,IF(AV$3=Inputs!$CO305,0.2,IF(AND(AV$3&gt;=Inputs!$CL305,AV$3&lt;Inputs!$CM305),(AV$3-Inputs!$CL305+1)/(Inputs!$AI305+1),0)))))))))</f>
        <v>0</v>
      </c>
      <c r="AW307" s="27">
        <f>IF(AND(Inputs!$CO305=0,AW$3&gt;=Inputs!$CM305),1,IF(AND(AW$3&gt;=Inputs!$CM305,AW$3&lt;Inputs!$CN305),1,IF(AND(AW$3=Inputs!$CN305,AW$3=Inputs!$CO305),1,IF(OR(AND(AW$3=Inputs!$CN305+1,Inputs!$CN305=Inputs!$CO305),AND(AW$3=Inputs!$CN305+2,Inputs!$CN305=Inputs!$CO305)),0,IF(AW$3=Inputs!$CN305,0.8,IF(AW$3=Inputs!$CN305+1,0.6,IF(AW$3=Inputs!$CN305+2,0.4,IF(AW$3=Inputs!$CO305,0.2,IF(AND(AW$3&gt;=Inputs!$CL305,AW$3&lt;Inputs!$CM305),(AW$3-Inputs!$CL305+1)/(Inputs!$AI305+1),0)))))))))</f>
        <v>0</v>
      </c>
      <c r="AX307" s="27">
        <f>IF(AND(Inputs!$CO305=0,AX$3&gt;=Inputs!$CM305),1,IF(AND(AX$3&gt;=Inputs!$CM305,AX$3&lt;Inputs!$CN305),1,IF(AND(AX$3=Inputs!$CN305,AX$3=Inputs!$CO305),1,IF(OR(AND(AX$3=Inputs!$CN305+1,Inputs!$CN305=Inputs!$CO305),AND(AX$3=Inputs!$CN305+2,Inputs!$CN305=Inputs!$CO305)),0,IF(AX$3=Inputs!$CN305,0.8,IF(AX$3=Inputs!$CN305+1,0.6,IF(AX$3=Inputs!$CN305+2,0.4,IF(AX$3=Inputs!$CO305,0.2,IF(AND(AX$3&gt;=Inputs!$CL305,AX$3&lt;Inputs!$CM305),(AX$3-Inputs!$CL305+1)/(Inputs!$AI305+1),0)))))))))</f>
        <v>0</v>
      </c>
      <c r="AY307" s="27">
        <f>IF(AND(Inputs!$CO305=0,AY$3&gt;=Inputs!$CM305),1,IF(AND(AY$3&gt;=Inputs!$CM305,AY$3&lt;Inputs!$CN305),1,IF(AND(AY$3=Inputs!$CN305,AY$3=Inputs!$CO305),1,IF(OR(AND(AY$3=Inputs!$CN305+1,Inputs!$CN305=Inputs!$CO305),AND(AY$3=Inputs!$CN305+2,Inputs!$CN305=Inputs!$CO305)),0,IF(AY$3=Inputs!$CN305,0.8,IF(AY$3=Inputs!$CN305+1,0.6,IF(AY$3=Inputs!$CN305+2,0.4,IF(AY$3=Inputs!$CO305,0.2,IF(AND(AY$3&gt;=Inputs!$CL305,AY$3&lt;Inputs!$CM305),(AY$3-Inputs!$CL305+1)/(Inputs!$AI305+1),0)))))))))</f>
        <v>0</v>
      </c>
      <c r="AZ307" s="27">
        <f>IF(AND(Inputs!$CO305=0,AZ$3&gt;=Inputs!$CM305),1,IF(AND(AZ$3&gt;=Inputs!$CM305,AZ$3&lt;Inputs!$CN305),1,IF(AND(AZ$3=Inputs!$CN305,AZ$3=Inputs!$CO305),1,IF(OR(AND(AZ$3=Inputs!$CN305+1,Inputs!$CN305=Inputs!$CO305),AND(AZ$3=Inputs!$CN305+2,Inputs!$CN305=Inputs!$CO305)),0,IF(AZ$3=Inputs!$CN305,0.8,IF(AZ$3=Inputs!$CN305+1,0.6,IF(AZ$3=Inputs!$CN305+2,0.4,IF(AZ$3=Inputs!$CO305,0.2,IF(AND(AZ$3&gt;=Inputs!$CL305,AZ$3&lt;Inputs!$CM305),(AZ$3-Inputs!$CL305+1)/(Inputs!$AI305+1),0)))))))))</f>
        <v>0</v>
      </c>
      <c r="BA307" s="27">
        <f>IF(AND(Inputs!$CO305=0,BA$3&gt;=Inputs!$CM305),1,IF(AND(BA$3&gt;=Inputs!$CM305,BA$3&lt;Inputs!$CN305),1,IF(AND(BA$3=Inputs!$CN305,BA$3=Inputs!$CO305),1,IF(OR(AND(BA$3=Inputs!$CN305+1,Inputs!$CN305=Inputs!$CO305),AND(BA$3=Inputs!$CN305+2,Inputs!$CN305=Inputs!$CO305)),0,IF(BA$3=Inputs!$CN305,0.8,IF(BA$3=Inputs!$CN305+1,0.6,IF(BA$3=Inputs!$CN305+2,0.4,IF(BA$3=Inputs!$CO305,0.2,IF(AND(BA$3&gt;=Inputs!$CL305,BA$3&lt;Inputs!$CM305),(BA$3-Inputs!$CL305+1)/(Inputs!$AI305+1),0)))))))))</f>
        <v>0</v>
      </c>
      <c r="BB307" s="27">
        <f>IF(AND(Inputs!$CO305=0,BB$3&gt;=Inputs!$CM305),1,IF(AND(BB$3&gt;=Inputs!$CM305,BB$3&lt;Inputs!$CN305),1,IF(AND(BB$3=Inputs!$CN305,BB$3=Inputs!$CO305),1,IF(OR(AND(BB$3=Inputs!$CN305+1,Inputs!$CN305=Inputs!$CO305),AND(BB$3=Inputs!$CN305+2,Inputs!$CN305=Inputs!$CO305)),0,IF(BB$3=Inputs!$CN305,0.8,IF(BB$3=Inputs!$CN305+1,0.6,IF(BB$3=Inputs!$CN305+2,0.4,IF(BB$3=Inputs!$CO305,0.2,IF(AND(BB$3&gt;=Inputs!$CL305,BB$3&lt;Inputs!$CM305),(BB$3-Inputs!$CL305+1)/(Inputs!$AI305+1),0)))))))))</f>
        <v>0</v>
      </c>
      <c r="BC307" s="27">
        <f>IF(AND(Inputs!$CO305=0,BC$3&gt;=Inputs!$CM305),1,IF(AND(BC$3&gt;=Inputs!$CM305,BC$3&lt;Inputs!$CN305),1,IF(AND(BC$3=Inputs!$CN305,BC$3=Inputs!$CO305),1,IF(OR(AND(BC$3=Inputs!$CN305+1,Inputs!$CN305=Inputs!$CO305),AND(BC$3=Inputs!$CN305+2,Inputs!$CN305=Inputs!$CO305)),0,IF(BC$3=Inputs!$CN305,0.8,IF(BC$3=Inputs!$CN305+1,0.6,IF(BC$3=Inputs!$CN305+2,0.4,IF(BC$3=Inputs!$CO305,0.2,IF(AND(BC$3&gt;=Inputs!$CL305,BC$3&lt;Inputs!$CM305),(BC$3-Inputs!$CL305+1)/(Inputs!$AI305+1),0)))))))))</f>
        <v>0</v>
      </c>
      <c r="BD307" s="27">
        <f>IF(AND(Inputs!$CO305=0,BD$3&gt;=Inputs!$CM305),1,IF(AND(BD$3&gt;=Inputs!$CM305,BD$3&lt;Inputs!$CN305),1,IF(AND(BD$3=Inputs!$CN305,BD$3=Inputs!$CO305),1,IF(OR(AND(BD$3=Inputs!$CN305+1,Inputs!$CN305=Inputs!$CO305),AND(BD$3=Inputs!$CN305+2,Inputs!$CN305=Inputs!$CO305)),0,IF(BD$3=Inputs!$CN305,0.8,IF(BD$3=Inputs!$CN305+1,0.6,IF(BD$3=Inputs!$CN305+2,0.4,IF(BD$3=Inputs!$CO305,0.2,IF(AND(BD$3&gt;=Inputs!$CL305,BD$3&lt;Inputs!$CM305),(BD$3-Inputs!$CL305+1)/(Inputs!$AI305+1),0)))))))))</f>
        <v>0</v>
      </c>
      <c r="BE307" s="27">
        <f>IF(AND(Inputs!$CO305=0,BE$3&gt;=Inputs!$CM305),1,IF(AND(BE$3&gt;=Inputs!$CM305,BE$3&lt;Inputs!$CN305),1,IF(AND(BE$3=Inputs!$CN305,BE$3=Inputs!$CO305),1,IF(OR(AND(BE$3=Inputs!$CN305+1,Inputs!$CN305=Inputs!$CO305),AND(BE$3=Inputs!$CN305+2,Inputs!$CN305=Inputs!$CO305)),0,IF(BE$3=Inputs!$CN305,0.8,IF(BE$3=Inputs!$CN305+1,0.6,IF(BE$3=Inputs!$CN305+2,0.4,IF(BE$3=Inputs!$CO305,0.2,IF(AND(BE$3&gt;=Inputs!$CL305,BE$3&lt;Inputs!$CM305),(BE$3-Inputs!$CL305+1)/(Inputs!$AI305+1),0)))))))))</f>
        <v>0</v>
      </c>
      <c r="BF307" s="27">
        <f>IF(AND(Inputs!$CO305=0,BF$3&gt;=Inputs!$CM305),1,IF(AND(BF$3&gt;=Inputs!$CM305,BF$3&lt;Inputs!$CN305),1,IF(AND(BF$3=Inputs!$CN305,BF$3=Inputs!$CO305),1,IF(OR(AND(BF$3=Inputs!$CN305+1,Inputs!$CN305=Inputs!$CO305),AND(BF$3=Inputs!$CN305+2,Inputs!$CN305=Inputs!$CO305)),0,IF(BF$3=Inputs!$CN305,0.8,IF(BF$3=Inputs!$CN305+1,0.6,IF(BF$3=Inputs!$CN305+2,0.4,IF(BF$3=Inputs!$CO305,0.2,IF(AND(BF$3&gt;=Inputs!$CL305,BF$3&lt;Inputs!$CM305),(BF$3-Inputs!$CL305+1)/(Inputs!$AI305+1),0)))))))))</f>
        <v>0</v>
      </c>
      <c r="BG307" s="27">
        <f>IF(AND(Inputs!$CO305=0,BG$3&gt;=Inputs!$CM305),1,IF(AND(BG$3&gt;=Inputs!$CM305,BG$3&lt;Inputs!$CN305),1,IF(AND(BG$3=Inputs!$CN305,BG$3=Inputs!$CO305),1,IF(OR(AND(BG$3=Inputs!$CN305+1,Inputs!$CN305=Inputs!$CO305),AND(BG$3=Inputs!$CN305+2,Inputs!$CN305=Inputs!$CO305)),0,IF(BG$3=Inputs!$CN305,0.8,IF(BG$3=Inputs!$CN305+1,0.6,IF(BG$3=Inputs!$CN305+2,0.4,IF(BG$3=Inputs!$CO305,0.2,IF(AND(BG$3&gt;=Inputs!$CL305,BG$3&lt;Inputs!$CM305),(BG$3-Inputs!$CL305+1)/(Inputs!$AI305+1),0)))))))))</f>
        <v>0</v>
      </c>
      <c r="BH307" s="27">
        <f>IF(AND(Inputs!$CO305=0,BH$3&gt;=Inputs!$CM305),1,IF(AND(BH$3&gt;=Inputs!$CM305,BH$3&lt;Inputs!$CN305),1,IF(AND(BH$3=Inputs!$CN305,BH$3=Inputs!$CO305),1,IF(OR(AND(BH$3=Inputs!$CN305+1,Inputs!$CN305=Inputs!$CO305),AND(BH$3=Inputs!$CN305+2,Inputs!$CN305=Inputs!$CO305)),0,IF(BH$3=Inputs!$CN305,0.8,IF(BH$3=Inputs!$CN305+1,0.6,IF(BH$3=Inputs!$CN305+2,0.4,IF(BH$3=Inputs!$CO305,0.2,IF(AND(BH$3&gt;=Inputs!$CL305,BH$3&lt;Inputs!$CM305),(BH$3-Inputs!$CL305+1)/(Inputs!$AI305+1),0)))))))))</f>
        <v>0</v>
      </c>
      <c r="BI307" s="27">
        <f>IF(AND(Inputs!$CO305=0,BI$3&gt;=Inputs!$CM305),1,IF(AND(BI$3&gt;=Inputs!$CM305,BI$3&lt;Inputs!$CN305),1,IF(AND(BI$3=Inputs!$CN305,BI$3=Inputs!$CO305),1,IF(OR(AND(BI$3=Inputs!$CN305+1,Inputs!$CN305=Inputs!$CO305),AND(BI$3=Inputs!$CN305+2,Inputs!$CN305=Inputs!$CO305)),0,IF(BI$3=Inputs!$CN305,0.8,IF(BI$3=Inputs!$CN305+1,0.6,IF(BI$3=Inputs!$CN305+2,0.4,IF(BI$3=Inputs!$CO305,0.2,IF(AND(BI$3&gt;=Inputs!$CL305,BI$3&lt;Inputs!$CM305),(BI$3-Inputs!$CL305+1)/(Inputs!$AI305+1),0)))))))))</f>
        <v>0</v>
      </c>
      <c r="BJ307" s="27">
        <f>IF(AND(Inputs!$CO305=0,BJ$3&gt;=Inputs!$CM305),1,IF(AND(BJ$3&gt;=Inputs!$CM305,BJ$3&lt;Inputs!$CN305),1,IF(AND(BJ$3=Inputs!$CN305,BJ$3=Inputs!$CO305),1,IF(OR(AND(BJ$3=Inputs!$CN305+1,Inputs!$CN305=Inputs!$CO305),AND(BJ$3=Inputs!$CN305+2,Inputs!$CN305=Inputs!$CO305)),0,IF(BJ$3=Inputs!$CN305,0.8,IF(BJ$3=Inputs!$CN305+1,0.6,IF(BJ$3=Inputs!$CN305+2,0.4,IF(BJ$3=Inputs!$CO305,0.2,IF(AND(BJ$3&gt;=Inputs!$CL305,BJ$3&lt;Inputs!$CM305),(BJ$3-Inputs!$CL305+1)/(Inputs!$AI305+1),0)))))))))</f>
        <v>0</v>
      </c>
      <c r="BK307" s="27">
        <f>IF(AND(Inputs!$CO305=0,BK$3&gt;=Inputs!$CM305),1,IF(AND(BK$3&gt;=Inputs!$CM305,BK$3&lt;Inputs!$CN305),1,IF(AND(BK$3=Inputs!$CN305,BK$3=Inputs!$CO305),1,IF(OR(AND(BK$3=Inputs!$CN305+1,Inputs!$CN305=Inputs!$CO305),AND(BK$3=Inputs!$CN305+2,Inputs!$CN305=Inputs!$CO305)),0,IF(BK$3=Inputs!$CN305,0.8,IF(BK$3=Inputs!$CN305+1,0.6,IF(BK$3=Inputs!$CN305+2,0.4,IF(BK$3=Inputs!$CO305,0.2,IF(AND(BK$3&gt;=Inputs!$CL305,BK$3&lt;Inputs!$CM305),(BK$3-Inputs!$CL305+1)/(Inputs!$AI305+1),0)))))))))</f>
        <v>0</v>
      </c>
      <c r="BL307" s="27">
        <f>IF(AND(Inputs!$CO305=0,BL$3&gt;=Inputs!$CM305),1,IF(AND(BL$3&gt;=Inputs!$CM305,BL$3&lt;Inputs!$CN305),1,IF(AND(BL$3=Inputs!$CN305,BL$3=Inputs!$CO305),1,IF(OR(AND(BL$3=Inputs!$CN305+1,Inputs!$CN305=Inputs!$CO305),AND(BL$3=Inputs!$CN305+2,Inputs!$CN305=Inputs!$CO305)),0,IF(BL$3=Inputs!$CN305,0.8,IF(BL$3=Inputs!$CN305+1,0.6,IF(BL$3=Inputs!$CN305+2,0.4,IF(BL$3=Inputs!$CO305,0.2,IF(AND(BL$3&gt;=Inputs!$CL305,BL$3&lt;Inputs!$CM305),(BL$3-Inputs!$CL305+1)/(Inputs!$AI305+1),0)))))))))</f>
        <v>0</v>
      </c>
      <c r="BM307" s="27">
        <f>IF(AND(Inputs!$CO305=0,BM$3&gt;=Inputs!$CM305),1,IF(AND(BM$3&gt;=Inputs!$CM305,BM$3&lt;Inputs!$CN305),1,IF(AND(BM$3=Inputs!$CN305,BM$3=Inputs!$CO305),1,IF(OR(AND(BM$3=Inputs!$CN305+1,Inputs!$CN305=Inputs!$CO305),AND(BM$3=Inputs!$CN305+2,Inputs!$CN305=Inputs!$CO305)),0,IF(BM$3=Inputs!$CN305,0.8,IF(BM$3=Inputs!$CN305+1,0.6,IF(BM$3=Inputs!$CN305+2,0.4,IF(BM$3=Inputs!$CO305,0.2,IF(AND(BM$3&gt;=Inputs!$CL305,BM$3&lt;Inputs!$CM305),(BM$3-Inputs!$CL305+1)/(Inputs!$AI305+1),0)))))))))</f>
        <v>0</v>
      </c>
    </row>
    <row r="308" spans="1:65">
      <c r="A308" s="7" t="str">
        <f>IF(Inputs!A306="","",Inputs!A306)</f>
        <v/>
      </c>
      <c r="B308" t="str">
        <f>IF(Inputs!B306="","",Inputs!B306)</f>
        <v/>
      </c>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50">
        <f t="shared" si="11"/>
        <v>0</v>
      </c>
      <c r="AH308" s="42">
        <f t="shared" si="10"/>
        <v>0</v>
      </c>
      <c r="AJ308" s="27">
        <f>IF(AND(Inputs!$CO306=0,AJ$3&gt;=Inputs!$CM306),1,IF(AND(AJ$3&gt;=Inputs!$CM306,AJ$3&lt;Inputs!$CN306),1,IF(AND(AJ$3=Inputs!$CN306,AJ$3=Inputs!$CO306),1,IF(OR(AND(AJ$3=Inputs!$CN306+1,Inputs!$CN306=Inputs!$CO306),AND(AJ$3=Inputs!$CN306+2,Inputs!$CN306=Inputs!$CO306)),0,IF(AJ$3=Inputs!$CN306,0.8,IF(AJ$3=Inputs!$CN306+1,0.6,IF(AJ$3=Inputs!$CN306+2,0.4,IF(AJ$3=Inputs!$CO306,0.2,IF(AND(AJ$3&gt;=Inputs!$CL306,AJ$3&lt;Inputs!$CM306),(AJ$3-Inputs!$CL306+1)/(Inputs!$AI306+1),0)))))))))</f>
        <v>0</v>
      </c>
      <c r="AK308" s="27">
        <f>IF(AND(Inputs!$CO306=0,AK$3&gt;=Inputs!$CM306),1,IF(AND(AK$3&gt;=Inputs!$CM306,AK$3&lt;Inputs!$CN306),1,IF(AND(AK$3=Inputs!$CN306,AK$3=Inputs!$CO306),1,IF(OR(AND(AK$3=Inputs!$CN306+1,Inputs!$CN306=Inputs!$CO306),AND(AK$3=Inputs!$CN306+2,Inputs!$CN306=Inputs!$CO306)),0,IF(AK$3=Inputs!$CN306,0.8,IF(AK$3=Inputs!$CN306+1,0.6,IF(AK$3=Inputs!$CN306+2,0.4,IF(AK$3=Inputs!$CO306,0.2,IF(AND(AK$3&gt;=Inputs!$CL306,AK$3&lt;Inputs!$CM306),(AK$3-Inputs!$CL306+1)/(Inputs!$AI306+1),0)))))))))</f>
        <v>0</v>
      </c>
      <c r="AL308" s="27">
        <f>IF(AND(Inputs!$CO306=0,AL$3&gt;=Inputs!$CM306),1,IF(AND(AL$3&gt;=Inputs!$CM306,AL$3&lt;Inputs!$CN306),1,IF(AND(AL$3=Inputs!$CN306,AL$3=Inputs!$CO306),1,IF(OR(AND(AL$3=Inputs!$CN306+1,Inputs!$CN306=Inputs!$CO306),AND(AL$3=Inputs!$CN306+2,Inputs!$CN306=Inputs!$CO306)),0,IF(AL$3=Inputs!$CN306,0.8,IF(AL$3=Inputs!$CN306+1,0.6,IF(AL$3=Inputs!$CN306+2,0.4,IF(AL$3=Inputs!$CO306,0.2,IF(AND(AL$3&gt;=Inputs!$CL306,AL$3&lt;Inputs!$CM306),(AL$3-Inputs!$CL306+1)/(Inputs!$AI306+1),0)))))))))</f>
        <v>0</v>
      </c>
      <c r="AM308" s="27">
        <f>IF(AND(Inputs!$CO306=0,AM$3&gt;=Inputs!$CM306),1,IF(AND(AM$3&gt;=Inputs!$CM306,AM$3&lt;Inputs!$CN306),1,IF(AND(AM$3=Inputs!$CN306,AM$3=Inputs!$CO306),1,IF(OR(AND(AM$3=Inputs!$CN306+1,Inputs!$CN306=Inputs!$CO306),AND(AM$3=Inputs!$CN306+2,Inputs!$CN306=Inputs!$CO306)),0,IF(AM$3=Inputs!$CN306,0.8,IF(AM$3=Inputs!$CN306+1,0.6,IF(AM$3=Inputs!$CN306+2,0.4,IF(AM$3=Inputs!$CO306,0.2,IF(AND(AM$3&gt;=Inputs!$CL306,AM$3&lt;Inputs!$CM306),(AM$3-Inputs!$CL306+1)/(Inputs!$AI306+1),0)))))))))</f>
        <v>0</v>
      </c>
      <c r="AN308" s="27">
        <f>IF(AND(Inputs!$CO306=0,AN$3&gt;=Inputs!$CM306),1,IF(AND(AN$3&gt;=Inputs!$CM306,AN$3&lt;Inputs!$CN306),1,IF(AND(AN$3=Inputs!$CN306,AN$3=Inputs!$CO306),1,IF(OR(AND(AN$3=Inputs!$CN306+1,Inputs!$CN306=Inputs!$CO306),AND(AN$3=Inputs!$CN306+2,Inputs!$CN306=Inputs!$CO306)),0,IF(AN$3=Inputs!$CN306,0.8,IF(AN$3=Inputs!$CN306+1,0.6,IF(AN$3=Inputs!$CN306+2,0.4,IF(AN$3=Inputs!$CO306,0.2,IF(AND(AN$3&gt;=Inputs!$CL306,AN$3&lt;Inputs!$CM306),(AN$3-Inputs!$CL306+1)/(Inputs!$AI306+1),0)))))))))</f>
        <v>0</v>
      </c>
      <c r="AO308" s="27">
        <f>IF(AND(Inputs!$CO306=0,AO$3&gt;=Inputs!$CM306),1,IF(AND(AO$3&gt;=Inputs!$CM306,AO$3&lt;Inputs!$CN306),1,IF(AND(AO$3=Inputs!$CN306,AO$3=Inputs!$CO306),1,IF(OR(AND(AO$3=Inputs!$CN306+1,Inputs!$CN306=Inputs!$CO306),AND(AO$3=Inputs!$CN306+2,Inputs!$CN306=Inputs!$CO306)),0,IF(AO$3=Inputs!$CN306,0.8,IF(AO$3=Inputs!$CN306+1,0.6,IF(AO$3=Inputs!$CN306+2,0.4,IF(AO$3=Inputs!$CO306,0.2,IF(AND(AO$3&gt;=Inputs!$CL306,AO$3&lt;Inputs!$CM306),(AO$3-Inputs!$CL306+1)/(Inputs!$AI306+1),0)))))))))</f>
        <v>0</v>
      </c>
      <c r="AP308" s="27">
        <f>IF(AND(Inputs!$CO306=0,AP$3&gt;=Inputs!$CM306),1,IF(AND(AP$3&gt;=Inputs!$CM306,AP$3&lt;Inputs!$CN306),1,IF(AND(AP$3=Inputs!$CN306,AP$3=Inputs!$CO306),1,IF(OR(AND(AP$3=Inputs!$CN306+1,Inputs!$CN306=Inputs!$CO306),AND(AP$3=Inputs!$CN306+2,Inputs!$CN306=Inputs!$CO306)),0,IF(AP$3=Inputs!$CN306,0.8,IF(AP$3=Inputs!$CN306+1,0.6,IF(AP$3=Inputs!$CN306+2,0.4,IF(AP$3=Inputs!$CO306,0.2,IF(AND(AP$3&gt;=Inputs!$CL306,AP$3&lt;Inputs!$CM306),(AP$3-Inputs!$CL306+1)/(Inputs!$AI306+1),0)))))))))</f>
        <v>0</v>
      </c>
      <c r="AQ308" s="27">
        <f>IF(AND(Inputs!$CO306=0,AQ$3&gt;=Inputs!$CM306),1,IF(AND(AQ$3&gt;=Inputs!$CM306,AQ$3&lt;Inputs!$CN306),1,IF(AND(AQ$3=Inputs!$CN306,AQ$3=Inputs!$CO306),1,IF(OR(AND(AQ$3=Inputs!$CN306+1,Inputs!$CN306=Inputs!$CO306),AND(AQ$3=Inputs!$CN306+2,Inputs!$CN306=Inputs!$CO306)),0,IF(AQ$3=Inputs!$CN306,0.8,IF(AQ$3=Inputs!$CN306+1,0.6,IF(AQ$3=Inputs!$CN306+2,0.4,IF(AQ$3=Inputs!$CO306,0.2,IF(AND(AQ$3&gt;=Inputs!$CL306,AQ$3&lt;Inputs!$CM306),(AQ$3-Inputs!$CL306+1)/(Inputs!$AI306+1),0)))))))))</f>
        <v>0</v>
      </c>
      <c r="AR308" s="27">
        <f>IF(AND(Inputs!$CO306=0,AR$3&gt;=Inputs!$CM306),1,IF(AND(AR$3&gt;=Inputs!$CM306,AR$3&lt;Inputs!$CN306),1,IF(AND(AR$3=Inputs!$CN306,AR$3=Inputs!$CO306),1,IF(OR(AND(AR$3=Inputs!$CN306+1,Inputs!$CN306=Inputs!$CO306),AND(AR$3=Inputs!$CN306+2,Inputs!$CN306=Inputs!$CO306)),0,IF(AR$3=Inputs!$CN306,0.8,IF(AR$3=Inputs!$CN306+1,0.6,IF(AR$3=Inputs!$CN306+2,0.4,IF(AR$3=Inputs!$CO306,0.2,IF(AND(AR$3&gt;=Inputs!$CL306,AR$3&lt;Inputs!$CM306),(AR$3-Inputs!$CL306+1)/(Inputs!$AI306+1),0)))))))))</f>
        <v>0</v>
      </c>
      <c r="AS308" s="27">
        <f>IF(AND(Inputs!$CO306=0,AS$3&gt;=Inputs!$CM306),1,IF(AND(AS$3&gt;=Inputs!$CM306,AS$3&lt;Inputs!$CN306),1,IF(AND(AS$3=Inputs!$CN306,AS$3=Inputs!$CO306),1,IF(OR(AND(AS$3=Inputs!$CN306+1,Inputs!$CN306=Inputs!$CO306),AND(AS$3=Inputs!$CN306+2,Inputs!$CN306=Inputs!$CO306)),0,IF(AS$3=Inputs!$CN306,0.8,IF(AS$3=Inputs!$CN306+1,0.6,IF(AS$3=Inputs!$CN306+2,0.4,IF(AS$3=Inputs!$CO306,0.2,IF(AND(AS$3&gt;=Inputs!$CL306,AS$3&lt;Inputs!$CM306),(AS$3-Inputs!$CL306+1)/(Inputs!$AI306+1),0)))))))))</f>
        <v>0</v>
      </c>
      <c r="AT308" s="27">
        <f>IF(AND(Inputs!$CO306=0,AT$3&gt;=Inputs!$CM306),1,IF(AND(AT$3&gt;=Inputs!$CM306,AT$3&lt;Inputs!$CN306),1,IF(AND(AT$3=Inputs!$CN306,AT$3=Inputs!$CO306),1,IF(OR(AND(AT$3=Inputs!$CN306+1,Inputs!$CN306=Inputs!$CO306),AND(AT$3=Inputs!$CN306+2,Inputs!$CN306=Inputs!$CO306)),0,IF(AT$3=Inputs!$CN306,0.8,IF(AT$3=Inputs!$CN306+1,0.6,IF(AT$3=Inputs!$CN306+2,0.4,IF(AT$3=Inputs!$CO306,0.2,IF(AND(AT$3&gt;=Inputs!$CL306,AT$3&lt;Inputs!$CM306),(AT$3-Inputs!$CL306+1)/(Inputs!$AI306+1),0)))))))))</f>
        <v>0</v>
      </c>
      <c r="AU308" s="27">
        <f>IF(AND(Inputs!$CO306=0,AU$3&gt;=Inputs!$CM306),1,IF(AND(AU$3&gt;=Inputs!$CM306,AU$3&lt;Inputs!$CN306),1,IF(AND(AU$3=Inputs!$CN306,AU$3=Inputs!$CO306),1,IF(OR(AND(AU$3=Inputs!$CN306+1,Inputs!$CN306=Inputs!$CO306),AND(AU$3=Inputs!$CN306+2,Inputs!$CN306=Inputs!$CO306)),0,IF(AU$3=Inputs!$CN306,0.8,IF(AU$3=Inputs!$CN306+1,0.6,IF(AU$3=Inputs!$CN306+2,0.4,IF(AU$3=Inputs!$CO306,0.2,IF(AND(AU$3&gt;=Inputs!$CL306,AU$3&lt;Inputs!$CM306),(AU$3-Inputs!$CL306+1)/(Inputs!$AI306+1),0)))))))))</f>
        <v>0</v>
      </c>
      <c r="AV308" s="27">
        <f>IF(AND(Inputs!$CO306=0,AV$3&gt;=Inputs!$CM306),1,IF(AND(AV$3&gt;=Inputs!$CM306,AV$3&lt;Inputs!$CN306),1,IF(AND(AV$3=Inputs!$CN306,AV$3=Inputs!$CO306),1,IF(OR(AND(AV$3=Inputs!$CN306+1,Inputs!$CN306=Inputs!$CO306),AND(AV$3=Inputs!$CN306+2,Inputs!$CN306=Inputs!$CO306)),0,IF(AV$3=Inputs!$CN306,0.8,IF(AV$3=Inputs!$CN306+1,0.6,IF(AV$3=Inputs!$CN306+2,0.4,IF(AV$3=Inputs!$CO306,0.2,IF(AND(AV$3&gt;=Inputs!$CL306,AV$3&lt;Inputs!$CM306),(AV$3-Inputs!$CL306+1)/(Inputs!$AI306+1),0)))))))))</f>
        <v>0</v>
      </c>
      <c r="AW308" s="27">
        <f>IF(AND(Inputs!$CO306=0,AW$3&gt;=Inputs!$CM306),1,IF(AND(AW$3&gt;=Inputs!$CM306,AW$3&lt;Inputs!$CN306),1,IF(AND(AW$3=Inputs!$CN306,AW$3=Inputs!$CO306),1,IF(OR(AND(AW$3=Inputs!$CN306+1,Inputs!$CN306=Inputs!$CO306),AND(AW$3=Inputs!$CN306+2,Inputs!$CN306=Inputs!$CO306)),0,IF(AW$3=Inputs!$CN306,0.8,IF(AW$3=Inputs!$CN306+1,0.6,IF(AW$3=Inputs!$CN306+2,0.4,IF(AW$3=Inputs!$CO306,0.2,IF(AND(AW$3&gt;=Inputs!$CL306,AW$3&lt;Inputs!$CM306),(AW$3-Inputs!$CL306+1)/(Inputs!$AI306+1),0)))))))))</f>
        <v>0</v>
      </c>
      <c r="AX308" s="27">
        <f>IF(AND(Inputs!$CO306=0,AX$3&gt;=Inputs!$CM306),1,IF(AND(AX$3&gt;=Inputs!$CM306,AX$3&lt;Inputs!$CN306),1,IF(AND(AX$3=Inputs!$CN306,AX$3=Inputs!$CO306),1,IF(OR(AND(AX$3=Inputs!$CN306+1,Inputs!$CN306=Inputs!$CO306),AND(AX$3=Inputs!$CN306+2,Inputs!$CN306=Inputs!$CO306)),0,IF(AX$3=Inputs!$CN306,0.8,IF(AX$3=Inputs!$CN306+1,0.6,IF(AX$3=Inputs!$CN306+2,0.4,IF(AX$3=Inputs!$CO306,0.2,IF(AND(AX$3&gt;=Inputs!$CL306,AX$3&lt;Inputs!$CM306),(AX$3-Inputs!$CL306+1)/(Inputs!$AI306+1),0)))))))))</f>
        <v>0</v>
      </c>
      <c r="AY308" s="27">
        <f>IF(AND(Inputs!$CO306=0,AY$3&gt;=Inputs!$CM306),1,IF(AND(AY$3&gt;=Inputs!$CM306,AY$3&lt;Inputs!$CN306),1,IF(AND(AY$3=Inputs!$CN306,AY$3=Inputs!$CO306),1,IF(OR(AND(AY$3=Inputs!$CN306+1,Inputs!$CN306=Inputs!$CO306),AND(AY$3=Inputs!$CN306+2,Inputs!$CN306=Inputs!$CO306)),0,IF(AY$3=Inputs!$CN306,0.8,IF(AY$3=Inputs!$CN306+1,0.6,IF(AY$3=Inputs!$CN306+2,0.4,IF(AY$3=Inputs!$CO306,0.2,IF(AND(AY$3&gt;=Inputs!$CL306,AY$3&lt;Inputs!$CM306),(AY$3-Inputs!$CL306+1)/(Inputs!$AI306+1),0)))))))))</f>
        <v>0</v>
      </c>
      <c r="AZ308" s="27">
        <f>IF(AND(Inputs!$CO306=0,AZ$3&gt;=Inputs!$CM306),1,IF(AND(AZ$3&gt;=Inputs!$CM306,AZ$3&lt;Inputs!$CN306),1,IF(AND(AZ$3=Inputs!$CN306,AZ$3=Inputs!$CO306),1,IF(OR(AND(AZ$3=Inputs!$CN306+1,Inputs!$CN306=Inputs!$CO306),AND(AZ$3=Inputs!$CN306+2,Inputs!$CN306=Inputs!$CO306)),0,IF(AZ$3=Inputs!$CN306,0.8,IF(AZ$3=Inputs!$CN306+1,0.6,IF(AZ$3=Inputs!$CN306+2,0.4,IF(AZ$3=Inputs!$CO306,0.2,IF(AND(AZ$3&gt;=Inputs!$CL306,AZ$3&lt;Inputs!$CM306),(AZ$3-Inputs!$CL306+1)/(Inputs!$AI306+1),0)))))))))</f>
        <v>0</v>
      </c>
      <c r="BA308" s="27">
        <f>IF(AND(Inputs!$CO306=0,BA$3&gt;=Inputs!$CM306),1,IF(AND(BA$3&gt;=Inputs!$CM306,BA$3&lt;Inputs!$CN306),1,IF(AND(BA$3=Inputs!$CN306,BA$3=Inputs!$CO306),1,IF(OR(AND(BA$3=Inputs!$CN306+1,Inputs!$CN306=Inputs!$CO306),AND(BA$3=Inputs!$CN306+2,Inputs!$CN306=Inputs!$CO306)),0,IF(BA$3=Inputs!$CN306,0.8,IF(BA$3=Inputs!$CN306+1,0.6,IF(BA$3=Inputs!$CN306+2,0.4,IF(BA$3=Inputs!$CO306,0.2,IF(AND(BA$3&gt;=Inputs!$CL306,BA$3&lt;Inputs!$CM306),(BA$3-Inputs!$CL306+1)/(Inputs!$AI306+1),0)))))))))</f>
        <v>0</v>
      </c>
      <c r="BB308" s="27">
        <f>IF(AND(Inputs!$CO306=0,BB$3&gt;=Inputs!$CM306),1,IF(AND(BB$3&gt;=Inputs!$CM306,BB$3&lt;Inputs!$CN306),1,IF(AND(BB$3=Inputs!$CN306,BB$3=Inputs!$CO306),1,IF(OR(AND(BB$3=Inputs!$CN306+1,Inputs!$CN306=Inputs!$CO306),AND(BB$3=Inputs!$CN306+2,Inputs!$CN306=Inputs!$CO306)),0,IF(BB$3=Inputs!$CN306,0.8,IF(BB$3=Inputs!$CN306+1,0.6,IF(BB$3=Inputs!$CN306+2,0.4,IF(BB$3=Inputs!$CO306,0.2,IF(AND(BB$3&gt;=Inputs!$CL306,BB$3&lt;Inputs!$CM306),(BB$3-Inputs!$CL306+1)/(Inputs!$AI306+1),0)))))))))</f>
        <v>0</v>
      </c>
      <c r="BC308" s="27">
        <f>IF(AND(Inputs!$CO306=0,BC$3&gt;=Inputs!$CM306),1,IF(AND(BC$3&gt;=Inputs!$CM306,BC$3&lt;Inputs!$CN306),1,IF(AND(BC$3=Inputs!$CN306,BC$3=Inputs!$CO306),1,IF(OR(AND(BC$3=Inputs!$CN306+1,Inputs!$CN306=Inputs!$CO306),AND(BC$3=Inputs!$CN306+2,Inputs!$CN306=Inputs!$CO306)),0,IF(BC$3=Inputs!$CN306,0.8,IF(BC$3=Inputs!$CN306+1,0.6,IF(BC$3=Inputs!$CN306+2,0.4,IF(BC$3=Inputs!$CO306,0.2,IF(AND(BC$3&gt;=Inputs!$CL306,BC$3&lt;Inputs!$CM306),(BC$3-Inputs!$CL306+1)/(Inputs!$AI306+1),0)))))))))</f>
        <v>0</v>
      </c>
      <c r="BD308" s="27">
        <f>IF(AND(Inputs!$CO306=0,BD$3&gt;=Inputs!$CM306),1,IF(AND(BD$3&gt;=Inputs!$CM306,BD$3&lt;Inputs!$CN306),1,IF(AND(BD$3=Inputs!$CN306,BD$3=Inputs!$CO306),1,IF(OR(AND(BD$3=Inputs!$CN306+1,Inputs!$CN306=Inputs!$CO306),AND(BD$3=Inputs!$CN306+2,Inputs!$CN306=Inputs!$CO306)),0,IF(BD$3=Inputs!$CN306,0.8,IF(BD$3=Inputs!$CN306+1,0.6,IF(BD$3=Inputs!$CN306+2,0.4,IF(BD$3=Inputs!$CO306,0.2,IF(AND(BD$3&gt;=Inputs!$CL306,BD$3&lt;Inputs!$CM306),(BD$3-Inputs!$CL306+1)/(Inputs!$AI306+1),0)))))))))</f>
        <v>0</v>
      </c>
      <c r="BE308" s="27">
        <f>IF(AND(Inputs!$CO306=0,BE$3&gt;=Inputs!$CM306),1,IF(AND(BE$3&gt;=Inputs!$CM306,BE$3&lt;Inputs!$CN306),1,IF(AND(BE$3=Inputs!$CN306,BE$3=Inputs!$CO306),1,IF(OR(AND(BE$3=Inputs!$CN306+1,Inputs!$CN306=Inputs!$CO306),AND(BE$3=Inputs!$CN306+2,Inputs!$CN306=Inputs!$CO306)),0,IF(BE$3=Inputs!$CN306,0.8,IF(BE$3=Inputs!$CN306+1,0.6,IF(BE$3=Inputs!$CN306+2,0.4,IF(BE$3=Inputs!$CO306,0.2,IF(AND(BE$3&gt;=Inputs!$CL306,BE$3&lt;Inputs!$CM306),(BE$3-Inputs!$CL306+1)/(Inputs!$AI306+1),0)))))))))</f>
        <v>0</v>
      </c>
      <c r="BF308" s="27">
        <f>IF(AND(Inputs!$CO306=0,BF$3&gt;=Inputs!$CM306),1,IF(AND(BF$3&gt;=Inputs!$CM306,BF$3&lt;Inputs!$CN306),1,IF(AND(BF$3=Inputs!$CN306,BF$3=Inputs!$CO306),1,IF(OR(AND(BF$3=Inputs!$CN306+1,Inputs!$CN306=Inputs!$CO306),AND(BF$3=Inputs!$CN306+2,Inputs!$CN306=Inputs!$CO306)),0,IF(BF$3=Inputs!$CN306,0.8,IF(BF$3=Inputs!$CN306+1,0.6,IF(BF$3=Inputs!$CN306+2,0.4,IF(BF$3=Inputs!$CO306,0.2,IF(AND(BF$3&gt;=Inputs!$CL306,BF$3&lt;Inputs!$CM306),(BF$3-Inputs!$CL306+1)/(Inputs!$AI306+1),0)))))))))</f>
        <v>0</v>
      </c>
      <c r="BG308" s="27">
        <f>IF(AND(Inputs!$CO306=0,BG$3&gt;=Inputs!$CM306),1,IF(AND(BG$3&gt;=Inputs!$CM306,BG$3&lt;Inputs!$CN306),1,IF(AND(BG$3=Inputs!$CN306,BG$3=Inputs!$CO306),1,IF(OR(AND(BG$3=Inputs!$CN306+1,Inputs!$CN306=Inputs!$CO306),AND(BG$3=Inputs!$CN306+2,Inputs!$CN306=Inputs!$CO306)),0,IF(BG$3=Inputs!$CN306,0.8,IF(BG$3=Inputs!$CN306+1,0.6,IF(BG$3=Inputs!$CN306+2,0.4,IF(BG$3=Inputs!$CO306,0.2,IF(AND(BG$3&gt;=Inputs!$CL306,BG$3&lt;Inputs!$CM306),(BG$3-Inputs!$CL306+1)/(Inputs!$AI306+1),0)))))))))</f>
        <v>0</v>
      </c>
      <c r="BH308" s="27">
        <f>IF(AND(Inputs!$CO306=0,BH$3&gt;=Inputs!$CM306),1,IF(AND(BH$3&gt;=Inputs!$CM306,BH$3&lt;Inputs!$CN306),1,IF(AND(BH$3=Inputs!$CN306,BH$3=Inputs!$CO306),1,IF(OR(AND(BH$3=Inputs!$CN306+1,Inputs!$CN306=Inputs!$CO306),AND(BH$3=Inputs!$CN306+2,Inputs!$CN306=Inputs!$CO306)),0,IF(BH$3=Inputs!$CN306,0.8,IF(BH$3=Inputs!$CN306+1,0.6,IF(BH$3=Inputs!$CN306+2,0.4,IF(BH$3=Inputs!$CO306,0.2,IF(AND(BH$3&gt;=Inputs!$CL306,BH$3&lt;Inputs!$CM306),(BH$3-Inputs!$CL306+1)/(Inputs!$AI306+1),0)))))))))</f>
        <v>0</v>
      </c>
      <c r="BI308" s="27">
        <f>IF(AND(Inputs!$CO306=0,BI$3&gt;=Inputs!$CM306),1,IF(AND(BI$3&gt;=Inputs!$CM306,BI$3&lt;Inputs!$CN306),1,IF(AND(BI$3=Inputs!$CN306,BI$3=Inputs!$CO306),1,IF(OR(AND(BI$3=Inputs!$CN306+1,Inputs!$CN306=Inputs!$CO306),AND(BI$3=Inputs!$CN306+2,Inputs!$CN306=Inputs!$CO306)),0,IF(BI$3=Inputs!$CN306,0.8,IF(BI$3=Inputs!$CN306+1,0.6,IF(BI$3=Inputs!$CN306+2,0.4,IF(BI$3=Inputs!$CO306,0.2,IF(AND(BI$3&gt;=Inputs!$CL306,BI$3&lt;Inputs!$CM306),(BI$3-Inputs!$CL306+1)/(Inputs!$AI306+1),0)))))))))</f>
        <v>0</v>
      </c>
      <c r="BJ308" s="27">
        <f>IF(AND(Inputs!$CO306=0,BJ$3&gt;=Inputs!$CM306),1,IF(AND(BJ$3&gt;=Inputs!$CM306,BJ$3&lt;Inputs!$CN306),1,IF(AND(BJ$3=Inputs!$CN306,BJ$3=Inputs!$CO306),1,IF(OR(AND(BJ$3=Inputs!$CN306+1,Inputs!$CN306=Inputs!$CO306),AND(BJ$3=Inputs!$CN306+2,Inputs!$CN306=Inputs!$CO306)),0,IF(BJ$3=Inputs!$CN306,0.8,IF(BJ$3=Inputs!$CN306+1,0.6,IF(BJ$3=Inputs!$CN306+2,0.4,IF(BJ$3=Inputs!$CO306,0.2,IF(AND(BJ$3&gt;=Inputs!$CL306,BJ$3&lt;Inputs!$CM306),(BJ$3-Inputs!$CL306+1)/(Inputs!$AI306+1),0)))))))))</f>
        <v>0</v>
      </c>
      <c r="BK308" s="27">
        <f>IF(AND(Inputs!$CO306=0,BK$3&gt;=Inputs!$CM306),1,IF(AND(BK$3&gt;=Inputs!$CM306,BK$3&lt;Inputs!$CN306),1,IF(AND(BK$3=Inputs!$CN306,BK$3=Inputs!$CO306),1,IF(OR(AND(BK$3=Inputs!$CN306+1,Inputs!$CN306=Inputs!$CO306),AND(BK$3=Inputs!$CN306+2,Inputs!$CN306=Inputs!$CO306)),0,IF(BK$3=Inputs!$CN306,0.8,IF(BK$3=Inputs!$CN306+1,0.6,IF(BK$3=Inputs!$CN306+2,0.4,IF(BK$3=Inputs!$CO306,0.2,IF(AND(BK$3&gt;=Inputs!$CL306,BK$3&lt;Inputs!$CM306),(BK$3-Inputs!$CL306+1)/(Inputs!$AI306+1),0)))))))))</f>
        <v>0</v>
      </c>
      <c r="BL308" s="27">
        <f>IF(AND(Inputs!$CO306=0,BL$3&gt;=Inputs!$CM306),1,IF(AND(BL$3&gt;=Inputs!$CM306,BL$3&lt;Inputs!$CN306),1,IF(AND(BL$3=Inputs!$CN306,BL$3=Inputs!$CO306),1,IF(OR(AND(BL$3=Inputs!$CN306+1,Inputs!$CN306=Inputs!$CO306),AND(BL$3=Inputs!$CN306+2,Inputs!$CN306=Inputs!$CO306)),0,IF(BL$3=Inputs!$CN306,0.8,IF(BL$3=Inputs!$CN306+1,0.6,IF(BL$3=Inputs!$CN306+2,0.4,IF(BL$3=Inputs!$CO306,0.2,IF(AND(BL$3&gt;=Inputs!$CL306,BL$3&lt;Inputs!$CM306),(BL$3-Inputs!$CL306+1)/(Inputs!$AI306+1),0)))))))))</f>
        <v>0</v>
      </c>
      <c r="BM308" s="27">
        <f>IF(AND(Inputs!$CO306=0,BM$3&gt;=Inputs!$CM306),1,IF(AND(BM$3&gt;=Inputs!$CM306,BM$3&lt;Inputs!$CN306),1,IF(AND(BM$3=Inputs!$CN306,BM$3=Inputs!$CO306),1,IF(OR(AND(BM$3=Inputs!$CN306+1,Inputs!$CN306=Inputs!$CO306),AND(BM$3=Inputs!$CN306+2,Inputs!$CN306=Inputs!$CO306)),0,IF(BM$3=Inputs!$CN306,0.8,IF(BM$3=Inputs!$CN306+1,0.6,IF(BM$3=Inputs!$CN306+2,0.4,IF(BM$3=Inputs!$CO306,0.2,IF(AND(BM$3&gt;=Inputs!$CL306,BM$3&lt;Inputs!$CM306),(BM$3-Inputs!$CL306+1)/(Inputs!$AI306+1),0)))))))))</f>
        <v>0</v>
      </c>
    </row>
    <row r="309" spans="1:65">
      <c r="A309" s="7" t="str">
        <f>IF(Inputs!A307="","",Inputs!A307)</f>
        <v/>
      </c>
      <c r="B309" t="str">
        <f>IF(Inputs!B307="","",Inputs!B307)</f>
        <v/>
      </c>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50">
        <f t="shared" si="11"/>
        <v>0</v>
      </c>
      <c r="AH309" s="42">
        <f t="shared" si="10"/>
        <v>0</v>
      </c>
      <c r="AJ309" s="27">
        <f>IF(AND(Inputs!$CO307=0,AJ$3&gt;=Inputs!$CM307),1,IF(AND(AJ$3&gt;=Inputs!$CM307,AJ$3&lt;Inputs!$CN307),1,IF(AND(AJ$3=Inputs!$CN307,AJ$3=Inputs!$CO307),1,IF(OR(AND(AJ$3=Inputs!$CN307+1,Inputs!$CN307=Inputs!$CO307),AND(AJ$3=Inputs!$CN307+2,Inputs!$CN307=Inputs!$CO307)),0,IF(AJ$3=Inputs!$CN307,0.8,IF(AJ$3=Inputs!$CN307+1,0.6,IF(AJ$3=Inputs!$CN307+2,0.4,IF(AJ$3=Inputs!$CO307,0.2,IF(AND(AJ$3&gt;=Inputs!$CL307,AJ$3&lt;Inputs!$CM307),(AJ$3-Inputs!$CL307+1)/(Inputs!$AI307+1),0)))))))))</f>
        <v>0</v>
      </c>
      <c r="AK309" s="27">
        <f>IF(AND(Inputs!$CO307=0,AK$3&gt;=Inputs!$CM307),1,IF(AND(AK$3&gt;=Inputs!$CM307,AK$3&lt;Inputs!$CN307),1,IF(AND(AK$3=Inputs!$CN307,AK$3=Inputs!$CO307),1,IF(OR(AND(AK$3=Inputs!$CN307+1,Inputs!$CN307=Inputs!$CO307),AND(AK$3=Inputs!$CN307+2,Inputs!$CN307=Inputs!$CO307)),0,IF(AK$3=Inputs!$CN307,0.8,IF(AK$3=Inputs!$CN307+1,0.6,IF(AK$3=Inputs!$CN307+2,0.4,IF(AK$3=Inputs!$CO307,0.2,IF(AND(AK$3&gt;=Inputs!$CL307,AK$3&lt;Inputs!$CM307),(AK$3-Inputs!$CL307+1)/(Inputs!$AI307+1),0)))))))))</f>
        <v>0</v>
      </c>
      <c r="AL309" s="27">
        <f>IF(AND(Inputs!$CO307=0,AL$3&gt;=Inputs!$CM307),1,IF(AND(AL$3&gt;=Inputs!$CM307,AL$3&lt;Inputs!$CN307),1,IF(AND(AL$3=Inputs!$CN307,AL$3=Inputs!$CO307),1,IF(OR(AND(AL$3=Inputs!$CN307+1,Inputs!$CN307=Inputs!$CO307),AND(AL$3=Inputs!$CN307+2,Inputs!$CN307=Inputs!$CO307)),0,IF(AL$3=Inputs!$CN307,0.8,IF(AL$3=Inputs!$CN307+1,0.6,IF(AL$3=Inputs!$CN307+2,0.4,IF(AL$3=Inputs!$CO307,0.2,IF(AND(AL$3&gt;=Inputs!$CL307,AL$3&lt;Inputs!$CM307),(AL$3-Inputs!$CL307+1)/(Inputs!$AI307+1),0)))))))))</f>
        <v>0</v>
      </c>
      <c r="AM309" s="27">
        <f>IF(AND(Inputs!$CO307=0,AM$3&gt;=Inputs!$CM307),1,IF(AND(AM$3&gt;=Inputs!$CM307,AM$3&lt;Inputs!$CN307),1,IF(AND(AM$3=Inputs!$CN307,AM$3=Inputs!$CO307),1,IF(OR(AND(AM$3=Inputs!$CN307+1,Inputs!$CN307=Inputs!$CO307),AND(AM$3=Inputs!$CN307+2,Inputs!$CN307=Inputs!$CO307)),0,IF(AM$3=Inputs!$CN307,0.8,IF(AM$3=Inputs!$CN307+1,0.6,IF(AM$3=Inputs!$CN307+2,0.4,IF(AM$3=Inputs!$CO307,0.2,IF(AND(AM$3&gt;=Inputs!$CL307,AM$3&lt;Inputs!$CM307),(AM$3-Inputs!$CL307+1)/(Inputs!$AI307+1),0)))))))))</f>
        <v>0</v>
      </c>
      <c r="AN309" s="27">
        <f>IF(AND(Inputs!$CO307=0,AN$3&gt;=Inputs!$CM307),1,IF(AND(AN$3&gt;=Inputs!$CM307,AN$3&lt;Inputs!$CN307),1,IF(AND(AN$3=Inputs!$CN307,AN$3=Inputs!$CO307),1,IF(OR(AND(AN$3=Inputs!$CN307+1,Inputs!$CN307=Inputs!$CO307),AND(AN$3=Inputs!$CN307+2,Inputs!$CN307=Inputs!$CO307)),0,IF(AN$3=Inputs!$CN307,0.8,IF(AN$3=Inputs!$CN307+1,0.6,IF(AN$3=Inputs!$CN307+2,0.4,IF(AN$3=Inputs!$CO307,0.2,IF(AND(AN$3&gt;=Inputs!$CL307,AN$3&lt;Inputs!$CM307),(AN$3-Inputs!$CL307+1)/(Inputs!$AI307+1),0)))))))))</f>
        <v>0</v>
      </c>
      <c r="AO309" s="27">
        <f>IF(AND(Inputs!$CO307=0,AO$3&gt;=Inputs!$CM307),1,IF(AND(AO$3&gt;=Inputs!$CM307,AO$3&lt;Inputs!$CN307),1,IF(AND(AO$3=Inputs!$CN307,AO$3=Inputs!$CO307),1,IF(OR(AND(AO$3=Inputs!$CN307+1,Inputs!$CN307=Inputs!$CO307),AND(AO$3=Inputs!$CN307+2,Inputs!$CN307=Inputs!$CO307)),0,IF(AO$3=Inputs!$CN307,0.8,IF(AO$3=Inputs!$CN307+1,0.6,IF(AO$3=Inputs!$CN307+2,0.4,IF(AO$3=Inputs!$CO307,0.2,IF(AND(AO$3&gt;=Inputs!$CL307,AO$3&lt;Inputs!$CM307),(AO$3-Inputs!$CL307+1)/(Inputs!$AI307+1),0)))))))))</f>
        <v>0</v>
      </c>
      <c r="AP309" s="27">
        <f>IF(AND(Inputs!$CO307=0,AP$3&gt;=Inputs!$CM307),1,IF(AND(AP$3&gt;=Inputs!$CM307,AP$3&lt;Inputs!$CN307),1,IF(AND(AP$3=Inputs!$CN307,AP$3=Inputs!$CO307),1,IF(OR(AND(AP$3=Inputs!$CN307+1,Inputs!$CN307=Inputs!$CO307),AND(AP$3=Inputs!$CN307+2,Inputs!$CN307=Inputs!$CO307)),0,IF(AP$3=Inputs!$CN307,0.8,IF(AP$3=Inputs!$CN307+1,0.6,IF(AP$3=Inputs!$CN307+2,0.4,IF(AP$3=Inputs!$CO307,0.2,IF(AND(AP$3&gt;=Inputs!$CL307,AP$3&lt;Inputs!$CM307),(AP$3-Inputs!$CL307+1)/(Inputs!$AI307+1),0)))))))))</f>
        <v>0</v>
      </c>
      <c r="AQ309" s="27">
        <f>IF(AND(Inputs!$CO307=0,AQ$3&gt;=Inputs!$CM307),1,IF(AND(AQ$3&gt;=Inputs!$CM307,AQ$3&lt;Inputs!$CN307),1,IF(AND(AQ$3=Inputs!$CN307,AQ$3=Inputs!$CO307),1,IF(OR(AND(AQ$3=Inputs!$CN307+1,Inputs!$CN307=Inputs!$CO307),AND(AQ$3=Inputs!$CN307+2,Inputs!$CN307=Inputs!$CO307)),0,IF(AQ$3=Inputs!$CN307,0.8,IF(AQ$3=Inputs!$CN307+1,0.6,IF(AQ$3=Inputs!$CN307+2,0.4,IF(AQ$3=Inputs!$CO307,0.2,IF(AND(AQ$3&gt;=Inputs!$CL307,AQ$3&lt;Inputs!$CM307),(AQ$3-Inputs!$CL307+1)/(Inputs!$AI307+1),0)))))))))</f>
        <v>0</v>
      </c>
      <c r="AR309" s="27">
        <f>IF(AND(Inputs!$CO307=0,AR$3&gt;=Inputs!$CM307),1,IF(AND(AR$3&gt;=Inputs!$CM307,AR$3&lt;Inputs!$CN307),1,IF(AND(AR$3=Inputs!$CN307,AR$3=Inputs!$CO307),1,IF(OR(AND(AR$3=Inputs!$CN307+1,Inputs!$CN307=Inputs!$CO307),AND(AR$3=Inputs!$CN307+2,Inputs!$CN307=Inputs!$CO307)),0,IF(AR$3=Inputs!$CN307,0.8,IF(AR$3=Inputs!$CN307+1,0.6,IF(AR$3=Inputs!$CN307+2,0.4,IF(AR$3=Inputs!$CO307,0.2,IF(AND(AR$3&gt;=Inputs!$CL307,AR$3&lt;Inputs!$CM307),(AR$3-Inputs!$CL307+1)/(Inputs!$AI307+1),0)))))))))</f>
        <v>0</v>
      </c>
      <c r="AS309" s="27">
        <f>IF(AND(Inputs!$CO307=0,AS$3&gt;=Inputs!$CM307),1,IF(AND(AS$3&gt;=Inputs!$CM307,AS$3&lt;Inputs!$CN307),1,IF(AND(AS$3=Inputs!$CN307,AS$3=Inputs!$CO307),1,IF(OR(AND(AS$3=Inputs!$CN307+1,Inputs!$CN307=Inputs!$CO307),AND(AS$3=Inputs!$CN307+2,Inputs!$CN307=Inputs!$CO307)),0,IF(AS$3=Inputs!$CN307,0.8,IF(AS$3=Inputs!$CN307+1,0.6,IF(AS$3=Inputs!$CN307+2,0.4,IF(AS$3=Inputs!$CO307,0.2,IF(AND(AS$3&gt;=Inputs!$CL307,AS$3&lt;Inputs!$CM307),(AS$3-Inputs!$CL307+1)/(Inputs!$AI307+1),0)))))))))</f>
        <v>0</v>
      </c>
      <c r="AT309" s="27">
        <f>IF(AND(Inputs!$CO307=0,AT$3&gt;=Inputs!$CM307),1,IF(AND(AT$3&gt;=Inputs!$CM307,AT$3&lt;Inputs!$CN307),1,IF(AND(AT$3=Inputs!$CN307,AT$3=Inputs!$CO307),1,IF(OR(AND(AT$3=Inputs!$CN307+1,Inputs!$CN307=Inputs!$CO307),AND(AT$3=Inputs!$CN307+2,Inputs!$CN307=Inputs!$CO307)),0,IF(AT$3=Inputs!$CN307,0.8,IF(AT$3=Inputs!$CN307+1,0.6,IF(AT$3=Inputs!$CN307+2,0.4,IF(AT$3=Inputs!$CO307,0.2,IF(AND(AT$3&gt;=Inputs!$CL307,AT$3&lt;Inputs!$CM307),(AT$3-Inputs!$CL307+1)/(Inputs!$AI307+1),0)))))))))</f>
        <v>0</v>
      </c>
      <c r="AU309" s="27">
        <f>IF(AND(Inputs!$CO307=0,AU$3&gt;=Inputs!$CM307),1,IF(AND(AU$3&gt;=Inputs!$CM307,AU$3&lt;Inputs!$CN307),1,IF(AND(AU$3=Inputs!$CN307,AU$3=Inputs!$CO307),1,IF(OR(AND(AU$3=Inputs!$CN307+1,Inputs!$CN307=Inputs!$CO307),AND(AU$3=Inputs!$CN307+2,Inputs!$CN307=Inputs!$CO307)),0,IF(AU$3=Inputs!$CN307,0.8,IF(AU$3=Inputs!$CN307+1,0.6,IF(AU$3=Inputs!$CN307+2,0.4,IF(AU$3=Inputs!$CO307,0.2,IF(AND(AU$3&gt;=Inputs!$CL307,AU$3&lt;Inputs!$CM307),(AU$3-Inputs!$CL307+1)/(Inputs!$AI307+1),0)))))))))</f>
        <v>0</v>
      </c>
      <c r="AV309" s="27">
        <f>IF(AND(Inputs!$CO307=0,AV$3&gt;=Inputs!$CM307),1,IF(AND(AV$3&gt;=Inputs!$CM307,AV$3&lt;Inputs!$CN307),1,IF(AND(AV$3=Inputs!$CN307,AV$3=Inputs!$CO307),1,IF(OR(AND(AV$3=Inputs!$CN307+1,Inputs!$CN307=Inputs!$CO307),AND(AV$3=Inputs!$CN307+2,Inputs!$CN307=Inputs!$CO307)),0,IF(AV$3=Inputs!$CN307,0.8,IF(AV$3=Inputs!$CN307+1,0.6,IF(AV$3=Inputs!$CN307+2,0.4,IF(AV$3=Inputs!$CO307,0.2,IF(AND(AV$3&gt;=Inputs!$CL307,AV$3&lt;Inputs!$CM307),(AV$3-Inputs!$CL307+1)/(Inputs!$AI307+1),0)))))))))</f>
        <v>0</v>
      </c>
      <c r="AW309" s="27">
        <f>IF(AND(Inputs!$CO307=0,AW$3&gt;=Inputs!$CM307),1,IF(AND(AW$3&gt;=Inputs!$CM307,AW$3&lt;Inputs!$CN307),1,IF(AND(AW$3=Inputs!$CN307,AW$3=Inputs!$CO307),1,IF(OR(AND(AW$3=Inputs!$CN307+1,Inputs!$CN307=Inputs!$CO307),AND(AW$3=Inputs!$CN307+2,Inputs!$CN307=Inputs!$CO307)),0,IF(AW$3=Inputs!$CN307,0.8,IF(AW$3=Inputs!$CN307+1,0.6,IF(AW$3=Inputs!$CN307+2,0.4,IF(AW$3=Inputs!$CO307,0.2,IF(AND(AW$3&gt;=Inputs!$CL307,AW$3&lt;Inputs!$CM307),(AW$3-Inputs!$CL307+1)/(Inputs!$AI307+1),0)))))))))</f>
        <v>0</v>
      </c>
      <c r="AX309" s="27">
        <f>IF(AND(Inputs!$CO307=0,AX$3&gt;=Inputs!$CM307),1,IF(AND(AX$3&gt;=Inputs!$CM307,AX$3&lt;Inputs!$CN307),1,IF(AND(AX$3=Inputs!$CN307,AX$3=Inputs!$CO307),1,IF(OR(AND(AX$3=Inputs!$CN307+1,Inputs!$CN307=Inputs!$CO307),AND(AX$3=Inputs!$CN307+2,Inputs!$CN307=Inputs!$CO307)),0,IF(AX$3=Inputs!$CN307,0.8,IF(AX$3=Inputs!$CN307+1,0.6,IF(AX$3=Inputs!$CN307+2,0.4,IF(AX$3=Inputs!$CO307,0.2,IF(AND(AX$3&gt;=Inputs!$CL307,AX$3&lt;Inputs!$CM307),(AX$3-Inputs!$CL307+1)/(Inputs!$AI307+1),0)))))))))</f>
        <v>0</v>
      </c>
      <c r="AY309" s="27">
        <f>IF(AND(Inputs!$CO307=0,AY$3&gt;=Inputs!$CM307),1,IF(AND(AY$3&gt;=Inputs!$CM307,AY$3&lt;Inputs!$CN307),1,IF(AND(AY$3=Inputs!$CN307,AY$3=Inputs!$CO307),1,IF(OR(AND(AY$3=Inputs!$CN307+1,Inputs!$CN307=Inputs!$CO307),AND(AY$3=Inputs!$CN307+2,Inputs!$CN307=Inputs!$CO307)),0,IF(AY$3=Inputs!$CN307,0.8,IF(AY$3=Inputs!$CN307+1,0.6,IF(AY$3=Inputs!$CN307+2,0.4,IF(AY$3=Inputs!$CO307,0.2,IF(AND(AY$3&gt;=Inputs!$CL307,AY$3&lt;Inputs!$CM307),(AY$3-Inputs!$CL307+1)/(Inputs!$AI307+1),0)))))))))</f>
        <v>0</v>
      </c>
      <c r="AZ309" s="27">
        <f>IF(AND(Inputs!$CO307=0,AZ$3&gt;=Inputs!$CM307),1,IF(AND(AZ$3&gt;=Inputs!$CM307,AZ$3&lt;Inputs!$CN307),1,IF(AND(AZ$3=Inputs!$CN307,AZ$3=Inputs!$CO307),1,IF(OR(AND(AZ$3=Inputs!$CN307+1,Inputs!$CN307=Inputs!$CO307),AND(AZ$3=Inputs!$CN307+2,Inputs!$CN307=Inputs!$CO307)),0,IF(AZ$3=Inputs!$CN307,0.8,IF(AZ$3=Inputs!$CN307+1,0.6,IF(AZ$3=Inputs!$CN307+2,0.4,IF(AZ$3=Inputs!$CO307,0.2,IF(AND(AZ$3&gt;=Inputs!$CL307,AZ$3&lt;Inputs!$CM307),(AZ$3-Inputs!$CL307+1)/(Inputs!$AI307+1),0)))))))))</f>
        <v>0</v>
      </c>
      <c r="BA309" s="27">
        <f>IF(AND(Inputs!$CO307=0,BA$3&gt;=Inputs!$CM307),1,IF(AND(BA$3&gt;=Inputs!$CM307,BA$3&lt;Inputs!$CN307),1,IF(AND(BA$3=Inputs!$CN307,BA$3=Inputs!$CO307),1,IF(OR(AND(BA$3=Inputs!$CN307+1,Inputs!$CN307=Inputs!$CO307),AND(BA$3=Inputs!$CN307+2,Inputs!$CN307=Inputs!$CO307)),0,IF(BA$3=Inputs!$CN307,0.8,IF(BA$3=Inputs!$CN307+1,0.6,IF(BA$3=Inputs!$CN307+2,0.4,IF(BA$3=Inputs!$CO307,0.2,IF(AND(BA$3&gt;=Inputs!$CL307,BA$3&lt;Inputs!$CM307),(BA$3-Inputs!$CL307+1)/(Inputs!$AI307+1),0)))))))))</f>
        <v>0</v>
      </c>
      <c r="BB309" s="27">
        <f>IF(AND(Inputs!$CO307=0,BB$3&gt;=Inputs!$CM307),1,IF(AND(BB$3&gt;=Inputs!$CM307,BB$3&lt;Inputs!$CN307),1,IF(AND(BB$3=Inputs!$CN307,BB$3=Inputs!$CO307),1,IF(OR(AND(BB$3=Inputs!$CN307+1,Inputs!$CN307=Inputs!$CO307),AND(BB$3=Inputs!$CN307+2,Inputs!$CN307=Inputs!$CO307)),0,IF(BB$3=Inputs!$CN307,0.8,IF(BB$3=Inputs!$CN307+1,0.6,IF(BB$3=Inputs!$CN307+2,0.4,IF(BB$3=Inputs!$CO307,0.2,IF(AND(BB$3&gt;=Inputs!$CL307,BB$3&lt;Inputs!$CM307),(BB$3-Inputs!$CL307+1)/(Inputs!$AI307+1),0)))))))))</f>
        <v>0</v>
      </c>
      <c r="BC309" s="27">
        <f>IF(AND(Inputs!$CO307=0,BC$3&gt;=Inputs!$CM307),1,IF(AND(BC$3&gt;=Inputs!$CM307,BC$3&lt;Inputs!$CN307),1,IF(AND(BC$3=Inputs!$CN307,BC$3=Inputs!$CO307),1,IF(OR(AND(BC$3=Inputs!$CN307+1,Inputs!$CN307=Inputs!$CO307),AND(BC$3=Inputs!$CN307+2,Inputs!$CN307=Inputs!$CO307)),0,IF(BC$3=Inputs!$CN307,0.8,IF(BC$3=Inputs!$CN307+1,0.6,IF(BC$3=Inputs!$CN307+2,0.4,IF(BC$3=Inputs!$CO307,0.2,IF(AND(BC$3&gt;=Inputs!$CL307,BC$3&lt;Inputs!$CM307),(BC$3-Inputs!$CL307+1)/(Inputs!$AI307+1),0)))))))))</f>
        <v>0</v>
      </c>
      <c r="BD309" s="27">
        <f>IF(AND(Inputs!$CO307=0,BD$3&gt;=Inputs!$CM307),1,IF(AND(BD$3&gt;=Inputs!$CM307,BD$3&lt;Inputs!$CN307),1,IF(AND(BD$3=Inputs!$CN307,BD$3=Inputs!$CO307),1,IF(OR(AND(BD$3=Inputs!$CN307+1,Inputs!$CN307=Inputs!$CO307),AND(BD$3=Inputs!$CN307+2,Inputs!$CN307=Inputs!$CO307)),0,IF(BD$3=Inputs!$CN307,0.8,IF(BD$3=Inputs!$CN307+1,0.6,IF(BD$3=Inputs!$CN307+2,0.4,IF(BD$3=Inputs!$CO307,0.2,IF(AND(BD$3&gt;=Inputs!$CL307,BD$3&lt;Inputs!$CM307),(BD$3-Inputs!$CL307+1)/(Inputs!$AI307+1),0)))))))))</f>
        <v>0</v>
      </c>
      <c r="BE309" s="27">
        <f>IF(AND(Inputs!$CO307=0,BE$3&gt;=Inputs!$CM307),1,IF(AND(BE$3&gt;=Inputs!$CM307,BE$3&lt;Inputs!$CN307),1,IF(AND(BE$3=Inputs!$CN307,BE$3=Inputs!$CO307),1,IF(OR(AND(BE$3=Inputs!$CN307+1,Inputs!$CN307=Inputs!$CO307),AND(BE$3=Inputs!$CN307+2,Inputs!$CN307=Inputs!$CO307)),0,IF(BE$3=Inputs!$CN307,0.8,IF(BE$3=Inputs!$CN307+1,0.6,IF(BE$3=Inputs!$CN307+2,0.4,IF(BE$3=Inputs!$CO307,0.2,IF(AND(BE$3&gt;=Inputs!$CL307,BE$3&lt;Inputs!$CM307),(BE$3-Inputs!$CL307+1)/(Inputs!$AI307+1),0)))))))))</f>
        <v>0</v>
      </c>
      <c r="BF309" s="27">
        <f>IF(AND(Inputs!$CO307=0,BF$3&gt;=Inputs!$CM307),1,IF(AND(BF$3&gt;=Inputs!$CM307,BF$3&lt;Inputs!$CN307),1,IF(AND(BF$3=Inputs!$CN307,BF$3=Inputs!$CO307),1,IF(OR(AND(BF$3=Inputs!$CN307+1,Inputs!$CN307=Inputs!$CO307),AND(BF$3=Inputs!$CN307+2,Inputs!$CN307=Inputs!$CO307)),0,IF(BF$3=Inputs!$CN307,0.8,IF(BF$3=Inputs!$CN307+1,0.6,IF(BF$3=Inputs!$CN307+2,0.4,IF(BF$3=Inputs!$CO307,0.2,IF(AND(BF$3&gt;=Inputs!$CL307,BF$3&lt;Inputs!$CM307),(BF$3-Inputs!$CL307+1)/(Inputs!$AI307+1),0)))))))))</f>
        <v>0</v>
      </c>
      <c r="BG309" s="27">
        <f>IF(AND(Inputs!$CO307=0,BG$3&gt;=Inputs!$CM307),1,IF(AND(BG$3&gt;=Inputs!$CM307,BG$3&lt;Inputs!$CN307),1,IF(AND(BG$3=Inputs!$CN307,BG$3=Inputs!$CO307),1,IF(OR(AND(BG$3=Inputs!$CN307+1,Inputs!$CN307=Inputs!$CO307),AND(BG$3=Inputs!$CN307+2,Inputs!$CN307=Inputs!$CO307)),0,IF(BG$3=Inputs!$CN307,0.8,IF(BG$3=Inputs!$CN307+1,0.6,IF(BG$3=Inputs!$CN307+2,0.4,IF(BG$3=Inputs!$CO307,0.2,IF(AND(BG$3&gt;=Inputs!$CL307,BG$3&lt;Inputs!$CM307),(BG$3-Inputs!$CL307+1)/(Inputs!$AI307+1),0)))))))))</f>
        <v>0</v>
      </c>
      <c r="BH309" s="27">
        <f>IF(AND(Inputs!$CO307=0,BH$3&gt;=Inputs!$CM307),1,IF(AND(BH$3&gt;=Inputs!$CM307,BH$3&lt;Inputs!$CN307),1,IF(AND(BH$3=Inputs!$CN307,BH$3=Inputs!$CO307),1,IF(OR(AND(BH$3=Inputs!$CN307+1,Inputs!$CN307=Inputs!$CO307),AND(BH$3=Inputs!$CN307+2,Inputs!$CN307=Inputs!$CO307)),0,IF(BH$3=Inputs!$CN307,0.8,IF(BH$3=Inputs!$CN307+1,0.6,IF(BH$3=Inputs!$CN307+2,0.4,IF(BH$3=Inputs!$CO307,0.2,IF(AND(BH$3&gt;=Inputs!$CL307,BH$3&lt;Inputs!$CM307),(BH$3-Inputs!$CL307+1)/(Inputs!$AI307+1),0)))))))))</f>
        <v>0</v>
      </c>
      <c r="BI309" s="27">
        <f>IF(AND(Inputs!$CO307=0,BI$3&gt;=Inputs!$CM307),1,IF(AND(BI$3&gt;=Inputs!$CM307,BI$3&lt;Inputs!$CN307),1,IF(AND(BI$3=Inputs!$CN307,BI$3=Inputs!$CO307),1,IF(OR(AND(BI$3=Inputs!$CN307+1,Inputs!$CN307=Inputs!$CO307),AND(BI$3=Inputs!$CN307+2,Inputs!$CN307=Inputs!$CO307)),0,IF(BI$3=Inputs!$CN307,0.8,IF(BI$3=Inputs!$CN307+1,0.6,IF(BI$3=Inputs!$CN307+2,0.4,IF(BI$3=Inputs!$CO307,0.2,IF(AND(BI$3&gt;=Inputs!$CL307,BI$3&lt;Inputs!$CM307),(BI$3-Inputs!$CL307+1)/(Inputs!$AI307+1),0)))))))))</f>
        <v>0</v>
      </c>
      <c r="BJ309" s="27">
        <f>IF(AND(Inputs!$CO307=0,BJ$3&gt;=Inputs!$CM307),1,IF(AND(BJ$3&gt;=Inputs!$CM307,BJ$3&lt;Inputs!$CN307),1,IF(AND(BJ$3=Inputs!$CN307,BJ$3=Inputs!$CO307),1,IF(OR(AND(BJ$3=Inputs!$CN307+1,Inputs!$CN307=Inputs!$CO307),AND(BJ$3=Inputs!$CN307+2,Inputs!$CN307=Inputs!$CO307)),0,IF(BJ$3=Inputs!$CN307,0.8,IF(BJ$3=Inputs!$CN307+1,0.6,IF(BJ$3=Inputs!$CN307+2,0.4,IF(BJ$3=Inputs!$CO307,0.2,IF(AND(BJ$3&gt;=Inputs!$CL307,BJ$3&lt;Inputs!$CM307),(BJ$3-Inputs!$CL307+1)/(Inputs!$AI307+1),0)))))))))</f>
        <v>0</v>
      </c>
      <c r="BK309" s="27">
        <f>IF(AND(Inputs!$CO307=0,BK$3&gt;=Inputs!$CM307),1,IF(AND(BK$3&gt;=Inputs!$CM307,BK$3&lt;Inputs!$CN307),1,IF(AND(BK$3=Inputs!$CN307,BK$3=Inputs!$CO307),1,IF(OR(AND(BK$3=Inputs!$CN307+1,Inputs!$CN307=Inputs!$CO307),AND(BK$3=Inputs!$CN307+2,Inputs!$CN307=Inputs!$CO307)),0,IF(BK$3=Inputs!$CN307,0.8,IF(BK$3=Inputs!$CN307+1,0.6,IF(BK$3=Inputs!$CN307+2,0.4,IF(BK$3=Inputs!$CO307,0.2,IF(AND(BK$3&gt;=Inputs!$CL307,BK$3&lt;Inputs!$CM307),(BK$3-Inputs!$CL307+1)/(Inputs!$AI307+1),0)))))))))</f>
        <v>0</v>
      </c>
      <c r="BL309" s="27">
        <f>IF(AND(Inputs!$CO307=0,BL$3&gt;=Inputs!$CM307),1,IF(AND(BL$3&gt;=Inputs!$CM307,BL$3&lt;Inputs!$CN307),1,IF(AND(BL$3=Inputs!$CN307,BL$3=Inputs!$CO307),1,IF(OR(AND(BL$3=Inputs!$CN307+1,Inputs!$CN307=Inputs!$CO307),AND(BL$3=Inputs!$CN307+2,Inputs!$CN307=Inputs!$CO307)),0,IF(BL$3=Inputs!$CN307,0.8,IF(BL$3=Inputs!$CN307+1,0.6,IF(BL$3=Inputs!$CN307+2,0.4,IF(BL$3=Inputs!$CO307,0.2,IF(AND(BL$3&gt;=Inputs!$CL307,BL$3&lt;Inputs!$CM307),(BL$3-Inputs!$CL307+1)/(Inputs!$AI307+1),0)))))))))</f>
        <v>0</v>
      </c>
      <c r="BM309" s="27">
        <f>IF(AND(Inputs!$CO307=0,BM$3&gt;=Inputs!$CM307),1,IF(AND(BM$3&gt;=Inputs!$CM307,BM$3&lt;Inputs!$CN307),1,IF(AND(BM$3=Inputs!$CN307,BM$3=Inputs!$CO307),1,IF(OR(AND(BM$3=Inputs!$CN307+1,Inputs!$CN307=Inputs!$CO307),AND(BM$3=Inputs!$CN307+2,Inputs!$CN307=Inputs!$CO307)),0,IF(BM$3=Inputs!$CN307,0.8,IF(BM$3=Inputs!$CN307+1,0.6,IF(BM$3=Inputs!$CN307+2,0.4,IF(BM$3=Inputs!$CO307,0.2,IF(AND(BM$3&gt;=Inputs!$CL307,BM$3&lt;Inputs!$CM307),(BM$3-Inputs!$CL307+1)/(Inputs!$AI307+1),0)))))))))</f>
        <v>0</v>
      </c>
    </row>
    <row r="310" spans="1:65">
      <c r="A310" s="7" t="str">
        <f>IF(Inputs!A308="","",Inputs!A308)</f>
        <v/>
      </c>
      <c r="B310" t="str">
        <f>IF(Inputs!B308="","",Inputs!B308)</f>
        <v/>
      </c>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50">
        <f t="shared" si="11"/>
        <v>0</v>
      </c>
      <c r="AH310" s="42">
        <f t="shared" si="10"/>
        <v>0</v>
      </c>
      <c r="AJ310" s="27">
        <f>IF(AND(Inputs!$CO308=0,AJ$3&gt;=Inputs!$CM308),1,IF(AND(AJ$3&gt;=Inputs!$CM308,AJ$3&lt;Inputs!$CN308),1,IF(AND(AJ$3=Inputs!$CN308,AJ$3=Inputs!$CO308),1,IF(OR(AND(AJ$3=Inputs!$CN308+1,Inputs!$CN308=Inputs!$CO308),AND(AJ$3=Inputs!$CN308+2,Inputs!$CN308=Inputs!$CO308)),0,IF(AJ$3=Inputs!$CN308,0.8,IF(AJ$3=Inputs!$CN308+1,0.6,IF(AJ$3=Inputs!$CN308+2,0.4,IF(AJ$3=Inputs!$CO308,0.2,IF(AND(AJ$3&gt;=Inputs!$CL308,AJ$3&lt;Inputs!$CM308),(AJ$3-Inputs!$CL308+1)/(Inputs!$AI308+1),0)))))))))</f>
        <v>0</v>
      </c>
      <c r="AK310" s="27">
        <f>IF(AND(Inputs!$CO308=0,AK$3&gt;=Inputs!$CM308),1,IF(AND(AK$3&gt;=Inputs!$CM308,AK$3&lt;Inputs!$CN308),1,IF(AND(AK$3=Inputs!$CN308,AK$3=Inputs!$CO308),1,IF(OR(AND(AK$3=Inputs!$CN308+1,Inputs!$CN308=Inputs!$CO308),AND(AK$3=Inputs!$CN308+2,Inputs!$CN308=Inputs!$CO308)),0,IF(AK$3=Inputs!$CN308,0.8,IF(AK$3=Inputs!$CN308+1,0.6,IF(AK$3=Inputs!$CN308+2,0.4,IF(AK$3=Inputs!$CO308,0.2,IF(AND(AK$3&gt;=Inputs!$CL308,AK$3&lt;Inputs!$CM308),(AK$3-Inputs!$CL308+1)/(Inputs!$AI308+1),0)))))))))</f>
        <v>0</v>
      </c>
      <c r="AL310" s="27">
        <f>IF(AND(Inputs!$CO308=0,AL$3&gt;=Inputs!$CM308),1,IF(AND(AL$3&gt;=Inputs!$CM308,AL$3&lt;Inputs!$CN308),1,IF(AND(AL$3=Inputs!$CN308,AL$3=Inputs!$CO308),1,IF(OR(AND(AL$3=Inputs!$CN308+1,Inputs!$CN308=Inputs!$CO308),AND(AL$3=Inputs!$CN308+2,Inputs!$CN308=Inputs!$CO308)),0,IF(AL$3=Inputs!$CN308,0.8,IF(AL$3=Inputs!$CN308+1,0.6,IF(AL$3=Inputs!$CN308+2,0.4,IF(AL$3=Inputs!$CO308,0.2,IF(AND(AL$3&gt;=Inputs!$CL308,AL$3&lt;Inputs!$CM308),(AL$3-Inputs!$CL308+1)/(Inputs!$AI308+1),0)))))))))</f>
        <v>0</v>
      </c>
      <c r="AM310" s="27">
        <f>IF(AND(Inputs!$CO308=0,AM$3&gt;=Inputs!$CM308),1,IF(AND(AM$3&gt;=Inputs!$CM308,AM$3&lt;Inputs!$CN308),1,IF(AND(AM$3=Inputs!$CN308,AM$3=Inputs!$CO308),1,IF(OR(AND(AM$3=Inputs!$CN308+1,Inputs!$CN308=Inputs!$CO308),AND(AM$3=Inputs!$CN308+2,Inputs!$CN308=Inputs!$CO308)),0,IF(AM$3=Inputs!$CN308,0.8,IF(AM$3=Inputs!$CN308+1,0.6,IF(AM$3=Inputs!$CN308+2,0.4,IF(AM$3=Inputs!$CO308,0.2,IF(AND(AM$3&gt;=Inputs!$CL308,AM$3&lt;Inputs!$CM308),(AM$3-Inputs!$CL308+1)/(Inputs!$AI308+1),0)))))))))</f>
        <v>0</v>
      </c>
      <c r="AN310" s="27">
        <f>IF(AND(Inputs!$CO308=0,AN$3&gt;=Inputs!$CM308),1,IF(AND(AN$3&gt;=Inputs!$CM308,AN$3&lt;Inputs!$CN308),1,IF(AND(AN$3=Inputs!$CN308,AN$3=Inputs!$CO308),1,IF(OR(AND(AN$3=Inputs!$CN308+1,Inputs!$CN308=Inputs!$CO308),AND(AN$3=Inputs!$CN308+2,Inputs!$CN308=Inputs!$CO308)),0,IF(AN$3=Inputs!$CN308,0.8,IF(AN$3=Inputs!$CN308+1,0.6,IF(AN$3=Inputs!$CN308+2,0.4,IF(AN$3=Inputs!$CO308,0.2,IF(AND(AN$3&gt;=Inputs!$CL308,AN$3&lt;Inputs!$CM308),(AN$3-Inputs!$CL308+1)/(Inputs!$AI308+1),0)))))))))</f>
        <v>0</v>
      </c>
      <c r="AO310" s="27">
        <f>IF(AND(Inputs!$CO308=0,AO$3&gt;=Inputs!$CM308),1,IF(AND(AO$3&gt;=Inputs!$CM308,AO$3&lt;Inputs!$CN308),1,IF(AND(AO$3=Inputs!$CN308,AO$3=Inputs!$CO308),1,IF(OR(AND(AO$3=Inputs!$CN308+1,Inputs!$CN308=Inputs!$CO308),AND(AO$3=Inputs!$CN308+2,Inputs!$CN308=Inputs!$CO308)),0,IF(AO$3=Inputs!$CN308,0.8,IF(AO$3=Inputs!$CN308+1,0.6,IF(AO$3=Inputs!$CN308+2,0.4,IF(AO$3=Inputs!$CO308,0.2,IF(AND(AO$3&gt;=Inputs!$CL308,AO$3&lt;Inputs!$CM308),(AO$3-Inputs!$CL308+1)/(Inputs!$AI308+1),0)))))))))</f>
        <v>0</v>
      </c>
      <c r="AP310" s="27">
        <f>IF(AND(Inputs!$CO308=0,AP$3&gt;=Inputs!$CM308),1,IF(AND(AP$3&gt;=Inputs!$CM308,AP$3&lt;Inputs!$CN308),1,IF(AND(AP$3=Inputs!$CN308,AP$3=Inputs!$CO308),1,IF(OR(AND(AP$3=Inputs!$CN308+1,Inputs!$CN308=Inputs!$CO308),AND(AP$3=Inputs!$CN308+2,Inputs!$CN308=Inputs!$CO308)),0,IF(AP$3=Inputs!$CN308,0.8,IF(AP$3=Inputs!$CN308+1,0.6,IF(AP$3=Inputs!$CN308+2,0.4,IF(AP$3=Inputs!$CO308,0.2,IF(AND(AP$3&gt;=Inputs!$CL308,AP$3&lt;Inputs!$CM308),(AP$3-Inputs!$CL308+1)/(Inputs!$AI308+1),0)))))))))</f>
        <v>0</v>
      </c>
      <c r="AQ310" s="27">
        <f>IF(AND(Inputs!$CO308=0,AQ$3&gt;=Inputs!$CM308),1,IF(AND(AQ$3&gt;=Inputs!$CM308,AQ$3&lt;Inputs!$CN308),1,IF(AND(AQ$3=Inputs!$CN308,AQ$3=Inputs!$CO308),1,IF(OR(AND(AQ$3=Inputs!$CN308+1,Inputs!$CN308=Inputs!$CO308),AND(AQ$3=Inputs!$CN308+2,Inputs!$CN308=Inputs!$CO308)),0,IF(AQ$3=Inputs!$CN308,0.8,IF(AQ$3=Inputs!$CN308+1,0.6,IF(AQ$3=Inputs!$CN308+2,0.4,IF(AQ$3=Inputs!$CO308,0.2,IF(AND(AQ$3&gt;=Inputs!$CL308,AQ$3&lt;Inputs!$CM308),(AQ$3-Inputs!$CL308+1)/(Inputs!$AI308+1),0)))))))))</f>
        <v>0</v>
      </c>
      <c r="AR310" s="27">
        <f>IF(AND(Inputs!$CO308=0,AR$3&gt;=Inputs!$CM308),1,IF(AND(AR$3&gt;=Inputs!$CM308,AR$3&lt;Inputs!$CN308),1,IF(AND(AR$3=Inputs!$CN308,AR$3=Inputs!$CO308),1,IF(OR(AND(AR$3=Inputs!$CN308+1,Inputs!$CN308=Inputs!$CO308),AND(AR$3=Inputs!$CN308+2,Inputs!$CN308=Inputs!$CO308)),0,IF(AR$3=Inputs!$CN308,0.8,IF(AR$3=Inputs!$CN308+1,0.6,IF(AR$3=Inputs!$CN308+2,0.4,IF(AR$3=Inputs!$CO308,0.2,IF(AND(AR$3&gt;=Inputs!$CL308,AR$3&lt;Inputs!$CM308),(AR$3-Inputs!$CL308+1)/(Inputs!$AI308+1),0)))))))))</f>
        <v>0</v>
      </c>
      <c r="AS310" s="27">
        <f>IF(AND(Inputs!$CO308=0,AS$3&gt;=Inputs!$CM308),1,IF(AND(AS$3&gt;=Inputs!$CM308,AS$3&lt;Inputs!$CN308),1,IF(AND(AS$3=Inputs!$CN308,AS$3=Inputs!$CO308),1,IF(OR(AND(AS$3=Inputs!$CN308+1,Inputs!$CN308=Inputs!$CO308),AND(AS$3=Inputs!$CN308+2,Inputs!$CN308=Inputs!$CO308)),0,IF(AS$3=Inputs!$CN308,0.8,IF(AS$3=Inputs!$CN308+1,0.6,IF(AS$3=Inputs!$CN308+2,0.4,IF(AS$3=Inputs!$CO308,0.2,IF(AND(AS$3&gt;=Inputs!$CL308,AS$3&lt;Inputs!$CM308),(AS$3-Inputs!$CL308+1)/(Inputs!$AI308+1),0)))))))))</f>
        <v>0</v>
      </c>
      <c r="AT310" s="27">
        <f>IF(AND(Inputs!$CO308=0,AT$3&gt;=Inputs!$CM308),1,IF(AND(AT$3&gt;=Inputs!$CM308,AT$3&lt;Inputs!$CN308),1,IF(AND(AT$3=Inputs!$CN308,AT$3=Inputs!$CO308),1,IF(OR(AND(AT$3=Inputs!$CN308+1,Inputs!$CN308=Inputs!$CO308),AND(AT$3=Inputs!$CN308+2,Inputs!$CN308=Inputs!$CO308)),0,IF(AT$3=Inputs!$CN308,0.8,IF(AT$3=Inputs!$CN308+1,0.6,IF(AT$3=Inputs!$CN308+2,0.4,IF(AT$3=Inputs!$CO308,0.2,IF(AND(AT$3&gt;=Inputs!$CL308,AT$3&lt;Inputs!$CM308),(AT$3-Inputs!$CL308+1)/(Inputs!$AI308+1),0)))))))))</f>
        <v>0</v>
      </c>
      <c r="AU310" s="27">
        <f>IF(AND(Inputs!$CO308=0,AU$3&gt;=Inputs!$CM308),1,IF(AND(AU$3&gt;=Inputs!$CM308,AU$3&lt;Inputs!$CN308),1,IF(AND(AU$3=Inputs!$CN308,AU$3=Inputs!$CO308),1,IF(OR(AND(AU$3=Inputs!$CN308+1,Inputs!$CN308=Inputs!$CO308),AND(AU$3=Inputs!$CN308+2,Inputs!$CN308=Inputs!$CO308)),0,IF(AU$3=Inputs!$CN308,0.8,IF(AU$3=Inputs!$CN308+1,0.6,IF(AU$3=Inputs!$CN308+2,0.4,IF(AU$3=Inputs!$CO308,0.2,IF(AND(AU$3&gt;=Inputs!$CL308,AU$3&lt;Inputs!$CM308),(AU$3-Inputs!$CL308+1)/(Inputs!$AI308+1),0)))))))))</f>
        <v>0</v>
      </c>
      <c r="AV310" s="27">
        <f>IF(AND(Inputs!$CO308=0,AV$3&gt;=Inputs!$CM308),1,IF(AND(AV$3&gt;=Inputs!$CM308,AV$3&lt;Inputs!$CN308),1,IF(AND(AV$3=Inputs!$CN308,AV$3=Inputs!$CO308),1,IF(OR(AND(AV$3=Inputs!$CN308+1,Inputs!$CN308=Inputs!$CO308),AND(AV$3=Inputs!$CN308+2,Inputs!$CN308=Inputs!$CO308)),0,IF(AV$3=Inputs!$CN308,0.8,IF(AV$3=Inputs!$CN308+1,0.6,IF(AV$3=Inputs!$CN308+2,0.4,IF(AV$3=Inputs!$CO308,0.2,IF(AND(AV$3&gt;=Inputs!$CL308,AV$3&lt;Inputs!$CM308),(AV$3-Inputs!$CL308+1)/(Inputs!$AI308+1),0)))))))))</f>
        <v>0</v>
      </c>
      <c r="AW310" s="27">
        <f>IF(AND(Inputs!$CO308=0,AW$3&gt;=Inputs!$CM308),1,IF(AND(AW$3&gt;=Inputs!$CM308,AW$3&lt;Inputs!$CN308),1,IF(AND(AW$3=Inputs!$CN308,AW$3=Inputs!$CO308),1,IF(OR(AND(AW$3=Inputs!$CN308+1,Inputs!$CN308=Inputs!$CO308),AND(AW$3=Inputs!$CN308+2,Inputs!$CN308=Inputs!$CO308)),0,IF(AW$3=Inputs!$CN308,0.8,IF(AW$3=Inputs!$CN308+1,0.6,IF(AW$3=Inputs!$CN308+2,0.4,IF(AW$3=Inputs!$CO308,0.2,IF(AND(AW$3&gt;=Inputs!$CL308,AW$3&lt;Inputs!$CM308),(AW$3-Inputs!$CL308+1)/(Inputs!$AI308+1),0)))))))))</f>
        <v>0</v>
      </c>
      <c r="AX310" s="27">
        <f>IF(AND(Inputs!$CO308=0,AX$3&gt;=Inputs!$CM308),1,IF(AND(AX$3&gt;=Inputs!$CM308,AX$3&lt;Inputs!$CN308),1,IF(AND(AX$3=Inputs!$CN308,AX$3=Inputs!$CO308),1,IF(OR(AND(AX$3=Inputs!$CN308+1,Inputs!$CN308=Inputs!$CO308),AND(AX$3=Inputs!$CN308+2,Inputs!$CN308=Inputs!$CO308)),0,IF(AX$3=Inputs!$CN308,0.8,IF(AX$3=Inputs!$CN308+1,0.6,IF(AX$3=Inputs!$CN308+2,0.4,IF(AX$3=Inputs!$CO308,0.2,IF(AND(AX$3&gt;=Inputs!$CL308,AX$3&lt;Inputs!$CM308),(AX$3-Inputs!$CL308+1)/(Inputs!$AI308+1),0)))))))))</f>
        <v>0</v>
      </c>
      <c r="AY310" s="27">
        <f>IF(AND(Inputs!$CO308=0,AY$3&gt;=Inputs!$CM308),1,IF(AND(AY$3&gt;=Inputs!$CM308,AY$3&lt;Inputs!$CN308),1,IF(AND(AY$3=Inputs!$CN308,AY$3=Inputs!$CO308),1,IF(OR(AND(AY$3=Inputs!$CN308+1,Inputs!$CN308=Inputs!$CO308),AND(AY$3=Inputs!$CN308+2,Inputs!$CN308=Inputs!$CO308)),0,IF(AY$3=Inputs!$CN308,0.8,IF(AY$3=Inputs!$CN308+1,0.6,IF(AY$3=Inputs!$CN308+2,0.4,IF(AY$3=Inputs!$CO308,0.2,IF(AND(AY$3&gt;=Inputs!$CL308,AY$3&lt;Inputs!$CM308),(AY$3-Inputs!$CL308+1)/(Inputs!$AI308+1),0)))))))))</f>
        <v>0</v>
      </c>
      <c r="AZ310" s="27">
        <f>IF(AND(Inputs!$CO308=0,AZ$3&gt;=Inputs!$CM308),1,IF(AND(AZ$3&gt;=Inputs!$CM308,AZ$3&lt;Inputs!$CN308),1,IF(AND(AZ$3=Inputs!$CN308,AZ$3=Inputs!$CO308),1,IF(OR(AND(AZ$3=Inputs!$CN308+1,Inputs!$CN308=Inputs!$CO308),AND(AZ$3=Inputs!$CN308+2,Inputs!$CN308=Inputs!$CO308)),0,IF(AZ$3=Inputs!$CN308,0.8,IF(AZ$3=Inputs!$CN308+1,0.6,IF(AZ$3=Inputs!$CN308+2,0.4,IF(AZ$3=Inputs!$CO308,0.2,IF(AND(AZ$3&gt;=Inputs!$CL308,AZ$3&lt;Inputs!$CM308),(AZ$3-Inputs!$CL308+1)/(Inputs!$AI308+1),0)))))))))</f>
        <v>0</v>
      </c>
      <c r="BA310" s="27">
        <f>IF(AND(Inputs!$CO308=0,BA$3&gt;=Inputs!$CM308),1,IF(AND(BA$3&gt;=Inputs!$CM308,BA$3&lt;Inputs!$CN308),1,IF(AND(BA$3=Inputs!$CN308,BA$3=Inputs!$CO308),1,IF(OR(AND(BA$3=Inputs!$CN308+1,Inputs!$CN308=Inputs!$CO308),AND(BA$3=Inputs!$CN308+2,Inputs!$CN308=Inputs!$CO308)),0,IF(BA$3=Inputs!$CN308,0.8,IF(BA$3=Inputs!$CN308+1,0.6,IF(BA$3=Inputs!$CN308+2,0.4,IF(BA$3=Inputs!$CO308,0.2,IF(AND(BA$3&gt;=Inputs!$CL308,BA$3&lt;Inputs!$CM308),(BA$3-Inputs!$CL308+1)/(Inputs!$AI308+1),0)))))))))</f>
        <v>0</v>
      </c>
      <c r="BB310" s="27">
        <f>IF(AND(Inputs!$CO308=0,BB$3&gt;=Inputs!$CM308),1,IF(AND(BB$3&gt;=Inputs!$CM308,BB$3&lt;Inputs!$CN308),1,IF(AND(BB$3=Inputs!$CN308,BB$3=Inputs!$CO308),1,IF(OR(AND(BB$3=Inputs!$CN308+1,Inputs!$CN308=Inputs!$CO308),AND(BB$3=Inputs!$CN308+2,Inputs!$CN308=Inputs!$CO308)),0,IF(BB$3=Inputs!$CN308,0.8,IF(BB$3=Inputs!$CN308+1,0.6,IF(BB$3=Inputs!$CN308+2,0.4,IF(BB$3=Inputs!$CO308,0.2,IF(AND(BB$3&gt;=Inputs!$CL308,BB$3&lt;Inputs!$CM308),(BB$3-Inputs!$CL308+1)/(Inputs!$AI308+1),0)))))))))</f>
        <v>0</v>
      </c>
      <c r="BC310" s="27">
        <f>IF(AND(Inputs!$CO308=0,BC$3&gt;=Inputs!$CM308),1,IF(AND(BC$3&gt;=Inputs!$CM308,BC$3&lt;Inputs!$CN308),1,IF(AND(BC$3=Inputs!$CN308,BC$3=Inputs!$CO308),1,IF(OR(AND(BC$3=Inputs!$CN308+1,Inputs!$CN308=Inputs!$CO308),AND(BC$3=Inputs!$CN308+2,Inputs!$CN308=Inputs!$CO308)),0,IF(BC$3=Inputs!$CN308,0.8,IF(BC$3=Inputs!$CN308+1,0.6,IF(BC$3=Inputs!$CN308+2,0.4,IF(BC$3=Inputs!$CO308,0.2,IF(AND(BC$3&gt;=Inputs!$CL308,BC$3&lt;Inputs!$CM308),(BC$3-Inputs!$CL308+1)/(Inputs!$AI308+1),0)))))))))</f>
        <v>0</v>
      </c>
      <c r="BD310" s="27">
        <f>IF(AND(Inputs!$CO308=0,BD$3&gt;=Inputs!$CM308),1,IF(AND(BD$3&gt;=Inputs!$CM308,BD$3&lt;Inputs!$CN308),1,IF(AND(BD$3=Inputs!$CN308,BD$3=Inputs!$CO308),1,IF(OR(AND(BD$3=Inputs!$CN308+1,Inputs!$CN308=Inputs!$CO308),AND(BD$3=Inputs!$CN308+2,Inputs!$CN308=Inputs!$CO308)),0,IF(BD$3=Inputs!$CN308,0.8,IF(BD$3=Inputs!$CN308+1,0.6,IF(BD$3=Inputs!$CN308+2,0.4,IF(BD$3=Inputs!$CO308,0.2,IF(AND(BD$3&gt;=Inputs!$CL308,BD$3&lt;Inputs!$CM308),(BD$3-Inputs!$CL308+1)/(Inputs!$AI308+1),0)))))))))</f>
        <v>0</v>
      </c>
      <c r="BE310" s="27">
        <f>IF(AND(Inputs!$CO308=0,BE$3&gt;=Inputs!$CM308),1,IF(AND(BE$3&gt;=Inputs!$CM308,BE$3&lt;Inputs!$CN308),1,IF(AND(BE$3=Inputs!$CN308,BE$3=Inputs!$CO308),1,IF(OR(AND(BE$3=Inputs!$CN308+1,Inputs!$CN308=Inputs!$CO308),AND(BE$3=Inputs!$CN308+2,Inputs!$CN308=Inputs!$CO308)),0,IF(BE$3=Inputs!$CN308,0.8,IF(BE$3=Inputs!$CN308+1,0.6,IF(BE$3=Inputs!$CN308+2,0.4,IF(BE$3=Inputs!$CO308,0.2,IF(AND(BE$3&gt;=Inputs!$CL308,BE$3&lt;Inputs!$CM308),(BE$3-Inputs!$CL308+1)/(Inputs!$AI308+1),0)))))))))</f>
        <v>0</v>
      </c>
      <c r="BF310" s="27">
        <f>IF(AND(Inputs!$CO308=0,BF$3&gt;=Inputs!$CM308),1,IF(AND(BF$3&gt;=Inputs!$CM308,BF$3&lt;Inputs!$CN308),1,IF(AND(BF$3=Inputs!$CN308,BF$3=Inputs!$CO308),1,IF(OR(AND(BF$3=Inputs!$CN308+1,Inputs!$CN308=Inputs!$CO308),AND(BF$3=Inputs!$CN308+2,Inputs!$CN308=Inputs!$CO308)),0,IF(BF$3=Inputs!$CN308,0.8,IF(BF$3=Inputs!$CN308+1,0.6,IF(BF$3=Inputs!$CN308+2,0.4,IF(BF$3=Inputs!$CO308,0.2,IF(AND(BF$3&gt;=Inputs!$CL308,BF$3&lt;Inputs!$CM308),(BF$3-Inputs!$CL308+1)/(Inputs!$AI308+1),0)))))))))</f>
        <v>0</v>
      </c>
      <c r="BG310" s="27">
        <f>IF(AND(Inputs!$CO308=0,BG$3&gt;=Inputs!$CM308),1,IF(AND(BG$3&gt;=Inputs!$CM308,BG$3&lt;Inputs!$CN308),1,IF(AND(BG$3=Inputs!$CN308,BG$3=Inputs!$CO308),1,IF(OR(AND(BG$3=Inputs!$CN308+1,Inputs!$CN308=Inputs!$CO308),AND(BG$3=Inputs!$CN308+2,Inputs!$CN308=Inputs!$CO308)),0,IF(BG$3=Inputs!$CN308,0.8,IF(BG$3=Inputs!$CN308+1,0.6,IF(BG$3=Inputs!$CN308+2,0.4,IF(BG$3=Inputs!$CO308,0.2,IF(AND(BG$3&gt;=Inputs!$CL308,BG$3&lt;Inputs!$CM308),(BG$3-Inputs!$CL308+1)/(Inputs!$AI308+1),0)))))))))</f>
        <v>0</v>
      </c>
      <c r="BH310" s="27">
        <f>IF(AND(Inputs!$CO308=0,BH$3&gt;=Inputs!$CM308),1,IF(AND(BH$3&gt;=Inputs!$CM308,BH$3&lt;Inputs!$CN308),1,IF(AND(BH$3=Inputs!$CN308,BH$3=Inputs!$CO308),1,IF(OR(AND(BH$3=Inputs!$CN308+1,Inputs!$CN308=Inputs!$CO308),AND(BH$3=Inputs!$CN308+2,Inputs!$CN308=Inputs!$CO308)),0,IF(BH$3=Inputs!$CN308,0.8,IF(BH$3=Inputs!$CN308+1,0.6,IF(BH$3=Inputs!$CN308+2,0.4,IF(BH$3=Inputs!$CO308,0.2,IF(AND(BH$3&gt;=Inputs!$CL308,BH$3&lt;Inputs!$CM308),(BH$3-Inputs!$CL308+1)/(Inputs!$AI308+1),0)))))))))</f>
        <v>0</v>
      </c>
      <c r="BI310" s="27">
        <f>IF(AND(Inputs!$CO308=0,BI$3&gt;=Inputs!$CM308),1,IF(AND(BI$3&gt;=Inputs!$CM308,BI$3&lt;Inputs!$CN308),1,IF(AND(BI$3=Inputs!$CN308,BI$3=Inputs!$CO308),1,IF(OR(AND(BI$3=Inputs!$CN308+1,Inputs!$CN308=Inputs!$CO308),AND(BI$3=Inputs!$CN308+2,Inputs!$CN308=Inputs!$CO308)),0,IF(BI$3=Inputs!$CN308,0.8,IF(BI$3=Inputs!$CN308+1,0.6,IF(BI$3=Inputs!$CN308+2,0.4,IF(BI$3=Inputs!$CO308,0.2,IF(AND(BI$3&gt;=Inputs!$CL308,BI$3&lt;Inputs!$CM308),(BI$3-Inputs!$CL308+1)/(Inputs!$AI308+1),0)))))))))</f>
        <v>0</v>
      </c>
      <c r="BJ310" s="27">
        <f>IF(AND(Inputs!$CO308=0,BJ$3&gt;=Inputs!$CM308),1,IF(AND(BJ$3&gt;=Inputs!$CM308,BJ$3&lt;Inputs!$CN308),1,IF(AND(BJ$3=Inputs!$CN308,BJ$3=Inputs!$CO308),1,IF(OR(AND(BJ$3=Inputs!$CN308+1,Inputs!$CN308=Inputs!$CO308),AND(BJ$3=Inputs!$CN308+2,Inputs!$CN308=Inputs!$CO308)),0,IF(BJ$3=Inputs!$CN308,0.8,IF(BJ$3=Inputs!$CN308+1,0.6,IF(BJ$3=Inputs!$CN308+2,0.4,IF(BJ$3=Inputs!$CO308,0.2,IF(AND(BJ$3&gt;=Inputs!$CL308,BJ$3&lt;Inputs!$CM308),(BJ$3-Inputs!$CL308+1)/(Inputs!$AI308+1),0)))))))))</f>
        <v>0</v>
      </c>
      <c r="BK310" s="27">
        <f>IF(AND(Inputs!$CO308=0,BK$3&gt;=Inputs!$CM308),1,IF(AND(BK$3&gt;=Inputs!$CM308,BK$3&lt;Inputs!$CN308),1,IF(AND(BK$3=Inputs!$CN308,BK$3=Inputs!$CO308),1,IF(OR(AND(BK$3=Inputs!$CN308+1,Inputs!$CN308=Inputs!$CO308),AND(BK$3=Inputs!$CN308+2,Inputs!$CN308=Inputs!$CO308)),0,IF(BK$3=Inputs!$CN308,0.8,IF(BK$3=Inputs!$CN308+1,0.6,IF(BK$3=Inputs!$CN308+2,0.4,IF(BK$3=Inputs!$CO308,0.2,IF(AND(BK$3&gt;=Inputs!$CL308,BK$3&lt;Inputs!$CM308),(BK$3-Inputs!$CL308+1)/(Inputs!$AI308+1),0)))))))))</f>
        <v>0</v>
      </c>
      <c r="BL310" s="27">
        <f>IF(AND(Inputs!$CO308=0,BL$3&gt;=Inputs!$CM308),1,IF(AND(BL$3&gt;=Inputs!$CM308,BL$3&lt;Inputs!$CN308),1,IF(AND(BL$3=Inputs!$CN308,BL$3=Inputs!$CO308),1,IF(OR(AND(BL$3=Inputs!$CN308+1,Inputs!$CN308=Inputs!$CO308),AND(BL$3=Inputs!$CN308+2,Inputs!$CN308=Inputs!$CO308)),0,IF(BL$3=Inputs!$CN308,0.8,IF(BL$3=Inputs!$CN308+1,0.6,IF(BL$3=Inputs!$CN308+2,0.4,IF(BL$3=Inputs!$CO308,0.2,IF(AND(BL$3&gt;=Inputs!$CL308,BL$3&lt;Inputs!$CM308),(BL$3-Inputs!$CL308+1)/(Inputs!$AI308+1),0)))))))))</f>
        <v>0</v>
      </c>
      <c r="BM310" s="27">
        <f>IF(AND(Inputs!$CO308=0,BM$3&gt;=Inputs!$CM308),1,IF(AND(BM$3&gt;=Inputs!$CM308,BM$3&lt;Inputs!$CN308),1,IF(AND(BM$3=Inputs!$CN308,BM$3=Inputs!$CO308),1,IF(OR(AND(BM$3=Inputs!$CN308+1,Inputs!$CN308=Inputs!$CO308),AND(BM$3=Inputs!$CN308+2,Inputs!$CN308=Inputs!$CO308)),0,IF(BM$3=Inputs!$CN308,0.8,IF(BM$3=Inputs!$CN308+1,0.6,IF(BM$3=Inputs!$CN308+2,0.4,IF(BM$3=Inputs!$CO308,0.2,IF(AND(BM$3&gt;=Inputs!$CL308,BM$3&lt;Inputs!$CM308),(BM$3-Inputs!$CL308+1)/(Inputs!$AI308+1),0)))))))))</f>
        <v>0</v>
      </c>
    </row>
    <row r="311" spans="1:65">
      <c r="A311" s="7" t="str">
        <f>IF(Inputs!A309="","",Inputs!A309)</f>
        <v/>
      </c>
      <c r="B311" t="str">
        <f>IF(Inputs!B309="","",Inputs!B309)</f>
        <v/>
      </c>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50">
        <f t="shared" si="11"/>
        <v>0</v>
      </c>
      <c r="AH311" s="42">
        <f t="shared" si="10"/>
        <v>0</v>
      </c>
      <c r="AJ311" s="27">
        <f>IF(AND(Inputs!$CO309=0,AJ$3&gt;=Inputs!$CM309),1,IF(AND(AJ$3&gt;=Inputs!$CM309,AJ$3&lt;Inputs!$CN309),1,IF(AND(AJ$3=Inputs!$CN309,AJ$3=Inputs!$CO309),1,IF(OR(AND(AJ$3=Inputs!$CN309+1,Inputs!$CN309=Inputs!$CO309),AND(AJ$3=Inputs!$CN309+2,Inputs!$CN309=Inputs!$CO309)),0,IF(AJ$3=Inputs!$CN309,0.8,IF(AJ$3=Inputs!$CN309+1,0.6,IF(AJ$3=Inputs!$CN309+2,0.4,IF(AJ$3=Inputs!$CO309,0.2,IF(AND(AJ$3&gt;=Inputs!$CL309,AJ$3&lt;Inputs!$CM309),(AJ$3-Inputs!$CL309+1)/(Inputs!$AI309+1),0)))))))))</f>
        <v>0</v>
      </c>
      <c r="AK311" s="27">
        <f>IF(AND(Inputs!$CO309=0,AK$3&gt;=Inputs!$CM309),1,IF(AND(AK$3&gt;=Inputs!$CM309,AK$3&lt;Inputs!$CN309),1,IF(AND(AK$3=Inputs!$CN309,AK$3=Inputs!$CO309),1,IF(OR(AND(AK$3=Inputs!$CN309+1,Inputs!$CN309=Inputs!$CO309),AND(AK$3=Inputs!$CN309+2,Inputs!$CN309=Inputs!$CO309)),0,IF(AK$3=Inputs!$CN309,0.8,IF(AK$3=Inputs!$CN309+1,0.6,IF(AK$3=Inputs!$CN309+2,0.4,IF(AK$3=Inputs!$CO309,0.2,IF(AND(AK$3&gt;=Inputs!$CL309,AK$3&lt;Inputs!$CM309),(AK$3-Inputs!$CL309+1)/(Inputs!$AI309+1),0)))))))))</f>
        <v>0</v>
      </c>
      <c r="AL311" s="27">
        <f>IF(AND(Inputs!$CO309=0,AL$3&gt;=Inputs!$CM309),1,IF(AND(AL$3&gt;=Inputs!$CM309,AL$3&lt;Inputs!$CN309),1,IF(AND(AL$3=Inputs!$CN309,AL$3=Inputs!$CO309),1,IF(OR(AND(AL$3=Inputs!$CN309+1,Inputs!$CN309=Inputs!$CO309),AND(AL$3=Inputs!$CN309+2,Inputs!$CN309=Inputs!$CO309)),0,IF(AL$3=Inputs!$CN309,0.8,IF(AL$3=Inputs!$CN309+1,0.6,IF(AL$3=Inputs!$CN309+2,0.4,IF(AL$3=Inputs!$CO309,0.2,IF(AND(AL$3&gt;=Inputs!$CL309,AL$3&lt;Inputs!$CM309),(AL$3-Inputs!$CL309+1)/(Inputs!$AI309+1),0)))))))))</f>
        <v>0</v>
      </c>
      <c r="AM311" s="27">
        <f>IF(AND(Inputs!$CO309=0,AM$3&gt;=Inputs!$CM309),1,IF(AND(AM$3&gt;=Inputs!$CM309,AM$3&lt;Inputs!$CN309),1,IF(AND(AM$3=Inputs!$CN309,AM$3=Inputs!$CO309),1,IF(OR(AND(AM$3=Inputs!$CN309+1,Inputs!$CN309=Inputs!$CO309),AND(AM$3=Inputs!$CN309+2,Inputs!$CN309=Inputs!$CO309)),0,IF(AM$3=Inputs!$CN309,0.8,IF(AM$3=Inputs!$CN309+1,0.6,IF(AM$3=Inputs!$CN309+2,0.4,IF(AM$3=Inputs!$CO309,0.2,IF(AND(AM$3&gt;=Inputs!$CL309,AM$3&lt;Inputs!$CM309),(AM$3-Inputs!$CL309+1)/(Inputs!$AI309+1),0)))))))))</f>
        <v>0</v>
      </c>
      <c r="AN311" s="27">
        <f>IF(AND(Inputs!$CO309=0,AN$3&gt;=Inputs!$CM309),1,IF(AND(AN$3&gt;=Inputs!$CM309,AN$3&lt;Inputs!$CN309),1,IF(AND(AN$3=Inputs!$CN309,AN$3=Inputs!$CO309),1,IF(OR(AND(AN$3=Inputs!$CN309+1,Inputs!$CN309=Inputs!$CO309),AND(AN$3=Inputs!$CN309+2,Inputs!$CN309=Inputs!$CO309)),0,IF(AN$3=Inputs!$CN309,0.8,IF(AN$3=Inputs!$CN309+1,0.6,IF(AN$3=Inputs!$CN309+2,0.4,IF(AN$3=Inputs!$CO309,0.2,IF(AND(AN$3&gt;=Inputs!$CL309,AN$3&lt;Inputs!$CM309),(AN$3-Inputs!$CL309+1)/(Inputs!$AI309+1),0)))))))))</f>
        <v>0</v>
      </c>
      <c r="AO311" s="27">
        <f>IF(AND(Inputs!$CO309=0,AO$3&gt;=Inputs!$CM309),1,IF(AND(AO$3&gt;=Inputs!$CM309,AO$3&lt;Inputs!$CN309),1,IF(AND(AO$3=Inputs!$CN309,AO$3=Inputs!$CO309),1,IF(OR(AND(AO$3=Inputs!$CN309+1,Inputs!$CN309=Inputs!$CO309),AND(AO$3=Inputs!$CN309+2,Inputs!$CN309=Inputs!$CO309)),0,IF(AO$3=Inputs!$CN309,0.8,IF(AO$3=Inputs!$CN309+1,0.6,IF(AO$3=Inputs!$CN309+2,0.4,IF(AO$3=Inputs!$CO309,0.2,IF(AND(AO$3&gt;=Inputs!$CL309,AO$3&lt;Inputs!$CM309),(AO$3-Inputs!$CL309+1)/(Inputs!$AI309+1),0)))))))))</f>
        <v>0</v>
      </c>
      <c r="AP311" s="27">
        <f>IF(AND(Inputs!$CO309=0,AP$3&gt;=Inputs!$CM309),1,IF(AND(AP$3&gt;=Inputs!$CM309,AP$3&lt;Inputs!$CN309),1,IF(AND(AP$3=Inputs!$CN309,AP$3=Inputs!$CO309),1,IF(OR(AND(AP$3=Inputs!$CN309+1,Inputs!$CN309=Inputs!$CO309),AND(AP$3=Inputs!$CN309+2,Inputs!$CN309=Inputs!$CO309)),0,IF(AP$3=Inputs!$CN309,0.8,IF(AP$3=Inputs!$CN309+1,0.6,IF(AP$3=Inputs!$CN309+2,0.4,IF(AP$3=Inputs!$CO309,0.2,IF(AND(AP$3&gt;=Inputs!$CL309,AP$3&lt;Inputs!$CM309),(AP$3-Inputs!$CL309+1)/(Inputs!$AI309+1),0)))))))))</f>
        <v>0</v>
      </c>
      <c r="AQ311" s="27">
        <f>IF(AND(Inputs!$CO309=0,AQ$3&gt;=Inputs!$CM309),1,IF(AND(AQ$3&gt;=Inputs!$CM309,AQ$3&lt;Inputs!$CN309),1,IF(AND(AQ$3=Inputs!$CN309,AQ$3=Inputs!$CO309),1,IF(OR(AND(AQ$3=Inputs!$CN309+1,Inputs!$CN309=Inputs!$CO309),AND(AQ$3=Inputs!$CN309+2,Inputs!$CN309=Inputs!$CO309)),0,IF(AQ$3=Inputs!$CN309,0.8,IF(AQ$3=Inputs!$CN309+1,0.6,IF(AQ$3=Inputs!$CN309+2,0.4,IF(AQ$3=Inputs!$CO309,0.2,IF(AND(AQ$3&gt;=Inputs!$CL309,AQ$3&lt;Inputs!$CM309),(AQ$3-Inputs!$CL309+1)/(Inputs!$AI309+1),0)))))))))</f>
        <v>0</v>
      </c>
      <c r="AR311" s="27">
        <f>IF(AND(Inputs!$CO309=0,AR$3&gt;=Inputs!$CM309),1,IF(AND(AR$3&gt;=Inputs!$CM309,AR$3&lt;Inputs!$CN309),1,IF(AND(AR$3=Inputs!$CN309,AR$3=Inputs!$CO309),1,IF(OR(AND(AR$3=Inputs!$CN309+1,Inputs!$CN309=Inputs!$CO309),AND(AR$3=Inputs!$CN309+2,Inputs!$CN309=Inputs!$CO309)),0,IF(AR$3=Inputs!$CN309,0.8,IF(AR$3=Inputs!$CN309+1,0.6,IF(AR$3=Inputs!$CN309+2,0.4,IF(AR$3=Inputs!$CO309,0.2,IF(AND(AR$3&gt;=Inputs!$CL309,AR$3&lt;Inputs!$CM309),(AR$3-Inputs!$CL309+1)/(Inputs!$AI309+1),0)))))))))</f>
        <v>0</v>
      </c>
      <c r="AS311" s="27">
        <f>IF(AND(Inputs!$CO309=0,AS$3&gt;=Inputs!$CM309),1,IF(AND(AS$3&gt;=Inputs!$CM309,AS$3&lt;Inputs!$CN309),1,IF(AND(AS$3=Inputs!$CN309,AS$3=Inputs!$CO309),1,IF(OR(AND(AS$3=Inputs!$CN309+1,Inputs!$CN309=Inputs!$CO309),AND(AS$3=Inputs!$CN309+2,Inputs!$CN309=Inputs!$CO309)),0,IF(AS$3=Inputs!$CN309,0.8,IF(AS$3=Inputs!$CN309+1,0.6,IF(AS$3=Inputs!$CN309+2,0.4,IF(AS$3=Inputs!$CO309,0.2,IF(AND(AS$3&gt;=Inputs!$CL309,AS$3&lt;Inputs!$CM309),(AS$3-Inputs!$CL309+1)/(Inputs!$AI309+1),0)))))))))</f>
        <v>0</v>
      </c>
      <c r="AT311" s="27">
        <f>IF(AND(Inputs!$CO309=0,AT$3&gt;=Inputs!$CM309),1,IF(AND(AT$3&gt;=Inputs!$CM309,AT$3&lt;Inputs!$CN309),1,IF(AND(AT$3=Inputs!$CN309,AT$3=Inputs!$CO309),1,IF(OR(AND(AT$3=Inputs!$CN309+1,Inputs!$CN309=Inputs!$CO309),AND(AT$3=Inputs!$CN309+2,Inputs!$CN309=Inputs!$CO309)),0,IF(AT$3=Inputs!$CN309,0.8,IF(AT$3=Inputs!$CN309+1,0.6,IF(AT$3=Inputs!$CN309+2,0.4,IF(AT$3=Inputs!$CO309,0.2,IF(AND(AT$3&gt;=Inputs!$CL309,AT$3&lt;Inputs!$CM309),(AT$3-Inputs!$CL309+1)/(Inputs!$AI309+1),0)))))))))</f>
        <v>0</v>
      </c>
      <c r="AU311" s="27">
        <f>IF(AND(Inputs!$CO309=0,AU$3&gt;=Inputs!$CM309),1,IF(AND(AU$3&gt;=Inputs!$CM309,AU$3&lt;Inputs!$CN309),1,IF(AND(AU$3=Inputs!$CN309,AU$3=Inputs!$CO309),1,IF(OR(AND(AU$3=Inputs!$CN309+1,Inputs!$CN309=Inputs!$CO309),AND(AU$3=Inputs!$CN309+2,Inputs!$CN309=Inputs!$CO309)),0,IF(AU$3=Inputs!$CN309,0.8,IF(AU$3=Inputs!$CN309+1,0.6,IF(AU$3=Inputs!$CN309+2,0.4,IF(AU$3=Inputs!$CO309,0.2,IF(AND(AU$3&gt;=Inputs!$CL309,AU$3&lt;Inputs!$CM309),(AU$3-Inputs!$CL309+1)/(Inputs!$AI309+1),0)))))))))</f>
        <v>0</v>
      </c>
      <c r="AV311" s="27">
        <f>IF(AND(Inputs!$CO309=0,AV$3&gt;=Inputs!$CM309),1,IF(AND(AV$3&gt;=Inputs!$CM309,AV$3&lt;Inputs!$CN309),1,IF(AND(AV$3=Inputs!$CN309,AV$3=Inputs!$CO309),1,IF(OR(AND(AV$3=Inputs!$CN309+1,Inputs!$CN309=Inputs!$CO309),AND(AV$3=Inputs!$CN309+2,Inputs!$CN309=Inputs!$CO309)),0,IF(AV$3=Inputs!$CN309,0.8,IF(AV$3=Inputs!$CN309+1,0.6,IF(AV$3=Inputs!$CN309+2,0.4,IF(AV$3=Inputs!$CO309,0.2,IF(AND(AV$3&gt;=Inputs!$CL309,AV$3&lt;Inputs!$CM309),(AV$3-Inputs!$CL309+1)/(Inputs!$AI309+1),0)))))))))</f>
        <v>0</v>
      </c>
      <c r="AW311" s="27">
        <f>IF(AND(Inputs!$CO309=0,AW$3&gt;=Inputs!$CM309),1,IF(AND(AW$3&gt;=Inputs!$CM309,AW$3&lt;Inputs!$CN309),1,IF(AND(AW$3=Inputs!$CN309,AW$3=Inputs!$CO309),1,IF(OR(AND(AW$3=Inputs!$CN309+1,Inputs!$CN309=Inputs!$CO309),AND(AW$3=Inputs!$CN309+2,Inputs!$CN309=Inputs!$CO309)),0,IF(AW$3=Inputs!$CN309,0.8,IF(AW$3=Inputs!$CN309+1,0.6,IF(AW$3=Inputs!$CN309+2,0.4,IF(AW$3=Inputs!$CO309,0.2,IF(AND(AW$3&gt;=Inputs!$CL309,AW$3&lt;Inputs!$CM309),(AW$3-Inputs!$CL309+1)/(Inputs!$AI309+1),0)))))))))</f>
        <v>0</v>
      </c>
      <c r="AX311" s="27">
        <f>IF(AND(Inputs!$CO309=0,AX$3&gt;=Inputs!$CM309),1,IF(AND(AX$3&gt;=Inputs!$CM309,AX$3&lt;Inputs!$CN309),1,IF(AND(AX$3=Inputs!$CN309,AX$3=Inputs!$CO309),1,IF(OR(AND(AX$3=Inputs!$CN309+1,Inputs!$CN309=Inputs!$CO309),AND(AX$3=Inputs!$CN309+2,Inputs!$CN309=Inputs!$CO309)),0,IF(AX$3=Inputs!$CN309,0.8,IF(AX$3=Inputs!$CN309+1,0.6,IF(AX$3=Inputs!$CN309+2,0.4,IF(AX$3=Inputs!$CO309,0.2,IF(AND(AX$3&gt;=Inputs!$CL309,AX$3&lt;Inputs!$CM309),(AX$3-Inputs!$CL309+1)/(Inputs!$AI309+1),0)))))))))</f>
        <v>0</v>
      </c>
      <c r="AY311" s="27">
        <f>IF(AND(Inputs!$CO309=0,AY$3&gt;=Inputs!$CM309),1,IF(AND(AY$3&gt;=Inputs!$CM309,AY$3&lt;Inputs!$CN309),1,IF(AND(AY$3=Inputs!$CN309,AY$3=Inputs!$CO309),1,IF(OR(AND(AY$3=Inputs!$CN309+1,Inputs!$CN309=Inputs!$CO309),AND(AY$3=Inputs!$CN309+2,Inputs!$CN309=Inputs!$CO309)),0,IF(AY$3=Inputs!$CN309,0.8,IF(AY$3=Inputs!$CN309+1,0.6,IF(AY$3=Inputs!$CN309+2,0.4,IF(AY$3=Inputs!$CO309,0.2,IF(AND(AY$3&gt;=Inputs!$CL309,AY$3&lt;Inputs!$CM309),(AY$3-Inputs!$CL309+1)/(Inputs!$AI309+1),0)))))))))</f>
        <v>0</v>
      </c>
      <c r="AZ311" s="27">
        <f>IF(AND(Inputs!$CO309=0,AZ$3&gt;=Inputs!$CM309),1,IF(AND(AZ$3&gt;=Inputs!$CM309,AZ$3&lt;Inputs!$CN309),1,IF(AND(AZ$3=Inputs!$CN309,AZ$3=Inputs!$CO309),1,IF(OR(AND(AZ$3=Inputs!$CN309+1,Inputs!$CN309=Inputs!$CO309),AND(AZ$3=Inputs!$CN309+2,Inputs!$CN309=Inputs!$CO309)),0,IF(AZ$3=Inputs!$CN309,0.8,IF(AZ$3=Inputs!$CN309+1,0.6,IF(AZ$3=Inputs!$CN309+2,0.4,IF(AZ$3=Inputs!$CO309,0.2,IF(AND(AZ$3&gt;=Inputs!$CL309,AZ$3&lt;Inputs!$CM309),(AZ$3-Inputs!$CL309+1)/(Inputs!$AI309+1),0)))))))))</f>
        <v>0</v>
      </c>
      <c r="BA311" s="27">
        <f>IF(AND(Inputs!$CO309=0,BA$3&gt;=Inputs!$CM309),1,IF(AND(BA$3&gt;=Inputs!$CM309,BA$3&lt;Inputs!$CN309),1,IF(AND(BA$3=Inputs!$CN309,BA$3=Inputs!$CO309),1,IF(OR(AND(BA$3=Inputs!$CN309+1,Inputs!$CN309=Inputs!$CO309),AND(BA$3=Inputs!$CN309+2,Inputs!$CN309=Inputs!$CO309)),0,IF(BA$3=Inputs!$CN309,0.8,IF(BA$3=Inputs!$CN309+1,0.6,IF(BA$3=Inputs!$CN309+2,0.4,IF(BA$3=Inputs!$CO309,0.2,IF(AND(BA$3&gt;=Inputs!$CL309,BA$3&lt;Inputs!$CM309),(BA$3-Inputs!$CL309+1)/(Inputs!$AI309+1),0)))))))))</f>
        <v>0</v>
      </c>
      <c r="BB311" s="27">
        <f>IF(AND(Inputs!$CO309=0,BB$3&gt;=Inputs!$CM309),1,IF(AND(BB$3&gt;=Inputs!$CM309,BB$3&lt;Inputs!$CN309),1,IF(AND(BB$3=Inputs!$CN309,BB$3=Inputs!$CO309),1,IF(OR(AND(BB$3=Inputs!$CN309+1,Inputs!$CN309=Inputs!$CO309),AND(BB$3=Inputs!$CN309+2,Inputs!$CN309=Inputs!$CO309)),0,IF(BB$3=Inputs!$CN309,0.8,IF(BB$3=Inputs!$CN309+1,0.6,IF(BB$3=Inputs!$CN309+2,0.4,IF(BB$3=Inputs!$CO309,0.2,IF(AND(BB$3&gt;=Inputs!$CL309,BB$3&lt;Inputs!$CM309),(BB$3-Inputs!$CL309+1)/(Inputs!$AI309+1),0)))))))))</f>
        <v>0</v>
      </c>
      <c r="BC311" s="27">
        <f>IF(AND(Inputs!$CO309=0,BC$3&gt;=Inputs!$CM309),1,IF(AND(BC$3&gt;=Inputs!$CM309,BC$3&lt;Inputs!$CN309),1,IF(AND(BC$3=Inputs!$CN309,BC$3=Inputs!$CO309),1,IF(OR(AND(BC$3=Inputs!$CN309+1,Inputs!$CN309=Inputs!$CO309),AND(BC$3=Inputs!$CN309+2,Inputs!$CN309=Inputs!$CO309)),0,IF(BC$3=Inputs!$CN309,0.8,IF(BC$3=Inputs!$CN309+1,0.6,IF(BC$3=Inputs!$CN309+2,0.4,IF(BC$3=Inputs!$CO309,0.2,IF(AND(BC$3&gt;=Inputs!$CL309,BC$3&lt;Inputs!$CM309),(BC$3-Inputs!$CL309+1)/(Inputs!$AI309+1),0)))))))))</f>
        <v>0</v>
      </c>
      <c r="BD311" s="27">
        <f>IF(AND(Inputs!$CO309=0,BD$3&gt;=Inputs!$CM309),1,IF(AND(BD$3&gt;=Inputs!$CM309,BD$3&lt;Inputs!$CN309),1,IF(AND(BD$3=Inputs!$CN309,BD$3=Inputs!$CO309),1,IF(OR(AND(BD$3=Inputs!$CN309+1,Inputs!$CN309=Inputs!$CO309),AND(BD$3=Inputs!$CN309+2,Inputs!$CN309=Inputs!$CO309)),0,IF(BD$3=Inputs!$CN309,0.8,IF(BD$3=Inputs!$CN309+1,0.6,IF(BD$3=Inputs!$CN309+2,0.4,IF(BD$3=Inputs!$CO309,0.2,IF(AND(BD$3&gt;=Inputs!$CL309,BD$3&lt;Inputs!$CM309),(BD$3-Inputs!$CL309+1)/(Inputs!$AI309+1),0)))))))))</f>
        <v>0</v>
      </c>
      <c r="BE311" s="27">
        <f>IF(AND(Inputs!$CO309=0,BE$3&gt;=Inputs!$CM309),1,IF(AND(BE$3&gt;=Inputs!$CM309,BE$3&lt;Inputs!$CN309),1,IF(AND(BE$3=Inputs!$CN309,BE$3=Inputs!$CO309),1,IF(OR(AND(BE$3=Inputs!$CN309+1,Inputs!$CN309=Inputs!$CO309),AND(BE$3=Inputs!$CN309+2,Inputs!$CN309=Inputs!$CO309)),0,IF(BE$3=Inputs!$CN309,0.8,IF(BE$3=Inputs!$CN309+1,0.6,IF(BE$3=Inputs!$CN309+2,0.4,IF(BE$3=Inputs!$CO309,0.2,IF(AND(BE$3&gt;=Inputs!$CL309,BE$3&lt;Inputs!$CM309),(BE$3-Inputs!$CL309+1)/(Inputs!$AI309+1),0)))))))))</f>
        <v>0</v>
      </c>
      <c r="BF311" s="27">
        <f>IF(AND(Inputs!$CO309=0,BF$3&gt;=Inputs!$CM309),1,IF(AND(BF$3&gt;=Inputs!$CM309,BF$3&lt;Inputs!$CN309),1,IF(AND(BF$3=Inputs!$CN309,BF$3=Inputs!$CO309),1,IF(OR(AND(BF$3=Inputs!$CN309+1,Inputs!$CN309=Inputs!$CO309),AND(BF$3=Inputs!$CN309+2,Inputs!$CN309=Inputs!$CO309)),0,IF(BF$3=Inputs!$CN309,0.8,IF(BF$3=Inputs!$CN309+1,0.6,IF(BF$3=Inputs!$CN309+2,0.4,IF(BF$3=Inputs!$CO309,0.2,IF(AND(BF$3&gt;=Inputs!$CL309,BF$3&lt;Inputs!$CM309),(BF$3-Inputs!$CL309+1)/(Inputs!$AI309+1),0)))))))))</f>
        <v>0</v>
      </c>
      <c r="BG311" s="27">
        <f>IF(AND(Inputs!$CO309=0,BG$3&gt;=Inputs!$CM309),1,IF(AND(BG$3&gt;=Inputs!$CM309,BG$3&lt;Inputs!$CN309),1,IF(AND(BG$3=Inputs!$CN309,BG$3=Inputs!$CO309),1,IF(OR(AND(BG$3=Inputs!$CN309+1,Inputs!$CN309=Inputs!$CO309),AND(BG$3=Inputs!$CN309+2,Inputs!$CN309=Inputs!$CO309)),0,IF(BG$3=Inputs!$CN309,0.8,IF(BG$3=Inputs!$CN309+1,0.6,IF(BG$3=Inputs!$CN309+2,0.4,IF(BG$3=Inputs!$CO309,0.2,IF(AND(BG$3&gt;=Inputs!$CL309,BG$3&lt;Inputs!$CM309),(BG$3-Inputs!$CL309+1)/(Inputs!$AI309+1),0)))))))))</f>
        <v>0</v>
      </c>
      <c r="BH311" s="27">
        <f>IF(AND(Inputs!$CO309=0,BH$3&gt;=Inputs!$CM309),1,IF(AND(BH$3&gt;=Inputs!$CM309,BH$3&lt;Inputs!$CN309),1,IF(AND(BH$3=Inputs!$CN309,BH$3=Inputs!$CO309),1,IF(OR(AND(BH$3=Inputs!$CN309+1,Inputs!$CN309=Inputs!$CO309),AND(BH$3=Inputs!$CN309+2,Inputs!$CN309=Inputs!$CO309)),0,IF(BH$3=Inputs!$CN309,0.8,IF(BH$3=Inputs!$CN309+1,0.6,IF(BH$3=Inputs!$CN309+2,0.4,IF(BH$3=Inputs!$CO309,0.2,IF(AND(BH$3&gt;=Inputs!$CL309,BH$3&lt;Inputs!$CM309),(BH$3-Inputs!$CL309+1)/(Inputs!$AI309+1),0)))))))))</f>
        <v>0</v>
      </c>
      <c r="BI311" s="27">
        <f>IF(AND(Inputs!$CO309=0,BI$3&gt;=Inputs!$CM309),1,IF(AND(BI$3&gt;=Inputs!$CM309,BI$3&lt;Inputs!$CN309),1,IF(AND(BI$3=Inputs!$CN309,BI$3=Inputs!$CO309),1,IF(OR(AND(BI$3=Inputs!$CN309+1,Inputs!$CN309=Inputs!$CO309),AND(BI$3=Inputs!$CN309+2,Inputs!$CN309=Inputs!$CO309)),0,IF(BI$3=Inputs!$CN309,0.8,IF(BI$3=Inputs!$CN309+1,0.6,IF(BI$3=Inputs!$CN309+2,0.4,IF(BI$3=Inputs!$CO309,0.2,IF(AND(BI$3&gt;=Inputs!$CL309,BI$3&lt;Inputs!$CM309),(BI$3-Inputs!$CL309+1)/(Inputs!$AI309+1),0)))))))))</f>
        <v>0</v>
      </c>
      <c r="BJ311" s="27">
        <f>IF(AND(Inputs!$CO309=0,BJ$3&gt;=Inputs!$CM309),1,IF(AND(BJ$3&gt;=Inputs!$CM309,BJ$3&lt;Inputs!$CN309),1,IF(AND(BJ$3=Inputs!$CN309,BJ$3=Inputs!$CO309),1,IF(OR(AND(BJ$3=Inputs!$CN309+1,Inputs!$CN309=Inputs!$CO309),AND(BJ$3=Inputs!$CN309+2,Inputs!$CN309=Inputs!$CO309)),0,IF(BJ$3=Inputs!$CN309,0.8,IF(BJ$3=Inputs!$CN309+1,0.6,IF(BJ$3=Inputs!$CN309+2,0.4,IF(BJ$3=Inputs!$CO309,0.2,IF(AND(BJ$3&gt;=Inputs!$CL309,BJ$3&lt;Inputs!$CM309),(BJ$3-Inputs!$CL309+1)/(Inputs!$AI309+1),0)))))))))</f>
        <v>0</v>
      </c>
      <c r="BK311" s="27">
        <f>IF(AND(Inputs!$CO309=0,BK$3&gt;=Inputs!$CM309),1,IF(AND(BK$3&gt;=Inputs!$CM309,BK$3&lt;Inputs!$CN309),1,IF(AND(BK$3=Inputs!$CN309,BK$3=Inputs!$CO309),1,IF(OR(AND(BK$3=Inputs!$CN309+1,Inputs!$CN309=Inputs!$CO309),AND(BK$3=Inputs!$CN309+2,Inputs!$CN309=Inputs!$CO309)),0,IF(BK$3=Inputs!$CN309,0.8,IF(BK$3=Inputs!$CN309+1,0.6,IF(BK$3=Inputs!$CN309+2,0.4,IF(BK$3=Inputs!$CO309,0.2,IF(AND(BK$3&gt;=Inputs!$CL309,BK$3&lt;Inputs!$CM309),(BK$3-Inputs!$CL309+1)/(Inputs!$AI309+1),0)))))))))</f>
        <v>0</v>
      </c>
      <c r="BL311" s="27">
        <f>IF(AND(Inputs!$CO309=0,BL$3&gt;=Inputs!$CM309),1,IF(AND(BL$3&gt;=Inputs!$CM309,BL$3&lt;Inputs!$CN309),1,IF(AND(BL$3=Inputs!$CN309,BL$3=Inputs!$CO309),1,IF(OR(AND(BL$3=Inputs!$CN309+1,Inputs!$CN309=Inputs!$CO309),AND(BL$3=Inputs!$CN309+2,Inputs!$CN309=Inputs!$CO309)),0,IF(BL$3=Inputs!$CN309,0.8,IF(BL$3=Inputs!$CN309+1,0.6,IF(BL$3=Inputs!$CN309+2,0.4,IF(BL$3=Inputs!$CO309,0.2,IF(AND(BL$3&gt;=Inputs!$CL309,BL$3&lt;Inputs!$CM309),(BL$3-Inputs!$CL309+1)/(Inputs!$AI309+1),0)))))))))</f>
        <v>0</v>
      </c>
      <c r="BM311" s="27">
        <f>IF(AND(Inputs!$CO309=0,BM$3&gt;=Inputs!$CM309),1,IF(AND(BM$3&gt;=Inputs!$CM309,BM$3&lt;Inputs!$CN309),1,IF(AND(BM$3=Inputs!$CN309,BM$3=Inputs!$CO309),1,IF(OR(AND(BM$3=Inputs!$CN309+1,Inputs!$CN309=Inputs!$CO309),AND(BM$3=Inputs!$CN309+2,Inputs!$CN309=Inputs!$CO309)),0,IF(BM$3=Inputs!$CN309,0.8,IF(BM$3=Inputs!$CN309+1,0.6,IF(BM$3=Inputs!$CN309+2,0.4,IF(BM$3=Inputs!$CO309,0.2,IF(AND(BM$3&gt;=Inputs!$CL309,BM$3&lt;Inputs!$CM309),(BM$3-Inputs!$CL309+1)/(Inputs!$AI309+1),0)))))))))</f>
        <v>0</v>
      </c>
    </row>
    <row r="312" spans="1:65">
      <c r="A312" s="7" t="str">
        <f>IF(Inputs!A310="","",Inputs!A310)</f>
        <v/>
      </c>
      <c r="B312" t="str">
        <f>IF(Inputs!B310="","",Inputs!B310)</f>
        <v/>
      </c>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50">
        <f t="shared" si="11"/>
        <v>0</v>
      </c>
      <c r="AH312" s="42">
        <f t="shared" si="10"/>
        <v>0</v>
      </c>
      <c r="AJ312" s="27">
        <f>IF(AND(Inputs!$CO310=0,AJ$3&gt;=Inputs!$CM310),1,IF(AND(AJ$3&gt;=Inputs!$CM310,AJ$3&lt;Inputs!$CN310),1,IF(AND(AJ$3=Inputs!$CN310,AJ$3=Inputs!$CO310),1,IF(OR(AND(AJ$3=Inputs!$CN310+1,Inputs!$CN310=Inputs!$CO310),AND(AJ$3=Inputs!$CN310+2,Inputs!$CN310=Inputs!$CO310)),0,IF(AJ$3=Inputs!$CN310,0.8,IF(AJ$3=Inputs!$CN310+1,0.6,IF(AJ$3=Inputs!$CN310+2,0.4,IF(AJ$3=Inputs!$CO310,0.2,IF(AND(AJ$3&gt;=Inputs!$CL310,AJ$3&lt;Inputs!$CM310),(AJ$3-Inputs!$CL310+1)/(Inputs!$AI310+1),0)))))))))</f>
        <v>0</v>
      </c>
      <c r="AK312" s="27">
        <f>IF(AND(Inputs!$CO310=0,AK$3&gt;=Inputs!$CM310),1,IF(AND(AK$3&gt;=Inputs!$CM310,AK$3&lt;Inputs!$CN310),1,IF(AND(AK$3=Inputs!$CN310,AK$3=Inputs!$CO310),1,IF(OR(AND(AK$3=Inputs!$CN310+1,Inputs!$CN310=Inputs!$CO310),AND(AK$3=Inputs!$CN310+2,Inputs!$CN310=Inputs!$CO310)),0,IF(AK$3=Inputs!$CN310,0.8,IF(AK$3=Inputs!$CN310+1,0.6,IF(AK$3=Inputs!$CN310+2,0.4,IF(AK$3=Inputs!$CO310,0.2,IF(AND(AK$3&gt;=Inputs!$CL310,AK$3&lt;Inputs!$CM310),(AK$3-Inputs!$CL310+1)/(Inputs!$AI310+1),0)))))))))</f>
        <v>0</v>
      </c>
      <c r="AL312" s="27">
        <f>IF(AND(Inputs!$CO310=0,AL$3&gt;=Inputs!$CM310),1,IF(AND(AL$3&gt;=Inputs!$CM310,AL$3&lt;Inputs!$CN310),1,IF(AND(AL$3=Inputs!$CN310,AL$3=Inputs!$CO310),1,IF(OR(AND(AL$3=Inputs!$CN310+1,Inputs!$CN310=Inputs!$CO310),AND(AL$3=Inputs!$CN310+2,Inputs!$CN310=Inputs!$CO310)),0,IF(AL$3=Inputs!$CN310,0.8,IF(AL$3=Inputs!$CN310+1,0.6,IF(AL$3=Inputs!$CN310+2,0.4,IF(AL$3=Inputs!$CO310,0.2,IF(AND(AL$3&gt;=Inputs!$CL310,AL$3&lt;Inputs!$CM310),(AL$3-Inputs!$CL310+1)/(Inputs!$AI310+1),0)))))))))</f>
        <v>0</v>
      </c>
      <c r="AM312" s="27">
        <f>IF(AND(Inputs!$CO310=0,AM$3&gt;=Inputs!$CM310),1,IF(AND(AM$3&gt;=Inputs!$CM310,AM$3&lt;Inputs!$CN310),1,IF(AND(AM$3=Inputs!$CN310,AM$3=Inputs!$CO310),1,IF(OR(AND(AM$3=Inputs!$CN310+1,Inputs!$CN310=Inputs!$CO310),AND(AM$3=Inputs!$CN310+2,Inputs!$CN310=Inputs!$CO310)),0,IF(AM$3=Inputs!$CN310,0.8,IF(AM$3=Inputs!$CN310+1,0.6,IF(AM$3=Inputs!$CN310+2,0.4,IF(AM$3=Inputs!$CO310,0.2,IF(AND(AM$3&gt;=Inputs!$CL310,AM$3&lt;Inputs!$CM310),(AM$3-Inputs!$CL310+1)/(Inputs!$AI310+1),0)))))))))</f>
        <v>0</v>
      </c>
      <c r="AN312" s="27">
        <f>IF(AND(Inputs!$CO310=0,AN$3&gt;=Inputs!$CM310),1,IF(AND(AN$3&gt;=Inputs!$CM310,AN$3&lt;Inputs!$CN310),1,IF(AND(AN$3=Inputs!$CN310,AN$3=Inputs!$CO310),1,IF(OR(AND(AN$3=Inputs!$CN310+1,Inputs!$CN310=Inputs!$CO310),AND(AN$3=Inputs!$CN310+2,Inputs!$CN310=Inputs!$CO310)),0,IF(AN$3=Inputs!$CN310,0.8,IF(AN$3=Inputs!$CN310+1,0.6,IF(AN$3=Inputs!$CN310+2,0.4,IF(AN$3=Inputs!$CO310,0.2,IF(AND(AN$3&gt;=Inputs!$CL310,AN$3&lt;Inputs!$CM310),(AN$3-Inputs!$CL310+1)/(Inputs!$AI310+1),0)))))))))</f>
        <v>0</v>
      </c>
      <c r="AO312" s="27">
        <f>IF(AND(Inputs!$CO310=0,AO$3&gt;=Inputs!$CM310),1,IF(AND(AO$3&gt;=Inputs!$CM310,AO$3&lt;Inputs!$CN310),1,IF(AND(AO$3=Inputs!$CN310,AO$3=Inputs!$CO310),1,IF(OR(AND(AO$3=Inputs!$CN310+1,Inputs!$CN310=Inputs!$CO310),AND(AO$3=Inputs!$CN310+2,Inputs!$CN310=Inputs!$CO310)),0,IF(AO$3=Inputs!$CN310,0.8,IF(AO$3=Inputs!$CN310+1,0.6,IF(AO$3=Inputs!$CN310+2,0.4,IF(AO$3=Inputs!$CO310,0.2,IF(AND(AO$3&gt;=Inputs!$CL310,AO$3&lt;Inputs!$CM310),(AO$3-Inputs!$CL310+1)/(Inputs!$AI310+1),0)))))))))</f>
        <v>0</v>
      </c>
      <c r="AP312" s="27">
        <f>IF(AND(Inputs!$CO310=0,AP$3&gt;=Inputs!$CM310),1,IF(AND(AP$3&gt;=Inputs!$CM310,AP$3&lt;Inputs!$CN310),1,IF(AND(AP$3=Inputs!$CN310,AP$3=Inputs!$CO310),1,IF(OR(AND(AP$3=Inputs!$CN310+1,Inputs!$CN310=Inputs!$CO310),AND(AP$3=Inputs!$CN310+2,Inputs!$CN310=Inputs!$CO310)),0,IF(AP$3=Inputs!$CN310,0.8,IF(AP$3=Inputs!$CN310+1,0.6,IF(AP$3=Inputs!$CN310+2,0.4,IF(AP$3=Inputs!$CO310,0.2,IF(AND(AP$3&gt;=Inputs!$CL310,AP$3&lt;Inputs!$CM310),(AP$3-Inputs!$CL310+1)/(Inputs!$AI310+1),0)))))))))</f>
        <v>0</v>
      </c>
      <c r="AQ312" s="27">
        <f>IF(AND(Inputs!$CO310=0,AQ$3&gt;=Inputs!$CM310),1,IF(AND(AQ$3&gt;=Inputs!$CM310,AQ$3&lt;Inputs!$CN310),1,IF(AND(AQ$3=Inputs!$CN310,AQ$3=Inputs!$CO310),1,IF(OR(AND(AQ$3=Inputs!$CN310+1,Inputs!$CN310=Inputs!$CO310),AND(AQ$3=Inputs!$CN310+2,Inputs!$CN310=Inputs!$CO310)),0,IF(AQ$3=Inputs!$CN310,0.8,IF(AQ$3=Inputs!$CN310+1,0.6,IF(AQ$3=Inputs!$CN310+2,0.4,IF(AQ$3=Inputs!$CO310,0.2,IF(AND(AQ$3&gt;=Inputs!$CL310,AQ$3&lt;Inputs!$CM310),(AQ$3-Inputs!$CL310+1)/(Inputs!$AI310+1),0)))))))))</f>
        <v>0</v>
      </c>
      <c r="AR312" s="27">
        <f>IF(AND(Inputs!$CO310=0,AR$3&gt;=Inputs!$CM310),1,IF(AND(AR$3&gt;=Inputs!$CM310,AR$3&lt;Inputs!$CN310),1,IF(AND(AR$3=Inputs!$CN310,AR$3=Inputs!$CO310),1,IF(OR(AND(AR$3=Inputs!$CN310+1,Inputs!$CN310=Inputs!$CO310),AND(AR$3=Inputs!$CN310+2,Inputs!$CN310=Inputs!$CO310)),0,IF(AR$3=Inputs!$CN310,0.8,IF(AR$3=Inputs!$CN310+1,0.6,IF(AR$3=Inputs!$CN310+2,0.4,IF(AR$3=Inputs!$CO310,0.2,IF(AND(AR$3&gt;=Inputs!$CL310,AR$3&lt;Inputs!$CM310),(AR$3-Inputs!$CL310+1)/(Inputs!$AI310+1),0)))))))))</f>
        <v>0</v>
      </c>
      <c r="AS312" s="27">
        <f>IF(AND(Inputs!$CO310=0,AS$3&gt;=Inputs!$CM310),1,IF(AND(AS$3&gt;=Inputs!$CM310,AS$3&lt;Inputs!$CN310),1,IF(AND(AS$3=Inputs!$CN310,AS$3=Inputs!$CO310),1,IF(OR(AND(AS$3=Inputs!$CN310+1,Inputs!$CN310=Inputs!$CO310),AND(AS$3=Inputs!$CN310+2,Inputs!$CN310=Inputs!$CO310)),0,IF(AS$3=Inputs!$CN310,0.8,IF(AS$3=Inputs!$CN310+1,0.6,IF(AS$3=Inputs!$CN310+2,0.4,IF(AS$3=Inputs!$CO310,0.2,IF(AND(AS$3&gt;=Inputs!$CL310,AS$3&lt;Inputs!$CM310),(AS$3-Inputs!$CL310+1)/(Inputs!$AI310+1),0)))))))))</f>
        <v>0</v>
      </c>
      <c r="AT312" s="27">
        <f>IF(AND(Inputs!$CO310=0,AT$3&gt;=Inputs!$CM310),1,IF(AND(AT$3&gt;=Inputs!$CM310,AT$3&lt;Inputs!$CN310),1,IF(AND(AT$3=Inputs!$CN310,AT$3=Inputs!$CO310),1,IF(OR(AND(AT$3=Inputs!$CN310+1,Inputs!$CN310=Inputs!$CO310),AND(AT$3=Inputs!$CN310+2,Inputs!$CN310=Inputs!$CO310)),0,IF(AT$3=Inputs!$CN310,0.8,IF(AT$3=Inputs!$CN310+1,0.6,IF(AT$3=Inputs!$CN310+2,0.4,IF(AT$3=Inputs!$CO310,0.2,IF(AND(AT$3&gt;=Inputs!$CL310,AT$3&lt;Inputs!$CM310),(AT$3-Inputs!$CL310+1)/(Inputs!$AI310+1),0)))))))))</f>
        <v>0</v>
      </c>
      <c r="AU312" s="27">
        <f>IF(AND(Inputs!$CO310=0,AU$3&gt;=Inputs!$CM310),1,IF(AND(AU$3&gt;=Inputs!$CM310,AU$3&lt;Inputs!$CN310),1,IF(AND(AU$3=Inputs!$CN310,AU$3=Inputs!$CO310),1,IF(OR(AND(AU$3=Inputs!$CN310+1,Inputs!$CN310=Inputs!$CO310),AND(AU$3=Inputs!$CN310+2,Inputs!$CN310=Inputs!$CO310)),0,IF(AU$3=Inputs!$CN310,0.8,IF(AU$3=Inputs!$CN310+1,0.6,IF(AU$3=Inputs!$CN310+2,0.4,IF(AU$3=Inputs!$CO310,0.2,IF(AND(AU$3&gt;=Inputs!$CL310,AU$3&lt;Inputs!$CM310),(AU$3-Inputs!$CL310+1)/(Inputs!$AI310+1),0)))))))))</f>
        <v>0</v>
      </c>
      <c r="AV312" s="27">
        <f>IF(AND(Inputs!$CO310=0,AV$3&gt;=Inputs!$CM310),1,IF(AND(AV$3&gt;=Inputs!$CM310,AV$3&lt;Inputs!$CN310),1,IF(AND(AV$3=Inputs!$CN310,AV$3=Inputs!$CO310),1,IF(OR(AND(AV$3=Inputs!$CN310+1,Inputs!$CN310=Inputs!$CO310),AND(AV$3=Inputs!$CN310+2,Inputs!$CN310=Inputs!$CO310)),0,IF(AV$3=Inputs!$CN310,0.8,IF(AV$3=Inputs!$CN310+1,0.6,IF(AV$3=Inputs!$CN310+2,0.4,IF(AV$3=Inputs!$CO310,0.2,IF(AND(AV$3&gt;=Inputs!$CL310,AV$3&lt;Inputs!$CM310),(AV$3-Inputs!$CL310+1)/(Inputs!$AI310+1),0)))))))))</f>
        <v>0</v>
      </c>
      <c r="AW312" s="27">
        <f>IF(AND(Inputs!$CO310=0,AW$3&gt;=Inputs!$CM310),1,IF(AND(AW$3&gt;=Inputs!$CM310,AW$3&lt;Inputs!$CN310),1,IF(AND(AW$3=Inputs!$CN310,AW$3=Inputs!$CO310),1,IF(OR(AND(AW$3=Inputs!$CN310+1,Inputs!$CN310=Inputs!$CO310),AND(AW$3=Inputs!$CN310+2,Inputs!$CN310=Inputs!$CO310)),0,IF(AW$3=Inputs!$CN310,0.8,IF(AW$3=Inputs!$CN310+1,0.6,IF(AW$3=Inputs!$CN310+2,0.4,IF(AW$3=Inputs!$CO310,0.2,IF(AND(AW$3&gt;=Inputs!$CL310,AW$3&lt;Inputs!$CM310),(AW$3-Inputs!$CL310+1)/(Inputs!$AI310+1),0)))))))))</f>
        <v>0</v>
      </c>
      <c r="AX312" s="27">
        <f>IF(AND(Inputs!$CO310=0,AX$3&gt;=Inputs!$CM310),1,IF(AND(AX$3&gt;=Inputs!$CM310,AX$3&lt;Inputs!$CN310),1,IF(AND(AX$3=Inputs!$CN310,AX$3=Inputs!$CO310),1,IF(OR(AND(AX$3=Inputs!$CN310+1,Inputs!$CN310=Inputs!$CO310),AND(AX$3=Inputs!$CN310+2,Inputs!$CN310=Inputs!$CO310)),0,IF(AX$3=Inputs!$CN310,0.8,IF(AX$3=Inputs!$CN310+1,0.6,IF(AX$3=Inputs!$CN310+2,0.4,IF(AX$3=Inputs!$CO310,0.2,IF(AND(AX$3&gt;=Inputs!$CL310,AX$3&lt;Inputs!$CM310),(AX$3-Inputs!$CL310+1)/(Inputs!$AI310+1),0)))))))))</f>
        <v>0</v>
      </c>
      <c r="AY312" s="27">
        <f>IF(AND(Inputs!$CO310=0,AY$3&gt;=Inputs!$CM310),1,IF(AND(AY$3&gt;=Inputs!$CM310,AY$3&lt;Inputs!$CN310),1,IF(AND(AY$3=Inputs!$CN310,AY$3=Inputs!$CO310),1,IF(OR(AND(AY$3=Inputs!$CN310+1,Inputs!$CN310=Inputs!$CO310),AND(AY$3=Inputs!$CN310+2,Inputs!$CN310=Inputs!$CO310)),0,IF(AY$3=Inputs!$CN310,0.8,IF(AY$3=Inputs!$CN310+1,0.6,IF(AY$3=Inputs!$CN310+2,0.4,IF(AY$3=Inputs!$CO310,0.2,IF(AND(AY$3&gt;=Inputs!$CL310,AY$3&lt;Inputs!$CM310),(AY$3-Inputs!$CL310+1)/(Inputs!$AI310+1),0)))))))))</f>
        <v>0</v>
      </c>
      <c r="AZ312" s="27">
        <f>IF(AND(Inputs!$CO310=0,AZ$3&gt;=Inputs!$CM310),1,IF(AND(AZ$3&gt;=Inputs!$CM310,AZ$3&lt;Inputs!$CN310),1,IF(AND(AZ$3=Inputs!$CN310,AZ$3=Inputs!$CO310),1,IF(OR(AND(AZ$3=Inputs!$CN310+1,Inputs!$CN310=Inputs!$CO310),AND(AZ$3=Inputs!$CN310+2,Inputs!$CN310=Inputs!$CO310)),0,IF(AZ$3=Inputs!$CN310,0.8,IF(AZ$3=Inputs!$CN310+1,0.6,IF(AZ$3=Inputs!$CN310+2,0.4,IF(AZ$3=Inputs!$CO310,0.2,IF(AND(AZ$3&gt;=Inputs!$CL310,AZ$3&lt;Inputs!$CM310),(AZ$3-Inputs!$CL310+1)/(Inputs!$AI310+1),0)))))))))</f>
        <v>0</v>
      </c>
      <c r="BA312" s="27">
        <f>IF(AND(Inputs!$CO310=0,BA$3&gt;=Inputs!$CM310),1,IF(AND(BA$3&gt;=Inputs!$CM310,BA$3&lt;Inputs!$CN310),1,IF(AND(BA$3=Inputs!$CN310,BA$3=Inputs!$CO310),1,IF(OR(AND(BA$3=Inputs!$CN310+1,Inputs!$CN310=Inputs!$CO310),AND(BA$3=Inputs!$CN310+2,Inputs!$CN310=Inputs!$CO310)),0,IF(BA$3=Inputs!$CN310,0.8,IF(BA$3=Inputs!$CN310+1,0.6,IF(BA$3=Inputs!$CN310+2,0.4,IF(BA$3=Inputs!$CO310,0.2,IF(AND(BA$3&gt;=Inputs!$CL310,BA$3&lt;Inputs!$CM310),(BA$3-Inputs!$CL310+1)/(Inputs!$AI310+1),0)))))))))</f>
        <v>0</v>
      </c>
      <c r="BB312" s="27">
        <f>IF(AND(Inputs!$CO310=0,BB$3&gt;=Inputs!$CM310),1,IF(AND(BB$3&gt;=Inputs!$CM310,BB$3&lt;Inputs!$CN310),1,IF(AND(BB$3=Inputs!$CN310,BB$3=Inputs!$CO310),1,IF(OR(AND(BB$3=Inputs!$CN310+1,Inputs!$CN310=Inputs!$CO310),AND(BB$3=Inputs!$CN310+2,Inputs!$CN310=Inputs!$CO310)),0,IF(BB$3=Inputs!$CN310,0.8,IF(BB$3=Inputs!$CN310+1,0.6,IF(BB$3=Inputs!$CN310+2,0.4,IF(BB$3=Inputs!$CO310,0.2,IF(AND(BB$3&gt;=Inputs!$CL310,BB$3&lt;Inputs!$CM310),(BB$3-Inputs!$CL310+1)/(Inputs!$AI310+1),0)))))))))</f>
        <v>0</v>
      </c>
      <c r="BC312" s="27">
        <f>IF(AND(Inputs!$CO310=0,BC$3&gt;=Inputs!$CM310),1,IF(AND(BC$3&gt;=Inputs!$CM310,BC$3&lt;Inputs!$CN310),1,IF(AND(BC$3=Inputs!$CN310,BC$3=Inputs!$CO310),1,IF(OR(AND(BC$3=Inputs!$CN310+1,Inputs!$CN310=Inputs!$CO310),AND(BC$3=Inputs!$CN310+2,Inputs!$CN310=Inputs!$CO310)),0,IF(BC$3=Inputs!$CN310,0.8,IF(BC$3=Inputs!$CN310+1,0.6,IF(BC$3=Inputs!$CN310+2,0.4,IF(BC$3=Inputs!$CO310,0.2,IF(AND(BC$3&gt;=Inputs!$CL310,BC$3&lt;Inputs!$CM310),(BC$3-Inputs!$CL310+1)/(Inputs!$AI310+1),0)))))))))</f>
        <v>0</v>
      </c>
      <c r="BD312" s="27">
        <f>IF(AND(Inputs!$CO310=0,BD$3&gt;=Inputs!$CM310),1,IF(AND(BD$3&gt;=Inputs!$CM310,BD$3&lt;Inputs!$CN310),1,IF(AND(BD$3=Inputs!$CN310,BD$3=Inputs!$CO310),1,IF(OR(AND(BD$3=Inputs!$CN310+1,Inputs!$CN310=Inputs!$CO310),AND(BD$3=Inputs!$CN310+2,Inputs!$CN310=Inputs!$CO310)),0,IF(BD$3=Inputs!$CN310,0.8,IF(BD$3=Inputs!$CN310+1,0.6,IF(BD$3=Inputs!$CN310+2,0.4,IF(BD$3=Inputs!$CO310,0.2,IF(AND(BD$3&gt;=Inputs!$CL310,BD$3&lt;Inputs!$CM310),(BD$3-Inputs!$CL310+1)/(Inputs!$AI310+1),0)))))))))</f>
        <v>0</v>
      </c>
      <c r="BE312" s="27">
        <f>IF(AND(Inputs!$CO310=0,BE$3&gt;=Inputs!$CM310),1,IF(AND(BE$3&gt;=Inputs!$CM310,BE$3&lt;Inputs!$CN310),1,IF(AND(BE$3=Inputs!$CN310,BE$3=Inputs!$CO310),1,IF(OR(AND(BE$3=Inputs!$CN310+1,Inputs!$CN310=Inputs!$CO310),AND(BE$3=Inputs!$CN310+2,Inputs!$CN310=Inputs!$CO310)),0,IF(BE$3=Inputs!$CN310,0.8,IF(BE$3=Inputs!$CN310+1,0.6,IF(BE$3=Inputs!$CN310+2,0.4,IF(BE$3=Inputs!$CO310,0.2,IF(AND(BE$3&gt;=Inputs!$CL310,BE$3&lt;Inputs!$CM310),(BE$3-Inputs!$CL310+1)/(Inputs!$AI310+1),0)))))))))</f>
        <v>0</v>
      </c>
      <c r="BF312" s="27">
        <f>IF(AND(Inputs!$CO310=0,BF$3&gt;=Inputs!$CM310),1,IF(AND(BF$3&gt;=Inputs!$CM310,BF$3&lt;Inputs!$CN310),1,IF(AND(BF$3=Inputs!$CN310,BF$3=Inputs!$CO310),1,IF(OR(AND(BF$3=Inputs!$CN310+1,Inputs!$CN310=Inputs!$CO310),AND(BF$3=Inputs!$CN310+2,Inputs!$CN310=Inputs!$CO310)),0,IF(BF$3=Inputs!$CN310,0.8,IF(BF$3=Inputs!$CN310+1,0.6,IF(BF$3=Inputs!$CN310+2,0.4,IF(BF$3=Inputs!$CO310,0.2,IF(AND(BF$3&gt;=Inputs!$CL310,BF$3&lt;Inputs!$CM310),(BF$3-Inputs!$CL310+1)/(Inputs!$AI310+1),0)))))))))</f>
        <v>0</v>
      </c>
      <c r="BG312" s="27">
        <f>IF(AND(Inputs!$CO310=0,BG$3&gt;=Inputs!$CM310),1,IF(AND(BG$3&gt;=Inputs!$CM310,BG$3&lt;Inputs!$CN310),1,IF(AND(BG$3=Inputs!$CN310,BG$3=Inputs!$CO310),1,IF(OR(AND(BG$3=Inputs!$CN310+1,Inputs!$CN310=Inputs!$CO310),AND(BG$3=Inputs!$CN310+2,Inputs!$CN310=Inputs!$CO310)),0,IF(BG$3=Inputs!$CN310,0.8,IF(BG$3=Inputs!$CN310+1,0.6,IF(BG$3=Inputs!$CN310+2,0.4,IF(BG$3=Inputs!$CO310,0.2,IF(AND(BG$3&gt;=Inputs!$CL310,BG$3&lt;Inputs!$CM310),(BG$3-Inputs!$CL310+1)/(Inputs!$AI310+1),0)))))))))</f>
        <v>0</v>
      </c>
      <c r="BH312" s="27">
        <f>IF(AND(Inputs!$CO310=0,BH$3&gt;=Inputs!$CM310),1,IF(AND(BH$3&gt;=Inputs!$CM310,BH$3&lt;Inputs!$CN310),1,IF(AND(BH$3=Inputs!$CN310,BH$3=Inputs!$CO310),1,IF(OR(AND(BH$3=Inputs!$CN310+1,Inputs!$CN310=Inputs!$CO310),AND(BH$3=Inputs!$CN310+2,Inputs!$CN310=Inputs!$CO310)),0,IF(BH$3=Inputs!$CN310,0.8,IF(BH$3=Inputs!$CN310+1,0.6,IF(BH$3=Inputs!$CN310+2,0.4,IF(BH$3=Inputs!$CO310,0.2,IF(AND(BH$3&gt;=Inputs!$CL310,BH$3&lt;Inputs!$CM310),(BH$3-Inputs!$CL310+1)/(Inputs!$AI310+1),0)))))))))</f>
        <v>0</v>
      </c>
      <c r="BI312" s="27">
        <f>IF(AND(Inputs!$CO310=0,BI$3&gt;=Inputs!$CM310),1,IF(AND(BI$3&gt;=Inputs!$CM310,BI$3&lt;Inputs!$CN310),1,IF(AND(BI$3=Inputs!$CN310,BI$3=Inputs!$CO310),1,IF(OR(AND(BI$3=Inputs!$CN310+1,Inputs!$CN310=Inputs!$CO310),AND(BI$3=Inputs!$CN310+2,Inputs!$CN310=Inputs!$CO310)),0,IF(BI$3=Inputs!$CN310,0.8,IF(BI$3=Inputs!$CN310+1,0.6,IF(BI$3=Inputs!$CN310+2,0.4,IF(BI$3=Inputs!$CO310,0.2,IF(AND(BI$3&gt;=Inputs!$CL310,BI$3&lt;Inputs!$CM310),(BI$3-Inputs!$CL310+1)/(Inputs!$AI310+1),0)))))))))</f>
        <v>0</v>
      </c>
      <c r="BJ312" s="27">
        <f>IF(AND(Inputs!$CO310=0,BJ$3&gt;=Inputs!$CM310),1,IF(AND(BJ$3&gt;=Inputs!$CM310,BJ$3&lt;Inputs!$CN310),1,IF(AND(BJ$3=Inputs!$CN310,BJ$3=Inputs!$CO310),1,IF(OR(AND(BJ$3=Inputs!$CN310+1,Inputs!$CN310=Inputs!$CO310),AND(BJ$3=Inputs!$CN310+2,Inputs!$CN310=Inputs!$CO310)),0,IF(BJ$3=Inputs!$CN310,0.8,IF(BJ$3=Inputs!$CN310+1,0.6,IF(BJ$3=Inputs!$CN310+2,0.4,IF(BJ$3=Inputs!$CO310,0.2,IF(AND(BJ$3&gt;=Inputs!$CL310,BJ$3&lt;Inputs!$CM310),(BJ$3-Inputs!$CL310+1)/(Inputs!$AI310+1),0)))))))))</f>
        <v>0</v>
      </c>
      <c r="BK312" s="27">
        <f>IF(AND(Inputs!$CO310=0,BK$3&gt;=Inputs!$CM310),1,IF(AND(BK$3&gt;=Inputs!$CM310,BK$3&lt;Inputs!$CN310),1,IF(AND(BK$3=Inputs!$CN310,BK$3=Inputs!$CO310),1,IF(OR(AND(BK$3=Inputs!$CN310+1,Inputs!$CN310=Inputs!$CO310),AND(BK$3=Inputs!$CN310+2,Inputs!$CN310=Inputs!$CO310)),0,IF(BK$3=Inputs!$CN310,0.8,IF(BK$3=Inputs!$CN310+1,0.6,IF(BK$3=Inputs!$CN310+2,0.4,IF(BK$3=Inputs!$CO310,0.2,IF(AND(BK$3&gt;=Inputs!$CL310,BK$3&lt;Inputs!$CM310),(BK$3-Inputs!$CL310+1)/(Inputs!$AI310+1),0)))))))))</f>
        <v>0</v>
      </c>
      <c r="BL312" s="27">
        <f>IF(AND(Inputs!$CO310=0,BL$3&gt;=Inputs!$CM310),1,IF(AND(BL$3&gt;=Inputs!$CM310,BL$3&lt;Inputs!$CN310),1,IF(AND(BL$3=Inputs!$CN310,BL$3=Inputs!$CO310),1,IF(OR(AND(BL$3=Inputs!$CN310+1,Inputs!$CN310=Inputs!$CO310),AND(BL$3=Inputs!$CN310+2,Inputs!$CN310=Inputs!$CO310)),0,IF(BL$3=Inputs!$CN310,0.8,IF(BL$3=Inputs!$CN310+1,0.6,IF(BL$3=Inputs!$CN310+2,0.4,IF(BL$3=Inputs!$CO310,0.2,IF(AND(BL$3&gt;=Inputs!$CL310,BL$3&lt;Inputs!$CM310),(BL$3-Inputs!$CL310+1)/(Inputs!$AI310+1),0)))))))))</f>
        <v>0</v>
      </c>
      <c r="BM312" s="27">
        <f>IF(AND(Inputs!$CO310=0,BM$3&gt;=Inputs!$CM310),1,IF(AND(BM$3&gt;=Inputs!$CM310,BM$3&lt;Inputs!$CN310),1,IF(AND(BM$3=Inputs!$CN310,BM$3=Inputs!$CO310),1,IF(OR(AND(BM$3=Inputs!$CN310+1,Inputs!$CN310=Inputs!$CO310),AND(BM$3=Inputs!$CN310+2,Inputs!$CN310=Inputs!$CO310)),0,IF(BM$3=Inputs!$CN310,0.8,IF(BM$3=Inputs!$CN310+1,0.6,IF(BM$3=Inputs!$CN310+2,0.4,IF(BM$3=Inputs!$CO310,0.2,IF(AND(BM$3&gt;=Inputs!$CL310,BM$3&lt;Inputs!$CM310),(BM$3-Inputs!$CL310+1)/(Inputs!$AI310+1),0)))))))))</f>
        <v>0</v>
      </c>
    </row>
    <row r="313" spans="1:65">
      <c r="A313" s="7" t="str">
        <f>IF(Inputs!A311="","",Inputs!A311)</f>
        <v/>
      </c>
      <c r="B313" t="str">
        <f>IF(Inputs!B311="","",Inputs!B311)</f>
        <v/>
      </c>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50">
        <f t="shared" si="11"/>
        <v>0</v>
      </c>
      <c r="AH313" s="42">
        <f t="shared" si="10"/>
        <v>0</v>
      </c>
      <c r="AJ313" s="27">
        <f>IF(AND(Inputs!$CO311=0,AJ$3&gt;=Inputs!$CM311),1,IF(AND(AJ$3&gt;=Inputs!$CM311,AJ$3&lt;Inputs!$CN311),1,IF(AND(AJ$3=Inputs!$CN311,AJ$3=Inputs!$CO311),1,IF(OR(AND(AJ$3=Inputs!$CN311+1,Inputs!$CN311=Inputs!$CO311),AND(AJ$3=Inputs!$CN311+2,Inputs!$CN311=Inputs!$CO311)),0,IF(AJ$3=Inputs!$CN311,0.8,IF(AJ$3=Inputs!$CN311+1,0.6,IF(AJ$3=Inputs!$CN311+2,0.4,IF(AJ$3=Inputs!$CO311,0.2,IF(AND(AJ$3&gt;=Inputs!$CL311,AJ$3&lt;Inputs!$CM311),(AJ$3-Inputs!$CL311+1)/(Inputs!$AI311+1),0)))))))))</f>
        <v>0</v>
      </c>
      <c r="AK313" s="27">
        <f>IF(AND(Inputs!$CO311=0,AK$3&gt;=Inputs!$CM311),1,IF(AND(AK$3&gt;=Inputs!$CM311,AK$3&lt;Inputs!$CN311),1,IF(AND(AK$3=Inputs!$CN311,AK$3=Inputs!$CO311),1,IF(OR(AND(AK$3=Inputs!$CN311+1,Inputs!$CN311=Inputs!$CO311),AND(AK$3=Inputs!$CN311+2,Inputs!$CN311=Inputs!$CO311)),0,IF(AK$3=Inputs!$CN311,0.8,IF(AK$3=Inputs!$CN311+1,0.6,IF(AK$3=Inputs!$CN311+2,0.4,IF(AK$3=Inputs!$CO311,0.2,IF(AND(AK$3&gt;=Inputs!$CL311,AK$3&lt;Inputs!$CM311),(AK$3-Inputs!$CL311+1)/(Inputs!$AI311+1),0)))))))))</f>
        <v>0</v>
      </c>
      <c r="AL313" s="27">
        <f>IF(AND(Inputs!$CO311=0,AL$3&gt;=Inputs!$CM311),1,IF(AND(AL$3&gt;=Inputs!$CM311,AL$3&lt;Inputs!$CN311),1,IF(AND(AL$3=Inputs!$CN311,AL$3=Inputs!$CO311),1,IF(OR(AND(AL$3=Inputs!$CN311+1,Inputs!$CN311=Inputs!$CO311),AND(AL$3=Inputs!$CN311+2,Inputs!$CN311=Inputs!$CO311)),0,IF(AL$3=Inputs!$CN311,0.8,IF(AL$3=Inputs!$CN311+1,0.6,IF(AL$3=Inputs!$CN311+2,0.4,IF(AL$3=Inputs!$CO311,0.2,IF(AND(AL$3&gt;=Inputs!$CL311,AL$3&lt;Inputs!$CM311),(AL$3-Inputs!$CL311+1)/(Inputs!$AI311+1),0)))))))))</f>
        <v>0</v>
      </c>
      <c r="AM313" s="27">
        <f>IF(AND(Inputs!$CO311=0,AM$3&gt;=Inputs!$CM311),1,IF(AND(AM$3&gt;=Inputs!$CM311,AM$3&lt;Inputs!$CN311),1,IF(AND(AM$3=Inputs!$CN311,AM$3=Inputs!$CO311),1,IF(OR(AND(AM$3=Inputs!$CN311+1,Inputs!$CN311=Inputs!$CO311),AND(AM$3=Inputs!$CN311+2,Inputs!$CN311=Inputs!$CO311)),0,IF(AM$3=Inputs!$CN311,0.8,IF(AM$3=Inputs!$CN311+1,0.6,IF(AM$3=Inputs!$CN311+2,0.4,IF(AM$3=Inputs!$CO311,0.2,IF(AND(AM$3&gt;=Inputs!$CL311,AM$3&lt;Inputs!$CM311),(AM$3-Inputs!$CL311+1)/(Inputs!$AI311+1),0)))))))))</f>
        <v>0</v>
      </c>
      <c r="AN313" s="27">
        <f>IF(AND(Inputs!$CO311=0,AN$3&gt;=Inputs!$CM311),1,IF(AND(AN$3&gt;=Inputs!$CM311,AN$3&lt;Inputs!$CN311),1,IF(AND(AN$3=Inputs!$CN311,AN$3=Inputs!$CO311),1,IF(OR(AND(AN$3=Inputs!$CN311+1,Inputs!$CN311=Inputs!$CO311),AND(AN$3=Inputs!$CN311+2,Inputs!$CN311=Inputs!$CO311)),0,IF(AN$3=Inputs!$CN311,0.8,IF(AN$3=Inputs!$CN311+1,0.6,IF(AN$3=Inputs!$CN311+2,0.4,IF(AN$3=Inputs!$CO311,0.2,IF(AND(AN$3&gt;=Inputs!$CL311,AN$3&lt;Inputs!$CM311),(AN$3-Inputs!$CL311+1)/(Inputs!$AI311+1),0)))))))))</f>
        <v>0</v>
      </c>
      <c r="AO313" s="27">
        <f>IF(AND(Inputs!$CO311=0,AO$3&gt;=Inputs!$CM311),1,IF(AND(AO$3&gt;=Inputs!$CM311,AO$3&lt;Inputs!$CN311),1,IF(AND(AO$3=Inputs!$CN311,AO$3=Inputs!$CO311),1,IF(OR(AND(AO$3=Inputs!$CN311+1,Inputs!$CN311=Inputs!$CO311),AND(AO$3=Inputs!$CN311+2,Inputs!$CN311=Inputs!$CO311)),0,IF(AO$3=Inputs!$CN311,0.8,IF(AO$3=Inputs!$CN311+1,0.6,IF(AO$3=Inputs!$CN311+2,0.4,IF(AO$3=Inputs!$CO311,0.2,IF(AND(AO$3&gt;=Inputs!$CL311,AO$3&lt;Inputs!$CM311),(AO$3-Inputs!$CL311+1)/(Inputs!$AI311+1),0)))))))))</f>
        <v>0</v>
      </c>
      <c r="AP313" s="27">
        <f>IF(AND(Inputs!$CO311=0,AP$3&gt;=Inputs!$CM311),1,IF(AND(AP$3&gt;=Inputs!$CM311,AP$3&lt;Inputs!$CN311),1,IF(AND(AP$3=Inputs!$CN311,AP$3=Inputs!$CO311),1,IF(OR(AND(AP$3=Inputs!$CN311+1,Inputs!$CN311=Inputs!$CO311),AND(AP$3=Inputs!$CN311+2,Inputs!$CN311=Inputs!$CO311)),0,IF(AP$3=Inputs!$CN311,0.8,IF(AP$3=Inputs!$CN311+1,0.6,IF(AP$3=Inputs!$CN311+2,0.4,IF(AP$3=Inputs!$CO311,0.2,IF(AND(AP$3&gt;=Inputs!$CL311,AP$3&lt;Inputs!$CM311),(AP$3-Inputs!$CL311+1)/(Inputs!$AI311+1),0)))))))))</f>
        <v>0</v>
      </c>
      <c r="AQ313" s="27">
        <f>IF(AND(Inputs!$CO311=0,AQ$3&gt;=Inputs!$CM311),1,IF(AND(AQ$3&gt;=Inputs!$CM311,AQ$3&lt;Inputs!$CN311),1,IF(AND(AQ$3=Inputs!$CN311,AQ$3=Inputs!$CO311),1,IF(OR(AND(AQ$3=Inputs!$CN311+1,Inputs!$CN311=Inputs!$CO311),AND(AQ$3=Inputs!$CN311+2,Inputs!$CN311=Inputs!$CO311)),0,IF(AQ$3=Inputs!$CN311,0.8,IF(AQ$3=Inputs!$CN311+1,0.6,IF(AQ$3=Inputs!$CN311+2,0.4,IF(AQ$3=Inputs!$CO311,0.2,IF(AND(AQ$3&gt;=Inputs!$CL311,AQ$3&lt;Inputs!$CM311),(AQ$3-Inputs!$CL311+1)/(Inputs!$AI311+1),0)))))))))</f>
        <v>0</v>
      </c>
      <c r="AR313" s="27">
        <f>IF(AND(Inputs!$CO311=0,AR$3&gt;=Inputs!$CM311),1,IF(AND(AR$3&gt;=Inputs!$CM311,AR$3&lt;Inputs!$CN311),1,IF(AND(AR$3=Inputs!$CN311,AR$3=Inputs!$CO311),1,IF(OR(AND(AR$3=Inputs!$CN311+1,Inputs!$CN311=Inputs!$CO311),AND(AR$3=Inputs!$CN311+2,Inputs!$CN311=Inputs!$CO311)),0,IF(AR$3=Inputs!$CN311,0.8,IF(AR$3=Inputs!$CN311+1,0.6,IF(AR$3=Inputs!$CN311+2,0.4,IF(AR$3=Inputs!$CO311,0.2,IF(AND(AR$3&gt;=Inputs!$CL311,AR$3&lt;Inputs!$CM311),(AR$3-Inputs!$CL311+1)/(Inputs!$AI311+1),0)))))))))</f>
        <v>0</v>
      </c>
      <c r="AS313" s="27">
        <f>IF(AND(Inputs!$CO311=0,AS$3&gt;=Inputs!$CM311),1,IF(AND(AS$3&gt;=Inputs!$CM311,AS$3&lt;Inputs!$CN311),1,IF(AND(AS$3=Inputs!$CN311,AS$3=Inputs!$CO311),1,IF(OR(AND(AS$3=Inputs!$CN311+1,Inputs!$CN311=Inputs!$CO311),AND(AS$3=Inputs!$CN311+2,Inputs!$CN311=Inputs!$CO311)),0,IF(AS$3=Inputs!$CN311,0.8,IF(AS$3=Inputs!$CN311+1,0.6,IF(AS$3=Inputs!$CN311+2,0.4,IF(AS$3=Inputs!$CO311,0.2,IF(AND(AS$3&gt;=Inputs!$CL311,AS$3&lt;Inputs!$CM311),(AS$3-Inputs!$CL311+1)/(Inputs!$AI311+1),0)))))))))</f>
        <v>0</v>
      </c>
      <c r="AT313" s="27">
        <f>IF(AND(Inputs!$CO311=0,AT$3&gt;=Inputs!$CM311),1,IF(AND(AT$3&gt;=Inputs!$CM311,AT$3&lt;Inputs!$CN311),1,IF(AND(AT$3=Inputs!$CN311,AT$3=Inputs!$CO311),1,IF(OR(AND(AT$3=Inputs!$CN311+1,Inputs!$CN311=Inputs!$CO311),AND(AT$3=Inputs!$CN311+2,Inputs!$CN311=Inputs!$CO311)),0,IF(AT$3=Inputs!$CN311,0.8,IF(AT$3=Inputs!$CN311+1,0.6,IF(AT$3=Inputs!$CN311+2,0.4,IF(AT$3=Inputs!$CO311,0.2,IF(AND(AT$3&gt;=Inputs!$CL311,AT$3&lt;Inputs!$CM311),(AT$3-Inputs!$CL311+1)/(Inputs!$AI311+1),0)))))))))</f>
        <v>0</v>
      </c>
      <c r="AU313" s="27">
        <f>IF(AND(Inputs!$CO311=0,AU$3&gt;=Inputs!$CM311),1,IF(AND(AU$3&gt;=Inputs!$CM311,AU$3&lt;Inputs!$CN311),1,IF(AND(AU$3=Inputs!$CN311,AU$3=Inputs!$CO311),1,IF(OR(AND(AU$3=Inputs!$CN311+1,Inputs!$CN311=Inputs!$CO311),AND(AU$3=Inputs!$CN311+2,Inputs!$CN311=Inputs!$CO311)),0,IF(AU$3=Inputs!$CN311,0.8,IF(AU$3=Inputs!$CN311+1,0.6,IF(AU$3=Inputs!$CN311+2,0.4,IF(AU$3=Inputs!$CO311,0.2,IF(AND(AU$3&gt;=Inputs!$CL311,AU$3&lt;Inputs!$CM311),(AU$3-Inputs!$CL311+1)/(Inputs!$AI311+1),0)))))))))</f>
        <v>0</v>
      </c>
      <c r="AV313" s="27">
        <f>IF(AND(Inputs!$CO311=0,AV$3&gt;=Inputs!$CM311),1,IF(AND(AV$3&gt;=Inputs!$CM311,AV$3&lt;Inputs!$CN311),1,IF(AND(AV$3=Inputs!$CN311,AV$3=Inputs!$CO311),1,IF(OR(AND(AV$3=Inputs!$CN311+1,Inputs!$CN311=Inputs!$CO311),AND(AV$3=Inputs!$CN311+2,Inputs!$CN311=Inputs!$CO311)),0,IF(AV$3=Inputs!$CN311,0.8,IF(AV$3=Inputs!$CN311+1,0.6,IF(AV$3=Inputs!$CN311+2,0.4,IF(AV$3=Inputs!$CO311,0.2,IF(AND(AV$3&gt;=Inputs!$CL311,AV$3&lt;Inputs!$CM311),(AV$3-Inputs!$CL311+1)/(Inputs!$AI311+1),0)))))))))</f>
        <v>0</v>
      </c>
      <c r="AW313" s="27">
        <f>IF(AND(Inputs!$CO311=0,AW$3&gt;=Inputs!$CM311),1,IF(AND(AW$3&gt;=Inputs!$CM311,AW$3&lt;Inputs!$CN311),1,IF(AND(AW$3=Inputs!$CN311,AW$3=Inputs!$CO311),1,IF(OR(AND(AW$3=Inputs!$CN311+1,Inputs!$CN311=Inputs!$CO311),AND(AW$3=Inputs!$CN311+2,Inputs!$CN311=Inputs!$CO311)),0,IF(AW$3=Inputs!$CN311,0.8,IF(AW$3=Inputs!$CN311+1,0.6,IF(AW$3=Inputs!$CN311+2,0.4,IF(AW$3=Inputs!$CO311,0.2,IF(AND(AW$3&gt;=Inputs!$CL311,AW$3&lt;Inputs!$CM311),(AW$3-Inputs!$CL311+1)/(Inputs!$AI311+1),0)))))))))</f>
        <v>0</v>
      </c>
      <c r="AX313" s="27">
        <f>IF(AND(Inputs!$CO311=0,AX$3&gt;=Inputs!$CM311),1,IF(AND(AX$3&gt;=Inputs!$CM311,AX$3&lt;Inputs!$CN311),1,IF(AND(AX$3=Inputs!$CN311,AX$3=Inputs!$CO311),1,IF(OR(AND(AX$3=Inputs!$CN311+1,Inputs!$CN311=Inputs!$CO311),AND(AX$3=Inputs!$CN311+2,Inputs!$CN311=Inputs!$CO311)),0,IF(AX$3=Inputs!$CN311,0.8,IF(AX$3=Inputs!$CN311+1,0.6,IF(AX$3=Inputs!$CN311+2,0.4,IF(AX$3=Inputs!$CO311,0.2,IF(AND(AX$3&gt;=Inputs!$CL311,AX$3&lt;Inputs!$CM311),(AX$3-Inputs!$CL311+1)/(Inputs!$AI311+1),0)))))))))</f>
        <v>0</v>
      </c>
      <c r="AY313" s="27">
        <f>IF(AND(Inputs!$CO311=0,AY$3&gt;=Inputs!$CM311),1,IF(AND(AY$3&gt;=Inputs!$CM311,AY$3&lt;Inputs!$CN311),1,IF(AND(AY$3=Inputs!$CN311,AY$3=Inputs!$CO311),1,IF(OR(AND(AY$3=Inputs!$CN311+1,Inputs!$CN311=Inputs!$CO311),AND(AY$3=Inputs!$CN311+2,Inputs!$CN311=Inputs!$CO311)),0,IF(AY$3=Inputs!$CN311,0.8,IF(AY$3=Inputs!$CN311+1,0.6,IF(AY$3=Inputs!$CN311+2,0.4,IF(AY$3=Inputs!$CO311,0.2,IF(AND(AY$3&gt;=Inputs!$CL311,AY$3&lt;Inputs!$CM311),(AY$3-Inputs!$CL311+1)/(Inputs!$AI311+1),0)))))))))</f>
        <v>0</v>
      </c>
      <c r="AZ313" s="27">
        <f>IF(AND(Inputs!$CO311=0,AZ$3&gt;=Inputs!$CM311),1,IF(AND(AZ$3&gt;=Inputs!$CM311,AZ$3&lt;Inputs!$CN311),1,IF(AND(AZ$3=Inputs!$CN311,AZ$3=Inputs!$CO311),1,IF(OR(AND(AZ$3=Inputs!$CN311+1,Inputs!$CN311=Inputs!$CO311),AND(AZ$3=Inputs!$CN311+2,Inputs!$CN311=Inputs!$CO311)),0,IF(AZ$3=Inputs!$CN311,0.8,IF(AZ$3=Inputs!$CN311+1,0.6,IF(AZ$3=Inputs!$CN311+2,0.4,IF(AZ$3=Inputs!$CO311,0.2,IF(AND(AZ$3&gt;=Inputs!$CL311,AZ$3&lt;Inputs!$CM311),(AZ$3-Inputs!$CL311+1)/(Inputs!$AI311+1),0)))))))))</f>
        <v>0</v>
      </c>
      <c r="BA313" s="27">
        <f>IF(AND(Inputs!$CO311=0,BA$3&gt;=Inputs!$CM311),1,IF(AND(BA$3&gt;=Inputs!$CM311,BA$3&lt;Inputs!$CN311),1,IF(AND(BA$3=Inputs!$CN311,BA$3=Inputs!$CO311),1,IF(OR(AND(BA$3=Inputs!$CN311+1,Inputs!$CN311=Inputs!$CO311),AND(BA$3=Inputs!$CN311+2,Inputs!$CN311=Inputs!$CO311)),0,IF(BA$3=Inputs!$CN311,0.8,IF(BA$3=Inputs!$CN311+1,0.6,IF(BA$3=Inputs!$CN311+2,0.4,IF(BA$3=Inputs!$CO311,0.2,IF(AND(BA$3&gt;=Inputs!$CL311,BA$3&lt;Inputs!$CM311),(BA$3-Inputs!$CL311+1)/(Inputs!$AI311+1),0)))))))))</f>
        <v>0</v>
      </c>
      <c r="BB313" s="27">
        <f>IF(AND(Inputs!$CO311=0,BB$3&gt;=Inputs!$CM311),1,IF(AND(BB$3&gt;=Inputs!$CM311,BB$3&lt;Inputs!$CN311),1,IF(AND(BB$3=Inputs!$CN311,BB$3=Inputs!$CO311),1,IF(OR(AND(BB$3=Inputs!$CN311+1,Inputs!$CN311=Inputs!$CO311),AND(BB$3=Inputs!$CN311+2,Inputs!$CN311=Inputs!$CO311)),0,IF(BB$3=Inputs!$CN311,0.8,IF(BB$3=Inputs!$CN311+1,0.6,IF(BB$3=Inputs!$CN311+2,0.4,IF(BB$3=Inputs!$CO311,0.2,IF(AND(BB$3&gt;=Inputs!$CL311,BB$3&lt;Inputs!$CM311),(BB$3-Inputs!$CL311+1)/(Inputs!$AI311+1),0)))))))))</f>
        <v>0</v>
      </c>
      <c r="BC313" s="27">
        <f>IF(AND(Inputs!$CO311=0,BC$3&gt;=Inputs!$CM311),1,IF(AND(BC$3&gt;=Inputs!$CM311,BC$3&lt;Inputs!$CN311),1,IF(AND(BC$3=Inputs!$CN311,BC$3=Inputs!$CO311),1,IF(OR(AND(BC$3=Inputs!$CN311+1,Inputs!$CN311=Inputs!$CO311),AND(BC$3=Inputs!$CN311+2,Inputs!$CN311=Inputs!$CO311)),0,IF(BC$3=Inputs!$CN311,0.8,IF(BC$3=Inputs!$CN311+1,0.6,IF(BC$3=Inputs!$CN311+2,0.4,IF(BC$3=Inputs!$CO311,0.2,IF(AND(BC$3&gt;=Inputs!$CL311,BC$3&lt;Inputs!$CM311),(BC$3-Inputs!$CL311+1)/(Inputs!$AI311+1),0)))))))))</f>
        <v>0</v>
      </c>
      <c r="BD313" s="27">
        <f>IF(AND(Inputs!$CO311=0,BD$3&gt;=Inputs!$CM311),1,IF(AND(BD$3&gt;=Inputs!$CM311,BD$3&lt;Inputs!$CN311),1,IF(AND(BD$3=Inputs!$CN311,BD$3=Inputs!$CO311),1,IF(OR(AND(BD$3=Inputs!$CN311+1,Inputs!$CN311=Inputs!$CO311),AND(BD$3=Inputs!$CN311+2,Inputs!$CN311=Inputs!$CO311)),0,IF(BD$3=Inputs!$CN311,0.8,IF(BD$3=Inputs!$CN311+1,0.6,IF(BD$3=Inputs!$CN311+2,0.4,IF(BD$3=Inputs!$CO311,0.2,IF(AND(BD$3&gt;=Inputs!$CL311,BD$3&lt;Inputs!$CM311),(BD$3-Inputs!$CL311+1)/(Inputs!$AI311+1),0)))))))))</f>
        <v>0</v>
      </c>
      <c r="BE313" s="27">
        <f>IF(AND(Inputs!$CO311=0,BE$3&gt;=Inputs!$CM311),1,IF(AND(BE$3&gt;=Inputs!$CM311,BE$3&lt;Inputs!$CN311),1,IF(AND(BE$3=Inputs!$CN311,BE$3=Inputs!$CO311),1,IF(OR(AND(BE$3=Inputs!$CN311+1,Inputs!$CN311=Inputs!$CO311),AND(BE$3=Inputs!$CN311+2,Inputs!$CN311=Inputs!$CO311)),0,IF(BE$3=Inputs!$CN311,0.8,IF(BE$3=Inputs!$CN311+1,0.6,IF(BE$3=Inputs!$CN311+2,0.4,IF(BE$3=Inputs!$CO311,0.2,IF(AND(BE$3&gt;=Inputs!$CL311,BE$3&lt;Inputs!$CM311),(BE$3-Inputs!$CL311+1)/(Inputs!$AI311+1),0)))))))))</f>
        <v>0</v>
      </c>
      <c r="BF313" s="27">
        <f>IF(AND(Inputs!$CO311=0,BF$3&gt;=Inputs!$CM311),1,IF(AND(BF$3&gt;=Inputs!$CM311,BF$3&lt;Inputs!$CN311),1,IF(AND(BF$3=Inputs!$CN311,BF$3=Inputs!$CO311),1,IF(OR(AND(BF$3=Inputs!$CN311+1,Inputs!$CN311=Inputs!$CO311),AND(BF$3=Inputs!$CN311+2,Inputs!$CN311=Inputs!$CO311)),0,IF(BF$3=Inputs!$CN311,0.8,IF(BF$3=Inputs!$CN311+1,0.6,IF(BF$3=Inputs!$CN311+2,0.4,IF(BF$3=Inputs!$CO311,0.2,IF(AND(BF$3&gt;=Inputs!$CL311,BF$3&lt;Inputs!$CM311),(BF$3-Inputs!$CL311+1)/(Inputs!$AI311+1),0)))))))))</f>
        <v>0</v>
      </c>
      <c r="BG313" s="27">
        <f>IF(AND(Inputs!$CO311=0,BG$3&gt;=Inputs!$CM311),1,IF(AND(BG$3&gt;=Inputs!$CM311,BG$3&lt;Inputs!$CN311),1,IF(AND(BG$3=Inputs!$CN311,BG$3=Inputs!$CO311),1,IF(OR(AND(BG$3=Inputs!$CN311+1,Inputs!$CN311=Inputs!$CO311),AND(BG$3=Inputs!$CN311+2,Inputs!$CN311=Inputs!$CO311)),0,IF(BG$3=Inputs!$CN311,0.8,IF(BG$3=Inputs!$CN311+1,0.6,IF(BG$3=Inputs!$CN311+2,0.4,IF(BG$3=Inputs!$CO311,0.2,IF(AND(BG$3&gt;=Inputs!$CL311,BG$3&lt;Inputs!$CM311),(BG$3-Inputs!$CL311+1)/(Inputs!$AI311+1),0)))))))))</f>
        <v>0</v>
      </c>
      <c r="BH313" s="27">
        <f>IF(AND(Inputs!$CO311=0,BH$3&gt;=Inputs!$CM311),1,IF(AND(BH$3&gt;=Inputs!$CM311,BH$3&lt;Inputs!$CN311),1,IF(AND(BH$3=Inputs!$CN311,BH$3=Inputs!$CO311),1,IF(OR(AND(BH$3=Inputs!$CN311+1,Inputs!$CN311=Inputs!$CO311),AND(BH$3=Inputs!$CN311+2,Inputs!$CN311=Inputs!$CO311)),0,IF(BH$3=Inputs!$CN311,0.8,IF(BH$3=Inputs!$CN311+1,0.6,IF(BH$3=Inputs!$CN311+2,0.4,IF(BH$3=Inputs!$CO311,0.2,IF(AND(BH$3&gt;=Inputs!$CL311,BH$3&lt;Inputs!$CM311),(BH$3-Inputs!$CL311+1)/(Inputs!$AI311+1),0)))))))))</f>
        <v>0</v>
      </c>
      <c r="BI313" s="27">
        <f>IF(AND(Inputs!$CO311=0,BI$3&gt;=Inputs!$CM311),1,IF(AND(BI$3&gt;=Inputs!$CM311,BI$3&lt;Inputs!$CN311),1,IF(AND(BI$3=Inputs!$CN311,BI$3=Inputs!$CO311),1,IF(OR(AND(BI$3=Inputs!$CN311+1,Inputs!$CN311=Inputs!$CO311),AND(BI$3=Inputs!$CN311+2,Inputs!$CN311=Inputs!$CO311)),0,IF(BI$3=Inputs!$CN311,0.8,IF(BI$3=Inputs!$CN311+1,0.6,IF(BI$3=Inputs!$CN311+2,0.4,IF(BI$3=Inputs!$CO311,0.2,IF(AND(BI$3&gt;=Inputs!$CL311,BI$3&lt;Inputs!$CM311),(BI$3-Inputs!$CL311+1)/(Inputs!$AI311+1),0)))))))))</f>
        <v>0</v>
      </c>
      <c r="BJ313" s="27">
        <f>IF(AND(Inputs!$CO311=0,BJ$3&gt;=Inputs!$CM311),1,IF(AND(BJ$3&gt;=Inputs!$CM311,BJ$3&lt;Inputs!$CN311),1,IF(AND(BJ$3=Inputs!$CN311,BJ$3=Inputs!$CO311),1,IF(OR(AND(BJ$3=Inputs!$CN311+1,Inputs!$CN311=Inputs!$CO311),AND(BJ$3=Inputs!$CN311+2,Inputs!$CN311=Inputs!$CO311)),0,IF(BJ$3=Inputs!$CN311,0.8,IF(BJ$3=Inputs!$CN311+1,0.6,IF(BJ$3=Inputs!$CN311+2,0.4,IF(BJ$3=Inputs!$CO311,0.2,IF(AND(BJ$3&gt;=Inputs!$CL311,BJ$3&lt;Inputs!$CM311),(BJ$3-Inputs!$CL311+1)/(Inputs!$AI311+1),0)))))))))</f>
        <v>0</v>
      </c>
      <c r="BK313" s="27">
        <f>IF(AND(Inputs!$CO311=0,BK$3&gt;=Inputs!$CM311),1,IF(AND(BK$3&gt;=Inputs!$CM311,BK$3&lt;Inputs!$CN311),1,IF(AND(BK$3=Inputs!$CN311,BK$3=Inputs!$CO311),1,IF(OR(AND(BK$3=Inputs!$CN311+1,Inputs!$CN311=Inputs!$CO311),AND(BK$3=Inputs!$CN311+2,Inputs!$CN311=Inputs!$CO311)),0,IF(BK$3=Inputs!$CN311,0.8,IF(BK$3=Inputs!$CN311+1,0.6,IF(BK$3=Inputs!$CN311+2,0.4,IF(BK$3=Inputs!$CO311,0.2,IF(AND(BK$3&gt;=Inputs!$CL311,BK$3&lt;Inputs!$CM311),(BK$3-Inputs!$CL311+1)/(Inputs!$AI311+1),0)))))))))</f>
        <v>0</v>
      </c>
      <c r="BL313" s="27">
        <f>IF(AND(Inputs!$CO311=0,BL$3&gt;=Inputs!$CM311),1,IF(AND(BL$3&gt;=Inputs!$CM311,BL$3&lt;Inputs!$CN311),1,IF(AND(BL$3=Inputs!$CN311,BL$3=Inputs!$CO311),1,IF(OR(AND(BL$3=Inputs!$CN311+1,Inputs!$CN311=Inputs!$CO311),AND(BL$3=Inputs!$CN311+2,Inputs!$CN311=Inputs!$CO311)),0,IF(BL$3=Inputs!$CN311,0.8,IF(BL$3=Inputs!$CN311+1,0.6,IF(BL$3=Inputs!$CN311+2,0.4,IF(BL$3=Inputs!$CO311,0.2,IF(AND(BL$3&gt;=Inputs!$CL311,BL$3&lt;Inputs!$CM311),(BL$3-Inputs!$CL311+1)/(Inputs!$AI311+1),0)))))))))</f>
        <v>0</v>
      </c>
      <c r="BM313" s="27">
        <f>IF(AND(Inputs!$CO311=0,BM$3&gt;=Inputs!$CM311),1,IF(AND(BM$3&gt;=Inputs!$CM311,BM$3&lt;Inputs!$CN311),1,IF(AND(BM$3=Inputs!$CN311,BM$3=Inputs!$CO311),1,IF(OR(AND(BM$3=Inputs!$CN311+1,Inputs!$CN311=Inputs!$CO311),AND(BM$3=Inputs!$CN311+2,Inputs!$CN311=Inputs!$CO311)),0,IF(BM$3=Inputs!$CN311,0.8,IF(BM$3=Inputs!$CN311+1,0.6,IF(BM$3=Inputs!$CN311+2,0.4,IF(BM$3=Inputs!$CO311,0.2,IF(AND(BM$3&gt;=Inputs!$CL311,BM$3&lt;Inputs!$CM311),(BM$3-Inputs!$CL311+1)/(Inputs!$AI311+1),0)))))))))</f>
        <v>0</v>
      </c>
    </row>
    <row r="314" spans="1:65">
      <c r="A314" s="7" t="str">
        <f>IF(Inputs!A312="","",Inputs!A312)</f>
        <v/>
      </c>
      <c r="B314" t="str">
        <f>IF(Inputs!B312="","",Inputs!B312)</f>
        <v/>
      </c>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50">
        <f t="shared" si="11"/>
        <v>0</v>
      </c>
      <c r="AH314" s="42">
        <f t="shared" si="10"/>
        <v>0</v>
      </c>
      <c r="AJ314" s="27">
        <f>IF(AND(Inputs!$CO312=0,AJ$3&gt;=Inputs!$CM312),1,IF(AND(AJ$3&gt;=Inputs!$CM312,AJ$3&lt;Inputs!$CN312),1,IF(AND(AJ$3=Inputs!$CN312,AJ$3=Inputs!$CO312),1,IF(OR(AND(AJ$3=Inputs!$CN312+1,Inputs!$CN312=Inputs!$CO312),AND(AJ$3=Inputs!$CN312+2,Inputs!$CN312=Inputs!$CO312)),0,IF(AJ$3=Inputs!$CN312,0.8,IF(AJ$3=Inputs!$CN312+1,0.6,IF(AJ$3=Inputs!$CN312+2,0.4,IF(AJ$3=Inputs!$CO312,0.2,IF(AND(AJ$3&gt;=Inputs!$CL312,AJ$3&lt;Inputs!$CM312),(AJ$3-Inputs!$CL312+1)/(Inputs!$AI312+1),0)))))))))</f>
        <v>0</v>
      </c>
      <c r="AK314" s="27">
        <f>IF(AND(Inputs!$CO312=0,AK$3&gt;=Inputs!$CM312),1,IF(AND(AK$3&gt;=Inputs!$CM312,AK$3&lt;Inputs!$CN312),1,IF(AND(AK$3=Inputs!$CN312,AK$3=Inputs!$CO312),1,IF(OR(AND(AK$3=Inputs!$CN312+1,Inputs!$CN312=Inputs!$CO312),AND(AK$3=Inputs!$CN312+2,Inputs!$CN312=Inputs!$CO312)),0,IF(AK$3=Inputs!$CN312,0.8,IF(AK$3=Inputs!$CN312+1,0.6,IF(AK$3=Inputs!$CN312+2,0.4,IF(AK$3=Inputs!$CO312,0.2,IF(AND(AK$3&gt;=Inputs!$CL312,AK$3&lt;Inputs!$CM312),(AK$3-Inputs!$CL312+1)/(Inputs!$AI312+1),0)))))))))</f>
        <v>0</v>
      </c>
      <c r="AL314" s="27">
        <f>IF(AND(Inputs!$CO312=0,AL$3&gt;=Inputs!$CM312),1,IF(AND(AL$3&gt;=Inputs!$CM312,AL$3&lt;Inputs!$CN312),1,IF(AND(AL$3=Inputs!$CN312,AL$3=Inputs!$CO312),1,IF(OR(AND(AL$3=Inputs!$CN312+1,Inputs!$CN312=Inputs!$CO312),AND(AL$3=Inputs!$CN312+2,Inputs!$CN312=Inputs!$CO312)),0,IF(AL$3=Inputs!$CN312,0.8,IF(AL$3=Inputs!$CN312+1,0.6,IF(AL$3=Inputs!$CN312+2,0.4,IF(AL$3=Inputs!$CO312,0.2,IF(AND(AL$3&gt;=Inputs!$CL312,AL$3&lt;Inputs!$CM312),(AL$3-Inputs!$CL312+1)/(Inputs!$AI312+1),0)))))))))</f>
        <v>0</v>
      </c>
      <c r="AM314" s="27">
        <f>IF(AND(Inputs!$CO312=0,AM$3&gt;=Inputs!$CM312),1,IF(AND(AM$3&gt;=Inputs!$CM312,AM$3&lt;Inputs!$CN312),1,IF(AND(AM$3=Inputs!$CN312,AM$3=Inputs!$CO312),1,IF(OR(AND(AM$3=Inputs!$CN312+1,Inputs!$CN312=Inputs!$CO312),AND(AM$3=Inputs!$CN312+2,Inputs!$CN312=Inputs!$CO312)),0,IF(AM$3=Inputs!$CN312,0.8,IF(AM$3=Inputs!$CN312+1,0.6,IF(AM$3=Inputs!$CN312+2,0.4,IF(AM$3=Inputs!$CO312,0.2,IF(AND(AM$3&gt;=Inputs!$CL312,AM$3&lt;Inputs!$CM312),(AM$3-Inputs!$CL312+1)/(Inputs!$AI312+1),0)))))))))</f>
        <v>0</v>
      </c>
      <c r="AN314" s="27">
        <f>IF(AND(Inputs!$CO312=0,AN$3&gt;=Inputs!$CM312),1,IF(AND(AN$3&gt;=Inputs!$CM312,AN$3&lt;Inputs!$CN312),1,IF(AND(AN$3=Inputs!$CN312,AN$3=Inputs!$CO312),1,IF(OR(AND(AN$3=Inputs!$CN312+1,Inputs!$CN312=Inputs!$CO312),AND(AN$3=Inputs!$CN312+2,Inputs!$CN312=Inputs!$CO312)),0,IF(AN$3=Inputs!$CN312,0.8,IF(AN$3=Inputs!$CN312+1,0.6,IF(AN$3=Inputs!$CN312+2,0.4,IF(AN$3=Inputs!$CO312,0.2,IF(AND(AN$3&gt;=Inputs!$CL312,AN$3&lt;Inputs!$CM312),(AN$3-Inputs!$CL312+1)/(Inputs!$AI312+1),0)))))))))</f>
        <v>0</v>
      </c>
      <c r="AO314" s="27">
        <f>IF(AND(Inputs!$CO312=0,AO$3&gt;=Inputs!$CM312),1,IF(AND(AO$3&gt;=Inputs!$CM312,AO$3&lt;Inputs!$CN312),1,IF(AND(AO$3=Inputs!$CN312,AO$3=Inputs!$CO312),1,IF(OR(AND(AO$3=Inputs!$CN312+1,Inputs!$CN312=Inputs!$CO312),AND(AO$3=Inputs!$CN312+2,Inputs!$CN312=Inputs!$CO312)),0,IF(AO$3=Inputs!$CN312,0.8,IF(AO$3=Inputs!$CN312+1,0.6,IF(AO$3=Inputs!$CN312+2,0.4,IF(AO$3=Inputs!$CO312,0.2,IF(AND(AO$3&gt;=Inputs!$CL312,AO$3&lt;Inputs!$CM312),(AO$3-Inputs!$CL312+1)/(Inputs!$AI312+1),0)))))))))</f>
        <v>0</v>
      </c>
      <c r="AP314" s="27">
        <f>IF(AND(Inputs!$CO312=0,AP$3&gt;=Inputs!$CM312),1,IF(AND(AP$3&gt;=Inputs!$CM312,AP$3&lt;Inputs!$CN312),1,IF(AND(AP$3=Inputs!$CN312,AP$3=Inputs!$CO312),1,IF(OR(AND(AP$3=Inputs!$CN312+1,Inputs!$CN312=Inputs!$CO312),AND(AP$3=Inputs!$CN312+2,Inputs!$CN312=Inputs!$CO312)),0,IF(AP$3=Inputs!$CN312,0.8,IF(AP$3=Inputs!$CN312+1,0.6,IF(AP$3=Inputs!$CN312+2,0.4,IF(AP$3=Inputs!$CO312,0.2,IF(AND(AP$3&gt;=Inputs!$CL312,AP$3&lt;Inputs!$CM312),(AP$3-Inputs!$CL312+1)/(Inputs!$AI312+1),0)))))))))</f>
        <v>0</v>
      </c>
      <c r="AQ314" s="27">
        <f>IF(AND(Inputs!$CO312=0,AQ$3&gt;=Inputs!$CM312),1,IF(AND(AQ$3&gt;=Inputs!$CM312,AQ$3&lt;Inputs!$CN312),1,IF(AND(AQ$3=Inputs!$CN312,AQ$3=Inputs!$CO312),1,IF(OR(AND(AQ$3=Inputs!$CN312+1,Inputs!$CN312=Inputs!$CO312),AND(AQ$3=Inputs!$CN312+2,Inputs!$CN312=Inputs!$CO312)),0,IF(AQ$3=Inputs!$CN312,0.8,IF(AQ$3=Inputs!$CN312+1,0.6,IF(AQ$3=Inputs!$CN312+2,0.4,IF(AQ$3=Inputs!$CO312,0.2,IF(AND(AQ$3&gt;=Inputs!$CL312,AQ$3&lt;Inputs!$CM312),(AQ$3-Inputs!$CL312+1)/(Inputs!$AI312+1),0)))))))))</f>
        <v>0</v>
      </c>
      <c r="AR314" s="27">
        <f>IF(AND(Inputs!$CO312=0,AR$3&gt;=Inputs!$CM312),1,IF(AND(AR$3&gt;=Inputs!$CM312,AR$3&lt;Inputs!$CN312),1,IF(AND(AR$3=Inputs!$CN312,AR$3=Inputs!$CO312),1,IF(OR(AND(AR$3=Inputs!$CN312+1,Inputs!$CN312=Inputs!$CO312),AND(AR$3=Inputs!$CN312+2,Inputs!$CN312=Inputs!$CO312)),0,IF(AR$3=Inputs!$CN312,0.8,IF(AR$3=Inputs!$CN312+1,0.6,IF(AR$3=Inputs!$CN312+2,0.4,IF(AR$3=Inputs!$CO312,0.2,IF(AND(AR$3&gt;=Inputs!$CL312,AR$3&lt;Inputs!$CM312),(AR$3-Inputs!$CL312+1)/(Inputs!$AI312+1),0)))))))))</f>
        <v>0</v>
      </c>
      <c r="AS314" s="27">
        <f>IF(AND(Inputs!$CO312=0,AS$3&gt;=Inputs!$CM312),1,IF(AND(AS$3&gt;=Inputs!$CM312,AS$3&lt;Inputs!$CN312),1,IF(AND(AS$3=Inputs!$CN312,AS$3=Inputs!$CO312),1,IF(OR(AND(AS$3=Inputs!$CN312+1,Inputs!$CN312=Inputs!$CO312),AND(AS$3=Inputs!$CN312+2,Inputs!$CN312=Inputs!$CO312)),0,IF(AS$3=Inputs!$CN312,0.8,IF(AS$3=Inputs!$CN312+1,0.6,IF(AS$3=Inputs!$CN312+2,0.4,IF(AS$3=Inputs!$CO312,0.2,IF(AND(AS$3&gt;=Inputs!$CL312,AS$3&lt;Inputs!$CM312),(AS$3-Inputs!$CL312+1)/(Inputs!$AI312+1),0)))))))))</f>
        <v>0</v>
      </c>
      <c r="AT314" s="27">
        <f>IF(AND(Inputs!$CO312=0,AT$3&gt;=Inputs!$CM312),1,IF(AND(AT$3&gt;=Inputs!$CM312,AT$3&lt;Inputs!$CN312),1,IF(AND(AT$3=Inputs!$CN312,AT$3=Inputs!$CO312),1,IF(OR(AND(AT$3=Inputs!$CN312+1,Inputs!$CN312=Inputs!$CO312),AND(AT$3=Inputs!$CN312+2,Inputs!$CN312=Inputs!$CO312)),0,IF(AT$3=Inputs!$CN312,0.8,IF(AT$3=Inputs!$CN312+1,0.6,IF(AT$3=Inputs!$CN312+2,0.4,IF(AT$3=Inputs!$CO312,0.2,IF(AND(AT$3&gt;=Inputs!$CL312,AT$3&lt;Inputs!$CM312),(AT$3-Inputs!$CL312+1)/(Inputs!$AI312+1),0)))))))))</f>
        <v>0</v>
      </c>
      <c r="AU314" s="27">
        <f>IF(AND(Inputs!$CO312=0,AU$3&gt;=Inputs!$CM312),1,IF(AND(AU$3&gt;=Inputs!$CM312,AU$3&lt;Inputs!$CN312),1,IF(AND(AU$3=Inputs!$CN312,AU$3=Inputs!$CO312),1,IF(OR(AND(AU$3=Inputs!$CN312+1,Inputs!$CN312=Inputs!$CO312),AND(AU$3=Inputs!$CN312+2,Inputs!$CN312=Inputs!$CO312)),0,IF(AU$3=Inputs!$CN312,0.8,IF(AU$3=Inputs!$CN312+1,0.6,IF(AU$3=Inputs!$CN312+2,0.4,IF(AU$3=Inputs!$CO312,0.2,IF(AND(AU$3&gt;=Inputs!$CL312,AU$3&lt;Inputs!$CM312),(AU$3-Inputs!$CL312+1)/(Inputs!$AI312+1),0)))))))))</f>
        <v>0</v>
      </c>
      <c r="AV314" s="27">
        <f>IF(AND(Inputs!$CO312=0,AV$3&gt;=Inputs!$CM312),1,IF(AND(AV$3&gt;=Inputs!$CM312,AV$3&lt;Inputs!$CN312),1,IF(AND(AV$3=Inputs!$CN312,AV$3=Inputs!$CO312),1,IF(OR(AND(AV$3=Inputs!$CN312+1,Inputs!$CN312=Inputs!$CO312),AND(AV$3=Inputs!$CN312+2,Inputs!$CN312=Inputs!$CO312)),0,IF(AV$3=Inputs!$CN312,0.8,IF(AV$3=Inputs!$CN312+1,0.6,IF(AV$3=Inputs!$CN312+2,0.4,IF(AV$3=Inputs!$CO312,0.2,IF(AND(AV$3&gt;=Inputs!$CL312,AV$3&lt;Inputs!$CM312),(AV$3-Inputs!$CL312+1)/(Inputs!$AI312+1),0)))))))))</f>
        <v>0</v>
      </c>
      <c r="AW314" s="27">
        <f>IF(AND(Inputs!$CO312=0,AW$3&gt;=Inputs!$CM312),1,IF(AND(AW$3&gt;=Inputs!$CM312,AW$3&lt;Inputs!$CN312),1,IF(AND(AW$3=Inputs!$CN312,AW$3=Inputs!$CO312),1,IF(OR(AND(AW$3=Inputs!$CN312+1,Inputs!$CN312=Inputs!$CO312),AND(AW$3=Inputs!$CN312+2,Inputs!$CN312=Inputs!$CO312)),0,IF(AW$3=Inputs!$CN312,0.8,IF(AW$3=Inputs!$CN312+1,0.6,IF(AW$3=Inputs!$CN312+2,0.4,IF(AW$3=Inputs!$CO312,0.2,IF(AND(AW$3&gt;=Inputs!$CL312,AW$3&lt;Inputs!$CM312),(AW$3-Inputs!$CL312+1)/(Inputs!$AI312+1),0)))))))))</f>
        <v>0</v>
      </c>
      <c r="AX314" s="27">
        <f>IF(AND(Inputs!$CO312=0,AX$3&gt;=Inputs!$CM312),1,IF(AND(AX$3&gt;=Inputs!$CM312,AX$3&lt;Inputs!$CN312),1,IF(AND(AX$3=Inputs!$CN312,AX$3=Inputs!$CO312),1,IF(OR(AND(AX$3=Inputs!$CN312+1,Inputs!$CN312=Inputs!$CO312),AND(AX$3=Inputs!$CN312+2,Inputs!$CN312=Inputs!$CO312)),0,IF(AX$3=Inputs!$CN312,0.8,IF(AX$3=Inputs!$CN312+1,0.6,IF(AX$3=Inputs!$CN312+2,0.4,IF(AX$3=Inputs!$CO312,0.2,IF(AND(AX$3&gt;=Inputs!$CL312,AX$3&lt;Inputs!$CM312),(AX$3-Inputs!$CL312+1)/(Inputs!$AI312+1),0)))))))))</f>
        <v>0</v>
      </c>
      <c r="AY314" s="27">
        <f>IF(AND(Inputs!$CO312=0,AY$3&gt;=Inputs!$CM312),1,IF(AND(AY$3&gt;=Inputs!$CM312,AY$3&lt;Inputs!$CN312),1,IF(AND(AY$3=Inputs!$CN312,AY$3=Inputs!$CO312),1,IF(OR(AND(AY$3=Inputs!$CN312+1,Inputs!$CN312=Inputs!$CO312),AND(AY$3=Inputs!$CN312+2,Inputs!$CN312=Inputs!$CO312)),0,IF(AY$3=Inputs!$CN312,0.8,IF(AY$3=Inputs!$CN312+1,0.6,IF(AY$3=Inputs!$CN312+2,0.4,IF(AY$3=Inputs!$CO312,0.2,IF(AND(AY$3&gt;=Inputs!$CL312,AY$3&lt;Inputs!$CM312),(AY$3-Inputs!$CL312+1)/(Inputs!$AI312+1),0)))))))))</f>
        <v>0</v>
      </c>
      <c r="AZ314" s="27">
        <f>IF(AND(Inputs!$CO312=0,AZ$3&gt;=Inputs!$CM312),1,IF(AND(AZ$3&gt;=Inputs!$CM312,AZ$3&lt;Inputs!$CN312),1,IF(AND(AZ$3=Inputs!$CN312,AZ$3=Inputs!$CO312),1,IF(OR(AND(AZ$3=Inputs!$CN312+1,Inputs!$CN312=Inputs!$CO312),AND(AZ$3=Inputs!$CN312+2,Inputs!$CN312=Inputs!$CO312)),0,IF(AZ$3=Inputs!$CN312,0.8,IF(AZ$3=Inputs!$CN312+1,0.6,IF(AZ$3=Inputs!$CN312+2,0.4,IF(AZ$3=Inputs!$CO312,0.2,IF(AND(AZ$3&gt;=Inputs!$CL312,AZ$3&lt;Inputs!$CM312),(AZ$3-Inputs!$CL312+1)/(Inputs!$AI312+1),0)))))))))</f>
        <v>0</v>
      </c>
      <c r="BA314" s="27">
        <f>IF(AND(Inputs!$CO312=0,BA$3&gt;=Inputs!$CM312),1,IF(AND(BA$3&gt;=Inputs!$CM312,BA$3&lt;Inputs!$CN312),1,IF(AND(BA$3=Inputs!$CN312,BA$3=Inputs!$CO312),1,IF(OR(AND(BA$3=Inputs!$CN312+1,Inputs!$CN312=Inputs!$CO312),AND(BA$3=Inputs!$CN312+2,Inputs!$CN312=Inputs!$CO312)),0,IF(BA$3=Inputs!$CN312,0.8,IF(BA$3=Inputs!$CN312+1,0.6,IF(BA$3=Inputs!$CN312+2,0.4,IF(BA$3=Inputs!$CO312,0.2,IF(AND(BA$3&gt;=Inputs!$CL312,BA$3&lt;Inputs!$CM312),(BA$3-Inputs!$CL312+1)/(Inputs!$AI312+1),0)))))))))</f>
        <v>0</v>
      </c>
      <c r="BB314" s="27">
        <f>IF(AND(Inputs!$CO312=0,BB$3&gt;=Inputs!$CM312),1,IF(AND(BB$3&gt;=Inputs!$CM312,BB$3&lt;Inputs!$CN312),1,IF(AND(BB$3=Inputs!$CN312,BB$3=Inputs!$CO312),1,IF(OR(AND(BB$3=Inputs!$CN312+1,Inputs!$CN312=Inputs!$CO312),AND(BB$3=Inputs!$CN312+2,Inputs!$CN312=Inputs!$CO312)),0,IF(BB$3=Inputs!$CN312,0.8,IF(BB$3=Inputs!$CN312+1,0.6,IF(BB$3=Inputs!$CN312+2,0.4,IF(BB$3=Inputs!$CO312,0.2,IF(AND(BB$3&gt;=Inputs!$CL312,BB$3&lt;Inputs!$CM312),(BB$3-Inputs!$CL312+1)/(Inputs!$AI312+1),0)))))))))</f>
        <v>0</v>
      </c>
      <c r="BC314" s="27">
        <f>IF(AND(Inputs!$CO312=0,BC$3&gt;=Inputs!$CM312),1,IF(AND(BC$3&gt;=Inputs!$CM312,BC$3&lt;Inputs!$CN312),1,IF(AND(BC$3=Inputs!$CN312,BC$3=Inputs!$CO312),1,IF(OR(AND(BC$3=Inputs!$CN312+1,Inputs!$CN312=Inputs!$CO312),AND(BC$3=Inputs!$CN312+2,Inputs!$CN312=Inputs!$CO312)),0,IF(BC$3=Inputs!$CN312,0.8,IF(BC$3=Inputs!$CN312+1,0.6,IF(BC$3=Inputs!$CN312+2,0.4,IF(BC$3=Inputs!$CO312,0.2,IF(AND(BC$3&gt;=Inputs!$CL312,BC$3&lt;Inputs!$CM312),(BC$3-Inputs!$CL312+1)/(Inputs!$AI312+1),0)))))))))</f>
        <v>0</v>
      </c>
      <c r="BD314" s="27">
        <f>IF(AND(Inputs!$CO312=0,BD$3&gt;=Inputs!$CM312),1,IF(AND(BD$3&gt;=Inputs!$CM312,BD$3&lt;Inputs!$CN312),1,IF(AND(BD$3=Inputs!$CN312,BD$3=Inputs!$CO312),1,IF(OR(AND(BD$3=Inputs!$CN312+1,Inputs!$CN312=Inputs!$CO312),AND(BD$3=Inputs!$CN312+2,Inputs!$CN312=Inputs!$CO312)),0,IF(BD$3=Inputs!$CN312,0.8,IF(BD$3=Inputs!$CN312+1,0.6,IF(BD$3=Inputs!$CN312+2,0.4,IF(BD$3=Inputs!$CO312,0.2,IF(AND(BD$3&gt;=Inputs!$CL312,BD$3&lt;Inputs!$CM312),(BD$3-Inputs!$CL312+1)/(Inputs!$AI312+1),0)))))))))</f>
        <v>0</v>
      </c>
      <c r="BE314" s="27">
        <f>IF(AND(Inputs!$CO312=0,BE$3&gt;=Inputs!$CM312),1,IF(AND(BE$3&gt;=Inputs!$CM312,BE$3&lt;Inputs!$CN312),1,IF(AND(BE$3=Inputs!$CN312,BE$3=Inputs!$CO312),1,IF(OR(AND(BE$3=Inputs!$CN312+1,Inputs!$CN312=Inputs!$CO312),AND(BE$3=Inputs!$CN312+2,Inputs!$CN312=Inputs!$CO312)),0,IF(BE$3=Inputs!$CN312,0.8,IF(BE$3=Inputs!$CN312+1,0.6,IF(BE$3=Inputs!$CN312+2,0.4,IF(BE$3=Inputs!$CO312,0.2,IF(AND(BE$3&gt;=Inputs!$CL312,BE$3&lt;Inputs!$CM312),(BE$3-Inputs!$CL312+1)/(Inputs!$AI312+1),0)))))))))</f>
        <v>0</v>
      </c>
      <c r="BF314" s="27">
        <f>IF(AND(Inputs!$CO312=0,BF$3&gt;=Inputs!$CM312),1,IF(AND(BF$3&gt;=Inputs!$CM312,BF$3&lt;Inputs!$CN312),1,IF(AND(BF$3=Inputs!$CN312,BF$3=Inputs!$CO312),1,IF(OR(AND(BF$3=Inputs!$CN312+1,Inputs!$CN312=Inputs!$CO312),AND(BF$3=Inputs!$CN312+2,Inputs!$CN312=Inputs!$CO312)),0,IF(BF$3=Inputs!$CN312,0.8,IF(BF$3=Inputs!$CN312+1,0.6,IF(BF$3=Inputs!$CN312+2,0.4,IF(BF$3=Inputs!$CO312,0.2,IF(AND(BF$3&gt;=Inputs!$CL312,BF$3&lt;Inputs!$CM312),(BF$3-Inputs!$CL312+1)/(Inputs!$AI312+1),0)))))))))</f>
        <v>0</v>
      </c>
      <c r="BG314" s="27">
        <f>IF(AND(Inputs!$CO312=0,BG$3&gt;=Inputs!$CM312),1,IF(AND(BG$3&gt;=Inputs!$CM312,BG$3&lt;Inputs!$CN312),1,IF(AND(BG$3=Inputs!$CN312,BG$3=Inputs!$CO312),1,IF(OR(AND(BG$3=Inputs!$CN312+1,Inputs!$CN312=Inputs!$CO312),AND(BG$3=Inputs!$CN312+2,Inputs!$CN312=Inputs!$CO312)),0,IF(BG$3=Inputs!$CN312,0.8,IF(BG$3=Inputs!$CN312+1,0.6,IF(BG$3=Inputs!$CN312+2,0.4,IF(BG$3=Inputs!$CO312,0.2,IF(AND(BG$3&gt;=Inputs!$CL312,BG$3&lt;Inputs!$CM312),(BG$3-Inputs!$CL312+1)/(Inputs!$AI312+1),0)))))))))</f>
        <v>0</v>
      </c>
      <c r="BH314" s="27">
        <f>IF(AND(Inputs!$CO312=0,BH$3&gt;=Inputs!$CM312),1,IF(AND(BH$3&gt;=Inputs!$CM312,BH$3&lt;Inputs!$CN312),1,IF(AND(BH$3=Inputs!$CN312,BH$3=Inputs!$CO312),1,IF(OR(AND(BH$3=Inputs!$CN312+1,Inputs!$CN312=Inputs!$CO312),AND(BH$3=Inputs!$CN312+2,Inputs!$CN312=Inputs!$CO312)),0,IF(BH$3=Inputs!$CN312,0.8,IF(BH$3=Inputs!$CN312+1,0.6,IF(BH$3=Inputs!$CN312+2,0.4,IF(BH$3=Inputs!$CO312,0.2,IF(AND(BH$3&gt;=Inputs!$CL312,BH$3&lt;Inputs!$CM312),(BH$3-Inputs!$CL312+1)/(Inputs!$AI312+1),0)))))))))</f>
        <v>0</v>
      </c>
      <c r="BI314" s="27">
        <f>IF(AND(Inputs!$CO312=0,BI$3&gt;=Inputs!$CM312),1,IF(AND(BI$3&gt;=Inputs!$CM312,BI$3&lt;Inputs!$CN312),1,IF(AND(BI$3=Inputs!$CN312,BI$3=Inputs!$CO312),1,IF(OR(AND(BI$3=Inputs!$CN312+1,Inputs!$CN312=Inputs!$CO312),AND(BI$3=Inputs!$CN312+2,Inputs!$CN312=Inputs!$CO312)),0,IF(BI$3=Inputs!$CN312,0.8,IF(BI$3=Inputs!$CN312+1,0.6,IF(BI$3=Inputs!$CN312+2,0.4,IF(BI$3=Inputs!$CO312,0.2,IF(AND(BI$3&gt;=Inputs!$CL312,BI$3&lt;Inputs!$CM312),(BI$3-Inputs!$CL312+1)/(Inputs!$AI312+1),0)))))))))</f>
        <v>0</v>
      </c>
      <c r="BJ314" s="27">
        <f>IF(AND(Inputs!$CO312=0,BJ$3&gt;=Inputs!$CM312),1,IF(AND(BJ$3&gt;=Inputs!$CM312,BJ$3&lt;Inputs!$CN312),1,IF(AND(BJ$3=Inputs!$CN312,BJ$3=Inputs!$CO312),1,IF(OR(AND(BJ$3=Inputs!$CN312+1,Inputs!$CN312=Inputs!$CO312),AND(BJ$3=Inputs!$CN312+2,Inputs!$CN312=Inputs!$CO312)),0,IF(BJ$3=Inputs!$CN312,0.8,IF(BJ$3=Inputs!$CN312+1,0.6,IF(BJ$3=Inputs!$CN312+2,0.4,IF(BJ$3=Inputs!$CO312,0.2,IF(AND(BJ$3&gt;=Inputs!$CL312,BJ$3&lt;Inputs!$CM312),(BJ$3-Inputs!$CL312+1)/(Inputs!$AI312+1),0)))))))))</f>
        <v>0</v>
      </c>
      <c r="BK314" s="27">
        <f>IF(AND(Inputs!$CO312=0,BK$3&gt;=Inputs!$CM312),1,IF(AND(BK$3&gt;=Inputs!$CM312,BK$3&lt;Inputs!$CN312),1,IF(AND(BK$3=Inputs!$CN312,BK$3=Inputs!$CO312),1,IF(OR(AND(BK$3=Inputs!$CN312+1,Inputs!$CN312=Inputs!$CO312),AND(BK$3=Inputs!$CN312+2,Inputs!$CN312=Inputs!$CO312)),0,IF(BK$3=Inputs!$CN312,0.8,IF(BK$3=Inputs!$CN312+1,0.6,IF(BK$3=Inputs!$CN312+2,0.4,IF(BK$3=Inputs!$CO312,0.2,IF(AND(BK$3&gt;=Inputs!$CL312,BK$3&lt;Inputs!$CM312),(BK$3-Inputs!$CL312+1)/(Inputs!$AI312+1),0)))))))))</f>
        <v>0</v>
      </c>
      <c r="BL314" s="27">
        <f>IF(AND(Inputs!$CO312=0,BL$3&gt;=Inputs!$CM312),1,IF(AND(BL$3&gt;=Inputs!$CM312,BL$3&lt;Inputs!$CN312),1,IF(AND(BL$3=Inputs!$CN312,BL$3=Inputs!$CO312),1,IF(OR(AND(BL$3=Inputs!$CN312+1,Inputs!$CN312=Inputs!$CO312),AND(BL$3=Inputs!$CN312+2,Inputs!$CN312=Inputs!$CO312)),0,IF(BL$3=Inputs!$CN312,0.8,IF(BL$3=Inputs!$CN312+1,0.6,IF(BL$3=Inputs!$CN312+2,0.4,IF(BL$3=Inputs!$CO312,0.2,IF(AND(BL$3&gt;=Inputs!$CL312,BL$3&lt;Inputs!$CM312),(BL$3-Inputs!$CL312+1)/(Inputs!$AI312+1),0)))))))))</f>
        <v>0</v>
      </c>
      <c r="BM314" s="27">
        <f>IF(AND(Inputs!$CO312=0,BM$3&gt;=Inputs!$CM312),1,IF(AND(BM$3&gt;=Inputs!$CM312,BM$3&lt;Inputs!$CN312),1,IF(AND(BM$3=Inputs!$CN312,BM$3=Inputs!$CO312),1,IF(OR(AND(BM$3=Inputs!$CN312+1,Inputs!$CN312=Inputs!$CO312),AND(BM$3=Inputs!$CN312+2,Inputs!$CN312=Inputs!$CO312)),0,IF(BM$3=Inputs!$CN312,0.8,IF(BM$3=Inputs!$CN312+1,0.6,IF(BM$3=Inputs!$CN312+2,0.4,IF(BM$3=Inputs!$CO312,0.2,IF(AND(BM$3&gt;=Inputs!$CL312,BM$3&lt;Inputs!$CM312),(BM$3-Inputs!$CL312+1)/(Inputs!$AI312+1),0)))))))))</f>
        <v>0</v>
      </c>
    </row>
    <row r="315" spans="1:65">
      <c r="A315" s="7" t="str">
        <f>IF(Inputs!A313="","",Inputs!A313)</f>
        <v/>
      </c>
      <c r="B315" t="str">
        <f>IF(Inputs!B313="","",Inputs!B313)</f>
        <v/>
      </c>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50">
        <f t="shared" si="11"/>
        <v>0</v>
      </c>
      <c r="AH315" s="42">
        <f t="shared" si="10"/>
        <v>0</v>
      </c>
      <c r="AJ315" s="27">
        <f>IF(AND(Inputs!$CO313=0,AJ$3&gt;=Inputs!$CM313),1,IF(AND(AJ$3&gt;=Inputs!$CM313,AJ$3&lt;Inputs!$CN313),1,IF(AND(AJ$3=Inputs!$CN313,AJ$3=Inputs!$CO313),1,IF(OR(AND(AJ$3=Inputs!$CN313+1,Inputs!$CN313=Inputs!$CO313),AND(AJ$3=Inputs!$CN313+2,Inputs!$CN313=Inputs!$CO313)),0,IF(AJ$3=Inputs!$CN313,0.8,IF(AJ$3=Inputs!$CN313+1,0.6,IF(AJ$3=Inputs!$CN313+2,0.4,IF(AJ$3=Inputs!$CO313,0.2,IF(AND(AJ$3&gt;=Inputs!$CL313,AJ$3&lt;Inputs!$CM313),(AJ$3-Inputs!$CL313+1)/(Inputs!$AI313+1),0)))))))))</f>
        <v>0</v>
      </c>
      <c r="AK315" s="27">
        <f>IF(AND(Inputs!$CO313=0,AK$3&gt;=Inputs!$CM313),1,IF(AND(AK$3&gt;=Inputs!$CM313,AK$3&lt;Inputs!$CN313),1,IF(AND(AK$3=Inputs!$CN313,AK$3=Inputs!$CO313),1,IF(OR(AND(AK$3=Inputs!$CN313+1,Inputs!$CN313=Inputs!$CO313),AND(AK$3=Inputs!$CN313+2,Inputs!$CN313=Inputs!$CO313)),0,IF(AK$3=Inputs!$CN313,0.8,IF(AK$3=Inputs!$CN313+1,0.6,IF(AK$3=Inputs!$CN313+2,0.4,IF(AK$3=Inputs!$CO313,0.2,IF(AND(AK$3&gt;=Inputs!$CL313,AK$3&lt;Inputs!$CM313),(AK$3-Inputs!$CL313+1)/(Inputs!$AI313+1),0)))))))))</f>
        <v>0</v>
      </c>
      <c r="AL315" s="27">
        <f>IF(AND(Inputs!$CO313=0,AL$3&gt;=Inputs!$CM313),1,IF(AND(AL$3&gt;=Inputs!$CM313,AL$3&lt;Inputs!$CN313),1,IF(AND(AL$3=Inputs!$CN313,AL$3=Inputs!$CO313),1,IF(OR(AND(AL$3=Inputs!$CN313+1,Inputs!$CN313=Inputs!$CO313),AND(AL$3=Inputs!$CN313+2,Inputs!$CN313=Inputs!$CO313)),0,IF(AL$3=Inputs!$CN313,0.8,IF(AL$3=Inputs!$CN313+1,0.6,IF(AL$3=Inputs!$CN313+2,0.4,IF(AL$3=Inputs!$CO313,0.2,IF(AND(AL$3&gt;=Inputs!$CL313,AL$3&lt;Inputs!$CM313),(AL$3-Inputs!$CL313+1)/(Inputs!$AI313+1),0)))))))))</f>
        <v>0</v>
      </c>
      <c r="AM315" s="27">
        <f>IF(AND(Inputs!$CO313=0,AM$3&gt;=Inputs!$CM313),1,IF(AND(AM$3&gt;=Inputs!$CM313,AM$3&lt;Inputs!$CN313),1,IF(AND(AM$3=Inputs!$CN313,AM$3=Inputs!$CO313),1,IF(OR(AND(AM$3=Inputs!$CN313+1,Inputs!$CN313=Inputs!$CO313),AND(AM$3=Inputs!$CN313+2,Inputs!$CN313=Inputs!$CO313)),0,IF(AM$3=Inputs!$CN313,0.8,IF(AM$3=Inputs!$CN313+1,0.6,IF(AM$3=Inputs!$CN313+2,0.4,IF(AM$3=Inputs!$CO313,0.2,IF(AND(AM$3&gt;=Inputs!$CL313,AM$3&lt;Inputs!$CM313),(AM$3-Inputs!$CL313+1)/(Inputs!$AI313+1),0)))))))))</f>
        <v>0</v>
      </c>
      <c r="AN315" s="27">
        <f>IF(AND(Inputs!$CO313=0,AN$3&gt;=Inputs!$CM313),1,IF(AND(AN$3&gt;=Inputs!$CM313,AN$3&lt;Inputs!$CN313),1,IF(AND(AN$3=Inputs!$CN313,AN$3=Inputs!$CO313),1,IF(OR(AND(AN$3=Inputs!$CN313+1,Inputs!$CN313=Inputs!$CO313),AND(AN$3=Inputs!$CN313+2,Inputs!$CN313=Inputs!$CO313)),0,IF(AN$3=Inputs!$CN313,0.8,IF(AN$3=Inputs!$CN313+1,0.6,IF(AN$3=Inputs!$CN313+2,0.4,IF(AN$3=Inputs!$CO313,0.2,IF(AND(AN$3&gt;=Inputs!$CL313,AN$3&lt;Inputs!$CM313),(AN$3-Inputs!$CL313+1)/(Inputs!$AI313+1),0)))))))))</f>
        <v>0</v>
      </c>
      <c r="AO315" s="27">
        <f>IF(AND(Inputs!$CO313=0,AO$3&gt;=Inputs!$CM313),1,IF(AND(AO$3&gt;=Inputs!$CM313,AO$3&lt;Inputs!$CN313),1,IF(AND(AO$3=Inputs!$CN313,AO$3=Inputs!$CO313),1,IF(OR(AND(AO$3=Inputs!$CN313+1,Inputs!$CN313=Inputs!$CO313),AND(AO$3=Inputs!$CN313+2,Inputs!$CN313=Inputs!$CO313)),0,IF(AO$3=Inputs!$CN313,0.8,IF(AO$3=Inputs!$CN313+1,0.6,IF(AO$3=Inputs!$CN313+2,0.4,IF(AO$3=Inputs!$CO313,0.2,IF(AND(AO$3&gt;=Inputs!$CL313,AO$3&lt;Inputs!$CM313),(AO$3-Inputs!$CL313+1)/(Inputs!$AI313+1),0)))))))))</f>
        <v>0</v>
      </c>
      <c r="AP315" s="27">
        <f>IF(AND(Inputs!$CO313=0,AP$3&gt;=Inputs!$CM313),1,IF(AND(AP$3&gt;=Inputs!$CM313,AP$3&lt;Inputs!$CN313),1,IF(AND(AP$3=Inputs!$CN313,AP$3=Inputs!$CO313),1,IF(OR(AND(AP$3=Inputs!$CN313+1,Inputs!$CN313=Inputs!$CO313),AND(AP$3=Inputs!$CN313+2,Inputs!$CN313=Inputs!$CO313)),0,IF(AP$3=Inputs!$CN313,0.8,IF(AP$3=Inputs!$CN313+1,0.6,IF(AP$3=Inputs!$CN313+2,0.4,IF(AP$3=Inputs!$CO313,0.2,IF(AND(AP$3&gt;=Inputs!$CL313,AP$3&lt;Inputs!$CM313),(AP$3-Inputs!$CL313+1)/(Inputs!$AI313+1),0)))))))))</f>
        <v>0</v>
      </c>
      <c r="AQ315" s="27">
        <f>IF(AND(Inputs!$CO313=0,AQ$3&gt;=Inputs!$CM313),1,IF(AND(AQ$3&gt;=Inputs!$CM313,AQ$3&lt;Inputs!$CN313),1,IF(AND(AQ$3=Inputs!$CN313,AQ$3=Inputs!$CO313),1,IF(OR(AND(AQ$3=Inputs!$CN313+1,Inputs!$CN313=Inputs!$CO313),AND(AQ$3=Inputs!$CN313+2,Inputs!$CN313=Inputs!$CO313)),0,IF(AQ$3=Inputs!$CN313,0.8,IF(AQ$3=Inputs!$CN313+1,0.6,IF(AQ$3=Inputs!$CN313+2,0.4,IF(AQ$3=Inputs!$CO313,0.2,IF(AND(AQ$3&gt;=Inputs!$CL313,AQ$3&lt;Inputs!$CM313),(AQ$3-Inputs!$CL313+1)/(Inputs!$AI313+1),0)))))))))</f>
        <v>0</v>
      </c>
      <c r="AR315" s="27">
        <f>IF(AND(Inputs!$CO313=0,AR$3&gt;=Inputs!$CM313),1,IF(AND(AR$3&gt;=Inputs!$CM313,AR$3&lt;Inputs!$CN313),1,IF(AND(AR$3=Inputs!$CN313,AR$3=Inputs!$CO313),1,IF(OR(AND(AR$3=Inputs!$CN313+1,Inputs!$CN313=Inputs!$CO313),AND(AR$3=Inputs!$CN313+2,Inputs!$CN313=Inputs!$CO313)),0,IF(AR$3=Inputs!$CN313,0.8,IF(AR$3=Inputs!$CN313+1,0.6,IF(AR$3=Inputs!$CN313+2,0.4,IF(AR$3=Inputs!$CO313,0.2,IF(AND(AR$3&gt;=Inputs!$CL313,AR$3&lt;Inputs!$CM313),(AR$3-Inputs!$CL313+1)/(Inputs!$AI313+1),0)))))))))</f>
        <v>0</v>
      </c>
      <c r="AS315" s="27">
        <f>IF(AND(Inputs!$CO313=0,AS$3&gt;=Inputs!$CM313),1,IF(AND(AS$3&gt;=Inputs!$CM313,AS$3&lt;Inputs!$CN313),1,IF(AND(AS$3=Inputs!$CN313,AS$3=Inputs!$CO313),1,IF(OR(AND(AS$3=Inputs!$CN313+1,Inputs!$CN313=Inputs!$CO313),AND(AS$3=Inputs!$CN313+2,Inputs!$CN313=Inputs!$CO313)),0,IF(AS$3=Inputs!$CN313,0.8,IF(AS$3=Inputs!$CN313+1,0.6,IF(AS$3=Inputs!$CN313+2,0.4,IF(AS$3=Inputs!$CO313,0.2,IF(AND(AS$3&gt;=Inputs!$CL313,AS$3&lt;Inputs!$CM313),(AS$3-Inputs!$CL313+1)/(Inputs!$AI313+1),0)))))))))</f>
        <v>0</v>
      </c>
      <c r="AT315" s="27">
        <f>IF(AND(Inputs!$CO313=0,AT$3&gt;=Inputs!$CM313),1,IF(AND(AT$3&gt;=Inputs!$CM313,AT$3&lt;Inputs!$CN313),1,IF(AND(AT$3=Inputs!$CN313,AT$3=Inputs!$CO313),1,IF(OR(AND(AT$3=Inputs!$CN313+1,Inputs!$CN313=Inputs!$CO313),AND(AT$3=Inputs!$CN313+2,Inputs!$CN313=Inputs!$CO313)),0,IF(AT$3=Inputs!$CN313,0.8,IF(AT$3=Inputs!$CN313+1,0.6,IF(AT$3=Inputs!$CN313+2,0.4,IF(AT$3=Inputs!$CO313,0.2,IF(AND(AT$3&gt;=Inputs!$CL313,AT$3&lt;Inputs!$CM313),(AT$3-Inputs!$CL313+1)/(Inputs!$AI313+1),0)))))))))</f>
        <v>0</v>
      </c>
      <c r="AU315" s="27">
        <f>IF(AND(Inputs!$CO313=0,AU$3&gt;=Inputs!$CM313),1,IF(AND(AU$3&gt;=Inputs!$CM313,AU$3&lt;Inputs!$CN313),1,IF(AND(AU$3=Inputs!$CN313,AU$3=Inputs!$CO313),1,IF(OR(AND(AU$3=Inputs!$CN313+1,Inputs!$CN313=Inputs!$CO313),AND(AU$3=Inputs!$CN313+2,Inputs!$CN313=Inputs!$CO313)),0,IF(AU$3=Inputs!$CN313,0.8,IF(AU$3=Inputs!$CN313+1,0.6,IF(AU$3=Inputs!$CN313+2,0.4,IF(AU$3=Inputs!$CO313,0.2,IF(AND(AU$3&gt;=Inputs!$CL313,AU$3&lt;Inputs!$CM313),(AU$3-Inputs!$CL313+1)/(Inputs!$AI313+1),0)))))))))</f>
        <v>0</v>
      </c>
      <c r="AV315" s="27">
        <f>IF(AND(Inputs!$CO313=0,AV$3&gt;=Inputs!$CM313),1,IF(AND(AV$3&gt;=Inputs!$CM313,AV$3&lt;Inputs!$CN313),1,IF(AND(AV$3=Inputs!$CN313,AV$3=Inputs!$CO313),1,IF(OR(AND(AV$3=Inputs!$CN313+1,Inputs!$CN313=Inputs!$CO313),AND(AV$3=Inputs!$CN313+2,Inputs!$CN313=Inputs!$CO313)),0,IF(AV$3=Inputs!$CN313,0.8,IF(AV$3=Inputs!$CN313+1,0.6,IF(AV$3=Inputs!$CN313+2,0.4,IF(AV$3=Inputs!$CO313,0.2,IF(AND(AV$3&gt;=Inputs!$CL313,AV$3&lt;Inputs!$CM313),(AV$3-Inputs!$CL313+1)/(Inputs!$AI313+1),0)))))))))</f>
        <v>0</v>
      </c>
      <c r="AW315" s="27">
        <f>IF(AND(Inputs!$CO313=0,AW$3&gt;=Inputs!$CM313),1,IF(AND(AW$3&gt;=Inputs!$CM313,AW$3&lt;Inputs!$CN313),1,IF(AND(AW$3=Inputs!$CN313,AW$3=Inputs!$CO313),1,IF(OR(AND(AW$3=Inputs!$CN313+1,Inputs!$CN313=Inputs!$CO313),AND(AW$3=Inputs!$CN313+2,Inputs!$CN313=Inputs!$CO313)),0,IF(AW$3=Inputs!$CN313,0.8,IF(AW$3=Inputs!$CN313+1,0.6,IF(AW$3=Inputs!$CN313+2,0.4,IF(AW$3=Inputs!$CO313,0.2,IF(AND(AW$3&gt;=Inputs!$CL313,AW$3&lt;Inputs!$CM313),(AW$3-Inputs!$CL313+1)/(Inputs!$AI313+1),0)))))))))</f>
        <v>0</v>
      </c>
      <c r="AX315" s="27">
        <f>IF(AND(Inputs!$CO313=0,AX$3&gt;=Inputs!$CM313),1,IF(AND(AX$3&gt;=Inputs!$CM313,AX$3&lt;Inputs!$CN313),1,IF(AND(AX$3=Inputs!$CN313,AX$3=Inputs!$CO313),1,IF(OR(AND(AX$3=Inputs!$CN313+1,Inputs!$CN313=Inputs!$CO313),AND(AX$3=Inputs!$CN313+2,Inputs!$CN313=Inputs!$CO313)),0,IF(AX$3=Inputs!$CN313,0.8,IF(AX$3=Inputs!$CN313+1,0.6,IF(AX$3=Inputs!$CN313+2,0.4,IF(AX$3=Inputs!$CO313,0.2,IF(AND(AX$3&gt;=Inputs!$CL313,AX$3&lt;Inputs!$CM313),(AX$3-Inputs!$CL313+1)/(Inputs!$AI313+1),0)))))))))</f>
        <v>0</v>
      </c>
      <c r="AY315" s="27">
        <f>IF(AND(Inputs!$CO313=0,AY$3&gt;=Inputs!$CM313),1,IF(AND(AY$3&gt;=Inputs!$CM313,AY$3&lt;Inputs!$CN313),1,IF(AND(AY$3=Inputs!$CN313,AY$3=Inputs!$CO313),1,IF(OR(AND(AY$3=Inputs!$CN313+1,Inputs!$CN313=Inputs!$CO313),AND(AY$3=Inputs!$CN313+2,Inputs!$CN313=Inputs!$CO313)),0,IF(AY$3=Inputs!$CN313,0.8,IF(AY$3=Inputs!$CN313+1,0.6,IF(AY$3=Inputs!$CN313+2,0.4,IF(AY$3=Inputs!$CO313,0.2,IF(AND(AY$3&gt;=Inputs!$CL313,AY$3&lt;Inputs!$CM313),(AY$3-Inputs!$CL313+1)/(Inputs!$AI313+1),0)))))))))</f>
        <v>0</v>
      </c>
      <c r="AZ315" s="27">
        <f>IF(AND(Inputs!$CO313=0,AZ$3&gt;=Inputs!$CM313),1,IF(AND(AZ$3&gt;=Inputs!$CM313,AZ$3&lt;Inputs!$CN313),1,IF(AND(AZ$3=Inputs!$CN313,AZ$3=Inputs!$CO313),1,IF(OR(AND(AZ$3=Inputs!$CN313+1,Inputs!$CN313=Inputs!$CO313),AND(AZ$3=Inputs!$CN313+2,Inputs!$CN313=Inputs!$CO313)),0,IF(AZ$3=Inputs!$CN313,0.8,IF(AZ$3=Inputs!$CN313+1,0.6,IF(AZ$3=Inputs!$CN313+2,0.4,IF(AZ$3=Inputs!$CO313,0.2,IF(AND(AZ$3&gt;=Inputs!$CL313,AZ$3&lt;Inputs!$CM313),(AZ$3-Inputs!$CL313+1)/(Inputs!$AI313+1),0)))))))))</f>
        <v>0</v>
      </c>
      <c r="BA315" s="27">
        <f>IF(AND(Inputs!$CO313=0,BA$3&gt;=Inputs!$CM313),1,IF(AND(BA$3&gt;=Inputs!$CM313,BA$3&lt;Inputs!$CN313),1,IF(AND(BA$3=Inputs!$CN313,BA$3=Inputs!$CO313),1,IF(OR(AND(BA$3=Inputs!$CN313+1,Inputs!$CN313=Inputs!$CO313),AND(BA$3=Inputs!$CN313+2,Inputs!$CN313=Inputs!$CO313)),0,IF(BA$3=Inputs!$CN313,0.8,IF(BA$3=Inputs!$CN313+1,0.6,IF(BA$3=Inputs!$CN313+2,0.4,IF(BA$3=Inputs!$CO313,0.2,IF(AND(BA$3&gt;=Inputs!$CL313,BA$3&lt;Inputs!$CM313),(BA$3-Inputs!$CL313+1)/(Inputs!$AI313+1),0)))))))))</f>
        <v>0</v>
      </c>
      <c r="BB315" s="27">
        <f>IF(AND(Inputs!$CO313=0,BB$3&gt;=Inputs!$CM313),1,IF(AND(BB$3&gt;=Inputs!$CM313,BB$3&lt;Inputs!$CN313),1,IF(AND(BB$3=Inputs!$CN313,BB$3=Inputs!$CO313),1,IF(OR(AND(BB$3=Inputs!$CN313+1,Inputs!$CN313=Inputs!$CO313),AND(BB$3=Inputs!$CN313+2,Inputs!$CN313=Inputs!$CO313)),0,IF(BB$3=Inputs!$CN313,0.8,IF(BB$3=Inputs!$CN313+1,0.6,IF(BB$3=Inputs!$CN313+2,0.4,IF(BB$3=Inputs!$CO313,0.2,IF(AND(BB$3&gt;=Inputs!$CL313,BB$3&lt;Inputs!$CM313),(BB$3-Inputs!$CL313+1)/(Inputs!$AI313+1),0)))))))))</f>
        <v>0</v>
      </c>
      <c r="BC315" s="27">
        <f>IF(AND(Inputs!$CO313=0,BC$3&gt;=Inputs!$CM313),1,IF(AND(BC$3&gt;=Inputs!$CM313,BC$3&lt;Inputs!$CN313),1,IF(AND(BC$3=Inputs!$CN313,BC$3=Inputs!$CO313),1,IF(OR(AND(BC$3=Inputs!$CN313+1,Inputs!$CN313=Inputs!$CO313),AND(BC$3=Inputs!$CN313+2,Inputs!$CN313=Inputs!$CO313)),0,IF(BC$3=Inputs!$CN313,0.8,IF(BC$3=Inputs!$CN313+1,0.6,IF(BC$3=Inputs!$CN313+2,0.4,IF(BC$3=Inputs!$CO313,0.2,IF(AND(BC$3&gt;=Inputs!$CL313,BC$3&lt;Inputs!$CM313),(BC$3-Inputs!$CL313+1)/(Inputs!$AI313+1),0)))))))))</f>
        <v>0</v>
      </c>
      <c r="BD315" s="27">
        <f>IF(AND(Inputs!$CO313=0,BD$3&gt;=Inputs!$CM313),1,IF(AND(BD$3&gt;=Inputs!$CM313,BD$3&lt;Inputs!$CN313),1,IF(AND(BD$3=Inputs!$CN313,BD$3=Inputs!$CO313),1,IF(OR(AND(BD$3=Inputs!$CN313+1,Inputs!$CN313=Inputs!$CO313),AND(BD$3=Inputs!$CN313+2,Inputs!$CN313=Inputs!$CO313)),0,IF(BD$3=Inputs!$CN313,0.8,IF(BD$3=Inputs!$CN313+1,0.6,IF(BD$3=Inputs!$CN313+2,0.4,IF(BD$3=Inputs!$CO313,0.2,IF(AND(BD$3&gt;=Inputs!$CL313,BD$3&lt;Inputs!$CM313),(BD$3-Inputs!$CL313+1)/(Inputs!$AI313+1),0)))))))))</f>
        <v>0</v>
      </c>
      <c r="BE315" s="27">
        <f>IF(AND(Inputs!$CO313=0,BE$3&gt;=Inputs!$CM313),1,IF(AND(BE$3&gt;=Inputs!$CM313,BE$3&lt;Inputs!$CN313),1,IF(AND(BE$3=Inputs!$CN313,BE$3=Inputs!$CO313),1,IF(OR(AND(BE$3=Inputs!$CN313+1,Inputs!$CN313=Inputs!$CO313),AND(BE$3=Inputs!$CN313+2,Inputs!$CN313=Inputs!$CO313)),0,IF(BE$3=Inputs!$CN313,0.8,IF(BE$3=Inputs!$CN313+1,0.6,IF(BE$3=Inputs!$CN313+2,0.4,IF(BE$3=Inputs!$CO313,0.2,IF(AND(BE$3&gt;=Inputs!$CL313,BE$3&lt;Inputs!$CM313),(BE$3-Inputs!$CL313+1)/(Inputs!$AI313+1),0)))))))))</f>
        <v>0</v>
      </c>
      <c r="BF315" s="27">
        <f>IF(AND(Inputs!$CO313=0,BF$3&gt;=Inputs!$CM313),1,IF(AND(BF$3&gt;=Inputs!$CM313,BF$3&lt;Inputs!$CN313),1,IF(AND(BF$3=Inputs!$CN313,BF$3=Inputs!$CO313),1,IF(OR(AND(BF$3=Inputs!$CN313+1,Inputs!$CN313=Inputs!$CO313),AND(BF$3=Inputs!$CN313+2,Inputs!$CN313=Inputs!$CO313)),0,IF(BF$3=Inputs!$CN313,0.8,IF(BF$3=Inputs!$CN313+1,0.6,IF(BF$3=Inputs!$CN313+2,0.4,IF(BF$3=Inputs!$CO313,0.2,IF(AND(BF$3&gt;=Inputs!$CL313,BF$3&lt;Inputs!$CM313),(BF$3-Inputs!$CL313+1)/(Inputs!$AI313+1),0)))))))))</f>
        <v>0</v>
      </c>
      <c r="BG315" s="27">
        <f>IF(AND(Inputs!$CO313=0,BG$3&gt;=Inputs!$CM313),1,IF(AND(BG$3&gt;=Inputs!$CM313,BG$3&lt;Inputs!$CN313),1,IF(AND(BG$3=Inputs!$CN313,BG$3=Inputs!$CO313),1,IF(OR(AND(BG$3=Inputs!$CN313+1,Inputs!$CN313=Inputs!$CO313),AND(BG$3=Inputs!$CN313+2,Inputs!$CN313=Inputs!$CO313)),0,IF(BG$3=Inputs!$CN313,0.8,IF(BG$3=Inputs!$CN313+1,0.6,IF(BG$3=Inputs!$CN313+2,0.4,IF(BG$3=Inputs!$CO313,0.2,IF(AND(BG$3&gt;=Inputs!$CL313,BG$3&lt;Inputs!$CM313),(BG$3-Inputs!$CL313+1)/(Inputs!$AI313+1),0)))))))))</f>
        <v>0</v>
      </c>
      <c r="BH315" s="27">
        <f>IF(AND(Inputs!$CO313=0,BH$3&gt;=Inputs!$CM313),1,IF(AND(BH$3&gt;=Inputs!$CM313,BH$3&lt;Inputs!$CN313),1,IF(AND(BH$3=Inputs!$CN313,BH$3=Inputs!$CO313),1,IF(OR(AND(BH$3=Inputs!$CN313+1,Inputs!$CN313=Inputs!$CO313),AND(BH$3=Inputs!$CN313+2,Inputs!$CN313=Inputs!$CO313)),0,IF(BH$3=Inputs!$CN313,0.8,IF(BH$3=Inputs!$CN313+1,0.6,IF(BH$3=Inputs!$CN313+2,0.4,IF(BH$3=Inputs!$CO313,0.2,IF(AND(BH$3&gt;=Inputs!$CL313,BH$3&lt;Inputs!$CM313),(BH$3-Inputs!$CL313+1)/(Inputs!$AI313+1),0)))))))))</f>
        <v>0</v>
      </c>
      <c r="BI315" s="27">
        <f>IF(AND(Inputs!$CO313=0,BI$3&gt;=Inputs!$CM313),1,IF(AND(BI$3&gt;=Inputs!$CM313,BI$3&lt;Inputs!$CN313),1,IF(AND(BI$3=Inputs!$CN313,BI$3=Inputs!$CO313),1,IF(OR(AND(BI$3=Inputs!$CN313+1,Inputs!$CN313=Inputs!$CO313),AND(BI$3=Inputs!$CN313+2,Inputs!$CN313=Inputs!$CO313)),0,IF(BI$3=Inputs!$CN313,0.8,IF(BI$3=Inputs!$CN313+1,0.6,IF(BI$3=Inputs!$CN313+2,0.4,IF(BI$3=Inputs!$CO313,0.2,IF(AND(BI$3&gt;=Inputs!$CL313,BI$3&lt;Inputs!$CM313),(BI$3-Inputs!$CL313+1)/(Inputs!$AI313+1),0)))))))))</f>
        <v>0</v>
      </c>
      <c r="BJ315" s="27">
        <f>IF(AND(Inputs!$CO313=0,BJ$3&gt;=Inputs!$CM313),1,IF(AND(BJ$3&gt;=Inputs!$CM313,BJ$3&lt;Inputs!$CN313),1,IF(AND(BJ$3=Inputs!$CN313,BJ$3=Inputs!$CO313),1,IF(OR(AND(BJ$3=Inputs!$CN313+1,Inputs!$CN313=Inputs!$CO313),AND(BJ$3=Inputs!$CN313+2,Inputs!$CN313=Inputs!$CO313)),0,IF(BJ$3=Inputs!$CN313,0.8,IF(BJ$3=Inputs!$CN313+1,0.6,IF(BJ$3=Inputs!$CN313+2,0.4,IF(BJ$3=Inputs!$CO313,0.2,IF(AND(BJ$3&gt;=Inputs!$CL313,BJ$3&lt;Inputs!$CM313),(BJ$3-Inputs!$CL313+1)/(Inputs!$AI313+1),0)))))))))</f>
        <v>0</v>
      </c>
      <c r="BK315" s="27">
        <f>IF(AND(Inputs!$CO313=0,BK$3&gt;=Inputs!$CM313),1,IF(AND(BK$3&gt;=Inputs!$CM313,BK$3&lt;Inputs!$CN313),1,IF(AND(BK$3=Inputs!$CN313,BK$3=Inputs!$CO313),1,IF(OR(AND(BK$3=Inputs!$CN313+1,Inputs!$CN313=Inputs!$CO313),AND(BK$3=Inputs!$CN313+2,Inputs!$CN313=Inputs!$CO313)),0,IF(BK$3=Inputs!$CN313,0.8,IF(BK$3=Inputs!$CN313+1,0.6,IF(BK$3=Inputs!$CN313+2,0.4,IF(BK$3=Inputs!$CO313,0.2,IF(AND(BK$3&gt;=Inputs!$CL313,BK$3&lt;Inputs!$CM313),(BK$3-Inputs!$CL313+1)/(Inputs!$AI313+1),0)))))))))</f>
        <v>0</v>
      </c>
      <c r="BL315" s="27">
        <f>IF(AND(Inputs!$CO313=0,BL$3&gt;=Inputs!$CM313),1,IF(AND(BL$3&gt;=Inputs!$CM313,BL$3&lt;Inputs!$CN313),1,IF(AND(BL$3=Inputs!$CN313,BL$3=Inputs!$CO313),1,IF(OR(AND(BL$3=Inputs!$CN313+1,Inputs!$CN313=Inputs!$CO313),AND(BL$3=Inputs!$CN313+2,Inputs!$CN313=Inputs!$CO313)),0,IF(BL$3=Inputs!$CN313,0.8,IF(BL$3=Inputs!$CN313+1,0.6,IF(BL$3=Inputs!$CN313+2,0.4,IF(BL$3=Inputs!$CO313,0.2,IF(AND(BL$3&gt;=Inputs!$CL313,BL$3&lt;Inputs!$CM313),(BL$3-Inputs!$CL313+1)/(Inputs!$AI313+1),0)))))))))</f>
        <v>0</v>
      </c>
      <c r="BM315" s="27">
        <f>IF(AND(Inputs!$CO313=0,BM$3&gt;=Inputs!$CM313),1,IF(AND(BM$3&gt;=Inputs!$CM313,BM$3&lt;Inputs!$CN313),1,IF(AND(BM$3=Inputs!$CN313,BM$3=Inputs!$CO313),1,IF(OR(AND(BM$3=Inputs!$CN313+1,Inputs!$CN313=Inputs!$CO313),AND(BM$3=Inputs!$CN313+2,Inputs!$CN313=Inputs!$CO313)),0,IF(BM$3=Inputs!$CN313,0.8,IF(BM$3=Inputs!$CN313+1,0.6,IF(BM$3=Inputs!$CN313+2,0.4,IF(BM$3=Inputs!$CO313,0.2,IF(AND(BM$3&gt;=Inputs!$CL313,BM$3&lt;Inputs!$CM313),(BM$3-Inputs!$CL313+1)/(Inputs!$AI313+1),0)))))))))</f>
        <v>0</v>
      </c>
    </row>
    <row r="316" spans="1:65">
      <c r="A316" s="7" t="str">
        <f>IF(Inputs!A314="","",Inputs!A314)</f>
        <v/>
      </c>
      <c r="B316" t="str">
        <f>IF(Inputs!B314="","",Inputs!B314)</f>
        <v/>
      </c>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50">
        <f t="shared" si="11"/>
        <v>0</v>
      </c>
      <c r="AH316" s="42">
        <f t="shared" si="10"/>
        <v>0</v>
      </c>
      <c r="AJ316" s="27">
        <f>IF(AND(Inputs!$CO314=0,AJ$3&gt;=Inputs!$CM314),1,IF(AND(AJ$3&gt;=Inputs!$CM314,AJ$3&lt;Inputs!$CN314),1,IF(AND(AJ$3=Inputs!$CN314,AJ$3=Inputs!$CO314),1,IF(OR(AND(AJ$3=Inputs!$CN314+1,Inputs!$CN314=Inputs!$CO314),AND(AJ$3=Inputs!$CN314+2,Inputs!$CN314=Inputs!$CO314)),0,IF(AJ$3=Inputs!$CN314,0.8,IF(AJ$3=Inputs!$CN314+1,0.6,IF(AJ$3=Inputs!$CN314+2,0.4,IF(AJ$3=Inputs!$CO314,0.2,IF(AND(AJ$3&gt;=Inputs!$CL314,AJ$3&lt;Inputs!$CM314),(AJ$3-Inputs!$CL314+1)/(Inputs!$AI314+1),0)))))))))</f>
        <v>0</v>
      </c>
      <c r="AK316" s="27">
        <f>IF(AND(Inputs!$CO314=0,AK$3&gt;=Inputs!$CM314),1,IF(AND(AK$3&gt;=Inputs!$CM314,AK$3&lt;Inputs!$CN314),1,IF(AND(AK$3=Inputs!$CN314,AK$3=Inputs!$CO314),1,IF(OR(AND(AK$3=Inputs!$CN314+1,Inputs!$CN314=Inputs!$CO314),AND(AK$3=Inputs!$CN314+2,Inputs!$CN314=Inputs!$CO314)),0,IF(AK$3=Inputs!$CN314,0.8,IF(AK$3=Inputs!$CN314+1,0.6,IF(AK$3=Inputs!$CN314+2,0.4,IF(AK$3=Inputs!$CO314,0.2,IF(AND(AK$3&gt;=Inputs!$CL314,AK$3&lt;Inputs!$CM314),(AK$3-Inputs!$CL314+1)/(Inputs!$AI314+1),0)))))))))</f>
        <v>0</v>
      </c>
      <c r="AL316" s="27">
        <f>IF(AND(Inputs!$CO314=0,AL$3&gt;=Inputs!$CM314),1,IF(AND(AL$3&gt;=Inputs!$CM314,AL$3&lt;Inputs!$CN314),1,IF(AND(AL$3=Inputs!$CN314,AL$3=Inputs!$CO314),1,IF(OR(AND(AL$3=Inputs!$CN314+1,Inputs!$CN314=Inputs!$CO314),AND(AL$3=Inputs!$CN314+2,Inputs!$CN314=Inputs!$CO314)),0,IF(AL$3=Inputs!$CN314,0.8,IF(AL$3=Inputs!$CN314+1,0.6,IF(AL$3=Inputs!$CN314+2,0.4,IF(AL$3=Inputs!$CO314,0.2,IF(AND(AL$3&gt;=Inputs!$CL314,AL$3&lt;Inputs!$CM314),(AL$3-Inputs!$CL314+1)/(Inputs!$AI314+1),0)))))))))</f>
        <v>0</v>
      </c>
      <c r="AM316" s="27">
        <f>IF(AND(Inputs!$CO314=0,AM$3&gt;=Inputs!$CM314),1,IF(AND(AM$3&gt;=Inputs!$CM314,AM$3&lt;Inputs!$CN314),1,IF(AND(AM$3=Inputs!$CN314,AM$3=Inputs!$CO314),1,IF(OR(AND(AM$3=Inputs!$CN314+1,Inputs!$CN314=Inputs!$CO314),AND(AM$3=Inputs!$CN314+2,Inputs!$CN314=Inputs!$CO314)),0,IF(AM$3=Inputs!$CN314,0.8,IF(AM$3=Inputs!$CN314+1,0.6,IF(AM$3=Inputs!$CN314+2,0.4,IF(AM$3=Inputs!$CO314,0.2,IF(AND(AM$3&gt;=Inputs!$CL314,AM$3&lt;Inputs!$CM314),(AM$3-Inputs!$CL314+1)/(Inputs!$AI314+1),0)))))))))</f>
        <v>0</v>
      </c>
      <c r="AN316" s="27">
        <f>IF(AND(Inputs!$CO314=0,AN$3&gt;=Inputs!$CM314),1,IF(AND(AN$3&gt;=Inputs!$CM314,AN$3&lt;Inputs!$CN314),1,IF(AND(AN$3=Inputs!$CN314,AN$3=Inputs!$CO314),1,IF(OR(AND(AN$3=Inputs!$CN314+1,Inputs!$CN314=Inputs!$CO314),AND(AN$3=Inputs!$CN314+2,Inputs!$CN314=Inputs!$CO314)),0,IF(AN$3=Inputs!$CN314,0.8,IF(AN$3=Inputs!$CN314+1,0.6,IF(AN$3=Inputs!$CN314+2,0.4,IF(AN$3=Inputs!$CO314,0.2,IF(AND(AN$3&gt;=Inputs!$CL314,AN$3&lt;Inputs!$CM314),(AN$3-Inputs!$CL314+1)/(Inputs!$AI314+1),0)))))))))</f>
        <v>0</v>
      </c>
      <c r="AO316" s="27">
        <f>IF(AND(Inputs!$CO314=0,AO$3&gt;=Inputs!$CM314),1,IF(AND(AO$3&gt;=Inputs!$CM314,AO$3&lt;Inputs!$CN314),1,IF(AND(AO$3=Inputs!$CN314,AO$3=Inputs!$CO314),1,IF(OR(AND(AO$3=Inputs!$CN314+1,Inputs!$CN314=Inputs!$CO314),AND(AO$3=Inputs!$CN314+2,Inputs!$CN314=Inputs!$CO314)),0,IF(AO$3=Inputs!$CN314,0.8,IF(AO$3=Inputs!$CN314+1,0.6,IF(AO$3=Inputs!$CN314+2,0.4,IF(AO$3=Inputs!$CO314,0.2,IF(AND(AO$3&gt;=Inputs!$CL314,AO$3&lt;Inputs!$CM314),(AO$3-Inputs!$CL314+1)/(Inputs!$AI314+1),0)))))))))</f>
        <v>0</v>
      </c>
      <c r="AP316" s="27">
        <f>IF(AND(Inputs!$CO314=0,AP$3&gt;=Inputs!$CM314),1,IF(AND(AP$3&gt;=Inputs!$CM314,AP$3&lt;Inputs!$CN314),1,IF(AND(AP$3=Inputs!$CN314,AP$3=Inputs!$CO314),1,IF(OR(AND(AP$3=Inputs!$CN314+1,Inputs!$CN314=Inputs!$CO314),AND(AP$3=Inputs!$CN314+2,Inputs!$CN314=Inputs!$CO314)),0,IF(AP$3=Inputs!$CN314,0.8,IF(AP$3=Inputs!$CN314+1,0.6,IF(AP$3=Inputs!$CN314+2,0.4,IF(AP$3=Inputs!$CO314,0.2,IF(AND(AP$3&gt;=Inputs!$CL314,AP$3&lt;Inputs!$CM314),(AP$3-Inputs!$CL314+1)/(Inputs!$AI314+1),0)))))))))</f>
        <v>0</v>
      </c>
      <c r="AQ316" s="27">
        <f>IF(AND(Inputs!$CO314=0,AQ$3&gt;=Inputs!$CM314),1,IF(AND(AQ$3&gt;=Inputs!$CM314,AQ$3&lt;Inputs!$CN314),1,IF(AND(AQ$3=Inputs!$CN314,AQ$3=Inputs!$CO314),1,IF(OR(AND(AQ$3=Inputs!$CN314+1,Inputs!$CN314=Inputs!$CO314),AND(AQ$3=Inputs!$CN314+2,Inputs!$CN314=Inputs!$CO314)),0,IF(AQ$3=Inputs!$CN314,0.8,IF(AQ$3=Inputs!$CN314+1,0.6,IF(AQ$3=Inputs!$CN314+2,0.4,IF(AQ$3=Inputs!$CO314,0.2,IF(AND(AQ$3&gt;=Inputs!$CL314,AQ$3&lt;Inputs!$CM314),(AQ$3-Inputs!$CL314+1)/(Inputs!$AI314+1),0)))))))))</f>
        <v>0</v>
      </c>
      <c r="AR316" s="27">
        <f>IF(AND(Inputs!$CO314=0,AR$3&gt;=Inputs!$CM314),1,IF(AND(AR$3&gt;=Inputs!$CM314,AR$3&lt;Inputs!$CN314),1,IF(AND(AR$3=Inputs!$CN314,AR$3=Inputs!$CO314),1,IF(OR(AND(AR$3=Inputs!$CN314+1,Inputs!$CN314=Inputs!$CO314),AND(AR$3=Inputs!$CN314+2,Inputs!$CN314=Inputs!$CO314)),0,IF(AR$3=Inputs!$CN314,0.8,IF(AR$3=Inputs!$CN314+1,0.6,IF(AR$3=Inputs!$CN314+2,0.4,IF(AR$3=Inputs!$CO314,0.2,IF(AND(AR$3&gt;=Inputs!$CL314,AR$3&lt;Inputs!$CM314),(AR$3-Inputs!$CL314+1)/(Inputs!$AI314+1),0)))))))))</f>
        <v>0</v>
      </c>
      <c r="AS316" s="27">
        <f>IF(AND(Inputs!$CO314=0,AS$3&gt;=Inputs!$CM314),1,IF(AND(AS$3&gt;=Inputs!$CM314,AS$3&lt;Inputs!$CN314),1,IF(AND(AS$3=Inputs!$CN314,AS$3=Inputs!$CO314),1,IF(OR(AND(AS$3=Inputs!$CN314+1,Inputs!$CN314=Inputs!$CO314),AND(AS$3=Inputs!$CN314+2,Inputs!$CN314=Inputs!$CO314)),0,IF(AS$3=Inputs!$CN314,0.8,IF(AS$3=Inputs!$CN314+1,0.6,IF(AS$3=Inputs!$CN314+2,0.4,IF(AS$3=Inputs!$CO314,0.2,IF(AND(AS$3&gt;=Inputs!$CL314,AS$3&lt;Inputs!$CM314),(AS$3-Inputs!$CL314+1)/(Inputs!$AI314+1),0)))))))))</f>
        <v>0</v>
      </c>
      <c r="AT316" s="27">
        <f>IF(AND(Inputs!$CO314=0,AT$3&gt;=Inputs!$CM314),1,IF(AND(AT$3&gt;=Inputs!$CM314,AT$3&lt;Inputs!$CN314),1,IF(AND(AT$3=Inputs!$CN314,AT$3=Inputs!$CO314),1,IF(OR(AND(AT$3=Inputs!$CN314+1,Inputs!$CN314=Inputs!$CO314),AND(AT$3=Inputs!$CN314+2,Inputs!$CN314=Inputs!$CO314)),0,IF(AT$3=Inputs!$CN314,0.8,IF(AT$3=Inputs!$CN314+1,0.6,IF(AT$3=Inputs!$CN314+2,0.4,IF(AT$3=Inputs!$CO314,0.2,IF(AND(AT$3&gt;=Inputs!$CL314,AT$3&lt;Inputs!$CM314),(AT$3-Inputs!$CL314+1)/(Inputs!$AI314+1),0)))))))))</f>
        <v>0</v>
      </c>
      <c r="AU316" s="27">
        <f>IF(AND(Inputs!$CO314=0,AU$3&gt;=Inputs!$CM314),1,IF(AND(AU$3&gt;=Inputs!$CM314,AU$3&lt;Inputs!$CN314),1,IF(AND(AU$3=Inputs!$CN314,AU$3=Inputs!$CO314),1,IF(OR(AND(AU$3=Inputs!$CN314+1,Inputs!$CN314=Inputs!$CO314),AND(AU$3=Inputs!$CN314+2,Inputs!$CN314=Inputs!$CO314)),0,IF(AU$3=Inputs!$CN314,0.8,IF(AU$3=Inputs!$CN314+1,0.6,IF(AU$3=Inputs!$CN314+2,0.4,IF(AU$3=Inputs!$CO314,0.2,IF(AND(AU$3&gt;=Inputs!$CL314,AU$3&lt;Inputs!$CM314),(AU$3-Inputs!$CL314+1)/(Inputs!$AI314+1),0)))))))))</f>
        <v>0</v>
      </c>
      <c r="AV316" s="27">
        <f>IF(AND(Inputs!$CO314=0,AV$3&gt;=Inputs!$CM314),1,IF(AND(AV$3&gt;=Inputs!$CM314,AV$3&lt;Inputs!$CN314),1,IF(AND(AV$3=Inputs!$CN314,AV$3=Inputs!$CO314),1,IF(OR(AND(AV$3=Inputs!$CN314+1,Inputs!$CN314=Inputs!$CO314),AND(AV$3=Inputs!$CN314+2,Inputs!$CN314=Inputs!$CO314)),0,IF(AV$3=Inputs!$CN314,0.8,IF(AV$3=Inputs!$CN314+1,0.6,IF(AV$3=Inputs!$CN314+2,0.4,IF(AV$3=Inputs!$CO314,0.2,IF(AND(AV$3&gt;=Inputs!$CL314,AV$3&lt;Inputs!$CM314),(AV$3-Inputs!$CL314+1)/(Inputs!$AI314+1),0)))))))))</f>
        <v>0</v>
      </c>
      <c r="AW316" s="27">
        <f>IF(AND(Inputs!$CO314=0,AW$3&gt;=Inputs!$CM314),1,IF(AND(AW$3&gt;=Inputs!$CM314,AW$3&lt;Inputs!$CN314),1,IF(AND(AW$3=Inputs!$CN314,AW$3=Inputs!$CO314),1,IF(OR(AND(AW$3=Inputs!$CN314+1,Inputs!$CN314=Inputs!$CO314),AND(AW$3=Inputs!$CN314+2,Inputs!$CN314=Inputs!$CO314)),0,IF(AW$3=Inputs!$CN314,0.8,IF(AW$3=Inputs!$CN314+1,0.6,IF(AW$3=Inputs!$CN314+2,0.4,IF(AW$3=Inputs!$CO314,0.2,IF(AND(AW$3&gt;=Inputs!$CL314,AW$3&lt;Inputs!$CM314),(AW$3-Inputs!$CL314+1)/(Inputs!$AI314+1),0)))))))))</f>
        <v>0</v>
      </c>
      <c r="AX316" s="27">
        <f>IF(AND(Inputs!$CO314=0,AX$3&gt;=Inputs!$CM314),1,IF(AND(AX$3&gt;=Inputs!$CM314,AX$3&lt;Inputs!$CN314),1,IF(AND(AX$3=Inputs!$CN314,AX$3=Inputs!$CO314),1,IF(OR(AND(AX$3=Inputs!$CN314+1,Inputs!$CN314=Inputs!$CO314),AND(AX$3=Inputs!$CN314+2,Inputs!$CN314=Inputs!$CO314)),0,IF(AX$3=Inputs!$CN314,0.8,IF(AX$3=Inputs!$CN314+1,0.6,IF(AX$3=Inputs!$CN314+2,0.4,IF(AX$3=Inputs!$CO314,0.2,IF(AND(AX$3&gt;=Inputs!$CL314,AX$3&lt;Inputs!$CM314),(AX$3-Inputs!$CL314+1)/(Inputs!$AI314+1),0)))))))))</f>
        <v>0</v>
      </c>
      <c r="AY316" s="27">
        <f>IF(AND(Inputs!$CO314=0,AY$3&gt;=Inputs!$CM314),1,IF(AND(AY$3&gt;=Inputs!$CM314,AY$3&lt;Inputs!$CN314),1,IF(AND(AY$3=Inputs!$CN314,AY$3=Inputs!$CO314),1,IF(OR(AND(AY$3=Inputs!$CN314+1,Inputs!$CN314=Inputs!$CO314),AND(AY$3=Inputs!$CN314+2,Inputs!$CN314=Inputs!$CO314)),0,IF(AY$3=Inputs!$CN314,0.8,IF(AY$3=Inputs!$CN314+1,0.6,IF(AY$3=Inputs!$CN314+2,0.4,IF(AY$3=Inputs!$CO314,0.2,IF(AND(AY$3&gt;=Inputs!$CL314,AY$3&lt;Inputs!$CM314),(AY$3-Inputs!$CL314+1)/(Inputs!$AI314+1),0)))))))))</f>
        <v>0</v>
      </c>
      <c r="AZ316" s="27">
        <f>IF(AND(Inputs!$CO314=0,AZ$3&gt;=Inputs!$CM314),1,IF(AND(AZ$3&gt;=Inputs!$CM314,AZ$3&lt;Inputs!$CN314),1,IF(AND(AZ$3=Inputs!$CN314,AZ$3=Inputs!$CO314),1,IF(OR(AND(AZ$3=Inputs!$CN314+1,Inputs!$CN314=Inputs!$CO314),AND(AZ$3=Inputs!$CN314+2,Inputs!$CN314=Inputs!$CO314)),0,IF(AZ$3=Inputs!$CN314,0.8,IF(AZ$3=Inputs!$CN314+1,0.6,IF(AZ$3=Inputs!$CN314+2,0.4,IF(AZ$3=Inputs!$CO314,0.2,IF(AND(AZ$3&gt;=Inputs!$CL314,AZ$3&lt;Inputs!$CM314),(AZ$3-Inputs!$CL314+1)/(Inputs!$AI314+1),0)))))))))</f>
        <v>0</v>
      </c>
      <c r="BA316" s="27">
        <f>IF(AND(Inputs!$CO314=0,BA$3&gt;=Inputs!$CM314),1,IF(AND(BA$3&gt;=Inputs!$CM314,BA$3&lt;Inputs!$CN314),1,IF(AND(BA$3=Inputs!$CN314,BA$3=Inputs!$CO314),1,IF(OR(AND(BA$3=Inputs!$CN314+1,Inputs!$CN314=Inputs!$CO314),AND(BA$3=Inputs!$CN314+2,Inputs!$CN314=Inputs!$CO314)),0,IF(BA$3=Inputs!$CN314,0.8,IF(BA$3=Inputs!$CN314+1,0.6,IF(BA$3=Inputs!$CN314+2,0.4,IF(BA$3=Inputs!$CO314,0.2,IF(AND(BA$3&gt;=Inputs!$CL314,BA$3&lt;Inputs!$CM314),(BA$3-Inputs!$CL314+1)/(Inputs!$AI314+1),0)))))))))</f>
        <v>0</v>
      </c>
      <c r="BB316" s="27">
        <f>IF(AND(Inputs!$CO314=0,BB$3&gt;=Inputs!$CM314),1,IF(AND(BB$3&gt;=Inputs!$CM314,BB$3&lt;Inputs!$CN314),1,IF(AND(BB$3=Inputs!$CN314,BB$3=Inputs!$CO314),1,IF(OR(AND(BB$3=Inputs!$CN314+1,Inputs!$CN314=Inputs!$CO314),AND(BB$3=Inputs!$CN314+2,Inputs!$CN314=Inputs!$CO314)),0,IF(BB$3=Inputs!$CN314,0.8,IF(BB$3=Inputs!$CN314+1,0.6,IF(BB$3=Inputs!$CN314+2,0.4,IF(BB$3=Inputs!$CO314,0.2,IF(AND(BB$3&gt;=Inputs!$CL314,BB$3&lt;Inputs!$CM314),(BB$3-Inputs!$CL314+1)/(Inputs!$AI314+1),0)))))))))</f>
        <v>0</v>
      </c>
      <c r="BC316" s="27">
        <f>IF(AND(Inputs!$CO314=0,BC$3&gt;=Inputs!$CM314),1,IF(AND(BC$3&gt;=Inputs!$CM314,BC$3&lt;Inputs!$CN314),1,IF(AND(BC$3=Inputs!$CN314,BC$3=Inputs!$CO314),1,IF(OR(AND(BC$3=Inputs!$CN314+1,Inputs!$CN314=Inputs!$CO314),AND(BC$3=Inputs!$CN314+2,Inputs!$CN314=Inputs!$CO314)),0,IF(BC$3=Inputs!$CN314,0.8,IF(BC$3=Inputs!$CN314+1,0.6,IF(BC$3=Inputs!$CN314+2,0.4,IF(BC$3=Inputs!$CO314,0.2,IF(AND(BC$3&gt;=Inputs!$CL314,BC$3&lt;Inputs!$CM314),(BC$3-Inputs!$CL314+1)/(Inputs!$AI314+1),0)))))))))</f>
        <v>0</v>
      </c>
      <c r="BD316" s="27">
        <f>IF(AND(Inputs!$CO314=0,BD$3&gt;=Inputs!$CM314),1,IF(AND(BD$3&gt;=Inputs!$CM314,BD$3&lt;Inputs!$CN314),1,IF(AND(BD$3=Inputs!$CN314,BD$3=Inputs!$CO314),1,IF(OR(AND(BD$3=Inputs!$CN314+1,Inputs!$CN314=Inputs!$CO314),AND(BD$3=Inputs!$CN314+2,Inputs!$CN314=Inputs!$CO314)),0,IF(BD$3=Inputs!$CN314,0.8,IF(BD$3=Inputs!$CN314+1,0.6,IF(BD$3=Inputs!$CN314+2,0.4,IF(BD$3=Inputs!$CO314,0.2,IF(AND(BD$3&gt;=Inputs!$CL314,BD$3&lt;Inputs!$CM314),(BD$3-Inputs!$CL314+1)/(Inputs!$AI314+1),0)))))))))</f>
        <v>0</v>
      </c>
      <c r="BE316" s="27">
        <f>IF(AND(Inputs!$CO314=0,BE$3&gt;=Inputs!$CM314),1,IF(AND(BE$3&gt;=Inputs!$CM314,BE$3&lt;Inputs!$CN314),1,IF(AND(BE$3=Inputs!$CN314,BE$3=Inputs!$CO314),1,IF(OR(AND(BE$3=Inputs!$CN314+1,Inputs!$CN314=Inputs!$CO314),AND(BE$3=Inputs!$CN314+2,Inputs!$CN314=Inputs!$CO314)),0,IF(BE$3=Inputs!$CN314,0.8,IF(BE$3=Inputs!$CN314+1,0.6,IF(BE$3=Inputs!$CN314+2,0.4,IF(BE$3=Inputs!$CO314,0.2,IF(AND(BE$3&gt;=Inputs!$CL314,BE$3&lt;Inputs!$CM314),(BE$3-Inputs!$CL314+1)/(Inputs!$AI314+1),0)))))))))</f>
        <v>0</v>
      </c>
      <c r="BF316" s="27">
        <f>IF(AND(Inputs!$CO314=0,BF$3&gt;=Inputs!$CM314),1,IF(AND(BF$3&gt;=Inputs!$CM314,BF$3&lt;Inputs!$CN314),1,IF(AND(BF$3=Inputs!$CN314,BF$3=Inputs!$CO314),1,IF(OR(AND(BF$3=Inputs!$CN314+1,Inputs!$CN314=Inputs!$CO314),AND(BF$3=Inputs!$CN314+2,Inputs!$CN314=Inputs!$CO314)),0,IF(BF$3=Inputs!$CN314,0.8,IF(BF$3=Inputs!$CN314+1,0.6,IF(BF$3=Inputs!$CN314+2,0.4,IF(BF$3=Inputs!$CO314,0.2,IF(AND(BF$3&gt;=Inputs!$CL314,BF$3&lt;Inputs!$CM314),(BF$3-Inputs!$CL314+1)/(Inputs!$AI314+1),0)))))))))</f>
        <v>0</v>
      </c>
      <c r="BG316" s="27">
        <f>IF(AND(Inputs!$CO314=0,BG$3&gt;=Inputs!$CM314),1,IF(AND(BG$3&gt;=Inputs!$CM314,BG$3&lt;Inputs!$CN314),1,IF(AND(BG$3=Inputs!$CN314,BG$3=Inputs!$CO314),1,IF(OR(AND(BG$3=Inputs!$CN314+1,Inputs!$CN314=Inputs!$CO314),AND(BG$3=Inputs!$CN314+2,Inputs!$CN314=Inputs!$CO314)),0,IF(BG$3=Inputs!$CN314,0.8,IF(BG$3=Inputs!$CN314+1,0.6,IF(BG$3=Inputs!$CN314+2,0.4,IF(BG$3=Inputs!$CO314,0.2,IF(AND(BG$3&gt;=Inputs!$CL314,BG$3&lt;Inputs!$CM314),(BG$3-Inputs!$CL314+1)/(Inputs!$AI314+1),0)))))))))</f>
        <v>0</v>
      </c>
      <c r="BH316" s="27">
        <f>IF(AND(Inputs!$CO314=0,BH$3&gt;=Inputs!$CM314),1,IF(AND(BH$3&gt;=Inputs!$CM314,BH$3&lt;Inputs!$CN314),1,IF(AND(BH$3=Inputs!$CN314,BH$3=Inputs!$CO314),1,IF(OR(AND(BH$3=Inputs!$CN314+1,Inputs!$CN314=Inputs!$CO314),AND(BH$3=Inputs!$CN314+2,Inputs!$CN314=Inputs!$CO314)),0,IF(BH$3=Inputs!$CN314,0.8,IF(BH$3=Inputs!$CN314+1,0.6,IF(BH$3=Inputs!$CN314+2,0.4,IF(BH$3=Inputs!$CO314,0.2,IF(AND(BH$3&gt;=Inputs!$CL314,BH$3&lt;Inputs!$CM314),(BH$3-Inputs!$CL314+1)/(Inputs!$AI314+1),0)))))))))</f>
        <v>0</v>
      </c>
      <c r="BI316" s="27">
        <f>IF(AND(Inputs!$CO314=0,BI$3&gt;=Inputs!$CM314),1,IF(AND(BI$3&gt;=Inputs!$CM314,BI$3&lt;Inputs!$CN314),1,IF(AND(BI$3=Inputs!$CN314,BI$3=Inputs!$CO314),1,IF(OR(AND(BI$3=Inputs!$CN314+1,Inputs!$CN314=Inputs!$CO314),AND(BI$3=Inputs!$CN314+2,Inputs!$CN314=Inputs!$CO314)),0,IF(BI$3=Inputs!$CN314,0.8,IF(BI$3=Inputs!$CN314+1,0.6,IF(BI$3=Inputs!$CN314+2,0.4,IF(BI$3=Inputs!$CO314,0.2,IF(AND(BI$3&gt;=Inputs!$CL314,BI$3&lt;Inputs!$CM314),(BI$3-Inputs!$CL314+1)/(Inputs!$AI314+1),0)))))))))</f>
        <v>0</v>
      </c>
      <c r="BJ316" s="27">
        <f>IF(AND(Inputs!$CO314=0,BJ$3&gt;=Inputs!$CM314),1,IF(AND(BJ$3&gt;=Inputs!$CM314,BJ$3&lt;Inputs!$CN314),1,IF(AND(BJ$3=Inputs!$CN314,BJ$3=Inputs!$CO314),1,IF(OR(AND(BJ$3=Inputs!$CN314+1,Inputs!$CN314=Inputs!$CO314),AND(BJ$3=Inputs!$CN314+2,Inputs!$CN314=Inputs!$CO314)),0,IF(BJ$3=Inputs!$CN314,0.8,IF(BJ$3=Inputs!$CN314+1,0.6,IF(BJ$3=Inputs!$CN314+2,0.4,IF(BJ$3=Inputs!$CO314,0.2,IF(AND(BJ$3&gt;=Inputs!$CL314,BJ$3&lt;Inputs!$CM314),(BJ$3-Inputs!$CL314+1)/(Inputs!$AI314+1),0)))))))))</f>
        <v>0</v>
      </c>
      <c r="BK316" s="27">
        <f>IF(AND(Inputs!$CO314=0,BK$3&gt;=Inputs!$CM314),1,IF(AND(BK$3&gt;=Inputs!$CM314,BK$3&lt;Inputs!$CN314),1,IF(AND(BK$3=Inputs!$CN314,BK$3=Inputs!$CO314),1,IF(OR(AND(BK$3=Inputs!$CN314+1,Inputs!$CN314=Inputs!$CO314),AND(BK$3=Inputs!$CN314+2,Inputs!$CN314=Inputs!$CO314)),0,IF(BK$3=Inputs!$CN314,0.8,IF(BK$3=Inputs!$CN314+1,0.6,IF(BK$3=Inputs!$CN314+2,0.4,IF(BK$3=Inputs!$CO314,0.2,IF(AND(BK$3&gt;=Inputs!$CL314,BK$3&lt;Inputs!$CM314),(BK$3-Inputs!$CL314+1)/(Inputs!$AI314+1),0)))))))))</f>
        <v>0</v>
      </c>
      <c r="BL316" s="27">
        <f>IF(AND(Inputs!$CO314=0,BL$3&gt;=Inputs!$CM314),1,IF(AND(BL$3&gt;=Inputs!$CM314,BL$3&lt;Inputs!$CN314),1,IF(AND(BL$3=Inputs!$CN314,BL$3=Inputs!$CO314),1,IF(OR(AND(BL$3=Inputs!$CN314+1,Inputs!$CN314=Inputs!$CO314),AND(BL$3=Inputs!$CN314+2,Inputs!$CN314=Inputs!$CO314)),0,IF(BL$3=Inputs!$CN314,0.8,IF(BL$3=Inputs!$CN314+1,0.6,IF(BL$3=Inputs!$CN314+2,0.4,IF(BL$3=Inputs!$CO314,0.2,IF(AND(BL$3&gt;=Inputs!$CL314,BL$3&lt;Inputs!$CM314),(BL$3-Inputs!$CL314+1)/(Inputs!$AI314+1),0)))))))))</f>
        <v>0</v>
      </c>
      <c r="BM316" s="27">
        <f>IF(AND(Inputs!$CO314=0,BM$3&gt;=Inputs!$CM314),1,IF(AND(BM$3&gt;=Inputs!$CM314,BM$3&lt;Inputs!$CN314),1,IF(AND(BM$3=Inputs!$CN314,BM$3=Inputs!$CO314),1,IF(OR(AND(BM$3=Inputs!$CN314+1,Inputs!$CN314=Inputs!$CO314),AND(BM$3=Inputs!$CN314+2,Inputs!$CN314=Inputs!$CO314)),0,IF(BM$3=Inputs!$CN314,0.8,IF(BM$3=Inputs!$CN314+1,0.6,IF(BM$3=Inputs!$CN314+2,0.4,IF(BM$3=Inputs!$CO314,0.2,IF(AND(BM$3&gt;=Inputs!$CL314,BM$3&lt;Inputs!$CM314),(BM$3-Inputs!$CL314+1)/(Inputs!$AI314+1),0)))))))))</f>
        <v>0</v>
      </c>
    </row>
    <row r="317" spans="1:65">
      <c r="A317" s="7" t="str">
        <f>IF(Inputs!A315="","",Inputs!A315)</f>
        <v/>
      </c>
      <c r="B317" t="str">
        <f>IF(Inputs!B315="","",Inputs!B315)</f>
        <v/>
      </c>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50">
        <f t="shared" si="11"/>
        <v>0</v>
      </c>
      <c r="AH317" s="42">
        <f t="shared" si="10"/>
        <v>0</v>
      </c>
      <c r="AJ317" s="27">
        <f>IF(AND(Inputs!$CO315=0,AJ$3&gt;=Inputs!$CM315),1,IF(AND(AJ$3&gt;=Inputs!$CM315,AJ$3&lt;Inputs!$CN315),1,IF(AND(AJ$3=Inputs!$CN315,AJ$3=Inputs!$CO315),1,IF(OR(AND(AJ$3=Inputs!$CN315+1,Inputs!$CN315=Inputs!$CO315),AND(AJ$3=Inputs!$CN315+2,Inputs!$CN315=Inputs!$CO315)),0,IF(AJ$3=Inputs!$CN315,0.8,IF(AJ$3=Inputs!$CN315+1,0.6,IF(AJ$3=Inputs!$CN315+2,0.4,IF(AJ$3=Inputs!$CO315,0.2,IF(AND(AJ$3&gt;=Inputs!$CL315,AJ$3&lt;Inputs!$CM315),(AJ$3-Inputs!$CL315+1)/(Inputs!$AI315+1),0)))))))))</f>
        <v>0</v>
      </c>
      <c r="AK317" s="27">
        <f>IF(AND(Inputs!$CO315=0,AK$3&gt;=Inputs!$CM315),1,IF(AND(AK$3&gt;=Inputs!$CM315,AK$3&lt;Inputs!$CN315),1,IF(AND(AK$3=Inputs!$CN315,AK$3=Inputs!$CO315),1,IF(OR(AND(AK$3=Inputs!$CN315+1,Inputs!$CN315=Inputs!$CO315),AND(AK$3=Inputs!$CN315+2,Inputs!$CN315=Inputs!$CO315)),0,IF(AK$3=Inputs!$CN315,0.8,IF(AK$3=Inputs!$CN315+1,0.6,IF(AK$3=Inputs!$CN315+2,0.4,IF(AK$3=Inputs!$CO315,0.2,IF(AND(AK$3&gt;=Inputs!$CL315,AK$3&lt;Inputs!$CM315),(AK$3-Inputs!$CL315+1)/(Inputs!$AI315+1),0)))))))))</f>
        <v>0</v>
      </c>
      <c r="AL317" s="27">
        <f>IF(AND(Inputs!$CO315=0,AL$3&gt;=Inputs!$CM315),1,IF(AND(AL$3&gt;=Inputs!$CM315,AL$3&lt;Inputs!$CN315),1,IF(AND(AL$3=Inputs!$CN315,AL$3=Inputs!$CO315),1,IF(OR(AND(AL$3=Inputs!$CN315+1,Inputs!$CN315=Inputs!$CO315),AND(AL$3=Inputs!$CN315+2,Inputs!$CN315=Inputs!$CO315)),0,IF(AL$3=Inputs!$CN315,0.8,IF(AL$3=Inputs!$CN315+1,0.6,IF(AL$3=Inputs!$CN315+2,0.4,IF(AL$3=Inputs!$CO315,0.2,IF(AND(AL$3&gt;=Inputs!$CL315,AL$3&lt;Inputs!$CM315),(AL$3-Inputs!$CL315+1)/(Inputs!$AI315+1),0)))))))))</f>
        <v>0</v>
      </c>
      <c r="AM317" s="27">
        <f>IF(AND(Inputs!$CO315=0,AM$3&gt;=Inputs!$CM315),1,IF(AND(AM$3&gt;=Inputs!$CM315,AM$3&lt;Inputs!$CN315),1,IF(AND(AM$3=Inputs!$CN315,AM$3=Inputs!$CO315),1,IF(OR(AND(AM$3=Inputs!$CN315+1,Inputs!$CN315=Inputs!$CO315),AND(AM$3=Inputs!$CN315+2,Inputs!$CN315=Inputs!$CO315)),0,IF(AM$3=Inputs!$CN315,0.8,IF(AM$3=Inputs!$CN315+1,0.6,IF(AM$3=Inputs!$CN315+2,0.4,IF(AM$3=Inputs!$CO315,0.2,IF(AND(AM$3&gt;=Inputs!$CL315,AM$3&lt;Inputs!$CM315),(AM$3-Inputs!$CL315+1)/(Inputs!$AI315+1),0)))))))))</f>
        <v>0</v>
      </c>
      <c r="AN317" s="27">
        <f>IF(AND(Inputs!$CO315=0,AN$3&gt;=Inputs!$CM315),1,IF(AND(AN$3&gt;=Inputs!$CM315,AN$3&lt;Inputs!$CN315),1,IF(AND(AN$3=Inputs!$CN315,AN$3=Inputs!$CO315),1,IF(OR(AND(AN$3=Inputs!$CN315+1,Inputs!$CN315=Inputs!$CO315),AND(AN$3=Inputs!$CN315+2,Inputs!$CN315=Inputs!$CO315)),0,IF(AN$3=Inputs!$CN315,0.8,IF(AN$3=Inputs!$CN315+1,0.6,IF(AN$3=Inputs!$CN315+2,0.4,IF(AN$3=Inputs!$CO315,0.2,IF(AND(AN$3&gt;=Inputs!$CL315,AN$3&lt;Inputs!$CM315),(AN$3-Inputs!$CL315+1)/(Inputs!$AI315+1),0)))))))))</f>
        <v>0</v>
      </c>
      <c r="AO317" s="27">
        <f>IF(AND(Inputs!$CO315=0,AO$3&gt;=Inputs!$CM315),1,IF(AND(AO$3&gt;=Inputs!$CM315,AO$3&lt;Inputs!$CN315),1,IF(AND(AO$3=Inputs!$CN315,AO$3=Inputs!$CO315),1,IF(OR(AND(AO$3=Inputs!$CN315+1,Inputs!$CN315=Inputs!$CO315),AND(AO$3=Inputs!$CN315+2,Inputs!$CN315=Inputs!$CO315)),0,IF(AO$3=Inputs!$CN315,0.8,IF(AO$3=Inputs!$CN315+1,0.6,IF(AO$3=Inputs!$CN315+2,0.4,IF(AO$3=Inputs!$CO315,0.2,IF(AND(AO$3&gt;=Inputs!$CL315,AO$3&lt;Inputs!$CM315),(AO$3-Inputs!$CL315+1)/(Inputs!$AI315+1),0)))))))))</f>
        <v>0</v>
      </c>
      <c r="AP317" s="27">
        <f>IF(AND(Inputs!$CO315=0,AP$3&gt;=Inputs!$CM315),1,IF(AND(AP$3&gt;=Inputs!$CM315,AP$3&lt;Inputs!$CN315),1,IF(AND(AP$3=Inputs!$CN315,AP$3=Inputs!$CO315),1,IF(OR(AND(AP$3=Inputs!$CN315+1,Inputs!$CN315=Inputs!$CO315),AND(AP$3=Inputs!$CN315+2,Inputs!$CN315=Inputs!$CO315)),0,IF(AP$3=Inputs!$CN315,0.8,IF(AP$3=Inputs!$CN315+1,0.6,IF(AP$3=Inputs!$CN315+2,0.4,IF(AP$3=Inputs!$CO315,0.2,IF(AND(AP$3&gt;=Inputs!$CL315,AP$3&lt;Inputs!$CM315),(AP$3-Inputs!$CL315+1)/(Inputs!$AI315+1),0)))))))))</f>
        <v>0</v>
      </c>
      <c r="AQ317" s="27">
        <f>IF(AND(Inputs!$CO315=0,AQ$3&gt;=Inputs!$CM315),1,IF(AND(AQ$3&gt;=Inputs!$CM315,AQ$3&lt;Inputs!$CN315),1,IF(AND(AQ$3=Inputs!$CN315,AQ$3=Inputs!$CO315),1,IF(OR(AND(AQ$3=Inputs!$CN315+1,Inputs!$CN315=Inputs!$CO315),AND(AQ$3=Inputs!$CN315+2,Inputs!$CN315=Inputs!$CO315)),0,IF(AQ$3=Inputs!$CN315,0.8,IF(AQ$3=Inputs!$CN315+1,0.6,IF(AQ$3=Inputs!$CN315+2,0.4,IF(AQ$3=Inputs!$CO315,0.2,IF(AND(AQ$3&gt;=Inputs!$CL315,AQ$3&lt;Inputs!$CM315),(AQ$3-Inputs!$CL315+1)/(Inputs!$AI315+1),0)))))))))</f>
        <v>0</v>
      </c>
      <c r="AR317" s="27">
        <f>IF(AND(Inputs!$CO315=0,AR$3&gt;=Inputs!$CM315),1,IF(AND(AR$3&gt;=Inputs!$CM315,AR$3&lt;Inputs!$CN315),1,IF(AND(AR$3=Inputs!$CN315,AR$3=Inputs!$CO315),1,IF(OR(AND(AR$3=Inputs!$CN315+1,Inputs!$CN315=Inputs!$CO315),AND(AR$3=Inputs!$CN315+2,Inputs!$CN315=Inputs!$CO315)),0,IF(AR$3=Inputs!$CN315,0.8,IF(AR$3=Inputs!$CN315+1,0.6,IF(AR$3=Inputs!$CN315+2,0.4,IF(AR$3=Inputs!$CO315,0.2,IF(AND(AR$3&gt;=Inputs!$CL315,AR$3&lt;Inputs!$CM315),(AR$3-Inputs!$CL315+1)/(Inputs!$AI315+1),0)))))))))</f>
        <v>0</v>
      </c>
      <c r="AS317" s="27">
        <f>IF(AND(Inputs!$CO315=0,AS$3&gt;=Inputs!$CM315),1,IF(AND(AS$3&gt;=Inputs!$CM315,AS$3&lt;Inputs!$CN315),1,IF(AND(AS$3=Inputs!$CN315,AS$3=Inputs!$CO315),1,IF(OR(AND(AS$3=Inputs!$CN315+1,Inputs!$CN315=Inputs!$CO315),AND(AS$3=Inputs!$CN315+2,Inputs!$CN315=Inputs!$CO315)),0,IF(AS$3=Inputs!$CN315,0.8,IF(AS$3=Inputs!$CN315+1,0.6,IF(AS$3=Inputs!$CN315+2,0.4,IF(AS$3=Inputs!$CO315,0.2,IF(AND(AS$3&gt;=Inputs!$CL315,AS$3&lt;Inputs!$CM315),(AS$3-Inputs!$CL315+1)/(Inputs!$AI315+1),0)))))))))</f>
        <v>0</v>
      </c>
      <c r="AT317" s="27">
        <f>IF(AND(Inputs!$CO315=0,AT$3&gt;=Inputs!$CM315),1,IF(AND(AT$3&gt;=Inputs!$CM315,AT$3&lt;Inputs!$CN315),1,IF(AND(AT$3=Inputs!$CN315,AT$3=Inputs!$CO315),1,IF(OR(AND(AT$3=Inputs!$CN315+1,Inputs!$CN315=Inputs!$CO315),AND(AT$3=Inputs!$CN315+2,Inputs!$CN315=Inputs!$CO315)),0,IF(AT$3=Inputs!$CN315,0.8,IF(AT$3=Inputs!$CN315+1,0.6,IF(AT$3=Inputs!$CN315+2,0.4,IF(AT$3=Inputs!$CO315,0.2,IF(AND(AT$3&gt;=Inputs!$CL315,AT$3&lt;Inputs!$CM315),(AT$3-Inputs!$CL315+1)/(Inputs!$AI315+1),0)))))))))</f>
        <v>0</v>
      </c>
      <c r="AU317" s="27">
        <f>IF(AND(Inputs!$CO315=0,AU$3&gt;=Inputs!$CM315),1,IF(AND(AU$3&gt;=Inputs!$CM315,AU$3&lt;Inputs!$CN315),1,IF(AND(AU$3=Inputs!$CN315,AU$3=Inputs!$CO315),1,IF(OR(AND(AU$3=Inputs!$CN315+1,Inputs!$CN315=Inputs!$CO315),AND(AU$3=Inputs!$CN315+2,Inputs!$CN315=Inputs!$CO315)),0,IF(AU$3=Inputs!$CN315,0.8,IF(AU$3=Inputs!$CN315+1,0.6,IF(AU$3=Inputs!$CN315+2,0.4,IF(AU$3=Inputs!$CO315,0.2,IF(AND(AU$3&gt;=Inputs!$CL315,AU$3&lt;Inputs!$CM315),(AU$3-Inputs!$CL315+1)/(Inputs!$AI315+1),0)))))))))</f>
        <v>0</v>
      </c>
      <c r="AV317" s="27">
        <f>IF(AND(Inputs!$CO315=0,AV$3&gt;=Inputs!$CM315),1,IF(AND(AV$3&gt;=Inputs!$CM315,AV$3&lt;Inputs!$CN315),1,IF(AND(AV$3=Inputs!$CN315,AV$3=Inputs!$CO315),1,IF(OR(AND(AV$3=Inputs!$CN315+1,Inputs!$CN315=Inputs!$CO315),AND(AV$3=Inputs!$CN315+2,Inputs!$CN315=Inputs!$CO315)),0,IF(AV$3=Inputs!$CN315,0.8,IF(AV$3=Inputs!$CN315+1,0.6,IF(AV$3=Inputs!$CN315+2,0.4,IF(AV$3=Inputs!$CO315,0.2,IF(AND(AV$3&gt;=Inputs!$CL315,AV$3&lt;Inputs!$CM315),(AV$3-Inputs!$CL315+1)/(Inputs!$AI315+1),0)))))))))</f>
        <v>0</v>
      </c>
      <c r="AW317" s="27">
        <f>IF(AND(Inputs!$CO315=0,AW$3&gt;=Inputs!$CM315),1,IF(AND(AW$3&gt;=Inputs!$CM315,AW$3&lt;Inputs!$CN315),1,IF(AND(AW$3=Inputs!$CN315,AW$3=Inputs!$CO315),1,IF(OR(AND(AW$3=Inputs!$CN315+1,Inputs!$CN315=Inputs!$CO315),AND(AW$3=Inputs!$CN315+2,Inputs!$CN315=Inputs!$CO315)),0,IF(AW$3=Inputs!$CN315,0.8,IF(AW$3=Inputs!$CN315+1,0.6,IF(AW$3=Inputs!$CN315+2,0.4,IF(AW$3=Inputs!$CO315,0.2,IF(AND(AW$3&gt;=Inputs!$CL315,AW$3&lt;Inputs!$CM315),(AW$3-Inputs!$CL315+1)/(Inputs!$AI315+1),0)))))))))</f>
        <v>0</v>
      </c>
      <c r="AX317" s="27">
        <f>IF(AND(Inputs!$CO315=0,AX$3&gt;=Inputs!$CM315),1,IF(AND(AX$3&gt;=Inputs!$CM315,AX$3&lt;Inputs!$CN315),1,IF(AND(AX$3=Inputs!$CN315,AX$3=Inputs!$CO315),1,IF(OR(AND(AX$3=Inputs!$CN315+1,Inputs!$CN315=Inputs!$CO315),AND(AX$3=Inputs!$CN315+2,Inputs!$CN315=Inputs!$CO315)),0,IF(AX$3=Inputs!$CN315,0.8,IF(AX$3=Inputs!$CN315+1,0.6,IF(AX$3=Inputs!$CN315+2,0.4,IF(AX$3=Inputs!$CO315,0.2,IF(AND(AX$3&gt;=Inputs!$CL315,AX$3&lt;Inputs!$CM315),(AX$3-Inputs!$CL315+1)/(Inputs!$AI315+1),0)))))))))</f>
        <v>0</v>
      </c>
      <c r="AY317" s="27">
        <f>IF(AND(Inputs!$CO315=0,AY$3&gt;=Inputs!$CM315),1,IF(AND(AY$3&gt;=Inputs!$CM315,AY$3&lt;Inputs!$CN315),1,IF(AND(AY$3=Inputs!$CN315,AY$3=Inputs!$CO315),1,IF(OR(AND(AY$3=Inputs!$CN315+1,Inputs!$CN315=Inputs!$CO315),AND(AY$3=Inputs!$CN315+2,Inputs!$CN315=Inputs!$CO315)),0,IF(AY$3=Inputs!$CN315,0.8,IF(AY$3=Inputs!$CN315+1,0.6,IF(AY$3=Inputs!$CN315+2,0.4,IF(AY$3=Inputs!$CO315,0.2,IF(AND(AY$3&gt;=Inputs!$CL315,AY$3&lt;Inputs!$CM315),(AY$3-Inputs!$CL315+1)/(Inputs!$AI315+1),0)))))))))</f>
        <v>0</v>
      </c>
      <c r="AZ317" s="27">
        <f>IF(AND(Inputs!$CO315=0,AZ$3&gt;=Inputs!$CM315),1,IF(AND(AZ$3&gt;=Inputs!$CM315,AZ$3&lt;Inputs!$CN315),1,IF(AND(AZ$3=Inputs!$CN315,AZ$3=Inputs!$CO315),1,IF(OR(AND(AZ$3=Inputs!$CN315+1,Inputs!$CN315=Inputs!$CO315),AND(AZ$3=Inputs!$CN315+2,Inputs!$CN315=Inputs!$CO315)),0,IF(AZ$3=Inputs!$CN315,0.8,IF(AZ$3=Inputs!$CN315+1,0.6,IF(AZ$3=Inputs!$CN315+2,0.4,IF(AZ$3=Inputs!$CO315,0.2,IF(AND(AZ$3&gt;=Inputs!$CL315,AZ$3&lt;Inputs!$CM315),(AZ$3-Inputs!$CL315+1)/(Inputs!$AI315+1),0)))))))))</f>
        <v>0</v>
      </c>
      <c r="BA317" s="27">
        <f>IF(AND(Inputs!$CO315=0,BA$3&gt;=Inputs!$CM315),1,IF(AND(BA$3&gt;=Inputs!$CM315,BA$3&lt;Inputs!$CN315),1,IF(AND(BA$3=Inputs!$CN315,BA$3=Inputs!$CO315),1,IF(OR(AND(BA$3=Inputs!$CN315+1,Inputs!$CN315=Inputs!$CO315),AND(BA$3=Inputs!$CN315+2,Inputs!$CN315=Inputs!$CO315)),0,IF(BA$3=Inputs!$CN315,0.8,IF(BA$3=Inputs!$CN315+1,0.6,IF(BA$3=Inputs!$CN315+2,0.4,IF(BA$3=Inputs!$CO315,0.2,IF(AND(BA$3&gt;=Inputs!$CL315,BA$3&lt;Inputs!$CM315),(BA$3-Inputs!$CL315+1)/(Inputs!$AI315+1),0)))))))))</f>
        <v>0</v>
      </c>
      <c r="BB317" s="27">
        <f>IF(AND(Inputs!$CO315=0,BB$3&gt;=Inputs!$CM315),1,IF(AND(BB$3&gt;=Inputs!$CM315,BB$3&lt;Inputs!$CN315),1,IF(AND(BB$3=Inputs!$CN315,BB$3=Inputs!$CO315),1,IF(OR(AND(BB$3=Inputs!$CN315+1,Inputs!$CN315=Inputs!$CO315),AND(BB$3=Inputs!$CN315+2,Inputs!$CN315=Inputs!$CO315)),0,IF(BB$3=Inputs!$CN315,0.8,IF(BB$3=Inputs!$CN315+1,0.6,IF(BB$3=Inputs!$CN315+2,0.4,IF(BB$3=Inputs!$CO315,0.2,IF(AND(BB$3&gt;=Inputs!$CL315,BB$3&lt;Inputs!$CM315),(BB$3-Inputs!$CL315+1)/(Inputs!$AI315+1),0)))))))))</f>
        <v>0</v>
      </c>
      <c r="BC317" s="27">
        <f>IF(AND(Inputs!$CO315=0,BC$3&gt;=Inputs!$CM315),1,IF(AND(BC$3&gt;=Inputs!$CM315,BC$3&lt;Inputs!$CN315),1,IF(AND(BC$3=Inputs!$CN315,BC$3=Inputs!$CO315),1,IF(OR(AND(BC$3=Inputs!$CN315+1,Inputs!$CN315=Inputs!$CO315),AND(BC$3=Inputs!$CN315+2,Inputs!$CN315=Inputs!$CO315)),0,IF(BC$3=Inputs!$CN315,0.8,IF(BC$3=Inputs!$CN315+1,0.6,IF(BC$3=Inputs!$CN315+2,0.4,IF(BC$3=Inputs!$CO315,0.2,IF(AND(BC$3&gt;=Inputs!$CL315,BC$3&lt;Inputs!$CM315),(BC$3-Inputs!$CL315+1)/(Inputs!$AI315+1),0)))))))))</f>
        <v>0</v>
      </c>
      <c r="BD317" s="27">
        <f>IF(AND(Inputs!$CO315=0,BD$3&gt;=Inputs!$CM315),1,IF(AND(BD$3&gt;=Inputs!$CM315,BD$3&lt;Inputs!$CN315),1,IF(AND(BD$3=Inputs!$CN315,BD$3=Inputs!$CO315),1,IF(OR(AND(BD$3=Inputs!$CN315+1,Inputs!$CN315=Inputs!$CO315),AND(BD$3=Inputs!$CN315+2,Inputs!$CN315=Inputs!$CO315)),0,IF(BD$3=Inputs!$CN315,0.8,IF(BD$3=Inputs!$CN315+1,0.6,IF(BD$3=Inputs!$CN315+2,0.4,IF(BD$3=Inputs!$CO315,0.2,IF(AND(BD$3&gt;=Inputs!$CL315,BD$3&lt;Inputs!$CM315),(BD$3-Inputs!$CL315+1)/(Inputs!$AI315+1),0)))))))))</f>
        <v>0</v>
      </c>
      <c r="BE317" s="27">
        <f>IF(AND(Inputs!$CO315=0,BE$3&gt;=Inputs!$CM315),1,IF(AND(BE$3&gt;=Inputs!$CM315,BE$3&lt;Inputs!$CN315),1,IF(AND(BE$3=Inputs!$CN315,BE$3=Inputs!$CO315),1,IF(OR(AND(BE$3=Inputs!$CN315+1,Inputs!$CN315=Inputs!$CO315),AND(BE$3=Inputs!$CN315+2,Inputs!$CN315=Inputs!$CO315)),0,IF(BE$3=Inputs!$CN315,0.8,IF(BE$3=Inputs!$CN315+1,0.6,IF(BE$3=Inputs!$CN315+2,0.4,IF(BE$3=Inputs!$CO315,0.2,IF(AND(BE$3&gt;=Inputs!$CL315,BE$3&lt;Inputs!$CM315),(BE$3-Inputs!$CL315+1)/(Inputs!$AI315+1),0)))))))))</f>
        <v>0</v>
      </c>
      <c r="BF317" s="27">
        <f>IF(AND(Inputs!$CO315=0,BF$3&gt;=Inputs!$CM315),1,IF(AND(BF$3&gt;=Inputs!$CM315,BF$3&lt;Inputs!$CN315),1,IF(AND(BF$3=Inputs!$CN315,BF$3=Inputs!$CO315),1,IF(OR(AND(BF$3=Inputs!$CN315+1,Inputs!$CN315=Inputs!$CO315),AND(BF$3=Inputs!$CN315+2,Inputs!$CN315=Inputs!$CO315)),0,IF(BF$3=Inputs!$CN315,0.8,IF(BF$3=Inputs!$CN315+1,0.6,IF(BF$3=Inputs!$CN315+2,0.4,IF(BF$3=Inputs!$CO315,0.2,IF(AND(BF$3&gt;=Inputs!$CL315,BF$3&lt;Inputs!$CM315),(BF$3-Inputs!$CL315+1)/(Inputs!$AI315+1),0)))))))))</f>
        <v>0</v>
      </c>
      <c r="BG317" s="27">
        <f>IF(AND(Inputs!$CO315=0,BG$3&gt;=Inputs!$CM315),1,IF(AND(BG$3&gt;=Inputs!$CM315,BG$3&lt;Inputs!$CN315),1,IF(AND(BG$3=Inputs!$CN315,BG$3=Inputs!$CO315),1,IF(OR(AND(BG$3=Inputs!$CN315+1,Inputs!$CN315=Inputs!$CO315),AND(BG$3=Inputs!$CN315+2,Inputs!$CN315=Inputs!$CO315)),0,IF(BG$3=Inputs!$CN315,0.8,IF(BG$3=Inputs!$CN315+1,0.6,IF(BG$3=Inputs!$CN315+2,0.4,IF(BG$3=Inputs!$CO315,0.2,IF(AND(BG$3&gt;=Inputs!$CL315,BG$3&lt;Inputs!$CM315),(BG$3-Inputs!$CL315+1)/(Inputs!$AI315+1),0)))))))))</f>
        <v>0</v>
      </c>
      <c r="BH317" s="27">
        <f>IF(AND(Inputs!$CO315=0,BH$3&gt;=Inputs!$CM315),1,IF(AND(BH$3&gt;=Inputs!$CM315,BH$3&lt;Inputs!$CN315),1,IF(AND(BH$3=Inputs!$CN315,BH$3=Inputs!$CO315),1,IF(OR(AND(BH$3=Inputs!$CN315+1,Inputs!$CN315=Inputs!$CO315),AND(BH$3=Inputs!$CN315+2,Inputs!$CN315=Inputs!$CO315)),0,IF(BH$3=Inputs!$CN315,0.8,IF(BH$3=Inputs!$CN315+1,0.6,IF(BH$3=Inputs!$CN315+2,0.4,IF(BH$3=Inputs!$CO315,0.2,IF(AND(BH$3&gt;=Inputs!$CL315,BH$3&lt;Inputs!$CM315),(BH$3-Inputs!$CL315+1)/(Inputs!$AI315+1),0)))))))))</f>
        <v>0</v>
      </c>
      <c r="BI317" s="27">
        <f>IF(AND(Inputs!$CO315=0,BI$3&gt;=Inputs!$CM315),1,IF(AND(BI$3&gt;=Inputs!$CM315,BI$3&lt;Inputs!$CN315),1,IF(AND(BI$3=Inputs!$CN315,BI$3=Inputs!$CO315),1,IF(OR(AND(BI$3=Inputs!$CN315+1,Inputs!$CN315=Inputs!$CO315),AND(BI$3=Inputs!$CN315+2,Inputs!$CN315=Inputs!$CO315)),0,IF(BI$3=Inputs!$CN315,0.8,IF(BI$3=Inputs!$CN315+1,0.6,IF(BI$3=Inputs!$CN315+2,0.4,IF(BI$3=Inputs!$CO315,0.2,IF(AND(BI$3&gt;=Inputs!$CL315,BI$3&lt;Inputs!$CM315),(BI$3-Inputs!$CL315+1)/(Inputs!$AI315+1),0)))))))))</f>
        <v>0</v>
      </c>
      <c r="BJ317" s="27">
        <f>IF(AND(Inputs!$CO315=0,BJ$3&gt;=Inputs!$CM315),1,IF(AND(BJ$3&gt;=Inputs!$CM315,BJ$3&lt;Inputs!$CN315),1,IF(AND(BJ$3=Inputs!$CN315,BJ$3=Inputs!$CO315),1,IF(OR(AND(BJ$3=Inputs!$CN315+1,Inputs!$CN315=Inputs!$CO315),AND(BJ$3=Inputs!$CN315+2,Inputs!$CN315=Inputs!$CO315)),0,IF(BJ$3=Inputs!$CN315,0.8,IF(BJ$3=Inputs!$CN315+1,0.6,IF(BJ$3=Inputs!$CN315+2,0.4,IF(BJ$3=Inputs!$CO315,0.2,IF(AND(BJ$3&gt;=Inputs!$CL315,BJ$3&lt;Inputs!$CM315),(BJ$3-Inputs!$CL315+1)/(Inputs!$AI315+1),0)))))))))</f>
        <v>0</v>
      </c>
      <c r="BK317" s="27">
        <f>IF(AND(Inputs!$CO315=0,BK$3&gt;=Inputs!$CM315),1,IF(AND(BK$3&gt;=Inputs!$CM315,BK$3&lt;Inputs!$CN315),1,IF(AND(BK$3=Inputs!$CN315,BK$3=Inputs!$CO315),1,IF(OR(AND(BK$3=Inputs!$CN315+1,Inputs!$CN315=Inputs!$CO315),AND(BK$3=Inputs!$CN315+2,Inputs!$CN315=Inputs!$CO315)),0,IF(BK$3=Inputs!$CN315,0.8,IF(BK$3=Inputs!$CN315+1,0.6,IF(BK$3=Inputs!$CN315+2,0.4,IF(BK$3=Inputs!$CO315,0.2,IF(AND(BK$3&gt;=Inputs!$CL315,BK$3&lt;Inputs!$CM315),(BK$3-Inputs!$CL315+1)/(Inputs!$AI315+1),0)))))))))</f>
        <v>0</v>
      </c>
      <c r="BL317" s="27">
        <f>IF(AND(Inputs!$CO315=0,BL$3&gt;=Inputs!$CM315),1,IF(AND(BL$3&gt;=Inputs!$CM315,BL$3&lt;Inputs!$CN315),1,IF(AND(BL$3=Inputs!$CN315,BL$3=Inputs!$CO315),1,IF(OR(AND(BL$3=Inputs!$CN315+1,Inputs!$CN315=Inputs!$CO315),AND(BL$3=Inputs!$CN315+2,Inputs!$CN315=Inputs!$CO315)),0,IF(BL$3=Inputs!$CN315,0.8,IF(BL$3=Inputs!$CN315+1,0.6,IF(BL$3=Inputs!$CN315+2,0.4,IF(BL$3=Inputs!$CO315,0.2,IF(AND(BL$3&gt;=Inputs!$CL315,BL$3&lt;Inputs!$CM315),(BL$3-Inputs!$CL315+1)/(Inputs!$AI315+1),0)))))))))</f>
        <v>0</v>
      </c>
      <c r="BM317" s="27">
        <f>IF(AND(Inputs!$CO315=0,BM$3&gt;=Inputs!$CM315),1,IF(AND(BM$3&gt;=Inputs!$CM315,BM$3&lt;Inputs!$CN315),1,IF(AND(BM$3=Inputs!$CN315,BM$3=Inputs!$CO315),1,IF(OR(AND(BM$3=Inputs!$CN315+1,Inputs!$CN315=Inputs!$CO315),AND(BM$3=Inputs!$CN315+2,Inputs!$CN315=Inputs!$CO315)),0,IF(BM$3=Inputs!$CN315,0.8,IF(BM$3=Inputs!$CN315+1,0.6,IF(BM$3=Inputs!$CN315+2,0.4,IF(BM$3=Inputs!$CO315,0.2,IF(AND(BM$3&gt;=Inputs!$CL315,BM$3&lt;Inputs!$CM315),(BM$3-Inputs!$CL315+1)/(Inputs!$AI315+1),0)))))))))</f>
        <v>0</v>
      </c>
    </row>
    <row r="318" spans="1:65">
      <c r="A318" s="7" t="str">
        <f>IF(Inputs!A316="","",Inputs!A316)</f>
        <v/>
      </c>
      <c r="B318" t="str">
        <f>IF(Inputs!B316="","",Inputs!B316)</f>
        <v/>
      </c>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50">
        <f t="shared" si="11"/>
        <v>0</v>
      </c>
      <c r="AH318" s="42">
        <f t="shared" si="10"/>
        <v>0</v>
      </c>
      <c r="AJ318" s="27">
        <f>IF(AND(Inputs!$CO316=0,AJ$3&gt;=Inputs!$CM316),1,IF(AND(AJ$3&gt;=Inputs!$CM316,AJ$3&lt;Inputs!$CN316),1,IF(AND(AJ$3=Inputs!$CN316,AJ$3=Inputs!$CO316),1,IF(OR(AND(AJ$3=Inputs!$CN316+1,Inputs!$CN316=Inputs!$CO316),AND(AJ$3=Inputs!$CN316+2,Inputs!$CN316=Inputs!$CO316)),0,IF(AJ$3=Inputs!$CN316,0.8,IF(AJ$3=Inputs!$CN316+1,0.6,IF(AJ$3=Inputs!$CN316+2,0.4,IF(AJ$3=Inputs!$CO316,0.2,IF(AND(AJ$3&gt;=Inputs!$CL316,AJ$3&lt;Inputs!$CM316),(AJ$3-Inputs!$CL316+1)/(Inputs!$AI316+1),0)))))))))</f>
        <v>0</v>
      </c>
      <c r="AK318" s="27">
        <f>IF(AND(Inputs!$CO316=0,AK$3&gt;=Inputs!$CM316),1,IF(AND(AK$3&gt;=Inputs!$CM316,AK$3&lt;Inputs!$CN316),1,IF(AND(AK$3=Inputs!$CN316,AK$3=Inputs!$CO316),1,IF(OR(AND(AK$3=Inputs!$CN316+1,Inputs!$CN316=Inputs!$CO316),AND(AK$3=Inputs!$CN316+2,Inputs!$CN316=Inputs!$CO316)),0,IF(AK$3=Inputs!$CN316,0.8,IF(AK$3=Inputs!$CN316+1,0.6,IF(AK$3=Inputs!$CN316+2,0.4,IF(AK$3=Inputs!$CO316,0.2,IF(AND(AK$3&gt;=Inputs!$CL316,AK$3&lt;Inputs!$CM316),(AK$3-Inputs!$CL316+1)/(Inputs!$AI316+1),0)))))))))</f>
        <v>0</v>
      </c>
      <c r="AL318" s="27">
        <f>IF(AND(Inputs!$CO316=0,AL$3&gt;=Inputs!$CM316),1,IF(AND(AL$3&gt;=Inputs!$CM316,AL$3&lt;Inputs!$CN316),1,IF(AND(AL$3=Inputs!$CN316,AL$3=Inputs!$CO316),1,IF(OR(AND(AL$3=Inputs!$CN316+1,Inputs!$CN316=Inputs!$CO316),AND(AL$3=Inputs!$CN316+2,Inputs!$CN316=Inputs!$CO316)),0,IF(AL$3=Inputs!$CN316,0.8,IF(AL$3=Inputs!$CN316+1,0.6,IF(AL$3=Inputs!$CN316+2,0.4,IF(AL$3=Inputs!$CO316,0.2,IF(AND(AL$3&gt;=Inputs!$CL316,AL$3&lt;Inputs!$CM316),(AL$3-Inputs!$CL316+1)/(Inputs!$AI316+1),0)))))))))</f>
        <v>0</v>
      </c>
      <c r="AM318" s="27">
        <f>IF(AND(Inputs!$CO316=0,AM$3&gt;=Inputs!$CM316),1,IF(AND(AM$3&gt;=Inputs!$CM316,AM$3&lt;Inputs!$CN316),1,IF(AND(AM$3=Inputs!$CN316,AM$3=Inputs!$CO316),1,IF(OR(AND(AM$3=Inputs!$CN316+1,Inputs!$CN316=Inputs!$CO316),AND(AM$3=Inputs!$CN316+2,Inputs!$CN316=Inputs!$CO316)),0,IF(AM$3=Inputs!$CN316,0.8,IF(AM$3=Inputs!$CN316+1,0.6,IF(AM$3=Inputs!$CN316+2,0.4,IF(AM$3=Inputs!$CO316,0.2,IF(AND(AM$3&gt;=Inputs!$CL316,AM$3&lt;Inputs!$CM316),(AM$3-Inputs!$CL316+1)/(Inputs!$AI316+1),0)))))))))</f>
        <v>0</v>
      </c>
      <c r="AN318" s="27">
        <f>IF(AND(Inputs!$CO316=0,AN$3&gt;=Inputs!$CM316),1,IF(AND(AN$3&gt;=Inputs!$CM316,AN$3&lt;Inputs!$CN316),1,IF(AND(AN$3=Inputs!$CN316,AN$3=Inputs!$CO316),1,IF(OR(AND(AN$3=Inputs!$CN316+1,Inputs!$CN316=Inputs!$CO316),AND(AN$3=Inputs!$CN316+2,Inputs!$CN316=Inputs!$CO316)),0,IF(AN$3=Inputs!$CN316,0.8,IF(AN$3=Inputs!$CN316+1,0.6,IF(AN$3=Inputs!$CN316+2,0.4,IF(AN$3=Inputs!$CO316,0.2,IF(AND(AN$3&gt;=Inputs!$CL316,AN$3&lt;Inputs!$CM316),(AN$3-Inputs!$CL316+1)/(Inputs!$AI316+1),0)))))))))</f>
        <v>0</v>
      </c>
      <c r="AO318" s="27">
        <f>IF(AND(Inputs!$CO316=0,AO$3&gt;=Inputs!$CM316),1,IF(AND(AO$3&gt;=Inputs!$CM316,AO$3&lt;Inputs!$CN316),1,IF(AND(AO$3=Inputs!$CN316,AO$3=Inputs!$CO316),1,IF(OR(AND(AO$3=Inputs!$CN316+1,Inputs!$CN316=Inputs!$CO316),AND(AO$3=Inputs!$CN316+2,Inputs!$CN316=Inputs!$CO316)),0,IF(AO$3=Inputs!$CN316,0.8,IF(AO$3=Inputs!$CN316+1,0.6,IF(AO$3=Inputs!$CN316+2,0.4,IF(AO$3=Inputs!$CO316,0.2,IF(AND(AO$3&gt;=Inputs!$CL316,AO$3&lt;Inputs!$CM316),(AO$3-Inputs!$CL316+1)/(Inputs!$AI316+1),0)))))))))</f>
        <v>0</v>
      </c>
      <c r="AP318" s="27">
        <f>IF(AND(Inputs!$CO316=0,AP$3&gt;=Inputs!$CM316),1,IF(AND(AP$3&gt;=Inputs!$CM316,AP$3&lt;Inputs!$CN316),1,IF(AND(AP$3=Inputs!$CN316,AP$3=Inputs!$CO316),1,IF(OR(AND(AP$3=Inputs!$CN316+1,Inputs!$CN316=Inputs!$CO316),AND(AP$3=Inputs!$CN316+2,Inputs!$CN316=Inputs!$CO316)),0,IF(AP$3=Inputs!$CN316,0.8,IF(AP$3=Inputs!$CN316+1,0.6,IF(AP$3=Inputs!$CN316+2,0.4,IF(AP$3=Inputs!$CO316,0.2,IF(AND(AP$3&gt;=Inputs!$CL316,AP$3&lt;Inputs!$CM316),(AP$3-Inputs!$CL316+1)/(Inputs!$AI316+1),0)))))))))</f>
        <v>0</v>
      </c>
      <c r="AQ318" s="27">
        <f>IF(AND(Inputs!$CO316=0,AQ$3&gt;=Inputs!$CM316),1,IF(AND(AQ$3&gt;=Inputs!$CM316,AQ$3&lt;Inputs!$CN316),1,IF(AND(AQ$3=Inputs!$CN316,AQ$3=Inputs!$CO316),1,IF(OR(AND(AQ$3=Inputs!$CN316+1,Inputs!$CN316=Inputs!$CO316),AND(AQ$3=Inputs!$CN316+2,Inputs!$CN316=Inputs!$CO316)),0,IF(AQ$3=Inputs!$CN316,0.8,IF(AQ$3=Inputs!$CN316+1,0.6,IF(AQ$3=Inputs!$CN316+2,0.4,IF(AQ$3=Inputs!$CO316,0.2,IF(AND(AQ$3&gt;=Inputs!$CL316,AQ$3&lt;Inputs!$CM316),(AQ$3-Inputs!$CL316+1)/(Inputs!$AI316+1),0)))))))))</f>
        <v>0</v>
      </c>
      <c r="AR318" s="27">
        <f>IF(AND(Inputs!$CO316=0,AR$3&gt;=Inputs!$CM316),1,IF(AND(AR$3&gt;=Inputs!$CM316,AR$3&lt;Inputs!$CN316),1,IF(AND(AR$3=Inputs!$CN316,AR$3=Inputs!$CO316),1,IF(OR(AND(AR$3=Inputs!$CN316+1,Inputs!$CN316=Inputs!$CO316),AND(AR$3=Inputs!$CN316+2,Inputs!$CN316=Inputs!$CO316)),0,IF(AR$3=Inputs!$CN316,0.8,IF(AR$3=Inputs!$CN316+1,0.6,IF(AR$3=Inputs!$CN316+2,0.4,IF(AR$3=Inputs!$CO316,0.2,IF(AND(AR$3&gt;=Inputs!$CL316,AR$3&lt;Inputs!$CM316),(AR$3-Inputs!$CL316+1)/(Inputs!$AI316+1),0)))))))))</f>
        <v>0</v>
      </c>
      <c r="AS318" s="27">
        <f>IF(AND(Inputs!$CO316=0,AS$3&gt;=Inputs!$CM316),1,IF(AND(AS$3&gt;=Inputs!$CM316,AS$3&lt;Inputs!$CN316),1,IF(AND(AS$3=Inputs!$CN316,AS$3=Inputs!$CO316),1,IF(OR(AND(AS$3=Inputs!$CN316+1,Inputs!$CN316=Inputs!$CO316),AND(AS$3=Inputs!$CN316+2,Inputs!$CN316=Inputs!$CO316)),0,IF(AS$3=Inputs!$CN316,0.8,IF(AS$3=Inputs!$CN316+1,0.6,IF(AS$3=Inputs!$CN316+2,0.4,IF(AS$3=Inputs!$CO316,0.2,IF(AND(AS$3&gt;=Inputs!$CL316,AS$3&lt;Inputs!$CM316),(AS$3-Inputs!$CL316+1)/(Inputs!$AI316+1),0)))))))))</f>
        <v>0</v>
      </c>
      <c r="AT318" s="27">
        <f>IF(AND(Inputs!$CO316=0,AT$3&gt;=Inputs!$CM316),1,IF(AND(AT$3&gt;=Inputs!$CM316,AT$3&lt;Inputs!$CN316),1,IF(AND(AT$3=Inputs!$CN316,AT$3=Inputs!$CO316),1,IF(OR(AND(AT$3=Inputs!$CN316+1,Inputs!$CN316=Inputs!$CO316),AND(AT$3=Inputs!$CN316+2,Inputs!$CN316=Inputs!$CO316)),0,IF(AT$3=Inputs!$CN316,0.8,IF(AT$3=Inputs!$CN316+1,0.6,IF(AT$3=Inputs!$CN316+2,0.4,IF(AT$3=Inputs!$CO316,0.2,IF(AND(AT$3&gt;=Inputs!$CL316,AT$3&lt;Inputs!$CM316),(AT$3-Inputs!$CL316+1)/(Inputs!$AI316+1),0)))))))))</f>
        <v>0</v>
      </c>
      <c r="AU318" s="27">
        <f>IF(AND(Inputs!$CO316=0,AU$3&gt;=Inputs!$CM316),1,IF(AND(AU$3&gt;=Inputs!$CM316,AU$3&lt;Inputs!$CN316),1,IF(AND(AU$3=Inputs!$CN316,AU$3=Inputs!$CO316),1,IF(OR(AND(AU$3=Inputs!$CN316+1,Inputs!$CN316=Inputs!$CO316),AND(AU$3=Inputs!$CN316+2,Inputs!$CN316=Inputs!$CO316)),0,IF(AU$3=Inputs!$CN316,0.8,IF(AU$3=Inputs!$CN316+1,0.6,IF(AU$3=Inputs!$CN316+2,0.4,IF(AU$3=Inputs!$CO316,0.2,IF(AND(AU$3&gt;=Inputs!$CL316,AU$3&lt;Inputs!$CM316),(AU$3-Inputs!$CL316+1)/(Inputs!$AI316+1),0)))))))))</f>
        <v>0</v>
      </c>
      <c r="AV318" s="27">
        <f>IF(AND(Inputs!$CO316=0,AV$3&gt;=Inputs!$CM316),1,IF(AND(AV$3&gt;=Inputs!$CM316,AV$3&lt;Inputs!$CN316),1,IF(AND(AV$3=Inputs!$CN316,AV$3=Inputs!$CO316),1,IF(OR(AND(AV$3=Inputs!$CN316+1,Inputs!$CN316=Inputs!$CO316),AND(AV$3=Inputs!$CN316+2,Inputs!$CN316=Inputs!$CO316)),0,IF(AV$3=Inputs!$CN316,0.8,IF(AV$3=Inputs!$CN316+1,0.6,IF(AV$3=Inputs!$CN316+2,0.4,IF(AV$3=Inputs!$CO316,0.2,IF(AND(AV$3&gt;=Inputs!$CL316,AV$3&lt;Inputs!$CM316),(AV$3-Inputs!$CL316+1)/(Inputs!$AI316+1),0)))))))))</f>
        <v>0</v>
      </c>
      <c r="AW318" s="27">
        <f>IF(AND(Inputs!$CO316=0,AW$3&gt;=Inputs!$CM316),1,IF(AND(AW$3&gt;=Inputs!$CM316,AW$3&lt;Inputs!$CN316),1,IF(AND(AW$3=Inputs!$CN316,AW$3=Inputs!$CO316),1,IF(OR(AND(AW$3=Inputs!$CN316+1,Inputs!$CN316=Inputs!$CO316),AND(AW$3=Inputs!$CN316+2,Inputs!$CN316=Inputs!$CO316)),0,IF(AW$3=Inputs!$CN316,0.8,IF(AW$3=Inputs!$CN316+1,0.6,IF(AW$3=Inputs!$CN316+2,0.4,IF(AW$3=Inputs!$CO316,0.2,IF(AND(AW$3&gt;=Inputs!$CL316,AW$3&lt;Inputs!$CM316),(AW$3-Inputs!$CL316+1)/(Inputs!$AI316+1),0)))))))))</f>
        <v>0</v>
      </c>
      <c r="AX318" s="27">
        <f>IF(AND(Inputs!$CO316=0,AX$3&gt;=Inputs!$CM316),1,IF(AND(AX$3&gt;=Inputs!$CM316,AX$3&lt;Inputs!$CN316),1,IF(AND(AX$3=Inputs!$CN316,AX$3=Inputs!$CO316),1,IF(OR(AND(AX$3=Inputs!$CN316+1,Inputs!$CN316=Inputs!$CO316),AND(AX$3=Inputs!$CN316+2,Inputs!$CN316=Inputs!$CO316)),0,IF(AX$3=Inputs!$CN316,0.8,IF(AX$3=Inputs!$CN316+1,0.6,IF(AX$3=Inputs!$CN316+2,0.4,IF(AX$3=Inputs!$CO316,0.2,IF(AND(AX$3&gt;=Inputs!$CL316,AX$3&lt;Inputs!$CM316),(AX$3-Inputs!$CL316+1)/(Inputs!$AI316+1),0)))))))))</f>
        <v>0</v>
      </c>
      <c r="AY318" s="27">
        <f>IF(AND(Inputs!$CO316=0,AY$3&gt;=Inputs!$CM316),1,IF(AND(AY$3&gt;=Inputs!$CM316,AY$3&lt;Inputs!$CN316),1,IF(AND(AY$3=Inputs!$CN316,AY$3=Inputs!$CO316),1,IF(OR(AND(AY$3=Inputs!$CN316+1,Inputs!$CN316=Inputs!$CO316),AND(AY$3=Inputs!$CN316+2,Inputs!$CN316=Inputs!$CO316)),0,IF(AY$3=Inputs!$CN316,0.8,IF(AY$3=Inputs!$CN316+1,0.6,IF(AY$3=Inputs!$CN316+2,0.4,IF(AY$3=Inputs!$CO316,0.2,IF(AND(AY$3&gt;=Inputs!$CL316,AY$3&lt;Inputs!$CM316),(AY$3-Inputs!$CL316+1)/(Inputs!$AI316+1),0)))))))))</f>
        <v>0</v>
      </c>
      <c r="AZ318" s="27">
        <f>IF(AND(Inputs!$CO316=0,AZ$3&gt;=Inputs!$CM316),1,IF(AND(AZ$3&gt;=Inputs!$CM316,AZ$3&lt;Inputs!$CN316),1,IF(AND(AZ$3=Inputs!$CN316,AZ$3=Inputs!$CO316),1,IF(OR(AND(AZ$3=Inputs!$CN316+1,Inputs!$CN316=Inputs!$CO316),AND(AZ$3=Inputs!$CN316+2,Inputs!$CN316=Inputs!$CO316)),0,IF(AZ$3=Inputs!$CN316,0.8,IF(AZ$3=Inputs!$CN316+1,0.6,IF(AZ$3=Inputs!$CN316+2,0.4,IF(AZ$3=Inputs!$CO316,0.2,IF(AND(AZ$3&gt;=Inputs!$CL316,AZ$3&lt;Inputs!$CM316),(AZ$3-Inputs!$CL316+1)/(Inputs!$AI316+1),0)))))))))</f>
        <v>0</v>
      </c>
      <c r="BA318" s="27">
        <f>IF(AND(Inputs!$CO316=0,BA$3&gt;=Inputs!$CM316),1,IF(AND(BA$3&gt;=Inputs!$CM316,BA$3&lt;Inputs!$CN316),1,IF(AND(BA$3=Inputs!$CN316,BA$3=Inputs!$CO316),1,IF(OR(AND(BA$3=Inputs!$CN316+1,Inputs!$CN316=Inputs!$CO316),AND(BA$3=Inputs!$CN316+2,Inputs!$CN316=Inputs!$CO316)),0,IF(BA$3=Inputs!$CN316,0.8,IF(BA$3=Inputs!$CN316+1,0.6,IF(BA$3=Inputs!$CN316+2,0.4,IF(BA$3=Inputs!$CO316,0.2,IF(AND(BA$3&gt;=Inputs!$CL316,BA$3&lt;Inputs!$CM316),(BA$3-Inputs!$CL316+1)/(Inputs!$AI316+1),0)))))))))</f>
        <v>0</v>
      </c>
      <c r="BB318" s="27">
        <f>IF(AND(Inputs!$CO316=0,BB$3&gt;=Inputs!$CM316),1,IF(AND(BB$3&gt;=Inputs!$CM316,BB$3&lt;Inputs!$CN316),1,IF(AND(BB$3=Inputs!$CN316,BB$3=Inputs!$CO316),1,IF(OR(AND(BB$3=Inputs!$CN316+1,Inputs!$CN316=Inputs!$CO316),AND(BB$3=Inputs!$CN316+2,Inputs!$CN316=Inputs!$CO316)),0,IF(BB$3=Inputs!$CN316,0.8,IF(BB$3=Inputs!$CN316+1,0.6,IF(BB$3=Inputs!$CN316+2,0.4,IF(BB$3=Inputs!$CO316,0.2,IF(AND(BB$3&gt;=Inputs!$CL316,BB$3&lt;Inputs!$CM316),(BB$3-Inputs!$CL316+1)/(Inputs!$AI316+1),0)))))))))</f>
        <v>0</v>
      </c>
      <c r="BC318" s="27">
        <f>IF(AND(Inputs!$CO316=0,BC$3&gt;=Inputs!$CM316),1,IF(AND(BC$3&gt;=Inputs!$CM316,BC$3&lt;Inputs!$CN316),1,IF(AND(BC$3=Inputs!$CN316,BC$3=Inputs!$CO316),1,IF(OR(AND(BC$3=Inputs!$CN316+1,Inputs!$CN316=Inputs!$CO316),AND(BC$3=Inputs!$CN316+2,Inputs!$CN316=Inputs!$CO316)),0,IF(BC$3=Inputs!$CN316,0.8,IF(BC$3=Inputs!$CN316+1,0.6,IF(BC$3=Inputs!$CN316+2,0.4,IF(BC$3=Inputs!$CO316,0.2,IF(AND(BC$3&gt;=Inputs!$CL316,BC$3&lt;Inputs!$CM316),(BC$3-Inputs!$CL316+1)/(Inputs!$AI316+1),0)))))))))</f>
        <v>0</v>
      </c>
      <c r="BD318" s="27">
        <f>IF(AND(Inputs!$CO316=0,BD$3&gt;=Inputs!$CM316),1,IF(AND(BD$3&gt;=Inputs!$CM316,BD$3&lt;Inputs!$CN316),1,IF(AND(BD$3=Inputs!$CN316,BD$3=Inputs!$CO316),1,IF(OR(AND(BD$3=Inputs!$CN316+1,Inputs!$CN316=Inputs!$CO316),AND(BD$3=Inputs!$CN316+2,Inputs!$CN316=Inputs!$CO316)),0,IF(BD$3=Inputs!$CN316,0.8,IF(BD$3=Inputs!$CN316+1,0.6,IF(BD$3=Inputs!$CN316+2,0.4,IF(BD$3=Inputs!$CO316,0.2,IF(AND(BD$3&gt;=Inputs!$CL316,BD$3&lt;Inputs!$CM316),(BD$3-Inputs!$CL316+1)/(Inputs!$AI316+1),0)))))))))</f>
        <v>0</v>
      </c>
      <c r="BE318" s="27">
        <f>IF(AND(Inputs!$CO316=0,BE$3&gt;=Inputs!$CM316),1,IF(AND(BE$3&gt;=Inputs!$CM316,BE$3&lt;Inputs!$CN316),1,IF(AND(BE$3=Inputs!$CN316,BE$3=Inputs!$CO316),1,IF(OR(AND(BE$3=Inputs!$CN316+1,Inputs!$CN316=Inputs!$CO316),AND(BE$3=Inputs!$CN316+2,Inputs!$CN316=Inputs!$CO316)),0,IF(BE$3=Inputs!$CN316,0.8,IF(BE$3=Inputs!$CN316+1,0.6,IF(BE$3=Inputs!$CN316+2,0.4,IF(BE$3=Inputs!$CO316,0.2,IF(AND(BE$3&gt;=Inputs!$CL316,BE$3&lt;Inputs!$CM316),(BE$3-Inputs!$CL316+1)/(Inputs!$AI316+1),0)))))))))</f>
        <v>0</v>
      </c>
      <c r="BF318" s="27">
        <f>IF(AND(Inputs!$CO316=0,BF$3&gt;=Inputs!$CM316),1,IF(AND(BF$3&gt;=Inputs!$CM316,BF$3&lt;Inputs!$CN316),1,IF(AND(BF$3=Inputs!$CN316,BF$3=Inputs!$CO316),1,IF(OR(AND(BF$3=Inputs!$CN316+1,Inputs!$CN316=Inputs!$CO316),AND(BF$3=Inputs!$CN316+2,Inputs!$CN316=Inputs!$CO316)),0,IF(BF$3=Inputs!$CN316,0.8,IF(BF$3=Inputs!$CN316+1,0.6,IF(BF$3=Inputs!$CN316+2,0.4,IF(BF$3=Inputs!$CO316,0.2,IF(AND(BF$3&gt;=Inputs!$CL316,BF$3&lt;Inputs!$CM316),(BF$3-Inputs!$CL316+1)/(Inputs!$AI316+1),0)))))))))</f>
        <v>0</v>
      </c>
      <c r="BG318" s="27">
        <f>IF(AND(Inputs!$CO316=0,BG$3&gt;=Inputs!$CM316),1,IF(AND(BG$3&gt;=Inputs!$CM316,BG$3&lt;Inputs!$CN316),1,IF(AND(BG$3=Inputs!$CN316,BG$3=Inputs!$CO316),1,IF(OR(AND(BG$3=Inputs!$CN316+1,Inputs!$CN316=Inputs!$CO316),AND(BG$3=Inputs!$CN316+2,Inputs!$CN316=Inputs!$CO316)),0,IF(BG$3=Inputs!$CN316,0.8,IF(BG$3=Inputs!$CN316+1,0.6,IF(BG$3=Inputs!$CN316+2,0.4,IF(BG$3=Inputs!$CO316,0.2,IF(AND(BG$3&gt;=Inputs!$CL316,BG$3&lt;Inputs!$CM316),(BG$3-Inputs!$CL316+1)/(Inputs!$AI316+1),0)))))))))</f>
        <v>0</v>
      </c>
      <c r="BH318" s="27">
        <f>IF(AND(Inputs!$CO316=0,BH$3&gt;=Inputs!$CM316),1,IF(AND(BH$3&gt;=Inputs!$CM316,BH$3&lt;Inputs!$CN316),1,IF(AND(BH$3=Inputs!$CN316,BH$3=Inputs!$CO316),1,IF(OR(AND(BH$3=Inputs!$CN316+1,Inputs!$CN316=Inputs!$CO316),AND(BH$3=Inputs!$CN316+2,Inputs!$CN316=Inputs!$CO316)),0,IF(BH$3=Inputs!$CN316,0.8,IF(BH$3=Inputs!$CN316+1,0.6,IF(BH$3=Inputs!$CN316+2,0.4,IF(BH$3=Inputs!$CO316,0.2,IF(AND(BH$3&gt;=Inputs!$CL316,BH$3&lt;Inputs!$CM316),(BH$3-Inputs!$CL316+1)/(Inputs!$AI316+1),0)))))))))</f>
        <v>0</v>
      </c>
      <c r="BI318" s="27">
        <f>IF(AND(Inputs!$CO316=0,BI$3&gt;=Inputs!$CM316),1,IF(AND(BI$3&gt;=Inputs!$CM316,BI$3&lt;Inputs!$CN316),1,IF(AND(BI$3=Inputs!$CN316,BI$3=Inputs!$CO316),1,IF(OR(AND(BI$3=Inputs!$CN316+1,Inputs!$CN316=Inputs!$CO316),AND(BI$3=Inputs!$CN316+2,Inputs!$CN316=Inputs!$CO316)),0,IF(BI$3=Inputs!$CN316,0.8,IF(BI$3=Inputs!$CN316+1,0.6,IF(BI$3=Inputs!$CN316+2,0.4,IF(BI$3=Inputs!$CO316,0.2,IF(AND(BI$3&gt;=Inputs!$CL316,BI$3&lt;Inputs!$CM316),(BI$3-Inputs!$CL316+1)/(Inputs!$AI316+1),0)))))))))</f>
        <v>0</v>
      </c>
      <c r="BJ318" s="27">
        <f>IF(AND(Inputs!$CO316=0,BJ$3&gt;=Inputs!$CM316),1,IF(AND(BJ$3&gt;=Inputs!$CM316,BJ$3&lt;Inputs!$CN316),1,IF(AND(BJ$3=Inputs!$CN316,BJ$3=Inputs!$CO316),1,IF(OR(AND(BJ$3=Inputs!$CN316+1,Inputs!$CN316=Inputs!$CO316),AND(BJ$3=Inputs!$CN316+2,Inputs!$CN316=Inputs!$CO316)),0,IF(BJ$3=Inputs!$CN316,0.8,IF(BJ$3=Inputs!$CN316+1,0.6,IF(BJ$3=Inputs!$CN316+2,0.4,IF(BJ$3=Inputs!$CO316,0.2,IF(AND(BJ$3&gt;=Inputs!$CL316,BJ$3&lt;Inputs!$CM316),(BJ$3-Inputs!$CL316+1)/(Inputs!$AI316+1),0)))))))))</f>
        <v>0</v>
      </c>
      <c r="BK318" s="27">
        <f>IF(AND(Inputs!$CO316=0,BK$3&gt;=Inputs!$CM316),1,IF(AND(BK$3&gt;=Inputs!$CM316,BK$3&lt;Inputs!$CN316),1,IF(AND(BK$3=Inputs!$CN316,BK$3=Inputs!$CO316),1,IF(OR(AND(BK$3=Inputs!$CN316+1,Inputs!$CN316=Inputs!$CO316),AND(BK$3=Inputs!$CN316+2,Inputs!$CN316=Inputs!$CO316)),0,IF(BK$3=Inputs!$CN316,0.8,IF(BK$3=Inputs!$CN316+1,0.6,IF(BK$3=Inputs!$CN316+2,0.4,IF(BK$3=Inputs!$CO316,0.2,IF(AND(BK$3&gt;=Inputs!$CL316,BK$3&lt;Inputs!$CM316),(BK$3-Inputs!$CL316+1)/(Inputs!$AI316+1),0)))))))))</f>
        <v>0</v>
      </c>
      <c r="BL318" s="27">
        <f>IF(AND(Inputs!$CO316=0,BL$3&gt;=Inputs!$CM316),1,IF(AND(BL$3&gt;=Inputs!$CM316,BL$3&lt;Inputs!$CN316),1,IF(AND(BL$3=Inputs!$CN316,BL$3=Inputs!$CO316),1,IF(OR(AND(BL$3=Inputs!$CN316+1,Inputs!$CN316=Inputs!$CO316),AND(BL$3=Inputs!$CN316+2,Inputs!$CN316=Inputs!$CO316)),0,IF(BL$3=Inputs!$CN316,0.8,IF(BL$3=Inputs!$CN316+1,0.6,IF(BL$3=Inputs!$CN316+2,0.4,IF(BL$3=Inputs!$CO316,0.2,IF(AND(BL$3&gt;=Inputs!$CL316,BL$3&lt;Inputs!$CM316),(BL$3-Inputs!$CL316+1)/(Inputs!$AI316+1),0)))))))))</f>
        <v>0</v>
      </c>
      <c r="BM318" s="27">
        <f>IF(AND(Inputs!$CO316=0,BM$3&gt;=Inputs!$CM316),1,IF(AND(BM$3&gt;=Inputs!$CM316,BM$3&lt;Inputs!$CN316),1,IF(AND(BM$3=Inputs!$CN316,BM$3=Inputs!$CO316),1,IF(OR(AND(BM$3=Inputs!$CN316+1,Inputs!$CN316=Inputs!$CO316),AND(BM$3=Inputs!$CN316+2,Inputs!$CN316=Inputs!$CO316)),0,IF(BM$3=Inputs!$CN316,0.8,IF(BM$3=Inputs!$CN316+1,0.6,IF(BM$3=Inputs!$CN316+2,0.4,IF(BM$3=Inputs!$CO316,0.2,IF(AND(BM$3&gt;=Inputs!$CL316,BM$3&lt;Inputs!$CM316),(BM$3-Inputs!$CL316+1)/(Inputs!$AI316+1),0)))))))))</f>
        <v>0</v>
      </c>
    </row>
    <row r="319" spans="1:65">
      <c r="A319" s="7" t="str">
        <f>IF(Inputs!A317="","",Inputs!A317)</f>
        <v/>
      </c>
      <c r="B319" t="str">
        <f>IF(Inputs!B317="","",Inputs!B317)</f>
        <v/>
      </c>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50">
        <f t="shared" si="11"/>
        <v>0</v>
      </c>
      <c r="AH319" s="42">
        <f t="shared" si="10"/>
        <v>0</v>
      </c>
      <c r="AJ319" s="27">
        <f>IF(AND(Inputs!$CO317=0,AJ$3&gt;=Inputs!$CM317),1,IF(AND(AJ$3&gt;=Inputs!$CM317,AJ$3&lt;Inputs!$CN317),1,IF(AND(AJ$3=Inputs!$CN317,AJ$3=Inputs!$CO317),1,IF(OR(AND(AJ$3=Inputs!$CN317+1,Inputs!$CN317=Inputs!$CO317),AND(AJ$3=Inputs!$CN317+2,Inputs!$CN317=Inputs!$CO317)),0,IF(AJ$3=Inputs!$CN317,0.8,IF(AJ$3=Inputs!$CN317+1,0.6,IF(AJ$3=Inputs!$CN317+2,0.4,IF(AJ$3=Inputs!$CO317,0.2,IF(AND(AJ$3&gt;=Inputs!$CL317,AJ$3&lt;Inputs!$CM317),(AJ$3-Inputs!$CL317+1)/(Inputs!$AI317+1),0)))))))))</f>
        <v>0</v>
      </c>
      <c r="AK319" s="27">
        <f>IF(AND(Inputs!$CO317=0,AK$3&gt;=Inputs!$CM317),1,IF(AND(AK$3&gt;=Inputs!$CM317,AK$3&lt;Inputs!$CN317),1,IF(AND(AK$3=Inputs!$CN317,AK$3=Inputs!$CO317),1,IF(OR(AND(AK$3=Inputs!$CN317+1,Inputs!$CN317=Inputs!$CO317),AND(AK$3=Inputs!$CN317+2,Inputs!$CN317=Inputs!$CO317)),0,IF(AK$3=Inputs!$CN317,0.8,IF(AK$3=Inputs!$CN317+1,0.6,IF(AK$3=Inputs!$CN317+2,0.4,IF(AK$3=Inputs!$CO317,0.2,IF(AND(AK$3&gt;=Inputs!$CL317,AK$3&lt;Inputs!$CM317),(AK$3-Inputs!$CL317+1)/(Inputs!$AI317+1),0)))))))))</f>
        <v>0</v>
      </c>
      <c r="AL319" s="27">
        <f>IF(AND(Inputs!$CO317=0,AL$3&gt;=Inputs!$CM317),1,IF(AND(AL$3&gt;=Inputs!$CM317,AL$3&lt;Inputs!$CN317),1,IF(AND(AL$3=Inputs!$CN317,AL$3=Inputs!$CO317),1,IF(OR(AND(AL$3=Inputs!$CN317+1,Inputs!$CN317=Inputs!$CO317),AND(AL$3=Inputs!$CN317+2,Inputs!$CN317=Inputs!$CO317)),0,IF(AL$3=Inputs!$CN317,0.8,IF(AL$3=Inputs!$CN317+1,0.6,IF(AL$3=Inputs!$CN317+2,0.4,IF(AL$3=Inputs!$CO317,0.2,IF(AND(AL$3&gt;=Inputs!$CL317,AL$3&lt;Inputs!$CM317),(AL$3-Inputs!$CL317+1)/(Inputs!$AI317+1),0)))))))))</f>
        <v>0</v>
      </c>
      <c r="AM319" s="27">
        <f>IF(AND(Inputs!$CO317=0,AM$3&gt;=Inputs!$CM317),1,IF(AND(AM$3&gt;=Inputs!$CM317,AM$3&lt;Inputs!$CN317),1,IF(AND(AM$3=Inputs!$CN317,AM$3=Inputs!$CO317),1,IF(OR(AND(AM$3=Inputs!$CN317+1,Inputs!$CN317=Inputs!$CO317),AND(AM$3=Inputs!$CN317+2,Inputs!$CN317=Inputs!$CO317)),0,IF(AM$3=Inputs!$CN317,0.8,IF(AM$3=Inputs!$CN317+1,0.6,IF(AM$3=Inputs!$CN317+2,0.4,IF(AM$3=Inputs!$CO317,0.2,IF(AND(AM$3&gt;=Inputs!$CL317,AM$3&lt;Inputs!$CM317),(AM$3-Inputs!$CL317+1)/(Inputs!$AI317+1),0)))))))))</f>
        <v>0</v>
      </c>
      <c r="AN319" s="27">
        <f>IF(AND(Inputs!$CO317=0,AN$3&gt;=Inputs!$CM317),1,IF(AND(AN$3&gt;=Inputs!$CM317,AN$3&lt;Inputs!$CN317),1,IF(AND(AN$3=Inputs!$CN317,AN$3=Inputs!$CO317),1,IF(OR(AND(AN$3=Inputs!$CN317+1,Inputs!$CN317=Inputs!$CO317),AND(AN$3=Inputs!$CN317+2,Inputs!$CN317=Inputs!$CO317)),0,IF(AN$3=Inputs!$CN317,0.8,IF(AN$3=Inputs!$CN317+1,0.6,IF(AN$3=Inputs!$CN317+2,0.4,IF(AN$3=Inputs!$CO317,0.2,IF(AND(AN$3&gt;=Inputs!$CL317,AN$3&lt;Inputs!$CM317),(AN$3-Inputs!$CL317+1)/(Inputs!$AI317+1),0)))))))))</f>
        <v>0</v>
      </c>
      <c r="AO319" s="27">
        <f>IF(AND(Inputs!$CO317=0,AO$3&gt;=Inputs!$CM317),1,IF(AND(AO$3&gt;=Inputs!$CM317,AO$3&lt;Inputs!$CN317),1,IF(AND(AO$3=Inputs!$CN317,AO$3=Inputs!$CO317),1,IF(OR(AND(AO$3=Inputs!$CN317+1,Inputs!$CN317=Inputs!$CO317),AND(AO$3=Inputs!$CN317+2,Inputs!$CN317=Inputs!$CO317)),0,IF(AO$3=Inputs!$CN317,0.8,IF(AO$3=Inputs!$CN317+1,0.6,IF(AO$3=Inputs!$CN317+2,0.4,IF(AO$3=Inputs!$CO317,0.2,IF(AND(AO$3&gt;=Inputs!$CL317,AO$3&lt;Inputs!$CM317),(AO$3-Inputs!$CL317+1)/(Inputs!$AI317+1),0)))))))))</f>
        <v>0</v>
      </c>
      <c r="AP319" s="27">
        <f>IF(AND(Inputs!$CO317=0,AP$3&gt;=Inputs!$CM317),1,IF(AND(AP$3&gt;=Inputs!$CM317,AP$3&lt;Inputs!$CN317),1,IF(AND(AP$3=Inputs!$CN317,AP$3=Inputs!$CO317),1,IF(OR(AND(AP$3=Inputs!$CN317+1,Inputs!$CN317=Inputs!$CO317),AND(AP$3=Inputs!$CN317+2,Inputs!$CN317=Inputs!$CO317)),0,IF(AP$3=Inputs!$CN317,0.8,IF(AP$3=Inputs!$CN317+1,0.6,IF(AP$3=Inputs!$CN317+2,0.4,IF(AP$3=Inputs!$CO317,0.2,IF(AND(AP$3&gt;=Inputs!$CL317,AP$3&lt;Inputs!$CM317),(AP$3-Inputs!$CL317+1)/(Inputs!$AI317+1),0)))))))))</f>
        <v>0</v>
      </c>
      <c r="AQ319" s="27">
        <f>IF(AND(Inputs!$CO317=0,AQ$3&gt;=Inputs!$CM317),1,IF(AND(AQ$3&gt;=Inputs!$CM317,AQ$3&lt;Inputs!$CN317),1,IF(AND(AQ$3=Inputs!$CN317,AQ$3=Inputs!$CO317),1,IF(OR(AND(AQ$3=Inputs!$CN317+1,Inputs!$CN317=Inputs!$CO317),AND(AQ$3=Inputs!$CN317+2,Inputs!$CN317=Inputs!$CO317)),0,IF(AQ$3=Inputs!$CN317,0.8,IF(AQ$3=Inputs!$CN317+1,0.6,IF(AQ$3=Inputs!$CN317+2,0.4,IF(AQ$3=Inputs!$CO317,0.2,IF(AND(AQ$3&gt;=Inputs!$CL317,AQ$3&lt;Inputs!$CM317),(AQ$3-Inputs!$CL317+1)/(Inputs!$AI317+1),0)))))))))</f>
        <v>0</v>
      </c>
      <c r="AR319" s="27">
        <f>IF(AND(Inputs!$CO317=0,AR$3&gt;=Inputs!$CM317),1,IF(AND(AR$3&gt;=Inputs!$CM317,AR$3&lt;Inputs!$CN317),1,IF(AND(AR$3=Inputs!$CN317,AR$3=Inputs!$CO317),1,IF(OR(AND(AR$3=Inputs!$CN317+1,Inputs!$CN317=Inputs!$CO317),AND(AR$3=Inputs!$CN317+2,Inputs!$CN317=Inputs!$CO317)),0,IF(AR$3=Inputs!$CN317,0.8,IF(AR$3=Inputs!$CN317+1,0.6,IF(AR$3=Inputs!$CN317+2,0.4,IF(AR$3=Inputs!$CO317,0.2,IF(AND(AR$3&gt;=Inputs!$CL317,AR$3&lt;Inputs!$CM317),(AR$3-Inputs!$CL317+1)/(Inputs!$AI317+1),0)))))))))</f>
        <v>0</v>
      </c>
      <c r="AS319" s="27">
        <f>IF(AND(Inputs!$CO317=0,AS$3&gt;=Inputs!$CM317),1,IF(AND(AS$3&gt;=Inputs!$CM317,AS$3&lt;Inputs!$CN317),1,IF(AND(AS$3=Inputs!$CN317,AS$3=Inputs!$CO317),1,IF(OR(AND(AS$3=Inputs!$CN317+1,Inputs!$CN317=Inputs!$CO317),AND(AS$3=Inputs!$CN317+2,Inputs!$CN317=Inputs!$CO317)),0,IF(AS$3=Inputs!$CN317,0.8,IF(AS$3=Inputs!$CN317+1,0.6,IF(AS$3=Inputs!$CN317+2,0.4,IF(AS$3=Inputs!$CO317,0.2,IF(AND(AS$3&gt;=Inputs!$CL317,AS$3&lt;Inputs!$CM317),(AS$3-Inputs!$CL317+1)/(Inputs!$AI317+1),0)))))))))</f>
        <v>0</v>
      </c>
      <c r="AT319" s="27">
        <f>IF(AND(Inputs!$CO317=0,AT$3&gt;=Inputs!$CM317),1,IF(AND(AT$3&gt;=Inputs!$CM317,AT$3&lt;Inputs!$CN317),1,IF(AND(AT$3=Inputs!$CN317,AT$3=Inputs!$CO317),1,IF(OR(AND(AT$3=Inputs!$CN317+1,Inputs!$CN317=Inputs!$CO317),AND(AT$3=Inputs!$CN317+2,Inputs!$CN317=Inputs!$CO317)),0,IF(AT$3=Inputs!$CN317,0.8,IF(AT$3=Inputs!$CN317+1,0.6,IF(AT$3=Inputs!$CN317+2,0.4,IF(AT$3=Inputs!$CO317,0.2,IF(AND(AT$3&gt;=Inputs!$CL317,AT$3&lt;Inputs!$CM317),(AT$3-Inputs!$CL317+1)/(Inputs!$AI317+1),0)))))))))</f>
        <v>0</v>
      </c>
      <c r="AU319" s="27">
        <f>IF(AND(Inputs!$CO317=0,AU$3&gt;=Inputs!$CM317),1,IF(AND(AU$3&gt;=Inputs!$CM317,AU$3&lt;Inputs!$CN317),1,IF(AND(AU$3=Inputs!$CN317,AU$3=Inputs!$CO317),1,IF(OR(AND(AU$3=Inputs!$CN317+1,Inputs!$CN317=Inputs!$CO317),AND(AU$3=Inputs!$CN317+2,Inputs!$CN317=Inputs!$CO317)),0,IF(AU$3=Inputs!$CN317,0.8,IF(AU$3=Inputs!$CN317+1,0.6,IF(AU$3=Inputs!$CN317+2,0.4,IF(AU$3=Inputs!$CO317,0.2,IF(AND(AU$3&gt;=Inputs!$CL317,AU$3&lt;Inputs!$CM317),(AU$3-Inputs!$CL317+1)/(Inputs!$AI317+1),0)))))))))</f>
        <v>0</v>
      </c>
      <c r="AV319" s="27">
        <f>IF(AND(Inputs!$CO317=0,AV$3&gt;=Inputs!$CM317),1,IF(AND(AV$3&gt;=Inputs!$CM317,AV$3&lt;Inputs!$CN317),1,IF(AND(AV$3=Inputs!$CN317,AV$3=Inputs!$CO317),1,IF(OR(AND(AV$3=Inputs!$CN317+1,Inputs!$CN317=Inputs!$CO317),AND(AV$3=Inputs!$CN317+2,Inputs!$CN317=Inputs!$CO317)),0,IF(AV$3=Inputs!$CN317,0.8,IF(AV$3=Inputs!$CN317+1,0.6,IF(AV$3=Inputs!$CN317+2,0.4,IF(AV$3=Inputs!$CO317,0.2,IF(AND(AV$3&gt;=Inputs!$CL317,AV$3&lt;Inputs!$CM317),(AV$3-Inputs!$CL317+1)/(Inputs!$AI317+1),0)))))))))</f>
        <v>0</v>
      </c>
      <c r="AW319" s="27">
        <f>IF(AND(Inputs!$CO317=0,AW$3&gt;=Inputs!$CM317),1,IF(AND(AW$3&gt;=Inputs!$CM317,AW$3&lt;Inputs!$CN317),1,IF(AND(AW$3=Inputs!$CN317,AW$3=Inputs!$CO317),1,IF(OR(AND(AW$3=Inputs!$CN317+1,Inputs!$CN317=Inputs!$CO317),AND(AW$3=Inputs!$CN317+2,Inputs!$CN317=Inputs!$CO317)),0,IF(AW$3=Inputs!$CN317,0.8,IF(AW$3=Inputs!$CN317+1,0.6,IF(AW$3=Inputs!$CN317+2,0.4,IF(AW$3=Inputs!$CO317,0.2,IF(AND(AW$3&gt;=Inputs!$CL317,AW$3&lt;Inputs!$CM317),(AW$3-Inputs!$CL317+1)/(Inputs!$AI317+1),0)))))))))</f>
        <v>0</v>
      </c>
      <c r="AX319" s="27">
        <f>IF(AND(Inputs!$CO317=0,AX$3&gt;=Inputs!$CM317),1,IF(AND(AX$3&gt;=Inputs!$CM317,AX$3&lt;Inputs!$CN317),1,IF(AND(AX$3=Inputs!$CN317,AX$3=Inputs!$CO317),1,IF(OR(AND(AX$3=Inputs!$CN317+1,Inputs!$CN317=Inputs!$CO317),AND(AX$3=Inputs!$CN317+2,Inputs!$CN317=Inputs!$CO317)),0,IF(AX$3=Inputs!$CN317,0.8,IF(AX$3=Inputs!$CN317+1,0.6,IF(AX$3=Inputs!$CN317+2,0.4,IF(AX$3=Inputs!$CO317,0.2,IF(AND(AX$3&gt;=Inputs!$CL317,AX$3&lt;Inputs!$CM317),(AX$3-Inputs!$CL317+1)/(Inputs!$AI317+1),0)))))))))</f>
        <v>0</v>
      </c>
      <c r="AY319" s="27">
        <f>IF(AND(Inputs!$CO317=0,AY$3&gt;=Inputs!$CM317),1,IF(AND(AY$3&gt;=Inputs!$CM317,AY$3&lt;Inputs!$CN317),1,IF(AND(AY$3=Inputs!$CN317,AY$3=Inputs!$CO317),1,IF(OR(AND(AY$3=Inputs!$CN317+1,Inputs!$CN317=Inputs!$CO317),AND(AY$3=Inputs!$CN317+2,Inputs!$CN317=Inputs!$CO317)),0,IF(AY$3=Inputs!$CN317,0.8,IF(AY$3=Inputs!$CN317+1,0.6,IF(AY$3=Inputs!$CN317+2,0.4,IF(AY$3=Inputs!$CO317,0.2,IF(AND(AY$3&gt;=Inputs!$CL317,AY$3&lt;Inputs!$CM317),(AY$3-Inputs!$CL317+1)/(Inputs!$AI317+1),0)))))))))</f>
        <v>0</v>
      </c>
      <c r="AZ319" s="27">
        <f>IF(AND(Inputs!$CO317=0,AZ$3&gt;=Inputs!$CM317),1,IF(AND(AZ$3&gt;=Inputs!$CM317,AZ$3&lt;Inputs!$CN317),1,IF(AND(AZ$3=Inputs!$CN317,AZ$3=Inputs!$CO317),1,IF(OR(AND(AZ$3=Inputs!$CN317+1,Inputs!$CN317=Inputs!$CO317),AND(AZ$3=Inputs!$CN317+2,Inputs!$CN317=Inputs!$CO317)),0,IF(AZ$3=Inputs!$CN317,0.8,IF(AZ$3=Inputs!$CN317+1,0.6,IF(AZ$3=Inputs!$CN317+2,0.4,IF(AZ$3=Inputs!$CO317,0.2,IF(AND(AZ$3&gt;=Inputs!$CL317,AZ$3&lt;Inputs!$CM317),(AZ$3-Inputs!$CL317+1)/(Inputs!$AI317+1),0)))))))))</f>
        <v>0</v>
      </c>
      <c r="BA319" s="27">
        <f>IF(AND(Inputs!$CO317=0,BA$3&gt;=Inputs!$CM317),1,IF(AND(BA$3&gt;=Inputs!$CM317,BA$3&lt;Inputs!$CN317),1,IF(AND(BA$3=Inputs!$CN317,BA$3=Inputs!$CO317),1,IF(OR(AND(BA$3=Inputs!$CN317+1,Inputs!$CN317=Inputs!$CO317),AND(BA$3=Inputs!$CN317+2,Inputs!$CN317=Inputs!$CO317)),0,IF(BA$3=Inputs!$CN317,0.8,IF(BA$3=Inputs!$CN317+1,0.6,IF(BA$3=Inputs!$CN317+2,0.4,IF(BA$3=Inputs!$CO317,0.2,IF(AND(BA$3&gt;=Inputs!$CL317,BA$3&lt;Inputs!$CM317),(BA$3-Inputs!$CL317+1)/(Inputs!$AI317+1),0)))))))))</f>
        <v>0</v>
      </c>
      <c r="BB319" s="27">
        <f>IF(AND(Inputs!$CO317=0,BB$3&gt;=Inputs!$CM317),1,IF(AND(BB$3&gt;=Inputs!$CM317,BB$3&lt;Inputs!$CN317),1,IF(AND(BB$3=Inputs!$CN317,BB$3=Inputs!$CO317),1,IF(OR(AND(BB$3=Inputs!$CN317+1,Inputs!$CN317=Inputs!$CO317),AND(BB$3=Inputs!$CN317+2,Inputs!$CN317=Inputs!$CO317)),0,IF(BB$3=Inputs!$CN317,0.8,IF(BB$3=Inputs!$CN317+1,0.6,IF(BB$3=Inputs!$CN317+2,0.4,IF(BB$3=Inputs!$CO317,0.2,IF(AND(BB$3&gt;=Inputs!$CL317,BB$3&lt;Inputs!$CM317),(BB$3-Inputs!$CL317+1)/(Inputs!$AI317+1),0)))))))))</f>
        <v>0</v>
      </c>
      <c r="BC319" s="27">
        <f>IF(AND(Inputs!$CO317=0,BC$3&gt;=Inputs!$CM317),1,IF(AND(BC$3&gt;=Inputs!$CM317,BC$3&lt;Inputs!$CN317),1,IF(AND(BC$3=Inputs!$CN317,BC$3=Inputs!$CO317),1,IF(OR(AND(BC$3=Inputs!$CN317+1,Inputs!$CN317=Inputs!$CO317),AND(BC$3=Inputs!$CN317+2,Inputs!$CN317=Inputs!$CO317)),0,IF(BC$3=Inputs!$CN317,0.8,IF(BC$3=Inputs!$CN317+1,0.6,IF(BC$3=Inputs!$CN317+2,0.4,IF(BC$3=Inputs!$CO317,0.2,IF(AND(BC$3&gt;=Inputs!$CL317,BC$3&lt;Inputs!$CM317),(BC$3-Inputs!$CL317+1)/(Inputs!$AI317+1),0)))))))))</f>
        <v>0</v>
      </c>
      <c r="BD319" s="27">
        <f>IF(AND(Inputs!$CO317=0,BD$3&gt;=Inputs!$CM317),1,IF(AND(BD$3&gt;=Inputs!$CM317,BD$3&lt;Inputs!$CN317),1,IF(AND(BD$3=Inputs!$CN317,BD$3=Inputs!$CO317),1,IF(OR(AND(BD$3=Inputs!$CN317+1,Inputs!$CN317=Inputs!$CO317),AND(BD$3=Inputs!$CN317+2,Inputs!$CN317=Inputs!$CO317)),0,IF(BD$3=Inputs!$CN317,0.8,IF(BD$3=Inputs!$CN317+1,0.6,IF(BD$3=Inputs!$CN317+2,0.4,IF(BD$3=Inputs!$CO317,0.2,IF(AND(BD$3&gt;=Inputs!$CL317,BD$3&lt;Inputs!$CM317),(BD$3-Inputs!$CL317+1)/(Inputs!$AI317+1),0)))))))))</f>
        <v>0</v>
      </c>
      <c r="BE319" s="27">
        <f>IF(AND(Inputs!$CO317=0,BE$3&gt;=Inputs!$CM317),1,IF(AND(BE$3&gt;=Inputs!$CM317,BE$3&lt;Inputs!$CN317),1,IF(AND(BE$3=Inputs!$CN317,BE$3=Inputs!$CO317),1,IF(OR(AND(BE$3=Inputs!$CN317+1,Inputs!$CN317=Inputs!$CO317),AND(BE$3=Inputs!$CN317+2,Inputs!$CN317=Inputs!$CO317)),0,IF(BE$3=Inputs!$CN317,0.8,IF(BE$3=Inputs!$CN317+1,0.6,IF(BE$3=Inputs!$CN317+2,0.4,IF(BE$3=Inputs!$CO317,0.2,IF(AND(BE$3&gt;=Inputs!$CL317,BE$3&lt;Inputs!$CM317),(BE$3-Inputs!$CL317+1)/(Inputs!$AI317+1),0)))))))))</f>
        <v>0</v>
      </c>
      <c r="BF319" s="27">
        <f>IF(AND(Inputs!$CO317=0,BF$3&gt;=Inputs!$CM317),1,IF(AND(BF$3&gt;=Inputs!$CM317,BF$3&lt;Inputs!$CN317),1,IF(AND(BF$3=Inputs!$CN317,BF$3=Inputs!$CO317),1,IF(OR(AND(BF$3=Inputs!$CN317+1,Inputs!$CN317=Inputs!$CO317),AND(BF$3=Inputs!$CN317+2,Inputs!$CN317=Inputs!$CO317)),0,IF(BF$3=Inputs!$CN317,0.8,IF(BF$3=Inputs!$CN317+1,0.6,IF(BF$3=Inputs!$CN317+2,0.4,IF(BF$3=Inputs!$CO317,0.2,IF(AND(BF$3&gt;=Inputs!$CL317,BF$3&lt;Inputs!$CM317),(BF$3-Inputs!$CL317+1)/(Inputs!$AI317+1),0)))))))))</f>
        <v>0</v>
      </c>
      <c r="BG319" s="27">
        <f>IF(AND(Inputs!$CO317=0,BG$3&gt;=Inputs!$CM317),1,IF(AND(BG$3&gt;=Inputs!$CM317,BG$3&lt;Inputs!$CN317),1,IF(AND(BG$3=Inputs!$CN317,BG$3=Inputs!$CO317),1,IF(OR(AND(BG$3=Inputs!$CN317+1,Inputs!$CN317=Inputs!$CO317),AND(BG$3=Inputs!$CN317+2,Inputs!$CN317=Inputs!$CO317)),0,IF(BG$3=Inputs!$CN317,0.8,IF(BG$3=Inputs!$CN317+1,0.6,IF(BG$3=Inputs!$CN317+2,0.4,IF(BG$3=Inputs!$CO317,0.2,IF(AND(BG$3&gt;=Inputs!$CL317,BG$3&lt;Inputs!$CM317),(BG$3-Inputs!$CL317+1)/(Inputs!$AI317+1),0)))))))))</f>
        <v>0</v>
      </c>
      <c r="BH319" s="27">
        <f>IF(AND(Inputs!$CO317=0,BH$3&gt;=Inputs!$CM317),1,IF(AND(BH$3&gt;=Inputs!$CM317,BH$3&lt;Inputs!$CN317),1,IF(AND(BH$3=Inputs!$CN317,BH$3=Inputs!$CO317),1,IF(OR(AND(BH$3=Inputs!$CN317+1,Inputs!$CN317=Inputs!$CO317),AND(BH$3=Inputs!$CN317+2,Inputs!$CN317=Inputs!$CO317)),0,IF(BH$3=Inputs!$CN317,0.8,IF(BH$3=Inputs!$CN317+1,0.6,IF(BH$3=Inputs!$CN317+2,0.4,IF(BH$3=Inputs!$CO317,0.2,IF(AND(BH$3&gt;=Inputs!$CL317,BH$3&lt;Inputs!$CM317),(BH$3-Inputs!$CL317+1)/(Inputs!$AI317+1),0)))))))))</f>
        <v>0</v>
      </c>
      <c r="BI319" s="27">
        <f>IF(AND(Inputs!$CO317=0,BI$3&gt;=Inputs!$CM317),1,IF(AND(BI$3&gt;=Inputs!$CM317,BI$3&lt;Inputs!$CN317),1,IF(AND(BI$3=Inputs!$CN317,BI$3=Inputs!$CO317),1,IF(OR(AND(BI$3=Inputs!$CN317+1,Inputs!$CN317=Inputs!$CO317),AND(BI$3=Inputs!$CN317+2,Inputs!$CN317=Inputs!$CO317)),0,IF(BI$3=Inputs!$CN317,0.8,IF(BI$3=Inputs!$CN317+1,0.6,IF(BI$3=Inputs!$CN317+2,0.4,IF(BI$3=Inputs!$CO317,0.2,IF(AND(BI$3&gt;=Inputs!$CL317,BI$3&lt;Inputs!$CM317),(BI$3-Inputs!$CL317+1)/(Inputs!$AI317+1),0)))))))))</f>
        <v>0</v>
      </c>
      <c r="BJ319" s="27">
        <f>IF(AND(Inputs!$CO317=0,BJ$3&gt;=Inputs!$CM317),1,IF(AND(BJ$3&gt;=Inputs!$CM317,BJ$3&lt;Inputs!$CN317),1,IF(AND(BJ$3=Inputs!$CN317,BJ$3=Inputs!$CO317),1,IF(OR(AND(BJ$3=Inputs!$CN317+1,Inputs!$CN317=Inputs!$CO317),AND(BJ$3=Inputs!$CN317+2,Inputs!$CN317=Inputs!$CO317)),0,IF(BJ$3=Inputs!$CN317,0.8,IF(BJ$3=Inputs!$CN317+1,0.6,IF(BJ$3=Inputs!$CN317+2,0.4,IF(BJ$3=Inputs!$CO317,0.2,IF(AND(BJ$3&gt;=Inputs!$CL317,BJ$3&lt;Inputs!$CM317),(BJ$3-Inputs!$CL317+1)/(Inputs!$AI317+1),0)))))))))</f>
        <v>0</v>
      </c>
      <c r="BK319" s="27">
        <f>IF(AND(Inputs!$CO317=0,BK$3&gt;=Inputs!$CM317),1,IF(AND(BK$3&gt;=Inputs!$CM317,BK$3&lt;Inputs!$CN317),1,IF(AND(BK$3=Inputs!$CN317,BK$3=Inputs!$CO317),1,IF(OR(AND(BK$3=Inputs!$CN317+1,Inputs!$CN317=Inputs!$CO317),AND(BK$3=Inputs!$CN317+2,Inputs!$CN317=Inputs!$CO317)),0,IF(BK$3=Inputs!$CN317,0.8,IF(BK$3=Inputs!$CN317+1,0.6,IF(BK$3=Inputs!$CN317+2,0.4,IF(BK$3=Inputs!$CO317,0.2,IF(AND(BK$3&gt;=Inputs!$CL317,BK$3&lt;Inputs!$CM317),(BK$3-Inputs!$CL317+1)/(Inputs!$AI317+1),0)))))))))</f>
        <v>0</v>
      </c>
      <c r="BL319" s="27">
        <f>IF(AND(Inputs!$CO317=0,BL$3&gt;=Inputs!$CM317),1,IF(AND(BL$3&gt;=Inputs!$CM317,BL$3&lt;Inputs!$CN317),1,IF(AND(BL$3=Inputs!$CN317,BL$3=Inputs!$CO317),1,IF(OR(AND(BL$3=Inputs!$CN317+1,Inputs!$CN317=Inputs!$CO317),AND(BL$3=Inputs!$CN317+2,Inputs!$CN317=Inputs!$CO317)),0,IF(BL$3=Inputs!$CN317,0.8,IF(BL$3=Inputs!$CN317+1,0.6,IF(BL$3=Inputs!$CN317+2,0.4,IF(BL$3=Inputs!$CO317,0.2,IF(AND(BL$3&gt;=Inputs!$CL317,BL$3&lt;Inputs!$CM317),(BL$3-Inputs!$CL317+1)/(Inputs!$AI317+1),0)))))))))</f>
        <v>0</v>
      </c>
      <c r="BM319" s="27">
        <f>IF(AND(Inputs!$CO317=0,BM$3&gt;=Inputs!$CM317),1,IF(AND(BM$3&gt;=Inputs!$CM317,BM$3&lt;Inputs!$CN317),1,IF(AND(BM$3=Inputs!$CN317,BM$3=Inputs!$CO317),1,IF(OR(AND(BM$3=Inputs!$CN317+1,Inputs!$CN317=Inputs!$CO317),AND(BM$3=Inputs!$CN317+2,Inputs!$CN317=Inputs!$CO317)),0,IF(BM$3=Inputs!$CN317,0.8,IF(BM$3=Inputs!$CN317+1,0.6,IF(BM$3=Inputs!$CN317+2,0.4,IF(BM$3=Inputs!$CO317,0.2,IF(AND(BM$3&gt;=Inputs!$CL317,BM$3&lt;Inputs!$CM317),(BM$3-Inputs!$CL317+1)/(Inputs!$AI317+1),0)))))))))</f>
        <v>0</v>
      </c>
    </row>
    <row r="320" spans="1:65">
      <c r="A320" s="7" t="str">
        <f>IF(Inputs!A318="","",Inputs!A318)</f>
        <v/>
      </c>
      <c r="B320" t="str">
        <f>IF(Inputs!B318="","",Inputs!B318)</f>
        <v/>
      </c>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50">
        <f t="shared" si="11"/>
        <v>0</v>
      </c>
      <c r="AH320" s="42">
        <f t="shared" si="10"/>
        <v>0</v>
      </c>
      <c r="AJ320" s="27">
        <f>IF(AND(Inputs!$CO318=0,AJ$3&gt;=Inputs!$CM318),1,IF(AND(AJ$3&gt;=Inputs!$CM318,AJ$3&lt;Inputs!$CN318),1,IF(AND(AJ$3=Inputs!$CN318,AJ$3=Inputs!$CO318),1,IF(OR(AND(AJ$3=Inputs!$CN318+1,Inputs!$CN318=Inputs!$CO318),AND(AJ$3=Inputs!$CN318+2,Inputs!$CN318=Inputs!$CO318)),0,IF(AJ$3=Inputs!$CN318,0.8,IF(AJ$3=Inputs!$CN318+1,0.6,IF(AJ$3=Inputs!$CN318+2,0.4,IF(AJ$3=Inputs!$CO318,0.2,IF(AND(AJ$3&gt;=Inputs!$CL318,AJ$3&lt;Inputs!$CM318),(AJ$3-Inputs!$CL318+1)/(Inputs!$AI318+1),0)))))))))</f>
        <v>0</v>
      </c>
      <c r="AK320" s="27">
        <f>IF(AND(Inputs!$CO318=0,AK$3&gt;=Inputs!$CM318),1,IF(AND(AK$3&gt;=Inputs!$CM318,AK$3&lt;Inputs!$CN318),1,IF(AND(AK$3=Inputs!$CN318,AK$3=Inputs!$CO318),1,IF(OR(AND(AK$3=Inputs!$CN318+1,Inputs!$CN318=Inputs!$CO318),AND(AK$3=Inputs!$CN318+2,Inputs!$CN318=Inputs!$CO318)),0,IF(AK$3=Inputs!$CN318,0.8,IF(AK$3=Inputs!$CN318+1,0.6,IF(AK$3=Inputs!$CN318+2,0.4,IF(AK$3=Inputs!$CO318,0.2,IF(AND(AK$3&gt;=Inputs!$CL318,AK$3&lt;Inputs!$CM318),(AK$3-Inputs!$CL318+1)/(Inputs!$AI318+1),0)))))))))</f>
        <v>0</v>
      </c>
      <c r="AL320" s="27">
        <f>IF(AND(Inputs!$CO318=0,AL$3&gt;=Inputs!$CM318),1,IF(AND(AL$3&gt;=Inputs!$CM318,AL$3&lt;Inputs!$CN318),1,IF(AND(AL$3=Inputs!$CN318,AL$3=Inputs!$CO318),1,IF(OR(AND(AL$3=Inputs!$CN318+1,Inputs!$CN318=Inputs!$CO318),AND(AL$3=Inputs!$CN318+2,Inputs!$CN318=Inputs!$CO318)),0,IF(AL$3=Inputs!$CN318,0.8,IF(AL$3=Inputs!$CN318+1,0.6,IF(AL$3=Inputs!$CN318+2,0.4,IF(AL$3=Inputs!$CO318,0.2,IF(AND(AL$3&gt;=Inputs!$CL318,AL$3&lt;Inputs!$CM318),(AL$3-Inputs!$CL318+1)/(Inputs!$AI318+1),0)))))))))</f>
        <v>0</v>
      </c>
      <c r="AM320" s="27">
        <f>IF(AND(Inputs!$CO318=0,AM$3&gt;=Inputs!$CM318),1,IF(AND(AM$3&gt;=Inputs!$CM318,AM$3&lt;Inputs!$CN318),1,IF(AND(AM$3=Inputs!$CN318,AM$3=Inputs!$CO318),1,IF(OR(AND(AM$3=Inputs!$CN318+1,Inputs!$CN318=Inputs!$CO318),AND(AM$3=Inputs!$CN318+2,Inputs!$CN318=Inputs!$CO318)),0,IF(AM$3=Inputs!$CN318,0.8,IF(AM$3=Inputs!$CN318+1,0.6,IF(AM$3=Inputs!$CN318+2,0.4,IF(AM$3=Inputs!$CO318,0.2,IF(AND(AM$3&gt;=Inputs!$CL318,AM$3&lt;Inputs!$CM318),(AM$3-Inputs!$CL318+1)/(Inputs!$AI318+1),0)))))))))</f>
        <v>0</v>
      </c>
      <c r="AN320" s="27">
        <f>IF(AND(Inputs!$CO318=0,AN$3&gt;=Inputs!$CM318),1,IF(AND(AN$3&gt;=Inputs!$CM318,AN$3&lt;Inputs!$CN318),1,IF(AND(AN$3=Inputs!$CN318,AN$3=Inputs!$CO318),1,IF(OR(AND(AN$3=Inputs!$CN318+1,Inputs!$CN318=Inputs!$CO318),AND(AN$3=Inputs!$CN318+2,Inputs!$CN318=Inputs!$CO318)),0,IF(AN$3=Inputs!$CN318,0.8,IF(AN$3=Inputs!$CN318+1,0.6,IF(AN$3=Inputs!$CN318+2,0.4,IF(AN$3=Inputs!$CO318,0.2,IF(AND(AN$3&gt;=Inputs!$CL318,AN$3&lt;Inputs!$CM318),(AN$3-Inputs!$CL318+1)/(Inputs!$AI318+1),0)))))))))</f>
        <v>0</v>
      </c>
      <c r="AO320" s="27">
        <f>IF(AND(Inputs!$CO318=0,AO$3&gt;=Inputs!$CM318),1,IF(AND(AO$3&gt;=Inputs!$CM318,AO$3&lt;Inputs!$CN318),1,IF(AND(AO$3=Inputs!$CN318,AO$3=Inputs!$CO318),1,IF(OR(AND(AO$3=Inputs!$CN318+1,Inputs!$CN318=Inputs!$CO318),AND(AO$3=Inputs!$CN318+2,Inputs!$CN318=Inputs!$CO318)),0,IF(AO$3=Inputs!$CN318,0.8,IF(AO$3=Inputs!$CN318+1,0.6,IF(AO$3=Inputs!$CN318+2,0.4,IF(AO$3=Inputs!$CO318,0.2,IF(AND(AO$3&gt;=Inputs!$CL318,AO$3&lt;Inputs!$CM318),(AO$3-Inputs!$CL318+1)/(Inputs!$AI318+1),0)))))))))</f>
        <v>0</v>
      </c>
      <c r="AP320" s="27">
        <f>IF(AND(Inputs!$CO318=0,AP$3&gt;=Inputs!$CM318),1,IF(AND(AP$3&gt;=Inputs!$CM318,AP$3&lt;Inputs!$CN318),1,IF(AND(AP$3=Inputs!$CN318,AP$3=Inputs!$CO318),1,IF(OR(AND(AP$3=Inputs!$CN318+1,Inputs!$CN318=Inputs!$CO318),AND(AP$3=Inputs!$CN318+2,Inputs!$CN318=Inputs!$CO318)),0,IF(AP$3=Inputs!$CN318,0.8,IF(AP$3=Inputs!$CN318+1,0.6,IF(AP$3=Inputs!$CN318+2,0.4,IF(AP$3=Inputs!$CO318,0.2,IF(AND(AP$3&gt;=Inputs!$CL318,AP$3&lt;Inputs!$CM318),(AP$3-Inputs!$CL318+1)/(Inputs!$AI318+1),0)))))))))</f>
        <v>0</v>
      </c>
      <c r="AQ320" s="27">
        <f>IF(AND(Inputs!$CO318=0,AQ$3&gt;=Inputs!$CM318),1,IF(AND(AQ$3&gt;=Inputs!$CM318,AQ$3&lt;Inputs!$CN318),1,IF(AND(AQ$3=Inputs!$CN318,AQ$3=Inputs!$CO318),1,IF(OR(AND(AQ$3=Inputs!$CN318+1,Inputs!$CN318=Inputs!$CO318),AND(AQ$3=Inputs!$CN318+2,Inputs!$CN318=Inputs!$CO318)),0,IF(AQ$3=Inputs!$CN318,0.8,IF(AQ$3=Inputs!$CN318+1,0.6,IF(AQ$3=Inputs!$CN318+2,0.4,IF(AQ$3=Inputs!$CO318,0.2,IF(AND(AQ$3&gt;=Inputs!$CL318,AQ$3&lt;Inputs!$CM318),(AQ$3-Inputs!$CL318+1)/(Inputs!$AI318+1),0)))))))))</f>
        <v>0</v>
      </c>
      <c r="AR320" s="27">
        <f>IF(AND(Inputs!$CO318=0,AR$3&gt;=Inputs!$CM318),1,IF(AND(AR$3&gt;=Inputs!$CM318,AR$3&lt;Inputs!$CN318),1,IF(AND(AR$3=Inputs!$CN318,AR$3=Inputs!$CO318),1,IF(OR(AND(AR$3=Inputs!$CN318+1,Inputs!$CN318=Inputs!$CO318),AND(AR$3=Inputs!$CN318+2,Inputs!$CN318=Inputs!$CO318)),0,IF(AR$3=Inputs!$CN318,0.8,IF(AR$3=Inputs!$CN318+1,0.6,IF(AR$3=Inputs!$CN318+2,0.4,IF(AR$3=Inputs!$CO318,0.2,IF(AND(AR$3&gt;=Inputs!$CL318,AR$3&lt;Inputs!$CM318),(AR$3-Inputs!$CL318+1)/(Inputs!$AI318+1),0)))))))))</f>
        <v>0</v>
      </c>
      <c r="AS320" s="27">
        <f>IF(AND(Inputs!$CO318=0,AS$3&gt;=Inputs!$CM318),1,IF(AND(AS$3&gt;=Inputs!$CM318,AS$3&lt;Inputs!$CN318),1,IF(AND(AS$3=Inputs!$CN318,AS$3=Inputs!$CO318),1,IF(OR(AND(AS$3=Inputs!$CN318+1,Inputs!$CN318=Inputs!$CO318),AND(AS$3=Inputs!$CN318+2,Inputs!$CN318=Inputs!$CO318)),0,IF(AS$3=Inputs!$CN318,0.8,IF(AS$3=Inputs!$CN318+1,0.6,IF(AS$3=Inputs!$CN318+2,0.4,IF(AS$3=Inputs!$CO318,0.2,IF(AND(AS$3&gt;=Inputs!$CL318,AS$3&lt;Inputs!$CM318),(AS$3-Inputs!$CL318+1)/(Inputs!$AI318+1),0)))))))))</f>
        <v>0</v>
      </c>
      <c r="AT320" s="27">
        <f>IF(AND(Inputs!$CO318=0,AT$3&gt;=Inputs!$CM318),1,IF(AND(AT$3&gt;=Inputs!$CM318,AT$3&lt;Inputs!$CN318),1,IF(AND(AT$3=Inputs!$CN318,AT$3=Inputs!$CO318),1,IF(OR(AND(AT$3=Inputs!$CN318+1,Inputs!$CN318=Inputs!$CO318),AND(AT$3=Inputs!$CN318+2,Inputs!$CN318=Inputs!$CO318)),0,IF(AT$3=Inputs!$CN318,0.8,IF(AT$3=Inputs!$CN318+1,0.6,IF(AT$3=Inputs!$CN318+2,0.4,IF(AT$3=Inputs!$CO318,0.2,IF(AND(AT$3&gt;=Inputs!$CL318,AT$3&lt;Inputs!$CM318),(AT$3-Inputs!$CL318+1)/(Inputs!$AI318+1),0)))))))))</f>
        <v>0</v>
      </c>
      <c r="AU320" s="27">
        <f>IF(AND(Inputs!$CO318=0,AU$3&gt;=Inputs!$CM318),1,IF(AND(AU$3&gt;=Inputs!$CM318,AU$3&lt;Inputs!$CN318),1,IF(AND(AU$3=Inputs!$CN318,AU$3=Inputs!$CO318),1,IF(OR(AND(AU$3=Inputs!$CN318+1,Inputs!$CN318=Inputs!$CO318),AND(AU$3=Inputs!$CN318+2,Inputs!$CN318=Inputs!$CO318)),0,IF(AU$3=Inputs!$CN318,0.8,IF(AU$3=Inputs!$CN318+1,0.6,IF(AU$3=Inputs!$CN318+2,0.4,IF(AU$3=Inputs!$CO318,0.2,IF(AND(AU$3&gt;=Inputs!$CL318,AU$3&lt;Inputs!$CM318),(AU$3-Inputs!$CL318+1)/(Inputs!$AI318+1),0)))))))))</f>
        <v>0</v>
      </c>
      <c r="AV320" s="27">
        <f>IF(AND(Inputs!$CO318=0,AV$3&gt;=Inputs!$CM318),1,IF(AND(AV$3&gt;=Inputs!$CM318,AV$3&lt;Inputs!$CN318),1,IF(AND(AV$3=Inputs!$CN318,AV$3=Inputs!$CO318),1,IF(OR(AND(AV$3=Inputs!$CN318+1,Inputs!$CN318=Inputs!$CO318),AND(AV$3=Inputs!$CN318+2,Inputs!$CN318=Inputs!$CO318)),0,IF(AV$3=Inputs!$CN318,0.8,IF(AV$3=Inputs!$CN318+1,0.6,IF(AV$3=Inputs!$CN318+2,0.4,IF(AV$3=Inputs!$CO318,0.2,IF(AND(AV$3&gt;=Inputs!$CL318,AV$3&lt;Inputs!$CM318),(AV$3-Inputs!$CL318+1)/(Inputs!$AI318+1),0)))))))))</f>
        <v>0</v>
      </c>
      <c r="AW320" s="27">
        <f>IF(AND(Inputs!$CO318=0,AW$3&gt;=Inputs!$CM318),1,IF(AND(AW$3&gt;=Inputs!$CM318,AW$3&lt;Inputs!$CN318),1,IF(AND(AW$3=Inputs!$CN318,AW$3=Inputs!$CO318),1,IF(OR(AND(AW$3=Inputs!$CN318+1,Inputs!$CN318=Inputs!$CO318),AND(AW$3=Inputs!$CN318+2,Inputs!$CN318=Inputs!$CO318)),0,IF(AW$3=Inputs!$CN318,0.8,IF(AW$3=Inputs!$CN318+1,0.6,IF(AW$3=Inputs!$CN318+2,0.4,IF(AW$3=Inputs!$CO318,0.2,IF(AND(AW$3&gt;=Inputs!$CL318,AW$3&lt;Inputs!$CM318),(AW$3-Inputs!$CL318+1)/(Inputs!$AI318+1),0)))))))))</f>
        <v>0</v>
      </c>
      <c r="AX320" s="27">
        <f>IF(AND(Inputs!$CO318=0,AX$3&gt;=Inputs!$CM318),1,IF(AND(AX$3&gt;=Inputs!$CM318,AX$3&lt;Inputs!$CN318),1,IF(AND(AX$3=Inputs!$CN318,AX$3=Inputs!$CO318),1,IF(OR(AND(AX$3=Inputs!$CN318+1,Inputs!$CN318=Inputs!$CO318),AND(AX$3=Inputs!$CN318+2,Inputs!$CN318=Inputs!$CO318)),0,IF(AX$3=Inputs!$CN318,0.8,IF(AX$3=Inputs!$CN318+1,0.6,IF(AX$3=Inputs!$CN318+2,0.4,IF(AX$3=Inputs!$CO318,0.2,IF(AND(AX$3&gt;=Inputs!$CL318,AX$3&lt;Inputs!$CM318),(AX$3-Inputs!$CL318+1)/(Inputs!$AI318+1),0)))))))))</f>
        <v>0</v>
      </c>
      <c r="AY320" s="27">
        <f>IF(AND(Inputs!$CO318=0,AY$3&gt;=Inputs!$CM318),1,IF(AND(AY$3&gt;=Inputs!$CM318,AY$3&lt;Inputs!$CN318),1,IF(AND(AY$3=Inputs!$CN318,AY$3=Inputs!$CO318),1,IF(OR(AND(AY$3=Inputs!$CN318+1,Inputs!$CN318=Inputs!$CO318),AND(AY$3=Inputs!$CN318+2,Inputs!$CN318=Inputs!$CO318)),0,IF(AY$3=Inputs!$CN318,0.8,IF(AY$3=Inputs!$CN318+1,0.6,IF(AY$3=Inputs!$CN318+2,0.4,IF(AY$3=Inputs!$CO318,0.2,IF(AND(AY$3&gt;=Inputs!$CL318,AY$3&lt;Inputs!$CM318),(AY$3-Inputs!$CL318+1)/(Inputs!$AI318+1),0)))))))))</f>
        <v>0</v>
      </c>
      <c r="AZ320" s="27">
        <f>IF(AND(Inputs!$CO318=0,AZ$3&gt;=Inputs!$CM318),1,IF(AND(AZ$3&gt;=Inputs!$CM318,AZ$3&lt;Inputs!$CN318),1,IF(AND(AZ$3=Inputs!$CN318,AZ$3=Inputs!$CO318),1,IF(OR(AND(AZ$3=Inputs!$CN318+1,Inputs!$CN318=Inputs!$CO318),AND(AZ$3=Inputs!$CN318+2,Inputs!$CN318=Inputs!$CO318)),0,IF(AZ$3=Inputs!$CN318,0.8,IF(AZ$3=Inputs!$CN318+1,0.6,IF(AZ$3=Inputs!$CN318+2,0.4,IF(AZ$3=Inputs!$CO318,0.2,IF(AND(AZ$3&gt;=Inputs!$CL318,AZ$3&lt;Inputs!$CM318),(AZ$3-Inputs!$CL318+1)/(Inputs!$AI318+1),0)))))))))</f>
        <v>0</v>
      </c>
      <c r="BA320" s="27">
        <f>IF(AND(Inputs!$CO318=0,BA$3&gt;=Inputs!$CM318),1,IF(AND(BA$3&gt;=Inputs!$CM318,BA$3&lt;Inputs!$CN318),1,IF(AND(BA$3=Inputs!$CN318,BA$3=Inputs!$CO318),1,IF(OR(AND(BA$3=Inputs!$CN318+1,Inputs!$CN318=Inputs!$CO318),AND(BA$3=Inputs!$CN318+2,Inputs!$CN318=Inputs!$CO318)),0,IF(BA$3=Inputs!$CN318,0.8,IF(BA$3=Inputs!$CN318+1,0.6,IF(BA$3=Inputs!$CN318+2,0.4,IF(BA$3=Inputs!$CO318,0.2,IF(AND(BA$3&gt;=Inputs!$CL318,BA$3&lt;Inputs!$CM318),(BA$3-Inputs!$CL318+1)/(Inputs!$AI318+1),0)))))))))</f>
        <v>0</v>
      </c>
      <c r="BB320" s="27">
        <f>IF(AND(Inputs!$CO318=0,BB$3&gt;=Inputs!$CM318),1,IF(AND(BB$3&gt;=Inputs!$CM318,BB$3&lt;Inputs!$CN318),1,IF(AND(BB$3=Inputs!$CN318,BB$3=Inputs!$CO318),1,IF(OR(AND(BB$3=Inputs!$CN318+1,Inputs!$CN318=Inputs!$CO318),AND(BB$3=Inputs!$CN318+2,Inputs!$CN318=Inputs!$CO318)),0,IF(BB$3=Inputs!$CN318,0.8,IF(BB$3=Inputs!$CN318+1,0.6,IF(BB$3=Inputs!$CN318+2,0.4,IF(BB$3=Inputs!$CO318,0.2,IF(AND(BB$3&gt;=Inputs!$CL318,BB$3&lt;Inputs!$CM318),(BB$3-Inputs!$CL318+1)/(Inputs!$AI318+1),0)))))))))</f>
        <v>0</v>
      </c>
      <c r="BC320" s="27">
        <f>IF(AND(Inputs!$CO318=0,BC$3&gt;=Inputs!$CM318),1,IF(AND(BC$3&gt;=Inputs!$CM318,BC$3&lt;Inputs!$CN318),1,IF(AND(BC$3=Inputs!$CN318,BC$3=Inputs!$CO318),1,IF(OR(AND(BC$3=Inputs!$CN318+1,Inputs!$CN318=Inputs!$CO318),AND(BC$3=Inputs!$CN318+2,Inputs!$CN318=Inputs!$CO318)),0,IF(BC$3=Inputs!$CN318,0.8,IF(BC$3=Inputs!$CN318+1,0.6,IF(BC$3=Inputs!$CN318+2,0.4,IF(BC$3=Inputs!$CO318,0.2,IF(AND(BC$3&gt;=Inputs!$CL318,BC$3&lt;Inputs!$CM318),(BC$3-Inputs!$CL318+1)/(Inputs!$AI318+1),0)))))))))</f>
        <v>0</v>
      </c>
      <c r="BD320" s="27">
        <f>IF(AND(Inputs!$CO318=0,BD$3&gt;=Inputs!$CM318),1,IF(AND(BD$3&gt;=Inputs!$CM318,BD$3&lt;Inputs!$CN318),1,IF(AND(BD$3=Inputs!$CN318,BD$3=Inputs!$CO318),1,IF(OR(AND(BD$3=Inputs!$CN318+1,Inputs!$CN318=Inputs!$CO318),AND(BD$3=Inputs!$CN318+2,Inputs!$CN318=Inputs!$CO318)),0,IF(BD$3=Inputs!$CN318,0.8,IF(BD$3=Inputs!$CN318+1,0.6,IF(BD$3=Inputs!$CN318+2,0.4,IF(BD$3=Inputs!$CO318,0.2,IF(AND(BD$3&gt;=Inputs!$CL318,BD$3&lt;Inputs!$CM318),(BD$3-Inputs!$CL318+1)/(Inputs!$AI318+1),0)))))))))</f>
        <v>0</v>
      </c>
      <c r="BE320" s="27">
        <f>IF(AND(Inputs!$CO318=0,BE$3&gt;=Inputs!$CM318),1,IF(AND(BE$3&gt;=Inputs!$CM318,BE$3&lt;Inputs!$CN318),1,IF(AND(BE$3=Inputs!$CN318,BE$3=Inputs!$CO318),1,IF(OR(AND(BE$3=Inputs!$CN318+1,Inputs!$CN318=Inputs!$CO318),AND(BE$3=Inputs!$CN318+2,Inputs!$CN318=Inputs!$CO318)),0,IF(BE$3=Inputs!$CN318,0.8,IF(BE$3=Inputs!$CN318+1,0.6,IF(BE$3=Inputs!$CN318+2,0.4,IF(BE$3=Inputs!$CO318,0.2,IF(AND(BE$3&gt;=Inputs!$CL318,BE$3&lt;Inputs!$CM318),(BE$3-Inputs!$CL318+1)/(Inputs!$AI318+1),0)))))))))</f>
        <v>0</v>
      </c>
      <c r="BF320" s="27">
        <f>IF(AND(Inputs!$CO318=0,BF$3&gt;=Inputs!$CM318),1,IF(AND(BF$3&gt;=Inputs!$CM318,BF$3&lt;Inputs!$CN318),1,IF(AND(BF$3=Inputs!$CN318,BF$3=Inputs!$CO318),1,IF(OR(AND(BF$3=Inputs!$CN318+1,Inputs!$CN318=Inputs!$CO318),AND(BF$3=Inputs!$CN318+2,Inputs!$CN318=Inputs!$CO318)),0,IF(BF$3=Inputs!$CN318,0.8,IF(BF$3=Inputs!$CN318+1,0.6,IF(BF$3=Inputs!$CN318+2,0.4,IF(BF$3=Inputs!$CO318,0.2,IF(AND(BF$3&gt;=Inputs!$CL318,BF$3&lt;Inputs!$CM318),(BF$3-Inputs!$CL318+1)/(Inputs!$AI318+1),0)))))))))</f>
        <v>0</v>
      </c>
      <c r="BG320" s="27">
        <f>IF(AND(Inputs!$CO318=0,BG$3&gt;=Inputs!$CM318),1,IF(AND(BG$3&gt;=Inputs!$CM318,BG$3&lt;Inputs!$CN318),1,IF(AND(BG$3=Inputs!$CN318,BG$3=Inputs!$CO318),1,IF(OR(AND(BG$3=Inputs!$CN318+1,Inputs!$CN318=Inputs!$CO318),AND(BG$3=Inputs!$CN318+2,Inputs!$CN318=Inputs!$CO318)),0,IF(BG$3=Inputs!$CN318,0.8,IF(BG$3=Inputs!$CN318+1,0.6,IF(BG$3=Inputs!$CN318+2,0.4,IF(BG$3=Inputs!$CO318,0.2,IF(AND(BG$3&gt;=Inputs!$CL318,BG$3&lt;Inputs!$CM318),(BG$3-Inputs!$CL318+1)/(Inputs!$AI318+1),0)))))))))</f>
        <v>0</v>
      </c>
      <c r="BH320" s="27">
        <f>IF(AND(Inputs!$CO318=0,BH$3&gt;=Inputs!$CM318),1,IF(AND(BH$3&gt;=Inputs!$CM318,BH$3&lt;Inputs!$CN318),1,IF(AND(BH$3=Inputs!$CN318,BH$3=Inputs!$CO318),1,IF(OR(AND(BH$3=Inputs!$CN318+1,Inputs!$CN318=Inputs!$CO318),AND(BH$3=Inputs!$CN318+2,Inputs!$CN318=Inputs!$CO318)),0,IF(BH$3=Inputs!$CN318,0.8,IF(BH$3=Inputs!$CN318+1,0.6,IF(BH$3=Inputs!$CN318+2,0.4,IF(BH$3=Inputs!$CO318,0.2,IF(AND(BH$3&gt;=Inputs!$CL318,BH$3&lt;Inputs!$CM318),(BH$3-Inputs!$CL318+1)/(Inputs!$AI318+1),0)))))))))</f>
        <v>0</v>
      </c>
      <c r="BI320" s="27">
        <f>IF(AND(Inputs!$CO318=0,BI$3&gt;=Inputs!$CM318),1,IF(AND(BI$3&gt;=Inputs!$CM318,BI$3&lt;Inputs!$CN318),1,IF(AND(BI$3=Inputs!$CN318,BI$3=Inputs!$CO318),1,IF(OR(AND(BI$3=Inputs!$CN318+1,Inputs!$CN318=Inputs!$CO318),AND(BI$3=Inputs!$CN318+2,Inputs!$CN318=Inputs!$CO318)),0,IF(BI$3=Inputs!$CN318,0.8,IF(BI$3=Inputs!$CN318+1,0.6,IF(BI$3=Inputs!$CN318+2,0.4,IF(BI$3=Inputs!$CO318,0.2,IF(AND(BI$3&gt;=Inputs!$CL318,BI$3&lt;Inputs!$CM318),(BI$3-Inputs!$CL318+1)/(Inputs!$AI318+1),0)))))))))</f>
        <v>0</v>
      </c>
      <c r="BJ320" s="27">
        <f>IF(AND(Inputs!$CO318=0,BJ$3&gt;=Inputs!$CM318),1,IF(AND(BJ$3&gt;=Inputs!$CM318,BJ$3&lt;Inputs!$CN318),1,IF(AND(BJ$3=Inputs!$CN318,BJ$3=Inputs!$CO318),1,IF(OR(AND(BJ$3=Inputs!$CN318+1,Inputs!$CN318=Inputs!$CO318),AND(BJ$3=Inputs!$CN318+2,Inputs!$CN318=Inputs!$CO318)),0,IF(BJ$3=Inputs!$CN318,0.8,IF(BJ$3=Inputs!$CN318+1,0.6,IF(BJ$3=Inputs!$CN318+2,0.4,IF(BJ$3=Inputs!$CO318,0.2,IF(AND(BJ$3&gt;=Inputs!$CL318,BJ$3&lt;Inputs!$CM318),(BJ$3-Inputs!$CL318+1)/(Inputs!$AI318+1),0)))))))))</f>
        <v>0</v>
      </c>
      <c r="BK320" s="27">
        <f>IF(AND(Inputs!$CO318=0,BK$3&gt;=Inputs!$CM318),1,IF(AND(BK$3&gt;=Inputs!$CM318,BK$3&lt;Inputs!$CN318),1,IF(AND(BK$3=Inputs!$CN318,BK$3=Inputs!$CO318),1,IF(OR(AND(BK$3=Inputs!$CN318+1,Inputs!$CN318=Inputs!$CO318),AND(BK$3=Inputs!$CN318+2,Inputs!$CN318=Inputs!$CO318)),0,IF(BK$3=Inputs!$CN318,0.8,IF(BK$3=Inputs!$CN318+1,0.6,IF(BK$3=Inputs!$CN318+2,0.4,IF(BK$3=Inputs!$CO318,0.2,IF(AND(BK$3&gt;=Inputs!$CL318,BK$3&lt;Inputs!$CM318),(BK$3-Inputs!$CL318+1)/(Inputs!$AI318+1),0)))))))))</f>
        <v>0</v>
      </c>
      <c r="BL320" s="27">
        <f>IF(AND(Inputs!$CO318=0,BL$3&gt;=Inputs!$CM318),1,IF(AND(BL$3&gt;=Inputs!$CM318,BL$3&lt;Inputs!$CN318),1,IF(AND(BL$3=Inputs!$CN318,BL$3=Inputs!$CO318),1,IF(OR(AND(BL$3=Inputs!$CN318+1,Inputs!$CN318=Inputs!$CO318),AND(BL$3=Inputs!$CN318+2,Inputs!$CN318=Inputs!$CO318)),0,IF(BL$3=Inputs!$CN318,0.8,IF(BL$3=Inputs!$CN318+1,0.6,IF(BL$3=Inputs!$CN318+2,0.4,IF(BL$3=Inputs!$CO318,0.2,IF(AND(BL$3&gt;=Inputs!$CL318,BL$3&lt;Inputs!$CM318),(BL$3-Inputs!$CL318+1)/(Inputs!$AI318+1),0)))))))))</f>
        <v>0</v>
      </c>
      <c r="BM320" s="27">
        <f>IF(AND(Inputs!$CO318=0,BM$3&gt;=Inputs!$CM318),1,IF(AND(BM$3&gt;=Inputs!$CM318,BM$3&lt;Inputs!$CN318),1,IF(AND(BM$3=Inputs!$CN318,BM$3=Inputs!$CO318),1,IF(OR(AND(BM$3=Inputs!$CN318+1,Inputs!$CN318=Inputs!$CO318),AND(BM$3=Inputs!$CN318+2,Inputs!$CN318=Inputs!$CO318)),0,IF(BM$3=Inputs!$CN318,0.8,IF(BM$3=Inputs!$CN318+1,0.6,IF(BM$3=Inputs!$CN318+2,0.4,IF(BM$3=Inputs!$CO318,0.2,IF(AND(BM$3&gt;=Inputs!$CL318,BM$3&lt;Inputs!$CM318),(BM$3-Inputs!$CL318+1)/(Inputs!$AI318+1),0)))))))))</f>
        <v>0</v>
      </c>
    </row>
    <row r="321" spans="1:65">
      <c r="A321" s="7" t="str">
        <f>IF(Inputs!A319="","",Inputs!A319)</f>
        <v/>
      </c>
      <c r="B321" t="str">
        <f>IF(Inputs!B319="","",Inputs!B319)</f>
        <v/>
      </c>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50">
        <f t="shared" si="11"/>
        <v>0</v>
      </c>
      <c r="AH321" s="42">
        <f t="shared" si="10"/>
        <v>0</v>
      </c>
      <c r="AJ321" s="27">
        <f>IF(AND(Inputs!$CO319=0,AJ$3&gt;=Inputs!$CM319),1,IF(AND(AJ$3&gt;=Inputs!$CM319,AJ$3&lt;Inputs!$CN319),1,IF(AND(AJ$3=Inputs!$CN319,AJ$3=Inputs!$CO319),1,IF(OR(AND(AJ$3=Inputs!$CN319+1,Inputs!$CN319=Inputs!$CO319),AND(AJ$3=Inputs!$CN319+2,Inputs!$CN319=Inputs!$CO319)),0,IF(AJ$3=Inputs!$CN319,0.8,IF(AJ$3=Inputs!$CN319+1,0.6,IF(AJ$3=Inputs!$CN319+2,0.4,IF(AJ$3=Inputs!$CO319,0.2,IF(AND(AJ$3&gt;=Inputs!$CL319,AJ$3&lt;Inputs!$CM319),(AJ$3-Inputs!$CL319+1)/(Inputs!$AI319+1),0)))))))))</f>
        <v>0</v>
      </c>
      <c r="AK321" s="27">
        <f>IF(AND(Inputs!$CO319=0,AK$3&gt;=Inputs!$CM319),1,IF(AND(AK$3&gt;=Inputs!$CM319,AK$3&lt;Inputs!$CN319),1,IF(AND(AK$3=Inputs!$CN319,AK$3=Inputs!$CO319),1,IF(OR(AND(AK$3=Inputs!$CN319+1,Inputs!$CN319=Inputs!$CO319),AND(AK$3=Inputs!$CN319+2,Inputs!$CN319=Inputs!$CO319)),0,IF(AK$3=Inputs!$CN319,0.8,IF(AK$3=Inputs!$CN319+1,0.6,IF(AK$3=Inputs!$CN319+2,0.4,IF(AK$3=Inputs!$CO319,0.2,IF(AND(AK$3&gt;=Inputs!$CL319,AK$3&lt;Inputs!$CM319),(AK$3-Inputs!$CL319+1)/(Inputs!$AI319+1),0)))))))))</f>
        <v>0</v>
      </c>
      <c r="AL321" s="27">
        <f>IF(AND(Inputs!$CO319=0,AL$3&gt;=Inputs!$CM319),1,IF(AND(AL$3&gt;=Inputs!$CM319,AL$3&lt;Inputs!$CN319),1,IF(AND(AL$3=Inputs!$CN319,AL$3=Inputs!$CO319),1,IF(OR(AND(AL$3=Inputs!$CN319+1,Inputs!$CN319=Inputs!$CO319),AND(AL$3=Inputs!$CN319+2,Inputs!$CN319=Inputs!$CO319)),0,IF(AL$3=Inputs!$CN319,0.8,IF(AL$3=Inputs!$CN319+1,0.6,IF(AL$3=Inputs!$CN319+2,0.4,IF(AL$3=Inputs!$CO319,0.2,IF(AND(AL$3&gt;=Inputs!$CL319,AL$3&lt;Inputs!$CM319),(AL$3-Inputs!$CL319+1)/(Inputs!$AI319+1),0)))))))))</f>
        <v>0</v>
      </c>
      <c r="AM321" s="27">
        <f>IF(AND(Inputs!$CO319=0,AM$3&gt;=Inputs!$CM319),1,IF(AND(AM$3&gt;=Inputs!$CM319,AM$3&lt;Inputs!$CN319),1,IF(AND(AM$3=Inputs!$CN319,AM$3=Inputs!$CO319),1,IF(OR(AND(AM$3=Inputs!$CN319+1,Inputs!$CN319=Inputs!$CO319),AND(AM$3=Inputs!$CN319+2,Inputs!$CN319=Inputs!$CO319)),0,IF(AM$3=Inputs!$CN319,0.8,IF(AM$3=Inputs!$CN319+1,0.6,IF(AM$3=Inputs!$CN319+2,0.4,IF(AM$3=Inputs!$CO319,0.2,IF(AND(AM$3&gt;=Inputs!$CL319,AM$3&lt;Inputs!$CM319),(AM$3-Inputs!$CL319+1)/(Inputs!$AI319+1),0)))))))))</f>
        <v>0</v>
      </c>
      <c r="AN321" s="27">
        <f>IF(AND(Inputs!$CO319=0,AN$3&gt;=Inputs!$CM319),1,IF(AND(AN$3&gt;=Inputs!$CM319,AN$3&lt;Inputs!$CN319),1,IF(AND(AN$3=Inputs!$CN319,AN$3=Inputs!$CO319),1,IF(OR(AND(AN$3=Inputs!$CN319+1,Inputs!$CN319=Inputs!$CO319),AND(AN$3=Inputs!$CN319+2,Inputs!$CN319=Inputs!$CO319)),0,IF(AN$3=Inputs!$CN319,0.8,IF(AN$3=Inputs!$CN319+1,0.6,IF(AN$3=Inputs!$CN319+2,0.4,IF(AN$3=Inputs!$CO319,0.2,IF(AND(AN$3&gt;=Inputs!$CL319,AN$3&lt;Inputs!$CM319),(AN$3-Inputs!$CL319+1)/(Inputs!$AI319+1),0)))))))))</f>
        <v>0</v>
      </c>
      <c r="AO321" s="27">
        <f>IF(AND(Inputs!$CO319=0,AO$3&gt;=Inputs!$CM319),1,IF(AND(AO$3&gt;=Inputs!$CM319,AO$3&lt;Inputs!$CN319),1,IF(AND(AO$3=Inputs!$CN319,AO$3=Inputs!$CO319),1,IF(OR(AND(AO$3=Inputs!$CN319+1,Inputs!$CN319=Inputs!$CO319),AND(AO$3=Inputs!$CN319+2,Inputs!$CN319=Inputs!$CO319)),0,IF(AO$3=Inputs!$CN319,0.8,IF(AO$3=Inputs!$CN319+1,0.6,IF(AO$3=Inputs!$CN319+2,0.4,IF(AO$3=Inputs!$CO319,0.2,IF(AND(AO$3&gt;=Inputs!$CL319,AO$3&lt;Inputs!$CM319),(AO$3-Inputs!$CL319+1)/(Inputs!$AI319+1),0)))))))))</f>
        <v>0</v>
      </c>
      <c r="AP321" s="27">
        <f>IF(AND(Inputs!$CO319=0,AP$3&gt;=Inputs!$CM319),1,IF(AND(AP$3&gt;=Inputs!$CM319,AP$3&lt;Inputs!$CN319),1,IF(AND(AP$3=Inputs!$CN319,AP$3=Inputs!$CO319),1,IF(OR(AND(AP$3=Inputs!$CN319+1,Inputs!$CN319=Inputs!$CO319),AND(AP$3=Inputs!$CN319+2,Inputs!$CN319=Inputs!$CO319)),0,IF(AP$3=Inputs!$CN319,0.8,IF(AP$3=Inputs!$CN319+1,0.6,IF(AP$3=Inputs!$CN319+2,0.4,IF(AP$3=Inputs!$CO319,0.2,IF(AND(AP$3&gt;=Inputs!$CL319,AP$3&lt;Inputs!$CM319),(AP$3-Inputs!$CL319+1)/(Inputs!$AI319+1),0)))))))))</f>
        <v>0</v>
      </c>
      <c r="AQ321" s="27">
        <f>IF(AND(Inputs!$CO319=0,AQ$3&gt;=Inputs!$CM319),1,IF(AND(AQ$3&gt;=Inputs!$CM319,AQ$3&lt;Inputs!$CN319),1,IF(AND(AQ$3=Inputs!$CN319,AQ$3=Inputs!$CO319),1,IF(OR(AND(AQ$3=Inputs!$CN319+1,Inputs!$CN319=Inputs!$CO319),AND(AQ$3=Inputs!$CN319+2,Inputs!$CN319=Inputs!$CO319)),0,IF(AQ$3=Inputs!$CN319,0.8,IF(AQ$3=Inputs!$CN319+1,0.6,IF(AQ$3=Inputs!$CN319+2,0.4,IF(AQ$3=Inputs!$CO319,0.2,IF(AND(AQ$3&gt;=Inputs!$CL319,AQ$3&lt;Inputs!$CM319),(AQ$3-Inputs!$CL319+1)/(Inputs!$AI319+1),0)))))))))</f>
        <v>0</v>
      </c>
      <c r="AR321" s="27">
        <f>IF(AND(Inputs!$CO319=0,AR$3&gt;=Inputs!$CM319),1,IF(AND(AR$3&gt;=Inputs!$CM319,AR$3&lt;Inputs!$CN319),1,IF(AND(AR$3=Inputs!$CN319,AR$3=Inputs!$CO319),1,IF(OR(AND(AR$3=Inputs!$CN319+1,Inputs!$CN319=Inputs!$CO319),AND(AR$3=Inputs!$CN319+2,Inputs!$CN319=Inputs!$CO319)),0,IF(AR$3=Inputs!$CN319,0.8,IF(AR$3=Inputs!$CN319+1,0.6,IF(AR$3=Inputs!$CN319+2,0.4,IF(AR$3=Inputs!$CO319,0.2,IF(AND(AR$3&gt;=Inputs!$CL319,AR$3&lt;Inputs!$CM319),(AR$3-Inputs!$CL319+1)/(Inputs!$AI319+1),0)))))))))</f>
        <v>0</v>
      </c>
      <c r="AS321" s="27">
        <f>IF(AND(Inputs!$CO319=0,AS$3&gt;=Inputs!$CM319),1,IF(AND(AS$3&gt;=Inputs!$CM319,AS$3&lt;Inputs!$CN319),1,IF(AND(AS$3=Inputs!$CN319,AS$3=Inputs!$CO319),1,IF(OR(AND(AS$3=Inputs!$CN319+1,Inputs!$CN319=Inputs!$CO319),AND(AS$3=Inputs!$CN319+2,Inputs!$CN319=Inputs!$CO319)),0,IF(AS$3=Inputs!$CN319,0.8,IF(AS$3=Inputs!$CN319+1,0.6,IF(AS$3=Inputs!$CN319+2,0.4,IF(AS$3=Inputs!$CO319,0.2,IF(AND(AS$3&gt;=Inputs!$CL319,AS$3&lt;Inputs!$CM319),(AS$3-Inputs!$CL319+1)/(Inputs!$AI319+1),0)))))))))</f>
        <v>0</v>
      </c>
      <c r="AT321" s="27">
        <f>IF(AND(Inputs!$CO319=0,AT$3&gt;=Inputs!$CM319),1,IF(AND(AT$3&gt;=Inputs!$CM319,AT$3&lt;Inputs!$CN319),1,IF(AND(AT$3=Inputs!$CN319,AT$3=Inputs!$CO319),1,IF(OR(AND(AT$3=Inputs!$CN319+1,Inputs!$CN319=Inputs!$CO319),AND(AT$3=Inputs!$CN319+2,Inputs!$CN319=Inputs!$CO319)),0,IF(AT$3=Inputs!$CN319,0.8,IF(AT$3=Inputs!$CN319+1,0.6,IF(AT$3=Inputs!$CN319+2,0.4,IF(AT$3=Inputs!$CO319,0.2,IF(AND(AT$3&gt;=Inputs!$CL319,AT$3&lt;Inputs!$CM319),(AT$3-Inputs!$CL319+1)/(Inputs!$AI319+1),0)))))))))</f>
        <v>0</v>
      </c>
      <c r="AU321" s="27">
        <f>IF(AND(Inputs!$CO319=0,AU$3&gt;=Inputs!$CM319),1,IF(AND(AU$3&gt;=Inputs!$CM319,AU$3&lt;Inputs!$CN319),1,IF(AND(AU$3=Inputs!$CN319,AU$3=Inputs!$CO319),1,IF(OR(AND(AU$3=Inputs!$CN319+1,Inputs!$CN319=Inputs!$CO319),AND(AU$3=Inputs!$CN319+2,Inputs!$CN319=Inputs!$CO319)),0,IF(AU$3=Inputs!$CN319,0.8,IF(AU$3=Inputs!$CN319+1,0.6,IF(AU$3=Inputs!$CN319+2,0.4,IF(AU$3=Inputs!$CO319,0.2,IF(AND(AU$3&gt;=Inputs!$CL319,AU$3&lt;Inputs!$CM319),(AU$3-Inputs!$CL319+1)/(Inputs!$AI319+1),0)))))))))</f>
        <v>0</v>
      </c>
      <c r="AV321" s="27">
        <f>IF(AND(Inputs!$CO319=0,AV$3&gt;=Inputs!$CM319),1,IF(AND(AV$3&gt;=Inputs!$CM319,AV$3&lt;Inputs!$CN319),1,IF(AND(AV$3=Inputs!$CN319,AV$3=Inputs!$CO319),1,IF(OR(AND(AV$3=Inputs!$CN319+1,Inputs!$CN319=Inputs!$CO319),AND(AV$3=Inputs!$CN319+2,Inputs!$CN319=Inputs!$CO319)),0,IF(AV$3=Inputs!$CN319,0.8,IF(AV$3=Inputs!$CN319+1,0.6,IF(AV$3=Inputs!$CN319+2,0.4,IF(AV$3=Inputs!$CO319,0.2,IF(AND(AV$3&gt;=Inputs!$CL319,AV$3&lt;Inputs!$CM319),(AV$3-Inputs!$CL319+1)/(Inputs!$AI319+1),0)))))))))</f>
        <v>0</v>
      </c>
      <c r="AW321" s="27">
        <f>IF(AND(Inputs!$CO319=0,AW$3&gt;=Inputs!$CM319),1,IF(AND(AW$3&gt;=Inputs!$CM319,AW$3&lt;Inputs!$CN319),1,IF(AND(AW$3=Inputs!$CN319,AW$3=Inputs!$CO319),1,IF(OR(AND(AW$3=Inputs!$CN319+1,Inputs!$CN319=Inputs!$CO319),AND(AW$3=Inputs!$CN319+2,Inputs!$CN319=Inputs!$CO319)),0,IF(AW$3=Inputs!$CN319,0.8,IF(AW$3=Inputs!$CN319+1,0.6,IF(AW$3=Inputs!$CN319+2,0.4,IF(AW$3=Inputs!$CO319,0.2,IF(AND(AW$3&gt;=Inputs!$CL319,AW$3&lt;Inputs!$CM319),(AW$3-Inputs!$CL319+1)/(Inputs!$AI319+1),0)))))))))</f>
        <v>0</v>
      </c>
      <c r="AX321" s="27">
        <f>IF(AND(Inputs!$CO319=0,AX$3&gt;=Inputs!$CM319),1,IF(AND(AX$3&gt;=Inputs!$CM319,AX$3&lt;Inputs!$CN319),1,IF(AND(AX$3=Inputs!$CN319,AX$3=Inputs!$CO319),1,IF(OR(AND(AX$3=Inputs!$CN319+1,Inputs!$CN319=Inputs!$CO319),AND(AX$3=Inputs!$CN319+2,Inputs!$CN319=Inputs!$CO319)),0,IF(AX$3=Inputs!$CN319,0.8,IF(AX$3=Inputs!$CN319+1,0.6,IF(AX$3=Inputs!$CN319+2,0.4,IF(AX$3=Inputs!$CO319,0.2,IF(AND(AX$3&gt;=Inputs!$CL319,AX$3&lt;Inputs!$CM319),(AX$3-Inputs!$CL319+1)/(Inputs!$AI319+1),0)))))))))</f>
        <v>0</v>
      </c>
      <c r="AY321" s="27">
        <f>IF(AND(Inputs!$CO319=0,AY$3&gt;=Inputs!$CM319),1,IF(AND(AY$3&gt;=Inputs!$CM319,AY$3&lt;Inputs!$CN319),1,IF(AND(AY$3=Inputs!$CN319,AY$3=Inputs!$CO319),1,IF(OR(AND(AY$3=Inputs!$CN319+1,Inputs!$CN319=Inputs!$CO319),AND(AY$3=Inputs!$CN319+2,Inputs!$CN319=Inputs!$CO319)),0,IF(AY$3=Inputs!$CN319,0.8,IF(AY$3=Inputs!$CN319+1,0.6,IF(AY$3=Inputs!$CN319+2,0.4,IF(AY$3=Inputs!$CO319,0.2,IF(AND(AY$3&gt;=Inputs!$CL319,AY$3&lt;Inputs!$CM319),(AY$3-Inputs!$CL319+1)/(Inputs!$AI319+1),0)))))))))</f>
        <v>0</v>
      </c>
      <c r="AZ321" s="27">
        <f>IF(AND(Inputs!$CO319=0,AZ$3&gt;=Inputs!$CM319),1,IF(AND(AZ$3&gt;=Inputs!$CM319,AZ$3&lt;Inputs!$CN319),1,IF(AND(AZ$3=Inputs!$CN319,AZ$3=Inputs!$CO319),1,IF(OR(AND(AZ$3=Inputs!$CN319+1,Inputs!$CN319=Inputs!$CO319),AND(AZ$3=Inputs!$CN319+2,Inputs!$CN319=Inputs!$CO319)),0,IF(AZ$3=Inputs!$CN319,0.8,IF(AZ$3=Inputs!$CN319+1,0.6,IF(AZ$3=Inputs!$CN319+2,0.4,IF(AZ$3=Inputs!$CO319,0.2,IF(AND(AZ$3&gt;=Inputs!$CL319,AZ$3&lt;Inputs!$CM319),(AZ$3-Inputs!$CL319+1)/(Inputs!$AI319+1),0)))))))))</f>
        <v>0</v>
      </c>
      <c r="BA321" s="27">
        <f>IF(AND(Inputs!$CO319=0,BA$3&gt;=Inputs!$CM319),1,IF(AND(BA$3&gt;=Inputs!$CM319,BA$3&lt;Inputs!$CN319),1,IF(AND(BA$3=Inputs!$CN319,BA$3=Inputs!$CO319),1,IF(OR(AND(BA$3=Inputs!$CN319+1,Inputs!$CN319=Inputs!$CO319),AND(BA$3=Inputs!$CN319+2,Inputs!$CN319=Inputs!$CO319)),0,IF(BA$3=Inputs!$CN319,0.8,IF(BA$3=Inputs!$CN319+1,0.6,IF(BA$3=Inputs!$CN319+2,0.4,IF(BA$3=Inputs!$CO319,0.2,IF(AND(BA$3&gt;=Inputs!$CL319,BA$3&lt;Inputs!$CM319),(BA$3-Inputs!$CL319+1)/(Inputs!$AI319+1),0)))))))))</f>
        <v>0</v>
      </c>
      <c r="BB321" s="27">
        <f>IF(AND(Inputs!$CO319=0,BB$3&gt;=Inputs!$CM319),1,IF(AND(BB$3&gt;=Inputs!$CM319,BB$3&lt;Inputs!$CN319),1,IF(AND(BB$3=Inputs!$CN319,BB$3=Inputs!$CO319),1,IF(OR(AND(BB$3=Inputs!$CN319+1,Inputs!$CN319=Inputs!$CO319),AND(BB$3=Inputs!$CN319+2,Inputs!$CN319=Inputs!$CO319)),0,IF(BB$3=Inputs!$CN319,0.8,IF(BB$3=Inputs!$CN319+1,0.6,IF(BB$3=Inputs!$CN319+2,0.4,IF(BB$3=Inputs!$CO319,0.2,IF(AND(BB$3&gt;=Inputs!$CL319,BB$3&lt;Inputs!$CM319),(BB$3-Inputs!$CL319+1)/(Inputs!$AI319+1),0)))))))))</f>
        <v>0</v>
      </c>
      <c r="BC321" s="27">
        <f>IF(AND(Inputs!$CO319=0,BC$3&gt;=Inputs!$CM319),1,IF(AND(BC$3&gt;=Inputs!$CM319,BC$3&lt;Inputs!$CN319),1,IF(AND(BC$3=Inputs!$CN319,BC$3=Inputs!$CO319),1,IF(OR(AND(BC$3=Inputs!$CN319+1,Inputs!$CN319=Inputs!$CO319),AND(BC$3=Inputs!$CN319+2,Inputs!$CN319=Inputs!$CO319)),0,IF(BC$3=Inputs!$CN319,0.8,IF(BC$3=Inputs!$CN319+1,0.6,IF(BC$3=Inputs!$CN319+2,0.4,IF(BC$3=Inputs!$CO319,0.2,IF(AND(BC$3&gt;=Inputs!$CL319,BC$3&lt;Inputs!$CM319),(BC$3-Inputs!$CL319+1)/(Inputs!$AI319+1),0)))))))))</f>
        <v>0</v>
      </c>
      <c r="BD321" s="27">
        <f>IF(AND(Inputs!$CO319=0,BD$3&gt;=Inputs!$CM319),1,IF(AND(BD$3&gt;=Inputs!$CM319,BD$3&lt;Inputs!$CN319),1,IF(AND(BD$3=Inputs!$CN319,BD$3=Inputs!$CO319),1,IF(OR(AND(BD$3=Inputs!$CN319+1,Inputs!$CN319=Inputs!$CO319),AND(BD$3=Inputs!$CN319+2,Inputs!$CN319=Inputs!$CO319)),0,IF(BD$3=Inputs!$CN319,0.8,IF(BD$3=Inputs!$CN319+1,0.6,IF(BD$3=Inputs!$CN319+2,0.4,IF(BD$3=Inputs!$CO319,0.2,IF(AND(BD$3&gt;=Inputs!$CL319,BD$3&lt;Inputs!$CM319),(BD$3-Inputs!$CL319+1)/(Inputs!$AI319+1),0)))))))))</f>
        <v>0</v>
      </c>
      <c r="BE321" s="27">
        <f>IF(AND(Inputs!$CO319=0,BE$3&gt;=Inputs!$CM319),1,IF(AND(BE$3&gt;=Inputs!$CM319,BE$3&lt;Inputs!$CN319),1,IF(AND(BE$3=Inputs!$CN319,BE$3=Inputs!$CO319),1,IF(OR(AND(BE$3=Inputs!$CN319+1,Inputs!$CN319=Inputs!$CO319),AND(BE$3=Inputs!$CN319+2,Inputs!$CN319=Inputs!$CO319)),0,IF(BE$3=Inputs!$CN319,0.8,IF(BE$3=Inputs!$CN319+1,0.6,IF(BE$3=Inputs!$CN319+2,0.4,IF(BE$3=Inputs!$CO319,0.2,IF(AND(BE$3&gt;=Inputs!$CL319,BE$3&lt;Inputs!$CM319),(BE$3-Inputs!$CL319+1)/(Inputs!$AI319+1),0)))))))))</f>
        <v>0</v>
      </c>
      <c r="BF321" s="27">
        <f>IF(AND(Inputs!$CO319=0,BF$3&gt;=Inputs!$CM319),1,IF(AND(BF$3&gt;=Inputs!$CM319,BF$3&lt;Inputs!$CN319),1,IF(AND(BF$3=Inputs!$CN319,BF$3=Inputs!$CO319),1,IF(OR(AND(BF$3=Inputs!$CN319+1,Inputs!$CN319=Inputs!$CO319),AND(BF$3=Inputs!$CN319+2,Inputs!$CN319=Inputs!$CO319)),0,IF(BF$3=Inputs!$CN319,0.8,IF(BF$3=Inputs!$CN319+1,0.6,IF(BF$3=Inputs!$CN319+2,0.4,IF(BF$3=Inputs!$CO319,0.2,IF(AND(BF$3&gt;=Inputs!$CL319,BF$3&lt;Inputs!$CM319),(BF$3-Inputs!$CL319+1)/(Inputs!$AI319+1),0)))))))))</f>
        <v>0</v>
      </c>
      <c r="BG321" s="27">
        <f>IF(AND(Inputs!$CO319=0,BG$3&gt;=Inputs!$CM319),1,IF(AND(BG$3&gt;=Inputs!$CM319,BG$3&lt;Inputs!$CN319),1,IF(AND(BG$3=Inputs!$CN319,BG$3=Inputs!$CO319),1,IF(OR(AND(BG$3=Inputs!$CN319+1,Inputs!$CN319=Inputs!$CO319),AND(BG$3=Inputs!$CN319+2,Inputs!$CN319=Inputs!$CO319)),0,IF(BG$3=Inputs!$CN319,0.8,IF(BG$3=Inputs!$CN319+1,0.6,IF(BG$3=Inputs!$CN319+2,0.4,IF(BG$3=Inputs!$CO319,0.2,IF(AND(BG$3&gt;=Inputs!$CL319,BG$3&lt;Inputs!$CM319),(BG$3-Inputs!$CL319+1)/(Inputs!$AI319+1),0)))))))))</f>
        <v>0</v>
      </c>
      <c r="BH321" s="27">
        <f>IF(AND(Inputs!$CO319=0,BH$3&gt;=Inputs!$CM319),1,IF(AND(BH$3&gt;=Inputs!$CM319,BH$3&lt;Inputs!$CN319),1,IF(AND(BH$3=Inputs!$CN319,BH$3=Inputs!$CO319),1,IF(OR(AND(BH$3=Inputs!$CN319+1,Inputs!$CN319=Inputs!$CO319),AND(BH$3=Inputs!$CN319+2,Inputs!$CN319=Inputs!$CO319)),0,IF(BH$3=Inputs!$CN319,0.8,IF(BH$3=Inputs!$CN319+1,0.6,IF(BH$3=Inputs!$CN319+2,0.4,IF(BH$3=Inputs!$CO319,0.2,IF(AND(BH$3&gt;=Inputs!$CL319,BH$3&lt;Inputs!$CM319),(BH$3-Inputs!$CL319+1)/(Inputs!$AI319+1),0)))))))))</f>
        <v>0</v>
      </c>
      <c r="BI321" s="27">
        <f>IF(AND(Inputs!$CO319=0,BI$3&gt;=Inputs!$CM319),1,IF(AND(BI$3&gt;=Inputs!$CM319,BI$3&lt;Inputs!$CN319),1,IF(AND(BI$3=Inputs!$CN319,BI$3=Inputs!$CO319),1,IF(OR(AND(BI$3=Inputs!$CN319+1,Inputs!$CN319=Inputs!$CO319),AND(BI$3=Inputs!$CN319+2,Inputs!$CN319=Inputs!$CO319)),0,IF(BI$3=Inputs!$CN319,0.8,IF(BI$3=Inputs!$CN319+1,0.6,IF(BI$3=Inputs!$CN319+2,0.4,IF(BI$3=Inputs!$CO319,0.2,IF(AND(BI$3&gt;=Inputs!$CL319,BI$3&lt;Inputs!$CM319),(BI$3-Inputs!$CL319+1)/(Inputs!$AI319+1),0)))))))))</f>
        <v>0</v>
      </c>
      <c r="BJ321" s="27">
        <f>IF(AND(Inputs!$CO319=0,BJ$3&gt;=Inputs!$CM319),1,IF(AND(BJ$3&gt;=Inputs!$CM319,BJ$3&lt;Inputs!$CN319),1,IF(AND(BJ$3=Inputs!$CN319,BJ$3=Inputs!$CO319),1,IF(OR(AND(BJ$3=Inputs!$CN319+1,Inputs!$CN319=Inputs!$CO319),AND(BJ$3=Inputs!$CN319+2,Inputs!$CN319=Inputs!$CO319)),0,IF(BJ$3=Inputs!$CN319,0.8,IF(BJ$3=Inputs!$CN319+1,0.6,IF(BJ$3=Inputs!$CN319+2,0.4,IF(BJ$3=Inputs!$CO319,0.2,IF(AND(BJ$3&gt;=Inputs!$CL319,BJ$3&lt;Inputs!$CM319),(BJ$3-Inputs!$CL319+1)/(Inputs!$AI319+1),0)))))))))</f>
        <v>0</v>
      </c>
      <c r="BK321" s="27">
        <f>IF(AND(Inputs!$CO319=0,BK$3&gt;=Inputs!$CM319),1,IF(AND(BK$3&gt;=Inputs!$CM319,BK$3&lt;Inputs!$CN319),1,IF(AND(BK$3=Inputs!$CN319,BK$3=Inputs!$CO319),1,IF(OR(AND(BK$3=Inputs!$CN319+1,Inputs!$CN319=Inputs!$CO319),AND(BK$3=Inputs!$CN319+2,Inputs!$CN319=Inputs!$CO319)),0,IF(BK$3=Inputs!$CN319,0.8,IF(BK$3=Inputs!$CN319+1,0.6,IF(BK$3=Inputs!$CN319+2,0.4,IF(BK$3=Inputs!$CO319,0.2,IF(AND(BK$3&gt;=Inputs!$CL319,BK$3&lt;Inputs!$CM319),(BK$3-Inputs!$CL319+1)/(Inputs!$AI319+1),0)))))))))</f>
        <v>0</v>
      </c>
      <c r="BL321" s="27">
        <f>IF(AND(Inputs!$CO319=0,BL$3&gt;=Inputs!$CM319),1,IF(AND(BL$3&gt;=Inputs!$CM319,BL$3&lt;Inputs!$CN319),1,IF(AND(BL$3=Inputs!$CN319,BL$3=Inputs!$CO319),1,IF(OR(AND(BL$3=Inputs!$CN319+1,Inputs!$CN319=Inputs!$CO319),AND(BL$3=Inputs!$CN319+2,Inputs!$CN319=Inputs!$CO319)),0,IF(BL$3=Inputs!$CN319,0.8,IF(BL$3=Inputs!$CN319+1,0.6,IF(BL$3=Inputs!$CN319+2,0.4,IF(BL$3=Inputs!$CO319,0.2,IF(AND(BL$3&gt;=Inputs!$CL319,BL$3&lt;Inputs!$CM319),(BL$3-Inputs!$CL319+1)/(Inputs!$AI319+1),0)))))))))</f>
        <v>0</v>
      </c>
      <c r="BM321" s="27">
        <f>IF(AND(Inputs!$CO319=0,BM$3&gt;=Inputs!$CM319),1,IF(AND(BM$3&gt;=Inputs!$CM319,BM$3&lt;Inputs!$CN319),1,IF(AND(BM$3=Inputs!$CN319,BM$3=Inputs!$CO319),1,IF(OR(AND(BM$3=Inputs!$CN319+1,Inputs!$CN319=Inputs!$CO319),AND(BM$3=Inputs!$CN319+2,Inputs!$CN319=Inputs!$CO319)),0,IF(BM$3=Inputs!$CN319,0.8,IF(BM$3=Inputs!$CN319+1,0.6,IF(BM$3=Inputs!$CN319+2,0.4,IF(BM$3=Inputs!$CO319,0.2,IF(AND(BM$3&gt;=Inputs!$CL319,BM$3&lt;Inputs!$CM319),(BM$3-Inputs!$CL319+1)/(Inputs!$AI319+1),0)))))))))</f>
        <v>0</v>
      </c>
    </row>
    <row r="322" spans="1:65">
      <c r="A322" s="7" t="str">
        <f>IF(Inputs!A320="","",Inputs!A320)</f>
        <v/>
      </c>
      <c r="B322" t="str">
        <f>IF(Inputs!B320="","",Inputs!B320)</f>
        <v/>
      </c>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50">
        <f t="shared" si="11"/>
        <v>0</v>
      </c>
      <c r="AH322" s="42">
        <f t="shared" si="10"/>
        <v>0</v>
      </c>
      <c r="AJ322" s="27">
        <f>IF(AND(Inputs!$CO320=0,AJ$3&gt;=Inputs!$CM320),1,IF(AND(AJ$3&gt;=Inputs!$CM320,AJ$3&lt;Inputs!$CN320),1,IF(AND(AJ$3=Inputs!$CN320,AJ$3=Inputs!$CO320),1,IF(OR(AND(AJ$3=Inputs!$CN320+1,Inputs!$CN320=Inputs!$CO320),AND(AJ$3=Inputs!$CN320+2,Inputs!$CN320=Inputs!$CO320)),0,IF(AJ$3=Inputs!$CN320,0.8,IF(AJ$3=Inputs!$CN320+1,0.6,IF(AJ$3=Inputs!$CN320+2,0.4,IF(AJ$3=Inputs!$CO320,0.2,IF(AND(AJ$3&gt;=Inputs!$CL320,AJ$3&lt;Inputs!$CM320),(AJ$3-Inputs!$CL320+1)/(Inputs!$AI320+1),0)))))))))</f>
        <v>0</v>
      </c>
      <c r="AK322" s="27">
        <f>IF(AND(Inputs!$CO320=0,AK$3&gt;=Inputs!$CM320),1,IF(AND(AK$3&gt;=Inputs!$CM320,AK$3&lt;Inputs!$CN320),1,IF(AND(AK$3=Inputs!$CN320,AK$3=Inputs!$CO320),1,IF(OR(AND(AK$3=Inputs!$CN320+1,Inputs!$CN320=Inputs!$CO320),AND(AK$3=Inputs!$CN320+2,Inputs!$CN320=Inputs!$CO320)),0,IF(AK$3=Inputs!$CN320,0.8,IF(AK$3=Inputs!$CN320+1,0.6,IF(AK$3=Inputs!$CN320+2,0.4,IF(AK$3=Inputs!$CO320,0.2,IF(AND(AK$3&gt;=Inputs!$CL320,AK$3&lt;Inputs!$CM320),(AK$3-Inputs!$CL320+1)/(Inputs!$AI320+1),0)))))))))</f>
        <v>0</v>
      </c>
      <c r="AL322" s="27">
        <f>IF(AND(Inputs!$CO320=0,AL$3&gt;=Inputs!$CM320),1,IF(AND(AL$3&gt;=Inputs!$CM320,AL$3&lt;Inputs!$CN320),1,IF(AND(AL$3=Inputs!$CN320,AL$3=Inputs!$CO320),1,IF(OR(AND(AL$3=Inputs!$CN320+1,Inputs!$CN320=Inputs!$CO320),AND(AL$3=Inputs!$CN320+2,Inputs!$CN320=Inputs!$CO320)),0,IF(AL$3=Inputs!$CN320,0.8,IF(AL$3=Inputs!$CN320+1,0.6,IF(AL$3=Inputs!$CN320+2,0.4,IF(AL$3=Inputs!$CO320,0.2,IF(AND(AL$3&gt;=Inputs!$CL320,AL$3&lt;Inputs!$CM320),(AL$3-Inputs!$CL320+1)/(Inputs!$AI320+1),0)))))))))</f>
        <v>0</v>
      </c>
      <c r="AM322" s="27">
        <f>IF(AND(Inputs!$CO320=0,AM$3&gt;=Inputs!$CM320),1,IF(AND(AM$3&gt;=Inputs!$CM320,AM$3&lt;Inputs!$CN320),1,IF(AND(AM$3=Inputs!$CN320,AM$3=Inputs!$CO320),1,IF(OR(AND(AM$3=Inputs!$CN320+1,Inputs!$CN320=Inputs!$CO320),AND(AM$3=Inputs!$CN320+2,Inputs!$CN320=Inputs!$CO320)),0,IF(AM$3=Inputs!$CN320,0.8,IF(AM$3=Inputs!$CN320+1,0.6,IF(AM$3=Inputs!$CN320+2,0.4,IF(AM$3=Inputs!$CO320,0.2,IF(AND(AM$3&gt;=Inputs!$CL320,AM$3&lt;Inputs!$CM320),(AM$3-Inputs!$CL320+1)/(Inputs!$AI320+1),0)))))))))</f>
        <v>0</v>
      </c>
      <c r="AN322" s="27">
        <f>IF(AND(Inputs!$CO320=0,AN$3&gt;=Inputs!$CM320),1,IF(AND(AN$3&gt;=Inputs!$CM320,AN$3&lt;Inputs!$CN320),1,IF(AND(AN$3=Inputs!$CN320,AN$3=Inputs!$CO320),1,IF(OR(AND(AN$3=Inputs!$CN320+1,Inputs!$CN320=Inputs!$CO320),AND(AN$3=Inputs!$CN320+2,Inputs!$CN320=Inputs!$CO320)),0,IF(AN$3=Inputs!$CN320,0.8,IF(AN$3=Inputs!$CN320+1,0.6,IF(AN$3=Inputs!$CN320+2,0.4,IF(AN$3=Inputs!$CO320,0.2,IF(AND(AN$3&gt;=Inputs!$CL320,AN$3&lt;Inputs!$CM320),(AN$3-Inputs!$CL320+1)/(Inputs!$AI320+1),0)))))))))</f>
        <v>0</v>
      </c>
      <c r="AO322" s="27">
        <f>IF(AND(Inputs!$CO320=0,AO$3&gt;=Inputs!$CM320),1,IF(AND(AO$3&gt;=Inputs!$CM320,AO$3&lt;Inputs!$CN320),1,IF(AND(AO$3=Inputs!$CN320,AO$3=Inputs!$CO320),1,IF(OR(AND(AO$3=Inputs!$CN320+1,Inputs!$CN320=Inputs!$CO320),AND(AO$3=Inputs!$CN320+2,Inputs!$CN320=Inputs!$CO320)),0,IF(AO$3=Inputs!$CN320,0.8,IF(AO$3=Inputs!$CN320+1,0.6,IF(AO$3=Inputs!$CN320+2,0.4,IF(AO$3=Inputs!$CO320,0.2,IF(AND(AO$3&gt;=Inputs!$CL320,AO$3&lt;Inputs!$CM320),(AO$3-Inputs!$CL320+1)/(Inputs!$AI320+1),0)))))))))</f>
        <v>0</v>
      </c>
      <c r="AP322" s="27">
        <f>IF(AND(Inputs!$CO320=0,AP$3&gt;=Inputs!$CM320),1,IF(AND(AP$3&gt;=Inputs!$CM320,AP$3&lt;Inputs!$CN320),1,IF(AND(AP$3=Inputs!$CN320,AP$3=Inputs!$CO320),1,IF(OR(AND(AP$3=Inputs!$CN320+1,Inputs!$CN320=Inputs!$CO320),AND(AP$3=Inputs!$CN320+2,Inputs!$CN320=Inputs!$CO320)),0,IF(AP$3=Inputs!$CN320,0.8,IF(AP$3=Inputs!$CN320+1,0.6,IF(AP$3=Inputs!$CN320+2,0.4,IF(AP$3=Inputs!$CO320,0.2,IF(AND(AP$3&gt;=Inputs!$CL320,AP$3&lt;Inputs!$CM320),(AP$3-Inputs!$CL320+1)/(Inputs!$AI320+1),0)))))))))</f>
        <v>0</v>
      </c>
      <c r="AQ322" s="27">
        <f>IF(AND(Inputs!$CO320=0,AQ$3&gt;=Inputs!$CM320),1,IF(AND(AQ$3&gt;=Inputs!$CM320,AQ$3&lt;Inputs!$CN320),1,IF(AND(AQ$3=Inputs!$CN320,AQ$3=Inputs!$CO320),1,IF(OR(AND(AQ$3=Inputs!$CN320+1,Inputs!$CN320=Inputs!$CO320),AND(AQ$3=Inputs!$CN320+2,Inputs!$CN320=Inputs!$CO320)),0,IF(AQ$3=Inputs!$CN320,0.8,IF(AQ$3=Inputs!$CN320+1,0.6,IF(AQ$3=Inputs!$CN320+2,0.4,IF(AQ$3=Inputs!$CO320,0.2,IF(AND(AQ$3&gt;=Inputs!$CL320,AQ$3&lt;Inputs!$CM320),(AQ$3-Inputs!$CL320+1)/(Inputs!$AI320+1),0)))))))))</f>
        <v>0</v>
      </c>
      <c r="AR322" s="27">
        <f>IF(AND(Inputs!$CO320=0,AR$3&gt;=Inputs!$CM320),1,IF(AND(AR$3&gt;=Inputs!$CM320,AR$3&lt;Inputs!$CN320),1,IF(AND(AR$3=Inputs!$CN320,AR$3=Inputs!$CO320),1,IF(OR(AND(AR$3=Inputs!$CN320+1,Inputs!$CN320=Inputs!$CO320),AND(AR$3=Inputs!$CN320+2,Inputs!$CN320=Inputs!$CO320)),0,IF(AR$3=Inputs!$CN320,0.8,IF(AR$3=Inputs!$CN320+1,0.6,IF(AR$3=Inputs!$CN320+2,0.4,IF(AR$3=Inputs!$CO320,0.2,IF(AND(AR$3&gt;=Inputs!$CL320,AR$3&lt;Inputs!$CM320),(AR$3-Inputs!$CL320+1)/(Inputs!$AI320+1),0)))))))))</f>
        <v>0</v>
      </c>
      <c r="AS322" s="27">
        <f>IF(AND(Inputs!$CO320=0,AS$3&gt;=Inputs!$CM320),1,IF(AND(AS$3&gt;=Inputs!$CM320,AS$3&lt;Inputs!$CN320),1,IF(AND(AS$3=Inputs!$CN320,AS$3=Inputs!$CO320),1,IF(OR(AND(AS$3=Inputs!$CN320+1,Inputs!$CN320=Inputs!$CO320),AND(AS$3=Inputs!$CN320+2,Inputs!$CN320=Inputs!$CO320)),0,IF(AS$3=Inputs!$CN320,0.8,IF(AS$3=Inputs!$CN320+1,0.6,IF(AS$3=Inputs!$CN320+2,0.4,IF(AS$3=Inputs!$CO320,0.2,IF(AND(AS$3&gt;=Inputs!$CL320,AS$3&lt;Inputs!$CM320),(AS$3-Inputs!$CL320+1)/(Inputs!$AI320+1),0)))))))))</f>
        <v>0</v>
      </c>
      <c r="AT322" s="27">
        <f>IF(AND(Inputs!$CO320=0,AT$3&gt;=Inputs!$CM320),1,IF(AND(AT$3&gt;=Inputs!$CM320,AT$3&lt;Inputs!$CN320),1,IF(AND(AT$3=Inputs!$CN320,AT$3=Inputs!$CO320),1,IF(OR(AND(AT$3=Inputs!$CN320+1,Inputs!$CN320=Inputs!$CO320),AND(AT$3=Inputs!$CN320+2,Inputs!$CN320=Inputs!$CO320)),0,IF(AT$3=Inputs!$CN320,0.8,IF(AT$3=Inputs!$CN320+1,0.6,IF(AT$3=Inputs!$CN320+2,0.4,IF(AT$3=Inputs!$CO320,0.2,IF(AND(AT$3&gt;=Inputs!$CL320,AT$3&lt;Inputs!$CM320),(AT$3-Inputs!$CL320+1)/(Inputs!$AI320+1),0)))))))))</f>
        <v>0</v>
      </c>
      <c r="AU322" s="27">
        <f>IF(AND(Inputs!$CO320=0,AU$3&gt;=Inputs!$CM320),1,IF(AND(AU$3&gt;=Inputs!$CM320,AU$3&lt;Inputs!$CN320),1,IF(AND(AU$3=Inputs!$CN320,AU$3=Inputs!$CO320),1,IF(OR(AND(AU$3=Inputs!$CN320+1,Inputs!$CN320=Inputs!$CO320),AND(AU$3=Inputs!$CN320+2,Inputs!$CN320=Inputs!$CO320)),0,IF(AU$3=Inputs!$CN320,0.8,IF(AU$3=Inputs!$CN320+1,0.6,IF(AU$3=Inputs!$CN320+2,0.4,IF(AU$3=Inputs!$CO320,0.2,IF(AND(AU$3&gt;=Inputs!$CL320,AU$3&lt;Inputs!$CM320),(AU$3-Inputs!$CL320+1)/(Inputs!$AI320+1),0)))))))))</f>
        <v>0</v>
      </c>
      <c r="AV322" s="27">
        <f>IF(AND(Inputs!$CO320=0,AV$3&gt;=Inputs!$CM320),1,IF(AND(AV$3&gt;=Inputs!$CM320,AV$3&lt;Inputs!$CN320),1,IF(AND(AV$3=Inputs!$CN320,AV$3=Inputs!$CO320),1,IF(OR(AND(AV$3=Inputs!$CN320+1,Inputs!$CN320=Inputs!$CO320),AND(AV$3=Inputs!$CN320+2,Inputs!$CN320=Inputs!$CO320)),0,IF(AV$3=Inputs!$CN320,0.8,IF(AV$3=Inputs!$CN320+1,0.6,IF(AV$3=Inputs!$CN320+2,0.4,IF(AV$3=Inputs!$CO320,0.2,IF(AND(AV$3&gt;=Inputs!$CL320,AV$3&lt;Inputs!$CM320),(AV$3-Inputs!$CL320+1)/(Inputs!$AI320+1),0)))))))))</f>
        <v>0</v>
      </c>
      <c r="AW322" s="27">
        <f>IF(AND(Inputs!$CO320=0,AW$3&gt;=Inputs!$CM320),1,IF(AND(AW$3&gt;=Inputs!$CM320,AW$3&lt;Inputs!$CN320),1,IF(AND(AW$3=Inputs!$CN320,AW$3=Inputs!$CO320),1,IF(OR(AND(AW$3=Inputs!$CN320+1,Inputs!$CN320=Inputs!$CO320),AND(AW$3=Inputs!$CN320+2,Inputs!$CN320=Inputs!$CO320)),0,IF(AW$3=Inputs!$CN320,0.8,IF(AW$3=Inputs!$CN320+1,0.6,IF(AW$3=Inputs!$CN320+2,0.4,IF(AW$3=Inputs!$CO320,0.2,IF(AND(AW$3&gt;=Inputs!$CL320,AW$3&lt;Inputs!$CM320),(AW$3-Inputs!$CL320+1)/(Inputs!$AI320+1),0)))))))))</f>
        <v>0</v>
      </c>
      <c r="AX322" s="27">
        <f>IF(AND(Inputs!$CO320=0,AX$3&gt;=Inputs!$CM320),1,IF(AND(AX$3&gt;=Inputs!$CM320,AX$3&lt;Inputs!$CN320),1,IF(AND(AX$3=Inputs!$CN320,AX$3=Inputs!$CO320),1,IF(OR(AND(AX$3=Inputs!$CN320+1,Inputs!$CN320=Inputs!$CO320),AND(AX$3=Inputs!$CN320+2,Inputs!$CN320=Inputs!$CO320)),0,IF(AX$3=Inputs!$CN320,0.8,IF(AX$3=Inputs!$CN320+1,0.6,IF(AX$3=Inputs!$CN320+2,0.4,IF(AX$3=Inputs!$CO320,0.2,IF(AND(AX$3&gt;=Inputs!$CL320,AX$3&lt;Inputs!$CM320),(AX$3-Inputs!$CL320+1)/(Inputs!$AI320+1),0)))))))))</f>
        <v>0</v>
      </c>
      <c r="AY322" s="27">
        <f>IF(AND(Inputs!$CO320=0,AY$3&gt;=Inputs!$CM320),1,IF(AND(AY$3&gt;=Inputs!$CM320,AY$3&lt;Inputs!$CN320),1,IF(AND(AY$3=Inputs!$CN320,AY$3=Inputs!$CO320),1,IF(OR(AND(AY$3=Inputs!$CN320+1,Inputs!$CN320=Inputs!$CO320),AND(AY$3=Inputs!$CN320+2,Inputs!$CN320=Inputs!$CO320)),0,IF(AY$3=Inputs!$CN320,0.8,IF(AY$3=Inputs!$CN320+1,0.6,IF(AY$3=Inputs!$CN320+2,0.4,IF(AY$3=Inputs!$CO320,0.2,IF(AND(AY$3&gt;=Inputs!$CL320,AY$3&lt;Inputs!$CM320),(AY$3-Inputs!$CL320+1)/(Inputs!$AI320+1),0)))))))))</f>
        <v>0</v>
      </c>
      <c r="AZ322" s="27">
        <f>IF(AND(Inputs!$CO320=0,AZ$3&gt;=Inputs!$CM320),1,IF(AND(AZ$3&gt;=Inputs!$CM320,AZ$3&lt;Inputs!$CN320),1,IF(AND(AZ$3=Inputs!$CN320,AZ$3=Inputs!$CO320),1,IF(OR(AND(AZ$3=Inputs!$CN320+1,Inputs!$CN320=Inputs!$CO320),AND(AZ$3=Inputs!$CN320+2,Inputs!$CN320=Inputs!$CO320)),0,IF(AZ$3=Inputs!$CN320,0.8,IF(AZ$3=Inputs!$CN320+1,0.6,IF(AZ$3=Inputs!$CN320+2,0.4,IF(AZ$3=Inputs!$CO320,0.2,IF(AND(AZ$3&gt;=Inputs!$CL320,AZ$3&lt;Inputs!$CM320),(AZ$3-Inputs!$CL320+1)/(Inputs!$AI320+1),0)))))))))</f>
        <v>0</v>
      </c>
      <c r="BA322" s="27">
        <f>IF(AND(Inputs!$CO320=0,BA$3&gt;=Inputs!$CM320),1,IF(AND(BA$3&gt;=Inputs!$CM320,BA$3&lt;Inputs!$CN320),1,IF(AND(BA$3=Inputs!$CN320,BA$3=Inputs!$CO320),1,IF(OR(AND(BA$3=Inputs!$CN320+1,Inputs!$CN320=Inputs!$CO320),AND(BA$3=Inputs!$CN320+2,Inputs!$CN320=Inputs!$CO320)),0,IF(BA$3=Inputs!$CN320,0.8,IF(BA$3=Inputs!$CN320+1,0.6,IF(BA$3=Inputs!$CN320+2,0.4,IF(BA$3=Inputs!$CO320,0.2,IF(AND(BA$3&gt;=Inputs!$CL320,BA$3&lt;Inputs!$CM320),(BA$3-Inputs!$CL320+1)/(Inputs!$AI320+1),0)))))))))</f>
        <v>0</v>
      </c>
      <c r="BB322" s="27">
        <f>IF(AND(Inputs!$CO320=0,BB$3&gt;=Inputs!$CM320),1,IF(AND(BB$3&gt;=Inputs!$CM320,BB$3&lt;Inputs!$CN320),1,IF(AND(BB$3=Inputs!$CN320,BB$3=Inputs!$CO320),1,IF(OR(AND(BB$3=Inputs!$CN320+1,Inputs!$CN320=Inputs!$CO320),AND(BB$3=Inputs!$CN320+2,Inputs!$CN320=Inputs!$CO320)),0,IF(BB$3=Inputs!$CN320,0.8,IF(BB$3=Inputs!$CN320+1,0.6,IF(BB$3=Inputs!$CN320+2,0.4,IF(BB$3=Inputs!$CO320,0.2,IF(AND(BB$3&gt;=Inputs!$CL320,BB$3&lt;Inputs!$CM320),(BB$3-Inputs!$CL320+1)/(Inputs!$AI320+1),0)))))))))</f>
        <v>0</v>
      </c>
      <c r="BC322" s="27">
        <f>IF(AND(Inputs!$CO320=0,BC$3&gt;=Inputs!$CM320),1,IF(AND(BC$3&gt;=Inputs!$CM320,BC$3&lt;Inputs!$CN320),1,IF(AND(BC$3=Inputs!$CN320,BC$3=Inputs!$CO320),1,IF(OR(AND(BC$3=Inputs!$CN320+1,Inputs!$CN320=Inputs!$CO320),AND(BC$3=Inputs!$CN320+2,Inputs!$CN320=Inputs!$CO320)),0,IF(BC$3=Inputs!$CN320,0.8,IF(BC$3=Inputs!$CN320+1,0.6,IF(BC$3=Inputs!$CN320+2,0.4,IF(BC$3=Inputs!$CO320,0.2,IF(AND(BC$3&gt;=Inputs!$CL320,BC$3&lt;Inputs!$CM320),(BC$3-Inputs!$CL320+1)/(Inputs!$AI320+1),0)))))))))</f>
        <v>0</v>
      </c>
      <c r="BD322" s="27">
        <f>IF(AND(Inputs!$CO320=0,BD$3&gt;=Inputs!$CM320),1,IF(AND(BD$3&gt;=Inputs!$CM320,BD$3&lt;Inputs!$CN320),1,IF(AND(BD$3=Inputs!$CN320,BD$3=Inputs!$CO320),1,IF(OR(AND(BD$3=Inputs!$CN320+1,Inputs!$CN320=Inputs!$CO320),AND(BD$3=Inputs!$CN320+2,Inputs!$CN320=Inputs!$CO320)),0,IF(BD$3=Inputs!$CN320,0.8,IF(BD$3=Inputs!$CN320+1,0.6,IF(BD$3=Inputs!$CN320+2,0.4,IF(BD$3=Inputs!$CO320,0.2,IF(AND(BD$3&gt;=Inputs!$CL320,BD$3&lt;Inputs!$CM320),(BD$3-Inputs!$CL320+1)/(Inputs!$AI320+1),0)))))))))</f>
        <v>0</v>
      </c>
      <c r="BE322" s="27">
        <f>IF(AND(Inputs!$CO320=0,BE$3&gt;=Inputs!$CM320),1,IF(AND(BE$3&gt;=Inputs!$CM320,BE$3&lt;Inputs!$CN320),1,IF(AND(BE$3=Inputs!$CN320,BE$3=Inputs!$CO320),1,IF(OR(AND(BE$3=Inputs!$CN320+1,Inputs!$CN320=Inputs!$CO320),AND(BE$3=Inputs!$CN320+2,Inputs!$CN320=Inputs!$CO320)),0,IF(BE$3=Inputs!$CN320,0.8,IF(BE$3=Inputs!$CN320+1,0.6,IF(BE$3=Inputs!$CN320+2,0.4,IF(BE$3=Inputs!$CO320,0.2,IF(AND(BE$3&gt;=Inputs!$CL320,BE$3&lt;Inputs!$CM320),(BE$3-Inputs!$CL320+1)/(Inputs!$AI320+1),0)))))))))</f>
        <v>0</v>
      </c>
      <c r="BF322" s="27">
        <f>IF(AND(Inputs!$CO320=0,BF$3&gt;=Inputs!$CM320),1,IF(AND(BF$3&gt;=Inputs!$CM320,BF$3&lt;Inputs!$CN320),1,IF(AND(BF$3=Inputs!$CN320,BF$3=Inputs!$CO320),1,IF(OR(AND(BF$3=Inputs!$CN320+1,Inputs!$CN320=Inputs!$CO320),AND(BF$3=Inputs!$CN320+2,Inputs!$CN320=Inputs!$CO320)),0,IF(BF$3=Inputs!$CN320,0.8,IF(BF$3=Inputs!$CN320+1,0.6,IF(BF$3=Inputs!$CN320+2,0.4,IF(BF$3=Inputs!$CO320,0.2,IF(AND(BF$3&gt;=Inputs!$CL320,BF$3&lt;Inputs!$CM320),(BF$3-Inputs!$CL320+1)/(Inputs!$AI320+1),0)))))))))</f>
        <v>0</v>
      </c>
      <c r="BG322" s="27">
        <f>IF(AND(Inputs!$CO320=0,BG$3&gt;=Inputs!$CM320),1,IF(AND(BG$3&gt;=Inputs!$CM320,BG$3&lt;Inputs!$CN320),1,IF(AND(BG$3=Inputs!$CN320,BG$3=Inputs!$CO320),1,IF(OR(AND(BG$3=Inputs!$CN320+1,Inputs!$CN320=Inputs!$CO320),AND(BG$3=Inputs!$CN320+2,Inputs!$CN320=Inputs!$CO320)),0,IF(BG$3=Inputs!$CN320,0.8,IF(BG$3=Inputs!$CN320+1,0.6,IF(BG$3=Inputs!$CN320+2,0.4,IF(BG$3=Inputs!$CO320,0.2,IF(AND(BG$3&gt;=Inputs!$CL320,BG$3&lt;Inputs!$CM320),(BG$3-Inputs!$CL320+1)/(Inputs!$AI320+1),0)))))))))</f>
        <v>0</v>
      </c>
      <c r="BH322" s="27">
        <f>IF(AND(Inputs!$CO320=0,BH$3&gt;=Inputs!$CM320),1,IF(AND(BH$3&gt;=Inputs!$CM320,BH$3&lt;Inputs!$CN320),1,IF(AND(BH$3=Inputs!$CN320,BH$3=Inputs!$CO320),1,IF(OR(AND(BH$3=Inputs!$CN320+1,Inputs!$CN320=Inputs!$CO320),AND(BH$3=Inputs!$CN320+2,Inputs!$CN320=Inputs!$CO320)),0,IF(BH$3=Inputs!$CN320,0.8,IF(BH$3=Inputs!$CN320+1,0.6,IF(BH$3=Inputs!$CN320+2,0.4,IF(BH$3=Inputs!$CO320,0.2,IF(AND(BH$3&gt;=Inputs!$CL320,BH$3&lt;Inputs!$CM320),(BH$3-Inputs!$CL320+1)/(Inputs!$AI320+1),0)))))))))</f>
        <v>0</v>
      </c>
      <c r="BI322" s="27">
        <f>IF(AND(Inputs!$CO320=0,BI$3&gt;=Inputs!$CM320),1,IF(AND(BI$3&gt;=Inputs!$CM320,BI$3&lt;Inputs!$CN320),1,IF(AND(BI$3=Inputs!$CN320,BI$3=Inputs!$CO320),1,IF(OR(AND(BI$3=Inputs!$CN320+1,Inputs!$CN320=Inputs!$CO320),AND(BI$3=Inputs!$CN320+2,Inputs!$CN320=Inputs!$CO320)),0,IF(BI$3=Inputs!$CN320,0.8,IF(BI$3=Inputs!$CN320+1,0.6,IF(BI$3=Inputs!$CN320+2,0.4,IF(BI$3=Inputs!$CO320,0.2,IF(AND(BI$3&gt;=Inputs!$CL320,BI$3&lt;Inputs!$CM320),(BI$3-Inputs!$CL320+1)/(Inputs!$AI320+1),0)))))))))</f>
        <v>0</v>
      </c>
      <c r="BJ322" s="27">
        <f>IF(AND(Inputs!$CO320=0,BJ$3&gt;=Inputs!$CM320),1,IF(AND(BJ$3&gt;=Inputs!$CM320,BJ$3&lt;Inputs!$CN320),1,IF(AND(BJ$3=Inputs!$CN320,BJ$3=Inputs!$CO320),1,IF(OR(AND(BJ$3=Inputs!$CN320+1,Inputs!$CN320=Inputs!$CO320),AND(BJ$3=Inputs!$CN320+2,Inputs!$CN320=Inputs!$CO320)),0,IF(BJ$3=Inputs!$CN320,0.8,IF(BJ$3=Inputs!$CN320+1,0.6,IF(BJ$3=Inputs!$CN320+2,0.4,IF(BJ$3=Inputs!$CO320,0.2,IF(AND(BJ$3&gt;=Inputs!$CL320,BJ$3&lt;Inputs!$CM320),(BJ$3-Inputs!$CL320+1)/(Inputs!$AI320+1),0)))))))))</f>
        <v>0</v>
      </c>
      <c r="BK322" s="27">
        <f>IF(AND(Inputs!$CO320=0,BK$3&gt;=Inputs!$CM320),1,IF(AND(BK$3&gt;=Inputs!$CM320,BK$3&lt;Inputs!$CN320),1,IF(AND(BK$3=Inputs!$CN320,BK$3=Inputs!$CO320),1,IF(OR(AND(BK$3=Inputs!$CN320+1,Inputs!$CN320=Inputs!$CO320),AND(BK$3=Inputs!$CN320+2,Inputs!$CN320=Inputs!$CO320)),0,IF(BK$3=Inputs!$CN320,0.8,IF(BK$3=Inputs!$CN320+1,0.6,IF(BK$3=Inputs!$CN320+2,0.4,IF(BK$3=Inputs!$CO320,0.2,IF(AND(BK$3&gt;=Inputs!$CL320,BK$3&lt;Inputs!$CM320),(BK$3-Inputs!$CL320+1)/(Inputs!$AI320+1),0)))))))))</f>
        <v>0</v>
      </c>
      <c r="BL322" s="27">
        <f>IF(AND(Inputs!$CO320=0,BL$3&gt;=Inputs!$CM320),1,IF(AND(BL$3&gt;=Inputs!$CM320,BL$3&lt;Inputs!$CN320),1,IF(AND(BL$3=Inputs!$CN320,BL$3=Inputs!$CO320),1,IF(OR(AND(BL$3=Inputs!$CN320+1,Inputs!$CN320=Inputs!$CO320),AND(BL$3=Inputs!$CN320+2,Inputs!$CN320=Inputs!$CO320)),0,IF(BL$3=Inputs!$CN320,0.8,IF(BL$3=Inputs!$CN320+1,0.6,IF(BL$3=Inputs!$CN320+2,0.4,IF(BL$3=Inputs!$CO320,0.2,IF(AND(BL$3&gt;=Inputs!$CL320,BL$3&lt;Inputs!$CM320),(BL$3-Inputs!$CL320+1)/(Inputs!$AI320+1),0)))))))))</f>
        <v>0</v>
      </c>
      <c r="BM322" s="27">
        <f>IF(AND(Inputs!$CO320=0,BM$3&gt;=Inputs!$CM320),1,IF(AND(BM$3&gt;=Inputs!$CM320,BM$3&lt;Inputs!$CN320),1,IF(AND(BM$3=Inputs!$CN320,BM$3=Inputs!$CO320),1,IF(OR(AND(BM$3=Inputs!$CN320+1,Inputs!$CN320=Inputs!$CO320),AND(BM$3=Inputs!$CN320+2,Inputs!$CN320=Inputs!$CO320)),0,IF(BM$3=Inputs!$CN320,0.8,IF(BM$3=Inputs!$CN320+1,0.6,IF(BM$3=Inputs!$CN320+2,0.4,IF(BM$3=Inputs!$CO320,0.2,IF(AND(BM$3&gt;=Inputs!$CL320,BM$3&lt;Inputs!$CM320),(BM$3-Inputs!$CL320+1)/(Inputs!$AI320+1),0)))))))))</f>
        <v>0</v>
      </c>
    </row>
    <row r="323" spans="1:65">
      <c r="A323" s="7" t="str">
        <f>IF(Inputs!A321="","",Inputs!A321)</f>
        <v/>
      </c>
      <c r="B323" t="str">
        <f>IF(Inputs!B321="","",Inputs!B321)</f>
        <v/>
      </c>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50">
        <f t="shared" si="11"/>
        <v>0</v>
      </c>
      <c r="AH323" s="42">
        <f t="shared" si="10"/>
        <v>0</v>
      </c>
      <c r="AJ323" s="27">
        <f>IF(AND(Inputs!$CO321=0,AJ$3&gt;=Inputs!$CM321),1,IF(AND(AJ$3&gt;=Inputs!$CM321,AJ$3&lt;Inputs!$CN321),1,IF(AND(AJ$3=Inputs!$CN321,AJ$3=Inputs!$CO321),1,IF(OR(AND(AJ$3=Inputs!$CN321+1,Inputs!$CN321=Inputs!$CO321),AND(AJ$3=Inputs!$CN321+2,Inputs!$CN321=Inputs!$CO321)),0,IF(AJ$3=Inputs!$CN321,0.8,IF(AJ$3=Inputs!$CN321+1,0.6,IF(AJ$3=Inputs!$CN321+2,0.4,IF(AJ$3=Inputs!$CO321,0.2,IF(AND(AJ$3&gt;=Inputs!$CL321,AJ$3&lt;Inputs!$CM321),(AJ$3-Inputs!$CL321+1)/(Inputs!$AI321+1),0)))))))))</f>
        <v>0</v>
      </c>
      <c r="AK323" s="27">
        <f>IF(AND(Inputs!$CO321=0,AK$3&gt;=Inputs!$CM321),1,IF(AND(AK$3&gt;=Inputs!$CM321,AK$3&lt;Inputs!$CN321),1,IF(AND(AK$3=Inputs!$CN321,AK$3=Inputs!$CO321),1,IF(OR(AND(AK$3=Inputs!$CN321+1,Inputs!$CN321=Inputs!$CO321),AND(AK$3=Inputs!$CN321+2,Inputs!$CN321=Inputs!$CO321)),0,IF(AK$3=Inputs!$CN321,0.8,IF(AK$3=Inputs!$CN321+1,0.6,IF(AK$3=Inputs!$CN321+2,0.4,IF(AK$3=Inputs!$CO321,0.2,IF(AND(AK$3&gt;=Inputs!$CL321,AK$3&lt;Inputs!$CM321),(AK$3-Inputs!$CL321+1)/(Inputs!$AI321+1),0)))))))))</f>
        <v>0</v>
      </c>
      <c r="AL323" s="27">
        <f>IF(AND(Inputs!$CO321=0,AL$3&gt;=Inputs!$CM321),1,IF(AND(AL$3&gt;=Inputs!$CM321,AL$3&lt;Inputs!$CN321),1,IF(AND(AL$3=Inputs!$CN321,AL$3=Inputs!$CO321),1,IF(OR(AND(AL$3=Inputs!$CN321+1,Inputs!$CN321=Inputs!$CO321),AND(AL$3=Inputs!$CN321+2,Inputs!$CN321=Inputs!$CO321)),0,IF(AL$3=Inputs!$CN321,0.8,IF(AL$3=Inputs!$CN321+1,0.6,IF(AL$3=Inputs!$CN321+2,0.4,IF(AL$3=Inputs!$CO321,0.2,IF(AND(AL$3&gt;=Inputs!$CL321,AL$3&lt;Inputs!$CM321),(AL$3-Inputs!$CL321+1)/(Inputs!$AI321+1),0)))))))))</f>
        <v>0</v>
      </c>
      <c r="AM323" s="27">
        <f>IF(AND(Inputs!$CO321=0,AM$3&gt;=Inputs!$CM321),1,IF(AND(AM$3&gt;=Inputs!$CM321,AM$3&lt;Inputs!$CN321),1,IF(AND(AM$3=Inputs!$CN321,AM$3=Inputs!$CO321),1,IF(OR(AND(AM$3=Inputs!$CN321+1,Inputs!$CN321=Inputs!$CO321),AND(AM$3=Inputs!$CN321+2,Inputs!$CN321=Inputs!$CO321)),0,IF(AM$3=Inputs!$CN321,0.8,IF(AM$3=Inputs!$CN321+1,0.6,IF(AM$3=Inputs!$CN321+2,0.4,IF(AM$3=Inputs!$CO321,0.2,IF(AND(AM$3&gt;=Inputs!$CL321,AM$3&lt;Inputs!$CM321),(AM$3-Inputs!$CL321+1)/(Inputs!$AI321+1),0)))))))))</f>
        <v>0</v>
      </c>
      <c r="AN323" s="27">
        <f>IF(AND(Inputs!$CO321=0,AN$3&gt;=Inputs!$CM321),1,IF(AND(AN$3&gt;=Inputs!$CM321,AN$3&lt;Inputs!$CN321),1,IF(AND(AN$3=Inputs!$CN321,AN$3=Inputs!$CO321),1,IF(OR(AND(AN$3=Inputs!$CN321+1,Inputs!$CN321=Inputs!$CO321),AND(AN$3=Inputs!$CN321+2,Inputs!$CN321=Inputs!$CO321)),0,IF(AN$3=Inputs!$CN321,0.8,IF(AN$3=Inputs!$CN321+1,0.6,IF(AN$3=Inputs!$CN321+2,0.4,IF(AN$3=Inputs!$CO321,0.2,IF(AND(AN$3&gt;=Inputs!$CL321,AN$3&lt;Inputs!$CM321),(AN$3-Inputs!$CL321+1)/(Inputs!$AI321+1),0)))))))))</f>
        <v>0</v>
      </c>
      <c r="AO323" s="27">
        <f>IF(AND(Inputs!$CO321=0,AO$3&gt;=Inputs!$CM321),1,IF(AND(AO$3&gt;=Inputs!$CM321,AO$3&lt;Inputs!$CN321),1,IF(AND(AO$3=Inputs!$CN321,AO$3=Inputs!$CO321),1,IF(OR(AND(AO$3=Inputs!$CN321+1,Inputs!$CN321=Inputs!$CO321),AND(AO$3=Inputs!$CN321+2,Inputs!$CN321=Inputs!$CO321)),0,IF(AO$3=Inputs!$CN321,0.8,IF(AO$3=Inputs!$CN321+1,0.6,IF(AO$3=Inputs!$CN321+2,0.4,IF(AO$3=Inputs!$CO321,0.2,IF(AND(AO$3&gt;=Inputs!$CL321,AO$3&lt;Inputs!$CM321),(AO$3-Inputs!$CL321+1)/(Inputs!$AI321+1),0)))))))))</f>
        <v>0</v>
      </c>
      <c r="AP323" s="27">
        <f>IF(AND(Inputs!$CO321=0,AP$3&gt;=Inputs!$CM321),1,IF(AND(AP$3&gt;=Inputs!$CM321,AP$3&lt;Inputs!$CN321),1,IF(AND(AP$3=Inputs!$CN321,AP$3=Inputs!$CO321),1,IF(OR(AND(AP$3=Inputs!$CN321+1,Inputs!$CN321=Inputs!$CO321),AND(AP$3=Inputs!$CN321+2,Inputs!$CN321=Inputs!$CO321)),0,IF(AP$3=Inputs!$CN321,0.8,IF(AP$3=Inputs!$CN321+1,0.6,IF(AP$3=Inputs!$CN321+2,0.4,IF(AP$3=Inputs!$CO321,0.2,IF(AND(AP$3&gt;=Inputs!$CL321,AP$3&lt;Inputs!$CM321),(AP$3-Inputs!$CL321+1)/(Inputs!$AI321+1),0)))))))))</f>
        <v>0</v>
      </c>
      <c r="AQ323" s="27">
        <f>IF(AND(Inputs!$CO321=0,AQ$3&gt;=Inputs!$CM321),1,IF(AND(AQ$3&gt;=Inputs!$CM321,AQ$3&lt;Inputs!$CN321),1,IF(AND(AQ$3=Inputs!$CN321,AQ$3=Inputs!$CO321),1,IF(OR(AND(AQ$3=Inputs!$CN321+1,Inputs!$CN321=Inputs!$CO321),AND(AQ$3=Inputs!$CN321+2,Inputs!$CN321=Inputs!$CO321)),0,IF(AQ$3=Inputs!$CN321,0.8,IF(AQ$3=Inputs!$CN321+1,0.6,IF(AQ$3=Inputs!$CN321+2,0.4,IF(AQ$3=Inputs!$CO321,0.2,IF(AND(AQ$3&gt;=Inputs!$CL321,AQ$3&lt;Inputs!$CM321),(AQ$3-Inputs!$CL321+1)/(Inputs!$AI321+1),0)))))))))</f>
        <v>0</v>
      </c>
      <c r="AR323" s="27">
        <f>IF(AND(Inputs!$CO321=0,AR$3&gt;=Inputs!$CM321),1,IF(AND(AR$3&gt;=Inputs!$CM321,AR$3&lt;Inputs!$CN321),1,IF(AND(AR$3=Inputs!$CN321,AR$3=Inputs!$CO321),1,IF(OR(AND(AR$3=Inputs!$CN321+1,Inputs!$CN321=Inputs!$CO321),AND(AR$3=Inputs!$CN321+2,Inputs!$CN321=Inputs!$CO321)),0,IF(AR$3=Inputs!$CN321,0.8,IF(AR$3=Inputs!$CN321+1,0.6,IF(AR$3=Inputs!$CN321+2,0.4,IF(AR$3=Inputs!$CO321,0.2,IF(AND(AR$3&gt;=Inputs!$CL321,AR$3&lt;Inputs!$CM321),(AR$3-Inputs!$CL321+1)/(Inputs!$AI321+1),0)))))))))</f>
        <v>0</v>
      </c>
      <c r="AS323" s="27">
        <f>IF(AND(Inputs!$CO321=0,AS$3&gt;=Inputs!$CM321),1,IF(AND(AS$3&gt;=Inputs!$CM321,AS$3&lt;Inputs!$CN321),1,IF(AND(AS$3=Inputs!$CN321,AS$3=Inputs!$CO321),1,IF(OR(AND(AS$3=Inputs!$CN321+1,Inputs!$CN321=Inputs!$CO321),AND(AS$3=Inputs!$CN321+2,Inputs!$CN321=Inputs!$CO321)),0,IF(AS$3=Inputs!$CN321,0.8,IF(AS$3=Inputs!$CN321+1,0.6,IF(AS$3=Inputs!$CN321+2,0.4,IF(AS$3=Inputs!$CO321,0.2,IF(AND(AS$3&gt;=Inputs!$CL321,AS$3&lt;Inputs!$CM321),(AS$3-Inputs!$CL321+1)/(Inputs!$AI321+1),0)))))))))</f>
        <v>0</v>
      </c>
      <c r="AT323" s="27">
        <f>IF(AND(Inputs!$CO321=0,AT$3&gt;=Inputs!$CM321),1,IF(AND(AT$3&gt;=Inputs!$CM321,AT$3&lt;Inputs!$CN321),1,IF(AND(AT$3=Inputs!$CN321,AT$3=Inputs!$CO321),1,IF(OR(AND(AT$3=Inputs!$CN321+1,Inputs!$CN321=Inputs!$CO321),AND(AT$3=Inputs!$CN321+2,Inputs!$CN321=Inputs!$CO321)),0,IF(AT$3=Inputs!$CN321,0.8,IF(AT$3=Inputs!$CN321+1,0.6,IF(AT$3=Inputs!$CN321+2,0.4,IF(AT$3=Inputs!$CO321,0.2,IF(AND(AT$3&gt;=Inputs!$CL321,AT$3&lt;Inputs!$CM321),(AT$3-Inputs!$CL321+1)/(Inputs!$AI321+1),0)))))))))</f>
        <v>0</v>
      </c>
      <c r="AU323" s="27">
        <f>IF(AND(Inputs!$CO321=0,AU$3&gt;=Inputs!$CM321),1,IF(AND(AU$3&gt;=Inputs!$CM321,AU$3&lt;Inputs!$CN321),1,IF(AND(AU$3=Inputs!$CN321,AU$3=Inputs!$CO321),1,IF(OR(AND(AU$3=Inputs!$CN321+1,Inputs!$CN321=Inputs!$CO321),AND(AU$3=Inputs!$CN321+2,Inputs!$CN321=Inputs!$CO321)),0,IF(AU$3=Inputs!$CN321,0.8,IF(AU$3=Inputs!$CN321+1,0.6,IF(AU$3=Inputs!$CN321+2,0.4,IF(AU$3=Inputs!$CO321,0.2,IF(AND(AU$3&gt;=Inputs!$CL321,AU$3&lt;Inputs!$CM321),(AU$3-Inputs!$CL321+1)/(Inputs!$AI321+1),0)))))))))</f>
        <v>0</v>
      </c>
      <c r="AV323" s="27">
        <f>IF(AND(Inputs!$CO321=0,AV$3&gt;=Inputs!$CM321),1,IF(AND(AV$3&gt;=Inputs!$CM321,AV$3&lt;Inputs!$CN321),1,IF(AND(AV$3=Inputs!$CN321,AV$3=Inputs!$CO321),1,IF(OR(AND(AV$3=Inputs!$CN321+1,Inputs!$CN321=Inputs!$CO321),AND(AV$3=Inputs!$CN321+2,Inputs!$CN321=Inputs!$CO321)),0,IF(AV$3=Inputs!$CN321,0.8,IF(AV$3=Inputs!$CN321+1,0.6,IF(AV$3=Inputs!$CN321+2,0.4,IF(AV$3=Inputs!$CO321,0.2,IF(AND(AV$3&gt;=Inputs!$CL321,AV$3&lt;Inputs!$CM321),(AV$3-Inputs!$CL321+1)/(Inputs!$AI321+1),0)))))))))</f>
        <v>0</v>
      </c>
      <c r="AW323" s="27">
        <f>IF(AND(Inputs!$CO321=0,AW$3&gt;=Inputs!$CM321),1,IF(AND(AW$3&gt;=Inputs!$CM321,AW$3&lt;Inputs!$CN321),1,IF(AND(AW$3=Inputs!$CN321,AW$3=Inputs!$CO321),1,IF(OR(AND(AW$3=Inputs!$CN321+1,Inputs!$CN321=Inputs!$CO321),AND(AW$3=Inputs!$CN321+2,Inputs!$CN321=Inputs!$CO321)),0,IF(AW$3=Inputs!$CN321,0.8,IF(AW$3=Inputs!$CN321+1,0.6,IF(AW$3=Inputs!$CN321+2,0.4,IF(AW$3=Inputs!$CO321,0.2,IF(AND(AW$3&gt;=Inputs!$CL321,AW$3&lt;Inputs!$CM321),(AW$3-Inputs!$CL321+1)/(Inputs!$AI321+1),0)))))))))</f>
        <v>0</v>
      </c>
      <c r="AX323" s="27">
        <f>IF(AND(Inputs!$CO321=0,AX$3&gt;=Inputs!$CM321),1,IF(AND(AX$3&gt;=Inputs!$CM321,AX$3&lt;Inputs!$CN321),1,IF(AND(AX$3=Inputs!$CN321,AX$3=Inputs!$CO321),1,IF(OR(AND(AX$3=Inputs!$CN321+1,Inputs!$CN321=Inputs!$CO321),AND(AX$3=Inputs!$CN321+2,Inputs!$CN321=Inputs!$CO321)),0,IF(AX$3=Inputs!$CN321,0.8,IF(AX$3=Inputs!$CN321+1,0.6,IF(AX$3=Inputs!$CN321+2,0.4,IF(AX$3=Inputs!$CO321,0.2,IF(AND(AX$3&gt;=Inputs!$CL321,AX$3&lt;Inputs!$CM321),(AX$3-Inputs!$CL321+1)/(Inputs!$AI321+1),0)))))))))</f>
        <v>0</v>
      </c>
      <c r="AY323" s="27">
        <f>IF(AND(Inputs!$CO321=0,AY$3&gt;=Inputs!$CM321),1,IF(AND(AY$3&gt;=Inputs!$CM321,AY$3&lt;Inputs!$CN321),1,IF(AND(AY$3=Inputs!$CN321,AY$3=Inputs!$CO321),1,IF(OR(AND(AY$3=Inputs!$CN321+1,Inputs!$CN321=Inputs!$CO321),AND(AY$3=Inputs!$CN321+2,Inputs!$CN321=Inputs!$CO321)),0,IF(AY$3=Inputs!$CN321,0.8,IF(AY$3=Inputs!$CN321+1,0.6,IF(AY$3=Inputs!$CN321+2,0.4,IF(AY$3=Inputs!$CO321,0.2,IF(AND(AY$3&gt;=Inputs!$CL321,AY$3&lt;Inputs!$CM321),(AY$3-Inputs!$CL321+1)/(Inputs!$AI321+1),0)))))))))</f>
        <v>0</v>
      </c>
      <c r="AZ323" s="27">
        <f>IF(AND(Inputs!$CO321=0,AZ$3&gt;=Inputs!$CM321),1,IF(AND(AZ$3&gt;=Inputs!$CM321,AZ$3&lt;Inputs!$CN321),1,IF(AND(AZ$3=Inputs!$CN321,AZ$3=Inputs!$CO321),1,IF(OR(AND(AZ$3=Inputs!$CN321+1,Inputs!$CN321=Inputs!$CO321),AND(AZ$3=Inputs!$CN321+2,Inputs!$CN321=Inputs!$CO321)),0,IF(AZ$3=Inputs!$CN321,0.8,IF(AZ$3=Inputs!$CN321+1,0.6,IF(AZ$3=Inputs!$CN321+2,0.4,IF(AZ$3=Inputs!$CO321,0.2,IF(AND(AZ$3&gt;=Inputs!$CL321,AZ$3&lt;Inputs!$CM321),(AZ$3-Inputs!$CL321+1)/(Inputs!$AI321+1),0)))))))))</f>
        <v>0</v>
      </c>
      <c r="BA323" s="27">
        <f>IF(AND(Inputs!$CO321=0,BA$3&gt;=Inputs!$CM321),1,IF(AND(BA$3&gt;=Inputs!$CM321,BA$3&lt;Inputs!$CN321),1,IF(AND(BA$3=Inputs!$CN321,BA$3=Inputs!$CO321),1,IF(OR(AND(BA$3=Inputs!$CN321+1,Inputs!$CN321=Inputs!$CO321),AND(BA$3=Inputs!$CN321+2,Inputs!$CN321=Inputs!$CO321)),0,IF(BA$3=Inputs!$CN321,0.8,IF(BA$3=Inputs!$CN321+1,0.6,IF(BA$3=Inputs!$CN321+2,0.4,IF(BA$3=Inputs!$CO321,0.2,IF(AND(BA$3&gt;=Inputs!$CL321,BA$3&lt;Inputs!$CM321),(BA$3-Inputs!$CL321+1)/(Inputs!$AI321+1),0)))))))))</f>
        <v>0</v>
      </c>
      <c r="BB323" s="27">
        <f>IF(AND(Inputs!$CO321=0,BB$3&gt;=Inputs!$CM321),1,IF(AND(BB$3&gt;=Inputs!$CM321,BB$3&lt;Inputs!$CN321),1,IF(AND(BB$3=Inputs!$CN321,BB$3=Inputs!$CO321),1,IF(OR(AND(BB$3=Inputs!$CN321+1,Inputs!$CN321=Inputs!$CO321),AND(BB$3=Inputs!$CN321+2,Inputs!$CN321=Inputs!$CO321)),0,IF(BB$3=Inputs!$CN321,0.8,IF(BB$3=Inputs!$CN321+1,0.6,IF(BB$3=Inputs!$CN321+2,0.4,IF(BB$3=Inputs!$CO321,0.2,IF(AND(BB$3&gt;=Inputs!$CL321,BB$3&lt;Inputs!$CM321),(BB$3-Inputs!$CL321+1)/(Inputs!$AI321+1),0)))))))))</f>
        <v>0</v>
      </c>
      <c r="BC323" s="27">
        <f>IF(AND(Inputs!$CO321=0,BC$3&gt;=Inputs!$CM321),1,IF(AND(BC$3&gt;=Inputs!$CM321,BC$3&lt;Inputs!$CN321),1,IF(AND(BC$3=Inputs!$CN321,BC$3=Inputs!$CO321),1,IF(OR(AND(BC$3=Inputs!$CN321+1,Inputs!$CN321=Inputs!$CO321),AND(BC$3=Inputs!$CN321+2,Inputs!$CN321=Inputs!$CO321)),0,IF(BC$3=Inputs!$CN321,0.8,IF(BC$3=Inputs!$CN321+1,0.6,IF(BC$3=Inputs!$CN321+2,0.4,IF(BC$3=Inputs!$CO321,0.2,IF(AND(BC$3&gt;=Inputs!$CL321,BC$3&lt;Inputs!$CM321),(BC$3-Inputs!$CL321+1)/(Inputs!$AI321+1),0)))))))))</f>
        <v>0</v>
      </c>
      <c r="BD323" s="27">
        <f>IF(AND(Inputs!$CO321=0,BD$3&gt;=Inputs!$CM321),1,IF(AND(BD$3&gt;=Inputs!$CM321,BD$3&lt;Inputs!$CN321),1,IF(AND(BD$3=Inputs!$CN321,BD$3=Inputs!$CO321),1,IF(OR(AND(BD$3=Inputs!$CN321+1,Inputs!$CN321=Inputs!$CO321),AND(BD$3=Inputs!$CN321+2,Inputs!$CN321=Inputs!$CO321)),0,IF(BD$3=Inputs!$CN321,0.8,IF(BD$3=Inputs!$CN321+1,0.6,IF(BD$3=Inputs!$CN321+2,0.4,IF(BD$3=Inputs!$CO321,0.2,IF(AND(BD$3&gt;=Inputs!$CL321,BD$3&lt;Inputs!$CM321),(BD$3-Inputs!$CL321+1)/(Inputs!$AI321+1),0)))))))))</f>
        <v>0</v>
      </c>
      <c r="BE323" s="27">
        <f>IF(AND(Inputs!$CO321=0,BE$3&gt;=Inputs!$CM321),1,IF(AND(BE$3&gt;=Inputs!$CM321,BE$3&lt;Inputs!$CN321),1,IF(AND(BE$3=Inputs!$CN321,BE$3=Inputs!$CO321),1,IF(OR(AND(BE$3=Inputs!$CN321+1,Inputs!$CN321=Inputs!$CO321),AND(BE$3=Inputs!$CN321+2,Inputs!$CN321=Inputs!$CO321)),0,IF(BE$3=Inputs!$CN321,0.8,IF(BE$3=Inputs!$CN321+1,0.6,IF(BE$3=Inputs!$CN321+2,0.4,IF(BE$3=Inputs!$CO321,0.2,IF(AND(BE$3&gt;=Inputs!$CL321,BE$3&lt;Inputs!$CM321),(BE$3-Inputs!$CL321+1)/(Inputs!$AI321+1),0)))))))))</f>
        <v>0</v>
      </c>
      <c r="BF323" s="27">
        <f>IF(AND(Inputs!$CO321=0,BF$3&gt;=Inputs!$CM321),1,IF(AND(BF$3&gt;=Inputs!$CM321,BF$3&lt;Inputs!$CN321),1,IF(AND(BF$3=Inputs!$CN321,BF$3=Inputs!$CO321),1,IF(OR(AND(BF$3=Inputs!$CN321+1,Inputs!$CN321=Inputs!$CO321),AND(BF$3=Inputs!$CN321+2,Inputs!$CN321=Inputs!$CO321)),0,IF(BF$3=Inputs!$CN321,0.8,IF(BF$3=Inputs!$CN321+1,0.6,IF(BF$3=Inputs!$CN321+2,0.4,IF(BF$3=Inputs!$CO321,0.2,IF(AND(BF$3&gt;=Inputs!$CL321,BF$3&lt;Inputs!$CM321),(BF$3-Inputs!$CL321+1)/(Inputs!$AI321+1),0)))))))))</f>
        <v>0</v>
      </c>
      <c r="BG323" s="27">
        <f>IF(AND(Inputs!$CO321=0,BG$3&gt;=Inputs!$CM321),1,IF(AND(BG$3&gt;=Inputs!$CM321,BG$3&lt;Inputs!$CN321),1,IF(AND(BG$3=Inputs!$CN321,BG$3=Inputs!$CO321),1,IF(OR(AND(BG$3=Inputs!$CN321+1,Inputs!$CN321=Inputs!$CO321),AND(BG$3=Inputs!$CN321+2,Inputs!$CN321=Inputs!$CO321)),0,IF(BG$3=Inputs!$CN321,0.8,IF(BG$3=Inputs!$CN321+1,0.6,IF(BG$3=Inputs!$CN321+2,0.4,IF(BG$3=Inputs!$CO321,0.2,IF(AND(BG$3&gt;=Inputs!$CL321,BG$3&lt;Inputs!$CM321),(BG$3-Inputs!$CL321+1)/(Inputs!$AI321+1),0)))))))))</f>
        <v>0</v>
      </c>
      <c r="BH323" s="27">
        <f>IF(AND(Inputs!$CO321=0,BH$3&gt;=Inputs!$CM321),1,IF(AND(BH$3&gt;=Inputs!$CM321,BH$3&lt;Inputs!$CN321),1,IF(AND(BH$3=Inputs!$CN321,BH$3=Inputs!$CO321),1,IF(OR(AND(BH$3=Inputs!$CN321+1,Inputs!$CN321=Inputs!$CO321),AND(BH$3=Inputs!$CN321+2,Inputs!$CN321=Inputs!$CO321)),0,IF(BH$3=Inputs!$CN321,0.8,IF(BH$3=Inputs!$CN321+1,0.6,IF(BH$3=Inputs!$CN321+2,0.4,IF(BH$3=Inputs!$CO321,0.2,IF(AND(BH$3&gt;=Inputs!$CL321,BH$3&lt;Inputs!$CM321),(BH$3-Inputs!$CL321+1)/(Inputs!$AI321+1),0)))))))))</f>
        <v>0</v>
      </c>
      <c r="BI323" s="27">
        <f>IF(AND(Inputs!$CO321=0,BI$3&gt;=Inputs!$CM321),1,IF(AND(BI$3&gt;=Inputs!$CM321,BI$3&lt;Inputs!$CN321),1,IF(AND(BI$3=Inputs!$CN321,BI$3=Inputs!$CO321),1,IF(OR(AND(BI$3=Inputs!$CN321+1,Inputs!$CN321=Inputs!$CO321),AND(BI$3=Inputs!$CN321+2,Inputs!$CN321=Inputs!$CO321)),0,IF(BI$3=Inputs!$CN321,0.8,IF(BI$3=Inputs!$CN321+1,0.6,IF(BI$3=Inputs!$CN321+2,0.4,IF(BI$3=Inputs!$CO321,0.2,IF(AND(BI$3&gt;=Inputs!$CL321,BI$3&lt;Inputs!$CM321),(BI$3-Inputs!$CL321+1)/(Inputs!$AI321+1),0)))))))))</f>
        <v>0</v>
      </c>
      <c r="BJ323" s="27">
        <f>IF(AND(Inputs!$CO321=0,BJ$3&gt;=Inputs!$CM321),1,IF(AND(BJ$3&gt;=Inputs!$CM321,BJ$3&lt;Inputs!$CN321),1,IF(AND(BJ$3=Inputs!$CN321,BJ$3=Inputs!$CO321),1,IF(OR(AND(BJ$3=Inputs!$CN321+1,Inputs!$CN321=Inputs!$CO321),AND(BJ$3=Inputs!$CN321+2,Inputs!$CN321=Inputs!$CO321)),0,IF(BJ$3=Inputs!$CN321,0.8,IF(BJ$3=Inputs!$CN321+1,0.6,IF(BJ$3=Inputs!$CN321+2,0.4,IF(BJ$3=Inputs!$CO321,0.2,IF(AND(BJ$3&gt;=Inputs!$CL321,BJ$3&lt;Inputs!$CM321),(BJ$3-Inputs!$CL321+1)/(Inputs!$AI321+1),0)))))))))</f>
        <v>0</v>
      </c>
      <c r="BK323" s="27">
        <f>IF(AND(Inputs!$CO321=0,BK$3&gt;=Inputs!$CM321),1,IF(AND(BK$3&gt;=Inputs!$CM321,BK$3&lt;Inputs!$CN321),1,IF(AND(BK$3=Inputs!$CN321,BK$3=Inputs!$CO321),1,IF(OR(AND(BK$3=Inputs!$CN321+1,Inputs!$CN321=Inputs!$CO321),AND(BK$3=Inputs!$CN321+2,Inputs!$CN321=Inputs!$CO321)),0,IF(BK$3=Inputs!$CN321,0.8,IF(BK$3=Inputs!$CN321+1,0.6,IF(BK$3=Inputs!$CN321+2,0.4,IF(BK$3=Inputs!$CO321,0.2,IF(AND(BK$3&gt;=Inputs!$CL321,BK$3&lt;Inputs!$CM321),(BK$3-Inputs!$CL321+1)/(Inputs!$AI321+1),0)))))))))</f>
        <v>0</v>
      </c>
      <c r="BL323" s="27">
        <f>IF(AND(Inputs!$CO321=0,BL$3&gt;=Inputs!$CM321),1,IF(AND(BL$3&gt;=Inputs!$CM321,BL$3&lt;Inputs!$CN321),1,IF(AND(BL$3=Inputs!$CN321,BL$3=Inputs!$CO321),1,IF(OR(AND(BL$3=Inputs!$CN321+1,Inputs!$CN321=Inputs!$CO321),AND(BL$3=Inputs!$CN321+2,Inputs!$CN321=Inputs!$CO321)),0,IF(BL$3=Inputs!$CN321,0.8,IF(BL$3=Inputs!$CN321+1,0.6,IF(BL$3=Inputs!$CN321+2,0.4,IF(BL$3=Inputs!$CO321,0.2,IF(AND(BL$3&gt;=Inputs!$CL321,BL$3&lt;Inputs!$CM321),(BL$3-Inputs!$CL321+1)/(Inputs!$AI321+1),0)))))))))</f>
        <v>0</v>
      </c>
      <c r="BM323" s="27">
        <f>IF(AND(Inputs!$CO321=0,BM$3&gt;=Inputs!$CM321),1,IF(AND(BM$3&gt;=Inputs!$CM321,BM$3&lt;Inputs!$CN321),1,IF(AND(BM$3=Inputs!$CN321,BM$3=Inputs!$CO321),1,IF(OR(AND(BM$3=Inputs!$CN321+1,Inputs!$CN321=Inputs!$CO321),AND(BM$3=Inputs!$CN321+2,Inputs!$CN321=Inputs!$CO321)),0,IF(BM$3=Inputs!$CN321,0.8,IF(BM$3=Inputs!$CN321+1,0.6,IF(BM$3=Inputs!$CN321+2,0.4,IF(BM$3=Inputs!$CO321,0.2,IF(AND(BM$3&gt;=Inputs!$CL321,BM$3&lt;Inputs!$CM321),(BM$3-Inputs!$CL321+1)/(Inputs!$AI321+1),0)))))))))</f>
        <v>0</v>
      </c>
    </row>
    <row r="324" spans="1:65">
      <c r="A324" s="7" t="str">
        <f>IF(Inputs!A322="","",Inputs!A322)</f>
        <v/>
      </c>
      <c r="B324" t="str">
        <f>IF(Inputs!B322="","",Inputs!B322)</f>
        <v/>
      </c>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50">
        <f t="shared" si="11"/>
        <v>0</v>
      </c>
      <c r="AH324" s="42">
        <f t="shared" si="10"/>
        <v>0</v>
      </c>
      <c r="AJ324" s="27">
        <f>IF(AND(Inputs!$CO322=0,AJ$3&gt;=Inputs!$CM322),1,IF(AND(AJ$3&gt;=Inputs!$CM322,AJ$3&lt;Inputs!$CN322),1,IF(AND(AJ$3=Inputs!$CN322,AJ$3=Inputs!$CO322),1,IF(OR(AND(AJ$3=Inputs!$CN322+1,Inputs!$CN322=Inputs!$CO322),AND(AJ$3=Inputs!$CN322+2,Inputs!$CN322=Inputs!$CO322)),0,IF(AJ$3=Inputs!$CN322,0.8,IF(AJ$3=Inputs!$CN322+1,0.6,IF(AJ$3=Inputs!$CN322+2,0.4,IF(AJ$3=Inputs!$CO322,0.2,IF(AND(AJ$3&gt;=Inputs!$CL322,AJ$3&lt;Inputs!$CM322),(AJ$3-Inputs!$CL322+1)/(Inputs!$AI322+1),0)))))))))</f>
        <v>0</v>
      </c>
      <c r="AK324" s="27">
        <f>IF(AND(Inputs!$CO322=0,AK$3&gt;=Inputs!$CM322),1,IF(AND(AK$3&gt;=Inputs!$CM322,AK$3&lt;Inputs!$CN322),1,IF(AND(AK$3=Inputs!$CN322,AK$3=Inputs!$CO322),1,IF(OR(AND(AK$3=Inputs!$CN322+1,Inputs!$CN322=Inputs!$CO322),AND(AK$3=Inputs!$CN322+2,Inputs!$CN322=Inputs!$CO322)),0,IF(AK$3=Inputs!$CN322,0.8,IF(AK$3=Inputs!$CN322+1,0.6,IF(AK$3=Inputs!$CN322+2,0.4,IF(AK$3=Inputs!$CO322,0.2,IF(AND(AK$3&gt;=Inputs!$CL322,AK$3&lt;Inputs!$CM322),(AK$3-Inputs!$CL322+1)/(Inputs!$AI322+1),0)))))))))</f>
        <v>0</v>
      </c>
      <c r="AL324" s="27">
        <f>IF(AND(Inputs!$CO322=0,AL$3&gt;=Inputs!$CM322),1,IF(AND(AL$3&gt;=Inputs!$CM322,AL$3&lt;Inputs!$CN322),1,IF(AND(AL$3=Inputs!$CN322,AL$3=Inputs!$CO322),1,IF(OR(AND(AL$3=Inputs!$CN322+1,Inputs!$CN322=Inputs!$CO322),AND(AL$3=Inputs!$CN322+2,Inputs!$CN322=Inputs!$CO322)),0,IF(AL$3=Inputs!$CN322,0.8,IF(AL$3=Inputs!$CN322+1,0.6,IF(AL$3=Inputs!$CN322+2,0.4,IF(AL$3=Inputs!$CO322,0.2,IF(AND(AL$3&gt;=Inputs!$CL322,AL$3&lt;Inputs!$CM322),(AL$3-Inputs!$CL322+1)/(Inputs!$AI322+1),0)))))))))</f>
        <v>0</v>
      </c>
      <c r="AM324" s="27">
        <f>IF(AND(Inputs!$CO322=0,AM$3&gt;=Inputs!$CM322),1,IF(AND(AM$3&gt;=Inputs!$CM322,AM$3&lt;Inputs!$CN322),1,IF(AND(AM$3=Inputs!$CN322,AM$3=Inputs!$CO322),1,IF(OR(AND(AM$3=Inputs!$CN322+1,Inputs!$CN322=Inputs!$CO322),AND(AM$3=Inputs!$CN322+2,Inputs!$CN322=Inputs!$CO322)),0,IF(AM$3=Inputs!$CN322,0.8,IF(AM$3=Inputs!$CN322+1,0.6,IF(AM$3=Inputs!$CN322+2,0.4,IF(AM$3=Inputs!$CO322,0.2,IF(AND(AM$3&gt;=Inputs!$CL322,AM$3&lt;Inputs!$CM322),(AM$3-Inputs!$CL322+1)/(Inputs!$AI322+1),0)))))))))</f>
        <v>0</v>
      </c>
      <c r="AN324" s="27">
        <f>IF(AND(Inputs!$CO322=0,AN$3&gt;=Inputs!$CM322),1,IF(AND(AN$3&gt;=Inputs!$CM322,AN$3&lt;Inputs!$CN322),1,IF(AND(AN$3=Inputs!$CN322,AN$3=Inputs!$CO322),1,IF(OR(AND(AN$3=Inputs!$CN322+1,Inputs!$CN322=Inputs!$CO322),AND(AN$3=Inputs!$CN322+2,Inputs!$CN322=Inputs!$CO322)),0,IF(AN$3=Inputs!$CN322,0.8,IF(AN$3=Inputs!$CN322+1,0.6,IF(AN$3=Inputs!$CN322+2,0.4,IF(AN$3=Inputs!$CO322,0.2,IF(AND(AN$3&gt;=Inputs!$CL322,AN$3&lt;Inputs!$CM322),(AN$3-Inputs!$CL322+1)/(Inputs!$AI322+1),0)))))))))</f>
        <v>0</v>
      </c>
      <c r="AO324" s="27">
        <f>IF(AND(Inputs!$CO322=0,AO$3&gt;=Inputs!$CM322),1,IF(AND(AO$3&gt;=Inputs!$CM322,AO$3&lt;Inputs!$CN322),1,IF(AND(AO$3=Inputs!$CN322,AO$3=Inputs!$CO322),1,IF(OR(AND(AO$3=Inputs!$CN322+1,Inputs!$CN322=Inputs!$CO322),AND(AO$3=Inputs!$CN322+2,Inputs!$CN322=Inputs!$CO322)),0,IF(AO$3=Inputs!$CN322,0.8,IF(AO$3=Inputs!$CN322+1,0.6,IF(AO$3=Inputs!$CN322+2,0.4,IF(AO$3=Inputs!$CO322,0.2,IF(AND(AO$3&gt;=Inputs!$CL322,AO$3&lt;Inputs!$CM322),(AO$3-Inputs!$CL322+1)/(Inputs!$AI322+1),0)))))))))</f>
        <v>0</v>
      </c>
      <c r="AP324" s="27">
        <f>IF(AND(Inputs!$CO322=0,AP$3&gt;=Inputs!$CM322),1,IF(AND(AP$3&gt;=Inputs!$CM322,AP$3&lt;Inputs!$CN322),1,IF(AND(AP$3=Inputs!$CN322,AP$3=Inputs!$CO322),1,IF(OR(AND(AP$3=Inputs!$CN322+1,Inputs!$CN322=Inputs!$CO322),AND(AP$3=Inputs!$CN322+2,Inputs!$CN322=Inputs!$CO322)),0,IF(AP$3=Inputs!$CN322,0.8,IF(AP$3=Inputs!$CN322+1,0.6,IF(AP$3=Inputs!$CN322+2,0.4,IF(AP$3=Inputs!$CO322,0.2,IF(AND(AP$3&gt;=Inputs!$CL322,AP$3&lt;Inputs!$CM322),(AP$3-Inputs!$CL322+1)/(Inputs!$AI322+1),0)))))))))</f>
        <v>0</v>
      </c>
      <c r="AQ324" s="27">
        <f>IF(AND(Inputs!$CO322=0,AQ$3&gt;=Inputs!$CM322),1,IF(AND(AQ$3&gt;=Inputs!$CM322,AQ$3&lt;Inputs!$CN322),1,IF(AND(AQ$3=Inputs!$CN322,AQ$3=Inputs!$CO322),1,IF(OR(AND(AQ$3=Inputs!$CN322+1,Inputs!$CN322=Inputs!$CO322),AND(AQ$3=Inputs!$CN322+2,Inputs!$CN322=Inputs!$CO322)),0,IF(AQ$3=Inputs!$CN322,0.8,IF(AQ$3=Inputs!$CN322+1,0.6,IF(AQ$3=Inputs!$CN322+2,0.4,IF(AQ$3=Inputs!$CO322,0.2,IF(AND(AQ$3&gt;=Inputs!$CL322,AQ$3&lt;Inputs!$CM322),(AQ$3-Inputs!$CL322+1)/(Inputs!$AI322+1),0)))))))))</f>
        <v>0</v>
      </c>
      <c r="AR324" s="27">
        <f>IF(AND(Inputs!$CO322=0,AR$3&gt;=Inputs!$CM322),1,IF(AND(AR$3&gt;=Inputs!$CM322,AR$3&lt;Inputs!$CN322),1,IF(AND(AR$3=Inputs!$CN322,AR$3=Inputs!$CO322),1,IF(OR(AND(AR$3=Inputs!$CN322+1,Inputs!$CN322=Inputs!$CO322),AND(AR$3=Inputs!$CN322+2,Inputs!$CN322=Inputs!$CO322)),0,IF(AR$3=Inputs!$CN322,0.8,IF(AR$3=Inputs!$CN322+1,0.6,IF(AR$3=Inputs!$CN322+2,0.4,IF(AR$3=Inputs!$CO322,0.2,IF(AND(AR$3&gt;=Inputs!$CL322,AR$3&lt;Inputs!$CM322),(AR$3-Inputs!$CL322+1)/(Inputs!$AI322+1),0)))))))))</f>
        <v>0</v>
      </c>
      <c r="AS324" s="27">
        <f>IF(AND(Inputs!$CO322=0,AS$3&gt;=Inputs!$CM322),1,IF(AND(AS$3&gt;=Inputs!$CM322,AS$3&lt;Inputs!$CN322),1,IF(AND(AS$3=Inputs!$CN322,AS$3=Inputs!$CO322),1,IF(OR(AND(AS$3=Inputs!$CN322+1,Inputs!$CN322=Inputs!$CO322),AND(AS$3=Inputs!$CN322+2,Inputs!$CN322=Inputs!$CO322)),0,IF(AS$3=Inputs!$CN322,0.8,IF(AS$3=Inputs!$CN322+1,0.6,IF(AS$3=Inputs!$CN322+2,0.4,IF(AS$3=Inputs!$CO322,0.2,IF(AND(AS$3&gt;=Inputs!$CL322,AS$3&lt;Inputs!$CM322),(AS$3-Inputs!$CL322+1)/(Inputs!$AI322+1),0)))))))))</f>
        <v>0</v>
      </c>
      <c r="AT324" s="27">
        <f>IF(AND(Inputs!$CO322=0,AT$3&gt;=Inputs!$CM322),1,IF(AND(AT$3&gt;=Inputs!$CM322,AT$3&lt;Inputs!$CN322),1,IF(AND(AT$3=Inputs!$CN322,AT$3=Inputs!$CO322),1,IF(OR(AND(AT$3=Inputs!$CN322+1,Inputs!$CN322=Inputs!$CO322),AND(AT$3=Inputs!$CN322+2,Inputs!$CN322=Inputs!$CO322)),0,IF(AT$3=Inputs!$CN322,0.8,IF(AT$3=Inputs!$CN322+1,0.6,IF(AT$3=Inputs!$CN322+2,0.4,IF(AT$3=Inputs!$CO322,0.2,IF(AND(AT$3&gt;=Inputs!$CL322,AT$3&lt;Inputs!$CM322),(AT$3-Inputs!$CL322+1)/(Inputs!$AI322+1),0)))))))))</f>
        <v>0</v>
      </c>
      <c r="AU324" s="27">
        <f>IF(AND(Inputs!$CO322=0,AU$3&gt;=Inputs!$CM322),1,IF(AND(AU$3&gt;=Inputs!$CM322,AU$3&lt;Inputs!$CN322),1,IF(AND(AU$3=Inputs!$CN322,AU$3=Inputs!$CO322),1,IF(OR(AND(AU$3=Inputs!$CN322+1,Inputs!$CN322=Inputs!$CO322),AND(AU$3=Inputs!$CN322+2,Inputs!$CN322=Inputs!$CO322)),0,IF(AU$3=Inputs!$CN322,0.8,IF(AU$3=Inputs!$CN322+1,0.6,IF(AU$3=Inputs!$CN322+2,0.4,IF(AU$3=Inputs!$CO322,0.2,IF(AND(AU$3&gt;=Inputs!$CL322,AU$3&lt;Inputs!$CM322),(AU$3-Inputs!$CL322+1)/(Inputs!$AI322+1),0)))))))))</f>
        <v>0</v>
      </c>
      <c r="AV324" s="27">
        <f>IF(AND(Inputs!$CO322=0,AV$3&gt;=Inputs!$CM322),1,IF(AND(AV$3&gt;=Inputs!$CM322,AV$3&lt;Inputs!$CN322),1,IF(AND(AV$3=Inputs!$CN322,AV$3=Inputs!$CO322),1,IF(OR(AND(AV$3=Inputs!$CN322+1,Inputs!$CN322=Inputs!$CO322),AND(AV$3=Inputs!$CN322+2,Inputs!$CN322=Inputs!$CO322)),0,IF(AV$3=Inputs!$CN322,0.8,IF(AV$3=Inputs!$CN322+1,0.6,IF(AV$3=Inputs!$CN322+2,0.4,IF(AV$3=Inputs!$CO322,0.2,IF(AND(AV$3&gt;=Inputs!$CL322,AV$3&lt;Inputs!$CM322),(AV$3-Inputs!$CL322+1)/(Inputs!$AI322+1),0)))))))))</f>
        <v>0</v>
      </c>
      <c r="AW324" s="27">
        <f>IF(AND(Inputs!$CO322=0,AW$3&gt;=Inputs!$CM322),1,IF(AND(AW$3&gt;=Inputs!$CM322,AW$3&lt;Inputs!$CN322),1,IF(AND(AW$3=Inputs!$CN322,AW$3=Inputs!$CO322),1,IF(OR(AND(AW$3=Inputs!$CN322+1,Inputs!$CN322=Inputs!$CO322),AND(AW$3=Inputs!$CN322+2,Inputs!$CN322=Inputs!$CO322)),0,IF(AW$3=Inputs!$CN322,0.8,IF(AW$3=Inputs!$CN322+1,0.6,IF(AW$3=Inputs!$CN322+2,0.4,IF(AW$3=Inputs!$CO322,0.2,IF(AND(AW$3&gt;=Inputs!$CL322,AW$3&lt;Inputs!$CM322),(AW$3-Inputs!$CL322+1)/(Inputs!$AI322+1),0)))))))))</f>
        <v>0</v>
      </c>
      <c r="AX324" s="27">
        <f>IF(AND(Inputs!$CO322=0,AX$3&gt;=Inputs!$CM322),1,IF(AND(AX$3&gt;=Inputs!$CM322,AX$3&lt;Inputs!$CN322),1,IF(AND(AX$3=Inputs!$CN322,AX$3=Inputs!$CO322),1,IF(OR(AND(AX$3=Inputs!$CN322+1,Inputs!$CN322=Inputs!$CO322),AND(AX$3=Inputs!$CN322+2,Inputs!$CN322=Inputs!$CO322)),0,IF(AX$3=Inputs!$CN322,0.8,IF(AX$3=Inputs!$CN322+1,0.6,IF(AX$3=Inputs!$CN322+2,0.4,IF(AX$3=Inputs!$CO322,0.2,IF(AND(AX$3&gt;=Inputs!$CL322,AX$3&lt;Inputs!$CM322),(AX$3-Inputs!$CL322+1)/(Inputs!$AI322+1),0)))))))))</f>
        <v>0</v>
      </c>
      <c r="AY324" s="27">
        <f>IF(AND(Inputs!$CO322=0,AY$3&gt;=Inputs!$CM322),1,IF(AND(AY$3&gt;=Inputs!$CM322,AY$3&lt;Inputs!$CN322),1,IF(AND(AY$3=Inputs!$CN322,AY$3=Inputs!$CO322),1,IF(OR(AND(AY$3=Inputs!$CN322+1,Inputs!$CN322=Inputs!$CO322),AND(AY$3=Inputs!$CN322+2,Inputs!$CN322=Inputs!$CO322)),0,IF(AY$3=Inputs!$CN322,0.8,IF(AY$3=Inputs!$CN322+1,0.6,IF(AY$3=Inputs!$CN322+2,0.4,IF(AY$3=Inputs!$CO322,0.2,IF(AND(AY$3&gt;=Inputs!$CL322,AY$3&lt;Inputs!$CM322),(AY$3-Inputs!$CL322+1)/(Inputs!$AI322+1),0)))))))))</f>
        <v>0</v>
      </c>
      <c r="AZ324" s="27">
        <f>IF(AND(Inputs!$CO322=0,AZ$3&gt;=Inputs!$CM322),1,IF(AND(AZ$3&gt;=Inputs!$CM322,AZ$3&lt;Inputs!$CN322),1,IF(AND(AZ$3=Inputs!$CN322,AZ$3=Inputs!$CO322),1,IF(OR(AND(AZ$3=Inputs!$CN322+1,Inputs!$CN322=Inputs!$CO322),AND(AZ$3=Inputs!$CN322+2,Inputs!$CN322=Inputs!$CO322)),0,IF(AZ$3=Inputs!$CN322,0.8,IF(AZ$3=Inputs!$CN322+1,0.6,IF(AZ$3=Inputs!$CN322+2,0.4,IF(AZ$3=Inputs!$CO322,0.2,IF(AND(AZ$3&gt;=Inputs!$CL322,AZ$3&lt;Inputs!$CM322),(AZ$3-Inputs!$CL322+1)/(Inputs!$AI322+1),0)))))))))</f>
        <v>0</v>
      </c>
      <c r="BA324" s="27">
        <f>IF(AND(Inputs!$CO322=0,BA$3&gt;=Inputs!$CM322),1,IF(AND(BA$3&gt;=Inputs!$CM322,BA$3&lt;Inputs!$CN322),1,IF(AND(BA$3=Inputs!$CN322,BA$3=Inputs!$CO322),1,IF(OR(AND(BA$3=Inputs!$CN322+1,Inputs!$CN322=Inputs!$CO322),AND(BA$3=Inputs!$CN322+2,Inputs!$CN322=Inputs!$CO322)),0,IF(BA$3=Inputs!$CN322,0.8,IF(BA$3=Inputs!$CN322+1,0.6,IF(BA$3=Inputs!$CN322+2,0.4,IF(BA$3=Inputs!$CO322,0.2,IF(AND(BA$3&gt;=Inputs!$CL322,BA$3&lt;Inputs!$CM322),(BA$3-Inputs!$CL322+1)/(Inputs!$AI322+1),0)))))))))</f>
        <v>0</v>
      </c>
      <c r="BB324" s="27">
        <f>IF(AND(Inputs!$CO322=0,BB$3&gt;=Inputs!$CM322),1,IF(AND(BB$3&gt;=Inputs!$CM322,BB$3&lt;Inputs!$CN322),1,IF(AND(BB$3=Inputs!$CN322,BB$3=Inputs!$CO322),1,IF(OR(AND(BB$3=Inputs!$CN322+1,Inputs!$CN322=Inputs!$CO322),AND(BB$3=Inputs!$CN322+2,Inputs!$CN322=Inputs!$CO322)),0,IF(BB$3=Inputs!$CN322,0.8,IF(BB$3=Inputs!$CN322+1,0.6,IF(BB$3=Inputs!$CN322+2,0.4,IF(BB$3=Inputs!$CO322,0.2,IF(AND(BB$3&gt;=Inputs!$CL322,BB$3&lt;Inputs!$CM322),(BB$3-Inputs!$CL322+1)/(Inputs!$AI322+1),0)))))))))</f>
        <v>0</v>
      </c>
      <c r="BC324" s="27">
        <f>IF(AND(Inputs!$CO322=0,BC$3&gt;=Inputs!$CM322),1,IF(AND(BC$3&gt;=Inputs!$CM322,BC$3&lt;Inputs!$CN322),1,IF(AND(BC$3=Inputs!$CN322,BC$3=Inputs!$CO322),1,IF(OR(AND(BC$3=Inputs!$CN322+1,Inputs!$CN322=Inputs!$CO322),AND(BC$3=Inputs!$CN322+2,Inputs!$CN322=Inputs!$CO322)),0,IF(BC$3=Inputs!$CN322,0.8,IF(BC$3=Inputs!$CN322+1,0.6,IF(BC$3=Inputs!$CN322+2,0.4,IF(BC$3=Inputs!$CO322,0.2,IF(AND(BC$3&gt;=Inputs!$CL322,BC$3&lt;Inputs!$CM322),(BC$3-Inputs!$CL322+1)/(Inputs!$AI322+1),0)))))))))</f>
        <v>0</v>
      </c>
      <c r="BD324" s="27">
        <f>IF(AND(Inputs!$CO322=0,BD$3&gt;=Inputs!$CM322),1,IF(AND(BD$3&gt;=Inputs!$CM322,BD$3&lt;Inputs!$CN322),1,IF(AND(BD$3=Inputs!$CN322,BD$3=Inputs!$CO322),1,IF(OR(AND(BD$3=Inputs!$CN322+1,Inputs!$CN322=Inputs!$CO322),AND(BD$3=Inputs!$CN322+2,Inputs!$CN322=Inputs!$CO322)),0,IF(BD$3=Inputs!$CN322,0.8,IF(BD$3=Inputs!$CN322+1,0.6,IF(BD$3=Inputs!$CN322+2,0.4,IF(BD$3=Inputs!$CO322,0.2,IF(AND(BD$3&gt;=Inputs!$CL322,BD$3&lt;Inputs!$CM322),(BD$3-Inputs!$CL322+1)/(Inputs!$AI322+1),0)))))))))</f>
        <v>0</v>
      </c>
      <c r="BE324" s="27">
        <f>IF(AND(Inputs!$CO322=0,BE$3&gt;=Inputs!$CM322),1,IF(AND(BE$3&gt;=Inputs!$CM322,BE$3&lt;Inputs!$CN322),1,IF(AND(BE$3=Inputs!$CN322,BE$3=Inputs!$CO322),1,IF(OR(AND(BE$3=Inputs!$CN322+1,Inputs!$CN322=Inputs!$CO322),AND(BE$3=Inputs!$CN322+2,Inputs!$CN322=Inputs!$CO322)),0,IF(BE$3=Inputs!$CN322,0.8,IF(BE$3=Inputs!$CN322+1,0.6,IF(BE$3=Inputs!$CN322+2,0.4,IF(BE$3=Inputs!$CO322,0.2,IF(AND(BE$3&gt;=Inputs!$CL322,BE$3&lt;Inputs!$CM322),(BE$3-Inputs!$CL322+1)/(Inputs!$AI322+1),0)))))))))</f>
        <v>0</v>
      </c>
      <c r="BF324" s="27">
        <f>IF(AND(Inputs!$CO322=0,BF$3&gt;=Inputs!$CM322),1,IF(AND(BF$3&gt;=Inputs!$CM322,BF$3&lt;Inputs!$CN322),1,IF(AND(BF$3=Inputs!$CN322,BF$3=Inputs!$CO322),1,IF(OR(AND(BF$3=Inputs!$CN322+1,Inputs!$CN322=Inputs!$CO322),AND(BF$3=Inputs!$CN322+2,Inputs!$CN322=Inputs!$CO322)),0,IF(BF$3=Inputs!$CN322,0.8,IF(BF$3=Inputs!$CN322+1,0.6,IF(BF$3=Inputs!$CN322+2,0.4,IF(BF$3=Inputs!$CO322,0.2,IF(AND(BF$3&gt;=Inputs!$CL322,BF$3&lt;Inputs!$CM322),(BF$3-Inputs!$CL322+1)/(Inputs!$AI322+1),0)))))))))</f>
        <v>0</v>
      </c>
      <c r="BG324" s="27">
        <f>IF(AND(Inputs!$CO322=0,BG$3&gt;=Inputs!$CM322),1,IF(AND(BG$3&gt;=Inputs!$CM322,BG$3&lt;Inputs!$CN322),1,IF(AND(BG$3=Inputs!$CN322,BG$3=Inputs!$CO322),1,IF(OR(AND(BG$3=Inputs!$CN322+1,Inputs!$CN322=Inputs!$CO322),AND(BG$3=Inputs!$CN322+2,Inputs!$CN322=Inputs!$CO322)),0,IF(BG$3=Inputs!$CN322,0.8,IF(BG$3=Inputs!$CN322+1,0.6,IF(BG$3=Inputs!$CN322+2,0.4,IF(BG$3=Inputs!$CO322,0.2,IF(AND(BG$3&gt;=Inputs!$CL322,BG$3&lt;Inputs!$CM322),(BG$3-Inputs!$CL322+1)/(Inputs!$AI322+1),0)))))))))</f>
        <v>0</v>
      </c>
      <c r="BH324" s="27">
        <f>IF(AND(Inputs!$CO322=0,BH$3&gt;=Inputs!$CM322),1,IF(AND(BH$3&gt;=Inputs!$CM322,BH$3&lt;Inputs!$CN322),1,IF(AND(BH$3=Inputs!$CN322,BH$3=Inputs!$CO322),1,IF(OR(AND(BH$3=Inputs!$CN322+1,Inputs!$CN322=Inputs!$CO322),AND(BH$3=Inputs!$CN322+2,Inputs!$CN322=Inputs!$CO322)),0,IF(BH$3=Inputs!$CN322,0.8,IF(BH$3=Inputs!$CN322+1,0.6,IF(BH$3=Inputs!$CN322+2,0.4,IF(BH$3=Inputs!$CO322,0.2,IF(AND(BH$3&gt;=Inputs!$CL322,BH$3&lt;Inputs!$CM322),(BH$3-Inputs!$CL322+1)/(Inputs!$AI322+1),0)))))))))</f>
        <v>0</v>
      </c>
      <c r="BI324" s="27">
        <f>IF(AND(Inputs!$CO322=0,BI$3&gt;=Inputs!$CM322),1,IF(AND(BI$3&gt;=Inputs!$CM322,BI$3&lt;Inputs!$CN322),1,IF(AND(BI$3=Inputs!$CN322,BI$3=Inputs!$CO322),1,IF(OR(AND(BI$3=Inputs!$CN322+1,Inputs!$CN322=Inputs!$CO322),AND(BI$3=Inputs!$CN322+2,Inputs!$CN322=Inputs!$CO322)),0,IF(BI$3=Inputs!$CN322,0.8,IF(BI$3=Inputs!$CN322+1,0.6,IF(BI$3=Inputs!$CN322+2,0.4,IF(BI$3=Inputs!$CO322,0.2,IF(AND(BI$3&gt;=Inputs!$CL322,BI$3&lt;Inputs!$CM322),(BI$3-Inputs!$CL322+1)/(Inputs!$AI322+1),0)))))))))</f>
        <v>0</v>
      </c>
      <c r="BJ324" s="27">
        <f>IF(AND(Inputs!$CO322=0,BJ$3&gt;=Inputs!$CM322),1,IF(AND(BJ$3&gt;=Inputs!$CM322,BJ$3&lt;Inputs!$CN322),1,IF(AND(BJ$3=Inputs!$CN322,BJ$3=Inputs!$CO322),1,IF(OR(AND(BJ$3=Inputs!$CN322+1,Inputs!$CN322=Inputs!$CO322),AND(BJ$3=Inputs!$CN322+2,Inputs!$CN322=Inputs!$CO322)),0,IF(BJ$3=Inputs!$CN322,0.8,IF(BJ$3=Inputs!$CN322+1,0.6,IF(BJ$3=Inputs!$CN322+2,0.4,IF(BJ$3=Inputs!$CO322,0.2,IF(AND(BJ$3&gt;=Inputs!$CL322,BJ$3&lt;Inputs!$CM322),(BJ$3-Inputs!$CL322+1)/(Inputs!$AI322+1),0)))))))))</f>
        <v>0</v>
      </c>
      <c r="BK324" s="27">
        <f>IF(AND(Inputs!$CO322=0,BK$3&gt;=Inputs!$CM322),1,IF(AND(BK$3&gt;=Inputs!$CM322,BK$3&lt;Inputs!$CN322),1,IF(AND(BK$3=Inputs!$CN322,BK$3=Inputs!$CO322),1,IF(OR(AND(BK$3=Inputs!$CN322+1,Inputs!$CN322=Inputs!$CO322),AND(BK$3=Inputs!$CN322+2,Inputs!$CN322=Inputs!$CO322)),0,IF(BK$3=Inputs!$CN322,0.8,IF(BK$3=Inputs!$CN322+1,0.6,IF(BK$3=Inputs!$CN322+2,0.4,IF(BK$3=Inputs!$CO322,0.2,IF(AND(BK$3&gt;=Inputs!$CL322,BK$3&lt;Inputs!$CM322),(BK$3-Inputs!$CL322+1)/(Inputs!$AI322+1),0)))))))))</f>
        <v>0</v>
      </c>
      <c r="BL324" s="27">
        <f>IF(AND(Inputs!$CO322=0,BL$3&gt;=Inputs!$CM322),1,IF(AND(BL$3&gt;=Inputs!$CM322,BL$3&lt;Inputs!$CN322),1,IF(AND(BL$3=Inputs!$CN322,BL$3=Inputs!$CO322),1,IF(OR(AND(BL$3=Inputs!$CN322+1,Inputs!$CN322=Inputs!$CO322),AND(BL$3=Inputs!$CN322+2,Inputs!$CN322=Inputs!$CO322)),0,IF(BL$3=Inputs!$CN322,0.8,IF(BL$3=Inputs!$CN322+1,0.6,IF(BL$3=Inputs!$CN322+2,0.4,IF(BL$3=Inputs!$CO322,0.2,IF(AND(BL$3&gt;=Inputs!$CL322,BL$3&lt;Inputs!$CM322),(BL$3-Inputs!$CL322+1)/(Inputs!$AI322+1),0)))))))))</f>
        <v>0</v>
      </c>
      <c r="BM324" s="27">
        <f>IF(AND(Inputs!$CO322=0,BM$3&gt;=Inputs!$CM322),1,IF(AND(BM$3&gt;=Inputs!$CM322,BM$3&lt;Inputs!$CN322),1,IF(AND(BM$3=Inputs!$CN322,BM$3=Inputs!$CO322),1,IF(OR(AND(BM$3=Inputs!$CN322+1,Inputs!$CN322=Inputs!$CO322),AND(BM$3=Inputs!$CN322+2,Inputs!$CN322=Inputs!$CO322)),0,IF(BM$3=Inputs!$CN322,0.8,IF(BM$3=Inputs!$CN322+1,0.6,IF(BM$3=Inputs!$CN322+2,0.4,IF(BM$3=Inputs!$CO322,0.2,IF(AND(BM$3&gt;=Inputs!$CL322,BM$3&lt;Inputs!$CM322),(BM$3-Inputs!$CL322+1)/(Inputs!$AI322+1),0)))))))))</f>
        <v>0</v>
      </c>
    </row>
    <row r="325" spans="1:65">
      <c r="A325" s="7" t="str">
        <f>IF(Inputs!A323="","",Inputs!A323)</f>
        <v/>
      </c>
      <c r="B325" t="str">
        <f>IF(Inputs!B323="","",Inputs!B323)</f>
        <v/>
      </c>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50">
        <f t="shared" si="11"/>
        <v>0</v>
      </c>
      <c r="AH325" s="42">
        <f t="shared" si="10"/>
        <v>0</v>
      </c>
      <c r="AJ325" s="27">
        <f>IF(AND(Inputs!$CO323=0,AJ$3&gt;=Inputs!$CM323),1,IF(AND(AJ$3&gt;=Inputs!$CM323,AJ$3&lt;Inputs!$CN323),1,IF(AND(AJ$3=Inputs!$CN323,AJ$3=Inputs!$CO323),1,IF(OR(AND(AJ$3=Inputs!$CN323+1,Inputs!$CN323=Inputs!$CO323),AND(AJ$3=Inputs!$CN323+2,Inputs!$CN323=Inputs!$CO323)),0,IF(AJ$3=Inputs!$CN323,0.8,IF(AJ$3=Inputs!$CN323+1,0.6,IF(AJ$3=Inputs!$CN323+2,0.4,IF(AJ$3=Inputs!$CO323,0.2,IF(AND(AJ$3&gt;=Inputs!$CL323,AJ$3&lt;Inputs!$CM323),(AJ$3-Inputs!$CL323+1)/(Inputs!$AI323+1),0)))))))))</f>
        <v>0</v>
      </c>
      <c r="AK325" s="27">
        <f>IF(AND(Inputs!$CO323=0,AK$3&gt;=Inputs!$CM323),1,IF(AND(AK$3&gt;=Inputs!$CM323,AK$3&lt;Inputs!$CN323),1,IF(AND(AK$3=Inputs!$CN323,AK$3=Inputs!$CO323),1,IF(OR(AND(AK$3=Inputs!$CN323+1,Inputs!$CN323=Inputs!$CO323),AND(AK$3=Inputs!$CN323+2,Inputs!$CN323=Inputs!$CO323)),0,IF(AK$3=Inputs!$CN323,0.8,IF(AK$3=Inputs!$CN323+1,0.6,IF(AK$3=Inputs!$CN323+2,0.4,IF(AK$3=Inputs!$CO323,0.2,IF(AND(AK$3&gt;=Inputs!$CL323,AK$3&lt;Inputs!$CM323),(AK$3-Inputs!$CL323+1)/(Inputs!$AI323+1),0)))))))))</f>
        <v>0</v>
      </c>
      <c r="AL325" s="27">
        <f>IF(AND(Inputs!$CO323=0,AL$3&gt;=Inputs!$CM323),1,IF(AND(AL$3&gt;=Inputs!$CM323,AL$3&lt;Inputs!$CN323),1,IF(AND(AL$3=Inputs!$CN323,AL$3=Inputs!$CO323),1,IF(OR(AND(AL$3=Inputs!$CN323+1,Inputs!$CN323=Inputs!$CO323),AND(AL$3=Inputs!$CN323+2,Inputs!$CN323=Inputs!$CO323)),0,IF(AL$3=Inputs!$CN323,0.8,IF(AL$3=Inputs!$CN323+1,0.6,IF(AL$3=Inputs!$CN323+2,0.4,IF(AL$3=Inputs!$CO323,0.2,IF(AND(AL$3&gt;=Inputs!$CL323,AL$3&lt;Inputs!$CM323),(AL$3-Inputs!$CL323+1)/(Inputs!$AI323+1),0)))))))))</f>
        <v>0</v>
      </c>
      <c r="AM325" s="27">
        <f>IF(AND(Inputs!$CO323=0,AM$3&gt;=Inputs!$CM323),1,IF(AND(AM$3&gt;=Inputs!$CM323,AM$3&lt;Inputs!$CN323),1,IF(AND(AM$3=Inputs!$CN323,AM$3=Inputs!$CO323),1,IF(OR(AND(AM$3=Inputs!$CN323+1,Inputs!$CN323=Inputs!$CO323),AND(AM$3=Inputs!$CN323+2,Inputs!$CN323=Inputs!$CO323)),0,IF(AM$3=Inputs!$CN323,0.8,IF(AM$3=Inputs!$CN323+1,0.6,IF(AM$3=Inputs!$CN323+2,0.4,IF(AM$3=Inputs!$CO323,0.2,IF(AND(AM$3&gt;=Inputs!$CL323,AM$3&lt;Inputs!$CM323),(AM$3-Inputs!$CL323+1)/(Inputs!$AI323+1),0)))))))))</f>
        <v>0</v>
      </c>
      <c r="AN325" s="27">
        <f>IF(AND(Inputs!$CO323=0,AN$3&gt;=Inputs!$CM323),1,IF(AND(AN$3&gt;=Inputs!$CM323,AN$3&lt;Inputs!$CN323),1,IF(AND(AN$3=Inputs!$CN323,AN$3=Inputs!$CO323),1,IF(OR(AND(AN$3=Inputs!$CN323+1,Inputs!$CN323=Inputs!$CO323),AND(AN$3=Inputs!$CN323+2,Inputs!$CN323=Inputs!$CO323)),0,IF(AN$3=Inputs!$CN323,0.8,IF(AN$3=Inputs!$CN323+1,0.6,IF(AN$3=Inputs!$CN323+2,0.4,IF(AN$3=Inputs!$CO323,0.2,IF(AND(AN$3&gt;=Inputs!$CL323,AN$3&lt;Inputs!$CM323),(AN$3-Inputs!$CL323+1)/(Inputs!$AI323+1),0)))))))))</f>
        <v>0</v>
      </c>
      <c r="AO325" s="27">
        <f>IF(AND(Inputs!$CO323=0,AO$3&gt;=Inputs!$CM323),1,IF(AND(AO$3&gt;=Inputs!$CM323,AO$3&lt;Inputs!$CN323),1,IF(AND(AO$3=Inputs!$CN323,AO$3=Inputs!$CO323),1,IF(OR(AND(AO$3=Inputs!$CN323+1,Inputs!$CN323=Inputs!$CO323),AND(AO$3=Inputs!$CN323+2,Inputs!$CN323=Inputs!$CO323)),0,IF(AO$3=Inputs!$CN323,0.8,IF(AO$3=Inputs!$CN323+1,0.6,IF(AO$3=Inputs!$CN323+2,0.4,IF(AO$3=Inputs!$CO323,0.2,IF(AND(AO$3&gt;=Inputs!$CL323,AO$3&lt;Inputs!$CM323),(AO$3-Inputs!$CL323+1)/(Inputs!$AI323+1),0)))))))))</f>
        <v>0</v>
      </c>
      <c r="AP325" s="27">
        <f>IF(AND(Inputs!$CO323=0,AP$3&gt;=Inputs!$CM323),1,IF(AND(AP$3&gt;=Inputs!$CM323,AP$3&lt;Inputs!$CN323),1,IF(AND(AP$3=Inputs!$CN323,AP$3=Inputs!$CO323),1,IF(OR(AND(AP$3=Inputs!$CN323+1,Inputs!$CN323=Inputs!$CO323),AND(AP$3=Inputs!$CN323+2,Inputs!$CN323=Inputs!$CO323)),0,IF(AP$3=Inputs!$CN323,0.8,IF(AP$3=Inputs!$CN323+1,0.6,IF(AP$3=Inputs!$CN323+2,0.4,IF(AP$3=Inputs!$CO323,0.2,IF(AND(AP$3&gt;=Inputs!$CL323,AP$3&lt;Inputs!$CM323),(AP$3-Inputs!$CL323+1)/(Inputs!$AI323+1),0)))))))))</f>
        <v>0</v>
      </c>
      <c r="AQ325" s="27">
        <f>IF(AND(Inputs!$CO323=0,AQ$3&gt;=Inputs!$CM323),1,IF(AND(AQ$3&gt;=Inputs!$CM323,AQ$3&lt;Inputs!$CN323),1,IF(AND(AQ$3=Inputs!$CN323,AQ$3=Inputs!$CO323),1,IF(OR(AND(AQ$3=Inputs!$CN323+1,Inputs!$CN323=Inputs!$CO323),AND(AQ$3=Inputs!$CN323+2,Inputs!$CN323=Inputs!$CO323)),0,IF(AQ$3=Inputs!$CN323,0.8,IF(AQ$3=Inputs!$CN323+1,0.6,IF(AQ$3=Inputs!$CN323+2,0.4,IF(AQ$3=Inputs!$CO323,0.2,IF(AND(AQ$3&gt;=Inputs!$CL323,AQ$3&lt;Inputs!$CM323),(AQ$3-Inputs!$CL323+1)/(Inputs!$AI323+1),0)))))))))</f>
        <v>0</v>
      </c>
      <c r="AR325" s="27">
        <f>IF(AND(Inputs!$CO323=0,AR$3&gt;=Inputs!$CM323),1,IF(AND(AR$3&gt;=Inputs!$CM323,AR$3&lt;Inputs!$CN323),1,IF(AND(AR$3=Inputs!$CN323,AR$3=Inputs!$CO323),1,IF(OR(AND(AR$3=Inputs!$CN323+1,Inputs!$CN323=Inputs!$CO323),AND(AR$3=Inputs!$CN323+2,Inputs!$CN323=Inputs!$CO323)),0,IF(AR$3=Inputs!$CN323,0.8,IF(AR$3=Inputs!$CN323+1,0.6,IF(AR$3=Inputs!$CN323+2,0.4,IF(AR$3=Inputs!$CO323,0.2,IF(AND(AR$3&gt;=Inputs!$CL323,AR$3&lt;Inputs!$CM323),(AR$3-Inputs!$CL323+1)/(Inputs!$AI323+1),0)))))))))</f>
        <v>0</v>
      </c>
      <c r="AS325" s="27">
        <f>IF(AND(Inputs!$CO323=0,AS$3&gt;=Inputs!$CM323),1,IF(AND(AS$3&gt;=Inputs!$CM323,AS$3&lt;Inputs!$CN323),1,IF(AND(AS$3=Inputs!$CN323,AS$3=Inputs!$CO323),1,IF(OR(AND(AS$3=Inputs!$CN323+1,Inputs!$CN323=Inputs!$CO323),AND(AS$3=Inputs!$CN323+2,Inputs!$CN323=Inputs!$CO323)),0,IF(AS$3=Inputs!$CN323,0.8,IF(AS$3=Inputs!$CN323+1,0.6,IF(AS$3=Inputs!$CN323+2,0.4,IF(AS$3=Inputs!$CO323,0.2,IF(AND(AS$3&gt;=Inputs!$CL323,AS$3&lt;Inputs!$CM323),(AS$3-Inputs!$CL323+1)/(Inputs!$AI323+1),0)))))))))</f>
        <v>0</v>
      </c>
      <c r="AT325" s="27">
        <f>IF(AND(Inputs!$CO323=0,AT$3&gt;=Inputs!$CM323),1,IF(AND(AT$3&gt;=Inputs!$CM323,AT$3&lt;Inputs!$CN323),1,IF(AND(AT$3=Inputs!$CN323,AT$3=Inputs!$CO323),1,IF(OR(AND(AT$3=Inputs!$CN323+1,Inputs!$CN323=Inputs!$CO323),AND(AT$3=Inputs!$CN323+2,Inputs!$CN323=Inputs!$CO323)),0,IF(AT$3=Inputs!$CN323,0.8,IF(AT$3=Inputs!$CN323+1,0.6,IF(AT$3=Inputs!$CN323+2,0.4,IF(AT$3=Inputs!$CO323,0.2,IF(AND(AT$3&gt;=Inputs!$CL323,AT$3&lt;Inputs!$CM323),(AT$3-Inputs!$CL323+1)/(Inputs!$AI323+1),0)))))))))</f>
        <v>0</v>
      </c>
      <c r="AU325" s="27">
        <f>IF(AND(Inputs!$CO323=0,AU$3&gt;=Inputs!$CM323),1,IF(AND(AU$3&gt;=Inputs!$CM323,AU$3&lt;Inputs!$CN323),1,IF(AND(AU$3=Inputs!$CN323,AU$3=Inputs!$CO323),1,IF(OR(AND(AU$3=Inputs!$CN323+1,Inputs!$CN323=Inputs!$CO323),AND(AU$3=Inputs!$CN323+2,Inputs!$CN323=Inputs!$CO323)),0,IF(AU$3=Inputs!$CN323,0.8,IF(AU$3=Inputs!$CN323+1,0.6,IF(AU$3=Inputs!$CN323+2,0.4,IF(AU$3=Inputs!$CO323,0.2,IF(AND(AU$3&gt;=Inputs!$CL323,AU$3&lt;Inputs!$CM323),(AU$3-Inputs!$CL323+1)/(Inputs!$AI323+1),0)))))))))</f>
        <v>0</v>
      </c>
      <c r="AV325" s="27">
        <f>IF(AND(Inputs!$CO323=0,AV$3&gt;=Inputs!$CM323),1,IF(AND(AV$3&gt;=Inputs!$CM323,AV$3&lt;Inputs!$CN323),1,IF(AND(AV$3=Inputs!$CN323,AV$3=Inputs!$CO323),1,IF(OR(AND(AV$3=Inputs!$CN323+1,Inputs!$CN323=Inputs!$CO323),AND(AV$3=Inputs!$CN323+2,Inputs!$CN323=Inputs!$CO323)),0,IF(AV$3=Inputs!$CN323,0.8,IF(AV$3=Inputs!$CN323+1,0.6,IF(AV$3=Inputs!$CN323+2,0.4,IF(AV$3=Inputs!$CO323,0.2,IF(AND(AV$3&gt;=Inputs!$CL323,AV$3&lt;Inputs!$CM323),(AV$3-Inputs!$CL323+1)/(Inputs!$AI323+1),0)))))))))</f>
        <v>0</v>
      </c>
      <c r="AW325" s="27">
        <f>IF(AND(Inputs!$CO323=0,AW$3&gt;=Inputs!$CM323),1,IF(AND(AW$3&gt;=Inputs!$CM323,AW$3&lt;Inputs!$CN323),1,IF(AND(AW$3=Inputs!$CN323,AW$3=Inputs!$CO323),1,IF(OR(AND(AW$3=Inputs!$CN323+1,Inputs!$CN323=Inputs!$CO323),AND(AW$3=Inputs!$CN323+2,Inputs!$CN323=Inputs!$CO323)),0,IF(AW$3=Inputs!$CN323,0.8,IF(AW$3=Inputs!$CN323+1,0.6,IF(AW$3=Inputs!$CN323+2,0.4,IF(AW$3=Inputs!$CO323,0.2,IF(AND(AW$3&gt;=Inputs!$CL323,AW$3&lt;Inputs!$CM323),(AW$3-Inputs!$CL323+1)/(Inputs!$AI323+1),0)))))))))</f>
        <v>0</v>
      </c>
      <c r="AX325" s="27">
        <f>IF(AND(Inputs!$CO323=0,AX$3&gt;=Inputs!$CM323),1,IF(AND(AX$3&gt;=Inputs!$CM323,AX$3&lt;Inputs!$CN323),1,IF(AND(AX$3=Inputs!$CN323,AX$3=Inputs!$CO323),1,IF(OR(AND(AX$3=Inputs!$CN323+1,Inputs!$CN323=Inputs!$CO323),AND(AX$3=Inputs!$CN323+2,Inputs!$CN323=Inputs!$CO323)),0,IF(AX$3=Inputs!$CN323,0.8,IF(AX$3=Inputs!$CN323+1,0.6,IF(AX$3=Inputs!$CN323+2,0.4,IF(AX$3=Inputs!$CO323,0.2,IF(AND(AX$3&gt;=Inputs!$CL323,AX$3&lt;Inputs!$CM323),(AX$3-Inputs!$CL323+1)/(Inputs!$AI323+1),0)))))))))</f>
        <v>0</v>
      </c>
      <c r="AY325" s="27">
        <f>IF(AND(Inputs!$CO323=0,AY$3&gt;=Inputs!$CM323),1,IF(AND(AY$3&gt;=Inputs!$CM323,AY$3&lt;Inputs!$CN323),1,IF(AND(AY$3=Inputs!$CN323,AY$3=Inputs!$CO323),1,IF(OR(AND(AY$3=Inputs!$CN323+1,Inputs!$CN323=Inputs!$CO323),AND(AY$3=Inputs!$CN323+2,Inputs!$CN323=Inputs!$CO323)),0,IF(AY$3=Inputs!$CN323,0.8,IF(AY$3=Inputs!$CN323+1,0.6,IF(AY$3=Inputs!$CN323+2,0.4,IF(AY$3=Inputs!$CO323,0.2,IF(AND(AY$3&gt;=Inputs!$CL323,AY$3&lt;Inputs!$CM323),(AY$3-Inputs!$CL323+1)/(Inputs!$AI323+1),0)))))))))</f>
        <v>0</v>
      </c>
      <c r="AZ325" s="27">
        <f>IF(AND(Inputs!$CO323=0,AZ$3&gt;=Inputs!$CM323),1,IF(AND(AZ$3&gt;=Inputs!$CM323,AZ$3&lt;Inputs!$CN323),1,IF(AND(AZ$3=Inputs!$CN323,AZ$3=Inputs!$CO323),1,IF(OR(AND(AZ$3=Inputs!$CN323+1,Inputs!$CN323=Inputs!$CO323),AND(AZ$3=Inputs!$CN323+2,Inputs!$CN323=Inputs!$CO323)),0,IF(AZ$3=Inputs!$CN323,0.8,IF(AZ$3=Inputs!$CN323+1,0.6,IF(AZ$3=Inputs!$CN323+2,0.4,IF(AZ$3=Inputs!$CO323,0.2,IF(AND(AZ$3&gt;=Inputs!$CL323,AZ$3&lt;Inputs!$CM323),(AZ$3-Inputs!$CL323+1)/(Inputs!$AI323+1),0)))))))))</f>
        <v>0</v>
      </c>
      <c r="BA325" s="27">
        <f>IF(AND(Inputs!$CO323=0,BA$3&gt;=Inputs!$CM323),1,IF(AND(BA$3&gt;=Inputs!$CM323,BA$3&lt;Inputs!$CN323),1,IF(AND(BA$3=Inputs!$CN323,BA$3=Inputs!$CO323),1,IF(OR(AND(BA$3=Inputs!$CN323+1,Inputs!$CN323=Inputs!$CO323),AND(BA$3=Inputs!$CN323+2,Inputs!$CN323=Inputs!$CO323)),0,IF(BA$3=Inputs!$CN323,0.8,IF(BA$3=Inputs!$CN323+1,0.6,IF(BA$3=Inputs!$CN323+2,0.4,IF(BA$3=Inputs!$CO323,0.2,IF(AND(BA$3&gt;=Inputs!$CL323,BA$3&lt;Inputs!$CM323),(BA$3-Inputs!$CL323+1)/(Inputs!$AI323+1),0)))))))))</f>
        <v>0</v>
      </c>
      <c r="BB325" s="27">
        <f>IF(AND(Inputs!$CO323=0,BB$3&gt;=Inputs!$CM323),1,IF(AND(BB$3&gt;=Inputs!$CM323,BB$3&lt;Inputs!$CN323),1,IF(AND(BB$3=Inputs!$CN323,BB$3=Inputs!$CO323),1,IF(OR(AND(BB$3=Inputs!$CN323+1,Inputs!$CN323=Inputs!$CO323),AND(BB$3=Inputs!$CN323+2,Inputs!$CN323=Inputs!$CO323)),0,IF(BB$3=Inputs!$CN323,0.8,IF(BB$3=Inputs!$CN323+1,0.6,IF(BB$3=Inputs!$CN323+2,0.4,IF(BB$3=Inputs!$CO323,0.2,IF(AND(BB$3&gt;=Inputs!$CL323,BB$3&lt;Inputs!$CM323),(BB$3-Inputs!$CL323+1)/(Inputs!$AI323+1),0)))))))))</f>
        <v>0</v>
      </c>
      <c r="BC325" s="27">
        <f>IF(AND(Inputs!$CO323=0,BC$3&gt;=Inputs!$CM323),1,IF(AND(BC$3&gt;=Inputs!$CM323,BC$3&lt;Inputs!$CN323),1,IF(AND(BC$3=Inputs!$CN323,BC$3=Inputs!$CO323),1,IF(OR(AND(BC$3=Inputs!$CN323+1,Inputs!$CN323=Inputs!$CO323),AND(BC$3=Inputs!$CN323+2,Inputs!$CN323=Inputs!$CO323)),0,IF(BC$3=Inputs!$CN323,0.8,IF(BC$3=Inputs!$CN323+1,0.6,IF(BC$3=Inputs!$CN323+2,0.4,IF(BC$3=Inputs!$CO323,0.2,IF(AND(BC$3&gt;=Inputs!$CL323,BC$3&lt;Inputs!$CM323),(BC$3-Inputs!$CL323+1)/(Inputs!$AI323+1),0)))))))))</f>
        <v>0</v>
      </c>
      <c r="BD325" s="27">
        <f>IF(AND(Inputs!$CO323=0,BD$3&gt;=Inputs!$CM323),1,IF(AND(BD$3&gt;=Inputs!$CM323,BD$3&lt;Inputs!$CN323),1,IF(AND(BD$3=Inputs!$CN323,BD$3=Inputs!$CO323),1,IF(OR(AND(BD$3=Inputs!$CN323+1,Inputs!$CN323=Inputs!$CO323),AND(BD$3=Inputs!$CN323+2,Inputs!$CN323=Inputs!$CO323)),0,IF(BD$3=Inputs!$CN323,0.8,IF(BD$3=Inputs!$CN323+1,0.6,IF(BD$3=Inputs!$CN323+2,0.4,IF(BD$3=Inputs!$CO323,0.2,IF(AND(BD$3&gt;=Inputs!$CL323,BD$3&lt;Inputs!$CM323),(BD$3-Inputs!$CL323+1)/(Inputs!$AI323+1),0)))))))))</f>
        <v>0</v>
      </c>
      <c r="BE325" s="27">
        <f>IF(AND(Inputs!$CO323=0,BE$3&gt;=Inputs!$CM323),1,IF(AND(BE$3&gt;=Inputs!$CM323,BE$3&lt;Inputs!$CN323),1,IF(AND(BE$3=Inputs!$CN323,BE$3=Inputs!$CO323),1,IF(OR(AND(BE$3=Inputs!$CN323+1,Inputs!$CN323=Inputs!$CO323),AND(BE$3=Inputs!$CN323+2,Inputs!$CN323=Inputs!$CO323)),0,IF(BE$3=Inputs!$CN323,0.8,IF(BE$3=Inputs!$CN323+1,0.6,IF(BE$3=Inputs!$CN323+2,0.4,IF(BE$3=Inputs!$CO323,0.2,IF(AND(BE$3&gt;=Inputs!$CL323,BE$3&lt;Inputs!$CM323),(BE$3-Inputs!$CL323+1)/(Inputs!$AI323+1),0)))))))))</f>
        <v>0</v>
      </c>
      <c r="BF325" s="27">
        <f>IF(AND(Inputs!$CO323=0,BF$3&gt;=Inputs!$CM323),1,IF(AND(BF$3&gt;=Inputs!$CM323,BF$3&lt;Inputs!$CN323),1,IF(AND(BF$3=Inputs!$CN323,BF$3=Inputs!$CO323),1,IF(OR(AND(BF$3=Inputs!$CN323+1,Inputs!$CN323=Inputs!$CO323),AND(BF$3=Inputs!$CN323+2,Inputs!$CN323=Inputs!$CO323)),0,IF(BF$3=Inputs!$CN323,0.8,IF(BF$3=Inputs!$CN323+1,0.6,IF(BF$3=Inputs!$CN323+2,0.4,IF(BF$3=Inputs!$CO323,0.2,IF(AND(BF$3&gt;=Inputs!$CL323,BF$3&lt;Inputs!$CM323),(BF$3-Inputs!$CL323+1)/(Inputs!$AI323+1),0)))))))))</f>
        <v>0</v>
      </c>
      <c r="BG325" s="27">
        <f>IF(AND(Inputs!$CO323=0,BG$3&gt;=Inputs!$CM323),1,IF(AND(BG$3&gt;=Inputs!$CM323,BG$3&lt;Inputs!$CN323),1,IF(AND(BG$3=Inputs!$CN323,BG$3=Inputs!$CO323),1,IF(OR(AND(BG$3=Inputs!$CN323+1,Inputs!$CN323=Inputs!$CO323),AND(BG$3=Inputs!$CN323+2,Inputs!$CN323=Inputs!$CO323)),0,IF(BG$3=Inputs!$CN323,0.8,IF(BG$3=Inputs!$CN323+1,0.6,IF(BG$3=Inputs!$CN323+2,0.4,IF(BG$3=Inputs!$CO323,0.2,IF(AND(BG$3&gt;=Inputs!$CL323,BG$3&lt;Inputs!$CM323),(BG$3-Inputs!$CL323+1)/(Inputs!$AI323+1),0)))))))))</f>
        <v>0</v>
      </c>
      <c r="BH325" s="27">
        <f>IF(AND(Inputs!$CO323=0,BH$3&gt;=Inputs!$CM323),1,IF(AND(BH$3&gt;=Inputs!$CM323,BH$3&lt;Inputs!$CN323),1,IF(AND(BH$3=Inputs!$CN323,BH$3=Inputs!$CO323),1,IF(OR(AND(BH$3=Inputs!$CN323+1,Inputs!$CN323=Inputs!$CO323),AND(BH$3=Inputs!$CN323+2,Inputs!$CN323=Inputs!$CO323)),0,IF(BH$3=Inputs!$CN323,0.8,IF(BH$3=Inputs!$CN323+1,0.6,IF(BH$3=Inputs!$CN323+2,0.4,IF(BH$3=Inputs!$CO323,0.2,IF(AND(BH$3&gt;=Inputs!$CL323,BH$3&lt;Inputs!$CM323),(BH$3-Inputs!$CL323+1)/(Inputs!$AI323+1),0)))))))))</f>
        <v>0</v>
      </c>
      <c r="BI325" s="27">
        <f>IF(AND(Inputs!$CO323=0,BI$3&gt;=Inputs!$CM323),1,IF(AND(BI$3&gt;=Inputs!$CM323,BI$3&lt;Inputs!$CN323),1,IF(AND(BI$3=Inputs!$CN323,BI$3=Inputs!$CO323),1,IF(OR(AND(BI$3=Inputs!$CN323+1,Inputs!$CN323=Inputs!$CO323),AND(BI$3=Inputs!$CN323+2,Inputs!$CN323=Inputs!$CO323)),0,IF(BI$3=Inputs!$CN323,0.8,IF(BI$3=Inputs!$CN323+1,0.6,IF(BI$3=Inputs!$CN323+2,0.4,IF(BI$3=Inputs!$CO323,0.2,IF(AND(BI$3&gt;=Inputs!$CL323,BI$3&lt;Inputs!$CM323),(BI$3-Inputs!$CL323+1)/(Inputs!$AI323+1),0)))))))))</f>
        <v>0</v>
      </c>
      <c r="BJ325" s="27">
        <f>IF(AND(Inputs!$CO323=0,BJ$3&gt;=Inputs!$CM323),1,IF(AND(BJ$3&gt;=Inputs!$CM323,BJ$3&lt;Inputs!$CN323),1,IF(AND(BJ$3=Inputs!$CN323,BJ$3=Inputs!$CO323),1,IF(OR(AND(BJ$3=Inputs!$CN323+1,Inputs!$CN323=Inputs!$CO323),AND(BJ$3=Inputs!$CN323+2,Inputs!$CN323=Inputs!$CO323)),0,IF(BJ$3=Inputs!$CN323,0.8,IF(BJ$3=Inputs!$CN323+1,0.6,IF(BJ$3=Inputs!$CN323+2,0.4,IF(BJ$3=Inputs!$CO323,0.2,IF(AND(BJ$3&gt;=Inputs!$CL323,BJ$3&lt;Inputs!$CM323),(BJ$3-Inputs!$CL323+1)/(Inputs!$AI323+1),0)))))))))</f>
        <v>0</v>
      </c>
      <c r="BK325" s="27">
        <f>IF(AND(Inputs!$CO323=0,BK$3&gt;=Inputs!$CM323),1,IF(AND(BK$3&gt;=Inputs!$CM323,BK$3&lt;Inputs!$CN323),1,IF(AND(BK$3=Inputs!$CN323,BK$3=Inputs!$CO323),1,IF(OR(AND(BK$3=Inputs!$CN323+1,Inputs!$CN323=Inputs!$CO323),AND(BK$3=Inputs!$CN323+2,Inputs!$CN323=Inputs!$CO323)),0,IF(BK$3=Inputs!$CN323,0.8,IF(BK$3=Inputs!$CN323+1,0.6,IF(BK$3=Inputs!$CN323+2,0.4,IF(BK$3=Inputs!$CO323,0.2,IF(AND(BK$3&gt;=Inputs!$CL323,BK$3&lt;Inputs!$CM323),(BK$3-Inputs!$CL323+1)/(Inputs!$AI323+1),0)))))))))</f>
        <v>0</v>
      </c>
      <c r="BL325" s="27">
        <f>IF(AND(Inputs!$CO323=0,BL$3&gt;=Inputs!$CM323),1,IF(AND(BL$3&gt;=Inputs!$CM323,BL$3&lt;Inputs!$CN323),1,IF(AND(BL$3=Inputs!$CN323,BL$3=Inputs!$CO323),1,IF(OR(AND(BL$3=Inputs!$CN323+1,Inputs!$CN323=Inputs!$CO323),AND(BL$3=Inputs!$CN323+2,Inputs!$CN323=Inputs!$CO323)),0,IF(BL$3=Inputs!$CN323,0.8,IF(BL$3=Inputs!$CN323+1,0.6,IF(BL$3=Inputs!$CN323+2,0.4,IF(BL$3=Inputs!$CO323,0.2,IF(AND(BL$3&gt;=Inputs!$CL323,BL$3&lt;Inputs!$CM323),(BL$3-Inputs!$CL323+1)/(Inputs!$AI323+1),0)))))))))</f>
        <v>0</v>
      </c>
      <c r="BM325" s="27">
        <f>IF(AND(Inputs!$CO323=0,BM$3&gt;=Inputs!$CM323),1,IF(AND(BM$3&gt;=Inputs!$CM323,BM$3&lt;Inputs!$CN323),1,IF(AND(BM$3=Inputs!$CN323,BM$3=Inputs!$CO323),1,IF(OR(AND(BM$3=Inputs!$CN323+1,Inputs!$CN323=Inputs!$CO323),AND(BM$3=Inputs!$CN323+2,Inputs!$CN323=Inputs!$CO323)),0,IF(BM$3=Inputs!$CN323,0.8,IF(BM$3=Inputs!$CN323+1,0.6,IF(BM$3=Inputs!$CN323+2,0.4,IF(BM$3=Inputs!$CO323,0.2,IF(AND(BM$3&gt;=Inputs!$CL323,BM$3&lt;Inputs!$CM323),(BM$3-Inputs!$CL323+1)/(Inputs!$AI323+1),0)))))))))</f>
        <v>0</v>
      </c>
    </row>
    <row r="326" spans="1:65">
      <c r="A326" s="7" t="str">
        <f>IF(Inputs!A324="","",Inputs!A324)</f>
        <v/>
      </c>
      <c r="B326" t="str">
        <f>IF(Inputs!B324="","",Inputs!B324)</f>
        <v/>
      </c>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50">
        <f t="shared" si="11"/>
        <v>0</v>
      </c>
      <c r="AH326" s="42">
        <f t="shared" si="10"/>
        <v>0</v>
      </c>
      <c r="AJ326" s="27">
        <f>IF(AND(Inputs!$CO324=0,AJ$3&gt;=Inputs!$CM324),1,IF(AND(AJ$3&gt;=Inputs!$CM324,AJ$3&lt;Inputs!$CN324),1,IF(AND(AJ$3=Inputs!$CN324,AJ$3=Inputs!$CO324),1,IF(OR(AND(AJ$3=Inputs!$CN324+1,Inputs!$CN324=Inputs!$CO324),AND(AJ$3=Inputs!$CN324+2,Inputs!$CN324=Inputs!$CO324)),0,IF(AJ$3=Inputs!$CN324,0.8,IF(AJ$3=Inputs!$CN324+1,0.6,IF(AJ$3=Inputs!$CN324+2,0.4,IF(AJ$3=Inputs!$CO324,0.2,IF(AND(AJ$3&gt;=Inputs!$CL324,AJ$3&lt;Inputs!$CM324),(AJ$3-Inputs!$CL324+1)/(Inputs!$AI324+1),0)))))))))</f>
        <v>0</v>
      </c>
      <c r="AK326" s="27">
        <f>IF(AND(Inputs!$CO324=0,AK$3&gt;=Inputs!$CM324),1,IF(AND(AK$3&gt;=Inputs!$CM324,AK$3&lt;Inputs!$CN324),1,IF(AND(AK$3=Inputs!$CN324,AK$3=Inputs!$CO324),1,IF(OR(AND(AK$3=Inputs!$CN324+1,Inputs!$CN324=Inputs!$CO324),AND(AK$3=Inputs!$CN324+2,Inputs!$CN324=Inputs!$CO324)),0,IF(AK$3=Inputs!$CN324,0.8,IF(AK$3=Inputs!$CN324+1,0.6,IF(AK$3=Inputs!$CN324+2,0.4,IF(AK$3=Inputs!$CO324,0.2,IF(AND(AK$3&gt;=Inputs!$CL324,AK$3&lt;Inputs!$CM324),(AK$3-Inputs!$CL324+1)/(Inputs!$AI324+1),0)))))))))</f>
        <v>0</v>
      </c>
      <c r="AL326" s="27">
        <f>IF(AND(Inputs!$CO324=0,AL$3&gt;=Inputs!$CM324),1,IF(AND(AL$3&gt;=Inputs!$CM324,AL$3&lt;Inputs!$CN324),1,IF(AND(AL$3=Inputs!$CN324,AL$3=Inputs!$CO324),1,IF(OR(AND(AL$3=Inputs!$CN324+1,Inputs!$CN324=Inputs!$CO324),AND(AL$3=Inputs!$CN324+2,Inputs!$CN324=Inputs!$CO324)),0,IF(AL$3=Inputs!$CN324,0.8,IF(AL$3=Inputs!$CN324+1,0.6,IF(AL$3=Inputs!$CN324+2,0.4,IF(AL$3=Inputs!$CO324,0.2,IF(AND(AL$3&gt;=Inputs!$CL324,AL$3&lt;Inputs!$CM324),(AL$3-Inputs!$CL324+1)/(Inputs!$AI324+1),0)))))))))</f>
        <v>0</v>
      </c>
      <c r="AM326" s="27">
        <f>IF(AND(Inputs!$CO324=0,AM$3&gt;=Inputs!$CM324),1,IF(AND(AM$3&gt;=Inputs!$CM324,AM$3&lt;Inputs!$CN324),1,IF(AND(AM$3=Inputs!$CN324,AM$3=Inputs!$CO324),1,IF(OR(AND(AM$3=Inputs!$CN324+1,Inputs!$CN324=Inputs!$CO324),AND(AM$3=Inputs!$CN324+2,Inputs!$CN324=Inputs!$CO324)),0,IF(AM$3=Inputs!$CN324,0.8,IF(AM$3=Inputs!$CN324+1,0.6,IF(AM$3=Inputs!$CN324+2,0.4,IF(AM$3=Inputs!$CO324,0.2,IF(AND(AM$3&gt;=Inputs!$CL324,AM$3&lt;Inputs!$CM324),(AM$3-Inputs!$CL324+1)/(Inputs!$AI324+1),0)))))))))</f>
        <v>0</v>
      </c>
      <c r="AN326" s="27">
        <f>IF(AND(Inputs!$CO324=0,AN$3&gt;=Inputs!$CM324),1,IF(AND(AN$3&gt;=Inputs!$CM324,AN$3&lt;Inputs!$CN324),1,IF(AND(AN$3=Inputs!$CN324,AN$3=Inputs!$CO324),1,IF(OR(AND(AN$3=Inputs!$CN324+1,Inputs!$CN324=Inputs!$CO324),AND(AN$3=Inputs!$CN324+2,Inputs!$CN324=Inputs!$CO324)),0,IF(AN$3=Inputs!$CN324,0.8,IF(AN$3=Inputs!$CN324+1,0.6,IF(AN$3=Inputs!$CN324+2,0.4,IF(AN$3=Inputs!$CO324,0.2,IF(AND(AN$3&gt;=Inputs!$CL324,AN$3&lt;Inputs!$CM324),(AN$3-Inputs!$CL324+1)/(Inputs!$AI324+1),0)))))))))</f>
        <v>0</v>
      </c>
      <c r="AO326" s="27">
        <f>IF(AND(Inputs!$CO324=0,AO$3&gt;=Inputs!$CM324),1,IF(AND(AO$3&gt;=Inputs!$CM324,AO$3&lt;Inputs!$CN324),1,IF(AND(AO$3=Inputs!$CN324,AO$3=Inputs!$CO324),1,IF(OR(AND(AO$3=Inputs!$CN324+1,Inputs!$CN324=Inputs!$CO324),AND(AO$3=Inputs!$CN324+2,Inputs!$CN324=Inputs!$CO324)),0,IF(AO$3=Inputs!$CN324,0.8,IF(AO$3=Inputs!$CN324+1,0.6,IF(AO$3=Inputs!$CN324+2,0.4,IF(AO$3=Inputs!$CO324,0.2,IF(AND(AO$3&gt;=Inputs!$CL324,AO$3&lt;Inputs!$CM324),(AO$3-Inputs!$CL324+1)/(Inputs!$AI324+1),0)))))))))</f>
        <v>0</v>
      </c>
      <c r="AP326" s="27">
        <f>IF(AND(Inputs!$CO324=0,AP$3&gt;=Inputs!$CM324),1,IF(AND(AP$3&gt;=Inputs!$CM324,AP$3&lt;Inputs!$CN324),1,IF(AND(AP$3=Inputs!$CN324,AP$3=Inputs!$CO324),1,IF(OR(AND(AP$3=Inputs!$CN324+1,Inputs!$CN324=Inputs!$CO324),AND(AP$3=Inputs!$CN324+2,Inputs!$CN324=Inputs!$CO324)),0,IF(AP$3=Inputs!$CN324,0.8,IF(AP$3=Inputs!$CN324+1,0.6,IF(AP$3=Inputs!$CN324+2,0.4,IF(AP$3=Inputs!$CO324,0.2,IF(AND(AP$3&gt;=Inputs!$CL324,AP$3&lt;Inputs!$CM324),(AP$3-Inputs!$CL324+1)/(Inputs!$AI324+1),0)))))))))</f>
        <v>0</v>
      </c>
      <c r="AQ326" s="27">
        <f>IF(AND(Inputs!$CO324=0,AQ$3&gt;=Inputs!$CM324),1,IF(AND(AQ$3&gt;=Inputs!$CM324,AQ$3&lt;Inputs!$CN324),1,IF(AND(AQ$3=Inputs!$CN324,AQ$3=Inputs!$CO324),1,IF(OR(AND(AQ$3=Inputs!$CN324+1,Inputs!$CN324=Inputs!$CO324),AND(AQ$3=Inputs!$CN324+2,Inputs!$CN324=Inputs!$CO324)),0,IF(AQ$3=Inputs!$CN324,0.8,IF(AQ$3=Inputs!$CN324+1,0.6,IF(AQ$3=Inputs!$CN324+2,0.4,IF(AQ$3=Inputs!$CO324,0.2,IF(AND(AQ$3&gt;=Inputs!$CL324,AQ$3&lt;Inputs!$CM324),(AQ$3-Inputs!$CL324+1)/(Inputs!$AI324+1),0)))))))))</f>
        <v>0</v>
      </c>
      <c r="AR326" s="27">
        <f>IF(AND(Inputs!$CO324=0,AR$3&gt;=Inputs!$CM324),1,IF(AND(AR$3&gt;=Inputs!$CM324,AR$3&lt;Inputs!$CN324),1,IF(AND(AR$3=Inputs!$CN324,AR$3=Inputs!$CO324),1,IF(OR(AND(AR$3=Inputs!$CN324+1,Inputs!$CN324=Inputs!$CO324),AND(AR$3=Inputs!$CN324+2,Inputs!$CN324=Inputs!$CO324)),0,IF(AR$3=Inputs!$CN324,0.8,IF(AR$3=Inputs!$CN324+1,0.6,IF(AR$3=Inputs!$CN324+2,0.4,IF(AR$3=Inputs!$CO324,0.2,IF(AND(AR$3&gt;=Inputs!$CL324,AR$3&lt;Inputs!$CM324),(AR$3-Inputs!$CL324+1)/(Inputs!$AI324+1),0)))))))))</f>
        <v>0</v>
      </c>
      <c r="AS326" s="27">
        <f>IF(AND(Inputs!$CO324=0,AS$3&gt;=Inputs!$CM324),1,IF(AND(AS$3&gt;=Inputs!$CM324,AS$3&lt;Inputs!$CN324),1,IF(AND(AS$3=Inputs!$CN324,AS$3=Inputs!$CO324),1,IF(OR(AND(AS$3=Inputs!$CN324+1,Inputs!$CN324=Inputs!$CO324),AND(AS$3=Inputs!$CN324+2,Inputs!$CN324=Inputs!$CO324)),0,IF(AS$3=Inputs!$CN324,0.8,IF(AS$3=Inputs!$CN324+1,0.6,IF(AS$3=Inputs!$CN324+2,0.4,IF(AS$3=Inputs!$CO324,0.2,IF(AND(AS$3&gt;=Inputs!$CL324,AS$3&lt;Inputs!$CM324),(AS$3-Inputs!$CL324+1)/(Inputs!$AI324+1),0)))))))))</f>
        <v>0</v>
      </c>
      <c r="AT326" s="27">
        <f>IF(AND(Inputs!$CO324=0,AT$3&gt;=Inputs!$CM324),1,IF(AND(AT$3&gt;=Inputs!$CM324,AT$3&lt;Inputs!$CN324),1,IF(AND(AT$3=Inputs!$CN324,AT$3=Inputs!$CO324),1,IF(OR(AND(AT$3=Inputs!$CN324+1,Inputs!$CN324=Inputs!$CO324),AND(AT$3=Inputs!$CN324+2,Inputs!$CN324=Inputs!$CO324)),0,IF(AT$3=Inputs!$CN324,0.8,IF(AT$3=Inputs!$CN324+1,0.6,IF(AT$3=Inputs!$CN324+2,0.4,IF(AT$3=Inputs!$CO324,0.2,IF(AND(AT$3&gt;=Inputs!$CL324,AT$3&lt;Inputs!$CM324),(AT$3-Inputs!$CL324+1)/(Inputs!$AI324+1),0)))))))))</f>
        <v>0</v>
      </c>
      <c r="AU326" s="27">
        <f>IF(AND(Inputs!$CO324=0,AU$3&gt;=Inputs!$CM324),1,IF(AND(AU$3&gt;=Inputs!$CM324,AU$3&lt;Inputs!$CN324),1,IF(AND(AU$3=Inputs!$CN324,AU$3=Inputs!$CO324),1,IF(OR(AND(AU$3=Inputs!$CN324+1,Inputs!$CN324=Inputs!$CO324),AND(AU$3=Inputs!$CN324+2,Inputs!$CN324=Inputs!$CO324)),0,IF(AU$3=Inputs!$CN324,0.8,IF(AU$3=Inputs!$CN324+1,0.6,IF(AU$3=Inputs!$CN324+2,0.4,IF(AU$3=Inputs!$CO324,0.2,IF(AND(AU$3&gt;=Inputs!$CL324,AU$3&lt;Inputs!$CM324),(AU$3-Inputs!$CL324+1)/(Inputs!$AI324+1),0)))))))))</f>
        <v>0</v>
      </c>
      <c r="AV326" s="27">
        <f>IF(AND(Inputs!$CO324=0,AV$3&gt;=Inputs!$CM324),1,IF(AND(AV$3&gt;=Inputs!$CM324,AV$3&lt;Inputs!$CN324),1,IF(AND(AV$3=Inputs!$CN324,AV$3=Inputs!$CO324),1,IF(OR(AND(AV$3=Inputs!$CN324+1,Inputs!$CN324=Inputs!$CO324),AND(AV$3=Inputs!$CN324+2,Inputs!$CN324=Inputs!$CO324)),0,IF(AV$3=Inputs!$CN324,0.8,IF(AV$3=Inputs!$CN324+1,0.6,IF(AV$3=Inputs!$CN324+2,0.4,IF(AV$3=Inputs!$CO324,0.2,IF(AND(AV$3&gt;=Inputs!$CL324,AV$3&lt;Inputs!$CM324),(AV$3-Inputs!$CL324+1)/(Inputs!$AI324+1),0)))))))))</f>
        <v>0</v>
      </c>
      <c r="AW326" s="27">
        <f>IF(AND(Inputs!$CO324=0,AW$3&gt;=Inputs!$CM324),1,IF(AND(AW$3&gt;=Inputs!$CM324,AW$3&lt;Inputs!$CN324),1,IF(AND(AW$3=Inputs!$CN324,AW$3=Inputs!$CO324),1,IF(OR(AND(AW$3=Inputs!$CN324+1,Inputs!$CN324=Inputs!$CO324),AND(AW$3=Inputs!$CN324+2,Inputs!$CN324=Inputs!$CO324)),0,IF(AW$3=Inputs!$CN324,0.8,IF(AW$3=Inputs!$CN324+1,0.6,IF(AW$3=Inputs!$CN324+2,0.4,IF(AW$3=Inputs!$CO324,0.2,IF(AND(AW$3&gt;=Inputs!$CL324,AW$3&lt;Inputs!$CM324),(AW$3-Inputs!$CL324+1)/(Inputs!$AI324+1),0)))))))))</f>
        <v>0</v>
      </c>
      <c r="AX326" s="27">
        <f>IF(AND(Inputs!$CO324=0,AX$3&gt;=Inputs!$CM324),1,IF(AND(AX$3&gt;=Inputs!$CM324,AX$3&lt;Inputs!$CN324),1,IF(AND(AX$3=Inputs!$CN324,AX$3=Inputs!$CO324),1,IF(OR(AND(AX$3=Inputs!$CN324+1,Inputs!$CN324=Inputs!$CO324),AND(AX$3=Inputs!$CN324+2,Inputs!$CN324=Inputs!$CO324)),0,IF(AX$3=Inputs!$CN324,0.8,IF(AX$3=Inputs!$CN324+1,0.6,IF(AX$3=Inputs!$CN324+2,0.4,IF(AX$3=Inputs!$CO324,0.2,IF(AND(AX$3&gt;=Inputs!$CL324,AX$3&lt;Inputs!$CM324),(AX$3-Inputs!$CL324+1)/(Inputs!$AI324+1),0)))))))))</f>
        <v>0</v>
      </c>
      <c r="AY326" s="27">
        <f>IF(AND(Inputs!$CO324=0,AY$3&gt;=Inputs!$CM324),1,IF(AND(AY$3&gt;=Inputs!$CM324,AY$3&lt;Inputs!$CN324),1,IF(AND(AY$3=Inputs!$CN324,AY$3=Inputs!$CO324),1,IF(OR(AND(AY$3=Inputs!$CN324+1,Inputs!$CN324=Inputs!$CO324),AND(AY$3=Inputs!$CN324+2,Inputs!$CN324=Inputs!$CO324)),0,IF(AY$3=Inputs!$CN324,0.8,IF(AY$3=Inputs!$CN324+1,0.6,IF(AY$3=Inputs!$CN324+2,0.4,IF(AY$3=Inputs!$CO324,0.2,IF(AND(AY$3&gt;=Inputs!$CL324,AY$3&lt;Inputs!$CM324),(AY$3-Inputs!$CL324+1)/(Inputs!$AI324+1),0)))))))))</f>
        <v>0</v>
      </c>
      <c r="AZ326" s="27">
        <f>IF(AND(Inputs!$CO324=0,AZ$3&gt;=Inputs!$CM324),1,IF(AND(AZ$3&gt;=Inputs!$CM324,AZ$3&lt;Inputs!$CN324),1,IF(AND(AZ$3=Inputs!$CN324,AZ$3=Inputs!$CO324),1,IF(OR(AND(AZ$3=Inputs!$CN324+1,Inputs!$CN324=Inputs!$CO324),AND(AZ$3=Inputs!$CN324+2,Inputs!$CN324=Inputs!$CO324)),0,IF(AZ$3=Inputs!$CN324,0.8,IF(AZ$3=Inputs!$CN324+1,0.6,IF(AZ$3=Inputs!$CN324+2,0.4,IF(AZ$3=Inputs!$CO324,0.2,IF(AND(AZ$3&gt;=Inputs!$CL324,AZ$3&lt;Inputs!$CM324),(AZ$3-Inputs!$CL324+1)/(Inputs!$AI324+1),0)))))))))</f>
        <v>0</v>
      </c>
      <c r="BA326" s="27">
        <f>IF(AND(Inputs!$CO324=0,BA$3&gt;=Inputs!$CM324),1,IF(AND(BA$3&gt;=Inputs!$CM324,BA$3&lt;Inputs!$CN324),1,IF(AND(BA$3=Inputs!$CN324,BA$3=Inputs!$CO324),1,IF(OR(AND(BA$3=Inputs!$CN324+1,Inputs!$CN324=Inputs!$CO324),AND(BA$3=Inputs!$CN324+2,Inputs!$CN324=Inputs!$CO324)),0,IF(BA$3=Inputs!$CN324,0.8,IF(BA$3=Inputs!$CN324+1,0.6,IF(BA$3=Inputs!$CN324+2,0.4,IF(BA$3=Inputs!$CO324,0.2,IF(AND(BA$3&gt;=Inputs!$CL324,BA$3&lt;Inputs!$CM324),(BA$3-Inputs!$CL324+1)/(Inputs!$AI324+1),0)))))))))</f>
        <v>0</v>
      </c>
      <c r="BB326" s="27">
        <f>IF(AND(Inputs!$CO324=0,BB$3&gt;=Inputs!$CM324),1,IF(AND(BB$3&gt;=Inputs!$CM324,BB$3&lt;Inputs!$CN324),1,IF(AND(BB$3=Inputs!$CN324,BB$3=Inputs!$CO324),1,IF(OR(AND(BB$3=Inputs!$CN324+1,Inputs!$CN324=Inputs!$CO324),AND(BB$3=Inputs!$CN324+2,Inputs!$CN324=Inputs!$CO324)),0,IF(BB$3=Inputs!$CN324,0.8,IF(BB$3=Inputs!$CN324+1,0.6,IF(BB$3=Inputs!$CN324+2,0.4,IF(BB$3=Inputs!$CO324,0.2,IF(AND(BB$3&gt;=Inputs!$CL324,BB$3&lt;Inputs!$CM324),(BB$3-Inputs!$CL324+1)/(Inputs!$AI324+1),0)))))))))</f>
        <v>0</v>
      </c>
      <c r="BC326" s="27">
        <f>IF(AND(Inputs!$CO324=0,BC$3&gt;=Inputs!$CM324),1,IF(AND(BC$3&gt;=Inputs!$CM324,BC$3&lt;Inputs!$CN324),1,IF(AND(BC$3=Inputs!$CN324,BC$3=Inputs!$CO324),1,IF(OR(AND(BC$3=Inputs!$CN324+1,Inputs!$CN324=Inputs!$CO324),AND(BC$3=Inputs!$CN324+2,Inputs!$CN324=Inputs!$CO324)),0,IF(BC$3=Inputs!$CN324,0.8,IF(BC$3=Inputs!$CN324+1,0.6,IF(BC$3=Inputs!$CN324+2,0.4,IF(BC$3=Inputs!$CO324,0.2,IF(AND(BC$3&gt;=Inputs!$CL324,BC$3&lt;Inputs!$CM324),(BC$3-Inputs!$CL324+1)/(Inputs!$AI324+1),0)))))))))</f>
        <v>0</v>
      </c>
      <c r="BD326" s="27">
        <f>IF(AND(Inputs!$CO324=0,BD$3&gt;=Inputs!$CM324),1,IF(AND(BD$3&gt;=Inputs!$CM324,BD$3&lt;Inputs!$CN324),1,IF(AND(BD$3=Inputs!$CN324,BD$3=Inputs!$CO324),1,IF(OR(AND(BD$3=Inputs!$CN324+1,Inputs!$CN324=Inputs!$CO324),AND(BD$3=Inputs!$CN324+2,Inputs!$CN324=Inputs!$CO324)),0,IF(BD$3=Inputs!$CN324,0.8,IF(BD$3=Inputs!$CN324+1,0.6,IF(BD$3=Inputs!$CN324+2,0.4,IF(BD$3=Inputs!$CO324,0.2,IF(AND(BD$3&gt;=Inputs!$CL324,BD$3&lt;Inputs!$CM324),(BD$3-Inputs!$CL324+1)/(Inputs!$AI324+1),0)))))))))</f>
        <v>0</v>
      </c>
      <c r="BE326" s="27">
        <f>IF(AND(Inputs!$CO324=0,BE$3&gt;=Inputs!$CM324),1,IF(AND(BE$3&gt;=Inputs!$CM324,BE$3&lt;Inputs!$CN324),1,IF(AND(BE$3=Inputs!$CN324,BE$3=Inputs!$CO324),1,IF(OR(AND(BE$3=Inputs!$CN324+1,Inputs!$CN324=Inputs!$CO324),AND(BE$3=Inputs!$CN324+2,Inputs!$CN324=Inputs!$CO324)),0,IF(BE$3=Inputs!$CN324,0.8,IF(BE$3=Inputs!$CN324+1,0.6,IF(BE$3=Inputs!$CN324+2,0.4,IF(BE$3=Inputs!$CO324,0.2,IF(AND(BE$3&gt;=Inputs!$CL324,BE$3&lt;Inputs!$CM324),(BE$3-Inputs!$CL324+1)/(Inputs!$AI324+1),0)))))))))</f>
        <v>0</v>
      </c>
      <c r="BF326" s="27">
        <f>IF(AND(Inputs!$CO324=0,BF$3&gt;=Inputs!$CM324),1,IF(AND(BF$3&gt;=Inputs!$CM324,BF$3&lt;Inputs!$CN324),1,IF(AND(BF$3=Inputs!$CN324,BF$3=Inputs!$CO324),1,IF(OR(AND(BF$3=Inputs!$CN324+1,Inputs!$CN324=Inputs!$CO324),AND(BF$3=Inputs!$CN324+2,Inputs!$CN324=Inputs!$CO324)),0,IF(BF$3=Inputs!$CN324,0.8,IF(BF$3=Inputs!$CN324+1,0.6,IF(BF$3=Inputs!$CN324+2,0.4,IF(BF$3=Inputs!$CO324,0.2,IF(AND(BF$3&gt;=Inputs!$CL324,BF$3&lt;Inputs!$CM324),(BF$3-Inputs!$CL324+1)/(Inputs!$AI324+1),0)))))))))</f>
        <v>0</v>
      </c>
      <c r="BG326" s="27">
        <f>IF(AND(Inputs!$CO324=0,BG$3&gt;=Inputs!$CM324),1,IF(AND(BG$3&gt;=Inputs!$CM324,BG$3&lt;Inputs!$CN324),1,IF(AND(BG$3=Inputs!$CN324,BG$3=Inputs!$CO324),1,IF(OR(AND(BG$3=Inputs!$CN324+1,Inputs!$CN324=Inputs!$CO324),AND(BG$3=Inputs!$CN324+2,Inputs!$CN324=Inputs!$CO324)),0,IF(BG$3=Inputs!$CN324,0.8,IF(BG$3=Inputs!$CN324+1,0.6,IF(BG$3=Inputs!$CN324+2,0.4,IF(BG$3=Inputs!$CO324,0.2,IF(AND(BG$3&gt;=Inputs!$CL324,BG$3&lt;Inputs!$CM324),(BG$3-Inputs!$CL324+1)/(Inputs!$AI324+1),0)))))))))</f>
        <v>0</v>
      </c>
      <c r="BH326" s="27">
        <f>IF(AND(Inputs!$CO324=0,BH$3&gt;=Inputs!$CM324),1,IF(AND(BH$3&gt;=Inputs!$CM324,BH$3&lt;Inputs!$CN324),1,IF(AND(BH$3=Inputs!$CN324,BH$3=Inputs!$CO324),1,IF(OR(AND(BH$3=Inputs!$CN324+1,Inputs!$CN324=Inputs!$CO324),AND(BH$3=Inputs!$CN324+2,Inputs!$CN324=Inputs!$CO324)),0,IF(BH$3=Inputs!$CN324,0.8,IF(BH$3=Inputs!$CN324+1,0.6,IF(BH$3=Inputs!$CN324+2,0.4,IF(BH$3=Inputs!$CO324,0.2,IF(AND(BH$3&gt;=Inputs!$CL324,BH$3&lt;Inputs!$CM324),(BH$3-Inputs!$CL324+1)/(Inputs!$AI324+1),0)))))))))</f>
        <v>0</v>
      </c>
      <c r="BI326" s="27">
        <f>IF(AND(Inputs!$CO324=0,BI$3&gt;=Inputs!$CM324),1,IF(AND(BI$3&gt;=Inputs!$CM324,BI$3&lt;Inputs!$CN324),1,IF(AND(BI$3=Inputs!$CN324,BI$3=Inputs!$CO324),1,IF(OR(AND(BI$3=Inputs!$CN324+1,Inputs!$CN324=Inputs!$CO324),AND(BI$3=Inputs!$CN324+2,Inputs!$CN324=Inputs!$CO324)),0,IF(BI$3=Inputs!$CN324,0.8,IF(BI$3=Inputs!$CN324+1,0.6,IF(BI$3=Inputs!$CN324+2,0.4,IF(BI$3=Inputs!$CO324,0.2,IF(AND(BI$3&gt;=Inputs!$CL324,BI$3&lt;Inputs!$CM324),(BI$3-Inputs!$CL324+1)/(Inputs!$AI324+1),0)))))))))</f>
        <v>0</v>
      </c>
      <c r="BJ326" s="27">
        <f>IF(AND(Inputs!$CO324=0,BJ$3&gt;=Inputs!$CM324),1,IF(AND(BJ$3&gt;=Inputs!$CM324,BJ$3&lt;Inputs!$CN324),1,IF(AND(BJ$3=Inputs!$CN324,BJ$3=Inputs!$CO324),1,IF(OR(AND(BJ$3=Inputs!$CN324+1,Inputs!$CN324=Inputs!$CO324),AND(BJ$3=Inputs!$CN324+2,Inputs!$CN324=Inputs!$CO324)),0,IF(BJ$3=Inputs!$CN324,0.8,IF(BJ$3=Inputs!$CN324+1,0.6,IF(BJ$3=Inputs!$CN324+2,0.4,IF(BJ$3=Inputs!$CO324,0.2,IF(AND(BJ$3&gt;=Inputs!$CL324,BJ$3&lt;Inputs!$CM324),(BJ$3-Inputs!$CL324+1)/(Inputs!$AI324+1),0)))))))))</f>
        <v>0</v>
      </c>
      <c r="BK326" s="27">
        <f>IF(AND(Inputs!$CO324=0,BK$3&gt;=Inputs!$CM324),1,IF(AND(BK$3&gt;=Inputs!$CM324,BK$3&lt;Inputs!$CN324),1,IF(AND(BK$3=Inputs!$CN324,BK$3=Inputs!$CO324),1,IF(OR(AND(BK$3=Inputs!$CN324+1,Inputs!$CN324=Inputs!$CO324),AND(BK$3=Inputs!$CN324+2,Inputs!$CN324=Inputs!$CO324)),0,IF(BK$3=Inputs!$CN324,0.8,IF(BK$3=Inputs!$CN324+1,0.6,IF(BK$3=Inputs!$CN324+2,0.4,IF(BK$3=Inputs!$CO324,0.2,IF(AND(BK$3&gt;=Inputs!$CL324,BK$3&lt;Inputs!$CM324),(BK$3-Inputs!$CL324+1)/(Inputs!$AI324+1),0)))))))))</f>
        <v>0</v>
      </c>
      <c r="BL326" s="27">
        <f>IF(AND(Inputs!$CO324=0,BL$3&gt;=Inputs!$CM324),1,IF(AND(BL$3&gt;=Inputs!$CM324,BL$3&lt;Inputs!$CN324),1,IF(AND(BL$3=Inputs!$CN324,BL$3=Inputs!$CO324),1,IF(OR(AND(BL$3=Inputs!$CN324+1,Inputs!$CN324=Inputs!$CO324),AND(BL$3=Inputs!$CN324+2,Inputs!$CN324=Inputs!$CO324)),0,IF(BL$3=Inputs!$CN324,0.8,IF(BL$3=Inputs!$CN324+1,0.6,IF(BL$3=Inputs!$CN324+2,0.4,IF(BL$3=Inputs!$CO324,0.2,IF(AND(BL$3&gt;=Inputs!$CL324,BL$3&lt;Inputs!$CM324),(BL$3-Inputs!$CL324+1)/(Inputs!$AI324+1),0)))))))))</f>
        <v>0</v>
      </c>
      <c r="BM326" s="27">
        <f>IF(AND(Inputs!$CO324=0,BM$3&gt;=Inputs!$CM324),1,IF(AND(BM$3&gt;=Inputs!$CM324,BM$3&lt;Inputs!$CN324),1,IF(AND(BM$3=Inputs!$CN324,BM$3=Inputs!$CO324),1,IF(OR(AND(BM$3=Inputs!$CN324+1,Inputs!$CN324=Inputs!$CO324),AND(BM$3=Inputs!$CN324+2,Inputs!$CN324=Inputs!$CO324)),0,IF(BM$3=Inputs!$CN324,0.8,IF(BM$3=Inputs!$CN324+1,0.6,IF(BM$3=Inputs!$CN324+2,0.4,IF(BM$3=Inputs!$CO324,0.2,IF(AND(BM$3&gt;=Inputs!$CL324,BM$3&lt;Inputs!$CM324),(BM$3-Inputs!$CL324+1)/(Inputs!$AI324+1),0)))))))))</f>
        <v>0</v>
      </c>
    </row>
    <row r="327" spans="1:65">
      <c r="A327" s="7" t="str">
        <f>IF(Inputs!A325="","",Inputs!A325)</f>
        <v/>
      </c>
      <c r="B327" t="str">
        <f>IF(Inputs!B325="","",Inputs!B325)</f>
        <v/>
      </c>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50">
        <f t="shared" si="11"/>
        <v>0</v>
      </c>
      <c r="AH327" s="42">
        <f t="shared" si="10"/>
        <v>0</v>
      </c>
      <c r="AJ327" s="27">
        <f>IF(AND(Inputs!$CO325=0,AJ$3&gt;=Inputs!$CM325),1,IF(AND(AJ$3&gt;=Inputs!$CM325,AJ$3&lt;Inputs!$CN325),1,IF(AND(AJ$3=Inputs!$CN325,AJ$3=Inputs!$CO325),1,IF(OR(AND(AJ$3=Inputs!$CN325+1,Inputs!$CN325=Inputs!$CO325),AND(AJ$3=Inputs!$CN325+2,Inputs!$CN325=Inputs!$CO325)),0,IF(AJ$3=Inputs!$CN325,0.8,IF(AJ$3=Inputs!$CN325+1,0.6,IF(AJ$3=Inputs!$CN325+2,0.4,IF(AJ$3=Inputs!$CO325,0.2,IF(AND(AJ$3&gt;=Inputs!$CL325,AJ$3&lt;Inputs!$CM325),(AJ$3-Inputs!$CL325+1)/(Inputs!$AI325+1),0)))))))))</f>
        <v>0</v>
      </c>
      <c r="AK327" s="27">
        <f>IF(AND(Inputs!$CO325=0,AK$3&gt;=Inputs!$CM325),1,IF(AND(AK$3&gt;=Inputs!$CM325,AK$3&lt;Inputs!$CN325),1,IF(AND(AK$3=Inputs!$CN325,AK$3=Inputs!$CO325),1,IF(OR(AND(AK$3=Inputs!$CN325+1,Inputs!$CN325=Inputs!$CO325),AND(AK$3=Inputs!$CN325+2,Inputs!$CN325=Inputs!$CO325)),0,IF(AK$3=Inputs!$CN325,0.8,IF(AK$3=Inputs!$CN325+1,0.6,IF(AK$3=Inputs!$CN325+2,0.4,IF(AK$3=Inputs!$CO325,0.2,IF(AND(AK$3&gt;=Inputs!$CL325,AK$3&lt;Inputs!$CM325),(AK$3-Inputs!$CL325+1)/(Inputs!$AI325+1),0)))))))))</f>
        <v>0</v>
      </c>
      <c r="AL327" s="27">
        <f>IF(AND(Inputs!$CO325=0,AL$3&gt;=Inputs!$CM325),1,IF(AND(AL$3&gt;=Inputs!$CM325,AL$3&lt;Inputs!$CN325),1,IF(AND(AL$3=Inputs!$CN325,AL$3=Inputs!$CO325),1,IF(OR(AND(AL$3=Inputs!$CN325+1,Inputs!$CN325=Inputs!$CO325),AND(AL$3=Inputs!$CN325+2,Inputs!$CN325=Inputs!$CO325)),0,IF(AL$3=Inputs!$CN325,0.8,IF(AL$3=Inputs!$CN325+1,0.6,IF(AL$3=Inputs!$CN325+2,0.4,IF(AL$3=Inputs!$CO325,0.2,IF(AND(AL$3&gt;=Inputs!$CL325,AL$3&lt;Inputs!$CM325),(AL$3-Inputs!$CL325+1)/(Inputs!$AI325+1),0)))))))))</f>
        <v>0</v>
      </c>
      <c r="AM327" s="27">
        <f>IF(AND(Inputs!$CO325=0,AM$3&gt;=Inputs!$CM325),1,IF(AND(AM$3&gt;=Inputs!$CM325,AM$3&lt;Inputs!$CN325),1,IF(AND(AM$3=Inputs!$CN325,AM$3=Inputs!$CO325),1,IF(OR(AND(AM$3=Inputs!$CN325+1,Inputs!$CN325=Inputs!$CO325),AND(AM$3=Inputs!$CN325+2,Inputs!$CN325=Inputs!$CO325)),0,IF(AM$3=Inputs!$CN325,0.8,IF(AM$3=Inputs!$CN325+1,0.6,IF(AM$3=Inputs!$CN325+2,0.4,IF(AM$3=Inputs!$CO325,0.2,IF(AND(AM$3&gt;=Inputs!$CL325,AM$3&lt;Inputs!$CM325),(AM$3-Inputs!$CL325+1)/(Inputs!$AI325+1),0)))))))))</f>
        <v>0</v>
      </c>
      <c r="AN327" s="27">
        <f>IF(AND(Inputs!$CO325=0,AN$3&gt;=Inputs!$CM325),1,IF(AND(AN$3&gt;=Inputs!$CM325,AN$3&lt;Inputs!$CN325),1,IF(AND(AN$3=Inputs!$CN325,AN$3=Inputs!$CO325),1,IF(OR(AND(AN$3=Inputs!$CN325+1,Inputs!$CN325=Inputs!$CO325),AND(AN$3=Inputs!$CN325+2,Inputs!$CN325=Inputs!$CO325)),0,IF(AN$3=Inputs!$CN325,0.8,IF(AN$3=Inputs!$CN325+1,0.6,IF(AN$3=Inputs!$CN325+2,0.4,IF(AN$3=Inputs!$CO325,0.2,IF(AND(AN$3&gt;=Inputs!$CL325,AN$3&lt;Inputs!$CM325),(AN$3-Inputs!$CL325+1)/(Inputs!$AI325+1),0)))))))))</f>
        <v>0</v>
      </c>
      <c r="AO327" s="27">
        <f>IF(AND(Inputs!$CO325=0,AO$3&gt;=Inputs!$CM325),1,IF(AND(AO$3&gt;=Inputs!$CM325,AO$3&lt;Inputs!$CN325),1,IF(AND(AO$3=Inputs!$CN325,AO$3=Inputs!$CO325),1,IF(OR(AND(AO$3=Inputs!$CN325+1,Inputs!$CN325=Inputs!$CO325),AND(AO$3=Inputs!$CN325+2,Inputs!$CN325=Inputs!$CO325)),0,IF(AO$3=Inputs!$CN325,0.8,IF(AO$3=Inputs!$CN325+1,0.6,IF(AO$3=Inputs!$CN325+2,0.4,IF(AO$3=Inputs!$CO325,0.2,IF(AND(AO$3&gt;=Inputs!$CL325,AO$3&lt;Inputs!$CM325),(AO$3-Inputs!$CL325+1)/(Inputs!$AI325+1),0)))))))))</f>
        <v>0</v>
      </c>
      <c r="AP327" s="27">
        <f>IF(AND(Inputs!$CO325=0,AP$3&gt;=Inputs!$CM325),1,IF(AND(AP$3&gt;=Inputs!$CM325,AP$3&lt;Inputs!$CN325),1,IF(AND(AP$3=Inputs!$CN325,AP$3=Inputs!$CO325),1,IF(OR(AND(AP$3=Inputs!$CN325+1,Inputs!$CN325=Inputs!$CO325),AND(AP$3=Inputs!$CN325+2,Inputs!$CN325=Inputs!$CO325)),0,IF(AP$3=Inputs!$CN325,0.8,IF(AP$3=Inputs!$CN325+1,0.6,IF(AP$3=Inputs!$CN325+2,0.4,IF(AP$3=Inputs!$CO325,0.2,IF(AND(AP$3&gt;=Inputs!$CL325,AP$3&lt;Inputs!$CM325),(AP$3-Inputs!$CL325+1)/(Inputs!$AI325+1),0)))))))))</f>
        <v>0</v>
      </c>
      <c r="AQ327" s="27">
        <f>IF(AND(Inputs!$CO325=0,AQ$3&gt;=Inputs!$CM325),1,IF(AND(AQ$3&gt;=Inputs!$CM325,AQ$3&lt;Inputs!$CN325),1,IF(AND(AQ$3=Inputs!$CN325,AQ$3=Inputs!$CO325),1,IF(OR(AND(AQ$3=Inputs!$CN325+1,Inputs!$CN325=Inputs!$CO325),AND(AQ$3=Inputs!$CN325+2,Inputs!$CN325=Inputs!$CO325)),0,IF(AQ$3=Inputs!$CN325,0.8,IF(AQ$3=Inputs!$CN325+1,0.6,IF(AQ$3=Inputs!$CN325+2,0.4,IF(AQ$3=Inputs!$CO325,0.2,IF(AND(AQ$3&gt;=Inputs!$CL325,AQ$3&lt;Inputs!$CM325),(AQ$3-Inputs!$CL325+1)/(Inputs!$AI325+1),0)))))))))</f>
        <v>0</v>
      </c>
      <c r="AR327" s="27">
        <f>IF(AND(Inputs!$CO325=0,AR$3&gt;=Inputs!$CM325),1,IF(AND(AR$3&gt;=Inputs!$CM325,AR$3&lt;Inputs!$CN325),1,IF(AND(AR$3=Inputs!$CN325,AR$3=Inputs!$CO325),1,IF(OR(AND(AR$3=Inputs!$CN325+1,Inputs!$CN325=Inputs!$CO325),AND(AR$3=Inputs!$CN325+2,Inputs!$CN325=Inputs!$CO325)),0,IF(AR$3=Inputs!$CN325,0.8,IF(AR$3=Inputs!$CN325+1,0.6,IF(AR$3=Inputs!$CN325+2,0.4,IF(AR$3=Inputs!$CO325,0.2,IF(AND(AR$3&gt;=Inputs!$CL325,AR$3&lt;Inputs!$CM325),(AR$3-Inputs!$CL325+1)/(Inputs!$AI325+1),0)))))))))</f>
        <v>0</v>
      </c>
      <c r="AS327" s="27">
        <f>IF(AND(Inputs!$CO325=0,AS$3&gt;=Inputs!$CM325),1,IF(AND(AS$3&gt;=Inputs!$CM325,AS$3&lt;Inputs!$CN325),1,IF(AND(AS$3=Inputs!$CN325,AS$3=Inputs!$CO325),1,IF(OR(AND(AS$3=Inputs!$CN325+1,Inputs!$CN325=Inputs!$CO325),AND(AS$3=Inputs!$CN325+2,Inputs!$CN325=Inputs!$CO325)),0,IF(AS$3=Inputs!$CN325,0.8,IF(AS$3=Inputs!$CN325+1,0.6,IF(AS$3=Inputs!$CN325+2,0.4,IF(AS$3=Inputs!$CO325,0.2,IF(AND(AS$3&gt;=Inputs!$CL325,AS$3&lt;Inputs!$CM325),(AS$3-Inputs!$CL325+1)/(Inputs!$AI325+1),0)))))))))</f>
        <v>0</v>
      </c>
      <c r="AT327" s="27">
        <f>IF(AND(Inputs!$CO325=0,AT$3&gt;=Inputs!$CM325),1,IF(AND(AT$3&gt;=Inputs!$CM325,AT$3&lt;Inputs!$CN325),1,IF(AND(AT$3=Inputs!$CN325,AT$3=Inputs!$CO325),1,IF(OR(AND(AT$3=Inputs!$CN325+1,Inputs!$CN325=Inputs!$CO325),AND(AT$3=Inputs!$CN325+2,Inputs!$CN325=Inputs!$CO325)),0,IF(AT$3=Inputs!$CN325,0.8,IF(AT$3=Inputs!$CN325+1,0.6,IF(AT$3=Inputs!$CN325+2,0.4,IF(AT$3=Inputs!$CO325,0.2,IF(AND(AT$3&gt;=Inputs!$CL325,AT$3&lt;Inputs!$CM325),(AT$3-Inputs!$CL325+1)/(Inputs!$AI325+1),0)))))))))</f>
        <v>0</v>
      </c>
      <c r="AU327" s="27">
        <f>IF(AND(Inputs!$CO325=0,AU$3&gt;=Inputs!$CM325),1,IF(AND(AU$3&gt;=Inputs!$CM325,AU$3&lt;Inputs!$CN325),1,IF(AND(AU$3=Inputs!$CN325,AU$3=Inputs!$CO325),1,IF(OR(AND(AU$3=Inputs!$CN325+1,Inputs!$CN325=Inputs!$CO325),AND(AU$3=Inputs!$CN325+2,Inputs!$CN325=Inputs!$CO325)),0,IF(AU$3=Inputs!$CN325,0.8,IF(AU$3=Inputs!$CN325+1,0.6,IF(AU$3=Inputs!$CN325+2,0.4,IF(AU$3=Inputs!$CO325,0.2,IF(AND(AU$3&gt;=Inputs!$CL325,AU$3&lt;Inputs!$CM325),(AU$3-Inputs!$CL325+1)/(Inputs!$AI325+1),0)))))))))</f>
        <v>0</v>
      </c>
      <c r="AV327" s="27">
        <f>IF(AND(Inputs!$CO325=0,AV$3&gt;=Inputs!$CM325),1,IF(AND(AV$3&gt;=Inputs!$CM325,AV$3&lt;Inputs!$CN325),1,IF(AND(AV$3=Inputs!$CN325,AV$3=Inputs!$CO325),1,IF(OR(AND(AV$3=Inputs!$CN325+1,Inputs!$CN325=Inputs!$CO325),AND(AV$3=Inputs!$CN325+2,Inputs!$CN325=Inputs!$CO325)),0,IF(AV$3=Inputs!$CN325,0.8,IF(AV$3=Inputs!$CN325+1,0.6,IF(AV$3=Inputs!$CN325+2,0.4,IF(AV$3=Inputs!$CO325,0.2,IF(AND(AV$3&gt;=Inputs!$CL325,AV$3&lt;Inputs!$CM325),(AV$3-Inputs!$CL325+1)/(Inputs!$AI325+1),0)))))))))</f>
        <v>0</v>
      </c>
      <c r="AW327" s="27">
        <f>IF(AND(Inputs!$CO325=0,AW$3&gt;=Inputs!$CM325),1,IF(AND(AW$3&gt;=Inputs!$CM325,AW$3&lt;Inputs!$CN325),1,IF(AND(AW$3=Inputs!$CN325,AW$3=Inputs!$CO325),1,IF(OR(AND(AW$3=Inputs!$CN325+1,Inputs!$CN325=Inputs!$CO325),AND(AW$3=Inputs!$CN325+2,Inputs!$CN325=Inputs!$CO325)),0,IF(AW$3=Inputs!$CN325,0.8,IF(AW$3=Inputs!$CN325+1,0.6,IF(AW$3=Inputs!$CN325+2,0.4,IF(AW$3=Inputs!$CO325,0.2,IF(AND(AW$3&gt;=Inputs!$CL325,AW$3&lt;Inputs!$CM325),(AW$3-Inputs!$CL325+1)/(Inputs!$AI325+1),0)))))))))</f>
        <v>0</v>
      </c>
      <c r="AX327" s="27">
        <f>IF(AND(Inputs!$CO325=0,AX$3&gt;=Inputs!$CM325),1,IF(AND(AX$3&gt;=Inputs!$CM325,AX$3&lt;Inputs!$CN325),1,IF(AND(AX$3=Inputs!$CN325,AX$3=Inputs!$CO325),1,IF(OR(AND(AX$3=Inputs!$CN325+1,Inputs!$CN325=Inputs!$CO325),AND(AX$3=Inputs!$CN325+2,Inputs!$CN325=Inputs!$CO325)),0,IF(AX$3=Inputs!$CN325,0.8,IF(AX$3=Inputs!$CN325+1,0.6,IF(AX$3=Inputs!$CN325+2,0.4,IF(AX$3=Inputs!$CO325,0.2,IF(AND(AX$3&gt;=Inputs!$CL325,AX$3&lt;Inputs!$CM325),(AX$3-Inputs!$CL325+1)/(Inputs!$AI325+1),0)))))))))</f>
        <v>0</v>
      </c>
      <c r="AY327" s="27">
        <f>IF(AND(Inputs!$CO325=0,AY$3&gt;=Inputs!$CM325),1,IF(AND(AY$3&gt;=Inputs!$CM325,AY$3&lt;Inputs!$CN325),1,IF(AND(AY$3=Inputs!$CN325,AY$3=Inputs!$CO325),1,IF(OR(AND(AY$3=Inputs!$CN325+1,Inputs!$CN325=Inputs!$CO325),AND(AY$3=Inputs!$CN325+2,Inputs!$CN325=Inputs!$CO325)),0,IF(AY$3=Inputs!$CN325,0.8,IF(AY$3=Inputs!$CN325+1,0.6,IF(AY$3=Inputs!$CN325+2,0.4,IF(AY$3=Inputs!$CO325,0.2,IF(AND(AY$3&gt;=Inputs!$CL325,AY$3&lt;Inputs!$CM325),(AY$3-Inputs!$CL325+1)/(Inputs!$AI325+1),0)))))))))</f>
        <v>0</v>
      </c>
      <c r="AZ327" s="27">
        <f>IF(AND(Inputs!$CO325=0,AZ$3&gt;=Inputs!$CM325),1,IF(AND(AZ$3&gt;=Inputs!$CM325,AZ$3&lt;Inputs!$CN325),1,IF(AND(AZ$3=Inputs!$CN325,AZ$3=Inputs!$CO325),1,IF(OR(AND(AZ$3=Inputs!$CN325+1,Inputs!$CN325=Inputs!$CO325),AND(AZ$3=Inputs!$CN325+2,Inputs!$CN325=Inputs!$CO325)),0,IF(AZ$3=Inputs!$CN325,0.8,IF(AZ$3=Inputs!$CN325+1,0.6,IF(AZ$3=Inputs!$CN325+2,0.4,IF(AZ$3=Inputs!$CO325,0.2,IF(AND(AZ$3&gt;=Inputs!$CL325,AZ$3&lt;Inputs!$CM325),(AZ$3-Inputs!$CL325+1)/(Inputs!$AI325+1),0)))))))))</f>
        <v>0</v>
      </c>
      <c r="BA327" s="27">
        <f>IF(AND(Inputs!$CO325=0,BA$3&gt;=Inputs!$CM325),1,IF(AND(BA$3&gt;=Inputs!$CM325,BA$3&lt;Inputs!$CN325),1,IF(AND(BA$3=Inputs!$CN325,BA$3=Inputs!$CO325),1,IF(OR(AND(BA$3=Inputs!$CN325+1,Inputs!$CN325=Inputs!$CO325),AND(BA$3=Inputs!$CN325+2,Inputs!$CN325=Inputs!$CO325)),0,IF(BA$3=Inputs!$CN325,0.8,IF(BA$3=Inputs!$CN325+1,0.6,IF(BA$3=Inputs!$CN325+2,0.4,IF(BA$3=Inputs!$CO325,0.2,IF(AND(BA$3&gt;=Inputs!$CL325,BA$3&lt;Inputs!$CM325),(BA$3-Inputs!$CL325+1)/(Inputs!$AI325+1),0)))))))))</f>
        <v>0</v>
      </c>
      <c r="BB327" s="27">
        <f>IF(AND(Inputs!$CO325=0,BB$3&gt;=Inputs!$CM325),1,IF(AND(BB$3&gt;=Inputs!$CM325,BB$3&lt;Inputs!$CN325),1,IF(AND(BB$3=Inputs!$CN325,BB$3=Inputs!$CO325),1,IF(OR(AND(BB$3=Inputs!$CN325+1,Inputs!$CN325=Inputs!$CO325),AND(BB$3=Inputs!$CN325+2,Inputs!$CN325=Inputs!$CO325)),0,IF(BB$3=Inputs!$CN325,0.8,IF(BB$3=Inputs!$CN325+1,0.6,IF(BB$3=Inputs!$CN325+2,0.4,IF(BB$3=Inputs!$CO325,0.2,IF(AND(BB$3&gt;=Inputs!$CL325,BB$3&lt;Inputs!$CM325),(BB$3-Inputs!$CL325+1)/(Inputs!$AI325+1),0)))))))))</f>
        <v>0</v>
      </c>
      <c r="BC327" s="27">
        <f>IF(AND(Inputs!$CO325=0,BC$3&gt;=Inputs!$CM325),1,IF(AND(BC$3&gt;=Inputs!$CM325,BC$3&lt;Inputs!$CN325),1,IF(AND(BC$3=Inputs!$CN325,BC$3=Inputs!$CO325),1,IF(OR(AND(BC$3=Inputs!$CN325+1,Inputs!$CN325=Inputs!$CO325),AND(BC$3=Inputs!$CN325+2,Inputs!$CN325=Inputs!$CO325)),0,IF(BC$3=Inputs!$CN325,0.8,IF(BC$3=Inputs!$CN325+1,0.6,IF(BC$3=Inputs!$CN325+2,0.4,IF(BC$3=Inputs!$CO325,0.2,IF(AND(BC$3&gt;=Inputs!$CL325,BC$3&lt;Inputs!$CM325),(BC$3-Inputs!$CL325+1)/(Inputs!$AI325+1),0)))))))))</f>
        <v>0</v>
      </c>
      <c r="BD327" s="27">
        <f>IF(AND(Inputs!$CO325=0,BD$3&gt;=Inputs!$CM325),1,IF(AND(BD$3&gt;=Inputs!$CM325,BD$3&lt;Inputs!$CN325),1,IF(AND(BD$3=Inputs!$CN325,BD$3=Inputs!$CO325),1,IF(OR(AND(BD$3=Inputs!$CN325+1,Inputs!$CN325=Inputs!$CO325),AND(BD$3=Inputs!$CN325+2,Inputs!$CN325=Inputs!$CO325)),0,IF(BD$3=Inputs!$CN325,0.8,IF(BD$3=Inputs!$CN325+1,0.6,IF(BD$3=Inputs!$CN325+2,0.4,IF(BD$3=Inputs!$CO325,0.2,IF(AND(BD$3&gt;=Inputs!$CL325,BD$3&lt;Inputs!$CM325),(BD$3-Inputs!$CL325+1)/(Inputs!$AI325+1),0)))))))))</f>
        <v>0</v>
      </c>
      <c r="BE327" s="27">
        <f>IF(AND(Inputs!$CO325=0,BE$3&gt;=Inputs!$CM325),1,IF(AND(BE$3&gt;=Inputs!$CM325,BE$3&lt;Inputs!$CN325),1,IF(AND(BE$3=Inputs!$CN325,BE$3=Inputs!$CO325),1,IF(OR(AND(BE$3=Inputs!$CN325+1,Inputs!$CN325=Inputs!$CO325),AND(BE$3=Inputs!$CN325+2,Inputs!$CN325=Inputs!$CO325)),0,IF(BE$3=Inputs!$CN325,0.8,IF(BE$3=Inputs!$CN325+1,0.6,IF(BE$3=Inputs!$CN325+2,0.4,IF(BE$3=Inputs!$CO325,0.2,IF(AND(BE$3&gt;=Inputs!$CL325,BE$3&lt;Inputs!$CM325),(BE$3-Inputs!$CL325+1)/(Inputs!$AI325+1),0)))))))))</f>
        <v>0</v>
      </c>
      <c r="BF327" s="27">
        <f>IF(AND(Inputs!$CO325=0,BF$3&gt;=Inputs!$CM325),1,IF(AND(BF$3&gt;=Inputs!$CM325,BF$3&lt;Inputs!$CN325),1,IF(AND(BF$3=Inputs!$CN325,BF$3=Inputs!$CO325),1,IF(OR(AND(BF$3=Inputs!$CN325+1,Inputs!$CN325=Inputs!$CO325),AND(BF$3=Inputs!$CN325+2,Inputs!$CN325=Inputs!$CO325)),0,IF(BF$3=Inputs!$CN325,0.8,IF(BF$3=Inputs!$CN325+1,0.6,IF(BF$3=Inputs!$CN325+2,0.4,IF(BF$3=Inputs!$CO325,0.2,IF(AND(BF$3&gt;=Inputs!$CL325,BF$3&lt;Inputs!$CM325),(BF$3-Inputs!$CL325+1)/(Inputs!$AI325+1),0)))))))))</f>
        <v>0</v>
      </c>
      <c r="BG327" s="27">
        <f>IF(AND(Inputs!$CO325=0,BG$3&gt;=Inputs!$CM325),1,IF(AND(BG$3&gt;=Inputs!$CM325,BG$3&lt;Inputs!$CN325),1,IF(AND(BG$3=Inputs!$CN325,BG$3=Inputs!$CO325),1,IF(OR(AND(BG$3=Inputs!$CN325+1,Inputs!$CN325=Inputs!$CO325),AND(BG$3=Inputs!$CN325+2,Inputs!$CN325=Inputs!$CO325)),0,IF(BG$3=Inputs!$CN325,0.8,IF(BG$3=Inputs!$CN325+1,0.6,IF(BG$3=Inputs!$CN325+2,0.4,IF(BG$3=Inputs!$CO325,0.2,IF(AND(BG$3&gt;=Inputs!$CL325,BG$3&lt;Inputs!$CM325),(BG$3-Inputs!$CL325+1)/(Inputs!$AI325+1),0)))))))))</f>
        <v>0</v>
      </c>
      <c r="BH327" s="27">
        <f>IF(AND(Inputs!$CO325=0,BH$3&gt;=Inputs!$CM325),1,IF(AND(BH$3&gt;=Inputs!$CM325,BH$3&lt;Inputs!$CN325),1,IF(AND(BH$3=Inputs!$CN325,BH$3=Inputs!$CO325),1,IF(OR(AND(BH$3=Inputs!$CN325+1,Inputs!$CN325=Inputs!$CO325),AND(BH$3=Inputs!$CN325+2,Inputs!$CN325=Inputs!$CO325)),0,IF(BH$3=Inputs!$CN325,0.8,IF(BH$3=Inputs!$CN325+1,0.6,IF(BH$3=Inputs!$CN325+2,0.4,IF(BH$3=Inputs!$CO325,0.2,IF(AND(BH$3&gt;=Inputs!$CL325,BH$3&lt;Inputs!$CM325),(BH$3-Inputs!$CL325+1)/(Inputs!$AI325+1),0)))))))))</f>
        <v>0</v>
      </c>
      <c r="BI327" s="27">
        <f>IF(AND(Inputs!$CO325=0,BI$3&gt;=Inputs!$CM325),1,IF(AND(BI$3&gt;=Inputs!$CM325,BI$3&lt;Inputs!$CN325),1,IF(AND(BI$3=Inputs!$CN325,BI$3=Inputs!$CO325),1,IF(OR(AND(BI$3=Inputs!$CN325+1,Inputs!$CN325=Inputs!$CO325),AND(BI$3=Inputs!$CN325+2,Inputs!$CN325=Inputs!$CO325)),0,IF(BI$3=Inputs!$CN325,0.8,IF(BI$3=Inputs!$CN325+1,0.6,IF(BI$3=Inputs!$CN325+2,0.4,IF(BI$3=Inputs!$CO325,0.2,IF(AND(BI$3&gt;=Inputs!$CL325,BI$3&lt;Inputs!$CM325),(BI$3-Inputs!$CL325+1)/(Inputs!$AI325+1),0)))))))))</f>
        <v>0</v>
      </c>
      <c r="BJ327" s="27">
        <f>IF(AND(Inputs!$CO325=0,BJ$3&gt;=Inputs!$CM325),1,IF(AND(BJ$3&gt;=Inputs!$CM325,BJ$3&lt;Inputs!$CN325),1,IF(AND(BJ$3=Inputs!$CN325,BJ$3=Inputs!$CO325),1,IF(OR(AND(BJ$3=Inputs!$CN325+1,Inputs!$CN325=Inputs!$CO325),AND(BJ$3=Inputs!$CN325+2,Inputs!$CN325=Inputs!$CO325)),0,IF(BJ$3=Inputs!$CN325,0.8,IF(BJ$3=Inputs!$CN325+1,0.6,IF(BJ$3=Inputs!$CN325+2,0.4,IF(BJ$3=Inputs!$CO325,0.2,IF(AND(BJ$3&gt;=Inputs!$CL325,BJ$3&lt;Inputs!$CM325),(BJ$3-Inputs!$CL325+1)/(Inputs!$AI325+1),0)))))))))</f>
        <v>0</v>
      </c>
      <c r="BK327" s="27">
        <f>IF(AND(Inputs!$CO325=0,BK$3&gt;=Inputs!$CM325),1,IF(AND(BK$3&gt;=Inputs!$CM325,BK$3&lt;Inputs!$CN325),1,IF(AND(BK$3=Inputs!$CN325,BK$3=Inputs!$CO325),1,IF(OR(AND(BK$3=Inputs!$CN325+1,Inputs!$CN325=Inputs!$CO325),AND(BK$3=Inputs!$CN325+2,Inputs!$CN325=Inputs!$CO325)),0,IF(BK$3=Inputs!$CN325,0.8,IF(BK$3=Inputs!$CN325+1,0.6,IF(BK$3=Inputs!$CN325+2,0.4,IF(BK$3=Inputs!$CO325,0.2,IF(AND(BK$3&gt;=Inputs!$CL325,BK$3&lt;Inputs!$CM325),(BK$3-Inputs!$CL325+1)/(Inputs!$AI325+1),0)))))))))</f>
        <v>0</v>
      </c>
      <c r="BL327" s="27">
        <f>IF(AND(Inputs!$CO325=0,BL$3&gt;=Inputs!$CM325),1,IF(AND(BL$3&gt;=Inputs!$CM325,BL$3&lt;Inputs!$CN325),1,IF(AND(BL$3=Inputs!$CN325,BL$3=Inputs!$CO325),1,IF(OR(AND(BL$3=Inputs!$CN325+1,Inputs!$CN325=Inputs!$CO325),AND(BL$3=Inputs!$CN325+2,Inputs!$CN325=Inputs!$CO325)),0,IF(BL$3=Inputs!$CN325,0.8,IF(BL$3=Inputs!$CN325+1,0.6,IF(BL$3=Inputs!$CN325+2,0.4,IF(BL$3=Inputs!$CO325,0.2,IF(AND(BL$3&gt;=Inputs!$CL325,BL$3&lt;Inputs!$CM325),(BL$3-Inputs!$CL325+1)/(Inputs!$AI325+1),0)))))))))</f>
        <v>0</v>
      </c>
      <c r="BM327" s="27">
        <f>IF(AND(Inputs!$CO325=0,BM$3&gt;=Inputs!$CM325),1,IF(AND(BM$3&gt;=Inputs!$CM325,BM$3&lt;Inputs!$CN325),1,IF(AND(BM$3=Inputs!$CN325,BM$3=Inputs!$CO325),1,IF(OR(AND(BM$3=Inputs!$CN325+1,Inputs!$CN325=Inputs!$CO325),AND(BM$3=Inputs!$CN325+2,Inputs!$CN325=Inputs!$CO325)),0,IF(BM$3=Inputs!$CN325,0.8,IF(BM$3=Inputs!$CN325+1,0.6,IF(BM$3=Inputs!$CN325+2,0.4,IF(BM$3=Inputs!$CO325,0.2,IF(AND(BM$3&gt;=Inputs!$CL325,BM$3&lt;Inputs!$CM325),(BM$3-Inputs!$CL325+1)/(Inputs!$AI325+1),0)))))))))</f>
        <v>0</v>
      </c>
    </row>
    <row r="328" spans="1:65">
      <c r="A328" s="7" t="str">
        <f>IF(Inputs!A326="","",Inputs!A326)</f>
        <v/>
      </c>
      <c r="B328" t="str">
        <f>IF(Inputs!B326="","",Inputs!B326)</f>
        <v/>
      </c>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50">
        <f t="shared" si="11"/>
        <v>0</v>
      </c>
      <c r="AH328" s="42">
        <f t="shared" ref="AH328:AH391" si="12">IFERROR(AG328/$Q$5,"")</f>
        <v>0</v>
      </c>
      <c r="AJ328" s="27">
        <f>IF(AND(Inputs!$CO326=0,AJ$3&gt;=Inputs!$CM326),1,IF(AND(AJ$3&gt;=Inputs!$CM326,AJ$3&lt;Inputs!$CN326),1,IF(AND(AJ$3=Inputs!$CN326,AJ$3=Inputs!$CO326),1,IF(OR(AND(AJ$3=Inputs!$CN326+1,Inputs!$CN326=Inputs!$CO326),AND(AJ$3=Inputs!$CN326+2,Inputs!$CN326=Inputs!$CO326)),0,IF(AJ$3=Inputs!$CN326,0.8,IF(AJ$3=Inputs!$CN326+1,0.6,IF(AJ$3=Inputs!$CN326+2,0.4,IF(AJ$3=Inputs!$CO326,0.2,IF(AND(AJ$3&gt;=Inputs!$CL326,AJ$3&lt;Inputs!$CM326),(AJ$3-Inputs!$CL326+1)/(Inputs!$AI326+1),0)))))))))</f>
        <v>0</v>
      </c>
      <c r="AK328" s="27">
        <f>IF(AND(Inputs!$CO326=0,AK$3&gt;=Inputs!$CM326),1,IF(AND(AK$3&gt;=Inputs!$CM326,AK$3&lt;Inputs!$CN326),1,IF(AND(AK$3=Inputs!$CN326,AK$3=Inputs!$CO326),1,IF(OR(AND(AK$3=Inputs!$CN326+1,Inputs!$CN326=Inputs!$CO326),AND(AK$3=Inputs!$CN326+2,Inputs!$CN326=Inputs!$CO326)),0,IF(AK$3=Inputs!$CN326,0.8,IF(AK$3=Inputs!$CN326+1,0.6,IF(AK$3=Inputs!$CN326+2,0.4,IF(AK$3=Inputs!$CO326,0.2,IF(AND(AK$3&gt;=Inputs!$CL326,AK$3&lt;Inputs!$CM326),(AK$3-Inputs!$CL326+1)/(Inputs!$AI326+1),0)))))))))</f>
        <v>0</v>
      </c>
      <c r="AL328" s="27">
        <f>IF(AND(Inputs!$CO326=0,AL$3&gt;=Inputs!$CM326),1,IF(AND(AL$3&gt;=Inputs!$CM326,AL$3&lt;Inputs!$CN326),1,IF(AND(AL$3=Inputs!$CN326,AL$3=Inputs!$CO326),1,IF(OR(AND(AL$3=Inputs!$CN326+1,Inputs!$CN326=Inputs!$CO326),AND(AL$3=Inputs!$CN326+2,Inputs!$CN326=Inputs!$CO326)),0,IF(AL$3=Inputs!$CN326,0.8,IF(AL$3=Inputs!$CN326+1,0.6,IF(AL$3=Inputs!$CN326+2,0.4,IF(AL$3=Inputs!$CO326,0.2,IF(AND(AL$3&gt;=Inputs!$CL326,AL$3&lt;Inputs!$CM326),(AL$3-Inputs!$CL326+1)/(Inputs!$AI326+1),0)))))))))</f>
        <v>0</v>
      </c>
      <c r="AM328" s="27">
        <f>IF(AND(Inputs!$CO326=0,AM$3&gt;=Inputs!$CM326),1,IF(AND(AM$3&gt;=Inputs!$CM326,AM$3&lt;Inputs!$CN326),1,IF(AND(AM$3=Inputs!$CN326,AM$3=Inputs!$CO326),1,IF(OR(AND(AM$3=Inputs!$CN326+1,Inputs!$CN326=Inputs!$CO326),AND(AM$3=Inputs!$CN326+2,Inputs!$CN326=Inputs!$CO326)),0,IF(AM$3=Inputs!$CN326,0.8,IF(AM$3=Inputs!$CN326+1,0.6,IF(AM$3=Inputs!$CN326+2,0.4,IF(AM$3=Inputs!$CO326,0.2,IF(AND(AM$3&gt;=Inputs!$CL326,AM$3&lt;Inputs!$CM326),(AM$3-Inputs!$CL326+1)/(Inputs!$AI326+1),0)))))))))</f>
        <v>0</v>
      </c>
      <c r="AN328" s="27">
        <f>IF(AND(Inputs!$CO326=0,AN$3&gt;=Inputs!$CM326),1,IF(AND(AN$3&gt;=Inputs!$CM326,AN$3&lt;Inputs!$CN326),1,IF(AND(AN$3=Inputs!$CN326,AN$3=Inputs!$CO326),1,IF(OR(AND(AN$3=Inputs!$CN326+1,Inputs!$CN326=Inputs!$CO326),AND(AN$3=Inputs!$CN326+2,Inputs!$CN326=Inputs!$CO326)),0,IF(AN$3=Inputs!$CN326,0.8,IF(AN$3=Inputs!$CN326+1,0.6,IF(AN$3=Inputs!$CN326+2,0.4,IF(AN$3=Inputs!$CO326,0.2,IF(AND(AN$3&gt;=Inputs!$CL326,AN$3&lt;Inputs!$CM326),(AN$3-Inputs!$CL326+1)/(Inputs!$AI326+1),0)))))))))</f>
        <v>0</v>
      </c>
      <c r="AO328" s="27">
        <f>IF(AND(Inputs!$CO326=0,AO$3&gt;=Inputs!$CM326),1,IF(AND(AO$3&gt;=Inputs!$CM326,AO$3&lt;Inputs!$CN326),1,IF(AND(AO$3=Inputs!$CN326,AO$3=Inputs!$CO326),1,IF(OR(AND(AO$3=Inputs!$CN326+1,Inputs!$CN326=Inputs!$CO326),AND(AO$3=Inputs!$CN326+2,Inputs!$CN326=Inputs!$CO326)),0,IF(AO$3=Inputs!$CN326,0.8,IF(AO$3=Inputs!$CN326+1,0.6,IF(AO$3=Inputs!$CN326+2,0.4,IF(AO$3=Inputs!$CO326,0.2,IF(AND(AO$3&gt;=Inputs!$CL326,AO$3&lt;Inputs!$CM326),(AO$3-Inputs!$CL326+1)/(Inputs!$AI326+1),0)))))))))</f>
        <v>0</v>
      </c>
      <c r="AP328" s="27">
        <f>IF(AND(Inputs!$CO326=0,AP$3&gt;=Inputs!$CM326),1,IF(AND(AP$3&gt;=Inputs!$CM326,AP$3&lt;Inputs!$CN326),1,IF(AND(AP$3=Inputs!$CN326,AP$3=Inputs!$CO326),1,IF(OR(AND(AP$3=Inputs!$CN326+1,Inputs!$CN326=Inputs!$CO326),AND(AP$3=Inputs!$CN326+2,Inputs!$CN326=Inputs!$CO326)),0,IF(AP$3=Inputs!$CN326,0.8,IF(AP$3=Inputs!$CN326+1,0.6,IF(AP$3=Inputs!$CN326+2,0.4,IF(AP$3=Inputs!$CO326,0.2,IF(AND(AP$3&gt;=Inputs!$CL326,AP$3&lt;Inputs!$CM326),(AP$3-Inputs!$CL326+1)/(Inputs!$AI326+1),0)))))))))</f>
        <v>0</v>
      </c>
      <c r="AQ328" s="27">
        <f>IF(AND(Inputs!$CO326=0,AQ$3&gt;=Inputs!$CM326),1,IF(AND(AQ$3&gt;=Inputs!$CM326,AQ$3&lt;Inputs!$CN326),1,IF(AND(AQ$3=Inputs!$CN326,AQ$3=Inputs!$CO326),1,IF(OR(AND(AQ$3=Inputs!$CN326+1,Inputs!$CN326=Inputs!$CO326),AND(AQ$3=Inputs!$CN326+2,Inputs!$CN326=Inputs!$CO326)),0,IF(AQ$3=Inputs!$CN326,0.8,IF(AQ$3=Inputs!$CN326+1,0.6,IF(AQ$3=Inputs!$CN326+2,0.4,IF(AQ$3=Inputs!$CO326,0.2,IF(AND(AQ$3&gt;=Inputs!$CL326,AQ$3&lt;Inputs!$CM326),(AQ$3-Inputs!$CL326+1)/(Inputs!$AI326+1),0)))))))))</f>
        <v>0</v>
      </c>
      <c r="AR328" s="27">
        <f>IF(AND(Inputs!$CO326=0,AR$3&gt;=Inputs!$CM326),1,IF(AND(AR$3&gt;=Inputs!$CM326,AR$3&lt;Inputs!$CN326),1,IF(AND(AR$3=Inputs!$CN326,AR$3=Inputs!$CO326),1,IF(OR(AND(AR$3=Inputs!$CN326+1,Inputs!$CN326=Inputs!$CO326),AND(AR$3=Inputs!$CN326+2,Inputs!$CN326=Inputs!$CO326)),0,IF(AR$3=Inputs!$CN326,0.8,IF(AR$3=Inputs!$CN326+1,0.6,IF(AR$3=Inputs!$CN326+2,0.4,IF(AR$3=Inputs!$CO326,0.2,IF(AND(AR$3&gt;=Inputs!$CL326,AR$3&lt;Inputs!$CM326),(AR$3-Inputs!$CL326+1)/(Inputs!$AI326+1),0)))))))))</f>
        <v>0</v>
      </c>
      <c r="AS328" s="27">
        <f>IF(AND(Inputs!$CO326=0,AS$3&gt;=Inputs!$CM326),1,IF(AND(AS$3&gt;=Inputs!$CM326,AS$3&lt;Inputs!$CN326),1,IF(AND(AS$3=Inputs!$CN326,AS$3=Inputs!$CO326),1,IF(OR(AND(AS$3=Inputs!$CN326+1,Inputs!$CN326=Inputs!$CO326),AND(AS$3=Inputs!$CN326+2,Inputs!$CN326=Inputs!$CO326)),0,IF(AS$3=Inputs!$CN326,0.8,IF(AS$3=Inputs!$CN326+1,0.6,IF(AS$3=Inputs!$CN326+2,0.4,IF(AS$3=Inputs!$CO326,0.2,IF(AND(AS$3&gt;=Inputs!$CL326,AS$3&lt;Inputs!$CM326),(AS$3-Inputs!$CL326+1)/(Inputs!$AI326+1),0)))))))))</f>
        <v>0</v>
      </c>
      <c r="AT328" s="27">
        <f>IF(AND(Inputs!$CO326=0,AT$3&gt;=Inputs!$CM326),1,IF(AND(AT$3&gt;=Inputs!$CM326,AT$3&lt;Inputs!$CN326),1,IF(AND(AT$3=Inputs!$CN326,AT$3=Inputs!$CO326),1,IF(OR(AND(AT$3=Inputs!$CN326+1,Inputs!$CN326=Inputs!$CO326),AND(AT$3=Inputs!$CN326+2,Inputs!$CN326=Inputs!$CO326)),0,IF(AT$3=Inputs!$CN326,0.8,IF(AT$3=Inputs!$CN326+1,0.6,IF(AT$3=Inputs!$CN326+2,0.4,IF(AT$3=Inputs!$CO326,0.2,IF(AND(AT$3&gt;=Inputs!$CL326,AT$3&lt;Inputs!$CM326),(AT$3-Inputs!$CL326+1)/(Inputs!$AI326+1),0)))))))))</f>
        <v>0</v>
      </c>
      <c r="AU328" s="27">
        <f>IF(AND(Inputs!$CO326=0,AU$3&gt;=Inputs!$CM326),1,IF(AND(AU$3&gt;=Inputs!$CM326,AU$3&lt;Inputs!$CN326),1,IF(AND(AU$3=Inputs!$CN326,AU$3=Inputs!$CO326),1,IF(OR(AND(AU$3=Inputs!$CN326+1,Inputs!$CN326=Inputs!$CO326),AND(AU$3=Inputs!$CN326+2,Inputs!$CN326=Inputs!$CO326)),0,IF(AU$3=Inputs!$CN326,0.8,IF(AU$3=Inputs!$CN326+1,0.6,IF(AU$3=Inputs!$CN326+2,0.4,IF(AU$3=Inputs!$CO326,0.2,IF(AND(AU$3&gt;=Inputs!$CL326,AU$3&lt;Inputs!$CM326),(AU$3-Inputs!$CL326+1)/(Inputs!$AI326+1),0)))))))))</f>
        <v>0</v>
      </c>
      <c r="AV328" s="27">
        <f>IF(AND(Inputs!$CO326=0,AV$3&gt;=Inputs!$CM326),1,IF(AND(AV$3&gt;=Inputs!$CM326,AV$3&lt;Inputs!$CN326),1,IF(AND(AV$3=Inputs!$CN326,AV$3=Inputs!$CO326),1,IF(OR(AND(AV$3=Inputs!$CN326+1,Inputs!$CN326=Inputs!$CO326),AND(AV$3=Inputs!$CN326+2,Inputs!$CN326=Inputs!$CO326)),0,IF(AV$3=Inputs!$CN326,0.8,IF(AV$3=Inputs!$CN326+1,0.6,IF(AV$3=Inputs!$CN326+2,0.4,IF(AV$3=Inputs!$CO326,0.2,IF(AND(AV$3&gt;=Inputs!$CL326,AV$3&lt;Inputs!$CM326),(AV$3-Inputs!$CL326+1)/(Inputs!$AI326+1),0)))))))))</f>
        <v>0</v>
      </c>
      <c r="AW328" s="27">
        <f>IF(AND(Inputs!$CO326=0,AW$3&gt;=Inputs!$CM326),1,IF(AND(AW$3&gt;=Inputs!$CM326,AW$3&lt;Inputs!$CN326),1,IF(AND(AW$3=Inputs!$CN326,AW$3=Inputs!$CO326),1,IF(OR(AND(AW$3=Inputs!$CN326+1,Inputs!$CN326=Inputs!$CO326),AND(AW$3=Inputs!$CN326+2,Inputs!$CN326=Inputs!$CO326)),0,IF(AW$3=Inputs!$CN326,0.8,IF(AW$3=Inputs!$CN326+1,0.6,IF(AW$3=Inputs!$CN326+2,0.4,IF(AW$3=Inputs!$CO326,0.2,IF(AND(AW$3&gt;=Inputs!$CL326,AW$3&lt;Inputs!$CM326),(AW$3-Inputs!$CL326+1)/(Inputs!$AI326+1),0)))))))))</f>
        <v>0</v>
      </c>
      <c r="AX328" s="27">
        <f>IF(AND(Inputs!$CO326=0,AX$3&gt;=Inputs!$CM326),1,IF(AND(AX$3&gt;=Inputs!$CM326,AX$3&lt;Inputs!$CN326),1,IF(AND(AX$3=Inputs!$CN326,AX$3=Inputs!$CO326),1,IF(OR(AND(AX$3=Inputs!$CN326+1,Inputs!$CN326=Inputs!$CO326),AND(AX$3=Inputs!$CN326+2,Inputs!$CN326=Inputs!$CO326)),0,IF(AX$3=Inputs!$CN326,0.8,IF(AX$3=Inputs!$CN326+1,0.6,IF(AX$3=Inputs!$CN326+2,0.4,IF(AX$3=Inputs!$CO326,0.2,IF(AND(AX$3&gt;=Inputs!$CL326,AX$3&lt;Inputs!$CM326),(AX$3-Inputs!$CL326+1)/(Inputs!$AI326+1),0)))))))))</f>
        <v>0</v>
      </c>
      <c r="AY328" s="27">
        <f>IF(AND(Inputs!$CO326=0,AY$3&gt;=Inputs!$CM326),1,IF(AND(AY$3&gt;=Inputs!$CM326,AY$3&lt;Inputs!$CN326),1,IF(AND(AY$3=Inputs!$CN326,AY$3=Inputs!$CO326),1,IF(OR(AND(AY$3=Inputs!$CN326+1,Inputs!$CN326=Inputs!$CO326),AND(AY$3=Inputs!$CN326+2,Inputs!$CN326=Inputs!$CO326)),0,IF(AY$3=Inputs!$CN326,0.8,IF(AY$3=Inputs!$CN326+1,0.6,IF(AY$3=Inputs!$CN326+2,0.4,IF(AY$3=Inputs!$CO326,0.2,IF(AND(AY$3&gt;=Inputs!$CL326,AY$3&lt;Inputs!$CM326),(AY$3-Inputs!$CL326+1)/(Inputs!$AI326+1),0)))))))))</f>
        <v>0</v>
      </c>
      <c r="AZ328" s="27">
        <f>IF(AND(Inputs!$CO326=0,AZ$3&gt;=Inputs!$CM326),1,IF(AND(AZ$3&gt;=Inputs!$CM326,AZ$3&lt;Inputs!$CN326),1,IF(AND(AZ$3=Inputs!$CN326,AZ$3=Inputs!$CO326),1,IF(OR(AND(AZ$3=Inputs!$CN326+1,Inputs!$CN326=Inputs!$CO326),AND(AZ$3=Inputs!$CN326+2,Inputs!$CN326=Inputs!$CO326)),0,IF(AZ$3=Inputs!$CN326,0.8,IF(AZ$3=Inputs!$CN326+1,0.6,IF(AZ$3=Inputs!$CN326+2,0.4,IF(AZ$3=Inputs!$CO326,0.2,IF(AND(AZ$3&gt;=Inputs!$CL326,AZ$3&lt;Inputs!$CM326),(AZ$3-Inputs!$CL326+1)/(Inputs!$AI326+1),0)))))))))</f>
        <v>0</v>
      </c>
      <c r="BA328" s="27">
        <f>IF(AND(Inputs!$CO326=0,BA$3&gt;=Inputs!$CM326),1,IF(AND(BA$3&gt;=Inputs!$CM326,BA$3&lt;Inputs!$CN326),1,IF(AND(BA$3=Inputs!$CN326,BA$3=Inputs!$CO326),1,IF(OR(AND(BA$3=Inputs!$CN326+1,Inputs!$CN326=Inputs!$CO326),AND(BA$3=Inputs!$CN326+2,Inputs!$CN326=Inputs!$CO326)),0,IF(BA$3=Inputs!$CN326,0.8,IF(BA$3=Inputs!$CN326+1,0.6,IF(BA$3=Inputs!$CN326+2,0.4,IF(BA$3=Inputs!$CO326,0.2,IF(AND(BA$3&gt;=Inputs!$CL326,BA$3&lt;Inputs!$CM326),(BA$3-Inputs!$CL326+1)/(Inputs!$AI326+1),0)))))))))</f>
        <v>0</v>
      </c>
      <c r="BB328" s="27">
        <f>IF(AND(Inputs!$CO326=0,BB$3&gt;=Inputs!$CM326),1,IF(AND(BB$3&gt;=Inputs!$CM326,BB$3&lt;Inputs!$CN326),1,IF(AND(BB$3=Inputs!$CN326,BB$3=Inputs!$CO326),1,IF(OR(AND(BB$3=Inputs!$CN326+1,Inputs!$CN326=Inputs!$CO326),AND(BB$3=Inputs!$CN326+2,Inputs!$CN326=Inputs!$CO326)),0,IF(BB$3=Inputs!$CN326,0.8,IF(BB$3=Inputs!$CN326+1,0.6,IF(BB$3=Inputs!$CN326+2,0.4,IF(BB$3=Inputs!$CO326,0.2,IF(AND(BB$3&gt;=Inputs!$CL326,BB$3&lt;Inputs!$CM326),(BB$3-Inputs!$CL326+1)/(Inputs!$AI326+1),0)))))))))</f>
        <v>0</v>
      </c>
      <c r="BC328" s="27">
        <f>IF(AND(Inputs!$CO326=0,BC$3&gt;=Inputs!$CM326),1,IF(AND(BC$3&gt;=Inputs!$CM326,BC$3&lt;Inputs!$CN326),1,IF(AND(BC$3=Inputs!$CN326,BC$3=Inputs!$CO326),1,IF(OR(AND(BC$3=Inputs!$CN326+1,Inputs!$CN326=Inputs!$CO326),AND(BC$3=Inputs!$CN326+2,Inputs!$CN326=Inputs!$CO326)),0,IF(BC$3=Inputs!$CN326,0.8,IF(BC$3=Inputs!$CN326+1,0.6,IF(BC$3=Inputs!$CN326+2,0.4,IF(BC$3=Inputs!$CO326,0.2,IF(AND(BC$3&gt;=Inputs!$CL326,BC$3&lt;Inputs!$CM326),(BC$3-Inputs!$CL326+1)/(Inputs!$AI326+1),0)))))))))</f>
        <v>0</v>
      </c>
      <c r="BD328" s="27">
        <f>IF(AND(Inputs!$CO326=0,BD$3&gt;=Inputs!$CM326),1,IF(AND(BD$3&gt;=Inputs!$CM326,BD$3&lt;Inputs!$CN326),1,IF(AND(BD$3=Inputs!$CN326,BD$3=Inputs!$CO326),1,IF(OR(AND(BD$3=Inputs!$CN326+1,Inputs!$CN326=Inputs!$CO326),AND(BD$3=Inputs!$CN326+2,Inputs!$CN326=Inputs!$CO326)),0,IF(BD$3=Inputs!$CN326,0.8,IF(BD$3=Inputs!$CN326+1,0.6,IF(BD$3=Inputs!$CN326+2,0.4,IF(BD$3=Inputs!$CO326,0.2,IF(AND(BD$3&gt;=Inputs!$CL326,BD$3&lt;Inputs!$CM326),(BD$3-Inputs!$CL326+1)/(Inputs!$AI326+1),0)))))))))</f>
        <v>0</v>
      </c>
      <c r="BE328" s="27">
        <f>IF(AND(Inputs!$CO326=0,BE$3&gt;=Inputs!$CM326),1,IF(AND(BE$3&gt;=Inputs!$CM326,BE$3&lt;Inputs!$CN326),1,IF(AND(BE$3=Inputs!$CN326,BE$3=Inputs!$CO326),1,IF(OR(AND(BE$3=Inputs!$CN326+1,Inputs!$CN326=Inputs!$CO326),AND(BE$3=Inputs!$CN326+2,Inputs!$CN326=Inputs!$CO326)),0,IF(BE$3=Inputs!$CN326,0.8,IF(BE$3=Inputs!$CN326+1,0.6,IF(BE$3=Inputs!$CN326+2,0.4,IF(BE$3=Inputs!$CO326,0.2,IF(AND(BE$3&gt;=Inputs!$CL326,BE$3&lt;Inputs!$CM326),(BE$3-Inputs!$CL326+1)/(Inputs!$AI326+1),0)))))))))</f>
        <v>0</v>
      </c>
      <c r="BF328" s="27">
        <f>IF(AND(Inputs!$CO326=0,BF$3&gt;=Inputs!$CM326),1,IF(AND(BF$3&gt;=Inputs!$CM326,BF$3&lt;Inputs!$CN326),1,IF(AND(BF$3=Inputs!$CN326,BF$3=Inputs!$CO326),1,IF(OR(AND(BF$3=Inputs!$CN326+1,Inputs!$CN326=Inputs!$CO326),AND(BF$3=Inputs!$CN326+2,Inputs!$CN326=Inputs!$CO326)),0,IF(BF$3=Inputs!$CN326,0.8,IF(BF$3=Inputs!$CN326+1,0.6,IF(BF$3=Inputs!$CN326+2,0.4,IF(BF$3=Inputs!$CO326,0.2,IF(AND(BF$3&gt;=Inputs!$CL326,BF$3&lt;Inputs!$CM326),(BF$3-Inputs!$CL326+1)/(Inputs!$AI326+1),0)))))))))</f>
        <v>0</v>
      </c>
      <c r="BG328" s="27">
        <f>IF(AND(Inputs!$CO326=0,BG$3&gt;=Inputs!$CM326),1,IF(AND(BG$3&gt;=Inputs!$CM326,BG$3&lt;Inputs!$CN326),1,IF(AND(BG$3=Inputs!$CN326,BG$3=Inputs!$CO326),1,IF(OR(AND(BG$3=Inputs!$CN326+1,Inputs!$CN326=Inputs!$CO326),AND(BG$3=Inputs!$CN326+2,Inputs!$CN326=Inputs!$CO326)),0,IF(BG$3=Inputs!$CN326,0.8,IF(BG$3=Inputs!$CN326+1,0.6,IF(BG$3=Inputs!$CN326+2,0.4,IF(BG$3=Inputs!$CO326,0.2,IF(AND(BG$3&gt;=Inputs!$CL326,BG$3&lt;Inputs!$CM326),(BG$3-Inputs!$CL326+1)/(Inputs!$AI326+1),0)))))))))</f>
        <v>0</v>
      </c>
      <c r="BH328" s="27">
        <f>IF(AND(Inputs!$CO326=0,BH$3&gt;=Inputs!$CM326),1,IF(AND(BH$3&gt;=Inputs!$CM326,BH$3&lt;Inputs!$CN326),1,IF(AND(BH$3=Inputs!$CN326,BH$3=Inputs!$CO326),1,IF(OR(AND(BH$3=Inputs!$CN326+1,Inputs!$CN326=Inputs!$CO326),AND(BH$3=Inputs!$CN326+2,Inputs!$CN326=Inputs!$CO326)),0,IF(BH$3=Inputs!$CN326,0.8,IF(BH$3=Inputs!$CN326+1,0.6,IF(BH$3=Inputs!$CN326+2,0.4,IF(BH$3=Inputs!$CO326,0.2,IF(AND(BH$3&gt;=Inputs!$CL326,BH$3&lt;Inputs!$CM326),(BH$3-Inputs!$CL326+1)/(Inputs!$AI326+1),0)))))))))</f>
        <v>0</v>
      </c>
      <c r="BI328" s="27">
        <f>IF(AND(Inputs!$CO326=0,BI$3&gt;=Inputs!$CM326),1,IF(AND(BI$3&gt;=Inputs!$CM326,BI$3&lt;Inputs!$CN326),1,IF(AND(BI$3=Inputs!$CN326,BI$3=Inputs!$CO326),1,IF(OR(AND(BI$3=Inputs!$CN326+1,Inputs!$CN326=Inputs!$CO326),AND(BI$3=Inputs!$CN326+2,Inputs!$CN326=Inputs!$CO326)),0,IF(BI$3=Inputs!$CN326,0.8,IF(BI$3=Inputs!$CN326+1,0.6,IF(BI$3=Inputs!$CN326+2,0.4,IF(BI$3=Inputs!$CO326,0.2,IF(AND(BI$3&gt;=Inputs!$CL326,BI$3&lt;Inputs!$CM326),(BI$3-Inputs!$CL326+1)/(Inputs!$AI326+1),0)))))))))</f>
        <v>0</v>
      </c>
      <c r="BJ328" s="27">
        <f>IF(AND(Inputs!$CO326=0,BJ$3&gt;=Inputs!$CM326),1,IF(AND(BJ$3&gt;=Inputs!$CM326,BJ$3&lt;Inputs!$CN326),1,IF(AND(BJ$3=Inputs!$CN326,BJ$3=Inputs!$CO326),1,IF(OR(AND(BJ$3=Inputs!$CN326+1,Inputs!$CN326=Inputs!$CO326),AND(BJ$3=Inputs!$CN326+2,Inputs!$CN326=Inputs!$CO326)),0,IF(BJ$3=Inputs!$CN326,0.8,IF(BJ$3=Inputs!$CN326+1,0.6,IF(BJ$3=Inputs!$CN326+2,0.4,IF(BJ$3=Inputs!$CO326,0.2,IF(AND(BJ$3&gt;=Inputs!$CL326,BJ$3&lt;Inputs!$CM326),(BJ$3-Inputs!$CL326+1)/(Inputs!$AI326+1),0)))))))))</f>
        <v>0</v>
      </c>
      <c r="BK328" s="27">
        <f>IF(AND(Inputs!$CO326=0,BK$3&gt;=Inputs!$CM326),1,IF(AND(BK$3&gt;=Inputs!$CM326,BK$3&lt;Inputs!$CN326),1,IF(AND(BK$3=Inputs!$CN326,BK$3=Inputs!$CO326),1,IF(OR(AND(BK$3=Inputs!$CN326+1,Inputs!$CN326=Inputs!$CO326),AND(BK$3=Inputs!$CN326+2,Inputs!$CN326=Inputs!$CO326)),0,IF(BK$3=Inputs!$CN326,0.8,IF(BK$3=Inputs!$CN326+1,0.6,IF(BK$3=Inputs!$CN326+2,0.4,IF(BK$3=Inputs!$CO326,0.2,IF(AND(BK$3&gt;=Inputs!$CL326,BK$3&lt;Inputs!$CM326),(BK$3-Inputs!$CL326+1)/(Inputs!$AI326+1),0)))))))))</f>
        <v>0</v>
      </c>
      <c r="BL328" s="27">
        <f>IF(AND(Inputs!$CO326=0,BL$3&gt;=Inputs!$CM326),1,IF(AND(BL$3&gt;=Inputs!$CM326,BL$3&lt;Inputs!$CN326),1,IF(AND(BL$3=Inputs!$CN326,BL$3=Inputs!$CO326),1,IF(OR(AND(BL$3=Inputs!$CN326+1,Inputs!$CN326=Inputs!$CO326),AND(BL$3=Inputs!$CN326+2,Inputs!$CN326=Inputs!$CO326)),0,IF(BL$3=Inputs!$CN326,0.8,IF(BL$3=Inputs!$CN326+1,0.6,IF(BL$3=Inputs!$CN326+2,0.4,IF(BL$3=Inputs!$CO326,0.2,IF(AND(BL$3&gt;=Inputs!$CL326,BL$3&lt;Inputs!$CM326),(BL$3-Inputs!$CL326+1)/(Inputs!$AI326+1),0)))))))))</f>
        <v>0</v>
      </c>
      <c r="BM328" s="27">
        <f>IF(AND(Inputs!$CO326=0,BM$3&gt;=Inputs!$CM326),1,IF(AND(BM$3&gt;=Inputs!$CM326,BM$3&lt;Inputs!$CN326),1,IF(AND(BM$3=Inputs!$CN326,BM$3=Inputs!$CO326),1,IF(OR(AND(BM$3=Inputs!$CN326+1,Inputs!$CN326=Inputs!$CO326),AND(BM$3=Inputs!$CN326+2,Inputs!$CN326=Inputs!$CO326)),0,IF(BM$3=Inputs!$CN326,0.8,IF(BM$3=Inputs!$CN326+1,0.6,IF(BM$3=Inputs!$CN326+2,0.4,IF(BM$3=Inputs!$CO326,0.2,IF(AND(BM$3&gt;=Inputs!$CL326,BM$3&lt;Inputs!$CM326),(BM$3-Inputs!$CL326+1)/(Inputs!$AI326+1),0)))))))))</f>
        <v>0</v>
      </c>
    </row>
    <row r="329" spans="1:65">
      <c r="A329" s="7" t="str">
        <f>IF(Inputs!A327="","",Inputs!A327)</f>
        <v/>
      </c>
      <c r="B329" t="str">
        <f>IF(Inputs!B327="","",Inputs!B327)</f>
        <v/>
      </c>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50">
        <f t="shared" si="11"/>
        <v>0</v>
      </c>
      <c r="AH329" s="42">
        <f t="shared" si="12"/>
        <v>0</v>
      </c>
      <c r="AJ329" s="27">
        <f>IF(AND(Inputs!$CO327=0,AJ$3&gt;=Inputs!$CM327),1,IF(AND(AJ$3&gt;=Inputs!$CM327,AJ$3&lt;Inputs!$CN327),1,IF(AND(AJ$3=Inputs!$CN327,AJ$3=Inputs!$CO327),1,IF(OR(AND(AJ$3=Inputs!$CN327+1,Inputs!$CN327=Inputs!$CO327),AND(AJ$3=Inputs!$CN327+2,Inputs!$CN327=Inputs!$CO327)),0,IF(AJ$3=Inputs!$CN327,0.8,IF(AJ$3=Inputs!$CN327+1,0.6,IF(AJ$3=Inputs!$CN327+2,0.4,IF(AJ$3=Inputs!$CO327,0.2,IF(AND(AJ$3&gt;=Inputs!$CL327,AJ$3&lt;Inputs!$CM327),(AJ$3-Inputs!$CL327+1)/(Inputs!$AI327+1),0)))))))))</f>
        <v>0</v>
      </c>
      <c r="AK329" s="27">
        <f>IF(AND(Inputs!$CO327=0,AK$3&gt;=Inputs!$CM327),1,IF(AND(AK$3&gt;=Inputs!$CM327,AK$3&lt;Inputs!$CN327),1,IF(AND(AK$3=Inputs!$CN327,AK$3=Inputs!$CO327),1,IF(OR(AND(AK$3=Inputs!$CN327+1,Inputs!$CN327=Inputs!$CO327),AND(AK$3=Inputs!$CN327+2,Inputs!$CN327=Inputs!$CO327)),0,IF(AK$3=Inputs!$CN327,0.8,IF(AK$3=Inputs!$CN327+1,0.6,IF(AK$3=Inputs!$CN327+2,0.4,IF(AK$3=Inputs!$CO327,0.2,IF(AND(AK$3&gt;=Inputs!$CL327,AK$3&lt;Inputs!$CM327),(AK$3-Inputs!$CL327+1)/(Inputs!$AI327+1),0)))))))))</f>
        <v>0</v>
      </c>
      <c r="AL329" s="27">
        <f>IF(AND(Inputs!$CO327=0,AL$3&gt;=Inputs!$CM327),1,IF(AND(AL$3&gt;=Inputs!$CM327,AL$3&lt;Inputs!$CN327),1,IF(AND(AL$3=Inputs!$CN327,AL$3=Inputs!$CO327),1,IF(OR(AND(AL$3=Inputs!$CN327+1,Inputs!$CN327=Inputs!$CO327),AND(AL$3=Inputs!$CN327+2,Inputs!$CN327=Inputs!$CO327)),0,IF(AL$3=Inputs!$CN327,0.8,IF(AL$3=Inputs!$CN327+1,0.6,IF(AL$3=Inputs!$CN327+2,0.4,IF(AL$3=Inputs!$CO327,0.2,IF(AND(AL$3&gt;=Inputs!$CL327,AL$3&lt;Inputs!$CM327),(AL$3-Inputs!$CL327+1)/(Inputs!$AI327+1),0)))))))))</f>
        <v>0</v>
      </c>
      <c r="AM329" s="27">
        <f>IF(AND(Inputs!$CO327=0,AM$3&gt;=Inputs!$CM327),1,IF(AND(AM$3&gt;=Inputs!$CM327,AM$3&lt;Inputs!$CN327),1,IF(AND(AM$3=Inputs!$CN327,AM$3=Inputs!$CO327),1,IF(OR(AND(AM$3=Inputs!$CN327+1,Inputs!$CN327=Inputs!$CO327),AND(AM$3=Inputs!$CN327+2,Inputs!$CN327=Inputs!$CO327)),0,IF(AM$3=Inputs!$CN327,0.8,IF(AM$3=Inputs!$CN327+1,0.6,IF(AM$3=Inputs!$CN327+2,0.4,IF(AM$3=Inputs!$CO327,0.2,IF(AND(AM$3&gt;=Inputs!$CL327,AM$3&lt;Inputs!$CM327),(AM$3-Inputs!$CL327+1)/(Inputs!$AI327+1),0)))))))))</f>
        <v>0</v>
      </c>
      <c r="AN329" s="27">
        <f>IF(AND(Inputs!$CO327=0,AN$3&gt;=Inputs!$CM327),1,IF(AND(AN$3&gt;=Inputs!$CM327,AN$3&lt;Inputs!$CN327),1,IF(AND(AN$3=Inputs!$CN327,AN$3=Inputs!$CO327),1,IF(OR(AND(AN$3=Inputs!$CN327+1,Inputs!$CN327=Inputs!$CO327),AND(AN$3=Inputs!$CN327+2,Inputs!$CN327=Inputs!$CO327)),0,IF(AN$3=Inputs!$CN327,0.8,IF(AN$3=Inputs!$CN327+1,0.6,IF(AN$3=Inputs!$CN327+2,0.4,IF(AN$3=Inputs!$CO327,0.2,IF(AND(AN$3&gt;=Inputs!$CL327,AN$3&lt;Inputs!$CM327),(AN$3-Inputs!$CL327+1)/(Inputs!$AI327+1),0)))))))))</f>
        <v>0</v>
      </c>
      <c r="AO329" s="27">
        <f>IF(AND(Inputs!$CO327=0,AO$3&gt;=Inputs!$CM327),1,IF(AND(AO$3&gt;=Inputs!$CM327,AO$3&lt;Inputs!$CN327),1,IF(AND(AO$3=Inputs!$CN327,AO$3=Inputs!$CO327),1,IF(OR(AND(AO$3=Inputs!$CN327+1,Inputs!$CN327=Inputs!$CO327),AND(AO$3=Inputs!$CN327+2,Inputs!$CN327=Inputs!$CO327)),0,IF(AO$3=Inputs!$CN327,0.8,IF(AO$3=Inputs!$CN327+1,0.6,IF(AO$3=Inputs!$CN327+2,0.4,IF(AO$3=Inputs!$CO327,0.2,IF(AND(AO$3&gt;=Inputs!$CL327,AO$3&lt;Inputs!$CM327),(AO$3-Inputs!$CL327+1)/(Inputs!$AI327+1),0)))))))))</f>
        <v>0</v>
      </c>
      <c r="AP329" s="27">
        <f>IF(AND(Inputs!$CO327=0,AP$3&gt;=Inputs!$CM327),1,IF(AND(AP$3&gt;=Inputs!$CM327,AP$3&lt;Inputs!$CN327),1,IF(AND(AP$3=Inputs!$CN327,AP$3=Inputs!$CO327),1,IF(OR(AND(AP$3=Inputs!$CN327+1,Inputs!$CN327=Inputs!$CO327),AND(AP$3=Inputs!$CN327+2,Inputs!$CN327=Inputs!$CO327)),0,IF(AP$3=Inputs!$CN327,0.8,IF(AP$3=Inputs!$CN327+1,0.6,IF(AP$3=Inputs!$CN327+2,0.4,IF(AP$3=Inputs!$CO327,0.2,IF(AND(AP$3&gt;=Inputs!$CL327,AP$3&lt;Inputs!$CM327),(AP$3-Inputs!$CL327+1)/(Inputs!$AI327+1),0)))))))))</f>
        <v>0</v>
      </c>
      <c r="AQ329" s="27">
        <f>IF(AND(Inputs!$CO327=0,AQ$3&gt;=Inputs!$CM327),1,IF(AND(AQ$3&gt;=Inputs!$CM327,AQ$3&lt;Inputs!$CN327),1,IF(AND(AQ$3=Inputs!$CN327,AQ$3=Inputs!$CO327),1,IF(OR(AND(AQ$3=Inputs!$CN327+1,Inputs!$CN327=Inputs!$CO327),AND(AQ$3=Inputs!$CN327+2,Inputs!$CN327=Inputs!$CO327)),0,IF(AQ$3=Inputs!$CN327,0.8,IF(AQ$3=Inputs!$CN327+1,0.6,IF(AQ$3=Inputs!$CN327+2,0.4,IF(AQ$3=Inputs!$CO327,0.2,IF(AND(AQ$3&gt;=Inputs!$CL327,AQ$3&lt;Inputs!$CM327),(AQ$3-Inputs!$CL327+1)/(Inputs!$AI327+1),0)))))))))</f>
        <v>0</v>
      </c>
      <c r="AR329" s="27">
        <f>IF(AND(Inputs!$CO327=0,AR$3&gt;=Inputs!$CM327),1,IF(AND(AR$3&gt;=Inputs!$CM327,AR$3&lt;Inputs!$CN327),1,IF(AND(AR$3=Inputs!$CN327,AR$3=Inputs!$CO327),1,IF(OR(AND(AR$3=Inputs!$CN327+1,Inputs!$CN327=Inputs!$CO327),AND(AR$3=Inputs!$CN327+2,Inputs!$CN327=Inputs!$CO327)),0,IF(AR$3=Inputs!$CN327,0.8,IF(AR$3=Inputs!$CN327+1,0.6,IF(AR$3=Inputs!$CN327+2,0.4,IF(AR$3=Inputs!$CO327,0.2,IF(AND(AR$3&gt;=Inputs!$CL327,AR$3&lt;Inputs!$CM327),(AR$3-Inputs!$CL327+1)/(Inputs!$AI327+1),0)))))))))</f>
        <v>0</v>
      </c>
      <c r="AS329" s="27">
        <f>IF(AND(Inputs!$CO327=0,AS$3&gt;=Inputs!$CM327),1,IF(AND(AS$3&gt;=Inputs!$CM327,AS$3&lt;Inputs!$CN327),1,IF(AND(AS$3=Inputs!$CN327,AS$3=Inputs!$CO327),1,IF(OR(AND(AS$3=Inputs!$CN327+1,Inputs!$CN327=Inputs!$CO327),AND(AS$3=Inputs!$CN327+2,Inputs!$CN327=Inputs!$CO327)),0,IF(AS$3=Inputs!$CN327,0.8,IF(AS$3=Inputs!$CN327+1,0.6,IF(AS$3=Inputs!$CN327+2,0.4,IF(AS$3=Inputs!$CO327,0.2,IF(AND(AS$3&gt;=Inputs!$CL327,AS$3&lt;Inputs!$CM327),(AS$3-Inputs!$CL327+1)/(Inputs!$AI327+1),0)))))))))</f>
        <v>0</v>
      </c>
      <c r="AT329" s="27">
        <f>IF(AND(Inputs!$CO327=0,AT$3&gt;=Inputs!$CM327),1,IF(AND(AT$3&gt;=Inputs!$CM327,AT$3&lt;Inputs!$CN327),1,IF(AND(AT$3=Inputs!$CN327,AT$3=Inputs!$CO327),1,IF(OR(AND(AT$3=Inputs!$CN327+1,Inputs!$CN327=Inputs!$CO327),AND(AT$3=Inputs!$CN327+2,Inputs!$CN327=Inputs!$CO327)),0,IF(AT$3=Inputs!$CN327,0.8,IF(AT$3=Inputs!$CN327+1,0.6,IF(AT$3=Inputs!$CN327+2,0.4,IF(AT$3=Inputs!$CO327,0.2,IF(AND(AT$3&gt;=Inputs!$CL327,AT$3&lt;Inputs!$CM327),(AT$3-Inputs!$CL327+1)/(Inputs!$AI327+1),0)))))))))</f>
        <v>0</v>
      </c>
      <c r="AU329" s="27">
        <f>IF(AND(Inputs!$CO327=0,AU$3&gt;=Inputs!$CM327),1,IF(AND(AU$3&gt;=Inputs!$CM327,AU$3&lt;Inputs!$CN327),1,IF(AND(AU$3=Inputs!$CN327,AU$3=Inputs!$CO327),1,IF(OR(AND(AU$3=Inputs!$CN327+1,Inputs!$CN327=Inputs!$CO327),AND(AU$3=Inputs!$CN327+2,Inputs!$CN327=Inputs!$CO327)),0,IF(AU$3=Inputs!$CN327,0.8,IF(AU$3=Inputs!$CN327+1,0.6,IF(AU$3=Inputs!$CN327+2,0.4,IF(AU$3=Inputs!$CO327,0.2,IF(AND(AU$3&gt;=Inputs!$CL327,AU$3&lt;Inputs!$CM327),(AU$3-Inputs!$CL327+1)/(Inputs!$AI327+1),0)))))))))</f>
        <v>0</v>
      </c>
      <c r="AV329" s="27">
        <f>IF(AND(Inputs!$CO327=0,AV$3&gt;=Inputs!$CM327),1,IF(AND(AV$3&gt;=Inputs!$CM327,AV$3&lt;Inputs!$CN327),1,IF(AND(AV$3=Inputs!$CN327,AV$3=Inputs!$CO327),1,IF(OR(AND(AV$3=Inputs!$CN327+1,Inputs!$CN327=Inputs!$CO327),AND(AV$3=Inputs!$CN327+2,Inputs!$CN327=Inputs!$CO327)),0,IF(AV$3=Inputs!$CN327,0.8,IF(AV$3=Inputs!$CN327+1,0.6,IF(AV$3=Inputs!$CN327+2,0.4,IF(AV$3=Inputs!$CO327,0.2,IF(AND(AV$3&gt;=Inputs!$CL327,AV$3&lt;Inputs!$CM327),(AV$3-Inputs!$CL327+1)/(Inputs!$AI327+1),0)))))))))</f>
        <v>0</v>
      </c>
      <c r="AW329" s="27">
        <f>IF(AND(Inputs!$CO327=0,AW$3&gt;=Inputs!$CM327),1,IF(AND(AW$3&gt;=Inputs!$CM327,AW$3&lt;Inputs!$CN327),1,IF(AND(AW$3=Inputs!$CN327,AW$3=Inputs!$CO327),1,IF(OR(AND(AW$3=Inputs!$CN327+1,Inputs!$CN327=Inputs!$CO327),AND(AW$3=Inputs!$CN327+2,Inputs!$CN327=Inputs!$CO327)),0,IF(AW$3=Inputs!$CN327,0.8,IF(AW$3=Inputs!$CN327+1,0.6,IF(AW$3=Inputs!$CN327+2,0.4,IF(AW$3=Inputs!$CO327,0.2,IF(AND(AW$3&gt;=Inputs!$CL327,AW$3&lt;Inputs!$CM327),(AW$3-Inputs!$CL327+1)/(Inputs!$AI327+1),0)))))))))</f>
        <v>0</v>
      </c>
      <c r="AX329" s="27">
        <f>IF(AND(Inputs!$CO327=0,AX$3&gt;=Inputs!$CM327),1,IF(AND(AX$3&gt;=Inputs!$CM327,AX$3&lt;Inputs!$CN327),1,IF(AND(AX$3=Inputs!$CN327,AX$3=Inputs!$CO327),1,IF(OR(AND(AX$3=Inputs!$CN327+1,Inputs!$CN327=Inputs!$CO327),AND(AX$3=Inputs!$CN327+2,Inputs!$CN327=Inputs!$CO327)),0,IF(AX$3=Inputs!$CN327,0.8,IF(AX$3=Inputs!$CN327+1,0.6,IF(AX$3=Inputs!$CN327+2,0.4,IF(AX$3=Inputs!$CO327,0.2,IF(AND(AX$3&gt;=Inputs!$CL327,AX$3&lt;Inputs!$CM327),(AX$3-Inputs!$CL327+1)/(Inputs!$AI327+1),0)))))))))</f>
        <v>0</v>
      </c>
      <c r="AY329" s="27">
        <f>IF(AND(Inputs!$CO327=0,AY$3&gt;=Inputs!$CM327),1,IF(AND(AY$3&gt;=Inputs!$CM327,AY$3&lt;Inputs!$CN327),1,IF(AND(AY$3=Inputs!$CN327,AY$3=Inputs!$CO327),1,IF(OR(AND(AY$3=Inputs!$CN327+1,Inputs!$CN327=Inputs!$CO327),AND(AY$3=Inputs!$CN327+2,Inputs!$CN327=Inputs!$CO327)),0,IF(AY$3=Inputs!$CN327,0.8,IF(AY$3=Inputs!$CN327+1,0.6,IF(AY$3=Inputs!$CN327+2,0.4,IF(AY$3=Inputs!$CO327,0.2,IF(AND(AY$3&gt;=Inputs!$CL327,AY$3&lt;Inputs!$CM327),(AY$3-Inputs!$CL327+1)/(Inputs!$AI327+1),0)))))))))</f>
        <v>0</v>
      </c>
      <c r="AZ329" s="27">
        <f>IF(AND(Inputs!$CO327=0,AZ$3&gt;=Inputs!$CM327),1,IF(AND(AZ$3&gt;=Inputs!$CM327,AZ$3&lt;Inputs!$CN327),1,IF(AND(AZ$3=Inputs!$CN327,AZ$3=Inputs!$CO327),1,IF(OR(AND(AZ$3=Inputs!$CN327+1,Inputs!$CN327=Inputs!$CO327),AND(AZ$3=Inputs!$CN327+2,Inputs!$CN327=Inputs!$CO327)),0,IF(AZ$3=Inputs!$CN327,0.8,IF(AZ$3=Inputs!$CN327+1,0.6,IF(AZ$3=Inputs!$CN327+2,0.4,IF(AZ$3=Inputs!$CO327,0.2,IF(AND(AZ$3&gt;=Inputs!$CL327,AZ$3&lt;Inputs!$CM327),(AZ$3-Inputs!$CL327+1)/(Inputs!$AI327+1),0)))))))))</f>
        <v>0</v>
      </c>
      <c r="BA329" s="27">
        <f>IF(AND(Inputs!$CO327=0,BA$3&gt;=Inputs!$CM327),1,IF(AND(BA$3&gt;=Inputs!$CM327,BA$3&lt;Inputs!$CN327),1,IF(AND(BA$3=Inputs!$CN327,BA$3=Inputs!$CO327),1,IF(OR(AND(BA$3=Inputs!$CN327+1,Inputs!$CN327=Inputs!$CO327),AND(BA$3=Inputs!$CN327+2,Inputs!$CN327=Inputs!$CO327)),0,IF(BA$3=Inputs!$CN327,0.8,IF(BA$3=Inputs!$CN327+1,0.6,IF(BA$3=Inputs!$CN327+2,0.4,IF(BA$3=Inputs!$CO327,0.2,IF(AND(BA$3&gt;=Inputs!$CL327,BA$3&lt;Inputs!$CM327),(BA$3-Inputs!$CL327+1)/(Inputs!$AI327+1),0)))))))))</f>
        <v>0</v>
      </c>
      <c r="BB329" s="27">
        <f>IF(AND(Inputs!$CO327=0,BB$3&gt;=Inputs!$CM327),1,IF(AND(BB$3&gt;=Inputs!$CM327,BB$3&lt;Inputs!$CN327),1,IF(AND(BB$3=Inputs!$CN327,BB$3=Inputs!$CO327),1,IF(OR(AND(BB$3=Inputs!$CN327+1,Inputs!$CN327=Inputs!$CO327),AND(BB$3=Inputs!$CN327+2,Inputs!$CN327=Inputs!$CO327)),0,IF(BB$3=Inputs!$CN327,0.8,IF(BB$3=Inputs!$CN327+1,0.6,IF(BB$3=Inputs!$CN327+2,0.4,IF(BB$3=Inputs!$CO327,0.2,IF(AND(BB$3&gt;=Inputs!$CL327,BB$3&lt;Inputs!$CM327),(BB$3-Inputs!$CL327+1)/(Inputs!$AI327+1),0)))))))))</f>
        <v>0</v>
      </c>
      <c r="BC329" s="27">
        <f>IF(AND(Inputs!$CO327=0,BC$3&gt;=Inputs!$CM327),1,IF(AND(BC$3&gt;=Inputs!$CM327,BC$3&lt;Inputs!$CN327),1,IF(AND(BC$3=Inputs!$CN327,BC$3=Inputs!$CO327),1,IF(OR(AND(BC$3=Inputs!$CN327+1,Inputs!$CN327=Inputs!$CO327),AND(BC$3=Inputs!$CN327+2,Inputs!$CN327=Inputs!$CO327)),0,IF(BC$3=Inputs!$CN327,0.8,IF(BC$3=Inputs!$CN327+1,0.6,IF(BC$3=Inputs!$CN327+2,0.4,IF(BC$3=Inputs!$CO327,0.2,IF(AND(BC$3&gt;=Inputs!$CL327,BC$3&lt;Inputs!$CM327),(BC$3-Inputs!$CL327+1)/(Inputs!$AI327+1),0)))))))))</f>
        <v>0</v>
      </c>
      <c r="BD329" s="27">
        <f>IF(AND(Inputs!$CO327=0,BD$3&gt;=Inputs!$CM327),1,IF(AND(BD$3&gt;=Inputs!$CM327,BD$3&lt;Inputs!$CN327),1,IF(AND(BD$3=Inputs!$CN327,BD$3=Inputs!$CO327),1,IF(OR(AND(BD$3=Inputs!$CN327+1,Inputs!$CN327=Inputs!$CO327),AND(BD$3=Inputs!$CN327+2,Inputs!$CN327=Inputs!$CO327)),0,IF(BD$3=Inputs!$CN327,0.8,IF(BD$3=Inputs!$CN327+1,0.6,IF(BD$3=Inputs!$CN327+2,0.4,IF(BD$3=Inputs!$CO327,0.2,IF(AND(BD$3&gt;=Inputs!$CL327,BD$3&lt;Inputs!$CM327),(BD$3-Inputs!$CL327+1)/(Inputs!$AI327+1),0)))))))))</f>
        <v>0</v>
      </c>
      <c r="BE329" s="27">
        <f>IF(AND(Inputs!$CO327=0,BE$3&gt;=Inputs!$CM327),1,IF(AND(BE$3&gt;=Inputs!$CM327,BE$3&lt;Inputs!$CN327),1,IF(AND(BE$3=Inputs!$CN327,BE$3=Inputs!$CO327),1,IF(OR(AND(BE$3=Inputs!$CN327+1,Inputs!$CN327=Inputs!$CO327),AND(BE$3=Inputs!$CN327+2,Inputs!$CN327=Inputs!$CO327)),0,IF(BE$3=Inputs!$CN327,0.8,IF(BE$3=Inputs!$CN327+1,0.6,IF(BE$3=Inputs!$CN327+2,0.4,IF(BE$3=Inputs!$CO327,0.2,IF(AND(BE$3&gt;=Inputs!$CL327,BE$3&lt;Inputs!$CM327),(BE$3-Inputs!$CL327+1)/(Inputs!$AI327+1),0)))))))))</f>
        <v>0</v>
      </c>
      <c r="BF329" s="27">
        <f>IF(AND(Inputs!$CO327=0,BF$3&gt;=Inputs!$CM327),1,IF(AND(BF$3&gt;=Inputs!$CM327,BF$3&lt;Inputs!$CN327),1,IF(AND(BF$3=Inputs!$CN327,BF$3=Inputs!$CO327),1,IF(OR(AND(BF$3=Inputs!$CN327+1,Inputs!$CN327=Inputs!$CO327),AND(BF$3=Inputs!$CN327+2,Inputs!$CN327=Inputs!$CO327)),0,IF(BF$3=Inputs!$CN327,0.8,IF(BF$3=Inputs!$CN327+1,0.6,IF(BF$3=Inputs!$CN327+2,0.4,IF(BF$3=Inputs!$CO327,0.2,IF(AND(BF$3&gt;=Inputs!$CL327,BF$3&lt;Inputs!$CM327),(BF$3-Inputs!$CL327+1)/(Inputs!$AI327+1),0)))))))))</f>
        <v>0</v>
      </c>
      <c r="BG329" s="27">
        <f>IF(AND(Inputs!$CO327=0,BG$3&gt;=Inputs!$CM327),1,IF(AND(BG$3&gt;=Inputs!$CM327,BG$3&lt;Inputs!$CN327),1,IF(AND(BG$3=Inputs!$CN327,BG$3=Inputs!$CO327),1,IF(OR(AND(BG$3=Inputs!$CN327+1,Inputs!$CN327=Inputs!$CO327),AND(BG$3=Inputs!$CN327+2,Inputs!$CN327=Inputs!$CO327)),0,IF(BG$3=Inputs!$CN327,0.8,IF(BG$3=Inputs!$CN327+1,0.6,IF(BG$3=Inputs!$CN327+2,0.4,IF(BG$3=Inputs!$CO327,0.2,IF(AND(BG$3&gt;=Inputs!$CL327,BG$3&lt;Inputs!$CM327),(BG$3-Inputs!$CL327+1)/(Inputs!$AI327+1),0)))))))))</f>
        <v>0</v>
      </c>
      <c r="BH329" s="27">
        <f>IF(AND(Inputs!$CO327=0,BH$3&gt;=Inputs!$CM327),1,IF(AND(BH$3&gt;=Inputs!$CM327,BH$3&lt;Inputs!$CN327),1,IF(AND(BH$3=Inputs!$CN327,BH$3=Inputs!$CO327),1,IF(OR(AND(BH$3=Inputs!$CN327+1,Inputs!$CN327=Inputs!$CO327),AND(BH$3=Inputs!$CN327+2,Inputs!$CN327=Inputs!$CO327)),0,IF(BH$3=Inputs!$CN327,0.8,IF(BH$3=Inputs!$CN327+1,0.6,IF(BH$3=Inputs!$CN327+2,0.4,IF(BH$3=Inputs!$CO327,0.2,IF(AND(BH$3&gt;=Inputs!$CL327,BH$3&lt;Inputs!$CM327),(BH$3-Inputs!$CL327+1)/(Inputs!$AI327+1),0)))))))))</f>
        <v>0</v>
      </c>
      <c r="BI329" s="27">
        <f>IF(AND(Inputs!$CO327=0,BI$3&gt;=Inputs!$CM327),1,IF(AND(BI$3&gt;=Inputs!$CM327,BI$3&lt;Inputs!$CN327),1,IF(AND(BI$3=Inputs!$CN327,BI$3=Inputs!$CO327),1,IF(OR(AND(BI$3=Inputs!$CN327+1,Inputs!$CN327=Inputs!$CO327),AND(BI$3=Inputs!$CN327+2,Inputs!$CN327=Inputs!$CO327)),0,IF(BI$3=Inputs!$CN327,0.8,IF(BI$3=Inputs!$CN327+1,0.6,IF(BI$3=Inputs!$CN327+2,0.4,IF(BI$3=Inputs!$CO327,0.2,IF(AND(BI$3&gt;=Inputs!$CL327,BI$3&lt;Inputs!$CM327),(BI$3-Inputs!$CL327+1)/(Inputs!$AI327+1),0)))))))))</f>
        <v>0</v>
      </c>
      <c r="BJ329" s="27">
        <f>IF(AND(Inputs!$CO327=0,BJ$3&gt;=Inputs!$CM327),1,IF(AND(BJ$3&gt;=Inputs!$CM327,BJ$3&lt;Inputs!$CN327),1,IF(AND(BJ$3=Inputs!$CN327,BJ$3=Inputs!$CO327),1,IF(OR(AND(BJ$3=Inputs!$CN327+1,Inputs!$CN327=Inputs!$CO327),AND(BJ$3=Inputs!$CN327+2,Inputs!$CN327=Inputs!$CO327)),0,IF(BJ$3=Inputs!$CN327,0.8,IF(BJ$3=Inputs!$CN327+1,0.6,IF(BJ$3=Inputs!$CN327+2,0.4,IF(BJ$3=Inputs!$CO327,0.2,IF(AND(BJ$3&gt;=Inputs!$CL327,BJ$3&lt;Inputs!$CM327),(BJ$3-Inputs!$CL327+1)/(Inputs!$AI327+1),0)))))))))</f>
        <v>0</v>
      </c>
      <c r="BK329" s="27">
        <f>IF(AND(Inputs!$CO327=0,BK$3&gt;=Inputs!$CM327),1,IF(AND(BK$3&gt;=Inputs!$CM327,BK$3&lt;Inputs!$CN327),1,IF(AND(BK$3=Inputs!$CN327,BK$3=Inputs!$CO327),1,IF(OR(AND(BK$3=Inputs!$CN327+1,Inputs!$CN327=Inputs!$CO327),AND(BK$3=Inputs!$CN327+2,Inputs!$CN327=Inputs!$CO327)),0,IF(BK$3=Inputs!$CN327,0.8,IF(BK$3=Inputs!$CN327+1,0.6,IF(BK$3=Inputs!$CN327+2,0.4,IF(BK$3=Inputs!$CO327,0.2,IF(AND(BK$3&gt;=Inputs!$CL327,BK$3&lt;Inputs!$CM327),(BK$3-Inputs!$CL327+1)/(Inputs!$AI327+1),0)))))))))</f>
        <v>0</v>
      </c>
      <c r="BL329" s="27">
        <f>IF(AND(Inputs!$CO327=0,BL$3&gt;=Inputs!$CM327),1,IF(AND(BL$3&gt;=Inputs!$CM327,BL$3&lt;Inputs!$CN327),1,IF(AND(BL$3=Inputs!$CN327,BL$3=Inputs!$CO327),1,IF(OR(AND(BL$3=Inputs!$CN327+1,Inputs!$CN327=Inputs!$CO327),AND(BL$3=Inputs!$CN327+2,Inputs!$CN327=Inputs!$CO327)),0,IF(BL$3=Inputs!$CN327,0.8,IF(BL$3=Inputs!$CN327+1,0.6,IF(BL$3=Inputs!$CN327+2,0.4,IF(BL$3=Inputs!$CO327,0.2,IF(AND(BL$3&gt;=Inputs!$CL327,BL$3&lt;Inputs!$CM327),(BL$3-Inputs!$CL327+1)/(Inputs!$AI327+1),0)))))))))</f>
        <v>0</v>
      </c>
      <c r="BM329" s="27">
        <f>IF(AND(Inputs!$CO327=0,BM$3&gt;=Inputs!$CM327),1,IF(AND(BM$3&gt;=Inputs!$CM327,BM$3&lt;Inputs!$CN327),1,IF(AND(BM$3=Inputs!$CN327,BM$3=Inputs!$CO327),1,IF(OR(AND(BM$3=Inputs!$CN327+1,Inputs!$CN327=Inputs!$CO327),AND(BM$3=Inputs!$CN327+2,Inputs!$CN327=Inputs!$CO327)),0,IF(BM$3=Inputs!$CN327,0.8,IF(BM$3=Inputs!$CN327+1,0.6,IF(BM$3=Inputs!$CN327+2,0.4,IF(BM$3=Inputs!$CO327,0.2,IF(AND(BM$3&gt;=Inputs!$CL327,BM$3&lt;Inputs!$CM327),(BM$3-Inputs!$CL327+1)/(Inputs!$AI327+1),0)))))))))</f>
        <v>0</v>
      </c>
    </row>
    <row r="330" spans="1:65">
      <c r="A330" s="7" t="str">
        <f>IF(Inputs!A328="","",Inputs!A328)</f>
        <v/>
      </c>
      <c r="B330" t="str">
        <f>IF(Inputs!B328="","",Inputs!B328)</f>
        <v/>
      </c>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50">
        <f t="shared" si="11"/>
        <v>0</v>
      </c>
      <c r="AH330" s="42">
        <f t="shared" si="12"/>
        <v>0</v>
      </c>
      <c r="AJ330" s="27">
        <f>IF(AND(Inputs!$CO328=0,AJ$3&gt;=Inputs!$CM328),1,IF(AND(AJ$3&gt;=Inputs!$CM328,AJ$3&lt;Inputs!$CN328),1,IF(AND(AJ$3=Inputs!$CN328,AJ$3=Inputs!$CO328),1,IF(OR(AND(AJ$3=Inputs!$CN328+1,Inputs!$CN328=Inputs!$CO328),AND(AJ$3=Inputs!$CN328+2,Inputs!$CN328=Inputs!$CO328)),0,IF(AJ$3=Inputs!$CN328,0.8,IF(AJ$3=Inputs!$CN328+1,0.6,IF(AJ$3=Inputs!$CN328+2,0.4,IF(AJ$3=Inputs!$CO328,0.2,IF(AND(AJ$3&gt;=Inputs!$CL328,AJ$3&lt;Inputs!$CM328),(AJ$3-Inputs!$CL328+1)/(Inputs!$AI328+1),0)))))))))</f>
        <v>0</v>
      </c>
      <c r="AK330" s="27">
        <f>IF(AND(Inputs!$CO328=0,AK$3&gt;=Inputs!$CM328),1,IF(AND(AK$3&gt;=Inputs!$CM328,AK$3&lt;Inputs!$CN328),1,IF(AND(AK$3=Inputs!$CN328,AK$3=Inputs!$CO328),1,IF(OR(AND(AK$3=Inputs!$CN328+1,Inputs!$CN328=Inputs!$CO328),AND(AK$3=Inputs!$CN328+2,Inputs!$CN328=Inputs!$CO328)),0,IF(AK$3=Inputs!$CN328,0.8,IF(AK$3=Inputs!$CN328+1,0.6,IF(AK$3=Inputs!$CN328+2,0.4,IF(AK$3=Inputs!$CO328,0.2,IF(AND(AK$3&gt;=Inputs!$CL328,AK$3&lt;Inputs!$CM328),(AK$3-Inputs!$CL328+1)/(Inputs!$AI328+1),0)))))))))</f>
        <v>0</v>
      </c>
      <c r="AL330" s="27">
        <f>IF(AND(Inputs!$CO328=0,AL$3&gt;=Inputs!$CM328),1,IF(AND(AL$3&gt;=Inputs!$CM328,AL$3&lt;Inputs!$CN328),1,IF(AND(AL$3=Inputs!$CN328,AL$3=Inputs!$CO328),1,IF(OR(AND(AL$3=Inputs!$CN328+1,Inputs!$CN328=Inputs!$CO328),AND(AL$3=Inputs!$CN328+2,Inputs!$CN328=Inputs!$CO328)),0,IF(AL$3=Inputs!$CN328,0.8,IF(AL$3=Inputs!$CN328+1,0.6,IF(AL$3=Inputs!$CN328+2,0.4,IF(AL$3=Inputs!$CO328,0.2,IF(AND(AL$3&gt;=Inputs!$CL328,AL$3&lt;Inputs!$CM328),(AL$3-Inputs!$CL328+1)/(Inputs!$AI328+1),0)))))))))</f>
        <v>0</v>
      </c>
      <c r="AM330" s="27">
        <f>IF(AND(Inputs!$CO328=0,AM$3&gt;=Inputs!$CM328),1,IF(AND(AM$3&gt;=Inputs!$CM328,AM$3&lt;Inputs!$CN328),1,IF(AND(AM$3=Inputs!$CN328,AM$3=Inputs!$CO328),1,IF(OR(AND(AM$3=Inputs!$CN328+1,Inputs!$CN328=Inputs!$CO328),AND(AM$3=Inputs!$CN328+2,Inputs!$CN328=Inputs!$CO328)),0,IF(AM$3=Inputs!$CN328,0.8,IF(AM$3=Inputs!$CN328+1,0.6,IF(AM$3=Inputs!$CN328+2,0.4,IF(AM$3=Inputs!$CO328,0.2,IF(AND(AM$3&gt;=Inputs!$CL328,AM$3&lt;Inputs!$CM328),(AM$3-Inputs!$CL328+1)/(Inputs!$AI328+1),0)))))))))</f>
        <v>0</v>
      </c>
      <c r="AN330" s="27">
        <f>IF(AND(Inputs!$CO328=0,AN$3&gt;=Inputs!$CM328),1,IF(AND(AN$3&gt;=Inputs!$CM328,AN$3&lt;Inputs!$CN328),1,IF(AND(AN$3=Inputs!$CN328,AN$3=Inputs!$CO328),1,IF(OR(AND(AN$3=Inputs!$CN328+1,Inputs!$CN328=Inputs!$CO328),AND(AN$3=Inputs!$CN328+2,Inputs!$CN328=Inputs!$CO328)),0,IF(AN$3=Inputs!$CN328,0.8,IF(AN$3=Inputs!$CN328+1,0.6,IF(AN$3=Inputs!$CN328+2,0.4,IF(AN$3=Inputs!$CO328,0.2,IF(AND(AN$3&gt;=Inputs!$CL328,AN$3&lt;Inputs!$CM328),(AN$3-Inputs!$CL328+1)/(Inputs!$AI328+1),0)))))))))</f>
        <v>0</v>
      </c>
      <c r="AO330" s="27">
        <f>IF(AND(Inputs!$CO328=0,AO$3&gt;=Inputs!$CM328),1,IF(AND(AO$3&gt;=Inputs!$CM328,AO$3&lt;Inputs!$CN328),1,IF(AND(AO$3=Inputs!$CN328,AO$3=Inputs!$CO328),1,IF(OR(AND(AO$3=Inputs!$CN328+1,Inputs!$CN328=Inputs!$CO328),AND(AO$3=Inputs!$CN328+2,Inputs!$CN328=Inputs!$CO328)),0,IF(AO$3=Inputs!$CN328,0.8,IF(AO$3=Inputs!$CN328+1,0.6,IF(AO$3=Inputs!$CN328+2,0.4,IF(AO$3=Inputs!$CO328,0.2,IF(AND(AO$3&gt;=Inputs!$CL328,AO$3&lt;Inputs!$CM328),(AO$3-Inputs!$CL328+1)/(Inputs!$AI328+1),0)))))))))</f>
        <v>0</v>
      </c>
      <c r="AP330" s="27">
        <f>IF(AND(Inputs!$CO328=0,AP$3&gt;=Inputs!$CM328),1,IF(AND(AP$3&gt;=Inputs!$CM328,AP$3&lt;Inputs!$CN328),1,IF(AND(AP$3=Inputs!$CN328,AP$3=Inputs!$CO328),1,IF(OR(AND(AP$3=Inputs!$CN328+1,Inputs!$CN328=Inputs!$CO328),AND(AP$3=Inputs!$CN328+2,Inputs!$CN328=Inputs!$CO328)),0,IF(AP$3=Inputs!$CN328,0.8,IF(AP$3=Inputs!$CN328+1,0.6,IF(AP$3=Inputs!$CN328+2,0.4,IF(AP$3=Inputs!$CO328,0.2,IF(AND(AP$3&gt;=Inputs!$CL328,AP$3&lt;Inputs!$CM328),(AP$3-Inputs!$CL328+1)/(Inputs!$AI328+1),0)))))))))</f>
        <v>0</v>
      </c>
      <c r="AQ330" s="27">
        <f>IF(AND(Inputs!$CO328=0,AQ$3&gt;=Inputs!$CM328),1,IF(AND(AQ$3&gt;=Inputs!$CM328,AQ$3&lt;Inputs!$CN328),1,IF(AND(AQ$3=Inputs!$CN328,AQ$3=Inputs!$CO328),1,IF(OR(AND(AQ$3=Inputs!$CN328+1,Inputs!$CN328=Inputs!$CO328),AND(AQ$3=Inputs!$CN328+2,Inputs!$CN328=Inputs!$CO328)),0,IF(AQ$3=Inputs!$CN328,0.8,IF(AQ$3=Inputs!$CN328+1,0.6,IF(AQ$3=Inputs!$CN328+2,0.4,IF(AQ$3=Inputs!$CO328,0.2,IF(AND(AQ$3&gt;=Inputs!$CL328,AQ$3&lt;Inputs!$CM328),(AQ$3-Inputs!$CL328+1)/(Inputs!$AI328+1),0)))))))))</f>
        <v>0</v>
      </c>
      <c r="AR330" s="27">
        <f>IF(AND(Inputs!$CO328=0,AR$3&gt;=Inputs!$CM328),1,IF(AND(AR$3&gt;=Inputs!$CM328,AR$3&lt;Inputs!$CN328),1,IF(AND(AR$3=Inputs!$CN328,AR$3=Inputs!$CO328),1,IF(OR(AND(AR$3=Inputs!$CN328+1,Inputs!$CN328=Inputs!$CO328),AND(AR$3=Inputs!$CN328+2,Inputs!$CN328=Inputs!$CO328)),0,IF(AR$3=Inputs!$CN328,0.8,IF(AR$3=Inputs!$CN328+1,0.6,IF(AR$3=Inputs!$CN328+2,0.4,IF(AR$3=Inputs!$CO328,0.2,IF(AND(AR$3&gt;=Inputs!$CL328,AR$3&lt;Inputs!$CM328),(AR$3-Inputs!$CL328+1)/(Inputs!$AI328+1),0)))))))))</f>
        <v>0</v>
      </c>
      <c r="AS330" s="27">
        <f>IF(AND(Inputs!$CO328=0,AS$3&gt;=Inputs!$CM328),1,IF(AND(AS$3&gt;=Inputs!$CM328,AS$3&lt;Inputs!$CN328),1,IF(AND(AS$3=Inputs!$CN328,AS$3=Inputs!$CO328),1,IF(OR(AND(AS$3=Inputs!$CN328+1,Inputs!$CN328=Inputs!$CO328),AND(AS$3=Inputs!$CN328+2,Inputs!$CN328=Inputs!$CO328)),0,IF(AS$3=Inputs!$CN328,0.8,IF(AS$3=Inputs!$CN328+1,0.6,IF(AS$3=Inputs!$CN328+2,0.4,IF(AS$3=Inputs!$CO328,0.2,IF(AND(AS$3&gt;=Inputs!$CL328,AS$3&lt;Inputs!$CM328),(AS$3-Inputs!$CL328+1)/(Inputs!$AI328+1),0)))))))))</f>
        <v>0</v>
      </c>
      <c r="AT330" s="27">
        <f>IF(AND(Inputs!$CO328=0,AT$3&gt;=Inputs!$CM328),1,IF(AND(AT$3&gt;=Inputs!$CM328,AT$3&lt;Inputs!$CN328),1,IF(AND(AT$3=Inputs!$CN328,AT$3=Inputs!$CO328),1,IF(OR(AND(AT$3=Inputs!$CN328+1,Inputs!$CN328=Inputs!$CO328),AND(AT$3=Inputs!$CN328+2,Inputs!$CN328=Inputs!$CO328)),0,IF(AT$3=Inputs!$CN328,0.8,IF(AT$3=Inputs!$CN328+1,0.6,IF(AT$3=Inputs!$CN328+2,0.4,IF(AT$3=Inputs!$CO328,0.2,IF(AND(AT$3&gt;=Inputs!$CL328,AT$3&lt;Inputs!$CM328),(AT$3-Inputs!$CL328+1)/(Inputs!$AI328+1),0)))))))))</f>
        <v>0</v>
      </c>
      <c r="AU330" s="27">
        <f>IF(AND(Inputs!$CO328=0,AU$3&gt;=Inputs!$CM328),1,IF(AND(AU$3&gt;=Inputs!$CM328,AU$3&lt;Inputs!$CN328),1,IF(AND(AU$3=Inputs!$CN328,AU$3=Inputs!$CO328),1,IF(OR(AND(AU$3=Inputs!$CN328+1,Inputs!$CN328=Inputs!$CO328),AND(AU$3=Inputs!$CN328+2,Inputs!$CN328=Inputs!$CO328)),0,IF(AU$3=Inputs!$CN328,0.8,IF(AU$3=Inputs!$CN328+1,0.6,IF(AU$3=Inputs!$CN328+2,0.4,IF(AU$3=Inputs!$CO328,0.2,IF(AND(AU$3&gt;=Inputs!$CL328,AU$3&lt;Inputs!$CM328),(AU$3-Inputs!$CL328+1)/(Inputs!$AI328+1),0)))))))))</f>
        <v>0</v>
      </c>
      <c r="AV330" s="27">
        <f>IF(AND(Inputs!$CO328=0,AV$3&gt;=Inputs!$CM328),1,IF(AND(AV$3&gt;=Inputs!$CM328,AV$3&lt;Inputs!$CN328),1,IF(AND(AV$3=Inputs!$CN328,AV$3=Inputs!$CO328),1,IF(OR(AND(AV$3=Inputs!$CN328+1,Inputs!$CN328=Inputs!$CO328),AND(AV$3=Inputs!$CN328+2,Inputs!$CN328=Inputs!$CO328)),0,IF(AV$3=Inputs!$CN328,0.8,IF(AV$3=Inputs!$CN328+1,0.6,IF(AV$3=Inputs!$CN328+2,0.4,IF(AV$3=Inputs!$CO328,0.2,IF(AND(AV$3&gt;=Inputs!$CL328,AV$3&lt;Inputs!$CM328),(AV$3-Inputs!$CL328+1)/(Inputs!$AI328+1),0)))))))))</f>
        <v>0</v>
      </c>
      <c r="AW330" s="27">
        <f>IF(AND(Inputs!$CO328=0,AW$3&gt;=Inputs!$CM328),1,IF(AND(AW$3&gt;=Inputs!$CM328,AW$3&lt;Inputs!$CN328),1,IF(AND(AW$3=Inputs!$CN328,AW$3=Inputs!$CO328),1,IF(OR(AND(AW$3=Inputs!$CN328+1,Inputs!$CN328=Inputs!$CO328),AND(AW$3=Inputs!$CN328+2,Inputs!$CN328=Inputs!$CO328)),0,IF(AW$3=Inputs!$CN328,0.8,IF(AW$3=Inputs!$CN328+1,0.6,IF(AW$3=Inputs!$CN328+2,0.4,IF(AW$3=Inputs!$CO328,0.2,IF(AND(AW$3&gt;=Inputs!$CL328,AW$3&lt;Inputs!$CM328),(AW$3-Inputs!$CL328+1)/(Inputs!$AI328+1),0)))))))))</f>
        <v>0</v>
      </c>
      <c r="AX330" s="27">
        <f>IF(AND(Inputs!$CO328=0,AX$3&gt;=Inputs!$CM328),1,IF(AND(AX$3&gt;=Inputs!$CM328,AX$3&lt;Inputs!$CN328),1,IF(AND(AX$3=Inputs!$CN328,AX$3=Inputs!$CO328),1,IF(OR(AND(AX$3=Inputs!$CN328+1,Inputs!$CN328=Inputs!$CO328),AND(AX$3=Inputs!$CN328+2,Inputs!$CN328=Inputs!$CO328)),0,IF(AX$3=Inputs!$CN328,0.8,IF(AX$3=Inputs!$CN328+1,0.6,IF(AX$3=Inputs!$CN328+2,0.4,IF(AX$3=Inputs!$CO328,0.2,IF(AND(AX$3&gt;=Inputs!$CL328,AX$3&lt;Inputs!$CM328),(AX$3-Inputs!$CL328+1)/(Inputs!$AI328+1),0)))))))))</f>
        <v>0</v>
      </c>
      <c r="AY330" s="27">
        <f>IF(AND(Inputs!$CO328=0,AY$3&gt;=Inputs!$CM328),1,IF(AND(AY$3&gt;=Inputs!$CM328,AY$3&lt;Inputs!$CN328),1,IF(AND(AY$3=Inputs!$CN328,AY$3=Inputs!$CO328),1,IF(OR(AND(AY$3=Inputs!$CN328+1,Inputs!$CN328=Inputs!$CO328),AND(AY$3=Inputs!$CN328+2,Inputs!$CN328=Inputs!$CO328)),0,IF(AY$3=Inputs!$CN328,0.8,IF(AY$3=Inputs!$CN328+1,0.6,IF(AY$3=Inputs!$CN328+2,0.4,IF(AY$3=Inputs!$CO328,0.2,IF(AND(AY$3&gt;=Inputs!$CL328,AY$3&lt;Inputs!$CM328),(AY$3-Inputs!$CL328+1)/(Inputs!$AI328+1),0)))))))))</f>
        <v>0</v>
      </c>
      <c r="AZ330" s="27">
        <f>IF(AND(Inputs!$CO328=0,AZ$3&gt;=Inputs!$CM328),1,IF(AND(AZ$3&gt;=Inputs!$CM328,AZ$3&lt;Inputs!$CN328),1,IF(AND(AZ$3=Inputs!$CN328,AZ$3=Inputs!$CO328),1,IF(OR(AND(AZ$3=Inputs!$CN328+1,Inputs!$CN328=Inputs!$CO328),AND(AZ$3=Inputs!$CN328+2,Inputs!$CN328=Inputs!$CO328)),0,IF(AZ$3=Inputs!$CN328,0.8,IF(AZ$3=Inputs!$CN328+1,0.6,IF(AZ$3=Inputs!$CN328+2,0.4,IF(AZ$3=Inputs!$CO328,0.2,IF(AND(AZ$3&gt;=Inputs!$CL328,AZ$3&lt;Inputs!$CM328),(AZ$3-Inputs!$CL328+1)/(Inputs!$AI328+1),0)))))))))</f>
        <v>0</v>
      </c>
      <c r="BA330" s="27">
        <f>IF(AND(Inputs!$CO328=0,BA$3&gt;=Inputs!$CM328),1,IF(AND(BA$3&gt;=Inputs!$CM328,BA$3&lt;Inputs!$CN328),1,IF(AND(BA$3=Inputs!$CN328,BA$3=Inputs!$CO328),1,IF(OR(AND(BA$3=Inputs!$CN328+1,Inputs!$CN328=Inputs!$CO328),AND(BA$3=Inputs!$CN328+2,Inputs!$CN328=Inputs!$CO328)),0,IF(BA$3=Inputs!$CN328,0.8,IF(BA$3=Inputs!$CN328+1,0.6,IF(BA$3=Inputs!$CN328+2,0.4,IF(BA$3=Inputs!$CO328,0.2,IF(AND(BA$3&gt;=Inputs!$CL328,BA$3&lt;Inputs!$CM328),(BA$3-Inputs!$CL328+1)/(Inputs!$AI328+1),0)))))))))</f>
        <v>0</v>
      </c>
      <c r="BB330" s="27">
        <f>IF(AND(Inputs!$CO328=0,BB$3&gt;=Inputs!$CM328),1,IF(AND(BB$3&gt;=Inputs!$CM328,BB$3&lt;Inputs!$CN328),1,IF(AND(BB$3=Inputs!$CN328,BB$3=Inputs!$CO328),1,IF(OR(AND(BB$3=Inputs!$CN328+1,Inputs!$CN328=Inputs!$CO328),AND(BB$3=Inputs!$CN328+2,Inputs!$CN328=Inputs!$CO328)),0,IF(BB$3=Inputs!$CN328,0.8,IF(BB$3=Inputs!$CN328+1,0.6,IF(BB$3=Inputs!$CN328+2,0.4,IF(BB$3=Inputs!$CO328,0.2,IF(AND(BB$3&gt;=Inputs!$CL328,BB$3&lt;Inputs!$CM328),(BB$3-Inputs!$CL328+1)/(Inputs!$AI328+1),0)))))))))</f>
        <v>0</v>
      </c>
      <c r="BC330" s="27">
        <f>IF(AND(Inputs!$CO328=0,BC$3&gt;=Inputs!$CM328),1,IF(AND(BC$3&gt;=Inputs!$CM328,BC$3&lt;Inputs!$CN328),1,IF(AND(BC$3=Inputs!$CN328,BC$3=Inputs!$CO328),1,IF(OR(AND(BC$3=Inputs!$CN328+1,Inputs!$CN328=Inputs!$CO328),AND(BC$3=Inputs!$CN328+2,Inputs!$CN328=Inputs!$CO328)),0,IF(BC$3=Inputs!$CN328,0.8,IF(BC$3=Inputs!$CN328+1,0.6,IF(BC$3=Inputs!$CN328+2,0.4,IF(BC$3=Inputs!$CO328,0.2,IF(AND(BC$3&gt;=Inputs!$CL328,BC$3&lt;Inputs!$CM328),(BC$3-Inputs!$CL328+1)/(Inputs!$AI328+1),0)))))))))</f>
        <v>0</v>
      </c>
      <c r="BD330" s="27">
        <f>IF(AND(Inputs!$CO328=0,BD$3&gt;=Inputs!$CM328),1,IF(AND(BD$3&gt;=Inputs!$CM328,BD$3&lt;Inputs!$CN328),1,IF(AND(BD$3=Inputs!$CN328,BD$3=Inputs!$CO328),1,IF(OR(AND(BD$3=Inputs!$CN328+1,Inputs!$CN328=Inputs!$CO328),AND(BD$3=Inputs!$CN328+2,Inputs!$CN328=Inputs!$CO328)),0,IF(BD$3=Inputs!$CN328,0.8,IF(BD$3=Inputs!$CN328+1,0.6,IF(BD$3=Inputs!$CN328+2,0.4,IF(BD$3=Inputs!$CO328,0.2,IF(AND(BD$3&gt;=Inputs!$CL328,BD$3&lt;Inputs!$CM328),(BD$3-Inputs!$CL328+1)/(Inputs!$AI328+1),0)))))))))</f>
        <v>0</v>
      </c>
      <c r="BE330" s="27">
        <f>IF(AND(Inputs!$CO328=0,BE$3&gt;=Inputs!$CM328),1,IF(AND(BE$3&gt;=Inputs!$CM328,BE$3&lt;Inputs!$CN328),1,IF(AND(BE$3=Inputs!$CN328,BE$3=Inputs!$CO328),1,IF(OR(AND(BE$3=Inputs!$CN328+1,Inputs!$CN328=Inputs!$CO328),AND(BE$3=Inputs!$CN328+2,Inputs!$CN328=Inputs!$CO328)),0,IF(BE$3=Inputs!$CN328,0.8,IF(BE$3=Inputs!$CN328+1,0.6,IF(BE$3=Inputs!$CN328+2,0.4,IF(BE$3=Inputs!$CO328,0.2,IF(AND(BE$3&gt;=Inputs!$CL328,BE$3&lt;Inputs!$CM328),(BE$3-Inputs!$CL328+1)/(Inputs!$AI328+1),0)))))))))</f>
        <v>0</v>
      </c>
      <c r="BF330" s="27">
        <f>IF(AND(Inputs!$CO328=0,BF$3&gt;=Inputs!$CM328),1,IF(AND(BF$3&gt;=Inputs!$CM328,BF$3&lt;Inputs!$CN328),1,IF(AND(BF$3=Inputs!$CN328,BF$3=Inputs!$CO328),1,IF(OR(AND(BF$3=Inputs!$CN328+1,Inputs!$CN328=Inputs!$CO328),AND(BF$3=Inputs!$CN328+2,Inputs!$CN328=Inputs!$CO328)),0,IF(BF$3=Inputs!$CN328,0.8,IF(BF$3=Inputs!$CN328+1,0.6,IF(BF$3=Inputs!$CN328+2,0.4,IF(BF$3=Inputs!$CO328,0.2,IF(AND(BF$3&gt;=Inputs!$CL328,BF$3&lt;Inputs!$CM328),(BF$3-Inputs!$CL328+1)/(Inputs!$AI328+1),0)))))))))</f>
        <v>0</v>
      </c>
      <c r="BG330" s="27">
        <f>IF(AND(Inputs!$CO328=0,BG$3&gt;=Inputs!$CM328),1,IF(AND(BG$3&gt;=Inputs!$CM328,BG$3&lt;Inputs!$CN328),1,IF(AND(BG$3=Inputs!$CN328,BG$3=Inputs!$CO328),1,IF(OR(AND(BG$3=Inputs!$CN328+1,Inputs!$CN328=Inputs!$CO328),AND(BG$3=Inputs!$CN328+2,Inputs!$CN328=Inputs!$CO328)),0,IF(BG$3=Inputs!$CN328,0.8,IF(BG$3=Inputs!$CN328+1,0.6,IF(BG$3=Inputs!$CN328+2,0.4,IF(BG$3=Inputs!$CO328,0.2,IF(AND(BG$3&gt;=Inputs!$CL328,BG$3&lt;Inputs!$CM328),(BG$3-Inputs!$CL328+1)/(Inputs!$AI328+1),0)))))))))</f>
        <v>0</v>
      </c>
      <c r="BH330" s="27">
        <f>IF(AND(Inputs!$CO328=0,BH$3&gt;=Inputs!$CM328),1,IF(AND(BH$3&gt;=Inputs!$CM328,BH$3&lt;Inputs!$CN328),1,IF(AND(BH$3=Inputs!$CN328,BH$3=Inputs!$CO328),1,IF(OR(AND(BH$3=Inputs!$CN328+1,Inputs!$CN328=Inputs!$CO328),AND(BH$3=Inputs!$CN328+2,Inputs!$CN328=Inputs!$CO328)),0,IF(BH$3=Inputs!$CN328,0.8,IF(BH$3=Inputs!$CN328+1,0.6,IF(BH$3=Inputs!$CN328+2,0.4,IF(BH$3=Inputs!$CO328,0.2,IF(AND(BH$3&gt;=Inputs!$CL328,BH$3&lt;Inputs!$CM328),(BH$3-Inputs!$CL328+1)/(Inputs!$AI328+1),0)))))))))</f>
        <v>0</v>
      </c>
      <c r="BI330" s="27">
        <f>IF(AND(Inputs!$CO328=0,BI$3&gt;=Inputs!$CM328),1,IF(AND(BI$3&gt;=Inputs!$CM328,BI$3&lt;Inputs!$CN328),1,IF(AND(BI$3=Inputs!$CN328,BI$3=Inputs!$CO328),1,IF(OR(AND(BI$3=Inputs!$CN328+1,Inputs!$CN328=Inputs!$CO328),AND(BI$3=Inputs!$CN328+2,Inputs!$CN328=Inputs!$CO328)),0,IF(BI$3=Inputs!$CN328,0.8,IF(BI$3=Inputs!$CN328+1,0.6,IF(BI$3=Inputs!$CN328+2,0.4,IF(BI$3=Inputs!$CO328,0.2,IF(AND(BI$3&gt;=Inputs!$CL328,BI$3&lt;Inputs!$CM328),(BI$3-Inputs!$CL328+1)/(Inputs!$AI328+1),0)))))))))</f>
        <v>0</v>
      </c>
      <c r="BJ330" s="27">
        <f>IF(AND(Inputs!$CO328=0,BJ$3&gt;=Inputs!$CM328),1,IF(AND(BJ$3&gt;=Inputs!$CM328,BJ$3&lt;Inputs!$CN328),1,IF(AND(BJ$3=Inputs!$CN328,BJ$3=Inputs!$CO328),1,IF(OR(AND(BJ$3=Inputs!$CN328+1,Inputs!$CN328=Inputs!$CO328),AND(BJ$3=Inputs!$CN328+2,Inputs!$CN328=Inputs!$CO328)),0,IF(BJ$3=Inputs!$CN328,0.8,IF(BJ$3=Inputs!$CN328+1,0.6,IF(BJ$3=Inputs!$CN328+2,0.4,IF(BJ$3=Inputs!$CO328,0.2,IF(AND(BJ$3&gt;=Inputs!$CL328,BJ$3&lt;Inputs!$CM328),(BJ$3-Inputs!$CL328+1)/(Inputs!$AI328+1),0)))))))))</f>
        <v>0</v>
      </c>
      <c r="BK330" s="27">
        <f>IF(AND(Inputs!$CO328=0,BK$3&gt;=Inputs!$CM328),1,IF(AND(BK$3&gt;=Inputs!$CM328,BK$3&lt;Inputs!$CN328),1,IF(AND(BK$3=Inputs!$CN328,BK$3=Inputs!$CO328),1,IF(OR(AND(BK$3=Inputs!$CN328+1,Inputs!$CN328=Inputs!$CO328),AND(BK$3=Inputs!$CN328+2,Inputs!$CN328=Inputs!$CO328)),0,IF(BK$3=Inputs!$CN328,0.8,IF(BK$3=Inputs!$CN328+1,0.6,IF(BK$3=Inputs!$CN328+2,0.4,IF(BK$3=Inputs!$CO328,0.2,IF(AND(BK$3&gt;=Inputs!$CL328,BK$3&lt;Inputs!$CM328),(BK$3-Inputs!$CL328+1)/(Inputs!$AI328+1),0)))))))))</f>
        <v>0</v>
      </c>
      <c r="BL330" s="27">
        <f>IF(AND(Inputs!$CO328=0,BL$3&gt;=Inputs!$CM328),1,IF(AND(BL$3&gt;=Inputs!$CM328,BL$3&lt;Inputs!$CN328),1,IF(AND(BL$3=Inputs!$CN328,BL$3=Inputs!$CO328),1,IF(OR(AND(BL$3=Inputs!$CN328+1,Inputs!$CN328=Inputs!$CO328),AND(BL$3=Inputs!$CN328+2,Inputs!$CN328=Inputs!$CO328)),0,IF(BL$3=Inputs!$CN328,0.8,IF(BL$3=Inputs!$CN328+1,0.6,IF(BL$3=Inputs!$CN328+2,0.4,IF(BL$3=Inputs!$CO328,0.2,IF(AND(BL$3&gt;=Inputs!$CL328,BL$3&lt;Inputs!$CM328),(BL$3-Inputs!$CL328+1)/(Inputs!$AI328+1),0)))))))))</f>
        <v>0</v>
      </c>
      <c r="BM330" s="27">
        <f>IF(AND(Inputs!$CO328=0,BM$3&gt;=Inputs!$CM328),1,IF(AND(BM$3&gt;=Inputs!$CM328,BM$3&lt;Inputs!$CN328),1,IF(AND(BM$3=Inputs!$CN328,BM$3=Inputs!$CO328),1,IF(OR(AND(BM$3=Inputs!$CN328+1,Inputs!$CN328=Inputs!$CO328),AND(BM$3=Inputs!$CN328+2,Inputs!$CN328=Inputs!$CO328)),0,IF(BM$3=Inputs!$CN328,0.8,IF(BM$3=Inputs!$CN328+1,0.6,IF(BM$3=Inputs!$CN328+2,0.4,IF(BM$3=Inputs!$CO328,0.2,IF(AND(BM$3&gt;=Inputs!$CL328,BM$3&lt;Inputs!$CM328),(BM$3-Inputs!$CL328+1)/(Inputs!$AI328+1),0)))))))))</f>
        <v>0</v>
      </c>
    </row>
    <row r="331" spans="1:65">
      <c r="A331" s="7" t="str">
        <f>IF(Inputs!A329="","",Inputs!A329)</f>
        <v/>
      </c>
      <c r="B331" t="str">
        <f>IF(Inputs!B329="","",Inputs!B329)</f>
        <v/>
      </c>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50">
        <f t="shared" si="11"/>
        <v>0</v>
      </c>
      <c r="AH331" s="42">
        <f t="shared" si="12"/>
        <v>0</v>
      </c>
      <c r="AJ331" s="27">
        <f>IF(AND(Inputs!$CO329=0,AJ$3&gt;=Inputs!$CM329),1,IF(AND(AJ$3&gt;=Inputs!$CM329,AJ$3&lt;Inputs!$CN329),1,IF(AND(AJ$3=Inputs!$CN329,AJ$3=Inputs!$CO329),1,IF(OR(AND(AJ$3=Inputs!$CN329+1,Inputs!$CN329=Inputs!$CO329),AND(AJ$3=Inputs!$CN329+2,Inputs!$CN329=Inputs!$CO329)),0,IF(AJ$3=Inputs!$CN329,0.8,IF(AJ$3=Inputs!$CN329+1,0.6,IF(AJ$3=Inputs!$CN329+2,0.4,IF(AJ$3=Inputs!$CO329,0.2,IF(AND(AJ$3&gt;=Inputs!$CL329,AJ$3&lt;Inputs!$CM329),(AJ$3-Inputs!$CL329+1)/(Inputs!$AI329+1),0)))))))))</f>
        <v>0</v>
      </c>
      <c r="AK331" s="27">
        <f>IF(AND(Inputs!$CO329=0,AK$3&gt;=Inputs!$CM329),1,IF(AND(AK$3&gt;=Inputs!$CM329,AK$3&lt;Inputs!$CN329),1,IF(AND(AK$3=Inputs!$CN329,AK$3=Inputs!$CO329),1,IF(OR(AND(AK$3=Inputs!$CN329+1,Inputs!$CN329=Inputs!$CO329),AND(AK$3=Inputs!$CN329+2,Inputs!$CN329=Inputs!$CO329)),0,IF(AK$3=Inputs!$CN329,0.8,IF(AK$3=Inputs!$CN329+1,0.6,IF(AK$3=Inputs!$CN329+2,0.4,IF(AK$3=Inputs!$CO329,0.2,IF(AND(AK$3&gt;=Inputs!$CL329,AK$3&lt;Inputs!$CM329),(AK$3-Inputs!$CL329+1)/(Inputs!$AI329+1),0)))))))))</f>
        <v>0</v>
      </c>
      <c r="AL331" s="27">
        <f>IF(AND(Inputs!$CO329=0,AL$3&gt;=Inputs!$CM329),1,IF(AND(AL$3&gt;=Inputs!$CM329,AL$3&lt;Inputs!$CN329),1,IF(AND(AL$3=Inputs!$CN329,AL$3=Inputs!$CO329),1,IF(OR(AND(AL$3=Inputs!$CN329+1,Inputs!$CN329=Inputs!$CO329),AND(AL$3=Inputs!$CN329+2,Inputs!$CN329=Inputs!$CO329)),0,IF(AL$3=Inputs!$CN329,0.8,IF(AL$3=Inputs!$CN329+1,0.6,IF(AL$3=Inputs!$CN329+2,0.4,IF(AL$3=Inputs!$CO329,0.2,IF(AND(AL$3&gt;=Inputs!$CL329,AL$3&lt;Inputs!$CM329),(AL$3-Inputs!$CL329+1)/(Inputs!$AI329+1),0)))))))))</f>
        <v>0</v>
      </c>
      <c r="AM331" s="27">
        <f>IF(AND(Inputs!$CO329=0,AM$3&gt;=Inputs!$CM329),1,IF(AND(AM$3&gt;=Inputs!$CM329,AM$3&lt;Inputs!$CN329),1,IF(AND(AM$3=Inputs!$CN329,AM$3=Inputs!$CO329),1,IF(OR(AND(AM$3=Inputs!$CN329+1,Inputs!$CN329=Inputs!$CO329),AND(AM$3=Inputs!$CN329+2,Inputs!$CN329=Inputs!$CO329)),0,IF(AM$3=Inputs!$CN329,0.8,IF(AM$3=Inputs!$CN329+1,0.6,IF(AM$3=Inputs!$CN329+2,0.4,IF(AM$3=Inputs!$CO329,0.2,IF(AND(AM$3&gt;=Inputs!$CL329,AM$3&lt;Inputs!$CM329),(AM$3-Inputs!$CL329+1)/(Inputs!$AI329+1),0)))))))))</f>
        <v>0</v>
      </c>
      <c r="AN331" s="27">
        <f>IF(AND(Inputs!$CO329=0,AN$3&gt;=Inputs!$CM329),1,IF(AND(AN$3&gt;=Inputs!$CM329,AN$3&lt;Inputs!$CN329),1,IF(AND(AN$3=Inputs!$CN329,AN$3=Inputs!$CO329),1,IF(OR(AND(AN$3=Inputs!$CN329+1,Inputs!$CN329=Inputs!$CO329),AND(AN$3=Inputs!$CN329+2,Inputs!$CN329=Inputs!$CO329)),0,IF(AN$3=Inputs!$CN329,0.8,IF(AN$3=Inputs!$CN329+1,0.6,IF(AN$3=Inputs!$CN329+2,0.4,IF(AN$3=Inputs!$CO329,0.2,IF(AND(AN$3&gt;=Inputs!$CL329,AN$3&lt;Inputs!$CM329),(AN$3-Inputs!$CL329+1)/(Inputs!$AI329+1),0)))))))))</f>
        <v>0</v>
      </c>
      <c r="AO331" s="27">
        <f>IF(AND(Inputs!$CO329=0,AO$3&gt;=Inputs!$CM329),1,IF(AND(AO$3&gt;=Inputs!$CM329,AO$3&lt;Inputs!$CN329),1,IF(AND(AO$3=Inputs!$CN329,AO$3=Inputs!$CO329),1,IF(OR(AND(AO$3=Inputs!$CN329+1,Inputs!$CN329=Inputs!$CO329),AND(AO$3=Inputs!$CN329+2,Inputs!$CN329=Inputs!$CO329)),0,IF(AO$3=Inputs!$CN329,0.8,IF(AO$3=Inputs!$CN329+1,0.6,IF(AO$3=Inputs!$CN329+2,0.4,IF(AO$3=Inputs!$CO329,0.2,IF(AND(AO$3&gt;=Inputs!$CL329,AO$3&lt;Inputs!$CM329),(AO$3-Inputs!$CL329+1)/(Inputs!$AI329+1),0)))))))))</f>
        <v>0</v>
      </c>
      <c r="AP331" s="27">
        <f>IF(AND(Inputs!$CO329=0,AP$3&gt;=Inputs!$CM329),1,IF(AND(AP$3&gt;=Inputs!$CM329,AP$3&lt;Inputs!$CN329),1,IF(AND(AP$3=Inputs!$CN329,AP$3=Inputs!$CO329),1,IF(OR(AND(AP$3=Inputs!$CN329+1,Inputs!$CN329=Inputs!$CO329),AND(AP$3=Inputs!$CN329+2,Inputs!$CN329=Inputs!$CO329)),0,IF(AP$3=Inputs!$CN329,0.8,IF(AP$3=Inputs!$CN329+1,0.6,IF(AP$3=Inputs!$CN329+2,0.4,IF(AP$3=Inputs!$CO329,0.2,IF(AND(AP$3&gt;=Inputs!$CL329,AP$3&lt;Inputs!$CM329),(AP$3-Inputs!$CL329+1)/(Inputs!$AI329+1),0)))))))))</f>
        <v>0</v>
      </c>
      <c r="AQ331" s="27">
        <f>IF(AND(Inputs!$CO329=0,AQ$3&gt;=Inputs!$CM329),1,IF(AND(AQ$3&gt;=Inputs!$CM329,AQ$3&lt;Inputs!$CN329),1,IF(AND(AQ$3=Inputs!$CN329,AQ$3=Inputs!$CO329),1,IF(OR(AND(AQ$3=Inputs!$CN329+1,Inputs!$CN329=Inputs!$CO329),AND(AQ$3=Inputs!$CN329+2,Inputs!$CN329=Inputs!$CO329)),0,IF(AQ$3=Inputs!$CN329,0.8,IF(AQ$3=Inputs!$CN329+1,0.6,IF(AQ$3=Inputs!$CN329+2,0.4,IF(AQ$3=Inputs!$CO329,0.2,IF(AND(AQ$3&gt;=Inputs!$CL329,AQ$3&lt;Inputs!$CM329),(AQ$3-Inputs!$CL329+1)/(Inputs!$AI329+1),0)))))))))</f>
        <v>0</v>
      </c>
      <c r="AR331" s="27">
        <f>IF(AND(Inputs!$CO329=0,AR$3&gt;=Inputs!$CM329),1,IF(AND(AR$3&gt;=Inputs!$CM329,AR$3&lt;Inputs!$CN329),1,IF(AND(AR$3=Inputs!$CN329,AR$3=Inputs!$CO329),1,IF(OR(AND(AR$3=Inputs!$CN329+1,Inputs!$CN329=Inputs!$CO329),AND(AR$3=Inputs!$CN329+2,Inputs!$CN329=Inputs!$CO329)),0,IF(AR$3=Inputs!$CN329,0.8,IF(AR$3=Inputs!$CN329+1,0.6,IF(AR$3=Inputs!$CN329+2,0.4,IF(AR$3=Inputs!$CO329,0.2,IF(AND(AR$3&gt;=Inputs!$CL329,AR$3&lt;Inputs!$CM329),(AR$3-Inputs!$CL329+1)/(Inputs!$AI329+1),0)))))))))</f>
        <v>0</v>
      </c>
      <c r="AS331" s="27">
        <f>IF(AND(Inputs!$CO329=0,AS$3&gt;=Inputs!$CM329),1,IF(AND(AS$3&gt;=Inputs!$CM329,AS$3&lt;Inputs!$CN329),1,IF(AND(AS$3=Inputs!$CN329,AS$3=Inputs!$CO329),1,IF(OR(AND(AS$3=Inputs!$CN329+1,Inputs!$CN329=Inputs!$CO329),AND(AS$3=Inputs!$CN329+2,Inputs!$CN329=Inputs!$CO329)),0,IF(AS$3=Inputs!$CN329,0.8,IF(AS$3=Inputs!$CN329+1,0.6,IF(AS$3=Inputs!$CN329+2,0.4,IF(AS$3=Inputs!$CO329,0.2,IF(AND(AS$3&gt;=Inputs!$CL329,AS$3&lt;Inputs!$CM329),(AS$3-Inputs!$CL329+1)/(Inputs!$AI329+1),0)))))))))</f>
        <v>0</v>
      </c>
      <c r="AT331" s="27">
        <f>IF(AND(Inputs!$CO329=0,AT$3&gt;=Inputs!$CM329),1,IF(AND(AT$3&gt;=Inputs!$CM329,AT$3&lt;Inputs!$CN329),1,IF(AND(AT$3=Inputs!$CN329,AT$3=Inputs!$CO329),1,IF(OR(AND(AT$3=Inputs!$CN329+1,Inputs!$CN329=Inputs!$CO329),AND(AT$3=Inputs!$CN329+2,Inputs!$CN329=Inputs!$CO329)),0,IF(AT$3=Inputs!$CN329,0.8,IF(AT$3=Inputs!$CN329+1,0.6,IF(AT$3=Inputs!$CN329+2,0.4,IF(AT$3=Inputs!$CO329,0.2,IF(AND(AT$3&gt;=Inputs!$CL329,AT$3&lt;Inputs!$CM329),(AT$3-Inputs!$CL329+1)/(Inputs!$AI329+1),0)))))))))</f>
        <v>0</v>
      </c>
      <c r="AU331" s="27">
        <f>IF(AND(Inputs!$CO329=0,AU$3&gt;=Inputs!$CM329),1,IF(AND(AU$3&gt;=Inputs!$CM329,AU$3&lt;Inputs!$CN329),1,IF(AND(AU$3=Inputs!$CN329,AU$3=Inputs!$CO329),1,IF(OR(AND(AU$3=Inputs!$CN329+1,Inputs!$CN329=Inputs!$CO329),AND(AU$3=Inputs!$CN329+2,Inputs!$CN329=Inputs!$CO329)),0,IF(AU$3=Inputs!$CN329,0.8,IF(AU$3=Inputs!$CN329+1,0.6,IF(AU$3=Inputs!$CN329+2,0.4,IF(AU$3=Inputs!$CO329,0.2,IF(AND(AU$3&gt;=Inputs!$CL329,AU$3&lt;Inputs!$CM329),(AU$3-Inputs!$CL329+1)/(Inputs!$AI329+1),0)))))))))</f>
        <v>0</v>
      </c>
      <c r="AV331" s="27">
        <f>IF(AND(Inputs!$CO329=0,AV$3&gt;=Inputs!$CM329),1,IF(AND(AV$3&gt;=Inputs!$CM329,AV$3&lt;Inputs!$CN329),1,IF(AND(AV$3=Inputs!$CN329,AV$3=Inputs!$CO329),1,IF(OR(AND(AV$3=Inputs!$CN329+1,Inputs!$CN329=Inputs!$CO329),AND(AV$3=Inputs!$CN329+2,Inputs!$CN329=Inputs!$CO329)),0,IF(AV$3=Inputs!$CN329,0.8,IF(AV$3=Inputs!$CN329+1,0.6,IF(AV$3=Inputs!$CN329+2,0.4,IF(AV$3=Inputs!$CO329,0.2,IF(AND(AV$3&gt;=Inputs!$CL329,AV$3&lt;Inputs!$CM329),(AV$3-Inputs!$CL329+1)/(Inputs!$AI329+1),0)))))))))</f>
        <v>0</v>
      </c>
      <c r="AW331" s="27">
        <f>IF(AND(Inputs!$CO329=0,AW$3&gt;=Inputs!$CM329),1,IF(AND(AW$3&gt;=Inputs!$CM329,AW$3&lt;Inputs!$CN329),1,IF(AND(AW$3=Inputs!$CN329,AW$3=Inputs!$CO329),1,IF(OR(AND(AW$3=Inputs!$CN329+1,Inputs!$CN329=Inputs!$CO329),AND(AW$3=Inputs!$CN329+2,Inputs!$CN329=Inputs!$CO329)),0,IF(AW$3=Inputs!$CN329,0.8,IF(AW$3=Inputs!$CN329+1,0.6,IF(AW$3=Inputs!$CN329+2,0.4,IF(AW$3=Inputs!$CO329,0.2,IF(AND(AW$3&gt;=Inputs!$CL329,AW$3&lt;Inputs!$CM329),(AW$3-Inputs!$CL329+1)/(Inputs!$AI329+1),0)))))))))</f>
        <v>0</v>
      </c>
      <c r="AX331" s="27">
        <f>IF(AND(Inputs!$CO329=0,AX$3&gt;=Inputs!$CM329),1,IF(AND(AX$3&gt;=Inputs!$CM329,AX$3&lt;Inputs!$CN329),1,IF(AND(AX$3=Inputs!$CN329,AX$3=Inputs!$CO329),1,IF(OR(AND(AX$3=Inputs!$CN329+1,Inputs!$CN329=Inputs!$CO329),AND(AX$3=Inputs!$CN329+2,Inputs!$CN329=Inputs!$CO329)),0,IF(AX$3=Inputs!$CN329,0.8,IF(AX$3=Inputs!$CN329+1,0.6,IF(AX$3=Inputs!$CN329+2,0.4,IF(AX$3=Inputs!$CO329,0.2,IF(AND(AX$3&gt;=Inputs!$CL329,AX$3&lt;Inputs!$CM329),(AX$3-Inputs!$CL329+1)/(Inputs!$AI329+1),0)))))))))</f>
        <v>0</v>
      </c>
      <c r="AY331" s="27">
        <f>IF(AND(Inputs!$CO329=0,AY$3&gt;=Inputs!$CM329),1,IF(AND(AY$3&gt;=Inputs!$CM329,AY$3&lt;Inputs!$CN329),1,IF(AND(AY$3=Inputs!$CN329,AY$3=Inputs!$CO329),1,IF(OR(AND(AY$3=Inputs!$CN329+1,Inputs!$CN329=Inputs!$CO329),AND(AY$3=Inputs!$CN329+2,Inputs!$CN329=Inputs!$CO329)),0,IF(AY$3=Inputs!$CN329,0.8,IF(AY$3=Inputs!$CN329+1,0.6,IF(AY$3=Inputs!$CN329+2,0.4,IF(AY$3=Inputs!$CO329,0.2,IF(AND(AY$3&gt;=Inputs!$CL329,AY$3&lt;Inputs!$CM329),(AY$3-Inputs!$CL329+1)/(Inputs!$AI329+1),0)))))))))</f>
        <v>0</v>
      </c>
      <c r="AZ331" s="27">
        <f>IF(AND(Inputs!$CO329=0,AZ$3&gt;=Inputs!$CM329),1,IF(AND(AZ$3&gt;=Inputs!$CM329,AZ$3&lt;Inputs!$CN329),1,IF(AND(AZ$3=Inputs!$CN329,AZ$3=Inputs!$CO329),1,IF(OR(AND(AZ$3=Inputs!$CN329+1,Inputs!$CN329=Inputs!$CO329),AND(AZ$3=Inputs!$CN329+2,Inputs!$CN329=Inputs!$CO329)),0,IF(AZ$3=Inputs!$CN329,0.8,IF(AZ$3=Inputs!$CN329+1,0.6,IF(AZ$3=Inputs!$CN329+2,0.4,IF(AZ$3=Inputs!$CO329,0.2,IF(AND(AZ$3&gt;=Inputs!$CL329,AZ$3&lt;Inputs!$CM329),(AZ$3-Inputs!$CL329+1)/(Inputs!$AI329+1),0)))))))))</f>
        <v>0</v>
      </c>
      <c r="BA331" s="27">
        <f>IF(AND(Inputs!$CO329=0,BA$3&gt;=Inputs!$CM329),1,IF(AND(BA$3&gt;=Inputs!$CM329,BA$3&lt;Inputs!$CN329),1,IF(AND(BA$3=Inputs!$CN329,BA$3=Inputs!$CO329),1,IF(OR(AND(BA$3=Inputs!$CN329+1,Inputs!$CN329=Inputs!$CO329),AND(BA$3=Inputs!$CN329+2,Inputs!$CN329=Inputs!$CO329)),0,IF(BA$3=Inputs!$CN329,0.8,IF(BA$3=Inputs!$CN329+1,0.6,IF(BA$3=Inputs!$CN329+2,0.4,IF(BA$3=Inputs!$CO329,0.2,IF(AND(BA$3&gt;=Inputs!$CL329,BA$3&lt;Inputs!$CM329),(BA$3-Inputs!$CL329+1)/(Inputs!$AI329+1),0)))))))))</f>
        <v>0</v>
      </c>
      <c r="BB331" s="27">
        <f>IF(AND(Inputs!$CO329=0,BB$3&gt;=Inputs!$CM329),1,IF(AND(BB$3&gt;=Inputs!$CM329,BB$3&lt;Inputs!$CN329),1,IF(AND(BB$3=Inputs!$CN329,BB$3=Inputs!$CO329),1,IF(OR(AND(BB$3=Inputs!$CN329+1,Inputs!$CN329=Inputs!$CO329),AND(BB$3=Inputs!$CN329+2,Inputs!$CN329=Inputs!$CO329)),0,IF(BB$3=Inputs!$CN329,0.8,IF(BB$3=Inputs!$CN329+1,0.6,IF(BB$3=Inputs!$CN329+2,0.4,IF(BB$3=Inputs!$CO329,0.2,IF(AND(BB$3&gt;=Inputs!$CL329,BB$3&lt;Inputs!$CM329),(BB$3-Inputs!$CL329+1)/(Inputs!$AI329+1),0)))))))))</f>
        <v>0</v>
      </c>
      <c r="BC331" s="27">
        <f>IF(AND(Inputs!$CO329=0,BC$3&gt;=Inputs!$CM329),1,IF(AND(BC$3&gt;=Inputs!$CM329,BC$3&lt;Inputs!$CN329),1,IF(AND(BC$3=Inputs!$CN329,BC$3=Inputs!$CO329),1,IF(OR(AND(BC$3=Inputs!$CN329+1,Inputs!$CN329=Inputs!$CO329),AND(BC$3=Inputs!$CN329+2,Inputs!$CN329=Inputs!$CO329)),0,IF(BC$3=Inputs!$CN329,0.8,IF(BC$3=Inputs!$CN329+1,0.6,IF(BC$3=Inputs!$CN329+2,0.4,IF(BC$3=Inputs!$CO329,0.2,IF(AND(BC$3&gt;=Inputs!$CL329,BC$3&lt;Inputs!$CM329),(BC$3-Inputs!$CL329+1)/(Inputs!$AI329+1),0)))))))))</f>
        <v>0</v>
      </c>
      <c r="BD331" s="27">
        <f>IF(AND(Inputs!$CO329=0,BD$3&gt;=Inputs!$CM329),1,IF(AND(BD$3&gt;=Inputs!$CM329,BD$3&lt;Inputs!$CN329),1,IF(AND(BD$3=Inputs!$CN329,BD$3=Inputs!$CO329),1,IF(OR(AND(BD$3=Inputs!$CN329+1,Inputs!$CN329=Inputs!$CO329),AND(BD$3=Inputs!$CN329+2,Inputs!$CN329=Inputs!$CO329)),0,IF(BD$3=Inputs!$CN329,0.8,IF(BD$3=Inputs!$CN329+1,0.6,IF(BD$3=Inputs!$CN329+2,0.4,IF(BD$3=Inputs!$CO329,0.2,IF(AND(BD$3&gt;=Inputs!$CL329,BD$3&lt;Inputs!$CM329),(BD$3-Inputs!$CL329+1)/(Inputs!$AI329+1),0)))))))))</f>
        <v>0</v>
      </c>
      <c r="BE331" s="27">
        <f>IF(AND(Inputs!$CO329=0,BE$3&gt;=Inputs!$CM329),1,IF(AND(BE$3&gt;=Inputs!$CM329,BE$3&lt;Inputs!$CN329),1,IF(AND(BE$3=Inputs!$CN329,BE$3=Inputs!$CO329),1,IF(OR(AND(BE$3=Inputs!$CN329+1,Inputs!$CN329=Inputs!$CO329),AND(BE$3=Inputs!$CN329+2,Inputs!$CN329=Inputs!$CO329)),0,IF(BE$3=Inputs!$CN329,0.8,IF(BE$3=Inputs!$CN329+1,0.6,IF(BE$3=Inputs!$CN329+2,0.4,IF(BE$3=Inputs!$CO329,0.2,IF(AND(BE$3&gt;=Inputs!$CL329,BE$3&lt;Inputs!$CM329),(BE$3-Inputs!$CL329+1)/(Inputs!$AI329+1),0)))))))))</f>
        <v>0</v>
      </c>
      <c r="BF331" s="27">
        <f>IF(AND(Inputs!$CO329=0,BF$3&gt;=Inputs!$CM329),1,IF(AND(BF$3&gt;=Inputs!$CM329,BF$3&lt;Inputs!$CN329),1,IF(AND(BF$3=Inputs!$CN329,BF$3=Inputs!$CO329),1,IF(OR(AND(BF$3=Inputs!$CN329+1,Inputs!$CN329=Inputs!$CO329),AND(BF$3=Inputs!$CN329+2,Inputs!$CN329=Inputs!$CO329)),0,IF(BF$3=Inputs!$CN329,0.8,IF(BF$3=Inputs!$CN329+1,0.6,IF(BF$3=Inputs!$CN329+2,0.4,IF(BF$3=Inputs!$CO329,0.2,IF(AND(BF$3&gt;=Inputs!$CL329,BF$3&lt;Inputs!$CM329),(BF$3-Inputs!$CL329+1)/(Inputs!$AI329+1),0)))))))))</f>
        <v>0</v>
      </c>
      <c r="BG331" s="27">
        <f>IF(AND(Inputs!$CO329=0,BG$3&gt;=Inputs!$CM329),1,IF(AND(BG$3&gt;=Inputs!$CM329,BG$3&lt;Inputs!$CN329),1,IF(AND(BG$3=Inputs!$CN329,BG$3=Inputs!$CO329),1,IF(OR(AND(BG$3=Inputs!$CN329+1,Inputs!$CN329=Inputs!$CO329),AND(BG$3=Inputs!$CN329+2,Inputs!$CN329=Inputs!$CO329)),0,IF(BG$3=Inputs!$CN329,0.8,IF(BG$3=Inputs!$CN329+1,0.6,IF(BG$3=Inputs!$CN329+2,0.4,IF(BG$3=Inputs!$CO329,0.2,IF(AND(BG$3&gt;=Inputs!$CL329,BG$3&lt;Inputs!$CM329),(BG$3-Inputs!$CL329+1)/(Inputs!$AI329+1),0)))))))))</f>
        <v>0</v>
      </c>
      <c r="BH331" s="27">
        <f>IF(AND(Inputs!$CO329=0,BH$3&gt;=Inputs!$CM329),1,IF(AND(BH$3&gt;=Inputs!$CM329,BH$3&lt;Inputs!$CN329),1,IF(AND(BH$3=Inputs!$CN329,BH$3=Inputs!$CO329),1,IF(OR(AND(BH$3=Inputs!$CN329+1,Inputs!$CN329=Inputs!$CO329),AND(BH$3=Inputs!$CN329+2,Inputs!$CN329=Inputs!$CO329)),0,IF(BH$3=Inputs!$CN329,0.8,IF(BH$3=Inputs!$CN329+1,0.6,IF(BH$3=Inputs!$CN329+2,0.4,IF(BH$3=Inputs!$CO329,0.2,IF(AND(BH$3&gt;=Inputs!$CL329,BH$3&lt;Inputs!$CM329),(BH$3-Inputs!$CL329+1)/(Inputs!$AI329+1),0)))))))))</f>
        <v>0</v>
      </c>
      <c r="BI331" s="27">
        <f>IF(AND(Inputs!$CO329=0,BI$3&gt;=Inputs!$CM329),1,IF(AND(BI$3&gt;=Inputs!$CM329,BI$3&lt;Inputs!$CN329),1,IF(AND(BI$3=Inputs!$CN329,BI$3=Inputs!$CO329),1,IF(OR(AND(BI$3=Inputs!$CN329+1,Inputs!$CN329=Inputs!$CO329),AND(BI$3=Inputs!$CN329+2,Inputs!$CN329=Inputs!$CO329)),0,IF(BI$3=Inputs!$CN329,0.8,IF(BI$3=Inputs!$CN329+1,0.6,IF(BI$3=Inputs!$CN329+2,0.4,IF(BI$3=Inputs!$CO329,0.2,IF(AND(BI$3&gt;=Inputs!$CL329,BI$3&lt;Inputs!$CM329),(BI$3-Inputs!$CL329+1)/(Inputs!$AI329+1),0)))))))))</f>
        <v>0</v>
      </c>
      <c r="BJ331" s="27">
        <f>IF(AND(Inputs!$CO329=0,BJ$3&gt;=Inputs!$CM329),1,IF(AND(BJ$3&gt;=Inputs!$CM329,BJ$3&lt;Inputs!$CN329),1,IF(AND(BJ$3=Inputs!$CN329,BJ$3=Inputs!$CO329),1,IF(OR(AND(BJ$3=Inputs!$CN329+1,Inputs!$CN329=Inputs!$CO329),AND(BJ$3=Inputs!$CN329+2,Inputs!$CN329=Inputs!$CO329)),0,IF(BJ$3=Inputs!$CN329,0.8,IF(BJ$3=Inputs!$CN329+1,0.6,IF(BJ$3=Inputs!$CN329+2,0.4,IF(BJ$3=Inputs!$CO329,0.2,IF(AND(BJ$3&gt;=Inputs!$CL329,BJ$3&lt;Inputs!$CM329),(BJ$3-Inputs!$CL329+1)/(Inputs!$AI329+1),0)))))))))</f>
        <v>0</v>
      </c>
      <c r="BK331" s="27">
        <f>IF(AND(Inputs!$CO329=0,BK$3&gt;=Inputs!$CM329),1,IF(AND(BK$3&gt;=Inputs!$CM329,BK$3&lt;Inputs!$CN329),1,IF(AND(BK$3=Inputs!$CN329,BK$3=Inputs!$CO329),1,IF(OR(AND(BK$3=Inputs!$CN329+1,Inputs!$CN329=Inputs!$CO329),AND(BK$3=Inputs!$CN329+2,Inputs!$CN329=Inputs!$CO329)),0,IF(BK$3=Inputs!$CN329,0.8,IF(BK$3=Inputs!$CN329+1,0.6,IF(BK$3=Inputs!$CN329+2,0.4,IF(BK$3=Inputs!$CO329,0.2,IF(AND(BK$3&gt;=Inputs!$CL329,BK$3&lt;Inputs!$CM329),(BK$3-Inputs!$CL329+1)/(Inputs!$AI329+1),0)))))))))</f>
        <v>0</v>
      </c>
      <c r="BL331" s="27">
        <f>IF(AND(Inputs!$CO329=0,BL$3&gt;=Inputs!$CM329),1,IF(AND(BL$3&gt;=Inputs!$CM329,BL$3&lt;Inputs!$CN329),1,IF(AND(BL$3=Inputs!$CN329,BL$3=Inputs!$CO329),1,IF(OR(AND(BL$3=Inputs!$CN329+1,Inputs!$CN329=Inputs!$CO329),AND(BL$3=Inputs!$CN329+2,Inputs!$CN329=Inputs!$CO329)),0,IF(BL$3=Inputs!$CN329,0.8,IF(BL$3=Inputs!$CN329+1,0.6,IF(BL$3=Inputs!$CN329+2,0.4,IF(BL$3=Inputs!$CO329,0.2,IF(AND(BL$3&gt;=Inputs!$CL329,BL$3&lt;Inputs!$CM329),(BL$3-Inputs!$CL329+1)/(Inputs!$AI329+1),0)))))))))</f>
        <v>0</v>
      </c>
      <c r="BM331" s="27">
        <f>IF(AND(Inputs!$CO329=0,BM$3&gt;=Inputs!$CM329),1,IF(AND(BM$3&gt;=Inputs!$CM329,BM$3&lt;Inputs!$CN329),1,IF(AND(BM$3=Inputs!$CN329,BM$3=Inputs!$CO329),1,IF(OR(AND(BM$3=Inputs!$CN329+1,Inputs!$CN329=Inputs!$CO329),AND(BM$3=Inputs!$CN329+2,Inputs!$CN329=Inputs!$CO329)),0,IF(BM$3=Inputs!$CN329,0.8,IF(BM$3=Inputs!$CN329+1,0.6,IF(BM$3=Inputs!$CN329+2,0.4,IF(BM$3=Inputs!$CO329,0.2,IF(AND(BM$3&gt;=Inputs!$CL329,BM$3&lt;Inputs!$CM329),(BM$3-Inputs!$CL329+1)/(Inputs!$AI329+1),0)))))))))</f>
        <v>0</v>
      </c>
    </row>
    <row r="332" spans="1:65">
      <c r="A332" s="7" t="str">
        <f>IF(Inputs!A330="","",Inputs!A330)</f>
        <v/>
      </c>
      <c r="B332" t="str">
        <f>IF(Inputs!B330="","",Inputs!B330)</f>
        <v/>
      </c>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50">
        <f t="shared" si="11"/>
        <v>0</v>
      </c>
      <c r="AH332" s="42">
        <f t="shared" si="12"/>
        <v>0</v>
      </c>
      <c r="AJ332" s="27">
        <f>IF(AND(Inputs!$CO330=0,AJ$3&gt;=Inputs!$CM330),1,IF(AND(AJ$3&gt;=Inputs!$CM330,AJ$3&lt;Inputs!$CN330),1,IF(AND(AJ$3=Inputs!$CN330,AJ$3=Inputs!$CO330),1,IF(OR(AND(AJ$3=Inputs!$CN330+1,Inputs!$CN330=Inputs!$CO330),AND(AJ$3=Inputs!$CN330+2,Inputs!$CN330=Inputs!$CO330)),0,IF(AJ$3=Inputs!$CN330,0.8,IF(AJ$3=Inputs!$CN330+1,0.6,IF(AJ$3=Inputs!$CN330+2,0.4,IF(AJ$3=Inputs!$CO330,0.2,IF(AND(AJ$3&gt;=Inputs!$CL330,AJ$3&lt;Inputs!$CM330),(AJ$3-Inputs!$CL330+1)/(Inputs!$AI330+1),0)))))))))</f>
        <v>0</v>
      </c>
      <c r="AK332" s="27">
        <f>IF(AND(Inputs!$CO330=0,AK$3&gt;=Inputs!$CM330),1,IF(AND(AK$3&gt;=Inputs!$CM330,AK$3&lt;Inputs!$CN330),1,IF(AND(AK$3=Inputs!$CN330,AK$3=Inputs!$CO330),1,IF(OR(AND(AK$3=Inputs!$CN330+1,Inputs!$CN330=Inputs!$CO330),AND(AK$3=Inputs!$CN330+2,Inputs!$CN330=Inputs!$CO330)),0,IF(AK$3=Inputs!$CN330,0.8,IF(AK$3=Inputs!$CN330+1,0.6,IF(AK$3=Inputs!$CN330+2,0.4,IF(AK$3=Inputs!$CO330,0.2,IF(AND(AK$3&gt;=Inputs!$CL330,AK$3&lt;Inputs!$CM330),(AK$3-Inputs!$CL330+1)/(Inputs!$AI330+1),0)))))))))</f>
        <v>0</v>
      </c>
      <c r="AL332" s="27">
        <f>IF(AND(Inputs!$CO330=0,AL$3&gt;=Inputs!$CM330),1,IF(AND(AL$3&gt;=Inputs!$CM330,AL$3&lt;Inputs!$CN330),1,IF(AND(AL$3=Inputs!$CN330,AL$3=Inputs!$CO330),1,IF(OR(AND(AL$3=Inputs!$CN330+1,Inputs!$CN330=Inputs!$CO330),AND(AL$3=Inputs!$CN330+2,Inputs!$CN330=Inputs!$CO330)),0,IF(AL$3=Inputs!$CN330,0.8,IF(AL$3=Inputs!$CN330+1,0.6,IF(AL$3=Inputs!$CN330+2,0.4,IF(AL$3=Inputs!$CO330,0.2,IF(AND(AL$3&gt;=Inputs!$CL330,AL$3&lt;Inputs!$CM330),(AL$3-Inputs!$CL330+1)/(Inputs!$AI330+1),0)))))))))</f>
        <v>0</v>
      </c>
      <c r="AM332" s="27">
        <f>IF(AND(Inputs!$CO330=0,AM$3&gt;=Inputs!$CM330),1,IF(AND(AM$3&gt;=Inputs!$CM330,AM$3&lt;Inputs!$CN330),1,IF(AND(AM$3=Inputs!$CN330,AM$3=Inputs!$CO330),1,IF(OR(AND(AM$3=Inputs!$CN330+1,Inputs!$CN330=Inputs!$CO330),AND(AM$3=Inputs!$CN330+2,Inputs!$CN330=Inputs!$CO330)),0,IF(AM$3=Inputs!$CN330,0.8,IF(AM$3=Inputs!$CN330+1,0.6,IF(AM$3=Inputs!$CN330+2,0.4,IF(AM$3=Inputs!$CO330,0.2,IF(AND(AM$3&gt;=Inputs!$CL330,AM$3&lt;Inputs!$CM330),(AM$3-Inputs!$CL330+1)/(Inputs!$AI330+1),0)))))))))</f>
        <v>0</v>
      </c>
      <c r="AN332" s="27">
        <f>IF(AND(Inputs!$CO330=0,AN$3&gt;=Inputs!$CM330),1,IF(AND(AN$3&gt;=Inputs!$CM330,AN$3&lt;Inputs!$CN330),1,IF(AND(AN$3=Inputs!$CN330,AN$3=Inputs!$CO330),1,IF(OR(AND(AN$3=Inputs!$CN330+1,Inputs!$CN330=Inputs!$CO330),AND(AN$3=Inputs!$CN330+2,Inputs!$CN330=Inputs!$CO330)),0,IF(AN$3=Inputs!$CN330,0.8,IF(AN$3=Inputs!$CN330+1,0.6,IF(AN$3=Inputs!$CN330+2,0.4,IF(AN$3=Inputs!$CO330,0.2,IF(AND(AN$3&gt;=Inputs!$CL330,AN$3&lt;Inputs!$CM330),(AN$3-Inputs!$CL330+1)/(Inputs!$AI330+1),0)))))))))</f>
        <v>0</v>
      </c>
      <c r="AO332" s="27">
        <f>IF(AND(Inputs!$CO330=0,AO$3&gt;=Inputs!$CM330),1,IF(AND(AO$3&gt;=Inputs!$CM330,AO$3&lt;Inputs!$CN330),1,IF(AND(AO$3=Inputs!$CN330,AO$3=Inputs!$CO330),1,IF(OR(AND(AO$3=Inputs!$CN330+1,Inputs!$CN330=Inputs!$CO330),AND(AO$3=Inputs!$CN330+2,Inputs!$CN330=Inputs!$CO330)),0,IF(AO$3=Inputs!$CN330,0.8,IF(AO$3=Inputs!$CN330+1,0.6,IF(AO$3=Inputs!$CN330+2,0.4,IF(AO$3=Inputs!$CO330,0.2,IF(AND(AO$3&gt;=Inputs!$CL330,AO$3&lt;Inputs!$CM330),(AO$3-Inputs!$CL330+1)/(Inputs!$AI330+1),0)))))))))</f>
        <v>0</v>
      </c>
      <c r="AP332" s="27">
        <f>IF(AND(Inputs!$CO330=0,AP$3&gt;=Inputs!$CM330),1,IF(AND(AP$3&gt;=Inputs!$CM330,AP$3&lt;Inputs!$CN330),1,IF(AND(AP$3=Inputs!$CN330,AP$3=Inputs!$CO330),1,IF(OR(AND(AP$3=Inputs!$CN330+1,Inputs!$CN330=Inputs!$CO330),AND(AP$3=Inputs!$CN330+2,Inputs!$CN330=Inputs!$CO330)),0,IF(AP$3=Inputs!$CN330,0.8,IF(AP$3=Inputs!$CN330+1,0.6,IF(AP$3=Inputs!$CN330+2,0.4,IF(AP$3=Inputs!$CO330,0.2,IF(AND(AP$3&gt;=Inputs!$CL330,AP$3&lt;Inputs!$CM330),(AP$3-Inputs!$CL330+1)/(Inputs!$AI330+1),0)))))))))</f>
        <v>0</v>
      </c>
      <c r="AQ332" s="27">
        <f>IF(AND(Inputs!$CO330=0,AQ$3&gt;=Inputs!$CM330),1,IF(AND(AQ$3&gt;=Inputs!$CM330,AQ$3&lt;Inputs!$CN330),1,IF(AND(AQ$3=Inputs!$CN330,AQ$3=Inputs!$CO330),1,IF(OR(AND(AQ$3=Inputs!$CN330+1,Inputs!$CN330=Inputs!$CO330),AND(AQ$3=Inputs!$CN330+2,Inputs!$CN330=Inputs!$CO330)),0,IF(AQ$3=Inputs!$CN330,0.8,IF(AQ$3=Inputs!$CN330+1,0.6,IF(AQ$3=Inputs!$CN330+2,0.4,IF(AQ$3=Inputs!$CO330,0.2,IF(AND(AQ$3&gt;=Inputs!$CL330,AQ$3&lt;Inputs!$CM330),(AQ$3-Inputs!$CL330+1)/(Inputs!$AI330+1),0)))))))))</f>
        <v>0</v>
      </c>
      <c r="AR332" s="27">
        <f>IF(AND(Inputs!$CO330=0,AR$3&gt;=Inputs!$CM330),1,IF(AND(AR$3&gt;=Inputs!$CM330,AR$3&lt;Inputs!$CN330),1,IF(AND(AR$3=Inputs!$CN330,AR$3=Inputs!$CO330),1,IF(OR(AND(AR$3=Inputs!$CN330+1,Inputs!$CN330=Inputs!$CO330),AND(AR$3=Inputs!$CN330+2,Inputs!$CN330=Inputs!$CO330)),0,IF(AR$3=Inputs!$CN330,0.8,IF(AR$3=Inputs!$CN330+1,0.6,IF(AR$3=Inputs!$CN330+2,0.4,IF(AR$3=Inputs!$CO330,0.2,IF(AND(AR$3&gt;=Inputs!$CL330,AR$3&lt;Inputs!$CM330),(AR$3-Inputs!$CL330+1)/(Inputs!$AI330+1),0)))))))))</f>
        <v>0</v>
      </c>
      <c r="AS332" s="27">
        <f>IF(AND(Inputs!$CO330=0,AS$3&gt;=Inputs!$CM330),1,IF(AND(AS$3&gt;=Inputs!$CM330,AS$3&lt;Inputs!$CN330),1,IF(AND(AS$3=Inputs!$CN330,AS$3=Inputs!$CO330),1,IF(OR(AND(AS$3=Inputs!$CN330+1,Inputs!$CN330=Inputs!$CO330),AND(AS$3=Inputs!$CN330+2,Inputs!$CN330=Inputs!$CO330)),0,IF(AS$3=Inputs!$CN330,0.8,IF(AS$3=Inputs!$CN330+1,0.6,IF(AS$3=Inputs!$CN330+2,0.4,IF(AS$3=Inputs!$CO330,0.2,IF(AND(AS$3&gt;=Inputs!$CL330,AS$3&lt;Inputs!$CM330),(AS$3-Inputs!$CL330+1)/(Inputs!$AI330+1),0)))))))))</f>
        <v>0</v>
      </c>
      <c r="AT332" s="27">
        <f>IF(AND(Inputs!$CO330=0,AT$3&gt;=Inputs!$CM330),1,IF(AND(AT$3&gt;=Inputs!$CM330,AT$3&lt;Inputs!$CN330),1,IF(AND(AT$3=Inputs!$CN330,AT$3=Inputs!$CO330),1,IF(OR(AND(AT$3=Inputs!$CN330+1,Inputs!$CN330=Inputs!$CO330),AND(AT$3=Inputs!$CN330+2,Inputs!$CN330=Inputs!$CO330)),0,IF(AT$3=Inputs!$CN330,0.8,IF(AT$3=Inputs!$CN330+1,0.6,IF(AT$3=Inputs!$CN330+2,0.4,IF(AT$3=Inputs!$CO330,0.2,IF(AND(AT$3&gt;=Inputs!$CL330,AT$3&lt;Inputs!$CM330),(AT$3-Inputs!$CL330+1)/(Inputs!$AI330+1),0)))))))))</f>
        <v>0</v>
      </c>
      <c r="AU332" s="27">
        <f>IF(AND(Inputs!$CO330=0,AU$3&gt;=Inputs!$CM330),1,IF(AND(AU$3&gt;=Inputs!$CM330,AU$3&lt;Inputs!$CN330),1,IF(AND(AU$3=Inputs!$CN330,AU$3=Inputs!$CO330),1,IF(OR(AND(AU$3=Inputs!$CN330+1,Inputs!$CN330=Inputs!$CO330),AND(AU$3=Inputs!$CN330+2,Inputs!$CN330=Inputs!$CO330)),0,IF(AU$3=Inputs!$CN330,0.8,IF(AU$3=Inputs!$CN330+1,0.6,IF(AU$3=Inputs!$CN330+2,0.4,IF(AU$3=Inputs!$CO330,0.2,IF(AND(AU$3&gt;=Inputs!$CL330,AU$3&lt;Inputs!$CM330),(AU$3-Inputs!$CL330+1)/(Inputs!$AI330+1),0)))))))))</f>
        <v>0</v>
      </c>
      <c r="AV332" s="27">
        <f>IF(AND(Inputs!$CO330=0,AV$3&gt;=Inputs!$CM330),1,IF(AND(AV$3&gt;=Inputs!$CM330,AV$3&lt;Inputs!$CN330),1,IF(AND(AV$3=Inputs!$CN330,AV$3=Inputs!$CO330),1,IF(OR(AND(AV$3=Inputs!$CN330+1,Inputs!$CN330=Inputs!$CO330),AND(AV$3=Inputs!$CN330+2,Inputs!$CN330=Inputs!$CO330)),0,IF(AV$3=Inputs!$CN330,0.8,IF(AV$3=Inputs!$CN330+1,0.6,IF(AV$3=Inputs!$CN330+2,0.4,IF(AV$3=Inputs!$CO330,0.2,IF(AND(AV$3&gt;=Inputs!$CL330,AV$3&lt;Inputs!$CM330),(AV$3-Inputs!$CL330+1)/(Inputs!$AI330+1),0)))))))))</f>
        <v>0</v>
      </c>
      <c r="AW332" s="27">
        <f>IF(AND(Inputs!$CO330=0,AW$3&gt;=Inputs!$CM330),1,IF(AND(AW$3&gt;=Inputs!$CM330,AW$3&lt;Inputs!$CN330),1,IF(AND(AW$3=Inputs!$CN330,AW$3=Inputs!$CO330),1,IF(OR(AND(AW$3=Inputs!$CN330+1,Inputs!$CN330=Inputs!$CO330),AND(AW$3=Inputs!$CN330+2,Inputs!$CN330=Inputs!$CO330)),0,IF(AW$3=Inputs!$CN330,0.8,IF(AW$3=Inputs!$CN330+1,0.6,IF(AW$3=Inputs!$CN330+2,0.4,IF(AW$3=Inputs!$CO330,0.2,IF(AND(AW$3&gt;=Inputs!$CL330,AW$3&lt;Inputs!$CM330),(AW$3-Inputs!$CL330+1)/(Inputs!$AI330+1),0)))))))))</f>
        <v>0</v>
      </c>
      <c r="AX332" s="27">
        <f>IF(AND(Inputs!$CO330=0,AX$3&gt;=Inputs!$CM330),1,IF(AND(AX$3&gt;=Inputs!$CM330,AX$3&lt;Inputs!$CN330),1,IF(AND(AX$3=Inputs!$CN330,AX$3=Inputs!$CO330),1,IF(OR(AND(AX$3=Inputs!$CN330+1,Inputs!$CN330=Inputs!$CO330),AND(AX$3=Inputs!$CN330+2,Inputs!$CN330=Inputs!$CO330)),0,IF(AX$3=Inputs!$CN330,0.8,IF(AX$3=Inputs!$CN330+1,0.6,IF(AX$3=Inputs!$CN330+2,0.4,IF(AX$3=Inputs!$CO330,0.2,IF(AND(AX$3&gt;=Inputs!$CL330,AX$3&lt;Inputs!$CM330),(AX$3-Inputs!$CL330+1)/(Inputs!$AI330+1),0)))))))))</f>
        <v>0</v>
      </c>
      <c r="AY332" s="27">
        <f>IF(AND(Inputs!$CO330=0,AY$3&gt;=Inputs!$CM330),1,IF(AND(AY$3&gt;=Inputs!$CM330,AY$3&lt;Inputs!$CN330),1,IF(AND(AY$3=Inputs!$CN330,AY$3=Inputs!$CO330),1,IF(OR(AND(AY$3=Inputs!$CN330+1,Inputs!$CN330=Inputs!$CO330),AND(AY$3=Inputs!$CN330+2,Inputs!$CN330=Inputs!$CO330)),0,IF(AY$3=Inputs!$CN330,0.8,IF(AY$3=Inputs!$CN330+1,0.6,IF(AY$3=Inputs!$CN330+2,0.4,IF(AY$3=Inputs!$CO330,0.2,IF(AND(AY$3&gt;=Inputs!$CL330,AY$3&lt;Inputs!$CM330),(AY$3-Inputs!$CL330+1)/(Inputs!$AI330+1),0)))))))))</f>
        <v>0</v>
      </c>
      <c r="AZ332" s="27">
        <f>IF(AND(Inputs!$CO330=0,AZ$3&gt;=Inputs!$CM330),1,IF(AND(AZ$3&gt;=Inputs!$CM330,AZ$3&lt;Inputs!$CN330),1,IF(AND(AZ$3=Inputs!$CN330,AZ$3=Inputs!$CO330),1,IF(OR(AND(AZ$3=Inputs!$CN330+1,Inputs!$CN330=Inputs!$CO330),AND(AZ$3=Inputs!$CN330+2,Inputs!$CN330=Inputs!$CO330)),0,IF(AZ$3=Inputs!$CN330,0.8,IF(AZ$3=Inputs!$CN330+1,0.6,IF(AZ$3=Inputs!$CN330+2,0.4,IF(AZ$3=Inputs!$CO330,0.2,IF(AND(AZ$3&gt;=Inputs!$CL330,AZ$3&lt;Inputs!$CM330),(AZ$3-Inputs!$CL330+1)/(Inputs!$AI330+1),0)))))))))</f>
        <v>0</v>
      </c>
      <c r="BA332" s="27">
        <f>IF(AND(Inputs!$CO330=0,BA$3&gt;=Inputs!$CM330),1,IF(AND(BA$3&gt;=Inputs!$CM330,BA$3&lt;Inputs!$CN330),1,IF(AND(BA$3=Inputs!$CN330,BA$3=Inputs!$CO330),1,IF(OR(AND(BA$3=Inputs!$CN330+1,Inputs!$CN330=Inputs!$CO330),AND(BA$3=Inputs!$CN330+2,Inputs!$CN330=Inputs!$CO330)),0,IF(BA$3=Inputs!$CN330,0.8,IF(BA$3=Inputs!$CN330+1,0.6,IF(BA$3=Inputs!$CN330+2,0.4,IF(BA$3=Inputs!$CO330,0.2,IF(AND(BA$3&gt;=Inputs!$CL330,BA$3&lt;Inputs!$CM330),(BA$3-Inputs!$CL330+1)/(Inputs!$AI330+1),0)))))))))</f>
        <v>0</v>
      </c>
      <c r="BB332" s="27">
        <f>IF(AND(Inputs!$CO330=0,BB$3&gt;=Inputs!$CM330),1,IF(AND(BB$3&gt;=Inputs!$CM330,BB$3&lt;Inputs!$CN330),1,IF(AND(BB$3=Inputs!$CN330,BB$3=Inputs!$CO330),1,IF(OR(AND(BB$3=Inputs!$CN330+1,Inputs!$CN330=Inputs!$CO330),AND(BB$3=Inputs!$CN330+2,Inputs!$CN330=Inputs!$CO330)),0,IF(BB$3=Inputs!$CN330,0.8,IF(BB$3=Inputs!$CN330+1,0.6,IF(BB$3=Inputs!$CN330+2,0.4,IF(BB$3=Inputs!$CO330,0.2,IF(AND(BB$3&gt;=Inputs!$CL330,BB$3&lt;Inputs!$CM330),(BB$3-Inputs!$CL330+1)/(Inputs!$AI330+1),0)))))))))</f>
        <v>0</v>
      </c>
      <c r="BC332" s="27">
        <f>IF(AND(Inputs!$CO330=0,BC$3&gt;=Inputs!$CM330),1,IF(AND(BC$3&gt;=Inputs!$CM330,BC$3&lt;Inputs!$CN330),1,IF(AND(BC$3=Inputs!$CN330,BC$3=Inputs!$CO330),1,IF(OR(AND(BC$3=Inputs!$CN330+1,Inputs!$CN330=Inputs!$CO330),AND(BC$3=Inputs!$CN330+2,Inputs!$CN330=Inputs!$CO330)),0,IF(BC$3=Inputs!$CN330,0.8,IF(BC$3=Inputs!$CN330+1,0.6,IF(BC$3=Inputs!$CN330+2,0.4,IF(BC$3=Inputs!$CO330,0.2,IF(AND(BC$3&gt;=Inputs!$CL330,BC$3&lt;Inputs!$CM330),(BC$3-Inputs!$CL330+1)/(Inputs!$AI330+1),0)))))))))</f>
        <v>0</v>
      </c>
      <c r="BD332" s="27">
        <f>IF(AND(Inputs!$CO330=0,BD$3&gt;=Inputs!$CM330),1,IF(AND(BD$3&gt;=Inputs!$CM330,BD$3&lt;Inputs!$CN330),1,IF(AND(BD$3=Inputs!$CN330,BD$3=Inputs!$CO330),1,IF(OR(AND(BD$3=Inputs!$CN330+1,Inputs!$CN330=Inputs!$CO330),AND(BD$3=Inputs!$CN330+2,Inputs!$CN330=Inputs!$CO330)),0,IF(BD$3=Inputs!$CN330,0.8,IF(BD$3=Inputs!$CN330+1,0.6,IF(BD$3=Inputs!$CN330+2,0.4,IF(BD$3=Inputs!$CO330,0.2,IF(AND(BD$3&gt;=Inputs!$CL330,BD$3&lt;Inputs!$CM330),(BD$3-Inputs!$CL330+1)/(Inputs!$AI330+1),0)))))))))</f>
        <v>0</v>
      </c>
      <c r="BE332" s="27">
        <f>IF(AND(Inputs!$CO330=0,BE$3&gt;=Inputs!$CM330),1,IF(AND(BE$3&gt;=Inputs!$CM330,BE$3&lt;Inputs!$CN330),1,IF(AND(BE$3=Inputs!$CN330,BE$3=Inputs!$CO330),1,IF(OR(AND(BE$3=Inputs!$CN330+1,Inputs!$CN330=Inputs!$CO330),AND(BE$3=Inputs!$CN330+2,Inputs!$CN330=Inputs!$CO330)),0,IF(BE$3=Inputs!$CN330,0.8,IF(BE$3=Inputs!$CN330+1,0.6,IF(BE$3=Inputs!$CN330+2,0.4,IF(BE$3=Inputs!$CO330,0.2,IF(AND(BE$3&gt;=Inputs!$CL330,BE$3&lt;Inputs!$CM330),(BE$3-Inputs!$CL330+1)/(Inputs!$AI330+1),0)))))))))</f>
        <v>0</v>
      </c>
      <c r="BF332" s="27">
        <f>IF(AND(Inputs!$CO330=0,BF$3&gt;=Inputs!$CM330),1,IF(AND(BF$3&gt;=Inputs!$CM330,BF$3&lt;Inputs!$CN330),1,IF(AND(BF$3=Inputs!$CN330,BF$3=Inputs!$CO330),1,IF(OR(AND(BF$3=Inputs!$CN330+1,Inputs!$CN330=Inputs!$CO330),AND(BF$3=Inputs!$CN330+2,Inputs!$CN330=Inputs!$CO330)),0,IF(BF$3=Inputs!$CN330,0.8,IF(BF$3=Inputs!$CN330+1,0.6,IF(BF$3=Inputs!$CN330+2,0.4,IF(BF$3=Inputs!$CO330,0.2,IF(AND(BF$3&gt;=Inputs!$CL330,BF$3&lt;Inputs!$CM330),(BF$3-Inputs!$CL330+1)/(Inputs!$AI330+1),0)))))))))</f>
        <v>0</v>
      </c>
      <c r="BG332" s="27">
        <f>IF(AND(Inputs!$CO330=0,BG$3&gt;=Inputs!$CM330),1,IF(AND(BG$3&gt;=Inputs!$CM330,BG$3&lt;Inputs!$CN330),1,IF(AND(BG$3=Inputs!$CN330,BG$3=Inputs!$CO330),1,IF(OR(AND(BG$3=Inputs!$CN330+1,Inputs!$CN330=Inputs!$CO330),AND(BG$3=Inputs!$CN330+2,Inputs!$CN330=Inputs!$CO330)),0,IF(BG$3=Inputs!$CN330,0.8,IF(BG$3=Inputs!$CN330+1,0.6,IF(BG$3=Inputs!$CN330+2,0.4,IF(BG$3=Inputs!$CO330,0.2,IF(AND(BG$3&gt;=Inputs!$CL330,BG$3&lt;Inputs!$CM330),(BG$3-Inputs!$CL330+1)/(Inputs!$AI330+1),0)))))))))</f>
        <v>0</v>
      </c>
      <c r="BH332" s="27">
        <f>IF(AND(Inputs!$CO330=0,BH$3&gt;=Inputs!$CM330),1,IF(AND(BH$3&gt;=Inputs!$CM330,BH$3&lt;Inputs!$CN330),1,IF(AND(BH$3=Inputs!$CN330,BH$3=Inputs!$CO330),1,IF(OR(AND(BH$3=Inputs!$CN330+1,Inputs!$CN330=Inputs!$CO330),AND(BH$3=Inputs!$CN330+2,Inputs!$CN330=Inputs!$CO330)),0,IF(BH$3=Inputs!$CN330,0.8,IF(BH$3=Inputs!$CN330+1,0.6,IF(BH$3=Inputs!$CN330+2,0.4,IF(BH$3=Inputs!$CO330,0.2,IF(AND(BH$3&gt;=Inputs!$CL330,BH$3&lt;Inputs!$CM330),(BH$3-Inputs!$CL330+1)/(Inputs!$AI330+1),0)))))))))</f>
        <v>0</v>
      </c>
      <c r="BI332" s="27">
        <f>IF(AND(Inputs!$CO330=0,BI$3&gt;=Inputs!$CM330),1,IF(AND(BI$3&gt;=Inputs!$CM330,BI$3&lt;Inputs!$CN330),1,IF(AND(BI$3=Inputs!$CN330,BI$3=Inputs!$CO330),1,IF(OR(AND(BI$3=Inputs!$CN330+1,Inputs!$CN330=Inputs!$CO330),AND(BI$3=Inputs!$CN330+2,Inputs!$CN330=Inputs!$CO330)),0,IF(BI$3=Inputs!$CN330,0.8,IF(BI$3=Inputs!$CN330+1,0.6,IF(BI$3=Inputs!$CN330+2,0.4,IF(BI$3=Inputs!$CO330,0.2,IF(AND(BI$3&gt;=Inputs!$CL330,BI$3&lt;Inputs!$CM330),(BI$3-Inputs!$CL330+1)/(Inputs!$AI330+1),0)))))))))</f>
        <v>0</v>
      </c>
      <c r="BJ332" s="27">
        <f>IF(AND(Inputs!$CO330=0,BJ$3&gt;=Inputs!$CM330),1,IF(AND(BJ$3&gt;=Inputs!$CM330,BJ$3&lt;Inputs!$CN330),1,IF(AND(BJ$3=Inputs!$CN330,BJ$3=Inputs!$CO330),1,IF(OR(AND(BJ$3=Inputs!$CN330+1,Inputs!$CN330=Inputs!$CO330),AND(BJ$3=Inputs!$CN330+2,Inputs!$CN330=Inputs!$CO330)),0,IF(BJ$3=Inputs!$CN330,0.8,IF(BJ$3=Inputs!$CN330+1,0.6,IF(BJ$3=Inputs!$CN330+2,0.4,IF(BJ$3=Inputs!$CO330,0.2,IF(AND(BJ$3&gt;=Inputs!$CL330,BJ$3&lt;Inputs!$CM330),(BJ$3-Inputs!$CL330+1)/(Inputs!$AI330+1),0)))))))))</f>
        <v>0</v>
      </c>
      <c r="BK332" s="27">
        <f>IF(AND(Inputs!$CO330=0,BK$3&gt;=Inputs!$CM330),1,IF(AND(BK$3&gt;=Inputs!$CM330,BK$3&lt;Inputs!$CN330),1,IF(AND(BK$3=Inputs!$CN330,BK$3=Inputs!$CO330),1,IF(OR(AND(BK$3=Inputs!$CN330+1,Inputs!$CN330=Inputs!$CO330),AND(BK$3=Inputs!$CN330+2,Inputs!$CN330=Inputs!$CO330)),0,IF(BK$3=Inputs!$CN330,0.8,IF(BK$3=Inputs!$CN330+1,0.6,IF(BK$3=Inputs!$CN330+2,0.4,IF(BK$3=Inputs!$CO330,0.2,IF(AND(BK$3&gt;=Inputs!$CL330,BK$3&lt;Inputs!$CM330),(BK$3-Inputs!$CL330+1)/(Inputs!$AI330+1),0)))))))))</f>
        <v>0</v>
      </c>
      <c r="BL332" s="27">
        <f>IF(AND(Inputs!$CO330=0,BL$3&gt;=Inputs!$CM330),1,IF(AND(BL$3&gt;=Inputs!$CM330,BL$3&lt;Inputs!$CN330),1,IF(AND(BL$3=Inputs!$CN330,BL$3=Inputs!$CO330),1,IF(OR(AND(BL$3=Inputs!$CN330+1,Inputs!$CN330=Inputs!$CO330),AND(BL$3=Inputs!$CN330+2,Inputs!$CN330=Inputs!$CO330)),0,IF(BL$3=Inputs!$CN330,0.8,IF(BL$3=Inputs!$CN330+1,0.6,IF(BL$3=Inputs!$CN330+2,0.4,IF(BL$3=Inputs!$CO330,0.2,IF(AND(BL$3&gt;=Inputs!$CL330,BL$3&lt;Inputs!$CM330),(BL$3-Inputs!$CL330+1)/(Inputs!$AI330+1),0)))))))))</f>
        <v>0</v>
      </c>
      <c r="BM332" s="27">
        <f>IF(AND(Inputs!$CO330=0,BM$3&gt;=Inputs!$CM330),1,IF(AND(BM$3&gt;=Inputs!$CM330,BM$3&lt;Inputs!$CN330),1,IF(AND(BM$3=Inputs!$CN330,BM$3=Inputs!$CO330),1,IF(OR(AND(BM$3=Inputs!$CN330+1,Inputs!$CN330=Inputs!$CO330),AND(BM$3=Inputs!$CN330+2,Inputs!$CN330=Inputs!$CO330)),0,IF(BM$3=Inputs!$CN330,0.8,IF(BM$3=Inputs!$CN330+1,0.6,IF(BM$3=Inputs!$CN330+2,0.4,IF(BM$3=Inputs!$CO330,0.2,IF(AND(BM$3&gt;=Inputs!$CL330,BM$3&lt;Inputs!$CM330),(BM$3-Inputs!$CL330+1)/(Inputs!$AI330+1),0)))))))))</f>
        <v>0</v>
      </c>
    </row>
    <row r="333" spans="1:65">
      <c r="A333" s="7" t="str">
        <f>IF(Inputs!A331="","",Inputs!A331)</f>
        <v/>
      </c>
      <c r="B333" t="str">
        <f>IF(Inputs!B331="","",Inputs!B331)</f>
        <v/>
      </c>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50">
        <f t="shared" si="11"/>
        <v>0</v>
      </c>
      <c r="AH333" s="42">
        <f t="shared" si="12"/>
        <v>0</v>
      </c>
      <c r="AJ333" s="27">
        <f>IF(AND(Inputs!$CO331=0,AJ$3&gt;=Inputs!$CM331),1,IF(AND(AJ$3&gt;=Inputs!$CM331,AJ$3&lt;Inputs!$CN331),1,IF(AND(AJ$3=Inputs!$CN331,AJ$3=Inputs!$CO331),1,IF(OR(AND(AJ$3=Inputs!$CN331+1,Inputs!$CN331=Inputs!$CO331),AND(AJ$3=Inputs!$CN331+2,Inputs!$CN331=Inputs!$CO331)),0,IF(AJ$3=Inputs!$CN331,0.8,IF(AJ$3=Inputs!$CN331+1,0.6,IF(AJ$3=Inputs!$CN331+2,0.4,IF(AJ$3=Inputs!$CO331,0.2,IF(AND(AJ$3&gt;=Inputs!$CL331,AJ$3&lt;Inputs!$CM331),(AJ$3-Inputs!$CL331+1)/(Inputs!$AI331+1),0)))))))))</f>
        <v>0</v>
      </c>
      <c r="AK333" s="27">
        <f>IF(AND(Inputs!$CO331=0,AK$3&gt;=Inputs!$CM331),1,IF(AND(AK$3&gt;=Inputs!$CM331,AK$3&lt;Inputs!$CN331),1,IF(AND(AK$3=Inputs!$CN331,AK$3=Inputs!$CO331),1,IF(OR(AND(AK$3=Inputs!$CN331+1,Inputs!$CN331=Inputs!$CO331),AND(AK$3=Inputs!$CN331+2,Inputs!$CN331=Inputs!$CO331)),0,IF(AK$3=Inputs!$CN331,0.8,IF(AK$3=Inputs!$CN331+1,0.6,IF(AK$3=Inputs!$CN331+2,0.4,IF(AK$3=Inputs!$CO331,0.2,IF(AND(AK$3&gt;=Inputs!$CL331,AK$3&lt;Inputs!$CM331),(AK$3-Inputs!$CL331+1)/(Inputs!$AI331+1),0)))))))))</f>
        <v>0</v>
      </c>
      <c r="AL333" s="27">
        <f>IF(AND(Inputs!$CO331=0,AL$3&gt;=Inputs!$CM331),1,IF(AND(AL$3&gt;=Inputs!$CM331,AL$3&lt;Inputs!$CN331),1,IF(AND(AL$3=Inputs!$CN331,AL$3=Inputs!$CO331),1,IF(OR(AND(AL$3=Inputs!$CN331+1,Inputs!$CN331=Inputs!$CO331),AND(AL$3=Inputs!$CN331+2,Inputs!$CN331=Inputs!$CO331)),0,IF(AL$3=Inputs!$CN331,0.8,IF(AL$3=Inputs!$CN331+1,0.6,IF(AL$3=Inputs!$CN331+2,0.4,IF(AL$3=Inputs!$CO331,0.2,IF(AND(AL$3&gt;=Inputs!$CL331,AL$3&lt;Inputs!$CM331),(AL$3-Inputs!$CL331+1)/(Inputs!$AI331+1),0)))))))))</f>
        <v>0</v>
      </c>
      <c r="AM333" s="27">
        <f>IF(AND(Inputs!$CO331=0,AM$3&gt;=Inputs!$CM331),1,IF(AND(AM$3&gt;=Inputs!$CM331,AM$3&lt;Inputs!$CN331),1,IF(AND(AM$3=Inputs!$CN331,AM$3=Inputs!$CO331),1,IF(OR(AND(AM$3=Inputs!$CN331+1,Inputs!$CN331=Inputs!$CO331),AND(AM$3=Inputs!$CN331+2,Inputs!$CN331=Inputs!$CO331)),0,IF(AM$3=Inputs!$CN331,0.8,IF(AM$3=Inputs!$CN331+1,0.6,IF(AM$3=Inputs!$CN331+2,0.4,IF(AM$3=Inputs!$CO331,0.2,IF(AND(AM$3&gt;=Inputs!$CL331,AM$3&lt;Inputs!$CM331),(AM$3-Inputs!$CL331+1)/(Inputs!$AI331+1),0)))))))))</f>
        <v>0</v>
      </c>
      <c r="AN333" s="27">
        <f>IF(AND(Inputs!$CO331=0,AN$3&gt;=Inputs!$CM331),1,IF(AND(AN$3&gt;=Inputs!$CM331,AN$3&lt;Inputs!$CN331),1,IF(AND(AN$3=Inputs!$CN331,AN$3=Inputs!$CO331),1,IF(OR(AND(AN$3=Inputs!$CN331+1,Inputs!$CN331=Inputs!$CO331),AND(AN$3=Inputs!$CN331+2,Inputs!$CN331=Inputs!$CO331)),0,IF(AN$3=Inputs!$CN331,0.8,IF(AN$3=Inputs!$CN331+1,0.6,IF(AN$3=Inputs!$CN331+2,0.4,IF(AN$3=Inputs!$CO331,0.2,IF(AND(AN$3&gt;=Inputs!$CL331,AN$3&lt;Inputs!$CM331),(AN$3-Inputs!$CL331+1)/(Inputs!$AI331+1),0)))))))))</f>
        <v>0</v>
      </c>
      <c r="AO333" s="27">
        <f>IF(AND(Inputs!$CO331=0,AO$3&gt;=Inputs!$CM331),1,IF(AND(AO$3&gt;=Inputs!$CM331,AO$3&lt;Inputs!$CN331),1,IF(AND(AO$3=Inputs!$CN331,AO$3=Inputs!$CO331),1,IF(OR(AND(AO$3=Inputs!$CN331+1,Inputs!$CN331=Inputs!$CO331),AND(AO$3=Inputs!$CN331+2,Inputs!$CN331=Inputs!$CO331)),0,IF(AO$3=Inputs!$CN331,0.8,IF(AO$3=Inputs!$CN331+1,0.6,IF(AO$3=Inputs!$CN331+2,0.4,IF(AO$3=Inputs!$CO331,0.2,IF(AND(AO$3&gt;=Inputs!$CL331,AO$3&lt;Inputs!$CM331),(AO$3-Inputs!$CL331+1)/(Inputs!$AI331+1),0)))))))))</f>
        <v>0</v>
      </c>
      <c r="AP333" s="27">
        <f>IF(AND(Inputs!$CO331=0,AP$3&gt;=Inputs!$CM331),1,IF(AND(AP$3&gt;=Inputs!$CM331,AP$3&lt;Inputs!$CN331),1,IF(AND(AP$3=Inputs!$CN331,AP$3=Inputs!$CO331),1,IF(OR(AND(AP$3=Inputs!$CN331+1,Inputs!$CN331=Inputs!$CO331),AND(AP$3=Inputs!$CN331+2,Inputs!$CN331=Inputs!$CO331)),0,IF(AP$3=Inputs!$CN331,0.8,IF(AP$3=Inputs!$CN331+1,0.6,IF(AP$3=Inputs!$CN331+2,0.4,IF(AP$3=Inputs!$CO331,0.2,IF(AND(AP$3&gt;=Inputs!$CL331,AP$3&lt;Inputs!$CM331),(AP$3-Inputs!$CL331+1)/(Inputs!$AI331+1),0)))))))))</f>
        <v>0</v>
      </c>
      <c r="AQ333" s="27">
        <f>IF(AND(Inputs!$CO331=0,AQ$3&gt;=Inputs!$CM331),1,IF(AND(AQ$3&gt;=Inputs!$CM331,AQ$3&lt;Inputs!$CN331),1,IF(AND(AQ$3=Inputs!$CN331,AQ$3=Inputs!$CO331),1,IF(OR(AND(AQ$3=Inputs!$CN331+1,Inputs!$CN331=Inputs!$CO331),AND(AQ$3=Inputs!$CN331+2,Inputs!$CN331=Inputs!$CO331)),0,IF(AQ$3=Inputs!$CN331,0.8,IF(AQ$3=Inputs!$CN331+1,0.6,IF(AQ$3=Inputs!$CN331+2,0.4,IF(AQ$3=Inputs!$CO331,0.2,IF(AND(AQ$3&gt;=Inputs!$CL331,AQ$3&lt;Inputs!$CM331),(AQ$3-Inputs!$CL331+1)/(Inputs!$AI331+1),0)))))))))</f>
        <v>0</v>
      </c>
      <c r="AR333" s="27">
        <f>IF(AND(Inputs!$CO331=0,AR$3&gt;=Inputs!$CM331),1,IF(AND(AR$3&gt;=Inputs!$CM331,AR$3&lt;Inputs!$CN331),1,IF(AND(AR$3=Inputs!$CN331,AR$3=Inputs!$CO331),1,IF(OR(AND(AR$3=Inputs!$CN331+1,Inputs!$CN331=Inputs!$CO331),AND(AR$3=Inputs!$CN331+2,Inputs!$CN331=Inputs!$CO331)),0,IF(AR$3=Inputs!$CN331,0.8,IF(AR$3=Inputs!$CN331+1,0.6,IF(AR$3=Inputs!$CN331+2,0.4,IF(AR$3=Inputs!$CO331,0.2,IF(AND(AR$3&gt;=Inputs!$CL331,AR$3&lt;Inputs!$CM331),(AR$3-Inputs!$CL331+1)/(Inputs!$AI331+1),0)))))))))</f>
        <v>0</v>
      </c>
      <c r="AS333" s="27">
        <f>IF(AND(Inputs!$CO331=0,AS$3&gt;=Inputs!$CM331),1,IF(AND(AS$3&gt;=Inputs!$CM331,AS$3&lt;Inputs!$CN331),1,IF(AND(AS$3=Inputs!$CN331,AS$3=Inputs!$CO331),1,IF(OR(AND(AS$3=Inputs!$CN331+1,Inputs!$CN331=Inputs!$CO331),AND(AS$3=Inputs!$CN331+2,Inputs!$CN331=Inputs!$CO331)),0,IF(AS$3=Inputs!$CN331,0.8,IF(AS$3=Inputs!$CN331+1,0.6,IF(AS$3=Inputs!$CN331+2,0.4,IF(AS$3=Inputs!$CO331,0.2,IF(AND(AS$3&gt;=Inputs!$CL331,AS$3&lt;Inputs!$CM331),(AS$3-Inputs!$CL331+1)/(Inputs!$AI331+1),0)))))))))</f>
        <v>0</v>
      </c>
      <c r="AT333" s="27">
        <f>IF(AND(Inputs!$CO331=0,AT$3&gt;=Inputs!$CM331),1,IF(AND(AT$3&gt;=Inputs!$CM331,AT$3&lt;Inputs!$CN331),1,IF(AND(AT$3=Inputs!$CN331,AT$3=Inputs!$CO331),1,IF(OR(AND(AT$3=Inputs!$CN331+1,Inputs!$CN331=Inputs!$CO331),AND(AT$3=Inputs!$CN331+2,Inputs!$CN331=Inputs!$CO331)),0,IF(AT$3=Inputs!$CN331,0.8,IF(AT$3=Inputs!$CN331+1,0.6,IF(AT$3=Inputs!$CN331+2,0.4,IF(AT$3=Inputs!$CO331,0.2,IF(AND(AT$3&gt;=Inputs!$CL331,AT$3&lt;Inputs!$CM331),(AT$3-Inputs!$CL331+1)/(Inputs!$AI331+1),0)))))))))</f>
        <v>0</v>
      </c>
      <c r="AU333" s="27">
        <f>IF(AND(Inputs!$CO331=0,AU$3&gt;=Inputs!$CM331),1,IF(AND(AU$3&gt;=Inputs!$CM331,AU$3&lt;Inputs!$CN331),1,IF(AND(AU$3=Inputs!$CN331,AU$3=Inputs!$CO331),1,IF(OR(AND(AU$3=Inputs!$CN331+1,Inputs!$CN331=Inputs!$CO331),AND(AU$3=Inputs!$CN331+2,Inputs!$CN331=Inputs!$CO331)),0,IF(AU$3=Inputs!$CN331,0.8,IF(AU$3=Inputs!$CN331+1,0.6,IF(AU$3=Inputs!$CN331+2,0.4,IF(AU$3=Inputs!$CO331,0.2,IF(AND(AU$3&gt;=Inputs!$CL331,AU$3&lt;Inputs!$CM331),(AU$3-Inputs!$CL331+1)/(Inputs!$AI331+1),0)))))))))</f>
        <v>0</v>
      </c>
      <c r="AV333" s="27">
        <f>IF(AND(Inputs!$CO331=0,AV$3&gt;=Inputs!$CM331),1,IF(AND(AV$3&gt;=Inputs!$CM331,AV$3&lt;Inputs!$CN331),1,IF(AND(AV$3=Inputs!$CN331,AV$3=Inputs!$CO331),1,IF(OR(AND(AV$3=Inputs!$CN331+1,Inputs!$CN331=Inputs!$CO331),AND(AV$3=Inputs!$CN331+2,Inputs!$CN331=Inputs!$CO331)),0,IF(AV$3=Inputs!$CN331,0.8,IF(AV$3=Inputs!$CN331+1,0.6,IF(AV$3=Inputs!$CN331+2,0.4,IF(AV$3=Inputs!$CO331,0.2,IF(AND(AV$3&gt;=Inputs!$CL331,AV$3&lt;Inputs!$CM331),(AV$3-Inputs!$CL331+1)/(Inputs!$AI331+1),0)))))))))</f>
        <v>0</v>
      </c>
      <c r="AW333" s="27">
        <f>IF(AND(Inputs!$CO331=0,AW$3&gt;=Inputs!$CM331),1,IF(AND(AW$3&gt;=Inputs!$CM331,AW$3&lt;Inputs!$CN331),1,IF(AND(AW$3=Inputs!$CN331,AW$3=Inputs!$CO331),1,IF(OR(AND(AW$3=Inputs!$CN331+1,Inputs!$CN331=Inputs!$CO331),AND(AW$3=Inputs!$CN331+2,Inputs!$CN331=Inputs!$CO331)),0,IF(AW$3=Inputs!$CN331,0.8,IF(AW$3=Inputs!$CN331+1,0.6,IF(AW$3=Inputs!$CN331+2,0.4,IF(AW$3=Inputs!$CO331,0.2,IF(AND(AW$3&gt;=Inputs!$CL331,AW$3&lt;Inputs!$CM331),(AW$3-Inputs!$CL331+1)/(Inputs!$AI331+1),0)))))))))</f>
        <v>0</v>
      </c>
      <c r="AX333" s="27">
        <f>IF(AND(Inputs!$CO331=0,AX$3&gt;=Inputs!$CM331),1,IF(AND(AX$3&gt;=Inputs!$CM331,AX$3&lt;Inputs!$CN331),1,IF(AND(AX$3=Inputs!$CN331,AX$3=Inputs!$CO331),1,IF(OR(AND(AX$3=Inputs!$CN331+1,Inputs!$CN331=Inputs!$CO331),AND(AX$3=Inputs!$CN331+2,Inputs!$CN331=Inputs!$CO331)),0,IF(AX$3=Inputs!$CN331,0.8,IF(AX$3=Inputs!$CN331+1,0.6,IF(AX$3=Inputs!$CN331+2,0.4,IF(AX$3=Inputs!$CO331,0.2,IF(AND(AX$3&gt;=Inputs!$CL331,AX$3&lt;Inputs!$CM331),(AX$3-Inputs!$CL331+1)/(Inputs!$AI331+1),0)))))))))</f>
        <v>0</v>
      </c>
      <c r="AY333" s="27">
        <f>IF(AND(Inputs!$CO331=0,AY$3&gt;=Inputs!$CM331),1,IF(AND(AY$3&gt;=Inputs!$CM331,AY$3&lt;Inputs!$CN331),1,IF(AND(AY$3=Inputs!$CN331,AY$3=Inputs!$CO331),1,IF(OR(AND(AY$3=Inputs!$CN331+1,Inputs!$CN331=Inputs!$CO331),AND(AY$3=Inputs!$CN331+2,Inputs!$CN331=Inputs!$CO331)),0,IF(AY$3=Inputs!$CN331,0.8,IF(AY$3=Inputs!$CN331+1,0.6,IF(AY$3=Inputs!$CN331+2,0.4,IF(AY$3=Inputs!$CO331,0.2,IF(AND(AY$3&gt;=Inputs!$CL331,AY$3&lt;Inputs!$CM331),(AY$3-Inputs!$CL331+1)/(Inputs!$AI331+1),0)))))))))</f>
        <v>0</v>
      </c>
      <c r="AZ333" s="27">
        <f>IF(AND(Inputs!$CO331=0,AZ$3&gt;=Inputs!$CM331),1,IF(AND(AZ$3&gt;=Inputs!$CM331,AZ$3&lt;Inputs!$CN331),1,IF(AND(AZ$3=Inputs!$CN331,AZ$3=Inputs!$CO331),1,IF(OR(AND(AZ$3=Inputs!$CN331+1,Inputs!$CN331=Inputs!$CO331),AND(AZ$3=Inputs!$CN331+2,Inputs!$CN331=Inputs!$CO331)),0,IF(AZ$3=Inputs!$CN331,0.8,IF(AZ$3=Inputs!$CN331+1,0.6,IF(AZ$3=Inputs!$CN331+2,0.4,IF(AZ$3=Inputs!$CO331,0.2,IF(AND(AZ$3&gt;=Inputs!$CL331,AZ$3&lt;Inputs!$CM331),(AZ$3-Inputs!$CL331+1)/(Inputs!$AI331+1),0)))))))))</f>
        <v>0</v>
      </c>
      <c r="BA333" s="27">
        <f>IF(AND(Inputs!$CO331=0,BA$3&gt;=Inputs!$CM331),1,IF(AND(BA$3&gt;=Inputs!$CM331,BA$3&lt;Inputs!$CN331),1,IF(AND(BA$3=Inputs!$CN331,BA$3=Inputs!$CO331),1,IF(OR(AND(BA$3=Inputs!$CN331+1,Inputs!$CN331=Inputs!$CO331),AND(BA$3=Inputs!$CN331+2,Inputs!$CN331=Inputs!$CO331)),0,IF(BA$3=Inputs!$CN331,0.8,IF(BA$3=Inputs!$CN331+1,0.6,IF(BA$3=Inputs!$CN331+2,0.4,IF(BA$3=Inputs!$CO331,0.2,IF(AND(BA$3&gt;=Inputs!$CL331,BA$3&lt;Inputs!$CM331),(BA$3-Inputs!$CL331+1)/(Inputs!$AI331+1),0)))))))))</f>
        <v>0</v>
      </c>
      <c r="BB333" s="27">
        <f>IF(AND(Inputs!$CO331=0,BB$3&gt;=Inputs!$CM331),1,IF(AND(BB$3&gt;=Inputs!$CM331,BB$3&lt;Inputs!$CN331),1,IF(AND(BB$3=Inputs!$CN331,BB$3=Inputs!$CO331),1,IF(OR(AND(BB$3=Inputs!$CN331+1,Inputs!$CN331=Inputs!$CO331),AND(BB$3=Inputs!$CN331+2,Inputs!$CN331=Inputs!$CO331)),0,IF(BB$3=Inputs!$CN331,0.8,IF(BB$3=Inputs!$CN331+1,0.6,IF(BB$3=Inputs!$CN331+2,0.4,IF(BB$3=Inputs!$CO331,0.2,IF(AND(BB$3&gt;=Inputs!$CL331,BB$3&lt;Inputs!$CM331),(BB$3-Inputs!$CL331+1)/(Inputs!$AI331+1),0)))))))))</f>
        <v>0</v>
      </c>
      <c r="BC333" s="27">
        <f>IF(AND(Inputs!$CO331=0,BC$3&gt;=Inputs!$CM331),1,IF(AND(BC$3&gt;=Inputs!$CM331,BC$3&lt;Inputs!$CN331),1,IF(AND(BC$3=Inputs!$CN331,BC$3=Inputs!$CO331),1,IF(OR(AND(BC$3=Inputs!$CN331+1,Inputs!$CN331=Inputs!$CO331),AND(BC$3=Inputs!$CN331+2,Inputs!$CN331=Inputs!$CO331)),0,IF(BC$3=Inputs!$CN331,0.8,IF(BC$3=Inputs!$CN331+1,0.6,IF(BC$3=Inputs!$CN331+2,0.4,IF(BC$3=Inputs!$CO331,0.2,IF(AND(BC$3&gt;=Inputs!$CL331,BC$3&lt;Inputs!$CM331),(BC$3-Inputs!$CL331+1)/(Inputs!$AI331+1),0)))))))))</f>
        <v>0</v>
      </c>
      <c r="BD333" s="27">
        <f>IF(AND(Inputs!$CO331=0,BD$3&gt;=Inputs!$CM331),1,IF(AND(BD$3&gt;=Inputs!$CM331,BD$3&lt;Inputs!$CN331),1,IF(AND(BD$3=Inputs!$CN331,BD$3=Inputs!$CO331),1,IF(OR(AND(BD$3=Inputs!$CN331+1,Inputs!$CN331=Inputs!$CO331),AND(BD$3=Inputs!$CN331+2,Inputs!$CN331=Inputs!$CO331)),0,IF(BD$3=Inputs!$CN331,0.8,IF(BD$3=Inputs!$CN331+1,0.6,IF(BD$3=Inputs!$CN331+2,0.4,IF(BD$3=Inputs!$CO331,0.2,IF(AND(BD$3&gt;=Inputs!$CL331,BD$3&lt;Inputs!$CM331),(BD$3-Inputs!$CL331+1)/(Inputs!$AI331+1),0)))))))))</f>
        <v>0</v>
      </c>
      <c r="BE333" s="27">
        <f>IF(AND(Inputs!$CO331=0,BE$3&gt;=Inputs!$CM331),1,IF(AND(BE$3&gt;=Inputs!$CM331,BE$3&lt;Inputs!$CN331),1,IF(AND(BE$3=Inputs!$CN331,BE$3=Inputs!$CO331),1,IF(OR(AND(BE$3=Inputs!$CN331+1,Inputs!$CN331=Inputs!$CO331),AND(BE$3=Inputs!$CN331+2,Inputs!$CN331=Inputs!$CO331)),0,IF(BE$3=Inputs!$CN331,0.8,IF(BE$3=Inputs!$CN331+1,0.6,IF(BE$3=Inputs!$CN331+2,0.4,IF(BE$3=Inputs!$CO331,0.2,IF(AND(BE$3&gt;=Inputs!$CL331,BE$3&lt;Inputs!$CM331),(BE$3-Inputs!$CL331+1)/(Inputs!$AI331+1),0)))))))))</f>
        <v>0</v>
      </c>
      <c r="BF333" s="27">
        <f>IF(AND(Inputs!$CO331=0,BF$3&gt;=Inputs!$CM331),1,IF(AND(BF$3&gt;=Inputs!$CM331,BF$3&lt;Inputs!$CN331),1,IF(AND(BF$3=Inputs!$CN331,BF$3=Inputs!$CO331),1,IF(OR(AND(BF$3=Inputs!$CN331+1,Inputs!$CN331=Inputs!$CO331),AND(BF$3=Inputs!$CN331+2,Inputs!$CN331=Inputs!$CO331)),0,IF(BF$3=Inputs!$CN331,0.8,IF(BF$3=Inputs!$CN331+1,0.6,IF(BF$3=Inputs!$CN331+2,0.4,IF(BF$3=Inputs!$CO331,0.2,IF(AND(BF$3&gt;=Inputs!$CL331,BF$3&lt;Inputs!$CM331),(BF$3-Inputs!$CL331+1)/(Inputs!$AI331+1),0)))))))))</f>
        <v>0</v>
      </c>
      <c r="BG333" s="27">
        <f>IF(AND(Inputs!$CO331=0,BG$3&gt;=Inputs!$CM331),1,IF(AND(BG$3&gt;=Inputs!$CM331,BG$3&lt;Inputs!$CN331),1,IF(AND(BG$3=Inputs!$CN331,BG$3=Inputs!$CO331),1,IF(OR(AND(BG$3=Inputs!$CN331+1,Inputs!$CN331=Inputs!$CO331),AND(BG$3=Inputs!$CN331+2,Inputs!$CN331=Inputs!$CO331)),0,IF(BG$3=Inputs!$CN331,0.8,IF(BG$3=Inputs!$CN331+1,0.6,IF(BG$3=Inputs!$CN331+2,0.4,IF(BG$3=Inputs!$CO331,0.2,IF(AND(BG$3&gt;=Inputs!$CL331,BG$3&lt;Inputs!$CM331),(BG$3-Inputs!$CL331+1)/(Inputs!$AI331+1),0)))))))))</f>
        <v>0</v>
      </c>
      <c r="BH333" s="27">
        <f>IF(AND(Inputs!$CO331=0,BH$3&gt;=Inputs!$CM331),1,IF(AND(BH$3&gt;=Inputs!$CM331,BH$3&lt;Inputs!$CN331),1,IF(AND(BH$3=Inputs!$CN331,BH$3=Inputs!$CO331),1,IF(OR(AND(BH$3=Inputs!$CN331+1,Inputs!$CN331=Inputs!$CO331),AND(BH$3=Inputs!$CN331+2,Inputs!$CN331=Inputs!$CO331)),0,IF(BH$3=Inputs!$CN331,0.8,IF(BH$3=Inputs!$CN331+1,0.6,IF(BH$3=Inputs!$CN331+2,0.4,IF(BH$3=Inputs!$CO331,0.2,IF(AND(BH$3&gt;=Inputs!$CL331,BH$3&lt;Inputs!$CM331),(BH$3-Inputs!$CL331+1)/(Inputs!$AI331+1),0)))))))))</f>
        <v>0</v>
      </c>
      <c r="BI333" s="27">
        <f>IF(AND(Inputs!$CO331=0,BI$3&gt;=Inputs!$CM331),1,IF(AND(BI$3&gt;=Inputs!$CM331,BI$3&lt;Inputs!$CN331),1,IF(AND(BI$3=Inputs!$CN331,BI$3=Inputs!$CO331),1,IF(OR(AND(BI$3=Inputs!$CN331+1,Inputs!$CN331=Inputs!$CO331),AND(BI$3=Inputs!$CN331+2,Inputs!$CN331=Inputs!$CO331)),0,IF(BI$3=Inputs!$CN331,0.8,IF(BI$3=Inputs!$CN331+1,0.6,IF(BI$3=Inputs!$CN331+2,0.4,IF(BI$3=Inputs!$CO331,0.2,IF(AND(BI$3&gt;=Inputs!$CL331,BI$3&lt;Inputs!$CM331),(BI$3-Inputs!$CL331+1)/(Inputs!$AI331+1),0)))))))))</f>
        <v>0</v>
      </c>
      <c r="BJ333" s="27">
        <f>IF(AND(Inputs!$CO331=0,BJ$3&gt;=Inputs!$CM331),1,IF(AND(BJ$3&gt;=Inputs!$CM331,BJ$3&lt;Inputs!$CN331),1,IF(AND(BJ$3=Inputs!$CN331,BJ$3=Inputs!$CO331),1,IF(OR(AND(BJ$3=Inputs!$CN331+1,Inputs!$CN331=Inputs!$CO331),AND(BJ$3=Inputs!$CN331+2,Inputs!$CN331=Inputs!$CO331)),0,IF(BJ$3=Inputs!$CN331,0.8,IF(BJ$3=Inputs!$CN331+1,0.6,IF(BJ$3=Inputs!$CN331+2,0.4,IF(BJ$3=Inputs!$CO331,0.2,IF(AND(BJ$3&gt;=Inputs!$CL331,BJ$3&lt;Inputs!$CM331),(BJ$3-Inputs!$CL331+1)/(Inputs!$AI331+1),0)))))))))</f>
        <v>0</v>
      </c>
      <c r="BK333" s="27">
        <f>IF(AND(Inputs!$CO331=0,BK$3&gt;=Inputs!$CM331),1,IF(AND(BK$3&gt;=Inputs!$CM331,BK$3&lt;Inputs!$CN331),1,IF(AND(BK$3=Inputs!$CN331,BK$3=Inputs!$CO331),1,IF(OR(AND(BK$3=Inputs!$CN331+1,Inputs!$CN331=Inputs!$CO331),AND(BK$3=Inputs!$CN331+2,Inputs!$CN331=Inputs!$CO331)),0,IF(BK$3=Inputs!$CN331,0.8,IF(BK$3=Inputs!$CN331+1,0.6,IF(BK$3=Inputs!$CN331+2,0.4,IF(BK$3=Inputs!$CO331,0.2,IF(AND(BK$3&gt;=Inputs!$CL331,BK$3&lt;Inputs!$CM331),(BK$3-Inputs!$CL331+1)/(Inputs!$AI331+1),0)))))))))</f>
        <v>0</v>
      </c>
      <c r="BL333" s="27">
        <f>IF(AND(Inputs!$CO331=0,BL$3&gt;=Inputs!$CM331),1,IF(AND(BL$3&gt;=Inputs!$CM331,BL$3&lt;Inputs!$CN331),1,IF(AND(BL$3=Inputs!$CN331,BL$3=Inputs!$CO331),1,IF(OR(AND(BL$3=Inputs!$CN331+1,Inputs!$CN331=Inputs!$CO331),AND(BL$3=Inputs!$CN331+2,Inputs!$CN331=Inputs!$CO331)),0,IF(BL$3=Inputs!$CN331,0.8,IF(BL$3=Inputs!$CN331+1,0.6,IF(BL$3=Inputs!$CN331+2,0.4,IF(BL$3=Inputs!$CO331,0.2,IF(AND(BL$3&gt;=Inputs!$CL331,BL$3&lt;Inputs!$CM331),(BL$3-Inputs!$CL331+1)/(Inputs!$AI331+1),0)))))))))</f>
        <v>0</v>
      </c>
      <c r="BM333" s="27">
        <f>IF(AND(Inputs!$CO331=0,BM$3&gt;=Inputs!$CM331),1,IF(AND(BM$3&gt;=Inputs!$CM331,BM$3&lt;Inputs!$CN331),1,IF(AND(BM$3=Inputs!$CN331,BM$3=Inputs!$CO331),1,IF(OR(AND(BM$3=Inputs!$CN331+1,Inputs!$CN331=Inputs!$CO331),AND(BM$3=Inputs!$CN331+2,Inputs!$CN331=Inputs!$CO331)),0,IF(BM$3=Inputs!$CN331,0.8,IF(BM$3=Inputs!$CN331+1,0.6,IF(BM$3=Inputs!$CN331+2,0.4,IF(BM$3=Inputs!$CO331,0.2,IF(AND(BM$3&gt;=Inputs!$CL331,BM$3&lt;Inputs!$CM331),(BM$3-Inputs!$CL331+1)/(Inputs!$AI331+1),0)))))))))</f>
        <v>0</v>
      </c>
    </row>
    <row r="334" spans="1:65">
      <c r="A334" s="7" t="str">
        <f>IF(Inputs!A332="","",Inputs!A332)</f>
        <v/>
      </c>
      <c r="B334" t="str">
        <f>IF(Inputs!B332="","",Inputs!B332)</f>
        <v/>
      </c>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50">
        <f t="shared" si="11"/>
        <v>0</v>
      </c>
      <c r="AH334" s="42">
        <f t="shared" si="12"/>
        <v>0</v>
      </c>
      <c r="AJ334" s="27">
        <f>IF(AND(Inputs!$CO332=0,AJ$3&gt;=Inputs!$CM332),1,IF(AND(AJ$3&gt;=Inputs!$CM332,AJ$3&lt;Inputs!$CN332),1,IF(AND(AJ$3=Inputs!$CN332,AJ$3=Inputs!$CO332),1,IF(OR(AND(AJ$3=Inputs!$CN332+1,Inputs!$CN332=Inputs!$CO332),AND(AJ$3=Inputs!$CN332+2,Inputs!$CN332=Inputs!$CO332)),0,IF(AJ$3=Inputs!$CN332,0.8,IF(AJ$3=Inputs!$CN332+1,0.6,IF(AJ$3=Inputs!$CN332+2,0.4,IF(AJ$3=Inputs!$CO332,0.2,IF(AND(AJ$3&gt;=Inputs!$CL332,AJ$3&lt;Inputs!$CM332),(AJ$3-Inputs!$CL332+1)/(Inputs!$AI332+1),0)))))))))</f>
        <v>0</v>
      </c>
      <c r="AK334" s="27">
        <f>IF(AND(Inputs!$CO332=0,AK$3&gt;=Inputs!$CM332),1,IF(AND(AK$3&gt;=Inputs!$CM332,AK$3&lt;Inputs!$CN332),1,IF(AND(AK$3=Inputs!$CN332,AK$3=Inputs!$CO332),1,IF(OR(AND(AK$3=Inputs!$CN332+1,Inputs!$CN332=Inputs!$CO332),AND(AK$3=Inputs!$CN332+2,Inputs!$CN332=Inputs!$CO332)),0,IF(AK$3=Inputs!$CN332,0.8,IF(AK$3=Inputs!$CN332+1,0.6,IF(AK$3=Inputs!$CN332+2,0.4,IF(AK$3=Inputs!$CO332,0.2,IF(AND(AK$3&gt;=Inputs!$CL332,AK$3&lt;Inputs!$CM332),(AK$3-Inputs!$CL332+1)/(Inputs!$AI332+1),0)))))))))</f>
        <v>0</v>
      </c>
      <c r="AL334" s="27">
        <f>IF(AND(Inputs!$CO332=0,AL$3&gt;=Inputs!$CM332),1,IF(AND(AL$3&gt;=Inputs!$CM332,AL$3&lt;Inputs!$CN332),1,IF(AND(AL$3=Inputs!$CN332,AL$3=Inputs!$CO332),1,IF(OR(AND(AL$3=Inputs!$CN332+1,Inputs!$CN332=Inputs!$CO332),AND(AL$3=Inputs!$CN332+2,Inputs!$CN332=Inputs!$CO332)),0,IF(AL$3=Inputs!$CN332,0.8,IF(AL$3=Inputs!$CN332+1,0.6,IF(AL$3=Inputs!$CN332+2,0.4,IF(AL$3=Inputs!$CO332,0.2,IF(AND(AL$3&gt;=Inputs!$CL332,AL$3&lt;Inputs!$CM332),(AL$3-Inputs!$CL332+1)/(Inputs!$AI332+1),0)))))))))</f>
        <v>0</v>
      </c>
      <c r="AM334" s="27">
        <f>IF(AND(Inputs!$CO332=0,AM$3&gt;=Inputs!$CM332),1,IF(AND(AM$3&gt;=Inputs!$CM332,AM$3&lt;Inputs!$CN332),1,IF(AND(AM$3=Inputs!$CN332,AM$3=Inputs!$CO332),1,IF(OR(AND(AM$3=Inputs!$CN332+1,Inputs!$CN332=Inputs!$CO332),AND(AM$3=Inputs!$CN332+2,Inputs!$CN332=Inputs!$CO332)),0,IF(AM$3=Inputs!$CN332,0.8,IF(AM$3=Inputs!$CN332+1,0.6,IF(AM$3=Inputs!$CN332+2,0.4,IF(AM$3=Inputs!$CO332,0.2,IF(AND(AM$3&gt;=Inputs!$CL332,AM$3&lt;Inputs!$CM332),(AM$3-Inputs!$CL332+1)/(Inputs!$AI332+1),0)))))))))</f>
        <v>0</v>
      </c>
      <c r="AN334" s="27">
        <f>IF(AND(Inputs!$CO332=0,AN$3&gt;=Inputs!$CM332),1,IF(AND(AN$3&gt;=Inputs!$CM332,AN$3&lt;Inputs!$CN332),1,IF(AND(AN$3=Inputs!$CN332,AN$3=Inputs!$CO332),1,IF(OR(AND(AN$3=Inputs!$CN332+1,Inputs!$CN332=Inputs!$CO332),AND(AN$3=Inputs!$CN332+2,Inputs!$CN332=Inputs!$CO332)),0,IF(AN$3=Inputs!$CN332,0.8,IF(AN$3=Inputs!$CN332+1,0.6,IF(AN$3=Inputs!$CN332+2,0.4,IF(AN$3=Inputs!$CO332,0.2,IF(AND(AN$3&gt;=Inputs!$CL332,AN$3&lt;Inputs!$CM332),(AN$3-Inputs!$CL332+1)/(Inputs!$AI332+1),0)))))))))</f>
        <v>0</v>
      </c>
      <c r="AO334" s="27">
        <f>IF(AND(Inputs!$CO332=0,AO$3&gt;=Inputs!$CM332),1,IF(AND(AO$3&gt;=Inputs!$CM332,AO$3&lt;Inputs!$CN332),1,IF(AND(AO$3=Inputs!$CN332,AO$3=Inputs!$CO332),1,IF(OR(AND(AO$3=Inputs!$CN332+1,Inputs!$CN332=Inputs!$CO332),AND(AO$3=Inputs!$CN332+2,Inputs!$CN332=Inputs!$CO332)),0,IF(AO$3=Inputs!$CN332,0.8,IF(AO$3=Inputs!$CN332+1,0.6,IF(AO$3=Inputs!$CN332+2,0.4,IF(AO$3=Inputs!$CO332,0.2,IF(AND(AO$3&gt;=Inputs!$CL332,AO$3&lt;Inputs!$CM332),(AO$3-Inputs!$CL332+1)/(Inputs!$AI332+1),0)))))))))</f>
        <v>0</v>
      </c>
      <c r="AP334" s="27">
        <f>IF(AND(Inputs!$CO332=0,AP$3&gt;=Inputs!$CM332),1,IF(AND(AP$3&gt;=Inputs!$CM332,AP$3&lt;Inputs!$CN332),1,IF(AND(AP$3=Inputs!$CN332,AP$3=Inputs!$CO332),1,IF(OR(AND(AP$3=Inputs!$CN332+1,Inputs!$CN332=Inputs!$CO332),AND(AP$3=Inputs!$CN332+2,Inputs!$CN332=Inputs!$CO332)),0,IF(AP$3=Inputs!$CN332,0.8,IF(AP$3=Inputs!$CN332+1,0.6,IF(AP$3=Inputs!$CN332+2,0.4,IF(AP$3=Inputs!$CO332,0.2,IF(AND(AP$3&gt;=Inputs!$CL332,AP$3&lt;Inputs!$CM332),(AP$3-Inputs!$CL332+1)/(Inputs!$AI332+1),0)))))))))</f>
        <v>0</v>
      </c>
      <c r="AQ334" s="27">
        <f>IF(AND(Inputs!$CO332=0,AQ$3&gt;=Inputs!$CM332),1,IF(AND(AQ$3&gt;=Inputs!$CM332,AQ$3&lt;Inputs!$CN332),1,IF(AND(AQ$3=Inputs!$CN332,AQ$3=Inputs!$CO332),1,IF(OR(AND(AQ$3=Inputs!$CN332+1,Inputs!$CN332=Inputs!$CO332),AND(AQ$3=Inputs!$CN332+2,Inputs!$CN332=Inputs!$CO332)),0,IF(AQ$3=Inputs!$CN332,0.8,IF(AQ$3=Inputs!$CN332+1,0.6,IF(AQ$3=Inputs!$CN332+2,0.4,IF(AQ$3=Inputs!$CO332,0.2,IF(AND(AQ$3&gt;=Inputs!$CL332,AQ$3&lt;Inputs!$CM332),(AQ$3-Inputs!$CL332+1)/(Inputs!$AI332+1),0)))))))))</f>
        <v>0</v>
      </c>
      <c r="AR334" s="27">
        <f>IF(AND(Inputs!$CO332=0,AR$3&gt;=Inputs!$CM332),1,IF(AND(AR$3&gt;=Inputs!$CM332,AR$3&lt;Inputs!$CN332),1,IF(AND(AR$3=Inputs!$CN332,AR$3=Inputs!$CO332),1,IF(OR(AND(AR$3=Inputs!$CN332+1,Inputs!$CN332=Inputs!$CO332),AND(AR$3=Inputs!$CN332+2,Inputs!$CN332=Inputs!$CO332)),0,IF(AR$3=Inputs!$CN332,0.8,IF(AR$3=Inputs!$CN332+1,0.6,IF(AR$3=Inputs!$CN332+2,0.4,IF(AR$3=Inputs!$CO332,0.2,IF(AND(AR$3&gt;=Inputs!$CL332,AR$3&lt;Inputs!$CM332),(AR$3-Inputs!$CL332+1)/(Inputs!$AI332+1),0)))))))))</f>
        <v>0</v>
      </c>
      <c r="AS334" s="27">
        <f>IF(AND(Inputs!$CO332=0,AS$3&gt;=Inputs!$CM332),1,IF(AND(AS$3&gt;=Inputs!$CM332,AS$3&lt;Inputs!$CN332),1,IF(AND(AS$3=Inputs!$CN332,AS$3=Inputs!$CO332),1,IF(OR(AND(AS$3=Inputs!$CN332+1,Inputs!$CN332=Inputs!$CO332),AND(AS$3=Inputs!$CN332+2,Inputs!$CN332=Inputs!$CO332)),0,IF(AS$3=Inputs!$CN332,0.8,IF(AS$3=Inputs!$CN332+1,0.6,IF(AS$3=Inputs!$CN332+2,0.4,IF(AS$3=Inputs!$CO332,0.2,IF(AND(AS$3&gt;=Inputs!$CL332,AS$3&lt;Inputs!$CM332),(AS$3-Inputs!$CL332+1)/(Inputs!$AI332+1),0)))))))))</f>
        <v>0</v>
      </c>
      <c r="AT334" s="27">
        <f>IF(AND(Inputs!$CO332=0,AT$3&gt;=Inputs!$CM332),1,IF(AND(AT$3&gt;=Inputs!$CM332,AT$3&lt;Inputs!$CN332),1,IF(AND(AT$3=Inputs!$CN332,AT$3=Inputs!$CO332),1,IF(OR(AND(AT$3=Inputs!$CN332+1,Inputs!$CN332=Inputs!$CO332),AND(AT$3=Inputs!$CN332+2,Inputs!$CN332=Inputs!$CO332)),0,IF(AT$3=Inputs!$CN332,0.8,IF(AT$3=Inputs!$CN332+1,0.6,IF(AT$3=Inputs!$CN332+2,0.4,IF(AT$3=Inputs!$CO332,0.2,IF(AND(AT$3&gt;=Inputs!$CL332,AT$3&lt;Inputs!$CM332),(AT$3-Inputs!$CL332+1)/(Inputs!$AI332+1),0)))))))))</f>
        <v>0</v>
      </c>
      <c r="AU334" s="27">
        <f>IF(AND(Inputs!$CO332=0,AU$3&gt;=Inputs!$CM332),1,IF(AND(AU$3&gt;=Inputs!$CM332,AU$3&lt;Inputs!$CN332),1,IF(AND(AU$3=Inputs!$CN332,AU$3=Inputs!$CO332),1,IF(OR(AND(AU$3=Inputs!$CN332+1,Inputs!$CN332=Inputs!$CO332),AND(AU$3=Inputs!$CN332+2,Inputs!$CN332=Inputs!$CO332)),0,IF(AU$3=Inputs!$CN332,0.8,IF(AU$3=Inputs!$CN332+1,0.6,IF(AU$3=Inputs!$CN332+2,0.4,IF(AU$3=Inputs!$CO332,0.2,IF(AND(AU$3&gt;=Inputs!$CL332,AU$3&lt;Inputs!$CM332),(AU$3-Inputs!$CL332+1)/(Inputs!$AI332+1),0)))))))))</f>
        <v>0</v>
      </c>
      <c r="AV334" s="27">
        <f>IF(AND(Inputs!$CO332=0,AV$3&gt;=Inputs!$CM332),1,IF(AND(AV$3&gt;=Inputs!$CM332,AV$3&lt;Inputs!$CN332),1,IF(AND(AV$3=Inputs!$CN332,AV$3=Inputs!$CO332),1,IF(OR(AND(AV$3=Inputs!$CN332+1,Inputs!$CN332=Inputs!$CO332),AND(AV$3=Inputs!$CN332+2,Inputs!$CN332=Inputs!$CO332)),0,IF(AV$3=Inputs!$CN332,0.8,IF(AV$3=Inputs!$CN332+1,0.6,IF(AV$3=Inputs!$CN332+2,0.4,IF(AV$3=Inputs!$CO332,0.2,IF(AND(AV$3&gt;=Inputs!$CL332,AV$3&lt;Inputs!$CM332),(AV$3-Inputs!$CL332+1)/(Inputs!$AI332+1),0)))))))))</f>
        <v>0</v>
      </c>
      <c r="AW334" s="27">
        <f>IF(AND(Inputs!$CO332=0,AW$3&gt;=Inputs!$CM332),1,IF(AND(AW$3&gt;=Inputs!$CM332,AW$3&lt;Inputs!$CN332),1,IF(AND(AW$3=Inputs!$CN332,AW$3=Inputs!$CO332),1,IF(OR(AND(AW$3=Inputs!$CN332+1,Inputs!$CN332=Inputs!$CO332),AND(AW$3=Inputs!$CN332+2,Inputs!$CN332=Inputs!$CO332)),0,IF(AW$3=Inputs!$CN332,0.8,IF(AW$3=Inputs!$CN332+1,0.6,IF(AW$3=Inputs!$CN332+2,0.4,IF(AW$3=Inputs!$CO332,0.2,IF(AND(AW$3&gt;=Inputs!$CL332,AW$3&lt;Inputs!$CM332),(AW$3-Inputs!$CL332+1)/(Inputs!$AI332+1),0)))))))))</f>
        <v>0</v>
      </c>
      <c r="AX334" s="27">
        <f>IF(AND(Inputs!$CO332=0,AX$3&gt;=Inputs!$CM332),1,IF(AND(AX$3&gt;=Inputs!$CM332,AX$3&lt;Inputs!$CN332),1,IF(AND(AX$3=Inputs!$CN332,AX$3=Inputs!$CO332),1,IF(OR(AND(AX$3=Inputs!$CN332+1,Inputs!$CN332=Inputs!$CO332),AND(AX$3=Inputs!$CN332+2,Inputs!$CN332=Inputs!$CO332)),0,IF(AX$3=Inputs!$CN332,0.8,IF(AX$3=Inputs!$CN332+1,0.6,IF(AX$3=Inputs!$CN332+2,0.4,IF(AX$3=Inputs!$CO332,0.2,IF(AND(AX$3&gt;=Inputs!$CL332,AX$3&lt;Inputs!$CM332),(AX$3-Inputs!$CL332+1)/(Inputs!$AI332+1),0)))))))))</f>
        <v>0</v>
      </c>
      <c r="AY334" s="27">
        <f>IF(AND(Inputs!$CO332=0,AY$3&gt;=Inputs!$CM332),1,IF(AND(AY$3&gt;=Inputs!$CM332,AY$3&lt;Inputs!$CN332),1,IF(AND(AY$3=Inputs!$CN332,AY$3=Inputs!$CO332),1,IF(OR(AND(AY$3=Inputs!$CN332+1,Inputs!$CN332=Inputs!$CO332),AND(AY$3=Inputs!$CN332+2,Inputs!$CN332=Inputs!$CO332)),0,IF(AY$3=Inputs!$CN332,0.8,IF(AY$3=Inputs!$CN332+1,0.6,IF(AY$3=Inputs!$CN332+2,0.4,IF(AY$3=Inputs!$CO332,0.2,IF(AND(AY$3&gt;=Inputs!$CL332,AY$3&lt;Inputs!$CM332),(AY$3-Inputs!$CL332+1)/(Inputs!$AI332+1),0)))))))))</f>
        <v>0</v>
      </c>
      <c r="AZ334" s="27">
        <f>IF(AND(Inputs!$CO332=0,AZ$3&gt;=Inputs!$CM332),1,IF(AND(AZ$3&gt;=Inputs!$CM332,AZ$3&lt;Inputs!$CN332),1,IF(AND(AZ$3=Inputs!$CN332,AZ$3=Inputs!$CO332),1,IF(OR(AND(AZ$3=Inputs!$CN332+1,Inputs!$CN332=Inputs!$CO332),AND(AZ$3=Inputs!$CN332+2,Inputs!$CN332=Inputs!$CO332)),0,IF(AZ$3=Inputs!$CN332,0.8,IF(AZ$3=Inputs!$CN332+1,0.6,IF(AZ$3=Inputs!$CN332+2,0.4,IF(AZ$3=Inputs!$CO332,0.2,IF(AND(AZ$3&gt;=Inputs!$CL332,AZ$3&lt;Inputs!$CM332),(AZ$3-Inputs!$CL332+1)/(Inputs!$AI332+1),0)))))))))</f>
        <v>0</v>
      </c>
      <c r="BA334" s="27">
        <f>IF(AND(Inputs!$CO332=0,BA$3&gt;=Inputs!$CM332),1,IF(AND(BA$3&gt;=Inputs!$CM332,BA$3&lt;Inputs!$CN332),1,IF(AND(BA$3=Inputs!$CN332,BA$3=Inputs!$CO332),1,IF(OR(AND(BA$3=Inputs!$CN332+1,Inputs!$CN332=Inputs!$CO332),AND(BA$3=Inputs!$CN332+2,Inputs!$CN332=Inputs!$CO332)),0,IF(BA$3=Inputs!$CN332,0.8,IF(BA$3=Inputs!$CN332+1,0.6,IF(BA$3=Inputs!$CN332+2,0.4,IF(BA$3=Inputs!$CO332,0.2,IF(AND(BA$3&gt;=Inputs!$CL332,BA$3&lt;Inputs!$CM332),(BA$3-Inputs!$CL332+1)/(Inputs!$AI332+1),0)))))))))</f>
        <v>0</v>
      </c>
      <c r="BB334" s="27">
        <f>IF(AND(Inputs!$CO332=0,BB$3&gt;=Inputs!$CM332),1,IF(AND(BB$3&gt;=Inputs!$CM332,BB$3&lt;Inputs!$CN332),1,IF(AND(BB$3=Inputs!$CN332,BB$3=Inputs!$CO332),1,IF(OR(AND(BB$3=Inputs!$CN332+1,Inputs!$CN332=Inputs!$CO332),AND(BB$3=Inputs!$CN332+2,Inputs!$CN332=Inputs!$CO332)),0,IF(BB$3=Inputs!$CN332,0.8,IF(BB$3=Inputs!$CN332+1,0.6,IF(BB$3=Inputs!$CN332+2,0.4,IF(BB$3=Inputs!$CO332,0.2,IF(AND(BB$3&gt;=Inputs!$CL332,BB$3&lt;Inputs!$CM332),(BB$3-Inputs!$CL332+1)/(Inputs!$AI332+1),0)))))))))</f>
        <v>0</v>
      </c>
      <c r="BC334" s="27">
        <f>IF(AND(Inputs!$CO332=0,BC$3&gt;=Inputs!$CM332),1,IF(AND(BC$3&gt;=Inputs!$CM332,BC$3&lt;Inputs!$CN332),1,IF(AND(BC$3=Inputs!$CN332,BC$3=Inputs!$CO332),1,IF(OR(AND(BC$3=Inputs!$CN332+1,Inputs!$CN332=Inputs!$CO332),AND(BC$3=Inputs!$CN332+2,Inputs!$CN332=Inputs!$CO332)),0,IF(BC$3=Inputs!$CN332,0.8,IF(BC$3=Inputs!$CN332+1,0.6,IF(BC$3=Inputs!$CN332+2,0.4,IF(BC$3=Inputs!$CO332,0.2,IF(AND(BC$3&gt;=Inputs!$CL332,BC$3&lt;Inputs!$CM332),(BC$3-Inputs!$CL332+1)/(Inputs!$AI332+1),0)))))))))</f>
        <v>0</v>
      </c>
      <c r="BD334" s="27">
        <f>IF(AND(Inputs!$CO332=0,BD$3&gt;=Inputs!$CM332),1,IF(AND(BD$3&gt;=Inputs!$CM332,BD$3&lt;Inputs!$CN332),1,IF(AND(BD$3=Inputs!$CN332,BD$3=Inputs!$CO332),1,IF(OR(AND(BD$3=Inputs!$CN332+1,Inputs!$CN332=Inputs!$CO332),AND(BD$3=Inputs!$CN332+2,Inputs!$CN332=Inputs!$CO332)),0,IF(BD$3=Inputs!$CN332,0.8,IF(BD$3=Inputs!$CN332+1,0.6,IF(BD$3=Inputs!$CN332+2,0.4,IF(BD$3=Inputs!$CO332,0.2,IF(AND(BD$3&gt;=Inputs!$CL332,BD$3&lt;Inputs!$CM332),(BD$3-Inputs!$CL332+1)/(Inputs!$AI332+1),0)))))))))</f>
        <v>0</v>
      </c>
      <c r="BE334" s="27">
        <f>IF(AND(Inputs!$CO332=0,BE$3&gt;=Inputs!$CM332),1,IF(AND(BE$3&gt;=Inputs!$CM332,BE$3&lt;Inputs!$CN332),1,IF(AND(BE$3=Inputs!$CN332,BE$3=Inputs!$CO332),1,IF(OR(AND(BE$3=Inputs!$CN332+1,Inputs!$CN332=Inputs!$CO332),AND(BE$3=Inputs!$CN332+2,Inputs!$CN332=Inputs!$CO332)),0,IF(BE$3=Inputs!$CN332,0.8,IF(BE$3=Inputs!$CN332+1,0.6,IF(BE$3=Inputs!$CN332+2,0.4,IF(BE$3=Inputs!$CO332,0.2,IF(AND(BE$3&gt;=Inputs!$CL332,BE$3&lt;Inputs!$CM332),(BE$3-Inputs!$CL332+1)/(Inputs!$AI332+1),0)))))))))</f>
        <v>0</v>
      </c>
      <c r="BF334" s="27">
        <f>IF(AND(Inputs!$CO332=0,BF$3&gt;=Inputs!$CM332),1,IF(AND(BF$3&gt;=Inputs!$CM332,BF$3&lt;Inputs!$CN332),1,IF(AND(BF$3=Inputs!$CN332,BF$3=Inputs!$CO332),1,IF(OR(AND(BF$3=Inputs!$CN332+1,Inputs!$CN332=Inputs!$CO332),AND(BF$3=Inputs!$CN332+2,Inputs!$CN332=Inputs!$CO332)),0,IF(BF$3=Inputs!$CN332,0.8,IF(BF$3=Inputs!$CN332+1,0.6,IF(BF$3=Inputs!$CN332+2,0.4,IF(BF$3=Inputs!$CO332,0.2,IF(AND(BF$3&gt;=Inputs!$CL332,BF$3&lt;Inputs!$CM332),(BF$3-Inputs!$CL332+1)/(Inputs!$AI332+1),0)))))))))</f>
        <v>0</v>
      </c>
      <c r="BG334" s="27">
        <f>IF(AND(Inputs!$CO332=0,BG$3&gt;=Inputs!$CM332),1,IF(AND(BG$3&gt;=Inputs!$CM332,BG$3&lt;Inputs!$CN332),1,IF(AND(BG$3=Inputs!$CN332,BG$3=Inputs!$CO332),1,IF(OR(AND(BG$3=Inputs!$CN332+1,Inputs!$CN332=Inputs!$CO332),AND(BG$3=Inputs!$CN332+2,Inputs!$CN332=Inputs!$CO332)),0,IF(BG$3=Inputs!$CN332,0.8,IF(BG$3=Inputs!$CN332+1,0.6,IF(BG$3=Inputs!$CN332+2,0.4,IF(BG$3=Inputs!$CO332,0.2,IF(AND(BG$3&gt;=Inputs!$CL332,BG$3&lt;Inputs!$CM332),(BG$3-Inputs!$CL332+1)/(Inputs!$AI332+1),0)))))))))</f>
        <v>0</v>
      </c>
      <c r="BH334" s="27">
        <f>IF(AND(Inputs!$CO332=0,BH$3&gt;=Inputs!$CM332),1,IF(AND(BH$3&gt;=Inputs!$CM332,BH$3&lt;Inputs!$CN332),1,IF(AND(BH$3=Inputs!$CN332,BH$3=Inputs!$CO332),1,IF(OR(AND(BH$3=Inputs!$CN332+1,Inputs!$CN332=Inputs!$CO332),AND(BH$3=Inputs!$CN332+2,Inputs!$CN332=Inputs!$CO332)),0,IF(BH$3=Inputs!$CN332,0.8,IF(BH$3=Inputs!$CN332+1,0.6,IF(BH$3=Inputs!$CN332+2,0.4,IF(BH$3=Inputs!$CO332,0.2,IF(AND(BH$3&gt;=Inputs!$CL332,BH$3&lt;Inputs!$CM332),(BH$3-Inputs!$CL332+1)/(Inputs!$AI332+1),0)))))))))</f>
        <v>0</v>
      </c>
      <c r="BI334" s="27">
        <f>IF(AND(Inputs!$CO332=0,BI$3&gt;=Inputs!$CM332),1,IF(AND(BI$3&gt;=Inputs!$CM332,BI$3&lt;Inputs!$CN332),1,IF(AND(BI$3=Inputs!$CN332,BI$3=Inputs!$CO332),1,IF(OR(AND(BI$3=Inputs!$CN332+1,Inputs!$CN332=Inputs!$CO332),AND(BI$3=Inputs!$CN332+2,Inputs!$CN332=Inputs!$CO332)),0,IF(BI$3=Inputs!$CN332,0.8,IF(BI$3=Inputs!$CN332+1,0.6,IF(BI$3=Inputs!$CN332+2,0.4,IF(BI$3=Inputs!$CO332,0.2,IF(AND(BI$3&gt;=Inputs!$CL332,BI$3&lt;Inputs!$CM332),(BI$3-Inputs!$CL332+1)/(Inputs!$AI332+1),0)))))))))</f>
        <v>0</v>
      </c>
      <c r="BJ334" s="27">
        <f>IF(AND(Inputs!$CO332=0,BJ$3&gt;=Inputs!$CM332),1,IF(AND(BJ$3&gt;=Inputs!$CM332,BJ$3&lt;Inputs!$CN332),1,IF(AND(BJ$3=Inputs!$CN332,BJ$3=Inputs!$CO332),1,IF(OR(AND(BJ$3=Inputs!$CN332+1,Inputs!$CN332=Inputs!$CO332),AND(BJ$3=Inputs!$CN332+2,Inputs!$CN332=Inputs!$CO332)),0,IF(BJ$3=Inputs!$CN332,0.8,IF(BJ$3=Inputs!$CN332+1,0.6,IF(BJ$3=Inputs!$CN332+2,0.4,IF(BJ$3=Inputs!$CO332,0.2,IF(AND(BJ$3&gt;=Inputs!$CL332,BJ$3&lt;Inputs!$CM332),(BJ$3-Inputs!$CL332+1)/(Inputs!$AI332+1),0)))))))))</f>
        <v>0</v>
      </c>
      <c r="BK334" s="27">
        <f>IF(AND(Inputs!$CO332=0,BK$3&gt;=Inputs!$CM332),1,IF(AND(BK$3&gt;=Inputs!$CM332,BK$3&lt;Inputs!$CN332),1,IF(AND(BK$3=Inputs!$CN332,BK$3=Inputs!$CO332),1,IF(OR(AND(BK$3=Inputs!$CN332+1,Inputs!$CN332=Inputs!$CO332),AND(BK$3=Inputs!$CN332+2,Inputs!$CN332=Inputs!$CO332)),0,IF(BK$3=Inputs!$CN332,0.8,IF(BK$3=Inputs!$CN332+1,0.6,IF(BK$3=Inputs!$CN332+2,0.4,IF(BK$3=Inputs!$CO332,0.2,IF(AND(BK$3&gt;=Inputs!$CL332,BK$3&lt;Inputs!$CM332),(BK$3-Inputs!$CL332+1)/(Inputs!$AI332+1),0)))))))))</f>
        <v>0</v>
      </c>
      <c r="BL334" s="27">
        <f>IF(AND(Inputs!$CO332=0,BL$3&gt;=Inputs!$CM332),1,IF(AND(BL$3&gt;=Inputs!$CM332,BL$3&lt;Inputs!$CN332),1,IF(AND(BL$3=Inputs!$CN332,BL$3=Inputs!$CO332),1,IF(OR(AND(BL$3=Inputs!$CN332+1,Inputs!$CN332=Inputs!$CO332),AND(BL$3=Inputs!$CN332+2,Inputs!$CN332=Inputs!$CO332)),0,IF(BL$3=Inputs!$CN332,0.8,IF(BL$3=Inputs!$CN332+1,0.6,IF(BL$3=Inputs!$CN332+2,0.4,IF(BL$3=Inputs!$CO332,0.2,IF(AND(BL$3&gt;=Inputs!$CL332,BL$3&lt;Inputs!$CM332),(BL$3-Inputs!$CL332+1)/(Inputs!$AI332+1),0)))))))))</f>
        <v>0</v>
      </c>
      <c r="BM334" s="27">
        <f>IF(AND(Inputs!$CO332=0,BM$3&gt;=Inputs!$CM332),1,IF(AND(BM$3&gt;=Inputs!$CM332,BM$3&lt;Inputs!$CN332),1,IF(AND(BM$3=Inputs!$CN332,BM$3=Inputs!$CO332),1,IF(OR(AND(BM$3=Inputs!$CN332+1,Inputs!$CN332=Inputs!$CO332),AND(BM$3=Inputs!$CN332+2,Inputs!$CN332=Inputs!$CO332)),0,IF(BM$3=Inputs!$CN332,0.8,IF(BM$3=Inputs!$CN332+1,0.6,IF(BM$3=Inputs!$CN332+2,0.4,IF(BM$3=Inputs!$CO332,0.2,IF(AND(BM$3&gt;=Inputs!$CL332,BM$3&lt;Inputs!$CM332),(BM$3-Inputs!$CL332+1)/(Inputs!$AI332+1),0)))))))))</f>
        <v>0</v>
      </c>
    </row>
    <row r="335" spans="1:65">
      <c r="A335" s="7" t="str">
        <f>IF(Inputs!A333="","",Inputs!A333)</f>
        <v/>
      </c>
      <c r="B335" t="str">
        <f>IF(Inputs!B333="","",Inputs!B333)</f>
        <v/>
      </c>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50">
        <f t="shared" si="11"/>
        <v>0</v>
      </c>
      <c r="AH335" s="42">
        <f t="shared" si="12"/>
        <v>0</v>
      </c>
      <c r="AJ335" s="27">
        <f>IF(AND(Inputs!$CO333=0,AJ$3&gt;=Inputs!$CM333),1,IF(AND(AJ$3&gt;=Inputs!$CM333,AJ$3&lt;Inputs!$CN333),1,IF(AND(AJ$3=Inputs!$CN333,AJ$3=Inputs!$CO333),1,IF(OR(AND(AJ$3=Inputs!$CN333+1,Inputs!$CN333=Inputs!$CO333),AND(AJ$3=Inputs!$CN333+2,Inputs!$CN333=Inputs!$CO333)),0,IF(AJ$3=Inputs!$CN333,0.8,IF(AJ$3=Inputs!$CN333+1,0.6,IF(AJ$3=Inputs!$CN333+2,0.4,IF(AJ$3=Inputs!$CO333,0.2,IF(AND(AJ$3&gt;=Inputs!$CL333,AJ$3&lt;Inputs!$CM333),(AJ$3-Inputs!$CL333+1)/(Inputs!$AI333+1),0)))))))))</f>
        <v>0</v>
      </c>
      <c r="AK335" s="27">
        <f>IF(AND(Inputs!$CO333=0,AK$3&gt;=Inputs!$CM333),1,IF(AND(AK$3&gt;=Inputs!$CM333,AK$3&lt;Inputs!$CN333),1,IF(AND(AK$3=Inputs!$CN333,AK$3=Inputs!$CO333),1,IF(OR(AND(AK$3=Inputs!$CN333+1,Inputs!$CN333=Inputs!$CO333),AND(AK$3=Inputs!$CN333+2,Inputs!$CN333=Inputs!$CO333)),0,IF(AK$3=Inputs!$CN333,0.8,IF(AK$3=Inputs!$CN333+1,0.6,IF(AK$3=Inputs!$CN333+2,0.4,IF(AK$3=Inputs!$CO333,0.2,IF(AND(AK$3&gt;=Inputs!$CL333,AK$3&lt;Inputs!$CM333),(AK$3-Inputs!$CL333+1)/(Inputs!$AI333+1),0)))))))))</f>
        <v>0</v>
      </c>
      <c r="AL335" s="27">
        <f>IF(AND(Inputs!$CO333=0,AL$3&gt;=Inputs!$CM333),1,IF(AND(AL$3&gt;=Inputs!$CM333,AL$3&lt;Inputs!$CN333),1,IF(AND(AL$3=Inputs!$CN333,AL$3=Inputs!$CO333),1,IF(OR(AND(AL$3=Inputs!$CN333+1,Inputs!$CN333=Inputs!$CO333),AND(AL$3=Inputs!$CN333+2,Inputs!$CN333=Inputs!$CO333)),0,IF(AL$3=Inputs!$CN333,0.8,IF(AL$3=Inputs!$CN333+1,0.6,IF(AL$3=Inputs!$CN333+2,0.4,IF(AL$3=Inputs!$CO333,0.2,IF(AND(AL$3&gt;=Inputs!$CL333,AL$3&lt;Inputs!$CM333),(AL$3-Inputs!$CL333+1)/(Inputs!$AI333+1),0)))))))))</f>
        <v>0</v>
      </c>
      <c r="AM335" s="27">
        <f>IF(AND(Inputs!$CO333=0,AM$3&gt;=Inputs!$CM333),1,IF(AND(AM$3&gt;=Inputs!$CM333,AM$3&lt;Inputs!$CN333),1,IF(AND(AM$3=Inputs!$CN333,AM$3=Inputs!$CO333),1,IF(OR(AND(AM$3=Inputs!$CN333+1,Inputs!$CN333=Inputs!$CO333),AND(AM$3=Inputs!$CN333+2,Inputs!$CN333=Inputs!$CO333)),0,IF(AM$3=Inputs!$CN333,0.8,IF(AM$3=Inputs!$CN333+1,0.6,IF(AM$3=Inputs!$CN333+2,0.4,IF(AM$3=Inputs!$CO333,0.2,IF(AND(AM$3&gt;=Inputs!$CL333,AM$3&lt;Inputs!$CM333),(AM$3-Inputs!$CL333+1)/(Inputs!$AI333+1),0)))))))))</f>
        <v>0</v>
      </c>
      <c r="AN335" s="27">
        <f>IF(AND(Inputs!$CO333=0,AN$3&gt;=Inputs!$CM333),1,IF(AND(AN$3&gt;=Inputs!$CM333,AN$3&lt;Inputs!$CN333),1,IF(AND(AN$3=Inputs!$CN333,AN$3=Inputs!$CO333),1,IF(OR(AND(AN$3=Inputs!$CN333+1,Inputs!$CN333=Inputs!$CO333),AND(AN$3=Inputs!$CN333+2,Inputs!$CN333=Inputs!$CO333)),0,IF(AN$3=Inputs!$CN333,0.8,IF(AN$3=Inputs!$CN333+1,0.6,IF(AN$3=Inputs!$CN333+2,0.4,IF(AN$3=Inputs!$CO333,0.2,IF(AND(AN$3&gt;=Inputs!$CL333,AN$3&lt;Inputs!$CM333),(AN$3-Inputs!$CL333+1)/(Inputs!$AI333+1),0)))))))))</f>
        <v>0</v>
      </c>
      <c r="AO335" s="27">
        <f>IF(AND(Inputs!$CO333=0,AO$3&gt;=Inputs!$CM333),1,IF(AND(AO$3&gt;=Inputs!$CM333,AO$3&lt;Inputs!$CN333),1,IF(AND(AO$3=Inputs!$CN333,AO$3=Inputs!$CO333),1,IF(OR(AND(AO$3=Inputs!$CN333+1,Inputs!$CN333=Inputs!$CO333),AND(AO$3=Inputs!$CN333+2,Inputs!$CN333=Inputs!$CO333)),0,IF(AO$3=Inputs!$CN333,0.8,IF(AO$3=Inputs!$CN333+1,0.6,IF(AO$3=Inputs!$CN333+2,0.4,IF(AO$3=Inputs!$CO333,0.2,IF(AND(AO$3&gt;=Inputs!$CL333,AO$3&lt;Inputs!$CM333),(AO$3-Inputs!$CL333+1)/(Inputs!$AI333+1),0)))))))))</f>
        <v>0</v>
      </c>
      <c r="AP335" s="27">
        <f>IF(AND(Inputs!$CO333=0,AP$3&gt;=Inputs!$CM333),1,IF(AND(AP$3&gt;=Inputs!$CM333,AP$3&lt;Inputs!$CN333),1,IF(AND(AP$3=Inputs!$CN333,AP$3=Inputs!$CO333),1,IF(OR(AND(AP$3=Inputs!$CN333+1,Inputs!$CN333=Inputs!$CO333),AND(AP$3=Inputs!$CN333+2,Inputs!$CN333=Inputs!$CO333)),0,IF(AP$3=Inputs!$CN333,0.8,IF(AP$3=Inputs!$CN333+1,0.6,IF(AP$3=Inputs!$CN333+2,0.4,IF(AP$3=Inputs!$CO333,0.2,IF(AND(AP$3&gt;=Inputs!$CL333,AP$3&lt;Inputs!$CM333),(AP$3-Inputs!$CL333+1)/(Inputs!$AI333+1),0)))))))))</f>
        <v>0</v>
      </c>
      <c r="AQ335" s="27">
        <f>IF(AND(Inputs!$CO333=0,AQ$3&gt;=Inputs!$CM333),1,IF(AND(AQ$3&gt;=Inputs!$CM333,AQ$3&lt;Inputs!$CN333),1,IF(AND(AQ$3=Inputs!$CN333,AQ$3=Inputs!$CO333),1,IF(OR(AND(AQ$3=Inputs!$CN333+1,Inputs!$CN333=Inputs!$CO333),AND(AQ$3=Inputs!$CN333+2,Inputs!$CN333=Inputs!$CO333)),0,IF(AQ$3=Inputs!$CN333,0.8,IF(AQ$3=Inputs!$CN333+1,0.6,IF(AQ$3=Inputs!$CN333+2,0.4,IF(AQ$3=Inputs!$CO333,0.2,IF(AND(AQ$3&gt;=Inputs!$CL333,AQ$3&lt;Inputs!$CM333),(AQ$3-Inputs!$CL333+1)/(Inputs!$AI333+1),0)))))))))</f>
        <v>0</v>
      </c>
      <c r="AR335" s="27">
        <f>IF(AND(Inputs!$CO333=0,AR$3&gt;=Inputs!$CM333),1,IF(AND(AR$3&gt;=Inputs!$CM333,AR$3&lt;Inputs!$CN333),1,IF(AND(AR$3=Inputs!$CN333,AR$3=Inputs!$CO333),1,IF(OR(AND(AR$3=Inputs!$CN333+1,Inputs!$CN333=Inputs!$CO333),AND(AR$3=Inputs!$CN333+2,Inputs!$CN333=Inputs!$CO333)),0,IF(AR$3=Inputs!$CN333,0.8,IF(AR$3=Inputs!$CN333+1,0.6,IF(AR$3=Inputs!$CN333+2,0.4,IF(AR$3=Inputs!$CO333,0.2,IF(AND(AR$3&gt;=Inputs!$CL333,AR$3&lt;Inputs!$CM333),(AR$3-Inputs!$CL333+1)/(Inputs!$AI333+1),0)))))))))</f>
        <v>0</v>
      </c>
      <c r="AS335" s="27">
        <f>IF(AND(Inputs!$CO333=0,AS$3&gt;=Inputs!$CM333),1,IF(AND(AS$3&gt;=Inputs!$CM333,AS$3&lt;Inputs!$CN333),1,IF(AND(AS$3=Inputs!$CN333,AS$3=Inputs!$CO333),1,IF(OR(AND(AS$3=Inputs!$CN333+1,Inputs!$CN333=Inputs!$CO333),AND(AS$3=Inputs!$CN333+2,Inputs!$CN333=Inputs!$CO333)),0,IF(AS$3=Inputs!$CN333,0.8,IF(AS$3=Inputs!$CN333+1,0.6,IF(AS$3=Inputs!$CN333+2,0.4,IF(AS$3=Inputs!$CO333,0.2,IF(AND(AS$3&gt;=Inputs!$CL333,AS$3&lt;Inputs!$CM333),(AS$3-Inputs!$CL333+1)/(Inputs!$AI333+1),0)))))))))</f>
        <v>0</v>
      </c>
      <c r="AT335" s="27">
        <f>IF(AND(Inputs!$CO333=0,AT$3&gt;=Inputs!$CM333),1,IF(AND(AT$3&gt;=Inputs!$CM333,AT$3&lt;Inputs!$CN333),1,IF(AND(AT$3=Inputs!$CN333,AT$3=Inputs!$CO333),1,IF(OR(AND(AT$3=Inputs!$CN333+1,Inputs!$CN333=Inputs!$CO333),AND(AT$3=Inputs!$CN333+2,Inputs!$CN333=Inputs!$CO333)),0,IF(AT$3=Inputs!$CN333,0.8,IF(AT$3=Inputs!$CN333+1,0.6,IF(AT$3=Inputs!$CN333+2,0.4,IF(AT$3=Inputs!$CO333,0.2,IF(AND(AT$3&gt;=Inputs!$CL333,AT$3&lt;Inputs!$CM333),(AT$3-Inputs!$CL333+1)/(Inputs!$AI333+1),0)))))))))</f>
        <v>0</v>
      </c>
      <c r="AU335" s="27">
        <f>IF(AND(Inputs!$CO333=0,AU$3&gt;=Inputs!$CM333),1,IF(AND(AU$3&gt;=Inputs!$CM333,AU$3&lt;Inputs!$CN333),1,IF(AND(AU$3=Inputs!$CN333,AU$3=Inputs!$CO333),1,IF(OR(AND(AU$3=Inputs!$CN333+1,Inputs!$CN333=Inputs!$CO333),AND(AU$3=Inputs!$CN333+2,Inputs!$CN333=Inputs!$CO333)),0,IF(AU$3=Inputs!$CN333,0.8,IF(AU$3=Inputs!$CN333+1,0.6,IF(AU$3=Inputs!$CN333+2,0.4,IF(AU$3=Inputs!$CO333,0.2,IF(AND(AU$3&gt;=Inputs!$CL333,AU$3&lt;Inputs!$CM333),(AU$3-Inputs!$CL333+1)/(Inputs!$AI333+1),0)))))))))</f>
        <v>0</v>
      </c>
      <c r="AV335" s="27">
        <f>IF(AND(Inputs!$CO333=0,AV$3&gt;=Inputs!$CM333),1,IF(AND(AV$3&gt;=Inputs!$CM333,AV$3&lt;Inputs!$CN333),1,IF(AND(AV$3=Inputs!$CN333,AV$3=Inputs!$CO333),1,IF(OR(AND(AV$3=Inputs!$CN333+1,Inputs!$CN333=Inputs!$CO333),AND(AV$3=Inputs!$CN333+2,Inputs!$CN333=Inputs!$CO333)),0,IF(AV$3=Inputs!$CN333,0.8,IF(AV$3=Inputs!$CN333+1,0.6,IF(AV$3=Inputs!$CN333+2,0.4,IF(AV$3=Inputs!$CO333,0.2,IF(AND(AV$3&gt;=Inputs!$CL333,AV$3&lt;Inputs!$CM333),(AV$3-Inputs!$CL333+1)/(Inputs!$AI333+1),0)))))))))</f>
        <v>0</v>
      </c>
      <c r="AW335" s="27">
        <f>IF(AND(Inputs!$CO333=0,AW$3&gt;=Inputs!$CM333),1,IF(AND(AW$3&gt;=Inputs!$CM333,AW$3&lt;Inputs!$CN333),1,IF(AND(AW$3=Inputs!$CN333,AW$3=Inputs!$CO333),1,IF(OR(AND(AW$3=Inputs!$CN333+1,Inputs!$CN333=Inputs!$CO333),AND(AW$3=Inputs!$CN333+2,Inputs!$CN333=Inputs!$CO333)),0,IF(AW$3=Inputs!$CN333,0.8,IF(AW$3=Inputs!$CN333+1,0.6,IF(AW$3=Inputs!$CN333+2,0.4,IF(AW$3=Inputs!$CO333,0.2,IF(AND(AW$3&gt;=Inputs!$CL333,AW$3&lt;Inputs!$CM333),(AW$3-Inputs!$CL333+1)/(Inputs!$AI333+1),0)))))))))</f>
        <v>0</v>
      </c>
      <c r="AX335" s="27">
        <f>IF(AND(Inputs!$CO333=0,AX$3&gt;=Inputs!$CM333),1,IF(AND(AX$3&gt;=Inputs!$CM333,AX$3&lt;Inputs!$CN333),1,IF(AND(AX$3=Inputs!$CN333,AX$3=Inputs!$CO333),1,IF(OR(AND(AX$3=Inputs!$CN333+1,Inputs!$CN333=Inputs!$CO333),AND(AX$3=Inputs!$CN333+2,Inputs!$CN333=Inputs!$CO333)),0,IF(AX$3=Inputs!$CN333,0.8,IF(AX$3=Inputs!$CN333+1,0.6,IF(AX$3=Inputs!$CN333+2,0.4,IF(AX$3=Inputs!$CO333,0.2,IF(AND(AX$3&gt;=Inputs!$CL333,AX$3&lt;Inputs!$CM333),(AX$3-Inputs!$CL333+1)/(Inputs!$AI333+1),0)))))))))</f>
        <v>0</v>
      </c>
      <c r="AY335" s="27">
        <f>IF(AND(Inputs!$CO333=0,AY$3&gt;=Inputs!$CM333),1,IF(AND(AY$3&gt;=Inputs!$CM333,AY$3&lt;Inputs!$CN333),1,IF(AND(AY$3=Inputs!$CN333,AY$3=Inputs!$CO333),1,IF(OR(AND(AY$3=Inputs!$CN333+1,Inputs!$CN333=Inputs!$CO333),AND(AY$3=Inputs!$CN333+2,Inputs!$CN333=Inputs!$CO333)),0,IF(AY$3=Inputs!$CN333,0.8,IF(AY$3=Inputs!$CN333+1,0.6,IF(AY$3=Inputs!$CN333+2,0.4,IF(AY$3=Inputs!$CO333,0.2,IF(AND(AY$3&gt;=Inputs!$CL333,AY$3&lt;Inputs!$CM333),(AY$3-Inputs!$CL333+1)/(Inputs!$AI333+1),0)))))))))</f>
        <v>0</v>
      </c>
      <c r="AZ335" s="27">
        <f>IF(AND(Inputs!$CO333=0,AZ$3&gt;=Inputs!$CM333),1,IF(AND(AZ$3&gt;=Inputs!$CM333,AZ$3&lt;Inputs!$CN333),1,IF(AND(AZ$3=Inputs!$CN333,AZ$3=Inputs!$CO333),1,IF(OR(AND(AZ$3=Inputs!$CN333+1,Inputs!$CN333=Inputs!$CO333),AND(AZ$3=Inputs!$CN333+2,Inputs!$CN333=Inputs!$CO333)),0,IF(AZ$3=Inputs!$CN333,0.8,IF(AZ$3=Inputs!$CN333+1,0.6,IF(AZ$3=Inputs!$CN333+2,0.4,IF(AZ$3=Inputs!$CO333,0.2,IF(AND(AZ$3&gt;=Inputs!$CL333,AZ$3&lt;Inputs!$CM333),(AZ$3-Inputs!$CL333+1)/(Inputs!$AI333+1),0)))))))))</f>
        <v>0</v>
      </c>
      <c r="BA335" s="27">
        <f>IF(AND(Inputs!$CO333=0,BA$3&gt;=Inputs!$CM333),1,IF(AND(BA$3&gt;=Inputs!$CM333,BA$3&lt;Inputs!$CN333),1,IF(AND(BA$3=Inputs!$CN333,BA$3=Inputs!$CO333),1,IF(OR(AND(BA$3=Inputs!$CN333+1,Inputs!$CN333=Inputs!$CO333),AND(BA$3=Inputs!$CN333+2,Inputs!$CN333=Inputs!$CO333)),0,IF(BA$3=Inputs!$CN333,0.8,IF(BA$3=Inputs!$CN333+1,0.6,IF(BA$3=Inputs!$CN333+2,0.4,IF(BA$3=Inputs!$CO333,0.2,IF(AND(BA$3&gt;=Inputs!$CL333,BA$3&lt;Inputs!$CM333),(BA$3-Inputs!$CL333+1)/(Inputs!$AI333+1),0)))))))))</f>
        <v>0</v>
      </c>
      <c r="BB335" s="27">
        <f>IF(AND(Inputs!$CO333=0,BB$3&gt;=Inputs!$CM333),1,IF(AND(BB$3&gt;=Inputs!$CM333,BB$3&lt;Inputs!$CN333),1,IF(AND(BB$3=Inputs!$CN333,BB$3=Inputs!$CO333),1,IF(OR(AND(BB$3=Inputs!$CN333+1,Inputs!$CN333=Inputs!$CO333),AND(BB$3=Inputs!$CN333+2,Inputs!$CN333=Inputs!$CO333)),0,IF(BB$3=Inputs!$CN333,0.8,IF(BB$3=Inputs!$CN333+1,0.6,IF(BB$3=Inputs!$CN333+2,0.4,IF(BB$3=Inputs!$CO333,0.2,IF(AND(BB$3&gt;=Inputs!$CL333,BB$3&lt;Inputs!$CM333),(BB$3-Inputs!$CL333+1)/(Inputs!$AI333+1),0)))))))))</f>
        <v>0</v>
      </c>
      <c r="BC335" s="27">
        <f>IF(AND(Inputs!$CO333=0,BC$3&gt;=Inputs!$CM333),1,IF(AND(BC$3&gt;=Inputs!$CM333,BC$3&lt;Inputs!$CN333),1,IF(AND(BC$3=Inputs!$CN333,BC$3=Inputs!$CO333),1,IF(OR(AND(BC$3=Inputs!$CN333+1,Inputs!$CN333=Inputs!$CO333),AND(BC$3=Inputs!$CN333+2,Inputs!$CN333=Inputs!$CO333)),0,IF(BC$3=Inputs!$CN333,0.8,IF(BC$3=Inputs!$CN333+1,0.6,IF(BC$3=Inputs!$CN333+2,0.4,IF(BC$3=Inputs!$CO333,0.2,IF(AND(BC$3&gt;=Inputs!$CL333,BC$3&lt;Inputs!$CM333),(BC$3-Inputs!$CL333+1)/(Inputs!$AI333+1),0)))))))))</f>
        <v>0</v>
      </c>
      <c r="BD335" s="27">
        <f>IF(AND(Inputs!$CO333=0,BD$3&gt;=Inputs!$CM333),1,IF(AND(BD$3&gt;=Inputs!$CM333,BD$3&lt;Inputs!$CN333),1,IF(AND(BD$3=Inputs!$CN333,BD$3=Inputs!$CO333),1,IF(OR(AND(BD$3=Inputs!$CN333+1,Inputs!$CN333=Inputs!$CO333),AND(BD$3=Inputs!$CN333+2,Inputs!$CN333=Inputs!$CO333)),0,IF(BD$3=Inputs!$CN333,0.8,IF(BD$3=Inputs!$CN333+1,0.6,IF(BD$3=Inputs!$CN333+2,0.4,IF(BD$3=Inputs!$CO333,0.2,IF(AND(BD$3&gt;=Inputs!$CL333,BD$3&lt;Inputs!$CM333),(BD$3-Inputs!$CL333+1)/(Inputs!$AI333+1),0)))))))))</f>
        <v>0</v>
      </c>
      <c r="BE335" s="27">
        <f>IF(AND(Inputs!$CO333=0,BE$3&gt;=Inputs!$CM333),1,IF(AND(BE$3&gt;=Inputs!$CM333,BE$3&lt;Inputs!$CN333),1,IF(AND(BE$3=Inputs!$CN333,BE$3=Inputs!$CO333),1,IF(OR(AND(BE$3=Inputs!$CN333+1,Inputs!$CN333=Inputs!$CO333),AND(BE$3=Inputs!$CN333+2,Inputs!$CN333=Inputs!$CO333)),0,IF(BE$3=Inputs!$CN333,0.8,IF(BE$3=Inputs!$CN333+1,0.6,IF(BE$3=Inputs!$CN333+2,0.4,IF(BE$3=Inputs!$CO333,0.2,IF(AND(BE$3&gt;=Inputs!$CL333,BE$3&lt;Inputs!$CM333),(BE$3-Inputs!$CL333+1)/(Inputs!$AI333+1),0)))))))))</f>
        <v>0</v>
      </c>
      <c r="BF335" s="27">
        <f>IF(AND(Inputs!$CO333=0,BF$3&gt;=Inputs!$CM333),1,IF(AND(BF$3&gt;=Inputs!$CM333,BF$3&lt;Inputs!$CN333),1,IF(AND(BF$3=Inputs!$CN333,BF$3=Inputs!$CO333),1,IF(OR(AND(BF$3=Inputs!$CN333+1,Inputs!$CN333=Inputs!$CO333),AND(BF$3=Inputs!$CN333+2,Inputs!$CN333=Inputs!$CO333)),0,IF(BF$3=Inputs!$CN333,0.8,IF(BF$3=Inputs!$CN333+1,0.6,IF(BF$3=Inputs!$CN333+2,0.4,IF(BF$3=Inputs!$CO333,0.2,IF(AND(BF$3&gt;=Inputs!$CL333,BF$3&lt;Inputs!$CM333),(BF$3-Inputs!$CL333+1)/(Inputs!$AI333+1),0)))))))))</f>
        <v>0</v>
      </c>
      <c r="BG335" s="27">
        <f>IF(AND(Inputs!$CO333=0,BG$3&gt;=Inputs!$CM333),1,IF(AND(BG$3&gt;=Inputs!$CM333,BG$3&lt;Inputs!$CN333),1,IF(AND(BG$3=Inputs!$CN333,BG$3=Inputs!$CO333),1,IF(OR(AND(BG$3=Inputs!$CN333+1,Inputs!$CN333=Inputs!$CO333),AND(BG$3=Inputs!$CN333+2,Inputs!$CN333=Inputs!$CO333)),0,IF(BG$3=Inputs!$CN333,0.8,IF(BG$3=Inputs!$CN333+1,0.6,IF(BG$3=Inputs!$CN333+2,0.4,IF(BG$3=Inputs!$CO333,0.2,IF(AND(BG$3&gt;=Inputs!$CL333,BG$3&lt;Inputs!$CM333),(BG$3-Inputs!$CL333+1)/(Inputs!$AI333+1),0)))))))))</f>
        <v>0</v>
      </c>
      <c r="BH335" s="27">
        <f>IF(AND(Inputs!$CO333=0,BH$3&gt;=Inputs!$CM333),1,IF(AND(BH$3&gt;=Inputs!$CM333,BH$3&lt;Inputs!$CN333),1,IF(AND(BH$3=Inputs!$CN333,BH$3=Inputs!$CO333),1,IF(OR(AND(BH$3=Inputs!$CN333+1,Inputs!$CN333=Inputs!$CO333),AND(BH$3=Inputs!$CN333+2,Inputs!$CN333=Inputs!$CO333)),0,IF(BH$3=Inputs!$CN333,0.8,IF(BH$3=Inputs!$CN333+1,0.6,IF(BH$3=Inputs!$CN333+2,0.4,IF(BH$3=Inputs!$CO333,0.2,IF(AND(BH$3&gt;=Inputs!$CL333,BH$3&lt;Inputs!$CM333),(BH$3-Inputs!$CL333+1)/(Inputs!$AI333+1),0)))))))))</f>
        <v>0</v>
      </c>
      <c r="BI335" s="27">
        <f>IF(AND(Inputs!$CO333=0,BI$3&gt;=Inputs!$CM333),1,IF(AND(BI$3&gt;=Inputs!$CM333,BI$3&lt;Inputs!$CN333),1,IF(AND(BI$3=Inputs!$CN333,BI$3=Inputs!$CO333),1,IF(OR(AND(BI$3=Inputs!$CN333+1,Inputs!$CN333=Inputs!$CO333),AND(BI$3=Inputs!$CN333+2,Inputs!$CN333=Inputs!$CO333)),0,IF(BI$3=Inputs!$CN333,0.8,IF(BI$3=Inputs!$CN333+1,0.6,IF(BI$3=Inputs!$CN333+2,0.4,IF(BI$3=Inputs!$CO333,0.2,IF(AND(BI$3&gt;=Inputs!$CL333,BI$3&lt;Inputs!$CM333),(BI$3-Inputs!$CL333+1)/(Inputs!$AI333+1),0)))))))))</f>
        <v>0</v>
      </c>
      <c r="BJ335" s="27">
        <f>IF(AND(Inputs!$CO333=0,BJ$3&gt;=Inputs!$CM333),1,IF(AND(BJ$3&gt;=Inputs!$CM333,BJ$3&lt;Inputs!$CN333),1,IF(AND(BJ$3=Inputs!$CN333,BJ$3=Inputs!$CO333),1,IF(OR(AND(BJ$3=Inputs!$CN333+1,Inputs!$CN333=Inputs!$CO333),AND(BJ$3=Inputs!$CN333+2,Inputs!$CN333=Inputs!$CO333)),0,IF(BJ$3=Inputs!$CN333,0.8,IF(BJ$3=Inputs!$CN333+1,0.6,IF(BJ$3=Inputs!$CN333+2,0.4,IF(BJ$3=Inputs!$CO333,0.2,IF(AND(BJ$3&gt;=Inputs!$CL333,BJ$3&lt;Inputs!$CM333),(BJ$3-Inputs!$CL333+1)/(Inputs!$AI333+1),0)))))))))</f>
        <v>0</v>
      </c>
      <c r="BK335" s="27">
        <f>IF(AND(Inputs!$CO333=0,BK$3&gt;=Inputs!$CM333),1,IF(AND(BK$3&gt;=Inputs!$CM333,BK$3&lt;Inputs!$CN333),1,IF(AND(BK$3=Inputs!$CN333,BK$3=Inputs!$CO333),1,IF(OR(AND(BK$3=Inputs!$CN333+1,Inputs!$CN333=Inputs!$CO333),AND(BK$3=Inputs!$CN333+2,Inputs!$CN333=Inputs!$CO333)),0,IF(BK$3=Inputs!$CN333,0.8,IF(BK$3=Inputs!$CN333+1,0.6,IF(BK$3=Inputs!$CN333+2,0.4,IF(BK$3=Inputs!$CO333,0.2,IF(AND(BK$3&gt;=Inputs!$CL333,BK$3&lt;Inputs!$CM333),(BK$3-Inputs!$CL333+1)/(Inputs!$AI333+1),0)))))))))</f>
        <v>0</v>
      </c>
      <c r="BL335" s="27">
        <f>IF(AND(Inputs!$CO333=0,BL$3&gt;=Inputs!$CM333),1,IF(AND(BL$3&gt;=Inputs!$CM333,BL$3&lt;Inputs!$CN333),1,IF(AND(BL$3=Inputs!$CN333,BL$3=Inputs!$CO333),1,IF(OR(AND(BL$3=Inputs!$CN333+1,Inputs!$CN333=Inputs!$CO333),AND(BL$3=Inputs!$CN333+2,Inputs!$CN333=Inputs!$CO333)),0,IF(BL$3=Inputs!$CN333,0.8,IF(BL$3=Inputs!$CN333+1,0.6,IF(BL$3=Inputs!$CN333+2,0.4,IF(BL$3=Inputs!$CO333,0.2,IF(AND(BL$3&gt;=Inputs!$CL333,BL$3&lt;Inputs!$CM333),(BL$3-Inputs!$CL333+1)/(Inputs!$AI333+1),0)))))))))</f>
        <v>0</v>
      </c>
      <c r="BM335" s="27">
        <f>IF(AND(Inputs!$CO333=0,BM$3&gt;=Inputs!$CM333),1,IF(AND(BM$3&gt;=Inputs!$CM333,BM$3&lt;Inputs!$CN333),1,IF(AND(BM$3=Inputs!$CN333,BM$3=Inputs!$CO333),1,IF(OR(AND(BM$3=Inputs!$CN333+1,Inputs!$CN333=Inputs!$CO333),AND(BM$3=Inputs!$CN333+2,Inputs!$CN333=Inputs!$CO333)),0,IF(BM$3=Inputs!$CN333,0.8,IF(BM$3=Inputs!$CN333+1,0.6,IF(BM$3=Inputs!$CN333+2,0.4,IF(BM$3=Inputs!$CO333,0.2,IF(AND(BM$3&gt;=Inputs!$CL333,BM$3&lt;Inputs!$CM333),(BM$3-Inputs!$CL333+1)/(Inputs!$AI333+1),0)))))))))</f>
        <v>0</v>
      </c>
    </row>
    <row r="336" spans="1:65">
      <c r="A336" s="7" t="str">
        <f>IF(Inputs!A334="","",Inputs!A334)</f>
        <v/>
      </c>
      <c r="B336" t="str">
        <f>IF(Inputs!B334="","",Inputs!B334)</f>
        <v/>
      </c>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50">
        <f t="shared" si="11"/>
        <v>0</v>
      </c>
      <c r="AH336" s="42">
        <f t="shared" si="12"/>
        <v>0</v>
      </c>
      <c r="AJ336" s="27">
        <f>IF(AND(Inputs!$CO334=0,AJ$3&gt;=Inputs!$CM334),1,IF(AND(AJ$3&gt;=Inputs!$CM334,AJ$3&lt;Inputs!$CN334),1,IF(AND(AJ$3=Inputs!$CN334,AJ$3=Inputs!$CO334),1,IF(OR(AND(AJ$3=Inputs!$CN334+1,Inputs!$CN334=Inputs!$CO334),AND(AJ$3=Inputs!$CN334+2,Inputs!$CN334=Inputs!$CO334)),0,IF(AJ$3=Inputs!$CN334,0.8,IF(AJ$3=Inputs!$CN334+1,0.6,IF(AJ$3=Inputs!$CN334+2,0.4,IF(AJ$3=Inputs!$CO334,0.2,IF(AND(AJ$3&gt;=Inputs!$CL334,AJ$3&lt;Inputs!$CM334),(AJ$3-Inputs!$CL334+1)/(Inputs!$AI334+1),0)))))))))</f>
        <v>0</v>
      </c>
      <c r="AK336" s="27">
        <f>IF(AND(Inputs!$CO334=0,AK$3&gt;=Inputs!$CM334),1,IF(AND(AK$3&gt;=Inputs!$CM334,AK$3&lt;Inputs!$CN334),1,IF(AND(AK$3=Inputs!$CN334,AK$3=Inputs!$CO334),1,IF(OR(AND(AK$3=Inputs!$CN334+1,Inputs!$CN334=Inputs!$CO334),AND(AK$3=Inputs!$CN334+2,Inputs!$CN334=Inputs!$CO334)),0,IF(AK$3=Inputs!$CN334,0.8,IF(AK$3=Inputs!$CN334+1,0.6,IF(AK$3=Inputs!$CN334+2,0.4,IF(AK$3=Inputs!$CO334,0.2,IF(AND(AK$3&gt;=Inputs!$CL334,AK$3&lt;Inputs!$CM334),(AK$3-Inputs!$CL334+1)/(Inputs!$AI334+1),0)))))))))</f>
        <v>0</v>
      </c>
      <c r="AL336" s="27">
        <f>IF(AND(Inputs!$CO334=0,AL$3&gt;=Inputs!$CM334),1,IF(AND(AL$3&gt;=Inputs!$CM334,AL$3&lt;Inputs!$CN334),1,IF(AND(AL$3=Inputs!$CN334,AL$3=Inputs!$CO334),1,IF(OR(AND(AL$3=Inputs!$CN334+1,Inputs!$CN334=Inputs!$CO334),AND(AL$3=Inputs!$CN334+2,Inputs!$CN334=Inputs!$CO334)),0,IF(AL$3=Inputs!$CN334,0.8,IF(AL$3=Inputs!$CN334+1,0.6,IF(AL$3=Inputs!$CN334+2,0.4,IF(AL$3=Inputs!$CO334,0.2,IF(AND(AL$3&gt;=Inputs!$CL334,AL$3&lt;Inputs!$CM334),(AL$3-Inputs!$CL334+1)/(Inputs!$AI334+1),0)))))))))</f>
        <v>0</v>
      </c>
      <c r="AM336" s="27">
        <f>IF(AND(Inputs!$CO334=0,AM$3&gt;=Inputs!$CM334),1,IF(AND(AM$3&gt;=Inputs!$CM334,AM$3&lt;Inputs!$CN334),1,IF(AND(AM$3=Inputs!$CN334,AM$3=Inputs!$CO334),1,IF(OR(AND(AM$3=Inputs!$CN334+1,Inputs!$CN334=Inputs!$CO334),AND(AM$3=Inputs!$CN334+2,Inputs!$CN334=Inputs!$CO334)),0,IF(AM$3=Inputs!$CN334,0.8,IF(AM$3=Inputs!$CN334+1,0.6,IF(AM$3=Inputs!$CN334+2,0.4,IF(AM$3=Inputs!$CO334,0.2,IF(AND(AM$3&gt;=Inputs!$CL334,AM$3&lt;Inputs!$CM334),(AM$3-Inputs!$CL334+1)/(Inputs!$AI334+1),0)))))))))</f>
        <v>0</v>
      </c>
      <c r="AN336" s="27">
        <f>IF(AND(Inputs!$CO334=0,AN$3&gt;=Inputs!$CM334),1,IF(AND(AN$3&gt;=Inputs!$CM334,AN$3&lt;Inputs!$CN334),1,IF(AND(AN$3=Inputs!$CN334,AN$3=Inputs!$CO334),1,IF(OR(AND(AN$3=Inputs!$CN334+1,Inputs!$CN334=Inputs!$CO334),AND(AN$3=Inputs!$CN334+2,Inputs!$CN334=Inputs!$CO334)),0,IF(AN$3=Inputs!$CN334,0.8,IF(AN$3=Inputs!$CN334+1,0.6,IF(AN$3=Inputs!$CN334+2,0.4,IF(AN$3=Inputs!$CO334,0.2,IF(AND(AN$3&gt;=Inputs!$CL334,AN$3&lt;Inputs!$CM334),(AN$3-Inputs!$CL334+1)/(Inputs!$AI334+1),0)))))))))</f>
        <v>0</v>
      </c>
      <c r="AO336" s="27">
        <f>IF(AND(Inputs!$CO334=0,AO$3&gt;=Inputs!$CM334),1,IF(AND(AO$3&gt;=Inputs!$CM334,AO$3&lt;Inputs!$CN334),1,IF(AND(AO$3=Inputs!$CN334,AO$3=Inputs!$CO334),1,IF(OR(AND(AO$3=Inputs!$CN334+1,Inputs!$CN334=Inputs!$CO334),AND(AO$3=Inputs!$CN334+2,Inputs!$CN334=Inputs!$CO334)),0,IF(AO$3=Inputs!$CN334,0.8,IF(AO$3=Inputs!$CN334+1,0.6,IF(AO$3=Inputs!$CN334+2,0.4,IF(AO$3=Inputs!$CO334,0.2,IF(AND(AO$3&gt;=Inputs!$CL334,AO$3&lt;Inputs!$CM334),(AO$3-Inputs!$CL334+1)/(Inputs!$AI334+1),0)))))))))</f>
        <v>0</v>
      </c>
      <c r="AP336" s="27">
        <f>IF(AND(Inputs!$CO334=0,AP$3&gt;=Inputs!$CM334),1,IF(AND(AP$3&gt;=Inputs!$CM334,AP$3&lt;Inputs!$CN334),1,IF(AND(AP$3=Inputs!$CN334,AP$3=Inputs!$CO334),1,IF(OR(AND(AP$3=Inputs!$CN334+1,Inputs!$CN334=Inputs!$CO334),AND(AP$3=Inputs!$CN334+2,Inputs!$CN334=Inputs!$CO334)),0,IF(AP$3=Inputs!$CN334,0.8,IF(AP$3=Inputs!$CN334+1,0.6,IF(AP$3=Inputs!$CN334+2,0.4,IF(AP$3=Inputs!$CO334,0.2,IF(AND(AP$3&gt;=Inputs!$CL334,AP$3&lt;Inputs!$CM334),(AP$3-Inputs!$CL334+1)/(Inputs!$AI334+1),0)))))))))</f>
        <v>0</v>
      </c>
      <c r="AQ336" s="27">
        <f>IF(AND(Inputs!$CO334=0,AQ$3&gt;=Inputs!$CM334),1,IF(AND(AQ$3&gt;=Inputs!$CM334,AQ$3&lt;Inputs!$CN334),1,IF(AND(AQ$3=Inputs!$CN334,AQ$3=Inputs!$CO334),1,IF(OR(AND(AQ$3=Inputs!$CN334+1,Inputs!$CN334=Inputs!$CO334),AND(AQ$3=Inputs!$CN334+2,Inputs!$CN334=Inputs!$CO334)),0,IF(AQ$3=Inputs!$CN334,0.8,IF(AQ$3=Inputs!$CN334+1,0.6,IF(AQ$3=Inputs!$CN334+2,0.4,IF(AQ$3=Inputs!$CO334,0.2,IF(AND(AQ$3&gt;=Inputs!$CL334,AQ$3&lt;Inputs!$CM334),(AQ$3-Inputs!$CL334+1)/(Inputs!$AI334+1),0)))))))))</f>
        <v>0</v>
      </c>
      <c r="AR336" s="27">
        <f>IF(AND(Inputs!$CO334=0,AR$3&gt;=Inputs!$CM334),1,IF(AND(AR$3&gt;=Inputs!$CM334,AR$3&lt;Inputs!$CN334),1,IF(AND(AR$3=Inputs!$CN334,AR$3=Inputs!$CO334),1,IF(OR(AND(AR$3=Inputs!$CN334+1,Inputs!$CN334=Inputs!$CO334),AND(AR$3=Inputs!$CN334+2,Inputs!$CN334=Inputs!$CO334)),0,IF(AR$3=Inputs!$CN334,0.8,IF(AR$3=Inputs!$CN334+1,0.6,IF(AR$3=Inputs!$CN334+2,0.4,IF(AR$3=Inputs!$CO334,0.2,IF(AND(AR$3&gt;=Inputs!$CL334,AR$3&lt;Inputs!$CM334),(AR$3-Inputs!$CL334+1)/(Inputs!$AI334+1),0)))))))))</f>
        <v>0</v>
      </c>
      <c r="AS336" s="27">
        <f>IF(AND(Inputs!$CO334=0,AS$3&gt;=Inputs!$CM334),1,IF(AND(AS$3&gt;=Inputs!$CM334,AS$3&lt;Inputs!$CN334),1,IF(AND(AS$3=Inputs!$CN334,AS$3=Inputs!$CO334),1,IF(OR(AND(AS$3=Inputs!$CN334+1,Inputs!$CN334=Inputs!$CO334),AND(AS$3=Inputs!$CN334+2,Inputs!$CN334=Inputs!$CO334)),0,IF(AS$3=Inputs!$CN334,0.8,IF(AS$3=Inputs!$CN334+1,0.6,IF(AS$3=Inputs!$CN334+2,0.4,IF(AS$3=Inputs!$CO334,0.2,IF(AND(AS$3&gt;=Inputs!$CL334,AS$3&lt;Inputs!$CM334),(AS$3-Inputs!$CL334+1)/(Inputs!$AI334+1),0)))))))))</f>
        <v>0</v>
      </c>
      <c r="AT336" s="27">
        <f>IF(AND(Inputs!$CO334=0,AT$3&gt;=Inputs!$CM334),1,IF(AND(AT$3&gt;=Inputs!$CM334,AT$3&lt;Inputs!$CN334),1,IF(AND(AT$3=Inputs!$CN334,AT$3=Inputs!$CO334),1,IF(OR(AND(AT$3=Inputs!$CN334+1,Inputs!$CN334=Inputs!$CO334),AND(AT$3=Inputs!$CN334+2,Inputs!$CN334=Inputs!$CO334)),0,IF(AT$3=Inputs!$CN334,0.8,IF(AT$3=Inputs!$CN334+1,0.6,IF(AT$3=Inputs!$CN334+2,0.4,IF(AT$3=Inputs!$CO334,0.2,IF(AND(AT$3&gt;=Inputs!$CL334,AT$3&lt;Inputs!$CM334),(AT$3-Inputs!$CL334+1)/(Inputs!$AI334+1),0)))))))))</f>
        <v>0</v>
      </c>
      <c r="AU336" s="27">
        <f>IF(AND(Inputs!$CO334=0,AU$3&gt;=Inputs!$CM334),1,IF(AND(AU$3&gt;=Inputs!$CM334,AU$3&lt;Inputs!$CN334),1,IF(AND(AU$3=Inputs!$CN334,AU$3=Inputs!$CO334),1,IF(OR(AND(AU$3=Inputs!$CN334+1,Inputs!$CN334=Inputs!$CO334),AND(AU$3=Inputs!$CN334+2,Inputs!$CN334=Inputs!$CO334)),0,IF(AU$3=Inputs!$CN334,0.8,IF(AU$3=Inputs!$CN334+1,0.6,IF(AU$3=Inputs!$CN334+2,0.4,IF(AU$3=Inputs!$CO334,0.2,IF(AND(AU$3&gt;=Inputs!$CL334,AU$3&lt;Inputs!$CM334),(AU$3-Inputs!$CL334+1)/(Inputs!$AI334+1),0)))))))))</f>
        <v>0</v>
      </c>
      <c r="AV336" s="27">
        <f>IF(AND(Inputs!$CO334=0,AV$3&gt;=Inputs!$CM334),1,IF(AND(AV$3&gt;=Inputs!$CM334,AV$3&lt;Inputs!$CN334),1,IF(AND(AV$3=Inputs!$CN334,AV$3=Inputs!$CO334),1,IF(OR(AND(AV$3=Inputs!$CN334+1,Inputs!$CN334=Inputs!$CO334),AND(AV$3=Inputs!$CN334+2,Inputs!$CN334=Inputs!$CO334)),0,IF(AV$3=Inputs!$CN334,0.8,IF(AV$3=Inputs!$CN334+1,0.6,IF(AV$3=Inputs!$CN334+2,0.4,IF(AV$3=Inputs!$CO334,0.2,IF(AND(AV$3&gt;=Inputs!$CL334,AV$3&lt;Inputs!$CM334),(AV$3-Inputs!$CL334+1)/(Inputs!$AI334+1),0)))))))))</f>
        <v>0</v>
      </c>
      <c r="AW336" s="27">
        <f>IF(AND(Inputs!$CO334=0,AW$3&gt;=Inputs!$CM334),1,IF(AND(AW$3&gt;=Inputs!$CM334,AW$3&lt;Inputs!$CN334),1,IF(AND(AW$3=Inputs!$CN334,AW$3=Inputs!$CO334),1,IF(OR(AND(AW$3=Inputs!$CN334+1,Inputs!$CN334=Inputs!$CO334),AND(AW$3=Inputs!$CN334+2,Inputs!$CN334=Inputs!$CO334)),0,IF(AW$3=Inputs!$CN334,0.8,IF(AW$3=Inputs!$CN334+1,0.6,IF(AW$3=Inputs!$CN334+2,0.4,IF(AW$3=Inputs!$CO334,0.2,IF(AND(AW$3&gt;=Inputs!$CL334,AW$3&lt;Inputs!$CM334),(AW$3-Inputs!$CL334+1)/(Inputs!$AI334+1),0)))))))))</f>
        <v>0</v>
      </c>
      <c r="AX336" s="27">
        <f>IF(AND(Inputs!$CO334=0,AX$3&gt;=Inputs!$CM334),1,IF(AND(AX$3&gt;=Inputs!$CM334,AX$3&lt;Inputs!$CN334),1,IF(AND(AX$3=Inputs!$CN334,AX$3=Inputs!$CO334),1,IF(OR(AND(AX$3=Inputs!$CN334+1,Inputs!$CN334=Inputs!$CO334),AND(AX$3=Inputs!$CN334+2,Inputs!$CN334=Inputs!$CO334)),0,IF(AX$3=Inputs!$CN334,0.8,IF(AX$3=Inputs!$CN334+1,0.6,IF(AX$3=Inputs!$CN334+2,0.4,IF(AX$3=Inputs!$CO334,0.2,IF(AND(AX$3&gt;=Inputs!$CL334,AX$3&lt;Inputs!$CM334),(AX$3-Inputs!$CL334+1)/(Inputs!$AI334+1),0)))))))))</f>
        <v>0</v>
      </c>
      <c r="AY336" s="27">
        <f>IF(AND(Inputs!$CO334=0,AY$3&gt;=Inputs!$CM334),1,IF(AND(AY$3&gt;=Inputs!$CM334,AY$3&lt;Inputs!$CN334),1,IF(AND(AY$3=Inputs!$CN334,AY$3=Inputs!$CO334),1,IF(OR(AND(AY$3=Inputs!$CN334+1,Inputs!$CN334=Inputs!$CO334),AND(AY$3=Inputs!$CN334+2,Inputs!$CN334=Inputs!$CO334)),0,IF(AY$3=Inputs!$CN334,0.8,IF(AY$3=Inputs!$CN334+1,0.6,IF(AY$3=Inputs!$CN334+2,0.4,IF(AY$3=Inputs!$CO334,0.2,IF(AND(AY$3&gt;=Inputs!$CL334,AY$3&lt;Inputs!$CM334),(AY$3-Inputs!$CL334+1)/(Inputs!$AI334+1),0)))))))))</f>
        <v>0</v>
      </c>
      <c r="AZ336" s="27">
        <f>IF(AND(Inputs!$CO334=0,AZ$3&gt;=Inputs!$CM334),1,IF(AND(AZ$3&gt;=Inputs!$CM334,AZ$3&lt;Inputs!$CN334),1,IF(AND(AZ$3=Inputs!$CN334,AZ$3=Inputs!$CO334),1,IF(OR(AND(AZ$3=Inputs!$CN334+1,Inputs!$CN334=Inputs!$CO334),AND(AZ$3=Inputs!$CN334+2,Inputs!$CN334=Inputs!$CO334)),0,IF(AZ$3=Inputs!$CN334,0.8,IF(AZ$3=Inputs!$CN334+1,0.6,IF(AZ$3=Inputs!$CN334+2,0.4,IF(AZ$3=Inputs!$CO334,0.2,IF(AND(AZ$3&gt;=Inputs!$CL334,AZ$3&lt;Inputs!$CM334),(AZ$3-Inputs!$CL334+1)/(Inputs!$AI334+1),0)))))))))</f>
        <v>0</v>
      </c>
      <c r="BA336" s="27">
        <f>IF(AND(Inputs!$CO334=0,BA$3&gt;=Inputs!$CM334),1,IF(AND(BA$3&gt;=Inputs!$CM334,BA$3&lt;Inputs!$CN334),1,IF(AND(BA$3=Inputs!$CN334,BA$3=Inputs!$CO334),1,IF(OR(AND(BA$3=Inputs!$CN334+1,Inputs!$CN334=Inputs!$CO334),AND(BA$3=Inputs!$CN334+2,Inputs!$CN334=Inputs!$CO334)),0,IF(BA$3=Inputs!$CN334,0.8,IF(BA$3=Inputs!$CN334+1,0.6,IF(BA$3=Inputs!$CN334+2,0.4,IF(BA$3=Inputs!$CO334,0.2,IF(AND(BA$3&gt;=Inputs!$CL334,BA$3&lt;Inputs!$CM334),(BA$3-Inputs!$CL334+1)/(Inputs!$AI334+1),0)))))))))</f>
        <v>0</v>
      </c>
      <c r="BB336" s="27">
        <f>IF(AND(Inputs!$CO334=0,BB$3&gt;=Inputs!$CM334),1,IF(AND(BB$3&gt;=Inputs!$CM334,BB$3&lt;Inputs!$CN334),1,IF(AND(BB$3=Inputs!$CN334,BB$3=Inputs!$CO334),1,IF(OR(AND(BB$3=Inputs!$CN334+1,Inputs!$CN334=Inputs!$CO334),AND(BB$3=Inputs!$CN334+2,Inputs!$CN334=Inputs!$CO334)),0,IF(BB$3=Inputs!$CN334,0.8,IF(BB$3=Inputs!$CN334+1,0.6,IF(BB$3=Inputs!$CN334+2,0.4,IF(BB$3=Inputs!$CO334,0.2,IF(AND(BB$3&gt;=Inputs!$CL334,BB$3&lt;Inputs!$CM334),(BB$3-Inputs!$CL334+1)/(Inputs!$AI334+1),0)))))))))</f>
        <v>0</v>
      </c>
      <c r="BC336" s="27">
        <f>IF(AND(Inputs!$CO334=0,BC$3&gt;=Inputs!$CM334),1,IF(AND(BC$3&gt;=Inputs!$CM334,BC$3&lt;Inputs!$CN334),1,IF(AND(BC$3=Inputs!$CN334,BC$3=Inputs!$CO334),1,IF(OR(AND(BC$3=Inputs!$CN334+1,Inputs!$CN334=Inputs!$CO334),AND(BC$3=Inputs!$CN334+2,Inputs!$CN334=Inputs!$CO334)),0,IF(BC$3=Inputs!$CN334,0.8,IF(BC$3=Inputs!$CN334+1,0.6,IF(BC$3=Inputs!$CN334+2,0.4,IF(BC$3=Inputs!$CO334,0.2,IF(AND(BC$3&gt;=Inputs!$CL334,BC$3&lt;Inputs!$CM334),(BC$3-Inputs!$CL334+1)/(Inputs!$AI334+1),0)))))))))</f>
        <v>0</v>
      </c>
      <c r="BD336" s="27">
        <f>IF(AND(Inputs!$CO334=0,BD$3&gt;=Inputs!$CM334),1,IF(AND(BD$3&gt;=Inputs!$CM334,BD$3&lt;Inputs!$CN334),1,IF(AND(BD$3=Inputs!$CN334,BD$3=Inputs!$CO334),1,IF(OR(AND(BD$3=Inputs!$CN334+1,Inputs!$CN334=Inputs!$CO334),AND(BD$3=Inputs!$CN334+2,Inputs!$CN334=Inputs!$CO334)),0,IF(BD$3=Inputs!$CN334,0.8,IF(BD$3=Inputs!$CN334+1,0.6,IF(BD$3=Inputs!$CN334+2,0.4,IF(BD$3=Inputs!$CO334,0.2,IF(AND(BD$3&gt;=Inputs!$CL334,BD$3&lt;Inputs!$CM334),(BD$3-Inputs!$CL334+1)/(Inputs!$AI334+1),0)))))))))</f>
        <v>0</v>
      </c>
      <c r="BE336" s="27">
        <f>IF(AND(Inputs!$CO334=0,BE$3&gt;=Inputs!$CM334),1,IF(AND(BE$3&gt;=Inputs!$CM334,BE$3&lt;Inputs!$CN334),1,IF(AND(BE$3=Inputs!$CN334,BE$3=Inputs!$CO334),1,IF(OR(AND(BE$3=Inputs!$CN334+1,Inputs!$CN334=Inputs!$CO334),AND(BE$3=Inputs!$CN334+2,Inputs!$CN334=Inputs!$CO334)),0,IF(BE$3=Inputs!$CN334,0.8,IF(BE$3=Inputs!$CN334+1,0.6,IF(BE$3=Inputs!$CN334+2,0.4,IF(BE$3=Inputs!$CO334,0.2,IF(AND(BE$3&gt;=Inputs!$CL334,BE$3&lt;Inputs!$CM334),(BE$3-Inputs!$CL334+1)/(Inputs!$AI334+1),0)))))))))</f>
        <v>0</v>
      </c>
      <c r="BF336" s="27">
        <f>IF(AND(Inputs!$CO334=0,BF$3&gt;=Inputs!$CM334),1,IF(AND(BF$3&gt;=Inputs!$CM334,BF$3&lt;Inputs!$CN334),1,IF(AND(BF$3=Inputs!$CN334,BF$3=Inputs!$CO334),1,IF(OR(AND(BF$3=Inputs!$CN334+1,Inputs!$CN334=Inputs!$CO334),AND(BF$3=Inputs!$CN334+2,Inputs!$CN334=Inputs!$CO334)),0,IF(BF$3=Inputs!$CN334,0.8,IF(BF$3=Inputs!$CN334+1,0.6,IF(BF$3=Inputs!$CN334+2,0.4,IF(BF$3=Inputs!$CO334,0.2,IF(AND(BF$3&gt;=Inputs!$CL334,BF$3&lt;Inputs!$CM334),(BF$3-Inputs!$CL334+1)/(Inputs!$AI334+1),0)))))))))</f>
        <v>0</v>
      </c>
      <c r="BG336" s="27">
        <f>IF(AND(Inputs!$CO334=0,BG$3&gt;=Inputs!$CM334),1,IF(AND(BG$3&gt;=Inputs!$CM334,BG$3&lt;Inputs!$CN334),1,IF(AND(BG$3=Inputs!$CN334,BG$3=Inputs!$CO334),1,IF(OR(AND(BG$3=Inputs!$CN334+1,Inputs!$CN334=Inputs!$CO334),AND(BG$3=Inputs!$CN334+2,Inputs!$CN334=Inputs!$CO334)),0,IF(BG$3=Inputs!$CN334,0.8,IF(BG$3=Inputs!$CN334+1,0.6,IF(BG$3=Inputs!$CN334+2,0.4,IF(BG$3=Inputs!$CO334,0.2,IF(AND(BG$3&gt;=Inputs!$CL334,BG$3&lt;Inputs!$CM334),(BG$3-Inputs!$CL334+1)/(Inputs!$AI334+1),0)))))))))</f>
        <v>0</v>
      </c>
      <c r="BH336" s="27">
        <f>IF(AND(Inputs!$CO334=0,BH$3&gt;=Inputs!$CM334),1,IF(AND(BH$3&gt;=Inputs!$CM334,BH$3&lt;Inputs!$CN334),1,IF(AND(BH$3=Inputs!$CN334,BH$3=Inputs!$CO334),1,IF(OR(AND(BH$3=Inputs!$CN334+1,Inputs!$CN334=Inputs!$CO334),AND(BH$3=Inputs!$CN334+2,Inputs!$CN334=Inputs!$CO334)),0,IF(BH$3=Inputs!$CN334,0.8,IF(BH$3=Inputs!$CN334+1,0.6,IF(BH$3=Inputs!$CN334+2,0.4,IF(BH$3=Inputs!$CO334,0.2,IF(AND(BH$3&gt;=Inputs!$CL334,BH$3&lt;Inputs!$CM334),(BH$3-Inputs!$CL334+1)/(Inputs!$AI334+1),0)))))))))</f>
        <v>0</v>
      </c>
      <c r="BI336" s="27">
        <f>IF(AND(Inputs!$CO334=0,BI$3&gt;=Inputs!$CM334),1,IF(AND(BI$3&gt;=Inputs!$CM334,BI$3&lt;Inputs!$CN334),1,IF(AND(BI$3=Inputs!$CN334,BI$3=Inputs!$CO334),1,IF(OR(AND(BI$3=Inputs!$CN334+1,Inputs!$CN334=Inputs!$CO334),AND(BI$3=Inputs!$CN334+2,Inputs!$CN334=Inputs!$CO334)),0,IF(BI$3=Inputs!$CN334,0.8,IF(BI$3=Inputs!$CN334+1,0.6,IF(BI$3=Inputs!$CN334+2,0.4,IF(BI$3=Inputs!$CO334,0.2,IF(AND(BI$3&gt;=Inputs!$CL334,BI$3&lt;Inputs!$CM334),(BI$3-Inputs!$CL334+1)/(Inputs!$AI334+1),0)))))))))</f>
        <v>0</v>
      </c>
      <c r="BJ336" s="27">
        <f>IF(AND(Inputs!$CO334=0,BJ$3&gt;=Inputs!$CM334),1,IF(AND(BJ$3&gt;=Inputs!$CM334,BJ$3&lt;Inputs!$CN334),1,IF(AND(BJ$3=Inputs!$CN334,BJ$3=Inputs!$CO334),1,IF(OR(AND(BJ$3=Inputs!$CN334+1,Inputs!$CN334=Inputs!$CO334),AND(BJ$3=Inputs!$CN334+2,Inputs!$CN334=Inputs!$CO334)),0,IF(BJ$3=Inputs!$CN334,0.8,IF(BJ$3=Inputs!$CN334+1,0.6,IF(BJ$3=Inputs!$CN334+2,0.4,IF(BJ$3=Inputs!$CO334,0.2,IF(AND(BJ$3&gt;=Inputs!$CL334,BJ$3&lt;Inputs!$CM334),(BJ$3-Inputs!$CL334+1)/(Inputs!$AI334+1),0)))))))))</f>
        <v>0</v>
      </c>
      <c r="BK336" s="27">
        <f>IF(AND(Inputs!$CO334=0,BK$3&gt;=Inputs!$CM334),1,IF(AND(BK$3&gt;=Inputs!$CM334,BK$3&lt;Inputs!$CN334),1,IF(AND(BK$3=Inputs!$CN334,BK$3=Inputs!$CO334),1,IF(OR(AND(BK$3=Inputs!$CN334+1,Inputs!$CN334=Inputs!$CO334),AND(BK$3=Inputs!$CN334+2,Inputs!$CN334=Inputs!$CO334)),0,IF(BK$3=Inputs!$CN334,0.8,IF(BK$3=Inputs!$CN334+1,0.6,IF(BK$3=Inputs!$CN334+2,0.4,IF(BK$3=Inputs!$CO334,0.2,IF(AND(BK$3&gt;=Inputs!$CL334,BK$3&lt;Inputs!$CM334),(BK$3-Inputs!$CL334+1)/(Inputs!$AI334+1),0)))))))))</f>
        <v>0</v>
      </c>
      <c r="BL336" s="27">
        <f>IF(AND(Inputs!$CO334=0,BL$3&gt;=Inputs!$CM334),1,IF(AND(BL$3&gt;=Inputs!$CM334,BL$3&lt;Inputs!$CN334),1,IF(AND(BL$3=Inputs!$CN334,BL$3=Inputs!$CO334),1,IF(OR(AND(BL$3=Inputs!$CN334+1,Inputs!$CN334=Inputs!$CO334),AND(BL$3=Inputs!$CN334+2,Inputs!$CN334=Inputs!$CO334)),0,IF(BL$3=Inputs!$CN334,0.8,IF(BL$3=Inputs!$CN334+1,0.6,IF(BL$3=Inputs!$CN334+2,0.4,IF(BL$3=Inputs!$CO334,0.2,IF(AND(BL$3&gt;=Inputs!$CL334,BL$3&lt;Inputs!$CM334),(BL$3-Inputs!$CL334+1)/(Inputs!$AI334+1),0)))))))))</f>
        <v>0</v>
      </c>
      <c r="BM336" s="27">
        <f>IF(AND(Inputs!$CO334=0,BM$3&gt;=Inputs!$CM334),1,IF(AND(BM$3&gt;=Inputs!$CM334,BM$3&lt;Inputs!$CN334),1,IF(AND(BM$3=Inputs!$CN334,BM$3=Inputs!$CO334),1,IF(OR(AND(BM$3=Inputs!$CN334+1,Inputs!$CN334=Inputs!$CO334),AND(BM$3=Inputs!$CN334+2,Inputs!$CN334=Inputs!$CO334)),0,IF(BM$3=Inputs!$CN334,0.8,IF(BM$3=Inputs!$CN334+1,0.6,IF(BM$3=Inputs!$CN334+2,0.4,IF(BM$3=Inputs!$CO334,0.2,IF(AND(BM$3&gt;=Inputs!$CL334,BM$3&lt;Inputs!$CM334),(BM$3-Inputs!$CL334+1)/(Inputs!$AI334+1),0)))))))))</f>
        <v>0</v>
      </c>
    </row>
    <row r="337" spans="1:65">
      <c r="A337" s="7" t="str">
        <f>IF(Inputs!A335="","",Inputs!A335)</f>
        <v/>
      </c>
      <c r="B337" t="str">
        <f>IF(Inputs!B335="","",Inputs!B335)</f>
        <v/>
      </c>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50">
        <f t="shared" si="11"/>
        <v>0</v>
      </c>
      <c r="AH337" s="42">
        <f t="shared" si="12"/>
        <v>0</v>
      </c>
      <c r="AJ337" s="27">
        <f>IF(AND(Inputs!$CO335=0,AJ$3&gt;=Inputs!$CM335),1,IF(AND(AJ$3&gt;=Inputs!$CM335,AJ$3&lt;Inputs!$CN335),1,IF(AND(AJ$3=Inputs!$CN335,AJ$3=Inputs!$CO335),1,IF(OR(AND(AJ$3=Inputs!$CN335+1,Inputs!$CN335=Inputs!$CO335),AND(AJ$3=Inputs!$CN335+2,Inputs!$CN335=Inputs!$CO335)),0,IF(AJ$3=Inputs!$CN335,0.8,IF(AJ$3=Inputs!$CN335+1,0.6,IF(AJ$3=Inputs!$CN335+2,0.4,IF(AJ$3=Inputs!$CO335,0.2,IF(AND(AJ$3&gt;=Inputs!$CL335,AJ$3&lt;Inputs!$CM335),(AJ$3-Inputs!$CL335+1)/(Inputs!$AI335+1),0)))))))))</f>
        <v>0</v>
      </c>
      <c r="AK337" s="27">
        <f>IF(AND(Inputs!$CO335=0,AK$3&gt;=Inputs!$CM335),1,IF(AND(AK$3&gt;=Inputs!$CM335,AK$3&lt;Inputs!$CN335),1,IF(AND(AK$3=Inputs!$CN335,AK$3=Inputs!$CO335),1,IF(OR(AND(AK$3=Inputs!$CN335+1,Inputs!$CN335=Inputs!$CO335),AND(AK$3=Inputs!$CN335+2,Inputs!$CN335=Inputs!$CO335)),0,IF(AK$3=Inputs!$CN335,0.8,IF(AK$3=Inputs!$CN335+1,0.6,IF(AK$3=Inputs!$CN335+2,0.4,IF(AK$3=Inputs!$CO335,0.2,IF(AND(AK$3&gt;=Inputs!$CL335,AK$3&lt;Inputs!$CM335),(AK$3-Inputs!$CL335+1)/(Inputs!$AI335+1),0)))))))))</f>
        <v>0</v>
      </c>
      <c r="AL337" s="27">
        <f>IF(AND(Inputs!$CO335=0,AL$3&gt;=Inputs!$CM335),1,IF(AND(AL$3&gt;=Inputs!$CM335,AL$3&lt;Inputs!$CN335),1,IF(AND(AL$3=Inputs!$CN335,AL$3=Inputs!$CO335),1,IF(OR(AND(AL$3=Inputs!$CN335+1,Inputs!$CN335=Inputs!$CO335),AND(AL$3=Inputs!$CN335+2,Inputs!$CN335=Inputs!$CO335)),0,IF(AL$3=Inputs!$CN335,0.8,IF(AL$3=Inputs!$CN335+1,0.6,IF(AL$3=Inputs!$CN335+2,0.4,IF(AL$3=Inputs!$CO335,0.2,IF(AND(AL$3&gt;=Inputs!$CL335,AL$3&lt;Inputs!$CM335),(AL$3-Inputs!$CL335+1)/(Inputs!$AI335+1),0)))))))))</f>
        <v>0</v>
      </c>
      <c r="AM337" s="27">
        <f>IF(AND(Inputs!$CO335=0,AM$3&gt;=Inputs!$CM335),1,IF(AND(AM$3&gt;=Inputs!$CM335,AM$3&lt;Inputs!$CN335),1,IF(AND(AM$3=Inputs!$CN335,AM$3=Inputs!$CO335),1,IF(OR(AND(AM$3=Inputs!$CN335+1,Inputs!$CN335=Inputs!$CO335),AND(AM$3=Inputs!$CN335+2,Inputs!$CN335=Inputs!$CO335)),0,IF(AM$3=Inputs!$CN335,0.8,IF(AM$3=Inputs!$CN335+1,0.6,IF(AM$3=Inputs!$CN335+2,0.4,IF(AM$3=Inputs!$CO335,0.2,IF(AND(AM$3&gt;=Inputs!$CL335,AM$3&lt;Inputs!$CM335),(AM$3-Inputs!$CL335+1)/(Inputs!$AI335+1),0)))))))))</f>
        <v>0</v>
      </c>
      <c r="AN337" s="27">
        <f>IF(AND(Inputs!$CO335=0,AN$3&gt;=Inputs!$CM335),1,IF(AND(AN$3&gt;=Inputs!$CM335,AN$3&lt;Inputs!$CN335),1,IF(AND(AN$3=Inputs!$CN335,AN$3=Inputs!$CO335),1,IF(OR(AND(AN$3=Inputs!$CN335+1,Inputs!$CN335=Inputs!$CO335),AND(AN$3=Inputs!$CN335+2,Inputs!$CN335=Inputs!$CO335)),0,IF(AN$3=Inputs!$CN335,0.8,IF(AN$3=Inputs!$CN335+1,0.6,IF(AN$3=Inputs!$CN335+2,0.4,IF(AN$3=Inputs!$CO335,0.2,IF(AND(AN$3&gt;=Inputs!$CL335,AN$3&lt;Inputs!$CM335),(AN$3-Inputs!$CL335+1)/(Inputs!$AI335+1),0)))))))))</f>
        <v>0</v>
      </c>
      <c r="AO337" s="27">
        <f>IF(AND(Inputs!$CO335=0,AO$3&gt;=Inputs!$CM335),1,IF(AND(AO$3&gt;=Inputs!$CM335,AO$3&lt;Inputs!$CN335),1,IF(AND(AO$3=Inputs!$CN335,AO$3=Inputs!$CO335),1,IF(OR(AND(AO$3=Inputs!$CN335+1,Inputs!$CN335=Inputs!$CO335),AND(AO$3=Inputs!$CN335+2,Inputs!$CN335=Inputs!$CO335)),0,IF(AO$3=Inputs!$CN335,0.8,IF(AO$3=Inputs!$CN335+1,0.6,IF(AO$3=Inputs!$CN335+2,0.4,IF(AO$3=Inputs!$CO335,0.2,IF(AND(AO$3&gt;=Inputs!$CL335,AO$3&lt;Inputs!$CM335),(AO$3-Inputs!$CL335+1)/(Inputs!$AI335+1),0)))))))))</f>
        <v>0</v>
      </c>
      <c r="AP337" s="27">
        <f>IF(AND(Inputs!$CO335=0,AP$3&gt;=Inputs!$CM335),1,IF(AND(AP$3&gt;=Inputs!$CM335,AP$3&lt;Inputs!$CN335),1,IF(AND(AP$3=Inputs!$CN335,AP$3=Inputs!$CO335),1,IF(OR(AND(AP$3=Inputs!$CN335+1,Inputs!$CN335=Inputs!$CO335),AND(AP$3=Inputs!$CN335+2,Inputs!$CN335=Inputs!$CO335)),0,IF(AP$3=Inputs!$CN335,0.8,IF(AP$3=Inputs!$CN335+1,0.6,IF(AP$3=Inputs!$CN335+2,0.4,IF(AP$3=Inputs!$CO335,0.2,IF(AND(AP$3&gt;=Inputs!$CL335,AP$3&lt;Inputs!$CM335),(AP$3-Inputs!$CL335+1)/(Inputs!$AI335+1),0)))))))))</f>
        <v>0</v>
      </c>
      <c r="AQ337" s="27">
        <f>IF(AND(Inputs!$CO335=0,AQ$3&gt;=Inputs!$CM335),1,IF(AND(AQ$3&gt;=Inputs!$CM335,AQ$3&lt;Inputs!$CN335),1,IF(AND(AQ$3=Inputs!$CN335,AQ$3=Inputs!$CO335),1,IF(OR(AND(AQ$3=Inputs!$CN335+1,Inputs!$CN335=Inputs!$CO335),AND(AQ$3=Inputs!$CN335+2,Inputs!$CN335=Inputs!$CO335)),0,IF(AQ$3=Inputs!$CN335,0.8,IF(AQ$3=Inputs!$CN335+1,0.6,IF(AQ$3=Inputs!$CN335+2,0.4,IF(AQ$3=Inputs!$CO335,0.2,IF(AND(AQ$3&gt;=Inputs!$CL335,AQ$3&lt;Inputs!$CM335),(AQ$3-Inputs!$CL335+1)/(Inputs!$AI335+1),0)))))))))</f>
        <v>0</v>
      </c>
      <c r="AR337" s="27">
        <f>IF(AND(Inputs!$CO335=0,AR$3&gt;=Inputs!$CM335),1,IF(AND(AR$3&gt;=Inputs!$CM335,AR$3&lt;Inputs!$CN335),1,IF(AND(AR$3=Inputs!$CN335,AR$3=Inputs!$CO335),1,IF(OR(AND(AR$3=Inputs!$CN335+1,Inputs!$CN335=Inputs!$CO335),AND(AR$3=Inputs!$CN335+2,Inputs!$CN335=Inputs!$CO335)),0,IF(AR$3=Inputs!$CN335,0.8,IF(AR$3=Inputs!$CN335+1,0.6,IF(AR$3=Inputs!$CN335+2,0.4,IF(AR$3=Inputs!$CO335,0.2,IF(AND(AR$3&gt;=Inputs!$CL335,AR$3&lt;Inputs!$CM335),(AR$3-Inputs!$CL335+1)/(Inputs!$AI335+1),0)))))))))</f>
        <v>0</v>
      </c>
      <c r="AS337" s="27">
        <f>IF(AND(Inputs!$CO335=0,AS$3&gt;=Inputs!$CM335),1,IF(AND(AS$3&gt;=Inputs!$CM335,AS$3&lt;Inputs!$CN335),1,IF(AND(AS$3=Inputs!$CN335,AS$3=Inputs!$CO335),1,IF(OR(AND(AS$3=Inputs!$CN335+1,Inputs!$CN335=Inputs!$CO335),AND(AS$3=Inputs!$CN335+2,Inputs!$CN335=Inputs!$CO335)),0,IF(AS$3=Inputs!$CN335,0.8,IF(AS$3=Inputs!$CN335+1,0.6,IF(AS$3=Inputs!$CN335+2,0.4,IF(AS$3=Inputs!$CO335,0.2,IF(AND(AS$3&gt;=Inputs!$CL335,AS$3&lt;Inputs!$CM335),(AS$3-Inputs!$CL335+1)/(Inputs!$AI335+1),0)))))))))</f>
        <v>0</v>
      </c>
      <c r="AT337" s="27">
        <f>IF(AND(Inputs!$CO335=0,AT$3&gt;=Inputs!$CM335),1,IF(AND(AT$3&gt;=Inputs!$CM335,AT$3&lt;Inputs!$CN335),1,IF(AND(AT$3=Inputs!$CN335,AT$3=Inputs!$CO335),1,IF(OR(AND(AT$3=Inputs!$CN335+1,Inputs!$CN335=Inputs!$CO335),AND(AT$3=Inputs!$CN335+2,Inputs!$CN335=Inputs!$CO335)),0,IF(AT$3=Inputs!$CN335,0.8,IF(AT$3=Inputs!$CN335+1,0.6,IF(AT$3=Inputs!$CN335+2,0.4,IF(AT$3=Inputs!$CO335,0.2,IF(AND(AT$3&gt;=Inputs!$CL335,AT$3&lt;Inputs!$CM335),(AT$3-Inputs!$CL335+1)/(Inputs!$AI335+1),0)))))))))</f>
        <v>0</v>
      </c>
      <c r="AU337" s="27">
        <f>IF(AND(Inputs!$CO335=0,AU$3&gt;=Inputs!$CM335),1,IF(AND(AU$3&gt;=Inputs!$CM335,AU$3&lt;Inputs!$CN335),1,IF(AND(AU$3=Inputs!$CN335,AU$3=Inputs!$CO335),1,IF(OR(AND(AU$3=Inputs!$CN335+1,Inputs!$CN335=Inputs!$CO335),AND(AU$3=Inputs!$CN335+2,Inputs!$CN335=Inputs!$CO335)),0,IF(AU$3=Inputs!$CN335,0.8,IF(AU$3=Inputs!$CN335+1,0.6,IF(AU$3=Inputs!$CN335+2,0.4,IF(AU$3=Inputs!$CO335,0.2,IF(AND(AU$3&gt;=Inputs!$CL335,AU$3&lt;Inputs!$CM335),(AU$3-Inputs!$CL335+1)/(Inputs!$AI335+1),0)))))))))</f>
        <v>0</v>
      </c>
      <c r="AV337" s="27">
        <f>IF(AND(Inputs!$CO335=0,AV$3&gt;=Inputs!$CM335),1,IF(AND(AV$3&gt;=Inputs!$CM335,AV$3&lt;Inputs!$CN335),1,IF(AND(AV$3=Inputs!$CN335,AV$3=Inputs!$CO335),1,IF(OR(AND(AV$3=Inputs!$CN335+1,Inputs!$CN335=Inputs!$CO335),AND(AV$3=Inputs!$CN335+2,Inputs!$CN335=Inputs!$CO335)),0,IF(AV$3=Inputs!$CN335,0.8,IF(AV$3=Inputs!$CN335+1,0.6,IF(AV$3=Inputs!$CN335+2,0.4,IF(AV$3=Inputs!$CO335,0.2,IF(AND(AV$3&gt;=Inputs!$CL335,AV$3&lt;Inputs!$CM335),(AV$3-Inputs!$CL335+1)/(Inputs!$AI335+1),0)))))))))</f>
        <v>0</v>
      </c>
      <c r="AW337" s="27">
        <f>IF(AND(Inputs!$CO335=0,AW$3&gt;=Inputs!$CM335),1,IF(AND(AW$3&gt;=Inputs!$CM335,AW$3&lt;Inputs!$CN335),1,IF(AND(AW$3=Inputs!$CN335,AW$3=Inputs!$CO335),1,IF(OR(AND(AW$3=Inputs!$CN335+1,Inputs!$CN335=Inputs!$CO335),AND(AW$3=Inputs!$CN335+2,Inputs!$CN335=Inputs!$CO335)),0,IF(AW$3=Inputs!$CN335,0.8,IF(AW$3=Inputs!$CN335+1,0.6,IF(AW$3=Inputs!$CN335+2,0.4,IF(AW$3=Inputs!$CO335,0.2,IF(AND(AW$3&gt;=Inputs!$CL335,AW$3&lt;Inputs!$CM335),(AW$3-Inputs!$CL335+1)/(Inputs!$AI335+1),0)))))))))</f>
        <v>0</v>
      </c>
      <c r="AX337" s="27">
        <f>IF(AND(Inputs!$CO335=0,AX$3&gt;=Inputs!$CM335),1,IF(AND(AX$3&gt;=Inputs!$CM335,AX$3&lt;Inputs!$CN335),1,IF(AND(AX$3=Inputs!$CN335,AX$3=Inputs!$CO335),1,IF(OR(AND(AX$3=Inputs!$CN335+1,Inputs!$CN335=Inputs!$CO335),AND(AX$3=Inputs!$CN335+2,Inputs!$CN335=Inputs!$CO335)),0,IF(AX$3=Inputs!$CN335,0.8,IF(AX$3=Inputs!$CN335+1,0.6,IF(AX$3=Inputs!$CN335+2,0.4,IF(AX$3=Inputs!$CO335,0.2,IF(AND(AX$3&gt;=Inputs!$CL335,AX$3&lt;Inputs!$CM335),(AX$3-Inputs!$CL335+1)/(Inputs!$AI335+1),0)))))))))</f>
        <v>0</v>
      </c>
      <c r="AY337" s="27">
        <f>IF(AND(Inputs!$CO335=0,AY$3&gt;=Inputs!$CM335),1,IF(AND(AY$3&gt;=Inputs!$CM335,AY$3&lt;Inputs!$CN335),1,IF(AND(AY$3=Inputs!$CN335,AY$3=Inputs!$CO335),1,IF(OR(AND(AY$3=Inputs!$CN335+1,Inputs!$CN335=Inputs!$CO335),AND(AY$3=Inputs!$CN335+2,Inputs!$CN335=Inputs!$CO335)),0,IF(AY$3=Inputs!$CN335,0.8,IF(AY$3=Inputs!$CN335+1,0.6,IF(AY$3=Inputs!$CN335+2,0.4,IF(AY$3=Inputs!$CO335,0.2,IF(AND(AY$3&gt;=Inputs!$CL335,AY$3&lt;Inputs!$CM335),(AY$3-Inputs!$CL335+1)/(Inputs!$AI335+1),0)))))))))</f>
        <v>0</v>
      </c>
      <c r="AZ337" s="27">
        <f>IF(AND(Inputs!$CO335=0,AZ$3&gt;=Inputs!$CM335),1,IF(AND(AZ$3&gt;=Inputs!$CM335,AZ$3&lt;Inputs!$CN335),1,IF(AND(AZ$3=Inputs!$CN335,AZ$3=Inputs!$CO335),1,IF(OR(AND(AZ$3=Inputs!$CN335+1,Inputs!$CN335=Inputs!$CO335),AND(AZ$3=Inputs!$CN335+2,Inputs!$CN335=Inputs!$CO335)),0,IF(AZ$3=Inputs!$CN335,0.8,IF(AZ$3=Inputs!$CN335+1,0.6,IF(AZ$3=Inputs!$CN335+2,0.4,IF(AZ$3=Inputs!$CO335,0.2,IF(AND(AZ$3&gt;=Inputs!$CL335,AZ$3&lt;Inputs!$CM335),(AZ$3-Inputs!$CL335+1)/(Inputs!$AI335+1),0)))))))))</f>
        <v>0</v>
      </c>
      <c r="BA337" s="27">
        <f>IF(AND(Inputs!$CO335=0,BA$3&gt;=Inputs!$CM335),1,IF(AND(BA$3&gt;=Inputs!$CM335,BA$3&lt;Inputs!$CN335),1,IF(AND(BA$3=Inputs!$CN335,BA$3=Inputs!$CO335),1,IF(OR(AND(BA$3=Inputs!$CN335+1,Inputs!$CN335=Inputs!$CO335),AND(BA$3=Inputs!$CN335+2,Inputs!$CN335=Inputs!$CO335)),0,IF(BA$3=Inputs!$CN335,0.8,IF(BA$3=Inputs!$CN335+1,0.6,IF(BA$3=Inputs!$CN335+2,0.4,IF(BA$3=Inputs!$CO335,0.2,IF(AND(BA$3&gt;=Inputs!$CL335,BA$3&lt;Inputs!$CM335),(BA$3-Inputs!$CL335+1)/(Inputs!$AI335+1),0)))))))))</f>
        <v>0</v>
      </c>
      <c r="BB337" s="27">
        <f>IF(AND(Inputs!$CO335=0,BB$3&gt;=Inputs!$CM335),1,IF(AND(BB$3&gt;=Inputs!$CM335,BB$3&lt;Inputs!$CN335),1,IF(AND(BB$3=Inputs!$CN335,BB$3=Inputs!$CO335),1,IF(OR(AND(BB$3=Inputs!$CN335+1,Inputs!$CN335=Inputs!$CO335),AND(BB$3=Inputs!$CN335+2,Inputs!$CN335=Inputs!$CO335)),0,IF(BB$3=Inputs!$CN335,0.8,IF(BB$3=Inputs!$CN335+1,0.6,IF(BB$3=Inputs!$CN335+2,0.4,IF(BB$3=Inputs!$CO335,0.2,IF(AND(BB$3&gt;=Inputs!$CL335,BB$3&lt;Inputs!$CM335),(BB$3-Inputs!$CL335+1)/(Inputs!$AI335+1),0)))))))))</f>
        <v>0</v>
      </c>
      <c r="BC337" s="27">
        <f>IF(AND(Inputs!$CO335=0,BC$3&gt;=Inputs!$CM335),1,IF(AND(BC$3&gt;=Inputs!$CM335,BC$3&lt;Inputs!$CN335),1,IF(AND(BC$3=Inputs!$CN335,BC$3=Inputs!$CO335),1,IF(OR(AND(BC$3=Inputs!$CN335+1,Inputs!$CN335=Inputs!$CO335),AND(BC$3=Inputs!$CN335+2,Inputs!$CN335=Inputs!$CO335)),0,IF(BC$3=Inputs!$CN335,0.8,IF(BC$3=Inputs!$CN335+1,0.6,IF(BC$3=Inputs!$CN335+2,0.4,IF(BC$3=Inputs!$CO335,0.2,IF(AND(BC$3&gt;=Inputs!$CL335,BC$3&lt;Inputs!$CM335),(BC$3-Inputs!$CL335+1)/(Inputs!$AI335+1),0)))))))))</f>
        <v>0</v>
      </c>
      <c r="BD337" s="27">
        <f>IF(AND(Inputs!$CO335=0,BD$3&gt;=Inputs!$CM335),1,IF(AND(BD$3&gt;=Inputs!$CM335,BD$3&lt;Inputs!$CN335),1,IF(AND(BD$3=Inputs!$CN335,BD$3=Inputs!$CO335),1,IF(OR(AND(BD$3=Inputs!$CN335+1,Inputs!$CN335=Inputs!$CO335),AND(BD$3=Inputs!$CN335+2,Inputs!$CN335=Inputs!$CO335)),0,IF(BD$3=Inputs!$CN335,0.8,IF(BD$3=Inputs!$CN335+1,0.6,IF(BD$3=Inputs!$CN335+2,0.4,IF(BD$3=Inputs!$CO335,0.2,IF(AND(BD$3&gt;=Inputs!$CL335,BD$3&lt;Inputs!$CM335),(BD$3-Inputs!$CL335+1)/(Inputs!$AI335+1),0)))))))))</f>
        <v>0</v>
      </c>
      <c r="BE337" s="27">
        <f>IF(AND(Inputs!$CO335=0,BE$3&gt;=Inputs!$CM335),1,IF(AND(BE$3&gt;=Inputs!$CM335,BE$3&lt;Inputs!$CN335),1,IF(AND(BE$3=Inputs!$CN335,BE$3=Inputs!$CO335),1,IF(OR(AND(BE$3=Inputs!$CN335+1,Inputs!$CN335=Inputs!$CO335),AND(BE$3=Inputs!$CN335+2,Inputs!$CN335=Inputs!$CO335)),0,IF(BE$3=Inputs!$CN335,0.8,IF(BE$3=Inputs!$CN335+1,0.6,IF(BE$3=Inputs!$CN335+2,0.4,IF(BE$3=Inputs!$CO335,0.2,IF(AND(BE$3&gt;=Inputs!$CL335,BE$3&lt;Inputs!$CM335),(BE$3-Inputs!$CL335+1)/(Inputs!$AI335+1),0)))))))))</f>
        <v>0</v>
      </c>
      <c r="BF337" s="27">
        <f>IF(AND(Inputs!$CO335=0,BF$3&gt;=Inputs!$CM335),1,IF(AND(BF$3&gt;=Inputs!$CM335,BF$3&lt;Inputs!$CN335),1,IF(AND(BF$3=Inputs!$CN335,BF$3=Inputs!$CO335),1,IF(OR(AND(BF$3=Inputs!$CN335+1,Inputs!$CN335=Inputs!$CO335),AND(BF$3=Inputs!$CN335+2,Inputs!$CN335=Inputs!$CO335)),0,IF(BF$3=Inputs!$CN335,0.8,IF(BF$3=Inputs!$CN335+1,0.6,IF(BF$3=Inputs!$CN335+2,0.4,IF(BF$3=Inputs!$CO335,0.2,IF(AND(BF$3&gt;=Inputs!$CL335,BF$3&lt;Inputs!$CM335),(BF$3-Inputs!$CL335+1)/(Inputs!$AI335+1),0)))))))))</f>
        <v>0</v>
      </c>
      <c r="BG337" s="27">
        <f>IF(AND(Inputs!$CO335=0,BG$3&gt;=Inputs!$CM335),1,IF(AND(BG$3&gt;=Inputs!$CM335,BG$3&lt;Inputs!$CN335),1,IF(AND(BG$3=Inputs!$CN335,BG$3=Inputs!$CO335),1,IF(OR(AND(BG$3=Inputs!$CN335+1,Inputs!$CN335=Inputs!$CO335),AND(BG$3=Inputs!$CN335+2,Inputs!$CN335=Inputs!$CO335)),0,IF(BG$3=Inputs!$CN335,0.8,IF(BG$3=Inputs!$CN335+1,0.6,IF(BG$3=Inputs!$CN335+2,0.4,IF(BG$3=Inputs!$CO335,0.2,IF(AND(BG$3&gt;=Inputs!$CL335,BG$3&lt;Inputs!$CM335),(BG$3-Inputs!$CL335+1)/(Inputs!$AI335+1),0)))))))))</f>
        <v>0</v>
      </c>
      <c r="BH337" s="27">
        <f>IF(AND(Inputs!$CO335=0,BH$3&gt;=Inputs!$CM335),1,IF(AND(BH$3&gt;=Inputs!$CM335,BH$3&lt;Inputs!$CN335),1,IF(AND(BH$3=Inputs!$CN335,BH$3=Inputs!$CO335),1,IF(OR(AND(BH$3=Inputs!$CN335+1,Inputs!$CN335=Inputs!$CO335),AND(BH$3=Inputs!$CN335+2,Inputs!$CN335=Inputs!$CO335)),0,IF(BH$3=Inputs!$CN335,0.8,IF(BH$3=Inputs!$CN335+1,0.6,IF(BH$3=Inputs!$CN335+2,0.4,IF(BH$3=Inputs!$CO335,0.2,IF(AND(BH$3&gt;=Inputs!$CL335,BH$3&lt;Inputs!$CM335),(BH$3-Inputs!$CL335+1)/(Inputs!$AI335+1),0)))))))))</f>
        <v>0</v>
      </c>
      <c r="BI337" s="27">
        <f>IF(AND(Inputs!$CO335=0,BI$3&gt;=Inputs!$CM335),1,IF(AND(BI$3&gt;=Inputs!$CM335,BI$3&lt;Inputs!$CN335),1,IF(AND(BI$3=Inputs!$CN335,BI$3=Inputs!$CO335),1,IF(OR(AND(BI$3=Inputs!$CN335+1,Inputs!$CN335=Inputs!$CO335),AND(BI$3=Inputs!$CN335+2,Inputs!$CN335=Inputs!$CO335)),0,IF(BI$3=Inputs!$CN335,0.8,IF(BI$3=Inputs!$CN335+1,0.6,IF(BI$3=Inputs!$CN335+2,0.4,IF(BI$3=Inputs!$CO335,0.2,IF(AND(BI$3&gt;=Inputs!$CL335,BI$3&lt;Inputs!$CM335),(BI$3-Inputs!$CL335+1)/(Inputs!$AI335+1),0)))))))))</f>
        <v>0</v>
      </c>
      <c r="BJ337" s="27">
        <f>IF(AND(Inputs!$CO335=0,BJ$3&gt;=Inputs!$CM335),1,IF(AND(BJ$3&gt;=Inputs!$CM335,BJ$3&lt;Inputs!$CN335),1,IF(AND(BJ$3=Inputs!$CN335,BJ$3=Inputs!$CO335),1,IF(OR(AND(BJ$3=Inputs!$CN335+1,Inputs!$CN335=Inputs!$CO335),AND(BJ$3=Inputs!$CN335+2,Inputs!$CN335=Inputs!$CO335)),0,IF(BJ$3=Inputs!$CN335,0.8,IF(BJ$3=Inputs!$CN335+1,0.6,IF(BJ$3=Inputs!$CN335+2,0.4,IF(BJ$3=Inputs!$CO335,0.2,IF(AND(BJ$3&gt;=Inputs!$CL335,BJ$3&lt;Inputs!$CM335),(BJ$3-Inputs!$CL335+1)/(Inputs!$AI335+1),0)))))))))</f>
        <v>0</v>
      </c>
      <c r="BK337" s="27">
        <f>IF(AND(Inputs!$CO335=0,BK$3&gt;=Inputs!$CM335),1,IF(AND(BK$3&gt;=Inputs!$CM335,BK$3&lt;Inputs!$CN335),1,IF(AND(BK$3=Inputs!$CN335,BK$3=Inputs!$CO335),1,IF(OR(AND(BK$3=Inputs!$CN335+1,Inputs!$CN335=Inputs!$CO335),AND(BK$3=Inputs!$CN335+2,Inputs!$CN335=Inputs!$CO335)),0,IF(BK$3=Inputs!$CN335,0.8,IF(BK$3=Inputs!$CN335+1,0.6,IF(BK$3=Inputs!$CN335+2,0.4,IF(BK$3=Inputs!$CO335,0.2,IF(AND(BK$3&gt;=Inputs!$CL335,BK$3&lt;Inputs!$CM335),(BK$3-Inputs!$CL335+1)/(Inputs!$AI335+1),0)))))))))</f>
        <v>0</v>
      </c>
      <c r="BL337" s="27">
        <f>IF(AND(Inputs!$CO335=0,BL$3&gt;=Inputs!$CM335),1,IF(AND(BL$3&gt;=Inputs!$CM335,BL$3&lt;Inputs!$CN335),1,IF(AND(BL$3=Inputs!$CN335,BL$3=Inputs!$CO335),1,IF(OR(AND(BL$3=Inputs!$CN335+1,Inputs!$CN335=Inputs!$CO335),AND(BL$3=Inputs!$CN335+2,Inputs!$CN335=Inputs!$CO335)),0,IF(BL$3=Inputs!$CN335,0.8,IF(BL$3=Inputs!$CN335+1,0.6,IF(BL$3=Inputs!$CN335+2,0.4,IF(BL$3=Inputs!$CO335,0.2,IF(AND(BL$3&gt;=Inputs!$CL335,BL$3&lt;Inputs!$CM335),(BL$3-Inputs!$CL335+1)/(Inputs!$AI335+1),0)))))))))</f>
        <v>0</v>
      </c>
      <c r="BM337" s="27">
        <f>IF(AND(Inputs!$CO335=0,BM$3&gt;=Inputs!$CM335),1,IF(AND(BM$3&gt;=Inputs!$CM335,BM$3&lt;Inputs!$CN335),1,IF(AND(BM$3=Inputs!$CN335,BM$3=Inputs!$CO335),1,IF(OR(AND(BM$3=Inputs!$CN335+1,Inputs!$CN335=Inputs!$CO335),AND(BM$3=Inputs!$CN335+2,Inputs!$CN335=Inputs!$CO335)),0,IF(BM$3=Inputs!$CN335,0.8,IF(BM$3=Inputs!$CN335+1,0.6,IF(BM$3=Inputs!$CN335+2,0.4,IF(BM$3=Inputs!$CO335,0.2,IF(AND(BM$3&gt;=Inputs!$CL335,BM$3&lt;Inputs!$CM335),(BM$3-Inputs!$CL335+1)/(Inputs!$AI335+1),0)))))))))</f>
        <v>0</v>
      </c>
    </row>
    <row r="338" spans="1:65">
      <c r="A338" s="7" t="str">
        <f>IF(Inputs!A336="","",Inputs!A336)</f>
        <v/>
      </c>
      <c r="B338" t="str">
        <f>IF(Inputs!B336="","",Inputs!B336)</f>
        <v/>
      </c>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50">
        <f t="shared" si="11"/>
        <v>0</v>
      </c>
      <c r="AH338" s="42">
        <f t="shared" si="12"/>
        <v>0</v>
      </c>
      <c r="AJ338" s="27">
        <f>IF(AND(Inputs!$CO336=0,AJ$3&gt;=Inputs!$CM336),1,IF(AND(AJ$3&gt;=Inputs!$CM336,AJ$3&lt;Inputs!$CN336),1,IF(AND(AJ$3=Inputs!$CN336,AJ$3=Inputs!$CO336),1,IF(OR(AND(AJ$3=Inputs!$CN336+1,Inputs!$CN336=Inputs!$CO336),AND(AJ$3=Inputs!$CN336+2,Inputs!$CN336=Inputs!$CO336)),0,IF(AJ$3=Inputs!$CN336,0.8,IF(AJ$3=Inputs!$CN336+1,0.6,IF(AJ$3=Inputs!$CN336+2,0.4,IF(AJ$3=Inputs!$CO336,0.2,IF(AND(AJ$3&gt;=Inputs!$CL336,AJ$3&lt;Inputs!$CM336),(AJ$3-Inputs!$CL336+1)/(Inputs!$AI336+1),0)))))))))</f>
        <v>0</v>
      </c>
      <c r="AK338" s="27">
        <f>IF(AND(Inputs!$CO336=0,AK$3&gt;=Inputs!$CM336),1,IF(AND(AK$3&gt;=Inputs!$CM336,AK$3&lt;Inputs!$CN336),1,IF(AND(AK$3=Inputs!$CN336,AK$3=Inputs!$CO336),1,IF(OR(AND(AK$3=Inputs!$CN336+1,Inputs!$CN336=Inputs!$CO336),AND(AK$3=Inputs!$CN336+2,Inputs!$CN336=Inputs!$CO336)),0,IF(AK$3=Inputs!$CN336,0.8,IF(AK$3=Inputs!$CN336+1,0.6,IF(AK$3=Inputs!$CN336+2,0.4,IF(AK$3=Inputs!$CO336,0.2,IF(AND(AK$3&gt;=Inputs!$CL336,AK$3&lt;Inputs!$CM336),(AK$3-Inputs!$CL336+1)/(Inputs!$AI336+1),0)))))))))</f>
        <v>0</v>
      </c>
      <c r="AL338" s="27">
        <f>IF(AND(Inputs!$CO336=0,AL$3&gt;=Inputs!$CM336),1,IF(AND(AL$3&gt;=Inputs!$CM336,AL$3&lt;Inputs!$CN336),1,IF(AND(AL$3=Inputs!$CN336,AL$3=Inputs!$CO336),1,IF(OR(AND(AL$3=Inputs!$CN336+1,Inputs!$CN336=Inputs!$CO336),AND(AL$3=Inputs!$CN336+2,Inputs!$CN336=Inputs!$CO336)),0,IF(AL$3=Inputs!$CN336,0.8,IF(AL$3=Inputs!$CN336+1,0.6,IF(AL$3=Inputs!$CN336+2,0.4,IF(AL$3=Inputs!$CO336,0.2,IF(AND(AL$3&gt;=Inputs!$CL336,AL$3&lt;Inputs!$CM336),(AL$3-Inputs!$CL336+1)/(Inputs!$AI336+1),0)))))))))</f>
        <v>0</v>
      </c>
      <c r="AM338" s="27">
        <f>IF(AND(Inputs!$CO336=0,AM$3&gt;=Inputs!$CM336),1,IF(AND(AM$3&gt;=Inputs!$CM336,AM$3&lt;Inputs!$CN336),1,IF(AND(AM$3=Inputs!$CN336,AM$3=Inputs!$CO336),1,IF(OR(AND(AM$3=Inputs!$CN336+1,Inputs!$CN336=Inputs!$CO336),AND(AM$3=Inputs!$CN336+2,Inputs!$CN336=Inputs!$CO336)),0,IF(AM$3=Inputs!$CN336,0.8,IF(AM$3=Inputs!$CN336+1,0.6,IF(AM$3=Inputs!$CN336+2,0.4,IF(AM$3=Inputs!$CO336,0.2,IF(AND(AM$3&gt;=Inputs!$CL336,AM$3&lt;Inputs!$CM336),(AM$3-Inputs!$CL336+1)/(Inputs!$AI336+1),0)))))))))</f>
        <v>0</v>
      </c>
      <c r="AN338" s="27">
        <f>IF(AND(Inputs!$CO336=0,AN$3&gt;=Inputs!$CM336),1,IF(AND(AN$3&gt;=Inputs!$CM336,AN$3&lt;Inputs!$CN336),1,IF(AND(AN$3=Inputs!$CN336,AN$3=Inputs!$CO336),1,IF(OR(AND(AN$3=Inputs!$CN336+1,Inputs!$CN336=Inputs!$CO336),AND(AN$3=Inputs!$CN336+2,Inputs!$CN336=Inputs!$CO336)),0,IF(AN$3=Inputs!$CN336,0.8,IF(AN$3=Inputs!$CN336+1,0.6,IF(AN$3=Inputs!$CN336+2,0.4,IF(AN$3=Inputs!$CO336,0.2,IF(AND(AN$3&gt;=Inputs!$CL336,AN$3&lt;Inputs!$CM336),(AN$3-Inputs!$CL336+1)/(Inputs!$AI336+1),0)))))))))</f>
        <v>0</v>
      </c>
      <c r="AO338" s="27">
        <f>IF(AND(Inputs!$CO336=0,AO$3&gt;=Inputs!$CM336),1,IF(AND(AO$3&gt;=Inputs!$CM336,AO$3&lt;Inputs!$CN336),1,IF(AND(AO$3=Inputs!$CN336,AO$3=Inputs!$CO336),1,IF(OR(AND(AO$3=Inputs!$CN336+1,Inputs!$CN336=Inputs!$CO336),AND(AO$3=Inputs!$CN336+2,Inputs!$CN336=Inputs!$CO336)),0,IF(AO$3=Inputs!$CN336,0.8,IF(AO$3=Inputs!$CN336+1,0.6,IF(AO$3=Inputs!$CN336+2,0.4,IF(AO$3=Inputs!$CO336,0.2,IF(AND(AO$3&gt;=Inputs!$CL336,AO$3&lt;Inputs!$CM336),(AO$3-Inputs!$CL336+1)/(Inputs!$AI336+1),0)))))))))</f>
        <v>0</v>
      </c>
      <c r="AP338" s="27">
        <f>IF(AND(Inputs!$CO336=0,AP$3&gt;=Inputs!$CM336),1,IF(AND(AP$3&gt;=Inputs!$CM336,AP$3&lt;Inputs!$CN336),1,IF(AND(AP$3=Inputs!$CN336,AP$3=Inputs!$CO336),1,IF(OR(AND(AP$3=Inputs!$CN336+1,Inputs!$CN336=Inputs!$CO336),AND(AP$3=Inputs!$CN336+2,Inputs!$CN336=Inputs!$CO336)),0,IF(AP$3=Inputs!$CN336,0.8,IF(AP$3=Inputs!$CN336+1,0.6,IF(AP$3=Inputs!$CN336+2,0.4,IF(AP$3=Inputs!$CO336,0.2,IF(AND(AP$3&gt;=Inputs!$CL336,AP$3&lt;Inputs!$CM336),(AP$3-Inputs!$CL336+1)/(Inputs!$AI336+1),0)))))))))</f>
        <v>0</v>
      </c>
      <c r="AQ338" s="27">
        <f>IF(AND(Inputs!$CO336=0,AQ$3&gt;=Inputs!$CM336),1,IF(AND(AQ$3&gt;=Inputs!$CM336,AQ$3&lt;Inputs!$CN336),1,IF(AND(AQ$3=Inputs!$CN336,AQ$3=Inputs!$CO336),1,IF(OR(AND(AQ$3=Inputs!$CN336+1,Inputs!$CN336=Inputs!$CO336),AND(AQ$3=Inputs!$CN336+2,Inputs!$CN336=Inputs!$CO336)),0,IF(AQ$3=Inputs!$CN336,0.8,IF(AQ$3=Inputs!$CN336+1,0.6,IF(AQ$3=Inputs!$CN336+2,0.4,IF(AQ$3=Inputs!$CO336,0.2,IF(AND(AQ$3&gt;=Inputs!$CL336,AQ$3&lt;Inputs!$CM336),(AQ$3-Inputs!$CL336+1)/(Inputs!$AI336+1),0)))))))))</f>
        <v>0</v>
      </c>
      <c r="AR338" s="27">
        <f>IF(AND(Inputs!$CO336=0,AR$3&gt;=Inputs!$CM336),1,IF(AND(AR$3&gt;=Inputs!$CM336,AR$3&lt;Inputs!$CN336),1,IF(AND(AR$3=Inputs!$CN336,AR$3=Inputs!$CO336),1,IF(OR(AND(AR$3=Inputs!$CN336+1,Inputs!$CN336=Inputs!$CO336),AND(AR$3=Inputs!$CN336+2,Inputs!$CN336=Inputs!$CO336)),0,IF(AR$3=Inputs!$CN336,0.8,IF(AR$3=Inputs!$CN336+1,0.6,IF(AR$3=Inputs!$CN336+2,0.4,IF(AR$3=Inputs!$CO336,0.2,IF(AND(AR$3&gt;=Inputs!$CL336,AR$3&lt;Inputs!$CM336),(AR$3-Inputs!$CL336+1)/(Inputs!$AI336+1),0)))))))))</f>
        <v>0</v>
      </c>
      <c r="AS338" s="27">
        <f>IF(AND(Inputs!$CO336=0,AS$3&gt;=Inputs!$CM336),1,IF(AND(AS$3&gt;=Inputs!$CM336,AS$3&lt;Inputs!$CN336),1,IF(AND(AS$3=Inputs!$CN336,AS$3=Inputs!$CO336),1,IF(OR(AND(AS$3=Inputs!$CN336+1,Inputs!$CN336=Inputs!$CO336),AND(AS$3=Inputs!$CN336+2,Inputs!$CN336=Inputs!$CO336)),0,IF(AS$3=Inputs!$CN336,0.8,IF(AS$3=Inputs!$CN336+1,0.6,IF(AS$3=Inputs!$CN336+2,0.4,IF(AS$3=Inputs!$CO336,0.2,IF(AND(AS$3&gt;=Inputs!$CL336,AS$3&lt;Inputs!$CM336),(AS$3-Inputs!$CL336+1)/(Inputs!$AI336+1),0)))))))))</f>
        <v>0</v>
      </c>
      <c r="AT338" s="27">
        <f>IF(AND(Inputs!$CO336=0,AT$3&gt;=Inputs!$CM336),1,IF(AND(AT$3&gt;=Inputs!$CM336,AT$3&lt;Inputs!$CN336),1,IF(AND(AT$3=Inputs!$CN336,AT$3=Inputs!$CO336),1,IF(OR(AND(AT$3=Inputs!$CN336+1,Inputs!$CN336=Inputs!$CO336),AND(AT$3=Inputs!$CN336+2,Inputs!$CN336=Inputs!$CO336)),0,IF(AT$3=Inputs!$CN336,0.8,IF(AT$3=Inputs!$CN336+1,0.6,IF(AT$3=Inputs!$CN336+2,0.4,IF(AT$3=Inputs!$CO336,0.2,IF(AND(AT$3&gt;=Inputs!$CL336,AT$3&lt;Inputs!$CM336),(AT$3-Inputs!$CL336+1)/(Inputs!$AI336+1),0)))))))))</f>
        <v>0</v>
      </c>
      <c r="AU338" s="27">
        <f>IF(AND(Inputs!$CO336=0,AU$3&gt;=Inputs!$CM336),1,IF(AND(AU$3&gt;=Inputs!$CM336,AU$3&lt;Inputs!$CN336),1,IF(AND(AU$3=Inputs!$CN336,AU$3=Inputs!$CO336),1,IF(OR(AND(AU$3=Inputs!$CN336+1,Inputs!$CN336=Inputs!$CO336),AND(AU$3=Inputs!$CN336+2,Inputs!$CN336=Inputs!$CO336)),0,IF(AU$3=Inputs!$CN336,0.8,IF(AU$3=Inputs!$CN336+1,0.6,IF(AU$3=Inputs!$CN336+2,0.4,IF(AU$3=Inputs!$CO336,0.2,IF(AND(AU$3&gt;=Inputs!$CL336,AU$3&lt;Inputs!$CM336),(AU$3-Inputs!$CL336+1)/(Inputs!$AI336+1),0)))))))))</f>
        <v>0</v>
      </c>
      <c r="AV338" s="27">
        <f>IF(AND(Inputs!$CO336=0,AV$3&gt;=Inputs!$CM336),1,IF(AND(AV$3&gt;=Inputs!$CM336,AV$3&lt;Inputs!$CN336),1,IF(AND(AV$3=Inputs!$CN336,AV$3=Inputs!$CO336),1,IF(OR(AND(AV$3=Inputs!$CN336+1,Inputs!$CN336=Inputs!$CO336),AND(AV$3=Inputs!$CN336+2,Inputs!$CN336=Inputs!$CO336)),0,IF(AV$3=Inputs!$CN336,0.8,IF(AV$3=Inputs!$CN336+1,0.6,IF(AV$3=Inputs!$CN336+2,0.4,IF(AV$3=Inputs!$CO336,0.2,IF(AND(AV$3&gt;=Inputs!$CL336,AV$3&lt;Inputs!$CM336),(AV$3-Inputs!$CL336+1)/(Inputs!$AI336+1),0)))))))))</f>
        <v>0</v>
      </c>
      <c r="AW338" s="27">
        <f>IF(AND(Inputs!$CO336=0,AW$3&gt;=Inputs!$CM336),1,IF(AND(AW$3&gt;=Inputs!$CM336,AW$3&lt;Inputs!$CN336),1,IF(AND(AW$3=Inputs!$CN336,AW$3=Inputs!$CO336),1,IF(OR(AND(AW$3=Inputs!$CN336+1,Inputs!$CN336=Inputs!$CO336),AND(AW$3=Inputs!$CN336+2,Inputs!$CN336=Inputs!$CO336)),0,IF(AW$3=Inputs!$CN336,0.8,IF(AW$3=Inputs!$CN336+1,0.6,IF(AW$3=Inputs!$CN336+2,0.4,IF(AW$3=Inputs!$CO336,0.2,IF(AND(AW$3&gt;=Inputs!$CL336,AW$3&lt;Inputs!$CM336),(AW$3-Inputs!$CL336+1)/(Inputs!$AI336+1),0)))))))))</f>
        <v>0</v>
      </c>
      <c r="AX338" s="27">
        <f>IF(AND(Inputs!$CO336=0,AX$3&gt;=Inputs!$CM336),1,IF(AND(AX$3&gt;=Inputs!$CM336,AX$3&lt;Inputs!$CN336),1,IF(AND(AX$3=Inputs!$CN336,AX$3=Inputs!$CO336),1,IF(OR(AND(AX$3=Inputs!$CN336+1,Inputs!$CN336=Inputs!$CO336),AND(AX$3=Inputs!$CN336+2,Inputs!$CN336=Inputs!$CO336)),0,IF(AX$3=Inputs!$CN336,0.8,IF(AX$3=Inputs!$CN336+1,0.6,IF(AX$3=Inputs!$CN336+2,0.4,IF(AX$3=Inputs!$CO336,0.2,IF(AND(AX$3&gt;=Inputs!$CL336,AX$3&lt;Inputs!$CM336),(AX$3-Inputs!$CL336+1)/(Inputs!$AI336+1),0)))))))))</f>
        <v>0</v>
      </c>
      <c r="AY338" s="27">
        <f>IF(AND(Inputs!$CO336=0,AY$3&gt;=Inputs!$CM336),1,IF(AND(AY$3&gt;=Inputs!$CM336,AY$3&lt;Inputs!$CN336),1,IF(AND(AY$3=Inputs!$CN336,AY$3=Inputs!$CO336),1,IF(OR(AND(AY$3=Inputs!$CN336+1,Inputs!$CN336=Inputs!$CO336),AND(AY$3=Inputs!$CN336+2,Inputs!$CN336=Inputs!$CO336)),0,IF(AY$3=Inputs!$CN336,0.8,IF(AY$3=Inputs!$CN336+1,0.6,IF(AY$3=Inputs!$CN336+2,0.4,IF(AY$3=Inputs!$CO336,0.2,IF(AND(AY$3&gt;=Inputs!$CL336,AY$3&lt;Inputs!$CM336),(AY$3-Inputs!$CL336+1)/(Inputs!$AI336+1),0)))))))))</f>
        <v>0</v>
      </c>
      <c r="AZ338" s="27">
        <f>IF(AND(Inputs!$CO336=0,AZ$3&gt;=Inputs!$CM336),1,IF(AND(AZ$3&gt;=Inputs!$CM336,AZ$3&lt;Inputs!$CN336),1,IF(AND(AZ$3=Inputs!$CN336,AZ$3=Inputs!$CO336),1,IF(OR(AND(AZ$3=Inputs!$CN336+1,Inputs!$CN336=Inputs!$CO336),AND(AZ$3=Inputs!$CN336+2,Inputs!$CN336=Inputs!$CO336)),0,IF(AZ$3=Inputs!$CN336,0.8,IF(AZ$3=Inputs!$CN336+1,0.6,IF(AZ$3=Inputs!$CN336+2,0.4,IF(AZ$3=Inputs!$CO336,0.2,IF(AND(AZ$3&gt;=Inputs!$CL336,AZ$3&lt;Inputs!$CM336),(AZ$3-Inputs!$CL336+1)/(Inputs!$AI336+1),0)))))))))</f>
        <v>0</v>
      </c>
      <c r="BA338" s="27">
        <f>IF(AND(Inputs!$CO336=0,BA$3&gt;=Inputs!$CM336),1,IF(AND(BA$3&gt;=Inputs!$CM336,BA$3&lt;Inputs!$CN336),1,IF(AND(BA$3=Inputs!$CN336,BA$3=Inputs!$CO336),1,IF(OR(AND(BA$3=Inputs!$CN336+1,Inputs!$CN336=Inputs!$CO336),AND(BA$3=Inputs!$CN336+2,Inputs!$CN336=Inputs!$CO336)),0,IF(BA$3=Inputs!$CN336,0.8,IF(BA$3=Inputs!$CN336+1,0.6,IF(BA$3=Inputs!$CN336+2,0.4,IF(BA$3=Inputs!$CO336,0.2,IF(AND(BA$3&gt;=Inputs!$CL336,BA$3&lt;Inputs!$CM336),(BA$3-Inputs!$CL336+1)/(Inputs!$AI336+1),0)))))))))</f>
        <v>0</v>
      </c>
      <c r="BB338" s="27">
        <f>IF(AND(Inputs!$CO336=0,BB$3&gt;=Inputs!$CM336),1,IF(AND(BB$3&gt;=Inputs!$CM336,BB$3&lt;Inputs!$CN336),1,IF(AND(BB$3=Inputs!$CN336,BB$3=Inputs!$CO336),1,IF(OR(AND(BB$3=Inputs!$CN336+1,Inputs!$CN336=Inputs!$CO336),AND(BB$3=Inputs!$CN336+2,Inputs!$CN336=Inputs!$CO336)),0,IF(BB$3=Inputs!$CN336,0.8,IF(BB$3=Inputs!$CN336+1,0.6,IF(BB$3=Inputs!$CN336+2,0.4,IF(BB$3=Inputs!$CO336,0.2,IF(AND(BB$3&gt;=Inputs!$CL336,BB$3&lt;Inputs!$CM336),(BB$3-Inputs!$CL336+1)/(Inputs!$AI336+1),0)))))))))</f>
        <v>0</v>
      </c>
      <c r="BC338" s="27">
        <f>IF(AND(Inputs!$CO336=0,BC$3&gt;=Inputs!$CM336),1,IF(AND(BC$3&gt;=Inputs!$CM336,BC$3&lt;Inputs!$CN336),1,IF(AND(BC$3=Inputs!$CN336,BC$3=Inputs!$CO336),1,IF(OR(AND(BC$3=Inputs!$CN336+1,Inputs!$CN336=Inputs!$CO336),AND(BC$3=Inputs!$CN336+2,Inputs!$CN336=Inputs!$CO336)),0,IF(BC$3=Inputs!$CN336,0.8,IF(BC$3=Inputs!$CN336+1,0.6,IF(BC$3=Inputs!$CN336+2,0.4,IF(BC$3=Inputs!$CO336,0.2,IF(AND(BC$3&gt;=Inputs!$CL336,BC$3&lt;Inputs!$CM336),(BC$3-Inputs!$CL336+1)/(Inputs!$AI336+1),0)))))))))</f>
        <v>0</v>
      </c>
      <c r="BD338" s="27">
        <f>IF(AND(Inputs!$CO336=0,BD$3&gt;=Inputs!$CM336),1,IF(AND(BD$3&gt;=Inputs!$CM336,BD$3&lt;Inputs!$CN336),1,IF(AND(BD$3=Inputs!$CN336,BD$3=Inputs!$CO336),1,IF(OR(AND(BD$3=Inputs!$CN336+1,Inputs!$CN336=Inputs!$CO336),AND(BD$3=Inputs!$CN336+2,Inputs!$CN336=Inputs!$CO336)),0,IF(BD$3=Inputs!$CN336,0.8,IF(BD$3=Inputs!$CN336+1,0.6,IF(BD$3=Inputs!$CN336+2,0.4,IF(BD$3=Inputs!$CO336,0.2,IF(AND(BD$3&gt;=Inputs!$CL336,BD$3&lt;Inputs!$CM336),(BD$3-Inputs!$CL336+1)/(Inputs!$AI336+1),0)))))))))</f>
        <v>0</v>
      </c>
      <c r="BE338" s="27">
        <f>IF(AND(Inputs!$CO336=0,BE$3&gt;=Inputs!$CM336),1,IF(AND(BE$3&gt;=Inputs!$CM336,BE$3&lt;Inputs!$CN336),1,IF(AND(BE$3=Inputs!$CN336,BE$3=Inputs!$CO336),1,IF(OR(AND(BE$3=Inputs!$CN336+1,Inputs!$CN336=Inputs!$CO336),AND(BE$3=Inputs!$CN336+2,Inputs!$CN336=Inputs!$CO336)),0,IF(BE$3=Inputs!$CN336,0.8,IF(BE$3=Inputs!$CN336+1,0.6,IF(BE$3=Inputs!$CN336+2,0.4,IF(BE$3=Inputs!$CO336,0.2,IF(AND(BE$3&gt;=Inputs!$CL336,BE$3&lt;Inputs!$CM336),(BE$3-Inputs!$CL336+1)/(Inputs!$AI336+1),0)))))))))</f>
        <v>0</v>
      </c>
      <c r="BF338" s="27">
        <f>IF(AND(Inputs!$CO336=0,BF$3&gt;=Inputs!$CM336),1,IF(AND(BF$3&gt;=Inputs!$CM336,BF$3&lt;Inputs!$CN336),1,IF(AND(BF$3=Inputs!$CN336,BF$3=Inputs!$CO336),1,IF(OR(AND(BF$3=Inputs!$CN336+1,Inputs!$CN336=Inputs!$CO336),AND(BF$3=Inputs!$CN336+2,Inputs!$CN336=Inputs!$CO336)),0,IF(BF$3=Inputs!$CN336,0.8,IF(BF$3=Inputs!$CN336+1,0.6,IF(BF$3=Inputs!$CN336+2,0.4,IF(BF$3=Inputs!$CO336,0.2,IF(AND(BF$3&gt;=Inputs!$CL336,BF$3&lt;Inputs!$CM336),(BF$3-Inputs!$CL336+1)/(Inputs!$AI336+1),0)))))))))</f>
        <v>0</v>
      </c>
      <c r="BG338" s="27">
        <f>IF(AND(Inputs!$CO336=0,BG$3&gt;=Inputs!$CM336),1,IF(AND(BG$3&gt;=Inputs!$CM336,BG$3&lt;Inputs!$CN336),1,IF(AND(BG$3=Inputs!$CN336,BG$3=Inputs!$CO336),1,IF(OR(AND(BG$3=Inputs!$CN336+1,Inputs!$CN336=Inputs!$CO336),AND(BG$3=Inputs!$CN336+2,Inputs!$CN336=Inputs!$CO336)),0,IF(BG$3=Inputs!$CN336,0.8,IF(BG$3=Inputs!$CN336+1,0.6,IF(BG$3=Inputs!$CN336+2,0.4,IF(BG$3=Inputs!$CO336,0.2,IF(AND(BG$3&gt;=Inputs!$CL336,BG$3&lt;Inputs!$CM336),(BG$3-Inputs!$CL336+1)/(Inputs!$AI336+1),0)))))))))</f>
        <v>0</v>
      </c>
      <c r="BH338" s="27">
        <f>IF(AND(Inputs!$CO336=0,BH$3&gt;=Inputs!$CM336),1,IF(AND(BH$3&gt;=Inputs!$CM336,BH$3&lt;Inputs!$CN336),1,IF(AND(BH$3=Inputs!$CN336,BH$3=Inputs!$CO336),1,IF(OR(AND(BH$3=Inputs!$CN336+1,Inputs!$CN336=Inputs!$CO336),AND(BH$3=Inputs!$CN336+2,Inputs!$CN336=Inputs!$CO336)),0,IF(BH$3=Inputs!$CN336,0.8,IF(BH$3=Inputs!$CN336+1,0.6,IF(BH$3=Inputs!$CN336+2,0.4,IF(BH$3=Inputs!$CO336,0.2,IF(AND(BH$3&gt;=Inputs!$CL336,BH$3&lt;Inputs!$CM336),(BH$3-Inputs!$CL336+1)/(Inputs!$AI336+1),0)))))))))</f>
        <v>0</v>
      </c>
      <c r="BI338" s="27">
        <f>IF(AND(Inputs!$CO336=0,BI$3&gt;=Inputs!$CM336),1,IF(AND(BI$3&gt;=Inputs!$CM336,BI$3&lt;Inputs!$CN336),1,IF(AND(BI$3=Inputs!$CN336,BI$3=Inputs!$CO336),1,IF(OR(AND(BI$3=Inputs!$CN336+1,Inputs!$CN336=Inputs!$CO336),AND(BI$3=Inputs!$CN336+2,Inputs!$CN336=Inputs!$CO336)),0,IF(BI$3=Inputs!$CN336,0.8,IF(BI$3=Inputs!$CN336+1,0.6,IF(BI$3=Inputs!$CN336+2,0.4,IF(BI$3=Inputs!$CO336,0.2,IF(AND(BI$3&gt;=Inputs!$CL336,BI$3&lt;Inputs!$CM336),(BI$3-Inputs!$CL336+1)/(Inputs!$AI336+1),0)))))))))</f>
        <v>0</v>
      </c>
      <c r="BJ338" s="27">
        <f>IF(AND(Inputs!$CO336=0,BJ$3&gt;=Inputs!$CM336),1,IF(AND(BJ$3&gt;=Inputs!$CM336,BJ$3&lt;Inputs!$CN336),1,IF(AND(BJ$3=Inputs!$CN336,BJ$3=Inputs!$CO336),1,IF(OR(AND(BJ$3=Inputs!$CN336+1,Inputs!$CN336=Inputs!$CO336),AND(BJ$3=Inputs!$CN336+2,Inputs!$CN336=Inputs!$CO336)),0,IF(BJ$3=Inputs!$CN336,0.8,IF(BJ$3=Inputs!$CN336+1,0.6,IF(BJ$3=Inputs!$CN336+2,0.4,IF(BJ$3=Inputs!$CO336,0.2,IF(AND(BJ$3&gt;=Inputs!$CL336,BJ$3&lt;Inputs!$CM336),(BJ$3-Inputs!$CL336+1)/(Inputs!$AI336+1),0)))))))))</f>
        <v>0</v>
      </c>
      <c r="BK338" s="27">
        <f>IF(AND(Inputs!$CO336=0,BK$3&gt;=Inputs!$CM336),1,IF(AND(BK$3&gt;=Inputs!$CM336,BK$3&lt;Inputs!$CN336),1,IF(AND(BK$3=Inputs!$CN336,BK$3=Inputs!$CO336),1,IF(OR(AND(BK$3=Inputs!$CN336+1,Inputs!$CN336=Inputs!$CO336),AND(BK$3=Inputs!$CN336+2,Inputs!$CN336=Inputs!$CO336)),0,IF(BK$3=Inputs!$CN336,0.8,IF(BK$3=Inputs!$CN336+1,0.6,IF(BK$3=Inputs!$CN336+2,0.4,IF(BK$3=Inputs!$CO336,0.2,IF(AND(BK$3&gt;=Inputs!$CL336,BK$3&lt;Inputs!$CM336),(BK$3-Inputs!$CL336+1)/(Inputs!$AI336+1),0)))))))))</f>
        <v>0</v>
      </c>
      <c r="BL338" s="27">
        <f>IF(AND(Inputs!$CO336=0,BL$3&gt;=Inputs!$CM336),1,IF(AND(BL$3&gt;=Inputs!$CM336,BL$3&lt;Inputs!$CN336),1,IF(AND(BL$3=Inputs!$CN336,BL$3=Inputs!$CO336),1,IF(OR(AND(BL$3=Inputs!$CN336+1,Inputs!$CN336=Inputs!$CO336),AND(BL$3=Inputs!$CN336+2,Inputs!$CN336=Inputs!$CO336)),0,IF(BL$3=Inputs!$CN336,0.8,IF(BL$3=Inputs!$CN336+1,0.6,IF(BL$3=Inputs!$CN336+2,0.4,IF(BL$3=Inputs!$CO336,0.2,IF(AND(BL$3&gt;=Inputs!$CL336,BL$3&lt;Inputs!$CM336),(BL$3-Inputs!$CL336+1)/(Inputs!$AI336+1),0)))))))))</f>
        <v>0</v>
      </c>
      <c r="BM338" s="27">
        <f>IF(AND(Inputs!$CO336=0,BM$3&gt;=Inputs!$CM336),1,IF(AND(BM$3&gt;=Inputs!$CM336,BM$3&lt;Inputs!$CN336),1,IF(AND(BM$3=Inputs!$CN336,BM$3=Inputs!$CO336),1,IF(OR(AND(BM$3=Inputs!$CN336+1,Inputs!$CN336=Inputs!$CO336),AND(BM$3=Inputs!$CN336+2,Inputs!$CN336=Inputs!$CO336)),0,IF(BM$3=Inputs!$CN336,0.8,IF(BM$3=Inputs!$CN336+1,0.6,IF(BM$3=Inputs!$CN336+2,0.4,IF(BM$3=Inputs!$CO336,0.2,IF(AND(BM$3&gt;=Inputs!$CL336,BM$3&lt;Inputs!$CM336),(BM$3-Inputs!$CL336+1)/(Inputs!$AI336+1),0)))))))))</f>
        <v>0</v>
      </c>
    </row>
    <row r="339" spans="1:65">
      <c r="A339" s="7" t="str">
        <f>IF(Inputs!A337="","",Inputs!A337)</f>
        <v/>
      </c>
      <c r="B339" t="str">
        <f>IF(Inputs!B337="","",Inputs!B337)</f>
        <v/>
      </c>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50">
        <f t="shared" si="11"/>
        <v>0</v>
      </c>
      <c r="AH339" s="42">
        <f t="shared" si="12"/>
        <v>0</v>
      </c>
      <c r="AJ339" s="27">
        <f>IF(AND(Inputs!$CO337=0,AJ$3&gt;=Inputs!$CM337),1,IF(AND(AJ$3&gt;=Inputs!$CM337,AJ$3&lt;Inputs!$CN337),1,IF(AND(AJ$3=Inputs!$CN337,AJ$3=Inputs!$CO337),1,IF(OR(AND(AJ$3=Inputs!$CN337+1,Inputs!$CN337=Inputs!$CO337),AND(AJ$3=Inputs!$CN337+2,Inputs!$CN337=Inputs!$CO337)),0,IF(AJ$3=Inputs!$CN337,0.8,IF(AJ$3=Inputs!$CN337+1,0.6,IF(AJ$3=Inputs!$CN337+2,0.4,IF(AJ$3=Inputs!$CO337,0.2,IF(AND(AJ$3&gt;=Inputs!$CL337,AJ$3&lt;Inputs!$CM337),(AJ$3-Inputs!$CL337+1)/(Inputs!$AI337+1),0)))))))))</f>
        <v>0</v>
      </c>
      <c r="AK339" s="27">
        <f>IF(AND(Inputs!$CO337=0,AK$3&gt;=Inputs!$CM337),1,IF(AND(AK$3&gt;=Inputs!$CM337,AK$3&lt;Inputs!$CN337),1,IF(AND(AK$3=Inputs!$CN337,AK$3=Inputs!$CO337),1,IF(OR(AND(AK$3=Inputs!$CN337+1,Inputs!$CN337=Inputs!$CO337),AND(AK$3=Inputs!$CN337+2,Inputs!$CN337=Inputs!$CO337)),0,IF(AK$3=Inputs!$CN337,0.8,IF(AK$3=Inputs!$CN337+1,0.6,IF(AK$3=Inputs!$CN337+2,0.4,IF(AK$3=Inputs!$CO337,0.2,IF(AND(AK$3&gt;=Inputs!$CL337,AK$3&lt;Inputs!$CM337),(AK$3-Inputs!$CL337+1)/(Inputs!$AI337+1),0)))))))))</f>
        <v>0</v>
      </c>
      <c r="AL339" s="27">
        <f>IF(AND(Inputs!$CO337=0,AL$3&gt;=Inputs!$CM337),1,IF(AND(AL$3&gt;=Inputs!$CM337,AL$3&lt;Inputs!$CN337),1,IF(AND(AL$3=Inputs!$CN337,AL$3=Inputs!$CO337),1,IF(OR(AND(AL$3=Inputs!$CN337+1,Inputs!$CN337=Inputs!$CO337),AND(AL$3=Inputs!$CN337+2,Inputs!$CN337=Inputs!$CO337)),0,IF(AL$3=Inputs!$CN337,0.8,IF(AL$3=Inputs!$CN337+1,0.6,IF(AL$3=Inputs!$CN337+2,0.4,IF(AL$3=Inputs!$CO337,0.2,IF(AND(AL$3&gt;=Inputs!$CL337,AL$3&lt;Inputs!$CM337),(AL$3-Inputs!$CL337+1)/(Inputs!$AI337+1),0)))))))))</f>
        <v>0</v>
      </c>
      <c r="AM339" s="27">
        <f>IF(AND(Inputs!$CO337=0,AM$3&gt;=Inputs!$CM337),1,IF(AND(AM$3&gt;=Inputs!$CM337,AM$3&lt;Inputs!$CN337),1,IF(AND(AM$3=Inputs!$CN337,AM$3=Inputs!$CO337),1,IF(OR(AND(AM$3=Inputs!$CN337+1,Inputs!$CN337=Inputs!$CO337),AND(AM$3=Inputs!$CN337+2,Inputs!$CN337=Inputs!$CO337)),0,IF(AM$3=Inputs!$CN337,0.8,IF(AM$3=Inputs!$CN337+1,0.6,IF(AM$3=Inputs!$CN337+2,0.4,IF(AM$3=Inputs!$CO337,0.2,IF(AND(AM$3&gt;=Inputs!$CL337,AM$3&lt;Inputs!$CM337),(AM$3-Inputs!$CL337+1)/(Inputs!$AI337+1),0)))))))))</f>
        <v>0</v>
      </c>
      <c r="AN339" s="27">
        <f>IF(AND(Inputs!$CO337=0,AN$3&gt;=Inputs!$CM337),1,IF(AND(AN$3&gt;=Inputs!$CM337,AN$3&lt;Inputs!$CN337),1,IF(AND(AN$3=Inputs!$CN337,AN$3=Inputs!$CO337),1,IF(OR(AND(AN$3=Inputs!$CN337+1,Inputs!$CN337=Inputs!$CO337),AND(AN$3=Inputs!$CN337+2,Inputs!$CN337=Inputs!$CO337)),0,IF(AN$3=Inputs!$CN337,0.8,IF(AN$3=Inputs!$CN337+1,0.6,IF(AN$3=Inputs!$CN337+2,0.4,IF(AN$3=Inputs!$CO337,0.2,IF(AND(AN$3&gt;=Inputs!$CL337,AN$3&lt;Inputs!$CM337),(AN$3-Inputs!$CL337+1)/(Inputs!$AI337+1),0)))))))))</f>
        <v>0</v>
      </c>
      <c r="AO339" s="27">
        <f>IF(AND(Inputs!$CO337=0,AO$3&gt;=Inputs!$CM337),1,IF(AND(AO$3&gt;=Inputs!$CM337,AO$3&lt;Inputs!$CN337),1,IF(AND(AO$3=Inputs!$CN337,AO$3=Inputs!$CO337),1,IF(OR(AND(AO$3=Inputs!$CN337+1,Inputs!$CN337=Inputs!$CO337),AND(AO$3=Inputs!$CN337+2,Inputs!$CN337=Inputs!$CO337)),0,IF(AO$3=Inputs!$CN337,0.8,IF(AO$3=Inputs!$CN337+1,0.6,IF(AO$3=Inputs!$CN337+2,0.4,IF(AO$3=Inputs!$CO337,0.2,IF(AND(AO$3&gt;=Inputs!$CL337,AO$3&lt;Inputs!$CM337),(AO$3-Inputs!$CL337+1)/(Inputs!$AI337+1),0)))))))))</f>
        <v>0</v>
      </c>
      <c r="AP339" s="27">
        <f>IF(AND(Inputs!$CO337=0,AP$3&gt;=Inputs!$CM337),1,IF(AND(AP$3&gt;=Inputs!$CM337,AP$3&lt;Inputs!$CN337),1,IF(AND(AP$3=Inputs!$CN337,AP$3=Inputs!$CO337),1,IF(OR(AND(AP$3=Inputs!$CN337+1,Inputs!$CN337=Inputs!$CO337),AND(AP$3=Inputs!$CN337+2,Inputs!$CN337=Inputs!$CO337)),0,IF(AP$3=Inputs!$CN337,0.8,IF(AP$3=Inputs!$CN337+1,0.6,IF(AP$3=Inputs!$CN337+2,0.4,IF(AP$3=Inputs!$CO337,0.2,IF(AND(AP$3&gt;=Inputs!$CL337,AP$3&lt;Inputs!$CM337),(AP$3-Inputs!$CL337+1)/(Inputs!$AI337+1),0)))))))))</f>
        <v>0</v>
      </c>
      <c r="AQ339" s="27">
        <f>IF(AND(Inputs!$CO337=0,AQ$3&gt;=Inputs!$CM337),1,IF(AND(AQ$3&gt;=Inputs!$CM337,AQ$3&lt;Inputs!$CN337),1,IF(AND(AQ$3=Inputs!$CN337,AQ$3=Inputs!$CO337),1,IF(OR(AND(AQ$3=Inputs!$CN337+1,Inputs!$CN337=Inputs!$CO337),AND(AQ$3=Inputs!$CN337+2,Inputs!$CN337=Inputs!$CO337)),0,IF(AQ$3=Inputs!$CN337,0.8,IF(AQ$3=Inputs!$CN337+1,0.6,IF(AQ$3=Inputs!$CN337+2,0.4,IF(AQ$3=Inputs!$CO337,0.2,IF(AND(AQ$3&gt;=Inputs!$CL337,AQ$3&lt;Inputs!$CM337),(AQ$3-Inputs!$CL337+1)/(Inputs!$AI337+1),0)))))))))</f>
        <v>0</v>
      </c>
      <c r="AR339" s="27">
        <f>IF(AND(Inputs!$CO337=0,AR$3&gt;=Inputs!$CM337),1,IF(AND(AR$3&gt;=Inputs!$CM337,AR$3&lt;Inputs!$CN337),1,IF(AND(AR$3=Inputs!$CN337,AR$3=Inputs!$CO337),1,IF(OR(AND(AR$3=Inputs!$CN337+1,Inputs!$CN337=Inputs!$CO337),AND(AR$3=Inputs!$CN337+2,Inputs!$CN337=Inputs!$CO337)),0,IF(AR$3=Inputs!$CN337,0.8,IF(AR$3=Inputs!$CN337+1,0.6,IF(AR$3=Inputs!$CN337+2,0.4,IF(AR$3=Inputs!$CO337,0.2,IF(AND(AR$3&gt;=Inputs!$CL337,AR$3&lt;Inputs!$CM337),(AR$3-Inputs!$CL337+1)/(Inputs!$AI337+1),0)))))))))</f>
        <v>0</v>
      </c>
      <c r="AS339" s="27">
        <f>IF(AND(Inputs!$CO337=0,AS$3&gt;=Inputs!$CM337),1,IF(AND(AS$3&gt;=Inputs!$CM337,AS$3&lt;Inputs!$CN337),1,IF(AND(AS$3=Inputs!$CN337,AS$3=Inputs!$CO337),1,IF(OR(AND(AS$3=Inputs!$CN337+1,Inputs!$CN337=Inputs!$CO337),AND(AS$3=Inputs!$CN337+2,Inputs!$CN337=Inputs!$CO337)),0,IF(AS$3=Inputs!$CN337,0.8,IF(AS$3=Inputs!$CN337+1,0.6,IF(AS$3=Inputs!$CN337+2,0.4,IF(AS$3=Inputs!$CO337,0.2,IF(AND(AS$3&gt;=Inputs!$CL337,AS$3&lt;Inputs!$CM337),(AS$3-Inputs!$CL337+1)/(Inputs!$AI337+1),0)))))))))</f>
        <v>0</v>
      </c>
      <c r="AT339" s="27">
        <f>IF(AND(Inputs!$CO337=0,AT$3&gt;=Inputs!$CM337),1,IF(AND(AT$3&gt;=Inputs!$CM337,AT$3&lt;Inputs!$CN337),1,IF(AND(AT$3=Inputs!$CN337,AT$3=Inputs!$CO337),1,IF(OR(AND(AT$3=Inputs!$CN337+1,Inputs!$CN337=Inputs!$CO337),AND(AT$3=Inputs!$CN337+2,Inputs!$CN337=Inputs!$CO337)),0,IF(AT$3=Inputs!$CN337,0.8,IF(AT$3=Inputs!$CN337+1,0.6,IF(AT$3=Inputs!$CN337+2,0.4,IF(AT$3=Inputs!$CO337,0.2,IF(AND(AT$3&gt;=Inputs!$CL337,AT$3&lt;Inputs!$CM337),(AT$3-Inputs!$CL337+1)/(Inputs!$AI337+1),0)))))))))</f>
        <v>0</v>
      </c>
      <c r="AU339" s="27">
        <f>IF(AND(Inputs!$CO337=0,AU$3&gt;=Inputs!$CM337),1,IF(AND(AU$3&gt;=Inputs!$CM337,AU$3&lt;Inputs!$CN337),1,IF(AND(AU$3=Inputs!$CN337,AU$3=Inputs!$CO337),1,IF(OR(AND(AU$3=Inputs!$CN337+1,Inputs!$CN337=Inputs!$CO337),AND(AU$3=Inputs!$CN337+2,Inputs!$CN337=Inputs!$CO337)),0,IF(AU$3=Inputs!$CN337,0.8,IF(AU$3=Inputs!$CN337+1,0.6,IF(AU$3=Inputs!$CN337+2,0.4,IF(AU$3=Inputs!$CO337,0.2,IF(AND(AU$3&gt;=Inputs!$CL337,AU$3&lt;Inputs!$CM337),(AU$3-Inputs!$CL337+1)/(Inputs!$AI337+1),0)))))))))</f>
        <v>0</v>
      </c>
      <c r="AV339" s="27">
        <f>IF(AND(Inputs!$CO337=0,AV$3&gt;=Inputs!$CM337),1,IF(AND(AV$3&gt;=Inputs!$CM337,AV$3&lt;Inputs!$CN337),1,IF(AND(AV$3=Inputs!$CN337,AV$3=Inputs!$CO337),1,IF(OR(AND(AV$3=Inputs!$CN337+1,Inputs!$CN337=Inputs!$CO337),AND(AV$3=Inputs!$CN337+2,Inputs!$CN337=Inputs!$CO337)),0,IF(AV$3=Inputs!$CN337,0.8,IF(AV$3=Inputs!$CN337+1,0.6,IF(AV$3=Inputs!$CN337+2,0.4,IF(AV$3=Inputs!$CO337,0.2,IF(AND(AV$3&gt;=Inputs!$CL337,AV$3&lt;Inputs!$CM337),(AV$3-Inputs!$CL337+1)/(Inputs!$AI337+1),0)))))))))</f>
        <v>0</v>
      </c>
      <c r="AW339" s="27">
        <f>IF(AND(Inputs!$CO337=0,AW$3&gt;=Inputs!$CM337),1,IF(AND(AW$3&gt;=Inputs!$CM337,AW$3&lt;Inputs!$CN337),1,IF(AND(AW$3=Inputs!$CN337,AW$3=Inputs!$CO337),1,IF(OR(AND(AW$3=Inputs!$CN337+1,Inputs!$CN337=Inputs!$CO337),AND(AW$3=Inputs!$CN337+2,Inputs!$CN337=Inputs!$CO337)),0,IF(AW$3=Inputs!$CN337,0.8,IF(AW$3=Inputs!$CN337+1,0.6,IF(AW$3=Inputs!$CN337+2,0.4,IF(AW$3=Inputs!$CO337,0.2,IF(AND(AW$3&gt;=Inputs!$CL337,AW$3&lt;Inputs!$CM337),(AW$3-Inputs!$CL337+1)/(Inputs!$AI337+1),0)))))))))</f>
        <v>0</v>
      </c>
      <c r="AX339" s="27">
        <f>IF(AND(Inputs!$CO337=0,AX$3&gt;=Inputs!$CM337),1,IF(AND(AX$3&gt;=Inputs!$CM337,AX$3&lt;Inputs!$CN337),1,IF(AND(AX$3=Inputs!$CN337,AX$3=Inputs!$CO337),1,IF(OR(AND(AX$3=Inputs!$CN337+1,Inputs!$CN337=Inputs!$CO337),AND(AX$3=Inputs!$CN337+2,Inputs!$CN337=Inputs!$CO337)),0,IF(AX$3=Inputs!$CN337,0.8,IF(AX$3=Inputs!$CN337+1,0.6,IF(AX$3=Inputs!$CN337+2,0.4,IF(AX$3=Inputs!$CO337,0.2,IF(AND(AX$3&gt;=Inputs!$CL337,AX$3&lt;Inputs!$CM337),(AX$3-Inputs!$CL337+1)/(Inputs!$AI337+1),0)))))))))</f>
        <v>0</v>
      </c>
      <c r="AY339" s="27">
        <f>IF(AND(Inputs!$CO337=0,AY$3&gt;=Inputs!$CM337),1,IF(AND(AY$3&gt;=Inputs!$CM337,AY$3&lt;Inputs!$CN337),1,IF(AND(AY$3=Inputs!$CN337,AY$3=Inputs!$CO337),1,IF(OR(AND(AY$3=Inputs!$CN337+1,Inputs!$CN337=Inputs!$CO337),AND(AY$3=Inputs!$CN337+2,Inputs!$CN337=Inputs!$CO337)),0,IF(AY$3=Inputs!$CN337,0.8,IF(AY$3=Inputs!$CN337+1,0.6,IF(AY$3=Inputs!$CN337+2,0.4,IF(AY$3=Inputs!$CO337,0.2,IF(AND(AY$3&gt;=Inputs!$CL337,AY$3&lt;Inputs!$CM337),(AY$3-Inputs!$CL337+1)/(Inputs!$AI337+1),0)))))))))</f>
        <v>0</v>
      </c>
      <c r="AZ339" s="27">
        <f>IF(AND(Inputs!$CO337=0,AZ$3&gt;=Inputs!$CM337),1,IF(AND(AZ$3&gt;=Inputs!$CM337,AZ$3&lt;Inputs!$CN337),1,IF(AND(AZ$3=Inputs!$CN337,AZ$3=Inputs!$CO337),1,IF(OR(AND(AZ$3=Inputs!$CN337+1,Inputs!$CN337=Inputs!$CO337),AND(AZ$3=Inputs!$CN337+2,Inputs!$CN337=Inputs!$CO337)),0,IF(AZ$3=Inputs!$CN337,0.8,IF(AZ$3=Inputs!$CN337+1,0.6,IF(AZ$3=Inputs!$CN337+2,0.4,IF(AZ$3=Inputs!$CO337,0.2,IF(AND(AZ$3&gt;=Inputs!$CL337,AZ$3&lt;Inputs!$CM337),(AZ$3-Inputs!$CL337+1)/(Inputs!$AI337+1),0)))))))))</f>
        <v>0</v>
      </c>
      <c r="BA339" s="27">
        <f>IF(AND(Inputs!$CO337=0,BA$3&gt;=Inputs!$CM337),1,IF(AND(BA$3&gt;=Inputs!$CM337,BA$3&lt;Inputs!$CN337),1,IF(AND(BA$3=Inputs!$CN337,BA$3=Inputs!$CO337),1,IF(OR(AND(BA$3=Inputs!$CN337+1,Inputs!$CN337=Inputs!$CO337),AND(BA$3=Inputs!$CN337+2,Inputs!$CN337=Inputs!$CO337)),0,IF(BA$3=Inputs!$CN337,0.8,IF(BA$3=Inputs!$CN337+1,0.6,IF(BA$3=Inputs!$CN337+2,0.4,IF(BA$3=Inputs!$CO337,0.2,IF(AND(BA$3&gt;=Inputs!$CL337,BA$3&lt;Inputs!$CM337),(BA$3-Inputs!$CL337+1)/(Inputs!$AI337+1),0)))))))))</f>
        <v>0</v>
      </c>
      <c r="BB339" s="27">
        <f>IF(AND(Inputs!$CO337=0,BB$3&gt;=Inputs!$CM337),1,IF(AND(BB$3&gt;=Inputs!$CM337,BB$3&lt;Inputs!$CN337),1,IF(AND(BB$3=Inputs!$CN337,BB$3=Inputs!$CO337),1,IF(OR(AND(BB$3=Inputs!$CN337+1,Inputs!$CN337=Inputs!$CO337),AND(BB$3=Inputs!$CN337+2,Inputs!$CN337=Inputs!$CO337)),0,IF(BB$3=Inputs!$CN337,0.8,IF(BB$3=Inputs!$CN337+1,0.6,IF(BB$3=Inputs!$CN337+2,0.4,IF(BB$3=Inputs!$CO337,0.2,IF(AND(BB$3&gt;=Inputs!$CL337,BB$3&lt;Inputs!$CM337),(BB$3-Inputs!$CL337+1)/(Inputs!$AI337+1),0)))))))))</f>
        <v>0</v>
      </c>
      <c r="BC339" s="27">
        <f>IF(AND(Inputs!$CO337=0,BC$3&gt;=Inputs!$CM337),1,IF(AND(BC$3&gt;=Inputs!$CM337,BC$3&lt;Inputs!$CN337),1,IF(AND(BC$3=Inputs!$CN337,BC$3=Inputs!$CO337),1,IF(OR(AND(BC$3=Inputs!$CN337+1,Inputs!$CN337=Inputs!$CO337),AND(BC$3=Inputs!$CN337+2,Inputs!$CN337=Inputs!$CO337)),0,IF(BC$3=Inputs!$CN337,0.8,IF(BC$3=Inputs!$CN337+1,0.6,IF(BC$3=Inputs!$CN337+2,0.4,IF(BC$3=Inputs!$CO337,0.2,IF(AND(BC$3&gt;=Inputs!$CL337,BC$3&lt;Inputs!$CM337),(BC$3-Inputs!$CL337+1)/(Inputs!$AI337+1),0)))))))))</f>
        <v>0</v>
      </c>
      <c r="BD339" s="27">
        <f>IF(AND(Inputs!$CO337=0,BD$3&gt;=Inputs!$CM337),1,IF(AND(BD$3&gt;=Inputs!$CM337,BD$3&lt;Inputs!$CN337),1,IF(AND(BD$3=Inputs!$CN337,BD$3=Inputs!$CO337),1,IF(OR(AND(BD$3=Inputs!$CN337+1,Inputs!$CN337=Inputs!$CO337),AND(BD$3=Inputs!$CN337+2,Inputs!$CN337=Inputs!$CO337)),0,IF(BD$3=Inputs!$CN337,0.8,IF(BD$3=Inputs!$CN337+1,0.6,IF(BD$3=Inputs!$CN337+2,0.4,IF(BD$3=Inputs!$CO337,0.2,IF(AND(BD$3&gt;=Inputs!$CL337,BD$3&lt;Inputs!$CM337),(BD$3-Inputs!$CL337+1)/(Inputs!$AI337+1),0)))))))))</f>
        <v>0</v>
      </c>
      <c r="BE339" s="27">
        <f>IF(AND(Inputs!$CO337=0,BE$3&gt;=Inputs!$CM337),1,IF(AND(BE$3&gt;=Inputs!$CM337,BE$3&lt;Inputs!$CN337),1,IF(AND(BE$3=Inputs!$CN337,BE$3=Inputs!$CO337),1,IF(OR(AND(BE$3=Inputs!$CN337+1,Inputs!$CN337=Inputs!$CO337),AND(BE$3=Inputs!$CN337+2,Inputs!$CN337=Inputs!$CO337)),0,IF(BE$3=Inputs!$CN337,0.8,IF(BE$3=Inputs!$CN337+1,0.6,IF(BE$3=Inputs!$CN337+2,0.4,IF(BE$3=Inputs!$CO337,0.2,IF(AND(BE$3&gt;=Inputs!$CL337,BE$3&lt;Inputs!$CM337),(BE$3-Inputs!$CL337+1)/(Inputs!$AI337+1),0)))))))))</f>
        <v>0</v>
      </c>
      <c r="BF339" s="27">
        <f>IF(AND(Inputs!$CO337=0,BF$3&gt;=Inputs!$CM337),1,IF(AND(BF$3&gt;=Inputs!$CM337,BF$3&lt;Inputs!$CN337),1,IF(AND(BF$3=Inputs!$CN337,BF$3=Inputs!$CO337),1,IF(OR(AND(BF$3=Inputs!$CN337+1,Inputs!$CN337=Inputs!$CO337),AND(BF$3=Inputs!$CN337+2,Inputs!$CN337=Inputs!$CO337)),0,IF(BF$3=Inputs!$CN337,0.8,IF(BF$3=Inputs!$CN337+1,0.6,IF(BF$3=Inputs!$CN337+2,0.4,IF(BF$3=Inputs!$CO337,0.2,IF(AND(BF$3&gt;=Inputs!$CL337,BF$3&lt;Inputs!$CM337),(BF$3-Inputs!$CL337+1)/(Inputs!$AI337+1),0)))))))))</f>
        <v>0</v>
      </c>
      <c r="BG339" s="27">
        <f>IF(AND(Inputs!$CO337=0,BG$3&gt;=Inputs!$CM337),1,IF(AND(BG$3&gt;=Inputs!$CM337,BG$3&lt;Inputs!$CN337),1,IF(AND(BG$3=Inputs!$CN337,BG$3=Inputs!$CO337),1,IF(OR(AND(BG$3=Inputs!$CN337+1,Inputs!$CN337=Inputs!$CO337),AND(BG$3=Inputs!$CN337+2,Inputs!$CN337=Inputs!$CO337)),0,IF(BG$3=Inputs!$CN337,0.8,IF(BG$3=Inputs!$CN337+1,0.6,IF(BG$3=Inputs!$CN337+2,0.4,IF(BG$3=Inputs!$CO337,0.2,IF(AND(BG$3&gt;=Inputs!$CL337,BG$3&lt;Inputs!$CM337),(BG$3-Inputs!$CL337+1)/(Inputs!$AI337+1),0)))))))))</f>
        <v>0</v>
      </c>
      <c r="BH339" s="27">
        <f>IF(AND(Inputs!$CO337=0,BH$3&gt;=Inputs!$CM337),1,IF(AND(BH$3&gt;=Inputs!$CM337,BH$3&lt;Inputs!$CN337),1,IF(AND(BH$3=Inputs!$CN337,BH$3=Inputs!$CO337),1,IF(OR(AND(BH$3=Inputs!$CN337+1,Inputs!$CN337=Inputs!$CO337),AND(BH$3=Inputs!$CN337+2,Inputs!$CN337=Inputs!$CO337)),0,IF(BH$3=Inputs!$CN337,0.8,IF(BH$3=Inputs!$CN337+1,0.6,IF(BH$3=Inputs!$CN337+2,0.4,IF(BH$3=Inputs!$CO337,0.2,IF(AND(BH$3&gt;=Inputs!$CL337,BH$3&lt;Inputs!$CM337),(BH$3-Inputs!$CL337+1)/(Inputs!$AI337+1),0)))))))))</f>
        <v>0</v>
      </c>
      <c r="BI339" s="27">
        <f>IF(AND(Inputs!$CO337=0,BI$3&gt;=Inputs!$CM337),1,IF(AND(BI$3&gt;=Inputs!$CM337,BI$3&lt;Inputs!$CN337),1,IF(AND(BI$3=Inputs!$CN337,BI$3=Inputs!$CO337),1,IF(OR(AND(BI$3=Inputs!$CN337+1,Inputs!$CN337=Inputs!$CO337),AND(BI$3=Inputs!$CN337+2,Inputs!$CN337=Inputs!$CO337)),0,IF(BI$3=Inputs!$CN337,0.8,IF(BI$3=Inputs!$CN337+1,0.6,IF(BI$3=Inputs!$CN337+2,0.4,IF(BI$3=Inputs!$CO337,0.2,IF(AND(BI$3&gt;=Inputs!$CL337,BI$3&lt;Inputs!$CM337),(BI$3-Inputs!$CL337+1)/(Inputs!$AI337+1),0)))))))))</f>
        <v>0</v>
      </c>
      <c r="BJ339" s="27">
        <f>IF(AND(Inputs!$CO337=0,BJ$3&gt;=Inputs!$CM337),1,IF(AND(BJ$3&gt;=Inputs!$CM337,BJ$3&lt;Inputs!$CN337),1,IF(AND(BJ$3=Inputs!$CN337,BJ$3=Inputs!$CO337),1,IF(OR(AND(BJ$3=Inputs!$CN337+1,Inputs!$CN337=Inputs!$CO337),AND(BJ$3=Inputs!$CN337+2,Inputs!$CN337=Inputs!$CO337)),0,IF(BJ$3=Inputs!$CN337,0.8,IF(BJ$3=Inputs!$CN337+1,0.6,IF(BJ$3=Inputs!$CN337+2,0.4,IF(BJ$3=Inputs!$CO337,0.2,IF(AND(BJ$3&gt;=Inputs!$CL337,BJ$3&lt;Inputs!$CM337),(BJ$3-Inputs!$CL337+1)/(Inputs!$AI337+1),0)))))))))</f>
        <v>0</v>
      </c>
      <c r="BK339" s="27">
        <f>IF(AND(Inputs!$CO337=0,BK$3&gt;=Inputs!$CM337),1,IF(AND(BK$3&gt;=Inputs!$CM337,BK$3&lt;Inputs!$CN337),1,IF(AND(BK$3=Inputs!$CN337,BK$3=Inputs!$CO337),1,IF(OR(AND(BK$3=Inputs!$CN337+1,Inputs!$CN337=Inputs!$CO337),AND(BK$3=Inputs!$CN337+2,Inputs!$CN337=Inputs!$CO337)),0,IF(BK$3=Inputs!$CN337,0.8,IF(BK$3=Inputs!$CN337+1,0.6,IF(BK$3=Inputs!$CN337+2,0.4,IF(BK$3=Inputs!$CO337,0.2,IF(AND(BK$3&gt;=Inputs!$CL337,BK$3&lt;Inputs!$CM337),(BK$3-Inputs!$CL337+1)/(Inputs!$AI337+1),0)))))))))</f>
        <v>0</v>
      </c>
      <c r="BL339" s="27">
        <f>IF(AND(Inputs!$CO337=0,BL$3&gt;=Inputs!$CM337),1,IF(AND(BL$3&gt;=Inputs!$CM337,BL$3&lt;Inputs!$CN337),1,IF(AND(BL$3=Inputs!$CN337,BL$3=Inputs!$CO337),1,IF(OR(AND(BL$3=Inputs!$CN337+1,Inputs!$CN337=Inputs!$CO337),AND(BL$3=Inputs!$CN337+2,Inputs!$CN337=Inputs!$CO337)),0,IF(BL$3=Inputs!$CN337,0.8,IF(BL$3=Inputs!$CN337+1,0.6,IF(BL$3=Inputs!$CN337+2,0.4,IF(BL$3=Inputs!$CO337,0.2,IF(AND(BL$3&gt;=Inputs!$CL337,BL$3&lt;Inputs!$CM337),(BL$3-Inputs!$CL337+1)/(Inputs!$AI337+1),0)))))))))</f>
        <v>0</v>
      </c>
      <c r="BM339" s="27">
        <f>IF(AND(Inputs!$CO337=0,BM$3&gt;=Inputs!$CM337),1,IF(AND(BM$3&gt;=Inputs!$CM337,BM$3&lt;Inputs!$CN337),1,IF(AND(BM$3=Inputs!$CN337,BM$3=Inputs!$CO337),1,IF(OR(AND(BM$3=Inputs!$CN337+1,Inputs!$CN337=Inputs!$CO337),AND(BM$3=Inputs!$CN337+2,Inputs!$CN337=Inputs!$CO337)),0,IF(BM$3=Inputs!$CN337,0.8,IF(BM$3=Inputs!$CN337+1,0.6,IF(BM$3=Inputs!$CN337+2,0.4,IF(BM$3=Inputs!$CO337,0.2,IF(AND(BM$3&gt;=Inputs!$CL337,BM$3&lt;Inputs!$CM337),(BM$3-Inputs!$CL337+1)/(Inputs!$AI337+1),0)))))))))</f>
        <v>0</v>
      </c>
    </row>
    <row r="340" spans="1:65">
      <c r="A340" s="7" t="str">
        <f>IF(Inputs!A338="","",Inputs!A338)</f>
        <v/>
      </c>
      <c r="B340" t="str">
        <f>IF(Inputs!B338="","",Inputs!B338)</f>
        <v/>
      </c>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50">
        <f t="shared" si="11"/>
        <v>0</v>
      </c>
      <c r="AH340" s="42">
        <f t="shared" si="12"/>
        <v>0</v>
      </c>
      <c r="AJ340" s="27">
        <f>IF(AND(Inputs!$CO338=0,AJ$3&gt;=Inputs!$CM338),1,IF(AND(AJ$3&gt;=Inputs!$CM338,AJ$3&lt;Inputs!$CN338),1,IF(AND(AJ$3=Inputs!$CN338,AJ$3=Inputs!$CO338),1,IF(OR(AND(AJ$3=Inputs!$CN338+1,Inputs!$CN338=Inputs!$CO338),AND(AJ$3=Inputs!$CN338+2,Inputs!$CN338=Inputs!$CO338)),0,IF(AJ$3=Inputs!$CN338,0.8,IF(AJ$3=Inputs!$CN338+1,0.6,IF(AJ$3=Inputs!$CN338+2,0.4,IF(AJ$3=Inputs!$CO338,0.2,IF(AND(AJ$3&gt;=Inputs!$CL338,AJ$3&lt;Inputs!$CM338),(AJ$3-Inputs!$CL338+1)/(Inputs!$AI338+1),0)))))))))</f>
        <v>0</v>
      </c>
      <c r="AK340" s="27">
        <f>IF(AND(Inputs!$CO338=0,AK$3&gt;=Inputs!$CM338),1,IF(AND(AK$3&gt;=Inputs!$CM338,AK$3&lt;Inputs!$CN338),1,IF(AND(AK$3=Inputs!$CN338,AK$3=Inputs!$CO338),1,IF(OR(AND(AK$3=Inputs!$CN338+1,Inputs!$CN338=Inputs!$CO338),AND(AK$3=Inputs!$CN338+2,Inputs!$CN338=Inputs!$CO338)),0,IF(AK$3=Inputs!$CN338,0.8,IF(AK$3=Inputs!$CN338+1,0.6,IF(AK$3=Inputs!$CN338+2,0.4,IF(AK$3=Inputs!$CO338,0.2,IF(AND(AK$3&gt;=Inputs!$CL338,AK$3&lt;Inputs!$CM338),(AK$3-Inputs!$CL338+1)/(Inputs!$AI338+1),0)))))))))</f>
        <v>0</v>
      </c>
      <c r="AL340" s="27">
        <f>IF(AND(Inputs!$CO338=0,AL$3&gt;=Inputs!$CM338),1,IF(AND(AL$3&gt;=Inputs!$CM338,AL$3&lt;Inputs!$CN338),1,IF(AND(AL$3=Inputs!$CN338,AL$3=Inputs!$CO338),1,IF(OR(AND(AL$3=Inputs!$CN338+1,Inputs!$CN338=Inputs!$CO338),AND(AL$3=Inputs!$CN338+2,Inputs!$CN338=Inputs!$CO338)),0,IF(AL$3=Inputs!$CN338,0.8,IF(AL$3=Inputs!$CN338+1,0.6,IF(AL$3=Inputs!$CN338+2,0.4,IF(AL$3=Inputs!$CO338,0.2,IF(AND(AL$3&gt;=Inputs!$CL338,AL$3&lt;Inputs!$CM338),(AL$3-Inputs!$CL338+1)/(Inputs!$AI338+1),0)))))))))</f>
        <v>0</v>
      </c>
      <c r="AM340" s="27">
        <f>IF(AND(Inputs!$CO338=0,AM$3&gt;=Inputs!$CM338),1,IF(AND(AM$3&gt;=Inputs!$CM338,AM$3&lt;Inputs!$CN338),1,IF(AND(AM$3=Inputs!$CN338,AM$3=Inputs!$CO338),1,IF(OR(AND(AM$3=Inputs!$CN338+1,Inputs!$CN338=Inputs!$CO338),AND(AM$3=Inputs!$CN338+2,Inputs!$CN338=Inputs!$CO338)),0,IF(AM$3=Inputs!$CN338,0.8,IF(AM$3=Inputs!$CN338+1,0.6,IF(AM$3=Inputs!$CN338+2,0.4,IF(AM$3=Inputs!$CO338,0.2,IF(AND(AM$3&gt;=Inputs!$CL338,AM$3&lt;Inputs!$CM338),(AM$3-Inputs!$CL338+1)/(Inputs!$AI338+1),0)))))))))</f>
        <v>0</v>
      </c>
      <c r="AN340" s="27">
        <f>IF(AND(Inputs!$CO338=0,AN$3&gt;=Inputs!$CM338),1,IF(AND(AN$3&gt;=Inputs!$CM338,AN$3&lt;Inputs!$CN338),1,IF(AND(AN$3=Inputs!$CN338,AN$3=Inputs!$CO338),1,IF(OR(AND(AN$3=Inputs!$CN338+1,Inputs!$CN338=Inputs!$CO338),AND(AN$3=Inputs!$CN338+2,Inputs!$CN338=Inputs!$CO338)),0,IF(AN$3=Inputs!$CN338,0.8,IF(AN$3=Inputs!$CN338+1,0.6,IF(AN$3=Inputs!$CN338+2,0.4,IF(AN$3=Inputs!$CO338,0.2,IF(AND(AN$3&gt;=Inputs!$CL338,AN$3&lt;Inputs!$CM338),(AN$3-Inputs!$CL338+1)/(Inputs!$AI338+1),0)))))))))</f>
        <v>0</v>
      </c>
      <c r="AO340" s="27">
        <f>IF(AND(Inputs!$CO338=0,AO$3&gt;=Inputs!$CM338),1,IF(AND(AO$3&gt;=Inputs!$CM338,AO$3&lt;Inputs!$CN338),1,IF(AND(AO$3=Inputs!$CN338,AO$3=Inputs!$CO338),1,IF(OR(AND(AO$3=Inputs!$CN338+1,Inputs!$CN338=Inputs!$CO338),AND(AO$3=Inputs!$CN338+2,Inputs!$CN338=Inputs!$CO338)),0,IF(AO$3=Inputs!$CN338,0.8,IF(AO$3=Inputs!$CN338+1,0.6,IF(AO$3=Inputs!$CN338+2,0.4,IF(AO$3=Inputs!$CO338,0.2,IF(AND(AO$3&gt;=Inputs!$CL338,AO$3&lt;Inputs!$CM338),(AO$3-Inputs!$CL338+1)/(Inputs!$AI338+1),0)))))))))</f>
        <v>0</v>
      </c>
      <c r="AP340" s="27">
        <f>IF(AND(Inputs!$CO338=0,AP$3&gt;=Inputs!$CM338),1,IF(AND(AP$3&gt;=Inputs!$CM338,AP$3&lt;Inputs!$CN338),1,IF(AND(AP$3=Inputs!$CN338,AP$3=Inputs!$CO338),1,IF(OR(AND(AP$3=Inputs!$CN338+1,Inputs!$CN338=Inputs!$CO338),AND(AP$3=Inputs!$CN338+2,Inputs!$CN338=Inputs!$CO338)),0,IF(AP$3=Inputs!$CN338,0.8,IF(AP$3=Inputs!$CN338+1,0.6,IF(AP$3=Inputs!$CN338+2,0.4,IF(AP$3=Inputs!$CO338,0.2,IF(AND(AP$3&gt;=Inputs!$CL338,AP$3&lt;Inputs!$CM338),(AP$3-Inputs!$CL338+1)/(Inputs!$AI338+1),0)))))))))</f>
        <v>0</v>
      </c>
      <c r="AQ340" s="27">
        <f>IF(AND(Inputs!$CO338=0,AQ$3&gt;=Inputs!$CM338),1,IF(AND(AQ$3&gt;=Inputs!$CM338,AQ$3&lt;Inputs!$CN338),1,IF(AND(AQ$3=Inputs!$CN338,AQ$3=Inputs!$CO338),1,IF(OR(AND(AQ$3=Inputs!$CN338+1,Inputs!$CN338=Inputs!$CO338),AND(AQ$3=Inputs!$CN338+2,Inputs!$CN338=Inputs!$CO338)),0,IF(AQ$3=Inputs!$CN338,0.8,IF(AQ$3=Inputs!$CN338+1,0.6,IF(AQ$3=Inputs!$CN338+2,0.4,IF(AQ$3=Inputs!$CO338,0.2,IF(AND(AQ$3&gt;=Inputs!$CL338,AQ$3&lt;Inputs!$CM338),(AQ$3-Inputs!$CL338+1)/(Inputs!$AI338+1),0)))))))))</f>
        <v>0</v>
      </c>
      <c r="AR340" s="27">
        <f>IF(AND(Inputs!$CO338=0,AR$3&gt;=Inputs!$CM338),1,IF(AND(AR$3&gt;=Inputs!$CM338,AR$3&lt;Inputs!$CN338),1,IF(AND(AR$3=Inputs!$CN338,AR$3=Inputs!$CO338),1,IF(OR(AND(AR$3=Inputs!$CN338+1,Inputs!$CN338=Inputs!$CO338),AND(AR$3=Inputs!$CN338+2,Inputs!$CN338=Inputs!$CO338)),0,IF(AR$3=Inputs!$CN338,0.8,IF(AR$3=Inputs!$CN338+1,0.6,IF(AR$3=Inputs!$CN338+2,0.4,IF(AR$3=Inputs!$CO338,0.2,IF(AND(AR$3&gt;=Inputs!$CL338,AR$3&lt;Inputs!$CM338),(AR$3-Inputs!$CL338+1)/(Inputs!$AI338+1),0)))))))))</f>
        <v>0</v>
      </c>
      <c r="AS340" s="27">
        <f>IF(AND(Inputs!$CO338=0,AS$3&gt;=Inputs!$CM338),1,IF(AND(AS$3&gt;=Inputs!$CM338,AS$3&lt;Inputs!$CN338),1,IF(AND(AS$3=Inputs!$CN338,AS$3=Inputs!$CO338),1,IF(OR(AND(AS$3=Inputs!$CN338+1,Inputs!$CN338=Inputs!$CO338),AND(AS$3=Inputs!$CN338+2,Inputs!$CN338=Inputs!$CO338)),0,IF(AS$3=Inputs!$CN338,0.8,IF(AS$3=Inputs!$CN338+1,0.6,IF(AS$3=Inputs!$CN338+2,0.4,IF(AS$3=Inputs!$CO338,0.2,IF(AND(AS$3&gt;=Inputs!$CL338,AS$3&lt;Inputs!$CM338),(AS$3-Inputs!$CL338+1)/(Inputs!$AI338+1),0)))))))))</f>
        <v>0</v>
      </c>
      <c r="AT340" s="27">
        <f>IF(AND(Inputs!$CO338=0,AT$3&gt;=Inputs!$CM338),1,IF(AND(AT$3&gt;=Inputs!$CM338,AT$3&lt;Inputs!$CN338),1,IF(AND(AT$3=Inputs!$CN338,AT$3=Inputs!$CO338),1,IF(OR(AND(AT$3=Inputs!$CN338+1,Inputs!$CN338=Inputs!$CO338),AND(AT$3=Inputs!$CN338+2,Inputs!$CN338=Inputs!$CO338)),0,IF(AT$3=Inputs!$CN338,0.8,IF(AT$3=Inputs!$CN338+1,0.6,IF(AT$3=Inputs!$CN338+2,0.4,IF(AT$3=Inputs!$CO338,0.2,IF(AND(AT$3&gt;=Inputs!$CL338,AT$3&lt;Inputs!$CM338),(AT$3-Inputs!$CL338+1)/(Inputs!$AI338+1),0)))))))))</f>
        <v>0</v>
      </c>
      <c r="AU340" s="27">
        <f>IF(AND(Inputs!$CO338=0,AU$3&gt;=Inputs!$CM338),1,IF(AND(AU$3&gt;=Inputs!$CM338,AU$3&lt;Inputs!$CN338),1,IF(AND(AU$3=Inputs!$CN338,AU$3=Inputs!$CO338),1,IF(OR(AND(AU$3=Inputs!$CN338+1,Inputs!$CN338=Inputs!$CO338),AND(AU$3=Inputs!$CN338+2,Inputs!$CN338=Inputs!$CO338)),0,IF(AU$3=Inputs!$CN338,0.8,IF(AU$3=Inputs!$CN338+1,0.6,IF(AU$3=Inputs!$CN338+2,0.4,IF(AU$3=Inputs!$CO338,0.2,IF(AND(AU$3&gt;=Inputs!$CL338,AU$3&lt;Inputs!$CM338),(AU$3-Inputs!$CL338+1)/(Inputs!$AI338+1),0)))))))))</f>
        <v>0</v>
      </c>
      <c r="AV340" s="27">
        <f>IF(AND(Inputs!$CO338=0,AV$3&gt;=Inputs!$CM338),1,IF(AND(AV$3&gt;=Inputs!$CM338,AV$3&lt;Inputs!$CN338),1,IF(AND(AV$3=Inputs!$CN338,AV$3=Inputs!$CO338),1,IF(OR(AND(AV$3=Inputs!$CN338+1,Inputs!$CN338=Inputs!$CO338),AND(AV$3=Inputs!$CN338+2,Inputs!$CN338=Inputs!$CO338)),0,IF(AV$3=Inputs!$CN338,0.8,IF(AV$3=Inputs!$CN338+1,0.6,IF(AV$3=Inputs!$CN338+2,0.4,IF(AV$3=Inputs!$CO338,0.2,IF(AND(AV$3&gt;=Inputs!$CL338,AV$3&lt;Inputs!$CM338),(AV$3-Inputs!$CL338+1)/(Inputs!$AI338+1),0)))))))))</f>
        <v>0</v>
      </c>
      <c r="AW340" s="27">
        <f>IF(AND(Inputs!$CO338=0,AW$3&gt;=Inputs!$CM338),1,IF(AND(AW$3&gt;=Inputs!$CM338,AW$3&lt;Inputs!$CN338),1,IF(AND(AW$3=Inputs!$CN338,AW$3=Inputs!$CO338),1,IF(OR(AND(AW$3=Inputs!$CN338+1,Inputs!$CN338=Inputs!$CO338),AND(AW$3=Inputs!$CN338+2,Inputs!$CN338=Inputs!$CO338)),0,IF(AW$3=Inputs!$CN338,0.8,IF(AW$3=Inputs!$CN338+1,0.6,IF(AW$3=Inputs!$CN338+2,0.4,IF(AW$3=Inputs!$CO338,0.2,IF(AND(AW$3&gt;=Inputs!$CL338,AW$3&lt;Inputs!$CM338),(AW$3-Inputs!$CL338+1)/(Inputs!$AI338+1),0)))))))))</f>
        <v>0</v>
      </c>
      <c r="AX340" s="27">
        <f>IF(AND(Inputs!$CO338=0,AX$3&gt;=Inputs!$CM338),1,IF(AND(AX$3&gt;=Inputs!$CM338,AX$3&lt;Inputs!$CN338),1,IF(AND(AX$3=Inputs!$CN338,AX$3=Inputs!$CO338),1,IF(OR(AND(AX$3=Inputs!$CN338+1,Inputs!$CN338=Inputs!$CO338),AND(AX$3=Inputs!$CN338+2,Inputs!$CN338=Inputs!$CO338)),0,IF(AX$3=Inputs!$CN338,0.8,IF(AX$3=Inputs!$CN338+1,0.6,IF(AX$3=Inputs!$CN338+2,0.4,IF(AX$3=Inputs!$CO338,0.2,IF(AND(AX$3&gt;=Inputs!$CL338,AX$3&lt;Inputs!$CM338),(AX$3-Inputs!$CL338+1)/(Inputs!$AI338+1),0)))))))))</f>
        <v>0</v>
      </c>
      <c r="AY340" s="27">
        <f>IF(AND(Inputs!$CO338=0,AY$3&gt;=Inputs!$CM338),1,IF(AND(AY$3&gt;=Inputs!$CM338,AY$3&lt;Inputs!$CN338),1,IF(AND(AY$3=Inputs!$CN338,AY$3=Inputs!$CO338),1,IF(OR(AND(AY$3=Inputs!$CN338+1,Inputs!$CN338=Inputs!$CO338),AND(AY$3=Inputs!$CN338+2,Inputs!$CN338=Inputs!$CO338)),0,IF(AY$3=Inputs!$CN338,0.8,IF(AY$3=Inputs!$CN338+1,0.6,IF(AY$3=Inputs!$CN338+2,0.4,IF(AY$3=Inputs!$CO338,0.2,IF(AND(AY$3&gt;=Inputs!$CL338,AY$3&lt;Inputs!$CM338),(AY$3-Inputs!$CL338+1)/(Inputs!$AI338+1),0)))))))))</f>
        <v>0</v>
      </c>
      <c r="AZ340" s="27">
        <f>IF(AND(Inputs!$CO338=0,AZ$3&gt;=Inputs!$CM338),1,IF(AND(AZ$3&gt;=Inputs!$CM338,AZ$3&lt;Inputs!$CN338),1,IF(AND(AZ$3=Inputs!$CN338,AZ$3=Inputs!$CO338),1,IF(OR(AND(AZ$3=Inputs!$CN338+1,Inputs!$CN338=Inputs!$CO338),AND(AZ$3=Inputs!$CN338+2,Inputs!$CN338=Inputs!$CO338)),0,IF(AZ$3=Inputs!$CN338,0.8,IF(AZ$3=Inputs!$CN338+1,0.6,IF(AZ$3=Inputs!$CN338+2,0.4,IF(AZ$3=Inputs!$CO338,0.2,IF(AND(AZ$3&gt;=Inputs!$CL338,AZ$3&lt;Inputs!$CM338),(AZ$3-Inputs!$CL338+1)/(Inputs!$AI338+1),0)))))))))</f>
        <v>0</v>
      </c>
      <c r="BA340" s="27">
        <f>IF(AND(Inputs!$CO338=0,BA$3&gt;=Inputs!$CM338),1,IF(AND(BA$3&gt;=Inputs!$CM338,BA$3&lt;Inputs!$CN338),1,IF(AND(BA$3=Inputs!$CN338,BA$3=Inputs!$CO338),1,IF(OR(AND(BA$3=Inputs!$CN338+1,Inputs!$CN338=Inputs!$CO338),AND(BA$3=Inputs!$CN338+2,Inputs!$CN338=Inputs!$CO338)),0,IF(BA$3=Inputs!$CN338,0.8,IF(BA$3=Inputs!$CN338+1,0.6,IF(BA$3=Inputs!$CN338+2,0.4,IF(BA$3=Inputs!$CO338,0.2,IF(AND(BA$3&gt;=Inputs!$CL338,BA$3&lt;Inputs!$CM338),(BA$3-Inputs!$CL338+1)/(Inputs!$AI338+1),0)))))))))</f>
        <v>0</v>
      </c>
      <c r="BB340" s="27">
        <f>IF(AND(Inputs!$CO338=0,BB$3&gt;=Inputs!$CM338),1,IF(AND(BB$3&gt;=Inputs!$CM338,BB$3&lt;Inputs!$CN338),1,IF(AND(BB$3=Inputs!$CN338,BB$3=Inputs!$CO338),1,IF(OR(AND(BB$3=Inputs!$CN338+1,Inputs!$CN338=Inputs!$CO338),AND(BB$3=Inputs!$CN338+2,Inputs!$CN338=Inputs!$CO338)),0,IF(BB$3=Inputs!$CN338,0.8,IF(BB$3=Inputs!$CN338+1,0.6,IF(BB$3=Inputs!$CN338+2,0.4,IF(BB$3=Inputs!$CO338,0.2,IF(AND(BB$3&gt;=Inputs!$CL338,BB$3&lt;Inputs!$CM338),(BB$3-Inputs!$CL338+1)/(Inputs!$AI338+1),0)))))))))</f>
        <v>0</v>
      </c>
      <c r="BC340" s="27">
        <f>IF(AND(Inputs!$CO338=0,BC$3&gt;=Inputs!$CM338),1,IF(AND(BC$3&gt;=Inputs!$CM338,BC$3&lt;Inputs!$CN338),1,IF(AND(BC$3=Inputs!$CN338,BC$3=Inputs!$CO338),1,IF(OR(AND(BC$3=Inputs!$CN338+1,Inputs!$CN338=Inputs!$CO338),AND(BC$3=Inputs!$CN338+2,Inputs!$CN338=Inputs!$CO338)),0,IF(BC$3=Inputs!$CN338,0.8,IF(BC$3=Inputs!$CN338+1,0.6,IF(BC$3=Inputs!$CN338+2,0.4,IF(BC$3=Inputs!$CO338,0.2,IF(AND(BC$3&gt;=Inputs!$CL338,BC$3&lt;Inputs!$CM338),(BC$3-Inputs!$CL338+1)/(Inputs!$AI338+1),0)))))))))</f>
        <v>0</v>
      </c>
      <c r="BD340" s="27">
        <f>IF(AND(Inputs!$CO338=0,BD$3&gt;=Inputs!$CM338),1,IF(AND(BD$3&gt;=Inputs!$CM338,BD$3&lt;Inputs!$CN338),1,IF(AND(BD$3=Inputs!$CN338,BD$3=Inputs!$CO338),1,IF(OR(AND(BD$3=Inputs!$CN338+1,Inputs!$CN338=Inputs!$CO338),AND(BD$3=Inputs!$CN338+2,Inputs!$CN338=Inputs!$CO338)),0,IF(BD$3=Inputs!$CN338,0.8,IF(BD$3=Inputs!$CN338+1,0.6,IF(BD$3=Inputs!$CN338+2,0.4,IF(BD$3=Inputs!$CO338,0.2,IF(AND(BD$3&gt;=Inputs!$CL338,BD$3&lt;Inputs!$CM338),(BD$3-Inputs!$CL338+1)/(Inputs!$AI338+1),0)))))))))</f>
        <v>0</v>
      </c>
      <c r="BE340" s="27">
        <f>IF(AND(Inputs!$CO338=0,BE$3&gt;=Inputs!$CM338),1,IF(AND(BE$3&gt;=Inputs!$CM338,BE$3&lt;Inputs!$CN338),1,IF(AND(BE$3=Inputs!$CN338,BE$3=Inputs!$CO338),1,IF(OR(AND(BE$3=Inputs!$CN338+1,Inputs!$CN338=Inputs!$CO338),AND(BE$3=Inputs!$CN338+2,Inputs!$CN338=Inputs!$CO338)),0,IF(BE$3=Inputs!$CN338,0.8,IF(BE$3=Inputs!$CN338+1,0.6,IF(BE$3=Inputs!$CN338+2,0.4,IF(BE$3=Inputs!$CO338,0.2,IF(AND(BE$3&gt;=Inputs!$CL338,BE$3&lt;Inputs!$CM338),(BE$3-Inputs!$CL338+1)/(Inputs!$AI338+1),0)))))))))</f>
        <v>0</v>
      </c>
      <c r="BF340" s="27">
        <f>IF(AND(Inputs!$CO338=0,BF$3&gt;=Inputs!$CM338),1,IF(AND(BF$3&gt;=Inputs!$CM338,BF$3&lt;Inputs!$CN338),1,IF(AND(BF$3=Inputs!$CN338,BF$3=Inputs!$CO338),1,IF(OR(AND(BF$3=Inputs!$CN338+1,Inputs!$CN338=Inputs!$CO338),AND(BF$3=Inputs!$CN338+2,Inputs!$CN338=Inputs!$CO338)),0,IF(BF$3=Inputs!$CN338,0.8,IF(BF$3=Inputs!$CN338+1,0.6,IF(BF$3=Inputs!$CN338+2,0.4,IF(BF$3=Inputs!$CO338,0.2,IF(AND(BF$3&gt;=Inputs!$CL338,BF$3&lt;Inputs!$CM338),(BF$3-Inputs!$CL338+1)/(Inputs!$AI338+1),0)))))))))</f>
        <v>0</v>
      </c>
      <c r="BG340" s="27">
        <f>IF(AND(Inputs!$CO338=0,BG$3&gt;=Inputs!$CM338),1,IF(AND(BG$3&gt;=Inputs!$CM338,BG$3&lt;Inputs!$CN338),1,IF(AND(BG$3=Inputs!$CN338,BG$3=Inputs!$CO338),1,IF(OR(AND(BG$3=Inputs!$CN338+1,Inputs!$CN338=Inputs!$CO338),AND(BG$3=Inputs!$CN338+2,Inputs!$CN338=Inputs!$CO338)),0,IF(BG$3=Inputs!$CN338,0.8,IF(BG$3=Inputs!$CN338+1,0.6,IF(BG$3=Inputs!$CN338+2,0.4,IF(BG$3=Inputs!$CO338,0.2,IF(AND(BG$3&gt;=Inputs!$CL338,BG$3&lt;Inputs!$CM338),(BG$3-Inputs!$CL338+1)/(Inputs!$AI338+1),0)))))))))</f>
        <v>0</v>
      </c>
      <c r="BH340" s="27">
        <f>IF(AND(Inputs!$CO338=0,BH$3&gt;=Inputs!$CM338),1,IF(AND(BH$3&gt;=Inputs!$CM338,BH$3&lt;Inputs!$CN338),1,IF(AND(BH$3=Inputs!$CN338,BH$3=Inputs!$CO338),1,IF(OR(AND(BH$3=Inputs!$CN338+1,Inputs!$CN338=Inputs!$CO338),AND(BH$3=Inputs!$CN338+2,Inputs!$CN338=Inputs!$CO338)),0,IF(BH$3=Inputs!$CN338,0.8,IF(BH$3=Inputs!$CN338+1,0.6,IF(BH$3=Inputs!$CN338+2,0.4,IF(BH$3=Inputs!$CO338,0.2,IF(AND(BH$3&gt;=Inputs!$CL338,BH$3&lt;Inputs!$CM338),(BH$3-Inputs!$CL338+1)/(Inputs!$AI338+1),0)))))))))</f>
        <v>0</v>
      </c>
      <c r="BI340" s="27">
        <f>IF(AND(Inputs!$CO338=0,BI$3&gt;=Inputs!$CM338),1,IF(AND(BI$3&gt;=Inputs!$CM338,BI$3&lt;Inputs!$CN338),1,IF(AND(BI$3=Inputs!$CN338,BI$3=Inputs!$CO338),1,IF(OR(AND(BI$3=Inputs!$CN338+1,Inputs!$CN338=Inputs!$CO338),AND(BI$3=Inputs!$CN338+2,Inputs!$CN338=Inputs!$CO338)),0,IF(BI$3=Inputs!$CN338,0.8,IF(BI$3=Inputs!$CN338+1,0.6,IF(BI$3=Inputs!$CN338+2,0.4,IF(BI$3=Inputs!$CO338,0.2,IF(AND(BI$3&gt;=Inputs!$CL338,BI$3&lt;Inputs!$CM338),(BI$3-Inputs!$CL338+1)/(Inputs!$AI338+1),0)))))))))</f>
        <v>0</v>
      </c>
      <c r="BJ340" s="27">
        <f>IF(AND(Inputs!$CO338=0,BJ$3&gt;=Inputs!$CM338),1,IF(AND(BJ$3&gt;=Inputs!$CM338,BJ$3&lt;Inputs!$CN338),1,IF(AND(BJ$3=Inputs!$CN338,BJ$3=Inputs!$CO338),1,IF(OR(AND(BJ$3=Inputs!$CN338+1,Inputs!$CN338=Inputs!$CO338),AND(BJ$3=Inputs!$CN338+2,Inputs!$CN338=Inputs!$CO338)),0,IF(BJ$3=Inputs!$CN338,0.8,IF(BJ$3=Inputs!$CN338+1,0.6,IF(BJ$3=Inputs!$CN338+2,0.4,IF(BJ$3=Inputs!$CO338,0.2,IF(AND(BJ$3&gt;=Inputs!$CL338,BJ$3&lt;Inputs!$CM338),(BJ$3-Inputs!$CL338+1)/(Inputs!$AI338+1),0)))))))))</f>
        <v>0</v>
      </c>
      <c r="BK340" s="27">
        <f>IF(AND(Inputs!$CO338=0,BK$3&gt;=Inputs!$CM338),1,IF(AND(BK$3&gt;=Inputs!$CM338,BK$3&lt;Inputs!$CN338),1,IF(AND(BK$3=Inputs!$CN338,BK$3=Inputs!$CO338),1,IF(OR(AND(BK$3=Inputs!$CN338+1,Inputs!$CN338=Inputs!$CO338),AND(BK$3=Inputs!$CN338+2,Inputs!$CN338=Inputs!$CO338)),0,IF(BK$3=Inputs!$CN338,0.8,IF(BK$3=Inputs!$CN338+1,0.6,IF(BK$3=Inputs!$CN338+2,0.4,IF(BK$3=Inputs!$CO338,0.2,IF(AND(BK$3&gt;=Inputs!$CL338,BK$3&lt;Inputs!$CM338),(BK$3-Inputs!$CL338+1)/(Inputs!$AI338+1),0)))))))))</f>
        <v>0</v>
      </c>
      <c r="BL340" s="27">
        <f>IF(AND(Inputs!$CO338=0,BL$3&gt;=Inputs!$CM338),1,IF(AND(BL$3&gt;=Inputs!$CM338,BL$3&lt;Inputs!$CN338),1,IF(AND(BL$3=Inputs!$CN338,BL$3=Inputs!$CO338),1,IF(OR(AND(BL$3=Inputs!$CN338+1,Inputs!$CN338=Inputs!$CO338),AND(BL$3=Inputs!$CN338+2,Inputs!$CN338=Inputs!$CO338)),0,IF(BL$3=Inputs!$CN338,0.8,IF(BL$3=Inputs!$CN338+1,0.6,IF(BL$3=Inputs!$CN338+2,0.4,IF(BL$3=Inputs!$CO338,0.2,IF(AND(BL$3&gt;=Inputs!$CL338,BL$3&lt;Inputs!$CM338),(BL$3-Inputs!$CL338+1)/(Inputs!$AI338+1),0)))))))))</f>
        <v>0</v>
      </c>
      <c r="BM340" s="27">
        <f>IF(AND(Inputs!$CO338=0,BM$3&gt;=Inputs!$CM338),1,IF(AND(BM$3&gt;=Inputs!$CM338,BM$3&lt;Inputs!$CN338),1,IF(AND(BM$3=Inputs!$CN338,BM$3=Inputs!$CO338),1,IF(OR(AND(BM$3=Inputs!$CN338+1,Inputs!$CN338=Inputs!$CO338),AND(BM$3=Inputs!$CN338+2,Inputs!$CN338=Inputs!$CO338)),0,IF(BM$3=Inputs!$CN338,0.8,IF(BM$3=Inputs!$CN338+1,0.6,IF(BM$3=Inputs!$CN338+2,0.4,IF(BM$3=Inputs!$CO338,0.2,IF(AND(BM$3&gt;=Inputs!$CL338,BM$3&lt;Inputs!$CM338),(BM$3-Inputs!$CL338+1)/(Inputs!$AI338+1),0)))))))))</f>
        <v>0</v>
      </c>
    </row>
    <row r="341" spans="1:65">
      <c r="A341" s="7" t="str">
        <f>IF(Inputs!A339="","",Inputs!A339)</f>
        <v/>
      </c>
      <c r="B341" t="str">
        <f>IF(Inputs!B339="","",Inputs!B339)</f>
        <v/>
      </c>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50">
        <f t="shared" si="11"/>
        <v>0</v>
      </c>
      <c r="AH341" s="42">
        <f t="shared" si="12"/>
        <v>0</v>
      </c>
      <c r="AJ341" s="27">
        <f>IF(AND(Inputs!$CO339=0,AJ$3&gt;=Inputs!$CM339),1,IF(AND(AJ$3&gt;=Inputs!$CM339,AJ$3&lt;Inputs!$CN339),1,IF(AND(AJ$3=Inputs!$CN339,AJ$3=Inputs!$CO339),1,IF(OR(AND(AJ$3=Inputs!$CN339+1,Inputs!$CN339=Inputs!$CO339),AND(AJ$3=Inputs!$CN339+2,Inputs!$CN339=Inputs!$CO339)),0,IF(AJ$3=Inputs!$CN339,0.8,IF(AJ$3=Inputs!$CN339+1,0.6,IF(AJ$3=Inputs!$CN339+2,0.4,IF(AJ$3=Inputs!$CO339,0.2,IF(AND(AJ$3&gt;=Inputs!$CL339,AJ$3&lt;Inputs!$CM339),(AJ$3-Inputs!$CL339+1)/(Inputs!$AI339+1),0)))))))))</f>
        <v>0</v>
      </c>
      <c r="AK341" s="27">
        <f>IF(AND(Inputs!$CO339=0,AK$3&gt;=Inputs!$CM339),1,IF(AND(AK$3&gt;=Inputs!$CM339,AK$3&lt;Inputs!$CN339),1,IF(AND(AK$3=Inputs!$CN339,AK$3=Inputs!$CO339),1,IF(OR(AND(AK$3=Inputs!$CN339+1,Inputs!$CN339=Inputs!$CO339),AND(AK$3=Inputs!$CN339+2,Inputs!$CN339=Inputs!$CO339)),0,IF(AK$3=Inputs!$CN339,0.8,IF(AK$3=Inputs!$CN339+1,0.6,IF(AK$3=Inputs!$CN339+2,0.4,IF(AK$3=Inputs!$CO339,0.2,IF(AND(AK$3&gt;=Inputs!$CL339,AK$3&lt;Inputs!$CM339),(AK$3-Inputs!$CL339+1)/(Inputs!$AI339+1),0)))))))))</f>
        <v>0</v>
      </c>
      <c r="AL341" s="27">
        <f>IF(AND(Inputs!$CO339=0,AL$3&gt;=Inputs!$CM339),1,IF(AND(AL$3&gt;=Inputs!$CM339,AL$3&lt;Inputs!$CN339),1,IF(AND(AL$3=Inputs!$CN339,AL$3=Inputs!$CO339),1,IF(OR(AND(AL$3=Inputs!$CN339+1,Inputs!$CN339=Inputs!$CO339),AND(AL$3=Inputs!$CN339+2,Inputs!$CN339=Inputs!$CO339)),0,IF(AL$3=Inputs!$CN339,0.8,IF(AL$3=Inputs!$CN339+1,0.6,IF(AL$3=Inputs!$CN339+2,0.4,IF(AL$3=Inputs!$CO339,0.2,IF(AND(AL$3&gt;=Inputs!$CL339,AL$3&lt;Inputs!$CM339),(AL$3-Inputs!$CL339+1)/(Inputs!$AI339+1),0)))))))))</f>
        <v>0</v>
      </c>
      <c r="AM341" s="27">
        <f>IF(AND(Inputs!$CO339=0,AM$3&gt;=Inputs!$CM339),1,IF(AND(AM$3&gt;=Inputs!$CM339,AM$3&lt;Inputs!$CN339),1,IF(AND(AM$3=Inputs!$CN339,AM$3=Inputs!$CO339),1,IF(OR(AND(AM$3=Inputs!$CN339+1,Inputs!$CN339=Inputs!$CO339),AND(AM$3=Inputs!$CN339+2,Inputs!$CN339=Inputs!$CO339)),0,IF(AM$3=Inputs!$CN339,0.8,IF(AM$3=Inputs!$CN339+1,0.6,IF(AM$3=Inputs!$CN339+2,0.4,IF(AM$3=Inputs!$CO339,0.2,IF(AND(AM$3&gt;=Inputs!$CL339,AM$3&lt;Inputs!$CM339),(AM$3-Inputs!$CL339+1)/(Inputs!$AI339+1),0)))))))))</f>
        <v>0</v>
      </c>
      <c r="AN341" s="27">
        <f>IF(AND(Inputs!$CO339=0,AN$3&gt;=Inputs!$CM339),1,IF(AND(AN$3&gt;=Inputs!$CM339,AN$3&lt;Inputs!$CN339),1,IF(AND(AN$3=Inputs!$CN339,AN$3=Inputs!$CO339),1,IF(OR(AND(AN$3=Inputs!$CN339+1,Inputs!$CN339=Inputs!$CO339),AND(AN$3=Inputs!$CN339+2,Inputs!$CN339=Inputs!$CO339)),0,IF(AN$3=Inputs!$CN339,0.8,IF(AN$3=Inputs!$CN339+1,0.6,IF(AN$3=Inputs!$CN339+2,0.4,IF(AN$3=Inputs!$CO339,0.2,IF(AND(AN$3&gt;=Inputs!$CL339,AN$3&lt;Inputs!$CM339),(AN$3-Inputs!$CL339+1)/(Inputs!$AI339+1),0)))))))))</f>
        <v>0</v>
      </c>
      <c r="AO341" s="27">
        <f>IF(AND(Inputs!$CO339=0,AO$3&gt;=Inputs!$CM339),1,IF(AND(AO$3&gt;=Inputs!$CM339,AO$3&lt;Inputs!$CN339),1,IF(AND(AO$3=Inputs!$CN339,AO$3=Inputs!$CO339),1,IF(OR(AND(AO$3=Inputs!$CN339+1,Inputs!$CN339=Inputs!$CO339),AND(AO$3=Inputs!$CN339+2,Inputs!$CN339=Inputs!$CO339)),0,IF(AO$3=Inputs!$CN339,0.8,IF(AO$3=Inputs!$CN339+1,0.6,IF(AO$3=Inputs!$CN339+2,0.4,IF(AO$3=Inputs!$CO339,0.2,IF(AND(AO$3&gt;=Inputs!$CL339,AO$3&lt;Inputs!$CM339),(AO$3-Inputs!$CL339+1)/(Inputs!$AI339+1),0)))))))))</f>
        <v>0</v>
      </c>
      <c r="AP341" s="27">
        <f>IF(AND(Inputs!$CO339=0,AP$3&gt;=Inputs!$CM339),1,IF(AND(AP$3&gt;=Inputs!$CM339,AP$3&lt;Inputs!$CN339),1,IF(AND(AP$3=Inputs!$CN339,AP$3=Inputs!$CO339),1,IF(OR(AND(AP$3=Inputs!$CN339+1,Inputs!$CN339=Inputs!$CO339),AND(AP$3=Inputs!$CN339+2,Inputs!$CN339=Inputs!$CO339)),0,IF(AP$3=Inputs!$CN339,0.8,IF(AP$3=Inputs!$CN339+1,0.6,IF(AP$3=Inputs!$CN339+2,0.4,IF(AP$3=Inputs!$CO339,0.2,IF(AND(AP$3&gt;=Inputs!$CL339,AP$3&lt;Inputs!$CM339),(AP$3-Inputs!$CL339+1)/(Inputs!$AI339+1),0)))))))))</f>
        <v>0</v>
      </c>
      <c r="AQ341" s="27">
        <f>IF(AND(Inputs!$CO339=0,AQ$3&gt;=Inputs!$CM339),1,IF(AND(AQ$3&gt;=Inputs!$CM339,AQ$3&lt;Inputs!$CN339),1,IF(AND(AQ$3=Inputs!$CN339,AQ$3=Inputs!$CO339),1,IF(OR(AND(AQ$3=Inputs!$CN339+1,Inputs!$CN339=Inputs!$CO339),AND(AQ$3=Inputs!$CN339+2,Inputs!$CN339=Inputs!$CO339)),0,IF(AQ$3=Inputs!$CN339,0.8,IF(AQ$3=Inputs!$CN339+1,0.6,IF(AQ$3=Inputs!$CN339+2,0.4,IF(AQ$3=Inputs!$CO339,0.2,IF(AND(AQ$3&gt;=Inputs!$CL339,AQ$3&lt;Inputs!$CM339),(AQ$3-Inputs!$CL339+1)/(Inputs!$AI339+1),0)))))))))</f>
        <v>0</v>
      </c>
      <c r="AR341" s="27">
        <f>IF(AND(Inputs!$CO339=0,AR$3&gt;=Inputs!$CM339),1,IF(AND(AR$3&gt;=Inputs!$CM339,AR$3&lt;Inputs!$CN339),1,IF(AND(AR$3=Inputs!$CN339,AR$3=Inputs!$CO339),1,IF(OR(AND(AR$3=Inputs!$CN339+1,Inputs!$CN339=Inputs!$CO339),AND(AR$3=Inputs!$CN339+2,Inputs!$CN339=Inputs!$CO339)),0,IF(AR$3=Inputs!$CN339,0.8,IF(AR$3=Inputs!$CN339+1,0.6,IF(AR$3=Inputs!$CN339+2,0.4,IF(AR$3=Inputs!$CO339,0.2,IF(AND(AR$3&gt;=Inputs!$CL339,AR$3&lt;Inputs!$CM339),(AR$3-Inputs!$CL339+1)/(Inputs!$AI339+1),0)))))))))</f>
        <v>0</v>
      </c>
      <c r="AS341" s="27">
        <f>IF(AND(Inputs!$CO339=0,AS$3&gt;=Inputs!$CM339),1,IF(AND(AS$3&gt;=Inputs!$CM339,AS$3&lt;Inputs!$CN339),1,IF(AND(AS$3=Inputs!$CN339,AS$3=Inputs!$CO339),1,IF(OR(AND(AS$3=Inputs!$CN339+1,Inputs!$CN339=Inputs!$CO339),AND(AS$3=Inputs!$CN339+2,Inputs!$CN339=Inputs!$CO339)),0,IF(AS$3=Inputs!$CN339,0.8,IF(AS$3=Inputs!$CN339+1,0.6,IF(AS$3=Inputs!$CN339+2,0.4,IF(AS$3=Inputs!$CO339,0.2,IF(AND(AS$3&gt;=Inputs!$CL339,AS$3&lt;Inputs!$CM339),(AS$3-Inputs!$CL339+1)/(Inputs!$AI339+1),0)))))))))</f>
        <v>0</v>
      </c>
      <c r="AT341" s="27">
        <f>IF(AND(Inputs!$CO339=0,AT$3&gt;=Inputs!$CM339),1,IF(AND(AT$3&gt;=Inputs!$CM339,AT$3&lt;Inputs!$CN339),1,IF(AND(AT$3=Inputs!$CN339,AT$3=Inputs!$CO339),1,IF(OR(AND(AT$3=Inputs!$CN339+1,Inputs!$CN339=Inputs!$CO339),AND(AT$3=Inputs!$CN339+2,Inputs!$CN339=Inputs!$CO339)),0,IF(AT$3=Inputs!$CN339,0.8,IF(AT$3=Inputs!$CN339+1,0.6,IF(AT$3=Inputs!$CN339+2,0.4,IF(AT$3=Inputs!$CO339,0.2,IF(AND(AT$3&gt;=Inputs!$CL339,AT$3&lt;Inputs!$CM339),(AT$3-Inputs!$CL339+1)/(Inputs!$AI339+1),0)))))))))</f>
        <v>0</v>
      </c>
      <c r="AU341" s="27">
        <f>IF(AND(Inputs!$CO339=0,AU$3&gt;=Inputs!$CM339),1,IF(AND(AU$3&gt;=Inputs!$CM339,AU$3&lt;Inputs!$CN339),1,IF(AND(AU$3=Inputs!$CN339,AU$3=Inputs!$CO339),1,IF(OR(AND(AU$3=Inputs!$CN339+1,Inputs!$CN339=Inputs!$CO339),AND(AU$3=Inputs!$CN339+2,Inputs!$CN339=Inputs!$CO339)),0,IF(AU$3=Inputs!$CN339,0.8,IF(AU$3=Inputs!$CN339+1,0.6,IF(AU$3=Inputs!$CN339+2,0.4,IF(AU$3=Inputs!$CO339,0.2,IF(AND(AU$3&gt;=Inputs!$CL339,AU$3&lt;Inputs!$CM339),(AU$3-Inputs!$CL339+1)/(Inputs!$AI339+1),0)))))))))</f>
        <v>0</v>
      </c>
      <c r="AV341" s="27">
        <f>IF(AND(Inputs!$CO339=0,AV$3&gt;=Inputs!$CM339),1,IF(AND(AV$3&gt;=Inputs!$CM339,AV$3&lt;Inputs!$CN339),1,IF(AND(AV$3=Inputs!$CN339,AV$3=Inputs!$CO339),1,IF(OR(AND(AV$3=Inputs!$CN339+1,Inputs!$CN339=Inputs!$CO339),AND(AV$3=Inputs!$CN339+2,Inputs!$CN339=Inputs!$CO339)),0,IF(AV$3=Inputs!$CN339,0.8,IF(AV$3=Inputs!$CN339+1,0.6,IF(AV$3=Inputs!$CN339+2,0.4,IF(AV$3=Inputs!$CO339,0.2,IF(AND(AV$3&gt;=Inputs!$CL339,AV$3&lt;Inputs!$CM339),(AV$3-Inputs!$CL339+1)/(Inputs!$AI339+1),0)))))))))</f>
        <v>0</v>
      </c>
      <c r="AW341" s="27">
        <f>IF(AND(Inputs!$CO339=0,AW$3&gt;=Inputs!$CM339),1,IF(AND(AW$3&gt;=Inputs!$CM339,AW$3&lt;Inputs!$CN339),1,IF(AND(AW$3=Inputs!$CN339,AW$3=Inputs!$CO339),1,IF(OR(AND(AW$3=Inputs!$CN339+1,Inputs!$CN339=Inputs!$CO339),AND(AW$3=Inputs!$CN339+2,Inputs!$CN339=Inputs!$CO339)),0,IF(AW$3=Inputs!$CN339,0.8,IF(AW$3=Inputs!$CN339+1,0.6,IF(AW$3=Inputs!$CN339+2,0.4,IF(AW$3=Inputs!$CO339,0.2,IF(AND(AW$3&gt;=Inputs!$CL339,AW$3&lt;Inputs!$CM339),(AW$3-Inputs!$CL339+1)/(Inputs!$AI339+1),0)))))))))</f>
        <v>0</v>
      </c>
      <c r="AX341" s="27">
        <f>IF(AND(Inputs!$CO339=0,AX$3&gt;=Inputs!$CM339),1,IF(AND(AX$3&gt;=Inputs!$CM339,AX$3&lt;Inputs!$CN339),1,IF(AND(AX$3=Inputs!$CN339,AX$3=Inputs!$CO339),1,IF(OR(AND(AX$3=Inputs!$CN339+1,Inputs!$CN339=Inputs!$CO339),AND(AX$3=Inputs!$CN339+2,Inputs!$CN339=Inputs!$CO339)),0,IF(AX$3=Inputs!$CN339,0.8,IF(AX$3=Inputs!$CN339+1,0.6,IF(AX$3=Inputs!$CN339+2,0.4,IF(AX$3=Inputs!$CO339,0.2,IF(AND(AX$3&gt;=Inputs!$CL339,AX$3&lt;Inputs!$CM339),(AX$3-Inputs!$CL339+1)/(Inputs!$AI339+1),0)))))))))</f>
        <v>0</v>
      </c>
      <c r="AY341" s="27">
        <f>IF(AND(Inputs!$CO339=0,AY$3&gt;=Inputs!$CM339),1,IF(AND(AY$3&gt;=Inputs!$CM339,AY$3&lt;Inputs!$CN339),1,IF(AND(AY$3=Inputs!$CN339,AY$3=Inputs!$CO339),1,IF(OR(AND(AY$3=Inputs!$CN339+1,Inputs!$CN339=Inputs!$CO339),AND(AY$3=Inputs!$CN339+2,Inputs!$CN339=Inputs!$CO339)),0,IF(AY$3=Inputs!$CN339,0.8,IF(AY$3=Inputs!$CN339+1,0.6,IF(AY$3=Inputs!$CN339+2,0.4,IF(AY$3=Inputs!$CO339,0.2,IF(AND(AY$3&gt;=Inputs!$CL339,AY$3&lt;Inputs!$CM339),(AY$3-Inputs!$CL339+1)/(Inputs!$AI339+1),0)))))))))</f>
        <v>0</v>
      </c>
      <c r="AZ341" s="27">
        <f>IF(AND(Inputs!$CO339=0,AZ$3&gt;=Inputs!$CM339),1,IF(AND(AZ$3&gt;=Inputs!$CM339,AZ$3&lt;Inputs!$CN339),1,IF(AND(AZ$3=Inputs!$CN339,AZ$3=Inputs!$CO339),1,IF(OR(AND(AZ$3=Inputs!$CN339+1,Inputs!$CN339=Inputs!$CO339),AND(AZ$3=Inputs!$CN339+2,Inputs!$CN339=Inputs!$CO339)),0,IF(AZ$3=Inputs!$CN339,0.8,IF(AZ$3=Inputs!$CN339+1,0.6,IF(AZ$3=Inputs!$CN339+2,0.4,IF(AZ$3=Inputs!$CO339,0.2,IF(AND(AZ$3&gt;=Inputs!$CL339,AZ$3&lt;Inputs!$CM339),(AZ$3-Inputs!$CL339+1)/(Inputs!$AI339+1),0)))))))))</f>
        <v>0</v>
      </c>
      <c r="BA341" s="27">
        <f>IF(AND(Inputs!$CO339=0,BA$3&gt;=Inputs!$CM339),1,IF(AND(BA$3&gt;=Inputs!$CM339,BA$3&lt;Inputs!$CN339),1,IF(AND(BA$3=Inputs!$CN339,BA$3=Inputs!$CO339),1,IF(OR(AND(BA$3=Inputs!$CN339+1,Inputs!$CN339=Inputs!$CO339),AND(BA$3=Inputs!$CN339+2,Inputs!$CN339=Inputs!$CO339)),0,IF(BA$3=Inputs!$CN339,0.8,IF(BA$3=Inputs!$CN339+1,0.6,IF(BA$3=Inputs!$CN339+2,0.4,IF(BA$3=Inputs!$CO339,0.2,IF(AND(BA$3&gt;=Inputs!$CL339,BA$3&lt;Inputs!$CM339),(BA$3-Inputs!$CL339+1)/(Inputs!$AI339+1),0)))))))))</f>
        <v>0</v>
      </c>
      <c r="BB341" s="27">
        <f>IF(AND(Inputs!$CO339=0,BB$3&gt;=Inputs!$CM339),1,IF(AND(BB$3&gt;=Inputs!$CM339,BB$3&lt;Inputs!$CN339),1,IF(AND(BB$3=Inputs!$CN339,BB$3=Inputs!$CO339),1,IF(OR(AND(BB$3=Inputs!$CN339+1,Inputs!$CN339=Inputs!$CO339),AND(BB$3=Inputs!$CN339+2,Inputs!$CN339=Inputs!$CO339)),0,IF(BB$3=Inputs!$CN339,0.8,IF(BB$3=Inputs!$CN339+1,0.6,IF(BB$3=Inputs!$CN339+2,0.4,IF(BB$3=Inputs!$CO339,0.2,IF(AND(BB$3&gt;=Inputs!$CL339,BB$3&lt;Inputs!$CM339),(BB$3-Inputs!$CL339+1)/(Inputs!$AI339+1),0)))))))))</f>
        <v>0</v>
      </c>
      <c r="BC341" s="27">
        <f>IF(AND(Inputs!$CO339=0,BC$3&gt;=Inputs!$CM339),1,IF(AND(BC$3&gt;=Inputs!$CM339,BC$3&lt;Inputs!$CN339),1,IF(AND(BC$3=Inputs!$CN339,BC$3=Inputs!$CO339),1,IF(OR(AND(BC$3=Inputs!$CN339+1,Inputs!$CN339=Inputs!$CO339),AND(BC$3=Inputs!$CN339+2,Inputs!$CN339=Inputs!$CO339)),0,IF(BC$3=Inputs!$CN339,0.8,IF(BC$3=Inputs!$CN339+1,0.6,IF(BC$3=Inputs!$CN339+2,0.4,IF(BC$3=Inputs!$CO339,0.2,IF(AND(BC$3&gt;=Inputs!$CL339,BC$3&lt;Inputs!$CM339),(BC$3-Inputs!$CL339+1)/(Inputs!$AI339+1),0)))))))))</f>
        <v>0</v>
      </c>
      <c r="BD341" s="27">
        <f>IF(AND(Inputs!$CO339=0,BD$3&gt;=Inputs!$CM339),1,IF(AND(BD$3&gt;=Inputs!$CM339,BD$3&lt;Inputs!$CN339),1,IF(AND(BD$3=Inputs!$CN339,BD$3=Inputs!$CO339),1,IF(OR(AND(BD$3=Inputs!$CN339+1,Inputs!$CN339=Inputs!$CO339),AND(BD$3=Inputs!$CN339+2,Inputs!$CN339=Inputs!$CO339)),0,IF(BD$3=Inputs!$CN339,0.8,IF(BD$3=Inputs!$CN339+1,0.6,IF(BD$3=Inputs!$CN339+2,0.4,IF(BD$3=Inputs!$CO339,0.2,IF(AND(BD$3&gt;=Inputs!$CL339,BD$3&lt;Inputs!$CM339),(BD$3-Inputs!$CL339+1)/(Inputs!$AI339+1),0)))))))))</f>
        <v>0</v>
      </c>
      <c r="BE341" s="27">
        <f>IF(AND(Inputs!$CO339=0,BE$3&gt;=Inputs!$CM339),1,IF(AND(BE$3&gt;=Inputs!$CM339,BE$3&lt;Inputs!$CN339),1,IF(AND(BE$3=Inputs!$CN339,BE$3=Inputs!$CO339),1,IF(OR(AND(BE$3=Inputs!$CN339+1,Inputs!$CN339=Inputs!$CO339),AND(BE$3=Inputs!$CN339+2,Inputs!$CN339=Inputs!$CO339)),0,IF(BE$3=Inputs!$CN339,0.8,IF(BE$3=Inputs!$CN339+1,0.6,IF(BE$3=Inputs!$CN339+2,0.4,IF(BE$3=Inputs!$CO339,0.2,IF(AND(BE$3&gt;=Inputs!$CL339,BE$3&lt;Inputs!$CM339),(BE$3-Inputs!$CL339+1)/(Inputs!$AI339+1),0)))))))))</f>
        <v>0</v>
      </c>
      <c r="BF341" s="27">
        <f>IF(AND(Inputs!$CO339=0,BF$3&gt;=Inputs!$CM339),1,IF(AND(BF$3&gt;=Inputs!$CM339,BF$3&lt;Inputs!$CN339),1,IF(AND(BF$3=Inputs!$CN339,BF$3=Inputs!$CO339),1,IF(OR(AND(BF$3=Inputs!$CN339+1,Inputs!$CN339=Inputs!$CO339),AND(BF$3=Inputs!$CN339+2,Inputs!$CN339=Inputs!$CO339)),0,IF(BF$3=Inputs!$CN339,0.8,IF(BF$3=Inputs!$CN339+1,0.6,IF(BF$3=Inputs!$CN339+2,0.4,IF(BF$3=Inputs!$CO339,0.2,IF(AND(BF$3&gt;=Inputs!$CL339,BF$3&lt;Inputs!$CM339),(BF$3-Inputs!$CL339+1)/(Inputs!$AI339+1),0)))))))))</f>
        <v>0</v>
      </c>
      <c r="BG341" s="27">
        <f>IF(AND(Inputs!$CO339=0,BG$3&gt;=Inputs!$CM339),1,IF(AND(BG$3&gt;=Inputs!$CM339,BG$3&lt;Inputs!$CN339),1,IF(AND(BG$3=Inputs!$CN339,BG$3=Inputs!$CO339),1,IF(OR(AND(BG$3=Inputs!$CN339+1,Inputs!$CN339=Inputs!$CO339),AND(BG$3=Inputs!$CN339+2,Inputs!$CN339=Inputs!$CO339)),0,IF(BG$3=Inputs!$CN339,0.8,IF(BG$3=Inputs!$CN339+1,0.6,IF(BG$3=Inputs!$CN339+2,0.4,IF(BG$3=Inputs!$CO339,0.2,IF(AND(BG$3&gt;=Inputs!$CL339,BG$3&lt;Inputs!$CM339),(BG$3-Inputs!$CL339+1)/(Inputs!$AI339+1),0)))))))))</f>
        <v>0</v>
      </c>
      <c r="BH341" s="27">
        <f>IF(AND(Inputs!$CO339=0,BH$3&gt;=Inputs!$CM339),1,IF(AND(BH$3&gt;=Inputs!$CM339,BH$3&lt;Inputs!$CN339),1,IF(AND(BH$3=Inputs!$CN339,BH$3=Inputs!$CO339),1,IF(OR(AND(BH$3=Inputs!$CN339+1,Inputs!$CN339=Inputs!$CO339),AND(BH$3=Inputs!$CN339+2,Inputs!$CN339=Inputs!$CO339)),0,IF(BH$3=Inputs!$CN339,0.8,IF(BH$3=Inputs!$CN339+1,0.6,IF(BH$3=Inputs!$CN339+2,0.4,IF(BH$3=Inputs!$CO339,0.2,IF(AND(BH$3&gt;=Inputs!$CL339,BH$3&lt;Inputs!$CM339),(BH$3-Inputs!$CL339+1)/(Inputs!$AI339+1),0)))))))))</f>
        <v>0</v>
      </c>
      <c r="BI341" s="27">
        <f>IF(AND(Inputs!$CO339=0,BI$3&gt;=Inputs!$CM339),1,IF(AND(BI$3&gt;=Inputs!$CM339,BI$3&lt;Inputs!$CN339),1,IF(AND(BI$3=Inputs!$CN339,BI$3=Inputs!$CO339),1,IF(OR(AND(BI$3=Inputs!$CN339+1,Inputs!$CN339=Inputs!$CO339),AND(BI$3=Inputs!$CN339+2,Inputs!$CN339=Inputs!$CO339)),0,IF(BI$3=Inputs!$CN339,0.8,IF(BI$3=Inputs!$CN339+1,0.6,IF(BI$3=Inputs!$CN339+2,0.4,IF(BI$3=Inputs!$CO339,0.2,IF(AND(BI$3&gt;=Inputs!$CL339,BI$3&lt;Inputs!$CM339),(BI$3-Inputs!$CL339+1)/(Inputs!$AI339+1),0)))))))))</f>
        <v>0</v>
      </c>
      <c r="BJ341" s="27">
        <f>IF(AND(Inputs!$CO339=0,BJ$3&gt;=Inputs!$CM339),1,IF(AND(BJ$3&gt;=Inputs!$CM339,BJ$3&lt;Inputs!$CN339),1,IF(AND(BJ$3=Inputs!$CN339,BJ$3=Inputs!$CO339),1,IF(OR(AND(BJ$3=Inputs!$CN339+1,Inputs!$CN339=Inputs!$CO339),AND(BJ$3=Inputs!$CN339+2,Inputs!$CN339=Inputs!$CO339)),0,IF(BJ$3=Inputs!$CN339,0.8,IF(BJ$3=Inputs!$CN339+1,0.6,IF(BJ$3=Inputs!$CN339+2,0.4,IF(BJ$3=Inputs!$CO339,0.2,IF(AND(BJ$3&gt;=Inputs!$CL339,BJ$3&lt;Inputs!$CM339),(BJ$3-Inputs!$CL339+1)/(Inputs!$AI339+1),0)))))))))</f>
        <v>0</v>
      </c>
      <c r="BK341" s="27">
        <f>IF(AND(Inputs!$CO339=0,BK$3&gt;=Inputs!$CM339),1,IF(AND(BK$3&gt;=Inputs!$CM339,BK$3&lt;Inputs!$CN339),1,IF(AND(BK$3=Inputs!$CN339,BK$3=Inputs!$CO339),1,IF(OR(AND(BK$3=Inputs!$CN339+1,Inputs!$CN339=Inputs!$CO339),AND(BK$3=Inputs!$CN339+2,Inputs!$CN339=Inputs!$CO339)),0,IF(BK$3=Inputs!$CN339,0.8,IF(BK$3=Inputs!$CN339+1,0.6,IF(BK$3=Inputs!$CN339+2,0.4,IF(BK$3=Inputs!$CO339,0.2,IF(AND(BK$3&gt;=Inputs!$CL339,BK$3&lt;Inputs!$CM339),(BK$3-Inputs!$CL339+1)/(Inputs!$AI339+1),0)))))))))</f>
        <v>0</v>
      </c>
      <c r="BL341" s="27">
        <f>IF(AND(Inputs!$CO339=0,BL$3&gt;=Inputs!$CM339),1,IF(AND(BL$3&gt;=Inputs!$CM339,BL$3&lt;Inputs!$CN339),1,IF(AND(BL$3=Inputs!$CN339,BL$3=Inputs!$CO339),1,IF(OR(AND(BL$3=Inputs!$CN339+1,Inputs!$CN339=Inputs!$CO339),AND(BL$3=Inputs!$CN339+2,Inputs!$CN339=Inputs!$CO339)),0,IF(BL$3=Inputs!$CN339,0.8,IF(BL$3=Inputs!$CN339+1,0.6,IF(BL$3=Inputs!$CN339+2,0.4,IF(BL$3=Inputs!$CO339,0.2,IF(AND(BL$3&gt;=Inputs!$CL339,BL$3&lt;Inputs!$CM339),(BL$3-Inputs!$CL339+1)/(Inputs!$AI339+1),0)))))))))</f>
        <v>0</v>
      </c>
      <c r="BM341" s="27">
        <f>IF(AND(Inputs!$CO339=0,BM$3&gt;=Inputs!$CM339),1,IF(AND(BM$3&gt;=Inputs!$CM339,BM$3&lt;Inputs!$CN339),1,IF(AND(BM$3=Inputs!$CN339,BM$3=Inputs!$CO339),1,IF(OR(AND(BM$3=Inputs!$CN339+1,Inputs!$CN339=Inputs!$CO339),AND(BM$3=Inputs!$CN339+2,Inputs!$CN339=Inputs!$CO339)),0,IF(BM$3=Inputs!$CN339,0.8,IF(BM$3=Inputs!$CN339+1,0.6,IF(BM$3=Inputs!$CN339+2,0.4,IF(BM$3=Inputs!$CO339,0.2,IF(AND(BM$3&gt;=Inputs!$CL339,BM$3&lt;Inputs!$CM339),(BM$3-Inputs!$CL339+1)/(Inputs!$AI339+1),0)))))))))</f>
        <v>0</v>
      </c>
    </row>
    <row r="342" spans="1:65">
      <c r="A342" s="7" t="str">
        <f>IF(Inputs!A340="","",Inputs!A340)</f>
        <v/>
      </c>
      <c r="B342" t="str">
        <f>IF(Inputs!B340="","",Inputs!B340)</f>
        <v/>
      </c>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50">
        <f t="shared" si="11"/>
        <v>0</v>
      </c>
      <c r="AH342" s="42">
        <f t="shared" si="12"/>
        <v>0</v>
      </c>
      <c r="AJ342" s="27">
        <f>IF(AND(Inputs!$CO340=0,AJ$3&gt;=Inputs!$CM340),1,IF(AND(AJ$3&gt;=Inputs!$CM340,AJ$3&lt;Inputs!$CN340),1,IF(AND(AJ$3=Inputs!$CN340,AJ$3=Inputs!$CO340),1,IF(OR(AND(AJ$3=Inputs!$CN340+1,Inputs!$CN340=Inputs!$CO340),AND(AJ$3=Inputs!$CN340+2,Inputs!$CN340=Inputs!$CO340)),0,IF(AJ$3=Inputs!$CN340,0.8,IF(AJ$3=Inputs!$CN340+1,0.6,IF(AJ$3=Inputs!$CN340+2,0.4,IF(AJ$3=Inputs!$CO340,0.2,IF(AND(AJ$3&gt;=Inputs!$CL340,AJ$3&lt;Inputs!$CM340),(AJ$3-Inputs!$CL340+1)/(Inputs!$AI340+1),0)))))))))</f>
        <v>0</v>
      </c>
      <c r="AK342" s="27">
        <f>IF(AND(Inputs!$CO340=0,AK$3&gt;=Inputs!$CM340),1,IF(AND(AK$3&gt;=Inputs!$CM340,AK$3&lt;Inputs!$CN340),1,IF(AND(AK$3=Inputs!$CN340,AK$3=Inputs!$CO340),1,IF(OR(AND(AK$3=Inputs!$CN340+1,Inputs!$CN340=Inputs!$CO340),AND(AK$3=Inputs!$CN340+2,Inputs!$CN340=Inputs!$CO340)),0,IF(AK$3=Inputs!$CN340,0.8,IF(AK$3=Inputs!$CN340+1,0.6,IF(AK$3=Inputs!$CN340+2,0.4,IF(AK$3=Inputs!$CO340,0.2,IF(AND(AK$3&gt;=Inputs!$CL340,AK$3&lt;Inputs!$CM340),(AK$3-Inputs!$CL340+1)/(Inputs!$AI340+1),0)))))))))</f>
        <v>0</v>
      </c>
      <c r="AL342" s="27">
        <f>IF(AND(Inputs!$CO340=0,AL$3&gt;=Inputs!$CM340),1,IF(AND(AL$3&gt;=Inputs!$CM340,AL$3&lt;Inputs!$CN340),1,IF(AND(AL$3=Inputs!$CN340,AL$3=Inputs!$CO340),1,IF(OR(AND(AL$3=Inputs!$CN340+1,Inputs!$CN340=Inputs!$CO340),AND(AL$3=Inputs!$CN340+2,Inputs!$CN340=Inputs!$CO340)),0,IF(AL$3=Inputs!$CN340,0.8,IF(AL$3=Inputs!$CN340+1,0.6,IF(AL$3=Inputs!$CN340+2,0.4,IF(AL$3=Inputs!$CO340,0.2,IF(AND(AL$3&gt;=Inputs!$CL340,AL$3&lt;Inputs!$CM340),(AL$3-Inputs!$CL340+1)/(Inputs!$AI340+1),0)))))))))</f>
        <v>0</v>
      </c>
      <c r="AM342" s="27">
        <f>IF(AND(Inputs!$CO340=0,AM$3&gt;=Inputs!$CM340),1,IF(AND(AM$3&gt;=Inputs!$CM340,AM$3&lt;Inputs!$CN340),1,IF(AND(AM$3=Inputs!$CN340,AM$3=Inputs!$CO340),1,IF(OR(AND(AM$3=Inputs!$CN340+1,Inputs!$CN340=Inputs!$CO340),AND(AM$3=Inputs!$CN340+2,Inputs!$CN340=Inputs!$CO340)),0,IF(AM$3=Inputs!$CN340,0.8,IF(AM$3=Inputs!$CN340+1,0.6,IF(AM$3=Inputs!$CN340+2,0.4,IF(AM$3=Inputs!$CO340,0.2,IF(AND(AM$3&gt;=Inputs!$CL340,AM$3&lt;Inputs!$CM340),(AM$3-Inputs!$CL340+1)/(Inputs!$AI340+1),0)))))))))</f>
        <v>0</v>
      </c>
      <c r="AN342" s="27">
        <f>IF(AND(Inputs!$CO340=0,AN$3&gt;=Inputs!$CM340),1,IF(AND(AN$3&gt;=Inputs!$CM340,AN$3&lt;Inputs!$CN340),1,IF(AND(AN$3=Inputs!$CN340,AN$3=Inputs!$CO340),1,IF(OR(AND(AN$3=Inputs!$CN340+1,Inputs!$CN340=Inputs!$CO340),AND(AN$3=Inputs!$CN340+2,Inputs!$CN340=Inputs!$CO340)),0,IF(AN$3=Inputs!$CN340,0.8,IF(AN$3=Inputs!$CN340+1,0.6,IF(AN$3=Inputs!$CN340+2,0.4,IF(AN$3=Inputs!$CO340,0.2,IF(AND(AN$3&gt;=Inputs!$CL340,AN$3&lt;Inputs!$CM340),(AN$3-Inputs!$CL340+1)/(Inputs!$AI340+1),0)))))))))</f>
        <v>0</v>
      </c>
      <c r="AO342" s="27">
        <f>IF(AND(Inputs!$CO340=0,AO$3&gt;=Inputs!$CM340),1,IF(AND(AO$3&gt;=Inputs!$CM340,AO$3&lt;Inputs!$CN340),1,IF(AND(AO$3=Inputs!$CN340,AO$3=Inputs!$CO340),1,IF(OR(AND(AO$3=Inputs!$CN340+1,Inputs!$CN340=Inputs!$CO340),AND(AO$3=Inputs!$CN340+2,Inputs!$CN340=Inputs!$CO340)),0,IF(AO$3=Inputs!$CN340,0.8,IF(AO$3=Inputs!$CN340+1,0.6,IF(AO$3=Inputs!$CN340+2,0.4,IF(AO$3=Inputs!$CO340,0.2,IF(AND(AO$3&gt;=Inputs!$CL340,AO$3&lt;Inputs!$CM340),(AO$3-Inputs!$CL340+1)/(Inputs!$AI340+1),0)))))))))</f>
        <v>0</v>
      </c>
      <c r="AP342" s="27">
        <f>IF(AND(Inputs!$CO340=0,AP$3&gt;=Inputs!$CM340),1,IF(AND(AP$3&gt;=Inputs!$CM340,AP$3&lt;Inputs!$CN340),1,IF(AND(AP$3=Inputs!$CN340,AP$3=Inputs!$CO340),1,IF(OR(AND(AP$3=Inputs!$CN340+1,Inputs!$CN340=Inputs!$CO340),AND(AP$3=Inputs!$CN340+2,Inputs!$CN340=Inputs!$CO340)),0,IF(AP$3=Inputs!$CN340,0.8,IF(AP$3=Inputs!$CN340+1,0.6,IF(AP$3=Inputs!$CN340+2,0.4,IF(AP$3=Inputs!$CO340,0.2,IF(AND(AP$3&gt;=Inputs!$CL340,AP$3&lt;Inputs!$CM340),(AP$3-Inputs!$CL340+1)/(Inputs!$AI340+1),0)))))))))</f>
        <v>0</v>
      </c>
      <c r="AQ342" s="27">
        <f>IF(AND(Inputs!$CO340=0,AQ$3&gt;=Inputs!$CM340),1,IF(AND(AQ$3&gt;=Inputs!$CM340,AQ$3&lt;Inputs!$CN340),1,IF(AND(AQ$3=Inputs!$CN340,AQ$3=Inputs!$CO340),1,IF(OR(AND(AQ$3=Inputs!$CN340+1,Inputs!$CN340=Inputs!$CO340),AND(AQ$3=Inputs!$CN340+2,Inputs!$CN340=Inputs!$CO340)),0,IF(AQ$3=Inputs!$CN340,0.8,IF(AQ$3=Inputs!$CN340+1,0.6,IF(AQ$3=Inputs!$CN340+2,0.4,IF(AQ$3=Inputs!$CO340,0.2,IF(AND(AQ$3&gt;=Inputs!$CL340,AQ$3&lt;Inputs!$CM340),(AQ$3-Inputs!$CL340+1)/(Inputs!$AI340+1),0)))))))))</f>
        <v>0</v>
      </c>
      <c r="AR342" s="27">
        <f>IF(AND(Inputs!$CO340=0,AR$3&gt;=Inputs!$CM340),1,IF(AND(AR$3&gt;=Inputs!$CM340,AR$3&lt;Inputs!$CN340),1,IF(AND(AR$3=Inputs!$CN340,AR$3=Inputs!$CO340),1,IF(OR(AND(AR$3=Inputs!$CN340+1,Inputs!$CN340=Inputs!$CO340),AND(AR$3=Inputs!$CN340+2,Inputs!$CN340=Inputs!$CO340)),0,IF(AR$3=Inputs!$CN340,0.8,IF(AR$3=Inputs!$CN340+1,0.6,IF(AR$3=Inputs!$CN340+2,0.4,IF(AR$3=Inputs!$CO340,0.2,IF(AND(AR$3&gt;=Inputs!$CL340,AR$3&lt;Inputs!$CM340),(AR$3-Inputs!$CL340+1)/(Inputs!$AI340+1),0)))))))))</f>
        <v>0</v>
      </c>
      <c r="AS342" s="27">
        <f>IF(AND(Inputs!$CO340=0,AS$3&gt;=Inputs!$CM340),1,IF(AND(AS$3&gt;=Inputs!$CM340,AS$3&lt;Inputs!$CN340),1,IF(AND(AS$3=Inputs!$CN340,AS$3=Inputs!$CO340),1,IF(OR(AND(AS$3=Inputs!$CN340+1,Inputs!$CN340=Inputs!$CO340),AND(AS$3=Inputs!$CN340+2,Inputs!$CN340=Inputs!$CO340)),0,IF(AS$3=Inputs!$CN340,0.8,IF(AS$3=Inputs!$CN340+1,0.6,IF(AS$3=Inputs!$CN340+2,0.4,IF(AS$3=Inputs!$CO340,0.2,IF(AND(AS$3&gt;=Inputs!$CL340,AS$3&lt;Inputs!$CM340),(AS$3-Inputs!$CL340+1)/(Inputs!$AI340+1),0)))))))))</f>
        <v>0</v>
      </c>
      <c r="AT342" s="27">
        <f>IF(AND(Inputs!$CO340=0,AT$3&gt;=Inputs!$CM340),1,IF(AND(AT$3&gt;=Inputs!$CM340,AT$3&lt;Inputs!$CN340),1,IF(AND(AT$3=Inputs!$CN340,AT$3=Inputs!$CO340),1,IF(OR(AND(AT$3=Inputs!$CN340+1,Inputs!$CN340=Inputs!$CO340),AND(AT$3=Inputs!$CN340+2,Inputs!$CN340=Inputs!$CO340)),0,IF(AT$3=Inputs!$CN340,0.8,IF(AT$3=Inputs!$CN340+1,0.6,IF(AT$3=Inputs!$CN340+2,0.4,IF(AT$3=Inputs!$CO340,0.2,IF(AND(AT$3&gt;=Inputs!$CL340,AT$3&lt;Inputs!$CM340),(AT$3-Inputs!$CL340+1)/(Inputs!$AI340+1),0)))))))))</f>
        <v>0</v>
      </c>
      <c r="AU342" s="27">
        <f>IF(AND(Inputs!$CO340=0,AU$3&gt;=Inputs!$CM340),1,IF(AND(AU$3&gt;=Inputs!$CM340,AU$3&lt;Inputs!$CN340),1,IF(AND(AU$3=Inputs!$CN340,AU$3=Inputs!$CO340),1,IF(OR(AND(AU$3=Inputs!$CN340+1,Inputs!$CN340=Inputs!$CO340),AND(AU$3=Inputs!$CN340+2,Inputs!$CN340=Inputs!$CO340)),0,IF(AU$3=Inputs!$CN340,0.8,IF(AU$3=Inputs!$CN340+1,0.6,IF(AU$3=Inputs!$CN340+2,0.4,IF(AU$3=Inputs!$CO340,0.2,IF(AND(AU$3&gt;=Inputs!$CL340,AU$3&lt;Inputs!$CM340),(AU$3-Inputs!$CL340+1)/(Inputs!$AI340+1),0)))))))))</f>
        <v>0</v>
      </c>
      <c r="AV342" s="27">
        <f>IF(AND(Inputs!$CO340=0,AV$3&gt;=Inputs!$CM340),1,IF(AND(AV$3&gt;=Inputs!$CM340,AV$3&lt;Inputs!$CN340),1,IF(AND(AV$3=Inputs!$CN340,AV$3=Inputs!$CO340),1,IF(OR(AND(AV$3=Inputs!$CN340+1,Inputs!$CN340=Inputs!$CO340),AND(AV$3=Inputs!$CN340+2,Inputs!$CN340=Inputs!$CO340)),0,IF(AV$3=Inputs!$CN340,0.8,IF(AV$3=Inputs!$CN340+1,0.6,IF(AV$3=Inputs!$CN340+2,0.4,IF(AV$3=Inputs!$CO340,0.2,IF(AND(AV$3&gt;=Inputs!$CL340,AV$3&lt;Inputs!$CM340),(AV$3-Inputs!$CL340+1)/(Inputs!$AI340+1),0)))))))))</f>
        <v>0</v>
      </c>
      <c r="AW342" s="27">
        <f>IF(AND(Inputs!$CO340=0,AW$3&gt;=Inputs!$CM340),1,IF(AND(AW$3&gt;=Inputs!$CM340,AW$3&lt;Inputs!$CN340),1,IF(AND(AW$3=Inputs!$CN340,AW$3=Inputs!$CO340),1,IF(OR(AND(AW$3=Inputs!$CN340+1,Inputs!$CN340=Inputs!$CO340),AND(AW$3=Inputs!$CN340+2,Inputs!$CN340=Inputs!$CO340)),0,IF(AW$3=Inputs!$CN340,0.8,IF(AW$3=Inputs!$CN340+1,0.6,IF(AW$3=Inputs!$CN340+2,0.4,IF(AW$3=Inputs!$CO340,0.2,IF(AND(AW$3&gt;=Inputs!$CL340,AW$3&lt;Inputs!$CM340),(AW$3-Inputs!$CL340+1)/(Inputs!$AI340+1),0)))))))))</f>
        <v>0</v>
      </c>
      <c r="AX342" s="27">
        <f>IF(AND(Inputs!$CO340=0,AX$3&gt;=Inputs!$CM340),1,IF(AND(AX$3&gt;=Inputs!$CM340,AX$3&lt;Inputs!$CN340),1,IF(AND(AX$3=Inputs!$CN340,AX$3=Inputs!$CO340),1,IF(OR(AND(AX$3=Inputs!$CN340+1,Inputs!$CN340=Inputs!$CO340),AND(AX$3=Inputs!$CN340+2,Inputs!$CN340=Inputs!$CO340)),0,IF(AX$3=Inputs!$CN340,0.8,IF(AX$3=Inputs!$CN340+1,0.6,IF(AX$3=Inputs!$CN340+2,0.4,IF(AX$3=Inputs!$CO340,0.2,IF(AND(AX$3&gt;=Inputs!$CL340,AX$3&lt;Inputs!$CM340),(AX$3-Inputs!$CL340+1)/(Inputs!$AI340+1),0)))))))))</f>
        <v>0</v>
      </c>
      <c r="AY342" s="27">
        <f>IF(AND(Inputs!$CO340=0,AY$3&gt;=Inputs!$CM340),1,IF(AND(AY$3&gt;=Inputs!$CM340,AY$3&lt;Inputs!$CN340),1,IF(AND(AY$3=Inputs!$CN340,AY$3=Inputs!$CO340),1,IF(OR(AND(AY$3=Inputs!$CN340+1,Inputs!$CN340=Inputs!$CO340),AND(AY$3=Inputs!$CN340+2,Inputs!$CN340=Inputs!$CO340)),0,IF(AY$3=Inputs!$CN340,0.8,IF(AY$3=Inputs!$CN340+1,0.6,IF(AY$3=Inputs!$CN340+2,0.4,IF(AY$3=Inputs!$CO340,0.2,IF(AND(AY$3&gt;=Inputs!$CL340,AY$3&lt;Inputs!$CM340),(AY$3-Inputs!$CL340+1)/(Inputs!$AI340+1),0)))))))))</f>
        <v>0</v>
      </c>
      <c r="AZ342" s="27">
        <f>IF(AND(Inputs!$CO340=0,AZ$3&gt;=Inputs!$CM340),1,IF(AND(AZ$3&gt;=Inputs!$CM340,AZ$3&lt;Inputs!$CN340),1,IF(AND(AZ$3=Inputs!$CN340,AZ$3=Inputs!$CO340),1,IF(OR(AND(AZ$3=Inputs!$CN340+1,Inputs!$CN340=Inputs!$CO340),AND(AZ$3=Inputs!$CN340+2,Inputs!$CN340=Inputs!$CO340)),0,IF(AZ$3=Inputs!$CN340,0.8,IF(AZ$3=Inputs!$CN340+1,0.6,IF(AZ$3=Inputs!$CN340+2,0.4,IF(AZ$3=Inputs!$CO340,0.2,IF(AND(AZ$3&gt;=Inputs!$CL340,AZ$3&lt;Inputs!$CM340),(AZ$3-Inputs!$CL340+1)/(Inputs!$AI340+1),0)))))))))</f>
        <v>0</v>
      </c>
      <c r="BA342" s="27">
        <f>IF(AND(Inputs!$CO340=0,BA$3&gt;=Inputs!$CM340),1,IF(AND(BA$3&gt;=Inputs!$CM340,BA$3&lt;Inputs!$CN340),1,IF(AND(BA$3=Inputs!$CN340,BA$3=Inputs!$CO340),1,IF(OR(AND(BA$3=Inputs!$CN340+1,Inputs!$CN340=Inputs!$CO340),AND(BA$3=Inputs!$CN340+2,Inputs!$CN340=Inputs!$CO340)),0,IF(BA$3=Inputs!$CN340,0.8,IF(BA$3=Inputs!$CN340+1,0.6,IF(BA$3=Inputs!$CN340+2,0.4,IF(BA$3=Inputs!$CO340,0.2,IF(AND(BA$3&gt;=Inputs!$CL340,BA$3&lt;Inputs!$CM340),(BA$3-Inputs!$CL340+1)/(Inputs!$AI340+1),0)))))))))</f>
        <v>0</v>
      </c>
      <c r="BB342" s="27">
        <f>IF(AND(Inputs!$CO340=0,BB$3&gt;=Inputs!$CM340),1,IF(AND(BB$3&gt;=Inputs!$CM340,BB$3&lt;Inputs!$CN340),1,IF(AND(BB$3=Inputs!$CN340,BB$3=Inputs!$CO340),1,IF(OR(AND(BB$3=Inputs!$CN340+1,Inputs!$CN340=Inputs!$CO340),AND(BB$3=Inputs!$CN340+2,Inputs!$CN340=Inputs!$CO340)),0,IF(BB$3=Inputs!$CN340,0.8,IF(BB$3=Inputs!$CN340+1,0.6,IF(BB$3=Inputs!$CN340+2,0.4,IF(BB$3=Inputs!$CO340,0.2,IF(AND(BB$3&gt;=Inputs!$CL340,BB$3&lt;Inputs!$CM340),(BB$3-Inputs!$CL340+1)/(Inputs!$AI340+1),0)))))))))</f>
        <v>0</v>
      </c>
      <c r="BC342" s="27">
        <f>IF(AND(Inputs!$CO340=0,BC$3&gt;=Inputs!$CM340),1,IF(AND(BC$3&gt;=Inputs!$CM340,BC$3&lt;Inputs!$CN340),1,IF(AND(BC$3=Inputs!$CN340,BC$3=Inputs!$CO340),1,IF(OR(AND(BC$3=Inputs!$CN340+1,Inputs!$CN340=Inputs!$CO340),AND(BC$3=Inputs!$CN340+2,Inputs!$CN340=Inputs!$CO340)),0,IF(BC$3=Inputs!$CN340,0.8,IF(BC$3=Inputs!$CN340+1,0.6,IF(BC$3=Inputs!$CN340+2,0.4,IF(BC$3=Inputs!$CO340,0.2,IF(AND(BC$3&gt;=Inputs!$CL340,BC$3&lt;Inputs!$CM340),(BC$3-Inputs!$CL340+1)/(Inputs!$AI340+1),0)))))))))</f>
        <v>0</v>
      </c>
      <c r="BD342" s="27">
        <f>IF(AND(Inputs!$CO340=0,BD$3&gt;=Inputs!$CM340),1,IF(AND(BD$3&gt;=Inputs!$CM340,BD$3&lt;Inputs!$CN340),1,IF(AND(BD$3=Inputs!$CN340,BD$3=Inputs!$CO340),1,IF(OR(AND(BD$3=Inputs!$CN340+1,Inputs!$CN340=Inputs!$CO340),AND(BD$3=Inputs!$CN340+2,Inputs!$CN340=Inputs!$CO340)),0,IF(BD$3=Inputs!$CN340,0.8,IF(BD$3=Inputs!$CN340+1,0.6,IF(BD$3=Inputs!$CN340+2,0.4,IF(BD$3=Inputs!$CO340,0.2,IF(AND(BD$3&gt;=Inputs!$CL340,BD$3&lt;Inputs!$CM340),(BD$3-Inputs!$CL340+1)/(Inputs!$AI340+1),0)))))))))</f>
        <v>0</v>
      </c>
      <c r="BE342" s="27">
        <f>IF(AND(Inputs!$CO340=0,BE$3&gt;=Inputs!$CM340),1,IF(AND(BE$3&gt;=Inputs!$CM340,BE$3&lt;Inputs!$CN340),1,IF(AND(BE$3=Inputs!$CN340,BE$3=Inputs!$CO340),1,IF(OR(AND(BE$3=Inputs!$CN340+1,Inputs!$CN340=Inputs!$CO340),AND(BE$3=Inputs!$CN340+2,Inputs!$CN340=Inputs!$CO340)),0,IF(BE$3=Inputs!$CN340,0.8,IF(BE$3=Inputs!$CN340+1,0.6,IF(BE$3=Inputs!$CN340+2,0.4,IF(BE$3=Inputs!$CO340,0.2,IF(AND(BE$3&gt;=Inputs!$CL340,BE$3&lt;Inputs!$CM340),(BE$3-Inputs!$CL340+1)/(Inputs!$AI340+1),0)))))))))</f>
        <v>0</v>
      </c>
      <c r="BF342" s="27">
        <f>IF(AND(Inputs!$CO340=0,BF$3&gt;=Inputs!$CM340),1,IF(AND(BF$3&gt;=Inputs!$CM340,BF$3&lt;Inputs!$CN340),1,IF(AND(BF$3=Inputs!$CN340,BF$3=Inputs!$CO340),1,IF(OR(AND(BF$3=Inputs!$CN340+1,Inputs!$CN340=Inputs!$CO340),AND(BF$3=Inputs!$CN340+2,Inputs!$CN340=Inputs!$CO340)),0,IF(BF$3=Inputs!$CN340,0.8,IF(BF$3=Inputs!$CN340+1,0.6,IF(BF$3=Inputs!$CN340+2,0.4,IF(BF$3=Inputs!$CO340,0.2,IF(AND(BF$3&gt;=Inputs!$CL340,BF$3&lt;Inputs!$CM340),(BF$3-Inputs!$CL340+1)/(Inputs!$AI340+1),0)))))))))</f>
        <v>0</v>
      </c>
      <c r="BG342" s="27">
        <f>IF(AND(Inputs!$CO340=0,BG$3&gt;=Inputs!$CM340),1,IF(AND(BG$3&gt;=Inputs!$CM340,BG$3&lt;Inputs!$CN340),1,IF(AND(BG$3=Inputs!$CN340,BG$3=Inputs!$CO340),1,IF(OR(AND(BG$3=Inputs!$CN340+1,Inputs!$CN340=Inputs!$CO340),AND(BG$3=Inputs!$CN340+2,Inputs!$CN340=Inputs!$CO340)),0,IF(BG$3=Inputs!$CN340,0.8,IF(BG$3=Inputs!$CN340+1,0.6,IF(BG$3=Inputs!$CN340+2,0.4,IF(BG$3=Inputs!$CO340,0.2,IF(AND(BG$3&gt;=Inputs!$CL340,BG$3&lt;Inputs!$CM340),(BG$3-Inputs!$CL340+1)/(Inputs!$AI340+1),0)))))))))</f>
        <v>0</v>
      </c>
      <c r="BH342" s="27">
        <f>IF(AND(Inputs!$CO340=0,BH$3&gt;=Inputs!$CM340),1,IF(AND(BH$3&gt;=Inputs!$CM340,BH$3&lt;Inputs!$CN340),1,IF(AND(BH$3=Inputs!$CN340,BH$3=Inputs!$CO340),1,IF(OR(AND(BH$3=Inputs!$CN340+1,Inputs!$CN340=Inputs!$CO340),AND(BH$3=Inputs!$CN340+2,Inputs!$CN340=Inputs!$CO340)),0,IF(BH$3=Inputs!$CN340,0.8,IF(BH$3=Inputs!$CN340+1,0.6,IF(BH$3=Inputs!$CN340+2,0.4,IF(BH$3=Inputs!$CO340,0.2,IF(AND(BH$3&gt;=Inputs!$CL340,BH$3&lt;Inputs!$CM340),(BH$3-Inputs!$CL340+1)/(Inputs!$AI340+1),0)))))))))</f>
        <v>0</v>
      </c>
      <c r="BI342" s="27">
        <f>IF(AND(Inputs!$CO340=0,BI$3&gt;=Inputs!$CM340),1,IF(AND(BI$3&gt;=Inputs!$CM340,BI$3&lt;Inputs!$CN340),1,IF(AND(BI$3=Inputs!$CN340,BI$3=Inputs!$CO340),1,IF(OR(AND(BI$3=Inputs!$CN340+1,Inputs!$CN340=Inputs!$CO340),AND(BI$3=Inputs!$CN340+2,Inputs!$CN340=Inputs!$CO340)),0,IF(BI$3=Inputs!$CN340,0.8,IF(BI$3=Inputs!$CN340+1,0.6,IF(BI$3=Inputs!$CN340+2,0.4,IF(BI$3=Inputs!$CO340,0.2,IF(AND(BI$3&gt;=Inputs!$CL340,BI$3&lt;Inputs!$CM340),(BI$3-Inputs!$CL340+1)/(Inputs!$AI340+1),0)))))))))</f>
        <v>0</v>
      </c>
      <c r="BJ342" s="27">
        <f>IF(AND(Inputs!$CO340=0,BJ$3&gt;=Inputs!$CM340),1,IF(AND(BJ$3&gt;=Inputs!$CM340,BJ$3&lt;Inputs!$CN340),1,IF(AND(BJ$3=Inputs!$CN340,BJ$3=Inputs!$CO340),1,IF(OR(AND(BJ$3=Inputs!$CN340+1,Inputs!$CN340=Inputs!$CO340),AND(BJ$3=Inputs!$CN340+2,Inputs!$CN340=Inputs!$CO340)),0,IF(BJ$3=Inputs!$CN340,0.8,IF(BJ$3=Inputs!$CN340+1,0.6,IF(BJ$3=Inputs!$CN340+2,0.4,IF(BJ$3=Inputs!$CO340,0.2,IF(AND(BJ$3&gt;=Inputs!$CL340,BJ$3&lt;Inputs!$CM340),(BJ$3-Inputs!$CL340+1)/(Inputs!$AI340+1),0)))))))))</f>
        <v>0</v>
      </c>
      <c r="BK342" s="27">
        <f>IF(AND(Inputs!$CO340=0,BK$3&gt;=Inputs!$CM340),1,IF(AND(BK$3&gt;=Inputs!$CM340,BK$3&lt;Inputs!$CN340),1,IF(AND(BK$3=Inputs!$CN340,BK$3=Inputs!$CO340),1,IF(OR(AND(BK$3=Inputs!$CN340+1,Inputs!$CN340=Inputs!$CO340),AND(BK$3=Inputs!$CN340+2,Inputs!$CN340=Inputs!$CO340)),0,IF(BK$3=Inputs!$CN340,0.8,IF(BK$3=Inputs!$CN340+1,0.6,IF(BK$3=Inputs!$CN340+2,0.4,IF(BK$3=Inputs!$CO340,0.2,IF(AND(BK$3&gt;=Inputs!$CL340,BK$3&lt;Inputs!$CM340),(BK$3-Inputs!$CL340+1)/(Inputs!$AI340+1),0)))))))))</f>
        <v>0</v>
      </c>
      <c r="BL342" s="27">
        <f>IF(AND(Inputs!$CO340=0,BL$3&gt;=Inputs!$CM340),1,IF(AND(BL$3&gt;=Inputs!$CM340,BL$3&lt;Inputs!$CN340),1,IF(AND(BL$3=Inputs!$CN340,BL$3=Inputs!$CO340),1,IF(OR(AND(BL$3=Inputs!$CN340+1,Inputs!$CN340=Inputs!$CO340),AND(BL$3=Inputs!$CN340+2,Inputs!$CN340=Inputs!$CO340)),0,IF(BL$3=Inputs!$CN340,0.8,IF(BL$3=Inputs!$CN340+1,0.6,IF(BL$3=Inputs!$CN340+2,0.4,IF(BL$3=Inputs!$CO340,0.2,IF(AND(BL$3&gt;=Inputs!$CL340,BL$3&lt;Inputs!$CM340),(BL$3-Inputs!$CL340+1)/(Inputs!$AI340+1),0)))))))))</f>
        <v>0</v>
      </c>
      <c r="BM342" s="27">
        <f>IF(AND(Inputs!$CO340=0,BM$3&gt;=Inputs!$CM340),1,IF(AND(BM$3&gt;=Inputs!$CM340,BM$3&lt;Inputs!$CN340),1,IF(AND(BM$3=Inputs!$CN340,BM$3=Inputs!$CO340),1,IF(OR(AND(BM$3=Inputs!$CN340+1,Inputs!$CN340=Inputs!$CO340),AND(BM$3=Inputs!$CN340+2,Inputs!$CN340=Inputs!$CO340)),0,IF(BM$3=Inputs!$CN340,0.8,IF(BM$3=Inputs!$CN340+1,0.6,IF(BM$3=Inputs!$CN340+2,0.4,IF(BM$3=Inputs!$CO340,0.2,IF(AND(BM$3&gt;=Inputs!$CL340,BM$3&lt;Inputs!$CM340),(BM$3-Inputs!$CL340+1)/(Inputs!$AI340+1),0)))))))))</f>
        <v>0</v>
      </c>
    </row>
    <row r="343" spans="1:65">
      <c r="A343" s="7" t="str">
        <f>IF(Inputs!A341="","",Inputs!A341)</f>
        <v/>
      </c>
      <c r="B343" t="str">
        <f>IF(Inputs!B341="","",Inputs!B341)</f>
        <v/>
      </c>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50">
        <f t="shared" si="11"/>
        <v>0</v>
      </c>
      <c r="AH343" s="42">
        <f t="shared" si="12"/>
        <v>0</v>
      </c>
      <c r="AJ343" s="27">
        <f>IF(AND(Inputs!$CO341=0,AJ$3&gt;=Inputs!$CM341),1,IF(AND(AJ$3&gt;=Inputs!$CM341,AJ$3&lt;Inputs!$CN341),1,IF(AND(AJ$3=Inputs!$CN341,AJ$3=Inputs!$CO341),1,IF(OR(AND(AJ$3=Inputs!$CN341+1,Inputs!$CN341=Inputs!$CO341),AND(AJ$3=Inputs!$CN341+2,Inputs!$CN341=Inputs!$CO341)),0,IF(AJ$3=Inputs!$CN341,0.8,IF(AJ$3=Inputs!$CN341+1,0.6,IF(AJ$3=Inputs!$CN341+2,0.4,IF(AJ$3=Inputs!$CO341,0.2,IF(AND(AJ$3&gt;=Inputs!$CL341,AJ$3&lt;Inputs!$CM341),(AJ$3-Inputs!$CL341+1)/(Inputs!$AI341+1),0)))))))))</f>
        <v>0</v>
      </c>
      <c r="AK343" s="27">
        <f>IF(AND(Inputs!$CO341=0,AK$3&gt;=Inputs!$CM341),1,IF(AND(AK$3&gt;=Inputs!$CM341,AK$3&lt;Inputs!$CN341),1,IF(AND(AK$3=Inputs!$CN341,AK$3=Inputs!$CO341),1,IF(OR(AND(AK$3=Inputs!$CN341+1,Inputs!$CN341=Inputs!$CO341),AND(AK$3=Inputs!$CN341+2,Inputs!$CN341=Inputs!$CO341)),0,IF(AK$3=Inputs!$CN341,0.8,IF(AK$3=Inputs!$CN341+1,0.6,IF(AK$3=Inputs!$CN341+2,0.4,IF(AK$3=Inputs!$CO341,0.2,IF(AND(AK$3&gt;=Inputs!$CL341,AK$3&lt;Inputs!$CM341),(AK$3-Inputs!$CL341+1)/(Inputs!$AI341+1),0)))))))))</f>
        <v>0</v>
      </c>
      <c r="AL343" s="27">
        <f>IF(AND(Inputs!$CO341=0,AL$3&gt;=Inputs!$CM341),1,IF(AND(AL$3&gt;=Inputs!$CM341,AL$3&lt;Inputs!$CN341),1,IF(AND(AL$3=Inputs!$CN341,AL$3=Inputs!$CO341),1,IF(OR(AND(AL$3=Inputs!$CN341+1,Inputs!$CN341=Inputs!$CO341),AND(AL$3=Inputs!$CN341+2,Inputs!$CN341=Inputs!$CO341)),0,IF(AL$3=Inputs!$CN341,0.8,IF(AL$3=Inputs!$CN341+1,0.6,IF(AL$3=Inputs!$CN341+2,0.4,IF(AL$3=Inputs!$CO341,0.2,IF(AND(AL$3&gt;=Inputs!$CL341,AL$3&lt;Inputs!$CM341),(AL$3-Inputs!$CL341+1)/(Inputs!$AI341+1),0)))))))))</f>
        <v>0</v>
      </c>
      <c r="AM343" s="27">
        <f>IF(AND(Inputs!$CO341=0,AM$3&gt;=Inputs!$CM341),1,IF(AND(AM$3&gt;=Inputs!$CM341,AM$3&lt;Inputs!$CN341),1,IF(AND(AM$3=Inputs!$CN341,AM$3=Inputs!$CO341),1,IF(OR(AND(AM$3=Inputs!$CN341+1,Inputs!$CN341=Inputs!$CO341),AND(AM$3=Inputs!$CN341+2,Inputs!$CN341=Inputs!$CO341)),0,IF(AM$3=Inputs!$CN341,0.8,IF(AM$3=Inputs!$CN341+1,0.6,IF(AM$3=Inputs!$CN341+2,0.4,IF(AM$3=Inputs!$CO341,0.2,IF(AND(AM$3&gt;=Inputs!$CL341,AM$3&lt;Inputs!$CM341),(AM$3-Inputs!$CL341+1)/(Inputs!$AI341+1),0)))))))))</f>
        <v>0</v>
      </c>
      <c r="AN343" s="27">
        <f>IF(AND(Inputs!$CO341=0,AN$3&gt;=Inputs!$CM341),1,IF(AND(AN$3&gt;=Inputs!$CM341,AN$3&lt;Inputs!$CN341),1,IF(AND(AN$3=Inputs!$CN341,AN$3=Inputs!$CO341),1,IF(OR(AND(AN$3=Inputs!$CN341+1,Inputs!$CN341=Inputs!$CO341),AND(AN$3=Inputs!$CN341+2,Inputs!$CN341=Inputs!$CO341)),0,IF(AN$3=Inputs!$CN341,0.8,IF(AN$3=Inputs!$CN341+1,0.6,IF(AN$3=Inputs!$CN341+2,0.4,IF(AN$3=Inputs!$CO341,0.2,IF(AND(AN$3&gt;=Inputs!$CL341,AN$3&lt;Inputs!$CM341),(AN$3-Inputs!$CL341+1)/(Inputs!$AI341+1),0)))))))))</f>
        <v>0</v>
      </c>
      <c r="AO343" s="27">
        <f>IF(AND(Inputs!$CO341=0,AO$3&gt;=Inputs!$CM341),1,IF(AND(AO$3&gt;=Inputs!$CM341,AO$3&lt;Inputs!$CN341),1,IF(AND(AO$3=Inputs!$CN341,AO$3=Inputs!$CO341),1,IF(OR(AND(AO$3=Inputs!$CN341+1,Inputs!$CN341=Inputs!$CO341),AND(AO$3=Inputs!$CN341+2,Inputs!$CN341=Inputs!$CO341)),0,IF(AO$3=Inputs!$CN341,0.8,IF(AO$3=Inputs!$CN341+1,0.6,IF(AO$3=Inputs!$CN341+2,0.4,IF(AO$3=Inputs!$CO341,0.2,IF(AND(AO$3&gt;=Inputs!$CL341,AO$3&lt;Inputs!$CM341),(AO$3-Inputs!$CL341+1)/(Inputs!$AI341+1),0)))))))))</f>
        <v>0</v>
      </c>
      <c r="AP343" s="27">
        <f>IF(AND(Inputs!$CO341=0,AP$3&gt;=Inputs!$CM341),1,IF(AND(AP$3&gt;=Inputs!$CM341,AP$3&lt;Inputs!$CN341),1,IF(AND(AP$3=Inputs!$CN341,AP$3=Inputs!$CO341),1,IF(OR(AND(AP$3=Inputs!$CN341+1,Inputs!$CN341=Inputs!$CO341),AND(AP$3=Inputs!$CN341+2,Inputs!$CN341=Inputs!$CO341)),0,IF(AP$3=Inputs!$CN341,0.8,IF(AP$3=Inputs!$CN341+1,0.6,IF(AP$3=Inputs!$CN341+2,0.4,IF(AP$3=Inputs!$CO341,0.2,IF(AND(AP$3&gt;=Inputs!$CL341,AP$3&lt;Inputs!$CM341),(AP$3-Inputs!$CL341+1)/(Inputs!$AI341+1),0)))))))))</f>
        <v>0</v>
      </c>
      <c r="AQ343" s="27">
        <f>IF(AND(Inputs!$CO341=0,AQ$3&gt;=Inputs!$CM341),1,IF(AND(AQ$3&gt;=Inputs!$CM341,AQ$3&lt;Inputs!$CN341),1,IF(AND(AQ$3=Inputs!$CN341,AQ$3=Inputs!$CO341),1,IF(OR(AND(AQ$3=Inputs!$CN341+1,Inputs!$CN341=Inputs!$CO341),AND(AQ$3=Inputs!$CN341+2,Inputs!$CN341=Inputs!$CO341)),0,IF(AQ$3=Inputs!$CN341,0.8,IF(AQ$3=Inputs!$CN341+1,0.6,IF(AQ$3=Inputs!$CN341+2,0.4,IF(AQ$3=Inputs!$CO341,0.2,IF(AND(AQ$3&gt;=Inputs!$CL341,AQ$3&lt;Inputs!$CM341),(AQ$3-Inputs!$CL341+1)/(Inputs!$AI341+1),0)))))))))</f>
        <v>0</v>
      </c>
      <c r="AR343" s="27">
        <f>IF(AND(Inputs!$CO341=0,AR$3&gt;=Inputs!$CM341),1,IF(AND(AR$3&gt;=Inputs!$CM341,AR$3&lt;Inputs!$CN341),1,IF(AND(AR$3=Inputs!$CN341,AR$3=Inputs!$CO341),1,IF(OR(AND(AR$3=Inputs!$CN341+1,Inputs!$CN341=Inputs!$CO341),AND(AR$3=Inputs!$CN341+2,Inputs!$CN341=Inputs!$CO341)),0,IF(AR$3=Inputs!$CN341,0.8,IF(AR$3=Inputs!$CN341+1,0.6,IF(AR$3=Inputs!$CN341+2,0.4,IF(AR$3=Inputs!$CO341,0.2,IF(AND(AR$3&gt;=Inputs!$CL341,AR$3&lt;Inputs!$CM341),(AR$3-Inputs!$CL341+1)/(Inputs!$AI341+1),0)))))))))</f>
        <v>0</v>
      </c>
      <c r="AS343" s="27">
        <f>IF(AND(Inputs!$CO341=0,AS$3&gt;=Inputs!$CM341),1,IF(AND(AS$3&gt;=Inputs!$CM341,AS$3&lt;Inputs!$CN341),1,IF(AND(AS$3=Inputs!$CN341,AS$3=Inputs!$CO341),1,IF(OR(AND(AS$3=Inputs!$CN341+1,Inputs!$CN341=Inputs!$CO341),AND(AS$3=Inputs!$CN341+2,Inputs!$CN341=Inputs!$CO341)),0,IF(AS$3=Inputs!$CN341,0.8,IF(AS$3=Inputs!$CN341+1,0.6,IF(AS$3=Inputs!$CN341+2,0.4,IF(AS$3=Inputs!$CO341,0.2,IF(AND(AS$3&gt;=Inputs!$CL341,AS$3&lt;Inputs!$CM341),(AS$3-Inputs!$CL341+1)/(Inputs!$AI341+1),0)))))))))</f>
        <v>0</v>
      </c>
      <c r="AT343" s="27">
        <f>IF(AND(Inputs!$CO341=0,AT$3&gt;=Inputs!$CM341),1,IF(AND(AT$3&gt;=Inputs!$CM341,AT$3&lt;Inputs!$CN341),1,IF(AND(AT$3=Inputs!$CN341,AT$3=Inputs!$CO341),1,IF(OR(AND(AT$3=Inputs!$CN341+1,Inputs!$CN341=Inputs!$CO341),AND(AT$3=Inputs!$CN341+2,Inputs!$CN341=Inputs!$CO341)),0,IF(AT$3=Inputs!$CN341,0.8,IF(AT$3=Inputs!$CN341+1,0.6,IF(AT$3=Inputs!$CN341+2,0.4,IF(AT$3=Inputs!$CO341,0.2,IF(AND(AT$3&gt;=Inputs!$CL341,AT$3&lt;Inputs!$CM341),(AT$3-Inputs!$CL341+1)/(Inputs!$AI341+1),0)))))))))</f>
        <v>0</v>
      </c>
      <c r="AU343" s="27">
        <f>IF(AND(Inputs!$CO341=0,AU$3&gt;=Inputs!$CM341),1,IF(AND(AU$3&gt;=Inputs!$CM341,AU$3&lt;Inputs!$CN341),1,IF(AND(AU$3=Inputs!$CN341,AU$3=Inputs!$CO341),1,IF(OR(AND(AU$3=Inputs!$CN341+1,Inputs!$CN341=Inputs!$CO341),AND(AU$3=Inputs!$CN341+2,Inputs!$CN341=Inputs!$CO341)),0,IF(AU$3=Inputs!$CN341,0.8,IF(AU$3=Inputs!$CN341+1,0.6,IF(AU$3=Inputs!$CN341+2,0.4,IF(AU$3=Inputs!$CO341,0.2,IF(AND(AU$3&gt;=Inputs!$CL341,AU$3&lt;Inputs!$CM341),(AU$3-Inputs!$CL341+1)/(Inputs!$AI341+1),0)))))))))</f>
        <v>0</v>
      </c>
      <c r="AV343" s="27">
        <f>IF(AND(Inputs!$CO341=0,AV$3&gt;=Inputs!$CM341),1,IF(AND(AV$3&gt;=Inputs!$CM341,AV$3&lt;Inputs!$CN341),1,IF(AND(AV$3=Inputs!$CN341,AV$3=Inputs!$CO341),1,IF(OR(AND(AV$3=Inputs!$CN341+1,Inputs!$CN341=Inputs!$CO341),AND(AV$3=Inputs!$CN341+2,Inputs!$CN341=Inputs!$CO341)),0,IF(AV$3=Inputs!$CN341,0.8,IF(AV$3=Inputs!$CN341+1,0.6,IF(AV$3=Inputs!$CN341+2,0.4,IF(AV$3=Inputs!$CO341,0.2,IF(AND(AV$3&gt;=Inputs!$CL341,AV$3&lt;Inputs!$CM341),(AV$3-Inputs!$CL341+1)/(Inputs!$AI341+1),0)))))))))</f>
        <v>0</v>
      </c>
      <c r="AW343" s="27">
        <f>IF(AND(Inputs!$CO341=0,AW$3&gt;=Inputs!$CM341),1,IF(AND(AW$3&gt;=Inputs!$CM341,AW$3&lt;Inputs!$CN341),1,IF(AND(AW$3=Inputs!$CN341,AW$3=Inputs!$CO341),1,IF(OR(AND(AW$3=Inputs!$CN341+1,Inputs!$CN341=Inputs!$CO341),AND(AW$3=Inputs!$CN341+2,Inputs!$CN341=Inputs!$CO341)),0,IF(AW$3=Inputs!$CN341,0.8,IF(AW$3=Inputs!$CN341+1,0.6,IF(AW$3=Inputs!$CN341+2,0.4,IF(AW$3=Inputs!$CO341,0.2,IF(AND(AW$3&gt;=Inputs!$CL341,AW$3&lt;Inputs!$CM341),(AW$3-Inputs!$CL341+1)/(Inputs!$AI341+1),0)))))))))</f>
        <v>0</v>
      </c>
      <c r="AX343" s="27">
        <f>IF(AND(Inputs!$CO341=0,AX$3&gt;=Inputs!$CM341),1,IF(AND(AX$3&gt;=Inputs!$CM341,AX$3&lt;Inputs!$CN341),1,IF(AND(AX$3=Inputs!$CN341,AX$3=Inputs!$CO341),1,IF(OR(AND(AX$3=Inputs!$CN341+1,Inputs!$CN341=Inputs!$CO341),AND(AX$3=Inputs!$CN341+2,Inputs!$CN341=Inputs!$CO341)),0,IF(AX$3=Inputs!$CN341,0.8,IF(AX$3=Inputs!$CN341+1,0.6,IF(AX$3=Inputs!$CN341+2,0.4,IF(AX$3=Inputs!$CO341,0.2,IF(AND(AX$3&gt;=Inputs!$CL341,AX$3&lt;Inputs!$CM341),(AX$3-Inputs!$CL341+1)/(Inputs!$AI341+1),0)))))))))</f>
        <v>0</v>
      </c>
      <c r="AY343" s="27">
        <f>IF(AND(Inputs!$CO341=0,AY$3&gt;=Inputs!$CM341),1,IF(AND(AY$3&gt;=Inputs!$CM341,AY$3&lt;Inputs!$CN341),1,IF(AND(AY$3=Inputs!$CN341,AY$3=Inputs!$CO341),1,IF(OR(AND(AY$3=Inputs!$CN341+1,Inputs!$CN341=Inputs!$CO341),AND(AY$3=Inputs!$CN341+2,Inputs!$CN341=Inputs!$CO341)),0,IF(AY$3=Inputs!$CN341,0.8,IF(AY$3=Inputs!$CN341+1,0.6,IF(AY$3=Inputs!$CN341+2,0.4,IF(AY$3=Inputs!$CO341,0.2,IF(AND(AY$3&gt;=Inputs!$CL341,AY$3&lt;Inputs!$CM341),(AY$3-Inputs!$CL341+1)/(Inputs!$AI341+1),0)))))))))</f>
        <v>0</v>
      </c>
      <c r="AZ343" s="27">
        <f>IF(AND(Inputs!$CO341=0,AZ$3&gt;=Inputs!$CM341),1,IF(AND(AZ$3&gt;=Inputs!$CM341,AZ$3&lt;Inputs!$CN341),1,IF(AND(AZ$3=Inputs!$CN341,AZ$3=Inputs!$CO341),1,IF(OR(AND(AZ$3=Inputs!$CN341+1,Inputs!$CN341=Inputs!$CO341),AND(AZ$3=Inputs!$CN341+2,Inputs!$CN341=Inputs!$CO341)),0,IF(AZ$3=Inputs!$CN341,0.8,IF(AZ$3=Inputs!$CN341+1,0.6,IF(AZ$3=Inputs!$CN341+2,0.4,IF(AZ$3=Inputs!$CO341,0.2,IF(AND(AZ$3&gt;=Inputs!$CL341,AZ$3&lt;Inputs!$CM341),(AZ$3-Inputs!$CL341+1)/(Inputs!$AI341+1),0)))))))))</f>
        <v>0</v>
      </c>
      <c r="BA343" s="27">
        <f>IF(AND(Inputs!$CO341=0,BA$3&gt;=Inputs!$CM341),1,IF(AND(BA$3&gt;=Inputs!$CM341,BA$3&lt;Inputs!$CN341),1,IF(AND(BA$3=Inputs!$CN341,BA$3=Inputs!$CO341),1,IF(OR(AND(BA$3=Inputs!$CN341+1,Inputs!$CN341=Inputs!$CO341),AND(BA$3=Inputs!$CN341+2,Inputs!$CN341=Inputs!$CO341)),0,IF(BA$3=Inputs!$CN341,0.8,IF(BA$3=Inputs!$CN341+1,0.6,IF(BA$3=Inputs!$CN341+2,0.4,IF(BA$3=Inputs!$CO341,0.2,IF(AND(BA$3&gt;=Inputs!$CL341,BA$3&lt;Inputs!$CM341),(BA$3-Inputs!$CL341+1)/(Inputs!$AI341+1),0)))))))))</f>
        <v>0</v>
      </c>
      <c r="BB343" s="27">
        <f>IF(AND(Inputs!$CO341=0,BB$3&gt;=Inputs!$CM341),1,IF(AND(BB$3&gt;=Inputs!$CM341,BB$3&lt;Inputs!$CN341),1,IF(AND(BB$3=Inputs!$CN341,BB$3=Inputs!$CO341),1,IF(OR(AND(BB$3=Inputs!$CN341+1,Inputs!$CN341=Inputs!$CO341),AND(BB$3=Inputs!$CN341+2,Inputs!$CN341=Inputs!$CO341)),0,IF(BB$3=Inputs!$CN341,0.8,IF(BB$3=Inputs!$CN341+1,0.6,IF(BB$3=Inputs!$CN341+2,0.4,IF(BB$3=Inputs!$CO341,0.2,IF(AND(BB$3&gt;=Inputs!$CL341,BB$3&lt;Inputs!$CM341),(BB$3-Inputs!$CL341+1)/(Inputs!$AI341+1),0)))))))))</f>
        <v>0</v>
      </c>
      <c r="BC343" s="27">
        <f>IF(AND(Inputs!$CO341=0,BC$3&gt;=Inputs!$CM341),1,IF(AND(BC$3&gt;=Inputs!$CM341,BC$3&lt;Inputs!$CN341),1,IF(AND(BC$3=Inputs!$CN341,BC$3=Inputs!$CO341),1,IF(OR(AND(BC$3=Inputs!$CN341+1,Inputs!$CN341=Inputs!$CO341),AND(BC$3=Inputs!$CN341+2,Inputs!$CN341=Inputs!$CO341)),0,IF(BC$3=Inputs!$CN341,0.8,IF(BC$3=Inputs!$CN341+1,0.6,IF(BC$3=Inputs!$CN341+2,0.4,IF(BC$3=Inputs!$CO341,0.2,IF(AND(BC$3&gt;=Inputs!$CL341,BC$3&lt;Inputs!$CM341),(BC$3-Inputs!$CL341+1)/(Inputs!$AI341+1),0)))))))))</f>
        <v>0</v>
      </c>
      <c r="BD343" s="27">
        <f>IF(AND(Inputs!$CO341=0,BD$3&gt;=Inputs!$CM341),1,IF(AND(BD$3&gt;=Inputs!$CM341,BD$3&lt;Inputs!$CN341),1,IF(AND(BD$3=Inputs!$CN341,BD$3=Inputs!$CO341),1,IF(OR(AND(BD$3=Inputs!$CN341+1,Inputs!$CN341=Inputs!$CO341),AND(BD$3=Inputs!$CN341+2,Inputs!$CN341=Inputs!$CO341)),0,IF(BD$3=Inputs!$CN341,0.8,IF(BD$3=Inputs!$CN341+1,0.6,IF(BD$3=Inputs!$CN341+2,0.4,IF(BD$3=Inputs!$CO341,0.2,IF(AND(BD$3&gt;=Inputs!$CL341,BD$3&lt;Inputs!$CM341),(BD$3-Inputs!$CL341+1)/(Inputs!$AI341+1),0)))))))))</f>
        <v>0</v>
      </c>
      <c r="BE343" s="27">
        <f>IF(AND(Inputs!$CO341=0,BE$3&gt;=Inputs!$CM341),1,IF(AND(BE$3&gt;=Inputs!$CM341,BE$3&lt;Inputs!$CN341),1,IF(AND(BE$3=Inputs!$CN341,BE$3=Inputs!$CO341),1,IF(OR(AND(BE$3=Inputs!$CN341+1,Inputs!$CN341=Inputs!$CO341),AND(BE$3=Inputs!$CN341+2,Inputs!$CN341=Inputs!$CO341)),0,IF(BE$3=Inputs!$CN341,0.8,IF(BE$3=Inputs!$CN341+1,0.6,IF(BE$3=Inputs!$CN341+2,0.4,IF(BE$3=Inputs!$CO341,0.2,IF(AND(BE$3&gt;=Inputs!$CL341,BE$3&lt;Inputs!$CM341),(BE$3-Inputs!$CL341+1)/(Inputs!$AI341+1),0)))))))))</f>
        <v>0</v>
      </c>
      <c r="BF343" s="27">
        <f>IF(AND(Inputs!$CO341=0,BF$3&gt;=Inputs!$CM341),1,IF(AND(BF$3&gt;=Inputs!$CM341,BF$3&lt;Inputs!$CN341),1,IF(AND(BF$3=Inputs!$CN341,BF$3=Inputs!$CO341),1,IF(OR(AND(BF$3=Inputs!$CN341+1,Inputs!$CN341=Inputs!$CO341),AND(BF$3=Inputs!$CN341+2,Inputs!$CN341=Inputs!$CO341)),0,IF(BF$3=Inputs!$CN341,0.8,IF(BF$3=Inputs!$CN341+1,0.6,IF(BF$3=Inputs!$CN341+2,0.4,IF(BF$3=Inputs!$CO341,0.2,IF(AND(BF$3&gt;=Inputs!$CL341,BF$3&lt;Inputs!$CM341),(BF$3-Inputs!$CL341+1)/(Inputs!$AI341+1),0)))))))))</f>
        <v>0</v>
      </c>
      <c r="BG343" s="27">
        <f>IF(AND(Inputs!$CO341=0,BG$3&gt;=Inputs!$CM341),1,IF(AND(BG$3&gt;=Inputs!$CM341,BG$3&lt;Inputs!$CN341),1,IF(AND(BG$3=Inputs!$CN341,BG$3=Inputs!$CO341),1,IF(OR(AND(BG$3=Inputs!$CN341+1,Inputs!$CN341=Inputs!$CO341),AND(BG$3=Inputs!$CN341+2,Inputs!$CN341=Inputs!$CO341)),0,IF(BG$3=Inputs!$CN341,0.8,IF(BG$3=Inputs!$CN341+1,0.6,IF(BG$3=Inputs!$CN341+2,0.4,IF(BG$3=Inputs!$CO341,0.2,IF(AND(BG$3&gt;=Inputs!$CL341,BG$3&lt;Inputs!$CM341),(BG$3-Inputs!$CL341+1)/(Inputs!$AI341+1),0)))))))))</f>
        <v>0</v>
      </c>
      <c r="BH343" s="27">
        <f>IF(AND(Inputs!$CO341=0,BH$3&gt;=Inputs!$CM341),1,IF(AND(BH$3&gt;=Inputs!$CM341,BH$3&lt;Inputs!$CN341),1,IF(AND(BH$3=Inputs!$CN341,BH$3=Inputs!$CO341),1,IF(OR(AND(BH$3=Inputs!$CN341+1,Inputs!$CN341=Inputs!$CO341),AND(BH$3=Inputs!$CN341+2,Inputs!$CN341=Inputs!$CO341)),0,IF(BH$3=Inputs!$CN341,0.8,IF(BH$3=Inputs!$CN341+1,0.6,IF(BH$3=Inputs!$CN341+2,0.4,IF(BH$3=Inputs!$CO341,0.2,IF(AND(BH$3&gt;=Inputs!$CL341,BH$3&lt;Inputs!$CM341),(BH$3-Inputs!$CL341+1)/(Inputs!$AI341+1),0)))))))))</f>
        <v>0</v>
      </c>
      <c r="BI343" s="27">
        <f>IF(AND(Inputs!$CO341=0,BI$3&gt;=Inputs!$CM341),1,IF(AND(BI$3&gt;=Inputs!$CM341,BI$3&lt;Inputs!$CN341),1,IF(AND(BI$3=Inputs!$CN341,BI$3=Inputs!$CO341),1,IF(OR(AND(BI$3=Inputs!$CN341+1,Inputs!$CN341=Inputs!$CO341),AND(BI$3=Inputs!$CN341+2,Inputs!$CN341=Inputs!$CO341)),0,IF(BI$3=Inputs!$CN341,0.8,IF(BI$3=Inputs!$CN341+1,0.6,IF(BI$3=Inputs!$CN341+2,0.4,IF(BI$3=Inputs!$CO341,0.2,IF(AND(BI$3&gt;=Inputs!$CL341,BI$3&lt;Inputs!$CM341),(BI$3-Inputs!$CL341+1)/(Inputs!$AI341+1),0)))))))))</f>
        <v>0</v>
      </c>
      <c r="BJ343" s="27">
        <f>IF(AND(Inputs!$CO341=0,BJ$3&gt;=Inputs!$CM341),1,IF(AND(BJ$3&gt;=Inputs!$CM341,BJ$3&lt;Inputs!$CN341),1,IF(AND(BJ$3=Inputs!$CN341,BJ$3=Inputs!$CO341),1,IF(OR(AND(BJ$3=Inputs!$CN341+1,Inputs!$CN341=Inputs!$CO341),AND(BJ$3=Inputs!$CN341+2,Inputs!$CN341=Inputs!$CO341)),0,IF(BJ$3=Inputs!$CN341,0.8,IF(BJ$3=Inputs!$CN341+1,0.6,IF(BJ$3=Inputs!$CN341+2,0.4,IF(BJ$3=Inputs!$CO341,0.2,IF(AND(BJ$3&gt;=Inputs!$CL341,BJ$3&lt;Inputs!$CM341),(BJ$3-Inputs!$CL341+1)/(Inputs!$AI341+1),0)))))))))</f>
        <v>0</v>
      </c>
      <c r="BK343" s="27">
        <f>IF(AND(Inputs!$CO341=0,BK$3&gt;=Inputs!$CM341),1,IF(AND(BK$3&gt;=Inputs!$CM341,BK$3&lt;Inputs!$CN341),1,IF(AND(BK$3=Inputs!$CN341,BK$3=Inputs!$CO341),1,IF(OR(AND(BK$3=Inputs!$CN341+1,Inputs!$CN341=Inputs!$CO341),AND(BK$3=Inputs!$CN341+2,Inputs!$CN341=Inputs!$CO341)),0,IF(BK$3=Inputs!$CN341,0.8,IF(BK$3=Inputs!$CN341+1,0.6,IF(BK$3=Inputs!$CN341+2,0.4,IF(BK$3=Inputs!$CO341,0.2,IF(AND(BK$3&gt;=Inputs!$CL341,BK$3&lt;Inputs!$CM341),(BK$3-Inputs!$CL341+1)/(Inputs!$AI341+1),0)))))))))</f>
        <v>0</v>
      </c>
      <c r="BL343" s="27">
        <f>IF(AND(Inputs!$CO341=0,BL$3&gt;=Inputs!$CM341),1,IF(AND(BL$3&gt;=Inputs!$CM341,BL$3&lt;Inputs!$CN341),1,IF(AND(BL$3=Inputs!$CN341,BL$3=Inputs!$CO341),1,IF(OR(AND(BL$3=Inputs!$CN341+1,Inputs!$CN341=Inputs!$CO341),AND(BL$3=Inputs!$CN341+2,Inputs!$CN341=Inputs!$CO341)),0,IF(BL$3=Inputs!$CN341,0.8,IF(BL$3=Inputs!$CN341+1,0.6,IF(BL$3=Inputs!$CN341+2,0.4,IF(BL$3=Inputs!$CO341,0.2,IF(AND(BL$3&gt;=Inputs!$CL341,BL$3&lt;Inputs!$CM341),(BL$3-Inputs!$CL341+1)/(Inputs!$AI341+1),0)))))))))</f>
        <v>0</v>
      </c>
      <c r="BM343" s="27">
        <f>IF(AND(Inputs!$CO341=0,BM$3&gt;=Inputs!$CM341),1,IF(AND(BM$3&gt;=Inputs!$CM341,BM$3&lt;Inputs!$CN341),1,IF(AND(BM$3=Inputs!$CN341,BM$3=Inputs!$CO341),1,IF(OR(AND(BM$3=Inputs!$CN341+1,Inputs!$CN341=Inputs!$CO341),AND(BM$3=Inputs!$CN341+2,Inputs!$CN341=Inputs!$CO341)),0,IF(BM$3=Inputs!$CN341,0.8,IF(BM$3=Inputs!$CN341+1,0.6,IF(BM$3=Inputs!$CN341+2,0.4,IF(BM$3=Inputs!$CO341,0.2,IF(AND(BM$3&gt;=Inputs!$CL341,BM$3&lt;Inputs!$CM341),(BM$3-Inputs!$CL341+1)/(Inputs!$AI341+1),0)))))))))</f>
        <v>0</v>
      </c>
    </row>
    <row r="344" spans="1:65">
      <c r="A344" s="7" t="str">
        <f>IF(Inputs!A342="","",Inputs!A342)</f>
        <v/>
      </c>
      <c r="B344" t="str">
        <f>IF(Inputs!B342="","",Inputs!B342)</f>
        <v/>
      </c>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50">
        <f t="shared" si="11"/>
        <v>0</v>
      </c>
      <c r="AH344" s="42">
        <f t="shared" si="12"/>
        <v>0</v>
      </c>
      <c r="AJ344" s="27">
        <f>IF(AND(Inputs!$CO342=0,AJ$3&gt;=Inputs!$CM342),1,IF(AND(AJ$3&gt;=Inputs!$CM342,AJ$3&lt;Inputs!$CN342),1,IF(AND(AJ$3=Inputs!$CN342,AJ$3=Inputs!$CO342),1,IF(OR(AND(AJ$3=Inputs!$CN342+1,Inputs!$CN342=Inputs!$CO342),AND(AJ$3=Inputs!$CN342+2,Inputs!$CN342=Inputs!$CO342)),0,IF(AJ$3=Inputs!$CN342,0.8,IF(AJ$3=Inputs!$CN342+1,0.6,IF(AJ$3=Inputs!$CN342+2,0.4,IF(AJ$3=Inputs!$CO342,0.2,IF(AND(AJ$3&gt;=Inputs!$CL342,AJ$3&lt;Inputs!$CM342),(AJ$3-Inputs!$CL342+1)/(Inputs!$AI342+1),0)))))))))</f>
        <v>0</v>
      </c>
      <c r="AK344" s="27">
        <f>IF(AND(Inputs!$CO342=0,AK$3&gt;=Inputs!$CM342),1,IF(AND(AK$3&gt;=Inputs!$CM342,AK$3&lt;Inputs!$CN342),1,IF(AND(AK$3=Inputs!$CN342,AK$3=Inputs!$CO342),1,IF(OR(AND(AK$3=Inputs!$CN342+1,Inputs!$CN342=Inputs!$CO342),AND(AK$3=Inputs!$CN342+2,Inputs!$CN342=Inputs!$CO342)),0,IF(AK$3=Inputs!$CN342,0.8,IF(AK$3=Inputs!$CN342+1,0.6,IF(AK$3=Inputs!$CN342+2,0.4,IF(AK$3=Inputs!$CO342,0.2,IF(AND(AK$3&gt;=Inputs!$CL342,AK$3&lt;Inputs!$CM342),(AK$3-Inputs!$CL342+1)/(Inputs!$AI342+1),0)))))))))</f>
        <v>0</v>
      </c>
      <c r="AL344" s="27">
        <f>IF(AND(Inputs!$CO342=0,AL$3&gt;=Inputs!$CM342),1,IF(AND(AL$3&gt;=Inputs!$CM342,AL$3&lt;Inputs!$CN342),1,IF(AND(AL$3=Inputs!$CN342,AL$3=Inputs!$CO342),1,IF(OR(AND(AL$3=Inputs!$CN342+1,Inputs!$CN342=Inputs!$CO342),AND(AL$3=Inputs!$CN342+2,Inputs!$CN342=Inputs!$CO342)),0,IF(AL$3=Inputs!$CN342,0.8,IF(AL$3=Inputs!$CN342+1,0.6,IF(AL$3=Inputs!$CN342+2,0.4,IF(AL$3=Inputs!$CO342,0.2,IF(AND(AL$3&gt;=Inputs!$CL342,AL$3&lt;Inputs!$CM342),(AL$3-Inputs!$CL342+1)/(Inputs!$AI342+1),0)))))))))</f>
        <v>0</v>
      </c>
      <c r="AM344" s="27">
        <f>IF(AND(Inputs!$CO342=0,AM$3&gt;=Inputs!$CM342),1,IF(AND(AM$3&gt;=Inputs!$CM342,AM$3&lt;Inputs!$CN342),1,IF(AND(AM$3=Inputs!$CN342,AM$3=Inputs!$CO342),1,IF(OR(AND(AM$3=Inputs!$CN342+1,Inputs!$CN342=Inputs!$CO342),AND(AM$3=Inputs!$CN342+2,Inputs!$CN342=Inputs!$CO342)),0,IF(AM$3=Inputs!$CN342,0.8,IF(AM$3=Inputs!$CN342+1,0.6,IF(AM$3=Inputs!$CN342+2,0.4,IF(AM$3=Inputs!$CO342,0.2,IF(AND(AM$3&gt;=Inputs!$CL342,AM$3&lt;Inputs!$CM342),(AM$3-Inputs!$CL342+1)/(Inputs!$AI342+1),0)))))))))</f>
        <v>0</v>
      </c>
      <c r="AN344" s="27">
        <f>IF(AND(Inputs!$CO342=0,AN$3&gt;=Inputs!$CM342),1,IF(AND(AN$3&gt;=Inputs!$CM342,AN$3&lt;Inputs!$CN342),1,IF(AND(AN$3=Inputs!$CN342,AN$3=Inputs!$CO342),1,IF(OR(AND(AN$3=Inputs!$CN342+1,Inputs!$CN342=Inputs!$CO342),AND(AN$3=Inputs!$CN342+2,Inputs!$CN342=Inputs!$CO342)),0,IF(AN$3=Inputs!$CN342,0.8,IF(AN$3=Inputs!$CN342+1,0.6,IF(AN$3=Inputs!$CN342+2,0.4,IF(AN$3=Inputs!$CO342,0.2,IF(AND(AN$3&gt;=Inputs!$CL342,AN$3&lt;Inputs!$CM342),(AN$3-Inputs!$CL342+1)/(Inputs!$AI342+1),0)))))))))</f>
        <v>0</v>
      </c>
      <c r="AO344" s="27">
        <f>IF(AND(Inputs!$CO342=0,AO$3&gt;=Inputs!$CM342),1,IF(AND(AO$3&gt;=Inputs!$CM342,AO$3&lt;Inputs!$CN342),1,IF(AND(AO$3=Inputs!$CN342,AO$3=Inputs!$CO342),1,IF(OR(AND(AO$3=Inputs!$CN342+1,Inputs!$CN342=Inputs!$CO342),AND(AO$3=Inputs!$CN342+2,Inputs!$CN342=Inputs!$CO342)),0,IF(AO$3=Inputs!$CN342,0.8,IF(AO$3=Inputs!$CN342+1,0.6,IF(AO$3=Inputs!$CN342+2,0.4,IF(AO$3=Inputs!$CO342,0.2,IF(AND(AO$3&gt;=Inputs!$CL342,AO$3&lt;Inputs!$CM342),(AO$3-Inputs!$CL342+1)/(Inputs!$AI342+1),0)))))))))</f>
        <v>0</v>
      </c>
      <c r="AP344" s="27">
        <f>IF(AND(Inputs!$CO342=0,AP$3&gt;=Inputs!$CM342),1,IF(AND(AP$3&gt;=Inputs!$CM342,AP$3&lt;Inputs!$CN342),1,IF(AND(AP$3=Inputs!$CN342,AP$3=Inputs!$CO342),1,IF(OR(AND(AP$3=Inputs!$CN342+1,Inputs!$CN342=Inputs!$CO342),AND(AP$3=Inputs!$CN342+2,Inputs!$CN342=Inputs!$CO342)),0,IF(AP$3=Inputs!$CN342,0.8,IF(AP$3=Inputs!$CN342+1,0.6,IF(AP$3=Inputs!$CN342+2,0.4,IF(AP$3=Inputs!$CO342,0.2,IF(AND(AP$3&gt;=Inputs!$CL342,AP$3&lt;Inputs!$CM342),(AP$3-Inputs!$CL342+1)/(Inputs!$AI342+1),0)))))))))</f>
        <v>0</v>
      </c>
      <c r="AQ344" s="27">
        <f>IF(AND(Inputs!$CO342=0,AQ$3&gt;=Inputs!$CM342),1,IF(AND(AQ$3&gt;=Inputs!$CM342,AQ$3&lt;Inputs!$CN342),1,IF(AND(AQ$3=Inputs!$CN342,AQ$3=Inputs!$CO342),1,IF(OR(AND(AQ$3=Inputs!$CN342+1,Inputs!$CN342=Inputs!$CO342),AND(AQ$3=Inputs!$CN342+2,Inputs!$CN342=Inputs!$CO342)),0,IF(AQ$3=Inputs!$CN342,0.8,IF(AQ$3=Inputs!$CN342+1,0.6,IF(AQ$3=Inputs!$CN342+2,0.4,IF(AQ$3=Inputs!$CO342,0.2,IF(AND(AQ$3&gt;=Inputs!$CL342,AQ$3&lt;Inputs!$CM342),(AQ$3-Inputs!$CL342+1)/(Inputs!$AI342+1),0)))))))))</f>
        <v>0</v>
      </c>
      <c r="AR344" s="27">
        <f>IF(AND(Inputs!$CO342=0,AR$3&gt;=Inputs!$CM342),1,IF(AND(AR$3&gt;=Inputs!$CM342,AR$3&lt;Inputs!$CN342),1,IF(AND(AR$3=Inputs!$CN342,AR$3=Inputs!$CO342),1,IF(OR(AND(AR$3=Inputs!$CN342+1,Inputs!$CN342=Inputs!$CO342),AND(AR$3=Inputs!$CN342+2,Inputs!$CN342=Inputs!$CO342)),0,IF(AR$3=Inputs!$CN342,0.8,IF(AR$3=Inputs!$CN342+1,0.6,IF(AR$3=Inputs!$CN342+2,0.4,IF(AR$3=Inputs!$CO342,0.2,IF(AND(AR$3&gt;=Inputs!$CL342,AR$3&lt;Inputs!$CM342),(AR$3-Inputs!$CL342+1)/(Inputs!$AI342+1),0)))))))))</f>
        <v>0</v>
      </c>
      <c r="AS344" s="27">
        <f>IF(AND(Inputs!$CO342=0,AS$3&gt;=Inputs!$CM342),1,IF(AND(AS$3&gt;=Inputs!$CM342,AS$3&lt;Inputs!$CN342),1,IF(AND(AS$3=Inputs!$CN342,AS$3=Inputs!$CO342),1,IF(OR(AND(AS$3=Inputs!$CN342+1,Inputs!$CN342=Inputs!$CO342),AND(AS$3=Inputs!$CN342+2,Inputs!$CN342=Inputs!$CO342)),0,IF(AS$3=Inputs!$CN342,0.8,IF(AS$3=Inputs!$CN342+1,0.6,IF(AS$3=Inputs!$CN342+2,0.4,IF(AS$3=Inputs!$CO342,0.2,IF(AND(AS$3&gt;=Inputs!$CL342,AS$3&lt;Inputs!$CM342),(AS$3-Inputs!$CL342+1)/(Inputs!$AI342+1),0)))))))))</f>
        <v>0</v>
      </c>
      <c r="AT344" s="27">
        <f>IF(AND(Inputs!$CO342=0,AT$3&gt;=Inputs!$CM342),1,IF(AND(AT$3&gt;=Inputs!$CM342,AT$3&lt;Inputs!$CN342),1,IF(AND(AT$3=Inputs!$CN342,AT$3=Inputs!$CO342),1,IF(OR(AND(AT$3=Inputs!$CN342+1,Inputs!$CN342=Inputs!$CO342),AND(AT$3=Inputs!$CN342+2,Inputs!$CN342=Inputs!$CO342)),0,IF(AT$3=Inputs!$CN342,0.8,IF(AT$3=Inputs!$CN342+1,0.6,IF(AT$3=Inputs!$CN342+2,0.4,IF(AT$3=Inputs!$CO342,0.2,IF(AND(AT$3&gt;=Inputs!$CL342,AT$3&lt;Inputs!$CM342),(AT$3-Inputs!$CL342+1)/(Inputs!$AI342+1),0)))))))))</f>
        <v>0</v>
      </c>
      <c r="AU344" s="27">
        <f>IF(AND(Inputs!$CO342=0,AU$3&gt;=Inputs!$CM342),1,IF(AND(AU$3&gt;=Inputs!$CM342,AU$3&lt;Inputs!$CN342),1,IF(AND(AU$3=Inputs!$CN342,AU$3=Inputs!$CO342),1,IF(OR(AND(AU$3=Inputs!$CN342+1,Inputs!$CN342=Inputs!$CO342),AND(AU$3=Inputs!$CN342+2,Inputs!$CN342=Inputs!$CO342)),0,IF(AU$3=Inputs!$CN342,0.8,IF(AU$3=Inputs!$CN342+1,0.6,IF(AU$3=Inputs!$CN342+2,0.4,IF(AU$3=Inputs!$CO342,0.2,IF(AND(AU$3&gt;=Inputs!$CL342,AU$3&lt;Inputs!$CM342),(AU$3-Inputs!$CL342+1)/(Inputs!$AI342+1),0)))))))))</f>
        <v>0</v>
      </c>
      <c r="AV344" s="27">
        <f>IF(AND(Inputs!$CO342=0,AV$3&gt;=Inputs!$CM342),1,IF(AND(AV$3&gt;=Inputs!$CM342,AV$3&lt;Inputs!$CN342),1,IF(AND(AV$3=Inputs!$CN342,AV$3=Inputs!$CO342),1,IF(OR(AND(AV$3=Inputs!$CN342+1,Inputs!$CN342=Inputs!$CO342),AND(AV$3=Inputs!$CN342+2,Inputs!$CN342=Inputs!$CO342)),0,IF(AV$3=Inputs!$CN342,0.8,IF(AV$3=Inputs!$CN342+1,0.6,IF(AV$3=Inputs!$CN342+2,0.4,IF(AV$3=Inputs!$CO342,0.2,IF(AND(AV$3&gt;=Inputs!$CL342,AV$3&lt;Inputs!$CM342),(AV$3-Inputs!$CL342+1)/(Inputs!$AI342+1),0)))))))))</f>
        <v>0</v>
      </c>
      <c r="AW344" s="27">
        <f>IF(AND(Inputs!$CO342=0,AW$3&gt;=Inputs!$CM342),1,IF(AND(AW$3&gt;=Inputs!$CM342,AW$3&lt;Inputs!$CN342),1,IF(AND(AW$3=Inputs!$CN342,AW$3=Inputs!$CO342),1,IF(OR(AND(AW$3=Inputs!$CN342+1,Inputs!$CN342=Inputs!$CO342),AND(AW$3=Inputs!$CN342+2,Inputs!$CN342=Inputs!$CO342)),0,IF(AW$3=Inputs!$CN342,0.8,IF(AW$3=Inputs!$CN342+1,0.6,IF(AW$3=Inputs!$CN342+2,0.4,IF(AW$3=Inputs!$CO342,0.2,IF(AND(AW$3&gt;=Inputs!$CL342,AW$3&lt;Inputs!$CM342),(AW$3-Inputs!$CL342+1)/(Inputs!$AI342+1),0)))))))))</f>
        <v>0</v>
      </c>
      <c r="AX344" s="27">
        <f>IF(AND(Inputs!$CO342=0,AX$3&gt;=Inputs!$CM342),1,IF(AND(AX$3&gt;=Inputs!$CM342,AX$3&lt;Inputs!$CN342),1,IF(AND(AX$3=Inputs!$CN342,AX$3=Inputs!$CO342),1,IF(OR(AND(AX$3=Inputs!$CN342+1,Inputs!$CN342=Inputs!$CO342),AND(AX$3=Inputs!$CN342+2,Inputs!$CN342=Inputs!$CO342)),0,IF(AX$3=Inputs!$CN342,0.8,IF(AX$3=Inputs!$CN342+1,0.6,IF(AX$3=Inputs!$CN342+2,0.4,IF(AX$3=Inputs!$CO342,0.2,IF(AND(AX$3&gt;=Inputs!$CL342,AX$3&lt;Inputs!$CM342),(AX$3-Inputs!$CL342+1)/(Inputs!$AI342+1),0)))))))))</f>
        <v>0</v>
      </c>
      <c r="AY344" s="27">
        <f>IF(AND(Inputs!$CO342=0,AY$3&gt;=Inputs!$CM342),1,IF(AND(AY$3&gt;=Inputs!$CM342,AY$3&lt;Inputs!$CN342),1,IF(AND(AY$3=Inputs!$CN342,AY$3=Inputs!$CO342),1,IF(OR(AND(AY$3=Inputs!$CN342+1,Inputs!$CN342=Inputs!$CO342),AND(AY$3=Inputs!$CN342+2,Inputs!$CN342=Inputs!$CO342)),0,IF(AY$3=Inputs!$CN342,0.8,IF(AY$3=Inputs!$CN342+1,0.6,IF(AY$3=Inputs!$CN342+2,0.4,IF(AY$3=Inputs!$CO342,0.2,IF(AND(AY$3&gt;=Inputs!$CL342,AY$3&lt;Inputs!$CM342),(AY$3-Inputs!$CL342+1)/(Inputs!$AI342+1),0)))))))))</f>
        <v>0</v>
      </c>
      <c r="AZ344" s="27">
        <f>IF(AND(Inputs!$CO342=0,AZ$3&gt;=Inputs!$CM342),1,IF(AND(AZ$3&gt;=Inputs!$CM342,AZ$3&lt;Inputs!$CN342),1,IF(AND(AZ$3=Inputs!$CN342,AZ$3=Inputs!$CO342),1,IF(OR(AND(AZ$3=Inputs!$CN342+1,Inputs!$CN342=Inputs!$CO342),AND(AZ$3=Inputs!$CN342+2,Inputs!$CN342=Inputs!$CO342)),0,IF(AZ$3=Inputs!$CN342,0.8,IF(AZ$3=Inputs!$CN342+1,0.6,IF(AZ$3=Inputs!$CN342+2,0.4,IF(AZ$3=Inputs!$CO342,0.2,IF(AND(AZ$3&gt;=Inputs!$CL342,AZ$3&lt;Inputs!$CM342),(AZ$3-Inputs!$CL342+1)/(Inputs!$AI342+1),0)))))))))</f>
        <v>0</v>
      </c>
      <c r="BA344" s="27">
        <f>IF(AND(Inputs!$CO342=0,BA$3&gt;=Inputs!$CM342),1,IF(AND(BA$3&gt;=Inputs!$CM342,BA$3&lt;Inputs!$CN342),1,IF(AND(BA$3=Inputs!$CN342,BA$3=Inputs!$CO342),1,IF(OR(AND(BA$3=Inputs!$CN342+1,Inputs!$CN342=Inputs!$CO342),AND(BA$3=Inputs!$CN342+2,Inputs!$CN342=Inputs!$CO342)),0,IF(BA$3=Inputs!$CN342,0.8,IF(BA$3=Inputs!$CN342+1,0.6,IF(BA$3=Inputs!$CN342+2,0.4,IF(BA$3=Inputs!$CO342,0.2,IF(AND(BA$3&gt;=Inputs!$CL342,BA$3&lt;Inputs!$CM342),(BA$3-Inputs!$CL342+1)/(Inputs!$AI342+1),0)))))))))</f>
        <v>0</v>
      </c>
      <c r="BB344" s="27">
        <f>IF(AND(Inputs!$CO342=0,BB$3&gt;=Inputs!$CM342),1,IF(AND(BB$3&gt;=Inputs!$CM342,BB$3&lt;Inputs!$CN342),1,IF(AND(BB$3=Inputs!$CN342,BB$3=Inputs!$CO342),1,IF(OR(AND(BB$3=Inputs!$CN342+1,Inputs!$CN342=Inputs!$CO342),AND(BB$3=Inputs!$CN342+2,Inputs!$CN342=Inputs!$CO342)),0,IF(BB$3=Inputs!$CN342,0.8,IF(BB$3=Inputs!$CN342+1,0.6,IF(BB$3=Inputs!$CN342+2,0.4,IF(BB$3=Inputs!$CO342,0.2,IF(AND(BB$3&gt;=Inputs!$CL342,BB$3&lt;Inputs!$CM342),(BB$3-Inputs!$CL342+1)/(Inputs!$AI342+1),0)))))))))</f>
        <v>0</v>
      </c>
      <c r="BC344" s="27">
        <f>IF(AND(Inputs!$CO342=0,BC$3&gt;=Inputs!$CM342),1,IF(AND(BC$3&gt;=Inputs!$CM342,BC$3&lt;Inputs!$CN342),1,IF(AND(BC$3=Inputs!$CN342,BC$3=Inputs!$CO342),1,IF(OR(AND(BC$3=Inputs!$CN342+1,Inputs!$CN342=Inputs!$CO342),AND(BC$3=Inputs!$CN342+2,Inputs!$CN342=Inputs!$CO342)),0,IF(BC$3=Inputs!$CN342,0.8,IF(BC$3=Inputs!$CN342+1,0.6,IF(BC$3=Inputs!$CN342+2,0.4,IF(BC$3=Inputs!$CO342,0.2,IF(AND(BC$3&gt;=Inputs!$CL342,BC$3&lt;Inputs!$CM342),(BC$3-Inputs!$CL342+1)/(Inputs!$AI342+1),0)))))))))</f>
        <v>0</v>
      </c>
      <c r="BD344" s="27">
        <f>IF(AND(Inputs!$CO342=0,BD$3&gt;=Inputs!$CM342),1,IF(AND(BD$3&gt;=Inputs!$CM342,BD$3&lt;Inputs!$CN342),1,IF(AND(BD$3=Inputs!$CN342,BD$3=Inputs!$CO342),1,IF(OR(AND(BD$3=Inputs!$CN342+1,Inputs!$CN342=Inputs!$CO342),AND(BD$3=Inputs!$CN342+2,Inputs!$CN342=Inputs!$CO342)),0,IF(BD$3=Inputs!$CN342,0.8,IF(BD$3=Inputs!$CN342+1,0.6,IF(BD$3=Inputs!$CN342+2,0.4,IF(BD$3=Inputs!$CO342,0.2,IF(AND(BD$3&gt;=Inputs!$CL342,BD$3&lt;Inputs!$CM342),(BD$3-Inputs!$CL342+1)/(Inputs!$AI342+1),0)))))))))</f>
        <v>0</v>
      </c>
      <c r="BE344" s="27">
        <f>IF(AND(Inputs!$CO342=0,BE$3&gt;=Inputs!$CM342),1,IF(AND(BE$3&gt;=Inputs!$CM342,BE$3&lt;Inputs!$CN342),1,IF(AND(BE$3=Inputs!$CN342,BE$3=Inputs!$CO342),1,IF(OR(AND(BE$3=Inputs!$CN342+1,Inputs!$CN342=Inputs!$CO342),AND(BE$3=Inputs!$CN342+2,Inputs!$CN342=Inputs!$CO342)),0,IF(BE$3=Inputs!$CN342,0.8,IF(BE$3=Inputs!$CN342+1,0.6,IF(BE$3=Inputs!$CN342+2,0.4,IF(BE$3=Inputs!$CO342,0.2,IF(AND(BE$3&gt;=Inputs!$CL342,BE$3&lt;Inputs!$CM342),(BE$3-Inputs!$CL342+1)/(Inputs!$AI342+1),0)))))))))</f>
        <v>0</v>
      </c>
      <c r="BF344" s="27">
        <f>IF(AND(Inputs!$CO342=0,BF$3&gt;=Inputs!$CM342),1,IF(AND(BF$3&gt;=Inputs!$CM342,BF$3&lt;Inputs!$CN342),1,IF(AND(BF$3=Inputs!$CN342,BF$3=Inputs!$CO342),1,IF(OR(AND(BF$3=Inputs!$CN342+1,Inputs!$CN342=Inputs!$CO342),AND(BF$3=Inputs!$CN342+2,Inputs!$CN342=Inputs!$CO342)),0,IF(BF$3=Inputs!$CN342,0.8,IF(BF$3=Inputs!$CN342+1,0.6,IF(BF$3=Inputs!$CN342+2,0.4,IF(BF$3=Inputs!$CO342,0.2,IF(AND(BF$3&gt;=Inputs!$CL342,BF$3&lt;Inputs!$CM342),(BF$3-Inputs!$CL342+1)/(Inputs!$AI342+1),0)))))))))</f>
        <v>0</v>
      </c>
      <c r="BG344" s="27">
        <f>IF(AND(Inputs!$CO342=0,BG$3&gt;=Inputs!$CM342),1,IF(AND(BG$3&gt;=Inputs!$CM342,BG$3&lt;Inputs!$CN342),1,IF(AND(BG$3=Inputs!$CN342,BG$3=Inputs!$CO342),1,IF(OR(AND(BG$3=Inputs!$CN342+1,Inputs!$CN342=Inputs!$CO342),AND(BG$3=Inputs!$CN342+2,Inputs!$CN342=Inputs!$CO342)),0,IF(BG$3=Inputs!$CN342,0.8,IF(BG$3=Inputs!$CN342+1,0.6,IF(BG$3=Inputs!$CN342+2,0.4,IF(BG$3=Inputs!$CO342,0.2,IF(AND(BG$3&gt;=Inputs!$CL342,BG$3&lt;Inputs!$CM342),(BG$3-Inputs!$CL342+1)/(Inputs!$AI342+1),0)))))))))</f>
        <v>0</v>
      </c>
      <c r="BH344" s="27">
        <f>IF(AND(Inputs!$CO342=0,BH$3&gt;=Inputs!$CM342),1,IF(AND(BH$3&gt;=Inputs!$CM342,BH$3&lt;Inputs!$CN342),1,IF(AND(BH$3=Inputs!$CN342,BH$3=Inputs!$CO342),1,IF(OR(AND(BH$3=Inputs!$CN342+1,Inputs!$CN342=Inputs!$CO342),AND(BH$3=Inputs!$CN342+2,Inputs!$CN342=Inputs!$CO342)),0,IF(BH$3=Inputs!$CN342,0.8,IF(BH$3=Inputs!$CN342+1,0.6,IF(BH$3=Inputs!$CN342+2,0.4,IF(BH$3=Inputs!$CO342,0.2,IF(AND(BH$3&gt;=Inputs!$CL342,BH$3&lt;Inputs!$CM342),(BH$3-Inputs!$CL342+1)/(Inputs!$AI342+1),0)))))))))</f>
        <v>0</v>
      </c>
      <c r="BI344" s="27">
        <f>IF(AND(Inputs!$CO342=0,BI$3&gt;=Inputs!$CM342),1,IF(AND(BI$3&gt;=Inputs!$CM342,BI$3&lt;Inputs!$CN342),1,IF(AND(BI$3=Inputs!$CN342,BI$3=Inputs!$CO342),1,IF(OR(AND(BI$3=Inputs!$CN342+1,Inputs!$CN342=Inputs!$CO342),AND(BI$3=Inputs!$CN342+2,Inputs!$CN342=Inputs!$CO342)),0,IF(BI$3=Inputs!$CN342,0.8,IF(BI$3=Inputs!$CN342+1,0.6,IF(BI$3=Inputs!$CN342+2,0.4,IF(BI$3=Inputs!$CO342,0.2,IF(AND(BI$3&gt;=Inputs!$CL342,BI$3&lt;Inputs!$CM342),(BI$3-Inputs!$CL342+1)/(Inputs!$AI342+1),0)))))))))</f>
        <v>0</v>
      </c>
      <c r="BJ344" s="27">
        <f>IF(AND(Inputs!$CO342=0,BJ$3&gt;=Inputs!$CM342),1,IF(AND(BJ$3&gt;=Inputs!$CM342,BJ$3&lt;Inputs!$CN342),1,IF(AND(BJ$3=Inputs!$CN342,BJ$3=Inputs!$CO342),1,IF(OR(AND(BJ$3=Inputs!$CN342+1,Inputs!$CN342=Inputs!$CO342),AND(BJ$3=Inputs!$CN342+2,Inputs!$CN342=Inputs!$CO342)),0,IF(BJ$3=Inputs!$CN342,0.8,IF(BJ$3=Inputs!$CN342+1,0.6,IF(BJ$3=Inputs!$CN342+2,0.4,IF(BJ$3=Inputs!$CO342,0.2,IF(AND(BJ$3&gt;=Inputs!$CL342,BJ$3&lt;Inputs!$CM342),(BJ$3-Inputs!$CL342+1)/(Inputs!$AI342+1),0)))))))))</f>
        <v>0</v>
      </c>
      <c r="BK344" s="27">
        <f>IF(AND(Inputs!$CO342=0,BK$3&gt;=Inputs!$CM342),1,IF(AND(BK$3&gt;=Inputs!$CM342,BK$3&lt;Inputs!$CN342),1,IF(AND(BK$3=Inputs!$CN342,BK$3=Inputs!$CO342),1,IF(OR(AND(BK$3=Inputs!$CN342+1,Inputs!$CN342=Inputs!$CO342),AND(BK$3=Inputs!$CN342+2,Inputs!$CN342=Inputs!$CO342)),0,IF(BK$3=Inputs!$CN342,0.8,IF(BK$3=Inputs!$CN342+1,0.6,IF(BK$3=Inputs!$CN342+2,0.4,IF(BK$3=Inputs!$CO342,0.2,IF(AND(BK$3&gt;=Inputs!$CL342,BK$3&lt;Inputs!$CM342),(BK$3-Inputs!$CL342+1)/(Inputs!$AI342+1),0)))))))))</f>
        <v>0</v>
      </c>
      <c r="BL344" s="27">
        <f>IF(AND(Inputs!$CO342=0,BL$3&gt;=Inputs!$CM342),1,IF(AND(BL$3&gt;=Inputs!$CM342,BL$3&lt;Inputs!$CN342),1,IF(AND(BL$3=Inputs!$CN342,BL$3=Inputs!$CO342),1,IF(OR(AND(BL$3=Inputs!$CN342+1,Inputs!$CN342=Inputs!$CO342),AND(BL$3=Inputs!$CN342+2,Inputs!$CN342=Inputs!$CO342)),0,IF(BL$3=Inputs!$CN342,0.8,IF(BL$3=Inputs!$CN342+1,0.6,IF(BL$3=Inputs!$CN342+2,0.4,IF(BL$3=Inputs!$CO342,0.2,IF(AND(BL$3&gt;=Inputs!$CL342,BL$3&lt;Inputs!$CM342),(BL$3-Inputs!$CL342+1)/(Inputs!$AI342+1),0)))))))))</f>
        <v>0</v>
      </c>
      <c r="BM344" s="27">
        <f>IF(AND(Inputs!$CO342=0,BM$3&gt;=Inputs!$CM342),1,IF(AND(BM$3&gt;=Inputs!$CM342,BM$3&lt;Inputs!$CN342),1,IF(AND(BM$3=Inputs!$CN342,BM$3=Inputs!$CO342),1,IF(OR(AND(BM$3=Inputs!$CN342+1,Inputs!$CN342=Inputs!$CO342),AND(BM$3=Inputs!$CN342+2,Inputs!$CN342=Inputs!$CO342)),0,IF(BM$3=Inputs!$CN342,0.8,IF(BM$3=Inputs!$CN342+1,0.6,IF(BM$3=Inputs!$CN342+2,0.4,IF(BM$3=Inputs!$CO342,0.2,IF(AND(BM$3&gt;=Inputs!$CL342,BM$3&lt;Inputs!$CM342),(BM$3-Inputs!$CL342+1)/(Inputs!$AI342+1),0)))))))))</f>
        <v>0</v>
      </c>
    </row>
    <row r="345" spans="1:65">
      <c r="A345" s="7" t="str">
        <f>IF(Inputs!A343="","",Inputs!A343)</f>
        <v/>
      </c>
      <c r="B345" t="str">
        <f>IF(Inputs!B343="","",Inputs!B343)</f>
        <v/>
      </c>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50">
        <f t="shared" si="11"/>
        <v>0</v>
      </c>
      <c r="AH345" s="42">
        <f t="shared" si="12"/>
        <v>0</v>
      </c>
      <c r="AJ345" s="27">
        <f>IF(AND(Inputs!$CO343=0,AJ$3&gt;=Inputs!$CM343),1,IF(AND(AJ$3&gt;=Inputs!$CM343,AJ$3&lt;Inputs!$CN343),1,IF(AND(AJ$3=Inputs!$CN343,AJ$3=Inputs!$CO343),1,IF(OR(AND(AJ$3=Inputs!$CN343+1,Inputs!$CN343=Inputs!$CO343),AND(AJ$3=Inputs!$CN343+2,Inputs!$CN343=Inputs!$CO343)),0,IF(AJ$3=Inputs!$CN343,0.8,IF(AJ$3=Inputs!$CN343+1,0.6,IF(AJ$3=Inputs!$CN343+2,0.4,IF(AJ$3=Inputs!$CO343,0.2,IF(AND(AJ$3&gt;=Inputs!$CL343,AJ$3&lt;Inputs!$CM343),(AJ$3-Inputs!$CL343+1)/(Inputs!$AI343+1),0)))))))))</f>
        <v>0</v>
      </c>
      <c r="AK345" s="27">
        <f>IF(AND(Inputs!$CO343=0,AK$3&gt;=Inputs!$CM343),1,IF(AND(AK$3&gt;=Inputs!$CM343,AK$3&lt;Inputs!$CN343),1,IF(AND(AK$3=Inputs!$CN343,AK$3=Inputs!$CO343),1,IF(OR(AND(AK$3=Inputs!$CN343+1,Inputs!$CN343=Inputs!$CO343),AND(AK$3=Inputs!$CN343+2,Inputs!$CN343=Inputs!$CO343)),0,IF(AK$3=Inputs!$CN343,0.8,IF(AK$3=Inputs!$CN343+1,0.6,IF(AK$3=Inputs!$CN343+2,0.4,IF(AK$3=Inputs!$CO343,0.2,IF(AND(AK$3&gt;=Inputs!$CL343,AK$3&lt;Inputs!$CM343),(AK$3-Inputs!$CL343+1)/(Inputs!$AI343+1),0)))))))))</f>
        <v>0</v>
      </c>
      <c r="AL345" s="27">
        <f>IF(AND(Inputs!$CO343=0,AL$3&gt;=Inputs!$CM343),1,IF(AND(AL$3&gt;=Inputs!$CM343,AL$3&lt;Inputs!$CN343),1,IF(AND(AL$3=Inputs!$CN343,AL$3=Inputs!$CO343),1,IF(OR(AND(AL$3=Inputs!$CN343+1,Inputs!$CN343=Inputs!$CO343),AND(AL$3=Inputs!$CN343+2,Inputs!$CN343=Inputs!$CO343)),0,IF(AL$3=Inputs!$CN343,0.8,IF(AL$3=Inputs!$CN343+1,0.6,IF(AL$3=Inputs!$CN343+2,0.4,IF(AL$3=Inputs!$CO343,0.2,IF(AND(AL$3&gt;=Inputs!$CL343,AL$3&lt;Inputs!$CM343),(AL$3-Inputs!$CL343+1)/(Inputs!$AI343+1),0)))))))))</f>
        <v>0</v>
      </c>
      <c r="AM345" s="27">
        <f>IF(AND(Inputs!$CO343=0,AM$3&gt;=Inputs!$CM343),1,IF(AND(AM$3&gt;=Inputs!$CM343,AM$3&lt;Inputs!$CN343),1,IF(AND(AM$3=Inputs!$CN343,AM$3=Inputs!$CO343),1,IF(OR(AND(AM$3=Inputs!$CN343+1,Inputs!$CN343=Inputs!$CO343),AND(AM$3=Inputs!$CN343+2,Inputs!$CN343=Inputs!$CO343)),0,IF(AM$3=Inputs!$CN343,0.8,IF(AM$3=Inputs!$CN343+1,0.6,IF(AM$3=Inputs!$CN343+2,0.4,IF(AM$3=Inputs!$CO343,0.2,IF(AND(AM$3&gt;=Inputs!$CL343,AM$3&lt;Inputs!$CM343),(AM$3-Inputs!$CL343+1)/(Inputs!$AI343+1),0)))))))))</f>
        <v>0</v>
      </c>
      <c r="AN345" s="27">
        <f>IF(AND(Inputs!$CO343=0,AN$3&gt;=Inputs!$CM343),1,IF(AND(AN$3&gt;=Inputs!$CM343,AN$3&lt;Inputs!$CN343),1,IF(AND(AN$3=Inputs!$CN343,AN$3=Inputs!$CO343),1,IF(OR(AND(AN$3=Inputs!$CN343+1,Inputs!$CN343=Inputs!$CO343),AND(AN$3=Inputs!$CN343+2,Inputs!$CN343=Inputs!$CO343)),0,IF(AN$3=Inputs!$CN343,0.8,IF(AN$3=Inputs!$CN343+1,0.6,IF(AN$3=Inputs!$CN343+2,0.4,IF(AN$3=Inputs!$CO343,0.2,IF(AND(AN$3&gt;=Inputs!$CL343,AN$3&lt;Inputs!$CM343),(AN$3-Inputs!$CL343+1)/(Inputs!$AI343+1),0)))))))))</f>
        <v>0</v>
      </c>
      <c r="AO345" s="27">
        <f>IF(AND(Inputs!$CO343=0,AO$3&gt;=Inputs!$CM343),1,IF(AND(AO$3&gt;=Inputs!$CM343,AO$3&lt;Inputs!$CN343),1,IF(AND(AO$3=Inputs!$CN343,AO$3=Inputs!$CO343),1,IF(OR(AND(AO$3=Inputs!$CN343+1,Inputs!$CN343=Inputs!$CO343),AND(AO$3=Inputs!$CN343+2,Inputs!$CN343=Inputs!$CO343)),0,IF(AO$3=Inputs!$CN343,0.8,IF(AO$3=Inputs!$CN343+1,0.6,IF(AO$3=Inputs!$CN343+2,0.4,IF(AO$3=Inputs!$CO343,0.2,IF(AND(AO$3&gt;=Inputs!$CL343,AO$3&lt;Inputs!$CM343),(AO$3-Inputs!$CL343+1)/(Inputs!$AI343+1),0)))))))))</f>
        <v>0</v>
      </c>
      <c r="AP345" s="27">
        <f>IF(AND(Inputs!$CO343=0,AP$3&gt;=Inputs!$CM343),1,IF(AND(AP$3&gt;=Inputs!$CM343,AP$3&lt;Inputs!$CN343),1,IF(AND(AP$3=Inputs!$CN343,AP$3=Inputs!$CO343),1,IF(OR(AND(AP$3=Inputs!$CN343+1,Inputs!$CN343=Inputs!$CO343),AND(AP$3=Inputs!$CN343+2,Inputs!$CN343=Inputs!$CO343)),0,IF(AP$3=Inputs!$CN343,0.8,IF(AP$3=Inputs!$CN343+1,0.6,IF(AP$3=Inputs!$CN343+2,0.4,IF(AP$3=Inputs!$CO343,0.2,IF(AND(AP$3&gt;=Inputs!$CL343,AP$3&lt;Inputs!$CM343),(AP$3-Inputs!$CL343+1)/(Inputs!$AI343+1),0)))))))))</f>
        <v>0</v>
      </c>
      <c r="AQ345" s="27">
        <f>IF(AND(Inputs!$CO343=0,AQ$3&gt;=Inputs!$CM343),1,IF(AND(AQ$3&gt;=Inputs!$CM343,AQ$3&lt;Inputs!$CN343),1,IF(AND(AQ$3=Inputs!$CN343,AQ$3=Inputs!$CO343),1,IF(OR(AND(AQ$3=Inputs!$CN343+1,Inputs!$CN343=Inputs!$CO343),AND(AQ$3=Inputs!$CN343+2,Inputs!$CN343=Inputs!$CO343)),0,IF(AQ$3=Inputs!$CN343,0.8,IF(AQ$3=Inputs!$CN343+1,0.6,IF(AQ$3=Inputs!$CN343+2,0.4,IF(AQ$3=Inputs!$CO343,0.2,IF(AND(AQ$3&gt;=Inputs!$CL343,AQ$3&lt;Inputs!$CM343),(AQ$3-Inputs!$CL343+1)/(Inputs!$AI343+1),0)))))))))</f>
        <v>0</v>
      </c>
      <c r="AR345" s="27">
        <f>IF(AND(Inputs!$CO343=0,AR$3&gt;=Inputs!$CM343),1,IF(AND(AR$3&gt;=Inputs!$CM343,AR$3&lt;Inputs!$CN343),1,IF(AND(AR$3=Inputs!$CN343,AR$3=Inputs!$CO343),1,IF(OR(AND(AR$3=Inputs!$CN343+1,Inputs!$CN343=Inputs!$CO343),AND(AR$3=Inputs!$CN343+2,Inputs!$CN343=Inputs!$CO343)),0,IF(AR$3=Inputs!$CN343,0.8,IF(AR$3=Inputs!$CN343+1,0.6,IF(AR$3=Inputs!$CN343+2,0.4,IF(AR$3=Inputs!$CO343,0.2,IF(AND(AR$3&gt;=Inputs!$CL343,AR$3&lt;Inputs!$CM343),(AR$3-Inputs!$CL343+1)/(Inputs!$AI343+1),0)))))))))</f>
        <v>0</v>
      </c>
      <c r="AS345" s="27">
        <f>IF(AND(Inputs!$CO343=0,AS$3&gt;=Inputs!$CM343),1,IF(AND(AS$3&gt;=Inputs!$CM343,AS$3&lt;Inputs!$CN343),1,IF(AND(AS$3=Inputs!$CN343,AS$3=Inputs!$CO343),1,IF(OR(AND(AS$3=Inputs!$CN343+1,Inputs!$CN343=Inputs!$CO343),AND(AS$3=Inputs!$CN343+2,Inputs!$CN343=Inputs!$CO343)),0,IF(AS$3=Inputs!$CN343,0.8,IF(AS$3=Inputs!$CN343+1,0.6,IF(AS$3=Inputs!$CN343+2,0.4,IF(AS$3=Inputs!$CO343,0.2,IF(AND(AS$3&gt;=Inputs!$CL343,AS$3&lt;Inputs!$CM343),(AS$3-Inputs!$CL343+1)/(Inputs!$AI343+1),0)))))))))</f>
        <v>0</v>
      </c>
      <c r="AT345" s="27">
        <f>IF(AND(Inputs!$CO343=0,AT$3&gt;=Inputs!$CM343),1,IF(AND(AT$3&gt;=Inputs!$CM343,AT$3&lt;Inputs!$CN343),1,IF(AND(AT$3=Inputs!$CN343,AT$3=Inputs!$CO343),1,IF(OR(AND(AT$3=Inputs!$CN343+1,Inputs!$CN343=Inputs!$CO343),AND(AT$3=Inputs!$CN343+2,Inputs!$CN343=Inputs!$CO343)),0,IF(AT$3=Inputs!$CN343,0.8,IF(AT$3=Inputs!$CN343+1,0.6,IF(AT$3=Inputs!$CN343+2,0.4,IF(AT$3=Inputs!$CO343,0.2,IF(AND(AT$3&gt;=Inputs!$CL343,AT$3&lt;Inputs!$CM343),(AT$3-Inputs!$CL343+1)/(Inputs!$AI343+1),0)))))))))</f>
        <v>0</v>
      </c>
      <c r="AU345" s="27">
        <f>IF(AND(Inputs!$CO343=0,AU$3&gt;=Inputs!$CM343),1,IF(AND(AU$3&gt;=Inputs!$CM343,AU$3&lt;Inputs!$CN343),1,IF(AND(AU$3=Inputs!$CN343,AU$3=Inputs!$CO343),1,IF(OR(AND(AU$3=Inputs!$CN343+1,Inputs!$CN343=Inputs!$CO343),AND(AU$3=Inputs!$CN343+2,Inputs!$CN343=Inputs!$CO343)),0,IF(AU$3=Inputs!$CN343,0.8,IF(AU$3=Inputs!$CN343+1,0.6,IF(AU$3=Inputs!$CN343+2,0.4,IF(AU$3=Inputs!$CO343,0.2,IF(AND(AU$3&gt;=Inputs!$CL343,AU$3&lt;Inputs!$CM343),(AU$3-Inputs!$CL343+1)/(Inputs!$AI343+1),0)))))))))</f>
        <v>0</v>
      </c>
      <c r="AV345" s="27">
        <f>IF(AND(Inputs!$CO343=0,AV$3&gt;=Inputs!$CM343),1,IF(AND(AV$3&gt;=Inputs!$CM343,AV$3&lt;Inputs!$CN343),1,IF(AND(AV$3=Inputs!$CN343,AV$3=Inputs!$CO343),1,IF(OR(AND(AV$3=Inputs!$CN343+1,Inputs!$CN343=Inputs!$CO343),AND(AV$3=Inputs!$CN343+2,Inputs!$CN343=Inputs!$CO343)),0,IF(AV$3=Inputs!$CN343,0.8,IF(AV$3=Inputs!$CN343+1,0.6,IF(AV$3=Inputs!$CN343+2,0.4,IF(AV$3=Inputs!$CO343,0.2,IF(AND(AV$3&gt;=Inputs!$CL343,AV$3&lt;Inputs!$CM343),(AV$3-Inputs!$CL343+1)/(Inputs!$AI343+1),0)))))))))</f>
        <v>0</v>
      </c>
      <c r="AW345" s="27">
        <f>IF(AND(Inputs!$CO343=0,AW$3&gt;=Inputs!$CM343),1,IF(AND(AW$3&gt;=Inputs!$CM343,AW$3&lt;Inputs!$CN343),1,IF(AND(AW$3=Inputs!$CN343,AW$3=Inputs!$CO343),1,IF(OR(AND(AW$3=Inputs!$CN343+1,Inputs!$CN343=Inputs!$CO343),AND(AW$3=Inputs!$CN343+2,Inputs!$CN343=Inputs!$CO343)),0,IF(AW$3=Inputs!$CN343,0.8,IF(AW$3=Inputs!$CN343+1,0.6,IF(AW$3=Inputs!$CN343+2,0.4,IF(AW$3=Inputs!$CO343,0.2,IF(AND(AW$3&gt;=Inputs!$CL343,AW$3&lt;Inputs!$CM343),(AW$3-Inputs!$CL343+1)/(Inputs!$AI343+1),0)))))))))</f>
        <v>0</v>
      </c>
      <c r="AX345" s="27">
        <f>IF(AND(Inputs!$CO343=0,AX$3&gt;=Inputs!$CM343),1,IF(AND(AX$3&gt;=Inputs!$CM343,AX$3&lt;Inputs!$CN343),1,IF(AND(AX$3=Inputs!$CN343,AX$3=Inputs!$CO343),1,IF(OR(AND(AX$3=Inputs!$CN343+1,Inputs!$CN343=Inputs!$CO343),AND(AX$3=Inputs!$CN343+2,Inputs!$CN343=Inputs!$CO343)),0,IF(AX$3=Inputs!$CN343,0.8,IF(AX$3=Inputs!$CN343+1,0.6,IF(AX$3=Inputs!$CN343+2,0.4,IF(AX$3=Inputs!$CO343,0.2,IF(AND(AX$3&gt;=Inputs!$CL343,AX$3&lt;Inputs!$CM343),(AX$3-Inputs!$CL343+1)/(Inputs!$AI343+1),0)))))))))</f>
        <v>0</v>
      </c>
      <c r="AY345" s="27">
        <f>IF(AND(Inputs!$CO343=0,AY$3&gt;=Inputs!$CM343),1,IF(AND(AY$3&gt;=Inputs!$CM343,AY$3&lt;Inputs!$CN343),1,IF(AND(AY$3=Inputs!$CN343,AY$3=Inputs!$CO343),1,IF(OR(AND(AY$3=Inputs!$CN343+1,Inputs!$CN343=Inputs!$CO343),AND(AY$3=Inputs!$CN343+2,Inputs!$CN343=Inputs!$CO343)),0,IF(AY$3=Inputs!$CN343,0.8,IF(AY$3=Inputs!$CN343+1,0.6,IF(AY$3=Inputs!$CN343+2,0.4,IF(AY$3=Inputs!$CO343,0.2,IF(AND(AY$3&gt;=Inputs!$CL343,AY$3&lt;Inputs!$CM343),(AY$3-Inputs!$CL343+1)/(Inputs!$AI343+1),0)))))))))</f>
        <v>0</v>
      </c>
      <c r="AZ345" s="27">
        <f>IF(AND(Inputs!$CO343=0,AZ$3&gt;=Inputs!$CM343),1,IF(AND(AZ$3&gt;=Inputs!$CM343,AZ$3&lt;Inputs!$CN343),1,IF(AND(AZ$3=Inputs!$CN343,AZ$3=Inputs!$CO343),1,IF(OR(AND(AZ$3=Inputs!$CN343+1,Inputs!$CN343=Inputs!$CO343),AND(AZ$3=Inputs!$CN343+2,Inputs!$CN343=Inputs!$CO343)),0,IF(AZ$3=Inputs!$CN343,0.8,IF(AZ$3=Inputs!$CN343+1,0.6,IF(AZ$3=Inputs!$CN343+2,0.4,IF(AZ$3=Inputs!$CO343,0.2,IF(AND(AZ$3&gt;=Inputs!$CL343,AZ$3&lt;Inputs!$CM343),(AZ$3-Inputs!$CL343+1)/(Inputs!$AI343+1),0)))))))))</f>
        <v>0</v>
      </c>
      <c r="BA345" s="27">
        <f>IF(AND(Inputs!$CO343=0,BA$3&gt;=Inputs!$CM343),1,IF(AND(BA$3&gt;=Inputs!$CM343,BA$3&lt;Inputs!$CN343),1,IF(AND(BA$3=Inputs!$CN343,BA$3=Inputs!$CO343),1,IF(OR(AND(BA$3=Inputs!$CN343+1,Inputs!$CN343=Inputs!$CO343),AND(BA$3=Inputs!$CN343+2,Inputs!$CN343=Inputs!$CO343)),0,IF(BA$3=Inputs!$CN343,0.8,IF(BA$3=Inputs!$CN343+1,0.6,IF(BA$3=Inputs!$CN343+2,0.4,IF(BA$3=Inputs!$CO343,0.2,IF(AND(BA$3&gt;=Inputs!$CL343,BA$3&lt;Inputs!$CM343),(BA$3-Inputs!$CL343+1)/(Inputs!$AI343+1),0)))))))))</f>
        <v>0</v>
      </c>
      <c r="BB345" s="27">
        <f>IF(AND(Inputs!$CO343=0,BB$3&gt;=Inputs!$CM343),1,IF(AND(BB$3&gt;=Inputs!$CM343,BB$3&lt;Inputs!$CN343),1,IF(AND(BB$3=Inputs!$CN343,BB$3=Inputs!$CO343),1,IF(OR(AND(BB$3=Inputs!$CN343+1,Inputs!$CN343=Inputs!$CO343),AND(BB$3=Inputs!$CN343+2,Inputs!$CN343=Inputs!$CO343)),0,IF(BB$3=Inputs!$CN343,0.8,IF(BB$3=Inputs!$CN343+1,0.6,IF(BB$3=Inputs!$CN343+2,0.4,IF(BB$3=Inputs!$CO343,0.2,IF(AND(BB$3&gt;=Inputs!$CL343,BB$3&lt;Inputs!$CM343),(BB$3-Inputs!$CL343+1)/(Inputs!$AI343+1),0)))))))))</f>
        <v>0</v>
      </c>
      <c r="BC345" s="27">
        <f>IF(AND(Inputs!$CO343=0,BC$3&gt;=Inputs!$CM343),1,IF(AND(BC$3&gt;=Inputs!$CM343,BC$3&lt;Inputs!$CN343),1,IF(AND(BC$3=Inputs!$CN343,BC$3=Inputs!$CO343),1,IF(OR(AND(BC$3=Inputs!$CN343+1,Inputs!$CN343=Inputs!$CO343),AND(BC$3=Inputs!$CN343+2,Inputs!$CN343=Inputs!$CO343)),0,IF(BC$3=Inputs!$CN343,0.8,IF(BC$3=Inputs!$CN343+1,0.6,IF(BC$3=Inputs!$CN343+2,0.4,IF(BC$3=Inputs!$CO343,0.2,IF(AND(BC$3&gt;=Inputs!$CL343,BC$3&lt;Inputs!$CM343),(BC$3-Inputs!$CL343+1)/(Inputs!$AI343+1),0)))))))))</f>
        <v>0</v>
      </c>
      <c r="BD345" s="27">
        <f>IF(AND(Inputs!$CO343=0,BD$3&gt;=Inputs!$CM343),1,IF(AND(BD$3&gt;=Inputs!$CM343,BD$3&lt;Inputs!$CN343),1,IF(AND(BD$3=Inputs!$CN343,BD$3=Inputs!$CO343),1,IF(OR(AND(BD$3=Inputs!$CN343+1,Inputs!$CN343=Inputs!$CO343),AND(BD$3=Inputs!$CN343+2,Inputs!$CN343=Inputs!$CO343)),0,IF(BD$3=Inputs!$CN343,0.8,IF(BD$3=Inputs!$CN343+1,0.6,IF(BD$3=Inputs!$CN343+2,0.4,IF(BD$3=Inputs!$CO343,0.2,IF(AND(BD$3&gt;=Inputs!$CL343,BD$3&lt;Inputs!$CM343),(BD$3-Inputs!$CL343+1)/(Inputs!$AI343+1),0)))))))))</f>
        <v>0</v>
      </c>
      <c r="BE345" s="27">
        <f>IF(AND(Inputs!$CO343=0,BE$3&gt;=Inputs!$CM343),1,IF(AND(BE$3&gt;=Inputs!$CM343,BE$3&lt;Inputs!$CN343),1,IF(AND(BE$3=Inputs!$CN343,BE$3=Inputs!$CO343),1,IF(OR(AND(BE$3=Inputs!$CN343+1,Inputs!$CN343=Inputs!$CO343),AND(BE$3=Inputs!$CN343+2,Inputs!$CN343=Inputs!$CO343)),0,IF(BE$3=Inputs!$CN343,0.8,IF(BE$3=Inputs!$CN343+1,0.6,IF(BE$3=Inputs!$CN343+2,0.4,IF(BE$3=Inputs!$CO343,0.2,IF(AND(BE$3&gt;=Inputs!$CL343,BE$3&lt;Inputs!$CM343),(BE$3-Inputs!$CL343+1)/(Inputs!$AI343+1),0)))))))))</f>
        <v>0</v>
      </c>
      <c r="BF345" s="27">
        <f>IF(AND(Inputs!$CO343=0,BF$3&gt;=Inputs!$CM343),1,IF(AND(BF$3&gt;=Inputs!$CM343,BF$3&lt;Inputs!$CN343),1,IF(AND(BF$3=Inputs!$CN343,BF$3=Inputs!$CO343),1,IF(OR(AND(BF$3=Inputs!$CN343+1,Inputs!$CN343=Inputs!$CO343),AND(BF$3=Inputs!$CN343+2,Inputs!$CN343=Inputs!$CO343)),0,IF(BF$3=Inputs!$CN343,0.8,IF(BF$3=Inputs!$CN343+1,0.6,IF(BF$3=Inputs!$CN343+2,0.4,IF(BF$3=Inputs!$CO343,0.2,IF(AND(BF$3&gt;=Inputs!$CL343,BF$3&lt;Inputs!$CM343),(BF$3-Inputs!$CL343+1)/(Inputs!$AI343+1),0)))))))))</f>
        <v>0</v>
      </c>
      <c r="BG345" s="27">
        <f>IF(AND(Inputs!$CO343=0,BG$3&gt;=Inputs!$CM343),1,IF(AND(BG$3&gt;=Inputs!$CM343,BG$3&lt;Inputs!$CN343),1,IF(AND(BG$3=Inputs!$CN343,BG$3=Inputs!$CO343),1,IF(OR(AND(BG$3=Inputs!$CN343+1,Inputs!$CN343=Inputs!$CO343),AND(BG$3=Inputs!$CN343+2,Inputs!$CN343=Inputs!$CO343)),0,IF(BG$3=Inputs!$CN343,0.8,IF(BG$3=Inputs!$CN343+1,0.6,IF(BG$3=Inputs!$CN343+2,0.4,IF(BG$3=Inputs!$CO343,0.2,IF(AND(BG$3&gt;=Inputs!$CL343,BG$3&lt;Inputs!$CM343),(BG$3-Inputs!$CL343+1)/(Inputs!$AI343+1),0)))))))))</f>
        <v>0</v>
      </c>
      <c r="BH345" s="27">
        <f>IF(AND(Inputs!$CO343=0,BH$3&gt;=Inputs!$CM343),1,IF(AND(BH$3&gt;=Inputs!$CM343,BH$3&lt;Inputs!$CN343),1,IF(AND(BH$3=Inputs!$CN343,BH$3=Inputs!$CO343),1,IF(OR(AND(BH$3=Inputs!$CN343+1,Inputs!$CN343=Inputs!$CO343),AND(BH$3=Inputs!$CN343+2,Inputs!$CN343=Inputs!$CO343)),0,IF(BH$3=Inputs!$CN343,0.8,IF(BH$3=Inputs!$CN343+1,0.6,IF(BH$3=Inputs!$CN343+2,0.4,IF(BH$3=Inputs!$CO343,0.2,IF(AND(BH$3&gt;=Inputs!$CL343,BH$3&lt;Inputs!$CM343),(BH$3-Inputs!$CL343+1)/(Inputs!$AI343+1),0)))))))))</f>
        <v>0</v>
      </c>
      <c r="BI345" s="27">
        <f>IF(AND(Inputs!$CO343=0,BI$3&gt;=Inputs!$CM343),1,IF(AND(BI$3&gt;=Inputs!$CM343,BI$3&lt;Inputs!$CN343),1,IF(AND(BI$3=Inputs!$CN343,BI$3=Inputs!$CO343),1,IF(OR(AND(BI$3=Inputs!$CN343+1,Inputs!$CN343=Inputs!$CO343),AND(BI$3=Inputs!$CN343+2,Inputs!$CN343=Inputs!$CO343)),0,IF(BI$3=Inputs!$CN343,0.8,IF(BI$3=Inputs!$CN343+1,0.6,IF(BI$3=Inputs!$CN343+2,0.4,IF(BI$3=Inputs!$CO343,0.2,IF(AND(BI$3&gt;=Inputs!$CL343,BI$3&lt;Inputs!$CM343),(BI$3-Inputs!$CL343+1)/(Inputs!$AI343+1),0)))))))))</f>
        <v>0</v>
      </c>
      <c r="BJ345" s="27">
        <f>IF(AND(Inputs!$CO343=0,BJ$3&gt;=Inputs!$CM343),1,IF(AND(BJ$3&gt;=Inputs!$CM343,BJ$3&lt;Inputs!$CN343),1,IF(AND(BJ$3=Inputs!$CN343,BJ$3=Inputs!$CO343),1,IF(OR(AND(BJ$3=Inputs!$CN343+1,Inputs!$CN343=Inputs!$CO343),AND(BJ$3=Inputs!$CN343+2,Inputs!$CN343=Inputs!$CO343)),0,IF(BJ$3=Inputs!$CN343,0.8,IF(BJ$3=Inputs!$CN343+1,0.6,IF(BJ$3=Inputs!$CN343+2,0.4,IF(BJ$3=Inputs!$CO343,0.2,IF(AND(BJ$3&gt;=Inputs!$CL343,BJ$3&lt;Inputs!$CM343),(BJ$3-Inputs!$CL343+1)/(Inputs!$AI343+1),0)))))))))</f>
        <v>0</v>
      </c>
      <c r="BK345" s="27">
        <f>IF(AND(Inputs!$CO343=0,BK$3&gt;=Inputs!$CM343),1,IF(AND(BK$3&gt;=Inputs!$CM343,BK$3&lt;Inputs!$CN343),1,IF(AND(BK$3=Inputs!$CN343,BK$3=Inputs!$CO343),1,IF(OR(AND(BK$3=Inputs!$CN343+1,Inputs!$CN343=Inputs!$CO343),AND(BK$3=Inputs!$CN343+2,Inputs!$CN343=Inputs!$CO343)),0,IF(BK$3=Inputs!$CN343,0.8,IF(BK$3=Inputs!$CN343+1,0.6,IF(BK$3=Inputs!$CN343+2,0.4,IF(BK$3=Inputs!$CO343,0.2,IF(AND(BK$3&gt;=Inputs!$CL343,BK$3&lt;Inputs!$CM343),(BK$3-Inputs!$CL343+1)/(Inputs!$AI343+1),0)))))))))</f>
        <v>0</v>
      </c>
      <c r="BL345" s="27">
        <f>IF(AND(Inputs!$CO343=0,BL$3&gt;=Inputs!$CM343),1,IF(AND(BL$3&gt;=Inputs!$CM343,BL$3&lt;Inputs!$CN343),1,IF(AND(BL$3=Inputs!$CN343,BL$3=Inputs!$CO343),1,IF(OR(AND(BL$3=Inputs!$CN343+1,Inputs!$CN343=Inputs!$CO343),AND(BL$3=Inputs!$CN343+2,Inputs!$CN343=Inputs!$CO343)),0,IF(BL$3=Inputs!$CN343,0.8,IF(BL$3=Inputs!$CN343+1,0.6,IF(BL$3=Inputs!$CN343+2,0.4,IF(BL$3=Inputs!$CO343,0.2,IF(AND(BL$3&gt;=Inputs!$CL343,BL$3&lt;Inputs!$CM343),(BL$3-Inputs!$CL343+1)/(Inputs!$AI343+1),0)))))))))</f>
        <v>0</v>
      </c>
      <c r="BM345" s="27">
        <f>IF(AND(Inputs!$CO343=0,BM$3&gt;=Inputs!$CM343),1,IF(AND(BM$3&gt;=Inputs!$CM343,BM$3&lt;Inputs!$CN343),1,IF(AND(BM$3=Inputs!$CN343,BM$3=Inputs!$CO343),1,IF(OR(AND(BM$3=Inputs!$CN343+1,Inputs!$CN343=Inputs!$CO343),AND(BM$3=Inputs!$CN343+2,Inputs!$CN343=Inputs!$CO343)),0,IF(BM$3=Inputs!$CN343,0.8,IF(BM$3=Inputs!$CN343+1,0.6,IF(BM$3=Inputs!$CN343+2,0.4,IF(BM$3=Inputs!$CO343,0.2,IF(AND(BM$3&gt;=Inputs!$CL343,BM$3&lt;Inputs!$CM343),(BM$3-Inputs!$CL343+1)/(Inputs!$AI343+1),0)))))))))</f>
        <v>0</v>
      </c>
    </row>
    <row r="346" spans="1:65">
      <c r="A346" s="7" t="str">
        <f>IF(Inputs!A344="","",Inputs!A344)</f>
        <v/>
      </c>
      <c r="B346" t="str">
        <f>IF(Inputs!B344="","",Inputs!B344)</f>
        <v/>
      </c>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50">
        <f t="shared" si="11"/>
        <v>0</v>
      </c>
      <c r="AH346" s="42">
        <f t="shared" si="12"/>
        <v>0</v>
      </c>
      <c r="AJ346" s="27">
        <f>IF(AND(Inputs!$CO344=0,AJ$3&gt;=Inputs!$CM344),1,IF(AND(AJ$3&gt;=Inputs!$CM344,AJ$3&lt;Inputs!$CN344),1,IF(AND(AJ$3=Inputs!$CN344,AJ$3=Inputs!$CO344),1,IF(OR(AND(AJ$3=Inputs!$CN344+1,Inputs!$CN344=Inputs!$CO344),AND(AJ$3=Inputs!$CN344+2,Inputs!$CN344=Inputs!$CO344)),0,IF(AJ$3=Inputs!$CN344,0.8,IF(AJ$3=Inputs!$CN344+1,0.6,IF(AJ$3=Inputs!$CN344+2,0.4,IF(AJ$3=Inputs!$CO344,0.2,IF(AND(AJ$3&gt;=Inputs!$CL344,AJ$3&lt;Inputs!$CM344),(AJ$3-Inputs!$CL344+1)/(Inputs!$AI344+1),0)))))))))</f>
        <v>0</v>
      </c>
      <c r="AK346" s="27">
        <f>IF(AND(Inputs!$CO344=0,AK$3&gt;=Inputs!$CM344),1,IF(AND(AK$3&gt;=Inputs!$CM344,AK$3&lt;Inputs!$CN344),1,IF(AND(AK$3=Inputs!$CN344,AK$3=Inputs!$CO344),1,IF(OR(AND(AK$3=Inputs!$CN344+1,Inputs!$CN344=Inputs!$CO344),AND(AK$3=Inputs!$CN344+2,Inputs!$CN344=Inputs!$CO344)),0,IF(AK$3=Inputs!$CN344,0.8,IF(AK$3=Inputs!$CN344+1,0.6,IF(AK$3=Inputs!$CN344+2,0.4,IF(AK$3=Inputs!$CO344,0.2,IF(AND(AK$3&gt;=Inputs!$CL344,AK$3&lt;Inputs!$CM344),(AK$3-Inputs!$CL344+1)/(Inputs!$AI344+1),0)))))))))</f>
        <v>0</v>
      </c>
      <c r="AL346" s="27">
        <f>IF(AND(Inputs!$CO344=0,AL$3&gt;=Inputs!$CM344),1,IF(AND(AL$3&gt;=Inputs!$CM344,AL$3&lt;Inputs!$CN344),1,IF(AND(AL$3=Inputs!$CN344,AL$3=Inputs!$CO344),1,IF(OR(AND(AL$3=Inputs!$CN344+1,Inputs!$CN344=Inputs!$CO344),AND(AL$3=Inputs!$CN344+2,Inputs!$CN344=Inputs!$CO344)),0,IF(AL$3=Inputs!$CN344,0.8,IF(AL$3=Inputs!$CN344+1,0.6,IF(AL$3=Inputs!$CN344+2,0.4,IF(AL$3=Inputs!$CO344,0.2,IF(AND(AL$3&gt;=Inputs!$CL344,AL$3&lt;Inputs!$CM344),(AL$3-Inputs!$CL344+1)/(Inputs!$AI344+1),0)))))))))</f>
        <v>0</v>
      </c>
      <c r="AM346" s="27">
        <f>IF(AND(Inputs!$CO344=0,AM$3&gt;=Inputs!$CM344),1,IF(AND(AM$3&gt;=Inputs!$CM344,AM$3&lt;Inputs!$CN344),1,IF(AND(AM$3=Inputs!$CN344,AM$3=Inputs!$CO344),1,IF(OR(AND(AM$3=Inputs!$CN344+1,Inputs!$CN344=Inputs!$CO344),AND(AM$3=Inputs!$CN344+2,Inputs!$CN344=Inputs!$CO344)),0,IF(AM$3=Inputs!$CN344,0.8,IF(AM$3=Inputs!$CN344+1,0.6,IF(AM$3=Inputs!$CN344+2,0.4,IF(AM$3=Inputs!$CO344,0.2,IF(AND(AM$3&gt;=Inputs!$CL344,AM$3&lt;Inputs!$CM344),(AM$3-Inputs!$CL344+1)/(Inputs!$AI344+1),0)))))))))</f>
        <v>0</v>
      </c>
      <c r="AN346" s="27">
        <f>IF(AND(Inputs!$CO344=0,AN$3&gt;=Inputs!$CM344),1,IF(AND(AN$3&gt;=Inputs!$CM344,AN$3&lt;Inputs!$CN344),1,IF(AND(AN$3=Inputs!$CN344,AN$3=Inputs!$CO344),1,IF(OR(AND(AN$3=Inputs!$CN344+1,Inputs!$CN344=Inputs!$CO344),AND(AN$3=Inputs!$CN344+2,Inputs!$CN344=Inputs!$CO344)),0,IF(AN$3=Inputs!$CN344,0.8,IF(AN$3=Inputs!$CN344+1,0.6,IF(AN$3=Inputs!$CN344+2,0.4,IF(AN$3=Inputs!$CO344,0.2,IF(AND(AN$3&gt;=Inputs!$CL344,AN$3&lt;Inputs!$CM344),(AN$3-Inputs!$CL344+1)/(Inputs!$AI344+1),0)))))))))</f>
        <v>0</v>
      </c>
      <c r="AO346" s="27">
        <f>IF(AND(Inputs!$CO344=0,AO$3&gt;=Inputs!$CM344),1,IF(AND(AO$3&gt;=Inputs!$CM344,AO$3&lt;Inputs!$CN344),1,IF(AND(AO$3=Inputs!$CN344,AO$3=Inputs!$CO344),1,IF(OR(AND(AO$3=Inputs!$CN344+1,Inputs!$CN344=Inputs!$CO344),AND(AO$3=Inputs!$CN344+2,Inputs!$CN344=Inputs!$CO344)),0,IF(AO$3=Inputs!$CN344,0.8,IF(AO$3=Inputs!$CN344+1,0.6,IF(AO$3=Inputs!$CN344+2,0.4,IF(AO$3=Inputs!$CO344,0.2,IF(AND(AO$3&gt;=Inputs!$CL344,AO$3&lt;Inputs!$CM344),(AO$3-Inputs!$CL344+1)/(Inputs!$AI344+1),0)))))))))</f>
        <v>0</v>
      </c>
      <c r="AP346" s="27">
        <f>IF(AND(Inputs!$CO344=0,AP$3&gt;=Inputs!$CM344),1,IF(AND(AP$3&gt;=Inputs!$CM344,AP$3&lt;Inputs!$CN344),1,IF(AND(AP$3=Inputs!$CN344,AP$3=Inputs!$CO344),1,IF(OR(AND(AP$3=Inputs!$CN344+1,Inputs!$CN344=Inputs!$CO344),AND(AP$3=Inputs!$CN344+2,Inputs!$CN344=Inputs!$CO344)),0,IF(AP$3=Inputs!$CN344,0.8,IF(AP$3=Inputs!$CN344+1,0.6,IF(AP$3=Inputs!$CN344+2,0.4,IF(AP$3=Inputs!$CO344,0.2,IF(AND(AP$3&gt;=Inputs!$CL344,AP$3&lt;Inputs!$CM344),(AP$3-Inputs!$CL344+1)/(Inputs!$AI344+1),0)))))))))</f>
        <v>0</v>
      </c>
      <c r="AQ346" s="27">
        <f>IF(AND(Inputs!$CO344=0,AQ$3&gt;=Inputs!$CM344),1,IF(AND(AQ$3&gt;=Inputs!$CM344,AQ$3&lt;Inputs!$CN344),1,IF(AND(AQ$3=Inputs!$CN344,AQ$3=Inputs!$CO344),1,IF(OR(AND(AQ$3=Inputs!$CN344+1,Inputs!$CN344=Inputs!$CO344),AND(AQ$3=Inputs!$CN344+2,Inputs!$CN344=Inputs!$CO344)),0,IF(AQ$3=Inputs!$CN344,0.8,IF(AQ$3=Inputs!$CN344+1,0.6,IF(AQ$3=Inputs!$CN344+2,0.4,IF(AQ$3=Inputs!$CO344,0.2,IF(AND(AQ$3&gt;=Inputs!$CL344,AQ$3&lt;Inputs!$CM344),(AQ$3-Inputs!$CL344+1)/(Inputs!$AI344+1),0)))))))))</f>
        <v>0</v>
      </c>
      <c r="AR346" s="27">
        <f>IF(AND(Inputs!$CO344=0,AR$3&gt;=Inputs!$CM344),1,IF(AND(AR$3&gt;=Inputs!$CM344,AR$3&lt;Inputs!$CN344),1,IF(AND(AR$3=Inputs!$CN344,AR$3=Inputs!$CO344),1,IF(OR(AND(AR$3=Inputs!$CN344+1,Inputs!$CN344=Inputs!$CO344),AND(AR$3=Inputs!$CN344+2,Inputs!$CN344=Inputs!$CO344)),0,IF(AR$3=Inputs!$CN344,0.8,IF(AR$3=Inputs!$CN344+1,0.6,IF(AR$3=Inputs!$CN344+2,0.4,IF(AR$3=Inputs!$CO344,0.2,IF(AND(AR$3&gt;=Inputs!$CL344,AR$3&lt;Inputs!$CM344),(AR$3-Inputs!$CL344+1)/(Inputs!$AI344+1),0)))))))))</f>
        <v>0</v>
      </c>
      <c r="AS346" s="27">
        <f>IF(AND(Inputs!$CO344=0,AS$3&gt;=Inputs!$CM344),1,IF(AND(AS$3&gt;=Inputs!$CM344,AS$3&lt;Inputs!$CN344),1,IF(AND(AS$3=Inputs!$CN344,AS$3=Inputs!$CO344),1,IF(OR(AND(AS$3=Inputs!$CN344+1,Inputs!$CN344=Inputs!$CO344),AND(AS$3=Inputs!$CN344+2,Inputs!$CN344=Inputs!$CO344)),0,IF(AS$3=Inputs!$CN344,0.8,IF(AS$3=Inputs!$CN344+1,0.6,IF(AS$3=Inputs!$CN344+2,0.4,IF(AS$3=Inputs!$CO344,0.2,IF(AND(AS$3&gt;=Inputs!$CL344,AS$3&lt;Inputs!$CM344),(AS$3-Inputs!$CL344+1)/(Inputs!$AI344+1),0)))))))))</f>
        <v>0</v>
      </c>
      <c r="AT346" s="27">
        <f>IF(AND(Inputs!$CO344=0,AT$3&gt;=Inputs!$CM344),1,IF(AND(AT$3&gt;=Inputs!$CM344,AT$3&lt;Inputs!$CN344),1,IF(AND(AT$3=Inputs!$CN344,AT$3=Inputs!$CO344),1,IF(OR(AND(AT$3=Inputs!$CN344+1,Inputs!$CN344=Inputs!$CO344),AND(AT$3=Inputs!$CN344+2,Inputs!$CN344=Inputs!$CO344)),0,IF(AT$3=Inputs!$CN344,0.8,IF(AT$3=Inputs!$CN344+1,0.6,IF(AT$3=Inputs!$CN344+2,0.4,IF(AT$3=Inputs!$CO344,0.2,IF(AND(AT$3&gt;=Inputs!$CL344,AT$3&lt;Inputs!$CM344),(AT$3-Inputs!$CL344+1)/(Inputs!$AI344+1),0)))))))))</f>
        <v>0</v>
      </c>
      <c r="AU346" s="27">
        <f>IF(AND(Inputs!$CO344=0,AU$3&gt;=Inputs!$CM344),1,IF(AND(AU$3&gt;=Inputs!$CM344,AU$3&lt;Inputs!$CN344),1,IF(AND(AU$3=Inputs!$CN344,AU$3=Inputs!$CO344),1,IF(OR(AND(AU$3=Inputs!$CN344+1,Inputs!$CN344=Inputs!$CO344),AND(AU$3=Inputs!$CN344+2,Inputs!$CN344=Inputs!$CO344)),0,IF(AU$3=Inputs!$CN344,0.8,IF(AU$3=Inputs!$CN344+1,0.6,IF(AU$3=Inputs!$CN344+2,0.4,IF(AU$3=Inputs!$CO344,0.2,IF(AND(AU$3&gt;=Inputs!$CL344,AU$3&lt;Inputs!$CM344),(AU$3-Inputs!$CL344+1)/(Inputs!$AI344+1),0)))))))))</f>
        <v>0</v>
      </c>
      <c r="AV346" s="27">
        <f>IF(AND(Inputs!$CO344=0,AV$3&gt;=Inputs!$CM344),1,IF(AND(AV$3&gt;=Inputs!$CM344,AV$3&lt;Inputs!$CN344),1,IF(AND(AV$3=Inputs!$CN344,AV$3=Inputs!$CO344),1,IF(OR(AND(AV$3=Inputs!$CN344+1,Inputs!$CN344=Inputs!$CO344),AND(AV$3=Inputs!$CN344+2,Inputs!$CN344=Inputs!$CO344)),0,IF(AV$3=Inputs!$CN344,0.8,IF(AV$3=Inputs!$CN344+1,0.6,IF(AV$3=Inputs!$CN344+2,0.4,IF(AV$3=Inputs!$CO344,0.2,IF(AND(AV$3&gt;=Inputs!$CL344,AV$3&lt;Inputs!$CM344),(AV$3-Inputs!$CL344+1)/(Inputs!$AI344+1),0)))))))))</f>
        <v>0</v>
      </c>
      <c r="AW346" s="27">
        <f>IF(AND(Inputs!$CO344=0,AW$3&gt;=Inputs!$CM344),1,IF(AND(AW$3&gt;=Inputs!$CM344,AW$3&lt;Inputs!$CN344),1,IF(AND(AW$3=Inputs!$CN344,AW$3=Inputs!$CO344),1,IF(OR(AND(AW$3=Inputs!$CN344+1,Inputs!$CN344=Inputs!$CO344),AND(AW$3=Inputs!$CN344+2,Inputs!$CN344=Inputs!$CO344)),0,IF(AW$3=Inputs!$CN344,0.8,IF(AW$3=Inputs!$CN344+1,0.6,IF(AW$3=Inputs!$CN344+2,0.4,IF(AW$3=Inputs!$CO344,0.2,IF(AND(AW$3&gt;=Inputs!$CL344,AW$3&lt;Inputs!$CM344),(AW$3-Inputs!$CL344+1)/(Inputs!$AI344+1),0)))))))))</f>
        <v>0</v>
      </c>
      <c r="AX346" s="27">
        <f>IF(AND(Inputs!$CO344=0,AX$3&gt;=Inputs!$CM344),1,IF(AND(AX$3&gt;=Inputs!$CM344,AX$3&lt;Inputs!$CN344),1,IF(AND(AX$3=Inputs!$CN344,AX$3=Inputs!$CO344),1,IF(OR(AND(AX$3=Inputs!$CN344+1,Inputs!$CN344=Inputs!$CO344),AND(AX$3=Inputs!$CN344+2,Inputs!$CN344=Inputs!$CO344)),0,IF(AX$3=Inputs!$CN344,0.8,IF(AX$3=Inputs!$CN344+1,0.6,IF(AX$3=Inputs!$CN344+2,0.4,IF(AX$3=Inputs!$CO344,0.2,IF(AND(AX$3&gt;=Inputs!$CL344,AX$3&lt;Inputs!$CM344),(AX$3-Inputs!$CL344+1)/(Inputs!$AI344+1),0)))))))))</f>
        <v>0</v>
      </c>
      <c r="AY346" s="27">
        <f>IF(AND(Inputs!$CO344=0,AY$3&gt;=Inputs!$CM344),1,IF(AND(AY$3&gt;=Inputs!$CM344,AY$3&lt;Inputs!$CN344),1,IF(AND(AY$3=Inputs!$CN344,AY$3=Inputs!$CO344),1,IF(OR(AND(AY$3=Inputs!$CN344+1,Inputs!$CN344=Inputs!$CO344),AND(AY$3=Inputs!$CN344+2,Inputs!$CN344=Inputs!$CO344)),0,IF(AY$3=Inputs!$CN344,0.8,IF(AY$3=Inputs!$CN344+1,0.6,IF(AY$3=Inputs!$CN344+2,0.4,IF(AY$3=Inputs!$CO344,0.2,IF(AND(AY$3&gt;=Inputs!$CL344,AY$3&lt;Inputs!$CM344),(AY$3-Inputs!$CL344+1)/(Inputs!$AI344+1),0)))))))))</f>
        <v>0</v>
      </c>
      <c r="AZ346" s="27">
        <f>IF(AND(Inputs!$CO344=0,AZ$3&gt;=Inputs!$CM344),1,IF(AND(AZ$3&gt;=Inputs!$CM344,AZ$3&lt;Inputs!$CN344),1,IF(AND(AZ$3=Inputs!$CN344,AZ$3=Inputs!$CO344),1,IF(OR(AND(AZ$3=Inputs!$CN344+1,Inputs!$CN344=Inputs!$CO344),AND(AZ$3=Inputs!$CN344+2,Inputs!$CN344=Inputs!$CO344)),0,IF(AZ$3=Inputs!$CN344,0.8,IF(AZ$3=Inputs!$CN344+1,0.6,IF(AZ$3=Inputs!$CN344+2,0.4,IF(AZ$3=Inputs!$CO344,0.2,IF(AND(AZ$3&gt;=Inputs!$CL344,AZ$3&lt;Inputs!$CM344),(AZ$3-Inputs!$CL344+1)/(Inputs!$AI344+1),0)))))))))</f>
        <v>0</v>
      </c>
      <c r="BA346" s="27">
        <f>IF(AND(Inputs!$CO344=0,BA$3&gt;=Inputs!$CM344),1,IF(AND(BA$3&gt;=Inputs!$CM344,BA$3&lt;Inputs!$CN344),1,IF(AND(BA$3=Inputs!$CN344,BA$3=Inputs!$CO344),1,IF(OR(AND(BA$3=Inputs!$CN344+1,Inputs!$CN344=Inputs!$CO344),AND(BA$3=Inputs!$CN344+2,Inputs!$CN344=Inputs!$CO344)),0,IF(BA$3=Inputs!$CN344,0.8,IF(BA$3=Inputs!$CN344+1,0.6,IF(BA$3=Inputs!$CN344+2,0.4,IF(BA$3=Inputs!$CO344,0.2,IF(AND(BA$3&gt;=Inputs!$CL344,BA$3&lt;Inputs!$CM344),(BA$3-Inputs!$CL344+1)/(Inputs!$AI344+1),0)))))))))</f>
        <v>0</v>
      </c>
      <c r="BB346" s="27">
        <f>IF(AND(Inputs!$CO344=0,BB$3&gt;=Inputs!$CM344),1,IF(AND(BB$3&gt;=Inputs!$CM344,BB$3&lt;Inputs!$CN344),1,IF(AND(BB$3=Inputs!$CN344,BB$3=Inputs!$CO344),1,IF(OR(AND(BB$3=Inputs!$CN344+1,Inputs!$CN344=Inputs!$CO344),AND(BB$3=Inputs!$CN344+2,Inputs!$CN344=Inputs!$CO344)),0,IF(BB$3=Inputs!$CN344,0.8,IF(BB$3=Inputs!$CN344+1,0.6,IF(BB$3=Inputs!$CN344+2,0.4,IF(BB$3=Inputs!$CO344,0.2,IF(AND(BB$3&gt;=Inputs!$CL344,BB$3&lt;Inputs!$CM344),(BB$3-Inputs!$CL344+1)/(Inputs!$AI344+1),0)))))))))</f>
        <v>0</v>
      </c>
      <c r="BC346" s="27">
        <f>IF(AND(Inputs!$CO344=0,BC$3&gt;=Inputs!$CM344),1,IF(AND(BC$3&gt;=Inputs!$CM344,BC$3&lt;Inputs!$CN344),1,IF(AND(BC$3=Inputs!$CN344,BC$3=Inputs!$CO344),1,IF(OR(AND(BC$3=Inputs!$CN344+1,Inputs!$CN344=Inputs!$CO344),AND(BC$3=Inputs!$CN344+2,Inputs!$CN344=Inputs!$CO344)),0,IF(BC$3=Inputs!$CN344,0.8,IF(BC$3=Inputs!$CN344+1,0.6,IF(BC$3=Inputs!$CN344+2,0.4,IF(BC$3=Inputs!$CO344,0.2,IF(AND(BC$3&gt;=Inputs!$CL344,BC$3&lt;Inputs!$CM344),(BC$3-Inputs!$CL344+1)/(Inputs!$AI344+1),0)))))))))</f>
        <v>0</v>
      </c>
      <c r="BD346" s="27">
        <f>IF(AND(Inputs!$CO344=0,BD$3&gt;=Inputs!$CM344),1,IF(AND(BD$3&gt;=Inputs!$CM344,BD$3&lt;Inputs!$CN344),1,IF(AND(BD$3=Inputs!$CN344,BD$3=Inputs!$CO344),1,IF(OR(AND(BD$3=Inputs!$CN344+1,Inputs!$CN344=Inputs!$CO344),AND(BD$3=Inputs!$CN344+2,Inputs!$CN344=Inputs!$CO344)),0,IF(BD$3=Inputs!$CN344,0.8,IF(BD$3=Inputs!$CN344+1,0.6,IF(BD$3=Inputs!$CN344+2,0.4,IF(BD$3=Inputs!$CO344,0.2,IF(AND(BD$3&gt;=Inputs!$CL344,BD$3&lt;Inputs!$CM344),(BD$3-Inputs!$CL344+1)/(Inputs!$AI344+1),0)))))))))</f>
        <v>0</v>
      </c>
      <c r="BE346" s="27">
        <f>IF(AND(Inputs!$CO344=0,BE$3&gt;=Inputs!$CM344),1,IF(AND(BE$3&gt;=Inputs!$CM344,BE$3&lt;Inputs!$CN344),1,IF(AND(BE$3=Inputs!$CN344,BE$3=Inputs!$CO344),1,IF(OR(AND(BE$3=Inputs!$CN344+1,Inputs!$CN344=Inputs!$CO344),AND(BE$3=Inputs!$CN344+2,Inputs!$CN344=Inputs!$CO344)),0,IF(BE$3=Inputs!$CN344,0.8,IF(BE$3=Inputs!$CN344+1,0.6,IF(BE$3=Inputs!$CN344+2,0.4,IF(BE$3=Inputs!$CO344,0.2,IF(AND(BE$3&gt;=Inputs!$CL344,BE$3&lt;Inputs!$CM344),(BE$3-Inputs!$CL344+1)/(Inputs!$AI344+1),0)))))))))</f>
        <v>0</v>
      </c>
      <c r="BF346" s="27">
        <f>IF(AND(Inputs!$CO344=0,BF$3&gt;=Inputs!$CM344),1,IF(AND(BF$3&gt;=Inputs!$CM344,BF$3&lt;Inputs!$CN344),1,IF(AND(BF$3=Inputs!$CN344,BF$3=Inputs!$CO344),1,IF(OR(AND(BF$3=Inputs!$CN344+1,Inputs!$CN344=Inputs!$CO344),AND(BF$3=Inputs!$CN344+2,Inputs!$CN344=Inputs!$CO344)),0,IF(BF$3=Inputs!$CN344,0.8,IF(BF$3=Inputs!$CN344+1,0.6,IF(BF$3=Inputs!$CN344+2,0.4,IF(BF$3=Inputs!$CO344,0.2,IF(AND(BF$3&gt;=Inputs!$CL344,BF$3&lt;Inputs!$CM344),(BF$3-Inputs!$CL344+1)/(Inputs!$AI344+1),0)))))))))</f>
        <v>0</v>
      </c>
      <c r="BG346" s="27">
        <f>IF(AND(Inputs!$CO344=0,BG$3&gt;=Inputs!$CM344),1,IF(AND(BG$3&gt;=Inputs!$CM344,BG$3&lt;Inputs!$CN344),1,IF(AND(BG$3=Inputs!$CN344,BG$3=Inputs!$CO344),1,IF(OR(AND(BG$3=Inputs!$CN344+1,Inputs!$CN344=Inputs!$CO344),AND(BG$3=Inputs!$CN344+2,Inputs!$CN344=Inputs!$CO344)),0,IF(BG$3=Inputs!$CN344,0.8,IF(BG$3=Inputs!$CN344+1,0.6,IF(BG$3=Inputs!$CN344+2,0.4,IF(BG$3=Inputs!$CO344,0.2,IF(AND(BG$3&gt;=Inputs!$CL344,BG$3&lt;Inputs!$CM344),(BG$3-Inputs!$CL344+1)/(Inputs!$AI344+1),0)))))))))</f>
        <v>0</v>
      </c>
      <c r="BH346" s="27">
        <f>IF(AND(Inputs!$CO344=0,BH$3&gt;=Inputs!$CM344),1,IF(AND(BH$3&gt;=Inputs!$CM344,BH$3&lt;Inputs!$CN344),1,IF(AND(BH$3=Inputs!$CN344,BH$3=Inputs!$CO344),1,IF(OR(AND(BH$3=Inputs!$CN344+1,Inputs!$CN344=Inputs!$CO344),AND(BH$3=Inputs!$CN344+2,Inputs!$CN344=Inputs!$CO344)),0,IF(BH$3=Inputs!$CN344,0.8,IF(BH$3=Inputs!$CN344+1,0.6,IF(BH$3=Inputs!$CN344+2,0.4,IF(BH$3=Inputs!$CO344,0.2,IF(AND(BH$3&gt;=Inputs!$CL344,BH$3&lt;Inputs!$CM344),(BH$3-Inputs!$CL344+1)/(Inputs!$AI344+1),0)))))))))</f>
        <v>0</v>
      </c>
      <c r="BI346" s="27">
        <f>IF(AND(Inputs!$CO344=0,BI$3&gt;=Inputs!$CM344),1,IF(AND(BI$3&gt;=Inputs!$CM344,BI$3&lt;Inputs!$CN344),1,IF(AND(BI$3=Inputs!$CN344,BI$3=Inputs!$CO344),1,IF(OR(AND(BI$3=Inputs!$CN344+1,Inputs!$CN344=Inputs!$CO344),AND(BI$3=Inputs!$CN344+2,Inputs!$CN344=Inputs!$CO344)),0,IF(BI$3=Inputs!$CN344,0.8,IF(BI$3=Inputs!$CN344+1,0.6,IF(BI$3=Inputs!$CN344+2,0.4,IF(BI$3=Inputs!$CO344,0.2,IF(AND(BI$3&gt;=Inputs!$CL344,BI$3&lt;Inputs!$CM344),(BI$3-Inputs!$CL344+1)/(Inputs!$AI344+1),0)))))))))</f>
        <v>0</v>
      </c>
      <c r="BJ346" s="27">
        <f>IF(AND(Inputs!$CO344=0,BJ$3&gt;=Inputs!$CM344),1,IF(AND(BJ$3&gt;=Inputs!$CM344,BJ$3&lt;Inputs!$CN344),1,IF(AND(BJ$3=Inputs!$CN344,BJ$3=Inputs!$CO344),1,IF(OR(AND(BJ$3=Inputs!$CN344+1,Inputs!$CN344=Inputs!$CO344),AND(BJ$3=Inputs!$CN344+2,Inputs!$CN344=Inputs!$CO344)),0,IF(BJ$3=Inputs!$CN344,0.8,IF(BJ$3=Inputs!$CN344+1,0.6,IF(BJ$3=Inputs!$CN344+2,0.4,IF(BJ$3=Inputs!$CO344,0.2,IF(AND(BJ$3&gt;=Inputs!$CL344,BJ$3&lt;Inputs!$CM344),(BJ$3-Inputs!$CL344+1)/(Inputs!$AI344+1),0)))))))))</f>
        <v>0</v>
      </c>
      <c r="BK346" s="27">
        <f>IF(AND(Inputs!$CO344=0,BK$3&gt;=Inputs!$CM344),1,IF(AND(BK$3&gt;=Inputs!$CM344,BK$3&lt;Inputs!$CN344),1,IF(AND(BK$3=Inputs!$CN344,BK$3=Inputs!$CO344),1,IF(OR(AND(BK$3=Inputs!$CN344+1,Inputs!$CN344=Inputs!$CO344),AND(BK$3=Inputs!$CN344+2,Inputs!$CN344=Inputs!$CO344)),0,IF(BK$3=Inputs!$CN344,0.8,IF(BK$3=Inputs!$CN344+1,0.6,IF(BK$3=Inputs!$CN344+2,0.4,IF(BK$3=Inputs!$CO344,0.2,IF(AND(BK$3&gt;=Inputs!$CL344,BK$3&lt;Inputs!$CM344),(BK$3-Inputs!$CL344+1)/(Inputs!$AI344+1),0)))))))))</f>
        <v>0</v>
      </c>
      <c r="BL346" s="27">
        <f>IF(AND(Inputs!$CO344=0,BL$3&gt;=Inputs!$CM344),1,IF(AND(BL$3&gt;=Inputs!$CM344,BL$3&lt;Inputs!$CN344),1,IF(AND(BL$3=Inputs!$CN344,BL$3=Inputs!$CO344),1,IF(OR(AND(BL$3=Inputs!$CN344+1,Inputs!$CN344=Inputs!$CO344),AND(BL$3=Inputs!$CN344+2,Inputs!$CN344=Inputs!$CO344)),0,IF(BL$3=Inputs!$CN344,0.8,IF(BL$3=Inputs!$CN344+1,0.6,IF(BL$3=Inputs!$CN344+2,0.4,IF(BL$3=Inputs!$CO344,0.2,IF(AND(BL$3&gt;=Inputs!$CL344,BL$3&lt;Inputs!$CM344),(BL$3-Inputs!$CL344+1)/(Inputs!$AI344+1),0)))))))))</f>
        <v>0</v>
      </c>
      <c r="BM346" s="27">
        <f>IF(AND(Inputs!$CO344=0,BM$3&gt;=Inputs!$CM344),1,IF(AND(BM$3&gt;=Inputs!$CM344,BM$3&lt;Inputs!$CN344),1,IF(AND(BM$3=Inputs!$CN344,BM$3=Inputs!$CO344),1,IF(OR(AND(BM$3=Inputs!$CN344+1,Inputs!$CN344=Inputs!$CO344),AND(BM$3=Inputs!$CN344+2,Inputs!$CN344=Inputs!$CO344)),0,IF(BM$3=Inputs!$CN344,0.8,IF(BM$3=Inputs!$CN344+1,0.6,IF(BM$3=Inputs!$CN344+2,0.4,IF(BM$3=Inputs!$CO344,0.2,IF(AND(BM$3&gt;=Inputs!$CL344,BM$3&lt;Inputs!$CM344),(BM$3-Inputs!$CL344+1)/(Inputs!$AI344+1),0)))))))))</f>
        <v>0</v>
      </c>
    </row>
    <row r="347" spans="1:65">
      <c r="A347" s="7" t="str">
        <f>IF(Inputs!A345="","",Inputs!A345)</f>
        <v/>
      </c>
      <c r="B347" t="str">
        <f>IF(Inputs!B345="","",Inputs!B345)</f>
        <v/>
      </c>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50">
        <f t="shared" ref="AG347:AG400" si="13">AF347</f>
        <v>0</v>
      </c>
      <c r="AH347" s="42">
        <f t="shared" si="12"/>
        <v>0</v>
      </c>
      <c r="AJ347" s="27">
        <f>IF(AND(Inputs!$CO345=0,AJ$3&gt;=Inputs!$CM345),1,IF(AND(AJ$3&gt;=Inputs!$CM345,AJ$3&lt;Inputs!$CN345),1,IF(AND(AJ$3=Inputs!$CN345,AJ$3=Inputs!$CO345),1,IF(OR(AND(AJ$3=Inputs!$CN345+1,Inputs!$CN345=Inputs!$CO345),AND(AJ$3=Inputs!$CN345+2,Inputs!$CN345=Inputs!$CO345)),0,IF(AJ$3=Inputs!$CN345,0.8,IF(AJ$3=Inputs!$CN345+1,0.6,IF(AJ$3=Inputs!$CN345+2,0.4,IF(AJ$3=Inputs!$CO345,0.2,IF(AND(AJ$3&gt;=Inputs!$CL345,AJ$3&lt;Inputs!$CM345),(AJ$3-Inputs!$CL345+1)/(Inputs!$AI345+1),0)))))))))</f>
        <v>0</v>
      </c>
      <c r="AK347" s="27">
        <f>IF(AND(Inputs!$CO345=0,AK$3&gt;=Inputs!$CM345),1,IF(AND(AK$3&gt;=Inputs!$CM345,AK$3&lt;Inputs!$CN345),1,IF(AND(AK$3=Inputs!$CN345,AK$3=Inputs!$CO345),1,IF(OR(AND(AK$3=Inputs!$CN345+1,Inputs!$CN345=Inputs!$CO345),AND(AK$3=Inputs!$CN345+2,Inputs!$CN345=Inputs!$CO345)),0,IF(AK$3=Inputs!$CN345,0.8,IF(AK$3=Inputs!$CN345+1,0.6,IF(AK$3=Inputs!$CN345+2,0.4,IF(AK$3=Inputs!$CO345,0.2,IF(AND(AK$3&gt;=Inputs!$CL345,AK$3&lt;Inputs!$CM345),(AK$3-Inputs!$CL345+1)/(Inputs!$AI345+1),0)))))))))</f>
        <v>0</v>
      </c>
      <c r="AL347" s="27">
        <f>IF(AND(Inputs!$CO345=0,AL$3&gt;=Inputs!$CM345),1,IF(AND(AL$3&gt;=Inputs!$CM345,AL$3&lt;Inputs!$CN345),1,IF(AND(AL$3=Inputs!$CN345,AL$3=Inputs!$CO345),1,IF(OR(AND(AL$3=Inputs!$CN345+1,Inputs!$CN345=Inputs!$CO345),AND(AL$3=Inputs!$CN345+2,Inputs!$CN345=Inputs!$CO345)),0,IF(AL$3=Inputs!$CN345,0.8,IF(AL$3=Inputs!$CN345+1,0.6,IF(AL$3=Inputs!$CN345+2,0.4,IF(AL$3=Inputs!$CO345,0.2,IF(AND(AL$3&gt;=Inputs!$CL345,AL$3&lt;Inputs!$CM345),(AL$3-Inputs!$CL345+1)/(Inputs!$AI345+1),0)))))))))</f>
        <v>0</v>
      </c>
      <c r="AM347" s="27">
        <f>IF(AND(Inputs!$CO345=0,AM$3&gt;=Inputs!$CM345),1,IF(AND(AM$3&gt;=Inputs!$CM345,AM$3&lt;Inputs!$CN345),1,IF(AND(AM$3=Inputs!$CN345,AM$3=Inputs!$CO345),1,IF(OR(AND(AM$3=Inputs!$CN345+1,Inputs!$CN345=Inputs!$CO345),AND(AM$3=Inputs!$CN345+2,Inputs!$CN345=Inputs!$CO345)),0,IF(AM$3=Inputs!$CN345,0.8,IF(AM$3=Inputs!$CN345+1,0.6,IF(AM$3=Inputs!$CN345+2,0.4,IF(AM$3=Inputs!$CO345,0.2,IF(AND(AM$3&gt;=Inputs!$CL345,AM$3&lt;Inputs!$CM345),(AM$3-Inputs!$CL345+1)/(Inputs!$AI345+1),0)))))))))</f>
        <v>0</v>
      </c>
      <c r="AN347" s="27">
        <f>IF(AND(Inputs!$CO345=0,AN$3&gt;=Inputs!$CM345),1,IF(AND(AN$3&gt;=Inputs!$CM345,AN$3&lt;Inputs!$CN345),1,IF(AND(AN$3=Inputs!$CN345,AN$3=Inputs!$CO345),1,IF(OR(AND(AN$3=Inputs!$CN345+1,Inputs!$CN345=Inputs!$CO345),AND(AN$3=Inputs!$CN345+2,Inputs!$CN345=Inputs!$CO345)),0,IF(AN$3=Inputs!$CN345,0.8,IF(AN$3=Inputs!$CN345+1,0.6,IF(AN$3=Inputs!$CN345+2,0.4,IF(AN$3=Inputs!$CO345,0.2,IF(AND(AN$3&gt;=Inputs!$CL345,AN$3&lt;Inputs!$CM345),(AN$3-Inputs!$CL345+1)/(Inputs!$AI345+1),0)))))))))</f>
        <v>0</v>
      </c>
      <c r="AO347" s="27">
        <f>IF(AND(Inputs!$CO345=0,AO$3&gt;=Inputs!$CM345),1,IF(AND(AO$3&gt;=Inputs!$CM345,AO$3&lt;Inputs!$CN345),1,IF(AND(AO$3=Inputs!$CN345,AO$3=Inputs!$CO345),1,IF(OR(AND(AO$3=Inputs!$CN345+1,Inputs!$CN345=Inputs!$CO345),AND(AO$3=Inputs!$CN345+2,Inputs!$CN345=Inputs!$CO345)),0,IF(AO$3=Inputs!$CN345,0.8,IF(AO$3=Inputs!$CN345+1,0.6,IF(AO$3=Inputs!$CN345+2,0.4,IF(AO$3=Inputs!$CO345,0.2,IF(AND(AO$3&gt;=Inputs!$CL345,AO$3&lt;Inputs!$CM345),(AO$3-Inputs!$CL345+1)/(Inputs!$AI345+1),0)))))))))</f>
        <v>0</v>
      </c>
      <c r="AP347" s="27">
        <f>IF(AND(Inputs!$CO345=0,AP$3&gt;=Inputs!$CM345),1,IF(AND(AP$3&gt;=Inputs!$CM345,AP$3&lt;Inputs!$CN345),1,IF(AND(AP$3=Inputs!$CN345,AP$3=Inputs!$CO345),1,IF(OR(AND(AP$3=Inputs!$CN345+1,Inputs!$CN345=Inputs!$CO345),AND(AP$3=Inputs!$CN345+2,Inputs!$CN345=Inputs!$CO345)),0,IF(AP$3=Inputs!$CN345,0.8,IF(AP$3=Inputs!$CN345+1,0.6,IF(AP$3=Inputs!$CN345+2,0.4,IF(AP$3=Inputs!$CO345,0.2,IF(AND(AP$3&gt;=Inputs!$CL345,AP$3&lt;Inputs!$CM345),(AP$3-Inputs!$CL345+1)/(Inputs!$AI345+1),0)))))))))</f>
        <v>0</v>
      </c>
      <c r="AQ347" s="27">
        <f>IF(AND(Inputs!$CO345=0,AQ$3&gt;=Inputs!$CM345),1,IF(AND(AQ$3&gt;=Inputs!$CM345,AQ$3&lt;Inputs!$CN345),1,IF(AND(AQ$3=Inputs!$CN345,AQ$3=Inputs!$CO345),1,IF(OR(AND(AQ$3=Inputs!$CN345+1,Inputs!$CN345=Inputs!$CO345),AND(AQ$3=Inputs!$CN345+2,Inputs!$CN345=Inputs!$CO345)),0,IF(AQ$3=Inputs!$CN345,0.8,IF(AQ$3=Inputs!$CN345+1,0.6,IF(AQ$3=Inputs!$CN345+2,0.4,IF(AQ$3=Inputs!$CO345,0.2,IF(AND(AQ$3&gt;=Inputs!$CL345,AQ$3&lt;Inputs!$CM345),(AQ$3-Inputs!$CL345+1)/(Inputs!$AI345+1),0)))))))))</f>
        <v>0</v>
      </c>
      <c r="AR347" s="27">
        <f>IF(AND(Inputs!$CO345=0,AR$3&gt;=Inputs!$CM345),1,IF(AND(AR$3&gt;=Inputs!$CM345,AR$3&lt;Inputs!$CN345),1,IF(AND(AR$3=Inputs!$CN345,AR$3=Inputs!$CO345),1,IF(OR(AND(AR$3=Inputs!$CN345+1,Inputs!$CN345=Inputs!$CO345),AND(AR$3=Inputs!$CN345+2,Inputs!$CN345=Inputs!$CO345)),0,IF(AR$3=Inputs!$CN345,0.8,IF(AR$3=Inputs!$CN345+1,0.6,IF(AR$3=Inputs!$CN345+2,0.4,IF(AR$3=Inputs!$CO345,0.2,IF(AND(AR$3&gt;=Inputs!$CL345,AR$3&lt;Inputs!$CM345),(AR$3-Inputs!$CL345+1)/(Inputs!$AI345+1),0)))))))))</f>
        <v>0</v>
      </c>
      <c r="AS347" s="27">
        <f>IF(AND(Inputs!$CO345=0,AS$3&gt;=Inputs!$CM345),1,IF(AND(AS$3&gt;=Inputs!$CM345,AS$3&lt;Inputs!$CN345),1,IF(AND(AS$3=Inputs!$CN345,AS$3=Inputs!$CO345),1,IF(OR(AND(AS$3=Inputs!$CN345+1,Inputs!$CN345=Inputs!$CO345),AND(AS$3=Inputs!$CN345+2,Inputs!$CN345=Inputs!$CO345)),0,IF(AS$3=Inputs!$CN345,0.8,IF(AS$3=Inputs!$CN345+1,0.6,IF(AS$3=Inputs!$CN345+2,0.4,IF(AS$3=Inputs!$CO345,0.2,IF(AND(AS$3&gt;=Inputs!$CL345,AS$3&lt;Inputs!$CM345),(AS$3-Inputs!$CL345+1)/(Inputs!$AI345+1),0)))))))))</f>
        <v>0</v>
      </c>
      <c r="AT347" s="27">
        <f>IF(AND(Inputs!$CO345=0,AT$3&gt;=Inputs!$CM345),1,IF(AND(AT$3&gt;=Inputs!$CM345,AT$3&lt;Inputs!$CN345),1,IF(AND(AT$3=Inputs!$CN345,AT$3=Inputs!$CO345),1,IF(OR(AND(AT$3=Inputs!$CN345+1,Inputs!$CN345=Inputs!$CO345),AND(AT$3=Inputs!$CN345+2,Inputs!$CN345=Inputs!$CO345)),0,IF(AT$3=Inputs!$CN345,0.8,IF(AT$3=Inputs!$CN345+1,0.6,IF(AT$3=Inputs!$CN345+2,0.4,IF(AT$3=Inputs!$CO345,0.2,IF(AND(AT$3&gt;=Inputs!$CL345,AT$3&lt;Inputs!$CM345),(AT$3-Inputs!$CL345+1)/(Inputs!$AI345+1),0)))))))))</f>
        <v>0</v>
      </c>
      <c r="AU347" s="27">
        <f>IF(AND(Inputs!$CO345=0,AU$3&gt;=Inputs!$CM345),1,IF(AND(AU$3&gt;=Inputs!$CM345,AU$3&lt;Inputs!$CN345),1,IF(AND(AU$3=Inputs!$CN345,AU$3=Inputs!$CO345),1,IF(OR(AND(AU$3=Inputs!$CN345+1,Inputs!$CN345=Inputs!$CO345),AND(AU$3=Inputs!$CN345+2,Inputs!$CN345=Inputs!$CO345)),0,IF(AU$3=Inputs!$CN345,0.8,IF(AU$3=Inputs!$CN345+1,0.6,IF(AU$3=Inputs!$CN345+2,0.4,IF(AU$3=Inputs!$CO345,0.2,IF(AND(AU$3&gt;=Inputs!$CL345,AU$3&lt;Inputs!$CM345),(AU$3-Inputs!$CL345+1)/(Inputs!$AI345+1),0)))))))))</f>
        <v>0</v>
      </c>
      <c r="AV347" s="27">
        <f>IF(AND(Inputs!$CO345=0,AV$3&gt;=Inputs!$CM345),1,IF(AND(AV$3&gt;=Inputs!$CM345,AV$3&lt;Inputs!$CN345),1,IF(AND(AV$3=Inputs!$CN345,AV$3=Inputs!$CO345),1,IF(OR(AND(AV$3=Inputs!$CN345+1,Inputs!$CN345=Inputs!$CO345),AND(AV$3=Inputs!$CN345+2,Inputs!$CN345=Inputs!$CO345)),0,IF(AV$3=Inputs!$CN345,0.8,IF(AV$3=Inputs!$CN345+1,0.6,IF(AV$3=Inputs!$CN345+2,0.4,IF(AV$3=Inputs!$CO345,0.2,IF(AND(AV$3&gt;=Inputs!$CL345,AV$3&lt;Inputs!$CM345),(AV$3-Inputs!$CL345+1)/(Inputs!$AI345+1),0)))))))))</f>
        <v>0</v>
      </c>
      <c r="AW347" s="27">
        <f>IF(AND(Inputs!$CO345=0,AW$3&gt;=Inputs!$CM345),1,IF(AND(AW$3&gt;=Inputs!$CM345,AW$3&lt;Inputs!$CN345),1,IF(AND(AW$3=Inputs!$CN345,AW$3=Inputs!$CO345),1,IF(OR(AND(AW$3=Inputs!$CN345+1,Inputs!$CN345=Inputs!$CO345),AND(AW$3=Inputs!$CN345+2,Inputs!$CN345=Inputs!$CO345)),0,IF(AW$3=Inputs!$CN345,0.8,IF(AW$3=Inputs!$CN345+1,0.6,IF(AW$3=Inputs!$CN345+2,0.4,IF(AW$3=Inputs!$CO345,0.2,IF(AND(AW$3&gt;=Inputs!$CL345,AW$3&lt;Inputs!$CM345),(AW$3-Inputs!$CL345+1)/(Inputs!$AI345+1),0)))))))))</f>
        <v>0</v>
      </c>
      <c r="AX347" s="27">
        <f>IF(AND(Inputs!$CO345=0,AX$3&gt;=Inputs!$CM345),1,IF(AND(AX$3&gt;=Inputs!$CM345,AX$3&lt;Inputs!$CN345),1,IF(AND(AX$3=Inputs!$CN345,AX$3=Inputs!$CO345),1,IF(OR(AND(AX$3=Inputs!$CN345+1,Inputs!$CN345=Inputs!$CO345),AND(AX$3=Inputs!$CN345+2,Inputs!$CN345=Inputs!$CO345)),0,IF(AX$3=Inputs!$CN345,0.8,IF(AX$3=Inputs!$CN345+1,0.6,IF(AX$3=Inputs!$CN345+2,0.4,IF(AX$3=Inputs!$CO345,0.2,IF(AND(AX$3&gt;=Inputs!$CL345,AX$3&lt;Inputs!$CM345),(AX$3-Inputs!$CL345+1)/(Inputs!$AI345+1),0)))))))))</f>
        <v>0</v>
      </c>
      <c r="AY347" s="27">
        <f>IF(AND(Inputs!$CO345=0,AY$3&gt;=Inputs!$CM345),1,IF(AND(AY$3&gt;=Inputs!$CM345,AY$3&lt;Inputs!$CN345),1,IF(AND(AY$3=Inputs!$CN345,AY$3=Inputs!$CO345),1,IF(OR(AND(AY$3=Inputs!$CN345+1,Inputs!$CN345=Inputs!$CO345),AND(AY$3=Inputs!$CN345+2,Inputs!$CN345=Inputs!$CO345)),0,IF(AY$3=Inputs!$CN345,0.8,IF(AY$3=Inputs!$CN345+1,0.6,IF(AY$3=Inputs!$CN345+2,0.4,IF(AY$3=Inputs!$CO345,0.2,IF(AND(AY$3&gt;=Inputs!$CL345,AY$3&lt;Inputs!$CM345),(AY$3-Inputs!$CL345+1)/(Inputs!$AI345+1),0)))))))))</f>
        <v>0</v>
      </c>
      <c r="AZ347" s="27">
        <f>IF(AND(Inputs!$CO345=0,AZ$3&gt;=Inputs!$CM345),1,IF(AND(AZ$3&gt;=Inputs!$CM345,AZ$3&lt;Inputs!$CN345),1,IF(AND(AZ$3=Inputs!$CN345,AZ$3=Inputs!$CO345),1,IF(OR(AND(AZ$3=Inputs!$CN345+1,Inputs!$CN345=Inputs!$CO345),AND(AZ$3=Inputs!$CN345+2,Inputs!$CN345=Inputs!$CO345)),0,IF(AZ$3=Inputs!$CN345,0.8,IF(AZ$3=Inputs!$CN345+1,0.6,IF(AZ$3=Inputs!$CN345+2,0.4,IF(AZ$3=Inputs!$CO345,0.2,IF(AND(AZ$3&gt;=Inputs!$CL345,AZ$3&lt;Inputs!$CM345),(AZ$3-Inputs!$CL345+1)/(Inputs!$AI345+1),0)))))))))</f>
        <v>0</v>
      </c>
      <c r="BA347" s="27">
        <f>IF(AND(Inputs!$CO345=0,BA$3&gt;=Inputs!$CM345),1,IF(AND(BA$3&gt;=Inputs!$CM345,BA$3&lt;Inputs!$CN345),1,IF(AND(BA$3=Inputs!$CN345,BA$3=Inputs!$CO345),1,IF(OR(AND(BA$3=Inputs!$CN345+1,Inputs!$CN345=Inputs!$CO345),AND(BA$3=Inputs!$CN345+2,Inputs!$CN345=Inputs!$CO345)),0,IF(BA$3=Inputs!$CN345,0.8,IF(BA$3=Inputs!$CN345+1,0.6,IF(BA$3=Inputs!$CN345+2,0.4,IF(BA$3=Inputs!$CO345,0.2,IF(AND(BA$3&gt;=Inputs!$CL345,BA$3&lt;Inputs!$CM345),(BA$3-Inputs!$CL345+1)/(Inputs!$AI345+1),0)))))))))</f>
        <v>0</v>
      </c>
      <c r="BB347" s="27">
        <f>IF(AND(Inputs!$CO345=0,BB$3&gt;=Inputs!$CM345),1,IF(AND(BB$3&gt;=Inputs!$CM345,BB$3&lt;Inputs!$CN345),1,IF(AND(BB$3=Inputs!$CN345,BB$3=Inputs!$CO345),1,IF(OR(AND(BB$3=Inputs!$CN345+1,Inputs!$CN345=Inputs!$CO345),AND(BB$3=Inputs!$CN345+2,Inputs!$CN345=Inputs!$CO345)),0,IF(BB$3=Inputs!$CN345,0.8,IF(BB$3=Inputs!$CN345+1,0.6,IF(BB$3=Inputs!$CN345+2,0.4,IF(BB$3=Inputs!$CO345,0.2,IF(AND(BB$3&gt;=Inputs!$CL345,BB$3&lt;Inputs!$CM345),(BB$3-Inputs!$CL345+1)/(Inputs!$AI345+1),0)))))))))</f>
        <v>0</v>
      </c>
      <c r="BC347" s="27">
        <f>IF(AND(Inputs!$CO345=0,BC$3&gt;=Inputs!$CM345),1,IF(AND(BC$3&gt;=Inputs!$CM345,BC$3&lt;Inputs!$CN345),1,IF(AND(BC$3=Inputs!$CN345,BC$3=Inputs!$CO345),1,IF(OR(AND(BC$3=Inputs!$CN345+1,Inputs!$CN345=Inputs!$CO345),AND(BC$3=Inputs!$CN345+2,Inputs!$CN345=Inputs!$CO345)),0,IF(BC$3=Inputs!$CN345,0.8,IF(BC$3=Inputs!$CN345+1,0.6,IF(BC$3=Inputs!$CN345+2,0.4,IF(BC$3=Inputs!$CO345,0.2,IF(AND(BC$3&gt;=Inputs!$CL345,BC$3&lt;Inputs!$CM345),(BC$3-Inputs!$CL345+1)/(Inputs!$AI345+1),0)))))))))</f>
        <v>0</v>
      </c>
      <c r="BD347" s="27">
        <f>IF(AND(Inputs!$CO345=0,BD$3&gt;=Inputs!$CM345),1,IF(AND(BD$3&gt;=Inputs!$CM345,BD$3&lt;Inputs!$CN345),1,IF(AND(BD$3=Inputs!$CN345,BD$3=Inputs!$CO345),1,IF(OR(AND(BD$3=Inputs!$CN345+1,Inputs!$CN345=Inputs!$CO345),AND(BD$3=Inputs!$CN345+2,Inputs!$CN345=Inputs!$CO345)),0,IF(BD$3=Inputs!$CN345,0.8,IF(BD$3=Inputs!$CN345+1,0.6,IF(BD$3=Inputs!$CN345+2,0.4,IF(BD$3=Inputs!$CO345,0.2,IF(AND(BD$3&gt;=Inputs!$CL345,BD$3&lt;Inputs!$CM345),(BD$3-Inputs!$CL345+1)/(Inputs!$AI345+1),0)))))))))</f>
        <v>0</v>
      </c>
      <c r="BE347" s="27">
        <f>IF(AND(Inputs!$CO345=0,BE$3&gt;=Inputs!$CM345),1,IF(AND(BE$3&gt;=Inputs!$CM345,BE$3&lt;Inputs!$CN345),1,IF(AND(BE$3=Inputs!$CN345,BE$3=Inputs!$CO345),1,IF(OR(AND(BE$3=Inputs!$CN345+1,Inputs!$CN345=Inputs!$CO345),AND(BE$3=Inputs!$CN345+2,Inputs!$CN345=Inputs!$CO345)),0,IF(BE$3=Inputs!$CN345,0.8,IF(BE$3=Inputs!$CN345+1,0.6,IF(BE$3=Inputs!$CN345+2,0.4,IF(BE$3=Inputs!$CO345,0.2,IF(AND(BE$3&gt;=Inputs!$CL345,BE$3&lt;Inputs!$CM345),(BE$3-Inputs!$CL345+1)/(Inputs!$AI345+1),0)))))))))</f>
        <v>0</v>
      </c>
      <c r="BF347" s="27">
        <f>IF(AND(Inputs!$CO345=0,BF$3&gt;=Inputs!$CM345),1,IF(AND(BF$3&gt;=Inputs!$CM345,BF$3&lt;Inputs!$CN345),1,IF(AND(BF$3=Inputs!$CN345,BF$3=Inputs!$CO345),1,IF(OR(AND(BF$3=Inputs!$CN345+1,Inputs!$CN345=Inputs!$CO345),AND(BF$3=Inputs!$CN345+2,Inputs!$CN345=Inputs!$CO345)),0,IF(BF$3=Inputs!$CN345,0.8,IF(BF$3=Inputs!$CN345+1,0.6,IF(BF$3=Inputs!$CN345+2,0.4,IF(BF$3=Inputs!$CO345,0.2,IF(AND(BF$3&gt;=Inputs!$CL345,BF$3&lt;Inputs!$CM345),(BF$3-Inputs!$CL345+1)/(Inputs!$AI345+1),0)))))))))</f>
        <v>0</v>
      </c>
      <c r="BG347" s="27">
        <f>IF(AND(Inputs!$CO345=0,BG$3&gt;=Inputs!$CM345),1,IF(AND(BG$3&gt;=Inputs!$CM345,BG$3&lt;Inputs!$CN345),1,IF(AND(BG$3=Inputs!$CN345,BG$3=Inputs!$CO345),1,IF(OR(AND(BG$3=Inputs!$CN345+1,Inputs!$CN345=Inputs!$CO345),AND(BG$3=Inputs!$CN345+2,Inputs!$CN345=Inputs!$CO345)),0,IF(BG$3=Inputs!$CN345,0.8,IF(BG$3=Inputs!$CN345+1,0.6,IF(BG$3=Inputs!$CN345+2,0.4,IF(BG$3=Inputs!$CO345,0.2,IF(AND(BG$3&gt;=Inputs!$CL345,BG$3&lt;Inputs!$CM345),(BG$3-Inputs!$CL345+1)/(Inputs!$AI345+1),0)))))))))</f>
        <v>0</v>
      </c>
      <c r="BH347" s="27">
        <f>IF(AND(Inputs!$CO345=0,BH$3&gt;=Inputs!$CM345),1,IF(AND(BH$3&gt;=Inputs!$CM345,BH$3&lt;Inputs!$CN345),1,IF(AND(BH$3=Inputs!$CN345,BH$3=Inputs!$CO345),1,IF(OR(AND(BH$3=Inputs!$CN345+1,Inputs!$CN345=Inputs!$CO345),AND(BH$3=Inputs!$CN345+2,Inputs!$CN345=Inputs!$CO345)),0,IF(BH$3=Inputs!$CN345,0.8,IF(BH$3=Inputs!$CN345+1,0.6,IF(BH$3=Inputs!$CN345+2,0.4,IF(BH$3=Inputs!$CO345,0.2,IF(AND(BH$3&gt;=Inputs!$CL345,BH$3&lt;Inputs!$CM345),(BH$3-Inputs!$CL345+1)/(Inputs!$AI345+1),0)))))))))</f>
        <v>0</v>
      </c>
      <c r="BI347" s="27">
        <f>IF(AND(Inputs!$CO345=0,BI$3&gt;=Inputs!$CM345),1,IF(AND(BI$3&gt;=Inputs!$CM345,BI$3&lt;Inputs!$CN345),1,IF(AND(BI$3=Inputs!$CN345,BI$3=Inputs!$CO345),1,IF(OR(AND(BI$3=Inputs!$CN345+1,Inputs!$CN345=Inputs!$CO345),AND(BI$3=Inputs!$CN345+2,Inputs!$CN345=Inputs!$CO345)),0,IF(BI$3=Inputs!$CN345,0.8,IF(BI$3=Inputs!$CN345+1,0.6,IF(BI$3=Inputs!$CN345+2,0.4,IF(BI$3=Inputs!$CO345,0.2,IF(AND(BI$3&gt;=Inputs!$CL345,BI$3&lt;Inputs!$CM345),(BI$3-Inputs!$CL345+1)/(Inputs!$AI345+1),0)))))))))</f>
        <v>0</v>
      </c>
      <c r="BJ347" s="27">
        <f>IF(AND(Inputs!$CO345=0,BJ$3&gt;=Inputs!$CM345),1,IF(AND(BJ$3&gt;=Inputs!$CM345,BJ$3&lt;Inputs!$CN345),1,IF(AND(BJ$3=Inputs!$CN345,BJ$3=Inputs!$CO345),1,IF(OR(AND(BJ$3=Inputs!$CN345+1,Inputs!$CN345=Inputs!$CO345),AND(BJ$3=Inputs!$CN345+2,Inputs!$CN345=Inputs!$CO345)),0,IF(BJ$3=Inputs!$CN345,0.8,IF(BJ$3=Inputs!$CN345+1,0.6,IF(BJ$3=Inputs!$CN345+2,0.4,IF(BJ$3=Inputs!$CO345,0.2,IF(AND(BJ$3&gt;=Inputs!$CL345,BJ$3&lt;Inputs!$CM345),(BJ$3-Inputs!$CL345+1)/(Inputs!$AI345+1),0)))))))))</f>
        <v>0</v>
      </c>
      <c r="BK347" s="27">
        <f>IF(AND(Inputs!$CO345=0,BK$3&gt;=Inputs!$CM345),1,IF(AND(BK$3&gt;=Inputs!$CM345,BK$3&lt;Inputs!$CN345),1,IF(AND(BK$3=Inputs!$CN345,BK$3=Inputs!$CO345),1,IF(OR(AND(BK$3=Inputs!$CN345+1,Inputs!$CN345=Inputs!$CO345),AND(BK$3=Inputs!$CN345+2,Inputs!$CN345=Inputs!$CO345)),0,IF(BK$3=Inputs!$CN345,0.8,IF(BK$3=Inputs!$CN345+1,0.6,IF(BK$3=Inputs!$CN345+2,0.4,IF(BK$3=Inputs!$CO345,0.2,IF(AND(BK$3&gt;=Inputs!$CL345,BK$3&lt;Inputs!$CM345),(BK$3-Inputs!$CL345+1)/(Inputs!$AI345+1),0)))))))))</f>
        <v>0</v>
      </c>
      <c r="BL347" s="27">
        <f>IF(AND(Inputs!$CO345=0,BL$3&gt;=Inputs!$CM345),1,IF(AND(BL$3&gt;=Inputs!$CM345,BL$3&lt;Inputs!$CN345),1,IF(AND(BL$3=Inputs!$CN345,BL$3=Inputs!$CO345),1,IF(OR(AND(BL$3=Inputs!$CN345+1,Inputs!$CN345=Inputs!$CO345),AND(BL$3=Inputs!$CN345+2,Inputs!$CN345=Inputs!$CO345)),0,IF(BL$3=Inputs!$CN345,0.8,IF(BL$3=Inputs!$CN345+1,0.6,IF(BL$3=Inputs!$CN345+2,0.4,IF(BL$3=Inputs!$CO345,0.2,IF(AND(BL$3&gt;=Inputs!$CL345,BL$3&lt;Inputs!$CM345),(BL$3-Inputs!$CL345+1)/(Inputs!$AI345+1),0)))))))))</f>
        <v>0</v>
      </c>
      <c r="BM347" s="27">
        <f>IF(AND(Inputs!$CO345=0,BM$3&gt;=Inputs!$CM345),1,IF(AND(BM$3&gt;=Inputs!$CM345,BM$3&lt;Inputs!$CN345),1,IF(AND(BM$3=Inputs!$CN345,BM$3=Inputs!$CO345),1,IF(OR(AND(BM$3=Inputs!$CN345+1,Inputs!$CN345=Inputs!$CO345),AND(BM$3=Inputs!$CN345+2,Inputs!$CN345=Inputs!$CO345)),0,IF(BM$3=Inputs!$CN345,0.8,IF(BM$3=Inputs!$CN345+1,0.6,IF(BM$3=Inputs!$CN345+2,0.4,IF(BM$3=Inputs!$CO345,0.2,IF(AND(BM$3&gt;=Inputs!$CL345,BM$3&lt;Inputs!$CM345),(BM$3-Inputs!$CL345+1)/(Inputs!$AI345+1),0)))))))))</f>
        <v>0</v>
      </c>
    </row>
    <row r="348" spans="1:65">
      <c r="A348" s="7" t="str">
        <f>IF(Inputs!A346="","",Inputs!A346)</f>
        <v/>
      </c>
      <c r="B348" t="str">
        <f>IF(Inputs!B346="","",Inputs!B346)</f>
        <v/>
      </c>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50">
        <f t="shared" si="13"/>
        <v>0</v>
      </c>
      <c r="AH348" s="42">
        <f t="shared" si="12"/>
        <v>0</v>
      </c>
      <c r="AJ348" s="27">
        <f>IF(AND(Inputs!$CO346=0,AJ$3&gt;=Inputs!$CM346),1,IF(AND(AJ$3&gt;=Inputs!$CM346,AJ$3&lt;Inputs!$CN346),1,IF(AND(AJ$3=Inputs!$CN346,AJ$3=Inputs!$CO346),1,IF(OR(AND(AJ$3=Inputs!$CN346+1,Inputs!$CN346=Inputs!$CO346),AND(AJ$3=Inputs!$CN346+2,Inputs!$CN346=Inputs!$CO346)),0,IF(AJ$3=Inputs!$CN346,0.8,IF(AJ$3=Inputs!$CN346+1,0.6,IF(AJ$3=Inputs!$CN346+2,0.4,IF(AJ$3=Inputs!$CO346,0.2,IF(AND(AJ$3&gt;=Inputs!$CL346,AJ$3&lt;Inputs!$CM346),(AJ$3-Inputs!$CL346+1)/(Inputs!$AI346+1),0)))))))))</f>
        <v>0</v>
      </c>
      <c r="AK348" s="27">
        <f>IF(AND(Inputs!$CO346=0,AK$3&gt;=Inputs!$CM346),1,IF(AND(AK$3&gt;=Inputs!$CM346,AK$3&lt;Inputs!$CN346),1,IF(AND(AK$3=Inputs!$CN346,AK$3=Inputs!$CO346),1,IF(OR(AND(AK$3=Inputs!$CN346+1,Inputs!$CN346=Inputs!$CO346),AND(AK$3=Inputs!$CN346+2,Inputs!$CN346=Inputs!$CO346)),0,IF(AK$3=Inputs!$CN346,0.8,IF(AK$3=Inputs!$CN346+1,0.6,IF(AK$3=Inputs!$CN346+2,0.4,IF(AK$3=Inputs!$CO346,0.2,IF(AND(AK$3&gt;=Inputs!$CL346,AK$3&lt;Inputs!$CM346),(AK$3-Inputs!$CL346+1)/(Inputs!$AI346+1),0)))))))))</f>
        <v>0</v>
      </c>
      <c r="AL348" s="27">
        <f>IF(AND(Inputs!$CO346=0,AL$3&gt;=Inputs!$CM346),1,IF(AND(AL$3&gt;=Inputs!$CM346,AL$3&lt;Inputs!$CN346),1,IF(AND(AL$3=Inputs!$CN346,AL$3=Inputs!$CO346),1,IF(OR(AND(AL$3=Inputs!$CN346+1,Inputs!$CN346=Inputs!$CO346),AND(AL$3=Inputs!$CN346+2,Inputs!$CN346=Inputs!$CO346)),0,IF(AL$3=Inputs!$CN346,0.8,IF(AL$3=Inputs!$CN346+1,0.6,IF(AL$3=Inputs!$CN346+2,0.4,IF(AL$3=Inputs!$CO346,0.2,IF(AND(AL$3&gt;=Inputs!$CL346,AL$3&lt;Inputs!$CM346),(AL$3-Inputs!$CL346+1)/(Inputs!$AI346+1),0)))))))))</f>
        <v>0</v>
      </c>
      <c r="AM348" s="27">
        <f>IF(AND(Inputs!$CO346=0,AM$3&gt;=Inputs!$CM346),1,IF(AND(AM$3&gt;=Inputs!$CM346,AM$3&lt;Inputs!$CN346),1,IF(AND(AM$3=Inputs!$CN346,AM$3=Inputs!$CO346),1,IF(OR(AND(AM$3=Inputs!$CN346+1,Inputs!$CN346=Inputs!$CO346),AND(AM$3=Inputs!$CN346+2,Inputs!$CN346=Inputs!$CO346)),0,IF(AM$3=Inputs!$CN346,0.8,IF(AM$3=Inputs!$CN346+1,0.6,IF(AM$3=Inputs!$CN346+2,0.4,IF(AM$3=Inputs!$CO346,0.2,IF(AND(AM$3&gt;=Inputs!$CL346,AM$3&lt;Inputs!$CM346),(AM$3-Inputs!$CL346+1)/(Inputs!$AI346+1),0)))))))))</f>
        <v>0</v>
      </c>
      <c r="AN348" s="27">
        <f>IF(AND(Inputs!$CO346=0,AN$3&gt;=Inputs!$CM346),1,IF(AND(AN$3&gt;=Inputs!$CM346,AN$3&lt;Inputs!$CN346),1,IF(AND(AN$3=Inputs!$CN346,AN$3=Inputs!$CO346),1,IF(OR(AND(AN$3=Inputs!$CN346+1,Inputs!$CN346=Inputs!$CO346),AND(AN$3=Inputs!$CN346+2,Inputs!$CN346=Inputs!$CO346)),0,IF(AN$3=Inputs!$CN346,0.8,IF(AN$3=Inputs!$CN346+1,0.6,IF(AN$3=Inputs!$CN346+2,0.4,IF(AN$3=Inputs!$CO346,0.2,IF(AND(AN$3&gt;=Inputs!$CL346,AN$3&lt;Inputs!$CM346),(AN$3-Inputs!$CL346+1)/(Inputs!$AI346+1),0)))))))))</f>
        <v>0</v>
      </c>
      <c r="AO348" s="27">
        <f>IF(AND(Inputs!$CO346=0,AO$3&gt;=Inputs!$CM346),1,IF(AND(AO$3&gt;=Inputs!$CM346,AO$3&lt;Inputs!$CN346),1,IF(AND(AO$3=Inputs!$CN346,AO$3=Inputs!$CO346),1,IF(OR(AND(AO$3=Inputs!$CN346+1,Inputs!$CN346=Inputs!$CO346),AND(AO$3=Inputs!$CN346+2,Inputs!$CN346=Inputs!$CO346)),0,IF(AO$3=Inputs!$CN346,0.8,IF(AO$3=Inputs!$CN346+1,0.6,IF(AO$3=Inputs!$CN346+2,0.4,IF(AO$3=Inputs!$CO346,0.2,IF(AND(AO$3&gt;=Inputs!$CL346,AO$3&lt;Inputs!$CM346),(AO$3-Inputs!$CL346+1)/(Inputs!$AI346+1),0)))))))))</f>
        <v>0</v>
      </c>
      <c r="AP348" s="27">
        <f>IF(AND(Inputs!$CO346=0,AP$3&gt;=Inputs!$CM346),1,IF(AND(AP$3&gt;=Inputs!$CM346,AP$3&lt;Inputs!$CN346),1,IF(AND(AP$3=Inputs!$CN346,AP$3=Inputs!$CO346),1,IF(OR(AND(AP$3=Inputs!$CN346+1,Inputs!$CN346=Inputs!$CO346),AND(AP$3=Inputs!$CN346+2,Inputs!$CN346=Inputs!$CO346)),0,IF(AP$3=Inputs!$CN346,0.8,IF(AP$3=Inputs!$CN346+1,0.6,IF(AP$3=Inputs!$CN346+2,0.4,IF(AP$3=Inputs!$CO346,0.2,IF(AND(AP$3&gt;=Inputs!$CL346,AP$3&lt;Inputs!$CM346),(AP$3-Inputs!$CL346+1)/(Inputs!$AI346+1),0)))))))))</f>
        <v>0</v>
      </c>
      <c r="AQ348" s="27">
        <f>IF(AND(Inputs!$CO346=0,AQ$3&gt;=Inputs!$CM346),1,IF(AND(AQ$3&gt;=Inputs!$CM346,AQ$3&lt;Inputs!$CN346),1,IF(AND(AQ$3=Inputs!$CN346,AQ$3=Inputs!$CO346),1,IF(OR(AND(AQ$3=Inputs!$CN346+1,Inputs!$CN346=Inputs!$CO346),AND(AQ$3=Inputs!$CN346+2,Inputs!$CN346=Inputs!$CO346)),0,IF(AQ$3=Inputs!$CN346,0.8,IF(AQ$3=Inputs!$CN346+1,0.6,IF(AQ$3=Inputs!$CN346+2,0.4,IF(AQ$3=Inputs!$CO346,0.2,IF(AND(AQ$3&gt;=Inputs!$CL346,AQ$3&lt;Inputs!$CM346),(AQ$3-Inputs!$CL346+1)/(Inputs!$AI346+1),0)))))))))</f>
        <v>0</v>
      </c>
      <c r="AR348" s="27">
        <f>IF(AND(Inputs!$CO346=0,AR$3&gt;=Inputs!$CM346),1,IF(AND(AR$3&gt;=Inputs!$CM346,AR$3&lt;Inputs!$CN346),1,IF(AND(AR$3=Inputs!$CN346,AR$3=Inputs!$CO346),1,IF(OR(AND(AR$3=Inputs!$CN346+1,Inputs!$CN346=Inputs!$CO346),AND(AR$3=Inputs!$CN346+2,Inputs!$CN346=Inputs!$CO346)),0,IF(AR$3=Inputs!$CN346,0.8,IF(AR$3=Inputs!$CN346+1,0.6,IF(AR$3=Inputs!$CN346+2,0.4,IF(AR$3=Inputs!$CO346,0.2,IF(AND(AR$3&gt;=Inputs!$CL346,AR$3&lt;Inputs!$CM346),(AR$3-Inputs!$CL346+1)/(Inputs!$AI346+1),0)))))))))</f>
        <v>0</v>
      </c>
      <c r="AS348" s="27">
        <f>IF(AND(Inputs!$CO346=0,AS$3&gt;=Inputs!$CM346),1,IF(AND(AS$3&gt;=Inputs!$CM346,AS$3&lt;Inputs!$CN346),1,IF(AND(AS$3=Inputs!$CN346,AS$3=Inputs!$CO346),1,IF(OR(AND(AS$3=Inputs!$CN346+1,Inputs!$CN346=Inputs!$CO346),AND(AS$3=Inputs!$CN346+2,Inputs!$CN346=Inputs!$CO346)),0,IF(AS$3=Inputs!$CN346,0.8,IF(AS$3=Inputs!$CN346+1,0.6,IF(AS$3=Inputs!$CN346+2,0.4,IF(AS$3=Inputs!$CO346,0.2,IF(AND(AS$3&gt;=Inputs!$CL346,AS$3&lt;Inputs!$CM346),(AS$3-Inputs!$CL346+1)/(Inputs!$AI346+1),0)))))))))</f>
        <v>0</v>
      </c>
      <c r="AT348" s="27">
        <f>IF(AND(Inputs!$CO346=0,AT$3&gt;=Inputs!$CM346),1,IF(AND(AT$3&gt;=Inputs!$CM346,AT$3&lt;Inputs!$CN346),1,IF(AND(AT$3=Inputs!$CN346,AT$3=Inputs!$CO346),1,IF(OR(AND(AT$3=Inputs!$CN346+1,Inputs!$CN346=Inputs!$CO346),AND(AT$3=Inputs!$CN346+2,Inputs!$CN346=Inputs!$CO346)),0,IF(AT$3=Inputs!$CN346,0.8,IF(AT$3=Inputs!$CN346+1,0.6,IF(AT$3=Inputs!$CN346+2,0.4,IF(AT$3=Inputs!$CO346,0.2,IF(AND(AT$3&gt;=Inputs!$CL346,AT$3&lt;Inputs!$CM346),(AT$3-Inputs!$CL346+1)/(Inputs!$AI346+1),0)))))))))</f>
        <v>0</v>
      </c>
      <c r="AU348" s="27">
        <f>IF(AND(Inputs!$CO346=0,AU$3&gt;=Inputs!$CM346),1,IF(AND(AU$3&gt;=Inputs!$CM346,AU$3&lt;Inputs!$CN346),1,IF(AND(AU$3=Inputs!$CN346,AU$3=Inputs!$CO346),1,IF(OR(AND(AU$3=Inputs!$CN346+1,Inputs!$CN346=Inputs!$CO346),AND(AU$3=Inputs!$CN346+2,Inputs!$CN346=Inputs!$CO346)),0,IF(AU$3=Inputs!$CN346,0.8,IF(AU$3=Inputs!$CN346+1,0.6,IF(AU$3=Inputs!$CN346+2,0.4,IF(AU$3=Inputs!$CO346,0.2,IF(AND(AU$3&gt;=Inputs!$CL346,AU$3&lt;Inputs!$CM346),(AU$3-Inputs!$CL346+1)/(Inputs!$AI346+1),0)))))))))</f>
        <v>0</v>
      </c>
      <c r="AV348" s="27">
        <f>IF(AND(Inputs!$CO346=0,AV$3&gt;=Inputs!$CM346),1,IF(AND(AV$3&gt;=Inputs!$CM346,AV$3&lt;Inputs!$CN346),1,IF(AND(AV$3=Inputs!$CN346,AV$3=Inputs!$CO346),1,IF(OR(AND(AV$3=Inputs!$CN346+1,Inputs!$CN346=Inputs!$CO346),AND(AV$3=Inputs!$CN346+2,Inputs!$CN346=Inputs!$CO346)),0,IF(AV$3=Inputs!$CN346,0.8,IF(AV$3=Inputs!$CN346+1,0.6,IF(AV$3=Inputs!$CN346+2,0.4,IF(AV$3=Inputs!$CO346,0.2,IF(AND(AV$3&gt;=Inputs!$CL346,AV$3&lt;Inputs!$CM346),(AV$3-Inputs!$CL346+1)/(Inputs!$AI346+1),0)))))))))</f>
        <v>0</v>
      </c>
      <c r="AW348" s="27">
        <f>IF(AND(Inputs!$CO346=0,AW$3&gt;=Inputs!$CM346),1,IF(AND(AW$3&gt;=Inputs!$CM346,AW$3&lt;Inputs!$CN346),1,IF(AND(AW$3=Inputs!$CN346,AW$3=Inputs!$CO346),1,IF(OR(AND(AW$3=Inputs!$CN346+1,Inputs!$CN346=Inputs!$CO346),AND(AW$3=Inputs!$CN346+2,Inputs!$CN346=Inputs!$CO346)),0,IF(AW$3=Inputs!$CN346,0.8,IF(AW$3=Inputs!$CN346+1,0.6,IF(AW$3=Inputs!$CN346+2,0.4,IF(AW$3=Inputs!$CO346,0.2,IF(AND(AW$3&gt;=Inputs!$CL346,AW$3&lt;Inputs!$CM346),(AW$3-Inputs!$CL346+1)/(Inputs!$AI346+1),0)))))))))</f>
        <v>0</v>
      </c>
      <c r="AX348" s="27">
        <f>IF(AND(Inputs!$CO346=0,AX$3&gt;=Inputs!$CM346),1,IF(AND(AX$3&gt;=Inputs!$CM346,AX$3&lt;Inputs!$CN346),1,IF(AND(AX$3=Inputs!$CN346,AX$3=Inputs!$CO346),1,IF(OR(AND(AX$3=Inputs!$CN346+1,Inputs!$CN346=Inputs!$CO346),AND(AX$3=Inputs!$CN346+2,Inputs!$CN346=Inputs!$CO346)),0,IF(AX$3=Inputs!$CN346,0.8,IF(AX$3=Inputs!$CN346+1,0.6,IF(AX$3=Inputs!$CN346+2,0.4,IF(AX$3=Inputs!$CO346,0.2,IF(AND(AX$3&gt;=Inputs!$CL346,AX$3&lt;Inputs!$CM346),(AX$3-Inputs!$CL346+1)/(Inputs!$AI346+1),0)))))))))</f>
        <v>0</v>
      </c>
      <c r="AY348" s="27">
        <f>IF(AND(Inputs!$CO346=0,AY$3&gt;=Inputs!$CM346),1,IF(AND(AY$3&gt;=Inputs!$CM346,AY$3&lt;Inputs!$CN346),1,IF(AND(AY$3=Inputs!$CN346,AY$3=Inputs!$CO346),1,IF(OR(AND(AY$3=Inputs!$CN346+1,Inputs!$CN346=Inputs!$CO346),AND(AY$3=Inputs!$CN346+2,Inputs!$CN346=Inputs!$CO346)),0,IF(AY$3=Inputs!$CN346,0.8,IF(AY$3=Inputs!$CN346+1,0.6,IF(AY$3=Inputs!$CN346+2,0.4,IF(AY$3=Inputs!$CO346,0.2,IF(AND(AY$3&gt;=Inputs!$CL346,AY$3&lt;Inputs!$CM346),(AY$3-Inputs!$CL346+1)/(Inputs!$AI346+1),0)))))))))</f>
        <v>0</v>
      </c>
      <c r="AZ348" s="27">
        <f>IF(AND(Inputs!$CO346=0,AZ$3&gt;=Inputs!$CM346),1,IF(AND(AZ$3&gt;=Inputs!$CM346,AZ$3&lt;Inputs!$CN346),1,IF(AND(AZ$3=Inputs!$CN346,AZ$3=Inputs!$CO346),1,IF(OR(AND(AZ$3=Inputs!$CN346+1,Inputs!$CN346=Inputs!$CO346),AND(AZ$3=Inputs!$CN346+2,Inputs!$CN346=Inputs!$CO346)),0,IF(AZ$3=Inputs!$CN346,0.8,IF(AZ$3=Inputs!$CN346+1,0.6,IF(AZ$3=Inputs!$CN346+2,0.4,IF(AZ$3=Inputs!$CO346,0.2,IF(AND(AZ$3&gt;=Inputs!$CL346,AZ$3&lt;Inputs!$CM346),(AZ$3-Inputs!$CL346+1)/(Inputs!$AI346+1),0)))))))))</f>
        <v>0</v>
      </c>
      <c r="BA348" s="27">
        <f>IF(AND(Inputs!$CO346=0,BA$3&gt;=Inputs!$CM346),1,IF(AND(BA$3&gt;=Inputs!$CM346,BA$3&lt;Inputs!$CN346),1,IF(AND(BA$3=Inputs!$CN346,BA$3=Inputs!$CO346),1,IF(OR(AND(BA$3=Inputs!$CN346+1,Inputs!$CN346=Inputs!$CO346),AND(BA$3=Inputs!$CN346+2,Inputs!$CN346=Inputs!$CO346)),0,IF(BA$3=Inputs!$CN346,0.8,IF(BA$3=Inputs!$CN346+1,0.6,IF(BA$3=Inputs!$CN346+2,0.4,IF(BA$3=Inputs!$CO346,0.2,IF(AND(BA$3&gt;=Inputs!$CL346,BA$3&lt;Inputs!$CM346),(BA$3-Inputs!$CL346+1)/(Inputs!$AI346+1),0)))))))))</f>
        <v>0</v>
      </c>
      <c r="BB348" s="27">
        <f>IF(AND(Inputs!$CO346=0,BB$3&gt;=Inputs!$CM346),1,IF(AND(BB$3&gt;=Inputs!$CM346,BB$3&lt;Inputs!$CN346),1,IF(AND(BB$3=Inputs!$CN346,BB$3=Inputs!$CO346),1,IF(OR(AND(BB$3=Inputs!$CN346+1,Inputs!$CN346=Inputs!$CO346),AND(BB$3=Inputs!$CN346+2,Inputs!$CN346=Inputs!$CO346)),0,IF(BB$3=Inputs!$CN346,0.8,IF(BB$3=Inputs!$CN346+1,0.6,IF(BB$3=Inputs!$CN346+2,0.4,IF(BB$3=Inputs!$CO346,0.2,IF(AND(BB$3&gt;=Inputs!$CL346,BB$3&lt;Inputs!$CM346),(BB$3-Inputs!$CL346+1)/(Inputs!$AI346+1),0)))))))))</f>
        <v>0</v>
      </c>
      <c r="BC348" s="27">
        <f>IF(AND(Inputs!$CO346=0,BC$3&gt;=Inputs!$CM346),1,IF(AND(BC$3&gt;=Inputs!$CM346,BC$3&lt;Inputs!$CN346),1,IF(AND(BC$3=Inputs!$CN346,BC$3=Inputs!$CO346),1,IF(OR(AND(BC$3=Inputs!$CN346+1,Inputs!$CN346=Inputs!$CO346),AND(BC$3=Inputs!$CN346+2,Inputs!$CN346=Inputs!$CO346)),0,IF(BC$3=Inputs!$CN346,0.8,IF(BC$3=Inputs!$CN346+1,0.6,IF(BC$3=Inputs!$CN346+2,0.4,IF(BC$3=Inputs!$CO346,0.2,IF(AND(BC$3&gt;=Inputs!$CL346,BC$3&lt;Inputs!$CM346),(BC$3-Inputs!$CL346+1)/(Inputs!$AI346+1),0)))))))))</f>
        <v>0</v>
      </c>
      <c r="BD348" s="27">
        <f>IF(AND(Inputs!$CO346=0,BD$3&gt;=Inputs!$CM346),1,IF(AND(BD$3&gt;=Inputs!$CM346,BD$3&lt;Inputs!$CN346),1,IF(AND(BD$3=Inputs!$CN346,BD$3=Inputs!$CO346),1,IF(OR(AND(BD$3=Inputs!$CN346+1,Inputs!$CN346=Inputs!$CO346),AND(BD$3=Inputs!$CN346+2,Inputs!$CN346=Inputs!$CO346)),0,IF(BD$3=Inputs!$CN346,0.8,IF(BD$3=Inputs!$CN346+1,0.6,IF(BD$3=Inputs!$CN346+2,0.4,IF(BD$3=Inputs!$CO346,0.2,IF(AND(BD$3&gt;=Inputs!$CL346,BD$3&lt;Inputs!$CM346),(BD$3-Inputs!$CL346+1)/(Inputs!$AI346+1),0)))))))))</f>
        <v>0</v>
      </c>
      <c r="BE348" s="27">
        <f>IF(AND(Inputs!$CO346=0,BE$3&gt;=Inputs!$CM346),1,IF(AND(BE$3&gt;=Inputs!$CM346,BE$3&lt;Inputs!$CN346),1,IF(AND(BE$3=Inputs!$CN346,BE$3=Inputs!$CO346),1,IF(OR(AND(BE$3=Inputs!$CN346+1,Inputs!$CN346=Inputs!$CO346),AND(BE$3=Inputs!$CN346+2,Inputs!$CN346=Inputs!$CO346)),0,IF(BE$3=Inputs!$CN346,0.8,IF(BE$3=Inputs!$CN346+1,0.6,IF(BE$3=Inputs!$CN346+2,0.4,IF(BE$3=Inputs!$CO346,0.2,IF(AND(BE$3&gt;=Inputs!$CL346,BE$3&lt;Inputs!$CM346),(BE$3-Inputs!$CL346+1)/(Inputs!$AI346+1),0)))))))))</f>
        <v>0</v>
      </c>
      <c r="BF348" s="27">
        <f>IF(AND(Inputs!$CO346=0,BF$3&gt;=Inputs!$CM346),1,IF(AND(BF$3&gt;=Inputs!$CM346,BF$3&lt;Inputs!$CN346),1,IF(AND(BF$3=Inputs!$CN346,BF$3=Inputs!$CO346),1,IF(OR(AND(BF$3=Inputs!$CN346+1,Inputs!$CN346=Inputs!$CO346),AND(BF$3=Inputs!$CN346+2,Inputs!$CN346=Inputs!$CO346)),0,IF(BF$3=Inputs!$CN346,0.8,IF(BF$3=Inputs!$CN346+1,0.6,IF(BF$3=Inputs!$CN346+2,0.4,IF(BF$3=Inputs!$CO346,0.2,IF(AND(BF$3&gt;=Inputs!$CL346,BF$3&lt;Inputs!$CM346),(BF$3-Inputs!$CL346+1)/(Inputs!$AI346+1),0)))))))))</f>
        <v>0</v>
      </c>
      <c r="BG348" s="27">
        <f>IF(AND(Inputs!$CO346=0,BG$3&gt;=Inputs!$CM346),1,IF(AND(BG$3&gt;=Inputs!$CM346,BG$3&lt;Inputs!$CN346),1,IF(AND(BG$3=Inputs!$CN346,BG$3=Inputs!$CO346),1,IF(OR(AND(BG$3=Inputs!$CN346+1,Inputs!$CN346=Inputs!$CO346),AND(BG$3=Inputs!$CN346+2,Inputs!$CN346=Inputs!$CO346)),0,IF(BG$3=Inputs!$CN346,0.8,IF(BG$3=Inputs!$CN346+1,0.6,IF(BG$3=Inputs!$CN346+2,0.4,IF(BG$3=Inputs!$CO346,0.2,IF(AND(BG$3&gt;=Inputs!$CL346,BG$3&lt;Inputs!$CM346),(BG$3-Inputs!$CL346+1)/(Inputs!$AI346+1),0)))))))))</f>
        <v>0</v>
      </c>
      <c r="BH348" s="27">
        <f>IF(AND(Inputs!$CO346=0,BH$3&gt;=Inputs!$CM346),1,IF(AND(BH$3&gt;=Inputs!$CM346,BH$3&lt;Inputs!$CN346),1,IF(AND(BH$3=Inputs!$CN346,BH$3=Inputs!$CO346),1,IF(OR(AND(BH$3=Inputs!$CN346+1,Inputs!$CN346=Inputs!$CO346),AND(BH$3=Inputs!$CN346+2,Inputs!$CN346=Inputs!$CO346)),0,IF(BH$3=Inputs!$CN346,0.8,IF(BH$3=Inputs!$CN346+1,0.6,IF(BH$3=Inputs!$CN346+2,0.4,IF(BH$3=Inputs!$CO346,0.2,IF(AND(BH$3&gt;=Inputs!$CL346,BH$3&lt;Inputs!$CM346),(BH$3-Inputs!$CL346+1)/(Inputs!$AI346+1),0)))))))))</f>
        <v>0</v>
      </c>
      <c r="BI348" s="27">
        <f>IF(AND(Inputs!$CO346=0,BI$3&gt;=Inputs!$CM346),1,IF(AND(BI$3&gt;=Inputs!$CM346,BI$3&lt;Inputs!$CN346),1,IF(AND(BI$3=Inputs!$CN346,BI$3=Inputs!$CO346),1,IF(OR(AND(BI$3=Inputs!$CN346+1,Inputs!$CN346=Inputs!$CO346),AND(BI$3=Inputs!$CN346+2,Inputs!$CN346=Inputs!$CO346)),0,IF(BI$3=Inputs!$CN346,0.8,IF(BI$3=Inputs!$CN346+1,0.6,IF(BI$3=Inputs!$CN346+2,0.4,IF(BI$3=Inputs!$CO346,0.2,IF(AND(BI$3&gt;=Inputs!$CL346,BI$3&lt;Inputs!$CM346),(BI$3-Inputs!$CL346+1)/(Inputs!$AI346+1),0)))))))))</f>
        <v>0</v>
      </c>
      <c r="BJ348" s="27">
        <f>IF(AND(Inputs!$CO346=0,BJ$3&gt;=Inputs!$CM346),1,IF(AND(BJ$3&gt;=Inputs!$CM346,BJ$3&lt;Inputs!$CN346),1,IF(AND(BJ$3=Inputs!$CN346,BJ$3=Inputs!$CO346),1,IF(OR(AND(BJ$3=Inputs!$CN346+1,Inputs!$CN346=Inputs!$CO346),AND(BJ$3=Inputs!$CN346+2,Inputs!$CN346=Inputs!$CO346)),0,IF(BJ$3=Inputs!$CN346,0.8,IF(BJ$3=Inputs!$CN346+1,0.6,IF(BJ$3=Inputs!$CN346+2,0.4,IF(BJ$3=Inputs!$CO346,0.2,IF(AND(BJ$3&gt;=Inputs!$CL346,BJ$3&lt;Inputs!$CM346),(BJ$3-Inputs!$CL346+1)/(Inputs!$AI346+1),0)))))))))</f>
        <v>0</v>
      </c>
      <c r="BK348" s="27">
        <f>IF(AND(Inputs!$CO346=0,BK$3&gt;=Inputs!$CM346),1,IF(AND(BK$3&gt;=Inputs!$CM346,BK$3&lt;Inputs!$CN346),1,IF(AND(BK$3=Inputs!$CN346,BK$3=Inputs!$CO346),1,IF(OR(AND(BK$3=Inputs!$CN346+1,Inputs!$CN346=Inputs!$CO346),AND(BK$3=Inputs!$CN346+2,Inputs!$CN346=Inputs!$CO346)),0,IF(BK$3=Inputs!$CN346,0.8,IF(BK$3=Inputs!$CN346+1,0.6,IF(BK$3=Inputs!$CN346+2,0.4,IF(BK$3=Inputs!$CO346,0.2,IF(AND(BK$3&gt;=Inputs!$CL346,BK$3&lt;Inputs!$CM346),(BK$3-Inputs!$CL346+1)/(Inputs!$AI346+1),0)))))))))</f>
        <v>0</v>
      </c>
      <c r="BL348" s="27">
        <f>IF(AND(Inputs!$CO346=0,BL$3&gt;=Inputs!$CM346),1,IF(AND(BL$3&gt;=Inputs!$CM346,BL$3&lt;Inputs!$CN346),1,IF(AND(BL$3=Inputs!$CN346,BL$3=Inputs!$CO346),1,IF(OR(AND(BL$3=Inputs!$CN346+1,Inputs!$CN346=Inputs!$CO346),AND(BL$3=Inputs!$CN346+2,Inputs!$CN346=Inputs!$CO346)),0,IF(BL$3=Inputs!$CN346,0.8,IF(BL$3=Inputs!$CN346+1,0.6,IF(BL$3=Inputs!$CN346+2,0.4,IF(BL$3=Inputs!$CO346,0.2,IF(AND(BL$3&gt;=Inputs!$CL346,BL$3&lt;Inputs!$CM346),(BL$3-Inputs!$CL346+1)/(Inputs!$AI346+1),0)))))))))</f>
        <v>0</v>
      </c>
      <c r="BM348" s="27">
        <f>IF(AND(Inputs!$CO346=0,BM$3&gt;=Inputs!$CM346),1,IF(AND(BM$3&gt;=Inputs!$CM346,BM$3&lt;Inputs!$CN346),1,IF(AND(BM$3=Inputs!$CN346,BM$3=Inputs!$CO346),1,IF(OR(AND(BM$3=Inputs!$CN346+1,Inputs!$CN346=Inputs!$CO346),AND(BM$3=Inputs!$CN346+2,Inputs!$CN346=Inputs!$CO346)),0,IF(BM$3=Inputs!$CN346,0.8,IF(BM$3=Inputs!$CN346+1,0.6,IF(BM$3=Inputs!$CN346+2,0.4,IF(BM$3=Inputs!$CO346,0.2,IF(AND(BM$3&gt;=Inputs!$CL346,BM$3&lt;Inputs!$CM346),(BM$3-Inputs!$CL346+1)/(Inputs!$AI346+1),0)))))))))</f>
        <v>0</v>
      </c>
    </row>
    <row r="349" spans="1:65">
      <c r="A349" s="7" t="str">
        <f>IF(Inputs!A347="","",Inputs!A347)</f>
        <v/>
      </c>
      <c r="B349" t="str">
        <f>IF(Inputs!B347="","",Inputs!B347)</f>
        <v/>
      </c>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50">
        <f t="shared" si="13"/>
        <v>0</v>
      </c>
      <c r="AH349" s="42">
        <f t="shared" si="12"/>
        <v>0</v>
      </c>
      <c r="AJ349" s="27">
        <f>IF(AND(Inputs!$CO347=0,AJ$3&gt;=Inputs!$CM347),1,IF(AND(AJ$3&gt;=Inputs!$CM347,AJ$3&lt;Inputs!$CN347),1,IF(AND(AJ$3=Inputs!$CN347,AJ$3=Inputs!$CO347),1,IF(OR(AND(AJ$3=Inputs!$CN347+1,Inputs!$CN347=Inputs!$CO347),AND(AJ$3=Inputs!$CN347+2,Inputs!$CN347=Inputs!$CO347)),0,IF(AJ$3=Inputs!$CN347,0.8,IF(AJ$3=Inputs!$CN347+1,0.6,IF(AJ$3=Inputs!$CN347+2,0.4,IF(AJ$3=Inputs!$CO347,0.2,IF(AND(AJ$3&gt;=Inputs!$CL347,AJ$3&lt;Inputs!$CM347),(AJ$3-Inputs!$CL347+1)/(Inputs!$AI347+1),0)))))))))</f>
        <v>0</v>
      </c>
      <c r="AK349" s="27">
        <f>IF(AND(Inputs!$CO347=0,AK$3&gt;=Inputs!$CM347),1,IF(AND(AK$3&gt;=Inputs!$CM347,AK$3&lt;Inputs!$CN347),1,IF(AND(AK$3=Inputs!$CN347,AK$3=Inputs!$CO347),1,IF(OR(AND(AK$3=Inputs!$CN347+1,Inputs!$CN347=Inputs!$CO347),AND(AK$3=Inputs!$CN347+2,Inputs!$CN347=Inputs!$CO347)),0,IF(AK$3=Inputs!$CN347,0.8,IF(AK$3=Inputs!$CN347+1,0.6,IF(AK$3=Inputs!$CN347+2,0.4,IF(AK$3=Inputs!$CO347,0.2,IF(AND(AK$3&gt;=Inputs!$CL347,AK$3&lt;Inputs!$CM347),(AK$3-Inputs!$CL347+1)/(Inputs!$AI347+1),0)))))))))</f>
        <v>0</v>
      </c>
      <c r="AL349" s="27">
        <f>IF(AND(Inputs!$CO347=0,AL$3&gt;=Inputs!$CM347),1,IF(AND(AL$3&gt;=Inputs!$CM347,AL$3&lt;Inputs!$CN347),1,IF(AND(AL$3=Inputs!$CN347,AL$3=Inputs!$CO347),1,IF(OR(AND(AL$3=Inputs!$CN347+1,Inputs!$CN347=Inputs!$CO347),AND(AL$3=Inputs!$CN347+2,Inputs!$CN347=Inputs!$CO347)),0,IF(AL$3=Inputs!$CN347,0.8,IF(AL$3=Inputs!$CN347+1,0.6,IF(AL$3=Inputs!$CN347+2,0.4,IF(AL$3=Inputs!$CO347,0.2,IF(AND(AL$3&gt;=Inputs!$CL347,AL$3&lt;Inputs!$CM347),(AL$3-Inputs!$CL347+1)/(Inputs!$AI347+1),0)))))))))</f>
        <v>0</v>
      </c>
      <c r="AM349" s="27">
        <f>IF(AND(Inputs!$CO347=0,AM$3&gt;=Inputs!$CM347),1,IF(AND(AM$3&gt;=Inputs!$CM347,AM$3&lt;Inputs!$CN347),1,IF(AND(AM$3=Inputs!$CN347,AM$3=Inputs!$CO347),1,IF(OR(AND(AM$3=Inputs!$CN347+1,Inputs!$CN347=Inputs!$CO347),AND(AM$3=Inputs!$CN347+2,Inputs!$CN347=Inputs!$CO347)),0,IF(AM$3=Inputs!$CN347,0.8,IF(AM$3=Inputs!$CN347+1,0.6,IF(AM$3=Inputs!$CN347+2,0.4,IF(AM$3=Inputs!$CO347,0.2,IF(AND(AM$3&gt;=Inputs!$CL347,AM$3&lt;Inputs!$CM347),(AM$3-Inputs!$CL347+1)/(Inputs!$AI347+1),0)))))))))</f>
        <v>0</v>
      </c>
      <c r="AN349" s="27">
        <f>IF(AND(Inputs!$CO347=0,AN$3&gt;=Inputs!$CM347),1,IF(AND(AN$3&gt;=Inputs!$CM347,AN$3&lt;Inputs!$CN347),1,IF(AND(AN$3=Inputs!$CN347,AN$3=Inputs!$CO347),1,IF(OR(AND(AN$3=Inputs!$CN347+1,Inputs!$CN347=Inputs!$CO347),AND(AN$3=Inputs!$CN347+2,Inputs!$CN347=Inputs!$CO347)),0,IF(AN$3=Inputs!$CN347,0.8,IF(AN$3=Inputs!$CN347+1,0.6,IF(AN$3=Inputs!$CN347+2,0.4,IF(AN$3=Inputs!$CO347,0.2,IF(AND(AN$3&gt;=Inputs!$CL347,AN$3&lt;Inputs!$CM347),(AN$3-Inputs!$CL347+1)/(Inputs!$AI347+1),0)))))))))</f>
        <v>0</v>
      </c>
      <c r="AO349" s="27">
        <f>IF(AND(Inputs!$CO347=0,AO$3&gt;=Inputs!$CM347),1,IF(AND(AO$3&gt;=Inputs!$CM347,AO$3&lt;Inputs!$CN347),1,IF(AND(AO$3=Inputs!$CN347,AO$3=Inputs!$CO347),1,IF(OR(AND(AO$3=Inputs!$CN347+1,Inputs!$CN347=Inputs!$CO347),AND(AO$3=Inputs!$CN347+2,Inputs!$CN347=Inputs!$CO347)),0,IF(AO$3=Inputs!$CN347,0.8,IF(AO$3=Inputs!$CN347+1,0.6,IF(AO$3=Inputs!$CN347+2,0.4,IF(AO$3=Inputs!$CO347,0.2,IF(AND(AO$3&gt;=Inputs!$CL347,AO$3&lt;Inputs!$CM347),(AO$3-Inputs!$CL347+1)/(Inputs!$AI347+1),0)))))))))</f>
        <v>0</v>
      </c>
      <c r="AP349" s="27">
        <f>IF(AND(Inputs!$CO347=0,AP$3&gt;=Inputs!$CM347),1,IF(AND(AP$3&gt;=Inputs!$CM347,AP$3&lt;Inputs!$CN347),1,IF(AND(AP$3=Inputs!$CN347,AP$3=Inputs!$CO347),1,IF(OR(AND(AP$3=Inputs!$CN347+1,Inputs!$CN347=Inputs!$CO347),AND(AP$3=Inputs!$CN347+2,Inputs!$CN347=Inputs!$CO347)),0,IF(AP$3=Inputs!$CN347,0.8,IF(AP$3=Inputs!$CN347+1,0.6,IF(AP$3=Inputs!$CN347+2,0.4,IF(AP$3=Inputs!$CO347,0.2,IF(AND(AP$3&gt;=Inputs!$CL347,AP$3&lt;Inputs!$CM347),(AP$3-Inputs!$CL347+1)/(Inputs!$AI347+1),0)))))))))</f>
        <v>0</v>
      </c>
      <c r="AQ349" s="27">
        <f>IF(AND(Inputs!$CO347=0,AQ$3&gt;=Inputs!$CM347),1,IF(AND(AQ$3&gt;=Inputs!$CM347,AQ$3&lt;Inputs!$CN347),1,IF(AND(AQ$3=Inputs!$CN347,AQ$3=Inputs!$CO347),1,IF(OR(AND(AQ$3=Inputs!$CN347+1,Inputs!$CN347=Inputs!$CO347),AND(AQ$3=Inputs!$CN347+2,Inputs!$CN347=Inputs!$CO347)),0,IF(AQ$3=Inputs!$CN347,0.8,IF(AQ$3=Inputs!$CN347+1,0.6,IF(AQ$3=Inputs!$CN347+2,0.4,IF(AQ$3=Inputs!$CO347,0.2,IF(AND(AQ$3&gt;=Inputs!$CL347,AQ$3&lt;Inputs!$CM347),(AQ$3-Inputs!$CL347+1)/(Inputs!$AI347+1),0)))))))))</f>
        <v>0</v>
      </c>
      <c r="AR349" s="27">
        <f>IF(AND(Inputs!$CO347=0,AR$3&gt;=Inputs!$CM347),1,IF(AND(AR$3&gt;=Inputs!$CM347,AR$3&lt;Inputs!$CN347),1,IF(AND(AR$3=Inputs!$CN347,AR$3=Inputs!$CO347),1,IF(OR(AND(AR$3=Inputs!$CN347+1,Inputs!$CN347=Inputs!$CO347),AND(AR$3=Inputs!$CN347+2,Inputs!$CN347=Inputs!$CO347)),0,IF(AR$3=Inputs!$CN347,0.8,IF(AR$3=Inputs!$CN347+1,0.6,IF(AR$3=Inputs!$CN347+2,0.4,IF(AR$3=Inputs!$CO347,0.2,IF(AND(AR$3&gt;=Inputs!$CL347,AR$3&lt;Inputs!$CM347),(AR$3-Inputs!$CL347+1)/(Inputs!$AI347+1),0)))))))))</f>
        <v>0</v>
      </c>
      <c r="AS349" s="27">
        <f>IF(AND(Inputs!$CO347=0,AS$3&gt;=Inputs!$CM347),1,IF(AND(AS$3&gt;=Inputs!$CM347,AS$3&lt;Inputs!$CN347),1,IF(AND(AS$3=Inputs!$CN347,AS$3=Inputs!$CO347),1,IF(OR(AND(AS$3=Inputs!$CN347+1,Inputs!$CN347=Inputs!$CO347),AND(AS$3=Inputs!$CN347+2,Inputs!$CN347=Inputs!$CO347)),0,IF(AS$3=Inputs!$CN347,0.8,IF(AS$3=Inputs!$CN347+1,0.6,IF(AS$3=Inputs!$CN347+2,0.4,IF(AS$3=Inputs!$CO347,0.2,IF(AND(AS$3&gt;=Inputs!$CL347,AS$3&lt;Inputs!$CM347),(AS$3-Inputs!$CL347+1)/(Inputs!$AI347+1),0)))))))))</f>
        <v>0</v>
      </c>
      <c r="AT349" s="27">
        <f>IF(AND(Inputs!$CO347=0,AT$3&gt;=Inputs!$CM347),1,IF(AND(AT$3&gt;=Inputs!$CM347,AT$3&lt;Inputs!$CN347),1,IF(AND(AT$3=Inputs!$CN347,AT$3=Inputs!$CO347),1,IF(OR(AND(AT$3=Inputs!$CN347+1,Inputs!$CN347=Inputs!$CO347),AND(AT$3=Inputs!$CN347+2,Inputs!$CN347=Inputs!$CO347)),0,IF(AT$3=Inputs!$CN347,0.8,IF(AT$3=Inputs!$CN347+1,0.6,IF(AT$3=Inputs!$CN347+2,0.4,IF(AT$3=Inputs!$CO347,0.2,IF(AND(AT$3&gt;=Inputs!$CL347,AT$3&lt;Inputs!$CM347),(AT$3-Inputs!$CL347+1)/(Inputs!$AI347+1),0)))))))))</f>
        <v>0</v>
      </c>
      <c r="AU349" s="27">
        <f>IF(AND(Inputs!$CO347=0,AU$3&gt;=Inputs!$CM347),1,IF(AND(AU$3&gt;=Inputs!$CM347,AU$3&lt;Inputs!$CN347),1,IF(AND(AU$3=Inputs!$CN347,AU$3=Inputs!$CO347),1,IF(OR(AND(AU$3=Inputs!$CN347+1,Inputs!$CN347=Inputs!$CO347),AND(AU$3=Inputs!$CN347+2,Inputs!$CN347=Inputs!$CO347)),0,IF(AU$3=Inputs!$CN347,0.8,IF(AU$3=Inputs!$CN347+1,0.6,IF(AU$3=Inputs!$CN347+2,0.4,IF(AU$3=Inputs!$CO347,0.2,IF(AND(AU$3&gt;=Inputs!$CL347,AU$3&lt;Inputs!$CM347),(AU$3-Inputs!$CL347+1)/(Inputs!$AI347+1),0)))))))))</f>
        <v>0</v>
      </c>
      <c r="AV349" s="27">
        <f>IF(AND(Inputs!$CO347=0,AV$3&gt;=Inputs!$CM347),1,IF(AND(AV$3&gt;=Inputs!$CM347,AV$3&lt;Inputs!$CN347),1,IF(AND(AV$3=Inputs!$CN347,AV$3=Inputs!$CO347),1,IF(OR(AND(AV$3=Inputs!$CN347+1,Inputs!$CN347=Inputs!$CO347),AND(AV$3=Inputs!$CN347+2,Inputs!$CN347=Inputs!$CO347)),0,IF(AV$3=Inputs!$CN347,0.8,IF(AV$3=Inputs!$CN347+1,0.6,IF(AV$3=Inputs!$CN347+2,0.4,IF(AV$3=Inputs!$CO347,0.2,IF(AND(AV$3&gt;=Inputs!$CL347,AV$3&lt;Inputs!$CM347),(AV$3-Inputs!$CL347+1)/(Inputs!$AI347+1),0)))))))))</f>
        <v>0</v>
      </c>
      <c r="AW349" s="27">
        <f>IF(AND(Inputs!$CO347=0,AW$3&gt;=Inputs!$CM347),1,IF(AND(AW$3&gt;=Inputs!$CM347,AW$3&lt;Inputs!$CN347),1,IF(AND(AW$3=Inputs!$CN347,AW$3=Inputs!$CO347),1,IF(OR(AND(AW$3=Inputs!$CN347+1,Inputs!$CN347=Inputs!$CO347),AND(AW$3=Inputs!$CN347+2,Inputs!$CN347=Inputs!$CO347)),0,IF(AW$3=Inputs!$CN347,0.8,IF(AW$3=Inputs!$CN347+1,0.6,IF(AW$3=Inputs!$CN347+2,0.4,IF(AW$3=Inputs!$CO347,0.2,IF(AND(AW$3&gt;=Inputs!$CL347,AW$3&lt;Inputs!$CM347),(AW$3-Inputs!$CL347+1)/(Inputs!$AI347+1),0)))))))))</f>
        <v>0</v>
      </c>
      <c r="AX349" s="27">
        <f>IF(AND(Inputs!$CO347=0,AX$3&gt;=Inputs!$CM347),1,IF(AND(AX$3&gt;=Inputs!$CM347,AX$3&lt;Inputs!$CN347),1,IF(AND(AX$3=Inputs!$CN347,AX$3=Inputs!$CO347),1,IF(OR(AND(AX$3=Inputs!$CN347+1,Inputs!$CN347=Inputs!$CO347),AND(AX$3=Inputs!$CN347+2,Inputs!$CN347=Inputs!$CO347)),0,IF(AX$3=Inputs!$CN347,0.8,IF(AX$3=Inputs!$CN347+1,0.6,IF(AX$3=Inputs!$CN347+2,0.4,IF(AX$3=Inputs!$CO347,0.2,IF(AND(AX$3&gt;=Inputs!$CL347,AX$3&lt;Inputs!$CM347),(AX$3-Inputs!$CL347+1)/(Inputs!$AI347+1),0)))))))))</f>
        <v>0</v>
      </c>
      <c r="AY349" s="27">
        <f>IF(AND(Inputs!$CO347=0,AY$3&gt;=Inputs!$CM347),1,IF(AND(AY$3&gt;=Inputs!$CM347,AY$3&lt;Inputs!$CN347),1,IF(AND(AY$3=Inputs!$CN347,AY$3=Inputs!$CO347),1,IF(OR(AND(AY$3=Inputs!$CN347+1,Inputs!$CN347=Inputs!$CO347),AND(AY$3=Inputs!$CN347+2,Inputs!$CN347=Inputs!$CO347)),0,IF(AY$3=Inputs!$CN347,0.8,IF(AY$3=Inputs!$CN347+1,0.6,IF(AY$3=Inputs!$CN347+2,0.4,IF(AY$3=Inputs!$CO347,0.2,IF(AND(AY$3&gt;=Inputs!$CL347,AY$3&lt;Inputs!$CM347),(AY$3-Inputs!$CL347+1)/(Inputs!$AI347+1),0)))))))))</f>
        <v>0</v>
      </c>
      <c r="AZ349" s="27">
        <f>IF(AND(Inputs!$CO347=0,AZ$3&gt;=Inputs!$CM347),1,IF(AND(AZ$3&gt;=Inputs!$CM347,AZ$3&lt;Inputs!$CN347),1,IF(AND(AZ$3=Inputs!$CN347,AZ$3=Inputs!$CO347),1,IF(OR(AND(AZ$3=Inputs!$CN347+1,Inputs!$CN347=Inputs!$CO347),AND(AZ$3=Inputs!$CN347+2,Inputs!$CN347=Inputs!$CO347)),0,IF(AZ$3=Inputs!$CN347,0.8,IF(AZ$3=Inputs!$CN347+1,0.6,IF(AZ$3=Inputs!$CN347+2,0.4,IF(AZ$3=Inputs!$CO347,0.2,IF(AND(AZ$3&gt;=Inputs!$CL347,AZ$3&lt;Inputs!$CM347),(AZ$3-Inputs!$CL347+1)/(Inputs!$AI347+1),0)))))))))</f>
        <v>0</v>
      </c>
      <c r="BA349" s="27">
        <f>IF(AND(Inputs!$CO347=0,BA$3&gt;=Inputs!$CM347),1,IF(AND(BA$3&gt;=Inputs!$CM347,BA$3&lt;Inputs!$CN347),1,IF(AND(BA$3=Inputs!$CN347,BA$3=Inputs!$CO347),1,IF(OR(AND(BA$3=Inputs!$CN347+1,Inputs!$CN347=Inputs!$CO347),AND(BA$3=Inputs!$CN347+2,Inputs!$CN347=Inputs!$CO347)),0,IF(BA$3=Inputs!$CN347,0.8,IF(BA$3=Inputs!$CN347+1,0.6,IF(BA$3=Inputs!$CN347+2,0.4,IF(BA$3=Inputs!$CO347,0.2,IF(AND(BA$3&gt;=Inputs!$CL347,BA$3&lt;Inputs!$CM347),(BA$3-Inputs!$CL347+1)/(Inputs!$AI347+1),0)))))))))</f>
        <v>0</v>
      </c>
      <c r="BB349" s="27">
        <f>IF(AND(Inputs!$CO347=0,BB$3&gt;=Inputs!$CM347),1,IF(AND(BB$3&gt;=Inputs!$CM347,BB$3&lt;Inputs!$CN347),1,IF(AND(BB$3=Inputs!$CN347,BB$3=Inputs!$CO347),1,IF(OR(AND(BB$3=Inputs!$CN347+1,Inputs!$CN347=Inputs!$CO347),AND(BB$3=Inputs!$CN347+2,Inputs!$CN347=Inputs!$CO347)),0,IF(BB$3=Inputs!$CN347,0.8,IF(BB$3=Inputs!$CN347+1,0.6,IF(BB$3=Inputs!$CN347+2,0.4,IF(BB$3=Inputs!$CO347,0.2,IF(AND(BB$3&gt;=Inputs!$CL347,BB$3&lt;Inputs!$CM347),(BB$3-Inputs!$CL347+1)/(Inputs!$AI347+1),0)))))))))</f>
        <v>0</v>
      </c>
      <c r="BC349" s="27">
        <f>IF(AND(Inputs!$CO347=0,BC$3&gt;=Inputs!$CM347),1,IF(AND(BC$3&gt;=Inputs!$CM347,BC$3&lt;Inputs!$CN347),1,IF(AND(BC$3=Inputs!$CN347,BC$3=Inputs!$CO347),1,IF(OR(AND(BC$3=Inputs!$CN347+1,Inputs!$CN347=Inputs!$CO347),AND(BC$3=Inputs!$CN347+2,Inputs!$CN347=Inputs!$CO347)),0,IF(BC$3=Inputs!$CN347,0.8,IF(BC$3=Inputs!$CN347+1,0.6,IF(BC$3=Inputs!$CN347+2,0.4,IF(BC$3=Inputs!$CO347,0.2,IF(AND(BC$3&gt;=Inputs!$CL347,BC$3&lt;Inputs!$CM347),(BC$3-Inputs!$CL347+1)/(Inputs!$AI347+1),0)))))))))</f>
        <v>0</v>
      </c>
      <c r="BD349" s="27">
        <f>IF(AND(Inputs!$CO347=0,BD$3&gt;=Inputs!$CM347),1,IF(AND(BD$3&gt;=Inputs!$CM347,BD$3&lt;Inputs!$CN347),1,IF(AND(BD$3=Inputs!$CN347,BD$3=Inputs!$CO347),1,IF(OR(AND(BD$3=Inputs!$CN347+1,Inputs!$CN347=Inputs!$CO347),AND(BD$3=Inputs!$CN347+2,Inputs!$CN347=Inputs!$CO347)),0,IF(BD$3=Inputs!$CN347,0.8,IF(BD$3=Inputs!$CN347+1,0.6,IF(BD$3=Inputs!$CN347+2,0.4,IF(BD$3=Inputs!$CO347,0.2,IF(AND(BD$3&gt;=Inputs!$CL347,BD$3&lt;Inputs!$CM347),(BD$3-Inputs!$CL347+1)/(Inputs!$AI347+1),0)))))))))</f>
        <v>0</v>
      </c>
      <c r="BE349" s="27">
        <f>IF(AND(Inputs!$CO347=0,BE$3&gt;=Inputs!$CM347),1,IF(AND(BE$3&gt;=Inputs!$CM347,BE$3&lt;Inputs!$CN347),1,IF(AND(BE$3=Inputs!$CN347,BE$3=Inputs!$CO347),1,IF(OR(AND(BE$3=Inputs!$CN347+1,Inputs!$CN347=Inputs!$CO347),AND(BE$3=Inputs!$CN347+2,Inputs!$CN347=Inputs!$CO347)),0,IF(BE$3=Inputs!$CN347,0.8,IF(BE$3=Inputs!$CN347+1,0.6,IF(BE$3=Inputs!$CN347+2,0.4,IF(BE$3=Inputs!$CO347,0.2,IF(AND(BE$3&gt;=Inputs!$CL347,BE$3&lt;Inputs!$CM347),(BE$3-Inputs!$CL347+1)/(Inputs!$AI347+1),0)))))))))</f>
        <v>0</v>
      </c>
      <c r="BF349" s="27">
        <f>IF(AND(Inputs!$CO347=0,BF$3&gt;=Inputs!$CM347),1,IF(AND(BF$3&gt;=Inputs!$CM347,BF$3&lt;Inputs!$CN347),1,IF(AND(BF$3=Inputs!$CN347,BF$3=Inputs!$CO347),1,IF(OR(AND(BF$3=Inputs!$CN347+1,Inputs!$CN347=Inputs!$CO347),AND(BF$3=Inputs!$CN347+2,Inputs!$CN347=Inputs!$CO347)),0,IF(BF$3=Inputs!$CN347,0.8,IF(BF$3=Inputs!$CN347+1,0.6,IF(BF$3=Inputs!$CN347+2,0.4,IF(BF$3=Inputs!$CO347,0.2,IF(AND(BF$3&gt;=Inputs!$CL347,BF$3&lt;Inputs!$CM347),(BF$3-Inputs!$CL347+1)/(Inputs!$AI347+1),0)))))))))</f>
        <v>0</v>
      </c>
      <c r="BG349" s="27">
        <f>IF(AND(Inputs!$CO347=0,BG$3&gt;=Inputs!$CM347),1,IF(AND(BG$3&gt;=Inputs!$CM347,BG$3&lt;Inputs!$CN347),1,IF(AND(BG$3=Inputs!$CN347,BG$3=Inputs!$CO347),1,IF(OR(AND(BG$3=Inputs!$CN347+1,Inputs!$CN347=Inputs!$CO347),AND(BG$3=Inputs!$CN347+2,Inputs!$CN347=Inputs!$CO347)),0,IF(BG$3=Inputs!$CN347,0.8,IF(BG$3=Inputs!$CN347+1,0.6,IF(BG$3=Inputs!$CN347+2,0.4,IF(BG$3=Inputs!$CO347,0.2,IF(AND(BG$3&gt;=Inputs!$CL347,BG$3&lt;Inputs!$CM347),(BG$3-Inputs!$CL347+1)/(Inputs!$AI347+1),0)))))))))</f>
        <v>0</v>
      </c>
      <c r="BH349" s="27">
        <f>IF(AND(Inputs!$CO347=0,BH$3&gt;=Inputs!$CM347),1,IF(AND(BH$3&gt;=Inputs!$CM347,BH$3&lt;Inputs!$CN347),1,IF(AND(BH$3=Inputs!$CN347,BH$3=Inputs!$CO347),1,IF(OR(AND(BH$3=Inputs!$CN347+1,Inputs!$CN347=Inputs!$CO347),AND(BH$3=Inputs!$CN347+2,Inputs!$CN347=Inputs!$CO347)),0,IF(BH$3=Inputs!$CN347,0.8,IF(BH$3=Inputs!$CN347+1,0.6,IF(BH$3=Inputs!$CN347+2,0.4,IF(BH$3=Inputs!$CO347,0.2,IF(AND(BH$3&gt;=Inputs!$CL347,BH$3&lt;Inputs!$CM347),(BH$3-Inputs!$CL347+1)/(Inputs!$AI347+1),0)))))))))</f>
        <v>0</v>
      </c>
      <c r="BI349" s="27">
        <f>IF(AND(Inputs!$CO347=0,BI$3&gt;=Inputs!$CM347),1,IF(AND(BI$3&gt;=Inputs!$CM347,BI$3&lt;Inputs!$CN347),1,IF(AND(BI$3=Inputs!$CN347,BI$3=Inputs!$CO347),1,IF(OR(AND(BI$3=Inputs!$CN347+1,Inputs!$CN347=Inputs!$CO347),AND(BI$3=Inputs!$CN347+2,Inputs!$CN347=Inputs!$CO347)),0,IF(BI$3=Inputs!$CN347,0.8,IF(BI$3=Inputs!$CN347+1,0.6,IF(BI$3=Inputs!$CN347+2,0.4,IF(BI$3=Inputs!$CO347,0.2,IF(AND(BI$3&gt;=Inputs!$CL347,BI$3&lt;Inputs!$CM347),(BI$3-Inputs!$CL347+1)/(Inputs!$AI347+1),0)))))))))</f>
        <v>0</v>
      </c>
      <c r="BJ349" s="27">
        <f>IF(AND(Inputs!$CO347=0,BJ$3&gt;=Inputs!$CM347),1,IF(AND(BJ$3&gt;=Inputs!$CM347,BJ$3&lt;Inputs!$CN347),1,IF(AND(BJ$3=Inputs!$CN347,BJ$3=Inputs!$CO347),1,IF(OR(AND(BJ$3=Inputs!$CN347+1,Inputs!$CN347=Inputs!$CO347),AND(BJ$3=Inputs!$CN347+2,Inputs!$CN347=Inputs!$CO347)),0,IF(BJ$3=Inputs!$CN347,0.8,IF(BJ$3=Inputs!$CN347+1,0.6,IF(BJ$3=Inputs!$CN347+2,0.4,IF(BJ$3=Inputs!$CO347,0.2,IF(AND(BJ$3&gt;=Inputs!$CL347,BJ$3&lt;Inputs!$CM347),(BJ$3-Inputs!$CL347+1)/(Inputs!$AI347+1),0)))))))))</f>
        <v>0</v>
      </c>
      <c r="BK349" s="27">
        <f>IF(AND(Inputs!$CO347=0,BK$3&gt;=Inputs!$CM347),1,IF(AND(BK$3&gt;=Inputs!$CM347,BK$3&lt;Inputs!$CN347),1,IF(AND(BK$3=Inputs!$CN347,BK$3=Inputs!$CO347),1,IF(OR(AND(BK$3=Inputs!$CN347+1,Inputs!$CN347=Inputs!$CO347),AND(BK$3=Inputs!$CN347+2,Inputs!$CN347=Inputs!$CO347)),0,IF(BK$3=Inputs!$CN347,0.8,IF(BK$3=Inputs!$CN347+1,0.6,IF(BK$3=Inputs!$CN347+2,0.4,IF(BK$3=Inputs!$CO347,0.2,IF(AND(BK$3&gt;=Inputs!$CL347,BK$3&lt;Inputs!$CM347),(BK$3-Inputs!$CL347+1)/(Inputs!$AI347+1),0)))))))))</f>
        <v>0</v>
      </c>
      <c r="BL349" s="27">
        <f>IF(AND(Inputs!$CO347=0,BL$3&gt;=Inputs!$CM347),1,IF(AND(BL$3&gt;=Inputs!$CM347,BL$3&lt;Inputs!$CN347),1,IF(AND(BL$3=Inputs!$CN347,BL$3=Inputs!$CO347),1,IF(OR(AND(BL$3=Inputs!$CN347+1,Inputs!$CN347=Inputs!$CO347),AND(BL$3=Inputs!$CN347+2,Inputs!$CN347=Inputs!$CO347)),0,IF(BL$3=Inputs!$CN347,0.8,IF(BL$3=Inputs!$CN347+1,0.6,IF(BL$3=Inputs!$CN347+2,0.4,IF(BL$3=Inputs!$CO347,0.2,IF(AND(BL$3&gt;=Inputs!$CL347,BL$3&lt;Inputs!$CM347),(BL$3-Inputs!$CL347+1)/(Inputs!$AI347+1),0)))))))))</f>
        <v>0</v>
      </c>
      <c r="BM349" s="27">
        <f>IF(AND(Inputs!$CO347=0,BM$3&gt;=Inputs!$CM347),1,IF(AND(BM$3&gt;=Inputs!$CM347,BM$3&lt;Inputs!$CN347),1,IF(AND(BM$3=Inputs!$CN347,BM$3=Inputs!$CO347),1,IF(OR(AND(BM$3=Inputs!$CN347+1,Inputs!$CN347=Inputs!$CO347),AND(BM$3=Inputs!$CN347+2,Inputs!$CN347=Inputs!$CO347)),0,IF(BM$3=Inputs!$CN347,0.8,IF(BM$3=Inputs!$CN347+1,0.6,IF(BM$3=Inputs!$CN347+2,0.4,IF(BM$3=Inputs!$CO347,0.2,IF(AND(BM$3&gt;=Inputs!$CL347,BM$3&lt;Inputs!$CM347),(BM$3-Inputs!$CL347+1)/(Inputs!$AI347+1),0)))))))))</f>
        <v>0</v>
      </c>
    </row>
    <row r="350" spans="1:65">
      <c r="A350" s="7" t="str">
        <f>IF(Inputs!A348="","",Inputs!A348)</f>
        <v/>
      </c>
      <c r="B350" t="str">
        <f>IF(Inputs!B348="","",Inputs!B348)</f>
        <v/>
      </c>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50">
        <f t="shared" si="13"/>
        <v>0</v>
      </c>
      <c r="AH350" s="42">
        <f t="shared" si="12"/>
        <v>0</v>
      </c>
      <c r="AJ350" s="27">
        <f>IF(AND(Inputs!$CO348=0,AJ$3&gt;=Inputs!$CM348),1,IF(AND(AJ$3&gt;=Inputs!$CM348,AJ$3&lt;Inputs!$CN348),1,IF(AND(AJ$3=Inputs!$CN348,AJ$3=Inputs!$CO348),1,IF(OR(AND(AJ$3=Inputs!$CN348+1,Inputs!$CN348=Inputs!$CO348),AND(AJ$3=Inputs!$CN348+2,Inputs!$CN348=Inputs!$CO348)),0,IF(AJ$3=Inputs!$CN348,0.8,IF(AJ$3=Inputs!$CN348+1,0.6,IF(AJ$3=Inputs!$CN348+2,0.4,IF(AJ$3=Inputs!$CO348,0.2,IF(AND(AJ$3&gt;=Inputs!$CL348,AJ$3&lt;Inputs!$CM348),(AJ$3-Inputs!$CL348+1)/(Inputs!$AI348+1),0)))))))))</f>
        <v>0</v>
      </c>
      <c r="AK350" s="27">
        <f>IF(AND(Inputs!$CO348=0,AK$3&gt;=Inputs!$CM348),1,IF(AND(AK$3&gt;=Inputs!$CM348,AK$3&lt;Inputs!$CN348),1,IF(AND(AK$3=Inputs!$CN348,AK$3=Inputs!$CO348),1,IF(OR(AND(AK$3=Inputs!$CN348+1,Inputs!$CN348=Inputs!$CO348),AND(AK$3=Inputs!$CN348+2,Inputs!$CN348=Inputs!$CO348)),0,IF(AK$3=Inputs!$CN348,0.8,IF(AK$3=Inputs!$CN348+1,0.6,IF(AK$3=Inputs!$CN348+2,0.4,IF(AK$3=Inputs!$CO348,0.2,IF(AND(AK$3&gt;=Inputs!$CL348,AK$3&lt;Inputs!$CM348),(AK$3-Inputs!$CL348+1)/(Inputs!$AI348+1),0)))))))))</f>
        <v>0</v>
      </c>
      <c r="AL350" s="27">
        <f>IF(AND(Inputs!$CO348=0,AL$3&gt;=Inputs!$CM348),1,IF(AND(AL$3&gt;=Inputs!$CM348,AL$3&lt;Inputs!$CN348),1,IF(AND(AL$3=Inputs!$CN348,AL$3=Inputs!$CO348),1,IF(OR(AND(AL$3=Inputs!$CN348+1,Inputs!$CN348=Inputs!$CO348),AND(AL$3=Inputs!$CN348+2,Inputs!$CN348=Inputs!$CO348)),0,IF(AL$3=Inputs!$CN348,0.8,IF(AL$3=Inputs!$CN348+1,0.6,IF(AL$3=Inputs!$CN348+2,0.4,IF(AL$3=Inputs!$CO348,0.2,IF(AND(AL$3&gt;=Inputs!$CL348,AL$3&lt;Inputs!$CM348),(AL$3-Inputs!$CL348+1)/(Inputs!$AI348+1),0)))))))))</f>
        <v>0</v>
      </c>
      <c r="AM350" s="27">
        <f>IF(AND(Inputs!$CO348=0,AM$3&gt;=Inputs!$CM348),1,IF(AND(AM$3&gt;=Inputs!$CM348,AM$3&lt;Inputs!$CN348),1,IF(AND(AM$3=Inputs!$CN348,AM$3=Inputs!$CO348),1,IF(OR(AND(AM$3=Inputs!$CN348+1,Inputs!$CN348=Inputs!$CO348),AND(AM$3=Inputs!$CN348+2,Inputs!$CN348=Inputs!$CO348)),0,IF(AM$3=Inputs!$CN348,0.8,IF(AM$3=Inputs!$CN348+1,0.6,IF(AM$3=Inputs!$CN348+2,0.4,IF(AM$3=Inputs!$CO348,0.2,IF(AND(AM$3&gt;=Inputs!$CL348,AM$3&lt;Inputs!$CM348),(AM$3-Inputs!$CL348+1)/(Inputs!$AI348+1),0)))))))))</f>
        <v>0</v>
      </c>
      <c r="AN350" s="27">
        <f>IF(AND(Inputs!$CO348=0,AN$3&gt;=Inputs!$CM348),1,IF(AND(AN$3&gt;=Inputs!$CM348,AN$3&lt;Inputs!$CN348),1,IF(AND(AN$3=Inputs!$CN348,AN$3=Inputs!$CO348),1,IF(OR(AND(AN$3=Inputs!$CN348+1,Inputs!$CN348=Inputs!$CO348),AND(AN$3=Inputs!$CN348+2,Inputs!$CN348=Inputs!$CO348)),0,IF(AN$3=Inputs!$CN348,0.8,IF(AN$3=Inputs!$CN348+1,0.6,IF(AN$3=Inputs!$CN348+2,0.4,IF(AN$3=Inputs!$CO348,0.2,IF(AND(AN$3&gt;=Inputs!$CL348,AN$3&lt;Inputs!$CM348),(AN$3-Inputs!$CL348+1)/(Inputs!$AI348+1),0)))))))))</f>
        <v>0</v>
      </c>
      <c r="AO350" s="27">
        <f>IF(AND(Inputs!$CO348=0,AO$3&gt;=Inputs!$CM348),1,IF(AND(AO$3&gt;=Inputs!$CM348,AO$3&lt;Inputs!$CN348),1,IF(AND(AO$3=Inputs!$CN348,AO$3=Inputs!$CO348),1,IF(OR(AND(AO$3=Inputs!$CN348+1,Inputs!$CN348=Inputs!$CO348),AND(AO$3=Inputs!$CN348+2,Inputs!$CN348=Inputs!$CO348)),0,IF(AO$3=Inputs!$CN348,0.8,IF(AO$3=Inputs!$CN348+1,0.6,IF(AO$3=Inputs!$CN348+2,0.4,IF(AO$3=Inputs!$CO348,0.2,IF(AND(AO$3&gt;=Inputs!$CL348,AO$3&lt;Inputs!$CM348),(AO$3-Inputs!$CL348+1)/(Inputs!$AI348+1),0)))))))))</f>
        <v>0</v>
      </c>
      <c r="AP350" s="27">
        <f>IF(AND(Inputs!$CO348=0,AP$3&gt;=Inputs!$CM348),1,IF(AND(AP$3&gt;=Inputs!$CM348,AP$3&lt;Inputs!$CN348),1,IF(AND(AP$3=Inputs!$CN348,AP$3=Inputs!$CO348),1,IF(OR(AND(AP$3=Inputs!$CN348+1,Inputs!$CN348=Inputs!$CO348),AND(AP$3=Inputs!$CN348+2,Inputs!$CN348=Inputs!$CO348)),0,IF(AP$3=Inputs!$CN348,0.8,IF(AP$3=Inputs!$CN348+1,0.6,IF(AP$3=Inputs!$CN348+2,0.4,IF(AP$3=Inputs!$CO348,0.2,IF(AND(AP$3&gt;=Inputs!$CL348,AP$3&lt;Inputs!$CM348),(AP$3-Inputs!$CL348+1)/(Inputs!$AI348+1),0)))))))))</f>
        <v>0</v>
      </c>
      <c r="AQ350" s="27">
        <f>IF(AND(Inputs!$CO348=0,AQ$3&gt;=Inputs!$CM348),1,IF(AND(AQ$3&gt;=Inputs!$CM348,AQ$3&lt;Inputs!$CN348),1,IF(AND(AQ$3=Inputs!$CN348,AQ$3=Inputs!$CO348),1,IF(OR(AND(AQ$3=Inputs!$CN348+1,Inputs!$CN348=Inputs!$CO348),AND(AQ$3=Inputs!$CN348+2,Inputs!$CN348=Inputs!$CO348)),0,IF(AQ$3=Inputs!$CN348,0.8,IF(AQ$3=Inputs!$CN348+1,0.6,IF(AQ$3=Inputs!$CN348+2,0.4,IF(AQ$3=Inputs!$CO348,0.2,IF(AND(AQ$3&gt;=Inputs!$CL348,AQ$3&lt;Inputs!$CM348),(AQ$3-Inputs!$CL348+1)/(Inputs!$AI348+1),0)))))))))</f>
        <v>0</v>
      </c>
      <c r="AR350" s="27">
        <f>IF(AND(Inputs!$CO348=0,AR$3&gt;=Inputs!$CM348),1,IF(AND(AR$3&gt;=Inputs!$CM348,AR$3&lt;Inputs!$CN348),1,IF(AND(AR$3=Inputs!$CN348,AR$3=Inputs!$CO348),1,IF(OR(AND(AR$3=Inputs!$CN348+1,Inputs!$CN348=Inputs!$CO348),AND(AR$3=Inputs!$CN348+2,Inputs!$CN348=Inputs!$CO348)),0,IF(AR$3=Inputs!$CN348,0.8,IF(AR$3=Inputs!$CN348+1,0.6,IF(AR$3=Inputs!$CN348+2,0.4,IF(AR$3=Inputs!$CO348,0.2,IF(AND(AR$3&gt;=Inputs!$CL348,AR$3&lt;Inputs!$CM348),(AR$3-Inputs!$CL348+1)/(Inputs!$AI348+1),0)))))))))</f>
        <v>0</v>
      </c>
      <c r="AS350" s="27">
        <f>IF(AND(Inputs!$CO348=0,AS$3&gt;=Inputs!$CM348),1,IF(AND(AS$3&gt;=Inputs!$CM348,AS$3&lt;Inputs!$CN348),1,IF(AND(AS$3=Inputs!$CN348,AS$3=Inputs!$CO348),1,IF(OR(AND(AS$3=Inputs!$CN348+1,Inputs!$CN348=Inputs!$CO348),AND(AS$3=Inputs!$CN348+2,Inputs!$CN348=Inputs!$CO348)),0,IF(AS$3=Inputs!$CN348,0.8,IF(AS$3=Inputs!$CN348+1,0.6,IF(AS$3=Inputs!$CN348+2,0.4,IF(AS$3=Inputs!$CO348,0.2,IF(AND(AS$3&gt;=Inputs!$CL348,AS$3&lt;Inputs!$CM348),(AS$3-Inputs!$CL348+1)/(Inputs!$AI348+1),0)))))))))</f>
        <v>0</v>
      </c>
      <c r="AT350" s="27">
        <f>IF(AND(Inputs!$CO348=0,AT$3&gt;=Inputs!$CM348),1,IF(AND(AT$3&gt;=Inputs!$CM348,AT$3&lt;Inputs!$CN348),1,IF(AND(AT$3=Inputs!$CN348,AT$3=Inputs!$CO348),1,IF(OR(AND(AT$3=Inputs!$CN348+1,Inputs!$CN348=Inputs!$CO348),AND(AT$3=Inputs!$CN348+2,Inputs!$CN348=Inputs!$CO348)),0,IF(AT$3=Inputs!$CN348,0.8,IF(AT$3=Inputs!$CN348+1,0.6,IF(AT$3=Inputs!$CN348+2,0.4,IF(AT$3=Inputs!$CO348,0.2,IF(AND(AT$3&gt;=Inputs!$CL348,AT$3&lt;Inputs!$CM348),(AT$3-Inputs!$CL348+1)/(Inputs!$AI348+1),0)))))))))</f>
        <v>0</v>
      </c>
      <c r="AU350" s="27">
        <f>IF(AND(Inputs!$CO348=0,AU$3&gt;=Inputs!$CM348),1,IF(AND(AU$3&gt;=Inputs!$CM348,AU$3&lt;Inputs!$CN348),1,IF(AND(AU$3=Inputs!$CN348,AU$3=Inputs!$CO348),1,IF(OR(AND(AU$3=Inputs!$CN348+1,Inputs!$CN348=Inputs!$CO348),AND(AU$3=Inputs!$CN348+2,Inputs!$CN348=Inputs!$CO348)),0,IF(AU$3=Inputs!$CN348,0.8,IF(AU$3=Inputs!$CN348+1,0.6,IF(AU$3=Inputs!$CN348+2,0.4,IF(AU$3=Inputs!$CO348,0.2,IF(AND(AU$3&gt;=Inputs!$CL348,AU$3&lt;Inputs!$CM348),(AU$3-Inputs!$CL348+1)/(Inputs!$AI348+1),0)))))))))</f>
        <v>0</v>
      </c>
      <c r="AV350" s="27">
        <f>IF(AND(Inputs!$CO348=0,AV$3&gt;=Inputs!$CM348),1,IF(AND(AV$3&gt;=Inputs!$CM348,AV$3&lt;Inputs!$CN348),1,IF(AND(AV$3=Inputs!$CN348,AV$3=Inputs!$CO348),1,IF(OR(AND(AV$3=Inputs!$CN348+1,Inputs!$CN348=Inputs!$CO348),AND(AV$3=Inputs!$CN348+2,Inputs!$CN348=Inputs!$CO348)),0,IF(AV$3=Inputs!$CN348,0.8,IF(AV$3=Inputs!$CN348+1,0.6,IF(AV$3=Inputs!$CN348+2,0.4,IF(AV$3=Inputs!$CO348,0.2,IF(AND(AV$3&gt;=Inputs!$CL348,AV$3&lt;Inputs!$CM348),(AV$3-Inputs!$CL348+1)/(Inputs!$AI348+1),0)))))))))</f>
        <v>0</v>
      </c>
      <c r="AW350" s="27">
        <f>IF(AND(Inputs!$CO348=0,AW$3&gt;=Inputs!$CM348),1,IF(AND(AW$3&gt;=Inputs!$CM348,AW$3&lt;Inputs!$CN348),1,IF(AND(AW$3=Inputs!$CN348,AW$3=Inputs!$CO348),1,IF(OR(AND(AW$3=Inputs!$CN348+1,Inputs!$CN348=Inputs!$CO348),AND(AW$3=Inputs!$CN348+2,Inputs!$CN348=Inputs!$CO348)),0,IF(AW$3=Inputs!$CN348,0.8,IF(AW$3=Inputs!$CN348+1,0.6,IF(AW$3=Inputs!$CN348+2,0.4,IF(AW$3=Inputs!$CO348,0.2,IF(AND(AW$3&gt;=Inputs!$CL348,AW$3&lt;Inputs!$CM348),(AW$3-Inputs!$CL348+1)/(Inputs!$AI348+1),0)))))))))</f>
        <v>0</v>
      </c>
      <c r="AX350" s="27">
        <f>IF(AND(Inputs!$CO348=0,AX$3&gt;=Inputs!$CM348),1,IF(AND(AX$3&gt;=Inputs!$CM348,AX$3&lt;Inputs!$CN348),1,IF(AND(AX$3=Inputs!$CN348,AX$3=Inputs!$CO348),1,IF(OR(AND(AX$3=Inputs!$CN348+1,Inputs!$CN348=Inputs!$CO348),AND(AX$3=Inputs!$CN348+2,Inputs!$CN348=Inputs!$CO348)),0,IF(AX$3=Inputs!$CN348,0.8,IF(AX$3=Inputs!$CN348+1,0.6,IF(AX$3=Inputs!$CN348+2,0.4,IF(AX$3=Inputs!$CO348,0.2,IF(AND(AX$3&gt;=Inputs!$CL348,AX$3&lt;Inputs!$CM348),(AX$3-Inputs!$CL348+1)/(Inputs!$AI348+1),0)))))))))</f>
        <v>0</v>
      </c>
      <c r="AY350" s="27">
        <f>IF(AND(Inputs!$CO348=0,AY$3&gt;=Inputs!$CM348),1,IF(AND(AY$3&gt;=Inputs!$CM348,AY$3&lt;Inputs!$CN348),1,IF(AND(AY$3=Inputs!$CN348,AY$3=Inputs!$CO348),1,IF(OR(AND(AY$3=Inputs!$CN348+1,Inputs!$CN348=Inputs!$CO348),AND(AY$3=Inputs!$CN348+2,Inputs!$CN348=Inputs!$CO348)),0,IF(AY$3=Inputs!$CN348,0.8,IF(AY$3=Inputs!$CN348+1,0.6,IF(AY$3=Inputs!$CN348+2,0.4,IF(AY$3=Inputs!$CO348,0.2,IF(AND(AY$3&gt;=Inputs!$CL348,AY$3&lt;Inputs!$CM348),(AY$3-Inputs!$CL348+1)/(Inputs!$AI348+1),0)))))))))</f>
        <v>0</v>
      </c>
      <c r="AZ350" s="27">
        <f>IF(AND(Inputs!$CO348=0,AZ$3&gt;=Inputs!$CM348),1,IF(AND(AZ$3&gt;=Inputs!$CM348,AZ$3&lt;Inputs!$CN348),1,IF(AND(AZ$3=Inputs!$CN348,AZ$3=Inputs!$CO348),1,IF(OR(AND(AZ$3=Inputs!$CN348+1,Inputs!$CN348=Inputs!$CO348),AND(AZ$3=Inputs!$CN348+2,Inputs!$CN348=Inputs!$CO348)),0,IF(AZ$3=Inputs!$CN348,0.8,IF(AZ$3=Inputs!$CN348+1,0.6,IF(AZ$3=Inputs!$CN348+2,0.4,IF(AZ$3=Inputs!$CO348,0.2,IF(AND(AZ$3&gt;=Inputs!$CL348,AZ$3&lt;Inputs!$CM348),(AZ$3-Inputs!$CL348+1)/(Inputs!$AI348+1),0)))))))))</f>
        <v>0</v>
      </c>
      <c r="BA350" s="27">
        <f>IF(AND(Inputs!$CO348=0,BA$3&gt;=Inputs!$CM348),1,IF(AND(BA$3&gt;=Inputs!$CM348,BA$3&lt;Inputs!$CN348),1,IF(AND(BA$3=Inputs!$CN348,BA$3=Inputs!$CO348),1,IF(OR(AND(BA$3=Inputs!$CN348+1,Inputs!$CN348=Inputs!$CO348),AND(BA$3=Inputs!$CN348+2,Inputs!$CN348=Inputs!$CO348)),0,IF(BA$3=Inputs!$CN348,0.8,IF(BA$3=Inputs!$CN348+1,0.6,IF(BA$3=Inputs!$CN348+2,0.4,IF(BA$3=Inputs!$CO348,0.2,IF(AND(BA$3&gt;=Inputs!$CL348,BA$3&lt;Inputs!$CM348),(BA$3-Inputs!$CL348+1)/(Inputs!$AI348+1),0)))))))))</f>
        <v>0</v>
      </c>
      <c r="BB350" s="27">
        <f>IF(AND(Inputs!$CO348=0,BB$3&gt;=Inputs!$CM348),1,IF(AND(BB$3&gt;=Inputs!$CM348,BB$3&lt;Inputs!$CN348),1,IF(AND(BB$3=Inputs!$CN348,BB$3=Inputs!$CO348),1,IF(OR(AND(BB$3=Inputs!$CN348+1,Inputs!$CN348=Inputs!$CO348),AND(BB$3=Inputs!$CN348+2,Inputs!$CN348=Inputs!$CO348)),0,IF(BB$3=Inputs!$CN348,0.8,IF(BB$3=Inputs!$CN348+1,0.6,IF(BB$3=Inputs!$CN348+2,0.4,IF(BB$3=Inputs!$CO348,0.2,IF(AND(BB$3&gt;=Inputs!$CL348,BB$3&lt;Inputs!$CM348),(BB$3-Inputs!$CL348+1)/(Inputs!$AI348+1),0)))))))))</f>
        <v>0</v>
      </c>
      <c r="BC350" s="27">
        <f>IF(AND(Inputs!$CO348=0,BC$3&gt;=Inputs!$CM348),1,IF(AND(BC$3&gt;=Inputs!$CM348,BC$3&lt;Inputs!$CN348),1,IF(AND(BC$3=Inputs!$CN348,BC$3=Inputs!$CO348),1,IF(OR(AND(BC$3=Inputs!$CN348+1,Inputs!$CN348=Inputs!$CO348),AND(BC$3=Inputs!$CN348+2,Inputs!$CN348=Inputs!$CO348)),0,IF(BC$3=Inputs!$CN348,0.8,IF(BC$3=Inputs!$CN348+1,0.6,IF(BC$3=Inputs!$CN348+2,0.4,IF(BC$3=Inputs!$CO348,0.2,IF(AND(BC$3&gt;=Inputs!$CL348,BC$3&lt;Inputs!$CM348),(BC$3-Inputs!$CL348+1)/(Inputs!$AI348+1),0)))))))))</f>
        <v>0</v>
      </c>
      <c r="BD350" s="27">
        <f>IF(AND(Inputs!$CO348=0,BD$3&gt;=Inputs!$CM348),1,IF(AND(BD$3&gt;=Inputs!$CM348,BD$3&lt;Inputs!$CN348),1,IF(AND(BD$3=Inputs!$CN348,BD$3=Inputs!$CO348),1,IF(OR(AND(BD$3=Inputs!$CN348+1,Inputs!$CN348=Inputs!$CO348),AND(BD$3=Inputs!$CN348+2,Inputs!$CN348=Inputs!$CO348)),0,IF(BD$3=Inputs!$CN348,0.8,IF(BD$3=Inputs!$CN348+1,0.6,IF(BD$3=Inputs!$CN348+2,0.4,IF(BD$3=Inputs!$CO348,0.2,IF(AND(BD$3&gt;=Inputs!$CL348,BD$3&lt;Inputs!$CM348),(BD$3-Inputs!$CL348+1)/(Inputs!$AI348+1),0)))))))))</f>
        <v>0</v>
      </c>
      <c r="BE350" s="27">
        <f>IF(AND(Inputs!$CO348=0,BE$3&gt;=Inputs!$CM348),1,IF(AND(BE$3&gt;=Inputs!$CM348,BE$3&lt;Inputs!$CN348),1,IF(AND(BE$3=Inputs!$CN348,BE$3=Inputs!$CO348),1,IF(OR(AND(BE$3=Inputs!$CN348+1,Inputs!$CN348=Inputs!$CO348),AND(BE$3=Inputs!$CN348+2,Inputs!$CN348=Inputs!$CO348)),0,IF(BE$3=Inputs!$CN348,0.8,IF(BE$3=Inputs!$CN348+1,0.6,IF(BE$3=Inputs!$CN348+2,0.4,IF(BE$3=Inputs!$CO348,0.2,IF(AND(BE$3&gt;=Inputs!$CL348,BE$3&lt;Inputs!$CM348),(BE$3-Inputs!$CL348+1)/(Inputs!$AI348+1),0)))))))))</f>
        <v>0</v>
      </c>
      <c r="BF350" s="27">
        <f>IF(AND(Inputs!$CO348=0,BF$3&gt;=Inputs!$CM348),1,IF(AND(BF$3&gt;=Inputs!$CM348,BF$3&lt;Inputs!$CN348),1,IF(AND(BF$3=Inputs!$CN348,BF$3=Inputs!$CO348),1,IF(OR(AND(BF$3=Inputs!$CN348+1,Inputs!$CN348=Inputs!$CO348),AND(BF$3=Inputs!$CN348+2,Inputs!$CN348=Inputs!$CO348)),0,IF(BF$3=Inputs!$CN348,0.8,IF(BF$3=Inputs!$CN348+1,0.6,IF(BF$3=Inputs!$CN348+2,0.4,IF(BF$3=Inputs!$CO348,0.2,IF(AND(BF$3&gt;=Inputs!$CL348,BF$3&lt;Inputs!$CM348),(BF$3-Inputs!$CL348+1)/(Inputs!$AI348+1),0)))))))))</f>
        <v>0</v>
      </c>
      <c r="BG350" s="27">
        <f>IF(AND(Inputs!$CO348=0,BG$3&gt;=Inputs!$CM348),1,IF(AND(BG$3&gt;=Inputs!$CM348,BG$3&lt;Inputs!$CN348),1,IF(AND(BG$3=Inputs!$CN348,BG$3=Inputs!$CO348),1,IF(OR(AND(BG$3=Inputs!$CN348+1,Inputs!$CN348=Inputs!$CO348),AND(BG$3=Inputs!$CN348+2,Inputs!$CN348=Inputs!$CO348)),0,IF(BG$3=Inputs!$CN348,0.8,IF(BG$3=Inputs!$CN348+1,0.6,IF(BG$3=Inputs!$CN348+2,0.4,IF(BG$3=Inputs!$CO348,0.2,IF(AND(BG$3&gt;=Inputs!$CL348,BG$3&lt;Inputs!$CM348),(BG$3-Inputs!$CL348+1)/(Inputs!$AI348+1),0)))))))))</f>
        <v>0</v>
      </c>
      <c r="BH350" s="27">
        <f>IF(AND(Inputs!$CO348=0,BH$3&gt;=Inputs!$CM348),1,IF(AND(BH$3&gt;=Inputs!$CM348,BH$3&lt;Inputs!$CN348),1,IF(AND(BH$3=Inputs!$CN348,BH$3=Inputs!$CO348),1,IF(OR(AND(BH$3=Inputs!$CN348+1,Inputs!$CN348=Inputs!$CO348),AND(BH$3=Inputs!$CN348+2,Inputs!$CN348=Inputs!$CO348)),0,IF(BH$3=Inputs!$CN348,0.8,IF(BH$3=Inputs!$CN348+1,0.6,IF(BH$3=Inputs!$CN348+2,0.4,IF(BH$3=Inputs!$CO348,0.2,IF(AND(BH$3&gt;=Inputs!$CL348,BH$3&lt;Inputs!$CM348),(BH$3-Inputs!$CL348+1)/(Inputs!$AI348+1),0)))))))))</f>
        <v>0</v>
      </c>
      <c r="BI350" s="27">
        <f>IF(AND(Inputs!$CO348=0,BI$3&gt;=Inputs!$CM348),1,IF(AND(BI$3&gt;=Inputs!$CM348,BI$3&lt;Inputs!$CN348),1,IF(AND(BI$3=Inputs!$CN348,BI$3=Inputs!$CO348),1,IF(OR(AND(BI$3=Inputs!$CN348+1,Inputs!$CN348=Inputs!$CO348),AND(BI$3=Inputs!$CN348+2,Inputs!$CN348=Inputs!$CO348)),0,IF(BI$3=Inputs!$CN348,0.8,IF(BI$3=Inputs!$CN348+1,0.6,IF(BI$3=Inputs!$CN348+2,0.4,IF(BI$3=Inputs!$CO348,0.2,IF(AND(BI$3&gt;=Inputs!$CL348,BI$3&lt;Inputs!$CM348),(BI$3-Inputs!$CL348+1)/(Inputs!$AI348+1),0)))))))))</f>
        <v>0</v>
      </c>
      <c r="BJ350" s="27">
        <f>IF(AND(Inputs!$CO348=0,BJ$3&gt;=Inputs!$CM348),1,IF(AND(BJ$3&gt;=Inputs!$CM348,BJ$3&lt;Inputs!$CN348),1,IF(AND(BJ$3=Inputs!$CN348,BJ$3=Inputs!$CO348),1,IF(OR(AND(BJ$3=Inputs!$CN348+1,Inputs!$CN348=Inputs!$CO348),AND(BJ$3=Inputs!$CN348+2,Inputs!$CN348=Inputs!$CO348)),0,IF(BJ$3=Inputs!$CN348,0.8,IF(BJ$3=Inputs!$CN348+1,0.6,IF(BJ$3=Inputs!$CN348+2,0.4,IF(BJ$3=Inputs!$CO348,0.2,IF(AND(BJ$3&gt;=Inputs!$CL348,BJ$3&lt;Inputs!$CM348),(BJ$3-Inputs!$CL348+1)/(Inputs!$AI348+1),0)))))))))</f>
        <v>0</v>
      </c>
      <c r="BK350" s="27">
        <f>IF(AND(Inputs!$CO348=0,BK$3&gt;=Inputs!$CM348),1,IF(AND(BK$3&gt;=Inputs!$CM348,BK$3&lt;Inputs!$CN348),1,IF(AND(BK$3=Inputs!$CN348,BK$3=Inputs!$CO348),1,IF(OR(AND(BK$3=Inputs!$CN348+1,Inputs!$CN348=Inputs!$CO348),AND(BK$3=Inputs!$CN348+2,Inputs!$CN348=Inputs!$CO348)),0,IF(BK$3=Inputs!$CN348,0.8,IF(BK$3=Inputs!$CN348+1,0.6,IF(BK$3=Inputs!$CN348+2,0.4,IF(BK$3=Inputs!$CO348,0.2,IF(AND(BK$3&gt;=Inputs!$CL348,BK$3&lt;Inputs!$CM348),(BK$3-Inputs!$CL348+1)/(Inputs!$AI348+1),0)))))))))</f>
        <v>0</v>
      </c>
      <c r="BL350" s="27">
        <f>IF(AND(Inputs!$CO348=0,BL$3&gt;=Inputs!$CM348),1,IF(AND(BL$3&gt;=Inputs!$CM348,BL$3&lt;Inputs!$CN348),1,IF(AND(BL$3=Inputs!$CN348,BL$3=Inputs!$CO348),1,IF(OR(AND(BL$3=Inputs!$CN348+1,Inputs!$CN348=Inputs!$CO348),AND(BL$3=Inputs!$CN348+2,Inputs!$CN348=Inputs!$CO348)),0,IF(BL$3=Inputs!$CN348,0.8,IF(BL$3=Inputs!$CN348+1,0.6,IF(BL$3=Inputs!$CN348+2,0.4,IF(BL$3=Inputs!$CO348,0.2,IF(AND(BL$3&gt;=Inputs!$CL348,BL$3&lt;Inputs!$CM348),(BL$3-Inputs!$CL348+1)/(Inputs!$AI348+1),0)))))))))</f>
        <v>0</v>
      </c>
      <c r="BM350" s="27">
        <f>IF(AND(Inputs!$CO348=0,BM$3&gt;=Inputs!$CM348),1,IF(AND(BM$3&gt;=Inputs!$CM348,BM$3&lt;Inputs!$CN348),1,IF(AND(BM$3=Inputs!$CN348,BM$3=Inputs!$CO348),1,IF(OR(AND(BM$3=Inputs!$CN348+1,Inputs!$CN348=Inputs!$CO348),AND(BM$3=Inputs!$CN348+2,Inputs!$CN348=Inputs!$CO348)),0,IF(BM$3=Inputs!$CN348,0.8,IF(BM$3=Inputs!$CN348+1,0.6,IF(BM$3=Inputs!$CN348+2,0.4,IF(BM$3=Inputs!$CO348,0.2,IF(AND(BM$3&gt;=Inputs!$CL348,BM$3&lt;Inputs!$CM348),(BM$3-Inputs!$CL348+1)/(Inputs!$AI348+1),0)))))))))</f>
        <v>0</v>
      </c>
    </row>
    <row r="351" spans="1:65">
      <c r="A351" s="7" t="str">
        <f>IF(Inputs!A349="","",Inputs!A349)</f>
        <v/>
      </c>
      <c r="B351" t="str">
        <f>IF(Inputs!B349="","",Inputs!B349)</f>
        <v/>
      </c>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50">
        <f t="shared" si="13"/>
        <v>0</v>
      </c>
      <c r="AH351" s="42">
        <f t="shared" si="12"/>
        <v>0</v>
      </c>
      <c r="AJ351" s="27">
        <f>IF(AND(Inputs!$CO349=0,AJ$3&gt;=Inputs!$CM349),1,IF(AND(AJ$3&gt;=Inputs!$CM349,AJ$3&lt;Inputs!$CN349),1,IF(AND(AJ$3=Inputs!$CN349,AJ$3=Inputs!$CO349),1,IF(OR(AND(AJ$3=Inputs!$CN349+1,Inputs!$CN349=Inputs!$CO349),AND(AJ$3=Inputs!$CN349+2,Inputs!$CN349=Inputs!$CO349)),0,IF(AJ$3=Inputs!$CN349,0.8,IF(AJ$3=Inputs!$CN349+1,0.6,IF(AJ$3=Inputs!$CN349+2,0.4,IF(AJ$3=Inputs!$CO349,0.2,IF(AND(AJ$3&gt;=Inputs!$CL349,AJ$3&lt;Inputs!$CM349),(AJ$3-Inputs!$CL349+1)/(Inputs!$AI349+1),0)))))))))</f>
        <v>0</v>
      </c>
      <c r="AK351" s="27">
        <f>IF(AND(Inputs!$CO349=0,AK$3&gt;=Inputs!$CM349),1,IF(AND(AK$3&gt;=Inputs!$CM349,AK$3&lt;Inputs!$CN349),1,IF(AND(AK$3=Inputs!$CN349,AK$3=Inputs!$CO349),1,IF(OR(AND(AK$3=Inputs!$CN349+1,Inputs!$CN349=Inputs!$CO349),AND(AK$3=Inputs!$CN349+2,Inputs!$CN349=Inputs!$CO349)),0,IF(AK$3=Inputs!$CN349,0.8,IF(AK$3=Inputs!$CN349+1,0.6,IF(AK$3=Inputs!$CN349+2,0.4,IF(AK$3=Inputs!$CO349,0.2,IF(AND(AK$3&gt;=Inputs!$CL349,AK$3&lt;Inputs!$CM349),(AK$3-Inputs!$CL349+1)/(Inputs!$AI349+1),0)))))))))</f>
        <v>0</v>
      </c>
      <c r="AL351" s="27">
        <f>IF(AND(Inputs!$CO349=0,AL$3&gt;=Inputs!$CM349),1,IF(AND(AL$3&gt;=Inputs!$CM349,AL$3&lt;Inputs!$CN349),1,IF(AND(AL$3=Inputs!$CN349,AL$3=Inputs!$CO349),1,IF(OR(AND(AL$3=Inputs!$CN349+1,Inputs!$CN349=Inputs!$CO349),AND(AL$3=Inputs!$CN349+2,Inputs!$CN349=Inputs!$CO349)),0,IF(AL$3=Inputs!$CN349,0.8,IF(AL$3=Inputs!$CN349+1,0.6,IF(AL$3=Inputs!$CN349+2,0.4,IF(AL$3=Inputs!$CO349,0.2,IF(AND(AL$3&gt;=Inputs!$CL349,AL$3&lt;Inputs!$CM349),(AL$3-Inputs!$CL349+1)/(Inputs!$AI349+1),0)))))))))</f>
        <v>0</v>
      </c>
      <c r="AM351" s="27">
        <f>IF(AND(Inputs!$CO349=0,AM$3&gt;=Inputs!$CM349),1,IF(AND(AM$3&gt;=Inputs!$CM349,AM$3&lt;Inputs!$CN349),1,IF(AND(AM$3=Inputs!$CN349,AM$3=Inputs!$CO349),1,IF(OR(AND(AM$3=Inputs!$CN349+1,Inputs!$CN349=Inputs!$CO349),AND(AM$3=Inputs!$CN349+2,Inputs!$CN349=Inputs!$CO349)),0,IF(AM$3=Inputs!$CN349,0.8,IF(AM$3=Inputs!$CN349+1,0.6,IF(AM$3=Inputs!$CN349+2,0.4,IF(AM$3=Inputs!$CO349,0.2,IF(AND(AM$3&gt;=Inputs!$CL349,AM$3&lt;Inputs!$CM349),(AM$3-Inputs!$CL349+1)/(Inputs!$AI349+1),0)))))))))</f>
        <v>0</v>
      </c>
      <c r="AN351" s="27">
        <f>IF(AND(Inputs!$CO349=0,AN$3&gt;=Inputs!$CM349),1,IF(AND(AN$3&gt;=Inputs!$CM349,AN$3&lt;Inputs!$CN349),1,IF(AND(AN$3=Inputs!$CN349,AN$3=Inputs!$CO349),1,IF(OR(AND(AN$3=Inputs!$CN349+1,Inputs!$CN349=Inputs!$CO349),AND(AN$3=Inputs!$CN349+2,Inputs!$CN349=Inputs!$CO349)),0,IF(AN$3=Inputs!$CN349,0.8,IF(AN$3=Inputs!$CN349+1,0.6,IF(AN$3=Inputs!$CN349+2,0.4,IF(AN$3=Inputs!$CO349,0.2,IF(AND(AN$3&gt;=Inputs!$CL349,AN$3&lt;Inputs!$CM349),(AN$3-Inputs!$CL349+1)/(Inputs!$AI349+1),0)))))))))</f>
        <v>0</v>
      </c>
      <c r="AO351" s="27">
        <f>IF(AND(Inputs!$CO349=0,AO$3&gt;=Inputs!$CM349),1,IF(AND(AO$3&gt;=Inputs!$CM349,AO$3&lt;Inputs!$CN349),1,IF(AND(AO$3=Inputs!$CN349,AO$3=Inputs!$CO349),1,IF(OR(AND(AO$3=Inputs!$CN349+1,Inputs!$CN349=Inputs!$CO349),AND(AO$3=Inputs!$CN349+2,Inputs!$CN349=Inputs!$CO349)),0,IF(AO$3=Inputs!$CN349,0.8,IF(AO$3=Inputs!$CN349+1,0.6,IF(AO$3=Inputs!$CN349+2,0.4,IF(AO$3=Inputs!$CO349,0.2,IF(AND(AO$3&gt;=Inputs!$CL349,AO$3&lt;Inputs!$CM349),(AO$3-Inputs!$CL349+1)/(Inputs!$AI349+1),0)))))))))</f>
        <v>0</v>
      </c>
      <c r="AP351" s="27">
        <f>IF(AND(Inputs!$CO349=0,AP$3&gt;=Inputs!$CM349),1,IF(AND(AP$3&gt;=Inputs!$CM349,AP$3&lt;Inputs!$CN349),1,IF(AND(AP$3=Inputs!$CN349,AP$3=Inputs!$CO349),1,IF(OR(AND(AP$3=Inputs!$CN349+1,Inputs!$CN349=Inputs!$CO349),AND(AP$3=Inputs!$CN349+2,Inputs!$CN349=Inputs!$CO349)),0,IF(AP$3=Inputs!$CN349,0.8,IF(AP$3=Inputs!$CN349+1,0.6,IF(AP$3=Inputs!$CN349+2,0.4,IF(AP$3=Inputs!$CO349,0.2,IF(AND(AP$3&gt;=Inputs!$CL349,AP$3&lt;Inputs!$CM349),(AP$3-Inputs!$CL349+1)/(Inputs!$AI349+1),0)))))))))</f>
        <v>0</v>
      </c>
      <c r="AQ351" s="27">
        <f>IF(AND(Inputs!$CO349=0,AQ$3&gt;=Inputs!$CM349),1,IF(AND(AQ$3&gt;=Inputs!$CM349,AQ$3&lt;Inputs!$CN349),1,IF(AND(AQ$3=Inputs!$CN349,AQ$3=Inputs!$CO349),1,IF(OR(AND(AQ$3=Inputs!$CN349+1,Inputs!$CN349=Inputs!$CO349),AND(AQ$3=Inputs!$CN349+2,Inputs!$CN349=Inputs!$CO349)),0,IF(AQ$3=Inputs!$CN349,0.8,IF(AQ$3=Inputs!$CN349+1,0.6,IF(AQ$3=Inputs!$CN349+2,0.4,IF(AQ$3=Inputs!$CO349,0.2,IF(AND(AQ$3&gt;=Inputs!$CL349,AQ$3&lt;Inputs!$CM349),(AQ$3-Inputs!$CL349+1)/(Inputs!$AI349+1),0)))))))))</f>
        <v>0</v>
      </c>
      <c r="AR351" s="27">
        <f>IF(AND(Inputs!$CO349=0,AR$3&gt;=Inputs!$CM349),1,IF(AND(AR$3&gt;=Inputs!$CM349,AR$3&lt;Inputs!$CN349),1,IF(AND(AR$3=Inputs!$CN349,AR$3=Inputs!$CO349),1,IF(OR(AND(AR$3=Inputs!$CN349+1,Inputs!$CN349=Inputs!$CO349),AND(AR$3=Inputs!$CN349+2,Inputs!$CN349=Inputs!$CO349)),0,IF(AR$3=Inputs!$CN349,0.8,IF(AR$3=Inputs!$CN349+1,0.6,IF(AR$3=Inputs!$CN349+2,0.4,IF(AR$3=Inputs!$CO349,0.2,IF(AND(AR$3&gt;=Inputs!$CL349,AR$3&lt;Inputs!$CM349),(AR$3-Inputs!$CL349+1)/(Inputs!$AI349+1),0)))))))))</f>
        <v>0</v>
      </c>
      <c r="AS351" s="27">
        <f>IF(AND(Inputs!$CO349=0,AS$3&gt;=Inputs!$CM349),1,IF(AND(AS$3&gt;=Inputs!$CM349,AS$3&lt;Inputs!$CN349),1,IF(AND(AS$3=Inputs!$CN349,AS$3=Inputs!$CO349),1,IF(OR(AND(AS$3=Inputs!$CN349+1,Inputs!$CN349=Inputs!$CO349),AND(AS$3=Inputs!$CN349+2,Inputs!$CN349=Inputs!$CO349)),0,IF(AS$3=Inputs!$CN349,0.8,IF(AS$3=Inputs!$CN349+1,0.6,IF(AS$3=Inputs!$CN349+2,0.4,IF(AS$3=Inputs!$CO349,0.2,IF(AND(AS$3&gt;=Inputs!$CL349,AS$3&lt;Inputs!$CM349),(AS$3-Inputs!$CL349+1)/(Inputs!$AI349+1),0)))))))))</f>
        <v>0</v>
      </c>
      <c r="AT351" s="27">
        <f>IF(AND(Inputs!$CO349=0,AT$3&gt;=Inputs!$CM349),1,IF(AND(AT$3&gt;=Inputs!$CM349,AT$3&lt;Inputs!$CN349),1,IF(AND(AT$3=Inputs!$CN349,AT$3=Inputs!$CO349),1,IF(OR(AND(AT$3=Inputs!$CN349+1,Inputs!$CN349=Inputs!$CO349),AND(AT$3=Inputs!$CN349+2,Inputs!$CN349=Inputs!$CO349)),0,IF(AT$3=Inputs!$CN349,0.8,IF(AT$3=Inputs!$CN349+1,0.6,IF(AT$3=Inputs!$CN349+2,0.4,IF(AT$3=Inputs!$CO349,0.2,IF(AND(AT$3&gt;=Inputs!$CL349,AT$3&lt;Inputs!$CM349),(AT$3-Inputs!$CL349+1)/(Inputs!$AI349+1),0)))))))))</f>
        <v>0</v>
      </c>
      <c r="AU351" s="27">
        <f>IF(AND(Inputs!$CO349=0,AU$3&gt;=Inputs!$CM349),1,IF(AND(AU$3&gt;=Inputs!$CM349,AU$3&lt;Inputs!$CN349),1,IF(AND(AU$3=Inputs!$CN349,AU$3=Inputs!$CO349),1,IF(OR(AND(AU$3=Inputs!$CN349+1,Inputs!$CN349=Inputs!$CO349),AND(AU$3=Inputs!$CN349+2,Inputs!$CN349=Inputs!$CO349)),0,IF(AU$3=Inputs!$CN349,0.8,IF(AU$3=Inputs!$CN349+1,0.6,IF(AU$3=Inputs!$CN349+2,0.4,IF(AU$3=Inputs!$CO349,0.2,IF(AND(AU$3&gt;=Inputs!$CL349,AU$3&lt;Inputs!$CM349),(AU$3-Inputs!$CL349+1)/(Inputs!$AI349+1),0)))))))))</f>
        <v>0</v>
      </c>
      <c r="AV351" s="27">
        <f>IF(AND(Inputs!$CO349=0,AV$3&gt;=Inputs!$CM349),1,IF(AND(AV$3&gt;=Inputs!$CM349,AV$3&lt;Inputs!$CN349),1,IF(AND(AV$3=Inputs!$CN349,AV$3=Inputs!$CO349),1,IF(OR(AND(AV$3=Inputs!$CN349+1,Inputs!$CN349=Inputs!$CO349),AND(AV$3=Inputs!$CN349+2,Inputs!$CN349=Inputs!$CO349)),0,IF(AV$3=Inputs!$CN349,0.8,IF(AV$3=Inputs!$CN349+1,0.6,IF(AV$3=Inputs!$CN349+2,0.4,IF(AV$3=Inputs!$CO349,0.2,IF(AND(AV$3&gt;=Inputs!$CL349,AV$3&lt;Inputs!$CM349),(AV$3-Inputs!$CL349+1)/(Inputs!$AI349+1),0)))))))))</f>
        <v>0</v>
      </c>
      <c r="AW351" s="27">
        <f>IF(AND(Inputs!$CO349=0,AW$3&gt;=Inputs!$CM349),1,IF(AND(AW$3&gt;=Inputs!$CM349,AW$3&lt;Inputs!$CN349),1,IF(AND(AW$3=Inputs!$CN349,AW$3=Inputs!$CO349),1,IF(OR(AND(AW$3=Inputs!$CN349+1,Inputs!$CN349=Inputs!$CO349),AND(AW$3=Inputs!$CN349+2,Inputs!$CN349=Inputs!$CO349)),0,IF(AW$3=Inputs!$CN349,0.8,IF(AW$3=Inputs!$CN349+1,0.6,IF(AW$3=Inputs!$CN349+2,0.4,IF(AW$3=Inputs!$CO349,0.2,IF(AND(AW$3&gt;=Inputs!$CL349,AW$3&lt;Inputs!$CM349),(AW$3-Inputs!$CL349+1)/(Inputs!$AI349+1),0)))))))))</f>
        <v>0</v>
      </c>
      <c r="AX351" s="27">
        <f>IF(AND(Inputs!$CO349=0,AX$3&gt;=Inputs!$CM349),1,IF(AND(AX$3&gt;=Inputs!$CM349,AX$3&lt;Inputs!$CN349),1,IF(AND(AX$3=Inputs!$CN349,AX$3=Inputs!$CO349),1,IF(OR(AND(AX$3=Inputs!$CN349+1,Inputs!$CN349=Inputs!$CO349),AND(AX$3=Inputs!$CN349+2,Inputs!$CN349=Inputs!$CO349)),0,IF(AX$3=Inputs!$CN349,0.8,IF(AX$3=Inputs!$CN349+1,0.6,IF(AX$3=Inputs!$CN349+2,0.4,IF(AX$3=Inputs!$CO349,0.2,IF(AND(AX$3&gt;=Inputs!$CL349,AX$3&lt;Inputs!$CM349),(AX$3-Inputs!$CL349+1)/(Inputs!$AI349+1),0)))))))))</f>
        <v>0</v>
      </c>
      <c r="AY351" s="27">
        <f>IF(AND(Inputs!$CO349=0,AY$3&gt;=Inputs!$CM349),1,IF(AND(AY$3&gt;=Inputs!$CM349,AY$3&lt;Inputs!$CN349),1,IF(AND(AY$3=Inputs!$CN349,AY$3=Inputs!$CO349),1,IF(OR(AND(AY$3=Inputs!$CN349+1,Inputs!$CN349=Inputs!$CO349),AND(AY$3=Inputs!$CN349+2,Inputs!$CN349=Inputs!$CO349)),0,IF(AY$3=Inputs!$CN349,0.8,IF(AY$3=Inputs!$CN349+1,0.6,IF(AY$3=Inputs!$CN349+2,0.4,IF(AY$3=Inputs!$CO349,0.2,IF(AND(AY$3&gt;=Inputs!$CL349,AY$3&lt;Inputs!$CM349),(AY$3-Inputs!$CL349+1)/(Inputs!$AI349+1),0)))))))))</f>
        <v>0</v>
      </c>
      <c r="AZ351" s="27">
        <f>IF(AND(Inputs!$CO349=0,AZ$3&gt;=Inputs!$CM349),1,IF(AND(AZ$3&gt;=Inputs!$CM349,AZ$3&lt;Inputs!$CN349),1,IF(AND(AZ$3=Inputs!$CN349,AZ$3=Inputs!$CO349),1,IF(OR(AND(AZ$3=Inputs!$CN349+1,Inputs!$CN349=Inputs!$CO349),AND(AZ$3=Inputs!$CN349+2,Inputs!$CN349=Inputs!$CO349)),0,IF(AZ$3=Inputs!$CN349,0.8,IF(AZ$3=Inputs!$CN349+1,0.6,IF(AZ$3=Inputs!$CN349+2,0.4,IF(AZ$3=Inputs!$CO349,0.2,IF(AND(AZ$3&gt;=Inputs!$CL349,AZ$3&lt;Inputs!$CM349),(AZ$3-Inputs!$CL349+1)/(Inputs!$AI349+1),0)))))))))</f>
        <v>0</v>
      </c>
      <c r="BA351" s="27">
        <f>IF(AND(Inputs!$CO349=0,BA$3&gt;=Inputs!$CM349),1,IF(AND(BA$3&gt;=Inputs!$CM349,BA$3&lt;Inputs!$CN349),1,IF(AND(BA$3=Inputs!$CN349,BA$3=Inputs!$CO349),1,IF(OR(AND(BA$3=Inputs!$CN349+1,Inputs!$CN349=Inputs!$CO349),AND(BA$3=Inputs!$CN349+2,Inputs!$CN349=Inputs!$CO349)),0,IF(BA$3=Inputs!$CN349,0.8,IF(BA$3=Inputs!$CN349+1,0.6,IF(BA$3=Inputs!$CN349+2,0.4,IF(BA$3=Inputs!$CO349,0.2,IF(AND(BA$3&gt;=Inputs!$CL349,BA$3&lt;Inputs!$CM349),(BA$3-Inputs!$CL349+1)/(Inputs!$AI349+1),0)))))))))</f>
        <v>0</v>
      </c>
      <c r="BB351" s="27">
        <f>IF(AND(Inputs!$CO349=0,BB$3&gt;=Inputs!$CM349),1,IF(AND(BB$3&gt;=Inputs!$CM349,BB$3&lt;Inputs!$CN349),1,IF(AND(BB$3=Inputs!$CN349,BB$3=Inputs!$CO349),1,IF(OR(AND(BB$3=Inputs!$CN349+1,Inputs!$CN349=Inputs!$CO349),AND(BB$3=Inputs!$CN349+2,Inputs!$CN349=Inputs!$CO349)),0,IF(BB$3=Inputs!$CN349,0.8,IF(BB$3=Inputs!$CN349+1,0.6,IF(BB$3=Inputs!$CN349+2,0.4,IF(BB$3=Inputs!$CO349,0.2,IF(AND(BB$3&gt;=Inputs!$CL349,BB$3&lt;Inputs!$CM349),(BB$3-Inputs!$CL349+1)/(Inputs!$AI349+1),0)))))))))</f>
        <v>0</v>
      </c>
      <c r="BC351" s="27">
        <f>IF(AND(Inputs!$CO349=0,BC$3&gt;=Inputs!$CM349),1,IF(AND(BC$3&gt;=Inputs!$CM349,BC$3&lt;Inputs!$CN349),1,IF(AND(BC$3=Inputs!$CN349,BC$3=Inputs!$CO349),1,IF(OR(AND(BC$3=Inputs!$CN349+1,Inputs!$CN349=Inputs!$CO349),AND(BC$3=Inputs!$CN349+2,Inputs!$CN349=Inputs!$CO349)),0,IF(BC$3=Inputs!$CN349,0.8,IF(BC$3=Inputs!$CN349+1,0.6,IF(BC$3=Inputs!$CN349+2,0.4,IF(BC$3=Inputs!$CO349,0.2,IF(AND(BC$3&gt;=Inputs!$CL349,BC$3&lt;Inputs!$CM349),(BC$3-Inputs!$CL349+1)/(Inputs!$AI349+1),0)))))))))</f>
        <v>0</v>
      </c>
      <c r="BD351" s="27">
        <f>IF(AND(Inputs!$CO349=0,BD$3&gt;=Inputs!$CM349),1,IF(AND(BD$3&gt;=Inputs!$CM349,BD$3&lt;Inputs!$CN349),1,IF(AND(BD$3=Inputs!$CN349,BD$3=Inputs!$CO349),1,IF(OR(AND(BD$3=Inputs!$CN349+1,Inputs!$CN349=Inputs!$CO349),AND(BD$3=Inputs!$CN349+2,Inputs!$CN349=Inputs!$CO349)),0,IF(BD$3=Inputs!$CN349,0.8,IF(BD$3=Inputs!$CN349+1,0.6,IF(BD$3=Inputs!$CN349+2,0.4,IF(BD$3=Inputs!$CO349,0.2,IF(AND(BD$3&gt;=Inputs!$CL349,BD$3&lt;Inputs!$CM349),(BD$3-Inputs!$CL349+1)/(Inputs!$AI349+1),0)))))))))</f>
        <v>0</v>
      </c>
      <c r="BE351" s="27">
        <f>IF(AND(Inputs!$CO349=0,BE$3&gt;=Inputs!$CM349),1,IF(AND(BE$3&gt;=Inputs!$CM349,BE$3&lt;Inputs!$CN349),1,IF(AND(BE$3=Inputs!$CN349,BE$3=Inputs!$CO349),1,IF(OR(AND(BE$3=Inputs!$CN349+1,Inputs!$CN349=Inputs!$CO349),AND(BE$3=Inputs!$CN349+2,Inputs!$CN349=Inputs!$CO349)),0,IF(BE$3=Inputs!$CN349,0.8,IF(BE$3=Inputs!$CN349+1,0.6,IF(BE$3=Inputs!$CN349+2,0.4,IF(BE$3=Inputs!$CO349,0.2,IF(AND(BE$3&gt;=Inputs!$CL349,BE$3&lt;Inputs!$CM349),(BE$3-Inputs!$CL349+1)/(Inputs!$AI349+1),0)))))))))</f>
        <v>0</v>
      </c>
      <c r="BF351" s="27">
        <f>IF(AND(Inputs!$CO349=0,BF$3&gt;=Inputs!$CM349),1,IF(AND(BF$3&gt;=Inputs!$CM349,BF$3&lt;Inputs!$CN349),1,IF(AND(BF$3=Inputs!$CN349,BF$3=Inputs!$CO349),1,IF(OR(AND(BF$3=Inputs!$CN349+1,Inputs!$CN349=Inputs!$CO349),AND(BF$3=Inputs!$CN349+2,Inputs!$CN349=Inputs!$CO349)),0,IF(BF$3=Inputs!$CN349,0.8,IF(BF$3=Inputs!$CN349+1,0.6,IF(BF$3=Inputs!$CN349+2,0.4,IF(BF$3=Inputs!$CO349,0.2,IF(AND(BF$3&gt;=Inputs!$CL349,BF$3&lt;Inputs!$CM349),(BF$3-Inputs!$CL349+1)/(Inputs!$AI349+1),0)))))))))</f>
        <v>0</v>
      </c>
      <c r="BG351" s="27">
        <f>IF(AND(Inputs!$CO349=0,BG$3&gt;=Inputs!$CM349),1,IF(AND(BG$3&gt;=Inputs!$CM349,BG$3&lt;Inputs!$CN349),1,IF(AND(BG$3=Inputs!$CN349,BG$3=Inputs!$CO349),1,IF(OR(AND(BG$3=Inputs!$CN349+1,Inputs!$CN349=Inputs!$CO349),AND(BG$3=Inputs!$CN349+2,Inputs!$CN349=Inputs!$CO349)),0,IF(BG$3=Inputs!$CN349,0.8,IF(BG$3=Inputs!$CN349+1,0.6,IF(BG$3=Inputs!$CN349+2,0.4,IF(BG$3=Inputs!$CO349,0.2,IF(AND(BG$3&gt;=Inputs!$CL349,BG$3&lt;Inputs!$CM349),(BG$3-Inputs!$CL349+1)/(Inputs!$AI349+1),0)))))))))</f>
        <v>0</v>
      </c>
      <c r="BH351" s="27">
        <f>IF(AND(Inputs!$CO349=0,BH$3&gt;=Inputs!$CM349),1,IF(AND(BH$3&gt;=Inputs!$CM349,BH$3&lt;Inputs!$CN349),1,IF(AND(BH$3=Inputs!$CN349,BH$3=Inputs!$CO349),1,IF(OR(AND(BH$3=Inputs!$CN349+1,Inputs!$CN349=Inputs!$CO349),AND(BH$3=Inputs!$CN349+2,Inputs!$CN349=Inputs!$CO349)),0,IF(BH$3=Inputs!$CN349,0.8,IF(BH$3=Inputs!$CN349+1,0.6,IF(BH$3=Inputs!$CN349+2,0.4,IF(BH$3=Inputs!$CO349,0.2,IF(AND(BH$3&gt;=Inputs!$CL349,BH$3&lt;Inputs!$CM349),(BH$3-Inputs!$CL349+1)/(Inputs!$AI349+1),0)))))))))</f>
        <v>0</v>
      </c>
      <c r="BI351" s="27">
        <f>IF(AND(Inputs!$CO349=0,BI$3&gt;=Inputs!$CM349),1,IF(AND(BI$3&gt;=Inputs!$CM349,BI$3&lt;Inputs!$CN349),1,IF(AND(BI$3=Inputs!$CN349,BI$3=Inputs!$CO349),1,IF(OR(AND(BI$3=Inputs!$CN349+1,Inputs!$CN349=Inputs!$CO349),AND(BI$3=Inputs!$CN349+2,Inputs!$CN349=Inputs!$CO349)),0,IF(BI$3=Inputs!$CN349,0.8,IF(BI$3=Inputs!$CN349+1,0.6,IF(BI$3=Inputs!$CN349+2,0.4,IF(BI$3=Inputs!$CO349,0.2,IF(AND(BI$3&gt;=Inputs!$CL349,BI$3&lt;Inputs!$CM349),(BI$3-Inputs!$CL349+1)/(Inputs!$AI349+1),0)))))))))</f>
        <v>0</v>
      </c>
      <c r="BJ351" s="27">
        <f>IF(AND(Inputs!$CO349=0,BJ$3&gt;=Inputs!$CM349),1,IF(AND(BJ$3&gt;=Inputs!$CM349,BJ$3&lt;Inputs!$CN349),1,IF(AND(BJ$3=Inputs!$CN349,BJ$3=Inputs!$CO349),1,IF(OR(AND(BJ$3=Inputs!$CN349+1,Inputs!$CN349=Inputs!$CO349),AND(BJ$3=Inputs!$CN349+2,Inputs!$CN349=Inputs!$CO349)),0,IF(BJ$3=Inputs!$CN349,0.8,IF(BJ$3=Inputs!$CN349+1,0.6,IF(BJ$3=Inputs!$CN349+2,0.4,IF(BJ$3=Inputs!$CO349,0.2,IF(AND(BJ$3&gt;=Inputs!$CL349,BJ$3&lt;Inputs!$CM349),(BJ$3-Inputs!$CL349+1)/(Inputs!$AI349+1),0)))))))))</f>
        <v>0</v>
      </c>
      <c r="BK351" s="27">
        <f>IF(AND(Inputs!$CO349=0,BK$3&gt;=Inputs!$CM349),1,IF(AND(BK$3&gt;=Inputs!$CM349,BK$3&lt;Inputs!$CN349),1,IF(AND(BK$3=Inputs!$CN349,BK$3=Inputs!$CO349),1,IF(OR(AND(BK$3=Inputs!$CN349+1,Inputs!$CN349=Inputs!$CO349),AND(BK$3=Inputs!$CN349+2,Inputs!$CN349=Inputs!$CO349)),0,IF(BK$3=Inputs!$CN349,0.8,IF(BK$3=Inputs!$CN349+1,0.6,IF(BK$3=Inputs!$CN349+2,0.4,IF(BK$3=Inputs!$CO349,0.2,IF(AND(BK$3&gt;=Inputs!$CL349,BK$3&lt;Inputs!$CM349),(BK$3-Inputs!$CL349+1)/(Inputs!$AI349+1),0)))))))))</f>
        <v>0</v>
      </c>
      <c r="BL351" s="27">
        <f>IF(AND(Inputs!$CO349=0,BL$3&gt;=Inputs!$CM349),1,IF(AND(BL$3&gt;=Inputs!$CM349,BL$3&lt;Inputs!$CN349),1,IF(AND(BL$3=Inputs!$CN349,BL$3=Inputs!$CO349),1,IF(OR(AND(BL$3=Inputs!$CN349+1,Inputs!$CN349=Inputs!$CO349),AND(BL$3=Inputs!$CN349+2,Inputs!$CN349=Inputs!$CO349)),0,IF(BL$3=Inputs!$CN349,0.8,IF(BL$3=Inputs!$CN349+1,0.6,IF(BL$3=Inputs!$CN349+2,0.4,IF(BL$3=Inputs!$CO349,0.2,IF(AND(BL$3&gt;=Inputs!$CL349,BL$3&lt;Inputs!$CM349),(BL$3-Inputs!$CL349+1)/(Inputs!$AI349+1),0)))))))))</f>
        <v>0</v>
      </c>
      <c r="BM351" s="27">
        <f>IF(AND(Inputs!$CO349=0,BM$3&gt;=Inputs!$CM349),1,IF(AND(BM$3&gt;=Inputs!$CM349,BM$3&lt;Inputs!$CN349),1,IF(AND(BM$3=Inputs!$CN349,BM$3=Inputs!$CO349),1,IF(OR(AND(BM$3=Inputs!$CN349+1,Inputs!$CN349=Inputs!$CO349),AND(BM$3=Inputs!$CN349+2,Inputs!$CN349=Inputs!$CO349)),0,IF(BM$3=Inputs!$CN349,0.8,IF(BM$3=Inputs!$CN349+1,0.6,IF(BM$3=Inputs!$CN349+2,0.4,IF(BM$3=Inputs!$CO349,0.2,IF(AND(BM$3&gt;=Inputs!$CL349,BM$3&lt;Inputs!$CM349),(BM$3-Inputs!$CL349+1)/(Inputs!$AI349+1),0)))))))))</f>
        <v>0</v>
      </c>
    </row>
    <row r="352" spans="1:65">
      <c r="A352" s="7" t="str">
        <f>IF(Inputs!A350="","",Inputs!A350)</f>
        <v/>
      </c>
      <c r="B352" t="str">
        <f>IF(Inputs!B350="","",Inputs!B350)</f>
        <v/>
      </c>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50">
        <f t="shared" si="13"/>
        <v>0</v>
      </c>
      <c r="AH352" s="42">
        <f t="shared" si="12"/>
        <v>0</v>
      </c>
      <c r="AJ352" s="27">
        <f>IF(AND(Inputs!$CO350=0,AJ$3&gt;=Inputs!$CM350),1,IF(AND(AJ$3&gt;=Inputs!$CM350,AJ$3&lt;Inputs!$CN350),1,IF(AND(AJ$3=Inputs!$CN350,AJ$3=Inputs!$CO350),1,IF(OR(AND(AJ$3=Inputs!$CN350+1,Inputs!$CN350=Inputs!$CO350),AND(AJ$3=Inputs!$CN350+2,Inputs!$CN350=Inputs!$CO350)),0,IF(AJ$3=Inputs!$CN350,0.8,IF(AJ$3=Inputs!$CN350+1,0.6,IF(AJ$3=Inputs!$CN350+2,0.4,IF(AJ$3=Inputs!$CO350,0.2,IF(AND(AJ$3&gt;=Inputs!$CL350,AJ$3&lt;Inputs!$CM350),(AJ$3-Inputs!$CL350+1)/(Inputs!$AI350+1),0)))))))))</f>
        <v>0</v>
      </c>
      <c r="AK352" s="27">
        <f>IF(AND(Inputs!$CO350=0,AK$3&gt;=Inputs!$CM350),1,IF(AND(AK$3&gt;=Inputs!$CM350,AK$3&lt;Inputs!$CN350),1,IF(AND(AK$3=Inputs!$CN350,AK$3=Inputs!$CO350),1,IF(OR(AND(AK$3=Inputs!$CN350+1,Inputs!$CN350=Inputs!$CO350),AND(AK$3=Inputs!$CN350+2,Inputs!$CN350=Inputs!$CO350)),0,IF(AK$3=Inputs!$CN350,0.8,IF(AK$3=Inputs!$CN350+1,0.6,IF(AK$3=Inputs!$CN350+2,0.4,IF(AK$3=Inputs!$CO350,0.2,IF(AND(AK$3&gt;=Inputs!$CL350,AK$3&lt;Inputs!$CM350),(AK$3-Inputs!$CL350+1)/(Inputs!$AI350+1),0)))))))))</f>
        <v>0</v>
      </c>
      <c r="AL352" s="27">
        <f>IF(AND(Inputs!$CO350=0,AL$3&gt;=Inputs!$CM350),1,IF(AND(AL$3&gt;=Inputs!$CM350,AL$3&lt;Inputs!$CN350),1,IF(AND(AL$3=Inputs!$CN350,AL$3=Inputs!$CO350),1,IF(OR(AND(AL$3=Inputs!$CN350+1,Inputs!$CN350=Inputs!$CO350),AND(AL$3=Inputs!$CN350+2,Inputs!$CN350=Inputs!$CO350)),0,IF(AL$3=Inputs!$CN350,0.8,IF(AL$3=Inputs!$CN350+1,0.6,IF(AL$3=Inputs!$CN350+2,0.4,IF(AL$3=Inputs!$CO350,0.2,IF(AND(AL$3&gt;=Inputs!$CL350,AL$3&lt;Inputs!$CM350),(AL$3-Inputs!$CL350+1)/(Inputs!$AI350+1),0)))))))))</f>
        <v>0</v>
      </c>
      <c r="AM352" s="27">
        <f>IF(AND(Inputs!$CO350=0,AM$3&gt;=Inputs!$CM350),1,IF(AND(AM$3&gt;=Inputs!$CM350,AM$3&lt;Inputs!$CN350),1,IF(AND(AM$3=Inputs!$CN350,AM$3=Inputs!$CO350),1,IF(OR(AND(AM$3=Inputs!$CN350+1,Inputs!$CN350=Inputs!$CO350),AND(AM$3=Inputs!$CN350+2,Inputs!$CN350=Inputs!$CO350)),0,IF(AM$3=Inputs!$CN350,0.8,IF(AM$3=Inputs!$CN350+1,0.6,IF(AM$3=Inputs!$CN350+2,0.4,IF(AM$3=Inputs!$CO350,0.2,IF(AND(AM$3&gt;=Inputs!$CL350,AM$3&lt;Inputs!$CM350),(AM$3-Inputs!$CL350+1)/(Inputs!$AI350+1),0)))))))))</f>
        <v>0</v>
      </c>
      <c r="AN352" s="27">
        <f>IF(AND(Inputs!$CO350=0,AN$3&gt;=Inputs!$CM350),1,IF(AND(AN$3&gt;=Inputs!$CM350,AN$3&lt;Inputs!$CN350),1,IF(AND(AN$3=Inputs!$CN350,AN$3=Inputs!$CO350),1,IF(OR(AND(AN$3=Inputs!$CN350+1,Inputs!$CN350=Inputs!$CO350),AND(AN$3=Inputs!$CN350+2,Inputs!$CN350=Inputs!$CO350)),0,IF(AN$3=Inputs!$CN350,0.8,IF(AN$3=Inputs!$CN350+1,0.6,IF(AN$3=Inputs!$CN350+2,0.4,IF(AN$3=Inputs!$CO350,0.2,IF(AND(AN$3&gt;=Inputs!$CL350,AN$3&lt;Inputs!$CM350),(AN$3-Inputs!$CL350+1)/(Inputs!$AI350+1),0)))))))))</f>
        <v>0</v>
      </c>
      <c r="AO352" s="27">
        <f>IF(AND(Inputs!$CO350=0,AO$3&gt;=Inputs!$CM350),1,IF(AND(AO$3&gt;=Inputs!$CM350,AO$3&lt;Inputs!$CN350),1,IF(AND(AO$3=Inputs!$CN350,AO$3=Inputs!$CO350),1,IF(OR(AND(AO$3=Inputs!$CN350+1,Inputs!$CN350=Inputs!$CO350),AND(AO$3=Inputs!$CN350+2,Inputs!$CN350=Inputs!$CO350)),0,IF(AO$3=Inputs!$CN350,0.8,IF(AO$3=Inputs!$CN350+1,0.6,IF(AO$3=Inputs!$CN350+2,0.4,IF(AO$3=Inputs!$CO350,0.2,IF(AND(AO$3&gt;=Inputs!$CL350,AO$3&lt;Inputs!$CM350),(AO$3-Inputs!$CL350+1)/(Inputs!$AI350+1),0)))))))))</f>
        <v>0</v>
      </c>
      <c r="AP352" s="27">
        <f>IF(AND(Inputs!$CO350=0,AP$3&gt;=Inputs!$CM350),1,IF(AND(AP$3&gt;=Inputs!$CM350,AP$3&lt;Inputs!$CN350),1,IF(AND(AP$3=Inputs!$CN350,AP$3=Inputs!$CO350),1,IF(OR(AND(AP$3=Inputs!$CN350+1,Inputs!$CN350=Inputs!$CO350),AND(AP$3=Inputs!$CN350+2,Inputs!$CN350=Inputs!$CO350)),0,IF(AP$3=Inputs!$CN350,0.8,IF(AP$3=Inputs!$CN350+1,0.6,IF(AP$3=Inputs!$CN350+2,0.4,IF(AP$3=Inputs!$CO350,0.2,IF(AND(AP$3&gt;=Inputs!$CL350,AP$3&lt;Inputs!$CM350),(AP$3-Inputs!$CL350+1)/(Inputs!$AI350+1),0)))))))))</f>
        <v>0</v>
      </c>
      <c r="AQ352" s="27">
        <f>IF(AND(Inputs!$CO350=0,AQ$3&gt;=Inputs!$CM350),1,IF(AND(AQ$3&gt;=Inputs!$CM350,AQ$3&lt;Inputs!$CN350),1,IF(AND(AQ$3=Inputs!$CN350,AQ$3=Inputs!$CO350),1,IF(OR(AND(AQ$3=Inputs!$CN350+1,Inputs!$CN350=Inputs!$CO350),AND(AQ$3=Inputs!$CN350+2,Inputs!$CN350=Inputs!$CO350)),0,IF(AQ$3=Inputs!$CN350,0.8,IF(AQ$3=Inputs!$CN350+1,0.6,IF(AQ$3=Inputs!$CN350+2,0.4,IF(AQ$3=Inputs!$CO350,0.2,IF(AND(AQ$3&gt;=Inputs!$CL350,AQ$3&lt;Inputs!$CM350),(AQ$3-Inputs!$CL350+1)/(Inputs!$AI350+1),0)))))))))</f>
        <v>0</v>
      </c>
      <c r="AR352" s="27">
        <f>IF(AND(Inputs!$CO350=0,AR$3&gt;=Inputs!$CM350),1,IF(AND(AR$3&gt;=Inputs!$CM350,AR$3&lt;Inputs!$CN350),1,IF(AND(AR$3=Inputs!$CN350,AR$3=Inputs!$CO350),1,IF(OR(AND(AR$3=Inputs!$CN350+1,Inputs!$CN350=Inputs!$CO350),AND(AR$3=Inputs!$CN350+2,Inputs!$CN350=Inputs!$CO350)),0,IF(AR$3=Inputs!$CN350,0.8,IF(AR$3=Inputs!$CN350+1,0.6,IF(AR$3=Inputs!$CN350+2,0.4,IF(AR$3=Inputs!$CO350,0.2,IF(AND(AR$3&gt;=Inputs!$CL350,AR$3&lt;Inputs!$CM350),(AR$3-Inputs!$CL350+1)/(Inputs!$AI350+1),0)))))))))</f>
        <v>0</v>
      </c>
      <c r="AS352" s="27">
        <f>IF(AND(Inputs!$CO350=0,AS$3&gt;=Inputs!$CM350),1,IF(AND(AS$3&gt;=Inputs!$CM350,AS$3&lt;Inputs!$CN350),1,IF(AND(AS$3=Inputs!$CN350,AS$3=Inputs!$CO350),1,IF(OR(AND(AS$3=Inputs!$CN350+1,Inputs!$CN350=Inputs!$CO350),AND(AS$3=Inputs!$CN350+2,Inputs!$CN350=Inputs!$CO350)),0,IF(AS$3=Inputs!$CN350,0.8,IF(AS$3=Inputs!$CN350+1,0.6,IF(AS$3=Inputs!$CN350+2,0.4,IF(AS$3=Inputs!$CO350,0.2,IF(AND(AS$3&gt;=Inputs!$CL350,AS$3&lt;Inputs!$CM350),(AS$3-Inputs!$CL350+1)/(Inputs!$AI350+1),0)))))))))</f>
        <v>0</v>
      </c>
      <c r="AT352" s="27">
        <f>IF(AND(Inputs!$CO350=0,AT$3&gt;=Inputs!$CM350),1,IF(AND(AT$3&gt;=Inputs!$CM350,AT$3&lt;Inputs!$CN350),1,IF(AND(AT$3=Inputs!$CN350,AT$3=Inputs!$CO350),1,IF(OR(AND(AT$3=Inputs!$CN350+1,Inputs!$CN350=Inputs!$CO350),AND(AT$3=Inputs!$CN350+2,Inputs!$CN350=Inputs!$CO350)),0,IF(AT$3=Inputs!$CN350,0.8,IF(AT$3=Inputs!$CN350+1,0.6,IF(AT$3=Inputs!$CN350+2,0.4,IF(AT$3=Inputs!$CO350,0.2,IF(AND(AT$3&gt;=Inputs!$CL350,AT$3&lt;Inputs!$CM350),(AT$3-Inputs!$CL350+1)/(Inputs!$AI350+1),0)))))))))</f>
        <v>0</v>
      </c>
      <c r="AU352" s="27">
        <f>IF(AND(Inputs!$CO350=0,AU$3&gt;=Inputs!$CM350),1,IF(AND(AU$3&gt;=Inputs!$CM350,AU$3&lt;Inputs!$CN350),1,IF(AND(AU$3=Inputs!$CN350,AU$3=Inputs!$CO350),1,IF(OR(AND(AU$3=Inputs!$CN350+1,Inputs!$CN350=Inputs!$CO350),AND(AU$3=Inputs!$CN350+2,Inputs!$CN350=Inputs!$CO350)),0,IF(AU$3=Inputs!$CN350,0.8,IF(AU$3=Inputs!$CN350+1,0.6,IF(AU$3=Inputs!$CN350+2,0.4,IF(AU$3=Inputs!$CO350,0.2,IF(AND(AU$3&gt;=Inputs!$CL350,AU$3&lt;Inputs!$CM350),(AU$3-Inputs!$CL350+1)/(Inputs!$AI350+1),0)))))))))</f>
        <v>0</v>
      </c>
      <c r="AV352" s="27">
        <f>IF(AND(Inputs!$CO350=0,AV$3&gt;=Inputs!$CM350),1,IF(AND(AV$3&gt;=Inputs!$CM350,AV$3&lt;Inputs!$CN350),1,IF(AND(AV$3=Inputs!$CN350,AV$3=Inputs!$CO350),1,IF(OR(AND(AV$3=Inputs!$CN350+1,Inputs!$CN350=Inputs!$CO350),AND(AV$3=Inputs!$CN350+2,Inputs!$CN350=Inputs!$CO350)),0,IF(AV$3=Inputs!$CN350,0.8,IF(AV$3=Inputs!$CN350+1,0.6,IF(AV$3=Inputs!$CN350+2,0.4,IF(AV$3=Inputs!$CO350,0.2,IF(AND(AV$3&gt;=Inputs!$CL350,AV$3&lt;Inputs!$CM350),(AV$3-Inputs!$CL350+1)/(Inputs!$AI350+1),0)))))))))</f>
        <v>0</v>
      </c>
      <c r="AW352" s="27">
        <f>IF(AND(Inputs!$CO350=0,AW$3&gt;=Inputs!$CM350),1,IF(AND(AW$3&gt;=Inputs!$CM350,AW$3&lt;Inputs!$CN350),1,IF(AND(AW$3=Inputs!$CN350,AW$3=Inputs!$CO350),1,IF(OR(AND(AW$3=Inputs!$CN350+1,Inputs!$CN350=Inputs!$CO350),AND(AW$3=Inputs!$CN350+2,Inputs!$CN350=Inputs!$CO350)),0,IF(AW$3=Inputs!$CN350,0.8,IF(AW$3=Inputs!$CN350+1,0.6,IF(AW$3=Inputs!$CN350+2,0.4,IF(AW$3=Inputs!$CO350,0.2,IF(AND(AW$3&gt;=Inputs!$CL350,AW$3&lt;Inputs!$CM350),(AW$3-Inputs!$CL350+1)/(Inputs!$AI350+1),0)))))))))</f>
        <v>0</v>
      </c>
      <c r="AX352" s="27">
        <f>IF(AND(Inputs!$CO350=0,AX$3&gt;=Inputs!$CM350),1,IF(AND(AX$3&gt;=Inputs!$CM350,AX$3&lt;Inputs!$CN350),1,IF(AND(AX$3=Inputs!$CN350,AX$3=Inputs!$CO350),1,IF(OR(AND(AX$3=Inputs!$CN350+1,Inputs!$CN350=Inputs!$CO350),AND(AX$3=Inputs!$CN350+2,Inputs!$CN350=Inputs!$CO350)),0,IF(AX$3=Inputs!$CN350,0.8,IF(AX$3=Inputs!$CN350+1,0.6,IF(AX$3=Inputs!$CN350+2,0.4,IF(AX$3=Inputs!$CO350,0.2,IF(AND(AX$3&gt;=Inputs!$CL350,AX$3&lt;Inputs!$CM350),(AX$3-Inputs!$CL350+1)/(Inputs!$AI350+1),0)))))))))</f>
        <v>0</v>
      </c>
      <c r="AY352" s="27">
        <f>IF(AND(Inputs!$CO350=0,AY$3&gt;=Inputs!$CM350),1,IF(AND(AY$3&gt;=Inputs!$CM350,AY$3&lt;Inputs!$CN350),1,IF(AND(AY$3=Inputs!$CN350,AY$3=Inputs!$CO350),1,IF(OR(AND(AY$3=Inputs!$CN350+1,Inputs!$CN350=Inputs!$CO350),AND(AY$3=Inputs!$CN350+2,Inputs!$CN350=Inputs!$CO350)),0,IF(AY$3=Inputs!$CN350,0.8,IF(AY$3=Inputs!$CN350+1,0.6,IF(AY$3=Inputs!$CN350+2,0.4,IF(AY$3=Inputs!$CO350,0.2,IF(AND(AY$3&gt;=Inputs!$CL350,AY$3&lt;Inputs!$CM350),(AY$3-Inputs!$CL350+1)/(Inputs!$AI350+1),0)))))))))</f>
        <v>0</v>
      </c>
      <c r="AZ352" s="27">
        <f>IF(AND(Inputs!$CO350=0,AZ$3&gt;=Inputs!$CM350),1,IF(AND(AZ$3&gt;=Inputs!$CM350,AZ$3&lt;Inputs!$CN350),1,IF(AND(AZ$3=Inputs!$CN350,AZ$3=Inputs!$CO350),1,IF(OR(AND(AZ$3=Inputs!$CN350+1,Inputs!$CN350=Inputs!$CO350),AND(AZ$3=Inputs!$CN350+2,Inputs!$CN350=Inputs!$CO350)),0,IF(AZ$3=Inputs!$CN350,0.8,IF(AZ$3=Inputs!$CN350+1,0.6,IF(AZ$3=Inputs!$CN350+2,0.4,IF(AZ$3=Inputs!$CO350,0.2,IF(AND(AZ$3&gt;=Inputs!$CL350,AZ$3&lt;Inputs!$CM350),(AZ$3-Inputs!$CL350+1)/(Inputs!$AI350+1),0)))))))))</f>
        <v>0</v>
      </c>
      <c r="BA352" s="27">
        <f>IF(AND(Inputs!$CO350=0,BA$3&gt;=Inputs!$CM350),1,IF(AND(BA$3&gt;=Inputs!$CM350,BA$3&lt;Inputs!$CN350),1,IF(AND(BA$3=Inputs!$CN350,BA$3=Inputs!$CO350),1,IF(OR(AND(BA$3=Inputs!$CN350+1,Inputs!$CN350=Inputs!$CO350),AND(BA$3=Inputs!$CN350+2,Inputs!$CN350=Inputs!$CO350)),0,IF(BA$3=Inputs!$CN350,0.8,IF(BA$3=Inputs!$CN350+1,0.6,IF(BA$3=Inputs!$CN350+2,0.4,IF(BA$3=Inputs!$CO350,0.2,IF(AND(BA$3&gt;=Inputs!$CL350,BA$3&lt;Inputs!$CM350),(BA$3-Inputs!$CL350+1)/(Inputs!$AI350+1),0)))))))))</f>
        <v>0</v>
      </c>
      <c r="BB352" s="27">
        <f>IF(AND(Inputs!$CO350=0,BB$3&gt;=Inputs!$CM350),1,IF(AND(BB$3&gt;=Inputs!$CM350,BB$3&lt;Inputs!$CN350),1,IF(AND(BB$3=Inputs!$CN350,BB$3=Inputs!$CO350),1,IF(OR(AND(BB$3=Inputs!$CN350+1,Inputs!$CN350=Inputs!$CO350),AND(BB$3=Inputs!$CN350+2,Inputs!$CN350=Inputs!$CO350)),0,IF(BB$3=Inputs!$CN350,0.8,IF(BB$3=Inputs!$CN350+1,0.6,IF(BB$3=Inputs!$CN350+2,0.4,IF(BB$3=Inputs!$CO350,0.2,IF(AND(BB$3&gt;=Inputs!$CL350,BB$3&lt;Inputs!$CM350),(BB$3-Inputs!$CL350+1)/(Inputs!$AI350+1),0)))))))))</f>
        <v>0</v>
      </c>
      <c r="BC352" s="27">
        <f>IF(AND(Inputs!$CO350=0,BC$3&gt;=Inputs!$CM350),1,IF(AND(BC$3&gt;=Inputs!$CM350,BC$3&lt;Inputs!$CN350),1,IF(AND(BC$3=Inputs!$CN350,BC$3=Inputs!$CO350),1,IF(OR(AND(BC$3=Inputs!$CN350+1,Inputs!$CN350=Inputs!$CO350),AND(BC$3=Inputs!$CN350+2,Inputs!$CN350=Inputs!$CO350)),0,IF(BC$3=Inputs!$CN350,0.8,IF(BC$3=Inputs!$CN350+1,0.6,IF(BC$3=Inputs!$CN350+2,0.4,IF(BC$3=Inputs!$CO350,0.2,IF(AND(BC$3&gt;=Inputs!$CL350,BC$3&lt;Inputs!$CM350),(BC$3-Inputs!$CL350+1)/(Inputs!$AI350+1),0)))))))))</f>
        <v>0</v>
      </c>
      <c r="BD352" s="27">
        <f>IF(AND(Inputs!$CO350=0,BD$3&gt;=Inputs!$CM350),1,IF(AND(BD$3&gt;=Inputs!$CM350,BD$3&lt;Inputs!$CN350),1,IF(AND(BD$3=Inputs!$CN350,BD$3=Inputs!$CO350),1,IF(OR(AND(BD$3=Inputs!$CN350+1,Inputs!$CN350=Inputs!$CO350),AND(BD$3=Inputs!$CN350+2,Inputs!$CN350=Inputs!$CO350)),0,IF(BD$3=Inputs!$CN350,0.8,IF(BD$3=Inputs!$CN350+1,0.6,IF(BD$3=Inputs!$CN350+2,0.4,IF(BD$3=Inputs!$CO350,0.2,IF(AND(BD$3&gt;=Inputs!$CL350,BD$3&lt;Inputs!$CM350),(BD$3-Inputs!$CL350+1)/(Inputs!$AI350+1),0)))))))))</f>
        <v>0</v>
      </c>
      <c r="BE352" s="27">
        <f>IF(AND(Inputs!$CO350=0,BE$3&gt;=Inputs!$CM350),1,IF(AND(BE$3&gt;=Inputs!$CM350,BE$3&lt;Inputs!$CN350),1,IF(AND(BE$3=Inputs!$CN350,BE$3=Inputs!$CO350),1,IF(OR(AND(BE$3=Inputs!$CN350+1,Inputs!$CN350=Inputs!$CO350),AND(BE$3=Inputs!$CN350+2,Inputs!$CN350=Inputs!$CO350)),0,IF(BE$3=Inputs!$CN350,0.8,IF(BE$3=Inputs!$CN350+1,0.6,IF(BE$3=Inputs!$CN350+2,0.4,IF(BE$3=Inputs!$CO350,0.2,IF(AND(BE$3&gt;=Inputs!$CL350,BE$3&lt;Inputs!$CM350),(BE$3-Inputs!$CL350+1)/(Inputs!$AI350+1),0)))))))))</f>
        <v>0</v>
      </c>
      <c r="BF352" s="27">
        <f>IF(AND(Inputs!$CO350=0,BF$3&gt;=Inputs!$CM350),1,IF(AND(BF$3&gt;=Inputs!$CM350,BF$3&lt;Inputs!$CN350),1,IF(AND(BF$3=Inputs!$CN350,BF$3=Inputs!$CO350),1,IF(OR(AND(BF$3=Inputs!$CN350+1,Inputs!$CN350=Inputs!$CO350),AND(BF$3=Inputs!$CN350+2,Inputs!$CN350=Inputs!$CO350)),0,IF(BF$3=Inputs!$CN350,0.8,IF(BF$3=Inputs!$CN350+1,0.6,IF(BF$3=Inputs!$CN350+2,0.4,IF(BF$3=Inputs!$CO350,0.2,IF(AND(BF$3&gt;=Inputs!$CL350,BF$3&lt;Inputs!$CM350),(BF$3-Inputs!$CL350+1)/(Inputs!$AI350+1),0)))))))))</f>
        <v>0</v>
      </c>
      <c r="BG352" s="27">
        <f>IF(AND(Inputs!$CO350=0,BG$3&gt;=Inputs!$CM350),1,IF(AND(BG$3&gt;=Inputs!$CM350,BG$3&lt;Inputs!$CN350),1,IF(AND(BG$3=Inputs!$CN350,BG$3=Inputs!$CO350),1,IF(OR(AND(BG$3=Inputs!$CN350+1,Inputs!$CN350=Inputs!$CO350),AND(BG$3=Inputs!$CN350+2,Inputs!$CN350=Inputs!$CO350)),0,IF(BG$3=Inputs!$CN350,0.8,IF(BG$3=Inputs!$CN350+1,0.6,IF(BG$3=Inputs!$CN350+2,0.4,IF(BG$3=Inputs!$CO350,0.2,IF(AND(BG$3&gt;=Inputs!$CL350,BG$3&lt;Inputs!$CM350),(BG$3-Inputs!$CL350+1)/(Inputs!$AI350+1),0)))))))))</f>
        <v>0</v>
      </c>
      <c r="BH352" s="27">
        <f>IF(AND(Inputs!$CO350=0,BH$3&gt;=Inputs!$CM350),1,IF(AND(BH$3&gt;=Inputs!$CM350,BH$3&lt;Inputs!$CN350),1,IF(AND(BH$3=Inputs!$CN350,BH$3=Inputs!$CO350),1,IF(OR(AND(BH$3=Inputs!$CN350+1,Inputs!$CN350=Inputs!$CO350),AND(BH$3=Inputs!$CN350+2,Inputs!$CN350=Inputs!$CO350)),0,IF(BH$3=Inputs!$CN350,0.8,IF(BH$3=Inputs!$CN350+1,0.6,IF(BH$3=Inputs!$CN350+2,0.4,IF(BH$3=Inputs!$CO350,0.2,IF(AND(BH$3&gt;=Inputs!$CL350,BH$3&lt;Inputs!$CM350),(BH$3-Inputs!$CL350+1)/(Inputs!$AI350+1),0)))))))))</f>
        <v>0</v>
      </c>
      <c r="BI352" s="27">
        <f>IF(AND(Inputs!$CO350=0,BI$3&gt;=Inputs!$CM350),1,IF(AND(BI$3&gt;=Inputs!$CM350,BI$3&lt;Inputs!$CN350),1,IF(AND(BI$3=Inputs!$CN350,BI$3=Inputs!$CO350),1,IF(OR(AND(BI$3=Inputs!$CN350+1,Inputs!$CN350=Inputs!$CO350),AND(BI$3=Inputs!$CN350+2,Inputs!$CN350=Inputs!$CO350)),0,IF(BI$3=Inputs!$CN350,0.8,IF(BI$3=Inputs!$CN350+1,0.6,IF(BI$3=Inputs!$CN350+2,0.4,IF(BI$3=Inputs!$CO350,0.2,IF(AND(BI$3&gt;=Inputs!$CL350,BI$3&lt;Inputs!$CM350),(BI$3-Inputs!$CL350+1)/(Inputs!$AI350+1),0)))))))))</f>
        <v>0</v>
      </c>
      <c r="BJ352" s="27">
        <f>IF(AND(Inputs!$CO350=0,BJ$3&gt;=Inputs!$CM350),1,IF(AND(BJ$3&gt;=Inputs!$CM350,BJ$3&lt;Inputs!$CN350),1,IF(AND(BJ$3=Inputs!$CN350,BJ$3=Inputs!$CO350),1,IF(OR(AND(BJ$3=Inputs!$CN350+1,Inputs!$CN350=Inputs!$CO350),AND(BJ$3=Inputs!$CN350+2,Inputs!$CN350=Inputs!$CO350)),0,IF(BJ$3=Inputs!$CN350,0.8,IF(BJ$3=Inputs!$CN350+1,0.6,IF(BJ$3=Inputs!$CN350+2,0.4,IF(BJ$3=Inputs!$CO350,0.2,IF(AND(BJ$3&gt;=Inputs!$CL350,BJ$3&lt;Inputs!$CM350),(BJ$3-Inputs!$CL350+1)/(Inputs!$AI350+1),0)))))))))</f>
        <v>0</v>
      </c>
      <c r="BK352" s="27">
        <f>IF(AND(Inputs!$CO350=0,BK$3&gt;=Inputs!$CM350),1,IF(AND(BK$3&gt;=Inputs!$CM350,BK$3&lt;Inputs!$CN350),1,IF(AND(BK$3=Inputs!$CN350,BK$3=Inputs!$CO350),1,IF(OR(AND(BK$3=Inputs!$CN350+1,Inputs!$CN350=Inputs!$CO350),AND(BK$3=Inputs!$CN350+2,Inputs!$CN350=Inputs!$CO350)),0,IF(BK$3=Inputs!$CN350,0.8,IF(BK$3=Inputs!$CN350+1,0.6,IF(BK$3=Inputs!$CN350+2,0.4,IF(BK$3=Inputs!$CO350,0.2,IF(AND(BK$3&gt;=Inputs!$CL350,BK$3&lt;Inputs!$CM350),(BK$3-Inputs!$CL350+1)/(Inputs!$AI350+1),0)))))))))</f>
        <v>0</v>
      </c>
      <c r="BL352" s="27">
        <f>IF(AND(Inputs!$CO350=0,BL$3&gt;=Inputs!$CM350),1,IF(AND(BL$3&gt;=Inputs!$CM350,BL$3&lt;Inputs!$CN350),1,IF(AND(BL$3=Inputs!$CN350,BL$3=Inputs!$CO350),1,IF(OR(AND(BL$3=Inputs!$CN350+1,Inputs!$CN350=Inputs!$CO350),AND(BL$3=Inputs!$CN350+2,Inputs!$CN350=Inputs!$CO350)),0,IF(BL$3=Inputs!$CN350,0.8,IF(BL$3=Inputs!$CN350+1,0.6,IF(BL$3=Inputs!$CN350+2,0.4,IF(BL$3=Inputs!$CO350,0.2,IF(AND(BL$3&gt;=Inputs!$CL350,BL$3&lt;Inputs!$CM350),(BL$3-Inputs!$CL350+1)/(Inputs!$AI350+1),0)))))))))</f>
        <v>0</v>
      </c>
      <c r="BM352" s="27">
        <f>IF(AND(Inputs!$CO350=0,BM$3&gt;=Inputs!$CM350),1,IF(AND(BM$3&gt;=Inputs!$CM350,BM$3&lt;Inputs!$CN350),1,IF(AND(BM$3=Inputs!$CN350,BM$3=Inputs!$CO350),1,IF(OR(AND(BM$3=Inputs!$CN350+1,Inputs!$CN350=Inputs!$CO350),AND(BM$3=Inputs!$CN350+2,Inputs!$CN350=Inputs!$CO350)),0,IF(BM$3=Inputs!$CN350,0.8,IF(BM$3=Inputs!$CN350+1,0.6,IF(BM$3=Inputs!$CN350+2,0.4,IF(BM$3=Inputs!$CO350,0.2,IF(AND(BM$3&gt;=Inputs!$CL350,BM$3&lt;Inputs!$CM350),(BM$3-Inputs!$CL350+1)/(Inputs!$AI350+1),0)))))))))</f>
        <v>0</v>
      </c>
    </row>
    <row r="353" spans="1:65">
      <c r="A353" s="7" t="str">
        <f>IF(Inputs!A351="","",Inputs!A351)</f>
        <v/>
      </c>
      <c r="B353" t="str">
        <f>IF(Inputs!B351="","",Inputs!B351)</f>
        <v/>
      </c>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50">
        <f t="shared" si="13"/>
        <v>0</v>
      </c>
      <c r="AH353" s="42">
        <f t="shared" si="12"/>
        <v>0</v>
      </c>
      <c r="AJ353" s="27">
        <f>IF(AND(Inputs!$CO351=0,AJ$3&gt;=Inputs!$CM351),1,IF(AND(AJ$3&gt;=Inputs!$CM351,AJ$3&lt;Inputs!$CN351),1,IF(AND(AJ$3=Inputs!$CN351,AJ$3=Inputs!$CO351),1,IF(OR(AND(AJ$3=Inputs!$CN351+1,Inputs!$CN351=Inputs!$CO351),AND(AJ$3=Inputs!$CN351+2,Inputs!$CN351=Inputs!$CO351)),0,IF(AJ$3=Inputs!$CN351,0.8,IF(AJ$3=Inputs!$CN351+1,0.6,IF(AJ$3=Inputs!$CN351+2,0.4,IF(AJ$3=Inputs!$CO351,0.2,IF(AND(AJ$3&gt;=Inputs!$CL351,AJ$3&lt;Inputs!$CM351),(AJ$3-Inputs!$CL351+1)/(Inputs!$AI351+1),0)))))))))</f>
        <v>0</v>
      </c>
      <c r="AK353" s="27">
        <f>IF(AND(Inputs!$CO351=0,AK$3&gt;=Inputs!$CM351),1,IF(AND(AK$3&gt;=Inputs!$CM351,AK$3&lt;Inputs!$CN351),1,IF(AND(AK$3=Inputs!$CN351,AK$3=Inputs!$CO351),1,IF(OR(AND(AK$3=Inputs!$CN351+1,Inputs!$CN351=Inputs!$CO351),AND(AK$3=Inputs!$CN351+2,Inputs!$CN351=Inputs!$CO351)),0,IF(AK$3=Inputs!$CN351,0.8,IF(AK$3=Inputs!$CN351+1,0.6,IF(AK$3=Inputs!$CN351+2,0.4,IF(AK$3=Inputs!$CO351,0.2,IF(AND(AK$3&gt;=Inputs!$CL351,AK$3&lt;Inputs!$CM351),(AK$3-Inputs!$CL351+1)/(Inputs!$AI351+1),0)))))))))</f>
        <v>0</v>
      </c>
      <c r="AL353" s="27">
        <f>IF(AND(Inputs!$CO351=0,AL$3&gt;=Inputs!$CM351),1,IF(AND(AL$3&gt;=Inputs!$CM351,AL$3&lt;Inputs!$CN351),1,IF(AND(AL$3=Inputs!$CN351,AL$3=Inputs!$CO351),1,IF(OR(AND(AL$3=Inputs!$CN351+1,Inputs!$CN351=Inputs!$CO351),AND(AL$3=Inputs!$CN351+2,Inputs!$CN351=Inputs!$CO351)),0,IF(AL$3=Inputs!$CN351,0.8,IF(AL$3=Inputs!$CN351+1,0.6,IF(AL$3=Inputs!$CN351+2,0.4,IF(AL$3=Inputs!$CO351,0.2,IF(AND(AL$3&gt;=Inputs!$CL351,AL$3&lt;Inputs!$CM351),(AL$3-Inputs!$CL351+1)/(Inputs!$AI351+1),0)))))))))</f>
        <v>0</v>
      </c>
      <c r="AM353" s="27">
        <f>IF(AND(Inputs!$CO351=0,AM$3&gt;=Inputs!$CM351),1,IF(AND(AM$3&gt;=Inputs!$CM351,AM$3&lt;Inputs!$CN351),1,IF(AND(AM$3=Inputs!$CN351,AM$3=Inputs!$CO351),1,IF(OR(AND(AM$3=Inputs!$CN351+1,Inputs!$CN351=Inputs!$CO351),AND(AM$3=Inputs!$CN351+2,Inputs!$CN351=Inputs!$CO351)),0,IF(AM$3=Inputs!$CN351,0.8,IF(AM$3=Inputs!$CN351+1,0.6,IF(AM$3=Inputs!$CN351+2,0.4,IF(AM$3=Inputs!$CO351,0.2,IF(AND(AM$3&gt;=Inputs!$CL351,AM$3&lt;Inputs!$CM351),(AM$3-Inputs!$CL351+1)/(Inputs!$AI351+1),0)))))))))</f>
        <v>0</v>
      </c>
      <c r="AN353" s="27">
        <f>IF(AND(Inputs!$CO351=0,AN$3&gt;=Inputs!$CM351),1,IF(AND(AN$3&gt;=Inputs!$CM351,AN$3&lt;Inputs!$CN351),1,IF(AND(AN$3=Inputs!$CN351,AN$3=Inputs!$CO351),1,IF(OR(AND(AN$3=Inputs!$CN351+1,Inputs!$CN351=Inputs!$CO351),AND(AN$3=Inputs!$CN351+2,Inputs!$CN351=Inputs!$CO351)),0,IF(AN$3=Inputs!$CN351,0.8,IF(AN$3=Inputs!$CN351+1,0.6,IF(AN$3=Inputs!$CN351+2,0.4,IF(AN$3=Inputs!$CO351,0.2,IF(AND(AN$3&gt;=Inputs!$CL351,AN$3&lt;Inputs!$CM351),(AN$3-Inputs!$CL351+1)/(Inputs!$AI351+1),0)))))))))</f>
        <v>0</v>
      </c>
      <c r="AO353" s="27">
        <f>IF(AND(Inputs!$CO351=0,AO$3&gt;=Inputs!$CM351),1,IF(AND(AO$3&gt;=Inputs!$CM351,AO$3&lt;Inputs!$CN351),1,IF(AND(AO$3=Inputs!$CN351,AO$3=Inputs!$CO351),1,IF(OR(AND(AO$3=Inputs!$CN351+1,Inputs!$CN351=Inputs!$CO351),AND(AO$3=Inputs!$CN351+2,Inputs!$CN351=Inputs!$CO351)),0,IF(AO$3=Inputs!$CN351,0.8,IF(AO$3=Inputs!$CN351+1,0.6,IF(AO$3=Inputs!$CN351+2,0.4,IF(AO$3=Inputs!$CO351,0.2,IF(AND(AO$3&gt;=Inputs!$CL351,AO$3&lt;Inputs!$CM351),(AO$3-Inputs!$CL351+1)/(Inputs!$AI351+1),0)))))))))</f>
        <v>0</v>
      </c>
      <c r="AP353" s="27">
        <f>IF(AND(Inputs!$CO351=0,AP$3&gt;=Inputs!$CM351),1,IF(AND(AP$3&gt;=Inputs!$CM351,AP$3&lt;Inputs!$CN351),1,IF(AND(AP$3=Inputs!$CN351,AP$3=Inputs!$CO351),1,IF(OR(AND(AP$3=Inputs!$CN351+1,Inputs!$CN351=Inputs!$CO351),AND(AP$3=Inputs!$CN351+2,Inputs!$CN351=Inputs!$CO351)),0,IF(AP$3=Inputs!$CN351,0.8,IF(AP$3=Inputs!$CN351+1,0.6,IF(AP$3=Inputs!$CN351+2,0.4,IF(AP$3=Inputs!$CO351,0.2,IF(AND(AP$3&gt;=Inputs!$CL351,AP$3&lt;Inputs!$CM351),(AP$3-Inputs!$CL351+1)/(Inputs!$AI351+1),0)))))))))</f>
        <v>0</v>
      </c>
      <c r="AQ353" s="27">
        <f>IF(AND(Inputs!$CO351=0,AQ$3&gt;=Inputs!$CM351),1,IF(AND(AQ$3&gt;=Inputs!$CM351,AQ$3&lt;Inputs!$CN351),1,IF(AND(AQ$3=Inputs!$CN351,AQ$3=Inputs!$CO351),1,IF(OR(AND(AQ$3=Inputs!$CN351+1,Inputs!$CN351=Inputs!$CO351),AND(AQ$3=Inputs!$CN351+2,Inputs!$CN351=Inputs!$CO351)),0,IF(AQ$3=Inputs!$CN351,0.8,IF(AQ$3=Inputs!$CN351+1,0.6,IF(AQ$3=Inputs!$CN351+2,0.4,IF(AQ$3=Inputs!$CO351,0.2,IF(AND(AQ$3&gt;=Inputs!$CL351,AQ$3&lt;Inputs!$CM351),(AQ$3-Inputs!$CL351+1)/(Inputs!$AI351+1),0)))))))))</f>
        <v>0</v>
      </c>
      <c r="AR353" s="27">
        <f>IF(AND(Inputs!$CO351=0,AR$3&gt;=Inputs!$CM351),1,IF(AND(AR$3&gt;=Inputs!$CM351,AR$3&lt;Inputs!$CN351),1,IF(AND(AR$3=Inputs!$CN351,AR$3=Inputs!$CO351),1,IF(OR(AND(AR$3=Inputs!$CN351+1,Inputs!$CN351=Inputs!$CO351),AND(AR$3=Inputs!$CN351+2,Inputs!$CN351=Inputs!$CO351)),0,IF(AR$3=Inputs!$CN351,0.8,IF(AR$3=Inputs!$CN351+1,0.6,IF(AR$3=Inputs!$CN351+2,0.4,IF(AR$3=Inputs!$CO351,0.2,IF(AND(AR$3&gt;=Inputs!$CL351,AR$3&lt;Inputs!$CM351),(AR$3-Inputs!$CL351+1)/(Inputs!$AI351+1),0)))))))))</f>
        <v>0</v>
      </c>
      <c r="AS353" s="27">
        <f>IF(AND(Inputs!$CO351=0,AS$3&gt;=Inputs!$CM351),1,IF(AND(AS$3&gt;=Inputs!$CM351,AS$3&lt;Inputs!$CN351),1,IF(AND(AS$3=Inputs!$CN351,AS$3=Inputs!$CO351),1,IF(OR(AND(AS$3=Inputs!$CN351+1,Inputs!$CN351=Inputs!$CO351),AND(AS$3=Inputs!$CN351+2,Inputs!$CN351=Inputs!$CO351)),0,IF(AS$3=Inputs!$CN351,0.8,IF(AS$3=Inputs!$CN351+1,0.6,IF(AS$3=Inputs!$CN351+2,0.4,IF(AS$3=Inputs!$CO351,0.2,IF(AND(AS$3&gt;=Inputs!$CL351,AS$3&lt;Inputs!$CM351),(AS$3-Inputs!$CL351+1)/(Inputs!$AI351+1),0)))))))))</f>
        <v>0</v>
      </c>
      <c r="AT353" s="27">
        <f>IF(AND(Inputs!$CO351=0,AT$3&gt;=Inputs!$CM351),1,IF(AND(AT$3&gt;=Inputs!$CM351,AT$3&lt;Inputs!$CN351),1,IF(AND(AT$3=Inputs!$CN351,AT$3=Inputs!$CO351),1,IF(OR(AND(AT$3=Inputs!$CN351+1,Inputs!$CN351=Inputs!$CO351),AND(AT$3=Inputs!$CN351+2,Inputs!$CN351=Inputs!$CO351)),0,IF(AT$3=Inputs!$CN351,0.8,IF(AT$3=Inputs!$CN351+1,0.6,IF(AT$3=Inputs!$CN351+2,0.4,IF(AT$3=Inputs!$CO351,0.2,IF(AND(AT$3&gt;=Inputs!$CL351,AT$3&lt;Inputs!$CM351),(AT$3-Inputs!$CL351+1)/(Inputs!$AI351+1),0)))))))))</f>
        <v>0</v>
      </c>
      <c r="AU353" s="27">
        <f>IF(AND(Inputs!$CO351=0,AU$3&gt;=Inputs!$CM351),1,IF(AND(AU$3&gt;=Inputs!$CM351,AU$3&lt;Inputs!$CN351),1,IF(AND(AU$3=Inputs!$CN351,AU$3=Inputs!$CO351),1,IF(OR(AND(AU$3=Inputs!$CN351+1,Inputs!$CN351=Inputs!$CO351),AND(AU$3=Inputs!$CN351+2,Inputs!$CN351=Inputs!$CO351)),0,IF(AU$3=Inputs!$CN351,0.8,IF(AU$3=Inputs!$CN351+1,0.6,IF(AU$3=Inputs!$CN351+2,0.4,IF(AU$3=Inputs!$CO351,0.2,IF(AND(AU$3&gt;=Inputs!$CL351,AU$3&lt;Inputs!$CM351),(AU$3-Inputs!$CL351+1)/(Inputs!$AI351+1),0)))))))))</f>
        <v>0</v>
      </c>
      <c r="AV353" s="27">
        <f>IF(AND(Inputs!$CO351=0,AV$3&gt;=Inputs!$CM351),1,IF(AND(AV$3&gt;=Inputs!$CM351,AV$3&lt;Inputs!$CN351),1,IF(AND(AV$3=Inputs!$CN351,AV$3=Inputs!$CO351),1,IF(OR(AND(AV$3=Inputs!$CN351+1,Inputs!$CN351=Inputs!$CO351),AND(AV$3=Inputs!$CN351+2,Inputs!$CN351=Inputs!$CO351)),0,IF(AV$3=Inputs!$CN351,0.8,IF(AV$3=Inputs!$CN351+1,0.6,IF(AV$3=Inputs!$CN351+2,0.4,IF(AV$3=Inputs!$CO351,0.2,IF(AND(AV$3&gt;=Inputs!$CL351,AV$3&lt;Inputs!$CM351),(AV$3-Inputs!$CL351+1)/(Inputs!$AI351+1),0)))))))))</f>
        <v>0</v>
      </c>
      <c r="AW353" s="27">
        <f>IF(AND(Inputs!$CO351=0,AW$3&gt;=Inputs!$CM351),1,IF(AND(AW$3&gt;=Inputs!$CM351,AW$3&lt;Inputs!$CN351),1,IF(AND(AW$3=Inputs!$CN351,AW$3=Inputs!$CO351),1,IF(OR(AND(AW$3=Inputs!$CN351+1,Inputs!$CN351=Inputs!$CO351),AND(AW$3=Inputs!$CN351+2,Inputs!$CN351=Inputs!$CO351)),0,IF(AW$3=Inputs!$CN351,0.8,IF(AW$3=Inputs!$CN351+1,0.6,IF(AW$3=Inputs!$CN351+2,0.4,IF(AW$3=Inputs!$CO351,0.2,IF(AND(AW$3&gt;=Inputs!$CL351,AW$3&lt;Inputs!$CM351),(AW$3-Inputs!$CL351+1)/(Inputs!$AI351+1),0)))))))))</f>
        <v>0</v>
      </c>
      <c r="AX353" s="27">
        <f>IF(AND(Inputs!$CO351=0,AX$3&gt;=Inputs!$CM351),1,IF(AND(AX$3&gt;=Inputs!$CM351,AX$3&lt;Inputs!$CN351),1,IF(AND(AX$3=Inputs!$CN351,AX$3=Inputs!$CO351),1,IF(OR(AND(AX$3=Inputs!$CN351+1,Inputs!$CN351=Inputs!$CO351),AND(AX$3=Inputs!$CN351+2,Inputs!$CN351=Inputs!$CO351)),0,IF(AX$3=Inputs!$CN351,0.8,IF(AX$3=Inputs!$CN351+1,0.6,IF(AX$3=Inputs!$CN351+2,0.4,IF(AX$3=Inputs!$CO351,0.2,IF(AND(AX$3&gt;=Inputs!$CL351,AX$3&lt;Inputs!$CM351),(AX$3-Inputs!$CL351+1)/(Inputs!$AI351+1),0)))))))))</f>
        <v>0</v>
      </c>
      <c r="AY353" s="27">
        <f>IF(AND(Inputs!$CO351=0,AY$3&gt;=Inputs!$CM351),1,IF(AND(AY$3&gt;=Inputs!$CM351,AY$3&lt;Inputs!$CN351),1,IF(AND(AY$3=Inputs!$CN351,AY$3=Inputs!$CO351),1,IF(OR(AND(AY$3=Inputs!$CN351+1,Inputs!$CN351=Inputs!$CO351),AND(AY$3=Inputs!$CN351+2,Inputs!$CN351=Inputs!$CO351)),0,IF(AY$3=Inputs!$CN351,0.8,IF(AY$3=Inputs!$CN351+1,0.6,IF(AY$3=Inputs!$CN351+2,0.4,IF(AY$3=Inputs!$CO351,0.2,IF(AND(AY$3&gt;=Inputs!$CL351,AY$3&lt;Inputs!$CM351),(AY$3-Inputs!$CL351+1)/(Inputs!$AI351+1),0)))))))))</f>
        <v>0</v>
      </c>
      <c r="AZ353" s="27">
        <f>IF(AND(Inputs!$CO351=0,AZ$3&gt;=Inputs!$CM351),1,IF(AND(AZ$3&gt;=Inputs!$CM351,AZ$3&lt;Inputs!$CN351),1,IF(AND(AZ$3=Inputs!$CN351,AZ$3=Inputs!$CO351),1,IF(OR(AND(AZ$3=Inputs!$CN351+1,Inputs!$CN351=Inputs!$CO351),AND(AZ$3=Inputs!$CN351+2,Inputs!$CN351=Inputs!$CO351)),0,IF(AZ$3=Inputs!$CN351,0.8,IF(AZ$3=Inputs!$CN351+1,0.6,IF(AZ$3=Inputs!$CN351+2,0.4,IF(AZ$3=Inputs!$CO351,0.2,IF(AND(AZ$3&gt;=Inputs!$CL351,AZ$3&lt;Inputs!$CM351),(AZ$3-Inputs!$CL351+1)/(Inputs!$AI351+1),0)))))))))</f>
        <v>0</v>
      </c>
      <c r="BA353" s="27">
        <f>IF(AND(Inputs!$CO351=0,BA$3&gt;=Inputs!$CM351),1,IF(AND(BA$3&gt;=Inputs!$CM351,BA$3&lt;Inputs!$CN351),1,IF(AND(BA$3=Inputs!$CN351,BA$3=Inputs!$CO351),1,IF(OR(AND(BA$3=Inputs!$CN351+1,Inputs!$CN351=Inputs!$CO351),AND(BA$3=Inputs!$CN351+2,Inputs!$CN351=Inputs!$CO351)),0,IF(BA$3=Inputs!$CN351,0.8,IF(BA$3=Inputs!$CN351+1,0.6,IF(BA$3=Inputs!$CN351+2,0.4,IF(BA$3=Inputs!$CO351,0.2,IF(AND(BA$3&gt;=Inputs!$CL351,BA$3&lt;Inputs!$CM351),(BA$3-Inputs!$CL351+1)/(Inputs!$AI351+1),0)))))))))</f>
        <v>0</v>
      </c>
      <c r="BB353" s="27">
        <f>IF(AND(Inputs!$CO351=0,BB$3&gt;=Inputs!$CM351),1,IF(AND(BB$3&gt;=Inputs!$CM351,BB$3&lt;Inputs!$CN351),1,IF(AND(BB$3=Inputs!$CN351,BB$3=Inputs!$CO351),1,IF(OR(AND(BB$3=Inputs!$CN351+1,Inputs!$CN351=Inputs!$CO351),AND(BB$3=Inputs!$CN351+2,Inputs!$CN351=Inputs!$CO351)),0,IF(BB$3=Inputs!$CN351,0.8,IF(BB$3=Inputs!$CN351+1,0.6,IF(BB$3=Inputs!$CN351+2,0.4,IF(BB$3=Inputs!$CO351,0.2,IF(AND(BB$3&gt;=Inputs!$CL351,BB$3&lt;Inputs!$CM351),(BB$3-Inputs!$CL351+1)/(Inputs!$AI351+1),0)))))))))</f>
        <v>0</v>
      </c>
      <c r="BC353" s="27">
        <f>IF(AND(Inputs!$CO351=0,BC$3&gt;=Inputs!$CM351),1,IF(AND(BC$3&gt;=Inputs!$CM351,BC$3&lt;Inputs!$CN351),1,IF(AND(BC$3=Inputs!$CN351,BC$3=Inputs!$CO351),1,IF(OR(AND(BC$3=Inputs!$CN351+1,Inputs!$CN351=Inputs!$CO351),AND(BC$3=Inputs!$CN351+2,Inputs!$CN351=Inputs!$CO351)),0,IF(BC$3=Inputs!$CN351,0.8,IF(BC$3=Inputs!$CN351+1,0.6,IF(BC$3=Inputs!$CN351+2,0.4,IF(BC$3=Inputs!$CO351,0.2,IF(AND(BC$3&gt;=Inputs!$CL351,BC$3&lt;Inputs!$CM351),(BC$3-Inputs!$CL351+1)/(Inputs!$AI351+1),0)))))))))</f>
        <v>0</v>
      </c>
      <c r="BD353" s="27">
        <f>IF(AND(Inputs!$CO351=0,BD$3&gt;=Inputs!$CM351),1,IF(AND(BD$3&gt;=Inputs!$CM351,BD$3&lt;Inputs!$CN351),1,IF(AND(BD$3=Inputs!$CN351,BD$3=Inputs!$CO351),1,IF(OR(AND(BD$3=Inputs!$CN351+1,Inputs!$CN351=Inputs!$CO351),AND(BD$3=Inputs!$CN351+2,Inputs!$CN351=Inputs!$CO351)),0,IF(BD$3=Inputs!$CN351,0.8,IF(BD$3=Inputs!$CN351+1,0.6,IF(BD$3=Inputs!$CN351+2,0.4,IF(BD$3=Inputs!$CO351,0.2,IF(AND(BD$3&gt;=Inputs!$CL351,BD$3&lt;Inputs!$CM351),(BD$3-Inputs!$CL351+1)/(Inputs!$AI351+1),0)))))))))</f>
        <v>0</v>
      </c>
      <c r="BE353" s="27">
        <f>IF(AND(Inputs!$CO351=0,BE$3&gt;=Inputs!$CM351),1,IF(AND(BE$3&gt;=Inputs!$CM351,BE$3&lt;Inputs!$CN351),1,IF(AND(BE$3=Inputs!$CN351,BE$3=Inputs!$CO351),1,IF(OR(AND(BE$3=Inputs!$CN351+1,Inputs!$CN351=Inputs!$CO351),AND(BE$3=Inputs!$CN351+2,Inputs!$CN351=Inputs!$CO351)),0,IF(BE$3=Inputs!$CN351,0.8,IF(BE$3=Inputs!$CN351+1,0.6,IF(BE$3=Inputs!$CN351+2,0.4,IF(BE$3=Inputs!$CO351,0.2,IF(AND(BE$3&gt;=Inputs!$CL351,BE$3&lt;Inputs!$CM351),(BE$3-Inputs!$CL351+1)/(Inputs!$AI351+1),0)))))))))</f>
        <v>0</v>
      </c>
      <c r="BF353" s="27">
        <f>IF(AND(Inputs!$CO351=0,BF$3&gt;=Inputs!$CM351),1,IF(AND(BF$3&gt;=Inputs!$CM351,BF$3&lt;Inputs!$CN351),1,IF(AND(BF$3=Inputs!$CN351,BF$3=Inputs!$CO351),1,IF(OR(AND(BF$3=Inputs!$CN351+1,Inputs!$CN351=Inputs!$CO351),AND(BF$3=Inputs!$CN351+2,Inputs!$CN351=Inputs!$CO351)),0,IF(BF$3=Inputs!$CN351,0.8,IF(BF$3=Inputs!$CN351+1,0.6,IF(BF$3=Inputs!$CN351+2,0.4,IF(BF$3=Inputs!$CO351,0.2,IF(AND(BF$3&gt;=Inputs!$CL351,BF$3&lt;Inputs!$CM351),(BF$3-Inputs!$CL351+1)/(Inputs!$AI351+1),0)))))))))</f>
        <v>0</v>
      </c>
      <c r="BG353" s="27">
        <f>IF(AND(Inputs!$CO351=0,BG$3&gt;=Inputs!$CM351),1,IF(AND(BG$3&gt;=Inputs!$CM351,BG$3&lt;Inputs!$CN351),1,IF(AND(BG$3=Inputs!$CN351,BG$3=Inputs!$CO351),1,IF(OR(AND(BG$3=Inputs!$CN351+1,Inputs!$CN351=Inputs!$CO351),AND(BG$3=Inputs!$CN351+2,Inputs!$CN351=Inputs!$CO351)),0,IF(BG$3=Inputs!$CN351,0.8,IF(BG$3=Inputs!$CN351+1,0.6,IF(BG$3=Inputs!$CN351+2,0.4,IF(BG$3=Inputs!$CO351,0.2,IF(AND(BG$3&gt;=Inputs!$CL351,BG$3&lt;Inputs!$CM351),(BG$3-Inputs!$CL351+1)/(Inputs!$AI351+1),0)))))))))</f>
        <v>0</v>
      </c>
      <c r="BH353" s="27">
        <f>IF(AND(Inputs!$CO351=0,BH$3&gt;=Inputs!$CM351),1,IF(AND(BH$3&gt;=Inputs!$CM351,BH$3&lt;Inputs!$CN351),1,IF(AND(BH$3=Inputs!$CN351,BH$3=Inputs!$CO351),1,IF(OR(AND(BH$3=Inputs!$CN351+1,Inputs!$CN351=Inputs!$CO351),AND(BH$3=Inputs!$CN351+2,Inputs!$CN351=Inputs!$CO351)),0,IF(BH$3=Inputs!$CN351,0.8,IF(BH$3=Inputs!$CN351+1,0.6,IF(BH$3=Inputs!$CN351+2,0.4,IF(BH$3=Inputs!$CO351,0.2,IF(AND(BH$3&gt;=Inputs!$CL351,BH$3&lt;Inputs!$CM351),(BH$3-Inputs!$CL351+1)/(Inputs!$AI351+1),0)))))))))</f>
        <v>0</v>
      </c>
      <c r="BI353" s="27">
        <f>IF(AND(Inputs!$CO351=0,BI$3&gt;=Inputs!$CM351),1,IF(AND(BI$3&gt;=Inputs!$CM351,BI$3&lt;Inputs!$CN351),1,IF(AND(BI$3=Inputs!$CN351,BI$3=Inputs!$CO351),1,IF(OR(AND(BI$3=Inputs!$CN351+1,Inputs!$CN351=Inputs!$CO351),AND(BI$3=Inputs!$CN351+2,Inputs!$CN351=Inputs!$CO351)),0,IF(BI$3=Inputs!$CN351,0.8,IF(BI$3=Inputs!$CN351+1,0.6,IF(BI$3=Inputs!$CN351+2,0.4,IF(BI$3=Inputs!$CO351,0.2,IF(AND(BI$3&gt;=Inputs!$CL351,BI$3&lt;Inputs!$CM351),(BI$3-Inputs!$CL351+1)/(Inputs!$AI351+1),0)))))))))</f>
        <v>0</v>
      </c>
      <c r="BJ353" s="27">
        <f>IF(AND(Inputs!$CO351=0,BJ$3&gt;=Inputs!$CM351),1,IF(AND(BJ$3&gt;=Inputs!$CM351,BJ$3&lt;Inputs!$CN351),1,IF(AND(BJ$3=Inputs!$CN351,BJ$3=Inputs!$CO351),1,IF(OR(AND(BJ$3=Inputs!$CN351+1,Inputs!$CN351=Inputs!$CO351),AND(BJ$3=Inputs!$CN351+2,Inputs!$CN351=Inputs!$CO351)),0,IF(BJ$3=Inputs!$CN351,0.8,IF(BJ$3=Inputs!$CN351+1,0.6,IF(BJ$3=Inputs!$CN351+2,0.4,IF(BJ$3=Inputs!$CO351,0.2,IF(AND(BJ$3&gt;=Inputs!$CL351,BJ$3&lt;Inputs!$CM351),(BJ$3-Inputs!$CL351+1)/(Inputs!$AI351+1),0)))))))))</f>
        <v>0</v>
      </c>
      <c r="BK353" s="27">
        <f>IF(AND(Inputs!$CO351=0,BK$3&gt;=Inputs!$CM351),1,IF(AND(BK$3&gt;=Inputs!$CM351,BK$3&lt;Inputs!$CN351),1,IF(AND(BK$3=Inputs!$CN351,BK$3=Inputs!$CO351),1,IF(OR(AND(BK$3=Inputs!$CN351+1,Inputs!$CN351=Inputs!$CO351),AND(BK$3=Inputs!$CN351+2,Inputs!$CN351=Inputs!$CO351)),0,IF(BK$3=Inputs!$CN351,0.8,IF(BK$3=Inputs!$CN351+1,0.6,IF(BK$3=Inputs!$CN351+2,0.4,IF(BK$3=Inputs!$CO351,0.2,IF(AND(BK$3&gt;=Inputs!$CL351,BK$3&lt;Inputs!$CM351),(BK$3-Inputs!$CL351+1)/(Inputs!$AI351+1),0)))))))))</f>
        <v>0</v>
      </c>
      <c r="BL353" s="27">
        <f>IF(AND(Inputs!$CO351=0,BL$3&gt;=Inputs!$CM351),1,IF(AND(BL$3&gt;=Inputs!$CM351,BL$3&lt;Inputs!$CN351),1,IF(AND(BL$3=Inputs!$CN351,BL$3=Inputs!$CO351),1,IF(OR(AND(BL$3=Inputs!$CN351+1,Inputs!$CN351=Inputs!$CO351),AND(BL$3=Inputs!$CN351+2,Inputs!$CN351=Inputs!$CO351)),0,IF(BL$3=Inputs!$CN351,0.8,IF(BL$3=Inputs!$CN351+1,0.6,IF(BL$3=Inputs!$CN351+2,0.4,IF(BL$3=Inputs!$CO351,0.2,IF(AND(BL$3&gt;=Inputs!$CL351,BL$3&lt;Inputs!$CM351),(BL$3-Inputs!$CL351+1)/(Inputs!$AI351+1),0)))))))))</f>
        <v>0</v>
      </c>
      <c r="BM353" s="27">
        <f>IF(AND(Inputs!$CO351=0,BM$3&gt;=Inputs!$CM351),1,IF(AND(BM$3&gt;=Inputs!$CM351,BM$3&lt;Inputs!$CN351),1,IF(AND(BM$3=Inputs!$CN351,BM$3=Inputs!$CO351),1,IF(OR(AND(BM$3=Inputs!$CN351+1,Inputs!$CN351=Inputs!$CO351),AND(BM$3=Inputs!$CN351+2,Inputs!$CN351=Inputs!$CO351)),0,IF(BM$3=Inputs!$CN351,0.8,IF(BM$3=Inputs!$CN351+1,0.6,IF(BM$3=Inputs!$CN351+2,0.4,IF(BM$3=Inputs!$CO351,0.2,IF(AND(BM$3&gt;=Inputs!$CL351,BM$3&lt;Inputs!$CM351),(BM$3-Inputs!$CL351+1)/(Inputs!$AI351+1),0)))))))))</f>
        <v>0</v>
      </c>
    </row>
    <row r="354" spans="1:65">
      <c r="A354" s="7" t="str">
        <f>IF(Inputs!A352="","",Inputs!A352)</f>
        <v/>
      </c>
      <c r="B354" t="str">
        <f>IF(Inputs!B352="","",Inputs!B352)</f>
        <v/>
      </c>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50">
        <f t="shared" si="13"/>
        <v>0</v>
      </c>
      <c r="AH354" s="42">
        <f t="shared" si="12"/>
        <v>0</v>
      </c>
      <c r="AJ354" s="27">
        <f>IF(AND(Inputs!$CO352=0,AJ$3&gt;=Inputs!$CM352),1,IF(AND(AJ$3&gt;=Inputs!$CM352,AJ$3&lt;Inputs!$CN352),1,IF(AND(AJ$3=Inputs!$CN352,AJ$3=Inputs!$CO352),1,IF(OR(AND(AJ$3=Inputs!$CN352+1,Inputs!$CN352=Inputs!$CO352),AND(AJ$3=Inputs!$CN352+2,Inputs!$CN352=Inputs!$CO352)),0,IF(AJ$3=Inputs!$CN352,0.8,IF(AJ$3=Inputs!$CN352+1,0.6,IF(AJ$3=Inputs!$CN352+2,0.4,IF(AJ$3=Inputs!$CO352,0.2,IF(AND(AJ$3&gt;=Inputs!$CL352,AJ$3&lt;Inputs!$CM352),(AJ$3-Inputs!$CL352+1)/(Inputs!$AI352+1),0)))))))))</f>
        <v>0</v>
      </c>
      <c r="AK354" s="27">
        <f>IF(AND(Inputs!$CO352=0,AK$3&gt;=Inputs!$CM352),1,IF(AND(AK$3&gt;=Inputs!$CM352,AK$3&lt;Inputs!$CN352),1,IF(AND(AK$3=Inputs!$CN352,AK$3=Inputs!$CO352),1,IF(OR(AND(AK$3=Inputs!$CN352+1,Inputs!$CN352=Inputs!$CO352),AND(AK$3=Inputs!$CN352+2,Inputs!$CN352=Inputs!$CO352)),0,IF(AK$3=Inputs!$CN352,0.8,IF(AK$3=Inputs!$CN352+1,0.6,IF(AK$3=Inputs!$CN352+2,0.4,IF(AK$3=Inputs!$CO352,0.2,IF(AND(AK$3&gt;=Inputs!$CL352,AK$3&lt;Inputs!$CM352),(AK$3-Inputs!$CL352+1)/(Inputs!$AI352+1),0)))))))))</f>
        <v>0</v>
      </c>
      <c r="AL354" s="27">
        <f>IF(AND(Inputs!$CO352=0,AL$3&gt;=Inputs!$CM352),1,IF(AND(AL$3&gt;=Inputs!$CM352,AL$3&lt;Inputs!$CN352),1,IF(AND(AL$3=Inputs!$CN352,AL$3=Inputs!$CO352),1,IF(OR(AND(AL$3=Inputs!$CN352+1,Inputs!$CN352=Inputs!$CO352),AND(AL$3=Inputs!$CN352+2,Inputs!$CN352=Inputs!$CO352)),0,IF(AL$3=Inputs!$CN352,0.8,IF(AL$3=Inputs!$CN352+1,0.6,IF(AL$3=Inputs!$CN352+2,0.4,IF(AL$3=Inputs!$CO352,0.2,IF(AND(AL$3&gt;=Inputs!$CL352,AL$3&lt;Inputs!$CM352),(AL$3-Inputs!$CL352+1)/(Inputs!$AI352+1),0)))))))))</f>
        <v>0</v>
      </c>
      <c r="AM354" s="27">
        <f>IF(AND(Inputs!$CO352=0,AM$3&gt;=Inputs!$CM352),1,IF(AND(AM$3&gt;=Inputs!$CM352,AM$3&lt;Inputs!$CN352),1,IF(AND(AM$3=Inputs!$CN352,AM$3=Inputs!$CO352),1,IF(OR(AND(AM$3=Inputs!$CN352+1,Inputs!$CN352=Inputs!$CO352),AND(AM$3=Inputs!$CN352+2,Inputs!$CN352=Inputs!$CO352)),0,IF(AM$3=Inputs!$CN352,0.8,IF(AM$3=Inputs!$CN352+1,0.6,IF(AM$3=Inputs!$CN352+2,0.4,IF(AM$3=Inputs!$CO352,0.2,IF(AND(AM$3&gt;=Inputs!$CL352,AM$3&lt;Inputs!$CM352),(AM$3-Inputs!$CL352+1)/(Inputs!$AI352+1),0)))))))))</f>
        <v>0</v>
      </c>
      <c r="AN354" s="27">
        <f>IF(AND(Inputs!$CO352=0,AN$3&gt;=Inputs!$CM352),1,IF(AND(AN$3&gt;=Inputs!$CM352,AN$3&lt;Inputs!$CN352),1,IF(AND(AN$3=Inputs!$CN352,AN$3=Inputs!$CO352),1,IF(OR(AND(AN$3=Inputs!$CN352+1,Inputs!$CN352=Inputs!$CO352),AND(AN$3=Inputs!$CN352+2,Inputs!$CN352=Inputs!$CO352)),0,IF(AN$3=Inputs!$CN352,0.8,IF(AN$3=Inputs!$CN352+1,0.6,IF(AN$3=Inputs!$CN352+2,0.4,IF(AN$3=Inputs!$CO352,0.2,IF(AND(AN$3&gt;=Inputs!$CL352,AN$3&lt;Inputs!$CM352),(AN$3-Inputs!$CL352+1)/(Inputs!$AI352+1),0)))))))))</f>
        <v>0</v>
      </c>
      <c r="AO354" s="27">
        <f>IF(AND(Inputs!$CO352=0,AO$3&gt;=Inputs!$CM352),1,IF(AND(AO$3&gt;=Inputs!$CM352,AO$3&lt;Inputs!$CN352),1,IF(AND(AO$3=Inputs!$CN352,AO$3=Inputs!$CO352),1,IF(OR(AND(AO$3=Inputs!$CN352+1,Inputs!$CN352=Inputs!$CO352),AND(AO$3=Inputs!$CN352+2,Inputs!$CN352=Inputs!$CO352)),0,IF(AO$3=Inputs!$CN352,0.8,IF(AO$3=Inputs!$CN352+1,0.6,IF(AO$3=Inputs!$CN352+2,0.4,IF(AO$3=Inputs!$CO352,0.2,IF(AND(AO$3&gt;=Inputs!$CL352,AO$3&lt;Inputs!$CM352),(AO$3-Inputs!$CL352+1)/(Inputs!$AI352+1),0)))))))))</f>
        <v>0</v>
      </c>
      <c r="AP354" s="27">
        <f>IF(AND(Inputs!$CO352=0,AP$3&gt;=Inputs!$CM352),1,IF(AND(AP$3&gt;=Inputs!$CM352,AP$3&lt;Inputs!$CN352),1,IF(AND(AP$3=Inputs!$CN352,AP$3=Inputs!$CO352),1,IF(OR(AND(AP$3=Inputs!$CN352+1,Inputs!$CN352=Inputs!$CO352),AND(AP$3=Inputs!$CN352+2,Inputs!$CN352=Inputs!$CO352)),0,IF(AP$3=Inputs!$CN352,0.8,IF(AP$3=Inputs!$CN352+1,0.6,IF(AP$3=Inputs!$CN352+2,0.4,IF(AP$3=Inputs!$CO352,0.2,IF(AND(AP$3&gt;=Inputs!$CL352,AP$3&lt;Inputs!$CM352),(AP$3-Inputs!$CL352+1)/(Inputs!$AI352+1),0)))))))))</f>
        <v>0</v>
      </c>
      <c r="AQ354" s="27">
        <f>IF(AND(Inputs!$CO352=0,AQ$3&gt;=Inputs!$CM352),1,IF(AND(AQ$3&gt;=Inputs!$CM352,AQ$3&lt;Inputs!$CN352),1,IF(AND(AQ$3=Inputs!$CN352,AQ$3=Inputs!$CO352),1,IF(OR(AND(AQ$3=Inputs!$CN352+1,Inputs!$CN352=Inputs!$CO352),AND(AQ$3=Inputs!$CN352+2,Inputs!$CN352=Inputs!$CO352)),0,IF(AQ$3=Inputs!$CN352,0.8,IF(AQ$3=Inputs!$CN352+1,0.6,IF(AQ$3=Inputs!$CN352+2,0.4,IF(AQ$3=Inputs!$CO352,0.2,IF(AND(AQ$3&gt;=Inputs!$CL352,AQ$3&lt;Inputs!$CM352),(AQ$3-Inputs!$CL352+1)/(Inputs!$AI352+1),0)))))))))</f>
        <v>0</v>
      </c>
      <c r="AR354" s="27">
        <f>IF(AND(Inputs!$CO352=0,AR$3&gt;=Inputs!$CM352),1,IF(AND(AR$3&gt;=Inputs!$CM352,AR$3&lt;Inputs!$CN352),1,IF(AND(AR$3=Inputs!$CN352,AR$3=Inputs!$CO352),1,IF(OR(AND(AR$3=Inputs!$CN352+1,Inputs!$CN352=Inputs!$CO352),AND(AR$3=Inputs!$CN352+2,Inputs!$CN352=Inputs!$CO352)),0,IF(AR$3=Inputs!$CN352,0.8,IF(AR$3=Inputs!$CN352+1,0.6,IF(AR$3=Inputs!$CN352+2,0.4,IF(AR$3=Inputs!$CO352,0.2,IF(AND(AR$3&gt;=Inputs!$CL352,AR$3&lt;Inputs!$CM352),(AR$3-Inputs!$CL352+1)/(Inputs!$AI352+1),0)))))))))</f>
        <v>0</v>
      </c>
      <c r="AS354" s="27">
        <f>IF(AND(Inputs!$CO352=0,AS$3&gt;=Inputs!$CM352),1,IF(AND(AS$3&gt;=Inputs!$CM352,AS$3&lt;Inputs!$CN352),1,IF(AND(AS$3=Inputs!$CN352,AS$3=Inputs!$CO352),1,IF(OR(AND(AS$3=Inputs!$CN352+1,Inputs!$CN352=Inputs!$CO352),AND(AS$3=Inputs!$CN352+2,Inputs!$CN352=Inputs!$CO352)),0,IF(AS$3=Inputs!$CN352,0.8,IF(AS$3=Inputs!$CN352+1,0.6,IF(AS$3=Inputs!$CN352+2,0.4,IF(AS$3=Inputs!$CO352,0.2,IF(AND(AS$3&gt;=Inputs!$CL352,AS$3&lt;Inputs!$CM352),(AS$3-Inputs!$CL352+1)/(Inputs!$AI352+1),0)))))))))</f>
        <v>0</v>
      </c>
      <c r="AT354" s="27">
        <f>IF(AND(Inputs!$CO352=0,AT$3&gt;=Inputs!$CM352),1,IF(AND(AT$3&gt;=Inputs!$CM352,AT$3&lt;Inputs!$CN352),1,IF(AND(AT$3=Inputs!$CN352,AT$3=Inputs!$CO352),1,IF(OR(AND(AT$3=Inputs!$CN352+1,Inputs!$CN352=Inputs!$CO352),AND(AT$3=Inputs!$CN352+2,Inputs!$CN352=Inputs!$CO352)),0,IF(AT$3=Inputs!$CN352,0.8,IF(AT$3=Inputs!$CN352+1,0.6,IF(AT$3=Inputs!$CN352+2,0.4,IF(AT$3=Inputs!$CO352,0.2,IF(AND(AT$3&gt;=Inputs!$CL352,AT$3&lt;Inputs!$CM352),(AT$3-Inputs!$CL352+1)/(Inputs!$AI352+1),0)))))))))</f>
        <v>0</v>
      </c>
      <c r="AU354" s="27">
        <f>IF(AND(Inputs!$CO352=0,AU$3&gt;=Inputs!$CM352),1,IF(AND(AU$3&gt;=Inputs!$CM352,AU$3&lt;Inputs!$CN352),1,IF(AND(AU$3=Inputs!$CN352,AU$3=Inputs!$CO352),1,IF(OR(AND(AU$3=Inputs!$CN352+1,Inputs!$CN352=Inputs!$CO352),AND(AU$3=Inputs!$CN352+2,Inputs!$CN352=Inputs!$CO352)),0,IF(AU$3=Inputs!$CN352,0.8,IF(AU$3=Inputs!$CN352+1,0.6,IF(AU$3=Inputs!$CN352+2,0.4,IF(AU$3=Inputs!$CO352,0.2,IF(AND(AU$3&gt;=Inputs!$CL352,AU$3&lt;Inputs!$CM352),(AU$3-Inputs!$CL352+1)/(Inputs!$AI352+1),0)))))))))</f>
        <v>0</v>
      </c>
      <c r="AV354" s="27">
        <f>IF(AND(Inputs!$CO352=0,AV$3&gt;=Inputs!$CM352),1,IF(AND(AV$3&gt;=Inputs!$CM352,AV$3&lt;Inputs!$CN352),1,IF(AND(AV$3=Inputs!$CN352,AV$3=Inputs!$CO352),1,IF(OR(AND(AV$3=Inputs!$CN352+1,Inputs!$CN352=Inputs!$CO352),AND(AV$3=Inputs!$CN352+2,Inputs!$CN352=Inputs!$CO352)),0,IF(AV$3=Inputs!$CN352,0.8,IF(AV$3=Inputs!$CN352+1,0.6,IF(AV$3=Inputs!$CN352+2,0.4,IF(AV$3=Inputs!$CO352,0.2,IF(AND(AV$3&gt;=Inputs!$CL352,AV$3&lt;Inputs!$CM352),(AV$3-Inputs!$CL352+1)/(Inputs!$AI352+1),0)))))))))</f>
        <v>0</v>
      </c>
      <c r="AW354" s="27">
        <f>IF(AND(Inputs!$CO352=0,AW$3&gt;=Inputs!$CM352),1,IF(AND(AW$3&gt;=Inputs!$CM352,AW$3&lt;Inputs!$CN352),1,IF(AND(AW$3=Inputs!$CN352,AW$3=Inputs!$CO352),1,IF(OR(AND(AW$3=Inputs!$CN352+1,Inputs!$CN352=Inputs!$CO352),AND(AW$3=Inputs!$CN352+2,Inputs!$CN352=Inputs!$CO352)),0,IF(AW$3=Inputs!$CN352,0.8,IF(AW$3=Inputs!$CN352+1,0.6,IF(AW$3=Inputs!$CN352+2,0.4,IF(AW$3=Inputs!$CO352,0.2,IF(AND(AW$3&gt;=Inputs!$CL352,AW$3&lt;Inputs!$CM352),(AW$3-Inputs!$CL352+1)/(Inputs!$AI352+1),0)))))))))</f>
        <v>0</v>
      </c>
      <c r="AX354" s="27">
        <f>IF(AND(Inputs!$CO352=0,AX$3&gt;=Inputs!$CM352),1,IF(AND(AX$3&gt;=Inputs!$CM352,AX$3&lt;Inputs!$CN352),1,IF(AND(AX$3=Inputs!$CN352,AX$3=Inputs!$CO352),1,IF(OR(AND(AX$3=Inputs!$CN352+1,Inputs!$CN352=Inputs!$CO352),AND(AX$3=Inputs!$CN352+2,Inputs!$CN352=Inputs!$CO352)),0,IF(AX$3=Inputs!$CN352,0.8,IF(AX$3=Inputs!$CN352+1,0.6,IF(AX$3=Inputs!$CN352+2,0.4,IF(AX$3=Inputs!$CO352,0.2,IF(AND(AX$3&gt;=Inputs!$CL352,AX$3&lt;Inputs!$CM352),(AX$3-Inputs!$CL352+1)/(Inputs!$AI352+1),0)))))))))</f>
        <v>0</v>
      </c>
      <c r="AY354" s="27">
        <f>IF(AND(Inputs!$CO352=0,AY$3&gt;=Inputs!$CM352),1,IF(AND(AY$3&gt;=Inputs!$CM352,AY$3&lt;Inputs!$CN352),1,IF(AND(AY$3=Inputs!$CN352,AY$3=Inputs!$CO352),1,IF(OR(AND(AY$3=Inputs!$CN352+1,Inputs!$CN352=Inputs!$CO352),AND(AY$3=Inputs!$CN352+2,Inputs!$CN352=Inputs!$CO352)),0,IF(AY$3=Inputs!$CN352,0.8,IF(AY$3=Inputs!$CN352+1,0.6,IF(AY$3=Inputs!$CN352+2,0.4,IF(AY$3=Inputs!$CO352,0.2,IF(AND(AY$3&gt;=Inputs!$CL352,AY$3&lt;Inputs!$CM352),(AY$3-Inputs!$CL352+1)/(Inputs!$AI352+1),0)))))))))</f>
        <v>0</v>
      </c>
      <c r="AZ354" s="27">
        <f>IF(AND(Inputs!$CO352=0,AZ$3&gt;=Inputs!$CM352),1,IF(AND(AZ$3&gt;=Inputs!$CM352,AZ$3&lt;Inputs!$CN352),1,IF(AND(AZ$3=Inputs!$CN352,AZ$3=Inputs!$CO352),1,IF(OR(AND(AZ$3=Inputs!$CN352+1,Inputs!$CN352=Inputs!$CO352),AND(AZ$3=Inputs!$CN352+2,Inputs!$CN352=Inputs!$CO352)),0,IF(AZ$3=Inputs!$CN352,0.8,IF(AZ$3=Inputs!$CN352+1,0.6,IF(AZ$3=Inputs!$CN352+2,0.4,IF(AZ$3=Inputs!$CO352,0.2,IF(AND(AZ$3&gt;=Inputs!$CL352,AZ$3&lt;Inputs!$CM352),(AZ$3-Inputs!$CL352+1)/(Inputs!$AI352+1),0)))))))))</f>
        <v>0</v>
      </c>
      <c r="BA354" s="27">
        <f>IF(AND(Inputs!$CO352=0,BA$3&gt;=Inputs!$CM352),1,IF(AND(BA$3&gt;=Inputs!$CM352,BA$3&lt;Inputs!$CN352),1,IF(AND(BA$3=Inputs!$CN352,BA$3=Inputs!$CO352),1,IF(OR(AND(BA$3=Inputs!$CN352+1,Inputs!$CN352=Inputs!$CO352),AND(BA$3=Inputs!$CN352+2,Inputs!$CN352=Inputs!$CO352)),0,IF(BA$3=Inputs!$CN352,0.8,IF(BA$3=Inputs!$CN352+1,0.6,IF(BA$3=Inputs!$CN352+2,0.4,IF(BA$3=Inputs!$CO352,0.2,IF(AND(BA$3&gt;=Inputs!$CL352,BA$3&lt;Inputs!$CM352),(BA$3-Inputs!$CL352+1)/(Inputs!$AI352+1),0)))))))))</f>
        <v>0</v>
      </c>
      <c r="BB354" s="27">
        <f>IF(AND(Inputs!$CO352=0,BB$3&gt;=Inputs!$CM352),1,IF(AND(BB$3&gt;=Inputs!$CM352,BB$3&lt;Inputs!$CN352),1,IF(AND(BB$3=Inputs!$CN352,BB$3=Inputs!$CO352),1,IF(OR(AND(BB$3=Inputs!$CN352+1,Inputs!$CN352=Inputs!$CO352),AND(BB$3=Inputs!$CN352+2,Inputs!$CN352=Inputs!$CO352)),0,IF(BB$3=Inputs!$CN352,0.8,IF(BB$3=Inputs!$CN352+1,0.6,IF(BB$3=Inputs!$CN352+2,0.4,IF(BB$3=Inputs!$CO352,0.2,IF(AND(BB$3&gt;=Inputs!$CL352,BB$3&lt;Inputs!$CM352),(BB$3-Inputs!$CL352+1)/(Inputs!$AI352+1),0)))))))))</f>
        <v>0</v>
      </c>
      <c r="BC354" s="27">
        <f>IF(AND(Inputs!$CO352=0,BC$3&gt;=Inputs!$CM352),1,IF(AND(BC$3&gt;=Inputs!$CM352,BC$3&lt;Inputs!$CN352),1,IF(AND(BC$3=Inputs!$CN352,BC$3=Inputs!$CO352),1,IF(OR(AND(BC$3=Inputs!$CN352+1,Inputs!$CN352=Inputs!$CO352),AND(BC$3=Inputs!$CN352+2,Inputs!$CN352=Inputs!$CO352)),0,IF(BC$3=Inputs!$CN352,0.8,IF(BC$3=Inputs!$CN352+1,0.6,IF(BC$3=Inputs!$CN352+2,0.4,IF(BC$3=Inputs!$CO352,0.2,IF(AND(BC$3&gt;=Inputs!$CL352,BC$3&lt;Inputs!$CM352),(BC$3-Inputs!$CL352+1)/(Inputs!$AI352+1),0)))))))))</f>
        <v>0</v>
      </c>
      <c r="BD354" s="27">
        <f>IF(AND(Inputs!$CO352=0,BD$3&gt;=Inputs!$CM352),1,IF(AND(BD$3&gt;=Inputs!$CM352,BD$3&lt;Inputs!$CN352),1,IF(AND(BD$3=Inputs!$CN352,BD$3=Inputs!$CO352),1,IF(OR(AND(BD$3=Inputs!$CN352+1,Inputs!$CN352=Inputs!$CO352),AND(BD$3=Inputs!$CN352+2,Inputs!$CN352=Inputs!$CO352)),0,IF(BD$3=Inputs!$CN352,0.8,IF(BD$3=Inputs!$CN352+1,0.6,IF(BD$3=Inputs!$CN352+2,0.4,IF(BD$3=Inputs!$CO352,0.2,IF(AND(BD$3&gt;=Inputs!$CL352,BD$3&lt;Inputs!$CM352),(BD$3-Inputs!$CL352+1)/(Inputs!$AI352+1),0)))))))))</f>
        <v>0</v>
      </c>
      <c r="BE354" s="27">
        <f>IF(AND(Inputs!$CO352=0,BE$3&gt;=Inputs!$CM352),1,IF(AND(BE$3&gt;=Inputs!$CM352,BE$3&lt;Inputs!$CN352),1,IF(AND(BE$3=Inputs!$CN352,BE$3=Inputs!$CO352),1,IF(OR(AND(BE$3=Inputs!$CN352+1,Inputs!$CN352=Inputs!$CO352),AND(BE$3=Inputs!$CN352+2,Inputs!$CN352=Inputs!$CO352)),0,IF(BE$3=Inputs!$CN352,0.8,IF(BE$3=Inputs!$CN352+1,0.6,IF(BE$3=Inputs!$CN352+2,0.4,IF(BE$3=Inputs!$CO352,0.2,IF(AND(BE$3&gt;=Inputs!$CL352,BE$3&lt;Inputs!$CM352),(BE$3-Inputs!$CL352+1)/(Inputs!$AI352+1),0)))))))))</f>
        <v>0</v>
      </c>
      <c r="BF354" s="27">
        <f>IF(AND(Inputs!$CO352=0,BF$3&gt;=Inputs!$CM352),1,IF(AND(BF$3&gt;=Inputs!$CM352,BF$3&lt;Inputs!$CN352),1,IF(AND(BF$3=Inputs!$CN352,BF$3=Inputs!$CO352),1,IF(OR(AND(BF$3=Inputs!$CN352+1,Inputs!$CN352=Inputs!$CO352),AND(BF$3=Inputs!$CN352+2,Inputs!$CN352=Inputs!$CO352)),0,IF(BF$3=Inputs!$CN352,0.8,IF(BF$3=Inputs!$CN352+1,0.6,IF(BF$3=Inputs!$CN352+2,0.4,IF(BF$3=Inputs!$CO352,0.2,IF(AND(BF$3&gt;=Inputs!$CL352,BF$3&lt;Inputs!$CM352),(BF$3-Inputs!$CL352+1)/(Inputs!$AI352+1),0)))))))))</f>
        <v>0</v>
      </c>
      <c r="BG354" s="27">
        <f>IF(AND(Inputs!$CO352=0,BG$3&gt;=Inputs!$CM352),1,IF(AND(BG$3&gt;=Inputs!$CM352,BG$3&lt;Inputs!$CN352),1,IF(AND(BG$3=Inputs!$CN352,BG$3=Inputs!$CO352),1,IF(OR(AND(BG$3=Inputs!$CN352+1,Inputs!$CN352=Inputs!$CO352),AND(BG$3=Inputs!$CN352+2,Inputs!$CN352=Inputs!$CO352)),0,IF(BG$3=Inputs!$CN352,0.8,IF(BG$3=Inputs!$CN352+1,0.6,IF(BG$3=Inputs!$CN352+2,0.4,IF(BG$3=Inputs!$CO352,0.2,IF(AND(BG$3&gt;=Inputs!$CL352,BG$3&lt;Inputs!$CM352),(BG$3-Inputs!$CL352+1)/(Inputs!$AI352+1),0)))))))))</f>
        <v>0</v>
      </c>
      <c r="BH354" s="27">
        <f>IF(AND(Inputs!$CO352=0,BH$3&gt;=Inputs!$CM352),1,IF(AND(BH$3&gt;=Inputs!$CM352,BH$3&lt;Inputs!$CN352),1,IF(AND(BH$3=Inputs!$CN352,BH$3=Inputs!$CO352),1,IF(OR(AND(BH$3=Inputs!$CN352+1,Inputs!$CN352=Inputs!$CO352),AND(BH$3=Inputs!$CN352+2,Inputs!$CN352=Inputs!$CO352)),0,IF(BH$3=Inputs!$CN352,0.8,IF(BH$3=Inputs!$CN352+1,0.6,IF(BH$3=Inputs!$CN352+2,0.4,IF(BH$3=Inputs!$CO352,0.2,IF(AND(BH$3&gt;=Inputs!$CL352,BH$3&lt;Inputs!$CM352),(BH$3-Inputs!$CL352+1)/(Inputs!$AI352+1),0)))))))))</f>
        <v>0</v>
      </c>
      <c r="BI354" s="27">
        <f>IF(AND(Inputs!$CO352=0,BI$3&gt;=Inputs!$CM352),1,IF(AND(BI$3&gt;=Inputs!$CM352,BI$3&lt;Inputs!$CN352),1,IF(AND(BI$3=Inputs!$CN352,BI$3=Inputs!$CO352),1,IF(OR(AND(BI$3=Inputs!$CN352+1,Inputs!$CN352=Inputs!$CO352),AND(BI$3=Inputs!$CN352+2,Inputs!$CN352=Inputs!$CO352)),0,IF(BI$3=Inputs!$CN352,0.8,IF(BI$3=Inputs!$CN352+1,0.6,IF(BI$3=Inputs!$CN352+2,0.4,IF(BI$3=Inputs!$CO352,0.2,IF(AND(BI$3&gt;=Inputs!$CL352,BI$3&lt;Inputs!$CM352),(BI$3-Inputs!$CL352+1)/(Inputs!$AI352+1),0)))))))))</f>
        <v>0</v>
      </c>
      <c r="BJ354" s="27">
        <f>IF(AND(Inputs!$CO352=0,BJ$3&gt;=Inputs!$CM352),1,IF(AND(BJ$3&gt;=Inputs!$CM352,BJ$3&lt;Inputs!$CN352),1,IF(AND(BJ$3=Inputs!$CN352,BJ$3=Inputs!$CO352),1,IF(OR(AND(BJ$3=Inputs!$CN352+1,Inputs!$CN352=Inputs!$CO352),AND(BJ$3=Inputs!$CN352+2,Inputs!$CN352=Inputs!$CO352)),0,IF(BJ$3=Inputs!$CN352,0.8,IF(BJ$3=Inputs!$CN352+1,0.6,IF(BJ$3=Inputs!$CN352+2,0.4,IF(BJ$3=Inputs!$CO352,0.2,IF(AND(BJ$3&gt;=Inputs!$CL352,BJ$3&lt;Inputs!$CM352),(BJ$3-Inputs!$CL352+1)/(Inputs!$AI352+1),0)))))))))</f>
        <v>0</v>
      </c>
      <c r="BK354" s="27">
        <f>IF(AND(Inputs!$CO352=0,BK$3&gt;=Inputs!$CM352),1,IF(AND(BK$3&gt;=Inputs!$CM352,BK$3&lt;Inputs!$CN352),1,IF(AND(BK$3=Inputs!$CN352,BK$3=Inputs!$CO352),1,IF(OR(AND(BK$3=Inputs!$CN352+1,Inputs!$CN352=Inputs!$CO352),AND(BK$3=Inputs!$CN352+2,Inputs!$CN352=Inputs!$CO352)),0,IF(BK$3=Inputs!$CN352,0.8,IF(BK$3=Inputs!$CN352+1,0.6,IF(BK$3=Inputs!$CN352+2,0.4,IF(BK$3=Inputs!$CO352,0.2,IF(AND(BK$3&gt;=Inputs!$CL352,BK$3&lt;Inputs!$CM352),(BK$3-Inputs!$CL352+1)/(Inputs!$AI352+1),0)))))))))</f>
        <v>0</v>
      </c>
      <c r="BL354" s="27">
        <f>IF(AND(Inputs!$CO352=0,BL$3&gt;=Inputs!$CM352),1,IF(AND(BL$3&gt;=Inputs!$CM352,BL$3&lt;Inputs!$CN352),1,IF(AND(BL$3=Inputs!$CN352,BL$3=Inputs!$CO352),1,IF(OR(AND(BL$3=Inputs!$CN352+1,Inputs!$CN352=Inputs!$CO352),AND(BL$3=Inputs!$CN352+2,Inputs!$CN352=Inputs!$CO352)),0,IF(BL$3=Inputs!$CN352,0.8,IF(BL$3=Inputs!$CN352+1,0.6,IF(BL$3=Inputs!$CN352+2,0.4,IF(BL$3=Inputs!$CO352,0.2,IF(AND(BL$3&gt;=Inputs!$CL352,BL$3&lt;Inputs!$CM352),(BL$3-Inputs!$CL352+1)/(Inputs!$AI352+1),0)))))))))</f>
        <v>0</v>
      </c>
      <c r="BM354" s="27">
        <f>IF(AND(Inputs!$CO352=0,BM$3&gt;=Inputs!$CM352),1,IF(AND(BM$3&gt;=Inputs!$CM352,BM$3&lt;Inputs!$CN352),1,IF(AND(BM$3=Inputs!$CN352,BM$3=Inputs!$CO352),1,IF(OR(AND(BM$3=Inputs!$CN352+1,Inputs!$CN352=Inputs!$CO352),AND(BM$3=Inputs!$CN352+2,Inputs!$CN352=Inputs!$CO352)),0,IF(BM$3=Inputs!$CN352,0.8,IF(BM$3=Inputs!$CN352+1,0.6,IF(BM$3=Inputs!$CN352+2,0.4,IF(BM$3=Inputs!$CO352,0.2,IF(AND(BM$3&gt;=Inputs!$CL352,BM$3&lt;Inputs!$CM352),(BM$3-Inputs!$CL352+1)/(Inputs!$AI352+1),0)))))))))</f>
        <v>0</v>
      </c>
    </row>
    <row r="355" spans="1:65">
      <c r="A355" s="7" t="str">
        <f>IF(Inputs!A353="","",Inputs!A353)</f>
        <v/>
      </c>
      <c r="B355" t="str">
        <f>IF(Inputs!B353="","",Inputs!B353)</f>
        <v/>
      </c>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50">
        <f t="shared" si="13"/>
        <v>0</v>
      </c>
      <c r="AH355" s="42">
        <f t="shared" si="12"/>
        <v>0</v>
      </c>
      <c r="AJ355" s="27">
        <f>IF(AND(Inputs!$CO353=0,AJ$3&gt;=Inputs!$CM353),1,IF(AND(AJ$3&gt;=Inputs!$CM353,AJ$3&lt;Inputs!$CN353),1,IF(AND(AJ$3=Inputs!$CN353,AJ$3=Inputs!$CO353),1,IF(OR(AND(AJ$3=Inputs!$CN353+1,Inputs!$CN353=Inputs!$CO353),AND(AJ$3=Inputs!$CN353+2,Inputs!$CN353=Inputs!$CO353)),0,IF(AJ$3=Inputs!$CN353,0.8,IF(AJ$3=Inputs!$CN353+1,0.6,IF(AJ$3=Inputs!$CN353+2,0.4,IF(AJ$3=Inputs!$CO353,0.2,IF(AND(AJ$3&gt;=Inputs!$CL353,AJ$3&lt;Inputs!$CM353),(AJ$3-Inputs!$CL353+1)/(Inputs!$AI353+1),0)))))))))</f>
        <v>0</v>
      </c>
      <c r="AK355" s="27">
        <f>IF(AND(Inputs!$CO353=0,AK$3&gt;=Inputs!$CM353),1,IF(AND(AK$3&gt;=Inputs!$CM353,AK$3&lt;Inputs!$CN353),1,IF(AND(AK$3=Inputs!$CN353,AK$3=Inputs!$CO353),1,IF(OR(AND(AK$3=Inputs!$CN353+1,Inputs!$CN353=Inputs!$CO353),AND(AK$3=Inputs!$CN353+2,Inputs!$CN353=Inputs!$CO353)),0,IF(AK$3=Inputs!$CN353,0.8,IF(AK$3=Inputs!$CN353+1,0.6,IF(AK$3=Inputs!$CN353+2,0.4,IF(AK$3=Inputs!$CO353,0.2,IF(AND(AK$3&gt;=Inputs!$CL353,AK$3&lt;Inputs!$CM353),(AK$3-Inputs!$CL353+1)/(Inputs!$AI353+1),0)))))))))</f>
        <v>0</v>
      </c>
      <c r="AL355" s="27">
        <f>IF(AND(Inputs!$CO353=0,AL$3&gt;=Inputs!$CM353),1,IF(AND(AL$3&gt;=Inputs!$CM353,AL$3&lt;Inputs!$CN353),1,IF(AND(AL$3=Inputs!$CN353,AL$3=Inputs!$CO353),1,IF(OR(AND(AL$3=Inputs!$CN353+1,Inputs!$CN353=Inputs!$CO353),AND(AL$3=Inputs!$CN353+2,Inputs!$CN353=Inputs!$CO353)),0,IF(AL$3=Inputs!$CN353,0.8,IF(AL$3=Inputs!$CN353+1,0.6,IF(AL$3=Inputs!$CN353+2,0.4,IF(AL$3=Inputs!$CO353,0.2,IF(AND(AL$3&gt;=Inputs!$CL353,AL$3&lt;Inputs!$CM353),(AL$3-Inputs!$CL353+1)/(Inputs!$AI353+1),0)))))))))</f>
        <v>0</v>
      </c>
      <c r="AM355" s="27">
        <f>IF(AND(Inputs!$CO353=0,AM$3&gt;=Inputs!$CM353),1,IF(AND(AM$3&gt;=Inputs!$CM353,AM$3&lt;Inputs!$CN353),1,IF(AND(AM$3=Inputs!$CN353,AM$3=Inputs!$CO353),1,IF(OR(AND(AM$3=Inputs!$CN353+1,Inputs!$CN353=Inputs!$CO353),AND(AM$3=Inputs!$CN353+2,Inputs!$CN353=Inputs!$CO353)),0,IF(AM$3=Inputs!$CN353,0.8,IF(AM$3=Inputs!$CN353+1,0.6,IF(AM$3=Inputs!$CN353+2,0.4,IF(AM$3=Inputs!$CO353,0.2,IF(AND(AM$3&gt;=Inputs!$CL353,AM$3&lt;Inputs!$CM353),(AM$3-Inputs!$CL353+1)/(Inputs!$AI353+1),0)))))))))</f>
        <v>0</v>
      </c>
      <c r="AN355" s="27">
        <f>IF(AND(Inputs!$CO353=0,AN$3&gt;=Inputs!$CM353),1,IF(AND(AN$3&gt;=Inputs!$CM353,AN$3&lt;Inputs!$CN353),1,IF(AND(AN$3=Inputs!$CN353,AN$3=Inputs!$CO353),1,IF(OR(AND(AN$3=Inputs!$CN353+1,Inputs!$CN353=Inputs!$CO353),AND(AN$3=Inputs!$CN353+2,Inputs!$CN353=Inputs!$CO353)),0,IF(AN$3=Inputs!$CN353,0.8,IF(AN$3=Inputs!$CN353+1,0.6,IF(AN$3=Inputs!$CN353+2,0.4,IF(AN$3=Inputs!$CO353,0.2,IF(AND(AN$3&gt;=Inputs!$CL353,AN$3&lt;Inputs!$CM353),(AN$3-Inputs!$CL353+1)/(Inputs!$AI353+1),0)))))))))</f>
        <v>0</v>
      </c>
      <c r="AO355" s="27">
        <f>IF(AND(Inputs!$CO353=0,AO$3&gt;=Inputs!$CM353),1,IF(AND(AO$3&gt;=Inputs!$CM353,AO$3&lt;Inputs!$CN353),1,IF(AND(AO$3=Inputs!$CN353,AO$3=Inputs!$CO353),1,IF(OR(AND(AO$3=Inputs!$CN353+1,Inputs!$CN353=Inputs!$CO353),AND(AO$3=Inputs!$CN353+2,Inputs!$CN353=Inputs!$CO353)),0,IF(AO$3=Inputs!$CN353,0.8,IF(AO$3=Inputs!$CN353+1,0.6,IF(AO$3=Inputs!$CN353+2,0.4,IF(AO$3=Inputs!$CO353,0.2,IF(AND(AO$3&gt;=Inputs!$CL353,AO$3&lt;Inputs!$CM353),(AO$3-Inputs!$CL353+1)/(Inputs!$AI353+1),0)))))))))</f>
        <v>0</v>
      </c>
      <c r="AP355" s="27">
        <f>IF(AND(Inputs!$CO353=0,AP$3&gt;=Inputs!$CM353),1,IF(AND(AP$3&gt;=Inputs!$CM353,AP$3&lt;Inputs!$CN353),1,IF(AND(AP$3=Inputs!$CN353,AP$3=Inputs!$CO353),1,IF(OR(AND(AP$3=Inputs!$CN353+1,Inputs!$CN353=Inputs!$CO353),AND(AP$3=Inputs!$CN353+2,Inputs!$CN353=Inputs!$CO353)),0,IF(AP$3=Inputs!$CN353,0.8,IF(AP$3=Inputs!$CN353+1,0.6,IF(AP$3=Inputs!$CN353+2,0.4,IF(AP$3=Inputs!$CO353,0.2,IF(AND(AP$3&gt;=Inputs!$CL353,AP$3&lt;Inputs!$CM353),(AP$3-Inputs!$CL353+1)/(Inputs!$AI353+1),0)))))))))</f>
        <v>0</v>
      </c>
      <c r="AQ355" s="27">
        <f>IF(AND(Inputs!$CO353=0,AQ$3&gt;=Inputs!$CM353),1,IF(AND(AQ$3&gt;=Inputs!$CM353,AQ$3&lt;Inputs!$CN353),1,IF(AND(AQ$3=Inputs!$CN353,AQ$3=Inputs!$CO353),1,IF(OR(AND(AQ$3=Inputs!$CN353+1,Inputs!$CN353=Inputs!$CO353),AND(AQ$3=Inputs!$CN353+2,Inputs!$CN353=Inputs!$CO353)),0,IF(AQ$3=Inputs!$CN353,0.8,IF(AQ$3=Inputs!$CN353+1,0.6,IF(AQ$3=Inputs!$CN353+2,0.4,IF(AQ$3=Inputs!$CO353,0.2,IF(AND(AQ$3&gt;=Inputs!$CL353,AQ$3&lt;Inputs!$CM353),(AQ$3-Inputs!$CL353+1)/(Inputs!$AI353+1),0)))))))))</f>
        <v>0</v>
      </c>
      <c r="AR355" s="27">
        <f>IF(AND(Inputs!$CO353=0,AR$3&gt;=Inputs!$CM353),1,IF(AND(AR$3&gt;=Inputs!$CM353,AR$3&lt;Inputs!$CN353),1,IF(AND(AR$3=Inputs!$CN353,AR$3=Inputs!$CO353),1,IF(OR(AND(AR$3=Inputs!$CN353+1,Inputs!$CN353=Inputs!$CO353),AND(AR$3=Inputs!$CN353+2,Inputs!$CN353=Inputs!$CO353)),0,IF(AR$3=Inputs!$CN353,0.8,IF(AR$3=Inputs!$CN353+1,0.6,IF(AR$3=Inputs!$CN353+2,0.4,IF(AR$3=Inputs!$CO353,0.2,IF(AND(AR$3&gt;=Inputs!$CL353,AR$3&lt;Inputs!$CM353),(AR$3-Inputs!$CL353+1)/(Inputs!$AI353+1),0)))))))))</f>
        <v>0</v>
      </c>
      <c r="AS355" s="27">
        <f>IF(AND(Inputs!$CO353=0,AS$3&gt;=Inputs!$CM353),1,IF(AND(AS$3&gt;=Inputs!$CM353,AS$3&lt;Inputs!$CN353),1,IF(AND(AS$3=Inputs!$CN353,AS$3=Inputs!$CO353),1,IF(OR(AND(AS$3=Inputs!$CN353+1,Inputs!$CN353=Inputs!$CO353),AND(AS$3=Inputs!$CN353+2,Inputs!$CN353=Inputs!$CO353)),0,IF(AS$3=Inputs!$CN353,0.8,IF(AS$3=Inputs!$CN353+1,0.6,IF(AS$3=Inputs!$CN353+2,0.4,IF(AS$3=Inputs!$CO353,0.2,IF(AND(AS$3&gt;=Inputs!$CL353,AS$3&lt;Inputs!$CM353),(AS$3-Inputs!$CL353+1)/(Inputs!$AI353+1),0)))))))))</f>
        <v>0</v>
      </c>
      <c r="AT355" s="27">
        <f>IF(AND(Inputs!$CO353=0,AT$3&gt;=Inputs!$CM353),1,IF(AND(AT$3&gt;=Inputs!$CM353,AT$3&lt;Inputs!$CN353),1,IF(AND(AT$3=Inputs!$CN353,AT$3=Inputs!$CO353),1,IF(OR(AND(AT$3=Inputs!$CN353+1,Inputs!$CN353=Inputs!$CO353),AND(AT$3=Inputs!$CN353+2,Inputs!$CN353=Inputs!$CO353)),0,IF(AT$3=Inputs!$CN353,0.8,IF(AT$3=Inputs!$CN353+1,0.6,IF(AT$3=Inputs!$CN353+2,0.4,IF(AT$3=Inputs!$CO353,0.2,IF(AND(AT$3&gt;=Inputs!$CL353,AT$3&lt;Inputs!$CM353),(AT$3-Inputs!$CL353+1)/(Inputs!$AI353+1),0)))))))))</f>
        <v>0</v>
      </c>
      <c r="AU355" s="27">
        <f>IF(AND(Inputs!$CO353=0,AU$3&gt;=Inputs!$CM353),1,IF(AND(AU$3&gt;=Inputs!$CM353,AU$3&lt;Inputs!$CN353),1,IF(AND(AU$3=Inputs!$CN353,AU$3=Inputs!$CO353),1,IF(OR(AND(AU$3=Inputs!$CN353+1,Inputs!$CN353=Inputs!$CO353),AND(AU$3=Inputs!$CN353+2,Inputs!$CN353=Inputs!$CO353)),0,IF(AU$3=Inputs!$CN353,0.8,IF(AU$3=Inputs!$CN353+1,0.6,IF(AU$3=Inputs!$CN353+2,0.4,IF(AU$3=Inputs!$CO353,0.2,IF(AND(AU$3&gt;=Inputs!$CL353,AU$3&lt;Inputs!$CM353),(AU$3-Inputs!$CL353+1)/(Inputs!$AI353+1),0)))))))))</f>
        <v>0</v>
      </c>
      <c r="AV355" s="27">
        <f>IF(AND(Inputs!$CO353=0,AV$3&gt;=Inputs!$CM353),1,IF(AND(AV$3&gt;=Inputs!$CM353,AV$3&lt;Inputs!$CN353),1,IF(AND(AV$3=Inputs!$CN353,AV$3=Inputs!$CO353),1,IF(OR(AND(AV$3=Inputs!$CN353+1,Inputs!$CN353=Inputs!$CO353),AND(AV$3=Inputs!$CN353+2,Inputs!$CN353=Inputs!$CO353)),0,IF(AV$3=Inputs!$CN353,0.8,IF(AV$3=Inputs!$CN353+1,0.6,IF(AV$3=Inputs!$CN353+2,0.4,IF(AV$3=Inputs!$CO353,0.2,IF(AND(AV$3&gt;=Inputs!$CL353,AV$3&lt;Inputs!$CM353),(AV$3-Inputs!$CL353+1)/(Inputs!$AI353+1),0)))))))))</f>
        <v>0</v>
      </c>
      <c r="AW355" s="27">
        <f>IF(AND(Inputs!$CO353=0,AW$3&gt;=Inputs!$CM353),1,IF(AND(AW$3&gt;=Inputs!$CM353,AW$3&lt;Inputs!$CN353),1,IF(AND(AW$3=Inputs!$CN353,AW$3=Inputs!$CO353),1,IF(OR(AND(AW$3=Inputs!$CN353+1,Inputs!$CN353=Inputs!$CO353),AND(AW$3=Inputs!$CN353+2,Inputs!$CN353=Inputs!$CO353)),0,IF(AW$3=Inputs!$CN353,0.8,IF(AW$3=Inputs!$CN353+1,0.6,IF(AW$3=Inputs!$CN353+2,0.4,IF(AW$3=Inputs!$CO353,0.2,IF(AND(AW$3&gt;=Inputs!$CL353,AW$3&lt;Inputs!$CM353),(AW$3-Inputs!$CL353+1)/(Inputs!$AI353+1),0)))))))))</f>
        <v>0</v>
      </c>
      <c r="AX355" s="27">
        <f>IF(AND(Inputs!$CO353=0,AX$3&gt;=Inputs!$CM353),1,IF(AND(AX$3&gt;=Inputs!$CM353,AX$3&lt;Inputs!$CN353),1,IF(AND(AX$3=Inputs!$CN353,AX$3=Inputs!$CO353),1,IF(OR(AND(AX$3=Inputs!$CN353+1,Inputs!$CN353=Inputs!$CO353),AND(AX$3=Inputs!$CN353+2,Inputs!$CN353=Inputs!$CO353)),0,IF(AX$3=Inputs!$CN353,0.8,IF(AX$3=Inputs!$CN353+1,0.6,IF(AX$3=Inputs!$CN353+2,0.4,IF(AX$3=Inputs!$CO353,0.2,IF(AND(AX$3&gt;=Inputs!$CL353,AX$3&lt;Inputs!$CM353),(AX$3-Inputs!$CL353+1)/(Inputs!$AI353+1),0)))))))))</f>
        <v>0</v>
      </c>
      <c r="AY355" s="27">
        <f>IF(AND(Inputs!$CO353=0,AY$3&gt;=Inputs!$CM353),1,IF(AND(AY$3&gt;=Inputs!$CM353,AY$3&lt;Inputs!$CN353),1,IF(AND(AY$3=Inputs!$CN353,AY$3=Inputs!$CO353),1,IF(OR(AND(AY$3=Inputs!$CN353+1,Inputs!$CN353=Inputs!$CO353),AND(AY$3=Inputs!$CN353+2,Inputs!$CN353=Inputs!$CO353)),0,IF(AY$3=Inputs!$CN353,0.8,IF(AY$3=Inputs!$CN353+1,0.6,IF(AY$3=Inputs!$CN353+2,0.4,IF(AY$3=Inputs!$CO353,0.2,IF(AND(AY$3&gt;=Inputs!$CL353,AY$3&lt;Inputs!$CM353),(AY$3-Inputs!$CL353+1)/(Inputs!$AI353+1),0)))))))))</f>
        <v>0</v>
      </c>
      <c r="AZ355" s="27">
        <f>IF(AND(Inputs!$CO353=0,AZ$3&gt;=Inputs!$CM353),1,IF(AND(AZ$3&gt;=Inputs!$CM353,AZ$3&lt;Inputs!$CN353),1,IF(AND(AZ$3=Inputs!$CN353,AZ$3=Inputs!$CO353),1,IF(OR(AND(AZ$3=Inputs!$CN353+1,Inputs!$CN353=Inputs!$CO353),AND(AZ$3=Inputs!$CN353+2,Inputs!$CN353=Inputs!$CO353)),0,IF(AZ$3=Inputs!$CN353,0.8,IF(AZ$3=Inputs!$CN353+1,0.6,IF(AZ$3=Inputs!$CN353+2,0.4,IF(AZ$3=Inputs!$CO353,0.2,IF(AND(AZ$3&gt;=Inputs!$CL353,AZ$3&lt;Inputs!$CM353),(AZ$3-Inputs!$CL353+1)/(Inputs!$AI353+1),0)))))))))</f>
        <v>0</v>
      </c>
      <c r="BA355" s="27">
        <f>IF(AND(Inputs!$CO353=0,BA$3&gt;=Inputs!$CM353),1,IF(AND(BA$3&gt;=Inputs!$CM353,BA$3&lt;Inputs!$CN353),1,IF(AND(BA$3=Inputs!$CN353,BA$3=Inputs!$CO353),1,IF(OR(AND(BA$3=Inputs!$CN353+1,Inputs!$CN353=Inputs!$CO353),AND(BA$3=Inputs!$CN353+2,Inputs!$CN353=Inputs!$CO353)),0,IF(BA$3=Inputs!$CN353,0.8,IF(BA$3=Inputs!$CN353+1,0.6,IF(BA$3=Inputs!$CN353+2,0.4,IF(BA$3=Inputs!$CO353,0.2,IF(AND(BA$3&gt;=Inputs!$CL353,BA$3&lt;Inputs!$CM353),(BA$3-Inputs!$CL353+1)/(Inputs!$AI353+1),0)))))))))</f>
        <v>0</v>
      </c>
      <c r="BB355" s="27">
        <f>IF(AND(Inputs!$CO353=0,BB$3&gt;=Inputs!$CM353),1,IF(AND(BB$3&gt;=Inputs!$CM353,BB$3&lt;Inputs!$CN353),1,IF(AND(BB$3=Inputs!$CN353,BB$3=Inputs!$CO353),1,IF(OR(AND(BB$3=Inputs!$CN353+1,Inputs!$CN353=Inputs!$CO353),AND(BB$3=Inputs!$CN353+2,Inputs!$CN353=Inputs!$CO353)),0,IF(BB$3=Inputs!$CN353,0.8,IF(BB$3=Inputs!$CN353+1,0.6,IF(BB$3=Inputs!$CN353+2,0.4,IF(BB$3=Inputs!$CO353,0.2,IF(AND(BB$3&gt;=Inputs!$CL353,BB$3&lt;Inputs!$CM353),(BB$3-Inputs!$CL353+1)/(Inputs!$AI353+1),0)))))))))</f>
        <v>0</v>
      </c>
      <c r="BC355" s="27">
        <f>IF(AND(Inputs!$CO353=0,BC$3&gt;=Inputs!$CM353),1,IF(AND(BC$3&gt;=Inputs!$CM353,BC$3&lt;Inputs!$CN353),1,IF(AND(BC$3=Inputs!$CN353,BC$3=Inputs!$CO353),1,IF(OR(AND(BC$3=Inputs!$CN353+1,Inputs!$CN353=Inputs!$CO353),AND(BC$3=Inputs!$CN353+2,Inputs!$CN353=Inputs!$CO353)),0,IF(BC$3=Inputs!$CN353,0.8,IF(BC$3=Inputs!$CN353+1,0.6,IF(BC$3=Inputs!$CN353+2,0.4,IF(BC$3=Inputs!$CO353,0.2,IF(AND(BC$3&gt;=Inputs!$CL353,BC$3&lt;Inputs!$CM353),(BC$3-Inputs!$CL353+1)/(Inputs!$AI353+1),0)))))))))</f>
        <v>0</v>
      </c>
      <c r="BD355" s="27">
        <f>IF(AND(Inputs!$CO353=0,BD$3&gt;=Inputs!$CM353),1,IF(AND(BD$3&gt;=Inputs!$CM353,BD$3&lt;Inputs!$CN353),1,IF(AND(BD$3=Inputs!$CN353,BD$3=Inputs!$CO353),1,IF(OR(AND(BD$3=Inputs!$CN353+1,Inputs!$CN353=Inputs!$CO353),AND(BD$3=Inputs!$CN353+2,Inputs!$CN353=Inputs!$CO353)),0,IF(BD$3=Inputs!$CN353,0.8,IF(BD$3=Inputs!$CN353+1,0.6,IF(BD$3=Inputs!$CN353+2,0.4,IF(BD$3=Inputs!$CO353,0.2,IF(AND(BD$3&gt;=Inputs!$CL353,BD$3&lt;Inputs!$CM353),(BD$3-Inputs!$CL353+1)/(Inputs!$AI353+1),0)))))))))</f>
        <v>0</v>
      </c>
      <c r="BE355" s="27">
        <f>IF(AND(Inputs!$CO353=0,BE$3&gt;=Inputs!$CM353),1,IF(AND(BE$3&gt;=Inputs!$CM353,BE$3&lt;Inputs!$CN353),1,IF(AND(BE$3=Inputs!$CN353,BE$3=Inputs!$CO353),1,IF(OR(AND(BE$3=Inputs!$CN353+1,Inputs!$CN353=Inputs!$CO353),AND(BE$3=Inputs!$CN353+2,Inputs!$CN353=Inputs!$CO353)),0,IF(BE$3=Inputs!$CN353,0.8,IF(BE$3=Inputs!$CN353+1,0.6,IF(BE$3=Inputs!$CN353+2,0.4,IF(BE$3=Inputs!$CO353,0.2,IF(AND(BE$3&gt;=Inputs!$CL353,BE$3&lt;Inputs!$CM353),(BE$3-Inputs!$CL353+1)/(Inputs!$AI353+1),0)))))))))</f>
        <v>0</v>
      </c>
      <c r="BF355" s="27">
        <f>IF(AND(Inputs!$CO353=0,BF$3&gt;=Inputs!$CM353),1,IF(AND(BF$3&gt;=Inputs!$CM353,BF$3&lt;Inputs!$CN353),1,IF(AND(BF$3=Inputs!$CN353,BF$3=Inputs!$CO353),1,IF(OR(AND(BF$3=Inputs!$CN353+1,Inputs!$CN353=Inputs!$CO353),AND(BF$3=Inputs!$CN353+2,Inputs!$CN353=Inputs!$CO353)),0,IF(BF$3=Inputs!$CN353,0.8,IF(BF$3=Inputs!$CN353+1,0.6,IF(BF$3=Inputs!$CN353+2,0.4,IF(BF$3=Inputs!$CO353,0.2,IF(AND(BF$3&gt;=Inputs!$CL353,BF$3&lt;Inputs!$CM353),(BF$3-Inputs!$CL353+1)/(Inputs!$AI353+1),0)))))))))</f>
        <v>0</v>
      </c>
      <c r="BG355" s="27">
        <f>IF(AND(Inputs!$CO353=0,BG$3&gt;=Inputs!$CM353),1,IF(AND(BG$3&gt;=Inputs!$CM353,BG$3&lt;Inputs!$CN353),1,IF(AND(BG$3=Inputs!$CN353,BG$3=Inputs!$CO353),1,IF(OR(AND(BG$3=Inputs!$CN353+1,Inputs!$CN353=Inputs!$CO353),AND(BG$3=Inputs!$CN353+2,Inputs!$CN353=Inputs!$CO353)),0,IF(BG$3=Inputs!$CN353,0.8,IF(BG$3=Inputs!$CN353+1,0.6,IF(BG$3=Inputs!$CN353+2,0.4,IF(BG$3=Inputs!$CO353,0.2,IF(AND(BG$3&gt;=Inputs!$CL353,BG$3&lt;Inputs!$CM353),(BG$3-Inputs!$CL353+1)/(Inputs!$AI353+1),0)))))))))</f>
        <v>0</v>
      </c>
      <c r="BH355" s="27">
        <f>IF(AND(Inputs!$CO353=0,BH$3&gt;=Inputs!$CM353),1,IF(AND(BH$3&gt;=Inputs!$CM353,BH$3&lt;Inputs!$CN353),1,IF(AND(BH$3=Inputs!$CN353,BH$3=Inputs!$CO353),1,IF(OR(AND(BH$3=Inputs!$CN353+1,Inputs!$CN353=Inputs!$CO353),AND(BH$3=Inputs!$CN353+2,Inputs!$CN353=Inputs!$CO353)),0,IF(BH$3=Inputs!$CN353,0.8,IF(BH$3=Inputs!$CN353+1,0.6,IF(BH$3=Inputs!$CN353+2,0.4,IF(BH$3=Inputs!$CO353,0.2,IF(AND(BH$3&gt;=Inputs!$CL353,BH$3&lt;Inputs!$CM353),(BH$3-Inputs!$CL353+1)/(Inputs!$AI353+1),0)))))))))</f>
        <v>0</v>
      </c>
      <c r="BI355" s="27">
        <f>IF(AND(Inputs!$CO353=0,BI$3&gt;=Inputs!$CM353),1,IF(AND(BI$3&gt;=Inputs!$CM353,BI$3&lt;Inputs!$CN353),1,IF(AND(BI$3=Inputs!$CN353,BI$3=Inputs!$CO353),1,IF(OR(AND(BI$3=Inputs!$CN353+1,Inputs!$CN353=Inputs!$CO353),AND(BI$3=Inputs!$CN353+2,Inputs!$CN353=Inputs!$CO353)),0,IF(BI$3=Inputs!$CN353,0.8,IF(BI$3=Inputs!$CN353+1,0.6,IF(BI$3=Inputs!$CN353+2,0.4,IF(BI$3=Inputs!$CO353,0.2,IF(AND(BI$3&gt;=Inputs!$CL353,BI$3&lt;Inputs!$CM353),(BI$3-Inputs!$CL353+1)/(Inputs!$AI353+1),0)))))))))</f>
        <v>0</v>
      </c>
      <c r="BJ355" s="27">
        <f>IF(AND(Inputs!$CO353=0,BJ$3&gt;=Inputs!$CM353),1,IF(AND(BJ$3&gt;=Inputs!$CM353,BJ$3&lt;Inputs!$CN353),1,IF(AND(BJ$3=Inputs!$CN353,BJ$3=Inputs!$CO353),1,IF(OR(AND(BJ$3=Inputs!$CN353+1,Inputs!$CN353=Inputs!$CO353),AND(BJ$3=Inputs!$CN353+2,Inputs!$CN353=Inputs!$CO353)),0,IF(BJ$3=Inputs!$CN353,0.8,IF(BJ$3=Inputs!$CN353+1,0.6,IF(BJ$3=Inputs!$CN353+2,0.4,IF(BJ$3=Inputs!$CO353,0.2,IF(AND(BJ$3&gt;=Inputs!$CL353,BJ$3&lt;Inputs!$CM353),(BJ$3-Inputs!$CL353+1)/(Inputs!$AI353+1),0)))))))))</f>
        <v>0</v>
      </c>
      <c r="BK355" s="27">
        <f>IF(AND(Inputs!$CO353=0,BK$3&gt;=Inputs!$CM353),1,IF(AND(BK$3&gt;=Inputs!$CM353,BK$3&lt;Inputs!$CN353),1,IF(AND(BK$3=Inputs!$CN353,BK$3=Inputs!$CO353),1,IF(OR(AND(BK$3=Inputs!$CN353+1,Inputs!$CN353=Inputs!$CO353),AND(BK$3=Inputs!$CN353+2,Inputs!$CN353=Inputs!$CO353)),0,IF(BK$3=Inputs!$CN353,0.8,IF(BK$3=Inputs!$CN353+1,0.6,IF(BK$3=Inputs!$CN353+2,0.4,IF(BK$3=Inputs!$CO353,0.2,IF(AND(BK$3&gt;=Inputs!$CL353,BK$3&lt;Inputs!$CM353),(BK$3-Inputs!$CL353+1)/(Inputs!$AI353+1),0)))))))))</f>
        <v>0</v>
      </c>
      <c r="BL355" s="27">
        <f>IF(AND(Inputs!$CO353=0,BL$3&gt;=Inputs!$CM353),1,IF(AND(BL$3&gt;=Inputs!$CM353,BL$3&lt;Inputs!$CN353),1,IF(AND(BL$3=Inputs!$CN353,BL$3=Inputs!$CO353),1,IF(OR(AND(BL$3=Inputs!$CN353+1,Inputs!$CN353=Inputs!$CO353),AND(BL$3=Inputs!$CN353+2,Inputs!$CN353=Inputs!$CO353)),0,IF(BL$3=Inputs!$CN353,0.8,IF(BL$3=Inputs!$CN353+1,0.6,IF(BL$3=Inputs!$CN353+2,0.4,IF(BL$3=Inputs!$CO353,0.2,IF(AND(BL$3&gt;=Inputs!$CL353,BL$3&lt;Inputs!$CM353),(BL$3-Inputs!$CL353+1)/(Inputs!$AI353+1),0)))))))))</f>
        <v>0</v>
      </c>
      <c r="BM355" s="27">
        <f>IF(AND(Inputs!$CO353=0,BM$3&gt;=Inputs!$CM353),1,IF(AND(BM$3&gt;=Inputs!$CM353,BM$3&lt;Inputs!$CN353),1,IF(AND(BM$3=Inputs!$CN353,BM$3=Inputs!$CO353),1,IF(OR(AND(BM$3=Inputs!$CN353+1,Inputs!$CN353=Inputs!$CO353),AND(BM$3=Inputs!$CN353+2,Inputs!$CN353=Inputs!$CO353)),0,IF(BM$3=Inputs!$CN353,0.8,IF(BM$3=Inputs!$CN353+1,0.6,IF(BM$3=Inputs!$CN353+2,0.4,IF(BM$3=Inputs!$CO353,0.2,IF(AND(BM$3&gt;=Inputs!$CL353,BM$3&lt;Inputs!$CM353),(BM$3-Inputs!$CL353+1)/(Inputs!$AI353+1),0)))))))))</f>
        <v>0</v>
      </c>
    </row>
    <row r="356" spans="1:65">
      <c r="A356" s="7" t="str">
        <f>IF(Inputs!A354="","",Inputs!A354)</f>
        <v/>
      </c>
      <c r="B356" t="str">
        <f>IF(Inputs!B354="","",Inputs!B354)</f>
        <v/>
      </c>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50">
        <f t="shared" si="13"/>
        <v>0</v>
      </c>
      <c r="AH356" s="42">
        <f t="shared" si="12"/>
        <v>0</v>
      </c>
      <c r="AJ356" s="27">
        <f>IF(AND(Inputs!$CO354=0,AJ$3&gt;=Inputs!$CM354),1,IF(AND(AJ$3&gt;=Inputs!$CM354,AJ$3&lt;Inputs!$CN354),1,IF(AND(AJ$3=Inputs!$CN354,AJ$3=Inputs!$CO354),1,IF(OR(AND(AJ$3=Inputs!$CN354+1,Inputs!$CN354=Inputs!$CO354),AND(AJ$3=Inputs!$CN354+2,Inputs!$CN354=Inputs!$CO354)),0,IF(AJ$3=Inputs!$CN354,0.8,IF(AJ$3=Inputs!$CN354+1,0.6,IF(AJ$3=Inputs!$CN354+2,0.4,IF(AJ$3=Inputs!$CO354,0.2,IF(AND(AJ$3&gt;=Inputs!$CL354,AJ$3&lt;Inputs!$CM354),(AJ$3-Inputs!$CL354+1)/(Inputs!$AI354+1),0)))))))))</f>
        <v>0</v>
      </c>
      <c r="AK356" s="27">
        <f>IF(AND(Inputs!$CO354=0,AK$3&gt;=Inputs!$CM354),1,IF(AND(AK$3&gt;=Inputs!$CM354,AK$3&lt;Inputs!$CN354),1,IF(AND(AK$3=Inputs!$CN354,AK$3=Inputs!$CO354),1,IF(OR(AND(AK$3=Inputs!$CN354+1,Inputs!$CN354=Inputs!$CO354),AND(AK$3=Inputs!$CN354+2,Inputs!$CN354=Inputs!$CO354)),0,IF(AK$3=Inputs!$CN354,0.8,IF(AK$3=Inputs!$CN354+1,0.6,IF(AK$3=Inputs!$CN354+2,0.4,IF(AK$3=Inputs!$CO354,0.2,IF(AND(AK$3&gt;=Inputs!$CL354,AK$3&lt;Inputs!$CM354),(AK$3-Inputs!$CL354+1)/(Inputs!$AI354+1),0)))))))))</f>
        <v>0</v>
      </c>
      <c r="AL356" s="27">
        <f>IF(AND(Inputs!$CO354=0,AL$3&gt;=Inputs!$CM354),1,IF(AND(AL$3&gt;=Inputs!$CM354,AL$3&lt;Inputs!$CN354),1,IF(AND(AL$3=Inputs!$CN354,AL$3=Inputs!$CO354),1,IF(OR(AND(AL$3=Inputs!$CN354+1,Inputs!$CN354=Inputs!$CO354),AND(AL$3=Inputs!$CN354+2,Inputs!$CN354=Inputs!$CO354)),0,IF(AL$3=Inputs!$CN354,0.8,IF(AL$3=Inputs!$CN354+1,0.6,IF(AL$3=Inputs!$CN354+2,0.4,IF(AL$3=Inputs!$CO354,0.2,IF(AND(AL$3&gt;=Inputs!$CL354,AL$3&lt;Inputs!$CM354),(AL$3-Inputs!$CL354+1)/(Inputs!$AI354+1),0)))))))))</f>
        <v>0</v>
      </c>
      <c r="AM356" s="27">
        <f>IF(AND(Inputs!$CO354=0,AM$3&gt;=Inputs!$CM354),1,IF(AND(AM$3&gt;=Inputs!$CM354,AM$3&lt;Inputs!$CN354),1,IF(AND(AM$3=Inputs!$CN354,AM$3=Inputs!$CO354),1,IF(OR(AND(AM$3=Inputs!$CN354+1,Inputs!$CN354=Inputs!$CO354),AND(AM$3=Inputs!$CN354+2,Inputs!$CN354=Inputs!$CO354)),0,IF(AM$3=Inputs!$CN354,0.8,IF(AM$3=Inputs!$CN354+1,0.6,IF(AM$3=Inputs!$CN354+2,0.4,IF(AM$3=Inputs!$CO354,0.2,IF(AND(AM$3&gt;=Inputs!$CL354,AM$3&lt;Inputs!$CM354),(AM$3-Inputs!$CL354+1)/(Inputs!$AI354+1),0)))))))))</f>
        <v>0</v>
      </c>
      <c r="AN356" s="27">
        <f>IF(AND(Inputs!$CO354=0,AN$3&gt;=Inputs!$CM354),1,IF(AND(AN$3&gt;=Inputs!$CM354,AN$3&lt;Inputs!$CN354),1,IF(AND(AN$3=Inputs!$CN354,AN$3=Inputs!$CO354),1,IF(OR(AND(AN$3=Inputs!$CN354+1,Inputs!$CN354=Inputs!$CO354),AND(AN$3=Inputs!$CN354+2,Inputs!$CN354=Inputs!$CO354)),0,IF(AN$3=Inputs!$CN354,0.8,IF(AN$3=Inputs!$CN354+1,0.6,IF(AN$3=Inputs!$CN354+2,0.4,IF(AN$3=Inputs!$CO354,0.2,IF(AND(AN$3&gt;=Inputs!$CL354,AN$3&lt;Inputs!$CM354),(AN$3-Inputs!$CL354+1)/(Inputs!$AI354+1),0)))))))))</f>
        <v>0</v>
      </c>
      <c r="AO356" s="27">
        <f>IF(AND(Inputs!$CO354=0,AO$3&gt;=Inputs!$CM354),1,IF(AND(AO$3&gt;=Inputs!$CM354,AO$3&lt;Inputs!$CN354),1,IF(AND(AO$3=Inputs!$CN354,AO$3=Inputs!$CO354),1,IF(OR(AND(AO$3=Inputs!$CN354+1,Inputs!$CN354=Inputs!$CO354),AND(AO$3=Inputs!$CN354+2,Inputs!$CN354=Inputs!$CO354)),0,IF(AO$3=Inputs!$CN354,0.8,IF(AO$3=Inputs!$CN354+1,0.6,IF(AO$3=Inputs!$CN354+2,0.4,IF(AO$3=Inputs!$CO354,0.2,IF(AND(AO$3&gt;=Inputs!$CL354,AO$3&lt;Inputs!$CM354),(AO$3-Inputs!$CL354+1)/(Inputs!$AI354+1),0)))))))))</f>
        <v>0</v>
      </c>
      <c r="AP356" s="27">
        <f>IF(AND(Inputs!$CO354=0,AP$3&gt;=Inputs!$CM354),1,IF(AND(AP$3&gt;=Inputs!$CM354,AP$3&lt;Inputs!$CN354),1,IF(AND(AP$3=Inputs!$CN354,AP$3=Inputs!$CO354),1,IF(OR(AND(AP$3=Inputs!$CN354+1,Inputs!$CN354=Inputs!$CO354),AND(AP$3=Inputs!$CN354+2,Inputs!$CN354=Inputs!$CO354)),0,IF(AP$3=Inputs!$CN354,0.8,IF(AP$3=Inputs!$CN354+1,0.6,IF(AP$3=Inputs!$CN354+2,0.4,IF(AP$3=Inputs!$CO354,0.2,IF(AND(AP$3&gt;=Inputs!$CL354,AP$3&lt;Inputs!$CM354),(AP$3-Inputs!$CL354+1)/(Inputs!$AI354+1),0)))))))))</f>
        <v>0</v>
      </c>
      <c r="AQ356" s="27">
        <f>IF(AND(Inputs!$CO354=0,AQ$3&gt;=Inputs!$CM354),1,IF(AND(AQ$3&gt;=Inputs!$CM354,AQ$3&lt;Inputs!$CN354),1,IF(AND(AQ$3=Inputs!$CN354,AQ$3=Inputs!$CO354),1,IF(OR(AND(AQ$3=Inputs!$CN354+1,Inputs!$CN354=Inputs!$CO354),AND(AQ$3=Inputs!$CN354+2,Inputs!$CN354=Inputs!$CO354)),0,IF(AQ$3=Inputs!$CN354,0.8,IF(AQ$3=Inputs!$CN354+1,0.6,IF(AQ$3=Inputs!$CN354+2,0.4,IF(AQ$3=Inputs!$CO354,0.2,IF(AND(AQ$3&gt;=Inputs!$CL354,AQ$3&lt;Inputs!$CM354),(AQ$3-Inputs!$CL354+1)/(Inputs!$AI354+1),0)))))))))</f>
        <v>0</v>
      </c>
      <c r="AR356" s="27">
        <f>IF(AND(Inputs!$CO354=0,AR$3&gt;=Inputs!$CM354),1,IF(AND(AR$3&gt;=Inputs!$CM354,AR$3&lt;Inputs!$CN354),1,IF(AND(AR$3=Inputs!$CN354,AR$3=Inputs!$CO354),1,IF(OR(AND(AR$3=Inputs!$CN354+1,Inputs!$CN354=Inputs!$CO354),AND(AR$3=Inputs!$CN354+2,Inputs!$CN354=Inputs!$CO354)),0,IF(AR$3=Inputs!$CN354,0.8,IF(AR$3=Inputs!$CN354+1,0.6,IF(AR$3=Inputs!$CN354+2,0.4,IF(AR$3=Inputs!$CO354,0.2,IF(AND(AR$3&gt;=Inputs!$CL354,AR$3&lt;Inputs!$CM354),(AR$3-Inputs!$CL354+1)/(Inputs!$AI354+1),0)))))))))</f>
        <v>0</v>
      </c>
      <c r="AS356" s="27">
        <f>IF(AND(Inputs!$CO354=0,AS$3&gt;=Inputs!$CM354),1,IF(AND(AS$3&gt;=Inputs!$CM354,AS$3&lt;Inputs!$CN354),1,IF(AND(AS$3=Inputs!$CN354,AS$3=Inputs!$CO354),1,IF(OR(AND(AS$3=Inputs!$CN354+1,Inputs!$CN354=Inputs!$CO354),AND(AS$3=Inputs!$CN354+2,Inputs!$CN354=Inputs!$CO354)),0,IF(AS$3=Inputs!$CN354,0.8,IF(AS$3=Inputs!$CN354+1,0.6,IF(AS$3=Inputs!$CN354+2,0.4,IF(AS$3=Inputs!$CO354,0.2,IF(AND(AS$3&gt;=Inputs!$CL354,AS$3&lt;Inputs!$CM354),(AS$3-Inputs!$CL354+1)/(Inputs!$AI354+1),0)))))))))</f>
        <v>0</v>
      </c>
      <c r="AT356" s="27">
        <f>IF(AND(Inputs!$CO354=0,AT$3&gt;=Inputs!$CM354),1,IF(AND(AT$3&gt;=Inputs!$CM354,AT$3&lt;Inputs!$CN354),1,IF(AND(AT$3=Inputs!$CN354,AT$3=Inputs!$CO354),1,IF(OR(AND(AT$3=Inputs!$CN354+1,Inputs!$CN354=Inputs!$CO354),AND(AT$3=Inputs!$CN354+2,Inputs!$CN354=Inputs!$CO354)),0,IF(AT$3=Inputs!$CN354,0.8,IF(AT$3=Inputs!$CN354+1,0.6,IF(AT$3=Inputs!$CN354+2,0.4,IF(AT$3=Inputs!$CO354,0.2,IF(AND(AT$3&gt;=Inputs!$CL354,AT$3&lt;Inputs!$CM354),(AT$3-Inputs!$CL354+1)/(Inputs!$AI354+1),0)))))))))</f>
        <v>0</v>
      </c>
      <c r="AU356" s="27">
        <f>IF(AND(Inputs!$CO354=0,AU$3&gt;=Inputs!$CM354),1,IF(AND(AU$3&gt;=Inputs!$CM354,AU$3&lt;Inputs!$CN354),1,IF(AND(AU$3=Inputs!$CN354,AU$3=Inputs!$CO354),1,IF(OR(AND(AU$3=Inputs!$CN354+1,Inputs!$CN354=Inputs!$CO354),AND(AU$3=Inputs!$CN354+2,Inputs!$CN354=Inputs!$CO354)),0,IF(AU$3=Inputs!$CN354,0.8,IF(AU$3=Inputs!$CN354+1,0.6,IF(AU$3=Inputs!$CN354+2,0.4,IF(AU$3=Inputs!$CO354,0.2,IF(AND(AU$3&gt;=Inputs!$CL354,AU$3&lt;Inputs!$CM354),(AU$3-Inputs!$CL354+1)/(Inputs!$AI354+1),0)))))))))</f>
        <v>0</v>
      </c>
      <c r="AV356" s="27">
        <f>IF(AND(Inputs!$CO354=0,AV$3&gt;=Inputs!$CM354),1,IF(AND(AV$3&gt;=Inputs!$CM354,AV$3&lt;Inputs!$CN354),1,IF(AND(AV$3=Inputs!$CN354,AV$3=Inputs!$CO354),1,IF(OR(AND(AV$3=Inputs!$CN354+1,Inputs!$CN354=Inputs!$CO354),AND(AV$3=Inputs!$CN354+2,Inputs!$CN354=Inputs!$CO354)),0,IF(AV$3=Inputs!$CN354,0.8,IF(AV$3=Inputs!$CN354+1,0.6,IF(AV$3=Inputs!$CN354+2,0.4,IF(AV$3=Inputs!$CO354,0.2,IF(AND(AV$3&gt;=Inputs!$CL354,AV$3&lt;Inputs!$CM354),(AV$3-Inputs!$CL354+1)/(Inputs!$AI354+1),0)))))))))</f>
        <v>0</v>
      </c>
      <c r="AW356" s="27">
        <f>IF(AND(Inputs!$CO354=0,AW$3&gt;=Inputs!$CM354),1,IF(AND(AW$3&gt;=Inputs!$CM354,AW$3&lt;Inputs!$CN354),1,IF(AND(AW$3=Inputs!$CN354,AW$3=Inputs!$CO354),1,IF(OR(AND(AW$3=Inputs!$CN354+1,Inputs!$CN354=Inputs!$CO354),AND(AW$3=Inputs!$CN354+2,Inputs!$CN354=Inputs!$CO354)),0,IF(AW$3=Inputs!$CN354,0.8,IF(AW$3=Inputs!$CN354+1,0.6,IF(AW$3=Inputs!$CN354+2,0.4,IF(AW$3=Inputs!$CO354,0.2,IF(AND(AW$3&gt;=Inputs!$CL354,AW$3&lt;Inputs!$CM354),(AW$3-Inputs!$CL354+1)/(Inputs!$AI354+1),0)))))))))</f>
        <v>0</v>
      </c>
      <c r="AX356" s="27">
        <f>IF(AND(Inputs!$CO354=0,AX$3&gt;=Inputs!$CM354),1,IF(AND(AX$3&gt;=Inputs!$CM354,AX$3&lt;Inputs!$CN354),1,IF(AND(AX$3=Inputs!$CN354,AX$3=Inputs!$CO354),1,IF(OR(AND(AX$3=Inputs!$CN354+1,Inputs!$CN354=Inputs!$CO354),AND(AX$3=Inputs!$CN354+2,Inputs!$CN354=Inputs!$CO354)),0,IF(AX$3=Inputs!$CN354,0.8,IF(AX$3=Inputs!$CN354+1,0.6,IF(AX$3=Inputs!$CN354+2,0.4,IF(AX$3=Inputs!$CO354,0.2,IF(AND(AX$3&gt;=Inputs!$CL354,AX$3&lt;Inputs!$CM354),(AX$3-Inputs!$CL354+1)/(Inputs!$AI354+1),0)))))))))</f>
        <v>0</v>
      </c>
      <c r="AY356" s="27">
        <f>IF(AND(Inputs!$CO354=0,AY$3&gt;=Inputs!$CM354),1,IF(AND(AY$3&gt;=Inputs!$CM354,AY$3&lt;Inputs!$CN354),1,IF(AND(AY$3=Inputs!$CN354,AY$3=Inputs!$CO354),1,IF(OR(AND(AY$3=Inputs!$CN354+1,Inputs!$CN354=Inputs!$CO354),AND(AY$3=Inputs!$CN354+2,Inputs!$CN354=Inputs!$CO354)),0,IF(AY$3=Inputs!$CN354,0.8,IF(AY$3=Inputs!$CN354+1,0.6,IF(AY$3=Inputs!$CN354+2,0.4,IF(AY$3=Inputs!$CO354,0.2,IF(AND(AY$3&gt;=Inputs!$CL354,AY$3&lt;Inputs!$CM354),(AY$3-Inputs!$CL354+1)/(Inputs!$AI354+1),0)))))))))</f>
        <v>0</v>
      </c>
      <c r="AZ356" s="27">
        <f>IF(AND(Inputs!$CO354=0,AZ$3&gt;=Inputs!$CM354),1,IF(AND(AZ$3&gt;=Inputs!$CM354,AZ$3&lt;Inputs!$CN354),1,IF(AND(AZ$3=Inputs!$CN354,AZ$3=Inputs!$CO354),1,IF(OR(AND(AZ$3=Inputs!$CN354+1,Inputs!$CN354=Inputs!$CO354),AND(AZ$3=Inputs!$CN354+2,Inputs!$CN354=Inputs!$CO354)),0,IF(AZ$3=Inputs!$CN354,0.8,IF(AZ$3=Inputs!$CN354+1,0.6,IF(AZ$3=Inputs!$CN354+2,0.4,IF(AZ$3=Inputs!$CO354,0.2,IF(AND(AZ$3&gt;=Inputs!$CL354,AZ$3&lt;Inputs!$CM354),(AZ$3-Inputs!$CL354+1)/(Inputs!$AI354+1),0)))))))))</f>
        <v>0</v>
      </c>
      <c r="BA356" s="27">
        <f>IF(AND(Inputs!$CO354=0,BA$3&gt;=Inputs!$CM354),1,IF(AND(BA$3&gt;=Inputs!$CM354,BA$3&lt;Inputs!$CN354),1,IF(AND(BA$3=Inputs!$CN354,BA$3=Inputs!$CO354),1,IF(OR(AND(BA$3=Inputs!$CN354+1,Inputs!$CN354=Inputs!$CO354),AND(BA$3=Inputs!$CN354+2,Inputs!$CN354=Inputs!$CO354)),0,IF(BA$3=Inputs!$CN354,0.8,IF(BA$3=Inputs!$CN354+1,0.6,IF(BA$3=Inputs!$CN354+2,0.4,IF(BA$3=Inputs!$CO354,0.2,IF(AND(BA$3&gt;=Inputs!$CL354,BA$3&lt;Inputs!$CM354),(BA$3-Inputs!$CL354+1)/(Inputs!$AI354+1),0)))))))))</f>
        <v>0</v>
      </c>
      <c r="BB356" s="27">
        <f>IF(AND(Inputs!$CO354=0,BB$3&gt;=Inputs!$CM354),1,IF(AND(BB$3&gt;=Inputs!$CM354,BB$3&lt;Inputs!$CN354),1,IF(AND(BB$3=Inputs!$CN354,BB$3=Inputs!$CO354),1,IF(OR(AND(BB$3=Inputs!$CN354+1,Inputs!$CN354=Inputs!$CO354),AND(BB$3=Inputs!$CN354+2,Inputs!$CN354=Inputs!$CO354)),0,IF(BB$3=Inputs!$CN354,0.8,IF(BB$3=Inputs!$CN354+1,0.6,IF(BB$3=Inputs!$CN354+2,0.4,IF(BB$3=Inputs!$CO354,0.2,IF(AND(BB$3&gt;=Inputs!$CL354,BB$3&lt;Inputs!$CM354),(BB$3-Inputs!$CL354+1)/(Inputs!$AI354+1),0)))))))))</f>
        <v>0</v>
      </c>
      <c r="BC356" s="27">
        <f>IF(AND(Inputs!$CO354=0,BC$3&gt;=Inputs!$CM354),1,IF(AND(BC$3&gt;=Inputs!$CM354,BC$3&lt;Inputs!$CN354),1,IF(AND(BC$3=Inputs!$CN354,BC$3=Inputs!$CO354),1,IF(OR(AND(BC$3=Inputs!$CN354+1,Inputs!$CN354=Inputs!$CO354),AND(BC$3=Inputs!$CN354+2,Inputs!$CN354=Inputs!$CO354)),0,IF(BC$3=Inputs!$CN354,0.8,IF(BC$3=Inputs!$CN354+1,0.6,IF(BC$3=Inputs!$CN354+2,0.4,IF(BC$3=Inputs!$CO354,0.2,IF(AND(BC$3&gt;=Inputs!$CL354,BC$3&lt;Inputs!$CM354),(BC$3-Inputs!$CL354+1)/(Inputs!$AI354+1),0)))))))))</f>
        <v>0</v>
      </c>
      <c r="BD356" s="27">
        <f>IF(AND(Inputs!$CO354=0,BD$3&gt;=Inputs!$CM354),1,IF(AND(BD$3&gt;=Inputs!$CM354,BD$3&lt;Inputs!$CN354),1,IF(AND(BD$3=Inputs!$CN354,BD$3=Inputs!$CO354),1,IF(OR(AND(BD$3=Inputs!$CN354+1,Inputs!$CN354=Inputs!$CO354),AND(BD$3=Inputs!$CN354+2,Inputs!$CN354=Inputs!$CO354)),0,IF(BD$3=Inputs!$CN354,0.8,IF(BD$3=Inputs!$CN354+1,0.6,IF(BD$3=Inputs!$CN354+2,0.4,IF(BD$3=Inputs!$CO354,0.2,IF(AND(BD$3&gt;=Inputs!$CL354,BD$3&lt;Inputs!$CM354),(BD$3-Inputs!$CL354+1)/(Inputs!$AI354+1),0)))))))))</f>
        <v>0</v>
      </c>
      <c r="BE356" s="27">
        <f>IF(AND(Inputs!$CO354=0,BE$3&gt;=Inputs!$CM354),1,IF(AND(BE$3&gt;=Inputs!$CM354,BE$3&lt;Inputs!$CN354),1,IF(AND(BE$3=Inputs!$CN354,BE$3=Inputs!$CO354),1,IF(OR(AND(BE$3=Inputs!$CN354+1,Inputs!$CN354=Inputs!$CO354),AND(BE$3=Inputs!$CN354+2,Inputs!$CN354=Inputs!$CO354)),0,IF(BE$3=Inputs!$CN354,0.8,IF(BE$3=Inputs!$CN354+1,0.6,IF(BE$3=Inputs!$CN354+2,0.4,IF(BE$3=Inputs!$CO354,0.2,IF(AND(BE$3&gt;=Inputs!$CL354,BE$3&lt;Inputs!$CM354),(BE$3-Inputs!$CL354+1)/(Inputs!$AI354+1),0)))))))))</f>
        <v>0</v>
      </c>
      <c r="BF356" s="27">
        <f>IF(AND(Inputs!$CO354=0,BF$3&gt;=Inputs!$CM354),1,IF(AND(BF$3&gt;=Inputs!$CM354,BF$3&lt;Inputs!$CN354),1,IF(AND(BF$3=Inputs!$CN354,BF$3=Inputs!$CO354),1,IF(OR(AND(BF$3=Inputs!$CN354+1,Inputs!$CN354=Inputs!$CO354),AND(BF$3=Inputs!$CN354+2,Inputs!$CN354=Inputs!$CO354)),0,IF(BF$3=Inputs!$CN354,0.8,IF(BF$3=Inputs!$CN354+1,0.6,IF(BF$3=Inputs!$CN354+2,0.4,IF(BF$3=Inputs!$CO354,0.2,IF(AND(BF$3&gt;=Inputs!$CL354,BF$3&lt;Inputs!$CM354),(BF$3-Inputs!$CL354+1)/(Inputs!$AI354+1),0)))))))))</f>
        <v>0</v>
      </c>
      <c r="BG356" s="27">
        <f>IF(AND(Inputs!$CO354=0,BG$3&gt;=Inputs!$CM354),1,IF(AND(BG$3&gt;=Inputs!$CM354,BG$3&lt;Inputs!$CN354),1,IF(AND(BG$3=Inputs!$CN354,BG$3=Inputs!$CO354),1,IF(OR(AND(BG$3=Inputs!$CN354+1,Inputs!$CN354=Inputs!$CO354),AND(BG$3=Inputs!$CN354+2,Inputs!$CN354=Inputs!$CO354)),0,IF(BG$3=Inputs!$CN354,0.8,IF(BG$3=Inputs!$CN354+1,0.6,IF(BG$3=Inputs!$CN354+2,0.4,IF(BG$3=Inputs!$CO354,0.2,IF(AND(BG$3&gt;=Inputs!$CL354,BG$3&lt;Inputs!$CM354),(BG$3-Inputs!$CL354+1)/(Inputs!$AI354+1),0)))))))))</f>
        <v>0</v>
      </c>
      <c r="BH356" s="27">
        <f>IF(AND(Inputs!$CO354=0,BH$3&gt;=Inputs!$CM354),1,IF(AND(BH$3&gt;=Inputs!$CM354,BH$3&lt;Inputs!$CN354),1,IF(AND(BH$3=Inputs!$CN354,BH$3=Inputs!$CO354),1,IF(OR(AND(BH$3=Inputs!$CN354+1,Inputs!$CN354=Inputs!$CO354),AND(BH$3=Inputs!$CN354+2,Inputs!$CN354=Inputs!$CO354)),0,IF(BH$3=Inputs!$CN354,0.8,IF(BH$3=Inputs!$CN354+1,0.6,IF(BH$3=Inputs!$CN354+2,0.4,IF(BH$3=Inputs!$CO354,0.2,IF(AND(BH$3&gt;=Inputs!$CL354,BH$3&lt;Inputs!$CM354),(BH$3-Inputs!$CL354+1)/(Inputs!$AI354+1),0)))))))))</f>
        <v>0</v>
      </c>
      <c r="BI356" s="27">
        <f>IF(AND(Inputs!$CO354=0,BI$3&gt;=Inputs!$CM354),1,IF(AND(BI$3&gt;=Inputs!$CM354,BI$3&lt;Inputs!$CN354),1,IF(AND(BI$3=Inputs!$CN354,BI$3=Inputs!$CO354),1,IF(OR(AND(BI$3=Inputs!$CN354+1,Inputs!$CN354=Inputs!$CO354),AND(BI$3=Inputs!$CN354+2,Inputs!$CN354=Inputs!$CO354)),0,IF(BI$3=Inputs!$CN354,0.8,IF(BI$3=Inputs!$CN354+1,0.6,IF(BI$3=Inputs!$CN354+2,0.4,IF(BI$3=Inputs!$CO354,0.2,IF(AND(BI$3&gt;=Inputs!$CL354,BI$3&lt;Inputs!$CM354),(BI$3-Inputs!$CL354+1)/(Inputs!$AI354+1),0)))))))))</f>
        <v>0</v>
      </c>
      <c r="BJ356" s="27">
        <f>IF(AND(Inputs!$CO354=0,BJ$3&gt;=Inputs!$CM354),1,IF(AND(BJ$3&gt;=Inputs!$CM354,BJ$3&lt;Inputs!$CN354),1,IF(AND(BJ$3=Inputs!$CN354,BJ$3=Inputs!$CO354),1,IF(OR(AND(BJ$3=Inputs!$CN354+1,Inputs!$CN354=Inputs!$CO354),AND(BJ$3=Inputs!$CN354+2,Inputs!$CN354=Inputs!$CO354)),0,IF(BJ$3=Inputs!$CN354,0.8,IF(BJ$3=Inputs!$CN354+1,0.6,IF(BJ$3=Inputs!$CN354+2,0.4,IF(BJ$3=Inputs!$CO354,0.2,IF(AND(BJ$3&gt;=Inputs!$CL354,BJ$3&lt;Inputs!$CM354),(BJ$3-Inputs!$CL354+1)/(Inputs!$AI354+1),0)))))))))</f>
        <v>0</v>
      </c>
      <c r="BK356" s="27">
        <f>IF(AND(Inputs!$CO354=0,BK$3&gt;=Inputs!$CM354),1,IF(AND(BK$3&gt;=Inputs!$CM354,BK$3&lt;Inputs!$CN354),1,IF(AND(BK$3=Inputs!$CN354,BK$3=Inputs!$CO354),1,IF(OR(AND(BK$3=Inputs!$CN354+1,Inputs!$CN354=Inputs!$CO354),AND(BK$3=Inputs!$CN354+2,Inputs!$CN354=Inputs!$CO354)),0,IF(BK$3=Inputs!$CN354,0.8,IF(BK$3=Inputs!$CN354+1,0.6,IF(BK$3=Inputs!$CN354+2,0.4,IF(BK$3=Inputs!$CO354,0.2,IF(AND(BK$3&gt;=Inputs!$CL354,BK$3&lt;Inputs!$CM354),(BK$3-Inputs!$CL354+1)/(Inputs!$AI354+1),0)))))))))</f>
        <v>0</v>
      </c>
      <c r="BL356" s="27">
        <f>IF(AND(Inputs!$CO354=0,BL$3&gt;=Inputs!$CM354),1,IF(AND(BL$3&gt;=Inputs!$CM354,BL$3&lt;Inputs!$CN354),1,IF(AND(BL$3=Inputs!$CN354,BL$3=Inputs!$CO354),1,IF(OR(AND(BL$3=Inputs!$CN354+1,Inputs!$CN354=Inputs!$CO354),AND(BL$3=Inputs!$CN354+2,Inputs!$CN354=Inputs!$CO354)),0,IF(BL$3=Inputs!$CN354,0.8,IF(BL$3=Inputs!$CN354+1,0.6,IF(BL$3=Inputs!$CN354+2,0.4,IF(BL$3=Inputs!$CO354,0.2,IF(AND(BL$3&gt;=Inputs!$CL354,BL$3&lt;Inputs!$CM354),(BL$3-Inputs!$CL354+1)/(Inputs!$AI354+1),0)))))))))</f>
        <v>0</v>
      </c>
      <c r="BM356" s="27">
        <f>IF(AND(Inputs!$CO354=0,BM$3&gt;=Inputs!$CM354),1,IF(AND(BM$3&gt;=Inputs!$CM354,BM$3&lt;Inputs!$CN354),1,IF(AND(BM$3=Inputs!$CN354,BM$3=Inputs!$CO354),1,IF(OR(AND(BM$3=Inputs!$CN354+1,Inputs!$CN354=Inputs!$CO354),AND(BM$3=Inputs!$CN354+2,Inputs!$CN354=Inputs!$CO354)),0,IF(BM$3=Inputs!$CN354,0.8,IF(BM$3=Inputs!$CN354+1,0.6,IF(BM$3=Inputs!$CN354+2,0.4,IF(BM$3=Inputs!$CO354,0.2,IF(AND(BM$3&gt;=Inputs!$CL354,BM$3&lt;Inputs!$CM354),(BM$3-Inputs!$CL354+1)/(Inputs!$AI354+1),0)))))))))</f>
        <v>0</v>
      </c>
    </row>
    <row r="357" spans="1:65">
      <c r="A357" s="7" t="str">
        <f>IF(Inputs!A355="","",Inputs!A355)</f>
        <v/>
      </c>
      <c r="B357" t="str">
        <f>IF(Inputs!B355="","",Inputs!B355)</f>
        <v/>
      </c>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50">
        <f t="shared" si="13"/>
        <v>0</v>
      </c>
      <c r="AH357" s="42">
        <f t="shared" si="12"/>
        <v>0</v>
      </c>
      <c r="AJ357" s="27">
        <f>IF(AND(Inputs!$CO355=0,AJ$3&gt;=Inputs!$CM355),1,IF(AND(AJ$3&gt;=Inputs!$CM355,AJ$3&lt;Inputs!$CN355),1,IF(AND(AJ$3=Inputs!$CN355,AJ$3=Inputs!$CO355),1,IF(OR(AND(AJ$3=Inputs!$CN355+1,Inputs!$CN355=Inputs!$CO355),AND(AJ$3=Inputs!$CN355+2,Inputs!$CN355=Inputs!$CO355)),0,IF(AJ$3=Inputs!$CN355,0.8,IF(AJ$3=Inputs!$CN355+1,0.6,IF(AJ$3=Inputs!$CN355+2,0.4,IF(AJ$3=Inputs!$CO355,0.2,IF(AND(AJ$3&gt;=Inputs!$CL355,AJ$3&lt;Inputs!$CM355),(AJ$3-Inputs!$CL355+1)/(Inputs!$AI355+1),0)))))))))</f>
        <v>0</v>
      </c>
      <c r="AK357" s="27">
        <f>IF(AND(Inputs!$CO355=0,AK$3&gt;=Inputs!$CM355),1,IF(AND(AK$3&gt;=Inputs!$CM355,AK$3&lt;Inputs!$CN355),1,IF(AND(AK$3=Inputs!$CN355,AK$3=Inputs!$CO355),1,IF(OR(AND(AK$3=Inputs!$CN355+1,Inputs!$CN355=Inputs!$CO355),AND(AK$3=Inputs!$CN355+2,Inputs!$CN355=Inputs!$CO355)),0,IF(AK$3=Inputs!$CN355,0.8,IF(AK$3=Inputs!$CN355+1,0.6,IF(AK$3=Inputs!$CN355+2,0.4,IF(AK$3=Inputs!$CO355,0.2,IF(AND(AK$3&gt;=Inputs!$CL355,AK$3&lt;Inputs!$CM355),(AK$3-Inputs!$CL355+1)/(Inputs!$AI355+1),0)))))))))</f>
        <v>0</v>
      </c>
      <c r="AL357" s="27">
        <f>IF(AND(Inputs!$CO355=0,AL$3&gt;=Inputs!$CM355),1,IF(AND(AL$3&gt;=Inputs!$CM355,AL$3&lt;Inputs!$CN355),1,IF(AND(AL$3=Inputs!$CN355,AL$3=Inputs!$CO355),1,IF(OR(AND(AL$3=Inputs!$CN355+1,Inputs!$CN355=Inputs!$CO355),AND(AL$3=Inputs!$CN355+2,Inputs!$CN355=Inputs!$CO355)),0,IF(AL$3=Inputs!$CN355,0.8,IF(AL$3=Inputs!$CN355+1,0.6,IF(AL$3=Inputs!$CN355+2,0.4,IF(AL$3=Inputs!$CO355,0.2,IF(AND(AL$3&gt;=Inputs!$CL355,AL$3&lt;Inputs!$CM355),(AL$3-Inputs!$CL355+1)/(Inputs!$AI355+1),0)))))))))</f>
        <v>0</v>
      </c>
      <c r="AM357" s="27">
        <f>IF(AND(Inputs!$CO355=0,AM$3&gt;=Inputs!$CM355),1,IF(AND(AM$3&gt;=Inputs!$CM355,AM$3&lt;Inputs!$CN355),1,IF(AND(AM$3=Inputs!$CN355,AM$3=Inputs!$CO355),1,IF(OR(AND(AM$3=Inputs!$CN355+1,Inputs!$CN355=Inputs!$CO355),AND(AM$3=Inputs!$CN355+2,Inputs!$CN355=Inputs!$CO355)),0,IF(AM$3=Inputs!$CN355,0.8,IF(AM$3=Inputs!$CN355+1,0.6,IF(AM$3=Inputs!$CN355+2,0.4,IF(AM$3=Inputs!$CO355,0.2,IF(AND(AM$3&gt;=Inputs!$CL355,AM$3&lt;Inputs!$CM355),(AM$3-Inputs!$CL355+1)/(Inputs!$AI355+1),0)))))))))</f>
        <v>0</v>
      </c>
      <c r="AN357" s="27">
        <f>IF(AND(Inputs!$CO355=0,AN$3&gt;=Inputs!$CM355),1,IF(AND(AN$3&gt;=Inputs!$CM355,AN$3&lt;Inputs!$CN355),1,IF(AND(AN$3=Inputs!$CN355,AN$3=Inputs!$CO355),1,IF(OR(AND(AN$3=Inputs!$CN355+1,Inputs!$CN355=Inputs!$CO355),AND(AN$3=Inputs!$CN355+2,Inputs!$CN355=Inputs!$CO355)),0,IF(AN$3=Inputs!$CN355,0.8,IF(AN$3=Inputs!$CN355+1,0.6,IF(AN$3=Inputs!$CN355+2,0.4,IF(AN$3=Inputs!$CO355,0.2,IF(AND(AN$3&gt;=Inputs!$CL355,AN$3&lt;Inputs!$CM355),(AN$3-Inputs!$CL355+1)/(Inputs!$AI355+1),0)))))))))</f>
        <v>0</v>
      </c>
      <c r="AO357" s="27">
        <f>IF(AND(Inputs!$CO355=0,AO$3&gt;=Inputs!$CM355),1,IF(AND(AO$3&gt;=Inputs!$CM355,AO$3&lt;Inputs!$CN355),1,IF(AND(AO$3=Inputs!$CN355,AO$3=Inputs!$CO355),1,IF(OR(AND(AO$3=Inputs!$CN355+1,Inputs!$CN355=Inputs!$CO355),AND(AO$3=Inputs!$CN355+2,Inputs!$CN355=Inputs!$CO355)),0,IF(AO$3=Inputs!$CN355,0.8,IF(AO$3=Inputs!$CN355+1,0.6,IF(AO$3=Inputs!$CN355+2,0.4,IF(AO$3=Inputs!$CO355,0.2,IF(AND(AO$3&gt;=Inputs!$CL355,AO$3&lt;Inputs!$CM355),(AO$3-Inputs!$CL355+1)/(Inputs!$AI355+1),0)))))))))</f>
        <v>0</v>
      </c>
      <c r="AP357" s="27">
        <f>IF(AND(Inputs!$CO355=0,AP$3&gt;=Inputs!$CM355),1,IF(AND(AP$3&gt;=Inputs!$CM355,AP$3&lt;Inputs!$CN355),1,IF(AND(AP$3=Inputs!$CN355,AP$3=Inputs!$CO355),1,IF(OR(AND(AP$3=Inputs!$CN355+1,Inputs!$CN355=Inputs!$CO355),AND(AP$3=Inputs!$CN355+2,Inputs!$CN355=Inputs!$CO355)),0,IF(AP$3=Inputs!$CN355,0.8,IF(AP$3=Inputs!$CN355+1,0.6,IF(AP$3=Inputs!$CN355+2,0.4,IF(AP$3=Inputs!$CO355,0.2,IF(AND(AP$3&gt;=Inputs!$CL355,AP$3&lt;Inputs!$CM355),(AP$3-Inputs!$CL355+1)/(Inputs!$AI355+1),0)))))))))</f>
        <v>0</v>
      </c>
      <c r="AQ357" s="27">
        <f>IF(AND(Inputs!$CO355=0,AQ$3&gt;=Inputs!$CM355),1,IF(AND(AQ$3&gt;=Inputs!$CM355,AQ$3&lt;Inputs!$CN355),1,IF(AND(AQ$3=Inputs!$CN355,AQ$3=Inputs!$CO355),1,IF(OR(AND(AQ$3=Inputs!$CN355+1,Inputs!$CN355=Inputs!$CO355),AND(AQ$3=Inputs!$CN355+2,Inputs!$CN355=Inputs!$CO355)),0,IF(AQ$3=Inputs!$CN355,0.8,IF(AQ$3=Inputs!$CN355+1,0.6,IF(AQ$3=Inputs!$CN355+2,0.4,IF(AQ$3=Inputs!$CO355,0.2,IF(AND(AQ$3&gt;=Inputs!$CL355,AQ$3&lt;Inputs!$CM355),(AQ$3-Inputs!$CL355+1)/(Inputs!$AI355+1),0)))))))))</f>
        <v>0</v>
      </c>
      <c r="AR357" s="27">
        <f>IF(AND(Inputs!$CO355=0,AR$3&gt;=Inputs!$CM355),1,IF(AND(AR$3&gt;=Inputs!$CM355,AR$3&lt;Inputs!$CN355),1,IF(AND(AR$3=Inputs!$CN355,AR$3=Inputs!$CO355),1,IF(OR(AND(AR$3=Inputs!$CN355+1,Inputs!$CN355=Inputs!$CO355),AND(AR$3=Inputs!$CN355+2,Inputs!$CN355=Inputs!$CO355)),0,IF(AR$3=Inputs!$CN355,0.8,IF(AR$3=Inputs!$CN355+1,0.6,IF(AR$3=Inputs!$CN355+2,0.4,IF(AR$3=Inputs!$CO355,0.2,IF(AND(AR$3&gt;=Inputs!$CL355,AR$3&lt;Inputs!$CM355),(AR$3-Inputs!$CL355+1)/(Inputs!$AI355+1),0)))))))))</f>
        <v>0</v>
      </c>
      <c r="AS357" s="27">
        <f>IF(AND(Inputs!$CO355=0,AS$3&gt;=Inputs!$CM355),1,IF(AND(AS$3&gt;=Inputs!$CM355,AS$3&lt;Inputs!$CN355),1,IF(AND(AS$3=Inputs!$CN355,AS$3=Inputs!$CO355),1,IF(OR(AND(AS$3=Inputs!$CN355+1,Inputs!$CN355=Inputs!$CO355),AND(AS$3=Inputs!$CN355+2,Inputs!$CN355=Inputs!$CO355)),0,IF(AS$3=Inputs!$CN355,0.8,IF(AS$3=Inputs!$CN355+1,0.6,IF(AS$3=Inputs!$CN355+2,0.4,IF(AS$3=Inputs!$CO355,0.2,IF(AND(AS$3&gt;=Inputs!$CL355,AS$3&lt;Inputs!$CM355),(AS$3-Inputs!$CL355+1)/(Inputs!$AI355+1),0)))))))))</f>
        <v>0</v>
      </c>
      <c r="AT357" s="27">
        <f>IF(AND(Inputs!$CO355=0,AT$3&gt;=Inputs!$CM355),1,IF(AND(AT$3&gt;=Inputs!$CM355,AT$3&lt;Inputs!$CN355),1,IF(AND(AT$3=Inputs!$CN355,AT$3=Inputs!$CO355),1,IF(OR(AND(AT$3=Inputs!$CN355+1,Inputs!$CN355=Inputs!$CO355),AND(AT$3=Inputs!$CN355+2,Inputs!$CN355=Inputs!$CO355)),0,IF(AT$3=Inputs!$CN355,0.8,IF(AT$3=Inputs!$CN355+1,0.6,IF(AT$3=Inputs!$CN355+2,0.4,IF(AT$3=Inputs!$CO355,0.2,IF(AND(AT$3&gt;=Inputs!$CL355,AT$3&lt;Inputs!$CM355),(AT$3-Inputs!$CL355+1)/(Inputs!$AI355+1),0)))))))))</f>
        <v>0</v>
      </c>
      <c r="AU357" s="27">
        <f>IF(AND(Inputs!$CO355=0,AU$3&gt;=Inputs!$CM355),1,IF(AND(AU$3&gt;=Inputs!$CM355,AU$3&lt;Inputs!$CN355),1,IF(AND(AU$3=Inputs!$CN355,AU$3=Inputs!$CO355),1,IF(OR(AND(AU$3=Inputs!$CN355+1,Inputs!$CN355=Inputs!$CO355),AND(AU$3=Inputs!$CN355+2,Inputs!$CN355=Inputs!$CO355)),0,IF(AU$3=Inputs!$CN355,0.8,IF(AU$3=Inputs!$CN355+1,0.6,IF(AU$3=Inputs!$CN355+2,0.4,IF(AU$3=Inputs!$CO355,0.2,IF(AND(AU$3&gt;=Inputs!$CL355,AU$3&lt;Inputs!$CM355),(AU$3-Inputs!$CL355+1)/(Inputs!$AI355+1),0)))))))))</f>
        <v>0</v>
      </c>
      <c r="AV357" s="27">
        <f>IF(AND(Inputs!$CO355=0,AV$3&gt;=Inputs!$CM355),1,IF(AND(AV$3&gt;=Inputs!$CM355,AV$3&lt;Inputs!$CN355),1,IF(AND(AV$3=Inputs!$CN355,AV$3=Inputs!$CO355),1,IF(OR(AND(AV$3=Inputs!$CN355+1,Inputs!$CN355=Inputs!$CO355),AND(AV$3=Inputs!$CN355+2,Inputs!$CN355=Inputs!$CO355)),0,IF(AV$3=Inputs!$CN355,0.8,IF(AV$3=Inputs!$CN355+1,0.6,IF(AV$3=Inputs!$CN355+2,0.4,IF(AV$3=Inputs!$CO355,0.2,IF(AND(AV$3&gt;=Inputs!$CL355,AV$3&lt;Inputs!$CM355),(AV$3-Inputs!$CL355+1)/(Inputs!$AI355+1),0)))))))))</f>
        <v>0</v>
      </c>
      <c r="AW357" s="27">
        <f>IF(AND(Inputs!$CO355=0,AW$3&gt;=Inputs!$CM355),1,IF(AND(AW$3&gt;=Inputs!$CM355,AW$3&lt;Inputs!$CN355),1,IF(AND(AW$3=Inputs!$CN355,AW$3=Inputs!$CO355),1,IF(OR(AND(AW$3=Inputs!$CN355+1,Inputs!$CN355=Inputs!$CO355),AND(AW$3=Inputs!$CN355+2,Inputs!$CN355=Inputs!$CO355)),0,IF(AW$3=Inputs!$CN355,0.8,IF(AW$3=Inputs!$CN355+1,0.6,IF(AW$3=Inputs!$CN355+2,0.4,IF(AW$3=Inputs!$CO355,0.2,IF(AND(AW$3&gt;=Inputs!$CL355,AW$3&lt;Inputs!$CM355),(AW$3-Inputs!$CL355+1)/(Inputs!$AI355+1),0)))))))))</f>
        <v>0</v>
      </c>
      <c r="AX357" s="27">
        <f>IF(AND(Inputs!$CO355=0,AX$3&gt;=Inputs!$CM355),1,IF(AND(AX$3&gt;=Inputs!$CM355,AX$3&lt;Inputs!$CN355),1,IF(AND(AX$3=Inputs!$CN355,AX$3=Inputs!$CO355),1,IF(OR(AND(AX$3=Inputs!$CN355+1,Inputs!$CN355=Inputs!$CO355),AND(AX$3=Inputs!$CN355+2,Inputs!$CN355=Inputs!$CO355)),0,IF(AX$3=Inputs!$CN355,0.8,IF(AX$3=Inputs!$CN355+1,0.6,IF(AX$3=Inputs!$CN355+2,0.4,IF(AX$3=Inputs!$CO355,0.2,IF(AND(AX$3&gt;=Inputs!$CL355,AX$3&lt;Inputs!$CM355),(AX$3-Inputs!$CL355+1)/(Inputs!$AI355+1),0)))))))))</f>
        <v>0</v>
      </c>
      <c r="AY357" s="27">
        <f>IF(AND(Inputs!$CO355=0,AY$3&gt;=Inputs!$CM355),1,IF(AND(AY$3&gt;=Inputs!$CM355,AY$3&lt;Inputs!$CN355),1,IF(AND(AY$3=Inputs!$CN355,AY$3=Inputs!$CO355),1,IF(OR(AND(AY$3=Inputs!$CN355+1,Inputs!$CN355=Inputs!$CO355),AND(AY$3=Inputs!$CN355+2,Inputs!$CN355=Inputs!$CO355)),0,IF(AY$3=Inputs!$CN355,0.8,IF(AY$3=Inputs!$CN355+1,0.6,IF(AY$3=Inputs!$CN355+2,0.4,IF(AY$3=Inputs!$CO355,0.2,IF(AND(AY$3&gt;=Inputs!$CL355,AY$3&lt;Inputs!$CM355),(AY$3-Inputs!$CL355+1)/(Inputs!$AI355+1),0)))))))))</f>
        <v>0</v>
      </c>
      <c r="AZ357" s="27">
        <f>IF(AND(Inputs!$CO355=0,AZ$3&gt;=Inputs!$CM355),1,IF(AND(AZ$3&gt;=Inputs!$CM355,AZ$3&lt;Inputs!$CN355),1,IF(AND(AZ$3=Inputs!$CN355,AZ$3=Inputs!$CO355),1,IF(OR(AND(AZ$3=Inputs!$CN355+1,Inputs!$CN355=Inputs!$CO355),AND(AZ$3=Inputs!$CN355+2,Inputs!$CN355=Inputs!$CO355)),0,IF(AZ$3=Inputs!$CN355,0.8,IF(AZ$3=Inputs!$CN355+1,0.6,IF(AZ$3=Inputs!$CN355+2,0.4,IF(AZ$3=Inputs!$CO355,0.2,IF(AND(AZ$3&gt;=Inputs!$CL355,AZ$3&lt;Inputs!$CM355),(AZ$3-Inputs!$CL355+1)/(Inputs!$AI355+1),0)))))))))</f>
        <v>0</v>
      </c>
      <c r="BA357" s="27">
        <f>IF(AND(Inputs!$CO355=0,BA$3&gt;=Inputs!$CM355),1,IF(AND(BA$3&gt;=Inputs!$CM355,BA$3&lt;Inputs!$CN355),1,IF(AND(BA$3=Inputs!$CN355,BA$3=Inputs!$CO355),1,IF(OR(AND(BA$3=Inputs!$CN355+1,Inputs!$CN355=Inputs!$CO355),AND(BA$3=Inputs!$CN355+2,Inputs!$CN355=Inputs!$CO355)),0,IF(BA$3=Inputs!$CN355,0.8,IF(BA$3=Inputs!$CN355+1,0.6,IF(BA$3=Inputs!$CN355+2,0.4,IF(BA$3=Inputs!$CO355,0.2,IF(AND(BA$3&gt;=Inputs!$CL355,BA$3&lt;Inputs!$CM355),(BA$3-Inputs!$CL355+1)/(Inputs!$AI355+1),0)))))))))</f>
        <v>0</v>
      </c>
      <c r="BB357" s="27">
        <f>IF(AND(Inputs!$CO355=0,BB$3&gt;=Inputs!$CM355),1,IF(AND(BB$3&gt;=Inputs!$CM355,BB$3&lt;Inputs!$CN355),1,IF(AND(BB$3=Inputs!$CN355,BB$3=Inputs!$CO355),1,IF(OR(AND(BB$3=Inputs!$CN355+1,Inputs!$CN355=Inputs!$CO355),AND(BB$3=Inputs!$CN355+2,Inputs!$CN355=Inputs!$CO355)),0,IF(BB$3=Inputs!$CN355,0.8,IF(BB$3=Inputs!$CN355+1,0.6,IF(BB$3=Inputs!$CN355+2,0.4,IF(BB$3=Inputs!$CO355,0.2,IF(AND(BB$3&gt;=Inputs!$CL355,BB$3&lt;Inputs!$CM355),(BB$3-Inputs!$CL355+1)/(Inputs!$AI355+1),0)))))))))</f>
        <v>0</v>
      </c>
      <c r="BC357" s="27">
        <f>IF(AND(Inputs!$CO355=0,BC$3&gt;=Inputs!$CM355),1,IF(AND(BC$3&gt;=Inputs!$CM355,BC$3&lt;Inputs!$CN355),1,IF(AND(BC$3=Inputs!$CN355,BC$3=Inputs!$CO355),1,IF(OR(AND(BC$3=Inputs!$CN355+1,Inputs!$CN355=Inputs!$CO355),AND(BC$3=Inputs!$CN355+2,Inputs!$CN355=Inputs!$CO355)),0,IF(BC$3=Inputs!$CN355,0.8,IF(BC$3=Inputs!$CN355+1,0.6,IF(BC$3=Inputs!$CN355+2,0.4,IF(BC$3=Inputs!$CO355,0.2,IF(AND(BC$3&gt;=Inputs!$CL355,BC$3&lt;Inputs!$CM355),(BC$3-Inputs!$CL355+1)/(Inputs!$AI355+1),0)))))))))</f>
        <v>0</v>
      </c>
      <c r="BD357" s="27">
        <f>IF(AND(Inputs!$CO355=0,BD$3&gt;=Inputs!$CM355),1,IF(AND(BD$3&gt;=Inputs!$CM355,BD$3&lt;Inputs!$CN355),1,IF(AND(BD$3=Inputs!$CN355,BD$3=Inputs!$CO355),1,IF(OR(AND(BD$3=Inputs!$CN355+1,Inputs!$CN355=Inputs!$CO355),AND(BD$3=Inputs!$CN355+2,Inputs!$CN355=Inputs!$CO355)),0,IF(BD$3=Inputs!$CN355,0.8,IF(BD$3=Inputs!$CN355+1,0.6,IF(BD$3=Inputs!$CN355+2,0.4,IF(BD$3=Inputs!$CO355,0.2,IF(AND(BD$3&gt;=Inputs!$CL355,BD$3&lt;Inputs!$CM355),(BD$3-Inputs!$CL355+1)/(Inputs!$AI355+1),0)))))))))</f>
        <v>0</v>
      </c>
      <c r="BE357" s="27">
        <f>IF(AND(Inputs!$CO355=0,BE$3&gt;=Inputs!$CM355),1,IF(AND(BE$3&gt;=Inputs!$CM355,BE$3&lt;Inputs!$CN355),1,IF(AND(BE$3=Inputs!$CN355,BE$3=Inputs!$CO355),1,IF(OR(AND(BE$3=Inputs!$CN355+1,Inputs!$CN355=Inputs!$CO355),AND(BE$3=Inputs!$CN355+2,Inputs!$CN355=Inputs!$CO355)),0,IF(BE$3=Inputs!$CN355,0.8,IF(BE$3=Inputs!$CN355+1,0.6,IF(BE$3=Inputs!$CN355+2,0.4,IF(BE$3=Inputs!$CO355,0.2,IF(AND(BE$3&gt;=Inputs!$CL355,BE$3&lt;Inputs!$CM355),(BE$3-Inputs!$CL355+1)/(Inputs!$AI355+1),0)))))))))</f>
        <v>0</v>
      </c>
      <c r="BF357" s="27">
        <f>IF(AND(Inputs!$CO355=0,BF$3&gt;=Inputs!$CM355),1,IF(AND(BF$3&gt;=Inputs!$CM355,BF$3&lt;Inputs!$CN355),1,IF(AND(BF$3=Inputs!$CN355,BF$3=Inputs!$CO355),1,IF(OR(AND(BF$3=Inputs!$CN355+1,Inputs!$CN355=Inputs!$CO355),AND(BF$3=Inputs!$CN355+2,Inputs!$CN355=Inputs!$CO355)),0,IF(BF$3=Inputs!$CN355,0.8,IF(BF$3=Inputs!$CN355+1,0.6,IF(BF$3=Inputs!$CN355+2,0.4,IF(BF$3=Inputs!$CO355,0.2,IF(AND(BF$3&gt;=Inputs!$CL355,BF$3&lt;Inputs!$CM355),(BF$3-Inputs!$CL355+1)/(Inputs!$AI355+1),0)))))))))</f>
        <v>0</v>
      </c>
      <c r="BG357" s="27">
        <f>IF(AND(Inputs!$CO355=0,BG$3&gt;=Inputs!$CM355),1,IF(AND(BG$3&gt;=Inputs!$CM355,BG$3&lt;Inputs!$CN355),1,IF(AND(BG$3=Inputs!$CN355,BG$3=Inputs!$CO355),1,IF(OR(AND(BG$3=Inputs!$CN355+1,Inputs!$CN355=Inputs!$CO355),AND(BG$3=Inputs!$CN355+2,Inputs!$CN355=Inputs!$CO355)),0,IF(BG$3=Inputs!$CN355,0.8,IF(BG$3=Inputs!$CN355+1,0.6,IF(BG$3=Inputs!$CN355+2,0.4,IF(BG$3=Inputs!$CO355,0.2,IF(AND(BG$3&gt;=Inputs!$CL355,BG$3&lt;Inputs!$CM355),(BG$3-Inputs!$CL355+1)/(Inputs!$AI355+1),0)))))))))</f>
        <v>0</v>
      </c>
      <c r="BH357" s="27">
        <f>IF(AND(Inputs!$CO355=0,BH$3&gt;=Inputs!$CM355),1,IF(AND(BH$3&gt;=Inputs!$CM355,BH$3&lt;Inputs!$CN355),1,IF(AND(BH$3=Inputs!$CN355,BH$3=Inputs!$CO355),1,IF(OR(AND(BH$3=Inputs!$CN355+1,Inputs!$CN355=Inputs!$CO355),AND(BH$3=Inputs!$CN355+2,Inputs!$CN355=Inputs!$CO355)),0,IF(BH$3=Inputs!$CN355,0.8,IF(BH$3=Inputs!$CN355+1,0.6,IF(BH$3=Inputs!$CN355+2,0.4,IF(BH$3=Inputs!$CO355,0.2,IF(AND(BH$3&gt;=Inputs!$CL355,BH$3&lt;Inputs!$CM355),(BH$3-Inputs!$CL355+1)/(Inputs!$AI355+1),0)))))))))</f>
        <v>0</v>
      </c>
      <c r="BI357" s="27">
        <f>IF(AND(Inputs!$CO355=0,BI$3&gt;=Inputs!$CM355),1,IF(AND(BI$3&gt;=Inputs!$CM355,BI$3&lt;Inputs!$CN355),1,IF(AND(BI$3=Inputs!$CN355,BI$3=Inputs!$CO355),1,IF(OR(AND(BI$3=Inputs!$CN355+1,Inputs!$CN355=Inputs!$CO355),AND(BI$3=Inputs!$CN355+2,Inputs!$CN355=Inputs!$CO355)),0,IF(BI$3=Inputs!$CN355,0.8,IF(BI$3=Inputs!$CN355+1,0.6,IF(BI$3=Inputs!$CN355+2,0.4,IF(BI$3=Inputs!$CO355,0.2,IF(AND(BI$3&gt;=Inputs!$CL355,BI$3&lt;Inputs!$CM355),(BI$3-Inputs!$CL355+1)/(Inputs!$AI355+1),0)))))))))</f>
        <v>0</v>
      </c>
      <c r="BJ357" s="27">
        <f>IF(AND(Inputs!$CO355=0,BJ$3&gt;=Inputs!$CM355),1,IF(AND(BJ$3&gt;=Inputs!$CM355,BJ$3&lt;Inputs!$CN355),1,IF(AND(BJ$3=Inputs!$CN355,BJ$3=Inputs!$CO355),1,IF(OR(AND(BJ$3=Inputs!$CN355+1,Inputs!$CN355=Inputs!$CO355),AND(BJ$3=Inputs!$CN355+2,Inputs!$CN355=Inputs!$CO355)),0,IF(BJ$3=Inputs!$CN355,0.8,IF(BJ$3=Inputs!$CN355+1,0.6,IF(BJ$3=Inputs!$CN355+2,0.4,IF(BJ$3=Inputs!$CO355,0.2,IF(AND(BJ$3&gt;=Inputs!$CL355,BJ$3&lt;Inputs!$CM355),(BJ$3-Inputs!$CL355+1)/(Inputs!$AI355+1),0)))))))))</f>
        <v>0</v>
      </c>
      <c r="BK357" s="27">
        <f>IF(AND(Inputs!$CO355=0,BK$3&gt;=Inputs!$CM355),1,IF(AND(BK$3&gt;=Inputs!$CM355,BK$3&lt;Inputs!$CN355),1,IF(AND(BK$3=Inputs!$CN355,BK$3=Inputs!$CO355),1,IF(OR(AND(BK$3=Inputs!$CN355+1,Inputs!$CN355=Inputs!$CO355),AND(BK$3=Inputs!$CN355+2,Inputs!$CN355=Inputs!$CO355)),0,IF(BK$3=Inputs!$CN355,0.8,IF(BK$3=Inputs!$CN355+1,0.6,IF(BK$3=Inputs!$CN355+2,0.4,IF(BK$3=Inputs!$CO355,0.2,IF(AND(BK$3&gt;=Inputs!$CL355,BK$3&lt;Inputs!$CM355),(BK$3-Inputs!$CL355+1)/(Inputs!$AI355+1),0)))))))))</f>
        <v>0</v>
      </c>
      <c r="BL357" s="27">
        <f>IF(AND(Inputs!$CO355=0,BL$3&gt;=Inputs!$CM355),1,IF(AND(BL$3&gt;=Inputs!$CM355,BL$3&lt;Inputs!$CN355),1,IF(AND(BL$3=Inputs!$CN355,BL$3=Inputs!$CO355),1,IF(OR(AND(BL$3=Inputs!$CN355+1,Inputs!$CN355=Inputs!$CO355),AND(BL$3=Inputs!$CN355+2,Inputs!$CN355=Inputs!$CO355)),0,IF(BL$3=Inputs!$CN355,0.8,IF(BL$3=Inputs!$CN355+1,0.6,IF(BL$3=Inputs!$CN355+2,0.4,IF(BL$3=Inputs!$CO355,0.2,IF(AND(BL$3&gt;=Inputs!$CL355,BL$3&lt;Inputs!$CM355),(BL$3-Inputs!$CL355+1)/(Inputs!$AI355+1),0)))))))))</f>
        <v>0</v>
      </c>
      <c r="BM357" s="27">
        <f>IF(AND(Inputs!$CO355=0,BM$3&gt;=Inputs!$CM355),1,IF(AND(BM$3&gt;=Inputs!$CM355,BM$3&lt;Inputs!$CN355),1,IF(AND(BM$3=Inputs!$CN355,BM$3=Inputs!$CO355),1,IF(OR(AND(BM$3=Inputs!$CN355+1,Inputs!$CN355=Inputs!$CO355),AND(BM$3=Inputs!$CN355+2,Inputs!$CN355=Inputs!$CO355)),0,IF(BM$3=Inputs!$CN355,0.8,IF(BM$3=Inputs!$CN355+1,0.6,IF(BM$3=Inputs!$CN355+2,0.4,IF(BM$3=Inputs!$CO355,0.2,IF(AND(BM$3&gt;=Inputs!$CL355,BM$3&lt;Inputs!$CM355),(BM$3-Inputs!$CL355+1)/(Inputs!$AI355+1),0)))))))))</f>
        <v>0</v>
      </c>
    </row>
    <row r="358" spans="1:65">
      <c r="A358" s="7" t="str">
        <f>IF(Inputs!A356="","",Inputs!A356)</f>
        <v/>
      </c>
      <c r="B358" t="str">
        <f>IF(Inputs!B356="","",Inputs!B356)</f>
        <v/>
      </c>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50">
        <f t="shared" si="13"/>
        <v>0</v>
      </c>
      <c r="AH358" s="42">
        <f t="shared" si="12"/>
        <v>0</v>
      </c>
      <c r="AJ358" s="27">
        <f>IF(AND(Inputs!$CO356=0,AJ$3&gt;=Inputs!$CM356),1,IF(AND(AJ$3&gt;=Inputs!$CM356,AJ$3&lt;Inputs!$CN356),1,IF(AND(AJ$3=Inputs!$CN356,AJ$3=Inputs!$CO356),1,IF(OR(AND(AJ$3=Inputs!$CN356+1,Inputs!$CN356=Inputs!$CO356),AND(AJ$3=Inputs!$CN356+2,Inputs!$CN356=Inputs!$CO356)),0,IF(AJ$3=Inputs!$CN356,0.8,IF(AJ$3=Inputs!$CN356+1,0.6,IF(AJ$3=Inputs!$CN356+2,0.4,IF(AJ$3=Inputs!$CO356,0.2,IF(AND(AJ$3&gt;=Inputs!$CL356,AJ$3&lt;Inputs!$CM356),(AJ$3-Inputs!$CL356+1)/(Inputs!$AI356+1),0)))))))))</f>
        <v>0</v>
      </c>
      <c r="AK358" s="27">
        <f>IF(AND(Inputs!$CO356=0,AK$3&gt;=Inputs!$CM356),1,IF(AND(AK$3&gt;=Inputs!$CM356,AK$3&lt;Inputs!$CN356),1,IF(AND(AK$3=Inputs!$CN356,AK$3=Inputs!$CO356),1,IF(OR(AND(AK$3=Inputs!$CN356+1,Inputs!$CN356=Inputs!$CO356),AND(AK$3=Inputs!$CN356+2,Inputs!$CN356=Inputs!$CO356)),0,IF(AK$3=Inputs!$CN356,0.8,IF(AK$3=Inputs!$CN356+1,0.6,IF(AK$3=Inputs!$CN356+2,0.4,IF(AK$3=Inputs!$CO356,0.2,IF(AND(AK$3&gt;=Inputs!$CL356,AK$3&lt;Inputs!$CM356),(AK$3-Inputs!$CL356+1)/(Inputs!$AI356+1),0)))))))))</f>
        <v>0</v>
      </c>
      <c r="AL358" s="27">
        <f>IF(AND(Inputs!$CO356=0,AL$3&gt;=Inputs!$CM356),1,IF(AND(AL$3&gt;=Inputs!$CM356,AL$3&lt;Inputs!$CN356),1,IF(AND(AL$3=Inputs!$CN356,AL$3=Inputs!$CO356),1,IF(OR(AND(AL$3=Inputs!$CN356+1,Inputs!$CN356=Inputs!$CO356),AND(AL$3=Inputs!$CN356+2,Inputs!$CN356=Inputs!$CO356)),0,IF(AL$3=Inputs!$CN356,0.8,IF(AL$3=Inputs!$CN356+1,0.6,IF(AL$3=Inputs!$CN356+2,0.4,IF(AL$3=Inputs!$CO356,0.2,IF(AND(AL$3&gt;=Inputs!$CL356,AL$3&lt;Inputs!$CM356),(AL$3-Inputs!$CL356+1)/(Inputs!$AI356+1),0)))))))))</f>
        <v>0</v>
      </c>
      <c r="AM358" s="27">
        <f>IF(AND(Inputs!$CO356=0,AM$3&gt;=Inputs!$CM356),1,IF(AND(AM$3&gt;=Inputs!$CM356,AM$3&lt;Inputs!$CN356),1,IF(AND(AM$3=Inputs!$CN356,AM$3=Inputs!$CO356),1,IF(OR(AND(AM$3=Inputs!$CN356+1,Inputs!$CN356=Inputs!$CO356),AND(AM$3=Inputs!$CN356+2,Inputs!$CN356=Inputs!$CO356)),0,IF(AM$3=Inputs!$CN356,0.8,IF(AM$3=Inputs!$CN356+1,0.6,IF(AM$3=Inputs!$CN356+2,0.4,IF(AM$3=Inputs!$CO356,0.2,IF(AND(AM$3&gt;=Inputs!$CL356,AM$3&lt;Inputs!$CM356),(AM$3-Inputs!$CL356+1)/(Inputs!$AI356+1),0)))))))))</f>
        <v>0</v>
      </c>
      <c r="AN358" s="27">
        <f>IF(AND(Inputs!$CO356=0,AN$3&gt;=Inputs!$CM356),1,IF(AND(AN$3&gt;=Inputs!$CM356,AN$3&lt;Inputs!$CN356),1,IF(AND(AN$3=Inputs!$CN356,AN$3=Inputs!$CO356),1,IF(OR(AND(AN$3=Inputs!$CN356+1,Inputs!$CN356=Inputs!$CO356),AND(AN$3=Inputs!$CN356+2,Inputs!$CN356=Inputs!$CO356)),0,IF(AN$3=Inputs!$CN356,0.8,IF(AN$3=Inputs!$CN356+1,0.6,IF(AN$3=Inputs!$CN356+2,0.4,IF(AN$3=Inputs!$CO356,0.2,IF(AND(AN$3&gt;=Inputs!$CL356,AN$3&lt;Inputs!$CM356),(AN$3-Inputs!$CL356+1)/(Inputs!$AI356+1),0)))))))))</f>
        <v>0</v>
      </c>
      <c r="AO358" s="27">
        <f>IF(AND(Inputs!$CO356=0,AO$3&gt;=Inputs!$CM356),1,IF(AND(AO$3&gt;=Inputs!$CM356,AO$3&lt;Inputs!$CN356),1,IF(AND(AO$3=Inputs!$CN356,AO$3=Inputs!$CO356),1,IF(OR(AND(AO$3=Inputs!$CN356+1,Inputs!$CN356=Inputs!$CO356),AND(AO$3=Inputs!$CN356+2,Inputs!$CN356=Inputs!$CO356)),0,IF(AO$3=Inputs!$CN356,0.8,IF(AO$3=Inputs!$CN356+1,0.6,IF(AO$3=Inputs!$CN356+2,0.4,IF(AO$3=Inputs!$CO356,0.2,IF(AND(AO$3&gt;=Inputs!$CL356,AO$3&lt;Inputs!$CM356),(AO$3-Inputs!$CL356+1)/(Inputs!$AI356+1),0)))))))))</f>
        <v>0</v>
      </c>
      <c r="AP358" s="27">
        <f>IF(AND(Inputs!$CO356=0,AP$3&gt;=Inputs!$CM356),1,IF(AND(AP$3&gt;=Inputs!$CM356,AP$3&lt;Inputs!$CN356),1,IF(AND(AP$3=Inputs!$CN356,AP$3=Inputs!$CO356),1,IF(OR(AND(AP$3=Inputs!$CN356+1,Inputs!$CN356=Inputs!$CO356),AND(AP$3=Inputs!$CN356+2,Inputs!$CN356=Inputs!$CO356)),0,IF(AP$3=Inputs!$CN356,0.8,IF(AP$3=Inputs!$CN356+1,0.6,IF(AP$3=Inputs!$CN356+2,0.4,IF(AP$3=Inputs!$CO356,0.2,IF(AND(AP$3&gt;=Inputs!$CL356,AP$3&lt;Inputs!$CM356),(AP$3-Inputs!$CL356+1)/(Inputs!$AI356+1),0)))))))))</f>
        <v>0</v>
      </c>
      <c r="AQ358" s="27">
        <f>IF(AND(Inputs!$CO356=0,AQ$3&gt;=Inputs!$CM356),1,IF(AND(AQ$3&gt;=Inputs!$CM356,AQ$3&lt;Inputs!$CN356),1,IF(AND(AQ$3=Inputs!$CN356,AQ$3=Inputs!$CO356),1,IF(OR(AND(AQ$3=Inputs!$CN356+1,Inputs!$CN356=Inputs!$CO356),AND(AQ$3=Inputs!$CN356+2,Inputs!$CN356=Inputs!$CO356)),0,IF(AQ$3=Inputs!$CN356,0.8,IF(AQ$3=Inputs!$CN356+1,0.6,IF(AQ$3=Inputs!$CN356+2,0.4,IF(AQ$3=Inputs!$CO356,0.2,IF(AND(AQ$3&gt;=Inputs!$CL356,AQ$3&lt;Inputs!$CM356),(AQ$3-Inputs!$CL356+1)/(Inputs!$AI356+1),0)))))))))</f>
        <v>0</v>
      </c>
      <c r="AR358" s="27">
        <f>IF(AND(Inputs!$CO356=0,AR$3&gt;=Inputs!$CM356),1,IF(AND(AR$3&gt;=Inputs!$CM356,AR$3&lt;Inputs!$CN356),1,IF(AND(AR$3=Inputs!$CN356,AR$3=Inputs!$CO356),1,IF(OR(AND(AR$3=Inputs!$CN356+1,Inputs!$CN356=Inputs!$CO356),AND(AR$3=Inputs!$CN356+2,Inputs!$CN356=Inputs!$CO356)),0,IF(AR$3=Inputs!$CN356,0.8,IF(AR$3=Inputs!$CN356+1,0.6,IF(AR$3=Inputs!$CN356+2,0.4,IF(AR$3=Inputs!$CO356,0.2,IF(AND(AR$3&gt;=Inputs!$CL356,AR$3&lt;Inputs!$CM356),(AR$3-Inputs!$CL356+1)/(Inputs!$AI356+1),0)))))))))</f>
        <v>0</v>
      </c>
      <c r="AS358" s="27">
        <f>IF(AND(Inputs!$CO356=0,AS$3&gt;=Inputs!$CM356),1,IF(AND(AS$3&gt;=Inputs!$CM356,AS$3&lt;Inputs!$CN356),1,IF(AND(AS$3=Inputs!$CN356,AS$3=Inputs!$CO356),1,IF(OR(AND(AS$3=Inputs!$CN356+1,Inputs!$CN356=Inputs!$CO356),AND(AS$3=Inputs!$CN356+2,Inputs!$CN356=Inputs!$CO356)),0,IF(AS$3=Inputs!$CN356,0.8,IF(AS$3=Inputs!$CN356+1,0.6,IF(AS$3=Inputs!$CN356+2,0.4,IF(AS$3=Inputs!$CO356,0.2,IF(AND(AS$3&gt;=Inputs!$CL356,AS$3&lt;Inputs!$CM356),(AS$3-Inputs!$CL356+1)/(Inputs!$AI356+1),0)))))))))</f>
        <v>0</v>
      </c>
      <c r="AT358" s="27">
        <f>IF(AND(Inputs!$CO356=0,AT$3&gt;=Inputs!$CM356),1,IF(AND(AT$3&gt;=Inputs!$CM356,AT$3&lt;Inputs!$CN356),1,IF(AND(AT$3=Inputs!$CN356,AT$3=Inputs!$CO356),1,IF(OR(AND(AT$3=Inputs!$CN356+1,Inputs!$CN356=Inputs!$CO356),AND(AT$3=Inputs!$CN356+2,Inputs!$CN356=Inputs!$CO356)),0,IF(AT$3=Inputs!$CN356,0.8,IF(AT$3=Inputs!$CN356+1,0.6,IF(AT$3=Inputs!$CN356+2,0.4,IF(AT$3=Inputs!$CO356,0.2,IF(AND(AT$3&gt;=Inputs!$CL356,AT$3&lt;Inputs!$CM356),(AT$3-Inputs!$CL356+1)/(Inputs!$AI356+1),0)))))))))</f>
        <v>0</v>
      </c>
      <c r="AU358" s="27">
        <f>IF(AND(Inputs!$CO356=0,AU$3&gt;=Inputs!$CM356),1,IF(AND(AU$3&gt;=Inputs!$CM356,AU$3&lt;Inputs!$CN356),1,IF(AND(AU$3=Inputs!$CN356,AU$3=Inputs!$CO356),1,IF(OR(AND(AU$3=Inputs!$CN356+1,Inputs!$CN356=Inputs!$CO356),AND(AU$3=Inputs!$CN356+2,Inputs!$CN356=Inputs!$CO356)),0,IF(AU$3=Inputs!$CN356,0.8,IF(AU$3=Inputs!$CN356+1,0.6,IF(AU$3=Inputs!$CN356+2,0.4,IF(AU$3=Inputs!$CO356,0.2,IF(AND(AU$3&gt;=Inputs!$CL356,AU$3&lt;Inputs!$CM356),(AU$3-Inputs!$CL356+1)/(Inputs!$AI356+1),0)))))))))</f>
        <v>0</v>
      </c>
      <c r="AV358" s="27">
        <f>IF(AND(Inputs!$CO356=0,AV$3&gt;=Inputs!$CM356),1,IF(AND(AV$3&gt;=Inputs!$CM356,AV$3&lt;Inputs!$CN356),1,IF(AND(AV$3=Inputs!$CN356,AV$3=Inputs!$CO356),1,IF(OR(AND(AV$3=Inputs!$CN356+1,Inputs!$CN356=Inputs!$CO356),AND(AV$3=Inputs!$CN356+2,Inputs!$CN356=Inputs!$CO356)),0,IF(AV$3=Inputs!$CN356,0.8,IF(AV$3=Inputs!$CN356+1,0.6,IF(AV$3=Inputs!$CN356+2,0.4,IF(AV$3=Inputs!$CO356,0.2,IF(AND(AV$3&gt;=Inputs!$CL356,AV$3&lt;Inputs!$CM356),(AV$3-Inputs!$CL356+1)/(Inputs!$AI356+1),0)))))))))</f>
        <v>0</v>
      </c>
      <c r="AW358" s="27">
        <f>IF(AND(Inputs!$CO356=0,AW$3&gt;=Inputs!$CM356),1,IF(AND(AW$3&gt;=Inputs!$CM356,AW$3&lt;Inputs!$CN356),1,IF(AND(AW$3=Inputs!$CN356,AW$3=Inputs!$CO356),1,IF(OR(AND(AW$3=Inputs!$CN356+1,Inputs!$CN356=Inputs!$CO356),AND(AW$3=Inputs!$CN356+2,Inputs!$CN356=Inputs!$CO356)),0,IF(AW$3=Inputs!$CN356,0.8,IF(AW$3=Inputs!$CN356+1,0.6,IF(AW$3=Inputs!$CN356+2,0.4,IF(AW$3=Inputs!$CO356,0.2,IF(AND(AW$3&gt;=Inputs!$CL356,AW$3&lt;Inputs!$CM356),(AW$3-Inputs!$CL356+1)/(Inputs!$AI356+1),0)))))))))</f>
        <v>0</v>
      </c>
      <c r="AX358" s="27">
        <f>IF(AND(Inputs!$CO356=0,AX$3&gt;=Inputs!$CM356),1,IF(AND(AX$3&gt;=Inputs!$CM356,AX$3&lt;Inputs!$CN356),1,IF(AND(AX$3=Inputs!$CN356,AX$3=Inputs!$CO356),1,IF(OR(AND(AX$3=Inputs!$CN356+1,Inputs!$CN356=Inputs!$CO356),AND(AX$3=Inputs!$CN356+2,Inputs!$CN356=Inputs!$CO356)),0,IF(AX$3=Inputs!$CN356,0.8,IF(AX$3=Inputs!$CN356+1,0.6,IF(AX$3=Inputs!$CN356+2,0.4,IF(AX$3=Inputs!$CO356,0.2,IF(AND(AX$3&gt;=Inputs!$CL356,AX$3&lt;Inputs!$CM356),(AX$3-Inputs!$CL356+1)/(Inputs!$AI356+1),0)))))))))</f>
        <v>0</v>
      </c>
      <c r="AY358" s="27">
        <f>IF(AND(Inputs!$CO356=0,AY$3&gt;=Inputs!$CM356),1,IF(AND(AY$3&gt;=Inputs!$CM356,AY$3&lt;Inputs!$CN356),1,IF(AND(AY$3=Inputs!$CN356,AY$3=Inputs!$CO356),1,IF(OR(AND(AY$3=Inputs!$CN356+1,Inputs!$CN356=Inputs!$CO356),AND(AY$3=Inputs!$CN356+2,Inputs!$CN356=Inputs!$CO356)),0,IF(AY$3=Inputs!$CN356,0.8,IF(AY$3=Inputs!$CN356+1,0.6,IF(AY$3=Inputs!$CN356+2,0.4,IF(AY$3=Inputs!$CO356,0.2,IF(AND(AY$3&gt;=Inputs!$CL356,AY$3&lt;Inputs!$CM356),(AY$3-Inputs!$CL356+1)/(Inputs!$AI356+1),0)))))))))</f>
        <v>0</v>
      </c>
      <c r="AZ358" s="27">
        <f>IF(AND(Inputs!$CO356=0,AZ$3&gt;=Inputs!$CM356),1,IF(AND(AZ$3&gt;=Inputs!$CM356,AZ$3&lt;Inputs!$CN356),1,IF(AND(AZ$3=Inputs!$CN356,AZ$3=Inputs!$CO356),1,IF(OR(AND(AZ$3=Inputs!$CN356+1,Inputs!$CN356=Inputs!$CO356),AND(AZ$3=Inputs!$CN356+2,Inputs!$CN356=Inputs!$CO356)),0,IF(AZ$3=Inputs!$CN356,0.8,IF(AZ$3=Inputs!$CN356+1,0.6,IF(AZ$3=Inputs!$CN356+2,0.4,IF(AZ$3=Inputs!$CO356,0.2,IF(AND(AZ$3&gt;=Inputs!$CL356,AZ$3&lt;Inputs!$CM356),(AZ$3-Inputs!$CL356+1)/(Inputs!$AI356+1),0)))))))))</f>
        <v>0</v>
      </c>
      <c r="BA358" s="27">
        <f>IF(AND(Inputs!$CO356=0,BA$3&gt;=Inputs!$CM356),1,IF(AND(BA$3&gt;=Inputs!$CM356,BA$3&lt;Inputs!$CN356),1,IF(AND(BA$3=Inputs!$CN356,BA$3=Inputs!$CO356),1,IF(OR(AND(BA$3=Inputs!$CN356+1,Inputs!$CN356=Inputs!$CO356),AND(BA$3=Inputs!$CN356+2,Inputs!$CN356=Inputs!$CO356)),0,IF(BA$3=Inputs!$CN356,0.8,IF(BA$3=Inputs!$CN356+1,0.6,IF(BA$3=Inputs!$CN356+2,0.4,IF(BA$3=Inputs!$CO356,0.2,IF(AND(BA$3&gt;=Inputs!$CL356,BA$3&lt;Inputs!$CM356),(BA$3-Inputs!$CL356+1)/(Inputs!$AI356+1),0)))))))))</f>
        <v>0</v>
      </c>
      <c r="BB358" s="27">
        <f>IF(AND(Inputs!$CO356=0,BB$3&gt;=Inputs!$CM356),1,IF(AND(BB$3&gt;=Inputs!$CM356,BB$3&lt;Inputs!$CN356),1,IF(AND(BB$3=Inputs!$CN356,BB$3=Inputs!$CO356),1,IF(OR(AND(BB$3=Inputs!$CN356+1,Inputs!$CN356=Inputs!$CO356),AND(BB$3=Inputs!$CN356+2,Inputs!$CN356=Inputs!$CO356)),0,IF(BB$3=Inputs!$CN356,0.8,IF(BB$3=Inputs!$CN356+1,0.6,IF(BB$3=Inputs!$CN356+2,0.4,IF(BB$3=Inputs!$CO356,0.2,IF(AND(BB$3&gt;=Inputs!$CL356,BB$3&lt;Inputs!$CM356),(BB$3-Inputs!$CL356+1)/(Inputs!$AI356+1),0)))))))))</f>
        <v>0</v>
      </c>
      <c r="BC358" s="27">
        <f>IF(AND(Inputs!$CO356=0,BC$3&gt;=Inputs!$CM356),1,IF(AND(BC$3&gt;=Inputs!$CM356,BC$3&lt;Inputs!$CN356),1,IF(AND(BC$3=Inputs!$CN356,BC$3=Inputs!$CO356),1,IF(OR(AND(BC$3=Inputs!$CN356+1,Inputs!$CN356=Inputs!$CO356),AND(BC$3=Inputs!$CN356+2,Inputs!$CN356=Inputs!$CO356)),0,IF(BC$3=Inputs!$CN356,0.8,IF(BC$3=Inputs!$CN356+1,0.6,IF(BC$3=Inputs!$CN356+2,0.4,IF(BC$3=Inputs!$CO356,0.2,IF(AND(BC$3&gt;=Inputs!$CL356,BC$3&lt;Inputs!$CM356),(BC$3-Inputs!$CL356+1)/(Inputs!$AI356+1),0)))))))))</f>
        <v>0</v>
      </c>
      <c r="BD358" s="27">
        <f>IF(AND(Inputs!$CO356=0,BD$3&gt;=Inputs!$CM356),1,IF(AND(BD$3&gt;=Inputs!$CM356,BD$3&lt;Inputs!$CN356),1,IF(AND(BD$3=Inputs!$CN356,BD$3=Inputs!$CO356),1,IF(OR(AND(BD$3=Inputs!$CN356+1,Inputs!$CN356=Inputs!$CO356),AND(BD$3=Inputs!$CN356+2,Inputs!$CN356=Inputs!$CO356)),0,IF(BD$3=Inputs!$CN356,0.8,IF(BD$3=Inputs!$CN356+1,0.6,IF(BD$3=Inputs!$CN356+2,0.4,IF(BD$3=Inputs!$CO356,0.2,IF(AND(BD$3&gt;=Inputs!$CL356,BD$3&lt;Inputs!$CM356),(BD$3-Inputs!$CL356+1)/(Inputs!$AI356+1),0)))))))))</f>
        <v>0</v>
      </c>
      <c r="BE358" s="27">
        <f>IF(AND(Inputs!$CO356=0,BE$3&gt;=Inputs!$CM356),1,IF(AND(BE$3&gt;=Inputs!$CM356,BE$3&lt;Inputs!$CN356),1,IF(AND(BE$3=Inputs!$CN356,BE$3=Inputs!$CO356),1,IF(OR(AND(BE$3=Inputs!$CN356+1,Inputs!$CN356=Inputs!$CO356),AND(BE$3=Inputs!$CN356+2,Inputs!$CN356=Inputs!$CO356)),0,IF(BE$3=Inputs!$CN356,0.8,IF(BE$3=Inputs!$CN356+1,0.6,IF(BE$3=Inputs!$CN356+2,0.4,IF(BE$3=Inputs!$CO356,0.2,IF(AND(BE$3&gt;=Inputs!$CL356,BE$3&lt;Inputs!$CM356),(BE$3-Inputs!$CL356+1)/(Inputs!$AI356+1),0)))))))))</f>
        <v>0</v>
      </c>
      <c r="BF358" s="27">
        <f>IF(AND(Inputs!$CO356=0,BF$3&gt;=Inputs!$CM356),1,IF(AND(BF$3&gt;=Inputs!$CM356,BF$3&lt;Inputs!$CN356),1,IF(AND(BF$3=Inputs!$CN356,BF$3=Inputs!$CO356),1,IF(OR(AND(BF$3=Inputs!$CN356+1,Inputs!$CN356=Inputs!$CO356),AND(BF$3=Inputs!$CN356+2,Inputs!$CN356=Inputs!$CO356)),0,IF(BF$3=Inputs!$CN356,0.8,IF(BF$3=Inputs!$CN356+1,0.6,IF(BF$3=Inputs!$CN356+2,0.4,IF(BF$3=Inputs!$CO356,0.2,IF(AND(BF$3&gt;=Inputs!$CL356,BF$3&lt;Inputs!$CM356),(BF$3-Inputs!$CL356+1)/(Inputs!$AI356+1),0)))))))))</f>
        <v>0</v>
      </c>
      <c r="BG358" s="27">
        <f>IF(AND(Inputs!$CO356=0,BG$3&gt;=Inputs!$CM356),1,IF(AND(BG$3&gt;=Inputs!$CM356,BG$3&lt;Inputs!$CN356),1,IF(AND(BG$3=Inputs!$CN356,BG$3=Inputs!$CO356),1,IF(OR(AND(BG$3=Inputs!$CN356+1,Inputs!$CN356=Inputs!$CO356),AND(BG$3=Inputs!$CN356+2,Inputs!$CN356=Inputs!$CO356)),0,IF(BG$3=Inputs!$CN356,0.8,IF(BG$3=Inputs!$CN356+1,0.6,IF(BG$3=Inputs!$CN356+2,0.4,IF(BG$3=Inputs!$CO356,0.2,IF(AND(BG$3&gt;=Inputs!$CL356,BG$3&lt;Inputs!$CM356),(BG$3-Inputs!$CL356+1)/(Inputs!$AI356+1),0)))))))))</f>
        <v>0</v>
      </c>
      <c r="BH358" s="27">
        <f>IF(AND(Inputs!$CO356=0,BH$3&gt;=Inputs!$CM356),1,IF(AND(BH$3&gt;=Inputs!$CM356,BH$3&lt;Inputs!$CN356),1,IF(AND(BH$3=Inputs!$CN356,BH$3=Inputs!$CO356),1,IF(OR(AND(BH$3=Inputs!$CN356+1,Inputs!$CN356=Inputs!$CO356),AND(BH$3=Inputs!$CN356+2,Inputs!$CN356=Inputs!$CO356)),0,IF(BH$3=Inputs!$CN356,0.8,IF(BH$3=Inputs!$CN356+1,0.6,IF(BH$3=Inputs!$CN356+2,0.4,IF(BH$3=Inputs!$CO356,0.2,IF(AND(BH$3&gt;=Inputs!$CL356,BH$3&lt;Inputs!$CM356),(BH$3-Inputs!$CL356+1)/(Inputs!$AI356+1),0)))))))))</f>
        <v>0</v>
      </c>
      <c r="BI358" s="27">
        <f>IF(AND(Inputs!$CO356=0,BI$3&gt;=Inputs!$CM356),1,IF(AND(BI$3&gt;=Inputs!$CM356,BI$3&lt;Inputs!$CN356),1,IF(AND(BI$3=Inputs!$CN356,BI$3=Inputs!$CO356),1,IF(OR(AND(BI$3=Inputs!$CN356+1,Inputs!$CN356=Inputs!$CO356),AND(BI$3=Inputs!$CN356+2,Inputs!$CN356=Inputs!$CO356)),0,IF(BI$3=Inputs!$CN356,0.8,IF(BI$3=Inputs!$CN356+1,0.6,IF(BI$3=Inputs!$CN356+2,0.4,IF(BI$3=Inputs!$CO356,0.2,IF(AND(BI$3&gt;=Inputs!$CL356,BI$3&lt;Inputs!$CM356),(BI$3-Inputs!$CL356+1)/(Inputs!$AI356+1),0)))))))))</f>
        <v>0</v>
      </c>
      <c r="BJ358" s="27">
        <f>IF(AND(Inputs!$CO356=0,BJ$3&gt;=Inputs!$CM356),1,IF(AND(BJ$3&gt;=Inputs!$CM356,BJ$3&lt;Inputs!$CN356),1,IF(AND(BJ$3=Inputs!$CN356,BJ$3=Inputs!$CO356),1,IF(OR(AND(BJ$3=Inputs!$CN356+1,Inputs!$CN356=Inputs!$CO356),AND(BJ$3=Inputs!$CN356+2,Inputs!$CN356=Inputs!$CO356)),0,IF(BJ$3=Inputs!$CN356,0.8,IF(BJ$3=Inputs!$CN356+1,0.6,IF(BJ$3=Inputs!$CN356+2,0.4,IF(BJ$3=Inputs!$CO356,0.2,IF(AND(BJ$3&gt;=Inputs!$CL356,BJ$3&lt;Inputs!$CM356),(BJ$3-Inputs!$CL356+1)/(Inputs!$AI356+1),0)))))))))</f>
        <v>0</v>
      </c>
      <c r="BK358" s="27">
        <f>IF(AND(Inputs!$CO356=0,BK$3&gt;=Inputs!$CM356),1,IF(AND(BK$3&gt;=Inputs!$CM356,BK$3&lt;Inputs!$CN356),1,IF(AND(BK$3=Inputs!$CN356,BK$3=Inputs!$CO356),1,IF(OR(AND(BK$3=Inputs!$CN356+1,Inputs!$CN356=Inputs!$CO356),AND(BK$3=Inputs!$CN356+2,Inputs!$CN356=Inputs!$CO356)),0,IF(BK$3=Inputs!$CN356,0.8,IF(BK$3=Inputs!$CN356+1,0.6,IF(BK$3=Inputs!$CN356+2,0.4,IF(BK$3=Inputs!$CO356,0.2,IF(AND(BK$3&gt;=Inputs!$CL356,BK$3&lt;Inputs!$CM356),(BK$3-Inputs!$CL356+1)/(Inputs!$AI356+1),0)))))))))</f>
        <v>0</v>
      </c>
      <c r="BL358" s="27">
        <f>IF(AND(Inputs!$CO356=0,BL$3&gt;=Inputs!$CM356),1,IF(AND(BL$3&gt;=Inputs!$CM356,BL$3&lt;Inputs!$CN356),1,IF(AND(BL$3=Inputs!$CN356,BL$3=Inputs!$CO356),1,IF(OR(AND(BL$3=Inputs!$CN356+1,Inputs!$CN356=Inputs!$CO356),AND(BL$3=Inputs!$CN356+2,Inputs!$CN356=Inputs!$CO356)),0,IF(BL$3=Inputs!$CN356,0.8,IF(BL$3=Inputs!$CN356+1,0.6,IF(BL$3=Inputs!$CN356+2,0.4,IF(BL$3=Inputs!$CO356,0.2,IF(AND(BL$3&gt;=Inputs!$CL356,BL$3&lt;Inputs!$CM356),(BL$3-Inputs!$CL356+1)/(Inputs!$AI356+1),0)))))))))</f>
        <v>0</v>
      </c>
      <c r="BM358" s="27">
        <f>IF(AND(Inputs!$CO356=0,BM$3&gt;=Inputs!$CM356),1,IF(AND(BM$3&gt;=Inputs!$CM356,BM$3&lt;Inputs!$CN356),1,IF(AND(BM$3=Inputs!$CN356,BM$3=Inputs!$CO356),1,IF(OR(AND(BM$3=Inputs!$CN356+1,Inputs!$CN356=Inputs!$CO356),AND(BM$3=Inputs!$CN356+2,Inputs!$CN356=Inputs!$CO356)),0,IF(BM$3=Inputs!$CN356,0.8,IF(BM$3=Inputs!$CN356+1,0.6,IF(BM$3=Inputs!$CN356+2,0.4,IF(BM$3=Inputs!$CO356,0.2,IF(AND(BM$3&gt;=Inputs!$CL356,BM$3&lt;Inputs!$CM356),(BM$3-Inputs!$CL356+1)/(Inputs!$AI356+1),0)))))))))</f>
        <v>0</v>
      </c>
    </row>
    <row r="359" spans="1:65">
      <c r="A359" s="7" t="str">
        <f>IF(Inputs!A357="","",Inputs!A357)</f>
        <v/>
      </c>
      <c r="B359" t="str">
        <f>IF(Inputs!B357="","",Inputs!B357)</f>
        <v/>
      </c>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50">
        <f t="shared" si="13"/>
        <v>0</v>
      </c>
      <c r="AH359" s="42">
        <f t="shared" si="12"/>
        <v>0</v>
      </c>
      <c r="AJ359" s="27">
        <f>IF(AND(Inputs!$CO357=0,AJ$3&gt;=Inputs!$CM357),1,IF(AND(AJ$3&gt;=Inputs!$CM357,AJ$3&lt;Inputs!$CN357),1,IF(AND(AJ$3=Inputs!$CN357,AJ$3=Inputs!$CO357),1,IF(OR(AND(AJ$3=Inputs!$CN357+1,Inputs!$CN357=Inputs!$CO357),AND(AJ$3=Inputs!$CN357+2,Inputs!$CN357=Inputs!$CO357)),0,IF(AJ$3=Inputs!$CN357,0.8,IF(AJ$3=Inputs!$CN357+1,0.6,IF(AJ$3=Inputs!$CN357+2,0.4,IF(AJ$3=Inputs!$CO357,0.2,IF(AND(AJ$3&gt;=Inputs!$CL357,AJ$3&lt;Inputs!$CM357),(AJ$3-Inputs!$CL357+1)/(Inputs!$AI357+1),0)))))))))</f>
        <v>0</v>
      </c>
      <c r="AK359" s="27">
        <f>IF(AND(Inputs!$CO357=0,AK$3&gt;=Inputs!$CM357),1,IF(AND(AK$3&gt;=Inputs!$CM357,AK$3&lt;Inputs!$CN357),1,IF(AND(AK$3=Inputs!$CN357,AK$3=Inputs!$CO357),1,IF(OR(AND(AK$3=Inputs!$CN357+1,Inputs!$CN357=Inputs!$CO357),AND(AK$3=Inputs!$CN357+2,Inputs!$CN357=Inputs!$CO357)),0,IF(AK$3=Inputs!$CN357,0.8,IF(AK$3=Inputs!$CN357+1,0.6,IF(AK$3=Inputs!$CN357+2,0.4,IF(AK$3=Inputs!$CO357,0.2,IF(AND(AK$3&gt;=Inputs!$CL357,AK$3&lt;Inputs!$CM357),(AK$3-Inputs!$CL357+1)/(Inputs!$AI357+1),0)))))))))</f>
        <v>0</v>
      </c>
      <c r="AL359" s="27">
        <f>IF(AND(Inputs!$CO357=0,AL$3&gt;=Inputs!$CM357),1,IF(AND(AL$3&gt;=Inputs!$CM357,AL$3&lt;Inputs!$CN357),1,IF(AND(AL$3=Inputs!$CN357,AL$3=Inputs!$CO357),1,IF(OR(AND(AL$3=Inputs!$CN357+1,Inputs!$CN357=Inputs!$CO357),AND(AL$3=Inputs!$CN357+2,Inputs!$CN357=Inputs!$CO357)),0,IF(AL$3=Inputs!$CN357,0.8,IF(AL$3=Inputs!$CN357+1,0.6,IF(AL$3=Inputs!$CN357+2,0.4,IF(AL$3=Inputs!$CO357,0.2,IF(AND(AL$3&gt;=Inputs!$CL357,AL$3&lt;Inputs!$CM357),(AL$3-Inputs!$CL357+1)/(Inputs!$AI357+1),0)))))))))</f>
        <v>0</v>
      </c>
      <c r="AM359" s="27">
        <f>IF(AND(Inputs!$CO357=0,AM$3&gt;=Inputs!$CM357),1,IF(AND(AM$3&gt;=Inputs!$CM357,AM$3&lt;Inputs!$CN357),1,IF(AND(AM$3=Inputs!$CN357,AM$3=Inputs!$CO357),1,IF(OR(AND(AM$3=Inputs!$CN357+1,Inputs!$CN357=Inputs!$CO357),AND(AM$3=Inputs!$CN357+2,Inputs!$CN357=Inputs!$CO357)),0,IF(AM$3=Inputs!$CN357,0.8,IF(AM$3=Inputs!$CN357+1,0.6,IF(AM$3=Inputs!$CN357+2,0.4,IF(AM$3=Inputs!$CO357,0.2,IF(AND(AM$3&gt;=Inputs!$CL357,AM$3&lt;Inputs!$CM357),(AM$3-Inputs!$CL357+1)/(Inputs!$AI357+1),0)))))))))</f>
        <v>0</v>
      </c>
      <c r="AN359" s="27">
        <f>IF(AND(Inputs!$CO357=0,AN$3&gt;=Inputs!$CM357),1,IF(AND(AN$3&gt;=Inputs!$CM357,AN$3&lt;Inputs!$CN357),1,IF(AND(AN$3=Inputs!$CN357,AN$3=Inputs!$CO357),1,IF(OR(AND(AN$3=Inputs!$CN357+1,Inputs!$CN357=Inputs!$CO357),AND(AN$3=Inputs!$CN357+2,Inputs!$CN357=Inputs!$CO357)),0,IF(AN$3=Inputs!$CN357,0.8,IF(AN$3=Inputs!$CN357+1,0.6,IF(AN$3=Inputs!$CN357+2,0.4,IF(AN$3=Inputs!$CO357,0.2,IF(AND(AN$3&gt;=Inputs!$CL357,AN$3&lt;Inputs!$CM357),(AN$3-Inputs!$CL357+1)/(Inputs!$AI357+1),0)))))))))</f>
        <v>0</v>
      </c>
      <c r="AO359" s="27">
        <f>IF(AND(Inputs!$CO357=0,AO$3&gt;=Inputs!$CM357),1,IF(AND(AO$3&gt;=Inputs!$CM357,AO$3&lt;Inputs!$CN357),1,IF(AND(AO$3=Inputs!$CN357,AO$3=Inputs!$CO357),1,IF(OR(AND(AO$3=Inputs!$CN357+1,Inputs!$CN357=Inputs!$CO357),AND(AO$3=Inputs!$CN357+2,Inputs!$CN357=Inputs!$CO357)),0,IF(AO$3=Inputs!$CN357,0.8,IF(AO$3=Inputs!$CN357+1,0.6,IF(AO$3=Inputs!$CN357+2,0.4,IF(AO$3=Inputs!$CO357,0.2,IF(AND(AO$3&gt;=Inputs!$CL357,AO$3&lt;Inputs!$CM357),(AO$3-Inputs!$CL357+1)/(Inputs!$AI357+1),0)))))))))</f>
        <v>0</v>
      </c>
      <c r="AP359" s="27">
        <f>IF(AND(Inputs!$CO357=0,AP$3&gt;=Inputs!$CM357),1,IF(AND(AP$3&gt;=Inputs!$CM357,AP$3&lt;Inputs!$CN357),1,IF(AND(AP$3=Inputs!$CN357,AP$3=Inputs!$CO357),1,IF(OR(AND(AP$3=Inputs!$CN357+1,Inputs!$CN357=Inputs!$CO357),AND(AP$3=Inputs!$CN357+2,Inputs!$CN357=Inputs!$CO357)),0,IF(AP$3=Inputs!$CN357,0.8,IF(AP$3=Inputs!$CN357+1,0.6,IF(AP$3=Inputs!$CN357+2,0.4,IF(AP$3=Inputs!$CO357,0.2,IF(AND(AP$3&gt;=Inputs!$CL357,AP$3&lt;Inputs!$CM357),(AP$3-Inputs!$CL357+1)/(Inputs!$AI357+1),0)))))))))</f>
        <v>0</v>
      </c>
      <c r="AQ359" s="27">
        <f>IF(AND(Inputs!$CO357=0,AQ$3&gt;=Inputs!$CM357),1,IF(AND(AQ$3&gt;=Inputs!$CM357,AQ$3&lt;Inputs!$CN357),1,IF(AND(AQ$3=Inputs!$CN357,AQ$3=Inputs!$CO357),1,IF(OR(AND(AQ$3=Inputs!$CN357+1,Inputs!$CN357=Inputs!$CO357),AND(AQ$3=Inputs!$CN357+2,Inputs!$CN357=Inputs!$CO357)),0,IF(AQ$3=Inputs!$CN357,0.8,IF(AQ$3=Inputs!$CN357+1,0.6,IF(AQ$3=Inputs!$CN357+2,0.4,IF(AQ$3=Inputs!$CO357,0.2,IF(AND(AQ$3&gt;=Inputs!$CL357,AQ$3&lt;Inputs!$CM357),(AQ$3-Inputs!$CL357+1)/(Inputs!$AI357+1),0)))))))))</f>
        <v>0</v>
      </c>
      <c r="AR359" s="27">
        <f>IF(AND(Inputs!$CO357=0,AR$3&gt;=Inputs!$CM357),1,IF(AND(AR$3&gt;=Inputs!$CM357,AR$3&lt;Inputs!$CN357),1,IF(AND(AR$3=Inputs!$CN357,AR$3=Inputs!$CO357),1,IF(OR(AND(AR$3=Inputs!$CN357+1,Inputs!$CN357=Inputs!$CO357),AND(AR$3=Inputs!$CN357+2,Inputs!$CN357=Inputs!$CO357)),0,IF(AR$3=Inputs!$CN357,0.8,IF(AR$3=Inputs!$CN357+1,0.6,IF(AR$3=Inputs!$CN357+2,0.4,IF(AR$3=Inputs!$CO357,0.2,IF(AND(AR$3&gt;=Inputs!$CL357,AR$3&lt;Inputs!$CM357),(AR$3-Inputs!$CL357+1)/(Inputs!$AI357+1),0)))))))))</f>
        <v>0</v>
      </c>
      <c r="AS359" s="27">
        <f>IF(AND(Inputs!$CO357=0,AS$3&gt;=Inputs!$CM357),1,IF(AND(AS$3&gt;=Inputs!$CM357,AS$3&lt;Inputs!$CN357),1,IF(AND(AS$3=Inputs!$CN357,AS$3=Inputs!$CO357),1,IF(OR(AND(AS$3=Inputs!$CN357+1,Inputs!$CN357=Inputs!$CO357),AND(AS$3=Inputs!$CN357+2,Inputs!$CN357=Inputs!$CO357)),0,IF(AS$3=Inputs!$CN357,0.8,IF(AS$3=Inputs!$CN357+1,0.6,IF(AS$3=Inputs!$CN357+2,0.4,IF(AS$3=Inputs!$CO357,0.2,IF(AND(AS$3&gt;=Inputs!$CL357,AS$3&lt;Inputs!$CM357),(AS$3-Inputs!$CL357+1)/(Inputs!$AI357+1),0)))))))))</f>
        <v>0</v>
      </c>
      <c r="AT359" s="27">
        <f>IF(AND(Inputs!$CO357=0,AT$3&gt;=Inputs!$CM357),1,IF(AND(AT$3&gt;=Inputs!$CM357,AT$3&lt;Inputs!$CN357),1,IF(AND(AT$3=Inputs!$CN357,AT$3=Inputs!$CO357),1,IF(OR(AND(AT$3=Inputs!$CN357+1,Inputs!$CN357=Inputs!$CO357),AND(AT$3=Inputs!$CN357+2,Inputs!$CN357=Inputs!$CO357)),0,IF(AT$3=Inputs!$CN357,0.8,IF(AT$3=Inputs!$CN357+1,0.6,IF(AT$3=Inputs!$CN357+2,0.4,IF(AT$3=Inputs!$CO357,0.2,IF(AND(AT$3&gt;=Inputs!$CL357,AT$3&lt;Inputs!$CM357),(AT$3-Inputs!$CL357+1)/(Inputs!$AI357+1),0)))))))))</f>
        <v>0</v>
      </c>
      <c r="AU359" s="27">
        <f>IF(AND(Inputs!$CO357=0,AU$3&gt;=Inputs!$CM357),1,IF(AND(AU$3&gt;=Inputs!$CM357,AU$3&lt;Inputs!$CN357),1,IF(AND(AU$3=Inputs!$CN357,AU$3=Inputs!$CO357),1,IF(OR(AND(AU$3=Inputs!$CN357+1,Inputs!$CN357=Inputs!$CO357),AND(AU$3=Inputs!$CN357+2,Inputs!$CN357=Inputs!$CO357)),0,IF(AU$3=Inputs!$CN357,0.8,IF(AU$3=Inputs!$CN357+1,0.6,IF(AU$3=Inputs!$CN357+2,0.4,IF(AU$3=Inputs!$CO357,0.2,IF(AND(AU$3&gt;=Inputs!$CL357,AU$3&lt;Inputs!$CM357),(AU$3-Inputs!$CL357+1)/(Inputs!$AI357+1),0)))))))))</f>
        <v>0</v>
      </c>
      <c r="AV359" s="27">
        <f>IF(AND(Inputs!$CO357=0,AV$3&gt;=Inputs!$CM357),1,IF(AND(AV$3&gt;=Inputs!$CM357,AV$3&lt;Inputs!$CN357),1,IF(AND(AV$3=Inputs!$CN357,AV$3=Inputs!$CO357),1,IF(OR(AND(AV$3=Inputs!$CN357+1,Inputs!$CN357=Inputs!$CO357),AND(AV$3=Inputs!$CN357+2,Inputs!$CN357=Inputs!$CO357)),0,IF(AV$3=Inputs!$CN357,0.8,IF(AV$3=Inputs!$CN357+1,0.6,IF(AV$3=Inputs!$CN357+2,0.4,IF(AV$3=Inputs!$CO357,0.2,IF(AND(AV$3&gt;=Inputs!$CL357,AV$3&lt;Inputs!$CM357),(AV$3-Inputs!$CL357+1)/(Inputs!$AI357+1),0)))))))))</f>
        <v>0</v>
      </c>
      <c r="AW359" s="27">
        <f>IF(AND(Inputs!$CO357=0,AW$3&gt;=Inputs!$CM357),1,IF(AND(AW$3&gt;=Inputs!$CM357,AW$3&lt;Inputs!$CN357),1,IF(AND(AW$3=Inputs!$CN357,AW$3=Inputs!$CO357),1,IF(OR(AND(AW$3=Inputs!$CN357+1,Inputs!$CN357=Inputs!$CO357),AND(AW$3=Inputs!$CN357+2,Inputs!$CN357=Inputs!$CO357)),0,IF(AW$3=Inputs!$CN357,0.8,IF(AW$3=Inputs!$CN357+1,0.6,IF(AW$3=Inputs!$CN357+2,0.4,IF(AW$3=Inputs!$CO357,0.2,IF(AND(AW$3&gt;=Inputs!$CL357,AW$3&lt;Inputs!$CM357),(AW$3-Inputs!$CL357+1)/(Inputs!$AI357+1),0)))))))))</f>
        <v>0</v>
      </c>
      <c r="AX359" s="27">
        <f>IF(AND(Inputs!$CO357=0,AX$3&gt;=Inputs!$CM357),1,IF(AND(AX$3&gt;=Inputs!$CM357,AX$3&lt;Inputs!$CN357),1,IF(AND(AX$3=Inputs!$CN357,AX$3=Inputs!$CO357),1,IF(OR(AND(AX$3=Inputs!$CN357+1,Inputs!$CN357=Inputs!$CO357),AND(AX$3=Inputs!$CN357+2,Inputs!$CN357=Inputs!$CO357)),0,IF(AX$3=Inputs!$CN357,0.8,IF(AX$3=Inputs!$CN357+1,0.6,IF(AX$3=Inputs!$CN357+2,0.4,IF(AX$3=Inputs!$CO357,0.2,IF(AND(AX$3&gt;=Inputs!$CL357,AX$3&lt;Inputs!$CM357),(AX$3-Inputs!$CL357+1)/(Inputs!$AI357+1),0)))))))))</f>
        <v>0</v>
      </c>
      <c r="AY359" s="27">
        <f>IF(AND(Inputs!$CO357=0,AY$3&gt;=Inputs!$CM357),1,IF(AND(AY$3&gt;=Inputs!$CM357,AY$3&lt;Inputs!$CN357),1,IF(AND(AY$3=Inputs!$CN357,AY$3=Inputs!$CO357),1,IF(OR(AND(AY$3=Inputs!$CN357+1,Inputs!$CN357=Inputs!$CO357),AND(AY$3=Inputs!$CN357+2,Inputs!$CN357=Inputs!$CO357)),0,IF(AY$3=Inputs!$CN357,0.8,IF(AY$3=Inputs!$CN357+1,0.6,IF(AY$3=Inputs!$CN357+2,0.4,IF(AY$3=Inputs!$CO357,0.2,IF(AND(AY$3&gt;=Inputs!$CL357,AY$3&lt;Inputs!$CM357),(AY$3-Inputs!$CL357+1)/(Inputs!$AI357+1),0)))))))))</f>
        <v>0</v>
      </c>
      <c r="AZ359" s="27">
        <f>IF(AND(Inputs!$CO357=0,AZ$3&gt;=Inputs!$CM357),1,IF(AND(AZ$3&gt;=Inputs!$CM357,AZ$3&lt;Inputs!$CN357),1,IF(AND(AZ$3=Inputs!$CN357,AZ$3=Inputs!$CO357),1,IF(OR(AND(AZ$3=Inputs!$CN357+1,Inputs!$CN357=Inputs!$CO357),AND(AZ$3=Inputs!$CN357+2,Inputs!$CN357=Inputs!$CO357)),0,IF(AZ$3=Inputs!$CN357,0.8,IF(AZ$3=Inputs!$CN357+1,0.6,IF(AZ$3=Inputs!$CN357+2,0.4,IF(AZ$3=Inputs!$CO357,0.2,IF(AND(AZ$3&gt;=Inputs!$CL357,AZ$3&lt;Inputs!$CM357),(AZ$3-Inputs!$CL357+1)/(Inputs!$AI357+1),0)))))))))</f>
        <v>0</v>
      </c>
      <c r="BA359" s="27">
        <f>IF(AND(Inputs!$CO357=0,BA$3&gt;=Inputs!$CM357),1,IF(AND(BA$3&gt;=Inputs!$CM357,BA$3&lt;Inputs!$CN357),1,IF(AND(BA$3=Inputs!$CN357,BA$3=Inputs!$CO357),1,IF(OR(AND(BA$3=Inputs!$CN357+1,Inputs!$CN357=Inputs!$CO357),AND(BA$3=Inputs!$CN357+2,Inputs!$CN357=Inputs!$CO357)),0,IF(BA$3=Inputs!$CN357,0.8,IF(BA$3=Inputs!$CN357+1,0.6,IF(BA$3=Inputs!$CN357+2,0.4,IF(BA$3=Inputs!$CO357,0.2,IF(AND(BA$3&gt;=Inputs!$CL357,BA$3&lt;Inputs!$CM357),(BA$3-Inputs!$CL357+1)/(Inputs!$AI357+1),0)))))))))</f>
        <v>0</v>
      </c>
      <c r="BB359" s="27">
        <f>IF(AND(Inputs!$CO357=0,BB$3&gt;=Inputs!$CM357),1,IF(AND(BB$3&gt;=Inputs!$CM357,BB$3&lt;Inputs!$CN357),1,IF(AND(BB$3=Inputs!$CN357,BB$3=Inputs!$CO357),1,IF(OR(AND(BB$3=Inputs!$CN357+1,Inputs!$CN357=Inputs!$CO357),AND(BB$3=Inputs!$CN357+2,Inputs!$CN357=Inputs!$CO357)),0,IF(BB$3=Inputs!$CN357,0.8,IF(BB$3=Inputs!$CN357+1,0.6,IF(BB$3=Inputs!$CN357+2,0.4,IF(BB$3=Inputs!$CO357,0.2,IF(AND(BB$3&gt;=Inputs!$CL357,BB$3&lt;Inputs!$CM357),(BB$3-Inputs!$CL357+1)/(Inputs!$AI357+1),0)))))))))</f>
        <v>0</v>
      </c>
      <c r="BC359" s="27">
        <f>IF(AND(Inputs!$CO357=0,BC$3&gt;=Inputs!$CM357),1,IF(AND(BC$3&gt;=Inputs!$CM357,BC$3&lt;Inputs!$CN357),1,IF(AND(BC$3=Inputs!$CN357,BC$3=Inputs!$CO357),1,IF(OR(AND(BC$3=Inputs!$CN357+1,Inputs!$CN357=Inputs!$CO357),AND(BC$3=Inputs!$CN357+2,Inputs!$CN357=Inputs!$CO357)),0,IF(BC$3=Inputs!$CN357,0.8,IF(BC$3=Inputs!$CN357+1,0.6,IF(BC$3=Inputs!$CN357+2,0.4,IF(BC$3=Inputs!$CO357,0.2,IF(AND(BC$3&gt;=Inputs!$CL357,BC$3&lt;Inputs!$CM357),(BC$3-Inputs!$CL357+1)/(Inputs!$AI357+1),0)))))))))</f>
        <v>0</v>
      </c>
      <c r="BD359" s="27">
        <f>IF(AND(Inputs!$CO357=0,BD$3&gt;=Inputs!$CM357),1,IF(AND(BD$3&gt;=Inputs!$CM357,BD$3&lt;Inputs!$CN357),1,IF(AND(BD$3=Inputs!$CN357,BD$3=Inputs!$CO357),1,IF(OR(AND(BD$3=Inputs!$CN357+1,Inputs!$CN357=Inputs!$CO357),AND(BD$3=Inputs!$CN357+2,Inputs!$CN357=Inputs!$CO357)),0,IF(BD$3=Inputs!$CN357,0.8,IF(BD$3=Inputs!$CN357+1,0.6,IF(BD$3=Inputs!$CN357+2,0.4,IF(BD$3=Inputs!$CO357,0.2,IF(AND(BD$3&gt;=Inputs!$CL357,BD$3&lt;Inputs!$CM357),(BD$3-Inputs!$CL357+1)/(Inputs!$AI357+1),0)))))))))</f>
        <v>0</v>
      </c>
      <c r="BE359" s="27">
        <f>IF(AND(Inputs!$CO357=0,BE$3&gt;=Inputs!$CM357),1,IF(AND(BE$3&gt;=Inputs!$CM357,BE$3&lt;Inputs!$CN357),1,IF(AND(BE$3=Inputs!$CN357,BE$3=Inputs!$CO357),1,IF(OR(AND(BE$3=Inputs!$CN357+1,Inputs!$CN357=Inputs!$CO357),AND(BE$3=Inputs!$CN357+2,Inputs!$CN357=Inputs!$CO357)),0,IF(BE$3=Inputs!$CN357,0.8,IF(BE$3=Inputs!$CN357+1,0.6,IF(BE$3=Inputs!$CN357+2,0.4,IF(BE$3=Inputs!$CO357,0.2,IF(AND(BE$3&gt;=Inputs!$CL357,BE$3&lt;Inputs!$CM357),(BE$3-Inputs!$CL357+1)/(Inputs!$AI357+1),0)))))))))</f>
        <v>0</v>
      </c>
      <c r="BF359" s="27">
        <f>IF(AND(Inputs!$CO357=0,BF$3&gt;=Inputs!$CM357),1,IF(AND(BF$3&gt;=Inputs!$CM357,BF$3&lt;Inputs!$CN357),1,IF(AND(BF$3=Inputs!$CN357,BF$3=Inputs!$CO357),1,IF(OR(AND(BF$3=Inputs!$CN357+1,Inputs!$CN357=Inputs!$CO357),AND(BF$3=Inputs!$CN357+2,Inputs!$CN357=Inputs!$CO357)),0,IF(BF$3=Inputs!$CN357,0.8,IF(BF$3=Inputs!$CN357+1,0.6,IF(BF$3=Inputs!$CN357+2,0.4,IF(BF$3=Inputs!$CO357,0.2,IF(AND(BF$3&gt;=Inputs!$CL357,BF$3&lt;Inputs!$CM357),(BF$3-Inputs!$CL357+1)/(Inputs!$AI357+1),0)))))))))</f>
        <v>0</v>
      </c>
      <c r="BG359" s="27">
        <f>IF(AND(Inputs!$CO357=0,BG$3&gt;=Inputs!$CM357),1,IF(AND(BG$3&gt;=Inputs!$CM357,BG$3&lt;Inputs!$CN357),1,IF(AND(BG$3=Inputs!$CN357,BG$3=Inputs!$CO357),1,IF(OR(AND(BG$3=Inputs!$CN357+1,Inputs!$CN357=Inputs!$CO357),AND(BG$3=Inputs!$CN357+2,Inputs!$CN357=Inputs!$CO357)),0,IF(BG$3=Inputs!$CN357,0.8,IF(BG$3=Inputs!$CN357+1,0.6,IF(BG$3=Inputs!$CN357+2,0.4,IF(BG$3=Inputs!$CO357,0.2,IF(AND(BG$3&gt;=Inputs!$CL357,BG$3&lt;Inputs!$CM357),(BG$3-Inputs!$CL357+1)/(Inputs!$AI357+1),0)))))))))</f>
        <v>0</v>
      </c>
      <c r="BH359" s="27">
        <f>IF(AND(Inputs!$CO357=0,BH$3&gt;=Inputs!$CM357),1,IF(AND(BH$3&gt;=Inputs!$CM357,BH$3&lt;Inputs!$CN357),1,IF(AND(BH$3=Inputs!$CN357,BH$3=Inputs!$CO357),1,IF(OR(AND(BH$3=Inputs!$CN357+1,Inputs!$CN357=Inputs!$CO357),AND(BH$3=Inputs!$CN357+2,Inputs!$CN357=Inputs!$CO357)),0,IF(BH$3=Inputs!$CN357,0.8,IF(BH$3=Inputs!$CN357+1,0.6,IF(BH$3=Inputs!$CN357+2,0.4,IF(BH$3=Inputs!$CO357,0.2,IF(AND(BH$3&gt;=Inputs!$CL357,BH$3&lt;Inputs!$CM357),(BH$3-Inputs!$CL357+1)/(Inputs!$AI357+1),0)))))))))</f>
        <v>0</v>
      </c>
      <c r="BI359" s="27">
        <f>IF(AND(Inputs!$CO357=0,BI$3&gt;=Inputs!$CM357),1,IF(AND(BI$3&gt;=Inputs!$CM357,BI$3&lt;Inputs!$CN357),1,IF(AND(BI$3=Inputs!$CN357,BI$3=Inputs!$CO357),1,IF(OR(AND(BI$3=Inputs!$CN357+1,Inputs!$CN357=Inputs!$CO357),AND(BI$3=Inputs!$CN357+2,Inputs!$CN357=Inputs!$CO357)),0,IF(BI$3=Inputs!$CN357,0.8,IF(BI$3=Inputs!$CN357+1,0.6,IF(BI$3=Inputs!$CN357+2,0.4,IF(BI$3=Inputs!$CO357,0.2,IF(AND(BI$3&gt;=Inputs!$CL357,BI$3&lt;Inputs!$CM357),(BI$3-Inputs!$CL357+1)/(Inputs!$AI357+1),0)))))))))</f>
        <v>0</v>
      </c>
      <c r="BJ359" s="27">
        <f>IF(AND(Inputs!$CO357=0,BJ$3&gt;=Inputs!$CM357),1,IF(AND(BJ$3&gt;=Inputs!$CM357,BJ$3&lt;Inputs!$CN357),1,IF(AND(BJ$3=Inputs!$CN357,BJ$3=Inputs!$CO357),1,IF(OR(AND(BJ$3=Inputs!$CN357+1,Inputs!$CN357=Inputs!$CO357),AND(BJ$3=Inputs!$CN357+2,Inputs!$CN357=Inputs!$CO357)),0,IF(BJ$3=Inputs!$CN357,0.8,IF(BJ$3=Inputs!$CN357+1,0.6,IF(BJ$3=Inputs!$CN357+2,0.4,IF(BJ$3=Inputs!$CO357,0.2,IF(AND(BJ$3&gt;=Inputs!$CL357,BJ$3&lt;Inputs!$CM357),(BJ$3-Inputs!$CL357+1)/(Inputs!$AI357+1),0)))))))))</f>
        <v>0</v>
      </c>
      <c r="BK359" s="27">
        <f>IF(AND(Inputs!$CO357=0,BK$3&gt;=Inputs!$CM357),1,IF(AND(BK$3&gt;=Inputs!$CM357,BK$3&lt;Inputs!$CN357),1,IF(AND(BK$3=Inputs!$CN357,BK$3=Inputs!$CO357),1,IF(OR(AND(BK$3=Inputs!$CN357+1,Inputs!$CN357=Inputs!$CO357),AND(BK$3=Inputs!$CN357+2,Inputs!$CN357=Inputs!$CO357)),0,IF(BK$3=Inputs!$CN357,0.8,IF(BK$3=Inputs!$CN357+1,0.6,IF(BK$3=Inputs!$CN357+2,0.4,IF(BK$3=Inputs!$CO357,0.2,IF(AND(BK$3&gt;=Inputs!$CL357,BK$3&lt;Inputs!$CM357),(BK$3-Inputs!$CL357+1)/(Inputs!$AI357+1),0)))))))))</f>
        <v>0</v>
      </c>
      <c r="BL359" s="27">
        <f>IF(AND(Inputs!$CO357=0,BL$3&gt;=Inputs!$CM357),1,IF(AND(BL$3&gt;=Inputs!$CM357,BL$3&lt;Inputs!$CN357),1,IF(AND(BL$3=Inputs!$CN357,BL$3=Inputs!$CO357),1,IF(OR(AND(BL$3=Inputs!$CN357+1,Inputs!$CN357=Inputs!$CO357),AND(BL$3=Inputs!$CN357+2,Inputs!$CN357=Inputs!$CO357)),0,IF(BL$3=Inputs!$CN357,0.8,IF(BL$3=Inputs!$CN357+1,0.6,IF(BL$3=Inputs!$CN357+2,0.4,IF(BL$3=Inputs!$CO357,0.2,IF(AND(BL$3&gt;=Inputs!$CL357,BL$3&lt;Inputs!$CM357),(BL$3-Inputs!$CL357+1)/(Inputs!$AI357+1),0)))))))))</f>
        <v>0</v>
      </c>
      <c r="BM359" s="27">
        <f>IF(AND(Inputs!$CO357=0,BM$3&gt;=Inputs!$CM357),1,IF(AND(BM$3&gt;=Inputs!$CM357,BM$3&lt;Inputs!$CN357),1,IF(AND(BM$3=Inputs!$CN357,BM$3=Inputs!$CO357),1,IF(OR(AND(BM$3=Inputs!$CN357+1,Inputs!$CN357=Inputs!$CO357),AND(BM$3=Inputs!$CN357+2,Inputs!$CN357=Inputs!$CO357)),0,IF(BM$3=Inputs!$CN357,0.8,IF(BM$3=Inputs!$CN357+1,0.6,IF(BM$3=Inputs!$CN357+2,0.4,IF(BM$3=Inputs!$CO357,0.2,IF(AND(BM$3&gt;=Inputs!$CL357,BM$3&lt;Inputs!$CM357),(BM$3-Inputs!$CL357+1)/(Inputs!$AI357+1),0)))))))))</f>
        <v>0</v>
      </c>
    </row>
    <row r="360" spans="1:65">
      <c r="A360" s="7" t="str">
        <f>IF(Inputs!A358="","",Inputs!A358)</f>
        <v/>
      </c>
      <c r="B360" t="str">
        <f>IF(Inputs!B358="","",Inputs!B358)</f>
        <v/>
      </c>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50">
        <f t="shared" si="13"/>
        <v>0</v>
      </c>
      <c r="AH360" s="42">
        <f t="shared" si="12"/>
        <v>0</v>
      </c>
      <c r="AJ360" s="27">
        <f>IF(AND(Inputs!$CO358=0,AJ$3&gt;=Inputs!$CM358),1,IF(AND(AJ$3&gt;=Inputs!$CM358,AJ$3&lt;Inputs!$CN358),1,IF(AND(AJ$3=Inputs!$CN358,AJ$3=Inputs!$CO358),1,IF(OR(AND(AJ$3=Inputs!$CN358+1,Inputs!$CN358=Inputs!$CO358),AND(AJ$3=Inputs!$CN358+2,Inputs!$CN358=Inputs!$CO358)),0,IF(AJ$3=Inputs!$CN358,0.8,IF(AJ$3=Inputs!$CN358+1,0.6,IF(AJ$3=Inputs!$CN358+2,0.4,IF(AJ$3=Inputs!$CO358,0.2,IF(AND(AJ$3&gt;=Inputs!$CL358,AJ$3&lt;Inputs!$CM358),(AJ$3-Inputs!$CL358+1)/(Inputs!$AI358+1),0)))))))))</f>
        <v>0</v>
      </c>
      <c r="AK360" s="27">
        <f>IF(AND(Inputs!$CO358=0,AK$3&gt;=Inputs!$CM358),1,IF(AND(AK$3&gt;=Inputs!$CM358,AK$3&lt;Inputs!$CN358),1,IF(AND(AK$3=Inputs!$CN358,AK$3=Inputs!$CO358),1,IF(OR(AND(AK$3=Inputs!$CN358+1,Inputs!$CN358=Inputs!$CO358),AND(AK$3=Inputs!$CN358+2,Inputs!$CN358=Inputs!$CO358)),0,IF(AK$3=Inputs!$CN358,0.8,IF(AK$3=Inputs!$CN358+1,0.6,IF(AK$3=Inputs!$CN358+2,0.4,IF(AK$3=Inputs!$CO358,0.2,IF(AND(AK$3&gt;=Inputs!$CL358,AK$3&lt;Inputs!$CM358),(AK$3-Inputs!$CL358+1)/(Inputs!$AI358+1),0)))))))))</f>
        <v>0</v>
      </c>
      <c r="AL360" s="27">
        <f>IF(AND(Inputs!$CO358=0,AL$3&gt;=Inputs!$CM358),1,IF(AND(AL$3&gt;=Inputs!$CM358,AL$3&lt;Inputs!$CN358),1,IF(AND(AL$3=Inputs!$CN358,AL$3=Inputs!$CO358),1,IF(OR(AND(AL$3=Inputs!$CN358+1,Inputs!$CN358=Inputs!$CO358),AND(AL$3=Inputs!$CN358+2,Inputs!$CN358=Inputs!$CO358)),0,IF(AL$3=Inputs!$CN358,0.8,IF(AL$3=Inputs!$CN358+1,0.6,IF(AL$3=Inputs!$CN358+2,0.4,IF(AL$3=Inputs!$CO358,0.2,IF(AND(AL$3&gt;=Inputs!$CL358,AL$3&lt;Inputs!$CM358),(AL$3-Inputs!$CL358+1)/(Inputs!$AI358+1),0)))))))))</f>
        <v>0</v>
      </c>
      <c r="AM360" s="27">
        <f>IF(AND(Inputs!$CO358=0,AM$3&gt;=Inputs!$CM358),1,IF(AND(AM$3&gt;=Inputs!$CM358,AM$3&lt;Inputs!$CN358),1,IF(AND(AM$3=Inputs!$CN358,AM$3=Inputs!$CO358),1,IF(OR(AND(AM$3=Inputs!$CN358+1,Inputs!$CN358=Inputs!$CO358),AND(AM$3=Inputs!$CN358+2,Inputs!$CN358=Inputs!$CO358)),0,IF(AM$3=Inputs!$CN358,0.8,IF(AM$3=Inputs!$CN358+1,0.6,IF(AM$3=Inputs!$CN358+2,0.4,IF(AM$3=Inputs!$CO358,0.2,IF(AND(AM$3&gt;=Inputs!$CL358,AM$3&lt;Inputs!$CM358),(AM$3-Inputs!$CL358+1)/(Inputs!$AI358+1),0)))))))))</f>
        <v>0</v>
      </c>
      <c r="AN360" s="27">
        <f>IF(AND(Inputs!$CO358=0,AN$3&gt;=Inputs!$CM358),1,IF(AND(AN$3&gt;=Inputs!$CM358,AN$3&lt;Inputs!$CN358),1,IF(AND(AN$3=Inputs!$CN358,AN$3=Inputs!$CO358),1,IF(OR(AND(AN$3=Inputs!$CN358+1,Inputs!$CN358=Inputs!$CO358),AND(AN$3=Inputs!$CN358+2,Inputs!$CN358=Inputs!$CO358)),0,IF(AN$3=Inputs!$CN358,0.8,IF(AN$3=Inputs!$CN358+1,0.6,IF(AN$3=Inputs!$CN358+2,0.4,IF(AN$3=Inputs!$CO358,0.2,IF(AND(AN$3&gt;=Inputs!$CL358,AN$3&lt;Inputs!$CM358),(AN$3-Inputs!$CL358+1)/(Inputs!$AI358+1),0)))))))))</f>
        <v>0</v>
      </c>
      <c r="AO360" s="27">
        <f>IF(AND(Inputs!$CO358=0,AO$3&gt;=Inputs!$CM358),1,IF(AND(AO$3&gt;=Inputs!$CM358,AO$3&lt;Inputs!$CN358),1,IF(AND(AO$3=Inputs!$CN358,AO$3=Inputs!$CO358),1,IF(OR(AND(AO$3=Inputs!$CN358+1,Inputs!$CN358=Inputs!$CO358),AND(AO$3=Inputs!$CN358+2,Inputs!$CN358=Inputs!$CO358)),0,IF(AO$3=Inputs!$CN358,0.8,IF(AO$3=Inputs!$CN358+1,0.6,IF(AO$3=Inputs!$CN358+2,0.4,IF(AO$3=Inputs!$CO358,0.2,IF(AND(AO$3&gt;=Inputs!$CL358,AO$3&lt;Inputs!$CM358),(AO$3-Inputs!$CL358+1)/(Inputs!$AI358+1),0)))))))))</f>
        <v>0</v>
      </c>
      <c r="AP360" s="27">
        <f>IF(AND(Inputs!$CO358=0,AP$3&gt;=Inputs!$CM358),1,IF(AND(AP$3&gt;=Inputs!$CM358,AP$3&lt;Inputs!$CN358),1,IF(AND(AP$3=Inputs!$CN358,AP$3=Inputs!$CO358),1,IF(OR(AND(AP$3=Inputs!$CN358+1,Inputs!$CN358=Inputs!$CO358),AND(AP$3=Inputs!$CN358+2,Inputs!$CN358=Inputs!$CO358)),0,IF(AP$3=Inputs!$CN358,0.8,IF(AP$3=Inputs!$CN358+1,0.6,IF(AP$3=Inputs!$CN358+2,0.4,IF(AP$3=Inputs!$CO358,0.2,IF(AND(AP$3&gt;=Inputs!$CL358,AP$3&lt;Inputs!$CM358),(AP$3-Inputs!$CL358+1)/(Inputs!$AI358+1),0)))))))))</f>
        <v>0</v>
      </c>
      <c r="AQ360" s="27">
        <f>IF(AND(Inputs!$CO358=0,AQ$3&gt;=Inputs!$CM358),1,IF(AND(AQ$3&gt;=Inputs!$CM358,AQ$3&lt;Inputs!$CN358),1,IF(AND(AQ$3=Inputs!$CN358,AQ$3=Inputs!$CO358),1,IF(OR(AND(AQ$3=Inputs!$CN358+1,Inputs!$CN358=Inputs!$CO358),AND(AQ$3=Inputs!$CN358+2,Inputs!$CN358=Inputs!$CO358)),0,IF(AQ$3=Inputs!$CN358,0.8,IF(AQ$3=Inputs!$CN358+1,0.6,IF(AQ$3=Inputs!$CN358+2,0.4,IF(AQ$3=Inputs!$CO358,0.2,IF(AND(AQ$3&gt;=Inputs!$CL358,AQ$3&lt;Inputs!$CM358),(AQ$3-Inputs!$CL358+1)/(Inputs!$AI358+1),0)))))))))</f>
        <v>0</v>
      </c>
      <c r="AR360" s="27">
        <f>IF(AND(Inputs!$CO358=0,AR$3&gt;=Inputs!$CM358),1,IF(AND(AR$3&gt;=Inputs!$CM358,AR$3&lt;Inputs!$CN358),1,IF(AND(AR$3=Inputs!$CN358,AR$3=Inputs!$CO358),1,IF(OR(AND(AR$3=Inputs!$CN358+1,Inputs!$CN358=Inputs!$CO358),AND(AR$3=Inputs!$CN358+2,Inputs!$CN358=Inputs!$CO358)),0,IF(AR$3=Inputs!$CN358,0.8,IF(AR$3=Inputs!$CN358+1,0.6,IF(AR$3=Inputs!$CN358+2,0.4,IF(AR$3=Inputs!$CO358,0.2,IF(AND(AR$3&gt;=Inputs!$CL358,AR$3&lt;Inputs!$CM358),(AR$3-Inputs!$CL358+1)/(Inputs!$AI358+1),0)))))))))</f>
        <v>0</v>
      </c>
      <c r="AS360" s="27">
        <f>IF(AND(Inputs!$CO358=0,AS$3&gt;=Inputs!$CM358),1,IF(AND(AS$3&gt;=Inputs!$CM358,AS$3&lt;Inputs!$CN358),1,IF(AND(AS$3=Inputs!$CN358,AS$3=Inputs!$CO358),1,IF(OR(AND(AS$3=Inputs!$CN358+1,Inputs!$CN358=Inputs!$CO358),AND(AS$3=Inputs!$CN358+2,Inputs!$CN358=Inputs!$CO358)),0,IF(AS$3=Inputs!$CN358,0.8,IF(AS$3=Inputs!$CN358+1,0.6,IF(AS$3=Inputs!$CN358+2,0.4,IF(AS$3=Inputs!$CO358,0.2,IF(AND(AS$3&gt;=Inputs!$CL358,AS$3&lt;Inputs!$CM358),(AS$3-Inputs!$CL358+1)/(Inputs!$AI358+1),0)))))))))</f>
        <v>0</v>
      </c>
      <c r="AT360" s="27">
        <f>IF(AND(Inputs!$CO358=0,AT$3&gt;=Inputs!$CM358),1,IF(AND(AT$3&gt;=Inputs!$CM358,AT$3&lt;Inputs!$CN358),1,IF(AND(AT$3=Inputs!$CN358,AT$3=Inputs!$CO358),1,IF(OR(AND(AT$3=Inputs!$CN358+1,Inputs!$CN358=Inputs!$CO358),AND(AT$3=Inputs!$CN358+2,Inputs!$CN358=Inputs!$CO358)),0,IF(AT$3=Inputs!$CN358,0.8,IF(AT$3=Inputs!$CN358+1,0.6,IF(AT$3=Inputs!$CN358+2,0.4,IF(AT$3=Inputs!$CO358,0.2,IF(AND(AT$3&gt;=Inputs!$CL358,AT$3&lt;Inputs!$CM358),(AT$3-Inputs!$CL358+1)/(Inputs!$AI358+1),0)))))))))</f>
        <v>0</v>
      </c>
      <c r="AU360" s="27">
        <f>IF(AND(Inputs!$CO358=0,AU$3&gt;=Inputs!$CM358),1,IF(AND(AU$3&gt;=Inputs!$CM358,AU$3&lt;Inputs!$CN358),1,IF(AND(AU$3=Inputs!$CN358,AU$3=Inputs!$CO358),1,IF(OR(AND(AU$3=Inputs!$CN358+1,Inputs!$CN358=Inputs!$CO358),AND(AU$3=Inputs!$CN358+2,Inputs!$CN358=Inputs!$CO358)),0,IF(AU$3=Inputs!$CN358,0.8,IF(AU$3=Inputs!$CN358+1,0.6,IF(AU$3=Inputs!$CN358+2,0.4,IF(AU$3=Inputs!$CO358,0.2,IF(AND(AU$3&gt;=Inputs!$CL358,AU$3&lt;Inputs!$CM358),(AU$3-Inputs!$CL358+1)/(Inputs!$AI358+1),0)))))))))</f>
        <v>0</v>
      </c>
      <c r="AV360" s="27">
        <f>IF(AND(Inputs!$CO358=0,AV$3&gt;=Inputs!$CM358),1,IF(AND(AV$3&gt;=Inputs!$CM358,AV$3&lt;Inputs!$CN358),1,IF(AND(AV$3=Inputs!$CN358,AV$3=Inputs!$CO358),1,IF(OR(AND(AV$3=Inputs!$CN358+1,Inputs!$CN358=Inputs!$CO358),AND(AV$3=Inputs!$CN358+2,Inputs!$CN358=Inputs!$CO358)),0,IF(AV$3=Inputs!$CN358,0.8,IF(AV$3=Inputs!$CN358+1,0.6,IF(AV$3=Inputs!$CN358+2,0.4,IF(AV$3=Inputs!$CO358,0.2,IF(AND(AV$3&gt;=Inputs!$CL358,AV$3&lt;Inputs!$CM358),(AV$3-Inputs!$CL358+1)/(Inputs!$AI358+1),0)))))))))</f>
        <v>0</v>
      </c>
      <c r="AW360" s="27">
        <f>IF(AND(Inputs!$CO358=0,AW$3&gt;=Inputs!$CM358),1,IF(AND(AW$3&gt;=Inputs!$CM358,AW$3&lt;Inputs!$CN358),1,IF(AND(AW$3=Inputs!$CN358,AW$3=Inputs!$CO358),1,IF(OR(AND(AW$3=Inputs!$CN358+1,Inputs!$CN358=Inputs!$CO358),AND(AW$3=Inputs!$CN358+2,Inputs!$CN358=Inputs!$CO358)),0,IF(AW$3=Inputs!$CN358,0.8,IF(AW$3=Inputs!$CN358+1,0.6,IF(AW$3=Inputs!$CN358+2,0.4,IF(AW$3=Inputs!$CO358,0.2,IF(AND(AW$3&gt;=Inputs!$CL358,AW$3&lt;Inputs!$CM358),(AW$3-Inputs!$CL358+1)/(Inputs!$AI358+1),0)))))))))</f>
        <v>0</v>
      </c>
      <c r="AX360" s="27">
        <f>IF(AND(Inputs!$CO358=0,AX$3&gt;=Inputs!$CM358),1,IF(AND(AX$3&gt;=Inputs!$CM358,AX$3&lt;Inputs!$CN358),1,IF(AND(AX$3=Inputs!$CN358,AX$3=Inputs!$CO358),1,IF(OR(AND(AX$3=Inputs!$CN358+1,Inputs!$CN358=Inputs!$CO358),AND(AX$3=Inputs!$CN358+2,Inputs!$CN358=Inputs!$CO358)),0,IF(AX$3=Inputs!$CN358,0.8,IF(AX$3=Inputs!$CN358+1,0.6,IF(AX$3=Inputs!$CN358+2,0.4,IF(AX$3=Inputs!$CO358,0.2,IF(AND(AX$3&gt;=Inputs!$CL358,AX$3&lt;Inputs!$CM358),(AX$3-Inputs!$CL358+1)/(Inputs!$AI358+1),0)))))))))</f>
        <v>0</v>
      </c>
      <c r="AY360" s="27">
        <f>IF(AND(Inputs!$CO358=0,AY$3&gt;=Inputs!$CM358),1,IF(AND(AY$3&gt;=Inputs!$CM358,AY$3&lt;Inputs!$CN358),1,IF(AND(AY$3=Inputs!$CN358,AY$3=Inputs!$CO358),1,IF(OR(AND(AY$3=Inputs!$CN358+1,Inputs!$CN358=Inputs!$CO358),AND(AY$3=Inputs!$CN358+2,Inputs!$CN358=Inputs!$CO358)),0,IF(AY$3=Inputs!$CN358,0.8,IF(AY$3=Inputs!$CN358+1,0.6,IF(AY$3=Inputs!$CN358+2,0.4,IF(AY$3=Inputs!$CO358,0.2,IF(AND(AY$3&gt;=Inputs!$CL358,AY$3&lt;Inputs!$CM358),(AY$3-Inputs!$CL358+1)/(Inputs!$AI358+1),0)))))))))</f>
        <v>0</v>
      </c>
      <c r="AZ360" s="27">
        <f>IF(AND(Inputs!$CO358=0,AZ$3&gt;=Inputs!$CM358),1,IF(AND(AZ$3&gt;=Inputs!$CM358,AZ$3&lt;Inputs!$CN358),1,IF(AND(AZ$3=Inputs!$CN358,AZ$3=Inputs!$CO358),1,IF(OR(AND(AZ$3=Inputs!$CN358+1,Inputs!$CN358=Inputs!$CO358),AND(AZ$3=Inputs!$CN358+2,Inputs!$CN358=Inputs!$CO358)),0,IF(AZ$3=Inputs!$CN358,0.8,IF(AZ$3=Inputs!$CN358+1,0.6,IF(AZ$3=Inputs!$CN358+2,0.4,IF(AZ$3=Inputs!$CO358,0.2,IF(AND(AZ$3&gt;=Inputs!$CL358,AZ$3&lt;Inputs!$CM358),(AZ$3-Inputs!$CL358+1)/(Inputs!$AI358+1),0)))))))))</f>
        <v>0</v>
      </c>
      <c r="BA360" s="27">
        <f>IF(AND(Inputs!$CO358=0,BA$3&gt;=Inputs!$CM358),1,IF(AND(BA$3&gt;=Inputs!$CM358,BA$3&lt;Inputs!$CN358),1,IF(AND(BA$3=Inputs!$CN358,BA$3=Inputs!$CO358),1,IF(OR(AND(BA$3=Inputs!$CN358+1,Inputs!$CN358=Inputs!$CO358),AND(BA$3=Inputs!$CN358+2,Inputs!$CN358=Inputs!$CO358)),0,IF(BA$3=Inputs!$CN358,0.8,IF(BA$3=Inputs!$CN358+1,0.6,IF(BA$3=Inputs!$CN358+2,0.4,IF(BA$3=Inputs!$CO358,0.2,IF(AND(BA$3&gt;=Inputs!$CL358,BA$3&lt;Inputs!$CM358),(BA$3-Inputs!$CL358+1)/(Inputs!$AI358+1),0)))))))))</f>
        <v>0</v>
      </c>
      <c r="BB360" s="27">
        <f>IF(AND(Inputs!$CO358=0,BB$3&gt;=Inputs!$CM358),1,IF(AND(BB$3&gt;=Inputs!$CM358,BB$3&lt;Inputs!$CN358),1,IF(AND(BB$3=Inputs!$CN358,BB$3=Inputs!$CO358),1,IF(OR(AND(BB$3=Inputs!$CN358+1,Inputs!$CN358=Inputs!$CO358),AND(BB$3=Inputs!$CN358+2,Inputs!$CN358=Inputs!$CO358)),0,IF(BB$3=Inputs!$CN358,0.8,IF(BB$3=Inputs!$CN358+1,0.6,IF(BB$3=Inputs!$CN358+2,0.4,IF(BB$3=Inputs!$CO358,0.2,IF(AND(BB$3&gt;=Inputs!$CL358,BB$3&lt;Inputs!$CM358),(BB$3-Inputs!$CL358+1)/(Inputs!$AI358+1),0)))))))))</f>
        <v>0</v>
      </c>
      <c r="BC360" s="27">
        <f>IF(AND(Inputs!$CO358=0,BC$3&gt;=Inputs!$CM358),1,IF(AND(BC$3&gt;=Inputs!$CM358,BC$3&lt;Inputs!$CN358),1,IF(AND(BC$3=Inputs!$CN358,BC$3=Inputs!$CO358),1,IF(OR(AND(BC$3=Inputs!$CN358+1,Inputs!$CN358=Inputs!$CO358),AND(BC$3=Inputs!$CN358+2,Inputs!$CN358=Inputs!$CO358)),0,IF(BC$3=Inputs!$CN358,0.8,IF(BC$3=Inputs!$CN358+1,0.6,IF(BC$3=Inputs!$CN358+2,0.4,IF(BC$3=Inputs!$CO358,0.2,IF(AND(BC$3&gt;=Inputs!$CL358,BC$3&lt;Inputs!$CM358),(BC$3-Inputs!$CL358+1)/(Inputs!$AI358+1),0)))))))))</f>
        <v>0</v>
      </c>
      <c r="BD360" s="27">
        <f>IF(AND(Inputs!$CO358=0,BD$3&gt;=Inputs!$CM358),1,IF(AND(BD$3&gt;=Inputs!$CM358,BD$3&lt;Inputs!$CN358),1,IF(AND(BD$3=Inputs!$CN358,BD$3=Inputs!$CO358),1,IF(OR(AND(BD$3=Inputs!$CN358+1,Inputs!$CN358=Inputs!$CO358),AND(BD$3=Inputs!$CN358+2,Inputs!$CN358=Inputs!$CO358)),0,IF(BD$3=Inputs!$CN358,0.8,IF(BD$3=Inputs!$CN358+1,0.6,IF(BD$3=Inputs!$CN358+2,0.4,IF(BD$3=Inputs!$CO358,0.2,IF(AND(BD$3&gt;=Inputs!$CL358,BD$3&lt;Inputs!$CM358),(BD$3-Inputs!$CL358+1)/(Inputs!$AI358+1),0)))))))))</f>
        <v>0</v>
      </c>
      <c r="BE360" s="27">
        <f>IF(AND(Inputs!$CO358=0,BE$3&gt;=Inputs!$CM358),1,IF(AND(BE$3&gt;=Inputs!$CM358,BE$3&lt;Inputs!$CN358),1,IF(AND(BE$3=Inputs!$CN358,BE$3=Inputs!$CO358),1,IF(OR(AND(BE$3=Inputs!$CN358+1,Inputs!$CN358=Inputs!$CO358),AND(BE$3=Inputs!$CN358+2,Inputs!$CN358=Inputs!$CO358)),0,IF(BE$3=Inputs!$CN358,0.8,IF(BE$3=Inputs!$CN358+1,0.6,IF(BE$3=Inputs!$CN358+2,0.4,IF(BE$3=Inputs!$CO358,0.2,IF(AND(BE$3&gt;=Inputs!$CL358,BE$3&lt;Inputs!$CM358),(BE$3-Inputs!$CL358+1)/(Inputs!$AI358+1),0)))))))))</f>
        <v>0</v>
      </c>
      <c r="BF360" s="27">
        <f>IF(AND(Inputs!$CO358=0,BF$3&gt;=Inputs!$CM358),1,IF(AND(BF$3&gt;=Inputs!$CM358,BF$3&lt;Inputs!$CN358),1,IF(AND(BF$3=Inputs!$CN358,BF$3=Inputs!$CO358),1,IF(OR(AND(BF$3=Inputs!$CN358+1,Inputs!$CN358=Inputs!$CO358),AND(BF$3=Inputs!$CN358+2,Inputs!$CN358=Inputs!$CO358)),0,IF(BF$3=Inputs!$CN358,0.8,IF(BF$3=Inputs!$CN358+1,0.6,IF(BF$3=Inputs!$CN358+2,0.4,IF(BF$3=Inputs!$CO358,0.2,IF(AND(BF$3&gt;=Inputs!$CL358,BF$3&lt;Inputs!$CM358),(BF$3-Inputs!$CL358+1)/(Inputs!$AI358+1),0)))))))))</f>
        <v>0</v>
      </c>
      <c r="BG360" s="27">
        <f>IF(AND(Inputs!$CO358=0,BG$3&gt;=Inputs!$CM358),1,IF(AND(BG$3&gt;=Inputs!$CM358,BG$3&lt;Inputs!$CN358),1,IF(AND(BG$3=Inputs!$CN358,BG$3=Inputs!$CO358),1,IF(OR(AND(BG$3=Inputs!$CN358+1,Inputs!$CN358=Inputs!$CO358),AND(BG$3=Inputs!$CN358+2,Inputs!$CN358=Inputs!$CO358)),0,IF(BG$3=Inputs!$CN358,0.8,IF(BG$3=Inputs!$CN358+1,0.6,IF(BG$3=Inputs!$CN358+2,0.4,IF(BG$3=Inputs!$CO358,0.2,IF(AND(BG$3&gt;=Inputs!$CL358,BG$3&lt;Inputs!$CM358),(BG$3-Inputs!$CL358+1)/(Inputs!$AI358+1),0)))))))))</f>
        <v>0</v>
      </c>
      <c r="BH360" s="27">
        <f>IF(AND(Inputs!$CO358=0,BH$3&gt;=Inputs!$CM358),1,IF(AND(BH$3&gt;=Inputs!$CM358,BH$3&lt;Inputs!$CN358),1,IF(AND(BH$3=Inputs!$CN358,BH$3=Inputs!$CO358),1,IF(OR(AND(BH$3=Inputs!$CN358+1,Inputs!$CN358=Inputs!$CO358),AND(BH$3=Inputs!$CN358+2,Inputs!$CN358=Inputs!$CO358)),0,IF(BH$3=Inputs!$CN358,0.8,IF(BH$3=Inputs!$CN358+1,0.6,IF(BH$3=Inputs!$CN358+2,0.4,IF(BH$3=Inputs!$CO358,0.2,IF(AND(BH$3&gt;=Inputs!$CL358,BH$3&lt;Inputs!$CM358),(BH$3-Inputs!$CL358+1)/(Inputs!$AI358+1),0)))))))))</f>
        <v>0</v>
      </c>
      <c r="BI360" s="27">
        <f>IF(AND(Inputs!$CO358=0,BI$3&gt;=Inputs!$CM358),1,IF(AND(BI$3&gt;=Inputs!$CM358,BI$3&lt;Inputs!$CN358),1,IF(AND(BI$3=Inputs!$CN358,BI$3=Inputs!$CO358),1,IF(OR(AND(BI$3=Inputs!$CN358+1,Inputs!$CN358=Inputs!$CO358),AND(BI$3=Inputs!$CN358+2,Inputs!$CN358=Inputs!$CO358)),0,IF(BI$3=Inputs!$CN358,0.8,IF(BI$3=Inputs!$CN358+1,0.6,IF(BI$3=Inputs!$CN358+2,0.4,IF(BI$3=Inputs!$CO358,0.2,IF(AND(BI$3&gt;=Inputs!$CL358,BI$3&lt;Inputs!$CM358),(BI$3-Inputs!$CL358+1)/(Inputs!$AI358+1),0)))))))))</f>
        <v>0</v>
      </c>
      <c r="BJ360" s="27">
        <f>IF(AND(Inputs!$CO358=0,BJ$3&gt;=Inputs!$CM358),1,IF(AND(BJ$3&gt;=Inputs!$CM358,BJ$3&lt;Inputs!$CN358),1,IF(AND(BJ$3=Inputs!$CN358,BJ$3=Inputs!$CO358),1,IF(OR(AND(BJ$3=Inputs!$CN358+1,Inputs!$CN358=Inputs!$CO358),AND(BJ$3=Inputs!$CN358+2,Inputs!$CN358=Inputs!$CO358)),0,IF(BJ$3=Inputs!$CN358,0.8,IF(BJ$3=Inputs!$CN358+1,0.6,IF(BJ$3=Inputs!$CN358+2,0.4,IF(BJ$3=Inputs!$CO358,0.2,IF(AND(BJ$3&gt;=Inputs!$CL358,BJ$3&lt;Inputs!$CM358),(BJ$3-Inputs!$CL358+1)/(Inputs!$AI358+1),0)))))))))</f>
        <v>0</v>
      </c>
      <c r="BK360" s="27">
        <f>IF(AND(Inputs!$CO358=0,BK$3&gt;=Inputs!$CM358),1,IF(AND(BK$3&gt;=Inputs!$CM358,BK$3&lt;Inputs!$CN358),1,IF(AND(BK$3=Inputs!$CN358,BK$3=Inputs!$CO358),1,IF(OR(AND(BK$3=Inputs!$CN358+1,Inputs!$CN358=Inputs!$CO358),AND(BK$3=Inputs!$CN358+2,Inputs!$CN358=Inputs!$CO358)),0,IF(BK$3=Inputs!$CN358,0.8,IF(BK$3=Inputs!$CN358+1,0.6,IF(BK$3=Inputs!$CN358+2,0.4,IF(BK$3=Inputs!$CO358,0.2,IF(AND(BK$3&gt;=Inputs!$CL358,BK$3&lt;Inputs!$CM358),(BK$3-Inputs!$CL358+1)/(Inputs!$AI358+1),0)))))))))</f>
        <v>0</v>
      </c>
      <c r="BL360" s="27">
        <f>IF(AND(Inputs!$CO358=0,BL$3&gt;=Inputs!$CM358),1,IF(AND(BL$3&gt;=Inputs!$CM358,BL$3&lt;Inputs!$CN358),1,IF(AND(BL$3=Inputs!$CN358,BL$3=Inputs!$CO358),1,IF(OR(AND(BL$3=Inputs!$CN358+1,Inputs!$CN358=Inputs!$CO358),AND(BL$3=Inputs!$CN358+2,Inputs!$CN358=Inputs!$CO358)),0,IF(BL$3=Inputs!$CN358,0.8,IF(BL$3=Inputs!$CN358+1,0.6,IF(BL$3=Inputs!$CN358+2,0.4,IF(BL$3=Inputs!$CO358,0.2,IF(AND(BL$3&gt;=Inputs!$CL358,BL$3&lt;Inputs!$CM358),(BL$3-Inputs!$CL358+1)/(Inputs!$AI358+1),0)))))))))</f>
        <v>0</v>
      </c>
      <c r="BM360" s="27">
        <f>IF(AND(Inputs!$CO358=0,BM$3&gt;=Inputs!$CM358),1,IF(AND(BM$3&gt;=Inputs!$CM358,BM$3&lt;Inputs!$CN358),1,IF(AND(BM$3=Inputs!$CN358,BM$3=Inputs!$CO358),1,IF(OR(AND(BM$3=Inputs!$CN358+1,Inputs!$CN358=Inputs!$CO358),AND(BM$3=Inputs!$CN358+2,Inputs!$CN358=Inputs!$CO358)),0,IF(BM$3=Inputs!$CN358,0.8,IF(BM$3=Inputs!$CN358+1,0.6,IF(BM$3=Inputs!$CN358+2,0.4,IF(BM$3=Inputs!$CO358,0.2,IF(AND(BM$3&gt;=Inputs!$CL358,BM$3&lt;Inputs!$CM358),(BM$3-Inputs!$CL358+1)/(Inputs!$AI358+1),0)))))))))</f>
        <v>0</v>
      </c>
    </row>
    <row r="361" spans="1:65">
      <c r="A361" s="7" t="str">
        <f>IF(Inputs!A359="","",Inputs!A359)</f>
        <v/>
      </c>
      <c r="B361" t="str">
        <f>IF(Inputs!B359="","",Inputs!B359)</f>
        <v/>
      </c>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50">
        <f t="shared" si="13"/>
        <v>0</v>
      </c>
      <c r="AH361" s="42">
        <f t="shared" si="12"/>
        <v>0</v>
      </c>
      <c r="AJ361" s="27">
        <f>IF(AND(Inputs!$CO359=0,AJ$3&gt;=Inputs!$CM359),1,IF(AND(AJ$3&gt;=Inputs!$CM359,AJ$3&lt;Inputs!$CN359),1,IF(AND(AJ$3=Inputs!$CN359,AJ$3=Inputs!$CO359),1,IF(OR(AND(AJ$3=Inputs!$CN359+1,Inputs!$CN359=Inputs!$CO359),AND(AJ$3=Inputs!$CN359+2,Inputs!$CN359=Inputs!$CO359)),0,IF(AJ$3=Inputs!$CN359,0.8,IF(AJ$3=Inputs!$CN359+1,0.6,IF(AJ$3=Inputs!$CN359+2,0.4,IF(AJ$3=Inputs!$CO359,0.2,IF(AND(AJ$3&gt;=Inputs!$CL359,AJ$3&lt;Inputs!$CM359),(AJ$3-Inputs!$CL359+1)/(Inputs!$AI359+1),0)))))))))</f>
        <v>0</v>
      </c>
      <c r="AK361" s="27">
        <f>IF(AND(Inputs!$CO359=0,AK$3&gt;=Inputs!$CM359),1,IF(AND(AK$3&gt;=Inputs!$CM359,AK$3&lt;Inputs!$CN359),1,IF(AND(AK$3=Inputs!$CN359,AK$3=Inputs!$CO359),1,IF(OR(AND(AK$3=Inputs!$CN359+1,Inputs!$CN359=Inputs!$CO359),AND(AK$3=Inputs!$CN359+2,Inputs!$CN359=Inputs!$CO359)),0,IF(AK$3=Inputs!$CN359,0.8,IF(AK$3=Inputs!$CN359+1,0.6,IF(AK$3=Inputs!$CN359+2,0.4,IF(AK$3=Inputs!$CO359,0.2,IF(AND(AK$3&gt;=Inputs!$CL359,AK$3&lt;Inputs!$CM359),(AK$3-Inputs!$CL359+1)/(Inputs!$AI359+1),0)))))))))</f>
        <v>0</v>
      </c>
      <c r="AL361" s="27">
        <f>IF(AND(Inputs!$CO359=0,AL$3&gt;=Inputs!$CM359),1,IF(AND(AL$3&gt;=Inputs!$CM359,AL$3&lt;Inputs!$CN359),1,IF(AND(AL$3=Inputs!$CN359,AL$3=Inputs!$CO359),1,IF(OR(AND(AL$3=Inputs!$CN359+1,Inputs!$CN359=Inputs!$CO359),AND(AL$3=Inputs!$CN359+2,Inputs!$CN359=Inputs!$CO359)),0,IF(AL$3=Inputs!$CN359,0.8,IF(AL$3=Inputs!$CN359+1,0.6,IF(AL$3=Inputs!$CN359+2,0.4,IF(AL$3=Inputs!$CO359,0.2,IF(AND(AL$3&gt;=Inputs!$CL359,AL$3&lt;Inputs!$CM359),(AL$3-Inputs!$CL359+1)/(Inputs!$AI359+1),0)))))))))</f>
        <v>0</v>
      </c>
      <c r="AM361" s="27">
        <f>IF(AND(Inputs!$CO359=0,AM$3&gt;=Inputs!$CM359),1,IF(AND(AM$3&gt;=Inputs!$CM359,AM$3&lt;Inputs!$CN359),1,IF(AND(AM$3=Inputs!$CN359,AM$3=Inputs!$CO359),1,IF(OR(AND(AM$3=Inputs!$CN359+1,Inputs!$CN359=Inputs!$CO359),AND(AM$3=Inputs!$CN359+2,Inputs!$CN359=Inputs!$CO359)),0,IF(AM$3=Inputs!$CN359,0.8,IF(AM$3=Inputs!$CN359+1,0.6,IF(AM$3=Inputs!$CN359+2,0.4,IF(AM$3=Inputs!$CO359,0.2,IF(AND(AM$3&gt;=Inputs!$CL359,AM$3&lt;Inputs!$CM359),(AM$3-Inputs!$CL359+1)/(Inputs!$AI359+1),0)))))))))</f>
        <v>0</v>
      </c>
      <c r="AN361" s="27">
        <f>IF(AND(Inputs!$CO359=0,AN$3&gt;=Inputs!$CM359),1,IF(AND(AN$3&gt;=Inputs!$CM359,AN$3&lt;Inputs!$CN359),1,IF(AND(AN$3=Inputs!$CN359,AN$3=Inputs!$CO359),1,IF(OR(AND(AN$3=Inputs!$CN359+1,Inputs!$CN359=Inputs!$CO359),AND(AN$3=Inputs!$CN359+2,Inputs!$CN359=Inputs!$CO359)),0,IF(AN$3=Inputs!$CN359,0.8,IF(AN$3=Inputs!$CN359+1,0.6,IF(AN$3=Inputs!$CN359+2,0.4,IF(AN$3=Inputs!$CO359,0.2,IF(AND(AN$3&gt;=Inputs!$CL359,AN$3&lt;Inputs!$CM359),(AN$3-Inputs!$CL359+1)/(Inputs!$AI359+1),0)))))))))</f>
        <v>0</v>
      </c>
      <c r="AO361" s="27">
        <f>IF(AND(Inputs!$CO359=0,AO$3&gt;=Inputs!$CM359),1,IF(AND(AO$3&gt;=Inputs!$CM359,AO$3&lt;Inputs!$CN359),1,IF(AND(AO$3=Inputs!$CN359,AO$3=Inputs!$CO359),1,IF(OR(AND(AO$3=Inputs!$CN359+1,Inputs!$CN359=Inputs!$CO359),AND(AO$3=Inputs!$CN359+2,Inputs!$CN359=Inputs!$CO359)),0,IF(AO$3=Inputs!$CN359,0.8,IF(AO$3=Inputs!$CN359+1,0.6,IF(AO$3=Inputs!$CN359+2,0.4,IF(AO$3=Inputs!$CO359,0.2,IF(AND(AO$3&gt;=Inputs!$CL359,AO$3&lt;Inputs!$CM359),(AO$3-Inputs!$CL359+1)/(Inputs!$AI359+1),0)))))))))</f>
        <v>0</v>
      </c>
      <c r="AP361" s="27">
        <f>IF(AND(Inputs!$CO359=0,AP$3&gt;=Inputs!$CM359),1,IF(AND(AP$3&gt;=Inputs!$CM359,AP$3&lt;Inputs!$CN359),1,IF(AND(AP$3=Inputs!$CN359,AP$3=Inputs!$CO359),1,IF(OR(AND(AP$3=Inputs!$CN359+1,Inputs!$CN359=Inputs!$CO359),AND(AP$3=Inputs!$CN359+2,Inputs!$CN359=Inputs!$CO359)),0,IF(AP$3=Inputs!$CN359,0.8,IF(AP$3=Inputs!$CN359+1,0.6,IF(AP$3=Inputs!$CN359+2,0.4,IF(AP$3=Inputs!$CO359,0.2,IF(AND(AP$3&gt;=Inputs!$CL359,AP$3&lt;Inputs!$CM359),(AP$3-Inputs!$CL359+1)/(Inputs!$AI359+1),0)))))))))</f>
        <v>0</v>
      </c>
      <c r="AQ361" s="27">
        <f>IF(AND(Inputs!$CO359=0,AQ$3&gt;=Inputs!$CM359),1,IF(AND(AQ$3&gt;=Inputs!$CM359,AQ$3&lt;Inputs!$CN359),1,IF(AND(AQ$3=Inputs!$CN359,AQ$3=Inputs!$CO359),1,IF(OR(AND(AQ$3=Inputs!$CN359+1,Inputs!$CN359=Inputs!$CO359),AND(AQ$3=Inputs!$CN359+2,Inputs!$CN359=Inputs!$CO359)),0,IF(AQ$3=Inputs!$CN359,0.8,IF(AQ$3=Inputs!$CN359+1,0.6,IF(AQ$3=Inputs!$CN359+2,0.4,IF(AQ$3=Inputs!$CO359,0.2,IF(AND(AQ$3&gt;=Inputs!$CL359,AQ$3&lt;Inputs!$CM359),(AQ$3-Inputs!$CL359+1)/(Inputs!$AI359+1),0)))))))))</f>
        <v>0</v>
      </c>
      <c r="AR361" s="27">
        <f>IF(AND(Inputs!$CO359=0,AR$3&gt;=Inputs!$CM359),1,IF(AND(AR$3&gt;=Inputs!$CM359,AR$3&lt;Inputs!$CN359),1,IF(AND(AR$3=Inputs!$CN359,AR$3=Inputs!$CO359),1,IF(OR(AND(AR$3=Inputs!$CN359+1,Inputs!$CN359=Inputs!$CO359),AND(AR$3=Inputs!$CN359+2,Inputs!$CN359=Inputs!$CO359)),0,IF(AR$3=Inputs!$CN359,0.8,IF(AR$3=Inputs!$CN359+1,0.6,IF(AR$3=Inputs!$CN359+2,0.4,IF(AR$3=Inputs!$CO359,0.2,IF(AND(AR$3&gt;=Inputs!$CL359,AR$3&lt;Inputs!$CM359),(AR$3-Inputs!$CL359+1)/(Inputs!$AI359+1),0)))))))))</f>
        <v>0</v>
      </c>
      <c r="AS361" s="27">
        <f>IF(AND(Inputs!$CO359=0,AS$3&gt;=Inputs!$CM359),1,IF(AND(AS$3&gt;=Inputs!$CM359,AS$3&lt;Inputs!$CN359),1,IF(AND(AS$3=Inputs!$CN359,AS$3=Inputs!$CO359),1,IF(OR(AND(AS$3=Inputs!$CN359+1,Inputs!$CN359=Inputs!$CO359),AND(AS$3=Inputs!$CN359+2,Inputs!$CN359=Inputs!$CO359)),0,IF(AS$3=Inputs!$CN359,0.8,IF(AS$3=Inputs!$CN359+1,0.6,IF(AS$3=Inputs!$CN359+2,0.4,IF(AS$3=Inputs!$CO359,0.2,IF(AND(AS$3&gt;=Inputs!$CL359,AS$3&lt;Inputs!$CM359),(AS$3-Inputs!$CL359+1)/(Inputs!$AI359+1),0)))))))))</f>
        <v>0</v>
      </c>
      <c r="AT361" s="27">
        <f>IF(AND(Inputs!$CO359=0,AT$3&gt;=Inputs!$CM359),1,IF(AND(AT$3&gt;=Inputs!$CM359,AT$3&lt;Inputs!$CN359),1,IF(AND(AT$3=Inputs!$CN359,AT$3=Inputs!$CO359),1,IF(OR(AND(AT$3=Inputs!$CN359+1,Inputs!$CN359=Inputs!$CO359),AND(AT$3=Inputs!$CN359+2,Inputs!$CN359=Inputs!$CO359)),0,IF(AT$3=Inputs!$CN359,0.8,IF(AT$3=Inputs!$CN359+1,0.6,IF(AT$3=Inputs!$CN359+2,0.4,IF(AT$3=Inputs!$CO359,0.2,IF(AND(AT$3&gt;=Inputs!$CL359,AT$3&lt;Inputs!$CM359),(AT$3-Inputs!$CL359+1)/(Inputs!$AI359+1),0)))))))))</f>
        <v>0</v>
      </c>
      <c r="AU361" s="27">
        <f>IF(AND(Inputs!$CO359=0,AU$3&gt;=Inputs!$CM359),1,IF(AND(AU$3&gt;=Inputs!$CM359,AU$3&lt;Inputs!$CN359),1,IF(AND(AU$3=Inputs!$CN359,AU$3=Inputs!$CO359),1,IF(OR(AND(AU$3=Inputs!$CN359+1,Inputs!$CN359=Inputs!$CO359),AND(AU$3=Inputs!$CN359+2,Inputs!$CN359=Inputs!$CO359)),0,IF(AU$3=Inputs!$CN359,0.8,IF(AU$3=Inputs!$CN359+1,0.6,IF(AU$3=Inputs!$CN359+2,0.4,IF(AU$3=Inputs!$CO359,0.2,IF(AND(AU$3&gt;=Inputs!$CL359,AU$3&lt;Inputs!$CM359),(AU$3-Inputs!$CL359+1)/(Inputs!$AI359+1),0)))))))))</f>
        <v>0</v>
      </c>
      <c r="AV361" s="27">
        <f>IF(AND(Inputs!$CO359=0,AV$3&gt;=Inputs!$CM359),1,IF(AND(AV$3&gt;=Inputs!$CM359,AV$3&lt;Inputs!$CN359),1,IF(AND(AV$3=Inputs!$CN359,AV$3=Inputs!$CO359),1,IF(OR(AND(AV$3=Inputs!$CN359+1,Inputs!$CN359=Inputs!$CO359),AND(AV$3=Inputs!$CN359+2,Inputs!$CN359=Inputs!$CO359)),0,IF(AV$3=Inputs!$CN359,0.8,IF(AV$3=Inputs!$CN359+1,0.6,IF(AV$3=Inputs!$CN359+2,0.4,IF(AV$3=Inputs!$CO359,0.2,IF(AND(AV$3&gt;=Inputs!$CL359,AV$3&lt;Inputs!$CM359),(AV$3-Inputs!$CL359+1)/(Inputs!$AI359+1),0)))))))))</f>
        <v>0</v>
      </c>
      <c r="AW361" s="27">
        <f>IF(AND(Inputs!$CO359=0,AW$3&gt;=Inputs!$CM359),1,IF(AND(AW$3&gt;=Inputs!$CM359,AW$3&lt;Inputs!$CN359),1,IF(AND(AW$3=Inputs!$CN359,AW$3=Inputs!$CO359),1,IF(OR(AND(AW$3=Inputs!$CN359+1,Inputs!$CN359=Inputs!$CO359),AND(AW$3=Inputs!$CN359+2,Inputs!$CN359=Inputs!$CO359)),0,IF(AW$3=Inputs!$CN359,0.8,IF(AW$3=Inputs!$CN359+1,0.6,IF(AW$3=Inputs!$CN359+2,0.4,IF(AW$3=Inputs!$CO359,0.2,IF(AND(AW$3&gt;=Inputs!$CL359,AW$3&lt;Inputs!$CM359),(AW$3-Inputs!$CL359+1)/(Inputs!$AI359+1),0)))))))))</f>
        <v>0</v>
      </c>
      <c r="AX361" s="27">
        <f>IF(AND(Inputs!$CO359=0,AX$3&gt;=Inputs!$CM359),1,IF(AND(AX$3&gt;=Inputs!$CM359,AX$3&lt;Inputs!$CN359),1,IF(AND(AX$3=Inputs!$CN359,AX$3=Inputs!$CO359),1,IF(OR(AND(AX$3=Inputs!$CN359+1,Inputs!$CN359=Inputs!$CO359),AND(AX$3=Inputs!$CN359+2,Inputs!$CN359=Inputs!$CO359)),0,IF(AX$3=Inputs!$CN359,0.8,IF(AX$3=Inputs!$CN359+1,0.6,IF(AX$3=Inputs!$CN359+2,0.4,IF(AX$3=Inputs!$CO359,0.2,IF(AND(AX$3&gt;=Inputs!$CL359,AX$3&lt;Inputs!$CM359),(AX$3-Inputs!$CL359+1)/(Inputs!$AI359+1),0)))))))))</f>
        <v>0</v>
      </c>
      <c r="AY361" s="27">
        <f>IF(AND(Inputs!$CO359=0,AY$3&gt;=Inputs!$CM359),1,IF(AND(AY$3&gt;=Inputs!$CM359,AY$3&lt;Inputs!$CN359),1,IF(AND(AY$3=Inputs!$CN359,AY$3=Inputs!$CO359),1,IF(OR(AND(AY$3=Inputs!$CN359+1,Inputs!$CN359=Inputs!$CO359),AND(AY$3=Inputs!$CN359+2,Inputs!$CN359=Inputs!$CO359)),0,IF(AY$3=Inputs!$CN359,0.8,IF(AY$3=Inputs!$CN359+1,0.6,IF(AY$3=Inputs!$CN359+2,0.4,IF(AY$3=Inputs!$CO359,0.2,IF(AND(AY$3&gt;=Inputs!$CL359,AY$3&lt;Inputs!$CM359),(AY$3-Inputs!$CL359+1)/(Inputs!$AI359+1),0)))))))))</f>
        <v>0</v>
      </c>
      <c r="AZ361" s="27">
        <f>IF(AND(Inputs!$CO359=0,AZ$3&gt;=Inputs!$CM359),1,IF(AND(AZ$3&gt;=Inputs!$CM359,AZ$3&lt;Inputs!$CN359),1,IF(AND(AZ$3=Inputs!$CN359,AZ$3=Inputs!$CO359),1,IF(OR(AND(AZ$3=Inputs!$CN359+1,Inputs!$CN359=Inputs!$CO359),AND(AZ$3=Inputs!$CN359+2,Inputs!$CN359=Inputs!$CO359)),0,IF(AZ$3=Inputs!$CN359,0.8,IF(AZ$3=Inputs!$CN359+1,0.6,IF(AZ$3=Inputs!$CN359+2,0.4,IF(AZ$3=Inputs!$CO359,0.2,IF(AND(AZ$3&gt;=Inputs!$CL359,AZ$3&lt;Inputs!$CM359),(AZ$3-Inputs!$CL359+1)/(Inputs!$AI359+1),0)))))))))</f>
        <v>0</v>
      </c>
      <c r="BA361" s="27">
        <f>IF(AND(Inputs!$CO359=0,BA$3&gt;=Inputs!$CM359),1,IF(AND(BA$3&gt;=Inputs!$CM359,BA$3&lt;Inputs!$CN359),1,IF(AND(BA$3=Inputs!$CN359,BA$3=Inputs!$CO359),1,IF(OR(AND(BA$3=Inputs!$CN359+1,Inputs!$CN359=Inputs!$CO359),AND(BA$3=Inputs!$CN359+2,Inputs!$CN359=Inputs!$CO359)),0,IF(BA$3=Inputs!$CN359,0.8,IF(BA$3=Inputs!$CN359+1,0.6,IF(BA$3=Inputs!$CN359+2,0.4,IF(BA$3=Inputs!$CO359,0.2,IF(AND(BA$3&gt;=Inputs!$CL359,BA$3&lt;Inputs!$CM359),(BA$3-Inputs!$CL359+1)/(Inputs!$AI359+1),0)))))))))</f>
        <v>0</v>
      </c>
      <c r="BB361" s="27">
        <f>IF(AND(Inputs!$CO359=0,BB$3&gt;=Inputs!$CM359),1,IF(AND(BB$3&gt;=Inputs!$CM359,BB$3&lt;Inputs!$CN359),1,IF(AND(BB$3=Inputs!$CN359,BB$3=Inputs!$CO359),1,IF(OR(AND(BB$3=Inputs!$CN359+1,Inputs!$CN359=Inputs!$CO359),AND(BB$3=Inputs!$CN359+2,Inputs!$CN359=Inputs!$CO359)),0,IF(BB$3=Inputs!$CN359,0.8,IF(BB$3=Inputs!$CN359+1,0.6,IF(BB$3=Inputs!$CN359+2,0.4,IF(BB$3=Inputs!$CO359,0.2,IF(AND(BB$3&gt;=Inputs!$CL359,BB$3&lt;Inputs!$CM359),(BB$3-Inputs!$CL359+1)/(Inputs!$AI359+1),0)))))))))</f>
        <v>0</v>
      </c>
      <c r="BC361" s="27">
        <f>IF(AND(Inputs!$CO359=0,BC$3&gt;=Inputs!$CM359),1,IF(AND(BC$3&gt;=Inputs!$CM359,BC$3&lt;Inputs!$CN359),1,IF(AND(BC$3=Inputs!$CN359,BC$3=Inputs!$CO359),1,IF(OR(AND(BC$3=Inputs!$CN359+1,Inputs!$CN359=Inputs!$CO359),AND(BC$3=Inputs!$CN359+2,Inputs!$CN359=Inputs!$CO359)),0,IF(BC$3=Inputs!$CN359,0.8,IF(BC$3=Inputs!$CN359+1,0.6,IF(BC$3=Inputs!$CN359+2,0.4,IF(BC$3=Inputs!$CO359,0.2,IF(AND(BC$3&gt;=Inputs!$CL359,BC$3&lt;Inputs!$CM359),(BC$3-Inputs!$CL359+1)/(Inputs!$AI359+1),0)))))))))</f>
        <v>0</v>
      </c>
      <c r="BD361" s="27">
        <f>IF(AND(Inputs!$CO359=0,BD$3&gt;=Inputs!$CM359),1,IF(AND(BD$3&gt;=Inputs!$CM359,BD$3&lt;Inputs!$CN359),1,IF(AND(BD$3=Inputs!$CN359,BD$3=Inputs!$CO359),1,IF(OR(AND(BD$3=Inputs!$CN359+1,Inputs!$CN359=Inputs!$CO359),AND(BD$3=Inputs!$CN359+2,Inputs!$CN359=Inputs!$CO359)),0,IF(BD$3=Inputs!$CN359,0.8,IF(BD$3=Inputs!$CN359+1,0.6,IF(BD$3=Inputs!$CN359+2,0.4,IF(BD$3=Inputs!$CO359,0.2,IF(AND(BD$3&gt;=Inputs!$CL359,BD$3&lt;Inputs!$CM359),(BD$3-Inputs!$CL359+1)/(Inputs!$AI359+1),0)))))))))</f>
        <v>0</v>
      </c>
      <c r="BE361" s="27">
        <f>IF(AND(Inputs!$CO359=0,BE$3&gt;=Inputs!$CM359),1,IF(AND(BE$3&gt;=Inputs!$CM359,BE$3&lt;Inputs!$CN359),1,IF(AND(BE$3=Inputs!$CN359,BE$3=Inputs!$CO359),1,IF(OR(AND(BE$3=Inputs!$CN359+1,Inputs!$CN359=Inputs!$CO359),AND(BE$3=Inputs!$CN359+2,Inputs!$CN359=Inputs!$CO359)),0,IF(BE$3=Inputs!$CN359,0.8,IF(BE$3=Inputs!$CN359+1,0.6,IF(BE$3=Inputs!$CN359+2,0.4,IF(BE$3=Inputs!$CO359,0.2,IF(AND(BE$3&gt;=Inputs!$CL359,BE$3&lt;Inputs!$CM359),(BE$3-Inputs!$CL359+1)/(Inputs!$AI359+1),0)))))))))</f>
        <v>0</v>
      </c>
      <c r="BF361" s="27">
        <f>IF(AND(Inputs!$CO359=0,BF$3&gt;=Inputs!$CM359),1,IF(AND(BF$3&gt;=Inputs!$CM359,BF$3&lt;Inputs!$CN359),1,IF(AND(BF$3=Inputs!$CN359,BF$3=Inputs!$CO359),1,IF(OR(AND(BF$3=Inputs!$CN359+1,Inputs!$CN359=Inputs!$CO359),AND(BF$3=Inputs!$CN359+2,Inputs!$CN359=Inputs!$CO359)),0,IF(BF$3=Inputs!$CN359,0.8,IF(BF$3=Inputs!$CN359+1,0.6,IF(BF$3=Inputs!$CN359+2,0.4,IF(BF$3=Inputs!$CO359,0.2,IF(AND(BF$3&gt;=Inputs!$CL359,BF$3&lt;Inputs!$CM359),(BF$3-Inputs!$CL359+1)/(Inputs!$AI359+1),0)))))))))</f>
        <v>0</v>
      </c>
      <c r="BG361" s="27">
        <f>IF(AND(Inputs!$CO359=0,BG$3&gt;=Inputs!$CM359),1,IF(AND(BG$3&gt;=Inputs!$CM359,BG$3&lt;Inputs!$CN359),1,IF(AND(BG$3=Inputs!$CN359,BG$3=Inputs!$CO359),1,IF(OR(AND(BG$3=Inputs!$CN359+1,Inputs!$CN359=Inputs!$CO359),AND(BG$3=Inputs!$CN359+2,Inputs!$CN359=Inputs!$CO359)),0,IF(BG$3=Inputs!$CN359,0.8,IF(BG$3=Inputs!$CN359+1,0.6,IF(BG$3=Inputs!$CN359+2,0.4,IF(BG$3=Inputs!$CO359,0.2,IF(AND(BG$3&gt;=Inputs!$CL359,BG$3&lt;Inputs!$CM359),(BG$3-Inputs!$CL359+1)/(Inputs!$AI359+1),0)))))))))</f>
        <v>0</v>
      </c>
      <c r="BH361" s="27">
        <f>IF(AND(Inputs!$CO359=0,BH$3&gt;=Inputs!$CM359),1,IF(AND(BH$3&gt;=Inputs!$CM359,BH$3&lt;Inputs!$CN359),1,IF(AND(BH$3=Inputs!$CN359,BH$3=Inputs!$CO359),1,IF(OR(AND(BH$3=Inputs!$CN359+1,Inputs!$CN359=Inputs!$CO359),AND(BH$3=Inputs!$CN359+2,Inputs!$CN359=Inputs!$CO359)),0,IF(BH$3=Inputs!$CN359,0.8,IF(BH$3=Inputs!$CN359+1,0.6,IF(BH$3=Inputs!$CN359+2,0.4,IF(BH$3=Inputs!$CO359,0.2,IF(AND(BH$3&gt;=Inputs!$CL359,BH$3&lt;Inputs!$CM359),(BH$3-Inputs!$CL359+1)/(Inputs!$AI359+1),0)))))))))</f>
        <v>0</v>
      </c>
      <c r="BI361" s="27">
        <f>IF(AND(Inputs!$CO359=0,BI$3&gt;=Inputs!$CM359),1,IF(AND(BI$3&gt;=Inputs!$CM359,BI$3&lt;Inputs!$CN359),1,IF(AND(BI$3=Inputs!$CN359,BI$3=Inputs!$CO359),1,IF(OR(AND(BI$3=Inputs!$CN359+1,Inputs!$CN359=Inputs!$CO359),AND(BI$3=Inputs!$CN359+2,Inputs!$CN359=Inputs!$CO359)),0,IF(BI$3=Inputs!$CN359,0.8,IF(BI$3=Inputs!$CN359+1,0.6,IF(BI$3=Inputs!$CN359+2,0.4,IF(BI$3=Inputs!$CO359,0.2,IF(AND(BI$3&gt;=Inputs!$CL359,BI$3&lt;Inputs!$CM359),(BI$3-Inputs!$CL359+1)/(Inputs!$AI359+1),0)))))))))</f>
        <v>0</v>
      </c>
      <c r="BJ361" s="27">
        <f>IF(AND(Inputs!$CO359=0,BJ$3&gt;=Inputs!$CM359),1,IF(AND(BJ$3&gt;=Inputs!$CM359,BJ$3&lt;Inputs!$CN359),1,IF(AND(BJ$3=Inputs!$CN359,BJ$3=Inputs!$CO359),1,IF(OR(AND(BJ$3=Inputs!$CN359+1,Inputs!$CN359=Inputs!$CO359),AND(BJ$3=Inputs!$CN359+2,Inputs!$CN359=Inputs!$CO359)),0,IF(BJ$3=Inputs!$CN359,0.8,IF(BJ$3=Inputs!$CN359+1,0.6,IF(BJ$3=Inputs!$CN359+2,0.4,IF(BJ$3=Inputs!$CO359,0.2,IF(AND(BJ$3&gt;=Inputs!$CL359,BJ$3&lt;Inputs!$CM359),(BJ$3-Inputs!$CL359+1)/(Inputs!$AI359+1),0)))))))))</f>
        <v>0</v>
      </c>
      <c r="BK361" s="27">
        <f>IF(AND(Inputs!$CO359=0,BK$3&gt;=Inputs!$CM359),1,IF(AND(BK$3&gt;=Inputs!$CM359,BK$3&lt;Inputs!$CN359),1,IF(AND(BK$3=Inputs!$CN359,BK$3=Inputs!$CO359),1,IF(OR(AND(BK$3=Inputs!$CN359+1,Inputs!$CN359=Inputs!$CO359),AND(BK$3=Inputs!$CN359+2,Inputs!$CN359=Inputs!$CO359)),0,IF(BK$3=Inputs!$CN359,0.8,IF(BK$3=Inputs!$CN359+1,0.6,IF(BK$3=Inputs!$CN359+2,0.4,IF(BK$3=Inputs!$CO359,0.2,IF(AND(BK$3&gt;=Inputs!$CL359,BK$3&lt;Inputs!$CM359),(BK$3-Inputs!$CL359+1)/(Inputs!$AI359+1),0)))))))))</f>
        <v>0</v>
      </c>
      <c r="BL361" s="27">
        <f>IF(AND(Inputs!$CO359=0,BL$3&gt;=Inputs!$CM359),1,IF(AND(BL$3&gt;=Inputs!$CM359,BL$3&lt;Inputs!$CN359),1,IF(AND(BL$3=Inputs!$CN359,BL$3=Inputs!$CO359),1,IF(OR(AND(BL$3=Inputs!$CN359+1,Inputs!$CN359=Inputs!$CO359),AND(BL$3=Inputs!$CN359+2,Inputs!$CN359=Inputs!$CO359)),0,IF(BL$3=Inputs!$CN359,0.8,IF(BL$3=Inputs!$CN359+1,0.6,IF(BL$3=Inputs!$CN359+2,0.4,IF(BL$3=Inputs!$CO359,0.2,IF(AND(BL$3&gt;=Inputs!$CL359,BL$3&lt;Inputs!$CM359),(BL$3-Inputs!$CL359+1)/(Inputs!$AI359+1),0)))))))))</f>
        <v>0</v>
      </c>
      <c r="BM361" s="27">
        <f>IF(AND(Inputs!$CO359=0,BM$3&gt;=Inputs!$CM359),1,IF(AND(BM$3&gt;=Inputs!$CM359,BM$3&lt;Inputs!$CN359),1,IF(AND(BM$3=Inputs!$CN359,BM$3=Inputs!$CO359),1,IF(OR(AND(BM$3=Inputs!$CN359+1,Inputs!$CN359=Inputs!$CO359),AND(BM$3=Inputs!$CN359+2,Inputs!$CN359=Inputs!$CO359)),0,IF(BM$3=Inputs!$CN359,0.8,IF(BM$3=Inputs!$CN359+1,0.6,IF(BM$3=Inputs!$CN359+2,0.4,IF(BM$3=Inputs!$CO359,0.2,IF(AND(BM$3&gt;=Inputs!$CL359,BM$3&lt;Inputs!$CM359),(BM$3-Inputs!$CL359+1)/(Inputs!$AI359+1),0)))))))))</f>
        <v>0</v>
      </c>
    </row>
    <row r="362" spans="1:65">
      <c r="A362" s="7" t="str">
        <f>IF(Inputs!A360="","",Inputs!A360)</f>
        <v/>
      </c>
      <c r="B362" t="str">
        <f>IF(Inputs!B360="","",Inputs!B360)</f>
        <v/>
      </c>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50">
        <f t="shared" si="13"/>
        <v>0</v>
      </c>
      <c r="AH362" s="42">
        <f t="shared" si="12"/>
        <v>0</v>
      </c>
      <c r="AJ362" s="27">
        <f>IF(AND(Inputs!$CO360=0,AJ$3&gt;=Inputs!$CM360),1,IF(AND(AJ$3&gt;=Inputs!$CM360,AJ$3&lt;Inputs!$CN360),1,IF(AND(AJ$3=Inputs!$CN360,AJ$3=Inputs!$CO360),1,IF(OR(AND(AJ$3=Inputs!$CN360+1,Inputs!$CN360=Inputs!$CO360),AND(AJ$3=Inputs!$CN360+2,Inputs!$CN360=Inputs!$CO360)),0,IF(AJ$3=Inputs!$CN360,0.8,IF(AJ$3=Inputs!$CN360+1,0.6,IF(AJ$3=Inputs!$CN360+2,0.4,IF(AJ$3=Inputs!$CO360,0.2,IF(AND(AJ$3&gt;=Inputs!$CL360,AJ$3&lt;Inputs!$CM360),(AJ$3-Inputs!$CL360+1)/(Inputs!$AI360+1),0)))))))))</f>
        <v>0</v>
      </c>
      <c r="AK362" s="27">
        <f>IF(AND(Inputs!$CO360=0,AK$3&gt;=Inputs!$CM360),1,IF(AND(AK$3&gt;=Inputs!$CM360,AK$3&lt;Inputs!$CN360),1,IF(AND(AK$3=Inputs!$CN360,AK$3=Inputs!$CO360),1,IF(OR(AND(AK$3=Inputs!$CN360+1,Inputs!$CN360=Inputs!$CO360),AND(AK$3=Inputs!$CN360+2,Inputs!$CN360=Inputs!$CO360)),0,IF(AK$3=Inputs!$CN360,0.8,IF(AK$3=Inputs!$CN360+1,0.6,IF(AK$3=Inputs!$CN360+2,0.4,IF(AK$3=Inputs!$CO360,0.2,IF(AND(AK$3&gt;=Inputs!$CL360,AK$3&lt;Inputs!$CM360),(AK$3-Inputs!$CL360+1)/(Inputs!$AI360+1),0)))))))))</f>
        <v>0</v>
      </c>
      <c r="AL362" s="27">
        <f>IF(AND(Inputs!$CO360=0,AL$3&gt;=Inputs!$CM360),1,IF(AND(AL$3&gt;=Inputs!$CM360,AL$3&lt;Inputs!$CN360),1,IF(AND(AL$3=Inputs!$CN360,AL$3=Inputs!$CO360),1,IF(OR(AND(AL$3=Inputs!$CN360+1,Inputs!$CN360=Inputs!$CO360),AND(AL$3=Inputs!$CN360+2,Inputs!$CN360=Inputs!$CO360)),0,IF(AL$3=Inputs!$CN360,0.8,IF(AL$3=Inputs!$CN360+1,0.6,IF(AL$3=Inputs!$CN360+2,0.4,IF(AL$3=Inputs!$CO360,0.2,IF(AND(AL$3&gt;=Inputs!$CL360,AL$3&lt;Inputs!$CM360),(AL$3-Inputs!$CL360+1)/(Inputs!$AI360+1),0)))))))))</f>
        <v>0</v>
      </c>
      <c r="AM362" s="27">
        <f>IF(AND(Inputs!$CO360=0,AM$3&gt;=Inputs!$CM360),1,IF(AND(AM$3&gt;=Inputs!$CM360,AM$3&lt;Inputs!$CN360),1,IF(AND(AM$3=Inputs!$CN360,AM$3=Inputs!$CO360),1,IF(OR(AND(AM$3=Inputs!$CN360+1,Inputs!$CN360=Inputs!$CO360),AND(AM$3=Inputs!$CN360+2,Inputs!$CN360=Inputs!$CO360)),0,IF(AM$3=Inputs!$CN360,0.8,IF(AM$3=Inputs!$CN360+1,0.6,IF(AM$3=Inputs!$CN360+2,0.4,IF(AM$3=Inputs!$CO360,0.2,IF(AND(AM$3&gt;=Inputs!$CL360,AM$3&lt;Inputs!$CM360),(AM$3-Inputs!$CL360+1)/(Inputs!$AI360+1),0)))))))))</f>
        <v>0</v>
      </c>
      <c r="AN362" s="27">
        <f>IF(AND(Inputs!$CO360=0,AN$3&gt;=Inputs!$CM360),1,IF(AND(AN$3&gt;=Inputs!$CM360,AN$3&lt;Inputs!$CN360),1,IF(AND(AN$3=Inputs!$CN360,AN$3=Inputs!$CO360),1,IF(OR(AND(AN$3=Inputs!$CN360+1,Inputs!$CN360=Inputs!$CO360),AND(AN$3=Inputs!$CN360+2,Inputs!$CN360=Inputs!$CO360)),0,IF(AN$3=Inputs!$CN360,0.8,IF(AN$3=Inputs!$CN360+1,0.6,IF(AN$3=Inputs!$CN360+2,0.4,IF(AN$3=Inputs!$CO360,0.2,IF(AND(AN$3&gt;=Inputs!$CL360,AN$3&lt;Inputs!$CM360),(AN$3-Inputs!$CL360+1)/(Inputs!$AI360+1),0)))))))))</f>
        <v>0</v>
      </c>
      <c r="AO362" s="27">
        <f>IF(AND(Inputs!$CO360=0,AO$3&gt;=Inputs!$CM360),1,IF(AND(AO$3&gt;=Inputs!$CM360,AO$3&lt;Inputs!$CN360),1,IF(AND(AO$3=Inputs!$CN360,AO$3=Inputs!$CO360),1,IF(OR(AND(AO$3=Inputs!$CN360+1,Inputs!$CN360=Inputs!$CO360),AND(AO$3=Inputs!$CN360+2,Inputs!$CN360=Inputs!$CO360)),0,IF(AO$3=Inputs!$CN360,0.8,IF(AO$3=Inputs!$CN360+1,0.6,IF(AO$3=Inputs!$CN360+2,0.4,IF(AO$3=Inputs!$CO360,0.2,IF(AND(AO$3&gt;=Inputs!$CL360,AO$3&lt;Inputs!$CM360),(AO$3-Inputs!$CL360+1)/(Inputs!$AI360+1),0)))))))))</f>
        <v>0</v>
      </c>
      <c r="AP362" s="27">
        <f>IF(AND(Inputs!$CO360=0,AP$3&gt;=Inputs!$CM360),1,IF(AND(AP$3&gt;=Inputs!$CM360,AP$3&lt;Inputs!$CN360),1,IF(AND(AP$3=Inputs!$CN360,AP$3=Inputs!$CO360),1,IF(OR(AND(AP$3=Inputs!$CN360+1,Inputs!$CN360=Inputs!$CO360),AND(AP$3=Inputs!$CN360+2,Inputs!$CN360=Inputs!$CO360)),0,IF(AP$3=Inputs!$CN360,0.8,IF(AP$3=Inputs!$CN360+1,0.6,IF(AP$3=Inputs!$CN360+2,0.4,IF(AP$3=Inputs!$CO360,0.2,IF(AND(AP$3&gt;=Inputs!$CL360,AP$3&lt;Inputs!$CM360),(AP$3-Inputs!$CL360+1)/(Inputs!$AI360+1),0)))))))))</f>
        <v>0</v>
      </c>
      <c r="AQ362" s="27">
        <f>IF(AND(Inputs!$CO360=0,AQ$3&gt;=Inputs!$CM360),1,IF(AND(AQ$3&gt;=Inputs!$CM360,AQ$3&lt;Inputs!$CN360),1,IF(AND(AQ$3=Inputs!$CN360,AQ$3=Inputs!$CO360),1,IF(OR(AND(AQ$3=Inputs!$CN360+1,Inputs!$CN360=Inputs!$CO360),AND(AQ$3=Inputs!$CN360+2,Inputs!$CN360=Inputs!$CO360)),0,IF(AQ$3=Inputs!$CN360,0.8,IF(AQ$3=Inputs!$CN360+1,0.6,IF(AQ$3=Inputs!$CN360+2,0.4,IF(AQ$3=Inputs!$CO360,0.2,IF(AND(AQ$3&gt;=Inputs!$CL360,AQ$3&lt;Inputs!$CM360),(AQ$3-Inputs!$CL360+1)/(Inputs!$AI360+1),0)))))))))</f>
        <v>0</v>
      </c>
      <c r="AR362" s="27">
        <f>IF(AND(Inputs!$CO360=0,AR$3&gt;=Inputs!$CM360),1,IF(AND(AR$3&gt;=Inputs!$CM360,AR$3&lt;Inputs!$CN360),1,IF(AND(AR$3=Inputs!$CN360,AR$3=Inputs!$CO360),1,IF(OR(AND(AR$3=Inputs!$CN360+1,Inputs!$CN360=Inputs!$CO360),AND(AR$3=Inputs!$CN360+2,Inputs!$CN360=Inputs!$CO360)),0,IF(AR$3=Inputs!$CN360,0.8,IF(AR$3=Inputs!$CN360+1,0.6,IF(AR$3=Inputs!$CN360+2,0.4,IF(AR$3=Inputs!$CO360,0.2,IF(AND(AR$3&gt;=Inputs!$CL360,AR$3&lt;Inputs!$CM360),(AR$3-Inputs!$CL360+1)/(Inputs!$AI360+1),0)))))))))</f>
        <v>0</v>
      </c>
      <c r="AS362" s="27">
        <f>IF(AND(Inputs!$CO360=0,AS$3&gt;=Inputs!$CM360),1,IF(AND(AS$3&gt;=Inputs!$CM360,AS$3&lt;Inputs!$CN360),1,IF(AND(AS$3=Inputs!$CN360,AS$3=Inputs!$CO360),1,IF(OR(AND(AS$3=Inputs!$CN360+1,Inputs!$CN360=Inputs!$CO360),AND(AS$3=Inputs!$CN360+2,Inputs!$CN360=Inputs!$CO360)),0,IF(AS$3=Inputs!$CN360,0.8,IF(AS$3=Inputs!$CN360+1,0.6,IF(AS$3=Inputs!$CN360+2,0.4,IF(AS$3=Inputs!$CO360,0.2,IF(AND(AS$3&gt;=Inputs!$CL360,AS$3&lt;Inputs!$CM360),(AS$3-Inputs!$CL360+1)/(Inputs!$AI360+1),0)))))))))</f>
        <v>0</v>
      </c>
      <c r="AT362" s="27">
        <f>IF(AND(Inputs!$CO360=0,AT$3&gt;=Inputs!$CM360),1,IF(AND(AT$3&gt;=Inputs!$CM360,AT$3&lt;Inputs!$CN360),1,IF(AND(AT$3=Inputs!$CN360,AT$3=Inputs!$CO360),1,IF(OR(AND(AT$3=Inputs!$CN360+1,Inputs!$CN360=Inputs!$CO360),AND(AT$3=Inputs!$CN360+2,Inputs!$CN360=Inputs!$CO360)),0,IF(AT$3=Inputs!$CN360,0.8,IF(AT$3=Inputs!$CN360+1,0.6,IF(AT$3=Inputs!$CN360+2,0.4,IF(AT$3=Inputs!$CO360,0.2,IF(AND(AT$3&gt;=Inputs!$CL360,AT$3&lt;Inputs!$CM360),(AT$3-Inputs!$CL360+1)/(Inputs!$AI360+1),0)))))))))</f>
        <v>0</v>
      </c>
      <c r="AU362" s="27">
        <f>IF(AND(Inputs!$CO360=0,AU$3&gt;=Inputs!$CM360),1,IF(AND(AU$3&gt;=Inputs!$CM360,AU$3&lt;Inputs!$CN360),1,IF(AND(AU$3=Inputs!$CN360,AU$3=Inputs!$CO360),1,IF(OR(AND(AU$3=Inputs!$CN360+1,Inputs!$CN360=Inputs!$CO360),AND(AU$3=Inputs!$CN360+2,Inputs!$CN360=Inputs!$CO360)),0,IF(AU$3=Inputs!$CN360,0.8,IF(AU$3=Inputs!$CN360+1,0.6,IF(AU$3=Inputs!$CN360+2,0.4,IF(AU$3=Inputs!$CO360,0.2,IF(AND(AU$3&gt;=Inputs!$CL360,AU$3&lt;Inputs!$CM360),(AU$3-Inputs!$CL360+1)/(Inputs!$AI360+1),0)))))))))</f>
        <v>0</v>
      </c>
      <c r="AV362" s="27">
        <f>IF(AND(Inputs!$CO360=0,AV$3&gt;=Inputs!$CM360),1,IF(AND(AV$3&gt;=Inputs!$CM360,AV$3&lt;Inputs!$CN360),1,IF(AND(AV$3=Inputs!$CN360,AV$3=Inputs!$CO360),1,IF(OR(AND(AV$3=Inputs!$CN360+1,Inputs!$CN360=Inputs!$CO360),AND(AV$3=Inputs!$CN360+2,Inputs!$CN360=Inputs!$CO360)),0,IF(AV$3=Inputs!$CN360,0.8,IF(AV$3=Inputs!$CN360+1,0.6,IF(AV$3=Inputs!$CN360+2,0.4,IF(AV$3=Inputs!$CO360,0.2,IF(AND(AV$3&gt;=Inputs!$CL360,AV$3&lt;Inputs!$CM360),(AV$3-Inputs!$CL360+1)/(Inputs!$AI360+1),0)))))))))</f>
        <v>0</v>
      </c>
      <c r="AW362" s="27">
        <f>IF(AND(Inputs!$CO360=0,AW$3&gt;=Inputs!$CM360),1,IF(AND(AW$3&gt;=Inputs!$CM360,AW$3&lt;Inputs!$CN360),1,IF(AND(AW$3=Inputs!$CN360,AW$3=Inputs!$CO360),1,IF(OR(AND(AW$3=Inputs!$CN360+1,Inputs!$CN360=Inputs!$CO360),AND(AW$3=Inputs!$CN360+2,Inputs!$CN360=Inputs!$CO360)),0,IF(AW$3=Inputs!$CN360,0.8,IF(AW$3=Inputs!$CN360+1,0.6,IF(AW$3=Inputs!$CN360+2,0.4,IF(AW$3=Inputs!$CO360,0.2,IF(AND(AW$3&gt;=Inputs!$CL360,AW$3&lt;Inputs!$CM360),(AW$3-Inputs!$CL360+1)/(Inputs!$AI360+1),0)))))))))</f>
        <v>0</v>
      </c>
      <c r="AX362" s="27">
        <f>IF(AND(Inputs!$CO360=0,AX$3&gt;=Inputs!$CM360),1,IF(AND(AX$3&gt;=Inputs!$CM360,AX$3&lt;Inputs!$CN360),1,IF(AND(AX$3=Inputs!$CN360,AX$3=Inputs!$CO360),1,IF(OR(AND(AX$3=Inputs!$CN360+1,Inputs!$CN360=Inputs!$CO360),AND(AX$3=Inputs!$CN360+2,Inputs!$CN360=Inputs!$CO360)),0,IF(AX$3=Inputs!$CN360,0.8,IF(AX$3=Inputs!$CN360+1,0.6,IF(AX$3=Inputs!$CN360+2,0.4,IF(AX$3=Inputs!$CO360,0.2,IF(AND(AX$3&gt;=Inputs!$CL360,AX$3&lt;Inputs!$CM360),(AX$3-Inputs!$CL360+1)/(Inputs!$AI360+1),0)))))))))</f>
        <v>0</v>
      </c>
      <c r="AY362" s="27">
        <f>IF(AND(Inputs!$CO360=0,AY$3&gt;=Inputs!$CM360),1,IF(AND(AY$3&gt;=Inputs!$CM360,AY$3&lt;Inputs!$CN360),1,IF(AND(AY$3=Inputs!$CN360,AY$3=Inputs!$CO360),1,IF(OR(AND(AY$3=Inputs!$CN360+1,Inputs!$CN360=Inputs!$CO360),AND(AY$3=Inputs!$CN360+2,Inputs!$CN360=Inputs!$CO360)),0,IF(AY$3=Inputs!$CN360,0.8,IF(AY$3=Inputs!$CN360+1,0.6,IF(AY$3=Inputs!$CN360+2,0.4,IF(AY$3=Inputs!$CO360,0.2,IF(AND(AY$3&gt;=Inputs!$CL360,AY$3&lt;Inputs!$CM360),(AY$3-Inputs!$CL360+1)/(Inputs!$AI360+1),0)))))))))</f>
        <v>0</v>
      </c>
      <c r="AZ362" s="27">
        <f>IF(AND(Inputs!$CO360=0,AZ$3&gt;=Inputs!$CM360),1,IF(AND(AZ$3&gt;=Inputs!$CM360,AZ$3&lt;Inputs!$CN360),1,IF(AND(AZ$3=Inputs!$CN360,AZ$3=Inputs!$CO360),1,IF(OR(AND(AZ$3=Inputs!$CN360+1,Inputs!$CN360=Inputs!$CO360),AND(AZ$3=Inputs!$CN360+2,Inputs!$CN360=Inputs!$CO360)),0,IF(AZ$3=Inputs!$CN360,0.8,IF(AZ$3=Inputs!$CN360+1,0.6,IF(AZ$3=Inputs!$CN360+2,0.4,IF(AZ$3=Inputs!$CO360,0.2,IF(AND(AZ$3&gt;=Inputs!$CL360,AZ$3&lt;Inputs!$CM360),(AZ$3-Inputs!$CL360+1)/(Inputs!$AI360+1),0)))))))))</f>
        <v>0</v>
      </c>
      <c r="BA362" s="27">
        <f>IF(AND(Inputs!$CO360=0,BA$3&gt;=Inputs!$CM360),1,IF(AND(BA$3&gt;=Inputs!$CM360,BA$3&lt;Inputs!$CN360),1,IF(AND(BA$3=Inputs!$CN360,BA$3=Inputs!$CO360),1,IF(OR(AND(BA$3=Inputs!$CN360+1,Inputs!$CN360=Inputs!$CO360),AND(BA$3=Inputs!$CN360+2,Inputs!$CN360=Inputs!$CO360)),0,IF(BA$3=Inputs!$CN360,0.8,IF(BA$3=Inputs!$CN360+1,0.6,IF(BA$3=Inputs!$CN360+2,0.4,IF(BA$3=Inputs!$CO360,0.2,IF(AND(BA$3&gt;=Inputs!$CL360,BA$3&lt;Inputs!$CM360),(BA$3-Inputs!$CL360+1)/(Inputs!$AI360+1),0)))))))))</f>
        <v>0</v>
      </c>
      <c r="BB362" s="27">
        <f>IF(AND(Inputs!$CO360=0,BB$3&gt;=Inputs!$CM360),1,IF(AND(BB$3&gt;=Inputs!$CM360,BB$3&lt;Inputs!$CN360),1,IF(AND(BB$3=Inputs!$CN360,BB$3=Inputs!$CO360),1,IF(OR(AND(BB$3=Inputs!$CN360+1,Inputs!$CN360=Inputs!$CO360),AND(BB$3=Inputs!$CN360+2,Inputs!$CN360=Inputs!$CO360)),0,IF(BB$3=Inputs!$CN360,0.8,IF(BB$3=Inputs!$CN360+1,0.6,IF(BB$3=Inputs!$CN360+2,0.4,IF(BB$3=Inputs!$CO360,0.2,IF(AND(BB$3&gt;=Inputs!$CL360,BB$3&lt;Inputs!$CM360),(BB$3-Inputs!$CL360+1)/(Inputs!$AI360+1),0)))))))))</f>
        <v>0</v>
      </c>
      <c r="BC362" s="27">
        <f>IF(AND(Inputs!$CO360=0,BC$3&gt;=Inputs!$CM360),1,IF(AND(BC$3&gt;=Inputs!$CM360,BC$3&lt;Inputs!$CN360),1,IF(AND(BC$3=Inputs!$CN360,BC$3=Inputs!$CO360),1,IF(OR(AND(BC$3=Inputs!$CN360+1,Inputs!$CN360=Inputs!$CO360),AND(BC$3=Inputs!$CN360+2,Inputs!$CN360=Inputs!$CO360)),0,IF(BC$3=Inputs!$CN360,0.8,IF(BC$3=Inputs!$CN360+1,0.6,IF(BC$3=Inputs!$CN360+2,0.4,IF(BC$3=Inputs!$CO360,0.2,IF(AND(BC$3&gt;=Inputs!$CL360,BC$3&lt;Inputs!$CM360),(BC$3-Inputs!$CL360+1)/(Inputs!$AI360+1),0)))))))))</f>
        <v>0</v>
      </c>
      <c r="BD362" s="27">
        <f>IF(AND(Inputs!$CO360=0,BD$3&gt;=Inputs!$CM360),1,IF(AND(BD$3&gt;=Inputs!$CM360,BD$3&lt;Inputs!$CN360),1,IF(AND(BD$3=Inputs!$CN360,BD$3=Inputs!$CO360),1,IF(OR(AND(BD$3=Inputs!$CN360+1,Inputs!$CN360=Inputs!$CO360),AND(BD$3=Inputs!$CN360+2,Inputs!$CN360=Inputs!$CO360)),0,IF(BD$3=Inputs!$CN360,0.8,IF(BD$3=Inputs!$CN360+1,0.6,IF(BD$3=Inputs!$CN360+2,0.4,IF(BD$3=Inputs!$CO360,0.2,IF(AND(BD$3&gt;=Inputs!$CL360,BD$3&lt;Inputs!$CM360),(BD$3-Inputs!$CL360+1)/(Inputs!$AI360+1),0)))))))))</f>
        <v>0</v>
      </c>
      <c r="BE362" s="27">
        <f>IF(AND(Inputs!$CO360=0,BE$3&gt;=Inputs!$CM360),1,IF(AND(BE$3&gt;=Inputs!$CM360,BE$3&lt;Inputs!$CN360),1,IF(AND(BE$3=Inputs!$CN360,BE$3=Inputs!$CO360),1,IF(OR(AND(BE$3=Inputs!$CN360+1,Inputs!$CN360=Inputs!$CO360),AND(BE$3=Inputs!$CN360+2,Inputs!$CN360=Inputs!$CO360)),0,IF(BE$3=Inputs!$CN360,0.8,IF(BE$3=Inputs!$CN360+1,0.6,IF(BE$3=Inputs!$CN360+2,0.4,IF(BE$3=Inputs!$CO360,0.2,IF(AND(BE$3&gt;=Inputs!$CL360,BE$3&lt;Inputs!$CM360),(BE$3-Inputs!$CL360+1)/(Inputs!$AI360+1),0)))))))))</f>
        <v>0</v>
      </c>
      <c r="BF362" s="27">
        <f>IF(AND(Inputs!$CO360=0,BF$3&gt;=Inputs!$CM360),1,IF(AND(BF$3&gt;=Inputs!$CM360,BF$3&lt;Inputs!$CN360),1,IF(AND(BF$3=Inputs!$CN360,BF$3=Inputs!$CO360),1,IF(OR(AND(BF$3=Inputs!$CN360+1,Inputs!$CN360=Inputs!$CO360),AND(BF$3=Inputs!$CN360+2,Inputs!$CN360=Inputs!$CO360)),0,IF(BF$3=Inputs!$CN360,0.8,IF(BF$3=Inputs!$CN360+1,0.6,IF(BF$3=Inputs!$CN360+2,0.4,IF(BF$3=Inputs!$CO360,0.2,IF(AND(BF$3&gt;=Inputs!$CL360,BF$3&lt;Inputs!$CM360),(BF$3-Inputs!$CL360+1)/(Inputs!$AI360+1),0)))))))))</f>
        <v>0</v>
      </c>
      <c r="BG362" s="27">
        <f>IF(AND(Inputs!$CO360=0,BG$3&gt;=Inputs!$CM360),1,IF(AND(BG$3&gt;=Inputs!$CM360,BG$3&lt;Inputs!$CN360),1,IF(AND(BG$3=Inputs!$CN360,BG$3=Inputs!$CO360),1,IF(OR(AND(BG$3=Inputs!$CN360+1,Inputs!$CN360=Inputs!$CO360),AND(BG$3=Inputs!$CN360+2,Inputs!$CN360=Inputs!$CO360)),0,IF(BG$3=Inputs!$CN360,0.8,IF(BG$3=Inputs!$CN360+1,0.6,IF(BG$3=Inputs!$CN360+2,0.4,IF(BG$3=Inputs!$CO360,0.2,IF(AND(BG$3&gt;=Inputs!$CL360,BG$3&lt;Inputs!$CM360),(BG$3-Inputs!$CL360+1)/(Inputs!$AI360+1),0)))))))))</f>
        <v>0</v>
      </c>
      <c r="BH362" s="27">
        <f>IF(AND(Inputs!$CO360=0,BH$3&gt;=Inputs!$CM360),1,IF(AND(BH$3&gt;=Inputs!$CM360,BH$3&lt;Inputs!$CN360),1,IF(AND(BH$3=Inputs!$CN360,BH$3=Inputs!$CO360),1,IF(OR(AND(BH$3=Inputs!$CN360+1,Inputs!$CN360=Inputs!$CO360),AND(BH$3=Inputs!$CN360+2,Inputs!$CN360=Inputs!$CO360)),0,IF(BH$3=Inputs!$CN360,0.8,IF(BH$3=Inputs!$CN360+1,0.6,IF(BH$3=Inputs!$CN360+2,0.4,IF(BH$3=Inputs!$CO360,0.2,IF(AND(BH$3&gt;=Inputs!$CL360,BH$3&lt;Inputs!$CM360),(BH$3-Inputs!$CL360+1)/(Inputs!$AI360+1),0)))))))))</f>
        <v>0</v>
      </c>
      <c r="BI362" s="27">
        <f>IF(AND(Inputs!$CO360=0,BI$3&gt;=Inputs!$CM360),1,IF(AND(BI$3&gt;=Inputs!$CM360,BI$3&lt;Inputs!$CN360),1,IF(AND(BI$3=Inputs!$CN360,BI$3=Inputs!$CO360),1,IF(OR(AND(BI$3=Inputs!$CN360+1,Inputs!$CN360=Inputs!$CO360),AND(BI$3=Inputs!$CN360+2,Inputs!$CN360=Inputs!$CO360)),0,IF(BI$3=Inputs!$CN360,0.8,IF(BI$3=Inputs!$CN360+1,0.6,IF(BI$3=Inputs!$CN360+2,0.4,IF(BI$3=Inputs!$CO360,0.2,IF(AND(BI$3&gt;=Inputs!$CL360,BI$3&lt;Inputs!$CM360),(BI$3-Inputs!$CL360+1)/(Inputs!$AI360+1),0)))))))))</f>
        <v>0</v>
      </c>
      <c r="BJ362" s="27">
        <f>IF(AND(Inputs!$CO360=0,BJ$3&gt;=Inputs!$CM360),1,IF(AND(BJ$3&gt;=Inputs!$CM360,BJ$3&lt;Inputs!$CN360),1,IF(AND(BJ$3=Inputs!$CN360,BJ$3=Inputs!$CO360),1,IF(OR(AND(BJ$3=Inputs!$CN360+1,Inputs!$CN360=Inputs!$CO360),AND(BJ$3=Inputs!$CN360+2,Inputs!$CN360=Inputs!$CO360)),0,IF(BJ$3=Inputs!$CN360,0.8,IF(BJ$3=Inputs!$CN360+1,0.6,IF(BJ$3=Inputs!$CN360+2,0.4,IF(BJ$3=Inputs!$CO360,0.2,IF(AND(BJ$3&gt;=Inputs!$CL360,BJ$3&lt;Inputs!$CM360),(BJ$3-Inputs!$CL360+1)/(Inputs!$AI360+1),0)))))))))</f>
        <v>0</v>
      </c>
      <c r="BK362" s="27">
        <f>IF(AND(Inputs!$CO360=0,BK$3&gt;=Inputs!$CM360),1,IF(AND(BK$3&gt;=Inputs!$CM360,BK$3&lt;Inputs!$CN360),1,IF(AND(BK$3=Inputs!$CN360,BK$3=Inputs!$CO360),1,IF(OR(AND(BK$3=Inputs!$CN360+1,Inputs!$CN360=Inputs!$CO360),AND(BK$3=Inputs!$CN360+2,Inputs!$CN360=Inputs!$CO360)),0,IF(BK$3=Inputs!$CN360,0.8,IF(BK$3=Inputs!$CN360+1,0.6,IF(BK$3=Inputs!$CN360+2,0.4,IF(BK$3=Inputs!$CO360,0.2,IF(AND(BK$3&gt;=Inputs!$CL360,BK$3&lt;Inputs!$CM360),(BK$3-Inputs!$CL360+1)/(Inputs!$AI360+1),0)))))))))</f>
        <v>0</v>
      </c>
      <c r="BL362" s="27">
        <f>IF(AND(Inputs!$CO360=0,BL$3&gt;=Inputs!$CM360),1,IF(AND(BL$3&gt;=Inputs!$CM360,BL$3&lt;Inputs!$CN360),1,IF(AND(BL$3=Inputs!$CN360,BL$3=Inputs!$CO360),1,IF(OR(AND(BL$3=Inputs!$CN360+1,Inputs!$CN360=Inputs!$CO360),AND(BL$3=Inputs!$CN360+2,Inputs!$CN360=Inputs!$CO360)),0,IF(BL$3=Inputs!$CN360,0.8,IF(BL$3=Inputs!$CN360+1,0.6,IF(BL$3=Inputs!$CN360+2,0.4,IF(BL$3=Inputs!$CO360,0.2,IF(AND(BL$3&gt;=Inputs!$CL360,BL$3&lt;Inputs!$CM360),(BL$3-Inputs!$CL360+1)/(Inputs!$AI360+1),0)))))))))</f>
        <v>0</v>
      </c>
      <c r="BM362" s="27">
        <f>IF(AND(Inputs!$CO360=0,BM$3&gt;=Inputs!$CM360),1,IF(AND(BM$3&gt;=Inputs!$CM360,BM$3&lt;Inputs!$CN360),1,IF(AND(BM$3=Inputs!$CN360,BM$3=Inputs!$CO360),1,IF(OR(AND(BM$3=Inputs!$CN360+1,Inputs!$CN360=Inputs!$CO360),AND(BM$3=Inputs!$CN360+2,Inputs!$CN360=Inputs!$CO360)),0,IF(BM$3=Inputs!$CN360,0.8,IF(BM$3=Inputs!$CN360+1,0.6,IF(BM$3=Inputs!$CN360+2,0.4,IF(BM$3=Inputs!$CO360,0.2,IF(AND(BM$3&gt;=Inputs!$CL360,BM$3&lt;Inputs!$CM360),(BM$3-Inputs!$CL360+1)/(Inputs!$AI360+1),0)))))))))</f>
        <v>0</v>
      </c>
    </row>
    <row r="363" spans="1:65">
      <c r="A363" s="7" t="str">
        <f>IF(Inputs!A361="","",Inputs!A361)</f>
        <v/>
      </c>
      <c r="B363" t="str">
        <f>IF(Inputs!B361="","",Inputs!B361)</f>
        <v/>
      </c>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50">
        <f t="shared" si="13"/>
        <v>0</v>
      </c>
      <c r="AH363" s="42">
        <f t="shared" si="12"/>
        <v>0</v>
      </c>
      <c r="AJ363" s="27">
        <f>IF(AND(Inputs!$CO361=0,AJ$3&gt;=Inputs!$CM361),1,IF(AND(AJ$3&gt;=Inputs!$CM361,AJ$3&lt;Inputs!$CN361),1,IF(AND(AJ$3=Inputs!$CN361,AJ$3=Inputs!$CO361),1,IF(OR(AND(AJ$3=Inputs!$CN361+1,Inputs!$CN361=Inputs!$CO361),AND(AJ$3=Inputs!$CN361+2,Inputs!$CN361=Inputs!$CO361)),0,IF(AJ$3=Inputs!$CN361,0.8,IF(AJ$3=Inputs!$CN361+1,0.6,IF(AJ$3=Inputs!$CN361+2,0.4,IF(AJ$3=Inputs!$CO361,0.2,IF(AND(AJ$3&gt;=Inputs!$CL361,AJ$3&lt;Inputs!$CM361),(AJ$3-Inputs!$CL361+1)/(Inputs!$AI361+1),0)))))))))</f>
        <v>0</v>
      </c>
      <c r="AK363" s="27">
        <f>IF(AND(Inputs!$CO361=0,AK$3&gt;=Inputs!$CM361),1,IF(AND(AK$3&gt;=Inputs!$CM361,AK$3&lt;Inputs!$CN361),1,IF(AND(AK$3=Inputs!$CN361,AK$3=Inputs!$CO361),1,IF(OR(AND(AK$3=Inputs!$CN361+1,Inputs!$CN361=Inputs!$CO361),AND(AK$3=Inputs!$CN361+2,Inputs!$CN361=Inputs!$CO361)),0,IF(AK$3=Inputs!$CN361,0.8,IF(AK$3=Inputs!$CN361+1,0.6,IF(AK$3=Inputs!$CN361+2,0.4,IF(AK$3=Inputs!$CO361,0.2,IF(AND(AK$3&gt;=Inputs!$CL361,AK$3&lt;Inputs!$CM361),(AK$3-Inputs!$CL361+1)/(Inputs!$AI361+1),0)))))))))</f>
        <v>0</v>
      </c>
      <c r="AL363" s="27">
        <f>IF(AND(Inputs!$CO361=0,AL$3&gt;=Inputs!$CM361),1,IF(AND(AL$3&gt;=Inputs!$CM361,AL$3&lt;Inputs!$CN361),1,IF(AND(AL$3=Inputs!$CN361,AL$3=Inputs!$CO361),1,IF(OR(AND(AL$3=Inputs!$CN361+1,Inputs!$CN361=Inputs!$CO361),AND(AL$3=Inputs!$CN361+2,Inputs!$CN361=Inputs!$CO361)),0,IF(AL$3=Inputs!$CN361,0.8,IF(AL$3=Inputs!$CN361+1,0.6,IF(AL$3=Inputs!$CN361+2,0.4,IF(AL$3=Inputs!$CO361,0.2,IF(AND(AL$3&gt;=Inputs!$CL361,AL$3&lt;Inputs!$CM361),(AL$3-Inputs!$CL361+1)/(Inputs!$AI361+1),0)))))))))</f>
        <v>0</v>
      </c>
      <c r="AM363" s="27">
        <f>IF(AND(Inputs!$CO361=0,AM$3&gt;=Inputs!$CM361),1,IF(AND(AM$3&gt;=Inputs!$CM361,AM$3&lt;Inputs!$CN361),1,IF(AND(AM$3=Inputs!$CN361,AM$3=Inputs!$CO361),1,IF(OR(AND(AM$3=Inputs!$CN361+1,Inputs!$CN361=Inputs!$CO361),AND(AM$3=Inputs!$CN361+2,Inputs!$CN361=Inputs!$CO361)),0,IF(AM$3=Inputs!$CN361,0.8,IF(AM$3=Inputs!$CN361+1,0.6,IF(AM$3=Inputs!$CN361+2,0.4,IF(AM$3=Inputs!$CO361,0.2,IF(AND(AM$3&gt;=Inputs!$CL361,AM$3&lt;Inputs!$CM361),(AM$3-Inputs!$CL361+1)/(Inputs!$AI361+1),0)))))))))</f>
        <v>0</v>
      </c>
      <c r="AN363" s="27">
        <f>IF(AND(Inputs!$CO361=0,AN$3&gt;=Inputs!$CM361),1,IF(AND(AN$3&gt;=Inputs!$CM361,AN$3&lt;Inputs!$CN361),1,IF(AND(AN$3=Inputs!$CN361,AN$3=Inputs!$CO361),1,IF(OR(AND(AN$3=Inputs!$CN361+1,Inputs!$CN361=Inputs!$CO361),AND(AN$3=Inputs!$CN361+2,Inputs!$CN361=Inputs!$CO361)),0,IF(AN$3=Inputs!$CN361,0.8,IF(AN$3=Inputs!$CN361+1,0.6,IF(AN$3=Inputs!$CN361+2,0.4,IF(AN$3=Inputs!$CO361,0.2,IF(AND(AN$3&gt;=Inputs!$CL361,AN$3&lt;Inputs!$CM361),(AN$3-Inputs!$CL361+1)/(Inputs!$AI361+1),0)))))))))</f>
        <v>0</v>
      </c>
      <c r="AO363" s="27">
        <f>IF(AND(Inputs!$CO361=0,AO$3&gt;=Inputs!$CM361),1,IF(AND(AO$3&gt;=Inputs!$CM361,AO$3&lt;Inputs!$CN361),1,IF(AND(AO$3=Inputs!$CN361,AO$3=Inputs!$CO361),1,IF(OR(AND(AO$3=Inputs!$CN361+1,Inputs!$CN361=Inputs!$CO361),AND(AO$3=Inputs!$CN361+2,Inputs!$CN361=Inputs!$CO361)),0,IF(AO$3=Inputs!$CN361,0.8,IF(AO$3=Inputs!$CN361+1,0.6,IF(AO$3=Inputs!$CN361+2,0.4,IF(AO$3=Inputs!$CO361,0.2,IF(AND(AO$3&gt;=Inputs!$CL361,AO$3&lt;Inputs!$CM361),(AO$3-Inputs!$CL361+1)/(Inputs!$AI361+1),0)))))))))</f>
        <v>0</v>
      </c>
      <c r="AP363" s="27">
        <f>IF(AND(Inputs!$CO361=0,AP$3&gt;=Inputs!$CM361),1,IF(AND(AP$3&gt;=Inputs!$CM361,AP$3&lt;Inputs!$CN361),1,IF(AND(AP$3=Inputs!$CN361,AP$3=Inputs!$CO361),1,IF(OR(AND(AP$3=Inputs!$CN361+1,Inputs!$CN361=Inputs!$CO361),AND(AP$3=Inputs!$CN361+2,Inputs!$CN361=Inputs!$CO361)),0,IF(AP$3=Inputs!$CN361,0.8,IF(AP$3=Inputs!$CN361+1,0.6,IF(AP$3=Inputs!$CN361+2,0.4,IF(AP$3=Inputs!$CO361,0.2,IF(AND(AP$3&gt;=Inputs!$CL361,AP$3&lt;Inputs!$CM361),(AP$3-Inputs!$CL361+1)/(Inputs!$AI361+1),0)))))))))</f>
        <v>0</v>
      </c>
      <c r="AQ363" s="27">
        <f>IF(AND(Inputs!$CO361=0,AQ$3&gt;=Inputs!$CM361),1,IF(AND(AQ$3&gt;=Inputs!$CM361,AQ$3&lt;Inputs!$CN361),1,IF(AND(AQ$3=Inputs!$CN361,AQ$3=Inputs!$CO361),1,IF(OR(AND(AQ$3=Inputs!$CN361+1,Inputs!$CN361=Inputs!$CO361),AND(AQ$3=Inputs!$CN361+2,Inputs!$CN361=Inputs!$CO361)),0,IF(AQ$3=Inputs!$CN361,0.8,IF(AQ$3=Inputs!$CN361+1,0.6,IF(AQ$3=Inputs!$CN361+2,0.4,IF(AQ$3=Inputs!$CO361,0.2,IF(AND(AQ$3&gt;=Inputs!$CL361,AQ$3&lt;Inputs!$CM361),(AQ$3-Inputs!$CL361+1)/(Inputs!$AI361+1),0)))))))))</f>
        <v>0</v>
      </c>
      <c r="AR363" s="27">
        <f>IF(AND(Inputs!$CO361=0,AR$3&gt;=Inputs!$CM361),1,IF(AND(AR$3&gt;=Inputs!$CM361,AR$3&lt;Inputs!$CN361),1,IF(AND(AR$3=Inputs!$CN361,AR$3=Inputs!$CO361),1,IF(OR(AND(AR$3=Inputs!$CN361+1,Inputs!$CN361=Inputs!$CO361),AND(AR$3=Inputs!$CN361+2,Inputs!$CN361=Inputs!$CO361)),0,IF(AR$3=Inputs!$CN361,0.8,IF(AR$3=Inputs!$CN361+1,0.6,IF(AR$3=Inputs!$CN361+2,0.4,IF(AR$3=Inputs!$CO361,0.2,IF(AND(AR$3&gt;=Inputs!$CL361,AR$3&lt;Inputs!$CM361),(AR$3-Inputs!$CL361+1)/(Inputs!$AI361+1),0)))))))))</f>
        <v>0</v>
      </c>
      <c r="AS363" s="27">
        <f>IF(AND(Inputs!$CO361=0,AS$3&gt;=Inputs!$CM361),1,IF(AND(AS$3&gt;=Inputs!$CM361,AS$3&lt;Inputs!$CN361),1,IF(AND(AS$3=Inputs!$CN361,AS$3=Inputs!$CO361),1,IF(OR(AND(AS$3=Inputs!$CN361+1,Inputs!$CN361=Inputs!$CO361),AND(AS$3=Inputs!$CN361+2,Inputs!$CN361=Inputs!$CO361)),0,IF(AS$3=Inputs!$CN361,0.8,IF(AS$3=Inputs!$CN361+1,0.6,IF(AS$3=Inputs!$CN361+2,0.4,IF(AS$3=Inputs!$CO361,0.2,IF(AND(AS$3&gt;=Inputs!$CL361,AS$3&lt;Inputs!$CM361),(AS$3-Inputs!$CL361+1)/(Inputs!$AI361+1),0)))))))))</f>
        <v>0</v>
      </c>
      <c r="AT363" s="27">
        <f>IF(AND(Inputs!$CO361=0,AT$3&gt;=Inputs!$CM361),1,IF(AND(AT$3&gt;=Inputs!$CM361,AT$3&lt;Inputs!$CN361),1,IF(AND(AT$3=Inputs!$CN361,AT$3=Inputs!$CO361),1,IF(OR(AND(AT$3=Inputs!$CN361+1,Inputs!$CN361=Inputs!$CO361),AND(AT$3=Inputs!$CN361+2,Inputs!$CN361=Inputs!$CO361)),0,IF(AT$3=Inputs!$CN361,0.8,IF(AT$3=Inputs!$CN361+1,0.6,IF(AT$3=Inputs!$CN361+2,0.4,IF(AT$3=Inputs!$CO361,0.2,IF(AND(AT$3&gt;=Inputs!$CL361,AT$3&lt;Inputs!$CM361),(AT$3-Inputs!$CL361+1)/(Inputs!$AI361+1),0)))))))))</f>
        <v>0</v>
      </c>
      <c r="AU363" s="27">
        <f>IF(AND(Inputs!$CO361=0,AU$3&gt;=Inputs!$CM361),1,IF(AND(AU$3&gt;=Inputs!$CM361,AU$3&lt;Inputs!$CN361),1,IF(AND(AU$3=Inputs!$CN361,AU$3=Inputs!$CO361),1,IF(OR(AND(AU$3=Inputs!$CN361+1,Inputs!$CN361=Inputs!$CO361),AND(AU$3=Inputs!$CN361+2,Inputs!$CN361=Inputs!$CO361)),0,IF(AU$3=Inputs!$CN361,0.8,IF(AU$3=Inputs!$CN361+1,0.6,IF(AU$3=Inputs!$CN361+2,0.4,IF(AU$3=Inputs!$CO361,0.2,IF(AND(AU$3&gt;=Inputs!$CL361,AU$3&lt;Inputs!$CM361),(AU$3-Inputs!$CL361+1)/(Inputs!$AI361+1),0)))))))))</f>
        <v>0</v>
      </c>
      <c r="AV363" s="27">
        <f>IF(AND(Inputs!$CO361=0,AV$3&gt;=Inputs!$CM361),1,IF(AND(AV$3&gt;=Inputs!$CM361,AV$3&lt;Inputs!$CN361),1,IF(AND(AV$3=Inputs!$CN361,AV$3=Inputs!$CO361),1,IF(OR(AND(AV$3=Inputs!$CN361+1,Inputs!$CN361=Inputs!$CO361),AND(AV$3=Inputs!$CN361+2,Inputs!$CN361=Inputs!$CO361)),0,IF(AV$3=Inputs!$CN361,0.8,IF(AV$3=Inputs!$CN361+1,0.6,IF(AV$3=Inputs!$CN361+2,0.4,IF(AV$3=Inputs!$CO361,0.2,IF(AND(AV$3&gt;=Inputs!$CL361,AV$3&lt;Inputs!$CM361),(AV$3-Inputs!$CL361+1)/(Inputs!$AI361+1),0)))))))))</f>
        <v>0</v>
      </c>
      <c r="AW363" s="27">
        <f>IF(AND(Inputs!$CO361=0,AW$3&gt;=Inputs!$CM361),1,IF(AND(AW$3&gt;=Inputs!$CM361,AW$3&lt;Inputs!$CN361),1,IF(AND(AW$3=Inputs!$CN361,AW$3=Inputs!$CO361),1,IF(OR(AND(AW$3=Inputs!$CN361+1,Inputs!$CN361=Inputs!$CO361),AND(AW$3=Inputs!$CN361+2,Inputs!$CN361=Inputs!$CO361)),0,IF(AW$3=Inputs!$CN361,0.8,IF(AW$3=Inputs!$CN361+1,0.6,IF(AW$3=Inputs!$CN361+2,0.4,IF(AW$3=Inputs!$CO361,0.2,IF(AND(AW$3&gt;=Inputs!$CL361,AW$3&lt;Inputs!$CM361),(AW$3-Inputs!$CL361+1)/(Inputs!$AI361+1),0)))))))))</f>
        <v>0</v>
      </c>
      <c r="AX363" s="27">
        <f>IF(AND(Inputs!$CO361=0,AX$3&gt;=Inputs!$CM361),1,IF(AND(AX$3&gt;=Inputs!$CM361,AX$3&lt;Inputs!$CN361),1,IF(AND(AX$3=Inputs!$CN361,AX$3=Inputs!$CO361),1,IF(OR(AND(AX$3=Inputs!$CN361+1,Inputs!$CN361=Inputs!$CO361),AND(AX$3=Inputs!$CN361+2,Inputs!$CN361=Inputs!$CO361)),0,IF(AX$3=Inputs!$CN361,0.8,IF(AX$3=Inputs!$CN361+1,0.6,IF(AX$3=Inputs!$CN361+2,0.4,IF(AX$3=Inputs!$CO361,0.2,IF(AND(AX$3&gt;=Inputs!$CL361,AX$3&lt;Inputs!$CM361),(AX$3-Inputs!$CL361+1)/(Inputs!$AI361+1),0)))))))))</f>
        <v>0</v>
      </c>
      <c r="AY363" s="27">
        <f>IF(AND(Inputs!$CO361=0,AY$3&gt;=Inputs!$CM361),1,IF(AND(AY$3&gt;=Inputs!$CM361,AY$3&lt;Inputs!$CN361),1,IF(AND(AY$3=Inputs!$CN361,AY$3=Inputs!$CO361),1,IF(OR(AND(AY$3=Inputs!$CN361+1,Inputs!$CN361=Inputs!$CO361),AND(AY$3=Inputs!$CN361+2,Inputs!$CN361=Inputs!$CO361)),0,IF(AY$3=Inputs!$CN361,0.8,IF(AY$3=Inputs!$CN361+1,0.6,IF(AY$3=Inputs!$CN361+2,0.4,IF(AY$3=Inputs!$CO361,0.2,IF(AND(AY$3&gt;=Inputs!$CL361,AY$3&lt;Inputs!$CM361),(AY$3-Inputs!$CL361+1)/(Inputs!$AI361+1),0)))))))))</f>
        <v>0</v>
      </c>
      <c r="AZ363" s="27">
        <f>IF(AND(Inputs!$CO361=0,AZ$3&gt;=Inputs!$CM361),1,IF(AND(AZ$3&gt;=Inputs!$CM361,AZ$3&lt;Inputs!$CN361),1,IF(AND(AZ$3=Inputs!$CN361,AZ$3=Inputs!$CO361),1,IF(OR(AND(AZ$3=Inputs!$CN361+1,Inputs!$CN361=Inputs!$CO361),AND(AZ$3=Inputs!$CN361+2,Inputs!$CN361=Inputs!$CO361)),0,IF(AZ$3=Inputs!$CN361,0.8,IF(AZ$3=Inputs!$CN361+1,0.6,IF(AZ$3=Inputs!$CN361+2,0.4,IF(AZ$3=Inputs!$CO361,0.2,IF(AND(AZ$3&gt;=Inputs!$CL361,AZ$3&lt;Inputs!$CM361),(AZ$3-Inputs!$CL361+1)/(Inputs!$AI361+1),0)))))))))</f>
        <v>0</v>
      </c>
      <c r="BA363" s="27">
        <f>IF(AND(Inputs!$CO361=0,BA$3&gt;=Inputs!$CM361),1,IF(AND(BA$3&gt;=Inputs!$CM361,BA$3&lt;Inputs!$CN361),1,IF(AND(BA$3=Inputs!$CN361,BA$3=Inputs!$CO361),1,IF(OR(AND(BA$3=Inputs!$CN361+1,Inputs!$CN361=Inputs!$CO361),AND(BA$3=Inputs!$CN361+2,Inputs!$CN361=Inputs!$CO361)),0,IF(BA$3=Inputs!$CN361,0.8,IF(BA$3=Inputs!$CN361+1,0.6,IF(BA$3=Inputs!$CN361+2,0.4,IF(BA$3=Inputs!$CO361,0.2,IF(AND(BA$3&gt;=Inputs!$CL361,BA$3&lt;Inputs!$CM361),(BA$3-Inputs!$CL361+1)/(Inputs!$AI361+1),0)))))))))</f>
        <v>0</v>
      </c>
      <c r="BB363" s="27">
        <f>IF(AND(Inputs!$CO361=0,BB$3&gt;=Inputs!$CM361),1,IF(AND(BB$3&gt;=Inputs!$CM361,BB$3&lt;Inputs!$CN361),1,IF(AND(BB$3=Inputs!$CN361,BB$3=Inputs!$CO361),1,IF(OR(AND(BB$3=Inputs!$CN361+1,Inputs!$CN361=Inputs!$CO361),AND(BB$3=Inputs!$CN361+2,Inputs!$CN361=Inputs!$CO361)),0,IF(BB$3=Inputs!$CN361,0.8,IF(BB$3=Inputs!$CN361+1,0.6,IF(BB$3=Inputs!$CN361+2,0.4,IF(BB$3=Inputs!$CO361,0.2,IF(AND(BB$3&gt;=Inputs!$CL361,BB$3&lt;Inputs!$CM361),(BB$3-Inputs!$CL361+1)/(Inputs!$AI361+1),0)))))))))</f>
        <v>0</v>
      </c>
      <c r="BC363" s="27">
        <f>IF(AND(Inputs!$CO361=0,BC$3&gt;=Inputs!$CM361),1,IF(AND(BC$3&gt;=Inputs!$CM361,BC$3&lt;Inputs!$CN361),1,IF(AND(BC$3=Inputs!$CN361,BC$3=Inputs!$CO361),1,IF(OR(AND(BC$3=Inputs!$CN361+1,Inputs!$CN361=Inputs!$CO361),AND(BC$3=Inputs!$CN361+2,Inputs!$CN361=Inputs!$CO361)),0,IF(BC$3=Inputs!$CN361,0.8,IF(BC$3=Inputs!$CN361+1,0.6,IF(BC$3=Inputs!$CN361+2,0.4,IF(BC$3=Inputs!$CO361,0.2,IF(AND(BC$3&gt;=Inputs!$CL361,BC$3&lt;Inputs!$CM361),(BC$3-Inputs!$CL361+1)/(Inputs!$AI361+1),0)))))))))</f>
        <v>0</v>
      </c>
      <c r="BD363" s="27">
        <f>IF(AND(Inputs!$CO361=0,BD$3&gt;=Inputs!$CM361),1,IF(AND(BD$3&gt;=Inputs!$CM361,BD$3&lt;Inputs!$CN361),1,IF(AND(BD$3=Inputs!$CN361,BD$3=Inputs!$CO361),1,IF(OR(AND(BD$3=Inputs!$CN361+1,Inputs!$CN361=Inputs!$CO361),AND(BD$3=Inputs!$CN361+2,Inputs!$CN361=Inputs!$CO361)),0,IF(BD$3=Inputs!$CN361,0.8,IF(BD$3=Inputs!$CN361+1,0.6,IF(BD$3=Inputs!$CN361+2,0.4,IF(BD$3=Inputs!$CO361,0.2,IF(AND(BD$3&gt;=Inputs!$CL361,BD$3&lt;Inputs!$CM361),(BD$3-Inputs!$CL361+1)/(Inputs!$AI361+1),0)))))))))</f>
        <v>0</v>
      </c>
      <c r="BE363" s="27">
        <f>IF(AND(Inputs!$CO361=0,BE$3&gt;=Inputs!$CM361),1,IF(AND(BE$3&gt;=Inputs!$CM361,BE$3&lt;Inputs!$CN361),1,IF(AND(BE$3=Inputs!$CN361,BE$3=Inputs!$CO361),1,IF(OR(AND(BE$3=Inputs!$CN361+1,Inputs!$CN361=Inputs!$CO361),AND(BE$3=Inputs!$CN361+2,Inputs!$CN361=Inputs!$CO361)),0,IF(BE$3=Inputs!$CN361,0.8,IF(BE$3=Inputs!$CN361+1,0.6,IF(BE$3=Inputs!$CN361+2,0.4,IF(BE$3=Inputs!$CO361,0.2,IF(AND(BE$3&gt;=Inputs!$CL361,BE$3&lt;Inputs!$CM361),(BE$3-Inputs!$CL361+1)/(Inputs!$AI361+1),0)))))))))</f>
        <v>0</v>
      </c>
      <c r="BF363" s="27">
        <f>IF(AND(Inputs!$CO361=0,BF$3&gt;=Inputs!$CM361),1,IF(AND(BF$3&gt;=Inputs!$CM361,BF$3&lt;Inputs!$CN361),1,IF(AND(BF$3=Inputs!$CN361,BF$3=Inputs!$CO361),1,IF(OR(AND(BF$3=Inputs!$CN361+1,Inputs!$CN361=Inputs!$CO361),AND(BF$3=Inputs!$CN361+2,Inputs!$CN361=Inputs!$CO361)),0,IF(BF$3=Inputs!$CN361,0.8,IF(BF$3=Inputs!$CN361+1,0.6,IF(BF$3=Inputs!$CN361+2,0.4,IF(BF$3=Inputs!$CO361,0.2,IF(AND(BF$3&gt;=Inputs!$CL361,BF$3&lt;Inputs!$CM361),(BF$3-Inputs!$CL361+1)/(Inputs!$AI361+1),0)))))))))</f>
        <v>0</v>
      </c>
      <c r="BG363" s="27">
        <f>IF(AND(Inputs!$CO361=0,BG$3&gt;=Inputs!$CM361),1,IF(AND(BG$3&gt;=Inputs!$CM361,BG$3&lt;Inputs!$CN361),1,IF(AND(BG$3=Inputs!$CN361,BG$3=Inputs!$CO361),1,IF(OR(AND(BG$3=Inputs!$CN361+1,Inputs!$CN361=Inputs!$CO361),AND(BG$3=Inputs!$CN361+2,Inputs!$CN361=Inputs!$CO361)),0,IF(BG$3=Inputs!$CN361,0.8,IF(BG$3=Inputs!$CN361+1,0.6,IF(BG$3=Inputs!$CN361+2,0.4,IF(BG$3=Inputs!$CO361,0.2,IF(AND(BG$3&gt;=Inputs!$CL361,BG$3&lt;Inputs!$CM361),(BG$3-Inputs!$CL361+1)/(Inputs!$AI361+1),0)))))))))</f>
        <v>0</v>
      </c>
      <c r="BH363" s="27">
        <f>IF(AND(Inputs!$CO361=0,BH$3&gt;=Inputs!$CM361),1,IF(AND(BH$3&gt;=Inputs!$CM361,BH$3&lt;Inputs!$CN361),1,IF(AND(BH$3=Inputs!$CN361,BH$3=Inputs!$CO361),1,IF(OR(AND(BH$3=Inputs!$CN361+1,Inputs!$CN361=Inputs!$CO361),AND(BH$3=Inputs!$CN361+2,Inputs!$CN361=Inputs!$CO361)),0,IF(BH$3=Inputs!$CN361,0.8,IF(BH$3=Inputs!$CN361+1,0.6,IF(BH$3=Inputs!$CN361+2,0.4,IF(BH$3=Inputs!$CO361,0.2,IF(AND(BH$3&gt;=Inputs!$CL361,BH$3&lt;Inputs!$CM361),(BH$3-Inputs!$CL361+1)/(Inputs!$AI361+1),0)))))))))</f>
        <v>0</v>
      </c>
      <c r="BI363" s="27">
        <f>IF(AND(Inputs!$CO361=0,BI$3&gt;=Inputs!$CM361),1,IF(AND(BI$3&gt;=Inputs!$CM361,BI$3&lt;Inputs!$CN361),1,IF(AND(BI$3=Inputs!$CN361,BI$3=Inputs!$CO361),1,IF(OR(AND(BI$3=Inputs!$CN361+1,Inputs!$CN361=Inputs!$CO361),AND(BI$3=Inputs!$CN361+2,Inputs!$CN361=Inputs!$CO361)),0,IF(BI$3=Inputs!$CN361,0.8,IF(BI$3=Inputs!$CN361+1,0.6,IF(BI$3=Inputs!$CN361+2,0.4,IF(BI$3=Inputs!$CO361,0.2,IF(AND(BI$3&gt;=Inputs!$CL361,BI$3&lt;Inputs!$CM361),(BI$3-Inputs!$CL361+1)/(Inputs!$AI361+1),0)))))))))</f>
        <v>0</v>
      </c>
      <c r="BJ363" s="27">
        <f>IF(AND(Inputs!$CO361=0,BJ$3&gt;=Inputs!$CM361),1,IF(AND(BJ$3&gt;=Inputs!$CM361,BJ$3&lt;Inputs!$CN361),1,IF(AND(BJ$3=Inputs!$CN361,BJ$3=Inputs!$CO361),1,IF(OR(AND(BJ$3=Inputs!$CN361+1,Inputs!$CN361=Inputs!$CO361),AND(BJ$3=Inputs!$CN361+2,Inputs!$CN361=Inputs!$CO361)),0,IF(BJ$3=Inputs!$CN361,0.8,IF(BJ$3=Inputs!$CN361+1,0.6,IF(BJ$3=Inputs!$CN361+2,0.4,IF(BJ$3=Inputs!$CO361,0.2,IF(AND(BJ$3&gt;=Inputs!$CL361,BJ$3&lt;Inputs!$CM361),(BJ$3-Inputs!$CL361+1)/(Inputs!$AI361+1),0)))))))))</f>
        <v>0</v>
      </c>
      <c r="BK363" s="27">
        <f>IF(AND(Inputs!$CO361=0,BK$3&gt;=Inputs!$CM361),1,IF(AND(BK$3&gt;=Inputs!$CM361,BK$3&lt;Inputs!$CN361),1,IF(AND(BK$3=Inputs!$CN361,BK$3=Inputs!$CO361),1,IF(OR(AND(BK$3=Inputs!$CN361+1,Inputs!$CN361=Inputs!$CO361),AND(BK$3=Inputs!$CN361+2,Inputs!$CN361=Inputs!$CO361)),0,IF(BK$3=Inputs!$CN361,0.8,IF(BK$3=Inputs!$CN361+1,0.6,IF(BK$3=Inputs!$CN361+2,0.4,IF(BK$3=Inputs!$CO361,0.2,IF(AND(BK$3&gt;=Inputs!$CL361,BK$3&lt;Inputs!$CM361),(BK$3-Inputs!$CL361+1)/(Inputs!$AI361+1),0)))))))))</f>
        <v>0</v>
      </c>
      <c r="BL363" s="27">
        <f>IF(AND(Inputs!$CO361=0,BL$3&gt;=Inputs!$CM361),1,IF(AND(BL$3&gt;=Inputs!$CM361,BL$3&lt;Inputs!$CN361),1,IF(AND(BL$3=Inputs!$CN361,BL$3=Inputs!$CO361),1,IF(OR(AND(BL$3=Inputs!$CN361+1,Inputs!$CN361=Inputs!$CO361),AND(BL$3=Inputs!$CN361+2,Inputs!$CN361=Inputs!$CO361)),0,IF(BL$3=Inputs!$CN361,0.8,IF(BL$3=Inputs!$CN361+1,0.6,IF(BL$3=Inputs!$CN361+2,0.4,IF(BL$3=Inputs!$CO361,0.2,IF(AND(BL$3&gt;=Inputs!$CL361,BL$3&lt;Inputs!$CM361),(BL$3-Inputs!$CL361+1)/(Inputs!$AI361+1),0)))))))))</f>
        <v>0</v>
      </c>
      <c r="BM363" s="27">
        <f>IF(AND(Inputs!$CO361=0,BM$3&gt;=Inputs!$CM361),1,IF(AND(BM$3&gt;=Inputs!$CM361,BM$3&lt;Inputs!$CN361),1,IF(AND(BM$3=Inputs!$CN361,BM$3=Inputs!$CO361),1,IF(OR(AND(BM$3=Inputs!$CN361+1,Inputs!$CN361=Inputs!$CO361),AND(BM$3=Inputs!$CN361+2,Inputs!$CN361=Inputs!$CO361)),0,IF(BM$3=Inputs!$CN361,0.8,IF(BM$3=Inputs!$CN361+1,0.6,IF(BM$3=Inputs!$CN361+2,0.4,IF(BM$3=Inputs!$CO361,0.2,IF(AND(BM$3&gt;=Inputs!$CL361,BM$3&lt;Inputs!$CM361),(BM$3-Inputs!$CL361+1)/(Inputs!$AI361+1),0)))))))))</f>
        <v>0</v>
      </c>
    </row>
    <row r="364" spans="1:65">
      <c r="A364" s="7" t="str">
        <f>IF(Inputs!A362="","",Inputs!A362)</f>
        <v/>
      </c>
      <c r="B364" t="str">
        <f>IF(Inputs!B362="","",Inputs!B362)</f>
        <v/>
      </c>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50">
        <f t="shared" si="13"/>
        <v>0</v>
      </c>
      <c r="AH364" s="42">
        <f t="shared" si="12"/>
        <v>0</v>
      </c>
      <c r="AJ364" s="27">
        <f>IF(AND(Inputs!$CO362=0,AJ$3&gt;=Inputs!$CM362),1,IF(AND(AJ$3&gt;=Inputs!$CM362,AJ$3&lt;Inputs!$CN362),1,IF(AND(AJ$3=Inputs!$CN362,AJ$3=Inputs!$CO362),1,IF(OR(AND(AJ$3=Inputs!$CN362+1,Inputs!$CN362=Inputs!$CO362),AND(AJ$3=Inputs!$CN362+2,Inputs!$CN362=Inputs!$CO362)),0,IF(AJ$3=Inputs!$CN362,0.8,IF(AJ$3=Inputs!$CN362+1,0.6,IF(AJ$3=Inputs!$CN362+2,0.4,IF(AJ$3=Inputs!$CO362,0.2,IF(AND(AJ$3&gt;=Inputs!$CL362,AJ$3&lt;Inputs!$CM362),(AJ$3-Inputs!$CL362+1)/(Inputs!$AI362+1),0)))))))))</f>
        <v>0</v>
      </c>
      <c r="AK364" s="27">
        <f>IF(AND(Inputs!$CO362=0,AK$3&gt;=Inputs!$CM362),1,IF(AND(AK$3&gt;=Inputs!$CM362,AK$3&lt;Inputs!$CN362),1,IF(AND(AK$3=Inputs!$CN362,AK$3=Inputs!$CO362),1,IF(OR(AND(AK$3=Inputs!$CN362+1,Inputs!$CN362=Inputs!$CO362),AND(AK$3=Inputs!$CN362+2,Inputs!$CN362=Inputs!$CO362)),0,IF(AK$3=Inputs!$CN362,0.8,IF(AK$3=Inputs!$CN362+1,0.6,IF(AK$3=Inputs!$CN362+2,0.4,IF(AK$3=Inputs!$CO362,0.2,IF(AND(AK$3&gt;=Inputs!$CL362,AK$3&lt;Inputs!$CM362),(AK$3-Inputs!$CL362+1)/(Inputs!$AI362+1),0)))))))))</f>
        <v>0</v>
      </c>
      <c r="AL364" s="27">
        <f>IF(AND(Inputs!$CO362=0,AL$3&gt;=Inputs!$CM362),1,IF(AND(AL$3&gt;=Inputs!$CM362,AL$3&lt;Inputs!$CN362),1,IF(AND(AL$3=Inputs!$CN362,AL$3=Inputs!$CO362),1,IF(OR(AND(AL$3=Inputs!$CN362+1,Inputs!$CN362=Inputs!$CO362),AND(AL$3=Inputs!$CN362+2,Inputs!$CN362=Inputs!$CO362)),0,IF(AL$3=Inputs!$CN362,0.8,IF(AL$3=Inputs!$CN362+1,0.6,IF(AL$3=Inputs!$CN362+2,0.4,IF(AL$3=Inputs!$CO362,0.2,IF(AND(AL$3&gt;=Inputs!$CL362,AL$3&lt;Inputs!$CM362),(AL$3-Inputs!$CL362+1)/(Inputs!$AI362+1),0)))))))))</f>
        <v>0</v>
      </c>
      <c r="AM364" s="27">
        <f>IF(AND(Inputs!$CO362=0,AM$3&gt;=Inputs!$CM362),1,IF(AND(AM$3&gt;=Inputs!$CM362,AM$3&lt;Inputs!$CN362),1,IF(AND(AM$3=Inputs!$CN362,AM$3=Inputs!$CO362),1,IF(OR(AND(AM$3=Inputs!$CN362+1,Inputs!$CN362=Inputs!$CO362),AND(AM$3=Inputs!$CN362+2,Inputs!$CN362=Inputs!$CO362)),0,IF(AM$3=Inputs!$CN362,0.8,IF(AM$3=Inputs!$CN362+1,0.6,IF(AM$3=Inputs!$CN362+2,0.4,IF(AM$3=Inputs!$CO362,0.2,IF(AND(AM$3&gt;=Inputs!$CL362,AM$3&lt;Inputs!$CM362),(AM$3-Inputs!$CL362+1)/(Inputs!$AI362+1),0)))))))))</f>
        <v>0</v>
      </c>
      <c r="AN364" s="27">
        <f>IF(AND(Inputs!$CO362=0,AN$3&gt;=Inputs!$CM362),1,IF(AND(AN$3&gt;=Inputs!$CM362,AN$3&lt;Inputs!$CN362),1,IF(AND(AN$3=Inputs!$CN362,AN$3=Inputs!$CO362),1,IF(OR(AND(AN$3=Inputs!$CN362+1,Inputs!$CN362=Inputs!$CO362),AND(AN$3=Inputs!$CN362+2,Inputs!$CN362=Inputs!$CO362)),0,IF(AN$3=Inputs!$CN362,0.8,IF(AN$3=Inputs!$CN362+1,0.6,IF(AN$3=Inputs!$CN362+2,0.4,IF(AN$3=Inputs!$CO362,0.2,IF(AND(AN$3&gt;=Inputs!$CL362,AN$3&lt;Inputs!$CM362),(AN$3-Inputs!$CL362+1)/(Inputs!$AI362+1),0)))))))))</f>
        <v>0</v>
      </c>
      <c r="AO364" s="27">
        <f>IF(AND(Inputs!$CO362=0,AO$3&gt;=Inputs!$CM362),1,IF(AND(AO$3&gt;=Inputs!$CM362,AO$3&lt;Inputs!$CN362),1,IF(AND(AO$3=Inputs!$CN362,AO$3=Inputs!$CO362),1,IF(OR(AND(AO$3=Inputs!$CN362+1,Inputs!$CN362=Inputs!$CO362),AND(AO$3=Inputs!$CN362+2,Inputs!$CN362=Inputs!$CO362)),0,IF(AO$3=Inputs!$CN362,0.8,IF(AO$3=Inputs!$CN362+1,0.6,IF(AO$3=Inputs!$CN362+2,0.4,IF(AO$3=Inputs!$CO362,0.2,IF(AND(AO$3&gt;=Inputs!$CL362,AO$3&lt;Inputs!$CM362),(AO$3-Inputs!$CL362+1)/(Inputs!$AI362+1),0)))))))))</f>
        <v>0</v>
      </c>
      <c r="AP364" s="27">
        <f>IF(AND(Inputs!$CO362=0,AP$3&gt;=Inputs!$CM362),1,IF(AND(AP$3&gt;=Inputs!$CM362,AP$3&lt;Inputs!$CN362),1,IF(AND(AP$3=Inputs!$CN362,AP$3=Inputs!$CO362),1,IF(OR(AND(AP$3=Inputs!$CN362+1,Inputs!$CN362=Inputs!$CO362),AND(AP$3=Inputs!$CN362+2,Inputs!$CN362=Inputs!$CO362)),0,IF(AP$3=Inputs!$CN362,0.8,IF(AP$3=Inputs!$CN362+1,0.6,IF(AP$3=Inputs!$CN362+2,0.4,IF(AP$3=Inputs!$CO362,0.2,IF(AND(AP$3&gt;=Inputs!$CL362,AP$3&lt;Inputs!$CM362),(AP$3-Inputs!$CL362+1)/(Inputs!$AI362+1),0)))))))))</f>
        <v>0</v>
      </c>
      <c r="AQ364" s="27">
        <f>IF(AND(Inputs!$CO362=0,AQ$3&gt;=Inputs!$CM362),1,IF(AND(AQ$3&gt;=Inputs!$CM362,AQ$3&lt;Inputs!$CN362),1,IF(AND(AQ$3=Inputs!$CN362,AQ$3=Inputs!$CO362),1,IF(OR(AND(AQ$3=Inputs!$CN362+1,Inputs!$CN362=Inputs!$CO362),AND(AQ$3=Inputs!$CN362+2,Inputs!$CN362=Inputs!$CO362)),0,IF(AQ$3=Inputs!$CN362,0.8,IF(AQ$3=Inputs!$CN362+1,0.6,IF(AQ$3=Inputs!$CN362+2,0.4,IF(AQ$3=Inputs!$CO362,0.2,IF(AND(AQ$3&gt;=Inputs!$CL362,AQ$3&lt;Inputs!$CM362),(AQ$3-Inputs!$CL362+1)/(Inputs!$AI362+1),0)))))))))</f>
        <v>0</v>
      </c>
      <c r="AR364" s="27">
        <f>IF(AND(Inputs!$CO362=0,AR$3&gt;=Inputs!$CM362),1,IF(AND(AR$3&gt;=Inputs!$CM362,AR$3&lt;Inputs!$CN362),1,IF(AND(AR$3=Inputs!$CN362,AR$3=Inputs!$CO362),1,IF(OR(AND(AR$3=Inputs!$CN362+1,Inputs!$CN362=Inputs!$CO362),AND(AR$3=Inputs!$CN362+2,Inputs!$CN362=Inputs!$CO362)),0,IF(AR$3=Inputs!$CN362,0.8,IF(AR$3=Inputs!$CN362+1,0.6,IF(AR$3=Inputs!$CN362+2,0.4,IF(AR$3=Inputs!$CO362,0.2,IF(AND(AR$3&gt;=Inputs!$CL362,AR$3&lt;Inputs!$CM362),(AR$3-Inputs!$CL362+1)/(Inputs!$AI362+1),0)))))))))</f>
        <v>0</v>
      </c>
      <c r="AS364" s="27">
        <f>IF(AND(Inputs!$CO362=0,AS$3&gt;=Inputs!$CM362),1,IF(AND(AS$3&gt;=Inputs!$CM362,AS$3&lt;Inputs!$CN362),1,IF(AND(AS$3=Inputs!$CN362,AS$3=Inputs!$CO362),1,IF(OR(AND(AS$3=Inputs!$CN362+1,Inputs!$CN362=Inputs!$CO362),AND(AS$3=Inputs!$CN362+2,Inputs!$CN362=Inputs!$CO362)),0,IF(AS$3=Inputs!$CN362,0.8,IF(AS$3=Inputs!$CN362+1,0.6,IF(AS$3=Inputs!$CN362+2,0.4,IF(AS$3=Inputs!$CO362,0.2,IF(AND(AS$3&gt;=Inputs!$CL362,AS$3&lt;Inputs!$CM362),(AS$3-Inputs!$CL362+1)/(Inputs!$AI362+1),0)))))))))</f>
        <v>0</v>
      </c>
      <c r="AT364" s="27">
        <f>IF(AND(Inputs!$CO362=0,AT$3&gt;=Inputs!$CM362),1,IF(AND(AT$3&gt;=Inputs!$CM362,AT$3&lt;Inputs!$CN362),1,IF(AND(AT$3=Inputs!$CN362,AT$3=Inputs!$CO362),1,IF(OR(AND(AT$3=Inputs!$CN362+1,Inputs!$CN362=Inputs!$CO362),AND(AT$3=Inputs!$CN362+2,Inputs!$CN362=Inputs!$CO362)),0,IF(AT$3=Inputs!$CN362,0.8,IF(AT$3=Inputs!$CN362+1,0.6,IF(AT$3=Inputs!$CN362+2,0.4,IF(AT$3=Inputs!$CO362,0.2,IF(AND(AT$3&gt;=Inputs!$CL362,AT$3&lt;Inputs!$CM362),(AT$3-Inputs!$CL362+1)/(Inputs!$AI362+1),0)))))))))</f>
        <v>0</v>
      </c>
      <c r="AU364" s="27">
        <f>IF(AND(Inputs!$CO362=0,AU$3&gt;=Inputs!$CM362),1,IF(AND(AU$3&gt;=Inputs!$CM362,AU$3&lt;Inputs!$CN362),1,IF(AND(AU$3=Inputs!$CN362,AU$3=Inputs!$CO362),1,IF(OR(AND(AU$3=Inputs!$CN362+1,Inputs!$CN362=Inputs!$CO362),AND(AU$3=Inputs!$CN362+2,Inputs!$CN362=Inputs!$CO362)),0,IF(AU$3=Inputs!$CN362,0.8,IF(AU$3=Inputs!$CN362+1,0.6,IF(AU$3=Inputs!$CN362+2,0.4,IF(AU$3=Inputs!$CO362,0.2,IF(AND(AU$3&gt;=Inputs!$CL362,AU$3&lt;Inputs!$CM362),(AU$3-Inputs!$CL362+1)/(Inputs!$AI362+1),0)))))))))</f>
        <v>0</v>
      </c>
      <c r="AV364" s="27">
        <f>IF(AND(Inputs!$CO362=0,AV$3&gt;=Inputs!$CM362),1,IF(AND(AV$3&gt;=Inputs!$CM362,AV$3&lt;Inputs!$CN362),1,IF(AND(AV$3=Inputs!$CN362,AV$3=Inputs!$CO362),1,IF(OR(AND(AV$3=Inputs!$CN362+1,Inputs!$CN362=Inputs!$CO362),AND(AV$3=Inputs!$CN362+2,Inputs!$CN362=Inputs!$CO362)),0,IF(AV$3=Inputs!$CN362,0.8,IF(AV$3=Inputs!$CN362+1,0.6,IF(AV$3=Inputs!$CN362+2,0.4,IF(AV$3=Inputs!$CO362,0.2,IF(AND(AV$3&gt;=Inputs!$CL362,AV$3&lt;Inputs!$CM362),(AV$3-Inputs!$CL362+1)/(Inputs!$AI362+1),0)))))))))</f>
        <v>0</v>
      </c>
      <c r="AW364" s="27">
        <f>IF(AND(Inputs!$CO362=0,AW$3&gt;=Inputs!$CM362),1,IF(AND(AW$3&gt;=Inputs!$CM362,AW$3&lt;Inputs!$CN362),1,IF(AND(AW$3=Inputs!$CN362,AW$3=Inputs!$CO362),1,IF(OR(AND(AW$3=Inputs!$CN362+1,Inputs!$CN362=Inputs!$CO362),AND(AW$3=Inputs!$CN362+2,Inputs!$CN362=Inputs!$CO362)),0,IF(AW$3=Inputs!$CN362,0.8,IF(AW$3=Inputs!$CN362+1,0.6,IF(AW$3=Inputs!$CN362+2,0.4,IF(AW$3=Inputs!$CO362,0.2,IF(AND(AW$3&gt;=Inputs!$CL362,AW$3&lt;Inputs!$CM362),(AW$3-Inputs!$CL362+1)/(Inputs!$AI362+1),0)))))))))</f>
        <v>0</v>
      </c>
      <c r="AX364" s="27">
        <f>IF(AND(Inputs!$CO362=0,AX$3&gt;=Inputs!$CM362),1,IF(AND(AX$3&gt;=Inputs!$CM362,AX$3&lt;Inputs!$CN362),1,IF(AND(AX$3=Inputs!$CN362,AX$3=Inputs!$CO362),1,IF(OR(AND(AX$3=Inputs!$CN362+1,Inputs!$CN362=Inputs!$CO362),AND(AX$3=Inputs!$CN362+2,Inputs!$CN362=Inputs!$CO362)),0,IF(AX$3=Inputs!$CN362,0.8,IF(AX$3=Inputs!$CN362+1,0.6,IF(AX$3=Inputs!$CN362+2,0.4,IF(AX$3=Inputs!$CO362,0.2,IF(AND(AX$3&gt;=Inputs!$CL362,AX$3&lt;Inputs!$CM362),(AX$3-Inputs!$CL362+1)/(Inputs!$AI362+1),0)))))))))</f>
        <v>0</v>
      </c>
      <c r="AY364" s="27">
        <f>IF(AND(Inputs!$CO362=0,AY$3&gt;=Inputs!$CM362),1,IF(AND(AY$3&gt;=Inputs!$CM362,AY$3&lt;Inputs!$CN362),1,IF(AND(AY$3=Inputs!$CN362,AY$3=Inputs!$CO362),1,IF(OR(AND(AY$3=Inputs!$CN362+1,Inputs!$CN362=Inputs!$CO362),AND(AY$3=Inputs!$CN362+2,Inputs!$CN362=Inputs!$CO362)),0,IF(AY$3=Inputs!$CN362,0.8,IF(AY$3=Inputs!$CN362+1,0.6,IF(AY$3=Inputs!$CN362+2,0.4,IF(AY$3=Inputs!$CO362,0.2,IF(AND(AY$3&gt;=Inputs!$CL362,AY$3&lt;Inputs!$CM362),(AY$3-Inputs!$CL362+1)/(Inputs!$AI362+1),0)))))))))</f>
        <v>0</v>
      </c>
      <c r="AZ364" s="27">
        <f>IF(AND(Inputs!$CO362=0,AZ$3&gt;=Inputs!$CM362),1,IF(AND(AZ$3&gt;=Inputs!$CM362,AZ$3&lt;Inputs!$CN362),1,IF(AND(AZ$3=Inputs!$CN362,AZ$3=Inputs!$CO362),1,IF(OR(AND(AZ$3=Inputs!$CN362+1,Inputs!$CN362=Inputs!$CO362),AND(AZ$3=Inputs!$CN362+2,Inputs!$CN362=Inputs!$CO362)),0,IF(AZ$3=Inputs!$CN362,0.8,IF(AZ$3=Inputs!$CN362+1,0.6,IF(AZ$3=Inputs!$CN362+2,0.4,IF(AZ$3=Inputs!$CO362,0.2,IF(AND(AZ$3&gt;=Inputs!$CL362,AZ$3&lt;Inputs!$CM362),(AZ$3-Inputs!$CL362+1)/(Inputs!$AI362+1),0)))))))))</f>
        <v>0</v>
      </c>
      <c r="BA364" s="27">
        <f>IF(AND(Inputs!$CO362=0,BA$3&gt;=Inputs!$CM362),1,IF(AND(BA$3&gt;=Inputs!$CM362,BA$3&lt;Inputs!$CN362),1,IF(AND(BA$3=Inputs!$CN362,BA$3=Inputs!$CO362),1,IF(OR(AND(BA$3=Inputs!$CN362+1,Inputs!$CN362=Inputs!$CO362),AND(BA$3=Inputs!$CN362+2,Inputs!$CN362=Inputs!$CO362)),0,IF(BA$3=Inputs!$CN362,0.8,IF(BA$3=Inputs!$CN362+1,0.6,IF(BA$3=Inputs!$CN362+2,0.4,IF(BA$3=Inputs!$CO362,0.2,IF(AND(BA$3&gt;=Inputs!$CL362,BA$3&lt;Inputs!$CM362),(BA$3-Inputs!$CL362+1)/(Inputs!$AI362+1),0)))))))))</f>
        <v>0</v>
      </c>
      <c r="BB364" s="27">
        <f>IF(AND(Inputs!$CO362=0,BB$3&gt;=Inputs!$CM362),1,IF(AND(BB$3&gt;=Inputs!$CM362,BB$3&lt;Inputs!$CN362),1,IF(AND(BB$3=Inputs!$CN362,BB$3=Inputs!$CO362),1,IF(OR(AND(BB$3=Inputs!$CN362+1,Inputs!$CN362=Inputs!$CO362),AND(BB$3=Inputs!$CN362+2,Inputs!$CN362=Inputs!$CO362)),0,IF(BB$3=Inputs!$CN362,0.8,IF(BB$3=Inputs!$CN362+1,0.6,IF(BB$3=Inputs!$CN362+2,0.4,IF(BB$3=Inputs!$CO362,0.2,IF(AND(BB$3&gt;=Inputs!$CL362,BB$3&lt;Inputs!$CM362),(BB$3-Inputs!$CL362+1)/(Inputs!$AI362+1),0)))))))))</f>
        <v>0</v>
      </c>
      <c r="BC364" s="27">
        <f>IF(AND(Inputs!$CO362=0,BC$3&gt;=Inputs!$CM362),1,IF(AND(BC$3&gt;=Inputs!$CM362,BC$3&lt;Inputs!$CN362),1,IF(AND(BC$3=Inputs!$CN362,BC$3=Inputs!$CO362),1,IF(OR(AND(BC$3=Inputs!$CN362+1,Inputs!$CN362=Inputs!$CO362),AND(BC$3=Inputs!$CN362+2,Inputs!$CN362=Inputs!$CO362)),0,IF(BC$3=Inputs!$CN362,0.8,IF(BC$3=Inputs!$CN362+1,0.6,IF(BC$3=Inputs!$CN362+2,0.4,IF(BC$3=Inputs!$CO362,0.2,IF(AND(BC$3&gt;=Inputs!$CL362,BC$3&lt;Inputs!$CM362),(BC$3-Inputs!$CL362+1)/(Inputs!$AI362+1),0)))))))))</f>
        <v>0</v>
      </c>
      <c r="BD364" s="27">
        <f>IF(AND(Inputs!$CO362=0,BD$3&gt;=Inputs!$CM362),1,IF(AND(BD$3&gt;=Inputs!$CM362,BD$3&lt;Inputs!$CN362),1,IF(AND(BD$3=Inputs!$CN362,BD$3=Inputs!$CO362),1,IF(OR(AND(BD$3=Inputs!$CN362+1,Inputs!$CN362=Inputs!$CO362),AND(BD$3=Inputs!$CN362+2,Inputs!$CN362=Inputs!$CO362)),0,IF(BD$3=Inputs!$CN362,0.8,IF(BD$3=Inputs!$CN362+1,0.6,IF(BD$3=Inputs!$CN362+2,0.4,IF(BD$3=Inputs!$CO362,0.2,IF(AND(BD$3&gt;=Inputs!$CL362,BD$3&lt;Inputs!$CM362),(BD$3-Inputs!$CL362+1)/(Inputs!$AI362+1),0)))))))))</f>
        <v>0</v>
      </c>
      <c r="BE364" s="27">
        <f>IF(AND(Inputs!$CO362=0,BE$3&gt;=Inputs!$CM362),1,IF(AND(BE$3&gt;=Inputs!$CM362,BE$3&lt;Inputs!$CN362),1,IF(AND(BE$3=Inputs!$CN362,BE$3=Inputs!$CO362),1,IF(OR(AND(BE$3=Inputs!$CN362+1,Inputs!$CN362=Inputs!$CO362),AND(BE$3=Inputs!$CN362+2,Inputs!$CN362=Inputs!$CO362)),0,IF(BE$3=Inputs!$CN362,0.8,IF(BE$3=Inputs!$CN362+1,0.6,IF(BE$3=Inputs!$CN362+2,0.4,IF(BE$3=Inputs!$CO362,0.2,IF(AND(BE$3&gt;=Inputs!$CL362,BE$3&lt;Inputs!$CM362),(BE$3-Inputs!$CL362+1)/(Inputs!$AI362+1),0)))))))))</f>
        <v>0</v>
      </c>
      <c r="BF364" s="27">
        <f>IF(AND(Inputs!$CO362=0,BF$3&gt;=Inputs!$CM362),1,IF(AND(BF$3&gt;=Inputs!$CM362,BF$3&lt;Inputs!$CN362),1,IF(AND(BF$3=Inputs!$CN362,BF$3=Inputs!$CO362),1,IF(OR(AND(BF$3=Inputs!$CN362+1,Inputs!$CN362=Inputs!$CO362),AND(BF$3=Inputs!$CN362+2,Inputs!$CN362=Inputs!$CO362)),0,IF(BF$3=Inputs!$CN362,0.8,IF(BF$3=Inputs!$CN362+1,0.6,IF(BF$3=Inputs!$CN362+2,0.4,IF(BF$3=Inputs!$CO362,0.2,IF(AND(BF$3&gt;=Inputs!$CL362,BF$3&lt;Inputs!$CM362),(BF$3-Inputs!$CL362+1)/(Inputs!$AI362+1),0)))))))))</f>
        <v>0</v>
      </c>
      <c r="BG364" s="27">
        <f>IF(AND(Inputs!$CO362=0,BG$3&gt;=Inputs!$CM362),1,IF(AND(BG$3&gt;=Inputs!$CM362,BG$3&lt;Inputs!$CN362),1,IF(AND(BG$3=Inputs!$CN362,BG$3=Inputs!$CO362),1,IF(OR(AND(BG$3=Inputs!$CN362+1,Inputs!$CN362=Inputs!$CO362),AND(BG$3=Inputs!$CN362+2,Inputs!$CN362=Inputs!$CO362)),0,IF(BG$3=Inputs!$CN362,0.8,IF(BG$3=Inputs!$CN362+1,0.6,IF(BG$3=Inputs!$CN362+2,0.4,IF(BG$3=Inputs!$CO362,0.2,IF(AND(BG$3&gt;=Inputs!$CL362,BG$3&lt;Inputs!$CM362),(BG$3-Inputs!$CL362+1)/(Inputs!$AI362+1),0)))))))))</f>
        <v>0</v>
      </c>
      <c r="BH364" s="27">
        <f>IF(AND(Inputs!$CO362=0,BH$3&gt;=Inputs!$CM362),1,IF(AND(BH$3&gt;=Inputs!$CM362,BH$3&lt;Inputs!$CN362),1,IF(AND(BH$3=Inputs!$CN362,BH$3=Inputs!$CO362),1,IF(OR(AND(BH$3=Inputs!$CN362+1,Inputs!$CN362=Inputs!$CO362),AND(BH$3=Inputs!$CN362+2,Inputs!$CN362=Inputs!$CO362)),0,IF(BH$3=Inputs!$CN362,0.8,IF(BH$3=Inputs!$CN362+1,0.6,IF(BH$3=Inputs!$CN362+2,0.4,IF(BH$3=Inputs!$CO362,0.2,IF(AND(BH$3&gt;=Inputs!$CL362,BH$3&lt;Inputs!$CM362),(BH$3-Inputs!$CL362+1)/(Inputs!$AI362+1),0)))))))))</f>
        <v>0</v>
      </c>
      <c r="BI364" s="27">
        <f>IF(AND(Inputs!$CO362=0,BI$3&gt;=Inputs!$CM362),1,IF(AND(BI$3&gt;=Inputs!$CM362,BI$3&lt;Inputs!$CN362),1,IF(AND(BI$3=Inputs!$CN362,BI$3=Inputs!$CO362),1,IF(OR(AND(BI$3=Inputs!$CN362+1,Inputs!$CN362=Inputs!$CO362),AND(BI$3=Inputs!$CN362+2,Inputs!$CN362=Inputs!$CO362)),0,IF(BI$3=Inputs!$CN362,0.8,IF(BI$3=Inputs!$CN362+1,0.6,IF(BI$3=Inputs!$CN362+2,0.4,IF(BI$3=Inputs!$CO362,0.2,IF(AND(BI$3&gt;=Inputs!$CL362,BI$3&lt;Inputs!$CM362),(BI$3-Inputs!$CL362+1)/(Inputs!$AI362+1),0)))))))))</f>
        <v>0</v>
      </c>
      <c r="BJ364" s="27">
        <f>IF(AND(Inputs!$CO362=0,BJ$3&gt;=Inputs!$CM362),1,IF(AND(BJ$3&gt;=Inputs!$CM362,BJ$3&lt;Inputs!$CN362),1,IF(AND(BJ$3=Inputs!$CN362,BJ$3=Inputs!$CO362),1,IF(OR(AND(BJ$3=Inputs!$CN362+1,Inputs!$CN362=Inputs!$CO362),AND(BJ$3=Inputs!$CN362+2,Inputs!$CN362=Inputs!$CO362)),0,IF(BJ$3=Inputs!$CN362,0.8,IF(BJ$3=Inputs!$CN362+1,0.6,IF(BJ$3=Inputs!$CN362+2,0.4,IF(BJ$3=Inputs!$CO362,0.2,IF(AND(BJ$3&gt;=Inputs!$CL362,BJ$3&lt;Inputs!$CM362),(BJ$3-Inputs!$CL362+1)/(Inputs!$AI362+1),0)))))))))</f>
        <v>0</v>
      </c>
      <c r="BK364" s="27">
        <f>IF(AND(Inputs!$CO362=0,BK$3&gt;=Inputs!$CM362),1,IF(AND(BK$3&gt;=Inputs!$CM362,BK$3&lt;Inputs!$CN362),1,IF(AND(BK$3=Inputs!$CN362,BK$3=Inputs!$CO362),1,IF(OR(AND(BK$3=Inputs!$CN362+1,Inputs!$CN362=Inputs!$CO362),AND(BK$3=Inputs!$CN362+2,Inputs!$CN362=Inputs!$CO362)),0,IF(BK$3=Inputs!$CN362,0.8,IF(BK$3=Inputs!$CN362+1,0.6,IF(BK$3=Inputs!$CN362+2,0.4,IF(BK$3=Inputs!$CO362,0.2,IF(AND(BK$3&gt;=Inputs!$CL362,BK$3&lt;Inputs!$CM362),(BK$3-Inputs!$CL362+1)/(Inputs!$AI362+1),0)))))))))</f>
        <v>0</v>
      </c>
      <c r="BL364" s="27">
        <f>IF(AND(Inputs!$CO362=0,BL$3&gt;=Inputs!$CM362),1,IF(AND(BL$3&gt;=Inputs!$CM362,BL$3&lt;Inputs!$CN362),1,IF(AND(BL$3=Inputs!$CN362,BL$3=Inputs!$CO362),1,IF(OR(AND(BL$3=Inputs!$CN362+1,Inputs!$CN362=Inputs!$CO362),AND(BL$3=Inputs!$CN362+2,Inputs!$CN362=Inputs!$CO362)),0,IF(BL$3=Inputs!$CN362,0.8,IF(BL$3=Inputs!$CN362+1,0.6,IF(BL$3=Inputs!$CN362+2,0.4,IF(BL$3=Inputs!$CO362,0.2,IF(AND(BL$3&gt;=Inputs!$CL362,BL$3&lt;Inputs!$CM362),(BL$3-Inputs!$CL362+1)/(Inputs!$AI362+1),0)))))))))</f>
        <v>0</v>
      </c>
      <c r="BM364" s="27">
        <f>IF(AND(Inputs!$CO362=0,BM$3&gt;=Inputs!$CM362),1,IF(AND(BM$3&gt;=Inputs!$CM362,BM$3&lt;Inputs!$CN362),1,IF(AND(BM$3=Inputs!$CN362,BM$3=Inputs!$CO362),1,IF(OR(AND(BM$3=Inputs!$CN362+1,Inputs!$CN362=Inputs!$CO362),AND(BM$3=Inputs!$CN362+2,Inputs!$CN362=Inputs!$CO362)),0,IF(BM$3=Inputs!$CN362,0.8,IF(BM$3=Inputs!$CN362+1,0.6,IF(BM$3=Inputs!$CN362+2,0.4,IF(BM$3=Inputs!$CO362,0.2,IF(AND(BM$3&gt;=Inputs!$CL362,BM$3&lt;Inputs!$CM362),(BM$3-Inputs!$CL362+1)/(Inputs!$AI362+1),0)))))))))</f>
        <v>0</v>
      </c>
    </row>
    <row r="365" spans="1:65">
      <c r="A365" s="7" t="str">
        <f>IF(Inputs!A363="","",Inputs!A363)</f>
        <v/>
      </c>
      <c r="B365" t="str">
        <f>IF(Inputs!B363="","",Inputs!B363)</f>
        <v/>
      </c>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50">
        <f t="shared" si="13"/>
        <v>0</v>
      </c>
      <c r="AH365" s="42">
        <f t="shared" si="12"/>
        <v>0</v>
      </c>
      <c r="AJ365" s="27">
        <f>IF(AND(Inputs!$CO363=0,AJ$3&gt;=Inputs!$CM363),1,IF(AND(AJ$3&gt;=Inputs!$CM363,AJ$3&lt;Inputs!$CN363),1,IF(AND(AJ$3=Inputs!$CN363,AJ$3=Inputs!$CO363),1,IF(OR(AND(AJ$3=Inputs!$CN363+1,Inputs!$CN363=Inputs!$CO363),AND(AJ$3=Inputs!$CN363+2,Inputs!$CN363=Inputs!$CO363)),0,IF(AJ$3=Inputs!$CN363,0.8,IF(AJ$3=Inputs!$CN363+1,0.6,IF(AJ$3=Inputs!$CN363+2,0.4,IF(AJ$3=Inputs!$CO363,0.2,IF(AND(AJ$3&gt;=Inputs!$CL363,AJ$3&lt;Inputs!$CM363),(AJ$3-Inputs!$CL363+1)/(Inputs!$AI363+1),0)))))))))</f>
        <v>0</v>
      </c>
      <c r="AK365" s="27">
        <f>IF(AND(Inputs!$CO363=0,AK$3&gt;=Inputs!$CM363),1,IF(AND(AK$3&gt;=Inputs!$CM363,AK$3&lt;Inputs!$CN363),1,IF(AND(AK$3=Inputs!$CN363,AK$3=Inputs!$CO363),1,IF(OR(AND(AK$3=Inputs!$CN363+1,Inputs!$CN363=Inputs!$CO363),AND(AK$3=Inputs!$CN363+2,Inputs!$CN363=Inputs!$CO363)),0,IF(AK$3=Inputs!$CN363,0.8,IF(AK$3=Inputs!$CN363+1,0.6,IF(AK$3=Inputs!$CN363+2,0.4,IF(AK$3=Inputs!$CO363,0.2,IF(AND(AK$3&gt;=Inputs!$CL363,AK$3&lt;Inputs!$CM363),(AK$3-Inputs!$CL363+1)/(Inputs!$AI363+1),0)))))))))</f>
        <v>0</v>
      </c>
      <c r="AL365" s="27">
        <f>IF(AND(Inputs!$CO363=0,AL$3&gt;=Inputs!$CM363),1,IF(AND(AL$3&gt;=Inputs!$CM363,AL$3&lt;Inputs!$CN363),1,IF(AND(AL$3=Inputs!$CN363,AL$3=Inputs!$CO363),1,IF(OR(AND(AL$3=Inputs!$CN363+1,Inputs!$CN363=Inputs!$CO363),AND(AL$3=Inputs!$CN363+2,Inputs!$CN363=Inputs!$CO363)),0,IF(AL$3=Inputs!$CN363,0.8,IF(AL$3=Inputs!$CN363+1,0.6,IF(AL$3=Inputs!$CN363+2,0.4,IF(AL$3=Inputs!$CO363,0.2,IF(AND(AL$3&gt;=Inputs!$CL363,AL$3&lt;Inputs!$CM363),(AL$3-Inputs!$CL363+1)/(Inputs!$AI363+1),0)))))))))</f>
        <v>0</v>
      </c>
      <c r="AM365" s="27">
        <f>IF(AND(Inputs!$CO363=0,AM$3&gt;=Inputs!$CM363),1,IF(AND(AM$3&gt;=Inputs!$CM363,AM$3&lt;Inputs!$CN363),1,IF(AND(AM$3=Inputs!$CN363,AM$3=Inputs!$CO363),1,IF(OR(AND(AM$3=Inputs!$CN363+1,Inputs!$CN363=Inputs!$CO363),AND(AM$3=Inputs!$CN363+2,Inputs!$CN363=Inputs!$CO363)),0,IF(AM$3=Inputs!$CN363,0.8,IF(AM$3=Inputs!$CN363+1,0.6,IF(AM$3=Inputs!$CN363+2,0.4,IF(AM$3=Inputs!$CO363,0.2,IF(AND(AM$3&gt;=Inputs!$CL363,AM$3&lt;Inputs!$CM363),(AM$3-Inputs!$CL363+1)/(Inputs!$AI363+1),0)))))))))</f>
        <v>0</v>
      </c>
      <c r="AN365" s="27">
        <f>IF(AND(Inputs!$CO363=0,AN$3&gt;=Inputs!$CM363),1,IF(AND(AN$3&gt;=Inputs!$CM363,AN$3&lt;Inputs!$CN363),1,IF(AND(AN$3=Inputs!$CN363,AN$3=Inputs!$CO363),1,IF(OR(AND(AN$3=Inputs!$CN363+1,Inputs!$CN363=Inputs!$CO363),AND(AN$3=Inputs!$CN363+2,Inputs!$CN363=Inputs!$CO363)),0,IF(AN$3=Inputs!$CN363,0.8,IF(AN$3=Inputs!$CN363+1,0.6,IF(AN$3=Inputs!$CN363+2,0.4,IF(AN$3=Inputs!$CO363,0.2,IF(AND(AN$3&gt;=Inputs!$CL363,AN$3&lt;Inputs!$CM363),(AN$3-Inputs!$CL363+1)/(Inputs!$AI363+1),0)))))))))</f>
        <v>0</v>
      </c>
      <c r="AO365" s="27">
        <f>IF(AND(Inputs!$CO363=0,AO$3&gt;=Inputs!$CM363),1,IF(AND(AO$3&gt;=Inputs!$CM363,AO$3&lt;Inputs!$CN363),1,IF(AND(AO$3=Inputs!$CN363,AO$3=Inputs!$CO363),1,IF(OR(AND(AO$3=Inputs!$CN363+1,Inputs!$CN363=Inputs!$CO363),AND(AO$3=Inputs!$CN363+2,Inputs!$CN363=Inputs!$CO363)),0,IF(AO$3=Inputs!$CN363,0.8,IF(AO$3=Inputs!$CN363+1,0.6,IF(AO$3=Inputs!$CN363+2,0.4,IF(AO$3=Inputs!$CO363,0.2,IF(AND(AO$3&gt;=Inputs!$CL363,AO$3&lt;Inputs!$CM363),(AO$3-Inputs!$CL363+1)/(Inputs!$AI363+1),0)))))))))</f>
        <v>0</v>
      </c>
      <c r="AP365" s="27">
        <f>IF(AND(Inputs!$CO363=0,AP$3&gt;=Inputs!$CM363),1,IF(AND(AP$3&gt;=Inputs!$CM363,AP$3&lt;Inputs!$CN363),1,IF(AND(AP$3=Inputs!$CN363,AP$3=Inputs!$CO363),1,IF(OR(AND(AP$3=Inputs!$CN363+1,Inputs!$CN363=Inputs!$CO363),AND(AP$3=Inputs!$CN363+2,Inputs!$CN363=Inputs!$CO363)),0,IF(AP$3=Inputs!$CN363,0.8,IF(AP$3=Inputs!$CN363+1,0.6,IF(AP$3=Inputs!$CN363+2,0.4,IF(AP$3=Inputs!$CO363,0.2,IF(AND(AP$3&gt;=Inputs!$CL363,AP$3&lt;Inputs!$CM363),(AP$3-Inputs!$CL363+1)/(Inputs!$AI363+1),0)))))))))</f>
        <v>0</v>
      </c>
      <c r="AQ365" s="27">
        <f>IF(AND(Inputs!$CO363=0,AQ$3&gt;=Inputs!$CM363),1,IF(AND(AQ$3&gt;=Inputs!$CM363,AQ$3&lt;Inputs!$CN363),1,IF(AND(AQ$3=Inputs!$CN363,AQ$3=Inputs!$CO363),1,IF(OR(AND(AQ$3=Inputs!$CN363+1,Inputs!$CN363=Inputs!$CO363),AND(AQ$3=Inputs!$CN363+2,Inputs!$CN363=Inputs!$CO363)),0,IF(AQ$3=Inputs!$CN363,0.8,IF(AQ$3=Inputs!$CN363+1,0.6,IF(AQ$3=Inputs!$CN363+2,0.4,IF(AQ$3=Inputs!$CO363,0.2,IF(AND(AQ$3&gt;=Inputs!$CL363,AQ$3&lt;Inputs!$CM363),(AQ$3-Inputs!$CL363+1)/(Inputs!$AI363+1),0)))))))))</f>
        <v>0</v>
      </c>
      <c r="AR365" s="27">
        <f>IF(AND(Inputs!$CO363=0,AR$3&gt;=Inputs!$CM363),1,IF(AND(AR$3&gt;=Inputs!$CM363,AR$3&lt;Inputs!$CN363),1,IF(AND(AR$3=Inputs!$CN363,AR$3=Inputs!$CO363),1,IF(OR(AND(AR$3=Inputs!$CN363+1,Inputs!$CN363=Inputs!$CO363),AND(AR$3=Inputs!$CN363+2,Inputs!$CN363=Inputs!$CO363)),0,IF(AR$3=Inputs!$CN363,0.8,IF(AR$3=Inputs!$CN363+1,0.6,IF(AR$3=Inputs!$CN363+2,0.4,IF(AR$3=Inputs!$CO363,0.2,IF(AND(AR$3&gt;=Inputs!$CL363,AR$3&lt;Inputs!$CM363),(AR$3-Inputs!$CL363+1)/(Inputs!$AI363+1),0)))))))))</f>
        <v>0</v>
      </c>
      <c r="AS365" s="27">
        <f>IF(AND(Inputs!$CO363=0,AS$3&gt;=Inputs!$CM363),1,IF(AND(AS$3&gt;=Inputs!$CM363,AS$3&lt;Inputs!$CN363),1,IF(AND(AS$3=Inputs!$CN363,AS$3=Inputs!$CO363),1,IF(OR(AND(AS$3=Inputs!$CN363+1,Inputs!$CN363=Inputs!$CO363),AND(AS$3=Inputs!$CN363+2,Inputs!$CN363=Inputs!$CO363)),0,IF(AS$3=Inputs!$CN363,0.8,IF(AS$3=Inputs!$CN363+1,0.6,IF(AS$3=Inputs!$CN363+2,0.4,IF(AS$3=Inputs!$CO363,0.2,IF(AND(AS$3&gt;=Inputs!$CL363,AS$3&lt;Inputs!$CM363),(AS$3-Inputs!$CL363+1)/(Inputs!$AI363+1),0)))))))))</f>
        <v>0</v>
      </c>
      <c r="AT365" s="27">
        <f>IF(AND(Inputs!$CO363=0,AT$3&gt;=Inputs!$CM363),1,IF(AND(AT$3&gt;=Inputs!$CM363,AT$3&lt;Inputs!$CN363),1,IF(AND(AT$3=Inputs!$CN363,AT$3=Inputs!$CO363),1,IF(OR(AND(AT$3=Inputs!$CN363+1,Inputs!$CN363=Inputs!$CO363),AND(AT$3=Inputs!$CN363+2,Inputs!$CN363=Inputs!$CO363)),0,IF(AT$3=Inputs!$CN363,0.8,IF(AT$3=Inputs!$CN363+1,0.6,IF(AT$3=Inputs!$CN363+2,0.4,IF(AT$3=Inputs!$CO363,0.2,IF(AND(AT$3&gt;=Inputs!$CL363,AT$3&lt;Inputs!$CM363),(AT$3-Inputs!$CL363+1)/(Inputs!$AI363+1),0)))))))))</f>
        <v>0</v>
      </c>
      <c r="AU365" s="27">
        <f>IF(AND(Inputs!$CO363=0,AU$3&gt;=Inputs!$CM363),1,IF(AND(AU$3&gt;=Inputs!$CM363,AU$3&lt;Inputs!$CN363),1,IF(AND(AU$3=Inputs!$CN363,AU$3=Inputs!$CO363),1,IF(OR(AND(AU$3=Inputs!$CN363+1,Inputs!$CN363=Inputs!$CO363),AND(AU$3=Inputs!$CN363+2,Inputs!$CN363=Inputs!$CO363)),0,IF(AU$3=Inputs!$CN363,0.8,IF(AU$3=Inputs!$CN363+1,0.6,IF(AU$3=Inputs!$CN363+2,0.4,IF(AU$3=Inputs!$CO363,0.2,IF(AND(AU$3&gt;=Inputs!$CL363,AU$3&lt;Inputs!$CM363),(AU$3-Inputs!$CL363+1)/(Inputs!$AI363+1),0)))))))))</f>
        <v>0</v>
      </c>
      <c r="AV365" s="27">
        <f>IF(AND(Inputs!$CO363=0,AV$3&gt;=Inputs!$CM363),1,IF(AND(AV$3&gt;=Inputs!$CM363,AV$3&lt;Inputs!$CN363),1,IF(AND(AV$3=Inputs!$CN363,AV$3=Inputs!$CO363),1,IF(OR(AND(AV$3=Inputs!$CN363+1,Inputs!$CN363=Inputs!$CO363),AND(AV$3=Inputs!$CN363+2,Inputs!$CN363=Inputs!$CO363)),0,IF(AV$3=Inputs!$CN363,0.8,IF(AV$3=Inputs!$CN363+1,0.6,IF(AV$3=Inputs!$CN363+2,0.4,IF(AV$3=Inputs!$CO363,0.2,IF(AND(AV$3&gt;=Inputs!$CL363,AV$3&lt;Inputs!$CM363),(AV$3-Inputs!$CL363+1)/(Inputs!$AI363+1),0)))))))))</f>
        <v>0</v>
      </c>
      <c r="AW365" s="27">
        <f>IF(AND(Inputs!$CO363=0,AW$3&gt;=Inputs!$CM363),1,IF(AND(AW$3&gt;=Inputs!$CM363,AW$3&lt;Inputs!$CN363),1,IF(AND(AW$3=Inputs!$CN363,AW$3=Inputs!$CO363),1,IF(OR(AND(AW$3=Inputs!$CN363+1,Inputs!$CN363=Inputs!$CO363),AND(AW$3=Inputs!$CN363+2,Inputs!$CN363=Inputs!$CO363)),0,IF(AW$3=Inputs!$CN363,0.8,IF(AW$3=Inputs!$CN363+1,0.6,IF(AW$3=Inputs!$CN363+2,0.4,IF(AW$3=Inputs!$CO363,0.2,IF(AND(AW$3&gt;=Inputs!$CL363,AW$3&lt;Inputs!$CM363),(AW$3-Inputs!$CL363+1)/(Inputs!$AI363+1),0)))))))))</f>
        <v>0</v>
      </c>
      <c r="AX365" s="27">
        <f>IF(AND(Inputs!$CO363=0,AX$3&gt;=Inputs!$CM363),1,IF(AND(AX$3&gt;=Inputs!$CM363,AX$3&lt;Inputs!$CN363),1,IF(AND(AX$3=Inputs!$CN363,AX$3=Inputs!$CO363),1,IF(OR(AND(AX$3=Inputs!$CN363+1,Inputs!$CN363=Inputs!$CO363),AND(AX$3=Inputs!$CN363+2,Inputs!$CN363=Inputs!$CO363)),0,IF(AX$3=Inputs!$CN363,0.8,IF(AX$3=Inputs!$CN363+1,0.6,IF(AX$3=Inputs!$CN363+2,0.4,IF(AX$3=Inputs!$CO363,0.2,IF(AND(AX$3&gt;=Inputs!$CL363,AX$3&lt;Inputs!$CM363),(AX$3-Inputs!$CL363+1)/(Inputs!$AI363+1),0)))))))))</f>
        <v>0</v>
      </c>
      <c r="AY365" s="27">
        <f>IF(AND(Inputs!$CO363=0,AY$3&gt;=Inputs!$CM363),1,IF(AND(AY$3&gt;=Inputs!$CM363,AY$3&lt;Inputs!$CN363),1,IF(AND(AY$3=Inputs!$CN363,AY$3=Inputs!$CO363),1,IF(OR(AND(AY$3=Inputs!$CN363+1,Inputs!$CN363=Inputs!$CO363),AND(AY$3=Inputs!$CN363+2,Inputs!$CN363=Inputs!$CO363)),0,IF(AY$3=Inputs!$CN363,0.8,IF(AY$3=Inputs!$CN363+1,0.6,IF(AY$3=Inputs!$CN363+2,0.4,IF(AY$3=Inputs!$CO363,0.2,IF(AND(AY$3&gt;=Inputs!$CL363,AY$3&lt;Inputs!$CM363),(AY$3-Inputs!$CL363+1)/(Inputs!$AI363+1),0)))))))))</f>
        <v>0</v>
      </c>
      <c r="AZ365" s="27">
        <f>IF(AND(Inputs!$CO363=0,AZ$3&gt;=Inputs!$CM363),1,IF(AND(AZ$3&gt;=Inputs!$CM363,AZ$3&lt;Inputs!$CN363),1,IF(AND(AZ$3=Inputs!$CN363,AZ$3=Inputs!$CO363),1,IF(OR(AND(AZ$3=Inputs!$CN363+1,Inputs!$CN363=Inputs!$CO363),AND(AZ$3=Inputs!$CN363+2,Inputs!$CN363=Inputs!$CO363)),0,IF(AZ$3=Inputs!$CN363,0.8,IF(AZ$3=Inputs!$CN363+1,0.6,IF(AZ$3=Inputs!$CN363+2,0.4,IF(AZ$3=Inputs!$CO363,0.2,IF(AND(AZ$3&gt;=Inputs!$CL363,AZ$3&lt;Inputs!$CM363),(AZ$3-Inputs!$CL363+1)/(Inputs!$AI363+1),0)))))))))</f>
        <v>0</v>
      </c>
      <c r="BA365" s="27">
        <f>IF(AND(Inputs!$CO363=0,BA$3&gt;=Inputs!$CM363),1,IF(AND(BA$3&gt;=Inputs!$CM363,BA$3&lt;Inputs!$CN363),1,IF(AND(BA$3=Inputs!$CN363,BA$3=Inputs!$CO363),1,IF(OR(AND(BA$3=Inputs!$CN363+1,Inputs!$CN363=Inputs!$CO363),AND(BA$3=Inputs!$CN363+2,Inputs!$CN363=Inputs!$CO363)),0,IF(BA$3=Inputs!$CN363,0.8,IF(BA$3=Inputs!$CN363+1,0.6,IF(BA$3=Inputs!$CN363+2,0.4,IF(BA$3=Inputs!$CO363,0.2,IF(AND(BA$3&gt;=Inputs!$CL363,BA$3&lt;Inputs!$CM363),(BA$3-Inputs!$CL363+1)/(Inputs!$AI363+1),0)))))))))</f>
        <v>0</v>
      </c>
      <c r="BB365" s="27">
        <f>IF(AND(Inputs!$CO363=0,BB$3&gt;=Inputs!$CM363),1,IF(AND(BB$3&gt;=Inputs!$CM363,BB$3&lt;Inputs!$CN363),1,IF(AND(BB$3=Inputs!$CN363,BB$3=Inputs!$CO363),1,IF(OR(AND(BB$3=Inputs!$CN363+1,Inputs!$CN363=Inputs!$CO363),AND(BB$3=Inputs!$CN363+2,Inputs!$CN363=Inputs!$CO363)),0,IF(BB$3=Inputs!$CN363,0.8,IF(BB$3=Inputs!$CN363+1,0.6,IF(BB$3=Inputs!$CN363+2,0.4,IF(BB$3=Inputs!$CO363,0.2,IF(AND(BB$3&gt;=Inputs!$CL363,BB$3&lt;Inputs!$CM363),(BB$3-Inputs!$CL363+1)/(Inputs!$AI363+1),0)))))))))</f>
        <v>0</v>
      </c>
      <c r="BC365" s="27">
        <f>IF(AND(Inputs!$CO363=0,BC$3&gt;=Inputs!$CM363),1,IF(AND(BC$3&gt;=Inputs!$CM363,BC$3&lt;Inputs!$CN363),1,IF(AND(BC$3=Inputs!$CN363,BC$3=Inputs!$CO363),1,IF(OR(AND(BC$3=Inputs!$CN363+1,Inputs!$CN363=Inputs!$CO363),AND(BC$3=Inputs!$CN363+2,Inputs!$CN363=Inputs!$CO363)),0,IF(BC$3=Inputs!$CN363,0.8,IF(BC$3=Inputs!$CN363+1,0.6,IF(BC$3=Inputs!$CN363+2,0.4,IF(BC$3=Inputs!$CO363,0.2,IF(AND(BC$3&gt;=Inputs!$CL363,BC$3&lt;Inputs!$CM363),(BC$3-Inputs!$CL363+1)/(Inputs!$AI363+1),0)))))))))</f>
        <v>0</v>
      </c>
      <c r="BD365" s="27">
        <f>IF(AND(Inputs!$CO363=0,BD$3&gt;=Inputs!$CM363),1,IF(AND(BD$3&gt;=Inputs!$CM363,BD$3&lt;Inputs!$CN363),1,IF(AND(BD$3=Inputs!$CN363,BD$3=Inputs!$CO363),1,IF(OR(AND(BD$3=Inputs!$CN363+1,Inputs!$CN363=Inputs!$CO363),AND(BD$3=Inputs!$CN363+2,Inputs!$CN363=Inputs!$CO363)),0,IF(BD$3=Inputs!$CN363,0.8,IF(BD$3=Inputs!$CN363+1,0.6,IF(BD$3=Inputs!$CN363+2,0.4,IF(BD$3=Inputs!$CO363,0.2,IF(AND(BD$3&gt;=Inputs!$CL363,BD$3&lt;Inputs!$CM363),(BD$3-Inputs!$CL363+1)/(Inputs!$AI363+1),0)))))))))</f>
        <v>0</v>
      </c>
      <c r="BE365" s="27">
        <f>IF(AND(Inputs!$CO363=0,BE$3&gt;=Inputs!$CM363),1,IF(AND(BE$3&gt;=Inputs!$CM363,BE$3&lt;Inputs!$CN363),1,IF(AND(BE$3=Inputs!$CN363,BE$3=Inputs!$CO363),1,IF(OR(AND(BE$3=Inputs!$CN363+1,Inputs!$CN363=Inputs!$CO363),AND(BE$3=Inputs!$CN363+2,Inputs!$CN363=Inputs!$CO363)),0,IF(BE$3=Inputs!$CN363,0.8,IF(BE$3=Inputs!$CN363+1,0.6,IF(BE$3=Inputs!$CN363+2,0.4,IF(BE$3=Inputs!$CO363,0.2,IF(AND(BE$3&gt;=Inputs!$CL363,BE$3&lt;Inputs!$CM363),(BE$3-Inputs!$CL363+1)/(Inputs!$AI363+1),0)))))))))</f>
        <v>0</v>
      </c>
      <c r="BF365" s="27">
        <f>IF(AND(Inputs!$CO363=0,BF$3&gt;=Inputs!$CM363),1,IF(AND(BF$3&gt;=Inputs!$CM363,BF$3&lt;Inputs!$CN363),1,IF(AND(BF$3=Inputs!$CN363,BF$3=Inputs!$CO363),1,IF(OR(AND(BF$3=Inputs!$CN363+1,Inputs!$CN363=Inputs!$CO363),AND(BF$3=Inputs!$CN363+2,Inputs!$CN363=Inputs!$CO363)),0,IF(BF$3=Inputs!$CN363,0.8,IF(BF$3=Inputs!$CN363+1,0.6,IF(BF$3=Inputs!$CN363+2,0.4,IF(BF$3=Inputs!$CO363,0.2,IF(AND(BF$3&gt;=Inputs!$CL363,BF$3&lt;Inputs!$CM363),(BF$3-Inputs!$CL363+1)/(Inputs!$AI363+1),0)))))))))</f>
        <v>0</v>
      </c>
      <c r="BG365" s="27">
        <f>IF(AND(Inputs!$CO363=0,BG$3&gt;=Inputs!$CM363),1,IF(AND(BG$3&gt;=Inputs!$CM363,BG$3&lt;Inputs!$CN363),1,IF(AND(BG$3=Inputs!$CN363,BG$3=Inputs!$CO363),1,IF(OR(AND(BG$3=Inputs!$CN363+1,Inputs!$CN363=Inputs!$CO363),AND(BG$3=Inputs!$CN363+2,Inputs!$CN363=Inputs!$CO363)),0,IF(BG$3=Inputs!$CN363,0.8,IF(BG$3=Inputs!$CN363+1,0.6,IF(BG$3=Inputs!$CN363+2,0.4,IF(BG$3=Inputs!$CO363,0.2,IF(AND(BG$3&gt;=Inputs!$CL363,BG$3&lt;Inputs!$CM363),(BG$3-Inputs!$CL363+1)/(Inputs!$AI363+1),0)))))))))</f>
        <v>0</v>
      </c>
      <c r="BH365" s="27">
        <f>IF(AND(Inputs!$CO363=0,BH$3&gt;=Inputs!$CM363),1,IF(AND(BH$3&gt;=Inputs!$CM363,BH$3&lt;Inputs!$CN363),1,IF(AND(BH$3=Inputs!$CN363,BH$3=Inputs!$CO363),1,IF(OR(AND(BH$3=Inputs!$CN363+1,Inputs!$CN363=Inputs!$CO363),AND(BH$3=Inputs!$CN363+2,Inputs!$CN363=Inputs!$CO363)),0,IF(BH$3=Inputs!$CN363,0.8,IF(BH$3=Inputs!$CN363+1,0.6,IF(BH$3=Inputs!$CN363+2,0.4,IF(BH$3=Inputs!$CO363,0.2,IF(AND(BH$3&gt;=Inputs!$CL363,BH$3&lt;Inputs!$CM363),(BH$3-Inputs!$CL363+1)/(Inputs!$AI363+1),0)))))))))</f>
        <v>0</v>
      </c>
      <c r="BI365" s="27">
        <f>IF(AND(Inputs!$CO363=0,BI$3&gt;=Inputs!$CM363),1,IF(AND(BI$3&gt;=Inputs!$CM363,BI$3&lt;Inputs!$CN363),1,IF(AND(BI$3=Inputs!$CN363,BI$3=Inputs!$CO363),1,IF(OR(AND(BI$3=Inputs!$CN363+1,Inputs!$CN363=Inputs!$CO363),AND(BI$3=Inputs!$CN363+2,Inputs!$CN363=Inputs!$CO363)),0,IF(BI$3=Inputs!$CN363,0.8,IF(BI$3=Inputs!$CN363+1,0.6,IF(BI$3=Inputs!$CN363+2,0.4,IF(BI$3=Inputs!$CO363,0.2,IF(AND(BI$3&gt;=Inputs!$CL363,BI$3&lt;Inputs!$CM363),(BI$3-Inputs!$CL363+1)/(Inputs!$AI363+1),0)))))))))</f>
        <v>0</v>
      </c>
      <c r="BJ365" s="27">
        <f>IF(AND(Inputs!$CO363=0,BJ$3&gt;=Inputs!$CM363),1,IF(AND(BJ$3&gt;=Inputs!$CM363,BJ$3&lt;Inputs!$CN363),1,IF(AND(BJ$3=Inputs!$CN363,BJ$3=Inputs!$CO363),1,IF(OR(AND(BJ$3=Inputs!$CN363+1,Inputs!$CN363=Inputs!$CO363),AND(BJ$3=Inputs!$CN363+2,Inputs!$CN363=Inputs!$CO363)),0,IF(BJ$3=Inputs!$CN363,0.8,IF(BJ$3=Inputs!$CN363+1,0.6,IF(BJ$3=Inputs!$CN363+2,0.4,IF(BJ$3=Inputs!$CO363,0.2,IF(AND(BJ$3&gt;=Inputs!$CL363,BJ$3&lt;Inputs!$CM363),(BJ$3-Inputs!$CL363+1)/(Inputs!$AI363+1),0)))))))))</f>
        <v>0</v>
      </c>
      <c r="BK365" s="27">
        <f>IF(AND(Inputs!$CO363=0,BK$3&gt;=Inputs!$CM363),1,IF(AND(BK$3&gt;=Inputs!$CM363,BK$3&lt;Inputs!$CN363),1,IF(AND(BK$3=Inputs!$CN363,BK$3=Inputs!$CO363),1,IF(OR(AND(BK$3=Inputs!$CN363+1,Inputs!$CN363=Inputs!$CO363),AND(BK$3=Inputs!$CN363+2,Inputs!$CN363=Inputs!$CO363)),0,IF(BK$3=Inputs!$CN363,0.8,IF(BK$3=Inputs!$CN363+1,0.6,IF(BK$3=Inputs!$CN363+2,0.4,IF(BK$3=Inputs!$CO363,0.2,IF(AND(BK$3&gt;=Inputs!$CL363,BK$3&lt;Inputs!$CM363),(BK$3-Inputs!$CL363+1)/(Inputs!$AI363+1),0)))))))))</f>
        <v>0</v>
      </c>
      <c r="BL365" s="27">
        <f>IF(AND(Inputs!$CO363=0,BL$3&gt;=Inputs!$CM363),1,IF(AND(BL$3&gt;=Inputs!$CM363,BL$3&lt;Inputs!$CN363),1,IF(AND(BL$3=Inputs!$CN363,BL$3=Inputs!$CO363),1,IF(OR(AND(BL$3=Inputs!$CN363+1,Inputs!$CN363=Inputs!$CO363),AND(BL$3=Inputs!$CN363+2,Inputs!$CN363=Inputs!$CO363)),0,IF(BL$3=Inputs!$CN363,0.8,IF(BL$3=Inputs!$CN363+1,0.6,IF(BL$3=Inputs!$CN363+2,0.4,IF(BL$3=Inputs!$CO363,0.2,IF(AND(BL$3&gt;=Inputs!$CL363,BL$3&lt;Inputs!$CM363),(BL$3-Inputs!$CL363+1)/(Inputs!$AI363+1),0)))))))))</f>
        <v>0</v>
      </c>
      <c r="BM365" s="27">
        <f>IF(AND(Inputs!$CO363=0,BM$3&gt;=Inputs!$CM363),1,IF(AND(BM$3&gt;=Inputs!$CM363,BM$3&lt;Inputs!$CN363),1,IF(AND(BM$3=Inputs!$CN363,BM$3=Inputs!$CO363),1,IF(OR(AND(BM$3=Inputs!$CN363+1,Inputs!$CN363=Inputs!$CO363),AND(BM$3=Inputs!$CN363+2,Inputs!$CN363=Inputs!$CO363)),0,IF(BM$3=Inputs!$CN363,0.8,IF(BM$3=Inputs!$CN363+1,0.6,IF(BM$3=Inputs!$CN363+2,0.4,IF(BM$3=Inputs!$CO363,0.2,IF(AND(BM$3&gt;=Inputs!$CL363,BM$3&lt;Inputs!$CM363),(BM$3-Inputs!$CL363+1)/(Inputs!$AI363+1),0)))))))))</f>
        <v>0</v>
      </c>
    </row>
    <row r="366" spans="1:65">
      <c r="A366" s="7" t="str">
        <f>IF(Inputs!A364="","",Inputs!A364)</f>
        <v/>
      </c>
      <c r="B366" t="str">
        <f>IF(Inputs!B364="","",Inputs!B364)</f>
        <v/>
      </c>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50">
        <f t="shared" si="13"/>
        <v>0</v>
      </c>
      <c r="AH366" s="42">
        <f t="shared" si="12"/>
        <v>0</v>
      </c>
      <c r="AJ366" s="27">
        <f>IF(AND(Inputs!$CO364=0,AJ$3&gt;=Inputs!$CM364),1,IF(AND(AJ$3&gt;=Inputs!$CM364,AJ$3&lt;Inputs!$CN364),1,IF(AND(AJ$3=Inputs!$CN364,AJ$3=Inputs!$CO364),1,IF(OR(AND(AJ$3=Inputs!$CN364+1,Inputs!$CN364=Inputs!$CO364),AND(AJ$3=Inputs!$CN364+2,Inputs!$CN364=Inputs!$CO364)),0,IF(AJ$3=Inputs!$CN364,0.8,IF(AJ$3=Inputs!$CN364+1,0.6,IF(AJ$3=Inputs!$CN364+2,0.4,IF(AJ$3=Inputs!$CO364,0.2,IF(AND(AJ$3&gt;=Inputs!$CL364,AJ$3&lt;Inputs!$CM364),(AJ$3-Inputs!$CL364+1)/(Inputs!$AI364+1),0)))))))))</f>
        <v>0</v>
      </c>
      <c r="AK366" s="27">
        <f>IF(AND(Inputs!$CO364=0,AK$3&gt;=Inputs!$CM364),1,IF(AND(AK$3&gt;=Inputs!$CM364,AK$3&lt;Inputs!$CN364),1,IF(AND(AK$3=Inputs!$CN364,AK$3=Inputs!$CO364),1,IF(OR(AND(AK$3=Inputs!$CN364+1,Inputs!$CN364=Inputs!$CO364),AND(AK$3=Inputs!$CN364+2,Inputs!$CN364=Inputs!$CO364)),0,IF(AK$3=Inputs!$CN364,0.8,IF(AK$3=Inputs!$CN364+1,0.6,IF(AK$3=Inputs!$CN364+2,0.4,IF(AK$3=Inputs!$CO364,0.2,IF(AND(AK$3&gt;=Inputs!$CL364,AK$3&lt;Inputs!$CM364),(AK$3-Inputs!$CL364+1)/(Inputs!$AI364+1),0)))))))))</f>
        <v>0</v>
      </c>
      <c r="AL366" s="27">
        <f>IF(AND(Inputs!$CO364=0,AL$3&gt;=Inputs!$CM364),1,IF(AND(AL$3&gt;=Inputs!$CM364,AL$3&lt;Inputs!$CN364),1,IF(AND(AL$3=Inputs!$CN364,AL$3=Inputs!$CO364),1,IF(OR(AND(AL$3=Inputs!$CN364+1,Inputs!$CN364=Inputs!$CO364),AND(AL$3=Inputs!$CN364+2,Inputs!$CN364=Inputs!$CO364)),0,IF(AL$3=Inputs!$CN364,0.8,IF(AL$3=Inputs!$CN364+1,0.6,IF(AL$3=Inputs!$CN364+2,0.4,IF(AL$3=Inputs!$CO364,0.2,IF(AND(AL$3&gt;=Inputs!$CL364,AL$3&lt;Inputs!$CM364),(AL$3-Inputs!$CL364+1)/(Inputs!$AI364+1),0)))))))))</f>
        <v>0</v>
      </c>
      <c r="AM366" s="27">
        <f>IF(AND(Inputs!$CO364=0,AM$3&gt;=Inputs!$CM364),1,IF(AND(AM$3&gt;=Inputs!$CM364,AM$3&lt;Inputs!$CN364),1,IF(AND(AM$3=Inputs!$CN364,AM$3=Inputs!$CO364),1,IF(OR(AND(AM$3=Inputs!$CN364+1,Inputs!$CN364=Inputs!$CO364),AND(AM$3=Inputs!$CN364+2,Inputs!$CN364=Inputs!$CO364)),0,IF(AM$3=Inputs!$CN364,0.8,IF(AM$3=Inputs!$CN364+1,0.6,IF(AM$3=Inputs!$CN364+2,0.4,IF(AM$3=Inputs!$CO364,0.2,IF(AND(AM$3&gt;=Inputs!$CL364,AM$3&lt;Inputs!$CM364),(AM$3-Inputs!$CL364+1)/(Inputs!$AI364+1),0)))))))))</f>
        <v>0</v>
      </c>
      <c r="AN366" s="27">
        <f>IF(AND(Inputs!$CO364=0,AN$3&gt;=Inputs!$CM364),1,IF(AND(AN$3&gt;=Inputs!$CM364,AN$3&lt;Inputs!$CN364),1,IF(AND(AN$3=Inputs!$CN364,AN$3=Inputs!$CO364),1,IF(OR(AND(AN$3=Inputs!$CN364+1,Inputs!$CN364=Inputs!$CO364),AND(AN$3=Inputs!$CN364+2,Inputs!$CN364=Inputs!$CO364)),0,IF(AN$3=Inputs!$CN364,0.8,IF(AN$3=Inputs!$CN364+1,0.6,IF(AN$3=Inputs!$CN364+2,0.4,IF(AN$3=Inputs!$CO364,0.2,IF(AND(AN$3&gt;=Inputs!$CL364,AN$3&lt;Inputs!$CM364),(AN$3-Inputs!$CL364+1)/(Inputs!$AI364+1),0)))))))))</f>
        <v>0</v>
      </c>
      <c r="AO366" s="27">
        <f>IF(AND(Inputs!$CO364=0,AO$3&gt;=Inputs!$CM364),1,IF(AND(AO$3&gt;=Inputs!$CM364,AO$3&lt;Inputs!$CN364),1,IF(AND(AO$3=Inputs!$CN364,AO$3=Inputs!$CO364),1,IF(OR(AND(AO$3=Inputs!$CN364+1,Inputs!$CN364=Inputs!$CO364),AND(AO$3=Inputs!$CN364+2,Inputs!$CN364=Inputs!$CO364)),0,IF(AO$3=Inputs!$CN364,0.8,IF(AO$3=Inputs!$CN364+1,0.6,IF(AO$3=Inputs!$CN364+2,0.4,IF(AO$3=Inputs!$CO364,0.2,IF(AND(AO$3&gt;=Inputs!$CL364,AO$3&lt;Inputs!$CM364),(AO$3-Inputs!$CL364+1)/(Inputs!$AI364+1),0)))))))))</f>
        <v>0</v>
      </c>
      <c r="AP366" s="27">
        <f>IF(AND(Inputs!$CO364=0,AP$3&gt;=Inputs!$CM364),1,IF(AND(AP$3&gt;=Inputs!$CM364,AP$3&lt;Inputs!$CN364),1,IF(AND(AP$3=Inputs!$CN364,AP$3=Inputs!$CO364),1,IF(OR(AND(AP$3=Inputs!$CN364+1,Inputs!$CN364=Inputs!$CO364),AND(AP$3=Inputs!$CN364+2,Inputs!$CN364=Inputs!$CO364)),0,IF(AP$3=Inputs!$CN364,0.8,IF(AP$3=Inputs!$CN364+1,0.6,IF(AP$3=Inputs!$CN364+2,0.4,IF(AP$3=Inputs!$CO364,0.2,IF(AND(AP$3&gt;=Inputs!$CL364,AP$3&lt;Inputs!$CM364),(AP$3-Inputs!$CL364+1)/(Inputs!$AI364+1),0)))))))))</f>
        <v>0</v>
      </c>
      <c r="AQ366" s="27">
        <f>IF(AND(Inputs!$CO364=0,AQ$3&gt;=Inputs!$CM364),1,IF(AND(AQ$3&gt;=Inputs!$CM364,AQ$3&lt;Inputs!$CN364),1,IF(AND(AQ$3=Inputs!$CN364,AQ$3=Inputs!$CO364),1,IF(OR(AND(AQ$3=Inputs!$CN364+1,Inputs!$CN364=Inputs!$CO364),AND(AQ$3=Inputs!$CN364+2,Inputs!$CN364=Inputs!$CO364)),0,IF(AQ$3=Inputs!$CN364,0.8,IF(AQ$3=Inputs!$CN364+1,0.6,IF(AQ$3=Inputs!$CN364+2,0.4,IF(AQ$3=Inputs!$CO364,0.2,IF(AND(AQ$3&gt;=Inputs!$CL364,AQ$3&lt;Inputs!$CM364),(AQ$3-Inputs!$CL364+1)/(Inputs!$AI364+1),0)))))))))</f>
        <v>0</v>
      </c>
      <c r="AR366" s="27">
        <f>IF(AND(Inputs!$CO364=0,AR$3&gt;=Inputs!$CM364),1,IF(AND(AR$3&gt;=Inputs!$CM364,AR$3&lt;Inputs!$CN364),1,IF(AND(AR$3=Inputs!$CN364,AR$3=Inputs!$CO364),1,IF(OR(AND(AR$3=Inputs!$CN364+1,Inputs!$CN364=Inputs!$CO364),AND(AR$3=Inputs!$CN364+2,Inputs!$CN364=Inputs!$CO364)),0,IF(AR$3=Inputs!$CN364,0.8,IF(AR$3=Inputs!$CN364+1,0.6,IF(AR$3=Inputs!$CN364+2,0.4,IF(AR$3=Inputs!$CO364,0.2,IF(AND(AR$3&gt;=Inputs!$CL364,AR$3&lt;Inputs!$CM364),(AR$3-Inputs!$CL364+1)/(Inputs!$AI364+1),0)))))))))</f>
        <v>0</v>
      </c>
      <c r="AS366" s="27">
        <f>IF(AND(Inputs!$CO364=0,AS$3&gt;=Inputs!$CM364),1,IF(AND(AS$3&gt;=Inputs!$CM364,AS$3&lt;Inputs!$CN364),1,IF(AND(AS$3=Inputs!$CN364,AS$3=Inputs!$CO364),1,IF(OR(AND(AS$3=Inputs!$CN364+1,Inputs!$CN364=Inputs!$CO364),AND(AS$3=Inputs!$CN364+2,Inputs!$CN364=Inputs!$CO364)),0,IF(AS$3=Inputs!$CN364,0.8,IF(AS$3=Inputs!$CN364+1,0.6,IF(AS$3=Inputs!$CN364+2,0.4,IF(AS$3=Inputs!$CO364,0.2,IF(AND(AS$3&gt;=Inputs!$CL364,AS$3&lt;Inputs!$CM364),(AS$3-Inputs!$CL364+1)/(Inputs!$AI364+1),0)))))))))</f>
        <v>0</v>
      </c>
      <c r="AT366" s="27">
        <f>IF(AND(Inputs!$CO364=0,AT$3&gt;=Inputs!$CM364),1,IF(AND(AT$3&gt;=Inputs!$CM364,AT$3&lt;Inputs!$CN364),1,IF(AND(AT$3=Inputs!$CN364,AT$3=Inputs!$CO364),1,IF(OR(AND(AT$3=Inputs!$CN364+1,Inputs!$CN364=Inputs!$CO364),AND(AT$3=Inputs!$CN364+2,Inputs!$CN364=Inputs!$CO364)),0,IF(AT$3=Inputs!$CN364,0.8,IF(AT$3=Inputs!$CN364+1,0.6,IF(AT$3=Inputs!$CN364+2,0.4,IF(AT$3=Inputs!$CO364,0.2,IF(AND(AT$3&gt;=Inputs!$CL364,AT$3&lt;Inputs!$CM364),(AT$3-Inputs!$CL364+1)/(Inputs!$AI364+1),0)))))))))</f>
        <v>0</v>
      </c>
      <c r="AU366" s="27">
        <f>IF(AND(Inputs!$CO364=0,AU$3&gt;=Inputs!$CM364),1,IF(AND(AU$3&gt;=Inputs!$CM364,AU$3&lt;Inputs!$CN364),1,IF(AND(AU$3=Inputs!$CN364,AU$3=Inputs!$CO364),1,IF(OR(AND(AU$3=Inputs!$CN364+1,Inputs!$CN364=Inputs!$CO364),AND(AU$3=Inputs!$CN364+2,Inputs!$CN364=Inputs!$CO364)),0,IF(AU$3=Inputs!$CN364,0.8,IF(AU$3=Inputs!$CN364+1,0.6,IF(AU$3=Inputs!$CN364+2,0.4,IF(AU$3=Inputs!$CO364,0.2,IF(AND(AU$3&gt;=Inputs!$CL364,AU$3&lt;Inputs!$CM364),(AU$3-Inputs!$CL364+1)/(Inputs!$AI364+1),0)))))))))</f>
        <v>0</v>
      </c>
      <c r="AV366" s="27">
        <f>IF(AND(Inputs!$CO364=0,AV$3&gt;=Inputs!$CM364),1,IF(AND(AV$3&gt;=Inputs!$CM364,AV$3&lt;Inputs!$CN364),1,IF(AND(AV$3=Inputs!$CN364,AV$3=Inputs!$CO364),1,IF(OR(AND(AV$3=Inputs!$CN364+1,Inputs!$CN364=Inputs!$CO364),AND(AV$3=Inputs!$CN364+2,Inputs!$CN364=Inputs!$CO364)),0,IF(AV$3=Inputs!$CN364,0.8,IF(AV$3=Inputs!$CN364+1,0.6,IF(AV$3=Inputs!$CN364+2,0.4,IF(AV$3=Inputs!$CO364,0.2,IF(AND(AV$3&gt;=Inputs!$CL364,AV$3&lt;Inputs!$CM364),(AV$3-Inputs!$CL364+1)/(Inputs!$AI364+1),0)))))))))</f>
        <v>0</v>
      </c>
      <c r="AW366" s="27">
        <f>IF(AND(Inputs!$CO364=0,AW$3&gt;=Inputs!$CM364),1,IF(AND(AW$3&gt;=Inputs!$CM364,AW$3&lt;Inputs!$CN364),1,IF(AND(AW$3=Inputs!$CN364,AW$3=Inputs!$CO364),1,IF(OR(AND(AW$3=Inputs!$CN364+1,Inputs!$CN364=Inputs!$CO364),AND(AW$3=Inputs!$CN364+2,Inputs!$CN364=Inputs!$CO364)),0,IF(AW$3=Inputs!$CN364,0.8,IF(AW$3=Inputs!$CN364+1,0.6,IF(AW$3=Inputs!$CN364+2,0.4,IF(AW$3=Inputs!$CO364,0.2,IF(AND(AW$3&gt;=Inputs!$CL364,AW$3&lt;Inputs!$CM364),(AW$3-Inputs!$CL364+1)/(Inputs!$AI364+1),0)))))))))</f>
        <v>0</v>
      </c>
      <c r="AX366" s="27">
        <f>IF(AND(Inputs!$CO364=0,AX$3&gt;=Inputs!$CM364),1,IF(AND(AX$3&gt;=Inputs!$CM364,AX$3&lt;Inputs!$CN364),1,IF(AND(AX$3=Inputs!$CN364,AX$3=Inputs!$CO364),1,IF(OR(AND(AX$3=Inputs!$CN364+1,Inputs!$CN364=Inputs!$CO364),AND(AX$3=Inputs!$CN364+2,Inputs!$CN364=Inputs!$CO364)),0,IF(AX$3=Inputs!$CN364,0.8,IF(AX$3=Inputs!$CN364+1,0.6,IF(AX$3=Inputs!$CN364+2,0.4,IF(AX$3=Inputs!$CO364,0.2,IF(AND(AX$3&gt;=Inputs!$CL364,AX$3&lt;Inputs!$CM364),(AX$3-Inputs!$CL364+1)/(Inputs!$AI364+1),0)))))))))</f>
        <v>0</v>
      </c>
      <c r="AY366" s="27">
        <f>IF(AND(Inputs!$CO364=0,AY$3&gt;=Inputs!$CM364),1,IF(AND(AY$3&gt;=Inputs!$CM364,AY$3&lt;Inputs!$CN364),1,IF(AND(AY$3=Inputs!$CN364,AY$3=Inputs!$CO364),1,IF(OR(AND(AY$3=Inputs!$CN364+1,Inputs!$CN364=Inputs!$CO364),AND(AY$3=Inputs!$CN364+2,Inputs!$CN364=Inputs!$CO364)),0,IF(AY$3=Inputs!$CN364,0.8,IF(AY$3=Inputs!$CN364+1,0.6,IF(AY$3=Inputs!$CN364+2,0.4,IF(AY$3=Inputs!$CO364,0.2,IF(AND(AY$3&gt;=Inputs!$CL364,AY$3&lt;Inputs!$CM364),(AY$3-Inputs!$CL364+1)/(Inputs!$AI364+1),0)))))))))</f>
        <v>0</v>
      </c>
      <c r="AZ366" s="27">
        <f>IF(AND(Inputs!$CO364=0,AZ$3&gt;=Inputs!$CM364),1,IF(AND(AZ$3&gt;=Inputs!$CM364,AZ$3&lt;Inputs!$CN364),1,IF(AND(AZ$3=Inputs!$CN364,AZ$3=Inputs!$CO364),1,IF(OR(AND(AZ$3=Inputs!$CN364+1,Inputs!$CN364=Inputs!$CO364),AND(AZ$3=Inputs!$CN364+2,Inputs!$CN364=Inputs!$CO364)),0,IF(AZ$3=Inputs!$CN364,0.8,IF(AZ$3=Inputs!$CN364+1,0.6,IF(AZ$3=Inputs!$CN364+2,0.4,IF(AZ$3=Inputs!$CO364,0.2,IF(AND(AZ$3&gt;=Inputs!$CL364,AZ$3&lt;Inputs!$CM364),(AZ$3-Inputs!$CL364+1)/(Inputs!$AI364+1),0)))))))))</f>
        <v>0</v>
      </c>
      <c r="BA366" s="27">
        <f>IF(AND(Inputs!$CO364=0,BA$3&gt;=Inputs!$CM364),1,IF(AND(BA$3&gt;=Inputs!$CM364,BA$3&lt;Inputs!$CN364),1,IF(AND(BA$3=Inputs!$CN364,BA$3=Inputs!$CO364),1,IF(OR(AND(BA$3=Inputs!$CN364+1,Inputs!$CN364=Inputs!$CO364),AND(BA$3=Inputs!$CN364+2,Inputs!$CN364=Inputs!$CO364)),0,IF(BA$3=Inputs!$CN364,0.8,IF(BA$3=Inputs!$CN364+1,0.6,IF(BA$3=Inputs!$CN364+2,0.4,IF(BA$3=Inputs!$CO364,0.2,IF(AND(BA$3&gt;=Inputs!$CL364,BA$3&lt;Inputs!$CM364),(BA$3-Inputs!$CL364+1)/(Inputs!$AI364+1),0)))))))))</f>
        <v>0</v>
      </c>
      <c r="BB366" s="27">
        <f>IF(AND(Inputs!$CO364=0,BB$3&gt;=Inputs!$CM364),1,IF(AND(BB$3&gt;=Inputs!$CM364,BB$3&lt;Inputs!$CN364),1,IF(AND(BB$3=Inputs!$CN364,BB$3=Inputs!$CO364),1,IF(OR(AND(BB$3=Inputs!$CN364+1,Inputs!$CN364=Inputs!$CO364),AND(BB$3=Inputs!$CN364+2,Inputs!$CN364=Inputs!$CO364)),0,IF(BB$3=Inputs!$CN364,0.8,IF(BB$3=Inputs!$CN364+1,0.6,IF(BB$3=Inputs!$CN364+2,0.4,IF(BB$3=Inputs!$CO364,0.2,IF(AND(BB$3&gt;=Inputs!$CL364,BB$3&lt;Inputs!$CM364),(BB$3-Inputs!$CL364+1)/(Inputs!$AI364+1),0)))))))))</f>
        <v>0</v>
      </c>
      <c r="BC366" s="27">
        <f>IF(AND(Inputs!$CO364=0,BC$3&gt;=Inputs!$CM364),1,IF(AND(BC$3&gt;=Inputs!$CM364,BC$3&lt;Inputs!$CN364),1,IF(AND(BC$3=Inputs!$CN364,BC$3=Inputs!$CO364),1,IF(OR(AND(BC$3=Inputs!$CN364+1,Inputs!$CN364=Inputs!$CO364),AND(BC$3=Inputs!$CN364+2,Inputs!$CN364=Inputs!$CO364)),0,IF(BC$3=Inputs!$CN364,0.8,IF(BC$3=Inputs!$CN364+1,0.6,IF(BC$3=Inputs!$CN364+2,0.4,IF(BC$3=Inputs!$CO364,0.2,IF(AND(BC$3&gt;=Inputs!$CL364,BC$3&lt;Inputs!$CM364),(BC$3-Inputs!$CL364+1)/(Inputs!$AI364+1),0)))))))))</f>
        <v>0</v>
      </c>
      <c r="BD366" s="27">
        <f>IF(AND(Inputs!$CO364=0,BD$3&gt;=Inputs!$CM364),1,IF(AND(BD$3&gt;=Inputs!$CM364,BD$3&lt;Inputs!$CN364),1,IF(AND(BD$3=Inputs!$CN364,BD$3=Inputs!$CO364),1,IF(OR(AND(BD$3=Inputs!$CN364+1,Inputs!$CN364=Inputs!$CO364),AND(BD$3=Inputs!$CN364+2,Inputs!$CN364=Inputs!$CO364)),0,IF(BD$3=Inputs!$CN364,0.8,IF(BD$3=Inputs!$CN364+1,0.6,IF(BD$3=Inputs!$CN364+2,0.4,IF(BD$3=Inputs!$CO364,0.2,IF(AND(BD$3&gt;=Inputs!$CL364,BD$3&lt;Inputs!$CM364),(BD$3-Inputs!$CL364+1)/(Inputs!$AI364+1),0)))))))))</f>
        <v>0</v>
      </c>
      <c r="BE366" s="27">
        <f>IF(AND(Inputs!$CO364=0,BE$3&gt;=Inputs!$CM364),1,IF(AND(BE$3&gt;=Inputs!$CM364,BE$3&lt;Inputs!$CN364),1,IF(AND(BE$3=Inputs!$CN364,BE$3=Inputs!$CO364),1,IF(OR(AND(BE$3=Inputs!$CN364+1,Inputs!$CN364=Inputs!$CO364),AND(BE$3=Inputs!$CN364+2,Inputs!$CN364=Inputs!$CO364)),0,IF(BE$3=Inputs!$CN364,0.8,IF(BE$3=Inputs!$CN364+1,0.6,IF(BE$3=Inputs!$CN364+2,0.4,IF(BE$3=Inputs!$CO364,0.2,IF(AND(BE$3&gt;=Inputs!$CL364,BE$3&lt;Inputs!$CM364),(BE$3-Inputs!$CL364+1)/(Inputs!$AI364+1),0)))))))))</f>
        <v>0</v>
      </c>
      <c r="BF366" s="27">
        <f>IF(AND(Inputs!$CO364=0,BF$3&gt;=Inputs!$CM364),1,IF(AND(BF$3&gt;=Inputs!$CM364,BF$3&lt;Inputs!$CN364),1,IF(AND(BF$3=Inputs!$CN364,BF$3=Inputs!$CO364),1,IF(OR(AND(BF$3=Inputs!$CN364+1,Inputs!$CN364=Inputs!$CO364),AND(BF$3=Inputs!$CN364+2,Inputs!$CN364=Inputs!$CO364)),0,IF(BF$3=Inputs!$CN364,0.8,IF(BF$3=Inputs!$CN364+1,0.6,IF(BF$3=Inputs!$CN364+2,0.4,IF(BF$3=Inputs!$CO364,0.2,IF(AND(BF$3&gt;=Inputs!$CL364,BF$3&lt;Inputs!$CM364),(BF$3-Inputs!$CL364+1)/(Inputs!$AI364+1),0)))))))))</f>
        <v>0</v>
      </c>
      <c r="BG366" s="27">
        <f>IF(AND(Inputs!$CO364=0,BG$3&gt;=Inputs!$CM364),1,IF(AND(BG$3&gt;=Inputs!$CM364,BG$3&lt;Inputs!$CN364),1,IF(AND(BG$3=Inputs!$CN364,BG$3=Inputs!$CO364),1,IF(OR(AND(BG$3=Inputs!$CN364+1,Inputs!$CN364=Inputs!$CO364),AND(BG$3=Inputs!$CN364+2,Inputs!$CN364=Inputs!$CO364)),0,IF(BG$3=Inputs!$CN364,0.8,IF(BG$3=Inputs!$CN364+1,0.6,IF(BG$3=Inputs!$CN364+2,0.4,IF(BG$3=Inputs!$CO364,0.2,IF(AND(BG$3&gt;=Inputs!$CL364,BG$3&lt;Inputs!$CM364),(BG$3-Inputs!$CL364+1)/(Inputs!$AI364+1),0)))))))))</f>
        <v>0</v>
      </c>
      <c r="BH366" s="27">
        <f>IF(AND(Inputs!$CO364=0,BH$3&gt;=Inputs!$CM364),1,IF(AND(BH$3&gt;=Inputs!$CM364,BH$3&lt;Inputs!$CN364),1,IF(AND(BH$3=Inputs!$CN364,BH$3=Inputs!$CO364),1,IF(OR(AND(BH$3=Inputs!$CN364+1,Inputs!$CN364=Inputs!$CO364),AND(BH$3=Inputs!$CN364+2,Inputs!$CN364=Inputs!$CO364)),0,IF(BH$3=Inputs!$CN364,0.8,IF(BH$3=Inputs!$CN364+1,0.6,IF(BH$3=Inputs!$CN364+2,0.4,IF(BH$3=Inputs!$CO364,0.2,IF(AND(BH$3&gt;=Inputs!$CL364,BH$3&lt;Inputs!$CM364),(BH$3-Inputs!$CL364+1)/(Inputs!$AI364+1),0)))))))))</f>
        <v>0</v>
      </c>
      <c r="BI366" s="27">
        <f>IF(AND(Inputs!$CO364=0,BI$3&gt;=Inputs!$CM364),1,IF(AND(BI$3&gt;=Inputs!$CM364,BI$3&lt;Inputs!$CN364),1,IF(AND(BI$3=Inputs!$CN364,BI$3=Inputs!$CO364),1,IF(OR(AND(BI$3=Inputs!$CN364+1,Inputs!$CN364=Inputs!$CO364),AND(BI$3=Inputs!$CN364+2,Inputs!$CN364=Inputs!$CO364)),0,IF(BI$3=Inputs!$CN364,0.8,IF(BI$3=Inputs!$CN364+1,0.6,IF(BI$3=Inputs!$CN364+2,0.4,IF(BI$3=Inputs!$CO364,0.2,IF(AND(BI$3&gt;=Inputs!$CL364,BI$3&lt;Inputs!$CM364),(BI$3-Inputs!$CL364+1)/(Inputs!$AI364+1),0)))))))))</f>
        <v>0</v>
      </c>
      <c r="BJ366" s="27">
        <f>IF(AND(Inputs!$CO364=0,BJ$3&gt;=Inputs!$CM364),1,IF(AND(BJ$3&gt;=Inputs!$CM364,BJ$3&lt;Inputs!$CN364),1,IF(AND(BJ$3=Inputs!$CN364,BJ$3=Inputs!$CO364),1,IF(OR(AND(BJ$3=Inputs!$CN364+1,Inputs!$CN364=Inputs!$CO364),AND(BJ$3=Inputs!$CN364+2,Inputs!$CN364=Inputs!$CO364)),0,IF(BJ$3=Inputs!$CN364,0.8,IF(BJ$3=Inputs!$CN364+1,0.6,IF(BJ$3=Inputs!$CN364+2,0.4,IF(BJ$3=Inputs!$CO364,0.2,IF(AND(BJ$3&gt;=Inputs!$CL364,BJ$3&lt;Inputs!$CM364),(BJ$3-Inputs!$CL364+1)/(Inputs!$AI364+1),0)))))))))</f>
        <v>0</v>
      </c>
      <c r="BK366" s="27">
        <f>IF(AND(Inputs!$CO364=0,BK$3&gt;=Inputs!$CM364),1,IF(AND(BK$3&gt;=Inputs!$CM364,BK$3&lt;Inputs!$CN364),1,IF(AND(BK$3=Inputs!$CN364,BK$3=Inputs!$CO364),1,IF(OR(AND(BK$3=Inputs!$CN364+1,Inputs!$CN364=Inputs!$CO364),AND(BK$3=Inputs!$CN364+2,Inputs!$CN364=Inputs!$CO364)),0,IF(BK$3=Inputs!$CN364,0.8,IF(BK$3=Inputs!$CN364+1,0.6,IF(BK$3=Inputs!$CN364+2,0.4,IF(BK$3=Inputs!$CO364,0.2,IF(AND(BK$3&gt;=Inputs!$CL364,BK$3&lt;Inputs!$CM364),(BK$3-Inputs!$CL364+1)/(Inputs!$AI364+1),0)))))))))</f>
        <v>0</v>
      </c>
      <c r="BL366" s="27">
        <f>IF(AND(Inputs!$CO364=0,BL$3&gt;=Inputs!$CM364),1,IF(AND(BL$3&gt;=Inputs!$CM364,BL$3&lt;Inputs!$CN364),1,IF(AND(BL$3=Inputs!$CN364,BL$3=Inputs!$CO364),1,IF(OR(AND(BL$3=Inputs!$CN364+1,Inputs!$CN364=Inputs!$CO364),AND(BL$3=Inputs!$CN364+2,Inputs!$CN364=Inputs!$CO364)),0,IF(BL$3=Inputs!$CN364,0.8,IF(BL$3=Inputs!$CN364+1,0.6,IF(BL$3=Inputs!$CN364+2,0.4,IF(BL$3=Inputs!$CO364,0.2,IF(AND(BL$3&gt;=Inputs!$CL364,BL$3&lt;Inputs!$CM364),(BL$3-Inputs!$CL364+1)/(Inputs!$AI364+1),0)))))))))</f>
        <v>0</v>
      </c>
      <c r="BM366" s="27">
        <f>IF(AND(Inputs!$CO364=0,BM$3&gt;=Inputs!$CM364),1,IF(AND(BM$3&gt;=Inputs!$CM364,BM$3&lt;Inputs!$CN364),1,IF(AND(BM$3=Inputs!$CN364,BM$3=Inputs!$CO364),1,IF(OR(AND(BM$3=Inputs!$CN364+1,Inputs!$CN364=Inputs!$CO364),AND(BM$3=Inputs!$CN364+2,Inputs!$CN364=Inputs!$CO364)),0,IF(BM$3=Inputs!$CN364,0.8,IF(BM$3=Inputs!$CN364+1,0.6,IF(BM$3=Inputs!$CN364+2,0.4,IF(BM$3=Inputs!$CO364,0.2,IF(AND(BM$3&gt;=Inputs!$CL364,BM$3&lt;Inputs!$CM364),(BM$3-Inputs!$CL364+1)/(Inputs!$AI364+1),0)))))))))</f>
        <v>0</v>
      </c>
    </row>
    <row r="367" spans="1:65">
      <c r="A367" s="7" t="str">
        <f>IF(Inputs!A365="","",Inputs!A365)</f>
        <v/>
      </c>
      <c r="B367" t="str">
        <f>IF(Inputs!B365="","",Inputs!B365)</f>
        <v/>
      </c>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50">
        <f t="shared" si="13"/>
        <v>0</v>
      </c>
      <c r="AH367" s="42">
        <f t="shared" si="12"/>
        <v>0</v>
      </c>
      <c r="AJ367" s="27">
        <f>IF(AND(Inputs!$CO365=0,AJ$3&gt;=Inputs!$CM365),1,IF(AND(AJ$3&gt;=Inputs!$CM365,AJ$3&lt;Inputs!$CN365),1,IF(AND(AJ$3=Inputs!$CN365,AJ$3=Inputs!$CO365),1,IF(OR(AND(AJ$3=Inputs!$CN365+1,Inputs!$CN365=Inputs!$CO365),AND(AJ$3=Inputs!$CN365+2,Inputs!$CN365=Inputs!$CO365)),0,IF(AJ$3=Inputs!$CN365,0.8,IF(AJ$3=Inputs!$CN365+1,0.6,IF(AJ$3=Inputs!$CN365+2,0.4,IF(AJ$3=Inputs!$CO365,0.2,IF(AND(AJ$3&gt;=Inputs!$CL365,AJ$3&lt;Inputs!$CM365),(AJ$3-Inputs!$CL365+1)/(Inputs!$AI365+1),0)))))))))</f>
        <v>0</v>
      </c>
      <c r="AK367" s="27">
        <f>IF(AND(Inputs!$CO365=0,AK$3&gt;=Inputs!$CM365),1,IF(AND(AK$3&gt;=Inputs!$CM365,AK$3&lt;Inputs!$CN365),1,IF(AND(AK$3=Inputs!$CN365,AK$3=Inputs!$CO365),1,IF(OR(AND(AK$3=Inputs!$CN365+1,Inputs!$CN365=Inputs!$CO365),AND(AK$3=Inputs!$CN365+2,Inputs!$CN365=Inputs!$CO365)),0,IF(AK$3=Inputs!$CN365,0.8,IF(AK$3=Inputs!$CN365+1,0.6,IF(AK$3=Inputs!$CN365+2,0.4,IF(AK$3=Inputs!$CO365,0.2,IF(AND(AK$3&gt;=Inputs!$CL365,AK$3&lt;Inputs!$CM365),(AK$3-Inputs!$CL365+1)/(Inputs!$AI365+1),0)))))))))</f>
        <v>0</v>
      </c>
      <c r="AL367" s="27">
        <f>IF(AND(Inputs!$CO365=0,AL$3&gt;=Inputs!$CM365),1,IF(AND(AL$3&gt;=Inputs!$CM365,AL$3&lt;Inputs!$CN365),1,IF(AND(AL$3=Inputs!$CN365,AL$3=Inputs!$CO365),1,IF(OR(AND(AL$3=Inputs!$CN365+1,Inputs!$CN365=Inputs!$CO365),AND(AL$3=Inputs!$CN365+2,Inputs!$CN365=Inputs!$CO365)),0,IF(AL$3=Inputs!$CN365,0.8,IF(AL$3=Inputs!$CN365+1,0.6,IF(AL$3=Inputs!$CN365+2,0.4,IF(AL$3=Inputs!$CO365,0.2,IF(AND(AL$3&gt;=Inputs!$CL365,AL$3&lt;Inputs!$CM365),(AL$3-Inputs!$CL365+1)/(Inputs!$AI365+1),0)))))))))</f>
        <v>0</v>
      </c>
      <c r="AM367" s="27">
        <f>IF(AND(Inputs!$CO365=0,AM$3&gt;=Inputs!$CM365),1,IF(AND(AM$3&gt;=Inputs!$CM365,AM$3&lt;Inputs!$CN365),1,IF(AND(AM$3=Inputs!$CN365,AM$3=Inputs!$CO365),1,IF(OR(AND(AM$3=Inputs!$CN365+1,Inputs!$CN365=Inputs!$CO365),AND(AM$3=Inputs!$CN365+2,Inputs!$CN365=Inputs!$CO365)),0,IF(AM$3=Inputs!$CN365,0.8,IF(AM$3=Inputs!$CN365+1,0.6,IF(AM$3=Inputs!$CN365+2,0.4,IF(AM$3=Inputs!$CO365,0.2,IF(AND(AM$3&gt;=Inputs!$CL365,AM$3&lt;Inputs!$CM365),(AM$3-Inputs!$CL365+1)/(Inputs!$AI365+1),0)))))))))</f>
        <v>0</v>
      </c>
      <c r="AN367" s="27">
        <f>IF(AND(Inputs!$CO365=0,AN$3&gt;=Inputs!$CM365),1,IF(AND(AN$3&gt;=Inputs!$CM365,AN$3&lt;Inputs!$CN365),1,IF(AND(AN$3=Inputs!$CN365,AN$3=Inputs!$CO365),1,IF(OR(AND(AN$3=Inputs!$CN365+1,Inputs!$CN365=Inputs!$CO365),AND(AN$3=Inputs!$CN365+2,Inputs!$CN365=Inputs!$CO365)),0,IF(AN$3=Inputs!$CN365,0.8,IF(AN$3=Inputs!$CN365+1,0.6,IF(AN$3=Inputs!$CN365+2,0.4,IF(AN$3=Inputs!$CO365,0.2,IF(AND(AN$3&gt;=Inputs!$CL365,AN$3&lt;Inputs!$CM365),(AN$3-Inputs!$CL365+1)/(Inputs!$AI365+1),0)))))))))</f>
        <v>0</v>
      </c>
      <c r="AO367" s="27">
        <f>IF(AND(Inputs!$CO365=0,AO$3&gt;=Inputs!$CM365),1,IF(AND(AO$3&gt;=Inputs!$CM365,AO$3&lt;Inputs!$CN365),1,IF(AND(AO$3=Inputs!$CN365,AO$3=Inputs!$CO365),1,IF(OR(AND(AO$3=Inputs!$CN365+1,Inputs!$CN365=Inputs!$CO365),AND(AO$3=Inputs!$CN365+2,Inputs!$CN365=Inputs!$CO365)),0,IF(AO$3=Inputs!$CN365,0.8,IF(AO$3=Inputs!$CN365+1,0.6,IF(AO$3=Inputs!$CN365+2,0.4,IF(AO$3=Inputs!$CO365,0.2,IF(AND(AO$3&gt;=Inputs!$CL365,AO$3&lt;Inputs!$CM365),(AO$3-Inputs!$CL365+1)/(Inputs!$AI365+1),0)))))))))</f>
        <v>0</v>
      </c>
      <c r="AP367" s="27">
        <f>IF(AND(Inputs!$CO365=0,AP$3&gt;=Inputs!$CM365),1,IF(AND(AP$3&gt;=Inputs!$CM365,AP$3&lt;Inputs!$CN365),1,IF(AND(AP$3=Inputs!$CN365,AP$3=Inputs!$CO365),1,IF(OR(AND(AP$3=Inputs!$CN365+1,Inputs!$CN365=Inputs!$CO365),AND(AP$3=Inputs!$CN365+2,Inputs!$CN365=Inputs!$CO365)),0,IF(AP$3=Inputs!$CN365,0.8,IF(AP$3=Inputs!$CN365+1,0.6,IF(AP$3=Inputs!$CN365+2,0.4,IF(AP$3=Inputs!$CO365,0.2,IF(AND(AP$3&gt;=Inputs!$CL365,AP$3&lt;Inputs!$CM365),(AP$3-Inputs!$CL365+1)/(Inputs!$AI365+1),0)))))))))</f>
        <v>0</v>
      </c>
      <c r="AQ367" s="27">
        <f>IF(AND(Inputs!$CO365=0,AQ$3&gt;=Inputs!$CM365),1,IF(AND(AQ$3&gt;=Inputs!$CM365,AQ$3&lt;Inputs!$CN365),1,IF(AND(AQ$3=Inputs!$CN365,AQ$3=Inputs!$CO365),1,IF(OR(AND(AQ$3=Inputs!$CN365+1,Inputs!$CN365=Inputs!$CO365),AND(AQ$3=Inputs!$CN365+2,Inputs!$CN365=Inputs!$CO365)),0,IF(AQ$3=Inputs!$CN365,0.8,IF(AQ$3=Inputs!$CN365+1,0.6,IF(AQ$3=Inputs!$CN365+2,0.4,IF(AQ$3=Inputs!$CO365,0.2,IF(AND(AQ$3&gt;=Inputs!$CL365,AQ$3&lt;Inputs!$CM365),(AQ$3-Inputs!$CL365+1)/(Inputs!$AI365+1),0)))))))))</f>
        <v>0</v>
      </c>
      <c r="AR367" s="27">
        <f>IF(AND(Inputs!$CO365=0,AR$3&gt;=Inputs!$CM365),1,IF(AND(AR$3&gt;=Inputs!$CM365,AR$3&lt;Inputs!$CN365),1,IF(AND(AR$3=Inputs!$CN365,AR$3=Inputs!$CO365),1,IF(OR(AND(AR$3=Inputs!$CN365+1,Inputs!$CN365=Inputs!$CO365),AND(AR$3=Inputs!$CN365+2,Inputs!$CN365=Inputs!$CO365)),0,IF(AR$3=Inputs!$CN365,0.8,IF(AR$3=Inputs!$CN365+1,0.6,IF(AR$3=Inputs!$CN365+2,0.4,IF(AR$3=Inputs!$CO365,0.2,IF(AND(AR$3&gt;=Inputs!$CL365,AR$3&lt;Inputs!$CM365),(AR$3-Inputs!$CL365+1)/(Inputs!$AI365+1),0)))))))))</f>
        <v>0</v>
      </c>
      <c r="AS367" s="27">
        <f>IF(AND(Inputs!$CO365=0,AS$3&gt;=Inputs!$CM365),1,IF(AND(AS$3&gt;=Inputs!$CM365,AS$3&lt;Inputs!$CN365),1,IF(AND(AS$3=Inputs!$CN365,AS$3=Inputs!$CO365),1,IF(OR(AND(AS$3=Inputs!$CN365+1,Inputs!$CN365=Inputs!$CO365),AND(AS$3=Inputs!$CN365+2,Inputs!$CN365=Inputs!$CO365)),0,IF(AS$3=Inputs!$CN365,0.8,IF(AS$3=Inputs!$CN365+1,0.6,IF(AS$3=Inputs!$CN365+2,0.4,IF(AS$3=Inputs!$CO365,0.2,IF(AND(AS$3&gt;=Inputs!$CL365,AS$3&lt;Inputs!$CM365),(AS$3-Inputs!$CL365+1)/(Inputs!$AI365+1),0)))))))))</f>
        <v>0</v>
      </c>
      <c r="AT367" s="27">
        <f>IF(AND(Inputs!$CO365=0,AT$3&gt;=Inputs!$CM365),1,IF(AND(AT$3&gt;=Inputs!$CM365,AT$3&lt;Inputs!$CN365),1,IF(AND(AT$3=Inputs!$CN365,AT$3=Inputs!$CO365),1,IF(OR(AND(AT$3=Inputs!$CN365+1,Inputs!$CN365=Inputs!$CO365),AND(AT$3=Inputs!$CN365+2,Inputs!$CN365=Inputs!$CO365)),0,IF(AT$3=Inputs!$CN365,0.8,IF(AT$3=Inputs!$CN365+1,0.6,IF(AT$3=Inputs!$CN365+2,0.4,IF(AT$3=Inputs!$CO365,0.2,IF(AND(AT$3&gt;=Inputs!$CL365,AT$3&lt;Inputs!$CM365),(AT$3-Inputs!$CL365+1)/(Inputs!$AI365+1),0)))))))))</f>
        <v>0</v>
      </c>
      <c r="AU367" s="27">
        <f>IF(AND(Inputs!$CO365=0,AU$3&gt;=Inputs!$CM365),1,IF(AND(AU$3&gt;=Inputs!$CM365,AU$3&lt;Inputs!$CN365),1,IF(AND(AU$3=Inputs!$CN365,AU$3=Inputs!$CO365),1,IF(OR(AND(AU$3=Inputs!$CN365+1,Inputs!$CN365=Inputs!$CO365),AND(AU$3=Inputs!$CN365+2,Inputs!$CN365=Inputs!$CO365)),0,IF(AU$3=Inputs!$CN365,0.8,IF(AU$3=Inputs!$CN365+1,0.6,IF(AU$3=Inputs!$CN365+2,0.4,IF(AU$3=Inputs!$CO365,0.2,IF(AND(AU$3&gt;=Inputs!$CL365,AU$3&lt;Inputs!$CM365),(AU$3-Inputs!$CL365+1)/(Inputs!$AI365+1),0)))))))))</f>
        <v>0</v>
      </c>
      <c r="AV367" s="27">
        <f>IF(AND(Inputs!$CO365=0,AV$3&gt;=Inputs!$CM365),1,IF(AND(AV$3&gt;=Inputs!$CM365,AV$3&lt;Inputs!$CN365),1,IF(AND(AV$3=Inputs!$CN365,AV$3=Inputs!$CO365),1,IF(OR(AND(AV$3=Inputs!$CN365+1,Inputs!$CN365=Inputs!$CO365),AND(AV$3=Inputs!$CN365+2,Inputs!$CN365=Inputs!$CO365)),0,IF(AV$3=Inputs!$CN365,0.8,IF(AV$3=Inputs!$CN365+1,0.6,IF(AV$3=Inputs!$CN365+2,0.4,IF(AV$3=Inputs!$CO365,0.2,IF(AND(AV$3&gt;=Inputs!$CL365,AV$3&lt;Inputs!$CM365),(AV$3-Inputs!$CL365+1)/(Inputs!$AI365+1),0)))))))))</f>
        <v>0</v>
      </c>
      <c r="AW367" s="27">
        <f>IF(AND(Inputs!$CO365=0,AW$3&gt;=Inputs!$CM365),1,IF(AND(AW$3&gt;=Inputs!$CM365,AW$3&lt;Inputs!$CN365),1,IF(AND(AW$3=Inputs!$CN365,AW$3=Inputs!$CO365),1,IF(OR(AND(AW$3=Inputs!$CN365+1,Inputs!$CN365=Inputs!$CO365),AND(AW$3=Inputs!$CN365+2,Inputs!$CN365=Inputs!$CO365)),0,IF(AW$3=Inputs!$CN365,0.8,IF(AW$3=Inputs!$CN365+1,0.6,IF(AW$3=Inputs!$CN365+2,0.4,IF(AW$3=Inputs!$CO365,0.2,IF(AND(AW$3&gt;=Inputs!$CL365,AW$3&lt;Inputs!$CM365),(AW$3-Inputs!$CL365+1)/(Inputs!$AI365+1),0)))))))))</f>
        <v>0</v>
      </c>
      <c r="AX367" s="27">
        <f>IF(AND(Inputs!$CO365=0,AX$3&gt;=Inputs!$CM365),1,IF(AND(AX$3&gt;=Inputs!$CM365,AX$3&lt;Inputs!$CN365),1,IF(AND(AX$3=Inputs!$CN365,AX$3=Inputs!$CO365),1,IF(OR(AND(AX$3=Inputs!$CN365+1,Inputs!$CN365=Inputs!$CO365),AND(AX$3=Inputs!$CN365+2,Inputs!$CN365=Inputs!$CO365)),0,IF(AX$3=Inputs!$CN365,0.8,IF(AX$3=Inputs!$CN365+1,0.6,IF(AX$3=Inputs!$CN365+2,0.4,IF(AX$3=Inputs!$CO365,0.2,IF(AND(AX$3&gt;=Inputs!$CL365,AX$3&lt;Inputs!$CM365),(AX$3-Inputs!$CL365+1)/(Inputs!$AI365+1),0)))))))))</f>
        <v>0</v>
      </c>
      <c r="AY367" s="27">
        <f>IF(AND(Inputs!$CO365=0,AY$3&gt;=Inputs!$CM365),1,IF(AND(AY$3&gt;=Inputs!$CM365,AY$3&lt;Inputs!$CN365),1,IF(AND(AY$3=Inputs!$CN365,AY$3=Inputs!$CO365),1,IF(OR(AND(AY$3=Inputs!$CN365+1,Inputs!$CN365=Inputs!$CO365),AND(AY$3=Inputs!$CN365+2,Inputs!$CN365=Inputs!$CO365)),0,IF(AY$3=Inputs!$CN365,0.8,IF(AY$3=Inputs!$CN365+1,0.6,IF(AY$3=Inputs!$CN365+2,0.4,IF(AY$3=Inputs!$CO365,0.2,IF(AND(AY$3&gt;=Inputs!$CL365,AY$3&lt;Inputs!$CM365),(AY$3-Inputs!$CL365+1)/(Inputs!$AI365+1),0)))))))))</f>
        <v>0</v>
      </c>
      <c r="AZ367" s="27">
        <f>IF(AND(Inputs!$CO365=0,AZ$3&gt;=Inputs!$CM365),1,IF(AND(AZ$3&gt;=Inputs!$CM365,AZ$3&lt;Inputs!$CN365),1,IF(AND(AZ$3=Inputs!$CN365,AZ$3=Inputs!$CO365),1,IF(OR(AND(AZ$3=Inputs!$CN365+1,Inputs!$CN365=Inputs!$CO365),AND(AZ$3=Inputs!$CN365+2,Inputs!$CN365=Inputs!$CO365)),0,IF(AZ$3=Inputs!$CN365,0.8,IF(AZ$3=Inputs!$CN365+1,0.6,IF(AZ$3=Inputs!$CN365+2,0.4,IF(AZ$3=Inputs!$CO365,0.2,IF(AND(AZ$3&gt;=Inputs!$CL365,AZ$3&lt;Inputs!$CM365),(AZ$3-Inputs!$CL365+1)/(Inputs!$AI365+1),0)))))))))</f>
        <v>0</v>
      </c>
      <c r="BA367" s="27">
        <f>IF(AND(Inputs!$CO365=0,BA$3&gt;=Inputs!$CM365),1,IF(AND(BA$3&gt;=Inputs!$CM365,BA$3&lt;Inputs!$CN365),1,IF(AND(BA$3=Inputs!$CN365,BA$3=Inputs!$CO365),1,IF(OR(AND(BA$3=Inputs!$CN365+1,Inputs!$CN365=Inputs!$CO365),AND(BA$3=Inputs!$CN365+2,Inputs!$CN365=Inputs!$CO365)),0,IF(BA$3=Inputs!$CN365,0.8,IF(BA$3=Inputs!$CN365+1,0.6,IF(BA$3=Inputs!$CN365+2,0.4,IF(BA$3=Inputs!$CO365,0.2,IF(AND(BA$3&gt;=Inputs!$CL365,BA$3&lt;Inputs!$CM365),(BA$3-Inputs!$CL365+1)/(Inputs!$AI365+1),0)))))))))</f>
        <v>0</v>
      </c>
      <c r="BB367" s="27">
        <f>IF(AND(Inputs!$CO365=0,BB$3&gt;=Inputs!$CM365),1,IF(AND(BB$3&gt;=Inputs!$CM365,BB$3&lt;Inputs!$CN365),1,IF(AND(BB$3=Inputs!$CN365,BB$3=Inputs!$CO365),1,IF(OR(AND(BB$3=Inputs!$CN365+1,Inputs!$CN365=Inputs!$CO365),AND(BB$3=Inputs!$CN365+2,Inputs!$CN365=Inputs!$CO365)),0,IF(BB$3=Inputs!$CN365,0.8,IF(BB$3=Inputs!$CN365+1,0.6,IF(BB$3=Inputs!$CN365+2,0.4,IF(BB$3=Inputs!$CO365,0.2,IF(AND(BB$3&gt;=Inputs!$CL365,BB$3&lt;Inputs!$CM365),(BB$3-Inputs!$CL365+1)/(Inputs!$AI365+1),0)))))))))</f>
        <v>0</v>
      </c>
      <c r="BC367" s="27">
        <f>IF(AND(Inputs!$CO365=0,BC$3&gt;=Inputs!$CM365),1,IF(AND(BC$3&gt;=Inputs!$CM365,BC$3&lt;Inputs!$CN365),1,IF(AND(BC$3=Inputs!$CN365,BC$3=Inputs!$CO365),1,IF(OR(AND(BC$3=Inputs!$CN365+1,Inputs!$CN365=Inputs!$CO365),AND(BC$3=Inputs!$CN365+2,Inputs!$CN365=Inputs!$CO365)),0,IF(BC$3=Inputs!$CN365,0.8,IF(BC$3=Inputs!$CN365+1,0.6,IF(BC$3=Inputs!$CN365+2,0.4,IF(BC$3=Inputs!$CO365,0.2,IF(AND(BC$3&gt;=Inputs!$CL365,BC$3&lt;Inputs!$CM365),(BC$3-Inputs!$CL365+1)/(Inputs!$AI365+1),0)))))))))</f>
        <v>0</v>
      </c>
      <c r="BD367" s="27">
        <f>IF(AND(Inputs!$CO365=0,BD$3&gt;=Inputs!$CM365),1,IF(AND(BD$3&gt;=Inputs!$CM365,BD$3&lt;Inputs!$CN365),1,IF(AND(BD$3=Inputs!$CN365,BD$3=Inputs!$CO365),1,IF(OR(AND(BD$3=Inputs!$CN365+1,Inputs!$CN365=Inputs!$CO365),AND(BD$3=Inputs!$CN365+2,Inputs!$CN365=Inputs!$CO365)),0,IF(BD$3=Inputs!$CN365,0.8,IF(BD$3=Inputs!$CN365+1,0.6,IF(BD$3=Inputs!$CN365+2,0.4,IF(BD$3=Inputs!$CO365,0.2,IF(AND(BD$3&gt;=Inputs!$CL365,BD$3&lt;Inputs!$CM365),(BD$3-Inputs!$CL365+1)/(Inputs!$AI365+1),0)))))))))</f>
        <v>0</v>
      </c>
      <c r="BE367" s="27">
        <f>IF(AND(Inputs!$CO365=0,BE$3&gt;=Inputs!$CM365),1,IF(AND(BE$3&gt;=Inputs!$CM365,BE$3&lt;Inputs!$CN365),1,IF(AND(BE$3=Inputs!$CN365,BE$3=Inputs!$CO365),1,IF(OR(AND(BE$3=Inputs!$CN365+1,Inputs!$CN365=Inputs!$CO365),AND(BE$3=Inputs!$CN365+2,Inputs!$CN365=Inputs!$CO365)),0,IF(BE$3=Inputs!$CN365,0.8,IF(BE$3=Inputs!$CN365+1,0.6,IF(BE$3=Inputs!$CN365+2,0.4,IF(BE$3=Inputs!$CO365,0.2,IF(AND(BE$3&gt;=Inputs!$CL365,BE$3&lt;Inputs!$CM365),(BE$3-Inputs!$CL365+1)/(Inputs!$AI365+1),0)))))))))</f>
        <v>0</v>
      </c>
      <c r="BF367" s="27">
        <f>IF(AND(Inputs!$CO365=0,BF$3&gt;=Inputs!$CM365),1,IF(AND(BF$3&gt;=Inputs!$CM365,BF$3&lt;Inputs!$CN365),1,IF(AND(BF$3=Inputs!$CN365,BF$3=Inputs!$CO365),1,IF(OR(AND(BF$3=Inputs!$CN365+1,Inputs!$CN365=Inputs!$CO365),AND(BF$3=Inputs!$CN365+2,Inputs!$CN365=Inputs!$CO365)),0,IF(BF$3=Inputs!$CN365,0.8,IF(BF$3=Inputs!$CN365+1,0.6,IF(BF$3=Inputs!$CN365+2,0.4,IF(BF$3=Inputs!$CO365,0.2,IF(AND(BF$3&gt;=Inputs!$CL365,BF$3&lt;Inputs!$CM365),(BF$3-Inputs!$CL365+1)/(Inputs!$AI365+1),0)))))))))</f>
        <v>0</v>
      </c>
      <c r="BG367" s="27">
        <f>IF(AND(Inputs!$CO365=0,BG$3&gt;=Inputs!$CM365),1,IF(AND(BG$3&gt;=Inputs!$CM365,BG$3&lt;Inputs!$CN365),1,IF(AND(BG$3=Inputs!$CN365,BG$3=Inputs!$CO365),1,IF(OR(AND(BG$3=Inputs!$CN365+1,Inputs!$CN365=Inputs!$CO365),AND(BG$3=Inputs!$CN365+2,Inputs!$CN365=Inputs!$CO365)),0,IF(BG$3=Inputs!$CN365,0.8,IF(BG$3=Inputs!$CN365+1,0.6,IF(BG$3=Inputs!$CN365+2,0.4,IF(BG$3=Inputs!$CO365,0.2,IF(AND(BG$3&gt;=Inputs!$CL365,BG$3&lt;Inputs!$CM365),(BG$3-Inputs!$CL365+1)/(Inputs!$AI365+1),0)))))))))</f>
        <v>0</v>
      </c>
      <c r="BH367" s="27">
        <f>IF(AND(Inputs!$CO365=0,BH$3&gt;=Inputs!$CM365),1,IF(AND(BH$3&gt;=Inputs!$CM365,BH$3&lt;Inputs!$CN365),1,IF(AND(BH$3=Inputs!$CN365,BH$3=Inputs!$CO365),1,IF(OR(AND(BH$3=Inputs!$CN365+1,Inputs!$CN365=Inputs!$CO365),AND(BH$3=Inputs!$CN365+2,Inputs!$CN365=Inputs!$CO365)),0,IF(BH$3=Inputs!$CN365,0.8,IF(BH$3=Inputs!$CN365+1,0.6,IF(BH$3=Inputs!$CN365+2,0.4,IF(BH$3=Inputs!$CO365,0.2,IF(AND(BH$3&gt;=Inputs!$CL365,BH$3&lt;Inputs!$CM365),(BH$3-Inputs!$CL365+1)/(Inputs!$AI365+1),0)))))))))</f>
        <v>0</v>
      </c>
      <c r="BI367" s="27">
        <f>IF(AND(Inputs!$CO365=0,BI$3&gt;=Inputs!$CM365),1,IF(AND(BI$3&gt;=Inputs!$CM365,BI$3&lt;Inputs!$CN365),1,IF(AND(BI$3=Inputs!$CN365,BI$3=Inputs!$CO365),1,IF(OR(AND(BI$3=Inputs!$CN365+1,Inputs!$CN365=Inputs!$CO365),AND(BI$3=Inputs!$CN365+2,Inputs!$CN365=Inputs!$CO365)),0,IF(BI$3=Inputs!$CN365,0.8,IF(BI$3=Inputs!$CN365+1,0.6,IF(BI$3=Inputs!$CN365+2,0.4,IF(BI$3=Inputs!$CO365,0.2,IF(AND(BI$3&gt;=Inputs!$CL365,BI$3&lt;Inputs!$CM365),(BI$3-Inputs!$CL365+1)/(Inputs!$AI365+1),0)))))))))</f>
        <v>0</v>
      </c>
      <c r="BJ367" s="27">
        <f>IF(AND(Inputs!$CO365=0,BJ$3&gt;=Inputs!$CM365),1,IF(AND(BJ$3&gt;=Inputs!$CM365,BJ$3&lt;Inputs!$CN365),1,IF(AND(BJ$3=Inputs!$CN365,BJ$3=Inputs!$CO365),1,IF(OR(AND(BJ$3=Inputs!$CN365+1,Inputs!$CN365=Inputs!$CO365),AND(BJ$3=Inputs!$CN365+2,Inputs!$CN365=Inputs!$CO365)),0,IF(BJ$3=Inputs!$CN365,0.8,IF(BJ$3=Inputs!$CN365+1,0.6,IF(BJ$3=Inputs!$CN365+2,0.4,IF(BJ$3=Inputs!$CO365,0.2,IF(AND(BJ$3&gt;=Inputs!$CL365,BJ$3&lt;Inputs!$CM365),(BJ$3-Inputs!$CL365+1)/(Inputs!$AI365+1),0)))))))))</f>
        <v>0</v>
      </c>
      <c r="BK367" s="27">
        <f>IF(AND(Inputs!$CO365=0,BK$3&gt;=Inputs!$CM365),1,IF(AND(BK$3&gt;=Inputs!$CM365,BK$3&lt;Inputs!$CN365),1,IF(AND(BK$3=Inputs!$CN365,BK$3=Inputs!$CO365),1,IF(OR(AND(BK$3=Inputs!$CN365+1,Inputs!$CN365=Inputs!$CO365),AND(BK$3=Inputs!$CN365+2,Inputs!$CN365=Inputs!$CO365)),0,IF(BK$3=Inputs!$CN365,0.8,IF(BK$3=Inputs!$CN365+1,0.6,IF(BK$3=Inputs!$CN365+2,0.4,IF(BK$3=Inputs!$CO365,0.2,IF(AND(BK$3&gt;=Inputs!$CL365,BK$3&lt;Inputs!$CM365),(BK$3-Inputs!$CL365+1)/(Inputs!$AI365+1),0)))))))))</f>
        <v>0</v>
      </c>
      <c r="BL367" s="27">
        <f>IF(AND(Inputs!$CO365=0,BL$3&gt;=Inputs!$CM365),1,IF(AND(BL$3&gt;=Inputs!$CM365,BL$3&lt;Inputs!$CN365),1,IF(AND(BL$3=Inputs!$CN365,BL$3=Inputs!$CO365),1,IF(OR(AND(BL$3=Inputs!$CN365+1,Inputs!$CN365=Inputs!$CO365),AND(BL$3=Inputs!$CN365+2,Inputs!$CN365=Inputs!$CO365)),0,IF(BL$3=Inputs!$CN365,0.8,IF(BL$3=Inputs!$CN365+1,0.6,IF(BL$3=Inputs!$CN365+2,0.4,IF(BL$3=Inputs!$CO365,0.2,IF(AND(BL$3&gt;=Inputs!$CL365,BL$3&lt;Inputs!$CM365),(BL$3-Inputs!$CL365+1)/(Inputs!$AI365+1),0)))))))))</f>
        <v>0</v>
      </c>
      <c r="BM367" s="27">
        <f>IF(AND(Inputs!$CO365=0,BM$3&gt;=Inputs!$CM365),1,IF(AND(BM$3&gt;=Inputs!$CM365,BM$3&lt;Inputs!$CN365),1,IF(AND(BM$3=Inputs!$CN365,BM$3=Inputs!$CO365),1,IF(OR(AND(BM$3=Inputs!$CN365+1,Inputs!$CN365=Inputs!$CO365),AND(BM$3=Inputs!$CN365+2,Inputs!$CN365=Inputs!$CO365)),0,IF(BM$3=Inputs!$CN365,0.8,IF(BM$3=Inputs!$CN365+1,0.6,IF(BM$3=Inputs!$CN365+2,0.4,IF(BM$3=Inputs!$CO365,0.2,IF(AND(BM$3&gt;=Inputs!$CL365,BM$3&lt;Inputs!$CM365),(BM$3-Inputs!$CL365+1)/(Inputs!$AI365+1),0)))))))))</f>
        <v>0</v>
      </c>
    </row>
    <row r="368" spans="1:65">
      <c r="A368" s="7" t="str">
        <f>IF(Inputs!A366="","",Inputs!A366)</f>
        <v/>
      </c>
      <c r="B368" t="str">
        <f>IF(Inputs!B366="","",Inputs!B366)</f>
        <v/>
      </c>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50">
        <f t="shared" si="13"/>
        <v>0</v>
      </c>
      <c r="AH368" s="42">
        <f t="shared" si="12"/>
        <v>0</v>
      </c>
      <c r="AJ368" s="27">
        <f>IF(AND(Inputs!$CO366=0,AJ$3&gt;=Inputs!$CM366),1,IF(AND(AJ$3&gt;=Inputs!$CM366,AJ$3&lt;Inputs!$CN366),1,IF(AND(AJ$3=Inputs!$CN366,AJ$3=Inputs!$CO366),1,IF(OR(AND(AJ$3=Inputs!$CN366+1,Inputs!$CN366=Inputs!$CO366),AND(AJ$3=Inputs!$CN366+2,Inputs!$CN366=Inputs!$CO366)),0,IF(AJ$3=Inputs!$CN366,0.8,IF(AJ$3=Inputs!$CN366+1,0.6,IF(AJ$3=Inputs!$CN366+2,0.4,IF(AJ$3=Inputs!$CO366,0.2,IF(AND(AJ$3&gt;=Inputs!$CL366,AJ$3&lt;Inputs!$CM366),(AJ$3-Inputs!$CL366+1)/(Inputs!$AI366+1),0)))))))))</f>
        <v>0</v>
      </c>
      <c r="AK368" s="27">
        <f>IF(AND(Inputs!$CO366=0,AK$3&gt;=Inputs!$CM366),1,IF(AND(AK$3&gt;=Inputs!$CM366,AK$3&lt;Inputs!$CN366),1,IF(AND(AK$3=Inputs!$CN366,AK$3=Inputs!$CO366),1,IF(OR(AND(AK$3=Inputs!$CN366+1,Inputs!$CN366=Inputs!$CO366),AND(AK$3=Inputs!$CN366+2,Inputs!$CN366=Inputs!$CO366)),0,IF(AK$3=Inputs!$CN366,0.8,IF(AK$3=Inputs!$CN366+1,0.6,IF(AK$3=Inputs!$CN366+2,0.4,IF(AK$3=Inputs!$CO366,0.2,IF(AND(AK$3&gt;=Inputs!$CL366,AK$3&lt;Inputs!$CM366),(AK$3-Inputs!$CL366+1)/(Inputs!$AI366+1),0)))))))))</f>
        <v>0</v>
      </c>
      <c r="AL368" s="27">
        <f>IF(AND(Inputs!$CO366=0,AL$3&gt;=Inputs!$CM366),1,IF(AND(AL$3&gt;=Inputs!$CM366,AL$3&lt;Inputs!$CN366),1,IF(AND(AL$3=Inputs!$CN366,AL$3=Inputs!$CO366),1,IF(OR(AND(AL$3=Inputs!$CN366+1,Inputs!$CN366=Inputs!$CO366),AND(AL$3=Inputs!$CN366+2,Inputs!$CN366=Inputs!$CO366)),0,IF(AL$3=Inputs!$CN366,0.8,IF(AL$3=Inputs!$CN366+1,0.6,IF(AL$3=Inputs!$CN366+2,0.4,IF(AL$3=Inputs!$CO366,0.2,IF(AND(AL$3&gt;=Inputs!$CL366,AL$3&lt;Inputs!$CM366),(AL$3-Inputs!$CL366+1)/(Inputs!$AI366+1),0)))))))))</f>
        <v>0</v>
      </c>
      <c r="AM368" s="27">
        <f>IF(AND(Inputs!$CO366=0,AM$3&gt;=Inputs!$CM366),1,IF(AND(AM$3&gt;=Inputs!$CM366,AM$3&lt;Inputs!$CN366),1,IF(AND(AM$3=Inputs!$CN366,AM$3=Inputs!$CO366),1,IF(OR(AND(AM$3=Inputs!$CN366+1,Inputs!$CN366=Inputs!$CO366),AND(AM$3=Inputs!$CN366+2,Inputs!$CN366=Inputs!$CO366)),0,IF(AM$3=Inputs!$CN366,0.8,IF(AM$3=Inputs!$CN366+1,0.6,IF(AM$3=Inputs!$CN366+2,0.4,IF(AM$3=Inputs!$CO366,0.2,IF(AND(AM$3&gt;=Inputs!$CL366,AM$3&lt;Inputs!$CM366),(AM$3-Inputs!$CL366+1)/(Inputs!$AI366+1),0)))))))))</f>
        <v>0</v>
      </c>
      <c r="AN368" s="27">
        <f>IF(AND(Inputs!$CO366=0,AN$3&gt;=Inputs!$CM366),1,IF(AND(AN$3&gt;=Inputs!$CM366,AN$3&lt;Inputs!$CN366),1,IF(AND(AN$3=Inputs!$CN366,AN$3=Inputs!$CO366),1,IF(OR(AND(AN$3=Inputs!$CN366+1,Inputs!$CN366=Inputs!$CO366),AND(AN$3=Inputs!$CN366+2,Inputs!$CN366=Inputs!$CO366)),0,IF(AN$3=Inputs!$CN366,0.8,IF(AN$3=Inputs!$CN366+1,0.6,IF(AN$3=Inputs!$CN366+2,0.4,IF(AN$3=Inputs!$CO366,0.2,IF(AND(AN$3&gt;=Inputs!$CL366,AN$3&lt;Inputs!$CM366),(AN$3-Inputs!$CL366+1)/(Inputs!$AI366+1),0)))))))))</f>
        <v>0</v>
      </c>
      <c r="AO368" s="27">
        <f>IF(AND(Inputs!$CO366=0,AO$3&gt;=Inputs!$CM366),1,IF(AND(AO$3&gt;=Inputs!$CM366,AO$3&lt;Inputs!$CN366),1,IF(AND(AO$3=Inputs!$CN366,AO$3=Inputs!$CO366),1,IF(OR(AND(AO$3=Inputs!$CN366+1,Inputs!$CN366=Inputs!$CO366),AND(AO$3=Inputs!$CN366+2,Inputs!$CN366=Inputs!$CO366)),0,IF(AO$3=Inputs!$CN366,0.8,IF(AO$3=Inputs!$CN366+1,0.6,IF(AO$3=Inputs!$CN366+2,0.4,IF(AO$3=Inputs!$CO366,0.2,IF(AND(AO$3&gt;=Inputs!$CL366,AO$3&lt;Inputs!$CM366),(AO$3-Inputs!$CL366+1)/(Inputs!$AI366+1),0)))))))))</f>
        <v>0</v>
      </c>
      <c r="AP368" s="27">
        <f>IF(AND(Inputs!$CO366=0,AP$3&gt;=Inputs!$CM366),1,IF(AND(AP$3&gt;=Inputs!$CM366,AP$3&lt;Inputs!$CN366),1,IF(AND(AP$3=Inputs!$CN366,AP$3=Inputs!$CO366),1,IF(OR(AND(AP$3=Inputs!$CN366+1,Inputs!$CN366=Inputs!$CO366),AND(AP$3=Inputs!$CN366+2,Inputs!$CN366=Inputs!$CO366)),0,IF(AP$3=Inputs!$CN366,0.8,IF(AP$3=Inputs!$CN366+1,0.6,IF(AP$3=Inputs!$CN366+2,0.4,IF(AP$3=Inputs!$CO366,0.2,IF(AND(AP$3&gt;=Inputs!$CL366,AP$3&lt;Inputs!$CM366),(AP$3-Inputs!$CL366+1)/(Inputs!$AI366+1),0)))))))))</f>
        <v>0</v>
      </c>
      <c r="AQ368" s="27">
        <f>IF(AND(Inputs!$CO366=0,AQ$3&gt;=Inputs!$CM366),1,IF(AND(AQ$3&gt;=Inputs!$CM366,AQ$3&lt;Inputs!$CN366),1,IF(AND(AQ$3=Inputs!$CN366,AQ$3=Inputs!$CO366),1,IF(OR(AND(AQ$3=Inputs!$CN366+1,Inputs!$CN366=Inputs!$CO366),AND(AQ$3=Inputs!$CN366+2,Inputs!$CN366=Inputs!$CO366)),0,IF(AQ$3=Inputs!$CN366,0.8,IF(AQ$3=Inputs!$CN366+1,0.6,IF(AQ$3=Inputs!$CN366+2,0.4,IF(AQ$3=Inputs!$CO366,0.2,IF(AND(AQ$3&gt;=Inputs!$CL366,AQ$3&lt;Inputs!$CM366),(AQ$3-Inputs!$CL366+1)/(Inputs!$AI366+1),0)))))))))</f>
        <v>0</v>
      </c>
      <c r="AR368" s="27">
        <f>IF(AND(Inputs!$CO366=0,AR$3&gt;=Inputs!$CM366),1,IF(AND(AR$3&gt;=Inputs!$CM366,AR$3&lt;Inputs!$CN366),1,IF(AND(AR$3=Inputs!$CN366,AR$3=Inputs!$CO366),1,IF(OR(AND(AR$3=Inputs!$CN366+1,Inputs!$CN366=Inputs!$CO366),AND(AR$3=Inputs!$CN366+2,Inputs!$CN366=Inputs!$CO366)),0,IF(AR$3=Inputs!$CN366,0.8,IF(AR$3=Inputs!$CN366+1,0.6,IF(AR$3=Inputs!$CN366+2,0.4,IF(AR$3=Inputs!$CO366,0.2,IF(AND(AR$3&gt;=Inputs!$CL366,AR$3&lt;Inputs!$CM366),(AR$3-Inputs!$CL366+1)/(Inputs!$AI366+1),0)))))))))</f>
        <v>0</v>
      </c>
      <c r="AS368" s="27">
        <f>IF(AND(Inputs!$CO366=0,AS$3&gt;=Inputs!$CM366),1,IF(AND(AS$3&gt;=Inputs!$CM366,AS$3&lt;Inputs!$CN366),1,IF(AND(AS$3=Inputs!$CN366,AS$3=Inputs!$CO366),1,IF(OR(AND(AS$3=Inputs!$CN366+1,Inputs!$CN366=Inputs!$CO366),AND(AS$3=Inputs!$CN366+2,Inputs!$CN366=Inputs!$CO366)),0,IF(AS$3=Inputs!$CN366,0.8,IF(AS$3=Inputs!$CN366+1,0.6,IF(AS$3=Inputs!$CN366+2,0.4,IF(AS$3=Inputs!$CO366,0.2,IF(AND(AS$3&gt;=Inputs!$CL366,AS$3&lt;Inputs!$CM366),(AS$3-Inputs!$CL366+1)/(Inputs!$AI366+1),0)))))))))</f>
        <v>0</v>
      </c>
      <c r="AT368" s="27">
        <f>IF(AND(Inputs!$CO366=0,AT$3&gt;=Inputs!$CM366),1,IF(AND(AT$3&gt;=Inputs!$CM366,AT$3&lt;Inputs!$CN366),1,IF(AND(AT$3=Inputs!$CN366,AT$3=Inputs!$CO366),1,IF(OR(AND(AT$3=Inputs!$CN366+1,Inputs!$CN366=Inputs!$CO366),AND(AT$3=Inputs!$CN366+2,Inputs!$CN366=Inputs!$CO366)),0,IF(AT$3=Inputs!$CN366,0.8,IF(AT$3=Inputs!$CN366+1,0.6,IF(AT$3=Inputs!$CN366+2,0.4,IF(AT$3=Inputs!$CO366,0.2,IF(AND(AT$3&gt;=Inputs!$CL366,AT$3&lt;Inputs!$CM366),(AT$3-Inputs!$CL366+1)/(Inputs!$AI366+1),0)))))))))</f>
        <v>0</v>
      </c>
      <c r="AU368" s="27">
        <f>IF(AND(Inputs!$CO366=0,AU$3&gt;=Inputs!$CM366),1,IF(AND(AU$3&gt;=Inputs!$CM366,AU$3&lt;Inputs!$CN366),1,IF(AND(AU$3=Inputs!$CN366,AU$3=Inputs!$CO366),1,IF(OR(AND(AU$3=Inputs!$CN366+1,Inputs!$CN366=Inputs!$CO366),AND(AU$3=Inputs!$CN366+2,Inputs!$CN366=Inputs!$CO366)),0,IF(AU$3=Inputs!$CN366,0.8,IF(AU$3=Inputs!$CN366+1,0.6,IF(AU$3=Inputs!$CN366+2,0.4,IF(AU$3=Inputs!$CO366,0.2,IF(AND(AU$3&gt;=Inputs!$CL366,AU$3&lt;Inputs!$CM366),(AU$3-Inputs!$CL366+1)/(Inputs!$AI366+1),0)))))))))</f>
        <v>0</v>
      </c>
      <c r="AV368" s="27">
        <f>IF(AND(Inputs!$CO366=0,AV$3&gt;=Inputs!$CM366),1,IF(AND(AV$3&gt;=Inputs!$CM366,AV$3&lt;Inputs!$CN366),1,IF(AND(AV$3=Inputs!$CN366,AV$3=Inputs!$CO366),1,IF(OR(AND(AV$3=Inputs!$CN366+1,Inputs!$CN366=Inputs!$CO366),AND(AV$3=Inputs!$CN366+2,Inputs!$CN366=Inputs!$CO366)),0,IF(AV$3=Inputs!$CN366,0.8,IF(AV$3=Inputs!$CN366+1,0.6,IF(AV$3=Inputs!$CN366+2,0.4,IF(AV$3=Inputs!$CO366,0.2,IF(AND(AV$3&gt;=Inputs!$CL366,AV$3&lt;Inputs!$CM366),(AV$3-Inputs!$CL366+1)/(Inputs!$AI366+1),0)))))))))</f>
        <v>0</v>
      </c>
      <c r="AW368" s="27">
        <f>IF(AND(Inputs!$CO366=0,AW$3&gt;=Inputs!$CM366),1,IF(AND(AW$3&gt;=Inputs!$CM366,AW$3&lt;Inputs!$CN366),1,IF(AND(AW$3=Inputs!$CN366,AW$3=Inputs!$CO366),1,IF(OR(AND(AW$3=Inputs!$CN366+1,Inputs!$CN366=Inputs!$CO366),AND(AW$3=Inputs!$CN366+2,Inputs!$CN366=Inputs!$CO366)),0,IF(AW$3=Inputs!$CN366,0.8,IF(AW$3=Inputs!$CN366+1,0.6,IF(AW$3=Inputs!$CN366+2,0.4,IF(AW$3=Inputs!$CO366,0.2,IF(AND(AW$3&gt;=Inputs!$CL366,AW$3&lt;Inputs!$CM366),(AW$3-Inputs!$CL366+1)/(Inputs!$AI366+1),0)))))))))</f>
        <v>0</v>
      </c>
      <c r="AX368" s="27">
        <f>IF(AND(Inputs!$CO366=0,AX$3&gt;=Inputs!$CM366),1,IF(AND(AX$3&gt;=Inputs!$CM366,AX$3&lt;Inputs!$CN366),1,IF(AND(AX$3=Inputs!$CN366,AX$3=Inputs!$CO366),1,IF(OR(AND(AX$3=Inputs!$CN366+1,Inputs!$CN366=Inputs!$CO366),AND(AX$3=Inputs!$CN366+2,Inputs!$CN366=Inputs!$CO366)),0,IF(AX$3=Inputs!$CN366,0.8,IF(AX$3=Inputs!$CN366+1,0.6,IF(AX$3=Inputs!$CN366+2,0.4,IF(AX$3=Inputs!$CO366,0.2,IF(AND(AX$3&gt;=Inputs!$CL366,AX$3&lt;Inputs!$CM366),(AX$3-Inputs!$CL366+1)/(Inputs!$AI366+1),0)))))))))</f>
        <v>0</v>
      </c>
      <c r="AY368" s="27">
        <f>IF(AND(Inputs!$CO366=0,AY$3&gt;=Inputs!$CM366),1,IF(AND(AY$3&gt;=Inputs!$CM366,AY$3&lt;Inputs!$CN366),1,IF(AND(AY$3=Inputs!$CN366,AY$3=Inputs!$CO366),1,IF(OR(AND(AY$3=Inputs!$CN366+1,Inputs!$CN366=Inputs!$CO366),AND(AY$3=Inputs!$CN366+2,Inputs!$CN366=Inputs!$CO366)),0,IF(AY$3=Inputs!$CN366,0.8,IF(AY$3=Inputs!$CN366+1,0.6,IF(AY$3=Inputs!$CN366+2,0.4,IF(AY$3=Inputs!$CO366,0.2,IF(AND(AY$3&gt;=Inputs!$CL366,AY$3&lt;Inputs!$CM366),(AY$3-Inputs!$CL366+1)/(Inputs!$AI366+1),0)))))))))</f>
        <v>0</v>
      </c>
      <c r="AZ368" s="27">
        <f>IF(AND(Inputs!$CO366=0,AZ$3&gt;=Inputs!$CM366),1,IF(AND(AZ$3&gt;=Inputs!$CM366,AZ$3&lt;Inputs!$CN366),1,IF(AND(AZ$3=Inputs!$CN366,AZ$3=Inputs!$CO366),1,IF(OR(AND(AZ$3=Inputs!$CN366+1,Inputs!$CN366=Inputs!$CO366),AND(AZ$3=Inputs!$CN366+2,Inputs!$CN366=Inputs!$CO366)),0,IF(AZ$3=Inputs!$CN366,0.8,IF(AZ$3=Inputs!$CN366+1,0.6,IF(AZ$3=Inputs!$CN366+2,0.4,IF(AZ$3=Inputs!$CO366,0.2,IF(AND(AZ$3&gt;=Inputs!$CL366,AZ$3&lt;Inputs!$CM366),(AZ$3-Inputs!$CL366+1)/(Inputs!$AI366+1),0)))))))))</f>
        <v>0</v>
      </c>
      <c r="BA368" s="27">
        <f>IF(AND(Inputs!$CO366=0,BA$3&gt;=Inputs!$CM366),1,IF(AND(BA$3&gt;=Inputs!$CM366,BA$3&lt;Inputs!$CN366),1,IF(AND(BA$3=Inputs!$CN366,BA$3=Inputs!$CO366),1,IF(OR(AND(BA$3=Inputs!$CN366+1,Inputs!$CN366=Inputs!$CO366),AND(BA$3=Inputs!$CN366+2,Inputs!$CN366=Inputs!$CO366)),0,IF(BA$3=Inputs!$CN366,0.8,IF(BA$3=Inputs!$CN366+1,0.6,IF(BA$3=Inputs!$CN366+2,0.4,IF(BA$3=Inputs!$CO366,0.2,IF(AND(BA$3&gt;=Inputs!$CL366,BA$3&lt;Inputs!$CM366),(BA$3-Inputs!$CL366+1)/(Inputs!$AI366+1),0)))))))))</f>
        <v>0</v>
      </c>
      <c r="BB368" s="27">
        <f>IF(AND(Inputs!$CO366=0,BB$3&gt;=Inputs!$CM366),1,IF(AND(BB$3&gt;=Inputs!$CM366,BB$3&lt;Inputs!$CN366),1,IF(AND(BB$3=Inputs!$CN366,BB$3=Inputs!$CO366),1,IF(OR(AND(BB$3=Inputs!$CN366+1,Inputs!$CN366=Inputs!$CO366),AND(BB$3=Inputs!$CN366+2,Inputs!$CN366=Inputs!$CO366)),0,IF(BB$3=Inputs!$CN366,0.8,IF(BB$3=Inputs!$CN366+1,0.6,IF(BB$3=Inputs!$CN366+2,0.4,IF(BB$3=Inputs!$CO366,0.2,IF(AND(BB$3&gt;=Inputs!$CL366,BB$3&lt;Inputs!$CM366),(BB$3-Inputs!$CL366+1)/(Inputs!$AI366+1),0)))))))))</f>
        <v>0</v>
      </c>
      <c r="BC368" s="27">
        <f>IF(AND(Inputs!$CO366=0,BC$3&gt;=Inputs!$CM366),1,IF(AND(BC$3&gt;=Inputs!$CM366,BC$3&lt;Inputs!$CN366),1,IF(AND(BC$3=Inputs!$CN366,BC$3=Inputs!$CO366),1,IF(OR(AND(BC$3=Inputs!$CN366+1,Inputs!$CN366=Inputs!$CO366),AND(BC$3=Inputs!$CN366+2,Inputs!$CN366=Inputs!$CO366)),0,IF(BC$3=Inputs!$CN366,0.8,IF(BC$3=Inputs!$CN366+1,0.6,IF(BC$3=Inputs!$CN366+2,0.4,IF(BC$3=Inputs!$CO366,0.2,IF(AND(BC$3&gt;=Inputs!$CL366,BC$3&lt;Inputs!$CM366),(BC$3-Inputs!$CL366+1)/(Inputs!$AI366+1),0)))))))))</f>
        <v>0</v>
      </c>
      <c r="BD368" s="27">
        <f>IF(AND(Inputs!$CO366=0,BD$3&gt;=Inputs!$CM366),1,IF(AND(BD$3&gt;=Inputs!$CM366,BD$3&lt;Inputs!$CN366),1,IF(AND(BD$3=Inputs!$CN366,BD$3=Inputs!$CO366),1,IF(OR(AND(BD$3=Inputs!$CN366+1,Inputs!$CN366=Inputs!$CO366),AND(BD$3=Inputs!$CN366+2,Inputs!$CN366=Inputs!$CO366)),0,IF(BD$3=Inputs!$CN366,0.8,IF(BD$3=Inputs!$CN366+1,0.6,IF(BD$3=Inputs!$CN366+2,0.4,IF(BD$3=Inputs!$CO366,0.2,IF(AND(BD$3&gt;=Inputs!$CL366,BD$3&lt;Inputs!$CM366),(BD$3-Inputs!$CL366+1)/(Inputs!$AI366+1),0)))))))))</f>
        <v>0</v>
      </c>
      <c r="BE368" s="27">
        <f>IF(AND(Inputs!$CO366=0,BE$3&gt;=Inputs!$CM366),1,IF(AND(BE$3&gt;=Inputs!$CM366,BE$3&lt;Inputs!$CN366),1,IF(AND(BE$3=Inputs!$CN366,BE$3=Inputs!$CO366),1,IF(OR(AND(BE$3=Inputs!$CN366+1,Inputs!$CN366=Inputs!$CO366),AND(BE$3=Inputs!$CN366+2,Inputs!$CN366=Inputs!$CO366)),0,IF(BE$3=Inputs!$CN366,0.8,IF(BE$3=Inputs!$CN366+1,0.6,IF(BE$3=Inputs!$CN366+2,0.4,IF(BE$3=Inputs!$CO366,0.2,IF(AND(BE$3&gt;=Inputs!$CL366,BE$3&lt;Inputs!$CM366),(BE$3-Inputs!$CL366+1)/(Inputs!$AI366+1),0)))))))))</f>
        <v>0</v>
      </c>
      <c r="BF368" s="27">
        <f>IF(AND(Inputs!$CO366=0,BF$3&gt;=Inputs!$CM366),1,IF(AND(BF$3&gt;=Inputs!$CM366,BF$3&lt;Inputs!$CN366),1,IF(AND(BF$3=Inputs!$CN366,BF$3=Inputs!$CO366),1,IF(OR(AND(BF$3=Inputs!$CN366+1,Inputs!$CN366=Inputs!$CO366),AND(BF$3=Inputs!$CN366+2,Inputs!$CN366=Inputs!$CO366)),0,IF(BF$3=Inputs!$CN366,0.8,IF(BF$3=Inputs!$CN366+1,0.6,IF(BF$3=Inputs!$CN366+2,0.4,IF(BF$3=Inputs!$CO366,0.2,IF(AND(BF$3&gt;=Inputs!$CL366,BF$3&lt;Inputs!$CM366),(BF$3-Inputs!$CL366+1)/(Inputs!$AI366+1),0)))))))))</f>
        <v>0</v>
      </c>
      <c r="BG368" s="27">
        <f>IF(AND(Inputs!$CO366=0,BG$3&gt;=Inputs!$CM366),1,IF(AND(BG$3&gt;=Inputs!$CM366,BG$3&lt;Inputs!$CN366),1,IF(AND(BG$3=Inputs!$CN366,BG$3=Inputs!$CO366),1,IF(OR(AND(BG$3=Inputs!$CN366+1,Inputs!$CN366=Inputs!$CO366),AND(BG$3=Inputs!$CN366+2,Inputs!$CN366=Inputs!$CO366)),0,IF(BG$3=Inputs!$CN366,0.8,IF(BG$3=Inputs!$CN366+1,0.6,IF(BG$3=Inputs!$CN366+2,0.4,IF(BG$3=Inputs!$CO366,0.2,IF(AND(BG$3&gt;=Inputs!$CL366,BG$3&lt;Inputs!$CM366),(BG$3-Inputs!$CL366+1)/(Inputs!$AI366+1),0)))))))))</f>
        <v>0</v>
      </c>
      <c r="BH368" s="27">
        <f>IF(AND(Inputs!$CO366=0,BH$3&gt;=Inputs!$CM366),1,IF(AND(BH$3&gt;=Inputs!$CM366,BH$3&lt;Inputs!$CN366),1,IF(AND(BH$3=Inputs!$CN366,BH$3=Inputs!$CO366),1,IF(OR(AND(BH$3=Inputs!$CN366+1,Inputs!$CN366=Inputs!$CO366),AND(BH$3=Inputs!$CN366+2,Inputs!$CN366=Inputs!$CO366)),0,IF(BH$3=Inputs!$CN366,0.8,IF(BH$3=Inputs!$CN366+1,0.6,IF(BH$3=Inputs!$CN366+2,0.4,IF(BH$3=Inputs!$CO366,0.2,IF(AND(BH$3&gt;=Inputs!$CL366,BH$3&lt;Inputs!$CM366),(BH$3-Inputs!$CL366+1)/(Inputs!$AI366+1),0)))))))))</f>
        <v>0</v>
      </c>
      <c r="BI368" s="27">
        <f>IF(AND(Inputs!$CO366=0,BI$3&gt;=Inputs!$CM366),1,IF(AND(BI$3&gt;=Inputs!$CM366,BI$3&lt;Inputs!$CN366),1,IF(AND(BI$3=Inputs!$CN366,BI$3=Inputs!$CO366),1,IF(OR(AND(BI$3=Inputs!$CN366+1,Inputs!$CN366=Inputs!$CO366),AND(BI$3=Inputs!$CN366+2,Inputs!$CN366=Inputs!$CO366)),0,IF(BI$3=Inputs!$CN366,0.8,IF(BI$3=Inputs!$CN366+1,0.6,IF(BI$3=Inputs!$CN366+2,0.4,IF(BI$3=Inputs!$CO366,0.2,IF(AND(BI$3&gt;=Inputs!$CL366,BI$3&lt;Inputs!$CM366),(BI$3-Inputs!$CL366+1)/(Inputs!$AI366+1),0)))))))))</f>
        <v>0</v>
      </c>
      <c r="BJ368" s="27">
        <f>IF(AND(Inputs!$CO366=0,BJ$3&gt;=Inputs!$CM366),1,IF(AND(BJ$3&gt;=Inputs!$CM366,BJ$3&lt;Inputs!$CN366),1,IF(AND(BJ$3=Inputs!$CN366,BJ$3=Inputs!$CO366),1,IF(OR(AND(BJ$3=Inputs!$CN366+1,Inputs!$CN366=Inputs!$CO366),AND(BJ$3=Inputs!$CN366+2,Inputs!$CN366=Inputs!$CO366)),0,IF(BJ$3=Inputs!$CN366,0.8,IF(BJ$3=Inputs!$CN366+1,0.6,IF(BJ$3=Inputs!$CN366+2,0.4,IF(BJ$3=Inputs!$CO366,0.2,IF(AND(BJ$3&gt;=Inputs!$CL366,BJ$3&lt;Inputs!$CM366),(BJ$3-Inputs!$CL366+1)/(Inputs!$AI366+1),0)))))))))</f>
        <v>0</v>
      </c>
      <c r="BK368" s="27">
        <f>IF(AND(Inputs!$CO366=0,BK$3&gt;=Inputs!$CM366),1,IF(AND(BK$3&gt;=Inputs!$CM366,BK$3&lt;Inputs!$CN366),1,IF(AND(BK$3=Inputs!$CN366,BK$3=Inputs!$CO366),1,IF(OR(AND(BK$3=Inputs!$CN366+1,Inputs!$CN366=Inputs!$CO366),AND(BK$3=Inputs!$CN366+2,Inputs!$CN366=Inputs!$CO366)),0,IF(BK$3=Inputs!$CN366,0.8,IF(BK$3=Inputs!$CN366+1,0.6,IF(BK$3=Inputs!$CN366+2,0.4,IF(BK$3=Inputs!$CO366,0.2,IF(AND(BK$3&gt;=Inputs!$CL366,BK$3&lt;Inputs!$CM366),(BK$3-Inputs!$CL366+1)/(Inputs!$AI366+1),0)))))))))</f>
        <v>0</v>
      </c>
      <c r="BL368" s="27">
        <f>IF(AND(Inputs!$CO366=0,BL$3&gt;=Inputs!$CM366),1,IF(AND(BL$3&gt;=Inputs!$CM366,BL$3&lt;Inputs!$CN366),1,IF(AND(BL$3=Inputs!$CN366,BL$3=Inputs!$CO366),1,IF(OR(AND(BL$3=Inputs!$CN366+1,Inputs!$CN366=Inputs!$CO366),AND(BL$3=Inputs!$CN366+2,Inputs!$CN366=Inputs!$CO366)),0,IF(BL$3=Inputs!$CN366,0.8,IF(BL$3=Inputs!$CN366+1,0.6,IF(BL$3=Inputs!$CN366+2,0.4,IF(BL$3=Inputs!$CO366,0.2,IF(AND(BL$3&gt;=Inputs!$CL366,BL$3&lt;Inputs!$CM366),(BL$3-Inputs!$CL366+1)/(Inputs!$AI366+1),0)))))))))</f>
        <v>0</v>
      </c>
      <c r="BM368" s="27">
        <f>IF(AND(Inputs!$CO366=0,BM$3&gt;=Inputs!$CM366),1,IF(AND(BM$3&gt;=Inputs!$CM366,BM$3&lt;Inputs!$CN366),1,IF(AND(BM$3=Inputs!$CN366,BM$3=Inputs!$CO366),1,IF(OR(AND(BM$3=Inputs!$CN366+1,Inputs!$CN366=Inputs!$CO366),AND(BM$3=Inputs!$CN366+2,Inputs!$CN366=Inputs!$CO366)),0,IF(BM$3=Inputs!$CN366,0.8,IF(BM$3=Inputs!$CN366+1,0.6,IF(BM$3=Inputs!$CN366+2,0.4,IF(BM$3=Inputs!$CO366,0.2,IF(AND(BM$3&gt;=Inputs!$CL366,BM$3&lt;Inputs!$CM366),(BM$3-Inputs!$CL366+1)/(Inputs!$AI366+1),0)))))))))</f>
        <v>0</v>
      </c>
    </row>
    <row r="369" spans="1:65">
      <c r="A369" s="7" t="str">
        <f>IF(Inputs!A367="","",Inputs!A367)</f>
        <v/>
      </c>
      <c r="B369" t="str">
        <f>IF(Inputs!B367="","",Inputs!B367)</f>
        <v/>
      </c>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50">
        <f t="shared" si="13"/>
        <v>0</v>
      </c>
      <c r="AH369" s="42">
        <f t="shared" si="12"/>
        <v>0</v>
      </c>
      <c r="AJ369" s="27">
        <f>IF(AND(Inputs!$CO367=0,AJ$3&gt;=Inputs!$CM367),1,IF(AND(AJ$3&gt;=Inputs!$CM367,AJ$3&lt;Inputs!$CN367),1,IF(AND(AJ$3=Inputs!$CN367,AJ$3=Inputs!$CO367),1,IF(OR(AND(AJ$3=Inputs!$CN367+1,Inputs!$CN367=Inputs!$CO367),AND(AJ$3=Inputs!$CN367+2,Inputs!$CN367=Inputs!$CO367)),0,IF(AJ$3=Inputs!$CN367,0.8,IF(AJ$3=Inputs!$CN367+1,0.6,IF(AJ$3=Inputs!$CN367+2,0.4,IF(AJ$3=Inputs!$CO367,0.2,IF(AND(AJ$3&gt;=Inputs!$CL367,AJ$3&lt;Inputs!$CM367),(AJ$3-Inputs!$CL367+1)/(Inputs!$AI367+1),0)))))))))</f>
        <v>0</v>
      </c>
      <c r="AK369" s="27">
        <f>IF(AND(Inputs!$CO367=0,AK$3&gt;=Inputs!$CM367),1,IF(AND(AK$3&gt;=Inputs!$CM367,AK$3&lt;Inputs!$CN367),1,IF(AND(AK$3=Inputs!$CN367,AK$3=Inputs!$CO367),1,IF(OR(AND(AK$3=Inputs!$CN367+1,Inputs!$CN367=Inputs!$CO367),AND(AK$3=Inputs!$CN367+2,Inputs!$CN367=Inputs!$CO367)),0,IF(AK$3=Inputs!$CN367,0.8,IF(AK$3=Inputs!$CN367+1,0.6,IF(AK$3=Inputs!$CN367+2,0.4,IF(AK$3=Inputs!$CO367,0.2,IF(AND(AK$3&gt;=Inputs!$CL367,AK$3&lt;Inputs!$CM367),(AK$3-Inputs!$CL367+1)/(Inputs!$AI367+1),0)))))))))</f>
        <v>0</v>
      </c>
      <c r="AL369" s="27">
        <f>IF(AND(Inputs!$CO367=0,AL$3&gt;=Inputs!$CM367),1,IF(AND(AL$3&gt;=Inputs!$CM367,AL$3&lt;Inputs!$CN367),1,IF(AND(AL$3=Inputs!$CN367,AL$3=Inputs!$CO367),1,IF(OR(AND(AL$3=Inputs!$CN367+1,Inputs!$CN367=Inputs!$CO367),AND(AL$3=Inputs!$CN367+2,Inputs!$CN367=Inputs!$CO367)),0,IF(AL$3=Inputs!$CN367,0.8,IF(AL$3=Inputs!$CN367+1,0.6,IF(AL$3=Inputs!$CN367+2,0.4,IF(AL$3=Inputs!$CO367,0.2,IF(AND(AL$3&gt;=Inputs!$CL367,AL$3&lt;Inputs!$CM367),(AL$3-Inputs!$CL367+1)/(Inputs!$AI367+1),0)))))))))</f>
        <v>0</v>
      </c>
      <c r="AM369" s="27">
        <f>IF(AND(Inputs!$CO367=0,AM$3&gt;=Inputs!$CM367),1,IF(AND(AM$3&gt;=Inputs!$CM367,AM$3&lt;Inputs!$CN367),1,IF(AND(AM$3=Inputs!$CN367,AM$3=Inputs!$CO367),1,IF(OR(AND(AM$3=Inputs!$CN367+1,Inputs!$CN367=Inputs!$CO367),AND(AM$3=Inputs!$CN367+2,Inputs!$CN367=Inputs!$CO367)),0,IF(AM$3=Inputs!$CN367,0.8,IF(AM$3=Inputs!$CN367+1,0.6,IF(AM$3=Inputs!$CN367+2,0.4,IF(AM$3=Inputs!$CO367,0.2,IF(AND(AM$3&gt;=Inputs!$CL367,AM$3&lt;Inputs!$CM367),(AM$3-Inputs!$CL367+1)/(Inputs!$AI367+1),0)))))))))</f>
        <v>0</v>
      </c>
      <c r="AN369" s="27">
        <f>IF(AND(Inputs!$CO367=0,AN$3&gt;=Inputs!$CM367),1,IF(AND(AN$3&gt;=Inputs!$CM367,AN$3&lt;Inputs!$CN367),1,IF(AND(AN$3=Inputs!$CN367,AN$3=Inputs!$CO367),1,IF(OR(AND(AN$3=Inputs!$CN367+1,Inputs!$CN367=Inputs!$CO367),AND(AN$3=Inputs!$CN367+2,Inputs!$CN367=Inputs!$CO367)),0,IF(AN$3=Inputs!$CN367,0.8,IF(AN$3=Inputs!$CN367+1,0.6,IF(AN$3=Inputs!$CN367+2,0.4,IF(AN$3=Inputs!$CO367,0.2,IF(AND(AN$3&gt;=Inputs!$CL367,AN$3&lt;Inputs!$CM367),(AN$3-Inputs!$CL367+1)/(Inputs!$AI367+1),0)))))))))</f>
        <v>0</v>
      </c>
      <c r="AO369" s="27">
        <f>IF(AND(Inputs!$CO367=0,AO$3&gt;=Inputs!$CM367),1,IF(AND(AO$3&gt;=Inputs!$CM367,AO$3&lt;Inputs!$CN367),1,IF(AND(AO$3=Inputs!$CN367,AO$3=Inputs!$CO367),1,IF(OR(AND(AO$3=Inputs!$CN367+1,Inputs!$CN367=Inputs!$CO367),AND(AO$3=Inputs!$CN367+2,Inputs!$CN367=Inputs!$CO367)),0,IF(AO$3=Inputs!$CN367,0.8,IF(AO$3=Inputs!$CN367+1,0.6,IF(AO$3=Inputs!$CN367+2,0.4,IF(AO$3=Inputs!$CO367,0.2,IF(AND(AO$3&gt;=Inputs!$CL367,AO$3&lt;Inputs!$CM367),(AO$3-Inputs!$CL367+1)/(Inputs!$AI367+1),0)))))))))</f>
        <v>0</v>
      </c>
      <c r="AP369" s="27">
        <f>IF(AND(Inputs!$CO367=0,AP$3&gt;=Inputs!$CM367),1,IF(AND(AP$3&gt;=Inputs!$CM367,AP$3&lt;Inputs!$CN367),1,IF(AND(AP$3=Inputs!$CN367,AP$3=Inputs!$CO367),1,IF(OR(AND(AP$3=Inputs!$CN367+1,Inputs!$CN367=Inputs!$CO367),AND(AP$3=Inputs!$CN367+2,Inputs!$CN367=Inputs!$CO367)),0,IF(AP$3=Inputs!$CN367,0.8,IF(AP$3=Inputs!$CN367+1,0.6,IF(AP$3=Inputs!$CN367+2,0.4,IF(AP$3=Inputs!$CO367,0.2,IF(AND(AP$3&gt;=Inputs!$CL367,AP$3&lt;Inputs!$CM367),(AP$3-Inputs!$CL367+1)/(Inputs!$AI367+1),0)))))))))</f>
        <v>0</v>
      </c>
      <c r="AQ369" s="27">
        <f>IF(AND(Inputs!$CO367=0,AQ$3&gt;=Inputs!$CM367),1,IF(AND(AQ$3&gt;=Inputs!$CM367,AQ$3&lt;Inputs!$CN367),1,IF(AND(AQ$3=Inputs!$CN367,AQ$3=Inputs!$CO367),1,IF(OR(AND(AQ$3=Inputs!$CN367+1,Inputs!$CN367=Inputs!$CO367),AND(AQ$3=Inputs!$CN367+2,Inputs!$CN367=Inputs!$CO367)),0,IF(AQ$3=Inputs!$CN367,0.8,IF(AQ$3=Inputs!$CN367+1,0.6,IF(AQ$3=Inputs!$CN367+2,0.4,IF(AQ$3=Inputs!$CO367,0.2,IF(AND(AQ$3&gt;=Inputs!$CL367,AQ$3&lt;Inputs!$CM367),(AQ$3-Inputs!$CL367+1)/(Inputs!$AI367+1),0)))))))))</f>
        <v>0</v>
      </c>
      <c r="AR369" s="27">
        <f>IF(AND(Inputs!$CO367=0,AR$3&gt;=Inputs!$CM367),1,IF(AND(AR$3&gt;=Inputs!$CM367,AR$3&lt;Inputs!$CN367),1,IF(AND(AR$3=Inputs!$CN367,AR$3=Inputs!$CO367),1,IF(OR(AND(AR$3=Inputs!$CN367+1,Inputs!$CN367=Inputs!$CO367),AND(AR$3=Inputs!$CN367+2,Inputs!$CN367=Inputs!$CO367)),0,IF(AR$3=Inputs!$CN367,0.8,IF(AR$3=Inputs!$CN367+1,0.6,IF(AR$3=Inputs!$CN367+2,0.4,IF(AR$3=Inputs!$CO367,0.2,IF(AND(AR$3&gt;=Inputs!$CL367,AR$3&lt;Inputs!$CM367),(AR$3-Inputs!$CL367+1)/(Inputs!$AI367+1),0)))))))))</f>
        <v>0</v>
      </c>
      <c r="AS369" s="27">
        <f>IF(AND(Inputs!$CO367=0,AS$3&gt;=Inputs!$CM367),1,IF(AND(AS$3&gt;=Inputs!$CM367,AS$3&lt;Inputs!$CN367),1,IF(AND(AS$3=Inputs!$CN367,AS$3=Inputs!$CO367),1,IF(OR(AND(AS$3=Inputs!$CN367+1,Inputs!$CN367=Inputs!$CO367),AND(AS$3=Inputs!$CN367+2,Inputs!$CN367=Inputs!$CO367)),0,IF(AS$3=Inputs!$CN367,0.8,IF(AS$3=Inputs!$CN367+1,0.6,IF(AS$3=Inputs!$CN367+2,0.4,IF(AS$3=Inputs!$CO367,0.2,IF(AND(AS$3&gt;=Inputs!$CL367,AS$3&lt;Inputs!$CM367),(AS$3-Inputs!$CL367+1)/(Inputs!$AI367+1),0)))))))))</f>
        <v>0</v>
      </c>
      <c r="AT369" s="27">
        <f>IF(AND(Inputs!$CO367=0,AT$3&gt;=Inputs!$CM367),1,IF(AND(AT$3&gt;=Inputs!$CM367,AT$3&lt;Inputs!$CN367),1,IF(AND(AT$3=Inputs!$CN367,AT$3=Inputs!$CO367),1,IF(OR(AND(AT$3=Inputs!$CN367+1,Inputs!$CN367=Inputs!$CO367),AND(AT$3=Inputs!$CN367+2,Inputs!$CN367=Inputs!$CO367)),0,IF(AT$3=Inputs!$CN367,0.8,IF(AT$3=Inputs!$CN367+1,0.6,IF(AT$3=Inputs!$CN367+2,0.4,IF(AT$3=Inputs!$CO367,0.2,IF(AND(AT$3&gt;=Inputs!$CL367,AT$3&lt;Inputs!$CM367),(AT$3-Inputs!$CL367+1)/(Inputs!$AI367+1),0)))))))))</f>
        <v>0</v>
      </c>
      <c r="AU369" s="27">
        <f>IF(AND(Inputs!$CO367=0,AU$3&gt;=Inputs!$CM367),1,IF(AND(AU$3&gt;=Inputs!$CM367,AU$3&lt;Inputs!$CN367),1,IF(AND(AU$3=Inputs!$CN367,AU$3=Inputs!$CO367),1,IF(OR(AND(AU$3=Inputs!$CN367+1,Inputs!$CN367=Inputs!$CO367),AND(AU$3=Inputs!$CN367+2,Inputs!$CN367=Inputs!$CO367)),0,IF(AU$3=Inputs!$CN367,0.8,IF(AU$3=Inputs!$CN367+1,0.6,IF(AU$3=Inputs!$CN367+2,0.4,IF(AU$3=Inputs!$CO367,0.2,IF(AND(AU$3&gt;=Inputs!$CL367,AU$3&lt;Inputs!$CM367),(AU$3-Inputs!$CL367+1)/(Inputs!$AI367+1),0)))))))))</f>
        <v>0</v>
      </c>
      <c r="AV369" s="27">
        <f>IF(AND(Inputs!$CO367=0,AV$3&gt;=Inputs!$CM367),1,IF(AND(AV$3&gt;=Inputs!$CM367,AV$3&lt;Inputs!$CN367),1,IF(AND(AV$3=Inputs!$CN367,AV$3=Inputs!$CO367),1,IF(OR(AND(AV$3=Inputs!$CN367+1,Inputs!$CN367=Inputs!$CO367),AND(AV$3=Inputs!$CN367+2,Inputs!$CN367=Inputs!$CO367)),0,IF(AV$3=Inputs!$CN367,0.8,IF(AV$3=Inputs!$CN367+1,0.6,IF(AV$3=Inputs!$CN367+2,0.4,IF(AV$3=Inputs!$CO367,0.2,IF(AND(AV$3&gt;=Inputs!$CL367,AV$3&lt;Inputs!$CM367),(AV$3-Inputs!$CL367+1)/(Inputs!$AI367+1),0)))))))))</f>
        <v>0</v>
      </c>
      <c r="AW369" s="27">
        <f>IF(AND(Inputs!$CO367=0,AW$3&gt;=Inputs!$CM367),1,IF(AND(AW$3&gt;=Inputs!$CM367,AW$3&lt;Inputs!$CN367),1,IF(AND(AW$3=Inputs!$CN367,AW$3=Inputs!$CO367),1,IF(OR(AND(AW$3=Inputs!$CN367+1,Inputs!$CN367=Inputs!$CO367),AND(AW$3=Inputs!$CN367+2,Inputs!$CN367=Inputs!$CO367)),0,IF(AW$3=Inputs!$CN367,0.8,IF(AW$3=Inputs!$CN367+1,0.6,IF(AW$3=Inputs!$CN367+2,0.4,IF(AW$3=Inputs!$CO367,0.2,IF(AND(AW$3&gt;=Inputs!$CL367,AW$3&lt;Inputs!$CM367),(AW$3-Inputs!$CL367+1)/(Inputs!$AI367+1),0)))))))))</f>
        <v>0</v>
      </c>
      <c r="AX369" s="27">
        <f>IF(AND(Inputs!$CO367=0,AX$3&gt;=Inputs!$CM367),1,IF(AND(AX$3&gt;=Inputs!$CM367,AX$3&lt;Inputs!$CN367),1,IF(AND(AX$3=Inputs!$CN367,AX$3=Inputs!$CO367),1,IF(OR(AND(AX$3=Inputs!$CN367+1,Inputs!$CN367=Inputs!$CO367),AND(AX$3=Inputs!$CN367+2,Inputs!$CN367=Inputs!$CO367)),0,IF(AX$3=Inputs!$CN367,0.8,IF(AX$3=Inputs!$CN367+1,0.6,IF(AX$3=Inputs!$CN367+2,0.4,IF(AX$3=Inputs!$CO367,0.2,IF(AND(AX$3&gt;=Inputs!$CL367,AX$3&lt;Inputs!$CM367),(AX$3-Inputs!$CL367+1)/(Inputs!$AI367+1),0)))))))))</f>
        <v>0</v>
      </c>
      <c r="AY369" s="27">
        <f>IF(AND(Inputs!$CO367=0,AY$3&gt;=Inputs!$CM367),1,IF(AND(AY$3&gt;=Inputs!$CM367,AY$3&lt;Inputs!$CN367),1,IF(AND(AY$3=Inputs!$CN367,AY$3=Inputs!$CO367),1,IF(OR(AND(AY$3=Inputs!$CN367+1,Inputs!$CN367=Inputs!$CO367),AND(AY$3=Inputs!$CN367+2,Inputs!$CN367=Inputs!$CO367)),0,IF(AY$3=Inputs!$CN367,0.8,IF(AY$3=Inputs!$CN367+1,0.6,IF(AY$3=Inputs!$CN367+2,0.4,IF(AY$3=Inputs!$CO367,0.2,IF(AND(AY$3&gt;=Inputs!$CL367,AY$3&lt;Inputs!$CM367),(AY$3-Inputs!$CL367+1)/(Inputs!$AI367+1),0)))))))))</f>
        <v>0</v>
      </c>
      <c r="AZ369" s="27">
        <f>IF(AND(Inputs!$CO367=0,AZ$3&gt;=Inputs!$CM367),1,IF(AND(AZ$3&gt;=Inputs!$CM367,AZ$3&lt;Inputs!$CN367),1,IF(AND(AZ$3=Inputs!$CN367,AZ$3=Inputs!$CO367),1,IF(OR(AND(AZ$3=Inputs!$CN367+1,Inputs!$CN367=Inputs!$CO367),AND(AZ$3=Inputs!$CN367+2,Inputs!$CN367=Inputs!$CO367)),0,IF(AZ$3=Inputs!$CN367,0.8,IF(AZ$3=Inputs!$CN367+1,0.6,IF(AZ$3=Inputs!$CN367+2,0.4,IF(AZ$3=Inputs!$CO367,0.2,IF(AND(AZ$3&gt;=Inputs!$CL367,AZ$3&lt;Inputs!$CM367),(AZ$3-Inputs!$CL367+1)/(Inputs!$AI367+1),0)))))))))</f>
        <v>0</v>
      </c>
      <c r="BA369" s="27">
        <f>IF(AND(Inputs!$CO367=0,BA$3&gt;=Inputs!$CM367),1,IF(AND(BA$3&gt;=Inputs!$CM367,BA$3&lt;Inputs!$CN367),1,IF(AND(BA$3=Inputs!$CN367,BA$3=Inputs!$CO367),1,IF(OR(AND(BA$3=Inputs!$CN367+1,Inputs!$CN367=Inputs!$CO367),AND(BA$3=Inputs!$CN367+2,Inputs!$CN367=Inputs!$CO367)),0,IF(BA$3=Inputs!$CN367,0.8,IF(BA$3=Inputs!$CN367+1,0.6,IF(BA$3=Inputs!$CN367+2,0.4,IF(BA$3=Inputs!$CO367,0.2,IF(AND(BA$3&gt;=Inputs!$CL367,BA$3&lt;Inputs!$CM367),(BA$3-Inputs!$CL367+1)/(Inputs!$AI367+1),0)))))))))</f>
        <v>0</v>
      </c>
      <c r="BB369" s="27">
        <f>IF(AND(Inputs!$CO367=0,BB$3&gt;=Inputs!$CM367),1,IF(AND(BB$3&gt;=Inputs!$CM367,BB$3&lt;Inputs!$CN367),1,IF(AND(BB$3=Inputs!$CN367,BB$3=Inputs!$CO367),1,IF(OR(AND(BB$3=Inputs!$CN367+1,Inputs!$CN367=Inputs!$CO367),AND(BB$3=Inputs!$CN367+2,Inputs!$CN367=Inputs!$CO367)),0,IF(BB$3=Inputs!$CN367,0.8,IF(BB$3=Inputs!$CN367+1,0.6,IF(BB$3=Inputs!$CN367+2,0.4,IF(BB$3=Inputs!$CO367,0.2,IF(AND(BB$3&gt;=Inputs!$CL367,BB$3&lt;Inputs!$CM367),(BB$3-Inputs!$CL367+1)/(Inputs!$AI367+1),0)))))))))</f>
        <v>0</v>
      </c>
      <c r="BC369" s="27">
        <f>IF(AND(Inputs!$CO367=0,BC$3&gt;=Inputs!$CM367),1,IF(AND(BC$3&gt;=Inputs!$CM367,BC$3&lt;Inputs!$CN367),1,IF(AND(BC$3=Inputs!$CN367,BC$3=Inputs!$CO367),1,IF(OR(AND(BC$3=Inputs!$CN367+1,Inputs!$CN367=Inputs!$CO367),AND(BC$3=Inputs!$CN367+2,Inputs!$CN367=Inputs!$CO367)),0,IF(BC$3=Inputs!$CN367,0.8,IF(BC$3=Inputs!$CN367+1,0.6,IF(BC$3=Inputs!$CN367+2,0.4,IF(BC$3=Inputs!$CO367,0.2,IF(AND(BC$3&gt;=Inputs!$CL367,BC$3&lt;Inputs!$CM367),(BC$3-Inputs!$CL367+1)/(Inputs!$AI367+1),0)))))))))</f>
        <v>0</v>
      </c>
      <c r="BD369" s="27">
        <f>IF(AND(Inputs!$CO367=0,BD$3&gt;=Inputs!$CM367),1,IF(AND(BD$3&gt;=Inputs!$CM367,BD$3&lt;Inputs!$CN367),1,IF(AND(BD$3=Inputs!$CN367,BD$3=Inputs!$CO367),1,IF(OR(AND(BD$3=Inputs!$CN367+1,Inputs!$CN367=Inputs!$CO367),AND(BD$3=Inputs!$CN367+2,Inputs!$CN367=Inputs!$CO367)),0,IF(BD$3=Inputs!$CN367,0.8,IF(BD$3=Inputs!$CN367+1,0.6,IF(BD$3=Inputs!$CN367+2,0.4,IF(BD$3=Inputs!$CO367,0.2,IF(AND(BD$3&gt;=Inputs!$CL367,BD$3&lt;Inputs!$CM367),(BD$3-Inputs!$CL367+1)/(Inputs!$AI367+1),0)))))))))</f>
        <v>0</v>
      </c>
      <c r="BE369" s="27">
        <f>IF(AND(Inputs!$CO367=0,BE$3&gt;=Inputs!$CM367),1,IF(AND(BE$3&gt;=Inputs!$CM367,BE$3&lt;Inputs!$CN367),1,IF(AND(BE$3=Inputs!$CN367,BE$3=Inputs!$CO367),1,IF(OR(AND(BE$3=Inputs!$CN367+1,Inputs!$CN367=Inputs!$CO367),AND(BE$3=Inputs!$CN367+2,Inputs!$CN367=Inputs!$CO367)),0,IF(BE$3=Inputs!$CN367,0.8,IF(BE$3=Inputs!$CN367+1,0.6,IF(BE$3=Inputs!$CN367+2,0.4,IF(BE$3=Inputs!$CO367,0.2,IF(AND(BE$3&gt;=Inputs!$CL367,BE$3&lt;Inputs!$CM367),(BE$3-Inputs!$CL367+1)/(Inputs!$AI367+1),0)))))))))</f>
        <v>0</v>
      </c>
      <c r="BF369" s="27">
        <f>IF(AND(Inputs!$CO367=0,BF$3&gt;=Inputs!$CM367),1,IF(AND(BF$3&gt;=Inputs!$CM367,BF$3&lt;Inputs!$CN367),1,IF(AND(BF$3=Inputs!$CN367,BF$3=Inputs!$CO367),1,IF(OR(AND(BF$3=Inputs!$CN367+1,Inputs!$CN367=Inputs!$CO367),AND(BF$3=Inputs!$CN367+2,Inputs!$CN367=Inputs!$CO367)),0,IF(BF$3=Inputs!$CN367,0.8,IF(BF$3=Inputs!$CN367+1,0.6,IF(BF$3=Inputs!$CN367+2,0.4,IF(BF$3=Inputs!$CO367,0.2,IF(AND(BF$3&gt;=Inputs!$CL367,BF$3&lt;Inputs!$CM367),(BF$3-Inputs!$CL367+1)/(Inputs!$AI367+1),0)))))))))</f>
        <v>0</v>
      </c>
      <c r="BG369" s="27">
        <f>IF(AND(Inputs!$CO367=0,BG$3&gt;=Inputs!$CM367),1,IF(AND(BG$3&gt;=Inputs!$CM367,BG$3&lt;Inputs!$CN367),1,IF(AND(BG$3=Inputs!$CN367,BG$3=Inputs!$CO367),1,IF(OR(AND(BG$3=Inputs!$CN367+1,Inputs!$CN367=Inputs!$CO367),AND(BG$3=Inputs!$CN367+2,Inputs!$CN367=Inputs!$CO367)),0,IF(BG$3=Inputs!$CN367,0.8,IF(BG$3=Inputs!$CN367+1,0.6,IF(BG$3=Inputs!$CN367+2,0.4,IF(BG$3=Inputs!$CO367,0.2,IF(AND(BG$3&gt;=Inputs!$CL367,BG$3&lt;Inputs!$CM367),(BG$3-Inputs!$CL367+1)/(Inputs!$AI367+1),0)))))))))</f>
        <v>0</v>
      </c>
      <c r="BH369" s="27">
        <f>IF(AND(Inputs!$CO367=0,BH$3&gt;=Inputs!$CM367),1,IF(AND(BH$3&gt;=Inputs!$CM367,BH$3&lt;Inputs!$CN367),1,IF(AND(BH$3=Inputs!$CN367,BH$3=Inputs!$CO367),1,IF(OR(AND(BH$3=Inputs!$CN367+1,Inputs!$CN367=Inputs!$CO367),AND(BH$3=Inputs!$CN367+2,Inputs!$CN367=Inputs!$CO367)),0,IF(BH$3=Inputs!$CN367,0.8,IF(BH$3=Inputs!$CN367+1,0.6,IF(BH$3=Inputs!$CN367+2,0.4,IF(BH$3=Inputs!$CO367,0.2,IF(AND(BH$3&gt;=Inputs!$CL367,BH$3&lt;Inputs!$CM367),(BH$3-Inputs!$CL367+1)/(Inputs!$AI367+1),0)))))))))</f>
        <v>0</v>
      </c>
      <c r="BI369" s="27">
        <f>IF(AND(Inputs!$CO367=0,BI$3&gt;=Inputs!$CM367),1,IF(AND(BI$3&gt;=Inputs!$CM367,BI$3&lt;Inputs!$CN367),1,IF(AND(BI$3=Inputs!$CN367,BI$3=Inputs!$CO367),1,IF(OR(AND(BI$3=Inputs!$CN367+1,Inputs!$CN367=Inputs!$CO367),AND(BI$3=Inputs!$CN367+2,Inputs!$CN367=Inputs!$CO367)),0,IF(BI$3=Inputs!$CN367,0.8,IF(BI$3=Inputs!$CN367+1,0.6,IF(BI$3=Inputs!$CN367+2,0.4,IF(BI$3=Inputs!$CO367,0.2,IF(AND(BI$3&gt;=Inputs!$CL367,BI$3&lt;Inputs!$CM367),(BI$3-Inputs!$CL367+1)/(Inputs!$AI367+1),0)))))))))</f>
        <v>0</v>
      </c>
      <c r="BJ369" s="27">
        <f>IF(AND(Inputs!$CO367=0,BJ$3&gt;=Inputs!$CM367),1,IF(AND(BJ$3&gt;=Inputs!$CM367,BJ$3&lt;Inputs!$CN367),1,IF(AND(BJ$3=Inputs!$CN367,BJ$3=Inputs!$CO367),1,IF(OR(AND(BJ$3=Inputs!$CN367+1,Inputs!$CN367=Inputs!$CO367),AND(BJ$3=Inputs!$CN367+2,Inputs!$CN367=Inputs!$CO367)),0,IF(BJ$3=Inputs!$CN367,0.8,IF(BJ$3=Inputs!$CN367+1,0.6,IF(BJ$3=Inputs!$CN367+2,0.4,IF(BJ$3=Inputs!$CO367,0.2,IF(AND(BJ$3&gt;=Inputs!$CL367,BJ$3&lt;Inputs!$CM367),(BJ$3-Inputs!$CL367+1)/(Inputs!$AI367+1),0)))))))))</f>
        <v>0</v>
      </c>
      <c r="BK369" s="27">
        <f>IF(AND(Inputs!$CO367=0,BK$3&gt;=Inputs!$CM367),1,IF(AND(BK$3&gt;=Inputs!$CM367,BK$3&lt;Inputs!$CN367),1,IF(AND(BK$3=Inputs!$CN367,BK$3=Inputs!$CO367),1,IF(OR(AND(BK$3=Inputs!$CN367+1,Inputs!$CN367=Inputs!$CO367),AND(BK$3=Inputs!$CN367+2,Inputs!$CN367=Inputs!$CO367)),0,IF(BK$3=Inputs!$CN367,0.8,IF(BK$3=Inputs!$CN367+1,0.6,IF(BK$3=Inputs!$CN367+2,0.4,IF(BK$3=Inputs!$CO367,0.2,IF(AND(BK$3&gt;=Inputs!$CL367,BK$3&lt;Inputs!$CM367),(BK$3-Inputs!$CL367+1)/(Inputs!$AI367+1),0)))))))))</f>
        <v>0</v>
      </c>
      <c r="BL369" s="27">
        <f>IF(AND(Inputs!$CO367=0,BL$3&gt;=Inputs!$CM367),1,IF(AND(BL$3&gt;=Inputs!$CM367,BL$3&lt;Inputs!$CN367),1,IF(AND(BL$3=Inputs!$CN367,BL$3=Inputs!$CO367),1,IF(OR(AND(BL$3=Inputs!$CN367+1,Inputs!$CN367=Inputs!$CO367),AND(BL$3=Inputs!$CN367+2,Inputs!$CN367=Inputs!$CO367)),0,IF(BL$3=Inputs!$CN367,0.8,IF(BL$3=Inputs!$CN367+1,0.6,IF(BL$3=Inputs!$CN367+2,0.4,IF(BL$3=Inputs!$CO367,0.2,IF(AND(BL$3&gt;=Inputs!$CL367,BL$3&lt;Inputs!$CM367),(BL$3-Inputs!$CL367+1)/(Inputs!$AI367+1),0)))))))))</f>
        <v>0</v>
      </c>
      <c r="BM369" s="27">
        <f>IF(AND(Inputs!$CO367=0,BM$3&gt;=Inputs!$CM367),1,IF(AND(BM$3&gt;=Inputs!$CM367,BM$3&lt;Inputs!$CN367),1,IF(AND(BM$3=Inputs!$CN367,BM$3=Inputs!$CO367),1,IF(OR(AND(BM$3=Inputs!$CN367+1,Inputs!$CN367=Inputs!$CO367),AND(BM$3=Inputs!$CN367+2,Inputs!$CN367=Inputs!$CO367)),0,IF(BM$3=Inputs!$CN367,0.8,IF(BM$3=Inputs!$CN367+1,0.6,IF(BM$3=Inputs!$CN367+2,0.4,IF(BM$3=Inputs!$CO367,0.2,IF(AND(BM$3&gt;=Inputs!$CL367,BM$3&lt;Inputs!$CM367),(BM$3-Inputs!$CL367+1)/(Inputs!$AI367+1),0)))))))))</f>
        <v>0</v>
      </c>
    </row>
    <row r="370" spans="1:65">
      <c r="A370" s="7" t="str">
        <f>IF(Inputs!A368="","",Inputs!A368)</f>
        <v/>
      </c>
      <c r="B370" t="str">
        <f>IF(Inputs!B368="","",Inputs!B368)</f>
        <v/>
      </c>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50">
        <f t="shared" si="13"/>
        <v>0</v>
      </c>
      <c r="AH370" s="42">
        <f t="shared" si="12"/>
        <v>0</v>
      </c>
      <c r="AJ370" s="27">
        <f>IF(AND(Inputs!$CO368=0,AJ$3&gt;=Inputs!$CM368),1,IF(AND(AJ$3&gt;=Inputs!$CM368,AJ$3&lt;Inputs!$CN368),1,IF(AND(AJ$3=Inputs!$CN368,AJ$3=Inputs!$CO368),1,IF(OR(AND(AJ$3=Inputs!$CN368+1,Inputs!$CN368=Inputs!$CO368),AND(AJ$3=Inputs!$CN368+2,Inputs!$CN368=Inputs!$CO368)),0,IF(AJ$3=Inputs!$CN368,0.8,IF(AJ$3=Inputs!$CN368+1,0.6,IF(AJ$3=Inputs!$CN368+2,0.4,IF(AJ$3=Inputs!$CO368,0.2,IF(AND(AJ$3&gt;=Inputs!$CL368,AJ$3&lt;Inputs!$CM368),(AJ$3-Inputs!$CL368+1)/(Inputs!$AI368+1),0)))))))))</f>
        <v>0</v>
      </c>
      <c r="AK370" s="27">
        <f>IF(AND(Inputs!$CO368=0,AK$3&gt;=Inputs!$CM368),1,IF(AND(AK$3&gt;=Inputs!$CM368,AK$3&lt;Inputs!$CN368),1,IF(AND(AK$3=Inputs!$CN368,AK$3=Inputs!$CO368),1,IF(OR(AND(AK$3=Inputs!$CN368+1,Inputs!$CN368=Inputs!$CO368),AND(AK$3=Inputs!$CN368+2,Inputs!$CN368=Inputs!$CO368)),0,IF(AK$3=Inputs!$CN368,0.8,IF(AK$3=Inputs!$CN368+1,0.6,IF(AK$3=Inputs!$CN368+2,0.4,IF(AK$3=Inputs!$CO368,0.2,IF(AND(AK$3&gt;=Inputs!$CL368,AK$3&lt;Inputs!$CM368),(AK$3-Inputs!$CL368+1)/(Inputs!$AI368+1),0)))))))))</f>
        <v>0</v>
      </c>
      <c r="AL370" s="27">
        <f>IF(AND(Inputs!$CO368=0,AL$3&gt;=Inputs!$CM368),1,IF(AND(AL$3&gt;=Inputs!$CM368,AL$3&lt;Inputs!$CN368),1,IF(AND(AL$3=Inputs!$CN368,AL$3=Inputs!$CO368),1,IF(OR(AND(AL$3=Inputs!$CN368+1,Inputs!$CN368=Inputs!$CO368),AND(AL$3=Inputs!$CN368+2,Inputs!$CN368=Inputs!$CO368)),0,IF(AL$3=Inputs!$CN368,0.8,IF(AL$3=Inputs!$CN368+1,0.6,IF(AL$3=Inputs!$CN368+2,0.4,IF(AL$3=Inputs!$CO368,0.2,IF(AND(AL$3&gt;=Inputs!$CL368,AL$3&lt;Inputs!$CM368),(AL$3-Inputs!$CL368+1)/(Inputs!$AI368+1),0)))))))))</f>
        <v>0</v>
      </c>
      <c r="AM370" s="27">
        <f>IF(AND(Inputs!$CO368=0,AM$3&gt;=Inputs!$CM368),1,IF(AND(AM$3&gt;=Inputs!$CM368,AM$3&lt;Inputs!$CN368),1,IF(AND(AM$3=Inputs!$CN368,AM$3=Inputs!$CO368),1,IF(OR(AND(AM$3=Inputs!$CN368+1,Inputs!$CN368=Inputs!$CO368),AND(AM$3=Inputs!$CN368+2,Inputs!$CN368=Inputs!$CO368)),0,IF(AM$3=Inputs!$CN368,0.8,IF(AM$3=Inputs!$CN368+1,0.6,IF(AM$3=Inputs!$CN368+2,0.4,IF(AM$3=Inputs!$CO368,0.2,IF(AND(AM$3&gt;=Inputs!$CL368,AM$3&lt;Inputs!$CM368),(AM$3-Inputs!$CL368+1)/(Inputs!$AI368+1),0)))))))))</f>
        <v>0</v>
      </c>
      <c r="AN370" s="27">
        <f>IF(AND(Inputs!$CO368=0,AN$3&gt;=Inputs!$CM368),1,IF(AND(AN$3&gt;=Inputs!$CM368,AN$3&lt;Inputs!$CN368),1,IF(AND(AN$3=Inputs!$CN368,AN$3=Inputs!$CO368),1,IF(OR(AND(AN$3=Inputs!$CN368+1,Inputs!$CN368=Inputs!$CO368),AND(AN$3=Inputs!$CN368+2,Inputs!$CN368=Inputs!$CO368)),0,IF(AN$3=Inputs!$CN368,0.8,IF(AN$3=Inputs!$CN368+1,0.6,IF(AN$3=Inputs!$CN368+2,0.4,IF(AN$3=Inputs!$CO368,0.2,IF(AND(AN$3&gt;=Inputs!$CL368,AN$3&lt;Inputs!$CM368),(AN$3-Inputs!$CL368+1)/(Inputs!$AI368+1),0)))))))))</f>
        <v>0</v>
      </c>
      <c r="AO370" s="27">
        <f>IF(AND(Inputs!$CO368=0,AO$3&gt;=Inputs!$CM368),1,IF(AND(AO$3&gt;=Inputs!$CM368,AO$3&lt;Inputs!$CN368),1,IF(AND(AO$3=Inputs!$CN368,AO$3=Inputs!$CO368),1,IF(OR(AND(AO$3=Inputs!$CN368+1,Inputs!$CN368=Inputs!$CO368),AND(AO$3=Inputs!$CN368+2,Inputs!$CN368=Inputs!$CO368)),0,IF(AO$3=Inputs!$CN368,0.8,IF(AO$3=Inputs!$CN368+1,0.6,IF(AO$3=Inputs!$CN368+2,0.4,IF(AO$3=Inputs!$CO368,0.2,IF(AND(AO$3&gt;=Inputs!$CL368,AO$3&lt;Inputs!$CM368),(AO$3-Inputs!$CL368+1)/(Inputs!$AI368+1),0)))))))))</f>
        <v>0</v>
      </c>
      <c r="AP370" s="27">
        <f>IF(AND(Inputs!$CO368=0,AP$3&gt;=Inputs!$CM368),1,IF(AND(AP$3&gt;=Inputs!$CM368,AP$3&lt;Inputs!$CN368),1,IF(AND(AP$3=Inputs!$CN368,AP$3=Inputs!$CO368),1,IF(OR(AND(AP$3=Inputs!$CN368+1,Inputs!$CN368=Inputs!$CO368),AND(AP$3=Inputs!$CN368+2,Inputs!$CN368=Inputs!$CO368)),0,IF(AP$3=Inputs!$CN368,0.8,IF(AP$3=Inputs!$CN368+1,0.6,IF(AP$3=Inputs!$CN368+2,0.4,IF(AP$3=Inputs!$CO368,0.2,IF(AND(AP$3&gt;=Inputs!$CL368,AP$3&lt;Inputs!$CM368),(AP$3-Inputs!$CL368+1)/(Inputs!$AI368+1),0)))))))))</f>
        <v>0</v>
      </c>
      <c r="AQ370" s="27">
        <f>IF(AND(Inputs!$CO368=0,AQ$3&gt;=Inputs!$CM368),1,IF(AND(AQ$3&gt;=Inputs!$CM368,AQ$3&lt;Inputs!$CN368),1,IF(AND(AQ$3=Inputs!$CN368,AQ$3=Inputs!$CO368),1,IF(OR(AND(AQ$3=Inputs!$CN368+1,Inputs!$CN368=Inputs!$CO368),AND(AQ$3=Inputs!$CN368+2,Inputs!$CN368=Inputs!$CO368)),0,IF(AQ$3=Inputs!$CN368,0.8,IF(AQ$3=Inputs!$CN368+1,0.6,IF(AQ$3=Inputs!$CN368+2,0.4,IF(AQ$3=Inputs!$CO368,0.2,IF(AND(AQ$3&gt;=Inputs!$CL368,AQ$3&lt;Inputs!$CM368),(AQ$3-Inputs!$CL368+1)/(Inputs!$AI368+1),0)))))))))</f>
        <v>0</v>
      </c>
      <c r="AR370" s="27">
        <f>IF(AND(Inputs!$CO368=0,AR$3&gt;=Inputs!$CM368),1,IF(AND(AR$3&gt;=Inputs!$CM368,AR$3&lt;Inputs!$CN368),1,IF(AND(AR$3=Inputs!$CN368,AR$3=Inputs!$CO368),1,IF(OR(AND(AR$3=Inputs!$CN368+1,Inputs!$CN368=Inputs!$CO368),AND(AR$3=Inputs!$CN368+2,Inputs!$CN368=Inputs!$CO368)),0,IF(AR$3=Inputs!$CN368,0.8,IF(AR$3=Inputs!$CN368+1,0.6,IF(AR$3=Inputs!$CN368+2,0.4,IF(AR$3=Inputs!$CO368,0.2,IF(AND(AR$3&gt;=Inputs!$CL368,AR$3&lt;Inputs!$CM368),(AR$3-Inputs!$CL368+1)/(Inputs!$AI368+1),0)))))))))</f>
        <v>0</v>
      </c>
      <c r="AS370" s="27">
        <f>IF(AND(Inputs!$CO368=0,AS$3&gt;=Inputs!$CM368),1,IF(AND(AS$3&gt;=Inputs!$CM368,AS$3&lt;Inputs!$CN368),1,IF(AND(AS$3=Inputs!$CN368,AS$3=Inputs!$CO368),1,IF(OR(AND(AS$3=Inputs!$CN368+1,Inputs!$CN368=Inputs!$CO368),AND(AS$3=Inputs!$CN368+2,Inputs!$CN368=Inputs!$CO368)),0,IF(AS$3=Inputs!$CN368,0.8,IF(AS$3=Inputs!$CN368+1,0.6,IF(AS$3=Inputs!$CN368+2,0.4,IF(AS$3=Inputs!$CO368,0.2,IF(AND(AS$3&gt;=Inputs!$CL368,AS$3&lt;Inputs!$CM368),(AS$3-Inputs!$CL368+1)/(Inputs!$AI368+1),0)))))))))</f>
        <v>0</v>
      </c>
      <c r="AT370" s="27">
        <f>IF(AND(Inputs!$CO368=0,AT$3&gt;=Inputs!$CM368),1,IF(AND(AT$3&gt;=Inputs!$CM368,AT$3&lt;Inputs!$CN368),1,IF(AND(AT$3=Inputs!$CN368,AT$3=Inputs!$CO368),1,IF(OR(AND(AT$3=Inputs!$CN368+1,Inputs!$CN368=Inputs!$CO368),AND(AT$3=Inputs!$CN368+2,Inputs!$CN368=Inputs!$CO368)),0,IF(AT$3=Inputs!$CN368,0.8,IF(AT$3=Inputs!$CN368+1,0.6,IF(AT$3=Inputs!$CN368+2,0.4,IF(AT$3=Inputs!$CO368,0.2,IF(AND(AT$3&gt;=Inputs!$CL368,AT$3&lt;Inputs!$CM368),(AT$3-Inputs!$CL368+1)/(Inputs!$AI368+1),0)))))))))</f>
        <v>0</v>
      </c>
      <c r="AU370" s="27">
        <f>IF(AND(Inputs!$CO368=0,AU$3&gt;=Inputs!$CM368),1,IF(AND(AU$3&gt;=Inputs!$CM368,AU$3&lt;Inputs!$CN368),1,IF(AND(AU$3=Inputs!$CN368,AU$3=Inputs!$CO368),1,IF(OR(AND(AU$3=Inputs!$CN368+1,Inputs!$CN368=Inputs!$CO368),AND(AU$3=Inputs!$CN368+2,Inputs!$CN368=Inputs!$CO368)),0,IF(AU$3=Inputs!$CN368,0.8,IF(AU$3=Inputs!$CN368+1,0.6,IF(AU$3=Inputs!$CN368+2,0.4,IF(AU$3=Inputs!$CO368,0.2,IF(AND(AU$3&gt;=Inputs!$CL368,AU$3&lt;Inputs!$CM368),(AU$3-Inputs!$CL368+1)/(Inputs!$AI368+1),0)))))))))</f>
        <v>0</v>
      </c>
      <c r="AV370" s="27">
        <f>IF(AND(Inputs!$CO368=0,AV$3&gt;=Inputs!$CM368),1,IF(AND(AV$3&gt;=Inputs!$CM368,AV$3&lt;Inputs!$CN368),1,IF(AND(AV$3=Inputs!$CN368,AV$3=Inputs!$CO368),1,IF(OR(AND(AV$3=Inputs!$CN368+1,Inputs!$CN368=Inputs!$CO368),AND(AV$3=Inputs!$CN368+2,Inputs!$CN368=Inputs!$CO368)),0,IF(AV$3=Inputs!$CN368,0.8,IF(AV$3=Inputs!$CN368+1,0.6,IF(AV$3=Inputs!$CN368+2,0.4,IF(AV$3=Inputs!$CO368,0.2,IF(AND(AV$3&gt;=Inputs!$CL368,AV$3&lt;Inputs!$CM368),(AV$3-Inputs!$CL368+1)/(Inputs!$AI368+1),0)))))))))</f>
        <v>0</v>
      </c>
      <c r="AW370" s="27">
        <f>IF(AND(Inputs!$CO368=0,AW$3&gt;=Inputs!$CM368),1,IF(AND(AW$3&gt;=Inputs!$CM368,AW$3&lt;Inputs!$CN368),1,IF(AND(AW$3=Inputs!$CN368,AW$3=Inputs!$CO368),1,IF(OR(AND(AW$3=Inputs!$CN368+1,Inputs!$CN368=Inputs!$CO368),AND(AW$3=Inputs!$CN368+2,Inputs!$CN368=Inputs!$CO368)),0,IF(AW$3=Inputs!$CN368,0.8,IF(AW$3=Inputs!$CN368+1,0.6,IF(AW$3=Inputs!$CN368+2,0.4,IF(AW$3=Inputs!$CO368,0.2,IF(AND(AW$3&gt;=Inputs!$CL368,AW$3&lt;Inputs!$CM368),(AW$3-Inputs!$CL368+1)/(Inputs!$AI368+1),0)))))))))</f>
        <v>0</v>
      </c>
      <c r="AX370" s="27">
        <f>IF(AND(Inputs!$CO368=0,AX$3&gt;=Inputs!$CM368),1,IF(AND(AX$3&gt;=Inputs!$CM368,AX$3&lt;Inputs!$CN368),1,IF(AND(AX$3=Inputs!$CN368,AX$3=Inputs!$CO368),1,IF(OR(AND(AX$3=Inputs!$CN368+1,Inputs!$CN368=Inputs!$CO368),AND(AX$3=Inputs!$CN368+2,Inputs!$CN368=Inputs!$CO368)),0,IF(AX$3=Inputs!$CN368,0.8,IF(AX$3=Inputs!$CN368+1,0.6,IF(AX$3=Inputs!$CN368+2,0.4,IF(AX$3=Inputs!$CO368,0.2,IF(AND(AX$3&gt;=Inputs!$CL368,AX$3&lt;Inputs!$CM368),(AX$3-Inputs!$CL368+1)/(Inputs!$AI368+1),0)))))))))</f>
        <v>0</v>
      </c>
      <c r="AY370" s="27">
        <f>IF(AND(Inputs!$CO368=0,AY$3&gt;=Inputs!$CM368),1,IF(AND(AY$3&gt;=Inputs!$CM368,AY$3&lt;Inputs!$CN368),1,IF(AND(AY$3=Inputs!$CN368,AY$3=Inputs!$CO368),1,IF(OR(AND(AY$3=Inputs!$CN368+1,Inputs!$CN368=Inputs!$CO368),AND(AY$3=Inputs!$CN368+2,Inputs!$CN368=Inputs!$CO368)),0,IF(AY$3=Inputs!$CN368,0.8,IF(AY$3=Inputs!$CN368+1,0.6,IF(AY$3=Inputs!$CN368+2,0.4,IF(AY$3=Inputs!$CO368,0.2,IF(AND(AY$3&gt;=Inputs!$CL368,AY$3&lt;Inputs!$CM368),(AY$3-Inputs!$CL368+1)/(Inputs!$AI368+1),0)))))))))</f>
        <v>0</v>
      </c>
      <c r="AZ370" s="27">
        <f>IF(AND(Inputs!$CO368=0,AZ$3&gt;=Inputs!$CM368),1,IF(AND(AZ$3&gt;=Inputs!$CM368,AZ$3&lt;Inputs!$CN368),1,IF(AND(AZ$3=Inputs!$CN368,AZ$3=Inputs!$CO368),1,IF(OR(AND(AZ$3=Inputs!$CN368+1,Inputs!$CN368=Inputs!$CO368),AND(AZ$3=Inputs!$CN368+2,Inputs!$CN368=Inputs!$CO368)),0,IF(AZ$3=Inputs!$CN368,0.8,IF(AZ$3=Inputs!$CN368+1,0.6,IF(AZ$3=Inputs!$CN368+2,0.4,IF(AZ$3=Inputs!$CO368,0.2,IF(AND(AZ$3&gt;=Inputs!$CL368,AZ$3&lt;Inputs!$CM368),(AZ$3-Inputs!$CL368+1)/(Inputs!$AI368+1),0)))))))))</f>
        <v>0</v>
      </c>
      <c r="BA370" s="27">
        <f>IF(AND(Inputs!$CO368=0,BA$3&gt;=Inputs!$CM368),1,IF(AND(BA$3&gt;=Inputs!$CM368,BA$3&lt;Inputs!$CN368),1,IF(AND(BA$3=Inputs!$CN368,BA$3=Inputs!$CO368),1,IF(OR(AND(BA$3=Inputs!$CN368+1,Inputs!$CN368=Inputs!$CO368),AND(BA$3=Inputs!$CN368+2,Inputs!$CN368=Inputs!$CO368)),0,IF(BA$3=Inputs!$CN368,0.8,IF(BA$3=Inputs!$CN368+1,0.6,IF(BA$3=Inputs!$CN368+2,0.4,IF(BA$3=Inputs!$CO368,0.2,IF(AND(BA$3&gt;=Inputs!$CL368,BA$3&lt;Inputs!$CM368),(BA$3-Inputs!$CL368+1)/(Inputs!$AI368+1),0)))))))))</f>
        <v>0</v>
      </c>
      <c r="BB370" s="27">
        <f>IF(AND(Inputs!$CO368=0,BB$3&gt;=Inputs!$CM368),1,IF(AND(BB$3&gt;=Inputs!$CM368,BB$3&lt;Inputs!$CN368),1,IF(AND(BB$3=Inputs!$CN368,BB$3=Inputs!$CO368),1,IF(OR(AND(BB$3=Inputs!$CN368+1,Inputs!$CN368=Inputs!$CO368),AND(BB$3=Inputs!$CN368+2,Inputs!$CN368=Inputs!$CO368)),0,IF(BB$3=Inputs!$CN368,0.8,IF(BB$3=Inputs!$CN368+1,0.6,IF(BB$3=Inputs!$CN368+2,0.4,IF(BB$3=Inputs!$CO368,0.2,IF(AND(BB$3&gt;=Inputs!$CL368,BB$3&lt;Inputs!$CM368),(BB$3-Inputs!$CL368+1)/(Inputs!$AI368+1),0)))))))))</f>
        <v>0</v>
      </c>
      <c r="BC370" s="27">
        <f>IF(AND(Inputs!$CO368=0,BC$3&gt;=Inputs!$CM368),1,IF(AND(BC$3&gt;=Inputs!$CM368,BC$3&lt;Inputs!$CN368),1,IF(AND(BC$3=Inputs!$CN368,BC$3=Inputs!$CO368),1,IF(OR(AND(BC$3=Inputs!$CN368+1,Inputs!$CN368=Inputs!$CO368),AND(BC$3=Inputs!$CN368+2,Inputs!$CN368=Inputs!$CO368)),0,IF(BC$3=Inputs!$CN368,0.8,IF(BC$3=Inputs!$CN368+1,0.6,IF(BC$3=Inputs!$CN368+2,0.4,IF(BC$3=Inputs!$CO368,0.2,IF(AND(BC$3&gt;=Inputs!$CL368,BC$3&lt;Inputs!$CM368),(BC$3-Inputs!$CL368+1)/(Inputs!$AI368+1),0)))))))))</f>
        <v>0</v>
      </c>
      <c r="BD370" s="27">
        <f>IF(AND(Inputs!$CO368=0,BD$3&gt;=Inputs!$CM368),1,IF(AND(BD$3&gt;=Inputs!$CM368,BD$3&lt;Inputs!$CN368),1,IF(AND(BD$3=Inputs!$CN368,BD$3=Inputs!$CO368),1,IF(OR(AND(BD$3=Inputs!$CN368+1,Inputs!$CN368=Inputs!$CO368),AND(BD$3=Inputs!$CN368+2,Inputs!$CN368=Inputs!$CO368)),0,IF(BD$3=Inputs!$CN368,0.8,IF(BD$3=Inputs!$CN368+1,0.6,IF(BD$3=Inputs!$CN368+2,0.4,IF(BD$3=Inputs!$CO368,0.2,IF(AND(BD$3&gt;=Inputs!$CL368,BD$3&lt;Inputs!$CM368),(BD$3-Inputs!$CL368+1)/(Inputs!$AI368+1),0)))))))))</f>
        <v>0</v>
      </c>
      <c r="BE370" s="27">
        <f>IF(AND(Inputs!$CO368=0,BE$3&gt;=Inputs!$CM368),1,IF(AND(BE$3&gt;=Inputs!$CM368,BE$3&lt;Inputs!$CN368),1,IF(AND(BE$3=Inputs!$CN368,BE$3=Inputs!$CO368),1,IF(OR(AND(BE$3=Inputs!$CN368+1,Inputs!$CN368=Inputs!$CO368),AND(BE$3=Inputs!$CN368+2,Inputs!$CN368=Inputs!$CO368)),0,IF(BE$3=Inputs!$CN368,0.8,IF(BE$3=Inputs!$CN368+1,0.6,IF(BE$3=Inputs!$CN368+2,0.4,IF(BE$3=Inputs!$CO368,0.2,IF(AND(BE$3&gt;=Inputs!$CL368,BE$3&lt;Inputs!$CM368),(BE$3-Inputs!$CL368+1)/(Inputs!$AI368+1),0)))))))))</f>
        <v>0</v>
      </c>
      <c r="BF370" s="27">
        <f>IF(AND(Inputs!$CO368=0,BF$3&gt;=Inputs!$CM368),1,IF(AND(BF$3&gt;=Inputs!$CM368,BF$3&lt;Inputs!$CN368),1,IF(AND(BF$3=Inputs!$CN368,BF$3=Inputs!$CO368),1,IF(OR(AND(BF$3=Inputs!$CN368+1,Inputs!$CN368=Inputs!$CO368),AND(BF$3=Inputs!$CN368+2,Inputs!$CN368=Inputs!$CO368)),0,IF(BF$3=Inputs!$CN368,0.8,IF(BF$3=Inputs!$CN368+1,0.6,IF(BF$3=Inputs!$CN368+2,0.4,IF(BF$3=Inputs!$CO368,0.2,IF(AND(BF$3&gt;=Inputs!$CL368,BF$3&lt;Inputs!$CM368),(BF$3-Inputs!$CL368+1)/(Inputs!$AI368+1),0)))))))))</f>
        <v>0</v>
      </c>
      <c r="BG370" s="27">
        <f>IF(AND(Inputs!$CO368=0,BG$3&gt;=Inputs!$CM368),1,IF(AND(BG$3&gt;=Inputs!$CM368,BG$3&lt;Inputs!$CN368),1,IF(AND(BG$3=Inputs!$CN368,BG$3=Inputs!$CO368),1,IF(OR(AND(BG$3=Inputs!$CN368+1,Inputs!$CN368=Inputs!$CO368),AND(BG$3=Inputs!$CN368+2,Inputs!$CN368=Inputs!$CO368)),0,IF(BG$3=Inputs!$CN368,0.8,IF(BG$3=Inputs!$CN368+1,0.6,IF(BG$3=Inputs!$CN368+2,0.4,IF(BG$3=Inputs!$CO368,0.2,IF(AND(BG$3&gt;=Inputs!$CL368,BG$3&lt;Inputs!$CM368),(BG$3-Inputs!$CL368+1)/(Inputs!$AI368+1),0)))))))))</f>
        <v>0</v>
      </c>
      <c r="BH370" s="27">
        <f>IF(AND(Inputs!$CO368=0,BH$3&gt;=Inputs!$CM368),1,IF(AND(BH$3&gt;=Inputs!$CM368,BH$3&lt;Inputs!$CN368),1,IF(AND(BH$3=Inputs!$CN368,BH$3=Inputs!$CO368),1,IF(OR(AND(BH$3=Inputs!$CN368+1,Inputs!$CN368=Inputs!$CO368),AND(BH$3=Inputs!$CN368+2,Inputs!$CN368=Inputs!$CO368)),0,IF(BH$3=Inputs!$CN368,0.8,IF(BH$3=Inputs!$CN368+1,0.6,IF(BH$3=Inputs!$CN368+2,0.4,IF(BH$3=Inputs!$CO368,0.2,IF(AND(BH$3&gt;=Inputs!$CL368,BH$3&lt;Inputs!$CM368),(BH$3-Inputs!$CL368+1)/(Inputs!$AI368+1),0)))))))))</f>
        <v>0</v>
      </c>
      <c r="BI370" s="27">
        <f>IF(AND(Inputs!$CO368=0,BI$3&gt;=Inputs!$CM368),1,IF(AND(BI$3&gt;=Inputs!$CM368,BI$3&lt;Inputs!$CN368),1,IF(AND(BI$3=Inputs!$CN368,BI$3=Inputs!$CO368),1,IF(OR(AND(BI$3=Inputs!$CN368+1,Inputs!$CN368=Inputs!$CO368),AND(BI$3=Inputs!$CN368+2,Inputs!$CN368=Inputs!$CO368)),0,IF(BI$3=Inputs!$CN368,0.8,IF(BI$3=Inputs!$CN368+1,0.6,IF(BI$3=Inputs!$CN368+2,0.4,IF(BI$3=Inputs!$CO368,0.2,IF(AND(BI$3&gt;=Inputs!$CL368,BI$3&lt;Inputs!$CM368),(BI$3-Inputs!$CL368+1)/(Inputs!$AI368+1),0)))))))))</f>
        <v>0</v>
      </c>
      <c r="BJ370" s="27">
        <f>IF(AND(Inputs!$CO368=0,BJ$3&gt;=Inputs!$CM368),1,IF(AND(BJ$3&gt;=Inputs!$CM368,BJ$3&lt;Inputs!$CN368),1,IF(AND(BJ$3=Inputs!$CN368,BJ$3=Inputs!$CO368),1,IF(OR(AND(BJ$3=Inputs!$CN368+1,Inputs!$CN368=Inputs!$CO368),AND(BJ$3=Inputs!$CN368+2,Inputs!$CN368=Inputs!$CO368)),0,IF(BJ$3=Inputs!$CN368,0.8,IF(BJ$3=Inputs!$CN368+1,0.6,IF(BJ$3=Inputs!$CN368+2,0.4,IF(BJ$3=Inputs!$CO368,0.2,IF(AND(BJ$3&gt;=Inputs!$CL368,BJ$3&lt;Inputs!$CM368),(BJ$3-Inputs!$CL368+1)/(Inputs!$AI368+1),0)))))))))</f>
        <v>0</v>
      </c>
      <c r="BK370" s="27">
        <f>IF(AND(Inputs!$CO368=0,BK$3&gt;=Inputs!$CM368),1,IF(AND(BK$3&gt;=Inputs!$CM368,BK$3&lt;Inputs!$CN368),1,IF(AND(BK$3=Inputs!$CN368,BK$3=Inputs!$CO368),1,IF(OR(AND(BK$3=Inputs!$CN368+1,Inputs!$CN368=Inputs!$CO368),AND(BK$3=Inputs!$CN368+2,Inputs!$CN368=Inputs!$CO368)),0,IF(BK$3=Inputs!$CN368,0.8,IF(BK$3=Inputs!$CN368+1,0.6,IF(BK$3=Inputs!$CN368+2,0.4,IF(BK$3=Inputs!$CO368,0.2,IF(AND(BK$3&gt;=Inputs!$CL368,BK$3&lt;Inputs!$CM368),(BK$3-Inputs!$CL368+1)/(Inputs!$AI368+1),0)))))))))</f>
        <v>0</v>
      </c>
      <c r="BL370" s="27">
        <f>IF(AND(Inputs!$CO368=0,BL$3&gt;=Inputs!$CM368),1,IF(AND(BL$3&gt;=Inputs!$CM368,BL$3&lt;Inputs!$CN368),1,IF(AND(BL$3=Inputs!$CN368,BL$3=Inputs!$CO368),1,IF(OR(AND(BL$3=Inputs!$CN368+1,Inputs!$CN368=Inputs!$CO368),AND(BL$3=Inputs!$CN368+2,Inputs!$CN368=Inputs!$CO368)),0,IF(BL$3=Inputs!$CN368,0.8,IF(BL$3=Inputs!$CN368+1,0.6,IF(BL$3=Inputs!$CN368+2,0.4,IF(BL$3=Inputs!$CO368,0.2,IF(AND(BL$3&gt;=Inputs!$CL368,BL$3&lt;Inputs!$CM368),(BL$3-Inputs!$CL368+1)/(Inputs!$AI368+1),0)))))))))</f>
        <v>0</v>
      </c>
      <c r="BM370" s="27">
        <f>IF(AND(Inputs!$CO368=0,BM$3&gt;=Inputs!$CM368),1,IF(AND(BM$3&gt;=Inputs!$CM368,BM$3&lt;Inputs!$CN368),1,IF(AND(BM$3=Inputs!$CN368,BM$3=Inputs!$CO368),1,IF(OR(AND(BM$3=Inputs!$CN368+1,Inputs!$CN368=Inputs!$CO368),AND(BM$3=Inputs!$CN368+2,Inputs!$CN368=Inputs!$CO368)),0,IF(BM$3=Inputs!$CN368,0.8,IF(BM$3=Inputs!$CN368+1,0.6,IF(BM$3=Inputs!$CN368+2,0.4,IF(BM$3=Inputs!$CO368,0.2,IF(AND(BM$3&gt;=Inputs!$CL368,BM$3&lt;Inputs!$CM368),(BM$3-Inputs!$CL368+1)/(Inputs!$AI368+1),0)))))))))</f>
        <v>0</v>
      </c>
    </row>
    <row r="371" spans="1:65">
      <c r="A371" s="7" t="str">
        <f>IF(Inputs!A369="","",Inputs!A369)</f>
        <v/>
      </c>
      <c r="B371" t="str">
        <f>IF(Inputs!B369="","",Inputs!B369)</f>
        <v/>
      </c>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50">
        <f t="shared" si="13"/>
        <v>0</v>
      </c>
      <c r="AH371" s="42">
        <f t="shared" si="12"/>
        <v>0</v>
      </c>
      <c r="AJ371" s="27">
        <f>IF(AND(Inputs!$CO369=0,AJ$3&gt;=Inputs!$CM369),1,IF(AND(AJ$3&gt;=Inputs!$CM369,AJ$3&lt;Inputs!$CN369),1,IF(AND(AJ$3=Inputs!$CN369,AJ$3=Inputs!$CO369),1,IF(OR(AND(AJ$3=Inputs!$CN369+1,Inputs!$CN369=Inputs!$CO369),AND(AJ$3=Inputs!$CN369+2,Inputs!$CN369=Inputs!$CO369)),0,IF(AJ$3=Inputs!$CN369,0.8,IF(AJ$3=Inputs!$CN369+1,0.6,IF(AJ$3=Inputs!$CN369+2,0.4,IF(AJ$3=Inputs!$CO369,0.2,IF(AND(AJ$3&gt;=Inputs!$CL369,AJ$3&lt;Inputs!$CM369),(AJ$3-Inputs!$CL369+1)/(Inputs!$AI369+1),0)))))))))</f>
        <v>0</v>
      </c>
      <c r="AK371" s="27">
        <f>IF(AND(Inputs!$CO369=0,AK$3&gt;=Inputs!$CM369),1,IF(AND(AK$3&gt;=Inputs!$CM369,AK$3&lt;Inputs!$CN369),1,IF(AND(AK$3=Inputs!$CN369,AK$3=Inputs!$CO369),1,IF(OR(AND(AK$3=Inputs!$CN369+1,Inputs!$CN369=Inputs!$CO369),AND(AK$3=Inputs!$CN369+2,Inputs!$CN369=Inputs!$CO369)),0,IF(AK$3=Inputs!$CN369,0.8,IF(AK$3=Inputs!$CN369+1,0.6,IF(AK$3=Inputs!$CN369+2,0.4,IF(AK$3=Inputs!$CO369,0.2,IF(AND(AK$3&gt;=Inputs!$CL369,AK$3&lt;Inputs!$CM369),(AK$3-Inputs!$CL369+1)/(Inputs!$AI369+1),0)))))))))</f>
        <v>0</v>
      </c>
      <c r="AL371" s="27">
        <f>IF(AND(Inputs!$CO369=0,AL$3&gt;=Inputs!$CM369),1,IF(AND(AL$3&gt;=Inputs!$CM369,AL$3&lt;Inputs!$CN369),1,IF(AND(AL$3=Inputs!$CN369,AL$3=Inputs!$CO369),1,IF(OR(AND(AL$3=Inputs!$CN369+1,Inputs!$CN369=Inputs!$CO369),AND(AL$3=Inputs!$CN369+2,Inputs!$CN369=Inputs!$CO369)),0,IF(AL$3=Inputs!$CN369,0.8,IF(AL$3=Inputs!$CN369+1,0.6,IF(AL$3=Inputs!$CN369+2,0.4,IF(AL$3=Inputs!$CO369,0.2,IF(AND(AL$3&gt;=Inputs!$CL369,AL$3&lt;Inputs!$CM369),(AL$3-Inputs!$CL369+1)/(Inputs!$AI369+1),0)))))))))</f>
        <v>0</v>
      </c>
      <c r="AM371" s="27">
        <f>IF(AND(Inputs!$CO369=0,AM$3&gt;=Inputs!$CM369),1,IF(AND(AM$3&gt;=Inputs!$CM369,AM$3&lt;Inputs!$CN369),1,IF(AND(AM$3=Inputs!$CN369,AM$3=Inputs!$CO369),1,IF(OR(AND(AM$3=Inputs!$CN369+1,Inputs!$CN369=Inputs!$CO369),AND(AM$3=Inputs!$CN369+2,Inputs!$CN369=Inputs!$CO369)),0,IF(AM$3=Inputs!$CN369,0.8,IF(AM$3=Inputs!$CN369+1,0.6,IF(AM$3=Inputs!$CN369+2,0.4,IF(AM$3=Inputs!$CO369,0.2,IF(AND(AM$3&gt;=Inputs!$CL369,AM$3&lt;Inputs!$CM369),(AM$3-Inputs!$CL369+1)/(Inputs!$AI369+1),0)))))))))</f>
        <v>0</v>
      </c>
      <c r="AN371" s="27">
        <f>IF(AND(Inputs!$CO369=0,AN$3&gt;=Inputs!$CM369),1,IF(AND(AN$3&gt;=Inputs!$CM369,AN$3&lt;Inputs!$CN369),1,IF(AND(AN$3=Inputs!$CN369,AN$3=Inputs!$CO369),1,IF(OR(AND(AN$3=Inputs!$CN369+1,Inputs!$CN369=Inputs!$CO369),AND(AN$3=Inputs!$CN369+2,Inputs!$CN369=Inputs!$CO369)),0,IF(AN$3=Inputs!$CN369,0.8,IF(AN$3=Inputs!$CN369+1,0.6,IF(AN$3=Inputs!$CN369+2,0.4,IF(AN$3=Inputs!$CO369,0.2,IF(AND(AN$3&gt;=Inputs!$CL369,AN$3&lt;Inputs!$CM369),(AN$3-Inputs!$CL369+1)/(Inputs!$AI369+1),0)))))))))</f>
        <v>0</v>
      </c>
      <c r="AO371" s="27">
        <f>IF(AND(Inputs!$CO369=0,AO$3&gt;=Inputs!$CM369),1,IF(AND(AO$3&gt;=Inputs!$CM369,AO$3&lt;Inputs!$CN369),1,IF(AND(AO$3=Inputs!$CN369,AO$3=Inputs!$CO369),1,IF(OR(AND(AO$3=Inputs!$CN369+1,Inputs!$CN369=Inputs!$CO369),AND(AO$3=Inputs!$CN369+2,Inputs!$CN369=Inputs!$CO369)),0,IF(AO$3=Inputs!$CN369,0.8,IF(AO$3=Inputs!$CN369+1,0.6,IF(AO$3=Inputs!$CN369+2,0.4,IF(AO$3=Inputs!$CO369,0.2,IF(AND(AO$3&gt;=Inputs!$CL369,AO$3&lt;Inputs!$CM369),(AO$3-Inputs!$CL369+1)/(Inputs!$AI369+1),0)))))))))</f>
        <v>0</v>
      </c>
      <c r="AP371" s="27">
        <f>IF(AND(Inputs!$CO369=0,AP$3&gt;=Inputs!$CM369),1,IF(AND(AP$3&gt;=Inputs!$CM369,AP$3&lt;Inputs!$CN369),1,IF(AND(AP$3=Inputs!$CN369,AP$3=Inputs!$CO369),1,IF(OR(AND(AP$3=Inputs!$CN369+1,Inputs!$CN369=Inputs!$CO369),AND(AP$3=Inputs!$CN369+2,Inputs!$CN369=Inputs!$CO369)),0,IF(AP$3=Inputs!$CN369,0.8,IF(AP$3=Inputs!$CN369+1,0.6,IF(AP$3=Inputs!$CN369+2,0.4,IF(AP$3=Inputs!$CO369,0.2,IF(AND(AP$3&gt;=Inputs!$CL369,AP$3&lt;Inputs!$CM369),(AP$3-Inputs!$CL369+1)/(Inputs!$AI369+1),0)))))))))</f>
        <v>0</v>
      </c>
      <c r="AQ371" s="27">
        <f>IF(AND(Inputs!$CO369=0,AQ$3&gt;=Inputs!$CM369),1,IF(AND(AQ$3&gt;=Inputs!$CM369,AQ$3&lt;Inputs!$CN369),1,IF(AND(AQ$3=Inputs!$CN369,AQ$3=Inputs!$CO369),1,IF(OR(AND(AQ$3=Inputs!$CN369+1,Inputs!$CN369=Inputs!$CO369),AND(AQ$3=Inputs!$CN369+2,Inputs!$CN369=Inputs!$CO369)),0,IF(AQ$3=Inputs!$CN369,0.8,IF(AQ$3=Inputs!$CN369+1,0.6,IF(AQ$3=Inputs!$CN369+2,0.4,IF(AQ$3=Inputs!$CO369,0.2,IF(AND(AQ$3&gt;=Inputs!$CL369,AQ$3&lt;Inputs!$CM369),(AQ$3-Inputs!$CL369+1)/(Inputs!$AI369+1),0)))))))))</f>
        <v>0</v>
      </c>
      <c r="AR371" s="27">
        <f>IF(AND(Inputs!$CO369=0,AR$3&gt;=Inputs!$CM369),1,IF(AND(AR$3&gt;=Inputs!$CM369,AR$3&lt;Inputs!$CN369),1,IF(AND(AR$3=Inputs!$CN369,AR$3=Inputs!$CO369),1,IF(OR(AND(AR$3=Inputs!$CN369+1,Inputs!$CN369=Inputs!$CO369),AND(AR$3=Inputs!$CN369+2,Inputs!$CN369=Inputs!$CO369)),0,IF(AR$3=Inputs!$CN369,0.8,IF(AR$3=Inputs!$CN369+1,0.6,IF(AR$3=Inputs!$CN369+2,0.4,IF(AR$3=Inputs!$CO369,0.2,IF(AND(AR$3&gt;=Inputs!$CL369,AR$3&lt;Inputs!$CM369),(AR$3-Inputs!$CL369+1)/(Inputs!$AI369+1),0)))))))))</f>
        <v>0</v>
      </c>
      <c r="AS371" s="27">
        <f>IF(AND(Inputs!$CO369=0,AS$3&gt;=Inputs!$CM369),1,IF(AND(AS$3&gt;=Inputs!$CM369,AS$3&lt;Inputs!$CN369),1,IF(AND(AS$3=Inputs!$CN369,AS$3=Inputs!$CO369),1,IF(OR(AND(AS$3=Inputs!$CN369+1,Inputs!$CN369=Inputs!$CO369),AND(AS$3=Inputs!$CN369+2,Inputs!$CN369=Inputs!$CO369)),0,IF(AS$3=Inputs!$CN369,0.8,IF(AS$3=Inputs!$CN369+1,0.6,IF(AS$3=Inputs!$CN369+2,0.4,IF(AS$3=Inputs!$CO369,0.2,IF(AND(AS$3&gt;=Inputs!$CL369,AS$3&lt;Inputs!$CM369),(AS$3-Inputs!$CL369+1)/(Inputs!$AI369+1),0)))))))))</f>
        <v>0</v>
      </c>
      <c r="AT371" s="27">
        <f>IF(AND(Inputs!$CO369=0,AT$3&gt;=Inputs!$CM369),1,IF(AND(AT$3&gt;=Inputs!$CM369,AT$3&lt;Inputs!$CN369),1,IF(AND(AT$3=Inputs!$CN369,AT$3=Inputs!$CO369),1,IF(OR(AND(AT$3=Inputs!$CN369+1,Inputs!$CN369=Inputs!$CO369),AND(AT$3=Inputs!$CN369+2,Inputs!$CN369=Inputs!$CO369)),0,IF(AT$3=Inputs!$CN369,0.8,IF(AT$3=Inputs!$CN369+1,0.6,IF(AT$3=Inputs!$CN369+2,0.4,IF(AT$3=Inputs!$CO369,0.2,IF(AND(AT$3&gt;=Inputs!$CL369,AT$3&lt;Inputs!$CM369),(AT$3-Inputs!$CL369+1)/(Inputs!$AI369+1),0)))))))))</f>
        <v>0</v>
      </c>
      <c r="AU371" s="27">
        <f>IF(AND(Inputs!$CO369=0,AU$3&gt;=Inputs!$CM369),1,IF(AND(AU$3&gt;=Inputs!$CM369,AU$3&lt;Inputs!$CN369),1,IF(AND(AU$3=Inputs!$CN369,AU$3=Inputs!$CO369),1,IF(OR(AND(AU$3=Inputs!$CN369+1,Inputs!$CN369=Inputs!$CO369),AND(AU$3=Inputs!$CN369+2,Inputs!$CN369=Inputs!$CO369)),0,IF(AU$3=Inputs!$CN369,0.8,IF(AU$3=Inputs!$CN369+1,0.6,IF(AU$3=Inputs!$CN369+2,0.4,IF(AU$3=Inputs!$CO369,0.2,IF(AND(AU$3&gt;=Inputs!$CL369,AU$3&lt;Inputs!$CM369),(AU$3-Inputs!$CL369+1)/(Inputs!$AI369+1),0)))))))))</f>
        <v>0</v>
      </c>
      <c r="AV371" s="27">
        <f>IF(AND(Inputs!$CO369=0,AV$3&gt;=Inputs!$CM369),1,IF(AND(AV$3&gt;=Inputs!$CM369,AV$3&lt;Inputs!$CN369),1,IF(AND(AV$3=Inputs!$CN369,AV$3=Inputs!$CO369),1,IF(OR(AND(AV$3=Inputs!$CN369+1,Inputs!$CN369=Inputs!$CO369),AND(AV$3=Inputs!$CN369+2,Inputs!$CN369=Inputs!$CO369)),0,IF(AV$3=Inputs!$CN369,0.8,IF(AV$3=Inputs!$CN369+1,0.6,IF(AV$3=Inputs!$CN369+2,0.4,IF(AV$3=Inputs!$CO369,0.2,IF(AND(AV$3&gt;=Inputs!$CL369,AV$3&lt;Inputs!$CM369),(AV$3-Inputs!$CL369+1)/(Inputs!$AI369+1),0)))))))))</f>
        <v>0</v>
      </c>
      <c r="AW371" s="27">
        <f>IF(AND(Inputs!$CO369=0,AW$3&gt;=Inputs!$CM369),1,IF(AND(AW$3&gt;=Inputs!$CM369,AW$3&lt;Inputs!$CN369),1,IF(AND(AW$3=Inputs!$CN369,AW$3=Inputs!$CO369),1,IF(OR(AND(AW$3=Inputs!$CN369+1,Inputs!$CN369=Inputs!$CO369),AND(AW$3=Inputs!$CN369+2,Inputs!$CN369=Inputs!$CO369)),0,IF(AW$3=Inputs!$CN369,0.8,IF(AW$3=Inputs!$CN369+1,0.6,IF(AW$3=Inputs!$CN369+2,0.4,IF(AW$3=Inputs!$CO369,0.2,IF(AND(AW$3&gt;=Inputs!$CL369,AW$3&lt;Inputs!$CM369),(AW$3-Inputs!$CL369+1)/(Inputs!$AI369+1),0)))))))))</f>
        <v>0</v>
      </c>
      <c r="AX371" s="27">
        <f>IF(AND(Inputs!$CO369=0,AX$3&gt;=Inputs!$CM369),1,IF(AND(AX$3&gt;=Inputs!$CM369,AX$3&lt;Inputs!$CN369),1,IF(AND(AX$3=Inputs!$CN369,AX$3=Inputs!$CO369),1,IF(OR(AND(AX$3=Inputs!$CN369+1,Inputs!$CN369=Inputs!$CO369),AND(AX$3=Inputs!$CN369+2,Inputs!$CN369=Inputs!$CO369)),0,IF(AX$3=Inputs!$CN369,0.8,IF(AX$3=Inputs!$CN369+1,0.6,IF(AX$3=Inputs!$CN369+2,0.4,IF(AX$3=Inputs!$CO369,0.2,IF(AND(AX$3&gt;=Inputs!$CL369,AX$3&lt;Inputs!$CM369),(AX$3-Inputs!$CL369+1)/(Inputs!$AI369+1),0)))))))))</f>
        <v>0</v>
      </c>
      <c r="AY371" s="27">
        <f>IF(AND(Inputs!$CO369=0,AY$3&gt;=Inputs!$CM369),1,IF(AND(AY$3&gt;=Inputs!$CM369,AY$3&lt;Inputs!$CN369),1,IF(AND(AY$3=Inputs!$CN369,AY$3=Inputs!$CO369),1,IF(OR(AND(AY$3=Inputs!$CN369+1,Inputs!$CN369=Inputs!$CO369),AND(AY$3=Inputs!$CN369+2,Inputs!$CN369=Inputs!$CO369)),0,IF(AY$3=Inputs!$CN369,0.8,IF(AY$3=Inputs!$CN369+1,0.6,IF(AY$3=Inputs!$CN369+2,0.4,IF(AY$3=Inputs!$CO369,0.2,IF(AND(AY$3&gt;=Inputs!$CL369,AY$3&lt;Inputs!$CM369),(AY$3-Inputs!$CL369+1)/(Inputs!$AI369+1),0)))))))))</f>
        <v>0</v>
      </c>
      <c r="AZ371" s="27">
        <f>IF(AND(Inputs!$CO369=0,AZ$3&gt;=Inputs!$CM369),1,IF(AND(AZ$3&gt;=Inputs!$CM369,AZ$3&lt;Inputs!$CN369),1,IF(AND(AZ$3=Inputs!$CN369,AZ$3=Inputs!$CO369),1,IF(OR(AND(AZ$3=Inputs!$CN369+1,Inputs!$CN369=Inputs!$CO369),AND(AZ$3=Inputs!$CN369+2,Inputs!$CN369=Inputs!$CO369)),0,IF(AZ$3=Inputs!$CN369,0.8,IF(AZ$3=Inputs!$CN369+1,0.6,IF(AZ$3=Inputs!$CN369+2,0.4,IF(AZ$3=Inputs!$CO369,0.2,IF(AND(AZ$3&gt;=Inputs!$CL369,AZ$3&lt;Inputs!$CM369),(AZ$3-Inputs!$CL369+1)/(Inputs!$AI369+1),0)))))))))</f>
        <v>0</v>
      </c>
      <c r="BA371" s="27">
        <f>IF(AND(Inputs!$CO369=0,BA$3&gt;=Inputs!$CM369),1,IF(AND(BA$3&gt;=Inputs!$CM369,BA$3&lt;Inputs!$CN369),1,IF(AND(BA$3=Inputs!$CN369,BA$3=Inputs!$CO369),1,IF(OR(AND(BA$3=Inputs!$CN369+1,Inputs!$CN369=Inputs!$CO369),AND(BA$3=Inputs!$CN369+2,Inputs!$CN369=Inputs!$CO369)),0,IF(BA$3=Inputs!$CN369,0.8,IF(BA$3=Inputs!$CN369+1,0.6,IF(BA$3=Inputs!$CN369+2,0.4,IF(BA$3=Inputs!$CO369,0.2,IF(AND(BA$3&gt;=Inputs!$CL369,BA$3&lt;Inputs!$CM369),(BA$3-Inputs!$CL369+1)/(Inputs!$AI369+1),0)))))))))</f>
        <v>0</v>
      </c>
      <c r="BB371" s="27">
        <f>IF(AND(Inputs!$CO369=0,BB$3&gt;=Inputs!$CM369),1,IF(AND(BB$3&gt;=Inputs!$CM369,BB$3&lt;Inputs!$CN369),1,IF(AND(BB$3=Inputs!$CN369,BB$3=Inputs!$CO369),1,IF(OR(AND(BB$3=Inputs!$CN369+1,Inputs!$CN369=Inputs!$CO369),AND(BB$3=Inputs!$CN369+2,Inputs!$CN369=Inputs!$CO369)),0,IF(BB$3=Inputs!$CN369,0.8,IF(BB$3=Inputs!$CN369+1,0.6,IF(BB$3=Inputs!$CN369+2,0.4,IF(BB$3=Inputs!$CO369,0.2,IF(AND(BB$3&gt;=Inputs!$CL369,BB$3&lt;Inputs!$CM369),(BB$3-Inputs!$CL369+1)/(Inputs!$AI369+1),0)))))))))</f>
        <v>0</v>
      </c>
      <c r="BC371" s="27">
        <f>IF(AND(Inputs!$CO369=0,BC$3&gt;=Inputs!$CM369),1,IF(AND(BC$3&gt;=Inputs!$CM369,BC$3&lt;Inputs!$CN369),1,IF(AND(BC$3=Inputs!$CN369,BC$3=Inputs!$CO369),1,IF(OR(AND(BC$3=Inputs!$CN369+1,Inputs!$CN369=Inputs!$CO369),AND(BC$3=Inputs!$CN369+2,Inputs!$CN369=Inputs!$CO369)),0,IF(BC$3=Inputs!$CN369,0.8,IF(BC$3=Inputs!$CN369+1,0.6,IF(BC$3=Inputs!$CN369+2,0.4,IF(BC$3=Inputs!$CO369,0.2,IF(AND(BC$3&gt;=Inputs!$CL369,BC$3&lt;Inputs!$CM369),(BC$3-Inputs!$CL369+1)/(Inputs!$AI369+1),0)))))))))</f>
        <v>0</v>
      </c>
      <c r="BD371" s="27">
        <f>IF(AND(Inputs!$CO369=0,BD$3&gt;=Inputs!$CM369),1,IF(AND(BD$3&gt;=Inputs!$CM369,BD$3&lt;Inputs!$CN369),1,IF(AND(BD$3=Inputs!$CN369,BD$3=Inputs!$CO369),1,IF(OR(AND(BD$3=Inputs!$CN369+1,Inputs!$CN369=Inputs!$CO369),AND(BD$3=Inputs!$CN369+2,Inputs!$CN369=Inputs!$CO369)),0,IF(BD$3=Inputs!$CN369,0.8,IF(BD$3=Inputs!$CN369+1,0.6,IF(BD$3=Inputs!$CN369+2,0.4,IF(BD$3=Inputs!$CO369,0.2,IF(AND(BD$3&gt;=Inputs!$CL369,BD$3&lt;Inputs!$CM369),(BD$3-Inputs!$CL369+1)/(Inputs!$AI369+1),0)))))))))</f>
        <v>0</v>
      </c>
      <c r="BE371" s="27">
        <f>IF(AND(Inputs!$CO369=0,BE$3&gt;=Inputs!$CM369),1,IF(AND(BE$3&gt;=Inputs!$CM369,BE$3&lt;Inputs!$CN369),1,IF(AND(BE$3=Inputs!$CN369,BE$3=Inputs!$CO369),1,IF(OR(AND(BE$3=Inputs!$CN369+1,Inputs!$CN369=Inputs!$CO369),AND(BE$3=Inputs!$CN369+2,Inputs!$CN369=Inputs!$CO369)),0,IF(BE$3=Inputs!$CN369,0.8,IF(BE$3=Inputs!$CN369+1,0.6,IF(BE$3=Inputs!$CN369+2,0.4,IF(BE$3=Inputs!$CO369,0.2,IF(AND(BE$3&gt;=Inputs!$CL369,BE$3&lt;Inputs!$CM369),(BE$3-Inputs!$CL369+1)/(Inputs!$AI369+1),0)))))))))</f>
        <v>0</v>
      </c>
      <c r="BF371" s="27">
        <f>IF(AND(Inputs!$CO369=0,BF$3&gt;=Inputs!$CM369),1,IF(AND(BF$3&gt;=Inputs!$CM369,BF$3&lt;Inputs!$CN369),1,IF(AND(BF$3=Inputs!$CN369,BF$3=Inputs!$CO369),1,IF(OR(AND(BF$3=Inputs!$CN369+1,Inputs!$CN369=Inputs!$CO369),AND(BF$3=Inputs!$CN369+2,Inputs!$CN369=Inputs!$CO369)),0,IF(BF$3=Inputs!$CN369,0.8,IF(BF$3=Inputs!$CN369+1,0.6,IF(BF$3=Inputs!$CN369+2,0.4,IF(BF$3=Inputs!$CO369,0.2,IF(AND(BF$3&gt;=Inputs!$CL369,BF$3&lt;Inputs!$CM369),(BF$3-Inputs!$CL369+1)/(Inputs!$AI369+1),0)))))))))</f>
        <v>0</v>
      </c>
      <c r="BG371" s="27">
        <f>IF(AND(Inputs!$CO369=0,BG$3&gt;=Inputs!$CM369),1,IF(AND(BG$3&gt;=Inputs!$CM369,BG$3&lt;Inputs!$CN369),1,IF(AND(BG$3=Inputs!$CN369,BG$3=Inputs!$CO369),1,IF(OR(AND(BG$3=Inputs!$CN369+1,Inputs!$CN369=Inputs!$CO369),AND(BG$3=Inputs!$CN369+2,Inputs!$CN369=Inputs!$CO369)),0,IF(BG$3=Inputs!$CN369,0.8,IF(BG$3=Inputs!$CN369+1,0.6,IF(BG$3=Inputs!$CN369+2,0.4,IF(BG$3=Inputs!$CO369,0.2,IF(AND(BG$3&gt;=Inputs!$CL369,BG$3&lt;Inputs!$CM369),(BG$3-Inputs!$CL369+1)/(Inputs!$AI369+1),0)))))))))</f>
        <v>0</v>
      </c>
      <c r="BH371" s="27">
        <f>IF(AND(Inputs!$CO369=0,BH$3&gt;=Inputs!$CM369),1,IF(AND(BH$3&gt;=Inputs!$CM369,BH$3&lt;Inputs!$CN369),1,IF(AND(BH$3=Inputs!$CN369,BH$3=Inputs!$CO369),1,IF(OR(AND(BH$3=Inputs!$CN369+1,Inputs!$CN369=Inputs!$CO369),AND(BH$3=Inputs!$CN369+2,Inputs!$CN369=Inputs!$CO369)),0,IF(BH$3=Inputs!$CN369,0.8,IF(BH$3=Inputs!$CN369+1,0.6,IF(BH$3=Inputs!$CN369+2,0.4,IF(BH$3=Inputs!$CO369,0.2,IF(AND(BH$3&gt;=Inputs!$CL369,BH$3&lt;Inputs!$CM369),(BH$3-Inputs!$CL369+1)/(Inputs!$AI369+1),0)))))))))</f>
        <v>0</v>
      </c>
      <c r="BI371" s="27">
        <f>IF(AND(Inputs!$CO369=0,BI$3&gt;=Inputs!$CM369),1,IF(AND(BI$3&gt;=Inputs!$CM369,BI$3&lt;Inputs!$CN369),1,IF(AND(BI$3=Inputs!$CN369,BI$3=Inputs!$CO369),1,IF(OR(AND(BI$3=Inputs!$CN369+1,Inputs!$CN369=Inputs!$CO369),AND(BI$3=Inputs!$CN369+2,Inputs!$CN369=Inputs!$CO369)),0,IF(BI$3=Inputs!$CN369,0.8,IF(BI$3=Inputs!$CN369+1,0.6,IF(BI$3=Inputs!$CN369+2,0.4,IF(BI$3=Inputs!$CO369,0.2,IF(AND(BI$3&gt;=Inputs!$CL369,BI$3&lt;Inputs!$CM369),(BI$3-Inputs!$CL369+1)/(Inputs!$AI369+1),0)))))))))</f>
        <v>0</v>
      </c>
      <c r="BJ371" s="27">
        <f>IF(AND(Inputs!$CO369=0,BJ$3&gt;=Inputs!$CM369),1,IF(AND(BJ$3&gt;=Inputs!$CM369,BJ$3&lt;Inputs!$CN369),1,IF(AND(BJ$3=Inputs!$CN369,BJ$3=Inputs!$CO369),1,IF(OR(AND(BJ$3=Inputs!$CN369+1,Inputs!$CN369=Inputs!$CO369),AND(BJ$3=Inputs!$CN369+2,Inputs!$CN369=Inputs!$CO369)),0,IF(BJ$3=Inputs!$CN369,0.8,IF(BJ$3=Inputs!$CN369+1,0.6,IF(BJ$3=Inputs!$CN369+2,0.4,IF(BJ$3=Inputs!$CO369,0.2,IF(AND(BJ$3&gt;=Inputs!$CL369,BJ$3&lt;Inputs!$CM369),(BJ$3-Inputs!$CL369+1)/(Inputs!$AI369+1),0)))))))))</f>
        <v>0</v>
      </c>
      <c r="BK371" s="27">
        <f>IF(AND(Inputs!$CO369=0,BK$3&gt;=Inputs!$CM369),1,IF(AND(BK$3&gt;=Inputs!$CM369,BK$3&lt;Inputs!$CN369),1,IF(AND(BK$3=Inputs!$CN369,BK$3=Inputs!$CO369),1,IF(OR(AND(BK$3=Inputs!$CN369+1,Inputs!$CN369=Inputs!$CO369),AND(BK$3=Inputs!$CN369+2,Inputs!$CN369=Inputs!$CO369)),0,IF(BK$3=Inputs!$CN369,0.8,IF(BK$3=Inputs!$CN369+1,0.6,IF(BK$3=Inputs!$CN369+2,0.4,IF(BK$3=Inputs!$CO369,0.2,IF(AND(BK$3&gt;=Inputs!$CL369,BK$3&lt;Inputs!$CM369),(BK$3-Inputs!$CL369+1)/(Inputs!$AI369+1),0)))))))))</f>
        <v>0</v>
      </c>
      <c r="BL371" s="27">
        <f>IF(AND(Inputs!$CO369=0,BL$3&gt;=Inputs!$CM369),1,IF(AND(BL$3&gt;=Inputs!$CM369,BL$3&lt;Inputs!$CN369),1,IF(AND(BL$3=Inputs!$CN369,BL$3=Inputs!$CO369),1,IF(OR(AND(BL$3=Inputs!$CN369+1,Inputs!$CN369=Inputs!$CO369),AND(BL$3=Inputs!$CN369+2,Inputs!$CN369=Inputs!$CO369)),0,IF(BL$3=Inputs!$CN369,0.8,IF(BL$3=Inputs!$CN369+1,0.6,IF(BL$3=Inputs!$CN369+2,0.4,IF(BL$3=Inputs!$CO369,0.2,IF(AND(BL$3&gt;=Inputs!$CL369,BL$3&lt;Inputs!$CM369),(BL$3-Inputs!$CL369+1)/(Inputs!$AI369+1),0)))))))))</f>
        <v>0</v>
      </c>
      <c r="BM371" s="27">
        <f>IF(AND(Inputs!$CO369=0,BM$3&gt;=Inputs!$CM369),1,IF(AND(BM$3&gt;=Inputs!$CM369,BM$3&lt;Inputs!$CN369),1,IF(AND(BM$3=Inputs!$CN369,BM$3=Inputs!$CO369),1,IF(OR(AND(BM$3=Inputs!$CN369+1,Inputs!$CN369=Inputs!$CO369),AND(BM$3=Inputs!$CN369+2,Inputs!$CN369=Inputs!$CO369)),0,IF(BM$3=Inputs!$CN369,0.8,IF(BM$3=Inputs!$CN369+1,0.6,IF(BM$3=Inputs!$CN369+2,0.4,IF(BM$3=Inputs!$CO369,0.2,IF(AND(BM$3&gt;=Inputs!$CL369,BM$3&lt;Inputs!$CM369),(BM$3-Inputs!$CL369+1)/(Inputs!$AI369+1),0)))))))))</f>
        <v>0</v>
      </c>
    </row>
    <row r="372" spans="1:65">
      <c r="A372" s="7" t="str">
        <f>IF(Inputs!A370="","",Inputs!A370)</f>
        <v/>
      </c>
      <c r="B372" t="str">
        <f>IF(Inputs!B370="","",Inputs!B370)</f>
        <v/>
      </c>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50">
        <f t="shared" si="13"/>
        <v>0</v>
      </c>
      <c r="AH372" s="42">
        <f t="shared" si="12"/>
        <v>0</v>
      </c>
      <c r="AJ372" s="27">
        <f>IF(AND(Inputs!$CO370=0,AJ$3&gt;=Inputs!$CM370),1,IF(AND(AJ$3&gt;=Inputs!$CM370,AJ$3&lt;Inputs!$CN370),1,IF(AND(AJ$3=Inputs!$CN370,AJ$3=Inputs!$CO370),1,IF(OR(AND(AJ$3=Inputs!$CN370+1,Inputs!$CN370=Inputs!$CO370),AND(AJ$3=Inputs!$CN370+2,Inputs!$CN370=Inputs!$CO370)),0,IF(AJ$3=Inputs!$CN370,0.8,IF(AJ$3=Inputs!$CN370+1,0.6,IF(AJ$3=Inputs!$CN370+2,0.4,IF(AJ$3=Inputs!$CO370,0.2,IF(AND(AJ$3&gt;=Inputs!$CL370,AJ$3&lt;Inputs!$CM370),(AJ$3-Inputs!$CL370+1)/(Inputs!$AI370+1),0)))))))))</f>
        <v>0</v>
      </c>
      <c r="AK372" s="27">
        <f>IF(AND(Inputs!$CO370=0,AK$3&gt;=Inputs!$CM370),1,IF(AND(AK$3&gt;=Inputs!$CM370,AK$3&lt;Inputs!$CN370),1,IF(AND(AK$3=Inputs!$CN370,AK$3=Inputs!$CO370),1,IF(OR(AND(AK$3=Inputs!$CN370+1,Inputs!$CN370=Inputs!$CO370),AND(AK$3=Inputs!$CN370+2,Inputs!$CN370=Inputs!$CO370)),0,IF(AK$3=Inputs!$CN370,0.8,IF(AK$3=Inputs!$CN370+1,0.6,IF(AK$3=Inputs!$CN370+2,0.4,IF(AK$3=Inputs!$CO370,0.2,IF(AND(AK$3&gt;=Inputs!$CL370,AK$3&lt;Inputs!$CM370),(AK$3-Inputs!$CL370+1)/(Inputs!$AI370+1),0)))))))))</f>
        <v>0</v>
      </c>
      <c r="AL372" s="27">
        <f>IF(AND(Inputs!$CO370=0,AL$3&gt;=Inputs!$CM370),1,IF(AND(AL$3&gt;=Inputs!$CM370,AL$3&lt;Inputs!$CN370),1,IF(AND(AL$3=Inputs!$CN370,AL$3=Inputs!$CO370),1,IF(OR(AND(AL$3=Inputs!$CN370+1,Inputs!$CN370=Inputs!$CO370),AND(AL$3=Inputs!$CN370+2,Inputs!$CN370=Inputs!$CO370)),0,IF(AL$3=Inputs!$CN370,0.8,IF(AL$3=Inputs!$CN370+1,0.6,IF(AL$3=Inputs!$CN370+2,0.4,IF(AL$3=Inputs!$CO370,0.2,IF(AND(AL$3&gt;=Inputs!$CL370,AL$3&lt;Inputs!$CM370),(AL$3-Inputs!$CL370+1)/(Inputs!$AI370+1),0)))))))))</f>
        <v>0</v>
      </c>
      <c r="AM372" s="27">
        <f>IF(AND(Inputs!$CO370=0,AM$3&gt;=Inputs!$CM370),1,IF(AND(AM$3&gt;=Inputs!$CM370,AM$3&lt;Inputs!$CN370),1,IF(AND(AM$3=Inputs!$CN370,AM$3=Inputs!$CO370),1,IF(OR(AND(AM$3=Inputs!$CN370+1,Inputs!$CN370=Inputs!$CO370),AND(AM$3=Inputs!$CN370+2,Inputs!$CN370=Inputs!$CO370)),0,IF(AM$3=Inputs!$CN370,0.8,IF(AM$3=Inputs!$CN370+1,0.6,IF(AM$3=Inputs!$CN370+2,0.4,IF(AM$3=Inputs!$CO370,0.2,IF(AND(AM$3&gt;=Inputs!$CL370,AM$3&lt;Inputs!$CM370),(AM$3-Inputs!$CL370+1)/(Inputs!$AI370+1),0)))))))))</f>
        <v>0</v>
      </c>
      <c r="AN372" s="27">
        <f>IF(AND(Inputs!$CO370=0,AN$3&gt;=Inputs!$CM370),1,IF(AND(AN$3&gt;=Inputs!$CM370,AN$3&lt;Inputs!$CN370),1,IF(AND(AN$3=Inputs!$CN370,AN$3=Inputs!$CO370),1,IF(OR(AND(AN$3=Inputs!$CN370+1,Inputs!$CN370=Inputs!$CO370),AND(AN$3=Inputs!$CN370+2,Inputs!$CN370=Inputs!$CO370)),0,IF(AN$3=Inputs!$CN370,0.8,IF(AN$3=Inputs!$CN370+1,0.6,IF(AN$3=Inputs!$CN370+2,0.4,IF(AN$3=Inputs!$CO370,0.2,IF(AND(AN$3&gt;=Inputs!$CL370,AN$3&lt;Inputs!$CM370),(AN$3-Inputs!$CL370+1)/(Inputs!$AI370+1),0)))))))))</f>
        <v>0</v>
      </c>
      <c r="AO372" s="27">
        <f>IF(AND(Inputs!$CO370=0,AO$3&gt;=Inputs!$CM370),1,IF(AND(AO$3&gt;=Inputs!$CM370,AO$3&lt;Inputs!$CN370),1,IF(AND(AO$3=Inputs!$CN370,AO$3=Inputs!$CO370),1,IF(OR(AND(AO$3=Inputs!$CN370+1,Inputs!$CN370=Inputs!$CO370),AND(AO$3=Inputs!$CN370+2,Inputs!$CN370=Inputs!$CO370)),0,IF(AO$3=Inputs!$CN370,0.8,IF(AO$3=Inputs!$CN370+1,0.6,IF(AO$3=Inputs!$CN370+2,0.4,IF(AO$3=Inputs!$CO370,0.2,IF(AND(AO$3&gt;=Inputs!$CL370,AO$3&lt;Inputs!$CM370),(AO$3-Inputs!$CL370+1)/(Inputs!$AI370+1),0)))))))))</f>
        <v>0</v>
      </c>
      <c r="AP372" s="27">
        <f>IF(AND(Inputs!$CO370=0,AP$3&gt;=Inputs!$CM370),1,IF(AND(AP$3&gt;=Inputs!$CM370,AP$3&lt;Inputs!$CN370),1,IF(AND(AP$3=Inputs!$CN370,AP$3=Inputs!$CO370),1,IF(OR(AND(AP$3=Inputs!$CN370+1,Inputs!$CN370=Inputs!$CO370),AND(AP$3=Inputs!$CN370+2,Inputs!$CN370=Inputs!$CO370)),0,IF(AP$3=Inputs!$CN370,0.8,IF(AP$3=Inputs!$CN370+1,0.6,IF(AP$3=Inputs!$CN370+2,0.4,IF(AP$3=Inputs!$CO370,0.2,IF(AND(AP$3&gt;=Inputs!$CL370,AP$3&lt;Inputs!$CM370),(AP$3-Inputs!$CL370+1)/(Inputs!$AI370+1),0)))))))))</f>
        <v>0</v>
      </c>
      <c r="AQ372" s="27">
        <f>IF(AND(Inputs!$CO370=0,AQ$3&gt;=Inputs!$CM370),1,IF(AND(AQ$3&gt;=Inputs!$CM370,AQ$3&lt;Inputs!$CN370),1,IF(AND(AQ$3=Inputs!$CN370,AQ$3=Inputs!$CO370),1,IF(OR(AND(AQ$3=Inputs!$CN370+1,Inputs!$CN370=Inputs!$CO370),AND(AQ$3=Inputs!$CN370+2,Inputs!$CN370=Inputs!$CO370)),0,IF(AQ$3=Inputs!$CN370,0.8,IF(AQ$3=Inputs!$CN370+1,0.6,IF(AQ$3=Inputs!$CN370+2,0.4,IF(AQ$3=Inputs!$CO370,0.2,IF(AND(AQ$3&gt;=Inputs!$CL370,AQ$3&lt;Inputs!$CM370),(AQ$3-Inputs!$CL370+1)/(Inputs!$AI370+1),0)))))))))</f>
        <v>0</v>
      </c>
      <c r="AR372" s="27">
        <f>IF(AND(Inputs!$CO370=0,AR$3&gt;=Inputs!$CM370),1,IF(AND(AR$3&gt;=Inputs!$CM370,AR$3&lt;Inputs!$CN370),1,IF(AND(AR$3=Inputs!$CN370,AR$3=Inputs!$CO370),1,IF(OR(AND(AR$3=Inputs!$CN370+1,Inputs!$CN370=Inputs!$CO370),AND(AR$3=Inputs!$CN370+2,Inputs!$CN370=Inputs!$CO370)),0,IF(AR$3=Inputs!$CN370,0.8,IF(AR$3=Inputs!$CN370+1,0.6,IF(AR$3=Inputs!$CN370+2,0.4,IF(AR$3=Inputs!$CO370,0.2,IF(AND(AR$3&gt;=Inputs!$CL370,AR$3&lt;Inputs!$CM370),(AR$3-Inputs!$CL370+1)/(Inputs!$AI370+1),0)))))))))</f>
        <v>0</v>
      </c>
      <c r="AS372" s="27">
        <f>IF(AND(Inputs!$CO370=0,AS$3&gt;=Inputs!$CM370),1,IF(AND(AS$3&gt;=Inputs!$CM370,AS$3&lt;Inputs!$CN370),1,IF(AND(AS$3=Inputs!$CN370,AS$3=Inputs!$CO370),1,IF(OR(AND(AS$3=Inputs!$CN370+1,Inputs!$CN370=Inputs!$CO370),AND(AS$3=Inputs!$CN370+2,Inputs!$CN370=Inputs!$CO370)),0,IF(AS$3=Inputs!$CN370,0.8,IF(AS$3=Inputs!$CN370+1,0.6,IF(AS$3=Inputs!$CN370+2,0.4,IF(AS$3=Inputs!$CO370,0.2,IF(AND(AS$3&gt;=Inputs!$CL370,AS$3&lt;Inputs!$CM370),(AS$3-Inputs!$CL370+1)/(Inputs!$AI370+1),0)))))))))</f>
        <v>0</v>
      </c>
      <c r="AT372" s="27">
        <f>IF(AND(Inputs!$CO370=0,AT$3&gt;=Inputs!$CM370),1,IF(AND(AT$3&gt;=Inputs!$CM370,AT$3&lt;Inputs!$CN370),1,IF(AND(AT$3=Inputs!$CN370,AT$3=Inputs!$CO370),1,IF(OR(AND(AT$3=Inputs!$CN370+1,Inputs!$CN370=Inputs!$CO370),AND(AT$3=Inputs!$CN370+2,Inputs!$CN370=Inputs!$CO370)),0,IF(AT$3=Inputs!$CN370,0.8,IF(AT$3=Inputs!$CN370+1,0.6,IF(AT$3=Inputs!$CN370+2,0.4,IF(AT$3=Inputs!$CO370,0.2,IF(AND(AT$3&gt;=Inputs!$CL370,AT$3&lt;Inputs!$CM370),(AT$3-Inputs!$CL370+1)/(Inputs!$AI370+1),0)))))))))</f>
        <v>0</v>
      </c>
      <c r="AU372" s="27">
        <f>IF(AND(Inputs!$CO370=0,AU$3&gt;=Inputs!$CM370),1,IF(AND(AU$3&gt;=Inputs!$CM370,AU$3&lt;Inputs!$CN370),1,IF(AND(AU$3=Inputs!$CN370,AU$3=Inputs!$CO370),1,IF(OR(AND(AU$3=Inputs!$CN370+1,Inputs!$CN370=Inputs!$CO370),AND(AU$3=Inputs!$CN370+2,Inputs!$CN370=Inputs!$CO370)),0,IF(AU$3=Inputs!$CN370,0.8,IF(AU$3=Inputs!$CN370+1,0.6,IF(AU$3=Inputs!$CN370+2,0.4,IF(AU$3=Inputs!$CO370,0.2,IF(AND(AU$3&gt;=Inputs!$CL370,AU$3&lt;Inputs!$CM370),(AU$3-Inputs!$CL370+1)/(Inputs!$AI370+1),0)))))))))</f>
        <v>0</v>
      </c>
      <c r="AV372" s="27">
        <f>IF(AND(Inputs!$CO370=0,AV$3&gt;=Inputs!$CM370),1,IF(AND(AV$3&gt;=Inputs!$CM370,AV$3&lt;Inputs!$CN370),1,IF(AND(AV$3=Inputs!$CN370,AV$3=Inputs!$CO370),1,IF(OR(AND(AV$3=Inputs!$CN370+1,Inputs!$CN370=Inputs!$CO370),AND(AV$3=Inputs!$CN370+2,Inputs!$CN370=Inputs!$CO370)),0,IF(AV$3=Inputs!$CN370,0.8,IF(AV$3=Inputs!$CN370+1,0.6,IF(AV$3=Inputs!$CN370+2,0.4,IF(AV$3=Inputs!$CO370,0.2,IF(AND(AV$3&gt;=Inputs!$CL370,AV$3&lt;Inputs!$CM370),(AV$3-Inputs!$CL370+1)/(Inputs!$AI370+1),0)))))))))</f>
        <v>0</v>
      </c>
      <c r="AW372" s="27">
        <f>IF(AND(Inputs!$CO370=0,AW$3&gt;=Inputs!$CM370),1,IF(AND(AW$3&gt;=Inputs!$CM370,AW$3&lt;Inputs!$CN370),1,IF(AND(AW$3=Inputs!$CN370,AW$3=Inputs!$CO370),1,IF(OR(AND(AW$3=Inputs!$CN370+1,Inputs!$CN370=Inputs!$CO370),AND(AW$3=Inputs!$CN370+2,Inputs!$CN370=Inputs!$CO370)),0,IF(AW$3=Inputs!$CN370,0.8,IF(AW$3=Inputs!$CN370+1,0.6,IF(AW$3=Inputs!$CN370+2,0.4,IF(AW$3=Inputs!$CO370,0.2,IF(AND(AW$3&gt;=Inputs!$CL370,AW$3&lt;Inputs!$CM370),(AW$3-Inputs!$CL370+1)/(Inputs!$AI370+1),0)))))))))</f>
        <v>0</v>
      </c>
      <c r="AX372" s="27">
        <f>IF(AND(Inputs!$CO370=0,AX$3&gt;=Inputs!$CM370),1,IF(AND(AX$3&gt;=Inputs!$CM370,AX$3&lt;Inputs!$CN370),1,IF(AND(AX$3=Inputs!$CN370,AX$3=Inputs!$CO370),1,IF(OR(AND(AX$3=Inputs!$CN370+1,Inputs!$CN370=Inputs!$CO370),AND(AX$3=Inputs!$CN370+2,Inputs!$CN370=Inputs!$CO370)),0,IF(AX$3=Inputs!$CN370,0.8,IF(AX$3=Inputs!$CN370+1,0.6,IF(AX$3=Inputs!$CN370+2,0.4,IF(AX$3=Inputs!$CO370,0.2,IF(AND(AX$3&gt;=Inputs!$CL370,AX$3&lt;Inputs!$CM370),(AX$3-Inputs!$CL370+1)/(Inputs!$AI370+1),0)))))))))</f>
        <v>0</v>
      </c>
      <c r="AY372" s="27">
        <f>IF(AND(Inputs!$CO370=0,AY$3&gt;=Inputs!$CM370),1,IF(AND(AY$3&gt;=Inputs!$CM370,AY$3&lt;Inputs!$CN370),1,IF(AND(AY$3=Inputs!$CN370,AY$3=Inputs!$CO370),1,IF(OR(AND(AY$3=Inputs!$CN370+1,Inputs!$CN370=Inputs!$CO370),AND(AY$3=Inputs!$CN370+2,Inputs!$CN370=Inputs!$CO370)),0,IF(AY$3=Inputs!$CN370,0.8,IF(AY$3=Inputs!$CN370+1,0.6,IF(AY$3=Inputs!$CN370+2,0.4,IF(AY$3=Inputs!$CO370,0.2,IF(AND(AY$3&gt;=Inputs!$CL370,AY$3&lt;Inputs!$CM370),(AY$3-Inputs!$CL370+1)/(Inputs!$AI370+1),0)))))))))</f>
        <v>0</v>
      </c>
      <c r="AZ372" s="27">
        <f>IF(AND(Inputs!$CO370=0,AZ$3&gt;=Inputs!$CM370),1,IF(AND(AZ$3&gt;=Inputs!$CM370,AZ$3&lt;Inputs!$CN370),1,IF(AND(AZ$3=Inputs!$CN370,AZ$3=Inputs!$CO370),1,IF(OR(AND(AZ$3=Inputs!$CN370+1,Inputs!$CN370=Inputs!$CO370),AND(AZ$3=Inputs!$CN370+2,Inputs!$CN370=Inputs!$CO370)),0,IF(AZ$3=Inputs!$CN370,0.8,IF(AZ$3=Inputs!$CN370+1,0.6,IF(AZ$3=Inputs!$CN370+2,0.4,IF(AZ$3=Inputs!$CO370,0.2,IF(AND(AZ$3&gt;=Inputs!$CL370,AZ$3&lt;Inputs!$CM370),(AZ$3-Inputs!$CL370+1)/(Inputs!$AI370+1),0)))))))))</f>
        <v>0</v>
      </c>
      <c r="BA372" s="27">
        <f>IF(AND(Inputs!$CO370=0,BA$3&gt;=Inputs!$CM370),1,IF(AND(BA$3&gt;=Inputs!$CM370,BA$3&lt;Inputs!$CN370),1,IF(AND(BA$3=Inputs!$CN370,BA$3=Inputs!$CO370),1,IF(OR(AND(BA$3=Inputs!$CN370+1,Inputs!$CN370=Inputs!$CO370),AND(BA$3=Inputs!$CN370+2,Inputs!$CN370=Inputs!$CO370)),0,IF(BA$3=Inputs!$CN370,0.8,IF(BA$3=Inputs!$CN370+1,0.6,IF(BA$3=Inputs!$CN370+2,0.4,IF(BA$3=Inputs!$CO370,0.2,IF(AND(BA$3&gt;=Inputs!$CL370,BA$3&lt;Inputs!$CM370),(BA$3-Inputs!$CL370+1)/(Inputs!$AI370+1),0)))))))))</f>
        <v>0</v>
      </c>
      <c r="BB372" s="27">
        <f>IF(AND(Inputs!$CO370=0,BB$3&gt;=Inputs!$CM370),1,IF(AND(BB$3&gt;=Inputs!$CM370,BB$3&lt;Inputs!$CN370),1,IF(AND(BB$3=Inputs!$CN370,BB$3=Inputs!$CO370),1,IF(OR(AND(BB$3=Inputs!$CN370+1,Inputs!$CN370=Inputs!$CO370),AND(BB$3=Inputs!$CN370+2,Inputs!$CN370=Inputs!$CO370)),0,IF(BB$3=Inputs!$CN370,0.8,IF(BB$3=Inputs!$CN370+1,0.6,IF(BB$3=Inputs!$CN370+2,0.4,IF(BB$3=Inputs!$CO370,0.2,IF(AND(BB$3&gt;=Inputs!$CL370,BB$3&lt;Inputs!$CM370),(BB$3-Inputs!$CL370+1)/(Inputs!$AI370+1),0)))))))))</f>
        <v>0</v>
      </c>
      <c r="BC372" s="27">
        <f>IF(AND(Inputs!$CO370=0,BC$3&gt;=Inputs!$CM370),1,IF(AND(BC$3&gt;=Inputs!$CM370,BC$3&lt;Inputs!$CN370),1,IF(AND(BC$3=Inputs!$CN370,BC$3=Inputs!$CO370),1,IF(OR(AND(BC$3=Inputs!$CN370+1,Inputs!$CN370=Inputs!$CO370),AND(BC$3=Inputs!$CN370+2,Inputs!$CN370=Inputs!$CO370)),0,IF(BC$3=Inputs!$CN370,0.8,IF(BC$3=Inputs!$CN370+1,0.6,IF(BC$3=Inputs!$CN370+2,0.4,IF(BC$3=Inputs!$CO370,0.2,IF(AND(BC$3&gt;=Inputs!$CL370,BC$3&lt;Inputs!$CM370),(BC$3-Inputs!$CL370+1)/(Inputs!$AI370+1),0)))))))))</f>
        <v>0</v>
      </c>
      <c r="BD372" s="27">
        <f>IF(AND(Inputs!$CO370=0,BD$3&gt;=Inputs!$CM370),1,IF(AND(BD$3&gt;=Inputs!$CM370,BD$3&lt;Inputs!$CN370),1,IF(AND(BD$3=Inputs!$CN370,BD$3=Inputs!$CO370),1,IF(OR(AND(BD$3=Inputs!$CN370+1,Inputs!$CN370=Inputs!$CO370),AND(BD$3=Inputs!$CN370+2,Inputs!$CN370=Inputs!$CO370)),0,IF(BD$3=Inputs!$CN370,0.8,IF(BD$3=Inputs!$CN370+1,0.6,IF(BD$3=Inputs!$CN370+2,0.4,IF(BD$3=Inputs!$CO370,0.2,IF(AND(BD$3&gt;=Inputs!$CL370,BD$3&lt;Inputs!$CM370),(BD$3-Inputs!$CL370+1)/(Inputs!$AI370+1),0)))))))))</f>
        <v>0</v>
      </c>
      <c r="BE372" s="27">
        <f>IF(AND(Inputs!$CO370=0,BE$3&gt;=Inputs!$CM370),1,IF(AND(BE$3&gt;=Inputs!$CM370,BE$3&lt;Inputs!$CN370),1,IF(AND(BE$3=Inputs!$CN370,BE$3=Inputs!$CO370),1,IF(OR(AND(BE$3=Inputs!$CN370+1,Inputs!$CN370=Inputs!$CO370),AND(BE$3=Inputs!$CN370+2,Inputs!$CN370=Inputs!$CO370)),0,IF(BE$3=Inputs!$CN370,0.8,IF(BE$3=Inputs!$CN370+1,0.6,IF(BE$3=Inputs!$CN370+2,0.4,IF(BE$3=Inputs!$CO370,0.2,IF(AND(BE$3&gt;=Inputs!$CL370,BE$3&lt;Inputs!$CM370),(BE$3-Inputs!$CL370+1)/(Inputs!$AI370+1),0)))))))))</f>
        <v>0</v>
      </c>
      <c r="BF372" s="27">
        <f>IF(AND(Inputs!$CO370=0,BF$3&gt;=Inputs!$CM370),1,IF(AND(BF$3&gt;=Inputs!$CM370,BF$3&lt;Inputs!$CN370),1,IF(AND(BF$3=Inputs!$CN370,BF$3=Inputs!$CO370),1,IF(OR(AND(BF$3=Inputs!$CN370+1,Inputs!$CN370=Inputs!$CO370),AND(BF$3=Inputs!$CN370+2,Inputs!$CN370=Inputs!$CO370)),0,IF(BF$3=Inputs!$CN370,0.8,IF(BF$3=Inputs!$CN370+1,0.6,IF(BF$3=Inputs!$CN370+2,0.4,IF(BF$3=Inputs!$CO370,0.2,IF(AND(BF$3&gt;=Inputs!$CL370,BF$3&lt;Inputs!$CM370),(BF$3-Inputs!$CL370+1)/(Inputs!$AI370+1),0)))))))))</f>
        <v>0</v>
      </c>
      <c r="BG372" s="27">
        <f>IF(AND(Inputs!$CO370=0,BG$3&gt;=Inputs!$CM370),1,IF(AND(BG$3&gt;=Inputs!$CM370,BG$3&lt;Inputs!$CN370),1,IF(AND(BG$3=Inputs!$CN370,BG$3=Inputs!$CO370),1,IF(OR(AND(BG$3=Inputs!$CN370+1,Inputs!$CN370=Inputs!$CO370),AND(BG$3=Inputs!$CN370+2,Inputs!$CN370=Inputs!$CO370)),0,IF(BG$3=Inputs!$CN370,0.8,IF(BG$3=Inputs!$CN370+1,0.6,IF(BG$3=Inputs!$CN370+2,0.4,IF(BG$3=Inputs!$CO370,0.2,IF(AND(BG$3&gt;=Inputs!$CL370,BG$3&lt;Inputs!$CM370),(BG$3-Inputs!$CL370+1)/(Inputs!$AI370+1),0)))))))))</f>
        <v>0</v>
      </c>
      <c r="BH372" s="27">
        <f>IF(AND(Inputs!$CO370=0,BH$3&gt;=Inputs!$CM370),1,IF(AND(BH$3&gt;=Inputs!$CM370,BH$3&lt;Inputs!$CN370),1,IF(AND(BH$3=Inputs!$CN370,BH$3=Inputs!$CO370),1,IF(OR(AND(BH$3=Inputs!$CN370+1,Inputs!$CN370=Inputs!$CO370),AND(BH$3=Inputs!$CN370+2,Inputs!$CN370=Inputs!$CO370)),0,IF(BH$3=Inputs!$CN370,0.8,IF(BH$3=Inputs!$CN370+1,0.6,IF(BH$3=Inputs!$CN370+2,0.4,IF(BH$3=Inputs!$CO370,0.2,IF(AND(BH$3&gt;=Inputs!$CL370,BH$3&lt;Inputs!$CM370),(BH$3-Inputs!$CL370+1)/(Inputs!$AI370+1),0)))))))))</f>
        <v>0</v>
      </c>
      <c r="BI372" s="27">
        <f>IF(AND(Inputs!$CO370=0,BI$3&gt;=Inputs!$CM370),1,IF(AND(BI$3&gt;=Inputs!$CM370,BI$3&lt;Inputs!$CN370),1,IF(AND(BI$3=Inputs!$CN370,BI$3=Inputs!$CO370),1,IF(OR(AND(BI$3=Inputs!$CN370+1,Inputs!$CN370=Inputs!$CO370),AND(BI$3=Inputs!$CN370+2,Inputs!$CN370=Inputs!$CO370)),0,IF(BI$3=Inputs!$CN370,0.8,IF(BI$3=Inputs!$CN370+1,0.6,IF(BI$3=Inputs!$CN370+2,0.4,IF(BI$3=Inputs!$CO370,0.2,IF(AND(BI$3&gt;=Inputs!$CL370,BI$3&lt;Inputs!$CM370),(BI$3-Inputs!$CL370+1)/(Inputs!$AI370+1),0)))))))))</f>
        <v>0</v>
      </c>
      <c r="BJ372" s="27">
        <f>IF(AND(Inputs!$CO370=0,BJ$3&gt;=Inputs!$CM370),1,IF(AND(BJ$3&gt;=Inputs!$CM370,BJ$3&lt;Inputs!$CN370),1,IF(AND(BJ$3=Inputs!$CN370,BJ$3=Inputs!$CO370),1,IF(OR(AND(BJ$3=Inputs!$CN370+1,Inputs!$CN370=Inputs!$CO370),AND(BJ$3=Inputs!$CN370+2,Inputs!$CN370=Inputs!$CO370)),0,IF(BJ$3=Inputs!$CN370,0.8,IF(BJ$3=Inputs!$CN370+1,0.6,IF(BJ$3=Inputs!$CN370+2,0.4,IF(BJ$3=Inputs!$CO370,0.2,IF(AND(BJ$3&gt;=Inputs!$CL370,BJ$3&lt;Inputs!$CM370),(BJ$3-Inputs!$CL370+1)/(Inputs!$AI370+1),0)))))))))</f>
        <v>0</v>
      </c>
      <c r="BK372" s="27">
        <f>IF(AND(Inputs!$CO370=0,BK$3&gt;=Inputs!$CM370),1,IF(AND(BK$3&gt;=Inputs!$CM370,BK$3&lt;Inputs!$CN370),1,IF(AND(BK$3=Inputs!$CN370,BK$3=Inputs!$CO370),1,IF(OR(AND(BK$3=Inputs!$CN370+1,Inputs!$CN370=Inputs!$CO370),AND(BK$3=Inputs!$CN370+2,Inputs!$CN370=Inputs!$CO370)),0,IF(BK$3=Inputs!$CN370,0.8,IF(BK$3=Inputs!$CN370+1,0.6,IF(BK$3=Inputs!$CN370+2,0.4,IF(BK$3=Inputs!$CO370,0.2,IF(AND(BK$3&gt;=Inputs!$CL370,BK$3&lt;Inputs!$CM370),(BK$3-Inputs!$CL370+1)/(Inputs!$AI370+1),0)))))))))</f>
        <v>0</v>
      </c>
      <c r="BL372" s="27">
        <f>IF(AND(Inputs!$CO370=0,BL$3&gt;=Inputs!$CM370),1,IF(AND(BL$3&gt;=Inputs!$CM370,BL$3&lt;Inputs!$CN370),1,IF(AND(BL$3=Inputs!$CN370,BL$3=Inputs!$CO370),1,IF(OR(AND(BL$3=Inputs!$CN370+1,Inputs!$CN370=Inputs!$CO370),AND(BL$3=Inputs!$CN370+2,Inputs!$CN370=Inputs!$CO370)),0,IF(BL$3=Inputs!$CN370,0.8,IF(BL$3=Inputs!$CN370+1,0.6,IF(BL$3=Inputs!$CN370+2,0.4,IF(BL$3=Inputs!$CO370,0.2,IF(AND(BL$3&gt;=Inputs!$CL370,BL$3&lt;Inputs!$CM370),(BL$3-Inputs!$CL370+1)/(Inputs!$AI370+1),0)))))))))</f>
        <v>0</v>
      </c>
      <c r="BM372" s="27">
        <f>IF(AND(Inputs!$CO370=0,BM$3&gt;=Inputs!$CM370),1,IF(AND(BM$3&gt;=Inputs!$CM370,BM$3&lt;Inputs!$CN370),1,IF(AND(BM$3=Inputs!$CN370,BM$3=Inputs!$CO370),1,IF(OR(AND(BM$3=Inputs!$CN370+1,Inputs!$CN370=Inputs!$CO370),AND(BM$3=Inputs!$CN370+2,Inputs!$CN370=Inputs!$CO370)),0,IF(BM$3=Inputs!$CN370,0.8,IF(BM$3=Inputs!$CN370+1,0.6,IF(BM$3=Inputs!$CN370+2,0.4,IF(BM$3=Inputs!$CO370,0.2,IF(AND(BM$3&gt;=Inputs!$CL370,BM$3&lt;Inputs!$CM370),(BM$3-Inputs!$CL370+1)/(Inputs!$AI370+1),0)))))))))</f>
        <v>0</v>
      </c>
    </row>
    <row r="373" spans="1:65">
      <c r="A373" s="7" t="str">
        <f>IF(Inputs!A371="","",Inputs!A371)</f>
        <v/>
      </c>
      <c r="B373" t="str">
        <f>IF(Inputs!B371="","",Inputs!B371)</f>
        <v/>
      </c>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50">
        <f t="shared" si="13"/>
        <v>0</v>
      </c>
      <c r="AH373" s="42">
        <f t="shared" si="12"/>
        <v>0</v>
      </c>
      <c r="AJ373" s="27">
        <f>IF(AND(Inputs!$CO371=0,AJ$3&gt;=Inputs!$CM371),1,IF(AND(AJ$3&gt;=Inputs!$CM371,AJ$3&lt;Inputs!$CN371),1,IF(AND(AJ$3=Inputs!$CN371,AJ$3=Inputs!$CO371),1,IF(OR(AND(AJ$3=Inputs!$CN371+1,Inputs!$CN371=Inputs!$CO371),AND(AJ$3=Inputs!$CN371+2,Inputs!$CN371=Inputs!$CO371)),0,IF(AJ$3=Inputs!$CN371,0.8,IF(AJ$3=Inputs!$CN371+1,0.6,IF(AJ$3=Inputs!$CN371+2,0.4,IF(AJ$3=Inputs!$CO371,0.2,IF(AND(AJ$3&gt;=Inputs!$CL371,AJ$3&lt;Inputs!$CM371),(AJ$3-Inputs!$CL371+1)/(Inputs!$AI371+1),0)))))))))</f>
        <v>0</v>
      </c>
      <c r="AK373" s="27">
        <f>IF(AND(Inputs!$CO371=0,AK$3&gt;=Inputs!$CM371),1,IF(AND(AK$3&gt;=Inputs!$CM371,AK$3&lt;Inputs!$CN371),1,IF(AND(AK$3=Inputs!$CN371,AK$3=Inputs!$CO371),1,IF(OR(AND(AK$3=Inputs!$CN371+1,Inputs!$CN371=Inputs!$CO371),AND(AK$3=Inputs!$CN371+2,Inputs!$CN371=Inputs!$CO371)),0,IF(AK$3=Inputs!$CN371,0.8,IF(AK$3=Inputs!$CN371+1,0.6,IF(AK$3=Inputs!$CN371+2,0.4,IF(AK$3=Inputs!$CO371,0.2,IF(AND(AK$3&gt;=Inputs!$CL371,AK$3&lt;Inputs!$CM371),(AK$3-Inputs!$CL371+1)/(Inputs!$AI371+1),0)))))))))</f>
        <v>0</v>
      </c>
      <c r="AL373" s="27">
        <f>IF(AND(Inputs!$CO371=0,AL$3&gt;=Inputs!$CM371),1,IF(AND(AL$3&gt;=Inputs!$CM371,AL$3&lt;Inputs!$CN371),1,IF(AND(AL$3=Inputs!$CN371,AL$3=Inputs!$CO371),1,IF(OR(AND(AL$3=Inputs!$CN371+1,Inputs!$CN371=Inputs!$CO371),AND(AL$3=Inputs!$CN371+2,Inputs!$CN371=Inputs!$CO371)),0,IF(AL$3=Inputs!$CN371,0.8,IF(AL$3=Inputs!$CN371+1,0.6,IF(AL$3=Inputs!$CN371+2,0.4,IF(AL$3=Inputs!$CO371,0.2,IF(AND(AL$3&gt;=Inputs!$CL371,AL$3&lt;Inputs!$CM371),(AL$3-Inputs!$CL371+1)/(Inputs!$AI371+1),0)))))))))</f>
        <v>0</v>
      </c>
      <c r="AM373" s="27">
        <f>IF(AND(Inputs!$CO371=0,AM$3&gt;=Inputs!$CM371),1,IF(AND(AM$3&gt;=Inputs!$CM371,AM$3&lt;Inputs!$CN371),1,IF(AND(AM$3=Inputs!$CN371,AM$3=Inputs!$CO371),1,IF(OR(AND(AM$3=Inputs!$CN371+1,Inputs!$CN371=Inputs!$CO371),AND(AM$3=Inputs!$CN371+2,Inputs!$CN371=Inputs!$CO371)),0,IF(AM$3=Inputs!$CN371,0.8,IF(AM$3=Inputs!$CN371+1,0.6,IF(AM$3=Inputs!$CN371+2,0.4,IF(AM$3=Inputs!$CO371,0.2,IF(AND(AM$3&gt;=Inputs!$CL371,AM$3&lt;Inputs!$CM371),(AM$3-Inputs!$CL371+1)/(Inputs!$AI371+1),0)))))))))</f>
        <v>0</v>
      </c>
      <c r="AN373" s="27">
        <f>IF(AND(Inputs!$CO371=0,AN$3&gt;=Inputs!$CM371),1,IF(AND(AN$3&gt;=Inputs!$CM371,AN$3&lt;Inputs!$CN371),1,IF(AND(AN$3=Inputs!$CN371,AN$3=Inputs!$CO371),1,IF(OR(AND(AN$3=Inputs!$CN371+1,Inputs!$CN371=Inputs!$CO371),AND(AN$3=Inputs!$CN371+2,Inputs!$CN371=Inputs!$CO371)),0,IF(AN$3=Inputs!$CN371,0.8,IF(AN$3=Inputs!$CN371+1,0.6,IF(AN$3=Inputs!$CN371+2,0.4,IF(AN$3=Inputs!$CO371,0.2,IF(AND(AN$3&gt;=Inputs!$CL371,AN$3&lt;Inputs!$CM371),(AN$3-Inputs!$CL371+1)/(Inputs!$AI371+1),0)))))))))</f>
        <v>0</v>
      </c>
      <c r="AO373" s="27">
        <f>IF(AND(Inputs!$CO371=0,AO$3&gt;=Inputs!$CM371),1,IF(AND(AO$3&gt;=Inputs!$CM371,AO$3&lt;Inputs!$CN371),1,IF(AND(AO$3=Inputs!$CN371,AO$3=Inputs!$CO371),1,IF(OR(AND(AO$3=Inputs!$CN371+1,Inputs!$CN371=Inputs!$CO371),AND(AO$3=Inputs!$CN371+2,Inputs!$CN371=Inputs!$CO371)),0,IF(AO$3=Inputs!$CN371,0.8,IF(AO$3=Inputs!$CN371+1,0.6,IF(AO$3=Inputs!$CN371+2,0.4,IF(AO$3=Inputs!$CO371,0.2,IF(AND(AO$3&gt;=Inputs!$CL371,AO$3&lt;Inputs!$CM371),(AO$3-Inputs!$CL371+1)/(Inputs!$AI371+1),0)))))))))</f>
        <v>0</v>
      </c>
      <c r="AP373" s="27">
        <f>IF(AND(Inputs!$CO371=0,AP$3&gt;=Inputs!$CM371),1,IF(AND(AP$3&gt;=Inputs!$CM371,AP$3&lt;Inputs!$CN371),1,IF(AND(AP$3=Inputs!$CN371,AP$3=Inputs!$CO371),1,IF(OR(AND(AP$3=Inputs!$CN371+1,Inputs!$CN371=Inputs!$CO371),AND(AP$3=Inputs!$CN371+2,Inputs!$CN371=Inputs!$CO371)),0,IF(AP$3=Inputs!$CN371,0.8,IF(AP$3=Inputs!$CN371+1,0.6,IF(AP$3=Inputs!$CN371+2,0.4,IF(AP$3=Inputs!$CO371,0.2,IF(AND(AP$3&gt;=Inputs!$CL371,AP$3&lt;Inputs!$CM371),(AP$3-Inputs!$CL371+1)/(Inputs!$AI371+1),0)))))))))</f>
        <v>0</v>
      </c>
      <c r="AQ373" s="27">
        <f>IF(AND(Inputs!$CO371=0,AQ$3&gt;=Inputs!$CM371),1,IF(AND(AQ$3&gt;=Inputs!$CM371,AQ$3&lt;Inputs!$CN371),1,IF(AND(AQ$3=Inputs!$CN371,AQ$3=Inputs!$CO371),1,IF(OR(AND(AQ$3=Inputs!$CN371+1,Inputs!$CN371=Inputs!$CO371),AND(AQ$3=Inputs!$CN371+2,Inputs!$CN371=Inputs!$CO371)),0,IF(AQ$3=Inputs!$CN371,0.8,IF(AQ$3=Inputs!$CN371+1,0.6,IF(AQ$3=Inputs!$CN371+2,0.4,IF(AQ$3=Inputs!$CO371,0.2,IF(AND(AQ$3&gt;=Inputs!$CL371,AQ$3&lt;Inputs!$CM371),(AQ$3-Inputs!$CL371+1)/(Inputs!$AI371+1),0)))))))))</f>
        <v>0</v>
      </c>
      <c r="AR373" s="27">
        <f>IF(AND(Inputs!$CO371=0,AR$3&gt;=Inputs!$CM371),1,IF(AND(AR$3&gt;=Inputs!$CM371,AR$3&lt;Inputs!$CN371),1,IF(AND(AR$3=Inputs!$CN371,AR$3=Inputs!$CO371),1,IF(OR(AND(AR$3=Inputs!$CN371+1,Inputs!$CN371=Inputs!$CO371),AND(AR$3=Inputs!$CN371+2,Inputs!$CN371=Inputs!$CO371)),0,IF(AR$3=Inputs!$CN371,0.8,IF(AR$3=Inputs!$CN371+1,0.6,IF(AR$3=Inputs!$CN371+2,0.4,IF(AR$3=Inputs!$CO371,0.2,IF(AND(AR$3&gt;=Inputs!$CL371,AR$3&lt;Inputs!$CM371),(AR$3-Inputs!$CL371+1)/(Inputs!$AI371+1),0)))))))))</f>
        <v>0</v>
      </c>
      <c r="AS373" s="27">
        <f>IF(AND(Inputs!$CO371=0,AS$3&gt;=Inputs!$CM371),1,IF(AND(AS$3&gt;=Inputs!$CM371,AS$3&lt;Inputs!$CN371),1,IF(AND(AS$3=Inputs!$CN371,AS$3=Inputs!$CO371),1,IF(OR(AND(AS$3=Inputs!$CN371+1,Inputs!$CN371=Inputs!$CO371),AND(AS$3=Inputs!$CN371+2,Inputs!$CN371=Inputs!$CO371)),0,IF(AS$3=Inputs!$CN371,0.8,IF(AS$3=Inputs!$CN371+1,0.6,IF(AS$3=Inputs!$CN371+2,0.4,IF(AS$3=Inputs!$CO371,0.2,IF(AND(AS$3&gt;=Inputs!$CL371,AS$3&lt;Inputs!$CM371),(AS$3-Inputs!$CL371+1)/(Inputs!$AI371+1),0)))))))))</f>
        <v>0</v>
      </c>
      <c r="AT373" s="27">
        <f>IF(AND(Inputs!$CO371=0,AT$3&gt;=Inputs!$CM371),1,IF(AND(AT$3&gt;=Inputs!$CM371,AT$3&lt;Inputs!$CN371),1,IF(AND(AT$3=Inputs!$CN371,AT$3=Inputs!$CO371),1,IF(OR(AND(AT$3=Inputs!$CN371+1,Inputs!$CN371=Inputs!$CO371),AND(AT$3=Inputs!$CN371+2,Inputs!$CN371=Inputs!$CO371)),0,IF(AT$3=Inputs!$CN371,0.8,IF(AT$3=Inputs!$CN371+1,0.6,IF(AT$3=Inputs!$CN371+2,0.4,IF(AT$3=Inputs!$CO371,0.2,IF(AND(AT$3&gt;=Inputs!$CL371,AT$3&lt;Inputs!$CM371),(AT$3-Inputs!$CL371+1)/(Inputs!$AI371+1),0)))))))))</f>
        <v>0</v>
      </c>
      <c r="AU373" s="27">
        <f>IF(AND(Inputs!$CO371=0,AU$3&gt;=Inputs!$CM371),1,IF(AND(AU$3&gt;=Inputs!$CM371,AU$3&lt;Inputs!$CN371),1,IF(AND(AU$3=Inputs!$CN371,AU$3=Inputs!$CO371),1,IF(OR(AND(AU$3=Inputs!$CN371+1,Inputs!$CN371=Inputs!$CO371),AND(AU$3=Inputs!$CN371+2,Inputs!$CN371=Inputs!$CO371)),0,IF(AU$3=Inputs!$CN371,0.8,IF(AU$3=Inputs!$CN371+1,0.6,IF(AU$3=Inputs!$CN371+2,0.4,IF(AU$3=Inputs!$CO371,0.2,IF(AND(AU$3&gt;=Inputs!$CL371,AU$3&lt;Inputs!$CM371),(AU$3-Inputs!$CL371+1)/(Inputs!$AI371+1),0)))))))))</f>
        <v>0</v>
      </c>
      <c r="AV373" s="27">
        <f>IF(AND(Inputs!$CO371=0,AV$3&gt;=Inputs!$CM371),1,IF(AND(AV$3&gt;=Inputs!$CM371,AV$3&lt;Inputs!$CN371),1,IF(AND(AV$3=Inputs!$CN371,AV$3=Inputs!$CO371),1,IF(OR(AND(AV$3=Inputs!$CN371+1,Inputs!$CN371=Inputs!$CO371),AND(AV$3=Inputs!$CN371+2,Inputs!$CN371=Inputs!$CO371)),0,IF(AV$3=Inputs!$CN371,0.8,IF(AV$3=Inputs!$CN371+1,0.6,IF(AV$3=Inputs!$CN371+2,0.4,IF(AV$3=Inputs!$CO371,0.2,IF(AND(AV$3&gt;=Inputs!$CL371,AV$3&lt;Inputs!$CM371),(AV$3-Inputs!$CL371+1)/(Inputs!$AI371+1),0)))))))))</f>
        <v>0</v>
      </c>
      <c r="AW373" s="27">
        <f>IF(AND(Inputs!$CO371=0,AW$3&gt;=Inputs!$CM371),1,IF(AND(AW$3&gt;=Inputs!$CM371,AW$3&lt;Inputs!$CN371),1,IF(AND(AW$3=Inputs!$CN371,AW$3=Inputs!$CO371),1,IF(OR(AND(AW$3=Inputs!$CN371+1,Inputs!$CN371=Inputs!$CO371),AND(AW$3=Inputs!$CN371+2,Inputs!$CN371=Inputs!$CO371)),0,IF(AW$3=Inputs!$CN371,0.8,IF(AW$3=Inputs!$CN371+1,0.6,IF(AW$3=Inputs!$CN371+2,0.4,IF(AW$3=Inputs!$CO371,0.2,IF(AND(AW$3&gt;=Inputs!$CL371,AW$3&lt;Inputs!$CM371),(AW$3-Inputs!$CL371+1)/(Inputs!$AI371+1),0)))))))))</f>
        <v>0</v>
      </c>
      <c r="AX373" s="27">
        <f>IF(AND(Inputs!$CO371=0,AX$3&gt;=Inputs!$CM371),1,IF(AND(AX$3&gt;=Inputs!$CM371,AX$3&lt;Inputs!$CN371),1,IF(AND(AX$3=Inputs!$CN371,AX$3=Inputs!$CO371),1,IF(OR(AND(AX$3=Inputs!$CN371+1,Inputs!$CN371=Inputs!$CO371),AND(AX$3=Inputs!$CN371+2,Inputs!$CN371=Inputs!$CO371)),0,IF(AX$3=Inputs!$CN371,0.8,IF(AX$3=Inputs!$CN371+1,0.6,IF(AX$3=Inputs!$CN371+2,0.4,IF(AX$3=Inputs!$CO371,0.2,IF(AND(AX$3&gt;=Inputs!$CL371,AX$3&lt;Inputs!$CM371),(AX$3-Inputs!$CL371+1)/(Inputs!$AI371+1),0)))))))))</f>
        <v>0</v>
      </c>
      <c r="AY373" s="27">
        <f>IF(AND(Inputs!$CO371=0,AY$3&gt;=Inputs!$CM371),1,IF(AND(AY$3&gt;=Inputs!$CM371,AY$3&lt;Inputs!$CN371),1,IF(AND(AY$3=Inputs!$CN371,AY$3=Inputs!$CO371),1,IF(OR(AND(AY$3=Inputs!$CN371+1,Inputs!$CN371=Inputs!$CO371),AND(AY$3=Inputs!$CN371+2,Inputs!$CN371=Inputs!$CO371)),0,IF(AY$3=Inputs!$CN371,0.8,IF(AY$3=Inputs!$CN371+1,0.6,IF(AY$3=Inputs!$CN371+2,0.4,IF(AY$3=Inputs!$CO371,0.2,IF(AND(AY$3&gt;=Inputs!$CL371,AY$3&lt;Inputs!$CM371),(AY$3-Inputs!$CL371+1)/(Inputs!$AI371+1),0)))))))))</f>
        <v>0</v>
      </c>
      <c r="AZ373" s="27">
        <f>IF(AND(Inputs!$CO371=0,AZ$3&gt;=Inputs!$CM371),1,IF(AND(AZ$3&gt;=Inputs!$CM371,AZ$3&lt;Inputs!$CN371),1,IF(AND(AZ$3=Inputs!$CN371,AZ$3=Inputs!$CO371),1,IF(OR(AND(AZ$3=Inputs!$CN371+1,Inputs!$CN371=Inputs!$CO371),AND(AZ$3=Inputs!$CN371+2,Inputs!$CN371=Inputs!$CO371)),0,IF(AZ$3=Inputs!$CN371,0.8,IF(AZ$3=Inputs!$CN371+1,0.6,IF(AZ$3=Inputs!$CN371+2,0.4,IF(AZ$3=Inputs!$CO371,0.2,IF(AND(AZ$3&gt;=Inputs!$CL371,AZ$3&lt;Inputs!$CM371),(AZ$3-Inputs!$CL371+1)/(Inputs!$AI371+1),0)))))))))</f>
        <v>0</v>
      </c>
      <c r="BA373" s="27">
        <f>IF(AND(Inputs!$CO371=0,BA$3&gt;=Inputs!$CM371),1,IF(AND(BA$3&gt;=Inputs!$CM371,BA$3&lt;Inputs!$CN371),1,IF(AND(BA$3=Inputs!$CN371,BA$3=Inputs!$CO371),1,IF(OR(AND(BA$3=Inputs!$CN371+1,Inputs!$CN371=Inputs!$CO371),AND(BA$3=Inputs!$CN371+2,Inputs!$CN371=Inputs!$CO371)),0,IF(BA$3=Inputs!$CN371,0.8,IF(BA$3=Inputs!$CN371+1,0.6,IF(BA$3=Inputs!$CN371+2,0.4,IF(BA$3=Inputs!$CO371,0.2,IF(AND(BA$3&gt;=Inputs!$CL371,BA$3&lt;Inputs!$CM371),(BA$3-Inputs!$CL371+1)/(Inputs!$AI371+1),0)))))))))</f>
        <v>0</v>
      </c>
      <c r="BB373" s="27">
        <f>IF(AND(Inputs!$CO371=0,BB$3&gt;=Inputs!$CM371),1,IF(AND(BB$3&gt;=Inputs!$CM371,BB$3&lt;Inputs!$CN371),1,IF(AND(BB$3=Inputs!$CN371,BB$3=Inputs!$CO371),1,IF(OR(AND(BB$3=Inputs!$CN371+1,Inputs!$CN371=Inputs!$CO371),AND(BB$3=Inputs!$CN371+2,Inputs!$CN371=Inputs!$CO371)),0,IF(BB$3=Inputs!$CN371,0.8,IF(BB$3=Inputs!$CN371+1,0.6,IF(BB$3=Inputs!$CN371+2,0.4,IF(BB$3=Inputs!$CO371,0.2,IF(AND(BB$3&gt;=Inputs!$CL371,BB$3&lt;Inputs!$CM371),(BB$3-Inputs!$CL371+1)/(Inputs!$AI371+1),0)))))))))</f>
        <v>0</v>
      </c>
      <c r="BC373" s="27">
        <f>IF(AND(Inputs!$CO371=0,BC$3&gt;=Inputs!$CM371),1,IF(AND(BC$3&gt;=Inputs!$CM371,BC$3&lt;Inputs!$CN371),1,IF(AND(BC$3=Inputs!$CN371,BC$3=Inputs!$CO371),1,IF(OR(AND(BC$3=Inputs!$CN371+1,Inputs!$CN371=Inputs!$CO371),AND(BC$3=Inputs!$CN371+2,Inputs!$CN371=Inputs!$CO371)),0,IF(BC$3=Inputs!$CN371,0.8,IF(BC$3=Inputs!$CN371+1,0.6,IF(BC$3=Inputs!$CN371+2,0.4,IF(BC$3=Inputs!$CO371,0.2,IF(AND(BC$3&gt;=Inputs!$CL371,BC$3&lt;Inputs!$CM371),(BC$3-Inputs!$CL371+1)/(Inputs!$AI371+1),0)))))))))</f>
        <v>0</v>
      </c>
      <c r="BD373" s="27">
        <f>IF(AND(Inputs!$CO371=0,BD$3&gt;=Inputs!$CM371),1,IF(AND(BD$3&gt;=Inputs!$CM371,BD$3&lt;Inputs!$CN371),1,IF(AND(BD$3=Inputs!$CN371,BD$3=Inputs!$CO371),1,IF(OR(AND(BD$3=Inputs!$CN371+1,Inputs!$CN371=Inputs!$CO371),AND(BD$3=Inputs!$CN371+2,Inputs!$CN371=Inputs!$CO371)),0,IF(BD$3=Inputs!$CN371,0.8,IF(BD$3=Inputs!$CN371+1,0.6,IF(BD$3=Inputs!$CN371+2,0.4,IF(BD$3=Inputs!$CO371,0.2,IF(AND(BD$3&gt;=Inputs!$CL371,BD$3&lt;Inputs!$CM371),(BD$3-Inputs!$CL371+1)/(Inputs!$AI371+1),0)))))))))</f>
        <v>0</v>
      </c>
      <c r="BE373" s="27">
        <f>IF(AND(Inputs!$CO371=0,BE$3&gt;=Inputs!$CM371),1,IF(AND(BE$3&gt;=Inputs!$CM371,BE$3&lt;Inputs!$CN371),1,IF(AND(BE$3=Inputs!$CN371,BE$3=Inputs!$CO371),1,IF(OR(AND(BE$3=Inputs!$CN371+1,Inputs!$CN371=Inputs!$CO371),AND(BE$3=Inputs!$CN371+2,Inputs!$CN371=Inputs!$CO371)),0,IF(BE$3=Inputs!$CN371,0.8,IF(BE$3=Inputs!$CN371+1,0.6,IF(BE$3=Inputs!$CN371+2,0.4,IF(BE$3=Inputs!$CO371,0.2,IF(AND(BE$3&gt;=Inputs!$CL371,BE$3&lt;Inputs!$CM371),(BE$3-Inputs!$CL371+1)/(Inputs!$AI371+1),0)))))))))</f>
        <v>0</v>
      </c>
      <c r="BF373" s="27">
        <f>IF(AND(Inputs!$CO371=0,BF$3&gt;=Inputs!$CM371),1,IF(AND(BF$3&gt;=Inputs!$CM371,BF$3&lt;Inputs!$CN371),1,IF(AND(BF$3=Inputs!$CN371,BF$3=Inputs!$CO371),1,IF(OR(AND(BF$3=Inputs!$CN371+1,Inputs!$CN371=Inputs!$CO371),AND(BF$3=Inputs!$CN371+2,Inputs!$CN371=Inputs!$CO371)),0,IF(BF$3=Inputs!$CN371,0.8,IF(BF$3=Inputs!$CN371+1,0.6,IF(BF$3=Inputs!$CN371+2,0.4,IF(BF$3=Inputs!$CO371,0.2,IF(AND(BF$3&gt;=Inputs!$CL371,BF$3&lt;Inputs!$CM371),(BF$3-Inputs!$CL371+1)/(Inputs!$AI371+1),0)))))))))</f>
        <v>0</v>
      </c>
      <c r="BG373" s="27">
        <f>IF(AND(Inputs!$CO371=0,BG$3&gt;=Inputs!$CM371),1,IF(AND(BG$3&gt;=Inputs!$CM371,BG$3&lt;Inputs!$CN371),1,IF(AND(BG$3=Inputs!$CN371,BG$3=Inputs!$CO371),1,IF(OR(AND(BG$3=Inputs!$CN371+1,Inputs!$CN371=Inputs!$CO371),AND(BG$3=Inputs!$CN371+2,Inputs!$CN371=Inputs!$CO371)),0,IF(BG$3=Inputs!$CN371,0.8,IF(BG$3=Inputs!$CN371+1,0.6,IF(BG$3=Inputs!$CN371+2,0.4,IF(BG$3=Inputs!$CO371,0.2,IF(AND(BG$3&gt;=Inputs!$CL371,BG$3&lt;Inputs!$CM371),(BG$3-Inputs!$CL371+1)/(Inputs!$AI371+1),0)))))))))</f>
        <v>0</v>
      </c>
      <c r="BH373" s="27">
        <f>IF(AND(Inputs!$CO371=0,BH$3&gt;=Inputs!$CM371),1,IF(AND(BH$3&gt;=Inputs!$CM371,BH$3&lt;Inputs!$CN371),1,IF(AND(BH$3=Inputs!$CN371,BH$3=Inputs!$CO371),1,IF(OR(AND(BH$3=Inputs!$CN371+1,Inputs!$CN371=Inputs!$CO371),AND(BH$3=Inputs!$CN371+2,Inputs!$CN371=Inputs!$CO371)),0,IF(BH$3=Inputs!$CN371,0.8,IF(BH$3=Inputs!$CN371+1,0.6,IF(BH$3=Inputs!$CN371+2,0.4,IF(BH$3=Inputs!$CO371,0.2,IF(AND(BH$3&gt;=Inputs!$CL371,BH$3&lt;Inputs!$CM371),(BH$3-Inputs!$CL371+1)/(Inputs!$AI371+1),0)))))))))</f>
        <v>0</v>
      </c>
      <c r="BI373" s="27">
        <f>IF(AND(Inputs!$CO371=0,BI$3&gt;=Inputs!$CM371),1,IF(AND(BI$3&gt;=Inputs!$CM371,BI$3&lt;Inputs!$CN371),1,IF(AND(BI$3=Inputs!$CN371,BI$3=Inputs!$CO371),1,IF(OR(AND(BI$3=Inputs!$CN371+1,Inputs!$CN371=Inputs!$CO371),AND(BI$3=Inputs!$CN371+2,Inputs!$CN371=Inputs!$CO371)),0,IF(BI$3=Inputs!$CN371,0.8,IF(BI$3=Inputs!$CN371+1,0.6,IF(BI$3=Inputs!$CN371+2,0.4,IF(BI$3=Inputs!$CO371,0.2,IF(AND(BI$3&gt;=Inputs!$CL371,BI$3&lt;Inputs!$CM371),(BI$3-Inputs!$CL371+1)/(Inputs!$AI371+1),0)))))))))</f>
        <v>0</v>
      </c>
      <c r="BJ373" s="27">
        <f>IF(AND(Inputs!$CO371=0,BJ$3&gt;=Inputs!$CM371),1,IF(AND(BJ$3&gt;=Inputs!$CM371,BJ$3&lt;Inputs!$CN371),1,IF(AND(BJ$3=Inputs!$CN371,BJ$3=Inputs!$CO371),1,IF(OR(AND(BJ$3=Inputs!$CN371+1,Inputs!$CN371=Inputs!$CO371),AND(BJ$3=Inputs!$CN371+2,Inputs!$CN371=Inputs!$CO371)),0,IF(BJ$3=Inputs!$CN371,0.8,IF(BJ$3=Inputs!$CN371+1,0.6,IF(BJ$3=Inputs!$CN371+2,0.4,IF(BJ$3=Inputs!$CO371,0.2,IF(AND(BJ$3&gt;=Inputs!$CL371,BJ$3&lt;Inputs!$CM371),(BJ$3-Inputs!$CL371+1)/(Inputs!$AI371+1),0)))))))))</f>
        <v>0</v>
      </c>
      <c r="BK373" s="27">
        <f>IF(AND(Inputs!$CO371=0,BK$3&gt;=Inputs!$CM371),1,IF(AND(BK$3&gt;=Inputs!$CM371,BK$3&lt;Inputs!$CN371),1,IF(AND(BK$3=Inputs!$CN371,BK$3=Inputs!$CO371),1,IF(OR(AND(BK$3=Inputs!$CN371+1,Inputs!$CN371=Inputs!$CO371),AND(BK$3=Inputs!$CN371+2,Inputs!$CN371=Inputs!$CO371)),0,IF(BK$3=Inputs!$CN371,0.8,IF(BK$3=Inputs!$CN371+1,0.6,IF(BK$3=Inputs!$CN371+2,0.4,IF(BK$3=Inputs!$CO371,0.2,IF(AND(BK$3&gt;=Inputs!$CL371,BK$3&lt;Inputs!$CM371),(BK$3-Inputs!$CL371+1)/(Inputs!$AI371+1),0)))))))))</f>
        <v>0</v>
      </c>
      <c r="BL373" s="27">
        <f>IF(AND(Inputs!$CO371=0,BL$3&gt;=Inputs!$CM371),1,IF(AND(BL$3&gt;=Inputs!$CM371,BL$3&lt;Inputs!$CN371),1,IF(AND(BL$3=Inputs!$CN371,BL$3=Inputs!$CO371),1,IF(OR(AND(BL$3=Inputs!$CN371+1,Inputs!$CN371=Inputs!$CO371),AND(BL$3=Inputs!$CN371+2,Inputs!$CN371=Inputs!$CO371)),0,IF(BL$3=Inputs!$CN371,0.8,IF(BL$3=Inputs!$CN371+1,0.6,IF(BL$3=Inputs!$CN371+2,0.4,IF(BL$3=Inputs!$CO371,0.2,IF(AND(BL$3&gt;=Inputs!$CL371,BL$3&lt;Inputs!$CM371),(BL$3-Inputs!$CL371+1)/(Inputs!$AI371+1),0)))))))))</f>
        <v>0</v>
      </c>
      <c r="BM373" s="27">
        <f>IF(AND(Inputs!$CO371=0,BM$3&gt;=Inputs!$CM371),1,IF(AND(BM$3&gt;=Inputs!$CM371,BM$3&lt;Inputs!$CN371),1,IF(AND(BM$3=Inputs!$CN371,BM$3=Inputs!$CO371),1,IF(OR(AND(BM$3=Inputs!$CN371+1,Inputs!$CN371=Inputs!$CO371),AND(BM$3=Inputs!$CN371+2,Inputs!$CN371=Inputs!$CO371)),0,IF(BM$3=Inputs!$CN371,0.8,IF(BM$3=Inputs!$CN371+1,0.6,IF(BM$3=Inputs!$CN371+2,0.4,IF(BM$3=Inputs!$CO371,0.2,IF(AND(BM$3&gt;=Inputs!$CL371,BM$3&lt;Inputs!$CM371),(BM$3-Inputs!$CL371+1)/(Inputs!$AI371+1),0)))))))))</f>
        <v>0</v>
      </c>
    </row>
    <row r="374" spans="1:65">
      <c r="A374" s="7" t="str">
        <f>IF(Inputs!A372="","",Inputs!A372)</f>
        <v/>
      </c>
      <c r="B374" t="str">
        <f>IF(Inputs!B372="","",Inputs!B372)</f>
        <v/>
      </c>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50">
        <f t="shared" si="13"/>
        <v>0</v>
      </c>
      <c r="AH374" s="42">
        <f t="shared" si="12"/>
        <v>0</v>
      </c>
      <c r="AJ374" s="27">
        <f>IF(AND(Inputs!$CO372=0,AJ$3&gt;=Inputs!$CM372),1,IF(AND(AJ$3&gt;=Inputs!$CM372,AJ$3&lt;Inputs!$CN372),1,IF(AND(AJ$3=Inputs!$CN372,AJ$3=Inputs!$CO372),1,IF(OR(AND(AJ$3=Inputs!$CN372+1,Inputs!$CN372=Inputs!$CO372),AND(AJ$3=Inputs!$CN372+2,Inputs!$CN372=Inputs!$CO372)),0,IF(AJ$3=Inputs!$CN372,0.8,IF(AJ$3=Inputs!$CN372+1,0.6,IF(AJ$3=Inputs!$CN372+2,0.4,IF(AJ$3=Inputs!$CO372,0.2,IF(AND(AJ$3&gt;=Inputs!$CL372,AJ$3&lt;Inputs!$CM372),(AJ$3-Inputs!$CL372+1)/(Inputs!$AI372+1),0)))))))))</f>
        <v>0</v>
      </c>
      <c r="AK374" s="27">
        <f>IF(AND(Inputs!$CO372=0,AK$3&gt;=Inputs!$CM372),1,IF(AND(AK$3&gt;=Inputs!$CM372,AK$3&lt;Inputs!$CN372),1,IF(AND(AK$3=Inputs!$CN372,AK$3=Inputs!$CO372),1,IF(OR(AND(AK$3=Inputs!$CN372+1,Inputs!$CN372=Inputs!$CO372),AND(AK$3=Inputs!$CN372+2,Inputs!$CN372=Inputs!$CO372)),0,IF(AK$3=Inputs!$CN372,0.8,IF(AK$3=Inputs!$CN372+1,0.6,IF(AK$3=Inputs!$CN372+2,0.4,IF(AK$3=Inputs!$CO372,0.2,IF(AND(AK$3&gt;=Inputs!$CL372,AK$3&lt;Inputs!$CM372),(AK$3-Inputs!$CL372+1)/(Inputs!$AI372+1),0)))))))))</f>
        <v>0</v>
      </c>
      <c r="AL374" s="27">
        <f>IF(AND(Inputs!$CO372=0,AL$3&gt;=Inputs!$CM372),1,IF(AND(AL$3&gt;=Inputs!$CM372,AL$3&lt;Inputs!$CN372),1,IF(AND(AL$3=Inputs!$CN372,AL$3=Inputs!$CO372),1,IF(OR(AND(AL$3=Inputs!$CN372+1,Inputs!$CN372=Inputs!$CO372),AND(AL$3=Inputs!$CN372+2,Inputs!$CN372=Inputs!$CO372)),0,IF(AL$3=Inputs!$CN372,0.8,IF(AL$3=Inputs!$CN372+1,0.6,IF(AL$3=Inputs!$CN372+2,0.4,IF(AL$3=Inputs!$CO372,0.2,IF(AND(AL$3&gt;=Inputs!$CL372,AL$3&lt;Inputs!$CM372),(AL$3-Inputs!$CL372+1)/(Inputs!$AI372+1),0)))))))))</f>
        <v>0</v>
      </c>
      <c r="AM374" s="27">
        <f>IF(AND(Inputs!$CO372=0,AM$3&gt;=Inputs!$CM372),1,IF(AND(AM$3&gt;=Inputs!$CM372,AM$3&lt;Inputs!$CN372),1,IF(AND(AM$3=Inputs!$CN372,AM$3=Inputs!$CO372),1,IF(OR(AND(AM$3=Inputs!$CN372+1,Inputs!$CN372=Inputs!$CO372),AND(AM$3=Inputs!$CN372+2,Inputs!$CN372=Inputs!$CO372)),0,IF(AM$3=Inputs!$CN372,0.8,IF(AM$3=Inputs!$CN372+1,0.6,IF(AM$3=Inputs!$CN372+2,0.4,IF(AM$3=Inputs!$CO372,0.2,IF(AND(AM$3&gt;=Inputs!$CL372,AM$3&lt;Inputs!$CM372),(AM$3-Inputs!$CL372+1)/(Inputs!$AI372+1),0)))))))))</f>
        <v>0</v>
      </c>
      <c r="AN374" s="27">
        <f>IF(AND(Inputs!$CO372=0,AN$3&gt;=Inputs!$CM372),1,IF(AND(AN$3&gt;=Inputs!$CM372,AN$3&lt;Inputs!$CN372),1,IF(AND(AN$3=Inputs!$CN372,AN$3=Inputs!$CO372),1,IF(OR(AND(AN$3=Inputs!$CN372+1,Inputs!$CN372=Inputs!$CO372),AND(AN$3=Inputs!$CN372+2,Inputs!$CN372=Inputs!$CO372)),0,IF(AN$3=Inputs!$CN372,0.8,IF(AN$3=Inputs!$CN372+1,0.6,IF(AN$3=Inputs!$CN372+2,0.4,IF(AN$3=Inputs!$CO372,0.2,IF(AND(AN$3&gt;=Inputs!$CL372,AN$3&lt;Inputs!$CM372),(AN$3-Inputs!$CL372+1)/(Inputs!$AI372+1),0)))))))))</f>
        <v>0</v>
      </c>
      <c r="AO374" s="27">
        <f>IF(AND(Inputs!$CO372=0,AO$3&gt;=Inputs!$CM372),1,IF(AND(AO$3&gt;=Inputs!$CM372,AO$3&lt;Inputs!$CN372),1,IF(AND(AO$3=Inputs!$CN372,AO$3=Inputs!$CO372),1,IF(OR(AND(AO$3=Inputs!$CN372+1,Inputs!$CN372=Inputs!$CO372),AND(AO$3=Inputs!$CN372+2,Inputs!$CN372=Inputs!$CO372)),0,IF(AO$3=Inputs!$CN372,0.8,IF(AO$3=Inputs!$CN372+1,0.6,IF(AO$3=Inputs!$CN372+2,0.4,IF(AO$3=Inputs!$CO372,0.2,IF(AND(AO$3&gt;=Inputs!$CL372,AO$3&lt;Inputs!$CM372),(AO$3-Inputs!$CL372+1)/(Inputs!$AI372+1),0)))))))))</f>
        <v>0</v>
      </c>
      <c r="AP374" s="27">
        <f>IF(AND(Inputs!$CO372=0,AP$3&gt;=Inputs!$CM372),1,IF(AND(AP$3&gt;=Inputs!$CM372,AP$3&lt;Inputs!$CN372),1,IF(AND(AP$3=Inputs!$CN372,AP$3=Inputs!$CO372),1,IF(OR(AND(AP$3=Inputs!$CN372+1,Inputs!$CN372=Inputs!$CO372),AND(AP$3=Inputs!$CN372+2,Inputs!$CN372=Inputs!$CO372)),0,IF(AP$3=Inputs!$CN372,0.8,IF(AP$3=Inputs!$CN372+1,0.6,IF(AP$3=Inputs!$CN372+2,0.4,IF(AP$3=Inputs!$CO372,0.2,IF(AND(AP$3&gt;=Inputs!$CL372,AP$3&lt;Inputs!$CM372),(AP$3-Inputs!$CL372+1)/(Inputs!$AI372+1),0)))))))))</f>
        <v>0</v>
      </c>
      <c r="AQ374" s="27">
        <f>IF(AND(Inputs!$CO372=0,AQ$3&gt;=Inputs!$CM372),1,IF(AND(AQ$3&gt;=Inputs!$CM372,AQ$3&lt;Inputs!$CN372),1,IF(AND(AQ$3=Inputs!$CN372,AQ$3=Inputs!$CO372),1,IF(OR(AND(AQ$3=Inputs!$CN372+1,Inputs!$CN372=Inputs!$CO372),AND(AQ$3=Inputs!$CN372+2,Inputs!$CN372=Inputs!$CO372)),0,IF(AQ$3=Inputs!$CN372,0.8,IF(AQ$3=Inputs!$CN372+1,0.6,IF(AQ$3=Inputs!$CN372+2,0.4,IF(AQ$3=Inputs!$CO372,0.2,IF(AND(AQ$3&gt;=Inputs!$CL372,AQ$3&lt;Inputs!$CM372),(AQ$3-Inputs!$CL372+1)/(Inputs!$AI372+1),0)))))))))</f>
        <v>0</v>
      </c>
      <c r="AR374" s="27">
        <f>IF(AND(Inputs!$CO372=0,AR$3&gt;=Inputs!$CM372),1,IF(AND(AR$3&gt;=Inputs!$CM372,AR$3&lt;Inputs!$CN372),1,IF(AND(AR$3=Inputs!$CN372,AR$3=Inputs!$CO372),1,IF(OR(AND(AR$3=Inputs!$CN372+1,Inputs!$CN372=Inputs!$CO372),AND(AR$3=Inputs!$CN372+2,Inputs!$CN372=Inputs!$CO372)),0,IF(AR$3=Inputs!$CN372,0.8,IF(AR$3=Inputs!$CN372+1,0.6,IF(AR$3=Inputs!$CN372+2,0.4,IF(AR$3=Inputs!$CO372,0.2,IF(AND(AR$3&gt;=Inputs!$CL372,AR$3&lt;Inputs!$CM372),(AR$3-Inputs!$CL372+1)/(Inputs!$AI372+1),0)))))))))</f>
        <v>0</v>
      </c>
      <c r="AS374" s="27">
        <f>IF(AND(Inputs!$CO372=0,AS$3&gt;=Inputs!$CM372),1,IF(AND(AS$3&gt;=Inputs!$CM372,AS$3&lt;Inputs!$CN372),1,IF(AND(AS$3=Inputs!$CN372,AS$3=Inputs!$CO372),1,IF(OR(AND(AS$3=Inputs!$CN372+1,Inputs!$CN372=Inputs!$CO372),AND(AS$3=Inputs!$CN372+2,Inputs!$CN372=Inputs!$CO372)),0,IF(AS$3=Inputs!$CN372,0.8,IF(AS$3=Inputs!$CN372+1,0.6,IF(AS$3=Inputs!$CN372+2,0.4,IF(AS$3=Inputs!$CO372,0.2,IF(AND(AS$3&gt;=Inputs!$CL372,AS$3&lt;Inputs!$CM372),(AS$3-Inputs!$CL372+1)/(Inputs!$AI372+1),0)))))))))</f>
        <v>0</v>
      </c>
      <c r="AT374" s="27">
        <f>IF(AND(Inputs!$CO372=0,AT$3&gt;=Inputs!$CM372),1,IF(AND(AT$3&gt;=Inputs!$CM372,AT$3&lt;Inputs!$CN372),1,IF(AND(AT$3=Inputs!$CN372,AT$3=Inputs!$CO372),1,IF(OR(AND(AT$3=Inputs!$CN372+1,Inputs!$CN372=Inputs!$CO372),AND(AT$3=Inputs!$CN372+2,Inputs!$CN372=Inputs!$CO372)),0,IF(AT$3=Inputs!$CN372,0.8,IF(AT$3=Inputs!$CN372+1,0.6,IF(AT$3=Inputs!$CN372+2,0.4,IF(AT$3=Inputs!$CO372,0.2,IF(AND(AT$3&gt;=Inputs!$CL372,AT$3&lt;Inputs!$CM372),(AT$3-Inputs!$CL372+1)/(Inputs!$AI372+1),0)))))))))</f>
        <v>0</v>
      </c>
      <c r="AU374" s="27">
        <f>IF(AND(Inputs!$CO372=0,AU$3&gt;=Inputs!$CM372),1,IF(AND(AU$3&gt;=Inputs!$CM372,AU$3&lt;Inputs!$CN372),1,IF(AND(AU$3=Inputs!$CN372,AU$3=Inputs!$CO372),1,IF(OR(AND(AU$3=Inputs!$CN372+1,Inputs!$CN372=Inputs!$CO372),AND(AU$3=Inputs!$CN372+2,Inputs!$CN372=Inputs!$CO372)),0,IF(AU$3=Inputs!$CN372,0.8,IF(AU$3=Inputs!$CN372+1,0.6,IF(AU$3=Inputs!$CN372+2,0.4,IF(AU$3=Inputs!$CO372,0.2,IF(AND(AU$3&gt;=Inputs!$CL372,AU$3&lt;Inputs!$CM372),(AU$3-Inputs!$CL372+1)/(Inputs!$AI372+1),0)))))))))</f>
        <v>0</v>
      </c>
      <c r="AV374" s="27">
        <f>IF(AND(Inputs!$CO372=0,AV$3&gt;=Inputs!$CM372),1,IF(AND(AV$3&gt;=Inputs!$CM372,AV$3&lt;Inputs!$CN372),1,IF(AND(AV$3=Inputs!$CN372,AV$3=Inputs!$CO372),1,IF(OR(AND(AV$3=Inputs!$CN372+1,Inputs!$CN372=Inputs!$CO372),AND(AV$3=Inputs!$CN372+2,Inputs!$CN372=Inputs!$CO372)),0,IF(AV$3=Inputs!$CN372,0.8,IF(AV$3=Inputs!$CN372+1,0.6,IF(AV$3=Inputs!$CN372+2,0.4,IF(AV$3=Inputs!$CO372,0.2,IF(AND(AV$3&gt;=Inputs!$CL372,AV$3&lt;Inputs!$CM372),(AV$3-Inputs!$CL372+1)/(Inputs!$AI372+1),0)))))))))</f>
        <v>0</v>
      </c>
      <c r="AW374" s="27">
        <f>IF(AND(Inputs!$CO372=0,AW$3&gt;=Inputs!$CM372),1,IF(AND(AW$3&gt;=Inputs!$CM372,AW$3&lt;Inputs!$CN372),1,IF(AND(AW$3=Inputs!$CN372,AW$3=Inputs!$CO372),1,IF(OR(AND(AW$3=Inputs!$CN372+1,Inputs!$CN372=Inputs!$CO372),AND(AW$3=Inputs!$CN372+2,Inputs!$CN372=Inputs!$CO372)),0,IF(AW$3=Inputs!$CN372,0.8,IF(AW$3=Inputs!$CN372+1,0.6,IF(AW$3=Inputs!$CN372+2,0.4,IF(AW$3=Inputs!$CO372,0.2,IF(AND(AW$3&gt;=Inputs!$CL372,AW$3&lt;Inputs!$CM372),(AW$3-Inputs!$CL372+1)/(Inputs!$AI372+1),0)))))))))</f>
        <v>0</v>
      </c>
      <c r="AX374" s="27">
        <f>IF(AND(Inputs!$CO372=0,AX$3&gt;=Inputs!$CM372),1,IF(AND(AX$3&gt;=Inputs!$CM372,AX$3&lt;Inputs!$CN372),1,IF(AND(AX$3=Inputs!$CN372,AX$3=Inputs!$CO372),1,IF(OR(AND(AX$3=Inputs!$CN372+1,Inputs!$CN372=Inputs!$CO372),AND(AX$3=Inputs!$CN372+2,Inputs!$CN372=Inputs!$CO372)),0,IF(AX$3=Inputs!$CN372,0.8,IF(AX$3=Inputs!$CN372+1,0.6,IF(AX$3=Inputs!$CN372+2,0.4,IF(AX$3=Inputs!$CO372,0.2,IF(AND(AX$3&gt;=Inputs!$CL372,AX$3&lt;Inputs!$CM372),(AX$3-Inputs!$CL372+1)/(Inputs!$AI372+1),0)))))))))</f>
        <v>0</v>
      </c>
      <c r="AY374" s="27">
        <f>IF(AND(Inputs!$CO372=0,AY$3&gt;=Inputs!$CM372),1,IF(AND(AY$3&gt;=Inputs!$CM372,AY$3&lt;Inputs!$CN372),1,IF(AND(AY$3=Inputs!$CN372,AY$3=Inputs!$CO372),1,IF(OR(AND(AY$3=Inputs!$CN372+1,Inputs!$CN372=Inputs!$CO372),AND(AY$3=Inputs!$CN372+2,Inputs!$CN372=Inputs!$CO372)),0,IF(AY$3=Inputs!$CN372,0.8,IF(AY$3=Inputs!$CN372+1,0.6,IF(AY$3=Inputs!$CN372+2,0.4,IF(AY$3=Inputs!$CO372,0.2,IF(AND(AY$3&gt;=Inputs!$CL372,AY$3&lt;Inputs!$CM372),(AY$3-Inputs!$CL372+1)/(Inputs!$AI372+1),0)))))))))</f>
        <v>0</v>
      </c>
      <c r="AZ374" s="27">
        <f>IF(AND(Inputs!$CO372=0,AZ$3&gt;=Inputs!$CM372),1,IF(AND(AZ$3&gt;=Inputs!$CM372,AZ$3&lt;Inputs!$CN372),1,IF(AND(AZ$3=Inputs!$CN372,AZ$3=Inputs!$CO372),1,IF(OR(AND(AZ$3=Inputs!$CN372+1,Inputs!$CN372=Inputs!$CO372),AND(AZ$3=Inputs!$CN372+2,Inputs!$CN372=Inputs!$CO372)),0,IF(AZ$3=Inputs!$CN372,0.8,IF(AZ$3=Inputs!$CN372+1,0.6,IF(AZ$3=Inputs!$CN372+2,0.4,IF(AZ$3=Inputs!$CO372,0.2,IF(AND(AZ$3&gt;=Inputs!$CL372,AZ$3&lt;Inputs!$CM372),(AZ$3-Inputs!$CL372+1)/(Inputs!$AI372+1),0)))))))))</f>
        <v>0</v>
      </c>
      <c r="BA374" s="27">
        <f>IF(AND(Inputs!$CO372=0,BA$3&gt;=Inputs!$CM372),1,IF(AND(BA$3&gt;=Inputs!$CM372,BA$3&lt;Inputs!$CN372),1,IF(AND(BA$3=Inputs!$CN372,BA$3=Inputs!$CO372),1,IF(OR(AND(BA$3=Inputs!$CN372+1,Inputs!$CN372=Inputs!$CO372),AND(BA$3=Inputs!$CN372+2,Inputs!$CN372=Inputs!$CO372)),0,IF(BA$3=Inputs!$CN372,0.8,IF(BA$3=Inputs!$CN372+1,0.6,IF(BA$3=Inputs!$CN372+2,0.4,IF(BA$3=Inputs!$CO372,0.2,IF(AND(BA$3&gt;=Inputs!$CL372,BA$3&lt;Inputs!$CM372),(BA$3-Inputs!$CL372+1)/(Inputs!$AI372+1),0)))))))))</f>
        <v>0</v>
      </c>
      <c r="BB374" s="27">
        <f>IF(AND(Inputs!$CO372=0,BB$3&gt;=Inputs!$CM372),1,IF(AND(BB$3&gt;=Inputs!$CM372,BB$3&lt;Inputs!$CN372),1,IF(AND(BB$3=Inputs!$CN372,BB$3=Inputs!$CO372),1,IF(OR(AND(BB$3=Inputs!$CN372+1,Inputs!$CN372=Inputs!$CO372),AND(BB$3=Inputs!$CN372+2,Inputs!$CN372=Inputs!$CO372)),0,IF(BB$3=Inputs!$CN372,0.8,IF(BB$3=Inputs!$CN372+1,0.6,IF(BB$3=Inputs!$CN372+2,0.4,IF(BB$3=Inputs!$CO372,0.2,IF(AND(BB$3&gt;=Inputs!$CL372,BB$3&lt;Inputs!$CM372),(BB$3-Inputs!$CL372+1)/(Inputs!$AI372+1),0)))))))))</f>
        <v>0</v>
      </c>
      <c r="BC374" s="27">
        <f>IF(AND(Inputs!$CO372=0,BC$3&gt;=Inputs!$CM372),1,IF(AND(BC$3&gt;=Inputs!$CM372,BC$3&lt;Inputs!$CN372),1,IF(AND(BC$3=Inputs!$CN372,BC$3=Inputs!$CO372),1,IF(OR(AND(BC$3=Inputs!$CN372+1,Inputs!$CN372=Inputs!$CO372),AND(BC$3=Inputs!$CN372+2,Inputs!$CN372=Inputs!$CO372)),0,IF(BC$3=Inputs!$CN372,0.8,IF(BC$3=Inputs!$CN372+1,0.6,IF(BC$3=Inputs!$CN372+2,0.4,IF(BC$3=Inputs!$CO372,0.2,IF(AND(BC$3&gt;=Inputs!$CL372,BC$3&lt;Inputs!$CM372),(BC$3-Inputs!$CL372+1)/(Inputs!$AI372+1),0)))))))))</f>
        <v>0</v>
      </c>
      <c r="BD374" s="27">
        <f>IF(AND(Inputs!$CO372=0,BD$3&gt;=Inputs!$CM372),1,IF(AND(BD$3&gt;=Inputs!$CM372,BD$3&lt;Inputs!$CN372),1,IF(AND(BD$3=Inputs!$CN372,BD$3=Inputs!$CO372),1,IF(OR(AND(BD$3=Inputs!$CN372+1,Inputs!$CN372=Inputs!$CO372),AND(BD$3=Inputs!$CN372+2,Inputs!$CN372=Inputs!$CO372)),0,IF(BD$3=Inputs!$CN372,0.8,IF(BD$3=Inputs!$CN372+1,0.6,IF(BD$3=Inputs!$CN372+2,0.4,IF(BD$3=Inputs!$CO372,0.2,IF(AND(BD$3&gt;=Inputs!$CL372,BD$3&lt;Inputs!$CM372),(BD$3-Inputs!$CL372+1)/(Inputs!$AI372+1),0)))))))))</f>
        <v>0</v>
      </c>
      <c r="BE374" s="27">
        <f>IF(AND(Inputs!$CO372=0,BE$3&gt;=Inputs!$CM372),1,IF(AND(BE$3&gt;=Inputs!$CM372,BE$3&lt;Inputs!$CN372),1,IF(AND(BE$3=Inputs!$CN372,BE$3=Inputs!$CO372),1,IF(OR(AND(BE$3=Inputs!$CN372+1,Inputs!$CN372=Inputs!$CO372),AND(BE$3=Inputs!$CN372+2,Inputs!$CN372=Inputs!$CO372)),0,IF(BE$3=Inputs!$CN372,0.8,IF(BE$3=Inputs!$CN372+1,0.6,IF(BE$3=Inputs!$CN372+2,0.4,IF(BE$3=Inputs!$CO372,0.2,IF(AND(BE$3&gt;=Inputs!$CL372,BE$3&lt;Inputs!$CM372),(BE$3-Inputs!$CL372+1)/(Inputs!$AI372+1),0)))))))))</f>
        <v>0</v>
      </c>
      <c r="BF374" s="27">
        <f>IF(AND(Inputs!$CO372=0,BF$3&gt;=Inputs!$CM372),1,IF(AND(BF$3&gt;=Inputs!$CM372,BF$3&lt;Inputs!$CN372),1,IF(AND(BF$3=Inputs!$CN372,BF$3=Inputs!$CO372),1,IF(OR(AND(BF$3=Inputs!$CN372+1,Inputs!$CN372=Inputs!$CO372),AND(BF$3=Inputs!$CN372+2,Inputs!$CN372=Inputs!$CO372)),0,IF(BF$3=Inputs!$CN372,0.8,IF(BF$3=Inputs!$CN372+1,0.6,IF(BF$3=Inputs!$CN372+2,0.4,IF(BF$3=Inputs!$CO372,0.2,IF(AND(BF$3&gt;=Inputs!$CL372,BF$3&lt;Inputs!$CM372),(BF$3-Inputs!$CL372+1)/(Inputs!$AI372+1),0)))))))))</f>
        <v>0</v>
      </c>
      <c r="BG374" s="27">
        <f>IF(AND(Inputs!$CO372=0,BG$3&gt;=Inputs!$CM372),1,IF(AND(BG$3&gt;=Inputs!$CM372,BG$3&lt;Inputs!$CN372),1,IF(AND(BG$3=Inputs!$CN372,BG$3=Inputs!$CO372),1,IF(OR(AND(BG$3=Inputs!$CN372+1,Inputs!$CN372=Inputs!$CO372),AND(BG$3=Inputs!$CN372+2,Inputs!$CN372=Inputs!$CO372)),0,IF(BG$3=Inputs!$CN372,0.8,IF(BG$3=Inputs!$CN372+1,0.6,IF(BG$3=Inputs!$CN372+2,0.4,IF(BG$3=Inputs!$CO372,0.2,IF(AND(BG$3&gt;=Inputs!$CL372,BG$3&lt;Inputs!$CM372),(BG$3-Inputs!$CL372+1)/(Inputs!$AI372+1),0)))))))))</f>
        <v>0</v>
      </c>
      <c r="BH374" s="27">
        <f>IF(AND(Inputs!$CO372=0,BH$3&gt;=Inputs!$CM372),1,IF(AND(BH$3&gt;=Inputs!$CM372,BH$3&lt;Inputs!$CN372),1,IF(AND(BH$3=Inputs!$CN372,BH$3=Inputs!$CO372),1,IF(OR(AND(BH$3=Inputs!$CN372+1,Inputs!$CN372=Inputs!$CO372),AND(BH$3=Inputs!$CN372+2,Inputs!$CN372=Inputs!$CO372)),0,IF(BH$3=Inputs!$CN372,0.8,IF(BH$3=Inputs!$CN372+1,0.6,IF(BH$3=Inputs!$CN372+2,0.4,IF(BH$3=Inputs!$CO372,0.2,IF(AND(BH$3&gt;=Inputs!$CL372,BH$3&lt;Inputs!$CM372),(BH$3-Inputs!$CL372+1)/(Inputs!$AI372+1),0)))))))))</f>
        <v>0</v>
      </c>
      <c r="BI374" s="27">
        <f>IF(AND(Inputs!$CO372=0,BI$3&gt;=Inputs!$CM372),1,IF(AND(BI$3&gt;=Inputs!$CM372,BI$3&lt;Inputs!$CN372),1,IF(AND(BI$3=Inputs!$CN372,BI$3=Inputs!$CO372),1,IF(OR(AND(BI$3=Inputs!$CN372+1,Inputs!$CN372=Inputs!$CO372),AND(BI$3=Inputs!$CN372+2,Inputs!$CN372=Inputs!$CO372)),0,IF(BI$3=Inputs!$CN372,0.8,IF(BI$3=Inputs!$CN372+1,0.6,IF(BI$3=Inputs!$CN372+2,0.4,IF(BI$3=Inputs!$CO372,0.2,IF(AND(BI$3&gt;=Inputs!$CL372,BI$3&lt;Inputs!$CM372),(BI$3-Inputs!$CL372+1)/(Inputs!$AI372+1),0)))))))))</f>
        <v>0</v>
      </c>
      <c r="BJ374" s="27">
        <f>IF(AND(Inputs!$CO372=0,BJ$3&gt;=Inputs!$CM372),1,IF(AND(BJ$3&gt;=Inputs!$CM372,BJ$3&lt;Inputs!$CN372),1,IF(AND(BJ$3=Inputs!$CN372,BJ$3=Inputs!$CO372),1,IF(OR(AND(BJ$3=Inputs!$CN372+1,Inputs!$CN372=Inputs!$CO372),AND(BJ$3=Inputs!$CN372+2,Inputs!$CN372=Inputs!$CO372)),0,IF(BJ$3=Inputs!$CN372,0.8,IF(BJ$3=Inputs!$CN372+1,0.6,IF(BJ$3=Inputs!$CN372+2,0.4,IF(BJ$3=Inputs!$CO372,0.2,IF(AND(BJ$3&gt;=Inputs!$CL372,BJ$3&lt;Inputs!$CM372),(BJ$3-Inputs!$CL372+1)/(Inputs!$AI372+1),0)))))))))</f>
        <v>0</v>
      </c>
      <c r="BK374" s="27">
        <f>IF(AND(Inputs!$CO372=0,BK$3&gt;=Inputs!$CM372),1,IF(AND(BK$3&gt;=Inputs!$CM372,BK$3&lt;Inputs!$CN372),1,IF(AND(BK$3=Inputs!$CN372,BK$3=Inputs!$CO372),1,IF(OR(AND(BK$3=Inputs!$CN372+1,Inputs!$CN372=Inputs!$CO372),AND(BK$3=Inputs!$CN372+2,Inputs!$CN372=Inputs!$CO372)),0,IF(BK$3=Inputs!$CN372,0.8,IF(BK$3=Inputs!$CN372+1,0.6,IF(BK$3=Inputs!$CN372+2,0.4,IF(BK$3=Inputs!$CO372,0.2,IF(AND(BK$3&gt;=Inputs!$CL372,BK$3&lt;Inputs!$CM372),(BK$3-Inputs!$CL372+1)/(Inputs!$AI372+1),0)))))))))</f>
        <v>0</v>
      </c>
      <c r="BL374" s="27">
        <f>IF(AND(Inputs!$CO372=0,BL$3&gt;=Inputs!$CM372),1,IF(AND(BL$3&gt;=Inputs!$CM372,BL$3&lt;Inputs!$CN372),1,IF(AND(BL$3=Inputs!$CN372,BL$3=Inputs!$CO372),1,IF(OR(AND(BL$3=Inputs!$CN372+1,Inputs!$CN372=Inputs!$CO372),AND(BL$3=Inputs!$CN372+2,Inputs!$CN372=Inputs!$CO372)),0,IF(BL$3=Inputs!$CN372,0.8,IF(BL$3=Inputs!$CN372+1,0.6,IF(BL$3=Inputs!$CN372+2,0.4,IF(BL$3=Inputs!$CO372,0.2,IF(AND(BL$3&gt;=Inputs!$CL372,BL$3&lt;Inputs!$CM372),(BL$3-Inputs!$CL372+1)/(Inputs!$AI372+1),0)))))))))</f>
        <v>0</v>
      </c>
      <c r="BM374" s="27">
        <f>IF(AND(Inputs!$CO372=0,BM$3&gt;=Inputs!$CM372),1,IF(AND(BM$3&gt;=Inputs!$CM372,BM$3&lt;Inputs!$CN372),1,IF(AND(BM$3=Inputs!$CN372,BM$3=Inputs!$CO372),1,IF(OR(AND(BM$3=Inputs!$CN372+1,Inputs!$CN372=Inputs!$CO372),AND(BM$3=Inputs!$CN372+2,Inputs!$CN372=Inputs!$CO372)),0,IF(BM$3=Inputs!$CN372,0.8,IF(BM$3=Inputs!$CN372+1,0.6,IF(BM$3=Inputs!$CN372+2,0.4,IF(BM$3=Inputs!$CO372,0.2,IF(AND(BM$3&gt;=Inputs!$CL372,BM$3&lt;Inputs!$CM372),(BM$3-Inputs!$CL372+1)/(Inputs!$AI372+1),0)))))))))</f>
        <v>0</v>
      </c>
    </row>
    <row r="375" spans="1:65">
      <c r="A375" s="7" t="str">
        <f>IF(Inputs!A373="","",Inputs!A373)</f>
        <v/>
      </c>
      <c r="B375" t="str">
        <f>IF(Inputs!B373="","",Inputs!B373)</f>
        <v/>
      </c>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50">
        <f t="shared" si="13"/>
        <v>0</v>
      </c>
      <c r="AH375" s="42">
        <f t="shared" si="12"/>
        <v>0</v>
      </c>
      <c r="AJ375" s="27">
        <f>IF(AND(Inputs!$CO373=0,AJ$3&gt;=Inputs!$CM373),1,IF(AND(AJ$3&gt;=Inputs!$CM373,AJ$3&lt;Inputs!$CN373),1,IF(AND(AJ$3=Inputs!$CN373,AJ$3=Inputs!$CO373),1,IF(OR(AND(AJ$3=Inputs!$CN373+1,Inputs!$CN373=Inputs!$CO373),AND(AJ$3=Inputs!$CN373+2,Inputs!$CN373=Inputs!$CO373)),0,IF(AJ$3=Inputs!$CN373,0.8,IF(AJ$3=Inputs!$CN373+1,0.6,IF(AJ$3=Inputs!$CN373+2,0.4,IF(AJ$3=Inputs!$CO373,0.2,IF(AND(AJ$3&gt;=Inputs!$CL373,AJ$3&lt;Inputs!$CM373),(AJ$3-Inputs!$CL373+1)/(Inputs!$AI373+1),0)))))))))</f>
        <v>0</v>
      </c>
      <c r="AK375" s="27">
        <f>IF(AND(Inputs!$CO373=0,AK$3&gt;=Inputs!$CM373),1,IF(AND(AK$3&gt;=Inputs!$CM373,AK$3&lt;Inputs!$CN373),1,IF(AND(AK$3=Inputs!$CN373,AK$3=Inputs!$CO373),1,IF(OR(AND(AK$3=Inputs!$CN373+1,Inputs!$CN373=Inputs!$CO373),AND(AK$3=Inputs!$CN373+2,Inputs!$CN373=Inputs!$CO373)),0,IF(AK$3=Inputs!$CN373,0.8,IF(AK$3=Inputs!$CN373+1,0.6,IF(AK$3=Inputs!$CN373+2,0.4,IF(AK$3=Inputs!$CO373,0.2,IF(AND(AK$3&gt;=Inputs!$CL373,AK$3&lt;Inputs!$CM373),(AK$3-Inputs!$CL373+1)/(Inputs!$AI373+1),0)))))))))</f>
        <v>0</v>
      </c>
      <c r="AL375" s="27">
        <f>IF(AND(Inputs!$CO373=0,AL$3&gt;=Inputs!$CM373),1,IF(AND(AL$3&gt;=Inputs!$CM373,AL$3&lt;Inputs!$CN373),1,IF(AND(AL$3=Inputs!$CN373,AL$3=Inputs!$CO373),1,IF(OR(AND(AL$3=Inputs!$CN373+1,Inputs!$CN373=Inputs!$CO373),AND(AL$3=Inputs!$CN373+2,Inputs!$CN373=Inputs!$CO373)),0,IF(AL$3=Inputs!$CN373,0.8,IF(AL$3=Inputs!$CN373+1,0.6,IF(AL$3=Inputs!$CN373+2,0.4,IF(AL$3=Inputs!$CO373,0.2,IF(AND(AL$3&gt;=Inputs!$CL373,AL$3&lt;Inputs!$CM373),(AL$3-Inputs!$CL373+1)/(Inputs!$AI373+1),0)))))))))</f>
        <v>0</v>
      </c>
      <c r="AM375" s="27">
        <f>IF(AND(Inputs!$CO373=0,AM$3&gt;=Inputs!$CM373),1,IF(AND(AM$3&gt;=Inputs!$CM373,AM$3&lt;Inputs!$CN373),1,IF(AND(AM$3=Inputs!$CN373,AM$3=Inputs!$CO373),1,IF(OR(AND(AM$3=Inputs!$CN373+1,Inputs!$CN373=Inputs!$CO373),AND(AM$3=Inputs!$CN373+2,Inputs!$CN373=Inputs!$CO373)),0,IF(AM$3=Inputs!$CN373,0.8,IF(AM$3=Inputs!$CN373+1,0.6,IF(AM$3=Inputs!$CN373+2,0.4,IF(AM$3=Inputs!$CO373,0.2,IF(AND(AM$3&gt;=Inputs!$CL373,AM$3&lt;Inputs!$CM373),(AM$3-Inputs!$CL373+1)/(Inputs!$AI373+1),0)))))))))</f>
        <v>0</v>
      </c>
      <c r="AN375" s="27">
        <f>IF(AND(Inputs!$CO373=0,AN$3&gt;=Inputs!$CM373),1,IF(AND(AN$3&gt;=Inputs!$CM373,AN$3&lt;Inputs!$CN373),1,IF(AND(AN$3=Inputs!$CN373,AN$3=Inputs!$CO373),1,IF(OR(AND(AN$3=Inputs!$CN373+1,Inputs!$CN373=Inputs!$CO373),AND(AN$3=Inputs!$CN373+2,Inputs!$CN373=Inputs!$CO373)),0,IF(AN$3=Inputs!$CN373,0.8,IF(AN$3=Inputs!$CN373+1,0.6,IF(AN$3=Inputs!$CN373+2,0.4,IF(AN$3=Inputs!$CO373,0.2,IF(AND(AN$3&gt;=Inputs!$CL373,AN$3&lt;Inputs!$CM373),(AN$3-Inputs!$CL373+1)/(Inputs!$AI373+1),0)))))))))</f>
        <v>0</v>
      </c>
      <c r="AO375" s="27">
        <f>IF(AND(Inputs!$CO373=0,AO$3&gt;=Inputs!$CM373),1,IF(AND(AO$3&gt;=Inputs!$CM373,AO$3&lt;Inputs!$CN373),1,IF(AND(AO$3=Inputs!$CN373,AO$3=Inputs!$CO373),1,IF(OR(AND(AO$3=Inputs!$CN373+1,Inputs!$CN373=Inputs!$CO373),AND(AO$3=Inputs!$CN373+2,Inputs!$CN373=Inputs!$CO373)),0,IF(AO$3=Inputs!$CN373,0.8,IF(AO$3=Inputs!$CN373+1,0.6,IF(AO$3=Inputs!$CN373+2,0.4,IF(AO$3=Inputs!$CO373,0.2,IF(AND(AO$3&gt;=Inputs!$CL373,AO$3&lt;Inputs!$CM373),(AO$3-Inputs!$CL373+1)/(Inputs!$AI373+1),0)))))))))</f>
        <v>0</v>
      </c>
      <c r="AP375" s="27">
        <f>IF(AND(Inputs!$CO373=0,AP$3&gt;=Inputs!$CM373),1,IF(AND(AP$3&gt;=Inputs!$CM373,AP$3&lt;Inputs!$CN373),1,IF(AND(AP$3=Inputs!$CN373,AP$3=Inputs!$CO373),1,IF(OR(AND(AP$3=Inputs!$CN373+1,Inputs!$CN373=Inputs!$CO373),AND(AP$3=Inputs!$CN373+2,Inputs!$CN373=Inputs!$CO373)),0,IF(AP$3=Inputs!$CN373,0.8,IF(AP$3=Inputs!$CN373+1,0.6,IF(AP$3=Inputs!$CN373+2,0.4,IF(AP$3=Inputs!$CO373,0.2,IF(AND(AP$3&gt;=Inputs!$CL373,AP$3&lt;Inputs!$CM373),(AP$3-Inputs!$CL373+1)/(Inputs!$AI373+1),0)))))))))</f>
        <v>0</v>
      </c>
      <c r="AQ375" s="27">
        <f>IF(AND(Inputs!$CO373=0,AQ$3&gt;=Inputs!$CM373),1,IF(AND(AQ$3&gt;=Inputs!$CM373,AQ$3&lt;Inputs!$CN373),1,IF(AND(AQ$3=Inputs!$CN373,AQ$3=Inputs!$CO373),1,IF(OR(AND(AQ$3=Inputs!$CN373+1,Inputs!$CN373=Inputs!$CO373),AND(AQ$3=Inputs!$CN373+2,Inputs!$CN373=Inputs!$CO373)),0,IF(AQ$3=Inputs!$CN373,0.8,IF(AQ$3=Inputs!$CN373+1,0.6,IF(AQ$3=Inputs!$CN373+2,0.4,IF(AQ$3=Inputs!$CO373,0.2,IF(AND(AQ$3&gt;=Inputs!$CL373,AQ$3&lt;Inputs!$CM373),(AQ$3-Inputs!$CL373+1)/(Inputs!$AI373+1),0)))))))))</f>
        <v>0</v>
      </c>
      <c r="AR375" s="27">
        <f>IF(AND(Inputs!$CO373=0,AR$3&gt;=Inputs!$CM373),1,IF(AND(AR$3&gt;=Inputs!$CM373,AR$3&lt;Inputs!$CN373),1,IF(AND(AR$3=Inputs!$CN373,AR$3=Inputs!$CO373),1,IF(OR(AND(AR$3=Inputs!$CN373+1,Inputs!$CN373=Inputs!$CO373),AND(AR$3=Inputs!$CN373+2,Inputs!$CN373=Inputs!$CO373)),0,IF(AR$3=Inputs!$CN373,0.8,IF(AR$3=Inputs!$CN373+1,0.6,IF(AR$3=Inputs!$CN373+2,0.4,IF(AR$3=Inputs!$CO373,0.2,IF(AND(AR$3&gt;=Inputs!$CL373,AR$3&lt;Inputs!$CM373),(AR$3-Inputs!$CL373+1)/(Inputs!$AI373+1),0)))))))))</f>
        <v>0</v>
      </c>
      <c r="AS375" s="27">
        <f>IF(AND(Inputs!$CO373=0,AS$3&gt;=Inputs!$CM373),1,IF(AND(AS$3&gt;=Inputs!$CM373,AS$3&lt;Inputs!$CN373),1,IF(AND(AS$3=Inputs!$CN373,AS$3=Inputs!$CO373),1,IF(OR(AND(AS$3=Inputs!$CN373+1,Inputs!$CN373=Inputs!$CO373),AND(AS$3=Inputs!$CN373+2,Inputs!$CN373=Inputs!$CO373)),0,IF(AS$3=Inputs!$CN373,0.8,IF(AS$3=Inputs!$CN373+1,0.6,IF(AS$3=Inputs!$CN373+2,0.4,IF(AS$3=Inputs!$CO373,0.2,IF(AND(AS$3&gt;=Inputs!$CL373,AS$3&lt;Inputs!$CM373),(AS$3-Inputs!$CL373+1)/(Inputs!$AI373+1),0)))))))))</f>
        <v>0</v>
      </c>
      <c r="AT375" s="27">
        <f>IF(AND(Inputs!$CO373=0,AT$3&gt;=Inputs!$CM373),1,IF(AND(AT$3&gt;=Inputs!$CM373,AT$3&lt;Inputs!$CN373),1,IF(AND(AT$3=Inputs!$CN373,AT$3=Inputs!$CO373),1,IF(OR(AND(AT$3=Inputs!$CN373+1,Inputs!$CN373=Inputs!$CO373),AND(AT$3=Inputs!$CN373+2,Inputs!$CN373=Inputs!$CO373)),0,IF(AT$3=Inputs!$CN373,0.8,IF(AT$3=Inputs!$CN373+1,0.6,IF(AT$3=Inputs!$CN373+2,0.4,IF(AT$3=Inputs!$CO373,0.2,IF(AND(AT$3&gt;=Inputs!$CL373,AT$3&lt;Inputs!$CM373),(AT$3-Inputs!$CL373+1)/(Inputs!$AI373+1),0)))))))))</f>
        <v>0</v>
      </c>
      <c r="AU375" s="27">
        <f>IF(AND(Inputs!$CO373=0,AU$3&gt;=Inputs!$CM373),1,IF(AND(AU$3&gt;=Inputs!$CM373,AU$3&lt;Inputs!$CN373),1,IF(AND(AU$3=Inputs!$CN373,AU$3=Inputs!$CO373),1,IF(OR(AND(AU$3=Inputs!$CN373+1,Inputs!$CN373=Inputs!$CO373),AND(AU$3=Inputs!$CN373+2,Inputs!$CN373=Inputs!$CO373)),0,IF(AU$3=Inputs!$CN373,0.8,IF(AU$3=Inputs!$CN373+1,0.6,IF(AU$3=Inputs!$CN373+2,0.4,IF(AU$3=Inputs!$CO373,0.2,IF(AND(AU$3&gt;=Inputs!$CL373,AU$3&lt;Inputs!$CM373),(AU$3-Inputs!$CL373+1)/(Inputs!$AI373+1),0)))))))))</f>
        <v>0</v>
      </c>
      <c r="AV375" s="27">
        <f>IF(AND(Inputs!$CO373=0,AV$3&gt;=Inputs!$CM373),1,IF(AND(AV$3&gt;=Inputs!$CM373,AV$3&lt;Inputs!$CN373),1,IF(AND(AV$3=Inputs!$CN373,AV$3=Inputs!$CO373),1,IF(OR(AND(AV$3=Inputs!$CN373+1,Inputs!$CN373=Inputs!$CO373),AND(AV$3=Inputs!$CN373+2,Inputs!$CN373=Inputs!$CO373)),0,IF(AV$3=Inputs!$CN373,0.8,IF(AV$3=Inputs!$CN373+1,0.6,IF(AV$3=Inputs!$CN373+2,0.4,IF(AV$3=Inputs!$CO373,0.2,IF(AND(AV$3&gt;=Inputs!$CL373,AV$3&lt;Inputs!$CM373),(AV$3-Inputs!$CL373+1)/(Inputs!$AI373+1),0)))))))))</f>
        <v>0</v>
      </c>
      <c r="AW375" s="27">
        <f>IF(AND(Inputs!$CO373=0,AW$3&gt;=Inputs!$CM373),1,IF(AND(AW$3&gt;=Inputs!$CM373,AW$3&lt;Inputs!$CN373),1,IF(AND(AW$3=Inputs!$CN373,AW$3=Inputs!$CO373),1,IF(OR(AND(AW$3=Inputs!$CN373+1,Inputs!$CN373=Inputs!$CO373),AND(AW$3=Inputs!$CN373+2,Inputs!$CN373=Inputs!$CO373)),0,IF(AW$3=Inputs!$CN373,0.8,IF(AW$3=Inputs!$CN373+1,0.6,IF(AW$3=Inputs!$CN373+2,0.4,IF(AW$3=Inputs!$CO373,0.2,IF(AND(AW$3&gt;=Inputs!$CL373,AW$3&lt;Inputs!$CM373),(AW$3-Inputs!$CL373+1)/(Inputs!$AI373+1),0)))))))))</f>
        <v>0</v>
      </c>
      <c r="AX375" s="27">
        <f>IF(AND(Inputs!$CO373=0,AX$3&gt;=Inputs!$CM373),1,IF(AND(AX$3&gt;=Inputs!$CM373,AX$3&lt;Inputs!$CN373),1,IF(AND(AX$3=Inputs!$CN373,AX$3=Inputs!$CO373),1,IF(OR(AND(AX$3=Inputs!$CN373+1,Inputs!$CN373=Inputs!$CO373),AND(AX$3=Inputs!$CN373+2,Inputs!$CN373=Inputs!$CO373)),0,IF(AX$3=Inputs!$CN373,0.8,IF(AX$3=Inputs!$CN373+1,0.6,IF(AX$3=Inputs!$CN373+2,0.4,IF(AX$3=Inputs!$CO373,0.2,IF(AND(AX$3&gt;=Inputs!$CL373,AX$3&lt;Inputs!$CM373),(AX$3-Inputs!$CL373+1)/(Inputs!$AI373+1),0)))))))))</f>
        <v>0</v>
      </c>
      <c r="AY375" s="27">
        <f>IF(AND(Inputs!$CO373=0,AY$3&gt;=Inputs!$CM373),1,IF(AND(AY$3&gt;=Inputs!$CM373,AY$3&lt;Inputs!$CN373),1,IF(AND(AY$3=Inputs!$CN373,AY$3=Inputs!$CO373),1,IF(OR(AND(AY$3=Inputs!$CN373+1,Inputs!$CN373=Inputs!$CO373),AND(AY$3=Inputs!$CN373+2,Inputs!$CN373=Inputs!$CO373)),0,IF(AY$3=Inputs!$CN373,0.8,IF(AY$3=Inputs!$CN373+1,0.6,IF(AY$3=Inputs!$CN373+2,0.4,IF(AY$3=Inputs!$CO373,0.2,IF(AND(AY$3&gt;=Inputs!$CL373,AY$3&lt;Inputs!$CM373),(AY$3-Inputs!$CL373+1)/(Inputs!$AI373+1),0)))))))))</f>
        <v>0</v>
      </c>
      <c r="AZ375" s="27">
        <f>IF(AND(Inputs!$CO373=0,AZ$3&gt;=Inputs!$CM373),1,IF(AND(AZ$3&gt;=Inputs!$CM373,AZ$3&lt;Inputs!$CN373),1,IF(AND(AZ$3=Inputs!$CN373,AZ$3=Inputs!$CO373),1,IF(OR(AND(AZ$3=Inputs!$CN373+1,Inputs!$CN373=Inputs!$CO373),AND(AZ$3=Inputs!$CN373+2,Inputs!$CN373=Inputs!$CO373)),0,IF(AZ$3=Inputs!$CN373,0.8,IF(AZ$3=Inputs!$CN373+1,0.6,IF(AZ$3=Inputs!$CN373+2,0.4,IF(AZ$3=Inputs!$CO373,0.2,IF(AND(AZ$3&gt;=Inputs!$CL373,AZ$3&lt;Inputs!$CM373),(AZ$3-Inputs!$CL373+1)/(Inputs!$AI373+1),0)))))))))</f>
        <v>0</v>
      </c>
      <c r="BA375" s="27">
        <f>IF(AND(Inputs!$CO373=0,BA$3&gt;=Inputs!$CM373),1,IF(AND(BA$3&gt;=Inputs!$CM373,BA$3&lt;Inputs!$CN373),1,IF(AND(BA$3=Inputs!$CN373,BA$3=Inputs!$CO373),1,IF(OR(AND(BA$3=Inputs!$CN373+1,Inputs!$CN373=Inputs!$CO373),AND(BA$3=Inputs!$CN373+2,Inputs!$CN373=Inputs!$CO373)),0,IF(BA$3=Inputs!$CN373,0.8,IF(BA$3=Inputs!$CN373+1,0.6,IF(BA$3=Inputs!$CN373+2,0.4,IF(BA$3=Inputs!$CO373,0.2,IF(AND(BA$3&gt;=Inputs!$CL373,BA$3&lt;Inputs!$CM373),(BA$3-Inputs!$CL373+1)/(Inputs!$AI373+1),0)))))))))</f>
        <v>0</v>
      </c>
      <c r="BB375" s="27">
        <f>IF(AND(Inputs!$CO373=0,BB$3&gt;=Inputs!$CM373),1,IF(AND(BB$3&gt;=Inputs!$CM373,BB$3&lt;Inputs!$CN373),1,IF(AND(BB$3=Inputs!$CN373,BB$3=Inputs!$CO373),1,IF(OR(AND(BB$3=Inputs!$CN373+1,Inputs!$CN373=Inputs!$CO373),AND(BB$3=Inputs!$CN373+2,Inputs!$CN373=Inputs!$CO373)),0,IF(BB$3=Inputs!$CN373,0.8,IF(BB$3=Inputs!$CN373+1,0.6,IF(BB$3=Inputs!$CN373+2,0.4,IF(BB$3=Inputs!$CO373,0.2,IF(AND(BB$3&gt;=Inputs!$CL373,BB$3&lt;Inputs!$CM373),(BB$3-Inputs!$CL373+1)/(Inputs!$AI373+1),0)))))))))</f>
        <v>0</v>
      </c>
      <c r="BC375" s="27">
        <f>IF(AND(Inputs!$CO373=0,BC$3&gt;=Inputs!$CM373),1,IF(AND(BC$3&gt;=Inputs!$CM373,BC$3&lt;Inputs!$CN373),1,IF(AND(BC$3=Inputs!$CN373,BC$3=Inputs!$CO373),1,IF(OR(AND(BC$3=Inputs!$CN373+1,Inputs!$CN373=Inputs!$CO373),AND(BC$3=Inputs!$CN373+2,Inputs!$CN373=Inputs!$CO373)),0,IF(BC$3=Inputs!$CN373,0.8,IF(BC$3=Inputs!$CN373+1,0.6,IF(BC$3=Inputs!$CN373+2,0.4,IF(BC$3=Inputs!$CO373,0.2,IF(AND(BC$3&gt;=Inputs!$CL373,BC$3&lt;Inputs!$CM373),(BC$3-Inputs!$CL373+1)/(Inputs!$AI373+1),0)))))))))</f>
        <v>0</v>
      </c>
      <c r="BD375" s="27">
        <f>IF(AND(Inputs!$CO373=0,BD$3&gt;=Inputs!$CM373),1,IF(AND(BD$3&gt;=Inputs!$CM373,BD$3&lt;Inputs!$CN373),1,IF(AND(BD$3=Inputs!$CN373,BD$3=Inputs!$CO373),1,IF(OR(AND(BD$3=Inputs!$CN373+1,Inputs!$CN373=Inputs!$CO373),AND(BD$3=Inputs!$CN373+2,Inputs!$CN373=Inputs!$CO373)),0,IF(BD$3=Inputs!$CN373,0.8,IF(BD$3=Inputs!$CN373+1,0.6,IF(BD$3=Inputs!$CN373+2,0.4,IF(BD$3=Inputs!$CO373,0.2,IF(AND(BD$3&gt;=Inputs!$CL373,BD$3&lt;Inputs!$CM373),(BD$3-Inputs!$CL373+1)/(Inputs!$AI373+1),0)))))))))</f>
        <v>0</v>
      </c>
      <c r="BE375" s="27">
        <f>IF(AND(Inputs!$CO373=0,BE$3&gt;=Inputs!$CM373),1,IF(AND(BE$3&gt;=Inputs!$CM373,BE$3&lt;Inputs!$CN373),1,IF(AND(BE$3=Inputs!$CN373,BE$3=Inputs!$CO373),1,IF(OR(AND(BE$3=Inputs!$CN373+1,Inputs!$CN373=Inputs!$CO373),AND(BE$3=Inputs!$CN373+2,Inputs!$CN373=Inputs!$CO373)),0,IF(BE$3=Inputs!$CN373,0.8,IF(BE$3=Inputs!$CN373+1,0.6,IF(BE$3=Inputs!$CN373+2,0.4,IF(BE$3=Inputs!$CO373,0.2,IF(AND(BE$3&gt;=Inputs!$CL373,BE$3&lt;Inputs!$CM373),(BE$3-Inputs!$CL373+1)/(Inputs!$AI373+1),0)))))))))</f>
        <v>0</v>
      </c>
      <c r="BF375" s="27">
        <f>IF(AND(Inputs!$CO373=0,BF$3&gt;=Inputs!$CM373),1,IF(AND(BF$3&gt;=Inputs!$CM373,BF$3&lt;Inputs!$CN373),1,IF(AND(BF$3=Inputs!$CN373,BF$3=Inputs!$CO373),1,IF(OR(AND(BF$3=Inputs!$CN373+1,Inputs!$CN373=Inputs!$CO373),AND(BF$3=Inputs!$CN373+2,Inputs!$CN373=Inputs!$CO373)),0,IF(BF$3=Inputs!$CN373,0.8,IF(BF$3=Inputs!$CN373+1,0.6,IF(BF$3=Inputs!$CN373+2,0.4,IF(BF$3=Inputs!$CO373,0.2,IF(AND(BF$3&gt;=Inputs!$CL373,BF$3&lt;Inputs!$CM373),(BF$3-Inputs!$CL373+1)/(Inputs!$AI373+1),0)))))))))</f>
        <v>0</v>
      </c>
      <c r="BG375" s="27">
        <f>IF(AND(Inputs!$CO373=0,BG$3&gt;=Inputs!$CM373),1,IF(AND(BG$3&gt;=Inputs!$CM373,BG$3&lt;Inputs!$CN373),1,IF(AND(BG$3=Inputs!$CN373,BG$3=Inputs!$CO373),1,IF(OR(AND(BG$3=Inputs!$CN373+1,Inputs!$CN373=Inputs!$CO373),AND(BG$3=Inputs!$CN373+2,Inputs!$CN373=Inputs!$CO373)),0,IF(BG$3=Inputs!$CN373,0.8,IF(BG$3=Inputs!$CN373+1,0.6,IF(BG$3=Inputs!$CN373+2,0.4,IF(BG$3=Inputs!$CO373,0.2,IF(AND(BG$3&gt;=Inputs!$CL373,BG$3&lt;Inputs!$CM373),(BG$3-Inputs!$CL373+1)/(Inputs!$AI373+1),0)))))))))</f>
        <v>0</v>
      </c>
      <c r="BH375" s="27">
        <f>IF(AND(Inputs!$CO373=0,BH$3&gt;=Inputs!$CM373),1,IF(AND(BH$3&gt;=Inputs!$CM373,BH$3&lt;Inputs!$CN373),1,IF(AND(BH$3=Inputs!$CN373,BH$3=Inputs!$CO373),1,IF(OR(AND(BH$3=Inputs!$CN373+1,Inputs!$CN373=Inputs!$CO373),AND(BH$3=Inputs!$CN373+2,Inputs!$CN373=Inputs!$CO373)),0,IF(BH$3=Inputs!$CN373,0.8,IF(BH$3=Inputs!$CN373+1,0.6,IF(BH$3=Inputs!$CN373+2,0.4,IF(BH$3=Inputs!$CO373,0.2,IF(AND(BH$3&gt;=Inputs!$CL373,BH$3&lt;Inputs!$CM373),(BH$3-Inputs!$CL373+1)/(Inputs!$AI373+1),0)))))))))</f>
        <v>0</v>
      </c>
      <c r="BI375" s="27">
        <f>IF(AND(Inputs!$CO373=0,BI$3&gt;=Inputs!$CM373),1,IF(AND(BI$3&gt;=Inputs!$CM373,BI$3&lt;Inputs!$CN373),1,IF(AND(BI$3=Inputs!$CN373,BI$3=Inputs!$CO373),1,IF(OR(AND(BI$3=Inputs!$CN373+1,Inputs!$CN373=Inputs!$CO373),AND(BI$3=Inputs!$CN373+2,Inputs!$CN373=Inputs!$CO373)),0,IF(BI$3=Inputs!$CN373,0.8,IF(BI$3=Inputs!$CN373+1,0.6,IF(BI$3=Inputs!$CN373+2,0.4,IF(BI$3=Inputs!$CO373,0.2,IF(AND(BI$3&gt;=Inputs!$CL373,BI$3&lt;Inputs!$CM373),(BI$3-Inputs!$CL373+1)/(Inputs!$AI373+1),0)))))))))</f>
        <v>0</v>
      </c>
      <c r="BJ375" s="27">
        <f>IF(AND(Inputs!$CO373=0,BJ$3&gt;=Inputs!$CM373),1,IF(AND(BJ$3&gt;=Inputs!$CM373,BJ$3&lt;Inputs!$CN373),1,IF(AND(BJ$3=Inputs!$CN373,BJ$3=Inputs!$CO373),1,IF(OR(AND(BJ$3=Inputs!$CN373+1,Inputs!$CN373=Inputs!$CO373),AND(BJ$3=Inputs!$CN373+2,Inputs!$CN373=Inputs!$CO373)),0,IF(BJ$3=Inputs!$CN373,0.8,IF(BJ$3=Inputs!$CN373+1,0.6,IF(BJ$3=Inputs!$CN373+2,0.4,IF(BJ$3=Inputs!$CO373,0.2,IF(AND(BJ$3&gt;=Inputs!$CL373,BJ$3&lt;Inputs!$CM373),(BJ$3-Inputs!$CL373+1)/(Inputs!$AI373+1),0)))))))))</f>
        <v>0</v>
      </c>
      <c r="BK375" s="27">
        <f>IF(AND(Inputs!$CO373=0,BK$3&gt;=Inputs!$CM373),1,IF(AND(BK$3&gt;=Inputs!$CM373,BK$3&lt;Inputs!$CN373),1,IF(AND(BK$3=Inputs!$CN373,BK$3=Inputs!$CO373),1,IF(OR(AND(BK$3=Inputs!$CN373+1,Inputs!$CN373=Inputs!$CO373),AND(BK$3=Inputs!$CN373+2,Inputs!$CN373=Inputs!$CO373)),0,IF(BK$3=Inputs!$CN373,0.8,IF(BK$3=Inputs!$CN373+1,0.6,IF(BK$3=Inputs!$CN373+2,0.4,IF(BK$3=Inputs!$CO373,0.2,IF(AND(BK$3&gt;=Inputs!$CL373,BK$3&lt;Inputs!$CM373),(BK$3-Inputs!$CL373+1)/(Inputs!$AI373+1),0)))))))))</f>
        <v>0</v>
      </c>
      <c r="BL375" s="27">
        <f>IF(AND(Inputs!$CO373=0,BL$3&gt;=Inputs!$CM373),1,IF(AND(BL$3&gt;=Inputs!$CM373,BL$3&lt;Inputs!$CN373),1,IF(AND(BL$3=Inputs!$CN373,BL$3=Inputs!$CO373),1,IF(OR(AND(BL$3=Inputs!$CN373+1,Inputs!$CN373=Inputs!$CO373),AND(BL$3=Inputs!$CN373+2,Inputs!$CN373=Inputs!$CO373)),0,IF(BL$3=Inputs!$CN373,0.8,IF(BL$3=Inputs!$CN373+1,0.6,IF(BL$3=Inputs!$CN373+2,0.4,IF(BL$3=Inputs!$CO373,0.2,IF(AND(BL$3&gt;=Inputs!$CL373,BL$3&lt;Inputs!$CM373),(BL$3-Inputs!$CL373+1)/(Inputs!$AI373+1),0)))))))))</f>
        <v>0</v>
      </c>
      <c r="BM375" s="27">
        <f>IF(AND(Inputs!$CO373=0,BM$3&gt;=Inputs!$CM373),1,IF(AND(BM$3&gt;=Inputs!$CM373,BM$3&lt;Inputs!$CN373),1,IF(AND(BM$3=Inputs!$CN373,BM$3=Inputs!$CO373),1,IF(OR(AND(BM$3=Inputs!$CN373+1,Inputs!$CN373=Inputs!$CO373),AND(BM$3=Inputs!$CN373+2,Inputs!$CN373=Inputs!$CO373)),0,IF(BM$3=Inputs!$CN373,0.8,IF(BM$3=Inputs!$CN373+1,0.6,IF(BM$3=Inputs!$CN373+2,0.4,IF(BM$3=Inputs!$CO373,0.2,IF(AND(BM$3&gt;=Inputs!$CL373,BM$3&lt;Inputs!$CM373),(BM$3-Inputs!$CL373+1)/(Inputs!$AI373+1),0)))))))))</f>
        <v>0</v>
      </c>
    </row>
    <row r="376" spans="1:65">
      <c r="A376" s="7" t="str">
        <f>IF(Inputs!A374="","",Inputs!A374)</f>
        <v/>
      </c>
      <c r="B376" t="str">
        <f>IF(Inputs!B374="","",Inputs!B374)</f>
        <v/>
      </c>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50">
        <f t="shared" si="13"/>
        <v>0</v>
      </c>
      <c r="AH376" s="42">
        <f t="shared" si="12"/>
        <v>0</v>
      </c>
      <c r="AJ376" s="27">
        <f>IF(AND(Inputs!$CO374=0,AJ$3&gt;=Inputs!$CM374),1,IF(AND(AJ$3&gt;=Inputs!$CM374,AJ$3&lt;Inputs!$CN374),1,IF(AND(AJ$3=Inputs!$CN374,AJ$3=Inputs!$CO374),1,IF(OR(AND(AJ$3=Inputs!$CN374+1,Inputs!$CN374=Inputs!$CO374),AND(AJ$3=Inputs!$CN374+2,Inputs!$CN374=Inputs!$CO374)),0,IF(AJ$3=Inputs!$CN374,0.8,IF(AJ$3=Inputs!$CN374+1,0.6,IF(AJ$3=Inputs!$CN374+2,0.4,IF(AJ$3=Inputs!$CO374,0.2,IF(AND(AJ$3&gt;=Inputs!$CL374,AJ$3&lt;Inputs!$CM374),(AJ$3-Inputs!$CL374+1)/(Inputs!$AI374+1),0)))))))))</f>
        <v>0</v>
      </c>
      <c r="AK376" s="27">
        <f>IF(AND(Inputs!$CO374=0,AK$3&gt;=Inputs!$CM374),1,IF(AND(AK$3&gt;=Inputs!$CM374,AK$3&lt;Inputs!$CN374),1,IF(AND(AK$3=Inputs!$CN374,AK$3=Inputs!$CO374),1,IF(OR(AND(AK$3=Inputs!$CN374+1,Inputs!$CN374=Inputs!$CO374),AND(AK$3=Inputs!$CN374+2,Inputs!$CN374=Inputs!$CO374)),0,IF(AK$3=Inputs!$CN374,0.8,IF(AK$3=Inputs!$CN374+1,0.6,IF(AK$3=Inputs!$CN374+2,0.4,IF(AK$3=Inputs!$CO374,0.2,IF(AND(AK$3&gt;=Inputs!$CL374,AK$3&lt;Inputs!$CM374),(AK$3-Inputs!$CL374+1)/(Inputs!$AI374+1),0)))))))))</f>
        <v>0</v>
      </c>
      <c r="AL376" s="27">
        <f>IF(AND(Inputs!$CO374=0,AL$3&gt;=Inputs!$CM374),1,IF(AND(AL$3&gt;=Inputs!$CM374,AL$3&lt;Inputs!$CN374),1,IF(AND(AL$3=Inputs!$CN374,AL$3=Inputs!$CO374),1,IF(OR(AND(AL$3=Inputs!$CN374+1,Inputs!$CN374=Inputs!$CO374),AND(AL$3=Inputs!$CN374+2,Inputs!$CN374=Inputs!$CO374)),0,IF(AL$3=Inputs!$CN374,0.8,IF(AL$3=Inputs!$CN374+1,0.6,IF(AL$3=Inputs!$CN374+2,0.4,IF(AL$3=Inputs!$CO374,0.2,IF(AND(AL$3&gt;=Inputs!$CL374,AL$3&lt;Inputs!$CM374),(AL$3-Inputs!$CL374+1)/(Inputs!$AI374+1),0)))))))))</f>
        <v>0</v>
      </c>
      <c r="AM376" s="27">
        <f>IF(AND(Inputs!$CO374=0,AM$3&gt;=Inputs!$CM374),1,IF(AND(AM$3&gt;=Inputs!$CM374,AM$3&lt;Inputs!$CN374),1,IF(AND(AM$3=Inputs!$CN374,AM$3=Inputs!$CO374),1,IF(OR(AND(AM$3=Inputs!$CN374+1,Inputs!$CN374=Inputs!$CO374),AND(AM$3=Inputs!$CN374+2,Inputs!$CN374=Inputs!$CO374)),0,IF(AM$3=Inputs!$CN374,0.8,IF(AM$3=Inputs!$CN374+1,0.6,IF(AM$3=Inputs!$CN374+2,0.4,IF(AM$3=Inputs!$CO374,0.2,IF(AND(AM$3&gt;=Inputs!$CL374,AM$3&lt;Inputs!$CM374),(AM$3-Inputs!$CL374+1)/(Inputs!$AI374+1),0)))))))))</f>
        <v>0</v>
      </c>
      <c r="AN376" s="27">
        <f>IF(AND(Inputs!$CO374=0,AN$3&gt;=Inputs!$CM374),1,IF(AND(AN$3&gt;=Inputs!$CM374,AN$3&lt;Inputs!$CN374),1,IF(AND(AN$3=Inputs!$CN374,AN$3=Inputs!$CO374),1,IF(OR(AND(AN$3=Inputs!$CN374+1,Inputs!$CN374=Inputs!$CO374),AND(AN$3=Inputs!$CN374+2,Inputs!$CN374=Inputs!$CO374)),0,IF(AN$3=Inputs!$CN374,0.8,IF(AN$3=Inputs!$CN374+1,0.6,IF(AN$3=Inputs!$CN374+2,0.4,IF(AN$3=Inputs!$CO374,0.2,IF(AND(AN$3&gt;=Inputs!$CL374,AN$3&lt;Inputs!$CM374),(AN$3-Inputs!$CL374+1)/(Inputs!$AI374+1),0)))))))))</f>
        <v>0</v>
      </c>
      <c r="AO376" s="27">
        <f>IF(AND(Inputs!$CO374=0,AO$3&gt;=Inputs!$CM374),1,IF(AND(AO$3&gt;=Inputs!$CM374,AO$3&lt;Inputs!$CN374),1,IF(AND(AO$3=Inputs!$CN374,AO$3=Inputs!$CO374),1,IF(OR(AND(AO$3=Inputs!$CN374+1,Inputs!$CN374=Inputs!$CO374),AND(AO$3=Inputs!$CN374+2,Inputs!$CN374=Inputs!$CO374)),0,IF(AO$3=Inputs!$CN374,0.8,IF(AO$3=Inputs!$CN374+1,0.6,IF(AO$3=Inputs!$CN374+2,0.4,IF(AO$3=Inputs!$CO374,0.2,IF(AND(AO$3&gt;=Inputs!$CL374,AO$3&lt;Inputs!$CM374),(AO$3-Inputs!$CL374+1)/(Inputs!$AI374+1),0)))))))))</f>
        <v>0</v>
      </c>
      <c r="AP376" s="27">
        <f>IF(AND(Inputs!$CO374=0,AP$3&gt;=Inputs!$CM374),1,IF(AND(AP$3&gt;=Inputs!$CM374,AP$3&lt;Inputs!$CN374),1,IF(AND(AP$3=Inputs!$CN374,AP$3=Inputs!$CO374),1,IF(OR(AND(AP$3=Inputs!$CN374+1,Inputs!$CN374=Inputs!$CO374),AND(AP$3=Inputs!$CN374+2,Inputs!$CN374=Inputs!$CO374)),0,IF(AP$3=Inputs!$CN374,0.8,IF(AP$3=Inputs!$CN374+1,0.6,IF(AP$3=Inputs!$CN374+2,0.4,IF(AP$3=Inputs!$CO374,0.2,IF(AND(AP$3&gt;=Inputs!$CL374,AP$3&lt;Inputs!$CM374),(AP$3-Inputs!$CL374+1)/(Inputs!$AI374+1),0)))))))))</f>
        <v>0</v>
      </c>
      <c r="AQ376" s="27">
        <f>IF(AND(Inputs!$CO374=0,AQ$3&gt;=Inputs!$CM374),1,IF(AND(AQ$3&gt;=Inputs!$CM374,AQ$3&lt;Inputs!$CN374),1,IF(AND(AQ$3=Inputs!$CN374,AQ$3=Inputs!$CO374),1,IF(OR(AND(AQ$3=Inputs!$CN374+1,Inputs!$CN374=Inputs!$CO374),AND(AQ$3=Inputs!$CN374+2,Inputs!$CN374=Inputs!$CO374)),0,IF(AQ$3=Inputs!$CN374,0.8,IF(AQ$3=Inputs!$CN374+1,0.6,IF(AQ$3=Inputs!$CN374+2,0.4,IF(AQ$3=Inputs!$CO374,0.2,IF(AND(AQ$3&gt;=Inputs!$CL374,AQ$3&lt;Inputs!$CM374),(AQ$3-Inputs!$CL374+1)/(Inputs!$AI374+1),0)))))))))</f>
        <v>0</v>
      </c>
      <c r="AR376" s="27">
        <f>IF(AND(Inputs!$CO374=0,AR$3&gt;=Inputs!$CM374),1,IF(AND(AR$3&gt;=Inputs!$CM374,AR$3&lt;Inputs!$CN374),1,IF(AND(AR$3=Inputs!$CN374,AR$3=Inputs!$CO374),1,IF(OR(AND(AR$3=Inputs!$CN374+1,Inputs!$CN374=Inputs!$CO374),AND(AR$3=Inputs!$CN374+2,Inputs!$CN374=Inputs!$CO374)),0,IF(AR$3=Inputs!$CN374,0.8,IF(AR$3=Inputs!$CN374+1,0.6,IF(AR$3=Inputs!$CN374+2,0.4,IF(AR$3=Inputs!$CO374,0.2,IF(AND(AR$3&gt;=Inputs!$CL374,AR$3&lt;Inputs!$CM374),(AR$3-Inputs!$CL374+1)/(Inputs!$AI374+1),0)))))))))</f>
        <v>0</v>
      </c>
      <c r="AS376" s="27">
        <f>IF(AND(Inputs!$CO374=0,AS$3&gt;=Inputs!$CM374),1,IF(AND(AS$3&gt;=Inputs!$CM374,AS$3&lt;Inputs!$CN374),1,IF(AND(AS$3=Inputs!$CN374,AS$3=Inputs!$CO374),1,IF(OR(AND(AS$3=Inputs!$CN374+1,Inputs!$CN374=Inputs!$CO374),AND(AS$3=Inputs!$CN374+2,Inputs!$CN374=Inputs!$CO374)),0,IF(AS$3=Inputs!$CN374,0.8,IF(AS$3=Inputs!$CN374+1,0.6,IF(AS$3=Inputs!$CN374+2,0.4,IF(AS$3=Inputs!$CO374,0.2,IF(AND(AS$3&gt;=Inputs!$CL374,AS$3&lt;Inputs!$CM374),(AS$3-Inputs!$CL374+1)/(Inputs!$AI374+1),0)))))))))</f>
        <v>0</v>
      </c>
      <c r="AT376" s="27">
        <f>IF(AND(Inputs!$CO374=0,AT$3&gt;=Inputs!$CM374),1,IF(AND(AT$3&gt;=Inputs!$CM374,AT$3&lt;Inputs!$CN374),1,IF(AND(AT$3=Inputs!$CN374,AT$3=Inputs!$CO374),1,IF(OR(AND(AT$3=Inputs!$CN374+1,Inputs!$CN374=Inputs!$CO374),AND(AT$3=Inputs!$CN374+2,Inputs!$CN374=Inputs!$CO374)),0,IF(AT$3=Inputs!$CN374,0.8,IF(AT$3=Inputs!$CN374+1,0.6,IF(AT$3=Inputs!$CN374+2,0.4,IF(AT$3=Inputs!$CO374,0.2,IF(AND(AT$3&gt;=Inputs!$CL374,AT$3&lt;Inputs!$CM374),(AT$3-Inputs!$CL374+1)/(Inputs!$AI374+1),0)))))))))</f>
        <v>0</v>
      </c>
      <c r="AU376" s="27">
        <f>IF(AND(Inputs!$CO374=0,AU$3&gt;=Inputs!$CM374),1,IF(AND(AU$3&gt;=Inputs!$CM374,AU$3&lt;Inputs!$CN374),1,IF(AND(AU$3=Inputs!$CN374,AU$3=Inputs!$CO374),1,IF(OR(AND(AU$3=Inputs!$CN374+1,Inputs!$CN374=Inputs!$CO374),AND(AU$3=Inputs!$CN374+2,Inputs!$CN374=Inputs!$CO374)),0,IF(AU$3=Inputs!$CN374,0.8,IF(AU$3=Inputs!$CN374+1,0.6,IF(AU$3=Inputs!$CN374+2,0.4,IF(AU$3=Inputs!$CO374,0.2,IF(AND(AU$3&gt;=Inputs!$CL374,AU$3&lt;Inputs!$CM374),(AU$3-Inputs!$CL374+1)/(Inputs!$AI374+1),0)))))))))</f>
        <v>0</v>
      </c>
      <c r="AV376" s="27">
        <f>IF(AND(Inputs!$CO374=0,AV$3&gt;=Inputs!$CM374),1,IF(AND(AV$3&gt;=Inputs!$CM374,AV$3&lt;Inputs!$CN374),1,IF(AND(AV$3=Inputs!$CN374,AV$3=Inputs!$CO374),1,IF(OR(AND(AV$3=Inputs!$CN374+1,Inputs!$CN374=Inputs!$CO374),AND(AV$3=Inputs!$CN374+2,Inputs!$CN374=Inputs!$CO374)),0,IF(AV$3=Inputs!$CN374,0.8,IF(AV$3=Inputs!$CN374+1,0.6,IF(AV$3=Inputs!$CN374+2,0.4,IF(AV$3=Inputs!$CO374,0.2,IF(AND(AV$3&gt;=Inputs!$CL374,AV$3&lt;Inputs!$CM374),(AV$3-Inputs!$CL374+1)/(Inputs!$AI374+1),0)))))))))</f>
        <v>0</v>
      </c>
      <c r="AW376" s="27">
        <f>IF(AND(Inputs!$CO374=0,AW$3&gt;=Inputs!$CM374),1,IF(AND(AW$3&gt;=Inputs!$CM374,AW$3&lt;Inputs!$CN374),1,IF(AND(AW$3=Inputs!$CN374,AW$3=Inputs!$CO374),1,IF(OR(AND(AW$3=Inputs!$CN374+1,Inputs!$CN374=Inputs!$CO374),AND(AW$3=Inputs!$CN374+2,Inputs!$CN374=Inputs!$CO374)),0,IF(AW$3=Inputs!$CN374,0.8,IF(AW$3=Inputs!$CN374+1,0.6,IF(AW$3=Inputs!$CN374+2,0.4,IF(AW$3=Inputs!$CO374,0.2,IF(AND(AW$3&gt;=Inputs!$CL374,AW$3&lt;Inputs!$CM374),(AW$3-Inputs!$CL374+1)/(Inputs!$AI374+1),0)))))))))</f>
        <v>0</v>
      </c>
      <c r="AX376" s="27">
        <f>IF(AND(Inputs!$CO374=0,AX$3&gt;=Inputs!$CM374),1,IF(AND(AX$3&gt;=Inputs!$CM374,AX$3&lt;Inputs!$CN374),1,IF(AND(AX$3=Inputs!$CN374,AX$3=Inputs!$CO374),1,IF(OR(AND(AX$3=Inputs!$CN374+1,Inputs!$CN374=Inputs!$CO374),AND(AX$3=Inputs!$CN374+2,Inputs!$CN374=Inputs!$CO374)),0,IF(AX$3=Inputs!$CN374,0.8,IF(AX$3=Inputs!$CN374+1,0.6,IF(AX$3=Inputs!$CN374+2,0.4,IF(AX$3=Inputs!$CO374,0.2,IF(AND(AX$3&gt;=Inputs!$CL374,AX$3&lt;Inputs!$CM374),(AX$3-Inputs!$CL374+1)/(Inputs!$AI374+1),0)))))))))</f>
        <v>0</v>
      </c>
      <c r="AY376" s="27">
        <f>IF(AND(Inputs!$CO374=0,AY$3&gt;=Inputs!$CM374),1,IF(AND(AY$3&gt;=Inputs!$CM374,AY$3&lt;Inputs!$CN374),1,IF(AND(AY$3=Inputs!$CN374,AY$3=Inputs!$CO374),1,IF(OR(AND(AY$3=Inputs!$CN374+1,Inputs!$CN374=Inputs!$CO374),AND(AY$3=Inputs!$CN374+2,Inputs!$CN374=Inputs!$CO374)),0,IF(AY$3=Inputs!$CN374,0.8,IF(AY$3=Inputs!$CN374+1,0.6,IF(AY$3=Inputs!$CN374+2,0.4,IF(AY$3=Inputs!$CO374,0.2,IF(AND(AY$3&gt;=Inputs!$CL374,AY$3&lt;Inputs!$CM374),(AY$3-Inputs!$CL374+1)/(Inputs!$AI374+1),0)))))))))</f>
        <v>0</v>
      </c>
      <c r="AZ376" s="27">
        <f>IF(AND(Inputs!$CO374=0,AZ$3&gt;=Inputs!$CM374),1,IF(AND(AZ$3&gt;=Inputs!$CM374,AZ$3&lt;Inputs!$CN374),1,IF(AND(AZ$3=Inputs!$CN374,AZ$3=Inputs!$CO374),1,IF(OR(AND(AZ$3=Inputs!$CN374+1,Inputs!$CN374=Inputs!$CO374),AND(AZ$3=Inputs!$CN374+2,Inputs!$CN374=Inputs!$CO374)),0,IF(AZ$3=Inputs!$CN374,0.8,IF(AZ$3=Inputs!$CN374+1,0.6,IF(AZ$3=Inputs!$CN374+2,0.4,IF(AZ$3=Inputs!$CO374,0.2,IF(AND(AZ$3&gt;=Inputs!$CL374,AZ$3&lt;Inputs!$CM374),(AZ$3-Inputs!$CL374+1)/(Inputs!$AI374+1),0)))))))))</f>
        <v>0</v>
      </c>
      <c r="BA376" s="27">
        <f>IF(AND(Inputs!$CO374=0,BA$3&gt;=Inputs!$CM374),1,IF(AND(BA$3&gt;=Inputs!$CM374,BA$3&lt;Inputs!$CN374),1,IF(AND(BA$3=Inputs!$CN374,BA$3=Inputs!$CO374),1,IF(OR(AND(BA$3=Inputs!$CN374+1,Inputs!$CN374=Inputs!$CO374),AND(BA$3=Inputs!$CN374+2,Inputs!$CN374=Inputs!$CO374)),0,IF(BA$3=Inputs!$CN374,0.8,IF(BA$3=Inputs!$CN374+1,0.6,IF(BA$3=Inputs!$CN374+2,0.4,IF(BA$3=Inputs!$CO374,0.2,IF(AND(BA$3&gt;=Inputs!$CL374,BA$3&lt;Inputs!$CM374),(BA$3-Inputs!$CL374+1)/(Inputs!$AI374+1),0)))))))))</f>
        <v>0</v>
      </c>
      <c r="BB376" s="27">
        <f>IF(AND(Inputs!$CO374=0,BB$3&gt;=Inputs!$CM374),1,IF(AND(BB$3&gt;=Inputs!$CM374,BB$3&lt;Inputs!$CN374),1,IF(AND(BB$3=Inputs!$CN374,BB$3=Inputs!$CO374),1,IF(OR(AND(BB$3=Inputs!$CN374+1,Inputs!$CN374=Inputs!$CO374),AND(BB$3=Inputs!$CN374+2,Inputs!$CN374=Inputs!$CO374)),0,IF(BB$3=Inputs!$CN374,0.8,IF(BB$3=Inputs!$CN374+1,0.6,IF(BB$3=Inputs!$CN374+2,0.4,IF(BB$3=Inputs!$CO374,0.2,IF(AND(BB$3&gt;=Inputs!$CL374,BB$3&lt;Inputs!$CM374),(BB$3-Inputs!$CL374+1)/(Inputs!$AI374+1),0)))))))))</f>
        <v>0</v>
      </c>
      <c r="BC376" s="27">
        <f>IF(AND(Inputs!$CO374=0,BC$3&gt;=Inputs!$CM374),1,IF(AND(BC$3&gt;=Inputs!$CM374,BC$3&lt;Inputs!$CN374),1,IF(AND(BC$3=Inputs!$CN374,BC$3=Inputs!$CO374),1,IF(OR(AND(BC$3=Inputs!$CN374+1,Inputs!$CN374=Inputs!$CO374),AND(BC$3=Inputs!$CN374+2,Inputs!$CN374=Inputs!$CO374)),0,IF(BC$3=Inputs!$CN374,0.8,IF(BC$3=Inputs!$CN374+1,0.6,IF(BC$3=Inputs!$CN374+2,0.4,IF(BC$3=Inputs!$CO374,0.2,IF(AND(BC$3&gt;=Inputs!$CL374,BC$3&lt;Inputs!$CM374),(BC$3-Inputs!$CL374+1)/(Inputs!$AI374+1),0)))))))))</f>
        <v>0</v>
      </c>
      <c r="BD376" s="27">
        <f>IF(AND(Inputs!$CO374=0,BD$3&gt;=Inputs!$CM374),1,IF(AND(BD$3&gt;=Inputs!$CM374,BD$3&lt;Inputs!$CN374),1,IF(AND(BD$3=Inputs!$CN374,BD$3=Inputs!$CO374),1,IF(OR(AND(BD$3=Inputs!$CN374+1,Inputs!$CN374=Inputs!$CO374),AND(BD$3=Inputs!$CN374+2,Inputs!$CN374=Inputs!$CO374)),0,IF(BD$3=Inputs!$CN374,0.8,IF(BD$3=Inputs!$CN374+1,0.6,IF(BD$3=Inputs!$CN374+2,0.4,IF(BD$3=Inputs!$CO374,0.2,IF(AND(BD$3&gt;=Inputs!$CL374,BD$3&lt;Inputs!$CM374),(BD$3-Inputs!$CL374+1)/(Inputs!$AI374+1),0)))))))))</f>
        <v>0</v>
      </c>
      <c r="BE376" s="27">
        <f>IF(AND(Inputs!$CO374=0,BE$3&gt;=Inputs!$CM374),1,IF(AND(BE$3&gt;=Inputs!$CM374,BE$3&lt;Inputs!$CN374),1,IF(AND(BE$3=Inputs!$CN374,BE$3=Inputs!$CO374),1,IF(OR(AND(BE$3=Inputs!$CN374+1,Inputs!$CN374=Inputs!$CO374),AND(BE$3=Inputs!$CN374+2,Inputs!$CN374=Inputs!$CO374)),0,IF(BE$3=Inputs!$CN374,0.8,IF(BE$3=Inputs!$CN374+1,0.6,IF(BE$3=Inputs!$CN374+2,0.4,IF(BE$3=Inputs!$CO374,0.2,IF(AND(BE$3&gt;=Inputs!$CL374,BE$3&lt;Inputs!$CM374),(BE$3-Inputs!$CL374+1)/(Inputs!$AI374+1),0)))))))))</f>
        <v>0</v>
      </c>
      <c r="BF376" s="27">
        <f>IF(AND(Inputs!$CO374=0,BF$3&gt;=Inputs!$CM374),1,IF(AND(BF$3&gt;=Inputs!$CM374,BF$3&lt;Inputs!$CN374),1,IF(AND(BF$3=Inputs!$CN374,BF$3=Inputs!$CO374),1,IF(OR(AND(BF$3=Inputs!$CN374+1,Inputs!$CN374=Inputs!$CO374),AND(BF$3=Inputs!$CN374+2,Inputs!$CN374=Inputs!$CO374)),0,IF(BF$3=Inputs!$CN374,0.8,IF(BF$3=Inputs!$CN374+1,0.6,IF(BF$3=Inputs!$CN374+2,0.4,IF(BF$3=Inputs!$CO374,0.2,IF(AND(BF$3&gt;=Inputs!$CL374,BF$3&lt;Inputs!$CM374),(BF$3-Inputs!$CL374+1)/(Inputs!$AI374+1),0)))))))))</f>
        <v>0</v>
      </c>
      <c r="BG376" s="27">
        <f>IF(AND(Inputs!$CO374=0,BG$3&gt;=Inputs!$CM374),1,IF(AND(BG$3&gt;=Inputs!$CM374,BG$3&lt;Inputs!$CN374),1,IF(AND(BG$3=Inputs!$CN374,BG$3=Inputs!$CO374),1,IF(OR(AND(BG$3=Inputs!$CN374+1,Inputs!$CN374=Inputs!$CO374),AND(BG$3=Inputs!$CN374+2,Inputs!$CN374=Inputs!$CO374)),0,IF(BG$3=Inputs!$CN374,0.8,IF(BG$3=Inputs!$CN374+1,0.6,IF(BG$3=Inputs!$CN374+2,0.4,IF(BG$3=Inputs!$CO374,0.2,IF(AND(BG$3&gt;=Inputs!$CL374,BG$3&lt;Inputs!$CM374),(BG$3-Inputs!$CL374+1)/(Inputs!$AI374+1),0)))))))))</f>
        <v>0</v>
      </c>
      <c r="BH376" s="27">
        <f>IF(AND(Inputs!$CO374=0,BH$3&gt;=Inputs!$CM374),1,IF(AND(BH$3&gt;=Inputs!$CM374,BH$3&lt;Inputs!$CN374),1,IF(AND(BH$3=Inputs!$CN374,BH$3=Inputs!$CO374),1,IF(OR(AND(BH$3=Inputs!$CN374+1,Inputs!$CN374=Inputs!$CO374),AND(BH$3=Inputs!$CN374+2,Inputs!$CN374=Inputs!$CO374)),0,IF(BH$3=Inputs!$CN374,0.8,IF(BH$3=Inputs!$CN374+1,0.6,IF(BH$3=Inputs!$CN374+2,0.4,IF(BH$3=Inputs!$CO374,0.2,IF(AND(BH$3&gt;=Inputs!$CL374,BH$3&lt;Inputs!$CM374),(BH$3-Inputs!$CL374+1)/(Inputs!$AI374+1),0)))))))))</f>
        <v>0</v>
      </c>
      <c r="BI376" s="27">
        <f>IF(AND(Inputs!$CO374=0,BI$3&gt;=Inputs!$CM374),1,IF(AND(BI$3&gt;=Inputs!$CM374,BI$3&lt;Inputs!$CN374),1,IF(AND(BI$3=Inputs!$CN374,BI$3=Inputs!$CO374),1,IF(OR(AND(BI$3=Inputs!$CN374+1,Inputs!$CN374=Inputs!$CO374),AND(BI$3=Inputs!$CN374+2,Inputs!$CN374=Inputs!$CO374)),0,IF(BI$3=Inputs!$CN374,0.8,IF(BI$3=Inputs!$CN374+1,0.6,IF(BI$3=Inputs!$CN374+2,0.4,IF(BI$3=Inputs!$CO374,0.2,IF(AND(BI$3&gt;=Inputs!$CL374,BI$3&lt;Inputs!$CM374),(BI$3-Inputs!$CL374+1)/(Inputs!$AI374+1),0)))))))))</f>
        <v>0</v>
      </c>
      <c r="BJ376" s="27">
        <f>IF(AND(Inputs!$CO374=0,BJ$3&gt;=Inputs!$CM374),1,IF(AND(BJ$3&gt;=Inputs!$CM374,BJ$3&lt;Inputs!$CN374),1,IF(AND(BJ$3=Inputs!$CN374,BJ$3=Inputs!$CO374),1,IF(OR(AND(BJ$3=Inputs!$CN374+1,Inputs!$CN374=Inputs!$CO374),AND(BJ$3=Inputs!$CN374+2,Inputs!$CN374=Inputs!$CO374)),0,IF(BJ$3=Inputs!$CN374,0.8,IF(BJ$3=Inputs!$CN374+1,0.6,IF(BJ$3=Inputs!$CN374+2,0.4,IF(BJ$3=Inputs!$CO374,0.2,IF(AND(BJ$3&gt;=Inputs!$CL374,BJ$3&lt;Inputs!$CM374),(BJ$3-Inputs!$CL374+1)/(Inputs!$AI374+1),0)))))))))</f>
        <v>0</v>
      </c>
      <c r="BK376" s="27">
        <f>IF(AND(Inputs!$CO374=0,BK$3&gt;=Inputs!$CM374),1,IF(AND(BK$3&gt;=Inputs!$CM374,BK$3&lt;Inputs!$CN374),1,IF(AND(BK$3=Inputs!$CN374,BK$3=Inputs!$CO374),1,IF(OR(AND(BK$3=Inputs!$CN374+1,Inputs!$CN374=Inputs!$CO374),AND(BK$3=Inputs!$CN374+2,Inputs!$CN374=Inputs!$CO374)),0,IF(BK$3=Inputs!$CN374,0.8,IF(BK$3=Inputs!$CN374+1,0.6,IF(BK$3=Inputs!$CN374+2,0.4,IF(BK$3=Inputs!$CO374,0.2,IF(AND(BK$3&gt;=Inputs!$CL374,BK$3&lt;Inputs!$CM374),(BK$3-Inputs!$CL374+1)/(Inputs!$AI374+1),0)))))))))</f>
        <v>0</v>
      </c>
      <c r="BL376" s="27">
        <f>IF(AND(Inputs!$CO374=0,BL$3&gt;=Inputs!$CM374),1,IF(AND(BL$3&gt;=Inputs!$CM374,BL$3&lt;Inputs!$CN374),1,IF(AND(BL$3=Inputs!$CN374,BL$3=Inputs!$CO374),1,IF(OR(AND(BL$3=Inputs!$CN374+1,Inputs!$CN374=Inputs!$CO374),AND(BL$3=Inputs!$CN374+2,Inputs!$CN374=Inputs!$CO374)),0,IF(BL$3=Inputs!$CN374,0.8,IF(BL$3=Inputs!$CN374+1,0.6,IF(BL$3=Inputs!$CN374+2,0.4,IF(BL$3=Inputs!$CO374,0.2,IF(AND(BL$3&gt;=Inputs!$CL374,BL$3&lt;Inputs!$CM374),(BL$3-Inputs!$CL374+1)/(Inputs!$AI374+1),0)))))))))</f>
        <v>0</v>
      </c>
      <c r="BM376" s="27">
        <f>IF(AND(Inputs!$CO374=0,BM$3&gt;=Inputs!$CM374),1,IF(AND(BM$3&gt;=Inputs!$CM374,BM$3&lt;Inputs!$CN374),1,IF(AND(BM$3=Inputs!$CN374,BM$3=Inputs!$CO374),1,IF(OR(AND(BM$3=Inputs!$CN374+1,Inputs!$CN374=Inputs!$CO374),AND(BM$3=Inputs!$CN374+2,Inputs!$CN374=Inputs!$CO374)),0,IF(BM$3=Inputs!$CN374,0.8,IF(BM$3=Inputs!$CN374+1,0.6,IF(BM$3=Inputs!$CN374+2,0.4,IF(BM$3=Inputs!$CO374,0.2,IF(AND(BM$3&gt;=Inputs!$CL374,BM$3&lt;Inputs!$CM374),(BM$3-Inputs!$CL374+1)/(Inputs!$AI374+1),0)))))))))</f>
        <v>0</v>
      </c>
    </row>
    <row r="377" spans="1:65">
      <c r="A377" s="7" t="str">
        <f>IF(Inputs!A375="","",Inputs!A375)</f>
        <v/>
      </c>
      <c r="B377" t="str">
        <f>IF(Inputs!B375="","",Inputs!B375)</f>
        <v/>
      </c>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50">
        <f t="shared" si="13"/>
        <v>0</v>
      </c>
      <c r="AH377" s="42">
        <f t="shared" si="12"/>
        <v>0</v>
      </c>
      <c r="AJ377" s="27">
        <f>IF(AND(Inputs!$CO375=0,AJ$3&gt;=Inputs!$CM375),1,IF(AND(AJ$3&gt;=Inputs!$CM375,AJ$3&lt;Inputs!$CN375),1,IF(AND(AJ$3=Inputs!$CN375,AJ$3=Inputs!$CO375),1,IF(OR(AND(AJ$3=Inputs!$CN375+1,Inputs!$CN375=Inputs!$CO375),AND(AJ$3=Inputs!$CN375+2,Inputs!$CN375=Inputs!$CO375)),0,IF(AJ$3=Inputs!$CN375,0.8,IF(AJ$3=Inputs!$CN375+1,0.6,IF(AJ$3=Inputs!$CN375+2,0.4,IF(AJ$3=Inputs!$CO375,0.2,IF(AND(AJ$3&gt;=Inputs!$CL375,AJ$3&lt;Inputs!$CM375),(AJ$3-Inputs!$CL375+1)/(Inputs!$AI375+1),0)))))))))</f>
        <v>0</v>
      </c>
      <c r="AK377" s="27">
        <f>IF(AND(Inputs!$CO375=0,AK$3&gt;=Inputs!$CM375),1,IF(AND(AK$3&gt;=Inputs!$CM375,AK$3&lt;Inputs!$CN375),1,IF(AND(AK$3=Inputs!$CN375,AK$3=Inputs!$CO375),1,IF(OR(AND(AK$3=Inputs!$CN375+1,Inputs!$CN375=Inputs!$CO375),AND(AK$3=Inputs!$CN375+2,Inputs!$CN375=Inputs!$CO375)),0,IF(AK$3=Inputs!$CN375,0.8,IF(AK$3=Inputs!$CN375+1,0.6,IF(AK$3=Inputs!$CN375+2,0.4,IF(AK$3=Inputs!$CO375,0.2,IF(AND(AK$3&gt;=Inputs!$CL375,AK$3&lt;Inputs!$CM375),(AK$3-Inputs!$CL375+1)/(Inputs!$AI375+1),0)))))))))</f>
        <v>0</v>
      </c>
      <c r="AL377" s="27">
        <f>IF(AND(Inputs!$CO375=0,AL$3&gt;=Inputs!$CM375),1,IF(AND(AL$3&gt;=Inputs!$CM375,AL$3&lt;Inputs!$CN375),1,IF(AND(AL$3=Inputs!$CN375,AL$3=Inputs!$CO375),1,IF(OR(AND(AL$3=Inputs!$CN375+1,Inputs!$CN375=Inputs!$CO375),AND(AL$3=Inputs!$CN375+2,Inputs!$CN375=Inputs!$CO375)),0,IF(AL$3=Inputs!$CN375,0.8,IF(AL$3=Inputs!$CN375+1,0.6,IF(AL$3=Inputs!$CN375+2,0.4,IF(AL$3=Inputs!$CO375,0.2,IF(AND(AL$3&gt;=Inputs!$CL375,AL$3&lt;Inputs!$CM375),(AL$3-Inputs!$CL375+1)/(Inputs!$AI375+1),0)))))))))</f>
        <v>0</v>
      </c>
      <c r="AM377" s="27">
        <f>IF(AND(Inputs!$CO375=0,AM$3&gt;=Inputs!$CM375),1,IF(AND(AM$3&gt;=Inputs!$CM375,AM$3&lt;Inputs!$CN375),1,IF(AND(AM$3=Inputs!$CN375,AM$3=Inputs!$CO375),1,IF(OR(AND(AM$3=Inputs!$CN375+1,Inputs!$CN375=Inputs!$CO375),AND(AM$3=Inputs!$CN375+2,Inputs!$CN375=Inputs!$CO375)),0,IF(AM$3=Inputs!$CN375,0.8,IF(AM$3=Inputs!$CN375+1,0.6,IF(AM$3=Inputs!$CN375+2,0.4,IF(AM$3=Inputs!$CO375,0.2,IF(AND(AM$3&gt;=Inputs!$CL375,AM$3&lt;Inputs!$CM375),(AM$3-Inputs!$CL375+1)/(Inputs!$AI375+1),0)))))))))</f>
        <v>0</v>
      </c>
      <c r="AN377" s="27">
        <f>IF(AND(Inputs!$CO375=0,AN$3&gt;=Inputs!$CM375),1,IF(AND(AN$3&gt;=Inputs!$CM375,AN$3&lt;Inputs!$CN375),1,IF(AND(AN$3=Inputs!$CN375,AN$3=Inputs!$CO375),1,IF(OR(AND(AN$3=Inputs!$CN375+1,Inputs!$CN375=Inputs!$CO375),AND(AN$3=Inputs!$CN375+2,Inputs!$CN375=Inputs!$CO375)),0,IF(AN$3=Inputs!$CN375,0.8,IF(AN$3=Inputs!$CN375+1,0.6,IF(AN$3=Inputs!$CN375+2,0.4,IF(AN$3=Inputs!$CO375,0.2,IF(AND(AN$3&gt;=Inputs!$CL375,AN$3&lt;Inputs!$CM375),(AN$3-Inputs!$CL375+1)/(Inputs!$AI375+1),0)))))))))</f>
        <v>0</v>
      </c>
      <c r="AO377" s="27">
        <f>IF(AND(Inputs!$CO375=0,AO$3&gt;=Inputs!$CM375),1,IF(AND(AO$3&gt;=Inputs!$CM375,AO$3&lt;Inputs!$CN375),1,IF(AND(AO$3=Inputs!$CN375,AO$3=Inputs!$CO375),1,IF(OR(AND(AO$3=Inputs!$CN375+1,Inputs!$CN375=Inputs!$CO375),AND(AO$3=Inputs!$CN375+2,Inputs!$CN375=Inputs!$CO375)),0,IF(AO$3=Inputs!$CN375,0.8,IF(AO$3=Inputs!$CN375+1,0.6,IF(AO$3=Inputs!$CN375+2,0.4,IF(AO$3=Inputs!$CO375,0.2,IF(AND(AO$3&gt;=Inputs!$CL375,AO$3&lt;Inputs!$CM375),(AO$3-Inputs!$CL375+1)/(Inputs!$AI375+1),0)))))))))</f>
        <v>0</v>
      </c>
      <c r="AP377" s="27">
        <f>IF(AND(Inputs!$CO375=0,AP$3&gt;=Inputs!$CM375),1,IF(AND(AP$3&gt;=Inputs!$CM375,AP$3&lt;Inputs!$CN375),1,IF(AND(AP$3=Inputs!$CN375,AP$3=Inputs!$CO375),1,IF(OR(AND(AP$3=Inputs!$CN375+1,Inputs!$CN375=Inputs!$CO375),AND(AP$3=Inputs!$CN375+2,Inputs!$CN375=Inputs!$CO375)),0,IF(AP$3=Inputs!$CN375,0.8,IF(AP$3=Inputs!$CN375+1,0.6,IF(AP$3=Inputs!$CN375+2,0.4,IF(AP$3=Inputs!$CO375,0.2,IF(AND(AP$3&gt;=Inputs!$CL375,AP$3&lt;Inputs!$CM375),(AP$3-Inputs!$CL375+1)/(Inputs!$AI375+1),0)))))))))</f>
        <v>0</v>
      </c>
      <c r="AQ377" s="27">
        <f>IF(AND(Inputs!$CO375=0,AQ$3&gt;=Inputs!$CM375),1,IF(AND(AQ$3&gt;=Inputs!$CM375,AQ$3&lt;Inputs!$CN375),1,IF(AND(AQ$3=Inputs!$CN375,AQ$3=Inputs!$CO375),1,IF(OR(AND(AQ$3=Inputs!$CN375+1,Inputs!$CN375=Inputs!$CO375),AND(AQ$3=Inputs!$CN375+2,Inputs!$CN375=Inputs!$CO375)),0,IF(AQ$3=Inputs!$CN375,0.8,IF(AQ$3=Inputs!$CN375+1,0.6,IF(AQ$3=Inputs!$CN375+2,0.4,IF(AQ$3=Inputs!$CO375,0.2,IF(AND(AQ$3&gt;=Inputs!$CL375,AQ$3&lt;Inputs!$CM375),(AQ$3-Inputs!$CL375+1)/(Inputs!$AI375+1),0)))))))))</f>
        <v>0</v>
      </c>
      <c r="AR377" s="27">
        <f>IF(AND(Inputs!$CO375=0,AR$3&gt;=Inputs!$CM375),1,IF(AND(AR$3&gt;=Inputs!$CM375,AR$3&lt;Inputs!$CN375),1,IF(AND(AR$3=Inputs!$CN375,AR$3=Inputs!$CO375),1,IF(OR(AND(AR$3=Inputs!$CN375+1,Inputs!$CN375=Inputs!$CO375),AND(AR$3=Inputs!$CN375+2,Inputs!$CN375=Inputs!$CO375)),0,IF(AR$3=Inputs!$CN375,0.8,IF(AR$3=Inputs!$CN375+1,0.6,IF(AR$3=Inputs!$CN375+2,0.4,IF(AR$3=Inputs!$CO375,0.2,IF(AND(AR$3&gt;=Inputs!$CL375,AR$3&lt;Inputs!$CM375),(AR$3-Inputs!$CL375+1)/(Inputs!$AI375+1),0)))))))))</f>
        <v>0</v>
      </c>
      <c r="AS377" s="27">
        <f>IF(AND(Inputs!$CO375=0,AS$3&gt;=Inputs!$CM375),1,IF(AND(AS$3&gt;=Inputs!$CM375,AS$3&lt;Inputs!$CN375),1,IF(AND(AS$3=Inputs!$CN375,AS$3=Inputs!$CO375),1,IF(OR(AND(AS$3=Inputs!$CN375+1,Inputs!$CN375=Inputs!$CO375),AND(AS$3=Inputs!$CN375+2,Inputs!$CN375=Inputs!$CO375)),0,IF(AS$3=Inputs!$CN375,0.8,IF(AS$3=Inputs!$CN375+1,0.6,IF(AS$3=Inputs!$CN375+2,0.4,IF(AS$3=Inputs!$CO375,0.2,IF(AND(AS$3&gt;=Inputs!$CL375,AS$3&lt;Inputs!$CM375),(AS$3-Inputs!$CL375+1)/(Inputs!$AI375+1),0)))))))))</f>
        <v>0</v>
      </c>
      <c r="AT377" s="27">
        <f>IF(AND(Inputs!$CO375=0,AT$3&gt;=Inputs!$CM375),1,IF(AND(AT$3&gt;=Inputs!$CM375,AT$3&lt;Inputs!$CN375),1,IF(AND(AT$3=Inputs!$CN375,AT$3=Inputs!$CO375),1,IF(OR(AND(AT$3=Inputs!$CN375+1,Inputs!$CN375=Inputs!$CO375),AND(AT$3=Inputs!$CN375+2,Inputs!$CN375=Inputs!$CO375)),0,IF(AT$3=Inputs!$CN375,0.8,IF(AT$3=Inputs!$CN375+1,0.6,IF(AT$3=Inputs!$CN375+2,0.4,IF(AT$3=Inputs!$CO375,0.2,IF(AND(AT$3&gt;=Inputs!$CL375,AT$3&lt;Inputs!$CM375),(AT$3-Inputs!$CL375+1)/(Inputs!$AI375+1),0)))))))))</f>
        <v>0</v>
      </c>
      <c r="AU377" s="27">
        <f>IF(AND(Inputs!$CO375=0,AU$3&gt;=Inputs!$CM375),1,IF(AND(AU$3&gt;=Inputs!$CM375,AU$3&lt;Inputs!$CN375),1,IF(AND(AU$3=Inputs!$CN375,AU$3=Inputs!$CO375),1,IF(OR(AND(AU$3=Inputs!$CN375+1,Inputs!$CN375=Inputs!$CO375),AND(AU$3=Inputs!$CN375+2,Inputs!$CN375=Inputs!$CO375)),0,IF(AU$3=Inputs!$CN375,0.8,IF(AU$3=Inputs!$CN375+1,0.6,IF(AU$3=Inputs!$CN375+2,0.4,IF(AU$3=Inputs!$CO375,0.2,IF(AND(AU$3&gt;=Inputs!$CL375,AU$3&lt;Inputs!$CM375),(AU$3-Inputs!$CL375+1)/(Inputs!$AI375+1),0)))))))))</f>
        <v>0</v>
      </c>
      <c r="AV377" s="27">
        <f>IF(AND(Inputs!$CO375=0,AV$3&gt;=Inputs!$CM375),1,IF(AND(AV$3&gt;=Inputs!$CM375,AV$3&lt;Inputs!$CN375),1,IF(AND(AV$3=Inputs!$CN375,AV$3=Inputs!$CO375),1,IF(OR(AND(AV$3=Inputs!$CN375+1,Inputs!$CN375=Inputs!$CO375),AND(AV$3=Inputs!$CN375+2,Inputs!$CN375=Inputs!$CO375)),0,IF(AV$3=Inputs!$CN375,0.8,IF(AV$3=Inputs!$CN375+1,0.6,IF(AV$3=Inputs!$CN375+2,0.4,IF(AV$3=Inputs!$CO375,0.2,IF(AND(AV$3&gt;=Inputs!$CL375,AV$3&lt;Inputs!$CM375),(AV$3-Inputs!$CL375+1)/(Inputs!$AI375+1),0)))))))))</f>
        <v>0</v>
      </c>
      <c r="AW377" s="27">
        <f>IF(AND(Inputs!$CO375=0,AW$3&gt;=Inputs!$CM375),1,IF(AND(AW$3&gt;=Inputs!$CM375,AW$3&lt;Inputs!$CN375),1,IF(AND(AW$3=Inputs!$CN375,AW$3=Inputs!$CO375),1,IF(OR(AND(AW$3=Inputs!$CN375+1,Inputs!$CN375=Inputs!$CO375),AND(AW$3=Inputs!$CN375+2,Inputs!$CN375=Inputs!$CO375)),0,IF(AW$3=Inputs!$CN375,0.8,IF(AW$3=Inputs!$CN375+1,0.6,IF(AW$3=Inputs!$CN375+2,0.4,IF(AW$3=Inputs!$CO375,0.2,IF(AND(AW$3&gt;=Inputs!$CL375,AW$3&lt;Inputs!$CM375),(AW$3-Inputs!$CL375+1)/(Inputs!$AI375+1),0)))))))))</f>
        <v>0</v>
      </c>
      <c r="AX377" s="27">
        <f>IF(AND(Inputs!$CO375=0,AX$3&gt;=Inputs!$CM375),1,IF(AND(AX$3&gt;=Inputs!$CM375,AX$3&lt;Inputs!$CN375),1,IF(AND(AX$3=Inputs!$CN375,AX$3=Inputs!$CO375),1,IF(OR(AND(AX$3=Inputs!$CN375+1,Inputs!$CN375=Inputs!$CO375),AND(AX$3=Inputs!$CN375+2,Inputs!$CN375=Inputs!$CO375)),0,IF(AX$3=Inputs!$CN375,0.8,IF(AX$3=Inputs!$CN375+1,0.6,IF(AX$3=Inputs!$CN375+2,0.4,IF(AX$3=Inputs!$CO375,0.2,IF(AND(AX$3&gt;=Inputs!$CL375,AX$3&lt;Inputs!$CM375),(AX$3-Inputs!$CL375+1)/(Inputs!$AI375+1),0)))))))))</f>
        <v>0</v>
      </c>
      <c r="AY377" s="27">
        <f>IF(AND(Inputs!$CO375=0,AY$3&gt;=Inputs!$CM375),1,IF(AND(AY$3&gt;=Inputs!$CM375,AY$3&lt;Inputs!$CN375),1,IF(AND(AY$3=Inputs!$CN375,AY$3=Inputs!$CO375),1,IF(OR(AND(AY$3=Inputs!$CN375+1,Inputs!$CN375=Inputs!$CO375),AND(AY$3=Inputs!$CN375+2,Inputs!$CN375=Inputs!$CO375)),0,IF(AY$3=Inputs!$CN375,0.8,IF(AY$3=Inputs!$CN375+1,0.6,IF(AY$3=Inputs!$CN375+2,0.4,IF(AY$3=Inputs!$CO375,0.2,IF(AND(AY$3&gt;=Inputs!$CL375,AY$3&lt;Inputs!$CM375),(AY$3-Inputs!$CL375+1)/(Inputs!$AI375+1),0)))))))))</f>
        <v>0</v>
      </c>
      <c r="AZ377" s="27">
        <f>IF(AND(Inputs!$CO375=0,AZ$3&gt;=Inputs!$CM375),1,IF(AND(AZ$3&gt;=Inputs!$CM375,AZ$3&lt;Inputs!$CN375),1,IF(AND(AZ$3=Inputs!$CN375,AZ$3=Inputs!$CO375),1,IF(OR(AND(AZ$3=Inputs!$CN375+1,Inputs!$CN375=Inputs!$CO375),AND(AZ$3=Inputs!$CN375+2,Inputs!$CN375=Inputs!$CO375)),0,IF(AZ$3=Inputs!$CN375,0.8,IF(AZ$3=Inputs!$CN375+1,0.6,IF(AZ$3=Inputs!$CN375+2,0.4,IF(AZ$3=Inputs!$CO375,0.2,IF(AND(AZ$3&gt;=Inputs!$CL375,AZ$3&lt;Inputs!$CM375),(AZ$3-Inputs!$CL375+1)/(Inputs!$AI375+1),0)))))))))</f>
        <v>0</v>
      </c>
      <c r="BA377" s="27">
        <f>IF(AND(Inputs!$CO375=0,BA$3&gt;=Inputs!$CM375),1,IF(AND(BA$3&gt;=Inputs!$CM375,BA$3&lt;Inputs!$CN375),1,IF(AND(BA$3=Inputs!$CN375,BA$3=Inputs!$CO375),1,IF(OR(AND(BA$3=Inputs!$CN375+1,Inputs!$CN375=Inputs!$CO375),AND(BA$3=Inputs!$CN375+2,Inputs!$CN375=Inputs!$CO375)),0,IF(BA$3=Inputs!$CN375,0.8,IF(BA$3=Inputs!$CN375+1,0.6,IF(BA$3=Inputs!$CN375+2,0.4,IF(BA$3=Inputs!$CO375,0.2,IF(AND(BA$3&gt;=Inputs!$CL375,BA$3&lt;Inputs!$CM375),(BA$3-Inputs!$CL375+1)/(Inputs!$AI375+1),0)))))))))</f>
        <v>0</v>
      </c>
      <c r="BB377" s="27">
        <f>IF(AND(Inputs!$CO375=0,BB$3&gt;=Inputs!$CM375),1,IF(AND(BB$3&gt;=Inputs!$CM375,BB$3&lt;Inputs!$CN375),1,IF(AND(BB$3=Inputs!$CN375,BB$3=Inputs!$CO375),1,IF(OR(AND(BB$3=Inputs!$CN375+1,Inputs!$CN375=Inputs!$CO375),AND(BB$3=Inputs!$CN375+2,Inputs!$CN375=Inputs!$CO375)),0,IF(BB$3=Inputs!$CN375,0.8,IF(BB$3=Inputs!$CN375+1,0.6,IF(BB$3=Inputs!$CN375+2,0.4,IF(BB$3=Inputs!$CO375,0.2,IF(AND(BB$3&gt;=Inputs!$CL375,BB$3&lt;Inputs!$CM375),(BB$3-Inputs!$CL375+1)/(Inputs!$AI375+1),0)))))))))</f>
        <v>0</v>
      </c>
      <c r="BC377" s="27">
        <f>IF(AND(Inputs!$CO375=0,BC$3&gt;=Inputs!$CM375),1,IF(AND(BC$3&gt;=Inputs!$CM375,BC$3&lt;Inputs!$CN375),1,IF(AND(BC$3=Inputs!$CN375,BC$3=Inputs!$CO375),1,IF(OR(AND(BC$3=Inputs!$CN375+1,Inputs!$CN375=Inputs!$CO375),AND(BC$3=Inputs!$CN375+2,Inputs!$CN375=Inputs!$CO375)),0,IF(BC$3=Inputs!$CN375,0.8,IF(BC$3=Inputs!$CN375+1,0.6,IF(BC$3=Inputs!$CN375+2,0.4,IF(BC$3=Inputs!$CO375,0.2,IF(AND(BC$3&gt;=Inputs!$CL375,BC$3&lt;Inputs!$CM375),(BC$3-Inputs!$CL375+1)/(Inputs!$AI375+1),0)))))))))</f>
        <v>0</v>
      </c>
      <c r="BD377" s="27">
        <f>IF(AND(Inputs!$CO375=0,BD$3&gt;=Inputs!$CM375),1,IF(AND(BD$3&gt;=Inputs!$CM375,BD$3&lt;Inputs!$CN375),1,IF(AND(BD$3=Inputs!$CN375,BD$3=Inputs!$CO375),1,IF(OR(AND(BD$3=Inputs!$CN375+1,Inputs!$CN375=Inputs!$CO375),AND(BD$3=Inputs!$CN375+2,Inputs!$CN375=Inputs!$CO375)),0,IF(BD$3=Inputs!$CN375,0.8,IF(BD$3=Inputs!$CN375+1,0.6,IF(BD$3=Inputs!$CN375+2,0.4,IF(BD$3=Inputs!$CO375,0.2,IF(AND(BD$3&gt;=Inputs!$CL375,BD$3&lt;Inputs!$CM375),(BD$3-Inputs!$CL375+1)/(Inputs!$AI375+1),0)))))))))</f>
        <v>0</v>
      </c>
      <c r="BE377" s="27">
        <f>IF(AND(Inputs!$CO375=0,BE$3&gt;=Inputs!$CM375),1,IF(AND(BE$3&gt;=Inputs!$CM375,BE$3&lt;Inputs!$CN375),1,IF(AND(BE$3=Inputs!$CN375,BE$3=Inputs!$CO375),1,IF(OR(AND(BE$3=Inputs!$CN375+1,Inputs!$CN375=Inputs!$CO375),AND(BE$3=Inputs!$CN375+2,Inputs!$CN375=Inputs!$CO375)),0,IF(BE$3=Inputs!$CN375,0.8,IF(BE$3=Inputs!$CN375+1,0.6,IF(BE$3=Inputs!$CN375+2,0.4,IF(BE$3=Inputs!$CO375,0.2,IF(AND(BE$3&gt;=Inputs!$CL375,BE$3&lt;Inputs!$CM375),(BE$3-Inputs!$CL375+1)/(Inputs!$AI375+1),0)))))))))</f>
        <v>0</v>
      </c>
      <c r="BF377" s="27">
        <f>IF(AND(Inputs!$CO375=0,BF$3&gt;=Inputs!$CM375),1,IF(AND(BF$3&gt;=Inputs!$CM375,BF$3&lt;Inputs!$CN375),1,IF(AND(BF$3=Inputs!$CN375,BF$3=Inputs!$CO375),1,IF(OR(AND(BF$3=Inputs!$CN375+1,Inputs!$CN375=Inputs!$CO375),AND(BF$3=Inputs!$CN375+2,Inputs!$CN375=Inputs!$CO375)),0,IF(BF$3=Inputs!$CN375,0.8,IF(BF$3=Inputs!$CN375+1,0.6,IF(BF$3=Inputs!$CN375+2,0.4,IF(BF$3=Inputs!$CO375,0.2,IF(AND(BF$3&gt;=Inputs!$CL375,BF$3&lt;Inputs!$CM375),(BF$3-Inputs!$CL375+1)/(Inputs!$AI375+1),0)))))))))</f>
        <v>0</v>
      </c>
      <c r="BG377" s="27">
        <f>IF(AND(Inputs!$CO375=0,BG$3&gt;=Inputs!$CM375),1,IF(AND(BG$3&gt;=Inputs!$CM375,BG$3&lt;Inputs!$CN375),1,IF(AND(BG$3=Inputs!$CN375,BG$3=Inputs!$CO375),1,IF(OR(AND(BG$3=Inputs!$CN375+1,Inputs!$CN375=Inputs!$CO375),AND(BG$3=Inputs!$CN375+2,Inputs!$CN375=Inputs!$CO375)),0,IF(BG$3=Inputs!$CN375,0.8,IF(BG$3=Inputs!$CN375+1,0.6,IF(BG$3=Inputs!$CN375+2,0.4,IF(BG$3=Inputs!$CO375,0.2,IF(AND(BG$3&gt;=Inputs!$CL375,BG$3&lt;Inputs!$CM375),(BG$3-Inputs!$CL375+1)/(Inputs!$AI375+1),0)))))))))</f>
        <v>0</v>
      </c>
      <c r="BH377" s="27">
        <f>IF(AND(Inputs!$CO375=0,BH$3&gt;=Inputs!$CM375),1,IF(AND(BH$3&gt;=Inputs!$CM375,BH$3&lt;Inputs!$CN375),1,IF(AND(BH$3=Inputs!$CN375,BH$3=Inputs!$CO375),1,IF(OR(AND(BH$3=Inputs!$CN375+1,Inputs!$CN375=Inputs!$CO375),AND(BH$3=Inputs!$CN375+2,Inputs!$CN375=Inputs!$CO375)),0,IF(BH$3=Inputs!$CN375,0.8,IF(BH$3=Inputs!$CN375+1,0.6,IF(BH$3=Inputs!$CN375+2,0.4,IF(BH$3=Inputs!$CO375,0.2,IF(AND(BH$3&gt;=Inputs!$CL375,BH$3&lt;Inputs!$CM375),(BH$3-Inputs!$CL375+1)/(Inputs!$AI375+1),0)))))))))</f>
        <v>0</v>
      </c>
      <c r="BI377" s="27">
        <f>IF(AND(Inputs!$CO375=0,BI$3&gt;=Inputs!$CM375),1,IF(AND(BI$3&gt;=Inputs!$CM375,BI$3&lt;Inputs!$CN375),1,IF(AND(BI$3=Inputs!$CN375,BI$3=Inputs!$CO375),1,IF(OR(AND(BI$3=Inputs!$CN375+1,Inputs!$CN375=Inputs!$CO375),AND(BI$3=Inputs!$CN375+2,Inputs!$CN375=Inputs!$CO375)),0,IF(BI$3=Inputs!$CN375,0.8,IF(BI$3=Inputs!$CN375+1,0.6,IF(BI$3=Inputs!$CN375+2,0.4,IF(BI$3=Inputs!$CO375,0.2,IF(AND(BI$3&gt;=Inputs!$CL375,BI$3&lt;Inputs!$CM375),(BI$3-Inputs!$CL375+1)/(Inputs!$AI375+1),0)))))))))</f>
        <v>0</v>
      </c>
      <c r="BJ377" s="27">
        <f>IF(AND(Inputs!$CO375=0,BJ$3&gt;=Inputs!$CM375),1,IF(AND(BJ$3&gt;=Inputs!$CM375,BJ$3&lt;Inputs!$CN375),1,IF(AND(BJ$3=Inputs!$CN375,BJ$3=Inputs!$CO375),1,IF(OR(AND(BJ$3=Inputs!$CN375+1,Inputs!$CN375=Inputs!$CO375),AND(BJ$3=Inputs!$CN375+2,Inputs!$CN375=Inputs!$CO375)),0,IF(BJ$3=Inputs!$CN375,0.8,IF(BJ$3=Inputs!$CN375+1,0.6,IF(BJ$3=Inputs!$CN375+2,0.4,IF(BJ$3=Inputs!$CO375,0.2,IF(AND(BJ$3&gt;=Inputs!$CL375,BJ$3&lt;Inputs!$CM375),(BJ$3-Inputs!$CL375+1)/(Inputs!$AI375+1),0)))))))))</f>
        <v>0</v>
      </c>
      <c r="BK377" s="27">
        <f>IF(AND(Inputs!$CO375=0,BK$3&gt;=Inputs!$CM375),1,IF(AND(BK$3&gt;=Inputs!$CM375,BK$3&lt;Inputs!$CN375),1,IF(AND(BK$3=Inputs!$CN375,BK$3=Inputs!$CO375),1,IF(OR(AND(BK$3=Inputs!$CN375+1,Inputs!$CN375=Inputs!$CO375),AND(BK$3=Inputs!$CN375+2,Inputs!$CN375=Inputs!$CO375)),0,IF(BK$3=Inputs!$CN375,0.8,IF(BK$3=Inputs!$CN375+1,0.6,IF(BK$3=Inputs!$CN375+2,0.4,IF(BK$3=Inputs!$CO375,0.2,IF(AND(BK$3&gt;=Inputs!$CL375,BK$3&lt;Inputs!$CM375),(BK$3-Inputs!$CL375+1)/(Inputs!$AI375+1),0)))))))))</f>
        <v>0</v>
      </c>
      <c r="BL377" s="27">
        <f>IF(AND(Inputs!$CO375=0,BL$3&gt;=Inputs!$CM375),1,IF(AND(BL$3&gt;=Inputs!$CM375,BL$3&lt;Inputs!$CN375),1,IF(AND(BL$3=Inputs!$CN375,BL$3=Inputs!$CO375),1,IF(OR(AND(BL$3=Inputs!$CN375+1,Inputs!$CN375=Inputs!$CO375),AND(BL$3=Inputs!$CN375+2,Inputs!$CN375=Inputs!$CO375)),0,IF(BL$3=Inputs!$CN375,0.8,IF(BL$3=Inputs!$CN375+1,0.6,IF(BL$3=Inputs!$CN375+2,0.4,IF(BL$3=Inputs!$CO375,0.2,IF(AND(BL$3&gt;=Inputs!$CL375,BL$3&lt;Inputs!$CM375),(BL$3-Inputs!$CL375+1)/(Inputs!$AI375+1),0)))))))))</f>
        <v>0</v>
      </c>
      <c r="BM377" s="27">
        <f>IF(AND(Inputs!$CO375=0,BM$3&gt;=Inputs!$CM375),1,IF(AND(BM$3&gt;=Inputs!$CM375,BM$3&lt;Inputs!$CN375),1,IF(AND(BM$3=Inputs!$CN375,BM$3=Inputs!$CO375),1,IF(OR(AND(BM$3=Inputs!$CN375+1,Inputs!$CN375=Inputs!$CO375),AND(BM$3=Inputs!$CN375+2,Inputs!$CN375=Inputs!$CO375)),0,IF(BM$3=Inputs!$CN375,0.8,IF(BM$3=Inputs!$CN375+1,0.6,IF(BM$3=Inputs!$CN375+2,0.4,IF(BM$3=Inputs!$CO375,0.2,IF(AND(BM$3&gt;=Inputs!$CL375,BM$3&lt;Inputs!$CM375),(BM$3-Inputs!$CL375+1)/(Inputs!$AI375+1),0)))))))))</f>
        <v>0</v>
      </c>
    </row>
    <row r="378" spans="1:65">
      <c r="A378" s="7" t="str">
        <f>IF(Inputs!A376="","",Inputs!A376)</f>
        <v/>
      </c>
      <c r="B378" t="str">
        <f>IF(Inputs!B376="","",Inputs!B376)</f>
        <v/>
      </c>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50">
        <f t="shared" si="13"/>
        <v>0</v>
      </c>
      <c r="AH378" s="42">
        <f t="shared" si="12"/>
        <v>0</v>
      </c>
      <c r="AJ378" s="27">
        <f>IF(AND(Inputs!$CO376=0,AJ$3&gt;=Inputs!$CM376),1,IF(AND(AJ$3&gt;=Inputs!$CM376,AJ$3&lt;Inputs!$CN376),1,IF(AND(AJ$3=Inputs!$CN376,AJ$3=Inputs!$CO376),1,IF(OR(AND(AJ$3=Inputs!$CN376+1,Inputs!$CN376=Inputs!$CO376),AND(AJ$3=Inputs!$CN376+2,Inputs!$CN376=Inputs!$CO376)),0,IF(AJ$3=Inputs!$CN376,0.8,IF(AJ$3=Inputs!$CN376+1,0.6,IF(AJ$3=Inputs!$CN376+2,0.4,IF(AJ$3=Inputs!$CO376,0.2,IF(AND(AJ$3&gt;=Inputs!$CL376,AJ$3&lt;Inputs!$CM376),(AJ$3-Inputs!$CL376+1)/(Inputs!$AI376+1),0)))))))))</f>
        <v>0</v>
      </c>
      <c r="AK378" s="27">
        <f>IF(AND(Inputs!$CO376=0,AK$3&gt;=Inputs!$CM376),1,IF(AND(AK$3&gt;=Inputs!$CM376,AK$3&lt;Inputs!$CN376),1,IF(AND(AK$3=Inputs!$CN376,AK$3=Inputs!$CO376),1,IF(OR(AND(AK$3=Inputs!$CN376+1,Inputs!$CN376=Inputs!$CO376),AND(AK$3=Inputs!$CN376+2,Inputs!$CN376=Inputs!$CO376)),0,IF(AK$3=Inputs!$CN376,0.8,IF(AK$3=Inputs!$CN376+1,0.6,IF(AK$3=Inputs!$CN376+2,0.4,IF(AK$3=Inputs!$CO376,0.2,IF(AND(AK$3&gt;=Inputs!$CL376,AK$3&lt;Inputs!$CM376),(AK$3-Inputs!$CL376+1)/(Inputs!$AI376+1),0)))))))))</f>
        <v>0</v>
      </c>
      <c r="AL378" s="27">
        <f>IF(AND(Inputs!$CO376=0,AL$3&gt;=Inputs!$CM376),1,IF(AND(AL$3&gt;=Inputs!$CM376,AL$3&lt;Inputs!$CN376),1,IF(AND(AL$3=Inputs!$CN376,AL$3=Inputs!$CO376),1,IF(OR(AND(AL$3=Inputs!$CN376+1,Inputs!$CN376=Inputs!$CO376),AND(AL$3=Inputs!$CN376+2,Inputs!$CN376=Inputs!$CO376)),0,IF(AL$3=Inputs!$CN376,0.8,IF(AL$3=Inputs!$CN376+1,0.6,IF(AL$3=Inputs!$CN376+2,0.4,IF(AL$3=Inputs!$CO376,0.2,IF(AND(AL$3&gt;=Inputs!$CL376,AL$3&lt;Inputs!$CM376),(AL$3-Inputs!$CL376+1)/(Inputs!$AI376+1),0)))))))))</f>
        <v>0</v>
      </c>
      <c r="AM378" s="27">
        <f>IF(AND(Inputs!$CO376=0,AM$3&gt;=Inputs!$CM376),1,IF(AND(AM$3&gt;=Inputs!$CM376,AM$3&lt;Inputs!$CN376),1,IF(AND(AM$3=Inputs!$CN376,AM$3=Inputs!$CO376),1,IF(OR(AND(AM$3=Inputs!$CN376+1,Inputs!$CN376=Inputs!$CO376),AND(AM$3=Inputs!$CN376+2,Inputs!$CN376=Inputs!$CO376)),0,IF(AM$3=Inputs!$CN376,0.8,IF(AM$3=Inputs!$CN376+1,0.6,IF(AM$3=Inputs!$CN376+2,0.4,IF(AM$3=Inputs!$CO376,0.2,IF(AND(AM$3&gt;=Inputs!$CL376,AM$3&lt;Inputs!$CM376),(AM$3-Inputs!$CL376+1)/(Inputs!$AI376+1),0)))))))))</f>
        <v>0</v>
      </c>
      <c r="AN378" s="27">
        <f>IF(AND(Inputs!$CO376=0,AN$3&gt;=Inputs!$CM376),1,IF(AND(AN$3&gt;=Inputs!$CM376,AN$3&lt;Inputs!$CN376),1,IF(AND(AN$3=Inputs!$CN376,AN$3=Inputs!$CO376),1,IF(OR(AND(AN$3=Inputs!$CN376+1,Inputs!$CN376=Inputs!$CO376),AND(AN$3=Inputs!$CN376+2,Inputs!$CN376=Inputs!$CO376)),0,IF(AN$3=Inputs!$CN376,0.8,IF(AN$3=Inputs!$CN376+1,0.6,IF(AN$3=Inputs!$CN376+2,0.4,IF(AN$3=Inputs!$CO376,0.2,IF(AND(AN$3&gt;=Inputs!$CL376,AN$3&lt;Inputs!$CM376),(AN$3-Inputs!$CL376+1)/(Inputs!$AI376+1),0)))))))))</f>
        <v>0</v>
      </c>
      <c r="AO378" s="27">
        <f>IF(AND(Inputs!$CO376=0,AO$3&gt;=Inputs!$CM376),1,IF(AND(AO$3&gt;=Inputs!$CM376,AO$3&lt;Inputs!$CN376),1,IF(AND(AO$3=Inputs!$CN376,AO$3=Inputs!$CO376),1,IF(OR(AND(AO$3=Inputs!$CN376+1,Inputs!$CN376=Inputs!$CO376),AND(AO$3=Inputs!$CN376+2,Inputs!$CN376=Inputs!$CO376)),0,IF(AO$3=Inputs!$CN376,0.8,IF(AO$3=Inputs!$CN376+1,0.6,IF(AO$3=Inputs!$CN376+2,0.4,IF(AO$3=Inputs!$CO376,0.2,IF(AND(AO$3&gt;=Inputs!$CL376,AO$3&lt;Inputs!$CM376),(AO$3-Inputs!$CL376+1)/(Inputs!$AI376+1),0)))))))))</f>
        <v>0</v>
      </c>
      <c r="AP378" s="27">
        <f>IF(AND(Inputs!$CO376=0,AP$3&gt;=Inputs!$CM376),1,IF(AND(AP$3&gt;=Inputs!$CM376,AP$3&lt;Inputs!$CN376),1,IF(AND(AP$3=Inputs!$CN376,AP$3=Inputs!$CO376),1,IF(OR(AND(AP$3=Inputs!$CN376+1,Inputs!$CN376=Inputs!$CO376),AND(AP$3=Inputs!$CN376+2,Inputs!$CN376=Inputs!$CO376)),0,IF(AP$3=Inputs!$CN376,0.8,IF(AP$3=Inputs!$CN376+1,0.6,IF(AP$3=Inputs!$CN376+2,0.4,IF(AP$3=Inputs!$CO376,0.2,IF(AND(AP$3&gt;=Inputs!$CL376,AP$3&lt;Inputs!$CM376),(AP$3-Inputs!$CL376+1)/(Inputs!$AI376+1),0)))))))))</f>
        <v>0</v>
      </c>
      <c r="AQ378" s="27">
        <f>IF(AND(Inputs!$CO376=0,AQ$3&gt;=Inputs!$CM376),1,IF(AND(AQ$3&gt;=Inputs!$CM376,AQ$3&lt;Inputs!$CN376),1,IF(AND(AQ$3=Inputs!$CN376,AQ$3=Inputs!$CO376),1,IF(OR(AND(AQ$3=Inputs!$CN376+1,Inputs!$CN376=Inputs!$CO376),AND(AQ$3=Inputs!$CN376+2,Inputs!$CN376=Inputs!$CO376)),0,IF(AQ$3=Inputs!$CN376,0.8,IF(AQ$3=Inputs!$CN376+1,0.6,IF(AQ$3=Inputs!$CN376+2,0.4,IF(AQ$3=Inputs!$CO376,0.2,IF(AND(AQ$3&gt;=Inputs!$CL376,AQ$3&lt;Inputs!$CM376),(AQ$3-Inputs!$CL376+1)/(Inputs!$AI376+1),0)))))))))</f>
        <v>0</v>
      </c>
      <c r="AR378" s="27">
        <f>IF(AND(Inputs!$CO376=0,AR$3&gt;=Inputs!$CM376),1,IF(AND(AR$3&gt;=Inputs!$CM376,AR$3&lt;Inputs!$CN376),1,IF(AND(AR$3=Inputs!$CN376,AR$3=Inputs!$CO376),1,IF(OR(AND(AR$3=Inputs!$CN376+1,Inputs!$CN376=Inputs!$CO376),AND(AR$3=Inputs!$CN376+2,Inputs!$CN376=Inputs!$CO376)),0,IF(AR$3=Inputs!$CN376,0.8,IF(AR$3=Inputs!$CN376+1,0.6,IF(AR$3=Inputs!$CN376+2,0.4,IF(AR$3=Inputs!$CO376,0.2,IF(AND(AR$3&gt;=Inputs!$CL376,AR$3&lt;Inputs!$CM376),(AR$3-Inputs!$CL376+1)/(Inputs!$AI376+1),0)))))))))</f>
        <v>0</v>
      </c>
      <c r="AS378" s="27">
        <f>IF(AND(Inputs!$CO376=0,AS$3&gt;=Inputs!$CM376),1,IF(AND(AS$3&gt;=Inputs!$CM376,AS$3&lt;Inputs!$CN376),1,IF(AND(AS$3=Inputs!$CN376,AS$3=Inputs!$CO376),1,IF(OR(AND(AS$3=Inputs!$CN376+1,Inputs!$CN376=Inputs!$CO376),AND(AS$3=Inputs!$CN376+2,Inputs!$CN376=Inputs!$CO376)),0,IF(AS$3=Inputs!$CN376,0.8,IF(AS$3=Inputs!$CN376+1,0.6,IF(AS$3=Inputs!$CN376+2,0.4,IF(AS$3=Inputs!$CO376,0.2,IF(AND(AS$3&gt;=Inputs!$CL376,AS$3&lt;Inputs!$CM376),(AS$3-Inputs!$CL376+1)/(Inputs!$AI376+1),0)))))))))</f>
        <v>0</v>
      </c>
      <c r="AT378" s="27">
        <f>IF(AND(Inputs!$CO376=0,AT$3&gt;=Inputs!$CM376),1,IF(AND(AT$3&gt;=Inputs!$CM376,AT$3&lt;Inputs!$CN376),1,IF(AND(AT$3=Inputs!$CN376,AT$3=Inputs!$CO376),1,IF(OR(AND(AT$3=Inputs!$CN376+1,Inputs!$CN376=Inputs!$CO376),AND(AT$3=Inputs!$CN376+2,Inputs!$CN376=Inputs!$CO376)),0,IF(AT$3=Inputs!$CN376,0.8,IF(AT$3=Inputs!$CN376+1,0.6,IF(AT$3=Inputs!$CN376+2,0.4,IF(AT$3=Inputs!$CO376,0.2,IF(AND(AT$3&gt;=Inputs!$CL376,AT$3&lt;Inputs!$CM376),(AT$3-Inputs!$CL376+1)/(Inputs!$AI376+1),0)))))))))</f>
        <v>0</v>
      </c>
      <c r="AU378" s="27">
        <f>IF(AND(Inputs!$CO376=0,AU$3&gt;=Inputs!$CM376),1,IF(AND(AU$3&gt;=Inputs!$CM376,AU$3&lt;Inputs!$CN376),1,IF(AND(AU$3=Inputs!$CN376,AU$3=Inputs!$CO376),1,IF(OR(AND(AU$3=Inputs!$CN376+1,Inputs!$CN376=Inputs!$CO376),AND(AU$3=Inputs!$CN376+2,Inputs!$CN376=Inputs!$CO376)),0,IF(AU$3=Inputs!$CN376,0.8,IF(AU$3=Inputs!$CN376+1,0.6,IF(AU$3=Inputs!$CN376+2,0.4,IF(AU$3=Inputs!$CO376,0.2,IF(AND(AU$3&gt;=Inputs!$CL376,AU$3&lt;Inputs!$CM376),(AU$3-Inputs!$CL376+1)/(Inputs!$AI376+1),0)))))))))</f>
        <v>0</v>
      </c>
      <c r="AV378" s="27">
        <f>IF(AND(Inputs!$CO376=0,AV$3&gt;=Inputs!$CM376),1,IF(AND(AV$3&gt;=Inputs!$CM376,AV$3&lt;Inputs!$CN376),1,IF(AND(AV$3=Inputs!$CN376,AV$3=Inputs!$CO376),1,IF(OR(AND(AV$3=Inputs!$CN376+1,Inputs!$CN376=Inputs!$CO376),AND(AV$3=Inputs!$CN376+2,Inputs!$CN376=Inputs!$CO376)),0,IF(AV$3=Inputs!$CN376,0.8,IF(AV$3=Inputs!$CN376+1,0.6,IF(AV$3=Inputs!$CN376+2,0.4,IF(AV$3=Inputs!$CO376,0.2,IF(AND(AV$3&gt;=Inputs!$CL376,AV$3&lt;Inputs!$CM376),(AV$3-Inputs!$CL376+1)/(Inputs!$AI376+1),0)))))))))</f>
        <v>0</v>
      </c>
      <c r="AW378" s="27">
        <f>IF(AND(Inputs!$CO376=0,AW$3&gt;=Inputs!$CM376),1,IF(AND(AW$3&gt;=Inputs!$CM376,AW$3&lt;Inputs!$CN376),1,IF(AND(AW$3=Inputs!$CN376,AW$3=Inputs!$CO376),1,IF(OR(AND(AW$3=Inputs!$CN376+1,Inputs!$CN376=Inputs!$CO376),AND(AW$3=Inputs!$CN376+2,Inputs!$CN376=Inputs!$CO376)),0,IF(AW$3=Inputs!$CN376,0.8,IF(AW$3=Inputs!$CN376+1,0.6,IF(AW$3=Inputs!$CN376+2,0.4,IF(AW$3=Inputs!$CO376,0.2,IF(AND(AW$3&gt;=Inputs!$CL376,AW$3&lt;Inputs!$CM376),(AW$3-Inputs!$CL376+1)/(Inputs!$AI376+1),0)))))))))</f>
        <v>0</v>
      </c>
      <c r="AX378" s="27">
        <f>IF(AND(Inputs!$CO376=0,AX$3&gt;=Inputs!$CM376),1,IF(AND(AX$3&gt;=Inputs!$CM376,AX$3&lt;Inputs!$CN376),1,IF(AND(AX$3=Inputs!$CN376,AX$3=Inputs!$CO376),1,IF(OR(AND(AX$3=Inputs!$CN376+1,Inputs!$CN376=Inputs!$CO376),AND(AX$3=Inputs!$CN376+2,Inputs!$CN376=Inputs!$CO376)),0,IF(AX$3=Inputs!$CN376,0.8,IF(AX$3=Inputs!$CN376+1,0.6,IF(AX$3=Inputs!$CN376+2,0.4,IF(AX$3=Inputs!$CO376,0.2,IF(AND(AX$3&gt;=Inputs!$CL376,AX$3&lt;Inputs!$CM376),(AX$3-Inputs!$CL376+1)/(Inputs!$AI376+1),0)))))))))</f>
        <v>0</v>
      </c>
      <c r="AY378" s="27">
        <f>IF(AND(Inputs!$CO376=0,AY$3&gt;=Inputs!$CM376),1,IF(AND(AY$3&gt;=Inputs!$CM376,AY$3&lt;Inputs!$CN376),1,IF(AND(AY$3=Inputs!$CN376,AY$3=Inputs!$CO376),1,IF(OR(AND(AY$3=Inputs!$CN376+1,Inputs!$CN376=Inputs!$CO376),AND(AY$3=Inputs!$CN376+2,Inputs!$CN376=Inputs!$CO376)),0,IF(AY$3=Inputs!$CN376,0.8,IF(AY$3=Inputs!$CN376+1,0.6,IF(AY$3=Inputs!$CN376+2,0.4,IF(AY$3=Inputs!$CO376,0.2,IF(AND(AY$3&gt;=Inputs!$CL376,AY$3&lt;Inputs!$CM376),(AY$3-Inputs!$CL376+1)/(Inputs!$AI376+1),0)))))))))</f>
        <v>0</v>
      </c>
      <c r="AZ378" s="27">
        <f>IF(AND(Inputs!$CO376=0,AZ$3&gt;=Inputs!$CM376),1,IF(AND(AZ$3&gt;=Inputs!$CM376,AZ$3&lt;Inputs!$CN376),1,IF(AND(AZ$3=Inputs!$CN376,AZ$3=Inputs!$CO376),1,IF(OR(AND(AZ$3=Inputs!$CN376+1,Inputs!$CN376=Inputs!$CO376),AND(AZ$3=Inputs!$CN376+2,Inputs!$CN376=Inputs!$CO376)),0,IF(AZ$3=Inputs!$CN376,0.8,IF(AZ$3=Inputs!$CN376+1,0.6,IF(AZ$3=Inputs!$CN376+2,0.4,IF(AZ$3=Inputs!$CO376,0.2,IF(AND(AZ$3&gt;=Inputs!$CL376,AZ$3&lt;Inputs!$CM376),(AZ$3-Inputs!$CL376+1)/(Inputs!$AI376+1),0)))))))))</f>
        <v>0</v>
      </c>
      <c r="BA378" s="27">
        <f>IF(AND(Inputs!$CO376=0,BA$3&gt;=Inputs!$CM376),1,IF(AND(BA$3&gt;=Inputs!$CM376,BA$3&lt;Inputs!$CN376),1,IF(AND(BA$3=Inputs!$CN376,BA$3=Inputs!$CO376),1,IF(OR(AND(BA$3=Inputs!$CN376+1,Inputs!$CN376=Inputs!$CO376),AND(BA$3=Inputs!$CN376+2,Inputs!$CN376=Inputs!$CO376)),0,IF(BA$3=Inputs!$CN376,0.8,IF(BA$3=Inputs!$CN376+1,0.6,IF(BA$3=Inputs!$CN376+2,0.4,IF(BA$3=Inputs!$CO376,0.2,IF(AND(BA$3&gt;=Inputs!$CL376,BA$3&lt;Inputs!$CM376),(BA$3-Inputs!$CL376+1)/(Inputs!$AI376+1),0)))))))))</f>
        <v>0</v>
      </c>
      <c r="BB378" s="27">
        <f>IF(AND(Inputs!$CO376=0,BB$3&gt;=Inputs!$CM376),1,IF(AND(BB$3&gt;=Inputs!$CM376,BB$3&lt;Inputs!$CN376),1,IF(AND(BB$3=Inputs!$CN376,BB$3=Inputs!$CO376),1,IF(OR(AND(BB$3=Inputs!$CN376+1,Inputs!$CN376=Inputs!$CO376),AND(BB$3=Inputs!$CN376+2,Inputs!$CN376=Inputs!$CO376)),0,IF(BB$3=Inputs!$CN376,0.8,IF(BB$3=Inputs!$CN376+1,0.6,IF(BB$3=Inputs!$CN376+2,0.4,IF(BB$3=Inputs!$CO376,0.2,IF(AND(BB$3&gt;=Inputs!$CL376,BB$3&lt;Inputs!$CM376),(BB$3-Inputs!$CL376+1)/(Inputs!$AI376+1),0)))))))))</f>
        <v>0</v>
      </c>
      <c r="BC378" s="27">
        <f>IF(AND(Inputs!$CO376=0,BC$3&gt;=Inputs!$CM376),1,IF(AND(BC$3&gt;=Inputs!$CM376,BC$3&lt;Inputs!$CN376),1,IF(AND(BC$3=Inputs!$CN376,BC$3=Inputs!$CO376),1,IF(OR(AND(BC$3=Inputs!$CN376+1,Inputs!$CN376=Inputs!$CO376),AND(BC$3=Inputs!$CN376+2,Inputs!$CN376=Inputs!$CO376)),0,IF(BC$3=Inputs!$CN376,0.8,IF(BC$3=Inputs!$CN376+1,0.6,IF(BC$3=Inputs!$CN376+2,0.4,IF(BC$3=Inputs!$CO376,0.2,IF(AND(BC$3&gt;=Inputs!$CL376,BC$3&lt;Inputs!$CM376),(BC$3-Inputs!$CL376+1)/(Inputs!$AI376+1),0)))))))))</f>
        <v>0</v>
      </c>
      <c r="BD378" s="27">
        <f>IF(AND(Inputs!$CO376=0,BD$3&gt;=Inputs!$CM376),1,IF(AND(BD$3&gt;=Inputs!$CM376,BD$3&lt;Inputs!$CN376),1,IF(AND(BD$3=Inputs!$CN376,BD$3=Inputs!$CO376),1,IF(OR(AND(BD$3=Inputs!$CN376+1,Inputs!$CN376=Inputs!$CO376),AND(BD$3=Inputs!$CN376+2,Inputs!$CN376=Inputs!$CO376)),0,IF(BD$3=Inputs!$CN376,0.8,IF(BD$3=Inputs!$CN376+1,0.6,IF(BD$3=Inputs!$CN376+2,0.4,IF(BD$3=Inputs!$CO376,0.2,IF(AND(BD$3&gt;=Inputs!$CL376,BD$3&lt;Inputs!$CM376),(BD$3-Inputs!$CL376+1)/(Inputs!$AI376+1),0)))))))))</f>
        <v>0</v>
      </c>
      <c r="BE378" s="27">
        <f>IF(AND(Inputs!$CO376=0,BE$3&gt;=Inputs!$CM376),1,IF(AND(BE$3&gt;=Inputs!$CM376,BE$3&lt;Inputs!$CN376),1,IF(AND(BE$3=Inputs!$CN376,BE$3=Inputs!$CO376),1,IF(OR(AND(BE$3=Inputs!$CN376+1,Inputs!$CN376=Inputs!$CO376),AND(BE$3=Inputs!$CN376+2,Inputs!$CN376=Inputs!$CO376)),0,IF(BE$3=Inputs!$CN376,0.8,IF(BE$3=Inputs!$CN376+1,0.6,IF(BE$3=Inputs!$CN376+2,0.4,IF(BE$3=Inputs!$CO376,0.2,IF(AND(BE$3&gt;=Inputs!$CL376,BE$3&lt;Inputs!$CM376),(BE$3-Inputs!$CL376+1)/(Inputs!$AI376+1),0)))))))))</f>
        <v>0</v>
      </c>
      <c r="BF378" s="27">
        <f>IF(AND(Inputs!$CO376=0,BF$3&gt;=Inputs!$CM376),1,IF(AND(BF$3&gt;=Inputs!$CM376,BF$3&lt;Inputs!$CN376),1,IF(AND(BF$3=Inputs!$CN376,BF$3=Inputs!$CO376),1,IF(OR(AND(BF$3=Inputs!$CN376+1,Inputs!$CN376=Inputs!$CO376),AND(BF$3=Inputs!$CN376+2,Inputs!$CN376=Inputs!$CO376)),0,IF(BF$3=Inputs!$CN376,0.8,IF(BF$3=Inputs!$CN376+1,0.6,IF(BF$3=Inputs!$CN376+2,0.4,IF(BF$3=Inputs!$CO376,0.2,IF(AND(BF$3&gt;=Inputs!$CL376,BF$3&lt;Inputs!$CM376),(BF$3-Inputs!$CL376+1)/(Inputs!$AI376+1),0)))))))))</f>
        <v>0</v>
      </c>
      <c r="BG378" s="27">
        <f>IF(AND(Inputs!$CO376=0,BG$3&gt;=Inputs!$CM376),1,IF(AND(BG$3&gt;=Inputs!$CM376,BG$3&lt;Inputs!$CN376),1,IF(AND(BG$3=Inputs!$CN376,BG$3=Inputs!$CO376),1,IF(OR(AND(BG$3=Inputs!$CN376+1,Inputs!$CN376=Inputs!$CO376),AND(BG$3=Inputs!$CN376+2,Inputs!$CN376=Inputs!$CO376)),0,IF(BG$3=Inputs!$CN376,0.8,IF(BG$3=Inputs!$CN376+1,0.6,IF(BG$3=Inputs!$CN376+2,0.4,IF(BG$3=Inputs!$CO376,0.2,IF(AND(BG$3&gt;=Inputs!$CL376,BG$3&lt;Inputs!$CM376),(BG$3-Inputs!$CL376+1)/(Inputs!$AI376+1),0)))))))))</f>
        <v>0</v>
      </c>
      <c r="BH378" s="27">
        <f>IF(AND(Inputs!$CO376=0,BH$3&gt;=Inputs!$CM376),1,IF(AND(BH$3&gt;=Inputs!$CM376,BH$3&lt;Inputs!$CN376),1,IF(AND(BH$3=Inputs!$CN376,BH$3=Inputs!$CO376),1,IF(OR(AND(BH$3=Inputs!$CN376+1,Inputs!$CN376=Inputs!$CO376),AND(BH$3=Inputs!$CN376+2,Inputs!$CN376=Inputs!$CO376)),0,IF(BH$3=Inputs!$CN376,0.8,IF(BH$3=Inputs!$CN376+1,0.6,IF(BH$3=Inputs!$CN376+2,0.4,IF(BH$3=Inputs!$CO376,0.2,IF(AND(BH$3&gt;=Inputs!$CL376,BH$3&lt;Inputs!$CM376),(BH$3-Inputs!$CL376+1)/(Inputs!$AI376+1),0)))))))))</f>
        <v>0</v>
      </c>
      <c r="BI378" s="27">
        <f>IF(AND(Inputs!$CO376=0,BI$3&gt;=Inputs!$CM376),1,IF(AND(BI$3&gt;=Inputs!$CM376,BI$3&lt;Inputs!$CN376),1,IF(AND(BI$3=Inputs!$CN376,BI$3=Inputs!$CO376),1,IF(OR(AND(BI$3=Inputs!$CN376+1,Inputs!$CN376=Inputs!$CO376),AND(BI$3=Inputs!$CN376+2,Inputs!$CN376=Inputs!$CO376)),0,IF(BI$3=Inputs!$CN376,0.8,IF(BI$3=Inputs!$CN376+1,0.6,IF(BI$3=Inputs!$CN376+2,0.4,IF(BI$3=Inputs!$CO376,0.2,IF(AND(BI$3&gt;=Inputs!$CL376,BI$3&lt;Inputs!$CM376),(BI$3-Inputs!$CL376+1)/(Inputs!$AI376+1),0)))))))))</f>
        <v>0</v>
      </c>
      <c r="BJ378" s="27">
        <f>IF(AND(Inputs!$CO376=0,BJ$3&gt;=Inputs!$CM376),1,IF(AND(BJ$3&gt;=Inputs!$CM376,BJ$3&lt;Inputs!$CN376),1,IF(AND(BJ$3=Inputs!$CN376,BJ$3=Inputs!$CO376),1,IF(OR(AND(BJ$3=Inputs!$CN376+1,Inputs!$CN376=Inputs!$CO376),AND(BJ$3=Inputs!$CN376+2,Inputs!$CN376=Inputs!$CO376)),0,IF(BJ$3=Inputs!$CN376,0.8,IF(BJ$3=Inputs!$CN376+1,0.6,IF(BJ$3=Inputs!$CN376+2,0.4,IF(BJ$3=Inputs!$CO376,0.2,IF(AND(BJ$3&gt;=Inputs!$CL376,BJ$3&lt;Inputs!$CM376),(BJ$3-Inputs!$CL376+1)/(Inputs!$AI376+1),0)))))))))</f>
        <v>0</v>
      </c>
      <c r="BK378" s="27">
        <f>IF(AND(Inputs!$CO376=0,BK$3&gt;=Inputs!$CM376),1,IF(AND(BK$3&gt;=Inputs!$CM376,BK$3&lt;Inputs!$CN376),1,IF(AND(BK$3=Inputs!$CN376,BK$3=Inputs!$CO376),1,IF(OR(AND(BK$3=Inputs!$CN376+1,Inputs!$CN376=Inputs!$CO376),AND(BK$3=Inputs!$CN376+2,Inputs!$CN376=Inputs!$CO376)),0,IF(BK$3=Inputs!$CN376,0.8,IF(BK$3=Inputs!$CN376+1,0.6,IF(BK$3=Inputs!$CN376+2,0.4,IF(BK$3=Inputs!$CO376,0.2,IF(AND(BK$3&gt;=Inputs!$CL376,BK$3&lt;Inputs!$CM376),(BK$3-Inputs!$CL376+1)/(Inputs!$AI376+1),0)))))))))</f>
        <v>0</v>
      </c>
      <c r="BL378" s="27">
        <f>IF(AND(Inputs!$CO376=0,BL$3&gt;=Inputs!$CM376),1,IF(AND(BL$3&gt;=Inputs!$CM376,BL$3&lt;Inputs!$CN376),1,IF(AND(BL$3=Inputs!$CN376,BL$3=Inputs!$CO376),1,IF(OR(AND(BL$3=Inputs!$CN376+1,Inputs!$CN376=Inputs!$CO376),AND(BL$3=Inputs!$CN376+2,Inputs!$CN376=Inputs!$CO376)),0,IF(BL$3=Inputs!$CN376,0.8,IF(BL$3=Inputs!$CN376+1,0.6,IF(BL$3=Inputs!$CN376+2,0.4,IF(BL$3=Inputs!$CO376,0.2,IF(AND(BL$3&gt;=Inputs!$CL376,BL$3&lt;Inputs!$CM376),(BL$3-Inputs!$CL376+1)/(Inputs!$AI376+1),0)))))))))</f>
        <v>0</v>
      </c>
      <c r="BM378" s="27">
        <f>IF(AND(Inputs!$CO376=0,BM$3&gt;=Inputs!$CM376),1,IF(AND(BM$3&gt;=Inputs!$CM376,BM$3&lt;Inputs!$CN376),1,IF(AND(BM$3=Inputs!$CN376,BM$3=Inputs!$CO376),1,IF(OR(AND(BM$3=Inputs!$CN376+1,Inputs!$CN376=Inputs!$CO376),AND(BM$3=Inputs!$CN376+2,Inputs!$CN376=Inputs!$CO376)),0,IF(BM$3=Inputs!$CN376,0.8,IF(BM$3=Inputs!$CN376+1,0.6,IF(BM$3=Inputs!$CN376+2,0.4,IF(BM$3=Inputs!$CO376,0.2,IF(AND(BM$3&gt;=Inputs!$CL376,BM$3&lt;Inputs!$CM376),(BM$3-Inputs!$CL376+1)/(Inputs!$AI376+1),0)))))))))</f>
        <v>0</v>
      </c>
    </row>
    <row r="379" spans="1:65">
      <c r="A379" s="7" t="str">
        <f>IF(Inputs!A377="","",Inputs!A377)</f>
        <v/>
      </c>
      <c r="B379" t="str">
        <f>IF(Inputs!B377="","",Inputs!B377)</f>
        <v/>
      </c>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50">
        <f t="shared" si="13"/>
        <v>0</v>
      </c>
      <c r="AH379" s="42">
        <f t="shared" si="12"/>
        <v>0</v>
      </c>
      <c r="AJ379" s="27">
        <f>IF(AND(Inputs!$CO377=0,AJ$3&gt;=Inputs!$CM377),1,IF(AND(AJ$3&gt;=Inputs!$CM377,AJ$3&lt;Inputs!$CN377),1,IF(AND(AJ$3=Inputs!$CN377,AJ$3=Inputs!$CO377),1,IF(OR(AND(AJ$3=Inputs!$CN377+1,Inputs!$CN377=Inputs!$CO377),AND(AJ$3=Inputs!$CN377+2,Inputs!$CN377=Inputs!$CO377)),0,IF(AJ$3=Inputs!$CN377,0.8,IF(AJ$3=Inputs!$CN377+1,0.6,IF(AJ$3=Inputs!$CN377+2,0.4,IF(AJ$3=Inputs!$CO377,0.2,IF(AND(AJ$3&gt;=Inputs!$CL377,AJ$3&lt;Inputs!$CM377),(AJ$3-Inputs!$CL377+1)/(Inputs!$AI377+1),0)))))))))</f>
        <v>0</v>
      </c>
      <c r="AK379" s="27">
        <f>IF(AND(Inputs!$CO377=0,AK$3&gt;=Inputs!$CM377),1,IF(AND(AK$3&gt;=Inputs!$CM377,AK$3&lt;Inputs!$CN377),1,IF(AND(AK$3=Inputs!$CN377,AK$3=Inputs!$CO377),1,IF(OR(AND(AK$3=Inputs!$CN377+1,Inputs!$CN377=Inputs!$CO377),AND(AK$3=Inputs!$CN377+2,Inputs!$CN377=Inputs!$CO377)),0,IF(AK$3=Inputs!$CN377,0.8,IF(AK$3=Inputs!$CN377+1,0.6,IF(AK$3=Inputs!$CN377+2,0.4,IF(AK$3=Inputs!$CO377,0.2,IF(AND(AK$3&gt;=Inputs!$CL377,AK$3&lt;Inputs!$CM377),(AK$3-Inputs!$CL377+1)/(Inputs!$AI377+1),0)))))))))</f>
        <v>0</v>
      </c>
      <c r="AL379" s="27">
        <f>IF(AND(Inputs!$CO377=0,AL$3&gt;=Inputs!$CM377),1,IF(AND(AL$3&gt;=Inputs!$CM377,AL$3&lt;Inputs!$CN377),1,IF(AND(AL$3=Inputs!$CN377,AL$3=Inputs!$CO377),1,IF(OR(AND(AL$3=Inputs!$CN377+1,Inputs!$CN377=Inputs!$CO377),AND(AL$3=Inputs!$CN377+2,Inputs!$CN377=Inputs!$CO377)),0,IF(AL$3=Inputs!$CN377,0.8,IF(AL$3=Inputs!$CN377+1,0.6,IF(AL$3=Inputs!$CN377+2,0.4,IF(AL$3=Inputs!$CO377,0.2,IF(AND(AL$3&gt;=Inputs!$CL377,AL$3&lt;Inputs!$CM377),(AL$3-Inputs!$CL377+1)/(Inputs!$AI377+1),0)))))))))</f>
        <v>0</v>
      </c>
      <c r="AM379" s="27">
        <f>IF(AND(Inputs!$CO377=0,AM$3&gt;=Inputs!$CM377),1,IF(AND(AM$3&gt;=Inputs!$CM377,AM$3&lt;Inputs!$CN377),1,IF(AND(AM$3=Inputs!$CN377,AM$3=Inputs!$CO377),1,IF(OR(AND(AM$3=Inputs!$CN377+1,Inputs!$CN377=Inputs!$CO377),AND(AM$3=Inputs!$CN377+2,Inputs!$CN377=Inputs!$CO377)),0,IF(AM$3=Inputs!$CN377,0.8,IF(AM$3=Inputs!$CN377+1,0.6,IF(AM$3=Inputs!$CN377+2,0.4,IF(AM$3=Inputs!$CO377,0.2,IF(AND(AM$3&gt;=Inputs!$CL377,AM$3&lt;Inputs!$CM377),(AM$3-Inputs!$CL377+1)/(Inputs!$AI377+1),0)))))))))</f>
        <v>0</v>
      </c>
      <c r="AN379" s="27">
        <f>IF(AND(Inputs!$CO377=0,AN$3&gt;=Inputs!$CM377),1,IF(AND(AN$3&gt;=Inputs!$CM377,AN$3&lt;Inputs!$CN377),1,IF(AND(AN$3=Inputs!$CN377,AN$3=Inputs!$CO377),1,IF(OR(AND(AN$3=Inputs!$CN377+1,Inputs!$CN377=Inputs!$CO377),AND(AN$3=Inputs!$CN377+2,Inputs!$CN377=Inputs!$CO377)),0,IF(AN$3=Inputs!$CN377,0.8,IF(AN$3=Inputs!$CN377+1,0.6,IF(AN$3=Inputs!$CN377+2,0.4,IF(AN$3=Inputs!$CO377,0.2,IF(AND(AN$3&gt;=Inputs!$CL377,AN$3&lt;Inputs!$CM377),(AN$3-Inputs!$CL377+1)/(Inputs!$AI377+1),0)))))))))</f>
        <v>0</v>
      </c>
      <c r="AO379" s="27">
        <f>IF(AND(Inputs!$CO377=0,AO$3&gt;=Inputs!$CM377),1,IF(AND(AO$3&gt;=Inputs!$CM377,AO$3&lt;Inputs!$CN377),1,IF(AND(AO$3=Inputs!$CN377,AO$3=Inputs!$CO377),1,IF(OR(AND(AO$3=Inputs!$CN377+1,Inputs!$CN377=Inputs!$CO377),AND(AO$3=Inputs!$CN377+2,Inputs!$CN377=Inputs!$CO377)),0,IF(AO$3=Inputs!$CN377,0.8,IF(AO$3=Inputs!$CN377+1,0.6,IF(AO$3=Inputs!$CN377+2,0.4,IF(AO$3=Inputs!$CO377,0.2,IF(AND(AO$3&gt;=Inputs!$CL377,AO$3&lt;Inputs!$CM377),(AO$3-Inputs!$CL377+1)/(Inputs!$AI377+1),0)))))))))</f>
        <v>0</v>
      </c>
      <c r="AP379" s="27">
        <f>IF(AND(Inputs!$CO377=0,AP$3&gt;=Inputs!$CM377),1,IF(AND(AP$3&gt;=Inputs!$CM377,AP$3&lt;Inputs!$CN377),1,IF(AND(AP$3=Inputs!$CN377,AP$3=Inputs!$CO377),1,IF(OR(AND(AP$3=Inputs!$CN377+1,Inputs!$CN377=Inputs!$CO377),AND(AP$3=Inputs!$CN377+2,Inputs!$CN377=Inputs!$CO377)),0,IF(AP$3=Inputs!$CN377,0.8,IF(AP$3=Inputs!$CN377+1,0.6,IF(AP$3=Inputs!$CN377+2,0.4,IF(AP$3=Inputs!$CO377,0.2,IF(AND(AP$3&gt;=Inputs!$CL377,AP$3&lt;Inputs!$CM377),(AP$3-Inputs!$CL377+1)/(Inputs!$AI377+1),0)))))))))</f>
        <v>0</v>
      </c>
      <c r="AQ379" s="27">
        <f>IF(AND(Inputs!$CO377=0,AQ$3&gt;=Inputs!$CM377),1,IF(AND(AQ$3&gt;=Inputs!$CM377,AQ$3&lt;Inputs!$CN377),1,IF(AND(AQ$3=Inputs!$CN377,AQ$3=Inputs!$CO377),1,IF(OR(AND(AQ$3=Inputs!$CN377+1,Inputs!$CN377=Inputs!$CO377),AND(AQ$3=Inputs!$CN377+2,Inputs!$CN377=Inputs!$CO377)),0,IF(AQ$3=Inputs!$CN377,0.8,IF(AQ$3=Inputs!$CN377+1,0.6,IF(AQ$3=Inputs!$CN377+2,0.4,IF(AQ$3=Inputs!$CO377,0.2,IF(AND(AQ$3&gt;=Inputs!$CL377,AQ$3&lt;Inputs!$CM377),(AQ$3-Inputs!$CL377+1)/(Inputs!$AI377+1),0)))))))))</f>
        <v>0</v>
      </c>
      <c r="AR379" s="27">
        <f>IF(AND(Inputs!$CO377=0,AR$3&gt;=Inputs!$CM377),1,IF(AND(AR$3&gt;=Inputs!$CM377,AR$3&lt;Inputs!$CN377),1,IF(AND(AR$3=Inputs!$CN377,AR$3=Inputs!$CO377),1,IF(OR(AND(AR$3=Inputs!$CN377+1,Inputs!$CN377=Inputs!$CO377),AND(AR$3=Inputs!$CN377+2,Inputs!$CN377=Inputs!$CO377)),0,IF(AR$3=Inputs!$CN377,0.8,IF(AR$3=Inputs!$CN377+1,0.6,IF(AR$3=Inputs!$CN377+2,0.4,IF(AR$3=Inputs!$CO377,0.2,IF(AND(AR$3&gt;=Inputs!$CL377,AR$3&lt;Inputs!$CM377),(AR$3-Inputs!$CL377+1)/(Inputs!$AI377+1),0)))))))))</f>
        <v>0</v>
      </c>
      <c r="AS379" s="27">
        <f>IF(AND(Inputs!$CO377=0,AS$3&gt;=Inputs!$CM377),1,IF(AND(AS$3&gt;=Inputs!$CM377,AS$3&lt;Inputs!$CN377),1,IF(AND(AS$3=Inputs!$CN377,AS$3=Inputs!$CO377),1,IF(OR(AND(AS$3=Inputs!$CN377+1,Inputs!$CN377=Inputs!$CO377),AND(AS$3=Inputs!$CN377+2,Inputs!$CN377=Inputs!$CO377)),0,IF(AS$3=Inputs!$CN377,0.8,IF(AS$3=Inputs!$CN377+1,0.6,IF(AS$3=Inputs!$CN377+2,0.4,IF(AS$3=Inputs!$CO377,0.2,IF(AND(AS$3&gt;=Inputs!$CL377,AS$3&lt;Inputs!$CM377),(AS$3-Inputs!$CL377+1)/(Inputs!$AI377+1),0)))))))))</f>
        <v>0</v>
      </c>
      <c r="AT379" s="27">
        <f>IF(AND(Inputs!$CO377=0,AT$3&gt;=Inputs!$CM377),1,IF(AND(AT$3&gt;=Inputs!$CM377,AT$3&lt;Inputs!$CN377),1,IF(AND(AT$3=Inputs!$CN377,AT$3=Inputs!$CO377),1,IF(OR(AND(AT$3=Inputs!$CN377+1,Inputs!$CN377=Inputs!$CO377),AND(AT$3=Inputs!$CN377+2,Inputs!$CN377=Inputs!$CO377)),0,IF(AT$3=Inputs!$CN377,0.8,IF(AT$3=Inputs!$CN377+1,0.6,IF(AT$3=Inputs!$CN377+2,0.4,IF(AT$3=Inputs!$CO377,0.2,IF(AND(AT$3&gt;=Inputs!$CL377,AT$3&lt;Inputs!$CM377),(AT$3-Inputs!$CL377+1)/(Inputs!$AI377+1),0)))))))))</f>
        <v>0</v>
      </c>
      <c r="AU379" s="27">
        <f>IF(AND(Inputs!$CO377=0,AU$3&gt;=Inputs!$CM377),1,IF(AND(AU$3&gt;=Inputs!$CM377,AU$3&lt;Inputs!$CN377),1,IF(AND(AU$3=Inputs!$CN377,AU$3=Inputs!$CO377),1,IF(OR(AND(AU$3=Inputs!$CN377+1,Inputs!$CN377=Inputs!$CO377),AND(AU$3=Inputs!$CN377+2,Inputs!$CN377=Inputs!$CO377)),0,IF(AU$3=Inputs!$CN377,0.8,IF(AU$3=Inputs!$CN377+1,0.6,IF(AU$3=Inputs!$CN377+2,0.4,IF(AU$3=Inputs!$CO377,0.2,IF(AND(AU$3&gt;=Inputs!$CL377,AU$3&lt;Inputs!$CM377),(AU$3-Inputs!$CL377+1)/(Inputs!$AI377+1),0)))))))))</f>
        <v>0</v>
      </c>
      <c r="AV379" s="27">
        <f>IF(AND(Inputs!$CO377=0,AV$3&gt;=Inputs!$CM377),1,IF(AND(AV$3&gt;=Inputs!$CM377,AV$3&lt;Inputs!$CN377),1,IF(AND(AV$3=Inputs!$CN377,AV$3=Inputs!$CO377),1,IF(OR(AND(AV$3=Inputs!$CN377+1,Inputs!$CN377=Inputs!$CO377),AND(AV$3=Inputs!$CN377+2,Inputs!$CN377=Inputs!$CO377)),0,IF(AV$3=Inputs!$CN377,0.8,IF(AV$3=Inputs!$CN377+1,0.6,IF(AV$3=Inputs!$CN377+2,0.4,IF(AV$3=Inputs!$CO377,0.2,IF(AND(AV$3&gt;=Inputs!$CL377,AV$3&lt;Inputs!$CM377),(AV$3-Inputs!$CL377+1)/(Inputs!$AI377+1),0)))))))))</f>
        <v>0</v>
      </c>
      <c r="AW379" s="27">
        <f>IF(AND(Inputs!$CO377=0,AW$3&gt;=Inputs!$CM377),1,IF(AND(AW$3&gt;=Inputs!$CM377,AW$3&lt;Inputs!$CN377),1,IF(AND(AW$3=Inputs!$CN377,AW$3=Inputs!$CO377),1,IF(OR(AND(AW$3=Inputs!$CN377+1,Inputs!$CN377=Inputs!$CO377),AND(AW$3=Inputs!$CN377+2,Inputs!$CN377=Inputs!$CO377)),0,IF(AW$3=Inputs!$CN377,0.8,IF(AW$3=Inputs!$CN377+1,0.6,IF(AW$3=Inputs!$CN377+2,0.4,IF(AW$3=Inputs!$CO377,0.2,IF(AND(AW$3&gt;=Inputs!$CL377,AW$3&lt;Inputs!$CM377),(AW$3-Inputs!$CL377+1)/(Inputs!$AI377+1),0)))))))))</f>
        <v>0</v>
      </c>
      <c r="AX379" s="27">
        <f>IF(AND(Inputs!$CO377=0,AX$3&gt;=Inputs!$CM377),1,IF(AND(AX$3&gt;=Inputs!$CM377,AX$3&lt;Inputs!$CN377),1,IF(AND(AX$3=Inputs!$CN377,AX$3=Inputs!$CO377),1,IF(OR(AND(AX$3=Inputs!$CN377+1,Inputs!$CN377=Inputs!$CO377),AND(AX$3=Inputs!$CN377+2,Inputs!$CN377=Inputs!$CO377)),0,IF(AX$3=Inputs!$CN377,0.8,IF(AX$3=Inputs!$CN377+1,0.6,IF(AX$3=Inputs!$CN377+2,0.4,IF(AX$3=Inputs!$CO377,0.2,IF(AND(AX$3&gt;=Inputs!$CL377,AX$3&lt;Inputs!$CM377),(AX$3-Inputs!$CL377+1)/(Inputs!$AI377+1),0)))))))))</f>
        <v>0</v>
      </c>
      <c r="AY379" s="27">
        <f>IF(AND(Inputs!$CO377=0,AY$3&gt;=Inputs!$CM377),1,IF(AND(AY$3&gt;=Inputs!$CM377,AY$3&lt;Inputs!$CN377),1,IF(AND(AY$3=Inputs!$CN377,AY$3=Inputs!$CO377),1,IF(OR(AND(AY$3=Inputs!$CN377+1,Inputs!$CN377=Inputs!$CO377),AND(AY$3=Inputs!$CN377+2,Inputs!$CN377=Inputs!$CO377)),0,IF(AY$3=Inputs!$CN377,0.8,IF(AY$3=Inputs!$CN377+1,0.6,IF(AY$3=Inputs!$CN377+2,0.4,IF(AY$3=Inputs!$CO377,0.2,IF(AND(AY$3&gt;=Inputs!$CL377,AY$3&lt;Inputs!$CM377),(AY$3-Inputs!$CL377+1)/(Inputs!$AI377+1),0)))))))))</f>
        <v>0</v>
      </c>
      <c r="AZ379" s="27">
        <f>IF(AND(Inputs!$CO377=0,AZ$3&gt;=Inputs!$CM377),1,IF(AND(AZ$3&gt;=Inputs!$CM377,AZ$3&lt;Inputs!$CN377),1,IF(AND(AZ$3=Inputs!$CN377,AZ$3=Inputs!$CO377),1,IF(OR(AND(AZ$3=Inputs!$CN377+1,Inputs!$CN377=Inputs!$CO377),AND(AZ$3=Inputs!$CN377+2,Inputs!$CN377=Inputs!$CO377)),0,IF(AZ$3=Inputs!$CN377,0.8,IF(AZ$3=Inputs!$CN377+1,0.6,IF(AZ$3=Inputs!$CN377+2,0.4,IF(AZ$3=Inputs!$CO377,0.2,IF(AND(AZ$3&gt;=Inputs!$CL377,AZ$3&lt;Inputs!$CM377),(AZ$3-Inputs!$CL377+1)/(Inputs!$AI377+1),0)))))))))</f>
        <v>0</v>
      </c>
      <c r="BA379" s="27">
        <f>IF(AND(Inputs!$CO377=0,BA$3&gt;=Inputs!$CM377),1,IF(AND(BA$3&gt;=Inputs!$CM377,BA$3&lt;Inputs!$CN377),1,IF(AND(BA$3=Inputs!$CN377,BA$3=Inputs!$CO377),1,IF(OR(AND(BA$3=Inputs!$CN377+1,Inputs!$CN377=Inputs!$CO377),AND(BA$3=Inputs!$CN377+2,Inputs!$CN377=Inputs!$CO377)),0,IF(BA$3=Inputs!$CN377,0.8,IF(BA$3=Inputs!$CN377+1,0.6,IF(BA$3=Inputs!$CN377+2,0.4,IF(BA$3=Inputs!$CO377,0.2,IF(AND(BA$3&gt;=Inputs!$CL377,BA$3&lt;Inputs!$CM377),(BA$3-Inputs!$CL377+1)/(Inputs!$AI377+1),0)))))))))</f>
        <v>0</v>
      </c>
      <c r="BB379" s="27">
        <f>IF(AND(Inputs!$CO377=0,BB$3&gt;=Inputs!$CM377),1,IF(AND(BB$3&gt;=Inputs!$CM377,BB$3&lt;Inputs!$CN377),1,IF(AND(BB$3=Inputs!$CN377,BB$3=Inputs!$CO377),1,IF(OR(AND(BB$3=Inputs!$CN377+1,Inputs!$CN377=Inputs!$CO377),AND(BB$3=Inputs!$CN377+2,Inputs!$CN377=Inputs!$CO377)),0,IF(BB$3=Inputs!$CN377,0.8,IF(BB$3=Inputs!$CN377+1,0.6,IF(BB$3=Inputs!$CN377+2,0.4,IF(BB$3=Inputs!$CO377,0.2,IF(AND(BB$3&gt;=Inputs!$CL377,BB$3&lt;Inputs!$CM377),(BB$3-Inputs!$CL377+1)/(Inputs!$AI377+1),0)))))))))</f>
        <v>0</v>
      </c>
      <c r="BC379" s="27">
        <f>IF(AND(Inputs!$CO377=0,BC$3&gt;=Inputs!$CM377),1,IF(AND(BC$3&gt;=Inputs!$CM377,BC$3&lt;Inputs!$CN377),1,IF(AND(BC$3=Inputs!$CN377,BC$3=Inputs!$CO377),1,IF(OR(AND(BC$3=Inputs!$CN377+1,Inputs!$CN377=Inputs!$CO377),AND(BC$3=Inputs!$CN377+2,Inputs!$CN377=Inputs!$CO377)),0,IF(BC$3=Inputs!$CN377,0.8,IF(BC$3=Inputs!$CN377+1,0.6,IF(BC$3=Inputs!$CN377+2,0.4,IF(BC$3=Inputs!$CO377,0.2,IF(AND(BC$3&gt;=Inputs!$CL377,BC$3&lt;Inputs!$CM377),(BC$3-Inputs!$CL377+1)/(Inputs!$AI377+1),0)))))))))</f>
        <v>0</v>
      </c>
      <c r="BD379" s="27">
        <f>IF(AND(Inputs!$CO377=0,BD$3&gt;=Inputs!$CM377),1,IF(AND(BD$3&gt;=Inputs!$CM377,BD$3&lt;Inputs!$CN377),1,IF(AND(BD$3=Inputs!$CN377,BD$3=Inputs!$CO377),1,IF(OR(AND(BD$3=Inputs!$CN377+1,Inputs!$CN377=Inputs!$CO377),AND(BD$3=Inputs!$CN377+2,Inputs!$CN377=Inputs!$CO377)),0,IF(BD$3=Inputs!$CN377,0.8,IF(BD$3=Inputs!$CN377+1,0.6,IF(BD$3=Inputs!$CN377+2,0.4,IF(BD$3=Inputs!$CO377,0.2,IF(AND(BD$3&gt;=Inputs!$CL377,BD$3&lt;Inputs!$CM377),(BD$3-Inputs!$CL377+1)/(Inputs!$AI377+1),0)))))))))</f>
        <v>0</v>
      </c>
      <c r="BE379" s="27">
        <f>IF(AND(Inputs!$CO377=0,BE$3&gt;=Inputs!$CM377),1,IF(AND(BE$3&gt;=Inputs!$CM377,BE$3&lt;Inputs!$CN377),1,IF(AND(BE$3=Inputs!$CN377,BE$3=Inputs!$CO377),1,IF(OR(AND(BE$3=Inputs!$CN377+1,Inputs!$CN377=Inputs!$CO377),AND(BE$3=Inputs!$CN377+2,Inputs!$CN377=Inputs!$CO377)),0,IF(BE$3=Inputs!$CN377,0.8,IF(BE$3=Inputs!$CN377+1,0.6,IF(BE$3=Inputs!$CN377+2,0.4,IF(BE$3=Inputs!$CO377,0.2,IF(AND(BE$3&gt;=Inputs!$CL377,BE$3&lt;Inputs!$CM377),(BE$3-Inputs!$CL377+1)/(Inputs!$AI377+1),0)))))))))</f>
        <v>0</v>
      </c>
      <c r="BF379" s="27">
        <f>IF(AND(Inputs!$CO377=0,BF$3&gt;=Inputs!$CM377),1,IF(AND(BF$3&gt;=Inputs!$CM377,BF$3&lt;Inputs!$CN377),1,IF(AND(BF$3=Inputs!$CN377,BF$3=Inputs!$CO377),1,IF(OR(AND(BF$3=Inputs!$CN377+1,Inputs!$CN377=Inputs!$CO377),AND(BF$3=Inputs!$CN377+2,Inputs!$CN377=Inputs!$CO377)),0,IF(BF$3=Inputs!$CN377,0.8,IF(BF$3=Inputs!$CN377+1,0.6,IF(BF$3=Inputs!$CN377+2,0.4,IF(BF$3=Inputs!$CO377,0.2,IF(AND(BF$3&gt;=Inputs!$CL377,BF$3&lt;Inputs!$CM377),(BF$3-Inputs!$CL377+1)/(Inputs!$AI377+1),0)))))))))</f>
        <v>0</v>
      </c>
      <c r="BG379" s="27">
        <f>IF(AND(Inputs!$CO377=0,BG$3&gt;=Inputs!$CM377),1,IF(AND(BG$3&gt;=Inputs!$CM377,BG$3&lt;Inputs!$CN377),1,IF(AND(BG$3=Inputs!$CN377,BG$3=Inputs!$CO377),1,IF(OR(AND(BG$3=Inputs!$CN377+1,Inputs!$CN377=Inputs!$CO377),AND(BG$3=Inputs!$CN377+2,Inputs!$CN377=Inputs!$CO377)),0,IF(BG$3=Inputs!$CN377,0.8,IF(BG$3=Inputs!$CN377+1,0.6,IF(BG$3=Inputs!$CN377+2,0.4,IF(BG$3=Inputs!$CO377,0.2,IF(AND(BG$3&gt;=Inputs!$CL377,BG$3&lt;Inputs!$CM377),(BG$3-Inputs!$CL377+1)/(Inputs!$AI377+1),0)))))))))</f>
        <v>0</v>
      </c>
      <c r="BH379" s="27">
        <f>IF(AND(Inputs!$CO377=0,BH$3&gt;=Inputs!$CM377),1,IF(AND(BH$3&gt;=Inputs!$CM377,BH$3&lt;Inputs!$CN377),1,IF(AND(BH$3=Inputs!$CN377,BH$3=Inputs!$CO377),1,IF(OR(AND(BH$3=Inputs!$CN377+1,Inputs!$CN377=Inputs!$CO377),AND(BH$3=Inputs!$CN377+2,Inputs!$CN377=Inputs!$CO377)),0,IF(BH$3=Inputs!$CN377,0.8,IF(BH$3=Inputs!$CN377+1,0.6,IF(BH$3=Inputs!$CN377+2,0.4,IF(BH$3=Inputs!$CO377,0.2,IF(AND(BH$3&gt;=Inputs!$CL377,BH$3&lt;Inputs!$CM377),(BH$3-Inputs!$CL377+1)/(Inputs!$AI377+1),0)))))))))</f>
        <v>0</v>
      </c>
      <c r="BI379" s="27">
        <f>IF(AND(Inputs!$CO377=0,BI$3&gt;=Inputs!$CM377),1,IF(AND(BI$3&gt;=Inputs!$CM377,BI$3&lt;Inputs!$CN377),1,IF(AND(BI$3=Inputs!$CN377,BI$3=Inputs!$CO377),1,IF(OR(AND(BI$3=Inputs!$CN377+1,Inputs!$CN377=Inputs!$CO377),AND(BI$3=Inputs!$CN377+2,Inputs!$CN377=Inputs!$CO377)),0,IF(BI$3=Inputs!$CN377,0.8,IF(BI$3=Inputs!$CN377+1,0.6,IF(BI$3=Inputs!$CN377+2,0.4,IF(BI$3=Inputs!$CO377,0.2,IF(AND(BI$3&gt;=Inputs!$CL377,BI$3&lt;Inputs!$CM377),(BI$3-Inputs!$CL377+1)/(Inputs!$AI377+1),0)))))))))</f>
        <v>0</v>
      </c>
      <c r="BJ379" s="27">
        <f>IF(AND(Inputs!$CO377=0,BJ$3&gt;=Inputs!$CM377),1,IF(AND(BJ$3&gt;=Inputs!$CM377,BJ$3&lt;Inputs!$CN377),1,IF(AND(BJ$3=Inputs!$CN377,BJ$3=Inputs!$CO377),1,IF(OR(AND(BJ$3=Inputs!$CN377+1,Inputs!$CN377=Inputs!$CO377),AND(BJ$3=Inputs!$CN377+2,Inputs!$CN377=Inputs!$CO377)),0,IF(BJ$3=Inputs!$CN377,0.8,IF(BJ$3=Inputs!$CN377+1,0.6,IF(BJ$3=Inputs!$CN377+2,0.4,IF(BJ$3=Inputs!$CO377,0.2,IF(AND(BJ$3&gt;=Inputs!$CL377,BJ$3&lt;Inputs!$CM377),(BJ$3-Inputs!$CL377+1)/(Inputs!$AI377+1),0)))))))))</f>
        <v>0</v>
      </c>
      <c r="BK379" s="27">
        <f>IF(AND(Inputs!$CO377=0,BK$3&gt;=Inputs!$CM377),1,IF(AND(BK$3&gt;=Inputs!$CM377,BK$3&lt;Inputs!$CN377),1,IF(AND(BK$3=Inputs!$CN377,BK$3=Inputs!$CO377),1,IF(OR(AND(BK$3=Inputs!$CN377+1,Inputs!$CN377=Inputs!$CO377),AND(BK$3=Inputs!$CN377+2,Inputs!$CN377=Inputs!$CO377)),0,IF(BK$3=Inputs!$CN377,0.8,IF(BK$3=Inputs!$CN377+1,0.6,IF(BK$3=Inputs!$CN377+2,0.4,IF(BK$3=Inputs!$CO377,0.2,IF(AND(BK$3&gt;=Inputs!$CL377,BK$3&lt;Inputs!$CM377),(BK$3-Inputs!$CL377+1)/(Inputs!$AI377+1),0)))))))))</f>
        <v>0</v>
      </c>
      <c r="BL379" s="27">
        <f>IF(AND(Inputs!$CO377=0,BL$3&gt;=Inputs!$CM377),1,IF(AND(BL$3&gt;=Inputs!$CM377,BL$3&lt;Inputs!$CN377),1,IF(AND(BL$3=Inputs!$CN377,BL$3=Inputs!$CO377),1,IF(OR(AND(BL$3=Inputs!$CN377+1,Inputs!$CN377=Inputs!$CO377),AND(BL$3=Inputs!$CN377+2,Inputs!$CN377=Inputs!$CO377)),0,IF(BL$3=Inputs!$CN377,0.8,IF(BL$3=Inputs!$CN377+1,0.6,IF(BL$3=Inputs!$CN377+2,0.4,IF(BL$3=Inputs!$CO377,0.2,IF(AND(BL$3&gt;=Inputs!$CL377,BL$3&lt;Inputs!$CM377),(BL$3-Inputs!$CL377+1)/(Inputs!$AI377+1),0)))))))))</f>
        <v>0</v>
      </c>
      <c r="BM379" s="27">
        <f>IF(AND(Inputs!$CO377=0,BM$3&gt;=Inputs!$CM377),1,IF(AND(BM$3&gt;=Inputs!$CM377,BM$3&lt;Inputs!$CN377),1,IF(AND(BM$3=Inputs!$CN377,BM$3=Inputs!$CO377),1,IF(OR(AND(BM$3=Inputs!$CN377+1,Inputs!$CN377=Inputs!$CO377),AND(BM$3=Inputs!$CN377+2,Inputs!$CN377=Inputs!$CO377)),0,IF(BM$3=Inputs!$CN377,0.8,IF(BM$3=Inputs!$CN377+1,0.6,IF(BM$3=Inputs!$CN377+2,0.4,IF(BM$3=Inputs!$CO377,0.2,IF(AND(BM$3&gt;=Inputs!$CL377,BM$3&lt;Inputs!$CM377),(BM$3-Inputs!$CL377+1)/(Inputs!$AI377+1),0)))))))))</f>
        <v>0</v>
      </c>
    </row>
    <row r="380" spans="1:65">
      <c r="A380" s="7" t="str">
        <f>IF(Inputs!A378="","",Inputs!A378)</f>
        <v/>
      </c>
      <c r="B380" t="str">
        <f>IF(Inputs!B378="","",Inputs!B378)</f>
        <v/>
      </c>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50">
        <f t="shared" si="13"/>
        <v>0</v>
      </c>
      <c r="AH380" s="42">
        <f t="shared" si="12"/>
        <v>0</v>
      </c>
      <c r="AJ380" s="27">
        <f>IF(AND(Inputs!$CO378=0,AJ$3&gt;=Inputs!$CM378),1,IF(AND(AJ$3&gt;=Inputs!$CM378,AJ$3&lt;Inputs!$CN378),1,IF(AND(AJ$3=Inputs!$CN378,AJ$3=Inputs!$CO378),1,IF(OR(AND(AJ$3=Inputs!$CN378+1,Inputs!$CN378=Inputs!$CO378),AND(AJ$3=Inputs!$CN378+2,Inputs!$CN378=Inputs!$CO378)),0,IF(AJ$3=Inputs!$CN378,0.8,IF(AJ$3=Inputs!$CN378+1,0.6,IF(AJ$3=Inputs!$CN378+2,0.4,IF(AJ$3=Inputs!$CO378,0.2,IF(AND(AJ$3&gt;=Inputs!$CL378,AJ$3&lt;Inputs!$CM378),(AJ$3-Inputs!$CL378+1)/(Inputs!$AI378+1),0)))))))))</f>
        <v>0</v>
      </c>
      <c r="AK380" s="27">
        <f>IF(AND(Inputs!$CO378=0,AK$3&gt;=Inputs!$CM378),1,IF(AND(AK$3&gt;=Inputs!$CM378,AK$3&lt;Inputs!$CN378),1,IF(AND(AK$3=Inputs!$CN378,AK$3=Inputs!$CO378),1,IF(OR(AND(AK$3=Inputs!$CN378+1,Inputs!$CN378=Inputs!$CO378),AND(AK$3=Inputs!$CN378+2,Inputs!$CN378=Inputs!$CO378)),0,IF(AK$3=Inputs!$CN378,0.8,IF(AK$3=Inputs!$CN378+1,0.6,IF(AK$3=Inputs!$CN378+2,0.4,IF(AK$3=Inputs!$CO378,0.2,IF(AND(AK$3&gt;=Inputs!$CL378,AK$3&lt;Inputs!$CM378),(AK$3-Inputs!$CL378+1)/(Inputs!$AI378+1),0)))))))))</f>
        <v>0</v>
      </c>
      <c r="AL380" s="27">
        <f>IF(AND(Inputs!$CO378=0,AL$3&gt;=Inputs!$CM378),1,IF(AND(AL$3&gt;=Inputs!$CM378,AL$3&lt;Inputs!$CN378),1,IF(AND(AL$3=Inputs!$CN378,AL$3=Inputs!$CO378),1,IF(OR(AND(AL$3=Inputs!$CN378+1,Inputs!$CN378=Inputs!$CO378),AND(AL$3=Inputs!$CN378+2,Inputs!$CN378=Inputs!$CO378)),0,IF(AL$3=Inputs!$CN378,0.8,IF(AL$3=Inputs!$CN378+1,0.6,IF(AL$3=Inputs!$CN378+2,0.4,IF(AL$3=Inputs!$CO378,0.2,IF(AND(AL$3&gt;=Inputs!$CL378,AL$3&lt;Inputs!$CM378),(AL$3-Inputs!$CL378+1)/(Inputs!$AI378+1),0)))))))))</f>
        <v>0</v>
      </c>
      <c r="AM380" s="27">
        <f>IF(AND(Inputs!$CO378=0,AM$3&gt;=Inputs!$CM378),1,IF(AND(AM$3&gt;=Inputs!$CM378,AM$3&lt;Inputs!$CN378),1,IF(AND(AM$3=Inputs!$CN378,AM$3=Inputs!$CO378),1,IF(OR(AND(AM$3=Inputs!$CN378+1,Inputs!$CN378=Inputs!$CO378),AND(AM$3=Inputs!$CN378+2,Inputs!$CN378=Inputs!$CO378)),0,IF(AM$3=Inputs!$CN378,0.8,IF(AM$3=Inputs!$CN378+1,0.6,IF(AM$3=Inputs!$CN378+2,0.4,IF(AM$3=Inputs!$CO378,0.2,IF(AND(AM$3&gt;=Inputs!$CL378,AM$3&lt;Inputs!$CM378),(AM$3-Inputs!$CL378+1)/(Inputs!$AI378+1),0)))))))))</f>
        <v>0</v>
      </c>
      <c r="AN380" s="27">
        <f>IF(AND(Inputs!$CO378=0,AN$3&gt;=Inputs!$CM378),1,IF(AND(AN$3&gt;=Inputs!$CM378,AN$3&lt;Inputs!$CN378),1,IF(AND(AN$3=Inputs!$CN378,AN$3=Inputs!$CO378),1,IF(OR(AND(AN$3=Inputs!$CN378+1,Inputs!$CN378=Inputs!$CO378),AND(AN$3=Inputs!$CN378+2,Inputs!$CN378=Inputs!$CO378)),0,IF(AN$3=Inputs!$CN378,0.8,IF(AN$3=Inputs!$CN378+1,0.6,IF(AN$3=Inputs!$CN378+2,0.4,IF(AN$3=Inputs!$CO378,0.2,IF(AND(AN$3&gt;=Inputs!$CL378,AN$3&lt;Inputs!$CM378),(AN$3-Inputs!$CL378+1)/(Inputs!$AI378+1),0)))))))))</f>
        <v>0</v>
      </c>
      <c r="AO380" s="27">
        <f>IF(AND(Inputs!$CO378=0,AO$3&gt;=Inputs!$CM378),1,IF(AND(AO$3&gt;=Inputs!$CM378,AO$3&lt;Inputs!$CN378),1,IF(AND(AO$3=Inputs!$CN378,AO$3=Inputs!$CO378),1,IF(OR(AND(AO$3=Inputs!$CN378+1,Inputs!$CN378=Inputs!$CO378),AND(AO$3=Inputs!$CN378+2,Inputs!$CN378=Inputs!$CO378)),0,IF(AO$3=Inputs!$CN378,0.8,IF(AO$3=Inputs!$CN378+1,0.6,IF(AO$3=Inputs!$CN378+2,0.4,IF(AO$3=Inputs!$CO378,0.2,IF(AND(AO$3&gt;=Inputs!$CL378,AO$3&lt;Inputs!$CM378),(AO$3-Inputs!$CL378+1)/(Inputs!$AI378+1),0)))))))))</f>
        <v>0</v>
      </c>
      <c r="AP380" s="27">
        <f>IF(AND(Inputs!$CO378=0,AP$3&gt;=Inputs!$CM378),1,IF(AND(AP$3&gt;=Inputs!$CM378,AP$3&lt;Inputs!$CN378),1,IF(AND(AP$3=Inputs!$CN378,AP$3=Inputs!$CO378),1,IF(OR(AND(AP$3=Inputs!$CN378+1,Inputs!$CN378=Inputs!$CO378),AND(AP$3=Inputs!$CN378+2,Inputs!$CN378=Inputs!$CO378)),0,IF(AP$3=Inputs!$CN378,0.8,IF(AP$3=Inputs!$CN378+1,0.6,IF(AP$3=Inputs!$CN378+2,0.4,IF(AP$3=Inputs!$CO378,0.2,IF(AND(AP$3&gt;=Inputs!$CL378,AP$3&lt;Inputs!$CM378),(AP$3-Inputs!$CL378+1)/(Inputs!$AI378+1),0)))))))))</f>
        <v>0</v>
      </c>
      <c r="AQ380" s="27">
        <f>IF(AND(Inputs!$CO378=0,AQ$3&gt;=Inputs!$CM378),1,IF(AND(AQ$3&gt;=Inputs!$CM378,AQ$3&lt;Inputs!$CN378),1,IF(AND(AQ$3=Inputs!$CN378,AQ$3=Inputs!$CO378),1,IF(OR(AND(AQ$3=Inputs!$CN378+1,Inputs!$CN378=Inputs!$CO378),AND(AQ$3=Inputs!$CN378+2,Inputs!$CN378=Inputs!$CO378)),0,IF(AQ$3=Inputs!$CN378,0.8,IF(AQ$3=Inputs!$CN378+1,0.6,IF(AQ$3=Inputs!$CN378+2,0.4,IF(AQ$3=Inputs!$CO378,0.2,IF(AND(AQ$3&gt;=Inputs!$CL378,AQ$3&lt;Inputs!$CM378),(AQ$3-Inputs!$CL378+1)/(Inputs!$AI378+1),0)))))))))</f>
        <v>0</v>
      </c>
      <c r="AR380" s="27">
        <f>IF(AND(Inputs!$CO378=0,AR$3&gt;=Inputs!$CM378),1,IF(AND(AR$3&gt;=Inputs!$CM378,AR$3&lt;Inputs!$CN378),1,IF(AND(AR$3=Inputs!$CN378,AR$3=Inputs!$CO378),1,IF(OR(AND(AR$3=Inputs!$CN378+1,Inputs!$CN378=Inputs!$CO378),AND(AR$3=Inputs!$CN378+2,Inputs!$CN378=Inputs!$CO378)),0,IF(AR$3=Inputs!$CN378,0.8,IF(AR$3=Inputs!$CN378+1,0.6,IF(AR$3=Inputs!$CN378+2,0.4,IF(AR$3=Inputs!$CO378,0.2,IF(AND(AR$3&gt;=Inputs!$CL378,AR$3&lt;Inputs!$CM378),(AR$3-Inputs!$CL378+1)/(Inputs!$AI378+1),0)))))))))</f>
        <v>0</v>
      </c>
      <c r="AS380" s="27">
        <f>IF(AND(Inputs!$CO378=0,AS$3&gt;=Inputs!$CM378),1,IF(AND(AS$3&gt;=Inputs!$CM378,AS$3&lt;Inputs!$CN378),1,IF(AND(AS$3=Inputs!$CN378,AS$3=Inputs!$CO378),1,IF(OR(AND(AS$3=Inputs!$CN378+1,Inputs!$CN378=Inputs!$CO378),AND(AS$3=Inputs!$CN378+2,Inputs!$CN378=Inputs!$CO378)),0,IF(AS$3=Inputs!$CN378,0.8,IF(AS$3=Inputs!$CN378+1,0.6,IF(AS$3=Inputs!$CN378+2,0.4,IF(AS$3=Inputs!$CO378,0.2,IF(AND(AS$3&gt;=Inputs!$CL378,AS$3&lt;Inputs!$CM378),(AS$3-Inputs!$CL378+1)/(Inputs!$AI378+1),0)))))))))</f>
        <v>0</v>
      </c>
      <c r="AT380" s="27">
        <f>IF(AND(Inputs!$CO378=0,AT$3&gt;=Inputs!$CM378),1,IF(AND(AT$3&gt;=Inputs!$CM378,AT$3&lt;Inputs!$CN378),1,IF(AND(AT$3=Inputs!$CN378,AT$3=Inputs!$CO378),1,IF(OR(AND(AT$3=Inputs!$CN378+1,Inputs!$CN378=Inputs!$CO378),AND(AT$3=Inputs!$CN378+2,Inputs!$CN378=Inputs!$CO378)),0,IF(AT$3=Inputs!$CN378,0.8,IF(AT$3=Inputs!$CN378+1,0.6,IF(AT$3=Inputs!$CN378+2,0.4,IF(AT$3=Inputs!$CO378,0.2,IF(AND(AT$3&gt;=Inputs!$CL378,AT$3&lt;Inputs!$CM378),(AT$3-Inputs!$CL378+1)/(Inputs!$AI378+1),0)))))))))</f>
        <v>0</v>
      </c>
      <c r="AU380" s="27">
        <f>IF(AND(Inputs!$CO378=0,AU$3&gt;=Inputs!$CM378),1,IF(AND(AU$3&gt;=Inputs!$CM378,AU$3&lt;Inputs!$CN378),1,IF(AND(AU$3=Inputs!$CN378,AU$3=Inputs!$CO378),1,IF(OR(AND(AU$3=Inputs!$CN378+1,Inputs!$CN378=Inputs!$CO378),AND(AU$3=Inputs!$CN378+2,Inputs!$CN378=Inputs!$CO378)),0,IF(AU$3=Inputs!$CN378,0.8,IF(AU$3=Inputs!$CN378+1,0.6,IF(AU$3=Inputs!$CN378+2,0.4,IF(AU$3=Inputs!$CO378,0.2,IF(AND(AU$3&gt;=Inputs!$CL378,AU$3&lt;Inputs!$CM378),(AU$3-Inputs!$CL378+1)/(Inputs!$AI378+1),0)))))))))</f>
        <v>0</v>
      </c>
      <c r="AV380" s="27">
        <f>IF(AND(Inputs!$CO378=0,AV$3&gt;=Inputs!$CM378),1,IF(AND(AV$3&gt;=Inputs!$CM378,AV$3&lt;Inputs!$CN378),1,IF(AND(AV$3=Inputs!$CN378,AV$3=Inputs!$CO378),1,IF(OR(AND(AV$3=Inputs!$CN378+1,Inputs!$CN378=Inputs!$CO378),AND(AV$3=Inputs!$CN378+2,Inputs!$CN378=Inputs!$CO378)),0,IF(AV$3=Inputs!$CN378,0.8,IF(AV$3=Inputs!$CN378+1,0.6,IF(AV$3=Inputs!$CN378+2,0.4,IF(AV$3=Inputs!$CO378,0.2,IF(AND(AV$3&gt;=Inputs!$CL378,AV$3&lt;Inputs!$CM378),(AV$3-Inputs!$CL378+1)/(Inputs!$AI378+1),0)))))))))</f>
        <v>0</v>
      </c>
      <c r="AW380" s="27">
        <f>IF(AND(Inputs!$CO378=0,AW$3&gt;=Inputs!$CM378),1,IF(AND(AW$3&gt;=Inputs!$CM378,AW$3&lt;Inputs!$CN378),1,IF(AND(AW$3=Inputs!$CN378,AW$3=Inputs!$CO378),1,IF(OR(AND(AW$3=Inputs!$CN378+1,Inputs!$CN378=Inputs!$CO378),AND(AW$3=Inputs!$CN378+2,Inputs!$CN378=Inputs!$CO378)),0,IF(AW$3=Inputs!$CN378,0.8,IF(AW$3=Inputs!$CN378+1,0.6,IF(AW$3=Inputs!$CN378+2,0.4,IF(AW$3=Inputs!$CO378,0.2,IF(AND(AW$3&gt;=Inputs!$CL378,AW$3&lt;Inputs!$CM378),(AW$3-Inputs!$CL378+1)/(Inputs!$AI378+1),0)))))))))</f>
        <v>0</v>
      </c>
      <c r="AX380" s="27">
        <f>IF(AND(Inputs!$CO378=0,AX$3&gt;=Inputs!$CM378),1,IF(AND(AX$3&gt;=Inputs!$CM378,AX$3&lt;Inputs!$CN378),1,IF(AND(AX$3=Inputs!$CN378,AX$3=Inputs!$CO378),1,IF(OR(AND(AX$3=Inputs!$CN378+1,Inputs!$CN378=Inputs!$CO378),AND(AX$3=Inputs!$CN378+2,Inputs!$CN378=Inputs!$CO378)),0,IF(AX$3=Inputs!$CN378,0.8,IF(AX$3=Inputs!$CN378+1,0.6,IF(AX$3=Inputs!$CN378+2,0.4,IF(AX$3=Inputs!$CO378,0.2,IF(AND(AX$3&gt;=Inputs!$CL378,AX$3&lt;Inputs!$CM378),(AX$3-Inputs!$CL378+1)/(Inputs!$AI378+1),0)))))))))</f>
        <v>0</v>
      </c>
      <c r="AY380" s="27">
        <f>IF(AND(Inputs!$CO378=0,AY$3&gt;=Inputs!$CM378),1,IF(AND(AY$3&gt;=Inputs!$CM378,AY$3&lt;Inputs!$CN378),1,IF(AND(AY$3=Inputs!$CN378,AY$3=Inputs!$CO378),1,IF(OR(AND(AY$3=Inputs!$CN378+1,Inputs!$CN378=Inputs!$CO378),AND(AY$3=Inputs!$CN378+2,Inputs!$CN378=Inputs!$CO378)),0,IF(AY$3=Inputs!$CN378,0.8,IF(AY$3=Inputs!$CN378+1,0.6,IF(AY$3=Inputs!$CN378+2,0.4,IF(AY$3=Inputs!$CO378,0.2,IF(AND(AY$3&gt;=Inputs!$CL378,AY$3&lt;Inputs!$CM378),(AY$3-Inputs!$CL378+1)/(Inputs!$AI378+1),0)))))))))</f>
        <v>0</v>
      </c>
      <c r="AZ380" s="27">
        <f>IF(AND(Inputs!$CO378=0,AZ$3&gt;=Inputs!$CM378),1,IF(AND(AZ$3&gt;=Inputs!$CM378,AZ$3&lt;Inputs!$CN378),1,IF(AND(AZ$3=Inputs!$CN378,AZ$3=Inputs!$CO378),1,IF(OR(AND(AZ$3=Inputs!$CN378+1,Inputs!$CN378=Inputs!$CO378),AND(AZ$3=Inputs!$CN378+2,Inputs!$CN378=Inputs!$CO378)),0,IF(AZ$3=Inputs!$CN378,0.8,IF(AZ$3=Inputs!$CN378+1,0.6,IF(AZ$3=Inputs!$CN378+2,0.4,IF(AZ$3=Inputs!$CO378,0.2,IF(AND(AZ$3&gt;=Inputs!$CL378,AZ$3&lt;Inputs!$CM378),(AZ$3-Inputs!$CL378+1)/(Inputs!$AI378+1),0)))))))))</f>
        <v>0</v>
      </c>
      <c r="BA380" s="27">
        <f>IF(AND(Inputs!$CO378=0,BA$3&gt;=Inputs!$CM378),1,IF(AND(BA$3&gt;=Inputs!$CM378,BA$3&lt;Inputs!$CN378),1,IF(AND(BA$3=Inputs!$CN378,BA$3=Inputs!$CO378),1,IF(OR(AND(BA$3=Inputs!$CN378+1,Inputs!$CN378=Inputs!$CO378),AND(BA$3=Inputs!$CN378+2,Inputs!$CN378=Inputs!$CO378)),0,IF(BA$3=Inputs!$CN378,0.8,IF(BA$3=Inputs!$CN378+1,0.6,IF(BA$3=Inputs!$CN378+2,0.4,IF(BA$3=Inputs!$CO378,0.2,IF(AND(BA$3&gt;=Inputs!$CL378,BA$3&lt;Inputs!$CM378),(BA$3-Inputs!$CL378+1)/(Inputs!$AI378+1),0)))))))))</f>
        <v>0</v>
      </c>
      <c r="BB380" s="27">
        <f>IF(AND(Inputs!$CO378=0,BB$3&gt;=Inputs!$CM378),1,IF(AND(BB$3&gt;=Inputs!$CM378,BB$3&lt;Inputs!$CN378),1,IF(AND(BB$3=Inputs!$CN378,BB$3=Inputs!$CO378),1,IF(OR(AND(BB$3=Inputs!$CN378+1,Inputs!$CN378=Inputs!$CO378),AND(BB$3=Inputs!$CN378+2,Inputs!$CN378=Inputs!$CO378)),0,IF(BB$3=Inputs!$CN378,0.8,IF(BB$3=Inputs!$CN378+1,0.6,IF(BB$3=Inputs!$CN378+2,0.4,IF(BB$3=Inputs!$CO378,0.2,IF(AND(BB$3&gt;=Inputs!$CL378,BB$3&lt;Inputs!$CM378),(BB$3-Inputs!$CL378+1)/(Inputs!$AI378+1),0)))))))))</f>
        <v>0</v>
      </c>
      <c r="BC380" s="27">
        <f>IF(AND(Inputs!$CO378=0,BC$3&gt;=Inputs!$CM378),1,IF(AND(BC$3&gt;=Inputs!$CM378,BC$3&lt;Inputs!$CN378),1,IF(AND(BC$3=Inputs!$CN378,BC$3=Inputs!$CO378),1,IF(OR(AND(BC$3=Inputs!$CN378+1,Inputs!$CN378=Inputs!$CO378),AND(BC$3=Inputs!$CN378+2,Inputs!$CN378=Inputs!$CO378)),0,IF(BC$3=Inputs!$CN378,0.8,IF(BC$3=Inputs!$CN378+1,0.6,IF(BC$3=Inputs!$CN378+2,0.4,IF(BC$3=Inputs!$CO378,0.2,IF(AND(BC$3&gt;=Inputs!$CL378,BC$3&lt;Inputs!$CM378),(BC$3-Inputs!$CL378+1)/(Inputs!$AI378+1),0)))))))))</f>
        <v>0</v>
      </c>
      <c r="BD380" s="27">
        <f>IF(AND(Inputs!$CO378=0,BD$3&gt;=Inputs!$CM378),1,IF(AND(BD$3&gt;=Inputs!$CM378,BD$3&lt;Inputs!$CN378),1,IF(AND(BD$3=Inputs!$CN378,BD$3=Inputs!$CO378),1,IF(OR(AND(BD$3=Inputs!$CN378+1,Inputs!$CN378=Inputs!$CO378),AND(BD$3=Inputs!$CN378+2,Inputs!$CN378=Inputs!$CO378)),0,IF(BD$3=Inputs!$CN378,0.8,IF(BD$3=Inputs!$CN378+1,0.6,IF(BD$3=Inputs!$CN378+2,0.4,IF(BD$3=Inputs!$CO378,0.2,IF(AND(BD$3&gt;=Inputs!$CL378,BD$3&lt;Inputs!$CM378),(BD$3-Inputs!$CL378+1)/(Inputs!$AI378+1),0)))))))))</f>
        <v>0</v>
      </c>
      <c r="BE380" s="27">
        <f>IF(AND(Inputs!$CO378=0,BE$3&gt;=Inputs!$CM378),1,IF(AND(BE$3&gt;=Inputs!$CM378,BE$3&lt;Inputs!$CN378),1,IF(AND(BE$3=Inputs!$CN378,BE$3=Inputs!$CO378),1,IF(OR(AND(BE$3=Inputs!$CN378+1,Inputs!$CN378=Inputs!$CO378),AND(BE$3=Inputs!$CN378+2,Inputs!$CN378=Inputs!$CO378)),0,IF(BE$3=Inputs!$CN378,0.8,IF(BE$3=Inputs!$CN378+1,0.6,IF(BE$3=Inputs!$CN378+2,0.4,IF(BE$3=Inputs!$CO378,0.2,IF(AND(BE$3&gt;=Inputs!$CL378,BE$3&lt;Inputs!$CM378),(BE$3-Inputs!$CL378+1)/(Inputs!$AI378+1),0)))))))))</f>
        <v>0</v>
      </c>
      <c r="BF380" s="27">
        <f>IF(AND(Inputs!$CO378=0,BF$3&gt;=Inputs!$CM378),1,IF(AND(BF$3&gt;=Inputs!$CM378,BF$3&lt;Inputs!$CN378),1,IF(AND(BF$3=Inputs!$CN378,BF$3=Inputs!$CO378),1,IF(OR(AND(BF$3=Inputs!$CN378+1,Inputs!$CN378=Inputs!$CO378),AND(BF$3=Inputs!$CN378+2,Inputs!$CN378=Inputs!$CO378)),0,IF(BF$3=Inputs!$CN378,0.8,IF(BF$3=Inputs!$CN378+1,0.6,IF(BF$3=Inputs!$CN378+2,0.4,IF(BF$3=Inputs!$CO378,0.2,IF(AND(BF$3&gt;=Inputs!$CL378,BF$3&lt;Inputs!$CM378),(BF$3-Inputs!$CL378+1)/(Inputs!$AI378+1),0)))))))))</f>
        <v>0</v>
      </c>
      <c r="BG380" s="27">
        <f>IF(AND(Inputs!$CO378=0,BG$3&gt;=Inputs!$CM378),1,IF(AND(BG$3&gt;=Inputs!$CM378,BG$3&lt;Inputs!$CN378),1,IF(AND(BG$3=Inputs!$CN378,BG$3=Inputs!$CO378),1,IF(OR(AND(BG$3=Inputs!$CN378+1,Inputs!$CN378=Inputs!$CO378),AND(BG$3=Inputs!$CN378+2,Inputs!$CN378=Inputs!$CO378)),0,IF(BG$3=Inputs!$CN378,0.8,IF(BG$3=Inputs!$CN378+1,0.6,IF(BG$3=Inputs!$CN378+2,0.4,IF(BG$3=Inputs!$CO378,0.2,IF(AND(BG$3&gt;=Inputs!$CL378,BG$3&lt;Inputs!$CM378),(BG$3-Inputs!$CL378+1)/(Inputs!$AI378+1),0)))))))))</f>
        <v>0</v>
      </c>
      <c r="BH380" s="27">
        <f>IF(AND(Inputs!$CO378=0,BH$3&gt;=Inputs!$CM378),1,IF(AND(BH$3&gt;=Inputs!$CM378,BH$3&lt;Inputs!$CN378),1,IF(AND(BH$3=Inputs!$CN378,BH$3=Inputs!$CO378),1,IF(OR(AND(BH$3=Inputs!$CN378+1,Inputs!$CN378=Inputs!$CO378),AND(BH$3=Inputs!$CN378+2,Inputs!$CN378=Inputs!$CO378)),0,IF(BH$3=Inputs!$CN378,0.8,IF(BH$3=Inputs!$CN378+1,0.6,IF(BH$3=Inputs!$CN378+2,0.4,IF(BH$3=Inputs!$CO378,0.2,IF(AND(BH$3&gt;=Inputs!$CL378,BH$3&lt;Inputs!$CM378),(BH$3-Inputs!$CL378+1)/(Inputs!$AI378+1),0)))))))))</f>
        <v>0</v>
      </c>
      <c r="BI380" s="27">
        <f>IF(AND(Inputs!$CO378=0,BI$3&gt;=Inputs!$CM378),1,IF(AND(BI$3&gt;=Inputs!$CM378,BI$3&lt;Inputs!$CN378),1,IF(AND(BI$3=Inputs!$CN378,BI$3=Inputs!$CO378),1,IF(OR(AND(BI$3=Inputs!$CN378+1,Inputs!$CN378=Inputs!$CO378),AND(BI$3=Inputs!$CN378+2,Inputs!$CN378=Inputs!$CO378)),0,IF(BI$3=Inputs!$CN378,0.8,IF(BI$3=Inputs!$CN378+1,0.6,IF(BI$3=Inputs!$CN378+2,0.4,IF(BI$3=Inputs!$CO378,0.2,IF(AND(BI$3&gt;=Inputs!$CL378,BI$3&lt;Inputs!$CM378),(BI$3-Inputs!$CL378+1)/(Inputs!$AI378+1),0)))))))))</f>
        <v>0</v>
      </c>
      <c r="BJ380" s="27">
        <f>IF(AND(Inputs!$CO378=0,BJ$3&gt;=Inputs!$CM378),1,IF(AND(BJ$3&gt;=Inputs!$CM378,BJ$3&lt;Inputs!$CN378),1,IF(AND(BJ$3=Inputs!$CN378,BJ$3=Inputs!$CO378),1,IF(OR(AND(BJ$3=Inputs!$CN378+1,Inputs!$CN378=Inputs!$CO378),AND(BJ$3=Inputs!$CN378+2,Inputs!$CN378=Inputs!$CO378)),0,IF(BJ$3=Inputs!$CN378,0.8,IF(BJ$3=Inputs!$CN378+1,0.6,IF(BJ$3=Inputs!$CN378+2,0.4,IF(BJ$3=Inputs!$CO378,0.2,IF(AND(BJ$3&gt;=Inputs!$CL378,BJ$3&lt;Inputs!$CM378),(BJ$3-Inputs!$CL378+1)/(Inputs!$AI378+1),0)))))))))</f>
        <v>0</v>
      </c>
      <c r="BK380" s="27">
        <f>IF(AND(Inputs!$CO378=0,BK$3&gt;=Inputs!$CM378),1,IF(AND(BK$3&gt;=Inputs!$CM378,BK$3&lt;Inputs!$CN378),1,IF(AND(BK$3=Inputs!$CN378,BK$3=Inputs!$CO378),1,IF(OR(AND(BK$3=Inputs!$CN378+1,Inputs!$CN378=Inputs!$CO378),AND(BK$3=Inputs!$CN378+2,Inputs!$CN378=Inputs!$CO378)),0,IF(BK$3=Inputs!$CN378,0.8,IF(BK$3=Inputs!$CN378+1,0.6,IF(BK$3=Inputs!$CN378+2,0.4,IF(BK$3=Inputs!$CO378,0.2,IF(AND(BK$3&gt;=Inputs!$CL378,BK$3&lt;Inputs!$CM378),(BK$3-Inputs!$CL378+1)/(Inputs!$AI378+1),0)))))))))</f>
        <v>0</v>
      </c>
      <c r="BL380" s="27">
        <f>IF(AND(Inputs!$CO378=0,BL$3&gt;=Inputs!$CM378),1,IF(AND(BL$3&gt;=Inputs!$CM378,BL$3&lt;Inputs!$CN378),1,IF(AND(BL$3=Inputs!$CN378,BL$3=Inputs!$CO378),1,IF(OR(AND(BL$3=Inputs!$CN378+1,Inputs!$CN378=Inputs!$CO378),AND(BL$3=Inputs!$CN378+2,Inputs!$CN378=Inputs!$CO378)),0,IF(BL$3=Inputs!$CN378,0.8,IF(BL$3=Inputs!$CN378+1,0.6,IF(BL$3=Inputs!$CN378+2,0.4,IF(BL$3=Inputs!$CO378,0.2,IF(AND(BL$3&gt;=Inputs!$CL378,BL$3&lt;Inputs!$CM378),(BL$3-Inputs!$CL378+1)/(Inputs!$AI378+1),0)))))))))</f>
        <v>0</v>
      </c>
      <c r="BM380" s="27">
        <f>IF(AND(Inputs!$CO378=0,BM$3&gt;=Inputs!$CM378),1,IF(AND(BM$3&gt;=Inputs!$CM378,BM$3&lt;Inputs!$CN378),1,IF(AND(BM$3=Inputs!$CN378,BM$3=Inputs!$CO378),1,IF(OR(AND(BM$3=Inputs!$CN378+1,Inputs!$CN378=Inputs!$CO378),AND(BM$3=Inputs!$CN378+2,Inputs!$CN378=Inputs!$CO378)),0,IF(BM$3=Inputs!$CN378,0.8,IF(BM$3=Inputs!$CN378+1,0.6,IF(BM$3=Inputs!$CN378+2,0.4,IF(BM$3=Inputs!$CO378,0.2,IF(AND(BM$3&gt;=Inputs!$CL378,BM$3&lt;Inputs!$CM378),(BM$3-Inputs!$CL378+1)/(Inputs!$AI378+1),0)))))))))</f>
        <v>0</v>
      </c>
    </row>
    <row r="381" spans="1:65">
      <c r="A381" s="7" t="str">
        <f>IF(Inputs!A379="","",Inputs!A379)</f>
        <v/>
      </c>
      <c r="B381" t="str">
        <f>IF(Inputs!B379="","",Inputs!B379)</f>
        <v/>
      </c>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50">
        <f t="shared" si="13"/>
        <v>0</v>
      </c>
      <c r="AH381" s="42">
        <f t="shared" si="12"/>
        <v>0</v>
      </c>
      <c r="AJ381" s="27">
        <f>IF(AND(Inputs!$CO379=0,AJ$3&gt;=Inputs!$CM379),1,IF(AND(AJ$3&gt;=Inputs!$CM379,AJ$3&lt;Inputs!$CN379),1,IF(AND(AJ$3=Inputs!$CN379,AJ$3=Inputs!$CO379),1,IF(OR(AND(AJ$3=Inputs!$CN379+1,Inputs!$CN379=Inputs!$CO379),AND(AJ$3=Inputs!$CN379+2,Inputs!$CN379=Inputs!$CO379)),0,IF(AJ$3=Inputs!$CN379,0.8,IF(AJ$3=Inputs!$CN379+1,0.6,IF(AJ$3=Inputs!$CN379+2,0.4,IF(AJ$3=Inputs!$CO379,0.2,IF(AND(AJ$3&gt;=Inputs!$CL379,AJ$3&lt;Inputs!$CM379),(AJ$3-Inputs!$CL379+1)/(Inputs!$AI379+1),0)))))))))</f>
        <v>0</v>
      </c>
      <c r="AK381" s="27">
        <f>IF(AND(Inputs!$CO379=0,AK$3&gt;=Inputs!$CM379),1,IF(AND(AK$3&gt;=Inputs!$CM379,AK$3&lt;Inputs!$CN379),1,IF(AND(AK$3=Inputs!$CN379,AK$3=Inputs!$CO379),1,IF(OR(AND(AK$3=Inputs!$CN379+1,Inputs!$CN379=Inputs!$CO379),AND(AK$3=Inputs!$CN379+2,Inputs!$CN379=Inputs!$CO379)),0,IF(AK$3=Inputs!$CN379,0.8,IF(AK$3=Inputs!$CN379+1,0.6,IF(AK$3=Inputs!$CN379+2,0.4,IF(AK$3=Inputs!$CO379,0.2,IF(AND(AK$3&gt;=Inputs!$CL379,AK$3&lt;Inputs!$CM379),(AK$3-Inputs!$CL379+1)/(Inputs!$AI379+1),0)))))))))</f>
        <v>0</v>
      </c>
      <c r="AL381" s="27">
        <f>IF(AND(Inputs!$CO379=0,AL$3&gt;=Inputs!$CM379),1,IF(AND(AL$3&gt;=Inputs!$CM379,AL$3&lt;Inputs!$CN379),1,IF(AND(AL$3=Inputs!$CN379,AL$3=Inputs!$CO379),1,IF(OR(AND(AL$3=Inputs!$CN379+1,Inputs!$CN379=Inputs!$CO379),AND(AL$3=Inputs!$CN379+2,Inputs!$CN379=Inputs!$CO379)),0,IF(AL$3=Inputs!$CN379,0.8,IF(AL$3=Inputs!$CN379+1,0.6,IF(AL$3=Inputs!$CN379+2,0.4,IF(AL$3=Inputs!$CO379,0.2,IF(AND(AL$3&gt;=Inputs!$CL379,AL$3&lt;Inputs!$CM379),(AL$3-Inputs!$CL379+1)/(Inputs!$AI379+1),0)))))))))</f>
        <v>0</v>
      </c>
      <c r="AM381" s="27">
        <f>IF(AND(Inputs!$CO379=0,AM$3&gt;=Inputs!$CM379),1,IF(AND(AM$3&gt;=Inputs!$CM379,AM$3&lt;Inputs!$CN379),1,IF(AND(AM$3=Inputs!$CN379,AM$3=Inputs!$CO379),1,IF(OR(AND(AM$3=Inputs!$CN379+1,Inputs!$CN379=Inputs!$CO379),AND(AM$3=Inputs!$CN379+2,Inputs!$CN379=Inputs!$CO379)),0,IF(AM$3=Inputs!$CN379,0.8,IF(AM$3=Inputs!$CN379+1,0.6,IF(AM$3=Inputs!$CN379+2,0.4,IF(AM$3=Inputs!$CO379,0.2,IF(AND(AM$3&gt;=Inputs!$CL379,AM$3&lt;Inputs!$CM379),(AM$3-Inputs!$CL379+1)/(Inputs!$AI379+1),0)))))))))</f>
        <v>0</v>
      </c>
      <c r="AN381" s="27">
        <f>IF(AND(Inputs!$CO379=0,AN$3&gt;=Inputs!$CM379),1,IF(AND(AN$3&gt;=Inputs!$CM379,AN$3&lt;Inputs!$CN379),1,IF(AND(AN$3=Inputs!$CN379,AN$3=Inputs!$CO379),1,IF(OR(AND(AN$3=Inputs!$CN379+1,Inputs!$CN379=Inputs!$CO379),AND(AN$3=Inputs!$CN379+2,Inputs!$CN379=Inputs!$CO379)),0,IF(AN$3=Inputs!$CN379,0.8,IF(AN$3=Inputs!$CN379+1,0.6,IF(AN$3=Inputs!$CN379+2,0.4,IF(AN$3=Inputs!$CO379,0.2,IF(AND(AN$3&gt;=Inputs!$CL379,AN$3&lt;Inputs!$CM379),(AN$3-Inputs!$CL379+1)/(Inputs!$AI379+1),0)))))))))</f>
        <v>0</v>
      </c>
      <c r="AO381" s="27">
        <f>IF(AND(Inputs!$CO379=0,AO$3&gt;=Inputs!$CM379),1,IF(AND(AO$3&gt;=Inputs!$CM379,AO$3&lt;Inputs!$CN379),1,IF(AND(AO$3=Inputs!$CN379,AO$3=Inputs!$CO379),1,IF(OR(AND(AO$3=Inputs!$CN379+1,Inputs!$CN379=Inputs!$CO379),AND(AO$3=Inputs!$CN379+2,Inputs!$CN379=Inputs!$CO379)),0,IF(AO$3=Inputs!$CN379,0.8,IF(AO$3=Inputs!$CN379+1,0.6,IF(AO$3=Inputs!$CN379+2,0.4,IF(AO$3=Inputs!$CO379,0.2,IF(AND(AO$3&gt;=Inputs!$CL379,AO$3&lt;Inputs!$CM379),(AO$3-Inputs!$CL379+1)/(Inputs!$AI379+1),0)))))))))</f>
        <v>0</v>
      </c>
      <c r="AP381" s="27">
        <f>IF(AND(Inputs!$CO379=0,AP$3&gt;=Inputs!$CM379),1,IF(AND(AP$3&gt;=Inputs!$CM379,AP$3&lt;Inputs!$CN379),1,IF(AND(AP$3=Inputs!$CN379,AP$3=Inputs!$CO379),1,IF(OR(AND(AP$3=Inputs!$CN379+1,Inputs!$CN379=Inputs!$CO379),AND(AP$3=Inputs!$CN379+2,Inputs!$CN379=Inputs!$CO379)),0,IF(AP$3=Inputs!$CN379,0.8,IF(AP$3=Inputs!$CN379+1,0.6,IF(AP$3=Inputs!$CN379+2,0.4,IF(AP$3=Inputs!$CO379,0.2,IF(AND(AP$3&gt;=Inputs!$CL379,AP$3&lt;Inputs!$CM379),(AP$3-Inputs!$CL379+1)/(Inputs!$AI379+1),0)))))))))</f>
        <v>0</v>
      </c>
      <c r="AQ381" s="27">
        <f>IF(AND(Inputs!$CO379=0,AQ$3&gt;=Inputs!$CM379),1,IF(AND(AQ$3&gt;=Inputs!$CM379,AQ$3&lt;Inputs!$CN379),1,IF(AND(AQ$3=Inputs!$CN379,AQ$3=Inputs!$CO379),1,IF(OR(AND(AQ$3=Inputs!$CN379+1,Inputs!$CN379=Inputs!$CO379),AND(AQ$3=Inputs!$CN379+2,Inputs!$CN379=Inputs!$CO379)),0,IF(AQ$3=Inputs!$CN379,0.8,IF(AQ$3=Inputs!$CN379+1,0.6,IF(AQ$3=Inputs!$CN379+2,0.4,IF(AQ$3=Inputs!$CO379,0.2,IF(AND(AQ$3&gt;=Inputs!$CL379,AQ$3&lt;Inputs!$CM379),(AQ$3-Inputs!$CL379+1)/(Inputs!$AI379+1),0)))))))))</f>
        <v>0</v>
      </c>
      <c r="AR381" s="27">
        <f>IF(AND(Inputs!$CO379=0,AR$3&gt;=Inputs!$CM379),1,IF(AND(AR$3&gt;=Inputs!$CM379,AR$3&lt;Inputs!$CN379),1,IF(AND(AR$3=Inputs!$CN379,AR$3=Inputs!$CO379),1,IF(OR(AND(AR$3=Inputs!$CN379+1,Inputs!$CN379=Inputs!$CO379),AND(AR$3=Inputs!$CN379+2,Inputs!$CN379=Inputs!$CO379)),0,IF(AR$3=Inputs!$CN379,0.8,IF(AR$3=Inputs!$CN379+1,0.6,IF(AR$3=Inputs!$CN379+2,0.4,IF(AR$3=Inputs!$CO379,0.2,IF(AND(AR$3&gt;=Inputs!$CL379,AR$3&lt;Inputs!$CM379),(AR$3-Inputs!$CL379+1)/(Inputs!$AI379+1),0)))))))))</f>
        <v>0</v>
      </c>
      <c r="AS381" s="27">
        <f>IF(AND(Inputs!$CO379=0,AS$3&gt;=Inputs!$CM379),1,IF(AND(AS$3&gt;=Inputs!$CM379,AS$3&lt;Inputs!$CN379),1,IF(AND(AS$3=Inputs!$CN379,AS$3=Inputs!$CO379),1,IF(OR(AND(AS$3=Inputs!$CN379+1,Inputs!$CN379=Inputs!$CO379),AND(AS$3=Inputs!$CN379+2,Inputs!$CN379=Inputs!$CO379)),0,IF(AS$3=Inputs!$CN379,0.8,IF(AS$3=Inputs!$CN379+1,0.6,IF(AS$3=Inputs!$CN379+2,0.4,IF(AS$3=Inputs!$CO379,0.2,IF(AND(AS$3&gt;=Inputs!$CL379,AS$3&lt;Inputs!$CM379),(AS$3-Inputs!$CL379+1)/(Inputs!$AI379+1),0)))))))))</f>
        <v>0</v>
      </c>
      <c r="AT381" s="27">
        <f>IF(AND(Inputs!$CO379=0,AT$3&gt;=Inputs!$CM379),1,IF(AND(AT$3&gt;=Inputs!$CM379,AT$3&lt;Inputs!$CN379),1,IF(AND(AT$3=Inputs!$CN379,AT$3=Inputs!$CO379),1,IF(OR(AND(AT$3=Inputs!$CN379+1,Inputs!$CN379=Inputs!$CO379),AND(AT$3=Inputs!$CN379+2,Inputs!$CN379=Inputs!$CO379)),0,IF(AT$3=Inputs!$CN379,0.8,IF(AT$3=Inputs!$CN379+1,0.6,IF(AT$3=Inputs!$CN379+2,0.4,IF(AT$3=Inputs!$CO379,0.2,IF(AND(AT$3&gt;=Inputs!$CL379,AT$3&lt;Inputs!$CM379),(AT$3-Inputs!$CL379+1)/(Inputs!$AI379+1),0)))))))))</f>
        <v>0</v>
      </c>
      <c r="AU381" s="27">
        <f>IF(AND(Inputs!$CO379=0,AU$3&gt;=Inputs!$CM379),1,IF(AND(AU$3&gt;=Inputs!$CM379,AU$3&lt;Inputs!$CN379),1,IF(AND(AU$3=Inputs!$CN379,AU$3=Inputs!$CO379),1,IF(OR(AND(AU$3=Inputs!$CN379+1,Inputs!$CN379=Inputs!$CO379),AND(AU$3=Inputs!$CN379+2,Inputs!$CN379=Inputs!$CO379)),0,IF(AU$3=Inputs!$CN379,0.8,IF(AU$3=Inputs!$CN379+1,0.6,IF(AU$3=Inputs!$CN379+2,0.4,IF(AU$3=Inputs!$CO379,0.2,IF(AND(AU$3&gt;=Inputs!$CL379,AU$3&lt;Inputs!$CM379),(AU$3-Inputs!$CL379+1)/(Inputs!$AI379+1),0)))))))))</f>
        <v>0</v>
      </c>
      <c r="AV381" s="27">
        <f>IF(AND(Inputs!$CO379=0,AV$3&gt;=Inputs!$CM379),1,IF(AND(AV$3&gt;=Inputs!$CM379,AV$3&lt;Inputs!$CN379),1,IF(AND(AV$3=Inputs!$CN379,AV$3=Inputs!$CO379),1,IF(OR(AND(AV$3=Inputs!$CN379+1,Inputs!$CN379=Inputs!$CO379),AND(AV$3=Inputs!$CN379+2,Inputs!$CN379=Inputs!$CO379)),0,IF(AV$3=Inputs!$CN379,0.8,IF(AV$3=Inputs!$CN379+1,0.6,IF(AV$3=Inputs!$CN379+2,0.4,IF(AV$3=Inputs!$CO379,0.2,IF(AND(AV$3&gt;=Inputs!$CL379,AV$3&lt;Inputs!$CM379),(AV$3-Inputs!$CL379+1)/(Inputs!$AI379+1),0)))))))))</f>
        <v>0</v>
      </c>
      <c r="AW381" s="27">
        <f>IF(AND(Inputs!$CO379=0,AW$3&gt;=Inputs!$CM379),1,IF(AND(AW$3&gt;=Inputs!$CM379,AW$3&lt;Inputs!$CN379),1,IF(AND(AW$3=Inputs!$CN379,AW$3=Inputs!$CO379),1,IF(OR(AND(AW$3=Inputs!$CN379+1,Inputs!$CN379=Inputs!$CO379),AND(AW$3=Inputs!$CN379+2,Inputs!$CN379=Inputs!$CO379)),0,IF(AW$3=Inputs!$CN379,0.8,IF(AW$3=Inputs!$CN379+1,0.6,IF(AW$3=Inputs!$CN379+2,0.4,IF(AW$3=Inputs!$CO379,0.2,IF(AND(AW$3&gt;=Inputs!$CL379,AW$3&lt;Inputs!$CM379),(AW$3-Inputs!$CL379+1)/(Inputs!$AI379+1),0)))))))))</f>
        <v>0</v>
      </c>
      <c r="AX381" s="27">
        <f>IF(AND(Inputs!$CO379=0,AX$3&gt;=Inputs!$CM379),1,IF(AND(AX$3&gt;=Inputs!$CM379,AX$3&lt;Inputs!$CN379),1,IF(AND(AX$3=Inputs!$CN379,AX$3=Inputs!$CO379),1,IF(OR(AND(AX$3=Inputs!$CN379+1,Inputs!$CN379=Inputs!$CO379),AND(AX$3=Inputs!$CN379+2,Inputs!$CN379=Inputs!$CO379)),0,IF(AX$3=Inputs!$CN379,0.8,IF(AX$3=Inputs!$CN379+1,0.6,IF(AX$3=Inputs!$CN379+2,0.4,IF(AX$3=Inputs!$CO379,0.2,IF(AND(AX$3&gt;=Inputs!$CL379,AX$3&lt;Inputs!$CM379),(AX$3-Inputs!$CL379+1)/(Inputs!$AI379+1),0)))))))))</f>
        <v>0</v>
      </c>
      <c r="AY381" s="27">
        <f>IF(AND(Inputs!$CO379=0,AY$3&gt;=Inputs!$CM379),1,IF(AND(AY$3&gt;=Inputs!$CM379,AY$3&lt;Inputs!$CN379),1,IF(AND(AY$3=Inputs!$CN379,AY$3=Inputs!$CO379),1,IF(OR(AND(AY$3=Inputs!$CN379+1,Inputs!$CN379=Inputs!$CO379),AND(AY$3=Inputs!$CN379+2,Inputs!$CN379=Inputs!$CO379)),0,IF(AY$3=Inputs!$CN379,0.8,IF(AY$3=Inputs!$CN379+1,0.6,IF(AY$3=Inputs!$CN379+2,0.4,IF(AY$3=Inputs!$CO379,0.2,IF(AND(AY$3&gt;=Inputs!$CL379,AY$3&lt;Inputs!$CM379),(AY$3-Inputs!$CL379+1)/(Inputs!$AI379+1),0)))))))))</f>
        <v>0</v>
      </c>
      <c r="AZ381" s="27">
        <f>IF(AND(Inputs!$CO379=0,AZ$3&gt;=Inputs!$CM379),1,IF(AND(AZ$3&gt;=Inputs!$CM379,AZ$3&lt;Inputs!$CN379),1,IF(AND(AZ$3=Inputs!$CN379,AZ$3=Inputs!$CO379),1,IF(OR(AND(AZ$3=Inputs!$CN379+1,Inputs!$CN379=Inputs!$CO379),AND(AZ$3=Inputs!$CN379+2,Inputs!$CN379=Inputs!$CO379)),0,IF(AZ$3=Inputs!$CN379,0.8,IF(AZ$3=Inputs!$CN379+1,0.6,IF(AZ$3=Inputs!$CN379+2,0.4,IF(AZ$3=Inputs!$CO379,0.2,IF(AND(AZ$3&gt;=Inputs!$CL379,AZ$3&lt;Inputs!$CM379),(AZ$3-Inputs!$CL379+1)/(Inputs!$AI379+1),0)))))))))</f>
        <v>0</v>
      </c>
      <c r="BA381" s="27">
        <f>IF(AND(Inputs!$CO379=0,BA$3&gt;=Inputs!$CM379),1,IF(AND(BA$3&gt;=Inputs!$CM379,BA$3&lt;Inputs!$CN379),1,IF(AND(BA$3=Inputs!$CN379,BA$3=Inputs!$CO379),1,IF(OR(AND(BA$3=Inputs!$CN379+1,Inputs!$CN379=Inputs!$CO379),AND(BA$3=Inputs!$CN379+2,Inputs!$CN379=Inputs!$CO379)),0,IF(BA$3=Inputs!$CN379,0.8,IF(BA$3=Inputs!$CN379+1,0.6,IF(BA$3=Inputs!$CN379+2,0.4,IF(BA$3=Inputs!$CO379,0.2,IF(AND(BA$3&gt;=Inputs!$CL379,BA$3&lt;Inputs!$CM379),(BA$3-Inputs!$CL379+1)/(Inputs!$AI379+1),0)))))))))</f>
        <v>0</v>
      </c>
      <c r="BB381" s="27">
        <f>IF(AND(Inputs!$CO379=0,BB$3&gt;=Inputs!$CM379),1,IF(AND(BB$3&gt;=Inputs!$CM379,BB$3&lt;Inputs!$CN379),1,IF(AND(BB$3=Inputs!$CN379,BB$3=Inputs!$CO379),1,IF(OR(AND(BB$3=Inputs!$CN379+1,Inputs!$CN379=Inputs!$CO379),AND(BB$3=Inputs!$CN379+2,Inputs!$CN379=Inputs!$CO379)),0,IF(BB$3=Inputs!$CN379,0.8,IF(BB$3=Inputs!$CN379+1,0.6,IF(BB$3=Inputs!$CN379+2,0.4,IF(BB$3=Inputs!$CO379,0.2,IF(AND(BB$3&gt;=Inputs!$CL379,BB$3&lt;Inputs!$CM379),(BB$3-Inputs!$CL379+1)/(Inputs!$AI379+1),0)))))))))</f>
        <v>0</v>
      </c>
      <c r="BC381" s="27">
        <f>IF(AND(Inputs!$CO379=0,BC$3&gt;=Inputs!$CM379),1,IF(AND(BC$3&gt;=Inputs!$CM379,BC$3&lt;Inputs!$CN379),1,IF(AND(BC$3=Inputs!$CN379,BC$3=Inputs!$CO379),1,IF(OR(AND(BC$3=Inputs!$CN379+1,Inputs!$CN379=Inputs!$CO379),AND(BC$3=Inputs!$CN379+2,Inputs!$CN379=Inputs!$CO379)),0,IF(BC$3=Inputs!$CN379,0.8,IF(BC$3=Inputs!$CN379+1,0.6,IF(BC$3=Inputs!$CN379+2,0.4,IF(BC$3=Inputs!$CO379,0.2,IF(AND(BC$3&gt;=Inputs!$CL379,BC$3&lt;Inputs!$CM379),(BC$3-Inputs!$CL379+1)/(Inputs!$AI379+1),0)))))))))</f>
        <v>0</v>
      </c>
      <c r="BD381" s="27">
        <f>IF(AND(Inputs!$CO379=0,BD$3&gt;=Inputs!$CM379),1,IF(AND(BD$3&gt;=Inputs!$CM379,BD$3&lt;Inputs!$CN379),1,IF(AND(BD$3=Inputs!$CN379,BD$3=Inputs!$CO379),1,IF(OR(AND(BD$3=Inputs!$CN379+1,Inputs!$CN379=Inputs!$CO379),AND(BD$3=Inputs!$CN379+2,Inputs!$CN379=Inputs!$CO379)),0,IF(BD$3=Inputs!$CN379,0.8,IF(BD$3=Inputs!$CN379+1,0.6,IF(BD$3=Inputs!$CN379+2,0.4,IF(BD$3=Inputs!$CO379,0.2,IF(AND(BD$3&gt;=Inputs!$CL379,BD$3&lt;Inputs!$CM379),(BD$3-Inputs!$CL379+1)/(Inputs!$AI379+1),0)))))))))</f>
        <v>0</v>
      </c>
      <c r="BE381" s="27">
        <f>IF(AND(Inputs!$CO379=0,BE$3&gt;=Inputs!$CM379),1,IF(AND(BE$3&gt;=Inputs!$CM379,BE$3&lt;Inputs!$CN379),1,IF(AND(BE$3=Inputs!$CN379,BE$3=Inputs!$CO379),1,IF(OR(AND(BE$3=Inputs!$CN379+1,Inputs!$CN379=Inputs!$CO379),AND(BE$3=Inputs!$CN379+2,Inputs!$CN379=Inputs!$CO379)),0,IF(BE$3=Inputs!$CN379,0.8,IF(BE$3=Inputs!$CN379+1,0.6,IF(BE$3=Inputs!$CN379+2,0.4,IF(BE$3=Inputs!$CO379,0.2,IF(AND(BE$3&gt;=Inputs!$CL379,BE$3&lt;Inputs!$CM379),(BE$3-Inputs!$CL379+1)/(Inputs!$AI379+1),0)))))))))</f>
        <v>0</v>
      </c>
      <c r="BF381" s="27">
        <f>IF(AND(Inputs!$CO379=0,BF$3&gt;=Inputs!$CM379),1,IF(AND(BF$3&gt;=Inputs!$CM379,BF$3&lt;Inputs!$CN379),1,IF(AND(BF$3=Inputs!$CN379,BF$3=Inputs!$CO379),1,IF(OR(AND(BF$3=Inputs!$CN379+1,Inputs!$CN379=Inputs!$CO379),AND(BF$3=Inputs!$CN379+2,Inputs!$CN379=Inputs!$CO379)),0,IF(BF$3=Inputs!$CN379,0.8,IF(BF$3=Inputs!$CN379+1,0.6,IF(BF$3=Inputs!$CN379+2,0.4,IF(BF$3=Inputs!$CO379,0.2,IF(AND(BF$3&gt;=Inputs!$CL379,BF$3&lt;Inputs!$CM379),(BF$3-Inputs!$CL379+1)/(Inputs!$AI379+1),0)))))))))</f>
        <v>0</v>
      </c>
      <c r="BG381" s="27">
        <f>IF(AND(Inputs!$CO379=0,BG$3&gt;=Inputs!$CM379),1,IF(AND(BG$3&gt;=Inputs!$CM379,BG$3&lt;Inputs!$CN379),1,IF(AND(BG$3=Inputs!$CN379,BG$3=Inputs!$CO379),1,IF(OR(AND(BG$3=Inputs!$CN379+1,Inputs!$CN379=Inputs!$CO379),AND(BG$3=Inputs!$CN379+2,Inputs!$CN379=Inputs!$CO379)),0,IF(BG$3=Inputs!$CN379,0.8,IF(BG$3=Inputs!$CN379+1,0.6,IF(BG$3=Inputs!$CN379+2,0.4,IF(BG$3=Inputs!$CO379,0.2,IF(AND(BG$3&gt;=Inputs!$CL379,BG$3&lt;Inputs!$CM379),(BG$3-Inputs!$CL379+1)/(Inputs!$AI379+1),0)))))))))</f>
        <v>0</v>
      </c>
      <c r="BH381" s="27">
        <f>IF(AND(Inputs!$CO379=0,BH$3&gt;=Inputs!$CM379),1,IF(AND(BH$3&gt;=Inputs!$CM379,BH$3&lt;Inputs!$CN379),1,IF(AND(BH$3=Inputs!$CN379,BH$3=Inputs!$CO379),1,IF(OR(AND(BH$3=Inputs!$CN379+1,Inputs!$CN379=Inputs!$CO379),AND(BH$3=Inputs!$CN379+2,Inputs!$CN379=Inputs!$CO379)),0,IF(BH$3=Inputs!$CN379,0.8,IF(BH$3=Inputs!$CN379+1,0.6,IF(BH$3=Inputs!$CN379+2,0.4,IF(BH$3=Inputs!$CO379,0.2,IF(AND(BH$3&gt;=Inputs!$CL379,BH$3&lt;Inputs!$CM379),(BH$3-Inputs!$CL379+1)/(Inputs!$AI379+1),0)))))))))</f>
        <v>0</v>
      </c>
      <c r="BI381" s="27">
        <f>IF(AND(Inputs!$CO379=0,BI$3&gt;=Inputs!$CM379),1,IF(AND(BI$3&gt;=Inputs!$CM379,BI$3&lt;Inputs!$CN379),1,IF(AND(BI$3=Inputs!$CN379,BI$3=Inputs!$CO379),1,IF(OR(AND(BI$3=Inputs!$CN379+1,Inputs!$CN379=Inputs!$CO379),AND(BI$3=Inputs!$CN379+2,Inputs!$CN379=Inputs!$CO379)),0,IF(BI$3=Inputs!$CN379,0.8,IF(BI$3=Inputs!$CN379+1,0.6,IF(BI$3=Inputs!$CN379+2,0.4,IF(BI$3=Inputs!$CO379,0.2,IF(AND(BI$3&gt;=Inputs!$CL379,BI$3&lt;Inputs!$CM379),(BI$3-Inputs!$CL379+1)/(Inputs!$AI379+1),0)))))))))</f>
        <v>0</v>
      </c>
      <c r="BJ381" s="27">
        <f>IF(AND(Inputs!$CO379=0,BJ$3&gt;=Inputs!$CM379),1,IF(AND(BJ$3&gt;=Inputs!$CM379,BJ$3&lt;Inputs!$CN379),1,IF(AND(BJ$3=Inputs!$CN379,BJ$3=Inputs!$CO379),1,IF(OR(AND(BJ$3=Inputs!$CN379+1,Inputs!$CN379=Inputs!$CO379),AND(BJ$3=Inputs!$CN379+2,Inputs!$CN379=Inputs!$CO379)),0,IF(BJ$3=Inputs!$CN379,0.8,IF(BJ$3=Inputs!$CN379+1,0.6,IF(BJ$3=Inputs!$CN379+2,0.4,IF(BJ$3=Inputs!$CO379,0.2,IF(AND(BJ$3&gt;=Inputs!$CL379,BJ$3&lt;Inputs!$CM379),(BJ$3-Inputs!$CL379+1)/(Inputs!$AI379+1),0)))))))))</f>
        <v>0</v>
      </c>
      <c r="BK381" s="27">
        <f>IF(AND(Inputs!$CO379=0,BK$3&gt;=Inputs!$CM379),1,IF(AND(BK$3&gt;=Inputs!$CM379,BK$3&lt;Inputs!$CN379),1,IF(AND(BK$3=Inputs!$CN379,BK$3=Inputs!$CO379),1,IF(OR(AND(BK$3=Inputs!$CN379+1,Inputs!$CN379=Inputs!$CO379),AND(BK$3=Inputs!$CN379+2,Inputs!$CN379=Inputs!$CO379)),0,IF(BK$3=Inputs!$CN379,0.8,IF(BK$3=Inputs!$CN379+1,0.6,IF(BK$3=Inputs!$CN379+2,0.4,IF(BK$3=Inputs!$CO379,0.2,IF(AND(BK$3&gt;=Inputs!$CL379,BK$3&lt;Inputs!$CM379),(BK$3-Inputs!$CL379+1)/(Inputs!$AI379+1),0)))))))))</f>
        <v>0</v>
      </c>
      <c r="BL381" s="27">
        <f>IF(AND(Inputs!$CO379=0,BL$3&gt;=Inputs!$CM379),1,IF(AND(BL$3&gt;=Inputs!$CM379,BL$3&lt;Inputs!$CN379),1,IF(AND(BL$3=Inputs!$CN379,BL$3=Inputs!$CO379),1,IF(OR(AND(BL$3=Inputs!$CN379+1,Inputs!$CN379=Inputs!$CO379),AND(BL$3=Inputs!$CN379+2,Inputs!$CN379=Inputs!$CO379)),0,IF(BL$3=Inputs!$CN379,0.8,IF(BL$3=Inputs!$CN379+1,0.6,IF(BL$3=Inputs!$CN379+2,0.4,IF(BL$3=Inputs!$CO379,0.2,IF(AND(BL$3&gt;=Inputs!$CL379,BL$3&lt;Inputs!$CM379),(BL$3-Inputs!$CL379+1)/(Inputs!$AI379+1),0)))))))))</f>
        <v>0</v>
      </c>
      <c r="BM381" s="27">
        <f>IF(AND(Inputs!$CO379=0,BM$3&gt;=Inputs!$CM379),1,IF(AND(BM$3&gt;=Inputs!$CM379,BM$3&lt;Inputs!$CN379),1,IF(AND(BM$3=Inputs!$CN379,BM$3=Inputs!$CO379),1,IF(OR(AND(BM$3=Inputs!$CN379+1,Inputs!$CN379=Inputs!$CO379),AND(BM$3=Inputs!$CN379+2,Inputs!$CN379=Inputs!$CO379)),0,IF(BM$3=Inputs!$CN379,0.8,IF(BM$3=Inputs!$CN379+1,0.6,IF(BM$3=Inputs!$CN379+2,0.4,IF(BM$3=Inputs!$CO379,0.2,IF(AND(BM$3&gt;=Inputs!$CL379,BM$3&lt;Inputs!$CM379),(BM$3-Inputs!$CL379+1)/(Inputs!$AI379+1),0)))))))))</f>
        <v>0</v>
      </c>
    </row>
    <row r="382" spans="1:65">
      <c r="A382" s="7" t="str">
        <f>IF(Inputs!A380="","",Inputs!A380)</f>
        <v/>
      </c>
      <c r="B382" t="str">
        <f>IF(Inputs!B380="","",Inputs!B380)</f>
        <v/>
      </c>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c r="AG382" s="50">
        <f t="shared" si="13"/>
        <v>0</v>
      </c>
      <c r="AH382" s="42">
        <f t="shared" si="12"/>
        <v>0</v>
      </c>
      <c r="AJ382" s="27">
        <f>IF(AND(Inputs!$CO380=0,AJ$3&gt;=Inputs!$CM380),1,IF(AND(AJ$3&gt;=Inputs!$CM380,AJ$3&lt;Inputs!$CN380),1,IF(AND(AJ$3=Inputs!$CN380,AJ$3=Inputs!$CO380),1,IF(OR(AND(AJ$3=Inputs!$CN380+1,Inputs!$CN380=Inputs!$CO380),AND(AJ$3=Inputs!$CN380+2,Inputs!$CN380=Inputs!$CO380)),0,IF(AJ$3=Inputs!$CN380,0.8,IF(AJ$3=Inputs!$CN380+1,0.6,IF(AJ$3=Inputs!$CN380+2,0.4,IF(AJ$3=Inputs!$CO380,0.2,IF(AND(AJ$3&gt;=Inputs!$CL380,AJ$3&lt;Inputs!$CM380),(AJ$3-Inputs!$CL380+1)/(Inputs!$AI380+1),0)))))))))</f>
        <v>0</v>
      </c>
      <c r="AK382" s="27">
        <f>IF(AND(Inputs!$CO380=0,AK$3&gt;=Inputs!$CM380),1,IF(AND(AK$3&gt;=Inputs!$CM380,AK$3&lt;Inputs!$CN380),1,IF(AND(AK$3=Inputs!$CN380,AK$3=Inputs!$CO380),1,IF(OR(AND(AK$3=Inputs!$CN380+1,Inputs!$CN380=Inputs!$CO380),AND(AK$3=Inputs!$CN380+2,Inputs!$CN380=Inputs!$CO380)),0,IF(AK$3=Inputs!$CN380,0.8,IF(AK$3=Inputs!$CN380+1,0.6,IF(AK$3=Inputs!$CN380+2,0.4,IF(AK$3=Inputs!$CO380,0.2,IF(AND(AK$3&gt;=Inputs!$CL380,AK$3&lt;Inputs!$CM380),(AK$3-Inputs!$CL380+1)/(Inputs!$AI380+1),0)))))))))</f>
        <v>0</v>
      </c>
      <c r="AL382" s="27">
        <f>IF(AND(Inputs!$CO380=0,AL$3&gt;=Inputs!$CM380),1,IF(AND(AL$3&gt;=Inputs!$CM380,AL$3&lt;Inputs!$CN380),1,IF(AND(AL$3=Inputs!$CN380,AL$3=Inputs!$CO380),1,IF(OR(AND(AL$3=Inputs!$CN380+1,Inputs!$CN380=Inputs!$CO380),AND(AL$3=Inputs!$CN380+2,Inputs!$CN380=Inputs!$CO380)),0,IF(AL$3=Inputs!$CN380,0.8,IF(AL$3=Inputs!$CN380+1,0.6,IF(AL$3=Inputs!$CN380+2,0.4,IF(AL$3=Inputs!$CO380,0.2,IF(AND(AL$3&gt;=Inputs!$CL380,AL$3&lt;Inputs!$CM380),(AL$3-Inputs!$CL380+1)/(Inputs!$AI380+1),0)))))))))</f>
        <v>0</v>
      </c>
      <c r="AM382" s="27">
        <f>IF(AND(Inputs!$CO380=0,AM$3&gt;=Inputs!$CM380),1,IF(AND(AM$3&gt;=Inputs!$CM380,AM$3&lt;Inputs!$CN380),1,IF(AND(AM$3=Inputs!$CN380,AM$3=Inputs!$CO380),1,IF(OR(AND(AM$3=Inputs!$CN380+1,Inputs!$CN380=Inputs!$CO380),AND(AM$3=Inputs!$CN380+2,Inputs!$CN380=Inputs!$CO380)),0,IF(AM$3=Inputs!$CN380,0.8,IF(AM$3=Inputs!$CN380+1,0.6,IF(AM$3=Inputs!$CN380+2,0.4,IF(AM$3=Inputs!$CO380,0.2,IF(AND(AM$3&gt;=Inputs!$CL380,AM$3&lt;Inputs!$CM380),(AM$3-Inputs!$CL380+1)/(Inputs!$AI380+1),0)))))))))</f>
        <v>0</v>
      </c>
      <c r="AN382" s="27">
        <f>IF(AND(Inputs!$CO380=0,AN$3&gt;=Inputs!$CM380),1,IF(AND(AN$3&gt;=Inputs!$CM380,AN$3&lt;Inputs!$CN380),1,IF(AND(AN$3=Inputs!$CN380,AN$3=Inputs!$CO380),1,IF(OR(AND(AN$3=Inputs!$CN380+1,Inputs!$CN380=Inputs!$CO380),AND(AN$3=Inputs!$CN380+2,Inputs!$CN380=Inputs!$CO380)),0,IF(AN$3=Inputs!$CN380,0.8,IF(AN$3=Inputs!$CN380+1,0.6,IF(AN$3=Inputs!$CN380+2,0.4,IF(AN$3=Inputs!$CO380,0.2,IF(AND(AN$3&gt;=Inputs!$CL380,AN$3&lt;Inputs!$CM380),(AN$3-Inputs!$CL380+1)/(Inputs!$AI380+1),0)))))))))</f>
        <v>0</v>
      </c>
      <c r="AO382" s="27">
        <f>IF(AND(Inputs!$CO380=0,AO$3&gt;=Inputs!$CM380),1,IF(AND(AO$3&gt;=Inputs!$CM380,AO$3&lt;Inputs!$CN380),1,IF(AND(AO$3=Inputs!$CN380,AO$3=Inputs!$CO380),1,IF(OR(AND(AO$3=Inputs!$CN380+1,Inputs!$CN380=Inputs!$CO380),AND(AO$3=Inputs!$CN380+2,Inputs!$CN380=Inputs!$CO380)),0,IF(AO$3=Inputs!$CN380,0.8,IF(AO$3=Inputs!$CN380+1,0.6,IF(AO$3=Inputs!$CN380+2,0.4,IF(AO$3=Inputs!$CO380,0.2,IF(AND(AO$3&gt;=Inputs!$CL380,AO$3&lt;Inputs!$CM380),(AO$3-Inputs!$CL380+1)/(Inputs!$AI380+1),0)))))))))</f>
        <v>0</v>
      </c>
      <c r="AP382" s="27">
        <f>IF(AND(Inputs!$CO380=0,AP$3&gt;=Inputs!$CM380),1,IF(AND(AP$3&gt;=Inputs!$CM380,AP$3&lt;Inputs!$CN380),1,IF(AND(AP$3=Inputs!$CN380,AP$3=Inputs!$CO380),1,IF(OR(AND(AP$3=Inputs!$CN380+1,Inputs!$CN380=Inputs!$CO380),AND(AP$3=Inputs!$CN380+2,Inputs!$CN380=Inputs!$CO380)),0,IF(AP$3=Inputs!$CN380,0.8,IF(AP$3=Inputs!$CN380+1,0.6,IF(AP$3=Inputs!$CN380+2,0.4,IF(AP$3=Inputs!$CO380,0.2,IF(AND(AP$3&gt;=Inputs!$CL380,AP$3&lt;Inputs!$CM380),(AP$3-Inputs!$CL380+1)/(Inputs!$AI380+1),0)))))))))</f>
        <v>0</v>
      </c>
      <c r="AQ382" s="27">
        <f>IF(AND(Inputs!$CO380=0,AQ$3&gt;=Inputs!$CM380),1,IF(AND(AQ$3&gt;=Inputs!$CM380,AQ$3&lt;Inputs!$CN380),1,IF(AND(AQ$3=Inputs!$CN380,AQ$3=Inputs!$CO380),1,IF(OR(AND(AQ$3=Inputs!$CN380+1,Inputs!$CN380=Inputs!$CO380),AND(AQ$3=Inputs!$CN380+2,Inputs!$CN380=Inputs!$CO380)),0,IF(AQ$3=Inputs!$CN380,0.8,IF(AQ$3=Inputs!$CN380+1,0.6,IF(AQ$3=Inputs!$CN380+2,0.4,IF(AQ$3=Inputs!$CO380,0.2,IF(AND(AQ$3&gt;=Inputs!$CL380,AQ$3&lt;Inputs!$CM380),(AQ$3-Inputs!$CL380+1)/(Inputs!$AI380+1),0)))))))))</f>
        <v>0</v>
      </c>
      <c r="AR382" s="27">
        <f>IF(AND(Inputs!$CO380=0,AR$3&gt;=Inputs!$CM380),1,IF(AND(AR$3&gt;=Inputs!$CM380,AR$3&lt;Inputs!$CN380),1,IF(AND(AR$3=Inputs!$CN380,AR$3=Inputs!$CO380),1,IF(OR(AND(AR$3=Inputs!$CN380+1,Inputs!$CN380=Inputs!$CO380),AND(AR$3=Inputs!$CN380+2,Inputs!$CN380=Inputs!$CO380)),0,IF(AR$3=Inputs!$CN380,0.8,IF(AR$3=Inputs!$CN380+1,0.6,IF(AR$3=Inputs!$CN380+2,0.4,IF(AR$3=Inputs!$CO380,0.2,IF(AND(AR$3&gt;=Inputs!$CL380,AR$3&lt;Inputs!$CM380),(AR$3-Inputs!$CL380+1)/(Inputs!$AI380+1),0)))))))))</f>
        <v>0</v>
      </c>
      <c r="AS382" s="27">
        <f>IF(AND(Inputs!$CO380=0,AS$3&gt;=Inputs!$CM380),1,IF(AND(AS$3&gt;=Inputs!$CM380,AS$3&lt;Inputs!$CN380),1,IF(AND(AS$3=Inputs!$CN380,AS$3=Inputs!$CO380),1,IF(OR(AND(AS$3=Inputs!$CN380+1,Inputs!$CN380=Inputs!$CO380),AND(AS$3=Inputs!$CN380+2,Inputs!$CN380=Inputs!$CO380)),0,IF(AS$3=Inputs!$CN380,0.8,IF(AS$3=Inputs!$CN380+1,0.6,IF(AS$3=Inputs!$CN380+2,0.4,IF(AS$3=Inputs!$CO380,0.2,IF(AND(AS$3&gt;=Inputs!$CL380,AS$3&lt;Inputs!$CM380),(AS$3-Inputs!$CL380+1)/(Inputs!$AI380+1),0)))))))))</f>
        <v>0</v>
      </c>
      <c r="AT382" s="27">
        <f>IF(AND(Inputs!$CO380=0,AT$3&gt;=Inputs!$CM380),1,IF(AND(AT$3&gt;=Inputs!$CM380,AT$3&lt;Inputs!$CN380),1,IF(AND(AT$3=Inputs!$CN380,AT$3=Inputs!$CO380),1,IF(OR(AND(AT$3=Inputs!$CN380+1,Inputs!$CN380=Inputs!$CO380),AND(AT$3=Inputs!$CN380+2,Inputs!$CN380=Inputs!$CO380)),0,IF(AT$3=Inputs!$CN380,0.8,IF(AT$3=Inputs!$CN380+1,0.6,IF(AT$3=Inputs!$CN380+2,0.4,IF(AT$3=Inputs!$CO380,0.2,IF(AND(AT$3&gt;=Inputs!$CL380,AT$3&lt;Inputs!$CM380),(AT$3-Inputs!$CL380+1)/(Inputs!$AI380+1),0)))))))))</f>
        <v>0</v>
      </c>
      <c r="AU382" s="27">
        <f>IF(AND(Inputs!$CO380=0,AU$3&gt;=Inputs!$CM380),1,IF(AND(AU$3&gt;=Inputs!$CM380,AU$3&lt;Inputs!$CN380),1,IF(AND(AU$3=Inputs!$CN380,AU$3=Inputs!$CO380),1,IF(OR(AND(AU$3=Inputs!$CN380+1,Inputs!$CN380=Inputs!$CO380),AND(AU$3=Inputs!$CN380+2,Inputs!$CN380=Inputs!$CO380)),0,IF(AU$3=Inputs!$CN380,0.8,IF(AU$3=Inputs!$CN380+1,0.6,IF(AU$3=Inputs!$CN380+2,0.4,IF(AU$3=Inputs!$CO380,0.2,IF(AND(AU$3&gt;=Inputs!$CL380,AU$3&lt;Inputs!$CM380),(AU$3-Inputs!$CL380+1)/(Inputs!$AI380+1),0)))))))))</f>
        <v>0</v>
      </c>
      <c r="AV382" s="27">
        <f>IF(AND(Inputs!$CO380=0,AV$3&gt;=Inputs!$CM380),1,IF(AND(AV$3&gt;=Inputs!$CM380,AV$3&lt;Inputs!$CN380),1,IF(AND(AV$3=Inputs!$CN380,AV$3=Inputs!$CO380),1,IF(OR(AND(AV$3=Inputs!$CN380+1,Inputs!$CN380=Inputs!$CO380),AND(AV$3=Inputs!$CN380+2,Inputs!$CN380=Inputs!$CO380)),0,IF(AV$3=Inputs!$CN380,0.8,IF(AV$3=Inputs!$CN380+1,0.6,IF(AV$3=Inputs!$CN380+2,0.4,IF(AV$3=Inputs!$CO380,0.2,IF(AND(AV$3&gt;=Inputs!$CL380,AV$3&lt;Inputs!$CM380),(AV$3-Inputs!$CL380+1)/(Inputs!$AI380+1),0)))))))))</f>
        <v>0</v>
      </c>
      <c r="AW382" s="27">
        <f>IF(AND(Inputs!$CO380=0,AW$3&gt;=Inputs!$CM380),1,IF(AND(AW$3&gt;=Inputs!$CM380,AW$3&lt;Inputs!$CN380),1,IF(AND(AW$3=Inputs!$CN380,AW$3=Inputs!$CO380),1,IF(OR(AND(AW$3=Inputs!$CN380+1,Inputs!$CN380=Inputs!$CO380),AND(AW$3=Inputs!$CN380+2,Inputs!$CN380=Inputs!$CO380)),0,IF(AW$3=Inputs!$CN380,0.8,IF(AW$3=Inputs!$CN380+1,0.6,IF(AW$3=Inputs!$CN380+2,0.4,IF(AW$3=Inputs!$CO380,0.2,IF(AND(AW$3&gt;=Inputs!$CL380,AW$3&lt;Inputs!$CM380),(AW$3-Inputs!$CL380+1)/(Inputs!$AI380+1),0)))))))))</f>
        <v>0</v>
      </c>
      <c r="AX382" s="27">
        <f>IF(AND(Inputs!$CO380=0,AX$3&gt;=Inputs!$CM380),1,IF(AND(AX$3&gt;=Inputs!$CM380,AX$3&lt;Inputs!$CN380),1,IF(AND(AX$3=Inputs!$CN380,AX$3=Inputs!$CO380),1,IF(OR(AND(AX$3=Inputs!$CN380+1,Inputs!$CN380=Inputs!$CO380),AND(AX$3=Inputs!$CN380+2,Inputs!$CN380=Inputs!$CO380)),0,IF(AX$3=Inputs!$CN380,0.8,IF(AX$3=Inputs!$CN380+1,0.6,IF(AX$3=Inputs!$CN380+2,0.4,IF(AX$3=Inputs!$CO380,0.2,IF(AND(AX$3&gt;=Inputs!$CL380,AX$3&lt;Inputs!$CM380),(AX$3-Inputs!$CL380+1)/(Inputs!$AI380+1),0)))))))))</f>
        <v>0</v>
      </c>
      <c r="AY382" s="27">
        <f>IF(AND(Inputs!$CO380=0,AY$3&gt;=Inputs!$CM380),1,IF(AND(AY$3&gt;=Inputs!$CM380,AY$3&lt;Inputs!$CN380),1,IF(AND(AY$3=Inputs!$CN380,AY$3=Inputs!$CO380),1,IF(OR(AND(AY$3=Inputs!$CN380+1,Inputs!$CN380=Inputs!$CO380),AND(AY$3=Inputs!$CN380+2,Inputs!$CN380=Inputs!$CO380)),0,IF(AY$3=Inputs!$CN380,0.8,IF(AY$3=Inputs!$CN380+1,0.6,IF(AY$3=Inputs!$CN380+2,0.4,IF(AY$3=Inputs!$CO380,0.2,IF(AND(AY$3&gt;=Inputs!$CL380,AY$3&lt;Inputs!$CM380),(AY$3-Inputs!$CL380+1)/(Inputs!$AI380+1),0)))))))))</f>
        <v>0</v>
      </c>
      <c r="AZ382" s="27">
        <f>IF(AND(Inputs!$CO380=0,AZ$3&gt;=Inputs!$CM380),1,IF(AND(AZ$3&gt;=Inputs!$CM380,AZ$3&lt;Inputs!$CN380),1,IF(AND(AZ$3=Inputs!$CN380,AZ$3=Inputs!$CO380),1,IF(OR(AND(AZ$3=Inputs!$CN380+1,Inputs!$CN380=Inputs!$CO380),AND(AZ$3=Inputs!$CN380+2,Inputs!$CN380=Inputs!$CO380)),0,IF(AZ$3=Inputs!$CN380,0.8,IF(AZ$3=Inputs!$CN380+1,0.6,IF(AZ$3=Inputs!$CN380+2,0.4,IF(AZ$3=Inputs!$CO380,0.2,IF(AND(AZ$3&gt;=Inputs!$CL380,AZ$3&lt;Inputs!$CM380),(AZ$3-Inputs!$CL380+1)/(Inputs!$AI380+1),0)))))))))</f>
        <v>0</v>
      </c>
      <c r="BA382" s="27">
        <f>IF(AND(Inputs!$CO380=0,BA$3&gt;=Inputs!$CM380),1,IF(AND(BA$3&gt;=Inputs!$CM380,BA$3&lt;Inputs!$CN380),1,IF(AND(BA$3=Inputs!$CN380,BA$3=Inputs!$CO380),1,IF(OR(AND(BA$3=Inputs!$CN380+1,Inputs!$CN380=Inputs!$CO380),AND(BA$3=Inputs!$CN380+2,Inputs!$CN380=Inputs!$CO380)),0,IF(BA$3=Inputs!$CN380,0.8,IF(BA$3=Inputs!$CN380+1,0.6,IF(BA$3=Inputs!$CN380+2,0.4,IF(BA$3=Inputs!$CO380,0.2,IF(AND(BA$3&gt;=Inputs!$CL380,BA$3&lt;Inputs!$CM380),(BA$3-Inputs!$CL380+1)/(Inputs!$AI380+1),0)))))))))</f>
        <v>0</v>
      </c>
      <c r="BB382" s="27">
        <f>IF(AND(Inputs!$CO380=0,BB$3&gt;=Inputs!$CM380),1,IF(AND(BB$3&gt;=Inputs!$CM380,BB$3&lt;Inputs!$CN380),1,IF(AND(BB$3=Inputs!$CN380,BB$3=Inputs!$CO380),1,IF(OR(AND(BB$3=Inputs!$CN380+1,Inputs!$CN380=Inputs!$CO380),AND(BB$3=Inputs!$CN380+2,Inputs!$CN380=Inputs!$CO380)),0,IF(BB$3=Inputs!$CN380,0.8,IF(BB$3=Inputs!$CN380+1,0.6,IF(BB$3=Inputs!$CN380+2,0.4,IF(BB$3=Inputs!$CO380,0.2,IF(AND(BB$3&gt;=Inputs!$CL380,BB$3&lt;Inputs!$CM380),(BB$3-Inputs!$CL380+1)/(Inputs!$AI380+1),0)))))))))</f>
        <v>0</v>
      </c>
      <c r="BC382" s="27">
        <f>IF(AND(Inputs!$CO380=0,BC$3&gt;=Inputs!$CM380),1,IF(AND(BC$3&gt;=Inputs!$CM380,BC$3&lt;Inputs!$CN380),1,IF(AND(BC$3=Inputs!$CN380,BC$3=Inputs!$CO380),1,IF(OR(AND(BC$3=Inputs!$CN380+1,Inputs!$CN380=Inputs!$CO380),AND(BC$3=Inputs!$CN380+2,Inputs!$CN380=Inputs!$CO380)),0,IF(BC$3=Inputs!$CN380,0.8,IF(BC$3=Inputs!$CN380+1,0.6,IF(BC$3=Inputs!$CN380+2,0.4,IF(BC$3=Inputs!$CO380,0.2,IF(AND(BC$3&gt;=Inputs!$CL380,BC$3&lt;Inputs!$CM380),(BC$3-Inputs!$CL380+1)/(Inputs!$AI380+1),0)))))))))</f>
        <v>0</v>
      </c>
      <c r="BD382" s="27">
        <f>IF(AND(Inputs!$CO380=0,BD$3&gt;=Inputs!$CM380),1,IF(AND(BD$3&gt;=Inputs!$CM380,BD$3&lt;Inputs!$CN380),1,IF(AND(BD$3=Inputs!$CN380,BD$3=Inputs!$CO380),1,IF(OR(AND(BD$3=Inputs!$CN380+1,Inputs!$CN380=Inputs!$CO380),AND(BD$3=Inputs!$CN380+2,Inputs!$CN380=Inputs!$CO380)),0,IF(BD$3=Inputs!$CN380,0.8,IF(BD$3=Inputs!$CN380+1,0.6,IF(BD$3=Inputs!$CN380+2,0.4,IF(BD$3=Inputs!$CO380,0.2,IF(AND(BD$3&gt;=Inputs!$CL380,BD$3&lt;Inputs!$CM380),(BD$3-Inputs!$CL380+1)/(Inputs!$AI380+1),0)))))))))</f>
        <v>0</v>
      </c>
      <c r="BE382" s="27">
        <f>IF(AND(Inputs!$CO380=0,BE$3&gt;=Inputs!$CM380),1,IF(AND(BE$3&gt;=Inputs!$CM380,BE$3&lt;Inputs!$CN380),1,IF(AND(BE$3=Inputs!$CN380,BE$3=Inputs!$CO380),1,IF(OR(AND(BE$3=Inputs!$CN380+1,Inputs!$CN380=Inputs!$CO380),AND(BE$3=Inputs!$CN380+2,Inputs!$CN380=Inputs!$CO380)),0,IF(BE$3=Inputs!$CN380,0.8,IF(BE$3=Inputs!$CN380+1,0.6,IF(BE$3=Inputs!$CN380+2,0.4,IF(BE$3=Inputs!$CO380,0.2,IF(AND(BE$3&gt;=Inputs!$CL380,BE$3&lt;Inputs!$CM380),(BE$3-Inputs!$CL380+1)/(Inputs!$AI380+1),0)))))))))</f>
        <v>0</v>
      </c>
      <c r="BF382" s="27">
        <f>IF(AND(Inputs!$CO380=0,BF$3&gt;=Inputs!$CM380),1,IF(AND(BF$3&gt;=Inputs!$CM380,BF$3&lt;Inputs!$CN380),1,IF(AND(BF$3=Inputs!$CN380,BF$3=Inputs!$CO380),1,IF(OR(AND(BF$3=Inputs!$CN380+1,Inputs!$CN380=Inputs!$CO380),AND(BF$3=Inputs!$CN380+2,Inputs!$CN380=Inputs!$CO380)),0,IF(BF$3=Inputs!$CN380,0.8,IF(BF$3=Inputs!$CN380+1,0.6,IF(BF$3=Inputs!$CN380+2,0.4,IF(BF$3=Inputs!$CO380,0.2,IF(AND(BF$3&gt;=Inputs!$CL380,BF$3&lt;Inputs!$CM380),(BF$3-Inputs!$CL380+1)/(Inputs!$AI380+1),0)))))))))</f>
        <v>0</v>
      </c>
      <c r="BG382" s="27">
        <f>IF(AND(Inputs!$CO380=0,BG$3&gt;=Inputs!$CM380),1,IF(AND(BG$3&gt;=Inputs!$CM380,BG$3&lt;Inputs!$CN380),1,IF(AND(BG$3=Inputs!$CN380,BG$3=Inputs!$CO380),1,IF(OR(AND(BG$3=Inputs!$CN380+1,Inputs!$CN380=Inputs!$CO380),AND(BG$3=Inputs!$CN380+2,Inputs!$CN380=Inputs!$CO380)),0,IF(BG$3=Inputs!$CN380,0.8,IF(BG$3=Inputs!$CN380+1,0.6,IF(BG$3=Inputs!$CN380+2,0.4,IF(BG$3=Inputs!$CO380,0.2,IF(AND(BG$3&gt;=Inputs!$CL380,BG$3&lt;Inputs!$CM380),(BG$3-Inputs!$CL380+1)/(Inputs!$AI380+1),0)))))))))</f>
        <v>0</v>
      </c>
      <c r="BH382" s="27">
        <f>IF(AND(Inputs!$CO380=0,BH$3&gt;=Inputs!$CM380),1,IF(AND(BH$3&gt;=Inputs!$CM380,BH$3&lt;Inputs!$CN380),1,IF(AND(BH$3=Inputs!$CN380,BH$3=Inputs!$CO380),1,IF(OR(AND(BH$3=Inputs!$CN380+1,Inputs!$CN380=Inputs!$CO380),AND(BH$3=Inputs!$CN380+2,Inputs!$CN380=Inputs!$CO380)),0,IF(BH$3=Inputs!$CN380,0.8,IF(BH$3=Inputs!$CN380+1,0.6,IF(BH$3=Inputs!$CN380+2,0.4,IF(BH$3=Inputs!$CO380,0.2,IF(AND(BH$3&gt;=Inputs!$CL380,BH$3&lt;Inputs!$CM380),(BH$3-Inputs!$CL380+1)/(Inputs!$AI380+1),0)))))))))</f>
        <v>0</v>
      </c>
      <c r="BI382" s="27">
        <f>IF(AND(Inputs!$CO380=0,BI$3&gt;=Inputs!$CM380),1,IF(AND(BI$3&gt;=Inputs!$CM380,BI$3&lt;Inputs!$CN380),1,IF(AND(BI$3=Inputs!$CN380,BI$3=Inputs!$CO380),1,IF(OR(AND(BI$3=Inputs!$CN380+1,Inputs!$CN380=Inputs!$CO380),AND(BI$3=Inputs!$CN380+2,Inputs!$CN380=Inputs!$CO380)),0,IF(BI$3=Inputs!$CN380,0.8,IF(BI$3=Inputs!$CN380+1,0.6,IF(BI$3=Inputs!$CN380+2,0.4,IF(BI$3=Inputs!$CO380,0.2,IF(AND(BI$3&gt;=Inputs!$CL380,BI$3&lt;Inputs!$CM380),(BI$3-Inputs!$CL380+1)/(Inputs!$AI380+1),0)))))))))</f>
        <v>0</v>
      </c>
      <c r="BJ382" s="27">
        <f>IF(AND(Inputs!$CO380=0,BJ$3&gt;=Inputs!$CM380),1,IF(AND(BJ$3&gt;=Inputs!$CM380,BJ$3&lt;Inputs!$CN380),1,IF(AND(BJ$3=Inputs!$CN380,BJ$3=Inputs!$CO380),1,IF(OR(AND(BJ$3=Inputs!$CN380+1,Inputs!$CN380=Inputs!$CO380),AND(BJ$3=Inputs!$CN380+2,Inputs!$CN380=Inputs!$CO380)),0,IF(BJ$3=Inputs!$CN380,0.8,IF(BJ$3=Inputs!$CN380+1,0.6,IF(BJ$3=Inputs!$CN380+2,0.4,IF(BJ$3=Inputs!$CO380,0.2,IF(AND(BJ$3&gt;=Inputs!$CL380,BJ$3&lt;Inputs!$CM380),(BJ$3-Inputs!$CL380+1)/(Inputs!$AI380+1),0)))))))))</f>
        <v>0</v>
      </c>
      <c r="BK382" s="27">
        <f>IF(AND(Inputs!$CO380=0,BK$3&gt;=Inputs!$CM380),1,IF(AND(BK$3&gt;=Inputs!$CM380,BK$3&lt;Inputs!$CN380),1,IF(AND(BK$3=Inputs!$CN380,BK$3=Inputs!$CO380),1,IF(OR(AND(BK$3=Inputs!$CN380+1,Inputs!$CN380=Inputs!$CO380),AND(BK$3=Inputs!$CN380+2,Inputs!$CN380=Inputs!$CO380)),0,IF(BK$3=Inputs!$CN380,0.8,IF(BK$3=Inputs!$CN380+1,0.6,IF(BK$3=Inputs!$CN380+2,0.4,IF(BK$3=Inputs!$CO380,0.2,IF(AND(BK$3&gt;=Inputs!$CL380,BK$3&lt;Inputs!$CM380),(BK$3-Inputs!$CL380+1)/(Inputs!$AI380+1),0)))))))))</f>
        <v>0</v>
      </c>
      <c r="BL382" s="27">
        <f>IF(AND(Inputs!$CO380=0,BL$3&gt;=Inputs!$CM380),1,IF(AND(BL$3&gt;=Inputs!$CM380,BL$3&lt;Inputs!$CN380),1,IF(AND(BL$3=Inputs!$CN380,BL$3=Inputs!$CO380),1,IF(OR(AND(BL$3=Inputs!$CN380+1,Inputs!$CN380=Inputs!$CO380),AND(BL$3=Inputs!$CN380+2,Inputs!$CN380=Inputs!$CO380)),0,IF(BL$3=Inputs!$CN380,0.8,IF(BL$3=Inputs!$CN380+1,0.6,IF(BL$3=Inputs!$CN380+2,0.4,IF(BL$3=Inputs!$CO380,0.2,IF(AND(BL$3&gt;=Inputs!$CL380,BL$3&lt;Inputs!$CM380),(BL$3-Inputs!$CL380+1)/(Inputs!$AI380+1),0)))))))))</f>
        <v>0</v>
      </c>
      <c r="BM382" s="27">
        <f>IF(AND(Inputs!$CO380=0,BM$3&gt;=Inputs!$CM380),1,IF(AND(BM$3&gt;=Inputs!$CM380,BM$3&lt;Inputs!$CN380),1,IF(AND(BM$3=Inputs!$CN380,BM$3=Inputs!$CO380),1,IF(OR(AND(BM$3=Inputs!$CN380+1,Inputs!$CN380=Inputs!$CO380),AND(BM$3=Inputs!$CN380+2,Inputs!$CN380=Inputs!$CO380)),0,IF(BM$3=Inputs!$CN380,0.8,IF(BM$3=Inputs!$CN380+1,0.6,IF(BM$3=Inputs!$CN380+2,0.4,IF(BM$3=Inputs!$CO380,0.2,IF(AND(BM$3&gt;=Inputs!$CL380,BM$3&lt;Inputs!$CM380),(BM$3-Inputs!$CL380+1)/(Inputs!$AI380+1),0)))))))))</f>
        <v>0</v>
      </c>
    </row>
    <row r="383" spans="1:65">
      <c r="A383" s="7" t="str">
        <f>IF(Inputs!A381="","",Inputs!A381)</f>
        <v/>
      </c>
      <c r="B383" t="str">
        <f>IF(Inputs!B381="","",Inputs!B381)</f>
        <v/>
      </c>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c r="AG383" s="50">
        <f t="shared" si="13"/>
        <v>0</v>
      </c>
      <c r="AH383" s="42">
        <f t="shared" si="12"/>
        <v>0</v>
      </c>
      <c r="AJ383" s="27">
        <f>IF(AND(Inputs!$CO381=0,AJ$3&gt;=Inputs!$CM381),1,IF(AND(AJ$3&gt;=Inputs!$CM381,AJ$3&lt;Inputs!$CN381),1,IF(AND(AJ$3=Inputs!$CN381,AJ$3=Inputs!$CO381),1,IF(OR(AND(AJ$3=Inputs!$CN381+1,Inputs!$CN381=Inputs!$CO381),AND(AJ$3=Inputs!$CN381+2,Inputs!$CN381=Inputs!$CO381)),0,IF(AJ$3=Inputs!$CN381,0.8,IF(AJ$3=Inputs!$CN381+1,0.6,IF(AJ$3=Inputs!$CN381+2,0.4,IF(AJ$3=Inputs!$CO381,0.2,IF(AND(AJ$3&gt;=Inputs!$CL381,AJ$3&lt;Inputs!$CM381),(AJ$3-Inputs!$CL381+1)/(Inputs!$AI381+1),0)))))))))</f>
        <v>0</v>
      </c>
      <c r="AK383" s="27">
        <f>IF(AND(Inputs!$CO381=0,AK$3&gt;=Inputs!$CM381),1,IF(AND(AK$3&gt;=Inputs!$CM381,AK$3&lt;Inputs!$CN381),1,IF(AND(AK$3=Inputs!$CN381,AK$3=Inputs!$CO381),1,IF(OR(AND(AK$3=Inputs!$CN381+1,Inputs!$CN381=Inputs!$CO381),AND(AK$3=Inputs!$CN381+2,Inputs!$CN381=Inputs!$CO381)),0,IF(AK$3=Inputs!$CN381,0.8,IF(AK$3=Inputs!$CN381+1,0.6,IF(AK$3=Inputs!$CN381+2,0.4,IF(AK$3=Inputs!$CO381,0.2,IF(AND(AK$3&gt;=Inputs!$CL381,AK$3&lt;Inputs!$CM381),(AK$3-Inputs!$CL381+1)/(Inputs!$AI381+1),0)))))))))</f>
        <v>0</v>
      </c>
      <c r="AL383" s="27">
        <f>IF(AND(Inputs!$CO381=0,AL$3&gt;=Inputs!$CM381),1,IF(AND(AL$3&gt;=Inputs!$CM381,AL$3&lt;Inputs!$CN381),1,IF(AND(AL$3=Inputs!$CN381,AL$3=Inputs!$CO381),1,IF(OR(AND(AL$3=Inputs!$CN381+1,Inputs!$CN381=Inputs!$CO381),AND(AL$3=Inputs!$CN381+2,Inputs!$CN381=Inputs!$CO381)),0,IF(AL$3=Inputs!$CN381,0.8,IF(AL$3=Inputs!$CN381+1,0.6,IF(AL$3=Inputs!$CN381+2,0.4,IF(AL$3=Inputs!$CO381,0.2,IF(AND(AL$3&gt;=Inputs!$CL381,AL$3&lt;Inputs!$CM381),(AL$3-Inputs!$CL381+1)/(Inputs!$AI381+1),0)))))))))</f>
        <v>0</v>
      </c>
      <c r="AM383" s="27">
        <f>IF(AND(Inputs!$CO381=0,AM$3&gt;=Inputs!$CM381),1,IF(AND(AM$3&gt;=Inputs!$CM381,AM$3&lt;Inputs!$CN381),1,IF(AND(AM$3=Inputs!$CN381,AM$3=Inputs!$CO381),1,IF(OR(AND(AM$3=Inputs!$CN381+1,Inputs!$CN381=Inputs!$CO381),AND(AM$3=Inputs!$CN381+2,Inputs!$CN381=Inputs!$CO381)),0,IF(AM$3=Inputs!$CN381,0.8,IF(AM$3=Inputs!$CN381+1,0.6,IF(AM$3=Inputs!$CN381+2,0.4,IF(AM$3=Inputs!$CO381,0.2,IF(AND(AM$3&gt;=Inputs!$CL381,AM$3&lt;Inputs!$CM381),(AM$3-Inputs!$CL381+1)/(Inputs!$AI381+1),0)))))))))</f>
        <v>0</v>
      </c>
      <c r="AN383" s="27">
        <f>IF(AND(Inputs!$CO381=0,AN$3&gt;=Inputs!$CM381),1,IF(AND(AN$3&gt;=Inputs!$CM381,AN$3&lt;Inputs!$CN381),1,IF(AND(AN$3=Inputs!$CN381,AN$3=Inputs!$CO381),1,IF(OR(AND(AN$3=Inputs!$CN381+1,Inputs!$CN381=Inputs!$CO381),AND(AN$3=Inputs!$CN381+2,Inputs!$CN381=Inputs!$CO381)),0,IF(AN$3=Inputs!$CN381,0.8,IF(AN$3=Inputs!$CN381+1,0.6,IF(AN$3=Inputs!$CN381+2,0.4,IF(AN$3=Inputs!$CO381,0.2,IF(AND(AN$3&gt;=Inputs!$CL381,AN$3&lt;Inputs!$CM381),(AN$3-Inputs!$CL381+1)/(Inputs!$AI381+1),0)))))))))</f>
        <v>0</v>
      </c>
      <c r="AO383" s="27">
        <f>IF(AND(Inputs!$CO381=0,AO$3&gt;=Inputs!$CM381),1,IF(AND(AO$3&gt;=Inputs!$CM381,AO$3&lt;Inputs!$CN381),1,IF(AND(AO$3=Inputs!$CN381,AO$3=Inputs!$CO381),1,IF(OR(AND(AO$3=Inputs!$CN381+1,Inputs!$CN381=Inputs!$CO381),AND(AO$3=Inputs!$CN381+2,Inputs!$CN381=Inputs!$CO381)),0,IF(AO$3=Inputs!$CN381,0.8,IF(AO$3=Inputs!$CN381+1,0.6,IF(AO$3=Inputs!$CN381+2,0.4,IF(AO$3=Inputs!$CO381,0.2,IF(AND(AO$3&gt;=Inputs!$CL381,AO$3&lt;Inputs!$CM381),(AO$3-Inputs!$CL381+1)/(Inputs!$AI381+1),0)))))))))</f>
        <v>0</v>
      </c>
      <c r="AP383" s="27">
        <f>IF(AND(Inputs!$CO381=0,AP$3&gt;=Inputs!$CM381),1,IF(AND(AP$3&gt;=Inputs!$CM381,AP$3&lt;Inputs!$CN381),1,IF(AND(AP$3=Inputs!$CN381,AP$3=Inputs!$CO381),1,IF(OR(AND(AP$3=Inputs!$CN381+1,Inputs!$CN381=Inputs!$CO381),AND(AP$3=Inputs!$CN381+2,Inputs!$CN381=Inputs!$CO381)),0,IF(AP$3=Inputs!$CN381,0.8,IF(AP$3=Inputs!$CN381+1,0.6,IF(AP$3=Inputs!$CN381+2,0.4,IF(AP$3=Inputs!$CO381,0.2,IF(AND(AP$3&gt;=Inputs!$CL381,AP$3&lt;Inputs!$CM381),(AP$3-Inputs!$CL381+1)/(Inputs!$AI381+1),0)))))))))</f>
        <v>0</v>
      </c>
      <c r="AQ383" s="27">
        <f>IF(AND(Inputs!$CO381=0,AQ$3&gt;=Inputs!$CM381),1,IF(AND(AQ$3&gt;=Inputs!$CM381,AQ$3&lt;Inputs!$CN381),1,IF(AND(AQ$3=Inputs!$CN381,AQ$3=Inputs!$CO381),1,IF(OR(AND(AQ$3=Inputs!$CN381+1,Inputs!$CN381=Inputs!$CO381),AND(AQ$3=Inputs!$CN381+2,Inputs!$CN381=Inputs!$CO381)),0,IF(AQ$3=Inputs!$CN381,0.8,IF(AQ$3=Inputs!$CN381+1,0.6,IF(AQ$3=Inputs!$CN381+2,0.4,IF(AQ$3=Inputs!$CO381,0.2,IF(AND(AQ$3&gt;=Inputs!$CL381,AQ$3&lt;Inputs!$CM381),(AQ$3-Inputs!$CL381+1)/(Inputs!$AI381+1),0)))))))))</f>
        <v>0</v>
      </c>
      <c r="AR383" s="27">
        <f>IF(AND(Inputs!$CO381=0,AR$3&gt;=Inputs!$CM381),1,IF(AND(AR$3&gt;=Inputs!$CM381,AR$3&lt;Inputs!$CN381),1,IF(AND(AR$3=Inputs!$CN381,AR$3=Inputs!$CO381),1,IF(OR(AND(AR$3=Inputs!$CN381+1,Inputs!$CN381=Inputs!$CO381),AND(AR$3=Inputs!$CN381+2,Inputs!$CN381=Inputs!$CO381)),0,IF(AR$3=Inputs!$CN381,0.8,IF(AR$3=Inputs!$CN381+1,0.6,IF(AR$3=Inputs!$CN381+2,0.4,IF(AR$3=Inputs!$CO381,0.2,IF(AND(AR$3&gt;=Inputs!$CL381,AR$3&lt;Inputs!$CM381),(AR$3-Inputs!$CL381+1)/(Inputs!$AI381+1),0)))))))))</f>
        <v>0</v>
      </c>
      <c r="AS383" s="27">
        <f>IF(AND(Inputs!$CO381=0,AS$3&gt;=Inputs!$CM381),1,IF(AND(AS$3&gt;=Inputs!$CM381,AS$3&lt;Inputs!$CN381),1,IF(AND(AS$3=Inputs!$CN381,AS$3=Inputs!$CO381),1,IF(OR(AND(AS$3=Inputs!$CN381+1,Inputs!$CN381=Inputs!$CO381),AND(AS$3=Inputs!$CN381+2,Inputs!$CN381=Inputs!$CO381)),0,IF(AS$3=Inputs!$CN381,0.8,IF(AS$3=Inputs!$CN381+1,0.6,IF(AS$3=Inputs!$CN381+2,0.4,IF(AS$3=Inputs!$CO381,0.2,IF(AND(AS$3&gt;=Inputs!$CL381,AS$3&lt;Inputs!$CM381),(AS$3-Inputs!$CL381+1)/(Inputs!$AI381+1),0)))))))))</f>
        <v>0</v>
      </c>
      <c r="AT383" s="27">
        <f>IF(AND(Inputs!$CO381=0,AT$3&gt;=Inputs!$CM381),1,IF(AND(AT$3&gt;=Inputs!$CM381,AT$3&lt;Inputs!$CN381),1,IF(AND(AT$3=Inputs!$CN381,AT$3=Inputs!$CO381),1,IF(OR(AND(AT$3=Inputs!$CN381+1,Inputs!$CN381=Inputs!$CO381),AND(AT$3=Inputs!$CN381+2,Inputs!$CN381=Inputs!$CO381)),0,IF(AT$3=Inputs!$CN381,0.8,IF(AT$3=Inputs!$CN381+1,0.6,IF(AT$3=Inputs!$CN381+2,0.4,IF(AT$3=Inputs!$CO381,0.2,IF(AND(AT$3&gt;=Inputs!$CL381,AT$3&lt;Inputs!$CM381),(AT$3-Inputs!$CL381+1)/(Inputs!$AI381+1),0)))))))))</f>
        <v>0</v>
      </c>
      <c r="AU383" s="27">
        <f>IF(AND(Inputs!$CO381=0,AU$3&gt;=Inputs!$CM381),1,IF(AND(AU$3&gt;=Inputs!$CM381,AU$3&lt;Inputs!$CN381),1,IF(AND(AU$3=Inputs!$CN381,AU$3=Inputs!$CO381),1,IF(OR(AND(AU$3=Inputs!$CN381+1,Inputs!$CN381=Inputs!$CO381),AND(AU$3=Inputs!$CN381+2,Inputs!$CN381=Inputs!$CO381)),0,IF(AU$3=Inputs!$CN381,0.8,IF(AU$3=Inputs!$CN381+1,0.6,IF(AU$3=Inputs!$CN381+2,0.4,IF(AU$3=Inputs!$CO381,0.2,IF(AND(AU$3&gt;=Inputs!$CL381,AU$3&lt;Inputs!$CM381),(AU$3-Inputs!$CL381+1)/(Inputs!$AI381+1),0)))))))))</f>
        <v>0</v>
      </c>
      <c r="AV383" s="27">
        <f>IF(AND(Inputs!$CO381=0,AV$3&gt;=Inputs!$CM381),1,IF(AND(AV$3&gt;=Inputs!$CM381,AV$3&lt;Inputs!$CN381),1,IF(AND(AV$3=Inputs!$CN381,AV$3=Inputs!$CO381),1,IF(OR(AND(AV$3=Inputs!$CN381+1,Inputs!$CN381=Inputs!$CO381),AND(AV$3=Inputs!$CN381+2,Inputs!$CN381=Inputs!$CO381)),0,IF(AV$3=Inputs!$CN381,0.8,IF(AV$3=Inputs!$CN381+1,0.6,IF(AV$3=Inputs!$CN381+2,0.4,IF(AV$3=Inputs!$CO381,0.2,IF(AND(AV$3&gt;=Inputs!$CL381,AV$3&lt;Inputs!$CM381),(AV$3-Inputs!$CL381+1)/(Inputs!$AI381+1),0)))))))))</f>
        <v>0</v>
      </c>
      <c r="AW383" s="27">
        <f>IF(AND(Inputs!$CO381=0,AW$3&gt;=Inputs!$CM381),1,IF(AND(AW$3&gt;=Inputs!$CM381,AW$3&lt;Inputs!$CN381),1,IF(AND(AW$3=Inputs!$CN381,AW$3=Inputs!$CO381),1,IF(OR(AND(AW$3=Inputs!$CN381+1,Inputs!$CN381=Inputs!$CO381),AND(AW$3=Inputs!$CN381+2,Inputs!$CN381=Inputs!$CO381)),0,IF(AW$3=Inputs!$CN381,0.8,IF(AW$3=Inputs!$CN381+1,0.6,IF(AW$3=Inputs!$CN381+2,0.4,IF(AW$3=Inputs!$CO381,0.2,IF(AND(AW$3&gt;=Inputs!$CL381,AW$3&lt;Inputs!$CM381),(AW$3-Inputs!$CL381+1)/(Inputs!$AI381+1),0)))))))))</f>
        <v>0</v>
      </c>
      <c r="AX383" s="27">
        <f>IF(AND(Inputs!$CO381=0,AX$3&gt;=Inputs!$CM381),1,IF(AND(AX$3&gt;=Inputs!$CM381,AX$3&lt;Inputs!$CN381),1,IF(AND(AX$3=Inputs!$CN381,AX$3=Inputs!$CO381),1,IF(OR(AND(AX$3=Inputs!$CN381+1,Inputs!$CN381=Inputs!$CO381),AND(AX$3=Inputs!$CN381+2,Inputs!$CN381=Inputs!$CO381)),0,IF(AX$3=Inputs!$CN381,0.8,IF(AX$3=Inputs!$CN381+1,0.6,IF(AX$3=Inputs!$CN381+2,0.4,IF(AX$3=Inputs!$CO381,0.2,IF(AND(AX$3&gt;=Inputs!$CL381,AX$3&lt;Inputs!$CM381),(AX$3-Inputs!$CL381+1)/(Inputs!$AI381+1),0)))))))))</f>
        <v>0</v>
      </c>
      <c r="AY383" s="27">
        <f>IF(AND(Inputs!$CO381=0,AY$3&gt;=Inputs!$CM381),1,IF(AND(AY$3&gt;=Inputs!$CM381,AY$3&lt;Inputs!$CN381),1,IF(AND(AY$3=Inputs!$CN381,AY$3=Inputs!$CO381),1,IF(OR(AND(AY$3=Inputs!$CN381+1,Inputs!$CN381=Inputs!$CO381),AND(AY$3=Inputs!$CN381+2,Inputs!$CN381=Inputs!$CO381)),0,IF(AY$3=Inputs!$CN381,0.8,IF(AY$3=Inputs!$CN381+1,0.6,IF(AY$3=Inputs!$CN381+2,0.4,IF(AY$3=Inputs!$CO381,0.2,IF(AND(AY$3&gt;=Inputs!$CL381,AY$3&lt;Inputs!$CM381),(AY$3-Inputs!$CL381+1)/(Inputs!$AI381+1),0)))))))))</f>
        <v>0</v>
      </c>
      <c r="AZ383" s="27">
        <f>IF(AND(Inputs!$CO381=0,AZ$3&gt;=Inputs!$CM381),1,IF(AND(AZ$3&gt;=Inputs!$CM381,AZ$3&lt;Inputs!$CN381),1,IF(AND(AZ$3=Inputs!$CN381,AZ$3=Inputs!$CO381),1,IF(OR(AND(AZ$3=Inputs!$CN381+1,Inputs!$CN381=Inputs!$CO381),AND(AZ$3=Inputs!$CN381+2,Inputs!$CN381=Inputs!$CO381)),0,IF(AZ$3=Inputs!$CN381,0.8,IF(AZ$3=Inputs!$CN381+1,0.6,IF(AZ$3=Inputs!$CN381+2,0.4,IF(AZ$3=Inputs!$CO381,0.2,IF(AND(AZ$3&gt;=Inputs!$CL381,AZ$3&lt;Inputs!$CM381),(AZ$3-Inputs!$CL381+1)/(Inputs!$AI381+1),0)))))))))</f>
        <v>0</v>
      </c>
      <c r="BA383" s="27">
        <f>IF(AND(Inputs!$CO381=0,BA$3&gt;=Inputs!$CM381),1,IF(AND(BA$3&gt;=Inputs!$CM381,BA$3&lt;Inputs!$CN381),1,IF(AND(BA$3=Inputs!$CN381,BA$3=Inputs!$CO381),1,IF(OR(AND(BA$3=Inputs!$CN381+1,Inputs!$CN381=Inputs!$CO381),AND(BA$3=Inputs!$CN381+2,Inputs!$CN381=Inputs!$CO381)),0,IF(BA$3=Inputs!$CN381,0.8,IF(BA$3=Inputs!$CN381+1,0.6,IF(BA$3=Inputs!$CN381+2,0.4,IF(BA$3=Inputs!$CO381,0.2,IF(AND(BA$3&gt;=Inputs!$CL381,BA$3&lt;Inputs!$CM381),(BA$3-Inputs!$CL381+1)/(Inputs!$AI381+1),0)))))))))</f>
        <v>0</v>
      </c>
      <c r="BB383" s="27">
        <f>IF(AND(Inputs!$CO381=0,BB$3&gt;=Inputs!$CM381),1,IF(AND(BB$3&gt;=Inputs!$CM381,BB$3&lt;Inputs!$CN381),1,IF(AND(BB$3=Inputs!$CN381,BB$3=Inputs!$CO381),1,IF(OR(AND(BB$3=Inputs!$CN381+1,Inputs!$CN381=Inputs!$CO381),AND(BB$3=Inputs!$CN381+2,Inputs!$CN381=Inputs!$CO381)),0,IF(BB$3=Inputs!$CN381,0.8,IF(BB$3=Inputs!$CN381+1,0.6,IF(BB$3=Inputs!$CN381+2,0.4,IF(BB$3=Inputs!$CO381,0.2,IF(AND(BB$3&gt;=Inputs!$CL381,BB$3&lt;Inputs!$CM381),(BB$3-Inputs!$CL381+1)/(Inputs!$AI381+1),0)))))))))</f>
        <v>0</v>
      </c>
      <c r="BC383" s="27">
        <f>IF(AND(Inputs!$CO381=0,BC$3&gt;=Inputs!$CM381),1,IF(AND(BC$3&gt;=Inputs!$CM381,BC$3&lt;Inputs!$CN381),1,IF(AND(BC$3=Inputs!$CN381,BC$3=Inputs!$CO381),1,IF(OR(AND(BC$3=Inputs!$CN381+1,Inputs!$CN381=Inputs!$CO381),AND(BC$3=Inputs!$CN381+2,Inputs!$CN381=Inputs!$CO381)),0,IF(BC$3=Inputs!$CN381,0.8,IF(BC$3=Inputs!$CN381+1,0.6,IF(BC$3=Inputs!$CN381+2,0.4,IF(BC$3=Inputs!$CO381,0.2,IF(AND(BC$3&gt;=Inputs!$CL381,BC$3&lt;Inputs!$CM381),(BC$3-Inputs!$CL381+1)/(Inputs!$AI381+1),0)))))))))</f>
        <v>0</v>
      </c>
      <c r="BD383" s="27">
        <f>IF(AND(Inputs!$CO381=0,BD$3&gt;=Inputs!$CM381),1,IF(AND(BD$3&gt;=Inputs!$CM381,BD$3&lt;Inputs!$CN381),1,IF(AND(BD$3=Inputs!$CN381,BD$3=Inputs!$CO381),1,IF(OR(AND(BD$3=Inputs!$CN381+1,Inputs!$CN381=Inputs!$CO381),AND(BD$3=Inputs!$CN381+2,Inputs!$CN381=Inputs!$CO381)),0,IF(BD$3=Inputs!$CN381,0.8,IF(BD$3=Inputs!$CN381+1,0.6,IF(BD$3=Inputs!$CN381+2,0.4,IF(BD$3=Inputs!$CO381,0.2,IF(AND(BD$3&gt;=Inputs!$CL381,BD$3&lt;Inputs!$CM381),(BD$3-Inputs!$CL381+1)/(Inputs!$AI381+1),0)))))))))</f>
        <v>0</v>
      </c>
      <c r="BE383" s="27">
        <f>IF(AND(Inputs!$CO381=0,BE$3&gt;=Inputs!$CM381),1,IF(AND(BE$3&gt;=Inputs!$CM381,BE$3&lt;Inputs!$CN381),1,IF(AND(BE$3=Inputs!$CN381,BE$3=Inputs!$CO381),1,IF(OR(AND(BE$3=Inputs!$CN381+1,Inputs!$CN381=Inputs!$CO381),AND(BE$3=Inputs!$CN381+2,Inputs!$CN381=Inputs!$CO381)),0,IF(BE$3=Inputs!$CN381,0.8,IF(BE$3=Inputs!$CN381+1,0.6,IF(BE$3=Inputs!$CN381+2,0.4,IF(BE$3=Inputs!$CO381,0.2,IF(AND(BE$3&gt;=Inputs!$CL381,BE$3&lt;Inputs!$CM381),(BE$3-Inputs!$CL381+1)/(Inputs!$AI381+1),0)))))))))</f>
        <v>0</v>
      </c>
      <c r="BF383" s="27">
        <f>IF(AND(Inputs!$CO381=0,BF$3&gt;=Inputs!$CM381),1,IF(AND(BF$3&gt;=Inputs!$CM381,BF$3&lt;Inputs!$CN381),1,IF(AND(BF$3=Inputs!$CN381,BF$3=Inputs!$CO381),1,IF(OR(AND(BF$3=Inputs!$CN381+1,Inputs!$CN381=Inputs!$CO381),AND(BF$3=Inputs!$CN381+2,Inputs!$CN381=Inputs!$CO381)),0,IF(BF$3=Inputs!$CN381,0.8,IF(BF$3=Inputs!$CN381+1,0.6,IF(BF$3=Inputs!$CN381+2,0.4,IF(BF$3=Inputs!$CO381,0.2,IF(AND(BF$3&gt;=Inputs!$CL381,BF$3&lt;Inputs!$CM381),(BF$3-Inputs!$CL381+1)/(Inputs!$AI381+1),0)))))))))</f>
        <v>0</v>
      </c>
      <c r="BG383" s="27">
        <f>IF(AND(Inputs!$CO381=0,BG$3&gt;=Inputs!$CM381),1,IF(AND(BG$3&gt;=Inputs!$CM381,BG$3&lt;Inputs!$CN381),1,IF(AND(BG$3=Inputs!$CN381,BG$3=Inputs!$CO381),1,IF(OR(AND(BG$3=Inputs!$CN381+1,Inputs!$CN381=Inputs!$CO381),AND(BG$3=Inputs!$CN381+2,Inputs!$CN381=Inputs!$CO381)),0,IF(BG$3=Inputs!$CN381,0.8,IF(BG$3=Inputs!$CN381+1,0.6,IF(BG$3=Inputs!$CN381+2,0.4,IF(BG$3=Inputs!$CO381,0.2,IF(AND(BG$3&gt;=Inputs!$CL381,BG$3&lt;Inputs!$CM381),(BG$3-Inputs!$CL381+1)/(Inputs!$AI381+1),0)))))))))</f>
        <v>0</v>
      </c>
      <c r="BH383" s="27">
        <f>IF(AND(Inputs!$CO381=0,BH$3&gt;=Inputs!$CM381),1,IF(AND(BH$3&gt;=Inputs!$CM381,BH$3&lt;Inputs!$CN381),1,IF(AND(BH$3=Inputs!$CN381,BH$3=Inputs!$CO381),1,IF(OR(AND(BH$3=Inputs!$CN381+1,Inputs!$CN381=Inputs!$CO381),AND(BH$3=Inputs!$CN381+2,Inputs!$CN381=Inputs!$CO381)),0,IF(BH$3=Inputs!$CN381,0.8,IF(BH$3=Inputs!$CN381+1,0.6,IF(BH$3=Inputs!$CN381+2,0.4,IF(BH$3=Inputs!$CO381,0.2,IF(AND(BH$3&gt;=Inputs!$CL381,BH$3&lt;Inputs!$CM381),(BH$3-Inputs!$CL381+1)/(Inputs!$AI381+1),0)))))))))</f>
        <v>0</v>
      </c>
      <c r="BI383" s="27">
        <f>IF(AND(Inputs!$CO381=0,BI$3&gt;=Inputs!$CM381),1,IF(AND(BI$3&gt;=Inputs!$CM381,BI$3&lt;Inputs!$CN381),1,IF(AND(BI$3=Inputs!$CN381,BI$3=Inputs!$CO381),1,IF(OR(AND(BI$3=Inputs!$CN381+1,Inputs!$CN381=Inputs!$CO381),AND(BI$3=Inputs!$CN381+2,Inputs!$CN381=Inputs!$CO381)),0,IF(BI$3=Inputs!$CN381,0.8,IF(BI$3=Inputs!$CN381+1,0.6,IF(BI$3=Inputs!$CN381+2,0.4,IF(BI$3=Inputs!$CO381,0.2,IF(AND(BI$3&gt;=Inputs!$CL381,BI$3&lt;Inputs!$CM381),(BI$3-Inputs!$CL381+1)/(Inputs!$AI381+1),0)))))))))</f>
        <v>0</v>
      </c>
      <c r="BJ383" s="27">
        <f>IF(AND(Inputs!$CO381=0,BJ$3&gt;=Inputs!$CM381),1,IF(AND(BJ$3&gt;=Inputs!$CM381,BJ$3&lt;Inputs!$CN381),1,IF(AND(BJ$3=Inputs!$CN381,BJ$3=Inputs!$CO381),1,IF(OR(AND(BJ$3=Inputs!$CN381+1,Inputs!$CN381=Inputs!$CO381),AND(BJ$3=Inputs!$CN381+2,Inputs!$CN381=Inputs!$CO381)),0,IF(BJ$3=Inputs!$CN381,0.8,IF(BJ$3=Inputs!$CN381+1,0.6,IF(BJ$3=Inputs!$CN381+2,0.4,IF(BJ$3=Inputs!$CO381,0.2,IF(AND(BJ$3&gt;=Inputs!$CL381,BJ$3&lt;Inputs!$CM381),(BJ$3-Inputs!$CL381+1)/(Inputs!$AI381+1),0)))))))))</f>
        <v>0</v>
      </c>
      <c r="BK383" s="27">
        <f>IF(AND(Inputs!$CO381=0,BK$3&gt;=Inputs!$CM381),1,IF(AND(BK$3&gt;=Inputs!$CM381,BK$3&lt;Inputs!$CN381),1,IF(AND(BK$3=Inputs!$CN381,BK$3=Inputs!$CO381),1,IF(OR(AND(BK$3=Inputs!$CN381+1,Inputs!$CN381=Inputs!$CO381),AND(BK$3=Inputs!$CN381+2,Inputs!$CN381=Inputs!$CO381)),0,IF(BK$3=Inputs!$CN381,0.8,IF(BK$3=Inputs!$CN381+1,0.6,IF(BK$3=Inputs!$CN381+2,0.4,IF(BK$3=Inputs!$CO381,0.2,IF(AND(BK$3&gt;=Inputs!$CL381,BK$3&lt;Inputs!$CM381),(BK$3-Inputs!$CL381+1)/(Inputs!$AI381+1),0)))))))))</f>
        <v>0</v>
      </c>
      <c r="BL383" s="27">
        <f>IF(AND(Inputs!$CO381=0,BL$3&gt;=Inputs!$CM381),1,IF(AND(BL$3&gt;=Inputs!$CM381,BL$3&lt;Inputs!$CN381),1,IF(AND(BL$3=Inputs!$CN381,BL$3=Inputs!$CO381),1,IF(OR(AND(BL$3=Inputs!$CN381+1,Inputs!$CN381=Inputs!$CO381),AND(BL$3=Inputs!$CN381+2,Inputs!$CN381=Inputs!$CO381)),0,IF(BL$3=Inputs!$CN381,0.8,IF(BL$3=Inputs!$CN381+1,0.6,IF(BL$3=Inputs!$CN381+2,0.4,IF(BL$3=Inputs!$CO381,0.2,IF(AND(BL$3&gt;=Inputs!$CL381,BL$3&lt;Inputs!$CM381),(BL$3-Inputs!$CL381+1)/(Inputs!$AI381+1),0)))))))))</f>
        <v>0</v>
      </c>
      <c r="BM383" s="27">
        <f>IF(AND(Inputs!$CO381=0,BM$3&gt;=Inputs!$CM381),1,IF(AND(BM$3&gt;=Inputs!$CM381,BM$3&lt;Inputs!$CN381),1,IF(AND(BM$3=Inputs!$CN381,BM$3=Inputs!$CO381),1,IF(OR(AND(BM$3=Inputs!$CN381+1,Inputs!$CN381=Inputs!$CO381),AND(BM$3=Inputs!$CN381+2,Inputs!$CN381=Inputs!$CO381)),0,IF(BM$3=Inputs!$CN381,0.8,IF(BM$3=Inputs!$CN381+1,0.6,IF(BM$3=Inputs!$CN381+2,0.4,IF(BM$3=Inputs!$CO381,0.2,IF(AND(BM$3&gt;=Inputs!$CL381,BM$3&lt;Inputs!$CM381),(BM$3-Inputs!$CL381+1)/(Inputs!$AI381+1),0)))))))))</f>
        <v>0</v>
      </c>
    </row>
    <row r="384" spans="1:65">
      <c r="A384" s="7" t="str">
        <f>IF(Inputs!A382="","",Inputs!A382)</f>
        <v/>
      </c>
      <c r="B384" t="str">
        <f>IF(Inputs!B382="","",Inputs!B382)</f>
        <v/>
      </c>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50">
        <f t="shared" si="13"/>
        <v>0</v>
      </c>
      <c r="AH384" s="42">
        <f t="shared" si="12"/>
        <v>0</v>
      </c>
      <c r="AJ384" s="27">
        <f>IF(AND(Inputs!$CO382=0,AJ$3&gt;=Inputs!$CM382),1,IF(AND(AJ$3&gt;=Inputs!$CM382,AJ$3&lt;Inputs!$CN382),1,IF(AND(AJ$3=Inputs!$CN382,AJ$3=Inputs!$CO382),1,IF(OR(AND(AJ$3=Inputs!$CN382+1,Inputs!$CN382=Inputs!$CO382),AND(AJ$3=Inputs!$CN382+2,Inputs!$CN382=Inputs!$CO382)),0,IF(AJ$3=Inputs!$CN382,0.8,IF(AJ$3=Inputs!$CN382+1,0.6,IF(AJ$3=Inputs!$CN382+2,0.4,IF(AJ$3=Inputs!$CO382,0.2,IF(AND(AJ$3&gt;=Inputs!$CL382,AJ$3&lt;Inputs!$CM382),(AJ$3-Inputs!$CL382+1)/(Inputs!$AI382+1),0)))))))))</f>
        <v>0</v>
      </c>
      <c r="AK384" s="27">
        <f>IF(AND(Inputs!$CO382=0,AK$3&gt;=Inputs!$CM382),1,IF(AND(AK$3&gt;=Inputs!$CM382,AK$3&lt;Inputs!$CN382),1,IF(AND(AK$3=Inputs!$CN382,AK$3=Inputs!$CO382),1,IF(OR(AND(AK$3=Inputs!$CN382+1,Inputs!$CN382=Inputs!$CO382),AND(AK$3=Inputs!$CN382+2,Inputs!$CN382=Inputs!$CO382)),0,IF(AK$3=Inputs!$CN382,0.8,IF(AK$3=Inputs!$CN382+1,0.6,IF(AK$3=Inputs!$CN382+2,0.4,IF(AK$3=Inputs!$CO382,0.2,IF(AND(AK$3&gt;=Inputs!$CL382,AK$3&lt;Inputs!$CM382),(AK$3-Inputs!$CL382+1)/(Inputs!$AI382+1),0)))))))))</f>
        <v>0</v>
      </c>
      <c r="AL384" s="27">
        <f>IF(AND(Inputs!$CO382=0,AL$3&gt;=Inputs!$CM382),1,IF(AND(AL$3&gt;=Inputs!$CM382,AL$3&lt;Inputs!$CN382),1,IF(AND(AL$3=Inputs!$CN382,AL$3=Inputs!$CO382),1,IF(OR(AND(AL$3=Inputs!$CN382+1,Inputs!$CN382=Inputs!$CO382),AND(AL$3=Inputs!$CN382+2,Inputs!$CN382=Inputs!$CO382)),0,IF(AL$3=Inputs!$CN382,0.8,IF(AL$3=Inputs!$CN382+1,0.6,IF(AL$3=Inputs!$CN382+2,0.4,IF(AL$3=Inputs!$CO382,0.2,IF(AND(AL$3&gt;=Inputs!$CL382,AL$3&lt;Inputs!$CM382),(AL$3-Inputs!$CL382+1)/(Inputs!$AI382+1),0)))))))))</f>
        <v>0</v>
      </c>
      <c r="AM384" s="27">
        <f>IF(AND(Inputs!$CO382=0,AM$3&gt;=Inputs!$CM382),1,IF(AND(AM$3&gt;=Inputs!$CM382,AM$3&lt;Inputs!$CN382),1,IF(AND(AM$3=Inputs!$CN382,AM$3=Inputs!$CO382),1,IF(OR(AND(AM$3=Inputs!$CN382+1,Inputs!$CN382=Inputs!$CO382),AND(AM$3=Inputs!$CN382+2,Inputs!$CN382=Inputs!$CO382)),0,IF(AM$3=Inputs!$CN382,0.8,IF(AM$3=Inputs!$CN382+1,0.6,IF(AM$3=Inputs!$CN382+2,0.4,IF(AM$3=Inputs!$CO382,0.2,IF(AND(AM$3&gt;=Inputs!$CL382,AM$3&lt;Inputs!$CM382),(AM$3-Inputs!$CL382+1)/(Inputs!$AI382+1),0)))))))))</f>
        <v>0</v>
      </c>
      <c r="AN384" s="27">
        <f>IF(AND(Inputs!$CO382=0,AN$3&gt;=Inputs!$CM382),1,IF(AND(AN$3&gt;=Inputs!$CM382,AN$3&lt;Inputs!$CN382),1,IF(AND(AN$3=Inputs!$CN382,AN$3=Inputs!$CO382),1,IF(OR(AND(AN$3=Inputs!$CN382+1,Inputs!$CN382=Inputs!$CO382),AND(AN$3=Inputs!$CN382+2,Inputs!$CN382=Inputs!$CO382)),0,IF(AN$3=Inputs!$CN382,0.8,IF(AN$3=Inputs!$CN382+1,0.6,IF(AN$3=Inputs!$CN382+2,0.4,IF(AN$3=Inputs!$CO382,0.2,IF(AND(AN$3&gt;=Inputs!$CL382,AN$3&lt;Inputs!$CM382),(AN$3-Inputs!$CL382+1)/(Inputs!$AI382+1),0)))))))))</f>
        <v>0</v>
      </c>
      <c r="AO384" s="27">
        <f>IF(AND(Inputs!$CO382=0,AO$3&gt;=Inputs!$CM382),1,IF(AND(AO$3&gt;=Inputs!$CM382,AO$3&lt;Inputs!$CN382),1,IF(AND(AO$3=Inputs!$CN382,AO$3=Inputs!$CO382),1,IF(OR(AND(AO$3=Inputs!$CN382+1,Inputs!$CN382=Inputs!$CO382),AND(AO$3=Inputs!$CN382+2,Inputs!$CN382=Inputs!$CO382)),0,IF(AO$3=Inputs!$CN382,0.8,IF(AO$3=Inputs!$CN382+1,0.6,IF(AO$3=Inputs!$CN382+2,0.4,IF(AO$3=Inputs!$CO382,0.2,IF(AND(AO$3&gt;=Inputs!$CL382,AO$3&lt;Inputs!$CM382),(AO$3-Inputs!$CL382+1)/(Inputs!$AI382+1),0)))))))))</f>
        <v>0</v>
      </c>
      <c r="AP384" s="27">
        <f>IF(AND(Inputs!$CO382=0,AP$3&gt;=Inputs!$CM382),1,IF(AND(AP$3&gt;=Inputs!$CM382,AP$3&lt;Inputs!$CN382),1,IF(AND(AP$3=Inputs!$CN382,AP$3=Inputs!$CO382),1,IF(OR(AND(AP$3=Inputs!$CN382+1,Inputs!$CN382=Inputs!$CO382),AND(AP$3=Inputs!$CN382+2,Inputs!$CN382=Inputs!$CO382)),0,IF(AP$3=Inputs!$CN382,0.8,IF(AP$3=Inputs!$CN382+1,0.6,IF(AP$3=Inputs!$CN382+2,0.4,IF(AP$3=Inputs!$CO382,0.2,IF(AND(AP$3&gt;=Inputs!$CL382,AP$3&lt;Inputs!$CM382),(AP$3-Inputs!$CL382+1)/(Inputs!$AI382+1),0)))))))))</f>
        <v>0</v>
      </c>
      <c r="AQ384" s="27">
        <f>IF(AND(Inputs!$CO382=0,AQ$3&gt;=Inputs!$CM382),1,IF(AND(AQ$3&gt;=Inputs!$CM382,AQ$3&lt;Inputs!$CN382),1,IF(AND(AQ$3=Inputs!$CN382,AQ$3=Inputs!$CO382),1,IF(OR(AND(AQ$3=Inputs!$CN382+1,Inputs!$CN382=Inputs!$CO382),AND(AQ$3=Inputs!$CN382+2,Inputs!$CN382=Inputs!$CO382)),0,IF(AQ$3=Inputs!$CN382,0.8,IF(AQ$3=Inputs!$CN382+1,0.6,IF(AQ$3=Inputs!$CN382+2,0.4,IF(AQ$3=Inputs!$CO382,0.2,IF(AND(AQ$3&gt;=Inputs!$CL382,AQ$3&lt;Inputs!$CM382),(AQ$3-Inputs!$CL382+1)/(Inputs!$AI382+1),0)))))))))</f>
        <v>0</v>
      </c>
      <c r="AR384" s="27">
        <f>IF(AND(Inputs!$CO382=0,AR$3&gt;=Inputs!$CM382),1,IF(AND(AR$3&gt;=Inputs!$CM382,AR$3&lt;Inputs!$CN382),1,IF(AND(AR$3=Inputs!$CN382,AR$3=Inputs!$CO382),1,IF(OR(AND(AR$3=Inputs!$CN382+1,Inputs!$CN382=Inputs!$CO382),AND(AR$3=Inputs!$CN382+2,Inputs!$CN382=Inputs!$CO382)),0,IF(AR$3=Inputs!$CN382,0.8,IF(AR$3=Inputs!$CN382+1,0.6,IF(AR$3=Inputs!$CN382+2,0.4,IF(AR$3=Inputs!$CO382,0.2,IF(AND(AR$3&gt;=Inputs!$CL382,AR$3&lt;Inputs!$CM382),(AR$3-Inputs!$CL382+1)/(Inputs!$AI382+1),0)))))))))</f>
        <v>0</v>
      </c>
      <c r="AS384" s="27">
        <f>IF(AND(Inputs!$CO382=0,AS$3&gt;=Inputs!$CM382),1,IF(AND(AS$3&gt;=Inputs!$CM382,AS$3&lt;Inputs!$CN382),1,IF(AND(AS$3=Inputs!$CN382,AS$3=Inputs!$CO382),1,IF(OR(AND(AS$3=Inputs!$CN382+1,Inputs!$CN382=Inputs!$CO382),AND(AS$3=Inputs!$CN382+2,Inputs!$CN382=Inputs!$CO382)),0,IF(AS$3=Inputs!$CN382,0.8,IF(AS$3=Inputs!$CN382+1,0.6,IF(AS$3=Inputs!$CN382+2,0.4,IF(AS$3=Inputs!$CO382,0.2,IF(AND(AS$3&gt;=Inputs!$CL382,AS$3&lt;Inputs!$CM382),(AS$3-Inputs!$CL382+1)/(Inputs!$AI382+1),0)))))))))</f>
        <v>0</v>
      </c>
      <c r="AT384" s="27">
        <f>IF(AND(Inputs!$CO382=0,AT$3&gt;=Inputs!$CM382),1,IF(AND(AT$3&gt;=Inputs!$CM382,AT$3&lt;Inputs!$CN382),1,IF(AND(AT$3=Inputs!$CN382,AT$3=Inputs!$CO382),1,IF(OR(AND(AT$3=Inputs!$CN382+1,Inputs!$CN382=Inputs!$CO382),AND(AT$3=Inputs!$CN382+2,Inputs!$CN382=Inputs!$CO382)),0,IF(AT$3=Inputs!$CN382,0.8,IF(AT$3=Inputs!$CN382+1,0.6,IF(AT$3=Inputs!$CN382+2,0.4,IF(AT$3=Inputs!$CO382,0.2,IF(AND(AT$3&gt;=Inputs!$CL382,AT$3&lt;Inputs!$CM382),(AT$3-Inputs!$CL382+1)/(Inputs!$AI382+1),0)))))))))</f>
        <v>0</v>
      </c>
      <c r="AU384" s="27">
        <f>IF(AND(Inputs!$CO382=0,AU$3&gt;=Inputs!$CM382),1,IF(AND(AU$3&gt;=Inputs!$CM382,AU$3&lt;Inputs!$CN382),1,IF(AND(AU$3=Inputs!$CN382,AU$3=Inputs!$CO382),1,IF(OR(AND(AU$3=Inputs!$CN382+1,Inputs!$CN382=Inputs!$CO382),AND(AU$3=Inputs!$CN382+2,Inputs!$CN382=Inputs!$CO382)),0,IF(AU$3=Inputs!$CN382,0.8,IF(AU$3=Inputs!$CN382+1,0.6,IF(AU$3=Inputs!$CN382+2,0.4,IF(AU$3=Inputs!$CO382,0.2,IF(AND(AU$3&gt;=Inputs!$CL382,AU$3&lt;Inputs!$CM382),(AU$3-Inputs!$CL382+1)/(Inputs!$AI382+1),0)))))))))</f>
        <v>0</v>
      </c>
      <c r="AV384" s="27">
        <f>IF(AND(Inputs!$CO382=0,AV$3&gt;=Inputs!$CM382),1,IF(AND(AV$3&gt;=Inputs!$CM382,AV$3&lt;Inputs!$CN382),1,IF(AND(AV$3=Inputs!$CN382,AV$3=Inputs!$CO382),1,IF(OR(AND(AV$3=Inputs!$CN382+1,Inputs!$CN382=Inputs!$CO382),AND(AV$3=Inputs!$CN382+2,Inputs!$CN382=Inputs!$CO382)),0,IF(AV$3=Inputs!$CN382,0.8,IF(AV$3=Inputs!$CN382+1,0.6,IF(AV$3=Inputs!$CN382+2,0.4,IF(AV$3=Inputs!$CO382,0.2,IF(AND(AV$3&gt;=Inputs!$CL382,AV$3&lt;Inputs!$CM382),(AV$3-Inputs!$CL382+1)/(Inputs!$AI382+1),0)))))))))</f>
        <v>0</v>
      </c>
      <c r="AW384" s="27">
        <f>IF(AND(Inputs!$CO382=0,AW$3&gt;=Inputs!$CM382),1,IF(AND(AW$3&gt;=Inputs!$CM382,AW$3&lt;Inputs!$CN382),1,IF(AND(AW$3=Inputs!$CN382,AW$3=Inputs!$CO382),1,IF(OR(AND(AW$3=Inputs!$CN382+1,Inputs!$CN382=Inputs!$CO382),AND(AW$3=Inputs!$CN382+2,Inputs!$CN382=Inputs!$CO382)),0,IF(AW$3=Inputs!$CN382,0.8,IF(AW$3=Inputs!$CN382+1,0.6,IF(AW$3=Inputs!$CN382+2,0.4,IF(AW$3=Inputs!$CO382,0.2,IF(AND(AW$3&gt;=Inputs!$CL382,AW$3&lt;Inputs!$CM382),(AW$3-Inputs!$CL382+1)/(Inputs!$AI382+1),0)))))))))</f>
        <v>0</v>
      </c>
      <c r="AX384" s="27">
        <f>IF(AND(Inputs!$CO382=0,AX$3&gt;=Inputs!$CM382),1,IF(AND(AX$3&gt;=Inputs!$CM382,AX$3&lt;Inputs!$CN382),1,IF(AND(AX$3=Inputs!$CN382,AX$3=Inputs!$CO382),1,IF(OR(AND(AX$3=Inputs!$CN382+1,Inputs!$CN382=Inputs!$CO382),AND(AX$3=Inputs!$CN382+2,Inputs!$CN382=Inputs!$CO382)),0,IF(AX$3=Inputs!$CN382,0.8,IF(AX$3=Inputs!$CN382+1,0.6,IF(AX$3=Inputs!$CN382+2,0.4,IF(AX$3=Inputs!$CO382,0.2,IF(AND(AX$3&gt;=Inputs!$CL382,AX$3&lt;Inputs!$CM382),(AX$3-Inputs!$CL382+1)/(Inputs!$AI382+1),0)))))))))</f>
        <v>0</v>
      </c>
      <c r="AY384" s="27">
        <f>IF(AND(Inputs!$CO382=0,AY$3&gt;=Inputs!$CM382),1,IF(AND(AY$3&gt;=Inputs!$CM382,AY$3&lt;Inputs!$CN382),1,IF(AND(AY$3=Inputs!$CN382,AY$3=Inputs!$CO382),1,IF(OR(AND(AY$3=Inputs!$CN382+1,Inputs!$CN382=Inputs!$CO382),AND(AY$3=Inputs!$CN382+2,Inputs!$CN382=Inputs!$CO382)),0,IF(AY$3=Inputs!$CN382,0.8,IF(AY$3=Inputs!$CN382+1,0.6,IF(AY$3=Inputs!$CN382+2,0.4,IF(AY$3=Inputs!$CO382,0.2,IF(AND(AY$3&gt;=Inputs!$CL382,AY$3&lt;Inputs!$CM382),(AY$3-Inputs!$CL382+1)/(Inputs!$AI382+1),0)))))))))</f>
        <v>0</v>
      </c>
      <c r="AZ384" s="27">
        <f>IF(AND(Inputs!$CO382=0,AZ$3&gt;=Inputs!$CM382),1,IF(AND(AZ$3&gt;=Inputs!$CM382,AZ$3&lt;Inputs!$CN382),1,IF(AND(AZ$3=Inputs!$CN382,AZ$3=Inputs!$CO382),1,IF(OR(AND(AZ$3=Inputs!$CN382+1,Inputs!$CN382=Inputs!$CO382),AND(AZ$3=Inputs!$CN382+2,Inputs!$CN382=Inputs!$CO382)),0,IF(AZ$3=Inputs!$CN382,0.8,IF(AZ$3=Inputs!$CN382+1,0.6,IF(AZ$3=Inputs!$CN382+2,0.4,IF(AZ$3=Inputs!$CO382,0.2,IF(AND(AZ$3&gt;=Inputs!$CL382,AZ$3&lt;Inputs!$CM382),(AZ$3-Inputs!$CL382+1)/(Inputs!$AI382+1),0)))))))))</f>
        <v>0</v>
      </c>
      <c r="BA384" s="27">
        <f>IF(AND(Inputs!$CO382=0,BA$3&gt;=Inputs!$CM382),1,IF(AND(BA$3&gt;=Inputs!$CM382,BA$3&lt;Inputs!$CN382),1,IF(AND(BA$3=Inputs!$CN382,BA$3=Inputs!$CO382),1,IF(OR(AND(BA$3=Inputs!$CN382+1,Inputs!$CN382=Inputs!$CO382),AND(BA$3=Inputs!$CN382+2,Inputs!$CN382=Inputs!$CO382)),0,IF(BA$3=Inputs!$CN382,0.8,IF(BA$3=Inputs!$CN382+1,0.6,IF(BA$3=Inputs!$CN382+2,0.4,IF(BA$3=Inputs!$CO382,0.2,IF(AND(BA$3&gt;=Inputs!$CL382,BA$3&lt;Inputs!$CM382),(BA$3-Inputs!$CL382+1)/(Inputs!$AI382+1),0)))))))))</f>
        <v>0</v>
      </c>
      <c r="BB384" s="27">
        <f>IF(AND(Inputs!$CO382=0,BB$3&gt;=Inputs!$CM382),1,IF(AND(BB$3&gt;=Inputs!$CM382,BB$3&lt;Inputs!$CN382),1,IF(AND(BB$3=Inputs!$CN382,BB$3=Inputs!$CO382),1,IF(OR(AND(BB$3=Inputs!$CN382+1,Inputs!$CN382=Inputs!$CO382),AND(BB$3=Inputs!$CN382+2,Inputs!$CN382=Inputs!$CO382)),0,IF(BB$3=Inputs!$CN382,0.8,IF(BB$3=Inputs!$CN382+1,0.6,IF(BB$3=Inputs!$CN382+2,0.4,IF(BB$3=Inputs!$CO382,0.2,IF(AND(BB$3&gt;=Inputs!$CL382,BB$3&lt;Inputs!$CM382),(BB$3-Inputs!$CL382+1)/(Inputs!$AI382+1),0)))))))))</f>
        <v>0</v>
      </c>
      <c r="BC384" s="27">
        <f>IF(AND(Inputs!$CO382=0,BC$3&gt;=Inputs!$CM382),1,IF(AND(BC$3&gt;=Inputs!$CM382,BC$3&lt;Inputs!$CN382),1,IF(AND(BC$3=Inputs!$CN382,BC$3=Inputs!$CO382),1,IF(OR(AND(BC$3=Inputs!$CN382+1,Inputs!$CN382=Inputs!$CO382),AND(BC$3=Inputs!$CN382+2,Inputs!$CN382=Inputs!$CO382)),0,IF(BC$3=Inputs!$CN382,0.8,IF(BC$3=Inputs!$CN382+1,0.6,IF(BC$3=Inputs!$CN382+2,0.4,IF(BC$3=Inputs!$CO382,0.2,IF(AND(BC$3&gt;=Inputs!$CL382,BC$3&lt;Inputs!$CM382),(BC$3-Inputs!$CL382+1)/(Inputs!$AI382+1),0)))))))))</f>
        <v>0</v>
      </c>
      <c r="BD384" s="27">
        <f>IF(AND(Inputs!$CO382=0,BD$3&gt;=Inputs!$CM382),1,IF(AND(BD$3&gt;=Inputs!$CM382,BD$3&lt;Inputs!$CN382),1,IF(AND(BD$3=Inputs!$CN382,BD$3=Inputs!$CO382),1,IF(OR(AND(BD$3=Inputs!$CN382+1,Inputs!$CN382=Inputs!$CO382),AND(BD$3=Inputs!$CN382+2,Inputs!$CN382=Inputs!$CO382)),0,IF(BD$3=Inputs!$CN382,0.8,IF(BD$3=Inputs!$CN382+1,0.6,IF(BD$3=Inputs!$CN382+2,0.4,IF(BD$3=Inputs!$CO382,0.2,IF(AND(BD$3&gt;=Inputs!$CL382,BD$3&lt;Inputs!$CM382),(BD$3-Inputs!$CL382+1)/(Inputs!$AI382+1),0)))))))))</f>
        <v>0</v>
      </c>
      <c r="BE384" s="27">
        <f>IF(AND(Inputs!$CO382=0,BE$3&gt;=Inputs!$CM382),1,IF(AND(BE$3&gt;=Inputs!$CM382,BE$3&lt;Inputs!$CN382),1,IF(AND(BE$3=Inputs!$CN382,BE$3=Inputs!$CO382),1,IF(OR(AND(BE$3=Inputs!$CN382+1,Inputs!$CN382=Inputs!$CO382),AND(BE$3=Inputs!$CN382+2,Inputs!$CN382=Inputs!$CO382)),0,IF(BE$3=Inputs!$CN382,0.8,IF(BE$3=Inputs!$CN382+1,0.6,IF(BE$3=Inputs!$CN382+2,0.4,IF(BE$3=Inputs!$CO382,0.2,IF(AND(BE$3&gt;=Inputs!$CL382,BE$3&lt;Inputs!$CM382),(BE$3-Inputs!$CL382+1)/(Inputs!$AI382+1),0)))))))))</f>
        <v>0</v>
      </c>
      <c r="BF384" s="27">
        <f>IF(AND(Inputs!$CO382=0,BF$3&gt;=Inputs!$CM382),1,IF(AND(BF$3&gt;=Inputs!$CM382,BF$3&lt;Inputs!$CN382),1,IF(AND(BF$3=Inputs!$CN382,BF$3=Inputs!$CO382),1,IF(OR(AND(BF$3=Inputs!$CN382+1,Inputs!$CN382=Inputs!$CO382),AND(BF$3=Inputs!$CN382+2,Inputs!$CN382=Inputs!$CO382)),0,IF(BF$3=Inputs!$CN382,0.8,IF(BF$3=Inputs!$CN382+1,0.6,IF(BF$3=Inputs!$CN382+2,0.4,IF(BF$3=Inputs!$CO382,0.2,IF(AND(BF$3&gt;=Inputs!$CL382,BF$3&lt;Inputs!$CM382),(BF$3-Inputs!$CL382+1)/(Inputs!$AI382+1),0)))))))))</f>
        <v>0</v>
      </c>
      <c r="BG384" s="27">
        <f>IF(AND(Inputs!$CO382=0,BG$3&gt;=Inputs!$CM382),1,IF(AND(BG$3&gt;=Inputs!$CM382,BG$3&lt;Inputs!$CN382),1,IF(AND(BG$3=Inputs!$CN382,BG$3=Inputs!$CO382),1,IF(OR(AND(BG$3=Inputs!$CN382+1,Inputs!$CN382=Inputs!$CO382),AND(BG$3=Inputs!$CN382+2,Inputs!$CN382=Inputs!$CO382)),0,IF(BG$3=Inputs!$CN382,0.8,IF(BG$3=Inputs!$CN382+1,0.6,IF(BG$3=Inputs!$CN382+2,0.4,IF(BG$3=Inputs!$CO382,0.2,IF(AND(BG$3&gt;=Inputs!$CL382,BG$3&lt;Inputs!$CM382),(BG$3-Inputs!$CL382+1)/(Inputs!$AI382+1),0)))))))))</f>
        <v>0</v>
      </c>
      <c r="BH384" s="27">
        <f>IF(AND(Inputs!$CO382=0,BH$3&gt;=Inputs!$CM382),1,IF(AND(BH$3&gt;=Inputs!$CM382,BH$3&lt;Inputs!$CN382),1,IF(AND(BH$3=Inputs!$CN382,BH$3=Inputs!$CO382),1,IF(OR(AND(BH$3=Inputs!$CN382+1,Inputs!$CN382=Inputs!$CO382),AND(BH$3=Inputs!$CN382+2,Inputs!$CN382=Inputs!$CO382)),0,IF(BH$3=Inputs!$CN382,0.8,IF(BH$3=Inputs!$CN382+1,0.6,IF(BH$3=Inputs!$CN382+2,0.4,IF(BH$3=Inputs!$CO382,0.2,IF(AND(BH$3&gt;=Inputs!$CL382,BH$3&lt;Inputs!$CM382),(BH$3-Inputs!$CL382+1)/(Inputs!$AI382+1),0)))))))))</f>
        <v>0</v>
      </c>
      <c r="BI384" s="27">
        <f>IF(AND(Inputs!$CO382=0,BI$3&gt;=Inputs!$CM382),1,IF(AND(BI$3&gt;=Inputs!$CM382,BI$3&lt;Inputs!$CN382),1,IF(AND(BI$3=Inputs!$CN382,BI$3=Inputs!$CO382),1,IF(OR(AND(BI$3=Inputs!$CN382+1,Inputs!$CN382=Inputs!$CO382),AND(BI$3=Inputs!$CN382+2,Inputs!$CN382=Inputs!$CO382)),0,IF(BI$3=Inputs!$CN382,0.8,IF(BI$3=Inputs!$CN382+1,0.6,IF(BI$3=Inputs!$CN382+2,0.4,IF(BI$3=Inputs!$CO382,0.2,IF(AND(BI$3&gt;=Inputs!$CL382,BI$3&lt;Inputs!$CM382),(BI$3-Inputs!$CL382+1)/(Inputs!$AI382+1),0)))))))))</f>
        <v>0</v>
      </c>
      <c r="BJ384" s="27">
        <f>IF(AND(Inputs!$CO382=0,BJ$3&gt;=Inputs!$CM382),1,IF(AND(BJ$3&gt;=Inputs!$CM382,BJ$3&lt;Inputs!$CN382),1,IF(AND(BJ$3=Inputs!$CN382,BJ$3=Inputs!$CO382),1,IF(OR(AND(BJ$3=Inputs!$CN382+1,Inputs!$CN382=Inputs!$CO382),AND(BJ$3=Inputs!$CN382+2,Inputs!$CN382=Inputs!$CO382)),0,IF(BJ$3=Inputs!$CN382,0.8,IF(BJ$3=Inputs!$CN382+1,0.6,IF(BJ$3=Inputs!$CN382+2,0.4,IF(BJ$3=Inputs!$CO382,0.2,IF(AND(BJ$3&gt;=Inputs!$CL382,BJ$3&lt;Inputs!$CM382),(BJ$3-Inputs!$CL382+1)/(Inputs!$AI382+1),0)))))))))</f>
        <v>0</v>
      </c>
      <c r="BK384" s="27">
        <f>IF(AND(Inputs!$CO382=0,BK$3&gt;=Inputs!$CM382),1,IF(AND(BK$3&gt;=Inputs!$CM382,BK$3&lt;Inputs!$CN382),1,IF(AND(BK$3=Inputs!$CN382,BK$3=Inputs!$CO382),1,IF(OR(AND(BK$3=Inputs!$CN382+1,Inputs!$CN382=Inputs!$CO382),AND(BK$3=Inputs!$CN382+2,Inputs!$CN382=Inputs!$CO382)),0,IF(BK$3=Inputs!$CN382,0.8,IF(BK$3=Inputs!$CN382+1,0.6,IF(BK$3=Inputs!$CN382+2,0.4,IF(BK$3=Inputs!$CO382,0.2,IF(AND(BK$3&gt;=Inputs!$CL382,BK$3&lt;Inputs!$CM382),(BK$3-Inputs!$CL382+1)/(Inputs!$AI382+1),0)))))))))</f>
        <v>0</v>
      </c>
      <c r="BL384" s="27">
        <f>IF(AND(Inputs!$CO382=0,BL$3&gt;=Inputs!$CM382),1,IF(AND(BL$3&gt;=Inputs!$CM382,BL$3&lt;Inputs!$CN382),1,IF(AND(BL$3=Inputs!$CN382,BL$3=Inputs!$CO382),1,IF(OR(AND(BL$3=Inputs!$CN382+1,Inputs!$CN382=Inputs!$CO382),AND(BL$3=Inputs!$CN382+2,Inputs!$CN382=Inputs!$CO382)),0,IF(BL$3=Inputs!$CN382,0.8,IF(BL$3=Inputs!$CN382+1,0.6,IF(BL$3=Inputs!$CN382+2,0.4,IF(BL$3=Inputs!$CO382,0.2,IF(AND(BL$3&gt;=Inputs!$CL382,BL$3&lt;Inputs!$CM382),(BL$3-Inputs!$CL382+1)/(Inputs!$AI382+1),0)))))))))</f>
        <v>0</v>
      </c>
      <c r="BM384" s="27">
        <f>IF(AND(Inputs!$CO382=0,BM$3&gt;=Inputs!$CM382),1,IF(AND(BM$3&gt;=Inputs!$CM382,BM$3&lt;Inputs!$CN382),1,IF(AND(BM$3=Inputs!$CN382,BM$3=Inputs!$CO382),1,IF(OR(AND(BM$3=Inputs!$CN382+1,Inputs!$CN382=Inputs!$CO382),AND(BM$3=Inputs!$CN382+2,Inputs!$CN382=Inputs!$CO382)),0,IF(BM$3=Inputs!$CN382,0.8,IF(BM$3=Inputs!$CN382+1,0.6,IF(BM$3=Inputs!$CN382+2,0.4,IF(BM$3=Inputs!$CO382,0.2,IF(AND(BM$3&gt;=Inputs!$CL382,BM$3&lt;Inputs!$CM382),(BM$3-Inputs!$CL382+1)/(Inputs!$AI382+1),0)))))))))</f>
        <v>0</v>
      </c>
    </row>
    <row r="385" spans="1:65">
      <c r="A385" s="7" t="str">
        <f>IF(Inputs!A383="","",Inputs!A383)</f>
        <v/>
      </c>
      <c r="B385" t="str">
        <f>IF(Inputs!B383="","",Inputs!B383)</f>
        <v/>
      </c>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50">
        <f t="shared" si="13"/>
        <v>0</v>
      </c>
      <c r="AH385" s="42">
        <f t="shared" si="12"/>
        <v>0</v>
      </c>
      <c r="AJ385" s="27">
        <f>IF(AND(Inputs!$CO383=0,AJ$3&gt;=Inputs!$CM383),1,IF(AND(AJ$3&gt;=Inputs!$CM383,AJ$3&lt;Inputs!$CN383),1,IF(AND(AJ$3=Inputs!$CN383,AJ$3=Inputs!$CO383),1,IF(OR(AND(AJ$3=Inputs!$CN383+1,Inputs!$CN383=Inputs!$CO383),AND(AJ$3=Inputs!$CN383+2,Inputs!$CN383=Inputs!$CO383)),0,IF(AJ$3=Inputs!$CN383,0.8,IF(AJ$3=Inputs!$CN383+1,0.6,IF(AJ$3=Inputs!$CN383+2,0.4,IF(AJ$3=Inputs!$CO383,0.2,IF(AND(AJ$3&gt;=Inputs!$CL383,AJ$3&lt;Inputs!$CM383),(AJ$3-Inputs!$CL383+1)/(Inputs!$AI383+1),0)))))))))</f>
        <v>0</v>
      </c>
      <c r="AK385" s="27">
        <f>IF(AND(Inputs!$CO383=0,AK$3&gt;=Inputs!$CM383),1,IF(AND(AK$3&gt;=Inputs!$CM383,AK$3&lt;Inputs!$CN383),1,IF(AND(AK$3=Inputs!$CN383,AK$3=Inputs!$CO383),1,IF(OR(AND(AK$3=Inputs!$CN383+1,Inputs!$CN383=Inputs!$CO383),AND(AK$3=Inputs!$CN383+2,Inputs!$CN383=Inputs!$CO383)),0,IF(AK$3=Inputs!$CN383,0.8,IF(AK$3=Inputs!$CN383+1,0.6,IF(AK$3=Inputs!$CN383+2,0.4,IF(AK$3=Inputs!$CO383,0.2,IF(AND(AK$3&gt;=Inputs!$CL383,AK$3&lt;Inputs!$CM383),(AK$3-Inputs!$CL383+1)/(Inputs!$AI383+1),0)))))))))</f>
        <v>0</v>
      </c>
      <c r="AL385" s="27">
        <f>IF(AND(Inputs!$CO383=0,AL$3&gt;=Inputs!$CM383),1,IF(AND(AL$3&gt;=Inputs!$CM383,AL$3&lt;Inputs!$CN383),1,IF(AND(AL$3=Inputs!$CN383,AL$3=Inputs!$CO383),1,IF(OR(AND(AL$3=Inputs!$CN383+1,Inputs!$CN383=Inputs!$CO383),AND(AL$3=Inputs!$CN383+2,Inputs!$CN383=Inputs!$CO383)),0,IF(AL$3=Inputs!$CN383,0.8,IF(AL$3=Inputs!$CN383+1,0.6,IF(AL$3=Inputs!$CN383+2,0.4,IF(AL$3=Inputs!$CO383,0.2,IF(AND(AL$3&gt;=Inputs!$CL383,AL$3&lt;Inputs!$CM383),(AL$3-Inputs!$CL383+1)/(Inputs!$AI383+1),0)))))))))</f>
        <v>0</v>
      </c>
      <c r="AM385" s="27">
        <f>IF(AND(Inputs!$CO383=0,AM$3&gt;=Inputs!$CM383),1,IF(AND(AM$3&gt;=Inputs!$CM383,AM$3&lt;Inputs!$CN383),1,IF(AND(AM$3=Inputs!$CN383,AM$3=Inputs!$CO383),1,IF(OR(AND(AM$3=Inputs!$CN383+1,Inputs!$CN383=Inputs!$CO383),AND(AM$3=Inputs!$CN383+2,Inputs!$CN383=Inputs!$CO383)),0,IF(AM$3=Inputs!$CN383,0.8,IF(AM$3=Inputs!$CN383+1,0.6,IF(AM$3=Inputs!$CN383+2,0.4,IF(AM$3=Inputs!$CO383,0.2,IF(AND(AM$3&gt;=Inputs!$CL383,AM$3&lt;Inputs!$CM383),(AM$3-Inputs!$CL383+1)/(Inputs!$AI383+1),0)))))))))</f>
        <v>0</v>
      </c>
      <c r="AN385" s="27">
        <f>IF(AND(Inputs!$CO383=0,AN$3&gt;=Inputs!$CM383),1,IF(AND(AN$3&gt;=Inputs!$CM383,AN$3&lt;Inputs!$CN383),1,IF(AND(AN$3=Inputs!$CN383,AN$3=Inputs!$CO383),1,IF(OR(AND(AN$3=Inputs!$CN383+1,Inputs!$CN383=Inputs!$CO383),AND(AN$3=Inputs!$CN383+2,Inputs!$CN383=Inputs!$CO383)),0,IF(AN$3=Inputs!$CN383,0.8,IF(AN$3=Inputs!$CN383+1,0.6,IF(AN$3=Inputs!$CN383+2,0.4,IF(AN$3=Inputs!$CO383,0.2,IF(AND(AN$3&gt;=Inputs!$CL383,AN$3&lt;Inputs!$CM383),(AN$3-Inputs!$CL383+1)/(Inputs!$AI383+1),0)))))))))</f>
        <v>0</v>
      </c>
      <c r="AO385" s="27">
        <f>IF(AND(Inputs!$CO383=0,AO$3&gt;=Inputs!$CM383),1,IF(AND(AO$3&gt;=Inputs!$CM383,AO$3&lt;Inputs!$CN383),1,IF(AND(AO$3=Inputs!$CN383,AO$3=Inputs!$CO383),1,IF(OR(AND(AO$3=Inputs!$CN383+1,Inputs!$CN383=Inputs!$CO383),AND(AO$3=Inputs!$CN383+2,Inputs!$CN383=Inputs!$CO383)),0,IF(AO$3=Inputs!$CN383,0.8,IF(AO$3=Inputs!$CN383+1,0.6,IF(AO$3=Inputs!$CN383+2,0.4,IF(AO$3=Inputs!$CO383,0.2,IF(AND(AO$3&gt;=Inputs!$CL383,AO$3&lt;Inputs!$CM383),(AO$3-Inputs!$CL383+1)/(Inputs!$AI383+1),0)))))))))</f>
        <v>0</v>
      </c>
      <c r="AP385" s="27">
        <f>IF(AND(Inputs!$CO383=0,AP$3&gt;=Inputs!$CM383),1,IF(AND(AP$3&gt;=Inputs!$CM383,AP$3&lt;Inputs!$CN383),1,IF(AND(AP$3=Inputs!$CN383,AP$3=Inputs!$CO383),1,IF(OR(AND(AP$3=Inputs!$CN383+1,Inputs!$CN383=Inputs!$CO383),AND(AP$3=Inputs!$CN383+2,Inputs!$CN383=Inputs!$CO383)),0,IF(AP$3=Inputs!$CN383,0.8,IF(AP$3=Inputs!$CN383+1,0.6,IF(AP$3=Inputs!$CN383+2,0.4,IF(AP$3=Inputs!$CO383,0.2,IF(AND(AP$3&gt;=Inputs!$CL383,AP$3&lt;Inputs!$CM383),(AP$3-Inputs!$CL383+1)/(Inputs!$AI383+1),0)))))))))</f>
        <v>0</v>
      </c>
      <c r="AQ385" s="27">
        <f>IF(AND(Inputs!$CO383=0,AQ$3&gt;=Inputs!$CM383),1,IF(AND(AQ$3&gt;=Inputs!$CM383,AQ$3&lt;Inputs!$CN383),1,IF(AND(AQ$3=Inputs!$CN383,AQ$3=Inputs!$CO383),1,IF(OR(AND(AQ$3=Inputs!$CN383+1,Inputs!$CN383=Inputs!$CO383),AND(AQ$3=Inputs!$CN383+2,Inputs!$CN383=Inputs!$CO383)),0,IF(AQ$3=Inputs!$CN383,0.8,IF(AQ$3=Inputs!$CN383+1,0.6,IF(AQ$3=Inputs!$CN383+2,0.4,IF(AQ$3=Inputs!$CO383,0.2,IF(AND(AQ$3&gt;=Inputs!$CL383,AQ$3&lt;Inputs!$CM383),(AQ$3-Inputs!$CL383+1)/(Inputs!$AI383+1),0)))))))))</f>
        <v>0</v>
      </c>
      <c r="AR385" s="27">
        <f>IF(AND(Inputs!$CO383=0,AR$3&gt;=Inputs!$CM383),1,IF(AND(AR$3&gt;=Inputs!$CM383,AR$3&lt;Inputs!$CN383),1,IF(AND(AR$3=Inputs!$CN383,AR$3=Inputs!$CO383),1,IF(OR(AND(AR$3=Inputs!$CN383+1,Inputs!$CN383=Inputs!$CO383),AND(AR$3=Inputs!$CN383+2,Inputs!$CN383=Inputs!$CO383)),0,IF(AR$3=Inputs!$CN383,0.8,IF(AR$3=Inputs!$CN383+1,0.6,IF(AR$3=Inputs!$CN383+2,0.4,IF(AR$3=Inputs!$CO383,0.2,IF(AND(AR$3&gt;=Inputs!$CL383,AR$3&lt;Inputs!$CM383),(AR$3-Inputs!$CL383+1)/(Inputs!$AI383+1),0)))))))))</f>
        <v>0</v>
      </c>
      <c r="AS385" s="27">
        <f>IF(AND(Inputs!$CO383=0,AS$3&gt;=Inputs!$CM383),1,IF(AND(AS$3&gt;=Inputs!$CM383,AS$3&lt;Inputs!$CN383),1,IF(AND(AS$3=Inputs!$CN383,AS$3=Inputs!$CO383),1,IF(OR(AND(AS$3=Inputs!$CN383+1,Inputs!$CN383=Inputs!$CO383),AND(AS$3=Inputs!$CN383+2,Inputs!$CN383=Inputs!$CO383)),0,IF(AS$3=Inputs!$CN383,0.8,IF(AS$3=Inputs!$CN383+1,0.6,IF(AS$3=Inputs!$CN383+2,0.4,IF(AS$3=Inputs!$CO383,0.2,IF(AND(AS$3&gt;=Inputs!$CL383,AS$3&lt;Inputs!$CM383),(AS$3-Inputs!$CL383+1)/(Inputs!$AI383+1),0)))))))))</f>
        <v>0</v>
      </c>
      <c r="AT385" s="27">
        <f>IF(AND(Inputs!$CO383=0,AT$3&gt;=Inputs!$CM383),1,IF(AND(AT$3&gt;=Inputs!$CM383,AT$3&lt;Inputs!$CN383),1,IF(AND(AT$3=Inputs!$CN383,AT$3=Inputs!$CO383),1,IF(OR(AND(AT$3=Inputs!$CN383+1,Inputs!$CN383=Inputs!$CO383),AND(AT$3=Inputs!$CN383+2,Inputs!$CN383=Inputs!$CO383)),0,IF(AT$3=Inputs!$CN383,0.8,IF(AT$3=Inputs!$CN383+1,0.6,IF(AT$3=Inputs!$CN383+2,0.4,IF(AT$3=Inputs!$CO383,0.2,IF(AND(AT$3&gt;=Inputs!$CL383,AT$3&lt;Inputs!$CM383),(AT$3-Inputs!$CL383+1)/(Inputs!$AI383+1),0)))))))))</f>
        <v>0</v>
      </c>
      <c r="AU385" s="27">
        <f>IF(AND(Inputs!$CO383=0,AU$3&gt;=Inputs!$CM383),1,IF(AND(AU$3&gt;=Inputs!$CM383,AU$3&lt;Inputs!$CN383),1,IF(AND(AU$3=Inputs!$CN383,AU$3=Inputs!$CO383),1,IF(OR(AND(AU$3=Inputs!$CN383+1,Inputs!$CN383=Inputs!$CO383),AND(AU$3=Inputs!$CN383+2,Inputs!$CN383=Inputs!$CO383)),0,IF(AU$3=Inputs!$CN383,0.8,IF(AU$3=Inputs!$CN383+1,0.6,IF(AU$3=Inputs!$CN383+2,0.4,IF(AU$3=Inputs!$CO383,0.2,IF(AND(AU$3&gt;=Inputs!$CL383,AU$3&lt;Inputs!$CM383),(AU$3-Inputs!$CL383+1)/(Inputs!$AI383+1),0)))))))))</f>
        <v>0</v>
      </c>
      <c r="AV385" s="27">
        <f>IF(AND(Inputs!$CO383=0,AV$3&gt;=Inputs!$CM383),1,IF(AND(AV$3&gt;=Inputs!$CM383,AV$3&lt;Inputs!$CN383),1,IF(AND(AV$3=Inputs!$CN383,AV$3=Inputs!$CO383),1,IF(OR(AND(AV$3=Inputs!$CN383+1,Inputs!$CN383=Inputs!$CO383),AND(AV$3=Inputs!$CN383+2,Inputs!$CN383=Inputs!$CO383)),0,IF(AV$3=Inputs!$CN383,0.8,IF(AV$3=Inputs!$CN383+1,0.6,IF(AV$3=Inputs!$CN383+2,0.4,IF(AV$3=Inputs!$CO383,0.2,IF(AND(AV$3&gt;=Inputs!$CL383,AV$3&lt;Inputs!$CM383),(AV$3-Inputs!$CL383+1)/(Inputs!$AI383+1),0)))))))))</f>
        <v>0</v>
      </c>
      <c r="AW385" s="27">
        <f>IF(AND(Inputs!$CO383=0,AW$3&gt;=Inputs!$CM383),1,IF(AND(AW$3&gt;=Inputs!$CM383,AW$3&lt;Inputs!$CN383),1,IF(AND(AW$3=Inputs!$CN383,AW$3=Inputs!$CO383),1,IF(OR(AND(AW$3=Inputs!$CN383+1,Inputs!$CN383=Inputs!$CO383),AND(AW$3=Inputs!$CN383+2,Inputs!$CN383=Inputs!$CO383)),0,IF(AW$3=Inputs!$CN383,0.8,IF(AW$3=Inputs!$CN383+1,0.6,IF(AW$3=Inputs!$CN383+2,0.4,IF(AW$3=Inputs!$CO383,0.2,IF(AND(AW$3&gt;=Inputs!$CL383,AW$3&lt;Inputs!$CM383),(AW$3-Inputs!$CL383+1)/(Inputs!$AI383+1),0)))))))))</f>
        <v>0</v>
      </c>
      <c r="AX385" s="27">
        <f>IF(AND(Inputs!$CO383=0,AX$3&gt;=Inputs!$CM383),1,IF(AND(AX$3&gt;=Inputs!$CM383,AX$3&lt;Inputs!$CN383),1,IF(AND(AX$3=Inputs!$CN383,AX$3=Inputs!$CO383),1,IF(OR(AND(AX$3=Inputs!$CN383+1,Inputs!$CN383=Inputs!$CO383),AND(AX$3=Inputs!$CN383+2,Inputs!$CN383=Inputs!$CO383)),0,IF(AX$3=Inputs!$CN383,0.8,IF(AX$3=Inputs!$CN383+1,0.6,IF(AX$3=Inputs!$CN383+2,0.4,IF(AX$3=Inputs!$CO383,0.2,IF(AND(AX$3&gt;=Inputs!$CL383,AX$3&lt;Inputs!$CM383),(AX$3-Inputs!$CL383+1)/(Inputs!$AI383+1),0)))))))))</f>
        <v>0</v>
      </c>
      <c r="AY385" s="27">
        <f>IF(AND(Inputs!$CO383=0,AY$3&gt;=Inputs!$CM383),1,IF(AND(AY$3&gt;=Inputs!$CM383,AY$3&lt;Inputs!$CN383),1,IF(AND(AY$3=Inputs!$CN383,AY$3=Inputs!$CO383),1,IF(OR(AND(AY$3=Inputs!$CN383+1,Inputs!$CN383=Inputs!$CO383),AND(AY$3=Inputs!$CN383+2,Inputs!$CN383=Inputs!$CO383)),0,IF(AY$3=Inputs!$CN383,0.8,IF(AY$3=Inputs!$CN383+1,0.6,IF(AY$3=Inputs!$CN383+2,0.4,IF(AY$3=Inputs!$CO383,0.2,IF(AND(AY$3&gt;=Inputs!$CL383,AY$3&lt;Inputs!$CM383),(AY$3-Inputs!$CL383+1)/(Inputs!$AI383+1),0)))))))))</f>
        <v>0</v>
      </c>
      <c r="AZ385" s="27">
        <f>IF(AND(Inputs!$CO383=0,AZ$3&gt;=Inputs!$CM383),1,IF(AND(AZ$3&gt;=Inputs!$CM383,AZ$3&lt;Inputs!$CN383),1,IF(AND(AZ$3=Inputs!$CN383,AZ$3=Inputs!$CO383),1,IF(OR(AND(AZ$3=Inputs!$CN383+1,Inputs!$CN383=Inputs!$CO383),AND(AZ$3=Inputs!$CN383+2,Inputs!$CN383=Inputs!$CO383)),0,IF(AZ$3=Inputs!$CN383,0.8,IF(AZ$3=Inputs!$CN383+1,0.6,IF(AZ$3=Inputs!$CN383+2,0.4,IF(AZ$3=Inputs!$CO383,0.2,IF(AND(AZ$3&gt;=Inputs!$CL383,AZ$3&lt;Inputs!$CM383),(AZ$3-Inputs!$CL383+1)/(Inputs!$AI383+1),0)))))))))</f>
        <v>0</v>
      </c>
      <c r="BA385" s="27">
        <f>IF(AND(Inputs!$CO383=0,BA$3&gt;=Inputs!$CM383),1,IF(AND(BA$3&gt;=Inputs!$CM383,BA$3&lt;Inputs!$CN383),1,IF(AND(BA$3=Inputs!$CN383,BA$3=Inputs!$CO383),1,IF(OR(AND(BA$3=Inputs!$CN383+1,Inputs!$CN383=Inputs!$CO383),AND(BA$3=Inputs!$CN383+2,Inputs!$CN383=Inputs!$CO383)),0,IF(BA$3=Inputs!$CN383,0.8,IF(BA$3=Inputs!$CN383+1,0.6,IF(BA$3=Inputs!$CN383+2,0.4,IF(BA$3=Inputs!$CO383,0.2,IF(AND(BA$3&gt;=Inputs!$CL383,BA$3&lt;Inputs!$CM383),(BA$3-Inputs!$CL383+1)/(Inputs!$AI383+1),0)))))))))</f>
        <v>0</v>
      </c>
      <c r="BB385" s="27">
        <f>IF(AND(Inputs!$CO383=0,BB$3&gt;=Inputs!$CM383),1,IF(AND(BB$3&gt;=Inputs!$CM383,BB$3&lt;Inputs!$CN383),1,IF(AND(BB$3=Inputs!$CN383,BB$3=Inputs!$CO383),1,IF(OR(AND(BB$3=Inputs!$CN383+1,Inputs!$CN383=Inputs!$CO383),AND(BB$3=Inputs!$CN383+2,Inputs!$CN383=Inputs!$CO383)),0,IF(BB$3=Inputs!$CN383,0.8,IF(BB$3=Inputs!$CN383+1,0.6,IF(BB$3=Inputs!$CN383+2,0.4,IF(BB$3=Inputs!$CO383,0.2,IF(AND(BB$3&gt;=Inputs!$CL383,BB$3&lt;Inputs!$CM383),(BB$3-Inputs!$CL383+1)/(Inputs!$AI383+1),0)))))))))</f>
        <v>0</v>
      </c>
      <c r="BC385" s="27">
        <f>IF(AND(Inputs!$CO383=0,BC$3&gt;=Inputs!$CM383),1,IF(AND(BC$3&gt;=Inputs!$CM383,BC$3&lt;Inputs!$CN383),1,IF(AND(BC$3=Inputs!$CN383,BC$3=Inputs!$CO383),1,IF(OR(AND(BC$3=Inputs!$CN383+1,Inputs!$CN383=Inputs!$CO383),AND(BC$3=Inputs!$CN383+2,Inputs!$CN383=Inputs!$CO383)),0,IF(BC$3=Inputs!$CN383,0.8,IF(BC$3=Inputs!$CN383+1,0.6,IF(BC$3=Inputs!$CN383+2,0.4,IF(BC$3=Inputs!$CO383,0.2,IF(AND(BC$3&gt;=Inputs!$CL383,BC$3&lt;Inputs!$CM383),(BC$3-Inputs!$CL383+1)/(Inputs!$AI383+1),0)))))))))</f>
        <v>0</v>
      </c>
      <c r="BD385" s="27">
        <f>IF(AND(Inputs!$CO383=0,BD$3&gt;=Inputs!$CM383),1,IF(AND(BD$3&gt;=Inputs!$CM383,BD$3&lt;Inputs!$CN383),1,IF(AND(BD$3=Inputs!$CN383,BD$3=Inputs!$CO383),1,IF(OR(AND(BD$3=Inputs!$CN383+1,Inputs!$CN383=Inputs!$CO383),AND(BD$3=Inputs!$CN383+2,Inputs!$CN383=Inputs!$CO383)),0,IF(BD$3=Inputs!$CN383,0.8,IF(BD$3=Inputs!$CN383+1,0.6,IF(BD$3=Inputs!$CN383+2,0.4,IF(BD$3=Inputs!$CO383,0.2,IF(AND(BD$3&gt;=Inputs!$CL383,BD$3&lt;Inputs!$CM383),(BD$3-Inputs!$CL383+1)/(Inputs!$AI383+1),0)))))))))</f>
        <v>0</v>
      </c>
      <c r="BE385" s="27">
        <f>IF(AND(Inputs!$CO383=0,BE$3&gt;=Inputs!$CM383),1,IF(AND(BE$3&gt;=Inputs!$CM383,BE$3&lt;Inputs!$CN383),1,IF(AND(BE$3=Inputs!$CN383,BE$3=Inputs!$CO383),1,IF(OR(AND(BE$3=Inputs!$CN383+1,Inputs!$CN383=Inputs!$CO383),AND(BE$3=Inputs!$CN383+2,Inputs!$CN383=Inputs!$CO383)),0,IF(BE$3=Inputs!$CN383,0.8,IF(BE$3=Inputs!$CN383+1,0.6,IF(BE$3=Inputs!$CN383+2,0.4,IF(BE$3=Inputs!$CO383,0.2,IF(AND(BE$3&gt;=Inputs!$CL383,BE$3&lt;Inputs!$CM383),(BE$3-Inputs!$CL383+1)/(Inputs!$AI383+1),0)))))))))</f>
        <v>0</v>
      </c>
      <c r="BF385" s="27">
        <f>IF(AND(Inputs!$CO383=0,BF$3&gt;=Inputs!$CM383),1,IF(AND(BF$3&gt;=Inputs!$CM383,BF$3&lt;Inputs!$CN383),1,IF(AND(BF$3=Inputs!$CN383,BF$3=Inputs!$CO383),1,IF(OR(AND(BF$3=Inputs!$CN383+1,Inputs!$CN383=Inputs!$CO383),AND(BF$3=Inputs!$CN383+2,Inputs!$CN383=Inputs!$CO383)),0,IF(BF$3=Inputs!$CN383,0.8,IF(BF$3=Inputs!$CN383+1,0.6,IF(BF$3=Inputs!$CN383+2,0.4,IF(BF$3=Inputs!$CO383,0.2,IF(AND(BF$3&gt;=Inputs!$CL383,BF$3&lt;Inputs!$CM383),(BF$3-Inputs!$CL383+1)/(Inputs!$AI383+1),0)))))))))</f>
        <v>0</v>
      </c>
      <c r="BG385" s="27">
        <f>IF(AND(Inputs!$CO383=0,BG$3&gt;=Inputs!$CM383),1,IF(AND(BG$3&gt;=Inputs!$CM383,BG$3&lt;Inputs!$CN383),1,IF(AND(BG$3=Inputs!$CN383,BG$3=Inputs!$CO383),1,IF(OR(AND(BG$3=Inputs!$CN383+1,Inputs!$CN383=Inputs!$CO383),AND(BG$3=Inputs!$CN383+2,Inputs!$CN383=Inputs!$CO383)),0,IF(BG$3=Inputs!$CN383,0.8,IF(BG$3=Inputs!$CN383+1,0.6,IF(BG$3=Inputs!$CN383+2,0.4,IF(BG$3=Inputs!$CO383,0.2,IF(AND(BG$3&gt;=Inputs!$CL383,BG$3&lt;Inputs!$CM383),(BG$3-Inputs!$CL383+1)/(Inputs!$AI383+1),0)))))))))</f>
        <v>0</v>
      </c>
      <c r="BH385" s="27">
        <f>IF(AND(Inputs!$CO383=0,BH$3&gt;=Inputs!$CM383),1,IF(AND(BH$3&gt;=Inputs!$CM383,BH$3&lt;Inputs!$CN383),1,IF(AND(BH$3=Inputs!$CN383,BH$3=Inputs!$CO383),1,IF(OR(AND(BH$3=Inputs!$CN383+1,Inputs!$CN383=Inputs!$CO383),AND(BH$3=Inputs!$CN383+2,Inputs!$CN383=Inputs!$CO383)),0,IF(BH$3=Inputs!$CN383,0.8,IF(BH$3=Inputs!$CN383+1,0.6,IF(BH$3=Inputs!$CN383+2,0.4,IF(BH$3=Inputs!$CO383,0.2,IF(AND(BH$3&gt;=Inputs!$CL383,BH$3&lt;Inputs!$CM383),(BH$3-Inputs!$CL383+1)/(Inputs!$AI383+1),0)))))))))</f>
        <v>0</v>
      </c>
      <c r="BI385" s="27">
        <f>IF(AND(Inputs!$CO383=0,BI$3&gt;=Inputs!$CM383),1,IF(AND(BI$3&gt;=Inputs!$CM383,BI$3&lt;Inputs!$CN383),1,IF(AND(BI$3=Inputs!$CN383,BI$3=Inputs!$CO383),1,IF(OR(AND(BI$3=Inputs!$CN383+1,Inputs!$CN383=Inputs!$CO383),AND(BI$3=Inputs!$CN383+2,Inputs!$CN383=Inputs!$CO383)),0,IF(BI$3=Inputs!$CN383,0.8,IF(BI$3=Inputs!$CN383+1,0.6,IF(BI$3=Inputs!$CN383+2,0.4,IF(BI$3=Inputs!$CO383,0.2,IF(AND(BI$3&gt;=Inputs!$CL383,BI$3&lt;Inputs!$CM383),(BI$3-Inputs!$CL383+1)/(Inputs!$AI383+1),0)))))))))</f>
        <v>0</v>
      </c>
      <c r="BJ385" s="27">
        <f>IF(AND(Inputs!$CO383=0,BJ$3&gt;=Inputs!$CM383),1,IF(AND(BJ$3&gt;=Inputs!$CM383,BJ$3&lt;Inputs!$CN383),1,IF(AND(BJ$3=Inputs!$CN383,BJ$3=Inputs!$CO383),1,IF(OR(AND(BJ$3=Inputs!$CN383+1,Inputs!$CN383=Inputs!$CO383),AND(BJ$3=Inputs!$CN383+2,Inputs!$CN383=Inputs!$CO383)),0,IF(BJ$3=Inputs!$CN383,0.8,IF(BJ$3=Inputs!$CN383+1,0.6,IF(BJ$3=Inputs!$CN383+2,0.4,IF(BJ$3=Inputs!$CO383,0.2,IF(AND(BJ$3&gt;=Inputs!$CL383,BJ$3&lt;Inputs!$CM383),(BJ$3-Inputs!$CL383+1)/(Inputs!$AI383+1),0)))))))))</f>
        <v>0</v>
      </c>
      <c r="BK385" s="27">
        <f>IF(AND(Inputs!$CO383=0,BK$3&gt;=Inputs!$CM383),1,IF(AND(BK$3&gt;=Inputs!$CM383,BK$3&lt;Inputs!$CN383),1,IF(AND(BK$3=Inputs!$CN383,BK$3=Inputs!$CO383),1,IF(OR(AND(BK$3=Inputs!$CN383+1,Inputs!$CN383=Inputs!$CO383),AND(BK$3=Inputs!$CN383+2,Inputs!$CN383=Inputs!$CO383)),0,IF(BK$3=Inputs!$CN383,0.8,IF(BK$3=Inputs!$CN383+1,0.6,IF(BK$3=Inputs!$CN383+2,0.4,IF(BK$3=Inputs!$CO383,0.2,IF(AND(BK$3&gt;=Inputs!$CL383,BK$3&lt;Inputs!$CM383),(BK$3-Inputs!$CL383+1)/(Inputs!$AI383+1),0)))))))))</f>
        <v>0</v>
      </c>
      <c r="BL385" s="27">
        <f>IF(AND(Inputs!$CO383=0,BL$3&gt;=Inputs!$CM383),1,IF(AND(BL$3&gt;=Inputs!$CM383,BL$3&lt;Inputs!$CN383),1,IF(AND(BL$3=Inputs!$CN383,BL$3=Inputs!$CO383),1,IF(OR(AND(BL$3=Inputs!$CN383+1,Inputs!$CN383=Inputs!$CO383),AND(BL$3=Inputs!$CN383+2,Inputs!$CN383=Inputs!$CO383)),0,IF(BL$3=Inputs!$CN383,0.8,IF(BL$3=Inputs!$CN383+1,0.6,IF(BL$3=Inputs!$CN383+2,0.4,IF(BL$3=Inputs!$CO383,0.2,IF(AND(BL$3&gt;=Inputs!$CL383,BL$3&lt;Inputs!$CM383),(BL$3-Inputs!$CL383+1)/(Inputs!$AI383+1),0)))))))))</f>
        <v>0</v>
      </c>
      <c r="BM385" s="27">
        <f>IF(AND(Inputs!$CO383=0,BM$3&gt;=Inputs!$CM383),1,IF(AND(BM$3&gt;=Inputs!$CM383,BM$3&lt;Inputs!$CN383),1,IF(AND(BM$3=Inputs!$CN383,BM$3=Inputs!$CO383),1,IF(OR(AND(BM$3=Inputs!$CN383+1,Inputs!$CN383=Inputs!$CO383),AND(BM$3=Inputs!$CN383+2,Inputs!$CN383=Inputs!$CO383)),0,IF(BM$3=Inputs!$CN383,0.8,IF(BM$3=Inputs!$CN383+1,0.6,IF(BM$3=Inputs!$CN383+2,0.4,IF(BM$3=Inputs!$CO383,0.2,IF(AND(BM$3&gt;=Inputs!$CL383,BM$3&lt;Inputs!$CM383),(BM$3-Inputs!$CL383+1)/(Inputs!$AI383+1),0)))))))))</f>
        <v>0</v>
      </c>
    </row>
    <row r="386" spans="1:65">
      <c r="A386" s="7" t="str">
        <f>IF(Inputs!A384="","",Inputs!A384)</f>
        <v/>
      </c>
      <c r="B386" t="str">
        <f>IF(Inputs!B384="","",Inputs!B384)</f>
        <v/>
      </c>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50">
        <f t="shared" si="13"/>
        <v>0</v>
      </c>
      <c r="AH386" s="42">
        <f t="shared" si="12"/>
        <v>0</v>
      </c>
      <c r="AJ386" s="27">
        <f>IF(AND(Inputs!$CO384=0,AJ$3&gt;=Inputs!$CM384),1,IF(AND(AJ$3&gt;=Inputs!$CM384,AJ$3&lt;Inputs!$CN384),1,IF(AND(AJ$3=Inputs!$CN384,AJ$3=Inputs!$CO384),1,IF(OR(AND(AJ$3=Inputs!$CN384+1,Inputs!$CN384=Inputs!$CO384),AND(AJ$3=Inputs!$CN384+2,Inputs!$CN384=Inputs!$CO384)),0,IF(AJ$3=Inputs!$CN384,0.8,IF(AJ$3=Inputs!$CN384+1,0.6,IF(AJ$3=Inputs!$CN384+2,0.4,IF(AJ$3=Inputs!$CO384,0.2,IF(AND(AJ$3&gt;=Inputs!$CL384,AJ$3&lt;Inputs!$CM384),(AJ$3-Inputs!$CL384+1)/(Inputs!$AI384+1),0)))))))))</f>
        <v>0</v>
      </c>
      <c r="AK386" s="27">
        <f>IF(AND(Inputs!$CO384=0,AK$3&gt;=Inputs!$CM384),1,IF(AND(AK$3&gt;=Inputs!$CM384,AK$3&lt;Inputs!$CN384),1,IF(AND(AK$3=Inputs!$CN384,AK$3=Inputs!$CO384),1,IF(OR(AND(AK$3=Inputs!$CN384+1,Inputs!$CN384=Inputs!$CO384),AND(AK$3=Inputs!$CN384+2,Inputs!$CN384=Inputs!$CO384)),0,IF(AK$3=Inputs!$CN384,0.8,IF(AK$3=Inputs!$CN384+1,0.6,IF(AK$3=Inputs!$CN384+2,0.4,IF(AK$3=Inputs!$CO384,0.2,IF(AND(AK$3&gt;=Inputs!$CL384,AK$3&lt;Inputs!$CM384),(AK$3-Inputs!$CL384+1)/(Inputs!$AI384+1),0)))))))))</f>
        <v>0</v>
      </c>
      <c r="AL386" s="27">
        <f>IF(AND(Inputs!$CO384=0,AL$3&gt;=Inputs!$CM384),1,IF(AND(AL$3&gt;=Inputs!$CM384,AL$3&lt;Inputs!$CN384),1,IF(AND(AL$3=Inputs!$CN384,AL$3=Inputs!$CO384),1,IF(OR(AND(AL$3=Inputs!$CN384+1,Inputs!$CN384=Inputs!$CO384),AND(AL$3=Inputs!$CN384+2,Inputs!$CN384=Inputs!$CO384)),0,IF(AL$3=Inputs!$CN384,0.8,IF(AL$3=Inputs!$CN384+1,0.6,IF(AL$3=Inputs!$CN384+2,0.4,IF(AL$3=Inputs!$CO384,0.2,IF(AND(AL$3&gt;=Inputs!$CL384,AL$3&lt;Inputs!$CM384),(AL$3-Inputs!$CL384+1)/(Inputs!$AI384+1),0)))))))))</f>
        <v>0</v>
      </c>
      <c r="AM386" s="27">
        <f>IF(AND(Inputs!$CO384=0,AM$3&gt;=Inputs!$CM384),1,IF(AND(AM$3&gt;=Inputs!$CM384,AM$3&lt;Inputs!$CN384),1,IF(AND(AM$3=Inputs!$CN384,AM$3=Inputs!$CO384),1,IF(OR(AND(AM$3=Inputs!$CN384+1,Inputs!$CN384=Inputs!$CO384),AND(AM$3=Inputs!$CN384+2,Inputs!$CN384=Inputs!$CO384)),0,IF(AM$3=Inputs!$CN384,0.8,IF(AM$3=Inputs!$CN384+1,0.6,IF(AM$3=Inputs!$CN384+2,0.4,IF(AM$3=Inputs!$CO384,0.2,IF(AND(AM$3&gt;=Inputs!$CL384,AM$3&lt;Inputs!$CM384),(AM$3-Inputs!$CL384+1)/(Inputs!$AI384+1),0)))))))))</f>
        <v>0</v>
      </c>
      <c r="AN386" s="27">
        <f>IF(AND(Inputs!$CO384=0,AN$3&gt;=Inputs!$CM384),1,IF(AND(AN$3&gt;=Inputs!$CM384,AN$3&lt;Inputs!$CN384),1,IF(AND(AN$3=Inputs!$CN384,AN$3=Inputs!$CO384),1,IF(OR(AND(AN$3=Inputs!$CN384+1,Inputs!$CN384=Inputs!$CO384),AND(AN$3=Inputs!$CN384+2,Inputs!$CN384=Inputs!$CO384)),0,IF(AN$3=Inputs!$CN384,0.8,IF(AN$3=Inputs!$CN384+1,0.6,IF(AN$3=Inputs!$CN384+2,0.4,IF(AN$3=Inputs!$CO384,0.2,IF(AND(AN$3&gt;=Inputs!$CL384,AN$3&lt;Inputs!$CM384),(AN$3-Inputs!$CL384+1)/(Inputs!$AI384+1),0)))))))))</f>
        <v>0</v>
      </c>
      <c r="AO386" s="27">
        <f>IF(AND(Inputs!$CO384=0,AO$3&gt;=Inputs!$CM384),1,IF(AND(AO$3&gt;=Inputs!$CM384,AO$3&lt;Inputs!$CN384),1,IF(AND(AO$3=Inputs!$CN384,AO$3=Inputs!$CO384),1,IF(OR(AND(AO$3=Inputs!$CN384+1,Inputs!$CN384=Inputs!$CO384),AND(AO$3=Inputs!$CN384+2,Inputs!$CN384=Inputs!$CO384)),0,IF(AO$3=Inputs!$CN384,0.8,IF(AO$3=Inputs!$CN384+1,0.6,IF(AO$3=Inputs!$CN384+2,0.4,IF(AO$3=Inputs!$CO384,0.2,IF(AND(AO$3&gt;=Inputs!$CL384,AO$3&lt;Inputs!$CM384),(AO$3-Inputs!$CL384+1)/(Inputs!$AI384+1),0)))))))))</f>
        <v>0</v>
      </c>
      <c r="AP386" s="27">
        <f>IF(AND(Inputs!$CO384=0,AP$3&gt;=Inputs!$CM384),1,IF(AND(AP$3&gt;=Inputs!$CM384,AP$3&lt;Inputs!$CN384),1,IF(AND(AP$3=Inputs!$CN384,AP$3=Inputs!$CO384),1,IF(OR(AND(AP$3=Inputs!$CN384+1,Inputs!$CN384=Inputs!$CO384),AND(AP$3=Inputs!$CN384+2,Inputs!$CN384=Inputs!$CO384)),0,IF(AP$3=Inputs!$CN384,0.8,IF(AP$3=Inputs!$CN384+1,0.6,IF(AP$3=Inputs!$CN384+2,0.4,IF(AP$3=Inputs!$CO384,0.2,IF(AND(AP$3&gt;=Inputs!$CL384,AP$3&lt;Inputs!$CM384),(AP$3-Inputs!$CL384+1)/(Inputs!$AI384+1),0)))))))))</f>
        <v>0</v>
      </c>
      <c r="AQ386" s="27">
        <f>IF(AND(Inputs!$CO384=0,AQ$3&gt;=Inputs!$CM384),1,IF(AND(AQ$3&gt;=Inputs!$CM384,AQ$3&lt;Inputs!$CN384),1,IF(AND(AQ$3=Inputs!$CN384,AQ$3=Inputs!$CO384),1,IF(OR(AND(AQ$3=Inputs!$CN384+1,Inputs!$CN384=Inputs!$CO384),AND(AQ$3=Inputs!$CN384+2,Inputs!$CN384=Inputs!$CO384)),0,IF(AQ$3=Inputs!$CN384,0.8,IF(AQ$3=Inputs!$CN384+1,0.6,IF(AQ$3=Inputs!$CN384+2,0.4,IF(AQ$3=Inputs!$CO384,0.2,IF(AND(AQ$3&gt;=Inputs!$CL384,AQ$3&lt;Inputs!$CM384),(AQ$3-Inputs!$CL384+1)/(Inputs!$AI384+1),0)))))))))</f>
        <v>0</v>
      </c>
      <c r="AR386" s="27">
        <f>IF(AND(Inputs!$CO384=0,AR$3&gt;=Inputs!$CM384),1,IF(AND(AR$3&gt;=Inputs!$CM384,AR$3&lt;Inputs!$CN384),1,IF(AND(AR$3=Inputs!$CN384,AR$3=Inputs!$CO384),1,IF(OR(AND(AR$3=Inputs!$CN384+1,Inputs!$CN384=Inputs!$CO384),AND(AR$3=Inputs!$CN384+2,Inputs!$CN384=Inputs!$CO384)),0,IF(AR$3=Inputs!$CN384,0.8,IF(AR$3=Inputs!$CN384+1,0.6,IF(AR$3=Inputs!$CN384+2,0.4,IF(AR$3=Inputs!$CO384,0.2,IF(AND(AR$3&gt;=Inputs!$CL384,AR$3&lt;Inputs!$CM384),(AR$3-Inputs!$CL384+1)/(Inputs!$AI384+1),0)))))))))</f>
        <v>0</v>
      </c>
      <c r="AS386" s="27">
        <f>IF(AND(Inputs!$CO384=0,AS$3&gt;=Inputs!$CM384),1,IF(AND(AS$3&gt;=Inputs!$CM384,AS$3&lt;Inputs!$CN384),1,IF(AND(AS$3=Inputs!$CN384,AS$3=Inputs!$CO384),1,IF(OR(AND(AS$3=Inputs!$CN384+1,Inputs!$CN384=Inputs!$CO384),AND(AS$3=Inputs!$CN384+2,Inputs!$CN384=Inputs!$CO384)),0,IF(AS$3=Inputs!$CN384,0.8,IF(AS$3=Inputs!$CN384+1,0.6,IF(AS$3=Inputs!$CN384+2,0.4,IF(AS$3=Inputs!$CO384,0.2,IF(AND(AS$3&gt;=Inputs!$CL384,AS$3&lt;Inputs!$CM384),(AS$3-Inputs!$CL384+1)/(Inputs!$AI384+1),0)))))))))</f>
        <v>0</v>
      </c>
      <c r="AT386" s="27">
        <f>IF(AND(Inputs!$CO384=0,AT$3&gt;=Inputs!$CM384),1,IF(AND(AT$3&gt;=Inputs!$CM384,AT$3&lt;Inputs!$CN384),1,IF(AND(AT$3=Inputs!$CN384,AT$3=Inputs!$CO384),1,IF(OR(AND(AT$3=Inputs!$CN384+1,Inputs!$CN384=Inputs!$CO384),AND(AT$3=Inputs!$CN384+2,Inputs!$CN384=Inputs!$CO384)),0,IF(AT$3=Inputs!$CN384,0.8,IF(AT$3=Inputs!$CN384+1,0.6,IF(AT$3=Inputs!$CN384+2,0.4,IF(AT$3=Inputs!$CO384,0.2,IF(AND(AT$3&gt;=Inputs!$CL384,AT$3&lt;Inputs!$CM384),(AT$3-Inputs!$CL384+1)/(Inputs!$AI384+1),0)))))))))</f>
        <v>0</v>
      </c>
      <c r="AU386" s="27">
        <f>IF(AND(Inputs!$CO384=0,AU$3&gt;=Inputs!$CM384),1,IF(AND(AU$3&gt;=Inputs!$CM384,AU$3&lt;Inputs!$CN384),1,IF(AND(AU$3=Inputs!$CN384,AU$3=Inputs!$CO384),1,IF(OR(AND(AU$3=Inputs!$CN384+1,Inputs!$CN384=Inputs!$CO384),AND(AU$3=Inputs!$CN384+2,Inputs!$CN384=Inputs!$CO384)),0,IF(AU$3=Inputs!$CN384,0.8,IF(AU$3=Inputs!$CN384+1,0.6,IF(AU$3=Inputs!$CN384+2,0.4,IF(AU$3=Inputs!$CO384,0.2,IF(AND(AU$3&gt;=Inputs!$CL384,AU$3&lt;Inputs!$CM384),(AU$3-Inputs!$CL384+1)/(Inputs!$AI384+1),0)))))))))</f>
        <v>0</v>
      </c>
      <c r="AV386" s="27">
        <f>IF(AND(Inputs!$CO384=0,AV$3&gt;=Inputs!$CM384),1,IF(AND(AV$3&gt;=Inputs!$CM384,AV$3&lt;Inputs!$CN384),1,IF(AND(AV$3=Inputs!$CN384,AV$3=Inputs!$CO384),1,IF(OR(AND(AV$3=Inputs!$CN384+1,Inputs!$CN384=Inputs!$CO384),AND(AV$3=Inputs!$CN384+2,Inputs!$CN384=Inputs!$CO384)),0,IF(AV$3=Inputs!$CN384,0.8,IF(AV$3=Inputs!$CN384+1,0.6,IF(AV$3=Inputs!$CN384+2,0.4,IF(AV$3=Inputs!$CO384,0.2,IF(AND(AV$3&gt;=Inputs!$CL384,AV$3&lt;Inputs!$CM384),(AV$3-Inputs!$CL384+1)/(Inputs!$AI384+1),0)))))))))</f>
        <v>0</v>
      </c>
      <c r="AW386" s="27">
        <f>IF(AND(Inputs!$CO384=0,AW$3&gt;=Inputs!$CM384),1,IF(AND(AW$3&gt;=Inputs!$CM384,AW$3&lt;Inputs!$CN384),1,IF(AND(AW$3=Inputs!$CN384,AW$3=Inputs!$CO384),1,IF(OR(AND(AW$3=Inputs!$CN384+1,Inputs!$CN384=Inputs!$CO384),AND(AW$3=Inputs!$CN384+2,Inputs!$CN384=Inputs!$CO384)),0,IF(AW$3=Inputs!$CN384,0.8,IF(AW$3=Inputs!$CN384+1,0.6,IF(AW$3=Inputs!$CN384+2,0.4,IF(AW$3=Inputs!$CO384,0.2,IF(AND(AW$3&gt;=Inputs!$CL384,AW$3&lt;Inputs!$CM384),(AW$3-Inputs!$CL384+1)/(Inputs!$AI384+1),0)))))))))</f>
        <v>0</v>
      </c>
      <c r="AX386" s="27">
        <f>IF(AND(Inputs!$CO384=0,AX$3&gt;=Inputs!$CM384),1,IF(AND(AX$3&gt;=Inputs!$CM384,AX$3&lt;Inputs!$CN384),1,IF(AND(AX$3=Inputs!$CN384,AX$3=Inputs!$CO384),1,IF(OR(AND(AX$3=Inputs!$CN384+1,Inputs!$CN384=Inputs!$CO384),AND(AX$3=Inputs!$CN384+2,Inputs!$CN384=Inputs!$CO384)),0,IF(AX$3=Inputs!$CN384,0.8,IF(AX$3=Inputs!$CN384+1,0.6,IF(AX$3=Inputs!$CN384+2,0.4,IF(AX$3=Inputs!$CO384,0.2,IF(AND(AX$3&gt;=Inputs!$CL384,AX$3&lt;Inputs!$CM384),(AX$3-Inputs!$CL384+1)/(Inputs!$AI384+1),0)))))))))</f>
        <v>0</v>
      </c>
      <c r="AY386" s="27">
        <f>IF(AND(Inputs!$CO384=0,AY$3&gt;=Inputs!$CM384),1,IF(AND(AY$3&gt;=Inputs!$CM384,AY$3&lt;Inputs!$CN384),1,IF(AND(AY$3=Inputs!$CN384,AY$3=Inputs!$CO384),1,IF(OR(AND(AY$3=Inputs!$CN384+1,Inputs!$CN384=Inputs!$CO384),AND(AY$3=Inputs!$CN384+2,Inputs!$CN384=Inputs!$CO384)),0,IF(AY$3=Inputs!$CN384,0.8,IF(AY$3=Inputs!$CN384+1,0.6,IF(AY$3=Inputs!$CN384+2,0.4,IF(AY$3=Inputs!$CO384,0.2,IF(AND(AY$3&gt;=Inputs!$CL384,AY$3&lt;Inputs!$CM384),(AY$3-Inputs!$CL384+1)/(Inputs!$AI384+1),0)))))))))</f>
        <v>0</v>
      </c>
      <c r="AZ386" s="27">
        <f>IF(AND(Inputs!$CO384=0,AZ$3&gt;=Inputs!$CM384),1,IF(AND(AZ$3&gt;=Inputs!$CM384,AZ$3&lt;Inputs!$CN384),1,IF(AND(AZ$3=Inputs!$CN384,AZ$3=Inputs!$CO384),1,IF(OR(AND(AZ$3=Inputs!$CN384+1,Inputs!$CN384=Inputs!$CO384),AND(AZ$3=Inputs!$CN384+2,Inputs!$CN384=Inputs!$CO384)),0,IF(AZ$3=Inputs!$CN384,0.8,IF(AZ$3=Inputs!$CN384+1,0.6,IF(AZ$3=Inputs!$CN384+2,0.4,IF(AZ$3=Inputs!$CO384,0.2,IF(AND(AZ$3&gt;=Inputs!$CL384,AZ$3&lt;Inputs!$CM384),(AZ$3-Inputs!$CL384+1)/(Inputs!$AI384+1),0)))))))))</f>
        <v>0</v>
      </c>
      <c r="BA386" s="27">
        <f>IF(AND(Inputs!$CO384=0,BA$3&gt;=Inputs!$CM384),1,IF(AND(BA$3&gt;=Inputs!$CM384,BA$3&lt;Inputs!$CN384),1,IF(AND(BA$3=Inputs!$CN384,BA$3=Inputs!$CO384),1,IF(OR(AND(BA$3=Inputs!$CN384+1,Inputs!$CN384=Inputs!$CO384),AND(BA$3=Inputs!$CN384+2,Inputs!$CN384=Inputs!$CO384)),0,IF(BA$3=Inputs!$CN384,0.8,IF(BA$3=Inputs!$CN384+1,0.6,IF(BA$3=Inputs!$CN384+2,0.4,IF(BA$3=Inputs!$CO384,0.2,IF(AND(BA$3&gt;=Inputs!$CL384,BA$3&lt;Inputs!$CM384),(BA$3-Inputs!$CL384+1)/(Inputs!$AI384+1),0)))))))))</f>
        <v>0</v>
      </c>
      <c r="BB386" s="27">
        <f>IF(AND(Inputs!$CO384=0,BB$3&gt;=Inputs!$CM384),1,IF(AND(BB$3&gt;=Inputs!$CM384,BB$3&lt;Inputs!$CN384),1,IF(AND(BB$3=Inputs!$CN384,BB$3=Inputs!$CO384),1,IF(OR(AND(BB$3=Inputs!$CN384+1,Inputs!$CN384=Inputs!$CO384),AND(BB$3=Inputs!$CN384+2,Inputs!$CN384=Inputs!$CO384)),0,IF(BB$3=Inputs!$CN384,0.8,IF(BB$3=Inputs!$CN384+1,0.6,IF(BB$3=Inputs!$CN384+2,0.4,IF(BB$3=Inputs!$CO384,0.2,IF(AND(BB$3&gt;=Inputs!$CL384,BB$3&lt;Inputs!$CM384),(BB$3-Inputs!$CL384+1)/(Inputs!$AI384+1),0)))))))))</f>
        <v>0</v>
      </c>
      <c r="BC386" s="27">
        <f>IF(AND(Inputs!$CO384=0,BC$3&gt;=Inputs!$CM384),1,IF(AND(BC$3&gt;=Inputs!$CM384,BC$3&lt;Inputs!$CN384),1,IF(AND(BC$3=Inputs!$CN384,BC$3=Inputs!$CO384),1,IF(OR(AND(BC$3=Inputs!$CN384+1,Inputs!$CN384=Inputs!$CO384),AND(BC$3=Inputs!$CN384+2,Inputs!$CN384=Inputs!$CO384)),0,IF(BC$3=Inputs!$CN384,0.8,IF(BC$3=Inputs!$CN384+1,0.6,IF(BC$3=Inputs!$CN384+2,0.4,IF(BC$3=Inputs!$CO384,0.2,IF(AND(BC$3&gt;=Inputs!$CL384,BC$3&lt;Inputs!$CM384),(BC$3-Inputs!$CL384+1)/(Inputs!$AI384+1),0)))))))))</f>
        <v>0</v>
      </c>
      <c r="BD386" s="27">
        <f>IF(AND(Inputs!$CO384=0,BD$3&gt;=Inputs!$CM384),1,IF(AND(BD$3&gt;=Inputs!$CM384,BD$3&lt;Inputs!$CN384),1,IF(AND(BD$3=Inputs!$CN384,BD$3=Inputs!$CO384),1,IF(OR(AND(BD$3=Inputs!$CN384+1,Inputs!$CN384=Inputs!$CO384),AND(BD$3=Inputs!$CN384+2,Inputs!$CN384=Inputs!$CO384)),0,IF(BD$3=Inputs!$CN384,0.8,IF(BD$3=Inputs!$CN384+1,0.6,IF(BD$3=Inputs!$CN384+2,0.4,IF(BD$3=Inputs!$CO384,0.2,IF(AND(BD$3&gt;=Inputs!$CL384,BD$3&lt;Inputs!$CM384),(BD$3-Inputs!$CL384+1)/(Inputs!$AI384+1),0)))))))))</f>
        <v>0</v>
      </c>
      <c r="BE386" s="27">
        <f>IF(AND(Inputs!$CO384=0,BE$3&gt;=Inputs!$CM384),1,IF(AND(BE$3&gt;=Inputs!$CM384,BE$3&lt;Inputs!$CN384),1,IF(AND(BE$3=Inputs!$CN384,BE$3=Inputs!$CO384),1,IF(OR(AND(BE$3=Inputs!$CN384+1,Inputs!$CN384=Inputs!$CO384),AND(BE$3=Inputs!$CN384+2,Inputs!$CN384=Inputs!$CO384)),0,IF(BE$3=Inputs!$CN384,0.8,IF(BE$3=Inputs!$CN384+1,0.6,IF(BE$3=Inputs!$CN384+2,0.4,IF(BE$3=Inputs!$CO384,0.2,IF(AND(BE$3&gt;=Inputs!$CL384,BE$3&lt;Inputs!$CM384),(BE$3-Inputs!$CL384+1)/(Inputs!$AI384+1),0)))))))))</f>
        <v>0</v>
      </c>
      <c r="BF386" s="27">
        <f>IF(AND(Inputs!$CO384=0,BF$3&gt;=Inputs!$CM384),1,IF(AND(BF$3&gt;=Inputs!$CM384,BF$3&lt;Inputs!$CN384),1,IF(AND(BF$3=Inputs!$CN384,BF$3=Inputs!$CO384),1,IF(OR(AND(BF$3=Inputs!$CN384+1,Inputs!$CN384=Inputs!$CO384),AND(BF$3=Inputs!$CN384+2,Inputs!$CN384=Inputs!$CO384)),0,IF(BF$3=Inputs!$CN384,0.8,IF(BF$3=Inputs!$CN384+1,0.6,IF(BF$3=Inputs!$CN384+2,0.4,IF(BF$3=Inputs!$CO384,0.2,IF(AND(BF$3&gt;=Inputs!$CL384,BF$3&lt;Inputs!$CM384),(BF$3-Inputs!$CL384+1)/(Inputs!$AI384+1),0)))))))))</f>
        <v>0</v>
      </c>
      <c r="BG386" s="27">
        <f>IF(AND(Inputs!$CO384=0,BG$3&gt;=Inputs!$CM384),1,IF(AND(BG$3&gt;=Inputs!$CM384,BG$3&lt;Inputs!$CN384),1,IF(AND(BG$3=Inputs!$CN384,BG$3=Inputs!$CO384),1,IF(OR(AND(BG$3=Inputs!$CN384+1,Inputs!$CN384=Inputs!$CO384),AND(BG$3=Inputs!$CN384+2,Inputs!$CN384=Inputs!$CO384)),0,IF(BG$3=Inputs!$CN384,0.8,IF(BG$3=Inputs!$CN384+1,0.6,IF(BG$3=Inputs!$CN384+2,0.4,IF(BG$3=Inputs!$CO384,0.2,IF(AND(BG$3&gt;=Inputs!$CL384,BG$3&lt;Inputs!$CM384),(BG$3-Inputs!$CL384+1)/(Inputs!$AI384+1),0)))))))))</f>
        <v>0</v>
      </c>
      <c r="BH386" s="27">
        <f>IF(AND(Inputs!$CO384=0,BH$3&gt;=Inputs!$CM384),1,IF(AND(BH$3&gt;=Inputs!$CM384,BH$3&lt;Inputs!$CN384),1,IF(AND(BH$3=Inputs!$CN384,BH$3=Inputs!$CO384),1,IF(OR(AND(BH$3=Inputs!$CN384+1,Inputs!$CN384=Inputs!$CO384),AND(BH$3=Inputs!$CN384+2,Inputs!$CN384=Inputs!$CO384)),0,IF(BH$3=Inputs!$CN384,0.8,IF(BH$3=Inputs!$CN384+1,0.6,IF(BH$3=Inputs!$CN384+2,0.4,IF(BH$3=Inputs!$CO384,0.2,IF(AND(BH$3&gt;=Inputs!$CL384,BH$3&lt;Inputs!$CM384),(BH$3-Inputs!$CL384+1)/(Inputs!$AI384+1),0)))))))))</f>
        <v>0</v>
      </c>
      <c r="BI386" s="27">
        <f>IF(AND(Inputs!$CO384=0,BI$3&gt;=Inputs!$CM384),1,IF(AND(BI$3&gt;=Inputs!$CM384,BI$3&lt;Inputs!$CN384),1,IF(AND(BI$3=Inputs!$CN384,BI$3=Inputs!$CO384),1,IF(OR(AND(BI$3=Inputs!$CN384+1,Inputs!$CN384=Inputs!$CO384),AND(BI$3=Inputs!$CN384+2,Inputs!$CN384=Inputs!$CO384)),0,IF(BI$3=Inputs!$CN384,0.8,IF(BI$3=Inputs!$CN384+1,0.6,IF(BI$3=Inputs!$CN384+2,0.4,IF(BI$3=Inputs!$CO384,0.2,IF(AND(BI$3&gt;=Inputs!$CL384,BI$3&lt;Inputs!$CM384),(BI$3-Inputs!$CL384+1)/(Inputs!$AI384+1),0)))))))))</f>
        <v>0</v>
      </c>
      <c r="BJ386" s="27">
        <f>IF(AND(Inputs!$CO384=0,BJ$3&gt;=Inputs!$CM384),1,IF(AND(BJ$3&gt;=Inputs!$CM384,BJ$3&lt;Inputs!$CN384),1,IF(AND(BJ$3=Inputs!$CN384,BJ$3=Inputs!$CO384),1,IF(OR(AND(BJ$3=Inputs!$CN384+1,Inputs!$CN384=Inputs!$CO384),AND(BJ$3=Inputs!$CN384+2,Inputs!$CN384=Inputs!$CO384)),0,IF(BJ$3=Inputs!$CN384,0.8,IF(BJ$3=Inputs!$CN384+1,0.6,IF(BJ$3=Inputs!$CN384+2,0.4,IF(BJ$3=Inputs!$CO384,0.2,IF(AND(BJ$3&gt;=Inputs!$CL384,BJ$3&lt;Inputs!$CM384),(BJ$3-Inputs!$CL384+1)/(Inputs!$AI384+1),0)))))))))</f>
        <v>0</v>
      </c>
      <c r="BK386" s="27">
        <f>IF(AND(Inputs!$CO384=0,BK$3&gt;=Inputs!$CM384),1,IF(AND(BK$3&gt;=Inputs!$CM384,BK$3&lt;Inputs!$CN384),1,IF(AND(BK$3=Inputs!$CN384,BK$3=Inputs!$CO384),1,IF(OR(AND(BK$3=Inputs!$CN384+1,Inputs!$CN384=Inputs!$CO384),AND(BK$3=Inputs!$CN384+2,Inputs!$CN384=Inputs!$CO384)),0,IF(BK$3=Inputs!$CN384,0.8,IF(BK$3=Inputs!$CN384+1,0.6,IF(BK$3=Inputs!$CN384+2,0.4,IF(BK$3=Inputs!$CO384,0.2,IF(AND(BK$3&gt;=Inputs!$CL384,BK$3&lt;Inputs!$CM384),(BK$3-Inputs!$CL384+1)/(Inputs!$AI384+1),0)))))))))</f>
        <v>0</v>
      </c>
      <c r="BL386" s="27">
        <f>IF(AND(Inputs!$CO384=0,BL$3&gt;=Inputs!$CM384),1,IF(AND(BL$3&gt;=Inputs!$CM384,BL$3&lt;Inputs!$CN384),1,IF(AND(BL$3=Inputs!$CN384,BL$3=Inputs!$CO384),1,IF(OR(AND(BL$3=Inputs!$CN384+1,Inputs!$CN384=Inputs!$CO384),AND(BL$3=Inputs!$CN384+2,Inputs!$CN384=Inputs!$CO384)),0,IF(BL$3=Inputs!$CN384,0.8,IF(BL$3=Inputs!$CN384+1,0.6,IF(BL$3=Inputs!$CN384+2,0.4,IF(BL$3=Inputs!$CO384,0.2,IF(AND(BL$3&gt;=Inputs!$CL384,BL$3&lt;Inputs!$CM384),(BL$3-Inputs!$CL384+1)/(Inputs!$AI384+1),0)))))))))</f>
        <v>0</v>
      </c>
      <c r="BM386" s="27">
        <f>IF(AND(Inputs!$CO384=0,BM$3&gt;=Inputs!$CM384),1,IF(AND(BM$3&gt;=Inputs!$CM384,BM$3&lt;Inputs!$CN384),1,IF(AND(BM$3=Inputs!$CN384,BM$3=Inputs!$CO384),1,IF(OR(AND(BM$3=Inputs!$CN384+1,Inputs!$CN384=Inputs!$CO384),AND(BM$3=Inputs!$CN384+2,Inputs!$CN384=Inputs!$CO384)),0,IF(BM$3=Inputs!$CN384,0.8,IF(BM$3=Inputs!$CN384+1,0.6,IF(BM$3=Inputs!$CN384+2,0.4,IF(BM$3=Inputs!$CO384,0.2,IF(AND(BM$3&gt;=Inputs!$CL384,BM$3&lt;Inputs!$CM384),(BM$3-Inputs!$CL384+1)/(Inputs!$AI384+1),0)))))))))</f>
        <v>0</v>
      </c>
    </row>
    <row r="387" spans="1:65">
      <c r="A387" s="7" t="str">
        <f>IF(Inputs!A385="","",Inputs!A385)</f>
        <v/>
      </c>
      <c r="B387" t="str">
        <f>IF(Inputs!B385="","",Inputs!B385)</f>
        <v/>
      </c>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50">
        <f t="shared" si="13"/>
        <v>0</v>
      </c>
      <c r="AH387" s="42">
        <f t="shared" si="12"/>
        <v>0</v>
      </c>
      <c r="AJ387" s="27">
        <f>IF(AND(Inputs!$CO385=0,AJ$3&gt;=Inputs!$CM385),1,IF(AND(AJ$3&gt;=Inputs!$CM385,AJ$3&lt;Inputs!$CN385),1,IF(AND(AJ$3=Inputs!$CN385,AJ$3=Inputs!$CO385),1,IF(OR(AND(AJ$3=Inputs!$CN385+1,Inputs!$CN385=Inputs!$CO385),AND(AJ$3=Inputs!$CN385+2,Inputs!$CN385=Inputs!$CO385)),0,IF(AJ$3=Inputs!$CN385,0.8,IF(AJ$3=Inputs!$CN385+1,0.6,IF(AJ$3=Inputs!$CN385+2,0.4,IF(AJ$3=Inputs!$CO385,0.2,IF(AND(AJ$3&gt;=Inputs!$CL385,AJ$3&lt;Inputs!$CM385),(AJ$3-Inputs!$CL385+1)/(Inputs!$AI385+1),0)))))))))</f>
        <v>0</v>
      </c>
      <c r="AK387" s="27">
        <f>IF(AND(Inputs!$CO385=0,AK$3&gt;=Inputs!$CM385),1,IF(AND(AK$3&gt;=Inputs!$CM385,AK$3&lt;Inputs!$CN385),1,IF(AND(AK$3=Inputs!$CN385,AK$3=Inputs!$CO385),1,IF(OR(AND(AK$3=Inputs!$CN385+1,Inputs!$CN385=Inputs!$CO385),AND(AK$3=Inputs!$CN385+2,Inputs!$CN385=Inputs!$CO385)),0,IF(AK$3=Inputs!$CN385,0.8,IF(AK$3=Inputs!$CN385+1,0.6,IF(AK$3=Inputs!$CN385+2,0.4,IF(AK$3=Inputs!$CO385,0.2,IF(AND(AK$3&gt;=Inputs!$CL385,AK$3&lt;Inputs!$CM385),(AK$3-Inputs!$CL385+1)/(Inputs!$AI385+1),0)))))))))</f>
        <v>0</v>
      </c>
      <c r="AL387" s="27">
        <f>IF(AND(Inputs!$CO385=0,AL$3&gt;=Inputs!$CM385),1,IF(AND(AL$3&gt;=Inputs!$CM385,AL$3&lt;Inputs!$CN385),1,IF(AND(AL$3=Inputs!$CN385,AL$3=Inputs!$CO385),1,IF(OR(AND(AL$3=Inputs!$CN385+1,Inputs!$CN385=Inputs!$CO385),AND(AL$3=Inputs!$CN385+2,Inputs!$CN385=Inputs!$CO385)),0,IF(AL$3=Inputs!$CN385,0.8,IF(AL$3=Inputs!$CN385+1,0.6,IF(AL$3=Inputs!$CN385+2,0.4,IF(AL$3=Inputs!$CO385,0.2,IF(AND(AL$3&gt;=Inputs!$CL385,AL$3&lt;Inputs!$CM385),(AL$3-Inputs!$CL385+1)/(Inputs!$AI385+1),0)))))))))</f>
        <v>0</v>
      </c>
      <c r="AM387" s="27">
        <f>IF(AND(Inputs!$CO385=0,AM$3&gt;=Inputs!$CM385),1,IF(AND(AM$3&gt;=Inputs!$CM385,AM$3&lt;Inputs!$CN385),1,IF(AND(AM$3=Inputs!$CN385,AM$3=Inputs!$CO385),1,IF(OR(AND(AM$3=Inputs!$CN385+1,Inputs!$CN385=Inputs!$CO385),AND(AM$3=Inputs!$CN385+2,Inputs!$CN385=Inputs!$CO385)),0,IF(AM$3=Inputs!$CN385,0.8,IF(AM$3=Inputs!$CN385+1,0.6,IF(AM$3=Inputs!$CN385+2,0.4,IF(AM$3=Inputs!$CO385,0.2,IF(AND(AM$3&gt;=Inputs!$CL385,AM$3&lt;Inputs!$CM385),(AM$3-Inputs!$CL385+1)/(Inputs!$AI385+1),0)))))))))</f>
        <v>0</v>
      </c>
      <c r="AN387" s="27">
        <f>IF(AND(Inputs!$CO385=0,AN$3&gt;=Inputs!$CM385),1,IF(AND(AN$3&gt;=Inputs!$CM385,AN$3&lt;Inputs!$CN385),1,IF(AND(AN$3=Inputs!$CN385,AN$3=Inputs!$CO385),1,IF(OR(AND(AN$3=Inputs!$CN385+1,Inputs!$CN385=Inputs!$CO385),AND(AN$3=Inputs!$CN385+2,Inputs!$CN385=Inputs!$CO385)),0,IF(AN$3=Inputs!$CN385,0.8,IF(AN$3=Inputs!$CN385+1,0.6,IF(AN$3=Inputs!$CN385+2,0.4,IF(AN$3=Inputs!$CO385,0.2,IF(AND(AN$3&gt;=Inputs!$CL385,AN$3&lt;Inputs!$CM385),(AN$3-Inputs!$CL385+1)/(Inputs!$AI385+1),0)))))))))</f>
        <v>0</v>
      </c>
      <c r="AO387" s="27">
        <f>IF(AND(Inputs!$CO385=0,AO$3&gt;=Inputs!$CM385),1,IF(AND(AO$3&gt;=Inputs!$CM385,AO$3&lt;Inputs!$CN385),1,IF(AND(AO$3=Inputs!$CN385,AO$3=Inputs!$CO385),1,IF(OR(AND(AO$3=Inputs!$CN385+1,Inputs!$CN385=Inputs!$CO385),AND(AO$3=Inputs!$CN385+2,Inputs!$CN385=Inputs!$CO385)),0,IF(AO$3=Inputs!$CN385,0.8,IF(AO$3=Inputs!$CN385+1,0.6,IF(AO$3=Inputs!$CN385+2,0.4,IF(AO$3=Inputs!$CO385,0.2,IF(AND(AO$3&gt;=Inputs!$CL385,AO$3&lt;Inputs!$CM385),(AO$3-Inputs!$CL385+1)/(Inputs!$AI385+1),0)))))))))</f>
        <v>0</v>
      </c>
      <c r="AP387" s="27">
        <f>IF(AND(Inputs!$CO385=0,AP$3&gt;=Inputs!$CM385),1,IF(AND(AP$3&gt;=Inputs!$CM385,AP$3&lt;Inputs!$CN385),1,IF(AND(AP$3=Inputs!$CN385,AP$3=Inputs!$CO385),1,IF(OR(AND(AP$3=Inputs!$CN385+1,Inputs!$CN385=Inputs!$CO385),AND(AP$3=Inputs!$CN385+2,Inputs!$CN385=Inputs!$CO385)),0,IF(AP$3=Inputs!$CN385,0.8,IF(AP$3=Inputs!$CN385+1,0.6,IF(AP$3=Inputs!$CN385+2,0.4,IF(AP$3=Inputs!$CO385,0.2,IF(AND(AP$3&gt;=Inputs!$CL385,AP$3&lt;Inputs!$CM385),(AP$3-Inputs!$CL385+1)/(Inputs!$AI385+1),0)))))))))</f>
        <v>0</v>
      </c>
      <c r="AQ387" s="27">
        <f>IF(AND(Inputs!$CO385=0,AQ$3&gt;=Inputs!$CM385),1,IF(AND(AQ$3&gt;=Inputs!$CM385,AQ$3&lt;Inputs!$CN385),1,IF(AND(AQ$3=Inputs!$CN385,AQ$3=Inputs!$CO385),1,IF(OR(AND(AQ$3=Inputs!$CN385+1,Inputs!$CN385=Inputs!$CO385),AND(AQ$3=Inputs!$CN385+2,Inputs!$CN385=Inputs!$CO385)),0,IF(AQ$3=Inputs!$CN385,0.8,IF(AQ$3=Inputs!$CN385+1,0.6,IF(AQ$3=Inputs!$CN385+2,0.4,IF(AQ$3=Inputs!$CO385,0.2,IF(AND(AQ$3&gt;=Inputs!$CL385,AQ$3&lt;Inputs!$CM385),(AQ$3-Inputs!$CL385+1)/(Inputs!$AI385+1),0)))))))))</f>
        <v>0</v>
      </c>
      <c r="AR387" s="27">
        <f>IF(AND(Inputs!$CO385=0,AR$3&gt;=Inputs!$CM385),1,IF(AND(AR$3&gt;=Inputs!$CM385,AR$3&lt;Inputs!$CN385),1,IF(AND(AR$3=Inputs!$CN385,AR$3=Inputs!$CO385),1,IF(OR(AND(AR$3=Inputs!$CN385+1,Inputs!$CN385=Inputs!$CO385),AND(AR$3=Inputs!$CN385+2,Inputs!$CN385=Inputs!$CO385)),0,IF(AR$3=Inputs!$CN385,0.8,IF(AR$3=Inputs!$CN385+1,0.6,IF(AR$3=Inputs!$CN385+2,0.4,IF(AR$3=Inputs!$CO385,0.2,IF(AND(AR$3&gt;=Inputs!$CL385,AR$3&lt;Inputs!$CM385),(AR$3-Inputs!$CL385+1)/(Inputs!$AI385+1),0)))))))))</f>
        <v>0</v>
      </c>
      <c r="AS387" s="27">
        <f>IF(AND(Inputs!$CO385=0,AS$3&gt;=Inputs!$CM385),1,IF(AND(AS$3&gt;=Inputs!$CM385,AS$3&lt;Inputs!$CN385),1,IF(AND(AS$3=Inputs!$CN385,AS$3=Inputs!$CO385),1,IF(OR(AND(AS$3=Inputs!$CN385+1,Inputs!$CN385=Inputs!$CO385),AND(AS$3=Inputs!$CN385+2,Inputs!$CN385=Inputs!$CO385)),0,IF(AS$3=Inputs!$CN385,0.8,IF(AS$3=Inputs!$CN385+1,0.6,IF(AS$3=Inputs!$CN385+2,0.4,IF(AS$3=Inputs!$CO385,0.2,IF(AND(AS$3&gt;=Inputs!$CL385,AS$3&lt;Inputs!$CM385),(AS$3-Inputs!$CL385+1)/(Inputs!$AI385+1),0)))))))))</f>
        <v>0</v>
      </c>
      <c r="AT387" s="27">
        <f>IF(AND(Inputs!$CO385=0,AT$3&gt;=Inputs!$CM385),1,IF(AND(AT$3&gt;=Inputs!$CM385,AT$3&lt;Inputs!$CN385),1,IF(AND(AT$3=Inputs!$CN385,AT$3=Inputs!$CO385),1,IF(OR(AND(AT$3=Inputs!$CN385+1,Inputs!$CN385=Inputs!$CO385),AND(AT$3=Inputs!$CN385+2,Inputs!$CN385=Inputs!$CO385)),0,IF(AT$3=Inputs!$CN385,0.8,IF(AT$3=Inputs!$CN385+1,0.6,IF(AT$3=Inputs!$CN385+2,0.4,IF(AT$3=Inputs!$CO385,0.2,IF(AND(AT$3&gt;=Inputs!$CL385,AT$3&lt;Inputs!$CM385),(AT$3-Inputs!$CL385+1)/(Inputs!$AI385+1),0)))))))))</f>
        <v>0</v>
      </c>
      <c r="AU387" s="27">
        <f>IF(AND(Inputs!$CO385=0,AU$3&gt;=Inputs!$CM385),1,IF(AND(AU$3&gt;=Inputs!$CM385,AU$3&lt;Inputs!$CN385),1,IF(AND(AU$3=Inputs!$CN385,AU$3=Inputs!$CO385),1,IF(OR(AND(AU$3=Inputs!$CN385+1,Inputs!$CN385=Inputs!$CO385),AND(AU$3=Inputs!$CN385+2,Inputs!$CN385=Inputs!$CO385)),0,IF(AU$3=Inputs!$CN385,0.8,IF(AU$3=Inputs!$CN385+1,0.6,IF(AU$3=Inputs!$CN385+2,0.4,IF(AU$3=Inputs!$CO385,0.2,IF(AND(AU$3&gt;=Inputs!$CL385,AU$3&lt;Inputs!$CM385),(AU$3-Inputs!$CL385+1)/(Inputs!$AI385+1),0)))))))))</f>
        <v>0</v>
      </c>
      <c r="AV387" s="27">
        <f>IF(AND(Inputs!$CO385=0,AV$3&gt;=Inputs!$CM385),1,IF(AND(AV$3&gt;=Inputs!$CM385,AV$3&lt;Inputs!$CN385),1,IF(AND(AV$3=Inputs!$CN385,AV$3=Inputs!$CO385),1,IF(OR(AND(AV$3=Inputs!$CN385+1,Inputs!$CN385=Inputs!$CO385),AND(AV$3=Inputs!$CN385+2,Inputs!$CN385=Inputs!$CO385)),0,IF(AV$3=Inputs!$CN385,0.8,IF(AV$3=Inputs!$CN385+1,0.6,IF(AV$3=Inputs!$CN385+2,0.4,IF(AV$3=Inputs!$CO385,0.2,IF(AND(AV$3&gt;=Inputs!$CL385,AV$3&lt;Inputs!$CM385),(AV$3-Inputs!$CL385+1)/(Inputs!$AI385+1),0)))))))))</f>
        <v>0</v>
      </c>
      <c r="AW387" s="27">
        <f>IF(AND(Inputs!$CO385=0,AW$3&gt;=Inputs!$CM385),1,IF(AND(AW$3&gt;=Inputs!$CM385,AW$3&lt;Inputs!$CN385),1,IF(AND(AW$3=Inputs!$CN385,AW$3=Inputs!$CO385),1,IF(OR(AND(AW$3=Inputs!$CN385+1,Inputs!$CN385=Inputs!$CO385),AND(AW$3=Inputs!$CN385+2,Inputs!$CN385=Inputs!$CO385)),0,IF(AW$3=Inputs!$CN385,0.8,IF(AW$3=Inputs!$CN385+1,0.6,IF(AW$3=Inputs!$CN385+2,0.4,IF(AW$3=Inputs!$CO385,0.2,IF(AND(AW$3&gt;=Inputs!$CL385,AW$3&lt;Inputs!$CM385),(AW$3-Inputs!$CL385+1)/(Inputs!$AI385+1),0)))))))))</f>
        <v>0</v>
      </c>
      <c r="AX387" s="27">
        <f>IF(AND(Inputs!$CO385=0,AX$3&gt;=Inputs!$CM385),1,IF(AND(AX$3&gt;=Inputs!$CM385,AX$3&lt;Inputs!$CN385),1,IF(AND(AX$3=Inputs!$CN385,AX$3=Inputs!$CO385),1,IF(OR(AND(AX$3=Inputs!$CN385+1,Inputs!$CN385=Inputs!$CO385),AND(AX$3=Inputs!$CN385+2,Inputs!$CN385=Inputs!$CO385)),0,IF(AX$3=Inputs!$CN385,0.8,IF(AX$3=Inputs!$CN385+1,0.6,IF(AX$3=Inputs!$CN385+2,0.4,IF(AX$3=Inputs!$CO385,0.2,IF(AND(AX$3&gt;=Inputs!$CL385,AX$3&lt;Inputs!$CM385),(AX$3-Inputs!$CL385+1)/(Inputs!$AI385+1),0)))))))))</f>
        <v>0</v>
      </c>
      <c r="AY387" s="27">
        <f>IF(AND(Inputs!$CO385=0,AY$3&gt;=Inputs!$CM385),1,IF(AND(AY$3&gt;=Inputs!$CM385,AY$3&lt;Inputs!$CN385),1,IF(AND(AY$3=Inputs!$CN385,AY$3=Inputs!$CO385),1,IF(OR(AND(AY$3=Inputs!$CN385+1,Inputs!$CN385=Inputs!$CO385),AND(AY$3=Inputs!$CN385+2,Inputs!$CN385=Inputs!$CO385)),0,IF(AY$3=Inputs!$CN385,0.8,IF(AY$3=Inputs!$CN385+1,0.6,IF(AY$3=Inputs!$CN385+2,0.4,IF(AY$3=Inputs!$CO385,0.2,IF(AND(AY$3&gt;=Inputs!$CL385,AY$3&lt;Inputs!$CM385),(AY$3-Inputs!$CL385+1)/(Inputs!$AI385+1),0)))))))))</f>
        <v>0</v>
      </c>
      <c r="AZ387" s="27">
        <f>IF(AND(Inputs!$CO385=0,AZ$3&gt;=Inputs!$CM385),1,IF(AND(AZ$3&gt;=Inputs!$CM385,AZ$3&lt;Inputs!$CN385),1,IF(AND(AZ$3=Inputs!$CN385,AZ$3=Inputs!$CO385),1,IF(OR(AND(AZ$3=Inputs!$CN385+1,Inputs!$CN385=Inputs!$CO385),AND(AZ$3=Inputs!$CN385+2,Inputs!$CN385=Inputs!$CO385)),0,IF(AZ$3=Inputs!$CN385,0.8,IF(AZ$3=Inputs!$CN385+1,0.6,IF(AZ$3=Inputs!$CN385+2,0.4,IF(AZ$3=Inputs!$CO385,0.2,IF(AND(AZ$3&gt;=Inputs!$CL385,AZ$3&lt;Inputs!$CM385),(AZ$3-Inputs!$CL385+1)/(Inputs!$AI385+1),0)))))))))</f>
        <v>0</v>
      </c>
      <c r="BA387" s="27">
        <f>IF(AND(Inputs!$CO385=0,BA$3&gt;=Inputs!$CM385),1,IF(AND(BA$3&gt;=Inputs!$CM385,BA$3&lt;Inputs!$CN385),1,IF(AND(BA$3=Inputs!$CN385,BA$3=Inputs!$CO385),1,IF(OR(AND(BA$3=Inputs!$CN385+1,Inputs!$CN385=Inputs!$CO385),AND(BA$3=Inputs!$CN385+2,Inputs!$CN385=Inputs!$CO385)),0,IF(BA$3=Inputs!$CN385,0.8,IF(BA$3=Inputs!$CN385+1,0.6,IF(BA$3=Inputs!$CN385+2,0.4,IF(BA$3=Inputs!$CO385,0.2,IF(AND(BA$3&gt;=Inputs!$CL385,BA$3&lt;Inputs!$CM385),(BA$3-Inputs!$CL385+1)/(Inputs!$AI385+1),0)))))))))</f>
        <v>0</v>
      </c>
      <c r="BB387" s="27">
        <f>IF(AND(Inputs!$CO385=0,BB$3&gt;=Inputs!$CM385),1,IF(AND(BB$3&gt;=Inputs!$CM385,BB$3&lt;Inputs!$CN385),1,IF(AND(BB$3=Inputs!$CN385,BB$3=Inputs!$CO385),1,IF(OR(AND(BB$3=Inputs!$CN385+1,Inputs!$CN385=Inputs!$CO385),AND(BB$3=Inputs!$CN385+2,Inputs!$CN385=Inputs!$CO385)),0,IF(BB$3=Inputs!$CN385,0.8,IF(BB$3=Inputs!$CN385+1,0.6,IF(BB$3=Inputs!$CN385+2,0.4,IF(BB$3=Inputs!$CO385,0.2,IF(AND(BB$3&gt;=Inputs!$CL385,BB$3&lt;Inputs!$CM385),(BB$3-Inputs!$CL385+1)/(Inputs!$AI385+1),0)))))))))</f>
        <v>0</v>
      </c>
      <c r="BC387" s="27">
        <f>IF(AND(Inputs!$CO385=0,BC$3&gt;=Inputs!$CM385),1,IF(AND(BC$3&gt;=Inputs!$CM385,BC$3&lt;Inputs!$CN385),1,IF(AND(BC$3=Inputs!$CN385,BC$3=Inputs!$CO385),1,IF(OR(AND(BC$3=Inputs!$CN385+1,Inputs!$CN385=Inputs!$CO385),AND(BC$3=Inputs!$CN385+2,Inputs!$CN385=Inputs!$CO385)),0,IF(BC$3=Inputs!$CN385,0.8,IF(BC$3=Inputs!$CN385+1,0.6,IF(BC$3=Inputs!$CN385+2,0.4,IF(BC$3=Inputs!$CO385,0.2,IF(AND(BC$3&gt;=Inputs!$CL385,BC$3&lt;Inputs!$CM385),(BC$3-Inputs!$CL385+1)/(Inputs!$AI385+1),0)))))))))</f>
        <v>0</v>
      </c>
      <c r="BD387" s="27">
        <f>IF(AND(Inputs!$CO385=0,BD$3&gt;=Inputs!$CM385),1,IF(AND(BD$3&gt;=Inputs!$CM385,BD$3&lt;Inputs!$CN385),1,IF(AND(BD$3=Inputs!$CN385,BD$3=Inputs!$CO385),1,IF(OR(AND(BD$3=Inputs!$CN385+1,Inputs!$CN385=Inputs!$CO385),AND(BD$3=Inputs!$CN385+2,Inputs!$CN385=Inputs!$CO385)),0,IF(BD$3=Inputs!$CN385,0.8,IF(BD$3=Inputs!$CN385+1,0.6,IF(BD$3=Inputs!$CN385+2,0.4,IF(BD$3=Inputs!$CO385,0.2,IF(AND(BD$3&gt;=Inputs!$CL385,BD$3&lt;Inputs!$CM385),(BD$3-Inputs!$CL385+1)/(Inputs!$AI385+1),0)))))))))</f>
        <v>0</v>
      </c>
      <c r="BE387" s="27">
        <f>IF(AND(Inputs!$CO385=0,BE$3&gt;=Inputs!$CM385),1,IF(AND(BE$3&gt;=Inputs!$CM385,BE$3&lt;Inputs!$CN385),1,IF(AND(BE$3=Inputs!$CN385,BE$3=Inputs!$CO385),1,IF(OR(AND(BE$3=Inputs!$CN385+1,Inputs!$CN385=Inputs!$CO385),AND(BE$3=Inputs!$CN385+2,Inputs!$CN385=Inputs!$CO385)),0,IF(BE$3=Inputs!$CN385,0.8,IF(BE$3=Inputs!$CN385+1,0.6,IF(BE$3=Inputs!$CN385+2,0.4,IF(BE$3=Inputs!$CO385,0.2,IF(AND(BE$3&gt;=Inputs!$CL385,BE$3&lt;Inputs!$CM385),(BE$3-Inputs!$CL385+1)/(Inputs!$AI385+1),0)))))))))</f>
        <v>0</v>
      </c>
      <c r="BF387" s="27">
        <f>IF(AND(Inputs!$CO385=0,BF$3&gt;=Inputs!$CM385),1,IF(AND(BF$3&gt;=Inputs!$CM385,BF$3&lt;Inputs!$CN385),1,IF(AND(BF$3=Inputs!$CN385,BF$3=Inputs!$CO385),1,IF(OR(AND(BF$3=Inputs!$CN385+1,Inputs!$CN385=Inputs!$CO385),AND(BF$3=Inputs!$CN385+2,Inputs!$CN385=Inputs!$CO385)),0,IF(BF$3=Inputs!$CN385,0.8,IF(BF$3=Inputs!$CN385+1,0.6,IF(BF$3=Inputs!$CN385+2,0.4,IF(BF$3=Inputs!$CO385,0.2,IF(AND(BF$3&gt;=Inputs!$CL385,BF$3&lt;Inputs!$CM385),(BF$3-Inputs!$CL385+1)/(Inputs!$AI385+1),0)))))))))</f>
        <v>0</v>
      </c>
      <c r="BG387" s="27">
        <f>IF(AND(Inputs!$CO385=0,BG$3&gt;=Inputs!$CM385),1,IF(AND(BG$3&gt;=Inputs!$CM385,BG$3&lt;Inputs!$CN385),1,IF(AND(BG$3=Inputs!$CN385,BG$3=Inputs!$CO385),1,IF(OR(AND(BG$3=Inputs!$CN385+1,Inputs!$CN385=Inputs!$CO385),AND(BG$3=Inputs!$CN385+2,Inputs!$CN385=Inputs!$CO385)),0,IF(BG$3=Inputs!$CN385,0.8,IF(BG$3=Inputs!$CN385+1,0.6,IF(BG$3=Inputs!$CN385+2,0.4,IF(BG$3=Inputs!$CO385,0.2,IF(AND(BG$3&gt;=Inputs!$CL385,BG$3&lt;Inputs!$CM385),(BG$3-Inputs!$CL385+1)/(Inputs!$AI385+1),0)))))))))</f>
        <v>0</v>
      </c>
      <c r="BH387" s="27">
        <f>IF(AND(Inputs!$CO385=0,BH$3&gt;=Inputs!$CM385),1,IF(AND(BH$3&gt;=Inputs!$CM385,BH$3&lt;Inputs!$CN385),1,IF(AND(BH$3=Inputs!$CN385,BH$3=Inputs!$CO385),1,IF(OR(AND(BH$3=Inputs!$CN385+1,Inputs!$CN385=Inputs!$CO385),AND(BH$3=Inputs!$CN385+2,Inputs!$CN385=Inputs!$CO385)),0,IF(BH$3=Inputs!$CN385,0.8,IF(BH$3=Inputs!$CN385+1,0.6,IF(BH$3=Inputs!$CN385+2,0.4,IF(BH$3=Inputs!$CO385,0.2,IF(AND(BH$3&gt;=Inputs!$CL385,BH$3&lt;Inputs!$CM385),(BH$3-Inputs!$CL385+1)/(Inputs!$AI385+1),0)))))))))</f>
        <v>0</v>
      </c>
      <c r="BI387" s="27">
        <f>IF(AND(Inputs!$CO385=0,BI$3&gt;=Inputs!$CM385),1,IF(AND(BI$3&gt;=Inputs!$CM385,BI$3&lt;Inputs!$CN385),1,IF(AND(BI$3=Inputs!$CN385,BI$3=Inputs!$CO385),1,IF(OR(AND(BI$3=Inputs!$CN385+1,Inputs!$CN385=Inputs!$CO385),AND(BI$3=Inputs!$CN385+2,Inputs!$CN385=Inputs!$CO385)),0,IF(BI$3=Inputs!$CN385,0.8,IF(BI$3=Inputs!$CN385+1,0.6,IF(BI$3=Inputs!$CN385+2,0.4,IF(BI$3=Inputs!$CO385,0.2,IF(AND(BI$3&gt;=Inputs!$CL385,BI$3&lt;Inputs!$CM385),(BI$3-Inputs!$CL385+1)/(Inputs!$AI385+1),0)))))))))</f>
        <v>0</v>
      </c>
      <c r="BJ387" s="27">
        <f>IF(AND(Inputs!$CO385=0,BJ$3&gt;=Inputs!$CM385),1,IF(AND(BJ$3&gt;=Inputs!$CM385,BJ$3&lt;Inputs!$CN385),1,IF(AND(BJ$3=Inputs!$CN385,BJ$3=Inputs!$CO385),1,IF(OR(AND(BJ$3=Inputs!$CN385+1,Inputs!$CN385=Inputs!$CO385),AND(BJ$3=Inputs!$CN385+2,Inputs!$CN385=Inputs!$CO385)),0,IF(BJ$3=Inputs!$CN385,0.8,IF(BJ$3=Inputs!$CN385+1,0.6,IF(BJ$3=Inputs!$CN385+2,0.4,IF(BJ$3=Inputs!$CO385,0.2,IF(AND(BJ$3&gt;=Inputs!$CL385,BJ$3&lt;Inputs!$CM385),(BJ$3-Inputs!$CL385+1)/(Inputs!$AI385+1),0)))))))))</f>
        <v>0</v>
      </c>
      <c r="BK387" s="27">
        <f>IF(AND(Inputs!$CO385=0,BK$3&gt;=Inputs!$CM385),1,IF(AND(BK$3&gt;=Inputs!$CM385,BK$3&lt;Inputs!$CN385),1,IF(AND(BK$3=Inputs!$CN385,BK$3=Inputs!$CO385),1,IF(OR(AND(BK$3=Inputs!$CN385+1,Inputs!$CN385=Inputs!$CO385),AND(BK$3=Inputs!$CN385+2,Inputs!$CN385=Inputs!$CO385)),0,IF(BK$3=Inputs!$CN385,0.8,IF(BK$3=Inputs!$CN385+1,0.6,IF(BK$3=Inputs!$CN385+2,0.4,IF(BK$3=Inputs!$CO385,0.2,IF(AND(BK$3&gt;=Inputs!$CL385,BK$3&lt;Inputs!$CM385),(BK$3-Inputs!$CL385+1)/(Inputs!$AI385+1),0)))))))))</f>
        <v>0</v>
      </c>
      <c r="BL387" s="27">
        <f>IF(AND(Inputs!$CO385=0,BL$3&gt;=Inputs!$CM385),1,IF(AND(BL$3&gt;=Inputs!$CM385,BL$3&lt;Inputs!$CN385),1,IF(AND(BL$3=Inputs!$CN385,BL$3=Inputs!$CO385),1,IF(OR(AND(BL$3=Inputs!$CN385+1,Inputs!$CN385=Inputs!$CO385),AND(BL$3=Inputs!$CN385+2,Inputs!$CN385=Inputs!$CO385)),0,IF(BL$3=Inputs!$CN385,0.8,IF(BL$3=Inputs!$CN385+1,0.6,IF(BL$3=Inputs!$CN385+2,0.4,IF(BL$3=Inputs!$CO385,0.2,IF(AND(BL$3&gt;=Inputs!$CL385,BL$3&lt;Inputs!$CM385),(BL$3-Inputs!$CL385+1)/(Inputs!$AI385+1),0)))))))))</f>
        <v>0</v>
      </c>
      <c r="BM387" s="27">
        <f>IF(AND(Inputs!$CO385=0,BM$3&gt;=Inputs!$CM385),1,IF(AND(BM$3&gt;=Inputs!$CM385,BM$3&lt;Inputs!$CN385),1,IF(AND(BM$3=Inputs!$CN385,BM$3=Inputs!$CO385),1,IF(OR(AND(BM$3=Inputs!$CN385+1,Inputs!$CN385=Inputs!$CO385),AND(BM$3=Inputs!$CN385+2,Inputs!$CN385=Inputs!$CO385)),0,IF(BM$3=Inputs!$CN385,0.8,IF(BM$3=Inputs!$CN385+1,0.6,IF(BM$3=Inputs!$CN385+2,0.4,IF(BM$3=Inputs!$CO385,0.2,IF(AND(BM$3&gt;=Inputs!$CL385,BM$3&lt;Inputs!$CM385),(BM$3-Inputs!$CL385+1)/(Inputs!$AI385+1),0)))))))))</f>
        <v>0</v>
      </c>
    </row>
    <row r="388" spans="1:65">
      <c r="A388" s="7" t="str">
        <f>IF(Inputs!A386="","",Inputs!A386)</f>
        <v/>
      </c>
      <c r="B388" t="str">
        <f>IF(Inputs!B386="","",Inputs!B386)</f>
        <v/>
      </c>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50">
        <f t="shared" si="13"/>
        <v>0</v>
      </c>
      <c r="AH388" s="42">
        <f t="shared" si="12"/>
        <v>0</v>
      </c>
      <c r="AJ388" s="27">
        <f>IF(AND(Inputs!$CO386=0,AJ$3&gt;=Inputs!$CM386),1,IF(AND(AJ$3&gt;=Inputs!$CM386,AJ$3&lt;Inputs!$CN386),1,IF(AND(AJ$3=Inputs!$CN386,AJ$3=Inputs!$CO386),1,IF(OR(AND(AJ$3=Inputs!$CN386+1,Inputs!$CN386=Inputs!$CO386),AND(AJ$3=Inputs!$CN386+2,Inputs!$CN386=Inputs!$CO386)),0,IF(AJ$3=Inputs!$CN386,0.8,IF(AJ$3=Inputs!$CN386+1,0.6,IF(AJ$3=Inputs!$CN386+2,0.4,IF(AJ$3=Inputs!$CO386,0.2,IF(AND(AJ$3&gt;=Inputs!$CL386,AJ$3&lt;Inputs!$CM386),(AJ$3-Inputs!$CL386+1)/(Inputs!$AI386+1),0)))))))))</f>
        <v>0</v>
      </c>
      <c r="AK388" s="27">
        <f>IF(AND(Inputs!$CO386=0,AK$3&gt;=Inputs!$CM386),1,IF(AND(AK$3&gt;=Inputs!$CM386,AK$3&lt;Inputs!$CN386),1,IF(AND(AK$3=Inputs!$CN386,AK$3=Inputs!$CO386),1,IF(OR(AND(AK$3=Inputs!$CN386+1,Inputs!$CN386=Inputs!$CO386),AND(AK$3=Inputs!$CN386+2,Inputs!$CN386=Inputs!$CO386)),0,IF(AK$3=Inputs!$CN386,0.8,IF(AK$3=Inputs!$CN386+1,0.6,IF(AK$3=Inputs!$CN386+2,0.4,IF(AK$3=Inputs!$CO386,0.2,IF(AND(AK$3&gt;=Inputs!$CL386,AK$3&lt;Inputs!$CM386),(AK$3-Inputs!$CL386+1)/(Inputs!$AI386+1),0)))))))))</f>
        <v>0</v>
      </c>
      <c r="AL388" s="27">
        <f>IF(AND(Inputs!$CO386=0,AL$3&gt;=Inputs!$CM386),1,IF(AND(AL$3&gt;=Inputs!$CM386,AL$3&lt;Inputs!$CN386),1,IF(AND(AL$3=Inputs!$CN386,AL$3=Inputs!$CO386),1,IF(OR(AND(AL$3=Inputs!$CN386+1,Inputs!$CN386=Inputs!$CO386),AND(AL$3=Inputs!$CN386+2,Inputs!$CN386=Inputs!$CO386)),0,IF(AL$3=Inputs!$CN386,0.8,IF(AL$3=Inputs!$CN386+1,0.6,IF(AL$3=Inputs!$CN386+2,0.4,IF(AL$3=Inputs!$CO386,0.2,IF(AND(AL$3&gt;=Inputs!$CL386,AL$3&lt;Inputs!$CM386),(AL$3-Inputs!$CL386+1)/(Inputs!$AI386+1),0)))))))))</f>
        <v>0</v>
      </c>
      <c r="AM388" s="27">
        <f>IF(AND(Inputs!$CO386=0,AM$3&gt;=Inputs!$CM386),1,IF(AND(AM$3&gt;=Inputs!$CM386,AM$3&lt;Inputs!$CN386),1,IF(AND(AM$3=Inputs!$CN386,AM$3=Inputs!$CO386),1,IF(OR(AND(AM$3=Inputs!$CN386+1,Inputs!$CN386=Inputs!$CO386),AND(AM$3=Inputs!$CN386+2,Inputs!$CN386=Inputs!$CO386)),0,IF(AM$3=Inputs!$CN386,0.8,IF(AM$3=Inputs!$CN386+1,0.6,IF(AM$3=Inputs!$CN386+2,0.4,IF(AM$3=Inputs!$CO386,0.2,IF(AND(AM$3&gt;=Inputs!$CL386,AM$3&lt;Inputs!$CM386),(AM$3-Inputs!$CL386+1)/(Inputs!$AI386+1),0)))))))))</f>
        <v>0</v>
      </c>
      <c r="AN388" s="27">
        <f>IF(AND(Inputs!$CO386=0,AN$3&gt;=Inputs!$CM386),1,IF(AND(AN$3&gt;=Inputs!$CM386,AN$3&lt;Inputs!$CN386),1,IF(AND(AN$3=Inputs!$CN386,AN$3=Inputs!$CO386),1,IF(OR(AND(AN$3=Inputs!$CN386+1,Inputs!$CN386=Inputs!$CO386),AND(AN$3=Inputs!$CN386+2,Inputs!$CN386=Inputs!$CO386)),0,IF(AN$3=Inputs!$CN386,0.8,IF(AN$3=Inputs!$CN386+1,0.6,IF(AN$3=Inputs!$CN386+2,0.4,IF(AN$3=Inputs!$CO386,0.2,IF(AND(AN$3&gt;=Inputs!$CL386,AN$3&lt;Inputs!$CM386),(AN$3-Inputs!$CL386+1)/(Inputs!$AI386+1),0)))))))))</f>
        <v>0</v>
      </c>
      <c r="AO388" s="27">
        <f>IF(AND(Inputs!$CO386=0,AO$3&gt;=Inputs!$CM386),1,IF(AND(AO$3&gt;=Inputs!$CM386,AO$3&lt;Inputs!$CN386),1,IF(AND(AO$3=Inputs!$CN386,AO$3=Inputs!$CO386),1,IF(OR(AND(AO$3=Inputs!$CN386+1,Inputs!$CN386=Inputs!$CO386),AND(AO$3=Inputs!$CN386+2,Inputs!$CN386=Inputs!$CO386)),0,IF(AO$3=Inputs!$CN386,0.8,IF(AO$3=Inputs!$CN386+1,0.6,IF(AO$3=Inputs!$CN386+2,0.4,IF(AO$3=Inputs!$CO386,0.2,IF(AND(AO$3&gt;=Inputs!$CL386,AO$3&lt;Inputs!$CM386),(AO$3-Inputs!$CL386+1)/(Inputs!$AI386+1),0)))))))))</f>
        <v>0</v>
      </c>
      <c r="AP388" s="27">
        <f>IF(AND(Inputs!$CO386=0,AP$3&gt;=Inputs!$CM386),1,IF(AND(AP$3&gt;=Inputs!$CM386,AP$3&lt;Inputs!$CN386),1,IF(AND(AP$3=Inputs!$CN386,AP$3=Inputs!$CO386),1,IF(OR(AND(AP$3=Inputs!$CN386+1,Inputs!$CN386=Inputs!$CO386),AND(AP$3=Inputs!$CN386+2,Inputs!$CN386=Inputs!$CO386)),0,IF(AP$3=Inputs!$CN386,0.8,IF(AP$3=Inputs!$CN386+1,0.6,IF(AP$3=Inputs!$CN386+2,0.4,IF(AP$3=Inputs!$CO386,0.2,IF(AND(AP$3&gt;=Inputs!$CL386,AP$3&lt;Inputs!$CM386),(AP$3-Inputs!$CL386+1)/(Inputs!$AI386+1),0)))))))))</f>
        <v>0</v>
      </c>
      <c r="AQ388" s="27">
        <f>IF(AND(Inputs!$CO386=0,AQ$3&gt;=Inputs!$CM386),1,IF(AND(AQ$3&gt;=Inputs!$CM386,AQ$3&lt;Inputs!$CN386),1,IF(AND(AQ$3=Inputs!$CN386,AQ$3=Inputs!$CO386),1,IF(OR(AND(AQ$3=Inputs!$CN386+1,Inputs!$CN386=Inputs!$CO386),AND(AQ$3=Inputs!$CN386+2,Inputs!$CN386=Inputs!$CO386)),0,IF(AQ$3=Inputs!$CN386,0.8,IF(AQ$3=Inputs!$CN386+1,0.6,IF(AQ$3=Inputs!$CN386+2,0.4,IF(AQ$3=Inputs!$CO386,0.2,IF(AND(AQ$3&gt;=Inputs!$CL386,AQ$3&lt;Inputs!$CM386),(AQ$3-Inputs!$CL386+1)/(Inputs!$AI386+1),0)))))))))</f>
        <v>0</v>
      </c>
      <c r="AR388" s="27">
        <f>IF(AND(Inputs!$CO386=0,AR$3&gt;=Inputs!$CM386),1,IF(AND(AR$3&gt;=Inputs!$CM386,AR$3&lt;Inputs!$CN386),1,IF(AND(AR$3=Inputs!$CN386,AR$3=Inputs!$CO386),1,IF(OR(AND(AR$3=Inputs!$CN386+1,Inputs!$CN386=Inputs!$CO386),AND(AR$3=Inputs!$CN386+2,Inputs!$CN386=Inputs!$CO386)),0,IF(AR$3=Inputs!$CN386,0.8,IF(AR$3=Inputs!$CN386+1,0.6,IF(AR$3=Inputs!$CN386+2,0.4,IF(AR$3=Inputs!$CO386,0.2,IF(AND(AR$3&gt;=Inputs!$CL386,AR$3&lt;Inputs!$CM386),(AR$3-Inputs!$CL386+1)/(Inputs!$AI386+1),0)))))))))</f>
        <v>0</v>
      </c>
      <c r="AS388" s="27">
        <f>IF(AND(Inputs!$CO386=0,AS$3&gt;=Inputs!$CM386),1,IF(AND(AS$3&gt;=Inputs!$CM386,AS$3&lt;Inputs!$CN386),1,IF(AND(AS$3=Inputs!$CN386,AS$3=Inputs!$CO386),1,IF(OR(AND(AS$3=Inputs!$CN386+1,Inputs!$CN386=Inputs!$CO386),AND(AS$3=Inputs!$CN386+2,Inputs!$CN386=Inputs!$CO386)),0,IF(AS$3=Inputs!$CN386,0.8,IF(AS$3=Inputs!$CN386+1,0.6,IF(AS$3=Inputs!$CN386+2,0.4,IF(AS$3=Inputs!$CO386,0.2,IF(AND(AS$3&gt;=Inputs!$CL386,AS$3&lt;Inputs!$CM386),(AS$3-Inputs!$CL386+1)/(Inputs!$AI386+1),0)))))))))</f>
        <v>0</v>
      </c>
      <c r="AT388" s="27">
        <f>IF(AND(Inputs!$CO386=0,AT$3&gt;=Inputs!$CM386),1,IF(AND(AT$3&gt;=Inputs!$CM386,AT$3&lt;Inputs!$CN386),1,IF(AND(AT$3=Inputs!$CN386,AT$3=Inputs!$CO386),1,IF(OR(AND(AT$3=Inputs!$CN386+1,Inputs!$CN386=Inputs!$CO386),AND(AT$3=Inputs!$CN386+2,Inputs!$CN386=Inputs!$CO386)),0,IF(AT$3=Inputs!$CN386,0.8,IF(AT$3=Inputs!$CN386+1,0.6,IF(AT$3=Inputs!$CN386+2,0.4,IF(AT$3=Inputs!$CO386,0.2,IF(AND(AT$3&gt;=Inputs!$CL386,AT$3&lt;Inputs!$CM386),(AT$3-Inputs!$CL386+1)/(Inputs!$AI386+1),0)))))))))</f>
        <v>0</v>
      </c>
      <c r="AU388" s="27">
        <f>IF(AND(Inputs!$CO386=0,AU$3&gt;=Inputs!$CM386),1,IF(AND(AU$3&gt;=Inputs!$CM386,AU$3&lt;Inputs!$CN386),1,IF(AND(AU$3=Inputs!$CN386,AU$3=Inputs!$CO386),1,IF(OR(AND(AU$3=Inputs!$CN386+1,Inputs!$CN386=Inputs!$CO386),AND(AU$3=Inputs!$CN386+2,Inputs!$CN386=Inputs!$CO386)),0,IF(AU$3=Inputs!$CN386,0.8,IF(AU$3=Inputs!$CN386+1,0.6,IF(AU$3=Inputs!$CN386+2,0.4,IF(AU$3=Inputs!$CO386,0.2,IF(AND(AU$3&gt;=Inputs!$CL386,AU$3&lt;Inputs!$CM386),(AU$3-Inputs!$CL386+1)/(Inputs!$AI386+1),0)))))))))</f>
        <v>0</v>
      </c>
      <c r="AV388" s="27">
        <f>IF(AND(Inputs!$CO386=0,AV$3&gt;=Inputs!$CM386),1,IF(AND(AV$3&gt;=Inputs!$CM386,AV$3&lt;Inputs!$CN386),1,IF(AND(AV$3=Inputs!$CN386,AV$3=Inputs!$CO386),1,IF(OR(AND(AV$3=Inputs!$CN386+1,Inputs!$CN386=Inputs!$CO386),AND(AV$3=Inputs!$CN386+2,Inputs!$CN386=Inputs!$CO386)),0,IF(AV$3=Inputs!$CN386,0.8,IF(AV$3=Inputs!$CN386+1,0.6,IF(AV$3=Inputs!$CN386+2,0.4,IF(AV$3=Inputs!$CO386,0.2,IF(AND(AV$3&gt;=Inputs!$CL386,AV$3&lt;Inputs!$CM386),(AV$3-Inputs!$CL386+1)/(Inputs!$AI386+1),0)))))))))</f>
        <v>0</v>
      </c>
      <c r="AW388" s="27">
        <f>IF(AND(Inputs!$CO386=0,AW$3&gt;=Inputs!$CM386),1,IF(AND(AW$3&gt;=Inputs!$CM386,AW$3&lt;Inputs!$CN386),1,IF(AND(AW$3=Inputs!$CN386,AW$3=Inputs!$CO386),1,IF(OR(AND(AW$3=Inputs!$CN386+1,Inputs!$CN386=Inputs!$CO386),AND(AW$3=Inputs!$CN386+2,Inputs!$CN386=Inputs!$CO386)),0,IF(AW$3=Inputs!$CN386,0.8,IF(AW$3=Inputs!$CN386+1,0.6,IF(AW$3=Inputs!$CN386+2,0.4,IF(AW$3=Inputs!$CO386,0.2,IF(AND(AW$3&gt;=Inputs!$CL386,AW$3&lt;Inputs!$CM386),(AW$3-Inputs!$CL386+1)/(Inputs!$AI386+1),0)))))))))</f>
        <v>0</v>
      </c>
      <c r="AX388" s="27">
        <f>IF(AND(Inputs!$CO386=0,AX$3&gt;=Inputs!$CM386),1,IF(AND(AX$3&gt;=Inputs!$CM386,AX$3&lt;Inputs!$CN386),1,IF(AND(AX$3=Inputs!$CN386,AX$3=Inputs!$CO386),1,IF(OR(AND(AX$3=Inputs!$CN386+1,Inputs!$CN386=Inputs!$CO386),AND(AX$3=Inputs!$CN386+2,Inputs!$CN386=Inputs!$CO386)),0,IF(AX$3=Inputs!$CN386,0.8,IF(AX$3=Inputs!$CN386+1,0.6,IF(AX$3=Inputs!$CN386+2,0.4,IF(AX$3=Inputs!$CO386,0.2,IF(AND(AX$3&gt;=Inputs!$CL386,AX$3&lt;Inputs!$CM386),(AX$3-Inputs!$CL386+1)/(Inputs!$AI386+1),0)))))))))</f>
        <v>0</v>
      </c>
      <c r="AY388" s="27">
        <f>IF(AND(Inputs!$CO386=0,AY$3&gt;=Inputs!$CM386),1,IF(AND(AY$3&gt;=Inputs!$CM386,AY$3&lt;Inputs!$CN386),1,IF(AND(AY$3=Inputs!$CN386,AY$3=Inputs!$CO386),1,IF(OR(AND(AY$3=Inputs!$CN386+1,Inputs!$CN386=Inputs!$CO386),AND(AY$3=Inputs!$CN386+2,Inputs!$CN386=Inputs!$CO386)),0,IF(AY$3=Inputs!$CN386,0.8,IF(AY$3=Inputs!$CN386+1,0.6,IF(AY$3=Inputs!$CN386+2,0.4,IF(AY$3=Inputs!$CO386,0.2,IF(AND(AY$3&gt;=Inputs!$CL386,AY$3&lt;Inputs!$CM386),(AY$3-Inputs!$CL386+1)/(Inputs!$AI386+1),0)))))))))</f>
        <v>0</v>
      </c>
      <c r="AZ388" s="27">
        <f>IF(AND(Inputs!$CO386=0,AZ$3&gt;=Inputs!$CM386),1,IF(AND(AZ$3&gt;=Inputs!$CM386,AZ$3&lt;Inputs!$CN386),1,IF(AND(AZ$3=Inputs!$CN386,AZ$3=Inputs!$CO386),1,IF(OR(AND(AZ$3=Inputs!$CN386+1,Inputs!$CN386=Inputs!$CO386),AND(AZ$3=Inputs!$CN386+2,Inputs!$CN386=Inputs!$CO386)),0,IF(AZ$3=Inputs!$CN386,0.8,IF(AZ$3=Inputs!$CN386+1,0.6,IF(AZ$3=Inputs!$CN386+2,0.4,IF(AZ$3=Inputs!$CO386,0.2,IF(AND(AZ$3&gt;=Inputs!$CL386,AZ$3&lt;Inputs!$CM386),(AZ$3-Inputs!$CL386+1)/(Inputs!$AI386+1),0)))))))))</f>
        <v>0</v>
      </c>
      <c r="BA388" s="27">
        <f>IF(AND(Inputs!$CO386=0,BA$3&gt;=Inputs!$CM386),1,IF(AND(BA$3&gt;=Inputs!$CM386,BA$3&lt;Inputs!$CN386),1,IF(AND(BA$3=Inputs!$CN386,BA$3=Inputs!$CO386),1,IF(OR(AND(BA$3=Inputs!$CN386+1,Inputs!$CN386=Inputs!$CO386),AND(BA$3=Inputs!$CN386+2,Inputs!$CN386=Inputs!$CO386)),0,IF(BA$3=Inputs!$CN386,0.8,IF(BA$3=Inputs!$CN386+1,0.6,IF(BA$3=Inputs!$CN386+2,0.4,IF(BA$3=Inputs!$CO386,0.2,IF(AND(BA$3&gt;=Inputs!$CL386,BA$3&lt;Inputs!$CM386),(BA$3-Inputs!$CL386+1)/(Inputs!$AI386+1),0)))))))))</f>
        <v>0</v>
      </c>
      <c r="BB388" s="27">
        <f>IF(AND(Inputs!$CO386=0,BB$3&gt;=Inputs!$CM386),1,IF(AND(BB$3&gt;=Inputs!$CM386,BB$3&lt;Inputs!$CN386),1,IF(AND(BB$3=Inputs!$CN386,BB$3=Inputs!$CO386),1,IF(OR(AND(BB$3=Inputs!$CN386+1,Inputs!$CN386=Inputs!$CO386),AND(BB$3=Inputs!$CN386+2,Inputs!$CN386=Inputs!$CO386)),0,IF(BB$3=Inputs!$CN386,0.8,IF(BB$3=Inputs!$CN386+1,0.6,IF(BB$3=Inputs!$CN386+2,0.4,IF(BB$3=Inputs!$CO386,0.2,IF(AND(BB$3&gt;=Inputs!$CL386,BB$3&lt;Inputs!$CM386),(BB$3-Inputs!$CL386+1)/(Inputs!$AI386+1),0)))))))))</f>
        <v>0</v>
      </c>
      <c r="BC388" s="27">
        <f>IF(AND(Inputs!$CO386=0,BC$3&gt;=Inputs!$CM386),1,IF(AND(BC$3&gt;=Inputs!$CM386,BC$3&lt;Inputs!$CN386),1,IF(AND(BC$3=Inputs!$CN386,BC$3=Inputs!$CO386),1,IF(OR(AND(BC$3=Inputs!$CN386+1,Inputs!$CN386=Inputs!$CO386),AND(BC$3=Inputs!$CN386+2,Inputs!$CN386=Inputs!$CO386)),0,IF(BC$3=Inputs!$CN386,0.8,IF(BC$3=Inputs!$CN386+1,0.6,IF(BC$3=Inputs!$CN386+2,0.4,IF(BC$3=Inputs!$CO386,0.2,IF(AND(BC$3&gt;=Inputs!$CL386,BC$3&lt;Inputs!$CM386),(BC$3-Inputs!$CL386+1)/(Inputs!$AI386+1),0)))))))))</f>
        <v>0</v>
      </c>
      <c r="BD388" s="27">
        <f>IF(AND(Inputs!$CO386=0,BD$3&gt;=Inputs!$CM386),1,IF(AND(BD$3&gt;=Inputs!$CM386,BD$3&lt;Inputs!$CN386),1,IF(AND(BD$3=Inputs!$CN386,BD$3=Inputs!$CO386),1,IF(OR(AND(BD$3=Inputs!$CN386+1,Inputs!$CN386=Inputs!$CO386),AND(BD$3=Inputs!$CN386+2,Inputs!$CN386=Inputs!$CO386)),0,IF(BD$3=Inputs!$CN386,0.8,IF(BD$3=Inputs!$CN386+1,0.6,IF(BD$3=Inputs!$CN386+2,0.4,IF(BD$3=Inputs!$CO386,0.2,IF(AND(BD$3&gt;=Inputs!$CL386,BD$3&lt;Inputs!$CM386),(BD$3-Inputs!$CL386+1)/(Inputs!$AI386+1),0)))))))))</f>
        <v>0</v>
      </c>
      <c r="BE388" s="27">
        <f>IF(AND(Inputs!$CO386=0,BE$3&gt;=Inputs!$CM386),1,IF(AND(BE$3&gt;=Inputs!$CM386,BE$3&lt;Inputs!$CN386),1,IF(AND(BE$3=Inputs!$CN386,BE$3=Inputs!$CO386),1,IF(OR(AND(BE$3=Inputs!$CN386+1,Inputs!$CN386=Inputs!$CO386),AND(BE$3=Inputs!$CN386+2,Inputs!$CN386=Inputs!$CO386)),0,IF(BE$3=Inputs!$CN386,0.8,IF(BE$3=Inputs!$CN386+1,0.6,IF(BE$3=Inputs!$CN386+2,0.4,IF(BE$3=Inputs!$CO386,0.2,IF(AND(BE$3&gt;=Inputs!$CL386,BE$3&lt;Inputs!$CM386),(BE$3-Inputs!$CL386+1)/(Inputs!$AI386+1),0)))))))))</f>
        <v>0</v>
      </c>
      <c r="BF388" s="27">
        <f>IF(AND(Inputs!$CO386=0,BF$3&gt;=Inputs!$CM386),1,IF(AND(BF$3&gt;=Inputs!$CM386,BF$3&lt;Inputs!$CN386),1,IF(AND(BF$3=Inputs!$CN386,BF$3=Inputs!$CO386),1,IF(OR(AND(BF$3=Inputs!$CN386+1,Inputs!$CN386=Inputs!$CO386),AND(BF$3=Inputs!$CN386+2,Inputs!$CN386=Inputs!$CO386)),0,IF(BF$3=Inputs!$CN386,0.8,IF(BF$3=Inputs!$CN386+1,0.6,IF(BF$3=Inputs!$CN386+2,0.4,IF(BF$3=Inputs!$CO386,0.2,IF(AND(BF$3&gt;=Inputs!$CL386,BF$3&lt;Inputs!$CM386),(BF$3-Inputs!$CL386+1)/(Inputs!$AI386+1),0)))))))))</f>
        <v>0</v>
      </c>
      <c r="BG388" s="27">
        <f>IF(AND(Inputs!$CO386=0,BG$3&gt;=Inputs!$CM386),1,IF(AND(BG$3&gt;=Inputs!$CM386,BG$3&lt;Inputs!$CN386),1,IF(AND(BG$3=Inputs!$CN386,BG$3=Inputs!$CO386),1,IF(OR(AND(BG$3=Inputs!$CN386+1,Inputs!$CN386=Inputs!$CO386),AND(BG$3=Inputs!$CN386+2,Inputs!$CN386=Inputs!$CO386)),0,IF(BG$3=Inputs!$CN386,0.8,IF(BG$3=Inputs!$CN386+1,0.6,IF(BG$3=Inputs!$CN386+2,0.4,IF(BG$3=Inputs!$CO386,0.2,IF(AND(BG$3&gt;=Inputs!$CL386,BG$3&lt;Inputs!$CM386),(BG$3-Inputs!$CL386+1)/(Inputs!$AI386+1),0)))))))))</f>
        <v>0</v>
      </c>
      <c r="BH388" s="27">
        <f>IF(AND(Inputs!$CO386=0,BH$3&gt;=Inputs!$CM386),1,IF(AND(BH$3&gt;=Inputs!$CM386,BH$3&lt;Inputs!$CN386),1,IF(AND(BH$3=Inputs!$CN386,BH$3=Inputs!$CO386),1,IF(OR(AND(BH$3=Inputs!$CN386+1,Inputs!$CN386=Inputs!$CO386),AND(BH$3=Inputs!$CN386+2,Inputs!$CN386=Inputs!$CO386)),0,IF(BH$3=Inputs!$CN386,0.8,IF(BH$3=Inputs!$CN386+1,0.6,IF(BH$3=Inputs!$CN386+2,0.4,IF(BH$3=Inputs!$CO386,0.2,IF(AND(BH$3&gt;=Inputs!$CL386,BH$3&lt;Inputs!$CM386),(BH$3-Inputs!$CL386+1)/(Inputs!$AI386+1),0)))))))))</f>
        <v>0</v>
      </c>
      <c r="BI388" s="27">
        <f>IF(AND(Inputs!$CO386=0,BI$3&gt;=Inputs!$CM386),1,IF(AND(BI$3&gt;=Inputs!$CM386,BI$3&lt;Inputs!$CN386),1,IF(AND(BI$3=Inputs!$CN386,BI$3=Inputs!$CO386),1,IF(OR(AND(BI$3=Inputs!$CN386+1,Inputs!$CN386=Inputs!$CO386),AND(BI$3=Inputs!$CN386+2,Inputs!$CN386=Inputs!$CO386)),0,IF(BI$3=Inputs!$CN386,0.8,IF(BI$3=Inputs!$CN386+1,0.6,IF(BI$3=Inputs!$CN386+2,0.4,IF(BI$3=Inputs!$CO386,0.2,IF(AND(BI$3&gt;=Inputs!$CL386,BI$3&lt;Inputs!$CM386),(BI$3-Inputs!$CL386+1)/(Inputs!$AI386+1),0)))))))))</f>
        <v>0</v>
      </c>
      <c r="BJ388" s="27">
        <f>IF(AND(Inputs!$CO386=0,BJ$3&gt;=Inputs!$CM386),1,IF(AND(BJ$3&gt;=Inputs!$CM386,BJ$3&lt;Inputs!$CN386),1,IF(AND(BJ$3=Inputs!$CN386,BJ$3=Inputs!$CO386),1,IF(OR(AND(BJ$3=Inputs!$CN386+1,Inputs!$CN386=Inputs!$CO386),AND(BJ$3=Inputs!$CN386+2,Inputs!$CN386=Inputs!$CO386)),0,IF(BJ$3=Inputs!$CN386,0.8,IF(BJ$3=Inputs!$CN386+1,0.6,IF(BJ$3=Inputs!$CN386+2,0.4,IF(BJ$3=Inputs!$CO386,0.2,IF(AND(BJ$3&gt;=Inputs!$CL386,BJ$3&lt;Inputs!$CM386),(BJ$3-Inputs!$CL386+1)/(Inputs!$AI386+1),0)))))))))</f>
        <v>0</v>
      </c>
      <c r="BK388" s="27">
        <f>IF(AND(Inputs!$CO386=0,BK$3&gt;=Inputs!$CM386),1,IF(AND(BK$3&gt;=Inputs!$CM386,BK$3&lt;Inputs!$CN386),1,IF(AND(BK$3=Inputs!$CN386,BK$3=Inputs!$CO386),1,IF(OR(AND(BK$3=Inputs!$CN386+1,Inputs!$CN386=Inputs!$CO386),AND(BK$3=Inputs!$CN386+2,Inputs!$CN386=Inputs!$CO386)),0,IF(BK$3=Inputs!$CN386,0.8,IF(BK$3=Inputs!$CN386+1,0.6,IF(BK$3=Inputs!$CN386+2,0.4,IF(BK$3=Inputs!$CO386,0.2,IF(AND(BK$3&gt;=Inputs!$CL386,BK$3&lt;Inputs!$CM386),(BK$3-Inputs!$CL386+1)/(Inputs!$AI386+1),0)))))))))</f>
        <v>0</v>
      </c>
      <c r="BL388" s="27">
        <f>IF(AND(Inputs!$CO386=0,BL$3&gt;=Inputs!$CM386),1,IF(AND(BL$3&gt;=Inputs!$CM386,BL$3&lt;Inputs!$CN386),1,IF(AND(BL$3=Inputs!$CN386,BL$3=Inputs!$CO386),1,IF(OR(AND(BL$3=Inputs!$CN386+1,Inputs!$CN386=Inputs!$CO386),AND(BL$3=Inputs!$CN386+2,Inputs!$CN386=Inputs!$CO386)),0,IF(BL$3=Inputs!$CN386,0.8,IF(BL$3=Inputs!$CN386+1,0.6,IF(BL$3=Inputs!$CN386+2,0.4,IF(BL$3=Inputs!$CO386,0.2,IF(AND(BL$3&gt;=Inputs!$CL386,BL$3&lt;Inputs!$CM386),(BL$3-Inputs!$CL386+1)/(Inputs!$AI386+1),0)))))))))</f>
        <v>0</v>
      </c>
      <c r="BM388" s="27">
        <f>IF(AND(Inputs!$CO386=0,BM$3&gt;=Inputs!$CM386),1,IF(AND(BM$3&gt;=Inputs!$CM386,BM$3&lt;Inputs!$CN386),1,IF(AND(BM$3=Inputs!$CN386,BM$3=Inputs!$CO386),1,IF(OR(AND(BM$3=Inputs!$CN386+1,Inputs!$CN386=Inputs!$CO386),AND(BM$3=Inputs!$CN386+2,Inputs!$CN386=Inputs!$CO386)),0,IF(BM$3=Inputs!$CN386,0.8,IF(BM$3=Inputs!$CN386+1,0.6,IF(BM$3=Inputs!$CN386+2,0.4,IF(BM$3=Inputs!$CO386,0.2,IF(AND(BM$3&gt;=Inputs!$CL386,BM$3&lt;Inputs!$CM386),(BM$3-Inputs!$CL386+1)/(Inputs!$AI386+1),0)))))))))</f>
        <v>0</v>
      </c>
    </row>
    <row r="389" spans="1:65">
      <c r="A389" s="7" t="str">
        <f>IF(Inputs!A387="","",Inputs!A387)</f>
        <v/>
      </c>
      <c r="B389" t="str">
        <f>IF(Inputs!B387="","",Inputs!B387)</f>
        <v/>
      </c>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c r="AG389" s="50">
        <f t="shared" si="13"/>
        <v>0</v>
      </c>
      <c r="AH389" s="42">
        <f t="shared" si="12"/>
        <v>0</v>
      </c>
      <c r="AJ389" s="27">
        <f>IF(AND(Inputs!$CO387=0,AJ$3&gt;=Inputs!$CM387),1,IF(AND(AJ$3&gt;=Inputs!$CM387,AJ$3&lt;Inputs!$CN387),1,IF(AND(AJ$3=Inputs!$CN387,AJ$3=Inputs!$CO387),1,IF(OR(AND(AJ$3=Inputs!$CN387+1,Inputs!$CN387=Inputs!$CO387),AND(AJ$3=Inputs!$CN387+2,Inputs!$CN387=Inputs!$CO387)),0,IF(AJ$3=Inputs!$CN387,0.8,IF(AJ$3=Inputs!$CN387+1,0.6,IF(AJ$3=Inputs!$CN387+2,0.4,IF(AJ$3=Inputs!$CO387,0.2,IF(AND(AJ$3&gt;=Inputs!$CL387,AJ$3&lt;Inputs!$CM387),(AJ$3-Inputs!$CL387+1)/(Inputs!$AI387+1),0)))))))))</f>
        <v>0</v>
      </c>
      <c r="AK389" s="27">
        <f>IF(AND(Inputs!$CO387=0,AK$3&gt;=Inputs!$CM387),1,IF(AND(AK$3&gt;=Inputs!$CM387,AK$3&lt;Inputs!$CN387),1,IF(AND(AK$3=Inputs!$CN387,AK$3=Inputs!$CO387),1,IF(OR(AND(AK$3=Inputs!$CN387+1,Inputs!$CN387=Inputs!$CO387),AND(AK$3=Inputs!$CN387+2,Inputs!$CN387=Inputs!$CO387)),0,IF(AK$3=Inputs!$CN387,0.8,IF(AK$3=Inputs!$CN387+1,0.6,IF(AK$3=Inputs!$CN387+2,0.4,IF(AK$3=Inputs!$CO387,0.2,IF(AND(AK$3&gt;=Inputs!$CL387,AK$3&lt;Inputs!$CM387),(AK$3-Inputs!$CL387+1)/(Inputs!$AI387+1),0)))))))))</f>
        <v>0</v>
      </c>
      <c r="AL389" s="27">
        <f>IF(AND(Inputs!$CO387=0,AL$3&gt;=Inputs!$CM387),1,IF(AND(AL$3&gt;=Inputs!$CM387,AL$3&lt;Inputs!$CN387),1,IF(AND(AL$3=Inputs!$CN387,AL$3=Inputs!$CO387),1,IF(OR(AND(AL$3=Inputs!$CN387+1,Inputs!$CN387=Inputs!$CO387),AND(AL$3=Inputs!$CN387+2,Inputs!$CN387=Inputs!$CO387)),0,IF(AL$3=Inputs!$CN387,0.8,IF(AL$3=Inputs!$CN387+1,0.6,IF(AL$3=Inputs!$CN387+2,0.4,IF(AL$3=Inputs!$CO387,0.2,IF(AND(AL$3&gt;=Inputs!$CL387,AL$3&lt;Inputs!$CM387),(AL$3-Inputs!$CL387+1)/(Inputs!$AI387+1),0)))))))))</f>
        <v>0</v>
      </c>
      <c r="AM389" s="27">
        <f>IF(AND(Inputs!$CO387=0,AM$3&gt;=Inputs!$CM387),1,IF(AND(AM$3&gt;=Inputs!$CM387,AM$3&lt;Inputs!$CN387),1,IF(AND(AM$3=Inputs!$CN387,AM$3=Inputs!$CO387),1,IF(OR(AND(AM$3=Inputs!$CN387+1,Inputs!$CN387=Inputs!$CO387),AND(AM$3=Inputs!$CN387+2,Inputs!$CN387=Inputs!$CO387)),0,IF(AM$3=Inputs!$CN387,0.8,IF(AM$3=Inputs!$CN387+1,0.6,IF(AM$3=Inputs!$CN387+2,0.4,IF(AM$3=Inputs!$CO387,0.2,IF(AND(AM$3&gt;=Inputs!$CL387,AM$3&lt;Inputs!$CM387),(AM$3-Inputs!$CL387+1)/(Inputs!$AI387+1),0)))))))))</f>
        <v>0</v>
      </c>
      <c r="AN389" s="27">
        <f>IF(AND(Inputs!$CO387=0,AN$3&gt;=Inputs!$CM387),1,IF(AND(AN$3&gt;=Inputs!$CM387,AN$3&lt;Inputs!$CN387),1,IF(AND(AN$3=Inputs!$CN387,AN$3=Inputs!$CO387),1,IF(OR(AND(AN$3=Inputs!$CN387+1,Inputs!$CN387=Inputs!$CO387),AND(AN$3=Inputs!$CN387+2,Inputs!$CN387=Inputs!$CO387)),0,IF(AN$3=Inputs!$CN387,0.8,IF(AN$3=Inputs!$CN387+1,0.6,IF(AN$3=Inputs!$CN387+2,0.4,IF(AN$3=Inputs!$CO387,0.2,IF(AND(AN$3&gt;=Inputs!$CL387,AN$3&lt;Inputs!$CM387),(AN$3-Inputs!$CL387+1)/(Inputs!$AI387+1),0)))))))))</f>
        <v>0</v>
      </c>
      <c r="AO389" s="27">
        <f>IF(AND(Inputs!$CO387=0,AO$3&gt;=Inputs!$CM387),1,IF(AND(AO$3&gt;=Inputs!$CM387,AO$3&lt;Inputs!$CN387),1,IF(AND(AO$3=Inputs!$CN387,AO$3=Inputs!$CO387),1,IF(OR(AND(AO$3=Inputs!$CN387+1,Inputs!$CN387=Inputs!$CO387),AND(AO$3=Inputs!$CN387+2,Inputs!$CN387=Inputs!$CO387)),0,IF(AO$3=Inputs!$CN387,0.8,IF(AO$3=Inputs!$CN387+1,0.6,IF(AO$3=Inputs!$CN387+2,0.4,IF(AO$3=Inputs!$CO387,0.2,IF(AND(AO$3&gt;=Inputs!$CL387,AO$3&lt;Inputs!$CM387),(AO$3-Inputs!$CL387+1)/(Inputs!$AI387+1),0)))))))))</f>
        <v>0</v>
      </c>
      <c r="AP389" s="27">
        <f>IF(AND(Inputs!$CO387=0,AP$3&gt;=Inputs!$CM387),1,IF(AND(AP$3&gt;=Inputs!$CM387,AP$3&lt;Inputs!$CN387),1,IF(AND(AP$3=Inputs!$CN387,AP$3=Inputs!$CO387),1,IF(OR(AND(AP$3=Inputs!$CN387+1,Inputs!$CN387=Inputs!$CO387),AND(AP$3=Inputs!$CN387+2,Inputs!$CN387=Inputs!$CO387)),0,IF(AP$3=Inputs!$CN387,0.8,IF(AP$3=Inputs!$CN387+1,0.6,IF(AP$3=Inputs!$CN387+2,0.4,IF(AP$3=Inputs!$CO387,0.2,IF(AND(AP$3&gt;=Inputs!$CL387,AP$3&lt;Inputs!$CM387),(AP$3-Inputs!$CL387+1)/(Inputs!$AI387+1),0)))))))))</f>
        <v>0</v>
      </c>
      <c r="AQ389" s="27">
        <f>IF(AND(Inputs!$CO387=0,AQ$3&gt;=Inputs!$CM387),1,IF(AND(AQ$3&gt;=Inputs!$CM387,AQ$3&lt;Inputs!$CN387),1,IF(AND(AQ$3=Inputs!$CN387,AQ$3=Inputs!$CO387),1,IF(OR(AND(AQ$3=Inputs!$CN387+1,Inputs!$CN387=Inputs!$CO387),AND(AQ$3=Inputs!$CN387+2,Inputs!$CN387=Inputs!$CO387)),0,IF(AQ$3=Inputs!$CN387,0.8,IF(AQ$3=Inputs!$CN387+1,0.6,IF(AQ$3=Inputs!$CN387+2,0.4,IF(AQ$3=Inputs!$CO387,0.2,IF(AND(AQ$3&gt;=Inputs!$CL387,AQ$3&lt;Inputs!$CM387),(AQ$3-Inputs!$CL387+1)/(Inputs!$AI387+1),0)))))))))</f>
        <v>0</v>
      </c>
      <c r="AR389" s="27">
        <f>IF(AND(Inputs!$CO387=0,AR$3&gt;=Inputs!$CM387),1,IF(AND(AR$3&gt;=Inputs!$CM387,AR$3&lt;Inputs!$CN387),1,IF(AND(AR$3=Inputs!$CN387,AR$3=Inputs!$CO387),1,IF(OR(AND(AR$3=Inputs!$CN387+1,Inputs!$CN387=Inputs!$CO387),AND(AR$3=Inputs!$CN387+2,Inputs!$CN387=Inputs!$CO387)),0,IF(AR$3=Inputs!$CN387,0.8,IF(AR$3=Inputs!$CN387+1,0.6,IF(AR$3=Inputs!$CN387+2,0.4,IF(AR$3=Inputs!$CO387,0.2,IF(AND(AR$3&gt;=Inputs!$CL387,AR$3&lt;Inputs!$CM387),(AR$3-Inputs!$CL387+1)/(Inputs!$AI387+1),0)))))))))</f>
        <v>0</v>
      </c>
      <c r="AS389" s="27">
        <f>IF(AND(Inputs!$CO387=0,AS$3&gt;=Inputs!$CM387),1,IF(AND(AS$3&gt;=Inputs!$CM387,AS$3&lt;Inputs!$CN387),1,IF(AND(AS$3=Inputs!$CN387,AS$3=Inputs!$CO387),1,IF(OR(AND(AS$3=Inputs!$CN387+1,Inputs!$CN387=Inputs!$CO387),AND(AS$3=Inputs!$CN387+2,Inputs!$CN387=Inputs!$CO387)),0,IF(AS$3=Inputs!$CN387,0.8,IF(AS$3=Inputs!$CN387+1,0.6,IF(AS$3=Inputs!$CN387+2,0.4,IF(AS$3=Inputs!$CO387,0.2,IF(AND(AS$3&gt;=Inputs!$CL387,AS$3&lt;Inputs!$CM387),(AS$3-Inputs!$CL387+1)/(Inputs!$AI387+1),0)))))))))</f>
        <v>0</v>
      </c>
      <c r="AT389" s="27">
        <f>IF(AND(Inputs!$CO387=0,AT$3&gt;=Inputs!$CM387),1,IF(AND(AT$3&gt;=Inputs!$CM387,AT$3&lt;Inputs!$CN387),1,IF(AND(AT$3=Inputs!$CN387,AT$3=Inputs!$CO387),1,IF(OR(AND(AT$3=Inputs!$CN387+1,Inputs!$CN387=Inputs!$CO387),AND(AT$3=Inputs!$CN387+2,Inputs!$CN387=Inputs!$CO387)),0,IF(AT$3=Inputs!$CN387,0.8,IF(AT$3=Inputs!$CN387+1,0.6,IF(AT$3=Inputs!$CN387+2,0.4,IF(AT$3=Inputs!$CO387,0.2,IF(AND(AT$3&gt;=Inputs!$CL387,AT$3&lt;Inputs!$CM387),(AT$3-Inputs!$CL387+1)/(Inputs!$AI387+1),0)))))))))</f>
        <v>0</v>
      </c>
      <c r="AU389" s="27">
        <f>IF(AND(Inputs!$CO387=0,AU$3&gt;=Inputs!$CM387),1,IF(AND(AU$3&gt;=Inputs!$CM387,AU$3&lt;Inputs!$CN387),1,IF(AND(AU$3=Inputs!$CN387,AU$3=Inputs!$CO387),1,IF(OR(AND(AU$3=Inputs!$CN387+1,Inputs!$CN387=Inputs!$CO387),AND(AU$3=Inputs!$CN387+2,Inputs!$CN387=Inputs!$CO387)),0,IF(AU$3=Inputs!$CN387,0.8,IF(AU$3=Inputs!$CN387+1,0.6,IF(AU$3=Inputs!$CN387+2,0.4,IF(AU$3=Inputs!$CO387,0.2,IF(AND(AU$3&gt;=Inputs!$CL387,AU$3&lt;Inputs!$CM387),(AU$3-Inputs!$CL387+1)/(Inputs!$AI387+1),0)))))))))</f>
        <v>0</v>
      </c>
      <c r="AV389" s="27">
        <f>IF(AND(Inputs!$CO387=0,AV$3&gt;=Inputs!$CM387),1,IF(AND(AV$3&gt;=Inputs!$CM387,AV$3&lt;Inputs!$CN387),1,IF(AND(AV$3=Inputs!$CN387,AV$3=Inputs!$CO387),1,IF(OR(AND(AV$3=Inputs!$CN387+1,Inputs!$CN387=Inputs!$CO387),AND(AV$3=Inputs!$CN387+2,Inputs!$CN387=Inputs!$CO387)),0,IF(AV$3=Inputs!$CN387,0.8,IF(AV$3=Inputs!$CN387+1,0.6,IF(AV$3=Inputs!$CN387+2,0.4,IF(AV$3=Inputs!$CO387,0.2,IF(AND(AV$3&gt;=Inputs!$CL387,AV$3&lt;Inputs!$CM387),(AV$3-Inputs!$CL387+1)/(Inputs!$AI387+1),0)))))))))</f>
        <v>0</v>
      </c>
      <c r="AW389" s="27">
        <f>IF(AND(Inputs!$CO387=0,AW$3&gt;=Inputs!$CM387),1,IF(AND(AW$3&gt;=Inputs!$CM387,AW$3&lt;Inputs!$CN387),1,IF(AND(AW$3=Inputs!$CN387,AW$3=Inputs!$CO387),1,IF(OR(AND(AW$3=Inputs!$CN387+1,Inputs!$CN387=Inputs!$CO387),AND(AW$3=Inputs!$CN387+2,Inputs!$CN387=Inputs!$CO387)),0,IF(AW$3=Inputs!$CN387,0.8,IF(AW$3=Inputs!$CN387+1,0.6,IF(AW$3=Inputs!$CN387+2,0.4,IF(AW$3=Inputs!$CO387,0.2,IF(AND(AW$3&gt;=Inputs!$CL387,AW$3&lt;Inputs!$CM387),(AW$3-Inputs!$CL387+1)/(Inputs!$AI387+1),0)))))))))</f>
        <v>0</v>
      </c>
      <c r="AX389" s="27">
        <f>IF(AND(Inputs!$CO387=0,AX$3&gt;=Inputs!$CM387),1,IF(AND(AX$3&gt;=Inputs!$CM387,AX$3&lt;Inputs!$CN387),1,IF(AND(AX$3=Inputs!$CN387,AX$3=Inputs!$CO387),1,IF(OR(AND(AX$3=Inputs!$CN387+1,Inputs!$CN387=Inputs!$CO387),AND(AX$3=Inputs!$CN387+2,Inputs!$CN387=Inputs!$CO387)),0,IF(AX$3=Inputs!$CN387,0.8,IF(AX$3=Inputs!$CN387+1,0.6,IF(AX$3=Inputs!$CN387+2,0.4,IF(AX$3=Inputs!$CO387,0.2,IF(AND(AX$3&gt;=Inputs!$CL387,AX$3&lt;Inputs!$CM387),(AX$3-Inputs!$CL387+1)/(Inputs!$AI387+1),0)))))))))</f>
        <v>0</v>
      </c>
      <c r="AY389" s="27">
        <f>IF(AND(Inputs!$CO387=0,AY$3&gt;=Inputs!$CM387),1,IF(AND(AY$3&gt;=Inputs!$CM387,AY$3&lt;Inputs!$CN387),1,IF(AND(AY$3=Inputs!$CN387,AY$3=Inputs!$CO387),1,IF(OR(AND(AY$3=Inputs!$CN387+1,Inputs!$CN387=Inputs!$CO387),AND(AY$3=Inputs!$CN387+2,Inputs!$CN387=Inputs!$CO387)),0,IF(AY$3=Inputs!$CN387,0.8,IF(AY$3=Inputs!$CN387+1,0.6,IF(AY$3=Inputs!$CN387+2,0.4,IF(AY$3=Inputs!$CO387,0.2,IF(AND(AY$3&gt;=Inputs!$CL387,AY$3&lt;Inputs!$CM387),(AY$3-Inputs!$CL387+1)/(Inputs!$AI387+1),0)))))))))</f>
        <v>0</v>
      </c>
      <c r="AZ389" s="27">
        <f>IF(AND(Inputs!$CO387=0,AZ$3&gt;=Inputs!$CM387),1,IF(AND(AZ$3&gt;=Inputs!$CM387,AZ$3&lt;Inputs!$CN387),1,IF(AND(AZ$3=Inputs!$CN387,AZ$3=Inputs!$CO387),1,IF(OR(AND(AZ$3=Inputs!$CN387+1,Inputs!$CN387=Inputs!$CO387),AND(AZ$3=Inputs!$CN387+2,Inputs!$CN387=Inputs!$CO387)),0,IF(AZ$3=Inputs!$CN387,0.8,IF(AZ$3=Inputs!$CN387+1,0.6,IF(AZ$3=Inputs!$CN387+2,0.4,IF(AZ$3=Inputs!$CO387,0.2,IF(AND(AZ$3&gt;=Inputs!$CL387,AZ$3&lt;Inputs!$CM387),(AZ$3-Inputs!$CL387+1)/(Inputs!$AI387+1),0)))))))))</f>
        <v>0</v>
      </c>
      <c r="BA389" s="27">
        <f>IF(AND(Inputs!$CO387=0,BA$3&gt;=Inputs!$CM387),1,IF(AND(BA$3&gt;=Inputs!$CM387,BA$3&lt;Inputs!$CN387),1,IF(AND(BA$3=Inputs!$CN387,BA$3=Inputs!$CO387),1,IF(OR(AND(BA$3=Inputs!$CN387+1,Inputs!$CN387=Inputs!$CO387),AND(BA$3=Inputs!$CN387+2,Inputs!$CN387=Inputs!$CO387)),0,IF(BA$3=Inputs!$CN387,0.8,IF(BA$3=Inputs!$CN387+1,0.6,IF(BA$3=Inputs!$CN387+2,0.4,IF(BA$3=Inputs!$CO387,0.2,IF(AND(BA$3&gt;=Inputs!$CL387,BA$3&lt;Inputs!$CM387),(BA$3-Inputs!$CL387+1)/(Inputs!$AI387+1),0)))))))))</f>
        <v>0</v>
      </c>
      <c r="BB389" s="27">
        <f>IF(AND(Inputs!$CO387=0,BB$3&gt;=Inputs!$CM387),1,IF(AND(BB$3&gt;=Inputs!$CM387,BB$3&lt;Inputs!$CN387),1,IF(AND(BB$3=Inputs!$CN387,BB$3=Inputs!$CO387),1,IF(OR(AND(BB$3=Inputs!$CN387+1,Inputs!$CN387=Inputs!$CO387),AND(BB$3=Inputs!$CN387+2,Inputs!$CN387=Inputs!$CO387)),0,IF(BB$3=Inputs!$CN387,0.8,IF(BB$3=Inputs!$CN387+1,0.6,IF(BB$3=Inputs!$CN387+2,0.4,IF(BB$3=Inputs!$CO387,0.2,IF(AND(BB$3&gt;=Inputs!$CL387,BB$3&lt;Inputs!$CM387),(BB$3-Inputs!$CL387+1)/(Inputs!$AI387+1),0)))))))))</f>
        <v>0</v>
      </c>
      <c r="BC389" s="27">
        <f>IF(AND(Inputs!$CO387=0,BC$3&gt;=Inputs!$CM387),1,IF(AND(BC$3&gt;=Inputs!$CM387,BC$3&lt;Inputs!$CN387),1,IF(AND(BC$3=Inputs!$CN387,BC$3=Inputs!$CO387),1,IF(OR(AND(BC$3=Inputs!$CN387+1,Inputs!$CN387=Inputs!$CO387),AND(BC$3=Inputs!$CN387+2,Inputs!$CN387=Inputs!$CO387)),0,IF(BC$3=Inputs!$CN387,0.8,IF(BC$3=Inputs!$CN387+1,0.6,IF(BC$3=Inputs!$CN387+2,0.4,IF(BC$3=Inputs!$CO387,0.2,IF(AND(BC$3&gt;=Inputs!$CL387,BC$3&lt;Inputs!$CM387),(BC$3-Inputs!$CL387+1)/(Inputs!$AI387+1),0)))))))))</f>
        <v>0</v>
      </c>
      <c r="BD389" s="27">
        <f>IF(AND(Inputs!$CO387=0,BD$3&gt;=Inputs!$CM387),1,IF(AND(BD$3&gt;=Inputs!$CM387,BD$3&lt;Inputs!$CN387),1,IF(AND(BD$3=Inputs!$CN387,BD$3=Inputs!$CO387),1,IF(OR(AND(BD$3=Inputs!$CN387+1,Inputs!$CN387=Inputs!$CO387),AND(BD$3=Inputs!$CN387+2,Inputs!$CN387=Inputs!$CO387)),0,IF(BD$3=Inputs!$CN387,0.8,IF(BD$3=Inputs!$CN387+1,0.6,IF(BD$3=Inputs!$CN387+2,0.4,IF(BD$3=Inputs!$CO387,0.2,IF(AND(BD$3&gt;=Inputs!$CL387,BD$3&lt;Inputs!$CM387),(BD$3-Inputs!$CL387+1)/(Inputs!$AI387+1),0)))))))))</f>
        <v>0</v>
      </c>
      <c r="BE389" s="27">
        <f>IF(AND(Inputs!$CO387=0,BE$3&gt;=Inputs!$CM387),1,IF(AND(BE$3&gt;=Inputs!$CM387,BE$3&lt;Inputs!$CN387),1,IF(AND(BE$3=Inputs!$CN387,BE$3=Inputs!$CO387),1,IF(OR(AND(BE$3=Inputs!$CN387+1,Inputs!$CN387=Inputs!$CO387),AND(BE$3=Inputs!$CN387+2,Inputs!$CN387=Inputs!$CO387)),0,IF(BE$3=Inputs!$CN387,0.8,IF(BE$3=Inputs!$CN387+1,0.6,IF(BE$3=Inputs!$CN387+2,0.4,IF(BE$3=Inputs!$CO387,0.2,IF(AND(BE$3&gt;=Inputs!$CL387,BE$3&lt;Inputs!$CM387),(BE$3-Inputs!$CL387+1)/(Inputs!$AI387+1),0)))))))))</f>
        <v>0</v>
      </c>
      <c r="BF389" s="27">
        <f>IF(AND(Inputs!$CO387=0,BF$3&gt;=Inputs!$CM387),1,IF(AND(BF$3&gt;=Inputs!$CM387,BF$3&lt;Inputs!$CN387),1,IF(AND(BF$3=Inputs!$CN387,BF$3=Inputs!$CO387),1,IF(OR(AND(BF$3=Inputs!$CN387+1,Inputs!$CN387=Inputs!$CO387),AND(BF$3=Inputs!$CN387+2,Inputs!$CN387=Inputs!$CO387)),0,IF(BF$3=Inputs!$CN387,0.8,IF(BF$3=Inputs!$CN387+1,0.6,IF(BF$3=Inputs!$CN387+2,0.4,IF(BF$3=Inputs!$CO387,0.2,IF(AND(BF$3&gt;=Inputs!$CL387,BF$3&lt;Inputs!$CM387),(BF$3-Inputs!$CL387+1)/(Inputs!$AI387+1),0)))))))))</f>
        <v>0</v>
      </c>
      <c r="BG389" s="27">
        <f>IF(AND(Inputs!$CO387=0,BG$3&gt;=Inputs!$CM387),1,IF(AND(BG$3&gt;=Inputs!$CM387,BG$3&lt;Inputs!$CN387),1,IF(AND(BG$3=Inputs!$CN387,BG$3=Inputs!$CO387),1,IF(OR(AND(BG$3=Inputs!$CN387+1,Inputs!$CN387=Inputs!$CO387),AND(BG$3=Inputs!$CN387+2,Inputs!$CN387=Inputs!$CO387)),0,IF(BG$3=Inputs!$CN387,0.8,IF(BG$3=Inputs!$CN387+1,0.6,IF(BG$3=Inputs!$CN387+2,0.4,IF(BG$3=Inputs!$CO387,0.2,IF(AND(BG$3&gt;=Inputs!$CL387,BG$3&lt;Inputs!$CM387),(BG$3-Inputs!$CL387+1)/(Inputs!$AI387+1),0)))))))))</f>
        <v>0</v>
      </c>
      <c r="BH389" s="27">
        <f>IF(AND(Inputs!$CO387=0,BH$3&gt;=Inputs!$CM387),1,IF(AND(BH$3&gt;=Inputs!$CM387,BH$3&lt;Inputs!$CN387),1,IF(AND(BH$3=Inputs!$CN387,BH$3=Inputs!$CO387),1,IF(OR(AND(BH$3=Inputs!$CN387+1,Inputs!$CN387=Inputs!$CO387),AND(BH$3=Inputs!$CN387+2,Inputs!$CN387=Inputs!$CO387)),0,IF(BH$3=Inputs!$CN387,0.8,IF(BH$3=Inputs!$CN387+1,0.6,IF(BH$3=Inputs!$CN387+2,0.4,IF(BH$3=Inputs!$CO387,0.2,IF(AND(BH$3&gt;=Inputs!$CL387,BH$3&lt;Inputs!$CM387),(BH$3-Inputs!$CL387+1)/(Inputs!$AI387+1),0)))))))))</f>
        <v>0</v>
      </c>
      <c r="BI389" s="27">
        <f>IF(AND(Inputs!$CO387=0,BI$3&gt;=Inputs!$CM387),1,IF(AND(BI$3&gt;=Inputs!$CM387,BI$3&lt;Inputs!$CN387),1,IF(AND(BI$3=Inputs!$CN387,BI$3=Inputs!$CO387),1,IF(OR(AND(BI$3=Inputs!$CN387+1,Inputs!$CN387=Inputs!$CO387),AND(BI$3=Inputs!$CN387+2,Inputs!$CN387=Inputs!$CO387)),0,IF(BI$3=Inputs!$CN387,0.8,IF(BI$3=Inputs!$CN387+1,0.6,IF(BI$3=Inputs!$CN387+2,0.4,IF(BI$3=Inputs!$CO387,0.2,IF(AND(BI$3&gt;=Inputs!$CL387,BI$3&lt;Inputs!$CM387),(BI$3-Inputs!$CL387+1)/(Inputs!$AI387+1),0)))))))))</f>
        <v>0</v>
      </c>
      <c r="BJ389" s="27">
        <f>IF(AND(Inputs!$CO387=0,BJ$3&gt;=Inputs!$CM387),1,IF(AND(BJ$3&gt;=Inputs!$CM387,BJ$3&lt;Inputs!$CN387),1,IF(AND(BJ$3=Inputs!$CN387,BJ$3=Inputs!$CO387),1,IF(OR(AND(BJ$3=Inputs!$CN387+1,Inputs!$CN387=Inputs!$CO387),AND(BJ$3=Inputs!$CN387+2,Inputs!$CN387=Inputs!$CO387)),0,IF(BJ$3=Inputs!$CN387,0.8,IF(BJ$3=Inputs!$CN387+1,0.6,IF(BJ$3=Inputs!$CN387+2,0.4,IF(BJ$3=Inputs!$CO387,0.2,IF(AND(BJ$3&gt;=Inputs!$CL387,BJ$3&lt;Inputs!$CM387),(BJ$3-Inputs!$CL387+1)/(Inputs!$AI387+1),0)))))))))</f>
        <v>0</v>
      </c>
      <c r="BK389" s="27">
        <f>IF(AND(Inputs!$CO387=0,BK$3&gt;=Inputs!$CM387),1,IF(AND(BK$3&gt;=Inputs!$CM387,BK$3&lt;Inputs!$CN387),1,IF(AND(BK$3=Inputs!$CN387,BK$3=Inputs!$CO387),1,IF(OR(AND(BK$3=Inputs!$CN387+1,Inputs!$CN387=Inputs!$CO387),AND(BK$3=Inputs!$CN387+2,Inputs!$CN387=Inputs!$CO387)),0,IF(BK$3=Inputs!$CN387,0.8,IF(BK$3=Inputs!$CN387+1,0.6,IF(BK$3=Inputs!$CN387+2,0.4,IF(BK$3=Inputs!$CO387,0.2,IF(AND(BK$3&gt;=Inputs!$CL387,BK$3&lt;Inputs!$CM387),(BK$3-Inputs!$CL387+1)/(Inputs!$AI387+1),0)))))))))</f>
        <v>0</v>
      </c>
      <c r="BL389" s="27">
        <f>IF(AND(Inputs!$CO387=0,BL$3&gt;=Inputs!$CM387),1,IF(AND(BL$3&gt;=Inputs!$CM387,BL$3&lt;Inputs!$CN387),1,IF(AND(BL$3=Inputs!$CN387,BL$3=Inputs!$CO387),1,IF(OR(AND(BL$3=Inputs!$CN387+1,Inputs!$CN387=Inputs!$CO387),AND(BL$3=Inputs!$CN387+2,Inputs!$CN387=Inputs!$CO387)),0,IF(BL$3=Inputs!$CN387,0.8,IF(BL$3=Inputs!$CN387+1,0.6,IF(BL$3=Inputs!$CN387+2,0.4,IF(BL$3=Inputs!$CO387,0.2,IF(AND(BL$3&gt;=Inputs!$CL387,BL$3&lt;Inputs!$CM387),(BL$3-Inputs!$CL387+1)/(Inputs!$AI387+1),0)))))))))</f>
        <v>0</v>
      </c>
      <c r="BM389" s="27">
        <f>IF(AND(Inputs!$CO387=0,BM$3&gt;=Inputs!$CM387),1,IF(AND(BM$3&gt;=Inputs!$CM387,BM$3&lt;Inputs!$CN387),1,IF(AND(BM$3=Inputs!$CN387,BM$3=Inputs!$CO387),1,IF(OR(AND(BM$3=Inputs!$CN387+1,Inputs!$CN387=Inputs!$CO387),AND(BM$3=Inputs!$CN387+2,Inputs!$CN387=Inputs!$CO387)),0,IF(BM$3=Inputs!$CN387,0.8,IF(BM$3=Inputs!$CN387+1,0.6,IF(BM$3=Inputs!$CN387+2,0.4,IF(BM$3=Inputs!$CO387,0.2,IF(AND(BM$3&gt;=Inputs!$CL387,BM$3&lt;Inputs!$CM387),(BM$3-Inputs!$CL387+1)/(Inputs!$AI387+1),0)))))))))</f>
        <v>0</v>
      </c>
    </row>
    <row r="390" spans="1:65">
      <c r="A390" s="7" t="str">
        <f>IF(Inputs!A388="","",Inputs!A388)</f>
        <v/>
      </c>
      <c r="B390" t="str">
        <f>IF(Inputs!B388="","",Inputs!B388)</f>
        <v/>
      </c>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50">
        <f t="shared" si="13"/>
        <v>0</v>
      </c>
      <c r="AH390" s="42">
        <f t="shared" si="12"/>
        <v>0</v>
      </c>
      <c r="AJ390" s="27">
        <f>IF(AND(Inputs!$CO388=0,AJ$3&gt;=Inputs!$CM388),1,IF(AND(AJ$3&gt;=Inputs!$CM388,AJ$3&lt;Inputs!$CN388),1,IF(AND(AJ$3=Inputs!$CN388,AJ$3=Inputs!$CO388),1,IF(OR(AND(AJ$3=Inputs!$CN388+1,Inputs!$CN388=Inputs!$CO388),AND(AJ$3=Inputs!$CN388+2,Inputs!$CN388=Inputs!$CO388)),0,IF(AJ$3=Inputs!$CN388,0.8,IF(AJ$3=Inputs!$CN388+1,0.6,IF(AJ$3=Inputs!$CN388+2,0.4,IF(AJ$3=Inputs!$CO388,0.2,IF(AND(AJ$3&gt;=Inputs!$CL388,AJ$3&lt;Inputs!$CM388),(AJ$3-Inputs!$CL388+1)/(Inputs!$AI388+1),0)))))))))</f>
        <v>0</v>
      </c>
      <c r="AK390" s="27">
        <f>IF(AND(Inputs!$CO388=0,AK$3&gt;=Inputs!$CM388),1,IF(AND(AK$3&gt;=Inputs!$CM388,AK$3&lt;Inputs!$CN388),1,IF(AND(AK$3=Inputs!$CN388,AK$3=Inputs!$CO388),1,IF(OR(AND(AK$3=Inputs!$CN388+1,Inputs!$CN388=Inputs!$CO388),AND(AK$3=Inputs!$CN388+2,Inputs!$CN388=Inputs!$CO388)),0,IF(AK$3=Inputs!$CN388,0.8,IF(AK$3=Inputs!$CN388+1,0.6,IF(AK$3=Inputs!$CN388+2,0.4,IF(AK$3=Inputs!$CO388,0.2,IF(AND(AK$3&gt;=Inputs!$CL388,AK$3&lt;Inputs!$CM388),(AK$3-Inputs!$CL388+1)/(Inputs!$AI388+1),0)))))))))</f>
        <v>0</v>
      </c>
      <c r="AL390" s="27">
        <f>IF(AND(Inputs!$CO388=0,AL$3&gt;=Inputs!$CM388),1,IF(AND(AL$3&gt;=Inputs!$CM388,AL$3&lt;Inputs!$CN388),1,IF(AND(AL$3=Inputs!$CN388,AL$3=Inputs!$CO388),1,IF(OR(AND(AL$3=Inputs!$CN388+1,Inputs!$CN388=Inputs!$CO388),AND(AL$3=Inputs!$CN388+2,Inputs!$CN388=Inputs!$CO388)),0,IF(AL$3=Inputs!$CN388,0.8,IF(AL$3=Inputs!$CN388+1,0.6,IF(AL$3=Inputs!$CN388+2,0.4,IF(AL$3=Inputs!$CO388,0.2,IF(AND(AL$3&gt;=Inputs!$CL388,AL$3&lt;Inputs!$CM388),(AL$3-Inputs!$CL388+1)/(Inputs!$AI388+1),0)))))))))</f>
        <v>0</v>
      </c>
      <c r="AM390" s="27">
        <f>IF(AND(Inputs!$CO388=0,AM$3&gt;=Inputs!$CM388),1,IF(AND(AM$3&gt;=Inputs!$CM388,AM$3&lt;Inputs!$CN388),1,IF(AND(AM$3=Inputs!$CN388,AM$3=Inputs!$CO388),1,IF(OR(AND(AM$3=Inputs!$CN388+1,Inputs!$CN388=Inputs!$CO388),AND(AM$3=Inputs!$CN388+2,Inputs!$CN388=Inputs!$CO388)),0,IF(AM$3=Inputs!$CN388,0.8,IF(AM$3=Inputs!$CN388+1,0.6,IF(AM$3=Inputs!$CN388+2,0.4,IF(AM$3=Inputs!$CO388,0.2,IF(AND(AM$3&gt;=Inputs!$CL388,AM$3&lt;Inputs!$CM388),(AM$3-Inputs!$CL388+1)/(Inputs!$AI388+1),0)))))))))</f>
        <v>0</v>
      </c>
      <c r="AN390" s="27">
        <f>IF(AND(Inputs!$CO388=0,AN$3&gt;=Inputs!$CM388),1,IF(AND(AN$3&gt;=Inputs!$CM388,AN$3&lt;Inputs!$CN388),1,IF(AND(AN$3=Inputs!$CN388,AN$3=Inputs!$CO388),1,IF(OR(AND(AN$3=Inputs!$CN388+1,Inputs!$CN388=Inputs!$CO388),AND(AN$3=Inputs!$CN388+2,Inputs!$CN388=Inputs!$CO388)),0,IF(AN$3=Inputs!$CN388,0.8,IF(AN$3=Inputs!$CN388+1,0.6,IF(AN$3=Inputs!$CN388+2,0.4,IF(AN$3=Inputs!$CO388,0.2,IF(AND(AN$3&gt;=Inputs!$CL388,AN$3&lt;Inputs!$CM388),(AN$3-Inputs!$CL388+1)/(Inputs!$AI388+1),0)))))))))</f>
        <v>0</v>
      </c>
      <c r="AO390" s="27">
        <f>IF(AND(Inputs!$CO388=0,AO$3&gt;=Inputs!$CM388),1,IF(AND(AO$3&gt;=Inputs!$CM388,AO$3&lt;Inputs!$CN388),1,IF(AND(AO$3=Inputs!$CN388,AO$3=Inputs!$CO388),1,IF(OR(AND(AO$3=Inputs!$CN388+1,Inputs!$CN388=Inputs!$CO388),AND(AO$3=Inputs!$CN388+2,Inputs!$CN388=Inputs!$CO388)),0,IF(AO$3=Inputs!$CN388,0.8,IF(AO$3=Inputs!$CN388+1,0.6,IF(AO$3=Inputs!$CN388+2,0.4,IF(AO$3=Inputs!$CO388,0.2,IF(AND(AO$3&gt;=Inputs!$CL388,AO$3&lt;Inputs!$CM388),(AO$3-Inputs!$CL388+1)/(Inputs!$AI388+1),0)))))))))</f>
        <v>0</v>
      </c>
      <c r="AP390" s="27">
        <f>IF(AND(Inputs!$CO388=0,AP$3&gt;=Inputs!$CM388),1,IF(AND(AP$3&gt;=Inputs!$CM388,AP$3&lt;Inputs!$CN388),1,IF(AND(AP$3=Inputs!$CN388,AP$3=Inputs!$CO388),1,IF(OR(AND(AP$3=Inputs!$CN388+1,Inputs!$CN388=Inputs!$CO388),AND(AP$3=Inputs!$CN388+2,Inputs!$CN388=Inputs!$CO388)),0,IF(AP$3=Inputs!$CN388,0.8,IF(AP$3=Inputs!$CN388+1,0.6,IF(AP$3=Inputs!$CN388+2,0.4,IF(AP$3=Inputs!$CO388,0.2,IF(AND(AP$3&gt;=Inputs!$CL388,AP$3&lt;Inputs!$CM388),(AP$3-Inputs!$CL388+1)/(Inputs!$AI388+1),0)))))))))</f>
        <v>0</v>
      </c>
      <c r="AQ390" s="27">
        <f>IF(AND(Inputs!$CO388=0,AQ$3&gt;=Inputs!$CM388),1,IF(AND(AQ$3&gt;=Inputs!$CM388,AQ$3&lt;Inputs!$CN388),1,IF(AND(AQ$3=Inputs!$CN388,AQ$3=Inputs!$CO388),1,IF(OR(AND(AQ$3=Inputs!$CN388+1,Inputs!$CN388=Inputs!$CO388),AND(AQ$3=Inputs!$CN388+2,Inputs!$CN388=Inputs!$CO388)),0,IF(AQ$3=Inputs!$CN388,0.8,IF(AQ$3=Inputs!$CN388+1,0.6,IF(AQ$3=Inputs!$CN388+2,0.4,IF(AQ$3=Inputs!$CO388,0.2,IF(AND(AQ$3&gt;=Inputs!$CL388,AQ$3&lt;Inputs!$CM388),(AQ$3-Inputs!$CL388+1)/(Inputs!$AI388+1),0)))))))))</f>
        <v>0</v>
      </c>
      <c r="AR390" s="27">
        <f>IF(AND(Inputs!$CO388=0,AR$3&gt;=Inputs!$CM388),1,IF(AND(AR$3&gt;=Inputs!$CM388,AR$3&lt;Inputs!$CN388),1,IF(AND(AR$3=Inputs!$CN388,AR$3=Inputs!$CO388),1,IF(OR(AND(AR$3=Inputs!$CN388+1,Inputs!$CN388=Inputs!$CO388),AND(AR$3=Inputs!$CN388+2,Inputs!$CN388=Inputs!$CO388)),0,IF(AR$3=Inputs!$CN388,0.8,IF(AR$3=Inputs!$CN388+1,0.6,IF(AR$3=Inputs!$CN388+2,0.4,IF(AR$3=Inputs!$CO388,0.2,IF(AND(AR$3&gt;=Inputs!$CL388,AR$3&lt;Inputs!$CM388),(AR$3-Inputs!$CL388+1)/(Inputs!$AI388+1),0)))))))))</f>
        <v>0</v>
      </c>
      <c r="AS390" s="27">
        <f>IF(AND(Inputs!$CO388=0,AS$3&gt;=Inputs!$CM388),1,IF(AND(AS$3&gt;=Inputs!$CM388,AS$3&lt;Inputs!$CN388),1,IF(AND(AS$3=Inputs!$CN388,AS$3=Inputs!$CO388),1,IF(OR(AND(AS$3=Inputs!$CN388+1,Inputs!$CN388=Inputs!$CO388),AND(AS$3=Inputs!$CN388+2,Inputs!$CN388=Inputs!$CO388)),0,IF(AS$3=Inputs!$CN388,0.8,IF(AS$3=Inputs!$CN388+1,0.6,IF(AS$3=Inputs!$CN388+2,0.4,IF(AS$3=Inputs!$CO388,0.2,IF(AND(AS$3&gt;=Inputs!$CL388,AS$3&lt;Inputs!$CM388),(AS$3-Inputs!$CL388+1)/(Inputs!$AI388+1),0)))))))))</f>
        <v>0</v>
      </c>
      <c r="AT390" s="27">
        <f>IF(AND(Inputs!$CO388=0,AT$3&gt;=Inputs!$CM388),1,IF(AND(AT$3&gt;=Inputs!$CM388,AT$3&lt;Inputs!$CN388),1,IF(AND(AT$3=Inputs!$CN388,AT$3=Inputs!$CO388),1,IF(OR(AND(AT$3=Inputs!$CN388+1,Inputs!$CN388=Inputs!$CO388),AND(AT$3=Inputs!$CN388+2,Inputs!$CN388=Inputs!$CO388)),0,IF(AT$3=Inputs!$CN388,0.8,IF(AT$3=Inputs!$CN388+1,0.6,IF(AT$3=Inputs!$CN388+2,0.4,IF(AT$3=Inputs!$CO388,0.2,IF(AND(AT$3&gt;=Inputs!$CL388,AT$3&lt;Inputs!$CM388),(AT$3-Inputs!$CL388+1)/(Inputs!$AI388+1),0)))))))))</f>
        <v>0</v>
      </c>
      <c r="AU390" s="27">
        <f>IF(AND(Inputs!$CO388=0,AU$3&gt;=Inputs!$CM388),1,IF(AND(AU$3&gt;=Inputs!$CM388,AU$3&lt;Inputs!$CN388),1,IF(AND(AU$3=Inputs!$CN388,AU$3=Inputs!$CO388),1,IF(OR(AND(AU$3=Inputs!$CN388+1,Inputs!$CN388=Inputs!$CO388),AND(AU$3=Inputs!$CN388+2,Inputs!$CN388=Inputs!$CO388)),0,IF(AU$3=Inputs!$CN388,0.8,IF(AU$3=Inputs!$CN388+1,0.6,IF(AU$3=Inputs!$CN388+2,0.4,IF(AU$3=Inputs!$CO388,0.2,IF(AND(AU$3&gt;=Inputs!$CL388,AU$3&lt;Inputs!$CM388),(AU$3-Inputs!$CL388+1)/(Inputs!$AI388+1),0)))))))))</f>
        <v>0</v>
      </c>
      <c r="AV390" s="27">
        <f>IF(AND(Inputs!$CO388=0,AV$3&gt;=Inputs!$CM388),1,IF(AND(AV$3&gt;=Inputs!$CM388,AV$3&lt;Inputs!$CN388),1,IF(AND(AV$3=Inputs!$CN388,AV$3=Inputs!$CO388),1,IF(OR(AND(AV$3=Inputs!$CN388+1,Inputs!$CN388=Inputs!$CO388),AND(AV$3=Inputs!$CN388+2,Inputs!$CN388=Inputs!$CO388)),0,IF(AV$3=Inputs!$CN388,0.8,IF(AV$3=Inputs!$CN388+1,0.6,IF(AV$3=Inputs!$CN388+2,0.4,IF(AV$3=Inputs!$CO388,0.2,IF(AND(AV$3&gt;=Inputs!$CL388,AV$3&lt;Inputs!$CM388),(AV$3-Inputs!$CL388+1)/(Inputs!$AI388+1),0)))))))))</f>
        <v>0</v>
      </c>
      <c r="AW390" s="27">
        <f>IF(AND(Inputs!$CO388=0,AW$3&gt;=Inputs!$CM388),1,IF(AND(AW$3&gt;=Inputs!$CM388,AW$3&lt;Inputs!$CN388),1,IF(AND(AW$3=Inputs!$CN388,AW$3=Inputs!$CO388),1,IF(OR(AND(AW$3=Inputs!$CN388+1,Inputs!$CN388=Inputs!$CO388),AND(AW$3=Inputs!$CN388+2,Inputs!$CN388=Inputs!$CO388)),0,IF(AW$3=Inputs!$CN388,0.8,IF(AW$3=Inputs!$CN388+1,0.6,IF(AW$3=Inputs!$CN388+2,0.4,IF(AW$3=Inputs!$CO388,0.2,IF(AND(AW$3&gt;=Inputs!$CL388,AW$3&lt;Inputs!$CM388),(AW$3-Inputs!$CL388+1)/(Inputs!$AI388+1),0)))))))))</f>
        <v>0</v>
      </c>
      <c r="AX390" s="27">
        <f>IF(AND(Inputs!$CO388=0,AX$3&gt;=Inputs!$CM388),1,IF(AND(AX$3&gt;=Inputs!$CM388,AX$3&lt;Inputs!$CN388),1,IF(AND(AX$3=Inputs!$CN388,AX$3=Inputs!$CO388),1,IF(OR(AND(AX$3=Inputs!$CN388+1,Inputs!$CN388=Inputs!$CO388),AND(AX$3=Inputs!$CN388+2,Inputs!$CN388=Inputs!$CO388)),0,IF(AX$3=Inputs!$CN388,0.8,IF(AX$3=Inputs!$CN388+1,0.6,IF(AX$3=Inputs!$CN388+2,0.4,IF(AX$3=Inputs!$CO388,0.2,IF(AND(AX$3&gt;=Inputs!$CL388,AX$3&lt;Inputs!$CM388),(AX$3-Inputs!$CL388+1)/(Inputs!$AI388+1),0)))))))))</f>
        <v>0</v>
      </c>
      <c r="AY390" s="27">
        <f>IF(AND(Inputs!$CO388=0,AY$3&gt;=Inputs!$CM388),1,IF(AND(AY$3&gt;=Inputs!$CM388,AY$3&lt;Inputs!$CN388),1,IF(AND(AY$3=Inputs!$CN388,AY$3=Inputs!$CO388),1,IF(OR(AND(AY$3=Inputs!$CN388+1,Inputs!$CN388=Inputs!$CO388),AND(AY$3=Inputs!$CN388+2,Inputs!$CN388=Inputs!$CO388)),0,IF(AY$3=Inputs!$CN388,0.8,IF(AY$3=Inputs!$CN388+1,0.6,IF(AY$3=Inputs!$CN388+2,0.4,IF(AY$3=Inputs!$CO388,0.2,IF(AND(AY$3&gt;=Inputs!$CL388,AY$3&lt;Inputs!$CM388),(AY$3-Inputs!$CL388+1)/(Inputs!$AI388+1),0)))))))))</f>
        <v>0</v>
      </c>
      <c r="AZ390" s="27">
        <f>IF(AND(Inputs!$CO388=0,AZ$3&gt;=Inputs!$CM388),1,IF(AND(AZ$3&gt;=Inputs!$CM388,AZ$3&lt;Inputs!$CN388),1,IF(AND(AZ$3=Inputs!$CN388,AZ$3=Inputs!$CO388),1,IF(OR(AND(AZ$3=Inputs!$CN388+1,Inputs!$CN388=Inputs!$CO388),AND(AZ$3=Inputs!$CN388+2,Inputs!$CN388=Inputs!$CO388)),0,IF(AZ$3=Inputs!$CN388,0.8,IF(AZ$3=Inputs!$CN388+1,0.6,IF(AZ$3=Inputs!$CN388+2,0.4,IF(AZ$3=Inputs!$CO388,0.2,IF(AND(AZ$3&gt;=Inputs!$CL388,AZ$3&lt;Inputs!$CM388),(AZ$3-Inputs!$CL388+1)/(Inputs!$AI388+1),0)))))))))</f>
        <v>0</v>
      </c>
      <c r="BA390" s="27">
        <f>IF(AND(Inputs!$CO388=0,BA$3&gt;=Inputs!$CM388),1,IF(AND(BA$3&gt;=Inputs!$CM388,BA$3&lt;Inputs!$CN388),1,IF(AND(BA$3=Inputs!$CN388,BA$3=Inputs!$CO388),1,IF(OR(AND(BA$3=Inputs!$CN388+1,Inputs!$CN388=Inputs!$CO388),AND(BA$3=Inputs!$CN388+2,Inputs!$CN388=Inputs!$CO388)),0,IF(BA$3=Inputs!$CN388,0.8,IF(BA$3=Inputs!$CN388+1,0.6,IF(BA$3=Inputs!$CN388+2,0.4,IF(BA$3=Inputs!$CO388,0.2,IF(AND(BA$3&gt;=Inputs!$CL388,BA$3&lt;Inputs!$CM388),(BA$3-Inputs!$CL388+1)/(Inputs!$AI388+1),0)))))))))</f>
        <v>0</v>
      </c>
      <c r="BB390" s="27">
        <f>IF(AND(Inputs!$CO388=0,BB$3&gt;=Inputs!$CM388),1,IF(AND(BB$3&gt;=Inputs!$CM388,BB$3&lt;Inputs!$CN388),1,IF(AND(BB$3=Inputs!$CN388,BB$3=Inputs!$CO388),1,IF(OR(AND(BB$3=Inputs!$CN388+1,Inputs!$CN388=Inputs!$CO388),AND(BB$3=Inputs!$CN388+2,Inputs!$CN388=Inputs!$CO388)),0,IF(BB$3=Inputs!$CN388,0.8,IF(BB$3=Inputs!$CN388+1,0.6,IF(BB$3=Inputs!$CN388+2,0.4,IF(BB$3=Inputs!$CO388,0.2,IF(AND(BB$3&gt;=Inputs!$CL388,BB$3&lt;Inputs!$CM388),(BB$3-Inputs!$CL388+1)/(Inputs!$AI388+1),0)))))))))</f>
        <v>0</v>
      </c>
      <c r="BC390" s="27">
        <f>IF(AND(Inputs!$CO388=0,BC$3&gt;=Inputs!$CM388),1,IF(AND(BC$3&gt;=Inputs!$CM388,BC$3&lt;Inputs!$CN388),1,IF(AND(BC$3=Inputs!$CN388,BC$3=Inputs!$CO388),1,IF(OR(AND(BC$3=Inputs!$CN388+1,Inputs!$CN388=Inputs!$CO388),AND(BC$3=Inputs!$CN388+2,Inputs!$CN388=Inputs!$CO388)),0,IF(BC$3=Inputs!$CN388,0.8,IF(BC$3=Inputs!$CN388+1,0.6,IF(BC$3=Inputs!$CN388+2,0.4,IF(BC$3=Inputs!$CO388,0.2,IF(AND(BC$3&gt;=Inputs!$CL388,BC$3&lt;Inputs!$CM388),(BC$3-Inputs!$CL388+1)/(Inputs!$AI388+1),0)))))))))</f>
        <v>0</v>
      </c>
      <c r="BD390" s="27">
        <f>IF(AND(Inputs!$CO388=0,BD$3&gt;=Inputs!$CM388),1,IF(AND(BD$3&gt;=Inputs!$CM388,BD$3&lt;Inputs!$CN388),1,IF(AND(BD$3=Inputs!$CN388,BD$3=Inputs!$CO388),1,IF(OR(AND(BD$3=Inputs!$CN388+1,Inputs!$CN388=Inputs!$CO388),AND(BD$3=Inputs!$CN388+2,Inputs!$CN388=Inputs!$CO388)),0,IF(BD$3=Inputs!$CN388,0.8,IF(BD$3=Inputs!$CN388+1,0.6,IF(BD$3=Inputs!$CN388+2,0.4,IF(BD$3=Inputs!$CO388,0.2,IF(AND(BD$3&gt;=Inputs!$CL388,BD$3&lt;Inputs!$CM388),(BD$3-Inputs!$CL388+1)/(Inputs!$AI388+1),0)))))))))</f>
        <v>0</v>
      </c>
      <c r="BE390" s="27">
        <f>IF(AND(Inputs!$CO388=0,BE$3&gt;=Inputs!$CM388),1,IF(AND(BE$3&gt;=Inputs!$CM388,BE$3&lt;Inputs!$CN388),1,IF(AND(BE$3=Inputs!$CN388,BE$3=Inputs!$CO388),1,IF(OR(AND(BE$3=Inputs!$CN388+1,Inputs!$CN388=Inputs!$CO388),AND(BE$3=Inputs!$CN388+2,Inputs!$CN388=Inputs!$CO388)),0,IF(BE$3=Inputs!$CN388,0.8,IF(BE$3=Inputs!$CN388+1,0.6,IF(BE$3=Inputs!$CN388+2,0.4,IF(BE$3=Inputs!$CO388,0.2,IF(AND(BE$3&gt;=Inputs!$CL388,BE$3&lt;Inputs!$CM388),(BE$3-Inputs!$CL388+1)/(Inputs!$AI388+1),0)))))))))</f>
        <v>0</v>
      </c>
      <c r="BF390" s="27">
        <f>IF(AND(Inputs!$CO388=0,BF$3&gt;=Inputs!$CM388),1,IF(AND(BF$3&gt;=Inputs!$CM388,BF$3&lt;Inputs!$CN388),1,IF(AND(BF$3=Inputs!$CN388,BF$3=Inputs!$CO388),1,IF(OR(AND(BF$3=Inputs!$CN388+1,Inputs!$CN388=Inputs!$CO388),AND(BF$3=Inputs!$CN388+2,Inputs!$CN388=Inputs!$CO388)),0,IF(BF$3=Inputs!$CN388,0.8,IF(BF$3=Inputs!$CN388+1,0.6,IF(BF$3=Inputs!$CN388+2,0.4,IF(BF$3=Inputs!$CO388,0.2,IF(AND(BF$3&gt;=Inputs!$CL388,BF$3&lt;Inputs!$CM388),(BF$3-Inputs!$CL388+1)/(Inputs!$AI388+1),0)))))))))</f>
        <v>0</v>
      </c>
      <c r="BG390" s="27">
        <f>IF(AND(Inputs!$CO388=0,BG$3&gt;=Inputs!$CM388),1,IF(AND(BG$3&gt;=Inputs!$CM388,BG$3&lt;Inputs!$CN388),1,IF(AND(BG$3=Inputs!$CN388,BG$3=Inputs!$CO388),1,IF(OR(AND(BG$3=Inputs!$CN388+1,Inputs!$CN388=Inputs!$CO388),AND(BG$3=Inputs!$CN388+2,Inputs!$CN388=Inputs!$CO388)),0,IF(BG$3=Inputs!$CN388,0.8,IF(BG$3=Inputs!$CN388+1,0.6,IF(BG$3=Inputs!$CN388+2,0.4,IF(BG$3=Inputs!$CO388,0.2,IF(AND(BG$3&gt;=Inputs!$CL388,BG$3&lt;Inputs!$CM388),(BG$3-Inputs!$CL388+1)/(Inputs!$AI388+1),0)))))))))</f>
        <v>0</v>
      </c>
      <c r="BH390" s="27">
        <f>IF(AND(Inputs!$CO388=0,BH$3&gt;=Inputs!$CM388),1,IF(AND(BH$3&gt;=Inputs!$CM388,BH$3&lt;Inputs!$CN388),1,IF(AND(BH$3=Inputs!$CN388,BH$3=Inputs!$CO388),1,IF(OR(AND(BH$3=Inputs!$CN388+1,Inputs!$CN388=Inputs!$CO388),AND(BH$3=Inputs!$CN388+2,Inputs!$CN388=Inputs!$CO388)),0,IF(BH$3=Inputs!$CN388,0.8,IF(BH$3=Inputs!$CN388+1,0.6,IF(BH$3=Inputs!$CN388+2,0.4,IF(BH$3=Inputs!$CO388,0.2,IF(AND(BH$3&gt;=Inputs!$CL388,BH$3&lt;Inputs!$CM388),(BH$3-Inputs!$CL388+1)/(Inputs!$AI388+1),0)))))))))</f>
        <v>0</v>
      </c>
      <c r="BI390" s="27">
        <f>IF(AND(Inputs!$CO388=0,BI$3&gt;=Inputs!$CM388),1,IF(AND(BI$3&gt;=Inputs!$CM388,BI$3&lt;Inputs!$CN388),1,IF(AND(BI$3=Inputs!$CN388,BI$3=Inputs!$CO388),1,IF(OR(AND(BI$3=Inputs!$CN388+1,Inputs!$CN388=Inputs!$CO388),AND(BI$3=Inputs!$CN388+2,Inputs!$CN388=Inputs!$CO388)),0,IF(BI$3=Inputs!$CN388,0.8,IF(BI$3=Inputs!$CN388+1,0.6,IF(BI$3=Inputs!$CN388+2,0.4,IF(BI$3=Inputs!$CO388,0.2,IF(AND(BI$3&gt;=Inputs!$CL388,BI$3&lt;Inputs!$CM388),(BI$3-Inputs!$CL388+1)/(Inputs!$AI388+1),0)))))))))</f>
        <v>0</v>
      </c>
      <c r="BJ390" s="27">
        <f>IF(AND(Inputs!$CO388=0,BJ$3&gt;=Inputs!$CM388),1,IF(AND(BJ$3&gt;=Inputs!$CM388,BJ$3&lt;Inputs!$CN388),1,IF(AND(BJ$3=Inputs!$CN388,BJ$3=Inputs!$CO388),1,IF(OR(AND(BJ$3=Inputs!$CN388+1,Inputs!$CN388=Inputs!$CO388),AND(BJ$3=Inputs!$CN388+2,Inputs!$CN388=Inputs!$CO388)),0,IF(BJ$3=Inputs!$CN388,0.8,IF(BJ$3=Inputs!$CN388+1,0.6,IF(BJ$3=Inputs!$CN388+2,0.4,IF(BJ$3=Inputs!$CO388,0.2,IF(AND(BJ$3&gt;=Inputs!$CL388,BJ$3&lt;Inputs!$CM388),(BJ$3-Inputs!$CL388+1)/(Inputs!$AI388+1),0)))))))))</f>
        <v>0</v>
      </c>
      <c r="BK390" s="27">
        <f>IF(AND(Inputs!$CO388=0,BK$3&gt;=Inputs!$CM388),1,IF(AND(BK$3&gt;=Inputs!$CM388,BK$3&lt;Inputs!$CN388),1,IF(AND(BK$3=Inputs!$CN388,BK$3=Inputs!$CO388),1,IF(OR(AND(BK$3=Inputs!$CN388+1,Inputs!$CN388=Inputs!$CO388),AND(BK$3=Inputs!$CN388+2,Inputs!$CN388=Inputs!$CO388)),0,IF(BK$3=Inputs!$CN388,0.8,IF(BK$3=Inputs!$CN388+1,0.6,IF(BK$3=Inputs!$CN388+2,0.4,IF(BK$3=Inputs!$CO388,0.2,IF(AND(BK$3&gt;=Inputs!$CL388,BK$3&lt;Inputs!$CM388),(BK$3-Inputs!$CL388+1)/(Inputs!$AI388+1),0)))))))))</f>
        <v>0</v>
      </c>
      <c r="BL390" s="27">
        <f>IF(AND(Inputs!$CO388=0,BL$3&gt;=Inputs!$CM388),1,IF(AND(BL$3&gt;=Inputs!$CM388,BL$3&lt;Inputs!$CN388),1,IF(AND(BL$3=Inputs!$CN388,BL$3=Inputs!$CO388),1,IF(OR(AND(BL$3=Inputs!$CN388+1,Inputs!$CN388=Inputs!$CO388),AND(BL$3=Inputs!$CN388+2,Inputs!$CN388=Inputs!$CO388)),0,IF(BL$3=Inputs!$CN388,0.8,IF(BL$3=Inputs!$CN388+1,0.6,IF(BL$3=Inputs!$CN388+2,0.4,IF(BL$3=Inputs!$CO388,0.2,IF(AND(BL$3&gt;=Inputs!$CL388,BL$3&lt;Inputs!$CM388),(BL$3-Inputs!$CL388+1)/(Inputs!$AI388+1),0)))))))))</f>
        <v>0</v>
      </c>
      <c r="BM390" s="27">
        <f>IF(AND(Inputs!$CO388=0,BM$3&gt;=Inputs!$CM388),1,IF(AND(BM$3&gt;=Inputs!$CM388,BM$3&lt;Inputs!$CN388),1,IF(AND(BM$3=Inputs!$CN388,BM$3=Inputs!$CO388),1,IF(OR(AND(BM$3=Inputs!$CN388+1,Inputs!$CN388=Inputs!$CO388),AND(BM$3=Inputs!$CN388+2,Inputs!$CN388=Inputs!$CO388)),0,IF(BM$3=Inputs!$CN388,0.8,IF(BM$3=Inputs!$CN388+1,0.6,IF(BM$3=Inputs!$CN388+2,0.4,IF(BM$3=Inputs!$CO388,0.2,IF(AND(BM$3&gt;=Inputs!$CL388,BM$3&lt;Inputs!$CM388),(BM$3-Inputs!$CL388+1)/(Inputs!$AI388+1),0)))))))))</f>
        <v>0</v>
      </c>
    </row>
    <row r="391" spans="1:65">
      <c r="A391" s="7" t="str">
        <f>IF(Inputs!A389="","",Inputs!A389)</f>
        <v/>
      </c>
      <c r="B391" t="str">
        <f>IF(Inputs!B389="","",Inputs!B389)</f>
        <v/>
      </c>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50">
        <f t="shared" si="13"/>
        <v>0</v>
      </c>
      <c r="AH391" s="42">
        <f t="shared" si="12"/>
        <v>0</v>
      </c>
      <c r="AJ391" s="27">
        <f>IF(AND(Inputs!$CO389=0,AJ$3&gt;=Inputs!$CM389),1,IF(AND(AJ$3&gt;=Inputs!$CM389,AJ$3&lt;Inputs!$CN389),1,IF(AND(AJ$3=Inputs!$CN389,AJ$3=Inputs!$CO389),1,IF(OR(AND(AJ$3=Inputs!$CN389+1,Inputs!$CN389=Inputs!$CO389),AND(AJ$3=Inputs!$CN389+2,Inputs!$CN389=Inputs!$CO389)),0,IF(AJ$3=Inputs!$CN389,0.8,IF(AJ$3=Inputs!$CN389+1,0.6,IF(AJ$3=Inputs!$CN389+2,0.4,IF(AJ$3=Inputs!$CO389,0.2,IF(AND(AJ$3&gt;=Inputs!$CL389,AJ$3&lt;Inputs!$CM389),(AJ$3-Inputs!$CL389+1)/(Inputs!$AI389+1),0)))))))))</f>
        <v>0</v>
      </c>
      <c r="AK391" s="27">
        <f>IF(AND(Inputs!$CO389=0,AK$3&gt;=Inputs!$CM389),1,IF(AND(AK$3&gt;=Inputs!$CM389,AK$3&lt;Inputs!$CN389),1,IF(AND(AK$3=Inputs!$CN389,AK$3=Inputs!$CO389),1,IF(OR(AND(AK$3=Inputs!$CN389+1,Inputs!$CN389=Inputs!$CO389),AND(AK$3=Inputs!$CN389+2,Inputs!$CN389=Inputs!$CO389)),0,IF(AK$3=Inputs!$CN389,0.8,IF(AK$3=Inputs!$CN389+1,0.6,IF(AK$3=Inputs!$CN389+2,0.4,IF(AK$3=Inputs!$CO389,0.2,IF(AND(AK$3&gt;=Inputs!$CL389,AK$3&lt;Inputs!$CM389),(AK$3-Inputs!$CL389+1)/(Inputs!$AI389+1),0)))))))))</f>
        <v>0</v>
      </c>
      <c r="AL391" s="27">
        <f>IF(AND(Inputs!$CO389=0,AL$3&gt;=Inputs!$CM389),1,IF(AND(AL$3&gt;=Inputs!$CM389,AL$3&lt;Inputs!$CN389),1,IF(AND(AL$3=Inputs!$CN389,AL$3=Inputs!$CO389),1,IF(OR(AND(AL$3=Inputs!$CN389+1,Inputs!$CN389=Inputs!$CO389),AND(AL$3=Inputs!$CN389+2,Inputs!$CN389=Inputs!$CO389)),0,IF(AL$3=Inputs!$CN389,0.8,IF(AL$3=Inputs!$CN389+1,0.6,IF(AL$3=Inputs!$CN389+2,0.4,IF(AL$3=Inputs!$CO389,0.2,IF(AND(AL$3&gt;=Inputs!$CL389,AL$3&lt;Inputs!$CM389),(AL$3-Inputs!$CL389+1)/(Inputs!$AI389+1),0)))))))))</f>
        <v>0</v>
      </c>
      <c r="AM391" s="27">
        <f>IF(AND(Inputs!$CO389=0,AM$3&gt;=Inputs!$CM389),1,IF(AND(AM$3&gt;=Inputs!$CM389,AM$3&lt;Inputs!$CN389),1,IF(AND(AM$3=Inputs!$CN389,AM$3=Inputs!$CO389),1,IF(OR(AND(AM$3=Inputs!$CN389+1,Inputs!$CN389=Inputs!$CO389),AND(AM$3=Inputs!$CN389+2,Inputs!$CN389=Inputs!$CO389)),0,IF(AM$3=Inputs!$CN389,0.8,IF(AM$3=Inputs!$CN389+1,0.6,IF(AM$3=Inputs!$CN389+2,0.4,IF(AM$3=Inputs!$CO389,0.2,IF(AND(AM$3&gt;=Inputs!$CL389,AM$3&lt;Inputs!$CM389),(AM$3-Inputs!$CL389+1)/(Inputs!$AI389+1),0)))))))))</f>
        <v>0</v>
      </c>
      <c r="AN391" s="27">
        <f>IF(AND(Inputs!$CO389=0,AN$3&gt;=Inputs!$CM389),1,IF(AND(AN$3&gt;=Inputs!$CM389,AN$3&lt;Inputs!$CN389),1,IF(AND(AN$3=Inputs!$CN389,AN$3=Inputs!$CO389),1,IF(OR(AND(AN$3=Inputs!$CN389+1,Inputs!$CN389=Inputs!$CO389),AND(AN$3=Inputs!$CN389+2,Inputs!$CN389=Inputs!$CO389)),0,IF(AN$3=Inputs!$CN389,0.8,IF(AN$3=Inputs!$CN389+1,0.6,IF(AN$3=Inputs!$CN389+2,0.4,IF(AN$3=Inputs!$CO389,0.2,IF(AND(AN$3&gt;=Inputs!$CL389,AN$3&lt;Inputs!$CM389),(AN$3-Inputs!$CL389+1)/(Inputs!$AI389+1),0)))))))))</f>
        <v>0</v>
      </c>
      <c r="AO391" s="27">
        <f>IF(AND(Inputs!$CO389=0,AO$3&gt;=Inputs!$CM389),1,IF(AND(AO$3&gt;=Inputs!$CM389,AO$3&lt;Inputs!$CN389),1,IF(AND(AO$3=Inputs!$CN389,AO$3=Inputs!$CO389),1,IF(OR(AND(AO$3=Inputs!$CN389+1,Inputs!$CN389=Inputs!$CO389),AND(AO$3=Inputs!$CN389+2,Inputs!$CN389=Inputs!$CO389)),0,IF(AO$3=Inputs!$CN389,0.8,IF(AO$3=Inputs!$CN389+1,0.6,IF(AO$3=Inputs!$CN389+2,0.4,IF(AO$3=Inputs!$CO389,0.2,IF(AND(AO$3&gt;=Inputs!$CL389,AO$3&lt;Inputs!$CM389),(AO$3-Inputs!$CL389+1)/(Inputs!$AI389+1),0)))))))))</f>
        <v>0</v>
      </c>
      <c r="AP391" s="27">
        <f>IF(AND(Inputs!$CO389=0,AP$3&gt;=Inputs!$CM389),1,IF(AND(AP$3&gt;=Inputs!$CM389,AP$3&lt;Inputs!$CN389),1,IF(AND(AP$3=Inputs!$CN389,AP$3=Inputs!$CO389),1,IF(OR(AND(AP$3=Inputs!$CN389+1,Inputs!$CN389=Inputs!$CO389),AND(AP$3=Inputs!$CN389+2,Inputs!$CN389=Inputs!$CO389)),0,IF(AP$3=Inputs!$CN389,0.8,IF(AP$3=Inputs!$CN389+1,0.6,IF(AP$3=Inputs!$CN389+2,0.4,IF(AP$3=Inputs!$CO389,0.2,IF(AND(AP$3&gt;=Inputs!$CL389,AP$3&lt;Inputs!$CM389),(AP$3-Inputs!$CL389+1)/(Inputs!$AI389+1),0)))))))))</f>
        <v>0</v>
      </c>
      <c r="AQ391" s="27">
        <f>IF(AND(Inputs!$CO389=0,AQ$3&gt;=Inputs!$CM389),1,IF(AND(AQ$3&gt;=Inputs!$CM389,AQ$3&lt;Inputs!$CN389),1,IF(AND(AQ$3=Inputs!$CN389,AQ$3=Inputs!$CO389),1,IF(OR(AND(AQ$3=Inputs!$CN389+1,Inputs!$CN389=Inputs!$CO389),AND(AQ$3=Inputs!$CN389+2,Inputs!$CN389=Inputs!$CO389)),0,IF(AQ$3=Inputs!$CN389,0.8,IF(AQ$3=Inputs!$CN389+1,0.6,IF(AQ$3=Inputs!$CN389+2,0.4,IF(AQ$3=Inputs!$CO389,0.2,IF(AND(AQ$3&gt;=Inputs!$CL389,AQ$3&lt;Inputs!$CM389),(AQ$3-Inputs!$CL389+1)/(Inputs!$AI389+1),0)))))))))</f>
        <v>0</v>
      </c>
      <c r="AR391" s="27">
        <f>IF(AND(Inputs!$CO389=0,AR$3&gt;=Inputs!$CM389),1,IF(AND(AR$3&gt;=Inputs!$CM389,AR$3&lt;Inputs!$CN389),1,IF(AND(AR$3=Inputs!$CN389,AR$3=Inputs!$CO389),1,IF(OR(AND(AR$3=Inputs!$CN389+1,Inputs!$CN389=Inputs!$CO389),AND(AR$3=Inputs!$CN389+2,Inputs!$CN389=Inputs!$CO389)),0,IF(AR$3=Inputs!$CN389,0.8,IF(AR$3=Inputs!$CN389+1,0.6,IF(AR$3=Inputs!$CN389+2,0.4,IF(AR$3=Inputs!$CO389,0.2,IF(AND(AR$3&gt;=Inputs!$CL389,AR$3&lt;Inputs!$CM389),(AR$3-Inputs!$CL389+1)/(Inputs!$AI389+1),0)))))))))</f>
        <v>0</v>
      </c>
      <c r="AS391" s="27">
        <f>IF(AND(Inputs!$CO389=0,AS$3&gt;=Inputs!$CM389),1,IF(AND(AS$3&gt;=Inputs!$CM389,AS$3&lt;Inputs!$CN389),1,IF(AND(AS$3=Inputs!$CN389,AS$3=Inputs!$CO389),1,IF(OR(AND(AS$3=Inputs!$CN389+1,Inputs!$CN389=Inputs!$CO389),AND(AS$3=Inputs!$CN389+2,Inputs!$CN389=Inputs!$CO389)),0,IF(AS$3=Inputs!$CN389,0.8,IF(AS$3=Inputs!$CN389+1,0.6,IF(AS$3=Inputs!$CN389+2,0.4,IF(AS$3=Inputs!$CO389,0.2,IF(AND(AS$3&gt;=Inputs!$CL389,AS$3&lt;Inputs!$CM389),(AS$3-Inputs!$CL389+1)/(Inputs!$AI389+1),0)))))))))</f>
        <v>0</v>
      </c>
      <c r="AT391" s="27">
        <f>IF(AND(Inputs!$CO389=0,AT$3&gt;=Inputs!$CM389),1,IF(AND(AT$3&gt;=Inputs!$CM389,AT$3&lt;Inputs!$CN389),1,IF(AND(AT$3=Inputs!$CN389,AT$3=Inputs!$CO389),1,IF(OR(AND(AT$3=Inputs!$CN389+1,Inputs!$CN389=Inputs!$CO389),AND(AT$3=Inputs!$CN389+2,Inputs!$CN389=Inputs!$CO389)),0,IF(AT$3=Inputs!$CN389,0.8,IF(AT$3=Inputs!$CN389+1,0.6,IF(AT$3=Inputs!$CN389+2,0.4,IF(AT$3=Inputs!$CO389,0.2,IF(AND(AT$3&gt;=Inputs!$CL389,AT$3&lt;Inputs!$CM389),(AT$3-Inputs!$CL389+1)/(Inputs!$AI389+1),0)))))))))</f>
        <v>0</v>
      </c>
      <c r="AU391" s="27">
        <f>IF(AND(Inputs!$CO389=0,AU$3&gt;=Inputs!$CM389),1,IF(AND(AU$3&gt;=Inputs!$CM389,AU$3&lt;Inputs!$CN389),1,IF(AND(AU$3=Inputs!$CN389,AU$3=Inputs!$CO389),1,IF(OR(AND(AU$3=Inputs!$CN389+1,Inputs!$CN389=Inputs!$CO389),AND(AU$3=Inputs!$CN389+2,Inputs!$CN389=Inputs!$CO389)),0,IF(AU$3=Inputs!$CN389,0.8,IF(AU$3=Inputs!$CN389+1,0.6,IF(AU$3=Inputs!$CN389+2,0.4,IF(AU$3=Inputs!$CO389,0.2,IF(AND(AU$3&gt;=Inputs!$CL389,AU$3&lt;Inputs!$CM389),(AU$3-Inputs!$CL389+1)/(Inputs!$AI389+1),0)))))))))</f>
        <v>0</v>
      </c>
      <c r="AV391" s="27">
        <f>IF(AND(Inputs!$CO389=0,AV$3&gt;=Inputs!$CM389),1,IF(AND(AV$3&gt;=Inputs!$CM389,AV$3&lt;Inputs!$CN389),1,IF(AND(AV$3=Inputs!$CN389,AV$3=Inputs!$CO389),1,IF(OR(AND(AV$3=Inputs!$CN389+1,Inputs!$CN389=Inputs!$CO389),AND(AV$3=Inputs!$CN389+2,Inputs!$CN389=Inputs!$CO389)),0,IF(AV$3=Inputs!$CN389,0.8,IF(AV$3=Inputs!$CN389+1,0.6,IF(AV$3=Inputs!$CN389+2,0.4,IF(AV$3=Inputs!$CO389,0.2,IF(AND(AV$3&gt;=Inputs!$CL389,AV$3&lt;Inputs!$CM389),(AV$3-Inputs!$CL389+1)/(Inputs!$AI389+1),0)))))))))</f>
        <v>0</v>
      </c>
      <c r="AW391" s="27">
        <f>IF(AND(Inputs!$CO389=0,AW$3&gt;=Inputs!$CM389),1,IF(AND(AW$3&gt;=Inputs!$CM389,AW$3&lt;Inputs!$CN389),1,IF(AND(AW$3=Inputs!$CN389,AW$3=Inputs!$CO389),1,IF(OR(AND(AW$3=Inputs!$CN389+1,Inputs!$CN389=Inputs!$CO389),AND(AW$3=Inputs!$CN389+2,Inputs!$CN389=Inputs!$CO389)),0,IF(AW$3=Inputs!$CN389,0.8,IF(AW$3=Inputs!$CN389+1,0.6,IF(AW$3=Inputs!$CN389+2,0.4,IF(AW$3=Inputs!$CO389,0.2,IF(AND(AW$3&gt;=Inputs!$CL389,AW$3&lt;Inputs!$CM389),(AW$3-Inputs!$CL389+1)/(Inputs!$AI389+1),0)))))))))</f>
        <v>0</v>
      </c>
      <c r="AX391" s="27">
        <f>IF(AND(Inputs!$CO389=0,AX$3&gt;=Inputs!$CM389),1,IF(AND(AX$3&gt;=Inputs!$CM389,AX$3&lt;Inputs!$CN389),1,IF(AND(AX$3=Inputs!$CN389,AX$3=Inputs!$CO389),1,IF(OR(AND(AX$3=Inputs!$CN389+1,Inputs!$CN389=Inputs!$CO389),AND(AX$3=Inputs!$CN389+2,Inputs!$CN389=Inputs!$CO389)),0,IF(AX$3=Inputs!$CN389,0.8,IF(AX$3=Inputs!$CN389+1,0.6,IF(AX$3=Inputs!$CN389+2,0.4,IF(AX$3=Inputs!$CO389,0.2,IF(AND(AX$3&gt;=Inputs!$CL389,AX$3&lt;Inputs!$CM389),(AX$3-Inputs!$CL389+1)/(Inputs!$AI389+1),0)))))))))</f>
        <v>0</v>
      </c>
      <c r="AY391" s="27">
        <f>IF(AND(Inputs!$CO389=0,AY$3&gt;=Inputs!$CM389),1,IF(AND(AY$3&gt;=Inputs!$CM389,AY$3&lt;Inputs!$CN389),1,IF(AND(AY$3=Inputs!$CN389,AY$3=Inputs!$CO389),1,IF(OR(AND(AY$3=Inputs!$CN389+1,Inputs!$CN389=Inputs!$CO389),AND(AY$3=Inputs!$CN389+2,Inputs!$CN389=Inputs!$CO389)),0,IF(AY$3=Inputs!$CN389,0.8,IF(AY$3=Inputs!$CN389+1,0.6,IF(AY$3=Inputs!$CN389+2,0.4,IF(AY$3=Inputs!$CO389,0.2,IF(AND(AY$3&gt;=Inputs!$CL389,AY$3&lt;Inputs!$CM389),(AY$3-Inputs!$CL389+1)/(Inputs!$AI389+1),0)))))))))</f>
        <v>0</v>
      </c>
      <c r="AZ391" s="27">
        <f>IF(AND(Inputs!$CO389=0,AZ$3&gt;=Inputs!$CM389),1,IF(AND(AZ$3&gt;=Inputs!$CM389,AZ$3&lt;Inputs!$CN389),1,IF(AND(AZ$3=Inputs!$CN389,AZ$3=Inputs!$CO389),1,IF(OR(AND(AZ$3=Inputs!$CN389+1,Inputs!$CN389=Inputs!$CO389),AND(AZ$3=Inputs!$CN389+2,Inputs!$CN389=Inputs!$CO389)),0,IF(AZ$3=Inputs!$CN389,0.8,IF(AZ$3=Inputs!$CN389+1,0.6,IF(AZ$3=Inputs!$CN389+2,0.4,IF(AZ$3=Inputs!$CO389,0.2,IF(AND(AZ$3&gt;=Inputs!$CL389,AZ$3&lt;Inputs!$CM389),(AZ$3-Inputs!$CL389+1)/(Inputs!$AI389+1),0)))))))))</f>
        <v>0</v>
      </c>
      <c r="BA391" s="27">
        <f>IF(AND(Inputs!$CO389=0,BA$3&gt;=Inputs!$CM389),1,IF(AND(BA$3&gt;=Inputs!$CM389,BA$3&lt;Inputs!$CN389),1,IF(AND(BA$3=Inputs!$CN389,BA$3=Inputs!$CO389),1,IF(OR(AND(BA$3=Inputs!$CN389+1,Inputs!$CN389=Inputs!$CO389),AND(BA$3=Inputs!$CN389+2,Inputs!$CN389=Inputs!$CO389)),0,IF(BA$3=Inputs!$CN389,0.8,IF(BA$3=Inputs!$CN389+1,0.6,IF(BA$3=Inputs!$CN389+2,0.4,IF(BA$3=Inputs!$CO389,0.2,IF(AND(BA$3&gt;=Inputs!$CL389,BA$3&lt;Inputs!$CM389),(BA$3-Inputs!$CL389+1)/(Inputs!$AI389+1),0)))))))))</f>
        <v>0</v>
      </c>
      <c r="BB391" s="27">
        <f>IF(AND(Inputs!$CO389=0,BB$3&gt;=Inputs!$CM389),1,IF(AND(BB$3&gt;=Inputs!$CM389,BB$3&lt;Inputs!$CN389),1,IF(AND(BB$3=Inputs!$CN389,BB$3=Inputs!$CO389),1,IF(OR(AND(BB$3=Inputs!$CN389+1,Inputs!$CN389=Inputs!$CO389),AND(BB$3=Inputs!$CN389+2,Inputs!$CN389=Inputs!$CO389)),0,IF(BB$3=Inputs!$CN389,0.8,IF(BB$3=Inputs!$CN389+1,0.6,IF(BB$3=Inputs!$CN389+2,0.4,IF(BB$3=Inputs!$CO389,0.2,IF(AND(BB$3&gt;=Inputs!$CL389,BB$3&lt;Inputs!$CM389),(BB$3-Inputs!$CL389+1)/(Inputs!$AI389+1),0)))))))))</f>
        <v>0</v>
      </c>
      <c r="BC391" s="27">
        <f>IF(AND(Inputs!$CO389=0,BC$3&gt;=Inputs!$CM389),1,IF(AND(BC$3&gt;=Inputs!$CM389,BC$3&lt;Inputs!$CN389),1,IF(AND(BC$3=Inputs!$CN389,BC$3=Inputs!$CO389),1,IF(OR(AND(BC$3=Inputs!$CN389+1,Inputs!$CN389=Inputs!$CO389),AND(BC$3=Inputs!$CN389+2,Inputs!$CN389=Inputs!$CO389)),0,IF(BC$3=Inputs!$CN389,0.8,IF(BC$3=Inputs!$CN389+1,0.6,IF(BC$3=Inputs!$CN389+2,0.4,IF(BC$3=Inputs!$CO389,0.2,IF(AND(BC$3&gt;=Inputs!$CL389,BC$3&lt;Inputs!$CM389),(BC$3-Inputs!$CL389+1)/(Inputs!$AI389+1),0)))))))))</f>
        <v>0</v>
      </c>
      <c r="BD391" s="27">
        <f>IF(AND(Inputs!$CO389=0,BD$3&gt;=Inputs!$CM389),1,IF(AND(BD$3&gt;=Inputs!$CM389,BD$3&lt;Inputs!$CN389),1,IF(AND(BD$3=Inputs!$CN389,BD$3=Inputs!$CO389),1,IF(OR(AND(BD$3=Inputs!$CN389+1,Inputs!$CN389=Inputs!$CO389),AND(BD$3=Inputs!$CN389+2,Inputs!$CN389=Inputs!$CO389)),0,IF(BD$3=Inputs!$CN389,0.8,IF(BD$3=Inputs!$CN389+1,0.6,IF(BD$3=Inputs!$CN389+2,0.4,IF(BD$3=Inputs!$CO389,0.2,IF(AND(BD$3&gt;=Inputs!$CL389,BD$3&lt;Inputs!$CM389),(BD$3-Inputs!$CL389+1)/(Inputs!$AI389+1),0)))))))))</f>
        <v>0</v>
      </c>
      <c r="BE391" s="27">
        <f>IF(AND(Inputs!$CO389=0,BE$3&gt;=Inputs!$CM389),1,IF(AND(BE$3&gt;=Inputs!$CM389,BE$3&lt;Inputs!$CN389),1,IF(AND(BE$3=Inputs!$CN389,BE$3=Inputs!$CO389),1,IF(OR(AND(BE$3=Inputs!$CN389+1,Inputs!$CN389=Inputs!$CO389),AND(BE$3=Inputs!$CN389+2,Inputs!$CN389=Inputs!$CO389)),0,IF(BE$3=Inputs!$CN389,0.8,IF(BE$3=Inputs!$CN389+1,0.6,IF(BE$3=Inputs!$CN389+2,0.4,IF(BE$3=Inputs!$CO389,0.2,IF(AND(BE$3&gt;=Inputs!$CL389,BE$3&lt;Inputs!$CM389),(BE$3-Inputs!$CL389+1)/(Inputs!$AI389+1),0)))))))))</f>
        <v>0</v>
      </c>
      <c r="BF391" s="27">
        <f>IF(AND(Inputs!$CO389=0,BF$3&gt;=Inputs!$CM389),1,IF(AND(BF$3&gt;=Inputs!$CM389,BF$3&lt;Inputs!$CN389),1,IF(AND(BF$3=Inputs!$CN389,BF$3=Inputs!$CO389),1,IF(OR(AND(BF$3=Inputs!$CN389+1,Inputs!$CN389=Inputs!$CO389),AND(BF$3=Inputs!$CN389+2,Inputs!$CN389=Inputs!$CO389)),0,IF(BF$3=Inputs!$CN389,0.8,IF(BF$3=Inputs!$CN389+1,0.6,IF(BF$3=Inputs!$CN389+2,0.4,IF(BF$3=Inputs!$CO389,0.2,IF(AND(BF$3&gt;=Inputs!$CL389,BF$3&lt;Inputs!$CM389),(BF$3-Inputs!$CL389+1)/(Inputs!$AI389+1),0)))))))))</f>
        <v>0</v>
      </c>
      <c r="BG391" s="27">
        <f>IF(AND(Inputs!$CO389=0,BG$3&gt;=Inputs!$CM389),1,IF(AND(BG$3&gt;=Inputs!$CM389,BG$3&lt;Inputs!$CN389),1,IF(AND(BG$3=Inputs!$CN389,BG$3=Inputs!$CO389),1,IF(OR(AND(BG$3=Inputs!$CN389+1,Inputs!$CN389=Inputs!$CO389),AND(BG$3=Inputs!$CN389+2,Inputs!$CN389=Inputs!$CO389)),0,IF(BG$3=Inputs!$CN389,0.8,IF(BG$3=Inputs!$CN389+1,0.6,IF(BG$3=Inputs!$CN389+2,0.4,IF(BG$3=Inputs!$CO389,0.2,IF(AND(BG$3&gt;=Inputs!$CL389,BG$3&lt;Inputs!$CM389),(BG$3-Inputs!$CL389+1)/(Inputs!$AI389+1),0)))))))))</f>
        <v>0</v>
      </c>
      <c r="BH391" s="27">
        <f>IF(AND(Inputs!$CO389=0,BH$3&gt;=Inputs!$CM389),1,IF(AND(BH$3&gt;=Inputs!$CM389,BH$3&lt;Inputs!$CN389),1,IF(AND(BH$3=Inputs!$CN389,BH$3=Inputs!$CO389),1,IF(OR(AND(BH$3=Inputs!$CN389+1,Inputs!$CN389=Inputs!$CO389),AND(BH$3=Inputs!$CN389+2,Inputs!$CN389=Inputs!$CO389)),0,IF(BH$3=Inputs!$CN389,0.8,IF(BH$3=Inputs!$CN389+1,0.6,IF(BH$3=Inputs!$CN389+2,0.4,IF(BH$3=Inputs!$CO389,0.2,IF(AND(BH$3&gt;=Inputs!$CL389,BH$3&lt;Inputs!$CM389),(BH$3-Inputs!$CL389+1)/(Inputs!$AI389+1),0)))))))))</f>
        <v>0</v>
      </c>
      <c r="BI391" s="27">
        <f>IF(AND(Inputs!$CO389=0,BI$3&gt;=Inputs!$CM389),1,IF(AND(BI$3&gt;=Inputs!$CM389,BI$3&lt;Inputs!$CN389),1,IF(AND(BI$3=Inputs!$CN389,BI$3=Inputs!$CO389),1,IF(OR(AND(BI$3=Inputs!$CN389+1,Inputs!$CN389=Inputs!$CO389),AND(BI$3=Inputs!$CN389+2,Inputs!$CN389=Inputs!$CO389)),0,IF(BI$3=Inputs!$CN389,0.8,IF(BI$3=Inputs!$CN389+1,0.6,IF(BI$3=Inputs!$CN389+2,0.4,IF(BI$3=Inputs!$CO389,0.2,IF(AND(BI$3&gt;=Inputs!$CL389,BI$3&lt;Inputs!$CM389),(BI$3-Inputs!$CL389+1)/(Inputs!$AI389+1),0)))))))))</f>
        <v>0</v>
      </c>
      <c r="BJ391" s="27">
        <f>IF(AND(Inputs!$CO389=0,BJ$3&gt;=Inputs!$CM389),1,IF(AND(BJ$3&gt;=Inputs!$CM389,BJ$3&lt;Inputs!$CN389),1,IF(AND(BJ$3=Inputs!$CN389,BJ$3=Inputs!$CO389),1,IF(OR(AND(BJ$3=Inputs!$CN389+1,Inputs!$CN389=Inputs!$CO389),AND(BJ$3=Inputs!$CN389+2,Inputs!$CN389=Inputs!$CO389)),0,IF(BJ$3=Inputs!$CN389,0.8,IF(BJ$3=Inputs!$CN389+1,0.6,IF(BJ$3=Inputs!$CN389+2,0.4,IF(BJ$3=Inputs!$CO389,0.2,IF(AND(BJ$3&gt;=Inputs!$CL389,BJ$3&lt;Inputs!$CM389),(BJ$3-Inputs!$CL389+1)/(Inputs!$AI389+1),0)))))))))</f>
        <v>0</v>
      </c>
      <c r="BK391" s="27">
        <f>IF(AND(Inputs!$CO389=0,BK$3&gt;=Inputs!$CM389),1,IF(AND(BK$3&gt;=Inputs!$CM389,BK$3&lt;Inputs!$CN389),1,IF(AND(BK$3=Inputs!$CN389,BK$3=Inputs!$CO389),1,IF(OR(AND(BK$3=Inputs!$CN389+1,Inputs!$CN389=Inputs!$CO389),AND(BK$3=Inputs!$CN389+2,Inputs!$CN389=Inputs!$CO389)),0,IF(BK$3=Inputs!$CN389,0.8,IF(BK$3=Inputs!$CN389+1,0.6,IF(BK$3=Inputs!$CN389+2,0.4,IF(BK$3=Inputs!$CO389,0.2,IF(AND(BK$3&gt;=Inputs!$CL389,BK$3&lt;Inputs!$CM389),(BK$3-Inputs!$CL389+1)/(Inputs!$AI389+1),0)))))))))</f>
        <v>0</v>
      </c>
      <c r="BL391" s="27">
        <f>IF(AND(Inputs!$CO389=0,BL$3&gt;=Inputs!$CM389),1,IF(AND(BL$3&gt;=Inputs!$CM389,BL$3&lt;Inputs!$CN389),1,IF(AND(BL$3=Inputs!$CN389,BL$3=Inputs!$CO389),1,IF(OR(AND(BL$3=Inputs!$CN389+1,Inputs!$CN389=Inputs!$CO389),AND(BL$3=Inputs!$CN389+2,Inputs!$CN389=Inputs!$CO389)),0,IF(BL$3=Inputs!$CN389,0.8,IF(BL$3=Inputs!$CN389+1,0.6,IF(BL$3=Inputs!$CN389+2,0.4,IF(BL$3=Inputs!$CO389,0.2,IF(AND(BL$3&gt;=Inputs!$CL389,BL$3&lt;Inputs!$CM389),(BL$3-Inputs!$CL389+1)/(Inputs!$AI389+1),0)))))))))</f>
        <v>0</v>
      </c>
      <c r="BM391" s="27">
        <f>IF(AND(Inputs!$CO389=0,BM$3&gt;=Inputs!$CM389),1,IF(AND(BM$3&gt;=Inputs!$CM389,BM$3&lt;Inputs!$CN389),1,IF(AND(BM$3=Inputs!$CN389,BM$3=Inputs!$CO389),1,IF(OR(AND(BM$3=Inputs!$CN389+1,Inputs!$CN389=Inputs!$CO389),AND(BM$3=Inputs!$CN389+2,Inputs!$CN389=Inputs!$CO389)),0,IF(BM$3=Inputs!$CN389,0.8,IF(BM$3=Inputs!$CN389+1,0.6,IF(BM$3=Inputs!$CN389+2,0.4,IF(BM$3=Inputs!$CO389,0.2,IF(AND(BM$3&gt;=Inputs!$CL389,BM$3&lt;Inputs!$CM389),(BM$3-Inputs!$CL389+1)/(Inputs!$AI389+1),0)))))))))</f>
        <v>0</v>
      </c>
    </row>
    <row r="392" spans="1:65">
      <c r="A392" s="7" t="str">
        <f>IF(Inputs!A390="","",Inputs!A390)</f>
        <v/>
      </c>
      <c r="B392" t="str">
        <f>IF(Inputs!B390="","",Inputs!B390)</f>
        <v/>
      </c>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50">
        <f t="shared" si="13"/>
        <v>0</v>
      </c>
      <c r="AH392" s="42">
        <f t="shared" ref="AH392:AH400" si="14">IFERROR(AG392/$Q$5,"")</f>
        <v>0</v>
      </c>
      <c r="AJ392" s="27">
        <f>IF(AND(Inputs!$CO390=0,AJ$3&gt;=Inputs!$CM390),1,IF(AND(AJ$3&gt;=Inputs!$CM390,AJ$3&lt;Inputs!$CN390),1,IF(AND(AJ$3=Inputs!$CN390,AJ$3=Inputs!$CO390),1,IF(OR(AND(AJ$3=Inputs!$CN390+1,Inputs!$CN390=Inputs!$CO390),AND(AJ$3=Inputs!$CN390+2,Inputs!$CN390=Inputs!$CO390)),0,IF(AJ$3=Inputs!$CN390,0.8,IF(AJ$3=Inputs!$CN390+1,0.6,IF(AJ$3=Inputs!$CN390+2,0.4,IF(AJ$3=Inputs!$CO390,0.2,IF(AND(AJ$3&gt;=Inputs!$CL390,AJ$3&lt;Inputs!$CM390),(AJ$3-Inputs!$CL390+1)/(Inputs!$AI390+1),0)))))))))</f>
        <v>0</v>
      </c>
      <c r="AK392" s="27">
        <f>IF(AND(Inputs!$CO390=0,AK$3&gt;=Inputs!$CM390),1,IF(AND(AK$3&gt;=Inputs!$CM390,AK$3&lt;Inputs!$CN390),1,IF(AND(AK$3=Inputs!$CN390,AK$3=Inputs!$CO390),1,IF(OR(AND(AK$3=Inputs!$CN390+1,Inputs!$CN390=Inputs!$CO390),AND(AK$3=Inputs!$CN390+2,Inputs!$CN390=Inputs!$CO390)),0,IF(AK$3=Inputs!$CN390,0.8,IF(AK$3=Inputs!$CN390+1,0.6,IF(AK$3=Inputs!$CN390+2,0.4,IF(AK$3=Inputs!$CO390,0.2,IF(AND(AK$3&gt;=Inputs!$CL390,AK$3&lt;Inputs!$CM390),(AK$3-Inputs!$CL390+1)/(Inputs!$AI390+1),0)))))))))</f>
        <v>0</v>
      </c>
      <c r="AL392" s="27">
        <f>IF(AND(Inputs!$CO390=0,AL$3&gt;=Inputs!$CM390),1,IF(AND(AL$3&gt;=Inputs!$CM390,AL$3&lt;Inputs!$CN390),1,IF(AND(AL$3=Inputs!$CN390,AL$3=Inputs!$CO390),1,IF(OR(AND(AL$3=Inputs!$CN390+1,Inputs!$CN390=Inputs!$CO390),AND(AL$3=Inputs!$CN390+2,Inputs!$CN390=Inputs!$CO390)),0,IF(AL$3=Inputs!$CN390,0.8,IF(AL$3=Inputs!$CN390+1,0.6,IF(AL$3=Inputs!$CN390+2,0.4,IF(AL$3=Inputs!$CO390,0.2,IF(AND(AL$3&gt;=Inputs!$CL390,AL$3&lt;Inputs!$CM390),(AL$3-Inputs!$CL390+1)/(Inputs!$AI390+1),0)))))))))</f>
        <v>0</v>
      </c>
      <c r="AM392" s="27">
        <f>IF(AND(Inputs!$CO390=0,AM$3&gt;=Inputs!$CM390),1,IF(AND(AM$3&gt;=Inputs!$CM390,AM$3&lt;Inputs!$CN390),1,IF(AND(AM$3=Inputs!$CN390,AM$3=Inputs!$CO390),1,IF(OR(AND(AM$3=Inputs!$CN390+1,Inputs!$CN390=Inputs!$CO390),AND(AM$3=Inputs!$CN390+2,Inputs!$CN390=Inputs!$CO390)),0,IF(AM$3=Inputs!$CN390,0.8,IF(AM$3=Inputs!$CN390+1,0.6,IF(AM$3=Inputs!$CN390+2,0.4,IF(AM$3=Inputs!$CO390,0.2,IF(AND(AM$3&gt;=Inputs!$CL390,AM$3&lt;Inputs!$CM390),(AM$3-Inputs!$CL390+1)/(Inputs!$AI390+1),0)))))))))</f>
        <v>0</v>
      </c>
      <c r="AN392" s="27">
        <f>IF(AND(Inputs!$CO390=0,AN$3&gt;=Inputs!$CM390),1,IF(AND(AN$3&gt;=Inputs!$CM390,AN$3&lt;Inputs!$CN390),1,IF(AND(AN$3=Inputs!$CN390,AN$3=Inputs!$CO390),1,IF(OR(AND(AN$3=Inputs!$CN390+1,Inputs!$CN390=Inputs!$CO390),AND(AN$3=Inputs!$CN390+2,Inputs!$CN390=Inputs!$CO390)),0,IF(AN$3=Inputs!$CN390,0.8,IF(AN$3=Inputs!$CN390+1,0.6,IF(AN$3=Inputs!$CN390+2,0.4,IF(AN$3=Inputs!$CO390,0.2,IF(AND(AN$3&gt;=Inputs!$CL390,AN$3&lt;Inputs!$CM390),(AN$3-Inputs!$CL390+1)/(Inputs!$AI390+1),0)))))))))</f>
        <v>0</v>
      </c>
      <c r="AO392" s="27">
        <f>IF(AND(Inputs!$CO390=0,AO$3&gt;=Inputs!$CM390),1,IF(AND(AO$3&gt;=Inputs!$CM390,AO$3&lt;Inputs!$CN390),1,IF(AND(AO$3=Inputs!$CN390,AO$3=Inputs!$CO390),1,IF(OR(AND(AO$3=Inputs!$CN390+1,Inputs!$CN390=Inputs!$CO390),AND(AO$3=Inputs!$CN390+2,Inputs!$CN390=Inputs!$CO390)),0,IF(AO$3=Inputs!$CN390,0.8,IF(AO$3=Inputs!$CN390+1,0.6,IF(AO$3=Inputs!$CN390+2,0.4,IF(AO$3=Inputs!$CO390,0.2,IF(AND(AO$3&gt;=Inputs!$CL390,AO$3&lt;Inputs!$CM390),(AO$3-Inputs!$CL390+1)/(Inputs!$AI390+1),0)))))))))</f>
        <v>0</v>
      </c>
      <c r="AP392" s="27">
        <f>IF(AND(Inputs!$CO390=0,AP$3&gt;=Inputs!$CM390),1,IF(AND(AP$3&gt;=Inputs!$CM390,AP$3&lt;Inputs!$CN390),1,IF(AND(AP$3=Inputs!$CN390,AP$3=Inputs!$CO390),1,IF(OR(AND(AP$3=Inputs!$CN390+1,Inputs!$CN390=Inputs!$CO390),AND(AP$3=Inputs!$CN390+2,Inputs!$CN390=Inputs!$CO390)),0,IF(AP$3=Inputs!$CN390,0.8,IF(AP$3=Inputs!$CN390+1,0.6,IF(AP$3=Inputs!$CN390+2,0.4,IF(AP$3=Inputs!$CO390,0.2,IF(AND(AP$3&gt;=Inputs!$CL390,AP$3&lt;Inputs!$CM390),(AP$3-Inputs!$CL390+1)/(Inputs!$AI390+1),0)))))))))</f>
        <v>0</v>
      </c>
      <c r="AQ392" s="27">
        <f>IF(AND(Inputs!$CO390=0,AQ$3&gt;=Inputs!$CM390),1,IF(AND(AQ$3&gt;=Inputs!$CM390,AQ$3&lt;Inputs!$CN390),1,IF(AND(AQ$3=Inputs!$CN390,AQ$3=Inputs!$CO390),1,IF(OR(AND(AQ$3=Inputs!$CN390+1,Inputs!$CN390=Inputs!$CO390),AND(AQ$3=Inputs!$CN390+2,Inputs!$CN390=Inputs!$CO390)),0,IF(AQ$3=Inputs!$CN390,0.8,IF(AQ$3=Inputs!$CN390+1,0.6,IF(AQ$3=Inputs!$CN390+2,0.4,IF(AQ$3=Inputs!$CO390,0.2,IF(AND(AQ$3&gt;=Inputs!$CL390,AQ$3&lt;Inputs!$CM390),(AQ$3-Inputs!$CL390+1)/(Inputs!$AI390+1),0)))))))))</f>
        <v>0</v>
      </c>
      <c r="AR392" s="27">
        <f>IF(AND(Inputs!$CO390=0,AR$3&gt;=Inputs!$CM390),1,IF(AND(AR$3&gt;=Inputs!$CM390,AR$3&lt;Inputs!$CN390),1,IF(AND(AR$3=Inputs!$CN390,AR$3=Inputs!$CO390),1,IF(OR(AND(AR$3=Inputs!$CN390+1,Inputs!$CN390=Inputs!$CO390),AND(AR$3=Inputs!$CN390+2,Inputs!$CN390=Inputs!$CO390)),0,IF(AR$3=Inputs!$CN390,0.8,IF(AR$3=Inputs!$CN390+1,0.6,IF(AR$3=Inputs!$CN390+2,0.4,IF(AR$3=Inputs!$CO390,0.2,IF(AND(AR$3&gt;=Inputs!$CL390,AR$3&lt;Inputs!$CM390),(AR$3-Inputs!$CL390+1)/(Inputs!$AI390+1),0)))))))))</f>
        <v>0</v>
      </c>
      <c r="AS392" s="27">
        <f>IF(AND(Inputs!$CO390=0,AS$3&gt;=Inputs!$CM390),1,IF(AND(AS$3&gt;=Inputs!$CM390,AS$3&lt;Inputs!$CN390),1,IF(AND(AS$3=Inputs!$CN390,AS$3=Inputs!$CO390),1,IF(OR(AND(AS$3=Inputs!$CN390+1,Inputs!$CN390=Inputs!$CO390),AND(AS$3=Inputs!$CN390+2,Inputs!$CN390=Inputs!$CO390)),0,IF(AS$3=Inputs!$CN390,0.8,IF(AS$3=Inputs!$CN390+1,0.6,IF(AS$3=Inputs!$CN390+2,0.4,IF(AS$3=Inputs!$CO390,0.2,IF(AND(AS$3&gt;=Inputs!$CL390,AS$3&lt;Inputs!$CM390),(AS$3-Inputs!$CL390+1)/(Inputs!$AI390+1),0)))))))))</f>
        <v>0</v>
      </c>
      <c r="AT392" s="27">
        <f>IF(AND(Inputs!$CO390=0,AT$3&gt;=Inputs!$CM390),1,IF(AND(AT$3&gt;=Inputs!$CM390,AT$3&lt;Inputs!$CN390),1,IF(AND(AT$3=Inputs!$CN390,AT$3=Inputs!$CO390),1,IF(OR(AND(AT$3=Inputs!$CN390+1,Inputs!$CN390=Inputs!$CO390),AND(AT$3=Inputs!$CN390+2,Inputs!$CN390=Inputs!$CO390)),0,IF(AT$3=Inputs!$CN390,0.8,IF(AT$3=Inputs!$CN390+1,0.6,IF(AT$3=Inputs!$CN390+2,0.4,IF(AT$3=Inputs!$CO390,0.2,IF(AND(AT$3&gt;=Inputs!$CL390,AT$3&lt;Inputs!$CM390),(AT$3-Inputs!$CL390+1)/(Inputs!$AI390+1),0)))))))))</f>
        <v>0</v>
      </c>
      <c r="AU392" s="27">
        <f>IF(AND(Inputs!$CO390=0,AU$3&gt;=Inputs!$CM390),1,IF(AND(AU$3&gt;=Inputs!$CM390,AU$3&lt;Inputs!$CN390),1,IF(AND(AU$3=Inputs!$CN390,AU$3=Inputs!$CO390),1,IF(OR(AND(AU$3=Inputs!$CN390+1,Inputs!$CN390=Inputs!$CO390),AND(AU$3=Inputs!$CN390+2,Inputs!$CN390=Inputs!$CO390)),0,IF(AU$3=Inputs!$CN390,0.8,IF(AU$3=Inputs!$CN390+1,0.6,IF(AU$3=Inputs!$CN390+2,0.4,IF(AU$3=Inputs!$CO390,0.2,IF(AND(AU$3&gt;=Inputs!$CL390,AU$3&lt;Inputs!$CM390),(AU$3-Inputs!$CL390+1)/(Inputs!$AI390+1),0)))))))))</f>
        <v>0</v>
      </c>
      <c r="AV392" s="27">
        <f>IF(AND(Inputs!$CO390=0,AV$3&gt;=Inputs!$CM390),1,IF(AND(AV$3&gt;=Inputs!$CM390,AV$3&lt;Inputs!$CN390),1,IF(AND(AV$3=Inputs!$CN390,AV$3=Inputs!$CO390),1,IF(OR(AND(AV$3=Inputs!$CN390+1,Inputs!$CN390=Inputs!$CO390),AND(AV$3=Inputs!$CN390+2,Inputs!$CN390=Inputs!$CO390)),0,IF(AV$3=Inputs!$CN390,0.8,IF(AV$3=Inputs!$CN390+1,0.6,IF(AV$3=Inputs!$CN390+2,0.4,IF(AV$3=Inputs!$CO390,0.2,IF(AND(AV$3&gt;=Inputs!$CL390,AV$3&lt;Inputs!$CM390),(AV$3-Inputs!$CL390+1)/(Inputs!$AI390+1),0)))))))))</f>
        <v>0</v>
      </c>
      <c r="AW392" s="27">
        <f>IF(AND(Inputs!$CO390=0,AW$3&gt;=Inputs!$CM390),1,IF(AND(AW$3&gt;=Inputs!$CM390,AW$3&lt;Inputs!$CN390),1,IF(AND(AW$3=Inputs!$CN390,AW$3=Inputs!$CO390),1,IF(OR(AND(AW$3=Inputs!$CN390+1,Inputs!$CN390=Inputs!$CO390),AND(AW$3=Inputs!$CN390+2,Inputs!$CN390=Inputs!$CO390)),0,IF(AW$3=Inputs!$CN390,0.8,IF(AW$3=Inputs!$CN390+1,0.6,IF(AW$3=Inputs!$CN390+2,0.4,IF(AW$3=Inputs!$CO390,0.2,IF(AND(AW$3&gt;=Inputs!$CL390,AW$3&lt;Inputs!$CM390),(AW$3-Inputs!$CL390+1)/(Inputs!$AI390+1),0)))))))))</f>
        <v>0</v>
      </c>
      <c r="AX392" s="27">
        <f>IF(AND(Inputs!$CO390=0,AX$3&gt;=Inputs!$CM390),1,IF(AND(AX$3&gt;=Inputs!$CM390,AX$3&lt;Inputs!$CN390),1,IF(AND(AX$3=Inputs!$CN390,AX$3=Inputs!$CO390),1,IF(OR(AND(AX$3=Inputs!$CN390+1,Inputs!$CN390=Inputs!$CO390),AND(AX$3=Inputs!$CN390+2,Inputs!$CN390=Inputs!$CO390)),0,IF(AX$3=Inputs!$CN390,0.8,IF(AX$3=Inputs!$CN390+1,0.6,IF(AX$3=Inputs!$CN390+2,0.4,IF(AX$3=Inputs!$CO390,0.2,IF(AND(AX$3&gt;=Inputs!$CL390,AX$3&lt;Inputs!$CM390),(AX$3-Inputs!$CL390+1)/(Inputs!$AI390+1),0)))))))))</f>
        <v>0</v>
      </c>
      <c r="AY392" s="27">
        <f>IF(AND(Inputs!$CO390=0,AY$3&gt;=Inputs!$CM390),1,IF(AND(AY$3&gt;=Inputs!$CM390,AY$3&lt;Inputs!$CN390),1,IF(AND(AY$3=Inputs!$CN390,AY$3=Inputs!$CO390),1,IF(OR(AND(AY$3=Inputs!$CN390+1,Inputs!$CN390=Inputs!$CO390),AND(AY$3=Inputs!$CN390+2,Inputs!$CN390=Inputs!$CO390)),0,IF(AY$3=Inputs!$CN390,0.8,IF(AY$3=Inputs!$CN390+1,0.6,IF(AY$3=Inputs!$CN390+2,0.4,IF(AY$3=Inputs!$CO390,0.2,IF(AND(AY$3&gt;=Inputs!$CL390,AY$3&lt;Inputs!$CM390),(AY$3-Inputs!$CL390+1)/(Inputs!$AI390+1),0)))))))))</f>
        <v>0</v>
      </c>
      <c r="AZ392" s="27">
        <f>IF(AND(Inputs!$CO390=0,AZ$3&gt;=Inputs!$CM390),1,IF(AND(AZ$3&gt;=Inputs!$CM390,AZ$3&lt;Inputs!$CN390),1,IF(AND(AZ$3=Inputs!$CN390,AZ$3=Inputs!$CO390),1,IF(OR(AND(AZ$3=Inputs!$CN390+1,Inputs!$CN390=Inputs!$CO390),AND(AZ$3=Inputs!$CN390+2,Inputs!$CN390=Inputs!$CO390)),0,IF(AZ$3=Inputs!$CN390,0.8,IF(AZ$3=Inputs!$CN390+1,0.6,IF(AZ$3=Inputs!$CN390+2,0.4,IF(AZ$3=Inputs!$CO390,0.2,IF(AND(AZ$3&gt;=Inputs!$CL390,AZ$3&lt;Inputs!$CM390),(AZ$3-Inputs!$CL390+1)/(Inputs!$AI390+1),0)))))))))</f>
        <v>0</v>
      </c>
      <c r="BA392" s="27">
        <f>IF(AND(Inputs!$CO390=0,BA$3&gt;=Inputs!$CM390),1,IF(AND(BA$3&gt;=Inputs!$CM390,BA$3&lt;Inputs!$CN390),1,IF(AND(BA$3=Inputs!$CN390,BA$3=Inputs!$CO390),1,IF(OR(AND(BA$3=Inputs!$CN390+1,Inputs!$CN390=Inputs!$CO390),AND(BA$3=Inputs!$CN390+2,Inputs!$CN390=Inputs!$CO390)),0,IF(BA$3=Inputs!$CN390,0.8,IF(BA$3=Inputs!$CN390+1,0.6,IF(BA$3=Inputs!$CN390+2,0.4,IF(BA$3=Inputs!$CO390,0.2,IF(AND(BA$3&gt;=Inputs!$CL390,BA$3&lt;Inputs!$CM390),(BA$3-Inputs!$CL390+1)/(Inputs!$AI390+1),0)))))))))</f>
        <v>0</v>
      </c>
      <c r="BB392" s="27">
        <f>IF(AND(Inputs!$CO390=0,BB$3&gt;=Inputs!$CM390),1,IF(AND(BB$3&gt;=Inputs!$CM390,BB$3&lt;Inputs!$CN390),1,IF(AND(BB$3=Inputs!$CN390,BB$3=Inputs!$CO390),1,IF(OR(AND(BB$3=Inputs!$CN390+1,Inputs!$CN390=Inputs!$CO390),AND(BB$3=Inputs!$CN390+2,Inputs!$CN390=Inputs!$CO390)),0,IF(BB$3=Inputs!$CN390,0.8,IF(BB$3=Inputs!$CN390+1,0.6,IF(BB$3=Inputs!$CN390+2,0.4,IF(BB$3=Inputs!$CO390,0.2,IF(AND(BB$3&gt;=Inputs!$CL390,BB$3&lt;Inputs!$CM390),(BB$3-Inputs!$CL390+1)/(Inputs!$AI390+1),0)))))))))</f>
        <v>0</v>
      </c>
      <c r="BC392" s="27">
        <f>IF(AND(Inputs!$CO390=0,BC$3&gt;=Inputs!$CM390),1,IF(AND(BC$3&gt;=Inputs!$CM390,BC$3&lt;Inputs!$CN390),1,IF(AND(BC$3=Inputs!$CN390,BC$3=Inputs!$CO390),1,IF(OR(AND(BC$3=Inputs!$CN390+1,Inputs!$CN390=Inputs!$CO390),AND(BC$3=Inputs!$CN390+2,Inputs!$CN390=Inputs!$CO390)),0,IF(BC$3=Inputs!$CN390,0.8,IF(BC$3=Inputs!$CN390+1,0.6,IF(BC$3=Inputs!$CN390+2,0.4,IF(BC$3=Inputs!$CO390,0.2,IF(AND(BC$3&gt;=Inputs!$CL390,BC$3&lt;Inputs!$CM390),(BC$3-Inputs!$CL390+1)/(Inputs!$AI390+1),0)))))))))</f>
        <v>0</v>
      </c>
      <c r="BD392" s="27">
        <f>IF(AND(Inputs!$CO390=0,BD$3&gt;=Inputs!$CM390),1,IF(AND(BD$3&gt;=Inputs!$CM390,BD$3&lt;Inputs!$CN390),1,IF(AND(BD$3=Inputs!$CN390,BD$3=Inputs!$CO390),1,IF(OR(AND(BD$3=Inputs!$CN390+1,Inputs!$CN390=Inputs!$CO390),AND(BD$3=Inputs!$CN390+2,Inputs!$CN390=Inputs!$CO390)),0,IF(BD$3=Inputs!$CN390,0.8,IF(BD$3=Inputs!$CN390+1,0.6,IF(BD$3=Inputs!$CN390+2,0.4,IF(BD$3=Inputs!$CO390,0.2,IF(AND(BD$3&gt;=Inputs!$CL390,BD$3&lt;Inputs!$CM390),(BD$3-Inputs!$CL390+1)/(Inputs!$AI390+1),0)))))))))</f>
        <v>0</v>
      </c>
      <c r="BE392" s="27">
        <f>IF(AND(Inputs!$CO390=0,BE$3&gt;=Inputs!$CM390),1,IF(AND(BE$3&gt;=Inputs!$CM390,BE$3&lt;Inputs!$CN390),1,IF(AND(BE$3=Inputs!$CN390,BE$3=Inputs!$CO390),1,IF(OR(AND(BE$3=Inputs!$CN390+1,Inputs!$CN390=Inputs!$CO390),AND(BE$3=Inputs!$CN390+2,Inputs!$CN390=Inputs!$CO390)),0,IF(BE$3=Inputs!$CN390,0.8,IF(BE$3=Inputs!$CN390+1,0.6,IF(BE$3=Inputs!$CN390+2,0.4,IF(BE$3=Inputs!$CO390,0.2,IF(AND(BE$3&gt;=Inputs!$CL390,BE$3&lt;Inputs!$CM390),(BE$3-Inputs!$CL390+1)/(Inputs!$AI390+1),0)))))))))</f>
        <v>0</v>
      </c>
      <c r="BF392" s="27">
        <f>IF(AND(Inputs!$CO390=0,BF$3&gt;=Inputs!$CM390),1,IF(AND(BF$3&gt;=Inputs!$CM390,BF$3&lt;Inputs!$CN390),1,IF(AND(BF$3=Inputs!$CN390,BF$3=Inputs!$CO390),1,IF(OR(AND(BF$3=Inputs!$CN390+1,Inputs!$CN390=Inputs!$CO390),AND(BF$3=Inputs!$CN390+2,Inputs!$CN390=Inputs!$CO390)),0,IF(BF$3=Inputs!$CN390,0.8,IF(BF$3=Inputs!$CN390+1,0.6,IF(BF$3=Inputs!$CN390+2,0.4,IF(BF$3=Inputs!$CO390,0.2,IF(AND(BF$3&gt;=Inputs!$CL390,BF$3&lt;Inputs!$CM390),(BF$3-Inputs!$CL390+1)/(Inputs!$AI390+1),0)))))))))</f>
        <v>0</v>
      </c>
      <c r="BG392" s="27">
        <f>IF(AND(Inputs!$CO390=0,BG$3&gt;=Inputs!$CM390),1,IF(AND(BG$3&gt;=Inputs!$CM390,BG$3&lt;Inputs!$CN390),1,IF(AND(BG$3=Inputs!$CN390,BG$3=Inputs!$CO390),1,IF(OR(AND(BG$3=Inputs!$CN390+1,Inputs!$CN390=Inputs!$CO390),AND(BG$3=Inputs!$CN390+2,Inputs!$CN390=Inputs!$CO390)),0,IF(BG$3=Inputs!$CN390,0.8,IF(BG$3=Inputs!$CN390+1,0.6,IF(BG$3=Inputs!$CN390+2,0.4,IF(BG$3=Inputs!$CO390,0.2,IF(AND(BG$3&gt;=Inputs!$CL390,BG$3&lt;Inputs!$CM390),(BG$3-Inputs!$CL390+1)/(Inputs!$AI390+1),0)))))))))</f>
        <v>0</v>
      </c>
      <c r="BH392" s="27">
        <f>IF(AND(Inputs!$CO390=0,BH$3&gt;=Inputs!$CM390),1,IF(AND(BH$3&gt;=Inputs!$CM390,BH$3&lt;Inputs!$CN390),1,IF(AND(BH$3=Inputs!$CN390,BH$3=Inputs!$CO390),1,IF(OR(AND(BH$3=Inputs!$CN390+1,Inputs!$CN390=Inputs!$CO390),AND(BH$3=Inputs!$CN390+2,Inputs!$CN390=Inputs!$CO390)),0,IF(BH$3=Inputs!$CN390,0.8,IF(BH$3=Inputs!$CN390+1,0.6,IF(BH$3=Inputs!$CN390+2,0.4,IF(BH$3=Inputs!$CO390,0.2,IF(AND(BH$3&gt;=Inputs!$CL390,BH$3&lt;Inputs!$CM390),(BH$3-Inputs!$CL390+1)/(Inputs!$AI390+1),0)))))))))</f>
        <v>0</v>
      </c>
      <c r="BI392" s="27">
        <f>IF(AND(Inputs!$CO390=0,BI$3&gt;=Inputs!$CM390),1,IF(AND(BI$3&gt;=Inputs!$CM390,BI$3&lt;Inputs!$CN390),1,IF(AND(BI$3=Inputs!$CN390,BI$3=Inputs!$CO390),1,IF(OR(AND(BI$3=Inputs!$CN390+1,Inputs!$CN390=Inputs!$CO390),AND(BI$3=Inputs!$CN390+2,Inputs!$CN390=Inputs!$CO390)),0,IF(BI$3=Inputs!$CN390,0.8,IF(BI$3=Inputs!$CN390+1,0.6,IF(BI$3=Inputs!$CN390+2,0.4,IF(BI$3=Inputs!$CO390,0.2,IF(AND(BI$3&gt;=Inputs!$CL390,BI$3&lt;Inputs!$CM390),(BI$3-Inputs!$CL390+1)/(Inputs!$AI390+1),0)))))))))</f>
        <v>0</v>
      </c>
      <c r="BJ392" s="27">
        <f>IF(AND(Inputs!$CO390=0,BJ$3&gt;=Inputs!$CM390),1,IF(AND(BJ$3&gt;=Inputs!$CM390,BJ$3&lt;Inputs!$CN390),1,IF(AND(BJ$3=Inputs!$CN390,BJ$3=Inputs!$CO390),1,IF(OR(AND(BJ$3=Inputs!$CN390+1,Inputs!$CN390=Inputs!$CO390),AND(BJ$3=Inputs!$CN390+2,Inputs!$CN390=Inputs!$CO390)),0,IF(BJ$3=Inputs!$CN390,0.8,IF(BJ$3=Inputs!$CN390+1,0.6,IF(BJ$3=Inputs!$CN390+2,0.4,IF(BJ$3=Inputs!$CO390,0.2,IF(AND(BJ$3&gt;=Inputs!$CL390,BJ$3&lt;Inputs!$CM390),(BJ$3-Inputs!$CL390+1)/(Inputs!$AI390+1),0)))))))))</f>
        <v>0</v>
      </c>
      <c r="BK392" s="27">
        <f>IF(AND(Inputs!$CO390=0,BK$3&gt;=Inputs!$CM390),1,IF(AND(BK$3&gt;=Inputs!$CM390,BK$3&lt;Inputs!$CN390),1,IF(AND(BK$3=Inputs!$CN390,BK$3=Inputs!$CO390),1,IF(OR(AND(BK$3=Inputs!$CN390+1,Inputs!$CN390=Inputs!$CO390),AND(BK$3=Inputs!$CN390+2,Inputs!$CN390=Inputs!$CO390)),0,IF(BK$3=Inputs!$CN390,0.8,IF(BK$3=Inputs!$CN390+1,0.6,IF(BK$3=Inputs!$CN390+2,0.4,IF(BK$3=Inputs!$CO390,0.2,IF(AND(BK$3&gt;=Inputs!$CL390,BK$3&lt;Inputs!$CM390),(BK$3-Inputs!$CL390+1)/(Inputs!$AI390+1),0)))))))))</f>
        <v>0</v>
      </c>
      <c r="BL392" s="27">
        <f>IF(AND(Inputs!$CO390=0,BL$3&gt;=Inputs!$CM390),1,IF(AND(BL$3&gt;=Inputs!$CM390,BL$3&lt;Inputs!$CN390),1,IF(AND(BL$3=Inputs!$CN390,BL$3=Inputs!$CO390),1,IF(OR(AND(BL$3=Inputs!$CN390+1,Inputs!$CN390=Inputs!$CO390),AND(BL$3=Inputs!$CN390+2,Inputs!$CN390=Inputs!$CO390)),0,IF(BL$3=Inputs!$CN390,0.8,IF(BL$3=Inputs!$CN390+1,0.6,IF(BL$3=Inputs!$CN390+2,0.4,IF(BL$3=Inputs!$CO390,0.2,IF(AND(BL$3&gt;=Inputs!$CL390,BL$3&lt;Inputs!$CM390),(BL$3-Inputs!$CL390+1)/(Inputs!$AI390+1),0)))))))))</f>
        <v>0</v>
      </c>
      <c r="BM392" s="27">
        <f>IF(AND(Inputs!$CO390=0,BM$3&gt;=Inputs!$CM390),1,IF(AND(BM$3&gt;=Inputs!$CM390,BM$3&lt;Inputs!$CN390),1,IF(AND(BM$3=Inputs!$CN390,BM$3=Inputs!$CO390),1,IF(OR(AND(BM$3=Inputs!$CN390+1,Inputs!$CN390=Inputs!$CO390),AND(BM$3=Inputs!$CN390+2,Inputs!$CN390=Inputs!$CO390)),0,IF(BM$3=Inputs!$CN390,0.8,IF(BM$3=Inputs!$CN390+1,0.6,IF(BM$3=Inputs!$CN390+2,0.4,IF(BM$3=Inputs!$CO390,0.2,IF(AND(BM$3&gt;=Inputs!$CL390,BM$3&lt;Inputs!$CM390),(BM$3-Inputs!$CL390+1)/(Inputs!$AI390+1),0)))))))))</f>
        <v>0</v>
      </c>
    </row>
    <row r="393" spans="1:65">
      <c r="A393" s="7" t="str">
        <f>IF(Inputs!A391="","",Inputs!A391)</f>
        <v/>
      </c>
      <c r="B393" t="str">
        <f>IF(Inputs!B391="","",Inputs!B391)</f>
        <v/>
      </c>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50">
        <f t="shared" si="13"/>
        <v>0</v>
      </c>
      <c r="AH393" s="42">
        <f t="shared" si="14"/>
        <v>0</v>
      </c>
      <c r="AJ393" s="27">
        <f>IF(AND(Inputs!$CO391=0,AJ$3&gt;=Inputs!$CM391),1,IF(AND(AJ$3&gt;=Inputs!$CM391,AJ$3&lt;Inputs!$CN391),1,IF(AND(AJ$3=Inputs!$CN391,AJ$3=Inputs!$CO391),1,IF(OR(AND(AJ$3=Inputs!$CN391+1,Inputs!$CN391=Inputs!$CO391),AND(AJ$3=Inputs!$CN391+2,Inputs!$CN391=Inputs!$CO391)),0,IF(AJ$3=Inputs!$CN391,0.8,IF(AJ$3=Inputs!$CN391+1,0.6,IF(AJ$3=Inputs!$CN391+2,0.4,IF(AJ$3=Inputs!$CO391,0.2,IF(AND(AJ$3&gt;=Inputs!$CL391,AJ$3&lt;Inputs!$CM391),(AJ$3-Inputs!$CL391+1)/(Inputs!$AI391+1),0)))))))))</f>
        <v>0</v>
      </c>
      <c r="AK393" s="27">
        <f>IF(AND(Inputs!$CO391=0,AK$3&gt;=Inputs!$CM391),1,IF(AND(AK$3&gt;=Inputs!$CM391,AK$3&lt;Inputs!$CN391),1,IF(AND(AK$3=Inputs!$CN391,AK$3=Inputs!$CO391),1,IF(OR(AND(AK$3=Inputs!$CN391+1,Inputs!$CN391=Inputs!$CO391),AND(AK$3=Inputs!$CN391+2,Inputs!$CN391=Inputs!$CO391)),0,IF(AK$3=Inputs!$CN391,0.8,IF(AK$3=Inputs!$CN391+1,0.6,IF(AK$3=Inputs!$CN391+2,0.4,IF(AK$3=Inputs!$CO391,0.2,IF(AND(AK$3&gt;=Inputs!$CL391,AK$3&lt;Inputs!$CM391),(AK$3-Inputs!$CL391+1)/(Inputs!$AI391+1),0)))))))))</f>
        <v>0</v>
      </c>
      <c r="AL393" s="27">
        <f>IF(AND(Inputs!$CO391=0,AL$3&gt;=Inputs!$CM391),1,IF(AND(AL$3&gt;=Inputs!$CM391,AL$3&lt;Inputs!$CN391),1,IF(AND(AL$3=Inputs!$CN391,AL$3=Inputs!$CO391),1,IF(OR(AND(AL$3=Inputs!$CN391+1,Inputs!$CN391=Inputs!$CO391),AND(AL$3=Inputs!$CN391+2,Inputs!$CN391=Inputs!$CO391)),0,IF(AL$3=Inputs!$CN391,0.8,IF(AL$3=Inputs!$CN391+1,0.6,IF(AL$3=Inputs!$CN391+2,0.4,IF(AL$3=Inputs!$CO391,0.2,IF(AND(AL$3&gt;=Inputs!$CL391,AL$3&lt;Inputs!$CM391),(AL$3-Inputs!$CL391+1)/(Inputs!$AI391+1),0)))))))))</f>
        <v>0</v>
      </c>
      <c r="AM393" s="27">
        <f>IF(AND(Inputs!$CO391=0,AM$3&gt;=Inputs!$CM391),1,IF(AND(AM$3&gt;=Inputs!$CM391,AM$3&lt;Inputs!$CN391),1,IF(AND(AM$3=Inputs!$CN391,AM$3=Inputs!$CO391),1,IF(OR(AND(AM$3=Inputs!$CN391+1,Inputs!$CN391=Inputs!$CO391),AND(AM$3=Inputs!$CN391+2,Inputs!$CN391=Inputs!$CO391)),0,IF(AM$3=Inputs!$CN391,0.8,IF(AM$3=Inputs!$CN391+1,0.6,IF(AM$3=Inputs!$CN391+2,0.4,IF(AM$3=Inputs!$CO391,0.2,IF(AND(AM$3&gt;=Inputs!$CL391,AM$3&lt;Inputs!$CM391),(AM$3-Inputs!$CL391+1)/(Inputs!$AI391+1),0)))))))))</f>
        <v>0</v>
      </c>
      <c r="AN393" s="27">
        <f>IF(AND(Inputs!$CO391=0,AN$3&gt;=Inputs!$CM391),1,IF(AND(AN$3&gt;=Inputs!$CM391,AN$3&lt;Inputs!$CN391),1,IF(AND(AN$3=Inputs!$CN391,AN$3=Inputs!$CO391),1,IF(OR(AND(AN$3=Inputs!$CN391+1,Inputs!$CN391=Inputs!$CO391),AND(AN$3=Inputs!$CN391+2,Inputs!$CN391=Inputs!$CO391)),0,IF(AN$3=Inputs!$CN391,0.8,IF(AN$3=Inputs!$CN391+1,0.6,IF(AN$3=Inputs!$CN391+2,0.4,IF(AN$3=Inputs!$CO391,0.2,IF(AND(AN$3&gt;=Inputs!$CL391,AN$3&lt;Inputs!$CM391),(AN$3-Inputs!$CL391+1)/(Inputs!$AI391+1),0)))))))))</f>
        <v>0</v>
      </c>
      <c r="AO393" s="27">
        <f>IF(AND(Inputs!$CO391=0,AO$3&gt;=Inputs!$CM391),1,IF(AND(AO$3&gt;=Inputs!$CM391,AO$3&lt;Inputs!$CN391),1,IF(AND(AO$3=Inputs!$CN391,AO$3=Inputs!$CO391),1,IF(OR(AND(AO$3=Inputs!$CN391+1,Inputs!$CN391=Inputs!$CO391),AND(AO$3=Inputs!$CN391+2,Inputs!$CN391=Inputs!$CO391)),0,IF(AO$3=Inputs!$CN391,0.8,IF(AO$3=Inputs!$CN391+1,0.6,IF(AO$3=Inputs!$CN391+2,0.4,IF(AO$3=Inputs!$CO391,0.2,IF(AND(AO$3&gt;=Inputs!$CL391,AO$3&lt;Inputs!$CM391),(AO$3-Inputs!$CL391+1)/(Inputs!$AI391+1),0)))))))))</f>
        <v>0</v>
      </c>
      <c r="AP393" s="27">
        <f>IF(AND(Inputs!$CO391=0,AP$3&gt;=Inputs!$CM391),1,IF(AND(AP$3&gt;=Inputs!$CM391,AP$3&lt;Inputs!$CN391),1,IF(AND(AP$3=Inputs!$CN391,AP$3=Inputs!$CO391),1,IF(OR(AND(AP$3=Inputs!$CN391+1,Inputs!$CN391=Inputs!$CO391),AND(AP$3=Inputs!$CN391+2,Inputs!$CN391=Inputs!$CO391)),0,IF(AP$3=Inputs!$CN391,0.8,IF(AP$3=Inputs!$CN391+1,0.6,IF(AP$3=Inputs!$CN391+2,0.4,IF(AP$3=Inputs!$CO391,0.2,IF(AND(AP$3&gt;=Inputs!$CL391,AP$3&lt;Inputs!$CM391),(AP$3-Inputs!$CL391+1)/(Inputs!$AI391+1),0)))))))))</f>
        <v>0</v>
      </c>
      <c r="AQ393" s="27">
        <f>IF(AND(Inputs!$CO391=0,AQ$3&gt;=Inputs!$CM391),1,IF(AND(AQ$3&gt;=Inputs!$CM391,AQ$3&lt;Inputs!$CN391),1,IF(AND(AQ$3=Inputs!$CN391,AQ$3=Inputs!$CO391),1,IF(OR(AND(AQ$3=Inputs!$CN391+1,Inputs!$CN391=Inputs!$CO391),AND(AQ$3=Inputs!$CN391+2,Inputs!$CN391=Inputs!$CO391)),0,IF(AQ$3=Inputs!$CN391,0.8,IF(AQ$3=Inputs!$CN391+1,0.6,IF(AQ$3=Inputs!$CN391+2,0.4,IF(AQ$3=Inputs!$CO391,0.2,IF(AND(AQ$3&gt;=Inputs!$CL391,AQ$3&lt;Inputs!$CM391),(AQ$3-Inputs!$CL391+1)/(Inputs!$AI391+1),0)))))))))</f>
        <v>0</v>
      </c>
      <c r="AR393" s="27">
        <f>IF(AND(Inputs!$CO391=0,AR$3&gt;=Inputs!$CM391),1,IF(AND(AR$3&gt;=Inputs!$CM391,AR$3&lt;Inputs!$CN391),1,IF(AND(AR$3=Inputs!$CN391,AR$3=Inputs!$CO391),1,IF(OR(AND(AR$3=Inputs!$CN391+1,Inputs!$CN391=Inputs!$CO391),AND(AR$3=Inputs!$CN391+2,Inputs!$CN391=Inputs!$CO391)),0,IF(AR$3=Inputs!$CN391,0.8,IF(AR$3=Inputs!$CN391+1,0.6,IF(AR$3=Inputs!$CN391+2,0.4,IF(AR$3=Inputs!$CO391,0.2,IF(AND(AR$3&gt;=Inputs!$CL391,AR$3&lt;Inputs!$CM391),(AR$3-Inputs!$CL391+1)/(Inputs!$AI391+1),0)))))))))</f>
        <v>0</v>
      </c>
      <c r="AS393" s="27">
        <f>IF(AND(Inputs!$CO391=0,AS$3&gt;=Inputs!$CM391),1,IF(AND(AS$3&gt;=Inputs!$CM391,AS$3&lt;Inputs!$CN391),1,IF(AND(AS$3=Inputs!$CN391,AS$3=Inputs!$CO391),1,IF(OR(AND(AS$3=Inputs!$CN391+1,Inputs!$CN391=Inputs!$CO391),AND(AS$3=Inputs!$CN391+2,Inputs!$CN391=Inputs!$CO391)),0,IF(AS$3=Inputs!$CN391,0.8,IF(AS$3=Inputs!$CN391+1,0.6,IF(AS$3=Inputs!$CN391+2,0.4,IF(AS$3=Inputs!$CO391,0.2,IF(AND(AS$3&gt;=Inputs!$CL391,AS$3&lt;Inputs!$CM391),(AS$3-Inputs!$CL391+1)/(Inputs!$AI391+1),0)))))))))</f>
        <v>0</v>
      </c>
      <c r="AT393" s="27">
        <f>IF(AND(Inputs!$CO391=0,AT$3&gt;=Inputs!$CM391),1,IF(AND(AT$3&gt;=Inputs!$CM391,AT$3&lt;Inputs!$CN391),1,IF(AND(AT$3=Inputs!$CN391,AT$3=Inputs!$CO391),1,IF(OR(AND(AT$3=Inputs!$CN391+1,Inputs!$CN391=Inputs!$CO391),AND(AT$3=Inputs!$CN391+2,Inputs!$CN391=Inputs!$CO391)),0,IF(AT$3=Inputs!$CN391,0.8,IF(AT$3=Inputs!$CN391+1,0.6,IF(AT$3=Inputs!$CN391+2,0.4,IF(AT$3=Inputs!$CO391,0.2,IF(AND(AT$3&gt;=Inputs!$CL391,AT$3&lt;Inputs!$CM391),(AT$3-Inputs!$CL391+1)/(Inputs!$AI391+1),0)))))))))</f>
        <v>0</v>
      </c>
      <c r="AU393" s="27">
        <f>IF(AND(Inputs!$CO391=0,AU$3&gt;=Inputs!$CM391),1,IF(AND(AU$3&gt;=Inputs!$CM391,AU$3&lt;Inputs!$CN391),1,IF(AND(AU$3=Inputs!$CN391,AU$3=Inputs!$CO391),1,IF(OR(AND(AU$3=Inputs!$CN391+1,Inputs!$CN391=Inputs!$CO391),AND(AU$3=Inputs!$CN391+2,Inputs!$CN391=Inputs!$CO391)),0,IF(AU$3=Inputs!$CN391,0.8,IF(AU$3=Inputs!$CN391+1,0.6,IF(AU$3=Inputs!$CN391+2,0.4,IF(AU$3=Inputs!$CO391,0.2,IF(AND(AU$3&gt;=Inputs!$CL391,AU$3&lt;Inputs!$CM391),(AU$3-Inputs!$CL391+1)/(Inputs!$AI391+1),0)))))))))</f>
        <v>0</v>
      </c>
      <c r="AV393" s="27">
        <f>IF(AND(Inputs!$CO391=0,AV$3&gt;=Inputs!$CM391),1,IF(AND(AV$3&gt;=Inputs!$CM391,AV$3&lt;Inputs!$CN391),1,IF(AND(AV$3=Inputs!$CN391,AV$3=Inputs!$CO391),1,IF(OR(AND(AV$3=Inputs!$CN391+1,Inputs!$CN391=Inputs!$CO391),AND(AV$3=Inputs!$CN391+2,Inputs!$CN391=Inputs!$CO391)),0,IF(AV$3=Inputs!$CN391,0.8,IF(AV$3=Inputs!$CN391+1,0.6,IF(AV$3=Inputs!$CN391+2,0.4,IF(AV$3=Inputs!$CO391,0.2,IF(AND(AV$3&gt;=Inputs!$CL391,AV$3&lt;Inputs!$CM391),(AV$3-Inputs!$CL391+1)/(Inputs!$AI391+1),0)))))))))</f>
        <v>0</v>
      </c>
      <c r="AW393" s="27">
        <f>IF(AND(Inputs!$CO391=0,AW$3&gt;=Inputs!$CM391),1,IF(AND(AW$3&gt;=Inputs!$CM391,AW$3&lt;Inputs!$CN391),1,IF(AND(AW$3=Inputs!$CN391,AW$3=Inputs!$CO391),1,IF(OR(AND(AW$3=Inputs!$CN391+1,Inputs!$CN391=Inputs!$CO391),AND(AW$3=Inputs!$CN391+2,Inputs!$CN391=Inputs!$CO391)),0,IF(AW$3=Inputs!$CN391,0.8,IF(AW$3=Inputs!$CN391+1,0.6,IF(AW$3=Inputs!$CN391+2,0.4,IF(AW$3=Inputs!$CO391,0.2,IF(AND(AW$3&gt;=Inputs!$CL391,AW$3&lt;Inputs!$CM391),(AW$3-Inputs!$CL391+1)/(Inputs!$AI391+1),0)))))))))</f>
        <v>0</v>
      </c>
      <c r="AX393" s="27">
        <f>IF(AND(Inputs!$CO391=0,AX$3&gt;=Inputs!$CM391),1,IF(AND(AX$3&gt;=Inputs!$CM391,AX$3&lt;Inputs!$CN391),1,IF(AND(AX$3=Inputs!$CN391,AX$3=Inputs!$CO391),1,IF(OR(AND(AX$3=Inputs!$CN391+1,Inputs!$CN391=Inputs!$CO391),AND(AX$3=Inputs!$CN391+2,Inputs!$CN391=Inputs!$CO391)),0,IF(AX$3=Inputs!$CN391,0.8,IF(AX$3=Inputs!$CN391+1,0.6,IF(AX$3=Inputs!$CN391+2,0.4,IF(AX$3=Inputs!$CO391,0.2,IF(AND(AX$3&gt;=Inputs!$CL391,AX$3&lt;Inputs!$CM391),(AX$3-Inputs!$CL391+1)/(Inputs!$AI391+1),0)))))))))</f>
        <v>0</v>
      </c>
      <c r="AY393" s="27">
        <f>IF(AND(Inputs!$CO391=0,AY$3&gt;=Inputs!$CM391),1,IF(AND(AY$3&gt;=Inputs!$CM391,AY$3&lt;Inputs!$CN391),1,IF(AND(AY$3=Inputs!$CN391,AY$3=Inputs!$CO391),1,IF(OR(AND(AY$3=Inputs!$CN391+1,Inputs!$CN391=Inputs!$CO391),AND(AY$3=Inputs!$CN391+2,Inputs!$CN391=Inputs!$CO391)),0,IF(AY$3=Inputs!$CN391,0.8,IF(AY$3=Inputs!$CN391+1,0.6,IF(AY$3=Inputs!$CN391+2,0.4,IF(AY$3=Inputs!$CO391,0.2,IF(AND(AY$3&gt;=Inputs!$CL391,AY$3&lt;Inputs!$CM391),(AY$3-Inputs!$CL391+1)/(Inputs!$AI391+1),0)))))))))</f>
        <v>0</v>
      </c>
      <c r="AZ393" s="27">
        <f>IF(AND(Inputs!$CO391=0,AZ$3&gt;=Inputs!$CM391),1,IF(AND(AZ$3&gt;=Inputs!$CM391,AZ$3&lt;Inputs!$CN391),1,IF(AND(AZ$3=Inputs!$CN391,AZ$3=Inputs!$CO391),1,IF(OR(AND(AZ$3=Inputs!$CN391+1,Inputs!$CN391=Inputs!$CO391),AND(AZ$3=Inputs!$CN391+2,Inputs!$CN391=Inputs!$CO391)),0,IF(AZ$3=Inputs!$CN391,0.8,IF(AZ$3=Inputs!$CN391+1,0.6,IF(AZ$3=Inputs!$CN391+2,0.4,IF(AZ$3=Inputs!$CO391,0.2,IF(AND(AZ$3&gt;=Inputs!$CL391,AZ$3&lt;Inputs!$CM391),(AZ$3-Inputs!$CL391+1)/(Inputs!$AI391+1),0)))))))))</f>
        <v>0</v>
      </c>
      <c r="BA393" s="27">
        <f>IF(AND(Inputs!$CO391=0,BA$3&gt;=Inputs!$CM391),1,IF(AND(BA$3&gt;=Inputs!$CM391,BA$3&lt;Inputs!$CN391),1,IF(AND(BA$3=Inputs!$CN391,BA$3=Inputs!$CO391),1,IF(OR(AND(BA$3=Inputs!$CN391+1,Inputs!$CN391=Inputs!$CO391),AND(BA$3=Inputs!$CN391+2,Inputs!$CN391=Inputs!$CO391)),0,IF(BA$3=Inputs!$CN391,0.8,IF(BA$3=Inputs!$CN391+1,0.6,IF(BA$3=Inputs!$CN391+2,0.4,IF(BA$3=Inputs!$CO391,0.2,IF(AND(BA$3&gt;=Inputs!$CL391,BA$3&lt;Inputs!$CM391),(BA$3-Inputs!$CL391+1)/(Inputs!$AI391+1),0)))))))))</f>
        <v>0</v>
      </c>
      <c r="BB393" s="27">
        <f>IF(AND(Inputs!$CO391=0,BB$3&gt;=Inputs!$CM391),1,IF(AND(BB$3&gt;=Inputs!$CM391,BB$3&lt;Inputs!$CN391),1,IF(AND(BB$3=Inputs!$CN391,BB$3=Inputs!$CO391),1,IF(OR(AND(BB$3=Inputs!$CN391+1,Inputs!$CN391=Inputs!$CO391),AND(BB$3=Inputs!$CN391+2,Inputs!$CN391=Inputs!$CO391)),0,IF(BB$3=Inputs!$CN391,0.8,IF(BB$3=Inputs!$CN391+1,0.6,IF(BB$3=Inputs!$CN391+2,0.4,IF(BB$3=Inputs!$CO391,0.2,IF(AND(BB$3&gt;=Inputs!$CL391,BB$3&lt;Inputs!$CM391),(BB$3-Inputs!$CL391+1)/(Inputs!$AI391+1),0)))))))))</f>
        <v>0</v>
      </c>
      <c r="BC393" s="27">
        <f>IF(AND(Inputs!$CO391=0,BC$3&gt;=Inputs!$CM391),1,IF(AND(BC$3&gt;=Inputs!$CM391,BC$3&lt;Inputs!$CN391),1,IF(AND(BC$3=Inputs!$CN391,BC$3=Inputs!$CO391),1,IF(OR(AND(BC$3=Inputs!$CN391+1,Inputs!$CN391=Inputs!$CO391),AND(BC$3=Inputs!$CN391+2,Inputs!$CN391=Inputs!$CO391)),0,IF(BC$3=Inputs!$CN391,0.8,IF(BC$3=Inputs!$CN391+1,0.6,IF(BC$3=Inputs!$CN391+2,0.4,IF(BC$3=Inputs!$CO391,0.2,IF(AND(BC$3&gt;=Inputs!$CL391,BC$3&lt;Inputs!$CM391),(BC$3-Inputs!$CL391+1)/(Inputs!$AI391+1),0)))))))))</f>
        <v>0</v>
      </c>
      <c r="BD393" s="27">
        <f>IF(AND(Inputs!$CO391=0,BD$3&gt;=Inputs!$CM391),1,IF(AND(BD$3&gt;=Inputs!$CM391,BD$3&lt;Inputs!$CN391),1,IF(AND(BD$3=Inputs!$CN391,BD$3=Inputs!$CO391),1,IF(OR(AND(BD$3=Inputs!$CN391+1,Inputs!$CN391=Inputs!$CO391),AND(BD$3=Inputs!$CN391+2,Inputs!$CN391=Inputs!$CO391)),0,IF(BD$3=Inputs!$CN391,0.8,IF(BD$3=Inputs!$CN391+1,0.6,IF(BD$3=Inputs!$CN391+2,0.4,IF(BD$3=Inputs!$CO391,0.2,IF(AND(BD$3&gt;=Inputs!$CL391,BD$3&lt;Inputs!$CM391),(BD$3-Inputs!$CL391+1)/(Inputs!$AI391+1),0)))))))))</f>
        <v>0</v>
      </c>
      <c r="BE393" s="27">
        <f>IF(AND(Inputs!$CO391=0,BE$3&gt;=Inputs!$CM391),1,IF(AND(BE$3&gt;=Inputs!$CM391,BE$3&lt;Inputs!$CN391),1,IF(AND(BE$3=Inputs!$CN391,BE$3=Inputs!$CO391),1,IF(OR(AND(BE$3=Inputs!$CN391+1,Inputs!$CN391=Inputs!$CO391),AND(BE$3=Inputs!$CN391+2,Inputs!$CN391=Inputs!$CO391)),0,IF(BE$3=Inputs!$CN391,0.8,IF(BE$3=Inputs!$CN391+1,0.6,IF(BE$3=Inputs!$CN391+2,0.4,IF(BE$3=Inputs!$CO391,0.2,IF(AND(BE$3&gt;=Inputs!$CL391,BE$3&lt;Inputs!$CM391),(BE$3-Inputs!$CL391+1)/(Inputs!$AI391+1),0)))))))))</f>
        <v>0</v>
      </c>
      <c r="BF393" s="27">
        <f>IF(AND(Inputs!$CO391=0,BF$3&gt;=Inputs!$CM391),1,IF(AND(BF$3&gt;=Inputs!$CM391,BF$3&lt;Inputs!$CN391),1,IF(AND(BF$3=Inputs!$CN391,BF$3=Inputs!$CO391),1,IF(OR(AND(BF$3=Inputs!$CN391+1,Inputs!$CN391=Inputs!$CO391),AND(BF$3=Inputs!$CN391+2,Inputs!$CN391=Inputs!$CO391)),0,IF(BF$3=Inputs!$CN391,0.8,IF(BF$3=Inputs!$CN391+1,0.6,IF(BF$3=Inputs!$CN391+2,0.4,IF(BF$3=Inputs!$CO391,0.2,IF(AND(BF$3&gt;=Inputs!$CL391,BF$3&lt;Inputs!$CM391),(BF$3-Inputs!$CL391+1)/(Inputs!$AI391+1),0)))))))))</f>
        <v>0</v>
      </c>
      <c r="BG393" s="27">
        <f>IF(AND(Inputs!$CO391=0,BG$3&gt;=Inputs!$CM391),1,IF(AND(BG$3&gt;=Inputs!$CM391,BG$3&lt;Inputs!$CN391),1,IF(AND(BG$3=Inputs!$CN391,BG$3=Inputs!$CO391),1,IF(OR(AND(BG$3=Inputs!$CN391+1,Inputs!$CN391=Inputs!$CO391),AND(BG$3=Inputs!$CN391+2,Inputs!$CN391=Inputs!$CO391)),0,IF(BG$3=Inputs!$CN391,0.8,IF(BG$3=Inputs!$CN391+1,0.6,IF(BG$3=Inputs!$CN391+2,0.4,IF(BG$3=Inputs!$CO391,0.2,IF(AND(BG$3&gt;=Inputs!$CL391,BG$3&lt;Inputs!$CM391),(BG$3-Inputs!$CL391+1)/(Inputs!$AI391+1),0)))))))))</f>
        <v>0</v>
      </c>
      <c r="BH393" s="27">
        <f>IF(AND(Inputs!$CO391=0,BH$3&gt;=Inputs!$CM391),1,IF(AND(BH$3&gt;=Inputs!$CM391,BH$3&lt;Inputs!$CN391),1,IF(AND(BH$3=Inputs!$CN391,BH$3=Inputs!$CO391),1,IF(OR(AND(BH$3=Inputs!$CN391+1,Inputs!$CN391=Inputs!$CO391),AND(BH$3=Inputs!$CN391+2,Inputs!$CN391=Inputs!$CO391)),0,IF(BH$3=Inputs!$CN391,0.8,IF(BH$3=Inputs!$CN391+1,0.6,IF(BH$3=Inputs!$CN391+2,0.4,IF(BH$3=Inputs!$CO391,0.2,IF(AND(BH$3&gt;=Inputs!$CL391,BH$3&lt;Inputs!$CM391),(BH$3-Inputs!$CL391+1)/(Inputs!$AI391+1),0)))))))))</f>
        <v>0</v>
      </c>
      <c r="BI393" s="27">
        <f>IF(AND(Inputs!$CO391=0,BI$3&gt;=Inputs!$CM391),1,IF(AND(BI$3&gt;=Inputs!$CM391,BI$3&lt;Inputs!$CN391),1,IF(AND(BI$3=Inputs!$CN391,BI$3=Inputs!$CO391),1,IF(OR(AND(BI$3=Inputs!$CN391+1,Inputs!$CN391=Inputs!$CO391),AND(BI$3=Inputs!$CN391+2,Inputs!$CN391=Inputs!$CO391)),0,IF(BI$3=Inputs!$CN391,0.8,IF(BI$3=Inputs!$CN391+1,0.6,IF(BI$3=Inputs!$CN391+2,0.4,IF(BI$3=Inputs!$CO391,0.2,IF(AND(BI$3&gt;=Inputs!$CL391,BI$3&lt;Inputs!$CM391),(BI$3-Inputs!$CL391+1)/(Inputs!$AI391+1),0)))))))))</f>
        <v>0</v>
      </c>
      <c r="BJ393" s="27">
        <f>IF(AND(Inputs!$CO391=0,BJ$3&gt;=Inputs!$CM391),1,IF(AND(BJ$3&gt;=Inputs!$CM391,BJ$3&lt;Inputs!$CN391),1,IF(AND(BJ$3=Inputs!$CN391,BJ$3=Inputs!$CO391),1,IF(OR(AND(BJ$3=Inputs!$CN391+1,Inputs!$CN391=Inputs!$CO391),AND(BJ$3=Inputs!$CN391+2,Inputs!$CN391=Inputs!$CO391)),0,IF(BJ$3=Inputs!$CN391,0.8,IF(BJ$3=Inputs!$CN391+1,0.6,IF(BJ$3=Inputs!$CN391+2,0.4,IF(BJ$3=Inputs!$CO391,0.2,IF(AND(BJ$3&gt;=Inputs!$CL391,BJ$3&lt;Inputs!$CM391),(BJ$3-Inputs!$CL391+1)/(Inputs!$AI391+1),0)))))))))</f>
        <v>0</v>
      </c>
      <c r="BK393" s="27">
        <f>IF(AND(Inputs!$CO391=0,BK$3&gt;=Inputs!$CM391),1,IF(AND(BK$3&gt;=Inputs!$CM391,BK$3&lt;Inputs!$CN391),1,IF(AND(BK$3=Inputs!$CN391,BK$3=Inputs!$CO391),1,IF(OR(AND(BK$3=Inputs!$CN391+1,Inputs!$CN391=Inputs!$CO391),AND(BK$3=Inputs!$CN391+2,Inputs!$CN391=Inputs!$CO391)),0,IF(BK$3=Inputs!$CN391,0.8,IF(BK$3=Inputs!$CN391+1,0.6,IF(BK$3=Inputs!$CN391+2,0.4,IF(BK$3=Inputs!$CO391,0.2,IF(AND(BK$3&gt;=Inputs!$CL391,BK$3&lt;Inputs!$CM391),(BK$3-Inputs!$CL391+1)/(Inputs!$AI391+1),0)))))))))</f>
        <v>0</v>
      </c>
      <c r="BL393" s="27">
        <f>IF(AND(Inputs!$CO391=0,BL$3&gt;=Inputs!$CM391),1,IF(AND(BL$3&gt;=Inputs!$CM391,BL$3&lt;Inputs!$CN391),1,IF(AND(BL$3=Inputs!$CN391,BL$3=Inputs!$CO391),1,IF(OR(AND(BL$3=Inputs!$CN391+1,Inputs!$CN391=Inputs!$CO391),AND(BL$3=Inputs!$CN391+2,Inputs!$CN391=Inputs!$CO391)),0,IF(BL$3=Inputs!$CN391,0.8,IF(BL$3=Inputs!$CN391+1,0.6,IF(BL$3=Inputs!$CN391+2,0.4,IF(BL$3=Inputs!$CO391,0.2,IF(AND(BL$3&gt;=Inputs!$CL391,BL$3&lt;Inputs!$CM391),(BL$3-Inputs!$CL391+1)/(Inputs!$AI391+1),0)))))))))</f>
        <v>0</v>
      </c>
      <c r="BM393" s="27">
        <f>IF(AND(Inputs!$CO391=0,BM$3&gt;=Inputs!$CM391),1,IF(AND(BM$3&gt;=Inputs!$CM391,BM$3&lt;Inputs!$CN391),1,IF(AND(BM$3=Inputs!$CN391,BM$3=Inputs!$CO391),1,IF(OR(AND(BM$3=Inputs!$CN391+1,Inputs!$CN391=Inputs!$CO391),AND(BM$3=Inputs!$CN391+2,Inputs!$CN391=Inputs!$CO391)),0,IF(BM$3=Inputs!$CN391,0.8,IF(BM$3=Inputs!$CN391+1,0.6,IF(BM$3=Inputs!$CN391+2,0.4,IF(BM$3=Inputs!$CO391,0.2,IF(AND(BM$3&gt;=Inputs!$CL391,BM$3&lt;Inputs!$CM391),(BM$3-Inputs!$CL391+1)/(Inputs!$AI391+1),0)))))))))</f>
        <v>0</v>
      </c>
    </row>
    <row r="394" spans="1:65">
      <c r="A394" s="7" t="str">
        <f>IF(Inputs!A392="","",Inputs!A392)</f>
        <v/>
      </c>
      <c r="B394" t="str">
        <f>IF(Inputs!B392="","",Inputs!B392)</f>
        <v/>
      </c>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50">
        <f t="shared" si="13"/>
        <v>0</v>
      </c>
      <c r="AH394" s="42">
        <f t="shared" si="14"/>
        <v>0</v>
      </c>
      <c r="AJ394" s="27">
        <f>IF(AND(Inputs!$CO392=0,AJ$3&gt;=Inputs!$CM392),1,IF(AND(AJ$3&gt;=Inputs!$CM392,AJ$3&lt;Inputs!$CN392),1,IF(AND(AJ$3=Inputs!$CN392,AJ$3=Inputs!$CO392),1,IF(OR(AND(AJ$3=Inputs!$CN392+1,Inputs!$CN392=Inputs!$CO392),AND(AJ$3=Inputs!$CN392+2,Inputs!$CN392=Inputs!$CO392)),0,IF(AJ$3=Inputs!$CN392,0.8,IF(AJ$3=Inputs!$CN392+1,0.6,IF(AJ$3=Inputs!$CN392+2,0.4,IF(AJ$3=Inputs!$CO392,0.2,IF(AND(AJ$3&gt;=Inputs!$CL392,AJ$3&lt;Inputs!$CM392),(AJ$3-Inputs!$CL392+1)/(Inputs!$AI392+1),0)))))))))</f>
        <v>0</v>
      </c>
      <c r="AK394" s="27">
        <f>IF(AND(Inputs!$CO392=0,AK$3&gt;=Inputs!$CM392),1,IF(AND(AK$3&gt;=Inputs!$CM392,AK$3&lt;Inputs!$CN392),1,IF(AND(AK$3=Inputs!$CN392,AK$3=Inputs!$CO392),1,IF(OR(AND(AK$3=Inputs!$CN392+1,Inputs!$CN392=Inputs!$CO392),AND(AK$3=Inputs!$CN392+2,Inputs!$CN392=Inputs!$CO392)),0,IF(AK$3=Inputs!$CN392,0.8,IF(AK$3=Inputs!$CN392+1,0.6,IF(AK$3=Inputs!$CN392+2,0.4,IF(AK$3=Inputs!$CO392,0.2,IF(AND(AK$3&gt;=Inputs!$CL392,AK$3&lt;Inputs!$CM392),(AK$3-Inputs!$CL392+1)/(Inputs!$AI392+1),0)))))))))</f>
        <v>0</v>
      </c>
      <c r="AL394" s="27">
        <f>IF(AND(Inputs!$CO392=0,AL$3&gt;=Inputs!$CM392),1,IF(AND(AL$3&gt;=Inputs!$CM392,AL$3&lt;Inputs!$CN392),1,IF(AND(AL$3=Inputs!$CN392,AL$3=Inputs!$CO392),1,IF(OR(AND(AL$3=Inputs!$CN392+1,Inputs!$CN392=Inputs!$CO392),AND(AL$3=Inputs!$CN392+2,Inputs!$CN392=Inputs!$CO392)),0,IF(AL$3=Inputs!$CN392,0.8,IF(AL$3=Inputs!$CN392+1,0.6,IF(AL$3=Inputs!$CN392+2,0.4,IF(AL$3=Inputs!$CO392,0.2,IF(AND(AL$3&gt;=Inputs!$CL392,AL$3&lt;Inputs!$CM392),(AL$3-Inputs!$CL392+1)/(Inputs!$AI392+1),0)))))))))</f>
        <v>0</v>
      </c>
      <c r="AM394" s="27">
        <f>IF(AND(Inputs!$CO392=0,AM$3&gt;=Inputs!$CM392),1,IF(AND(AM$3&gt;=Inputs!$CM392,AM$3&lt;Inputs!$CN392),1,IF(AND(AM$3=Inputs!$CN392,AM$3=Inputs!$CO392),1,IF(OR(AND(AM$3=Inputs!$CN392+1,Inputs!$CN392=Inputs!$CO392),AND(AM$3=Inputs!$CN392+2,Inputs!$CN392=Inputs!$CO392)),0,IF(AM$3=Inputs!$CN392,0.8,IF(AM$3=Inputs!$CN392+1,0.6,IF(AM$3=Inputs!$CN392+2,0.4,IF(AM$3=Inputs!$CO392,0.2,IF(AND(AM$3&gt;=Inputs!$CL392,AM$3&lt;Inputs!$CM392),(AM$3-Inputs!$CL392+1)/(Inputs!$AI392+1),0)))))))))</f>
        <v>0</v>
      </c>
      <c r="AN394" s="27">
        <f>IF(AND(Inputs!$CO392=0,AN$3&gt;=Inputs!$CM392),1,IF(AND(AN$3&gt;=Inputs!$CM392,AN$3&lt;Inputs!$CN392),1,IF(AND(AN$3=Inputs!$CN392,AN$3=Inputs!$CO392),1,IF(OR(AND(AN$3=Inputs!$CN392+1,Inputs!$CN392=Inputs!$CO392),AND(AN$3=Inputs!$CN392+2,Inputs!$CN392=Inputs!$CO392)),0,IF(AN$3=Inputs!$CN392,0.8,IF(AN$3=Inputs!$CN392+1,0.6,IF(AN$3=Inputs!$CN392+2,0.4,IF(AN$3=Inputs!$CO392,0.2,IF(AND(AN$3&gt;=Inputs!$CL392,AN$3&lt;Inputs!$CM392),(AN$3-Inputs!$CL392+1)/(Inputs!$AI392+1),0)))))))))</f>
        <v>0</v>
      </c>
      <c r="AO394" s="27">
        <f>IF(AND(Inputs!$CO392=0,AO$3&gt;=Inputs!$CM392),1,IF(AND(AO$3&gt;=Inputs!$CM392,AO$3&lt;Inputs!$CN392),1,IF(AND(AO$3=Inputs!$CN392,AO$3=Inputs!$CO392),1,IF(OR(AND(AO$3=Inputs!$CN392+1,Inputs!$CN392=Inputs!$CO392),AND(AO$3=Inputs!$CN392+2,Inputs!$CN392=Inputs!$CO392)),0,IF(AO$3=Inputs!$CN392,0.8,IF(AO$3=Inputs!$CN392+1,0.6,IF(AO$3=Inputs!$CN392+2,0.4,IF(AO$3=Inputs!$CO392,0.2,IF(AND(AO$3&gt;=Inputs!$CL392,AO$3&lt;Inputs!$CM392),(AO$3-Inputs!$CL392+1)/(Inputs!$AI392+1),0)))))))))</f>
        <v>0</v>
      </c>
      <c r="AP394" s="27">
        <f>IF(AND(Inputs!$CO392=0,AP$3&gt;=Inputs!$CM392),1,IF(AND(AP$3&gt;=Inputs!$CM392,AP$3&lt;Inputs!$CN392),1,IF(AND(AP$3=Inputs!$CN392,AP$3=Inputs!$CO392),1,IF(OR(AND(AP$3=Inputs!$CN392+1,Inputs!$CN392=Inputs!$CO392),AND(AP$3=Inputs!$CN392+2,Inputs!$CN392=Inputs!$CO392)),0,IF(AP$3=Inputs!$CN392,0.8,IF(AP$3=Inputs!$CN392+1,0.6,IF(AP$3=Inputs!$CN392+2,0.4,IF(AP$3=Inputs!$CO392,0.2,IF(AND(AP$3&gt;=Inputs!$CL392,AP$3&lt;Inputs!$CM392),(AP$3-Inputs!$CL392+1)/(Inputs!$AI392+1),0)))))))))</f>
        <v>0</v>
      </c>
      <c r="AQ394" s="27">
        <f>IF(AND(Inputs!$CO392=0,AQ$3&gt;=Inputs!$CM392),1,IF(AND(AQ$3&gt;=Inputs!$CM392,AQ$3&lt;Inputs!$CN392),1,IF(AND(AQ$3=Inputs!$CN392,AQ$3=Inputs!$CO392),1,IF(OR(AND(AQ$3=Inputs!$CN392+1,Inputs!$CN392=Inputs!$CO392),AND(AQ$3=Inputs!$CN392+2,Inputs!$CN392=Inputs!$CO392)),0,IF(AQ$3=Inputs!$CN392,0.8,IF(AQ$3=Inputs!$CN392+1,0.6,IF(AQ$3=Inputs!$CN392+2,0.4,IF(AQ$3=Inputs!$CO392,0.2,IF(AND(AQ$3&gt;=Inputs!$CL392,AQ$3&lt;Inputs!$CM392),(AQ$3-Inputs!$CL392+1)/(Inputs!$AI392+1),0)))))))))</f>
        <v>0</v>
      </c>
      <c r="AR394" s="27">
        <f>IF(AND(Inputs!$CO392=0,AR$3&gt;=Inputs!$CM392),1,IF(AND(AR$3&gt;=Inputs!$CM392,AR$3&lt;Inputs!$CN392),1,IF(AND(AR$3=Inputs!$CN392,AR$3=Inputs!$CO392),1,IF(OR(AND(AR$3=Inputs!$CN392+1,Inputs!$CN392=Inputs!$CO392),AND(AR$3=Inputs!$CN392+2,Inputs!$CN392=Inputs!$CO392)),0,IF(AR$3=Inputs!$CN392,0.8,IF(AR$3=Inputs!$CN392+1,0.6,IF(AR$3=Inputs!$CN392+2,0.4,IF(AR$3=Inputs!$CO392,0.2,IF(AND(AR$3&gt;=Inputs!$CL392,AR$3&lt;Inputs!$CM392),(AR$3-Inputs!$CL392+1)/(Inputs!$AI392+1),0)))))))))</f>
        <v>0</v>
      </c>
      <c r="AS394" s="27">
        <f>IF(AND(Inputs!$CO392=0,AS$3&gt;=Inputs!$CM392),1,IF(AND(AS$3&gt;=Inputs!$CM392,AS$3&lt;Inputs!$CN392),1,IF(AND(AS$3=Inputs!$CN392,AS$3=Inputs!$CO392),1,IF(OR(AND(AS$3=Inputs!$CN392+1,Inputs!$CN392=Inputs!$CO392),AND(AS$3=Inputs!$CN392+2,Inputs!$CN392=Inputs!$CO392)),0,IF(AS$3=Inputs!$CN392,0.8,IF(AS$3=Inputs!$CN392+1,0.6,IF(AS$3=Inputs!$CN392+2,0.4,IF(AS$3=Inputs!$CO392,0.2,IF(AND(AS$3&gt;=Inputs!$CL392,AS$3&lt;Inputs!$CM392),(AS$3-Inputs!$CL392+1)/(Inputs!$AI392+1),0)))))))))</f>
        <v>0</v>
      </c>
      <c r="AT394" s="27">
        <f>IF(AND(Inputs!$CO392=0,AT$3&gt;=Inputs!$CM392),1,IF(AND(AT$3&gt;=Inputs!$CM392,AT$3&lt;Inputs!$CN392),1,IF(AND(AT$3=Inputs!$CN392,AT$3=Inputs!$CO392),1,IF(OR(AND(AT$3=Inputs!$CN392+1,Inputs!$CN392=Inputs!$CO392),AND(AT$3=Inputs!$CN392+2,Inputs!$CN392=Inputs!$CO392)),0,IF(AT$3=Inputs!$CN392,0.8,IF(AT$3=Inputs!$CN392+1,0.6,IF(AT$3=Inputs!$CN392+2,0.4,IF(AT$3=Inputs!$CO392,0.2,IF(AND(AT$3&gt;=Inputs!$CL392,AT$3&lt;Inputs!$CM392),(AT$3-Inputs!$CL392+1)/(Inputs!$AI392+1),0)))))))))</f>
        <v>0</v>
      </c>
      <c r="AU394" s="27">
        <f>IF(AND(Inputs!$CO392=0,AU$3&gt;=Inputs!$CM392),1,IF(AND(AU$3&gt;=Inputs!$CM392,AU$3&lt;Inputs!$CN392),1,IF(AND(AU$3=Inputs!$CN392,AU$3=Inputs!$CO392),1,IF(OR(AND(AU$3=Inputs!$CN392+1,Inputs!$CN392=Inputs!$CO392),AND(AU$3=Inputs!$CN392+2,Inputs!$CN392=Inputs!$CO392)),0,IF(AU$3=Inputs!$CN392,0.8,IF(AU$3=Inputs!$CN392+1,0.6,IF(AU$3=Inputs!$CN392+2,0.4,IF(AU$3=Inputs!$CO392,0.2,IF(AND(AU$3&gt;=Inputs!$CL392,AU$3&lt;Inputs!$CM392),(AU$3-Inputs!$CL392+1)/(Inputs!$AI392+1),0)))))))))</f>
        <v>0</v>
      </c>
      <c r="AV394" s="27">
        <f>IF(AND(Inputs!$CO392=0,AV$3&gt;=Inputs!$CM392),1,IF(AND(AV$3&gt;=Inputs!$CM392,AV$3&lt;Inputs!$CN392),1,IF(AND(AV$3=Inputs!$CN392,AV$3=Inputs!$CO392),1,IF(OR(AND(AV$3=Inputs!$CN392+1,Inputs!$CN392=Inputs!$CO392),AND(AV$3=Inputs!$CN392+2,Inputs!$CN392=Inputs!$CO392)),0,IF(AV$3=Inputs!$CN392,0.8,IF(AV$3=Inputs!$CN392+1,0.6,IF(AV$3=Inputs!$CN392+2,0.4,IF(AV$3=Inputs!$CO392,0.2,IF(AND(AV$3&gt;=Inputs!$CL392,AV$3&lt;Inputs!$CM392),(AV$3-Inputs!$CL392+1)/(Inputs!$AI392+1),0)))))))))</f>
        <v>0</v>
      </c>
      <c r="AW394" s="27">
        <f>IF(AND(Inputs!$CO392=0,AW$3&gt;=Inputs!$CM392),1,IF(AND(AW$3&gt;=Inputs!$CM392,AW$3&lt;Inputs!$CN392),1,IF(AND(AW$3=Inputs!$CN392,AW$3=Inputs!$CO392),1,IF(OR(AND(AW$3=Inputs!$CN392+1,Inputs!$CN392=Inputs!$CO392),AND(AW$3=Inputs!$CN392+2,Inputs!$CN392=Inputs!$CO392)),0,IF(AW$3=Inputs!$CN392,0.8,IF(AW$3=Inputs!$CN392+1,0.6,IF(AW$3=Inputs!$CN392+2,0.4,IF(AW$3=Inputs!$CO392,0.2,IF(AND(AW$3&gt;=Inputs!$CL392,AW$3&lt;Inputs!$CM392),(AW$3-Inputs!$CL392+1)/(Inputs!$AI392+1),0)))))))))</f>
        <v>0</v>
      </c>
      <c r="AX394" s="27">
        <f>IF(AND(Inputs!$CO392=0,AX$3&gt;=Inputs!$CM392),1,IF(AND(AX$3&gt;=Inputs!$CM392,AX$3&lt;Inputs!$CN392),1,IF(AND(AX$3=Inputs!$CN392,AX$3=Inputs!$CO392),1,IF(OR(AND(AX$3=Inputs!$CN392+1,Inputs!$CN392=Inputs!$CO392),AND(AX$3=Inputs!$CN392+2,Inputs!$CN392=Inputs!$CO392)),0,IF(AX$3=Inputs!$CN392,0.8,IF(AX$3=Inputs!$CN392+1,0.6,IF(AX$3=Inputs!$CN392+2,0.4,IF(AX$3=Inputs!$CO392,0.2,IF(AND(AX$3&gt;=Inputs!$CL392,AX$3&lt;Inputs!$CM392),(AX$3-Inputs!$CL392+1)/(Inputs!$AI392+1),0)))))))))</f>
        <v>0</v>
      </c>
      <c r="AY394" s="27">
        <f>IF(AND(Inputs!$CO392=0,AY$3&gt;=Inputs!$CM392),1,IF(AND(AY$3&gt;=Inputs!$CM392,AY$3&lt;Inputs!$CN392),1,IF(AND(AY$3=Inputs!$CN392,AY$3=Inputs!$CO392),1,IF(OR(AND(AY$3=Inputs!$CN392+1,Inputs!$CN392=Inputs!$CO392),AND(AY$3=Inputs!$CN392+2,Inputs!$CN392=Inputs!$CO392)),0,IF(AY$3=Inputs!$CN392,0.8,IF(AY$3=Inputs!$CN392+1,0.6,IF(AY$3=Inputs!$CN392+2,0.4,IF(AY$3=Inputs!$CO392,0.2,IF(AND(AY$3&gt;=Inputs!$CL392,AY$3&lt;Inputs!$CM392),(AY$3-Inputs!$CL392+1)/(Inputs!$AI392+1),0)))))))))</f>
        <v>0</v>
      </c>
      <c r="AZ394" s="27">
        <f>IF(AND(Inputs!$CO392=0,AZ$3&gt;=Inputs!$CM392),1,IF(AND(AZ$3&gt;=Inputs!$CM392,AZ$3&lt;Inputs!$CN392),1,IF(AND(AZ$3=Inputs!$CN392,AZ$3=Inputs!$CO392),1,IF(OR(AND(AZ$3=Inputs!$CN392+1,Inputs!$CN392=Inputs!$CO392),AND(AZ$3=Inputs!$CN392+2,Inputs!$CN392=Inputs!$CO392)),0,IF(AZ$3=Inputs!$CN392,0.8,IF(AZ$3=Inputs!$CN392+1,0.6,IF(AZ$3=Inputs!$CN392+2,0.4,IF(AZ$3=Inputs!$CO392,0.2,IF(AND(AZ$3&gt;=Inputs!$CL392,AZ$3&lt;Inputs!$CM392),(AZ$3-Inputs!$CL392+1)/(Inputs!$AI392+1),0)))))))))</f>
        <v>0</v>
      </c>
      <c r="BA394" s="27">
        <f>IF(AND(Inputs!$CO392=0,BA$3&gt;=Inputs!$CM392),1,IF(AND(BA$3&gt;=Inputs!$CM392,BA$3&lt;Inputs!$CN392),1,IF(AND(BA$3=Inputs!$CN392,BA$3=Inputs!$CO392),1,IF(OR(AND(BA$3=Inputs!$CN392+1,Inputs!$CN392=Inputs!$CO392),AND(BA$3=Inputs!$CN392+2,Inputs!$CN392=Inputs!$CO392)),0,IF(BA$3=Inputs!$CN392,0.8,IF(BA$3=Inputs!$CN392+1,0.6,IF(BA$3=Inputs!$CN392+2,0.4,IF(BA$3=Inputs!$CO392,0.2,IF(AND(BA$3&gt;=Inputs!$CL392,BA$3&lt;Inputs!$CM392),(BA$3-Inputs!$CL392+1)/(Inputs!$AI392+1),0)))))))))</f>
        <v>0</v>
      </c>
      <c r="BB394" s="27">
        <f>IF(AND(Inputs!$CO392=0,BB$3&gt;=Inputs!$CM392),1,IF(AND(BB$3&gt;=Inputs!$CM392,BB$3&lt;Inputs!$CN392),1,IF(AND(BB$3=Inputs!$CN392,BB$3=Inputs!$CO392),1,IF(OR(AND(BB$3=Inputs!$CN392+1,Inputs!$CN392=Inputs!$CO392),AND(BB$3=Inputs!$CN392+2,Inputs!$CN392=Inputs!$CO392)),0,IF(BB$3=Inputs!$CN392,0.8,IF(BB$3=Inputs!$CN392+1,0.6,IF(BB$3=Inputs!$CN392+2,0.4,IF(BB$3=Inputs!$CO392,0.2,IF(AND(BB$3&gt;=Inputs!$CL392,BB$3&lt;Inputs!$CM392),(BB$3-Inputs!$CL392+1)/(Inputs!$AI392+1),0)))))))))</f>
        <v>0</v>
      </c>
      <c r="BC394" s="27">
        <f>IF(AND(Inputs!$CO392=0,BC$3&gt;=Inputs!$CM392),1,IF(AND(BC$3&gt;=Inputs!$CM392,BC$3&lt;Inputs!$CN392),1,IF(AND(BC$3=Inputs!$CN392,BC$3=Inputs!$CO392),1,IF(OR(AND(BC$3=Inputs!$CN392+1,Inputs!$CN392=Inputs!$CO392),AND(BC$3=Inputs!$CN392+2,Inputs!$CN392=Inputs!$CO392)),0,IF(BC$3=Inputs!$CN392,0.8,IF(BC$3=Inputs!$CN392+1,0.6,IF(BC$3=Inputs!$CN392+2,0.4,IF(BC$3=Inputs!$CO392,0.2,IF(AND(BC$3&gt;=Inputs!$CL392,BC$3&lt;Inputs!$CM392),(BC$3-Inputs!$CL392+1)/(Inputs!$AI392+1),0)))))))))</f>
        <v>0</v>
      </c>
      <c r="BD394" s="27">
        <f>IF(AND(Inputs!$CO392=0,BD$3&gt;=Inputs!$CM392),1,IF(AND(BD$3&gt;=Inputs!$CM392,BD$3&lt;Inputs!$CN392),1,IF(AND(BD$3=Inputs!$CN392,BD$3=Inputs!$CO392),1,IF(OR(AND(BD$3=Inputs!$CN392+1,Inputs!$CN392=Inputs!$CO392),AND(BD$3=Inputs!$CN392+2,Inputs!$CN392=Inputs!$CO392)),0,IF(BD$3=Inputs!$CN392,0.8,IF(BD$3=Inputs!$CN392+1,0.6,IF(BD$3=Inputs!$CN392+2,0.4,IF(BD$3=Inputs!$CO392,0.2,IF(AND(BD$3&gt;=Inputs!$CL392,BD$3&lt;Inputs!$CM392),(BD$3-Inputs!$CL392+1)/(Inputs!$AI392+1),0)))))))))</f>
        <v>0</v>
      </c>
      <c r="BE394" s="27">
        <f>IF(AND(Inputs!$CO392=0,BE$3&gt;=Inputs!$CM392),1,IF(AND(BE$3&gt;=Inputs!$CM392,BE$3&lt;Inputs!$CN392),1,IF(AND(BE$3=Inputs!$CN392,BE$3=Inputs!$CO392),1,IF(OR(AND(BE$3=Inputs!$CN392+1,Inputs!$CN392=Inputs!$CO392),AND(BE$3=Inputs!$CN392+2,Inputs!$CN392=Inputs!$CO392)),0,IF(BE$3=Inputs!$CN392,0.8,IF(BE$3=Inputs!$CN392+1,0.6,IF(BE$3=Inputs!$CN392+2,0.4,IF(BE$3=Inputs!$CO392,0.2,IF(AND(BE$3&gt;=Inputs!$CL392,BE$3&lt;Inputs!$CM392),(BE$3-Inputs!$CL392+1)/(Inputs!$AI392+1),0)))))))))</f>
        <v>0</v>
      </c>
      <c r="BF394" s="27">
        <f>IF(AND(Inputs!$CO392=0,BF$3&gt;=Inputs!$CM392),1,IF(AND(BF$3&gt;=Inputs!$CM392,BF$3&lt;Inputs!$CN392),1,IF(AND(BF$3=Inputs!$CN392,BF$3=Inputs!$CO392),1,IF(OR(AND(BF$3=Inputs!$CN392+1,Inputs!$CN392=Inputs!$CO392),AND(BF$3=Inputs!$CN392+2,Inputs!$CN392=Inputs!$CO392)),0,IF(BF$3=Inputs!$CN392,0.8,IF(BF$3=Inputs!$CN392+1,0.6,IF(BF$3=Inputs!$CN392+2,0.4,IF(BF$3=Inputs!$CO392,0.2,IF(AND(BF$3&gt;=Inputs!$CL392,BF$3&lt;Inputs!$CM392),(BF$3-Inputs!$CL392+1)/(Inputs!$AI392+1),0)))))))))</f>
        <v>0</v>
      </c>
      <c r="BG394" s="27">
        <f>IF(AND(Inputs!$CO392=0,BG$3&gt;=Inputs!$CM392),1,IF(AND(BG$3&gt;=Inputs!$CM392,BG$3&lt;Inputs!$CN392),1,IF(AND(BG$3=Inputs!$CN392,BG$3=Inputs!$CO392),1,IF(OR(AND(BG$3=Inputs!$CN392+1,Inputs!$CN392=Inputs!$CO392),AND(BG$3=Inputs!$CN392+2,Inputs!$CN392=Inputs!$CO392)),0,IF(BG$3=Inputs!$CN392,0.8,IF(BG$3=Inputs!$CN392+1,0.6,IF(BG$3=Inputs!$CN392+2,0.4,IF(BG$3=Inputs!$CO392,0.2,IF(AND(BG$3&gt;=Inputs!$CL392,BG$3&lt;Inputs!$CM392),(BG$3-Inputs!$CL392+1)/(Inputs!$AI392+1),0)))))))))</f>
        <v>0</v>
      </c>
      <c r="BH394" s="27">
        <f>IF(AND(Inputs!$CO392=0,BH$3&gt;=Inputs!$CM392),1,IF(AND(BH$3&gt;=Inputs!$CM392,BH$3&lt;Inputs!$CN392),1,IF(AND(BH$3=Inputs!$CN392,BH$3=Inputs!$CO392),1,IF(OR(AND(BH$3=Inputs!$CN392+1,Inputs!$CN392=Inputs!$CO392),AND(BH$3=Inputs!$CN392+2,Inputs!$CN392=Inputs!$CO392)),0,IF(BH$3=Inputs!$CN392,0.8,IF(BH$3=Inputs!$CN392+1,0.6,IF(BH$3=Inputs!$CN392+2,0.4,IF(BH$3=Inputs!$CO392,0.2,IF(AND(BH$3&gt;=Inputs!$CL392,BH$3&lt;Inputs!$CM392),(BH$3-Inputs!$CL392+1)/(Inputs!$AI392+1),0)))))))))</f>
        <v>0</v>
      </c>
      <c r="BI394" s="27">
        <f>IF(AND(Inputs!$CO392=0,BI$3&gt;=Inputs!$CM392),1,IF(AND(BI$3&gt;=Inputs!$CM392,BI$3&lt;Inputs!$CN392),1,IF(AND(BI$3=Inputs!$CN392,BI$3=Inputs!$CO392),1,IF(OR(AND(BI$3=Inputs!$CN392+1,Inputs!$CN392=Inputs!$CO392),AND(BI$3=Inputs!$CN392+2,Inputs!$CN392=Inputs!$CO392)),0,IF(BI$3=Inputs!$CN392,0.8,IF(BI$3=Inputs!$CN392+1,0.6,IF(BI$3=Inputs!$CN392+2,0.4,IF(BI$3=Inputs!$CO392,0.2,IF(AND(BI$3&gt;=Inputs!$CL392,BI$3&lt;Inputs!$CM392),(BI$3-Inputs!$CL392+1)/(Inputs!$AI392+1),0)))))))))</f>
        <v>0</v>
      </c>
      <c r="BJ394" s="27">
        <f>IF(AND(Inputs!$CO392=0,BJ$3&gt;=Inputs!$CM392),1,IF(AND(BJ$3&gt;=Inputs!$CM392,BJ$3&lt;Inputs!$CN392),1,IF(AND(BJ$3=Inputs!$CN392,BJ$3=Inputs!$CO392),1,IF(OR(AND(BJ$3=Inputs!$CN392+1,Inputs!$CN392=Inputs!$CO392),AND(BJ$3=Inputs!$CN392+2,Inputs!$CN392=Inputs!$CO392)),0,IF(BJ$3=Inputs!$CN392,0.8,IF(BJ$3=Inputs!$CN392+1,0.6,IF(BJ$3=Inputs!$CN392+2,0.4,IF(BJ$3=Inputs!$CO392,0.2,IF(AND(BJ$3&gt;=Inputs!$CL392,BJ$3&lt;Inputs!$CM392),(BJ$3-Inputs!$CL392+1)/(Inputs!$AI392+1),0)))))))))</f>
        <v>0</v>
      </c>
      <c r="BK394" s="27">
        <f>IF(AND(Inputs!$CO392=0,BK$3&gt;=Inputs!$CM392),1,IF(AND(BK$3&gt;=Inputs!$CM392,BK$3&lt;Inputs!$CN392),1,IF(AND(BK$3=Inputs!$CN392,BK$3=Inputs!$CO392),1,IF(OR(AND(BK$3=Inputs!$CN392+1,Inputs!$CN392=Inputs!$CO392),AND(BK$3=Inputs!$CN392+2,Inputs!$CN392=Inputs!$CO392)),0,IF(BK$3=Inputs!$CN392,0.8,IF(BK$3=Inputs!$CN392+1,0.6,IF(BK$3=Inputs!$CN392+2,0.4,IF(BK$3=Inputs!$CO392,0.2,IF(AND(BK$3&gt;=Inputs!$CL392,BK$3&lt;Inputs!$CM392),(BK$3-Inputs!$CL392+1)/(Inputs!$AI392+1),0)))))))))</f>
        <v>0</v>
      </c>
      <c r="BL394" s="27">
        <f>IF(AND(Inputs!$CO392=0,BL$3&gt;=Inputs!$CM392),1,IF(AND(BL$3&gt;=Inputs!$CM392,BL$3&lt;Inputs!$CN392),1,IF(AND(BL$3=Inputs!$CN392,BL$3=Inputs!$CO392),1,IF(OR(AND(BL$3=Inputs!$CN392+1,Inputs!$CN392=Inputs!$CO392),AND(BL$3=Inputs!$CN392+2,Inputs!$CN392=Inputs!$CO392)),0,IF(BL$3=Inputs!$CN392,0.8,IF(BL$3=Inputs!$CN392+1,0.6,IF(BL$3=Inputs!$CN392+2,0.4,IF(BL$3=Inputs!$CO392,0.2,IF(AND(BL$3&gt;=Inputs!$CL392,BL$3&lt;Inputs!$CM392),(BL$3-Inputs!$CL392+1)/(Inputs!$AI392+1),0)))))))))</f>
        <v>0</v>
      </c>
      <c r="BM394" s="27">
        <f>IF(AND(Inputs!$CO392=0,BM$3&gt;=Inputs!$CM392),1,IF(AND(BM$3&gt;=Inputs!$CM392,BM$3&lt;Inputs!$CN392),1,IF(AND(BM$3=Inputs!$CN392,BM$3=Inputs!$CO392),1,IF(OR(AND(BM$3=Inputs!$CN392+1,Inputs!$CN392=Inputs!$CO392),AND(BM$3=Inputs!$CN392+2,Inputs!$CN392=Inputs!$CO392)),0,IF(BM$3=Inputs!$CN392,0.8,IF(BM$3=Inputs!$CN392+1,0.6,IF(BM$3=Inputs!$CN392+2,0.4,IF(BM$3=Inputs!$CO392,0.2,IF(AND(BM$3&gt;=Inputs!$CL392,BM$3&lt;Inputs!$CM392),(BM$3-Inputs!$CL392+1)/(Inputs!$AI392+1),0)))))))))</f>
        <v>0</v>
      </c>
    </row>
    <row r="395" spans="1:65">
      <c r="A395" s="7" t="str">
        <f>IF(Inputs!A393="","",Inputs!A393)</f>
        <v/>
      </c>
      <c r="B395" t="str">
        <f>IF(Inputs!B393="","",Inputs!B393)</f>
        <v/>
      </c>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50">
        <f t="shared" si="13"/>
        <v>0</v>
      </c>
      <c r="AH395" s="42">
        <f t="shared" si="14"/>
        <v>0</v>
      </c>
      <c r="AJ395" s="27">
        <f>IF(AND(Inputs!$CO393=0,AJ$3&gt;=Inputs!$CM393),1,IF(AND(AJ$3&gt;=Inputs!$CM393,AJ$3&lt;Inputs!$CN393),1,IF(AND(AJ$3=Inputs!$CN393,AJ$3=Inputs!$CO393),1,IF(OR(AND(AJ$3=Inputs!$CN393+1,Inputs!$CN393=Inputs!$CO393),AND(AJ$3=Inputs!$CN393+2,Inputs!$CN393=Inputs!$CO393)),0,IF(AJ$3=Inputs!$CN393,0.8,IF(AJ$3=Inputs!$CN393+1,0.6,IF(AJ$3=Inputs!$CN393+2,0.4,IF(AJ$3=Inputs!$CO393,0.2,IF(AND(AJ$3&gt;=Inputs!$CL393,AJ$3&lt;Inputs!$CM393),(AJ$3-Inputs!$CL393+1)/(Inputs!$AI393+1),0)))))))))</f>
        <v>0</v>
      </c>
      <c r="AK395" s="27">
        <f>IF(AND(Inputs!$CO393=0,AK$3&gt;=Inputs!$CM393),1,IF(AND(AK$3&gt;=Inputs!$CM393,AK$3&lt;Inputs!$CN393),1,IF(AND(AK$3=Inputs!$CN393,AK$3=Inputs!$CO393),1,IF(OR(AND(AK$3=Inputs!$CN393+1,Inputs!$CN393=Inputs!$CO393),AND(AK$3=Inputs!$CN393+2,Inputs!$CN393=Inputs!$CO393)),0,IF(AK$3=Inputs!$CN393,0.8,IF(AK$3=Inputs!$CN393+1,0.6,IF(AK$3=Inputs!$CN393+2,0.4,IF(AK$3=Inputs!$CO393,0.2,IF(AND(AK$3&gt;=Inputs!$CL393,AK$3&lt;Inputs!$CM393),(AK$3-Inputs!$CL393+1)/(Inputs!$AI393+1),0)))))))))</f>
        <v>0</v>
      </c>
      <c r="AL395" s="27">
        <f>IF(AND(Inputs!$CO393=0,AL$3&gt;=Inputs!$CM393),1,IF(AND(AL$3&gt;=Inputs!$CM393,AL$3&lt;Inputs!$CN393),1,IF(AND(AL$3=Inputs!$CN393,AL$3=Inputs!$CO393),1,IF(OR(AND(AL$3=Inputs!$CN393+1,Inputs!$CN393=Inputs!$CO393),AND(AL$3=Inputs!$CN393+2,Inputs!$CN393=Inputs!$CO393)),0,IF(AL$3=Inputs!$CN393,0.8,IF(AL$3=Inputs!$CN393+1,0.6,IF(AL$3=Inputs!$CN393+2,0.4,IF(AL$3=Inputs!$CO393,0.2,IF(AND(AL$3&gt;=Inputs!$CL393,AL$3&lt;Inputs!$CM393),(AL$3-Inputs!$CL393+1)/(Inputs!$AI393+1),0)))))))))</f>
        <v>0</v>
      </c>
      <c r="AM395" s="27">
        <f>IF(AND(Inputs!$CO393=0,AM$3&gt;=Inputs!$CM393),1,IF(AND(AM$3&gt;=Inputs!$CM393,AM$3&lt;Inputs!$CN393),1,IF(AND(AM$3=Inputs!$CN393,AM$3=Inputs!$CO393),1,IF(OR(AND(AM$3=Inputs!$CN393+1,Inputs!$CN393=Inputs!$CO393),AND(AM$3=Inputs!$CN393+2,Inputs!$CN393=Inputs!$CO393)),0,IF(AM$3=Inputs!$CN393,0.8,IF(AM$3=Inputs!$CN393+1,0.6,IF(AM$3=Inputs!$CN393+2,0.4,IF(AM$3=Inputs!$CO393,0.2,IF(AND(AM$3&gt;=Inputs!$CL393,AM$3&lt;Inputs!$CM393),(AM$3-Inputs!$CL393+1)/(Inputs!$AI393+1),0)))))))))</f>
        <v>0</v>
      </c>
      <c r="AN395" s="27">
        <f>IF(AND(Inputs!$CO393=0,AN$3&gt;=Inputs!$CM393),1,IF(AND(AN$3&gt;=Inputs!$CM393,AN$3&lt;Inputs!$CN393),1,IF(AND(AN$3=Inputs!$CN393,AN$3=Inputs!$CO393),1,IF(OR(AND(AN$3=Inputs!$CN393+1,Inputs!$CN393=Inputs!$CO393),AND(AN$3=Inputs!$CN393+2,Inputs!$CN393=Inputs!$CO393)),0,IF(AN$3=Inputs!$CN393,0.8,IF(AN$3=Inputs!$CN393+1,0.6,IF(AN$3=Inputs!$CN393+2,0.4,IF(AN$3=Inputs!$CO393,0.2,IF(AND(AN$3&gt;=Inputs!$CL393,AN$3&lt;Inputs!$CM393),(AN$3-Inputs!$CL393+1)/(Inputs!$AI393+1),0)))))))))</f>
        <v>0</v>
      </c>
      <c r="AO395" s="27">
        <f>IF(AND(Inputs!$CO393=0,AO$3&gt;=Inputs!$CM393),1,IF(AND(AO$3&gt;=Inputs!$CM393,AO$3&lt;Inputs!$CN393),1,IF(AND(AO$3=Inputs!$CN393,AO$3=Inputs!$CO393),1,IF(OR(AND(AO$3=Inputs!$CN393+1,Inputs!$CN393=Inputs!$CO393),AND(AO$3=Inputs!$CN393+2,Inputs!$CN393=Inputs!$CO393)),0,IF(AO$3=Inputs!$CN393,0.8,IF(AO$3=Inputs!$CN393+1,0.6,IF(AO$3=Inputs!$CN393+2,0.4,IF(AO$3=Inputs!$CO393,0.2,IF(AND(AO$3&gt;=Inputs!$CL393,AO$3&lt;Inputs!$CM393),(AO$3-Inputs!$CL393+1)/(Inputs!$AI393+1),0)))))))))</f>
        <v>0</v>
      </c>
      <c r="AP395" s="27">
        <f>IF(AND(Inputs!$CO393=0,AP$3&gt;=Inputs!$CM393),1,IF(AND(AP$3&gt;=Inputs!$CM393,AP$3&lt;Inputs!$CN393),1,IF(AND(AP$3=Inputs!$CN393,AP$3=Inputs!$CO393),1,IF(OR(AND(AP$3=Inputs!$CN393+1,Inputs!$CN393=Inputs!$CO393),AND(AP$3=Inputs!$CN393+2,Inputs!$CN393=Inputs!$CO393)),0,IF(AP$3=Inputs!$CN393,0.8,IF(AP$3=Inputs!$CN393+1,0.6,IF(AP$3=Inputs!$CN393+2,0.4,IF(AP$3=Inputs!$CO393,0.2,IF(AND(AP$3&gt;=Inputs!$CL393,AP$3&lt;Inputs!$CM393),(AP$3-Inputs!$CL393+1)/(Inputs!$AI393+1),0)))))))))</f>
        <v>0</v>
      </c>
      <c r="AQ395" s="27">
        <f>IF(AND(Inputs!$CO393=0,AQ$3&gt;=Inputs!$CM393),1,IF(AND(AQ$3&gt;=Inputs!$CM393,AQ$3&lt;Inputs!$CN393),1,IF(AND(AQ$3=Inputs!$CN393,AQ$3=Inputs!$CO393),1,IF(OR(AND(AQ$3=Inputs!$CN393+1,Inputs!$CN393=Inputs!$CO393),AND(AQ$3=Inputs!$CN393+2,Inputs!$CN393=Inputs!$CO393)),0,IF(AQ$3=Inputs!$CN393,0.8,IF(AQ$3=Inputs!$CN393+1,0.6,IF(AQ$3=Inputs!$CN393+2,0.4,IF(AQ$3=Inputs!$CO393,0.2,IF(AND(AQ$3&gt;=Inputs!$CL393,AQ$3&lt;Inputs!$CM393),(AQ$3-Inputs!$CL393+1)/(Inputs!$AI393+1),0)))))))))</f>
        <v>0</v>
      </c>
      <c r="AR395" s="27">
        <f>IF(AND(Inputs!$CO393=0,AR$3&gt;=Inputs!$CM393),1,IF(AND(AR$3&gt;=Inputs!$CM393,AR$3&lt;Inputs!$CN393),1,IF(AND(AR$3=Inputs!$CN393,AR$3=Inputs!$CO393),1,IF(OR(AND(AR$3=Inputs!$CN393+1,Inputs!$CN393=Inputs!$CO393),AND(AR$3=Inputs!$CN393+2,Inputs!$CN393=Inputs!$CO393)),0,IF(AR$3=Inputs!$CN393,0.8,IF(AR$3=Inputs!$CN393+1,0.6,IF(AR$3=Inputs!$CN393+2,0.4,IF(AR$3=Inputs!$CO393,0.2,IF(AND(AR$3&gt;=Inputs!$CL393,AR$3&lt;Inputs!$CM393),(AR$3-Inputs!$CL393+1)/(Inputs!$AI393+1),0)))))))))</f>
        <v>0</v>
      </c>
      <c r="AS395" s="27">
        <f>IF(AND(Inputs!$CO393=0,AS$3&gt;=Inputs!$CM393),1,IF(AND(AS$3&gt;=Inputs!$CM393,AS$3&lt;Inputs!$CN393),1,IF(AND(AS$3=Inputs!$CN393,AS$3=Inputs!$CO393),1,IF(OR(AND(AS$3=Inputs!$CN393+1,Inputs!$CN393=Inputs!$CO393),AND(AS$3=Inputs!$CN393+2,Inputs!$CN393=Inputs!$CO393)),0,IF(AS$3=Inputs!$CN393,0.8,IF(AS$3=Inputs!$CN393+1,0.6,IF(AS$3=Inputs!$CN393+2,0.4,IF(AS$3=Inputs!$CO393,0.2,IF(AND(AS$3&gt;=Inputs!$CL393,AS$3&lt;Inputs!$CM393),(AS$3-Inputs!$CL393+1)/(Inputs!$AI393+1),0)))))))))</f>
        <v>0</v>
      </c>
      <c r="AT395" s="27">
        <f>IF(AND(Inputs!$CO393=0,AT$3&gt;=Inputs!$CM393),1,IF(AND(AT$3&gt;=Inputs!$CM393,AT$3&lt;Inputs!$CN393),1,IF(AND(AT$3=Inputs!$CN393,AT$3=Inputs!$CO393),1,IF(OR(AND(AT$3=Inputs!$CN393+1,Inputs!$CN393=Inputs!$CO393),AND(AT$3=Inputs!$CN393+2,Inputs!$CN393=Inputs!$CO393)),0,IF(AT$3=Inputs!$CN393,0.8,IF(AT$3=Inputs!$CN393+1,0.6,IF(AT$3=Inputs!$CN393+2,0.4,IF(AT$3=Inputs!$CO393,0.2,IF(AND(AT$3&gt;=Inputs!$CL393,AT$3&lt;Inputs!$CM393),(AT$3-Inputs!$CL393+1)/(Inputs!$AI393+1),0)))))))))</f>
        <v>0</v>
      </c>
      <c r="AU395" s="27">
        <f>IF(AND(Inputs!$CO393=0,AU$3&gt;=Inputs!$CM393),1,IF(AND(AU$3&gt;=Inputs!$CM393,AU$3&lt;Inputs!$CN393),1,IF(AND(AU$3=Inputs!$CN393,AU$3=Inputs!$CO393),1,IF(OR(AND(AU$3=Inputs!$CN393+1,Inputs!$CN393=Inputs!$CO393),AND(AU$3=Inputs!$CN393+2,Inputs!$CN393=Inputs!$CO393)),0,IF(AU$3=Inputs!$CN393,0.8,IF(AU$3=Inputs!$CN393+1,0.6,IF(AU$3=Inputs!$CN393+2,0.4,IF(AU$3=Inputs!$CO393,0.2,IF(AND(AU$3&gt;=Inputs!$CL393,AU$3&lt;Inputs!$CM393),(AU$3-Inputs!$CL393+1)/(Inputs!$AI393+1),0)))))))))</f>
        <v>0</v>
      </c>
      <c r="AV395" s="27">
        <f>IF(AND(Inputs!$CO393=0,AV$3&gt;=Inputs!$CM393),1,IF(AND(AV$3&gt;=Inputs!$CM393,AV$3&lt;Inputs!$CN393),1,IF(AND(AV$3=Inputs!$CN393,AV$3=Inputs!$CO393),1,IF(OR(AND(AV$3=Inputs!$CN393+1,Inputs!$CN393=Inputs!$CO393),AND(AV$3=Inputs!$CN393+2,Inputs!$CN393=Inputs!$CO393)),0,IF(AV$3=Inputs!$CN393,0.8,IF(AV$3=Inputs!$CN393+1,0.6,IF(AV$3=Inputs!$CN393+2,0.4,IF(AV$3=Inputs!$CO393,0.2,IF(AND(AV$3&gt;=Inputs!$CL393,AV$3&lt;Inputs!$CM393),(AV$3-Inputs!$CL393+1)/(Inputs!$AI393+1),0)))))))))</f>
        <v>0</v>
      </c>
      <c r="AW395" s="27">
        <f>IF(AND(Inputs!$CO393=0,AW$3&gt;=Inputs!$CM393),1,IF(AND(AW$3&gt;=Inputs!$CM393,AW$3&lt;Inputs!$CN393),1,IF(AND(AW$3=Inputs!$CN393,AW$3=Inputs!$CO393),1,IF(OR(AND(AW$3=Inputs!$CN393+1,Inputs!$CN393=Inputs!$CO393),AND(AW$3=Inputs!$CN393+2,Inputs!$CN393=Inputs!$CO393)),0,IF(AW$3=Inputs!$CN393,0.8,IF(AW$3=Inputs!$CN393+1,0.6,IF(AW$3=Inputs!$CN393+2,0.4,IF(AW$3=Inputs!$CO393,0.2,IF(AND(AW$3&gt;=Inputs!$CL393,AW$3&lt;Inputs!$CM393),(AW$3-Inputs!$CL393+1)/(Inputs!$AI393+1),0)))))))))</f>
        <v>0</v>
      </c>
      <c r="AX395" s="27">
        <f>IF(AND(Inputs!$CO393=0,AX$3&gt;=Inputs!$CM393),1,IF(AND(AX$3&gt;=Inputs!$CM393,AX$3&lt;Inputs!$CN393),1,IF(AND(AX$3=Inputs!$CN393,AX$3=Inputs!$CO393),1,IF(OR(AND(AX$3=Inputs!$CN393+1,Inputs!$CN393=Inputs!$CO393),AND(AX$3=Inputs!$CN393+2,Inputs!$CN393=Inputs!$CO393)),0,IF(AX$3=Inputs!$CN393,0.8,IF(AX$3=Inputs!$CN393+1,0.6,IF(AX$3=Inputs!$CN393+2,0.4,IF(AX$3=Inputs!$CO393,0.2,IF(AND(AX$3&gt;=Inputs!$CL393,AX$3&lt;Inputs!$CM393),(AX$3-Inputs!$CL393+1)/(Inputs!$AI393+1),0)))))))))</f>
        <v>0</v>
      </c>
      <c r="AY395" s="27">
        <f>IF(AND(Inputs!$CO393=0,AY$3&gt;=Inputs!$CM393),1,IF(AND(AY$3&gt;=Inputs!$CM393,AY$3&lt;Inputs!$CN393),1,IF(AND(AY$3=Inputs!$CN393,AY$3=Inputs!$CO393),1,IF(OR(AND(AY$3=Inputs!$CN393+1,Inputs!$CN393=Inputs!$CO393),AND(AY$3=Inputs!$CN393+2,Inputs!$CN393=Inputs!$CO393)),0,IF(AY$3=Inputs!$CN393,0.8,IF(AY$3=Inputs!$CN393+1,0.6,IF(AY$3=Inputs!$CN393+2,0.4,IF(AY$3=Inputs!$CO393,0.2,IF(AND(AY$3&gt;=Inputs!$CL393,AY$3&lt;Inputs!$CM393),(AY$3-Inputs!$CL393+1)/(Inputs!$AI393+1),0)))))))))</f>
        <v>0</v>
      </c>
      <c r="AZ395" s="27">
        <f>IF(AND(Inputs!$CO393=0,AZ$3&gt;=Inputs!$CM393),1,IF(AND(AZ$3&gt;=Inputs!$CM393,AZ$3&lt;Inputs!$CN393),1,IF(AND(AZ$3=Inputs!$CN393,AZ$3=Inputs!$CO393),1,IF(OR(AND(AZ$3=Inputs!$CN393+1,Inputs!$CN393=Inputs!$CO393),AND(AZ$3=Inputs!$CN393+2,Inputs!$CN393=Inputs!$CO393)),0,IF(AZ$3=Inputs!$CN393,0.8,IF(AZ$3=Inputs!$CN393+1,0.6,IF(AZ$3=Inputs!$CN393+2,0.4,IF(AZ$3=Inputs!$CO393,0.2,IF(AND(AZ$3&gt;=Inputs!$CL393,AZ$3&lt;Inputs!$CM393),(AZ$3-Inputs!$CL393+1)/(Inputs!$AI393+1),0)))))))))</f>
        <v>0</v>
      </c>
      <c r="BA395" s="27">
        <f>IF(AND(Inputs!$CO393=0,BA$3&gt;=Inputs!$CM393),1,IF(AND(BA$3&gt;=Inputs!$CM393,BA$3&lt;Inputs!$CN393),1,IF(AND(BA$3=Inputs!$CN393,BA$3=Inputs!$CO393),1,IF(OR(AND(BA$3=Inputs!$CN393+1,Inputs!$CN393=Inputs!$CO393),AND(BA$3=Inputs!$CN393+2,Inputs!$CN393=Inputs!$CO393)),0,IF(BA$3=Inputs!$CN393,0.8,IF(BA$3=Inputs!$CN393+1,0.6,IF(BA$3=Inputs!$CN393+2,0.4,IF(BA$3=Inputs!$CO393,0.2,IF(AND(BA$3&gt;=Inputs!$CL393,BA$3&lt;Inputs!$CM393),(BA$3-Inputs!$CL393+1)/(Inputs!$AI393+1),0)))))))))</f>
        <v>0</v>
      </c>
      <c r="BB395" s="27">
        <f>IF(AND(Inputs!$CO393=0,BB$3&gt;=Inputs!$CM393),1,IF(AND(BB$3&gt;=Inputs!$CM393,BB$3&lt;Inputs!$CN393),1,IF(AND(BB$3=Inputs!$CN393,BB$3=Inputs!$CO393),1,IF(OR(AND(BB$3=Inputs!$CN393+1,Inputs!$CN393=Inputs!$CO393),AND(BB$3=Inputs!$CN393+2,Inputs!$CN393=Inputs!$CO393)),0,IF(BB$3=Inputs!$CN393,0.8,IF(BB$3=Inputs!$CN393+1,0.6,IF(BB$3=Inputs!$CN393+2,0.4,IF(BB$3=Inputs!$CO393,0.2,IF(AND(BB$3&gt;=Inputs!$CL393,BB$3&lt;Inputs!$CM393),(BB$3-Inputs!$CL393+1)/(Inputs!$AI393+1),0)))))))))</f>
        <v>0</v>
      </c>
      <c r="BC395" s="27">
        <f>IF(AND(Inputs!$CO393=0,BC$3&gt;=Inputs!$CM393),1,IF(AND(BC$3&gt;=Inputs!$CM393,BC$3&lt;Inputs!$CN393),1,IF(AND(BC$3=Inputs!$CN393,BC$3=Inputs!$CO393),1,IF(OR(AND(BC$3=Inputs!$CN393+1,Inputs!$CN393=Inputs!$CO393),AND(BC$3=Inputs!$CN393+2,Inputs!$CN393=Inputs!$CO393)),0,IF(BC$3=Inputs!$CN393,0.8,IF(BC$3=Inputs!$CN393+1,0.6,IF(BC$3=Inputs!$CN393+2,0.4,IF(BC$3=Inputs!$CO393,0.2,IF(AND(BC$3&gt;=Inputs!$CL393,BC$3&lt;Inputs!$CM393),(BC$3-Inputs!$CL393+1)/(Inputs!$AI393+1),0)))))))))</f>
        <v>0</v>
      </c>
      <c r="BD395" s="27">
        <f>IF(AND(Inputs!$CO393=0,BD$3&gt;=Inputs!$CM393),1,IF(AND(BD$3&gt;=Inputs!$CM393,BD$3&lt;Inputs!$CN393),1,IF(AND(BD$3=Inputs!$CN393,BD$3=Inputs!$CO393),1,IF(OR(AND(BD$3=Inputs!$CN393+1,Inputs!$CN393=Inputs!$CO393),AND(BD$3=Inputs!$CN393+2,Inputs!$CN393=Inputs!$CO393)),0,IF(BD$3=Inputs!$CN393,0.8,IF(BD$3=Inputs!$CN393+1,0.6,IF(BD$3=Inputs!$CN393+2,0.4,IF(BD$3=Inputs!$CO393,0.2,IF(AND(BD$3&gt;=Inputs!$CL393,BD$3&lt;Inputs!$CM393),(BD$3-Inputs!$CL393+1)/(Inputs!$AI393+1),0)))))))))</f>
        <v>0</v>
      </c>
      <c r="BE395" s="27">
        <f>IF(AND(Inputs!$CO393=0,BE$3&gt;=Inputs!$CM393),1,IF(AND(BE$3&gt;=Inputs!$CM393,BE$3&lt;Inputs!$CN393),1,IF(AND(BE$3=Inputs!$CN393,BE$3=Inputs!$CO393),1,IF(OR(AND(BE$3=Inputs!$CN393+1,Inputs!$CN393=Inputs!$CO393),AND(BE$3=Inputs!$CN393+2,Inputs!$CN393=Inputs!$CO393)),0,IF(BE$3=Inputs!$CN393,0.8,IF(BE$3=Inputs!$CN393+1,0.6,IF(BE$3=Inputs!$CN393+2,0.4,IF(BE$3=Inputs!$CO393,0.2,IF(AND(BE$3&gt;=Inputs!$CL393,BE$3&lt;Inputs!$CM393),(BE$3-Inputs!$CL393+1)/(Inputs!$AI393+1),0)))))))))</f>
        <v>0</v>
      </c>
      <c r="BF395" s="27">
        <f>IF(AND(Inputs!$CO393=0,BF$3&gt;=Inputs!$CM393),1,IF(AND(BF$3&gt;=Inputs!$CM393,BF$3&lt;Inputs!$CN393),1,IF(AND(BF$3=Inputs!$CN393,BF$3=Inputs!$CO393),1,IF(OR(AND(BF$3=Inputs!$CN393+1,Inputs!$CN393=Inputs!$CO393),AND(BF$3=Inputs!$CN393+2,Inputs!$CN393=Inputs!$CO393)),0,IF(BF$3=Inputs!$CN393,0.8,IF(BF$3=Inputs!$CN393+1,0.6,IF(BF$3=Inputs!$CN393+2,0.4,IF(BF$3=Inputs!$CO393,0.2,IF(AND(BF$3&gt;=Inputs!$CL393,BF$3&lt;Inputs!$CM393),(BF$3-Inputs!$CL393+1)/(Inputs!$AI393+1),0)))))))))</f>
        <v>0</v>
      </c>
      <c r="BG395" s="27">
        <f>IF(AND(Inputs!$CO393=0,BG$3&gt;=Inputs!$CM393),1,IF(AND(BG$3&gt;=Inputs!$CM393,BG$3&lt;Inputs!$CN393),1,IF(AND(BG$3=Inputs!$CN393,BG$3=Inputs!$CO393),1,IF(OR(AND(BG$3=Inputs!$CN393+1,Inputs!$CN393=Inputs!$CO393),AND(BG$3=Inputs!$CN393+2,Inputs!$CN393=Inputs!$CO393)),0,IF(BG$3=Inputs!$CN393,0.8,IF(BG$3=Inputs!$CN393+1,0.6,IF(BG$3=Inputs!$CN393+2,0.4,IF(BG$3=Inputs!$CO393,0.2,IF(AND(BG$3&gt;=Inputs!$CL393,BG$3&lt;Inputs!$CM393),(BG$3-Inputs!$CL393+1)/(Inputs!$AI393+1),0)))))))))</f>
        <v>0</v>
      </c>
      <c r="BH395" s="27">
        <f>IF(AND(Inputs!$CO393=0,BH$3&gt;=Inputs!$CM393),1,IF(AND(BH$3&gt;=Inputs!$CM393,BH$3&lt;Inputs!$CN393),1,IF(AND(BH$3=Inputs!$CN393,BH$3=Inputs!$CO393),1,IF(OR(AND(BH$3=Inputs!$CN393+1,Inputs!$CN393=Inputs!$CO393),AND(BH$3=Inputs!$CN393+2,Inputs!$CN393=Inputs!$CO393)),0,IF(BH$3=Inputs!$CN393,0.8,IF(BH$3=Inputs!$CN393+1,0.6,IF(BH$3=Inputs!$CN393+2,0.4,IF(BH$3=Inputs!$CO393,0.2,IF(AND(BH$3&gt;=Inputs!$CL393,BH$3&lt;Inputs!$CM393),(BH$3-Inputs!$CL393+1)/(Inputs!$AI393+1),0)))))))))</f>
        <v>0</v>
      </c>
      <c r="BI395" s="27">
        <f>IF(AND(Inputs!$CO393=0,BI$3&gt;=Inputs!$CM393),1,IF(AND(BI$3&gt;=Inputs!$CM393,BI$3&lt;Inputs!$CN393),1,IF(AND(BI$3=Inputs!$CN393,BI$3=Inputs!$CO393),1,IF(OR(AND(BI$3=Inputs!$CN393+1,Inputs!$CN393=Inputs!$CO393),AND(BI$3=Inputs!$CN393+2,Inputs!$CN393=Inputs!$CO393)),0,IF(BI$3=Inputs!$CN393,0.8,IF(BI$3=Inputs!$CN393+1,0.6,IF(BI$3=Inputs!$CN393+2,0.4,IF(BI$3=Inputs!$CO393,0.2,IF(AND(BI$3&gt;=Inputs!$CL393,BI$3&lt;Inputs!$CM393),(BI$3-Inputs!$CL393+1)/(Inputs!$AI393+1),0)))))))))</f>
        <v>0</v>
      </c>
      <c r="BJ395" s="27">
        <f>IF(AND(Inputs!$CO393=0,BJ$3&gt;=Inputs!$CM393),1,IF(AND(BJ$3&gt;=Inputs!$CM393,BJ$3&lt;Inputs!$CN393),1,IF(AND(BJ$3=Inputs!$CN393,BJ$3=Inputs!$CO393),1,IF(OR(AND(BJ$3=Inputs!$CN393+1,Inputs!$CN393=Inputs!$CO393),AND(BJ$3=Inputs!$CN393+2,Inputs!$CN393=Inputs!$CO393)),0,IF(BJ$3=Inputs!$CN393,0.8,IF(BJ$3=Inputs!$CN393+1,0.6,IF(BJ$3=Inputs!$CN393+2,0.4,IF(BJ$3=Inputs!$CO393,0.2,IF(AND(BJ$3&gt;=Inputs!$CL393,BJ$3&lt;Inputs!$CM393),(BJ$3-Inputs!$CL393+1)/(Inputs!$AI393+1),0)))))))))</f>
        <v>0</v>
      </c>
      <c r="BK395" s="27">
        <f>IF(AND(Inputs!$CO393=0,BK$3&gt;=Inputs!$CM393),1,IF(AND(BK$3&gt;=Inputs!$CM393,BK$3&lt;Inputs!$CN393),1,IF(AND(BK$3=Inputs!$CN393,BK$3=Inputs!$CO393),1,IF(OR(AND(BK$3=Inputs!$CN393+1,Inputs!$CN393=Inputs!$CO393),AND(BK$3=Inputs!$CN393+2,Inputs!$CN393=Inputs!$CO393)),0,IF(BK$3=Inputs!$CN393,0.8,IF(BK$3=Inputs!$CN393+1,0.6,IF(BK$3=Inputs!$CN393+2,0.4,IF(BK$3=Inputs!$CO393,0.2,IF(AND(BK$3&gt;=Inputs!$CL393,BK$3&lt;Inputs!$CM393),(BK$3-Inputs!$CL393+1)/(Inputs!$AI393+1),0)))))))))</f>
        <v>0</v>
      </c>
      <c r="BL395" s="27">
        <f>IF(AND(Inputs!$CO393=0,BL$3&gt;=Inputs!$CM393),1,IF(AND(BL$3&gt;=Inputs!$CM393,BL$3&lt;Inputs!$CN393),1,IF(AND(BL$3=Inputs!$CN393,BL$3=Inputs!$CO393),1,IF(OR(AND(BL$3=Inputs!$CN393+1,Inputs!$CN393=Inputs!$CO393),AND(BL$3=Inputs!$CN393+2,Inputs!$CN393=Inputs!$CO393)),0,IF(BL$3=Inputs!$CN393,0.8,IF(BL$3=Inputs!$CN393+1,0.6,IF(BL$3=Inputs!$CN393+2,0.4,IF(BL$3=Inputs!$CO393,0.2,IF(AND(BL$3&gt;=Inputs!$CL393,BL$3&lt;Inputs!$CM393),(BL$3-Inputs!$CL393+1)/(Inputs!$AI393+1),0)))))))))</f>
        <v>0</v>
      </c>
      <c r="BM395" s="27">
        <f>IF(AND(Inputs!$CO393=0,BM$3&gt;=Inputs!$CM393),1,IF(AND(BM$3&gt;=Inputs!$CM393,BM$3&lt;Inputs!$CN393),1,IF(AND(BM$3=Inputs!$CN393,BM$3=Inputs!$CO393),1,IF(OR(AND(BM$3=Inputs!$CN393+1,Inputs!$CN393=Inputs!$CO393),AND(BM$3=Inputs!$CN393+2,Inputs!$CN393=Inputs!$CO393)),0,IF(BM$3=Inputs!$CN393,0.8,IF(BM$3=Inputs!$CN393+1,0.6,IF(BM$3=Inputs!$CN393+2,0.4,IF(BM$3=Inputs!$CO393,0.2,IF(AND(BM$3&gt;=Inputs!$CL393,BM$3&lt;Inputs!$CM393),(BM$3-Inputs!$CL393+1)/(Inputs!$AI393+1),0)))))))))</f>
        <v>0</v>
      </c>
    </row>
    <row r="396" spans="1:65">
      <c r="A396" s="7" t="str">
        <f>IF(Inputs!A394="","",Inputs!A394)</f>
        <v/>
      </c>
      <c r="B396" t="str">
        <f>IF(Inputs!B394="","",Inputs!B394)</f>
        <v/>
      </c>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50">
        <f t="shared" si="13"/>
        <v>0</v>
      </c>
      <c r="AH396" s="42">
        <f t="shared" si="14"/>
        <v>0</v>
      </c>
      <c r="AJ396" s="27">
        <f>IF(AND(Inputs!$CO394=0,AJ$3&gt;=Inputs!$CM394),1,IF(AND(AJ$3&gt;=Inputs!$CM394,AJ$3&lt;Inputs!$CN394),1,IF(AND(AJ$3=Inputs!$CN394,AJ$3=Inputs!$CO394),1,IF(OR(AND(AJ$3=Inputs!$CN394+1,Inputs!$CN394=Inputs!$CO394),AND(AJ$3=Inputs!$CN394+2,Inputs!$CN394=Inputs!$CO394)),0,IF(AJ$3=Inputs!$CN394,0.8,IF(AJ$3=Inputs!$CN394+1,0.6,IF(AJ$3=Inputs!$CN394+2,0.4,IF(AJ$3=Inputs!$CO394,0.2,IF(AND(AJ$3&gt;=Inputs!$CL394,AJ$3&lt;Inputs!$CM394),(AJ$3-Inputs!$CL394+1)/(Inputs!$AI394+1),0)))))))))</f>
        <v>0</v>
      </c>
      <c r="AK396" s="27">
        <f>IF(AND(Inputs!$CO394=0,AK$3&gt;=Inputs!$CM394),1,IF(AND(AK$3&gt;=Inputs!$CM394,AK$3&lt;Inputs!$CN394),1,IF(AND(AK$3=Inputs!$CN394,AK$3=Inputs!$CO394),1,IF(OR(AND(AK$3=Inputs!$CN394+1,Inputs!$CN394=Inputs!$CO394),AND(AK$3=Inputs!$CN394+2,Inputs!$CN394=Inputs!$CO394)),0,IF(AK$3=Inputs!$CN394,0.8,IF(AK$3=Inputs!$CN394+1,0.6,IF(AK$3=Inputs!$CN394+2,0.4,IF(AK$3=Inputs!$CO394,0.2,IF(AND(AK$3&gt;=Inputs!$CL394,AK$3&lt;Inputs!$CM394),(AK$3-Inputs!$CL394+1)/(Inputs!$AI394+1),0)))))))))</f>
        <v>0</v>
      </c>
      <c r="AL396" s="27">
        <f>IF(AND(Inputs!$CO394=0,AL$3&gt;=Inputs!$CM394),1,IF(AND(AL$3&gt;=Inputs!$CM394,AL$3&lt;Inputs!$CN394),1,IF(AND(AL$3=Inputs!$CN394,AL$3=Inputs!$CO394),1,IF(OR(AND(AL$3=Inputs!$CN394+1,Inputs!$CN394=Inputs!$CO394),AND(AL$3=Inputs!$CN394+2,Inputs!$CN394=Inputs!$CO394)),0,IF(AL$3=Inputs!$CN394,0.8,IF(AL$3=Inputs!$CN394+1,0.6,IF(AL$3=Inputs!$CN394+2,0.4,IF(AL$3=Inputs!$CO394,0.2,IF(AND(AL$3&gt;=Inputs!$CL394,AL$3&lt;Inputs!$CM394),(AL$3-Inputs!$CL394+1)/(Inputs!$AI394+1),0)))))))))</f>
        <v>0</v>
      </c>
      <c r="AM396" s="27">
        <f>IF(AND(Inputs!$CO394=0,AM$3&gt;=Inputs!$CM394),1,IF(AND(AM$3&gt;=Inputs!$CM394,AM$3&lt;Inputs!$CN394),1,IF(AND(AM$3=Inputs!$CN394,AM$3=Inputs!$CO394),1,IF(OR(AND(AM$3=Inputs!$CN394+1,Inputs!$CN394=Inputs!$CO394),AND(AM$3=Inputs!$CN394+2,Inputs!$CN394=Inputs!$CO394)),0,IF(AM$3=Inputs!$CN394,0.8,IF(AM$3=Inputs!$CN394+1,0.6,IF(AM$3=Inputs!$CN394+2,0.4,IF(AM$3=Inputs!$CO394,0.2,IF(AND(AM$3&gt;=Inputs!$CL394,AM$3&lt;Inputs!$CM394),(AM$3-Inputs!$CL394+1)/(Inputs!$AI394+1),0)))))))))</f>
        <v>0</v>
      </c>
      <c r="AN396" s="27">
        <f>IF(AND(Inputs!$CO394=0,AN$3&gt;=Inputs!$CM394),1,IF(AND(AN$3&gt;=Inputs!$CM394,AN$3&lt;Inputs!$CN394),1,IF(AND(AN$3=Inputs!$CN394,AN$3=Inputs!$CO394),1,IF(OR(AND(AN$3=Inputs!$CN394+1,Inputs!$CN394=Inputs!$CO394),AND(AN$3=Inputs!$CN394+2,Inputs!$CN394=Inputs!$CO394)),0,IF(AN$3=Inputs!$CN394,0.8,IF(AN$3=Inputs!$CN394+1,0.6,IF(AN$3=Inputs!$CN394+2,0.4,IF(AN$3=Inputs!$CO394,0.2,IF(AND(AN$3&gt;=Inputs!$CL394,AN$3&lt;Inputs!$CM394),(AN$3-Inputs!$CL394+1)/(Inputs!$AI394+1),0)))))))))</f>
        <v>0</v>
      </c>
      <c r="AO396" s="27">
        <f>IF(AND(Inputs!$CO394=0,AO$3&gt;=Inputs!$CM394),1,IF(AND(AO$3&gt;=Inputs!$CM394,AO$3&lt;Inputs!$CN394),1,IF(AND(AO$3=Inputs!$CN394,AO$3=Inputs!$CO394),1,IF(OR(AND(AO$3=Inputs!$CN394+1,Inputs!$CN394=Inputs!$CO394),AND(AO$3=Inputs!$CN394+2,Inputs!$CN394=Inputs!$CO394)),0,IF(AO$3=Inputs!$CN394,0.8,IF(AO$3=Inputs!$CN394+1,0.6,IF(AO$3=Inputs!$CN394+2,0.4,IF(AO$3=Inputs!$CO394,0.2,IF(AND(AO$3&gt;=Inputs!$CL394,AO$3&lt;Inputs!$CM394),(AO$3-Inputs!$CL394+1)/(Inputs!$AI394+1),0)))))))))</f>
        <v>0</v>
      </c>
      <c r="AP396" s="27">
        <f>IF(AND(Inputs!$CO394=0,AP$3&gt;=Inputs!$CM394),1,IF(AND(AP$3&gt;=Inputs!$CM394,AP$3&lt;Inputs!$CN394),1,IF(AND(AP$3=Inputs!$CN394,AP$3=Inputs!$CO394),1,IF(OR(AND(AP$3=Inputs!$CN394+1,Inputs!$CN394=Inputs!$CO394),AND(AP$3=Inputs!$CN394+2,Inputs!$CN394=Inputs!$CO394)),0,IF(AP$3=Inputs!$CN394,0.8,IF(AP$3=Inputs!$CN394+1,0.6,IF(AP$3=Inputs!$CN394+2,0.4,IF(AP$3=Inputs!$CO394,0.2,IF(AND(AP$3&gt;=Inputs!$CL394,AP$3&lt;Inputs!$CM394),(AP$3-Inputs!$CL394+1)/(Inputs!$AI394+1),0)))))))))</f>
        <v>0</v>
      </c>
      <c r="AQ396" s="27">
        <f>IF(AND(Inputs!$CO394=0,AQ$3&gt;=Inputs!$CM394),1,IF(AND(AQ$3&gt;=Inputs!$CM394,AQ$3&lt;Inputs!$CN394),1,IF(AND(AQ$3=Inputs!$CN394,AQ$3=Inputs!$CO394),1,IF(OR(AND(AQ$3=Inputs!$CN394+1,Inputs!$CN394=Inputs!$CO394),AND(AQ$3=Inputs!$CN394+2,Inputs!$CN394=Inputs!$CO394)),0,IF(AQ$3=Inputs!$CN394,0.8,IF(AQ$3=Inputs!$CN394+1,0.6,IF(AQ$3=Inputs!$CN394+2,0.4,IF(AQ$3=Inputs!$CO394,0.2,IF(AND(AQ$3&gt;=Inputs!$CL394,AQ$3&lt;Inputs!$CM394),(AQ$3-Inputs!$CL394+1)/(Inputs!$AI394+1),0)))))))))</f>
        <v>0</v>
      </c>
      <c r="AR396" s="27">
        <f>IF(AND(Inputs!$CO394=0,AR$3&gt;=Inputs!$CM394),1,IF(AND(AR$3&gt;=Inputs!$CM394,AR$3&lt;Inputs!$CN394),1,IF(AND(AR$3=Inputs!$CN394,AR$3=Inputs!$CO394),1,IF(OR(AND(AR$3=Inputs!$CN394+1,Inputs!$CN394=Inputs!$CO394),AND(AR$3=Inputs!$CN394+2,Inputs!$CN394=Inputs!$CO394)),0,IF(AR$3=Inputs!$CN394,0.8,IF(AR$3=Inputs!$CN394+1,0.6,IF(AR$3=Inputs!$CN394+2,0.4,IF(AR$3=Inputs!$CO394,0.2,IF(AND(AR$3&gt;=Inputs!$CL394,AR$3&lt;Inputs!$CM394),(AR$3-Inputs!$CL394+1)/(Inputs!$AI394+1),0)))))))))</f>
        <v>0</v>
      </c>
      <c r="AS396" s="27">
        <f>IF(AND(Inputs!$CO394=0,AS$3&gt;=Inputs!$CM394),1,IF(AND(AS$3&gt;=Inputs!$CM394,AS$3&lt;Inputs!$CN394),1,IF(AND(AS$3=Inputs!$CN394,AS$3=Inputs!$CO394),1,IF(OR(AND(AS$3=Inputs!$CN394+1,Inputs!$CN394=Inputs!$CO394),AND(AS$3=Inputs!$CN394+2,Inputs!$CN394=Inputs!$CO394)),0,IF(AS$3=Inputs!$CN394,0.8,IF(AS$3=Inputs!$CN394+1,0.6,IF(AS$3=Inputs!$CN394+2,0.4,IF(AS$3=Inputs!$CO394,0.2,IF(AND(AS$3&gt;=Inputs!$CL394,AS$3&lt;Inputs!$CM394),(AS$3-Inputs!$CL394+1)/(Inputs!$AI394+1),0)))))))))</f>
        <v>0</v>
      </c>
      <c r="AT396" s="27">
        <f>IF(AND(Inputs!$CO394=0,AT$3&gt;=Inputs!$CM394),1,IF(AND(AT$3&gt;=Inputs!$CM394,AT$3&lt;Inputs!$CN394),1,IF(AND(AT$3=Inputs!$CN394,AT$3=Inputs!$CO394),1,IF(OR(AND(AT$3=Inputs!$CN394+1,Inputs!$CN394=Inputs!$CO394),AND(AT$3=Inputs!$CN394+2,Inputs!$CN394=Inputs!$CO394)),0,IF(AT$3=Inputs!$CN394,0.8,IF(AT$3=Inputs!$CN394+1,0.6,IF(AT$3=Inputs!$CN394+2,0.4,IF(AT$3=Inputs!$CO394,0.2,IF(AND(AT$3&gt;=Inputs!$CL394,AT$3&lt;Inputs!$CM394),(AT$3-Inputs!$CL394+1)/(Inputs!$AI394+1),0)))))))))</f>
        <v>0</v>
      </c>
      <c r="AU396" s="27">
        <f>IF(AND(Inputs!$CO394=0,AU$3&gt;=Inputs!$CM394),1,IF(AND(AU$3&gt;=Inputs!$CM394,AU$3&lt;Inputs!$CN394),1,IF(AND(AU$3=Inputs!$CN394,AU$3=Inputs!$CO394),1,IF(OR(AND(AU$3=Inputs!$CN394+1,Inputs!$CN394=Inputs!$CO394),AND(AU$3=Inputs!$CN394+2,Inputs!$CN394=Inputs!$CO394)),0,IF(AU$3=Inputs!$CN394,0.8,IF(AU$3=Inputs!$CN394+1,0.6,IF(AU$3=Inputs!$CN394+2,0.4,IF(AU$3=Inputs!$CO394,0.2,IF(AND(AU$3&gt;=Inputs!$CL394,AU$3&lt;Inputs!$CM394),(AU$3-Inputs!$CL394+1)/(Inputs!$AI394+1),0)))))))))</f>
        <v>0</v>
      </c>
      <c r="AV396" s="27">
        <f>IF(AND(Inputs!$CO394=0,AV$3&gt;=Inputs!$CM394),1,IF(AND(AV$3&gt;=Inputs!$CM394,AV$3&lt;Inputs!$CN394),1,IF(AND(AV$3=Inputs!$CN394,AV$3=Inputs!$CO394),1,IF(OR(AND(AV$3=Inputs!$CN394+1,Inputs!$CN394=Inputs!$CO394),AND(AV$3=Inputs!$CN394+2,Inputs!$CN394=Inputs!$CO394)),0,IF(AV$3=Inputs!$CN394,0.8,IF(AV$3=Inputs!$CN394+1,0.6,IF(AV$3=Inputs!$CN394+2,0.4,IF(AV$3=Inputs!$CO394,0.2,IF(AND(AV$3&gt;=Inputs!$CL394,AV$3&lt;Inputs!$CM394),(AV$3-Inputs!$CL394+1)/(Inputs!$AI394+1),0)))))))))</f>
        <v>0</v>
      </c>
      <c r="AW396" s="27">
        <f>IF(AND(Inputs!$CO394=0,AW$3&gt;=Inputs!$CM394),1,IF(AND(AW$3&gt;=Inputs!$CM394,AW$3&lt;Inputs!$CN394),1,IF(AND(AW$3=Inputs!$CN394,AW$3=Inputs!$CO394),1,IF(OR(AND(AW$3=Inputs!$CN394+1,Inputs!$CN394=Inputs!$CO394),AND(AW$3=Inputs!$CN394+2,Inputs!$CN394=Inputs!$CO394)),0,IF(AW$3=Inputs!$CN394,0.8,IF(AW$3=Inputs!$CN394+1,0.6,IF(AW$3=Inputs!$CN394+2,0.4,IF(AW$3=Inputs!$CO394,0.2,IF(AND(AW$3&gt;=Inputs!$CL394,AW$3&lt;Inputs!$CM394),(AW$3-Inputs!$CL394+1)/(Inputs!$AI394+1),0)))))))))</f>
        <v>0</v>
      </c>
      <c r="AX396" s="27">
        <f>IF(AND(Inputs!$CO394=0,AX$3&gt;=Inputs!$CM394),1,IF(AND(AX$3&gt;=Inputs!$CM394,AX$3&lt;Inputs!$CN394),1,IF(AND(AX$3=Inputs!$CN394,AX$3=Inputs!$CO394),1,IF(OR(AND(AX$3=Inputs!$CN394+1,Inputs!$CN394=Inputs!$CO394),AND(AX$3=Inputs!$CN394+2,Inputs!$CN394=Inputs!$CO394)),0,IF(AX$3=Inputs!$CN394,0.8,IF(AX$3=Inputs!$CN394+1,0.6,IF(AX$3=Inputs!$CN394+2,0.4,IF(AX$3=Inputs!$CO394,0.2,IF(AND(AX$3&gt;=Inputs!$CL394,AX$3&lt;Inputs!$CM394),(AX$3-Inputs!$CL394+1)/(Inputs!$AI394+1),0)))))))))</f>
        <v>0</v>
      </c>
      <c r="AY396" s="27">
        <f>IF(AND(Inputs!$CO394=0,AY$3&gt;=Inputs!$CM394),1,IF(AND(AY$3&gt;=Inputs!$CM394,AY$3&lt;Inputs!$CN394),1,IF(AND(AY$3=Inputs!$CN394,AY$3=Inputs!$CO394),1,IF(OR(AND(AY$3=Inputs!$CN394+1,Inputs!$CN394=Inputs!$CO394),AND(AY$3=Inputs!$CN394+2,Inputs!$CN394=Inputs!$CO394)),0,IF(AY$3=Inputs!$CN394,0.8,IF(AY$3=Inputs!$CN394+1,0.6,IF(AY$3=Inputs!$CN394+2,0.4,IF(AY$3=Inputs!$CO394,0.2,IF(AND(AY$3&gt;=Inputs!$CL394,AY$3&lt;Inputs!$CM394),(AY$3-Inputs!$CL394+1)/(Inputs!$AI394+1),0)))))))))</f>
        <v>0</v>
      </c>
      <c r="AZ396" s="27">
        <f>IF(AND(Inputs!$CO394=0,AZ$3&gt;=Inputs!$CM394),1,IF(AND(AZ$3&gt;=Inputs!$CM394,AZ$3&lt;Inputs!$CN394),1,IF(AND(AZ$3=Inputs!$CN394,AZ$3=Inputs!$CO394),1,IF(OR(AND(AZ$3=Inputs!$CN394+1,Inputs!$CN394=Inputs!$CO394),AND(AZ$3=Inputs!$CN394+2,Inputs!$CN394=Inputs!$CO394)),0,IF(AZ$3=Inputs!$CN394,0.8,IF(AZ$3=Inputs!$CN394+1,0.6,IF(AZ$3=Inputs!$CN394+2,0.4,IF(AZ$3=Inputs!$CO394,0.2,IF(AND(AZ$3&gt;=Inputs!$CL394,AZ$3&lt;Inputs!$CM394),(AZ$3-Inputs!$CL394+1)/(Inputs!$AI394+1),0)))))))))</f>
        <v>0</v>
      </c>
      <c r="BA396" s="27">
        <f>IF(AND(Inputs!$CO394=0,BA$3&gt;=Inputs!$CM394),1,IF(AND(BA$3&gt;=Inputs!$CM394,BA$3&lt;Inputs!$CN394),1,IF(AND(BA$3=Inputs!$CN394,BA$3=Inputs!$CO394),1,IF(OR(AND(BA$3=Inputs!$CN394+1,Inputs!$CN394=Inputs!$CO394),AND(BA$3=Inputs!$CN394+2,Inputs!$CN394=Inputs!$CO394)),0,IF(BA$3=Inputs!$CN394,0.8,IF(BA$3=Inputs!$CN394+1,0.6,IF(BA$3=Inputs!$CN394+2,0.4,IF(BA$3=Inputs!$CO394,0.2,IF(AND(BA$3&gt;=Inputs!$CL394,BA$3&lt;Inputs!$CM394),(BA$3-Inputs!$CL394+1)/(Inputs!$AI394+1),0)))))))))</f>
        <v>0</v>
      </c>
      <c r="BB396" s="27">
        <f>IF(AND(Inputs!$CO394=0,BB$3&gt;=Inputs!$CM394),1,IF(AND(BB$3&gt;=Inputs!$CM394,BB$3&lt;Inputs!$CN394),1,IF(AND(BB$3=Inputs!$CN394,BB$3=Inputs!$CO394),1,IF(OR(AND(BB$3=Inputs!$CN394+1,Inputs!$CN394=Inputs!$CO394),AND(BB$3=Inputs!$CN394+2,Inputs!$CN394=Inputs!$CO394)),0,IF(BB$3=Inputs!$CN394,0.8,IF(BB$3=Inputs!$CN394+1,0.6,IF(BB$3=Inputs!$CN394+2,0.4,IF(BB$3=Inputs!$CO394,0.2,IF(AND(BB$3&gt;=Inputs!$CL394,BB$3&lt;Inputs!$CM394),(BB$3-Inputs!$CL394+1)/(Inputs!$AI394+1),0)))))))))</f>
        <v>0</v>
      </c>
      <c r="BC396" s="27">
        <f>IF(AND(Inputs!$CO394=0,BC$3&gt;=Inputs!$CM394),1,IF(AND(BC$3&gt;=Inputs!$CM394,BC$3&lt;Inputs!$CN394),1,IF(AND(BC$3=Inputs!$CN394,BC$3=Inputs!$CO394),1,IF(OR(AND(BC$3=Inputs!$CN394+1,Inputs!$CN394=Inputs!$CO394),AND(BC$3=Inputs!$CN394+2,Inputs!$CN394=Inputs!$CO394)),0,IF(BC$3=Inputs!$CN394,0.8,IF(BC$3=Inputs!$CN394+1,0.6,IF(BC$3=Inputs!$CN394+2,0.4,IF(BC$3=Inputs!$CO394,0.2,IF(AND(BC$3&gt;=Inputs!$CL394,BC$3&lt;Inputs!$CM394),(BC$3-Inputs!$CL394+1)/(Inputs!$AI394+1),0)))))))))</f>
        <v>0</v>
      </c>
      <c r="BD396" s="27">
        <f>IF(AND(Inputs!$CO394=0,BD$3&gt;=Inputs!$CM394),1,IF(AND(BD$3&gt;=Inputs!$CM394,BD$3&lt;Inputs!$CN394),1,IF(AND(BD$3=Inputs!$CN394,BD$3=Inputs!$CO394),1,IF(OR(AND(BD$3=Inputs!$CN394+1,Inputs!$CN394=Inputs!$CO394),AND(BD$3=Inputs!$CN394+2,Inputs!$CN394=Inputs!$CO394)),0,IF(BD$3=Inputs!$CN394,0.8,IF(BD$3=Inputs!$CN394+1,0.6,IF(BD$3=Inputs!$CN394+2,0.4,IF(BD$3=Inputs!$CO394,0.2,IF(AND(BD$3&gt;=Inputs!$CL394,BD$3&lt;Inputs!$CM394),(BD$3-Inputs!$CL394+1)/(Inputs!$AI394+1),0)))))))))</f>
        <v>0</v>
      </c>
      <c r="BE396" s="27">
        <f>IF(AND(Inputs!$CO394=0,BE$3&gt;=Inputs!$CM394),1,IF(AND(BE$3&gt;=Inputs!$CM394,BE$3&lt;Inputs!$CN394),1,IF(AND(BE$3=Inputs!$CN394,BE$3=Inputs!$CO394),1,IF(OR(AND(BE$3=Inputs!$CN394+1,Inputs!$CN394=Inputs!$CO394),AND(BE$3=Inputs!$CN394+2,Inputs!$CN394=Inputs!$CO394)),0,IF(BE$3=Inputs!$CN394,0.8,IF(BE$3=Inputs!$CN394+1,0.6,IF(BE$3=Inputs!$CN394+2,0.4,IF(BE$3=Inputs!$CO394,0.2,IF(AND(BE$3&gt;=Inputs!$CL394,BE$3&lt;Inputs!$CM394),(BE$3-Inputs!$CL394+1)/(Inputs!$AI394+1),0)))))))))</f>
        <v>0</v>
      </c>
      <c r="BF396" s="27">
        <f>IF(AND(Inputs!$CO394=0,BF$3&gt;=Inputs!$CM394),1,IF(AND(BF$3&gt;=Inputs!$CM394,BF$3&lt;Inputs!$CN394),1,IF(AND(BF$3=Inputs!$CN394,BF$3=Inputs!$CO394),1,IF(OR(AND(BF$3=Inputs!$CN394+1,Inputs!$CN394=Inputs!$CO394),AND(BF$3=Inputs!$CN394+2,Inputs!$CN394=Inputs!$CO394)),0,IF(BF$3=Inputs!$CN394,0.8,IF(BF$3=Inputs!$CN394+1,0.6,IF(BF$3=Inputs!$CN394+2,0.4,IF(BF$3=Inputs!$CO394,0.2,IF(AND(BF$3&gt;=Inputs!$CL394,BF$3&lt;Inputs!$CM394),(BF$3-Inputs!$CL394+1)/(Inputs!$AI394+1),0)))))))))</f>
        <v>0</v>
      </c>
      <c r="BG396" s="27">
        <f>IF(AND(Inputs!$CO394=0,BG$3&gt;=Inputs!$CM394),1,IF(AND(BG$3&gt;=Inputs!$CM394,BG$3&lt;Inputs!$CN394),1,IF(AND(BG$3=Inputs!$CN394,BG$3=Inputs!$CO394),1,IF(OR(AND(BG$3=Inputs!$CN394+1,Inputs!$CN394=Inputs!$CO394),AND(BG$3=Inputs!$CN394+2,Inputs!$CN394=Inputs!$CO394)),0,IF(BG$3=Inputs!$CN394,0.8,IF(BG$3=Inputs!$CN394+1,0.6,IF(BG$3=Inputs!$CN394+2,0.4,IF(BG$3=Inputs!$CO394,0.2,IF(AND(BG$3&gt;=Inputs!$CL394,BG$3&lt;Inputs!$CM394),(BG$3-Inputs!$CL394+1)/(Inputs!$AI394+1),0)))))))))</f>
        <v>0</v>
      </c>
      <c r="BH396" s="27">
        <f>IF(AND(Inputs!$CO394=0,BH$3&gt;=Inputs!$CM394),1,IF(AND(BH$3&gt;=Inputs!$CM394,BH$3&lt;Inputs!$CN394),1,IF(AND(BH$3=Inputs!$CN394,BH$3=Inputs!$CO394),1,IF(OR(AND(BH$3=Inputs!$CN394+1,Inputs!$CN394=Inputs!$CO394),AND(BH$3=Inputs!$CN394+2,Inputs!$CN394=Inputs!$CO394)),0,IF(BH$3=Inputs!$CN394,0.8,IF(BH$3=Inputs!$CN394+1,0.6,IF(BH$3=Inputs!$CN394+2,0.4,IF(BH$3=Inputs!$CO394,0.2,IF(AND(BH$3&gt;=Inputs!$CL394,BH$3&lt;Inputs!$CM394),(BH$3-Inputs!$CL394+1)/(Inputs!$AI394+1),0)))))))))</f>
        <v>0</v>
      </c>
      <c r="BI396" s="27">
        <f>IF(AND(Inputs!$CO394=0,BI$3&gt;=Inputs!$CM394),1,IF(AND(BI$3&gt;=Inputs!$CM394,BI$3&lt;Inputs!$CN394),1,IF(AND(BI$3=Inputs!$CN394,BI$3=Inputs!$CO394),1,IF(OR(AND(BI$3=Inputs!$CN394+1,Inputs!$CN394=Inputs!$CO394),AND(BI$3=Inputs!$CN394+2,Inputs!$CN394=Inputs!$CO394)),0,IF(BI$3=Inputs!$CN394,0.8,IF(BI$3=Inputs!$CN394+1,0.6,IF(BI$3=Inputs!$CN394+2,0.4,IF(BI$3=Inputs!$CO394,0.2,IF(AND(BI$3&gt;=Inputs!$CL394,BI$3&lt;Inputs!$CM394),(BI$3-Inputs!$CL394+1)/(Inputs!$AI394+1),0)))))))))</f>
        <v>0</v>
      </c>
      <c r="BJ396" s="27">
        <f>IF(AND(Inputs!$CO394=0,BJ$3&gt;=Inputs!$CM394),1,IF(AND(BJ$3&gt;=Inputs!$CM394,BJ$3&lt;Inputs!$CN394),1,IF(AND(BJ$3=Inputs!$CN394,BJ$3=Inputs!$CO394),1,IF(OR(AND(BJ$3=Inputs!$CN394+1,Inputs!$CN394=Inputs!$CO394),AND(BJ$3=Inputs!$CN394+2,Inputs!$CN394=Inputs!$CO394)),0,IF(BJ$3=Inputs!$CN394,0.8,IF(BJ$3=Inputs!$CN394+1,0.6,IF(BJ$3=Inputs!$CN394+2,0.4,IF(BJ$3=Inputs!$CO394,0.2,IF(AND(BJ$3&gt;=Inputs!$CL394,BJ$3&lt;Inputs!$CM394),(BJ$3-Inputs!$CL394+1)/(Inputs!$AI394+1),0)))))))))</f>
        <v>0</v>
      </c>
      <c r="BK396" s="27">
        <f>IF(AND(Inputs!$CO394=0,BK$3&gt;=Inputs!$CM394),1,IF(AND(BK$3&gt;=Inputs!$CM394,BK$3&lt;Inputs!$CN394),1,IF(AND(BK$3=Inputs!$CN394,BK$3=Inputs!$CO394),1,IF(OR(AND(BK$3=Inputs!$CN394+1,Inputs!$CN394=Inputs!$CO394),AND(BK$3=Inputs!$CN394+2,Inputs!$CN394=Inputs!$CO394)),0,IF(BK$3=Inputs!$CN394,0.8,IF(BK$3=Inputs!$CN394+1,0.6,IF(BK$3=Inputs!$CN394+2,0.4,IF(BK$3=Inputs!$CO394,0.2,IF(AND(BK$3&gt;=Inputs!$CL394,BK$3&lt;Inputs!$CM394),(BK$3-Inputs!$CL394+1)/(Inputs!$AI394+1),0)))))))))</f>
        <v>0</v>
      </c>
      <c r="BL396" s="27">
        <f>IF(AND(Inputs!$CO394=0,BL$3&gt;=Inputs!$CM394),1,IF(AND(BL$3&gt;=Inputs!$CM394,BL$3&lt;Inputs!$CN394),1,IF(AND(BL$3=Inputs!$CN394,BL$3=Inputs!$CO394),1,IF(OR(AND(BL$3=Inputs!$CN394+1,Inputs!$CN394=Inputs!$CO394),AND(BL$3=Inputs!$CN394+2,Inputs!$CN394=Inputs!$CO394)),0,IF(BL$3=Inputs!$CN394,0.8,IF(BL$3=Inputs!$CN394+1,0.6,IF(BL$3=Inputs!$CN394+2,0.4,IF(BL$3=Inputs!$CO394,0.2,IF(AND(BL$3&gt;=Inputs!$CL394,BL$3&lt;Inputs!$CM394),(BL$3-Inputs!$CL394+1)/(Inputs!$AI394+1),0)))))))))</f>
        <v>0</v>
      </c>
      <c r="BM396" s="27">
        <f>IF(AND(Inputs!$CO394=0,BM$3&gt;=Inputs!$CM394),1,IF(AND(BM$3&gt;=Inputs!$CM394,BM$3&lt;Inputs!$CN394),1,IF(AND(BM$3=Inputs!$CN394,BM$3=Inputs!$CO394),1,IF(OR(AND(BM$3=Inputs!$CN394+1,Inputs!$CN394=Inputs!$CO394),AND(BM$3=Inputs!$CN394+2,Inputs!$CN394=Inputs!$CO394)),0,IF(BM$3=Inputs!$CN394,0.8,IF(BM$3=Inputs!$CN394+1,0.6,IF(BM$3=Inputs!$CN394+2,0.4,IF(BM$3=Inputs!$CO394,0.2,IF(AND(BM$3&gt;=Inputs!$CL394,BM$3&lt;Inputs!$CM394),(BM$3-Inputs!$CL394+1)/(Inputs!$AI394+1),0)))))))))</f>
        <v>0</v>
      </c>
    </row>
    <row r="397" spans="1:65">
      <c r="A397" s="7" t="str">
        <f>IF(Inputs!A395="","",Inputs!A395)</f>
        <v/>
      </c>
      <c r="B397" t="str">
        <f>IF(Inputs!B395="","",Inputs!B395)</f>
        <v/>
      </c>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50">
        <f t="shared" si="13"/>
        <v>0</v>
      </c>
      <c r="AH397" s="42">
        <f t="shared" si="14"/>
        <v>0</v>
      </c>
      <c r="AJ397" s="27">
        <f>IF(AND(Inputs!$CO395=0,AJ$3&gt;=Inputs!$CM395),1,IF(AND(AJ$3&gt;=Inputs!$CM395,AJ$3&lt;Inputs!$CN395),1,IF(AND(AJ$3=Inputs!$CN395,AJ$3=Inputs!$CO395),1,IF(OR(AND(AJ$3=Inputs!$CN395+1,Inputs!$CN395=Inputs!$CO395),AND(AJ$3=Inputs!$CN395+2,Inputs!$CN395=Inputs!$CO395)),0,IF(AJ$3=Inputs!$CN395,0.8,IF(AJ$3=Inputs!$CN395+1,0.6,IF(AJ$3=Inputs!$CN395+2,0.4,IF(AJ$3=Inputs!$CO395,0.2,IF(AND(AJ$3&gt;=Inputs!$CL395,AJ$3&lt;Inputs!$CM395),(AJ$3-Inputs!$CL395+1)/(Inputs!$AI395+1),0)))))))))</f>
        <v>0</v>
      </c>
      <c r="AK397" s="27">
        <f>IF(AND(Inputs!$CO395=0,AK$3&gt;=Inputs!$CM395),1,IF(AND(AK$3&gt;=Inputs!$CM395,AK$3&lt;Inputs!$CN395),1,IF(AND(AK$3=Inputs!$CN395,AK$3=Inputs!$CO395),1,IF(OR(AND(AK$3=Inputs!$CN395+1,Inputs!$CN395=Inputs!$CO395),AND(AK$3=Inputs!$CN395+2,Inputs!$CN395=Inputs!$CO395)),0,IF(AK$3=Inputs!$CN395,0.8,IF(AK$3=Inputs!$CN395+1,0.6,IF(AK$3=Inputs!$CN395+2,0.4,IF(AK$3=Inputs!$CO395,0.2,IF(AND(AK$3&gt;=Inputs!$CL395,AK$3&lt;Inputs!$CM395),(AK$3-Inputs!$CL395+1)/(Inputs!$AI395+1),0)))))))))</f>
        <v>0</v>
      </c>
      <c r="AL397" s="27">
        <f>IF(AND(Inputs!$CO395=0,AL$3&gt;=Inputs!$CM395),1,IF(AND(AL$3&gt;=Inputs!$CM395,AL$3&lt;Inputs!$CN395),1,IF(AND(AL$3=Inputs!$CN395,AL$3=Inputs!$CO395),1,IF(OR(AND(AL$3=Inputs!$CN395+1,Inputs!$CN395=Inputs!$CO395),AND(AL$3=Inputs!$CN395+2,Inputs!$CN395=Inputs!$CO395)),0,IF(AL$3=Inputs!$CN395,0.8,IF(AL$3=Inputs!$CN395+1,0.6,IF(AL$3=Inputs!$CN395+2,0.4,IF(AL$3=Inputs!$CO395,0.2,IF(AND(AL$3&gt;=Inputs!$CL395,AL$3&lt;Inputs!$CM395),(AL$3-Inputs!$CL395+1)/(Inputs!$AI395+1),0)))))))))</f>
        <v>0</v>
      </c>
      <c r="AM397" s="27">
        <f>IF(AND(Inputs!$CO395=0,AM$3&gt;=Inputs!$CM395),1,IF(AND(AM$3&gt;=Inputs!$CM395,AM$3&lt;Inputs!$CN395),1,IF(AND(AM$3=Inputs!$CN395,AM$3=Inputs!$CO395),1,IF(OR(AND(AM$3=Inputs!$CN395+1,Inputs!$CN395=Inputs!$CO395),AND(AM$3=Inputs!$CN395+2,Inputs!$CN395=Inputs!$CO395)),0,IF(AM$3=Inputs!$CN395,0.8,IF(AM$3=Inputs!$CN395+1,0.6,IF(AM$3=Inputs!$CN395+2,0.4,IF(AM$3=Inputs!$CO395,0.2,IF(AND(AM$3&gt;=Inputs!$CL395,AM$3&lt;Inputs!$CM395),(AM$3-Inputs!$CL395+1)/(Inputs!$AI395+1),0)))))))))</f>
        <v>0</v>
      </c>
      <c r="AN397" s="27">
        <f>IF(AND(Inputs!$CO395=0,AN$3&gt;=Inputs!$CM395),1,IF(AND(AN$3&gt;=Inputs!$CM395,AN$3&lt;Inputs!$CN395),1,IF(AND(AN$3=Inputs!$CN395,AN$3=Inputs!$CO395),1,IF(OR(AND(AN$3=Inputs!$CN395+1,Inputs!$CN395=Inputs!$CO395),AND(AN$3=Inputs!$CN395+2,Inputs!$CN395=Inputs!$CO395)),0,IF(AN$3=Inputs!$CN395,0.8,IF(AN$3=Inputs!$CN395+1,0.6,IF(AN$3=Inputs!$CN395+2,0.4,IF(AN$3=Inputs!$CO395,0.2,IF(AND(AN$3&gt;=Inputs!$CL395,AN$3&lt;Inputs!$CM395),(AN$3-Inputs!$CL395+1)/(Inputs!$AI395+1),0)))))))))</f>
        <v>0</v>
      </c>
      <c r="AO397" s="27">
        <f>IF(AND(Inputs!$CO395=0,AO$3&gt;=Inputs!$CM395),1,IF(AND(AO$3&gt;=Inputs!$CM395,AO$3&lt;Inputs!$CN395),1,IF(AND(AO$3=Inputs!$CN395,AO$3=Inputs!$CO395),1,IF(OR(AND(AO$3=Inputs!$CN395+1,Inputs!$CN395=Inputs!$CO395),AND(AO$3=Inputs!$CN395+2,Inputs!$CN395=Inputs!$CO395)),0,IF(AO$3=Inputs!$CN395,0.8,IF(AO$3=Inputs!$CN395+1,0.6,IF(AO$3=Inputs!$CN395+2,0.4,IF(AO$3=Inputs!$CO395,0.2,IF(AND(AO$3&gt;=Inputs!$CL395,AO$3&lt;Inputs!$CM395),(AO$3-Inputs!$CL395+1)/(Inputs!$AI395+1),0)))))))))</f>
        <v>0</v>
      </c>
      <c r="AP397" s="27">
        <f>IF(AND(Inputs!$CO395=0,AP$3&gt;=Inputs!$CM395),1,IF(AND(AP$3&gt;=Inputs!$CM395,AP$3&lt;Inputs!$CN395),1,IF(AND(AP$3=Inputs!$CN395,AP$3=Inputs!$CO395),1,IF(OR(AND(AP$3=Inputs!$CN395+1,Inputs!$CN395=Inputs!$CO395),AND(AP$3=Inputs!$CN395+2,Inputs!$CN395=Inputs!$CO395)),0,IF(AP$3=Inputs!$CN395,0.8,IF(AP$3=Inputs!$CN395+1,0.6,IF(AP$3=Inputs!$CN395+2,0.4,IF(AP$3=Inputs!$CO395,0.2,IF(AND(AP$3&gt;=Inputs!$CL395,AP$3&lt;Inputs!$CM395),(AP$3-Inputs!$CL395+1)/(Inputs!$AI395+1),0)))))))))</f>
        <v>0</v>
      </c>
      <c r="AQ397" s="27">
        <f>IF(AND(Inputs!$CO395=0,AQ$3&gt;=Inputs!$CM395),1,IF(AND(AQ$3&gt;=Inputs!$CM395,AQ$3&lt;Inputs!$CN395),1,IF(AND(AQ$3=Inputs!$CN395,AQ$3=Inputs!$CO395),1,IF(OR(AND(AQ$3=Inputs!$CN395+1,Inputs!$CN395=Inputs!$CO395),AND(AQ$3=Inputs!$CN395+2,Inputs!$CN395=Inputs!$CO395)),0,IF(AQ$3=Inputs!$CN395,0.8,IF(AQ$3=Inputs!$CN395+1,0.6,IF(AQ$3=Inputs!$CN395+2,0.4,IF(AQ$3=Inputs!$CO395,0.2,IF(AND(AQ$3&gt;=Inputs!$CL395,AQ$3&lt;Inputs!$CM395),(AQ$3-Inputs!$CL395+1)/(Inputs!$AI395+1),0)))))))))</f>
        <v>0</v>
      </c>
      <c r="AR397" s="27">
        <f>IF(AND(Inputs!$CO395=0,AR$3&gt;=Inputs!$CM395),1,IF(AND(AR$3&gt;=Inputs!$CM395,AR$3&lt;Inputs!$CN395),1,IF(AND(AR$3=Inputs!$CN395,AR$3=Inputs!$CO395),1,IF(OR(AND(AR$3=Inputs!$CN395+1,Inputs!$CN395=Inputs!$CO395),AND(AR$3=Inputs!$CN395+2,Inputs!$CN395=Inputs!$CO395)),0,IF(AR$3=Inputs!$CN395,0.8,IF(AR$3=Inputs!$CN395+1,0.6,IF(AR$3=Inputs!$CN395+2,0.4,IF(AR$3=Inputs!$CO395,0.2,IF(AND(AR$3&gt;=Inputs!$CL395,AR$3&lt;Inputs!$CM395),(AR$3-Inputs!$CL395+1)/(Inputs!$AI395+1),0)))))))))</f>
        <v>0</v>
      </c>
      <c r="AS397" s="27">
        <f>IF(AND(Inputs!$CO395=0,AS$3&gt;=Inputs!$CM395),1,IF(AND(AS$3&gt;=Inputs!$CM395,AS$3&lt;Inputs!$CN395),1,IF(AND(AS$3=Inputs!$CN395,AS$3=Inputs!$CO395),1,IF(OR(AND(AS$3=Inputs!$CN395+1,Inputs!$CN395=Inputs!$CO395),AND(AS$3=Inputs!$CN395+2,Inputs!$CN395=Inputs!$CO395)),0,IF(AS$3=Inputs!$CN395,0.8,IF(AS$3=Inputs!$CN395+1,0.6,IF(AS$3=Inputs!$CN395+2,0.4,IF(AS$3=Inputs!$CO395,0.2,IF(AND(AS$3&gt;=Inputs!$CL395,AS$3&lt;Inputs!$CM395),(AS$3-Inputs!$CL395+1)/(Inputs!$AI395+1),0)))))))))</f>
        <v>0</v>
      </c>
      <c r="AT397" s="27">
        <f>IF(AND(Inputs!$CO395=0,AT$3&gt;=Inputs!$CM395),1,IF(AND(AT$3&gt;=Inputs!$CM395,AT$3&lt;Inputs!$CN395),1,IF(AND(AT$3=Inputs!$CN395,AT$3=Inputs!$CO395),1,IF(OR(AND(AT$3=Inputs!$CN395+1,Inputs!$CN395=Inputs!$CO395),AND(AT$3=Inputs!$CN395+2,Inputs!$CN395=Inputs!$CO395)),0,IF(AT$3=Inputs!$CN395,0.8,IF(AT$3=Inputs!$CN395+1,0.6,IF(AT$3=Inputs!$CN395+2,0.4,IF(AT$3=Inputs!$CO395,0.2,IF(AND(AT$3&gt;=Inputs!$CL395,AT$3&lt;Inputs!$CM395),(AT$3-Inputs!$CL395+1)/(Inputs!$AI395+1),0)))))))))</f>
        <v>0</v>
      </c>
      <c r="AU397" s="27">
        <f>IF(AND(Inputs!$CO395=0,AU$3&gt;=Inputs!$CM395),1,IF(AND(AU$3&gt;=Inputs!$CM395,AU$3&lt;Inputs!$CN395),1,IF(AND(AU$3=Inputs!$CN395,AU$3=Inputs!$CO395),1,IF(OR(AND(AU$3=Inputs!$CN395+1,Inputs!$CN395=Inputs!$CO395),AND(AU$3=Inputs!$CN395+2,Inputs!$CN395=Inputs!$CO395)),0,IF(AU$3=Inputs!$CN395,0.8,IF(AU$3=Inputs!$CN395+1,0.6,IF(AU$3=Inputs!$CN395+2,0.4,IF(AU$3=Inputs!$CO395,0.2,IF(AND(AU$3&gt;=Inputs!$CL395,AU$3&lt;Inputs!$CM395),(AU$3-Inputs!$CL395+1)/(Inputs!$AI395+1),0)))))))))</f>
        <v>0</v>
      </c>
      <c r="AV397" s="27">
        <f>IF(AND(Inputs!$CO395=0,AV$3&gt;=Inputs!$CM395),1,IF(AND(AV$3&gt;=Inputs!$CM395,AV$3&lt;Inputs!$CN395),1,IF(AND(AV$3=Inputs!$CN395,AV$3=Inputs!$CO395),1,IF(OR(AND(AV$3=Inputs!$CN395+1,Inputs!$CN395=Inputs!$CO395),AND(AV$3=Inputs!$CN395+2,Inputs!$CN395=Inputs!$CO395)),0,IF(AV$3=Inputs!$CN395,0.8,IF(AV$3=Inputs!$CN395+1,0.6,IF(AV$3=Inputs!$CN395+2,0.4,IF(AV$3=Inputs!$CO395,0.2,IF(AND(AV$3&gt;=Inputs!$CL395,AV$3&lt;Inputs!$CM395),(AV$3-Inputs!$CL395+1)/(Inputs!$AI395+1),0)))))))))</f>
        <v>0</v>
      </c>
      <c r="AW397" s="27">
        <f>IF(AND(Inputs!$CO395=0,AW$3&gt;=Inputs!$CM395),1,IF(AND(AW$3&gt;=Inputs!$CM395,AW$3&lt;Inputs!$CN395),1,IF(AND(AW$3=Inputs!$CN395,AW$3=Inputs!$CO395),1,IF(OR(AND(AW$3=Inputs!$CN395+1,Inputs!$CN395=Inputs!$CO395),AND(AW$3=Inputs!$CN395+2,Inputs!$CN395=Inputs!$CO395)),0,IF(AW$3=Inputs!$CN395,0.8,IF(AW$3=Inputs!$CN395+1,0.6,IF(AW$3=Inputs!$CN395+2,0.4,IF(AW$3=Inputs!$CO395,0.2,IF(AND(AW$3&gt;=Inputs!$CL395,AW$3&lt;Inputs!$CM395),(AW$3-Inputs!$CL395+1)/(Inputs!$AI395+1),0)))))))))</f>
        <v>0</v>
      </c>
      <c r="AX397" s="27">
        <f>IF(AND(Inputs!$CO395=0,AX$3&gt;=Inputs!$CM395),1,IF(AND(AX$3&gt;=Inputs!$CM395,AX$3&lt;Inputs!$CN395),1,IF(AND(AX$3=Inputs!$CN395,AX$3=Inputs!$CO395),1,IF(OR(AND(AX$3=Inputs!$CN395+1,Inputs!$CN395=Inputs!$CO395),AND(AX$3=Inputs!$CN395+2,Inputs!$CN395=Inputs!$CO395)),0,IF(AX$3=Inputs!$CN395,0.8,IF(AX$3=Inputs!$CN395+1,0.6,IF(AX$3=Inputs!$CN395+2,0.4,IF(AX$3=Inputs!$CO395,0.2,IF(AND(AX$3&gt;=Inputs!$CL395,AX$3&lt;Inputs!$CM395),(AX$3-Inputs!$CL395+1)/(Inputs!$AI395+1),0)))))))))</f>
        <v>0</v>
      </c>
      <c r="AY397" s="27">
        <f>IF(AND(Inputs!$CO395=0,AY$3&gt;=Inputs!$CM395),1,IF(AND(AY$3&gt;=Inputs!$CM395,AY$3&lt;Inputs!$CN395),1,IF(AND(AY$3=Inputs!$CN395,AY$3=Inputs!$CO395),1,IF(OR(AND(AY$3=Inputs!$CN395+1,Inputs!$CN395=Inputs!$CO395),AND(AY$3=Inputs!$CN395+2,Inputs!$CN395=Inputs!$CO395)),0,IF(AY$3=Inputs!$CN395,0.8,IF(AY$3=Inputs!$CN395+1,0.6,IF(AY$3=Inputs!$CN395+2,0.4,IF(AY$3=Inputs!$CO395,0.2,IF(AND(AY$3&gt;=Inputs!$CL395,AY$3&lt;Inputs!$CM395),(AY$3-Inputs!$CL395+1)/(Inputs!$AI395+1),0)))))))))</f>
        <v>0</v>
      </c>
      <c r="AZ397" s="27">
        <f>IF(AND(Inputs!$CO395=0,AZ$3&gt;=Inputs!$CM395),1,IF(AND(AZ$3&gt;=Inputs!$CM395,AZ$3&lt;Inputs!$CN395),1,IF(AND(AZ$3=Inputs!$CN395,AZ$3=Inputs!$CO395),1,IF(OR(AND(AZ$3=Inputs!$CN395+1,Inputs!$CN395=Inputs!$CO395),AND(AZ$3=Inputs!$CN395+2,Inputs!$CN395=Inputs!$CO395)),0,IF(AZ$3=Inputs!$CN395,0.8,IF(AZ$3=Inputs!$CN395+1,0.6,IF(AZ$3=Inputs!$CN395+2,0.4,IF(AZ$3=Inputs!$CO395,0.2,IF(AND(AZ$3&gt;=Inputs!$CL395,AZ$3&lt;Inputs!$CM395),(AZ$3-Inputs!$CL395+1)/(Inputs!$AI395+1),0)))))))))</f>
        <v>0</v>
      </c>
      <c r="BA397" s="27">
        <f>IF(AND(Inputs!$CO395=0,BA$3&gt;=Inputs!$CM395),1,IF(AND(BA$3&gt;=Inputs!$CM395,BA$3&lt;Inputs!$CN395),1,IF(AND(BA$3=Inputs!$CN395,BA$3=Inputs!$CO395),1,IF(OR(AND(BA$3=Inputs!$CN395+1,Inputs!$CN395=Inputs!$CO395),AND(BA$3=Inputs!$CN395+2,Inputs!$CN395=Inputs!$CO395)),0,IF(BA$3=Inputs!$CN395,0.8,IF(BA$3=Inputs!$CN395+1,0.6,IF(BA$3=Inputs!$CN395+2,0.4,IF(BA$3=Inputs!$CO395,0.2,IF(AND(BA$3&gt;=Inputs!$CL395,BA$3&lt;Inputs!$CM395),(BA$3-Inputs!$CL395+1)/(Inputs!$AI395+1),0)))))))))</f>
        <v>0</v>
      </c>
      <c r="BB397" s="27">
        <f>IF(AND(Inputs!$CO395=0,BB$3&gt;=Inputs!$CM395),1,IF(AND(BB$3&gt;=Inputs!$CM395,BB$3&lt;Inputs!$CN395),1,IF(AND(BB$3=Inputs!$CN395,BB$3=Inputs!$CO395),1,IF(OR(AND(BB$3=Inputs!$CN395+1,Inputs!$CN395=Inputs!$CO395),AND(BB$3=Inputs!$CN395+2,Inputs!$CN395=Inputs!$CO395)),0,IF(BB$3=Inputs!$CN395,0.8,IF(BB$3=Inputs!$CN395+1,0.6,IF(BB$3=Inputs!$CN395+2,0.4,IF(BB$3=Inputs!$CO395,0.2,IF(AND(BB$3&gt;=Inputs!$CL395,BB$3&lt;Inputs!$CM395),(BB$3-Inputs!$CL395+1)/(Inputs!$AI395+1),0)))))))))</f>
        <v>0</v>
      </c>
      <c r="BC397" s="27">
        <f>IF(AND(Inputs!$CO395=0,BC$3&gt;=Inputs!$CM395),1,IF(AND(BC$3&gt;=Inputs!$CM395,BC$3&lt;Inputs!$CN395),1,IF(AND(BC$3=Inputs!$CN395,BC$3=Inputs!$CO395),1,IF(OR(AND(BC$3=Inputs!$CN395+1,Inputs!$CN395=Inputs!$CO395),AND(BC$3=Inputs!$CN395+2,Inputs!$CN395=Inputs!$CO395)),0,IF(BC$3=Inputs!$CN395,0.8,IF(BC$3=Inputs!$CN395+1,0.6,IF(BC$3=Inputs!$CN395+2,0.4,IF(BC$3=Inputs!$CO395,0.2,IF(AND(BC$3&gt;=Inputs!$CL395,BC$3&lt;Inputs!$CM395),(BC$3-Inputs!$CL395+1)/(Inputs!$AI395+1),0)))))))))</f>
        <v>0</v>
      </c>
      <c r="BD397" s="27">
        <f>IF(AND(Inputs!$CO395=0,BD$3&gt;=Inputs!$CM395),1,IF(AND(BD$3&gt;=Inputs!$CM395,BD$3&lt;Inputs!$CN395),1,IF(AND(BD$3=Inputs!$CN395,BD$3=Inputs!$CO395),1,IF(OR(AND(BD$3=Inputs!$CN395+1,Inputs!$CN395=Inputs!$CO395),AND(BD$3=Inputs!$CN395+2,Inputs!$CN395=Inputs!$CO395)),0,IF(BD$3=Inputs!$CN395,0.8,IF(BD$3=Inputs!$CN395+1,0.6,IF(BD$3=Inputs!$CN395+2,0.4,IF(BD$3=Inputs!$CO395,0.2,IF(AND(BD$3&gt;=Inputs!$CL395,BD$3&lt;Inputs!$CM395),(BD$3-Inputs!$CL395+1)/(Inputs!$AI395+1),0)))))))))</f>
        <v>0</v>
      </c>
      <c r="BE397" s="27">
        <f>IF(AND(Inputs!$CO395=0,BE$3&gt;=Inputs!$CM395),1,IF(AND(BE$3&gt;=Inputs!$CM395,BE$3&lt;Inputs!$CN395),1,IF(AND(BE$3=Inputs!$CN395,BE$3=Inputs!$CO395),1,IF(OR(AND(BE$3=Inputs!$CN395+1,Inputs!$CN395=Inputs!$CO395),AND(BE$3=Inputs!$CN395+2,Inputs!$CN395=Inputs!$CO395)),0,IF(BE$3=Inputs!$CN395,0.8,IF(BE$3=Inputs!$CN395+1,0.6,IF(BE$3=Inputs!$CN395+2,0.4,IF(BE$3=Inputs!$CO395,0.2,IF(AND(BE$3&gt;=Inputs!$CL395,BE$3&lt;Inputs!$CM395),(BE$3-Inputs!$CL395+1)/(Inputs!$AI395+1),0)))))))))</f>
        <v>0</v>
      </c>
      <c r="BF397" s="27">
        <f>IF(AND(Inputs!$CO395=0,BF$3&gt;=Inputs!$CM395),1,IF(AND(BF$3&gt;=Inputs!$CM395,BF$3&lt;Inputs!$CN395),1,IF(AND(BF$3=Inputs!$CN395,BF$3=Inputs!$CO395),1,IF(OR(AND(BF$3=Inputs!$CN395+1,Inputs!$CN395=Inputs!$CO395),AND(BF$3=Inputs!$CN395+2,Inputs!$CN395=Inputs!$CO395)),0,IF(BF$3=Inputs!$CN395,0.8,IF(BF$3=Inputs!$CN395+1,0.6,IF(BF$3=Inputs!$CN395+2,0.4,IF(BF$3=Inputs!$CO395,0.2,IF(AND(BF$3&gt;=Inputs!$CL395,BF$3&lt;Inputs!$CM395),(BF$3-Inputs!$CL395+1)/(Inputs!$AI395+1),0)))))))))</f>
        <v>0</v>
      </c>
      <c r="BG397" s="27">
        <f>IF(AND(Inputs!$CO395=0,BG$3&gt;=Inputs!$CM395),1,IF(AND(BG$3&gt;=Inputs!$CM395,BG$3&lt;Inputs!$CN395),1,IF(AND(BG$3=Inputs!$CN395,BG$3=Inputs!$CO395),1,IF(OR(AND(BG$3=Inputs!$CN395+1,Inputs!$CN395=Inputs!$CO395),AND(BG$3=Inputs!$CN395+2,Inputs!$CN395=Inputs!$CO395)),0,IF(BG$3=Inputs!$CN395,0.8,IF(BG$3=Inputs!$CN395+1,0.6,IF(BG$3=Inputs!$CN395+2,0.4,IF(BG$3=Inputs!$CO395,0.2,IF(AND(BG$3&gt;=Inputs!$CL395,BG$3&lt;Inputs!$CM395),(BG$3-Inputs!$CL395+1)/(Inputs!$AI395+1),0)))))))))</f>
        <v>0</v>
      </c>
      <c r="BH397" s="27">
        <f>IF(AND(Inputs!$CO395=0,BH$3&gt;=Inputs!$CM395),1,IF(AND(BH$3&gt;=Inputs!$CM395,BH$3&lt;Inputs!$CN395),1,IF(AND(BH$3=Inputs!$CN395,BH$3=Inputs!$CO395),1,IF(OR(AND(BH$3=Inputs!$CN395+1,Inputs!$CN395=Inputs!$CO395),AND(BH$3=Inputs!$CN395+2,Inputs!$CN395=Inputs!$CO395)),0,IF(BH$3=Inputs!$CN395,0.8,IF(BH$3=Inputs!$CN395+1,0.6,IF(BH$3=Inputs!$CN395+2,0.4,IF(BH$3=Inputs!$CO395,0.2,IF(AND(BH$3&gt;=Inputs!$CL395,BH$3&lt;Inputs!$CM395),(BH$3-Inputs!$CL395+1)/(Inputs!$AI395+1),0)))))))))</f>
        <v>0</v>
      </c>
      <c r="BI397" s="27">
        <f>IF(AND(Inputs!$CO395=0,BI$3&gt;=Inputs!$CM395),1,IF(AND(BI$3&gt;=Inputs!$CM395,BI$3&lt;Inputs!$CN395),1,IF(AND(BI$3=Inputs!$CN395,BI$3=Inputs!$CO395),1,IF(OR(AND(BI$3=Inputs!$CN395+1,Inputs!$CN395=Inputs!$CO395),AND(BI$3=Inputs!$CN395+2,Inputs!$CN395=Inputs!$CO395)),0,IF(BI$3=Inputs!$CN395,0.8,IF(BI$3=Inputs!$CN395+1,0.6,IF(BI$3=Inputs!$CN395+2,0.4,IF(BI$3=Inputs!$CO395,0.2,IF(AND(BI$3&gt;=Inputs!$CL395,BI$3&lt;Inputs!$CM395),(BI$3-Inputs!$CL395+1)/(Inputs!$AI395+1),0)))))))))</f>
        <v>0</v>
      </c>
      <c r="BJ397" s="27">
        <f>IF(AND(Inputs!$CO395=0,BJ$3&gt;=Inputs!$CM395),1,IF(AND(BJ$3&gt;=Inputs!$CM395,BJ$3&lt;Inputs!$CN395),1,IF(AND(BJ$3=Inputs!$CN395,BJ$3=Inputs!$CO395),1,IF(OR(AND(BJ$3=Inputs!$CN395+1,Inputs!$CN395=Inputs!$CO395),AND(BJ$3=Inputs!$CN395+2,Inputs!$CN395=Inputs!$CO395)),0,IF(BJ$3=Inputs!$CN395,0.8,IF(BJ$3=Inputs!$CN395+1,0.6,IF(BJ$3=Inputs!$CN395+2,0.4,IF(BJ$3=Inputs!$CO395,0.2,IF(AND(BJ$3&gt;=Inputs!$CL395,BJ$3&lt;Inputs!$CM395),(BJ$3-Inputs!$CL395+1)/(Inputs!$AI395+1),0)))))))))</f>
        <v>0</v>
      </c>
      <c r="BK397" s="27">
        <f>IF(AND(Inputs!$CO395=0,BK$3&gt;=Inputs!$CM395),1,IF(AND(BK$3&gt;=Inputs!$CM395,BK$3&lt;Inputs!$CN395),1,IF(AND(BK$3=Inputs!$CN395,BK$3=Inputs!$CO395),1,IF(OR(AND(BK$3=Inputs!$CN395+1,Inputs!$CN395=Inputs!$CO395),AND(BK$3=Inputs!$CN395+2,Inputs!$CN395=Inputs!$CO395)),0,IF(BK$3=Inputs!$CN395,0.8,IF(BK$3=Inputs!$CN395+1,0.6,IF(BK$3=Inputs!$CN395+2,0.4,IF(BK$3=Inputs!$CO395,0.2,IF(AND(BK$3&gt;=Inputs!$CL395,BK$3&lt;Inputs!$CM395),(BK$3-Inputs!$CL395+1)/(Inputs!$AI395+1),0)))))))))</f>
        <v>0</v>
      </c>
      <c r="BL397" s="27">
        <f>IF(AND(Inputs!$CO395=0,BL$3&gt;=Inputs!$CM395),1,IF(AND(BL$3&gt;=Inputs!$CM395,BL$3&lt;Inputs!$CN395),1,IF(AND(BL$3=Inputs!$CN395,BL$3=Inputs!$CO395),1,IF(OR(AND(BL$3=Inputs!$CN395+1,Inputs!$CN395=Inputs!$CO395),AND(BL$3=Inputs!$CN395+2,Inputs!$CN395=Inputs!$CO395)),0,IF(BL$3=Inputs!$CN395,0.8,IF(BL$3=Inputs!$CN395+1,0.6,IF(BL$3=Inputs!$CN395+2,0.4,IF(BL$3=Inputs!$CO395,0.2,IF(AND(BL$3&gt;=Inputs!$CL395,BL$3&lt;Inputs!$CM395),(BL$3-Inputs!$CL395+1)/(Inputs!$AI395+1),0)))))))))</f>
        <v>0</v>
      </c>
      <c r="BM397" s="27">
        <f>IF(AND(Inputs!$CO395=0,BM$3&gt;=Inputs!$CM395),1,IF(AND(BM$3&gt;=Inputs!$CM395,BM$3&lt;Inputs!$CN395),1,IF(AND(BM$3=Inputs!$CN395,BM$3=Inputs!$CO395),1,IF(OR(AND(BM$3=Inputs!$CN395+1,Inputs!$CN395=Inputs!$CO395),AND(BM$3=Inputs!$CN395+2,Inputs!$CN395=Inputs!$CO395)),0,IF(BM$3=Inputs!$CN395,0.8,IF(BM$3=Inputs!$CN395+1,0.6,IF(BM$3=Inputs!$CN395+2,0.4,IF(BM$3=Inputs!$CO395,0.2,IF(AND(BM$3&gt;=Inputs!$CL395,BM$3&lt;Inputs!$CM395),(BM$3-Inputs!$CL395+1)/(Inputs!$AI395+1),0)))))))))</f>
        <v>0</v>
      </c>
    </row>
    <row r="398" spans="1:65">
      <c r="A398" s="7" t="str">
        <f>IF(Inputs!A396="","",Inputs!A396)</f>
        <v/>
      </c>
      <c r="B398" t="str">
        <f>IF(Inputs!B396="","",Inputs!B396)</f>
        <v/>
      </c>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50">
        <f t="shared" si="13"/>
        <v>0</v>
      </c>
      <c r="AH398" s="42">
        <f t="shared" si="14"/>
        <v>0</v>
      </c>
      <c r="AJ398" s="27">
        <f>IF(AND(Inputs!$CO396=0,AJ$3&gt;=Inputs!$CM396),1,IF(AND(AJ$3&gt;=Inputs!$CM396,AJ$3&lt;Inputs!$CN396),1,IF(AND(AJ$3=Inputs!$CN396,AJ$3=Inputs!$CO396),1,IF(OR(AND(AJ$3=Inputs!$CN396+1,Inputs!$CN396=Inputs!$CO396),AND(AJ$3=Inputs!$CN396+2,Inputs!$CN396=Inputs!$CO396)),0,IF(AJ$3=Inputs!$CN396,0.8,IF(AJ$3=Inputs!$CN396+1,0.6,IF(AJ$3=Inputs!$CN396+2,0.4,IF(AJ$3=Inputs!$CO396,0.2,IF(AND(AJ$3&gt;=Inputs!$CL396,AJ$3&lt;Inputs!$CM396),(AJ$3-Inputs!$CL396+1)/(Inputs!$AI396+1),0)))))))))</f>
        <v>0</v>
      </c>
      <c r="AK398" s="27">
        <f>IF(AND(Inputs!$CO396=0,AK$3&gt;=Inputs!$CM396),1,IF(AND(AK$3&gt;=Inputs!$CM396,AK$3&lt;Inputs!$CN396),1,IF(AND(AK$3=Inputs!$CN396,AK$3=Inputs!$CO396),1,IF(OR(AND(AK$3=Inputs!$CN396+1,Inputs!$CN396=Inputs!$CO396),AND(AK$3=Inputs!$CN396+2,Inputs!$CN396=Inputs!$CO396)),0,IF(AK$3=Inputs!$CN396,0.8,IF(AK$3=Inputs!$CN396+1,0.6,IF(AK$3=Inputs!$CN396+2,0.4,IF(AK$3=Inputs!$CO396,0.2,IF(AND(AK$3&gt;=Inputs!$CL396,AK$3&lt;Inputs!$CM396),(AK$3-Inputs!$CL396+1)/(Inputs!$AI396+1),0)))))))))</f>
        <v>0</v>
      </c>
      <c r="AL398" s="27">
        <f>IF(AND(Inputs!$CO396=0,AL$3&gt;=Inputs!$CM396),1,IF(AND(AL$3&gt;=Inputs!$CM396,AL$3&lt;Inputs!$CN396),1,IF(AND(AL$3=Inputs!$CN396,AL$3=Inputs!$CO396),1,IF(OR(AND(AL$3=Inputs!$CN396+1,Inputs!$CN396=Inputs!$CO396),AND(AL$3=Inputs!$CN396+2,Inputs!$CN396=Inputs!$CO396)),0,IF(AL$3=Inputs!$CN396,0.8,IF(AL$3=Inputs!$CN396+1,0.6,IF(AL$3=Inputs!$CN396+2,0.4,IF(AL$3=Inputs!$CO396,0.2,IF(AND(AL$3&gt;=Inputs!$CL396,AL$3&lt;Inputs!$CM396),(AL$3-Inputs!$CL396+1)/(Inputs!$AI396+1),0)))))))))</f>
        <v>0</v>
      </c>
      <c r="AM398" s="27">
        <f>IF(AND(Inputs!$CO396=0,AM$3&gt;=Inputs!$CM396),1,IF(AND(AM$3&gt;=Inputs!$CM396,AM$3&lt;Inputs!$CN396),1,IF(AND(AM$3=Inputs!$CN396,AM$3=Inputs!$CO396),1,IF(OR(AND(AM$3=Inputs!$CN396+1,Inputs!$CN396=Inputs!$CO396),AND(AM$3=Inputs!$CN396+2,Inputs!$CN396=Inputs!$CO396)),0,IF(AM$3=Inputs!$CN396,0.8,IF(AM$3=Inputs!$CN396+1,0.6,IF(AM$3=Inputs!$CN396+2,0.4,IF(AM$3=Inputs!$CO396,0.2,IF(AND(AM$3&gt;=Inputs!$CL396,AM$3&lt;Inputs!$CM396),(AM$3-Inputs!$CL396+1)/(Inputs!$AI396+1),0)))))))))</f>
        <v>0</v>
      </c>
      <c r="AN398" s="27">
        <f>IF(AND(Inputs!$CO396=0,AN$3&gt;=Inputs!$CM396),1,IF(AND(AN$3&gt;=Inputs!$CM396,AN$3&lt;Inputs!$CN396),1,IF(AND(AN$3=Inputs!$CN396,AN$3=Inputs!$CO396),1,IF(OR(AND(AN$3=Inputs!$CN396+1,Inputs!$CN396=Inputs!$CO396),AND(AN$3=Inputs!$CN396+2,Inputs!$CN396=Inputs!$CO396)),0,IF(AN$3=Inputs!$CN396,0.8,IF(AN$3=Inputs!$CN396+1,0.6,IF(AN$3=Inputs!$CN396+2,0.4,IF(AN$3=Inputs!$CO396,0.2,IF(AND(AN$3&gt;=Inputs!$CL396,AN$3&lt;Inputs!$CM396),(AN$3-Inputs!$CL396+1)/(Inputs!$AI396+1),0)))))))))</f>
        <v>0</v>
      </c>
      <c r="AO398" s="27">
        <f>IF(AND(Inputs!$CO396=0,AO$3&gt;=Inputs!$CM396),1,IF(AND(AO$3&gt;=Inputs!$CM396,AO$3&lt;Inputs!$CN396),1,IF(AND(AO$3=Inputs!$CN396,AO$3=Inputs!$CO396),1,IF(OR(AND(AO$3=Inputs!$CN396+1,Inputs!$CN396=Inputs!$CO396),AND(AO$3=Inputs!$CN396+2,Inputs!$CN396=Inputs!$CO396)),0,IF(AO$3=Inputs!$CN396,0.8,IF(AO$3=Inputs!$CN396+1,0.6,IF(AO$3=Inputs!$CN396+2,0.4,IF(AO$3=Inputs!$CO396,0.2,IF(AND(AO$3&gt;=Inputs!$CL396,AO$3&lt;Inputs!$CM396),(AO$3-Inputs!$CL396+1)/(Inputs!$AI396+1),0)))))))))</f>
        <v>0</v>
      </c>
      <c r="AP398" s="27">
        <f>IF(AND(Inputs!$CO396=0,AP$3&gt;=Inputs!$CM396),1,IF(AND(AP$3&gt;=Inputs!$CM396,AP$3&lt;Inputs!$CN396),1,IF(AND(AP$3=Inputs!$CN396,AP$3=Inputs!$CO396),1,IF(OR(AND(AP$3=Inputs!$CN396+1,Inputs!$CN396=Inputs!$CO396),AND(AP$3=Inputs!$CN396+2,Inputs!$CN396=Inputs!$CO396)),0,IF(AP$3=Inputs!$CN396,0.8,IF(AP$3=Inputs!$CN396+1,0.6,IF(AP$3=Inputs!$CN396+2,0.4,IF(AP$3=Inputs!$CO396,0.2,IF(AND(AP$3&gt;=Inputs!$CL396,AP$3&lt;Inputs!$CM396),(AP$3-Inputs!$CL396+1)/(Inputs!$AI396+1),0)))))))))</f>
        <v>0</v>
      </c>
      <c r="AQ398" s="27">
        <f>IF(AND(Inputs!$CO396=0,AQ$3&gt;=Inputs!$CM396),1,IF(AND(AQ$3&gt;=Inputs!$CM396,AQ$3&lt;Inputs!$CN396),1,IF(AND(AQ$3=Inputs!$CN396,AQ$3=Inputs!$CO396),1,IF(OR(AND(AQ$3=Inputs!$CN396+1,Inputs!$CN396=Inputs!$CO396),AND(AQ$3=Inputs!$CN396+2,Inputs!$CN396=Inputs!$CO396)),0,IF(AQ$3=Inputs!$CN396,0.8,IF(AQ$3=Inputs!$CN396+1,0.6,IF(AQ$3=Inputs!$CN396+2,0.4,IF(AQ$3=Inputs!$CO396,0.2,IF(AND(AQ$3&gt;=Inputs!$CL396,AQ$3&lt;Inputs!$CM396),(AQ$3-Inputs!$CL396+1)/(Inputs!$AI396+1),0)))))))))</f>
        <v>0</v>
      </c>
      <c r="AR398" s="27">
        <f>IF(AND(Inputs!$CO396=0,AR$3&gt;=Inputs!$CM396),1,IF(AND(AR$3&gt;=Inputs!$CM396,AR$3&lt;Inputs!$CN396),1,IF(AND(AR$3=Inputs!$CN396,AR$3=Inputs!$CO396),1,IF(OR(AND(AR$3=Inputs!$CN396+1,Inputs!$CN396=Inputs!$CO396),AND(AR$3=Inputs!$CN396+2,Inputs!$CN396=Inputs!$CO396)),0,IF(AR$3=Inputs!$CN396,0.8,IF(AR$3=Inputs!$CN396+1,0.6,IF(AR$3=Inputs!$CN396+2,0.4,IF(AR$3=Inputs!$CO396,0.2,IF(AND(AR$3&gt;=Inputs!$CL396,AR$3&lt;Inputs!$CM396),(AR$3-Inputs!$CL396+1)/(Inputs!$AI396+1),0)))))))))</f>
        <v>0</v>
      </c>
      <c r="AS398" s="27">
        <f>IF(AND(Inputs!$CO396=0,AS$3&gt;=Inputs!$CM396),1,IF(AND(AS$3&gt;=Inputs!$CM396,AS$3&lt;Inputs!$CN396),1,IF(AND(AS$3=Inputs!$CN396,AS$3=Inputs!$CO396),1,IF(OR(AND(AS$3=Inputs!$CN396+1,Inputs!$CN396=Inputs!$CO396),AND(AS$3=Inputs!$CN396+2,Inputs!$CN396=Inputs!$CO396)),0,IF(AS$3=Inputs!$CN396,0.8,IF(AS$3=Inputs!$CN396+1,0.6,IF(AS$3=Inputs!$CN396+2,0.4,IF(AS$3=Inputs!$CO396,0.2,IF(AND(AS$3&gt;=Inputs!$CL396,AS$3&lt;Inputs!$CM396),(AS$3-Inputs!$CL396+1)/(Inputs!$AI396+1),0)))))))))</f>
        <v>0</v>
      </c>
      <c r="AT398" s="27">
        <f>IF(AND(Inputs!$CO396=0,AT$3&gt;=Inputs!$CM396),1,IF(AND(AT$3&gt;=Inputs!$CM396,AT$3&lt;Inputs!$CN396),1,IF(AND(AT$3=Inputs!$CN396,AT$3=Inputs!$CO396),1,IF(OR(AND(AT$3=Inputs!$CN396+1,Inputs!$CN396=Inputs!$CO396),AND(AT$3=Inputs!$CN396+2,Inputs!$CN396=Inputs!$CO396)),0,IF(AT$3=Inputs!$CN396,0.8,IF(AT$3=Inputs!$CN396+1,0.6,IF(AT$3=Inputs!$CN396+2,0.4,IF(AT$3=Inputs!$CO396,0.2,IF(AND(AT$3&gt;=Inputs!$CL396,AT$3&lt;Inputs!$CM396),(AT$3-Inputs!$CL396+1)/(Inputs!$AI396+1),0)))))))))</f>
        <v>0</v>
      </c>
      <c r="AU398" s="27">
        <f>IF(AND(Inputs!$CO396=0,AU$3&gt;=Inputs!$CM396),1,IF(AND(AU$3&gt;=Inputs!$CM396,AU$3&lt;Inputs!$CN396),1,IF(AND(AU$3=Inputs!$CN396,AU$3=Inputs!$CO396),1,IF(OR(AND(AU$3=Inputs!$CN396+1,Inputs!$CN396=Inputs!$CO396),AND(AU$3=Inputs!$CN396+2,Inputs!$CN396=Inputs!$CO396)),0,IF(AU$3=Inputs!$CN396,0.8,IF(AU$3=Inputs!$CN396+1,0.6,IF(AU$3=Inputs!$CN396+2,0.4,IF(AU$3=Inputs!$CO396,0.2,IF(AND(AU$3&gt;=Inputs!$CL396,AU$3&lt;Inputs!$CM396),(AU$3-Inputs!$CL396+1)/(Inputs!$AI396+1),0)))))))))</f>
        <v>0</v>
      </c>
      <c r="AV398" s="27">
        <f>IF(AND(Inputs!$CO396=0,AV$3&gt;=Inputs!$CM396),1,IF(AND(AV$3&gt;=Inputs!$CM396,AV$3&lt;Inputs!$CN396),1,IF(AND(AV$3=Inputs!$CN396,AV$3=Inputs!$CO396),1,IF(OR(AND(AV$3=Inputs!$CN396+1,Inputs!$CN396=Inputs!$CO396),AND(AV$3=Inputs!$CN396+2,Inputs!$CN396=Inputs!$CO396)),0,IF(AV$3=Inputs!$CN396,0.8,IF(AV$3=Inputs!$CN396+1,0.6,IF(AV$3=Inputs!$CN396+2,0.4,IF(AV$3=Inputs!$CO396,0.2,IF(AND(AV$3&gt;=Inputs!$CL396,AV$3&lt;Inputs!$CM396),(AV$3-Inputs!$CL396+1)/(Inputs!$AI396+1),0)))))))))</f>
        <v>0</v>
      </c>
      <c r="AW398" s="27">
        <f>IF(AND(Inputs!$CO396=0,AW$3&gt;=Inputs!$CM396),1,IF(AND(AW$3&gt;=Inputs!$CM396,AW$3&lt;Inputs!$CN396),1,IF(AND(AW$3=Inputs!$CN396,AW$3=Inputs!$CO396),1,IF(OR(AND(AW$3=Inputs!$CN396+1,Inputs!$CN396=Inputs!$CO396),AND(AW$3=Inputs!$CN396+2,Inputs!$CN396=Inputs!$CO396)),0,IF(AW$3=Inputs!$CN396,0.8,IF(AW$3=Inputs!$CN396+1,0.6,IF(AW$3=Inputs!$CN396+2,0.4,IF(AW$3=Inputs!$CO396,0.2,IF(AND(AW$3&gt;=Inputs!$CL396,AW$3&lt;Inputs!$CM396),(AW$3-Inputs!$CL396+1)/(Inputs!$AI396+1),0)))))))))</f>
        <v>0</v>
      </c>
      <c r="AX398" s="27">
        <f>IF(AND(Inputs!$CO396=0,AX$3&gt;=Inputs!$CM396),1,IF(AND(AX$3&gt;=Inputs!$CM396,AX$3&lt;Inputs!$CN396),1,IF(AND(AX$3=Inputs!$CN396,AX$3=Inputs!$CO396),1,IF(OR(AND(AX$3=Inputs!$CN396+1,Inputs!$CN396=Inputs!$CO396),AND(AX$3=Inputs!$CN396+2,Inputs!$CN396=Inputs!$CO396)),0,IF(AX$3=Inputs!$CN396,0.8,IF(AX$3=Inputs!$CN396+1,0.6,IF(AX$3=Inputs!$CN396+2,0.4,IF(AX$3=Inputs!$CO396,0.2,IF(AND(AX$3&gt;=Inputs!$CL396,AX$3&lt;Inputs!$CM396),(AX$3-Inputs!$CL396+1)/(Inputs!$AI396+1),0)))))))))</f>
        <v>0</v>
      </c>
      <c r="AY398" s="27">
        <f>IF(AND(Inputs!$CO396=0,AY$3&gt;=Inputs!$CM396),1,IF(AND(AY$3&gt;=Inputs!$CM396,AY$3&lt;Inputs!$CN396),1,IF(AND(AY$3=Inputs!$CN396,AY$3=Inputs!$CO396),1,IF(OR(AND(AY$3=Inputs!$CN396+1,Inputs!$CN396=Inputs!$CO396),AND(AY$3=Inputs!$CN396+2,Inputs!$CN396=Inputs!$CO396)),0,IF(AY$3=Inputs!$CN396,0.8,IF(AY$3=Inputs!$CN396+1,0.6,IF(AY$3=Inputs!$CN396+2,0.4,IF(AY$3=Inputs!$CO396,0.2,IF(AND(AY$3&gt;=Inputs!$CL396,AY$3&lt;Inputs!$CM396),(AY$3-Inputs!$CL396+1)/(Inputs!$AI396+1),0)))))))))</f>
        <v>0</v>
      </c>
      <c r="AZ398" s="27">
        <f>IF(AND(Inputs!$CO396=0,AZ$3&gt;=Inputs!$CM396),1,IF(AND(AZ$3&gt;=Inputs!$CM396,AZ$3&lt;Inputs!$CN396),1,IF(AND(AZ$3=Inputs!$CN396,AZ$3=Inputs!$CO396),1,IF(OR(AND(AZ$3=Inputs!$CN396+1,Inputs!$CN396=Inputs!$CO396),AND(AZ$3=Inputs!$CN396+2,Inputs!$CN396=Inputs!$CO396)),0,IF(AZ$3=Inputs!$CN396,0.8,IF(AZ$3=Inputs!$CN396+1,0.6,IF(AZ$3=Inputs!$CN396+2,0.4,IF(AZ$3=Inputs!$CO396,0.2,IF(AND(AZ$3&gt;=Inputs!$CL396,AZ$3&lt;Inputs!$CM396),(AZ$3-Inputs!$CL396+1)/(Inputs!$AI396+1),0)))))))))</f>
        <v>0</v>
      </c>
      <c r="BA398" s="27">
        <f>IF(AND(Inputs!$CO396=0,BA$3&gt;=Inputs!$CM396),1,IF(AND(BA$3&gt;=Inputs!$CM396,BA$3&lt;Inputs!$CN396),1,IF(AND(BA$3=Inputs!$CN396,BA$3=Inputs!$CO396),1,IF(OR(AND(BA$3=Inputs!$CN396+1,Inputs!$CN396=Inputs!$CO396),AND(BA$3=Inputs!$CN396+2,Inputs!$CN396=Inputs!$CO396)),0,IF(BA$3=Inputs!$CN396,0.8,IF(BA$3=Inputs!$CN396+1,0.6,IF(BA$3=Inputs!$CN396+2,0.4,IF(BA$3=Inputs!$CO396,0.2,IF(AND(BA$3&gt;=Inputs!$CL396,BA$3&lt;Inputs!$CM396),(BA$3-Inputs!$CL396+1)/(Inputs!$AI396+1),0)))))))))</f>
        <v>0</v>
      </c>
      <c r="BB398" s="27">
        <f>IF(AND(Inputs!$CO396=0,BB$3&gt;=Inputs!$CM396),1,IF(AND(BB$3&gt;=Inputs!$CM396,BB$3&lt;Inputs!$CN396),1,IF(AND(BB$3=Inputs!$CN396,BB$3=Inputs!$CO396),1,IF(OR(AND(BB$3=Inputs!$CN396+1,Inputs!$CN396=Inputs!$CO396),AND(BB$3=Inputs!$CN396+2,Inputs!$CN396=Inputs!$CO396)),0,IF(BB$3=Inputs!$CN396,0.8,IF(BB$3=Inputs!$CN396+1,0.6,IF(BB$3=Inputs!$CN396+2,0.4,IF(BB$3=Inputs!$CO396,0.2,IF(AND(BB$3&gt;=Inputs!$CL396,BB$3&lt;Inputs!$CM396),(BB$3-Inputs!$CL396+1)/(Inputs!$AI396+1),0)))))))))</f>
        <v>0</v>
      </c>
      <c r="BC398" s="27">
        <f>IF(AND(Inputs!$CO396=0,BC$3&gt;=Inputs!$CM396),1,IF(AND(BC$3&gt;=Inputs!$CM396,BC$3&lt;Inputs!$CN396),1,IF(AND(BC$3=Inputs!$CN396,BC$3=Inputs!$CO396),1,IF(OR(AND(BC$3=Inputs!$CN396+1,Inputs!$CN396=Inputs!$CO396),AND(BC$3=Inputs!$CN396+2,Inputs!$CN396=Inputs!$CO396)),0,IF(BC$3=Inputs!$CN396,0.8,IF(BC$3=Inputs!$CN396+1,0.6,IF(BC$3=Inputs!$CN396+2,0.4,IF(BC$3=Inputs!$CO396,0.2,IF(AND(BC$3&gt;=Inputs!$CL396,BC$3&lt;Inputs!$CM396),(BC$3-Inputs!$CL396+1)/(Inputs!$AI396+1),0)))))))))</f>
        <v>0</v>
      </c>
      <c r="BD398" s="27">
        <f>IF(AND(Inputs!$CO396=0,BD$3&gt;=Inputs!$CM396),1,IF(AND(BD$3&gt;=Inputs!$CM396,BD$3&lt;Inputs!$CN396),1,IF(AND(BD$3=Inputs!$CN396,BD$3=Inputs!$CO396),1,IF(OR(AND(BD$3=Inputs!$CN396+1,Inputs!$CN396=Inputs!$CO396),AND(BD$3=Inputs!$CN396+2,Inputs!$CN396=Inputs!$CO396)),0,IF(BD$3=Inputs!$CN396,0.8,IF(BD$3=Inputs!$CN396+1,0.6,IF(BD$3=Inputs!$CN396+2,0.4,IF(BD$3=Inputs!$CO396,0.2,IF(AND(BD$3&gt;=Inputs!$CL396,BD$3&lt;Inputs!$CM396),(BD$3-Inputs!$CL396+1)/(Inputs!$AI396+1),0)))))))))</f>
        <v>0</v>
      </c>
      <c r="BE398" s="27">
        <f>IF(AND(Inputs!$CO396=0,BE$3&gt;=Inputs!$CM396),1,IF(AND(BE$3&gt;=Inputs!$CM396,BE$3&lt;Inputs!$CN396),1,IF(AND(BE$3=Inputs!$CN396,BE$3=Inputs!$CO396),1,IF(OR(AND(BE$3=Inputs!$CN396+1,Inputs!$CN396=Inputs!$CO396),AND(BE$3=Inputs!$CN396+2,Inputs!$CN396=Inputs!$CO396)),0,IF(BE$3=Inputs!$CN396,0.8,IF(BE$3=Inputs!$CN396+1,0.6,IF(BE$3=Inputs!$CN396+2,0.4,IF(BE$3=Inputs!$CO396,0.2,IF(AND(BE$3&gt;=Inputs!$CL396,BE$3&lt;Inputs!$CM396),(BE$3-Inputs!$CL396+1)/(Inputs!$AI396+1),0)))))))))</f>
        <v>0</v>
      </c>
      <c r="BF398" s="27">
        <f>IF(AND(Inputs!$CO396=0,BF$3&gt;=Inputs!$CM396),1,IF(AND(BF$3&gt;=Inputs!$CM396,BF$3&lt;Inputs!$CN396),1,IF(AND(BF$3=Inputs!$CN396,BF$3=Inputs!$CO396),1,IF(OR(AND(BF$3=Inputs!$CN396+1,Inputs!$CN396=Inputs!$CO396),AND(BF$3=Inputs!$CN396+2,Inputs!$CN396=Inputs!$CO396)),0,IF(BF$3=Inputs!$CN396,0.8,IF(BF$3=Inputs!$CN396+1,0.6,IF(BF$3=Inputs!$CN396+2,0.4,IF(BF$3=Inputs!$CO396,0.2,IF(AND(BF$3&gt;=Inputs!$CL396,BF$3&lt;Inputs!$CM396),(BF$3-Inputs!$CL396+1)/(Inputs!$AI396+1),0)))))))))</f>
        <v>0</v>
      </c>
      <c r="BG398" s="27">
        <f>IF(AND(Inputs!$CO396=0,BG$3&gt;=Inputs!$CM396),1,IF(AND(BG$3&gt;=Inputs!$CM396,BG$3&lt;Inputs!$CN396),1,IF(AND(BG$3=Inputs!$CN396,BG$3=Inputs!$CO396),1,IF(OR(AND(BG$3=Inputs!$CN396+1,Inputs!$CN396=Inputs!$CO396),AND(BG$3=Inputs!$CN396+2,Inputs!$CN396=Inputs!$CO396)),0,IF(BG$3=Inputs!$CN396,0.8,IF(BG$3=Inputs!$CN396+1,0.6,IF(BG$3=Inputs!$CN396+2,0.4,IF(BG$3=Inputs!$CO396,0.2,IF(AND(BG$3&gt;=Inputs!$CL396,BG$3&lt;Inputs!$CM396),(BG$3-Inputs!$CL396+1)/(Inputs!$AI396+1),0)))))))))</f>
        <v>0</v>
      </c>
      <c r="BH398" s="27">
        <f>IF(AND(Inputs!$CO396=0,BH$3&gt;=Inputs!$CM396),1,IF(AND(BH$3&gt;=Inputs!$CM396,BH$3&lt;Inputs!$CN396),1,IF(AND(BH$3=Inputs!$CN396,BH$3=Inputs!$CO396),1,IF(OR(AND(BH$3=Inputs!$CN396+1,Inputs!$CN396=Inputs!$CO396),AND(BH$3=Inputs!$CN396+2,Inputs!$CN396=Inputs!$CO396)),0,IF(BH$3=Inputs!$CN396,0.8,IF(BH$3=Inputs!$CN396+1,0.6,IF(BH$3=Inputs!$CN396+2,0.4,IF(BH$3=Inputs!$CO396,0.2,IF(AND(BH$3&gt;=Inputs!$CL396,BH$3&lt;Inputs!$CM396),(BH$3-Inputs!$CL396+1)/(Inputs!$AI396+1),0)))))))))</f>
        <v>0</v>
      </c>
      <c r="BI398" s="27">
        <f>IF(AND(Inputs!$CO396=0,BI$3&gt;=Inputs!$CM396),1,IF(AND(BI$3&gt;=Inputs!$CM396,BI$3&lt;Inputs!$CN396),1,IF(AND(BI$3=Inputs!$CN396,BI$3=Inputs!$CO396),1,IF(OR(AND(BI$3=Inputs!$CN396+1,Inputs!$CN396=Inputs!$CO396),AND(BI$3=Inputs!$CN396+2,Inputs!$CN396=Inputs!$CO396)),0,IF(BI$3=Inputs!$CN396,0.8,IF(BI$3=Inputs!$CN396+1,0.6,IF(BI$3=Inputs!$CN396+2,0.4,IF(BI$3=Inputs!$CO396,0.2,IF(AND(BI$3&gt;=Inputs!$CL396,BI$3&lt;Inputs!$CM396),(BI$3-Inputs!$CL396+1)/(Inputs!$AI396+1),0)))))))))</f>
        <v>0</v>
      </c>
      <c r="BJ398" s="27">
        <f>IF(AND(Inputs!$CO396=0,BJ$3&gt;=Inputs!$CM396),1,IF(AND(BJ$3&gt;=Inputs!$CM396,BJ$3&lt;Inputs!$CN396),1,IF(AND(BJ$3=Inputs!$CN396,BJ$3=Inputs!$CO396),1,IF(OR(AND(BJ$3=Inputs!$CN396+1,Inputs!$CN396=Inputs!$CO396),AND(BJ$3=Inputs!$CN396+2,Inputs!$CN396=Inputs!$CO396)),0,IF(BJ$3=Inputs!$CN396,0.8,IF(BJ$3=Inputs!$CN396+1,0.6,IF(BJ$3=Inputs!$CN396+2,0.4,IF(BJ$3=Inputs!$CO396,0.2,IF(AND(BJ$3&gt;=Inputs!$CL396,BJ$3&lt;Inputs!$CM396),(BJ$3-Inputs!$CL396+1)/(Inputs!$AI396+1),0)))))))))</f>
        <v>0</v>
      </c>
      <c r="BK398" s="27">
        <f>IF(AND(Inputs!$CO396=0,BK$3&gt;=Inputs!$CM396),1,IF(AND(BK$3&gt;=Inputs!$CM396,BK$3&lt;Inputs!$CN396),1,IF(AND(BK$3=Inputs!$CN396,BK$3=Inputs!$CO396),1,IF(OR(AND(BK$3=Inputs!$CN396+1,Inputs!$CN396=Inputs!$CO396),AND(BK$3=Inputs!$CN396+2,Inputs!$CN396=Inputs!$CO396)),0,IF(BK$3=Inputs!$CN396,0.8,IF(BK$3=Inputs!$CN396+1,0.6,IF(BK$3=Inputs!$CN396+2,0.4,IF(BK$3=Inputs!$CO396,0.2,IF(AND(BK$3&gt;=Inputs!$CL396,BK$3&lt;Inputs!$CM396),(BK$3-Inputs!$CL396+1)/(Inputs!$AI396+1),0)))))))))</f>
        <v>0</v>
      </c>
      <c r="BL398" s="27">
        <f>IF(AND(Inputs!$CO396=0,BL$3&gt;=Inputs!$CM396),1,IF(AND(BL$3&gt;=Inputs!$CM396,BL$3&lt;Inputs!$CN396),1,IF(AND(BL$3=Inputs!$CN396,BL$3=Inputs!$CO396),1,IF(OR(AND(BL$3=Inputs!$CN396+1,Inputs!$CN396=Inputs!$CO396),AND(BL$3=Inputs!$CN396+2,Inputs!$CN396=Inputs!$CO396)),0,IF(BL$3=Inputs!$CN396,0.8,IF(BL$3=Inputs!$CN396+1,0.6,IF(BL$3=Inputs!$CN396+2,0.4,IF(BL$3=Inputs!$CO396,0.2,IF(AND(BL$3&gt;=Inputs!$CL396,BL$3&lt;Inputs!$CM396),(BL$3-Inputs!$CL396+1)/(Inputs!$AI396+1),0)))))))))</f>
        <v>0</v>
      </c>
      <c r="BM398" s="27">
        <f>IF(AND(Inputs!$CO396=0,BM$3&gt;=Inputs!$CM396),1,IF(AND(BM$3&gt;=Inputs!$CM396,BM$3&lt;Inputs!$CN396),1,IF(AND(BM$3=Inputs!$CN396,BM$3=Inputs!$CO396),1,IF(OR(AND(BM$3=Inputs!$CN396+1,Inputs!$CN396=Inputs!$CO396),AND(BM$3=Inputs!$CN396+2,Inputs!$CN396=Inputs!$CO396)),0,IF(BM$3=Inputs!$CN396,0.8,IF(BM$3=Inputs!$CN396+1,0.6,IF(BM$3=Inputs!$CN396+2,0.4,IF(BM$3=Inputs!$CO396,0.2,IF(AND(BM$3&gt;=Inputs!$CL396,BM$3&lt;Inputs!$CM396),(BM$3-Inputs!$CL396+1)/(Inputs!$AI396+1),0)))))))))</f>
        <v>0</v>
      </c>
    </row>
    <row r="399" spans="1:65">
      <c r="A399" s="7" t="str">
        <f>IF(Inputs!A397="","",Inputs!A397)</f>
        <v/>
      </c>
      <c r="B399" t="str">
        <f>IF(Inputs!B397="","",Inputs!B397)</f>
        <v/>
      </c>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50">
        <f t="shared" si="13"/>
        <v>0</v>
      </c>
      <c r="AH399" s="42">
        <f t="shared" si="14"/>
        <v>0</v>
      </c>
      <c r="AJ399" s="27">
        <f>IF(AND(Inputs!$CO397=0,AJ$3&gt;=Inputs!$CM397),1,IF(AND(AJ$3&gt;=Inputs!$CM397,AJ$3&lt;Inputs!$CN397),1,IF(AND(AJ$3=Inputs!$CN397,AJ$3=Inputs!$CO397),1,IF(OR(AND(AJ$3=Inputs!$CN397+1,Inputs!$CN397=Inputs!$CO397),AND(AJ$3=Inputs!$CN397+2,Inputs!$CN397=Inputs!$CO397)),0,IF(AJ$3=Inputs!$CN397,0.8,IF(AJ$3=Inputs!$CN397+1,0.6,IF(AJ$3=Inputs!$CN397+2,0.4,IF(AJ$3=Inputs!$CO397,0.2,IF(AND(AJ$3&gt;=Inputs!$CL397,AJ$3&lt;Inputs!$CM397),(AJ$3-Inputs!$CL397+1)/(Inputs!$AI397+1),0)))))))))</f>
        <v>0</v>
      </c>
      <c r="AK399" s="27">
        <f>IF(AND(Inputs!$CO397=0,AK$3&gt;=Inputs!$CM397),1,IF(AND(AK$3&gt;=Inputs!$CM397,AK$3&lt;Inputs!$CN397),1,IF(AND(AK$3=Inputs!$CN397,AK$3=Inputs!$CO397),1,IF(OR(AND(AK$3=Inputs!$CN397+1,Inputs!$CN397=Inputs!$CO397),AND(AK$3=Inputs!$CN397+2,Inputs!$CN397=Inputs!$CO397)),0,IF(AK$3=Inputs!$CN397,0.8,IF(AK$3=Inputs!$CN397+1,0.6,IF(AK$3=Inputs!$CN397+2,0.4,IF(AK$3=Inputs!$CO397,0.2,IF(AND(AK$3&gt;=Inputs!$CL397,AK$3&lt;Inputs!$CM397),(AK$3-Inputs!$CL397+1)/(Inputs!$AI397+1),0)))))))))</f>
        <v>0</v>
      </c>
      <c r="AL399" s="27">
        <f>IF(AND(Inputs!$CO397=0,AL$3&gt;=Inputs!$CM397),1,IF(AND(AL$3&gt;=Inputs!$CM397,AL$3&lt;Inputs!$CN397),1,IF(AND(AL$3=Inputs!$CN397,AL$3=Inputs!$CO397),1,IF(OR(AND(AL$3=Inputs!$CN397+1,Inputs!$CN397=Inputs!$CO397),AND(AL$3=Inputs!$CN397+2,Inputs!$CN397=Inputs!$CO397)),0,IF(AL$3=Inputs!$CN397,0.8,IF(AL$3=Inputs!$CN397+1,0.6,IF(AL$3=Inputs!$CN397+2,0.4,IF(AL$3=Inputs!$CO397,0.2,IF(AND(AL$3&gt;=Inputs!$CL397,AL$3&lt;Inputs!$CM397),(AL$3-Inputs!$CL397+1)/(Inputs!$AI397+1),0)))))))))</f>
        <v>0</v>
      </c>
      <c r="AM399" s="27">
        <f>IF(AND(Inputs!$CO397=0,AM$3&gt;=Inputs!$CM397),1,IF(AND(AM$3&gt;=Inputs!$CM397,AM$3&lt;Inputs!$CN397),1,IF(AND(AM$3=Inputs!$CN397,AM$3=Inputs!$CO397),1,IF(OR(AND(AM$3=Inputs!$CN397+1,Inputs!$CN397=Inputs!$CO397),AND(AM$3=Inputs!$CN397+2,Inputs!$CN397=Inputs!$CO397)),0,IF(AM$3=Inputs!$CN397,0.8,IF(AM$3=Inputs!$CN397+1,0.6,IF(AM$3=Inputs!$CN397+2,0.4,IF(AM$3=Inputs!$CO397,0.2,IF(AND(AM$3&gt;=Inputs!$CL397,AM$3&lt;Inputs!$CM397),(AM$3-Inputs!$CL397+1)/(Inputs!$AI397+1),0)))))))))</f>
        <v>0</v>
      </c>
      <c r="AN399" s="27">
        <f>IF(AND(Inputs!$CO397=0,AN$3&gt;=Inputs!$CM397),1,IF(AND(AN$3&gt;=Inputs!$CM397,AN$3&lt;Inputs!$CN397),1,IF(AND(AN$3=Inputs!$CN397,AN$3=Inputs!$CO397),1,IF(OR(AND(AN$3=Inputs!$CN397+1,Inputs!$CN397=Inputs!$CO397),AND(AN$3=Inputs!$CN397+2,Inputs!$CN397=Inputs!$CO397)),0,IF(AN$3=Inputs!$CN397,0.8,IF(AN$3=Inputs!$CN397+1,0.6,IF(AN$3=Inputs!$CN397+2,0.4,IF(AN$3=Inputs!$CO397,0.2,IF(AND(AN$3&gt;=Inputs!$CL397,AN$3&lt;Inputs!$CM397),(AN$3-Inputs!$CL397+1)/(Inputs!$AI397+1),0)))))))))</f>
        <v>0</v>
      </c>
      <c r="AO399" s="27">
        <f>IF(AND(Inputs!$CO397=0,AO$3&gt;=Inputs!$CM397),1,IF(AND(AO$3&gt;=Inputs!$CM397,AO$3&lt;Inputs!$CN397),1,IF(AND(AO$3=Inputs!$CN397,AO$3=Inputs!$CO397),1,IF(OR(AND(AO$3=Inputs!$CN397+1,Inputs!$CN397=Inputs!$CO397),AND(AO$3=Inputs!$CN397+2,Inputs!$CN397=Inputs!$CO397)),0,IF(AO$3=Inputs!$CN397,0.8,IF(AO$3=Inputs!$CN397+1,0.6,IF(AO$3=Inputs!$CN397+2,0.4,IF(AO$3=Inputs!$CO397,0.2,IF(AND(AO$3&gt;=Inputs!$CL397,AO$3&lt;Inputs!$CM397),(AO$3-Inputs!$CL397+1)/(Inputs!$AI397+1),0)))))))))</f>
        <v>0</v>
      </c>
      <c r="AP399" s="27">
        <f>IF(AND(Inputs!$CO397=0,AP$3&gt;=Inputs!$CM397),1,IF(AND(AP$3&gt;=Inputs!$CM397,AP$3&lt;Inputs!$CN397),1,IF(AND(AP$3=Inputs!$CN397,AP$3=Inputs!$CO397),1,IF(OR(AND(AP$3=Inputs!$CN397+1,Inputs!$CN397=Inputs!$CO397),AND(AP$3=Inputs!$CN397+2,Inputs!$CN397=Inputs!$CO397)),0,IF(AP$3=Inputs!$CN397,0.8,IF(AP$3=Inputs!$CN397+1,0.6,IF(AP$3=Inputs!$CN397+2,0.4,IF(AP$3=Inputs!$CO397,0.2,IF(AND(AP$3&gt;=Inputs!$CL397,AP$3&lt;Inputs!$CM397),(AP$3-Inputs!$CL397+1)/(Inputs!$AI397+1),0)))))))))</f>
        <v>0</v>
      </c>
      <c r="AQ399" s="27">
        <f>IF(AND(Inputs!$CO397=0,AQ$3&gt;=Inputs!$CM397),1,IF(AND(AQ$3&gt;=Inputs!$CM397,AQ$3&lt;Inputs!$CN397),1,IF(AND(AQ$3=Inputs!$CN397,AQ$3=Inputs!$CO397),1,IF(OR(AND(AQ$3=Inputs!$CN397+1,Inputs!$CN397=Inputs!$CO397),AND(AQ$3=Inputs!$CN397+2,Inputs!$CN397=Inputs!$CO397)),0,IF(AQ$3=Inputs!$CN397,0.8,IF(AQ$3=Inputs!$CN397+1,0.6,IF(AQ$3=Inputs!$CN397+2,0.4,IF(AQ$3=Inputs!$CO397,0.2,IF(AND(AQ$3&gt;=Inputs!$CL397,AQ$3&lt;Inputs!$CM397),(AQ$3-Inputs!$CL397+1)/(Inputs!$AI397+1),0)))))))))</f>
        <v>0</v>
      </c>
      <c r="AR399" s="27">
        <f>IF(AND(Inputs!$CO397=0,AR$3&gt;=Inputs!$CM397),1,IF(AND(AR$3&gt;=Inputs!$CM397,AR$3&lt;Inputs!$CN397),1,IF(AND(AR$3=Inputs!$CN397,AR$3=Inputs!$CO397),1,IF(OR(AND(AR$3=Inputs!$CN397+1,Inputs!$CN397=Inputs!$CO397),AND(AR$3=Inputs!$CN397+2,Inputs!$CN397=Inputs!$CO397)),0,IF(AR$3=Inputs!$CN397,0.8,IF(AR$3=Inputs!$CN397+1,0.6,IF(AR$3=Inputs!$CN397+2,0.4,IF(AR$3=Inputs!$CO397,0.2,IF(AND(AR$3&gt;=Inputs!$CL397,AR$3&lt;Inputs!$CM397),(AR$3-Inputs!$CL397+1)/(Inputs!$AI397+1),0)))))))))</f>
        <v>0</v>
      </c>
      <c r="AS399" s="27">
        <f>IF(AND(Inputs!$CO397=0,AS$3&gt;=Inputs!$CM397),1,IF(AND(AS$3&gt;=Inputs!$CM397,AS$3&lt;Inputs!$CN397),1,IF(AND(AS$3=Inputs!$CN397,AS$3=Inputs!$CO397),1,IF(OR(AND(AS$3=Inputs!$CN397+1,Inputs!$CN397=Inputs!$CO397),AND(AS$3=Inputs!$CN397+2,Inputs!$CN397=Inputs!$CO397)),0,IF(AS$3=Inputs!$CN397,0.8,IF(AS$3=Inputs!$CN397+1,0.6,IF(AS$3=Inputs!$CN397+2,0.4,IF(AS$3=Inputs!$CO397,0.2,IF(AND(AS$3&gt;=Inputs!$CL397,AS$3&lt;Inputs!$CM397),(AS$3-Inputs!$CL397+1)/(Inputs!$AI397+1),0)))))))))</f>
        <v>0</v>
      </c>
      <c r="AT399" s="27">
        <f>IF(AND(Inputs!$CO397=0,AT$3&gt;=Inputs!$CM397),1,IF(AND(AT$3&gt;=Inputs!$CM397,AT$3&lt;Inputs!$CN397),1,IF(AND(AT$3=Inputs!$CN397,AT$3=Inputs!$CO397),1,IF(OR(AND(AT$3=Inputs!$CN397+1,Inputs!$CN397=Inputs!$CO397),AND(AT$3=Inputs!$CN397+2,Inputs!$CN397=Inputs!$CO397)),0,IF(AT$3=Inputs!$CN397,0.8,IF(AT$3=Inputs!$CN397+1,0.6,IF(AT$3=Inputs!$CN397+2,0.4,IF(AT$3=Inputs!$CO397,0.2,IF(AND(AT$3&gt;=Inputs!$CL397,AT$3&lt;Inputs!$CM397),(AT$3-Inputs!$CL397+1)/(Inputs!$AI397+1),0)))))))))</f>
        <v>0</v>
      </c>
      <c r="AU399" s="27">
        <f>IF(AND(Inputs!$CO397=0,AU$3&gt;=Inputs!$CM397),1,IF(AND(AU$3&gt;=Inputs!$CM397,AU$3&lt;Inputs!$CN397),1,IF(AND(AU$3=Inputs!$CN397,AU$3=Inputs!$CO397),1,IF(OR(AND(AU$3=Inputs!$CN397+1,Inputs!$CN397=Inputs!$CO397),AND(AU$3=Inputs!$CN397+2,Inputs!$CN397=Inputs!$CO397)),0,IF(AU$3=Inputs!$CN397,0.8,IF(AU$3=Inputs!$CN397+1,0.6,IF(AU$3=Inputs!$CN397+2,0.4,IF(AU$3=Inputs!$CO397,0.2,IF(AND(AU$3&gt;=Inputs!$CL397,AU$3&lt;Inputs!$CM397),(AU$3-Inputs!$CL397+1)/(Inputs!$AI397+1),0)))))))))</f>
        <v>0</v>
      </c>
      <c r="AV399" s="27">
        <f>IF(AND(Inputs!$CO397=0,AV$3&gt;=Inputs!$CM397),1,IF(AND(AV$3&gt;=Inputs!$CM397,AV$3&lt;Inputs!$CN397),1,IF(AND(AV$3=Inputs!$CN397,AV$3=Inputs!$CO397),1,IF(OR(AND(AV$3=Inputs!$CN397+1,Inputs!$CN397=Inputs!$CO397),AND(AV$3=Inputs!$CN397+2,Inputs!$CN397=Inputs!$CO397)),0,IF(AV$3=Inputs!$CN397,0.8,IF(AV$3=Inputs!$CN397+1,0.6,IF(AV$3=Inputs!$CN397+2,0.4,IF(AV$3=Inputs!$CO397,0.2,IF(AND(AV$3&gt;=Inputs!$CL397,AV$3&lt;Inputs!$CM397),(AV$3-Inputs!$CL397+1)/(Inputs!$AI397+1),0)))))))))</f>
        <v>0</v>
      </c>
      <c r="AW399" s="27">
        <f>IF(AND(Inputs!$CO397=0,AW$3&gt;=Inputs!$CM397),1,IF(AND(AW$3&gt;=Inputs!$CM397,AW$3&lt;Inputs!$CN397),1,IF(AND(AW$3=Inputs!$CN397,AW$3=Inputs!$CO397),1,IF(OR(AND(AW$3=Inputs!$CN397+1,Inputs!$CN397=Inputs!$CO397),AND(AW$3=Inputs!$CN397+2,Inputs!$CN397=Inputs!$CO397)),0,IF(AW$3=Inputs!$CN397,0.8,IF(AW$3=Inputs!$CN397+1,0.6,IF(AW$3=Inputs!$CN397+2,0.4,IF(AW$3=Inputs!$CO397,0.2,IF(AND(AW$3&gt;=Inputs!$CL397,AW$3&lt;Inputs!$CM397),(AW$3-Inputs!$CL397+1)/(Inputs!$AI397+1),0)))))))))</f>
        <v>0</v>
      </c>
      <c r="AX399" s="27">
        <f>IF(AND(Inputs!$CO397=0,AX$3&gt;=Inputs!$CM397),1,IF(AND(AX$3&gt;=Inputs!$CM397,AX$3&lt;Inputs!$CN397),1,IF(AND(AX$3=Inputs!$CN397,AX$3=Inputs!$CO397),1,IF(OR(AND(AX$3=Inputs!$CN397+1,Inputs!$CN397=Inputs!$CO397),AND(AX$3=Inputs!$CN397+2,Inputs!$CN397=Inputs!$CO397)),0,IF(AX$3=Inputs!$CN397,0.8,IF(AX$3=Inputs!$CN397+1,0.6,IF(AX$3=Inputs!$CN397+2,0.4,IF(AX$3=Inputs!$CO397,0.2,IF(AND(AX$3&gt;=Inputs!$CL397,AX$3&lt;Inputs!$CM397),(AX$3-Inputs!$CL397+1)/(Inputs!$AI397+1),0)))))))))</f>
        <v>0</v>
      </c>
      <c r="AY399" s="27">
        <f>IF(AND(Inputs!$CO397=0,AY$3&gt;=Inputs!$CM397),1,IF(AND(AY$3&gt;=Inputs!$CM397,AY$3&lt;Inputs!$CN397),1,IF(AND(AY$3=Inputs!$CN397,AY$3=Inputs!$CO397),1,IF(OR(AND(AY$3=Inputs!$CN397+1,Inputs!$CN397=Inputs!$CO397),AND(AY$3=Inputs!$CN397+2,Inputs!$CN397=Inputs!$CO397)),0,IF(AY$3=Inputs!$CN397,0.8,IF(AY$3=Inputs!$CN397+1,0.6,IF(AY$3=Inputs!$CN397+2,0.4,IF(AY$3=Inputs!$CO397,0.2,IF(AND(AY$3&gt;=Inputs!$CL397,AY$3&lt;Inputs!$CM397),(AY$3-Inputs!$CL397+1)/(Inputs!$AI397+1),0)))))))))</f>
        <v>0</v>
      </c>
      <c r="AZ399" s="27">
        <f>IF(AND(Inputs!$CO397=0,AZ$3&gt;=Inputs!$CM397),1,IF(AND(AZ$3&gt;=Inputs!$CM397,AZ$3&lt;Inputs!$CN397),1,IF(AND(AZ$3=Inputs!$CN397,AZ$3=Inputs!$CO397),1,IF(OR(AND(AZ$3=Inputs!$CN397+1,Inputs!$CN397=Inputs!$CO397),AND(AZ$3=Inputs!$CN397+2,Inputs!$CN397=Inputs!$CO397)),0,IF(AZ$3=Inputs!$CN397,0.8,IF(AZ$3=Inputs!$CN397+1,0.6,IF(AZ$3=Inputs!$CN397+2,0.4,IF(AZ$3=Inputs!$CO397,0.2,IF(AND(AZ$3&gt;=Inputs!$CL397,AZ$3&lt;Inputs!$CM397),(AZ$3-Inputs!$CL397+1)/(Inputs!$AI397+1),0)))))))))</f>
        <v>0</v>
      </c>
      <c r="BA399" s="27">
        <f>IF(AND(Inputs!$CO397=0,BA$3&gt;=Inputs!$CM397),1,IF(AND(BA$3&gt;=Inputs!$CM397,BA$3&lt;Inputs!$CN397),1,IF(AND(BA$3=Inputs!$CN397,BA$3=Inputs!$CO397),1,IF(OR(AND(BA$3=Inputs!$CN397+1,Inputs!$CN397=Inputs!$CO397),AND(BA$3=Inputs!$CN397+2,Inputs!$CN397=Inputs!$CO397)),0,IF(BA$3=Inputs!$CN397,0.8,IF(BA$3=Inputs!$CN397+1,0.6,IF(BA$3=Inputs!$CN397+2,0.4,IF(BA$3=Inputs!$CO397,0.2,IF(AND(BA$3&gt;=Inputs!$CL397,BA$3&lt;Inputs!$CM397),(BA$3-Inputs!$CL397+1)/(Inputs!$AI397+1),0)))))))))</f>
        <v>0</v>
      </c>
      <c r="BB399" s="27">
        <f>IF(AND(Inputs!$CO397=0,BB$3&gt;=Inputs!$CM397),1,IF(AND(BB$3&gt;=Inputs!$CM397,BB$3&lt;Inputs!$CN397),1,IF(AND(BB$3=Inputs!$CN397,BB$3=Inputs!$CO397),1,IF(OR(AND(BB$3=Inputs!$CN397+1,Inputs!$CN397=Inputs!$CO397),AND(BB$3=Inputs!$CN397+2,Inputs!$CN397=Inputs!$CO397)),0,IF(BB$3=Inputs!$CN397,0.8,IF(BB$3=Inputs!$CN397+1,0.6,IF(BB$3=Inputs!$CN397+2,0.4,IF(BB$3=Inputs!$CO397,0.2,IF(AND(BB$3&gt;=Inputs!$CL397,BB$3&lt;Inputs!$CM397),(BB$3-Inputs!$CL397+1)/(Inputs!$AI397+1),0)))))))))</f>
        <v>0</v>
      </c>
      <c r="BC399" s="27">
        <f>IF(AND(Inputs!$CO397=0,BC$3&gt;=Inputs!$CM397),1,IF(AND(BC$3&gt;=Inputs!$CM397,BC$3&lt;Inputs!$CN397),1,IF(AND(BC$3=Inputs!$CN397,BC$3=Inputs!$CO397),1,IF(OR(AND(BC$3=Inputs!$CN397+1,Inputs!$CN397=Inputs!$CO397),AND(BC$3=Inputs!$CN397+2,Inputs!$CN397=Inputs!$CO397)),0,IF(BC$3=Inputs!$CN397,0.8,IF(BC$3=Inputs!$CN397+1,0.6,IF(BC$3=Inputs!$CN397+2,0.4,IF(BC$3=Inputs!$CO397,0.2,IF(AND(BC$3&gt;=Inputs!$CL397,BC$3&lt;Inputs!$CM397),(BC$3-Inputs!$CL397+1)/(Inputs!$AI397+1),0)))))))))</f>
        <v>0</v>
      </c>
      <c r="BD399" s="27">
        <f>IF(AND(Inputs!$CO397=0,BD$3&gt;=Inputs!$CM397),1,IF(AND(BD$3&gt;=Inputs!$CM397,BD$3&lt;Inputs!$CN397),1,IF(AND(BD$3=Inputs!$CN397,BD$3=Inputs!$CO397),1,IF(OR(AND(BD$3=Inputs!$CN397+1,Inputs!$CN397=Inputs!$CO397),AND(BD$3=Inputs!$CN397+2,Inputs!$CN397=Inputs!$CO397)),0,IF(BD$3=Inputs!$CN397,0.8,IF(BD$3=Inputs!$CN397+1,0.6,IF(BD$3=Inputs!$CN397+2,0.4,IF(BD$3=Inputs!$CO397,0.2,IF(AND(BD$3&gt;=Inputs!$CL397,BD$3&lt;Inputs!$CM397),(BD$3-Inputs!$CL397+1)/(Inputs!$AI397+1),0)))))))))</f>
        <v>0</v>
      </c>
      <c r="BE399" s="27">
        <f>IF(AND(Inputs!$CO397=0,BE$3&gt;=Inputs!$CM397),1,IF(AND(BE$3&gt;=Inputs!$CM397,BE$3&lt;Inputs!$CN397),1,IF(AND(BE$3=Inputs!$CN397,BE$3=Inputs!$CO397),1,IF(OR(AND(BE$3=Inputs!$CN397+1,Inputs!$CN397=Inputs!$CO397),AND(BE$3=Inputs!$CN397+2,Inputs!$CN397=Inputs!$CO397)),0,IF(BE$3=Inputs!$CN397,0.8,IF(BE$3=Inputs!$CN397+1,0.6,IF(BE$3=Inputs!$CN397+2,0.4,IF(BE$3=Inputs!$CO397,0.2,IF(AND(BE$3&gt;=Inputs!$CL397,BE$3&lt;Inputs!$CM397),(BE$3-Inputs!$CL397+1)/(Inputs!$AI397+1),0)))))))))</f>
        <v>0</v>
      </c>
      <c r="BF399" s="27">
        <f>IF(AND(Inputs!$CO397=0,BF$3&gt;=Inputs!$CM397),1,IF(AND(BF$3&gt;=Inputs!$CM397,BF$3&lt;Inputs!$CN397),1,IF(AND(BF$3=Inputs!$CN397,BF$3=Inputs!$CO397),1,IF(OR(AND(BF$3=Inputs!$CN397+1,Inputs!$CN397=Inputs!$CO397),AND(BF$3=Inputs!$CN397+2,Inputs!$CN397=Inputs!$CO397)),0,IF(BF$3=Inputs!$CN397,0.8,IF(BF$3=Inputs!$CN397+1,0.6,IF(BF$3=Inputs!$CN397+2,0.4,IF(BF$3=Inputs!$CO397,0.2,IF(AND(BF$3&gt;=Inputs!$CL397,BF$3&lt;Inputs!$CM397),(BF$3-Inputs!$CL397+1)/(Inputs!$AI397+1),0)))))))))</f>
        <v>0</v>
      </c>
      <c r="BG399" s="27">
        <f>IF(AND(Inputs!$CO397=0,BG$3&gt;=Inputs!$CM397),1,IF(AND(BG$3&gt;=Inputs!$CM397,BG$3&lt;Inputs!$CN397),1,IF(AND(BG$3=Inputs!$CN397,BG$3=Inputs!$CO397),1,IF(OR(AND(BG$3=Inputs!$CN397+1,Inputs!$CN397=Inputs!$CO397),AND(BG$3=Inputs!$CN397+2,Inputs!$CN397=Inputs!$CO397)),0,IF(BG$3=Inputs!$CN397,0.8,IF(BG$3=Inputs!$CN397+1,0.6,IF(BG$3=Inputs!$CN397+2,0.4,IF(BG$3=Inputs!$CO397,0.2,IF(AND(BG$3&gt;=Inputs!$CL397,BG$3&lt;Inputs!$CM397),(BG$3-Inputs!$CL397+1)/(Inputs!$AI397+1),0)))))))))</f>
        <v>0</v>
      </c>
      <c r="BH399" s="27">
        <f>IF(AND(Inputs!$CO397=0,BH$3&gt;=Inputs!$CM397),1,IF(AND(BH$3&gt;=Inputs!$CM397,BH$3&lt;Inputs!$CN397),1,IF(AND(BH$3=Inputs!$CN397,BH$3=Inputs!$CO397),1,IF(OR(AND(BH$3=Inputs!$CN397+1,Inputs!$CN397=Inputs!$CO397),AND(BH$3=Inputs!$CN397+2,Inputs!$CN397=Inputs!$CO397)),0,IF(BH$3=Inputs!$CN397,0.8,IF(BH$3=Inputs!$CN397+1,0.6,IF(BH$3=Inputs!$CN397+2,0.4,IF(BH$3=Inputs!$CO397,0.2,IF(AND(BH$3&gt;=Inputs!$CL397,BH$3&lt;Inputs!$CM397),(BH$3-Inputs!$CL397+1)/(Inputs!$AI397+1),0)))))))))</f>
        <v>0</v>
      </c>
      <c r="BI399" s="27">
        <f>IF(AND(Inputs!$CO397=0,BI$3&gt;=Inputs!$CM397),1,IF(AND(BI$3&gt;=Inputs!$CM397,BI$3&lt;Inputs!$CN397),1,IF(AND(BI$3=Inputs!$CN397,BI$3=Inputs!$CO397),1,IF(OR(AND(BI$3=Inputs!$CN397+1,Inputs!$CN397=Inputs!$CO397),AND(BI$3=Inputs!$CN397+2,Inputs!$CN397=Inputs!$CO397)),0,IF(BI$3=Inputs!$CN397,0.8,IF(BI$3=Inputs!$CN397+1,0.6,IF(BI$3=Inputs!$CN397+2,0.4,IF(BI$3=Inputs!$CO397,0.2,IF(AND(BI$3&gt;=Inputs!$CL397,BI$3&lt;Inputs!$CM397),(BI$3-Inputs!$CL397+1)/(Inputs!$AI397+1),0)))))))))</f>
        <v>0</v>
      </c>
      <c r="BJ399" s="27">
        <f>IF(AND(Inputs!$CO397=0,BJ$3&gt;=Inputs!$CM397),1,IF(AND(BJ$3&gt;=Inputs!$CM397,BJ$3&lt;Inputs!$CN397),1,IF(AND(BJ$3=Inputs!$CN397,BJ$3=Inputs!$CO397),1,IF(OR(AND(BJ$3=Inputs!$CN397+1,Inputs!$CN397=Inputs!$CO397),AND(BJ$3=Inputs!$CN397+2,Inputs!$CN397=Inputs!$CO397)),0,IF(BJ$3=Inputs!$CN397,0.8,IF(BJ$3=Inputs!$CN397+1,0.6,IF(BJ$3=Inputs!$CN397+2,0.4,IF(BJ$3=Inputs!$CO397,0.2,IF(AND(BJ$3&gt;=Inputs!$CL397,BJ$3&lt;Inputs!$CM397),(BJ$3-Inputs!$CL397+1)/(Inputs!$AI397+1),0)))))))))</f>
        <v>0</v>
      </c>
      <c r="BK399" s="27">
        <f>IF(AND(Inputs!$CO397=0,BK$3&gt;=Inputs!$CM397),1,IF(AND(BK$3&gt;=Inputs!$CM397,BK$3&lt;Inputs!$CN397),1,IF(AND(BK$3=Inputs!$CN397,BK$3=Inputs!$CO397),1,IF(OR(AND(BK$3=Inputs!$CN397+1,Inputs!$CN397=Inputs!$CO397),AND(BK$3=Inputs!$CN397+2,Inputs!$CN397=Inputs!$CO397)),0,IF(BK$3=Inputs!$CN397,0.8,IF(BK$3=Inputs!$CN397+1,0.6,IF(BK$3=Inputs!$CN397+2,0.4,IF(BK$3=Inputs!$CO397,0.2,IF(AND(BK$3&gt;=Inputs!$CL397,BK$3&lt;Inputs!$CM397),(BK$3-Inputs!$CL397+1)/(Inputs!$AI397+1),0)))))))))</f>
        <v>0</v>
      </c>
      <c r="BL399" s="27">
        <f>IF(AND(Inputs!$CO397=0,BL$3&gt;=Inputs!$CM397),1,IF(AND(BL$3&gt;=Inputs!$CM397,BL$3&lt;Inputs!$CN397),1,IF(AND(BL$3=Inputs!$CN397,BL$3=Inputs!$CO397),1,IF(OR(AND(BL$3=Inputs!$CN397+1,Inputs!$CN397=Inputs!$CO397),AND(BL$3=Inputs!$CN397+2,Inputs!$CN397=Inputs!$CO397)),0,IF(BL$3=Inputs!$CN397,0.8,IF(BL$3=Inputs!$CN397+1,0.6,IF(BL$3=Inputs!$CN397+2,0.4,IF(BL$3=Inputs!$CO397,0.2,IF(AND(BL$3&gt;=Inputs!$CL397,BL$3&lt;Inputs!$CM397),(BL$3-Inputs!$CL397+1)/(Inputs!$AI397+1),0)))))))))</f>
        <v>0</v>
      </c>
      <c r="BM399" s="27">
        <f>IF(AND(Inputs!$CO397=0,BM$3&gt;=Inputs!$CM397),1,IF(AND(BM$3&gt;=Inputs!$CM397,BM$3&lt;Inputs!$CN397),1,IF(AND(BM$3=Inputs!$CN397,BM$3=Inputs!$CO397),1,IF(OR(AND(BM$3=Inputs!$CN397+1,Inputs!$CN397=Inputs!$CO397),AND(BM$3=Inputs!$CN397+2,Inputs!$CN397=Inputs!$CO397)),0,IF(BM$3=Inputs!$CN397,0.8,IF(BM$3=Inputs!$CN397+1,0.6,IF(BM$3=Inputs!$CN397+2,0.4,IF(BM$3=Inputs!$CO397,0.2,IF(AND(BM$3&gt;=Inputs!$CL397,BM$3&lt;Inputs!$CM397),(BM$3-Inputs!$CL397+1)/(Inputs!$AI397+1),0)))))))))</f>
        <v>0</v>
      </c>
    </row>
    <row r="400" spans="1:65" s="54" customFormat="1">
      <c r="A400" s="39" t="str">
        <f>IF(Inputs!A398="","",Inputs!A398)</f>
        <v/>
      </c>
      <c r="B400" s="54" t="str">
        <f>IF(Inputs!B398="","",Inputs!B398)</f>
        <v/>
      </c>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6">
        <f t="shared" si="13"/>
        <v>0</v>
      </c>
      <c r="AH400" s="42">
        <f t="shared" si="14"/>
        <v>0</v>
      </c>
      <c r="AJ400" s="27">
        <f>IF(AND(Inputs!$CO398=0,AJ$3&gt;=Inputs!$CM398),1,IF(AND(AJ$3&gt;=Inputs!$CM398,AJ$3&lt;Inputs!$CN398),1,IF(AND(AJ$3=Inputs!$CN398,AJ$3=Inputs!$CO398),1,IF(OR(AND(AJ$3=Inputs!$CN398+1,Inputs!$CN398=Inputs!$CO398),AND(AJ$3=Inputs!$CN398+2,Inputs!$CN398=Inputs!$CO398)),0,IF(AJ$3=Inputs!$CN398,0.8,IF(AJ$3=Inputs!$CN398+1,0.6,IF(AJ$3=Inputs!$CN398+2,0.4,IF(AJ$3=Inputs!$CO398,0.2,IF(AND(AJ$3&gt;=Inputs!$CL398,AJ$3&lt;Inputs!$CM398),(AJ$3-Inputs!$CL398+1)/(Inputs!$AI398+1),0)))))))))</f>
        <v>0</v>
      </c>
      <c r="AK400" s="27">
        <f>IF(AND(Inputs!$CO398=0,AK$3&gt;=Inputs!$CM398),1,IF(AND(AK$3&gt;=Inputs!$CM398,AK$3&lt;Inputs!$CN398),1,IF(AND(AK$3=Inputs!$CN398,AK$3=Inputs!$CO398),1,IF(OR(AND(AK$3=Inputs!$CN398+1,Inputs!$CN398=Inputs!$CO398),AND(AK$3=Inputs!$CN398+2,Inputs!$CN398=Inputs!$CO398)),0,IF(AK$3=Inputs!$CN398,0.8,IF(AK$3=Inputs!$CN398+1,0.6,IF(AK$3=Inputs!$CN398+2,0.4,IF(AK$3=Inputs!$CO398,0.2,IF(AND(AK$3&gt;=Inputs!$CL398,AK$3&lt;Inputs!$CM398),(AK$3-Inputs!$CL398+1)/(Inputs!$AI398+1),0)))))))))</f>
        <v>0</v>
      </c>
      <c r="AL400" s="27">
        <f>IF(AND(Inputs!$CO398=0,AL$3&gt;=Inputs!$CM398),1,IF(AND(AL$3&gt;=Inputs!$CM398,AL$3&lt;Inputs!$CN398),1,IF(AND(AL$3=Inputs!$CN398,AL$3=Inputs!$CO398),1,IF(OR(AND(AL$3=Inputs!$CN398+1,Inputs!$CN398=Inputs!$CO398),AND(AL$3=Inputs!$CN398+2,Inputs!$CN398=Inputs!$CO398)),0,IF(AL$3=Inputs!$CN398,0.8,IF(AL$3=Inputs!$CN398+1,0.6,IF(AL$3=Inputs!$CN398+2,0.4,IF(AL$3=Inputs!$CO398,0.2,IF(AND(AL$3&gt;=Inputs!$CL398,AL$3&lt;Inputs!$CM398),(AL$3-Inputs!$CL398+1)/(Inputs!$AI398+1),0)))))))))</f>
        <v>0</v>
      </c>
      <c r="AM400" s="27">
        <f>IF(AND(Inputs!$CO398=0,AM$3&gt;=Inputs!$CM398),1,IF(AND(AM$3&gt;=Inputs!$CM398,AM$3&lt;Inputs!$CN398),1,IF(AND(AM$3=Inputs!$CN398,AM$3=Inputs!$CO398),1,IF(OR(AND(AM$3=Inputs!$CN398+1,Inputs!$CN398=Inputs!$CO398),AND(AM$3=Inputs!$CN398+2,Inputs!$CN398=Inputs!$CO398)),0,IF(AM$3=Inputs!$CN398,0.8,IF(AM$3=Inputs!$CN398+1,0.6,IF(AM$3=Inputs!$CN398+2,0.4,IF(AM$3=Inputs!$CO398,0.2,IF(AND(AM$3&gt;=Inputs!$CL398,AM$3&lt;Inputs!$CM398),(AM$3-Inputs!$CL398+1)/(Inputs!$AI398+1),0)))))))))</f>
        <v>0</v>
      </c>
      <c r="AN400" s="27">
        <f>IF(AND(Inputs!$CO398=0,AN$3&gt;=Inputs!$CM398),1,IF(AND(AN$3&gt;=Inputs!$CM398,AN$3&lt;Inputs!$CN398),1,IF(AND(AN$3=Inputs!$CN398,AN$3=Inputs!$CO398),1,IF(OR(AND(AN$3=Inputs!$CN398+1,Inputs!$CN398=Inputs!$CO398),AND(AN$3=Inputs!$CN398+2,Inputs!$CN398=Inputs!$CO398)),0,IF(AN$3=Inputs!$CN398,0.8,IF(AN$3=Inputs!$CN398+1,0.6,IF(AN$3=Inputs!$CN398+2,0.4,IF(AN$3=Inputs!$CO398,0.2,IF(AND(AN$3&gt;=Inputs!$CL398,AN$3&lt;Inputs!$CM398),(AN$3-Inputs!$CL398+1)/(Inputs!$AI398+1),0)))))))))</f>
        <v>0</v>
      </c>
      <c r="AO400" s="27">
        <f>IF(AND(Inputs!$CO398=0,AO$3&gt;=Inputs!$CM398),1,IF(AND(AO$3&gt;=Inputs!$CM398,AO$3&lt;Inputs!$CN398),1,IF(AND(AO$3=Inputs!$CN398,AO$3=Inputs!$CO398),1,IF(OR(AND(AO$3=Inputs!$CN398+1,Inputs!$CN398=Inputs!$CO398),AND(AO$3=Inputs!$CN398+2,Inputs!$CN398=Inputs!$CO398)),0,IF(AO$3=Inputs!$CN398,0.8,IF(AO$3=Inputs!$CN398+1,0.6,IF(AO$3=Inputs!$CN398+2,0.4,IF(AO$3=Inputs!$CO398,0.2,IF(AND(AO$3&gt;=Inputs!$CL398,AO$3&lt;Inputs!$CM398),(AO$3-Inputs!$CL398+1)/(Inputs!$AI398+1),0)))))))))</f>
        <v>0</v>
      </c>
      <c r="AP400" s="27">
        <f>IF(AND(Inputs!$CO398=0,AP$3&gt;=Inputs!$CM398),1,IF(AND(AP$3&gt;=Inputs!$CM398,AP$3&lt;Inputs!$CN398),1,IF(AND(AP$3=Inputs!$CN398,AP$3=Inputs!$CO398),1,IF(OR(AND(AP$3=Inputs!$CN398+1,Inputs!$CN398=Inputs!$CO398),AND(AP$3=Inputs!$CN398+2,Inputs!$CN398=Inputs!$CO398)),0,IF(AP$3=Inputs!$CN398,0.8,IF(AP$3=Inputs!$CN398+1,0.6,IF(AP$3=Inputs!$CN398+2,0.4,IF(AP$3=Inputs!$CO398,0.2,IF(AND(AP$3&gt;=Inputs!$CL398,AP$3&lt;Inputs!$CM398),(AP$3-Inputs!$CL398+1)/(Inputs!$AI398+1),0)))))))))</f>
        <v>0</v>
      </c>
      <c r="AQ400" s="27">
        <f>IF(AND(Inputs!$CO398=0,AQ$3&gt;=Inputs!$CM398),1,IF(AND(AQ$3&gt;=Inputs!$CM398,AQ$3&lt;Inputs!$CN398),1,IF(AND(AQ$3=Inputs!$CN398,AQ$3=Inputs!$CO398),1,IF(OR(AND(AQ$3=Inputs!$CN398+1,Inputs!$CN398=Inputs!$CO398),AND(AQ$3=Inputs!$CN398+2,Inputs!$CN398=Inputs!$CO398)),0,IF(AQ$3=Inputs!$CN398,0.8,IF(AQ$3=Inputs!$CN398+1,0.6,IF(AQ$3=Inputs!$CN398+2,0.4,IF(AQ$3=Inputs!$CO398,0.2,IF(AND(AQ$3&gt;=Inputs!$CL398,AQ$3&lt;Inputs!$CM398),(AQ$3-Inputs!$CL398+1)/(Inputs!$AI398+1),0)))))))))</f>
        <v>0</v>
      </c>
      <c r="AR400" s="27">
        <f>IF(AND(Inputs!$CO398=0,AR$3&gt;=Inputs!$CM398),1,IF(AND(AR$3&gt;=Inputs!$CM398,AR$3&lt;Inputs!$CN398),1,IF(AND(AR$3=Inputs!$CN398,AR$3=Inputs!$CO398),1,IF(OR(AND(AR$3=Inputs!$CN398+1,Inputs!$CN398=Inputs!$CO398),AND(AR$3=Inputs!$CN398+2,Inputs!$CN398=Inputs!$CO398)),0,IF(AR$3=Inputs!$CN398,0.8,IF(AR$3=Inputs!$CN398+1,0.6,IF(AR$3=Inputs!$CN398+2,0.4,IF(AR$3=Inputs!$CO398,0.2,IF(AND(AR$3&gt;=Inputs!$CL398,AR$3&lt;Inputs!$CM398),(AR$3-Inputs!$CL398+1)/(Inputs!$AI398+1),0)))))))))</f>
        <v>0</v>
      </c>
      <c r="AS400" s="27">
        <f>IF(AND(Inputs!$CO398=0,AS$3&gt;=Inputs!$CM398),1,IF(AND(AS$3&gt;=Inputs!$CM398,AS$3&lt;Inputs!$CN398),1,IF(AND(AS$3=Inputs!$CN398,AS$3=Inputs!$CO398),1,IF(OR(AND(AS$3=Inputs!$CN398+1,Inputs!$CN398=Inputs!$CO398),AND(AS$3=Inputs!$CN398+2,Inputs!$CN398=Inputs!$CO398)),0,IF(AS$3=Inputs!$CN398,0.8,IF(AS$3=Inputs!$CN398+1,0.6,IF(AS$3=Inputs!$CN398+2,0.4,IF(AS$3=Inputs!$CO398,0.2,IF(AND(AS$3&gt;=Inputs!$CL398,AS$3&lt;Inputs!$CM398),(AS$3-Inputs!$CL398+1)/(Inputs!$AI398+1),0)))))))))</f>
        <v>0</v>
      </c>
      <c r="AT400" s="27">
        <f>IF(AND(Inputs!$CO398=0,AT$3&gt;=Inputs!$CM398),1,IF(AND(AT$3&gt;=Inputs!$CM398,AT$3&lt;Inputs!$CN398),1,IF(AND(AT$3=Inputs!$CN398,AT$3=Inputs!$CO398),1,IF(OR(AND(AT$3=Inputs!$CN398+1,Inputs!$CN398=Inputs!$CO398),AND(AT$3=Inputs!$CN398+2,Inputs!$CN398=Inputs!$CO398)),0,IF(AT$3=Inputs!$CN398,0.8,IF(AT$3=Inputs!$CN398+1,0.6,IF(AT$3=Inputs!$CN398+2,0.4,IF(AT$3=Inputs!$CO398,0.2,IF(AND(AT$3&gt;=Inputs!$CL398,AT$3&lt;Inputs!$CM398),(AT$3-Inputs!$CL398+1)/(Inputs!$AI398+1),0)))))))))</f>
        <v>0</v>
      </c>
      <c r="AU400" s="27">
        <f>IF(AND(Inputs!$CO398=0,AU$3&gt;=Inputs!$CM398),1,IF(AND(AU$3&gt;=Inputs!$CM398,AU$3&lt;Inputs!$CN398),1,IF(AND(AU$3=Inputs!$CN398,AU$3=Inputs!$CO398),1,IF(OR(AND(AU$3=Inputs!$CN398+1,Inputs!$CN398=Inputs!$CO398),AND(AU$3=Inputs!$CN398+2,Inputs!$CN398=Inputs!$CO398)),0,IF(AU$3=Inputs!$CN398,0.8,IF(AU$3=Inputs!$CN398+1,0.6,IF(AU$3=Inputs!$CN398+2,0.4,IF(AU$3=Inputs!$CO398,0.2,IF(AND(AU$3&gt;=Inputs!$CL398,AU$3&lt;Inputs!$CM398),(AU$3-Inputs!$CL398+1)/(Inputs!$AI398+1),0)))))))))</f>
        <v>0</v>
      </c>
      <c r="AV400" s="27">
        <f>IF(AND(Inputs!$CO398=0,AV$3&gt;=Inputs!$CM398),1,IF(AND(AV$3&gt;=Inputs!$CM398,AV$3&lt;Inputs!$CN398),1,IF(AND(AV$3=Inputs!$CN398,AV$3=Inputs!$CO398),1,IF(OR(AND(AV$3=Inputs!$CN398+1,Inputs!$CN398=Inputs!$CO398),AND(AV$3=Inputs!$CN398+2,Inputs!$CN398=Inputs!$CO398)),0,IF(AV$3=Inputs!$CN398,0.8,IF(AV$3=Inputs!$CN398+1,0.6,IF(AV$3=Inputs!$CN398+2,0.4,IF(AV$3=Inputs!$CO398,0.2,IF(AND(AV$3&gt;=Inputs!$CL398,AV$3&lt;Inputs!$CM398),(AV$3-Inputs!$CL398+1)/(Inputs!$AI398+1),0)))))))))</f>
        <v>0</v>
      </c>
      <c r="AW400" s="27">
        <f>IF(AND(Inputs!$CO398=0,AW$3&gt;=Inputs!$CM398),1,IF(AND(AW$3&gt;=Inputs!$CM398,AW$3&lt;Inputs!$CN398),1,IF(AND(AW$3=Inputs!$CN398,AW$3=Inputs!$CO398),1,IF(OR(AND(AW$3=Inputs!$CN398+1,Inputs!$CN398=Inputs!$CO398),AND(AW$3=Inputs!$CN398+2,Inputs!$CN398=Inputs!$CO398)),0,IF(AW$3=Inputs!$CN398,0.8,IF(AW$3=Inputs!$CN398+1,0.6,IF(AW$3=Inputs!$CN398+2,0.4,IF(AW$3=Inputs!$CO398,0.2,IF(AND(AW$3&gt;=Inputs!$CL398,AW$3&lt;Inputs!$CM398),(AW$3-Inputs!$CL398+1)/(Inputs!$AI398+1),0)))))))))</f>
        <v>0</v>
      </c>
      <c r="AX400" s="27">
        <f>IF(AND(Inputs!$CO398=0,AX$3&gt;=Inputs!$CM398),1,IF(AND(AX$3&gt;=Inputs!$CM398,AX$3&lt;Inputs!$CN398),1,IF(AND(AX$3=Inputs!$CN398,AX$3=Inputs!$CO398),1,IF(OR(AND(AX$3=Inputs!$CN398+1,Inputs!$CN398=Inputs!$CO398),AND(AX$3=Inputs!$CN398+2,Inputs!$CN398=Inputs!$CO398)),0,IF(AX$3=Inputs!$CN398,0.8,IF(AX$3=Inputs!$CN398+1,0.6,IF(AX$3=Inputs!$CN398+2,0.4,IF(AX$3=Inputs!$CO398,0.2,IF(AND(AX$3&gt;=Inputs!$CL398,AX$3&lt;Inputs!$CM398),(AX$3-Inputs!$CL398+1)/(Inputs!$AI398+1),0)))))))))</f>
        <v>0</v>
      </c>
      <c r="AY400" s="27">
        <f>IF(AND(Inputs!$CO398=0,AY$3&gt;=Inputs!$CM398),1,IF(AND(AY$3&gt;=Inputs!$CM398,AY$3&lt;Inputs!$CN398),1,IF(AND(AY$3=Inputs!$CN398,AY$3=Inputs!$CO398),1,IF(OR(AND(AY$3=Inputs!$CN398+1,Inputs!$CN398=Inputs!$CO398),AND(AY$3=Inputs!$CN398+2,Inputs!$CN398=Inputs!$CO398)),0,IF(AY$3=Inputs!$CN398,0.8,IF(AY$3=Inputs!$CN398+1,0.6,IF(AY$3=Inputs!$CN398+2,0.4,IF(AY$3=Inputs!$CO398,0.2,IF(AND(AY$3&gt;=Inputs!$CL398,AY$3&lt;Inputs!$CM398),(AY$3-Inputs!$CL398+1)/(Inputs!$AI398+1),0)))))))))</f>
        <v>0</v>
      </c>
      <c r="AZ400" s="27">
        <f>IF(AND(Inputs!$CO398=0,AZ$3&gt;=Inputs!$CM398),1,IF(AND(AZ$3&gt;=Inputs!$CM398,AZ$3&lt;Inputs!$CN398),1,IF(AND(AZ$3=Inputs!$CN398,AZ$3=Inputs!$CO398),1,IF(OR(AND(AZ$3=Inputs!$CN398+1,Inputs!$CN398=Inputs!$CO398),AND(AZ$3=Inputs!$CN398+2,Inputs!$CN398=Inputs!$CO398)),0,IF(AZ$3=Inputs!$CN398,0.8,IF(AZ$3=Inputs!$CN398+1,0.6,IF(AZ$3=Inputs!$CN398+2,0.4,IF(AZ$3=Inputs!$CO398,0.2,IF(AND(AZ$3&gt;=Inputs!$CL398,AZ$3&lt;Inputs!$CM398),(AZ$3-Inputs!$CL398+1)/(Inputs!$AI398+1),0)))))))))</f>
        <v>0</v>
      </c>
      <c r="BA400" s="27">
        <f>IF(AND(Inputs!$CO398=0,BA$3&gt;=Inputs!$CM398),1,IF(AND(BA$3&gt;=Inputs!$CM398,BA$3&lt;Inputs!$CN398),1,IF(AND(BA$3=Inputs!$CN398,BA$3=Inputs!$CO398),1,IF(OR(AND(BA$3=Inputs!$CN398+1,Inputs!$CN398=Inputs!$CO398),AND(BA$3=Inputs!$CN398+2,Inputs!$CN398=Inputs!$CO398)),0,IF(BA$3=Inputs!$CN398,0.8,IF(BA$3=Inputs!$CN398+1,0.6,IF(BA$3=Inputs!$CN398+2,0.4,IF(BA$3=Inputs!$CO398,0.2,IF(AND(BA$3&gt;=Inputs!$CL398,BA$3&lt;Inputs!$CM398),(BA$3-Inputs!$CL398+1)/(Inputs!$AI398+1),0)))))))))</f>
        <v>0</v>
      </c>
      <c r="BB400" s="27">
        <f>IF(AND(Inputs!$CO398=0,BB$3&gt;=Inputs!$CM398),1,IF(AND(BB$3&gt;=Inputs!$CM398,BB$3&lt;Inputs!$CN398),1,IF(AND(BB$3=Inputs!$CN398,BB$3=Inputs!$CO398),1,IF(OR(AND(BB$3=Inputs!$CN398+1,Inputs!$CN398=Inputs!$CO398),AND(BB$3=Inputs!$CN398+2,Inputs!$CN398=Inputs!$CO398)),0,IF(BB$3=Inputs!$CN398,0.8,IF(BB$3=Inputs!$CN398+1,0.6,IF(BB$3=Inputs!$CN398+2,0.4,IF(BB$3=Inputs!$CO398,0.2,IF(AND(BB$3&gt;=Inputs!$CL398,BB$3&lt;Inputs!$CM398),(BB$3-Inputs!$CL398+1)/(Inputs!$AI398+1),0)))))))))</f>
        <v>0</v>
      </c>
      <c r="BC400" s="27">
        <f>IF(AND(Inputs!$CO398=0,BC$3&gt;=Inputs!$CM398),1,IF(AND(BC$3&gt;=Inputs!$CM398,BC$3&lt;Inputs!$CN398),1,IF(AND(BC$3=Inputs!$CN398,BC$3=Inputs!$CO398),1,IF(OR(AND(BC$3=Inputs!$CN398+1,Inputs!$CN398=Inputs!$CO398),AND(BC$3=Inputs!$CN398+2,Inputs!$CN398=Inputs!$CO398)),0,IF(BC$3=Inputs!$CN398,0.8,IF(BC$3=Inputs!$CN398+1,0.6,IF(BC$3=Inputs!$CN398+2,0.4,IF(BC$3=Inputs!$CO398,0.2,IF(AND(BC$3&gt;=Inputs!$CL398,BC$3&lt;Inputs!$CM398),(BC$3-Inputs!$CL398+1)/(Inputs!$AI398+1),0)))))))))</f>
        <v>0</v>
      </c>
      <c r="BD400" s="27">
        <f>IF(AND(Inputs!$CO398=0,BD$3&gt;=Inputs!$CM398),1,IF(AND(BD$3&gt;=Inputs!$CM398,BD$3&lt;Inputs!$CN398),1,IF(AND(BD$3=Inputs!$CN398,BD$3=Inputs!$CO398),1,IF(OR(AND(BD$3=Inputs!$CN398+1,Inputs!$CN398=Inputs!$CO398),AND(BD$3=Inputs!$CN398+2,Inputs!$CN398=Inputs!$CO398)),0,IF(BD$3=Inputs!$CN398,0.8,IF(BD$3=Inputs!$CN398+1,0.6,IF(BD$3=Inputs!$CN398+2,0.4,IF(BD$3=Inputs!$CO398,0.2,IF(AND(BD$3&gt;=Inputs!$CL398,BD$3&lt;Inputs!$CM398),(BD$3-Inputs!$CL398+1)/(Inputs!$AI398+1),0)))))))))</f>
        <v>0</v>
      </c>
      <c r="BE400" s="27">
        <f>IF(AND(Inputs!$CO398=0,BE$3&gt;=Inputs!$CM398),1,IF(AND(BE$3&gt;=Inputs!$CM398,BE$3&lt;Inputs!$CN398),1,IF(AND(BE$3=Inputs!$CN398,BE$3=Inputs!$CO398),1,IF(OR(AND(BE$3=Inputs!$CN398+1,Inputs!$CN398=Inputs!$CO398),AND(BE$3=Inputs!$CN398+2,Inputs!$CN398=Inputs!$CO398)),0,IF(BE$3=Inputs!$CN398,0.8,IF(BE$3=Inputs!$CN398+1,0.6,IF(BE$3=Inputs!$CN398+2,0.4,IF(BE$3=Inputs!$CO398,0.2,IF(AND(BE$3&gt;=Inputs!$CL398,BE$3&lt;Inputs!$CM398),(BE$3-Inputs!$CL398+1)/(Inputs!$AI398+1),0)))))))))</f>
        <v>0</v>
      </c>
      <c r="BF400" s="27">
        <f>IF(AND(Inputs!$CO398=0,BF$3&gt;=Inputs!$CM398),1,IF(AND(BF$3&gt;=Inputs!$CM398,BF$3&lt;Inputs!$CN398),1,IF(AND(BF$3=Inputs!$CN398,BF$3=Inputs!$CO398),1,IF(OR(AND(BF$3=Inputs!$CN398+1,Inputs!$CN398=Inputs!$CO398),AND(BF$3=Inputs!$CN398+2,Inputs!$CN398=Inputs!$CO398)),0,IF(BF$3=Inputs!$CN398,0.8,IF(BF$3=Inputs!$CN398+1,0.6,IF(BF$3=Inputs!$CN398+2,0.4,IF(BF$3=Inputs!$CO398,0.2,IF(AND(BF$3&gt;=Inputs!$CL398,BF$3&lt;Inputs!$CM398),(BF$3-Inputs!$CL398+1)/(Inputs!$AI398+1),0)))))))))</f>
        <v>0</v>
      </c>
      <c r="BG400" s="27">
        <f>IF(AND(Inputs!$CO398=0,BG$3&gt;=Inputs!$CM398),1,IF(AND(BG$3&gt;=Inputs!$CM398,BG$3&lt;Inputs!$CN398),1,IF(AND(BG$3=Inputs!$CN398,BG$3=Inputs!$CO398),1,IF(OR(AND(BG$3=Inputs!$CN398+1,Inputs!$CN398=Inputs!$CO398),AND(BG$3=Inputs!$CN398+2,Inputs!$CN398=Inputs!$CO398)),0,IF(BG$3=Inputs!$CN398,0.8,IF(BG$3=Inputs!$CN398+1,0.6,IF(BG$3=Inputs!$CN398+2,0.4,IF(BG$3=Inputs!$CO398,0.2,IF(AND(BG$3&gt;=Inputs!$CL398,BG$3&lt;Inputs!$CM398),(BG$3-Inputs!$CL398+1)/(Inputs!$AI398+1),0)))))))))</f>
        <v>0</v>
      </c>
      <c r="BH400" s="27">
        <f>IF(AND(Inputs!$CO398=0,BH$3&gt;=Inputs!$CM398),1,IF(AND(BH$3&gt;=Inputs!$CM398,BH$3&lt;Inputs!$CN398),1,IF(AND(BH$3=Inputs!$CN398,BH$3=Inputs!$CO398),1,IF(OR(AND(BH$3=Inputs!$CN398+1,Inputs!$CN398=Inputs!$CO398),AND(BH$3=Inputs!$CN398+2,Inputs!$CN398=Inputs!$CO398)),0,IF(BH$3=Inputs!$CN398,0.8,IF(BH$3=Inputs!$CN398+1,0.6,IF(BH$3=Inputs!$CN398+2,0.4,IF(BH$3=Inputs!$CO398,0.2,IF(AND(BH$3&gt;=Inputs!$CL398,BH$3&lt;Inputs!$CM398),(BH$3-Inputs!$CL398+1)/(Inputs!$AI398+1),0)))))))))</f>
        <v>0</v>
      </c>
      <c r="BI400" s="27">
        <f>IF(AND(Inputs!$CO398=0,BI$3&gt;=Inputs!$CM398),1,IF(AND(BI$3&gt;=Inputs!$CM398,BI$3&lt;Inputs!$CN398),1,IF(AND(BI$3=Inputs!$CN398,BI$3=Inputs!$CO398),1,IF(OR(AND(BI$3=Inputs!$CN398+1,Inputs!$CN398=Inputs!$CO398),AND(BI$3=Inputs!$CN398+2,Inputs!$CN398=Inputs!$CO398)),0,IF(BI$3=Inputs!$CN398,0.8,IF(BI$3=Inputs!$CN398+1,0.6,IF(BI$3=Inputs!$CN398+2,0.4,IF(BI$3=Inputs!$CO398,0.2,IF(AND(BI$3&gt;=Inputs!$CL398,BI$3&lt;Inputs!$CM398),(BI$3-Inputs!$CL398+1)/(Inputs!$AI398+1),0)))))))))</f>
        <v>0</v>
      </c>
      <c r="BJ400" s="27">
        <f>IF(AND(Inputs!$CO398=0,BJ$3&gt;=Inputs!$CM398),1,IF(AND(BJ$3&gt;=Inputs!$CM398,BJ$3&lt;Inputs!$CN398),1,IF(AND(BJ$3=Inputs!$CN398,BJ$3=Inputs!$CO398),1,IF(OR(AND(BJ$3=Inputs!$CN398+1,Inputs!$CN398=Inputs!$CO398),AND(BJ$3=Inputs!$CN398+2,Inputs!$CN398=Inputs!$CO398)),0,IF(BJ$3=Inputs!$CN398,0.8,IF(BJ$3=Inputs!$CN398+1,0.6,IF(BJ$3=Inputs!$CN398+2,0.4,IF(BJ$3=Inputs!$CO398,0.2,IF(AND(BJ$3&gt;=Inputs!$CL398,BJ$3&lt;Inputs!$CM398),(BJ$3-Inputs!$CL398+1)/(Inputs!$AI398+1),0)))))))))</f>
        <v>0</v>
      </c>
      <c r="BK400" s="27">
        <f>IF(AND(Inputs!$CO398=0,BK$3&gt;=Inputs!$CM398),1,IF(AND(BK$3&gt;=Inputs!$CM398,BK$3&lt;Inputs!$CN398),1,IF(AND(BK$3=Inputs!$CN398,BK$3=Inputs!$CO398),1,IF(OR(AND(BK$3=Inputs!$CN398+1,Inputs!$CN398=Inputs!$CO398),AND(BK$3=Inputs!$CN398+2,Inputs!$CN398=Inputs!$CO398)),0,IF(BK$3=Inputs!$CN398,0.8,IF(BK$3=Inputs!$CN398+1,0.6,IF(BK$3=Inputs!$CN398+2,0.4,IF(BK$3=Inputs!$CO398,0.2,IF(AND(BK$3&gt;=Inputs!$CL398,BK$3&lt;Inputs!$CM398),(BK$3-Inputs!$CL398+1)/(Inputs!$AI398+1),0)))))))))</f>
        <v>0</v>
      </c>
      <c r="BL400" s="27">
        <f>IF(AND(Inputs!$CO398=0,BL$3&gt;=Inputs!$CM398),1,IF(AND(BL$3&gt;=Inputs!$CM398,BL$3&lt;Inputs!$CN398),1,IF(AND(BL$3=Inputs!$CN398,BL$3=Inputs!$CO398),1,IF(OR(AND(BL$3=Inputs!$CN398+1,Inputs!$CN398=Inputs!$CO398),AND(BL$3=Inputs!$CN398+2,Inputs!$CN398=Inputs!$CO398)),0,IF(BL$3=Inputs!$CN398,0.8,IF(BL$3=Inputs!$CN398+1,0.6,IF(BL$3=Inputs!$CN398+2,0.4,IF(BL$3=Inputs!$CO398,0.2,IF(AND(BL$3&gt;=Inputs!$CL398,BL$3&lt;Inputs!$CM398),(BL$3-Inputs!$CL398+1)/(Inputs!$AI398+1),0)))))))))</f>
        <v>0</v>
      </c>
      <c r="BM400" s="27">
        <f>IF(AND(Inputs!$CO398=0,BM$3&gt;=Inputs!$CM398),1,IF(AND(BM$3&gt;=Inputs!$CM398,BM$3&lt;Inputs!$CN398),1,IF(AND(BM$3=Inputs!$CN398,BM$3=Inputs!$CO398),1,IF(OR(AND(BM$3=Inputs!$CN398+1,Inputs!$CN398=Inputs!$CO398),AND(BM$3=Inputs!$CN398+2,Inputs!$CN398=Inputs!$CO398)),0,IF(BM$3=Inputs!$CN398,0.8,IF(BM$3=Inputs!$CN398+1,0.6,IF(BM$3=Inputs!$CN398+2,0.4,IF(BM$3=Inputs!$CO398,0.2,IF(AND(BM$3&gt;=Inputs!$CL398,BM$3&lt;Inputs!$CM398),(BM$3-Inputs!$CL398+1)/(Inputs!$AI398+1),0)))))))))</f>
        <v>0</v>
      </c>
    </row>
    <row r="401" spans="1:1">
      <c r="A401" s="7"/>
    </row>
    <row r="402" spans="1:1">
      <c r="A402" s="7"/>
    </row>
    <row r="403" spans="1:1">
      <c r="A403" s="7"/>
    </row>
    <row r="404" spans="1:1">
      <c r="A404" s="7"/>
    </row>
    <row r="405" spans="1:1">
      <c r="A405" s="7"/>
    </row>
    <row r="406" spans="1:1">
      <c r="A406" s="7"/>
    </row>
    <row r="407" spans="1:1">
      <c r="A407" s="7"/>
    </row>
    <row r="408" spans="1:1">
      <c r="A408" s="7"/>
    </row>
    <row r="409" spans="1:1">
      <c r="A409" s="7"/>
    </row>
    <row r="410" spans="1:1">
      <c r="A410" s="7"/>
    </row>
    <row r="411" spans="1:1">
      <c r="A411" s="7"/>
    </row>
    <row r="412" spans="1:1">
      <c r="A412" s="7"/>
    </row>
    <row r="413" spans="1:1">
      <c r="A413" s="7"/>
    </row>
    <row r="414" spans="1:1">
      <c r="A414" s="7"/>
    </row>
    <row r="415" spans="1:1">
      <c r="A415" s="7"/>
    </row>
    <row r="426" spans="2:2">
      <c r="B426" t="str">
        <f>IF(Inputs!B424="","",Inputs!B424)</f>
        <v/>
      </c>
    </row>
    <row r="427" spans="2:2">
      <c r="B427" t="str">
        <f>IF(Inputs!B425="","",Inputs!B425)</f>
        <v/>
      </c>
    </row>
    <row r="428" spans="2:2">
      <c r="B428" t="str">
        <f>IF(Inputs!B426="","",Inputs!B426)</f>
        <v/>
      </c>
    </row>
  </sheetData>
  <mergeCells count="2">
    <mergeCell ref="AH1:AH3"/>
    <mergeCell ref="AG1:AG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6" tint="0.59999389629810485"/>
  </sheetPr>
  <dimension ref="A1:BN428"/>
  <sheetViews>
    <sheetView zoomScale="70" zoomScaleNormal="70" workbookViewId="0">
      <selection activeCell="C1" sqref="C1"/>
    </sheetView>
  </sheetViews>
  <sheetFormatPr defaultRowHeight="14.45"/>
  <cols>
    <col min="1" max="1" width="8.140625" customWidth="1"/>
    <col min="2" max="2" width="67.140625" customWidth="1"/>
    <col min="3" max="7" width="11" style="7" bestFit="1" customWidth="1"/>
    <col min="8" max="12" width="11.5703125" style="7" bestFit="1" customWidth="1"/>
    <col min="13" max="32" width="13.140625" style="7" bestFit="1" customWidth="1"/>
    <col min="33" max="33" width="18.85546875" style="7" customWidth="1"/>
    <col min="34" max="34" width="16.85546875" customWidth="1"/>
    <col min="35" max="35" width="12.42578125" hidden="1" customWidth="1"/>
    <col min="36" max="36" width="12.85546875" customWidth="1"/>
    <col min="37" max="37" width="10.85546875" customWidth="1"/>
    <col min="38" max="38" width="10.5703125" customWidth="1"/>
    <col min="39" max="52" width="10.85546875" customWidth="1"/>
    <col min="53" max="53" width="10.85546875" bestFit="1" customWidth="1"/>
    <col min="54" max="66" width="10.140625" bestFit="1" customWidth="1"/>
  </cols>
  <sheetData>
    <row r="1" spans="1:66" ht="21" customHeight="1">
      <c r="A1" s="141" t="s">
        <v>513</v>
      </c>
      <c r="B1" s="142"/>
      <c r="C1" s="110">
        <v>43646</v>
      </c>
      <c r="D1" s="111">
        <v>44012</v>
      </c>
      <c r="E1" s="111">
        <v>44377</v>
      </c>
      <c r="F1" s="111">
        <v>44742</v>
      </c>
      <c r="G1" s="111">
        <v>45107</v>
      </c>
      <c r="H1" s="111">
        <v>45473</v>
      </c>
      <c r="I1" s="111">
        <v>45838</v>
      </c>
      <c r="J1" s="111">
        <v>46203</v>
      </c>
      <c r="K1" s="111">
        <v>46568</v>
      </c>
      <c r="L1" s="111">
        <v>46934</v>
      </c>
      <c r="M1" s="111">
        <v>47299</v>
      </c>
      <c r="N1" s="111">
        <v>47664</v>
      </c>
      <c r="O1" s="111">
        <v>48029</v>
      </c>
      <c r="P1" s="111">
        <v>48395</v>
      </c>
      <c r="Q1" s="111">
        <v>48760</v>
      </c>
      <c r="R1" s="111">
        <v>49125</v>
      </c>
      <c r="S1" s="111">
        <v>49490</v>
      </c>
      <c r="T1" s="111">
        <v>49856</v>
      </c>
      <c r="U1" s="111">
        <v>50221</v>
      </c>
      <c r="V1" s="111">
        <v>50586</v>
      </c>
      <c r="W1" s="111">
        <v>50951</v>
      </c>
      <c r="X1" s="111">
        <v>51317</v>
      </c>
      <c r="Y1" s="111">
        <v>51682</v>
      </c>
      <c r="Z1" s="111">
        <v>52047</v>
      </c>
      <c r="AA1" s="111">
        <v>52412</v>
      </c>
      <c r="AB1" s="111">
        <v>52778</v>
      </c>
      <c r="AC1" s="111">
        <v>53143</v>
      </c>
      <c r="AD1" s="111">
        <v>53508</v>
      </c>
      <c r="AE1" s="111">
        <v>53873</v>
      </c>
      <c r="AF1" s="111">
        <v>54239</v>
      </c>
      <c r="AG1" s="468" t="s">
        <v>514</v>
      </c>
      <c r="AH1" s="462" t="s">
        <v>515</v>
      </c>
      <c r="AI1" s="471" t="s">
        <v>516</v>
      </c>
      <c r="AM1" s="12"/>
      <c r="AN1" s="12"/>
      <c r="AO1" s="12"/>
      <c r="AP1" s="12"/>
      <c r="AQ1" s="12"/>
      <c r="AR1" s="12"/>
      <c r="AS1" s="12"/>
      <c r="AT1" s="12"/>
      <c r="AU1" s="12"/>
      <c r="AV1" s="12"/>
      <c r="AW1" s="12"/>
      <c r="AX1" s="12"/>
      <c r="AY1" s="12"/>
      <c r="AZ1" s="12"/>
      <c r="BA1" s="12"/>
    </row>
    <row r="2" spans="1:66">
      <c r="A2" s="143"/>
      <c r="B2" s="144"/>
      <c r="C2" s="113" t="s">
        <v>478</v>
      </c>
      <c r="D2" s="100" t="s">
        <v>479</v>
      </c>
      <c r="E2" s="100" t="s">
        <v>480</v>
      </c>
      <c r="F2" s="100" t="s">
        <v>481</v>
      </c>
      <c r="G2" s="100" t="s">
        <v>482</v>
      </c>
      <c r="H2" s="100" t="s">
        <v>483</v>
      </c>
      <c r="I2" s="100" t="s">
        <v>484</v>
      </c>
      <c r="J2" s="100" t="s">
        <v>485</v>
      </c>
      <c r="K2" s="100" t="s">
        <v>486</v>
      </c>
      <c r="L2" s="100" t="s">
        <v>487</v>
      </c>
      <c r="M2" s="100" t="s">
        <v>488</v>
      </c>
      <c r="N2" s="100" t="s">
        <v>489</v>
      </c>
      <c r="O2" s="100" t="s">
        <v>490</v>
      </c>
      <c r="P2" s="100" t="s">
        <v>491</v>
      </c>
      <c r="Q2" s="100" t="s">
        <v>492</v>
      </c>
      <c r="R2" s="100" t="s">
        <v>493</v>
      </c>
      <c r="S2" s="100" t="s">
        <v>494</v>
      </c>
      <c r="T2" s="100" t="s">
        <v>495</v>
      </c>
      <c r="U2" s="100" t="s">
        <v>496</v>
      </c>
      <c r="V2" s="100" t="s">
        <v>497</v>
      </c>
      <c r="W2" s="100" t="s">
        <v>498</v>
      </c>
      <c r="X2" s="100" t="s">
        <v>499</v>
      </c>
      <c r="Y2" s="100" t="s">
        <v>500</v>
      </c>
      <c r="Z2" s="100" t="s">
        <v>501</v>
      </c>
      <c r="AA2" s="100" t="s">
        <v>502</v>
      </c>
      <c r="AB2" s="100" t="s">
        <v>503</v>
      </c>
      <c r="AC2" s="100" t="s">
        <v>504</v>
      </c>
      <c r="AD2" s="100" t="s">
        <v>505</v>
      </c>
      <c r="AE2" s="100" t="s">
        <v>506</v>
      </c>
      <c r="AF2" s="100" t="s">
        <v>507</v>
      </c>
      <c r="AG2" s="469"/>
      <c r="AH2" s="463"/>
      <c r="AI2" s="471"/>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row>
    <row r="3" spans="1:66" ht="15" thickBot="1">
      <c r="A3" s="145"/>
      <c r="B3" s="146"/>
      <c r="C3" s="114">
        <v>1</v>
      </c>
      <c r="D3" s="115">
        <v>2</v>
      </c>
      <c r="E3" s="115">
        <v>3</v>
      </c>
      <c r="F3" s="115">
        <v>4</v>
      </c>
      <c r="G3" s="115">
        <v>5</v>
      </c>
      <c r="H3" s="115">
        <v>6</v>
      </c>
      <c r="I3" s="115">
        <v>7</v>
      </c>
      <c r="J3" s="115">
        <v>8</v>
      </c>
      <c r="K3" s="115">
        <v>9</v>
      </c>
      <c r="L3" s="115">
        <v>10</v>
      </c>
      <c r="M3" s="115">
        <v>11</v>
      </c>
      <c r="N3" s="115">
        <v>12</v>
      </c>
      <c r="O3" s="115">
        <v>13</v>
      </c>
      <c r="P3" s="115">
        <v>14</v>
      </c>
      <c r="Q3" s="115">
        <v>15</v>
      </c>
      <c r="R3" s="115">
        <v>16</v>
      </c>
      <c r="S3" s="115">
        <v>17</v>
      </c>
      <c r="T3" s="115">
        <v>18</v>
      </c>
      <c r="U3" s="115">
        <v>19</v>
      </c>
      <c r="V3" s="115">
        <v>20</v>
      </c>
      <c r="W3" s="115">
        <v>21</v>
      </c>
      <c r="X3" s="115">
        <v>22</v>
      </c>
      <c r="Y3" s="115">
        <v>23</v>
      </c>
      <c r="Z3" s="115">
        <v>24</v>
      </c>
      <c r="AA3" s="115">
        <v>25</v>
      </c>
      <c r="AB3" s="115">
        <v>26</v>
      </c>
      <c r="AC3" s="115">
        <v>27</v>
      </c>
      <c r="AD3" s="115">
        <v>28</v>
      </c>
      <c r="AE3" s="115">
        <v>29</v>
      </c>
      <c r="AF3" s="115">
        <v>30</v>
      </c>
      <c r="AG3" s="470"/>
      <c r="AH3" s="464"/>
      <c r="AI3" s="471"/>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row>
    <row r="4" spans="1:66" hidden="1">
      <c r="A4" t="s">
        <v>508</v>
      </c>
      <c r="B4" t="s">
        <v>509</v>
      </c>
      <c r="E4" s="7">
        <v>0.5</v>
      </c>
      <c r="F4" s="7">
        <v>0.9</v>
      </c>
      <c r="G4" s="7">
        <v>1.3</v>
      </c>
      <c r="H4" s="7">
        <v>1.8</v>
      </c>
      <c r="I4" s="7">
        <v>1.9</v>
      </c>
      <c r="J4" s="7">
        <v>2.1</v>
      </c>
      <c r="K4" s="7">
        <v>2.2000000000000002</v>
      </c>
      <c r="L4" s="7">
        <v>2.5</v>
      </c>
      <c r="M4" s="7">
        <v>2.8</v>
      </c>
      <c r="N4" s="7">
        <v>3.1</v>
      </c>
      <c r="O4" s="7">
        <v>3.3</v>
      </c>
      <c r="P4" s="7">
        <v>3.6</v>
      </c>
      <c r="Q4" s="7">
        <v>4</v>
      </c>
      <c r="AG4" s="49"/>
      <c r="AH4" s="37"/>
    </row>
    <row r="5" spans="1:66">
      <c r="A5" s="118" t="s">
        <v>509</v>
      </c>
      <c r="B5" s="118" t="s">
        <v>510</v>
      </c>
      <c r="C5" s="138">
        <v>8428753.888669908</v>
      </c>
      <c r="D5" s="138">
        <v>18436226.759662114</v>
      </c>
      <c r="E5" s="138">
        <v>62865869.605415046</v>
      </c>
      <c r="F5" s="138">
        <v>129796547.59062916</v>
      </c>
      <c r="G5" s="138">
        <v>197870940.95559913</v>
      </c>
      <c r="H5" s="138">
        <v>315916779.73966146</v>
      </c>
      <c r="I5" s="138">
        <v>451227067.5311172</v>
      </c>
      <c r="J5" s="138">
        <v>600417383.07366407</v>
      </c>
      <c r="K5" s="138">
        <v>771280739.96356714</v>
      </c>
      <c r="L5" s="138">
        <v>939133479.89734006</v>
      </c>
      <c r="M5" s="138">
        <v>1135588188.5333061</v>
      </c>
      <c r="N5" s="138">
        <v>1333590068.5210299</v>
      </c>
      <c r="O5" s="138">
        <v>1549982926.8464036</v>
      </c>
      <c r="P5" s="138">
        <v>1774849428.5170898</v>
      </c>
      <c r="Q5" s="139">
        <v>2000000000</v>
      </c>
      <c r="R5" s="138"/>
      <c r="S5" s="138"/>
      <c r="T5" s="138"/>
      <c r="U5" s="138"/>
      <c r="V5" s="138"/>
      <c r="W5" s="138"/>
      <c r="X5" s="138"/>
      <c r="Y5" s="138"/>
      <c r="Z5" s="138"/>
      <c r="AA5" s="138"/>
      <c r="AB5" s="138"/>
      <c r="AC5" s="138"/>
      <c r="AD5" s="138"/>
      <c r="AE5" s="138"/>
      <c r="AF5" s="139"/>
      <c r="AG5" s="104"/>
      <c r="AH5" s="105" t="str">
        <f>TEXT(AH6,"0.00%")&amp;" achieved"</f>
        <v>0.00% achieved</v>
      </c>
      <c r="AI5" s="7">
        <v>37585506</v>
      </c>
    </row>
    <row r="6" spans="1:66" s="14" customFormat="1" ht="15" thickBot="1">
      <c r="A6" s="119" t="s">
        <v>511</v>
      </c>
      <c r="B6" s="119" t="s">
        <v>512</v>
      </c>
      <c r="C6" s="173" t="e">
        <f>SUM(C7:C29)</f>
        <v>#N/A</v>
      </c>
      <c r="D6" s="173" t="e">
        <f>SUM(D7:D400)</f>
        <v>#N/A</v>
      </c>
      <c r="E6" s="173" t="e">
        <f t="shared" ref="E6:AF6" si="0">SUM(E7:E400)</f>
        <v>#N/A</v>
      </c>
      <c r="F6" s="173" t="e">
        <f t="shared" si="0"/>
        <v>#N/A</v>
      </c>
      <c r="G6" s="173" t="e">
        <f t="shared" si="0"/>
        <v>#N/A</v>
      </c>
      <c r="H6" s="173" t="e">
        <f t="shared" si="0"/>
        <v>#N/A</v>
      </c>
      <c r="I6" s="173" t="e">
        <f t="shared" si="0"/>
        <v>#N/A</v>
      </c>
      <c r="J6" s="173" t="e">
        <f t="shared" si="0"/>
        <v>#N/A</v>
      </c>
      <c r="K6" s="173" t="e">
        <f t="shared" si="0"/>
        <v>#N/A</v>
      </c>
      <c r="L6" s="173" t="e">
        <f t="shared" si="0"/>
        <v>#N/A</v>
      </c>
      <c r="M6" s="173" t="e">
        <f t="shared" si="0"/>
        <v>#N/A</v>
      </c>
      <c r="N6" s="173" t="e">
        <f t="shared" si="0"/>
        <v>#N/A</v>
      </c>
      <c r="O6" s="173" t="e">
        <f t="shared" si="0"/>
        <v>#N/A</v>
      </c>
      <c r="P6" s="173" t="e">
        <f t="shared" si="0"/>
        <v>#N/A</v>
      </c>
      <c r="Q6" s="173" t="e">
        <f t="shared" si="0"/>
        <v>#N/A</v>
      </c>
      <c r="R6" s="173" t="e">
        <f t="shared" si="0"/>
        <v>#N/A</v>
      </c>
      <c r="S6" s="173" t="e">
        <f t="shared" si="0"/>
        <v>#N/A</v>
      </c>
      <c r="T6" s="173" t="e">
        <f t="shared" si="0"/>
        <v>#N/A</v>
      </c>
      <c r="U6" s="173" t="e">
        <f t="shared" si="0"/>
        <v>#N/A</v>
      </c>
      <c r="V6" s="173" t="e">
        <f t="shared" si="0"/>
        <v>#N/A</v>
      </c>
      <c r="W6" s="173" t="e">
        <f t="shared" si="0"/>
        <v>#N/A</v>
      </c>
      <c r="X6" s="173" t="e">
        <f t="shared" si="0"/>
        <v>#N/A</v>
      </c>
      <c r="Y6" s="173" t="e">
        <f t="shared" si="0"/>
        <v>#N/A</v>
      </c>
      <c r="Z6" s="173" t="e">
        <f t="shared" si="0"/>
        <v>#N/A</v>
      </c>
      <c r="AA6" s="173" t="e">
        <f t="shared" si="0"/>
        <v>#N/A</v>
      </c>
      <c r="AB6" s="173" t="e">
        <f t="shared" si="0"/>
        <v>#N/A</v>
      </c>
      <c r="AC6" s="173" t="e">
        <f t="shared" si="0"/>
        <v>#N/A</v>
      </c>
      <c r="AD6" s="173" t="e">
        <f t="shared" si="0"/>
        <v>#N/A</v>
      </c>
      <c r="AE6" s="173" t="e">
        <f t="shared" si="0"/>
        <v>#N/A</v>
      </c>
      <c r="AF6" s="173" t="e">
        <f t="shared" si="0"/>
        <v>#N/A</v>
      </c>
      <c r="AG6" s="174">
        <f>IFERROR(AF6,0)</f>
        <v>0</v>
      </c>
      <c r="AH6" s="108">
        <f>AG6/$Q$5</f>
        <v>0</v>
      </c>
      <c r="AI6" s="44">
        <f>SUM(AI7:AI25)</f>
        <v>0.15363329151402139</v>
      </c>
    </row>
    <row r="7" spans="1:66">
      <c r="A7" s="99">
        <f>IF(Inputs!A5="","",Inputs!A5)</f>
        <v>0</v>
      </c>
      <c r="B7" s="117">
        <f>IF(Inputs!B5="","",Inputs!B5)</f>
        <v>0</v>
      </c>
      <c r="C7" s="175" t="e">
        <f>IF(Inputs!$B5="","",NPV(Assumptions!$B$3,'Industry profit (pre NPV conv)'!C8))</f>
        <v>#N/A</v>
      </c>
      <c r="D7" s="175" t="e">
        <f>IF(Inputs!$B5="","",NPV(Assumptions!$B$3,'Industry profit (pre NPV conv)'!C8:D8))</f>
        <v>#N/A</v>
      </c>
      <c r="E7" s="175" t="e">
        <f>IF(Inputs!$B5="","",NPV(Assumptions!$B$3,'Industry profit (pre NPV conv)'!C8:E8))</f>
        <v>#N/A</v>
      </c>
      <c r="F7" s="175" t="e">
        <f>IF(Inputs!$B5="","",NPV(Assumptions!$B$3,'Industry profit (pre NPV conv)'!C8:F8))</f>
        <v>#N/A</v>
      </c>
      <c r="G7" s="175" t="e">
        <f>IF(Inputs!$B5="","",NPV(Assumptions!$B$3,'Industry profit (pre NPV conv)'!C8:G8))</f>
        <v>#N/A</v>
      </c>
      <c r="H7" s="175" t="e">
        <f>IF(Inputs!$B5="","",NPV(Assumptions!$B$3,'Industry profit (pre NPV conv)'!C8:H8))</f>
        <v>#N/A</v>
      </c>
      <c r="I7" s="175" t="e">
        <f>IF(Inputs!$B5="","",NPV(Assumptions!$B$3,'Industry profit (pre NPV conv)'!C8:I8))</f>
        <v>#N/A</v>
      </c>
      <c r="J7" s="175" t="e">
        <f>IF(Inputs!$B5="","",NPV(Assumptions!$B$3,'Industry profit (pre NPV conv)'!C8:J8))</f>
        <v>#N/A</v>
      </c>
      <c r="K7" s="175" t="e">
        <f>IF(Inputs!$B5="","",NPV(Assumptions!$B$3,'Industry profit (pre NPV conv)'!C8:K8))</f>
        <v>#N/A</v>
      </c>
      <c r="L7" s="175" t="e">
        <f>IF(Inputs!$B5="","",NPV(Assumptions!$B$3,'Industry profit (pre NPV conv)'!C8:L8))</f>
        <v>#N/A</v>
      </c>
      <c r="M7" s="175" t="e">
        <f>IF(Inputs!$B5="","",NPV(Assumptions!$B$3,'Industry profit (pre NPV conv)'!C8:M8))</f>
        <v>#N/A</v>
      </c>
      <c r="N7" s="175" t="e">
        <f>IF(Inputs!$B5="","",NPV(Assumptions!$B$3,'Industry profit (pre NPV conv)'!C8:N8))</f>
        <v>#N/A</v>
      </c>
      <c r="O7" s="175" t="e">
        <f>IF(Inputs!$B5="","",NPV(Assumptions!$B$3,'Industry profit (pre NPV conv)'!C8:O8))</f>
        <v>#N/A</v>
      </c>
      <c r="P7" s="175" t="e">
        <f>IF(Inputs!$B5="","",NPV(Assumptions!$B$3,'Industry profit (pre NPV conv)'!C8:P8))</f>
        <v>#N/A</v>
      </c>
      <c r="Q7" s="175" t="e">
        <f>IF(Inputs!$B5="","",NPV(Assumptions!$B$3,'Industry profit (pre NPV conv)'!C8:Q8))</f>
        <v>#N/A</v>
      </c>
      <c r="R7" s="175" t="e">
        <f>IF(Inputs!$B5="","",NPV(Assumptions!$B$3,'Industry profit (pre NPV conv)'!C8:R8))</f>
        <v>#N/A</v>
      </c>
      <c r="S7" s="175" t="e">
        <f>IF(Inputs!$B5="","",NPV(Assumptions!$B$3,'Industry profit (pre NPV conv)'!C8:S8))</f>
        <v>#N/A</v>
      </c>
      <c r="T7" s="175" t="e">
        <f>IF(Inputs!$B5="","",NPV(Assumptions!$B$3,'Industry profit (pre NPV conv)'!C8:T8))</f>
        <v>#N/A</v>
      </c>
      <c r="U7" s="175" t="e">
        <f>IF(Inputs!$B5="","",NPV(Assumptions!$B$3,'Industry profit (pre NPV conv)'!C8:U8))</f>
        <v>#N/A</v>
      </c>
      <c r="V7" s="175" t="e">
        <f>IF(Inputs!$B5="","",NPV(Assumptions!$B$3,'Industry profit (pre NPV conv)'!C8:V8))</f>
        <v>#N/A</v>
      </c>
      <c r="W7" s="175" t="e">
        <f>IF(Inputs!$B5="","",NPV(Assumptions!$B$3,'Industry profit (pre NPV conv)'!C8:W8))</f>
        <v>#N/A</v>
      </c>
      <c r="X7" s="175" t="e">
        <f>IF(Inputs!$B5="","",NPV(Assumptions!$B$3,'Industry profit (pre NPV conv)'!C8:X8))</f>
        <v>#N/A</v>
      </c>
      <c r="Y7" s="175" t="e">
        <f>IF(Inputs!$B5="","",NPV(Assumptions!$B$3,'Industry profit (pre NPV conv)'!C8:Y8))</f>
        <v>#N/A</v>
      </c>
      <c r="Z7" s="175" t="e">
        <f>IF(Inputs!$B5="","",NPV(Assumptions!$B$3,'Industry profit (pre NPV conv)'!C8:Z8))</f>
        <v>#N/A</v>
      </c>
      <c r="AA7" s="175" t="e">
        <f>IF(Inputs!$B5="","",NPV(Assumptions!$B$3,'Industry profit (pre NPV conv)'!C8:AA8))</f>
        <v>#N/A</v>
      </c>
      <c r="AB7" s="175" t="e">
        <f>IF(Inputs!$B5="","",NPV(Assumptions!$B$3,'Industry profit (pre NPV conv)'!C8:AB8))</f>
        <v>#N/A</v>
      </c>
      <c r="AC7" s="175" t="e">
        <f>IF(Inputs!$B5="","",NPV(Assumptions!$B$3,'Industry profit (pre NPV conv)'!C8:AC8))</f>
        <v>#N/A</v>
      </c>
      <c r="AD7" s="175" t="e">
        <f>IF(Inputs!$B5="","",NPV(Assumptions!$B$3,'Industry profit (pre NPV conv)'!C8:AD8))</f>
        <v>#N/A</v>
      </c>
      <c r="AE7" s="175" t="e">
        <f>IF(Inputs!$B5="","",NPV(Assumptions!$B$3,'Industry profit (pre NPV conv)'!C8:AE8))</f>
        <v>#N/A</v>
      </c>
      <c r="AF7" s="175" t="e">
        <f>IF(Inputs!$B5="","",NPV(Assumptions!$B$3,'Industry profit (pre NPV conv)'!C8:AF8))</f>
        <v>#N/A</v>
      </c>
      <c r="AG7" s="176" t="e">
        <f>AF7</f>
        <v>#N/A</v>
      </c>
      <c r="AH7" s="109" t="str">
        <f>IFERROR(AG7/$Q$5,"")</f>
        <v/>
      </c>
      <c r="AI7" s="43">
        <f>500000/AI5</f>
        <v>1.3303000364023302E-2</v>
      </c>
    </row>
    <row r="8" spans="1:66">
      <c r="A8" s="99" t="str">
        <f>IF(Inputs!A6="","",Inputs!A6)</f>
        <v/>
      </c>
      <c r="B8" s="117" t="str">
        <f>IF(Inputs!B6="","",Inputs!B6)</f>
        <v/>
      </c>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5"/>
      <c r="AD8" s="175"/>
      <c r="AE8" s="175"/>
      <c r="AF8" s="175"/>
      <c r="AG8" s="176"/>
      <c r="AH8" s="109"/>
      <c r="AI8" s="43">
        <f>450000/AI5</f>
        <v>1.1972700327620971E-2</v>
      </c>
    </row>
    <row r="9" spans="1:66">
      <c r="A9" s="99" t="str">
        <f>IF(Inputs!A7="","",Inputs!A7)</f>
        <v/>
      </c>
      <c r="B9" s="117" t="str">
        <f>IF(Inputs!B7="","",Inputs!B7)</f>
        <v/>
      </c>
      <c r="C9" s="175"/>
      <c r="D9" s="175"/>
      <c r="E9" s="175"/>
      <c r="F9" s="175"/>
      <c r="G9" s="175"/>
      <c r="H9" s="175"/>
      <c r="I9" s="175"/>
      <c r="J9" s="175"/>
      <c r="K9" s="175"/>
      <c r="L9" s="175"/>
      <c r="M9" s="175"/>
      <c r="N9" s="175"/>
      <c r="O9" s="175"/>
      <c r="P9" s="175"/>
      <c r="Q9" s="175"/>
      <c r="R9" s="175"/>
      <c r="S9" s="175"/>
      <c r="T9" s="175"/>
      <c r="U9" s="175"/>
      <c r="V9" s="175"/>
      <c r="W9" s="175"/>
      <c r="X9" s="175"/>
      <c r="Y9" s="175"/>
      <c r="Z9" s="175"/>
      <c r="AA9" s="175"/>
      <c r="AB9" s="175"/>
      <c r="AC9" s="175"/>
      <c r="AD9" s="175"/>
      <c r="AE9" s="175"/>
      <c r="AF9" s="175"/>
      <c r="AG9" s="176"/>
      <c r="AH9" s="109"/>
      <c r="AI9" s="43">
        <f>420218/AI5</f>
        <v>1.1180320413938287E-2</v>
      </c>
    </row>
    <row r="10" spans="1:66">
      <c r="A10" s="99" t="str">
        <f>IF(Inputs!A8="","",Inputs!A8)</f>
        <v/>
      </c>
      <c r="B10" s="117" t="str">
        <f>IF(Inputs!B8="","",Inputs!B8)</f>
        <v/>
      </c>
      <c r="C10" s="175"/>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6"/>
      <c r="AH10" s="109"/>
      <c r="AI10" s="43">
        <f>760000/AI5</f>
        <v>2.022056055331542E-2</v>
      </c>
    </row>
    <row r="11" spans="1:66">
      <c r="A11" s="99" t="str">
        <f>IF(Inputs!A9="","",Inputs!A9)</f>
        <v/>
      </c>
      <c r="B11" s="117" t="str">
        <f>IF(Inputs!B9="","",Inputs!B9)</f>
        <v/>
      </c>
      <c r="C11" s="175"/>
      <c r="D11" s="175"/>
      <c r="E11" s="175"/>
      <c r="F11" s="175"/>
      <c r="G11" s="175"/>
      <c r="H11" s="175"/>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5"/>
      <c r="AG11" s="176"/>
      <c r="AH11" s="109"/>
      <c r="AI11" s="43">
        <f>400000/AI5</f>
        <v>1.0642400291218641E-2</v>
      </c>
    </row>
    <row r="12" spans="1:66">
      <c r="A12" s="99" t="str">
        <f>IF(Inputs!A10="","",Inputs!A10)</f>
        <v/>
      </c>
      <c r="B12" s="117" t="str">
        <f>IF(Inputs!B10="","",Inputs!B10)</f>
        <v/>
      </c>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6"/>
      <c r="AH12" s="109"/>
      <c r="AI12" s="43">
        <f>313000/AI5</f>
        <v>8.3276782278785873E-3</v>
      </c>
    </row>
    <row r="13" spans="1:66">
      <c r="A13" s="99" t="str">
        <f>IF(Inputs!A11="","",Inputs!A11)</f>
        <v/>
      </c>
      <c r="B13" s="117" t="str">
        <f>IF(Inputs!B11="","",Inputs!B11)</f>
        <v/>
      </c>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6"/>
      <c r="AH13" s="109"/>
      <c r="AI13" s="43">
        <f>180000/AI5</f>
        <v>4.7890801310483885E-3</v>
      </c>
    </row>
    <row r="14" spans="1:66">
      <c r="A14" s="99" t="str">
        <f>IF(Inputs!A12="","",Inputs!A12)</f>
        <v/>
      </c>
      <c r="B14" s="117" t="str">
        <f>IF(Inputs!B12="","",Inputs!B12)</f>
        <v/>
      </c>
      <c r="C14" s="175"/>
      <c r="D14" s="175"/>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5"/>
      <c r="AG14" s="176"/>
      <c r="AH14" s="109"/>
      <c r="AI14" s="43">
        <f>270000/AI5</f>
        <v>7.1836201965725828E-3</v>
      </c>
    </row>
    <row r="15" spans="1:66">
      <c r="A15" s="99" t="str">
        <f>IF(Inputs!A13="","",Inputs!A13)</f>
        <v/>
      </c>
      <c r="B15" s="117" t="str">
        <f>IF(Inputs!B13="","",Inputs!B13)</f>
        <v/>
      </c>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6"/>
      <c r="AH15" s="109"/>
      <c r="AI15" s="43">
        <f>60000/AI5</f>
        <v>1.5963600436827963E-3</v>
      </c>
    </row>
    <row r="16" spans="1:66">
      <c r="A16" s="99" t="str">
        <f>IF(Inputs!A14="","",Inputs!A14)</f>
        <v/>
      </c>
      <c r="B16" s="117" t="str">
        <f>IF(Inputs!B14="","",Inputs!B14)</f>
        <v/>
      </c>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6"/>
      <c r="AH16" s="109"/>
      <c r="AI16" s="43">
        <f>573800/AI5</f>
        <v>1.5266523217753141E-2</v>
      </c>
      <c r="AJ16" s="62"/>
    </row>
    <row r="17" spans="1:35">
      <c r="A17" s="99" t="str">
        <f>IF(Inputs!A15="","",Inputs!A15)</f>
        <v/>
      </c>
      <c r="B17" s="117" t="str">
        <f>IF(Inputs!B15="","",Inputs!B15)</f>
        <v/>
      </c>
      <c r="C17" s="175"/>
      <c r="D17" s="175"/>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6"/>
      <c r="AH17" s="109"/>
      <c r="AI17" s="43">
        <f>230000/AI5</f>
        <v>6.1193801674507189E-3</v>
      </c>
    </row>
    <row r="18" spans="1:35">
      <c r="A18" s="99" t="str">
        <f>IF(Inputs!A16="","",Inputs!A16)</f>
        <v/>
      </c>
      <c r="B18" s="117" t="str">
        <f>IF(Inputs!B16="","",Inputs!B16)</f>
        <v/>
      </c>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6"/>
      <c r="AH18" s="109"/>
      <c r="AI18" s="43">
        <f>30000/AI5</f>
        <v>7.9818002184139816E-4</v>
      </c>
    </row>
    <row r="19" spans="1:35">
      <c r="A19" s="99" t="str">
        <f>IF(Inputs!A17="","",Inputs!A17)</f>
        <v/>
      </c>
      <c r="B19" s="117" t="str">
        <f>IF(Inputs!B17="","",Inputs!B17)</f>
        <v/>
      </c>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6"/>
      <c r="AH19" s="109"/>
      <c r="AI19" s="43">
        <f>50000/AI5</f>
        <v>1.3303000364023301E-3</v>
      </c>
    </row>
    <row r="20" spans="1:35">
      <c r="A20" s="99" t="str">
        <f>IF(Inputs!A18="","",Inputs!A18)</f>
        <v/>
      </c>
      <c r="B20" s="117" t="str">
        <f>IF(Inputs!B18="","",Inputs!B18)</f>
        <v/>
      </c>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6"/>
      <c r="AH20" s="109"/>
      <c r="AI20" s="43">
        <f>187367/AI5</f>
        <v>4.9850865384119076E-3</v>
      </c>
    </row>
    <row r="21" spans="1:35">
      <c r="A21" s="99" t="str">
        <f>IF(Inputs!A19="","",Inputs!A19)</f>
        <v/>
      </c>
      <c r="B21" s="117" t="str">
        <f>IF(Inputs!B19="","",Inputs!B19)</f>
        <v/>
      </c>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6"/>
      <c r="AH21" s="109"/>
      <c r="AI21" s="43">
        <f>90000/AI5</f>
        <v>2.3945400655241943E-3</v>
      </c>
    </row>
    <row r="22" spans="1:35">
      <c r="A22" s="99" t="str">
        <f>IF(Inputs!A20="","",Inputs!A20)</f>
        <v/>
      </c>
      <c r="B22" s="117" t="str">
        <f>IF(Inputs!B20="","",Inputs!B20)</f>
        <v/>
      </c>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6"/>
      <c r="AH22" s="109"/>
      <c r="AI22" s="43">
        <f>200000/AI5</f>
        <v>5.3212001456093205E-3</v>
      </c>
    </row>
    <row r="23" spans="1:35">
      <c r="A23" s="99" t="str">
        <f>IF(Inputs!A21="","",Inputs!A21)</f>
        <v/>
      </c>
      <c r="B23" s="117" t="str">
        <f>IF(Inputs!B21="","",Inputs!B21)</f>
        <v/>
      </c>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6"/>
      <c r="AH23" s="109"/>
      <c r="AI23" s="43">
        <f>40000/AI5</f>
        <v>1.0642400291218641E-3</v>
      </c>
    </row>
    <row r="24" spans="1:35">
      <c r="A24" s="99" t="str">
        <f>IF(Inputs!A22="","",Inputs!A22)</f>
        <v/>
      </c>
      <c r="B24" s="117" t="str">
        <f>IF(Inputs!B22="","",Inputs!B22)</f>
        <v/>
      </c>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6"/>
      <c r="AH24" s="109"/>
      <c r="AI24" s="43">
        <f>560000/AI5</f>
        <v>1.4899360407706098E-2</v>
      </c>
    </row>
    <row r="25" spans="1:35">
      <c r="A25" s="99" t="str">
        <f>IF(Inputs!A23="","",Inputs!A23)</f>
        <v/>
      </c>
      <c r="B25" s="117" t="str">
        <f>IF(Inputs!B23="","",Inputs!B23)</f>
        <v/>
      </c>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6"/>
      <c r="AH25" s="109"/>
      <c r="AI25" s="43">
        <f>460000/AI5</f>
        <v>1.2238760334901438E-2</v>
      </c>
    </row>
    <row r="26" spans="1:35">
      <c r="A26" s="99" t="str">
        <f>IF(Inputs!A24="","",Inputs!A24)</f>
        <v/>
      </c>
      <c r="B26" s="117" t="str">
        <f>IF(Inputs!B24="","",Inputs!B24)</f>
        <v/>
      </c>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6"/>
      <c r="AH26" s="109"/>
      <c r="AI26" s="43"/>
    </row>
    <row r="27" spans="1:35">
      <c r="A27" s="99" t="str">
        <f>IF(Inputs!A25="","",Inputs!A25)</f>
        <v/>
      </c>
      <c r="B27" s="117" t="str">
        <f>IF(Inputs!B25="","",Inputs!B25)</f>
        <v/>
      </c>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6"/>
      <c r="AH27" s="109"/>
    </row>
    <row r="28" spans="1:35">
      <c r="A28" s="99" t="str">
        <f>IF(Inputs!A26="","",Inputs!A26)</f>
        <v/>
      </c>
      <c r="B28" s="117" t="str">
        <f>IF(Inputs!B26="","",Inputs!B26)</f>
        <v/>
      </c>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6"/>
      <c r="AH28" s="109"/>
    </row>
    <row r="29" spans="1:35">
      <c r="A29" s="99" t="str">
        <f>IF(Inputs!A27="","",Inputs!A27)</f>
        <v/>
      </c>
      <c r="B29" s="117" t="str">
        <f>IF(Inputs!B27="","",Inputs!B27)</f>
        <v/>
      </c>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6"/>
      <c r="AH29" s="109"/>
    </row>
    <row r="30" spans="1:35">
      <c r="A30" s="99" t="str">
        <f>IF(Inputs!A28="","",Inputs!A28)</f>
        <v/>
      </c>
      <c r="B30" s="117" t="str">
        <f>IF(Inputs!B28="","",Inputs!B28)</f>
        <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4"/>
      <c r="AH30" s="109"/>
    </row>
    <row r="31" spans="1:35">
      <c r="A31" s="99" t="str">
        <f>IF(Inputs!A29="","",Inputs!A29)</f>
        <v/>
      </c>
      <c r="B31" s="117" t="str">
        <f>IF(Inputs!B29="","",Inputs!B29)</f>
        <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4"/>
      <c r="AH31" s="109"/>
    </row>
    <row r="32" spans="1:35">
      <c r="A32" s="99" t="str">
        <f>IF(Inputs!A30="","",Inputs!A30)</f>
        <v/>
      </c>
      <c r="B32" s="117" t="str">
        <f>IF(Inputs!B30="","",Inputs!B30)</f>
        <v/>
      </c>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4"/>
      <c r="AH32" s="109"/>
    </row>
    <row r="33" spans="1:34">
      <c r="A33" s="99" t="str">
        <f>IF(Inputs!A31="","",Inputs!A31)</f>
        <v/>
      </c>
      <c r="B33" s="117" t="str">
        <f>IF(Inputs!B31="","",Inputs!B31)</f>
        <v/>
      </c>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4"/>
      <c r="AH33" s="109"/>
    </row>
    <row r="34" spans="1:34">
      <c r="A34" s="99" t="str">
        <f>IF(Inputs!A32="","",Inputs!A32)</f>
        <v/>
      </c>
      <c r="B34" s="117" t="str">
        <f>IF(Inputs!B32="","",Inputs!B32)</f>
        <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4"/>
      <c r="AH34" s="109"/>
    </row>
    <row r="35" spans="1:34">
      <c r="A35" s="99" t="str">
        <f>IF(Inputs!A33="","",Inputs!A33)</f>
        <v/>
      </c>
      <c r="B35" s="117" t="str">
        <f>IF(Inputs!B33="","",Inputs!B33)</f>
        <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4"/>
      <c r="AH35" s="109"/>
    </row>
    <row r="36" spans="1:34">
      <c r="A36" s="99" t="str">
        <f>IF(Inputs!A34="","",Inputs!A34)</f>
        <v/>
      </c>
      <c r="B36" s="117" t="str">
        <f>IF(Inputs!B34="","",Inputs!B34)</f>
        <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4"/>
      <c r="AH36" s="109"/>
    </row>
    <row r="37" spans="1:34">
      <c r="A37" s="99" t="str">
        <f>IF(Inputs!A35="","",Inputs!A35)</f>
        <v/>
      </c>
      <c r="B37" s="117" t="str">
        <f>IF(Inputs!B35="","",Inputs!B35)</f>
        <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4"/>
      <c r="AH37" s="109"/>
    </row>
    <row r="38" spans="1:34">
      <c r="A38" s="99" t="str">
        <f>IF(Inputs!A36="","",Inputs!A36)</f>
        <v/>
      </c>
      <c r="B38" s="117" t="str">
        <f>IF(Inputs!B36="","",Inputs!B36)</f>
        <v/>
      </c>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4"/>
      <c r="AH38" s="109"/>
    </row>
    <row r="39" spans="1:34">
      <c r="A39" s="99" t="str">
        <f>IF(Inputs!A37="","",Inputs!A37)</f>
        <v/>
      </c>
      <c r="B39" s="117" t="str">
        <f>IF(Inputs!B37="","",Inputs!B37)</f>
        <v/>
      </c>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4"/>
      <c r="AH39" s="109"/>
    </row>
    <row r="40" spans="1:34">
      <c r="A40" s="99" t="str">
        <f>IF(Inputs!A38="","",Inputs!A38)</f>
        <v/>
      </c>
      <c r="B40" s="117" t="str">
        <f>IF(Inputs!B38="","",Inputs!B38)</f>
        <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4"/>
      <c r="AH40" s="109"/>
    </row>
    <row r="41" spans="1:34">
      <c r="A41" s="99" t="str">
        <f>IF(Inputs!A39="","",Inputs!A39)</f>
        <v/>
      </c>
      <c r="B41" s="117" t="str">
        <f>IF(Inputs!B39="","",Inputs!B39)</f>
        <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4"/>
      <c r="AH41" s="109"/>
    </row>
    <row r="42" spans="1:34">
      <c r="A42" s="99" t="str">
        <f>IF(Inputs!A40="","",Inputs!A40)</f>
        <v/>
      </c>
      <c r="B42" s="117" t="str">
        <f>IF(Inputs!B40="","",Inputs!B40)</f>
        <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4"/>
      <c r="AH42" s="109"/>
    </row>
    <row r="43" spans="1:34">
      <c r="A43" s="99" t="str">
        <f>IF(Inputs!A41="","",Inputs!A41)</f>
        <v/>
      </c>
      <c r="B43" s="117" t="str">
        <f>IF(Inputs!B41="","",Inputs!B41)</f>
        <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4"/>
      <c r="AH43" s="109"/>
    </row>
    <row r="44" spans="1:34">
      <c r="A44" s="99" t="str">
        <f>IF(Inputs!A42="","",Inputs!A42)</f>
        <v/>
      </c>
      <c r="B44" s="117" t="str">
        <f>IF(Inputs!B42="","",Inputs!B42)</f>
        <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4"/>
      <c r="AH44" s="109"/>
    </row>
    <row r="45" spans="1:34">
      <c r="A45" s="99" t="str">
        <f>IF(Inputs!A43="","",Inputs!A43)</f>
        <v/>
      </c>
      <c r="B45" s="117" t="str">
        <f>IF(Inputs!B43="","",Inputs!B43)</f>
        <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4"/>
      <c r="AH45" s="109"/>
    </row>
    <row r="46" spans="1:34">
      <c r="A46" s="99" t="str">
        <f>IF(Inputs!A44="","",Inputs!A44)</f>
        <v/>
      </c>
      <c r="B46" s="117" t="str">
        <f>IF(Inputs!B44="","",Inputs!B44)</f>
        <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4"/>
      <c r="AH46" s="109"/>
    </row>
    <row r="47" spans="1:34">
      <c r="A47" s="99" t="str">
        <f>IF(Inputs!A45="","",Inputs!A45)</f>
        <v/>
      </c>
      <c r="B47" s="117" t="str">
        <f>IF(Inputs!B45="","",Inputs!B45)</f>
        <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4"/>
      <c r="AH47" s="109"/>
    </row>
    <row r="48" spans="1:34">
      <c r="A48" s="99" t="str">
        <f>IF(Inputs!A46="","",Inputs!A46)</f>
        <v/>
      </c>
      <c r="B48" s="117" t="str">
        <f>IF(Inputs!B46="","",Inputs!B46)</f>
        <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4"/>
      <c r="AH48" s="109"/>
    </row>
    <row r="49" spans="1:34">
      <c r="A49" s="99" t="str">
        <f>IF(Inputs!A47="","",Inputs!A47)</f>
        <v/>
      </c>
      <c r="B49" s="117" t="str">
        <f>IF(Inputs!B47="","",Inputs!B47)</f>
        <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4"/>
      <c r="AH49" s="109"/>
    </row>
    <row r="50" spans="1:34">
      <c r="A50" s="99" t="str">
        <f>IF(Inputs!A48="","",Inputs!A48)</f>
        <v/>
      </c>
      <c r="B50" s="117" t="str">
        <f>IF(Inputs!B48="","",Inputs!B48)</f>
        <v/>
      </c>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4"/>
      <c r="AH50" s="109"/>
    </row>
    <row r="51" spans="1:34">
      <c r="A51" s="99" t="str">
        <f>IF(Inputs!A49="","",Inputs!A49)</f>
        <v/>
      </c>
      <c r="B51" s="117" t="str">
        <f>IF(Inputs!B49="","",Inputs!B49)</f>
        <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4"/>
      <c r="AH51" s="109"/>
    </row>
    <row r="52" spans="1:34">
      <c r="A52" s="99" t="str">
        <f>IF(Inputs!A50="","",Inputs!A50)</f>
        <v/>
      </c>
      <c r="B52" s="117" t="str">
        <f>IF(Inputs!B50="","",Inputs!B50)</f>
        <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4"/>
      <c r="AH52" s="109"/>
    </row>
    <row r="53" spans="1:34">
      <c r="A53" s="99" t="str">
        <f>IF(Inputs!A51="","",Inputs!A51)</f>
        <v/>
      </c>
      <c r="B53" s="117" t="str">
        <f>IF(Inputs!B51="","",Inputs!B51)</f>
        <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4"/>
      <c r="AH53" s="109"/>
    </row>
    <row r="54" spans="1:34">
      <c r="A54" s="99" t="str">
        <f>IF(Inputs!A52="","",Inputs!A52)</f>
        <v/>
      </c>
      <c r="B54" s="117" t="str">
        <f>IF(Inputs!B52="","",Inputs!B52)</f>
        <v/>
      </c>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4"/>
      <c r="AH54" s="109"/>
    </row>
    <row r="55" spans="1:34">
      <c r="A55" s="99" t="str">
        <f>IF(Inputs!A53="","",Inputs!A53)</f>
        <v/>
      </c>
      <c r="B55" s="117" t="str">
        <f>IF(Inputs!B53="","",Inputs!B53)</f>
        <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4"/>
      <c r="AH55" s="109"/>
    </row>
    <row r="56" spans="1:34">
      <c r="A56" s="99" t="str">
        <f>IF(Inputs!A54="","",Inputs!A54)</f>
        <v/>
      </c>
      <c r="B56" s="117" t="str">
        <f>IF(Inputs!B54="","",Inputs!B54)</f>
        <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4"/>
      <c r="AH56" s="109"/>
    </row>
    <row r="57" spans="1:34">
      <c r="A57" s="99" t="str">
        <f>IF(Inputs!A55="","",Inputs!A55)</f>
        <v/>
      </c>
      <c r="B57" s="117" t="str">
        <f>IF(Inputs!B55="","",Inputs!B55)</f>
        <v/>
      </c>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4"/>
      <c r="AH57" s="109"/>
    </row>
    <row r="58" spans="1:34">
      <c r="A58" s="99" t="str">
        <f>IF(Inputs!A56="","",Inputs!A56)</f>
        <v/>
      </c>
      <c r="B58" s="117" t="str">
        <f>IF(Inputs!B56="","",Inputs!B56)</f>
        <v/>
      </c>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4"/>
      <c r="AH58" s="109"/>
    </row>
    <row r="59" spans="1:34">
      <c r="A59" s="99" t="str">
        <f>IF(Inputs!A57="","",Inputs!A57)</f>
        <v/>
      </c>
      <c r="B59" s="117" t="str">
        <f>IF(Inputs!B57="","",Inputs!B57)</f>
        <v/>
      </c>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4"/>
      <c r="AH59" s="109"/>
    </row>
    <row r="60" spans="1:34">
      <c r="A60" s="99" t="str">
        <f>IF(Inputs!A58="","",Inputs!A58)</f>
        <v/>
      </c>
      <c r="B60" s="117" t="str">
        <f>IF(Inputs!B58="","",Inputs!B58)</f>
        <v/>
      </c>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4"/>
      <c r="AH60" s="109"/>
    </row>
    <row r="61" spans="1:34">
      <c r="A61" s="99" t="str">
        <f>IF(Inputs!A59="","",Inputs!A59)</f>
        <v/>
      </c>
      <c r="B61" s="117" t="str">
        <f>IF(Inputs!B59="","",Inputs!B59)</f>
        <v/>
      </c>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4"/>
      <c r="AH61" s="109"/>
    </row>
    <row r="62" spans="1:34">
      <c r="A62" s="99" t="str">
        <f>IF(Inputs!A60="","",Inputs!A60)</f>
        <v/>
      </c>
      <c r="B62" s="117" t="str">
        <f>IF(Inputs!B60="","",Inputs!B60)</f>
        <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4"/>
      <c r="AH62" s="109"/>
    </row>
    <row r="63" spans="1:34">
      <c r="A63" s="99" t="str">
        <f>IF(Inputs!A61="","",Inputs!A61)</f>
        <v/>
      </c>
      <c r="B63" s="117" t="str">
        <f>IF(Inputs!B61="","",Inputs!B61)</f>
        <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4"/>
      <c r="AH63" s="109"/>
    </row>
    <row r="64" spans="1:34">
      <c r="A64" s="99" t="str">
        <f>IF(Inputs!A62="","",Inputs!A62)</f>
        <v/>
      </c>
      <c r="B64" s="117" t="str">
        <f>IF(Inputs!B62="","",Inputs!B62)</f>
        <v/>
      </c>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4"/>
      <c r="AH64" s="109"/>
    </row>
    <row r="65" spans="1:34">
      <c r="A65" s="99" t="str">
        <f>IF(Inputs!A63="","",Inputs!A63)</f>
        <v/>
      </c>
      <c r="B65" s="117" t="str">
        <f>IF(Inputs!B63="","",Inputs!B63)</f>
        <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4"/>
      <c r="AH65" s="109"/>
    </row>
    <row r="66" spans="1:34">
      <c r="A66" s="99" t="str">
        <f>IF(Inputs!A64="","",Inputs!A64)</f>
        <v/>
      </c>
      <c r="B66" s="117" t="str">
        <f>IF(Inputs!B64="","",Inputs!B64)</f>
        <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4"/>
      <c r="AH66" s="109"/>
    </row>
    <row r="67" spans="1:34">
      <c r="A67" s="99" t="str">
        <f>IF(Inputs!A65="","",Inputs!A65)</f>
        <v/>
      </c>
      <c r="B67" s="117" t="str">
        <f>IF(Inputs!B65="","",Inputs!B65)</f>
        <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4"/>
      <c r="AH67" s="109"/>
    </row>
    <row r="68" spans="1:34">
      <c r="A68" s="99" t="str">
        <f>IF(Inputs!A66="","",Inputs!A66)</f>
        <v/>
      </c>
      <c r="B68" s="117" t="str">
        <f>IF(Inputs!B66="","",Inputs!B66)</f>
        <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4"/>
      <c r="AH68" s="109"/>
    </row>
    <row r="69" spans="1:34">
      <c r="A69" s="99" t="str">
        <f>IF(Inputs!A67="","",Inputs!A67)</f>
        <v/>
      </c>
      <c r="B69" s="117" t="str">
        <f>IF(Inputs!B67="","",Inputs!B67)</f>
        <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4"/>
      <c r="AH69" s="109"/>
    </row>
    <row r="70" spans="1:34">
      <c r="A70" s="99" t="str">
        <f>IF(Inputs!A68="","",Inputs!A68)</f>
        <v/>
      </c>
      <c r="B70" s="117" t="str">
        <f>IF(Inputs!B68="","",Inputs!B68)</f>
        <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4"/>
      <c r="AH70" s="109"/>
    </row>
    <row r="71" spans="1:34">
      <c r="A71" s="99" t="str">
        <f>IF(Inputs!A69="","",Inputs!A69)</f>
        <v/>
      </c>
      <c r="B71" s="117" t="str">
        <f>IF(Inputs!B69="","",Inputs!B69)</f>
        <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4"/>
      <c r="AH71" s="109"/>
    </row>
    <row r="72" spans="1:34">
      <c r="A72" s="99" t="str">
        <f>IF(Inputs!A70="","",Inputs!A70)</f>
        <v/>
      </c>
      <c r="B72" s="117" t="str">
        <f>IF(Inputs!B70="","",Inputs!B70)</f>
        <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4"/>
      <c r="AH72" s="109"/>
    </row>
    <row r="73" spans="1:34">
      <c r="A73" s="99" t="str">
        <f>IF(Inputs!A71="","",Inputs!A71)</f>
        <v/>
      </c>
      <c r="B73" s="117" t="str">
        <f>IF(Inputs!B71="","",Inputs!B71)</f>
        <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4"/>
      <c r="AH73" s="109"/>
    </row>
    <row r="74" spans="1:34">
      <c r="A74" s="99" t="str">
        <f>IF(Inputs!A72="","",Inputs!A72)</f>
        <v/>
      </c>
      <c r="B74" s="117" t="str">
        <f>IF(Inputs!B72="","",Inputs!B72)</f>
        <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4"/>
      <c r="AH74" s="109"/>
    </row>
    <row r="75" spans="1:34">
      <c r="A75" s="99" t="str">
        <f>IF(Inputs!A73="","",Inputs!A73)</f>
        <v/>
      </c>
      <c r="B75" s="117" t="str">
        <f>IF(Inputs!B73="","",Inputs!B73)</f>
        <v/>
      </c>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4"/>
      <c r="AH75" s="109"/>
    </row>
    <row r="76" spans="1:34">
      <c r="A76" s="99" t="str">
        <f>IF(Inputs!A74="","",Inputs!A74)</f>
        <v/>
      </c>
      <c r="B76" s="117" t="str">
        <f>IF(Inputs!B74="","",Inputs!B74)</f>
        <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4"/>
      <c r="AH76" s="109"/>
    </row>
    <row r="77" spans="1:34">
      <c r="A77" s="99" t="str">
        <f>IF(Inputs!A75="","",Inputs!A75)</f>
        <v/>
      </c>
      <c r="B77" s="117" t="str">
        <f>IF(Inputs!B75="","",Inputs!B75)</f>
        <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4"/>
      <c r="AH77" s="109"/>
    </row>
    <row r="78" spans="1:34">
      <c r="A78" s="99" t="str">
        <f>IF(Inputs!A76="","",Inputs!A76)</f>
        <v/>
      </c>
      <c r="B78" s="117" t="str">
        <f>IF(Inputs!B76="","",Inputs!B76)</f>
        <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4"/>
      <c r="AH78" s="109"/>
    </row>
    <row r="79" spans="1:34">
      <c r="A79" s="99" t="str">
        <f>IF(Inputs!A77="","",Inputs!A77)</f>
        <v/>
      </c>
      <c r="B79" s="117" t="str">
        <f>IF(Inputs!B77="","",Inputs!B77)</f>
        <v/>
      </c>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4"/>
      <c r="AH79" s="109"/>
    </row>
    <row r="80" spans="1:34">
      <c r="A80" s="99" t="str">
        <f>IF(Inputs!A78="","",Inputs!A78)</f>
        <v/>
      </c>
      <c r="B80" s="117" t="str">
        <f>IF(Inputs!B78="","",Inputs!B78)</f>
        <v/>
      </c>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4"/>
      <c r="AH80" s="109"/>
    </row>
    <row r="81" spans="1:34">
      <c r="A81" s="99" t="str">
        <f>IF(Inputs!A79="","",Inputs!A79)</f>
        <v/>
      </c>
      <c r="B81" s="117" t="str">
        <f>IF(Inputs!B79="","",Inputs!B79)</f>
        <v/>
      </c>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4"/>
      <c r="AH81" s="109"/>
    </row>
    <row r="82" spans="1:34">
      <c r="A82" s="99" t="str">
        <f>IF(Inputs!A80="","",Inputs!A80)</f>
        <v/>
      </c>
      <c r="B82" s="117" t="str">
        <f>IF(Inputs!B80="","",Inputs!B80)</f>
        <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4"/>
      <c r="AH82" s="109"/>
    </row>
    <row r="83" spans="1:34">
      <c r="A83" s="99" t="str">
        <f>IF(Inputs!A81="","",Inputs!A81)</f>
        <v/>
      </c>
      <c r="B83" s="117" t="str">
        <f>IF(Inputs!B81="","",Inputs!B81)</f>
        <v/>
      </c>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4"/>
      <c r="AH83" s="109"/>
    </row>
    <row r="84" spans="1:34">
      <c r="A84" s="99" t="str">
        <f>IF(Inputs!A82="","",Inputs!A82)</f>
        <v/>
      </c>
      <c r="B84" s="117" t="str">
        <f>IF(Inputs!B82="","",Inputs!B82)</f>
        <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4"/>
      <c r="AH84" s="109"/>
    </row>
    <row r="85" spans="1:34">
      <c r="A85" s="99" t="str">
        <f>IF(Inputs!A83="","",Inputs!A83)</f>
        <v/>
      </c>
      <c r="B85" s="117" t="str">
        <f>IF(Inputs!B83="","",Inputs!B83)</f>
        <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4"/>
      <c r="AH85" s="109"/>
    </row>
    <row r="86" spans="1:34">
      <c r="A86" s="99" t="str">
        <f>IF(Inputs!A84="","",Inputs!A84)</f>
        <v/>
      </c>
      <c r="B86" s="117" t="str">
        <f>IF(Inputs!B84="","",Inputs!B84)</f>
        <v/>
      </c>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4"/>
      <c r="AH86" s="109"/>
    </row>
    <row r="87" spans="1:34">
      <c r="A87" s="99" t="str">
        <f>IF(Inputs!A85="","",Inputs!A85)</f>
        <v/>
      </c>
      <c r="B87" s="117" t="str">
        <f>IF(Inputs!B85="","",Inputs!B85)</f>
        <v/>
      </c>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4"/>
      <c r="AH87" s="109"/>
    </row>
    <row r="88" spans="1:34">
      <c r="A88" s="99" t="str">
        <f>IF(Inputs!A86="","",Inputs!A86)</f>
        <v/>
      </c>
      <c r="B88" s="117" t="str">
        <f>IF(Inputs!B86="","",Inputs!B86)</f>
        <v/>
      </c>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4"/>
      <c r="AH88" s="109"/>
    </row>
    <row r="89" spans="1:34">
      <c r="A89" s="99" t="str">
        <f>IF(Inputs!A87="","",Inputs!A87)</f>
        <v/>
      </c>
      <c r="B89" s="117" t="str">
        <f>IF(Inputs!B87="","",Inputs!B87)</f>
        <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4"/>
      <c r="AH89" s="109"/>
    </row>
    <row r="90" spans="1:34">
      <c r="A90" s="99" t="str">
        <f>IF(Inputs!A88="","",Inputs!A88)</f>
        <v/>
      </c>
      <c r="B90" s="117" t="str">
        <f>IF(Inputs!B88="","",Inputs!B88)</f>
        <v/>
      </c>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4"/>
      <c r="AH90" s="109"/>
    </row>
    <row r="91" spans="1:34">
      <c r="A91" s="99" t="str">
        <f>IF(Inputs!A89="","",Inputs!A89)</f>
        <v/>
      </c>
      <c r="B91" s="117" t="str">
        <f>IF(Inputs!B89="","",Inputs!B89)</f>
        <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4"/>
      <c r="AH91" s="109"/>
    </row>
    <row r="92" spans="1:34">
      <c r="A92" s="99" t="str">
        <f>IF(Inputs!A90="","",Inputs!A90)</f>
        <v/>
      </c>
      <c r="B92" s="117" t="str">
        <f>IF(Inputs!B90="","",Inputs!B90)</f>
        <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4"/>
      <c r="AH92" s="109"/>
    </row>
    <row r="93" spans="1:34">
      <c r="A93" s="99" t="str">
        <f>IF(Inputs!A91="","",Inputs!A91)</f>
        <v/>
      </c>
      <c r="B93" s="117" t="str">
        <f>IF(Inputs!B91="","",Inputs!B91)</f>
        <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4"/>
      <c r="AH93" s="109"/>
    </row>
    <row r="94" spans="1:34">
      <c r="A94" s="99" t="str">
        <f>IF(Inputs!A92="","",Inputs!A92)</f>
        <v/>
      </c>
      <c r="B94" s="117" t="str">
        <f>IF(Inputs!B92="","",Inputs!B92)</f>
        <v/>
      </c>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4"/>
      <c r="AH94" s="109"/>
    </row>
    <row r="95" spans="1:34">
      <c r="A95" s="99" t="str">
        <f>IF(Inputs!A93="","",Inputs!A93)</f>
        <v/>
      </c>
      <c r="B95" s="117" t="str">
        <f>IF(Inputs!B93="","",Inputs!B93)</f>
        <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4"/>
      <c r="AH95" s="109"/>
    </row>
    <row r="96" spans="1:34">
      <c r="A96" s="99" t="str">
        <f>IF(Inputs!A94="","",Inputs!A94)</f>
        <v/>
      </c>
      <c r="B96" s="117" t="str">
        <f>IF(Inputs!B94="","",Inputs!B94)</f>
        <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4"/>
      <c r="AH96" s="109"/>
    </row>
    <row r="97" spans="1:34">
      <c r="A97" s="99" t="str">
        <f>IF(Inputs!A95="","",Inputs!A95)</f>
        <v/>
      </c>
      <c r="B97" s="117" t="str">
        <f>IF(Inputs!B95="","",Inputs!B95)</f>
        <v/>
      </c>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4"/>
      <c r="AH97" s="109"/>
    </row>
    <row r="98" spans="1:34">
      <c r="A98" s="99" t="str">
        <f>IF(Inputs!A96="","",Inputs!A96)</f>
        <v/>
      </c>
      <c r="B98" s="117" t="str">
        <f>IF(Inputs!B96="","",Inputs!B96)</f>
        <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4"/>
      <c r="AH98" s="109"/>
    </row>
    <row r="99" spans="1:34">
      <c r="A99" s="99" t="str">
        <f>IF(Inputs!A97="","",Inputs!A97)</f>
        <v/>
      </c>
      <c r="B99" s="117" t="str">
        <f>IF(Inputs!B97="","",Inputs!B97)</f>
        <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4"/>
      <c r="AH99" s="109"/>
    </row>
    <row r="100" spans="1:34">
      <c r="A100" s="99" t="str">
        <f>IF(Inputs!A98="","",Inputs!A98)</f>
        <v/>
      </c>
      <c r="B100" s="117" t="str">
        <f>IF(Inputs!B98="","",Inputs!B98)</f>
        <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4"/>
      <c r="AH100" s="109"/>
    </row>
    <row r="101" spans="1:34">
      <c r="A101" s="99" t="str">
        <f>IF(Inputs!A99="","",Inputs!A99)</f>
        <v/>
      </c>
      <c r="B101" s="117" t="str">
        <f>IF(Inputs!B99="","",Inputs!B99)</f>
        <v/>
      </c>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4"/>
      <c r="AH101" s="109"/>
    </row>
    <row r="102" spans="1:34">
      <c r="A102" s="99" t="str">
        <f>IF(Inputs!A100="","",Inputs!A100)</f>
        <v/>
      </c>
      <c r="B102" s="117" t="str">
        <f>IF(Inputs!B100="","",Inputs!B100)</f>
        <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4"/>
      <c r="AH102" s="109"/>
    </row>
    <row r="103" spans="1:34">
      <c r="A103" s="99" t="str">
        <f>IF(Inputs!A101="","",Inputs!A101)</f>
        <v/>
      </c>
      <c r="B103" s="117" t="str">
        <f>IF(Inputs!B101="","",Inputs!B101)</f>
        <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4"/>
      <c r="AH103" s="109"/>
    </row>
    <row r="104" spans="1:34">
      <c r="A104" s="99" t="str">
        <f>IF(Inputs!A102="","",Inputs!A102)</f>
        <v/>
      </c>
      <c r="B104" s="117" t="str">
        <f>IF(Inputs!B102="","",Inputs!B102)</f>
        <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4"/>
      <c r="AH104" s="109"/>
    </row>
    <row r="105" spans="1:34">
      <c r="A105" s="99" t="str">
        <f>IF(Inputs!A103="","",Inputs!A103)</f>
        <v/>
      </c>
      <c r="B105" s="117" t="str">
        <f>IF(Inputs!B103="","",Inputs!B103)</f>
        <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4"/>
      <c r="AH105" s="109"/>
    </row>
    <row r="106" spans="1:34">
      <c r="A106" s="99" t="str">
        <f>IF(Inputs!A104="","",Inputs!A104)</f>
        <v/>
      </c>
      <c r="B106" s="117" t="str">
        <f>IF(Inputs!B104="","",Inputs!B104)</f>
        <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4"/>
      <c r="AH106" s="109"/>
    </row>
    <row r="107" spans="1:34">
      <c r="A107" s="99" t="str">
        <f>IF(Inputs!A105="","",Inputs!A105)</f>
        <v/>
      </c>
      <c r="B107" s="117" t="str">
        <f>IF(Inputs!B105="","",Inputs!B105)</f>
        <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04"/>
      <c r="AH107" s="109"/>
    </row>
    <row r="108" spans="1:34">
      <c r="A108" s="99" t="str">
        <f>IF(Inputs!A106="","",Inputs!A106)</f>
        <v/>
      </c>
      <c r="B108" s="117" t="str">
        <f>IF(Inputs!B106="","",Inputs!B106)</f>
        <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4"/>
      <c r="AH108" s="109"/>
    </row>
    <row r="109" spans="1:34">
      <c r="A109" s="99" t="str">
        <f>IF(Inputs!A107="","",Inputs!A107)</f>
        <v/>
      </c>
      <c r="B109" s="117" t="str">
        <f>IF(Inputs!B107="","",Inputs!B107)</f>
        <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4"/>
      <c r="AH109" s="109"/>
    </row>
    <row r="110" spans="1:34">
      <c r="A110" s="99" t="str">
        <f>IF(Inputs!A108="","",Inputs!A108)</f>
        <v/>
      </c>
      <c r="B110" s="117" t="str">
        <f>IF(Inputs!B108="","",Inputs!B108)</f>
        <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c r="AF110" s="102"/>
      <c r="AG110" s="104"/>
      <c r="AH110" s="109"/>
    </row>
    <row r="111" spans="1:34">
      <c r="A111" s="99" t="str">
        <f>IF(Inputs!A109="","",Inputs!A109)</f>
        <v/>
      </c>
      <c r="B111" s="117" t="str">
        <f>IF(Inputs!B109="","",Inputs!B109)</f>
        <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4"/>
      <c r="AH111" s="109"/>
    </row>
    <row r="112" spans="1:34">
      <c r="A112" s="99" t="str">
        <f>IF(Inputs!A110="","",Inputs!A110)</f>
        <v/>
      </c>
      <c r="B112" s="117" t="str">
        <f>IF(Inputs!B110="","",Inputs!B110)</f>
        <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4"/>
      <c r="AH112" s="109"/>
    </row>
    <row r="113" spans="1:34">
      <c r="A113" s="99" t="str">
        <f>IF(Inputs!A111="","",Inputs!A111)</f>
        <v/>
      </c>
      <c r="B113" s="117" t="str">
        <f>IF(Inputs!B111="","",Inputs!B111)</f>
        <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02"/>
      <c r="AB113" s="102"/>
      <c r="AC113" s="102"/>
      <c r="AD113" s="102"/>
      <c r="AE113" s="102"/>
      <c r="AF113" s="102"/>
      <c r="AG113" s="104"/>
      <c r="AH113" s="109"/>
    </row>
    <row r="114" spans="1:34">
      <c r="A114" s="99" t="str">
        <f>IF(Inputs!A112="","",Inputs!A112)</f>
        <v/>
      </c>
      <c r="B114" s="117" t="str">
        <f>IF(Inputs!B112="","",Inputs!B112)</f>
        <v/>
      </c>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4"/>
      <c r="AH114" s="109"/>
    </row>
    <row r="115" spans="1:34">
      <c r="A115" s="99" t="str">
        <f>IF(Inputs!A113="","",Inputs!A113)</f>
        <v/>
      </c>
      <c r="B115" s="117" t="str">
        <f>IF(Inputs!B113="","",Inputs!B113)</f>
        <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102"/>
      <c r="AF115" s="102"/>
      <c r="AG115" s="104"/>
      <c r="AH115" s="109"/>
    </row>
    <row r="116" spans="1:34">
      <c r="A116" s="99" t="str">
        <f>IF(Inputs!A114="","",Inputs!A114)</f>
        <v/>
      </c>
      <c r="B116" s="117" t="str">
        <f>IF(Inputs!B114="","",Inputs!B114)</f>
        <v/>
      </c>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4"/>
      <c r="AH116" s="109"/>
    </row>
    <row r="117" spans="1:34">
      <c r="A117" s="99" t="str">
        <f>IF(Inputs!A115="","",Inputs!A115)</f>
        <v/>
      </c>
      <c r="B117" s="117" t="str">
        <f>IF(Inputs!B115="","",Inputs!B115)</f>
        <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4"/>
      <c r="AH117" s="109"/>
    </row>
    <row r="118" spans="1:34">
      <c r="A118" s="99" t="str">
        <f>IF(Inputs!A116="","",Inputs!A116)</f>
        <v/>
      </c>
      <c r="B118" s="117" t="str">
        <f>IF(Inputs!B116="","",Inputs!B116)</f>
        <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4"/>
      <c r="AH118" s="109"/>
    </row>
    <row r="119" spans="1:34">
      <c r="A119" s="99" t="str">
        <f>IF(Inputs!A117="","",Inputs!A117)</f>
        <v/>
      </c>
      <c r="B119" s="117" t="str">
        <f>IF(Inputs!B117="","",Inputs!B117)</f>
        <v/>
      </c>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4"/>
      <c r="AH119" s="109"/>
    </row>
    <row r="120" spans="1:34">
      <c r="A120" s="99" t="str">
        <f>IF(Inputs!A118="","",Inputs!A118)</f>
        <v/>
      </c>
      <c r="B120" s="117" t="str">
        <f>IF(Inputs!B118="","",Inputs!B118)</f>
        <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4"/>
      <c r="AH120" s="109"/>
    </row>
    <row r="121" spans="1:34">
      <c r="A121" s="99" t="str">
        <f>IF(Inputs!A119="","",Inputs!A119)</f>
        <v/>
      </c>
      <c r="B121" s="117" t="str">
        <f>IF(Inputs!B119="","",Inputs!B119)</f>
        <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4"/>
      <c r="AH121" s="109"/>
    </row>
    <row r="122" spans="1:34">
      <c r="A122" s="99" t="str">
        <f>IF(Inputs!A120="","",Inputs!A120)</f>
        <v/>
      </c>
      <c r="B122" s="117" t="str">
        <f>IF(Inputs!B120="","",Inputs!B120)</f>
        <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4"/>
      <c r="AH122" s="109"/>
    </row>
    <row r="123" spans="1:34">
      <c r="A123" s="99" t="str">
        <f>IF(Inputs!A121="","",Inputs!A121)</f>
        <v/>
      </c>
      <c r="B123" s="117" t="str">
        <f>IF(Inputs!B121="","",Inputs!B121)</f>
        <v/>
      </c>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4"/>
      <c r="AH123" s="109"/>
    </row>
    <row r="124" spans="1:34">
      <c r="A124" s="99" t="str">
        <f>IF(Inputs!A122="","",Inputs!A122)</f>
        <v/>
      </c>
      <c r="B124" s="117" t="str">
        <f>IF(Inputs!B122="","",Inputs!B122)</f>
        <v/>
      </c>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c r="AA124" s="102"/>
      <c r="AB124" s="102"/>
      <c r="AC124" s="102"/>
      <c r="AD124" s="102"/>
      <c r="AE124" s="102"/>
      <c r="AF124" s="102"/>
      <c r="AG124" s="104"/>
      <c r="AH124" s="109"/>
    </row>
    <row r="125" spans="1:34">
      <c r="A125" s="99" t="str">
        <f>IF(Inputs!A123="","",Inputs!A123)</f>
        <v/>
      </c>
      <c r="B125" s="117" t="str">
        <f>IF(Inputs!B123="","",Inputs!B123)</f>
        <v/>
      </c>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c r="AA125" s="102"/>
      <c r="AB125" s="102"/>
      <c r="AC125" s="102"/>
      <c r="AD125" s="102"/>
      <c r="AE125" s="102"/>
      <c r="AF125" s="102"/>
      <c r="AG125" s="104"/>
      <c r="AH125" s="109"/>
    </row>
    <row r="126" spans="1:34">
      <c r="A126" s="99" t="str">
        <f>IF(Inputs!A124="","",Inputs!A124)</f>
        <v/>
      </c>
      <c r="B126" s="117" t="str">
        <f>IF(Inputs!B124="","",Inputs!B124)</f>
        <v/>
      </c>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4"/>
      <c r="AH126" s="109"/>
    </row>
    <row r="127" spans="1:34">
      <c r="A127" s="99" t="str">
        <f>IF(Inputs!A125="","",Inputs!A125)</f>
        <v/>
      </c>
      <c r="B127" s="117" t="str">
        <f>IF(Inputs!B125="","",Inputs!B125)</f>
        <v/>
      </c>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4"/>
      <c r="AH127" s="109"/>
    </row>
    <row r="128" spans="1:34">
      <c r="A128" s="99" t="str">
        <f>IF(Inputs!A126="","",Inputs!A126)</f>
        <v/>
      </c>
      <c r="B128" s="117" t="str">
        <f>IF(Inputs!B126="","",Inputs!B126)</f>
        <v/>
      </c>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4"/>
      <c r="AH128" s="109"/>
    </row>
    <row r="129" spans="1:34">
      <c r="A129" s="99" t="str">
        <f>IF(Inputs!A127="","",Inputs!A127)</f>
        <v/>
      </c>
      <c r="B129" s="117" t="str">
        <f>IF(Inputs!B127="","",Inputs!B127)</f>
        <v/>
      </c>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4"/>
      <c r="AH129" s="109"/>
    </row>
    <row r="130" spans="1:34">
      <c r="A130" s="99" t="str">
        <f>IF(Inputs!A128="","",Inputs!A128)</f>
        <v/>
      </c>
      <c r="B130" s="117" t="str">
        <f>IF(Inputs!B128="","",Inputs!B128)</f>
        <v/>
      </c>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4"/>
      <c r="AH130" s="109"/>
    </row>
    <row r="131" spans="1:34">
      <c r="A131" s="99" t="str">
        <f>IF(Inputs!A129="","",Inputs!A129)</f>
        <v/>
      </c>
      <c r="B131" s="117" t="str">
        <f>IF(Inputs!B129="","",Inputs!B129)</f>
        <v/>
      </c>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c r="AD131" s="102"/>
      <c r="AE131" s="102"/>
      <c r="AF131" s="102"/>
      <c r="AG131" s="104"/>
      <c r="AH131" s="109"/>
    </row>
    <row r="132" spans="1:34">
      <c r="A132" s="99" t="str">
        <f>IF(Inputs!A130="","",Inputs!A130)</f>
        <v/>
      </c>
      <c r="B132" s="117" t="str">
        <f>IF(Inputs!B130="","",Inputs!B130)</f>
        <v/>
      </c>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4"/>
      <c r="AH132" s="109"/>
    </row>
    <row r="133" spans="1:34">
      <c r="A133" s="99" t="str">
        <f>IF(Inputs!A131="","",Inputs!A131)</f>
        <v/>
      </c>
      <c r="B133" s="117" t="str">
        <f>IF(Inputs!B131="","",Inputs!B131)</f>
        <v/>
      </c>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c r="AD133" s="102"/>
      <c r="AE133" s="102"/>
      <c r="AF133" s="102"/>
      <c r="AG133" s="104"/>
      <c r="AH133" s="109"/>
    </row>
    <row r="134" spans="1:34">
      <c r="A134" s="99" t="str">
        <f>IF(Inputs!A132="","",Inputs!A132)</f>
        <v/>
      </c>
      <c r="B134" s="117" t="str">
        <f>IF(Inputs!B132="","",Inputs!B132)</f>
        <v/>
      </c>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4"/>
      <c r="AH134" s="109"/>
    </row>
    <row r="135" spans="1:34">
      <c r="A135" s="99" t="str">
        <f>IF(Inputs!A133="","",Inputs!A133)</f>
        <v/>
      </c>
      <c r="B135" s="117" t="str">
        <f>IF(Inputs!B133="","",Inputs!B133)</f>
        <v/>
      </c>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c r="AF135" s="102"/>
      <c r="AG135" s="104"/>
      <c r="AH135" s="109"/>
    </row>
    <row r="136" spans="1:34">
      <c r="A136" s="99" t="str">
        <f>IF(Inputs!A134="","",Inputs!A134)</f>
        <v/>
      </c>
      <c r="B136" s="117" t="str">
        <f>IF(Inputs!B134="","",Inputs!B134)</f>
        <v/>
      </c>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c r="AA136" s="102"/>
      <c r="AB136" s="102"/>
      <c r="AC136" s="102"/>
      <c r="AD136" s="102"/>
      <c r="AE136" s="102"/>
      <c r="AF136" s="102"/>
      <c r="AG136" s="104"/>
      <c r="AH136" s="109"/>
    </row>
    <row r="137" spans="1:34">
      <c r="A137" s="99" t="str">
        <f>IF(Inputs!A135="","",Inputs!A135)</f>
        <v/>
      </c>
      <c r="B137" s="117" t="str">
        <f>IF(Inputs!B135="","",Inputs!B135)</f>
        <v/>
      </c>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102"/>
      <c r="AD137" s="102"/>
      <c r="AE137" s="102"/>
      <c r="AF137" s="102"/>
      <c r="AG137" s="104"/>
      <c r="AH137" s="109"/>
    </row>
    <row r="138" spans="1:34">
      <c r="A138" s="99" t="str">
        <f>IF(Inputs!A136="","",Inputs!A136)</f>
        <v/>
      </c>
      <c r="B138" s="117" t="str">
        <f>IF(Inputs!B136="","",Inputs!B136)</f>
        <v/>
      </c>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c r="AA138" s="102"/>
      <c r="AB138" s="102"/>
      <c r="AC138" s="102"/>
      <c r="AD138" s="102"/>
      <c r="AE138" s="102"/>
      <c r="AF138" s="102"/>
      <c r="AG138" s="104"/>
      <c r="AH138" s="109"/>
    </row>
    <row r="139" spans="1:34">
      <c r="A139" s="99" t="str">
        <f>IF(Inputs!A137="","",Inputs!A137)</f>
        <v/>
      </c>
      <c r="B139" s="117" t="str">
        <f>IF(Inputs!B137="","",Inputs!B137)</f>
        <v/>
      </c>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c r="AA139" s="102"/>
      <c r="AB139" s="102"/>
      <c r="AC139" s="102"/>
      <c r="AD139" s="102"/>
      <c r="AE139" s="102"/>
      <c r="AF139" s="102"/>
      <c r="AG139" s="104"/>
      <c r="AH139" s="109"/>
    </row>
    <row r="140" spans="1:34">
      <c r="A140" s="99" t="str">
        <f>IF(Inputs!A138="","",Inputs!A138)</f>
        <v/>
      </c>
      <c r="B140" s="117" t="str">
        <f>IF(Inputs!B138="","",Inputs!B138)</f>
        <v/>
      </c>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c r="AA140" s="102"/>
      <c r="AB140" s="102"/>
      <c r="AC140" s="102"/>
      <c r="AD140" s="102"/>
      <c r="AE140" s="102"/>
      <c r="AF140" s="102"/>
      <c r="AG140" s="104"/>
      <c r="AH140" s="109"/>
    </row>
    <row r="141" spans="1:34">
      <c r="A141" s="99" t="str">
        <f>IF(Inputs!A139="","",Inputs!A139)</f>
        <v/>
      </c>
      <c r="B141" s="117" t="str">
        <f>IF(Inputs!B139="","",Inputs!B139)</f>
        <v/>
      </c>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c r="AA141" s="102"/>
      <c r="AB141" s="102"/>
      <c r="AC141" s="102"/>
      <c r="AD141" s="102"/>
      <c r="AE141" s="102"/>
      <c r="AF141" s="102"/>
      <c r="AG141" s="104"/>
      <c r="AH141" s="109"/>
    </row>
    <row r="142" spans="1:34">
      <c r="A142" s="99" t="str">
        <f>IF(Inputs!A140="","",Inputs!A140)</f>
        <v/>
      </c>
      <c r="B142" s="117" t="str">
        <f>IF(Inputs!B140="","",Inputs!B140)</f>
        <v/>
      </c>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c r="AA142" s="102"/>
      <c r="AB142" s="102"/>
      <c r="AC142" s="102"/>
      <c r="AD142" s="102"/>
      <c r="AE142" s="102"/>
      <c r="AF142" s="102"/>
      <c r="AG142" s="104"/>
      <c r="AH142" s="109"/>
    </row>
    <row r="143" spans="1:34">
      <c r="A143" s="99" t="str">
        <f>IF(Inputs!A141="","",Inputs!A141)</f>
        <v/>
      </c>
      <c r="B143" s="117" t="str">
        <f>IF(Inputs!B141="","",Inputs!B141)</f>
        <v/>
      </c>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c r="AA143" s="102"/>
      <c r="AB143" s="102"/>
      <c r="AC143" s="102"/>
      <c r="AD143" s="102"/>
      <c r="AE143" s="102"/>
      <c r="AF143" s="102"/>
      <c r="AG143" s="104"/>
      <c r="AH143" s="109"/>
    </row>
    <row r="144" spans="1:34">
      <c r="A144" s="99" t="str">
        <f>IF(Inputs!A142="","",Inputs!A142)</f>
        <v/>
      </c>
      <c r="B144" s="117" t="str">
        <f>IF(Inputs!B142="","",Inputs!B142)</f>
        <v/>
      </c>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c r="AA144" s="102"/>
      <c r="AB144" s="102"/>
      <c r="AC144" s="102"/>
      <c r="AD144" s="102"/>
      <c r="AE144" s="102"/>
      <c r="AF144" s="102"/>
      <c r="AG144" s="104"/>
      <c r="AH144" s="109"/>
    </row>
    <row r="145" spans="1:34">
      <c r="A145" s="99" t="str">
        <f>IF(Inputs!A143="","",Inputs!A143)</f>
        <v/>
      </c>
      <c r="B145" s="117" t="str">
        <f>IF(Inputs!B143="","",Inputs!B143)</f>
        <v/>
      </c>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c r="AA145" s="102"/>
      <c r="AB145" s="102"/>
      <c r="AC145" s="102"/>
      <c r="AD145" s="102"/>
      <c r="AE145" s="102"/>
      <c r="AF145" s="102"/>
      <c r="AG145" s="104"/>
      <c r="AH145" s="109"/>
    </row>
    <row r="146" spans="1:34">
      <c r="A146" s="99" t="str">
        <f>IF(Inputs!A144="","",Inputs!A144)</f>
        <v/>
      </c>
      <c r="B146" s="117" t="str">
        <f>IF(Inputs!B144="","",Inputs!B144)</f>
        <v/>
      </c>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c r="AA146" s="102"/>
      <c r="AB146" s="102"/>
      <c r="AC146" s="102"/>
      <c r="AD146" s="102"/>
      <c r="AE146" s="102"/>
      <c r="AF146" s="102"/>
      <c r="AG146" s="104"/>
      <c r="AH146" s="109"/>
    </row>
    <row r="147" spans="1:34">
      <c r="A147" s="99" t="str">
        <f>IF(Inputs!A145="","",Inputs!A145)</f>
        <v/>
      </c>
      <c r="B147" s="117" t="str">
        <f>IF(Inputs!B145="","",Inputs!B145)</f>
        <v/>
      </c>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c r="AA147" s="102"/>
      <c r="AB147" s="102"/>
      <c r="AC147" s="102"/>
      <c r="AD147" s="102"/>
      <c r="AE147" s="102"/>
      <c r="AF147" s="102"/>
      <c r="AG147" s="104"/>
      <c r="AH147" s="109"/>
    </row>
    <row r="148" spans="1:34">
      <c r="A148" s="99" t="str">
        <f>IF(Inputs!A146="","",Inputs!A146)</f>
        <v/>
      </c>
      <c r="B148" s="117" t="str">
        <f>IF(Inputs!B146="","",Inputs!B146)</f>
        <v/>
      </c>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c r="AA148" s="102"/>
      <c r="AB148" s="102"/>
      <c r="AC148" s="102"/>
      <c r="AD148" s="102"/>
      <c r="AE148" s="102"/>
      <c r="AF148" s="102"/>
      <c r="AG148" s="104"/>
      <c r="AH148" s="109"/>
    </row>
    <row r="149" spans="1:34">
      <c r="A149" s="99" t="str">
        <f>IF(Inputs!A147="","",Inputs!A147)</f>
        <v/>
      </c>
      <c r="B149" s="117" t="str">
        <f>IF(Inputs!B147="","",Inputs!B147)</f>
        <v/>
      </c>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102"/>
      <c r="AG149" s="104"/>
      <c r="AH149" s="109"/>
    </row>
    <row r="150" spans="1:34">
      <c r="A150" s="99" t="str">
        <f>IF(Inputs!A148="","",Inputs!A148)</f>
        <v/>
      </c>
      <c r="B150" s="117" t="str">
        <f>IF(Inputs!B148="","",Inputs!B148)</f>
        <v/>
      </c>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c r="AA150" s="102"/>
      <c r="AB150" s="102"/>
      <c r="AC150" s="102"/>
      <c r="AD150" s="102"/>
      <c r="AE150" s="102"/>
      <c r="AF150" s="102"/>
      <c r="AG150" s="104"/>
      <c r="AH150" s="109"/>
    </row>
    <row r="151" spans="1:34">
      <c r="A151" s="99" t="str">
        <f>IF(Inputs!A149="","",Inputs!A149)</f>
        <v/>
      </c>
      <c r="B151" s="117" t="str">
        <f>IF(Inputs!B149="","",Inputs!B149)</f>
        <v/>
      </c>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c r="AA151" s="102"/>
      <c r="AB151" s="102"/>
      <c r="AC151" s="102"/>
      <c r="AD151" s="102"/>
      <c r="AE151" s="102"/>
      <c r="AF151" s="102"/>
      <c r="AG151" s="104"/>
      <c r="AH151" s="109"/>
    </row>
    <row r="152" spans="1:34">
      <c r="A152" s="99" t="str">
        <f>IF(Inputs!A150="","",Inputs!A150)</f>
        <v/>
      </c>
      <c r="B152" s="117" t="str">
        <f>IF(Inputs!B150="","",Inputs!B150)</f>
        <v/>
      </c>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c r="AA152" s="102"/>
      <c r="AB152" s="102"/>
      <c r="AC152" s="102"/>
      <c r="AD152" s="102"/>
      <c r="AE152" s="102"/>
      <c r="AF152" s="102"/>
      <c r="AG152" s="104"/>
      <c r="AH152" s="109"/>
    </row>
    <row r="153" spans="1:34">
      <c r="A153" s="99" t="str">
        <f>IF(Inputs!A151="","",Inputs!A151)</f>
        <v/>
      </c>
      <c r="B153" s="117" t="str">
        <f>IF(Inputs!B151="","",Inputs!B151)</f>
        <v/>
      </c>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c r="AA153" s="102"/>
      <c r="AB153" s="102"/>
      <c r="AC153" s="102"/>
      <c r="AD153" s="102"/>
      <c r="AE153" s="102"/>
      <c r="AF153" s="102"/>
      <c r="AG153" s="104"/>
      <c r="AH153" s="109"/>
    </row>
    <row r="154" spans="1:34">
      <c r="A154" s="99" t="str">
        <f>IF(Inputs!A152="","",Inputs!A152)</f>
        <v/>
      </c>
      <c r="B154" s="117" t="str">
        <f>IF(Inputs!B152="","",Inputs!B152)</f>
        <v/>
      </c>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c r="AA154" s="102"/>
      <c r="AB154" s="102"/>
      <c r="AC154" s="102"/>
      <c r="AD154" s="102"/>
      <c r="AE154" s="102"/>
      <c r="AF154" s="102"/>
      <c r="AG154" s="104"/>
      <c r="AH154" s="109"/>
    </row>
    <row r="155" spans="1:34">
      <c r="A155" s="99" t="str">
        <f>IF(Inputs!A153="","",Inputs!A153)</f>
        <v/>
      </c>
      <c r="B155" s="117" t="str">
        <f>IF(Inputs!B153="","",Inputs!B153)</f>
        <v/>
      </c>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c r="AA155" s="102"/>
      <c r="AB155" s="102"/>
      <c r="AC155" s="102"/>
      <c r="AD155" s="102"/>
      <c r="AE155" s="102"/>
      <c r="AF155" s="102"/>
      <c r="AG155" s="104"/>
      <c r="AH155" s="109"/>
    </row>
    <row r="156" spans="1:34">
      <c r="A156" s="99" t="str">
        <f>IF(Inputs!A154="","",Inputs!A154)</f>
        <v/>
      </c>
      <c r="B156" s="117" t="str">
        <f>IF(Inputs!B154="","",Inputs!B154)</f>
        <v/>
      </c>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102"/>
      <c r="AF156" s="102"/>
      <c r="AG156" s="104"/>
      <c r="AH156" s="109"/>
    </row>
    <row r="157" spans="1:34">
      <c r="A157" s="99" t="str">
        <f>IF(Inputs!A155="","",Inputs!A155)</f>
        <v/>
      </c>
      <c r="B157" s="117" t="str">
        <f>IF(Inputs!B155="","",Inputs!B155)</f>
        <v/>
      </c>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c r="AA157" s="102"/>
      <c r="AB157" s="102"/>
      <c r="AC157" s="102"/>
      <c r="AD157" s="102"/>
      <c r="AE157" s="102"/>
      <c r="AF157" s="102"/>
      <c r="AG157" s="104"/>
      <c r="AH157" s="109"/>
    </row>
    <row r="158" spans="1:34">
      <c r="A158" s="99" t="str">
        <f>IF(Inputs!A156="","",Inputs!A156)</f>
        <v/>
      </c>
      <c r="B158" s="117" t="str">
        <f>IF(Inputs!B156="","",Inputs!B156)</f>
        <v/>
      </c>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c r="AA158" s="102"/>
      <c r="AB158" s="102"/>
      <c r="AC158" s="102"/>
      <c r="AD158" s="102"/>
      <c r="AE158" s="102"/>
      <c r="AF158" s="102"/>
      <c r="AG158" s="104"/>
      <c r="AH158" s="109"/>
    </row>
    <row r="159" spans="1:34">
      <c r="A159" s="99" t="str">
        <f>IF(Inputs!A157="","",Inputs!A157)</f>
        <v/>
      </c>
      <c r="B159" s="117" t="str">
        <f>IF(Inputs!B157="","",Inputs!B157)</f>
        <v/>
      </c>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c r="AD159" s="102"/>
      <c r="AE159" s="102"/>
      <c r="AF159" s="102"/>
      <c r="AG159" s="104"/>
      <c r="AH159" s="109"/>
    </row>
    <row r="160" spans="1:34">
      <c r="A160" s="99" t="str">
        <f>IF(Inputs!A158="","",Inputs!A158)</f>
        <v/>
      </c>
      <c r="B160" s="117" t="str">
        <f>IF(Inputs!B158="","",Inputs!B158)</f>
        <v/>
      </c>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c r="AA160" s="102"/>
      <c r="AB160" s="102"/>
      <c r="AC160" s="102"/>
      <c r="AD160" s="102"/>
      <c r="AE160" s="102"/>
      <c r="AF160" s="102"/>
      <c r="AG160" s="104"/>
      <c r="AH160" s="109"/>
    </row>
    <row r="161" spans="1:34">
      <c r="A161" s="99" t="str">
        <f>IF(Inputs!A159="","",Inputs!A159)</f>
        <v/>
      </c>
      <c r="B161" s="117" t="str">
        <f>IF(Inputs!B159="","",Inputs!B159)</f>
        <v/>
      </c>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02"/>
      <c r="AC161" s="102"/>
      <c r="AD161" s="102"/>
      <c r="AE161" s="102"/>
      <c r="AF161" s="102"/>
      <c r="AG161" s="104"/>
      <c r="AH161" s="109"/>
    </row>
    <row r="162" spans="1:34">
      <c r="A162" s="99" t="str">
        <f>IF(Inputs!A160="","",Inputs!A160)</f>
        <v/>
      </c>
      <c r="B162" s="117" t="str">
        <f>IF(Inputs!B160="","",Inputs!B160)</f>
        <v/>
      </c>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c r="AA162" s="102"/>
      <c r="AB162" s="102"/>
      <c r="AC162" s="102"/>
      <c r="AD162" s="102"/>
      <c r="AE162" s="102"/>
      <c r="AF162" s="102"/>
      <c r="AG162" s="104"/>
      <c r="AH162" s="109"/>
    </row>
    <row r="163" spans="1:34">
      <c r="A163" s="99" t="str">
        <f>IF(Inputs!A161="","",Inputs!A161)</f>
        <v/>
      </c>
      <c r="B163" s="117" t="str">
        <f>IF(Inputs!B161="","",Inputs!B161)</f>
        <v/>
      </c>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c r="AA163" s="102"/>
      <c r="AB163" s="102"/>
      <c r="AC163" s="102"/>
      <c r="AD163" s="102"/>
      <c r="AE163" s="102"/>
      <c r="AF163" s="102"/>
      <c r="AG163" s="104"/>
      <c r="AH163" s="109"/>
    </row>
    <row r="164" spans="1:34">
      <c r="A164" s="99" t="str">
        <f>IF(Inputs!A162="","",Inputs!A162)</f>
        <v/>
      </c>
      <c r="B164" s="117" t="str">
        <f>IF(Inputs!B162="","",Inputs!B162)</f>
        <v/>
      </c>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c r="AA164" s="102"/>
      <c r="AB164" s="102"/>
      <c r="AC164" s="102"/>
      <c r="AD164" s="102"/>
      <c r="AE164" s="102"/>
      <c r="AF164" s="102"/>
      <c r="AG164" s="104"/>
      <c r="AH164" s="109"/>
    </row>
    <row r="165" spans="1:34">
      <c r="A165" s="99" t="str">
        <f>IF(Inputs!A163="","",Inputs!A163)</f>
        <v/>
      </c>
      <c r="B165" s="117" t="str">
        <f>IF(Inputs!B163="","",Inputs!B163)</f>
        <v/>
      </c>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2"/>
      <c r="AD165" s="102"/>
      <c r="AE165" s="102"/>
      <c r="AF165" s="102"/>
      <c r="AG165" s="104"/>
      <c r="AH165" s="109"/>
    </row>
    <row r="166" spans="1:34">
      <c r="A166" s="99" t="str">
        <f>IF(Inputs!A164="","",Inputs!A164)</f>
        <v/>
      </c>
      <c r="B166" s="117" t="str">
        <f>IF(Inputs!B164="","",Inputs!B164)</f>
        <v/>
      </c>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c r="AA166" s="102"/>
      <c r="AB166" s="102"/>
      <c r="AC166" s="102"/>
      <c r="AD166" s="102"/>
      <c r="AE166" s="102"/>
      <c r="AF166" s="102"/>
      <c r="AG166" s="104"/>
      <c r="AH166" s="109"/>
    </row>
    <row r="167" spans="1:34">
      <c r="A167" s="99" t="str">
        <f>IF(Inputs!A165="","",Inputs!A165)</f>
        <v/>
      </c>
      <c r="B167" s="117" t="str">
        <f>IF(Inputs!B165="","",Inputs!B165)</f>
        <v/>
      </c>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02"/>
      <c r="AC167" s="102"/>
      <c r="AD167" s="102"/>
      <c r="AE167" s="102"/>
      <c r="AF167" s="102"/>
      <c r="AG167" s="104"/>
      <c r="AH167" s="109"/>
    </row>
    <row r="168" spans="1:34">
      <c r="A168" s="99" t="str">
        <f>IF(Inputs!A166="","",Inputs!A166)</f>
        <v/>
      </c>
      <c r="B168" s="117" t="str">
        <f>IF(Inputs!B166="","",Inputs!B166)</f>
        <v/>
      </c>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4"/>
      <c r="AH168" s="109"/>
    </row>
    <row r="169" spans="1:34">
      <c r="A169" s="99" t="str">
        <f>IF(Inputs!A167="","",Inputs!A167)</f>
        <v/>
      </c>
      <c r="B169" s="117" t="str">
        <f>IF(Inputs!B167="","",Inputs!B167)</f>
        <v/>
      </c>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2"/>
      <c r="AB169" s="102"/>
      <c r="AC169" s="102"/>
      <c r="AD169" s="102"/>
      <c r="AE169" s="102"/>
      <c r="AF169" s="102"/>
      <c r="AG169" s="104"/>
      <c r="AH169" s="109"/>
    </row>
    <row r="170" spans="1:34">
      <c r="A170" s="99" t="str">
        <f>IF(Inputs!A168="","",Inputs!A168)</f>
        <v/>
      </c>
      <c r="B170" s="117" t="str">
        <f>IF(Inputs!B168="","",Inputs!B168)</f>
        <v/>
      </c>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c r="AA170" s="102"/>
      <c r="AB170" s="102"/>
      <c r="AC170" s="102"/>
      <c r="AD170" s="102"/>
      <c r="AE170" s="102"/>
      <c r="AF170" s="102"/>
      <c r="AG170" s="104"/>
      <c r="AH170" s="109"/>
    </row>
    <row r="171" spans="1:34">
      <c r="A171" s="99" t="str">
        <f>IF(Inputs!A169="","",Inputs!A169)</f>
        <v/>
      </c>
      <c r="B171" s="117" t="str">
        <f>IF(Inputs!B169="","",Inputs!B169)</f>
        <v/>
      </c>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c r="AF171" s="102"/>
      <c r="AG171" s="104"/>
      <c r="AH171" s="109"/>
    </row>
    <row r="172" spans="1:34">
      <c r="A172" s="99" t="str">
        <f>IF(Inputs!A170="","",Inputs!A170)</f>
        <v/>
      </c>
      <c r="B172" s="117" t="str">
        <f>IF(Inputs!B170="","",Inputs!B170)</f>
        <v/>
      </c>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102"/>
      <c r="AG172" s="104"/>
      <c r="AH172" s="109"/>
    </row>
    <row r="173" spans="1:34">
      <c r="A173" s="99" t="str">
        <f>IF(Inputs!A171="","",Inputs!A171)</f>
        <v/>
      </c>
      <c r="B173" s="117" t="str">
        <f>IF(Inputs!B171="","",Inputs!B171)</f>
        <v/>
      </c>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c r="AA173" s="102"/>
      <c r="AB173" s="102"/>
      <c r="AC173" s="102"/>
      <c r="AD173" s="102"/>
      <c r="AE173" s="102"/>
      <c r="AF173" s="102"/>
      <c r="AG173" s="104"/>
      <c r="AH173" s="109"/>
    </row>
    <row r="174" spans="1:34">
      <c r="A174" s="99" t="str">
        <f>IF(Inputs!A172="","",Inputs!A172)</f>
        <v/>
      </c>
      <c r="B174" s="117" t="str">
        <f>IF(Inputs!B172="","",Inputs!B172)</f>
        <v/>
      </c>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c r="AA174" s="102"/>
      <c r="AB174" s="102"/>
      <c r="AC174" s="102"/>
      <c r="AD174" s="102"/>
      <c r="AE174" s="102"/>
      <c r="AF174" s="102"/>
      <c r="AG174" s="104"/>
      <c r="AH174" s="109"/>
    </row>
    <row r="175" spans="1:34">
      <c r="A175" s="99" t="str">
        <f>IF(Inputs!A173="","",Inputs!A173)</f>
        <v/>
      </c>
      <c r="B175" s="117" t="str">
        <f>IF(Inputs!B173="","",Inputs!B173)</f>
        <v/>
      </c>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c r="AA175" s="102"/>
      <c r="AB175" s="102"/>
      <c r="AC175" s="102"/>
      <c r="AD175" s="102"/>
      <c r="AE175" s="102"/>
      <c r="AF175" s="102"/>
      <c r="AG175" s="104"/>
      <c r="AH175" s="109"/>
    </row>
    <row r="176" spans="1:34">
      <c r="A176" s="99" t="str">
        <f>IF(Inputs!A174="","",Inputs!A174)</f>
        <v/>
      </c>
      <c r="B176" s="117" t="str">
        <f>IF(Inputs!B174="","",Inputs!B174)</f>
        <v/>
      </c>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02"/>
      <c r="AC176" s="102"/>
      <c r="AD176" s="102"/>
      <c r="AE176" s="102"/>
      <c r="AF176" s="102"/>
      <c r="AG176" s="104"/>
      <c r="AH176" s="109"/>
    </row>
    <row r="177" spans="1:34">
      <c r="A177" s="99" t="str">
        <f>IF(Inputs!A175="","",Inputs!A175)</f>
        <v/>
      </c>
      <c r="B177" s="117" t="str">
        <f>IF(Inputs!B175="","",Inputs!B175)</f>
        <v/>
      </c>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2"/>
      <c r="AB177" s="102"/>
      <c r="AC177" s="102"/>
      <c r="AD177" s="102"/>
      <c r="AE177" s="102"/>
      <c r="AF177" s="102"/>
      <c r="AG177" s="104"/>
      <c r="AH177" s="109"/>
    </row>
    <row r="178" spans="1:34">
      <c r="A178" s="99" t="str">
        <f>IF(Inputs!A176="","",Inputs!A176)</f>
        <v/>
      </c>
      <c r="B178" s="117" t="str">
        <f>IF(Inputs!B176="","",Inputs!B176)</f>
        <v/>
      </c>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c r="AF178" s="102"/>
      <c r="AG178" s="104"/>
      <c r="AH178" s="109"/>
    </row>
    <row r="179" spans="1:34">
      <c r="A179" s="99" t="str">
        <f>IF(Inputs!A177="","",Inputs!A177)</f>
        <v/>
      </c>
      <c r="B179" s="117" t="str">
        <f>IF(Inputs!B177="","",Inputs!B177)</f>
        <v/>
      </c>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c r="AA179" s="102"/>
      <c r="AB179" s="102"/>
      <c r="AC179" s="102"/>
      <c r="AD179" s="102"/>
      <c r="AE179" s="102"/>
      <c r="AF179" s="102"/>
      <c r="AG179" s="104"/>
      <c r="AH179" s="109"/>
    </row>
    <row r="180" spans="1:34">
      <c r="A180" s="99" t="str">
        <f>IF(Inputs!A178="","",Inputs!A178)</f>
        <v/>
      </c>
      <c r="B180" s="117" t="str">
        <f>IF(Inputs!B178="","",Inputs!B178)</f>
        <v/>
      </c>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c r="AA180" s="102"/>
      <c r="AB180" s="102"/>
      <c r="AC180" s="102"/>
      <c r="AD180" s="102"/>
      <c r="AE180" s="102"/>
      <c r="AF180" s="102"/>
      <c r="AG180" s="104"/>
      <c r="AH180" s="109"/>
    </row>
    <row r="181" spans="1:34">
      <c r="A181" s="99" t="str">
        <f>IF(Inputs!A179="","",Inputs!A179)</f>
        <v/>
      </c>
      <c r="B181" s="117" t="str">
        <f>IF(Inputs!B179="","",Inputs!B179)</f>
        <v/>
      </c>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c r="AA181" s="102"/>
      <c r="AB181" s="102"/>
      <c r="AC181" s="102"/>
      <c r="AD181" s="102"/>
      <c r="AE181" s="102"/>
      <c r="AF181" s="102"/>
      <c r="AG181" s="104"/>
      <c r="AH181" s="109"/>
    </row>
    <row r="182" spans="1:34">
      <c r="A182" s="99" t="str">
        <f>IF(Inputs!A180="","",Inputs!A180)</f>
        <v/>
      </c>
      <c r="B182" s="117" t="str">
        <f>IF(Inputs!B180="","",Inputs!B180)</f>
        <v/>
      </c>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102"/>
      <c r="AG182" s="104"/>
      <c r="AH182" s="109"/>
    </row>
    <row r="183" spans="1:34">
      <c r="A183" s="99" t="str">
        <f>IF(Inputs!A181="","",Inputs!A181)</f>
        <v/>
      </c>
      <c r="B183" s="117" t="str">
        <f>IF(Inputs!B181="","",Inputs!B181)</f>
        <v/>
      </c>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02"/>
      <c r="AC183" s="102"/>
      <c r="AD183" s="102"/>
      <c r="AE183" s="102"/>
      <c r="AF183" s="102"/>
      <c r="AG183" s="104"/>
      <c r="AH183" s="109"/>
    </row>
    <row r="184" spans="1:34">
      <c r="A184" s="99" t="str">
        <f>IF(Inputs!A182="","",Inputs!A182)</f>
        <v/>
      </c>
      <c r="B184" s="117" t="str">
        <f>IF(Inputs!B182="","",Inputs!B182)</f>
        <v/>
      </c>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102"/>
      <c r="AG184" s="104"/>
      <c r="AH184" s="109"/>
    </row>
    <row r="185" spans="1:34">
      <c r="A185" s="99" t="str">
        <f>IF(Inputs!A183="","",Inputs!A183)</f>
        <v/>
      </c>
      <c r="B185" s="117" t="str">
        <f>IF(Inputs!B183="","",Inputs!B183)</f>
        <v/>
      </c>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102"/>
      <c r="AG185" s="104"/>
      <c r="AH185" s="109"/>
    </row>
    <row r="186" spans="1:34">
      <c r="A186" s="99" t="str">
        <f>IF(Inputs!A184="","",Inputs!A184)</f>
        <v/>
      </c>
      <c r="B186" s="117" t="str">
        <f>IF(Inputs!B184="","",Inputs!B184)</f>
        <v/>
      </c>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c r="AA186" s="102"/>
      <c r="AB186" s="102"/>
      <c r="AC186" s="102"/>
      <c r="AD186" s="102"/>
      <c r="AE186" s="102"/>
      <c r="AF186" s="102"/>
      <c r="AG186" s="104"/>
      <c r="AH186" s="109"/>
    </row>
    <row r="187" spans="1:34">
      <c r="A187" s="99" t="str">
        <f>IF(Inputs!A185="","",Inputs!A185)</f>
        <v/>
      </c>
      <c r="B187" s="117" t="str">
        <f>IF(Inputs!B185="","",Inputs!B185)</f>
        <v/>
      </c>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4"/>
      <c r="AH187" s="109"/>
    </row>
    <row r="188" spans="1:34">
      <c r="A188" s="99" t="str">
        <f>IF(Inputs!A186="","",Inputs!A186)</f>
        <v/>
      </c>
      <c r="B188" s="117" t="str">
        <f>IF(Inputs!B186="","",Inputs!B186)</f>
        <v/>
      </c>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c r="AD188" s="102"/>
      <c r="AE188" s="102"/>
      <c r="AF188" s="102"/>
      <c r="AG188" s="104"/>
      <c r="AH188" s="109"/>
    </row>
    <row r="189" spans="1:34">
      <c r="A189" s="99" t="str">
        <f>IF(Inputs!A187="","",Inputs!A187)</f>
        <v/>
      </c>
      <c r="B189" s="117" t="str">
        <f>IF(Inputs!B187="","",Inputs!B187)</f>
        <v/>
      </c>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c r="AA189" s="102"/>
      <c r="AB189" s="102"/>
      <c r="AC189" s="102"/>
      <c r="AD189" s="102"/>
      <c r="AE189" s="102"/>
      <c r="AF189" s="102"/>
      <c r="AG189" s="104"/>
      <c r="AH189" s="109"/>
    </row>
    <row r="190" spans="1:34">
      <c r="A190" s="99" t="str">
        <f>IF(Inputs!A188="","",Inputs!A188)</f>
        <v/>
      </c>
      <c r="B190" s="117" t="str">
        <f>IF(Inputs!B188="","",Inputs!B188)</f>
        <v/>
      </c>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102"/>
      <c r="AG190" s="104"/>
      <c r="AH190" s="109"/>
    </row>
    <row r="191" spans="1:34">
      <c r="A191" s="99" t="str">
        <f>IF(Inputs!A189="","",Inputs!A189)</f>
        <v/>
      </c>
      <c r="B191" s="117" t="str">
        <f>IF(Inputs!B189="","",Inputs!B189)</f>
        <v/>
      </c>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4"/>
      <c r="AH191" s="109"/>
    </row>
    <row r="192" spans="1:34">
      <c r="A192" s="99" t="str">
        <f>IF(Inputs!A190="","",Inputs!A190)</f>
        <v/>
      </c>
      <c r="B192" s="117" t="str">
        <f>IF(Inputs!B190="","",Inputs!B190)</f>
        <v/>
      </c>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2"/>
      <c r="AG192" s="104"/>
      <c r="AH192" s="109"/>
    </row>
    <row r="193" spans="1:34">
      <c r="A193" s="99" t="str">
        <f>IF(Inputs!A191="","",Inputs!A191)</f>
        <v/>
      </c>
      <c r="B193" s="117" t="str">
        <f>IF(Inputs!B191="","",Inputs!B191)</f>
        <v/>
      </c>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4"/>
      <c r="AH193" s="109"/>
    </row>
    <row r="194" spans="1:34">
      <c r="A194" s="99" t="str">
        <f>IF(Inputs!A192="","",Inputs!A192)</f>
        <v/>
      </c>
      <c r="B194" s="117" t="str">
        <f>IF(Inputs!B192="","",Inputs!B192)</f>
        <v/>
      </c>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102"/>
      <c r="AG194" s="104"/>
      <c r="AH194" s="109"/>
    </row>
    <row r="195" spans="1:34">
      <c r="A195" s="99" t="str">
        <f>IF(Inputs!A193="","",Inputs!A193)</f>
        <v/>
      </c>
      <c r="B195" s="117" t="str">
        <f>IF(Inputs!B193="","",Inputs!B193)</f>
        <v/>
      </c>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4"/>
      <c r="AH195" s="109"/>
    </row>
    <row r="196" spans="1:34">
      <c r="A196" s="99" t="str">
        <f>IF(Inputs!A194="","",Inputs!A194)</f>
        <v/>
      </c>
      <c r="B196" s="117" t="str">
        <f>IF(Inputs!B194="","",Inputs!B194)</f>
        <v/>
      </c>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4"/>
      <c r="AH196" s="109"/>
    </row>
    <row r="197" spans="1:34">
      <c r="A197" s="99" t="str">
        <f>IF(Inputs!A195="","",Inputs!A195)</f>
        <v/>
      </c>
      <c r="B197" s="117" t="str">
        <f>IF(Inputs!B195="","",Inputs!B195)</f>
        <v/>
      </c>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4"/>
      <c r="AH197" s="109"/>
    </row>
    <row r="198" spans="1:34">
      <c r="A198" s="7" t="str">
        <f>IF(Inputs!A196="","",Inputs!A196)</f>
        <v/>
      </c>
      <c r="B198" t="str">
        <f>IF(Inputs!B196="","",Inputs!B196)</f>
        <v/>
      </c>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50"/>
      <c r="AH198" s="42"/>
    </row>
    <row r="199" spans="1:34">
      <c r="A199" s="7" t="str">
        <f>IF(Inputs!A197="","",Inputs!A197)</f>
        <v/>
      </c>
      <c r="B199" t="str">
        <f>IF(Inputs!B197="","",Inputs!B197)</f>
        <v/>
      </c>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50"/>
      <c r="AH199" s="42"/>
    </row>
    <row r="200" spans="1:34">
      <c r="A200" s="7" t="str">
        <f>IF(Inputs!A198="","",Inputs!A198)</f>
        <v/>
      </c>
      <c r="B200" t="str">
        <f>IF(Inputs!B198="","",Inputs!B198)</f>
        <v/>
      </c>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50"/>
      <c r="AH200" s="42"/>
    </row>
    <row r="201" spans="1:34">
      <c r="A201" s="7" t="str">
        <f>IF(Inputs!A199="","",Inputs!A199)</f>
        <v/>
      </c>
      <c r="B201" t="str">
        <f>IF(Inputs!B199="","",Inputs!B199)</f>
        <v/>
      </c>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50"/>
      <c r="AH201" s="42"/>
    </row>
    <row r="202" spans="1:34">
      <c r="A202" s="7" t="str">
        <f>IF(Inputs!A200="","",Inputs!A200)</f>
        <v/>
      </c>
      <c r="B202" t="str">
        <f>IF(Inputs!B200="","",Inputs!B200)</f>
        <v/>
      </c>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50"/>
      <c r="AH202" s="42"/>
    </row>
    <row r="203" spans="1:34">
      <c r="A203" s="7" t="str">
        <f>IF(Inputs!A201="","",Inputs!A201)</f>
        <v/>
      </c>
      <c r="B203" t="str">
        <f>IF(Inputs!B201="","",Inputs!B201)</f>
        <v/>
      </c>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50"/>
      <c r="AH203" s="42"/>
    </row>
    <row r="204" spans="1:34">
      <c r="A204" s="7" t="str">
        <f>IF(Inputs!A202="","",Inputs!A202)</f>
        <v/>
      </c>
      <c r="B204" t="str">
        <f>IF(Inputs!B202="","",Inputs!B202)</f>
        <v/>
      </c>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50"/>
      <c r="AH204" s="42"/>
    </row>
    <row r="205" spans="1:34">
      <c r="A205" s="7" t="str">
        <f>IF(Inputs!A203="","",Inputs!A203)</f>
        <v/>
      </c>
      <c r="B205" t="str">
        <f>IF(Inputs!B203="","",Inputs!B203)</f>
        <v/>
      </c>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50"/>
      <c r="AH205" s="42"/>
    </row>
    <row r="206" spans="1:34">
      <c r="A206" s="7" t="str">
        <f>IF(Inputs!A204="","",Inputs!A204)</f>
        <v/>
      </c>
      <c r="B206" t="str">
        <f>IF(Inputs!B204="","",Inputs!B204)</f>
        <v/>
      </c>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50"/>
      <c r="AH206" s="42"/>
    </row>
    <row r="207" spans="1:34">
      <c r="A207" s="7" t="str">
        <f>IF(Inputs!A205="","",Inputs!A205)</f>
        <v/>
      </c>
      <c r="B207" t="str">
        <f>IF(Inputs!B205="","",Inputs!B205)</f>
        <v/>
      </c>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50"/>
      <c r="AH207" s="42"/>
    </row>
    <row r="208" spans="1:34">
      <c r="A208" s="7" t="str">
        <f>IF(Inputs!A206="","",Inputs!A206)</f>
        <v/>
      </c>
      <c r="B208" t="str">
        <f>IF(Inputs!B206="","",Inputs!B206)</f>
        <v/>
      </c>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50"/>
      <c r="AH208" s="42"/>
    </row>
    <row r="209" spans="1:34">
      <c r="A209" s="7" t="str">
        <f>IF(Inputs!A207="","",Inputs!A207)</f>
        <v/>
      </c>
      <c r="B209" t="str">
        <f>IF(Inputs!B207="","",Inputs!B207)</f>
        <v/>
      </c>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50"/>
      <c r="AH209" s="42"/>
    </row>
    <row r="210" spans="1:34">
      <c r="A210" s="7" t="str">
        <f>IF(Inputs!A208="","",Inputs!A208)</f>
        <v/>
      </c>
      <c r="B210" t="str">
        <f>IF(Inputs!B208="","",Inputs!B208)</f>
        <v/>
      </c>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50"/>
      <c r="AH210" s="42"/>
    </row>
    <row r="211" spans="1:34">
      <c r="A211" s="7" t="str">
        <f>IF(Inputs!A209="","",Inputs!A209)</f>
        <v/>
      </c>
      <c r="B211" t="str">
        <f>IF(Inputs!B209="","",Inputs!B209)</f>
        <v/>
      </c>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50"/>
      <c r="AH211" s="42"/>
    </row>
    <row r="212" spans="1:34">
      <c r="A212" s="7" t="str">
        <f>IF(Inputs!A210="","",Inputs!A210)</f>
        <v/>
      </c>
      <c r="B212" t="str">
        <f>IF(Inputs!B210="","",Inputs!B210)</f>
        <v/>
      </c>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50"/>
      <c r="AH212" s="42"/>
    </row>
    <row r="213" spans="1:34">
      <c r="A213" s="7" t="str">
        <f>IF(Inputs!A211="","",Inputs!A211)</f>
        <v/>
      </c>
      <c r="B213" t="str">
        <f>IF(Inputs!B211="","",Inputs!B211)</f>
        <v/>
      </c>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50"/>
      <c r="AH213" s="42"/>
    </row>
    <row r="214" spans="1:34">
      <c r="A214" s="7" t="str">
        <f>IF(Inputs!A212="","",Inputs!A212)</f>
        <v/>
      </c>
      <c r="B214" t="str">
        <f>IF(Inputs!B212="","",Inputs!B212)</f>
        <v/>
      </c>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50"/>
      <c r="AH214" s="42"/>
    </row>
    <row r="215" spans="1:34">
      <c r="A215" s="7" t="str">
        <f>IF(Inputs!A213="","",Inputs!A213)</f>
        <v/>
      </c>
      <c r="B215" t="str">
        <f>IF(Inputs!B213="","",Inputs!B213)</f>
        <v/>
      </c>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50"/>
      <c r="AH215" s="42"/>
    </row>
    <row r="216" spans="1:34">
      <c r="A216" s="7" t="str">
        <f>IF(Inputs!A214="","",Inputs!A214)</f>
        <v/>
      </c>
      <c r="B216" t="str">
        <f>IF(Inputs!B214="","",Inputs!B214)</f>
        <v/>
      </c>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50"/>
      <c r="AH216" s="42"/>
    </row>
    <row r="217" spans="1:34">
      <c r="A217" s="7" t="str">
        <f>IF(Inputs!A215="","",Inputs!A215)</f>
        <v/>
      </c>
      <c r="B217" t="str">
        <f>IF(Inputs!B215="","",Inputs!B215)</f>
        <v/>
      </c>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50"/>
      <c r="AH217" s="42"/>
    </row>
    <row r="218" spans="1:34">
      <c r="A218" s="7" t="str">
        <f>IF(Inputs!A216="","",Inputs!A216)</f>
        <v/>
      </c>
      <c r="B218" t="str">
        <f>IF(Inputs!B216="","",Inputs!B216)</f>
        <v/>
      </c>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50"/>
      <c r="AH218" s="42"/>
    </row>
    <row r="219" spans="1:34">
      <c r="A219" s="7" t="str">
        <f>IF(Inputs!A217="","",Inputs!A217)</f>
        <v/>
      </c>
      <c r="B219" t="str">
        <f>IF(Inputs!B217="","",Inputs!B217)</f>
        <v/>
      </c>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50"/>
      <c r="AH219" s="42"/>
    </row>
    <row r="220" spans="1:34">
      <c r="A220" s="7" t="str">
        <f>IF(Inputs!A218="","",Inputs!A218)</f>
        <v/>
      </c>
      <c r="B220" t="str">
        <f>IF(Inputs!B218="","",Inputs!B218)</f>
        <v/>
      </c>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50"/>
      <c r="AH220" s="42"/>
    </row>
    <row r="221" spans="1:34">
      <c r="A221" s="7" t="str">
        <f>IF(Inputs!A219="","",Inputs!A219)</f>
        <v/>
      </c>
      <c r="B221" t="str">
        <f>IF(Inputs!B219="","",Inputs!B219)</f>
        <v/>
      </c>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50"/>
      <c r="AH221" s="42"/>
    </row>
    <row r="222" spans="1:34">
      <c r="A222" s="7" t="str">
        <f>IF(Inputs!A220="","",Inputs!A220)</f>
        <v/>
      </c>
      <c r="B222" t="str">
        <f>IF(Inputs!B220="","",Inputs!B220)</f>
        <v/>
      </c>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50"/>
      <c r="AH222" s="42"/>
    </row>
    <row r="223" spans="1:34">
      <c r="A223" s="7" t="str">
        <f>IF(Inputs!A221="","",Inputs!A221)</f>
        <v/>
      </c>
      <c r="B223" t="str">
        <f>IF(Inputs!B221="","",Inputs!B221)</f>
        <v/>
      </c>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50"/>
      <c r="AH223" s="42"/>
    </row>
    <row r="224" spans="1:34">
      <c r="A224" s="7" t="str">
        <f>IF(Inputs!A222="","",Inputs!A222)</f>
        <v/>
      </c>
      <c r="B224" t="str">
        <f>IF(Inputs!B222="","",Inputs!B222)</f>
        <v/>
      </c>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50"/>
      <c r="AH224" s="42"/>
    </row>
    <row r="225" spans="1:34">
      <c r="A225" s="7" t="str">
        <f>IF(Inputs!A223="","",Inputs!A223)</f>
        <v/>
      </c>
      <c r="B225" t="str">
        <f>IF(Inputs!B223="","",Inputs!B223)</f>
        <v/>
      </c>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50"/>
      <c r="AH225" s="42"/>
    </row>
    <row r="226" spans="1:34">
      <c r="A226" s="7" t="str">
        <f>IF(Inputs!A224="","",Inputs!A224)</f>
        <v/>
      </c>
      <c r="B226" t="str">
        <f>IF(Inputs!B224="","",Inputs!B224)</f>
        <v/>
      </c>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50"/>
      <c r="AH226" s="42"/>
    </row>
    <row r="227" spans="1:34">
      <c r="A227" s="7" t="str">
        <f>IF(Inputs!A225="","",Inputs!A225)</f>
        <v/>
      </c>
      <c r="B227" t="str">
        <f>IF(Inputs!B225="","",Inputs!B225)</f>
        <v/>
      </c>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50"/>
      <c r="AH227" s="42"/>
    </row>
    <row r="228" spans="1:34">
      <c r="A228" s="7" t="str">
        <f>IF(Inputs!A226="","",Inputs!A226)</f>
        <v/>
      </c>
      <c r="B228" t="str">
        <f>IF(Inputs!B226="","",Inputs!B226)</f>
        <v/>
      </c>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50"/>
      <c r="AH228" s="42"/>
    </row>
    <row r="229" spans="1:34">
      <c r="A229" s="7" t="str">
        <f>IF(Inputs!A227="","",Inputs!A227)</f>
        <v/>
      </c>
      <c r="B229" t="str">
        <f>IF(Inputs!B227="","",Inputs!B227)</f>
        <v/>
      </c>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50"/>
      <c r="AH229" s="42"/>
    </row>
    <row r="230" spans="1:34">
      <c r="A230" s="7" t="str">
        <f>IF(Inputs!A228="","",Inputs!A228)</f>
        <v/>
      </c>
      <c r="B230" t="str">
        <f>IF(Inputs!B228="","",Inputs!B228)</f>
        <v/>
      </c>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50"/>
      <c r="AH230" s="42"/>
    </row>
    <row r="231" spans="1:34">
      <c r="A231" s="7" t="str">
        <f>IF(Inputs!A229="","",Inputs!A229)</f>
        <v/>
      </c>
      <c r="B231" t="str">
        <f>IF(Inputs!B229="","",Inputs!B229)</f>
        <v/>
      </c>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50"/>
      <c r="AH231" s="42"/>
    </row>
    <row r="232" spans="1:34">
      <c r="A232" s="7" t="str">
        <f>IF(Inputs!A230="","",Inputs!A230)</f>
        <v/>
      </c>
      <c r="B232" t="str">
        <f>IF(Inputs!B230="","",Inputs!B230)</f>
        <v/>
      </c>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50"/>
      <c r="AH232" s="42"/>
    </row>
    <row r="233" spans="1:34">
      <c r="A233" s="7" t="str">
        <f>IF(Inputs!A231="","",Inputs!A231)</f>
        <v/>
      </c>
      <c r="B233" t="str">
        <f>IF(Inputs!B231="","",Inputs!B231)</f>
        <v/>
      </c>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50"/>
      <c r="AH233" s="42"/>
    </row>
    <row r="234" spans="1:34">
      <c r="A234" s="7" t="str">
        <f>IF(Inputs!A232="","",Inputs!A232)</f>
        <v/>
      </c>
      <c r="B234" t="str">
        <f>IF(Inputs!B232="","",Inputs!B232)</f>
        <v/>
      </c>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50"/>
      <c r="AH234" s="42"/>
    </row>
    <row r="235" spans="1:34">
      <c r="A235" s="7" t="str">
        <f>IF(Inputs!A233="","",Inputs!A233)</f>
        <v/>
      </c>
      <c r="B235" t="str">
        <f>IF(Inputs!B233="","",Inputs!B233)</f>
        <v/>
      </c>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50"/>
      <c r="AH235" s="42"/>
    </row>
    <row r="236" spans="1:34">
      <c r="A236" s="7" t="str">
        <f>IF(Inputs!A234="","",Inputs!A234)</f>
        <v/>
      </c>
      <c r="B236" t="str">
        <f>IF(Inputs!B234="","",Inputs!B234)</f>
        <v/>
      </c>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50"/>
      <c r="AH236" s="42"/>
    </row>
    <row r="237" spans="1:34">
      <c r="A237" s="7" t="str">
        <f>IF(Inputs!A235="","",Inputs!A235)</f>
        <v/>
      </c>
      <c r="B237" t="str">
        <f>IF(Inputs!B235="","",Inputs!B235)</f>
        <v/>
      </c>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50"/>
      <c r="AH237" s="42"/>
    </row>
    <row r="238" spans="1:34">
      <c r="A238" s="7" t="str">
        <f>IF(Inputs!A236="","",Inputs!A236)</f>
        <v/>
      </c>
      <c r="B238" t="str">
        <f>IF(Inputs!B236="","",Inputs!B236)</f>
        <v/>
      </c>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50"/>
      <c r="AH238" s="42"/>
    </row>
    <row r="239" spans="1:34">
      <c r="A239" s="7" t="str">
        <f>IF(Inputs!A237="","",Inputs!A237)</f>
        <v/>
      </c>
      <c r="B239" t="str">
        <f>IF(Inputs!B237="","",Inputs!B237)</f>
        <v/>
      </c>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50"/>
      <c r="AH239" s="42"/>
    </row>
    <row r="240" spans="1:34">
      <c r="A240" s="7" t="str">
        <f>IF(Inputs!A238="","",Inputs!A238)</f>
        <v/>
      </c>
      <c r="B240" t="str">
        <f>IF(Inputs!B238="","",Inputs!B238)</f>
        <v/>
      </c>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50"/>
      <c r="AH240" s="42"/>
    </row>
    <row r="241" spans="1:34">
      <c r="A241" s="7" t="str">
        <f>IF(Inputs!A239="","",Inputs!A239)</f>
        <v/>
      </c>
      <c r="B241" t="str">
        <f>IF(Inputs!B239="","",Inputs!B239)</f>
        <v/>
      </c>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50"/>
      <c r="AH241" s="42"/>
    </row>
    <row r="242" spans="1:34">
      <c r="A242" s="7" t="str">
        <f>IF(Inputs!A240="","",Inputs!A240)</f>
        <v/>
      </c>
      <c r="B242" t="str">
        <f>IF(Inputs!B240="","",Inputs!B240)</f>
        <v/>
      </c>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50"/>
      <c r="AH242" s="42"/>
    </row>
    <row r="243" spans="1:34">
      <c r="A243" s="7" t="str">
        <f>IF(Inputs!A241="","",Inputs!A241)</f>
        <v/>
      </c>
      <c r="B243" t="str">
        <f>IF(Inputs!B241="","",Inputs!B241)</f>
        <v/>
      </c>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50"/>
      <c r="AH243" s="42"/>
    </row>
    <row r="244" spans="1:34">
      <c r="A244" s="7" t="str">
        <f>IF(Inputs!A242="","",Inputs!A242)</f>
        <v/>
      </c>
      <c r="B244" t="str">
        <f>IF(Inputs!B242="","",Inputs!B242)</f>
        <v/>
      </c>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50"/>
      <c r="AH244" s="42"/>
    </row>
    <row r="245" spans="1:34">
      <c r="A245" s="7" t="str">
        <f>IF(Inputs!A243="","",Inputs!A243)</f>
        <v/>
      </c>
      <c r="B245" t="str">
        <f>IF(Inputs!B243="","",Inputs!B243)</f>
        <v/>
      </c>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50"/>
      <c r="AH245" s="42"/>
    </row>
    <row r="246" spans="1:34">
      <c r="A246" s="7" t="str">
        <f>IF(Inputs!A244="","",Inputs!A244)</f>
        <v/>
      </c>
      <c r="B246" t="str">
        <f>IF(Inputs!B244="","",Inputs!B244)</f>
        <v/>
      </c>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50"/>
      <c r="AH246" s="42"/>
    </row>
    <row r="247" spans="1:34">
      <c r="A247" s="7" t="str">
        <f>IF(Inputs!A245="","",Inputs!A245)</f>
        <v/>
      </c>
      <c r="B247" t="str">
        <f>IF(Inputs!B245="","",Inputs!B245)</f>
        <v/>
      </c>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50"/>
      <c r="AH247" s="42"/>
    </row>
    <row r="248" spans="1:34">
      <c r="A248" s="7" t="str">
        <f>IF(Inputs!A246="","",Inputs!A246)</f>
        <v/>
      </c>
      <c r="B248" t="str">
        <f>IF(Inputs!B246="","",Inputs!B246)</f>
        <v/>
      </c>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50"/>
      <c r="AH248" s="42"/>
    </row>
    <row r="249" spans="1:34">
      <c r="A249" s="7" t="str">
        <f>IF(Inputs!A247="","",Inputs!A247)</f>
        <v/>
      </c>
      <c r="B249" t="str">
        <f>IF(Inputs!B247="","",Inputs!B247)</f>
        <v/>
      </c>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50"/>
      <c r="AH249" s="42"/>
    </row>
    <row r="250" spans="1:34">
      <c r="A250" s="7" t="str">
        <f>IF(Inputs!A248="","",Inputs!A248)</f>
        <v/>
      </c>
      <c r="B250" t="str">
        <f>IF(Inputs!B248="","",Inputs!B248)</f>
        <v/>
      </c>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50"/>
      <c r="AH250" s="42"/>
    </row>
    <row r="251" spans="1:34">
      <c r="A251" s="7" t="str">
        <f>IF(Inputs!A249="","",Inputs!A249)</f>
        <v/>
      </c>
      <c r="B251" t="str">
        <f>IF(Inputs!B249="","",Inputs!B249)</f>
        <v/>
      </c>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50"/>
      <c r="AH251" s="42"/>
    </row>
    <row r="252" spans="1:34">
      <c r="A252" s="7" t="str">
        <f>IF(Inputs!A250="","",Inputs!A250)</f>
        <v/>
      </c>
      <c r="B252" t="str">
        <f>IF(Inputs!B250="","",Inputs!B250)</f>
        <v/>
      </c>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50"/>
      <c r="AH252" s="42"/>
    </row>
    <row r="253" spans="1:34">
      <c r="A253" s="7" t="str">
        <f>IF(Inputs!A251="","",Inputs!A251)</f>
        <v/>
      </c>
      <c r="B253" t="str">
        <f>IF(Inputs!B251="","",Inputs!B251)</f>
        <v/>
      </c>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50"/>
      <c r="AH253" s="42"/>
    </row>
    <row r="254" spans="1:34">
      <c r="A254" s="7" t="str">
        <f>IF(Inputs!A252="","",Inputs!A252)</f>
        <v/>
      </c>
      <c r="B254" t="str">
        <f>IF(Inputs!B252="","",Inputs!B252)</f>
        <v/>
      </c>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50"/>
      <c r="AH254" s="42"/>
    </row>
    <row r="255" spans="1:34">
      <c r="A255" s="7" t="str">
        <f>IF(Inputs!A253="","",Inputs!A253)</f>
        <v/>
      </c>
      <c r="B255" t="str">
        <f>IF(Inputs!B253="","",Inputs!B253)</f>
        <v/>
      </c>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50"/>
      <c r="AH255" s="42"/>
    </row>
    <row r="256" spans="1:34">
      <c r="A256" s="7" t="str">
        <f>IF(Inputs!A254="","",Inputs!A254)</f>
        <v/>
      </c>
      <c r="B256" t="str">
        <f>IF(Inputs!B254="","",Inputs!B254)</f>
        <v/>
      </c>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50"/>
      <c r="AH256" s="42"/>
    </row>
    <row r="257" spans="1:34">
      <c r="A257" s="7" t="str">
        <f>IF(Inputs!A255="","",Inputs!A255)</f>
        <v/>
      </c>
      <c r="B257" t="str">
        <f>IF(Inputs!B255="","",Inputs!B255)</f>
        <v/>
      </c>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50"/>
      <c r="AH257" s="42"/>
    </row>
    <row r="258" spans="1:34">
      <c r="A258" s="7" t="str">
        <f>IF(Inputs!A256="","",Inputs!A256)</f>
        <v/>
      </c>
      <c r="B258" t="str">
        <f>IF(Inputs!B256="","",Inputs!B256)</f>
        <v/>
      </c>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50"/>
      <c r="AH258" s="42"/>
    </row>
    <row r="259" spans="1:34">
      <c r="A259" s="7" t="str">
        <f>IF(Inputs!A257="","",Inputs!A257)</f>
        <v/>
      </c>
      <c r="B259" t="str">
        <f>IF(Inputs!B257="","",Inputs!B257)</f>
        <v/>
      </c>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50"/>
      <c r="AH259" s="42"/>
    </row>
    <row r="260" spans="1:34">
      <c r="A260" s="7" t="str">
        <f>IF(Inputs!A258="","",Inputs!A258)</f>
        <v/>
      </c>
      <c r="B260" t="str">
        <f>IF(Inputs!B258="","",Inputs!B258)</f>
        <v/>
      </c>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50"/>
      <c r="AH260" s="42"/>
    </row>
    <row r="261" spans="1:34">
      <c r="A261" s="7" t="str">
        <f>IF(Inputs!A259="","",Inputs!A259)</f>
        <v/>
      </c>
      <c r="B261" t="str">
        <f>IF(Inputs!B259="","",Inputs!B259)</f>
        <v/>
      </c>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50"/>
      <c r="AH261" s="42"/>
    </row>
    <row r="262" spans="1:34">
      <c r="A262" s="7" t="str">
        <f>IF(Inputs!A260="","",Inputs!A260)</f>
        <v/>
      </c>
      <c r="B262" t="str">
        <f>IF(Inputs!B260="","",Inputs!B260)</f>
        <v/>
      </c>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50"/>
      <c r="AH262" s="42"/>
    </row>
    <row r="263" spans="1:34">
      <c r="A263" s="7" t="str">
        <f>IF(Inputs!A261="","",Inputs!A261)</f>
        <v/>
      </c>
      <c r="B263" t="str">
        <f>IF(Inputs!B261="","",Inputs!B261)</f>
        <v/>
      </c>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50"/>
      <c r="AH263" s="42"/>
    </row>
    <row r="264" spans="1:34">
      <c r="A264" s="7" t="str">
        <f>IF(Inputs!A262="","",Inputs!A262)</f>
        <v/>
      </c>
      <c r="B264" t="str">
        <f>IF(Inputs!B262="","",Inputs!B262)</f>
        <v/>
      </c>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50"/>
      <c r="AH264" s="42"/>
    </row>
    <row r="265" spans="1:34">
      <c r="A265" s="7" t="str">
        <f>IF(Inputs!A263="","",Inputs!A263)</f>
        <v/>
      </c>
      <c r="B265" t="str">
        <f>IF(Inputs!B263="","",Inputs!B263)</f>
        <v/>
      </c>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50"/>
      <c r="AH265" s="42"/>
    </row>
    <row r="266" spans="1:34">
      <c r="A266" s="7" t="str">
        <f>IF(Inputs!A264="","",Inputs!A264)</f>
        <v/>
      </c>
      <c r="B266" t="str">
        <f>IF(Inputs!B264="","",Inputs!B264)</f>
        <v/>
      </c>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50"/>
      <c r="AH266" s="42"/>
    </row>
    <row r="267" spans="1:34">
      <c r="A267" s="7" t="str">
        <f>IF(Inputs!A265="","",Inputs!A265)</f>
        <v/>
      </c>
      <c r="B267" t="str">
        <f>IF(Inputs!B265="","",Inputs!B265)</f>
        <v/>
      </c>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50"/>
      <c r="AH267" s="42"/>
    </row>
    <row r="268" spans="1:34">
      <c r="A268" s="7" t="str">
        <f>IF(Inputs!A266="","",Inputs!A266)</f>
        <v/>
      </c>
      <c r="B268" t="str">
        <f>IF(Inputs!B266="","",Inputs!B266)</f>
        <v/>
      </c>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50"/>
      <c r="AH268" s="42"/>
    </row>
    <row r="269" spans="1:34">
      <c r="A269" s="7" t="str">
        <f>IF(Inputs!A267="","",Inputs!A267)</f>
        <v/>
      </c>
      <c r="B269" t="str">
        <f>IF(Inputs!B267="","",Inputs!B267)</f>
        <v/>
      </c>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50"/>
      <c r="AH269" s="42"/>
    </row>
    <row r="270" spans="1:34">
      <c r="A270" s="7" t="str">
        <f>IF(Inputs!A268="","",Inputs!A268)</f>
        <v/>
      </c>
      <c r="B270" t="str">
        <f>IF(Inputs!B268="","",Inputs!B268)</f>
        <v/>
      </c>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50"/>
      <c r="AH270" s="42"/>
    </row>
    <row r="271" spans="1:34">
      <c r="A271" s="7" t="str">
        <f>IF(Inputs!A269="","",Inputs!A269)</f>
        <v/>
      </c>
      <c r="B271" t="str">
        <f>IF(Inputs!B269="","",Inputs!B269)</f>
        <v/>
      </c>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50"/>
      <c r="AH271" s="42"/>
    </row>
    <row r="272" spans="1:34">
      <c r="A272" s="7" t="str">
        <f>IF(Inputs!A270="","",Inputs!A270)</f>
        <v/>
      </c>
      <c r="B272" t="str">
        <f>IF(Inputs!B270="","",Inputs!B270)</f>
        <v/>
      </c>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50"/>
      <c r="AH272" s="42"/>
    </row>
    <row r="273" spans="1:34">
      <c r="A273" s="7" t="str">
        <f>IF(Inputs!A271="","",Inputs!A271)</f>
        <v/>
      </c>
      <c r="B273" t="str">
        <f>IF(Inputs!B271="","",Inputs!B271)</f>
        <v/>
      </c>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50"/>
      <c r="AH273" s="42"/>
    </row>
    <row r="274" spans="1:34">
      <c r="A274" s="7" t="str">
        <f>IF(Inputs!A272="","",Inputs!A272)</f>
        <v/>
      </c>
      <c r="B274" t="str">
        <f>IF(Inputs!B272="","",Inputs!B272)</f>
        <v/>
      </c>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50"/>
      <c r="AH274" s="42"/>
    </row>
    <row r="275" spans="1:34">
      <c r="A275" s="7" t="str">
        <f>IF(Inputs!A273="","",Inputs!A273)</f>
        <v/>
      </c>
      <c r="B275" t="str">
        <f>IF(Inputs!B273="","",Inputs!B273)</f>
        <v/>
      </c>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50"/>
      <c r="AH275" s="42"/>
    </row>
    <row r="276" spans="1:34">
      <c r="A276" s="7" t="str">
        <f>IF(Inputs!A274="","",Inputs!A274)</f>
        <v/>
      </c>
      <c r="B276" t="str">
        <f>IF(Inputs!B274="","",Inputs!B274)</f>
        <v/>
      </c>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50"/>
      <c r="AH276" s="42"/>
    </row>
    <row r="277" spans="1:34">
      <c r="A277" s="7" t="str">
        <f>IF(Inputs!A275="","",Inputs!A275)</f>
        <v/>
      </c>
      <c r="B277" t="str">
        <f>IF(Inputs!B275="","",Inputs!B275)</f>
        <v/>
      </c>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50"/>
      <c r="AH277" s="42"/>
    </row>
    <row r="278" spans="1:34">
      <c r="A278" s="7" t="str">
        <f>IF(Inputs!A276="","",Inputs!A276)</f>
        <v/>
      </c>
      <c r="B278" t="str">
        <f>IF(Inputs!B276="","",Inputs!B276)</f>
        <v/>
      </c>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50"/>
      <c r="AH278" s="42"/>
    </row>
    <row r="279" spans="1:34">
      <c r="A279" s="7" t="str">
        <f>IF(Inputs!A277="","",Inputs!A277)</f>
        <v/>
      </c>
      <c r="B279" t="str">
        <f>IF(Inputs!B277="","",Inputs!B277)</f>
        <v/>
      </c>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50"/>
      <c r="AH279" s="42"/>
    </row>
    <row r="280" spans="1:34">
      <c r="A280" s="7" t="str">
        <f>IF(Inputs!A278="","",Inputs!A278)</f>
        <v/>
      </c>
      <c r="B280" t="str">
        <f>IF(Inputs!B278="","",Inputs!B278)</f>
        <v/>
      </c>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50"/>
      <c r="AH280" s="42"/>
    </row>
    <row r="281" spans="1:34">
      <c r="A281" s="7" t="str">
        <f>IF(Inputs!A279="","",Inputs!A279)</f>
        <v/>
      </c>
      <c r="B281" t="str">
        <f>IF(Inputs!B279="","",Inputs!B279)</f>
        <v/>
      </c>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50"/>
      <c r="AH281" s="42"/>
    </row>
    <row r="282" spans="1:34">
      <c r="A282" s="7" t="str">
        <f>IF(Inputs!A280="","",Inputs!A280)</f>
        <v/>
      </c>
      <c r="B282" t="str">
        <f>IF(Inputs!B280="","",Inputs!B280)</f>
        <v/>
      </c>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50"/>
      <c r="AH282" s="42"/>
    </row>
    <row r="283" spans="1:34">
      <c r="A283" s="7" t="str">
        <f>IF(Inputs!A281="","",Inputs!A281)</f>
        <v/>
      </c>
      <c r="B283" t="str">
        <f>IF(Inputs!B281="","",Inputs!B281)</f>
        <v/>
      </c>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50"/>
      <c r="AH283" s="42"/>
    </row>
    <row r="284" spans="1:34">
      <c r="A284" s="7" t="str">
        <f>IF(Inputs!A282="","",Inputs!A282)</f>
        <v/>
      </c>
      <c r="B284" t="str">
        <f>IF(Inputs!B282="","",Inputs!B282)</f>
        <v/>
      </c>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50"/>
      <c r="AH284" s="42"/>
    </row>
    <row r="285" spans="1:34">
      <c r="A285" s="7" t="str">
        <f>IF(Inputs!A283="","",Inputs!A283)</f>
        <v/>
      </c>
      <c r="B285" t="str">
        <f>IF(Inputs!B283="","",Inputs!B283)</f>
        <v/>
      </c>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50"/>
      <c r="AH285" s="42"/>
    </row>
    <row r="286" spans="1:34">
      <c r="A286" s="7" t="str">
        <f>IF(Inputs!A284="","",Inputs!A284)</f>
        <v/>
      </c>
      <c r="B286" t="str">
        <f>IF(Inputs!B284="","",Inputs!B284)</f>
        <v/>
      </c>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50"/>
      <c r="AH286" s="42"/>
    </row>
    <row r="287" spans="1:34">
      <c r="A287" s="7" t="str">
        <f>IF(Inputs!A285="","",Inputs!A285)</f>
        <v/>
      </c>
      <c r="B287" t="str">
        <f>IF(Inputs!B285="","",Inputs!B285)</f>
        <v/>
      </c>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50"/>
      <c r="AH287" s="42"/>
    </row>
    <row r="288" spans="1:34">
      <c r="A288" s="7" t="str">
        <f>IF(Inputs!A286="","",Inputs!A286)</f>
        <v/>
      </c>
      <c r="B288" t="str">
        <f>IF(Inputs!B286="","",Inputs!B286)</f>
        <v/>
      </c>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50"/>
      <c r="AH288" s="42"/>
    </row>
    <row r="289" spans="1:34">
      <c r="A289" s="7" t="str">
        <f>IF(Inputs!A287="","",Inputs!A287)</f>
        <v/>
      </c>
      <c r="B289" t="str">
        <f>IF(Inputs!B287="","",Inputs!B287)</f>
        <v/>
      </c>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50"/>
      <c r="AH289" s="42"/>
    </row>
    <row r="290" spans="1:34">
      <c r="A290" s="7" t="str">
        <f>IF(Inputs!A288="","",Inputs!A288)</f>
        <v/>
      </c>
      <c r="B290" t="str">
        <f>IF(Inputs!B288="","",Inputs!B288)</f>
        <v/>
      </c>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50"/>
      <c r="AH290" s="42"/>
    </row>
    <row r="291" spans="1:34">
      <c r="A291" s="7" t="str">
        <f>IF(Inputs!A289="","",Inputs!A289)</f>
        <v/>
      </c>
      <c r="B291" t="str">
        <f>IF(Inputs!B289="","",Inputs!B289)</f>
        <v/>
      </c>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50"/>
      <c r="AH291" s="42"/>
    </row>
    <row r="292" spans="1:34">
      <c r="A292" s="7" t="str">
        <f>IF(Inputs!A290="","",Inputs!A290)</f>
        <v/>
      </c>
      <c r="B292" t="str">
        <f>IF(Inputs!B290="","",Inputs!B290)</f>
        <v/>
      </c>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50"/>
      <c r="AH292" s="42"/>
    </row>
    <row r="293" spans="1:34">
      <c r="A293" s="7" t="str">
        <f>IF(Inputs!A291="","",Inputs!A291)</f>
        <v/>
      </c>
      <c r="B293" t="str">
        <f>IF(Inputs!B291="","",Inputs!B291)</f>
        <v/>
      </c>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50"/>
      <c r="AH293" s="42"/>
    </row>
    <row r="294" spans="1:34">
      <c r="A294" s="7" t="str">
        <f>IF(Inputs!A292="","",Inputs!A292)</f>
        <v/>
      </c>
      <c r="B294" t="str">
        <f>IF(Inputs!B292="","",Inputs!B292)</f>
        <v/>
      </c>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50"/>
      <c r="AH294" s="42"/>
    </row>
    <row r="295" spans="1:34">
      <c r="A295" s="7" t="str">
        <f>IF(Inputs!A293="","",Inputs!A293)</f>
        <v/>
      </c>
      <c r="B295" t="str">
        <f>IF(Inputs!B293="","",Inputs!B293)</f>
        <v/>
      </c>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50"/>
      <c r="AH295" s="42"/>
    </row>
    <row r="296" spans="1:34">
      <c r="A296" s="7" t="str">
        <f>IF(Inputs!A294="","",Inputs!A294)</f>
        <v/>
      </c>
      <c r="B296" t="str">
        <f>IF(Inputs!B294="","",Inputs!B294)</f>
        <v/>
      </c>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50"/>
      <c r="AH296" s="42"/>
    </row>
    <row r="297" spans="1:34">
      <c r="A297" s="7" t="str">
        <f>IF(Inputs!A295="","",Inputs!A295)</f>
        <v/>
      </c>
      <c r="B297" t="str">
        <f>IF(Inputs!B295="","",Inputs!B295)</f>
        <v/>
      </c>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50"/>
      <c r="AH297" s="42"/>
    </row>
    <row r="298" spans="1:34">
      <c r="A298" s="7" t="str">
        <f>IF(Inputs!A296="","",Inputs!A296)</f>
        <v/>
      </c>
      <c r="B298" t="str">
        <f>IF(Inputs!B296="","",Inputs!B296)</f>
        <v/>
      </c>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50"/>
      <c r="AH298" s="42"/>
    </row>
    <row r="299" spans="1:34">
      <c r="A299" s="7" t="str">
        <f>IF(Inputs!A297="","",Inputs!A297)</f>
        <v/>
      </c>
      <c r="B299" t="str">
        <f>IF(Inputs!B297="","",Inputs!B297)</f>
        <v/>
      </c>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50"/>
      <c r="AH299" s="42"/>
    </row>
    <row r="300" spans="1:34">
      <c r="A300" s="7" t="str">
        <f>IF(Inputs!A298="","",Inputs!A298)</f>
        <v/>
      </c>
      <c r="B300" t="str">
        <f>IF(Inputs!B298="","",Inputs!B298)</f>
        <v/>
      </c>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50"/>
      <c r="AH300" s="42"/>
    </row>
    <row r="301" spans="1:34">
      <c r="A301" s="7" t="str">
        <f>IF(Inputs!A299="","",Inputs!A299)</f>
        <v/>
      </c>
      <c r="B301" t="str">
        <f>IF(Inputs!B299="","",Inputs!B299)</f>
        <v/>
      </c>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50"/>
      <c r="AH301" s="42"/>
    </row>
    <row r="302" spans="1:34">
      <c r="A302" s="7" t="str">
        <f>IF(Inputs!A300="","",Inputs!A300)</f>
        <v/>
      </c>
      <c r="B302" t="str">
        <f>IF(Inputs!B300="","",Inputs!B300)</f>
        <v/>
      </c>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50"/>
      <c r="AH302" s="42"/>
    </row>
    <row r="303" spans="1:34">
      <c r="A303" s="7" t="str">
        <f>IF(Inputs!A301="","",Inputs!A301)</f>
        <v/>
      </c>
      <c r="B303" t="str">
        <f>IF(Inputs!B301="","",Inputs!B301)</f>
        <v/>
      </c>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50"/>
      <c r="AH303" s="42"/>
    </row>
    <row r="304" spans="1:34">
      <c r="A304" s="7" t="str">
        <f>IF(Inputs!A302="","",Inputs!A302)</f>
        <v/>
      </c>
      <c r="B304" t="str">
        <f>IF(Inputs!B302="","",Inputs!B302)</f>
        <v/>
      </c>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50"/>
      <c r="AH304" s="42"/>
    </row>
    <row r="305" spans="1:34">
      <c r="A305" s="7" t="str">
        <f>IF(Inputs!A303="","",Inputs!A303)</f>
        <v/>
      </c>
      <c r="B305" t="str">
        <f>IF(Inputs!B303="","",Inputs!B303)</f>
        <v/>
      </c>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50"/>
      <c r="AH305" s="42"/>
    </row>
    <row r="306" spans="1:34">
      <c r="A306" s="7" t="str">
        <f>IF(Inputs!A304="","",Inputs!A304)</f>
        <v/>
      </c>
      <c r="B306" t="str">
        <f>IF(Inputs!B304="","",Inputs!B304)</f>
        <v/>
      </c>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50"/>
      <c r="AH306" s="42"/>
    </row>
    <row r="307" spans="1:34">
      <c r="A307" s="7" t="str">
        <f>IF(Inputs!A305="","",Inputs!A305)</f>
        <v/>
      </c>
      <c r="B307" t="str">
        <f>IF(Inputs!B305="","",Inputs!B305)</f>
        <v/>
      </c>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50"/>
      <c r="AH307" s="42"/>
    </row>
    <row r="308" spans="1:34">
      <c r="A308" s="7" t="str">
        <f>IF(Inputs!A306="","",Inputs!A306)</f>
        <v/>
      </c>
      <c r="B308" t="str">
        <f>IF(Inputs!B306="","",Inputs!B306)</f>
        <v/>
      </c>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50"/>
      <c r="AH308" s="42"/>
    </row>
    <row r="309" spans="1:34">
      <c r="A309" s="7" t="str">
        <f>IF(Inputs!A307="","",Inputs!A307)</f>
        <v/>
      </c>
      <c r="B309" t="str">
        <f>IF(Inputs!B307="","",Inputs!B307)</f>
        <v/>
      </c>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50"/>
      <c r="AH309" s="42"/>
    </row>
    <row r="310" spans="1:34">
      <c r="A310" s="7" t="str">
        <f>IF(Inputs!A308="","",Inputs!A308)</f>
        <v/>
      </c>
      <c r="B310" t="str">
        <f>IF(Inputs!B308="","",Inputs!B308)</f>
        <v/>
      </c>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50"/>
      <c r="AH310" s="42"/>
    </row>
    <row r="311" spans="1:34">
      <c r="A311" s="7" t="str">
        <f>IF(Inputs!A309="","",Inputs!A309)</f>
        <v/>
      </c>
      <c r="B311" t="str">
        <f>IF(Inputs!B309="","",Inputs!B309)</f>
        <v/>
      </c>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50"/>
      <c r="AH311" s="42"/>
    </row>
    <row r="312" spans="1:34">
      <c r="A312" s="7" t="str">
        <f>IF(Inputs!A310="","",Inputs!A310)</f>
        <v/>
      </c>
      <c r="B312" t="str">
        <f>IF(Inputs!B310="","",Inputs!B310)</f>
        <v/>
      </c>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50"/>
      <c r="AH312" s="42"/>
    </row>
    <row r="313" spans="1:34">
      <c r="A313" s="7" t="str">
        <f>IF(Inputs!A311="","",Inputs!A311)</f>
        <v/>
      </c>
      <c r="B313" t="str">
        <f>IF(Inputs!B311="","",Inputs!B311)</f>
        <v/>
      </c>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50"/>
      <c r="AH313" s="42"/>
    </row>
    <row r="314" spans="1:34">
      <c r="A314" s="7" t="str">
        <f>IF(Inputs!A312="","",Inputs!A312)</f>
        <v/>
      </c>
      <c r="B314" t="str">
        <f>IF(Inputs!B312="","",Inputs!B312)</f>
        <v/>
      </c>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50"/>
      <c r="AH314" s="42"/>
    </row>
    <row r="315" spans="1:34">
      <c r="A315" s="7" t="str">
        <f>IF(Inputs!A313="","",Inputs!A313)</f>
        <v/>
      </c>
      <c r="B315" t="str">
        <f>IF(Inputs!B313="","",Inputs!B313)</f>
        <v/>
      </c>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50"/>
      <c r="AH315" s="42"/>
    </row>
    <row r="316" spans="1:34">
      <c r="A316" s="7" t="str">
        <f>IF(Inputs!A314="","",Inputs!A314)</f>
        <v/>
      </c>
      <c r="B316" t="str">
        <f>IF(Inputs!B314="","",Inputs!B314)</f>
        <v/>
      </c>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50"/>
      <c r="AH316" s="42"/>
    </row>
    <row r="317" spans="1:34">
      <c r="A317" s="7" t="str">
        <f>IF(Inputs!A315="","",Inputs!A315)</f>
        <v/>
      </c>
      <c r="B317" t="str">
        <f>IF(Inputs!B315="","",Inputs!B315)</f>
        <v/>
      </c>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50"/>
      <c r="AH317" s="42"/>
    </row>
    <row r="318" spans="1:34">
      <c r="A318" s="7" t="str">
        <f>IF(Inputs!A316="","",Inputs!A316)</f>
        <v/>
      </c>
      <c r="B318" t="str">
        <f>IF(Inputs!B316="","",Inputs!B316)</f>
        <v/>
      </c>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50"/>
      <c r="AH318" s="42"/>
    </row>
    <row r="319" spans="1:34">
      <c r="A319" s="7" t="str">
        <f>IF(Inputs!A317="","",Inputs!A317)</f>
        <v/>
      </c>
      <c r="B319" t="str">
        <f>IF(Inputs!B317="","",Inputs!B317)</f>
        <v/>
      </c>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50"/>
      <c r="AH319" s="42"/>
    </row>
    <row r="320" spans="1:34">
      <c r="A320" s="7" t="str">
        <f>IF(Inputs!A318="","",Inputs!A318)</f>
        <v/>
      </c>
      <c r="B320" t="str">
        <f>IF(Inputs!B318="","",Inputs!B318)</f>
        <v/>
      </c>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50"/>
      <c r="AH320" s="42"/>
    </row>
    <row r="321" spans="1:34">
      <c r="A321" s="7" t="str">
        <f>IF(Inputs!A319="","",Inputs!A319)</f>
        <v/>
      </c>
      <c r="B321" t="str">
        <f>IF(Inputs!B319="","",Inputs!B319)</f>
        <v/>
      </c>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50"/>
      <c r="AH321" s="42"/>
    </row>
    <row r="322" spans="1:34">
      <c r="A322" s="7" t="str">
        <f>IF(Inputs!A320="","",Inputs!A320)</f>
        <v/>
      </c>
      <c r="B322" t="str">
        <f>IF(Inputs!B320="","",Inputs!B320)</f>
        <v/>
      </c>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50"/>
      <c r="AH322" s="42"/>
    </row>
    <row r="323" spans="1:34">
      <c r="A323" s="7" t="str">
        <f>IF(Inputs!A321="","",Inputs!A321)</f>
        <v/>
      </c>
      <c r="B323" t="str">
        <f>IF(Inputs!B321="","",Inputs!B321)</f>
        <v/>
      </c>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50"/>
      <c r="AH323" s="42"/>
    </row>
    <row r="324" spans="1:34">
      <c r="A324" s="7" t="str">
        <f>IF(Inputs!A322="","",Inputs!A322)</f>
        <v/>
      </c>
      <c r="B324" t="str">
        <f>IF(Inputs!B322="","",Inputs!B322)</f>
        <v/>
      </c>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50"/>
      <c r="AH324" s="42"/>
    </row>
    <row r="325" spans="1:34">
      <c r="A325" s="7" t="str">
        <f>IF(Inputs!A323="","",Inputs!A323)</f>
        <v/>
      </c>
      <c r="B325" t="str">
        <f>IF(Inputs!B323="","",Inputs!B323)</f>
        <v/>
      </c>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50"/>
      <c r="AH325" s="42"/>
    </row>
    <row r="326" spans="1:34">
      <c r="A326" s="7" t="str">
        <f>IF(Inputs!A324="","",Inputs!A324)</f>
        <v/>
      </c>
      <c r="B326" t="str">
        <f>IF(Inputs!B324="","",Inputs!B324)</f>
        <v/>
      </c>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50"/>
      <c r="AH326" s="42"/>
    </row>
    <row r="327" spans="1:34">
      <c r="A327" s="7" t="str">
        <f>IF(Inputs!A325="","",Inputs!A325)</f>
        <v/>
      </c>
      <c r="B327" t="str">
        <f>IF(Inputs!B325="","",Inputs!B325)</f>
        <v/>
      </c>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50"/>
      <c r="AH327" s="42"/>
    </row>
    <row r="328" spans="1:34">
      <c r="A328" s="7" t="str">
        <f>IF(Inputs!A326="","",Inputs!A326)</f>
        <v/>
      </c>
      <c r="B328" t="str">
        <f>IF(Inputs!B326="","",Inputs!B326)</f>
        <v/>
      </c>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50"/>
      <c r="AH328" s="42"/>
    </row>
    <row r="329" spans="1:34">
      <c r="A329" s="7" t="str">
        <f>IF(Inputs!A327="","",Inputs!A327)</f>
        <v/>
      </c>
      <c r="B329" t="str">
        <f>IF(Inputs!B327="","",Inputs!B327)</f>
        <v/>
      </c>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50"/>
      <c r="AH329" s="42"/>
    </row>
    <row r="330" spans="1:34">
      <c r="A330" s="7" t="str">
        <f>IF(Inputs!A328="","",Inputs!A328)</f>
        <v/>
      </c>
      <c r="B330" t="str">
        <f>IF(Inputs!B328="","",Inputs!B328)</f>
        <v/>
      </c>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50"/>
      <c r="AH330" s="42"/>
    </row>
    <row r="331" spans="1:34">
      <c r="A331" s="7" t="str">
        <f>IF(Inputs!A329="","",Inputs!A329)</f>
        <v/>
      </c>
      <c r="B331" t="str">
        <f>IF(Inputs!B329="","",Inputs!B329)</f>
        <v/>
      </c>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50"/>
      <c r="AH331" s="42"/>
    </row>
    <row r="332" spans="1:34">
      <c r="A332" s="7" t="str">
        <f>IF(Inputs!A330="","",Inputs!A330)</f>
        <v/>
      </c>
      <c r="B332" t="str">
        <f>IF(Inputs!B330="","",Inputs!B330)</f>
        <v/>
      </c>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50"/>
      <c r="AH332" s="42"/>
    </row>
    <row r="333" spans="1:34">
      <c r="A333" s="7" t="str">
        <f>IF(Inputs!A331="","",Inputs!A331)</f>
        <v/>
      </c>
      <c r="B333" t="str">
        <f>IF(Inputs!B331="","",Inputs!B331)</f>
        <v/>
      </c>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50"/>
      <c r="AH333" s="42"/>
    </row>
    <row r="334" spans="1:34">
      <c r="A334" s="7" t="str">
        <f>IF(Inputs!A332="","",Inputs!A332)</f>
        <v/>
      </c>
      <c r="B334" t="str">
        <f>IF(Inputs!B332="","",Inputs!B332)</f>
        <v/>
      </c>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50"/>
      <c r="AH334" s="42"/>
    </row>
    <row r="335" spans="1:34">
      <c r="A335" s="7" t="str">
        <f>IF(Inputs!A333="","",Inputs!A333)</f>
        <v/>
      </c>
      <c r="B335" t="str">
        <f>IF(Inputs!B333="","",Inputs!B333)</f>
        <v/>
      </c>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50"/>
      <c r="AH335" s="42"/>
    </row>
    <row r="336" spans="1:34">
      <c r="A336" s="7" t="str">
        <f>IF(Inputs!A334="","",Inputs!A334)</f>
        <v/>
      </c>
      <c r="B336" t="str">
        <f>IF(Inputs!B334="","",Inputs!B334)</f>
        <v/>
      </c>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50"/>
      <c r="AH336" s="42"/>
    </row>
    <row r="337" spans="1:34">
      <c r="A337" s="7" t="str">
        <f>IF(Inputs!A335="","",Inputs!A335)</f>
        <v/>
      </c>
      <c r="B337" t="str">
        <f>IF(Inputs!B335="","",Inputs!B335)</f>
        <v/>
      </c>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50"/>
      <c r="AH337" s="42"/>
    </row>
    <row r="338" spans="1:34">
      <c r="A338" s="7" t="str">
        <f>IF(Inputs!A336="","",Inputs!A336)</f>
        <v/>
      </c>
      <c r="B338" t="str">
        <f>IF(Inputs!B336="","",Inputs!B336)</f>
        <v/>
      </c>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50"/>
      <c r="AH338" s="42"/>
    </row>
    <row r="339" spans="1:34">
      <c r="A339" s="7" t="str">
        <f>IF(Inputs!A337="","",Inputs!A337)</f>
        <v/>
      </c>
      <c r="B339" t="str">
        <f>IF(Inputs!B337="","",Inputs!B337)</f>
        <v/>
      </c>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50"/>
      <c r="AH339" s="42"/>
    </row>
    <row r="340" spans="1:34">
      <c r="A340" s="7" t="str">
        <f>IF(Inputs!A338="","",Inputs!A338)</f>
        <v/>
      </c>
      <c r="B340" t="str">
        <f>IF(Inputs!B338="","",Inputs!B338)</f>
        <v/>
      </c>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50"/>
      <c r="AH340" s="42"/>
    </row>
    <row r="341" spans="1:34">
      <c r="A341" s="7" t="str">
        <f>IF(Inputs!A339="","",Inputs!A339)</f>
        <v/>
      </c>
      <c r="B341" t="str">
        <f>IF(Inputs!B339="","",Inputs!B339)</f>
        <v/>
      </c>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50"/>
      <c r="AH341" s="42"/>
    </row>
    <row r="342" spans="1:34">
      <c r="A342" s="7" t="str">
        <f>IF(Inputs!A340="","",Inputs!A340)</f>
        <v/>
      </c>
      <c r="B342" t="str">
        <f>IF(Inputs!B340="","",Inputs!B340)</f>
        <v/>
      </c>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50"/>
      <c r="AH342" s="42"/>
    </row>
    <row r="343" spans="1:34">
      <c r="A343" s="7" t="str">
        <f>IF(Inputs!A341="","",Inputs!A341)</f>
        <v/>
      </c>
      <c r="B343" t="str">
        <f>IF(Inputs!B341="","",Inputs!B341)</f>
        <v/>
      </c>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50"/>
      <c r="AH343" s="42"/>
    </row>
    <row r="344" spans="1:34">
      <c r="A344" s="7" t="str">
        <f>IF(Inputs!A342="","",Inputs!A342)</f>
        <v/>
      </c>
      <c r="B344" t="str">
        <f>IF(Inputs!B342="","",Inputs!B342)</f>
        <v/>
      </c>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50"/>
      <c r="AH344" s="42"/>
    </row>
    <row r="345" spans="1:34">
      <c r="A345" s="7" t="str">
        <f>IF(Inputs!A343="","",Inputs!A343)</f>
        <v/>
      </c>
      <c r="B345" t="str">
        <f>IF(Inputs!B343="","",Inputs!B343)</f>
        <v/>
      </c>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50"/>
      <c r="AH345" s="42"/>
    </row>
    <row r="346" spans="1:34">
      <c r="A346" s="7" t="str">
        <f>IF(Inputs!A344="","",Inputs!A344)</f>
        <v/>
      </c>
      <c r="B346" t="str">
        <f>IF(Inputs!B344="","",Inputs!B344)</f>
        <v/>
      </c>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50"/>
      <c r="AH346" s="42"/>
    </row>
    <row r="347" spans="1:34">
      <c r="A347" s="7" t="str">
        <f>IF(Inputs!A345="","",Inputs!A345)</f>
        <v/>
      </c>
      <c r="B347" t="str">
        <f>IF(Inputs!B345="","",Inputs!B345)</f>
        <v/>
      </c>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50"/>
      <c r="AH347" s="42"/>
    </row>
    <row r="348" spans="1:34">
      <c r="A348" s="7" t="str">
        <f>IF(Inputs!A346="","",Inputs!A346)</f>
        <v/>
      </c>
      <c r="B348" t="str">
        <f>IF(Inputs!B346="","",Inputs!B346)</f>
        <v/>
      </c>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50"/>
      <c r="AH348" s="42"/>
    </row>
    <row r="349" spans="1:34">
      <c r="A349" s="7" t="str">
        <f>IF(Inputs!A347="","",Inputs!A347)</f>
        <v/>
      </c>
      <c r="B349" t="str">
        <f>IF(Inputs!B347="","",Inputs!B347)</f>
        <v/>
      </c>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50"/>
      <c r="AH349" s="42"/>
    </row>
    <row r="350" spans="1:34">
      <c r="A350" s="7" t="str">
        <f>IF(Inputs!A348="","",Inputs!A348)</f>
        <v/>
      </c>
      <c r="B350" t="str">
        <f>IF(Inputs!B348="","",Inputs!B348)</f>
        <v/>
      </c>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50"/>
      <c r="AH350" s="42"/>
    </row>
    <row r="351" spans="1:34">
      <c r="A351" s="7" t="str">
        <f>IF(Inputs!A349="","",Inputs!A349)</f>
        <v/>
      </c>
      <c r="B351" t="str">
        <f>IF(Inputs!B349="","",Inputs!B349)</f>
        <v/>
      </c>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50"/>
      <c r="AH351" s="42"/>
    </row>
    <row r="352" spans="1:34">
      <c r="A352" s="7" t="str">
        <f>IF(Inputs!A350="","",Inputs!A350)</f>
        <v/>
      </c>
      <c r="B352" t="str">
        <f>IF(Inputs!B350="","",Inputs!B350)</f>
        <v/>
      </c>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50"/>
      <c r="AH352" s="42"/>
    </row>
    <row r="353" spans="1:34">
      <c r="A353" s="7" t="str">
        <f>IF(Inputs!A351="","",Inputs!A351)</f>
        <v/>
      </c>
      <c r="B353" t="str">
        <f>IF(Inputs!B351="","",Inputs!B351)</f>
        <v/>
      </c>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50"/>
      <c r="AH353" s="42"/>
    </row>
    <row r="354" spans="1:34">
      <c r="A354" s="7" t="str">
        <f>IF(Inputs!A352="","",Inputs!A352)</f>
        <v/>
      </c>
      <c r="B354" t="str">
        <f>IF(Inputs!B352="","",Inputs!B352)</f>
        <v/>
      </c>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50"/>
      <c r="AH354" s="42"/>
    </row>
    <row r="355" spans="1:34">
      <c r="A355" s="7" t="str">
        <f>IF(Inputs!A353="","",Inputs!A353)</f>
        <v/>
      </c>
      <c r="B355" t="str">
        <f>IF(Inputs!B353="","",Inputs!B353)</f>
        <v/>
      </c>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50"/>
      <c r="AH355" s="42"/>
    </row>
    <row r="356" spans="1:34">
      <c r="A356" s="7" t="str">
        <f>IF(Inputs!A354="","",Inputs!A354)</f>
        <v/>
      </c>
      <c r="B356" t="str">
        <f>IF(Inputs!B354="","",Inputs!B354)</f>
        <v/>
      </c>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50"/>
      <c r="AH356" s="42"/>
    </row>
    <row r="357" spans="1:34">
      <c r="A357" s="7" t="str">
        <f>IF(Inputs!A355="","",Inputs!A355)</f>
        <v/>
      </c>
      <c r="B357" t="str">
        <f>IF(Inputs!B355="","",Inputs!B355)</f>
        <v/>
      </c>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50"/>
      <c r="AH357" s="42"/>
    </row>
    <row r="358" spans="1:34">
      <c r="A358" s="7" t="str">
        <f>IF(Inputs!A356="","",Inputs!A356)</f>
        <v/>
      </c>
      <c r="B358" t="str">
        <f>IF(Inputs!B356="","",Inputs!B356)</f>
        <v/>
      </c>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50"/>
      <c r="AH358" s="42"/>
    </row>
    <row r="359" spans="1:34">
      <c r="A359" s="7" t="str">
        <f>IF(Inputs!A357="","",Inputs!A357)</f>
        <v/>
      </c>
      <c r="B359" t="str">
        <f>IF(Inputs!B357="","",Inputs!B357)</f>
        <v/>
      </c>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50"/>
      <c r="AH359" s="42"/>
    </row>
    <row r="360" spans="1:34">
      <c r="A360" s="7" t="str">
        <f>IF(Inputs!A358="","",Inputs!A358)</f>
        <v/>
      </c>
      <c r="B360" t="str">
        <f>IF(Inputs!B358="","",Inputs!B358)</f>
        <v/>
      </c>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50"/>
      <c r="AH360" s="42"/>
    </row>
    <row r="361" spans="1:34">
      <c r="A361" s="7" t="str">
        <f>IF(Inputs!A359="","",Inputs!A359)</f>
        <v/>
      </c>
      <c r="B361" t="str">
        <f>IF(Inputs!B359="","",Inputs!B359)</f>
        <v/>
      </c>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50"/>
      <c r="AH361" s="42"/>
    </row>
    <row r="362" spans="1:34">
      <c r="A362" s="7" t="str">
        <f>IF(Inputs!A360="","",Inputs!A360)</f>
        <v/>
      </c>
      <c r="B362" t="str">
        <f>IF(Inputs!B360="","",Inputs!B360)</f>
        <v/>
      </c>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50"/>
      <c r="AH362" s="42"/>
    </row>
    <row r="363" spans="1:34">
      <c r="A363" s="7" t="str">
        <f>IF(Inputs!A361="","",Inputs!A361)</f>
        <v/>
      </c>
      <c r="B363" t="str">
        <f>IF(Inputs!B361="","",Inputs!B361)</f>
        <v/>
      </c>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50"/>
      <c r="AH363" s="42"/>
    </row>
    <row r="364" spans="1:34">
      <c r="A364" s="7" t="str">
        <f>IF(Inputs!A362="","",Inputs!A362)</f>
        <v/>
      </c>
      <c r="B364" t="str">
        <f>IF(Inputs!B362="","",Inputs!B362)</f>
        <v/>
      </c>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50"/>
      <c r="AH364" s="42"/>
    </row>
    <row r="365" spans="1:34">
      <c r="A365" s="7" t="str">
        <f>IF(Inputs!A363="","",Inputs!A363)</f>
        <v/>
      </c>
      <c r="B365" t="str">
        <f>IF(Inputs!B363="","",Inputs!B363)</f>
        <v/>
      </c>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50"/>
      <c r="AH365" s="42"/>
    </row>
    <row r="366" spans="1:34">
      <c r="A366" s="7" t="str">
        <f>IF(Inputs!A364="","",Inputs!A364)</f>
        <v/>
      </c>
      <c r="B366" t="str">
        <f>IF(Inputs!B364="","",Inputs!B364)</f>
        <v/>
      </c>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50"/>
      <c r="AH366" s="42"/>
    </row>
    <row r="367" spans="1:34">
      <c r="A367" s="7" t="str">
        <f>IF(Inputs!A365="","",Inputs!A365)</f>
        <v/>
      </c>
      <c r="B367" t="str">
        <f>IF(Inputs!B365="","",Inputs!B365)</f>
        <v/>
      </c>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50"/>
      <c r="AH367" s="42"/>
    </row>
    <row r="368" spans="1:34">
      <c r="A368" s="7" t="str">
        <f>IF(Inputs!A366="","",Inputs!A366)</f>
        <v/>
      </c>
      <c r="B368" t="str">
        <f>IF(Inputs!B366="","",Inputs!B366)</f>
        <v/>
      </c>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50"/>
      <c r="AH368" s="42"/>
    </row>
    <row r="369" spans="1:34">
      <c r="A369" s="7" t="str">
        <f>IF(Inputs!A367="","",Inputs!A367)</f>
        <v/>
      </c>
      <c r="B369" t="str">
        <f>IF(Inputs!B367="","",Inputs!B367)</f>
        <v/>
      </c>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50"/>
      <c r="AH369" s="42"/>
    </row>
    <row r="370" spans="1:34">
      <c r="A370" s="7" t="str">
        <f>IF(Inputs!A368="","",Inputs!A368)</f>
        <v/>
      </c>
      <c r="B370" t="str">
        <f>IF(Inputs!B368="","",Inputs!B368)</f>
        <v/>
      </c>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50"/>
      <c r="AH370" s="42"/>
    </row>
    <row r="371" spans="1:34">
      <c r="A371" s="7" t="str">
        <f>IF(Inputs!A369="","",Inputs!A369)</f>
        <v/>
      </c>
      <c r="B371" t="str">
        <f>IF(Inputs!B369="","",Inputs!B369)</f>
        <v/>
      </c>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50"/>
      <c r="AH371" s="42"/>
    </row>
    <row r="372" spans="1:34">
      <c r="A372" s="7" t="str">
        <f>IF(Inputs!A370="","",Inputs!A370)</f>
        <v/>
      </c>
      <c r="B372" t="str">
        <f>IF(Inputs!B370="","",Inputs!B370)</f>
        <v/>
      </c>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50"/>
      <c r="AH372" s="42"/>
    </row>
    <row r="373" spans="1:34">
      <c r="A373" s="7" t="str">
        <f>IF(Inputs!A371="","",Inputs!A371)</f>
        <v/>
      </c>
      <c r="B373" t="str">
        <f>IF(Inputs!B371="","",Inputs!B371)</f>
        <v/>
      </c>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50"/>
      <c r="AH373" s="42"/>
    </row>
    <row r="374" spans="1:34">
      <c r="A374" s="7" t="str">
        <f>IF(Inputs!A372="","",Inputs!A372)</f>
        <v/>
      </c>
      <c r="B374" t="str">
        <f>IF(Inputs!B372="","",Inputs!B372)</f>
        <v/>
      </c>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50"/>
      <c r="AH374" s="42"/>
    </row>
    <row r="375" spans="1:34">
      <c r="A375" s="7" t="str">
        <f>IF(Inputs!A373="","",Inputs!A373)</f>
        <v/>
      </c>
      <c r="B375" t="str">
        <f>IF(Inputs!B373="","",Inputs!B373)</f>
        <v/>
      </c>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50"/>
      <c r="AH375" s="42"/>
    </row>
    <row r="376" spans="1:34">
      <c r="A376" s="7" t="str">
        <f>IF(Inputs!A374="","",Inputs!A374)</f>
        <v/>
      </c>
      <c r="B376" t="str">
        <f>IF(Inputs!B374="","",Inputs!B374)</f>
        <v/>
      </c>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50"/>
      <c r="AH376" s="42"/>
    </row>
    <row r="377" spans="1:34">
      <c r="A377" s="7" t="str">
        <f>IF(Inputs!A375="","",Inputs!A375)</f>
        <v/>
      </c>
      <c r="B377" t="str">
        <f>IF(Inputs!B375="","",Inputs!B375)</f>
        <v/>
      </c>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50"/>
      <c r="AH377" s="42"/>
    </row>
    <row r="378" spans="1:34">
      <c r="A378" s="7" t="str">
        <f>IF(Inputs!A376="","",Inputs!A376)</f>
        <v/>
      </c>
      <c r="B378" t="str">
        <f>IF(Inputs!B376="","",Inputs!B376)</f>
        <v/>
      </c>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50"/>
      <c r="AH378" s="42"/>
    </row>
    <row r="379" spans="1:34">
      <c r="A379" s="7" t="str">
        <f>IF(Inputs!A377="","",Inputs!A377)</f>
        <v/>
      </c>
      <c r="B379" t="str">
        <f>IF(Inputs!B377="","",Inputs!B377)</f>
        <v/>
      </c>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50"/>
      <c r="AH379" s="42"/>
    </row>
    <row r="380" spans="1:34">
      <c r="A380" s="7" t="str">
        <f>IF(Inputs!A378="","",Inputs!A378)</f>
        <v/>
      </c>
      <c r="B380" t="str">
        <f>IF(Inputs!B378="","",Inputs!B378)</f>
        <v/>
      </c>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50"/>
      <c r="AH380" s="42"/>
    </row>
    <row r="381" spans="1:34">
      <c r="A381" s="7" t="str">
        <f>IF(Inputs!A379="","",Inputs!A379)</f>
        <v/>
      </c>
      <c r="B381" t="str">
        <f>IF(Inputs!B379="","",Inputs!B379)</f>
        <v/>
      </c>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50"/>
      <c r="AH381" s="42"/>
    </row>
    <row r="382" spans="1:34">
      <c r="A382" s="7" t="str">
        <f>IF(Inputs!A380="","",Inputs!A380)</f>
        <v/>
      </c>
      <c r="B382" t="str">
        <f>IF(Inputs!B380="","",Inputs!B380)</f>
        <v/>
      </c>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c r="AG382" s="50"/>
      <c r="AH382" s="42"/>
    </row>
    <row r="383" spans="1:34">
      <c r="A383" s="7" t="str">
        <f>IF(Inputs!A381="","",Inputs!A381)</f>
        <v/>
      </c>
      <c r="B383" t="str">
        <f>IF(Inputs!B381="","",Inputs!B381)</f>
        <v/>
      </c>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c r="AG383" s="50"/>
      <c r="AH383" s="42"/>
    </row>
    <row r="384" spans="1:34">
      <c r="A384" s="7" t="str">
        <f>IF(Inputs!A382="","",Inputs!A382)</f>
        <v/>
      </c>
      <c r="B384" t="str">
        <f>IF(Inputs!B382="","",Inputs!B382)</f>
        <v/>
      </c>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50"/>
      <c r="AH384" s="42"/>
    </row>
    <row r="385" spans="1:34">
      <c r="A385" s="7" t="str">
        <f>IF(Inputs!A383="","",Inputs!A383)</f>
        <v/>
      </c>
      <c r="B385" t="str">
        <f>IF(Inputs!B383="","",Inputs!B383)</f>
        <v/>
      </c>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50"/>
      <c r="AH385" s="42"/>
    </row>
    <row r="386" spans="1:34">
      <c r="A386" s="7" t="str">
        <f>IF(Inputs!A384="","",Inputs!A384)</f>
        <v/>
      </c>
      <c r="B386" t="str">
        <f>IF(Inputs!B384="","",Inputs!B384)</f>
        <v/>
      </c>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50"/>
      <c r="AH386" s="42"/>
    </row>
    <row r="387" spans="1:34">
      <c r="A387" s="7" t="str">
        <f>IF(Inputs!A385="","",Inputs!A385)</f>
        <v/>
      </c>
      <c r="B387" t="str">
        <f>IF(Inputs!B385="","",Inputs!B385)</f>
        <v/>
      </c>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50"/>
      <c r="AH387" s="42"/>
    </row>
    <row r="388" spans="1:34">
      <c r="A388" s="7" t="str">
        <f>IF(Inputs!A386="","",Inputs!A386)</f>
        <v/>
      </c>
      <c r="B388" t="str">
        <f>IF(Inputs!B386="","",Inputs!B386)</f>
        <v/>
      </c>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50"/>
      <c r="AH388" s="42"/>
    </row>
    <row r="389" spans="1:34">
      <c r="A389" s="7" t="str">
        <f>IF(Inputs!A387="","",Inputs!A387)</f>
        <v/>
      </c>
      <c r="B389" t="str">
        <f>IF(Inputs!B387="","",Inputs!B387)</f>
        <v/>
      </c>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c r="AG389" s="50"/>
      <c r="AH389" s="42"/>
    </row>
    <row r="390" spans="1:34">
      <c r="A390" s="7" t="str">
        <f>IF(Inputs!A388="","",Inputs!A388)</f>
        <v/>
      </c>
      <c r="B390" t="str">
        <f>IF(Inputs!B388="","",Inputs!B388)</f>
        <v/>
      </c>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50"/>
      <c r="AH390" s="42"/>
    </row>
    <row r="391" spans="1:34">
      <c r="A391" s="7" t="str">
        <f>IF(Inputs!A389="","",Inputs!A389)</f>
        <v/>
      </c>
      <c r="B391" t="str">
        <f>IF(Inputs!B389="","",Inputs!B389)</f>
        <v/>
      </c>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50"/>
      <c r="AH391" s="42"/>
    </row>
    <row r="392" spans="1:34">
      <c r="A392" s="7" t="str">
        <f>IF(Inputs!A390="","",Inputs!A390)</f>
        <v/>
      </c>
      <c r="B392" t="str">
        <f>IF(Inputs!B390="","",Inputs!B390)</f>
        <v/>
      </c>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50"/>
      <c r="AH392" s="42"/>
    </row>
    <row r="393" spans="1:34">
      <c r="A393" s="7" t="str">
        <f>IF(Inputs!A391="","",Inputs!A391)</f>
        <v/>
      </c>
      <c r="B393" t="str">
        <f>IF(Inputs!B391="","",Inputs!B391)</f>
        <v/>
      </c>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50"/>
      <c r="AH393" s="42"/>
    </row>
    <row r="394" spans="1:34">
      <c r="A394" s="7" t="str">
        <f>IF(Inputs!A392="","",Inputs!A392)</f>
        <v/>
      </c>
      <c r="B394" t="str">
        <f>IF(Inputs!B392="","",Inputs!B392)</f>
        <v/>
      </c>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50"/>
      <c r="AH394" s="42"/>
    </row>
    <row r="395" spans="1:34">
      <c r="A395" s="7" t="str">
        <f>IF(Inputs!A393="","",Inputs!A393)</f>
        <v/>
      </c>
      <c r="B395" t="str">
        <f>IF(Inputs!B393="","",Inputs!B393)</f>
        <v/>
      </c>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50"/>
      <c r="AH395" s="42"/>
    </row>
    <row r="396" spans="1:34">
      <c r="A396" s="7" t="str">
        <f>IF(Inputs!A394="","",Inputs!A394)</f>
        <v/>
      </c>
      <c r="B396" t="str">
        <f>IF(Inputs!B394="","",Inputs!B394)</f>
        <v/>
      </c>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50"/>
      <c r="AH396" s="42"/>
    </row>
    <row r="397" spans="1:34">
      <c r="A397" s="7" t="str">
        <f>IF(Inputs!A395="","",Inputs!A395)</f>
        <v/>
      </c>
      <c r="B397" t="str">
        <f>IF(Inputs!B395="","",Inputs!B395)</f>
        <v/>
      </c>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50"/>
      <c r="AH397" s="42"/>
    </row>
    <row r="398" spans="1:34">
      <c r="A398" s="7" t="str">
        <f>IF(Inputs!A396="","",Inputs!A396)</f>
        <v/>
      </c>
      <c r="B398" t="str">
        <f>IF(Inputs!B396="","",Inputs!B396)</f>
        <v/>
      </c>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50"/>
      <c r="AH398" s="42"/>
    </row>
    <row r="399" spans="1:34">
      <c r="A399" s="7" t="str">
        <f>IF(Inputs!A397="","",Inputs!A397)</f>
        <v/>
      </c>
      <c r="B399" t="str">
        <f>IF(Inputs!B397="","",Inputs!B397)</f>
        <v/>
      </c>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50"/>
      <c r="AH399" s="42"/>
    </row>
    <row r="400" spans="1:34" s="54" customFormat="1">
      <c r="A400" s="39" t="str">
        <f>IF(Inputs!A398="","",Inputs!A398)</f>
        <v/>
      </c>
      <c r="B400" s="54" t="str">
        <f>IF(Inputs!B398="","",Inputs!B398)</f>
        <v/>
      </c>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56"/>
      <c r="AH400" s="42"/>
    </row>
    <row r="401" spans="1:1">
      <c r="A401" s="7"/>
    </row>
    <row r="402" spans="1:1">
      <c r="A402" s="7"/>
    </row>
    <row r="403" spans="1:1">
      <c r="A403" s="7"/>
    </row>
    <row r="404" spans="1:1">
      <c r="A404" s="7"/>
    </row>
    <row r="405" spans="1:1">
      <c r="A405" s="7"/>
    </row>
    <row r="406" spans="1:1">
      <c r="A406" s="7"/>
    </row>
    <row r="407" spans="1:1">
      <c r="A407" s="7"/>
    </row>
    <row r="408" spans="1:1">
      <c r="A408" s="7"/>
    </row>
    <row r="409" spans="1:1">
      <c r="A409" s="7"/>
    </row>
    <row r="410" spans="1:1">
      <c r="A410" s="7"/>
    </row>
    <row r="411" spans="1:1">
      <c r="A411" s="7"/>
    </row>
    <row r="412" spans="1:1">
      <c r="A412" s="7"/>
    </row>
    <row r="413" spans="1:1">
      <c r="A413" s="7"/>
    </row>
    <row r="414" spans="1:1">
      <c r="A414" s="7"/>
    </row>
    <row r="415" spans="1:1">
      <c r="A415" s="7"/>
    </row>
    <row r="426" spans="2:2">
      <c r="B426" t="str">
        <f>IF(Inputs!B424="","",Inputs!B424)</f>
        <v/>
      </c>
    </row>
    <row r="427" spans="2:2">
      <c r="B427" t="str">
        <f>IF(Inputs!B425="","",Inputs!B425)</f>
        <v/>
      </c>
    </row>
    <row r="428" spans="2:2">
      <c r="B428" t="str">
        <f>IF(Inputs!B426="","",Inputs!B426)</f>
        <v/>
      </c>
    </row>
  </sheetData>
  <mergeCells count="3">
    <mergeCell ref="AG1:AG3"/>
    <mergeCell ref="AH1:AH3"/>
    <mergeCell ref="AI1:AI3"/>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EB429"/>
  <sheetViews>
    <sheetView topLeftCell="E1" zoomScale="70" zoomScaleNormal="70" workbookViewId="0">
      <selection activeCell="R8" sqref="R8"/>
    </sheetView>
  </sheetViews>
  <sheetFormatPr defaultRowHeight="14.45" outlineLevelCol="1"/>
  <cols>
    <col min="1" max="1" width="8.140625" customWidth="1"/>
    <col min="2" max="2" width="60.5703125" customWidth="1"/>
    <col min="3" max="11" width="11" style="7" customWidth="1" outlineLevel="1"/>
    <col min="12" max="17" width="11.5703125" style="7" customWidth="1" outlineLevel="1"/>
    <col min="18" max="32" width="11" style="7" customWidth="1" outlineLevel="1"/>
    <col min="33" max="33" width="18.85546875" style="7" customWidth="1"/>
    <col min="34" max="34" width="11.42578125" style="7" customWidth="1"/>
    <col min="35" max="35" width="12.85546875" customWidth="1"/>
    <col min="36" max="36" width="10.85546875" customWidth="1"/>
    <col min="37" max="37" width="10.5703125" customWidth="1"/>
    <col min="38" max="52" width="10.85546875" customWidth="1"/>
    <col min="53" max="66" width="10.140625" customWidth="1"/>
    <col min="67" max="67" width="11.85546875" customWidth="1" outlineLevel="1"/>
    <col min="68" max="70" width="11" customWidth="1" outlineLevel="1"/>
    <col min="71" max="71" width="12.140625" customWidth="1" outlineLevel="1"/>
    <col min="72" max="75" width="11" customWidth="1" outlineLevel="1"/>
    <col min="76" max="81" width="11.5703125" customWidth="1" outlineLevel="1"/>
    <col min="82" max="96" width="11" customWidth="1" outlineLevel="1"/>
    <col min="97" max="97" width="18.42578125" customWidth="1"/>
    <col min="98" max="99" width="10.140625" customWidth="1"/>
    <col min="100" max="129" width="11" customWidth="1" outlineLevel="1"/>
    <col min="130" max="130" width="14.42578125" style="7" customWidth="1"/>
    <col min="132" max="132" width="11.42578125" customWidth="1"/>
    <col min="134" max="134" width="11.5703125" bestFit="1" customWidth="1"/>
  </cols>
  <sheetData>
    <row r="1" spans="1:132" ht="18.600000000000001">
      <c r="A1" s="63"/>
      <c r="C1" s="63" t="s">
        <v>517</v>
      </c>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t="s">
        <v>518</v>
      </c>
      <c r="AH1"/>
      <c r="BN1" s="63"/>
      <c r="BO1" s="63" t="s">
        <v>519</v>
      </c>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159" t="s">
        <v>519</v>
      </c>
      <c r="CU1" s="63"/>
      <c r="CV1" s="63" t="s">
        <v>520</v>
      </c>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159" t="s">
        <v>521</v>
      </c>
    </row>
    <row r="2" spans="1:132" ht="21" customHeight="1">
      <c r="C2" s="13">
        <v>43646</v>
      </c>
      <c r="D2" s="13">
        <v>44012</v>
      </c>
      <c r="E2" s="13">
        <v>44377</v>
      </c>
      <c r="F2" s="13">
        <v>44742</v>
      </c>
      <c r="G2" s="13">
        <v>45107</v>
      </c>
      <c r="H2" s="13">
        <v>45473</v>
      </c>
      <c r="I2" s="13">
        <v>45838</v>
      </c>
      <c r="J2" s="13">
        <v>46203</v>
      </c>
      <c r="K2" s="13">
        <v>46568</v>
      </c>
      <c r="L2" s="13">
        <v>46934</v>
      </c>
      <c r="M2" s="13">
        <v>47299</v>
      </c>
      <c r="N2" s="13">
        <v>47664</v>
      </c>
      <c r="O2" s="13">
        <v>48029</v>
      </c>
      <c r="P2" s="13">
        <v>48395</v>
      </c>
      <c r="Q2" s="13">
        <v>48760</v>
      </c>
      <c r="R2" s="13">
        <v>49125</v>
      </c>
      <c r="S2" s="13">
        <v>49490</v>
      </c>
      <c r="T2" s="13">
        <v>49856</v>
      </c>
      <c r="U2" s="13">
        <v>50221</v>
      </c>
      <c r="V2" s="13">
        <v>50586</v>
      </c>
      <c r="W2" s="13">
        <v>50951</v>
      </c>
      <c r="X2" s="13">
        <v>51317</v>
      </c>
      <c r="Y2" s="13">
        <v>51682</v>
      </c>
      <c r="Z2" s="13">
        <v>52047</v>
      </c>
      <c r="AA2" s="13">
        <v>52412</v>
      </c>
      <c r="AB2" s="13">
        <v>52778</v>
      </c>
      <c r="AC2" s="13">
        <v>53143</v>
      </c>
      <c r="AD2" s="13">
        <v>53508</v>
      </c>
      <c r="AE2" s="13">
        <v>53873</v>
      </c>
      <c r="AF2" s="13">
        <v>54239</v>
      </c>
      <c r="AG2" s="476" t="s">
        <v>522</v>
      </c>
      <c r="AH2" s="158"/>
      <c r="AL2" s="12"/>
      <c r="AM2" s="12"/>
      <c r="AN2" s="12"/>
      <c r="AO2" s="12"/>
      <c r="AP2" s="12"/>
      <c r="AQ2" s="12"/>
      <c r="AR2" s="12"/>
      <c r="AS2" s="12"/>
      <c r="AT2" s="12"/>
      <c r="AU2" s="12"/>
      <c r="AV2" s="12"/>
      <c r="AW2" s="12"/>
      <c r="AX2" s="12"/>
      <c r="AY2" s="12"/>
      <c r="AZ2" s="12"/>
      <c r="BO2" s="13">
        <v>43646</v>
      </c>
      <c r="BP2" s="13">
        <v>44012</v>
      </c>
      <c r="BQ2" s="13">
        <v>44377</v>
      </c>
      <c r="BR2" s="13">
        <v>44742</v>
      </c>
      <c r="BS2" s="13">
        <v>45107</v>
      </c>
      <c r="BT2" s="13">
        <v>45473</v>
      </c>
      <c r="BU2" s="13">
        <v>45838</v>
      </c>
      <c r="BV2" s="13">
        <v>46203</v>
      </c>
      <c r="BW2" s="13">
        <v>46568</v>
      </c>
      <c r="BX2" s="13">
        <v>46934</v>
      </c>
      <c r="BY2" s="13">
        <v>47299</v>
      </c>
      <c r="BZ2" s="13">
        <v>47664</v>
      </c>
      <c r="CA2" s="13">
        <v>48029</v>
      </c>
      <c r="CB2" s="13">
        <v>48395</v>
      </c>
      <c r="CC2" s="13">
        <v>48760</v>
      </c>
      <c r="CD2" s="13">
        <v>49125</v>
      </c>
      <c r="CE2" s="13">
        <v>49490</v>
      </c>
      <c r="CF2" s="13">
        <v>49856</v>
      </c>
      <c r="CG2" s="13">
        <v>50221</v>
      </c>
      <c r="CH2" s="13">
        <v>50586</v>
      </c>
      <c r="CI2" s="13">
        <v>50951</v>
      </c>
      <c r="CJ2" s="13">
        <v>51317</v>
      </c>
      <c r="CK2" s="13">
        <v>51682</v>
      </c>
      <c r="CL2" s="13">
        <v>52047</v>
      </c>
      <c r="CM2" s="13">
        <v>52412</v>
      </c>
      <c r="CN2" s="13">
        <v>52778</v>
      </c>
      <c r="CO2" s="13">
        <v>53143</v>
      </c>
      <c r="CP2" s="13">
        <v>53508</v>
      </c>
      <c r="CQ2" s="13">
        <v>53873</v>
      </c>
      <c r="CR2" s="13">
        <v>54239</v>
      </c>
      <c r="CS2" s="474" t="s">
        <v>523</v>
      </c>
      <c r="CV2" s="13">
        <v>43646</v>
      </c>
      <c r="CW2" s="13">
        <v>44012</v>
      </c>
      <c r="CX2" s="13">
        <v>44377</v>
      </c>
      <c r="CY2" s="13">
        <v>44742</v>
      </c>
      <c r="CZ2" s="13">
        <v>45107</v>
      </c>
      <c r="DA2" s="13">
        <v>45473</v>
      </c>
      <c r="DB2" s="13">
        <v>45838</v>
      </c>
      <c r="DC2" s="13">
        <v>46203</v>
      </c>
      <c r="DD2" s="13">
        <v>46568</v>
      </c>
      <c r="DE2" s="13">
        <v>46934</v>
      </c>
      <c r="DF2" s="13">
        <v>47299</v>
      </c>
      <c r="DG2" s="13">
        <v>47664</v>
      </c>
      <c r="DH2" s="13">
        <v>48029</v>
      </c>
      <c r="DI2" s="13">
        <v>48395</v>
      </c>
      <c r="DJ2" s="13">
        <v>48760</v>
      </c>
      <c r="DK2" s="13">
        <v>49125</v>
      </c>
      <c r="DL2" s="13">
        <v>49490</v>
      </c>
      <c r="DM2" s="13">
        <v>49856</v>
      </c>
      <c r="DN2" s="13">
        <v>50221</v>
      </c>
      <c r="DO2" s="13">
        <v>50586</v>
      </c>
      <c r="DP2" s="13">
        <v>50951</v>
      </c>
      <c r="DQ2" s="13">
        <v>51317</v>
      </c>
      <c r="DR2" s="13">
        <v>51682</v>
      </c>
      <c r="DS2" s="13">
        <v>52047</v>
      </c>
      <c r="DT2" s="13">
        <v>52412</v>
      </c>
      <c r="DU2" s="13">
        <v>52778</v>
      </c>
      <c r="DV2" s="13">
        <v>53143</v>
      </c>
      <c r="DW2" s="13">
        <v>53508</v>
      </c>
      <c r="DX2" s="13">
        <v>53873</v>
      </c>
      <c r="DY2" s="13">
        <v>54239</v>
      </c>
      <c r="DZ2" s="472" t="s">
        <v>524</v>
      </c>
    </row>
    <row r="3" spans="1:132">
      <c r="C3" s="7" t="s">
        <v>478</v>
      </c>
      <c r="D3" s="7" t="s">
        <v>479</v>
      </c>
      <c r="E3" s="7" t="s">
        <v>480</v>
      </c>
      <c r="F3" s="7" t="s">
        <v>481</v>
      </c>
      <c r="G3" s="7" t="s">
        <v>482</v>
      </c>
      <c r="H3" s="7" t="s">
        <v>483</v>
      </c>
      <c r="I3" s="7" t="s">
        <v>484</v>
      </c>
      <c r="J3" s="7" t="s">
        <v>485</v>
      </c>
      <c r="K3" s="7" t="s">
        <v>486</v>
      </c>
      <c r="L3" s="7" t="s">
        <v>487</v>
      </c>
      <c r="M3" s="7" t="s">
        <v>488</v>
      </c>
      <c r="N3" s="7" t="s">
        <v>489</v>
      </c>
      <c r="O3" s="7" t="s">
        <v>490</v>
      </c>
      <c r="P3" s="7" t="s">
        <v>491</v>
      </c>
      <c r="Q3" s="7" t="s">
        <v>492</v>
      </c>
      <c r="R3" s="7" t="s">
        <v>493</v>
      </c>
      <c r="S3" s="7" t="s">
        <v>494</v>
      </c>
      <c r="T3" s="7" t="s">
        <v>495</v>
      </c>
      <c r="U3" s="7" t="s">
        <v>496</v>
      </c>
      <c r="V3" s="7" t="s">
        <v>497</v>
      </c>
      <c r="W3" s="7" t="s">
        <v>498</v>
      </c>
      <c r="X3" s="7" t="s">
        <v>499</v>
      </c>
      <c r="Y3" s="7" t="s">
        <v>500</v>
      </c>
      <c r="Z3" s="7" t="s">
        <v>501</v>
      </c>
      <c r="AA3" s="7" t="s">
        <v>502</v>
      </c>
      <c r="AB3" s="7" t="s">
        <v>503</v>
      </c>
      <c r="AC3" s="7" t="s">
        <v>504</v>
      </c>
      <c r="AD3" s="7" t="s">
        <v>505</v>
      </c>
      <c r="AE3" s="7" t="s">
        <v>506</v>
      </c>
      <c r="AF3" s="7" t="s">
        <v>507</v>
      </c>
      <c r="AG3" s="476"/>
      <c r="AH3" s="158"/>
      <c r="AJ3" s="52">
        <v>43646</v>
      </c>
      <c r="AK3" s="52">
        <v>44012</v>
      </c>
      <c r="AL3" s="52">
        <v>44377</v>
      </c>
      <c r="AM3" s="52">
        <v>44742</v>
      </c>
      <c r="AN3" s="52">
        <v>45107</v>
      </c>
      <c r="AO3" s="52">
        <v>45473</v>
      </c>
      <c r="AP3" s="52">
        <v>45838</v>
      </c>
      <c r="AQ3" s="52">
        <v>46203</v>
      </c>
      <c r="AR3" s="52">
        <v>46568</v>
      </c>
      <c r="AS3" s="52">
        <v>46934</v>
      </c>
      <c r="AT3" s="52">
        <v>47299</v>
      </c>
      <c r="AU3" s="52">
        <v>47664</v>
      </c>
      <c r="AV3" s="52">
        <v>48029</v>
      </c>
      <c r="AW3" s="52">
        <v>48395</v>
      </c>
      <c r="AX3" s="52">
        <v>48760</v>
      </c>
      <c r="AY3" s="52">
        <v>49125</v>
      </c>
      <c r="AZ3" s="52">
        <v>49490</v>
      </c>
      <c r="BA3" s="52">
        <v>49856</v>
      </c>
      <c r="BB3" s="52">
        <v>50221</v>
      </c>
      <c r="BC3" s="52">
        <v>50586</v>
      </c>
      <c r="BD3" s="52">
        <v>50951</v>
      </c>
      <c r="BE3" s="52">
        <v>51317</v>
      </c>
      <c r="BF3" s="52">
        <v>51682</v>
      </c>
      <c r="BG3" s="52">
        <v>52047</v>
      </c>
      <c r="BH3" s="52">
        <v>52412</v>
      </c>
      <c r="BI3" s="52">
        <v>52778</v>
      </c>
      <c r="BJ3" s="52">
        <v>53143</v>
      </c>
      <c r="BK3" s="52">
        <v>53508</v>
      </c>
      <c r="BL3" s="52">
        <v>53873</v>
      </c>
      <c r="BM3" s="52">
        <v>54239</v>
      </c>
      <c r="BN3" s="52"/>
      <c r="BO3" s="7" t="s">
        <v>478</v>
      </c>
      <c r="BP3" s="7" t="s">
        <v>479</v>
      </c>
      <c r="BQ3" s="7" t="s">
        <v>480</v>
      </c>
      <c r="BR3" s="7" t="s">
        <v>481</v>
      </c>
      <c r="BS3" s="7" t="s">
        <v>482</v>
      </c>
      <c r="BT3" s="7" t="s">
        <v>483</v>
      </c>
      <c r="BU3" s="7" t="s">
        <v>484</v>
      </c>
      <c r="BV3" s="7" t="s">
        <v>485</v>
      </c>
      <c r="BW3" s="7" t="s">
        <v>486</v>
      </c>
      <c r="BX3" s="7" t="s">
        <v>487</v>
      </c>
      <c r="BY3" s="7" t="s">
        <v>488</v>
      </c>
      <c r="BZ3" s="7" t="s">
        <v>489</v>
      </c>
      <c r="CA3" s="7" t="s">
        <v>490</v>
      </c>
      <c r="CB3" s="7" t="s">
        <v>491</v>
      </c>
      <c r="CC3" s="7" t="s">
        <v>492</v>
      </c>
      <c r="CD3" s="7" t="s">
        <v>493</v>
      </c>
      <c r="CE3" s="7" t="s">
        <v>494</v>
      </c>
      <c r="CF3" s="7" t="s">
        <v>495</v>
      </c>
      <c r="CG3" s="7" t="s">
        <v>496</v>
      </c>
      <c r="CH3" s="7" t="s">
        <v>497</v>
      </c>
      <c r="CI3" s="7" t="s">
        <v>498</v>
      </c>
      <c r="CJ3" s="7" t="s">
        <v>499</v>
      </c>
      <c r="CK3" s="7" t="s">
        <v>500</v>
      </c>
      <c r="CL3" s="7" t="s">
        <v>501</v>
      </c>
      <c r="CM3" s="7" t="s">
        <v>502</v>
      </c>
      <c r="CN3" s="7" t="s">
        <v>503</v>
      </c>
      <c r="CO3" s="7" t="s">
        <v>504</v>
      </c>
      <c r="CP3" s="7" t="s">
        <v>505</v>
      </c>
      <c r="CQ3" s="7" t="s">
        <v>506</v>
      </c>
      <c r="CR3" s="7" t="s">
        <v>507</v>
      </c>
      <c r="CS3" s="474"/>
      <c r="CT3" s="52"/>
      <c r="CU3" s="52"/>
      <c r="CV3" s="7" t="s">
        <v>478</v>
      </c>
      <c r="CW3" s="7" t="s">
        <v>479</v>
      </c>
      <c r="CX3" s="7" t="s">
        <v>480</v>
      </c>
      <c r="CY3" s="7" t="s">
        <v>481</v>
      </c>
      <c r="CZ3" s="7" t="s">
        <v>482</v>
      </c>
      <c r="DA3" s="7" t="s">
        <v>483</v>
      </c>
      <c r="DB3" s="7" t="s">
        <v>484</v>
      </c>
      <c r="DC3" s="7" t="s">
        <v>485</v>
      </c>
      <c r="DD3" s="7" t="s">
        <v>486</v>
      </c>
      <c r="DE3" s="7" t="s">
        <v>487</v>
      </c>
      <c r="DF3" s="7" t="s">
        <v>488</v>
      </c>
      <c r="DG3" s="7" t="s">
        <v>489</v>
      </c>
      <c r="DH3" s="7" t="s">
        <v>490</v>
      </c>
      <c r="DI3" s="7" t="s">
        <v>491</v>
      </c>
      <c r="DJ3" s="7" t="s">
        <v>492</v>
      </c>
      <c r="DK3" s="7" t="s">
        <v>493</v>
      </c>
      <c r="DL3" s="7" t="s">
        <v>494</v>
      </c>
      <c r="DM3" s="7" t="s">
        <v>495</v>
      </c>
      <c r="DN3" s="7" t="s">
        <v>496</v>
      </c>
      <c r="DO3" s="7" t="s">
        <v>497</v>
      </c>
      <c r="DP3" s="7" t="s">
        <v>498</v>
      </c>
      <c r="DQ3" s="7" t="s">
        <v>499</v>
      </c>
      <c r="DR3" s="7" t="s">
        <v>500</v>
      </c>
      <c r="DS3" s="7" t="s">
        <v>501</v>
      </c>
      <c r="DT3" s="7" t="s">
        <v>502</v>
      </c>
      <c r="DU3" s="7" t="s">
        <v>503</v>
      </c>
      <c r="DV3" s="7" t="s">
        <v>504</v>
      </c>
      <c r="DW3" s="7" t="s">
        <v>505</v>
      </c>
      <c r="DX3" s="7" t="s">
        <v>506</v>
      </c>
      <c r="DY3" s="7" t="s">
        <v>507</v>
      </c>
      <c r="DZ3" s="472"/>
    </row>
    <row r="4" spans="1:132">
      <c r="C4" s="39">
        <v>1</v>
      </c>
      <c r="D4" s="39">
        <v>2</v>
      </c>
      <c r="E4" s="39">
        <v>3</v>
      </c>
      <c r="F4" s="39">
        <v>4</v>
      </c>
      <c r="G4" s="39">
        <v>5</v>
      </c>
      <c r="H4" s="39">
        <v>6</v>
      </c>
      <c r="I4" s="39">
        <v>7</v>
      </c>
      <c r="J4" s="39">
        <v>8</v>
      </c>
      <c r="K4" s="39">
        <v>9</v>
      </c>
      <c r="L4" s="39">
        <v>10</v>
      </c>
      <c r="M4" s="39">
        <v>11</v>
      </c>
      <c r="N4" s="39">
        <v>12</v>
      </c>
      <c r="O4" s="39">
        <v>13</v>
      </c>
      <c r="P4" s="39">
        <v>14</v>
      </c>
      <c r="Q4" s="39">
        <v>15</v>
      </c>
      <c r="R4" s="39">
        <v>16</v>
      </c>
      <c r="S4" s="39">
        <v>17</v>
      </c>
      <c r="T4" s="39">
        <v>18</v>
      </c>
      <c r="U4" s="39">
        <v>19</v>
      </c>
      <c r="V4" s="39">
        <v>20</v>
      </c>
      <c r="W4" s="39">
        <v>21</v>
      </c>
      <c r="X4" s="39">
        <v>22</v>
      </c>
      <c r="Y4" s="39">
        <v>23</v>
      </c>
      <c r="Z4" s="39">
        <v>24</v>
      </c>
      <c r="AA4" s="39">
        <v>25</v>
      </c>
      <c r="AB4" s="39">
        <v>26</v>
      </c>
      <c r="AC4" s="39">
        <v>27</v>
      </c>
      <c r="AD4" s="39">
        <v>28</v>
      </c>
      <c r="AE4" s="39">
        <v>29</v>
      </c>
      <c r="AF4" s="39">
        <v>30</v>
      </c>
      <c r="AG4" s="477"/>
      <c r="AH4" s="158"/>
      <c r="AJ4" s="39">
        <v>1</v>
      </c>
      <c r="AK4" s="39">
        <v>2</v>
      </c>
      <c r="AL4" s="39">
        <v>3</v>
      </c>
      <c r="AM4" s="39">
        <v>4</v>
      </c>
      <c r="AN4" s="39">
        <v>5</v>
      </c>
      <c r="AO4" s="39">
        <v>6</v>
      </c>
      <c r="AP4" s="39">
        <v>7</v>
      </c>
      <c r="AQ4" s="39">
        <v>8</v>
      </c>
      <c r="AR4" s="39">
        <v>9</v>
      </c>
      <c r="AS4" s="39">
        <v>10</v>
      </c>
      <c r="AT4" s="39">
        <v>11</v>
      </c>
      <c r="AU4" s="39">
        <v>12</v>
      </c>
      <c r="AV4" s="39">
        <v>13</v>
      </c>
      <c r="AW4" s="39">
        <v>14</v>
      </c>
      <c r="AX4" s="39">
        <v>15</v>
      </c>
      <c r="AY4" s="39">
        <v>16</v>
      </c>
      <c r="AZ4" s="39">
        <v>17</v>
      </c>
      <c r="BA4" s="39">
        <v>18</v>
      </c>
      <c r="BB4" s="39">
        <v>19</v>
      </c>
      <c r="BC4" s="39">
        <v>20</v>
      </c>
      <c r="BD4" s="39">
        <v>21</v>
      </c>
      <c r="BE4" s="39">
        <v>22</v>
      </c>
      <c r="BF4" s="39">
        <v>23</v>
      </c>
      <c r="BG4" s="39">
        <v>24</v>
      </c>
      <c r="BH4" s="39">
        <v>25</v>
      </c>
      <c r="BI4" s="39">
        <v>26</v>
      </c>
      <c r="BJ4" s="39">
        <v>27</v>
      </c>
      <c r="BK4" s="39">
        <v>28</v>
      </c>
      <c r="BL4" s="39">
        <v>29</v>
      </c>
      <c r="BM4" s="39">
        <v>30</v>
      </c>
      <c r="BN4" s="7"/>
      <c r="BO4" s="39">
        <v>1</v>
      </c>
      <c r="BP4" s="39">
        <v>2</v>
      </c>
      <c r="BQ4" s="39">
        <v>3</v>
      </c>
      <c r="BR4" s="39">
        <v>4</v>
      </c>
      <c r="BS4" s="39">
        <v>5</v>
      </c>
      <c r="BT4" s="39">
        <v>6</v>
      </c>
      <c r="BU4" s="39">
        <v>7</v>
      </c>
      <c r="BV4" s="39">
        <v>8</v>
      </c>
      <c r="BW4" s="39">
        <v>9</v>
      </c>
      <c r="BX4" s="39">
        <v>10</v>
      </c>
      <c r="BY4" s="39">
        <v>11</v>
      </c>
      <c r="BZ4" s="39">
        <v>12</v>
      </c>
      <c r="CA4" s="39">
        <v>13</v>
      </c>
      <c r="CB4" s="39">
        <v>14</v>
      </c>
      <c r="CC4" s="39">
        <v>15</v>
      </c>
      <c r="CD4" s="39">
        <v>16</v>
      </c>
      <c r="CE4" s="39">
        <v>17</v>
      </c>
      <c r="CF4" s="39">
        <v>18</v>
      </c>
      <c r="CG4" s="39">
        <v>19</v>
      </c>
      <c r="CH4" s="39">
        <v>20</v>
      </c>
      <c r="CI4" s="39">
        <v>21</v>
      </c>
      <c r="CJ4" s="39">
        <v>22</v>
      </c>
      <c r="CK4" s="39">
        <v>23</v>
      </c>
      <c r="CL4" s="39">
        <v>24</v>
      </c>
      <c r="CM4" s="39">
        <v>25</v>
      </c>
      <c r="CN4" s="39">
        <v>26</v>
      </c>
      <c r="CO4" s="39">
        <v>27</v>
      </c>
      <c r="CP4" s="39">
        <v>28</v>
      </c>
      <c r="CQ4" s="39">
        <v>29</v>
      </c>
      <c r="CR4" s="39">
        <v>30</v>
      </c>
      <c r="CS4" s="475"/>
      <c r="CT4" s="39"/>
      <c r="CU4" s="39"/>
      <c r="CV4" s="39">
        <v>1</v>
      </c>
      <c r="CW4" s="39">
        <v>2</v>
      </c>
      <c r="CX4" s="39">
        <v>3</v>
      </c>
      <c r="CY4" s="39">
        <v>4</v>
      </c>
      <c r="CZ4" s="39">
        <v>5</v>
      </c>
      <c r="DA4" s="39">
        <v>6</v>
      </c>
      <c r="DB4" s="39">
        <v>7</v>
      </c>
      <c r="DC4" s="39">
        <v>8</v>
      </c>
      <c r="DD4" s="39">
        <v>9</v>
      </c>
      <c r="DE4" s="39">
        <v>10</v>
      </c>
      <c r="DF4" s="39">
        <v>11</v>
      </c>
      <c r="DG4" s="39">
        <v>12</v>
      </c>
      <c r="DH4" s="39">
        <v>13</v>
      </c>
      <c r="DI4" s="39">
        <v>14</v>
      </c>
      <c r="DJ4" s="39">
        <v>15</v>
      </c>
      <c r="DK4" s="39">
        <v>16</v>
      </c>
      <c r="DL4" s="39">
        <v>17</v>
      </c>
      <c r="DM4" s="39">
        <v>18</v>
      </c>
      <c r="DN4" s="39">
        <v>19</v>
      </c>
      <c r="DO4" s="39">
        <v>20</v>
      </c>
      <c r="DP4" s="39">
        <v>21</v>
      </c>
      <c r="DQ4" s="39">
        <v>22</v>
      </c>
      <c r="DR4" s="39">
        <v>23</v>
      </c>
      <c r="DS4" s="39">
        <v>24</v>
      </c>
      <c r="DT4" s="39">
        <v>25</v>
      </c>
      <c r="DU4" s="39">
        <v>26</v>
      </c>
      <c r="DV4" s="39">
        <v>27</v>
      </c>
      <c r="DW4" s="39">
        <v>28</v>
      </c>
      <c r="DX4" s="39">
        <v>29</v>
      </c>
      <c r="DY4" s="39">
        <v>30</v>
      </c>
      <c r="DZ4" s="473"/>
    </row>
    <row r="5" spans="1:132" hidden="1">
      <c r="A5" t="s">
        <v>508</v>
      </c>
      <c r="B5" t="s">
        <v>509</v>
      </c>
      <c r="E5" s="7">
        <v>0.5</v>
      </c>
      <c r="F5" s="7">
        <v>0.9</v>
      </c>
      <c r="G5" s="7">
        <v>1.3</v>
      </c>
      <c r="H5" s="7">
        <v>1.8</v>
      </c>
      <c r="I5" s="7">
        <v>1.9</v>
      </c>
      <c r="J5" s="7">
        <v>2.1</v>
      </c>
      <c r="K5" s="7">
        <v>2.2000000000000002</v>
      </c>
      <c r="L5" s="7">
        <v>2.5</v>
      </c>
      <c r="M5" s="7">
        <v>2.8</v>
      </c>
      <c r="N5" s="7">
        <v>3.1</v>
      </c>
      <c r="O5" s="7">
        <v>3.3</v>
      </c>
      <c r="P5" s="7">
        <v>3.6</v>
      </c>
      <c r="Q5" s="7">
        <v>4</v>
      </c>
      <c r="AG5" s="49"/>
      <c r="AH5" s="49"/>
      <c r="BO5" s="7"/>
      <c r="BP5" s="7"/>
      <c r="BQ5" s="7">
        <v>0.5</v>
      </c>
      <c r="BR5" s="7">
        <v>0.9</v>
      </c>
      <c r="BS5" s="7">
        <v>1.3</v>
      </c>
      <c r="BT5" s="7">
        <v>1.8</v>
      </c>
      <c r="BU5" s="7">
        <v>1.9</v>
      </c>
      <c r="BV5" s="7">
        <v>2.1</v>
      </c>
      <c r="BW5" s="7">
        <v>2.2000000000000002</v>
      </c>
      <c r="BX5" s="7">
        <v>2.5</v>
      </c>
      <c r="BY5" s="7">
        <v>2.8</v>
      </c>
      <c r="BZ5" s="7">
        <v>3.1</v>
      </c>
      <c r="CA5" s="7">
        <v>3.3</v>
      </c>
      <c r="CB5" s="7">
        <v>3.6</v>
      </c>
      <c r="CC5" s="7">
        <v>4</v>
      </c>
      <c r="CD5" s="7"/>
      <c r="CE5" s="7"/>
      <c r="CF5" s="7"/>
      <c r="CG5" s="7"/>
      <c r="CH5" s="7"/>
      <c r="CI5" s="7"/>
      <c r="CJ5" s="7"/>
      <c r="CK5" s="7"/>
      <c r="CL5" s="7"/>
      <c r="CM5" s="7"/>
      <c r="CN5" s="7"/>
      <c r="CO5" s="7"/>
      <c r="CP5" s="7"/>
      <c r="CQ5" s="7"/>
      <c r="CR5" s="7"/>
      <c r="CS5" s="49"/>
      <c r="CV5" s="7"/>
      <c r="CW5" s="7"/>
      <c r="CX5" s="7">
        <v>0.5</v>
      </c>
      <c r="CY5" s="7">
        <v>0.9</v>
      </c>
      <c r="CZ5" s="7">
        <v>1.3</v>
      </c>
      <c r="DA5" s="7">
        <v>1.8</v>
      </c>
      <c r="DB5" s="7">
        <v>1.9</v>
      </c>
      <c r="DC5" s="7">
        <v>2.1</v>
      </c>
      <c r="DD5" s="7">
        <v>2.2000000000000002</v>
      </c>
      <c r="DE5" s="7">
        <v>2.5</v>
      </c>
      <c r="DF5" s="7">
        <v>2.8</v>
      </c>
      <c r="DG5" s="7">
        <v>3.1</v>
      </c>
      <c r="DH5" s="7">
        <v>3.3</v>
      </c>
      <c r="DI5" s="7">
        <v>3.6</v>
      </c>
      <c r="DJ5" s="7">
        <v>4</v>
      </c>
      <c r="DK5" s="7"/>
      <c r="DL5" s="7"/>
      <c r="DM5" s="7"/>
      <c r="DN5" s="7"/>
      <c r="DO5" s="7"/>
      <c r="DP5" s="7"/>
      <c r="DQ5" s="7"/>
      <c r="DR5" s="7"/>
      <c r="DS5" s="7"/>
      <c r="DT5" s="7"/>
      <c r="DU5" s="7"/>
      <c r="DV5" s="7"/>
      <c r="DW5" s="7"/>
      <c r="DX5" s="7"/>
      <c r="DY5" s="7"/>
      <c r="DZ5" s="49"/>
    </row>
    <row r="6" spans="1:132">
      <c r="B6" t="s">
        <v>510</v>
      </c>
      <c r="C6" s="59">
        <v>8428754</v>
      </c>
      <c r="D6" s="59">
        <v>18436227</v>
      </c>
      <c r="E6" s="59">
        <v>62865870</v>
      </c>
      <c r="F6" s="59">
        <v>129796548</v>
      </c>
      <c r="G6" s="59">
        <v>197870941</v>
      </c>
      <c r="H6" s="59">
        <v>315916780</v>
      </c>
      <c r="I6" s="59">
        <v>451227068</v>
      </c>
      <c r="J6" s="59">
        <v>600417383</v>
      </c>
      <c r="K6" s="59">
        <v>771280740</v>
      </c>
      <c r="L6" s="59">
        <v>939133480</v>
      </c>
      <c r="M6" s="60">
        <v>1135588189</v>
      </c>
      <c r="N6" s="60">
        <v>1333590069</v>
      </c>
      <c r="O6" s="60">
        <v>1549982927</v>
      </c>
      <c r="P6" s="60">
        <v>1774849429</v>
      </c>
      <c r="Q6" s="60">
        <v>2000000000</v>
      </c>
      <c r="R6" s="46"/>
      <c r="S6" s="46"/>
      <c r="T6" s="46"/>
      <c r="U6" s="46"/>
      <c r="V6" s="46"/>
      <c r="W6" s="46"/>
      <c r="X6" s="46"/>
      <c r="Y6" s="46"/>
      <c r="Z6" s="46"/>
      <c r="AA6" s="46"/>
      <c r="AB6" s="46"/>
      <c r="AC6" s="46"/>
      <c r="AD6" s="46"/>
      <c r="AE6" s="46"/>
      <c r="AF6" s="46"/>
      <c r="AG6" s="50"/>
      <c r="AH6" s="50"/>
      <c r="BO6" s="59">
        <v>8428754</v>
      </c>
      <c r="BP6" s="59">
        <v>18436227</v>
      </c>
      <c r="BQ6" s="59">
        <v>62865870</v>
      </c>
      <c r="BR6" s="59">
        <v>129796548</v>
      </c>
      <c r="BS6" s="59">
        <v>197870941</v>
      </c>
      <c r="BT6" s="59">
        <v>315916780</v>
      </c>
      <c r="BU6" s="59">
        <v>451227068</v>
      </c>
      <c r="BV6" s="59">
        <v>600417383</v>
      </c>
      <c r="BW6" s="59">
        <v>771280740</v>
      </c>
      <c r="BX6" s="59">
        <v>939133480</v>
      </c>
      <c r="BY6" s="60">
        <v>1135588189</v>
      </c>
      <c r="BZ6" s="60">
        <v>1333590069</v>
      </c>
      <c r="CA6" s="60">
        <v>1549982927</v>
      </c>
      <c r="CB6" s="60">
        <v>1774849429</v>
      </c>
      <c r="CC6" s="60">
        <v>2000000000</v>
      </c>
      <c r="CD6" s="46"/>
      <c r="CE6" s="46"/>
      <c r="CF6" s="46"/>
      <c r="CG6" s="46"/>
      <c r="CH6" s="46"/>
      <c r="CI6" s="46"/>
      <c r="CJ6" s="46"/>
      <c r="CK6" s="46"/>
      <c r="CL6" s="46"/>
      <c r="CM6" s="46"/>
      <c r="CN6" s="46"/>
      <c r="CO6" s="46"/>
      <c r="CP6" s="46"/>
      <c r="CQ6" s="46"/>
      <c r="CR6" s="46"/>
      <c r="CS6" s="50"/>
      <c r="CV6" s="59">
        <v>8428754</v>
      </c>
      <c r="CW6" s="59">
        <v>18436227</v>
      </c>
      <c r="CX6" s="59">
        <v>62865870</v>
      </c>
      <c r="CY6" s="59">
        <v>129796548</v>
      </c>
      <c r="CZ6" s="59">
        <v>197870941</v>
      </c>
      <c r="DA6" s="59">
        <v>315916780</v>
      </c>
      <c r="DB6" s="59">
        <v>451227068</v>
      </c>
      <c r="DC6" s="59">
        <v>600417383</v>
      </c>
      <c r="DD6" s="59">
        <v>771280740</v>
      </c>
      <c r="DE6" s="59">
        <v>939133480</v>
      </c>
      <c r="DF6" s="60">
        <v>1135588189</v>
      </c>
      <c r="DG6" s="60">
        <v>1333590069</v>
      </c>
      <c r="DH6" s="60">
        <v>1549982927</v>
      </c>
      <c r="DI6" s="60">
        <v>1774849429</v>
      </c>
      <c r="DJ6" s="60">
        <v>2000000000</v>
      </c>
      <c r="DK6" s="46"/>
      <c r="DL6" s="46"/>
      <c r="DM6" s="46"/>
      <c r="DN6" s="46"/>
      <c r="DO6" s="46"/>
      <c r="DP6" s="46"/>
      <c r="DQ6" s="46"/>
      <c r="DR6" s="46"/>
      <c r="DS6" s="46"/>
      <c r="DT6" s="46"/>
      <c r="DU6" s="46"/>
      <c r="DV6" s="46"/>
      <c r="DW6" s="46"/>
      <c r="DX6" s="46"/>
      <c r="DY6" s="46"/>
      <c r="DZ6" s="49"/>
    </row>
    <row r="7" spans="1:132" s="14" customFormat="1" ht="15" thickBot="1">
      <c r="A7" s="14" t="s">
        <v>511</v>
      </c>
      <c r="B7" s="14" t="s">
        <v>512</v>
      </c>
      <c r="C7" s="189" t="e">
        <f>SUM(C8:C30)</f>
        <v>#N/A</v>
      </c>
      <c r="D7" s="189" t="e">
        <f t="shared" ref="D7:AF7" si="0">SUM(D8:D401)</f>
        <v>#N/A</v>
      </c>
      <c r="E7" s="189" t="e">
        <f t="shared" si="0"/>
        <v>#N/A</v>
      </c>
      <c r="F7" s="189" t="e">
        <f t="shared" si="0"/>
        <v>#N/A</v>
      </c>
      <c r="G7" s="189" t="e">
        <f t="shared" si="0"/>
        <v>#N/A</v>
      </c>
      <c r="H7" s="189" t="e">
        <f t="shared" si="0"/>
        <v>#N/A</v>
      </c>
      <c r="I7" s="189" t="e">
        <f t="shared" si="0"/>
        <v>#N/A</v>
      </c>
      <c r="J7" s="189" t="e">
        <f t="shared" si="0"/>
        <v>#N/A</v>
      </c>
      <c r="K7" s="189" t="e">
        <f t="shared" si="0"/>
        <v>#N/A</v>
      </c>
      <c r="L7" s="189" t="e">
        <f t="shared" si="0"/>
        <v>#N/A</v>
      </c>
      <c r="M7" s="189" t="e">
        <f t="shared" si="0"/>
        <v>#N/A</v>
      </c>
      <c r="N7" s="189" t="e">
        <f t="shared" si="0"/>
        <v>#N/A</v>
      </c>
      <c r="O7" s="189" t="e">
        <f t="shared" si="0"/>
        <v>#N/A</v>
      </c>
      <c r="P7" s="189" t="e">
        <f t="shared" si="0"/>
        <v>#N/A</v>
      </c>
      <c r="Q7" s="189" t="e">
        <f t="shared" si="0"/>
        <v>#N/A</v>
      </c>
      <c r="R7" s="189" t="e">
        <f t="shared" si="0"/>
        <v>#N/A</v>
      </c>
      <c r="S7" s="189" t="e">
        <f t="shared" si="0"/>
        <v>#N/A</v>
      </c>
      <c r="T7" s="189" t="e">
        <f t="shared" si="0"/>
        <v>#N/A</v>
      </c>
      <c r="U7" s="189" t="e">
        <f t="shared" si="0"/>
        <v>#N/A</v>
      </c>
      <c r="V7" s="189" t="e">
        <f t="shared" si="0"/>
        <v>#N/A</v>
      </c>
      <c r="W7" s="189" t="e">
        <f t="shared" si="0"/>
        <v>#N/A</v>
      </c>
      <c r="X7" s="189" t="e">
        <f t="shared" si="0"/>
        <v>#N/A</v>
      </c>
      <c r="Y7" s="189" t="e">
        <f t="shared" si="0"/>
        <v>#N/A</v>
      </c>
      <c r="Z7" s="189" t="e">
        <f t="shared" si="0"/>
        <v>#N/A</v>
      </c>
      <c r="AA7" s="189" t="e">
        <f t="shared" si="0"/>
        <v>#N/A</v>
      </c>
      <c r="AB7" s="189" t="e">
        <f t="shared" si="0"/>
        <v>#N/A</v>
      </c>
      <c r="AC7" s="189" t="e">
        <f t="shared" si="0"/>
        <v>#N/A</v>
      </c>
      <c r="AD7" s="189" t="e">
        <f t="shared" si="0"/>
        <v>#N/A</v>
      </c>
      <c r="AE7" s="189" t="e">
        <f t="shared" si="0"/>
        <v>#N/A</v>
      </c>
      <c r="AF7" s="189" t="e">
        <f t="shared" si="0"/>
        <v>#N/A</v>
      </c>
      <c r="AG7" s="190" t="e">
        <f>SUM(C7:AF7)</f>
        <v>#N/A</v>
      </c>
      <c r="AH7" s="191"/>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89">
        <f>SUM(BO8:BO30)</f>
        <v>0</v>
      </c>
      <c r="BP7" s="189">
        <f t="shared" ref="BP7:CR7" si="1">SUM(BP8:BP401)</f>
        <v>0</v>
      </c>
      <c r="BQ7" s="189">
        <f t="shared" si="1"/>
        <v>0</v>
      </c>
      <c r="BR7" s="189">
        <f t="shared" si="1"/>
        <v>0</v>
      </c>
      <c r="BS7" s="189">
        <f t="shared" si="1"/>
        <v>0</v>
      </c>
      <c r="BT7" s="189">
        <f t="shared" si="1"/>
        <v>0</v>
      </c>
      <c r="BU7" s="189">
        <f t="shared" si="1"/>
        <v>0</v>
      </c>
      <c r="BV7" s="189">
        <f t="shared" si="1"/>
        <v>0</v>
      </c>
      <c r="BW7" s="189">
        <f t="shared" si="1"/>
        <v>0</v>
      </c>
      <c r="BX7" s="189">
        <f t="shared" si="1"/>
        <v>0</v>
      </c>
      <c r="BY7" s="189">
        <f t="shared" si="1"/>
        <v>0</v>
      </c>
      <c r="BZ7" s="189">
        <f t="shared" si="1"/>
        <v>0</v>
      </c>
      <c r="CA7" s="189">
        <f t="shared" si="1"/>
        <v>0</v>
      </c>
      <c r="CB7" s="189">
        <f t="shared" si="1"/>
        <v>0</v>
      </c>
      <c r="CC7" s="189">
        <f t="shared" si="1"/>
        <v>0</v>
      </c>
      <c r="CD7" s="189">
        <f t="shared" si="1"/>
        <v>0</v>
      </c>
      <c r="CE7" s="189">
        <f t="shared" si="1"/>
        <v>0</v>
      </c>
      <c r="CF7" s="189">
        <f t="shared" si="1"/>
        <v>0</v>
      </c>
      <c r="CG7" s="189">
        <f t="shared" si="1"/>
        <v>0</v>
      </c>
      <c r="CH7" s="189">
        <f t="shared" si="1"/>
        <v>0</v>
      </c>
      <c r="CI7" s="189">
        <f t="shared" si="1"/>
        <v>0</v>
      </c>
      <c r="CJ7" s="189">
        <f t="shared" si="1"/>
        <v>0</v>
      </c>
      <c r="CK7" s="189">
        <f t="shared" si="1"/>
        <v>0</v>
      </c>
      <c r="CL7" s="189">
        <f t="shared" si="1"/>
        <v>0</v>
      </c>
      <c r="CM7" s="189">
        <f t="shared" si="1"/>
        <v>0</v>
      </c>
      <c r="CN7" s="189">
        <f t="shared" si="1"/>
        <v>0</v>
      </c>
      <c r="CO7" s="189">
        <f t="shared" si="1"/>
        <v>0</v>
      </c>
      <c r="CP7" s="189">
        <f t="shared" si="1"/>
        <v>0</v>
      </c>
      <c r="CQ7" s="189">
        <f t="shared" si="1"/>
        <v>0</v>
      </c>
      <c r="CR7" s="189">
        <f t="shared" si="1"/>
        <v>0</v>
      </c>
      <c r="CS7" s="191">
        <f>SUM(BO7:CR7)</f>
        <v>0</v>
      </c>
      <c r="CT7" s="192"/>
      <c r="CU7" s="192"/>
      <c r="CV7" s="189" t="e">
        <f>SUM(CV8:CV30)</f>
        <v>#N/A</v>
      </c>
      <c r="CW7" s="189" t="e">
        <f t="shared" ref="CW7:DY7" si="2">SUM(CW8:CW401)</f>
        <v>#N/A</v>
      </c>
      <c r="CX7" s="189" t="e">
        <f t="shared" si="2"/>
        <v>#N/A</v>
      </c>
      <c r="CY7" s="189" t="e">
        <f t="shared" si="2"/>
        <v>#N/A</v>
      </c>
      <c r="CZ7" s="189" t="e">
        <f t="shared" si="2"/>
        <v>#N/A</v>
      </c>
      <c r="DA7" s="189" t="e">
        <f t="shared" si="2"/>
        <v>#N/A</v>
      </c>
      <c r="DB7" s="189" t="e">
        <f t="shared" si="2"/>
        <v>#N/A</v>
      </c>
      <c r="DC7" s="189" t="e">
        <f t="shared" si="2"/>
        <v>#N/A</v>
      </c>
      <c r="DD7" s="189" t="e">
        <f t="shared" si="2"/>
        <v>#N/A</v>
      </c>
      <c r="DE7" s="189" t="e">
        <f t="shared" si="2"/>
        <v>#N/A</v>
      </c>
      <c r="DF7" s="189" t="e">
        <f t="shared" si="2"/>
        <v>#N/A</v>
      </c>
      <c r="DG7" s="189" t="e">
        <f t="shared" si="2"/>
        <v>#N/A</v>
      </c>
      <c r="DH7" s="189" t="e">
        <f t="shared" si="2"/>
        <v>#N/A</v>
      </c>
      <c r="DI7" s="189" t="e">
        <f t="shared" si="2"/>
        <v>#N/A</v>
      </c>
      <c r="DJ7" s="189" t="e">
        <f t="shared" si="2"/>
        <v>#N/A</v>
      </c>
      <c r="DK7" s="189" t="e">
        <f t="shared" si="2"/>
        <v>#N/A</v>
      </c>
      <c r="DL7" s="189" t="e">
        <f t="shared" si="2"/>
        <v>#N/A</v>
      </c>
      <c r="DM7" s="189" t="e">
        <f t="shared" si="2"/>
        <v>#N/A</v>
      </c>
      <c r="DN7" s="189" t="e">
        <f t="shared" si="2"/>
        <v>#N/A</v>
      </c>
      <c r="DO7" s="189" t="e">
        <f t="shared" si="2"/>
        <v>#N/A</v>
      </c>
      <c r="DP7" s="189" t="e">
        <f t="shared" si="2"/>
        <v>#N/A</v>
      </c>
      <c r="DQ7" s="189" t="e">
        <f t="shared" si="2"/>
        <v>#N/A</v>
      </c>
      <c r="DR7" s="189" t="e">
        <f t="shared" si="2"/>
        <v>#N/A</v>
      </c>
      <c r="DS7" s="189" t="e">
        <f t="shared" si="2"/>
        <v>#N/A</v>
      </c>
      <c r="DT7" s="189" t="e">
        <f t="shared" si="2"/>
        <v>#N/A</v>
      </c>
      <c r="DU7" s="189" t="e">
        <f t="shared" si="2"/>
        <v>#N/A</v>
      </c>
      <c r="DV7" s="189" t="e">
        <f t="shared" si="2"/>
        <v>#N/A</v>
      </c>
      <c r="DW7" s="189" t="e">
        <f t="shared" si="2"/>
        <v>#N/A</v>
      </c>
      <c r="DX7" s="189" t="e">
        <f t="shared" si="2"/>
        <v>#N/A</v>
      </c>
      <c r="DY7" s="189" t="e">
        <f t="shared" si="2"/>
        <v>#N/A</v>
      </c>
      <c r="DZ7" s="191" t="e">
        <f>SUM(CV7:DY7)</f>
        <v>#N/A</v>
      </c>
    </row>
    <row r="8" spans="1:132">
      <c r="A8" s="7">
        <f>IF(Inputs!A5="","",Inputs!A5)</f>
        <v>0</v>
      </c>
      <c r="B8">
        <f>IF(Inputs!B5="","",Inputs!B5)</f>
        <v>0</v>
      </c>
      <c r="C8" s="193" t="e">
        <f>IF(Inputs!$B5="","",BO8-CV8)</f>
        <v>#N/A</v>
      </c>
      <c r="D8" s="193" t="e">
        <f>IF(Inputs!$B5="","",BP8-CW8)</f>
        <v>#N/A</v>
      </c>
      <c r="E8" s="193" t="e">
        <f>IF(Inputs!$B5="","",BQ8-CX8)</f>
        <v>#N/A</v>
      </c>
      <c r="F8" s="193" t="e">
        <f>IF(Inputs!$B5="","",BR8-CY8)</f>
        <v>#N/A</v>
      </c>
      <c r="G8" s="193" t="e">
        <f>IF(Inputs!$B5="","",BS8-CZ8)</f>
        <v>#N/A</v>
      </c>
      <c r="H8" s="193" t="e">
        <f>IF(Inputs!$B5="","",BT8-DA8)</f>
        <v>#N/A</v>
      </c>
      <c r="I8" s="193" t="e">
        <f>IF(Inputs!$B5="","",BU8-DB8)</f>
        <v>#N/A</v>
      </c>
      <c r="J8" s="193" t="e">
        <f>IF(Inputs!$B5="","",BV8-DC8)</f>
        <v>#N/A</v>
      </c>
      <c r="K8" s="193" t="e">
        <f>IF(Inputs!$B5="","",BW8-DD8)</f>
        <v>#N/A</v>
      </c>
      <c r="L8" s="193" t="e">
        <f>IF(Inputs!$B5="","",BX8-DE8)</f>
        <v>#N/A</v>
      </c>
      <c r="M8" s="193" t="e">
        <f>IF(Inputs!$B5="","",BY8-DF8)</f>
        <v>#N/A</v>
      </c>
      <c r="N8" s="193" t="e">
        <f>IF(Inputs!$B5="","",BZ8-DG8)</f>
        <v>#N/A</v>
      </c>
      <c r="O8" s="193" t="e">
        <f>IF(Inputs!$B5="","",CA8-DH8)</f>
        <v>#N/A</v>
      </c>
      <c r="P8" s="193" t="e">
        <f>IF(Inputs!$B5="","",CB8-DI8)</f>
        <v>#N/A</v>
      </c>
      <c r="Q8" s="193" t="e">
        <f>IF(Inputs!$B5="","",CC8-DJ8)</f>
        <v>#N/A</v>
      </c>
      <c r="R8" s="193" t="e">
        <f>IF(Inputs!$B5="","",CD8-DK8)</f>
        <v>#N/A</v>
      </c>
      <c r="S8" s="193" t="e">
        <f>IF(Inputs!$B5="","",CE8-DL8)</f>
        <v>#N/A</v>
      </c>
      <c r="T8" s="193" t="e">
        <f>IF(Inputs!$B5="","",CF8-DM8)</f>
        <v>#N/A</v>
      </c>
      <c r="U8" s="193" t="e">
        <f>IF(Inputs!$B5="","",CG8-DN8)</f>
        <v>#N/A</v>
      </c>
      <c r="V8" s="193" t="e">
        <f>IF(Inputs!$B5="","",CH8-DO8)</f>
        <v>#N/A</v>
      </c>
      <c r="W8" s="193" t="e">
        <f>IF(Inputs!$B5="","",CI8-DP8)</f>
        <v>#N/A</v>
      </c>
      <c r="X8" s="193" t="e">
        <f>IF(Inputs!$B5="","",CJ8-DQ8)</f>
        <v>#N/A</v>
      </c>
      <c r="Y8" s="193" t="e">
        <f>IF(Inputs!$B5="","",CK8-DR8)</f>
        <v>#N/A</v>
      </c>
      <c r="Z8" s="193" t="e">
        <f>IF(Inputs!$B5="","",CL8-DS8)</f>
        <v>#N/A</v>
      </c>
      <c r="AA8" s="193" t="e">
        <f>IF(Inputs!$B5="","",CM8-DT8)</f>
        <v>#N/A</v>
      </c>
      <c r="AB8" s="193" t="e">
        <f>IF(Inputs!$B5="","",CN8-DU8)</f>
        <v>#N/A</v>
      </c>
      <c r="AC8" s="193" t="e">
        <f>IF(Inputs!$B5="","",CO8-DV8)</f>
        <v>#N/A</v>
      </c>
      <c r="AD8" s="193" t="e">
        <f>IF(Inputs!$B5="","",CP8-DW8)</f>
        <v>#N/A</v>
      </c>
      <c r="AE8" s="193" t="e">
        <f>IF(Inputs!$B5="","",CQ8-DX8)</f>
        <v>#N/A</v>
      </c>
      <c r="AF8" s="193" t="e">
        <f>IF(Inputs!$B5="","",CR8-DY8)</f>
        <v>#N/A</v>
      </c>
      <c r="AG8" s="194" t="e">
        <f>IF(A8="","",SUM(C8:AF8))</f>
        <v>#N/A</v>
      </c>
      <c r="AH8" s="194"/>
      <c r="AI8" s="195"/>
      <c r="AJ8" s="27">
        <f>IF(AND(Inputs!$CO5=0,AJ$4&gt;=Inputs!$CM5),1,IF(AND(AJ$4&gt;=Inputs!$CM5,AJ$4&lt;Inputs!$CN5),1,IF(AND(AJ$4=Inputs!$CN5,AJ$4=Inputs!$CO5),1,IF(OR(AND(AJ$4=Inputs!$CN5+1,Inputs!$CN5=Inputs!$CO5),AND(AJ$4=Inputs!$CN5+2,Inputs!$CN5=Inputs!$CO5)),0,IF(AJ$4=Inputs!$CN5,0.8,IF(AJ$4=Inputs!$CN5+1,0.6,IF(AJ$4=Inputs!$CN5+2,0.4,IF(AJ$4=Inputs!$CO5,0.2,IF(AND(AJ$4&gt;=Inputs!$CL5,AJ$4&lt;Inputs!$CM5),(AJ$4-Inputs!$CL5+1)/(Inputs!$AI5+1),0)))))))))</f>
        <v>0</v>
      </c>
      <c r="AK8" s="27">
        <f>IF(AND(Inputs!$CO5=0,AK$4&gt;=Inputs!$CM5),1,IF(AND(AK$4&gt;=Inputs!$CM5,AK$4&lt;Inputs!$CN5),1,IF(AND(AK$4=Inputs!$CN5,AK$4=Inputs!$CO5),1,IF(OR(AND(AK$4=Inputs!$CN5+1,Inputs!$CN5=Inputs!$CO5),AND(AK$4=Inputs!$CN5+2,Inputs!$CN5=Inputs!$CO5)),0,IF(AK$4=Inputs!$CN5,0.8,IF(AK$4=Inputs!$CN5+1,0.6,IF(AK$4=Inputs!$CN5+2,0.4,IF(AK$4=Inputs!$CO5,0.2,IF(AND(AK$4&gt;=Inputs!$CL5,AK$4&lt;Inputs!$CM5),(AK$4-Inputs!$CL5+1)/(Inputs!$AI5+1),0)))))))))</f>
        <v>0</v>
      </c>
      <c r="AL8" s="27">
        <f>IF(AND(Inputs!$CO5=0,AL$4&gt;=Inputs!$CM5),1,IF(AND(AL$4&gt;=Inputs!$CM5,AL$4&lt;Inputs!$CN5),1,IF(AND(AL$4=Inputs!$CN5,AL$4=Inputs!$CO5),1,IF(OR(AND(AL$4=Inputs!$CN5+1,Inputs!$CN5=Inputs!$CO5),AND(AL$4=Inputs!$CN5+2,Inputs!$CN5=Inputs!$CO5)),0,IF(AL$4=Inputs!$CN5,0.8,IF(AL$4=Inputs!$CN5+1,0.6,IF(AL$4=Inputs!$CN5+2,0.4,IF(AL$4=Inputs!$CO5,0.2,IF(AND(AL$4&gt;=Inputs!$CL5,AL$4&lt;Inputs!$CM5),(AL$4-Inputs!$CL5+1)/(Inputs!$AI5+1),0)))))))))</f>
        <v>0</v>
      </c>
      <c r="AM8" s="27">
        <f>IF(AND(Inputs!$CO5=0,AM$4&gt;=Inputs!$CM5),1,IF(AND(AM$4&gt;=Inputs!$CM5,AM$4&lt;Inputs!$CN5),1,IF(AND(AM$4=Inputs!$CN5,AM$4=Inputs!$CO5),1,IF(OR(AND(AM$4=Inputs!$CN5+1,Inputs!$CN5=Inputs!$CO5),AND(AM$4=Inputs!$CN5+2,Inputs!$CN5=Inputs!$CO5)),0,IF(AM$4=Inputs!$CN5,0.8,IF(AM$4=Inputs!$CN5+1,0.6,IF(AM$4=Inputs!$CN5+2,0.4,IF(AM$4=Inputs!$CO5,0.2,IF(AND(AM$4&gt;=Inputs!$CL5,AM$4&lt;Inputs!$CM5),(AM$4-Inputs!$CL5+1)/(Inputs!$AI5+1),0)))))))))</f>
        <v>0</v>
      </c>
      <c r="AN8" s="27">
        <f>IF(AND(Inputs!$CO5=0,AN$4&gt;=Inputs!$CM5),1,IF(AND(AN$4&gt;=Inputs!$CM5,AN$4&lt;Inputs!$CN5),1,IF(AND(AN$4=Inputs!$CN5,AN$4=Inputs!$CO5),1,IF(OR(AND(AN$4=Inputs!$CN5+1,Inputs!$CN5=Inputs!$CO5),AND(AN$4=Inputs!$CN5+2,Inputs!$CN5=Inputs!$CO5)),0,IF(AN$4=Inputs!$CN5,0.8,IF(AN$4=Inputs!$CN5+1,0.6,IF(AN$4=Inputs!$CN5+2,0.4,IF(AN$4=Inputs!$CO5,0.2,IF(AND(AN$4&gt;=Inputs!$CL5,AN$4&lt;Inputs!$CM5),(AN$4-Inputs!$CL5+1)/(Inputs!$AI5+1),0)))))))))</f>
        <v>0</v>
      </c>
      <c r="AO8" s="27">
        <f>IF(AND(Inputs!$CO5=0,AO$4&gt;=Inputs!$CM5),1,IF(AND(AO$4&gt;=Inputs!$CM5,AO$4&lt;Inputs!$CN5),1,IF(AND(AO$4=Inputs!$CN5,AO$4=Inputs!$CO5),1,IF(OR(AND(AO$4=Inputs!$CN5+1,Inputs!$CN5=Inputs!$CO5),AND(AO$4=Inputs!$CN5+2,Inputs!$CN5=Inputs!$CO5)),0,IF(AO$4=Inputs!$CN5,0.8,IF(AO$4=Inputs!$CN5+1,0.6,IF(AO$4=Inputs!$CN5+2,0.4,IF(AO$4=Inputs!$CO5,0.2,IF(AND(AO$4&gt;=Inputs!$CL5,AO$4&lt;Inputs!$CM5),(AO$4-Inputs!$CL5+1)/(Inputs!$AI5+1),0)))))))))</f>
        <v>0.16666666666666666</v>
      </c>
      <c r="AP8" s="27">
        <f>IF(AND(Inputs!$CO5=0,AP$4&gt;=Inputs!$CM5),1,IF(AND(AP$4&gt;=Inputs!$CM5,AP$4&lt;Inputs!$CN5),1,IF(AND(AP$4=Inputs!$CN5,AP$4=Inputs!$CO5),1,IF(OR(AND(AP$4=Inputs!$CN5+1,Inputs!$CN5=Inputs!$CO5),AND(AP$4=Inputs!$CN5+2,Inputs!$CN5=Inputs!$CO5)),0,IF(AP$4=Inputs!$CN5,0.8,IF(AP$4=Inputs!$CN5+1,0.6,IF(AP$4=Inputs!$CN5+2,0.4,IF(AP$4=Inputs!$CO5,0.2,IF(AND(AP$4&gt;=Inputs!$CL5,AP$4&lt;Inputs!$CM5),(AP$4-Inputs!$CL5+1)/(Inputs!$AI5+1),0)))))))))</f>
        <v>0.33333333333333331</v>
      </c>
      <c r="AQ8" s="27">
        <f>IF(AND(Inputs!$CO5=0,AQ$4&gt;=Inputs!$CM5),1,IF(AND(AQ$4&gt;=Inputs!$CM5,AQ$4&lt;Inputs!$CN5),1,IF(AND(AQ$4=Inputs!$CN5,AQ$4=Inputs!$CO5),1,IF(OR(AND(AQ$4=Inputs!$CN5+1,Inputs!$CN5=Inputs!$CO5),AND(AQ$4=Inputs!$CN5+2,Inputs!$CN5=Inputs!$CO5)),0,IF(AQ$4=Inputs!$CN5,0.8,IF(AQ$4=Inputs!$CN5+1,0.6,IF(AQ$4=Inputs!$CN5+2,0.4,IF(AQ$4=Inputs!$CO5,0.2,IF(AND(AQ$4&gt;=Inputs!$CL5,AQ$4&lt;Inputs!$CM5),(AQ$4-Inputs!$CL5+1)/(Inputs!$AI5+1),0)))))))))</f>
        <v>0.5</v>
      </c>
      <c r="AR8" s="27">
        <f>IF(AND(Inputs!$CO5=0,AR$4&gt;=Inputs!$CM5),1,IF(AND(AR$4&gt;=Inputs!$CM5,AR$4&lt;Inputs!$CN5),1,IF(AND(AR$4=Inputs!$CN5,AR$4=Inputs!$CO5),1,IF(OR(AND(AR$4=Inputs!$CN5+1,Inputs!$CN5=Inputs!$CO5),AND(AR$4=Inputs!$CN5+2,Inputs!$CN5=Inputs!$CO5)),0,IF(AR$4=Inputs!$CN5,0.8,IF(AR$4=Inputs!$CN5+1,0.6,IF(AR$4=Inputs!$CN5+2,0.4,IF(AR$4=Inputs!$CO5,0.2,IF(AND(AR$4&gt;=Inputs!$CL5,AR$4&lt;Inputs!$CM5),(AR$4-Inputs!$CL5+1)/(Inputs!$AI5+1),0)))))))))</f>
        <v>0.66666666666666663</v>
      </c>
      <c r="AS8" s="27">
        <f>IF(AND(Inputs!$CO5=0,AS$4&gt;=Inputs!$CM5),1,IF(AND(AS$4&gt;=Inputs!$CM5,AS$4&lt;Inputs!$CN5),1,IF(AND(AS$4=Inputs!$CN5,AS$4=Inputs!$CO5),1,IF(OR(AND(AS$4=Inputs!$CN5+1,Inputs!$CN5=Inputs!$CO5),AND(AS$4=Inputs!$CN5+2,Inputs!$CN5=Inputs!$CO5)),0,IF(AS$4=Inputs!$CN5,0.8,IF(AS$4=Inputs!$CN5+1,0.6,IF(AS$4=Inputs!$CN5+2,0.4,IF(AS$4=Inputs!$CO5,0.2,IF(AND(AS$4&gt;=Inputs!$CL5,AS$4&lt;Inputs!$CM5),(AS$4-Inputs!$CL5+1)/(Inputs!$AI5+1),0)))))))))</f>
        <v>0.8</v>
      </c>
      <c r="AT8" s="27">
        <f>IF(AND(Inputs!$CO5=0,AT$4&gt;=Inputs!$CM5),1,IF(AND(AT$4&gt;=Inputs!$CM5,AT$4&lt;Inputs!$CN5),1,IF(AND(AT$4=Inputs!$CN5,AT$4=Inputs!$CO5),1,IF(OR(AND(AT$4=Inputs!$CN5+1,Inputs!$CN5=Inputs!$CO5),AND(AT$4=Inputs!$CN5+2,Inputs!$CN5=Inputs!$CO5)),0,IF(AT$4=Inputs!$CN5,0.8,IF(AT$4=Inputs!$CN5+1,0.6,IF(AT$4=Inputs!$CN5+2,0.4,IF(AT$4=Inputs!$CO5,0.2,IF(AND(AT$4&gt;=Inputs!$CL5,AT$4&lt;Inputs!$CM5),(AT$4-Inputs!$CL5+1)/(Inputs!$AI5+1),0)))))))))</f>
        <v>0.6</v>
      </c>
      <c r="AU8" s="27">
        <f>IF(AND(Inputs!$CO5=0,AU$4&gt;=Inputs!$CM5),1,IF(AND(AU$4&gt;=Inputs!$CM5,AU$4&lt;Inputs!$CN5),1,IF(AND(AU$4=Inputs!$CN5,AU$4=Inputs!$CO5),1,IF(OR(AND(AU$4=Inputs!$CN5+1,Inputs!$CN5=Inputs!$CO5),AND(AU$4=Inputs!$CN5+2,Inputs!$CN5=Inputs!$CO5)),0,IF(AU$4=Inputs!$CN5,0.8,IF(AU$4=Inputs!$CN5+1,0.6,IF(AU$4=Inputs!$CN5+2,0.4,IF(AU$4=Inputs!$CO5,0.2,IF(AND(AU$4&gt;=Inputs!$CL5,AU$4&lt;Inputs!$CM5),(AU$4-Inputs!$CL5+1)/(Inputs!$AI5+1),0)))))))))</f>
        <v>0.4</v>
      </c>
      <c r="AV8" s="27">
        <f>IF(AND(Inputs!$CO5=0,AV$4&gt;=Inputs!$CM5),1,IF(AND(AV$4&gt;=Inputs!$CM5,AV$4&lt;Inputs!$CN5),1,IF(AND(AV$4=Inputs!$CN5,AV$4=Inputs!$CO5),1,IF(OR(AND(AV$4=Inputs!$CN5+1,Inputs!$CN5=Inputs!$CO5),AND(AV$4=Inputs!$CN5+2,Inputs!$CN5=Inputs!$CO5)),0,IF(AV$4=Inputs!$CN5,0.8,IF(AV$4=Inputs!$CN5+1,0.6,IF(AV$4=Inputs!$CN5+2,0.4,IF(AV$4=Inputs!$CO5,0.2,IF(AND(AV$4&gt;=Inputs!$CL5,AV$4&lt;Inputs!$CM5),(AV$4-Inputs!$CL5+1)/(Inputs!$AI5+1),0)))))))))</f>
        <v>0.2</v>
      </c>
      <c r="AW8" s="27">
        <f>IF(AND(Inputs!$CO5=0,AW$4&gt;=Inputs!$CM5),1,IF(AND(AW$4&gt;=Inputs!$CM5,AW$4&lt;Inputs!$CN5),1,IF(AND(AW$4=Inputs!$CN5,AW$4=Inputs!$CO5),1,IF(OR(AND(AW$4=Inputs!$CN5+1,Inputs!$CN5=Inputs!$CO5),AND(AW$4=Inputs!$CN5+2,Inputs!$CN5=Inputs!$CO5)),0,IF(AW$4=Inputs!$CN5,0.8,IF(AW$4=Inputs!$CN5+1,0.6,IF(AW$4=Inputs!$CN5+2,0.4,IF(AW$4=Inputs!$CO5,0.2,IF(AND(AW$4&gt;=Inputs!$CL5,AW$4&lt;Inputs!$CM5),(AW$4-Inputs!$CL5+1)/(Inputs!$AI5+1),0)))))))))</f>
        <v>0</v>
      </c>
      <c r="AX8" s="27">
        <f>IF(AND(Inputs!$CO5=0,AX$4&gt;=Inputs!$CM5),1,IF(AND(AX$4&gt;=Inputs!$CM5,AX$4&lt;Inputs!$CN5),1,IF(AND(AX$4=Inputs!$CN5,AX$4=Inputs!$CO5),1,IF(OR(AND(AX$4=Inputs!$CN5+1,Inputs!$CN5=Inputs!$CO5),AND(AX$4=Inputs!$CN5+2,Inputs!$CN5=Inputs!$CO5)),0,IF(AX$4=Inputs!$CN5,0.8,IF(AX$4=Inputs!$CN5+1,0.6,IF(AX$4=Inputs!$CN5+2,0.4,IF(AX$4=Inputs!$CO5,0.2,IF(AND(AX$4&gt;=Inputs!$CL5,AX$4&lt;Inputs!$CM5),(AX$4-Inputs!$CL5+1)/(Inputs!$AI5+1),0)))))))))</f>
        <v>0</v>
      </c>
      <c r="AY8" s="27">
        <f>IF(AND(Inputs!$CO5=0,AY$4&gt;=Inputs!$CM5),1,IF(AND(AY$4&gt;=Inputs!$CM5,AY$4&lt;Inputs!$CN5),1,IF(AND(AY$4=Inputs!$CN5,AY$4=Inputs!$CO5),1,IF(OR(AND(AY$4=Inputs!$CN5+1,Inputs!$CN5=Inputs!$CO5),AND(AY$4=Inputs!$CN5+2,Inputs!$CN5=Inputs!$CO5)),0,IF(AY$4=Inputs!$CN5,0.8,IF(AY$4=Inputs!$CN5+1,0.6,IF(AY$4=Inputs!$CN5+2,0.4,IF(AY$4=Inputs!$CO5,0.2,IF(AND(AY$4&gt;=Inputs!$CL5,AY$4&lt;Inputs!$CM5),(AY$4-Inputs!$CL5+1)/(Inputs!$AI5+1),0)))))))))</f>
        <v>0</v>
      </c>
      <c r="AZ8" s="27">
        <f>IF(AND(Inputs!$CO5=0,AZ$4&gt;=Inputs!$CM5),1,IF(AND(AZ$4&gt;=Inputs!$CM5,AZ$4&lt;Inputs!$CN5),1,IF(AND(AZ$4=Inputs!$CN5,AZ$4=Inputs!$CO5),1,IF(OR(AND(AZ$4=Inputs!$CN5+1,Inputs!$CN5=Inputs!$CO5),AND(AZ$4=Inputs!$CN5+2,Inputs!$CN5=Inputs!$CO5)),0,IF(AZ$4=Inputs!$CN5,0.8,IF(AZ$4=Inputs!$CN5+1,0.6,IF(AZ$4=Inputs!$CN5+2,0.4,IF(AZ$4=Inputs!$CO5,0.2,IF(AND(AZ$4&gt;=Inputs!$CL5,AZ$4&lt;Inputs!$CM5),(AZ$4-Inputs!$CL5+1)/(Inputs!$AI5+1),0)))))))))</f>
        <v>0</v>
      </c>
      <c r="BA8" s="27">
        <f>IF(AND(Inputs!$CO5=0,BA$4&gt;=Inputs!$CM5),1,IF(AND(BA$4&gt;=Inputs!$CM5,BA$4&lt;Inputs!$CN5),1,IF(AND(BA$4=Inputs!$CN5,BA$4=Inputs!$CO5),1,IF(OR(AND(BA$4=Inputs!$CN5+1,Inputs!$CN5=Inputs!$CO5),AND(BA$4=Inputs!$CN5+2,Inputs!$CN5=Inputs!$CO5)),0,IF(BA$4=Inputs!$CN5,0.8,IF(BA$4=Inputs!$CN5+1,0.6,IF(BA$4=Inputs!$CN5+2,0.4,IF(BA$4=Inputs!$CO5,0.2,IF(AND(BA$4&gt;=Inputs!$CL5,BA$4&lt;Inputs!$CM5),(BA$4-Inputs!$CL5+1)/(Inputs!$AI5+1),0)))))))))</f>
        <v>0</v>
      </c>
      <c r="BB8" s="27">
        <f>IF(AND(Inputs!$CO5=0,BB$4&gt;=Inputs!$CM5),1,IF(AND(BB$4&gt;=Inputs!$CM5,BB$4&lt;Inputs!$CN5),1,IF(AND(BB$4=Inputs!$CN5,BB$4=Inputs!$CO5),1,IF(OR(AND(BB$4=Inputs!$CN5+1,Inputs!$CN5=Inputs!$CO5),AND(BB$4=Inputs!$CN5+2,Inputs!$CN5=Inputs!$CO5)),0,IF(BB$4=Inputs!$CN5,0.8,IF(BB$4=Inputs!$CN5+1,0.6,IF(BB$4=Inputs!$CN5+2,0.4,IF(BB$4=Inputs!$CO5,0.2,IF(AND(BB$4&gt;=Inputs!$CL5,BB$4&lt;Inputs!$CM5),(BB$4-Inputs!$CL5+1)/(Inputs!$AI5+1),0)))))))))</f>
        <v>0</v>
      </c>
      <c r="BC8" s="27">
        <f>IF(AND(Inputs!$CO5=0,BC$4&gt;=Inputs!$CM5),1,IF(AND(BC$4&gt;=Inputs!$CM5,BC$4&lt;Inputs!$CN5),1,IF(AND(BC$4=Inputs!$CN5,BC$4=Inputs!$CO5),1,IF(OR(AND(BC$4=Inputs!$CN5+1,Inputs!$CN5=Inputs!$CO5),AND(BC$4=Inputs!$CN5+2,Inputs!$CN5=Inputs!$CO5)),0,IF(BC$4=Inputs!$CN5,0.8,IF(BC$4=Inputs!$CN5+1,0.6,IF(BC$4=Inputs!$CN5+2,0.4,IF(BC$4=Inputs!$CO5,0.2,IF(AND(BC$4&gt;=Inputs!$CL5,BC$4&lt;Inputs!$CM5),(BC$4-Inputs!$CL5+1)/(Inputs!$AI5+1),0)))))))))</f>
        <v>0</v>
      </c>
      <c r="BD8" s="27">
        <f>IF(AND(Inputs!$CO5=0,BD$4&gt;=Inputs!$CM5),1,IF(AND(BD$4&gt;=Inputs!$CM5,BD$4&lt;Inputs!$CN5),1,IF(AND(BD$4=Inputs!$CN5,BD$4=Inputs!$CO5),1,IF(OR(AND(BD$4=Inputs!$CN5+1,Inputs!$CN5=Inputs!$CO5),AND(BD$4=Inputs!$CN5+2,Inputs!$CN5=Inputs!$CO5)),0,IF(BD$4=Inputs!$CN5,0.8,IF(BD$4=Inputs!$CN5+1,0.6,IF(BD$4=Inputs!$CN5+2,0.4,IF(BD$4=Inputs!$CO5,0.2,IF(AND(BD$4&gt;=Inputs!$CL5,BD$4&lt;Inputs!$CM5),(BD$4-Inputs!$CL5+1)/(Inputs!$AI5+1),0)))))))))</f>
        <v>0</v>
      </c>
      <c r="BE8" s="27">
        <f>IF(AND(Inputs!$CO5=0,BE$4&gt;=Inputs!$CM5),1,IF(AND(BE$4&gt;=Inputs!$CM5,BE$4&lt;Inputs!$CN5),1,IF(AND(BE$4=Inputs!$CN5,BE$4=Inputs!$CO5),1,IF(OR(AND(BE$4=Inputs!$CN5+1,Inputs!$CN5=Inputs!$CO5),AND(BE$4=Inputs!$CN5+2,Inputs!$CN5=Inputs!$CO5)),0,IF(BE$4=Inputs!$CN5,0.8,IF(BE$4=Inputs!$CN5+1,0.6,IF(BE$4=Inputs!$CN5+2,0.4,IF(BE$4=Inputs!$CO5,0.2,IF(AND(BE$4&gt;=Inputs!$CL5,BE$4&lt;Inputs!$CM5),(BE$4-Inputs!$CL5+1)/(Inputs!$AI5+1),0)))))))))</f>
        <v>0</v>
      </c>
      <c r="BF8" s="27">
        <f>IF(AND(Inputs!$CO5=0,BF$4&gt;=Inputs!$CM5),1,IF(AND(BF$4&gt;=Inputs!$CM5,BF$4&lt;Inputs!$CN5),1,IF(AND(BF$4=Inputs!$CN5,BF$4=Inputs!$CO5),1,IF(OR(AND(BF$4=Inputs!$CN5+1,Inputs!$CN5=Inputs!$CO5),AND(BF$4=Inputs!$CN5+2,Inputs!$CN5=Inputs!$CO5)),0,IF(BF$4=Inputs!$CN5,0.8,IF(BF$4=Inputs!$CN5+1,0.6,IF(BF$4=Inputs!$CN5+2,0.4,IF(BF$4=Inputs!$CO5,0.2,IF(AND(BF$4&gt;=Inputs!$CL5,BF$4&lt;Inputs!$CM5),(BF$4-Inputs!$CL5+1)/(Inputs!$AI5+1),0)))))))))</f>
        <v>0</v>
      </c>
      <c r="BG8" s="27">
        <f>IF(AND(Inputs!$CO5=0,BG$4&gt;=Inputs!$CM5),1,IF(AND(BG$4&gt;=Inputs!$CM5,BG$4&lt;Inputs!$CN5),1,IF(AND(BG$4=Inputs!$CN5,BG$4=Inputs!$CO5),1,IF(OR(AND(BG$4=Inputs!$CN5+1,Inputs!$CN5=Inputs!$CO5),AND(BG$4=Inputs!$CN5+2,Inputs!$CN5=Inputs!$CO5)),0,IF(BG$4=Inputs!$CN5,0.8,IF(BG$4=Inputs!$CN5+1,0.6,IF(BG$4=Inputs!$CN5+2,0.4,IF(BG$4=Inputs!$CO5,0.2,IF(AND(BG$4&gt;=Inputs!$CL5,BG$4&lt;Inputs!$CM5),(BG$4-Inputs!$CL5+1)/(Inputs!$AI5+1),0)))))))))</f>
        <v>0</v>
      </c>
      <c r="BH8" s="27">
        <f>IF(AND(Inputs!$CO5=0,BH$4&gt;=Inputs!$CM5),1,IF(AND(BH$4&gt;=Inputs!$CM5,BH$4&lt;Inputs!$CN5),1,IF(AND(BH$4=Inputs!$CN5,BH$4=Inputs!$CO5),1,IF(OR(AND(BH$4=Inputs!$CN5+1,Inputs!$CN5=Inputs!$CO5),AND(BH$4=Inputs!$CN5+2,Inputs!$CN5=Inputs!$CO5)),0,IF(BH$4=Inputs!$CN5,0.8,IF(BH$4=Inputs!$CN5+1,0.6,IF(BH$4=Inputs!$CN5+2,0.4,IF(BH$4=Inputs!$CO5,0.2,IF(AND(BH$4&gt;=Inputs!$CL5,BH$4&lt;Inputs!$CM5),(BH$4-Inputs!$CL5+1)/(Inputs!$AI5+1),0)))))))))</f>
        <v>0</v>
      </c>
      <c r="BI8" s="27">
        <f>IF(AND(Inputs!$CO5=0,BI$4&gt;=Inputs!$CM5),1,IF(AND(BI$4&gt;=Inputs!$CM5,BI$4&lt;Inputs!$CN5),1,IF(AND(BI$4=Inputs!$CN5,BI$4=Inputs!$CO5),1,IF(OR(AND(BI$4=Inputs!$CN5+1,Inputs!$CN5=Inputs!$CO5),AND(BI$4=Inputs!$CN5+2,Inputs!$CN5=Inputs!$CO5)),0,IF(BI$4=Inputs!$CN5,0.8,IF(BI$4=Inputs!$CN5+1,0.6,IF(BI$4=Inputs!$CN5+2,0.4,IF(BI$4=Inputs!$CO5,0.2,IF(AND(BI$4&gt;=Inputs!$CL5,BI$4&lt;Inputs!$CM5),(BI$4-Inputs!$CL5+1)/(Inputs!$AI5+1),0)))))))))</f>
        <v>0</v>
      </c>
      <c r="BJ8" s="27">
        <f>IF(AND(Inputs!$CO5=0,BJ$4&gt;=Inputs!$CM5),1,IF(AND(BJ$4&gt;=Inputs!$CM5,BJ$4&lt;Inputs!$CN5),1,IF(AND(BJ$4=Inputs!$CN5,BJ$4=Inputs!$CO5),1,IF(OR(AND(BJ$4=Inputs!$CN5+1,Inputs!$CN5=Inputs!$CO5),AND(BJ$4=Inputs!$CN5+2,Inputs!$CN5=Inputs!$CO5)),0,IF(BJ$4=Inputs!$CN5,0.8,IF(BJ$4=Inputs!$CN5+1,0.6,IF(BJ$4=Inputs!$CN5+2,0.4,IF(BJ$4=Inputs!$CO5,0.2,IF(AND(BJ$4&gt;=Inputs!$CL5,BJ$4&lt;Inputs!$CM5),(BJ$4-Inputs!$CL5+1)/(Inputs!$AI5+1),0)))))))))</f>
        <v>0</v>
      </c>
      <c r="BK8" s="27">
        <f>IF(AND(Inputs!$CO5=0,BK$4&gt;=Inputs!$CM5),1,IF(AND(BK$4&gt;=Inputs!$CM5,BK$4&lt;Inputs!$CN5),1,IF(AND(BK$4=Inputs!$CN5,BK$4=Inputs!$CO5),1,IF(OR(AND(BK$4=Inputs!$CN5+1,Inputs!$CN5=Inputs!$CO5),AND(BK$4=Inputs!$CN5+2,Inputs!$CN5=Inputs!$CO5)),0,IF(BK$4=Inputs!$CN5,0.8,IF(BK$4=Inputs!$CN5+1,0.6,IF(BK$4=Inputs!$CN5+2,0.4,IF(BK$4=Inputs!$CO5,0.2,IF(AND(BK$4&gt;=Inputs!$CL5,BK$4&lt;Inputs!$CM5),(BK$4-Inputs!$CL5+1)/(Inputs!$AI5+1),0)))))))))</f>
        <v>0</v>
      </c>
      <c r="BL8" s="27">
        <f>IF(AND(Inputs!$CO5=0,BL$4&gt;=Inputs!$CM5),1,IF(AND(BL$4&gt;=Inputs!$CM5,BL$4&lt;Inputs!$CN5),1,IF(AND(BL$4=Inputs!$CN5,BL$4=Inputs!$CO5),1,IF(OR(AND(BL$4=Inputs!$CN5+1,Inputs!$CN5=Inputs!$CO5),AND(BL$4=Inputs!$CN5+2,Inputs!$CN5=Inputs!$CO5)),0,IF(BL$4=Inputs!$CN5,0.8,IF(BL$4=Inputs!$CN5+1,0.6,IF(BL$4=Inputs!$CN5+2,0.4,IF(BL$4=Inputs!$CO5,0.2,IF(AND(BL$4&gt;=Inputs!$CL5,BL$4&lt;Inputs!$CM5),(BL$4-Inputs!$CL5+1)/(Inputs!$AI5+1),0)))))))))</f>
        <v>0</v>
      </c>
      <c r="BM8" s="27">
        <f>IF(AND(Inputs!$CO5=0,BM$4&gt;=Inputs!$CM5),1,IF(AND(BM$4&gt;=Inputs!$CM5,BM$4&lt;Inputs!$CN5),1,IF(AND(BM$4=Inputs!$CN5,BM$4=Inputs!$CO5),1,IF(OR(AND(BM$4=Inputs!$CN5+1,Inputs!$CN5=Inputs!$CO5),AND(BM$4=Inputs!$CN5+2,Inputs!$CN5=Inputs!$CO5)),0,IF(BM$4=Inputs!$CN5,0.8,IF(BM$4=Inputs!$CN5+1,0.6,IF(BM$4=Inputs!$CN5+2,0.4,IF(BM$4=Inputs!$CO5,0.2,IF(AND(BM$4&gt;=Inputs!$CL5,BM$4&lt;Inputs!$CM5),(BM$4-Inputs!$CL5+1)/(Inputs!$AI5+1),0)))))))))</f>
        <v>0</v>
      </c>
      <c r="BN8" s="195"/>
      <c r="BO8" s="193">
        <f>IF(Inputs!$B5="","",(ROUND(Inputs!$BC5*'Ramping rates'!A7,0)))</f>
        <v>0</v>
      </c>
      <c r="BP8" s="193">
        <f>IF(Inputs!$B5="","",(ROUND(Inputs!$BC5*'Ramping rates'!B7,0)))</f>
        <v>0</v>
      </c>
      <c r="BQ8" s="193">
        <f>IF(Inputs!$B5="","",(ROUND(Inputs!$BC5*'Ramping rates'!C7,0)))</f>
        <v>0</v>
      </c>
      <c r="BR8" s="193">
        <f>IF(Inputs!$B5="","",(ROUND(Inputs!$BC5*'Ramping rates'!D7,0)))</f>
        <v>0</v>
      </c>
      <c r="BS8" s="193">
        <f>IF(Inputs!$B5="","",(ROUND(Inputs!$BC5*'Ramping rates'!E7,0)))</f>
        <v>0</v>
      </c>
      <c r="BT8" s="193">
        <f>IF(Inputs!$B5="","",(ROUND(Inputs!$BC5*'Ramping rates'!F7,0)))</f>
        <v>0</v>
      </c>
      <c r="BU8" s="193">
        <f>IF(Inputs!$B5="","",(ROUND(Inputs!$BC5*'Ramping rates'!G7,0)))</f>
        <v>0</v>
      </c>
      <c r="BV8" s="193">
        <f>IF(Inputs!$B5="","",(ROUND(Inputs!$BC5*'Ramping rates'!H7,0)))</f>
        <v>0</v>
      </c>
      <c r="BW8" s="193">
        <f>IF(Inputs!$B5="","",(ROUND(Inputs!$BC5*'Ramping rates'!I7,0)))</f>
        <v>0</v>
      </c>
      <c r="BX8" s="193">
        <f>IF(Inputs!$B5="","",(ROUND(Inputs!$BC5*'Ramping rates'!J7,0)))</f>
        <v>0</v>
      </c>
      <c r="BY8" s="193">
        <f>IF(Inputs!$B5="","",(ROUND(Inputs!$BC5*'Ramping rates'!K7,0)))</f>
        <v>0</v>
      </c>
      <c r="BZ8" s="193">
        <f>IF(Inputs!$B5="","",(ROUND(Inputs!$BC5*'Ramping rates'!L7,0)))</f>
        <v>0</v>
      </c>
      <c r="CA8" s="193">
        <f>IF(Inputs!$B5="","",(ROUND(Inputs!$BC5*'Ramping rates'!M7,0)))</f>
        <v>0</v>
      </c>
      <c r="CB8" s="193">
        <f>IF(Inputs!$B5="","",(ROUND(Inputs!$BC5*'Ramping rates'!N7,0)))</f>
        <v>0</v>
      </c>
      <c r="CC8" s="193">
        <f>IF(Inputs!$B5="","",(ROUND(Inputs!$BC5*'Ramping rates'!O7,0)))</f>
        <v>0</v>
      </c>
      <c r="CD8" s="193">
        <f>IF(Inputs!$B5="","",(ROUND(Inputs!$BC5*'Ramping rates'!P7,0)))</f>
        <v>0</v>
      </c>
      <c r="CE8" s="193">
        <f>IF(Inputs!$B5="","",(ROUND(Inputs!$BC5*'Ramping rates'!Q7,0)))</f>
        <v>0</v>
      </c>
      <c r="CF8" s="193">
        <f>IF(Inputs!$B5="","",(ROUND(Inputs!$BC5*'Ramping rates'!R7,0)))</f>
        <v>0</v>
      </c>
      <c r="CG8" s="193">
        <f>IF(Inputs!$B5="","",(ROUND(Inputs!$BC5*'Ramping rates'!S7,0)))</f>
        <v>0</v>
      </c>
      <c r="CH8" s="193">
        <f>IF(Inputs!$B5="","",(ROUND(Inputs!$BC5*'Ramping rates'!T7,0)))</f>
        <v>0</v>
      </c>
      <c r="CI8" s="193">
        <f>IF(Inputs!$B5="","",(ROUND(Inputs!$BC5*'Ramping rates'!U7,0)))</f>
        <v>0</v>
      </c>
      <c r="CJ8" s="193">
        <f>IF(Inputs!$B5="","",(ROUND(Inputs!$BC5*'Ramping rates'!V7,0)))</f>
        <v>0</v>
      </c>
      <c r="CK8" s="193">
        <f>IF(Inputs!$B5="","",(ROUND(Inputs!$BC5*'Ramping rates'!W7,0)))</f>
        <v>0</v>
      </c>
      <c r="CL8" s="193">
        <f>IF(Inputs!$B5="","",(ROUND(Inputs!$BC5*'Ramping rates'!X7,0)))</f>
        <v>0</v>
      </c>
      <c r="CM8" s="193">
        <f>IF(Inputs!$B5="","",(ROUND(Inputs!$BC5*'Ramping rates'!Y7,0)))</f>
        <v>0</v>
      </c>
      <c r="CN8" s="193">
        <f>IF(Inputs!$B5="","",(ROUND(Inputs!$BC5*'Ramping rates'!Z7,0)))</f>
        <v>0</v>
      </c>
      <c r="CO8" s="193">
        <f>IF(Inputs!$B5="","",(ROUND(Inputs!$BC5*'Ramping rates'!AA7,0)))</f>
        <v>0</v>
      </c>
      <c r="CP8" s="193">
        <f>IF(Inputs!$B5="","",(ROUND(Inputs!$BC5*'Ramping rates'!AB7,0)))</f>
        <v>0</v>
      </c>
      <c r="CQ8" s="193">
        <f>IF(Inputs!$B5="","",(ROUND(Inputs!$BC5*'Ramping rates'!AC7,0)))</f>
        <v>0</v>
      </c>
      <c r="CR8" s="193">
        <f>IF(Inputs!$B5="","",(ROUND(Inputs!$BC5*'Ramping rates'!AD7,0)))</f>
        <v>0</v>
      </c>
      <c r="CS8" s="194">
        <f>IF(BL8="","",SUM(BO8:CR8))</f>
        <v>0</v>
      </c>
      <c r="CT8" s="195"/>
      <c r="CU8" s="195"/>
      <c r="CV8" s="193" t="e">
        <f>IF($A8="","",IF(AND(CV$4&lt;=Inputs!$CQ5,CV$4&gt;=Inputs!$CP5),Inputs!$AR5/(Inputs!$CQ5-Inputs!$CP5+1),0))</f>
        <v>#N/A</v>
      </c>
      <c r="CW8" s="193" t="e">
        <f>IF($A8="","",IF(AND(CW$4&lt;=Inputs!$CQ5,CW$4&gt;=Inputs!$CP5),Inputs!$AR5/(Inputs!$CQ5-Inputs!$CP5+1),0))</f>
        <v>#N/A</v>
      </c>
      <c r="CX8" s="193" t="e">
        <f>IF($A8="","",IF(AND(CX$4&lt;=Inputs!$CQ5,CX$4&gt;=Inputs!$CP5),Inputs!$AR5/(Inputs!$CQ5-Inputs!$CP5+1),0))</f>
        <v>#N/A</v>
      </c>
      <c r="CY8" s="193" t="e">
        <f>IF($A8="","",IF(AND(CY$4&lt;=Inputs!$CQ5,CY$4&gt;=Inputs!$CP5),Inputs!$AR5/(Inputs!$CQ5-Inputs!$CP5+1),0))</f>
        <v>#N/A</v>
      </c>
      <c r="CZ8" s="193" t="e">
        <f>IF($A8="","",IF(AND(CZ$4&lt;=Inputs!$CQ5,CZ$4&gt;=Inputs!$CP5),Inputs!$AR5/(Inputs!$CQ5-Inputs!$CP5+1),0))</f>
        <v>#N/A</v>
      </c>
      <c r="DA8" s="193" t="e">
        <f>IF($A8="","",IF(AND(DA$4&lt;=Inputs!$CQ5,DA$4&gt;=Inputs!$CP5),Inputs!$AR5/(Inputs!$CQ5-Inputs!$CP5+1),0))</f>
        <v>#N/A</v>
      </c>
      <c r="DB8" s="193" t="e">
        <f>IF($A8="","",IF(AND(DB$4&lt;=Inputs!$CQ5,DB$4&gt;=Inputs!$CP5),Inputs!$AR5/(Inputs!$CQ5-Inputs!$CP5+1),0))</f>
        <v>#N/A</v>
      </c>
      <c r="DC8" s="193" t="e">
        <f>IF($A8="","",IF(AND(DC$4&lt;=Inputs!$CQ5,DC$4&gt;=Inputs!$CP5),Inputs!$AR5/(Inputs!$CQ5-Inputs!$CP5+1),0))</f>
        <v>#N/A</v>
      </c>
      <c r="DD8" s="193" t="e">
        <f>IF($A8="","",IF(AND(DD$4&lt;=Inputs!$CQ5,DD$4&gt;=Inputs!$CP5),Inputs!$AR5/(Inputs!$CQ5-Inputs!$CP5+1),0))</f>
        <v>#N/A</v>
      </c>
      <c r="DE8" s="193" t="e">
        <f>IF($A8="","",IF(AND(DE$4&lt;=Inputs!$CQ5,DE$4&gt;=Inputs!$CP5),Inputs!$AR5/(Inputs!$CQ5-Inputs!$CP5+1),0))</f>
        <v>#N/A</v>
      </c>
      <c r="DF8" s="193" t="e">
        <f>IF($A8="","",IF(AND(DF$4&lt;=Inputs!$CQ5,DF$4&gt;=Inputs!$CP5),Inputs!$AR5/(Inputs!$CQ5-Inputs!$CP5+1),0))</f>
        <v>#N/A</v>
      </c>
      <c r="DG8" s="193" t="e">
        <f>IF($A8="","",IF(AND(DG$4&lt;=Inputs!$CQ5,DG$4&gt;=Inputs!$CP5),Inputs!$AR5/(Inputs!$CQ5-Inputs!$CP5+1),0))</f>
        <v>#N/A</v>
      </c>
      <c r="DH8" s="193" t="e">
        <f>IF($A8="","",IF(AND(DH$4&lt;=Inputs!$CQ5,DH$4&gt;=Inputs!$CP5),Inputs!$AR5/(Inputs!$CQ5-Inputs!$CP5+1),0))</f>
        <v>#N/A</v>
      </c>
      <c r="DI8" s="193" t="e">
        <f>IF($A8="","",IF(AND(DI$4&lt;=Inputs!$CQ5,DI$4&gt;=Inputs!$CP5),Inputs!$AR5/(Inputs!$CQ5-Inputs!$CP5+1),0))</f>
        <v>#N/A</v>
      </c>
      <c r="DJ8" s="193" t="e">
        <f>IF($A8="","",IF(AND(DJ$4&lt;=Inputs!$CQ5,DJ$4&gt;=Inputs!$CP5),Inputs!$AR5/(Inputs!$CQ5-Inputs!$CP5+1),0))</f>
        <v>#N/A</v>
      </c>
      <c r="DK8" s="193" t="e">
        <f>IF($A8="","",IF(AND(DK$4&lt;=Inputs!$CQ5,DK$4&gt;=Inputs!$CP5),Inputs!$AR5/(Inputs!$CQ5-Inputs!$CP5+1),0))</f>
        <v>#N/A</v>
      </c>
      <c r="DL8" s="193" t="e">
        <f>IF($A8="","",IF(AND(DL$4&lt;=Inputs!$CQ5,DL$4&gt;=Inputs!$CP5),Inputs!$AR5/(Inputs!$CQ5-Inputs!$CP5+1),0))</f>
        <v>#N/A</v>
      </c>
      <c r="DM8" s="193" t="e">
        <f>IF($A8="","",IF(AND(DM$4&lt;=Inputs!$CQ5,DM$4&gt;=Inputs!$CP5),Inputs!$AR5/(Inputs!$CQ5-Inputs!$CP5+1),0))</f>
        <v>#N/A</v>
      </c>
      <c r="DN8" s="193" t="e">
        <f>IF($A8="","",IF(AND(DN$4&lt;=Inputs!$CQ5,DN$4&gt;=Inputs!$CP5),Inputs!$AR5/(Inputs!$CQ5-Inputs!$CP5+1),0))</f>
        <v>#N/A</v>
      </c>
      <c r="DO8" s="193" t="e">
        <f>IF($A8="","",IF(AND(DO$4&lt;=Inputs!$CQ5,DO$4&gt;=Inputs!$CP5),Inputs!$AR5/(Inputs!$CQ5-Inputs!$CP5+1),0))</f>
        <v>#N/A</v>
      </c>
      <c r="DP8" s="193" t="e">
        <f>IF($A8="","",IF(AND(DP$4&lt;=Inputs!$CQ5,DP$4&gt;=Inputs!$CP5),Inputs!$AR5/(Inputs!$CQ5-Inputs!$CP5+1),0))</f>
        <v>#N/A</v>
      </c>
      <c r="DQ8" s="193" t="e">
        <f>IF($A8="","",IF(AND(DQ$4&lt;=Inputs!$CQ5,DQ$4&gt;=Inputs!$CP5),Inputs!$AR5/(Inputs!$CQ5-Inputs!$CP5+1),0))</f>
        <v>#N/A</v>
      </c>
      <c r="DR8" s="193" t="e">
        <f>IF($A8="","",IF(AND(DR$4&lt;=Inputs!$CQ5,DR$4&gt;=Inputs!$CP5),Inputs!$AR5/(Inputs!$CQ5-Inputs!$CP5+1),0))</f>
        <v>#N/A</v>
      </c>
      <c r="DS8" s="193" t="e">
        <f>IF($A8="","",IF(AND(DS$4&lt;=Inputs!$CQ5,DS$4&gt;=Inputs!$CP5),Inputs!$AR5/(Inputs!$CQ5-Inputs!$CP5+1),0))</f>
        <v>#N/A</v>
      </c>
      <c r="DT8" s="193" t="e">
        <f>IF($A8="","",IF(AND(DT$4&lt;=Inputs!$CQ5,DT$4&gt;=Inputs!$CP5),Inputs!$AR5/(Inputs!$CQ5-Inputs!$CP5+1),0))</f>
        <v>#N/A</v>
      </c>
      <c r="DU8" s="193" t="e">
        <f>IF($A8="","",IF(AND(DU$4&lt;=Inputs!$CQ5,DU$4&gt;=Inputs!$CP5),Inputs!$AR5/(Inputs!$CQ5-Inputs!$CP5+1),0))</f>
        <v>#N/A</v>
      </c>
      <c r="DV8" s="193" t="e">
        <f>IF($A8="","",IF(AND(DV$4&lt;=Inputs!$CQ5,DV$4&gt;=Inputs!$CP5),Inputs!$AR5/(Inputs!$CQ5-Inputs!$CP5+1),0))</f>
        <v>#N/A</v>
      </c>
      <c r="DW8" s="193" t="e">
        <f>IF($A8="","",IF(AND(DW$4&lt;=Inputs!$CQ5,DW$4&gt;=Inputs!$CP5),Inputs!$AR5/(Inputs!$CQ5-Inputs!$CP5+1),0))</f>
        <v>#N/A</v>
      </c>
      <c r="DX8" s="193" t="e">
        <f>IF($A8="","",IF(AND(DX$4&lt;=Inputs!$CQ5,DX$4&gt;=Inputs!$CP5),Inputs!$AR5/(Inputs!$CQ5-Inputs!$CP5+1),0))</f>
        <v>#N/A</v>
      </c>
      <c r="DY8" s="193" t="e">
        <f>IF($A8="","",IF(AND(DY$4&lt;=Inputs!$CQ5,DY$4&gt;=Inputs!$CP5),Inputs!$AR5/(Inputs!$CQ5-Inputs!$CP5+1),0))</f>
        <v>#N/A</v>
      </c>
      <c r="DZ8" s="194" t="e">
        <f t="shared" ref="DZ8:DZ71" si="3">IF(A8="","",SUM(CV8:DY8))</f>
        <v>#N/A</v>
      </c>
      <c r="EB8" s="48"/>
    </row>
    <row r="9" spans="1:132">
      <c r="A9" s="7" t="str">
        <f>IF(Inputs!A6="","",Inputs!A6)</f>
        <v/>
      </c>
      <c r="B9" t="str">
        <f>IF(Inputs!B6="","",Inputs!B6)</f>
        <v/>
      </c>
      <c r="C9" s="193" t="str">
        <f>IF(Inputs!$B6="","",BO9-CV9)</f>
        <v/>
      </c>
      <c r="D9" s="193" t="str">
        <f>IF(Inputs!$B6="","",BP9-CW9)</f>
        <v/>
      </c>
      <c r="E9" s="193" t="str">
        <f>IF(Inputs!$B6="","",BQ9-CX9)</f>
        <v/>
      </c>
      <c r="F9" s="193" t="str">
        <f>IF(Inputs!$B6="","",BR9-CY9)</f>
        <v/>
      </c>
      <c r="G9" s="193" t="str">
        <f>IF(Inputs!$B6="","",BS9-CZ9)</f>
        <v/>
      </c>
      <c r="H9" s="193" t="str">
        <f>IF(Inputs!$B6="","",BT9-DA9)</f>
        <v/>
      </c>
      <c r="I9" s="193" t="str">
        <f>IF(Inputs!$B6="","",BU9-DB9)</f>
        <v/>
      </c>
      <c r="J9" s="193" t="str">
        <f>IF(Inputs!$B6="","",BV9-DC9)</f>
        <v/>
      </c>
      <c r="K9" s="193" t="str">
        <f>IF(Inputs!$B6="","",BW9-DD9)</f>
        <v/>
      </c>
      <c r="L9" s="193" t="str">
        <f>IF(Inputs!$B6="","",BX9-DE9)</f>
        <v/>
      </c>
      <c r="M9" s="193" t="str">
        <f>IF(Inputs!$B6="","",BY9-DF9)</f>
        <v/>
      </c>
      <c r="N9" s="193" t="str">
        <f>IF(Inputs!$B6="","",BZ9-DG9)</f>
        <v/>
      </c>
      <c r="O9" s="193" t="str">
        <f>IF(Inputs!$B6="","",CA9-DH9)</f>
        <v/>
      </c>
      <c r="P9" s="193" t="str">
        <f>IF(Inputs!$B6="","",CB9-DI9)</f>
        <v/>
      </c>
      <c r="Q9" s="193" t="str">
        <f>IF(Inputs!$B6="","",CC9-DJ9)</f>
        <v/>
      </c>
      <c r="R9" s="193" t="str">
        <f>IF(Inputs!$B6="","",CD9-DK9)</f>
        <v/>
      </c>
      <c r="S9" s="193" t="str">
        <f>IF(Inputs!$B6="","",CE9-DL9)</f>
        <v/>
      </c>
      <c r="T9" s="193" t="str">
        <f>IF(Inputs!$B6="","",CF9-DM9)</f>
        <v/>
      </c>
      <c r="U9" s="193" t="str">
        <f>IF(Inputs!$B6="","",CG9-DN9)</f>
        <v/>
      </c>
      <c r="V9" s="193" t="str">
        <f>IF(Inputs!$B6="","",CH9-DO9)</f>
        <v/>
      </c>
      <c r="W9" s="193" t="str">
        <f>IF(Inputs!$B6="","",CI9-DP9)</f>
        <v/>
      </c>
      <c r="X9" s="193" t="str">
        <f>IF(Inputs!$B6="","",CJ9-DQ9)</f>
        <v/>
      </c>
      <c r="Y9" s="193" t="str">
        <f>IF(Inputs!$B6="","",CK9-DR9)</f>
        <v/>
      </c>
      <c r="Z9" s="193" t="str">
        <f>IF(Inputs!$B6="","",CL9-DS9)</f>
        <v/>
      </c>
      <c r="AA9" s="193" t="str">
        <f>IF(Inputs!$B6="","",CM9-DT9)</f>
        <v/>
      </c>
      <c r="AB9" s="193" t="str">
        <f>IF(Inputs!$B6="","",CN9-DU9)</f>
        <v/>
      </c>
      <c r="AC9" s="193" t="str">
        <f>IF(Inputs!$B6="","",CO9-DV9)</f>
        <v/>
      </c>
      <c r="AD9" s="193" t="str">
        <f>IF(Inputs!$B6="","",CP9-DW9)</f>
        <v/>
      </c>
      <c r="AE9" s="193" t="str">
        <f>IF(Inputs!$B6="","",CQ9-DX9)</f>
        <v/>
      </c>
      <c r="AF9" s="193" t="str">
        <f>IF(Inputs!$B6="","",CR9-DY9)</f>
        <v/>
      </c>
      <c r="AG9" s="194" t="str">
        <f t="shared" ref="AG9:AG72" si="4">IF(A9="","",SUM(C9:AF9))</f>
        <v/>
      </c>
      <c r="AH9" s="194"/>
      <c r="AI9" s="195"/>
      <c r="AJ9" s="27">
        <f>IF(AND(Inputs!$CO6=0,AJ$4&gt;=Inputs!$CM6),1,IF(AND(AJ$4&gt;=Inputs!$CM6,AJ$4&lt;Inputs!$CN6),1,IF(AND(AJ$4=Inputs!$CN6,AJ$4=Inputs!$CO6),1,IF(OR(AND(AJ$4=Inputs!$CN6+1,Inputs!$CN6=Inputs!$CO6),AND(AJ$4=Inputs!$CN6+2,Inputs!$CN6=Inputs!$CO6)),0,IF(AJ$4=Inputs!$CN6,0.8,IF(AJ$4=Inputs!$CN6+1,0.6,IF(AJ$4=Inputs!$CN6+2,0.4,IF(AJ$4=Inputs!$CO6,0.2,IF(AND(AJ$4&gt;=Inputs!$CL6,AJ$4&lt;Inputs!$CM6),(AJ$4-Inputs!$CL6+1)/(Inputs!$AI6+1),0)))))))))</f>
        <v>1</v>
      </c>
      <c r="AK9" s="27">
        <f>IF(AND(Inputs!$CO6=0,AK$4&gt;=Inputs!$CM6),1,IF(AND(AK$4&gt;=Inputs!$CM6,AK$4&lt;Inputs!$CN6),1,IF(AND(AK$4=Inputs!$CN6,AK$4=Inputs!$CO6),1,IF(OR(AND(AK$4=Inputs!$CN6+1,Inputs!$CN6=Inputs!$CO6),AND(AK$4=Inputs!$CN6+2,Inputs!$CN6=Inputs!$CO6)),0,IF(AK$4=Inputs!$CN6,0.8,IF(AK$4=Inputs!$CN6+1,0.6,IF(AK$4=Inputs!$CN6+2,0.4,IF(AK$4=Inputs!$CO6,0.2,IF(AND(AK$4&gt;=Inputs!$CL6,AK$4&lt;Inputs!$CM6),(AK$4-Inputs!$CL6+1)/(Inputs!$AI6+1),0)))))))))</f>
        <v>1</v>
      </c>
      <c r="AL9" s="27">
        <f>IF(AND(Inputs!$CO6=0,AL$4&gt;=Inputs!$CM6),1,IF(AND(AL$4&gt;=Inputs!$CM6,AL$4&lt;Inputs!$CN6),1,IF(AND(AL$4=Inputs!$CN6,AL$4=Inputs!$CO6),1,IF(OR(AND(AL$4=Inputs!$CN6+1,Inputs!$CN6=Inputs!$CO6),AND(AL$4=Inputs!$CN6+2,Inputs!$CN6=Inputs!$CO6)),0,IF(AL$4=Inputs!$CN6,0.8,IF(AL$4=Inputs!$CN6+1,0.6,IF(AL$4=Inputs!$CN6+2,0.4,IF(AL$4=Inputs!$CO6,0.2,IF(AND(AL$4&gt;=Inputs!$CL6,AL$4&lt;Inputs!$CM6),(AL$4-Inputs!$CL6+1)/(Inputs!$AI6+1),0)))))))))</f>
        <v>1</v>
      </c>
      <c r="AM9" s="27">
        <f>IF(AND(Inputs!$CO6=0,AM$4&gt;=Inputs!$CM6),1,IF(AND(AM$4&gt;=Inputs!$CM6,AM$4&lt;Inputs!$CN6),1,IF(AND(AM$4=Inputs!$CN6,AM$4=Inputs!$CO6),1,IF(OR(AND(AM$4=Inputs!$CN6+1,Inputs!$CN6=Inputs!$CO6),AND(AM$4=Inputs!$CN6+2,Inputs!$CN6=Inputs!$CO6)),0,IF(AM$4=Inputs!$CN6,0.8,IF(AM$4=Inputs!$CN6+1,0.6,IF(AM$4=Inputs!$CN6+2,0.4,IF(AM$4=Inputs!$CO6,0.2,IF(AND(AM$4&gt;=Inputs!$CL6,AM$4&lt;Inputs!$CM6),(AM$4-Inputs!$CL6+1)/(Inputs!$AI6+1),0)))))))))</f>
        <v>1</v>
      </c>
      <c r="AN9" s="27">
        <f>IF(AND(Inputs!$CO6=0,AN$4&gt;=Inputs!$CM6),1,IF(AND(AN$4&gt;=Inputs!$CM6,AN$4&lt;Inputs!$CN6),1,IF(AND(AN$4=Inputs!$CN6,AN$4=Inputs!$CO6),1,IF(OR(AND(AN$4=Inputs!$CN6+1,Inputs!$CN6=Inputs!$CO6),AND(AN$4=Inputs!$CN6+2,Inputs!$CN6=Inputs!$CO6)),0,IF(AN$4=Inputs!$CN6,0.8,IF(AN$4=Inputs!$CN6+1,0.6,IF(AN$4=Inputs!$CN6+2,0.4,IF(AN$4=Inputs!$CO6,0.2,IF(AND(AN$4&gt;=Inputs!$CL6,AN$4&lt;Inputs!$CM6),(AN$4-Inputs!$CL6+1)/(Inputs!$AI6+1),0)))))))))</f>
        <v>1</v>
      </c>
      <c r="AO9" s="27">
        <f>IF(AND(Inputs!$CO6=0,AO$4&gt;=Inputs!$CM6),1,IF(AND(AO$4&gt;=Inputs!$CM6,AO$4&lt;Inputs!$CN6),1,IF(AND(AO$4=Inputs!$CN6,AO$4=Inputs!$CO6),1,IF(OR(AND(AO$4=Inputs!$CN6+1,Inputs!$CN6=Inputs!$CO6),AND(AO$4=Inputs!$CN6+2,Inputs!$CN6=Inputs!$CO6)),0,IF(AO$4=Inputs!$CN6,0.8,IF(AO$4=Inputs!$CN6+1,0.6,IF(AO$4=Inputs!$CN6+2,0.4,IF(AO$4=Inputs!$CO6,0.2,IF(AND(AO$4&gt;=Inputs!$CL6,AO$4&lt;Inputs!$CM6),(AO$4-Inputs!$CL6+1)/(Inputs!$AI6+1),0)))))))))</f>
        <v>1</v>
      </c>
      <c r="AP9" s="27">
        <f>IF(AND(Inputs!$CO6=0,AP$4&gt;=Inputs!$CM6),1,IF(AND(AP$4&gt;=Inputs!$CM6,AP$4&lt;Inputs!$CN6),1,IF(AND(AP$4=Inputs!$CN6,AP$4=Inputs!$CO6),1,IF(OR(AND(AP$4=Inputs!$CN6+1,Inputs!$CN6=Inputs!$CO6),AND(AP$4=Inputs!$CN6+2,Inputs!$CN6=Inputs!$CO6)),0,IF(AP$4=Inputs!$CN6,0.8,IF(AP$4=Inputs!$CN6+1,0.6,IF(AP$4=Inputs!$CN6+2,0.4,IF(AP$4=Inputs!$CO6,0.2,IF(AND(AP$4&gt;=Inputs!$CL6,AP$4&lt;Inputs!$CM6),(AP$4-Inputs!$CL6+1)/(Inputs!$AI6+1),0)))))))))</f>
        <v>1</v>
      </c>
      <c r="AQ9" s="27">
        <f>IF(AND(Inputs!$CO6=0,AQ$4&gt;=Inputs!$CM6),1,IF(AND(AQ$4&gt;=Inputs!$CM6,AQ$4&lt;Inputs!$CN6),1,IF(AND(AQ$4=Inputs!$CN6,AQ$4=Inputs!$CO6),1,IF(OR(AND(AQ$4=Inputs!$CN6+1,Inputs!$CN6=Inputs!$CO6),AND(AQ$4=Inputs!$CN6+2,Inputs!$CN6=Inputs!$CO6)),0,IF(AQ$4=Inputs!$CN6,0.8,IF(AQ$4=Inputs!$CN6+1,0.6,IF(AQ$4=Inputs!$CN6+2,0.4,IF(AQ$4=Inputs!$CO6,0.2,IF(AND(AQ$4&gt;=Inputs!$CL6,AQ$4&lt;Inputs!$CM6),(AQ$4-Inputs!$CL6+1)/(Inputs!$AI6+1),0)))))))))</f>
        <v>1</v>
      </c>
      <c r="AR9" s="27">
        <f>IF(AND(Inputs!$CO6=0,AR$4&gt;=Inputs!$CM6),1,IF(AND(AR$4&gt;=Inputs!$CM6,AR$4&lt;Inputs!$CN6),1,IF(AND(AR$4=Inputs!$CN6,AR$4=Inputs!$CO6),1,IF(OR(AND(AR$4=Inputs!$CN6+1,Inputs!$CN6=Inputs!$CO6),AND(AR$4=Inputs!$CN6+2,Inputs!$CN6=Inputs!$CO6)),0,IF(AR$4=Inputs!$CN6,0.8,IF(AR$4=Inputs!$CN6+1,0.6,IF(AR$4=Inputs!$CN6+2,0.4,IF(AR$4=Inputs!$CO6,0.2,IF(AND(AR$4&gt;=Inputs!$CL6,AR$4&lt;Inputs!$CM6),(AR$4-Inputs!$CL6+1)/(Inputs!$AI6+1),0)))))))))</f>
        <v>1</v>
      </c>
      <c r="AS9" s="27">
        <f>IF(AND(Inputs!$CO6=0,AS$4&gt;=Inputs!$CM6),1,IF(AND(AS$4&gt;=Inputs!$CM6,AS$4&lt;Inputs!$CN6),1,IF(AND(AS$4=Inputs!$CN6,AS$4=Inputs!$CO6),1,IF(OR(AND(AS$4=Inputs!$CN6+1,Inputs!$CN6=Inputs!$CO6),AND(AS$4=Inputs!$CN6+2,Inputs!$CN6=Inputs!$CO6)),0,IF(AS$4=Inputs!$CN6,0.8,IF(AS$4=Inputs!$CN6+1,0.6,IF(AS$4=Inputs!$CN6+2,0.4,IF(AS$4=Inputs!$CO6,0.2,IF(AND(AS$4&gt;=Inputs!$CL6,AS$4&lt;Inputs!$CM6),(AS$4-Inputs!$CL6+1)/(Inputs!$AI6+1),0)))))))))</f>
        <v>1</v>
      </c>
      <c r="AT9" s="27">
        <f>IF(AND(Inputs!$CO6=0,AT$4&gt;=Inputs!$CM6),1,IF(AND(AT$4&gt;=Inputs!$CM6,AT$4&lt;Inputs!$CN6),1,IF(AND(AT$4=Inputs!$CN6,AT$4=Inputs!$CO6),1,IF(OR(AND(AT$4=Inputs!$CN6+1,Inputs!$CN6=Inputs!$CO6),AND(AT$4=Inputs!$CN6+2,Inputs!$CN6=Inputs!$CO6)),0,IF(AT$4=Inputs!$CN6,0.8,IF(AT$4=Inputs!$CN6+1,0.6,IF(AT$4=Inputs!$CN6+2,0.4,IF(AT$4=Inputs!$CO6,0.2,IF(AND(AT$4&gt;=Inputs!$CL6,AT$4&lt;Inputs!$CM6),(AT$4-Inputs!$CL6+1)/(Inputs!$AI6+1),0)))))))))</f>
        <v>1</v>
      </c>
      <c r="AU9" s="27">
        <f>IF(AND(Inputs!$CO6=0,AU$4&gt;=Inputs!$CM6),1,IF(AND(AU$4&gt;=Inputs!$CM6,AU$4&lt;Inputs!$CN6),1,IF(AND(AU$4=Inputs!$CN6,AU$4=Inputs!$CO6),1,IF(OR(AND(AU$4=Inputs!$CN6+1,Inputs!$CN6=Inputs!$CO6),AND(AU$4=Inputs!$CN6+2,Inputs!$CN6=Inputs!$CO6)),0,IF(AU$4=Inputs!$CN6,0.8,IF(AU$4=Inputs!$CN6+1,0.6,IF(AU$4=Inputs!$CN6+2,0.4,IF(AU$4=Inputs!$CO6,0.2,IF(AND(AU$4&gt;=Inputs!$CL6,AU$4&lt;Inputs!$CM6),(AU$4-Inputs!$CL6+1)/(Inputs!$AI6+1),0)))))))))</f>
        <v>1</v>
      </c>
      <c r="AV9" s="27">
        <f>IF(AND(Inputs!$CO6=0,AV$4&gt;=Inputs!$CM6),1,IF(AND(AV$4&gt;=Inputs!$CM6,AV$4&lt;Inputs!$CN6),1,IF(AND(AV$4=Inputs!$CN6,AV$4=Inputs!$CO6),1,IF(OR(AND(AV$4=Inputs!$CN6+1,Inputs!$CN6=Inputs!$CO6),AND(AV$4=Inputs!$CN6+2,Inputs!$CN6=Inputs!$CO6)),0,IF(AV$4=Inputs!$CN6,0.8,IF(AV$4=Inputs!$CN6+1,0.6,IF(AV$4=Inputs!$CN6+2,0.4,IF(AV$4=Inputs!$CO6,0.2,IF(AND(AV$4&gt;=Inputs!$CL6,AV$4&lt;Inputs!$CM6),(AV$4-Inputs!$CL6+1)/(Inputs!$AI6+1),0)))))))))</f>
        <v>1</v>
      </c>
      <c r="AW9" s="27">
        <f>IF(AND(Inputs!$CO6=0,AW$4&gt;=Inputs!$CM6),1,IF(AND(AW$4&gt;=Inputs!$CM6,AW$4&lt;Inputs!$CN6),1,IF(AND(AW$4=Inputs!$CN6,AW$4=Inputs!$CO6),1,IF(OR(AND(AW$4=Inputs!$CN6+1,Inputs!$CN6=Inputs!$CO6),AND(AW$4=Inputs!$CN6+2,Inputs!$CN6=Inputs!$CO6)),0,IF(AW$4=Inputs!$CN6,0.8,IF(AW$4=Inputs!$CN6+1,0.6,IF(AW$4=Inputs!$CN6+2,0.4,IF(AW$4=Inputs!$CO6,0.2,IF(AND(AW$4&gt;=Inputs!$CL6,AW$4&lt;Inputs!$CM6),(AW$4-Inputs!$CL6+1)/(Inputs!$AI6+1),0)))))))))</f>
        <v>1</v>
      </c>
      <c r="AX9" s="27">
        <f>IF(AND(Inputs!$CO6=0,AX$4&gt;=Inputs!$CM6),1,IF(AND(AX$4&gt;=Inputs!$CM6,AX$4&lt;Inputs!$CN6),1,IF(AND(AX$4=Inputs!$CN6,AX$4=Inputs!$CO6),1,IF(OR(AND(AX$4=Inputs!$CN6+1,Inputs!$CN6=Inputs!$CO6),AND(AX$4=Inputs!$CN6+2,Inputs!$CN6=Inputs!$CO6)),0,IF(AX$4=Inputs!$CN6,0.8,IF(AX$4=Inputs!$CN6+1,0.6,IF(AX$4=Inputs!$CN6+2,0.4,IF(AX$4=Inputs!$CO6,0.2,IF(AND(AX$4&gt;=Inputs!$CL6,AX$4&lt;Inputs!$CM6),(AX$4-Inputs!$CL6+1)/(Inputs!$AI6+1),0)))))))))</f>
        <v>1</v>
      </c>
      <c r="AY9" s="27">
        <f>IF(AND(Inputs!$CO6=0,AY$4&gt;=Inputs!$CM6),1,IF(AND(AY$4&gt;=Inputs!$CM6,AY$4&lt;Inputs!$CN6),1,IF(AND(AY$4=Inputs!$CN6,AY$4=Inputs!$CO6),1,IF(OR(AND(AY$4=Inputs!$CN6+1,Inputs!$CN6=Inputs!$CO6),AND(AY$4=Inputs!$CN6+2,Inputs!$CN6=Inputs!$CO6)),0,IF(AY$4=Inputs!$CN6,0.8,IF(AY$4=Inputs!$CN6+1,0.6,IF(AY$4=Inputs!$CN6+2,0.4,IF(AY$4=Inputs!$CO6,0.2,IF(AND(AY$4&gt;=Inputs!$CL6,AY$4&lt;Inputs!$CM6),(AY$4-Inputs!$CL6+1)/(Inputs!$AI6+1),0)))))))))</f>
        <v>1</v>
      </c>
      <c r="AZ9" s="27">
        <f>IF(AND(Inputs!$CO6=0,AZ$4&gt;=Inputs!$CM6),1,IF(AND(AZ$4&gt;=Inputs!$CM6,AZ$4&lt;Inputs!$CN6),1,IF(AND(AZ$4=Inputs!$CN6,AZ$4=Inputs!$CO6),1,IF(OR(AND(AZ$4=Inputs!$CN6+1,Inputs!$CN6=Inputs!$CO6),AND(AZ$4=Inputs!$CN6+2,Inputs!$CN6=Inputs!$CO6)),0,IF(AZ$4=Inputs!$CN6,0.8,IF(AZ$4=Inputs!$CN6+1,0.6,IF(AZ$4=Inputs!$CN6+2,0.4,IF(AZ$4=Inputs!$CO6,0.2,IF(AND(AZ$4&gt;=Inputs!$CL6,AZ$4&lt;Inputs!$CM6),(AZ$4-Inputs!$CL6+1)/(Inputs!$AI6+1),0)))))))))</f>
        <v>1</v>
      </c>
      <c r="BA9" s="27">
        <f>IF(AND(Inputs!$CO6=0,BA$4&gt;=Inputs!$CM6),1,IF(AND(BA$4&gt;=Inputs!$CM6,BA$4&lt;Inputs!$CN6),1,IF(AND(BA$4=Inputs!$CN6,BA$4=Inputs!$CO6),1,IF(OR(AND(BA$4=Inputs!$CN6+1,Inputs!$CN6=Inputs!$CO6),AND(BA$4=Inputs!$CN6+2,Inputs!$CN6=Inputs!$CO6)),0,IF(BA$4=Inputs!$CN6,0.8,IF(BA$4=Inputs!$CN6+1,0.6,IF(BA$4=Inputs!$CN6+2,0.4,IF(BA$4=Inputs!$CO6,0.2,IF(AND(BA$4&gt;=Inputs!$CL6,BA$4&lt;Inputs!$CM6),(BA$4-Inputs!$CL6+1)/(Inputs!$AI6+1),0)))))))))</f>
        <v>1</v>
      </c>
      <c r="BB9" s="27">
        <f>IF(AND(Inputs!$CO6=0,BB$4&gt;=Inputs!$CM6),1,IF(AND(BB$4&gt;=Inputs!$CM6,BB$4&lt;Inputs!$CN6),1,IF(AND(BB$4=Inputs!$CN6,BB$4=Inputs!$CO6),1,IF(OR(AND(BB$4=Inputs!$CN6+1,Inputs!$CN6=Inputs!$CO6),AND(BB$4=Inputs!$CN6+2,Inputs!$CN6=Inputs!$CO6)),0,IF(BB$4=Inputs!$CN6,0.8,IF(BB$4=Inputs!$CN6+1,0.6,IF(BB$4=Inputs!$CN6+2,0.4,IF(BB$4=Inputs!$CO6,0.2,IF(AND(BB$4&gt;=Inputs!$CL6,BB$4&lt;Inputs!$CM6),(BB$4-Inputs!$CL6+1)/(Inputs!$AI6+1),0)))))))))</f>
        <v>1</v>
      </c>
      <c r="BC9" s="27">
        <f>IF(AND(Inputs!$CO6=0,BC$4&gt;=Inputs!$CM6),1,IF(AND(BC$4&gt;=Inputs!$CM6,BC$4&lt;Inputs!$CN6),1,IF(AND(BC$4=Inputs!$CN6,BC$4=Inputs!$CO6),1,IF(OR(AND(BC$4=Inputs!$CN6+1,Inputs!$CN6=Inputs!$CO6),AND(BC$4=Inputs!$CN6+2,Inputs!$CN6=Inputs!$CO6)),0,IF(BC$4=Inputs!$CN6,0.8,IF(BC$4=Inputs!$CN6+1,0.6,IF(BC$4=Inputs!$CN6+2,0.4,IF(BC$4=Inputs!$CO6,0.2,IF(AND(BC$4&gt;=Inputs!$CL6,BC$4&lt;Inputs!$CM6),(BC$4-Inputs!$CL6+1)/(Inputs!$AI6+1),0)))))))))</f>
        <v>1</v>
      </c>
      <c r="BD9" s="27">
        <f>IF(AND(Inputs!$CO6=0,BD$4&gt;=Inputs!$CM6),1,IF(AND(BD$4&gt;=Inputs!$CM6,BD$4&lt;Inputs!$CN6),1,IF(AND(BD$4=Inputs!$CN6,BD$4=Inputs!$CO6),1,IF(OR(AND(BD$4=Inputs!$CN6+1,Inputs!$CN6=Inputs!$CO6),AND(BD$4=Inputs!$CN6+2,Inputs!$CN6=Inputs!$CO6)),0,IF(BD$4=Inputs!$CN6,0.8,IF(BD$4=Inputs!$CN6+1,0.6,IF(BD$4=Inputs!$CN6+2,0.4,IF(BD$4=Inputs!$CO6,0.2,IF(AND(BD$4&gt;=Inputs!$CL6,BD$4&lt;Inputs!$CM6),(BD$4-Inputs!$CL6+1)/(Inputs!$AI6+1),0)))))))))</f>
        <v>1</v>
      </c>
      <c r="BE9" s="27">
        <f>IF(AND(Inputs!$CO6=0,BE$4&gt;=Inputs!$CM6),1,IF(AND(BE$4&gt;=Inputs!$CM6,BE$4&lt;Inputs!$CN6),1,IF(AND(BE$4=Inputs!$CN6,BE$4=Inputs!$CO6),1,IF(OR(AND(BE$4=Inputs!$CN6+1,Inputs!$CN6=Inputs!$CO6),AND(BE$4=Inputs!$CN6+2,Inputs!$CN6=Inputs!$CO6)),0,IF(BE$4=Inputs!$CN6,0.8,IF(BE$4=Inputs!$CN6+1,0.6,IF(BE$4=Inputs!$CN6+2,0.4,IF(BE$4=Inputs!$CO6,0.2,IF(AND(BE$4&gt;=Inputs!$CL6,BE$4&lt;Inputs!$CM6),(BE$4-Inputs!$CL6+1)/(Inputs!$AI6+1),0)))))))))</f>
        <v>1</v>
      </c>
      <c r="BF9" s="27">
        <f>IF(AND(Inputs!$CO6=0,BF$4&gt;=Inputs!$CM6),1,IF(AND(BF$4&gt;=Inputs!$CM6,BF$4&lt;Inputs!$CN6),1,IF(AND(BF$4=Inputs!$CN6,BF$4=Inputs!$CO6),1,IF(OR(AND(BF$4=Inputs!$CN6+1,Inputs!$CN6=Inputs!$CO6),AND(BF$4=Inputs!$CN6+2,Inputs!$CN6=Inputs!$CO6)),0,IF(BF$4=Inputs!$CN6,0.8,IF(BF$4=Inputs!$CN6+1,0.6,IF(BF$4=Inputs!$CN6+2,0.4,IF(BF$4=Inputs!$CO6,0.2,IF(AND(BF$4&gt;=Inputs!$CL6,BF$4&lt;Inputs!$CM6),(BF$4-Inputs!$CL6+1)/(Inputs!$AI6+1),0)))))))))</f>
        <v>1</v>
      </c>
      <c r="BG9" s="27">
        <f>IF(AND(Inputs!$CO6=0,BG$4&gt;=Inputs!$CM6),1,IF(AND(BG$4&gt;=Inputs!$CM6,BG$4&lt;Inputs!$CN6),1,IF(AND(BG$4=Inputs!$CN6,BG$4=Inputs!$CO6),1,IF(OR(AND(BG$4=Inputs!$CN6+1,Inputs!$CN6=Inputs!$CO6),AND(BG$4=Inputs!$CN6+2,Inputs!$CN6=Inputs!$CO6)),0,IF(BG$4=Inputs!$CN6,0.8,IF(BG$4=Inputs!$CN6+1,0.6,IF(BG$4=Inputs!$CN6+2,0.4,IF(BG$4=Inputs!$CO6,0.2,IF(AND(BG$4&gt;=Inputs!$CL6,BG$4&lt;Inputs!$CM6),(BG$4-Inputs!$CL6+1)/(Inputs!$AI6+1),0)))))))))</f>
        <v>1</v>
      </c>
      <c r="BH9" s="27">
        <f>IF(AND(Inputs!$CO6=0,BH$4&gt;=Inputs!$CM6),1,IF(AND(BH$4&gt;=Inputs!$CM6,BH$4&lt;Inputs!$CN6),1,IF(AND(BH$4=Inputs!$CN6,BH$4=Inputs!$CO6),1,IF(OR(AND(BH$4=Inputs!$CN6+1,Inputs!$CN6=Inputs!$CO6),AND(BH$4=Inputs!$CN6+2,Inputs!$CN6=Inputs!$CO6)),0,IF(BH$4=Inputs!$CN6,0.8,IF(BH$4=Inputs!$CN6+1,0.6,IF(BH$4=Inputs!$CN6+2,0.4,IF(BH$4=Inputs!$CO6,0.2,IF(AND(BH$4&gt;=Inputs!$CL6,BH$4&lt;Inputs!$CM6),(BH$4-Inputs!$CL6+1)/(Inputs!$AI6+1),0)))))))))</f>
        <v>1</v>
      </c>
      <c r="BI9" s="27">
        <f>IF(AND(Inputs!$CO6=0,BI$4&gt;=Inputs!$CM6),1,IF(AND(BI$4&gt;=Inputs!$CM6,BI$4&lt;Inputs!$CN6),1,IF(AND(BI$4=Inputs!$CN6,BI$4=Inputs!$CO6),1,IF(OR(AND(BI$4=Inputs!$CN6+1,Inputs!$CN6=Inputs!$CO6),AND(BI$4=Inputs!$CN6+2,Inputs!$CN6=Inputs!$CO6)),0,IF(BI$4=Inputs!$CN6,0.8,IF(BI$4=Inputs!$CN6+1,0.6,IF(BI$4=Inputs!$CN6+2,0.4,IF(BI$4=Inputs!$CO6,0.2,IF(AND(BI$4&gt;=Inputs!$CL6,BI$4&lt;Inputs!$CM6),(BI$4-Inputs!$CL6+1)/(Inputs!$AI6+1),0)))))))))</f>
        <v>1</v>
      </c>
      <c r="BJ9" s="27">
        <f>IF(AND(Inputs!$CO6=0,BJ$4&gt;=Inputs!$CM6),1,IF(AND(BJ$4&gt;=Inputs!$CM6,BJ$4&lt;Inputs!$CN6),1,IF(AND(BJ$4=Inputs!$CN6,BJ$4=Inputs!$CO6),1,IF(OR(AND(BJ$4=Inputs!$CN6+1,Inputs!$CN6=Inputs!$CO6),AND(BJ$4=Inputs!$CN6+2,Inputs!$CN6=Inputs!$CO6)),0,IF(BJ$4=Inputs!$CN6,0.8,IF(BJ$4=Inputs!$CN6+1,0.6,IF(BJ$4=Inputs!$CN6+2,0.4,IF(BJ$4=Inputs!$CO6,0.2,IF(AND(BJ$4&gt;=Inputs!$CL6,BJ$4&lt;Inputs!$CM6),(BJ$4-Inputs!$CL6+1)/(Inputs!$AI6+1),0)))))))))</f>
        <v>1</v>
      </c>
      <c r="BK9" s="27">
        <f>IF(AND(Inputs!$CO6=0,BK$4&gt;=Inputs!$CM6),1,IF(AND(BK$4&gt;=Inputs!$CM6,BK$4&lt;Inputs!$CN6),1,IF(AND(BK$4=Inputs!$CN6,BK$4=Inputs!$CO6),1,IF(OR(AND(BK$4=Inputs!$CN6+1,Inputs!$CN6=Inputs!$CO6),AND(BK$4=Inputs!$CN6+2,Inputs!$CN6=Inputs!$CO6)),0,IF(BK$4=Inputs!$CN6,0.8,IF(BK$4=Inputs!$CN6+1,0.6,IF(BK$4=Inputs!$CN6+2,0.4,IF(BK$4=Inputs!$CO6,0.2,IF(AND(BK$4&gt;=Inputs!$CL6,BK$4&lt;Inputs!$CM6),(BK$4-Inputs!$CL6+1)/(Inputs!$AI6+1),0)))))))))</f>
        <v>1</v>
      </c>
      <c r="BL9" s="27">
        <f>IF(AND(Inputs!$CO6=0,BL$4&gt;=Inputs!$CM6),1,IF(AND(BL$4&gt;=Inputs!$CM6,BL$4&lt;Inputs!$CN6),1,IF(AND(BL$4=Inputs!$CN6,BL$4=Inputs!$CO6),1,IF(OR(AND(BL$4=Inputs!$CN6+1,Inputs!$CN6=Inputs!$CO6),AND(BL$4=Inputs!$CN6+2,Inputs!$CN6=Inputs!$CO6)),0,IF(BL$4=Inputs!$CN6,0.8,IF(BL$4=Inputs!$CN6+1,0.6,IF(BL$4=Inputs!$CN6+2,0.4,IF(BL$4=Inputs!$CO6,0.2,IF(AND(BL$4&gt;=Inputs!$CL6,BL$4&lt;Inputs!$CM6),(BL$4-Inputs!$CL6+1)/(Inputs!$AI6+1),0)))))))))</f>
        <v>1</v>
      </c>
      <c r="BM9" s="27">
        <f>IF(AND(Inputs!$CO6=0,BM$4&gt;=Inputs!$CM6),1,IF(AND(BM$4&gt;=Inputs!$CM6,BM$4&lt;Inputs!$CN6),1,IF(AND(BM$4=Inputs!$CN6,BM$4=Inputs!$CO6),1,IF(OR(AND(BM$4=Inputs!$CN6+1,Inputs!$CN6=Inputs!$CO6),AND(BM$4=Inputs!$CN6+2,Inputs!$CN6=Inputs!$CO6)),0,IF(BM$4=Inputs!$CN6,0.8,IF(BM$4=Inputs!$CN6+1,0.6,IF(BM$4=Inputs!$CN6+2,0.4,IF(BM$4=Inputs!$CO6,0.2,IF(AND(BM$4&gt;=Inputs!$CL6,BM$4&lt;Inputs!$CM6),(BM$4-Inputs!$CL6+1)/(Inputs!$AI6+1),0)))))))))</f>
        <v>1</v>
      </c>
      <c r="BN9" s="195"/>
      <c r="BO9" s="193" t="str">
        <f>IF(Inputs!$B6="","",(ROUND(Inputs!$BC6*AJ9,0)))</f>
        <v/>
      </c>
      <c r="BP9" s="193" t="str">
        <f>IF(Inputs!$B6="","",(ROUND(Inputs!$BC6*AK9,0)))</f>
        <v/>
      </c>
      <c r="BQ9" s="193" t="str">
        <f>IF(Inputs!$B6="","",(ROUND(Inputs!$BC6*AL9,0)))</f>
        <v/>
      </c>
      <c r="BR9" s="193" t="str">
        <f>IF(Inputs!$B6="","",(ROUND(Inputs!$BC6*AM9,0)))</f>
        <v/>
      </c>
      <c r="BS9" s="193" t="str">
        <f>IF(Inputs!$B6="","",(ROUND(Inputs!$BC6*AN9,0)))</f>
        <v/>
      </c>
      <c r="BT9" s="193" t="str">
        <f>IF(Inputs!$B6="","",(ROUND(Inputs!$BC6*AO9,0)))</f>
        <v/>
      </c>
      <c r="BU9" s="193" t="str">
        <f>IF(Inputs!$B6="","",(ROUND(Inputs!$BC6*AP9,0)))</f>
        <v/>
      </c>
      <c r="BV9" s="193" t="str">
        <f>IF(Inputs!$B6="","",(ROUND(Inputs!$BC6*AQ9,0)))</f>
        <v/>
      </c>
      <c r="BW9" s="193" t="str">
        <f>IF(Inputs!$B6="","",(ROUND(Inputs!$BC6*AR9,0)))</f>
        <v/>
      </c>
      <c r="BX9" s="193" t="str">
        <f>IF(Inputs!$B6="","",(ROUND(Inputs!$BC6*AS9,0)))</f>
        <v/>
      </c>
      <c r="BY9" s="193" t="str">
        <f>IF(Inputs!$B6="","",(ROUND(Inputs!$BC6*AT9,0)))</f>
        <v/>
      </c>
      <c r="BZ9" s="193" t="str">
        <f>IF(Inputs!$B6="","",(ROUND(Inputs!$BC6*AU9,0)))</f>
        <v/>
      </c>
      <c r="CA9" s="193" t="str">
        <f>IF(Inputs!$B6="","",(ROUND(Inputs!$BC6*AV9,0)))</f>
        <v/>
      </c>
      <c r="CB9" s="193" t="str">
        <f>IF(Inputs!$B6="","",(ROUND(Inputs!$BC6*AW9,0)))</f>
        <v/>
      </c>
      <c r="CC9" s="193" t="str">
        <f>IF(Inputs!$B6="","",(ROUND(Inputs!$BC6*AX9,0)))</f>
        <v/>
      </c>
      <c r="CD9" s="193" t="str">
        <f>IF(Inputs!$B6="","",(ROUND(Inputs!$BC6*AY9,0)))</f>
        <v/>
      </c>
      <c r="CE9" s="193" t="str">
        <f>IF(Inputs!$B6="","",(ROUND(Inputs!$BC6*AZ9,0)))</f>
        <v/>
      </c>
      <c r="CF9" s="193" t="str">
        <f>IF(Inputs!$B6="","",(ROUND(Inputs!$BC6*BA9,0)))</f>
        <v/>
      </c>
      <c r="CG9" s="193" t="str">
        <f>IF(Inputs!$B6="","",(ROUND(Inputs!$BC6*BB9,0)))</f>
        <v/>
      </c>
      <c r="CH9" s="193" t="str">
        <f>IF(Inputs!$B6="","",(ROUND(Inputs!$BC6*BC9,0)))</f>
        <v/>
      </c>
      <c r="CI9" s="193" t="str">
        <f>IF(Inputs!$B6="","",(ROUND(Inputs!$BC6*BD9,0)))</f>
        <v/>
      </c>
      <c r="CJ9" s="193" t="str">
        <f>IF(Inputs!$B6="","",(ROUND(Inputs!$BC6*BE9,0)))</f>
        <v/>
      </c>
      <c r="CK9" s="193" t="str">
        <f>IF(Inputs!$B6="","",(ROUND(Inputs!$BC6*BF9,0)))</f>
        <v/>
      </c>
      <c r="CL9" s="193" t="str">
        <f>IF(Inputs!$B6="","",(ROUND(Inputs!$BC6*BG9,0)))</f>
        <v/>
      </c>
      <c r="CM9" s="193" t="str">
        <f>IF(Inputs!$B6="","",(ROUND(Inputs!$BC6*BH9,0)))</f>
        <v/>
      </c>
      <c r="CN9" s="193" t="str">
        <f>IF(Inputs!$B6="","",(ROUND(Inputs!$BC6*BI9,0)))</f>
        <v/>
      </c>
      <c r="CO9" s="193" t="str">
        <f>IF(Inputs!$B6="","",(ROUND(Inputs!$BC6*BJ9,0)))</f>
        <v/>
      </c>
      <c r="CP9" s="193" t="str">
        <f>IF(Inputs!$B6="","",(ROUND(Inputs!$BC6*BK9,0)))</f>
        <v/>
      </c>
      <c r="CQ9" s="193" t="str">
        <f>IF(Inputs!$B6="","",(ROUND(Inputs!$BC6*BL9,0)))</f>
        <v/>
      </c>
      <c r="CR9" s="193" t="str">
        <f>IF(Inputs!$B6="","",(ROUND(Inputs!$BC6*BM9,0)))</f>
        <v/>
      </c>
      <c r="CS9" s="194">
        <f t="shared" ref="CS9:CS30" si="5">IF(BL9="","",SUM(BO9:CR9))</f>
        <v>0</v>
      </c>
      <c r="CT9" s="195"/>
      <c r="CU9" s="195"/>
      <c r="CV9" s="193" t="str">
        <f>IF(A9="","",IF(AND(CV$4&lt;=Inputs!$CQ6,CV$4&gt;=Inputs!$CP6),Inputs!$AR6/(Inputs!$CQ6-Inputs!$CP6+1),0)+IF(CV$4=Inputs!$CL6,Inputs!$BD6,0))</f>
        <v/>
      </c>
      <c r="CW9" s="193" t="str">
        <f>IF(B9="","",IF(AND(CW$4&lt;=Inputs!$CQ6,CW$4&gt;=Inputs!$CP6),Inputs!$AR6/(Inputs!$CQ6-Inputs!$CP6+1),0)+IF(CW$4=Inputs!$CL6,Inputs!$BD6,0))</f>
        <v/>
      </c>
      <c r="CX9" s="193" t="str">
        <f>IF(C9="","",IF(AND(CX$4&lt;=Inputs!$CQ6,CX$4&gt;=Inputs!$CP6),Inputs!$AR6/(Inputs!$CQ6-Inputs!$CP6+1),0)+IF(CX$4=Inputs!$CL6,Inputs!$BD6,0))</f>
        <v/>
      </c>
      <c r="CY9" s="193" t="str">
        <f>IF(D9="","",IF(AND(CY$4&lt;=Inputs!$CQ6,CY$4&gt;=Inputs!$CP6),Inputs!$AR6/(Inputs!$CQ6-Inputs!$CP6+1),0)+IF(CY$4=Inputs!$CL6,Inputs!$BD6,0))</f>
        <v/>
      </c>
      <c r="CZ9" s="193" t="str">
        <f>IF(E9="","",IF(AND(CZ$4&lt;=Inputs!$CQ6,CZ$4&gt;=Inputs!$CP6),Inputs!$AR6/(Inputs!$CQ6-Inputs!$CP6+1),0)+IF(CZ$4=Inputs!$CL6,Inputs!$BD6,0))</f>
        <v/>
      </c>
      <c r="DA9" s="193" t="str">
        <f>IF(F9="","",IF(AND(DA$4&lt;=Inputs!$CQ6,DA$4&gt;=Inputs!$CP6),Inputs!$AR6/(Inputs!$CQ6-Inputs!$CP6+1),0)+IF(DA$4=Inputs!$CL6,Inputs!$BD6,0))</f>
        <v/>
      </c>
      <c r="DB9" s="193" t="str">
        <f>IF(G9="","",IF(AND(DB$4&lt;=Inputs!$CQ6,DB$4&gt;=Inputs!$CP6),Inputs!$AR6/(Inputs!$CQ6-Inputs!$CP6+1),0)+IF(DB$4=Inputs!$CL6,Inputs!$BD6,0))</f>
        <v/>
      </c>
      <c r="DC9" s="193" t="str">
        <f>IF(H9="","",IF(AND(DC$4&lt;=Inputs!$CQ6,DC$4&gt;=Inputs!$CP6),Inputs!$AR6/(Inputs!$CQ6-Inputs!$CP6+1),0)+IF(DC$4=Inputs!$CL6,Inputs!$BD6,0))</f>
        <v/>
      </c>
      <c r="DD9" s="193" t="str">
        <f>IF(I9="","",IF(AND(DD$4&lt;=Inputs!$CQ6,DD$4&gt;=Inputs!$CP6),Inputs!$AR6/(Inputs!$CQ6-Inputs!$CP6+1),0)+IF(DD$4=Inputs!$CL6,Inputs!$BD6,0))</f>
        <v/>
      </c>
      <c r="DE9" s="193" t="str">
        <f>IF(J9="","",IF(AND(DE$4&lt;=Inputs!$CQ6,DE$4&gt;=Inputs!$CP6),Inputs!$AR6/(Inputs!$CQ6-Inputs!$CP6+1),0)+IF(DE$4=Inputs!$CL6,Inputs!$BD6,0))</f>
        <v/>
      </c>
      <c r="DF9" s="193" t="str">
        <f>IF(K9="","",IF(AND(DF$4&lt;=Inputs!$CQ6,DF$4&gt;=Inputs!$CP6),Inputs!$AR6/(Inputs!$CQ6-Inputs!$CP6+1),0)+IF(DF$4=Inputs!$CL6,Inputs!$BD6,0))</f>
        <v/>
      </c>
      <c r="DG9" s="193" t="str">
        <f>IF(L9="","",IF(AND(DG$4&lt;=Inputs!$CQ6,DG$4&gt;=Inputs!$CP6),Inputs!$AR6/(Inputs!$CQ6-Inputs!$CP6+1),0)+IF(DG$4=Inputs!$CL6,Inputs!$BD6,0))</f>
        <v/>
      </c>
      <c r="DH9" s="193" t="str">
        <f>IF(M9="","",IF(AND(DH$4&lt;=Inputs!$CQ6,DH$4&gt;=Inputs!$CP6),Inputs!$AR6/(Inputs!$CQ6-Inputs!$CP6+1),0)+IF(DH$4=Inputs!$CL6,Inputs!$BD6,0))</f>
        <v/>
      </c>
      <c r="DI9" s="193" t="str">
        <f>IF(N9="","",IF(AND(DI$4&lt;=Inputs!$CQ6,DI$4&gt;=Inputs!$CP6),Inputs!$AR6/(Inputs!$CQ6-Inputs!$CP6+1),0)+IF(DI$4=Inputs!$CL6,Inputs!$BD6,0))</f>
        <v/>
      </c>
      <c r="DJ9" s="193" t="str">
        <f>IF(O9="","",IF(AND(DJ$4&lt;=Inputs!$CQ6,DJ$4&gt;=Inputs!$CP6),Inputs!$AR6/(Inputs!$CQ6-Inputs!$CP6+1),0)+IF(DJ$4=Inputs!$CL6,Inputs!$BD6,0))</f>
        <v/>
      </c>
      <c r="DK9" s="193" t="str">
        <f>IF(P9="","",IF(AND(DK$4&lt;=Inputs!$CQ6,DK$4&gt;=Inputs!$CP6),Inputs!$AR6/(Inputs!$CQ6-Inputs!$CP6+1),0)+IF(DK$4=Inputs!$CL6,Inputs!$BD6,0))</f>
        <v/>
      </c>
      <c r="DL9" s="193" t="str">
        <f>IF(Q9="","",IF(AND(DL$4&lt;=Inputs!$CQ6,DL$4&gt;=Inputs!$CP6),Inputs!$AR6/(Inputs!$CQ6-Inputs!$CP6+1),0)+IF(DL$4=Inputs!$CL6,Inputs!$BD6,0))</f>
        <v/>
      </c>
      <c r="DM9" s="193" t="str">
        <f>IF(R9="","",IF(AND(DM$4&lt;=Inputs!$CQ6,DM$4&gt;=Inputs!$CP6),Inputs!$AR6/(Inputs!$CQ6-Inputs!$CP6+1),0)+IF(DM$4=Inputs!$CL6,Inputs!$BD6,0))</f>
        <v/>
      </c>
      <c r="DN9" s="193" t="str">
        <f>IF(S9="","",IF(AND(DN$4&lt;=Inputs!$CQ6,DN$4&gt;=Inputs!$CP6),Inputs!$AR6/(Inputs!$CQ6-Inputs!$CP6+1),0)+IF(DN$4=Inputs!$CL6,Inputs!$BD6,0))</f>
        <v/>
      </c>
      <c r="DO9" s="193" t="str">
        <f>IF(T9="","",IF(AND(DO$4&lt;=Inputs!$CQ6,DO$4&gt;=Inputs!$CP6),Inputs!$AR6/(Inputs!$CQ6-Inputs!$CP6+1),0)+IF(DO$4=Inputs!$CL6,Inputs!$BD6,0))</f>
        <v/>
      </c>
      <c r="DP9" s="193" t="str">
        <f>IF(U9="","",IF(AND(DP$4&lt;=Inputs!$CQ6,DP$4&gt;=Inputs!$CP6),Inputs!$AR6/(Inputs!$CQ6-Inputs!$CP6+1),0)+IF(DP$4=Inputs!$CL6,Inputs!$BD6,0))</f>
        <v/>
      </c>
      <c r="DQ9" s="193" t="str">
        <f>IF(V9="","",IF(AND(DQ$4&lt;=Inputs!$CQ6,DQ$4&gt;=Inputs!$CP6),Inputs!$AR6/(Inputs!$CQ6-Inputs!$CP6+1),0)+IF(DQ$4=Inputs!$CL6,Inputs!$BD6,0))</f>
        <v/>
      </c>
      <c r="DR9" s="193" t="str">
        <f>IF(W9="","",IF(AND(DR$4&lt;=Inputs!$CQ6,DR$4&gt;=Inputs!$CP6),Inputs!$AR6/(Inputs!$CQ6-Inputs!$CP6+1),0)+IF(DR$4=Inputs!$CL6,Inputs!$BD6,0))</f>
        <v/>
      </c>
      <c r="DS9" s="193" t="str">
        <f>IF(X9="","",IF(AND(DS$4&lt;=Inputs!$CQ6,DS$4&gt;=Inputs!$CP6),Inputs!$AR6/(Inputs!$CQ6-Inputs!$CP6+1),0)+IF(DS$4=Inputs!$CL6,Inputs!$BD6,0))</f>
        <v/>
      </c>
      <c r="DT9" s="193" t="str">
        <f>IF(Y9="","",IF(AND(DT$4&lt;=Inputs!$CQ6,DT$4&gt;=Inputs!$CP6),Inputs!$AR6/(Inputs!$CQ6-Inputs!$CP6+1),0)+IF(DT$4=Inputs!$CL6,Inputs!$BD6,0))</f>
        <v/>
      </c>
      <c r="DU9" s="193" t="str">
        <f>IF(Z9="","",IF(AND(DU$4&lt;=Inputs!$CQ6,DU$4&gt;=Inputs!$CP6),Inputs!$AR6/(Inputs!$CQ6-Inputs!$CP6+1),0)+IF(DU$4=Inputs!$CL6,Inputs!$BD6,0))</f>
        <v/>
      </c>
      <c r="DV9" s="193" t="str">
        <f>IF(AA9="","",IF(AND(DV$4&lt;=Inputs!$CQ6,DV$4&gt;=Inputs!$CP6),Inputs!$AR6/(Inputs!$CQ6-Inputs!$CP6+1),0)+IF(DV$4=Inputs!$CL6,Inputs!$BD6,0))</f>
        <v/>
      </c>
      <c r="DW9" s="193" t="str">
        <f>IF(AB9="","",IF(AND(DW$4&lt;=Inputs!$CQ6,DW$4&gt;=Inputs!$CP6),Inputs!$AR6/(Inputs!$CQ6-Inputs!$CP6+1),0)+IF(DW$4=Inputs!$CL6,Inputs!$BD6,0))</f>
        <v/>
      </c>
      <c r="DX9" s="193" t="str">
        <f>IF(AC9="","",IF(AND(DX$4&lt;=Inputs!$CQ6,DX$4&gt;=Inputs!$CP6),Inputs!$AR6/(Inputs!$CQ6-Inputs!$CP6+1),0)+IF(DX$4=Inputs!$CL6,Inputs!$BD6,0))</f>
        <v/>
      </c>
      <c r="DY9" s="193" t="str">
        <f>IF(AD9="","",IF(AND(DY$4&lt;=Inputs!$CQ6,DY$4&gt;=Inputs!$CP6),Inputs!$AR6/(Inputs!$CQ6-Inputs!$CP6+1),0)+IF(DY$4=Inputs!$CL6,Inputs!$BD6,0))</f>
        <v/>
      </c>
      <c r="DZ9" s="194" t="str">
        <f t="shared" si="3"/>
        <v/>
      </c>
      <c r="EB9" s="48"/>
    </row>
    <row r="10" spans="1:132">
      <c r="A10" s="7" t="str">
        <f>IF(Inputs!A7="","",Inputs!A7)</f>
        <v/>
      </c>
      <c r="B10" t="str">
        <f>IF(Inputs!B7="","",Inputs!B7)</f>
        <v/>
      </c>
      <c r="C10" s="193" t="str">
        <f>IF(Inputs!$B7="","",BO10-CV10)</f>
        <v/>
      </c>
      <c r="D10" s="193" t="str">
        <f>IF(Inputs!$B7="","",BP10-CW10)</f>
        <v/>
      </c>
      <c r="E10" s="193" t="str">
        <f>IF(Inputs!$B7="","",BQ10-CX10)</f>
        <v/>
      </c>
      <c r="F10" s="193" t="str">
        <f>IF(Inputs!$B7="","",BR10-CY10)</f>
        <v/>
      </c>
      <c r="G10" s="193" t="str">
        <f>IF(Inputs!$B7="","",BS10-CZ10)</f>
        <v/>
      </c>
      <c r="H10" s="193" t="str">
        <f>IF(Inputs!$B7="","",BT10-DA10)</f>
        <v/>
      </c>
      <c r="I10" s="193" t="str">
        <f>IF(Inputs!$B7="","",BU10-DB10)</f>
        <v/>
      </c>
      <c r="J10" s="193" t="str">
        <f>IF(Inputs!$B7="","",BV10-DC10)</f>
        <v/>
      </c>
      <c r="K10" s="193" t="str">
        <f>IF(Inputs!$B7="","",BW10-DD10)</f>
        <v/>
      </c>
      <c r="L10" s="193" t="str">
        <f>IF(Inputs!$B7="","",BX10-DE10)</f>
        <v/>
      </c>
      <c r="M10" s="193" t="str">
        <f>IF(Inputs!$B7="","",BY10-DF10)</f>
        <v/>
      </c>
      <c r="N10" s="193" t="str">
        <f>IF(Inputs!$B7="","",BZ10-DG10)</f>
        <v/>
      </c>
      <c r="O10" s="193" t="str">
        <f>IF(Inputs!$B7="","",CA10-DH10)</f>
        <v/>
      </c>
      <c r="P10" s="193" t="str">
        <f>IF(Inputs!$B7="","",CB10-DI10)</f>
        <v/>
      </c>
      <c r="Q10" s="193" t="str">
        <f>IF(Inputs!$B7="","",CC10-DJ10)</f>
        <v/>
      </c>
      <c r="R10" s="193" t="str">
        <f>IF(Inputs!$B7="","",CD10-DK10)</f>
        <v/>
      </c>
      <c r="S10" s="193" t="str">
        <f>IF(Inputs!$B7="","",CE10-DL10)</f>
        <v/>
      </c>
      <c r="T10" s="193" t="str">
        <f>IF(Inputs!$B7="","",CF10-DM10)</f>
        <v/>
      </c>
      <c r="U10" s="193" t="str">
        <f>IF(Inputs!$B7="","",CG10-DN10)</f>
        <v/>
      </c>
      <c r="V10" s="193" t="str">
        <f>IF(Inputs!$B7="","",CH10-DO10)</f>
        <v/>
      </c>
      <c r="W10" s="193" t="str">
        <f>IF(Inputs!$B7="","",CI10-DP10)</f>
        <v/>
      </c>
      <c r="X10" s="193" t="str">
        <f>IF(Inputs!$B7="","",CJ10-DQ10)</f>
        <v/>
      </c>
      <c r="Y10" s="193" t="str">
        <f>IF(Inputs!$B7="","",CK10-DR10)</f>
        <v/>
      </c>
      <c r="Z10" s="193" t="str">
        <f>IF(Inputs!$B7="","",CL10-DS10)</f>
        <v/>
      </c>
      <c r="AA10" s="193" t="str">
        <f>IF(Inputs!$B7="","",CM10-DT10)</f>
        <v/>
      </c>
      <c r="AB10" s="193" t="str">
        <f>IF(Inputs!$B7="","",CN10-DU10)</f>
        <v/>
      </c>
      <c r="AC10" s="193" t="str">
        <f>IF(Inputs!$B7="","",CO10-DV10)</f>
        <v/>
      </c>
      <c r="AD10" s="193" t="str">
        <f>IF(Inputs!$B7="","",CP10-DW10)</f>
        <v/>
      </c>
      <c r="AE10" s="193" t="str">
        <f>IF(Inputs!$B7="","",CQ10-DX10)</f>
        <v/>
      </c>
      <c r="AF10" s="193" t="str">
        <f>IF(Inputs!$B7="","",CR10-DY10)</f>
        <v/>
      </c>
      <c r="AG10" s="194" t="str">
        <f t="shared" si="4"/>
        <v/>
      </c>
      <c r="AH10" s="194"/>
      <c r="AI10" s="195"/>
      <c r="AJ10" s="27">
        <f>IF(AND(Inputs!$CO7=0,AJ$4&gt;=Inputs!$CM7),1,IF(AND(AJ$4&gt;=Inputs!$CM7,AJ$4&lt;Inputs!$CN7),1,IF(AND(AJ$4=Inputs!$CN7,AJ$4=Inputs!$CO7),1,IF(OR(AND(AJ$4=Inputs!$CN7+1,Inputs!$CN7=Inputs!$CO7),AND(AJ$4=Inputs!$CN7+2,Inputs!$CN7=Inputs!$CO7)),0,IF(AJ$4=Inputs!$CN7,0.8,IF(AJ$4=Inputs!$CN7+1,0.6,IF(AJ$4=Inputs!$CN7+2,0.4,IF(AJ$4=Inputs!$CO7,0.2,IF(AND(AJ$4&gt;=Inputs!$CL7,AJ$4&lt;Inputs!$CM7),(AJ$4-Inputs!$CL7+1)/(Inputs!$AI7+1),0)))))))))</f>
        <v>1</v>
      </c>
      <c r="AK10" s="27">
        <f>IF(AND(Inputs!$CO7=0,AK$4&gt;=Inputs!$CM7),1,IF(AND(AK$4&gt;=Inputs!$CM7,AK$4&lt;Inputs!$CN7),1,IF(AND(AK$4=Inputs!$CN7,AK$4=Inputs!$CO7),1,IF(OR(AND(AK$4=Inputs!$CN7+1,Inputs!$CN7=Inputs!$CO7),AND(AK$4=Inputs!$CN7+2,Inputs!$CN7=Inputs!$CO7)),0,IF(AK$4=Inputs!$CN7,0.8,IF(AK$4=Inputs!$CN7+1,0.6,IF(AK$4=Inputs!$CN7+2,0.4,IF(AK$4=Inputs!$CO7,0.2,IF(AND(AK$4&gt;=Inputs!$CL7,AK$4&lt;Inputs!$CM7),(AK$4-Inputs!$CL7+1)/(Inputs!$AI7+1),0)))))))))</f>
        <v>1</v>
      </c>
      <c r="AL10" s="27">
        <f>IF(AND(Inputs!$CO7=0,AL$4&gt;=Inputs!$CM7),1,IF(AND(AL$4&gt;=Inputs!$CM7,AL$4&lt;Inputs!$CN7),1,IF(AND(AL$4=Inputs!$CN7,AL$4=Inputs!$CO7),1,IF(OR(AND(AL$4=Inputs!$CN7+1,Inputs!$CN7=Inputs!$CO7),AND(AL$4=Inputs!$CN7+2,Inputs!$CN7=Inputs!$CO7)),0,IF(AL$4=Inputs!$CN7,0.8,IF(AL$4=Inputs!$CN7+1,0.6,IF(AL$4=Inputs!$CN7+2,0.4,IF(AL$4=Inputs!$CO7,0.2,IF(AND(AL$4&gt;=Inputs!$CL7,AL$4&lt;Inputs!$CM7),(AL$4-Inputs!$CL7+1)/(Inputs!$AI7+1),0)))))))))</f>
        <v>1</v>
      </c>
      <c r="AM10" s="27">
        <f>IF(AND(Inputs!$CO7=0,AM$4&gt;=Inputs!$CM7),1,IF(AND(AM$4&gt;=Inputs!$CM7,AM$4&lt;Inputs!$CN7),1,IF(AND(AM$4=Inputs!$CN7,AM$4=Inputs!$CO7),1,IF(OR(AND(AM$4=Inputs!$CN7+1,Inputs!$CN7=Inputs!$CO7),AND(AM$4=Inputs!$CN7+2,Inputs!$CN7=Inputs!$CO7)),0,IF(AM$4=Inputs!$CN7,0.8,IF(AM$4=Inputs!$CN7+1,0.6,IF(AM$4=Inputs!$CN7+2,0.4,IF(AM$4=Inputs!$CO7,0.2,IF(AND(AM$4&gt;=Inputs!$CL7,AM$4&lt;Inputs!$CM7),(AM$4-Inputs!$CL7+1)/(Inputs!$AI7+1),0)))))))))</f>
        <v>1</v>
      </c>
      <c r="AN10" s="27">
        <f>IF(AND(Inputs!$CO7=0,AN$4&gt;=Inputs!$CM7),1,IF(AND(AN$4&gt;=Inputs!$CM7,AN$4&lt;Inputs!$CN7),1,IF(AND(AN$4=Inputs!$CN7,AN$4=Inputs!$CO7),1,IF(OR(AND(AN$4=Inputs!$CN7+1,Inputs!$CN7=Inputs!$CO7),AND(AN$4=Inputs!$CN7+2,Inputs!$CN7=Inputs!$CO7)),0,IF(AN$4=Inputs!$CN7,0.8,IF(AN$4=Inputs!$CN7+1,0.6,IF(AN$4=Inputs!$CN7+2,0.4,IF(AN$4=Inputs!$CO7,0.2,IF(AND(AN$4&gt;=Inputs!$CL7,AN$4&lt;Inputs!$CM7),(AN$4-Inputs!$CL7+1)/(Inputs!$AI7+1),0)))))))))</f>
        <v>1</v>
      </c>
      <c r="AO10" s="27">
        <f>IF(AND(Inputs!$CO7=0,AO$4&gt;=Inputs!$CM7),1,IF(AND(AO$4&gt;=Inputs!$CM7,AO$4&lt;Inputs!$CN7),1,IF(AND(AO$4=Inputs!$CN7,AO$4=Inputs!$CO7),1,IF(OR(AND(AO$4=Inputs!$CN7+1,Inputs!$CN7=Inputs!$CO7),AND(AO$4=Inputs!$CN7+2,Inputs!$CN7=Inputs!$CO7)),0,IF(AO$4=Inputs!$CN7,0.8,IF(AO$4=Inputs!$CN7+1,0.6,IF(AO$4=Inputs!$CN7+2,0.4,IF(AO$4=Inputs!$CO7,0.2,IF(AND(AO$4&gt;=Inputs!$CL7,AO$4&lt;Inputs!$CM7),(AO$4-Inputs!$CL7+1)/(Inputs!$AI7+1),0)))))))))</f>
        <v>1</v>
      </c>
      <c r="AP10" s="27">
        <f>IF(AND(Inputs!$CO7=0,AP$4&gt;=Inputs!$CM7),1,IF(AND(AP$4&gt;=Inputs!$CM7,AP$4&lt;Inputs!$CN7),1,IF(AND(AP$4=Inputs!$CN7,AP$4=Inputs!$CO7),1,IF(OR(AND(AP$4=Inputs!$CN7+1,Inputs!$CN7=Inputs!$CO7),AND(AP$4=Inputs!$CN7+2,Inputs!$CN7=Inputs!$CO7)),0,IF(AP$4=Inputs!$CN7,0.8,IF(AP$4=Inputs!$CN7+1,0.6,IF(AP$4=Inputs!$CN7+2,0.4,IF(AP$4=Inputs!$CO7,0.2,IF(AND(AP$4&gt;=Inputs!$CL7,AP$4&lt;Inputs!$CM7),(AP$4-Inputs!$CL7+1)/(Inputs!$AI7+1),0)))))))))</f>
        <v>1</v>
      </c>
      <c r="AQ10" s="27">
        <f>IF(AND(Inputs!$CO7=0,AQ$4&gt;=Inputs!$CM7),1,IF(AND(AQ$4&gt;=Inputs!$CM7,AQ$4&lt;Inputs!$CN7),1,IF(AND(AQ$4=Inputs!$CN7,AQ$4=Inputs!$CO7),1,IF(OR(AND(AQ$4=Inputs!$CN7+1,Inputs!$CN7=Inputs!$CO7),AND(AQ$4=Inputs!$CN7+2,Inputs!$CN7=Inputs!$CO7)),0,IF(AQ$4=Inputs!$CN7,0.8,IF(AQ$4=Inputs!$CN7+1,0.6,IF(AQ$4=Inputs!$CN7+2,0.4,IF(AQ$4=Inputs!$CO7,0.2,IF(AND(AQ$4&gt;=Inputs!$CL7,AQ$4&lt;Inputs!$CM7),(AQ$4-Inputs!$CL7+1)/(Inputs!$AI7+1),0)))))))))</f>
        <v>1</v>
      </c>
      <c r="AR10" s="27">
        <f>IF(AND(Inputs!$CO7=0,AR$4&gt;=Inputs!$CM7),1,IF(AND(AR$4&gt;=Inputs!$CM7,AR$4&lt;Inputs!$CN7),1,IF(AND(AR$4=Inputs!$CN7,AR$4=Inputs!$CO7),1,IF(OR(AND(AR$4=Inputs!$CN7+1,Inputs!$CN7=Inputs!$CO7),AND(AR$4=Inputs!$CN7+2,Inputs!$CN7=Inputs!$CO7)),0,IF(AR$4=Inputs!$CN7,0.8,IF(AR$4=Inputs!$CN7+1,0.6,IF(AR$4=Inputs!$CN7+2,0.4,IF(AR$4=Inputs!$CO7,0.2,IF(AND(AR$4&gt;=Inputs!$CL7,AR$4&lt;Inputs!$CM7),(AR$4-Inputs!$CL7+1)/(Inputs!$AI7+1),0)))))))))</f>
        <v>1</v>
      </c>
      <c r="AS10" s="27">
        <f>IF(AND(Inputs!$CO7=0,AS$4&gt;=Inputs!$CM7),1,IF(AND(AS$4&gt;=Inputs!$CM7,AS$4&lt;Inputs!$CN7),1,IF(AND(AS$4=Inputs!$CN7,AS$4=Inputs!$CO7),1,IF(OR(AND(AS$4=Inputs!$CN7+1,Inputs!$CN7=Inputs!$CO7),AND(AS$4=Inputs!$CN7+2,Inputs!$CN7=Inputs!$CO7)),0,IF(AS$4=Inputs!$CN7,0.8,IF(AS$4=Inputs!$CN7+1,0.6,IF(AS$4=Inputs!$CN7+2,0.4,IF(AS$4=Inputs!$CO7,0.2,IF(AND(AS$4&gt;=Inputs!$CL7,AS$4&lt;Inputs!$CM7),(AS$4-Inputs!$CL7+1)/(Inputs!$AI7+1),0)))))))))</f>
        <v>1</v>
      </c>
      <c r="AT10" s="27">
        <f>IF(AND(Inputs!$CO7=0,AT$4&gt;=Inputs!$CM7),1,IF(AND(AT$4&gt;=Inputs!$CM7,AT$4&lt;Inputs!$CN7),1,IF(AND(AT$4=Inputs!$CN7,AT$4=Inputs!$CO7),1,IF(OR(AND(AT$4=Inputs!$CN7+1,Inputs!$CN7=Inputs!$CO7),AND(AT$4=Inputs!$CN7+2,Inputs!$CN7=Inputs!$CO7)),0,IF(AT$4=Inputs!$CN7,0.8,IF(AT$4=Inputs!$CN7+1,0.6,IF(AT$4=Inputs!$CN7+2,0.4,IF(AT$4=Inputs!$CO7,0.2,IF(AND(AT$4&gt;=Inputs!$CL7,AT$4&lt;Inputs!$CM7),(AT$4-Inputs!$CL7+1)/(Inputs!$AI7+1),0)))))))))</f>
        <v>1</v>
      </c>
      <c r="AU10" s="27">
        <f>IF(AND(Inputs!$CO7=0,AU$4&gt;=Inputs!$CM7),1,IF(AND(AU$4&gt;=Inputs!$CM7,AU$4&lt;Inputs!$CN7),1,IF(AND(AU$4=Inputs!$CN7,AU$4=Inputs!$CO7),1,IF(OR(AND(AU$4=Inputs!$CN7+1,Inputs!$CN7=Inputs!$CO7),AND(AU$4=Inputs!$CN7+2,Inputs!$CN7=Inputs!$CO7)),0,IF(AU$4=Inputs!$CN7,0.8,IF(AU$4=Inputs!$CN7+1,0.6,IF(AU$4=Inputs!$CN7+2,0.4,IF(AU$4=Inputs!$CO7,0.2,IF(AND(AU$4&gt;=Inputs!$CL7,AU$4&lt;Inputs!$CM7),(AU$4-Inputs!$CL7+1)/(Inputs!$AI7+1),0)))))))))</f>
        <v>1</v>
      </c>
      <c r="AV10" s="27">
        <f>IF(AND(Inputs!$CO7=0,AV$4&gt;=Inputs!$CM7),1,IF(AND(AV$4&gt;=Inputs!$CM7,AV$4&lt;Inputs!$CN7),1,IF(AND(AV$4=Inputs!$CN7,AV$4=Inputs!$CO7),1,IF(OR(AND(AV$4=Inputs!$CN7+1,Inputs!$CN7=Inputs!$CO7),AND(AV$4=Inputs!$CN7+2,Inputs!$CN7=Inputs!$CO7)),0,IF(AV$4=Inputs!$CN7,0.8,IF(AV$4=Inputs!$CN7+1,0.6,IF(AV$4=Inputs!$CN7+2,0.4,IF(AV$4=Inputs!$CO7,0.2,IF(AND(AV$4&gt;=Inputs!$CL7,AV$4&lt;Inputs!$CM7),(AV$4-Inputs!$CL7+1)/(Inputs!$AI7+1),0)))))))))</f>
        <v>1</v>
      </c>
      <c r="AW10" s="27">
        <f>IF(AND(Inputs!$CO7=0,AW$4&gt;=Inputs!$CM7),1,IF(AND(AW$4&gt;=Inputs!$CM7,AW$4&lt;Inputs!$CN7),1,IF(AND(AW$4=Inputs!$CN7,AW$4=Inputs!$CO7),1,IF(OR(AND(AW$4=Inputs!$CN7+1,Inputs!$CN7=Inputs!$CO7),AND(AW$4=Inputs!$CN7+2,Inputs!$CN7=Inputs!$CO7)),0,IF(AW$4=Inputs!$CN7,0.8,IF(AW$4=Inputs!$CN7+1,0.6,IF(AW$4=Inputs!$CN7+2,0.4,IF(AW$4=Inputs!$CO7,0.2,IF(AND(AW$4&gt;=Inputs!$CL7,AW$4&lt;Inputs!$CM7),(AW$4-Inputs!$CL7+1)/(Inputs!$AI7+1),0)))))))))</f>
        <v>1</v>
      </c>
      <c r="AX10" s="27">
        <f>IF(AND(Inputs!$CO7=0,AX$4&gt;=Inputs!$CM7),1,IF(AND(AX$4&gt;=Inputs!$CM7,AX$4&lt;Inputs!$CN7),1,IF(AND(AX$4=Inputs!$CN7,AX$4=Inputs!$CO7),1,IF(OR(AND(AX$4=Inputs!$CN7+1,Inputs!$CN7=Inputs!$CO7),AND(AX$4=Inputs!$CN7+2,Inputs!$CN7=Inputs!$CO7)),0,IF(AX$4=Inputs!$CN7,0.8,IF(AX$4=Inputs!$CN7+1,0.6,IF(AX$4=Inputs!$CN7+2,0.4,IF(AX$4=Inputs!$CO7,0.2,IF(AND(AX$4&gt;=Inputs!$CL7,AX$4&lt;Inputs!$CM7),(AX$4-Inputs!$CL7+1)/(Inputs!$AI7+1),0)))))))))</f>
        <v>1</v>
      </c>
      <c r="AY10" s="27">
        <f>IF(AND(Inputs!$CO7=0,AY$4&gt;=Inputs!$CM7),1,IF(AND(AY$4&gt;=Inputs!$CM7,AY$4&lt;Inputs!$CN7),1,IF(AND(AY$4=Inputs!$CN7,AY$4=Inputs!$CO7),1,IF(OR(AND(AY$4=Inputs!$CN7+1,Inputs!$CN7=Inputs!$CO7),AND(AY$4=Inputs!$CN7+2,Inputs!$CN7=Inputs!$CO7)),0,IF(AY$4=Inputs!$CN7,0.8,IF(AY$4=Inputs!$CN7+1,0.6,IF(AY$4=Inputs!$CN7+2,0.4,IF(AY$4=Inputs!$CO7,0.2,IF(AND(AY$4&gt;=Inputs!$CL7,AY$4&lt;Inputs!$CM7),(AY$4-Inputs!$CL7+1)/(Inputs!$AI7+1),0)))))))))</f>
        <v>1</v>
      </c>
      <c r="AZ10" s="27">
        <f>IF(AND(Inputs!$CO7=0,AZ$4&gt;=Inputs!$CM7),1,IF(AND(AZ$4&gt;=Inputs!$CM7,AZ$4&lt;Inputs!$CN7),1,IF(AND(AZ$4=Inputs!$CN7,AZ$4=Inputs!$CO7),1,IF(OR(AND(AZ$4=Inputs!$CN7+1,Inputs!$CN7=Inputs!$CO7),AND(AZ$4=Inputs!$CN7+2,Inputs!$CN7=Inputs!$CO7)),0,IF(AZ$4=Inputs!$CN7,0.8,IF(AZ$4=Inputs!$CN7+1,0.6,IF(AZ$4=Inputs!$CN7+2,0.4,IF(AZ$4=Inputs!$CO7,0.2,IF(AND(AZ$4&gt;=Inputs!$CL7,AZ$4&lt;Inputs!$CM7),(AZ$4-Inputs!$CL7+1)/(Inputs!$AI7+1),0)))))))))</f>
        <v>1</v>
      </c>
      <c r="BA10" s="27">
        <f>IF(AND(Inputs!$CO7=0,BA$4&gt;=Inputs!$CM7),1,IF(AND(BA$4&gt;=Inputs!$CM7,BA$4&lt;Inputs!$CN7),1,IF(AND(BA$4=Inputs!$CN7,BA$4=Inputs!$CO7),1,IF(OR(AND(BA$4=Inputs!$CN7+1,Inputs!$CN7=Inputs!$CO7),AND(BA$4=Inputs!$CN7+2,Inputs!$CN7=Inputs!$CO7)),0,IF(BA$4=Inputs!$CN7,0.8,IF(BA$4=Inputs!$CN7+1,0.6,IF(BA$4=Inputs!$CN7+2,0.4,IF(BA$4=Inputs!$CO7,0.2,IF(AND(BA$4&gt;=Inputs!$CL7,BA$4&lt;Inputs!$CM7),(BA$4-Inputs!$CL7+1)/(Inputs!$AI7+1),0)))))))))</f>
        <v>1</v>
      </c>
      <c r="BB10" s="27">
        <f>IF(AND(Inputs!$CO7=0,BB$4&gt;=Inputs!$CM7),1,IF(AND(BB$4&gt;=Inputs!$CM7,BB$4&lt;Inputs!$CN7),1,IF(AND(BB$4=Inputs!$CN7,BB$4=Inputs!$CO7),1,IF(OR(AND(BB$4=Inputs!$CN7+1,Inputs!$CN7=Inputs!$CO7),AND(BB$4=Inputs!$CN7+2,Inputs!$CN7=Inputs!$CO7)),0,IF(BB$4=Inputs!$CN7,0.8,IF(BB$4=Inputs!$CN7+1,0.6,IF(BB$4=Inputs!$CN7+2,0.4,IF(BB$4=Inputs!$CO7,0.2,IF(AND(BB$4&gt;=Inputs!$CL7,BB$4&lt;Inputs!$CM7),(BB$4-Inputs!$CL7+1)/(Inputs!$AI7+1),0)))))))))</f>
        <v>1</v>
      </c>
      <c r="BC10" s="27">
        <f>IF(AND(Inputs!$CO7=0,BC$4&gt;=Inputs!$CM7),1,IF(AND(BC$4&gt;=Inputs!$CM7,BC$4&lt;Inputs!$CN7),1,IF(AND(BC$4=Inputs!$CN7,BC$4=Inputs!$CO7),1,IF(OR(AND(BC$4=Inputs!$CN7+1,Inputs!$CN7=Inputs!$CO7),AND(BC$4=Inputs!$CN7+2,Inputs!$CN7=Inputs!$CO7)),0,IF(BC$4=Inputs!$CN7,0.8,IF(BC$4=Inputs!$CN7+1,0.6,IF(BC$4=Inputs!$CN7+2,0.4,IF(BC$4=Inputs!$CO7,0.2,IF(AND(BC$4&gt;=Inputs!$CL7,BC$4&lt;Inputs!$CM7),(BC$4-Inputs!$CL7+1)/(Inputs!$AI7+1),0)))))))))</f>
        <v>1</v>
      </c>
      <c r="BD10" s="27">
        <f>IF(AND(Inputs!$CO7=0,BD$4&gt;=Inputs!$CM7),1,IF(AND(BD$4&gt;=Inputs!$CM7,BD$4&lt;Inputs!$CN7),1,IF(AND(BD$4=Inputs!$CN7,BD$4=Inputs!$CO7),1,IF(OR(AND(BD$4=Inputs!$CN7+1,Inputs!$CN7=Inputs!$CO7),AND(BD$4=Inputs!$CN7+2,Inputs!$CN7=Inputs!$CO7)),0,IF(BD$4=Inputs!$CN7,0.8,IF(BD$4=Inputs!$CN7+1,0.6,IF(BD$4=Inputs!$CN7+2,0.4,IF(BD$4=Inputs!$CO7,0.2,IF(AND(BD$4&gt;=Inputs!$CL7,BD$4&lt;Inputs!$CM7),(BD$4-Inputs!$CL7+1)/(Inputs!$AI7+1),0)))))))))</f>
        <v>1</v>
      </c>
      <c r="BE10" s="27">
        <f>IF(AND(Inputs!$CO7=0,BE$4&gt;=Inputs!$CM7),1,IF(AND(BE$4&gt;=Inputs!$CM7,BE$4&lt;Inputs!$CN7),1,IF(AND(BE$4=Inputs!$CN7,BE$4=Inputs!$CO7),1,IF(OR(AND(BE$4=Inputs!$CN7+1,Inputs!$CN7=Inputs!$CO7),AND(BE$4=Inputs!$CN7+2,Inputs!$CN7=Inputs!$CO7)),0,IF(BE$4=Inputs!$CN7,0.8,IF(BE$4=Inputs!$CN7+1,0.6,IF(BE$4=Inputs!$CN7+2,0.4,IF(BE$4=Inputs!$CO7,0.2,IF(AND(BE$4&gt;=Inputs!$CL7,BE$4&lt;Inputs!$CM7),(BE$4-Inputs!$CL7+1)/(Inputs!$AI7+1),0)))))))))</f>
        <v>1</v>
      </c>
      <c r="BF10" s="27">
        <f>IF(AND(Inputs!$CO7=0,BF$4&gt;=Inputs!$CM7),1,IF(AND(BF$4&gt;=Inputs!$CM7,BF$4&lt;Inputs!$CN7),1,IF(AND(BF$4=Inputs!$CN7,BF$4=Inputs!$CO7),1,IF(OR(AND(BF$4=Inputs!$CN7+1,Inputs!$CN7=Inputs!$CO7),AND(BF$4=Inputs!$CN7+2,Inputs!$CN7=Inputs!$CO7)),0,IF(BF$4=Inputs!$CN7,0.8,IF(BF$4=Inputs!$CN7+1,0.6,IF(BF$4=Inputs!$CN7+2,0.4,IF(BF$4=Inputs!$CO7,0.2,IF(AND(BF$4&gt;=Inputs!$CL7,BF$4&lt;Inputs!$CM7),(BF$4-Inputs!$CL7+1)/(Inputs!$AI7+1),0)))))))))</f>
        <v>1</v>
      </c>
      <c r="BG10" s="27">
        <f>IF(AND(Inputs!$CO7=0,BG$4&gt;=Inputs!$CM7),1,IF(AND(BG$4&gt;=Inputs!$CM7,BG$4&lt;Inputs!$CN7),1,IF(AND(BG$4=Inputs!$CN7,BG$4=Inputs!$CO7),1,IF(OR(AND(BG$4=Inputs!$CN7+1,Inputs!$CN7=Inputs!$CO7),AND(BG$4=Inputs!$CN7+2,Inputs!$CN7=Inputs!$CO7)),0,IF(BG$4=Inputs!$CN7,0.8,IF(BG$4=Inputs!$CN7+1,0.6,IF(BG$4=Inputs!$CN7+2,0.4,IF(BG$4=Inputs!$CO7,0.2,IF(AND(BG$4&gt;=Inputs!$CL7,BG$4&lt;Inputs!$CM7),(BG$4-Inputs!$CL7+1)/(Inputs!$AI7+1),0)))))))))</f>
        <v>1</v>
      </c>
      <c r="BH10" s="27">
        <f>IF(AND(Inputs!$CO7=0,BH$4&gt;=Inputs!$CM7),1,IF(AND(BH$4&gt;=Inputs!$CM7,BH$4&lt;Inputs!$CN7),1,IF(AND(BH$4=Inputs!$CN7,BH$4=Inputs!$CO7),1,IF(OR(AND(BH$4=Inputs!$CN7+1,Inputs!$CN7=Inputs!$CO7),AND(BH$4=Inputs!$CN7+2,Inputs!$CN7=Inputs!$CO7)),0,IF(BH$4=Inputs!$CN7,0.8,IF(BH$4=Inputs!$CN7+1,0.6,IF(BH$4=Inputs!$CN7+2,0.4,IF(BH$4=Inputs!$CO7,0.2,IF(AND(BH$4&gt;=Inputs!$CL7,BH$4&lt;Inputs!$CM7),(BH$4-Inputs!$CL7+1)/(Inputs!$AI7+1),0)))))))))</f>
        <v>1</v>
      </c>
      <c r="BI10" s="27">
        <f>IF(AND(Inputs!$CO7=0,BI$4&gt;=Inputs!$CM7),1,IF(AND(BI$4&gt;=Inputs!$CM7,BI$4&lt;Inputs!$CN7),1,IF(AND(BI$4=Inputs!$CN7,BI$4=Inputs!$CO7),1,IF(OR(AND(BI$4=Inputs!$CN7+1,Inputs!$CN7=Inputs!$CO7),AND(BI$4=Inputs!$CN7+2,Inputs!$CN7=Inputs!$CO7)),0,IF(BI$4=Inputs!$CN7,0.8,IF(BI$4=Inputs!$CN7+1,0.6,IF(BI$4=Inputs!$CN7+2,0.4,IF(BI$4=Inputs!$CO7,0.2,IF(AND(BI$4&gt;=Inputs!$CL7,BI$4&lt;Inputs!$CM7),(BI$4-Inputs!$CL7+1)/(Inputs!$AI7+1),0)))))))))</f>
        <v>1</v>
      </c>
      <c r="BJ10" s="27">
        <f>IF(AND(Inputs!$CO7=0,BJ$4&gt;=Inputs!$CM7),1,IF(AND(BJ$4&gt;=Inputs!$CM7,BJ$4&lt;Inputs!$CN7),1,IF(AND(BJ$4=Inputs!$CN7,BJ$4=Inputs!$CO7),1,IF(OR(AND(BJ$4=Inputs!$CN7+1,Inputs!$CN7=Inputs!$CO7),AND(BJ$4=Inputs!$CN7+2,Inputs!$CN7=Inputs!$CO7)),0,IF(BJ$4=Inputs!$CN7,0.8,IF(BJ$4=Inputs!$CN7+1,0.6,IF(BJ$4=Inputs!$CN7+2,0.4,IF(BJ$4=Inputs!$CO7,0.2,IF(AND(BJ$4&gt;=Inputs!$CL7,BJ$4&lt;Inputs!$CM7),(BJ$4-Inputs!$CL7+1)/(Inputs!$AI7+1),0)))))))))</f>
        <v>1</v>
      </c>
      <c r="BK10" s="27">
        <f>IF(AND(Inputs!$CO7=0,BK$4&gt;=Inputs!$CM7),1,IF(AND(BK$4&gt;=Inputs!$CM7,BK$4&lt;Inputs!$CN7),1,IF(AND(BK$4=Inputs!$CN7,BK$4=Inputs!$CO7),1,IF(OR(AND(BK$4=Inputs!$CN7+1,Inputs!$CN7=Inputs!$CO7),AND(BK$4=Inputs!$CN7+2,Inputs!$CN7=Inputs!$CO7)),0,IF(BK$4=Inputs!$CN7,0.8,IF(BK$4=Inputs!$CN7+1,0.6,IF(BK$4=Inputs!$CN7+2,0.4,IF(BK$4=Inputs!$CO7,0.2,IF(AND(BK$4&gt;=Inputs!$CL7,BK$4&lt;Inputs!$CM7),(BK$4-Inputs!$CL7+1)/(Inputs!$AI7+1),0)))))))))</f>
        <v>1</v>
      </c>
      <c r="BL10" s="27">
        <f>IF(AND(Inputs!$CO7=0,BL$4&gt;=Inputs!$CM7),1,IF(AND(BL$4&gt;=Inputs!$CM7,BL$4&lt;Inputs!$CN7),1,IF(AND(BL$4=Inputs!$CN7,BL$4=Inputs!$CO7),1,IF(OR(AND(BL$4=Inputs!$CN7+1,Inputs!$CN7=Inputs!$CO7),AND(BL$4=Inputs!$CN7+2,Inputs!$CN7=Inputs!$CO7)),0,IF(BL$4=Inputs!$CN7,0.8,IF(BL$4=Inputs!$CN7+1,0.6,IF(BL$4=Inputs!$CN7+2,0.4,IF(BL$4=Inputs!$CO7,0.2,IF(AND(BL$4&gt;=Inputs!$CL7,BL$4&lt;Inputs!$CM7),(BL$4-Inputs!$CL7+1)/(Inputs!$AI7+1),0)))))))))</f>
        <v>1</v>
      </c>
      <c r="BM10" s="27">
        <f>IF(AND(Inputs!$CO7=0,BM$4&gt;=Inputs!$CM7),1,IF(AND(BM$4&gt;=Inputs!$CM7,BM$4&lt;Inputs!$CN7),1,IF(AND(BM$4=Inputs!$CN7,BM$4=Inputs!$CO7),1,IF(OR(AND(BM$4=Inputs!$CN7+1,Inputs!$CN7=Inputs!$CO7),AND(BM$4=Inputs!$CN7+2,Inputs!$CN7=Inputs!$CO7)),0,IF(BM$4=Inputs!$CN7,0.8,IF(BM$4=Inputs!$CN7+1,0.6,IF(BM$4=Inputs!$CN7+2,0.4,IF(BM$4=Inputs!$CO7,0.2,IF(AND(BM$4&gt;=Inputs!$CL7,BM$4&lt;Inputs!$CM7),(BM$4-Inputs!$CL7+1)/(Inputs!$AI7+1),0)))))))))</f>
        <v>1</v>
      </c>
      <c r="BN10" s="195"/>
      <c r="BO10" s="193" t="str">
        <f>IF(Inputs!$B7="","",(ROUND(Inputs!$BC7*AJ10,0)))</f>
        <v/>
      </c>
      <c r="BP10" s="193" t="str">
        <f>IF(Inputs!$B7="","",(ROUND(Inputs!$BC7*AK10,0)))</f>
        <v/>
      </c>
      <c r="BQ10" s="193" t="str">
        <f>IF(Inputs!$B7="","",(ROUND(Inputs!$BC7*AL10,0)))</f>
        <v/>
      </c>
      <c r="BR10" s="193" t="str">
        <f>IF(Inputs!$B7="","",(ROUND(Inputs!$BC7*AM10,0)))</f>
        <v/>
      </c>
      <c r="BS10" s="193" t="str">
        <f>IF(Inputs!$B7="","",(ROUND(Inputs!$BC7*AN10,0)))</f>
        <v/>
      </c>
      <c r="BT10" s="193" t="str">
        <f>IF(Inputs!$B7="","",(ROUND(Inputs!$BC7*AO10,0)))</f>
        <v/>
      </c>
      <c r="BU10" s="193" t="str">
        <f>IF(Inputs!$B7="","",(ROUND(Inputs!$BC7*AP10,0)))</f>
        <v/>
      </c>
      <c r="BV10" s="193" t="str">
        <f>IF(Inputs!$B7="","",(ROUND(Inputs!$BC7*AQ10,0)))</f>
        <v/>
      </c>
      <c r="BW10" s="193" t="str">
        <f>IF(Inputs!$B7="","",(ROUND(Inputs!$BC7*AR10,0)))</f>
        <v/>
      </c>
      <c r="BX10" s="193" t="str">
        <f>IF(Inputs!$B7="","",(ROUND(Inputs!$BC7*AS10,0)))</f>
        <v/>
      </c>
      <c r="BY10" s="193" t="str">
        <f>IF(Inputs!$B7="","",(ROUND(Inputs!$BC7*AT10,0)))</f>
        <v/>
      </c>
      <c r="BZ10" s="193" t="str">
        <f>IF(Inputs!$B7="","",(ROUND(Inputs!$BC7*AU10,0)))</f>
        <v/>
      </c>
      <c r="CA10" s="193" t="str">
        <f>IF(Inputs!$B7="","",(ROUND(Inputs!$BC7*AV10,0)))</f>
        <v/>
      </c>
      <c r="CB10" s="193" t="str">
        <f>IF(Inputs!$B7="","",(ROUND(Inputs!$BC7*AW10,0)))</f>
        <v/>
      </c>
      <c r="CC10" s="193" t="str">
        <f>IF(Inputs!$B7="","",(ROUND(Inputs!$BC7*AX10,0)))</f>
        <v/>
      </c>
      <c r="CD10" s="193" t="str">
        <f>IF(Inputs!$B7="","",(ROUND(Inputs!$BC7*AY10,0)))</f>
        <v/>
      </c>
      <c r="CE10" s="193" t="str">
        <f>IF(Inputs!$B7="","",(ROUND(Inputs!$BC7*AZ10,0)))</f>
        <v/>
      </c>
      <c r="CF10" s="193" t="str">
        <f>IF(Inputs!$B7="","",(ROUND(Inputs!$BC7*BA10,0)))</f>
        <v/>
      </c>
      <c r="CG10" s="193" t="str">
        <f>IF(Inputs!$B7="","",(ROUND(Inputs!$BC7*BB10,0)))</f>
        <v/>
      </c>
      <c r="CH10" s="193" t="str">
        <f>IF(Inputs!$B7="","",(ROUND(Inputs!$BC7*BC10,0)))</f>
        <v/>
      </c>
      <c r="CI10" s="193" t="str">
        <f>IF(Inputs!$B7="","",(ROUND(Inputs!$BC7*BD10,0)))</f>
        <v/>
      </c>
      <c r="CJ10" s="193" t="str">
        <f>IF(Inputs!$B7="","",(ROUND(Inputs!$BC7*BE10,0)))</f>
        <v/>
      </c>
      <c r="CK10" s="193" t="str">
        <f>IF(Inputs!$B7="","",(ROUND(Inputs!$BC7*BF10,0)))</f>
        <v/>
      </c>
      <c r="CL10" s="193" t="str">
        <f>IF(Inputs!$B7="","",(ROUND(Inputs!$BC7*BG10,0)))</f>
        <v/>
      </c>
      <c r="CM10" s="193" t="str">
        <f>IF(Inputs!$B7="","",(ROUND(Inputs!$BC7*BH10,0)))</f>
        <v/>
      </c>
      <c r="CN10" s="193" t="str">
        <f>IF(Inputs!$B7="","",(ROUND(Inputs!$BC7*BI10,0)))</f>
        <v/>
      </c>
      <c r="CO10" s="193" t="str">
        <f>IF(Inputs!$B7="","",(ROUND(Inputs!$BC7*BJ10,0)))</f>
        <v/>
      </c>
      <c r="CP10" s="193" t="str">
        <f>IF(Inputs!$B7="","",(ROUND(Inputs!$BC7*BK10,0)))</f>
        <v/>
      </c>
      <c r="CQ10" s="193" t="str">
        <f>IF(Inputs!$B7="","",(ROUND(Inputs!$BC7*BL10,0)))</f>
        <v/>
      </c>
      <c r="CR10" s="193" t="str">
        <f>IF(Inputs!$B7="","",(ROUND(Inputs!$BC7*BM10,0)))</f>
        <v/>
      </c>
      <c r="CS10" s="194">
        <f t="shared" si="5"/>
        <v>0</v>
      </c>
      <c r="CT10" s="195"/>
      <c r="CU10" s="195"/>
      <c r="CV10" s="193" t="str">
        <f>IF(A10="","",IF(AND(CV$4&lt;=Inputs!$CQ7,CV$4&gt;=Inputs!$CP7),Inputs!$AR7/(Inputs!$CQ7-Inputs!$CP7+1),0)+IF(CV$4=Inputs!$CL7,Inputs!$BD7,0))</f>
        <v/>
      </c>
      <c r="CW10" s="193" t="str">
        <f>IF(B10="","",IF(AND(CW$4&lt;=Inputs!$CQ7,CW$4&gt;=Inputs!$CP7),Inputs!$AR7/(Inputs!$CQ7-Inputs!$CP7+1),0)+IF(CW$4=Inputs!$CL7,Inputs!$BD7,0))</f>
        <v/>
      </c>
      <c r="CX10" s="193" t="str">
        <f>IF(C10="","",IF(AND(CX$4&lt;=Inputs!$CQ7,CX$4&gt;=Inputs!$CP7),Inputs!$AR7/(Inputs!$CQ7-Inputs!$CP7+1),0)+IF(CX$4=Inputs!$CL7,Inputs!$BD7,0))</f>
        <v/>
      </c>
      <c r="CY10" s="193" t="str">
        <f>IF(D10="","",IF(AND(CY$4&lt;=Inputs!$CQ7,CY$4&gt;=Inputs!$CP7),Inputs!$AR7/(Inputs!$CQ7-Inputs!$CP7+1),0)+IF(CY$4=Inputs!$CL7,Inputs!$BD7,0))</f>
        <v/>
      </c>
      <c r="CZ10" s="193" t="str">
        <f>IF(E10="","",IF(AND(CZ$4&lt;=Inputs!$CQ7,CZ$4&gt;=Inputs!$CP7),Inputs!$AR7/(Inputs!$CQ7-Inputs!$CP7+1),0)+IF(CZ$4=Inputs!$CL7,Inputs!$BD7,0))</f>
        <v/>
      </c>
      <c r="DA10" s="193" t="str">
        <f>IF(F10="","",IF(AND(DA$4&lt;=Inputs!$CQ7,DA$4&gt;=Inputs!$CP7),Inputs!$AR7/(Inputs!$CQ7-Inputs!$CP7+1),0)+IF(DA$4=Inputs!$CL7,Inputs!$BD7,0))</f>
        <v/>
      </c>
      <c r="DB10" s="193" t="str">
        <f>IF(G10="","",IF(AND(DB$4&lt;=Inputs!$CQ7,DB$4&gt;=Inputs!$CP7),Inputs!$AR7/(Inputs!$CQ7-Inputs!$CP7+1),0)+IF(DB$4=Inputs!$CL7,Inputs!$BD7,0))</f>
        <v/>
      </c>
      <c r="DC10" s="193" t="str">
        <f>IF(H10="","",IF(AND(DC$4&lt;=Inputs!$CQ7,DC$4&gt;=Inputs!$CP7),Inputs!$AR7/(Inputs!$CQ7-Inputs!$CP7+1),0)+IF(DC$4=Inputs!$CL7,Inputs!$BD7,0))</f>
        <v/>
      </c>
      <c r="DD10" s="193" t="str">
        <f>IF(I10="","",IF(AND(DD$4&lt;=Inputs!$CQ7,DD$4&gt;=Inputs!$CP7),Inputs!$AR7/(Inputs!$CQ7-Inputs!$CP7+1),0)+IF(DD$4=Inputs!$CL7,Inputs!$BD7,0))</f>
        <v/>
      </c>
      <c r="DE10" s="193" t="str">
        <f>IF(J10="","",IF(AND(DE$4&lt;=Inputs!$CQ7,DE$4&gt;=Inputs!$CP7),Inputs!$AR7/(Inputs!$CQ7-Inputs!$CP7+1),0)+IF(DE$4=Inputs!$CL7,Inputs!$BD7,0))</f>
        <v/>
      </c>
      <c r="DF10" s="193" t="str">
        <f>IF(K10="","",IF(AND(DF$4&lt;=Inputs!$CQ7,DF$4&gt;=Inputs!$CP7),Inputs!$AR7/(Inputs!$CQ7-Inputs!$CP7+1),0)+IF(DF$4=Inputs!$CL7,Inputs!$BD7,0))</f>
        <v/>
      </c>
      <c r="DG10" s="193" t="str">
        <f>IF(L10="","",IF(AND(DG$4&lt;=Inputs!$CQ7,DG$4&gt;=Inputs!$CP7),Inputs!$AR7/(Inputs!$CQ7-Inputs!$CP7+1),0)+IF(DG$4=Inputs!$CL7,Inputs!$BD7,0))</f>
        <v/>
      </c>
      <c r="DH10" s="193" t="str">
        <f>IF(M10="","",IF(AND(DH$4&lt;=Inputs!$CQ7,DH$4&gt;=Inputs!$CP7),Inputs!$AR7/(Inputs!$CQ7-Inputs!$CP7+1),0)+IF(DH$4=Inputs!$CL7,Inputs!$BD7,0))</f>
        <v/>
      </c>
      <c r="DI10" s="193" t="str">
        <f>IF(N10="","",IF(AND(DI$4&lt;=Inputs!$CQ7,DI$4&gt;=Inputs!$CP7),Inputs!$AR7/(Inputs!$CQ7-Inputs!$CP7+1),0)+IF(DI$4=Inputs!$CL7,Inputs!$BD7,0))</f>
        <v/>
      </c>
      <c r="DJ10" s="193" t="str">
        <f>IF(O10="","",IF(AND(DJ$4&lt;=Inputs!$CQ7,DJ$4&gt;=Inputs!$CP7),Inputs!$AR7/(Inputs!$CQ7-Inputs!$CP7+1),0)+IF(DJ$4=Inputs!$CL7,Inputs!$BD7,0))</f>
        <v/>
      </c>
      <c r="DK10" s="193" t="str">
        <f>IF(P10="","",IF(AND(DK$4&lt;=Inputs!$CQ7,DK$4&gt;=Inputs!$CP7),Inputs!$AR7/(Inputs!$CQ7-Inputs!$CP7+1),0)+IF(DK$4=Inputs!$CL7,Inputs!$BD7,0))</f>
        <v/>
      </c>
      <c r="DL10" s="193" t="str">
        <f>IF(Q10="","",IF(AND(DL$4&lt;=Inputs!$CQ7,DL$4&gt;=Inputs!$CP7),Inputs!$AR7/(Inputs!$CQ7-Inputs!$CP7+1),0)+IF(DL$4=Inputs!$CL7,Inputs!$BD7,0))</f>
        <v/>
      </c>
      <c r="DM10" s="193" t="str">
        <f>IF(R10="","",IF(AND(DM$4&lt;=Inputs!$CQ7,DM$4&gt;=Inputs!$CP7),Inputs!$AR7/(Inputs!$CQ7-Inputs!$CP7+1),0)+IF(DM$4=Inputs!$CL7,Inputs!$BD7,0))</f>
        <v/>
      </c>
      <c r="DN10" s="193" t="str">
        <f>IF(S10="","",IF(AND(DN$4&lt;=Inputs!$CQ7,DN$4&gt;=Inputs!$CP7),Inputs!$AR7/(Inputs!$CQ7-Inputs!$CP7+1),0)+IF(DN$4=Inputs!$CL7,Inputs!$BD7,0))</f>
        <v/>
      </c>
      <c r="DO10" s="193" t="str">
        <f>IF(T10="","",IF(AND(DO$4&lt;=Inputs!$CQ7,DO$4&gt;=Inputs!$CP7),Inputs!$AR7/(Inputs!$CQ7-Inputs!$CP7+1),0)+IF(DO$4=Inputs!$CL7,Inputs!$BD7,0))</f>
        <v/>
      </c>
      <c r="DP10" s="193" t="str">
        <f>IF(U10="","",IF(AND(DP$4&lt;=Inputs!$CQ7,DP$4&gt;=Inputs!$CP7),Inputs!$AR7/(Inputs!$CQ7-Inputs!$CP7+1),0)+IF(DP$4=Inputs!$CL7,Inputs!$BD7,0))</f>
        <v/>
      </c>
      <c r="DQ10" s="193" t="str">
        <f>IF(V10="","",IF(AND(DQ$4&lt;=Inputs!$CQ7,DQ$4&gt;=Inputs!$CP7),Inputs!$AR7/(Inputs!$CQ7-Inputs!$CP7+1),0)+IF(DQ$4=Inputs!$CL7,Inputs!$BD7,0))</f>
        <v/>
      </c>
      <c r="DR10" s="193" t="str">
        <f>IF(W10="","",IF(AND(DR$4&lt;=Inputs!$CQ7,DR$4&gt;=Inputs!$CP7),Inputs!$AR7/(Inputs!$CQ7-Inputs!$CP7+1),0)+IF(DR$4=Inputs!$CL7,Inputs!$BD7,0))</f>
        <v/>
      </c>
      <c r="DS10" s="193" t="str">
        <f>IF(X10="","",IF(AND(DS$4&lt;=Inputs!$CQ7,DS$4&gt;=Inputs!$CP7),Inputs!$AR7/(Inputs!$CQ7-Inputs!$CP7+1),0)+IF(DS$4=Inputs!$CL7,Inputs!$BD7,0))</f>
        <v/>
      </c>
      <c r="DT10" s="193" t="str">
        <f>IF(Y10="","",IF(AND(DT$4&lt;=Inputs!$CQ7,DT$4&gt;=Inputs!$CP7),Inputs!$AR7/(Inputs!$CQ7-Inputs!$CP7+1),0)+IF(DT$4=Inputs!$CL7,Inputs!$BD7,0))</f>
        <v/>
      </c>
      <c r="DU10" s="193" t="str">
        <f>IF(Z10="","",IF(AND(DU$4&lt;=Inputs!$CQ7,DU$4&gt;=Inputs!$CP7),Inputs!$AR7/(Inputs!$CQ7-Inputs!$CP7+1),0)+IF(DU$4=Inputs!$CL7,Inputs!$BD7,0))</f>
        <v/>
      </c>
      <c r="DV10" s="193" t="str">
        <f>IF(AA10="","",IF(AND(DV$4&lt;=Inputs!$CQ7,DV$4&gt;=Inputs!$CP7),Inputs!$AR7/(Inputs!$CQ7-Inputs!$CP7+1),0)+IF(DV$4=Inputs!$CL7,Inputs!$BD7,0))</f>
        <v/>
      </c>
      <c r="DW10" s="193" t="str">
        <f>IF(AB10="","",IF(AND(DW$4&lt;=Inputs!$CQ7,DW$4&gt;=Inputs!$CP7),Inputs!$AR7/(Inputs!$CQ7-Inputs!$CP7+1),0)+IF(DW$4=Inputs!$CL7,Inputs!$BD7,0))</f>
        <v/>
      </c>
      <c r="DX10" s="193" t="str">
        <f>IF(AC10="","",IF(AND(DX$4&lt;=Inputs!$CQ7,DX$4&gt;=Inputs!$CP7),Inputs!$AR7/(Inputs!$CQ7-Inputs!$CP7+1),0)+IF(DX$4=Inputs!$CL7,Inputs!$BD7,0))</f>
        <v/>
      </c>
      <c r="DY10" s="193" t="str">
        <f>IF(AD10="","",IF(AND(DY$4&lt;=Inputs!$CQ7,DY$4&gt;=Inputs!$CP7),Inputs!$AR7/(Inputs!$CQ7-Inputs!$CP7+1),0)+IF(DY$4=Inputs!$CL7,Inputs!$BD7,0))</f>
        <v/>
      </c>
      <c r="DZ10" s="194" t="str">
        <f t="shared" si="3"/>
        <v/>
      </c>
      <c r="EB10" s="48"/>
    </row>
    <row r="11" spans="1:132">
      <c r="A11" s="7" t="str">
        <f>IF(Inputs!A8="","",Inputs!A8)</f>
        <v/>
      </c>
      <c r="B11" t="str">
        <f>IF(Inputs!B8="","",Inputs!B8)</f>
        <v/>
      </c>
      <c r="C11" s="193" t="str">
        <f>IF(Inputs!$B8="","",BO11-CV11)</f>
        <v/>
      </c>
      <c r="D11" s="193" t="str">
        <f>IF(Inputs!$B8="","",BP11-CW11)</f>
        <v/>
      </c>
      <c r="E11" s="193" t="str">
        <f>IF(Inputs!$B8="","",BQ11-CX11)</f>
        <v/>
      </c>
      <c r="F11" s="193" t="str">
        <f>IF(Inputs!$B8="","",BR11-CY11)</f>
        <v/>
      </c>
      <c r="G11" s="193" t="str">
        <f>IF(Inputs!$B8="","",BS11-CZ11)</f>
        <v/>
      </c>
      <c r="H11" s="193" t="str">
        <f>IF(Inputs!$B8="","",BT11-DA11)</f>
        <v/>
      </c>
      <c r="I11" s="193" t="str">
        <f>IF(Inputs!$B8="","",BU11-DB11)</f>
        <v/>
      </c>
      <c r="J11" s="193" t="str">
        <f>IF(Inputs!$B8="","",BV11-DC11)</f>
        <v/>
      </c>
      <c r="K11" s="193" t="str">
        <f>IF(Inputs!$B8="","",BW11-DD11)</f>
        <v/>
      </c>
      <c r="L11" s="193" t="str">
        <f>IF(Inputs!$B8="","",BX11-DE11)</f>
        <v/>
      </c>
      <c r="M11" s="193" t="str">
        <f>IF(Inputs!$B8="","",BY11-DF11)</f>
        <v/>
      </c>
      <c r="N11" s="193" t="str">
        <f>IF(Inputs!$B8="","",BZ11-DG11)</f>
        <v/>
      </c>
      <c r="O11" s="193" t="str">
        <f>IF(Inputs!$B8="","",CA11-DH11)</f>
        <v/>
      </c>
      <c r="P11" s="193" t="str">
        <f>IF(Inputs!$B8="","",CB11-DI11)</f>
        <v/>
      </c>
      <c r="Q11" s="193" t="str">
        <f>IF(Inputs!$B8="","",CC11-DJ11)</f>
        <v/>
      </c>
      <c r="R11" s="193" t="str">
        <f>IF(Inputs!$B8="","",CD11-DK11)</f>
        <v/>
      </c>
      <c r="S11" s="193" t="str">
        <f>IF(Inputs!$B8="","",CE11-DL11)</f>
        <v/>
      </c>
      <c r="T11" s="193" t="str">
        <f>IF(Inputs!$B8="","",CF11-DM11)</f>
        <v/>
      </c>
      <c r="U11" s="193" t="str">
        <f>IF(Inputs!$B8="","",CG11-DN11)</f>
        <v/>
      </c>
      <c r="V11" s="193" t="str">
        <f>IF(Inputs!$B8="","",CH11-DO11)</f>
        <v/>
      </c>
      <c r="W11" s="193" t="str">
        <f>IF(Inputs!$B8="","",CI11-DP11)</f>
        <v/>
      </c>
      <c r="X11" s="193" t="str">
        <f>IF(Inputs!$B8="","",CJ11-DQ11)</f>
        <v/>
      </c>
      <c r="Y11" s="193" t="str">
        <f>IF(Inputs!$B8="","",CK11-DR11)</f>
        <v/>
      </c>
      <c r="Z11" s="193" t="str">
        <f>IF(Inputs!$B8="","",CL11-DS11)</f>
        <v/>
      </c>
      <c r="AA11" s="193" t="str">
        <f>IF(Inputs!$B8="","",CM11-DT11)</f>
        <v/>
      </c>
      <c r="AB11" s="193" t="str">
        <f>IF(Inputs!$B8="","",CN11-DU11)</f>
        <v/>
      </c>
      <c r="AC11" s="193" t="str">
        <f>IF(Inputs!$B8="","",CO11-DV11)</f>
        <v/>
      </c>
      <c r="AD11" s="193" t="str">
        <f>IF(Inputs!$B8="","",CP11-DW11)</f>
        <v/>
      </c>
      <c r="AE11" s="193" t="str">
        <f>IF(Inputs!$B8="","",CQ11-DX11)</f>
        <v/>
      </c>
      <c r="AF11" s="193" t="str">
        <f>IF(Inputs!$B8="","",CR11-DY11)</f>
        <v/>
      </c>
      <c r="AG11" s="194" t="str">
        <f t="shared" si="4"/>
        <v/>
      </c>
      <c r="AH11" s="194"/>
      <c r="AI11" s="195"/>
      <c r="AJ11" s="27">
        <f>IF(AND(Inputs!$CO8=0,AJ$4&gt;=Inputs!$CM8),1,IF(AND(AJ$4&gt;=Inputs!$CM8,AJ$4&lt;Inputs!$CN8),1,IF(AND(AJ$4=Inputs!$CN8,AJ$4=Inputs!$CO8),1,IF(OR(AND(AJ$4=Inputs!$CN8+1,Inputs!$CN8=Inputs!$CO8),AND(AJ$4=Inputs!$CN8+2,Inputs!$CN8=Inputs!$CO8)),0,IF(AJ$4=Inputs!$CN8,0.8,IF(AJ$4=Inputs!$CN8+1,0.6,IF(AJ$4=Inputs!$CN8+2,0.4,IF(AJ$4=Inputs!$CO8,0.2,IF(AND(AJ$4&gt;=Inputs!$CL8,AJ$4&lt;Inputs!$CM8),(AJ$4-Inputs!$CL8+1)/(Inputs!$AI8+1),0)))))))))</f>
        <v>1</v>
      </c>
      <c r="AK11" s="27">
        <f>IF(AND(Inputs!$CO8=0,AK$4&gt;=Inputs!$CM8),1,IF(AND(AK$4&gt;=Inputs!$CM8,AK$4&lt;Inputs!$CN8),1,IF(AND(AK$4=Inputs!$CN8,AK$4=Inputs!$CO8),1,IF(OR(AND(AK$4=Inputs!$CN8+1,Inputs!$CN8=Inputs!$CO8),AND(AK$4=Inputs!$CN8+2,Inputs!$CN8=Inputs!$CO8)),0,IF(AK$4=Inputs!$CN8,0.8,IF(AK$4=Inputs!$CN8+1,0.6,IF(AK$4=Inputs!$CN8+2,0.4,IF(AK$4=Inputs!$CO8,0.2,IF(AND(AK$4&gt;=Inputs!$CL8,AK$4&lt;Inputs!$CM8),(AK$4-Inputs!$CL8+1)/(Inputs!$AI8+1),0)))))))))</f>
        <v>1</v>
      </c>
      <c r="AL11" s="27">
        <f>IF(AND(Inputs!$CO8=0,AL$4&gt;=Inputs!$CM8),1,IF(AND(AL$4&gt;=Inputs!$CM8,AL$4&lt;Inputs!$CN8),1,IF(AND(AL$4=Inputs!$CN8,AL$4=Inputs!$CO8),1,IF(OR(AND(AL$4=Inputs!$CN8+1,Inputs!$CN8=Inputs!$CO8),AND(AL$4=Inputs!$CN8+2,Inputs!$CN8=Inputs!$CO8)),0,IF(AL$4=Inputs!$CN8,0.8,IF(AL$4=Inputs!$CN8+1,0.6,IF(AL$4=Inputs!$CN8+2,0.4,IF(AL$4=Inputs!$CO8,0.2,IF(AND(AL$4&gt;=Inputs!$CL8,AL$4&lt;Inputs!$CM8),(AL$4-Inputs!$CL8+1)/(Inputs!$AI8+1),0)))))))))</f>
        <v>1</v>
      </c>
      <c r="AM11" s="27">
        <f>IF(AND(Inputs!$CO8=0,AM$4&gt;=Inputs!$CM8),1,IF(AND(AM$4&gt;=Inputs!$CM8,AM$4&lt;Inputs!$CN8),1,IF(AND(AM$4=Inputs!$CN8,AM$4=Inputs!$CO8),1,IF(OR(AND(AM$4=Inputs!$CN8+1,Inputs!$CN8=Inputs!$CO8),AND(AM$4=Inputs!$CN8+2,Inputs!$CN8=Inputs!$CO8)),0,IF(AM$4=Inputs!$CN8,0.8,IF(AM$4=Inputs!$CN8+1,0.6,IF(AM$4=Inputs!$CN8+2,0.4,IF(AM$4=Inputs!$CO8,0.2,IF(AND(AM$4&gt;=Inputs!$CL8,AM$4&lt;Inputs!$CM8),(AM$4-Inputs!$CL8+1)/(Inputs!$AI8+1),0)))))))))</f>
        <v>1</v>
      </c>
      <c r="AN11" s="27">
        <f>IF(AND(Inputs!$CO8=0,AN$4&gt;=Inputs!$CM8),1,IF(AND(AN$4&gt;=Inputs!$CM8,AN$4&lt;Inputs!$CN8),1,IF(AND(AN$4=Inputs!$CN8,AN$4=Inputs!$CO8),1,IF(OR(AND(AN$4=Inputs!$CN8+1,Inputs!$CN8=Inputs!$CO8),AND(AN$4=Inputs!$CN8+2,Inputs!$CN8=Inputs!$CO8)),0,IF(AN$4=Inputs!$CN8,0.8,IF(AN$4=Inputs!$CN8+1,0.6,IF(AN$4=Inputs!$CN8+2,0.4,IF(AN$4=Inputs!$CO8,0.2,IF(AND(AN$4&gt;=Inputs!$CL8,AN$4&lt;Inputs!$CM8),(AN$4-Inputs!$CL8+1)/(Inputs!$AI8+1),0)))))))))</f>
        <v>1</v>
      </c>
      <c r="AO11" s="27">
        <f>IF(AND(Inputs!$CO8=0,AO$4&gt;=Inputs!$CM8),1,IF(AND(AO$4&gt;=Inputs!$CM8,AO$4&lt;Inputs!$CN8),1,IF(AND(AO$4=Inputs!$CN8,AO$4=Inputs!$CO8),1,IF(OR(AND(AO$4=Inputs!$CN8+1,Inputs!$CN8=Inputs!$CO8),AND(AO$4=Inputs!$CN8+2,Inputs!$CN8=Inputs!$CO8)),0,IF(AO$4=Inputs!$CN8,0.8,IF(AO$4=Inputs!$CN8+1,0.6,IF(AO$4=Inputs!$CN8+2,0.4,IF(AO$4=Inputs!$CO8,0.2,IF(AND(AO$4&gt;=Inputs!$CL8,AO$4&lt;Inputs!$CM8),(AO$4-Inputs!$CL8+1)/(Inputs!$AI8+1),0)))))))))</f>
        <v>1</v>
      </c>
      <c r="AP11" s="27">
        <f>IF(AND(Inputs!$CO8=0,AP$4&gt;=Inputs!$CM8),1,IF(AND(AP$4&gt;=Inputs!$CM8,AP$4&lt;Inputs!$CN8),1,IF(AND(AP$4=Inputs!$CN8,AP$4=Inputs!$CO8),1,IF(OR(AND(AP$4=Inputs!$CN8+1,Inputs!$CN8=Inputs!$CO8),AND(AP$4=Inputs!$CN8+2,Inputs!$CN8=Inputs!$CO8)),0,IF(AP$4=Inputs!$CN8,0.8,IF(AP$4=Inputs!$CN8+1,0.6,IF(AP$4=Inputs!$CN8+2,0.4,IF(AP$4=Inputs!$CO8,0.2,IF(AND(AP$4&gt;=Inputs!$CL8,AP$4&lt;Inputs!$CM8),(AP$4-Inputs!$CL8+1)/(Inputs!$AI8+1),0)))))))))</f>
        <v>1</v>
      </c>
      <c r="AQ11" s="27">
        <f>IF(AND(Inputs!$CO8=0,AQ$4&gt;=Inputs!$CM8),1,IF(AND(AQ$4&gt;=Inputs!$CM8,AQ$4&lt;Inputs!$CN8),1,IF(AND(AQ$4=Inputs!$CN8,AQ$4=Inputs!$CO8),1,IF(OR(AND(AQ$4=Inputs!$CN8+1,Inputs!$CN8=Inputs!$CO8),AND(AQ$4=Inputs!$CN8+2,Inputs!$CN8=Inputs!$CO8)),0,IF(AQ$4=Inputs!$CN8,0.8,IF(AQ$4=Inputs!$CN8+1,0.6,IF(AQ$4=Inputs!$CN8+2,0.4,IF(AQ$4=Inputs!$CO8,0.2,IF(AND(AQ$4&gt;=Inputs!$CL8,AQ$4&lt;Inputs!$CM8),(AQ$4-Inputs!$CL8+1)/(Inputs!$AI8+1),0)))))))))</f>
        <v>1</v>
      </c>
      <c r="AR11" s="27">
        <f>IF(AND(Inputs!$CO8=0,AR$4&gt;=Inputs!$CM8),1,IF(AND(AR$4&gt;=Inputs!$CM8,AR$4&lt;Inputs!$CN8),1,IF(AND(AR$4=Inputs!$CN8,AR$4=Inputs!$CO8),1,IF(OR(AND(AR$4=Inputs!$CN8+1,Inputs!$CN8=Inputs!$CO8),AND(AR$4=Inputs!$CN8+2,Inputs!$CN8=Inputs!$CO8)),0,IF(AR$4=Inputs!$CN8,0.8,IF(AR$4=Inputs!$CN8+1,0.6,IF(AR$4=Inputs!$CN8+2,0.4,IF(AR$4=Inputs!$CO8,0.2,IF(AND(AR$4&gt;=Inputs!$CL8,AR$4&lt;Inputs!$CM8),(AR$4-Inputs!$CL8+1)/(Inputs!$AI8+1),0)))))))))</f>
        <v>1</v>
      </c>
      <c r="AS11" s="27">
        <f>IF(AND(Inputs!$CO8=0,AS$4&gt;=Inputs!$CM8),1,IF(AND(AS$4&gt;=Inputs!$CM8,AS$4&lt;Inputs!$CN8),1,IF(AND(AS$4=Inputs!$CN8,AS$4=Inputs!$CO8),1,IF(OR(AND(AS$4=Inputs!$CN8+1,Inputs!$CN8=Inputs!$CO8),AND(AS$4=Inputs!$CN8+2,Inputs!$CN8=Inputs!$CO8)),0,IF(AS$4=Inputs!$CN8,0.8,IF(AS$4=Inputs!$CN8+1,0.6,IF(AS$4=Inputs!$CN8+2,0.4,IF(AS$4=Inputs!$CO8,0.2,IF(AND(AS$4&gt;=Inputs!$CL8,AS$4&lt;Inputs!$CM8),(AS$4-Inputs!$CL8+1)/(Inputs!$AI8+1),0)))))))))</f>
        <v>1</v>
      </c>
      <c r="AT11" s="27">
        <f>IF(AND(Inputs!$CO8=0,AT$4&gt;=Inputs!$CM8),1,IF(AND(AT$4&gt;=Inputs!$CM8,AT$4&lt;Inputs!$CN8),1,IF(AND(AT$4=Inputs!$CN8,AT$4=Inputs!$CO8),1,IF(OR(AND(AT$4=Inputs!$CN8+1,Inputs!$CN8=Inputs!$CO8),AND(AT$4=Inputs!$CN8+2,Inputs!$CN8=Inputs!$CO8)),0,IF(AT$4=Inputs!$CN8,0.8,IF(AT$4=Inputs!$CN8+1,0.6,IF(AT$4=Inputs!$CN8+2,0.4,IF(AT$4=Inputs!$CO8,0.2,IF(AND(AT$4&gt;=Inputs!$CL8,AT$4&lt;Inputs!$CM8),(AT$4-Inputs!$CL8+1)/(Inputs!$AI8+1),0)))))))))</f>
        <v>1</v>
      </c>
      <c r="AU11" s="27">
        <f>IF(AND(Inputs!$CO8=0,AU$4&gt;=Inputs!$CM8),1,IF(AND(AU$4&gt;=Inputs!$CM8,AU$4&lt;Inputs!$CN8),1,IF(AND(AU$4=Inputs!$CN8,AU$4=Inputs!$CO8),1,IF(OR(AND(AU$4=Inputs!$CN8+1,Inputs!$CN8=Inputs!$CO8),AND(AU$4=Inputs!$CN8+2,Inputs!$CN8=Inputs!$CO8)),0,IF(AU$4=Inputs!$CN8,0.8,IF(AU$4=Inputs!$CN8+1,0.6,IF(AU$4=Inputs!$CN8+2,0.4,IF(AU$4=Inputs!$CO8,0.2,IF(AND(AU$4&gt;=Inputs!$CL8,AU$4&lt;Inputs!$CM8),(AU$4-Inputs!$CL8+1)/(Inputs!$AI8+1),0)))))))))</f>
        <v>1</v>
      </c>
      <c r="AV11" s="27">
        <f>IF(AND(Inputs!$CO8=0,AV$4&gt;=Inputs!$CM8),1,IF(AND(AV$4&gt;=Inputs!$CM8,AV$4&lt;Inputs!$CN8),1,IF(AND(AV$4=Inputs!$CN8,AV$4=Inputs!$CO8),1,IF(OR(AND(AV$4=Inputs!$CN8+1,Inputs!$CN8=Inputs!$CO8),AND(AV$4=Inputs!$CN8+2,Inputs!$CN8=Inputs!$CO8)),0,IF(AV$4=Inputs!$CN8,0.8,IF(AV$4=Inputs!$CN8+1,0.6,IF(AV$4=Inputs!$CN8+2,0.4,IF(AV$4=Inputs!$CO8,0.2,IF(AND(AV$4&gt;=Inputs!$CL8,AV$4&lt;Inputs!$CM8),(AV$4-Inputs!$CL8+1)/(Inputs!$AI8+1),0)))))))))</f>
        <v>1</v>
      </c>
      <c r="AW11" s="27">
        <f>IF(AND(Inputs!$CO8=0,AW$4&gt;=Inputs!$CM8),1,IF(AND(AW$4&gt;=Inputs!$CM8,AW$4&lt;Inputs!$CN8),1,IF(AND(AW$4=Inputs!$CN8,AW$4=Inputs!$CO8),1,IF(OR(AND(AW$4=Inputs!$CN8+1,Inputs!$CN8=Inputs!$CO8),AND(AW$4=Inputs!$CN8+2,Inputs!$CN8=Inputs!$CO8)),0,IF(AW$4=Inputs!$CN8,0.8,IF(AW$4=Inputs!$CN8+1,0.6,IF(AW$4=Inputs!$CN8+2,0.4,IF(AW$4=Inputs!$CO8,0.2,IF(AND(AW$4&gt;=Inputs!$CL8,AW$4&lt;Inputs!$CM8),(AW$4-Inputs!$CL8+1)/(Inputs!$AI8+1),0)))))))))</f>
        <v>1</v>
      </c>
      <c r="AX11" s="27">
        <f>IF(AND(Inputs!$CO8=0,AX$4&gt;=Inputs!$CM8),1,IF(AND(AX$4&gt;=Inputs!$CM8,AX$4&lt;Inputs!$CN8),1,IF(AND(AX$4=Inputs!$CN8,AX$4=Inputs!$CO8),1,IF(OR(AND(AX$4=Inputs!$CN8+1,Inputs!$CN8=Inputs!$CO8),AND(AX$4=Inputs!$CN8+2,Inputs!$CN8=Inputs!$CO8)),0,IF(AX$4=Inputs!$CN8,0.8,IF(AX$4=Inputs!$CN8+1,0.6,IF(AX$4=Inputs!$CN8+2,0.4,IF(AX$4=Inputs!$CO8,0.2,IF(AND(AX$4&gt;=Inputs!$CL8,AX$4&lt;Inputs!$CM8),(AX$4-Inputs!$CL8+1)/(Inputs!$AI8+1),0)))))))))</f>
        <v>1</v>
      </c>
      <c r="AY11" s="27">
        <f>IF(AND(Inputs!$CO8=0,AY$4&gt;=Inputs!$CM8),1,IF(AND(AY$4&gt;=Inputs!$CM8,AY$4&lt;Inputs!$CN8),1,IF(AND(AY$4=Inputs!$CN8,AY$4=Inputs!$CO8),1,IF(OR(AND(AY$4=Inputs!$CN8+1,Inputs!$CN8=Inputs!$CO8),AND(AY$4=Inputs!$CN8+2,Inputs!$CN8=Inputs!$CO8)),0,IF(AY$4=Inputs!$CN8,0.8,IF(AY$4=Inputs!$CN8+1,0.6,IF(AY$4=Inputs!$CN8+2,0.4,IF(AY$4=Inputs!$CO8,0.2,IF(AND(AY$4&gt;=Inputs!$CL8,AY$4&lt;Inputs!$CM8),(AY$4-Inputs!$CL8+1)/(Inputs!$AI8+1),0)))))))))</f>
        <v>1</v>
      </c>
      <c r="AZ11" s="27">
        <f>IF(AND(Inputs!$CO8=0,AZ$4&gt;=Inputs!$CM8),1,IF(AND(AZ$4&gt;=Inputs!$CM8,AZ$4&lt;Inputs!$CN8),1,IF(AND(AZ$4=Inputs!$CN8,AZ$4=Inputs!$CO8),1,IF(OR(AND(AZ$4=Inputs!$CN8+1,Inputs!$CN8=Inputs!$CO8),AND(AZ$4=Inputs!$CN8+2,Inputs!$CN8=Inputs!$CO8)),0,IF(AZ$4=Inputs!$CN8,0.8,IF(AZ$4=Inputs!$CN8+1,0.6,IF(AZ$4=Inputs!$CN8+2,0.4,IF(AZ$4=Inputs!$CO8,0.2,IF(AND(AZ$4&gt;=Inputs!$CL8,AZ$4&lt;Inputs!$CM8),(AZ$4-Inputs!$CL8+1)/(Inputs!$AI8+1),0)))))))))</f>
        <v>1</v>
      </c>
      <c r="BA11" s="27">
        <f>IF(AND(Inputs!$CO8=0,BA$4&gt;=Inputs!$CM8),1,IF(AND(BA$4&gt;=Inputs!$CM8,BA$4&lt;Inputs!$CN8),1,IF(AND(BA$4=Inputs!$CN8,BA$4=Inputs!$CO8),1,IF(OR(AND(BA$4=Inputs!$CN8+1,Inputs!$CN8=Inputs!$CO8),AND(BA$4=Inputs!$CN8+2,Inputs!$CN8=Inputs!$CO8)),0,IF(BA$4=Inputs!$CN8,0.8,IF(BA$4=Inputs!$CN8+1,0.6,IF(BA$4=Inputs!$CN8+2,0.4,IF(BA$4=Inputs!$CO8,0.2,IF(AND(BA$4&gt;=Inputs!$CL8,BA$4&lt;Inputs!$CM8),(BA$4-Inputs!$CL8+1)/(Inputs!$AI8+1),0)))))))))</f>
        <v>1</v>
      </c>
      <c r="BB11" s="27">
        <f>IF(AND(Inputs!$CO8=0,BB$4&gt;=Inputs!$CM8),1,IF(AND(BB$4&gt;=Inputs!$CM8,BB$4&lt;Inputs!$CN8),1,IF(AND(BB$4=Inputs!$CN8,BB$4=Inputs!$CO8),1,IF(OR(AND(BB$4=Inputs!$CN8+1,Inputs!$CN8=Inputs!$CO8),AND(BB$4=Inputs!$CN8+2,Inputs!$CN8=Inputs!$CO8)),0,IF(BB$4=Inputs!$CN8,0.8,IF(BB$4=Inputs!$CN8+1,0.6,IF(BB$4=Inputs!$CN8+2,0.4,IF(BB$4=Inputs!$CO8,0.2,IF(AND(BB$4&gt;=Inputs!$CL8,BB$4&lt;Inputs!$CM8),(BB$4-Inputs!$CL8+1)/(Inputs!$AI8+1),0)))))))))</f>
        <v>1</v>
      </c>
      <c r="BC11" s="27">
        <f>IF(AND(Inputs!$CO8=0,BC$4&gt;=Inputs!$CM8),1,IF(AND(BC$4&gt;=Inputs!$CM8,BC$4&lt;Inputs!$CN8),1,IF(AND(BC$4=Inputs!$CN8,BC$4=Inputs!$CO8),1,IF(OR(AND(BC$4=Inputs!$CN8+1,Inputs!$CN8=Inputs!$CO8),AND(BC$4=Inputs!$CN8+2,Inputs!$CN8=Inputs!$CO8)),0,IF(BC$4=Inputs!$CN8,0.8,IF(BC$4=Inputs!$CN8+1,0.6,IF(BC$4=Inputs!$CN8+2,0.4,IF(BC$4=Inputs!$CO8,0.2,IF(AND(BC$4&gt;=Inputs!$CL8,BC$4&lt;Inputs!$CM8),(BC$4-Inputs!$CL8+1)/(Inputs!$AI8+1),0)))))))))</f>
        <v>1</v>
      </c>
      <c r="BD11" s="27">
        <f>IF(AND(Inputs!$CO8=0,BD$4&gt;=Inputs!$CM8),1,IF(AND(BD$4&gt;=Inputs!$CM8,BD$4&lt;Inputs!$CN8),1,IF(AND(BD$4=Inputs!$CN8,BD$4=Inputs!$CO8),1,IF(OR(AND(BD$4=Inputs!$CN8+1,Inputs!$CN8=Inputs!$CO8),AND(BD$4=Inputs!$CN8+2,Inputs!$CN8=Inputs!$CO8)),0,IF(BD$4=Inputs!$CN8,0.8,IF(BD$4=Inputs!$CN8+1,0.6,IF(BD$4=Inputs!$CN8+2,0.4,IF(BD$4=Inputs!$CO8,0.2,IF(AND(BD$4&gt;=Inputs!$CL8,BD$4&lt;Inputs!$CM8),(BD$4-Inputs!$CL8+1)/(Inputs!$AI8+1),0)))))))))</f>
        <v>1</v>
      </c>
      <c r="BE11" s="27">
        <f>IF(AND(Inputs!$CO8=0,BE$4&gt;=Inputs!$CM8),1,IF(AND(BE$4&gt;=Inputs!$CM8,BE$4&lt;Inputs!$CN8),1,IF(AND(BE$4=Inputs!$CN8,BE$4=Inputs!$CO8),1,IF(OR(AND(BE$4=Inputs!$CN8+1,Inputs!$CN8=Inputs!$CO8),AND(BE$4=Inputs!$CN8+2,Inputs!$CN8=Inputs!$CO8)),0,IF(BE$4=Inputs!$CN8,0.8,IF(BE$4=Inputs!$CN8+1,0.6,IF(BE$4=Inputs!$CN8+2,0.4,IF(BE$4=Inputs!$CO8,0.2,IF(AND(BE$4&gt;=Inputs!$CL8,BE$4&lt;Inputs!$CM8),(BE$4-Inputs!$CL8+1)/(Inputs!$AI8+1),0)))))))))</f>
        <v>1</v>
      </c>
      <c r="BF11" s="27">
        <f>IF(AND(Inputs!$CO8=0,BF$4&gt;=Inputs!$CM8),1,IF(AND(BF$4&gt;=Inputs!$CM8,BF$4&lt;Inputs!$CN8),1,IF(AND(BF$4=Inputs!$CN8,BF$4=Inputs!$CO8),1,IF(OR(AND(BF$4=Inputs!$CN8+1,Inputs!$CN8=Inputs!$CO8),AND(BF$4=Inputs!$CN8+2,Inputs!$CN8=Inputs!$CO8)),0,IF(BF$4=Inputs!$CN8,0.8,IF(BF$4=Inputs!$CN8+1,0.6,IF(BF$4=Inputs!$CN8+2,0.4,IF(BF$4=Inputs!$CO8,0.2,IF(AND(BF$4&gt;=Inputs!$CL8,BF$4&lt;Inputs!$CM8),(BF$4-Inputs!$CL8+1)/(Inputs!$AI8+1),0)))))))))</f>
        <v>1</v>
      </c>
      <c r="BG11" s="27">
        <f>IF(AND(Inputs!$CO8=0,BG$4&gt;=Inputs!$CM8),1,IF(AND(BG$4&gt;=Inputs!$CM8,BG$4&lt;Inputs!$CN8),1,IF(AND(BG$4=Inputs!$CN8,BG$4=Inputs!$CO8),1,IF(OR(AND(BG$4=Inputs!$CN8+1,Inputs!$CN8=Inputs!$CO8),AND(BG$4=Inputs!$CN8+2,Inputs!$CN8=Inputs!$CO8)),0,IF(BG$4=Inputs!$CN8,0.8,IF(BG$4=Inputs!$CN8+1,0.6,IF(BG$4=Inputs!$CN8+2,0.4,IF(BG$4=Inputs!$CO8,0.2,IF(AND(BG$4&gt;=Inputs!$CL8,BG$4&lt;Inputs!$CM8),(BG$4-Inputs!$CL8+1)/(Inputs!$AI8+1),0)))))))))</f>
        <v>1</v>
      </c>
      <c r="BH11" s="27">
        <f>IF(AND(Inputs!$CO8=0,BH$4&gt;=Inputs!$CM8),1,IF(AND(BH$4&gt;=Inputs!$CM8,BH$4&lt;Inputs!$CN8),1,IF(AND(BH$4=Inputs!$CN8,BH$4=Inputs!$CO8),1,IF(OR(AND(BH$4=Inputs!$CN8+1,Inputs!$CN8=Inputs!$CO8),AND(BH$4=Inputs!$CN8+2,Inputs!$CN8=Inputs!$CO8)),0,IF(BH$4=Inputs!$CN8,0.8,IF(BH$4=Inputs!$CN8+1,0.6,IF(BH$4=Inputs!$CN8+2,0.4,IF(BH$4=Inputs!$CO8,0.2,IF(AND(BH$4&gt;=Inputs!$CL8,BH$4&lt;Inputs!$CM8),(BH$4-Inputs!$CL8+1)/(Inputs!$AI8+1),0)))))))))</f>
        <v>1</v>
      </c>
      <c r="BI11" s="27">
        <f>IF(AND(Inputs!$CO8=0,BI$4&gt;=Inputs!$CM8),1,IF(AND(BI$4&gt;=Inputs!$CM8,BI$4&lt;Inputs!$CN8),1,IF(AND(BI$4=Inputs!$CN8,BI$4=Inputs!$CO8),1,IF(OR(AND(BI$4=Inputs!$CN8+1,Inputs!$CN8=Inputs!$CO8),AND(BI$4=Inputs!$CN8+2,Inputs!$CN8=Inputs!$CO8)),0,IF(BI$4=Inputs!$CN8,0.8,IF(BI$4=Inputs!$CN8+1,0.6,IF(BI$4=Inputs!$CN8+2,0.4,IF(BI$4=Inputs!$CO8,0.2,IF(AND(BI$4&gt;=Inputs!$CL8,BI$4&lt;Inputs!$CM8),(BI$4-Inputs!$CL8+1)/(Inputs!$AI8+1),0)))))))))</f>
        <v>1</v>
      </c>
      <c r="BJ11" s="27">
        <f>IF(AND(Inputs!$CO8=0,BJ$4&gt;=Inputs!$CM8),1,IF(AND(BJ$4&gt;=Inputs!$CM8,BJ$4&lt;Inputs!$CN8),1,IF(AND(BJ$4=Inputs!$CN8,BJ$4=Inputs!$CO8),1,IF(OR(AND(BJ$4=Inputs!$CN8+1,Inputs!$CN8=Inputs!$CO8),AND(BJ$4=Inputs!$CN8+2,Inputs!$CN8=Inputs!$CO8)),0,IF(BJ$4=Inputs!$CN8,0.8,IF(BJ$4=Inputs!$CN8+1,0.6,IF(BJ$4=Inputs!$CN8+2,0.4,IF(BJ$4=Inputs!$CO8,0.2,IF(AND(BJ$4&gt;=Inputs!$CL8,BJ$4&lt;Inputs!$CM8),(BJ$4-Inputs!$CL8+1)/(Inputs!$AI8+1),0)))))))))</f>
        <v>1</v>
      </c>
      <c r="BK11" s="27">
        <f>IF(AND(Inputs!$CO8=0,BK$4&gt;=Inputs!$CM8),1,IF(AND(BK$4&gt;=Inputs!$CM8,BK$4&lt;Inputs!$CN8),1,IF(AND(BK$4=Inputs!$CN8,BK$4=Inputs!$CO8),1,IF(OR(AND(BK$4=Inputs!$CN8+1,Inputs!$CN8=Inputs!$CO8),AND(BK$4=Inputs!$CN8+2,Inputs!$CN8=Inputs!$CO8)),0,IF(BK$4=Inputs!$CN8,0.8,IF(BK$4=Inputs!$CN8+1,0.6,IF(BK$4=Inputs!$CN8+2,0.4,IF(BK$4=Inputs!$CO8,0.2,IF(AND(BK$4&gt;=Inputs!$CL8,BK$4&lt;Inputs!$CM8),(BK$4-Inputs!$CL8+1)/(Inputs!$AI8+1),0)))))))))</f>
        <v>1</v>
      </c>
      <c r="BL11" s="27">
        <f>IF(AND(Inputs!$CO8=0,BL$4&gt;=Inputs!$CM8),1,IF(AND(BL$4&gt;=Inputs!$CM8,BL$4&lt;Inputs!$CN8),1,IF(AND(BL$4=Inputs!$CN8,BL$4=Inputs!$CO8),1,IF(OR(AND(BL$4=Inputs!$CN8+1,Inputs!$CN8=Inputs!$CO8),AND(BL$4=Inputs!$CN8+2,Inputs!$CN8=Inputs!$CO8)),0,IF(BL$4=Inputs!$CN8,0.8,IF(BL$4=Inputs!$CN8+1,0.6,IF(BL$4=Inputs!$CN8+2,0.4,IF(BL$4=Inputs!$CO8,0.2,IF(AND(BL$4&gt;=Inputs!$CL8,BL$4&lt;Inputs!$CM8),(BL$4-Inputs!$CL8+1)/(Inputs!$AI8+1),0)))))))))</f>
        <v>1</v>
      </c>
      <c r="BM11" s="27">
        <f>IF(AND(Inputs!$CO8=0,BM$4&gt;=Inputs!$CM8),1,IF(AND(BM$4&gt;=Inputs!$CM8,BM$4&lt;Inputs!$CN8),1,IF(AND(BM$4=Inputs!$CN8,BM$4=Inputs!$CO8),1,IF(OR(AND(BM$4=Inputs!$CN8+1,Inputs!$CN8=Inputs!$CO8),AND(BM$4=Inputs!$CN8+2,Inputs!$CN8=Inputs!$CO8)),0,IF(BM$4=Inputs!$CN8,0.8,IF(BM$4=Inputs!$CN8+1,0.6,IF(BM$4=Inputs!$CN8+2,0.4,IF(BM$4=Inputs!$CO8,0.2,IF(AND(BM$4&gt;=Inputs!$CL8,BM$4&lt;Inputs!$CM8),(BM$4-Inputs!$CL8+1)/(Inputs!$AI8+1),0)))))))))</f>
        <v>1</v>
      </c>
      <c r="BN11" s="195"/>
      <c r="BO11" s="193" t="str">
        <f>IF(Inputs!$B8="","",(ROUND(Inputs!$BC8*AJ11,0)))</f>
        <v/>
      </c>
      <c r="BP11" s="193" t="str">
        <f>IF(Inputs!$B8="","",(ROUND(Inputs!$BC8*AK11,0)))</f>
        <v/>
      </c>
      <c r="BQ11" s="193" t="str">
        <f>IF(Inputs!$B8="","",(ROUND(Inputs!$BC8*AL11,0)))</f>
        <v/>
      </c>
      <c r="BR11" s="193" t="str">
        <f>IF(Inputs!$B8="","",(ROUND(Inputs!$BC8*AM11,0)))</f>
        <v/>
      </c>
      <c r="BS11" s="193" t="str">
        <f>IF(Inputs!$B8="","",(ROUND(Inputs!$BC8*AN11,0)))</f>
        <v/>
      </c>
      <c r="BT11" s="193" t="str">
        <f>IF(Inputs!$B8="","",(ROUND(Inputs!$BC8*AO11,0)))</f>
        <v/>
      </c>
      <c r="BU11" s="193" t="str">
        <f>IF(Inputs!$B8="","",(ROUND(Inputs!$BC8*AP11,0)))</f>
        <v/>
      </c>
      <c r="BV11" s="193" t="str">
        <f>IF(Inputs!$B8="","",(ROUND(Inputs!$BC8*AQ11,0)))</f>
        <v/>
      </c>
      <c r="BW11" s="193" t="str">
        <f>IF(Inputs!$B8="","",(ROUND(Inputs!$BC8*AR11,0)))</f>
        <v/>
      </c>
      <c r="BX11" s="193" t="str">
        <f>IF(Inputs!$B8="","",(ROUND(Inputs!$BC8*AS11,0)))</f>
        <v/>
      </c>
      <c r="BY11" s="193" t="str">
        <f>IF(Inputs!$B8="","",(ROUND(Inputs!$BC8*AT11,0)))</f>
        <v/>
      </c>
      <c r="BZ11" s="193" t="str">
        <f>IF(Inputs!$B8="","",(ROUND(Inputs!$BC8*AU11,0)))</f>
        <v/>
      </c>
      <c r="CA11" s="193" t="str">
        <f>IF(Inputs!$B8="","",(ROUND(Inputs!$BC8*AV11,0)))</f>
        <v/>
      </c>
      <c r="CB11" s="193" t="str">
        <f>IF(Inputs!$B8="","",(ROUND(Inputs!$BC8*AW11,0)))</f>
        <v/>
      </c>
      <c r="CC11" s="193" t="str">
        <f>IF(Inputs!$B8="","",(ROUND(Inputs!$BC8*AX11,0)))</f>
        <v/>
      </c>
      <c r="CD11" s="193" t="str">
        <f>IF(Inputs!$B8="","",(ROUND(Inputs!$BC8*AY11,0)))</f>
        <v/>
      </c>
      <c r="CE11" s="193" t="str">
        <f>IF(Inputs!$B8="","",(ROUND(Inputs!$BC8*AZ11,0)))</f>
        <v/>
      </c>
      <c r="CF11" s="193" t="str">
        <f>IF(Inputs!$B8="","",(ROUND(Inputs!$BC8*BA11,0)))</f>
        <v/>
      </c>
      <c r="CG11" s="193" t="str">
        <f>IF(Inputs!$B8="","",(ROUND(Inputs!$BC8*BB11,0)))</f>
        <v/>
      </c>
      <c r="CH11" s="193" t="str">
        <f>IF(Inputs!$B8="","",(ROUND(Inputs!$BC8*BC11,0)))</f>
        <v/>
      </c>
      <c r="CI11" s="193" t="str">
        <f>IF(Inputs!$B8="","",(ROUND(Inputs!$BC8*BD11,0)))</f>
        <v/>
      </c>
      <c r="CJ11" s="193" t="str">
        <f>IF(Inputs!$B8="","",(ROUND(Inputs!$BC8*BE11,0)))</f>
        <v/>
      </c>
      <c r="CK11" s="193" t="str">
        <f>IF(Inputs!$B8="","",(ROUND(Inputs!$BC8*BF11,0)))</f>
        <v/>
      </c>
      <c r="CL11" s="193" t="str">
        <f>IF(Inputs!$B8="","",(ROUND(Inputs!$BC8*BG11,0)))</f>
        <v/>
      </c>
      <c r="CM11" s="193" t="str">
        <f>IF(Inputs!$B8="","",(ROUND(Inputs!$BC8*BH11,0)))</f>
        <v/>
      </c>
      <c r="CN11" s="193" t="str">
        <f>IF(Inputs!$B8="","",(ROUND(Inputs!$BC8*BI11,0)))</f>
        <v/>
      </c>
      <c r="CO11" s="193" t="str">
        <f>IF(Inputs!$B8="","",(ROUND(Inputs!$BC8*BJ11,0)))</f>
        <v/>
      </c>
      <c r="CP11" s="193" t="str">
        <f>IF(Inputs!$B8="","",(ROUND(Inputs!$BC8*BK11,0)))</f>
        <v/>
      </c>
      <c r="CQ11" s="193" t="str">
        <f>IF(Inputs!$B8="","",(ROUND(Inputs!$BC8*BL11,0)))</f>
        <v/>
      </c>
      <c r="CR11" s="193" t="str">
        <f>IF(Inputs!$B8="","",(ROUND(Inputs!$BC8*BM11,0)))</f>
        <v/>
      </c>
      <c r="CS11" s="194">
        <f t="shared" si="5"/>
        <v>0</v>
      </c>
      <c r="CT11" s="195"/>
      <c r="CU11" s="195"/>
      <c r="CV11" s="193" t="str">
        <f>IF(A11="","",IF(AND(CV$4&lt;=Inputs!$CQ8,CV$4&gt;=Inputs!$CP8),Inputs!$AR8/(Inputs!$CQ8-Inputs!$CP8+1),0)+IF(CV$4=Inputs!$CL8,Inputs!$BD8,0))</f>
        <v/>
      </c>
      <c r="CW11" s="193" t="str">
        <f>IF(B11="","",IF(AND(CW$4&lt;=Inputs!$CQ8,CW$4&gt;=Inputs!$CP8),Inputs!$AR8/(Inputs!$CQ8-Inputs!$CP8+1),0)+IF(CW$4=Inputs!$CL8,Inputs!$BD8,0))</f>
        <v/>
      </c>
      <c r="CX11" s="193" t="str">
        <f>IF(C11="","",IF(AND(CX$4&lt;=Inputs!$CQ8,CX$4&gt;=Inputs!$CP8),Inputs!$AR8/(Inputs!$CQ8-Inputs!$CP8+1),0)+IF(CX$4=Inputs!$CL8,Inputs!$BD8,0))</f>
        <v/>
      </c>
      <c r="CY11" s="193" t="str">
        <f>IF(D11="","",IF(AND(CY$4&lt;=Inputs!$CQ8,CY$4&gt;=Inputs!$CP8),Inputs!$AR8/(Inputs!$CQ8-Inputs!$CP8+1),0)+IF(CY$4=Inputs!$CL8,Inputs!$BD8,0))</f>
        <v/>
      </c>
      <c r="CZ11" s="193" t="str">
        <f>IF(E11="","",IF(AND(CZ$4&lt;=Inputs!$CQ8,CZ$4&gt;=Inputs!$CP8),Inputs!$AR8/(Inputs!$CQ8-Inputs!$CP8+1),0)+IF(CZ$4=Inputs!$CL8,Inputs!$BD8,0))</f>
        <v/>
      </c>
      <c r="DA11" s="193" t="str">
        <f>IF(F11="","",IF(AND(DA$4&lt;=Inputs!$CQ8,DA$4&gt;=Inputs!$CP8),Inputs!$AR8/(Inputs!$CQ8-Inputs!$CP8+1),0)+IF(DA$4=Inputs!$CL8,Inputs!$BD8,0))</f>
        <v/>
      </c>
      <c r="DB11" s="193" t="str">
        <f>IF(G11="","",IF(AND(DB$4&lt;=Inputs!$CQ8,DB$4&gt;=Inputs!$CP8),Inputs!$AR8/(Inputs!$CQ8-Inputs!$CP8+1),0)+IF(DB$4=Inputs!$CL8,Inputs!$BD8,0))</f>
        <v/>
      </c>
      <c r="DC11" s="193" t="str">
        <f>IF(H11="","",IF(AND(DC$4&lt;=Inputs!$CQ8,DC$4&gt;=Inputs!$CP8),Inputs!$AR8/(Inputs!$CQ8-Inputs!$CP8+1),0)+IF(DC$4=Inputs!$CL8,Inputs!$BD8,0))</f>
        <v/>
      </c>
      <c r="DD11" s="193" t="str">
        <f>IF(I11="","",IF(AND(DD$4&lt;=Inputs!$CQ8,DD$4&gt;=Inputs!$CP8),Inputs!$AR8/(Inputs!$CQ8-Inputs!$CP8+1),0)+IF(DD$4=Inputs!$CL8,Inputs!$BD8,0))</f>
        <v/>
      </c>
      <c r="DE11" s="193" t="str">
        <f>IF(J11="","",IF(AND(DE$4&lt;=Inputs!$CQ8,DE$4&gt;=Inputs!$CP8),Inputs!$AR8/(Inputs!$CQ8-Inputs!$CP8+1),0)+IF(DE$4=Inputs!$CL8,Inputs!$BD8,0))</f>
        <v/>
      </c>
      <c r="DF11" s="193" t="str">
        <f>IF(K11="","",IF(AND(DF$4&lt;=Inputs!$CQ8,DF$4&gt;=Inputs!$CP8),Inputs!$AR8/(Inputs!$CQ8-Inputs!$CP8+1),0)+IF(DF$4=Inputs!$CL8,Inputs!$BD8,0))</f>
        <v/>
      </c>
      <c r="DG11" s="193" t="str">
        <f>IF(L11="","",IF(AND(DG$4&lt;=Inputs!$CQ8,DG$4&gt;=Inputs!$CP8),Inputs!$AR8/(Inputs!$CQ8-Inputs!$CP8+1),0)+IF(DG$4=Inputs!$CL8,Inputs!$BD8,0))</f>
        <v/>
      </c>
      <c r="DH11" s="193" t="str">
        <f>IF(M11="","",IF(AND(DH$4&lt;=Inputs!$CQ8,DH$4&gt;=Inputs!$CP8),Inputs!$AR8/(Inputs!$CQ8-Inputs!$CP8+1),0)+IF(DH$4=Inputs!$CL8,Inputs!$BD8,0))</f>
        <v/>
      </c>
      <c r="DI11" s="193" t="str">
        <f>IF(N11="","",IF(AND(DI$4&lt;=Inputs!$CQ8,DI$4&gt;=Inputs!$CP8),Inputs!$AR8/(Inputs!$CQ8-Inputs!$CP8+1),0)+IF(DI$4=Inputs!$CL8,Inputs!$BD8,0))</f>
        <v/>
      </c>
      <c r="DJ11" s="193" t="str">
        <f>IF(O11="","",IF(AND(DJ$4&lt;=Inputs!$CQ8,DJ$4&gt;=Inputs!$CP8),Inputs!$AR8/(Inputs!$CQ8-Inputs!$CP8+1),0)+IF(DJ$4=Inputs!$CL8,Inputs!$BD8,0))</f>
        <v/>
      </c>
      <c r="DK11" s="193" t="str">
        <f>IF(P11="","",IF(AND(DK$4&lt;=Inputs!$CQ8,DK$4&gt;=Inputs!$CP8),Inputs!$AR8/(Inputs!$CQ8-Inputs!$CP8+1),0)+IF(DK$4=Inputs!$CL8,Inputs!$BD8,0))</f>
        <v/>
      </c>
      <c r="DL11" s="193" t="str">
        <f>IF(Q11="","",IF(AND(DL$4&lt;=Inputs!$CQ8,DL$4&gt;=Inputs!$CP8),Inputs!$AR8/(Inputs!$CQ8-Inputs!$CP8+1),0)+IF(DL$4=Inputs!$CL8,Inputs!$BD8,0))</f>
        <v/>
      </c>
      <c r="DM11" s="193" t="str">
        <f>IF(R11="","",IF(AND(DM$4&lt;=Inputs!$CQ8,DM$4&gt;=Inputs!$CP8),Inputs!$AR8/(Inputs!$CQ8-Inputs!$CP8+1),0)+IF(DM$4=Inputs!$CL8,Inputs!$BD8,0))</f>
        <v/>
      </c>
      <c r="DN11" s="193" t="str">
        <f>IF(S11="","",IF(AND(DN$4&lt;=Inputs!$CQ8,DN$4&gt;=Inputs!$CP8),Inputs!$AR8/(Inputs!$CQ8-Inputs!$CP8+1),0)+IF(DN$4=Inputs!$CL8,Inputs!$BD8,0))</f>
        <v/>
      </c>
      <c r="DO11" s="193" t="str">
        <f>IF(T11="","",IF(AND(DO$4&lt;=Inputs!$CQ8,DO$4&gt;=Inputs!$CP8),Inputs!$AR8/(Inputs!$CQ8-Inputs!$CP8+1),0)+IF(DO$4=Inputs!$CL8,Inputs!$BD8,0))</f>
        <v/>
      </c>
      <c r="DP11" s="193" t="str">
        <f>IF(U11="","",IF(AND(DP$4&lt;=Inputs!$CQ8,DP$4&gt;=Inputs!$CP8),Inputs!$AR8/(Inputs!$CQ8-Inputs!$CP8+1),0)+IF(DP$4=Inputs!$CL8,Inputs!$BD8,0))</f>
        <v/>
      </c>
      <c r="DQ11" s="193" t="str">
        <f>IF(V11="","",IF(AND(DQ$4&lt;=Inputs!$CQ8,DQ$4&gt;=Inputs!$CP8),Inputs!$AR8/(Inputs!$CQ8-Inputs!$CP8+1),0)+IF(DQ$4=Inputs!$CL8,Inputs!$BD8,0))</f>
        <v/>
      </c>
      <c r="DR11" s="193" t="str">
        <f>IF(W11="","",IF(AND(DR$4&lt;=Inputs!$CQ8,DR$4&gt;=Inputs!$CP8),Inputs!$AR8/(Inputs!$CQ8-Inputs!$CP8+1),0)+IF(DR$4=Inputs!$CL8,Inputs!$BD8,0))</f>
        <v/>
      </c>
      <c r="DS11" s="193" t="str">
        <f>IF(X11="","",IF(AND(DS$4&lt;=Inputs!$CQ8,DS$4&gt;=Inputs!$CP8),Inputs!$AR8/(Inputs!$CQ8-Inputs!$CP8+1),0)+IF(DS$4=Inputs!$CL8,Inputs!$BD8,0))</f>
        <v/>
      </c>
      <c r="DT11" s="193" t="str">
        <f>IF(Y11="","",IF(AND(DT$4&lt;=Inputs!$CQ8,DT$4&gt;=Inputs!$CP8),Inputs!$AR8/(Inputs!$CQ8-Inputs!$CP8+1),0)+IF(DT$4=Inputs!$CL8,Inputs!$BD8,0))</f>
        <v/>
      </c>
      <c r="DU11" s="193" t="str">
        <f>IF(Z11="","",IF(AND(DU$4&lt;=Inputs!$CQ8,DU$4&gt;=Inputs!$CP8),Inputs!$AR8/(Inputs!$CQ8-Inputs!$CP8+1),0)+IF(DU$4=Inputs!$CL8,Inputs!$BD8,0))</f>
        <v/>
      </c>
      <c r="DV11" s="193" t="str">
        <f>IF(AA11="","",IF(AND(DV$4&lt;=Inputs!$CQ8,DV$4&gt;=Inputs!$CP8),Inputs!$AR8/(Inputs!$CQ8-Inputs!$CP8+1),0)+IF(DV$4=Inputs!$CL8,Inputs!$BD8,0))</f>
        <v/>
      </c>
      <c r="DW11" s="193" t="str">
        <f>IF(AB11="","",IF(AND(DW$4&lt;=Inputs!$CQ8,DW$4&gt;=Inputs!$CP8),Inputs!$AR8/(Inputs!$CQ8-Inputs!$CP8+1),0)+IF(DW$4=Inputs!$CL8,Inputs!$BD8,0))</f>
        <v/>
      </c>
      <c r="DX11" s="193" t="str">
        <f>IF(AC11="","",IF(AND(DX$4&lt;=Inputs!$CQ8,DX$4&gt;=Inputs!$CP8),Inputs!$AR8/(Inputs!$CQ8-Inputs!$CP8+1),0)+IF(DX$4=Inputs!$CL8,Inputs!$BD8,0))</f>
        <v/>
      </c>
      <c r="DY11" s="193" t="str">
        <f>IF(AD11="","",IF(AND(DY$4&lt;=Inputs!$CQ8,DY$4&gt;=Inputs!$CP8),Inputs!$AR8/(Inputs!$CQ8-Inputs!$CP8+1),0)+IF(DY$4=Inputs!$CL8,Inputs!$BD8,0))</f>
        <v/>
      </c>
      <c r="DZ11" s="194" t="str">
        <f t="shared" si="3"/>
        <v/>
      </c>
      <c r="EB11" s="48"/>
    </row>
    <row r="12" spans="1:132">
      <c r="A12" s="7" t="str">
        <f>IF(Inputs!A9="","",Inputs!A9)</f>
        <v/>
      </c>
      <c r="B12" t="str">
        <f>IF(Inputs!B9="","",Inputs!B9)</f>
        <v/>
      </c>
      <c r="C12" s="193" t="str">
        <f>IF(Inputs!$B9="","",BO12-CV12)</f>
        <v/>
      </c>
      <c r="D12" s="193" t="str">
        <f>IF(Inputs!$B9="","",BP12-CW12)</f>
        <v/>
      </c>
      <c r="E12" s="193" t="str">
        <f>IF(Inputs!$B9="","",BQ12-CX12)</f>
        <v/>
      </c>
      <c r="F12" s="193" t="str">
        <f>IF(Inputs!$B9="","",BR12-CY12)</f>
        <v/>
      </c>
      <c r="G12" s="193" t="str">
        <f>IF(Inputs!$B9="","",BS12-CZ12)</f>
        <v/>
      </c>
      <c r="H12" s="193" t="str">
        <f>IF(Inputs!$B9="","",BT12-DA12)</f>
        <v/>
      </c>
      <c r="I12" s="193" t="str">
        <f>IF(Inputs!$B9="","",BU12-DB12)</f>
        <v/>
      </c>
      <c r="J12" s="193" t="str">
        <f>IF(Inputs!$B9="","",BV12-DC12)</f>
        <v/>
      </c>
      <c r="K12" s="193" t="str">
        <f>IF(Inputs!$B9="","",BW12-DD12)</f>
        <v/>
      </c>
      <c r="L12" s="193" t="str">
        <f>IF(Inputs!$B9="","",BX12-DE12)</f>
        <v/>
      </c>
      <c r="M12" s="193" t="str">
        <f>IF(Inputs!$B9="","",BY12-DF12)</f>
        <v/>
      </c>
      <c r="N12" s="193" t="str">
        <f>IF(Inputs!$B9="","",BZ12-DG12)</f>
        <v/>
      </c>
      <c r="O12" s="193" t="str">
        <f>IF(Inputs!$B9="","",CA12-DH12)</f>
        <v/>
      </c>
      <c r="P12" s="193" t="str">
        <f>IF(Inputs!$B9="","",CB12-DI12)</f>
        <v/>
      </c>
      <c r="Q12" s="193" t="str">
        <f>IF(Inputs!$B9="","",CC12-DJ12)</f>
        <v/>
      </c>
      <c r="R12" s="193" t="str">
        <f>IF(Inputs!$B9="","",CD12-DK12)</f>
        <v/>
      </c>
      <c r="S12" s="193" t="str">
        <f>IF(Inputs!$B9="","",CE12-DL12)</f>
        <v/>
      </c>
      <c r="T12" s="193" t="str">
        <f>IF(Inputs!$B9="","",CF12-DM12)</f>
        <v/>
      </c>
      <c r="U12" s="193" t="str">
        <f>IF(Inputs!$B9="","",CG12-DN12)</f>
        <v/>
      </c>
      <c r="V12" s="193" t="str">
        <f>IF(Inputs!$B9="","",CH12-DO12)</f>
        <v/>
      </c>
      <c r="W12" s="193" t="str">
        <f>IF(Inputs!$B9="","",CI12-DP12)</f>
        <v/>
      </c>
      <c r="X12" s="193" t="str">
        <f>IF(Inputs!$B9="","",CJ12-DQ12)</f>
        <v/>
      </c>
      <c r="Y12" s="193" t="str">
        <f>IF(Inputs!$B9="","",CK12-DR12)</f>
        <v/>
      </c>
      <c r="Z12" s="193" t="str">
        <f>IF(Inputs!$B9="","",CL12-DS12)</f>
        <v/>
      </c>
      <c r="AA12" s="193" t="str">
        <f>IF(Inputs!$B9="","",CM12-DT12)</f>
        <v/>
      </c>
      <c r="AB12" s="193" t="str">
        <f>IF(Inputs!$B9="","",CN12-DU12)</f>
        <v/>
      </c>
      <c r="AC12" s="193" t="str">
        <f>IF(Inputs!$B9="","",CO12-DV12)</f>
        <v/>
      </c>
      <c r="AD12" s="193" t="str">
        <f>IF(Inputs!$B9="","",CP12-DW12)</f>
        <v/>
      </c>
      <c r="AE12" s="193" t="str">
        <f>IF(Inputs!$B9="","",CQ12-DX12)</f>
        <v/>
      </c>
      <c r="AF12" s="193" t="str">
        <f>IF(Inputs!$B9="","",CR12-DY12)</f>
        <v/>
      </c>
      <c r="AG12" s="194" t="str">
        <f t="shared" si="4"/>
        <v/>
      </c>
      <c r="AH12" s="194"/>
      <c r="AI12" s="195"/>
      <c r="AJ12" s="27">
        <f>IF(AND(Inputs!$CO9=0,AJ$4&gt;=Inputs!$CM9),1,IF(AND(AJ$4&gt;=Inputs!$CM9,AJ$4&lt;Inputs!$CN9),1,IF(AND(AJ$4=Inputs!$CN9,AJ$4=Inputs!$CO9),1,IF(OR(AND(AJ$4=Inputs!$CN9+1,Inputs!$CN9=Inputs!$CO9),AND(AJ$4=Inputs!$CN9+2,Inputs!$CN9=Inputs!$CO9)),0,IF(AJ$4=Inputs!$CN9,0.8,IF(AJ$4=Inputs!$CN9+1,0.6,IF(AJ$4=Inputs!$CN9+2,0.4,IF(AJ$4=Inputs!$CO9,0.2,IF(AND(AJ$4&gt;=Inputs!$CL9,AJ$4&lt;Inputs!$CM9),(AJ$4-Inputs!$CL9+1)/(Inputs!$AI9+1),0)))))))))</f>
        <v>1</v>
      </c>
      <c r="AK12" s="27">
        <f>IF(AND(Inputs!$CO9=0,AK$4&gt;=Inputs!$CM9),1,IF(AND(AK$4&gt;=Inputs!$CM9,AK$4&lt;Inputs!$CN9),1,IF(AND(AK$4=Inputs!$CN9,AK$4=Inputs!$CO9),1,IF(OR(AND(AK$4=Inputs!$CN9+1,Inputs!$CN9=Inputs!$CO9),AND(AK$4=Inputs!$CN9+2,Inputs!$CN9=Inputs!$CO9)),0,IF(AK$4=Inputs!$CN9,0.8,IF(AK$4=Inputs!$CN9+1,0.6,IF(AK$4=Inputs!$CN9+2,0.4,IF(AK$4=Inputs!$CO9,0.2,IF(AND(AK$4&gt;=Inputs!$CL9,AK$4&lt;Inputs!$CM9),(AK$4-Inputs!$CL9+1)/(Inputs!$AI9+1),0)))))))))</f>
        <v>1</v>
      </c>
      <c r="AL12" s="27">
        <f>IF(AND(Inputs!$CO9=0,AL$4&gt;=Inputs!$CM9),1,IF(AND(AL$4&gt;=Inputs!$CM9,AL$4&lt;Inputs!$CN9),1,IF(AND(AL$4=Inputs!$CN9,AL$4=Inputs!$CO9),1,IF(OR(AND(AL$4=Inputs!$CN9+1,Inputs!$CN9=Inputs!$CO9),AND(AL$4=Inputs!$CN9+2,Inputs!$CN9=Inputs!$CO9)),0,IF(AL$4=Inputs!$CN9,0.8,IF(AL$4=Inputs!$CN9+1,0.6,IF(AL$4=Inputs!$CN9+2,0.4,IF(AL$4=Inputs!$CO9,0.2,IF(AND(AL$4&gt;=Inputs!$CL9,AL$4&lt;Inputs!$CM9),(AL$4-Inputs!$CL9+1)/(Inputs!$AI9+1),0)))))))))</f>
        <v>1</v>
      </c>
      <c r="AM12" s="27">
        <f>IF(AND(Inputs!$CO9=0,AM$4&gt;=Inputs!$CM9),1,IF(AND(AM$4&gt;=Inputs!$CM9,AM$4&lt;Inputs!$CN9),1,IF(AND(AM$4=Inputs!$CN9,AM$4=Inputs!$CO9),1,IF(OR(AND(AM$4=Inputs!$CN9+1,Inputs!$CN9=Inputs!$CO9),AND(AM$4=Inputs!$CN9+2,Inputs!$CN9=Inputs!$CO9)),0,IF(AM$4=Inputs!$CN9,0.8,IF(AM$4=Inputs!$CN9+1,0.6,IF(AM$4=Inputs!$CN9+2,0.4,IF(AM$4=Inputs!$CO9,0.2,IF(AND(AM$4&gt;=Inputs!$CL9,AM$4&lt;Inputs!$CM9),(AM$4-Inputs!$CL9+1)/(Inputs!$AI9+1),0)))))))))</f>
        <v>1</v>
      </c>
      <c r="AN12" s="27">
        <f>IF(AND(Inputs!$CO9=0,AN$4&gt;=Inputs!$CM9),1,IF(AND(AN$4&gt;=Inputs!$CM9,AN$4&lt;Inputs!$CN9),1,IF(AND(AN$4=Inputs!$CN9,AN$4=Inputs!$CO9),1,IF(OR(AND(AN$4=Inputs!$CN9+1,Inputs!$CN9=Inputs!$CO9),AND(AN$4=Inputs!$CN9+2,Inputs!$CN9=Inputs!$CO9)),0,IF(AN$4=Inputs!$CN9,0.8,IF(AN$4=Inputs!$CN9+1,0.6,IF(AN$4=Inputs!$CN9+2,0.4,IF(AN$4=Inputs!$CO9,0.2,IF(AND(AN$4&gt;=Inputs!$CL9,AN$4&lt;Inputs!$CM9),(AN$4-Inputs!$CL9+1)/(Inputs!$AI9+1),0)))))))))</f>
        <v>1</v>
      </c>
      <c r="AO12" s="27">
        <f>IF(AND(Inputs!$CO9=0,AO$4&gt;=Inputs!$CM9),1,IF(AND(AO$4&gt;=Inputs!$CM9,AO$4&lt;Inputs!$CN9),1,IF(AND(AO$4=Inputs!$CN9,AO$4=Inputs!$CO9),1,IF(OR(AND(AO$4=Inputs!$CN9+1,Inputs!$CN9=Inputs!$CO9),AND(AO$4=Inputs!$CN9+2,Inputs!$CN9=Inputs!$CO9)),0,IF(AO$4=Inputs!$CN9,0.8,IF(AO$4=Inputs!$CN9+1,0.6,IF(AO$4=Inputs!$CN9+2,0.4,IF(AO$4=Inputs!$CO9,0.2,IF(AND(AO$4&gt;=Inputs!$CL9,AO$4&lt;Inputs!$CM9),(AO$4-Inputs!$CL9+1)/(Inputs!$AI9+1),0)))))))))</f>
        <v>1</v>
      </c>
      <c r="AP12" s="27">
        <f>IF(AND(Inputs!$CO9=0,AP$4&gt;=Inputs!$CM9),1,IF(AND(AP$4&gt;=Inputs!$CM9,AP$4&lt;Inputs!$CN9),1,IF(AND(AP$4=Inputs!$CN9,AP$4=Inputs!$CO9),1,IF(OR(AND(AP$4=Inputs!$CN9+1,Inputs!$CN9=Inputs!$CO9),AND(AP$4=Inputs!$CN9+2,Inputs!$CN9=Inputs!$CO9)),0,IF(AP$4=Inputs!$CN9,0.8,IF(AP$4=Inputs!$CN9+1,0.6,IF(AP$4=Inputs!$CN9+2,0.4,IF(AP$4=Inputs!$CO9,0.2,IF(AND(AP$4&gt;=Inputs!$CL9,AP$4&lt;Inputs!$CM9),(AP$4-Inputs!$CL9+1)/(Inputs!$AI9+1),0)))))))))</f>
        <v>1</v>
      </c>
      <c r="AQ12" s="27">
        <f>IF(AND(Inputs!$CO9=0,AQ$4&gt;=Inputs!$CM9),1,IF(AND(AQ$4&gt;=Inputs!$CM9,AQ$4&lt;Inputs!$CN9),1,IF(AND(AQ$4=Inputs!$CN9,AQ$4=Inputs!$CO9),1,IF(OR(AND(AQ$4=Inputs!$CN9+1,Inputs!$CN9=Inputs!$CO9),AND(AQ$4=Inputs!$CN9+2,Inputs!$CN9=Inputs!$CO9)),0,IF(AQ$4=Inputs!$CN9,0.8,IF(AQ$4=Inputs!$CN9+1,0.6,IF(AQ$4=Inputs!$CN9+2,0.4,IF(AQ$4=Inputs!$CO9,0.2,IF(AND(AQ$4&gt;=Inputs!$CL9,AQ$4&lt;Inputs!$CM9),(AQ$4-Inputs!$CL9+1)/(Inputs!$AI9+1),0)))))))))</f>
        <v>1</v>
      </c>
      <c r="AR12" s="27">
        <f>IF(AND(Inputs!$CO9=0,AR$4&gt;=Inputs!$CM9),1,IF(AND(AR$4&gt;=Inputs!$CM9,AR$4&lt;Inputs!$CN9),1,IF(AND(AR$4=Inputs!$CN9,AR$4=Inputs!$CO9),1,IF(OR(AND(AR$4=Inputs!$CN9+1,Inputs!$CN9=Inputs!$CO9),AND(AR$4=Inputs!$CN9+2,Inputs!$CN9=Inputs!$CO9)),0,IF(AR$4=Inputs!$CN9,0.8,IF(AR$4=Inputs!$CN9+1,0.6,IF(AR$4=Inputs!$CN9+2,0.4,IF(AR$4=Inputs!$CO9,0.2,IF(AND(AR$4&gt;=Inputs!$CL9,AR$4&lt;Inputs!$CM9),(AR$4-Inputs!$CL9+1)/(Inputs!$AI9+1),0)))))))))</f>
        <v>1</v>
      </c>
      <c r="AS12" s="27">
        <f>IF(AND(Inputs!$CO9=0,AS$4&gt;=Inputs!$CM9),1,IF(AND(AS$4&gt;=Inputs!$CM9,AS$4&lt;Inputs!$CN9),1,IF(AND(AS$4=Inputs!$CN9,AS$4=Inputs!$CO9),1,IF(OR(AND(AS$4=Inputs!$CN9+1,Inputs!$CN9=Inputs!$CO9),AND(AS$4=Inputs!$CN9+2,Inputs!$CN9=Inputs!$CO9)),0,IF(AS$4=Inputs!$CN9,0.8,IF(AS$4=Inputs!$CN9+1,0.6,IF(AS$4=Inputs!$CN9+2,0.4,IF(AS$4=Inputs!$CO9,0.2,IF(AND(AS$4&gt;=Inputs!$CL9,AS$4&lt;Inputs!$CM9),(AS$4-Inputs!$CL9+1)/(Inputs!$AI9+1),0)))))))))</f>
        <v>1</v>
      </c>
      <c r="AT12" s="27">
        <f>IF(AND(Inputs!$CO9=0,AT$4&gt;=Inputs!$CM9),1,IF(AND(AT$4&gt;=Inputs!$CM9,AT$4&lt;Inputs!$CN9),1,IF(AND(AT$4=Inputs!$CN9,AT$4=Inputs!$CO9),1,IF(OR(AND(AT$4=Inputs!$CN9+1,Inputs!$CN9=Inputs!$CO9),AND(AT$4=Inputs!$CN9+2,Inputs!$CN9=Inputs!$CO9)),0,IF(AT$4=Inputs!$CN9,0.8,IF(AT$4=Inputs!$CN9+1,0.6,IF(AT$4=Inputs!$CN9+2,0.4,IF(AT$4=Inputs!$CO9,0.2,IF(AND(AT$4&gt;=Inputs!$CL9,AT$4&lt;Inputs!$CM9),(AT$4-Inputs!$CL9+1)/(Inputs!$AI9+1),0)))))))))</f>
        <v>1</v>
      </c>
      <c r="AU12" s="27">
        <f>IF(AND(Inputs!$CO9=0,AU$4&gt;=Inputs!$CM9),1,IF(AND(AU$4&gt;=Inputs!$CM9,AU$4&lt;Inputs!$CN9),1,IF(AND(AU$4=Inputs!$CN9,AU$4=Inputs!$CO9),1,IF(OR(AND(AU$4=Inputs!$CN9+1,Inputs!$CN9=Inputs!$CO9),AND(AU$4=Inputs!$CN9+2,Inputs!$CN9=Inputs!$CO9)),0,IF(AU$4=Inputs!$CN9,0.8,IF(AU$4=Inputs!$CN9+1,0.6,IF(AU$4=Inputs!$CN9+2,0.4,IF(AU$4=Inputs!$CO9,0.2,IF(AND(AU$4&gt;=Inputs!$CL9,AU$4&lt;Inputs!$CM9),(AU$4-Inputs!$CL9+1)/(Inputs!$AI9+1),0)))))))))</f>
        <v>1</v>
      </c>
      <c r="AV12" s="27">
        <f>IF(AND(Inputs!$CO9=0,AV$4&gt;=Inputs!$CM9),1,IF(AND(AV$4&gt;=Inputs!$CM9,AV$4&lt;Inputs!$CN9),1,IF(AND(AV$4=Inputs!$CN9,AV$4=Inputs!$CO9),1,IF(OR(AND(AV$4=Inputs!$CN9+1,Inputs!$CN9=Inputs!$CO9),AND(AV$4=Inputs!$CN9+2,Inputs!$CN9=Inputs!$CO9)),0,IF(AV$4=Inputs!$CN9,0.8,IF(AV$4=Inputs!$CN9+1,0.6,IF(AV$4=Inputs!$CN9+2,0.4,IF(AV$4=Inputs!$CO9,0.2,IF(AND(AV$4&gt;=Inputs!$CL9,AV$4&lt;Inputs!$CM9),(AV$4-Inputs!$CL9+1)/(Inputs!$AI9+1),0)))))))))</f>
        <v>1</v>
      </c>
      <c r="AW12" s="27">
        <f>IF(AND(Inputs!$CO9=0,AW$4&gt;=Inputs!$CM9),1,IF(AND(AW$4&gt;=Inputs!$CM9,AW$4&lt;Inputs!$CN9),1,IF(AND(AW$4=Inputs!$CN9,AW$4=Inputs!$CO9),1,IF(OR(AND(AW$4=Inputs!$CN9+1,Inputs!$CN9=Inputs!$CO9),AND(AW$4=Inputs!$CN9+2,Inputs!$CN9=Inputs!$CO9)),0,IF(AW$4=Inputs!$CN9,0.8,IF(AW$4=Inputs!$CN9+1,0.6,IF(AW$4=Inputs!$CN9+2,0.4,IF(AW$4=Inputs!$CO9,0.2,IF(AND(AW$4&gt;=Inputs!$CL9,AW$4&lt;Inputs!$CM9),(AW$4-Inputs!$CL9+1)/(Inputs!$AI9+1),0)))))))))</f>
        <v>1</v>
      </c>
      <c r="AX12" s="27">
        <f>IF(AND(Inputs!$CO9=0,AX$4&gt;=Inputs!$CM9),1,IF(AND(AX$4&gt;=Inputs!$CM9,AX$4&lt;Inputs!$CN9),1,IF(AND(AX$4=Inputs!$CN9,AX$4=Inputs!$CO9),1,IF(OR(AND(AX$4=Inputs!$CN9+1,Inputs!$CN9=Inputs!$CO9),AND(AX$4=Inputs!$CN9+2,Inputs!$CN9=Inputs!$CO9)),0,IF(AX$4=Inputs!$CN9,0.8,IF(AX$4=Inputs!$CN9+1,0.6,IF(AX$4=Inputs!$CN9+2,0.4,IF(AX$4=Inputs!$CO9,0.2,IF(AND(AX$4&gt;=Inputs!$CL9,AX$4&lt;Inputs!$CM9),(AX$4-Inputs!$CL9+1)/(Inputs!$AI9+1),0)))))))))</f>
        <v>1</v>
      </c>
      <c r="AY12" s="27">
        <f>IF(AND(Inputs!$CO9=0,AY$4&gt;=Inputs!$CM9),1,IF(AND(AY$4&gt;=Inputs!$CM9,AY$4&lt;Inputs!$CN9),1,IF(AND(AY$4=Inputs!$CN9,AY$4=Inputs!$CO9),1,IF(OR(AND(AY$4=Inputs!$CN9+1,Inputs!$CN9=Inputs!$CO9),AND(AY$4=Inputs!$CN9+2,Inputs!$CN9=Inputs!$CO9)),0,IF(AY$4=Inputs!$CN9,0.8,IF(AY$4=Inputs!$CN9+1,0.6,IF(AY$4=Inputs!$CN9+2,0.4,IF(AY$4=Inputs!$CO9,0.2,IF(AND(AY$4&gt;=Inputs!$CL9,AY$4&lt;Inputs!$CM9),(AY$4-Inputs!$CL9+1)/(Inputs!$AI9+1),0)))))))))</f>
        <v>1</v>
      </c>
      <c r="AZ12" s="27">
        <f>IF(AND(Inputs!$CO9=0,AZ$4&gt;=Inputs!$CM9),1,IF(AND(AZ$4&gt;=Inputs!$CM9,AZ$4&lt;Inputs!$CN9),1,IF(AND(AZ$4=Inputs!$CN9,AZ$4=Inputs!$CO9),1,IF(OR(AND(AZ$4=Inputs!$CN9+1,Inputs!$CN9=Inputs!$CO9),AND(AZ$4=Inputs!$CN9+2,Inputs!$CN9=Inputs!$CO9)),0,IF(AZ$4=Inputs!$CN9,0.8,IF(AZ$4=Inputs!$CN9+1,0.6,IF(AZ$4=Inputs!$CN9+2,0.4,IF(AZ$4=Inputs!$CO9,0.2,IF(AND(AZ$4&gt;=Inputs!$CL9,AZ$4&lt;Inputs!$CM9),(AZ$4-Inputs!$CL9+1)/(Inputs!$AI9+1),0)))))))))</f>
        <v>1</v>
      </c>
      <c r="BA12" s="27">
        <f>IF(AND(Inputs!$CO9=0,BA$4&gt;=Inputs!$CM9),1,IF(AND(BA$4&gt;=Inputs!$CM9,BA$4&lt;Inputs!$CN9),1,IF(AND(BA$4=Inputs!$CN9,BA$4=Inputs!$CO9),1,IF(OR(AND(BA$4=Inputs!$CN9+1,Inputs!$CN9=Inputs!$CO9),AND(BA$4=Inputs!$CN9+2,Inputs!$CN9=Inputs!$CO9)),0,IF(BA$4=Inputs!$CN9,0.8,IF(BA$4=Inputs!$CN9+1,0.6,IF(BA$4=Inputs!$CN9+2,0.4,IF(BA$4=Inputs!$CO9,0.2,IF(AND(BA$4&gt;=Inputs!$CL9,BA$4&lt;Inputs!$CM9),(BA$4-Inputs!$CL9+1)/(Inputs!$AI9+1),0)))))))))</f>
        <v>1</v>
      </c>
      <c r="BB12" s="27">
        <f>IF(AND(Inputs!$CO9=0,BB$4&gt;=Inputs!$CM9),1,IF(AND(BB$4&gt;=Inputs!$CM9,BB$4&lt;Inputs!$CN9),1,IF(AND(BB$4=Inputs!$CN9,BB$4=Inputs!$CO9),1,IF(OR(AND(BB$4=Inputs!$CN9+1,Inputs!$CN9=Inputs!$CO9),AND(BB$4=Inputs!$CN9+2,Inputs!$CN9=Inputs!$CO9)),0,IF(BB$4=Inputs!$CN9,0.8,IF(BB$4=Inputs!$CN9+1,0.6,IF(BB$4=Inputs!$CN9+2,0.4,IF(BB$4=Inputs!$CO9,0.2,IF(AND(BB$4&gt;=Inputs!$CL9,BB$4&lt;Inputs!$CM9),(BB$4-Inputs!$CL9+1)/(Inputs!$AI9+1),0)))))))))</f>
        <v>1</v>
      </c>
      <c r="BC12" s="27">
        <f>IF(AND(Inputs!$CO9=0,BC$4&gt;=Inputs!$CM9),1,IF(AND(BC$4&gt;=Inputs!$CM9,BC$4&lt;Inputs!$CN9),1,IF(AND(BC$4=Inputs!$CN9,BC$4=Inputs!$CO9),1,IF(OR(AND(BC$4=Inputs!$CN9+1,Inputs!$CN9=Inputs!$CO9),AND(BC$4=Inputs!$CN9+2,Inputs!$CN9=Inputs!$CO9)),0,IF(BC$4=Inputs!$CN9,0.8,IF(BC$4=Inputs!$CN9+1,0.6,IF(BC$4=Inputs!$CN9+2,0.4,IF(BC$4=Inputs!$CO9,0.2,IF(AND(BC$4&gt;=Inputs!$CL9,BC$4&lt;Inputs!$CM9),(BC$4-Inputs!$CL9+1)/(Inputs!$AI9+1),0)))))))))</f>
        <v>1</v>
      </c>
      <c r="BD12" s="27">
        <f>IF(AND(Inputs!$CO9=0,BD$4&gt;=Inputs!$CM9),1,IF(AND(BD$4&gt;=Inputs!$CM9,BD$4&lt;Inputs!$CN9),1,IF(AND(BD$4=Inputs!$CN9,BD$4=Inputs!$CO9),1,IF(OR(AND(BD$4=Inputs!$CN9+1,Inputs!$CN9=Inputs!$CO9),AND(BD$4=Inputs!$CN9+2,Inputs!$CN9=Inputs!$CO9)),0,IF(BD$4=Inputs!$CN9,0.8,IF(BD$4=Inputs!$CN9+1,0.6,IF(BD$4=Inputs!$CN9+2,0.4,IF(BD$4=Inputs!$CO9,0.2,IF(AND(BD$4&gt;=Inputs!$CL9,BD$4&lt;Inputs!$CM9),(BD$4-Inputs!$CL9+1)/(Inputs!$AI9+1),0)))))))))</f>
        <v>1</v>
      </c>
      <c r="BE12" s="27">
        <f>IF(AND(Inputs!$CO9=0,BE$4&gt;=Inputs!$CM9),1,IF(AND(BE$4&gt;=Inputs!$CM9,BE$4&lt;Inputs!$CN9),1,IF(AND(BE$4=Inputs!$CN9,BE$4=Inputs!$CO9),1,IF(OR(AND(BE$4=Inputs!$CN9+1,Inputs!$CN9=Inputs!$CO9),AND(BE$4=Inputs!$CN9+2,Inputs!$CN9=Inputs!$CO9)),0,IF(BE$4=Inputs!$CN9,0.8,IF(BE$4=Inputs!$CN9+1,0.6,IF(BE$4=Inputs!$CN9+2,0.4,IF(BE$4=Inputs!$CO9,0.2,IF(AND(BE$4&gt;=Inputs!$CL9,BE$4&lt;Inputs!$CM9),(BE$4-Inputs!$CL9+1)/(Inputs!$AI9+1),0)))))))))</f>
        <v>1</v>
      </c>
      <c r="BF12" s="27">
        <f>IF(AND(Inputs!$CO9=0,BF$4&gt;=Inputs!$CM9),1,IF(AND(BF$4&gt;=Inputs!$CM9,BF$4&lt;Inputs!$CN9),1,IF(AND(BF$4=Inputs!$CN9,BF$4=Inputs!$CO9),1,IF(OR(AND(BF$4=Inputs!$CN9+1,Inputs!$CN9=Inputs!$CO9),AND(BF$4=Inputs!$CN9+2,Inputs!$CN9=Inputs!$CO9)),0,IF(BF$4=Inputs!$CN9,0.8,IF(BF$4=Inputs!$CN9+1,0.6,IF(BF$4=Inputs!$CN9+2,0.4,IF(BF$4=Inputs!$CO9,0.2,IF(AND(BF$4&gt;=Inputs!$CL9,BF$4&lt;Inputs!$CM9),(BF$4-Inputs!$CL9+1)/(Inputs!$AI9+1),0)))))))))</f>
        <v>1</v>
      </c>
      <c r="BG12" s="27">
        <f>IF(AND(Inputs!$CO9=0,BG$4&gt;=Inputs!$CM9),1,IF(AND(BG$4&gt;=Inputs!$CM9,BG$4&lt;Inputs!$CN9),1,IF(AND(BG$4=Inputs!$CN9,BG$4=Inputs!$CO9),1,IF(OR(AND(BG$4=Inputs!$CN9+1,Inputs!$CN9=Inputs!$CO9),AND(BG$4=Inputs!$CN9+2,Inputs!$CN9=Inputs!$CO9)),0,IF(BG$4=Inputs!$CN9,0.8,IF(BG$4=Inputs!$CN9+1,0.6,IF(BG$4=Inputs!$CN9+2,0.4,IF(BG$4=Inputs!$CO9,0.2,IF(AND(BG$4&gt;=Inputs!$CL9,BG$4&lt;Inputs!$CM9),(BG$4-Inputs!$CL9+1)/(Inputs!$AI9+1),0)))))))))</f>
        <v>1</v>
      </c>
      <c r="BH12" s="27">
        <f>IF(AND(Inputs!$CO9=0,BH$4&gt;=Inputs!$CM9),1,IF(AND(BH$4&gt;=Inputs!$CM9,BH$4&lt;Inputs!$CN9),1,IF(AND(BH$4=Inputs!$CN9,BH$4=Inputs!$CO9),1,IF(OR(AND(BH$4=Inputs!$CN9+1,Inputs!$CN9=Inputs!$CO9),AND(BH$4=Inputs!$CN9+2,Inputs!$CN9=Inputs!$CO9)),0,IF(BH$4=Inputs!$CN9,0.8,IF(BH$4=Inputs!$CN9+1,0.6,IF(BH$4=Inputs!$CN9+2,0.4,IF(BH$4=Inputs!$CO9,0.2,IF(AND(BH$4&gt;=Inputs!$CL9,BH$4&lt;Inputs!$CM9),(BH$4-Inputs!$CL9+1)/(Inputs!$AI9+1),0)))))))))</f>
        <v>1</v>
      </c>
      <c r="BI12" s="27">
        <f>IF(AND(Inputs!$CO9=0,BI$4&gt;=Inputs!$CM9),1,IF(AND(BI$4&gt;=Inputs!$CM9,BI$4&lt;Inputs!$CN9),1,IF(AND(BI$4=Inputs!$CN9,BI$4=Inputs!$CO9),1,IF(OR(AND(BI$4=Inputs!$CN9+1,Inputs!$CN9=Inputs!$CO9),AND(BI$4=Inputs!$CN9+2,Inputs!$CN9=Inputs!$CO9)),0,IF(BI$4=Inputs!$CN9,0.8,IF(BI$4=Inputs!$CN9+1,0.6,IF(BI$4=Inputs!$CN9+2,0.4,IF(BI$4=Inputs!$CO9,0.2,IF(AND(BI$4&gt;=Inputs!$CL9,BI$4&lt;Inputs!$CM9),(BI$4-Inputs!$CL9+1)/(Inputs!$AI9+1),0)))))))))</f>
        <v>1</v>
      </c>
      <c r="BJ12" s="27">
        <f>IF(AND(Inputs!$CO9=0,BJ$4&gt;=Inputs!$CM9),1,IF(AND(BJ$4&gt;=Inputs!$CM9,BJ$4&lt;Inputs!$CN9),1,IF(AND(BJ$4=Inputs!$CN9,BJ$4=Inputs!$CO9),1,IF(OR(AND(BJ$4=Inputs!$CN9+1,Inputs!$CN9=Inputs!$CO9),AND(BJ$4=Inputs!$CN9+2,Inputs!$CN9=Inputs!$CO9)),0,IF(BJ$4=Inputs!$CN9,0.8,IF(BJ$4=Inputs!$CN9+1,0.6,IF(BJ$4=Inputs!$CN9+2,0.4,IF(BJ$4=Inputs!$CO9,0.2,IF(AND(BJ$4&gt;=Inputs!$CL9,BJ$4&lt;Inputs!$CM9),(BJ$4-Inputs!$CL9+1)/(Inputs!$AI9+1),0)))))))))</f>
        <v>1</v>
      </c>
      <c r="BK12" s="27">
        <f>IF(AND(Inputs!$CO9=0,BK$4&gt;=Inputs!$CM9),1,IF(AND(BK$4&gt;=Inputs!$CM9,BK$4&lt;Inputs!$CN9),1,IF(AND(BK$4=Inputs!$CN9,BK$4=Inputs!$CO9),1,IF(OR(AND(BK$4=Inputs!$CN9+1,Inputs!$CN9=Inputs!$CO9),AND(BK$4=Inputs!$CN9+2,Inputs!$CN9=Inputs!$CO9)),0,IF(BK$4=Inputs!$CN9,0.8,IF(BK$4=Inputs!$CN9+1,0.6,IF(BK$4=Inputs!$CN9+2,0.4,IF(BK$4=Inputs!$CO9,0.2,IF(AND(BK$4&gt;=Inputs!$CL9,BK$4&lt;Inputs!$CM9),(BK$4-Inputs!$CL9+1)/(Inputs!$AI9+1),0)))))))))</f>
        <v>1</v>
      </c>
      <c r="BL12" s="27">
        <f>IF(AND(Inputs!$CO9=0,BL$4&gt;=Inputs!$CM9),1,IF(AND(BL$4&gt;=Inputs!$CM9,BL$4&lt;Inputs!$CN9),1,IF(AND(BL$4=Inputs!$CN9,BL$4=Inputs!$CO9),1,IF(OR(AND(BL$4=Inputs!$CN9+1,Inputs!$CN9=Inputs!$CO9),AND(BL$4=Inputs!$CN9+2,Inputs!$CN9=Inputs!$CO9)),0,IF(BL$4=Inputs!$CN9,0.8,IF(BL$4=Inputs!$CN9+1,0.6,IF(BL$4=Inputs!$CN9+2,0.4,IF(BL$4=Inputs!$CO9,0.2,IF(AND(BL$4&gt;=Inputs!$CL9,BL$4&lt;Inputs!$CM9),(BL$4-Inputs!$CL9+1)/(Inputs!$AI9+1),0)))))))))</f>
        <v>1</v>
      </c>
      <c r="BM12" s="27">
        <f>IF(AND(Inputs!$CO9=0,BM$4&gt;=Inputs!$CM9),1,IF(AND(BM$4&gt;=Inputs!$CM9,BM$4&lt;Inputs!$CN9),1,IF(AND(BM$4=Inputs!$CN9,BM$4=Inputs!$CO9),1,IF(OR(AND(BM$4=Inputs!$CN9+1,Inputs!$CN9=Inputs!$CO9),AND(BM$4=Inputs!$CN9+2,Inputs!$CN9=Inputs!$CO9)),0,IF(BM$4=Inputs!$CN9,0.8,IF(BM$4=Inputs!$CN9+1,0.6,IF(BM$4=Inputs!$CN9+2,0.4,IF(BM$4=Inputs!$CO9,0.2,IF(AND(BM$4&gt;=Inputs!$CL9,BM$4&lt;Inputs!$CM9),(BM$4-Inputs!$CL9+1)/(Inputs!$AI9+1),0)))))))))</f>
        <v>1</v>
      </c>
      <c r="BN12" s="195"/>
      <c r="BO12" s="193" t="str">
        <f>IF(Inputs!$B9="","",(ROUND(Inputs!$BC9*AJ12,0)))</f>
        <v/>
      </c>
      <c r="BP12" s="193" t="str">
        <f>IF(Inputs!$B9="","",(ROUND(Inputs!$BC9*AK12,0)))</f>
        <v/>
      </c>
      <c r="BQ12" s="193" t="str">
        <f>IF(Inputs!$B9="","",(ROUND(Inputs!$BC9*AL12,0)))</f>
        <v/>
      </c>
      <c r="BR12" s="193" t="str">
        <f>IF(Inputs!$B9="","",(ROUND(Inputs!$BC9*AM12,0)))</f>
        <v/>
      </c>
      <c r="BS12" s="193" t="str">
        <f>IF(Inputs!$B9="","",(ROUND(Inputs!$BC9*AN12,0)))</f>
        <v/>
      </c>
      <c r="BT12" s="193" t="str">
        <f>IF(Inputs!$B9="","",(ROUND(Inputs!$BC9*AO12,0)))</f>
        <v/>
      </c>
      <c r="BU12" s="193" t="str">
        <f>IF(Inputs!$B9="","",(ROUND(Inputs!$BC9*AP12,0)))</f>
        <v/>
      </c>
      <c r="BV12" s="193" t="str">
        <f>IF(Inputs!$B9="","",(ROUND(Inputs!$BC9*AQ12,0)))</f>
        <v/>
      </c>
      <c r="BW12" s="193" t="str">
        <f>IF(Inputs!$B9="","",(ROUND(Inputs!$BC9*AR12,0)))</f>
        <v/>
      </c>
      <c r="BX12" s="193" t="str">
        <f>IF(Inputs!$B9="","",(ROUND(Inputs!$BC9*AS12,0)))</f>
        <v/>
      </c>
      <c r="BY12" s="193" t="str">
        <f>IF(Inputs!$B9="","",(ROUND(Inputs!$BC9*AT12,0)))</f>
        <v/>
      </c>
      <c r="BZ12" s="193" t="str">
        <f>IF(Inputs!$B9="","",(ROUND(Inputs!$BC9*AU12,0)))</f>
        <v/>
      </c>
      <c r="CA12" s="193" t="str">
        <f>IF(Inputs!$B9="","",(ROUND(Inputs!$BC9*AV12,0)))</f>
        <v/>
      </c>
      <c r="CB12" s="193" t="str">
        <f>IF(Inputs!$B9="","",(ROUND(Inputs!$BC9*AW12,0)))</f>
        <v/>
      </c>
      <c r="CC12" s="193" t="str">
        <f>IF(Inputs!$B9="","",(ROUND(Inputs!$BC9*AX12,0)))</f>
        <v/>
      </c>
      <c r="CD12" s="193" t="str">
        <f>IF(Inputs!$B9="","",(ROUND(Inputs!$BC9*AY12,0)))</f>
        <v/>
      </c>
      <c r="CE12" s="193" t="str">
        <f>IF(Inputs!$B9="","",(ROUND(Inputs!$BC9*AZ12,0)))</f>
        <v/>
      </c>
      <c r="CF12" s="193" t="str">
        <f>IF(Inputs!$B9="","",(ROUND(Inputs!$BC9*BA12,0)))</f>
        <v/>
      </c>
      <c r="CG12" s="193" t="str">
        <f>IF(Inputs!$B9="","",(ROUND(Inputs!$BC9*BB12,0)))</f>
        <v/>
      </c>
      <c r="CH12" s="193" t="str">
        <f>IF(Inputs!$B9="","",(ROUND(Inputs!$BC9*BC12,0)))</f>
        <v/>
      </c>
      <c r="CI12" s="193" t="str">
        <f>IF(Inputs!$B9="","",(ROUND(Inputs!$BC9*BD12,0)))</f>
        <v/>
      </c>
      <c r="CJ12" s="193" t="str">
        <f>IF(Inputs!$B9="","",(ROUND(Inputs!$BC9*BE12,0)))</f>
        <v/>
      </c>
      <c r="CK12" s="193" t="str">
        <f>IF(Inputs!$B9="","",(ROUND(Inputs!$BC9*BF12,0)))</f>
        <v/>
      </c>
      <c r="CL12" s="193" t="str">
        <f>IF(Inputs!$B9="","",(ROUND(Inputs!$BC9*BG12,0)))</f>
        <v/>
      </c>
      <c r="CM12" s="193" t="str">
        <f>IF(Inputs!$B9="","",(ROUND(Inputs!$BC9*BH12,0)))</f>
        <v/>
      </c>
      <c r="CN12" s="193" t="str">
        <f>IF(Inputs!$B9="","",(ROUND(Inputs!$BC9*BI12,0)))</f>
        <v/>
      </c>
      <c r="CO12" s="193" t="str">
        <f>IF(Inputs!$B9="","",(ROUND(Inputs!$BC9*BJ12,0)))</f>
        <v/>
      </c>
      <c r="CP12" s="193" t="str">
        <f>IF(Inputs!$B9="","",(ROUND(Inputs!$BC9*BK12,0)))</f>
        <v/>
      </c>
      <c r="CQ12" s="193" t="str">
        <f>IF(Inputs!$B9="","",(ROUND(Inputs!$BC9*BL12,0)))</f>
        <v/>
      </c>
      <c r="CR12" s="193" t="str">
        <f>IF(Inputs!$B9="","",(ROUND(Inputs!$BC9*BM12,0)))</f>
        <v/>
      </c>
      <c r="CS12" s="194">
        <f t="shared" si="5"/>
        <v>0</v>
      </c>
      <c r="CT12" s="195"/>
      <c r="CU12" s="195"/>
      <c r="CV12" s="193" t="str">
        <f>IF(A12="","",IF(AND(CV$4&lt;=Inputs!$CQ9,CV$4&gt;=Inputs!$CP9),Inputs!$AR9/(Inputs!$CQ9-Inputs!$CP9+1),0)+IF(CV$4=Inputs!$CL9,Inputs!$BD9,0))</f>
        <v/>
      </c>
      <c r="CW12" s="193" t="str">
        <f>IF(B12="","",IF(AND(CW$4&lt;=Inputs!$CQ9,CW$4&gt;=Inputs!$CP9),Inputs!$AR9/(Inputs!$CQ9-Inputs!$CP9+1),0)+IF(CW$4=Inputs!$CL9,Inputs!$BD9,0))</f>
        <v/>
      </c>
      <c r="CX12" s="193" t="str">
        <f>IF(C12="","",IF(AND(CX$4&lt;=Inputs!$CQ9,CX$4&gt;=Inputs!$CP9),Inputs!$AR9/(Inputs!$CQ9-Inputs!$CP9+1),0)+IF(CX$4=Inputs!$CL9,Inputs!$BD9,0))</f>
        <v/>
      </c>
      <c r="CY12" s="193" t="str">
        <f>IF(D12="","",IF(AND(CY$4&lt;=Inputs!$CQ9,CY$4&gt;=Inputs!$CP9),Inputs!$AR9/(Inputs!$CQ9-Inputs!$CP9+1),0)+IF(CY$4=Inputs!$CL9,Inputs!$BD9,0))</f>
        <v/>
      </c>
      <c r="CZ12" s="193" t="str">
        <f>IF(E12="","",IF(AND(CZ$4&lt;=Inputs!$CQ9,CZ$4&gt;=Inputs!$CP9),Inputs!$AR9/(Inputs!$CQ9-Inputs!$CP9+1),0)+IF(CZ$4=Inputs!$CL9,Inputs!$BD9,0))</f>
        <v/>
      </c>
      <c r="DA12" s="193" t="str">
        <f>IF(F12="","",IF(AND(DA$4&lt;=Inputs!$CQ9,DA$4&gt;=Inputs!$CP9),Inputs!$AR9/(Inputs!$CQ9-Inputs!$CP9+1),0)+IF(DA$4=Inputs!$CL9,Inputs!$BD9,0))</f>
        <v/>
      </c>
      <c r="DB12" s="193" t="str">
        <f>IF(G12="","",IF(AND(DB$4&lt;=Inputs!$CQ9,DB$4&gt;=Inputs!$CP9),Inputs!$AR9/(Inputs!$CQ9-Inputs!$CP9+1),0)+IF(DB$4=Inputs!$CL9,Inputs!$BD9,0))</f>
        <v/>
      </c>
      <c r="DC12" s="193" t="str">
        <f>IF(H12="","",IF(AND(DC$4&lt;=Inputs!$CQ9,DC$4&gt;=Inputs!$CP9),Inputs!$AR9/(Inputs!$CQ9-Inputs!$CP9+1),0)+IF(DC$4=Inputs!$CL9,Inputs!$BD9,0))</f>
        <v/>
      </c>
      <c r="DD12" s="193" t="str">
        <f>IF(I12="","",IF(AND(DD$4&lt;=Inputs!$CQ9,DD$4&gt;=Inputs!$CP9),Inputs!$AR9/(Inputs!$CQ9-Inputs!$CP9+1),0)+IF(DD$4=Inputs!$CL9,Inputs!$BD9,0))</f>
        <v/>
      </c>
      <c r="DE12" s="193" t="str">
        <f>IF(J12="","",IF(AND(DE$4&lt;=Inputs!$CQ9,DE$4&gt;=Inputs!$CP9),Inputs!$AR9/(Inputs!$CQ9-Inputs!$CP9+1),0)+IF(DE$4=Inputs!$CL9,Inputs!$BD9,0))</f>
        <v/>
      </c>
      <c r="DF12" s="193" t="str">
        <f>IF(K12="","",IF(AND(DF$4&lt;=Inputs!$CQ9,DF$4&gt;=Inputs!$CP9),Inputs!$AR9/(Inputs!$CQ9-Inputs!$CP9+1),0)+IF(DF$4=Inputs!$CL9,Inputs!$BD9,0))</f>
        <v/>
      </c>
      <c r="DG12" s="193" t="str">
        <f>IF(L12="","",IF(AND(DG$4&lt;=Inputs!$CQ9,DG$4&gt;=Inputs!$CP9),Inputs!$AR9/(Inputs!$CQ9-Inputs!$CP9+1),0)+IF(DG$4=Inputs!$CL9,Inputs!$BD9,0))</f>
        <v/>
      </c>
      <c r="DH12" s="193" t="str">
        <f>IF(M12="","",IF(AND(DH$4&lt;=Inputs!$CQ9,DH$4&gt;=Inputs!$CP9),Inputs!$AR9/(Inputs!$CQ9-Inputs!$CP9+1),0)+IF(DH$4=Inputs!$CL9,Inputs!$BD9,0))</f>
        <v/>
      </c>
      <c r="DI12" s="193" t="str">
        <f>IF(N12="","",IF(AND(DI$4&lt;=Inputs!$CQ9,DI$4&gt;=Inputs!$CP9),Inputs!$AR9/(Inputs!$CQ9-Inputs!$CP9+1),0)+IF(DI$4=Inputs!$CL9,Inputs!$BD9,0))</f>
        <v/>
      </c>
      <c r="DJ12" s="193" t="str">
        <f>IF(O12="","",IF(AND(DJ$4&lt;=Inputs!$CQ9,DJ$4&gt;=Inputs!$CP9),Inputs!$AR9/(Inputs!$CQ9-Inputs!$CP9+1),0)+IF(DJ$4=Inputs!$CL9,Inputs!$BD9,0))</f>
        <v/>
      </c>
      <c r="DK12" s="193" t="str">
        <f>IF(P12="","",IF(AND(DK$4&lt;=Inputs!$CQ9,DK$4&gt;=Inputs!$CP9),Inputs!$AR9/(Inputs!$CQ9-Inputs!$CP9+1),0)+IF(DK$4=Inputs!$CL9,Inputs!$BD9,0))</f>
        <v/>
      </c>
      <c r="DL12" s="193" t="str">
        <f>IF(Q12="","",IF(AND(DL$4&lt;=Inputs!$CQ9,DL$4&gt;=Inputs!$CP9),Inputs!$AR9/(Inputs!$CQ9-Inputs!$CP9+1),0)+IF(DL$4=Inputs!$CL9,Inputs!$BD9,0))</f>
        <v/>
      </c>
      <c r="DM12" s="193" t="str">
        <f>IF(R12="","",IF(AND(DM$4&lt;=Inputs!$CQ9,DM$4&gt;=Inputs!$CP9),Inputs!$AR9/(Inputs!$CQ9-Inputs!$CP9+1),0)+IF(DM$4=Inputs!$CL9,Inputs!$BD9,0))</f>
        <v/>
      </c>
      <c r="DN12" s="193" t="str">
        <f>IF(S12="","",IF(AND(DN$4&lt;=Inputs!$CQ9,DN$4&gt;=Inputs!$CP9),Inputs!$AR9/(Inputs!$CQ9-Inputs!$CP9+1),0)+IF(DN$4=Inputs!$CL9,Inputs!$BD9,0))</f>
        <v/>
      </c>
      <c r="DO12" s="193" t="str">
        <f>IF(T12="","",IF(AND(DO$4&lt;=Inputs!$CQ9,DO$4&gt;=Inputs!$CP9),Inputs!$AR9/(Inputs!$CQ9-Inputs!$CP9+1),0)+IF(DO$4=Inputs!$CL9,Inputs!$BD9,0))</f>
        <v/>
      </c>
      <c r="DP12" s="193" t="str">
        <f>IF(U12="","",IF(AND(DP$4&lt;=Inputs!$CQ9,DP$4&gt;=Inputs!$CP9),Inputs!$AR9/(Inputs!$CQ9-Inputs!$CP9+1),0)+IF(DP$4=Inputs!$CL9,Inputs!$BD9,0))</f>
        <v/>
      </c>
      <c r="DQ12" s="193" t="str">
        <f>IF(V12="","",IF(AND(DQ$4&lt;=Inputs!$CQ9,DQ$4&gt;=Inputs!$CP9),Inputs!$AR9/(Inputs!$CQ9-Inputs!$CP9+1),0)+IF(DQ$4=Inputs!$CL9,Inputs!$BD9,0))</f>
        <v/>
      </c>
      <c r="DR12" s="193" t="str">
        <f>IF(W12="","",IF(AND(DR$4&lt;=Inputs!$CQ9,DR$4&gt;=Inputs!$CP9),Inputs!$AR9/(Inputs!$CQ9-Inputs!$CP9+1),0)+IF(DR$4=Inputs!$CL9,Inputs!$BD9,0))</f>
        <v/>
      </c>
      <c r="DS12" s="193" t="str">
        <f>IF(X12="","",IF(AND(DS$4&lt;=Inputs!$CQ9,DS$4&gt;=Inputs!$CP9),Inputs!$AR9/(Inputs!$CQ9-Inputs!$CP9+1),0)+IF(DS$4=Inputs!$CL9,Inputs!$BD9,0))</f>
        <v/>
      </c>
      <c r="DT12" s="193" t="str">
        <f>IF(Y12="","",IF(AND(DT$4&lt;=Inputs!$CQ9,DT$4&gt;=Inputs!$CP9),Inputs!$AR9/(Inputs!$CQ9-Inputs!$CP9+1),0)+IF(DT$4=Inputs!$CL9,Inputs!$BD9,0))</f>
        <v/>
      </c>
      <c r="DU12" s="193" t="str">
        <f>IF(Z12="","",IF(AND(DU$4&lt;=Inputs!$CQ9,DU$4&gt;=Inputs!$CP9),Inputs!$AR9/(Inputs!$CQ9-Inputs!$CP9+1),0)+IF(DU$4=Inputs!$CL9,Inputs!$BD9,0))</f>
        <v/>
      </c>
      <c r="DV12" s="193" t="str">
        <f>IF(AA12="","",IF(AND(DV$4&lt;=Inputs!$CQ9,DV$4&gt;=Inputs!$CP9),Inputs!$AR9/(Inputs!$CQ9-Inputs!$CP9+1),0)+IF(DV$4=Inputs!$CL9,Inputs!$BD9,0))</f>
        <v/>
      </c>
      <c r="DW12" s="193" t="str">
        <f>IF(AB12="","",IF(AND(DW$4&lt;=Inputs!$CQ9,DW$4&gt;=Inputs!$CP9),Inputs!$AR9/(Inputs!$CQ9-Inputs!$CP9+1),0)+IF(DW$4=Inputs!$CL9,Inputs!$BD9,0))</f>
        <v/>
      </c>
      <c r="DX12" s="193" t="str">
        <f>IF(AC12="","",IF(AND(DX$4&lt;=Inputs!$CQ9,DX$4&gt;=Inputs!$CP9),Inputs!$AR9/(Inputs!$CQ9-Inputs!$CP9+1),0)+IF(DX$4=Inputs!$CL9,Inputs!$BD9,0))</f>
        <v/>
      </c>
      <c r="DY12" s="193" t="str">
        <f>IF(AD12="","",IF(AND(DY$4&lt;=Inputs!$CQ9,DY$4&gt;=Inputs!$CP9),Inputs!$AR9/(Inputs!$CQ9-Inputs!$CP9+1),0)+IF(DY$4=Inputs!$CL9,Inputs!$BD9,0))</f>
        <v/>
      </c>
      <c r="DZ12" s="194" t="str">
        <f t="shared" si="3"/>
        <v/>
      </c>
      <c r="EB12" s="48"/>
    </row>
    <row r="13" spans="1:132">
      <c r="A13" s="7" t="str">
        <f>IF(Inputs!A10="","",Inputs!A10)</f>
        <v/>
      </c>
      <c r="B13" t="str">
        <f>IF(Inputs!B10="","",Inputs!B10)</f>
        <v/>
      </c>
      <c r="C13" s="193" t="str">
        <f>IF(Inputs!$B10="","",BO13-CV13)</f>
        <v/>
      </c>
      <c r="D13" s="193" t="str">
        <f>IF(Inputs!$B10="","",BP13-CW13)</f>
        <v/>
      </c>
      <c r="E13" s="193" t="str">
        <f>IF(Inputs!$B10="","",BQ13-CX13)</f>
        <v/>
      </c>
      <c r="F13" s="193" t="str">
        <f>IF(Inputs!$B10="","",BR13-CY13)</f>
        <v/>
      </c>
      <c r="G13" s="193" t="str">
        <f>IF(Inputs!$B10="","",BS13-CZ13)</f>
        <v/>
      </c>
      <c r="H13" s="193" t="str">
        <f>IF(Inputs!$B10="","",BT13-DA13)</f>
        <v/>
      </c>
      <c r="I13" s="193" t="str">
        <f>IF(Inputs!$B10="","",BU13-DB13)</f>
        <v/>
      </c>
      <c r="J13" s="193" t="str">
        <f>IF(Inputs!$B10="","",BV13-DC13)</f>
        <v/>
      </c>
      <c r="K13" s="193" t="str">
        <f>IF(Inputs!$B10="","",BW13-DD13)</f>
        <v/>
      </c>
      <c r="L13" s="193" t="str">
        <f>IF(Inputs!$B10="","",BX13-DE13)</f>
        <v/>
      </c>
      <c r="M13" s="193" t="str">
        <f>IF(Inputs!$B10="","",BY13-DF13)</f>
        <v/>
      </c>
      <c r="N13" s="193" t="str">
        <f>IF(Inputs!$B10="","",BZ13-DG13)</f>
        <v/>
      </c>
      <c r="O13" s="193" t="str">
        <f>IF(Inputs!$B10="","",CA13-DH13)</f>
        <v/>
      </c>
      <c r="P13" s="193" t="str">
        <f>IF(Inputs!$B10="","",CB13-DI13)</f>
        <v/>
      </c>
      <c r="Q13" s="193" t="str">
        <f>IF(Inputs!$B10="","",CC13-DJ13)</f>
        <v/>
      </c>
      <c r="R13" s="193" t="str">
        <f>IF(Inputs!$B10="","",CD13-DK13)</f>
        <v/>
      </c>
      <c r="S13" s="193" t="str">
        <f>IF(Inputs!$B10="","",CE13-DL13)</f>
        <v/>
      </c>
      <c r="T13" s="193" t="str">
        <f>IF(Inputs!$B10="","",CF13-DM13)</f>
        <v/>
      </c>
      <c r="U13" s="193" t="str">
        <f>IF(Inputs!$B10="","",CG13-DN13)</f>
        <v/>
      </c>
      <c r="V13" s="193" t="str">
        <f>IF(Inputs!$B10="","",CH13-DO13)</f>
        <v/>
      </c>
      <c r="W13" s="193" t="str">
        <f>IF(Inputs!$B10="","",CI13-DP13)</f>
        <v/>
      </c>
      <c r="X13" s="193" t="str">
        <f>IF(Inputs!$B10="","",CJ13-DQ13)</f>
        <v/>
      </c>
      <c r="Y13" s="193" t="str">
        <f>IF(Inputs!$B10="","",CK13-DR13)</f>
        <v/>
      </c>
      <c r="Z13" s="193" t="str">
        <f>IF(Inputs!$B10="","",CL13-DS13)</f>
        <v/>
      </c>
      <c r="AA13" s="193" t="str">
        <f>IF(Inputs!$B10="","",CM13-DT13)</f>
        <v/>
      </c>
      <c r="AB13" s="193" t="str">
        <f>IF(Inputs!$B10="","",CN13-DU13)</f>
        <v/>
      </c>
      <c r="AC13" s="193" t="str">
        <f>IF(Inputs!$B10="","",CO13-DV13)</f>
        <v/>
      </c>
      <c r="AD13" s="193" t="str">
        <f>IF(Inputs!$B10="","",CP13-DW13)</f>
        <v/>
      </c>
      <c r="AE13" s="193" t="str">
        <f>IF(Inputs!$B10="","",CQ13-DX13)</f>
        <v/>
      </c>
      <c r="AF13" s="193" t="str">
        <f>IF(Inputs!$B10="","",CR13-DY13)</f>
        <v/>
      </c>
      <c r="AG13" s="194" t="str">
        <f t="shared" si="4"/>
        <v/>
      </c>
      <c r="AH13" s="194"/>
      <c r="AI13" s="195"/>
      <c r="AJ13" s="27">
        <f>IF(AND(Inputs!$CO10=0,AJ$4&gt;=Inputs!$CM10),1,IF(AND(AJ$4&gt;=Inputs!$CM10,AJ$4&lt;Inputs!$CN10),1,IF(AND(AJ$4=Inputs!$CN10,AJ$4=Inputs!$CO10),1,IF(OR(AND(AJ$4=Inputs!$CN10+1,Inputs!$CN10=Inputs!$CO10),AND(AJ$4=Inputs!$CN10+2,Inputs!$CN10=Inputs!$CO10)),0,IF(AJ$4=Inputs!$CN10,0.8,IF(AJ$4=Inputs!$CN10+1,0.6,IF(AJ$4=Inputs!$CN10+2,0.4,IF(AJ$4=Inputs!$CO10,0.2,IF(AND(AJ$4&gt;=Inputs!$CL10,AJ$4&lt;Inputs!$CM10),(AJ$4-Inputs!$CL10+1)/(Inputs!$AI10+1),0)))))))))</f>
        <v>1</v>
      </c>
      <c r="AK13" s="27">
        <f>IF(AND(Inputs!$CO10=0,AK$4&gt;=Inputs!$CM10),1,IF(AND(AK$4&gt;=Inputs!$CM10,AK$4&lt;Inputs!$CN10),1,IF(AND(AK$4=Inputs!$CN10,AK$4=Inputs!$CO10),1,IF(OR(AND(AK$4=Inputs!$CN10+1,Inputs!$CN10=Inputs!$CO10),AND(AK$4=Inputs!$CN10+2,Inputs!$CN10=Inputs!$CO10)),0,IF(AK$4=Inputs!$CN10,0.8,IF(AK$4=Inputs!$CN10+1,0.6,IF(AK$4=Inputs!$CN10+2,0.4,IF(AK$4=Inputs!$CO10,0.2,IF(AND(AK$4&gt;=Inputs!$CL10,AK$4&lt;Inputs!$CM10),(AK$4-Inputs!$CL10+1)/(Inputs!$AI10+1),0)))))))))</f>
        <v>1</v>
      </c>
      <c r="AL13" s="27">
        <f>IF(AND(Inputs!$CO10=0,AL$4&gt;=Inputs!$CM10),1,IF(AND(AL$4&gt;=Inputs!$CM10,AL$4&lt;Inputs!$CN10),1,IF(AND(AL$4=Inputs!$CN10,AL$4=Inputs!$CO10),1,IF(OR(AND(AL$4=Inputs!$CN10+1,Inputs!$CN10=Inputs!$CO10),AND(AL$4=Inputs!$CN10+2,Inputs!$CN10=Inputs!$CO10)),0,IF(AL$4=Inputs!$CN10,0.8,IF(AL$4=Inputs!$CN10+1,0.6,IF(AL$4=Inputs!$CN10+2,0.4,IF(AL$4=Inputs!$CO10,0.2,IF(AND(AL$4&gt;=Inputs!$CL10,AL$4&lt;Inputs!$CM10),(AL$4-Inputs!$CL10+1)/(Inputs!$AI10+1),0)))))))))</f>
        <v>1</v>
      </c>
      <c r="AM13" s="27">
        <f>IF(AND(Inputs!$CO10=0,AM$4&gt;=Inputs!$CM10),1,IF(AND(AM$4&gt;=Inputs!$CM10,AM$4&lt;Inputs!$CN10),1,IF(AND(AM$4=Inputs!$CN10,AM$4=Inputs!$CO10),1,IF(OR(AND(AM$4=Inputs!$CN10+1,Inputs!$CN10=Inputs!$CO10),AND(AM$4=Inputs!$CN10+2,Inputs!$CN10=Inputs!$CO10)),0,IF(AM$4=Inputs!$CN10,0.8,IF(AM$4=Inputs!$CN10+1,0.6,IF(AM$4=Inputs!$CN10+2,0.4,IF(AM$4=Inputs!$CO10,0.2,IF(AND(AM$4&gt;=Inputs!$CL10,AM$4&lt;Inputs!$CM10),(AM$4-Inputs!$CL10+1)/(Inputs!$AI10+1),0)))))))))</f>
        <v>1</v>
      </c>
      <c r="AN13" s="27">
        <f>IF(AND(Inputs!$CO10=0,AN$4&gt;=Inputs!$CM10),1,IF(AND(AN$4&gt;=Inputs!$CM10,AN$4&lt;Inputs!$CN10),1,IF(AND(AN$4=Inputs!$CN10,AN$4=Inputs!$CO10),1,IF(OR(AND(AN$4=Inputs!$CN10+1,Inputs!$CN10=Inputs!$CO10),AND(AN$4=Inputs!$CN10+2,Inputs!$CN10=Inputs!$CO10)),0,IF(AN$4=Inputs!$CN10,0.8,IF(AN$4=Inputs!$CN10+1,0.6,IF(AN$4=Inputs!$CN10+2,0.4,IF(AN$4=Inputs!$CO10,0.2,IF(AND(AN$4&gt;=Inputs!$CL10,AN$4&lt;Inputs!$CM10),(AN$4-Inputs!$CL10+1)/(Inputs!$AI10+1),0)))))))))</f>
        <v>1</v>
      </c>
      <c r="AO13" s="27">
        <f>IF(AND(Inputs!$CO10=0,AO$4&gt;=Inputs!$CM10),1,IF(AND(AO$4&gt;=Inputs!$CM10,AO$4&lt;Inputs!$CN10),1,IF(AND(AO$4=Inputs!$CN10,AO$4=Inputs!$CO10),1,IF(OR(AND(AO$4=Inputs!$CN10+1,Inputs!$CN10=Inputs!$CO10),AND(AO$4=Inputs!$CN10+2,Inputs!$CN10=Inputs!$CO10)),0,IF(AO$4=Inputs!$CN10,0.8,IF(AO$4=Inputs!$CN10+1,0.6,IF(AO$4=Inputs!$CN10+2,0.4,IF(AO$4=Inputs!$CO10,0.2,IF(AND(AO$4&gt;=Inputs!$CL10,AO$4&lt;Inputs!$CM10),(AO$4-Inputs!$CL10+1)/(Inputs!$AI10+1),0)))))))))</f>
        <v>1</v>
      </c>
      <c r="AP13" s="27">
        <f>IF(AND(Inputs!$CO10=0,AP$4&gt;=Inputs!$CM10),1,IF(AND(AP$4&gt;=Inputs!$CM10,AP$4&lt;Inputs!$CN10),1,IF(AND(AP$4=Inputs!$CN10,AP$4=Inputs!$CO10),1,IF(OR(AND(AP$4=Inputs!$CN10+1,Inputs!$CN10=Inputs!$CO10),AND(AP$4=Inputs!$CN10+2,Inputs!$CN10=Inputs!$CO10)),0,IF(AP$4=Inputs!$CN10,0.8,IF(AP$4=Inputs!$CN10+1,0.6,IF(AP$4=Inputs!$CN10+2,0.4,IF(AP$4=Inputs!$CO10,0.2,IF(AND(AP$4&gt;=Inputs!$CL10,AP$4&lt;Inputs!$CM10),(AP$4-Inputs!$CL10+1)/(Inputs!$AI10+1),0)))))))))</f>
        <v>1</v>
      </c>
      <c r="AQ13" s="27">
        <f>IF(AND(Inputs!$CO10=0,AQ$4&gt;=Inputs!$CM10),1,IF(AND(AQ$4&gt;=Inputs!$CM10,AQ$4&lt;Inputs!$CN10),1,IF(AND(AQ$4=Inputs!$CN10,AQ$4=Inputs!$CO10),1,IF(OR(AND(AQ$4=Inputs!$CN10+1,Inputs!$CN10=Inputs!$CO10),AND(AQ$4=Inputs!$CN10+2,Inputs!$CN10=Inputs!$CO10)),0,IF(AQ$4=Inputs!$CN10,0.8,IF(AQ$4=Inputs!$CN10+1,0.6,IF(AQ$4=Inputs!$CN10+2,0.4,IF(AQ$4=Inputs!$CO10,0.2,IF(AND(AQ$4&gt;=Inputs!$CL10,AQ$4&lt;Inputs!$CM10),(AQ$4-Inputs!$CL10+1)/(Inputs!$AI10+1),0)))))))))</f>
        <v>1</v>
      </c>
      <c r="AR13" s="27">
        <f>IF(AND(Inputs!$CO10=0,AR$4&gt;=Inputs!$CM10),1,IF(AND(AR$4&gt;=Inputs!$CM10,AR$4&lt;Inputs!$CN10),1,IF(AND(AR$4=Inputs!$CN10,AR$4=Inputs!$CO10),1,IF(OR(AND(AR$4=Inputs!$CN10+1,Inputs!$CN10=Inputs!$CO10),AND(AR$4=Inputs!$CN10+2,Inputs!$CN10=Inputs!$CO10)),0,IF(AR$4=Inputs!$CN10,0.8,IF(AR$4=Inputs!$CN10+1,0.6,IF(AR$4=Inputs!$CN10+2,0.4,IF(AR$4=Inputs!$CO10,0.2,IF(AND(AR$4&gt;=Inputs!$CL10,AR$4&lt;Inputs!$CM10),(AR$4-Inputs!$CL10+1)/(Inputs!$AI10+1),0)))))))))</f>
        <v>1</v>
      </c>
      <c r="AS13" s="27">
        <f>IF(AND(Inputs!$CO10=0,AS$4&gt;=Inputs!$CM10),1,IF(AND(AS$4&gt;=Inputs!$CM10,AS$4&lt;Inputs!$CN10),1,IF(AND(AS$4=Inputs!$CN10,AS$4=Inputs!$CO10),1,IF(OR(AND(AS$4=Inputs!$CN10+1,Inputs!$CN10=Inputs!$CO10),AND(AS$4=Inputs!$CN10+2,Inputs!$CN10=Inputs!$CO10)),0,IF(AS$4=Inputs!$CN10,0.8,IF(AS$4=Inputs!$CN10+1,0.6,IF(AS$4=Inputs!$CN10+2,0.4,IF(AS$4=Inputs!$CO10,0.2,IF(AND(AS$4&gt;=Inputs!$CL10,AS$4&lt;Inputs!$CM10),(AS$4-Inputs!$CL10+1)/(Inputs!$AI10+1),0)))))))))</f>
        <v>1</v>
      </c>
      <c r="AT13" s="27">
        <f>IF(AND(Inputs!$CO10=0,AT$4&gt;=Inputs!$CM10),1,IF(AND(AT$4&gt;=Inputs!$CM10,AT$4&lt;Inputs!$CN10),1,IF(AND(AT$4=Inputs!$CN10,AT$4=Inputs!$CO10),1,IF(OR(AND(AT$4=Inputs!$CN10+1,Inputs!$CN10=Inputs!$CO10),AND(AT$4=Inputs!$CN10+2,Inputs!$CN10=Inputs!$CO10)),0,IF(AT$4=Inputs!$CN10,0.8,IF(AT$4=Inputs!$CN10+1,0.6,IF(AT$4=Inputs!$CN10+2,0.4,IF(AT$4=Inputs!$CO10,0.2,IF(AND(AT$4&gt;=Inputs!$CL10,AT$4&lt;Inputs!$CM10),(AT$4-Inputs!$CL10+1)/(Inputs!$AI10+1),0)))))))))</f>
        <v>1</v>
      </c>
      <c r="AU13" s="27">
        <f>IF(AND(Inputs!$CO10=0,AU$4&gt;=Inputs!$CM10),1,IF(AND(AU$4&gt;=Inputs!$CM10,AU$4&lt;Inputs!$CN10),1,IF(AND(AU$4=Inputs!$CN10,AU$4=Inputs!$CO10),1,IF(OR(AND(AU$4=Inputs!$CN10+1,Inputs!$CN10=Inputs!$CO10),AND(AU$4=Inputs!$CN10+2,Inputs!$CN10=Inputs!$CO10)),0,IF(AU$4=Inputs!$CN10,0.8,IF(AU$4=Inputs!$CN10+1,0.6,IF(AU$4=Inputs!$CN10+2,0.4,IF(AU$4=Inputs!$CO10,0.2,IF(AND(AU$4&gt;=Inputs!$CL10,AU$4&lt;Inputs!$CM10),(AU$4-Inputs!$CL10+1)/(Inputs!$AI10+1),0)))))))))</f>
        <v>1</v>
      </c>
      <c r="AV13" s="27">
        <f>IF(AND(Inputs!$CO10=0,AV$4&gt;=Inputs!$CM10),1,IF(AND(AV$4&gt;=Inputs!$CM10,AV$4&lt;Inputs!$CN10),1,IF(AND(AV$4=Inputs!$CN10,AV$4=Inputs!$CO10),1,IF(OR(AND(AV$4=Inputs!$CN10+1,Inputs!$CN10=Inputs!$CO10),AND(AV$4=Inputs!$CN10+2,Inputs!$CN10=Inputs!$CO10)),0,IF(AV$4=Inputs!$CN10,0.8,IF(AV$4=Inputs!$CN10+1,0.6,IF(AV$4=Inputs!$CN10+2,0.4,IF(AV$4=Inputs!$CO10,0.2,IF(AND(AV$4&gt;=Inputs!$CL10,AV$4&lt;Inputs!$CM10),(AV$4-Inputs!$CL10+1)/(Inputs!$AI10+1),0)))))))))</f>
        <v>1</v>
      </c>
      <c r="AW13" s="27">
        <f>IF(AND(Inputs!$CO10=0,AW$4&gt;=Inputs!$CM10),1,IF(AND(AW$4&gt;=Inputs!$CM10,AW$4&lt;Inputs!$CN10),1,IF(AND(AW$4=Inputs!$CN10,AW$4=Inputs!$CO10),1,IF(OR(AND(AW$4=Inputs!$CN10+1,Inputs!$CN10=Inputs!$CO10),AND(AW$4=Inputs!$CN10+2,Inputs!$CN10=Inputs!$CO10)),0,IF(AW$4=Inputs!$CN10,0.8,IF(AW$4=Inputs!$CN10+1,0.6,IF(AW$4=Inputs!$CN10+2,0.4,IF(AW$4=Inputs!$CO10,0.2,IF(AND(AW$4&gt;=Inputs!$CL10,AW$4&lt;Inputs!$CM10),(AW$4-Inputs!$CL10+1)/(Inputs!$AI10+1),0)))))))))</f>
        <v>1</v>
      </c>
      <c r="AX13" s="27">
        <f>IF(AND(Inputs!$CO10=0,AX$4&gt;=Inputs!$CM10),1,IF(AND(AX$4&gt;=Inputs!$CM10,AX$4&lt;Inputs!$CN10),1,IF(AND(AX$4=Inputs!$CN10,AX$4=Inputs!$CO10),1,IF(OR(AND(AX$4=Inputs!$CN10+1,Inputs!$CN10=Inputs!$CO10),AND(AX$4=Inputs!$CN10+2,Inputs!$CN10=Inputs!$CO10)),0,IF(AX$4=Inputs!$CN10,0.8,IF(AX$4=Inputs!$CN10+1,0.6,IF(AX$4=Inputs!$CN10+2,0.4,IF(AX$4=Inputs!$CO10,0.2,IF(AND(AX$4&gt;=Inputs!$CL10,AX$4&lt;Inputs!$CM10),(AX$4-Inputs!$CL10+1)/(Inputs!$AI10+1),0)))))))))</f>
        <v>1</v>
      </c>
      <c r="AY13" s="27">
        <f>IF(AND(Inputs!$CO10=0,AY$4&gt;=Inputs!$CM10),1,IF(AND(AY$4&gt;=Inputs!$CM10,AY$4&lt;Inputs!$CN10),1,IF(AND(AY$4=Inputs!$CN10,AY$4=Inputs!$CO10),1,IF(OR(AND(AY$4=Inputs!$CN10+1,Inputs!$CN10=Inputs!$CO10),AND(AY$4=Inputs!$CN10+2,Inputs!$CN10=Inputs!$CO10)),0,IF(AY$4=Inputs!$CN10,0.8,IF(AY$4=Inputs!$CN10+1,0.6,IF(AY$4=Inputs!$CN10+2,0.4,IF(AY$4=Inputs!$CO10,0.2,IF(AND(AY$4&gt;=Inputs!$CL10,AY$4&lt;Inputs!$CM10),(AY$4-Inputs!$CL10+1)/(Inputs!$AI10+1),0)))))))))</f>
        <v>1</v>
      </c>
      <c r="AZ13" s="27">
        <f>IF(AND(Inputs!$CO10=0,AZ$4&gt;=Inputs!$CM10),1,IF(AND(AZ$4&gt;=Inputs!$CM10,AZ$4&lt;Inputs!$CN10),1,IF(AND(AZ$4=Inputs!$CN10,AZ$4=Inputs!$CO10),1,IF(OR(AND(AZ$4=Inputs!$CN10+1,Inputs!$CN10=Inputs!$CO10),AND(AZ$4=Inputs!$CN10+2,Inputs!$CN10=Inputs!$CO10)),0,IF(AZ$4=Inputs!$CN10,0.8,IF(AZ$4=Inputs!$CN10+1,0.6,IF(AZ$4=Inputs!$CN10+2,0.4,IF(AZ$4=Inputs!$CO10,0.2,IF(AND(AZ$4&gt;=Inputs!$CL10,AZ$4&lt;Inputs!$CM10),(AZ$4-Inputs!$CL10+1)/(Inputs!$AI10+1),0)))))))))</f>
        <v>1</v>
      </c>
      <c r="BA13" s="27">
        <f>IF(AND(Inputs!$CO10=0,BA$4&gt;=Inputs!$CM10),1,IF(AND(BA$4&gt;=Inputs!$CM10,BA$4&lt;Inputs!$CN10),1,IF(AND(BA$4=Inputs!$CN10,BA$4=Inputs!$CO10),1,IF(OR(AND(BA$4=Inputs!$CN10+1,Inputs!$CN10=Inputs!$CO10),AND(BA$4=Inputs!$CN10+2,Inputs!$CN10=Inputs!$CO10)),0,IF(BA$4=Inputs!$CN10,0.8,IF(BA$4=Inputs!$CN10+1,0.6,IF(BA$4=Inputs!$CN10+2,0.4,IF(BA$4=Inputs!$CO10,0.2,IF(AND(BA$4&gt;=Inputs!$CL10,BA$4&lt;Inputs!$CM10),(BA$4-Inputs!$CL10+1)/(Inputs!$AI10+1),0)))))))))</f>
        <v>1</v>
      </c>
      <c r="BB13" s="27">
        <f>IF(AND(Inputs!$CO10=0,BB$4&gt;=Inputs!$CM10),1,IF(AND(BB$4&gt;=Inputs!$CM10,BB$4&lt;Inputs!$CN10),1,IF(AND(BB$4=Inputs!$CN10,BB$4=Inputs!$CO10),1,IF(OR(AND(BB$4=Inputs!$CN10+1,Inputs!$CN10=Inputs!$CO10),AND(BB$4=Inputs!$CN10+2,Inputs!$CN10=Inputs!$CO10)),0,IF(BB$4=Inputs!$CN10,0.8,IF(BB$4=Inputs!$CN10+1,0.6,IF(BB$4=Inputs!$CN10+2,0.4,IF(BB$4=Inputs!$CO10,0.2,IF(AND(BB$4&gt;=Inputs!$CL10,BB$4&lt;Inputs!$CM10),(BB$4-Inputs!$CL10+1)/(Inputs!$AI10+1),0)))))))))</f>
        <v>1</v>
      </c>
      <c r="BC13" s="27">
        <f>IF(AND(Inputs!$CO10=0,BC$4&gt;=Inputs!$CM10),1,IF(AND(BC$4&gt;=Inputs!$CM10,BC$4&lt;Inputs!$CN10),1,IF(AND(BC$4=Inputs!$CN10,BC$4=Inputs!$CO10),1,IF(OR(AND(BC$4=Inputs!$CN10+1,Inputs!$CN10=Inputs!$CO10),AND(BC$4=Inputs!$CN10+2,Inputs!$CN10=Inputs!$CO10)),0,IF(BC$4=Inputs!$CN10,0.8,IF(BC$4=Inputs!$CN10+1,0.6,IF(BC$4=Inputs!$CN10+2,0.4,IF(BC$4=Inputs!$CO10,0.2,IF(AND(BC$4&gt;=Inputs!$CL10,BC$4&lt;Inputs!$CM10),(BC$4-Inputs!$CL10+1)/(Inputs!$AI10+1),0)))))))))</f>
        <v>1</v>
      </c>
      <c r="BD13" s="27">
        <f>IF(AND(Inputs!$CO10=0,BD$4&gt;=Inputs!$CM10),1,IF(AND(BD$4&gt;=Inputs!$CM10,BD$4&lt;Inputs!$CN10),1,IF(AND(BD$4=Inputs!$CN10,BD$4=Inputs!$CO10),1,IF(OR(AND(BD$4=Inputs!$CN10+1,Inputs!$CN10=Inputs!$CO10),AND(BD$4=Inputs!$CN10+2,Inputs!$CN10=Inputs!$CO10)),0,IF(BD$4=Inputs!$CN10,0.8,IF(BD$4=Inputs!$CN10+1,0.6,IF(BD$4=Inputs!$CN10+2,0.4,IF(BD$4=Inputs!$CO10,0.2,IF(AND(BD$4&gt;=Inputs!$CL10,BD$4&lt;Inputs!$CM10),(BD$4-Inputs!$CL10+1)/(Inputs!$AI10+1),0)))))))))</f>
        <v>1</v>
      </c>
      <c r="BE13" s="27">
        <f>IF(AND(Inputs!$CO10=0,BE$4&gt;=Inputs!$CM10),1,IF(AND(BE$4&gt;=Inputs!$CM10,BE$4&lt;Inputs!$CN10),1,IF(AND(BE$4=Inputs!$CN10,BE$4=Inputs!$CO10),1,IF(OR(AND(BE$4=Inputs!$CN10+1,Inputs!$CN10=Inputs!$CO10),AND(BE$4=Inputs!$CN10+2,Inputs!$CN10=Inputs!$CO10)),0,IF(BE$4=Inputs!$CN10,0.8,IF(BE$4=Inputs!$CN10+1,0.6,IF(BE$4=Inputs!$CN10+2,0.4,IF(BE$4=Inputs!$CO10,0.2,IF(AND(BE$4&gt;=Inputs!$CL10,BE$4&lt;Inputs!$CM10),(BE$4-Inputs!$CL10+1)/(Inputs!$AI10+1),0)))))))))</f>
        <v>1</v>
      </c>
      <c r="BF13" s="27">
        <f>IF(AND(Inputs!$CO10=0,BF$4&gt;=Inputs!$CM10),1,IF(AND(BF$4&gt;=Inputs!$CM10,BF$4&lt;Inputs!$CN10),1,IF(AND(BF$4=Inputs!$CN10,BF$4=Inputs!$CO10),1,IF(OR(AND(BF$4=Inputs!$CN10+1,Inputs!$CN10=Inputs!$CO10),AND(BF$4=Inputs!$CN10+2,Inputs!$CN10=Inputs!$CO10)),0,IF(BF$4=Inputs!$CN10,0.8,IF(BF$4=Inputs!$CN10+1,0.6,IF(BF$4=Inputs!$CN10+2,0.4,IF(BF$4=Inputs!$CO10,0.2,IF(AND(BF$4&gt;=Inputs!$CL10,BF$4&lt;Inputs!$CM10),(BF$4-Inputs!$CL10+1)/(Inputs!$AI10+1),0)))))))))</f>
        <v>1</v>
      </c>
      <c r="BG13" s="27">
        <f>IF(AND(Inputs!$CO10=0,BG$4&gt;=Inputs!$CM10),1,IF(AND(BG$4&gt;=Inputs!$CM10,BG$4&lt;Inputs!$CN10),1,IF(AND(BG$4=Inputs!$CN10,BG$4=Inputs!$CO10),1,IF(OR(AND(BG$4=Inputs!$CN10+1,Inputs!$CN10=Inputs!$CO10),AND(BG$4=Inputs!$CN10+2,Inputs!$CN10=Inputs!$CO10)),0,IF(BG$4=Inputs!$CN10,0.8,IF(BG$4=Inputs!$CN10+1,0.6,IF(BG$4=Inputs!$CN10+2,0.4,IF(BG$4=Inputs!$CO10,0.2,IF(AND(BG$4&gt;=Inputs!$CL10,BG$4&lt;Inputs!$CM10),(BG$4-Inputs!$CL10+1)/(Inputs!$AI10+1),0)))))))))</f>
        <v>1</v>
      </c>
      <c r="BH13" s="27">
        <f>IF(AND(Inputs!$CO10=0,BH$4&gt;=Inputs!$CM10),1,IF(AND(BH$4&gt;=Inputs!$CM10,BH$4&lt;Inputs!$CN10),1,IF(AND(BH$4=Inputs!$CN10,BH$4=Inputs!$CO10),1,IF(OR(AND(BH$4=Inputs!$CN10+1,Inputs!$CN10=Inputs!$CO10),AND(BH$4=Inputs!$CN10+2,Inputs!$CN10=Inputs!$CO10)),0,IF(BH$4=Inputs!$CN10,0.8,IF(BH$4=Inputs!$CN10+1,0.6,IF(BH$4=Inputs!$CN10+2,0.4,IF(BH$4=Inputs!$CO10,0.2,IF(AND(BH$4&gt;=Inputs!$CL10,BH$4&lt;Inputs!$CM10),(BH$4-Inputs!$CL10+1)/(Inputs!$AI10+1),0)))))))))</f>
        <v>1</v>
      </c>
      <c r="BI13" s="27">
        <f>IF(AND(Inputs!$CO10=0,BI$4&gt;=Inputs!$CM10),1,IF(AND(BI$4&gt;=Inputs!$CM10,BI$4&lt;Inputs!$CN10),1,IF(AND(BI$4=Inputs!$CN10,BI$4=Inputs!$CO10),1,IF(OR(AND(BI$4=Inputs!$CN10+1,Inputs!$CN10=Inputs!$CO10),AND(BI$4=Inputs!$CN10+2,Inputs!$CN10=Inputs!$CO10)),0,IF(BI$4=Inputs!$CN10,0.8,IF(BI$4=Inputs!$CN10+1,0.6,IF(BI$4=Inputs!$CN10+2,0.4,IF(BI$4=Inputs!$CO10,0.2,IF(AND(BI$4&gt;=Inputs!$CL10,BI$4&lt;Inputs!$CM10),(BI$4-Inputs!$CL10+1)/(Inputs!$AI10+1),0)))))))))</f>
        <v>1</v>
      </c>
      <c r="BJ13" s="27">
        <f>IF(AND(Inputs!$CO10=0,BJ$4&gt;=Inputs!$CM10),1,IF(AND(BJ$4&gt;=Inputs!$CM10,BJ$4&lt;Inputs!$CN10),1,IF(AND(BJ$4=Inputs!$CN10,BJ$4=Inputs!$CO10),1,IF(OR(AND(BJ$4=Inputs!$CN10+1,Inputs!$CN10=Inputs!$CO10),AND(BJ$4=Inputs!$CN10+2,Inputs!$CN10=Inputs!$CO10)),0,IF(BJ$4=Inputs!$CN10,0.8,IF(BJ$4=Inputs!$CN10+1,0.6,IF(BJ$4=Inputs!$CN10+2,0.4,IF(BJ$4=Inputs!$CO10,0.2,IF(AND(BJ$4&gt;=Inputs!$CL10,BJ$4&lt;Inputs!$CM10),(BJ$4-Inputs!$CL10+1)/(Inputs!$AI10+1),0)))))))))</f>
        <v>1</v>
      </c>
      <c r="BK13" s="27">
        <f>IF(AND(Inputs!$CO10=0,BK$4&gt;=Inputs!$CM10),1,IF(AND(BK$4&gt;=Inputs!$CM10,BK$4&lt;Inputs!$CN10),1,IF(AND(BK$4=Inputs!$CN10,BK$4=Inputs!$CO10),1,IF(OR(AND(BK$4=Inputs!$CN10+1,Inputs!$CN10=Inputs!$CO10),AND(BK$4=Inputs!$CN10+2,Inputs!$CN10=Inputs!$CO10)),0,IF(BK$4=Inputs!$CN10,0.8,IF(BK$4=Inputs!$CN10+1,0.6,IF(BK$4=Inputs!$CN10+2,0.4,IF(BK$4=Inputs!$CO10,0.2,IF(AND(BK$4&gt;=Inputs!$CL10,BK$4&lt;Inputs!$CM10),(BK$4-Inputs!$CL10+1)/(Inputs!$AI10+1),0)))))))))</f>
        <v>1</v>
      </c>
      <c r="BL13" s="27">
        <f>IF(AND(Inputs!$CO10=0,BL$4&gt;=Inputs!$CM10),1,IF(AND(BL$4&gt;=Inputs!$CM10,BL$4&lt;Inputs!$CN10),1,IF(AND(BL$4=Inputs!$CN10,BL$4=Inputs!$CO10),1,IF(OR(AND(BL$4=Inputs!$CN10+1,Inputs!$CN10=Inputs!$CO10),AND(BL$4=Inputs!$CN10+2,Inputs!$CN10=Inputs!$CO10)),0,IF(BL$4=Inputs!$CN10,0.8,IF(BL$4=Inputs!$CN10+1,0.6,IF(BL$4=Inputs!$CN10+2,0.4,IF(BL$4=Inputs!$CO10,0.2,IF(AND(BL$4&gt;=Inputs!$CL10,BL$4&lt;Inputs!$CM10),(BL$4-Inputs!$CL10+1)/(Inputs!$AI10+1),0)))))))))</f>
        <v>1</v>
      </c>
      <c r="BM13" s="27">
        <f>IF(AND(Inputs!$CO10=0,BM$4&gt;=Inputs!$CM10),1,IF(AND(BM$4&gt;=Inputs!$CM10,BM$4&lt;Inputs!$CN10),1,IF(AND(BM$4=Inputs!$CN10,BM$4=Inputs!$CO10),1,IF(OR(AND(BM$4=Inputs!$CN10+1,Inputs!$CN10=Inputs!$CO10),AND(BM$4=Inputs!$CN10+2,Inputs!$CN10=Inputs!$CO10)),0,IF(BM$4=Inputs!$CN10,0.8,IF(BM$4=Inputs!$CN10+1,0.6,IF(BM$4=Inputs!$CN10+2,0.4,IF(BM$4=Inputs!$CO10,0.2,IF(AND(BM$4&gt;=Inputs!$CL10,BM$4&lt;Inputs!$CM10),(BM$4-Inputs!$CL10+1)/(Inputs!$AI10+1),0)))))))))</f>
        <v>1</v>
      </c>
      <c r="BN13" s="195"/>
      <c r="BO13" s="193" t="str">
        <f>IF(Inputs!$B10="","",(ROUND(Inputs!$BC10*AJ13,0)))</f>
        <v/>
      </c>
      <c r="BP13" s="193" t="str">
        <f>IF(Inputs!$B10="","",(ROUND(Inputs!$BC10*AK13,0)))</f>
        <v/>
      </c>
      <c r="BQ13" s="193" t="str">
        <f>IF(Inputs!$B10="","",(ROUND(Inputs!$BC10*AL13,0)))</f>
        <v/>
      </c>
      <c r="BR13" s="193" t="str">
        <f>IF(Inputs!$B10="","",(ROUND(Inputs!$BC10*AM13,0)))</f>
        <v/>
      </c>
      <c r="BS13" s="193" t="str">
        <f>IF(Inputs!$B10="","",(ROUND(Inputs!$BC10*AN13,0)))</f>
        <v/>
      </c>
      <c r="BT13" s="193" t="str">
        <f>IF(Inputs!$B10="","",(ROUND(Inputs!$BC10*AO13,0)))</f>
        <v/>
      </c>
      <c r="BU13" s="193" t="str">
        <f>IF(Inputs!$B10="","",(ROUND(Inputs!$BC10*AP13,0)))</f>
        <v/>
      </c>
      <c r="BV13" s="193" t="str">
        <f>IF(Inputs!$B10="","",(ROUND(Inputs!$BC10*AQ13,0)))</f>
        <v/>
      </c>
      <c r="BW13" s="193" t="str">
        <f>IF(Inputs!$B10="","",(ROUND(Inputs!$BC10*AR13,0)))</f>
        <v/>
      </c>
      <c r="BX13" s="193" t="str">
        <f>IF(Inputs!$B10="","",(ROUND(Inputs!$BC10*AS13,0)))</f>
        <v/>
      </c>
      <c r="BY13" s="193" t="str">
        <f>IF(Inputs!$B10="","",(ROUND(Inputs!$BC10*AT13,0)))</f>
        <v/>
      </c>
      <c r="BZ13" s="193" t="str">
        <f>IF(Inputs!$B10="","",(ROUND(Inputs!$BC10*AU13,0)))</f>
        <v/>
      </c>
      <c r="CA13" s="193" t="str">
        <f>IF(Inputs!$B10="","",(ROUND(Inputs!$BC10*AV13,0)))</f>
        <v/>
      </c>
      <c r="CB13" s="193" t="str">
        <f>IF(Inputs!$B10="","",(ROUND(Inputs!$BC10*AW13,0)))</f>
        <v/>
      </c>
      <c r="CC13" s="193" t="str">
        <f>IF(Inputs!$B10="","",(ROUND(Inputs!$BC10*AX13,0)))</f>
        <v/>
      </c>
      <c r="CD13" s="193" t="str">
        <f>IF(Inputs!$B10="","",(ROUND(Inputs!$BC10*AY13,0)))</f>
        <v/>
      </c>
      <c r="CE13" s="193" t="str">
        <f>IF(Inputs!$B10="","",(ROUND(Inputs!$BC10*AZ13,0)))</f>
        <v/>
      </c>
      <c r="CF13" s="193" t="str">
        <f>IF(Inputs!$B10="","",(ROUND(Inputs!$BC10*BA13,0)))</f>
        <v/>
      </c>
      <c r="CG13" s="193" t="str">
        <f>IF(Inputs!$B10="","",(ROUND(Inputs!$BC10*BB13,0)))</f>
        <v/>
      </c>
      <c r="CH13" s="193" t="str">
        <f>IF(Inputs!$B10="","",(ROUND(Inputs!$BC10*BC13,0)))</f>
        <v/>
      </c>
      <c r="CI13" s="193" t="str">
        <f>IF(Inputs!$B10="","",(ROUND(Inputs!$BC10*BD13,0)))</f>
        <v/>
      </c>
      <c r="CJ13" s="193" t="str">
        <f>IF(Inputs!$B10="","",(ROUND(Inputs!$BC10*BE13,0)))</f>
        <v/>
      </c>
      <c r="CK13" s="193" t="str">
        <f>IF(Inputs!$B10="","",(ROUND(Inputs!$BC10*BF13,0)))</f>
        <v/>
      </c>
      <c r="CL13" s="193" t="str">
        <f>IF(Inputs!$B10="","",(ROUND(Inputs!$BC10*BG13,0)))</f>
        <v/>
      </c>
      <c r="CM13" s="193" t="str">
        <f>IF(Inputs!$B10="","",(ROUND(Inputs!$BC10*BH13,0)))</f>
        <v/>
      </c>
      <c r="CN13" s="193" t="str">
        <f>IF(Inputs!$B10="","",(ROUND(Inputs!$BC10*BI13,0)))</f>
        <v/>
      </c>
      <c r="CO13" s="193" t="str">
        <f>IF(Inputs!$B10="","",(ROUND(Inputs!$BC10*BJ13,0)))</f>
        <v/>
      </c>
      <c r="CP13" s="193" t="str">
        <f>IF(Inputs!$B10="","",(ROUND(Inputs!$BC10*BK13,0)))</f>
        <v/>
      </c>
      <c r="CQ13" s="193" t="str">
        <f>IF(Inputs!$B10="","",(ROUND(Inputs!$BC10*BL13,0)))</f>
        <v/>
      </c>
      <c r="CR13" s="193" t="str">
        <f>IF(Inputs!$B10="","",(ROUND(Inputs!$BC10*BM13,0)))</f>
        <v/>
      </c>
      <c r="CS13" s="194">
        <f t="shared" si="5"/>
        <v>0</v>
      </c>
      <c r="CT13" s="195"/>
      <c r="CU13" s="195"/>
      <c r="CV13" s="193" t="str">
        <f>IF(A13="","",IF(AND(CV$4&lt;=Inputs!$CQ10,CV$4&gt;=Inputs!$CP10),Inputs!$AR10/(Inputs!$CQ10-Inputs!$CP10+1),0)+IF(CV$4=Inputs!$CL10,Inputs!$BD10,0))</f>
        <v/>
      </c>
      <c r="CW13" s="193" t="str">
        <f>IF(B13="","",IF(AND(CW$4&lt;=Inputs!$CQ10,CW$4&gt;=Inputs!$CP10),Inputs!$AR10/(Inputs!$CQ10-Inputs!$CP10+1),0)+IF(CW$4=Inputs!$CL10,Inputs!$BD10,0))</f>
        <v/>
      </c>
      <c r="CX13" s="193" t="str">
        <f>IF(C13="","",IF(AND(CX$4&lt;=Inputs!$CQ10,CX$4&gt;=Inputs!$CP10),Inputs!$AR10/(Inputs!$CQ10-Inputs!$CP10+1),0)+IF(CX$4=Inputs!$CL10,Inputs!$BD10,0))</f>
        <v/>
      </c>
      <c r="CY13" s="193" t="str">
        <f>IF(D13="","",IF(AND(CY$4&lt;=Inputs!$CQ10,CY$4&gt;=Inputs!$CP10),Inputs!$AR10/(Inputs!$CQ10-Inputs!$CP10+1),0)+IF(CY$4=Inputs!$CL10,Inputs!$BD10,0))</f>
        <v/>
      </c>
      <c r="CZ13" s="193" t="str">
        <f>IF(E13="","",IF(AND(CZ$4&lt;=Inputs!$CQ10,CZ$4&gt;=Inputs!$CP10),Inputs!$AR10/(Inputs!$CQ10-Inputs!$CP10+1),0)+IF(CZ$4=Inputs!$CL10,Inputs!$BD10,0))</f>
        <v/>
      </c>
      <c r="DA13" s="193" t="str">
        <f>IF(F13="","",IF(AND(DA$4&lt;=Inputs!$CQ10,DA$4&gt;=Inputs!$CP10),Inputs!$AR10/(Inputs!$CQ10-Inputs!$CP10+1),0)+IF(DA$4=Inputs!$CL10,Inputs!$BD10,0))</f>
        <v/>
      </c>
      <c r="DB13" s="193" t="str">
        <f>IF(G13="","",IF(AND(DB$4&lt;=Inputs!$CQ10,DB$4&gt;=Inputs!$CP10),Inputs!$AR10/(Inputs!$CQ10-Inputs!$CP10+1),0)+IF(DB$4=Inputs!$CL10,Inputs!$BD10,0))</f>
        <v/>
      </c>
      <c r="DC13" s="193" t="str">
        <f>IF(H13="","",IF(AND(DC$4&lt;=Inputs!$CQ10,DC$4&gt;=Inputs!$CP10),Inputs!$AR10/(Inputs!$CQ10-Inputs!$CP10+1),0)+IF(DC$4=Inputs!$CL10,Inputs!$BD10,0))</f>
        <v/>
      </c>
      <c r="DD13" s="193" t="str">
        <f>IF(I13="","",IF(AND(DD$4&lt;=Inputs!$CQ10,DD$4&gt;=Inputs!$CP10),Inputs!$AR10/(Inputs!$CQ10-Inputs!$CP10+1),0)+IF(DD$4=Inputs!$CL10,Inputs!$BD10,0))</f>
        <v/>
      </c>
      <c r="DE13" s="193" t="str">
        <f>IF(J13="","",IF(AND(DE$4&lt;=Inputs!$CQ10,DE$4&gt;=Inputs!$CP10),Inputs!$AR10/(Inputs!$CQ10-Inputs!$CP10+1),0)+IF(DE$4=Inputs!$CL10,Inputs!$BD10,0))</f>
        <v/>
      </c>
      <c r="DF13" s="193" t="str">
        <f>IF(K13="","",IF(AND(DF$4&lt;=Inputs!$CQ10,DF$4&gt;=Inputs!$CP10),Inputs!$AR10/(Inputs!$CQ10-Inputs!$CP10+1),0)+IF(DF$4=Inputs!$CL10,Inputs!$BD10,0))</f>
        <v/>
      </c>
      <c r="DG13" s="193" t="str">
        <f>IF(L13="","",IF(AND(DG$4&lt;=Inputs!$CQ10,DG$4&gt;=Inputs!$CP10),Inputs!$AR10/(Inputs!$CQ10-Inputs!$CP10+1),0)+IF(DG$4=Inputs!$CL10,Inputs!$BD10,0))</f>
        <v/>
      </c>
      <c r="DH13" s="193" t="str">
        <f>IF(M13="","",IF(AND(DH$4&lt;=Inputs!$CQ10,DH$4&gt;=Inputs!$CP10),Inputs!$AR10/(Inputs!$CQ10-Inputs!$CP10+1),0)+IF(DH$4=Inputs!$CL10,Inputs!$BD10,0))</f>
        <v/>
      </c>
      <c r="DI13" s="193" t="str">
        <f>IF(N13="","",IF(AND(DI$4&lt;=Inputs!$CQ10,DI$4&gt;=Inputs!$CP10),Inputs!$AR10/(Inputs!$CQ10-Inputs!$CP10+1),0)+IF(DI$4=Inputs!$CL10,Inputs!$BD10,0))</f>
        <v/>
      </c>
      <c r="DJ13" s="193" t="str">
        <f>IF(O13="","",IF(AND(DJ$4&lt;=Inputs!$CQ10,DJ$4&gt;=Inputs!$CP10),Inputs!$AR10/(Inputs!$CQ10-Inputs!$CP10+1),0)+IF(DJ$4=Inputs!$CL10,Inputs!$BD10,0))</f>
        <v/>
      </c>
      <c r="DK13" s="193" t="str">
        <f>IF(P13="","",IF(AND(DK$4&lt;=Inputs!$CQ10,DK$4&gt;=Inputs!$CP10),Inputs!$AR10/(Inputs!$CQ10-Inputs!$CP10+1),0)+IF(DK$4=Inputs!$CL10,Inputs!$BD10,0))</f>
        <v/>
      </c>
      <c r="DL13" s="193" t="str">
        <f>IF(Q13="","",IF(AND(DL$4&lt;=Inputs!$CQ10,DL$4&gt;=Inputs!$CP10),Inputs!$AR10/(Inputs!$CQ10-Inputs!$CP10+1),0)+IF(DL$4=Inputs!$CL10,Inputs!$BD10,0))</f>
        <v/>
      </c>
      <c r="DM13" s="193" t="str">
        <f>IF(R13="","",IF(AND(DM$4&lt;=Inputs!$CQ10,DM$4&gt;=Inputs!$CP10),Inputs!$AR10/(Inputs!$CQ10-Inputs!$CP10+1),0)+IF(DM$4=Inputs!$CL10,Inputs!$BD10,0))</f>
        <v/>
      </c>
      <c r="DN13" s="193" t="str">
        <f>IF(S13="","",IF(AND(DN$4&lt;=Inputs!$CQ10,DN$4&gt;=Inputs!$CP10),Inputs!$AR10/(Inputs!$CQ10-Inputs!$CP10+1),0)+IF(DN$4=Inputs!$CL10,Inputs!$BD10,0))</f>
        <v/>
      </c>
      <c r="DO13" s="193" t="str">
        <f>IF(T13="","",IF(AND(DO$4&lt;=Inputs!$CQ10,DO$4&gt;=Inputs!$CP10),Inputs!$AR10/(Inputs!$CQ10-Inputs!$CP10+1),0)+IF(DO$4=Inputs!$CL10,Inputs!$BD10,0))</f>
        <v/>
      </c>
      <c r="DP13" s="193" t="str">
        <f>IF(U13="","",IF(AND(DP$4&lt;=Inputs!$CQ10,DP$4&gt;=Inputs!$CP10),Inputs!$AR10/(Inputs!$CQ10-Inputs!$CP10+1),0)+IF(DP$4=Inputs!$CL10,Inputs!$BD10,0))</f>
        <v/>
      </c>
      <c r="DQ13" s="193" t="str">
        <f>IF(V13="","",IF(AND(DQ$4&lt;=Inputs!$CQ10,DQ$4&gt;=Inputs!$CP10),Inputs!$AR10/(Inputs!$CQ10-Inputs!$CP10+1),0)+IF(DQ$4=Inputs!$CL10,Inputs!$BD10,0))</f>
        <v/>
      </c>
      <c r="DR13" s="193" t="str">
        <f>IF(W13="","",IF(AND(DR$4&lt;=Inputs!$CQ10,DR$4&gt;=Inputs!$CP10),Inputs!$AR10/(Inputs!$CQ10-Inputs!$CP10+1),0)+IF(DR$4=Inputs!$CL10,Inputs!$BD10,0))</f>
        <v/>
      </c>
      <c r="DS13" s="193" t="str">
        <f>IF(X13="","",IF(AND(DS$4&lt;=Inputs!$CQ10,DS$4&gt;=Inputs!$CP10),Inputs!$AR10/(Inputs!$CQ10-Inputs!$CP10+1),0)+IF(DS$4=Inputs!$CL10,Inputs!$BD10,0))</f>
        <v/>
      </c>
      <c r="DT13" s="193" t="str">
        <f>IF(Y13="","",IF(AND(DT$4&lt;=Inputs!$CQ10,DT$4&gt;=Inputs!$CP10),Inputs!$AR10/(Inputs!$CQ10-Inputs!$CP10+1),0)+IF(DT$4=Inputs!$CL10,Inputs!$BD10,0))</f>
        <v/>
      </c>
      <c r="DU13" s="193" t="str">
        <f>IF(Z13="","",IF(AND(DU$4&lt;=Inputs!$CQ10,DU$4&gt;=Inputs!$CP10),Inputs!$AR10/(Inputs!$CQ10-Inputs!$CP10+1),0)+IF(DU$4=Inputs!$CL10,Inputs!$BD10,0))</f>
        <v/>
      </c>
      <c r="DV13" s="193" t="str">
        <f>IF(AA13="","",IF(AND(DV$4&lt;=Inputs!$CQ10,DV$4&gt;=Inputs!$CP10),Inputs!$AR10/(Inputs!$CQ10-Inputs!$CP10+1),0)+IF(DV$4=Inputs!$CL10,Inputs!$BD10,0))</f>
        <v/>
      </c>
      <c r="DW13" s="193" t="str">
        <f>IF(AB13="","",IF(AND(DW$4&lt;=Inputs!$CQ10,DW$4&gt;=Inputs!$CP10),Inputs!$AR10/(Inputs!$CQ10-Inputs!$CP10+1),0)+IF(DW$4=Inputs!$CL10,Inputs!$BD10,0))</f>
        <v/>
      </c>
      <c r="DX13" s="193" t="str">
        <f>IF(AC13="","",IF(AND(DX$4&lt;=Inputs!$CQ10,DX$4&gt;=Inputs!$CP10),Inputs!$AR10/(Inputs!$CQ10-Inputs!$CP10+1),0)+IF(DX$4=Inputs!$CL10,Inputs!$BD10,0))</f>
        <v/>
      </c>
      <c r="DY13" s="193" t="str">
        <f>IF(AD13="","",IF(AND(DY$4&lt;=Inputs!$CQ10,DY$4&gt;=Inputs!$CP10),Inputs!$AR10/(Inputs!$CQ10-Inputs!$CP10+1),0)+IF(DY$4=Inputs!$CL10,Inputs!$BD10,0))</f>
        <v/>
      </c>
      <c r="DZ13" s="194" t="str">
        <f t="shared" si="3"/>
        <v/>
      </c>
      <c r="EB13" s="48"/>
    </row>
    <row r="14" spans="1:132">
      <c r="A14" s="7" t="str">
        <f>IF(Inputs!A11="","",Inputs!A11)</f>
        <v/>
      </c>
      <c r="B14" t="str">
        <f>IF(Inputs!B11="","",Inputs!B11)</f>
        <v/>
      </c>
      <c r="C14" s="193" t="str">
        <f>IF(Inputs!$B11="","",BO14-CV14)</f>
        <v/>
      </c>
      <c r="D14" s="193" t="str">
        <f>IF(Inputs!$B11="","",BP14-CW14)</f>
        <v/>
      </c>
      <c r="E14" s="193" t="str">
        <f>IF(Inputs!$B11="","",BQ14-CX14)</f>
        <v/>
      </c>
      <c r="F14" s="193" t="str">
        <f>IF(Inputs!$B11="","",BR14-CY14)</f>
        <v/>
      </c>
      <c r="G14" s="193" t="str">
        <f>IF(Inputs!$B11="","",BS14-CZ14)</f>
        <v/>
      </c>
      <c r="H14" s="193" t="str">
        <f>IF(Inputs!$B11="","",BT14-DA14)</f>
        <v/>
      </c>
      <c r="I14" s="193" t="str">
        <f>IF(Inputs!$B11="","",BU14-DB14)</f>
        <v/>
      </c>
      <c r="J14" s="193" t="str">
        <f>IF(Inputs!$B11="","",BV14-DC14)</f>
        <v/>
      </c>
      <c r="K14" s="193" t="str">
        <f>IF(Inputs!$B11="","",BW14-DD14)</f>
        <v/>
      </c>
      <c r="L14" s="193" t="str">
        <f>IF(Inputs!$B11="","",BX14-DE14)</f>
        <v/>
      </c>
      <c r="M14" s="193" t="str">
        <f>IF(Inputs!$B11="","",BY14-DF14)</f>
        <v/>
      </c>
      <c r="N14" s="193" t="str">
        <f>IF(Inputs!$B11="","",BZ14-DG14)</f>
        <v/>
      </c>
      <c r="O14" s="193" t="str">
        <f>IF(Inputs!$B11="","",CA14-DH14)</f>
        <v/>
      </c>
      <c r="P14" s="193" t="str">
        <f>IF(Inputs!$B11="","",CB14-DI14)</f>
        <v/>
      </c>
      <c r="Q14" s="193" t="str">
        <f>IF(Inputs!$B11="","",CC14-DJ14)</f>
        <v/>
      </c>
      <c r="R14" s="193" t="str">
        <f>IF(Inputs!$B11="","",CD14-DK14)</f>
        <v/>
      </c>
      <c r="S14" s="193" t="str">
        <f>IF(Inputs!$B11="","",CE14-DL14)</f>
        <v/>
      </c>
      <c r="T14" s="193" t="str">
        <f>IF(Inputs!$B11="","",CF14-DM14)</f>
        <v/>
      </c>
      <c r="U14" s="193" t="str">
        <f>IF(Inputs!$B11="","",CG14-DN14)</f>
        <v/>
      </c>
      <c r="V14" s="193" t="str">
        <f>IF(Inputs!$B11="","",CH14-DO14)</f>
        <v/>
      </c>
      <c r="W14" s="193" t="str">
        <f>IF(Inputs!$B11="","",CI14-DP14)</f>
        <v/>
      </c>
      <c r="X14" s="193" t="str">
        <f>IF(Inputs!$B11="","",CJ14-DQ14)</f>
        <v/>
      </c>
      <c r="Y14" s="193" t="str">
        <f>IF(Inputs!$B11="","",CK14-DR14)</f>
        <v/>
      </c>
      <c r="Z14" s="193" t="str">
        <f>IF(Inputs!$B11="","",CL14-DS14)</f>
        <v/>
      </c>
      <c r="AA14" s="193" t="str">
        <f>IF(Inputs!$B11="","",CM14-DT14)</f>
        <v/>
      </c>
      <c r="AB14" s="193" t="str">
        <f>IF(Inputs!$B11="","",CN14-DU14)</f>
        <v/>
      </c>
      <c r="AC14" s="193" t="str">
        <f>IF(Inputs!$B11="","",CO14-DV14)</f>
        <v/>
      </c>
      <c r="AD14" s="193" t="str">
        <f>IF(Inputs!$B11="","",CP14-DW14)</f>
        <v/>
      </c>
      <c r="AE14" s="193" t="str">
        <f>IF(Inputs!$B11="","",CQ14-DX14)</f>
        <v/>
      </c>
      <c r="AF14" s="193" t="str">
        <f>IF(Inputs!$B11="","",CR14-DY14)</f>
        <v/>
      </c>
      <c r="AG14" s="194" t="str">
        <f t="shared" si="4"/>
        <v/>
      </c>
      <c r="AH14" s="194"/>
      <c r="AI14" s="195"/>
      <c r="AJ14" s="27">
        <f>IF(AND(Inputs!$CO11=0,AJ$4&gt;=Inputs!$CM11),1,IF(AND(AJ$4&gt;=Inputs!$CM11,AJ$4&lt;Inputs!$CN11),1,IF(AND(AJ$4=Inputs!$CN11,AJ$4=Inputs!$CO11),1,IF(OR(AND(AJ$4=Inputs!$CN11+1,Inputs!$CN11=Inputs!$CO11),AND(AJ$4=Inputs!$CN11+2,Inputs!$CN11=Inputs!$CO11)),0,IF(AJ$4=Inputs!$CN11,0.8,IF(AJ$4=Inputs!$CN11+1,0.6,IF(AJ$4=Inputs!$CN11+2,0.4,IF(AJ$4=Inputs!$CO11,0.2,IF(AND(AJ$4&gt;=Inputs!$CL11,AJ$4&lt;Inputs!$CM11),(AJ$4-Inputs!$CL11+1)/(Inputs!$AI11+1),0)))))))))</f>
        <v>1</v>
      </c>
      <c r="AK14" s="27">
        <f>IF(AND(Inputs!$CO11=0,AK$4&gt;=Inputs!$CM11),1,IF(AND(AK$4&gt;=Inputs!$CM11,AK$4&lt;Inputs!$CN11),1,IF(AND(AK$4=Inputs!$CN11,AK$4=Inputs!$CO11),1,IF(OR(AND(AK$4=Inputs!$CN11+1,Inputs!$CN11=Inputs!$CO11),AND(AK$4=Inputs!$CN11+2,Inputs!$CN11=Inputs!$CO11)),0,IF(AK$4=Inputs!$CN11,0.8,IF(AK$4=Inputs!$CN11+1,0.6,IF(AK$4=Inputs!$CN11+2,0.4,IF(AK$4=Inputs!$CO11,0.2,IF(AND(AK$4&gt;=Inputs!$CL11,AK$4&lt;Inputs!$CM11),(AK$4-Inputs!$CL11+1)/(Inputs!$AI11+1),0)))))))))</f>
        <v>1</v>
      </c>
      <c r="AL14" s="27">
        <f>IF(AND(Inputs!$CO11=0,AL$4&gt;=Inputs!$CM11),1,IF(AND(AL$4&gt;=Inputs!$CM11,AL$4&lt;Inputs!$CN11),1,IF(AND(AL$4=Inputs!$CN11,AL$4=Inputs!$CO11),1,IF(OR(AND(AL$4=Inputs!$CN11+1,Inputs!$CN11=Inputs!$CO11),AND(AL$4=Inputs!$CN11+2,Inputs!$CN11=Inputs!$CO11)),0,IF(AL$4=Inputs!$CN11,0.8,IF(AL$4=Inputs!$CN11+1,0.6,IF(AL$4=Inputs!$CN11+2,0.4,IF(AL$4=Inputs!$CO11,0.2,IF(AND(AL$4&gt;=Inputs!$CL11,AL$4&lt;Inputs!$CM11),(AL$4-Inputs!$CL11+1)/(Inputs!$AI11+1),0)))))))))</f>
        <v>1</v>
      </c>
      <c r="AM14" s="27">
        <f>IF(AND(Inputs!$CO11=0,AM$4&gt;=Inputs!$CM11),1,IF(AND(AM$4&gt;=Inputs!$CM11,AM$4&lt;Inputs!$CN11),1,IF(AND(AM$4=Inputs!$CN11,AM$4=Inputs!$CO11),1,IF(OR(AND(AM$4=Inputs!$CN11+1,Inputs!$CN11=Inputs!$CO11),AND(AM$4=Inputs!$CN11+2,Inputs!$CN11=Inputs!$CO11)),0,IF(AM$4=Inputs!$CN11,0.8,IF(AM$4=Inputs!$CN11+1,0.6,IF(AM$4=Inputs!$CN11+2,0.4,IF(AM$4=Inputs!$CO11,0.2,IF(AND(AM$4&gt;=Inputs!$CL11,AM$4&lt;Inputs!$CM11),(AM$4-Inputs!$CL11+1)/(Inputs!$AI11+1),0)))))))))</f>
        <v>1</v>
      </c>
      <c r="AN14" s="27">
        <f>IF(AND(Inputs!$CO11=0,AN$4&gt;=Inputs!$CM11),1,IF(AND(AN$4&gt;=Inputs!$CM11,AN$4&lt;Inputs!$CN11),1,IF(AND(AN$4=Inputs!$CN11,AN$4=Inputs!$CO11),1,IF(OR(AND(AN$4=Inputs!$CN11+1,Inputs!$CN11=Inputs!$CO11),AND(AN$4=Inputs!$CN11+2,Inputs!$CN11=Inputs!$CO11)),0,IF(AN$4=Inputs!$CN11,0.8,IF(AN$4=Inputs!$CN11+1,0.6,IF(AN$4=Inputs!$CN11+2,0.4,IF(AN$4=Inputs!$CO11,0.2,IF(AND(AN$4&gt;=Inputs!$CL11,AN$4&lt;Inputs!$CM11),(AN$4-Inputs!$CL11+1)/(Inputs!$AI11+1),0)))))))))</f>
        <v>1</v>
      </c>
      <c r="AO14" s="27">
        <f>IF(AND(Inputs!$CO11=0,AO$4&gt;=Inputs!$CM11),1,IF(AND(AO$4&gt;=Inputs!$CM11,AO$4&lt;Inputs!$CN11),1,IF(AND(AO$4=Inputs!$CN11,AO$4=Inputs!$CO11),1,IF(OR(AND(AO$4=Inputs!$CN11+1,Inputs!$CN11=Inputs!$CO11),AND(AO$4=Inputs!$CN11+2,Inputs!$CN11=Inputs!$CO11)),0,IF(AO$4=Inputs!$CN11,0.8,IF(AO$4=Inputs!$CN11+1,0.6,IF(AO$4=Inputs!$CN11+2,0.4,IF(AO$4=Inputs!$CO11,0.2,IF(AND(AO$4&gt;=Inputs!$CL11,AO$4&lt;Inputs!$CM11),(AO$4-Inputs!$CL11+1)/(Inputs!$AI11+1),0)))))))))</f>
        <v>1</v>
      </c>
      <c r="AP14" s="27">
        <f>IF(AND(Inputs!$CO11=0,AP$4&gt;=Inputs!$CM11),1,IF(AND(AP$4&gt;=Inputs!$CM11,AP$4&lt;Inputs!$CN11),1,IF(AND(AP$4=Inputs!$CN11,AP$4=Inputs!$CO11),1,IF(OR(AND(AP$4=Inputs!$CN11+1,Inputs!$CN11=Inputs!$CO11),AND(AP$4=Inputs!$CN11+2,Inputs!$CN11=Inputs!$CO11)),0,IF(AP$4=Inputs!$CN11,0.8,IF(AP$4=Inputs!$CN11+1,0.6,IF(AP$4=Inputs!$CN11+2,0.4,IF(AP$4=Inputs!$CO11,0.2,IF(AND(AP$4&gt;=Inputs!$CL11,AP$4&lt;Inputs!$CM11),(AP$4-Inputs!$CL11+1)/(Inputs!$AI11+1),0)))))))))</f>
        <v>1</v>
      </c>
      <c r="AQ14" s="27">
        <f>IF(AND(Inputs!$CO11=0,AQ$4&gt;=Inputs!$CM11),1,IF(AND(AQ$4&gt;=Inputs!$CM11,AQ$4&lt;Inputs!$CN11),1,IF(AND(AQ$4=Inputs!$CN11,AQ$4=Inputs!$CO11),1,IF(OR(AND(AQ$4=Inputs!$CN11+1,Inputs!$CN11=Inputs!$CO11),AND(AQ$4=Inputs!$CN11+2,Inputs!$CN11=Inputs!$CO11)),0,IF(AQ$4=Inputs!$CN11,0.8,IF(AQ$4=Inputs!$CN11+1,0.6,IF(AQ$4=Inputs!$CN11+2,0.4,IF(AQ$4=Inputs!$CO11,0.2,IF(AND(AQ$4&gt;=Inputs!$CL11,AQ$4&lt;Inputs!$CM11),(AQ$4-Inputs!$CL11+1)/(Inputs!$AI11+1),0)))))))))</f>
        <v>1</v>
      </c>
      <c r="AR14" s="27">
        <f>IF(AND(Inputs!$CO11=0,AR$4&gt;=Inputs!$CM11),1,IF(AND(AR$4&gt;=Inputs!$CM11,AR$4&lt;Inputs!$CN11),1,IF(AND(AR$4=Inputs!$CN11,AR$4=Inputs!$CO11),1,IF(OR(AND(AR$4=Inputs!$CN11+1,Inputs!$CN11=Inputs!$CO11),AND(AR$4=Inputs!$CN11+2,Inputs!$CN11=Inputs!$CO11)),0,IF(AR$4=Inputs!$CN11,0.8,IF(AR$4=Inputs!$CN11+1,0.6,IF(AR$4=Inputs!$CN11+2,0.4,IF(AR$4=Inputs!$CO11,0.2,IF(AND(AR$4&gt;=Inputs!$CL11,AR$4&lt;Inputs!$CM11),(AR$4-Inputs!$CL11+1)/(Inputs!$AI11+1),0)))))))))</f>
        <v>1</v>
      </c>
      <c r="AS14" s="27">
        <f>IF(AND(Inputs!$CO11=0,AS$4&gt;=Inputs!$CM11),1,IF(AND(AS$4&gt;=Inputs!$CM11,AS$4&lt;Inputs!$CN11),1,IF(AND(AS$4=Inputs!$CN11,AS$4=Inputs!$CO11),1,IF(OR(AND(AS$4=Inputs!$CN11+1,Inputs!$CN11=Inputs!$CO11),AND(AS$4=Inputs!$CN11+2,Inputs!$CN11=Inputs!$CO11)),0,IF(AS$4=Inputs!$CN11,0.8,IF(AS$4=Inputs!$CN11+1,0.6,IF(AS$4=Inputs!$CN11+2,0.4,IF(AS$4=Inputs!$CO11,0.2,IF(AND(AS$4&gt;=Inputs!$CL11,AS$4&lt;Inputs!$CM11),(AS$4-Inputs!$CL11+1)/(Inputs!$AI11+1),0)))))))))</f>
        <v>1</v>
      </c>
      <c r="AT14" s="27">
        <f>IF(AND(Inputs!$CO11=0,AT$4&gt;=Inputs!$CM11),1,IF(AND(AT$4&gt;=Inputs!$CM11,AT$4&lt;Inputs!$CN11),1,IF(AND(AT$4=Inputs!$CN11,AT$4=Inputs!$CO11),1,IF(OR(AND(AT$4=Inputs!$CN11+1,Inputs!$CN11=Inputs!$CO11),AND(AT$4=Inputs!$CN11+2,Inputs!$CN11=Inputs!$CO11)),0,IF(AT$4=Inputs!$CN11,0.8,IF(AT$4=Inputs!$CN11+1,0.6,IF(AT$4=Inputs!$CN11+2,0.4,IF(AT$4=Inputs!$CO11,0.2,IF(AND(AT$4&gt;=Inputs!$CL11,AT$4&lt;Inputs!$CM11),(AT$4-Inputs!$CL11+1)/(Inputs!$AI11+1),0)))))))))</f>
        <v>1</v>
      </c>
      <c r="AU14" s="27">
        <f>IF(AND(Inputs!$CO11=0,AU$4&gt;=Inputs!$CM11),1,IF(AND(AU$4&gt;=Inputs!$CM11,AU$4&lt;Inputs!$CN11),1,IF(AND(AU$4=Inputs!$CN11,AU$4=Inputs!$CO11),1,IF(OR(AND(AU$4=Inputs!$CN11+1,Inputs!$CN11=Inputs!$CO11),AND(AU$4=Inputs!$CN11+2,Inputs!$CN11=Inputs!$CO11)),0,IF(AU$4=Inputs!$CN11,0.8,IF(AU$4=Inputs!$CN11+1,0.6,IF(AU$4=Inputs!$CN11+2,0.4,IF(AU$4=Inputs!$CO11,0.2,IF(AND(AU$4&gt;=Inputs!$CL11,AU$4&lt;Inputs!$CM11),(AU$4-Inputs!$CL11+1)/(Inputs!$AI11+1),0)))))))))</f>
        <v>1</v>
      </c>
      <c r="AV14" s="27">
        <f>IF(AND(Inputs!$CO11=0,AV$4&gt;=Inputs!$CM11),1,IF(AND(AV$4&gt;=Inputs!$CM11,AV$4&lt;Inputs!$CN11),1,IF(AND(AV$4=Inputs!$CN11,AV$4=Inputs!$CO11),1,IF(OR(AND(AV$4=Inputs!$CN11+1,Inputs!$CN11=Inputs!$CO11),AND(AV$4=Inputs!$CN11+2,Inputs!$CN11=Inputs!$CO11)),0,IF(AV$4=Inputs!$CN11,0.8,IF(AV$4=Inputs!$CN11+1,0.6,IF(AV$4=Inputs!$CN11+2,0.4,IF(AV$4=Inputs!$CO11,0.2,IF(AND(AV$4&gt;=Inputs!$CL11,AV$4&lt;Inputs!$CM11),(AV$4-Inputs!$CL11+1)/(Inputs!$AI11+1),0)))))))))</f>
        <v>1</v>
      </c>
      <c r="AW14" s="27">
        <f>IF(AND(Inputs!$CO11=0,AW$4&gt;=Inputs!$CM11),1,IF(AND(AW$4&gt;=Inputs!$CM11,AW$4&lt;Inputs!$CN11),1,IF(AND(AW$4=Inputs!$CN11,AW$4=Inputs!$CO11),1,IF(OR(AND(AW$4=Inputs!$CN11+1,Inputs!$CN11=Inputs!$CO11),AND(AW$4=Inputs!$CN11+2,Inputs!$CN11=Inputs!$CO11)),0,IF(AW$4=Inputs!$CN11,0.8,IF(AW$4=Inputs!$CN11+1,0.6,IF(AW$4=Inputs!$CN11+2,0.4,IF(AW$4=Inputs!$CO11,0.2,IF(AND(AW$4&gt;=Inputs!$CL11,AW$4&lt;Inputs!$CM11),(AW$4-Inputs!$CL11+1)/(Inputs!$AI11+1),0)))))))))</f>
        <v>1</v>
      </c>
      <c r="AX14" s="27">
        <f>IF(AND(Inputs!$CO11=0,AX$4&gt;=Inputs!$CM11),1,IF(AND(AX$4&gt;=Inputs!$CM11,AX$4&lt;Inputs!$CN11),1,IF(AND(AX$4=Inputs!$CN11,AX$4=Inputs!$CO11),1,IF(OR(AND(AX$4=Inputs!$CN11+1,Inputs!$CN11=Inputs!$CO11),AND(AX$4=Inputs!$CN11+2,Inputs!$CN11=Inputs!$CO11)),0,IF(AX$4=Inputs!$CN11,0.8,IF(AX$4=Inputs!$CN11+1,0.6,IF(AX$4=Inputs!$CN11+2,0.4,IF(AX$4=Inputs!$CO11,0.2,IF(AND(AX$4&gt;=Inputs!$CL11,AX$4&lt;Inputs!$CM11),(AX$4-Inputs!$CL11+1)/(Inputs!$AI11+1),0)))))))))</f>
        <v>1</v>
      </c>
      <c r="AY14" s="27">
        <f>IF(AND(Inputs!$CO11=0,AY$4&gt;=Inputs!$CM11),1,IF(AND(AY$4&gt;=Inputs!$CM11,AY$4&lt;Inputs!$CN11),1,IF(AND(AY$4=Inputs!$CN11,AY$4=Inputs!$CO11),1,IF(OR(AND(AY$4=Inputs!$CN11+1,Inputs!$CN11=Inputs!$CO11),AND(AY$4=Inputs!$CN11+2,Inputs!$CN11=Inputs!$CO11)),0,IF(AY$4=Inputs!$CN11,0.8,IF(AY$4=Inputs!$CN11+1,0.6,IF(AY$4=Inputs!$CN11+2,0.4,IF(AY$4=Inputs!$CO11,0.2,IF(AND(AY$4&gt;=Inputs!$CL11,AY$4&lt;Inputs!$CM11),(AY$4-Inputs!$CL11+1)/(Inputs!$AI11+1),0)))))))))</f>
        <v>1</v>
      </c>
      <c r="AZ14" s="27">
        <f>IF(AND(Inputs!$CO11=0,AZ$4&gt;=Inputs!$CM11),1,IF(AND(AZ$4&gt;=Inputs!$CM11,AZ$4&lt;Inputs!$CN11),1,IF(AND(AZ$4=Inputs!$CN11,AZ$4=Inputs!$CO11),1,IF(OR(AND(AZ$4=Inputs!$CN11+1,Inputs!$CN11=Inputs!$CO11),AND(AZ$4=Inputs!$CN11+2,Inputs!$CN11=Inputs!$CO11)),0,IF(AZ$4=Inputs!$CN11,0.8,IF(AZ$4=Inputs!$CN11+1,0.6,IF(AZ$4=Inputs!$CN11+2,0.4,IF(AZ$4=Inputs!$CO11,0.2,IF(AND(AZ$4&gt;=Inputs!$CL11,AZ$4&lt;Inputs!$CM11),(AZ$4-Inputs!$CL11+1)/(Inputs!$AI11+1),0)))))))))</f>
        <v>1</v>
      </c>
      <c r="BA14" s="27">
        <f>IF(AND(Inputs!$CO11=0,BA$4&gt;=Inputs!$CM11),1,IF(AND(BA$4&gt;=Inputs!$CM11,BA$4&lt;Inputs!$CN11),1,IF(AND(BA$4=Inputs!$CN11,BA$4=Inputs!$CO11),1,IF(OR(AND(BA$4=Inputs!$CN11+1,Inputs!$CN11=Inputs!$CO11),AND(BA$4=Inputs!$CN11+2,Inputs!$CN11=Inputs!$CO11)),0,IF(BA$4=Inputs!$CN11,0.8,IF(BA$4=Inputs!$CN11+1,0.6,IF(BA$4=Inputs!$CN11+2,0.4,IF(BA$4=Inputs!$CO11,0.2,IF(AND(BA$4&gt;=Inputs!$CL11,BA$4&lt;Inputs!$CM11),(BA$4-Inputs!$CL11+1)/(Inputs!$AI11+1),0)))))))))</f>
        <v>1</v>
      </c>
      <c r="BB14" s="27">
        <f>IF(AND(Inputs!$CO11=0,BB$4&gt;=Inputs!$CM11),1,IF(AND(BB$4&gt;=Inputs!$CM11,BB$4&lt;Inputs!$CN11),1,IF(AND(BB$4=Inputs!$CN11,BB$4=Inputs!$CO11),1,IF(OR(AND(BB$4=Inputs!$CN11+1,Inputs!$CN11=Inputs!$CO11),AND(BB$4=Inputs!$CN11+2,Inputs!$CN11=Inputs!$CO11)),0,IF(BB$4=Inputs!$CN11,0.8,IF(BB$4=Inputs!$CN11+1,0.6,IF(BB$4=Inputs!$CN11+2,0.4,IF(BB$4=Inputs!$CO11,0.2,IF(AND(BB$4&gt;=Inputs!$CL11,BB$4&lt;Inputs!$CM11),(BB$4-Inputs!$CL11+1)/(Inputs!$AI11+1),0)))))))))</f>
        <v>1</v>
      </c>
      <c r="BC14" s="27">
        <f>IF(AND(Inputs!$CO11=0,BC$4&gt;=Inputs!$CM11),1,IF(AND(BC$4&gt;=Inputs!$CM11,BC$4&lt;Inputs!$CN11),1,IF(AND(BC$4=Inputs!$CN11,BC$4=Inputs!$CO11),1,IF(OR(AND(BC$4=Inputs!$CN11+1,Inputs!$CN11=Inputs!$CO11),AND(BC$4=Inputs!$CN11+2,Inputs!$CN11=Inputs!$CO11)),0,IF(BC$4=Inputs!$CN11,0.8,IF(BC$4=Inputs!$CN11+1,0.6,IF(BC$4=Inputs!$CN11+2,0.4,IF(BC$4=Inputs!$CO11,0.2,IF(AND(BC$4&gt;=Inputs!$CL11,BC$4&lt;Inputs!$CM11),(BC$4-Inputs!$CL11+1)/(Inputs!$AI11+1),0)))))))))</f>
        <v>1</v>
      </c>
      <c r="BD14" s="27">
        <f>IF(AND(Inputs!$CO11=0,BD$4&gt;=Inputs!$CM11),1,IF(AND(BD$4&gt;=Inputs!$CM11,BD$4&lt;Inputs!$CN11),1,IF(AND(BD$4=Inputs!$CN11,BD$4=Inputs!$CO11),1,IF(OR(AND(BD$4=Inputs!$CN11+1,Inputs!$CN11=Inputs!$CO11),AND(BD$4=Inputs!$CN11+2,Inputs!$CN11=Inputs!$CO11)),0,IF(BD$4=Inputs!$CN11,0.8,IF(BD$4=Inputs!$CN11+1,0.6,IF(BD$4=Inputs!$CN11+2,0.4,IF(BD$4=Inputs!$CO11,0.2,IF(AND(BD$4&gt;=Inputs!$CL11,BD$4&lt;Inputs!$CM11),(BD$4-Inputs!$CL11+1)/(Inputs!$AI11+1),0)))))))))</f>
        <v>1</v>
      </c>
      <c r="BE14" s="27">
        <f>IF(AND(Inputs!$CO11=0,BE$4&gt;=Inputs!$CM11),1,IF(AND(BE$4&gt;=Inputs!$CM11,BE$4&lt;Inputs!$CN11),1,IF(AND(BE$4=Inputs!$CN11,BE$4=Inputs!$CO11),1,IF(OR(AND(BE$4=Inputs!$CN11+1,Inputs!$CN11=Inputs!$CO11),AND(BE$4=Inputs!$CN11+2,Inputs!$CN11=Inputs!$CO11)),0,IF(BE$4=Inputs!$CN11,0.8,IF(BE$4=Inputs!$CN11+1,0.6,IF(BE$4=Inputs!$CN11+2,0.4,IF(BE$4=Inputs!$CO11,0.2,IF(AND(BE$4&gt;=Inputs!$CL11,BE$4&lt;Inputs!$CM11),(BE$4-Inputs!$CL11+1)/(Inputs!$AI11+1),0)))))))))</f>
        <v>1</v>
      </c>
      <c r="BF14" s="27">
        <f>IF(AND(Inputs!$CO11=0,BF$4&gt;=Inputs!$CM11),1,IF(AND(BF$4&gt;=Inputs!$CM11,BF$4&lt;Inputs!$CN11),1,IF(AND(BF$4=Inputs!$CN11,BF$4=Inputs!$CO11),1,IF(OR(AND(BF$4=Inputs!$CN11+1,Inputs!$CN11=Inputs!$CO11),AND(BF$4=Inputs!$CN11+2,Inputs!$CN11=Inputs!$CO11)),0,IF(BF$4=Inputs!$CN11,0.8,IF(BF$4=Inputs!$CN11+1,0.6,IF(BF$4=Inputs!$CN11+2,0.4,IF(BF$4=Inputs!$CO11,0.2,IF(AND(BF$4&gt;=Inputs!$CL11,BF$4&lt;Inputs!$CM11),(BF$4-Inputs!$CL11+1)/(Inputs!$AI11+1),0)))))))))</f>
        <v>1</v>
      </c>
      <c r="BG14" s="27">
        <f>IF(AND(Inputs!$CO11=0,BG$4&gt;=Inputs!$CM11),1,IF(AND(BG$4&gt;=Inputs!$CM11,BG$4&lt;Inputs!$CN11),1,IF(AND(BG$4=Inputs!$CN11,BG$4=Inputs!$CO11),1,IF(OR(AND(BG$4=Inputs!$CN11+1,Inputs!$CN11=Inputs!$CO11),AND(BG$4=Inputs!$CN11+2,Inputs!$CN11=Inputs!$CO11)),0,IF(BG$4=Inputs!$CN11,0.8,IF(BG$4=Inputs!$CN11+1,0.6,IF(BG$4=Inputs!$CN11+2,0.4,IF(BG$4=Inputs!$CO11,0.2,IF(AND(BG$4&gt;=Inputs!$CL11,BG$4&lt;Inputs!$CM11),(BG$4-Inputs!$CL11+1)/(Inputs!$AI11+1),0)))))))))</f>
        <v>1</v>
      </c>
      <c r="BH14" s="27">
        <f>IF(AND(Inputs!$CO11=0,BH$4&gt;=Inputs!$CM11),1,IF(AND(BH$4&gt;=Inputs!$CM11,BH$4&lt;Inputs!$CN11),1,IF(AND(BH$4=Inputs!$CN11,BH$4=Inputs!$CO11),1,IF(OR(AND(BH$4=Inputs!$CN11+1,Inputs!$CN11=Inputs!$CO11),AND(BH$4=Inputs!$CN11+2,Inputs!$CN11=Inputs!$CO11)),0,IF(BH$4=Inputs!$CN11,0.8,IF(BH$4=Inputs!$CN11+1,0.6,IF(BH$4=Inputs!$CN11+2,0.4,IF(BH$4=Inputs!$CO11,0.2,IF(AND(BH$4&gt;=Inputs!$CL11,BH$4&lt;Inputs!$CM11),(BH$4-Inputs!$CL11+1)/(Inputs!$AI11+1),0)))))))))</f>
        <v>1</v>
      </c>
      <c r="BI14" s="27">
        <f>IF(AND(Inputs!$CO11=0,BI$4&gt;=Inputs!$CM11),1,IF(AND(BI$4&gt;=Inputs!$CM11,BI$4&lt;Inputs!$CN11),1,IF(AND(BI$4=Inputs!$CN11,BI$4=Inputs!$CO11),1,IF(OR(AND(BI$4=Inputs!$CN11+1,Inputs!$CN11=Inputs!$CO11),AND(BI$4=Inputs!$CN11+2,Inputs!$CN11=Inputs!$CO11)),0,IF(BI$4=Inputs!$CN11,0.8,IF(BI$4=Inputs!$CN11+1,0.6,IF(BI$4=Inputs!$CN11+2,0.4,IF(BI$4=Inputs!$CO11,0.2,IF(AND(BI$4&gt;=Inputs!$CL11,BI$4&lt;Inputs!$CM11),(BI$4-Inputs!$CL11+1)/(Inputs!$AI11+1),0)))))))))</f>
        <v>1</v>
      </c>
      <c r="BJ14" s="27">
        <f>IF(AND(Inputs!$CO11=0,BJ$4&gt;=Inputs!$CM11),1,IF(AND(BJ$4&gt;=Inputs!$CM11,BJ$4&lt;Inputs!$CN11),1,IF(AND(BJ$4=Inputs!$CN11,BJ$4=Inputs!$CO11),1,IF(OR(AND(BJ$4=Inputs!$CN11+1,Inputs!$CN11=Inputs!$CO11),AND(BJ$4=Inputs!$CN11+2,Inputs!$CN11=Inputs!$CO11)),0,IF(BJ$4=Inputs!$CN11,0.8,IF(BJ$4=Inputs!$CN11+1,0.6,IF(BJ$4=Inputs!$CN11+2,0.4,IF(BJ$4=Inputs!$CO11,0.2,IF(AND(BJ$4&gt;=Inputs!$CL11,BJ$4&lt;Inputs!$CM11),(BJ$4-Inputs!$CL11+1)/(Inputs!$AI11+1),0)))))))))</f>
        <v>1</v>
      </c>
      <c r="BK14" s="27">
        <f>IF(AND(Inputs!$CO11=0,BK$4&gt;=Inputs!$CM11),1,IF(AND(BK$4&gt;=Inputs!$CM11,BK$4&lt;Inputs!$CN11),1,IF(AND(BK$4=Inputs!$CN11,BK$4=Inputs!$CO11),1,IF(OR(AND(BK$4=Inputs!$CN11+1,Inputs!$CN11=Inputs!$CO11),AND(BK$4=Inputs!$CN11+2,Inputs!$CN11=Inputs!$CO11)),0,IF(BK$4=Inputs!$CN11,0.8,IF(BK$4=Inputs!$CN11+1,0.6,IF(BK$4=Inputs!$CN11+2,0.4,IF(BK$4=Inputs!$CO11,0.2,IF(AND(BK$4&gt;=Inputs!$CL11,BK$4&lt;Inputs!$CM11),(BK$4-Inputs!$CL11+1)/(Inputs!$AI11+1),0)))))))))</f>
        <v>1</v>
      </c>
      <c r="BL14" s="27">
        <f>IF(AND(Inputs!$CO11=0,BL$4&gt;=Inputs!$CM11),1,IF(AND(BL$4&gt;=Inputs!$CM11,BL$4&lt;Inputs!$CN11),1,IF(AND(BL$4=Inputs!$CN11,BL$4=Inputs!$CO11),1,IF(OR(AND(BL$4=Inputs!$CN11+1,Inputs!$CN11=Inputs!$CO11),AND(BL$4=Inputs!$CN11+2,Inputs!$CN11=Inputs!$CO11)),0,IF(BL$4=Inputs!$CN11,0.8,IF(BL$4=Inputs!$CN11+1,0.6,IF(BL$4=Inputs!$CN11+2,0.4,IF(BL$4=Inputs!$CO11,0.2,IF(AND(BL$4&gt;=Inputs!$CL11,BL$4&lt;Inputs!$CM11),(BL$4-Inputs!$CL11+1)/(Inputs!$AI11+1),0)))))))))</f>
        <v>1</v>
      </c>
      <c r="BM14" s="27">
        <f>IF(AND(Inputs!$CO11=0,BM$4&gt;=Inputs!$CM11),1,IF(AND(BM$4&gt;=Inputs!$CM11,BM$4&lt;Inputs!$CN11),1,IF(AND(BM$4=Inputs!$CN11,BM$4=Inputs!$CO11),1,IF(OR(AND(BM$4=Inputs!$CN11+1,Inputs!$CN11=Inputs!$CO11),AND(BM$4=Inputs!$CN11+2,Inputs!$CN11=Inputs!$CO11)),0,IF(BM$4=Inputs!$CN11,0.8,IF(BM$4=Inputs!$CN11+1,0.6,IF(BM$4=Inputs!$CN11+2,0.4,IF(BM$4=Inputs!$CO11,0.2,IF(AND(BM$4&gt;=Inputs!$CL11,BM$4&lt;Inputs!$CM11),(BM$4-Inputs!$CL11+1)/(Inputs!$AI11+1),0)))))))))</f>
        <v>1</v>
      </c>
      <c r="BN14" s="195"/>
      <c r="BO14" s="193" t="str">
        <f>IF(Inputs!$B11="","",(ROUND(Inputs!$BC11*AJ14,0)))</f>
        <v/>
      </c>
      <c r="BP14" s="193" t="str">
        <f>IF(Inputs!$B11="","",(ROUND(Inputs!$BC11*AK14,0)))</f>
        <v/>
      </c>
      <c r="BQ14" s="193" t="str">
        <f>IF(Inputs!$B11="","",(ROUND(Inputs!$BC11*AL14,0)))</f>
        <v/>
      </c>
      <c r="BR14" s="193" t="str">
        <f>IF(Inputs!$B11="","",(ROUND(Inputs!$BC11*AM14,0)))</f>
        <v/>
      </c>
      <c r="BS14" s="193" t="str">
        <f>IF(Inputs!$B11="","",(ROUND(Inputs!$BC11*AN14,0)))</f>
        <v/>
      </c>
      <c r="BT14" s="193" t="str">
        <f>IF(Inputs!$B11="","",(ROUND(Inputs!$BC11*AO14,0)))</f>
        <v/>
      </c>
      <c r="BU14" s="193" t="str">
        <f>IF(Inputs!$B11="","",(ROUND(Inputs!$BC11*AP14,0)))</f>
        <v/>
      </c>
      <c r="BV14" s="193" t="str">
        <f>IF(Inputs!$B11="","",(ROUND(Inputs!$BC11*AQ14,0)))</f>
        <v/>
      </c>
      <c r="BW14" s="193" t="str">
        <f>IF(Inputs!$B11="","",(ROUND(Inputs!$BC11*AR14,0)))</f>
        <v/>
      </c>
      <c r="BX14" s="193" t="str">
        <f>IF(Inputs!$B11="","",(ROUND(Inputs!$BC11*AS14,0)))</f>
        <v/>
      </c>
      <c r="BY14" s="193" t="str">
        <f>IF(Inputs!$B11="","",(ROUND(Inputs!$BC11*AT14,0)))</f>
        <v/>
      </c>
      <c r="BZ14" s="193" t="str">
        <f>IF(Inputs!$B11="","",(ROUND(Inputs!$BC11*AU14,0)))</f>
        <v/>
      </c>
      <c r="CA14" s="193" t="str">
        <f>IF(Inputs!$B11="","",(ROUND(Inputs!$BC11*AV14,0)))</f>
        <v/>
      </c>
      <c r="CB14" s="193" t="str">
        <f>IF(Inputs!$B11="","",(ROUND(Inputs!$BC11*AW14,0)))</f>
        <v/>
      </c>
      <c r="CC14" s="193" t="str">
        <f>IF(Inputs!$B11="","",(ROUND(Inputs!$BC11*AX14,0)))</f>
        <v/>
      </c>
      <c r="CD14" s="193" t="str">
        <f>IF(Inputs!$B11="","",(ROUND(Inputs!$BC11*AY14,0)))</f>
        <v/>
      </c>
      <c r="CE14" s="193" t="str">
        <f>IF(Inputs!$B11="","",(ROUND(Inputs!$BC11*AZ14,0)))</f>
        <v/>
      </c>
      <c r="CF14" s="193" t="str">
        <f>IF(Inputs!$B11="","",(ROUND(Inputs!$BC11*BA14,0)))</f>
        <v/>
      </c>
      <c r="CG14" s="193" t="str">
        <f>IF(Inputs!$B11="","",(ROUND(Inputs!$BC11*BB14,0)))</f>
        <v/>
      </c>
      <c r="CH14" s="193" t="str">
        <f>IF(Inputs!$B11="","",(ROUND(Inputs!$BC11*BC14,0)))</f>
        <v/>
      </c>
      <c r="CI14" s="193" t="str">
        <f>IF(Inputs!$B11="","",(ROUND(Inputs!$BC11*BD14,0)))</f>
        <v/>
      </c>
      <c r="CJ14" s="193" t="str">
        <f>IF(Inputs!$B11="","",(ROUND(Inputs!$BC11*BE14,0)))</f>
        <v/>
      </c>
      <c r="CK14" s="193" t="str">
        <f>IF(Inputs!$B11="","",(ROUND(Inputs!$BC11*BF14,0)))</f>
        <v/>
      </c>
      <c r="CL14" s="193" t="str">
        <f>IF(Inputs!$B11="","",(ROUND(Inputs!$BC11*BG14,0)))</f>
        <v/>
      </c>
      <c r="CM14" s="193" t="str">
        <f>IF(Inputs!$B11="","",(ROUND(Inputs!$BC11*BH14,0)))</f>
        <v/>
      </c>
      <c r="CN14" s="193" t="str">
        <f>IF(Inputs!$B11="","",(ROUND(Inputs!$BC11*BI14,0)))</f>
        <v/>
      </c>
      <c r="CO14" s="193" t="str">
        <f>IF(Inputs!$B11="","",(ROUND(Inputs!$BC11*BJ14,0)))</f>
        <v/>
      </c>
      <c r="CP14" s="193" t="str">
        <f>IF(Inputs!$B11="","",(ROUND(Inputs!$BC11*BK14,0)))</f>
        <v/>
      </c>
      <c r="CQ14" s="193" t="str">
        <f>IF(Inputs!$B11="","",(ROUND(Inputs!$BC11*BL14,0)))</f>
        <v/>
      </c>
      <c r="CR14" s="193" t="str">
        <f>IF(Inputs!$B11="","",(ROUND(Inputs!$BC11*BM14,0)))</f>
        <v/>
      </c>
      <c r="CS14" s="194">
        <f t="shared" si="5"/>
        <v>0</v>
      </c>
      <c r="CT14" s="195"/>
      <c r="CU14" s="195"/>
      <c r="CV14" s="193" t="str">
        <f>IF(A14="","",IF(AND(CV$4&lt;=Inputs!$CQ11,CV$4&gt;=Inputs!$CP11),Inputs!$AR11/(Inputs!$CQ11-Inputs!$CP11+1),0)+IF(CV$4=Inputs!$CL11,Inputs!$BD11,0))</f>
        <v/>
      </c>
      <c r="CW14" s="193" t="str">
        <f>IF(B14="","",IF(AND(CW$4&lt;=Inputs!$CQ11,CW$4&gt;=Inputs!$CP11),Inputs!$AR11/(Inputs!$CQ11-Inputs!$CP11+1),0)+IF(CW$4=Inputs!$CL11,Inputs!$BD11,0))</f>
        <v/>
      </c>
      <c r="CX14" s="193" t="str">
        <f>IF(C14="","",IF(AND(CX$4&lt;=Inputs!$CQ11,CX$4&gt;=Inputs!$CP11),Inputs!$AR11/(Inputs!$CQ11-Inputs!$CP11+1),0)+IF(CX$4=Inputs!$CL11,Inputs!$BD11,0))</f>
        <v/>
      </c>
      <c r="CY14" s="193" t="str">
        <f>IF(D14="","",IF(AND(CY$4&lt;=Inputs!$CQ11,CY$4&gt;=Inputs!$CP11),Inputs!$AR11/(Inputs!$CQ11-Inputs!$CP11+1),0)+IF(CY$4=Inputs!$CL11,Inputs!$BD11,0))</f>
        <v/>
      </c>
      <c r="CZ14" s="193" t="str">
        <f>IF(E14="","",IF(AND(CZ$4&lt;=Inputs!$CQ11,CZ$4&gt;=Inputs!$CP11),Inputs!$AR11/(Inputs!$CQ11-Inputs!$CP11+1),0)+IF(CZ$4=Inputs!$CL11,Inputs!$BD11,0))</f>
        <v/>
      </c>
      <c r="DA14" s="193" t="str">
        <f>IF(F14="","",IF(AND(DA$4&lt;=Inputs!$CQ11,DA$4&gt;=Inputs!$CP11),Inputs!$AR11/(Inputs!$CQ11-Inputs!$CP11+1),0)+IF(DA$4=Inputs!$CL11,Inputs!$BD11,0))</f>
        <v/>
      </c>
      <c r="DB14" s="193" t="str">
        <f>IF(G14="","",IF(AND(DB$4&lt;=Inputs!$CQ11,DB$4&gt;=Inputs!$CP11),Inputs!$AR11/(Inputs!$CQ11-Inputs!$CP11+1),0)+IF(DB$4=Inputs!$CL11,Inputs!$BD11,0))</f>
        <v/>
      </c>
      <c r="DC14" s="193" t="str">
        <f>IF(H14="","",IF(AND(DC$4&lt;=Inputs!$CQ11,DC$4&gt;=Inputs!$CP11),Inputs!$AR11/(Inputs!$CQ11-Inputs!$CP11+1),0)+IF(DC$4=Inputs!$CL11,Inputs!$BD11,0))</f>
        <v/>
      </c>
      <c r="DD14" s="193" t="str">
        <f>IF(I14="","",IF(AND(DD$4&lt;=Inputs!$CQ11,DD$4&gt;=Inputs!$CP11),Inputs!$AR11/(Inputs!$CQ11-Inputs!$CP11+1),0)+IF(DD$4=Inputs!$CL11,Inputs!$BD11,0))</f>
        <v/>
      </c>
      <c r="DE14" s="193" t="str">
        <f>IF(J14="","",IF(AND(DE$4&lt;=Inputs!$CQ11,DE$4&gt;=Inputs!$CP11),Inputs!$AR11/(Inputs!$CQ11-Inputs!$CP11+1),0)+IF(DE$4=Inputs!$CL11,Inputs!$BD11,0))</f>
        <v/>
      </c>
      <c r="DF14" s="193" t="str">
        <f>IF(K14="","",IF(AND(DF$4&lt;=Inputs!$CQ11,DF$4&gt;=Inputs!$CP11),Inputs!$AR11/(Inputs!$CQ11-Inputs!$CP11+1),0)+IF(DF$4=Inputs!$CL11,Inputs!$BD11,0))</f>
        <v/>
      </c>
      <c r="DG14" s="193" t="str">
        <f>IF(L14="","",IF(AND(DG$4&lt;=Inputs!$CQ11,DG$4&gt;=Inputs!$CP11),Inputs!$AR11/(Inputs!$CQ11-Inputs!$CP11+1),0)+IF(DG$4=Inputs!$CL11,Inputs!$BD11,0))</f>
        <v/>
      </c>
      <c r="DH14" s="193" t="str">
        <f>IF(M14="","",IF(AND(DH$4&lt;=Inputs!$CQ11,DH$4&gt;=Inputs!$CP11),Inputs!$AR11/(Inputs!$CQ11-Inputs!$CP11+1),0)+IF(DH$4=Inputs!$CL11,Inputs!$BD11,0))</f>
        <v/>
      </c>
      <c r="DI14" s="193" t="str">
        <f>IF(N14="","",IF(AND(DI$4&lt;=Inputs!$CQ11,DI$4&gt;=Inputs!$CP11),Inputs!$AR11/(Inputs!$CQ11-Inputs!$CP11+1),0)+IF(DI$4=Inputs!$CL11,Inputs!$BD11,0))</f>
        <v/>
      </c>
      <c r="DJ14" s="193" t="str">
        <f>IF(O14="","",IF(AND(DJ$4&lt;=Inputs!$CQ11,DJ$4&gt;=Inputs!$CP11),Inputs!$AR11/(Inputs!$CQ11-Inputs!$CP11+1),0)+IF(DJ$4=Inputs!$CL11,Inputs!$BD11,0))</f>
        <v/>
      </c>
      <c r="DK14" s="193" t="str">
        <f>IF(P14="","",IF(AND(DK$4&lt;=Inputs!$CQ11,DK$4&gt;=Inputs!$CP11),Inputs!$AR11/(Inputs!$CQ11-Inputs!$CP11+1),0)+IF(DK$4=Inputs!$CL11,Inputs!$BD11,0))</f>
        <v/>
      </c>
      <c r="DL14" s="193" t="str">
        <f>IF(Q14="","",IF(AND(DL$4&lt;=Inputs!$CQ11,DL$4&gt;=Inputs!$CP11),Inputs!$AR11/(Inputs!$CQ11-Inputs!$CP11+1),0)+IF(DL$4=Inputs!$CL11,Inputs!$BD11,0))</f>
        <v/>
      </c>
      <c r="DM14" s="193" t="str">
        <f>IF(R14="","",IF(AND(DM$4&lt;=Inputs!$CQ11,DM$4&gt;=Inputs!$CP11),Inputs!$AR11/(Inputs!$CQ11-Inputs!$CP11+1),0)+IF(DM$4=Inputs!$CL11,Inputs!$BD11,0))</f>
        <v/>
      </c>
      <c r="DN14" s="193" t="str">
        <f>IF(S14="","",IF(AND(DN$4&lt;=Inputs!$CQ11,DN$4&gt;=Inputs!$CP11),Inputs!$AR11/(Inputs!$CQ11-Inputs!$CP11+1),0)+IF(DN$4=Inputs!$CL11,Inputs!$BD11,0))</f>
        <v/>
      </c>
      <c r="DO14" s="193" t="str">
        <f>IF(T14="","",IF(AND(DO$4&lt;=Inputs!$CQ11,DO$4&gt;=Inputs!$CP11),Inputs!$AR11/(Inputs!$CQ11-Inputs!$CP11+1),0)+IF(DO$4=Inputs!$CL11,Inputs!$BD11,0))</f>
        <v/>
      </c>
      <c r="DP14" s="193" t="str">
        <f>IF(U14="","",IF(AND(DP$4&lt;=Inputs!$CQ11,DP$4&gt;=Inputs!$CP11),Inputs!$AR11/(Inputs!$CQ11-Inputs!$CP11+1),0)+IF(DP$4=Inputs!$CL11,Inputs!$BD11,0))</f>
        <v/>
      </c>
      <c r="DQ14" s="193" t="str">
        <f>IF(V14="","",IF(AND(DQ$4&lt;=Inputs!$CQ11,DQ$4&gt;=Inputs!$CP11),Inputs!$AR11/(Inputs!$CQ11-Inputs!$CP11+1),0)+IF(DQ$4=Inputs!$CL11,Inputs!$BD11,0))</f>
        <v/>
      </c>
      <c r="DR14" s="193" t="str">
        <f>IF(W14="","",IF(AND(DR$4&lt;=Inputs!$CQ11,DR$4&gt;=Inputs!$CP11),Inputs!$AR11/(Inputs!$CQ11-Inputs!$CP11+1),0)+IF(DR$4=Inputs!$CL11,Inputs!$BD11,0))</f>
        <v/>
      </c>
      <c r="DS14" s="193" t="str">
        <f>IF(X14="","",IF(AND(DS$4&lt;=Inputs!$CQ11,DS$4&gt;=Inputs!$CP11),Inputs!$AR11/(Inputs!$CQ11-Inputs!$CP11+1),0)+IF(DS$4=Inputs!$CL11,Inputs!$BD11,0))</f>
        <v/>
      </c>
      <c r="DT14" s="193" t="str">
        <f>IF(Y14="","",IF(AND(DT$4&lt;=Inputs!$CQ11,DT$4&gt;=Inputs!$CP11),Inputs!$AR11/(Inputs!$CQ11-Inputs!$CP11+1),0)+IF(DT$4=Inputs!$CL11,Inputs!$BD11,0))</f>
        <v/>
      </c>
      <c r="DU14" s="193" t="str">
        <f>IF(Z14="","",IF(AND(DU$4&lt;=Inputs!$CQ11,DU$4&gt;=Inputs!$CP11),Inputs!$AR11/(Inputs!$CQ11-Inputs!$CP11+1),0)+IF(DU$4=Inputs!$CL11,Inputs!$BD11,0))</f>
        <v/>
      </c>
      <c r="DV14" s="193" t="str">
        <f>IF(AA14="","",IF(AND(DV$4&lt;=Inputs!$CQ11,DV$4&gt;=Inputs!$CP11),Inputs!$AR11/(Inputs!$CQ11-Inputs!$CP11+1),0)+IF(DV$4=Inputs!$CL11,Inputs!$BD11,0))</f>
        <v/>
      </c>
      <c r="DW14" s="193" t="str">
        <f>IF(AB14="","",IF(AND(DW$4&lt;=Inputs!$CQ11,DW$4&gt;=Inputs!$CP11),Inputs!$AR11/(Inputs!$CQ11-Inputs!$CP11+1),0)+IF(DW$4=Inputs!$CL11,Inputs!$BD11,0))</f>
        <v/>
      </c>
      <c r="DX14" s="193" t="str">
        <f>IF(AC14="","",IF(AND(DX$4&lt;=Inputs!$CQ11,DX$4&gt;=Inputs!$CP11),Inputs!$AR11/(Inputs!$CQ11-Inputs!$CP11+1),0)+IF(DX$4=Inputs!$CL11,Inputs!$BD11,0))</f>
        <v/>
      </c>
      <c r="DY14" s="193" t="str">
        <f>IF(AD14="","",IF(AND(DY$4&lt;=Inputs!$CQ11,DY$4&gt;=Inputs!$CP11),Inputs!$AR11/(Inputs!$CQ11-Inputs!$CP11+1),0)+IF(DY$4=Inputs!$CL11,Inputs!$BD11,0))</f>
        <v/>
      </c>
      <c r="DZ14" s="194" t="str">
        <f t="shared" si="3"/>
        <v/>
      </c>
      <c r="EB14" s="48"/>
    </row>
    <row r="15" spans="1:132">
      <c r="A15" s="7" t="str">
        <f>IF(Inputs!A12="","",Inputs!A12)</f>
        <v/>
      </c>
      <c r="B15" t="str">
        <f>IF(Inputs!B12="","",Inputs!B12)</f>
        <v/>
      </c>
      <c r="C15" s="193" t="str">
        <f>IF(Inputs!$B12="","",BO15-CV15)</f>
        <v/>
      </c>
      <c r="D15" s="193" t="str">
        <f>IF(Inputs!$B12="","",BP15-CW15)</f>
        <v/>
      </c>
      <c r="E15" s="193" t="str">
        <f>IF(Inputs!$B12="","",BQ15-CX15)</f>
        <v/>
      </c>
      <c r="F15" s="193" t="str">
        <f>IF(Inputs!$B12="","",BR15-CY15)</f>
        <v/>
      </c>
      <c r="G15" s="193" t="str">
        <f>IF(Inputs!$B12="","",BS15-CZ15)</f>
        <v/>
      </c>
      <c r="H15" s="193" t="str">
        <f>IF(Inputs!$B12="","",BT15-DA15)</f>
        <v/>
      </c>
      <c r="I15" s="193" t="str">
        <f>IF(Inputs!$B12="","",BU15-DB15)</f>
        <v/>
      </c>
      <c r="J15" s="193" t="str">
        <f>IF(Inputs!$B12="","",BV15-DC15)</f>
        <v/>
      </c>
      <c r="K15" s="193" t="str">
        <f>IF(Inputs!$B12="","",BW15-DD15)</f>
        <v/>
      </c>
      <c r="L15" s="193" t="str">
        <f>IF(Inputs!$B12="","",BX15-DE15)</f>
        <v/>
      </c>
      <c r="M15" s="193" t="str">
        <f>IF(Inputs!$B12="","",BY15-DF15)</f>
        <v/>
      </c>
      <c r="N15" s="193" t="str">
        <f>IF(Inputs!$B12="","",BZ15-DG15)</f>
        <v/>
      </c>
      <c r="O15" s="193" t="str">
        <f>IF(Inputs!$B12="","",CA15-DH15)</f>
        <v/>
      </c>
      <c r="P15" s="193" t="str">
        <f>IF(Inputs!$B12="","",CB15-DI15)</f>
        <v/>
      </c>
      <c r="Q15" s="193" t="str">
        <f>IF(Inputs!$B12="","",CC15-DJ15)</f>
        <v/>
      </c>
      <c r="R15" s="193" t="str">
        <f>IF(Inputs!$B12="","",CD15-DK15)</f>
        <v/>
      </c>
      <c r="S15" s="193" t="str">
        <f>IF(Inputs!$B12="","",CE15-DL15)</f>
        <v/>
      </c>
      <c r="T15" s="193" t="str">
        <f>IF(Inputs!$B12="","",CF15-DM15)</f>
        <v/>
      </c>
      <c r="U15" s="193" t="str">
        <f>IF(Inputs!$B12="","",CG15-DN15)</f>
        <v/>
      </c>
      <c r="V15" s="193" t="str">
        <f>IF(Inputs!$B12="","",CH15-DO15)</f>
        <v/>
      </c>
      <c r="W15" s="193" t="str">
        <f>IF(Inputs!$B12="","",CI15-DP15)</f>
        <v/>
      </c>
      <c r="X15" s="193" t="str">
        <f>IF(Inputs!$B12="","",CJ15-DQ15)</f>
        <v/>
      </c>
      <c r="Y15" s="193" t="str">
        <f>IF(Inputs!$B12="","",CK15-DR15)</f>
        <v/>
      </c>
      <c r="Z15" s="193" t="str">
        <f>IF(Inputs!$B12="","",CL15-DS15)</f>
        <v/>
      </c>
      <c r="AA15" s="193" t="str">
        <f>IF(Inputs!$B12="","",CM15-DT15)</f>
        <v/>
      </c>
      <c r="AB15" s="193" t="str">
        <f>IF(Inputs!$B12="","",CN15-DU15)</f>
        <v/>
      </c>
      <c r="AC15" s="193" t="str">
        <f>IF(Inputs!$B12="","",CO15-DV15)</f>
        <v/>
      </c>
      <c r="AD15" s="193" t="str">
        <f>IF(Inputs!$B12="","",CP15-DW15)</f>
        <v/>
      </c>
      <c r="AE15" s="193" t="str">
        <f>IF(Inputs!$B12="","",CQ15-DX15)</f>
        <v/>
      </c>
      <c r="AF15" s="193" t="str">
        <f>IF(Inputs!$B12="","",CR15-DY15)</f>
        <v/>
      </c>
      <c r="AG15" s="194" t="str">
        <f t="shared" si="4"/>
        <v/>
      </c>
      <c r="AH15" s="194"/>
      <c r="AI15" s="195"/>
      <c r="AJ15" s="27">
        <f>IF(AND(Inputs!$CO12=0,AJ$4&gt;=Inputs!$CM12),1,IF(AND(AJ$4&gt;=Inputs!$CM12,AJ$4&lt;Inputs!$CN12),1,IF(AND(AJ$4=Inputs!$CN12,AJ$4=Inputs!$CO12),1,IF(OR(AND(AJ$4=Inputs!$CN12+1,Inputs!$CN12=Inputs!$CO12),AND(AJ$4=Inputs!$CN12+2,Inputs!$CN12=Inputs!$CO12)),0,IF(AJ$4=Inputs!$CN12,0.8,IF(AJ$4=Inputs!$CN12+1,0.6,IF(AJ$4=Inputs!$CN12+2,0.4,IF(AJ$4=Inputs!$CO12,0.2,IF(AND(AJ$4&gt;=Inputs!$CL12,AJ$4&lt;Inputs!$CM12),(AJ$4-Inputs!$CL12+1)/(Inputs!$AI12+1),0)))))))))</f>
        <v>1</v>
      </c>
      <c r="AK15" s="27">
        <f>IF(AND(Inputs!$CO12=0,AK$4&gt;=Inputs!$CM12),1,IF(AND(AK$4&gt;=Inputs!$CM12,AK$4&lt;Inputs!$CN12),1,IF(AND(AK$4=Inputs!$CN12,AK$4=Inputs!$CO12),1,IF(OR(AND(AK$4=Inputs!$CN12+1,Inputs!$CN12=Inputs!$CO12),AND(AK$4=Inputs!$CN12+2,Inputs!$CN12=Inputs!$CO12)),0,IF(AK$4=Inputs!$CN12,0.8,IF(AK$4=Inputs!$CN12+1,0.6,IF(AK$4=Inputs!$CN12+2,0.4,IF(AK$4=Inputs!$CO12,0.2,IF(AND(AK$4&gt;=Inputs!$CL12,AK$4&lt;Inputs!$CM12),(AK$4-Inputs!$CL12+1)/(Inputs!$AI12+1),0)))))))))</f>
        <v>1</v>
      </c>
      <c r="AL15" s="27">
        <f>IF(AND(Inputs!$CO12=0,AL$4&gt;=Inputs!$CM12),1,IF(AND(AL$4&gt;=Inputs!$CM12,AL$4&lt;Inputs!$CN12),1,IF(AND(AL$4=Inputs!$CN12,AL$4=Inputs!$CO12),1,IF(OR(AND(AL$4=Inputs!$CN12+1,Inputs!$CN12=Inputs!$CO12),AND(AL$4=Inputs!$CN12+2,Inputs!$CN12=Inputs!$CO12)),0,IF(AL$4=Inputs!$CN12,0.8,IF(AL$4=Inputs!$CN12+1,0.6,IF(AL$4=Inputs!$CN12+2,0.4,IF(AL$4=Inputs!$CO12,0.2,IF(AND(AL$4&gt;=Inputs!$CL12,AL$4&lt;Inputs!$CM12),(AL$4-Inputs!$CL12+1)/(Inputs!$AI12+1),0)))))))))</f>
        <v>1</v>
      </c>
      <c r="AM15" s="27">
        <f>IF(AND(Inputs!$CO12=0,AM$4&gt;=Inputs!$CM12),1,IF(AND(AM$4&gt;=Inputs!$CM12,AM$4&lt;Inputs!$CN12),1,IF(AND(AM$4=Inputs!$CN12,AM$4=Inputs!$CO12),1,IF(OR(AND(AM$4=Inputs!$CN12+1,Inputs!$CN12=Inputs!$CO12),AND(AM$4=Inputs!$CN12+2,Inputs!$CN12=Inputs!$CO12)),0,IF(AM$4=Inputs!$CN12,0.8,IF(AM$4=Inputs!$CN12+1,0.6,IF(AM$4=Inputs!$CN12+2,0.4,IF(AM$4=Inputs!$CO12,0.2,IF(AND(AM$4&gt;=Inputs!$CL12,AM$4&lt;Inputs!$CM12),(AM$4-Inputs!$CL12+1)/(Inputs!$AI12+1),0)))))))))</f>
        <v>1</v>
      </c>
      <c r="AN15" s="27">
        <f>IF(AND(Inputs!$CO12=0,AN$4&gt;=Inputs!$CM12),1,IF(AND(AN$4&gt;=Inputs!$CM12,AN$4&lt;Inputs!$CN12),1,IF(AND(AN$4=Inputs!$CN12,AN$4=Inputs!$CO12),1,IF(OR(AND(AN$4=Inputs!$CN12+1,Inputs!$CN12=Inputs!$CO12),AND(AN$4=Inputs!$CN12+2,Inputs!$CN12=Inputs!$CO12)),0,IF(AN$4=Inputs!$CN12,0.8,IF(AN$4=Inputs!$CN12+1,0.6,IF(AN$4=Inputs!$CN12+2,0.4,IF(AN$4=Inputs!$CO12,0.2,IF(AND(AN$4&gt;=Inputs!$CL12,AN$4&lt;Inputs!$CM12),(AN$4-Inputs!$CL12+1)/(Inputs!$AI12+1),0)))))))))</f>
        <v>1</v>
      </c>
      <c r="AO15" s="27">
        <f>IF(AND(Inputs!$CO12=0,AO$4&gt;=Inputs!$CM12),1,IF(AND(AO$4&gt;=Inputs!$CM12,AO$4&lt;Inputs!$CN12),1,IF(AND(AO$4=Inputs!$CN12,AO$4=Inputs!$CO12),1,IF(OR(AND(AO$4=Inputs!$CN12+1,Inputs!$CN12=Inputs!$CO12),AND(AO$4=Inputs!$CN12+2,Inputs!$CN12=Inputs!$CO12)),0,IF(AO$4=Inputs!$CN12,0.8,IF(AO$4=Inputs!$CN12+1,0.6,IF(AO$4=Inputs!$CN12+2,0.4,IF(AO$4=Inputs!$CO12,0.2,IF(AND(AO$4&gt;=Inputs!$CL12,AO$4&lt;Inputs!$CM12),(AO$4-Inputs!$CL12+1)/(Inputs!$AI12+1),0)))))))))</f>
        <v>1</v>
      </c>
      <c r="AP15" s="27">
        <f>IF(AND(Inputs!$CO12=0,AP$4&gt;=Inputs!$CM12),1,IF(AND(AP$4&gt;=Inputs!$CM12,AP$4&lt;Inputs!$CN12),1,IF(AND(AP$4=Inputs!$CN12,AP$4=Inputs!$CO12),1,IF(OR(AND(AP$4=Inputs!$CN12+1,Inputs!$CN12=Inputs!$CO12),AND(AP$4=Inputs!$CN12+2,Inputs!$CN12=Inputs!$CO12)),0,IF(AP$4=Inputs!$CN12,0.8,IF(AP$4=Inputs!$CN12+1,0.6,IF(AP$4=Inputs!$CN12+2,0.4,IF(AP$4=Inputs!$CO12,0.2,IF(AND(AP$4&gt;=Inputs!$CL12,AP$4&lt;Inputs!$CM12),(AP$4-Inputs!$CL12+1)/(Inputs!$AI12+1),0)))))))))</f>
        <v>1</v>
      </c>
      <c r="AQ15" s="27">
        <f>IF(AND(Inputs!$CO12=0,AQ$4&gt;=Inputs!$CM12),1,IF(AND(AQ$4&gt;=Inputs!$CM12,AQ$4&lt;Inputs!$CN12),1,IF(AND(AQ$4=Inputs!$CN12,AQ$4=Inputs!$CO12),1,IF(OR(AND(AQ$4=Inputs!$CN12+1,Inputs!$CN12=Inputs!$CO12),AND(AQ$4=Inputs!$CN12+2,Inputs!$CN12=Inputs!$CO12)),0,IF(AQ$4=Inputs!$CN12,0.8,IF(AQ$4=Inputs!$CN12+1,0.6,IF(AQ$4=Inputs!$CN12+2,0.4,IF(AQ$4=Inputs!$CO12,0.2,IF(AND(AQ$4&gt;=Inputs!$CL12,AQ$4&lt;Inputs!$CM12),(AQ$4-Inputs!$CL12+1)/(Inputs!$AI12+1),0)))))))))</f>
        <v>1</v>
      </c>
      <c r="AR15" s="27">
        <f>IF(AND(Inputs!$CO12=0,AR$4&gt;=Inputs!$CM12),1,IF(AND(AR$4&gt;=Inputs!$CM12,AR$4&lt;Inputs!$CN12),1,IF(AND(AR$4=Inputs!$CN12,AR$4=Inputs!$CO12),1,IF(OR(AND(AR$4=Inputs!$CN12+1,Inputs!$CN12=Inputs!$CO12),AND(AR$4=Inputs!$CN12+2,Inputs!$CN12=Inputs!$CO12)),0,IF(AR$4=Inputs!$CN12,0.8,IF(AR$4=Inputs!$CN12+1,0.6,IF(AR$4=Inputs!$CN12+2,0.4,IF(AR$4=Inputs!$CO12,0.2,IF(AND(AR$4&gt;=Inputs!$CL12,AR$4&lt;Inputs!$CM12),(AR$4-Inputs!$CL12+1)/(Inputs!$AI12+1),0)))))))))</f>
        <v>1</v>
      </c>
      <c r="AS15" s="27">
        <f>IF(AND(Inputs!$CO12=0,AS$4&gt;=Inputs!$CM12),1,IF(AND(AS$4&gt;=Inputs!$CM12,AS$4&lt;Inputs!$CN12),1,IF(AND(AS$4=Inputs!$CN12,AS$4=Inputs!$CO12),1,IF(OR(AND(AS$4=Inputs!$CN12+1,Inputs!$CN12=Inputs!$CO12),AND(AS$4=Inputs!$CN12+2,Inputs!$CN12=Inputs!$CO12)),0,IF(AS$4=Inputs!$CN12,0.8,IF(AS$4=Inputs!$CN12+1,0.6,IF(AS$4=Inputs!$CN12+2,0.4,IF(AS$4=Inputs!$CO12,0.2,IF(AND(AS$4&gt;=Inputs!$CL12,AS$4&lt;Inputs!$CM12),(AS$4-Inputs!$CL12+1)/(Inputs!$AI12+1),0)))))))))</f>
        <v>1</v>
      </c>
      <c r="AT15" s="27">
        <f>IF(AND(Inputs!$CO12=0,AT$4&gt;=Inputs!$CM12),1,IF(AND(AT$4&gt;=Inputs!$CM12,AT$4&lt;Inputs!$CN12),1,IF(AND(AT$4=Inputs!$CN12,AT$4=Inputs!$CO12),1,IF(OR(AND(AT$4=Inputs!$CN12+1,Inputs!$CN12=Inputs!$CO12),AND(AT$4=Inputs!$CN12+2,Inputs!$CN12=Inputs!$CO12)),0,IF(AT$4=Inputs!$CN12,0.8,IF(AT$4=Inputs!$CN12+1,0.6,IF(AT$4=Inputs!$CN12+2,0.4,IF(AT$4=Inputs!$CO12,0.2,IF(AND(AT$4&gt;=Inputs!$CL12,AT$4&lt;Inputs!$CM12),(AT$4-Inputs!$CL12+1)/(Inputs!$AI12+1),0)))))))))</f>
        <v>1</v>
      </c>
      <c r="AU15" s="27">
        <f>IF(AND(Inputs!$CO12=0,AU$4&gt;=Inputs!$CM12),1,IF(AND(AU$4&gt;=Inputs!$CM12,AU$4&lt;Inputs!$CN12),1,IF(AND(AU$4=Inputs!$CN12,AU$4=Inputs!$CO12),1,IF(OR(AND(AU$4=Inputs!$CN12+1,Inputs!$CN12=Inputs!$CO12),AND(AU$4=Inputs!$CN12+2,Inputs!$CN12=Inputs!$CO12)),0,IF(AU$4=Inputs!$CN12,0.8,IF(AU$4=Inputs!$CN12+1,0.6,IF(AU$4=Inputs!$CN12+2,0.4,IF(AU$4=Inputs!$CO12,0.2,IF(AND(AU$4&gt;=Inputs!$CL12,AU$4&lt;Inputs!$CM12),(AU$4-Inputs!$CL12+1)/(Inputs!$AI12+1),0)))))))))</f>
        <v>1</v>
      </c>
      <c r="AV15" s="27">
        <f>IF(AND(Inputs!$CO12=0,AV$4&gt;=Inputs!$CM12),1,IF(AND(AV$4&gt;=Inputs!$CM12,AV$4&lt;Inputs!$CN12),1,IF(AND(AV$4=Inputs!$CN12,AV$4=Inputs!$CO12),1,IF(OR(AND(AV$4=Inputs!$CN12+1,Inputs!$CN12=Inputs!$CO12),AND(AV$4=Inputs!$CN12+2,Inputs!$CN12=Inputs!$CO12)),0,IF(AV$4=Inputs!$CN12,0.8,IF(AV$4=Inputs!$CN12+1,0.6,IF(AV$4=Inputs!$CN12+2,0.4,IF(AV$4=Inputs!$CO12,0.2,IF(AND(AV$4&gt;=Inputs!$CL12,AV$4&lt;Inputs!$CM12),(AV$4-Inputs!$CL12+1)/(Inputs!$AI12+1),0)))))))))</f>
        <v>1</v>
      </c>
      <c r="AW15" s="27">
        <f>IF(AND(Inputs!$CO12=0,AW$4&gt;=Inputs!$CM12),1,IF(AND(AW$4&gt;=Inputs!$CM12,AW$4&lt;Inputs!$CN12),1,IF(AND(AW$4=Inputs!$CN12,AW$4=Inputs!$CO12),1,IF(OR(AND(AW$4=Inputs!$CN12+1,Inputs!$CN12=Inputs!$CO12),AND(AW$4=Inputs!$CN12+2,Inputs!$CN12=Inputs!$CO12)),0,IF(AW$4=Inputs!$CN12,0.8,IF(AW$4=Inputs!$CN12+1,0.6,IF(AW$4=Inputs!$CN12+2,0.4,IF(AW$4=Inputs!$CO12,0.2,IF(AND(AW$4&gt;=Inputs!$CL12,AW$4&lt;Inputs!$CM12),(AW$4-Inputs!$CL12+1)/(Inputs!$AI12+1),0)))))))))</f>
        <v>1</v>
      </c>
      <c r="AX15" s="27">
        <f>IF(AND(Inputs!$CO12=0,AX$4&gt;=Inputs!$CM12),1,IF(AND(AX$4&gt;=Inputs!$CM12,AX$4&lt;Inputs!$CN12),1,IF(AND(AX$4=Inputs!$CN12,AX$4=Inputs!$CO12),1,IF(OR(AND(AX$4=Inputs!$CN12+1,Inputs!$CN12=Inputs!$CO12),AND(AX$4=Inputs!$CN12+2,Inputs!$CN12=Inputs!$CO12)),0,IF(AX$4=Inputs!$CN12,0.8,IF(AX$4=Inputs!$CN12+1,0.6,IF(AX$4=Inputs!$CN12+2,0.4,IF(AX$4=Inputs!$CO12,0.2,IF(AND(AX$4&gt;=Inputs!$CL12,AX$4&lt;Inputs!$CM12),(AX$4-Inputs!$CL12+1)/(Inputs!$AI12+1),0)))))))))</f>
        <v>1</v>
      </c>
      <c r="AY15" s="27">
        <f>IF(AND(Inputs!$CO12=0,AY$4&gt;=Inputs!$CM12),1,IF(AND(AY$4&gt;=Inputs!$CM12,AY$4&lt;Inputs!$CN12),1,IF(AND(AY$4=Inputs!$CN12,AY$4=Inputs!$CO12),1,IF(OR(AND(AY$4=Inputs!$CN12+1,Inputs!$CN12=Inputs!$CO12),AND(AY$4=Inputs!$CN12+2,Inputs!$CN12=Inputs!$CO12)),0,IF(AY$4=Inputs!$CN12,0.8,IF(AY$4=Inputs!$CN12+1,0.6,IF(AY$4=Inputs!$CN12+2,0.4,IF(AY$4=Inputs!$CO12,0.2,IF(AND(AY$4&gt;=Inputs!$CL12,AY$4&lt;Inputs!$CM12),(AY$4-Inputs!$CL12+1)/(Inputs!$AI12+1),0)))))))))</f>
        <v>1</v>
      </c>
      <c r="AZ15" s="27">
        <f>IF(AND(Inputs!$CO12=0,AZ$4&gt;=Inputs!$CM12),1,IF(AND(AZ$4&gt;=Inputs!$CM12,AZ$4&lt;Inputs!$CN12),1,IF(AND(AZ$4=Inputs!$CN12,AZ$4=Inputs!$CO12),1,IF(OR(AND(AZ$4=Inputs!$CN12+1,Inputs!$CN12=Inputs!$CO12),AND(AZ$4=Inputs!$CN12+2,Inputs!$CN12=Inputs!$CO12)),0,IF(AZ$4=Inputs!$CN12,0.8,IF(AZ$4=Inputs!$CN12+1,0.6,IF(AZ$4=Inputs!$CN12+2,0.4,IF(AZ$4=Inputs!$CO12,0.2,IF(AND(AZ$4&gt;=Inputs!$CL12,AZ$4&lt;Inputs!$CM12),(AZ$4-Inputs!$CL12+1)/(Inputs!$AI12+1),0)))))))))</f>
        <v>1</v>
      </c>
      <c r="BA15" s="27">
        <f>IF(AND(Inputs!$CO12=0,BA$4&gt;=Inputs!$CM12),1,IF(AND(BA$4&gt;=Inputs!$CM12,BA$4&lt;Inputs!$CN12),1,IF(AND(BA$4=Inputs!$CN12,BA$4=Inputs!$CO12),1,IF(OR(AND(BA$4=Inputs!$CN12+1,Inputs!$CN12=Inputs!$CO12),AND(BA$4=Inputs!$CN12+2,Inputs!$CN12=Inputs!$CO12)),0,IF(BA$4=Inputs!$CN12,0.8,IF(BA$4=Inputs!$CN12+1,0.6,IF(BA$4=Inputs!$CN12+2,0.4,IF(BA$4=Inputs!$CO12,0.2,IF(AND(BA$4&gt;=Inputs!$CL12,BA$4&lt;Inputs!$CM12),(BA$4-Inputs!$CL12+1)/(Inputs!$AI12+1),0)))))))))</f>
        <v>1</v>
      </c>
      <c r="BB15" s="27">
        <f>IF(AND(Inputs!$CO12=0,BB$4&gt;=Inputs!$CM12),1,IF(AND(BB$4&gt;=Inputs!$CM12,BB$4&lt;Inputs!$CN12),1,IF(AND(BB$4=Inputs!$CN12,BB$4=Inputs!$CO12),1,IF(OR(AND(BB$4=Inputs!$CN12+1,Inputs!$CN12=Inputs!$CO12),AND(BB$4=Inputs!$CN12+2,Inputs!$CN12=Inputs!$CO12)),0,IF(BB$4=Inputs!$CN12,0.8,IF(BB$4=Inputs!$CN12+1,0.6,IF(BB$4=Inputs!$CN12+2,0.4,IF(BB$4=Inputs!$CO12,0.2,IF(AND(BB$4&gt;=Inputs!$CL12,BB$4&lt;Inputs!$CM12),(BB$4-Inputs!$CL12+1)/(Inputs!$AI12+1),0)))))))))</f>
        <v>1</v>
      </c>
      <c r="BC15" s="27">
        <f>IF(AND(Inputs!$CO12=0,BC$4&gt;=Inputs!$CM12),1,IF(AND(BC$4&gt;=Inputs!$CM12,BC$4&lt;Inputs!$CN12),1,IF(AND(BC$4=Inputs!$CN12,BC$4=Inputs!$CO12),1,IF(OR(AND(BC$4=Inputs!$CN12+1,Inputs!$CN12=Inputs!$CO12),AND(BC$4=Inputs!$CN12+2,Inputs!$CN12=Inputs!$CO12)),0,IF(BC$4=Inputs!$CN12,0.8,IF(BC$4=Inputs!$CN12+1,0.6,IF(BC$4=Inputs!$CN12+2,0.4,IF(BC$4=Inputs!$CO12,0.2,IF(AND(BC$4&gt;=Inputs!$CL12,BC$4&lt;Inputs!$CM12),(BC$4-Inputs!$CL12+1)/(Inputs!$AI12+1),0)))))))))</f>
        <v>1</v>
      </c>
      <c r="BD15" s="27">
        <f>IF(AND(Inputs!$CO12=0,BD$4&gt;=Inputs!$CM12),1,IF(AND(BD$4&gt;=Inputs!$CM12,BD$4&lt;Inputs!$CN12),1,IF(AND(BD$4=Inputs!$CN12,BD$4=Inputs!$CO12),1,IF(OR(AND(BD$4=Inputs!$CN12+1,Inputs!$CN12=Inputs!$CO12),AND(BD$4=Inputs!$CN12+2,Inputs!$CN12=Inputs!$CO12)),0,IF(BD$4=Inputs!$CN12,0.8,IF(BD$4=Inputs!$CN12+1,0.6,IF(BD$4=Inputs!$CN12+2,0.4,IF(BD$4=Inputs!$CO12,0.2,IF(AND(BD$4&gt;=Inputs!$CL12,BD$4&lt;Inputs!$CM12),(BD$4-Inputs!$CL12+1)/(Inputs!$AI12+1),0)))))))))</f>
        <v>1</v>
      </c>
      <c r="BE15" s="27">
        <f>IF(AND(Inputs!$CO12=0,BE$4&gt;=Inputs!$CM12),1,IF(AND(BE$4&gt;=Inputs!$CM12,BE$4&lt;Inputs!$CN12),1,IF(AND(BE$4=Inputs!$CN12,BE$4=Inputs!$CO12),1,IF(OR(AND(BE$4=Inputs!$CN12+1,Inputs!$CN12=Inputs!$CO12),AND(BE$4=Inputs!$CN12+2,Inputs!$CN12=Inputs!$CO12)),0,IF(BE$4=Inputs!$CN12,0.8,IF(BE$4=Inputs!$CN12+1,0.6,IF(BE$4=Inputs!$CN12+2,0.4,IF(BE$4=Inputs!$CO12,0.2,IF(AND(BE$4&gt;=Inputs!$CL12,BE$4&lt;Inputs!$CM12),(BE$4-Inputs!$CL12+1)/(Inputs!$AI12+1),0)))))))))</f>
        <v>1</v>
      </c>
      <c r="BF15" s="27">
        <f>IF(AND(Inputs!$CO12=0,BF$4&gt;=Inputs!$CM12),1,IF(AND(BF$4&gt;=Inputs!$CM12,BF$4&lt;Inputs!$CN12),1,IF(AND(BF$4=Inputs!$CN12,BF$4=Inputs!$CO12),1,IF(OR(AND(BF$4=Inputs!$CN12+1,Inputs!$CN12=Inputs!$CO12),AND(BF$4=Inputs!$CN12+2,Inputs!$CN12=Inputs!$CO12)),0,IF(BF$4=Inputs!$CN12,0.8,IF(BF$4=Inputs!$CN12+1,0.6,IF(BF$4=Inputs!$CN12+2,0.4,IF(BF$4=Inputs!$CO12,0.2,IF(AND(BF$4&gt;=Inputs!$CL12,BF$4&lt;Inputs!$CM12),(BF$4-Inputs!$CL12+1)/(Inputs!$AI12+1),0)))))))))</f>
        <v>1</v>
      </c>
      <c r="BG15" s="27">
        <f>IF(AND(Inputs!$CO12=0,BG$4&gt;=Inputs!$CM12),1,IF(AND(BG$4&gt;=Inputs!$CM12,BG$4&lt;Inputs!$CN12),1,IF(AND(BG$4=Inputs!$CN12,BG$4=Inputs!$CO12),1,IF(OR(AND(BG$4=Inputs!$CN12+1,Inputs!$CN12=Inputs!$CO12),AND(BG$4=Inputs!$CN12+2,Inputs!$CN12=Inputs!$CO12)),0,IF(BG$4=Inputs!$CN12,0.8,IF(BG$4=Inputs!$CN12+1,0.6,IF(BG$4=Inputs!$CN12+2,0.4,IF(BG$4=Inputs!$CO12,0.2,IF(AND(BG$4&gt;=Inputs!$CL12,BG$4&lt;Inputs!$CM12),(BG$4-Inputs!$CL12+1)/(Inputs!$AI12+1),0)))))))))</f>
        <v>1</v>
      </c>
      <c r="BH15" s="27">
        <f>IF(AND(Inputs!$CO12=0,BH$4&gt;=Inputs!$CM12),1,IF(AND(BH$4&gt;=Inputs!$CM12,BH$4&lt;Inputs!$CN12),1,IF(AND(BH$4=Inputs!$CN12,BH$4=Inputs!$CO12),1,IF(OR(AND(BH$4=Inputs!$CN12+1,Inputs!$CN12=Inputs!$CO12),AND(BH$4=Inputs!$CN12+2,Inputs!$CN12=Inputs!$CO12)),0,IF(BH$4=Inputs!$CN12,0.8,IF(BH$4=Inputs!$CN12+1,0.6,IF(BH$4=Inputs!$CN12+2,0.4,IF(BH$4=Inputs!$CO12,0.2,IF(AND(BH$4&gt;=Inputs!$CL12,BH$4&lt;Inputs!$CM12),(BH$4-Inputs!$CL12+1)/(Inputs!$AI12+1),0)))))))))</f>
        <v>1</v>
      </c>
      <c r="BI15" s="27">
        <f>IF(AND(Inputs!$CO12=0,BI$4&gt;=Inputs!$CM12),1,IF(AND(BI$4&gt;=Inputs!$CM12,BI$4&lt;Inputs!$CN12),1,IF(AND(BI$4=Inputs!$CN12,BI$4=Inputs!$CO12),1,IF(OR(AND(BI$4=Inputs!$CN12+1,Inputs!$CN12=Inputs!$CO12),AND(BI$4=Inputs!$CN12+2,Inputs!$CN12=Inputs!$CO12)),0,IF(BI$4=Inputs!$CN12,0.8,IF(BI$4=Inputs!$CN12+1,0.6,IF(BI$4=Inputs!$CN12+2,0.4,IF(BI$4=Inputs!$CO12,0.2,IF(AND(BI$4&gt;=Inputs!$CL12,BI$4&lt;Inputs!$CM12),(BI$4-Inputs!$CL12+1)/(Inputs!$AI12+1),0)))))))))</f>
        <v>1</v>
      </c>
      <c r="BJ15" s="27">
        <f>IF(AND(Inputs!$CO12=0,BJ$4&gt;=Inputs!$CM12),1,IF(AND(BJ$4&gt;=Inputs!$CM12,BJ$4&lt;Inputs!$CN12),1,IF(AND(BJ$4=Inputs!$CN12,BJ$4=Inputs!$CO12),1,IF(OR(AND(BJ$4=Inputs!$CN12+1,Inputs!$CN12=Inputs!$CO12),AND(BJ$4=Inputs!$CN12+2,Inputs!$CN12=Inputs!$CO12)),0,IF(BJ$4=Inputs!$CN12,0.8,IF(BJ$4=Inputs!$CN12+1,0.6,IF(BJ$4=Inputs!$CN12+2,0.4,IF(BJ$4=Inputs!$CO12,0.2,IF(AND(BJ$4&gt;=Inputs!$CL12,BJ$4&lt;Inputs!$CM12),(BJ$4-Inputs!$CL12+1)/(Inputs!$AI12+1),0)))))))))</f>
        <v>1</v>
      </c>
      <c r="BK15" s="27">
        <f>IF(AND(Inputs!$CO12=0,BK$4&gt;=Inputs!$CM12),1,IF(AND(BK$4&gt;=Inputs!$CM12,BK$4&lt;Inputs!$CN12),1,IF(AND(BK$4=Inputs!$CN12,BK$4=Inputs!$CO12),1,IF(OR(AND(BK$4=Inputs!$CN12+1,Inputs!$CN12=Inputs!$CO12),AND(BK$4=Inputs!$CN12+2,Inputs!$CN12=Inputs!$CO12)),0,IF(BK$4=Inputs!$CN12,0.8,IF(BK$4=Inputs!$CN12+1,0.6,IF(BK$4=Inputs!$CN12+2,0.4,IF(BK$4=Inputs!$CO12,0.2,IF(AND(BK$4&gt;=Inputs!$CL12,BK$4&lt;Inputs!$CM12),(BK$4-Inputs!$CL12+1)/(Inputs!$AI12+1),0)))))))))</f>
        <v>1</v>
      </c>
      <c r="BL15" s="27">
        <f>IF(AND(Inputs!$CO12=0,BL$4&gt;=Inputs!$CM12),1,IF(AND(BL$4&gt;=Inputs!$CM12,BL$4&lt;Inputs!$CN12),1,IF(AND(BL$4=Inputs!$CN12,BL$4=Inputs!$CO12),1,IF(OR(AND(BL$4=Inputs!$CN12+1,Inputs!$CN12=Inputs!$CO12),AND(BL$4=Inputs!$CN12+2,Inputs!$CN12=Inputs!$CO12)),0,IF(BL$4=Inputs!$CN12,0.8,IF(BL$4=Inputs!$CN12+1,0.6,IF(BL$4=Inputs!$CN12+2,0.4,IF(BL$4=Inputs!$CO12,0.2,IF(AND(BL$4&gt;=Inputs!$CL12,BL$4&lt;Inputs!$CM12),(BL$4-Inputs!$CL12+1)/(Inputs!$AI12+1),0)))))))))</f>
        <v>1</v>
      </c>
      <c r="BM15" s="27">
        <f>IF(AND(Inputs!$CO12=0,BM$4&gt;=Inputs!$CM12),1,IF(AND(BM$4&gt;=Inputs!$CM12,BM$4&lt;Inputs!$CN12),1,IF(AND(BM$4=Inputs!$CN12,BM$4=Inputs!$CO12),1,IF(OR(AND(BM$4=Inputs!$CN12+1,Inputs!$CN12=Inputs!$CO12),AND(BM$4=Inputs!$CN12+2,Inputs!$CN12=Inputs!$CO12)),0,IF(BM$4=Inputs!$CN12,0.8,IF(BM$4=Inputs!$CN12+1,0.6,IF(BM$4=Inputs!$CN12+2,0.4,IF(BM$4=Inputs!$CO12,0.2,IF(AND(BM$4&gt;=Inputs!$CL12,BM$4&lt;Inputs!$CM12),(BM$4-Inputs!$CL12+1)/(Inputs!$AI12+1),0)))))))))</f>
        <v>1</v>
      </c>
      <c r="BN15" s="195"/>
      <c r="BO15" s="193" t="str">
        <f>IF(Inputs!$B12="","",(ROUND(Inputs!$BC12*AJ15,0)))</f>
        <v/>
      </c>
      <c r="BP15" s="193" t="str">
        <f>IF(Inputs!$B12="","",(ROUND(Inputs!$BC12*AK15,0)))</f>
        <v/>
      </c>
      <c r="BQ15" s="193" t="str">
        <f>IF(Inputs!$B12="","",(ROUND(Inputs!$BC12*AL15,0)))</f>
        <v/>
      </c>
      <c r="BR15" s="193" t="str">
        <f>IF(Inputs!$B12="","",(ROUND(Inputs!$BC12*AM15,0)))</f>
        <v/>
      </c>
      <c r="BS15" s="193" t="str">
        <f>IF(Inputs!$B12="","",(ROUND(Inputs!$BC12*AN15,0)))</f>
        <v/>
      </c>
      <c r="BT15" s="193" t="str">
        <f>IF(Inputs!$B12="","",(ROUND(Inputs!$BC12*AO15,0)))</f>
        <v/>
      </c>
      <c r="BU15" s="193" t="str">
        <f>IF(Inputs!$B12="","",(ROUND(Inputs!$BC12*AP15,0)))</f>
        <v/>
      </c>
      <c r="BV15" s="193" t="str">
        <f>IF(Inputs!$B12="","",(ROUND(Inputs!$BC12*AQ15,0)))</f>
        <v/>
      </c>
      <c r="BW15" s="193" t="str">
        <f>IF(Inputs!$B12="","",(ROUND(Inputs!$BC12*AR15,0)))</f>
        <v/>
      </c>
      <c r="BX15" s="193" t="str">
        <f>IF(Inputs!$B12="","",(ROUND(Inputs!$BC12*AS15,0)))</f>
        <v/>
      </c>
      <c r="BY15" s="193" t="str">
        <f>IF(Inputs!$B12="","",(ROUND(Inputs!$BC12*AT15,0)))</f>
        <v/>
      </c>
      <c r="BZ15" s="193" t="str">
        <f>IF(Inputs!$B12="","",(ROUND(Inputs!$BC12*AU15,0)))</f>
        <v/>
      </c>
      <c r="CA15" s="193" t="str">
        <f>IF(Inputs!$B12="","",(ROUND(Inputs!$BC12*AV15,0)))</f>
        <v/>
      </c>
      <c r="CB15" s="193" t="str">
        <f>IF(Inputs!$B12="","",(ROUND(Inputs!$BC12*AW15,0)))</f>
        <v/>
      </c>
      <c r="CC15" s="193" t="str">
        <f>IF(Inputs!$B12="","",(ROUND(Inputs!$BC12*AX15,0)))</f>
        <v/>
      </c>
      <c r="CD15" s="193" t="str">
        <f>IF(Inputs!$B12="","",(ROUND(Inputs!$BC12*AY15,0)))</f>
        <v/>
      </c>
      <c r="CE15" s="193" t="str">
        <f>IF(Inputs!$B12="","",(ROUND(Inputs!$BC12*AZ15,0)))</f>
        <v/>
      </c>
      <c r="CF15" s="193" t="str">
        <f>IF(Inputs!$B12="","",(ROUND(Inputs!$BC12*BA15,0)))</f>
        <v/>
      </c>
      <c r="CG15" s="193" t="str">
        <f>IF(Inputs!$B12="","",(ROUND(Inputs!$BC12*BB15,0)))</f>
        <v/>
      </c>
      <c r="CH15" s="193" t="str">
        <f>IF(Inputs!$B12="","",(ROUND(Inputs!$BC12*BC15,0)))</f>
        <v/>
      </c>
      <c r="CI15" s="193" t="str">
        <f>IF(Inputs!$B12="","",(ROUND(Inputs!$BC12*BD15,0)))</f>
        <v/>
      </c>
      <c r="CJ15" s="193" t="str">
        <f>IF(Inputs!$B12="","",(ROUND(Inputs!$BC12*BE15,0)))</f>
        <v/>
      </c>
      <c r="CK15" s="193" t="str">
        <f>IF(Inputs!$B12="","",(ROUND(Inputs!$BC12*BF15,0)))</f>
        <v/>
      </c>
      <c r="CL15" s="193" t="str">
        <f>IF(Inputs!$B12="","",(ROUND(Inputs!$BC12*BG15,0)))</f>
        <v/>
      </c>
      <c r="CM15" s="193" t="str">
        <f>IF(Inputs!$B12="","",(ROUND(Inputs!$BC12*BH15,0)))</f>
        <v/>
      </c>
      <c r="CN15" s="193" t="str">
        <f>IF(Inputs!$B12="","",(ROUND(Inputs!$BC12*BI15,0)))</f>
        <v/>
      </c>
      <c r="CO15" s="193" t="str">
        <f>IF(Inputs!$B12="","",(ROUND(Inputs!$BC12*BJ15,0)))</f>
        <v/>
      </c>
      <c r="CP15" s="193" t="str">
        <f>IF(Inputs!$B12="","",(ROUND(Inputs!$BC12*BK15,0)))</f>
        <v/>
      </c>
      <c r="CQ15" s="193" t="str">
        <f>IF(Inputs!$B12="","",(ROUND(Inputs!$BC12*BL15,0)))</f>
        <v/>
      </c>
      <c r="CR15" s="193" t="str">
        <f>IF(Inputs!$B12="","",(ROUND(Inputs!$BC12*BM15,0)))</f>
        <v/>
      </c>
      <c r="CS15" s="194">
        <f t="shared" si="5"/>
        <v>0</v>
      </c>
      <c r="CT15" s="195"/>
      <c r="CU15" s="195"/>
      <c r="CV15" s="193" t="str">
        <f>IF(A15="","",IF(AND(CV$4&lt;=Inputs!$CQ12,CV$4&gt;=Inputs!$CP12),Inputs!$AR12/(Inputs!$CQ12-Inputs!$CP12+1),0)+IF(CV$4=Inputs!$CL12,Inputs!$BD12,0))</f>
        <v/>
      </c>
      <c r="CW15" s="193" t="str">
        <f>IF(B15="","",IF(AND(CW$4&lt;=Inputs!$CQ12,CW$4&gt;=Inputs!$CP12),Inputs!$AR12/(Inputs!$CQ12-Inputs!$CP12+1),0)+IF(CW$4=Inputs!$CL12,Inputs!$BD12,0))</f>
        <v/>
      </c>
      <c r="CX15" s="193" t="str">
        <f>IF(C15="","",IF(AND(CX$4&lt;=Inputs!$CQ12,CX$4&gt;=Inputs!$CP12),Inputs!$AR12/(Inputs!$CQ12-Inputs!$CP12+1),0)+IF(CX$4=Inputs!$CL12,Inputs!$BD12,0))</f>
        <v/>
      </c>
      <c r="CY15" s="193" t="str">
        <f>IF(D15="","",IF(AND(CY$4&lt;=Inputs!$CQ12,CY$4&gt;=Inputs!$CP12),Inputs!$AR12/(Inputs!$CQ12-Inputs!$CP12+1),0)+IF(CY$4=Inputs!$CL12,Inputs!$BD12,0))</f>
        <v/>
      </c>
      <c r="CZ15" s="193" t="str">
        <f>IF(E15="","",IF(AND(CZ$4&lt;=Inputs!$CQ12,CZ$4&gt;=Inputs!$CP12),Inputs!$AR12/(Inputs!$CQ12-Inputs!$CP12+1),0)+IF(CZ$4=Inputs!$CL12,Inputs!$BD12,0))</f>
        <v/>
      </c>
      <c r="DA15" s="193" t="str">
        <f>IF(F15="","",IF(AND(DA$4&lt;=Inputs!$CQ12,DA$4&gt;=Inputs!$CP12),Inputs!$AR12/(Inputs!$CQ12-Inputs!$CP12+1),0)+IF(DA$4=Inputs!$CL12,Inputs!$BD12,0))</f>
        <v/>
      </c>
      <c r="DB15" s="193" t="str">
        <f>IF(G15="","",IF(AND(DB$4&lt;=Inputs!$CQ12,DB$4&gt;=Inputs!$CP12),Inputs!$AR12/(Inputs!$CQ12-Inputs!$CP12+1),0)+IF(DB$4=Inputs!$CL12,Inputs!$BD12,0))</f>
        <v/>
      </c>
      <c r="DC15" s="193" t="str">
        <f>IF(H15="","",IF(AND(DC$4&lt;=Inputs!$CQ12,DC$4&gt;=Inputs!$CP12),Inputs!$AR12/(Inputs!$CQ12-Inputs!$CP12+1),0)+IF(DC$4=Inputs!$CL12,Inputs!$BD12,0))</f>
        <v/>
      </c>
      <c r="DD15" s="193" t="str">
        <f>IF(I15="","",IF(AND(DD$4&lt;=Inputs!$CQ12,DD$4&gt;=Inputs!$CP12),Inputs!$AR12/(Inputs!$CQ12-Inputs!$CP12+1),0)+IF(DD$4=Inputs!$CL12,Inputs!$BD12,0))</f>
        <v/>
      </c>
      <c r="DE15" s="193" t="str">
        <f>IF(J15="","",IF(AND(DE$4&lt;=Inputs!$CQ12,DE$4&gt;=Inputs!$CP12),Inputs!$AR12/(Inputs!$CQ12-Inputs!$CP12+1),0)+IF(DE$4=Inputs!$CL12,Inputs!$BD12,0))</f>
        <v/>
      </c>
      <c r="DF15" s="193" t="str">
        <f>IF(K15="","",IF(AND(DF$4&lt;=Inputs!$CQ12,DF$4&gt;=Inputs!$CP12),Inputs!$AR12/(Inputs!$CQ12-Inputs!$CP12+1),0)+IF(DF$4=Inputs!$CL12,Inputs!$BD12,0))</f>
        <v/>
      </c>
      <c r="DG15" s="193" t="str">
        <f>IF(L15="","",IF(AND(DG$4&lt;=Inputs!$CQ12,DG$4&gt;=Inputs!$CP12),Inputs!$AR12/(Inputs!$CQ12-Inputs!$CP12+1),0)+IF(DG$4=Inputs!$CL12,Inputs!$BD12,0))</f>
        <v/>
      </c>
      <c r="DH15" s="193" t="str">
        <f>IF(M15="","",IF(AND(DH$4&lt;=Inputs!$CQ12,DH$4&gt;=Inputs!$CP12),Inputs!$AR12/(Inputs!$CQ12-Inputs!$CP12+1),0)+IF(DH$4=Inputs!$CL12,Inputs!$BD12,0))</f>
        <v/>
      </c>
      <c r="DI15" s="193" t="str">
        <f>IF(N15="","",IF(AND(DI$4&lt;=Inputs!$CQ12,DI$4&gt;=Inputs!$CP12),Inputs!$AR12/(Inputs!$CQ12-Inputs!$CP12+1),0)+IF(DI$4=Inputs!$CL12,Inputs!$BD12,0))</f>
        <v/>
      </c>
      <c r="DJ15" s="193" t="str">
        <f>IF(O15="","",IF(AND(DJ$4&lt;=Inputs!$CQ12,DJ$4&gt;=Inputs!$CP12),Inputs!$AR12/(Inputs!$CQ12-Inputs!$CP12+1),0)+IF(DJ$4=Inputs!$CL12,Inputs!$BD12,0))</f>
        <v/>
      </c>
      <c r="DK15" s="193" t="str">
        <f>IF(P15="","",IF(AND(DK$4&lt;=Inputs!$CQ12,DK$4&gt;=Inputs!$CP12),Inputs!$AR12/(Inputs!$CQ12-Inputs!$CP12+1),0)+IF(DK$4=Inputs!$CL12,Inputs!$BD12,0))</f>
        <v/>
      </c>
      <c r="DL15" s="193" t="str">
        <f>IF(Q15="","",IF(AND(DL$4&lt;=Inputs!$CQ12,DL$4&gt;=Inputs!$CP12),Inputs!$AR12/(Inputs!$CQ12-Inputs!$CP12+1),0)+IF(DL$4=Inputs!$CL12,Inputs!$BD12,0))</f>
        <v/>
      </c>
      <c r="DM15" s="193" t="str">
        <f>IF(R15="","",IF(AND(DM$4&lt;=Inputs!$CQ12,DM$4&gt;=Inputs!$CP12),Inputs!$AR12/(Inputs!$CQ12-Inputs!$CP12+1),0)+IF(DM$4=Inputs!$CL12,Inputs!$BD12,0))</f>
        <v/>
      </c>
      <c r="DN15" s="193" t="str">
        <f>IF(S15="","",IF(AND(DN$4&lt;=Inputs!$CQ12,DN$4&gt;=Inputs!$CP12),Inputs!$AR12/(Inputs!$CQ12-Inputs!$CP12+1),0)+IF(DN$4=Inputs!$CL12,Inputs!$BD12,0))</f>
        <v/>
      </c>
      <c r="DO15" s="193" t="str">
        <f>IF(T15="","",IF(AND(DO$4&lt;=Inputs!$CQ12,DO$4&gt;=Inputs!$CP12),Inputs!$AR12/(Inputs!$CQ12-Inputs!$CP12+1),0)+IF(DO$4=Inputs!$CL12,Inputs!$BD12,0))</f>
        <v/>
      </c>
      <c r="DP15" s="193" t="str">
        <f>IF(U15="","",IF(AND(DP$4&lt;=Inputs!$CQ12,DP$4&gt;=Inputs!$CP12),Inputs!$AR12/(Inputs!$CQ12-Inputs!$CP12+1),0)+IF(DP$4=Inputs!$CL12,Inputs!$BD12,0))</f>
        <v/>
      </c>
      <c r="DQ15" s="193" t="str">
        <f>IF(V15="","",IF(AND(DQ$4&lt;=Inputs!$CQ12,DQ$4&gt;=Inputs!$CP12),Inputs!$AR12/(Inputs!$CQ12-Inputs!$CP12+1),0)+IF(DQ$4=Inputs!$CL12,Inputs!$BD12,0))</f>
        <v/>
      </c>
      <c r="DR15" s="193" t="str">
        <f>IF(W15="","",IF(AND(DR$4&lt;=Inputs!$CQ12,DR$4&gt;=Inputs!$CP12),Inputs!$AR12/(Inputs!$CQ12-Inputs!$CP12+1),0)+IF(DR$4=Inputs!$CL12,Inputs!$BD12,0))</f>
        <v/>
      </c>
      <c r="DS15" s="193" t="str">
        <f>IF(X15="","",IF(AND(DS$4&lt;=Inputs!$CQ12,DS$4&gt;=Inputs!$CP12),Inputs!$AR12/(Inputs!$CQ12-Inputs!$CP12+1),0)+IF(DS$4=Inputs!$CL12,Inputs!$BD12,0))</f>
        <v/>
      </c>
      <c r="DT15" s="193" t="str">
        <f>IF(Y15="","",IF(AND(DT$4&lt;=Inputs!$CQ12,DT$4&gt;=Inputs!$CP12),Inputs!$AR12/(Inputs!$CQ12-Inputs!$CP12+1),0)+IF(DT$4=Inputs!$CL12,Inputs!$BD12,0))</f>
        <v/>
      </c>
      <c r="DU15" s="193" t="str">
        <f>IF(Z15="","",IF(AND(DU$4&lt;=Inputs!$CQ12,DU$4&gt;=Inputs!$CP12),Inputs!$AR12/(Inputs!$CQ12-Inputs!$CP12+1),0)+IF(DU$4=Inputs!$CL12,Inputs!$BD12,0))</f>
        <v/>
      </c>
      <c r="DV15" s="193" t="str">
        <f>IF(AA15="","",IF(AND(DV$4&lt;=Inputs!$CQ12,DV$4&gt;=Inputs!$CP12),Inputs!$AR12/(Inputs!$CQ12-Inputs!$CP12+1),0)+IF(DV$4=Inputs!$CL12,Inputs!$BD12,0))</f>
        <v/>
      </c>
      <c r="DW15" s="193" t="str">
        <f>IF(AB15="","",IF(AND(DW$4&lt;=Inputs!$CQ12,DW$4&gt;=Inputs!$CP12),Inputs!$AR12/(Inputs!$CQ12-Inputs!$CP12+1),0)+IF(DW$4=Inputs!$CL12,Inputs!$BD12,0))</f>
        <v/>
      </c>
      <c r="DX15" s="193" t="str">
        <f>IF(AC15="","",IF(AND(DX$4&lt;=Inputs!$CQ12,DX$4&gt;=Inputs!$CP12),Inputs!$AR12/(Inputs!$CQ12-Inputs!$CP12+1),0)+IF(DX$4=Inputs!$CL12,Inputs!$BD12,0))</f>
        <v/>
      </c>
      <c r="DY15" s="193" t="str">
        <f>IF(AD15="","",IF(AND(DY$4&lt;=Inputs!$CQ12,DY$4&gt;=Inputs!$CP12),Inputs!$AR12/(Inputs!$CQ12-Inputs!$CP12+1),0)+IF(DY$4=Inputs!$CL12,Inputs!$BD12,0))</f>
        <v/>
      </c>
      <c r="DZ15" s="194" t="str">
        <f t="shared" si="3"/>
        <v/>
      </c>
      <c r="EB15" s="48"/>
    </row>
    <row r="16" spans="1:132">
      <c r="A16" s="7" t="str">
        <f>IF(Inputs!A13="","",Inputs!A13)</f>
        <v/>
      </c>
      <c r="B16" t="str">
        <f>IF(Inputs!B13="","",Inputs!B13)</f>
        <v/>
      </c>
      <c r="C16" s="193" t="str">
        <f>IF(Inputs!$B13="","",BO16-CV16)</f>
        <v/>
      </c>
      <c r="D16" s="193" t="str">
        <f>IF(Inputs!$B13="","",BP16-CW16)</f>
        <v/>
      </c>
      <c r="E16" s="193" t="str">
        <f>IF(Inputs!$B13="","",BQ16-CX16)</f>
        <v/>
      </c>
      <c r="F16" s="193" t="str">
        <f>IF(Inputs!$B13="","",BR16-CY16)</f>
        <v/>
      </c>
      <c r="G16" s="193" t="str">
        <f>IF(Inputs!$B13="","",BS16-CZ16)</f>
        <v/>
      </c>
      <c r="H16" s="193" t="str">
        <f>IF(Inputs!$B13="","",BT16-DA16)</f>
        <v/>
      </c>
      <c r="I16" s="193" t="str">
        <f>IF(Inputs!$B13="","",BU16-DB16)</f>
        <v/>
      </c>
      <c r="J16" s="193" t="str">
        <f>IF(Inputs!$B13="","",BV16-DC16)</f>
        <v/>
      </c>
      <c r="K16" s="193" t="str">
        <f>IF(Inputs!$B13="","",BW16-DD16)</f>
        <v/>
      </c>
      <c r="L16" s="193" t="str">
        <f>IF(Inputs!$B13="","",BX16-DE16)</f>
        <v/>
      </c>
      <c r="M16" s="193" t="str">
        <f>IF(Inputs!$B13="","",BY16-DF16)</f>
        <v/>
      </c>
      <c r="N16" s="193" t="str">
        <f>IF(Inputs!$B13="","",BZ16-DG16)</f>
        <v/>
      </c>
      <c r="O16" s="193" t="str">
        <f>IF(Inputs!$B13="","",CA16-DH16)</f>
        <v/>
      </c>
      <c r="P16" s="193" t="str">
        <f>IF(Inputs!$B13="","",CB16-DI16)</f>
        <v/>
      </c>
      <c r="Q16" s="193" t="str">
        <f>IF(Inputs!$B13="","",CC16-DJ16)</f>
        <v/>
      </c>
      <c r="R16" s="193" t="str">
        <f>IF(Inputs!$B13="","",CD16-DK16)</f>
        <v/>
      </c>
      <c r="S16" s="193" t="str">
        <f>IF(Inputs!$B13="","",CE16-DL16)</f>
        <v/>
      </c>
      <c r="T16" s="193" t="str">
        <f>IF(Inputs!$B13="","",CF16-DM16)</f>
        <v/>
      </c>
      <c r="U16" s="193" t="str">
        <f>IF(Inputs!$B13="","",CG16-DN16)</f>
        <v/>
      </c>
      <c r="V16" s="193" t="str">
        <f>IF(Inputs!$B13="","",CH16-DO16)</f>
        <v/>
      </c>
      <c r="W16" s="193" t="str">
        <f>IF(Inputs!$B13="","",CI16-DP16)</f>
        <v/>
      </c>
      <c r="X16" s="193" t="str">
        <f>IF(Inputs!$B13="","",CJ16-DQ16)</f>
        <v/>
      </c>
      <c r="Y16" s="193" t="str">
        <f>IF(Inputs!$B13="","",CK16-DR16)</f>
        <v/>
      </c>
      <c r="Z16" s="193" t="str">
        <f>IF(Inputs!$B13="","",CL16-DS16)</f>
        <v/>
      </c>
      <c r="AA16" s="193" t="str">
        <f>IF(Inputs!$B13="","",CM16-DT16)</f>
        <v/>
      </c>
      <c r="AB16" s="193" t="str">
        <f>IF(Inputs!$B13="","",CN16-DU16)</f>
        <v/>
      </c>
      <c r="AC16" s="193" t="str">
        <f>IF(Inputs!$B13="","",CO16-DV16)</f>
        <v/>
      </c>
      <c r="AD16" s="193" t="str">
        <f>IF(Inputs!$B13="","",CP16-DW16)</f>
        <v/>
      </c>
      <c r="AE16" s="193" t="str">
        <f>IF(Inputs!$B13="","",CQ16-DX16)</f>
        <v/>
      </c>
      <c r="AF16" s="193" t="str">
        <f>IF(Inputs!$B13="","",CR16-DY16)</f>
        <v/>
      </c>
      <c r="AG16" s="194" t="str">
        <f t="shared" si="4"/>
        <v/>
      </c>
      <c r="AH16" s="194"/>
      <c r="AI16" s="195"/>
      <c r="AJ16" s="27">
        <f>IF(AND(Inputs!$CO13=0,AJ$4&gt;=Inputs!$CM13),1,IF(AND(AJ$4&gt;=Inputs!$CM13,AJ$4&lt;Inputs!$CN13),1,IF(AND(AJ$4=Inputs!$CN13,AJ$4=Inputs!$CO13),1,IF(OR(AND(AJ$4=Inputs!$CN13+1,Inputs!$CN13=Inputs!$CO13),AND(AJ$4=Inputs!$CN13+2,Inputs!$CN13=Inputs!$CO13)),0,IF(AJ$4=Inputs!$CN13,0.8,IF(AJ$4=Inputs!$CN13+1,0.6,IF(AJ$4=Inputs!$CN13+2,0.4,IF(AJ$4=Inputs!$CO13,0.2,IF(AND(AJ$4&gt;=Inputs!$CL13,AJ$4&lt;Inputs!$CM13),(AJ$4-Inputs!$CL13+1)/(Inputs!$AI13+1),0)))))))))</f>
        <v>1</v>
      </c>
      <c r="AK16" s="27">
        <f>IF(AND(Inputs!$CO13=0,AK$4&gt;=Inputs!$CM13),1,IF(AND(AK$4&gt;=Inputs!$CM13,AK$4&lt;Inputs!$CN13),1,IF(AND(AK$4=Inputs!$CN13,AK$4=Inputs!$CO13),1,IF(OR(AND(AK$4=Inputs!$CN13+1,Inputs!$CN13=Inputs!$CO13),AND(AK$4=Inputs!$CN13+2,Inputs!$CN13=Inputs!$CO13)),0,IF(AK$4=Inputs!$CN13,0.8,IF(AK$4=Inputs!$CN13+1,0.6,IF(AK$4=Inputs!$CN13+2,0.4,IF(AK$4=Inputs!$CO13,0.2,IF(AND(AK$4&gt;=Inputs!$CL13,AK$4&lt;Inputs!$CM13),(AK$4-Inputs!$CL13+1)/(Inputs!$AI13+1),0)))))))))</f>
        <v>1</v>
      </c>
      <c r="AL16" s="27">
        <f>IF(AND(Inputs!$CO13=0,AL$4&gt;=Inputs!$CM13),1,IF(AND(AL$4&gt;=Inputs!$CM13,AL$4&lt;Inputs!$CN13),1,IF(AND(AL$4=Inputs!$CN13,AL$4=Inputs!$CO13),1,IF(OR(AND(AL$4=Inputs!$CN13+1,Inputs!$CN13=Inputs!$CO13),AND(AL$4=Inputs!$CN13+2,Inputs!$CN13=Inputs!$CO13)),0,IF(AL$4=Inputs!$CN13,0.8,IF(AL$4=Inputs!$CN13+1,0.6,IF(AL$4=Inputs!$CN13+2,0.4,IF(AL$4=Inputs!$CO13,0.2,IF(AND(AL$4&gt;=Inputs!$CL13,AL$4&lt;Inputs!$CM13),(AL$4-Inputs!$CL13+1)/(Inputs!$AI13+1),0)))))))))</f>
        <v>1</v>
      </c>
      <c r="AM16" s="27">
        <f>IF(AND(Inputs!$CO13=0,AM$4&gt;=Inputs!$CM13),1,IF(AND(AM$4&gt;=Inputs!$CM13,AM$4&lt;Inputs!$CN13),1,IF(AND(AM$4=Inputs!$CN13,AM$4=Inputs!$CO13),1,IF(OR(AND(AM$4=Inputs!$CN13+1,Inputs!$CN13=Inputs!$CO13),AND(AM$4=Inputs!$CN13+2,Inputs!$CN13=Inputs!$CO13)),0,IF(AM$4=Inputs!$CN13,0.8,IF(AM$4=Inputs!$CN13+1,0.6,IF(AM$4=Inputs!$CN13+2,0.4,IF(AM$4=Inputs!$CO13,0.2,IF(AND(AM$4&gt;=Inputs!$CL13,AM$4&lt;Inputs!$CM13),(AM$4-Inputs!$CL13+1)/(Inputs!$AI13+1),0)))))))))</f>
        <v>1</v>
      </c>
      <c r="AN16" s="27">
        <f>IF(AND(Inputs!$CO13=0,AN$4&gt;=Inputs!$CM13),1,IF(AND(AN$4&gt;=Inputs!$CM13,AN$4&lt;Inputs!$CN13),1,IF(AND(AN$4=Inputs!$CN13,AN$4=Inputs!$CO13),1,IF(OR(AND(AN$4=Inputs!$CN13+1,Inputs!$CN13=Inputs!$CO13),AND(AN$4=Inputs!$CN13+2,Inputs!$CN13=Inputs!$CO13)),0,IF(AN$4=Inputs!$CN13,0.8,IF(AN$4=Inputs!$CN13+1,0.6,IF(AN$4=Inputs!$CN13+2,0.4,IF(AN$4=Inputs!$CO13,0.2,IF(AND(AN$4&gt;=Inputs!$CL13,AN$4&lt;Inputs!$CM13),(AN$4-Inputs!$CL13+1)/(Inputs!$AI13+1),0)))))))))</f>
        <v>1</v>
      </c>
      <c r="AO16" s="27">
        <f>IF(AND(Inputs!$CO13=0,AO$4&gt;=Inputs!$CM13),1,IF(AND(AO$4&gt;=Inputs!$CM13,AO$4&lt;Inputs!$CN13),1,IF(AND(AO$4=Inputs!$CN13,AO$4=Inputs!$CO13),1,IF(OR(AND(AO$4=Inputs!$CN13+1,Inputs!$CN13=Inputs!$CO13),AND(AO$4=Inputs!$CN13+2,Inputs!$CN13=Inputs!$CO13)),0,IF(AO$4=Inputs!$CN13,0.8,IF(AO$4=Inputs!$CN13+1,0.6,IF(AO$4=Inputs!$CN13+2,0.4,IF(AO$4=Inputs!$CO13,0.2,IF(AND(AO$4&gt;=Inputs!$CL13,AO$4&lt;Inputs!$CM13),(AO$4-Inputs!$CL13+1)/(Inputs!$AI13+1),0)))))))))</f>
        <v>1</v>
      </c>
      <c r="AP16" s="27">
        <f>IF(AND(Inputs!$CO13=0,AP$4&gt;=Inputs!$CM13),1,IF(AND(AP$4&gt;=Inputs!$CM13,AP$4&lt;Inputs!$CN13),1,IF(AND(AP$4=Inputs!$CN13,AP$4=Inputs!$CO13),1,IF(OR(AND(AP$4=Inputs!$CN13+1,Inputs!$CN13=Inputs!$CO13),AND(AP$4=Inputs!$CN13+2,Inputs!$CN13=Inputs!$CO13)),0,IF(AP$4=Inputs!$CN13,0.8,IF(AP$4=Inputs!$CN13+1,0.6,IF(AP$4=Inputs!$CN13+2,0.4,IF(AP$4=Inputs!$CO13,0.2,IF(AND(AP$4&gt;=Inputs!$CL13,AP$4&lt;Inputs!$CM13),(AP$4-Inputs!$CL13+1)/(Inputs!$AI13+1),0)))))))))</f>
        <v>1</v>
      </c>
      <c r="AQ16" s="27">
        <f>IF(AND(Inputs!$CO13=0,AQ$4&gt;=Inputs!$CM13),1,IF(AND(AQ$4&gt;=Inputs!$CM13,AQ$4&lt;Inputs!$CN13),1,IF(AND(AQ$4=Inputs!$CN13,AQ$4=Inputs!$CO13),1,IF(OR(AND(AQ$4=Inputs!$CN13+1,Inputs!$CN13=Inputs!$CO13),AND(AQ$4=Inputs!$CN13+2,Inputs!$CN13=Inputs!$CO13)),0,IF(AQ$4=Inputs!$CN13,0.8,IF(AQ$4=Inputs!$CN13+1,0.6,IF(AQ$4=Inputs!$CN13+2,0.4,IF(AQ$4=Inputs!$CO13,0.2,IF(AND(AQ$4&gt;=Inputs!$CL13,AQ$4&lt;Inputs!$CM13),(AQ$4-Inputs!$CL13+1)/(Inputs!$AI13+1),0)))))))))</f>
        <v>1</v>
      </c>
      <c r="AR16" s="27">
        <f>IF(AND(Inputs!$CO13=0,AR$4&gt;=Inputs!$CM13),1,IF(AND(AR$4&gt;=Inputs!$CM13,AR$4&lt;Inputs!$CN13),1,IF(AND(AR$4=Inputs!$CN13,AR$4=Inputs!$CO13),1,IF(OR(AND(AR$4=Inputs!$CN13+1,Inputs!$CN13=Inputs!$CO13),AND(AR$4=Inputs!$CN13+2,Inputs!$CN13=Inputs!$CO13)),0,IF(AR$4=Inputs!$CN13,0.8,IF(AR$4=Inputs!$CN13+1,0.6,IF(AR$4=Inputs!$CN13+2,0.4,IF(AR$4=Inputs!$CO13,0.2,IF(AND(AR$4&gt;=Inputs!$CL13,AR$4&lt;Inputs!$CM13),(AR$4-Inputs!$CL13+1)/(Inputs!$AI13+1),0)))))))))</f>
        <v>1</v>
      </c>
      <c r="AS16" s="27">
        <f>IF(AND(Inputs!$CO13=0,AS$4&gt;=Inputs!$CM13),1,IF(AND(AS$4&gt;=Inputs!$CM13,AS$4&lt;Inputs!$CN13),1,IF(AND(AS$4=Inputs!$CN13,AS$4=Inputs!$CO13),1,IF(OR(AND(AS$4=Inputs!$CN13+1,Inputs!$CN13=Inputs!$CO13),AND(AS$4=Inputs!$CN13+2,Inputs!$CN13=Inputs!$CO13)),0,IF(AS$4=Inputs!$CN13,0.8,IF(AS$4=Inputs!$CN13+1,0.6,IF(AS$4=Inputs!$CN13+2,0.4,IF(AS$4=Inputs!$CO13,0.2,IF(AND(AS$4&gt;=Inputs!$CL13,AS$4&lt;Inputs!$CM13),(AS$4-Inputs!$CL13+1)/(Inputs!$AI13+1),0)))))))))</f>
        <v>1</v>
      </c>
      <c r="AT16" s="27">
        <f>IF(AND(Inputs!$CO13=0,AT$4&gt;=Inputs!$CM13),1,IF(AND(AT$4&gt;=Inputs!$CM13,AT$4&lt;Inputs!$CN13),1,IF(AND(AT$4=Inputs!$CN13,AT$4=Inputs!$CO13),1,IF(OR(AND(AT$4=Inputs!$CN13+1,Inputs!$CN13=Inputs!$CO13),AND(AT$4=Inputs!$CN13+2,Inputs!$CN13=Inputs!$CO13)),0,IF(AT$4=Inputs!$CN13,0.8,IF(AT$4=Inputs!$CN13+1,0.6,IF(AT$4=Inputs!$CN13+2,0.4,IF(AT$4=Inputs!$CO13,0.2,IF(AND(AT$4&gt;=Inputs!$CL13,AT$4&lt;Inputs!$CM13),(AT$4-Inputs!$CL13+1)/(Inputs!$AI13+1),0)))))))))</f>
        <v>1</v>
      </c>
      <c r="AU16" s="27">
        <f>IF(AND(Inputs!$CO13=0,AU$4&gt;=Inputs!$CM13),1,IF(AND(AU$4&gt;=Inputs!$CM13,AU$4&lt;Inputs!$CN13),1,IF(AND(AU$4=Inputs!$CN13,AU$4=Inputs!$CO13),1,IF(OR(AND(AU$4=Inputs!$CN13+1,Inputs!$CN13=Inputs!$CO13),AND(AU$4=Inputs!$CN13+2,Inputs!$CN13=Inputs!$CO13)),0,IF(AU$4=Inputs!$CN13,0.8,IF(AU$4=Inputs!$CN13+1,0.6,IF(AU$4=Inputs!$CN13+2,0.4,IF(AU$4=Inputs!$CO13,0.2,IF(AND(AU$4&gt;=Inputs!$CL13,AU$4&lt;Inputs!$CM13),(AU$4-Inputs!$CL13+1)/(Inputs!$AI13+1),0)))))))))</f>
        <v>1</v>
      </c>
      <c r="AV16" s="27">
        <f>IF(AND(Inputs!$CO13=0,AV$4&gt;=Inputs!$CM13),1,IF(AND(AV$4&gt;=Inputs!$CM13,AV$4&lt;Inputs!$CN13),1,IF(AND(AV$4=Inputs!$CN13,AV$4=Inputs!$CO13),1,IF(OR(AND(AV$4=Inputs!$CN13+1,Inputs!$CN13=Inputs!$CO13),AND(AV$4=Inputs!$CN13+2,Inputs!$CN13=Inputs!$CO13)),0,IF(AV$4=Inputs!$CN13,0.8,IF(AV$4=Inputs!$CN13+1,0.6,IF(AV$4=Inputs!$CN13+2,0.4,IF(AV$4=Inputs!$CO13,0.2,IF(AND(AV$4&gt;=Inputs!$CL13,AV$4&lt;Inputs!$CM13),(AV$4-Inputs!$CL13+1)/(Inputs!$AI13+1),0)))))))))</f>
        <v>1</v>
      </c>
      <c r="AW16" s="27">
        <f>IF(AND(Inputs!$CO13=0,AW$4&gt;=Inputs!$CM13),1,IF(AND(AW$4&gt;=Inputs!$CM13,AW$4&lt;Inputs!$CN13),1,IF(AND(AW$4=Inputs!$CN13,AW$4=Inputs!$CO13),1,IF(OR(AND(AW$4=Inputs!$CN13+1,Inputs!$CN13=Inputs!$CO13),AND(AW$4=Inputs!$CN13+2,Inputs!$CN13=Inputs!$CO13)),0,IF(AW$4=Inputs!$CN13,0.8,IF(AW$4=Inputs!$CN13+1,0.6,IF(AW$4=Inputs!$CN13+2,0.4,IF(AW$4=Inputs!$CO13,0.2,IF(AND(AW$4&gt;=Inputs!$CL13,AW$4&lt;Inputs!$CM13),(AW$4-Inputs!$CL13+1)/(Inputs!$AI13+1),0)))))))))</f>
        <v>1</v>
      </c>
      <c r="AX16" s="27">
        <f>IF(AND(Inputs!$CO13=0,AX$4&gt;=Inputs!$CM13),1,IF(AND(AX$4&gt;=Inputs!$CM13,AX$4&lt;Inputs!$CN13),1,IF(AND(AX$4=Inputs!$CN13,AX$4=Inputs!$CO13),1,IF(OR(AND(AX$4=Inputs!$CN13+1,Inputs!$CN13=Inputs!$CO13),AND(AX$4=Inputs!$CN13+2,Inputs!$CN13=Inputs!$CO13)),0,IF(AX$4=Inputs!$CN13,0.8,IF(AX$4=Inputs!$CN13+1,0.6,IF(AX$4=Inputs!$CN13+2,0.4,IF(AX$4=Inputs!$CO13,0.2,IF(AND(AX$4&gt;=Inputs!$CL13,AX$4&lt;Inputs!$CM13),(AX$4-Inputs!$CL13+1)/(Inputs!$AI13+1),0)))))))))</f>
        <v>1</v>
      </c>
      <c r="AY16" s="27">
        <f>IF(AND(Inputs!$CO13=0,AY$4&gt;=Inputs!$CM13),1,IF(AND(AY$4&gt;=Inputs!$CM13,AY$4&lt;Inputs!$CN13),1,IF(AND(AY$4=Inputs!$CN13,AY$4=Inputs!$CO13),1,IF(OR(AND(AY$4=Inputs!$CN13+1,Inputs!$CN13=Inputs!$CO13),AND(AY$4=Inputs!$CN13+2,Inputs!$CN13=Inputs!$CO13)),0,IF(AY$4=Inputs!$CN13,0.8,IF(AY$4=Inputs!$CN13+1,0.6,IF(AY$4=Inputs!$CN13+2,0.4,IF(AY$4=Inputs!$CO13,0.2,IF(AND(AY$4&gt;=Inputs!$CL13,AY$4&lt;Inputs!$CM13),(AY$4-Inputs!$CL13+1)/(Inputs!$AI13+1),0)))))))))</f>
        <v>1</v>
      </c>
      <c r="AZ16" s="27">
        <f>IF(AND(Inputs!$CO13=0,AZ$4&gt;=Inputs!$CM13),1,IF(AND(AZ$4&gt;=Inputs!$CM13,AZ$4&lt;Inputs!$CN13),1,IF(AND(AZ$4=Inputs!$CN13,AZ$4=Inputs!$CO13),1,IF(OR(AND(AZ$4=Inputs!$CN13+1,Inputs!$CN13=Inputs!$CO13),AND(AZ$4=Inputs!$CN13+2,Inputs!$CN13=Inputs!$CO13)),0,IF(AZ$4=Inputs!$CN13,0.8,IF(AZ$4=Inputs!$CN13+1,0.6,IF(AZ$4=Inputs!$CN13+2,0.4,IF(AZ$4=Inputs!$CO13,0.2,IF(AND(AZ$4&gt;=Inputs!$CL13,AZ$4&lt;Inputs!$CM13),(AZ$4-Inputs!$CL13+1)/(Inputs!$AI13+1),0)))))))))</f>
        <v>1</v>
      </c>
      <c r="BA16" s="27">
        <f>IF(AND(Inputs!$CO13=0,BA$4&gt;=Inputs!$CM13),1,IF(AND(BA$4&gt;=Inputs!$CM13,BA$4&lt;Inputs!$CN13),1,IF(AND(BA$4=Inputs!$CN13,BA$4=Inputs!$CO13),1,IF(OR(AND(BA$4=Inputs!$CN13+1,Inputs!$CN13=Inputs!$CO13),AND(BA$4=Inputs!$CN13+2,Inputs!$CN13=Inputs!$CO13)),0,IF(BA$4=Inputs!$CN13,0.8,IF(BA$4=Inputs!$CN13+1,0.6,IF(BA$4=Inputs!$CN13+2,0.4,IF(BA$4=Inputs!$CO13,0.2,IF(AND(BA$4&gt;=Inputs!$CL13,BA$4&lt;Inputs!$CM13),(BA$4-Inputs!$CL13+1)/(Inputs!$AI13+1),0)))))))))</f>
        <v>1</v>
      </c>
      <c r="BB16" s="27">
        <f>IF(AND(Inputs!$CO13=0,BB$4&gt;=Inputs!$CM13),1,IF(AND(BB$4&gt;=Inputs!$CM13,BB$4&lt;Inputs!$CN13),1,IF(AND(BB$4=Inputs!$CN13,BB$4=Inputs!$CO13),1,IF(OR(AND(BB$4=Inputs!$CN13+1,Inputs!$CN13=Inputs!$CO13),AND(BB$4=Inputs!$CN13+2,Inputs!$CN13=Inputs!$CO13)),0,IF(BB$4=Inputs!$CN13,0.8,IF(BB$4=Inputs!$CN13+1,0.6,IF(BB$4=Inputs!$CN13+2,0.4,IF(BB$4=Inputs!$CO13,0.2,IF(AND(BB$4&gt;=Inputs!$CL13,BB$4&lt;Inputs!$CM13),(BB$4-Inputs!$CL13+1)/(Inputs!$AI13+1),0)))))))))</f>
        <v>1</v>
      </c>
      <c r="BC16" s="27">
        <f>IF(AND(Inputs!$CO13=0,BC$4&gt;=Inputs!$CM13),1,IF(AND(BC$4&gt;=Inputs!$CM13,BC$4&lt;Inputs!$CN13),1,IF(AND(BC$4=Inputs!$CN13,BC$4=Inputs!$CO13),1,IF(OR(AND(BC$4=Inputs!$CN13+1,Inputs!$CN13=Inputs!$CO13),AND(BC$4=Inputs!$CN13+2,Inputs!$CN13=Inputs!$CO13)),0,IF(BC$4=Inputs!$CN13,0.8,IF(BC$4=Inputs!$CN13+1,0.6,IF(BC$4=Inputs!$CN13+2,0.4,IF(BC$4=Inputs!$CO13,0.2,IF(AND(BC$4&gt;=Inputs!$CL13,BC$4&lt;Inputs!$CM13),(BC$4-Inputs!$CL13+1)/(Inputs!$AI13+1),0)))))))))</f>
        <v>1</v>
      </c>
      <c r="BD16" s="27">
        <f>IF(AND(Inputs!$CO13=0,BD$4&gt;=Inputs!$CM13),1,IF(AND(BD$4&gt;=Inputs!$CM13,BD$4&lt;Inputs!$CN13),1,IF(AND(BD$4=Inputs!$CN13,BD$4=Inputs!$CO13),1,IF(OR(AND(BD$4=Inputs!$CN13+1,Inputs!$CN13=Inputs!$CO13),AND(BD$4=Inputs!$CN13+2,Inputs!$CN13=Inputs!$CO13)),0,IF(BD$4=Inputs!$CN13,0.8,IF(BD$4=Inputs!$CN13+1,0.6,IF(BD$4=Inputs!$CN13+2,0.4,IF(BD$4=Inputs!$CO13,0.2,IF(AND(BD$4&gt;=Inputs!$CL13,BD$4&lt;Inputs!$CM13),(BD$4-Inputs!$CL13+1)/(Inputs!$AI13+1),0)))))))))</f>
        <v>1</v>
      </c>
      <c r="BE16" s="27">
        <f>IF(AND(Inputs!$CO13=0,BE$4&gt;=Inputs!$CM13),1,IF(AND(BE$4&gt;=Inputs!$CM13,BE$4&lt;Inputs!$CN13),1,IF(AND(BE$4=Inputs!$CN13,BE$4=Inputs!$CO13),1,IF(OR(AND(BE$4=Inputs!$CN13+1,Inputs!$CN13=Inputs!$CO13),AND(BE$4=Inputs!$CN13+2,Inputs!$CN13=Inputs!$CO13)),0,IF(BE$4=Inputs!$CN13,0.8,IF(BE$4=Inputs!$CN13+1,0.6,IF(BE$4=Inputs!$CN13+2,0.4,IF(BE$4=Inputs!$CO13,0.2,IF(AND(BE$4&gt;=Inputs!$CL13,BE$4&lt;Inputs!$CM13),(BE$4-Inputs!$CL13+1)/(Inputs!$AI13+1),0)))))))))</f>
        <v>1</v>
      </c>
      <c r="BF16" s="27">
        <f>IF(AND(Inputs!$CO13=0,BF$4&gt;=Inputs!$CM13),1,IF(AND(BF$4&gt;=Inputs!$CM13,BF$4&lt;Inputs!$CN13),1,IF(AND(BF$4=Inputs!$CN13,BF$4=Inputs!$CO13),1,IF(OR(AND(BF$4=Inputs!$CN13+1,Inputs!$CN13=Inputs!$CO13),AND(BF$4=Inputs!$CN13+2,Inputs!$CN13=Inputs!$CO13)),0,IF(BF$4=Inputs!$CN13,0.8,IF(BF$4=Inputs!$CN13+1,0.6,IF(BF$4=Inputs!$CN13+2,0.4,IF(BF$4=Inputs!$CO13,0.2,IF(AND(BF$4&gt;=Inputs!$CL13,BF$4&lt;Inputs!$CM13),(BF$4-Inputs!$CL13+1)/(Inputs!$AI13+1),0)))))))))</f>
        <v>1</v>
      </c>
      <c r="BG16" s="27">
        <f>IF(AND(Inputs!$CO13=0,BG$4&gt;=Inputs!$CM13),1,IF(AND(BG$4&gt;=Inputs!$CM13,BG$4&lt;Inputs!$CN13),1,IF(AND(BG$4=Inputs!$CN13,BG$4=Inputs!$CO13),1,IF(OR(AND(BG$4=Inputs!$CN13+1,Inputs!$CN13=Inputs!$CO13),AND(BG$4=Inputs!$CN13+2,Inputs!$CN13=Inputs!$CO13)),0,IF(BG$4=Inputs!$CN13,0.8,IF(BG$4=Inputs!$CN13+1,0.6,IF(BG$4=Inputs!$CN13+2,0.4,IF(BG$4=Inputs!$CO13,0.2,IF(AND(BG$4&gt;=Inputs!$CL13,BG$4&lt;Inputs!$CM13),(BG$4-Inputs!$CL13+1)/(Inputs!$AI13+1),0)))))))))</f>
        <v>1</v>
      </c>
      <c r="BH16" s="27">
        <f>IF(AND(Inputs!$CO13=0,BH$4&gt;=Inputs!$CM13),1,IF(AND(BH$4&gt;=Inputs!$CM13,BH$4&lt;Inputs!$CN13),1,IF(AND(BH$4=Inputs!$CN13,BH$4=Inputs!$CO13),1,IF(OR(AND(BH$4=Inputs!$CN13+1,Inputs!$CN13=Inputs!$CO13),AND(BH$4=Inputs!$CN13+2,Inputs!$CN13=Inputs!$CO13)),0,IF(BH$4=Inputs!$CN13,0.8,IF(BH$4=Inputs!$CN13+1,0.6,IF(BH$4=Inputs!$CN13+2,0.4,IF(BH$4=Inputs!$CO13,0.2,IF(AND(BH$4&gt;=Inputs!$CL13,BH$4&lt;Inputs!$CM13),(BH$4-Inputs!$CL13+1)/(Inputs!$AI13+1),0)))))))))</f>
        <v>1</v>
      </c>
      <c r="BI16" s="27">
        <f>IF(AND(Inputs!$CO13=0,BI$4&gt;=Inputs!$CM13),1,IF(AND(BI$4&gt;=Inputs!$CM13,BI$4&lt;Inputs!$CN13),1,IF(AND(BI$4=Inputs!$CN13,BI$4=Inputs!$CO13),1,IF(OR(AND(BI$4=Inputs!$CN13+1,Inputs!$CN13=Inputs!$CO13),AND(BI$4=Inputs!$CN13+2,Inputs!$CN13=Inputs!$CO13)),0,IF(BI$4=Inputs!$CN13,0.8,IF(BI$4=Inputs!$CN13+1,0.6,IF(BI$4=Inputs!$CN13+2,0.4,IF(BI$4=Inputs!$CO13,0.2,IF(AND(BI$4&gt;=Inputs!$CL13,BI$4&lt;Inputs!$CM13),(BI$4-Inputs!$CL13+1)/(Inputs!$AI13+1),0)))))))))</f>
        <v>1</v>
      </c>
      <c r="BJ16" s="27">
        <f>IF(AND(Inputs!$CO13=0,BJ$4&gt;=Inputs!$CM13),1,IF(AND(BJ$4&gt;=Inputs!$CM13,BJ$4&lt;Inputs!$CN13),1,IF(AND(BJ$4=Inputs!$CN13,BJ$4=Inputs!$CO13),1,IF(OR(AND(BJ$4=Inputs!$CN13+1,Inputs!$CN13=Inputs!$CO13),AND(BJ$4=Inputs!$CN13+2,Inputs!$CN13=Inputs!$CO13)),0,IF(BJ$4=Inputs!$CN13,0.8,IF(BJ$4=Inputs!$CN13+1,0.6,IF(BJ$4=Inputs!$CN13+2,0.4,IF(BJ$4=Inputs!$CO13,0.2,IF(AND(BJ$4&gt;=Inputs!$CL13,BJ$4&lt;Inputs!$CM13),(BJ$4-Inputs!$CL13+1)/(Inputs!$AI13+1),0)))))))))</f>
        <v>1</v>
      </c>
      <c r="BK16" s="27">
        <f>IF(AND(Inputs!$CO13=0,BK$4&gt;=Inputs!$CM13),1,IF(AND(BK$4&gt;=Inputs!$CM13,BK$4&lt;Inputs!$CN13),1,IF(AND(BK$4=Inputs!$CN13,BK$4=Inputs!$CO13),1,IF(OR(AND(BK$4=Inputs!$CN13+1,Inputs!$CN13=Inputs!$CO13),AND(BK$4=Inputs!$CN13+2,Inputs!$CN13=Inputs!$CO13)),0,IF(BK$4=Inputs!$CN13,0.8,IF(BK$4=Inputs!$CN13+1,0.6,IF(BK$4=Inputs!$CN13+2,0.4,IF(BK$4=Inputs!$CO13,0.2,IF(AND(BK$4&gt;=Inputs!$CL13,BK$4&lt;Inputs!$CM13),(BK$4-Inputs!$CL13+1)/(Inputs!$AI13+1),0)))))))))</f>
        <v>1</v>
      </c>
      <c r="BL16" s="27">
        <f>IF(AND(Inputs!$CO13=0,BL$4&gt;=Inputs!$CM13),1,IF(AND(BL$4&gt;=Inputs!$CM13,BL$4&lt;Inputs!$CN13),1,IF(AND(BL$4=Inputs!$CN13,BL$4=Inputs!$CO13),1,IF(OR(AND(BL$4=Inputs!$CN13+1,Inputs!$CN13=Inputs!$CO13),AND(BL$4=Inputs!$CN13+2,Inputs!$CN13=Inputs!$CO13)),0,IF(BL$4=Inputs!$CN13,0.8,IF(BL$4=Inputs!$CN13+1,0.6,IF(BL$4=Inputs!$CN13+2,0.4,IF(BL$4=Inputs!$CO13,0.2,IF(AND(BL$4&gt;=Inputs!$CL13,BL$4&lt;Inputs!$CM13),(BL$4-Inputs!$CL13+1)/(Inputs!$AI13+1),0)))))))))</f>
        <v>1</v>
      </c>
      <c r="BM16" s="27">
        <f>IF(AND(Inputs!$CO13=0,BM$4&gt;=Inputs!$CM13),1,IF(AND(BM$4&gt;=Inputs!$CM13,BM$4&lt;Inputs!$CN13),1,IF(AND(BM$4=Inputs!$CN13,BM$4=Inputs!$CO13),1,IF(OR(AND(BM$4=Inputs!$CN13+1,Inputs!$CN13=Inputs!$CO13),AND(BM$4=Inputs!$CN13+2,Inputs!$CN13=Inputs!$CO13)),0,IF(BM$4=Inputs!$CN13,0.8,IF(BM$4=Inputs!$CN13+1,0.6,IF(BM$4=Inputs!$CN13+2,0.4,IF(BM$4=Inputs!$CO13,0.2,IF(AND(BM$4&gt;=Inputs!$CL13,BM$4&lt;Inputs!$CM13),(BM$4-Inputs!$CL13+1)/(Inputs!$AI13+1),0)))))))))</f>
        <v>1</v>
      </c>
      <c r="BN16" s="195"/>
      <c r="BO16" s="193" t="str">
        <f>IF(Inputs!$B13="","",(ROUND(Inputs!$BC13*AJ16,0)))</f>
        <v/>
      </c>
      <c r="BP16" s="193" t="str">
        <f>IF(Inputs!$B13="","",(ROUND(Inputs!$BC13*AK16,0)))</f>
        <v/>
      </c>
      <c r="BQ16" s="193" t="str">
        <f>IF(Inputs!$B13="","",(ROUND(Inputs!$BC13*AL16,0)))</f>
        <v/>
      </c>
      <c r="BR16" s="193" t="str">
        <f>IF(Inputs!$B13="","",(ROUND(Inputs!$BC13*AM16,0)))</f>
        <v/>
      </c>
      <c r="BS16" s="193" t="str">
        <f>IF(Inputs!$B13="","",(ROUND(Inputs!$BC13*AN16,0)))</f>
        <v/>
      </c>
      <c r="BT16" s="193" t="str">
        <f>IF(Inputs!$B13="","",(ROUND(Inputs!$BC13*AO16,0)))</f>
        <v/>
      </c>
      <c r="BU16" s="193" t="str">
        <f>IF(Inputs!$B13="","",(ROUND(Inputs!$BC13*AP16,0)))</f>
        <v/>
      </c>
      <c r="BV16" s="193" t="str">
        <f>IF(Inputs!$B13="","",(ROUND(Inputs!$BC13*AQ16,0)))</f>
        <v/>
      </c>
      <c r="BW16" s="193" t="str">
        <f>IF(Inputs!$B13="","",(ROUND(Inputs!$BC13*AR16,0)))</f>
        <v/>
      </c>
      <c r="BX16" s="193" t="str">
        <f>IF(Inputs!$B13="","",(ROUND(Inputs!$BC13*AS16,0)))</f>
        <v/>
      </c>
      <c r="BY16" s="193" t="str">
        <f>IF(Inputs!$B13="","",(ROUND(Inputs!$BC13*AT16,0)))</f>
        <v/>
      </c>
      <c r="BZ16" s="193" t="str">
        <f>IF(Inputs!$B13="","",(ROUND(Inputs!$BC13*AU16,0)))</f>
        <v/>
      </c>
      <c r="CA16" s="193" t="str">
        <f>IF(Inputs!$B13="","",(ROUND(Inputs!$BC13*AV16,0)))</f>
        <v/>
      </c>
      <c r="CB16" s="193" t="str">
        <f>IF(Inputs!$B13="","",(ROUND(Inputs!$BC13*AW16,0)))</f>
        <v/>
      </c>
      <c r="CC16" s="193" t="str">
        <f>IF(Inputs!$B13="","",(ROUND(Inputs!$BC13*AX16,0)))</f>
        <v/>
      </c>
      <c r="CD16" s="193" t="str">
        <f>IF(Inputs!$B13="","",(ROUND(Inputs!$BC13*AY16,0)))</f>
        <v/>
      </c>
      <c r="CE16" s="193" t="str">
        <f>IF(Inputs!$B13="","",(ROUND(Inputs!$BC13*AZ16,0)))</f>
        <v/>
      </c>
      <c r="CF16" s="193" t="str">
        <f>IF(Inputs!$B13="","",(ROUND(Inputs!$BC13*BA16,0)))</f>
        <v/>
      </c>
      <c r="CG16" s="193" t="str">
        <f>IF(Inputs!$B13="","",(ROUND(Inputs!$BC13*BB16,0)))</f>
        <v/>
      </c>
      <c r="CH16" s="193" t="str">
        <f>IF(Inputs!$B13="","",(ROUND(Inputs!$BC13*BC16,0)))</f>
        <v/>
      </c>
      <c r="CI16" s="193" t="str">
        <f>IF(Inputs!$B13="","",(ROUND(Inputs!$BC13*BD16,0)))</f>
        <v/>
      </c>
      <c r="CJ16" s="193" t="str">
        <f>IF(Inputs!$B13="","",(ROUND(Inputs!$BC13*BE16,0)))</f>
        <v/>
      </c>
      <c r="CK16" s="193" t="str">
        <f>IF(Inputs!$B13="","",(ROUND(Inputs!$BC13*BF16,0)))</f>
        <v/>
      </c>
      <c r="CL16" s="193" t="str">
        <f>IF(Inputs!$B13="","",(ROUND(Inputs!$BC13*BG16,0)))</f>
        <v/>
      </c>
      <c r="CM16" s="193" t="str">
        <f>IF(Inputs!$B13="","",(ROUND(Inputs!$BC13*BH16,0)))</f>
        <v/>
      </c>
      <c r="CN16" s="193" t="str">
        <f>IF(Inputs!$B13="","",(ROUND(Inputs!$BC13*BI16,0)))</f>
        <v/>
      </c>
      <c r="CO16" s="193" t="str">
        <f>IF(Inputs!$B13="","",(ROUND(Inputs!$BC13*BJ16,0)))</f>
        <v/>
      </c>
      <c r="CP16" s="193" t="str">
        <f>IF(Inputs!$B13="","",(ROUND(Inputs!$BC13*BK16,0)))</f>
        <v/>
      </c>
      <c r="CQ16" s="193" t="str">
        <f>IF(Inputs!$B13="","",(ROUND(Inputs!$BC13*BL16,0)))</f>
        <v/>
      </c>
      <c r="CR16" s="193" t="str">
        <f>IF(Inputs!$B13="","",(ROUND(Inputs!$BC13*BM16,0)))</f>
        <v/>
      </c>
      <c r="CS16" s="194">
        <f t="shared" si="5"/>
        <v>0</v>
      </c>
      <c r="CT16" s="195"/>
      <c r="CU16" s="195"/>
      <c r="CV16" s="193" t="str">
        <f>IF(A16="","",IF(AND(CV$4&lt;=Inputs!$CQ13,CV$4&gt;=Inputs!$CP13),Inputs!$AR13/(Inputs!$CQ13-Inputs!$CP13+1),0)+IF(CV$4=Inputs!$CL13,Inputs!$BD13,0))</f>
        <v/>
      </c>
      <c r="CW16" s="193" t="str">
        <f>IF(B16="","",IF(AND(CW$4&lt;=Inputs!$CQ13,CW$4&gt;=Inputs!$CP13),Inputs!$AR13/(Inputs!$CQ13-Inputs!$CP13+1),0)+IF(CW$4=Inputs!$CL13,Inputs!$BD13,0))</f>
        <v/>
      </c>
      <c r="CX16" s="193" t="str">
        <f>IF(C16="","",IF(AND(CX$4&lt;=Inputs!$CQ13,CX$4&gt;=Inputs!$CP13),Inputs!$AR13/(Inputs!$CQ13-Inputs!$CP13+1),0)+IF(CX$4=Inputs!$CL13,Inputs!$BD13,0))</f>
        <v/>
      </c>
      <c r="CY16" s="193" t="str">
        <f>IF(D16="","",IF(AND(CY$4&lt;=Inputs!$CQ13,CY$4&gt;=Inputs!$CP13),Inputs!$AR13/(Inputs!$CQ13-Inputs!$CP13+1),0)+IF(CY$4=Inputs!$CL13,Inputs!$BD13,0))</f>
        <v/>
      </c>
      <c r="CZ16" s="193" t="str">
        <f>IF(E16="","",IF(AND(CZ$4&lt;=Inputs!$CQ13,CZ$4&gt;=Inputs!$CP13),Inputs!$AR13/(Inputs!$CQ13-Inputs!$CP13+1),0)+IF(CZ$4=Inputs!$CL13,Inputs!$BD13,0))</f>
        <v/>
      </c>
      <c r="DA16" s="193" t="str">
        <f>IF(F16="","",IF(AND(DA$4&lt;=Inputs!$CQ13,DA$4&gt;=Inputs!$CP13),Inputs!$AR13/(Inputs!$CQ13-Inputs!$CP13+1),0)+IF(DA$4=Inputs!$CL13,Inputs!$BD13,0))</f>
        <v/>
      </c>
      <c r="DB16" s="193" t="str">
        <f>IF(G16="","",IF(AND(DB$4&lt;=Inputs!$CQ13,DB$4&gt;=Inputs!$CP13),Inputs!$AR13/(Inputs!$CQ13-Inputs!$CP13+1),0)+IF(DB$4=Inputs!$CL13,Inputs!$BD13,0))</f>
        <v/>
      </c>
      <c r="DC16" s="193" t="str">
        <f>IF(H16="","",IF(AND(DC$4&lt;=Inputs!$CQ13,DC$4&gt;=Inputs!$CP13),Inputs!$AR13/(Inputs!$CQ13-Inputs!$CP13+1),0)+IF(DC$4=Inputs!$CL13,Inputs!$BD13,0))</f>
        <v/>
      </c>
      <c r="DD16" s="193" t="str">
        <f>IF(I16="","",IF(AND(DD$4&lt;=Inputs!$CQ13,DD$4&gt;=Inputs!$CP13),Inputs!$AR13/(Inputs!$CQ13-Inputs!$CP13+1),0)+IF(DD$4=Inputs!$CL13,Inputs!$BD13,0))</f>
        <v/>
      </c>
      <c r="DE16" s="193" t="str">
        <f>IF(J16="","",IF(AND(DE$4&lt;=Inputs!$CQ13,DE$4&gt;=Inputs!$CP13),Inputs!$AR13/(Inputs!$CQ13-Inputs!$CP13+1),0)+IF(DE$4=Inputs!$CL13,Inputs!$BD13,0))</f>
        <v/>
      </c>
      <c r="DF16" s="193" t="str">
        <f>IF(K16="","",IF(AND(DF$4&lt;=Inputs!$CQ13,DF$4&gt;=Inputs!$CP13),Inputs!$AR13/(Inputs!$CQ13-Inputs!$CP13+1),0)+IF(DF$4=Inputs!$CL13,Inputs!$BD13,0))</f>
        <v/>
      </c>
      <c r="DG16" s="193" t="str">
        <f>IF(L16="","",IF(AND(DG$4&lt;=Inputs!$CQ13,DG$4&gt;=Inputs!$CP13),Inputs!$AR13/(Inputs!$CQ13-Inputs!$CP13+1),0)+IF(DG$4=Inputs!$CL13,Inputs!$BD13,0))</f>
        <v/>
      </c>
      <c r="DH16" s="193" t="str">
        <f>IF(M16="","",IF(AND(DH$4&lt;=Inputs!$CQ13,DH$4&gt;=Inputs!$CP13),Inputs!$AR13/(Inputs!$CQ13-Inputs!$CP13+1),0)+IF(DH$4=Inputs!$CL13,Inputs!$BD13,0))</f>
        <v/>
      </c>
      <c r="DI16" s="193" t="str">
        <f>IF(N16="","",IF(AND(DI$4&lt;=Inputs!$CQ13,DI$4&gt;=Inputs!$CP13),Inputs!$AR13/(Inputs!$CQ13-Inputs!$CP13+1),0)+IF(DI$4=Inputs!$CL13,Inputs!$BD13,0))</f>
        <v/>
      </c>
      <c r="DJ16" s="193" t="str">
        <f>IF(O16="","",IF(AND(DJ$4&lt;=Inputs!$CQ13,DJ$4&gt;=Inputs!$CP13),Inputs!$AR13/(Inputs!$CQ13-Inputs!$CP13+1),0)+IF(DJ$4=Inputs!$CL13,Inputs!$BD13,0))</f>
        <v/>
      </c>
      <c r="DK16" s="193" t="str">
        <f>IF(P16="","",IF(AND(DK$4&lt;=Inputs!$CQ13,DK$4&gt;=Inputs!$CP13),Inputs!$AR13/(Inputs!$CQ13-Inputs!$CP13+1),0)+IF(DK$4=Inputs!$CL13,Inputs!$BD13,0))</f>
        <v/>
      </c>
      <c r="DL16" s="193" t="str">
        <f>IF(Q16="","",IF(AND(DL$4&lt;=Inputs!$CQ13,DL$4&gt;=Inputs!$CP13),Inputs!$AR13/(Inputs!$CQ13-Inputs!$CP13+1),0)+IF(DL$4=Inputs!$CL13,Inputs!$BD13,0))</f>
        <v/>
      </c>
      <c r="DM16" s="193" t="str">
        <f>IF(R16="","",IF(AND(DM$4&lt;=Inputs!$CQ13,DM$4&gt;=Inputs!$CP13),Inputs!$AR13/(Inputs!$CQ13-Inputs!$CP13+1),0)+IF(DM$4=Inputs!$CL13,Inputs!$BD13,0))</f>
        <v/>
      </c>
      <c r="DN16" s="193" t="str">
        <f>IF(S16="","",IF(AND(DN$4&lt;=Inputs!$CQ13,DN$4&gt;=Inputs!$CP13),Inputs!$AR13/(Inputs!$CQ13-Inputs!$CP13+1),0)+IF(DN$4=Inputs!$CL13,Inputs!$BD13,0))</f>
        <v/>
      </c>
      <c r="DO16" s="193" t="str">
        <f>IF(T16="","",IF(AND(DO$4&lt;=Inputs!$CQ13,DO$4&gt;=Inputs!$CP13),Inputs!$AR13/(Inputs!$CQ13-Inputs!$CP13+1),0)+IF(DO$4=Inputs!$CL13,Inputs!$BD13,0))</f>
        <v/>
      </c>
      <c r="DP16" s="193" t="str">
        <f>IF(U16="","",IF(AND(DP$4&lt;=Inputs!$CQ13,DP$4&gt;=Inputs!$CP13),Inputs!$AR13/(Inputs!$CQ13-Inputs!$CP13+1),0)+IF(DP$4=Inputs!$CL13,Inputs!$BD13,0))</f>
        <v/>
      </c>
      <c r="DQ16" s="193" t="str">
        <f>IF(V16="","",IF(AND(DQ$4&lt;=Inputs!$CQ13,DQ$4&gt;=Inputs!$CP13),Inputs!$AR13/(Inputs!$CQ13-Inputs!$CP13+1),0)+IF(DQ$4=Inputs!$CL13,Inputs!$BD13,0))</f>
        <v/>
      </c>
      <c r="DR16" s="193" t="str">
        <f>IF(W16="","",IF(AND(DR$4&lt;=Inputs!$CQ13,DR$4&gt;=Inputs!$CP13),Inputs!$AR13/(Inputs!$CQ13-Inputs!$CP13+1),0)+IF(DR$4=Inputs!$CL13,Inputs!$BD13,0))</f>
        <v/>
      </c>
      <c r="DS16" s="193" t="str">
        <f>IF(X16="","",IF(AND(DS$4&lt;=Inputs!$CQ13,DS$4&gt;=Inputs!$CP13),Inputs!$AR13/(Inputs!$CQ13-Inputs!$CP13+1),0)+IF(DS$4=Inputs!$CL13,Inputs!$BD13,0))</f>
        <v/>
      </c>
      <c r="DT16" s="193" t="str">
        <f>IF(Y16="","",IF(AND(DT$4&lt;=Inputs!$CQ13,DT$4&gt;=Inputs!$CP13),Inputs!$AR13/(Inputs!$CQ13-Inputs!$CP13+1),0)+IF(DT$4=Inputs!$CL13,Inputs!$BD13,0))</f>
        <v/>
      </c>
      <c r="DU16" s="193" t="str">
        <f>IF(Z16="","",IF(AND(DU$4&lt;=Inputs!$CQ13,DU$4&gt;=Inputs!$CP13),Inputs!$AR13/(Inputs!$CQ13-Inputs!$CP13+1),0)+IF(DU$4=Inputs!$CL13,Inputs!$BD13,0))</f>
        <v/>
      </c>
      <c r="DV16" s="193" t="str">
        <f>IF(AA16="","",IF(AND(DV$4&lt;=Inputs!$CQ13,DV$4&gt;=Inputs!$CP13),Inputs!$AR13/(Inputs!$CQ13-Inputs!$CP13+1),0)+IF(DV$4=Inputs!$CL13,Inputs!$BD13,0))</f>
        <v/>
      </c>
      <c r="DW16" s="193" t="str">
        <f>IF(AB16="","",IF(AND(DW$4&lt;=Inputs!$CQ13,DW$4&gt;=Inputs!$CP13),Inputs!$AR13/(Inputs!$CQ13-Inputs!$CP13+1),0)+IF(DW$4=Inputs!$CL13,Inputs!$BD13,0))</f>
        <v/>
      </c>
      <c r="DX16" s="193" t="str">
        <f>IF(AC16="","",IF(AND(DX$4&lt;=Inputs!$CQ13,DX$4&gt;=Inputs!$CP13),Inputs!$AR13/(Inputs!$CQ13-Inputs!$CP13+1),0)+IF(DX$4=Inputs!$CL13,Inputs!$BD13,0))</f>
        <v/>
      </c>
      <c r="DY16" s="193" t="str">
        <f>IF(AD16="","",IF(AND(DY$4&lt;=Inputs!$CQ13,DY$4&gt;=Inputs!$CP13),Inputs!$AR13/(Inputs!$CQ13-Inputs!$CP13+1),0)+IF(DY$4=Inputs!$CL13,Inputs!$BD13,0))</f>
        <v/>
      </c>
      <c r="DZ16" s="194" t="str">
        <f t="shared" si="3"/>
        <v/>
      </c>
      <c r="EB16" s="48"/>
    </row>
    <row r="17" spans="1:132">
      <c r="A17" s="7" t="str">
        <f>IF(Inputs!A14="","",Inputs!A14)</f>
        <v/>
      </c>
      <c r="B17" t="str">
        <f>IF(Inputs!B14="","",Inputs!B14)</f>
        <v/>
      </c>
      <c r="C17" s="193" t="str">
        <f>IF(Inputs!$B14="","",BO17-CV17)</f>
        <v/>
      </c>
      <c r="D17" s="193" t="str">
        <f>IF(Inputs!$B14="","",BP17-CW17)</f>
        <v/>
      </c>
      <c r="E17" s="193" t="str">
        <f>IF(Inputs!$B14="","",BQ17-CX17)</f>
        <v/>
      </c>
      <c r="F17" s="193" t="str">
        <f>IF(Inputs!$B14="","",BR17-CY17)</f>
        <v/>
      </c>
      <c r="G17" s="193" t="str">
        <f>IF(Inputs!$B14="","",BS17-CZ17)</f>
        <v/>
      </c>
      <c r="H17" s="193" t="str">
        <f>IF(Inputs!$B14="","",BT17-DA17)</f>
        <v/>
      </c>
      <c r="I17" s="193" t="str">
        <f>IF(Inputs!$B14="","",BU17-DB17)</f>
        <v/>
      </c>
      <c r="J17" s="193" t="str">
        <f>IF(Inputs!$B14="","",BV17-DC17)</f>
        <v/>
      </c>
      <c r="K17" s="193" t="str">
        <f>IF(Inputs!$B14="","",BW17-DD17)</f>
        <v/>
      </c>
      <c r="L17" s="193" t="str">
        <f>IF(Inputs!$B14="","",BX17-DE17)</f>
        <v/>
      </c>
      <c r="M17" s="193" t="str">
        <f>IF(Inputs!$B14="","",BY17-DF17)</f>
        <v/>
      </c>
      <c r="N17" s="193" t="str">
        <f>IF(Inputs!$B14="","",BZ17-DG17)</f>
        <v/>
      </c>
      <c r="O17" s="193" t="str">
        <f>IF(Inputs!$B14="","",CA17-DH17)</f>
        <v/>
      </c>
      <c r="P17" s="193" t="str">
        <f>IF(Inputs!$B14="","",CB17-DI17)</f>
        <v/>
      </c>
      <c r="Q17" s="193" t="str">
        <f>IF(Inputs!$B14="","",CC17-DJ17)</f>
        <v/>
      </c>
      <c r="R17" s="193" t="str">
        <f>IF(Inputs!$B14="","",CD17-DK17)</f>
        <v/>
      </c>
      <c r="S17" s="193" t="str">
        <f>IF(Inputs!$B14="","",CE17-DL17)</f>
        <v/>
      </c>
      <c r="T17" s="193" t="str">
        <f>IF(Inputs!$B14="","",CF17-DM17)</f>
        <v/>
      </c>
      <c r="U17" s="193" t="str">
        <f>IF(Inputs!$B14="","",CG17-DN17)</f>
        <v/>
      </c>
      <c r="V17" s="193" t="str">
        <f>IF(Inputs!$B14="","",CH17-DO17)</f>
        <v/>
      </c>
      <c r="W17" s="193" t="str">
        <f>IF(Inputs!$B14="","",CI17-DP17)</f>
        <v/>
      </c>
      <c r="X17" s="193" t="str">
        <f>IF(Inputs!$B14="","",CJ17-DQ17)</f>
        <v/>
      </c>
      <c r="Y17" s="193" t="str">
        <f>IF(Inputs!$B14="","",CK17-DR17)</f>
        <v/>
      </c>
      <c r="Z17" s="193" t="str">
        <f>IF(Inputs!$B14="","",CL17-DS17)</f>
        <v/>
      </c>
      <c r="AA17" s="193" t="str">
        <f>IF(Inputs!$B14="","",CM17-DT17)</f>
        <v/>
      </c>
      <c r="AB17" s="193" t="str">
        <f>IF(Inputs!$B14="","",CN17-DU17)</f>
        <v/>
      </c>
      <c r="AC17" s="193" t="str">
        <f>IF(Inputs!$B14="","",CO17-DV17)</f>
        <v/>
      </c>
      <c r="AD17" s="193" t="str">
        <f>IF(Inputs!$B14="","",CP17-DW17)</f>
        <v/>
      </c>
      <c r="AE17" s="193" t="str">
        <f>IF(Inputs!$B14="","",CQ17-DX17)</f>
        <v/>
      </c>
      <c r="AF17" s="193" t="str">
        <f>IF(Inputs!$B14="","",CR17-DY17)</f>
        <v/>
      </c>
      <c r="AG17" s="194" t="str">
        <f t="shared" si="4"/>
        <v/>
      </c>
      <c r="AH17" s="194"/>
      <c r="AI17" s="195"/>
      <c r="AJ17" s="27">
        <f>IF(AND(Inputs!$CO14=0,AJ$4&gt;=Inputs!$CM14),1,IF(AND(AJ$4&gt;=Inputs!$CM14,AJ$4&lt;Inputs!$CN14),1,IF(AND(AJ$4=Inputs!$CN14,AJ$4=Inputs!$CO14),1,IF(OR(AND(AJ$4=Inputs!$CN14+1,Inputs!$CN14=Inputs!$CO14),AND(AJ$4=Inputs!$CN14+2,Inputs!$CN14=Inputs!$CO14)),0,IF(AJ$4=Inputs!$CN14,0.8,IF(AJ$4=Inputs!$CN14+1,0.6,IF(AJ$4=Inputs!$CN14+2,0.4,IF(AJ$4=Inputs!$CO14,0.2,IF(AND(AJ$4&gt;=Inputs!$CL14,AJ$4&lt;Inputs!$CM14),(AJ$4-Inputs!$CL14+1)/(Inputs!$AI14+1),0)))))))))</f>
        <v>1</v>
      </c>
      <c r="AK17" s="27">
        <f>IF(AND(Inputs!$CO14=0,AK$4&gt;=Inputs!$CM14),1,IF(AND(AK$4&gt;=Inputs!$CM14,AK$4&lt;Inputs!$CN14),1,IF(AND(AK$4=Inputs!$CN14,AK$4=Inputs!$CO14),1,IF(OR(AND(AK$4=Inputs!$CN14+1,Inputs!$CN14=Inputs!$CO14),AND(AK$4=Inputs!$CN14+2,Inputs!$CN14=Inputs!$CO14)),0,IF(AK$4=Inputs!$CN14,0.8,IF(AK$4=Inputs!$CN14+1,0.6,IF(AK$4=Inputs!$CN14+2,0.4,IF(AK$4=Inputs!$CO14,0.2,IF(AND(AK$4&gt;=Inputs!$CL14,AK$4&lt;Inputs!$CM14),(AK$4-Inputs!$CL14+1)/(Inputs!$AI14+1),0)))))))))</f>
        <v>1</v>
      </c>
      <c r="AL17" s="27">
        <f>IF(AND(Inputs!$CO14=0,AL$4&gt;=Inputs!$CM14),1,IF(AND(AL$4&gt;=Inputs!$CM14,AL$4&lt;Inputs!$CN14),1,IF(AND(AL$4=Inputs!$CN14,AL$4=Inputs!$CO14),1,IF(OR(AND(AL$4=Inputs!$CN14+1,Inputs!$CN14=Inputs!$CO14),AND(AL$4=Inputs!$CN14+2,Inputs!$CN14=Inputs!$CO14)),0,IF(AL$4=Inputs!$CN14,0.8,IF(AL$4=Inputs!$CN14+1,0.6,IF(AL$4=Inputs!$CN14+2,0.4,IF(AL$4=Inputs!$CO14,0.2,IF(AND(AL$4&gt;=Inputs!$CL14,AL$4&lt;Inputs!$CM14),(AL$4-Inputs!$CL14+1)/(Inputs!$AI14+1),0)))))))))</f>
        <v>1</v>
      </c>
      <c r="AM17" s="27">
        <f>IF(AND(Inputs!$CO14=0,AM$4&gt;=Inputs!$CM14),1,IF(AND(AM$4&gt;=Inputs!$CM14,AM$4&lt;Inputs!$CN14),1,IF(AND(AM$4=Inputs!$CN14,AM$4=Inputs!$CO14),1,IF(OR(AND(AM$4=Inputs!$CN14+1,Inputs!$CN14=Inputs!$CO14),AND(AM$4=Inputs!$CN14+2,Inputs!$CN14=Inputs!$CO14)),0,IF(AM$4=Inputs!$CN14,0.8,IF(AM$4=Inputs!$CN14+1,0.6,IF(AM$4=Inputs!$CN14+2,0.4,IF(AM$4=Inputs!$CO14,0.2,IF(AND(AM$4&gt;=Inputs!$CL14,AM$4&lt;Inputs!$CM14),(AM$4-Inputs!$CL14+1)/(Inputs!$AI14+1),0)))))))))</f>
        <v>1</v>
      </c>
      <c r="AN17" s="27">
        <f>IF(AND(Inputs!$CO14=0,AN$4&gt;=Inputs!$CM14),1,IF(AND(AN$4&gt;=Inputs!$CM14,AN$4&lt;Inputs!$CN14),1,IF(AND(AN$4=Inputs!$CN14,AN$4=Inputs!$CO14),1,IF(OR(AND(AN$4=Inputs!$CN14+1,Inputs!$CN14=Inputs!$CO14),AND(AN$4=Inputs!$CN14+2,Inputs!$CN14=Inputs!$CO14)),0,IF(AN$4=Inputs!$CN14,0.8,IF(AN$4=Inputs!$CN14+1,0.6,IF(AN$4=Inputs!$CN14+2,0.4,IF(AN$4=Inputs!$CO14,0.2,IF(AND(AN$4&gt;=Inputs!$CL14,AN$4&lt;Inputs!$CM14),(AN$4-Inputs!$CL14+1)/(Inputs!$AI14+1),0)))))))))</f>
        <v>1</v>
      </c>
      <c r="AO17" s="27">
        <f>IF(AND(Inputs!$CO14=0,AO$4&gt;=Inputs!$CM14),1,IF(AND(AO$4&gt;=Inputs!$CM14,AO$4&lt;Inputs!$CN14),1,IF(AND(AO$4=Inputs!$CN14,AO$4=Inputs!$CO14),1,IF(OR(AND(AO$4=Inputs!$CN14+1,Inputs!$CN14=Inputs!$CO14),AND(AO$4=Inputs!$CN14+2,Inputs!$CN14=Inputs!$CO14)),0,IF(AO$4=Inputs!$CN14,0.8,IF(AO$4=Inputs!$CN14+1,0.6,IF(AO$4=Inputs!$CN14+2,0.4,IF(AO$4=Inputs!$CO14,0.2,IF(AND(AO$4&gt;=Inputs!$CL14,AO$4&lt;Inputs!$CM14),(AO$4-Inputs!$CL14+1)/(Inputs!$AI14+1),0)))))))))</f>
        <v>1</v>
      </c>
      <c r="AP17" s="27">
        <f>IF(AND(Inputs!$CO14=0,AP$4&gt;=Inputs!$CM14),1,IF(AND(AP$4&gt;=Inputs!$CM14,AP$4&lt;Inputs!$CN14),1,IF(AND(AP$4=Inputs!$CN14,AP$4=Inputs!$CO14),1,IF(OR(AND(AP$4=Inputs!$CN14+1,Inputs!$CN14=Inputs!$CO14),AND(AP$4=Inputs!$CN14+2,Inputs!$CN14=Inputs!$CO14)),0,IF(AP$4=Inputs!$CN14,0.8,IF(AP$4=Inputs!$CN14+1,0.6,IF(AP$4=Inputs!$CN14+2,0.4,IF(AP$4=Inputs!$CO14,0.2,IF(AND(AP$4&gt;=Inputs!$CL14,AP$4&lt;Inputs!$CM14),(AP$4-Inputs!$CL14+1)/(Inputs!$AI14+1),0)))))))))</f>
        <v>1</v>
      </c>
      <c r="AQ17" s="27">
        <f>IF(AND(Inputs!$CO14=0,AQ$4&gt;=Inputs!$CM14),1,IF(AND(AQ$4&gt;=Inputs!$CM14,AQ$4&lt;Inputs!$CN14),1,IF(AND(AQ$4=Inputs!$CN14,AQ$4=Inputs!$CO14),1,IF(OR(AND(AQ$4=Inputs!$CN14+1,Inputs!$CN14=Inputs!$CO14),AND(AQ$4=Inputs!$CN14+2,Inputs!$CN14=Inputs!$CO14)),0,IF(AQ$4=Inputs!$CN14,0.8,IF(AQ$4=Inputs!$CN14+1,0.6,IF(AQ$4=Inputs!$CN14+2,0.4,IF(AQ$4=Inputs!$CO14,0.2,IF(AND(AQ$4&gt;=Inputs!$CL14,AQ$4&lt;Inputs!$CM14),(AQ$4-Inputs!$CL14+1)/(Inputs!$AI14+1),0)))))))))</f>
        <v>1</v>
      </c>
      <c r="AR17" s="27">
        <f>IF(AND(Inputs!$CO14=0,AR$4&gt;=Inputs!$CM14),1,IF(AND(AR$4&gt;=Inputs!$CM14,AR$4&lt;Inputs!$CN14),1,IF(AND(AR$4=Inputs!$CN14,AR$4=Inputs!$CO14),1,IF(OR(AND(AR$4=Inputs!$CN14+1,Inputs!$CN14=Inputs!$CO14),AND(AR$4=Inputs!$CN14+2,Inputs!$CN14=Inputs!$CO14)),0,IF(AR$4=Inputs!$CN14,0.8,IF(AR$4=Inputs!$CN14+1,0.6,IF(AR$4=Inputs!$CN14+2,0.4,IF(AR$4=Inputs!$CO14,0.2,IF(AND(AR$4&gt;=Inputs!$CL14,AR$4&lt;Inputs!$CM14),(AR$4-Inputs!$CL14+1)/(Inputs!$AI14+1),0)))))))))</f>
        <v>1</v>
      </c>
      <c r="AS17" s="27">
        <f>IF(AND(Inputs!$CO14=0,AS$4&gt;=Inputs!$CM14),1,IF(AND(AS$4&gt;=Inputs!$CM14,AS$4&lt;Inputs!$CN14),1,IF(AND(AS$4=Inputs!$CN14,AS$4=Inputs!$CO14),1,IF(OR(AND(AS$4=Inputs!$CN14+1,Inputs!$CN14=Inputs!$CO14),AND(AS$4=Inputs!$CN14+2,Inputs!$CN14=Inputs!$CO14)),0,IF(AS$4=Inputs!$CN14,0.8,IF(AS$4=Inputs!$CN14+1,0.6,IF(AS$4=Inputs!$CN14+2,0.4,IF(AS$4=Inputs!$CO14,0.2,IF(AND(AS$4&gt;=Inputs!$CL14,AS$4&lt;Inputs!$CM14),(AS$4-Inputs!$CL14+1)/(Inputs!$AI14+1),0)))))))))</f>
        <v>1</v>
      </c>
      <c r="AT17" s="27">
        <f>IF(AND(Inputs!$CO14=0,AT$4&gt;=Inputs!$CM14),1,IF(AND(AT$4&gt;=Inputs!$CM14,AT$4&lt;Inputs!$CN14),1,IF(AND(AT$4=Inputs!$CN14,AT$4=Inputs!$CO14),1,IF(OR(AND(AT$4=Inputs!$CN14+1,Inputs!$CN14=Inputs!$CO14),AND(AT$4=Inputs!$CN14+2,Inputs!$CN14=Inputs!$CO14)),0,IF(AT$4=Inputs!$CN14,0.8,IF(AT$4=Inputs!$CN14+1,0.6,IF(AT$4=Inputs!$CN14+2,0.4,IF(AT$4=Inputs!$CO14,0.2,IF(AND(AT$4&gt;=Inputs!$CL14,AT$4&lt;Inputs!$CM14),(AT$4-Inputs!$CL14+1)/(Inputs!$AI14+1),0)))))))))</f>
        <v>1</v>
      </c>
      <c r="AU17" s="27">
        <f>IF(AND(Inputs!$CO14=0,AU$4&gt;=Inputs!$CM14),1,IF(AND(AU$4&gt;=Inputs!$CM14,AU$4&lt;Inputs!$CN14),1,IF(AND(AU$4=Inputs!$CN14,AU$4=Inputs!$CO14),1,IF(OR(AND(AU$4=Inputs!$CN14+1,Inputs!$CN14=Inputs!$CO14),AND(AU$4=Inputs!$CN14+2,Inputs!$CN14=Inputs!$CO14)),0,IF(AU$4=Inputs!$CN14,0.8,IF(AU$4=Inputs!$CN14+1,0.6,IF(AU$4=Inputs!$CN14+2,0.4,IF(AU$4=Inputs!$CO14,0.2,IF(AND(AU$4&gt;=Inputs!$CL14,AU$4&lt;Inputs!$CM14),(AU$4-Inputs!$CL14+1)/(Inputs!$AI14+1),0)))))))))</f>
        <v>1</v>
      </c>
      <c r="AV17" s="27">
        <f>IF(AND(Inputs!$CO14=0,AV$4&gt;=Inputs!$CM14),1,IF(AND(AV$4&gt;=Inputs!$CM14,AV$4&lt;Inputs!$CN14),1,IF(AND(AV$4=Inputs!$CN14,AV$4=Inputs!$CO14),1,IF(OR(AND(AV$4=Inputs!$CN14+1,Inputs!$CN14=Inputs!$CO14),AND(AV$4=Inputs!$CN14+2,Inputs!$CN14=Inputs!$CO14)),0,IF(AV$4=Inputs!$CN14,0.8,IF(AV$4=Inputs!$CN14+1,0.6,IF(AV$4=Inputs!$CN14+2,0.4,IF(AV$4=Inputs!$CO14,0.2,IF(AND(AV$4&gt;=Inputs!$CL14,AV$4&lt;Inputs!$CM14),(AV$4-Inputs!$CL14+1)/(Inputs!$AI14+1),0)))))))))</f>
        <v>1</v>
      </c>
      <c r="AW17" s="27">
        <f>IF(AND(Inputs!$CO14=0,AW$4&gt;=Inputs!$CM14),1,IF(AND(AW$4&gt;=Inputs!$CM14,AW$4&lt;Inputs!$CN14),1,IF(AND(AW$4=Inputs!$CN14,AW$4=Inputs!$CO14),1,IF(OR(AND(AW$4=Inputs!$CN14+1,Inputs!$CN14=Inputs!$CO14),AND(AW$4=Inputs!$CN14+2,Inputs!$CN14=Inputs!$CO14)),0,IF(AW$4=Inputs!$CN14,0.8,IF(AW$4=Inputs!$CN14+1,0.6,IF(AW$4=Inputs!$CN14+2,0.4,IF(AW$4=Inputs!$CO14,0.2,IF(AND(AW$4&gt;=Inputs!$CL14,AW$4&lt;Inputs!$CM14),(AW$4-Inputs!$CL14+1)/(Inputs!$AI14+1),0)))))))))</f>
        <v>1</v>
      </c>
      <c r="AX17" s="27">
        <f>IF(AND(Inputs!$CO14=0,AX$4&gt;=Inputs!$CM14),1,IF(AND(AX$4&gt;=Inputs!$CM14,AX$4&lt;Inputs!$CN14),1,IF(AND(AX$4=Inputs!$CN14,AX$4=Inputs!$CO14),1,IF(OR(AND(AX$4=Inputs!$CN14+1,Inputs!$CN14=Inputs!$CO14),AND(AX$4=Inputs!$CN14+2,Inputs!$CN14=Inputs!$CO14)),0,IF(AX$4=Inputs!$CN14,0.8,IF(AX$4=Inputs!$CN14+1,0.6,IF(AX$4=Inputs!$CN14+2,0.4,IF(AX$4=Inputs!$CO14,0.2,IF(AND(AX$4&gt;=Inputs!$CL14,AX$4&lt;Inputs!$CM14),(AX$4-Inputs!$CL14+1)/(Inputs!$AI14+1),0)))))))))</f>
        <v>1</v>
      </c>
      <c r="AY17" s="27">
        <f>IF(AND(Inputs!$CO14=0,AY$4&gt;=Inputs!$CM14),1,IF(AND(AY$4&gt;=Inputs!$CM14,AY$4&lt;Inputs!$CN14),1,IF(AND(AY$4=Inputs!$CN14,AY$4=Inputs!$CO14),1,IF(OR(AND(AY$4=Inputs!$CN14+1,Inputs!$CN14=Inputs!$CO14),AND(AY$4=Inputs!$CN14+2,Inputs!$CN14=Inputs!$CO14)),0,IF(AY$4=Inputs!$CN14,0.8,IF(AY$4=Inputs!$CN14+1,0.6,IF(AY$4=Inputs!$CN14+2,0.4,IF(AY$4=Inputs!$CO14,0.2,IF(AND(AY$4&gt;=Inputs!$CL14,AY$4&lt;Inputs!$CM14),(AY$4-Inputs!$CL14+1)/(Inputs!$AI14+1),0)))))))))</f>
        <v>1</v>
      </c>
      <c r="AZ17" s="27">
        <f>IF(AND(Inputs!$CO14=0,AZ$4&gt;=Inputs!$CM14),1,IF(AND(AZ$4&gt;=Inputs!$CM14,AZ$4&lt;Inputs!$CN14),1,IF(AND(AZ$4=Inputs!$CN14,AZ$4=Inputs!$CO14),1,IF(OR(AND(AZ$4=Inputs!$CN14+1,Inputs!$CN14=Inputs!$CO14),AND(AZ$4=Inputs!$CN14+2,Inputs!$CN14=Inputs!$CO14)),0,IF(AZ$4=Inputs!$CN14,0.8,IF(AZ$4=Inputs!$CN14+1,0.6,IF(AZ$4=Inputs!$CN14+2,0.4,IF(AZ$4=Inputs!$CO14,0.2,IF(AND(AZ$4&gt;=Inputs!$CL14,AZ$4&lt;Inputs!$CM14),(AZ$4-Inputs!$CL14+1)/(Inputs!$AI14+1),0)))))))))</f>
        <v>1</v>
      </c>
      <c r="BA17" s="27">
        <f>IF(AND(Inputs!$CO14=0,BA$4&gt;=Inputs!$CM14),1,IF(AND(BA$4&gt;=Inputs!$CM14,BA$4&lt;Inputs!$CN14),1,IF(AND(BA$4=Inputs!$CN14,BA$4=Inputs!$CO14),1,IF(OR(AND(BA$4=Inputs!$CN14+1,Inputs!$CN14=Inputs!$CO14),AND(BA$4=Inputs!$CN14+2,Inputs!$CN14=Inputs!$CO14)),0,IF(BA$4=Inputs!$CN14,0.8,IF(BA$4=Inputs!$CN14+1,0.6,IF(BA$4=Inputs!$CN14+2,0.4,IF(BA$4=Inputs!$CO14,0.2,IF(AND(BA$4&gt;=Inputs!$CL14,BA$4&lt;Inputs!$CM14),(BA$4-Inputs!$CL14+1)/(Inputs!$AI14+1),0)))))))))</f>
        <v>1</v>
      </c>
      <c r="BB17" s="27">
        <f>IF(AND(Inputs!$CO14=0,BB$4&gt;=Inputs!$CM14),1,IF(AND(BB$4&gt;=Inputs!$CM14,BB$4&lt;Inputs!$CN14),1,IF(AND(BB$4=Inputs!$CN14,BB$4=Inputs!$CO14),1,IF(OR(AND(BB$4=Inputs!$CN14+1,Inputs!$CN14=Inputs!$CO14),AND(BB$4=Inputs!$CN14+2,Inputs!$CN14=Inputs!$CO14)),0,IF(BB$4=Inputs!$CN14,0.8,IF(BB$4=Inputs!$CN14+1,0.6,IF(BB$4=Inputs!$CN14+2,0.4,IF(BB$4=Inputs!$CO14,0.2,IF(AND(BB$4&gt;=Inputs!$CL14,BB$4&lt;Inputs!$CM14),(BB$4-Inputs!$CL14+1)/(Inputs!$AI14+1),0)))))))))</f>
        <v>1</v>
      </c>
      <c r="BC17" s="27">
        <f>IF(AND(Inputs!$CO14=0,BC$4&gt;=Inputs!$CM14),1,IF(AND(BC$4&gt;=Inputs!$CM14,BC$4&lt;Inputs!$CN14),1,IF(AND(BC$4=Inputs!$CN14,BC$4=Inputs!$CO14),1,IF(OR(AND(BC$4=Inputs!$CN14+1,Inputs!$CN14=Inputs!$CO14),AND(BC$4=Inputs!$CN14+2,Inputs!$CN14=Inputs!$CO14)),0,IF(BC$4=Inputs!$CN14,0.8,IF(BC$4=Inputs!$CN14+1,0.6,IF(BC$4=Inputs!$CN14+2,0.4,IF(BC$4=Inputs!$CO14,0.2,IF(AND(BC$4&gt;=Inputs!$CL14,BC$4&lt;Inputs!$CM14),(BC$4-Inputs!$CL14+1)/(Inputs!$AI14+1),0)))))))))</f>
        <v>1</v>
      </c>
      <c r="BD17" s="27">
        <f>IF(AND(Inputs!$CO14=0,BD$4&gt;=Inputs!$CM14),1,IF(AND(BD$4&gt;=Inputs!$CM14,BD$4&lt;Inputs!$CN14),1,IF(AND(BD$4=Inputs!$CN14,BD$4=Inputs!$CO14),1,IF(OR(AND(BD$4=Inputs!$CN14+1,Inputs!$CN14=Inputs!$CO14),AND(BD$4=Inputs!$CN14+2,Inputs!$CN14=Inputs!$CO14)),0,IF(BD$4=Inputs!$CN14,0.8,IF(BD$4=Inputs!$CN14+1,0.6,IF(BD$4=Inputs!$CN14+2,0.4,IF(BD$4=Inputs!$CO14,0.2,IF(AND(BD$4&gt;=Inputs!$CL14,BD$4&lt;Inputs!$CM14),(BD$4-Inputs!$CL14+1)/(Inputs!$AI14+1),0)))))))))</f>
        <v>1</v>
      </c>
      <c r="BE17" s="27">
        <f>IF(AND(Inputs!$CO14=0,BE$4&gt;=Inputs!$CM14),1,IF(AND(BE$4&gt;=Inputs!$CM14,BE$4&lt;Inputs!$CN14),1,IF(AND(BE$4=Inputs!$CN14,BE$4=Inputs!$CO14),1,IF(OR(AND(BE$4=Inputs!$CN14+1,Inputs!$CN14=Inputs!$CO14),AND(BE$4=Inputs!$CN14+2,Inputs!$CN14=Inputs!$CO14)),0,IF(BE$4=Inputs!$CN14,0.8,IF(BE$4=Inputs!$CN14+1,0.6,IF(BE$4=Inputs!$CN14+2,0.4,IF(BE$4=Inputs!$CO14,0.2,IF(AND(BE$4&gt;=Inputs!$CL14,BE$4&lt;Inputs!$CM14),(BE$4-Inputs!$CL14+1)/(Inputs!$AI14+1),0)))))))))</f>
        <v>1</v>
      </c>
      <c r="BF17" s="27">
        <f>IF(AND(Inputs!$CO14=0,BF$4&gt;=Inputs!$CM14),1,IF(AND(BF$4&gt;=Inputs!$CM14,BF$4&lt;Inputs!$CN14),1,IF(AND(BF$4=Inputs!$CN14,BF$4=Inputs!$CO14),1,IF(OR(AND(BF$4=Inputs!$CN14+1,Inputs!$CN14=Inputs!$CO14),AND(BF$4=Inputs!$CN14+2,Inputs!$CN14=Inputs!$CO14)),0,IF(BF$4=Inputs!$CN14,0.8,IF(BF$4=Inputs!$CN14+1,0.6,IF(BF$4=Inputs!$CN14+2,0.4,IF(BF$4=Inputs!$CO14,0.2,IF(AND(BF$4&gt;=Inputs!$CL14,BF$4&lt;Inputs!$CM14),(BF$4-Inputs!$CL14+1)/(Inputs!$AI14+1),0)))))))))</f>
        <v>1</v>
      </c>
      <c r="BG17" s="27">
        <f>IF(AND(Inputs!$CO14=0,BG$4&gt;=Inputs!$CM14),1,IF(AND(BG$4&gt;=Inputs!$CM14,BG$4&lt;Inputs!$CN14),1,IF(AND(BG$4=Inputs!$CN14,BG$4=Inputs!$CO14),1,IF(OR(AND(BG$4=Inputs!$CN14+1,Inputs!$CN14=Inputs!$CO14),AND(BG$4=Inputs!$CN14+2,Inputs!$CN14=Inputs!$CO14)),0,IF(BG$4=Inputs!$CN14,0.8,IF(BG$4=Inputs!$CN14+1,0.6,IF(BG$4=Inputs!$CN14+2,0.4,IF(BG$4=Inputs!$CO14,0.2,IF(AND(BG$4&gt;=Inputs!$CL14,BG$4&lt;Inputs!$CM14),(BG$4-Inputs!$CL14+1)/(Inputs!$AI14+1),0)))))))))</f>
        <v>1</v>
      </c>
      <c r="BH17" s="27">
        <f>IF(AND(Inputs!$CO14=0,BH$4&gt;=Inputs!$CM14),1,IF(AND(BH$4&gt;=Inputs!$CM14,BH$4&lt;Inputs!$CN14),1,IF(AND(BH$4=Inputs!$CN14,BH$4=Inputs!$CO14),1,IF(OR(AND(BH$4=Inputs!$CN14+1,Inputs!$CN14=Inputs!$CO14),AND(BH$4=Inputs!$CN14+2,Inputs!$CN14=Inputs!$CO14)),0,IF(BH$4=Inputs!$CN14,0.8,IF(BH$4=Inputs!$CN14+1,0.6,IF(BH$4=Inputs!$CN14+2,0.4,IF(BH$4=Inputs!$CO14,0.2,IF(AND(BH$4&gt;=Inputs!$CL14,BH$4&lt;Inputs!$CM14),(BH$4-Inputs!$CL14+1)/(Inputs!$AI14+1),0)))))))))</f>
        <v>1</v>
      </c>
      <c r="BI17" s="27">
        <f>IF(AND(Inputs!$CO14=0,BI$4&gt;=Inputs!$CM14),1,IF(AND(BI$4&gt;=Inputs!$CM14,BI$4&lt;Inputs!$CN14),1,IF(AND(BI$4=Inputs!$CN14,BI$4=Inputs!$CO14),1,IF(OR(AND(BI$4=Inputs!$CN14+1,Inputs!$CN14=Inputs!$CO14),AND(BI$4=Inputs!$CN14+2,Inputs!$CN14=Inputs!$CO14)),0,IF(BI$4=Inputs!$CN14,0.8,IF(BI$4=Inputs!$CN14+1,0.6,IF(BI$4=Inputs!$CN14+2,0.4,IF(BI$4=Inputs!$CO14,0.2,IF(AND(BI$4&gt;=Inputs!$CL14,BI$4&lt;Inputs!$CM14),(BI$4-Inputs!$CL14+1)/(Inputs!$AI14+1),0)))))))))</f>
        <v>1</v>
      </c>
      <c r="BJ17" s="27">
        <f>IF(AND(Inputs!$CO14=0,BJ$4&gt;=Inputs!$CM14),1,IF(AND(BJ$4&gt;=Inputs!$CM14,BJ$4&lt;Inputs!$CN14),1,IF(AND(BJ$4=Inputs!$CN14,BJ$4=Inputs!$CO14),1,IF(OR(AND(BJ$4=Inputs!$CN14+1,Inputs!$CN14=Inputs!$CO14),AND(BJ$4=Inputs!$CN14+2,Inputs!$CN14=Inputs!$CO14)),0,IF(BJ$4=Inputs!$CN14,0.8,IF(BJ$4=Inputs!$CN14+1,0.6,IF(BJ$4=Inputs!$CN14+2,0.4,IF(BJ$4=Inputs!$CO14,0.2,IF(AND(BJ$4&gt;=Inputs!$CL14,BJ$4&lt;Inputs!$CM14),(BJ$4-Inputs!$CL14+1)/(Inputs!$AI14+1),0)))))))))</f>
        <v>1</v>
      </c>
      <c r="BK17" s="27">
        <f>IF(AND(Inputs!$CO14=0,BK$4&gt;=Inputs!$CM14),1,IF(AND(BK$4&gt;=Inputs!$CM14,BK$4&lt;Inputs!$CN14),1,IF(AND(BK$4=Inputs!$CN14,BK$4=Inputs!$CO14),1,IF(OR(AND(BK$4=Inputs!$CN14+1,Inputs!$CN14=Inputs!$CO14),AND(BK$4=Inputs!$CN14+2,Inputs!$CN14=Inputs!$CO14)),0,IF(BK$4=Inputs!$CN14,0.8,IF(BK$4=Inputs!$CN14+1,0.6,IF(BK$4=Inputs!$CN14+2,0.4,IF(BK$4=Inputs!$CO14,0.2,IF(AND(BK$4&gt;=Inputs!$CL14,BK$4&lt;Inputs!$CM14),(BK$4-Inputs!$CL14+1)/(Inputs!$AI14+1),0)))))))))</f>
        <v>1</v>
      </c>
      <c r="BL17" s="27">
        <f>IF(AND(Inputs!$CO14=0,BL$4&gt;=Inputs!$CM14),1,IF(AND(BL$4&gt;=Inputs!$CM14,BL$4&lt;Inputs!$CN14),1,IF(AND(BL$4=Inputs!$CN14,BL$4=Inputs!$CO14),1,IF(OR(AND(BL$4=Inputs!$CN14+1,Inputs!$CN14=Inputs!$CO14),AND(BL$4=Inputs!$CN14+2,Inputs!$CN14=Inputs!$CO14)),0,IF(BL$4=Inputs!$CN14,0.8,IF(BL$4=Inputs!$CN14+1,0.6,IF(BL$4=Inputs!$CN14+2,0.4,IF(BL$4=Inputs!$CO14,0.2,IF(AND(BL$4&gt;=Inputs!$CL14,BL$4&lt;Inputs!$CM14),(BL$4-Inputs!$CL14+1)/(Inputs!$AI14+1),0)))))))))</f>
        <v>1</v>
      </c>
      <c r="BM17" s="27">
        <f>IF(AND(Inputs!$CO14=0,BM$4&gt;=Inputs!$CM14),1,IF(AND(BM$4&gt;=Inputs!$CM14,BM$4&lt;Inputs!$CN14),1,IF(AND(BM$4=Inputs!$CN14,BM$4=Inputs!$CO14),1,IF(OR(AND(BM$4=Inputs!$CN14+1,Inputs!$CN14=Inputs!$CO14),AND(BM$4=Inputs!$CN14+2,Inputs!$CN14=Inputs!$CO14)),0,IF(BM$4=Inputs!$CN14,0.8,IF(BM$4=Inputs!$CN14+1,0.6,IF(BM$4=Inputs!$CN14+2,0.4,IF(BM$4=Inputs!$CO14,0.2,IF(AND(BM$4&gt;=Inputs!$CL14,BM$4&lt;Inputs!$CM14),(BM$4-Inputs!$CL14+1)/(Inputs!$AI14+1),0)))))))))</f>
        <v>1</v>
      </c>
      <c r="BN17" s="195"/>
      <c r="BO17" s="193" t="str">
        <f>IF(Inputs!$B14="","",(ROUND(Inputs!$BC14*AJ17,0)))</f>
        <v/>
      </c>
      <c r="BP17" s="193" t="str">
        <f>IF(Inputs!$B14="","",(ROUND(Inputs!$BC14*AK17,0)))</f>
        <v/>
      </c>
      <c r="BQ17" s="193" t="str">
        <f>IF(Inputs!$B14="","",(ROUND(Inputs!$BC14*AL17,0)))</f>
        <v/>
      </c>
      <c r="BR17" s="193" t="str">
        <f>IF(Inputs!$B14="","",(ROUND(Inputs!$BC14*AM17,0)))</f>
        <v/>
      </c>
      <c r="BS17" s="193" t="str">
        <f>IF(Inputs!$B14="","",(ROUND(Inputs!$BC14*AN17,0)))</f>
        <v/>
      </c>
      <c r="BT17" s="193" t="str">
        <f>IF(Inputs!$B14="","",(ROUND(Inputs!$BC14*AO17,0)))</f>
        <v/>
      </c>
      <c r="BU17" s="193" t="str">
        <f>IF(Inputs!$B14="","",(ROUND(Inputs!$BC14*AP17,0)))</f>
        <v/>
      </c>
      <c r="BV17" s="193" t="str">
        <f>IF(Inputs!$B14="","",(ROUND(Inputs!$BC14*AQ17,0)))</f>
        <v/>
      </c>
      <c r="BW17" s="193" t="str">
        <f>IF(Inputs!$B14="","",(ROUND(Inputs!$BC14*AR17,0)))</f>
        <v/>
      </c>
      <c r="BX17" s="193" t="str">
        <f>IF(Inputs!$B14="","",(ROUND(Inputs!$BC14*AS17,0)))</f>
        <v/>
      </c>
      <c r="BY17" s="193" t="str">
        <f>IF(Inputs!$B14="","",(ROUND(Inputs!$BC14*AT17,0)))</f>
        <v/>
      </c>
      <c r="BZ17" s="193" t="str">
        <f>IF(Inputs!$B14="","",(ROUND(Inputs!$BC14*AU17,0)))</f>
        <v/>
      </c>
      <c r="CA17" s="193" t="str">
        <f>IF(Inputs!$B14="","",(ROUND(Inputs!$BC14*AV17,0)))</f>
        <v/>
      </c>
      <c r="CB17" s="193" t="str">
        <f>IF(Inputs!$B14="","",(ROUND(Inputs!$BC14*AW17,0)))</f>
        <v/>
      </c>
      <c r="CC17" s="193" t="str">
        <f>IF(Inputs!$B14="","",(ROUND(Inputs!$BC14*AX17,0)))</f>
        <v/>
      </c>
      <c r="CD17" s="193" t="str">
        <f>IF(Inputs!$B14="","",(ROUND(Inputs!$BC14*AY17,0)))</f>
        <v/>
      </c>
      <c r="CE17" s="193" t="str">
        <f>IF(Inputs!$B14="","",(ROUND(Inputs!$BC14*AZ17,0)))</f>
        <v/>
      </c>
      <c r="CF17" s="193" t="str">
        <f>IF(Inputs!$B14="","",(ROUND(Inputs!$BC14*BA17,0)))</f>
        <v/>
      </c>
      <c r="CG17" s="193" t="str">
        <f>IF(Inputs!$B14="","",(ROUND(Inputs!$BC14*BB17,0)))</f>
        <v/>
      </c>
      <c r="CH17" s="193" t="str">
        <f>IF(Inputs!$B14="","",(ROUND(Inputs!$BC14*BC17,0)))</f>
        <v/>
      </c>
      <c r="CI17" s="193" t="str">
        <f>IF(Inputs!$B14="","",(ROUND(Inputs!$BC14*BD17,0)))</f>
        <v/>
      </c>
      <c r="CJ17" s="193" t="str">
        <f>IF(Inputs!$B14="","",(ROUND(Inputs!$BC14*BE17,0)))</f>
        <v/>
      </c>
      <c r="CK17" s="193" t="str">
        <f>IF(Inputs!$B14="","",(ROUND(Inputs!$BC14*BF17,0)))</f>
        <v/>
      </c>
      <c r="CL17" s="193" t="str">
        <f>IF(Inputs!$B14="","",(ROUND(Inputs!$BC14*BG17,0)))</f>
        <v/>
      </c>
      <c r="CM17" s="193" t="str">
        <f>IF(Inputs!$B14="","",(ROUND(Inputs!$BC14*BH17,0)))</f>
        <v/>
      </c>
      <c r="CN17" s="193" t="str">
        <f>IF(Inputs!$B14="","",(ROUND(Inputs!$BC14*BI17,0)))</f>
        <v/>
      </c>
      <c r="CO17" s="193" t="str">
        <f>IF(Inputs!$B14="","",(ROUND(Inputs!$BC14*BJ17,0)))</f>
        <v/>
      </c>
      <c r="CP17" s="193" t="str">
        <f>IF(Inputs!$B14="","",(ROUND(Inputs!$BC14*BK17,0)))</f>
        <v/>
      </c>
      <c r="CQ17" s="193" t="str">
        <f>IF(Inputs!$B14="","",(ROUND(Inputs!$BC14*BL17,0)))</f>
        <v/>
      </c>
      <c r="CR17" s="193" t="str">
        <f>IF(Inputs!$B14="","",(ROUND(Inputs!$BC14*BM17,0)))</f>
        <v/>
      </c>
      <c r="CS17" s="194">
        <f t="shared" si="5"/>
        <v>0</v>
      </c>
      <c r="CT17" s="195"/>
      <c r="CU17" s="195"/>
      <c r="CV17" s="193" t="str">
        <f>IF(A17="","",IF(AND(CV$4&lt;=Inputs!$CQ14,CV$4&gt;=Inputs!$CP14),Inputs!$AR14/(Inputs!$CQ14-Inputs!$CP14+1),0)+IF(CV$4=Inputs!$CL14,Inputs!$BD14,0))</f>
        <v/>
      </c>
      <c r="CW17" s="193" t="str">
        <f>IF(B17="","",IF(AND(CW$4&lt;=Inputs!$CQ14,CW$4&gt;=Inputs!$CP14),Inputs!$AR14/(Inputs!$CQ14-Inputs!$CP14+1),0)+IF(CW$4=Inputs!$CL14,Inputs!$BD14,0))</f>
        <v/>
      </c>
      <c r="CX17" s="193" t="str">
        <f>IF(C17="","",IF(AND(CX$4&lt;=Inputs!$CQ14,CX$4&gt;=Inputs!$CP14),Inputs!$AR14/(Inputs!$CQ14-Inputs!$CP14+1),0)+IF(CX$4=Inputs!$CL14,Inputs!$BD14,0))</f>
        <v/>
      </c>
      <c r="CY17" s="193" t="str">
        <f>IF(D17="","",IF(AND(CY$4&lt;=Inputs!$CQ14,CY$4&gt;=Inputs!$CP14),Inputs!$AR14/(Inputs!$CQ14-Inputs!$CP14+1),0)+IF(CY$4=Inputs!$CL14,Inputs!$BD14,0))</f>
        <v/>
      </c>
      <c r="CZ17" s="193" t="str">
        <f>IF(E17="","",IF(AND(CZ$4&lt;=Inputs!$CQ14,CZ$4&gt;=Inputs!$CP14),Inputs!$AR14/(Inputs!$CQ14-Inputs!$CP14+1),0)+IF(CZ$4=Inputs!$CL14,Inputs!$BD14,0))</f>
        <v/>
      </c>
      <c r="DA17" s="193" t="str">
        <f>IF(F17="","",IF(AND(DA$4&lt;=Inputs!$CQ14,DA$4&gt;=Inputs!$CP14),Inputs!$AR14/(Inputs!$CQ14-Inputs!$CP14+1),0)+IF(DA$4=Inputs!$CL14,Inputs!$BD14,0))</f>
        <v/>
      </c>
      <c r="DB17" s="193" t="str">
        <f>IF(G17="","",IF(AND(DB$4&lt;=Inputs!$CQ14,DB$4&gt;=Inputs!$CP14),Inputs!$AR14/(Inputs!$CQ14-Inputs!$CP14+1),0)+IF(DB$4=Inputs!$CL14,Inputs!$BD14,0))</f>
        <v/>
      </c>
      <c r="DC17" s="193" t="str">
        <f>IF(H17="","",IF(AND(DC$4&lt;=Inputs!$CQ14,DC$4&gt;=Inputs!$CP14),Inputs!$AR14/(Inputs!$CQ14-Inputs!$CP14+1),0)+IF(DC$4=Inputs!$CL14,Inputs!$BD14,0))</f>
        <v/>
      </c>
      <c r="DD17" s="193" t="str">
        <f>IF(I17="","",IF(AND(DD$4&lt;=Inputs!$CQ14,DD$4&gt;=Inputs!$CP14),Inputs!$AR14/(Inputs!$CQ14-Inputs!$CP14+1),0)+IF(DD$4=Inputs!$CL14,Inputs!$BD14,0))</f>
        <v/>
      </c>
      <c r="DE17" s="193" t="str">
        <f>IF(J17="","",IF(AND(DE$4&lt;=Inputs!$CQ14,DE$4&gt;=Inputs!$CP14),Inputs!$AR14/(Inputs!$CQ14-Inputs!$CP14+1),0)+IF(DE$4=Inputs!$CL14,Inputs!$BD14,0))</f>
        <v/>
      </c>
      <c r="DF17" s="193" t="str">
        <f>IF(K17="","",IF(AND(DF$4&lt;=Inputs!$CQ14,DF$4&gt;=Inputs!$CP14),Inputs!$AR14/(Inputs!$CQ14-Inputs!$CP14+1),0)+IF(DF$4=Inputs!$CL14,Inputs!$BD14,0))</f>
        <v/>
      </c>
      <c r="DG17" s="193" t="str">
        <f>IF(L17="","",IF(AND(DG$4&lt;=Inputs!$CQ14,DG$4&gt;=Inputs!$CP14),Inputs!$AR14/(Inputs!$CQ14-Inputs!$CP14+1),0)+IF(DG$4=Inputs!$CL14,Inputs!$BD14,0))</f>
        <v/>
      </c>
      <c r="DH17" s="193" t="str">
        <f>IF(M17="","",IF(AND(DH$4&lt;=Inputs!$CQ14,DH$4&gt;=Inputs!$CP14),Inputs!$AR14/(Inputs!$CQ14-Inputs!$CP14+1),0)+IF(DH$4=Inputs!$CL14,Inputs!$BD14,0))</f>
        <v/>
      </c>
      <c r="DI17" s="193" t="str">
        <f>IF(N17="","",IF(AND(DI$4&lt;=Inputs!$CQ14,DI$4&gt;=Inputs!$CP14),Inputs!$AR14/(Inputs!$CQ14-Inputs!$CP14+1),0)+IF(DI$4=Inputs!$CL14,Inputs!$BD14,0))</f>
        <v/>
      </c>
      <c r="DJ17" s="193" t="str">
        <f>IF(O17="","",IF(AND(DJ$4&lt;=Inputs!$CQ14,DJ$4&gt;=Inputs!$CP14),Inputs!$AR14/(Inputs!$CQ14-Inputs!$CP14+1),0)+IF(DJ$4=Inputs!$CL14,Inputs!$BD14,0))</f>
        <v/>
      </c>
      <c r="DK17" s="193" t="str">
        <f>IF(P17="","",IF(AND(DK$4&lt;=Inputs!$CQ14,DK$4&gt;=Inputs!$CP14),Inputs!$AR14/(Inputs!$CQ14-Inputs!$CP14+1),0)+IF(DK$4=Inputs!$CL14,Inputs!$BD14,0))</f>
        <v/>
      </c>
      <c r="DL17" s="193" t="str">
        <f>IF(Q17="","",IF(AND(DL$4&lt;=Inputs!$CQ14,DL$4&gt;=Inputs!$CP14),Inputs!$AR14/(Inputs!$CQ14-Inputs!$CP14+1),0)+IF(DL$4=Inputs!$CL14,Inputs!$BD14,0))</f>
        <v/>
      </c>
      <c r="DM17" s="193" t="str">
        <f>IF(R17="","",IF(AND(DM$4&lt;=Inputs!$CQ14,DM$4&gt;=Inputs!$CP14),Inputs!$AR14/(Inputs!$CQ14-Inputs!$CP14+1),0)+IF(DM$4=Inputs!$CL14,Inputs!$BD14,0))</f>
        <v/>
      </c>
      <c r="DN17" s="193" t="str">
        <f>IF(S17="","",IF(AND(DN$4&lt;=Inputs!$CQ14,DN$4&gt;=Inputs!$CP14),Inputs!$AR14/(Inputs!$CQ14-Inputs!$CP14+1),0)+IF(DN$4=Inputs!$CL14,Inputs!$BD14,0))</f>
        <v/>
      </c>
      <c r="DO17" s="193" t="str">
        <f>IF(T17="","",IF(AND(DO$4&lt;=Inputs!$CQ14,DO$4&gt;=Inputs!$CP14),Inputs!$AR14/(Inputs!$CQ14-Inputs!$CP14+1),0)+IF(DO$4=Inputs!$CL14,Inputs!$BD14,0))</f>
        <v/>
      </c>
      <c r="DP17" s="193" t="str">
        <f>IF(U17="","",IF(AND(DP$4&lt;=Inputs!$CQ14,DP$4&gt;=Inputs!$CP14),Inputs!$AR14/(Inputs!$CQ14-Inputs!$CP14+1),0)+IF(DP$4=Inputs!$CL14,Inputs!$BD14,0))</f>
        <v/>
      </c>
      <c r="DQ17" s="193" t="str">
        <f>IF(V17="","",IF(AND(DQ$4&lt;=Inputs!$CQ14,DQ$4&gt;=Inputs!$CP14),Inputs!$AR14/(Inputs!$CQ14-Inputs!$CP14+1),0)+IF(DQ$4=Inputs!$CL14,Inputs!$BD14,0))</f>
        <v/>
      </c>
      <c r="DR17" s="193" t="str">
        <f>IF(W17="","",IF(AND(DR$4&lt;=Inputs!$CQ14,DR$4&gt;=Inputs!$CP14),Inputs!$AR14/(Inputs!$CQ14-Inputs!$CP14+1),0)+IF(DR$4=Inputs!$CL14,Inputs!$BD14,0))</f>
        <v/>
      </c>
      <c r="DS17" s="193" t="str">
        <f>IF(X17="","",IF(AND(DS$4&lt;=Inputs!$CQ14,DS$4&gt;=Inputs!$CP14),Inputs!$AR14/(Inputs!$CQ14-Inputs!$CP14+1),0)+IF(DS$4=Inputs!$CL14,Inputs!$BD14,0))</f>
        <v/>
      </c>
      <c r="DT17" s="193" t="str">
        <f>IF(Y17="","",IF(AND(DT$4&lt;=Inputs!$CQ14,DT$4&gt;=Inputs!$CP14),Inputs!$AR14/(Inputs!$CQ14-Inputs!$CP14+1),0)+IF(DT$4=Inputs!$CL14,Inputs!$BD14,0))</f>
        <v/>
      </c>
      <c r="DU17" s="193" t="str">
        <f>IF(Z17="","",IF(AND(DU$4&lt;=Inputs!$CQ14,DU$4&gt;=Inputs!$CP14),Inputs!$AR14/(Inputs!$CQ14-Inputs!$CP14+1),0)+IF(DU$4=Inputs!$CL14,Inputs!$BD14,0))</f>
        <v/>
      </c>
      <c r="DV17" s="193" t="str">
        <f>IF(AA17="","",IF(AND(DV$4&lt;=Inputs!$CQ14,DV$4&gt;=Inputs!$CP14),Inputs!$AR14/(Inputs!$CQ14-Inputs!$CP14+1),0)+IF(DV$4=Inputs!$CL14,Inputs!$BD14,0))</f>
        <v/>
      </c>
      <c r="DW17" s="193" t="str">
        <f>IF(AB17="","",IF(AND(DW$4&lt;=Inputs!$CQ14,DW$4&gt;=Inputs!$CP14),Inputs!$AR14/(Inputs!$CQ14-Inputs!$CP14+1),0)+IF(DW$4=Inputs!$CL14,Inputs!$BD14,0))</f>
        <v/>
      </c>
      <c r="DX17" s="193" t="str">
        <f>IF(AC17="","",IF(AND(DX$4&lt;=Inputs!$CQ14,DX$4&gt;=Inputs!$CP14),Inputs!$AR14/(Inputs!$CQ14-Inputs!$CP14+1),0)+IF(DX$4=Inputs!$CL14,Inputs!$BD14,0))</f>
        <v/>
      </c>
      <c r="DY17" s="193" t="str">
        <f>IF(AD17="","",IF(AND(DY$4&lt;=Inputs!$CQ14,DY$4&gt;=Inputs!$CP14),Inputs!$AR14/(Inputs!$CQ14-Inputs!$CP14+1),0)+IF(DY$4=Inputs!$CL14,Inputs!$BD14,0))</f>
        <v/>
      </c>
      <c r="DZ17" s="194" t="str">
        <f t="shared" si="3"/>
        <v/>
      </c>
      <c r="EB17" s="48"/>
    </row>
    <row r="18" spans="1:132">
      <c r="A18" s="7" t="str">
        <f>IF(Inputs!A15="","",Inputs!A15)</f>
        <v/>
      </c>
      <c r="B18" t="str">
        <f>IF(Inputs!B15="","",Inputs!B15)</f>
        <v/>
      </c>
      <c r="C18" s="193" t="str">
        <f>IF(Inputs!$B15="","",BO18-CV18)</f>
        <v/>
      </c>
      <c r="D18" s="193" t="str">
        <f>IF(Inputs!$B15="","",BP18-CW18)</f>
        <v/>
      </c>
      <c r="E18" s="193" t="str">
        <f>IF(Inputs!$B15="","",BQ18-CX18)</f>
        <v/>
      </c>
      <c r="F18" s="193" t="str">
        <f>IF(Inputs!$B15="","",BR18-CY18)</f>
        <v/>
      </c>
      <c r="G18" s="193" t="str">
        <f>IF(Inputs!$B15="","",BS18-CZ18)</f>
        <v/>
      </c>
      <c r="H18" s="193" t="str">
        <f>IF(Inputs!$B15="","",BT18-DA18)</f>
        <v/>
      </c>
      <c r="I18" s="193" t="str">
        <f>IF(Inputs!$B15="","",BU18-DB18)</f>
        <v/>
      </c>
      <c r="J18" s="193" t="str">
        <f>IF(Inputs!$B15="","",BV18-DC18)</f>
        <v/>
      </c>
      <c r="K18" s="193" t="str">
        <f>IF(Inputs!$B15="","",BW18-DD18)</f>
        <v/>
      </c>
      <c r="L18" s="193" t="str">
        <f>IF(Inputs!$B15="","",BX18-DE18)</f>
        <v/>
      </c>
      <c r="M18" s="193" t="str">
        <f>IF(Inputs!$B15="","",BY18-DF18)</f>
        <v/>
      </c>
      <c r="N18" s="193" t="str">
        <f>IF(Inputs!$B15="","",BZ18-DG18)</f>
        <v/>
      </c>
      <c r="O18" s="193" t="str">
        <f>IF(Inputs!$B15="","",CA18-DH18)</f>
        <v/>
      </c>
      <c r="P18" s="193" t="str">
        <f>IF(Inputs!$B15="","",CB18-DI18)</f>
        <v/>
      </c>
      <c r="Q18" s="193" t="str">
        <f>IF(Inputs!$B15="","",CC18-DJ18)</f>
        <v/>
      </c>
      <c r="R18" s="193" t="str">
        <f>IF(Inputs!$B15="","",CD18-DK18)</f>
        <v/>
      </c>
      <c r="S18" s="193" t="str">
        <f>IF(Inputs!$B15="","",CE18-DL18)</f>
        <v/>
      </c>
      <c r="T18" s="193" t="str">
        <f>IF(Inputs!$B15="","",CF18-DM18)</f>
        <v/>
      </c>
      <c r="U18" s="193" t="str">
        <f>IF(Inputs!$B15="","",CG18-DN18)</f>
        <v/>
      </c>
      <c r="V18" s="193" t="str">
        <f>IF(Inputs!$B15="","",CH18-DO18)</f>
        <v/>
      </c>
      <c r="W18" s="193" t="str">
        <f>IF(Inputs!$B15="","",CI18-DP18)</f>
        <v/>
      </c>
      <c r="X18" s="193" t="str">
        <f>IF(Inputs!$B15="","",CJ18-DQ18)</f>
        <v/>
      </c>
      <c r="Y18" s="193" t="str">
        <f>IF(Inputs!$B15="","",CK18-DR18)</f>
        <v/>
      </c>
      <c r="Z18" s="193" t="str">
        <f>IF(Inputs!$B15="","",CL18-DS18)</f>
        <v/>
      </c>
      <c r="AA18" s="193" t="str">
        <f>IF(Inputs!$B15="","",CM18-DT18)</f>
        <v/>
      </c>
      <c r="AB18" s="193" t="str">
        <f>IF(Inputs!$B15="","",CN18-DU18)</f>
        <v/>
      </c>
      <c r="AC18" s="193" t="str">
        <f>IF(Inputs!$B15="","",CO18-DV18)</f>
        <v/>
      </c>
      <c r="AD18" s="193" t="str">
        <f>IF(Inputs!$B15="","",CP18-DW18)</f>
        <v/>
      </c>
      <c r="AE18" s="193" t="str">
        <f>IF(Inputs!$B15="","",CQ18-DX18)</f>
        <v/>
      </c>
      <c r="AF18" s="193" t="str">
        <f>IF(Inputs!$B15="","",CR18-DY18)</f>
        <v/>
      </c>
      <c r="AG18" s="194" t="str">
        <f t="shared" si="4"/>
        <v/>
      </c>
      <c r="AH18" s="194"/>
      <c r="AI18" s="195"/>
      <c r="AJ18" s="27">
        <f>IF(AND(Inputs!$CO15=0,AJ$4&gt;=Inputs!$CM15),1,IF(AND(AJ$4&gt;=Inputs!$CM15,AJ$4&lt;Inputs!$CN15),1,IF(AND(AJ$4=Inputs!$CN15,AJ$4=Inputs!$CO15),1,IF(OR(AND(AJ$4=Inputs!$CN15+1,Inputs!$CN15=Inputs!$CO15),AND(AJ$4=Inputs!$CN15+2,Inputs!$CN15=Inputs!$CO15)),0,IF(AJ$4=Inputs!$CN15,0.8,IF(AJ$4=Inputs!$CN15+1,0.6,IF(AJ$4=Inputs!$CN15+2,0.4,IF(AJ$4=Inputs!$CO15,0.2,IF(AND(AJ$4&gt;=Inputs!$CL15,AJ$4&lt;Inputs!$CM15),(AJ$4-Inputs!$CL15+1)/(Inputs!$AI15+1),0)))))))))</f>
        <v>1</v>
      </c>
      <c r="AK18" s="27">
        <f>IF(AND(Inputs!$CO15=0,AK$4&gt;=Inputs!$CM15),1,IF(AND(AK$4&gt;=Inputs!$CM15,AK$4&lt;Inputs!$CN15),1,IF(AND(AK$4=Inputs!$CN15,AK$4=Inputs!$CO15),1,IF(OR(AND(AK$4=Inputs!$CN15+1,Inputs!$CN15=Inputs!$CO15),AND(AK$4=Inputs!$CN15+2,Inputs!$CN15=Inputs!$CO15)),0,IF(AK$4=Inputs!$CN15,0.8,IF(AK$4=Inputs!$CN15+1,0.6,IF(AK$4=Inputs!$CN15+2,0.4,IF(AK$4=Inputs!$CO15,0.2,IF(AND(AK$4&gt;=Inputs!$CL15,AK$4&lt;Inputs!$CM15),(AK$4-Inputs!$CL15+1)/(Inputs!$AI15+1),0)))))))))</f>
        <v>1</v>
      </c>
      <c r="AL18" s="27">
        <f>IF(AND(Inputs!$CO15=0,AL$4&gt;=Inputs!$CM15),1,IF(AND(AL$4&gt;=Inputs!$CM15,AL$4&lt;Inputs!$CN15),1,IF(AND(AL$4=Inputs!$CN15,AL$4=Inputs!$CO15),1,IF(OR(AND(AL$4=Inputs!$CN15+1,Inputs!$CN15=Inputs!$CO15),AND(AL$4=Inputs!$CN15+2,Inputs!$CN15=Inputs!$CO15)),0,IF(AL$4=Inputs!$CN15,0.8,IF(AL$4=Inputs!$CN15+1,0.6,IF(AL$4=Inputs!$CN15+2,0.4,IF(AL$4=Inputs!$CO15,0.2,IF(AND(AL$4&gt;=Inputs!$CL15,AL$4&lt;Inputs!$CM15),(AL$4-Inputs!$CL15+1)/(Inputs!$AI15+1),0)))))))))</f>
        <v>1</v>
      </c>
      <c r="AM18" s="27">
        <f>IF(AND(Inputs!$CO15=0,AM$4&gt;=Inputs!$CM15),1,IF(AND(AM$4&gt;=Inputs!$CM15,AM$4&lt;Inputs!$CN15),1,IF(AND(AM$4=Inputs!$CN15,AM$4=Inputs!$CO15),1,IF(OR(AND(AM$4=Inputs!$CN15+1,Inputs!$CN15=Inputs!$CO15),AND(AM$4=Inputs!$CN15+2,Inputs!$CN15=Inputs!$CO15)),0,IF(AM$4=Inputs!$CN15,0.8,IF(AM$4=Inputs!$CN15+1,0.6,IF(AM$4=Inputs!$CN15+2,0.4,IF(AM$4=Inputs!$CO15,0.2,IF(AND(AM$4&gt;=Inputs!$CL15,AM$4&lt;Inputs!$CM15),(AM$4-Inputs!$CL15+1)/(Inputs!$AI15+1),0)))))))))</f>
        <v>1</v>
      </c>
      <c r="AN18" s="27">
        <f>IF(AND(Inputs!$CO15=0,AN$4&gt;=Inputs!$CM15),1,IF(AND(AN$4&gt;=Inputs!$CM15,AN$4&lt;Inputs!$CN15),1,IF(AND(AN$4=Inputs!$CN15,AN$4=Inputs!$CO15),1,IF(OR(AND(AN$4=Inputs!$CN15+1,Inputs!$CN15=Inputs!$CO15),AND(AN$4=Inputs!$CN15+2,Inputs!$CN15=Inputs!$CO15)),0,IF(AN$4=Inputs!$CN15,0.8,IF(AN$4=Inputs!$CN15+1,0.6,IF(AN$4=Inputs!$CN15+2,0.4,IF(AN$4=Inputs!$CO15,0.2,IF(AND(AN$4&gt;=Inputs!$CL15,AN$4&lt;Inputs!$CM15),(AN$4-Inputs!$CL15+1)/(Inputs!$AI15+1),0)))))))))</f>
        <v>1</v>
      </c>
      <c r="AO18" s="27">
        <f>IF(AND(Inputs!$CO15=0,AO$4&gt;=Inputs!$CM15),1,IF(AND(AO$4&gt;=Inputs!$CM15,AO$4&lt;Inputs!$CN15),1,IF(AND(AO$4=Inputs!$CN15,AO$4=Inputs!$CO15),1,IF(OR(AND(AO$4=Inputs!$CN15+1,Inputs!$CN15=Inputs!$CO15),AND(AO$4=Inputs!$CN15+2,Inputs!$CN15=Inputs!$CO15)),0,IF(AO$4=Inputs!$CN15,0.8,IF(AO$4=Inputs!$CN15+1,0.6,IF(AO$4=Inputs!$CN15+2,0.4,IF(AO$4=Inputs!$CO15,0.2,IF(AND(AO$4&gt;=Inputs!$CL15,AO$4&lt;Inputs!$CM15),(AO$4-Inputs!$CL15+1)/(Inputs!$AI15+1),0)))))))))</f>
        <v>1</v>
      </c>
      <c r="AP18" s="27">
        <f>IF(AND(Inputs!$CO15=0,AP$4&gt;=Inputs!$CM15),1,IF(AND(AP$4&gt;=Inputs!$CM15,AP$4&lt;Inputs!$CN15),1,IF(AND(AP$4=Inputs!$CN15,AP$4=Inputs!$CO15),1,IF(OR(AND(AP$4=Inputs!$CN15+1,Inputs!$CN15=Inputs!$CO15),AND(AP$4=Inputs!$CN15+2,Inputs!$CN15=Inputs!$CO15)),0,IF(AP$4=Inputs!$CN15,0.8,IF(AP$4=Inputs!$CN15+1,0.6,IF(AP$4=Inputs!$CN15+2,0.4,IF(AP$4=Inputs!$CO15,0.2,IF(AND(AP$4&gt;=Inputs!$CL15,AP$4&lt;Inputs!$CM15),(AP$4-Inputs!$CL15+1)/(Inputs!$AI15+1),0)))))))))</f>
        <v>1</v>
      </c>
      <c r="AQ18" s="27">
        <f>IF(AND(Inputs!$CO15=0,AQ$4&gt;=Inputs!$CM15),1,IF(AND(AQ$4&gt;=Inputs!$CM15,AQ$4&lt;Inputs!$CN15),1,IF(AND(AQ$4=Inputs!$CN15,AQ$4=Inputs!$CO15),1,IF(OR(AND(AQ$4=Inputs!$CN15+1,Inputs!$CN15=Inputs!$CO15),AND(AQ$4=Inputs!$CN15+2,Inputs!$CN15=Inputs!$CO15)),0,IF(AQ$4=Inputs!$CN15,0.8,IF(AQ$4=Inputs!$CN15+1,0.6,IF(AQ$4=Inputs!$CN15+2,0.4,IF(AQ$4=Inputs!$CO15,0.2,IF(AND(AQ$4&gt;=Inputs!$CL15,AQ$4&lt;Inputs!$CM15),(AQ$4-Inputs!$CL15+1)/(Inputs!$AI15+1),0)))))))))</f>
        <v>1</v>
      </c>
      <c r="AR18" s="27">
        <f>IF(AND(Inputs!$CO15=0,AR$4&gt;=Inputs!$CM15),1,IF(AND(AR$4&gt;=Inputs!$CM15,AR$4&lt;Inputs!$CN15),1,IF(AND(AR$4=Inputs!$CN15,AR$4=Inputs!$CO15),1,IF(OR(AND(AR$4=Inputs!$CN15+1,Inputs!$CN15=Inputs!$CO15),AND(AR$4=Inputs!$CN15+2,Inputs!$CN15=Inputs!$CO15)),0,IF(AR$4=Inputs!$CN15,0.8,IF(AR$4=Inputs!$CN15+1,0.6,IF(AR$4=Inputs!$CN15+2,0.4,IF(AR$4=Inputs!$CO15,0.2,IF(AND(AR$4&gt;=Inputs!$CL15,AR$4&lt;Inputs!$CM15),(AR$4-Inputs!$CL15+1)/(Inputs!$AI15+1),0)))))))))</f>
        <v>1</v>
      </c>
      <c r="AS18" s="27">
        <f>IF(AND(Inputs!$CO15=0,AS$4&gt;=Inputs!$CM15),1,IF(AND(AS$4&gt;=Inputs!$CM15,AS$4&lt;Inputs!$CN15),1,IF(AND(AS$4=Inputs!$CN15,AS$4=Inputs!$CO15),1,IF(OR(AND(AS$4=Inputs!$CN15+1,Inputs!$CN15=Inputs!$CO15),AND(AS$4=Inputs!$CN15+2,Inputs!$CN15=Inputs!$CO15)),0,IF(AS$4=Inputs!$CN15,0.8,IF(AS$4=Inputs!$CN15+1,0.6,IF(AS$4=Inputs!$CN15+2,0.4,IF(AS$4=Inputs!$CO15,0.2,IF(AND(AS$4&gt;=Inputs!$CL15,AS$4&lt;Inputs!$CM15),(AS$4-Inputs!$CL15+1)/(Inputs!$AI15+1),0)))))))))</f>
        <v>1</v>
      </c>
      <c r="AT18" s="27">
        <f>IF(AND(Inputs!$CO15=0,AT$4&gt;=Inputs!$CM15),1,IF(AND(AT$4&gt;=Inputs!$CM15,AT$4&lt;Inputs!$CN15),1,IF(AND(AT$4=Inputs!$CN15,AT$4=Inputs!$CO15),1,IF(OR(AND(AT$4=Inputs!$CN15+1,Inputs!$CN15=Inputs!$CO15),AND(AT$4=Inputs!$CN15+2,Inputs!$CN15=Inputs!$CO15)),0,IF(AT$4=Inputs!$CN15,0.8,IF(AT$4=Inputs!$CN15+1,0.6,IF(AT$4=Inputs!$CN15+2,0.4,IF(AT$4=Inputs!$CO15,0.2,IF(AND(AT$4&gt;=Inputs!$CL15,AT$4&lt;Inputs!$CM15),(AT$4-Inputs!$CL15+1)/(Inputs!$AI15+1),0)))))))))</f>
        <v>1</v>
      </c>
      <c r="AU18" s="27">
        <f>IF(AND(Inputs!$CO15=0,AU$4&gt;=Inputs!$CM15),1,IF(AND(AU$4&gt;=Inputs!$CM15,AU$4&lt;Inputs!$CN15),1,IF(AND(AU$4=Inputs!$CN15,AU$4=Inputs!$CO15),1,IF(OR(AND(AU$4=Inputs!$CN15+1,Inputs!$CN15=Inputs!$CO15),AND(AU$4=Inputs!$CN15+2,Inputs!$CN15=Inputs!$CO15)),0,IF(AU$4=Inputs!$CN15,0.8,IF(AU$4=Inputs!$CN15+1,0.6,IF(AU$4=Inputs!$CN15+2,0.4,IF(AU$4=Inputs!$CO15,0.2,IF(AND(AU$4&gt;=Inputs!$CL15,AU$4&lt;Inputs!$CM15),(AU$4-Inputs!$CL15+1)/(Inputs!$AI15+1),0)))))))))</f>
        <v>1</v>
      </c>
      <c r="AV18" s="27">
        <f>IF(AND(Inputs!$CO15=0,AV$4&gt;=Inputs!$CM15),1,IF(AND(AV$4&gt;=Inputs!$CM15,AV$4&lt;Inputs!$CN15),1,IF(AND(AV$4=Inputs!$CN15,AV$4=Inputs!$CO15),1,IF(OR(AND(AV$4=Inputs!$CN15+1,Inputs!$CN15=Inputs!$CO15),AND(AV$4=Inputs!$CN15+2,Inputs!$CN15=Inputs!$CO15)),0,IF(AV$4=Inputs!$CN15,0.8,IF(AV$4=Inputs!$CN15+1,0.6,IF(AV$4=Inputs!$CN15+2,0.4,IF(AV$4=Inputs!$CO15,0.2,IF(AND(AV$4&gt;=Inputs!$CL15,AV$4&lt;Inputs!$CM15),(AV$4-Inputs!$CL15+1)/(Inputs!$AI15+1),0)))))))))</f>
        <v>1</v>
      </c>
      <c r="AW18" s="27">
        <f>IF(AND(Inputs!$CO15=0,AW$4&gt;=Inputs!$CM15),1,IF(AND(AW$4&gt;=Inputs!$CM15,AW$4&lt;Inputs!$CN15),1,IF(AND(AW$4=Inputs!$CN15,AW$4=Inputs!$CO15),1,IF(OR(AND(AW$4=Inputs!$CN15+1,Inputs!$CN15=Inputs!$CO15),AND(AW$4=Inputs!$CN15+2,Inputs!$CN15=Inputs!$CO15)),0,IF(AW$4=Inputs!$CN15,0.8,IF(AW$4=Inputs!$CN15+1,0.6,IF(AW$4=Inputs!$CN15+2,0.4,IF(AW$4=Inputs!$CO15,0.2,IF(AND(AW$4&gt;=Inputs!$CL15,AW$4&lt;Inputs!$CM15),(AW$4-Inputs!$CL15+1)/(Inputs!$AI15+1),0)))))))))</f>
        <v>1</v>
      </c>
      <c r="AX18" s="27">
        <f>IF(AND(Inputs!$CO15=0,AX$4&gt;=Inputs!$CM15),1,IF(AND(AX$4&gt;=Inputs!$CM15,AX$4&lt;Inputs!$CN15),1,IF(AND(AX$4=Inputs!$CN15,AX$4=Inputs!$CO15),1,IF(OR(AND(AX$4=Inputs!$CN15+1,Inputs!$CN15=Inputs!$CO15),AND(AX$4=Inputs!$CN15+2,Inputs!$CN15=Inputs!$CO15)),0,IF(AX$4=Inputs!$CN15,0.8,IF(AX$4=Inputs!$CN15+1,0.6,IF(AX$4=Inputs!$CN15+2,0.4,IF(AX$4=Inputs!$CO15,0.2,IF(AND(AX$4&gt;=Inputs!$CL15,AX$4&lt;Inputs!$CM15),(AX$4-Inputs!$CL15+1)/(Inputs!$AI15+1),0)))))))))</f>
        <v>1</v>
      </c>
      <c r="AY18" s="27">
        <f>IF(AND(Inputs!$CO15=0,AY$4&gt;=Inputs!$CM15),1,IF(AND(AY$4&gt;=Inputs!$CM15,AY$4&lt;Inputs!$CN15),1,IF(AND(AY$4=Inputs!$CN15,AY$4=Inputs!$CO15),1,IF(OR(AND(AY$4=Inputs!$CN15+1,Inputs!$CN15=Inputs!$CO15),AND(AY$4=Inputs!$CN15+2,Inputs!$CN15=Inputs!$CO15)),0,IF(AY$4=Inputs!$CN15,0.8,IF(AY$4=Inputs!$CN15+1,0.6,IF(AY$4=Inputs!$CN15+2,0.4,IF(AY$4=Inputs!$CO15,0.2,IF(AND(AY$4&gt;=Inputs!$CL15,AY$4&lt;Inputs!$CM15),(AY$4-Inputs!$CL15+1)/(Inputs!$AI15+1),0)))))))))</f>
        <v>1</v>
      </c>
      <c r="AZ18" s="27">
        <f>IF(AND(Inputs!$CO15=0,AZ$4&gt;=Inputs!$CM15),1,IF(AND(AZ$4&gt;=Inputs!$CM15,AZ$4&lt;Inputs!$CN15),1,IF(AND(AZ$4=Inputs!$CN15,AZ$4=Inputs!$CO15),1,IF(OR(AND(AZ$4=Inputs!$CN15+1,Inputs!$CN15=Inputs!$CO15),AND(AZ$4=Inputs!$CN15+2,Inputs!$CN15=Inputs!$CO15)),0,IF(AZ$4=Inputs!$CN15,0.8,IF(AZ$4=Inputs!$CN15+1,0.6,IF(AZ$4=Inputs!$CN15+2,0.4,IF(AZ$4=Inputs!$CO15,0.2,IF(AND(AZ$4&gt;=Inputs!$CL15,AZ$4&lt;Inputs!$CM15),(AZ$4-Inputs!$CL15+1)/(Inputs!$AI15+1),0)))))))))</f>
        <v>1</v>
      </c>
      <c r="BA18" s="27">
        <f>IF(AND(Inputs!$CO15=0,BA$4&gt;=Inputs!$CM15),1,IF(AND(BA$4&gt;=Inputs!$CM15,BA$4&lt;Inputs!$CN15),1,IF(AND(BA$4=Inputs!$CN15,BA$4=Inputs!$CO15),1,IF(OR(AND(BA$4=Inputs!$CN15+1,Inputs!$CN15=Inputs!$CO15),AND(BA$4=Inputs!$CN15+2,Inputs!$CN15=Inputs!$CO15)),0,IF(BA$4=Inputs!$CN15,0.8,IF(BA$4=Inputs!$CN15+1,0.6,IF(BA$4=Inputs!$CN15+2,0.4,IF(BA$4=Inputs!$CO15,0.2,IF(AND(BA$4&gt;=Inputs!$CL15,BA$4&lt;Inputs!$CM15),(BA$4-Inputs!$CL15+1)/(Inputs!$AI15+1),0)))))))))</f>
        <v>1</v>
      </c>
      <c r="BB18" s="27">
        <f>IF(AND(Inputs!$CO15=0,BB$4&gt;=Inputs!$CM15),1,IF(AND(BB$4&gt;=Inputs!$CM15,BB$4&lt;Inputs!$CN15),1,IF(AND(BB$4=Inputs!$CN15,BB$4=Inputs!$CO15),1,IF(OR(AND(BB$4=Inputs!$CN15+1,Inputs!$CN15=Inputs!$CO15),AND(BB$4=Inputs!$CN15+2,Inputs!$CN15=Inputs!$CO15)),0,IF(BB$4=Inputs!$CN15,0.8,IF(BB$4=Inputs!$CN15+1,0.6,IF(BB$4=Inputs!$CN15+2,0.4,IF(BB$4=Inputs!$CO15,0.2,IF(AND(BB$4&gt;=Inputs!$CL15,BB$4&lt;Inputs!$CM15),(BB$4-Inputs!$CL15+1)/(Inputs!$AI15+1),0)))))))))</f>
        <v>1</v>
      </c>
      <c r="BC18" s="27">
        <f>IF(AND(Inputs!$CO15=0,BC$4&gt;=Inputs!$CM15),1,IF(AND(BC$4&gt;=Inputs!$CM15,BC$4&lt;Inputs!$CN15),1,IF(AND(BC$4=Inputs!$CN15,BC$4=Inputs!$CO15),1,IF(OR(AND(BC$4=Inputs!$CN15+1,Inputs!$CN15=Inputs!$CO15),AND(BC$4=Inputs!$CN15+2,Inputs!$CN15=Inputs!$CO15)),0,IF(BC$4=Inputs!$CN15,0.8,IF(BC$4=Inputs!$CN15+1,0.6,IF(BC$4=Inputs!$CN15+2,0.4,IF(BC$4=Inputs!$CO15,0.2,IF(AND(BC$4&gt;=Inputs!$CL15,BC$4&lt;Inputs!$CM15),(BC$4-Inputs!$CL15+1)/(Inputs!$AI15+1),0)))))))))</f>
        <v>1</v>
      </c>
      <c r="BD18" s="27">
        <f>IF(AND(Inputs!$CO15=0,BD$4&gt;=Inputs!$CM15),1,IF(AND(BD$4&gt;=Inputs!$CM15,BD$4&lt;Inputs!$CN15),1,IF(AND(BD$4=Inputs!$CN15,BD$4=Inputs!$CO15),1,IF(OR(AND(BD$4=Inputs!$CN15+1,Inputs!$CN15=Inputs!$CO15),AND(BD$4=Inputs!$CN15+2,Inputs!$CN15=Inputs!$CO15)),0,IF(BD$4=Inputs!$CN15,0.8,IF(BD$4=Inputs!$CN15+1,0.6,IF(BD$4=Inputs!$CN15+2,0.4,IF(BD$4=Inputs!$CO15,0.2,IF(AND(BD$4&gt;=Inputs!$CL15,BD$4&lt;Inputs!$CM15),(BD$4-Inputs!$CL15+1)/(Inputs!$AI15+1),0)))))))))</f>
        <v>1</v>
      </c>
      <c r="BE18" s="27">
        <f>IF(AND(Inputs!$CO15=0,BE$4&gt;=Inputs!$CM15),1,IF(AND(BE$4&gt;=Inputs!$CM15,BE$4&lt;Inputs!$CN15),1,IF(AND(BE$4=Inputs!$CN15,BE$4=Inputs!$CO15),1,IF(OR(AND(BE$4=Inputs!$CN15+1,Inputs!$CN15=Inputs!$CO15),AND(BE$4=Inputs!$CN15+2,Inputs!$CN15=Inputs!$CO15)),0,IF(BE$4=Inputs!$CN15,0.8,IF(BE$4=Inputs!$CN15+1,0.6,IF(BE$4=Inputs!$CN15+2,0.4,IF(BE$4=Inputs!$CO15,0.2,IF(AND(BE$4&gt;=Inputs!$CL15,BE$4&lt;Inputs!$CM15),(BE$4-Inputs!$CL15+1)/(Inputs!$AI15+1),0)))))))))</f>
        <v>1</v>
      </c>
      <c r="BF18" s="27">
        <f>IF(AND(Inputs!$CO15=0,BF$4&gt;=Inputs!$CM15),1,IF(AND(BF$4&gt;=Inputs!$CM15,BF$4&lt;Inputs!$CN15),1,IF(AND(BF$4=Inputs!$CN15,BF$4=Inputs!$CO15),1,IF(OR(AND(BF$4=Inputs!$CN15+1,Inputs!$CN15=Inputs!$CO15),AND(BF$4=Inputs!$CN15+2,Inputs!$CN15=Inputs!$CO15)),0,IF(BF$4=Inputs!$CN15,0.8,IF(BF$4=Inputs!$CN15+1,0.6,IF(BF$4=Inputs!$CN15+2,0.4,IF(BF$4=Inputs!$CO15,0.2,IF(AND(BF$4&gt;=Inputs!$CL15,BF$4&lt;Inputs!$CM15),(BF$4-Inputs!$CL15+1)/(Inputs!$AI15+1),0)))))))))</f>
        <v>1</v>
      </c>
      <c r="BG18" s="27">
        <f>IF(AND(Inputs!$CO15=0,BG$4&gt;=Inputs!$CM15),1,IF(AND(BG$4&gt;=Inputs!$CM15,BG$4&lt;Inputs!$CN15),1,IF(AND(BG$4=Inputs!$CN15,BG$4=Inputs!$CO15),1,IF(OR(AND(BG$4=Inputs!$CN15+1,Inputs!$CN15=Inputs!$CO15),AND(BG$4=Inputs!$CN15+2,Inputs!$CN15=Inputs!$CO15)),0,IF(BG$4=Inputs!$CN15,0.8,IF(BG$4=Inputs!$CN15+1,0.6,IF(BG$4=Inputs!$CN15+2,0.4,IF(BG$4=Inputs!$CO15,0.2,IF(AND(BG$4&gt;=Inputs!$CL15,BG$4&lt;Inputs!$CM15),(BG$4-Inputs!$CL15+1)/(Inputs!$AI15+1),0)))))))))</f>
        <v>1</v>
      </c>
      <c r="BH18" s="27">
        <f>IF(AND(Inputs!$CO15=0,BH$4&gt;=Inputs!$CM15),1,IF(AND(BH$4&gt;=Inputs!$CM15,BH$4&lt;Inputs!$CN15),1,IF(AND(BH$4=Inputs!$CN15,BH$4=Inputs!$CO15),1,IF(OR(AND(BH$4=Inputs!$CN15+1,Inputs!$CN15=Inputs!$CO15),AND(BH$4=Inputs!$CN15+2,Inputs!$CN15=Inputs!$CO15)),0,IF(BH$4=Inputs!$CN15,0.8,IF(BH$4=Inputs!$CN15+1,0.6,IF(BH$4=Inputs!$CN15+2,0.4,IF(BH$4=Inputs!$CO15,0.2,IF(AND(BH$4&gt;=Inputs!$CL15,BH$4&lt;Inputs!$CM15),(BH$4-Inputs!$CL15+1)/(Inputs!$AI15+1),0)))))))))</f>
        <v>1</v>
      </c>
      <c r="BI18" s="27">
        <f>IF(AND(Inputs!$CO15=0,BI$4&gt;=Inputs!$CM15),1,IF(AND(BI$4&gt;=Inputs!$CM15,BI$4&lt;Inputs!$CN15),1,IF(AND(BI$4=Inputs!$CN15,BI$4=Inputs!$CO15),1,IF(OR(AND(BI$4=Inputs!$CN15+1,Inputs!$CN15=Inputs!$CO15),AND(BI$4=Inputs!$CN15+2,Inputs!$CN15=Inputs!$CO15)),0,IF(BI$4=Inputs!$CN15,0.8,IF(BI$4=Inputs!$CN15+1,0.6,IF(BI$4=Inputs!$CN15+2,0.4,IF(BI$4=Inputs!$CO15,0.2,IF(AND(BI$4&gt;=Inputs!$CL15,BI$4&lt;Inputs!$CM15),(BI$4-Inputs!$CL15+1)/(Inputs!$AI15+1),0)))))))))</f>
        <v>1</v>
      </c>
      <c r="BJ18" s="27">
        <f>IF(AND(Inputs!$CO15=0,BJ$4&gt;=Inputs!$CM15),1,IF(AND(BJ$4&gt;=Inputs!$CM15,BJ$4&lt;Inputs!$CN15),1,IF(AND(BJ$4=Inputs!$CN15,BJ$4=Inputs!$CO15),1,IF(OR(AND(BJ$4=Inputs!$CN15+1,Inputs!$CN15=Inputs!$CO15),AND(BJ$4=Inputs!$CN15+2,Inputs!$CN15=Inputs!$CO15)),0,IF(BJ$4=Inputs!$CN15,0.8,IF(BJ$4=Inputs!$CN15+1,0.6,IF(BJ$4=Inputs!$CN15+2,0.4,IF(BJ$4=Inputs!$CO15,0.2,IF(AND(BJ$4&gt;=Inputs!$CL15,BJ$4&lt;Inputs!$CM15),(BJ$4-Inputs!$CL15+1)/(Inputs!$AI15+1),0)))))))))</f>
        <v>1</v>
      </c>
      <c r="BK18" s="27">
        <f>IF(AND(Inputs!$CO15=0,BK$4&gt;=Inputs!$CM15),1,IF(AND(BK$4&gt;=Inputs!$CM15,BK$4&lt;Inputs!$CN15),1,IF(AND(BK$4=Inputs!$CN15,BK$4=Inputs!$CO15),1,IF(OR(AND(BK$4=Inputs!$CN15+1,Inputs!$CN15=Inputs!$CO15),AND(BK$4=Inputs!$CN15+2,Inputs!$CN15=Inputs!$CO15)),0,IF(BK$4=Inputs!$CN15,0.8,IF(BK$4=Inputs!$CN15+1,0.6,IF(BK$4=Inputs!$CN15+2,0.4,IF(BK$4=Inputs!$CO15,0.2,IF(AND(BK$4&gt;=Inputs!$CL15,BK$4&lt;Inputs!$CM15),(BK$4-Inputs!$CL15+1)/(Inputs!$AI15+1),0)))))))))</f>
        <v>1</v>
      </c>
      <c r="BL18" s="27">
        <f>IF(AND(Inputs!$CO15=0,BL$4&gt;=Inputs!$CM15),1,IF(AND(BL$4&gt;=Inputs!$CM15,BL$4&lt;Inputs!$CN15),1,IF(AND(BL$4=Inputs!$CN15,BL$4=Inputs!$CO15),1,IF(OR(AND(BL$4=Inputs!$CN15+1,Inputs!$CN15=Inputs!$CO15),AND(BL$4=Inputs!$CN15+2,Inputs!$CN15=Inputs!$CO15)),0,IF(BL$4=Inputs!$CN15,0.8,IF(BL$4=Inputs!$CN15+1,0.6,IF(BL$4=Inputs!$CN15+2,0.4,IF(BL$4=Inputs!$CO15,0.2,IF(AND(BL$4&gt;=Inputs!$CL15,BL$4&lt;Inputs!$CM15),(BL$4-Inputs!$CL15+1)/(Inputs!$AI15+1),0)))))))))</f>
        <v>1</v>
      </c>
      <c r="BM18" s="27">
        <f>IF(AND(Inputs!$CO15=0,BM$4&gt;=Inputs!$CM15),1,IF(AND(BM$4&gt;=Inputs!$CM15,BM$4&lt;Inputs!$CN15),1,IF(AND(BM$4=Inputs!$CN15,BM$4=Inputs!$CO15),1,IF(OR(AND(BM$4=Inputs!$CN15+1,Inputs!$CN15=Inputs!$CO15),AND(BM$4=Inputs!$CN15+2,Inputs!$CN15=Inputs!$CO15)),0,IF(BM$4=Inputs!$CN15,0.8,IF(BM$4=Inputs!$CN15+1,0.6,IF(BM$4=Inputs!$CN15+2,0.4,IF(BM$4=Inputs!$CO15,0.2,IF(AND(BM$4&gt;=Inputs!$CL15,BM$4&lt;Inputs!$CM15),(BM$4-Inputs!$CL15+1)/(Inputs!$AI15+1),0)))))))))</f>
        <v>1</v>
      </c>
      <c r="BN18" s="195"/>
      <c r="BO18" s="193" t="str">
        <f>IF(Inputs!$B15="","",(ROUND(Inputs!$BC15*AJ18,0)))</f>
        <v/>
      </c>
      <c r="BP18" s="193" t="str">
        <f>IF(Inputs!$B15="","",(ROUND(Inputs!$BC15*AK18,0)))</f>
        <v/>
      </c>
      <c r="BQ18" s="193" t="str">
        <f>IF(Inputs!$B15="","",(ROUND(Inputs!$BC15*AL18,0)))</f>
        <v/>
      </c>
      <c r="BR18" s="193" t="str">
        <f>IF(Inputs!$B15="","",(ROUND(Inputs!$BC15*AM18,0)))</f>
        <v/>
      </c>
      <c r="BS18" s="193" t="str">
        <f>IF(Inputs!$B15="","",(ROUND(Inputs!$BC15*AN18,0)))</f>
        <v/>
      </c>
      <c r="BT18" s="193" t="str">
        <f>IF(Inputs!$B15="","",(ROUND(Inputs!$BC15*AO18,0)))</f>
        <v/>
      </c>
      <c r="BU18" s="193" t="str">
        <f>IF(Inputs!$B15="","",(ROUND(Inputs!$BC15*AP18,0)))</f>
        <v/>
      </c>
      <c r="BV18" s="193" t="str">
        <f>IF(Inputs!$B15="","",(ROUND(Inputs!$BC15*AQ18,0)))</f>
        <v/>
      </c>
      <c r="BW18" s="193" t="str">
        <f>IF(Inputs!$B15="","",(ROUND(Inputs!$BC15*AR18,0)))</f>
        <v/>
      </c>
      <c r="BX18" s="193" t="str">
        <f>IF(Inputs!$B15="","",(ROUND(Inputs!$BC15*AS18,0)))</f>
        <v/>
      </c>
      <c r="BY18" s="193" t="str">
        <f>IF(Inputs!$B15="","",(ROUND(Inputs!$BC15*AT18,0)))</f>
        <v/>
      </c>
      <c r="BZ18" s="193" t="str">
        <f>IF(Inputs!$B15="","",(ROUND(Inputs!$BC15*AU18,0)))</f>
        <v/>
      </c>
      <c r="CA18" s="193" t="str">
        <f>IF(Inputs!$B15="","",(ROUND(Inputs!$BC15*AV18,0)))</f>
        <v/>
      </c>
      <c r="CB18" s="193" t="str">
        <f>IF(Inputs!$B15="","",(ROUND(Inputs!$BC15*AW18,0)))</f>
        <v/>
      </c>
      <c r="CC18" s="193" t="str">
        <f>IF(Inputs!$B15="","",(ROUND(Inputs!$BC15*AX18,0)))</f>
        <v/>
      </c>
      <c r="CD18" s="193" t="str">
        <f>IF(Inputs!$B15="","",(ROUND(Inputs!$BC15*AY18,0)))</f>
        <v/>
      </c>
      <c r="CE18" s="193" t="str">
        <f>IF(Inputs!$B15="","",(ROUND(Inputs!$BC15*AZ18,0)))</f>
        <v/>
      </c>
      <c r="CF18" s="193" t="str">
        <f>IF(Inputs!$B15="","",(ROUND(Inputs!$BC15*BA18,0)))</f>
        <v/>
      </c>
      <c r="CG18" s="193" t="str">
        <f>IF(Inputs!$B15="","",(ROUND(Inputs!$BC15*BB18,0)))</f>
        <v/>
      </c>
      <c r="CH18" s="193" t="str">
        <f>IF(Inputs!$B15="","",(ROUND(Inputs!$BC15*BC18,0)))</f>
        <v/>
      </c>
      <c r="CI18" s="193" t="str">
        <f>IF(Inputs!$B15="","",(ROUND(Inputs!$BC15*BD18,0)))</f>
        <v/>
      </c>
      <c r="CJ18" s="193" t="str">
        <f>IF(Inputs!$B15="","",(ROUND(Inputs!$BC15*BE18,0)))</f>
        <v/>
      </c>
      <c r="CK18" s="193" t="str">
        <f>IF(Inputs!$B15="","",(ROUND(Inputs!$BC15*BF18,0)))</f>
        <v/>
      </c>
      <c r="CL18" s="193" t="str">
        <f>IF(Inputs!$B15="","",(ROUND(Inputs!$BC15*BG18,0)))</f>
        <v/>
      </c>
      <c r="CM18" s="193" t="str">
        <f>IF(Inputs!$B15="","",(ROUND(Inputs!$BC15*BH18,0)))</f>
        <v/>
      </c>
      <c r="CN18" s="193" t="str">
        <f>IF(Inputs!$B15="","",(ROUND(Inputs!$BC15*BI18,0)))</f>
        <v/>
      </c>
      <c r="CO18" s="193" t="str">
        <f>IF(Inputs!$B15="","",(ROUND(Inputs!$BC15*BJ18,0)))</f>
        <v/>
      </c>
      <c r="CP18" s="193" t="str">
        <f>IF(Inputs!$B15="","",(ROUND(Inputs!$BC15*BK18,0)))</f>
        <v/>
      </c>
      <c r="CQ18" s="193" t="str">
        <f>IF(Inputs!$B15="","",(ROUND(Inputs!$BC15*BL18,0)))</f>
        <v/>
      </c>
      <c r="CR18" s="193" t="str">
        <f>IF(Inputs!$B15="","",(ROUND(Inputs!$BC15*BM18,0)))</f>
        <v/>
      </c>
      <c r="CS18" s="194">
        <f t="shared" si="5"/>
        <v>0</v>
      </c>
      <c r="CT18" s="195"/>
      <c r="CU18" s="195"/>
      <c r="CV18" s="193" t="str">
        <f>IF(A18="","",IF(AND(CV$4&lt;=Inputs!$CQ15,CV$4&gt;=Inputs!$CP15),Inputs!$AR15/(Inputs!$CQ15-Inputs!$CP15+1),0)+IF(CV$4=Inputs!$CL15,Inputs!$BD15,0))</f>
        <v/>
      </c>
      <c r="CW18" s="193" t="str">
        <f>IF(B18="","",IF(AND(CW$4&lt;=Inputs!$CQ15,CW$4&gt;=Inputs!$CP15),Inputs!$AR15/(Inputs!$CQ15-Inputs!$CP15+1),0)+IF(CW$4=Inputs!$CL15,Inputs!$BD15,0))</f>
        <v/>
      </c>
      <c r="CX18" s="193" t="str">
        <f>IF(C18="","",IF(AND(CX$4&lt;=Inputs!$CQ15,CX$4&gt;=Inputs!$CP15),Inputs!$AR15/(Inputs!$CQ15-Inputs!$CP15+1),0)+IF(CX$4=Inputs!$CL15,Inputs!$BD15,0))</f>
        <v/>
      </c>
      <c r="CY18" s="193" t="str">
        <f>IF(D18="","",IF(AND(CY$4&lt;=Inputs!$CQ15,CY$4&gt;=Inputs!$CP15),Inputs!$AR15/(Inputs!$CQ15-Inputs!$CP15+1),0)+IF(CY$4=Inputs!$CL15,Inputs!$BD15,0))</f>
        <v/>
      </c>
      <c r="CZ18" s="193" t="str">
        <f>IF(E18="","",IF(AND(CZ$4&lt;=Inputs!$CQ15,CZ$4&gt;=Inputs!$CP15),Inputs!$AR15/(Inputs!$CQ15-Inputs!$CP15+1),0)+IF(CZ$4=Inputs!$CL15,Inputs!$BD15,0))</f>
        <v/>
      </c>
      <c r="DA18" s="193" t="str">
        <f>IF(F18="","",IF(AND(DA$4&lt;=Inputs!$CQ15,DA$4&gt;=Inputs!$CP15),Inputs!$AR15/(Inputs!$CQ15-Inputs!$CP15+1),0)+IF(DA$4=Inputs!$CL15,Inputs!$BD15,0))</f>
        <v/>
      </c>
      <c r="DB18" s="193" t="str">
        <f>IF(G18="","",IF(AND(DB$4&lt;=Inputs!$CQ15,DB$4&gt;=Inputs!$CP15),Inputs!$AR15/(Inputs!$CQ15-Inputs!$CP15+1),0)+IF(DB$4=Inputs!$CL15,Inputs!$BD15,0))</f>
        <v/>
      </c>
      <c r="DC18" s="193" t="str">
        <f>IF(H18="","",IF(AND(DC$4&lt;=Inputs!$CQ15,DC$4&gt;=Inputs!$CP15),Inputs!$AR15/(Inputs!$CQ15-Inputs!$CP15+1),0)+IF(DC$4=Inputs!$CL15,Inputs!$BD15,0))</f>
        <v/>
      </c>
      <c r="DD18" s="193" t="str">
        <f>IF(I18="","",IF(AND(DD$4&lt;=Inputs!$CQ15,DD$4&gt;=Inputs!$CP15),Inputs!$AR15/(Inputs!$CQ15-Inputs!$CP15+1),0)+IF(DD$4=Inputs!$CL15,Inputs!$BD15,0))</f>
        <v/>
      </c>
      <c r="DE18" s="193" t="str">
        <f>IF(J18="","",IF(AND(DE$4&lt;=Inputs!$CQ15,DE$4&gt;=Inputs!$CP15),Inputs!$AR15/(Inputs!$CQ15-Inputs!$CP15+1),0)+IF(DE$4=Inputs!$CL15,Inputs!$BD15,0))</f>
        <v/>
      </c>
      <c r="DF18" s="193" t="str">
        <f>IF(K18="","",IF(AND(DF$4&lt;=Inputs!$CQ15,DF$4&gt;=Inputs!$CP15),Inputs!$AR15/(Inputs!$CQ15-Inputs!$CP15+1),0)+IF(DF$4=Inputs!$CL15,Inputs!$BD15,0))</f>
        <v/>
      </c>
      <c r="DG18" s="193" t="str">
        <f>IF(L18="","",IF(AND(DG$4&lt;=Inputs!$CQ15,DG$4&gt;=Inputs!$CP15),Inputs!$AR15/(Inputs!$CQ15-Inputs!$CP15+1),0)+IF(DG$4=Inputs!$CL15,Inputs!$BD15,0))</f>
        <v/>
      </c>
      <c r="DH18" s="193" t="str">
        <f>IF(M18="","",IF(AND(DH$4&lt;=Inputs!$CQ15,DH$4&gt;=Inputs!$CP15),Inputs!$AR15/(Inputs!$CQ15-Inputs!$CP15+1),0)+IF(DH$4=Inputs!$CL15,Inputs!$BD15,0))</f>
        <v/>
      </c>
      <c r="DI18" s="193" t="str">
        <f>IF(N18="","",IF(AND(DI$4&lt;=Inputs!$CQ15,DI$4&gt;=Inputs!$CP15),Inputs!$AR15/(Inputs!$CQ15-Inputs!$CP15+1),0)+IF(DI$4=Inputs!$CL15,Inputs!$BD15,0))</f>
        <v/>
      </c>
      <c r="DJ18" s="193" t="str">
        <f>IF(O18="","",IF(AND(DJ$4&lt;=Inputs!$CQ15,DJ$4&gt;=Inputs!$CP15),Inputs!$AR15/(Inputs!$CQ15-Inputs!$CP15+1),0)+IF(DJ$4=Inputs!$CL15,Inputs!$BD15,0))</f>
        <v/>
      </c>
      <c r="DK18" s="193" t="str">
        <f>IF(P18="","",IF(AND(DK$4&lt;=Inputs!$CQ15,DK$4&gt;=Inputs!$CP15),Inputs!$AR15/(Inputs!$CQ15-Inputs!$CP15+1),0)+IF(DK$4=Inputs!$CL15,Inputs!$BD15,0))</f>
        <v/>
      </c>
      <c r="DL18" s="193" t="str">
        <f>IF(Q18="","",IF(AND(DL$4&lt;=Inputs!$CQ15,DL$4&gt;=Inputs!$CP15),Inputs!$AR15/(Inputs!$CQ15-Inputs!$CP15+1),0)+IF(DL$4=Inputs!$CL15,Inputs!$BD15,0))</f>
        <v/>
      </c>
      <c r="DM18" s="193" t="str">
        <f>IF(R18="","",IF(AND(DM$4&lt;=Inputs!$CQ15,DM$4&gt;=Inputs!$CP15),Inputs!$AR15/(Inputs!$CQ15-Inputs!$CP15+1),0)+IF(DM$4=Inputs!$CL15,Inputs!$BD15,0))</f>
        <v/>
      </c>
      <c r="DN18" s="193" t="str">
        <f>IF(S18="","",IF(AND(DN$4&lt;=Inputs!$CQ15,DN$4&gt;=Inputs!$CP15),Inputs!$AR15/(Inputs!$CQ15-Inputs!$CP15+1),0)+IF(DN$4=Inputs!$CL15,Inputs!$BD15,0))</f>
        <v/>
      </c>
      <c r="DO18" s="193" t="str">
        <f>IF(T18="","",IF(AND(DO$4&lt;=Inputs!$CQ15,DO$4&gt;=Inputs!$CP15),Inputs!$AR15/(Inputs!$CQ15-Inputs!$CP15+1),0)+IF(DO$4=Inputs!$CL15,Inputs!$BD15,0))</f>
        <v/>
      </c>
      <c r="DP18" s="193" t="str">
        <f>IF(U18="","",IF(AND(DP$4&lt;=Inputs!$CQ15,DP$4&gt;=Inputs!$CP15),Inputs!$AR15/(Inputs!$CQ15-Inputs!$CP15+1),0)+IF(DP$4=Inputs!$CL15,Inputs!$BD15,0))</f>
        <v/>
      </c>
      <c r="DQ18" s="193" t="str">
        <f>IF(V18="","",IF(AND(DQ$4&lt;=Inputs!$CQ15,DQ$4&gt;=Inputs!$CP15),Inputs!$AR15/(Inputs!$CQ15-Inputs!$CP15+1),0)+IF(DQ$4=Inputs!$CL15,Inputs!$BD15,0))</f>
        <v/>
      </c>
      <c r="DR18" s="193" t="str">
        <f>IF(W18="","",IF(AND(DR$4&lt;=Inputs!$CQ15,DR$4&gt;=Inputs!$CP15),Inputs!$AR15/(Inputs!$CQ15-Inputs!$CP15+1),0)+IF(DR$4=Inputs!$CL15,Inputs!$BD15,0))</f>
        <v/>
      </c>
      <c r="DS18" s="193" t="str">
        <f>IF(X18="","",IF(AND(DS$4&lt;=Inputs!$CQ15,DS$4&gt;=Inputs!$CP15),Inputs!$AR15/(Inputs!$CQ15-Inputs!$CP15+1),0)+IF(DS$4=Inputs!$CL15,Inputs!$BD15,0))</f>
        <v/>
      </c>
      <c r="DT18" s="193" t="str">
        <f>IF(Y18="","",IF(AND(DT$4&lt;=Inputs!$CQ15,DT$4&gt;=Inputs!$CP15),Inputs!$AR15/(Inputs!$CQ15-Inputs!$CP15+1),0)+IF(DT$4=Inputs!$CL15,Inputs!$BD15,0))</f>
        <v/>
      </c>
      <c r="DU18" s="193" t="str">
        <f>IF(Z18="","",IF(AND(DU$4&lt;=Inputs!$CQ15,DU$4&gt;=Inputs!$CP15),Inputs!$AR15/(Inputs!$CQ15-Inputs!$CP15+1),0)+IF(DU$4=Inputs!$CL15,Inputs!$BD15,0))</f>
        <v/>
      </c>
      <c r="DV18" s="193" t="str">
        <f>IF(AA18="","",IF(AND(DV$4&lt;=Inputs!$CQ15,DV$4&gt;=Inputs!$CP15),Inputs!$AR15/(Inputs!$CQ15-Inputs!$CP15+1),0)+IF(DV$4=Inputs!$CL15,Inputs!$BD15,0))</f>
        <v/>
      </c>
      <c r="DW18" s="193" t="str">
        <f>IF(AB18="","",IF(AND(DW$4&lt;=Inputs!$CQ15,DW$4&gt;=Inputs!$CP15),Inputs!$AR15/(Inputs!$CQ15-Inputs!$CP15+1),0)+IF(DW$4=Inputs!$CL15,Inputs!$BD15,0))</f>
        <v/>
      </c>
      <c r="DX18" s="193" t="str">
        <f>IF(AC18="","",IF(AND(DX$4&lt;=Inputs!$CQ15,DX$4&gt;=Inputs!$CP15),Inputs!$AR15/(Inputs!$CQ15-Inputs!$CP15+1),0)+IF(DX$4=Inputs!$CL15,Inputs!$BD15,0))</f>
        <v/>
      </c>
      <c r="DY18" s="193" t="str">
        <f>IF(AD18="","",IF(AND(DY$4&lt;=Inputs!$CQ15,DY$4&gt;=Inputs!$CP15),Inputs!$AR15/(Inputs!$CQ15-Inputs!$CP15+1),0)+IF(DY$4=Inputs!$CL15,Inputs!$BD15,0))</f>
        <v/>
      </c>
      <c r="DZ18" s="194" t="str">
        <f t="shared" si="3"/>
        <v/>
      </c>
      <c r="EB18" s="48"/>
    </row>
    <row r="19" spans="1:132">
      <c r="A19" s="7" t="str">
        <f>IF(Inputs!A16="","",Inputs!A16)</f>
        <v/>
      </c>
      <c r="B19" t="str">
        <f>IF(Inputs!B16="","",Inputs!B16)</f>
        <v/>
      </c>
      <c r="C19" s="193" t="str">
        <f>IF(Inputs!$B16="","",BO19-CV19)</f>
        <v/>
      </c>
      <c r="D19" s="193" t="str">
        <f>IF(Inputs!$B16="","",BP19-CW19)</f>
        <v/>
      </c>
      <c r="E19" s="193" t="str">
        <f>IF(Inputs!$B16="","",BQ19-CX19)</f>
        <v/>
      </c>
      <c r="F19" s="193" t="str">
        <f>IF(Inputs!$B16="","",BR19-CY19)</f>
        <v/>
      </c>
      <c r="G19" s="193" t="str">
        <f>IF(Inputs!$B16="","",BS19-CZ19)</f>
        <v/>
      </c>
      <c r="H19" s="193" t="str">
        <f>IF(Inputs!$B16="","",BT19-DA19)</f>
        <v/>
      </c>
      <c r="I19" s="193" t="str">
        <f>IF(Inputs!$B16="","",BU19-DB19)</f>
        <v/>
      </c>
      <c r="J19" s="193" t="str">
        <f>IF(Inputs!$B16="","",BV19-DC19)</f>
        <v/>
      </c>
      <c r="K19" s="193" t="str">
        <f>IF(Inputs!$B16="","",BW19-DD19)</f>
        <v/>
      </c>
      <c r="L19" s="193" t="str">
        <f>IF(Inputs!$B16="","",BX19-DE19)</f>
        <v/>
      </c>
      <c r="M19" s="193" t="str">
        <f>IF(Inputs!$B16="","",BY19-DF19)</f>
        <v/>
      </c>
      <c r="N19" s="193" t="str">
        <f>IF(Inputs!$B16="","",BZ19-DG19)</f>
        <v/>
      </c>
      <c r="O19" s="193" t="str">
        <f>IF(Inputs!$B16="","",CA19-DH19)</f>
        <v/>
      </c>
      <c r="P19" s="193" t="str">
        <f>IF(Inputs!$B16="","",CB19-DI19)</f>
        <v/>
      </c>
      <c r="Q19" s="193" t="str">
        <f>IF(Inputs!$B16="","",CC19-DJ19)</f>
        <v/>
      </c>
      <c r="R19" s="193" t="str">
        <f>IF(Inputs!$B16="","",CD19-DK19)</f>
        <v/>
      </c>
      <c r="S19" s="193" t="str">
        <f>IF(Inputs!$B16="","",CE19-DL19)</f>
        <v/>
      </c>
      <c r="T19" s="193" t="str">
        <f>IF(Inputs!$B16="","",CF19-DM19)</f>
        <v/>
      </c>
      <c r="U19" s="193" t="str">
        <f>IF(Inputs!$B16="","",CG19-DN19)</f>
        <v/>
      </c>
      <c r="V19" s="193" t="str">
        <f>IF(Inputs!$B16="","",CH19-DO19)</f>
        <v/>
      </c>
      <c r="W19" s="193" t="str">
        <f>IF(Inputs!$B16="","",CI19-DP19)</f>
        <v/>
      </c>
      <c r="X19" s="193" t="str">
        <f>IF(Inputs!$B16="","",CJ19-DQ19)</f>
        <v/>
      </c>
      <c r="Y19" s="193" t="str">
        <f>IF(Inputs!$B16="","",CK19-DR19)</f>
        <v/>
      </c>
      <c r="Z19" s="193" t="str">
        <f>IF(Inputs!$B16="","",CL19-DS19)</f>
        <v/>
      </c>
      <c r="AA19" s="193" t="str">
        <f>IF(Inputs!$B16="","",CM19-DT19)</f>
        <v/>
      </c>
      <c r="AB19" s="193" t="str">
        <f>IF(Inputs!$B16="","",CN19-DU19)</f>
        <v/>
      </c>
      <c r="AC19" s="193" t="str">
        <f>IF(Inputs!$B16="","",CO19-DV19)</f>
        <v/>
      </c>
      <c r="AD19" s="193" t="str">
        <f>IF(Inputs!$B16="","",CP19-DW19)</f>
        <v/>
      </c>
      <c r="AE19" s="193" t="str">
        <f>IF(Inputs!$B16="","",CQ19-DX19)</f>
        <v/>
      </c>
      <c r="AF19" s="193" t="str">
        <f>IF(Inputs!$B16="","",CR19-DY19)</f>
        <v/>
      </c>
      <c r="AG19" s="194" t="str">
        <f t="shared" si="4"/>
        <v/>
      </c>
      <c r="AH19" s="194"/>
      <c r="AI19" s="195"/>
      <c r="AJ19" s="27">
        <f>IF(AND(Inputs!$CO16=0,AJ$4&gt;=Inputs!$CM16),1,IF(AND(AJ$4&gt;=Inputs!$CM16,AJ$4&lt;Inputs!$CN16),1,IF(AND(AJ$4=Inputs!$CN16,AJ$4=Inputs!$CO16),1,IF(OR(AND(AJ$4=Inputs!$CN16+1,Inputs!$CN16=Inputs!$CO16),AND(AJ$4=Inputs!$CN16+2,Inputs!$CN16=Inputs!$CO16)),0,IF(AJ$4=Inputs!$CN16,0.8,IF(AJ$4=Inputs!$CN16+1,0.6,IF(AJ$4=Inputs!$CN16+2,0.4,IF(AJ$4=Inputs!$CO16,0.2,IF(AND(AJ$4&gt;=Inputs!$CL16,AJ$4&lt;Inputs!$CM16),(AJ$4-Inputs!$CL16+1)/(Inputs!$AI16+1),0)))))))))</f>
        <v>1</v>
      </c>
      <c r="AK19" s="27">
        <f>IF(AND(Inputs!$CO16=0,AK$4&gt;=Inputs!$CM16),1,IF(AND(AK$4&gt;=Inputs!$CM16,AK$4&lt;Inputs!$CN16),1,IF(AND(AK$4=Inputs!$CN16,AK$4=Inputs!$CO16),1,IF(OR(AND(AK$4=Inputs!$CN16+1,Inputs!$CN16=Inputs!$CO16),AND(AK$4=Inputs!$CN16+2,Inputs!$CN16=Inputs!$CO16)),0,IF(AK$4=Inputs!$CN16,0.8,IF(AK$4=Inputs!$CN16+1,0.6,IF(AK$4=Inputs!$CN16+2,0.4,IF(AK$4=Inputs!$CO16,0.2,IF(AND(AK$4&gt;=Inputs!$CL16,AK$4&lt;Inputs!$CM16),(AK$4-Inputs!$CL16+1)/(Inputs!$AI16+1),0)))))))))</f>
        <v>1</v>
      </c>
      <c r="AL19" s="27">
        <f>IF(AND(Inputs!$CO16=0,AL$4&gt;=Inputs!$CM16),1,IF(AND(AL$4&gt;=Inputs!$CM16,AL$4&lt;Inputs!$CN16),1,IF(AND(AL$4=Inputs!$CN16,AL$4=Inputs!$CO16),1,IF(OR(AND(AL$4=Inputs!$CN16+1,Inputs!$CN16=Inputs!$CO16),AND(AL$4=Inputs!$CN16+2,Inputs!$CN16=Inputs!$CO16)),0,IF(AL$4=Inputs!$CN16,0.8,IF(AL$4=Inputs!$CN16+1,0.6,IF(AL$4=Inputs!$CN16+2,0.4,IF(AL$4=Inputs!$CO16,0.2,IF(AND(AL$4&gt;=Inputs!$CL16,AL$4&lt;Inputs!$CM16),(AL$4-Inputs!$CL16+1)/(Inputs!$AI16+1),0)))))))))</f>
        <v>1</v>
      </c>
      <c r="AM19" s="27">
        <f>IF(AND(Inputs!$CO16=0,AM$4&gt;=Inputs!$CM16),1,IF(AND(AM$4&gt;=Inputs!$CM16,AM$4&lt;Inputs!$CN16),1,IF(AND(AM$4=Inputs!$CN16,AM$4=Inputs!$CO16),1,IF(OR(AND(AM$4=Inputs!$CN16+1,Inputs!$CN16=Inputs!$CO16),AND(AM$4=Inputs!$CN16+2,Inputs!$CN16=Inputs!$CO16)),0,IF(AM$4=Inputs!$CN16,0.8,IF(AM$4=Inputs!$CN16+1,0.6,IF(AM$4=Inputs!$CN16+2,0.4,IF(AM$4=Inputs!$CO16,0.2,IF(AND(AM$4&gt;=Inputs!$CL16,AM$4&lt;Inputs!$CM16),(AM$4-Inputs!$CL16+1)/(Inputs!$AI16+1),0)))))))))</f>
        <v>1</v>
      </c>
      <c r="AN19" s="27">
        <f>IF(AND(Inputs!$CO16=0,AN$4&gt;=Inputs!$CM16),1,IF(AND(AN$4&gt;=Inputs!$CM16,AN$4&lt;Inputs!$CN16),1,IF(AND(AN$4=Inputs!$CN16,AN$4=Inputs!$CO16),1,IF(OR(AND(AN$4=Inputs!$CN16+1,Inputs!$CN16=Inputs!$CO16),AND(AN$4=Inputs!$CN16+2,Inputs!$CN16=Inputs!$CO16)),0,IF(AN$4=Inputs!$CN16,0.8,IF(AN$4=Inputs!$CN16+1,0.6,IF(AN$4=Inputs!$CN16+2,0.4,IF(AN$4=Inputs!$CO16,0.2,IF(AND(AN$4&gt;=Inputs!$CL16,AN$4&lt;Inputs!$CM16),(AN$4-Inputs!$CL16+1)/(Inputs!$AI16+1),0)))))))))</f>
        <v>1</v>
      </c>
      <c r="AO19" s="27">
        <f>IF(AND(Inputs!$CO16=0,AO$4&gt;=Inputs!$CM16),1,IF(AND(AO$4&gt;=Inputs!$CM16,AO$4&lt;Inputs!$CN16),1,IF(AND(AO$4=Inputs!$CN16,AO$4=Inputs!$CO16),1,IF(OR(AND(AO$4=Inputs!$CN16+1,Inputs!$CN16=Inputs!$CO16),AND(AO$4=Inputs!$CN16+2,Inputs!$CN16=Inputs!$CO16)),0,IF(AO$4=Inputs!$CN16,0.8,IF(AO$4=Inputs!$CN16+1,0.6,IF(AO$4=Inputs!$CN16+2,0.4,IF(AO$4=Inputs!$CO16,0.2,IF(AND(AO$4&gt;=Inputs!$CL16,AO$4&lt;Inputs!$CM16),(AO$4-Inputs!$CL16+1)/(Inputs!$AI16+1),0)))))))))</f>
        <v>1</v>
      </c>
      <c r="AP19" s="27">
        <f>IF(AND(Inputs!$CO16=0,AP$4&gt;=Inputs!$CM16),1,IF(AND(AP$4&gt;=Inputs!$CM16,AP$4&lt;Inputs!$CN16),1,IF(AND(AP$4=Inputs!$CN16,AP$4=Inputs!$CO16),1,IF(OR(AND(AP$4=Inputs!$CN16+1,Inputs!$CN16=Inputs!$CO16),AND(AP$4=Inputs!$CN16+2,Inputs!$CN16=Inputs!$CO16)),0,IF(AP$4=Inputs!$CN16,0.8,IF(AP$4=Inputs!$CN16+1,0.6,IF(AP$4=Inputs!$CN16+2,0.4,IF(AP$4=Inputs!$CO16,0.2,IF(AND(AP$4&gt;=Inputs!$CL16,AP$4&lt;Inputs!$CM16),(AP$4-Inputs!$CL16+1)/(Inputs!$AI16+1),0)))))))))</f>
        <v>1</v>
      </c>
      <c r="AQ19" s="27">
        <f>IF(AND(Inputs!$CO16=0,AQ$4&gt;=Inputs!$CM16),1,IF(AND(AQ$4&gt;=Inputs!$CM16,AQ$4&lt;Inputs!$CN16),1,IF(AND(AQ$4=Inputs!$CN16,AQ$4=Inputs!$CO16),1,IF(OR(AND(AQ$4=Inputs!$CN16+1,Inputs!$CN16=Inputs!$CO16),AND(AQ$4=Inputs!$CN16+2,Inputs!$CN16=Inputs!$CO16)),0,IF(AQ$4=Inputs!$CN16,0.8,IF(AQ$4=Inputs!$CN16+1,0.6,IF(AQ$4=Inputs!$CN16+2,0.4,IF(AQ$4=Inputs!$CO16,0.2,IF(AND(AQ$4&gt;=Inputs!$CL16,AQ$4&lt;Inputs!$CM16),(AQ$4-Inputs!$CL16+1)/(Inputs!$AI16+1),0)))))))))</f>
        <v>1</v>
      </c>
      <c r="AR19" s="27">
        <f>IF(AND(Inputs!$CO16=0,AR$4&gt;=Inputs!$CM16),1,IF(AND(AR$4&gt;=Inputs!$CM16,AR$4&lt;Inputs!$CN16),1,IF(AND(AR$4=Inputs!$CN16,AR$4=Inputs!$CO16),1,IF(OR(AND(AR$4=Inputs!$CN16+1,Inputs!$CN16=Inputs!$CO16),AND(AR$4=Inputs!$CN16+2,Inputs!$CN16=Inputs!$CO16)),0,IF(AR$4=Inputs!$CN16,0.8,IF(AR$4=Inputs!$CN16+1,0.6,IF(AR$4=Inputs!$CN16+2,0.4,IF(AR$4=Inputs!$CO16,0.2,IF(AND(AR$4&gt;=Inputs!$CL16,AR$4&lt;Inputs!$CM16),(AR$4-Inputs!$CL16+1)/(Inputs!$AI16+1),0)))))))))</f>
        <v>1</v>
      </c>
      <c r="AS19" s="27">
        <f>IF(AND(Inputs!$CO16=0,AS$4&gt;=Inputs!$CM16),1,IF(AND(AS$4&gt;=Inputs!$CM16,AS$4&lt;Inputs!$CN16),1,IF(AND(AS$4=Inputs!$CN16,AS$4=Inputs!$CO16),1,IF(OR(AND(AS$4=Inputs!$CN16+1,Inputs!$CN16=Inputs!$CO16),AND(AS$4=Inputs!$CN16+2,Inputs!$CN16=Inputs!$CO16)),0,IF(AS$4=Inputs!$CN16,0.8,IF(AS$4=Inputs!$CN16+1,0.6,IF(AS$4=Inputs!$CN16+2,0.4,IF(AS$4=Inputs!$CO16,0.2,IF(AND(AS$4&gt;=Inputs!$CL16,AS$4&lt;Inputs!$CM16),(AS$4-Inputs!$CL16+1)/(Inputs!$AI16+1),0)))))))))</f>
        <v>1</v>
      </c>
      <c r="AT19" s="27">
        <f>IF(AND(Inputs!$CO16=0,AT$4&gt;=Inputs!$CM16),1,IF(AND(AT$4&gt;=Inputs!$CM16,AT$4&lt;Inputs!$CN16),1,IF(AND(AT$4=Inputs!$CN16,AT$4=Inputs!$CO16),1,IF(OR(AND(AT$4=Inputs!$CN16+1,Inputs!$CN16=Inputs!$CO16),AND(AT$4=Inputs!$CN16+2,Inputs!$CN16=Inputs!$CO16)),0,IF(AT$4=Inputs!$CN16,0.8,IF(AT$4=Inputs!$CN16+1,0.6,IF(AT$4=Inputs!$CN16+2,0.4,IF(AT$4=Inputs!$CO16,0.2,IF(AND(AT$4&gt;=Inputs!$CL16,AT$4&lt;Inputs!$CM16),(AT$4-Inputs!$CL16+1)/(Inputs!$AI16+1),0)))))))))</f>
        <v>1</v>
      </c>
      <c r="AU19" s="27">
        <f>IF(AND(Inputs!$CO16=0,AU$4&gt;=Inputs!$CM16),1,IF(AND(AU$4&gt;=Inputs!$CM16,AU$4&lt;Inputs!$CN16),1,IF(AND(AU$4=Inputs!$CN16,AU$4=Inputs!$CO16),1,IF(OR(AND(AU$4=Inputs!$CN16+1,Inputs!$CN16=Inputs!$CO16),AND(AU$4=Inputs!$CN16+2,Inputs!$CN16=Inputs!$CO16)),0,IF(AU$4=Inputs!$CN16,0.8,IF(AU$4=Inputs!$CN16+1,0.6,IF(AU$4=Inputs!$CN16+2,0.4,IF(AU$4=Inputs!$CO16,0.2,IF(AND(AU$4&gt;=Inputs!$CL16,AU$4&lt;Inputs!$CM16),(AU$4-Inputs!$CL16+1)/(Inputs!$AI16+1),0)))))))))</f>
        <v>1</v>
      </c>
      <c r="AV19" s="27">
        <f>IF(AND(Inputs!$CO16=0,AV$4&gt;=Inputs!$CM16),1,IF(AND(AV$4&gt;=Inputs!$CM16,AV$4&lt;Inputs!$CN16),1,IF(AND(AV$4=Inputs!$CN16,AV$4=Inputs!$CO16),1,IF(OR(AND(AV$4=Inputs!$CN16+1,Inputs!$CN16=Inputs!$CO16),AND(AV$4=Inputs!$CN16+2,Inputs!$CN16=Inputs!$CO16)),0,IF(AV$4=Inputs!$CN16,0.8,IF(AV$4=Inputs!$CN16+1,0.6,IF(AV$4=Inputs!$CN16+2,0.4,IF(AV$4=Inputs!$CO16,0.2,IF(AND(AV$4&gt;=Inputs!$CL16,AV$4&lt;Inputs!$CM16),(AV$4-Inputs!$CL16+1)/(Inputs!$AI16+1),0)))))))))</f>
        <v>1</v>
      </c>
      <c r="AW19" s="27">
        <f>IF(AND(Inputs!$CO16=0,AW$4&gt;=Inputs!$CM16),1,IF(AND(AW$4&gt;=Inputs!$CM16,AW$4&lt;Inputs!$CN16),1,IF(AND(AW$4=Inputs!$CN16,AW$4=Inputs!$CO16),1,IF(OR(AND(AW$4=Inputs!$CN16+1,Inputs!$CN16=Inputs!$CO16),AND(AW$4=Inputs!$CN16+2,Inputs!$CN16=Inputs!$CO16)),0,IF(AW$4=Inputs!$CN16,0.8,IF(AW$4=Inputs!$CN16+1,0.6,IF(AW$4=Inputs!$CN16+2,0.4,IF(AW$4=Inputs!$CO16,0.2,IF(AND(AW$4&gt;=Inputs!$CL16,AW$4&lt;Inputs!$CM16),(AW$4-Inputs!$CL16+1)/(Inputs!$AI16+1),0)))))))))</f>
        <v>1</v>
      </c>
      <c r="AX19" s="27">
        <f>IF(AND(Inputs!$CO16=0,AX$4&gt;=Inputs!$CM16),1,IF(AND(AX$4&gt;=Inputs!$CM16,AX$4&lt;Inputs!$CN16),1,IF(AND(AX$4=Inputs!$CN16,AX$4=Inputs!$CO16),1,IF(OR(AND(AX$4=Inputs!$CN16+1,Inputs!$CN16=Inputs!$CO16),AND(AX$4=Inputs!$CN16+2,Inputs!$CN16=Inputs!$CO16)),0,IF(AX$4=Inputs!$CN16,0.8,IF(AX$4=Inputs!$CN16+1,0.6,IF(AX$4=Inputs!$CN16+2,0.4,IF(AX$4=Inputs!$CO16,0.2,IF(AND(AX$4&gt;=Inputs!$CL16,AX$4&lt;Inputs!$CM16),(AX$4-Inputs!$CL16+1)/(Inputs!$AI16+1),0)))))))))</f>
        <v>1</v>
      </c>
      <c r="AY19" s="27">
        <f>IF(AND(Inputs!$CO16=0,AY$4&gt;=Inputs!$CM16),1,IF(AND(AY$4&gt;=Inputs!$CM16,AY$4&lt;Inputs!$CN16),1,IF(AND(AY$4=Inputs!$CN16,AY$4=Inputs!$CO16),1,IF(OR(AND(AY$4=Inputs!$CN16+1,Inputs!$CN16=Inputs!$CO16),AND(AY$4=Inputs!$CN16+2,Inputs!$CN16=Inputs!$CO16)),0,IF(AY$4=Inputs!$CN16,0.8,IF(AY$4=Inputs!$CN16+1,0.6,IF(AY$4=Inputs!$CN16+2,0.4,IF(AY$4=Inputs!$CO16,0.2,IF(AND(AY$4&gt;=Inputs!$CL16,AY$4&lt;Inputs!$CM16),(AY$4-Inputs!$CL16+1)/(Inputs!$AI16+1),0)))))))))</f>
        <v>1</v>
      </c>
      <c r="AZ19" s="27">
        <f>IF(AND(Inputs!$CO16=0,AZ$4&gt;=Inputs!$CM16),1,IF(AND(AZ$4&gt;=Inputs!$CM16,AZ$4&lt;Inputs!$CN16),1,IF(AND(AZ$4=Inputs!$CN16,AZ$4=Inputs!$CO16),1,IF(OR(AND(AZ$4=Inputs!$CN16+1,Inputs!$CN16=Inputs!$CO16),AND(AZ$4=Inputs!$CN16+2,Inputs!$CN16=Inputs!$CO16)),0,IF(AZ$4=Inputs!$CN16,0.8,IF(AZ$4=Inputs!$CN16+1,0.6,IF(AZ$4=Inputs!$CN16+2,0.4,IF(AZ$4=Inputs!$CO16,0.2,IF(AND(AZ$4&gt;=Inputs!$CL16,AZ$4&lt;Inputs!$CM16),(AZ$4-Inputs!$CL16+1)/(Inputs!$AI16+1),0)))))))))</f>
        <v>1</v>
      </c>
      <c r="BA19" s="27">
        <f>IF(AND(Inputs!$CO16=0,BA$4&gt;=Inputs!$CM16),1,IF(AND(BA$4&gt;=Inputs!$CM16,BA$4&lt;Inputs!$CN16),1,IF(AND(BA$4=Inputs!$CN16,BA$4=Inputs!$CO16),1,IF(OR(AND(BA$4=Inputs!$CN16+1,Inputs!$CN16=Inputs!$CO16),AND(BA$4=Inputs!$CN16+2,Inputs!$CN16=Inputs!$CO16)),0,IF(BA$4=Inputs!$CN16,0.8,IF(BA$4=Inputs!$CN16+1,0.6,IF(BA$4=Inputs!$CN16+2,0.4,IF(BA$4=Inputs!$CO16,0.2,IF(AND(BA$4&gt;=Inputs!$CL16,BA$4&lt;Inputs!$CM16),(BA$4-Inputs!$CL16+1)/(Inputs!$AI16+1),0)))))))))</f>
        <v>1</v>
      </c>
      <c r="BB19" s="27">
        <f>IF(AND(Inputs!$CO16=0,BB$4&gt;=Inputs!$CM16),1,IF(AND(BB$4&gt;=Inputs!$CM16,BB$4&lt;Inputs!$CN16),1,IF(AND(BB$4=Inputs!$CN16,BB$4=Inputs!$CO16),1,IF(OR(AND(BB$4=Inputs!$CN16+1,Inputs!$CN16=Inputs!$CO16),AND(BB$4=Inputs!$CN16+2,Inputs!$CN16=Inputs!$CO16)),0,IF(BB$4=Inputs!$CN16,0.8,IF(BB$4=Inputs!$CN16+1,0.6,IF(BB$4=Inputs!$CN16+2,0.4,IF(BB$4=Inputs!$CO16,0.2,IF(AND(BB$4&gt;=Inputs!$CL16,BB$4&lt;Inputs!$CM16),(BB$4-Inputs!$CL16+1)/(Inputs!$AI16+1),0)))))))))</f>
        <v>1</v>
      </c>
      <c r="BC19" s="27">
        <f>IF(AND(Inputs!$CO16=0,BC$4&gt;=Inputs!$CM16),1,IF(AND(BC$4&gt;=Inputs!$CM16,BC$4&lt;Inputs!$CN16),1,IF(AND(BC$4=Inputs!$CN16,BC$4=Inputs!$CO16),1,IF(OR(AND(BC$4=Inputs!$CN16+1,Inputs!$CN16=Inputs!$CO16),AND(BC$4=Inputs!$CN16+2,Inputs!$CN16=Inputs!$CO16)),0,IF(BC$4=Inputs!$CN16,0.8,IF(BC$4=Inputs!$CN16+1,0.6,IF(BC$4=Inputs!$CN16+2,0.4,IF(BC$4=Inputs!$CO16,0.2,IF(AND(BC$4&gt;=Inputs!$CL16,BC$4&lt;Inputs!$CM16),(BC$4-Inputs!$CL16+1)/(Inputs!$AI16+1),0)))))))))</f>
        <v>1</v>
      </c>
      <c r="BD19" s="27">
        <f>IF(AND(Inputs!$CO16=0,BD$4&gt;=Inputs!$CM16),1,IF(AND(BD$4&gt;=Inputs!$CM16,BD$4&lt;Inputs!$CN16),1,IF(AND(BD$4=Inputs!$CN16,BD$4=Inputs!$CO16),1,IF(OR(AND(BD$4=Inputs!$CN16+1,Inputs!$CN16=Inputs!$CO16),AND(BD$4=Inputs!$CN16+2,Inputs!$CN16=Inputs!$CO16)),0,IF(BD$4=Inputs!$CN16,0.8,IF(BD$4=Inputs!$CN16+1,0.6,IF(BD$4=Inputs!$CN16+2,0.4,IF(BD$4=Inputs!$CO16,0.2,IF(AND(BD$4&gt;=Inputs!$CL16,BD$4&lt;Inputs!$CM16),(BD$4-Inputs!$CL16+1)/(Inputs!$AI16+1),0)))))))))</f>
        <v>1</v>
      </c>
      <c r="BE19" s="27">
        <f>IF(AND(Inputs!$CO16=0,BE$4&gt;=Inputs!$CM16),1,IF(AND(BE$4&gt;=Inputs!$CM16,BE$4&lt;Inputs!$CN16),1,IF(AND(BE$4=Inputs!$CN16,BE$4=Inputs!$CO16),1,IF(OR(AND(BE$4=Inputs!$CN16+1,Inputs!$CN16=Inputs!$CO16),AND(BE$4=Inputs!$CN16+2,Inputs!$CN16=Inputs!$CO16)),0,IF(BE$4=Inputs!$CN16,0.8,IF(BE$4=Inputs!$CN16+1,0.6,IF(BE$4=Inputs!$CN16+2,0.4,IF(BE$4=Inputs!$CO16,0.2,IF(AND(BE$4&gt;=Inputs!$CL16,BE$4&lt;Inputs!$CM16),(BE$4-Inputs!$CL16+1)/(Inputs!$AI16+1),0)))))))))</f>
        <v>1</v>
      </c>
      <c r="BF19" s="27">
        <f>IF(AND(Inputs!$CO16=0,BF$4&gt;=Inputs!$CM16),1,IF(AND(BF$4&gt;=Inputs!$CM16,BF$4&lt;Inputs!$CN16),1,IF(AND(BF$4=Inputs!$CN16,BF$4=Inputs!$CO16),1,IF(OR(AND(BF$4=Inputs!$CN16+1,Inputs!$CN16=Inputs!$CO16),AND(BF$4=Inputs!$CN16+2,Inputs!$CN16=Inputs!$CO16)),0,IF(BF$4=Inputs!$CN16,0.8,IF(BF$4=Inputs!$CN16+1,0.6,IF(BF$4=Inputs!$CN16+2,0.4,IF(BF$4=Inputs!$CO16,0.2,IF(AND(BF$4&gt;=Inputs!$CL16,BF$4&lt;Inputs!$CM16),(BF$4-Inputs!$CL16+1)/(Inputs!$AI16+1),0)))))))))</f>
        <v>1</v>
      </c>
      <c r="BG19" s="27">
        <f>IF(AND(Inputs!$CO16=0,BG$4&gt;=Inputs!$CM16),1,IF(AND(BG$4&gt;=Inputs!$CM16,BG$4&lt;Inputs!$CN16),1,IF(AND(BG$4=Inputs!$CN16,BG$4=Inputs!$CO16),1,IF(OR(AND(BG$4=Inputs!$CN16+1,Inputs!$CN16=Inputs!$CO16),AND(BG$4=Inputs!$CN16+2,Inputs!$CN16=Inputs!$CO16)),0,IF(BG$4=Inputs!$CN16,0.8,IF(BG$4=Inputs!$CN16+1,0.6,IF(BG$4=Inputs!$CN16+2,0.4,IF(BG$4=Inputs!$CO16,0.2,IF(AND(BG$4&gt;=Inputs!$CL16,BG$4&lt;Inputs!$CM16),(BG$4-Inputs!$CL16+1)/(Inputs!$AI16+1),0)))))))))</f>
        <v>1</v>
      </c>
      <c r="BH19" s="27">
        <f>IF(AND(Inputs!$CO16=0,BH$4&gt;=Inputs!$CM16),1,IF(AND(BH$4&gt;=Inputs!$CM16,BH$4&lt;Inputs!$CN16),1,IF(AND(BH$4=Inputs!$CN16,BH$4=Inputs!$CO16),1,IF(OR(AND(BH$4=Inputs!$CN16+1,Inputs!$CN16=Inputs!$CO16),AND(BH$4=Inputs!$CN16+2,Inputs!$CN16=Inputs!$CO16)),0,IF(BH$4=Inputs!$CN16,0.8,IF(BH$4=Inputs!$CN16+1,0.6,IF(BH$4=Inputs!$CN16+2,0.4,IF(BH$4=Inputs!$CO16,0.2,IF(AND(BH$4&gt;=Inputs!$CL16,BH$4&lt;Inputs!$CM16),(BH$4-Inputs!$CL16+1)/(Inputs!$AI16+1),0)))))))))</f>
        <v>1</v>
      </c>
      <c r="BI19" s="27">
        <f>IF(AND(Inputs!$CO16=0,BI$4&gt;=Inputs!$CM16),1,IF(AND(BI$4&gt;=Inputs!$CM16,BI$4&lt;Inputs!$CN16),1,IF(AND(BI$4=Inputs!$CN16,BI$4=Inputs!$CO16),1,IF(OR(AND(BI$4=Inputs!$CN16+1,Inputs!$CN16=Inputs!$CO16),AND(BI$4=Inputs!$CN16+2,Inputs!$CN16=Inputs!$CO16)),0,IF(BI$4=Inputs!$CN16,0.8,IF(BI$4=Inputs!$CN16+1,0.6,IF(BI$4=Inputs!$CN16+2,0.4,IF(BI$4=Inputs!$CO16,0.2,IF(AND(BI$4&gt;=Inputs!$CL16,BI$4&lt;Inputs!$CM16),(BI$4-Inputs!$CL16+1)/(Inputs!$AI16+1),0)))))))))</f>
        <v>1</v>
      </c>
      <c r="BJ19" s="27">
        <f>IF(AND(Inputs!$CO16=0,BJ$4&gt;=Inputs!$CM16),1,IF(AND(BJ$4&gt;=Inputs!$CM16,BJ$4&lt;Inputs!$CN16),1,IF(AND(BJ$4=Inputs!$CN16,BJ$4=Inputs!$CO16),1,IF(OR(AND(BJ$4=Inputs!$CN16+1,Inputs!$CN16=Inputs!$CO16),AND(BJ$4=Inputs!$CN16+2,Inputs!$CN16=Inputs!$CO16)),0,IF(BJ$4=Inputs!$CN16,0.8,IF(BJ$4=Inputs!$CN16+1,0.6,IF(BJ$4=Inputs!$CN16+2,0.4,IF(BJ$4=Inputs!$CO16,0.2,IF(AND(BJ$4&gt;=Inputs!$CL16,BJ$4&lt;Inputs!$CM16),(BJ$4-Inputs!$CL16+1)/(Inputs!$AI16+1),0)))))))))</f>
        <v>1</v>
      </c>
      <c r="BK19" s="27">
        <f>IF(AND(Inputs!$CO16=0,BK$4&gt;=Inputs!$CM16),1,IF(AND(BK$4&gt;=Inputs!$CM16,BK$4&lt;Inputs!$CN16),1,IF(AND(BK$4=Inputs!$CN16,BK$4=Inputs!$CO16),1,IF(OR(AND(BK$4=Inputs!$CN16+1,Inputs!$CN16=Inputs!$CO16),AND(BK$4=Inputs!$CN16+2,Inputs!$CN16=Inputs!$CO16)),0,IF(BK$4=Inputs!$CN16,0.8,IF(BK$4=Inputs!$CN16+1,0.6,IF(BK$4=Inputs!$CN16+2,0.4,IF(BK$4=Inputs!$CO16,0.2,IF(AND(BK$4&gt;=Inputs!$CL16,BK$4&lt;Inputs!$CM16),(BK$4-Inputs!$CL16+1)/(Inputs!$AI16+1),0)))))))))</f>
        <v>1</v>
      </c>
      <c r="BL19" s="27">
        <f>IF(AND(Inputs!$CO16=0,BL$4&gt;=Inputs!$CM16),1,IF(AND(BL$4&gt;=Inputs!$CM16,BL$4&lt;Inputs!$CN16),1,IF(AND(BL$4=Inputs!$CN16,BL$4=Inputs!$CO16),1,IF(OR(AND(BL$4=Inputs!$CN16+1,Inputs!$CN16=Inputs!$CO16),AND(BL$4=Inputs!$CN16+2,Inputs!$CN16=Inputs!$CO16)),0,IF(BL$4=Inputs!$CN16,0.8,IF(BL$4=Inputs!$CN16+1,0.6,IF(BL$4=Inputs!$CN16+2,0.4,IF(BL$4=Inputs!$CO16,0.2,IF(AND(BL$4&gt;=Inputs!$CL16,BL$4&lt;Inputs!$CM16),(BL$4-Inputs!$CL16+1)/(Inputs!$AI16+1),0)))))))))</f>
        <v>1</v>
      </c>
      <c r="BM19" s="27">
        <f>IF(AND(Inputs!$CO16=0,BM$4&gt;=Inputs!$CM16),1,IF(AND(BM$4&gt;=Inputs!$CM16,BM$4&lt;Inputs!$CN16),1,IF(AND(BM$4=Inputs!$CN16,BM$4=Inputs!$CO16),1,IF(OR(AND(BM$4=Inputs!$CN16+1,Inputs!$CN16=Inputs!$CO16),AND(BM$4=Inputs!$CN16+2,Inputs!$CN16=Inputs!$CO16)),0,IF(BM$4=Inputs!$CN16,0.8,IF(BM$4=Inputs!$CN16+1,0.6,IF(BM$4=Inputs!$CN16+2,0.4,IF(BM$4=Inputs!$CO16,0.2,IF(AND(BM$4&gt;=Inputs!$CL16,BM$4&lt;Inputs!$CM16),(BM$4-Inputs!$CL16+1)/(Inputs!$AI16+1),0)))))))))</f>
        <v>1</v>
      </c>
      <c r="BN19" s="195"/>
      <c r="BO19" s="193" t="str">
        <f>IF(Inputs!$B16="","",(ROUND(Inputs!$BC16*AJ19,0)))</f>
        <v/>
      </c>
      <c r="BP19" s="193" t="str">
        <f>IF(Inputs!$B16="","",(ROUND(Inputs!$BC16*AK19,0)))</f>
        <v/>
      </c>
      <c r="BQ19" s="193" t="str">
        <f>IF(Inputs!$B16="","",(ROUND(Inputs!$BC16*AL19,0)))</f>
        <v/>
      </c>
      <c r="BR19" s="193" t="str">
        <f>IF(Inputs!$B16="","",(ROUND(Inputs!$BC16*AM19,0)))</f>
        <v/>
      </c>
      <c r="BS19" s="193" t="str">
        <f>IF(Inputs!$B16="","",(ROUND(Inputs!$BC16*AN19,0)))</f>
        <v/>
      </c>
      <c r="BT19" s="193" t="str">
        <f>IF(Inputs!$B16="","",(ROUND(Inputs!$BC16*AO19,0)))</f>
        <v/>
      </c>
      <c r="BU19" s="193" t="str">
        <f>IF(Inputs!$B16="","",(ROUND(Inputs!$BC16*AP19,0)))</f>
        <v/>
      </c>
      <c r="BV19" s="193" t="str">
        <f>IF(Inputs!$B16="","",(ROUND(Inputs!$BC16*AQ19,0)))</f>
        <v/>
      </c>
      <c r="BW19" s="193" t="str">
        <f>IF(Inputs!$B16="","",(ROUND(Inputs!$BC16*AR19,0)))</f>
        <v/>
      </c>
      <c r="BX19" s="193" t="str">
        <f>IF(Inputs!$B16="","",(ROUND(Inputs!$BC16*AS19,0)))</f>
        <v/>
      </c>
      <c r="BY19" s="193" t="str">
        <f>IF(Inputs!$B16="","",(ROUND(Inputs!$BC16*AT19,0)))</f>
        <v/>
      </c>
      <c r="BZ19" s="193" t="str">
        <f>IF(Inputs!$B16="","",(ROUND(Inputs!$BC16*AU19,0)))</f>
        <v/>
      </c>
      <c r="CA19" s="193" t="str">
        <f>IF(Inputs!$B16="","",(ROUND(Inputs!$BC16*AV19,0)))</f>
        <v/>
      </c>
      <c r="CB19" s="193" t="str">
        <f>IF(Inputs!$B16="","",(ROUND(Inputs!$BC16*AW19,0)))</f>
        <v/>
      </c>
      <c r="CC19" s="193" t="str">
        <f>IF(Inputs!$B16="","",(ROUND(Inputs!$BC16*AX19,0)))</f>
        <v/>
      </c>
      <c r="CD19" s="193" t="str">
        <f>IF(Inputs!$B16="","",(ROUND(Inputs!$BC16*AY19,0)))</f>
        <v/>
      </c>
      <c r="CE19" s="193" t="str">
        <f>IF(Inputs!$B16="","",(ROUND(Inputs!$BC16*AZ19,0)))</f>
        <v/>
      </c>
      <c r="CF19" s="193" t="str">
        <f>IF(Inputs!$B16="","",(ROUND(Inputs!$BC16*BA19,0)))</f>
        <v/>
      </c>
      <c r="CG19" s="193" t="str">
        <f>IF(Inputs!$B16="","",(ROUND(Inputs!$BC16*BB19,0)))</f>
        <v/>
      </c>
      <c r="CH19" s="193" t="str">
        <f>IF(Inputs!$B16="","",(ROUND(Inputs!$BC16*BC19,0)))</f>
        <v/>
      </c>
      <c r="CI19" s="193" t="str">
        <f>IF(Inputs!$B16="","",(ROUND(Inputs!$BC16*BD19,0)))</f>
        <v/>
      </c>
      <c r="CJ19" s="193" t="str">
        <f>IF(Inputs!$B16="","",(ROUND(Inputs!$BC16*BE19,0)))</f>
        <v/>
      </c>
      <c r="CK19" s="193" t="str">
        <f>IF(Inputs!$B16="","",(ROUND(Inputs!$BC16*BF19,0)))</f>
        <v/>
      </c>
      <c r="CL19" s="193" t="str">
        <f>IF(Inputs!$B16="","",(ROUND(Inputs!$BC16*BG19,0)))</f>
        <v/>
      </c>
      <c r="CM19" s="193" t="str">
        <f>IF(Inputs!$B16="","",(ROUND(Inputs!$BC16*BH19,0)))</f>
        <v/>
      </c>
      <c r="CN19" s="193" t="str">
        <f>IF(Inputs!$B16="","",(ROUND(Inputs!$BC16*BI19,0)))</f>
        <v/>
      </c>
      <c r="CO19" s="193" t="str">
        <f>IF(Inputs!$B16="","",(ROUND(Inputs!$BC16*BJ19,0)))</f>
        <v/>
      </c>
      <c r="CP19" s="193" t="str">
        <f>IF(Inputs!$B16="","",(ROUND(Inputs!$BC16*BK19,0)))</f>
        <v/>
      </c>
      <c r="CQ19" s="193" t="str">
        <f>IF(Inputs!$B16="","",(ROUND(Inputs!$BC16*BL19,0)))</f>
        <v/>
      </c>
      <c r="CR19" s="193" t="str">
        <f>IF(Inputs!$B16="","",(ROUND(Inputs!$BC16*BM19,0)))</f>
        <v/>
      </c>
      <c r="CS19" s="194">
        <f t="shared" si="5"/>
        <v>0</v>
      </c>
      <c r="CT19" s="195"/>
      <c r="CU19" s="195"/>
      <c r="CV19" s="193" t="str">
        <f>IF(A19="","",IF(AND(CV$4&lt;=Inputs!$CQ16,CV$4&gt;=Inputs!$CP16),Inputs!$AR16/(Inputs!$CQ16-Inputs!$CP16+1),0)+IF(CV$4=Inputs!$CL16,Inputs!$BD16,0))</f>
        <v/>
      </c>
      <c r="CW19" s="193" t="str">
        <f>IF(B19="","",IF(AND(CW$4&lt;=Inputs!$CQ16,CW$4&gt;=Inputs!$CP16),Inputs!$AR16/(Inputs!$CQ16-Inputs!$CP16+1),0)+IF(CW$4=Inputs!$CL16,Inputs!$BD16,0))</f>
        <v/>
      </c>
      <c r="CX19" s="193" t="str">
        <f>IF(C19="","",IF(AND(CX$4&lt;=Inputs!$CQ16,CX$4&gt;=Inputs!$CP16),Inputs!$AR16/(Inputs!$CQ16-Inputs!$CP16+1),0)+IF(CX$4=Inputs!$CL16,Inputs!$BD16,0))</f>
        <v/>
      </c>
      <c r="CY19" s="193" t="str">
        <f>IF(D19="","",IF(AND(CY$4&lt;=Inputs!$CQ16,CY$4&gt;=Inputs!$CP16),Inputs!$AR16/(Inputs!$CQ16-Inputs!$CP16+1),0)+IF(CY$4=Inputs!$CL16,Inputs!$BD16,0))</f>
        <v/>
      </c>
      <c r="CZ19" s="193" t="str">
        <f>IF(E19="","",IF(AND(CZ$4&lt;=Inputs!$CQ16,CZ$4&gt;=Inputs!$CP16),Inputs!$AR16/(Inputs!$CQ16-Inputs!$CP16+1),0)+IF(CZ$4=Inputs!$CL16,Inputs!$BD16,0))</f>
        <v/>
      </c>
      <c r="DA19" s="193" t="str">
        <f>IF(F19="","",IF(AND(DA$4&lt;=Inputs!$CQ16,DA$4&gt;=Inputs!$CP16),Inputs!$AR16/(Inputs!$CQ16-Inputs!$CP16+1),0)+IF(DA$4=Inputs!$CL16,Inputs!$BD16,0))</f>
        <v/>
      </c>
      <c r="DB19" s="193" t="str">
        <f>IF(G19="","",IF(AND(DB$4&lt;=Inputs!$CQ16,DB$4&gt;=Inputs!$CP16),Inputs!$AR16/(Inputs!$CQ16-Inputs!$CP16+1),0)+IF(DB$4=Inputs!$CL16,Inputs!$BD16,0))</f>
        <v/>
      </c>
      <c r="DC19" s="193" t="str">
        <f>IF(H19="","",IF(AND(DC$4&lt;=Inputs!$CQ16,DC$4&gt;=Inputs!$CP16),Inputs!$AR16/(Inputs!$CQ16-Inputs!$CP16+1),0)+IF(DC$4=Inputs!$CL16,Inputs!$BD16,0))</f>
        <v/>
      </c>
      <c r="DD19" s="193" t="str">
        <f>IF(I19="","",IF(AND(DD$4&lt;=Inputs!$CQ16,DD$4&gt;=Inputs!$CP16),Inputs!$AR16/(Inputs!$CQ16-Inputs!$CP16+1),0)+IF(DD$4=Inputs!$CL16,Inputs!$BD16,0))</f>
        <v/>
      </c>
      <c r="DE19" s="193" t="str">
        <f>IF(J19="","",IF(AND(DE$4&lt;=Inputs!$CQ16,DE$4&gt;=Inputs!$CP16),Inputs!$AR16/(Inputs!$CQ16-Inputs!$CP16+1),0)+IF(DE$4=Inputs!$CL16,Inputs!$BD16,0))</f>
        <v/>
      </c>
      <c r="DF19" s="193" t="str">
        <f>IF(K19="","",IF(AND(DF$4&lt;=Inputs!$CQ16,DF$4&gt;=Inputs!$CP16),Inputs!$AR16/(Inputs!$CQ16-Inputs!$CP16+1),0)+IF(DF$4=Inputs!$CL16,Inputs!$BD16,0))</f>
        <v/>
      </c>
      <c r="DG19" s="193" t="str">
        <f>IF(L19="","",IF(AND(DG$4&lt;=Inputs!$CQ16,DG$4&gt;=Inputs!$CP16),Inputs!$AR16/(Inputs!$CQ16-Inputs!$CP16+1),0)+IF(DG$4=Inputs!$CL16,Inputs!$BD16,0))</f>
        <v/>
      </c>
      <c r="DH19" s="193" t="str">
        <f>IF(M19="","",IF(AND(DH$4&lt;=Inputs!$CQ16,DH$4&gt;=Inputs!$CP16),Inputs!$AR16/(Inputs!$CQ16-Inputs!$CP16+1),0)+IF(DH$4=Inputs!$CL16,Inputs!$BD16,0))</f>
        <v/>
      </c>
      <c r="DI19" s="193" t="str">
        <f>IF(N19="","",IF(AND(DI$4&lt;=Inputs!$CQ16,DI$4&gt;=Inputs!$CP16),Inputs!$AR16/(Inputs!$CQ16-Inputs!$CP16+1),0)+IF(DI$4=Inputs!$CL16,Inputs!$BD16,0))</f>
        <v/>
      </c>
      <c r="DJ19" s="193" t="str">
        <f>IF(O19="","",IF(AND(DJ$4&lt;=Inputs!$CQ16,DJ$4&gt;=Inputs!$CP16),Inputs!$AR16/(Inputs!$CQ16-Inputs!$CP16+1),0)+IF(DJ$4=Inputs!$CL16,Inputs!$BD16,0))</f>
        <v/>
      </c>
      <c r="DK19" s="193" t="str">
        <f>IF(P19="","",IF(AND(DK$4&lt;=Inputs!$CQ16,DK$4&gt;=Inputs!$CP16),Inputs!$AR16/(Inputs!$CQ16-Inputs!$CP16+1),0)+IF(DK$4=Inputs!$CL16,Inputs!$BD16,0))</f>
        <v/>
      </c>
      <c r="DL19" s="193" t="str">
        <f>IF(Q19="","",IF(AND(DL$4&lt;=Inputs!$CQ16,DL$4&gt;=Inputs!$CP16),Inputs!$AR16/(Inputs!$CQ16-Inputs!$CP16+1),0)+IF(DL$4=Inputs!$CL16,Inputs!$BD16,0))</f>
        <v/>
      </c>
      <c r="DM19" s="193" t="str">
        <f>IF(R19="","",IF(AND(DM$4&lt;=Inputs!$CQ16,DM$4&gt;=Inputs!$CP16),Inputs!$AR16/(Inputs!$CQ16-Inputs!$CP16+1),0)+IF(DM$4=Inputs!$CL16,Inputs!$BD16,0))</f>
        <v/>
      </c>
      <c r="DN19" s="193" t="str">
        <f>IF(S19="","",IF(AND(DN$4&lt;=Inputs!$CQ16,DN$4&gt;=Inputs!$CP16),Inputs!$AR16/(Inputs!$CQ16-Inputs!$CP16+1),0)+IF(DN$4=Inputs!$CL16,Inputs!$BD16,0))</f>
        <v/>
      </c>
      <c r="DO19" s="193" t="str">
        <f>IF(T19="","",IF(AND(DO$4&lt;=Inputs!$CQ16,DO$4&gt;=Inputs!$CP16),Inputs!$AR16/(Inputs!$CQ16-Inputs!$CP16+1),0)+IF(DO$4=Inputs!$CL16,Inputs!$BD16,0))</f>
        <v/>
      </c>
      <c r="DP19" s="193" t="str">
        <f>IF(U19="","",IF(AND(DP$4&lt;=Inputs!$CQ16,DP$4&gt;=Inputs!$CP16),Inputs!$AR16/(Inputs!$CQ16-Inputs!$CP16+1),0)+IF(DP$4=Inputs!$CL16,Inputs!$BD16,0))</f>
        <v/>
      </c>
      <c r="DQ19" s="193" t="str">
        <f>IF(V19="","",IF(AND(DQ$4&lt;=Inputs!$CQ16,DQ$4&gt;=Inputs!$CP16),Inputs!$AR16/(Inputs!$CQ16-Inputs!$CP16+1),0)+IF(DQ$4=Inputs!$CL16,Inputs!$BD16,0))</f>
        <v/>
      </c>
      <c r="DR19" s="193" t="str">
        <f>IF(W19="","",IF(AND(DR$4&lt;=Inputs!$CQ16,DR$4&gt;=Inputs!$CP16),Inputs!$AR16/(Inputs!$CQ16-Inputs!$CP16+1),0)+IF(DR$4=Inputs!$CL16,Inputs!$BD16,0))</f>
        <v/>
      </c>
      <c r="DS19" s="193" t="str">
        <f>IF(X19="","",IF(AND(DS$4&lt;=Inputs!$CQ16,DS$4&gt;=Inputs!$CP16),Inputs!$AR16/(Inputs!$CQ16-Inputs!$CP16+1),0)+IF(DS$4=Inputs!$CL16,Inputs!$BD16,0))</f>
        <v/>
      </c>
      <c r="DT19" s="193" t="str">
        <f>IF(Y19="","",IF(AND(DT$4&lt;=Inputs!$CQ16,DT$4&gt;=Inputs!$CP16),Inputs!$AR16/(Inputs!$CQ16-Inputs!$CP16+1),0)+IF(DT$4=Inputs!$CL16,Inputs!$BD16,0))</f>
        <v/>
      </c>
      <c r="DU19" s="193" t="str">
        <f>IF(Z19="","",IF(AND(DU$4&lt;=Inputs!$CQ16,DU$4&gt;=Inputs!$CP16),Inputs!$AR16/(Inputs!$CQ16-Inputs!$CP16+1),0)+IF(DU$4=Inputs!$CL16,Inputs!$BD16,0))</f>
        <v/>
      </c>
      <c r="DV19" s="193" t="str">
        <f>IF(AA19="","",IF(AND(DV$4&lt;=Inputs!$CQ16,DV$4&gt;=Inputs!$CP16),Inputs!$AR16/(Inputs!$CQ16-Inputs!$CP16+1),0)+IF(DV$4=Inputs!$CL16,Inputs!$BD16,0))</f>
        <v/>
      </c>
      <c r="DW19" s="193" t="str">
        <f>IF(AB19="","",IF(AND(DW$4&lt;=Inputs!$CQ16,DW$4&gt;=Inputs!$CP16),Inputs!$AR16/(Inputs!$CQ16-Inputs!$CP16+1),0)+IF(DW$4=Inputs!$CL16,Inputs!$BD16,0))</f>
        <v/>
      </c>
      <c r="DX19" s="193" t="str">
        <f>IF(AC19="","",IF(AND(DX$4&lt;=Inputs!$CQ16,DX$4&gt;=Inputs!$CP16),Inputs!$AR16/(Inputs!$CQ16-Inputs!$CP16+1),0)+IF(DX$4=Inputs!$CL16,Inputs!$BD16,0))</f>
        <v/>
      </c>
      <c r="DY19" s="193" t="str">
        <f>IF(AD19="","",IF(AND(DY$4&lt;=Inputs!$CQ16,DY$4&gt;=Inputs!$CP16),Inputs!$AR16/(Inputs!$CQ16-Inputs!$CP16+1),0)+IF(DY$4=Inputs!$CL16,Inputs!$BD16,0))</f>
        <v/>
      </c>
      <c r="DZ19" s="194" t="str">
        <f t="shared" si="3"/>
        <v/>
      </c>
      <c r="EB19" s="48"/>
    </row>
    <row r="20" spans="1:132">
      <c r="A20" s="7" t="str">
        <f>IF(Inputs!A17="","",Inputs!A17)</f>
        <v/>
      </c>
      <c r="B20" t="str">
        <f>IF(Inputs!B17="","",Inputs!B17)</f>
        <v/>
      </c>
      <c r="C20" s="193" t="str">
        <f>IF(Inputs!$B17="","",BO20-CV20)</f>
        <v/>
      </c>
      <c r="D20" s="193" t="str">
        <f>IF(Inputs!$B17="","",BP20-CW20)</f>
        <v/>
      </c>
      <c r="E20" s="193" t="str">
        <f>IF(Inputs!$B17="","",BQ20-CX20)</f>
        <v/>
      </c>
      <c r="F20" s="193" t="str">
        <f>IF(Inputs!$B17="","",BR20-CY20)</f>
        <v/>
      </c>
      <c r="G20" s="193" t="str">
        <f>IF(Inputs!$B17="","",BS20-CZ20)</f>
        <v/>
      </c>
      <c r="H20" s="193" t="str">
        <f>IF(Inputs!$B17="","",BT20-DA20)</f>
        <v/>
      </c>
      <c r="I20" s="193" t="str">
        <f>IF(Inputs!$B17="","",BU20-DB20)</f>
        <v/>
      </c>
      <c r="J20" s="193" t="str">
        <f>IF(Inputs!$B17="","",BV20-DC20)</f>
        <v/>
      </c>
      <c r="K20" s="193" t="str">
        <f>IF(Inputs!$B17="","",BW20-DD20)</f>
        <v/>
      </c>
      <c r="L20" s="193" t="str">
        <f>IF(Inputs!$B17="","",BX20-DE20)</f>
        <v/>
      </c>
      <c r="M20" s="193" t="str">
        <f>IF(Inputs!$B17="","",BY20-DF20)</f>
        <v/>
      </c>
      <c r="N20" s="193" t="str">
        <f>IF(Inputs!$B17="","",BZ20-DG20)</f>
        <v/>
      </c>
      <c r="O20" s="193" t="str">
        <f>IF(Inputs!$B17="","",CA20-DH20)</f>
        <v/>
      </c>
      <c r="P20" s="193" t="str">
        <f>IF(Inputs!$B17="","",CB20-DI20)</f>
        <v/>
      </c>
      <c r="Q20" s="193" t="str">
        <f>IF(Inputs!$B17="","",CC20-DJ20)</f>
        <v/>
      </c>
      <c r="R20" s="193" t="str">
        <f>IF(Inputs!$B17="","",CD20-DK20)</f>
        <v/>
      </c>
      <c r="S20" s="193" t="str">
        <f>IF(Inputs!$B17="","",CE20-DL20)</f>
        <v/>
      </c>
      <c r="T20" s="193" t="str">
        <f>IF(Inputs!$B17="","",CF20-DM20)</f>
        <v/>
      </c>
      <c r="U20" s="193" t="str">
        <f>IF(Inputs!$B17="","",CG20-DN20)</f>
        <v/>
      </c>
      <c r="V20" s="193" t="str">
        <f>IF(Inputs!$B17="","",CH20-DO20)</f>
        <v/>
      </c>
      <c r="W20" s="193" t="str">
        <f>IF(Inputs!$B17="","",CI20-DP20)</f>
        <v/>
      </c>
      <c r="X20" s="193" t="str">
        <f>IF(Inputs!$B17="","",CJ20-DQ20)</f>
        <v/>
      </c>
      <c r="Y20" s="193" t="str">
        <f>IF(Inputs!$B17="","",CK20-DR20)</f>
        <v/>
      </c>
      <c r="Z20" s="193" t="str">
        <f>IF(Inputs!$B17="","",CL20-DS20)</f>
        <v/>
      </c>
      <c r="AA20" s="193" t="str">
        <f>IF(Inputs!$B17="","",CM20-DT20)</f>
        <v/>
      </c>
      <c r="AB20" s="193" t="str">
        <f>IF(Inputs!$B17="","",CN20-DU20)</f>
        <v/>
      </c>
      <c r="AC20" s="193" t="str">
        <f>IF(Inputs!$B17="","",CO20-DV20)</f>
        <v/>
      </c>
      <c r="AD20" s="193" t="str">
        <f>IF(Inputs!$B17="","",CP20-DW20)</f>
        <v/>
      </c>
      <c r="AE20" s="193" t="str">
        <f>IF(Inputs!$B17="","",CQ20-DX20)</f>
        <v/>
      </c>
      <c r="AF20" s="193" t="str">
        <f>IF(Inputs!$B17="","",CR20-DY20)</f>
        <v/>
      </c>
      <c r="AG20" s="194" t="str">
        <f t="shared" si="4"/>
        <v/>
      </c>
      <c r="AH20" s="194"/>
      <c r="AI20" s="195"/>
      <c r="AJ20" s="27">
        <f>IF(AND(Inputs!$CO17=0,AJ$4&gt;=Inputs!$CM17),1,IF(AND(AJ$4&gt;=Inputs!$CM17,AJ$4&lt;Inputs!$CN17),1,IF(AND(AJ$4=Inputs!$CN17,AJ$4=Inputs!$CO17),1,IF(OR(AND(AJ$4=Inputs!$CN17+1,Inputs!$CN17=Inputs!$CO17),AND(AJ$4=Inputs!$CN17+2,Inputs!$CN17=Inputs!$CO17)),0,IF(AJ$4=Inputs!$CN17,0.8,IF(AJ$4=Inputs!$CN17+1,0.6,IF(AJ$4=Inputs!$CN17+2,0.4,IF(AJ$4=Inputs!$CO17,0.2,IF(AND(AJ$4&gt;=Inputs!$CL17,AJ$4&lt;Inputs!$CM17),(AJ$4-Inputs!$CL17+1)/(Inputs!$AI17+1),0)))))))))</f>
        <v>1</v>
      </c>
      <c r="AK20" s="27">
        <f>IF(AND(Inputs!$CO17=0,AK$4&gt;=Inputs!$CM17),1,IF(AND(AK$4&gt;=Inputs!$CM17,AK$4&lt;Inputs!$CN17),1,IF(AND(AK$4=Inputs!$CN17,AK$4=Inputs!$CO17),1,IF(OR(AND(AK$4=Inputs!$CN17+1,Inputs!$CN17=Inputs!$CO17),AND(AK$4=Inputs!$CN17+2,Inputs!$CN17=Inputs!$CO17)),0,IF(AK$4=Inputs!$CN17,0.8,IF(AK$4=Inputs!$CN17+1,0.6,IF(AK$4=Inputs!$CN17+2,0.4,IF(AK$4=Inputs!$CO17,0.2,IF(AND(AK$4&gt;=Inputs!$CL17,AK$4&lt;Inputs!$CM17),(AK$4-Inputs!$CL17+1)/(Inputs!$AI17+1),0)))))))))</f>
        <v>1</v>
      </c>
      <c r="AL20" s="27">
        <f>IF(AND(Inputs!$CO17=0,AL$4&gt;=Inputs!$CM17),1,IF(AND(AL$4&gt;=Inputs!$CM17,AL$4&lt;Inputs!$CN17),1,IF(AND(AL$4=Inputs!$CN17,AL$4=Inputs!$CO17),1,IF(OR(AND(AL$4=Inputs!$CN17+1,Inputs!$CN17=Inputs!$CO17),AND(AL$4=Inputs!$CN17+2,Inputs!$CN17=Inputs!$CO17)),0,IF(AL$4=Inputs!$CN17,0.8,IF(AL$4=Inputs!$CN17+1,0.6,IF(AL$4=Inputs!$CN17+2,0.4,IF(AL$4=Inputs!$CO17,0.2,IF(AND(AL$4&gt;=Inputs!$CL17,AL$4&lt;Inputs!$CM17),(AL$4-Inputs!$CL17+1)/(Inputs!$AI17+1),0)))))))))</f>
        <v>1</v>
      </c>
      <c r="AM20" s="27">
        <f>IF(AND(Inputs!$CO17=0,AM$4&gt;=Inputs!$CM17),1,IF(AND(AM$4&gt;=Inputs!$CM17,AM$4&lt;Inputs!$CN17),1,IF(AND(AM$4=Inputs!$CN17,AM$4=Inputs!$CO17),1,IF(OR(AND(AM$4=Inputs!$CN17+1,Inputs!$CN17=Inputs!$CO17),AND(AM$4=Inputs!$CN17+2,Inputs!$CN17=Inputs!$CO17)),0,IF(AM$4=Inputs!$CN17,0.8,IF(AM$4=Inputs!$CN17+1,0.6,IF(AM$4=Inputs!$CN17+2,0.4,IF(AM$4=Inputs!$CO17,0.2,IF(AND(AM$4&gt;=Inputs!$CL17,AM$4&lt;Inputs!$CM17),(AM$4-Inputs!$CL17+1)/(Inputs!$AI17+1),0)))))))))</f>
        <v>1</v>
      </c>
      <c r="AN20" s="27">
        <f>IF(AND(Inputs!$CO17=0,AN$4&gt;=Inputs!$CM17),1,IF(AND(AN$4&gt;=Inputs!$CM17,AN$4&lt;Inputs!$CN17),1,IF(AND(AN$4=Inputs!$CN17,AN$4=Inputs!$CO17),1,IF(OR(AND(AN$4=Inputs!$CN17+1,Inputs!$CN17=Inputs!$CO17),AND(AN$4=Inputs!$CN17+2,Inputs!$CN17=Inputs!$CO17)),0,IF(AN$4=Inputs!$CN17,0.8,IF(AN$4=Inputs!$CN17+1,0.6,IF(AN$4=Inputs!$CN17+2,0.4,IF(AN$4=Inputs!$CO17,0.2,IF(AND(AN$4&gt;=Inputs!$CL17,AN$4&lt;Inputs!$CM17),(AN$4-Inputs!$CL17+1)/(Inputs!$AI17+1),0)))))))))</f>
        <v>1</v>
      </c>
      <c r="AO20" s="27">
        <f>IF(AND(Inputs!$CO17=0,AO$4&gt;=Inputs!$CM17),1,IF(AND(AO$4&gt;=Inputs!$CM17,AO$4&lt;Inputs!$CN17),1,IF(AND(AO$4=Inputs!$CN17,AO$4=Inputs!$CO17),1,IF(OR(AND(AO$4=Inputs!$CN17+1,Inputs!$CN17=Inputs!$CO17),AND(AO$4=Inputs!$CN17+2,Inputs!$CN17=Inputs!$CO17)),0,IF(AO$4=Inputs!$CN17,0.8,IF(AO$4=Inputs!$CN17+1,0.6,IF(AO$4=Inputs!$CN17+2,0.4,IF(AO$4=Inputs!$CO17,0.2,IF(AND(AO$4&gt;=Inputs!$CL17,AO$4&lt;Inputs!$CM17),(AO$4-Inputs!$CL17+1)/(Inputs!$AI17+1),0)))))))))</f>
        <v>1</v>
      </c>
      <c r="AP20" s="27">
        <f>IF(AND(Inputs!$CO17=0,AP$4&gt;=Inputs!$CM17),1,IF(AND(AP$4&gt;=Inputs!$CM17,AP$4&lt;Inputs!$CN17),1,IF(AND(AP$4=Inputs!$CN17,AP$4=Inputs!$CO17),1,IF(OR(AND(AP$4=Inputs!$CN17+1,Inputs!$CN17=Inputs!$CO17),AND(AP$4=Inputs!$CN17+2,Inputs!$CN17=Inputs!$CO17)),0,IF(AP$4=Inputs!$CN17,0.8,IF(AP$4=Inputs!$CN17+1,0.6,IF(AP$4=Inputs!$CN17+2,0.4,IF(AP$4=Inputs!$CO17,0.2,IF(AND(AP$4&gt;=Inputs!$CL17,AP$4&lt;Inputs!$CM17),(AP$4-Inputs!$CL17+1)/(Inputs!$AI17+1),0)))))))))</f>
        <v>1</v>
      </c>
      <c r="AQ20" s="27">
        <f>IF(AND(Inputs!$CO17=0,AQ$4&gt;=Inputs!$CM17),1,IF(AND(AQ$4&gt;=Inputs!$CM17,AQ$4&lt;Inputs!$CN17),1,IF(AND(AQ$4=Inputs!$CN17,AQ$4=Inputs!$CO17),1,IF(OR(AND(AQ$4=Inputs!$CN17+1,Inputs!$CN17=Inputs!$CO17),AND(AQ$4=Inputs!$CN17+2,Inputs!$CN17=Inputs!$CO17)),0,IF(AQ$4=Inputs!$CN17,0.8,IF(AQ$4=Inputs!$CN17+1,0.6,IF(AQ$4=Inputs!$CN17+2,0.4,IF(AQ$4=Inputs!$CO17,0.2,IF(AND(AQ$4&gt;=Inputs!$CL17,AQ$4&lt;Inputs!$CM17),(AQ$4-Inputs!$CL17+1)/(Inputs!$AI17+1),0)))))))))</f>
        <v>1</v>
      </c>
      <c r="AR20" s="27">
        <f>IF(AND(Inputs!$CO17=0,AR$4&gt;=Inputs!$CM17),1,IF(AND(AR$4&gt;=Inputs!$CM17,AR$4&lt;Inputs!$CN17),1,IF(AND(AR$4=Inputs!$CN17,AR$4=Inputs!$CO17),1,IF(OR(AND(AR$4=Inputs!$CN17+1,Inputs!$CN17=Inputs!$CO17),AND(AR$4=Inputs!$CN17+2,Inputs!$CN17=Inputs!$CO17)),0,IF(AR$4=Inputs!$CN17,0.8,IF(AR$4=Inputs!$CN17+1,0.6,IF(AR$4=Inputs!$CN17+2,0.4,IF(AR$4=Inputs!$CO17,0.2,IF(AND(AR$4&gt;=Inputs!$CL17,AR$4&lt;Inputs!$CM17),(AR$4-Inputs!$CL17+1)/(Inputs!$AI17+1),0)))))))))</f>
        <v>1</v>
      </c>
      <c r="AS20" s="27">
        <f>IF(AND(Inputs!$CO17=0,AS$4&gt;=Inputs!$CM17),1,IF(AND(AS$4&gt;=Inputs!$CM17,AS$4&lt;Inputs!$CN17),1,IF(AND(AS$4=Inputs!$CN17,AS$4=Inputs!$CO17),1,IF(OR(AND(AS$4=Inputs!$CN17+1,Inputs!$CN17=Inputs!$CO17),AND(AS$4=Inputs!$CN17+2,Inputs!$CN17=Inputs!$CO17)),0,IF(AS$4=Inputs!$CN17,0.8,IF(AS$4=Inputs!$CN17+1,0.6,IF(AS$4=Inputs!$CN17+2,0.4,IF(AS$4=Inputs!$CO17,0.2,IF(AND(AS$4&gt;=Inputs!$CL17,AS$4&lt;Inputs!$CM17),(AS$4-Inputs!$CL17+1)/(Inputs!$AI17+1),0)))))))))</f>
        <v>1</v>
      </c>
      <c r="AT20" s="27">
        <f>IF(AND(Inputs!$CO17=0,AT$4&gt;=Inputs!$CM17),1,IF(AND(AT$4&gt;=Inputs!$CM17,AT$4&lt;Inputs!$CN17),1,IF(AND(AT$4=Inputs!$CN17,AT$4=Inputs!$CO17),1,IF(OR(AND(AT$4=Inputs!$CN17+1,Inputs!$CN17=Inputs!$CO17),AND(AT$4=Inputs!$CN17+2,Inputs!$CN17=Inputs!$CO17)),0,IF(AT$4=Inputs!$CN17,0.8,IF(AT$4=Inputs!$CN17+1,0.6,IF(AT$4=Inputs!$CN17+2,0.4,IF(AT$4=Inputs!$CO17,0.2,IF(AND(AT$4&gt;=Inputs!$CL17,AT$4&lt;Inputs!$CM17),(AT$4-Inputs!$CL17+1)/(Inputs!$AI17+1),0)))))))))</f>
        <v>1</v>
      </c>
      <c r="AU20" s="27">
        <f>IF(AND(Inputs!$CO17=0,AU$4&gt;=Inputs!$CM17),1,IF(AND(AU$4&gt;=Inputs!$CM17,AU$4&lt;Inputs!$CN17),1,IF(AND(AU$4=Inputs!$CN17,AU$4=Inputs!$CO17),1,IF(OR(AND(AU$4=Inputs!$CN17+1,Inputs!$CN17=Inputs!$CO17),AND(AU$4=Inputs!$CN17+2,Inputs!$CN17=Inputs!$CO17)),0,IF(AU$4=Inputs!$CN17,0.8,IF(AU$4=Inputs!$CN17+1,0.6,IF(AU$4=Inputs!$CN17+2,0.4,IF(AU$4=Inputs!$CO17,0.2,IF(AND(AU$4&gt;=Inputs!$CL17,AU$4&lt;Inputs!$CM17),(AU$4-Inputs!$CL17+1)/(Inputs!$AI17+1),0)))))))))</f>
        <v>1</v>
      </c>
      <c r="AV20" s="27">
        <f>IF(AND(Inputs!$CO17=0,AV$4&gt;=Inputs!$CM17),1,IF(AND(AV$4&gt;=Inputs!$CM17,AV$4&lt;Inputs!$CN17),1,IF(AND(AV$4=Inputs!$CN17,AV$4=Inputs!$CO17),1,IF(OR(AND(AV$4=Inputs!$CN17+1,Inputs!$CN17=Inputs!$CO17),AND(AV$4=Inputs!$CN17+2,Inputs!$CN17=Inputs!$CO17)),0,IF(AV$4=Inputs!$CN17,0.8,IF(AV$4=Inputs!$CN17+1,0.6,IF(AV$4=Inputs!$CN17+2,0.4,IF(AV$4=Inputs!$CO17,0.2,IF(AND(AV$4&gt;=Inputs!$CL17,AV$4&lt;Inputs!$CM17),(AV$4-Inputs!$CL17+1)/(Inputs!$AI17+1),0)))))))))</f>
        <v>1</v>
      </c>
      <c r="AW20" s="27">
        <f>IF(AND(Inputs!$CO17=0,AW$4&gt;=Inputs!$CM17),1,IF(AND(AW$4&gt;=Inputs!$CM17,AW$4&lt;Inputs!$CN17),1,IF(AND(AW$4=Inputs!$CN17,AW$4=Inputs!$CO17),1,IF(OR(AND(AW$4=Inputs!$CN17+1,Inputs!$CN17=Inputs!$CO17),AND(AW$4=Inputs!$CN17+2,Inputs!$CN17=Inputs!$CO17)),0,IF(AW$4=Inputs!$CN17,0.8,IF(AW$4=Inputs!$CN17+1,0.6,IF(AW$4=Inputs!$CN17+2,0.4,IF(AW$4=Inputs!$CO17,0.2,IF(AND(AW$4&gt;=Inputs!$CL17,AW$4&lt;Inputs!$CM17),(AW$4-Inputs!$CL17+1)/(Inputs!$AI17+1),0)))))))))</f>
        <v>1</v>
      </c>
      <c r="AX20" s="27">
        <f>IF(AND(Inputs!$CO17=0,AX$4&gt;=Inputs!$CM17),1,IF(AND(AX$4&gt;=Inputs!$CM17,AX$4&lt;Inputs!$CN17),1,IF(AND(AX$4=Inputs!$CN17,AX$4=Inputs!$CO17),1,IF(OR(AND(AX$4=Inputs!$CN17+1,Inputs!$CN17=Inputs!$CO17),AND(AX$4=Inputs!$CN17+2,Inputs!$CN17=Inputs!$CO17)),0,IF(AX$4=Inputs!$CN17,0.8,IF(AX$4=Inputs!$CN17+1,0.6,IF(AX$4=Inputs!$CN17+2,0.4,IF(AX$4=Inputs!$CO17,0.2,IF(AND(AX$4&gt;=Inputs!$CL17,AX$4&lt;Inputs!$CM17),(AX$4-Inputs!$CL17+1)/(Inputs!$AI17+1),0)))))))))</f>
        <v>1</v>
      </c>
      <c r="AY20" s="27">
        <f>IF(AND(Inputs!$CO17=0,AY$4&gt;=Inputs!$CM17),1,IF(AND(AY$4&gt;=Inputs!$CM17,AY$4&lt;Inputs!$CN17),1,IF(AND(AY$4=Inputs!$CN17,AY$4=Inputs!$CO17),1,IF(OR(AND(AY$4=Inputs!$CN17+1,Inputs!$CN17=Inputs!$CO17),AND(AY$4=Inputs!$CN17+2,Inputs!$CN17=Inputs!$CO17)),0,IF(AY$4=Inputs!$CN17,0.8,IF(AY$4=Inputs!$CN17+1,0.6,IF(AY$4=Inputs!$CN17+2,0.4,IF(AY$4=Inputs!$CO17,0.2,IF(AND(AY$4&gt;=Inputs!$CL17,AY$4&lt;Inputs!$CM17),(AY$4-Inputs!$CL17+1)/(Inputs!$AI17+1),0)))))))))</f>
        <v>1</v>
      </c>
      <c r="AZ20" s="27">
        <f>IF(AND(Inputs!$CO17=0,AZ$4&gt;=Inputs!$CM17),1,IF(AND(AZ$4&gt;=Inputs!$CM17,AZ$4&lt;Inputs!$CN17),1,IF(AND(AZ$4=Inputs!$CN17,AZ$4=Inputs!$CO17),1,IF(OR(AND(AZ$4=Inputs!$CN17+1,Inputs!$CN17=Inputs!$CO17),AND(AZ$4=Inputs!$CN17+2,Inputs!$CN17=Inputs!$CO17)),0,IF(AZ$4=Inputs!$CN17,0.8,IF(AZ$4=Inputs!$CN17+1,0.6,IF(AZ$4=Inputs!$CN17+2,0.4,IF(AZ$4=Inputs!$CO17,0.2,IF(AND(AZ$4&gt;=Inputs!$CL17,AZ$4&lt;Inputs!$CM17),(AZ$4-Inputs!$CL17+1)/(Inputs!$AI17+1),0)))))))))</f>
        <v>1</v>
      </c>
      <c r="BA20" s="27">
        <f>IF(AND(Inputs!$CO17=0,BA$4&gt;=Inputs!$CM17),1,IF(AND(BA$4&gt;=Inputs!$CM17,BA$4&lt;Inputs!$CN17),1,IF(AND(BA$4=Inputs!$CN17,BA$4=Inputs!$CO17),1,IF(OR(AND(BA$4=Inputs!$CN17+1,Inputs!$CN17=Inputs!$CO17),AND(BA$4=Inputs!$CN17+2,Inputs!$CN17=Inputs!$CO17)),0,IF(BA$4=Inputs!$CN17,0.8,IF(BA$4=Inputs!$CN17+1,0.6,IF(BA$4=Inputs!$CN17+2,0.4,IF(BA$4=Inputs!$CO17,0.2,IF(AND(BA$4&gt;=Inputs!$CL17,BA$4&lt;Inputs!$CM17),(BA$4-Inputs!$CL17+1)/(Inputs!$AI17+1),0)))))))))</f>
        <v>1</v>
      </c>
      <c r="BB20" s="27">
        <f>IF(AND(Inputs!$CO17=0,BB$4&gt;=Inputs!$CM17),1,IF(AND(BB$4&gt;=Inputs!$CM17,BB$4&lt;Inputs!$CN17),1,IF(AND(BB$4=Inputs!$CN17,BB$4=Inputs!$CO17),1,IF(OR(AND(BB$4=Inputs!$CN17+1,Inputs!$CN17=Inputs!$CO17),AND(BB$4=Inputs!$CN17+2,Inputs!$CN17=Inputs!$CO17)),0,IF(BB$4=Inputs!$CN17,0.8,IF(BB$4=Inputs!$CN17+1,0.6,IF(BB$4=Inputs!$CN17+2,0.4,IF(BB$4=Inputs!$CO17,0.2,IF(AND(BB$4&gt;=Inputs!$CL17,BB$4&lt;Inputs!$CM17),(BB$4-Inputs!$CL17+1)/(Inputs!$AI17+1),0)))))))))</f>
        <v>1</v>
      </c>
      <c r="BC20" s="27">
        <f>IF(AND(Inputs!$CO17=0,BC$4&gt;=Inputs!$CM17),1,IF(AND(BC$4&gt;=Inputs!$CM17,BC$4&lt;Inputs!$CN17),1,IF(AND(BC$4=Inputs!$CN17,BC$4=Inputs!$CO17),1,IF(OR(AND(BC$4=Inputs!$CN17+1,Inputs!$CN17=Inputs!$CO17),AND(BC$4=Inputs!$CN17+2,Inputs!$CN17=Inputs!$CO17)),0,IF(BC$4=Inputs!$CN17,0.8,IF(BC$4=Inputs!$CN17+1,0.6,IF(BC$4=Inputs!$CN17+2,0.4,IF(BC$4=Inputs!$CO17,0.2,IF(AND(BC$4&gt;=Inputs!$CL17,BC$4&lt;Inputs!$CM17),(BC$4-Inputs!$CL17+1)/(Inputs!$AI17+1),0)))))))))</f>
        <v>1</v>
      </c>
      <c r="BD20" s="27">
        <f>IF(AND(Inputs!$CO17=0,BD$4&gt;=Inputs!$CM17),1,IF(AND(BD$4&gt;=Inputs!$CM17,BD$4&lt;Inputs!$CN17),1,IF(AND(BD$4=Inputs!$CN17,BD$4=Inputs!$CO17),1,IF(OR(AND(BD$4=Inputs!$CN17+1,Inputs!$CN17=Inputs!$CO17),AND(BD$4=Inputs!$CN17+2,Inputs!$CN17=Inputs!$CO17)),0,IF(BD$4=Inputs!$CN17,0.8,IF(BD$4=Inputs!$CN17+1,0.6,IF(BD$4=Inputs!$CN17+2,0.4,IF(BD$4=Inputs!$CO17,0.2,IF(AND(BD$4&gt;=Inputs!$CL17,BD$4&lt;Inputs!$CM17),(BD$4-Inputs!$CL17+1)/(Inputs!$AI17+1),0)))))))))</f>
        <v>1</v>
      </c>
      <c r="BE20" s="27">
        <f>IF(AND(Inputs!$CO17=0,BE$4&gt;=Inputs!$CM17),1,IF(AND(BE$4&gt;=Inputs!$CM17,BE$4&lt;Inputs!$CN17),1,IF(AND(BE$4=Inputs!$CN17,BE$4=Inputs!$CO17),1,IF(OR(AND(BE$4=Inputs!$CN17+1,Inputs!$CN17=Inputs!$CO17),AND(BE$4=Inputs!$CN17+2,Inputs!$CN17=Inputs!$CO17)),0,IF(BE$4=Inputs!$CN17,0.8,IF(BE$4=Inputs!$CN17+1,0.6,IF(BE$4=Inputs!$CN17+2,0.4,IF(BE$4=Inputs!$CO17,0.2,IF(AND(BE$4&gt;=Inputs!$CL17,BE$4&lt;Inputs!$CM17),(BE$4-Inputs!$CL17+1)/(Inputs!$AI17+1),0)))))))))</f>
        <v>1</v>
      </c>
      <c r="BF20" s="27">
        <f>IF(AND(Inputs!$CO17=0,BF$4&gt;=Inputs!$CM17),1,IF(AND(BF$4&gt;=Inputs!$CM17,BF$4&lt;Inputs!$CN17),1,IF(AND(BF$4=Inputs!$CN17,BF$4=Inputs!$CO17),1,IF(OR(AND(BF$4=Inputs!$CN17+1,Inputs!$CN17=Inputs!$CO17),AND(BF$4=Inputs!$CN17+2,Inputs!$CN17=Inputs!$CO17)),0,IF(BF$4=Inputs!$CN17,0.8,IF(BF$4=Inputs!$CN17+1,0.6,IF(BF$4=Inputs!$CN17+2,0.4,IF(BF$4=Inputs!$CO17,0.2,IF(AND(BF$4&gt;=Inputs!$CL17,BF$4&lt;Inputs!$CM17),(BF$4-Inputs!$CL17+1)/(Inputs!$AI17+1),0)))))))))</f>
        <v>1</v>
      </c>
      <c r="BG20" s="27">
        <f>IF(AND(Inputs!$CO17=0,BG$4&gt;=Inputs!$CM17),1,IF(AND(BG$4&gt;=Inputs!$CM17,BG$4&lt;Inputs!$CN17),1,IF(AND(BG$4=Inputs!$CN17,BG$4=Inputs!$CO17),1,IF(OR(AND(BG$4=Inputs!$CN17+1,Inputs!$CN17=Inputs!$CO17),AND(BG$4=Inputs!$CN17+2,Inputs!$CN17=Inputs!$CO17)),0,IF(BG$4=Inputs!$CN17,0.8,IF(BG$4=Inputs!$CN17+1,0.6,IF(BG$4=Inputs!$CN17+2,0.4,IF(BG$4=Inputs!$CO17,0.2,IF(AND(BG$4&gt;=Inputs!$CL17,BG$4&lt;Inputs!$CM17),(BG$4-Inputs!$CL17+1)/(Inputs!$AI17+1),0)))))))))</f>
        <v>1</v>
      </c>
      <c r="BH20" s="27">
        <f>IF(AND(Inputs!$CO17=0,BH$4&gt;=Inputs!$CM17),1,IF(AND(BH$4&gt;=Inputs!$CM17,BH$4&lt;Inputs!$CN17),1,IF(AND(BH$4=Inputs!$CN17,BH$4=Inputs!$CO17),1,IF(OR(AND(BH$4=Inputs!$CN17+1,Inputs!$CN17=Inputs!$CO17),AND(BH$4=Inputs!$CN17+2,Inputs!$CN17=Inputs!$CO17)),0,IF(BH$4=Inputs!$CN17,0.8,IF(BH$4=Inputs!$CN17+1,0.6,IF(BH$4=Inputs!$CN17+2,0.4,IF(BH$4=Inputs!$CO17,0.2,IF(AND(BH$4&gt;=Inputs!$CL17,BH$4&lt;Inputs!$CM17),(BH$4-Inputs!$CL17+1)/(Inputs!$AI17+1),0)))))))))</f>
        <v>1</v>
      </c>
      <c r="BI20" s="27">
        <f>IF(AND(Inputs!$CO17=0,BI$4&gt;=Inputs!$CM17),1,IF(AND(BI$4&gt;=Inputs!$CM17,BI$4&lt;Inputs!$CN17),1,IF(AND(BI$4=Inputs!$CN17,BI$4=Inputs!$CO17),1,IF(OR(AND(BI$4=Inputs!$CN17+1,Inputs!$CN17=Inputs!$CO17),AND(BI$4=Inputs!$CN17+2,Inputs!$CN17=Inputs!$CO17)),0,IF(BI$4=Inputs!$CN17,0.8,IF(BI$4=Inputs!$CN17+1,0.6,IF(BI$4=Inputs!$CN17+2,0.4,IF(BI$4=Inputs!$CO17,0.2,IF(AND(BI$4&gt;=Inputs!$CL17,BI$4&lt;Inputs!$CM17),(BI$4-Inputs!$CL17+1)/(Inputs!$AI17+1),0)))))))))</f>
        <v>1</v>
      </c>
      <c r="BJ20" s="27">
        <f>IF(AND(Inputs!$CO17=0,BJ$4&gt;=Inputs!$CM17),1,IF(AND(BJ$4&gt;=Inputs!$CM17,BJ$4&lt;Inputs!$CN17),1,IF(AND(BJ$4=Inputs!$CN17,BJ$4=Inputs!$CO17),1,IF(OR(AND(BJ$4=Inputs!$CN17+1,Inputs!$CN17=Inputs!$CO17),AND(BJ$4=Inputs!$CN17+2,Inputs!$CN17=Inputs!$CO17)),0,IF(BJ$4=Inputs!$CN17,0.8,IF(BJ$4=Inputs!$CN17+1,0.6,IF(BJ$4=Inputs!$CN17+2,0.4,IF(BJ$4=Inputs!$CO17,0.2,IF(AND(BJ$4&gt;=Inputs!$CL17,BJ$4&lt;Inputs!$CM17),(BJ$4-Inputs!$CL17+1)/(Inputs!$AI17+1),0)))))))))</f>
        <v>1</v>
      </c>
      <c r="BK20" s="27">
        <f>IF(AND(Inputs!$CO17=0,BK$4&gt;=Inputs!$CM17),1,IF(AND(BK$4&gt;=Inputs!$CM17,BK$4&lt;Inputs!$CN17),1,IF(AND(BK$4=Inputs!$CN17,BK$4=Inputs!$CO17),1,IF(OR(AND(BK$4=Inputs!$CN17+1,Inputs!$CN17=Inputs!$CO17),AND(BK$4=Inputs!$CN17+2,Inputs!$CN17=Inputs!$CO17)),0,IF(BK$4=Inputs!$CN17,0.8,IF(BK$4=Inputs!$CN17+1,0.6,IF(BK$4=Inputs!$CN17+2,0.4,IF(BK$4=Inputs!$CO17,0.2,IF(AND(BK$4&gt;=Inputs!$CL17,BK$4&lt;Inputs!$CM17),(BK$4-Inputs!$CL17+1)/(Inputs!$AI17+1),0)))))))))</f>
        <v>1</v>
      </c>
      <c r="BL20" s="27">
        <f>IF(AND(Inputs!$CO17=0,BL$4&gt;=Inputs!$CM17),1,IF(AND(BL$4&gt;=Inputs!$CM17,BL$4&lt;Inputs!$CN17),1,IF(AND(BL$4=Inputs!$CN17,BL$4=Inputs!$CO17),1,IF(OR(AND(BL$4=Inputs!$CN17+1,Inputs!$CN17=Inputs!$CO17),AND(BL$4=Inputs!$CN17+2,Inputs!$CN17=Inputs!$CO17)),0,IF(BL$4=Inputs!$CN17,0.8,IF(BL$4=Inputs!$CN17+1,0.6,IF(BL$4=Inputs!$CN17+2,0.4,IF(BL$4=Inputs!$CO17,0.2,IF(AND(BL$4&gt;=Inputs!$CL17,BL$4&lt;Inputs!$CM17),(BL$4-Inputs!$CL17+1)/(Inputs!$AI17+1),0)))))))))</f>
        <v>1</v>
      </c>
      <c r="BM20" s="27">
        <f>IF(AND(Inputs!$CO17=0,BM$4&gt;=Inputs!$CM17),1,IF(AND(BM$4&gt;=Inputs!$CM17,BM$4&lt;Inputs!$CN17),1,IF(AND(BM$4=Inputs!$CN17,BM$4=Inputs!$CO17),1,IF(OR(AND(BM$4=Inputs!$CN17+1,Inputs!$CN17=Inputs!$CO17),AND(BM$4=Inputs!$CN17+2,Inputs!$CN17=Inputs!$CO17)),0,IF(BM$4=Inputs!$CN17,0.8,IF(BM$4=Inputs!$CN17+1,0.6,IF(BM$4=Inputs!$CN17+2,0.4,IF(BM$4=Inputs!$CO17,0.2,IF(AND(BM$4&gt;=Inputs!$CL17,BM$4&lt;Inputs!$CM17),(BM$4-Inputs!$CL17+1)/(Inputs!$AI17+1),0)))))))))</f>
        <v>1</v>
      </c>
      <c r="BN20" s="195"/>
      <c r="BO20" s="193" t="str">
        <f>IF(Inputs!$B17="","",(ROUND(Inputs!$BC17*AJ20,0)))</f>
        <v/>
      </c>
      <c r="BP20" s="193" t="str">
        <f>IF(Inputs!$B17="","",(ROUND(Inputs!$BC17*AK20,0)))</f>
        <v/>
      </c>
      <c r="BQ20" s="193" t="str">
        <f>IF(Inputs!$B17="","",(ROUND(Inputs!$BC17*AL20,0)))</f>
        <v/>
      </c>
      <c r="BR20" s="193" t="str">
        <f>IF(Inputs!$B17="","",(ROUND(Inputs!$BC17*AM20,0)))</f>
        <v/>
      </c>
      <c r="BS20" s="193" t="str">
        <f>IF(Inputs!$B17="","",(ROUND(Inputs!$BC17*AN20,0)))</f>
        <v/>
      </c>
      <c r="BT20" s="193" t="str">
        <f>IF(Inputs!$B17="","",(ROUND(Inputs!$BC17*AO20,0)))</f>
        <v/>
      </c>
      <c r="BU20" s="193" t="str">
        <f>IF(Inputs!$B17="","",(ROUND(Inputs!$BC17*AP20,0)))</f>
        <v/>
      </c>
      <c r="BV20" s="193" t="str">
        <f>IF(Inputs!$B17="","",(ROUND(Inputs!$BC17*AQ20,0)))</f>
        <v/>
      </c>
      <c r="BW20" s="193" t="str">
        <f>IF(Inputs!$B17="","",(ROUND(Inputs!$BC17*AR20,0)))</f>
        <v/>
      </c>
      <c r="BX20" s="193" t="str">
        <f>IF(Inputs!$B17="","",(ROUND(Inputs!$BC17*AS20,0)))</f>
        <v/>
      </c>
      <c r="BY20" s="193" t="str">
        <f>IF(Inputs!$B17="","",(ROUND(Inputs!$BC17*AT20,0)))</f>
        <v/>
      </c>
      <c r="BZ20" s="193" t="str">
        <f>IF(Inputs!$B17="","",(ROUND(Inputs!$BC17*AU20,0)))</f>
        <v/>
      </c>
      <c r="CA20" s="193" t="str">
        <f>IF(Inputs!$B17="","",(ROUND(Inputs!$BC17*AV20,0)))</f>
        <v/>
      </c>
      <c r="CB20" s="193" t="str">
        <f>IF(Inputs!$B17="","",(ROUND(Inputs!$BC17*AW20,0)))</f>
        <v/>
      </c>
      <c r="CC20" s="193" t="str">
        <f>IF(Inputs!$B17="","",(ROUND(Inputs!$BC17*AX20,0)))</f>
        <v/>
      </c>
      <c r="CD20" s="193" t="str">
        <f>IF(Inputs!$B17="","",(ROUND(Inputs!$BC17*AY20,0)))</f>
        <v/>
      </c>
      <c r="CE20" s="193" t="str">
        <f>IF(Inputs!$B17="","",(ROUND(Inputs!$BC17*AZ20,0)))</f>
        <v/>
      </c>
      <c r="CF20" s="193" t="str">
        <f>IF(Inputs!$B17="","",(ROUND(Inputs!$BC17*BA20,0)))</f>
        <v/>
      </c>
      <c r="CG20" s="193" t="str">
        <f>IF(Inputs!$B17="","",(ROUND(Inputs!$BC17*BB20,0)))</f>
        <v/>
      </c>
      <c r="CH20" s="193" t="str">
        <f>IF(Inputs!$B17="","",(ROUND(Inputs!$BC17*BC20,0)))</f>
        <v/>
      </c>
      <c r="CI20" s="193" t="str">
        <f>IF(Inputs!$B17="","",(ROUND(Inputs!$BC17*BD20,0)))</f>
        <v/>
      </c>
      <c r="CJ20" s="193" t="str">
        <f>IF(Inputs!$B17="","",(ROUND(Inputs!$BC17*BE20,0)))</f>
        <v/>
      </c>
      <c r="CK20" s="193" t="str">
        <f>IF(Inputs!$B17="","",(ROUND(Inputs!$BC17*BF20,0)))</f>
        <v/>
      </c>
      <c r="CL20" s="193" t="str">
        <f>IF(Inputs!$B17="","",(ROUND(Inputs!$BC17*BG20,0)))</f>
        <v/>
      </c>
      <c r="CM20" s="193" t="str">
        <f>IF(Inputs!$B17="","",(ROUND(Inputs!$BC17*BH20,0)))</f>
        <v/>
      </c>
      <c r="CN20" s="193" t="str">
        <f>IF(Inputs!$B17="","",(ROUND(Inputs!$BC17*BI20,0)))</f>
        <v/>
      </c>
      <c r="CO20" s="193" t="str">
        <f>IF(Inputs!$B17="","",(ROUND(Inputs!$BC17*BJ20,0)))</f>
        <v/>
      </c>
      <c r="CP20" s="193" t="str">
        <f>IF(Inputs!$B17="","",(ROUND(Inputs!$BC17*BK20,0)))</f>
        <v/>
      </c>
      <c r="CQ20" s="193" t="str">
        <f>IF(Inputs!$B17="","",(ROUND(Inputs!$BC17*BL20,0)))</f>
        <v/>
      </c>
      <c r="CR20" s="193" t="str">
        <f>IF(Inputs!$B17="","",(ROUND(Inputs!$BC17*BM20,0)))</f>
        <v/>
      </c>
      <c r="CS20" s="194">
        <f t="shared" si="5"/>
        <v>0</v>
      </c>
      <c r="CT20" s="195"/>
      <c r="CU20" s="195"/>
      <c r="CV20" s="193" t="str">
        <f>IF(A20="","",IF(AND(CV$4&lt;=Inputs!$CQ17,CV$4&gt;=Inputs!$CP17),Inputs!$AR17/(Inputs!$CQ17-Inputs!$CP17+1),0)+IF(CV$4=Inputs!$CL17,Inputs!$BD17,0))</f>
        <v/>
      </c>
      <c r="CW20" s="193" t="str">
        <f>IF(B20="","",IF(AND(CW$4&lt;=Inputs!$CQ17,CW$4&gt;=Inputs!$CP17),Inputs!$AR17/(Inputs!$CQ17-Inputs!$CP17+1),0)+IF(CW$4=Inputs!$CL17,Inputs!$BD17,0))</f>
        <v/>
      </c>
      <c r="CX20" s="193" t="str">
        <f>IF(C20="","",IF(AND(CX$4&lt;=Inputs!$CQ17,CX$4&gt;=Inputs!$CP17),Inputs!$AR17/(Inputs!$CQ17-Inputs!$CP17+1),0)+IF(CX$4=Inputs!$CL17,Inputs!$BD17,0))</f>
        <v/>
      </c>
      <c r="CY20" s="193" t="str">
        <f>IF(D20="","",IF(AND(CY$4&lt;=Inputs!$CQ17,CY$4&gt;=Inputs!$CP17),Inputs!$AR17/(Inputs!$CQ17-Inputs!$CP17+1),0)+IF(CY$4=Inputs!$CL17,Inputs!$BD17,0))</f>
        <v/>
      </c>
      <c r="CZ20" s="193" t="str">
        <f>IF(E20="","",IF(AND(CZ$4&lt;=Inputs!$CQ17,CZ$4&gt;=Inputs!$CP17),Inputs!$AR17/(Inputs!$CQ17-Inputs!$CP17+1),0)+IF(CZ$4=Inputs!$CL17,Inputs!$BD17,0))</f>
        <v/>
      </c>
      <c r="DA20" s="193" t="str">
        <f>IF(F20="","",IF(AND(DA$4&lt;=Inputs!$CQ17,DA$4&gt;=Inputs!$CP17),Inputs!$AR17/(Inputs!$CQ17-Inputs!$CP17+1),0)+IF(DA$4=Inputs!$CL17,Inputs!$BD17,0))</f>
        <v/>
      </c>
      <c r="DB20" s="193" t="str">
        <f>IF(G20="","",IF(AND(DB$4&lt;=Inputs!$CQ17,DB$4&gt;=Inputs!$CP17),Inputs!$AR17/(Inputs!$CQ17-Inputs!$CP17+1),0)+IF(DB$4=Inputs!$CL17,Inputs!$BD17,0))</f>
        <v/>
      </c>
      <c r="DC20" s="193" t="str">
        <f>IF(H20="","",IF(AND(DC$4&lt;=Inputs!$CQ17,DC$4&gt;=Inputs!$CP17),Inputs!$AR17/(Inputs!$CQ17-Inputs!$CP17+1),0)+IF(DC$4=Inputs!$CL17,Inputs!$BD17,0))</f>
        <v/>
      </c>
      <c r="DD20" s="193" t="str">
        <f>IF(I20="","",IF(AND(DD$4&lt;=Inputs!$CQ17,DD$4&gt;=Inputs!$CP17),Inputs!$AR17/(Inputs!$CQ17-Inputs!$CP17+1),0)+IF(DD$4=Inputs!$CL17,Inputs!$BD17,0))</f>
        <v/>
      </c>
      <c r="DE20" s="193" t="str">
        <f>IF(J20="","",IF(AND(DE$4&lt;=Inputs!$CQ17,DE$4&gt;=Inputs!$CP17),Inputs!$AR17/(Inputs!$CQ17-Inputs!$CP17+1),0)+IF(DE$4=Inputs!$CL17,Inputs!$BD17,0))</f>
        <v/>
      </c>
      <c r="DF20" s="193" t="str">
        <f>IF(K20="","",IF(AND(DF$4&lt;=Inputs!$CQ17,DF$4&gt;=Inputs!$CP17),Inputs!$AR17/(Inputs!$CQ17-Inputs!$CP17+1),0)+IF(DF$4=Inputs!$CL17,Inputs!$BD17,0))</f>
        <v/>
      </c>
      <c r="DG20" s="193" t="str">
        <f>IF(L20="","",IF(AND(DG$4&lt;=Inputs!$CQ17,DG$4&gt;=Inputs!$CP17),Inputs!$AR17/(Inputs!$CQ17-Inputs!$CP17+1),0)+IF(DG$4=Inputs!$CL17,Inputs!$BD17,0))</f>
        <v/>
      </c>
      <c r="DH20" s="193" t="str">
        <f>IF(M20="","",IF(AND(DH$4&lt;=Inputs!$CQ17,DH$4&gt;=Inputs!$CP17),Inputs!$AR17/(Inputs!$CQ17-Inputs!$CP17+1),0)+IF(DH$4=Inputs!$CL17,Inputs!$BD17,0))</f>
        <v/>
      </c>
      <c r="DI20" s="193" t="str">
        <f>IF(N20="","",IF(AND(DI$4&lt;=Inputs!$CQ17,DI$4&gt;=Inputs!$CP17),Inputs!$AR17/(Inputs!$CQ17-Inputs!$CP17+1),0)+IF(DI$4=Inputs!$CL17,Inputs!$BD17,0))</f>
        <v/>
      </c>
      <c r="DJ20" s="193" t="str">
        <f>IF(O20="","",IF(AND(DJ$4&lt;=Inputs!$CQ17,DJ$4&gt;=Inputs!$CP17),Inputs!$AR17/(Inputs!$CQ17-Inputs!$CP17+1),0)+IF(DJ$4=Inputs!$CL17,Inputs!$BD17,0))</f>
        <v/>
      </c>
      <c r="DK20" s="193" t="str">
        <f>IF(P20="","",IF(AND(DK$4&lt;=Inputs!$CQ17,DK$4&gt;=Inputs!$CP17),Inputs!$AR17/(Inputs!$CQ17-Inputs!$CP17+1),0)+IF(DK$4=Inputs!$CL17,Inputs!$BD17,0))</f>
        <v/>
      </c>
      <c r="DL20" s="193" t="str">
        <f>IF(Q20="","",IF(AND(DL$4&lt;=Inputs!$CQ17,DL$4&gt;=Inputs!$CP17),Inputs!$AR17/(Inputs!$CQ17-Inputs!$CP17+1),0)+IF(DL$4=Inputs!$CL17,Inputs!$BD17,0))</f>
        <v/>
      </c>
      <c r="DM20" s="193" t="str">
        <f>IF(R20="","",IF(AND(DM$4&lt;=Inputs!$CQ17,DM$4&gt;=Inputs!$CP17),Inputs!$AR17/(Inputs!$CQ17-Inputs!$CP17+1),0)+IF(DM$4=Inputs!$CL17,Inputs!$BD17,0))</f>
        <v/>
      </c>
      <c r="DN20" s="193" t="str">
        <f>IF(S20="","",IF(AND(DN$4&lt;=Inputs!$CQ17,DN$4&gt;=Inputs!$CP17),Inputs!$AR17/(Inputs!$CQ17-Inputs!$CP17+1),0)+IF(DN$4=Inputs!$CL17,Inputs!$BD17,0))</f>
        <v/>
      </c>
      <c r="DO20" s="193" t="str">
        <f>IF(T20="","",IF(AND(DO$4&lt;=Inputs!$CQ17,DO$4&gt;=Inputs!$CP17),Inputs!$AR17/(Inputs!$CQ17-Inputs!$CP17+1),0)+IF(DO$4=Inputs!$CL17,Inputs!$BD17,0))</f>
        <v/>
      </c>
      <c r="DP20" s="193" t="str">
        <f>IF(U20="","",IF(AND(DP$4&lt;=Inputs!$CQ17,DP$4&gt;=Inputs!$CP17),Inputs!$AR17/(Inputs!$CQ17-Inputs!$CP17+1),0)+IF(DP$4=Inputs!$CL17,Inputs!$BD17,0))</f>
        <v/>
      </c>
      <c r="DQ20" s="193" t="str">
        <f>IF(V20="","",IF(AND(DQ$4&lt;=Inputs!$CQ17,DQ$4&gt;=Inputs!$CP17),Inputs!$AR17/(Inputs!$CQ17-Inputs!$CP17+1),0)+IF(DQ$4=Inputs!$CL17,Inputs!$BD17,0))</f>
        <v/>
      </c>
      <c r="DR20" s="193" t="str">
        <f>IF(W20="","",IF(AND(DR$4&lt;=Inputs!$CQ17,DR$4&gt;=Inputs!$CP17),Inputs!$AR17/(Inputs!$CQ17-Inputs!$CP17+1),0)+IF(DR$4=Inputs!$CL17,Inputs!$BD17,0))</f>
        <v/>
      </c>
      <c r="DS20" s="193" t="str">
        <f>IF(X20="","",IF(AND(DS$4&lt;=Inputs!$CQ17,DS$4&gt;=Inputs!$CP17),Inputs!$AR17/(Inputs!$CQ17-Inputs!$CP17+1),0)+IF(DS$4=Inputs!$CL17,Inputs!$BD17,0))</f>
        <v/>
      </c>
      <c r="DT20" s="193" t="str">
        <f>IF(Y20="","",IF(AND(DT$4&lt;=Inputs!$CQ17,DT$4&gt;=Inputs!$CP17),Inputs!$AR17/(Inputs!$CQ17-Inputs!$CP17+1),0)+IF(DT$4=Inputs!$CL17,Inputs!$BD17,0))</f>
        <v/>
      </c>
      <c r="DU20" s="193" t="str">
        <f>IF(Z20="","",IF(AND(DU$4&lt;=Inputs!$CQ17,DU$4&gt;=Inputs!$CP17),Inputs!$AR17/(Inputs!$CQ17-Inputs!$CP17+1),0)+IF(DU$4=Inputs!$CL17,Inputs!$BD17,0))</f>
        <v/>
      </c>
      <c r="DV20" s="193" t="str">
        <f>IF(AA20="","",IF(AND(DV$4&lt;=Inputs!$CQ17,DV$4&gt;=Inputs!$CP17),Inputs!$AR17/(Inputs!$CQ17-Inputs!$CP17+1),0)+IF(DV$4=Inputs!$CL17,Inputs!$BD17,0))</f>
        <v/>
      </c>
      <c r="DW20" s="193" t="str">
        <f>IF(AB20="","",IF(AND(DW$4&lt;=Inputs!$CQ17,DW$4&gt;=Inputs!$CP17),Inputs!$AR17/(Inputs!$CQ17-Inputs!$CP17+1),0)+IF(DW$4=Inputs!$CL17,Inputs!$BD17,0))</f>
        <v/>
      </c>
      <c r="DX20" s="193" t="str">
        <f>IF(AC20="","",IF(AND(DX$4&lt;=Inputs!$CQ17,DX$4&gt;=Inputs!$CP17),Inputs!$AR17/(Inputs!$CQ17-Inputs!$CP17+1),0)+IF(DX$4=Inputs!$CL17,Inputs!$BD17,0))</f>
        <v/>
      </c>
      <c r="DY20" s="193" t="str">
        <f>IF(AD20="","",IF(AND(DY$4&lt;=Inputs!$CQ17,DY$4&gt;=Inputs!$CP17),Inputs!$AR17/(Inputs!$CQ17-Inputs!$CP17+1),0)+IF(DY$4=Inputs!$CL17,Inputs!$BD17,0))</f>
        <v/>
      </c>
      <c r="DZ20" s="194" t="str">
        <f t="shared" si="3"/>
        <v/>
      </c>
      <c r="EB20" s="48"/>
    </row>
    <row r="21" spans="1:132">
      <c r="A21" s="7" t="str">
        <f>IF(Inputs!A18="","",Inputs!A18)</f>
        <v/>
      </c>
      <c r="B21" t="str">
        <f>IF(Inputs!B18="","",Inputs!B18)</f>
        <v/>
      </c>
      <c r="C21" s="193" t="str">
        <f>IF(Inputs!$B18="","",BO21-CV21)</f>
        <v/>
      </c>
      <c r="D21" s="193" t="str">
        <f>IF(Inputs!$B18="","",BP21-CW21)</f>
        <v/>
      </c>
      <c r="E21" s="193" t="str">
        <f>IF(Inputs!$B18="","",BQ21-CX21)</f>
        <v/>
      </c>
      <c r="F21" s="193" t="str">
        <f>IF(Inputs!$B18="","",BR21-CY21)</f>
        <v/>
      </c>
      <c r="G21" s="193" t="str">
        <f>IF(Inputs!$B18="","",BS21-CZ21)</f>
        <v/>
      </c>
      <c r="H21" s="193" t="str">
        <f>IF(Inputs!$B18="","",BT21-DA21)</f>
        <v/>
      </c>
      <c r="I21" s="193" t="str">
        <f>IF(Inputs!$B18="","",BU21-DB21)</f>
        <v/>
      </c>
      <c r="J21" s="193" t="str">
        <f>IF(Inputs!$B18="","",BV21-DC21)</f>
        <v/>
      </c>
      <c r="K21" s="193" t="str">
        <f>IF(Inputs!$B18="","",BW21-DD21)</f>
        <v/>
      </c>
      <c r="L21" s="193" t="str">
        <f>IF(Inputs!$B18="","",BX21-DE21)</f>
        <v/>
      </c>
      <c r="M21" s="193" t="str">
        <f>IF(Inputs!$B18="","",BY21-DF21)</f>
        <v/>
      </c>
      <c r="N21" s="193" t="str">
        <f>IF(Inputs!$B18="","",BZ21-DG21)</f>
        <v/>
      </c>
      <c r="O21" s="193" t="str">
        <f>IF(Inputs!$B18="","",CA21-DH21)</f>
        <v/>
      </c>
      <c r="P21" s="193" t="str">
        <f>IF(Inputs!$B18="","",CB21-DI21)</f>
        <v/>
      </c>
      <c r="Q21" s="193" t="str">
        <f>IF(Inputs!$B18="","",CC21-DJ21)</f>
        <v/>
      </c>
      <c r="R21" s="193" t="str">
        <f>IF(Inputs!$B18="","",CD21-DK21)</f>
        <v/>
      </c>
      <c r="S21" s="193" t="str">
        <f>IF(Inputs!$B18="","",CE21-DL21)</f>
        <v/>
      </c>
      <c r="T21" s="193" t="str">
        <f>IF(Inputs!$B18="","",CF21-DM21)</f>
        <v/>
      </c>
      <c r="U21" s="193" t="str">
        <f>IF(Inputs!$B18="","",CG21-DN21)</f>
        <v/>
      </c>
      <c r="V21" s="193" t="str">
        <f>IF(Inputs!$B18="","",CH21-DO21)</f>
        <v/>
      </c>
      <c r="W21" s="193" t="str">
        <f>IF(Inputs!$B18="","",CI21-DP21)</f>
        <v/>
      </c>
      <c r="X21" s="193" t="str">
        <f>IF(Inputs!$B18="","",CJ21-DQ21)</f>
        <v/>
      </c>
      <c r="Y21" s="193" t="str">
        <f>IF(Inputs!$B18="","",CK21-DR21)</f>
        <v/>
      </c>
      <c r="Z21" s="193" t="str">
        <f>IF(Inputs!$B18="","",CL21-DS21)</f>
        <v/>
      </c>
      <c r="AA21" s="193" t="str">
        <f>IF(Inputs!$B18="","",CM21-DT21)</f>
        <v/>
      </c>
      <c r="AB21" s="193" t="str">
        <f>IF(Inputs!$B18="","",CN21-DU21)</f>
        <v/>
      </c>
      <c r="AC21" s="193" t="str">
        <f>IF(Inputs!$B18="","",CO21-DV21)</f>
        <v/>
      </c>
      <c r="AD21" s="193" t="str">
        <f>IF(Inputs!$B18="","",CP21-DW21)</f>
        <v/>
      </c>
      <c r="AE21" s="193" t="str">
        <f>IF(Inputs!$B18="","",CQ21-DX21)</f>
        <v/>
      </c>
      <c r="AF21" s="193" t="str">
        <f>IF(Inputs!$B18="","",CR21-DY21)</f>
        <v/>
      </c>
      <c r="AG21" s="194" t="str">
        <f t="shared" si="4"/>
        <v/>
      </c>
      <c r="AH21" s="194"/>
      <c r="AI21" s="195"/>
      <c r="AJ21" s="27">
        <f>IF(AND(Inputs!$CO18=0,AJ$4&gt;=Inputs!$CM18),1,IF(AND(AJ$4&gt;=Inputs!$CM18,AJ$4&lt;Inputs!$CN18),1,IF(AND(AJ$4=Inputs!$CN18,AJ$4=Inputs!$CO18),1,IF(OR(AND(AJ$4=Inputs!$CN18+1,Inputs!$CN18=Inputs!$CO18),AND(AJ$4=Inputs!$CN18+2,Inputs!$CN18=Inputs!$CO18)),0,IF(AJ$4=Inputs!$CN18,0.8,IF(AJ$4=Inputs!$CN18+1,0.6,IF(AJ$4=Inputs!$CN18+2,0.4,IF(AJ$4=Inputs!$CO18,0.2,IF(AND(AJ$4&gt;=Inputs!$CL18,AJ$4&lt;Inputs!$CM18),(AJ$4-Inputs!$CL18+1)/(Inputs!$AI18+1),0)))))))))</f>
        <v>1</v>
      </c>
      <c r="AK21" s="27">
        <f>IF(AND(Inputs!$CO18=0,AK$4&gt;=Inputs!$CM18),1,IF(AND(AK$4&gt;=Inputs!$CM18,AK$4&lt;Inputs!$CN18),1,IF(AND(AK$4=Inputs!$CN18,AK$4=Inputs!$CO18),1,IF(OR(AND(AK$4=Inputs!$CN18+1,Inputs!$CN18=Inputs!$CO18),AND(AK$4=Inputs!$CN18+2,Inputs!$CN18=Inputs!$CO18)),0,IF(AK$4=Inputs!$CN18,0.8,IF(AK$4=Inputs!$CN18+1,0.6,IF(AK$4=Inputs!$CN18+2,0.4,IF(AK$4=Inputs!$CO18,0.2,IF(AND(AK$4&gt;=Inputs!$CL18,AK$4&lt;Inputs!$CM18),(AK$4-Inputs!$CL18+1)/(Inputs!$AI18+1),0)))))))))</f>
        <v>1</v>
      </c>
      <c r="AL21" s="27">
        <f>IF(AND(Inputs!$CO18=0,AL$4&gt;=Inputs!$CM18),1,IF(AND(AL$4&gt;=Inputs!$CM18,AL$4&lt;Inputs!$CN18),1,IF(AND(AL$4=Inputs!$CN18,AL$4=Inputs!$CO18),1,IF(OR(AND(AL$4=Inputs!$CN18+1,Inputs!$CN18=Inputs!$CO18),AND(AL$4=Inputs!$CN18+2,Inputs!$CN18=Inputs!$CO18)),0,IF(AL$4=Inputs!$CN18,0.8,IF(AL$4=Inputs!$CN18+1,0.6,IF(AL$4=Inputs!$CN18+2,0.4,IF(AL$4=Inputs!$CO18,0.2,IF(AND(AL$4&gt;=Inputs!$CL18,AL$4&lt;Inputs!$CM18),(AL$4-Inputs!$CL18+1)/(Inputs!$AI18+1),0)))))))))</f>
        <v>1</v>
      </c>
      <c r="AM21" s="27">
        <f>IF(AND(Inputs!$CO18=0,AM$4&gt;=Inputs!$CM18),1,IF(AND(AM$4&gt;=Inputs!$CM18,AM$4&lt;Inputs!$CN18),1,IF(AND(AM$4=Inputs!$CN18,AM$4=Inputs!$CO18),1,IF(OR(AND(AM$4=Inputs!$CN18+1,Inputs!$CN18=Inputs!$CO18),AND(AM$4=Inputs!$CN18+2,Inputs!$CN18=Inputs!$CO18)),0,IF(AM$4=Inputs!$CN18,0.8,IF(AM$4=Inputs!$CN18+1,0.6,IF(AM$4=Inputs!$CN18+2,0.4,IF(AM$4=Inputs!$CO18,0.2,IF(AND(AM$4&gt;=Inputs!$CL18,AM$4&lt;Inputs!$CM18),(AM$4-Inputs!$CL18+1)/(Inputs!$AI18+1),0)))))))))</f>
        <v>1</v>
      </c>
      <c r="AN21" s="27">
        <f>IF(AND(Inputs!$CO18=0,AN$4&gt;=Inputs!$CM18),1,IF(AND(AN$4&gt;=Inputs!$CM18,AN$4&lt;Inputs!$CN18),1,IF(AND(AN$4=Inputs!$CN18,AN$4=Inputs!$CO18),1,IF(OR(AND(AN$4=Inputs!$CN18+1,Inputs!$CN18=Inputs!$CO18),AND(AN$4=Inputs!$CN18+2,Inputs!$CN18=Inputs!$CO18)),0,IF(AN$4=Inputs!$CN18,0.8,IF(AN$4=Inputs!$CN18+1,0.6,IF(AN$4=Inputs!$CN18+2,0.4,IF(AN$4=Inputs!$CO18,0.2,IF(AND(AN$4&gt;=Inputs!$CL18,AN$4&lt;Inputs!$CM18),(AN$4-Inputs!$CL18+1)/(Inputs!$AI18+1),0)))))))))</f>
        <v>1</v>
      </c>
      <c r="AO21" s="27">
        <f>IF(AND(Inputs!$CO18=0,AO$4&gt;=Inputs!$CM18),1,IF(AND(AO$4&gt;=Inputs!$CM18,AO$4&lt;Inputs!$CN18),1,IF(AND(AO$4=Inputs!$CN18,AO$4=Inputs!$CO18),1,IF(OR(AND(AO$4=Inputs!$CN18+1,Inputs!$CN18=Inputs!$CO18),AND(AO$4=Inputs!$CN18+2,Inputs!$CN18=Inputs!$CO18)),0,IF(AO$4=Inputs!$CN18,0.8,IF(AO$4=Inputs!$CN18+1,0.6,IF(AO$4=Inputs!$CN18+2,0.4,IF(AO$4=Inputs!$CO18,0.2,IF(AND(AO$4&gt;=Inputs!$CL18,AO$4&lt;Inputs!$CM18),(AO$4-Inputs!$CL18+1)/(Inputs!$AI18+1),0)))))))))</f>
        <v>1</v>
      </c>
      <c r="AP21" s="27">
        <f>IF(AND(Inputs!$CO18=0,AP$4&gt;=Inputs!$CM18),1,IF(AND(AP$4&gt;=Inputs!$CM18,AP$4&lt;Inputs!$CN18),1,IF(AND(AP$4=Inputs!$CN18,AP$4=Inputs!$CO18),1,IF(OR(AND(AP$4=Inputs!$CN18+1,Inputs!$CN18=Inputs!$CO18),AND(AP$4=Inputs!$CN18+2,Inputs!$CN18=Inputs!$CO18)),0,IF(AP$4=Inputs!$CN18,0.8,IF(AP$4=Inputs!$CN18+1,0.6,IF(AP$4=Inputs!$CN18+2,0.4,IF(AP$4=Inputs!$CO18,0.2,IF(AND(AP$4&gt;=Inputs!$CL18,AP$4&lt;Inputs!$CM18),(AP$4-Inputs!$CL18+1)/(Inputs!$AI18+1),0)))))))))</f>
        <v>1</v>
      </c>
      <c r="AQ21" s="27">
        <f>IF(AND(Inputs!$CO18=0,AQ$4&gt;=Inputs!$CM18),1,IF(AND(AQ$4&gt;=Inputs!$CM18,AQ$4&lt;Inputs!$CN18),1,IF(AND(AQ$4=Inputs!$CN18,AQ$4=Inputs!$CO18),1,IF(OR(AND(AQ$4=Inputs!$CN18+1,Inputs!$CN18=Inputs!$CO18),AND(AQ$4=Inputs!$CN18+2,Inputs!$CN18=Inputs!$CO18)),0,IF(AQ$4=Inputs!$CN18,0.8,IF(AQ$4=Inputs!$CN18+1,0.6,IF(AQ$4=Inputs!$CN18+2,0.4,IF(AQ$4=Inputs!$CO18,0.2,IF(AND(AQ$4&gt;=Inputs!$CL18,AQ$4&lt;Inputs!$CM18),(AQ$4-Inputs!$CL18+1)/(Inputs!$AI18+1),0)))))))))</f>
        <v>1</v>
      </c>
      <c r="AR21" s="27">
        <f>IF(AND(Inputs!$CO18=0,AR$4&gt;=Inputs!$CM18),1,IF(AND(AR$4&gt;=Inputs!$CM18,AR$4&lt;Inputs!$CN18),1,IF(AND(AR$4=Inputs!$CN18,AR$4=Inputs!$CO18),1,IF(OR(AND(AR$4=Inputs!$CN18+1,Inputs!$CN18=Inputs!$CO18),AND(AR$4=Inputs!$CN18+2,Inputs!$CN18=Inputs!$CO18)),0,IF(AR$4=Inputs!$CN18,0.8,IF(AR$4=Inputs!$CN18+1,0.6,IF(AR$4=Inputs!$CN18+2,0.4,IF(AR$4=Inputs!$CO18,0.2,IF(AND(AR$4&gt;=Inputs!$CL18,AR$4&lt;Inputs!$CM18),(AR$4-Inputs!$CL18+1)/(Inputs!$AI18+1),0)))))))))</f>
        <v>1</v>
      </c>
      <c r="AS21" s="27">
        <f>IF(AND(Inputs!$CO18=0,AS$4&gt;=Inputs!$CM18),1,IF(AND(AS$4&gt;=Inputs!$CM18,AS$4&lt;Inputs!$CN18),1,IF(AND(AS$4=Inputs!$CN18,AS$4=Inputs!$CO18),1,IF(OR(AND(AS$4=Inputs!$CN18+1,Inputs!$CN18=Inputs!$CO18),AND(AS$4=Inputs!$CN18+2,Inputs!$CN18=Inputs!$CO18)),0,IF(AS$4=Inputs!$CN18,0.8,IF(AS$4=Inputs!$CN18+1,0.6,IF(AS$4=Inputs!$CN18+2,0.4,IF(AS$4=Inputs!$CO18,0.2,IF(AND(AS$4&gt;=Inputs!$CL18,AS$4&lt;Inputs!$CM18),(AS$4-Inputs!$CL18+1)/(Inputs!$AI18+1),0)))))))))</f>
        <v>1</v>
      </c>
      <c r="AT21" s="27">
        <f>IF(AND(Inputs!$CO18=0,AT$4&gt;=Inputs!$CM18),1,IF(AND(AT$4&gt;=Inputs!$CM18,AT$4&lt;Inputs!$CN18),1,IF(AND(AT$4=Inputs!$CN18,AT$4=Inputs!$CO18),1,IF(OR(AND(AT$4=Inputs!$CN18+1,Inputs!$CN18=Inputs!$CO18),AND(AT$4=Inputs!$CN18+2,Inputs!$CN18=Inputs!$CO18)),0,IF(AT$4=Inputs!$CN18,0.8,IF(AT$4=Inputs!$CN18+1,0.6,IF(AT$4=Inputs!$CN18+2,0.4,IF(AT$4=Inputs!$CO18,0.2,IF(AND(AT$4&gt;=Inputs!$CL18,AT$4&lt;Inputs!$CM18),(AT$4-Inputs!$CL18+1)/(Inputs!$AI18+1),0)))))))))</f>
        <v>1</v>
      </c>
      <c r="AU21" s="27">
        <f>IF(AND(Inputs!$CO18=0,AU$4&gt;=Inputs!$CM18),1,IF(AND(AU$4&gt;=Inputs!$CM18,AU$4&lt;Inputs!$CN18),1,IF(AND(AU$4=Inputs!$CN18,AU$4=Inputs!$CO18),1,IF(OR(AND(AU$4=Inputs!$CN18+1,Inputs!$CN18=Inputs!$CO18),AND(AU$4=Inputs!$CN18+2,Inputs!$CN18=Inputs!$CO18)),0,IF(AU$4=Inputs!$CN18,0.8,IF(AU$4=Inputs!$CN18+1,0.6,IF(AU$4=Inputs!$CN18+2,0.4,IF(AU$4=Inputs!$CO18,0.2,IF(AND(AU$4&gt;=Inputs!$CL18,AU$4&lt;Inputs!$CM18),(AU$4-Inputs!$CL18+1)/(Inputs!$AI18+1),0)))))))))</f>
        <v>1</v>
      </c>
      <c r="AV21" s="27">
        <f>IF(AND(Inputs!$CO18=0,AV$4&gt;=Inputs!$CM18),1,IF(AND(AV$4&gt;=Inputs!$CM18,AV$4&lt;Inputs!$CN18),1,IF(AND(AV$4=Inputs!$CN18,AV$4=Inputs!$CO18),1,IF(OR(AND(AV$4=Inputs!$CN18+1,Inputs!$CN18=Inputs!$CO18),AND(AV$4=Inputs!$CN18+2,Inputs!$CN18=Inputs!$CO18)),0,IF(AV$4=Inputs!$CN18,0.8,IF(AV$4=Inputs!$CN18+1,0.6,IF(AV$4=Inputs!$CN18+2,0.4,IF(AV$4=Inputs!$CO18,0.2,IF(AND(AV$4&gt;=Inputs!$CL18,AV$4&lt;Inputs!$CM18),(AV$4-Inputs!$CL18+1)/(Inputs!$AI18+1),0)))))))))</f>
        <v>1</v>
      </c>
      <c r="AW21" s="27">
        <f>IF(AND(Inputs!$CO18=0,AW$4&gt;=Inputs!$CM18),1,IF(AND(AW$4&gt;=Inputs!$CM18,AW$4&lt;Inputs!$CN18),1,IF(AND(AW$4=Inputs!$CN18,AW$4=Inputs!$CO18),1,IF(OR(AND(AW$4=Inputs!$CN18+1,Inputs!$CN18=Inputs!$CO18),AND(AW$4=Inputs!$CN18+2,Inputs!$CN18=Inputs!$CO18)),0,IF(AW$4=Inputs!$CN18,0.8,IF(AW$4=Inputs!$CN18+1,0.6,IF(AW$4=Inputs!$CN18+2,0.4,IF(AW$4=Inputs!$CO18,0.2,IF(AND(AW$4&gt;=Inputs!$CL18,AW$4&lt;Inputs!$CM18),(AW$4-Inputs!$CL18+1)/(Inputs!$AI18+1),0)))))))))</f>
        <v>1</v>
      </c>
      <c r="AX21" s="27">
        <f>IF(AND(Inputs!$CO18=0,AX$4&gt;=Inputs!$CM18),1,IF(AND(AX$4&gt;=Inputs!$CM18,AX$4&lt;Inputs!$CN18),1,IF(AND(AX$4=Inputs!$CN18,AX$4=Inputs!$CO18),1,IF(OR(AND(AX$4=Inputs!$CN18+1,Inputs!$CN18=Inputs!$CO18),AND(AX$4=Inputs!$CN18+2,Inputs!$CN18=Inputs!$CO18)),0,IF(AX$4=Inputs!$CN18,0.8,IF(AX$4=Inputs!$CN18+1,0.6,IF(AX$4=Inputs!$CN18+2,0.4,IF(AX$4=Inputs!$CO18,0.2,IF(AND(AX$4&gt;=Inputs!$CL18,AX$4&lt;Inputs!$CM18),(AX$4-Inputs!$CL18+1)/(Inputs!$AI18+1),0)))))))))</f>
        <v>1</v>
      </c>
      <c r="AY21" s="27">
        <f>IF(AND(Inputs!$CO18=0,AY$4&gt;=Inputs!$CM18),1,IF(AND(AY$4&gt;=Inputs!$CM18,AY$4&lt;Inputs!$CN18),1,IF(AND(AY$4=Inputs!$CN18,AY$4=Inputs!$CO18),1,IF(OR(AND(AY$4=Inputs!$CN18+1,Inputs!$CN18=Inputs!$CO18),AND(AY$4=Inputs!$CN18+2,Inputs!$CN18=Inputs!$CO18)),0,IF(AY$4=Inputs!$CN18,0.8,IF(AY$4=Inputs!$CN18+1,0.6,IF(AY$4=Inputs!$CN18+2,0.4,IF(AY$4=Inputs!$CO18,0.2,IF(AND(AY$4&gt;=Inputs!$CL18,AY$4&lt;Inputs!$CM18),(AY$4-Inputs!$CL18+1)/(Inputs!$AI18+1),0)))))))))</f>
        <v>1</v>
      </c>
      <c r="AZ21" s="27">
        <f>IF(AND(Inputs!$CO18=0,AZ$4&gt;=Inputs!$CM18),1,IF(AND(AZ$4&gt;=Inputs!$CM18,AZ$4&lt;Inputs!$CN18),1,IF(AND(AZ$4=Inputs!$CN18,AZ$4=Inputs!$CO18),1,IF(OR(AND(AZ$4=Inputs!$CN18+1,Inputs!$CN18=Inputs!$CO18),AND(AZ$4=Inputs!$CN18+2,Inputs!$CN18=Inputs!$CO18)),0,IF(AZ$4=Inputs!$CN18,0.8,IF(AZ$4=Inputs!$CN18+1,0.6,IF(AZ$4=Inputs!$CN18+2,0.4,IF(AZ$4=Inputs!$CO18,0.2,IF(AND(AZ$4&gt;=Inputs!$CL18,AZ$4&lt;Inputs!$CM18),(AZ$4-Inputs!$CL18+1)/(Inputs!$AI18+1),0)))))))))</f>
        <v>1</v>
      </c>
      <c r="BA21" s="27">
        <f>IF(AND(Inputs!$CO18=0,BA$4&gt;=Inputs!$CM18),1,IF(AND(BA$4&gt;=Inputs!$CM18,BA$4&lt;Inputs!$CN18),1,IF(AND(BA$4=Inputs!$CN18,BA$4=Inputs!$CO18),1,IF(OR(AND(BA$4=Inputs!$CN18+1,Inputs!$CN18=Inputs!$CO18),AND(BA$4=Inputs!$CN18+2,Inputs!$CN18=Inputs!$CO18)),0,IF(BA$4=Inputs!$CN18,0.8,IF(BA$4=Inputs!$CN18+1,0.6,IF(BA$4=Inputs!$CN18+2,0.4,IF(BA$4=Inputs!$CO18,0.2,IF(AND(BA$4&gt;=Inputs!$CL18,BA$4&lt;Inputs!$CM18),(BA$4-Inputs!$CL18+1)/(Inputs!$AI18+1),0)))))))))</f>
        <v>1</v>
      </c>
      <c r="BB21" s="27">
        <f>IF(AND(Inputs!$CO18=0,BB$4&gt;=Inputs!$CM18),1,IF(AND(BB$4&gt;=Inputs!$CM18,BB$4&lt;Inputs!$CN18),1,IF(AND(BB$4=Inputs!$CN18,BB$4=Inputs!$CO18),1,IF(OR(AND(BB$4=Inputs!$CN18+1,Inputs!$CN18=Inputs!$CO18),AND(BB$4=Inputs!$CN18+2,Inputs!$CN18=Inputs!$CO18)),0,IF(BB$4=Inputs!$CN18,0.8,IF(BB$4=Inputs!$CN18+1,0.6,IF(BB$4=Inputs!$CN18+2,0.4,IF(BB$4=Inputs!$CO18,0.2,IF(AND(BB$4&gt;=Inputs!$CL18,BB$4&lt;Inputs!$CM18),(BB$4-Inputs!$CL18+1)/(Inputs!$AI18+1),0)))))))))</f>
        <v>1</v>
      </c>
      <c r="BC21" s="27">
        <f>IF(AND(Inputs!$CO18=0,BC$4&gt;=Inputs!$CM18),1,IF(AND(BC$4&gt;=Inputs!$CM18,BC$4&lt;Inputs!$CN18),1,IF(AND(BC$4=Inputs!$CN18,BC$4=Inputs!$CO18),1,IF(OR(AND(BC$4=Inputs!$CN18+1,Inputs!$CN18=Inputs!$CO18),AND(BC$4=Inputs!$CN18+2,Inputs!$CN18=Inputs!$CO18)),0,IF(BC$4=Inputs!$CN18,0.8,IF(BC$4=Inputs!$CN18+1,0.6,IF(BC$4=Inputs!$CN18+2,0.4,IF(BC$4=Inputs!$CO18,0.2,IF(AND(BC$4&gt;=Inputs!$CL18,BC$4&lt;Inputs!$CM18),(BC$4-Inputs!$CL18+1)/(Inputs!$AI18+1),0)))))))))</f>
        <v>1</v>
      </c>
      <c r="BD21" s="27">
        <f>IF(AND(Inputs!$CO18=0,BD$4&gt;=Inputs!$CM18),1,IF(AND(BD$4&gt;=Inputs!$CM18,BD$4&lt;Inputs!$CN18),1,IF(AND(BD$4=Inputs!$CN18,BD$4=Inputs!$CO18),1,IF(OR(AND(BD$4=Inputs!$CN18+1,Inputs!$CN18=Inputs!$CO18),AND(BD$4=Inputs!$CN18+2,Inputs!$CN18=Inputs!$CO18)),0,IF(BD$4=Inputs!$CN18,0.8,IF(BD$4=Inputs!$CN18+1,0.6,IF(BD$4=Inputs!$CN18+2,0.4,IF(BD$4=Inputs!$CO18,0.2,IF(AND(BD$4&gt;=Inputs!$CL18,BD$4&lt;Inputs!$CM18),(BD$4-Inputs!$CL18+1)/(Inputs!$AI18+1),0)))))))))</f>
        <v>1</v>
      </c>
      <c r="BE21" s="27">
        <f>IF(AND(Inputs!$CO18=0,BE$4&gt;=Inputs!$CM18),1,IF(AND(BE$4&gt;=Inputs!$CM18,BE$4&lt;Inputs!$CN18),1,IF(AND(BE$4=Inputs!$CN18,BE$4=Inputs!$CO18),1,IF(OR(AND(BE$4=Inputs!$CN18+1,Inputs!$CN18=Inputs!$CO18),AND(BE$4=Inputs!$CN18+2,Inputs!$CN18=Inputs!$CO18)),0,IF(BE$4=Inputs!$CN18,0.8,IF(BE$4=Inputs!$CN18+1,0.6,IF(BE$4=Inputs!$CN18+2,0.4,IF(BE$4=Inputs!$CO18,0.2,IF(AND(BE$4&gt;=Inputs!$CL18,BE$4&lt;Inputs!$CM18),(BE$4-Inputs!$CL18+1)/(Inputs!$AI18+1),0)))))))))</f>
        <v>1</v>
      </c>
      <c r="BF21" s="27">
        <f>IF(AND(Inputs!$CO18=0,BF$4&gt;=Inputs!$CM18),1,IF(AND(BF$4&gt;=Inputs!$CM18,BF$4&lt;Inputs!$CN18),1,IF(AND(BF$4=Inputs!$CN18,BF$4=Inputs!$CO18),1,IF(OR(AND(BF$4=Inputs!$CN18+1,Inputs!$CN18=Inputs!$CO18),AND(BF$4=Inputs!$CN18+2,Inputs!$CN18=Inputs!$CO18)),0,IF(BF$4=Inputs!$CN18,0.8,IF(BF$4=Inputs!$CN18+1,0.6,IF(BF$4=Inputs!$CN18+2,0.4,IF(BF$4=Inputs!$CO18,0.2,IF(AND(BF$4&gt;=Inputs!$CL18,BF$4&lt;Inputs!$CM18),(BF$4-Inputs!$CL18+1)/(Inputs!$AI18+1),0)))))))))</f>
        <v>1</v>
      </c>
      <c r="BG21" s="27">
        <f>IF(AND(Inputs!$CO18=0,BG$4&gt;=Inputs!$CM18),1,IF(AND(BG$4&gt;=Inputs!$CM18,BG$4&lt;Inputs!$CN18),1,IF(AND(BG$4=Inputs!$CN18,BG$4=Inputs!$CO18),1,IF(OR(AND(BG$4=Inputs!$CN18+1,Inputs!$CN18=Inputs!$CO18),AND(BG$4=Inputs!$CN18+2,Inputs!$CN18=Inputs!$CO18)),0,IF(BG$4=Inputs!$CN18,0.8,IF(BG$4=Inputs!$CN18+1,0.6,IF(BG$4=Inputs!$CN18+2,0.4,IF(BG$4=Inputs!$CO18,0.2,IF(AND(BG$4&gt;=Inputs!$CL18,BG$4&lt;Inputs!$CM18),(BG$4-Inputs!$CL18+1)/(Inputs!$AI18+1),0)))))))))</f>
        <v>1</v>
      </c>
      <c r="BH21" s="27">
        <f>IF(AND(Inputs!$CO18=0,BH$4&gt;=Inputs!$CM18),1,IF(AND(BH$4&gt;=Inputs!$CM18,BH$4&lt;Inputs!$CN18),1,IF(AND(BH$4=Inputs!$CN18,BH$4=Inputs!$CO18),1,IF(OR(AND(BH$4=Inputs!$CN18+1,Inputs!$CN18=Inputs!$CO18),AND(BH$4=Inputs!$CN18+2,Inputs!$CN18=Inputs!$CO18)),0,IF(BH$4=Inputs!$CN18,0.8,IF(BH$4=Inputs!$CN18+1,0.6,IF(BH$4=Inputs!$CN18+2,0.4,IF(BH$4=Inputs!$CO18,0.2,IF(AND(BH$4&gt;=Inputs!$CL18,BH$4&lt;Inputs!$CM18),(BH$4-Inputs!$CL18+1)/(Inputs!$AI18+1),0)))))))))</f>
        <v>1</v>
      </c>
      <c r="BI21" s="27">
        <f>IF(AND(Inputs!$CO18=0,BI$4&gt;=Inputs!$CM18),1,IF(AND(BI$4&gt;=Inputs!$CM18,BI$4&lt;Inputs!$CN18),1,IF(AND(BI$4=Inputs!$CN18,BI$4=Inputs!$CO18),1,IF(OR(AND(BI$4=Inputs!$CN18+1,Inputs!$CN18=Inputs!$CO18),AND(BI$4=Inputs!$CN18+2,Inputs!$CN18=Inputs!$CO18)),0,IF(BI$4=Inputs!$CN18,0.8,IF(BI$4=Inputs!$CN18+1,0.6,IF(BI$4=Inputs!$CN18+2,0.4,IF(BI$4=Inputs!$CO18,0.2,IF(AND(BI$4&gt;=Inputs!$CL18,BI$4&lt;Inputs!$CM18),(BI$4-Inputs!$CL18+1)/(Inputs!$AI18+1),0)))))))))</f>
        <v>1</v>
      </c>
      <c r="BJ21" s="27">
        <f>IF(AND(Inputs!$CO18=0,BJ$4&gt;=Inputs!$CM18),1,IF(AND(BJ$4&gt;=Inputs!$CM18,BJ$4&lt;Inputs!$CN18),1,IF(AND(BJ$4=Inputs!$CN18,BJ$4=Inputs!$CO18),1,IF(OR(AND(BJ$4=Inputs!$CN18+1,Inputs!$CN18=Inputs!$CO18),AND(BJ$4=Inputs!$CN18+2,Inputs!$CN18=Inputs!$CO18)),0,IF(BJ$4=Inputs!$CN18,0.8,IF(BJ$4=Inputs!$CN18+1,0.6,IF(BJ$4=Inputs!$CN18+2,0.4,IF(BJ$4=Inputs!$CO18,0.2,IF(AND(BJ$4&gt;=Inputs!$CL18,BJ$4&lt;Inputs!$CM18),(BJ$4-Inputs!$CL18+1)/(Inputs!$AI18+1),0)))))))))</f>
        <v>1</v>
      </c>
      <c r="BK21" s="27">
        <f>IF(AND(Inputs!$CO18=0,BK$4&gt;=Inputs!$CM18),1,IF(AND(BK$4&gt;=Inputs!$CM18,BK$4&lt;Inputs!$CN18),1,IF(AND(BK$4=Inputs!$CN18,BK$4=Inputs!$CO18),1,IF(OR(AND(BK$4=Inputs!$CN18+1,Inputs!$CN18=Inputs!$CO18),AND(BK$4=Inputs!$CN18+2,Inputs!$CN18=Inputs!$CO18)),0,IF(BK$4=Inputs!$CN18,0.8,IF(BK$4=Inputs!$CN18+1,0.6,IF(BK$4=Inputs!$CN18+2,0.4,IF(BK$4=Inputs!$CO18,0.2,IF(AND(BK$4&gt;=Inputs!$CL18,BK$4&lt;Inputs!$CM18),(BK$4-Inputs!$CL18+1)/(Inputs!$AI18+1),0)))))))))</f>
        <v>1</v>
      </c>
      <c r="BL21" s="27">
        <f>IF(AND(Inputs!$CO18=0,BL$4&gt;=Inputs!$CM18),1,IF(AND(BL$4&gt;=Inputs!$CM18,BL$4&lt;Inputs!$CN18),1,IF(AND(BL$4=Inputs!$CN18,BL$4=Inputs!$CO18),1,IF(OR(AND(BL$4=Inputs!$CN18+1,Inputs!$CN18=Inputs!$CO18),AND(BL$4=Inputs!$CN18+2,Inputs!$CN18=Inputs!$CO18)),0,IF(BL$4=Inputs!$CN18,0.8,IF(BL$4=Inputs!$CN18+1,0.6,IF(BL$4=Inputs!$CN18+2,0.4,IF(BL$4=Inputs!$CO18,0.2,IF(AND(BL$4&gt;=Inputs!$CL18,BL$4&lt;Inputs!$CM18),(BL$4-Inputs!$CL18+1)/(Inputs!$AI18+1),0)))))))))</f>
        <v>1</v>
      </c>
      <c r="BM21" s="27">
        <f>IF(AND(Inputs!$CO18=0,BM$4&gt;=Inputs!$CM18),1,IF(AND(BM$4&gt;=Inputs!$CM18,BM$4&lt;Inputs!$CN18),1,IF(AND(BM$4=Inputs!$CN18,BM$4=Inputs!$CO18),1,IF(OR(AND(BM$4=Inputs!$CN18+1,Inputs!$CN18=Inputs!$CO18),AND(BM$4=Inputs!$CN18+2,Inputs!$CN18=Inputs!$CO18)),0,IF(BM$4=Inputs!$CN18,0.8,IF(BM$4=Inputs!$CN18+1,0.6,IF(BM$4=Inputs!$CN18+2,0.4,IF(BM$4=Inputs!$CO18,0.2,IF(AND(BM$4&gt;=Inputs!$CL18,BM$4&lt;Inputs!$CM18),(BM$4-Inputs!$CL18+1)/(Inputs!$AI18+1),0)))))))))</f>
        <v>1</v>
      </c>
      <c r="BN21" s="195"/>
      <c r="BO21" s="193" t="str">
        <f>IF(Inputs!$B18="","",(ROUND(Inputs!$BC18*AJ21,0)))</f>
        <v/>
      </c>
      <c r="BP21" s="193" t="str">
        <f>IF(Inputs!$B18="","",(ROUND(Inputs!$BC18*AK21,0)))</f>
        <v/>
      </c>
      <c r="BQ21" s="193" t="str">
        <f>IF(Inputs!$B18="","",(ROUND(Inputs!$BC18*AL21,0)))</f>
        <v/>
      </c>
      <c r="BR21" s="193" t="str">
        <f>IF(Inputs!$B18="","",(ROUND(Inputs!$BC18*AM21,0)))</f>
        <v/>
      </c>
      <c r="BS21" s="193" t="str">
        <f>IF(Inputs!$B18="","",(ROUND(Inputs!$BC18*AN21,0)))</f>
        <v/>
      </c>
      <c r="BT21" s="193" t="str">
        <f>IF(Inputs!$B18="","",(ROUND(Inputs!$BC18*AO21,0)))</f>
        <v/>
      </c>
      <c r="BU21" s="193" t="str">
        <f>IF(Inputs!$B18="","",(ROUND(Inputs!$BC18*AP21,0)))</f>
        <v/>
      </c>
      <c r="BV21" s="193" t="str">
        <f>IF(Inputs!$B18="","",(ROUND(Inputs!$BC18*AQ21,0)))</f>
        <v/>
      </c>
      <c r="BW21" s="193" t="str">
        <f>IF(Inputs!$B18="","",(ROUND(Inputs!$BC18*AR21,0)))</f>
        <v/>
      </c>
      <c r="BX21" s="193" t="str">
        <f>IF(Inputs!$B18="","",(ROUND(Inputs!$BC18*AS21,0)))</f>
        <v/>
      </c>
      <c r="BY21" s="193" t="str">
        <f>IF(Inputs!$B18="","",(ROUND(Inputs!$BC18*AT21,0)))</f>
        <v/>
      </c>
      <c r="BZ21" s="193" t="str">
        <f>IF(Inputs!$B18="","",(ROUND(Inputs!$BC18*AU21,0)))</f>
        <v/>
      </c>
      <c r="CA21" s="193" t="str">
        <f>IF(Inputs!$B18="","",(ROUND(Inputs!$BC18*AV21,0)))</f>
        <v/>
      </c>
      <c r="CB21" s="193" t="str">
        <f>IF(Inputs!$B18="","",(ROUND(Inputs!$BC18*AW21,0)))</f>
        <v/>
      </c>
      <c r="CC21" s="193" t="str">
        <f>IF(Inputs!$B18="","",(ROUND(Inputs!$BC18*AX21,0)))</f>
        <v/>
      </c>
      <c r="CD21" s="193" t="str">
        <f>IF(Inputs!$B18="","",(ROUND(Inputs!$BC18*AY21,0)))</f>
        <v/>
      </c>
      <c r="CE21" s="193" t="str">
        <f>IF(Inputs!$B18="","",(ROUND(Inputs!$BC18*AZ21,0)))</f>
        <v/>
      </c>
      <c r="CF21" s="193" t="str">
        <f>IF(Inputs!$B18="","",(ROUND(Inputs!$BC18*BA21,0)))</f>
        <v/>
      </c>
      <c r="CG21" s="193" t="str">
        <f>IF(Inputs!$B18="","",(ROUND(Inputs!$BC18*BB21,0)))</f>
        <v/>
      </c>
      <c r="CH21" s="193" t="str">
        <f>IF(Inputs!$B18="","",(ROUND(Inputs!$BC18*BC21,0)))</f>
        <v/>
      </c>
      <c r="CI21" s="193" t="str">
        <f>IF(Inputs!$B18="","",(ROUND(Inputs!$BC18*BD21,0)))</f>
        <v/>
      </c>
      <c r="CJ21" s="193" t="str">
        <f>IF(Inputs!$B18="","",(ROUND(Inputs!$BC18*BE21,0)))</f>
        <v/>
      </c>
      <c r="CK21" s="193" t="str">
        <f>IF(Inputs!$B18="","",(ROUND(Inputs!$BC18*BF21,0)))</f>
        <v/>
      </c>
      <c r="CL21" s="193" t="str">
        <f>IF(Inputs!$B18="","",(ROUND(Inputs!$BC18*BG21,0)))</f>
        <v/>
      </c>
      <c r="CM21" s="193" t="str">
        <f>IF(Inputs!$B18="","",(ROUND(Inputs!$BC18*BH21,0)))</f>
        <v/>
      </c>
      <c r="CN21" s="193" t="str">
        <f>IF(Inputs!$B18="","",(ROUND(Inputs!$BC18*BI21,0)))</f>
        <v/>
      </c>
      <c r="CO21" s="193" t="str">
        <f>IF(Inputs!$B18="","",(ROUND(Inputs!$BC18*BJ21,0)))</f>
        <v/>
      </c>
      <c r="CP21" s="193" t="str">
        <f>IF(Inputs!$B18="","",(ROUND(Inputs!$BC18*BK21,0)))</f>
        <v/>
      </c>
      <c r="CQ21" s="193" t="str">
        <f>IF(Inputs!$B18="","",(ROUND(Inputs!$BC18*BL21,0)))</f>
        <v/>
      </c>
      <c r="CR21" s="193" t="str">
        <f>IF(Inputs!$B18="","",(ROUND(Inputs!$BC18*BM21,0)))</f>
        <v/>
      </c>
      <c r="CS21" s="194">
        <f t="shared" si="5"/>
        <v>0</v>
      </c>
      <c r="CT21" s="195"/>
      <c r="CU21" s="195"/>
      <c r="CV21" s="193" t="str">
        <f>IF(A21="","",IF(AND(CV$4&lt;=Inputs!$CQ18,CV$4&gt;=Inputs!$CP18),Inputs!$AR18/(Inputs!$CQ18-Inputs!$CP18+1),0)+IF(CV$4=Inputs!$CL18,Inputs!$BD18,0))</f>
        <v/>
      </c>
      <c r="CW21" s="193" t="str">
        <f>IF(B21="","",IF(AND(CW$4&lt;=Inputs!$CQ18,CW$4&gt;=Inputs!$CP18),Inputs!$AR18/(Inputs!$CQ18-Inputs!$CP18+1),0)+IF(CW$4=Inputs!$CL18,Inputs!$BD18,0))</f>
        <v/>
      </c>
      <c r="CX21" s="193" t="str">
        <f>IF(C21="","",IF(AND(CX$4&lt;=Inputs!$CQ18,CX$4&gt;=Inputs!$CP18),Inputs!$AR18/(Inputs!$CQ18-Inputs!$CP18+1),0)+IF(CX$4=Inputs!$CL18,Inputs!$BD18,0))</f>
        <v/>
      </c>
      <c r="CY21" s="193" t="str">
        <f>IF(D21="","",IF(AND(CY$4&lt;=Inputs!$CQ18,CY$4&gt;=Inputs!$CP18),Inputs!$AR18/(Inputs!$CQ18-Inputs!$CP18+1),0)+IF(CY$4=Inputs!$CL18,Inputs!$BD18,0))</f>
        <v/>
      </c>
      <c r="CZ21" s="193" t="str">
        <f>IF(E21="","",IF(AND(CZ$4&lt;=Inputs!$CQ18,CZ$4&gt;=Inputs!$CP18),Inputs!$AR18/(Inputs!$CQ18-Inputs!$CP18+1),0)+IF(CZ$4=Inputs!$CL18,Inputs!$BD18,0))</f>
        <v/>
      </c>
      <c r="DA21" s="193" t="str">
        <f>IF(F21="","",IF(AND(DA$4&lt;=Inputs!$CQ18,DA$4&gt;=Inputs!$CP18),Inputs!$AR18/(Inputs!$CQ18-Inputs!$CP18+1),0)+IF(DA$4=Inputs!$CL18,Inputs!$BD18,0))</f>
        <v/>
      </c>
      <c r="DB21" s="193" t="str">
        <f>IF(G21="","",IF(AND(DB$4&lt;=Inputs!$CQ18,DB$4&gt;=Inputs!$CP18),Inputs!$AR18/(Inputs!$CQ18-Inputs!$CP18+1),0)+IF(DB$4=Inputs!$CL18,Inputs!$BD18,0))</f>
        <v/>
      </c>
      <c r="DC21" s="193" t="str">
        <f>IF(H21="","",IF(AND(DC$4&lt;=Inputs!$CQ18,DC$4&gt;=Inputs!$CP18),Inputs!$AR18/(Inputs!$CQ18-Inputs!$CP18+1),0)+IF(DC$4=Inputs!$CL18,Inputs!$BD18,0))</f>
        <v/>
      </c>
      <c r="DD21" s="193" t="str">
        <f>IF(I21="","",IF(AND(DD$4&lt;=Inputs!$CQ18,DD$4&gt;=Inputs!$CP18),Inputs!$AR18/(Inputs!$CQ18-Inputs!$CP18+1),0)+IF(DD$4=Inputs!$CL18,Inputs!$BD18,0))</f>
        <v/>
      </c>
      <c r="DE21" s="193" t="str">
        <f>IF(J21="","",IF(AND(DE$4&lt;=Inputs!$CQ18,DE$4&gt;=Inputs!$CP18),Inputs!$AR18/(Inputs!$CQ18-Inputs!$CP18+1),0)+IF(DE$4=Inputs!$CL18,Inputs!$BD18,0))</f>
        <v/>
      </c>
      <c r="DF21" s="193" t="str">
        <f>IF(K21="","",IF(AND(DF$4&lt;=Inputs!$CQ18,DF$4&gt;=Inputs!$CP18),Inputs!$AR18/(Inputs!$CQ18-Inputs!$CP18+1),0)+IF(DF$4=Inputs!$CL18,Inputs!$BD18,0))</f>
        <v/>
      </c>
      <c r="DG21" s="193" t="str">
        <f>IF(L21="","",IF(AND(DG$4&lt;=Inputs!$CQ18,DG$4&gt;=Inputs!$CP18),Inputs!$AR18/(Inputs!$CQ18-Inputs!$CP18+1),0)+IF(DG$4=Inputs!$CL18,Inputs!$BD18,0))</f>
        <v/>
      </c>
      <c r="DH21" s="193" t="str">
        <f>IF(M21="","",IF(AND(DH$4&lt;=Inputs!$CQ18,DH$4&gt;=Inputs!$CP18),Inputs!$AR18/(Inputs!$CQ18-Inputs!$CP18+1),0)+IF(DH$4=Inputs!$CL18,Inputs!$BD18,0))</f>
        <v/>
      </c>
      <c r="DI21" s="193" t="str">
        <f>IF(N21="","",IF(AND(DI$4&lt;=Inputs!$CQ18,DI$4&gt;=Inputs!$CP18),Inputs!$AR18/(Inputs!$CQ18-Inputs!$CP18+1),0)+IF(DI$4=Inputs!$CL18,Inputs!$BD18,0))</f>
        <v/>
      </c>
      <c r="DJ21" s="193" t="str">
        <f>IF(O21="","",IF(AND(DJ$4&lt;=Inputs!$CQ18,DJ$4&gt;=Inputs!$CP18),Inputs!$AR18/(Inputs!$CQ18-Inputs!$CP18+1),0)+IF(DJ$4=Inputs!$CL18,Inputs!$BD18,0))</f>
        <v/>
      </c>
      <c r="DK21" s="193" t="str">
        <f>IF(P21="","",IF(AND(DK$4&lt;=Inputs!$CQ18,DK$4&gt;=Inputs!$CP18),Inputs!$AR18/(Inputs!$CQ18-Inputs!$CP18+1),0)+IF(DK$4=Inputs!$CL18,Inputs!$BD18,0))</f>
        <v/>
      </c>
      <c r="DL21" s="193" t="str">
        <f>IF(Q21="","",IF(AND(DL$4&lt;=Inputs!$CQ18,DL$4&gt;=Inputs!$CP18),Inputs!$AR18/(Inputs!$CQ18-Inputs!$CP18+1),0)+IF(DL$4=Inputs!$CL18,Inputs!$BD18,0))</f>
        <v/>
      </c>
      <c r="DM21" s="193" t="str">
        <f>IF(R21="","",IF(AND(DM$4&lt;=Inputs!$CQ18,DM$4&gt;=Inputs!$CP18),Inputs!$AR18/(Inputs!$CQ18-Inputs!$CP18+1),0)+IF(DM$4=Inputs!$CL18,Inputs!$BD18,0))</f>
        <v/>
      </c>
      <c r="DN21" s="193" t="str">
        <f>IF(S21="","",IF(AND(DN$4&lt;=Inputs!$CQ18,DN$4&gt;=Inputs!$CP18),Inputs!$AR18/(Inputs!$CQ18-Inputs!$CP18+1),0)+IF(DN$4=Inputs!$CL18,Inputs!$BD18,0))</f>
        <v/>
      </c>
      <c r="DO21" s="193" t="str">
        <f>IF(T21="","",IF(AND(DO$4&lt;=Inputs!$CQ18,DO$4&gt;=Inputs!$CP18),Inputs!$AR18/(Inputs!$CQ18-Inputs!$CP18+1),0)+IF(DO$4=Inputs!$CL18,Inputs!$BD18,0))</f>
        <v/>
      </c>
      <c r="DP21" s="193" t="str">
        <f>IF(U21="","",IF(AND(DP$4&lt;=Inputs!$CQ18,DP$4&gt;=Inputs!$CP18),Inputs!$AR18/(Inputs!$CQ18-Inputs!$CP18+1),0)+IF(DP$4=Inputs!$CL18,Inputs!$BD18,0))</f>
        <v/>
      </c>
      <c r="DQ21" s="193" t="str">
        <f>IF(V21="","",IF(AND(DQ$4&lt;=Inputs!$CQ18,DQ$4&gt;=Inputs!$CP18),Inputs!$AR18/(Inputs!$CQ18-Inputs!$CP18+1),0)+IF(DQ$4=Inputs!$CL18,Inputs!$BD18,0))</f>
        <v/>
      </c>
      <c r="DR21" s="193" t="str">
        <f>IF(W21="","",IF(AND(DR$4&lt;=Inputs!$CQ18,DR$4&gt;=Inputs!$CP18),Inputs!$AR18/(Inputs!$CQ18-Inputs!$CP18+1),0)+IF(DR$4=Inputs!$CL18,Inputs!$BD18,0))</f>
        <v/>
      </c>
      <c r="DS21" s="193" t="str">
        <f>IF(X21="","",IF(AND(DS$4&lt;=Inputs!$CQ18,DS$4&gt;=Inputs!$CP18),Inputs!$AR18/(Inputs!$CQ18-Inputs!$CP18+1),0)+IF(DS$4=Inputs!$CL18,Inputs!$BD18,0))</f>
        <v/>
      </c>
      <c r="DT21" s="193" t="str">
        <f>IF(Y21="","",IF(AND(DT$4&lt;=Inputs!$CQ18,DT$4&gt;=Inputs!$CP18),Inputs!$AR18/(Inputs!$CQ18-Inputs!$CP18+1),0)+IF(DT$4=Inputs!$CL18,Inputs!$BD18,0))</f>
        <v/>
      </c>
      <c r="DU21" s="193" t="str">
        <f>IF(Z21="","",IF(AND(DU$4&lt;=Inputs!$CQ18,DU$4&gt;=Inputs!$CP18),Inputs!$AR18/(Inputs!$CQ18-Inputs!$CP18+1),0)+IF(DU$4=Inputs!$CL18,Inputs!$BD18,0))</f>
        <v/>
      </c>
      <c r="DV21" s="193" t="str">
        <f>IF(AA21="","",IF(AND(DV$4&lt;=Inputs!$CQ18,DV$4&gt;=Inputs!$CP18),Inputs!$AR18/(Inputs!$CQ18-Inputs!$CP18+1),0)+IF(DV$4=Inputs!$CL18,Inputs!$BD18,0))</f>
        <v/>
      </c>
      <c r="DW21" s="193" t="str">
        <f>IF(AB21="","",IF(AND(DW$4&lt;=Inputs!$CQ18,DW$4&gt;=Inputs!$CP18),Inputs!$AR18/(Inputs!$CQ18-Inputs!$CP18+1),0)+IF(DW$4=Inputs!$CL18,Inputs!$BD18,0))</f>
        <v/>
      </c>
      <c r="DX21" s="193" t="str">
        <f>IF(AC21="","",IF(AND(DX$4&lt;=Inputs!$CQ18,DX$4&gt;=Inputs!$CP18),Inputs!$AR18/(Inputs!$CQ18-Inputs!$CP18+1),0)+IF(DX$4=Inputs!$CL18,Inputs!$BD18,0))</f>
        <v/>
      </c>
      <c r="DY21" s="193" t="str">
        <f>IF(AD21="","",IF(AND(DY$4&lt;=Inputs!$CQ18,DY$4&gt;=Inputs!$CP18),Inputs!$AR18/(Inputs!$CQ18-Inputs!$CP18+1),0)+IF(DY$4=Inputs!$CL18,Inputs!$BD18,0))</f>
        <v/>
      </c>
      <c r="DZ21" s="194" t="str">
        <f t="shared" si="3"/>
        <v/>
      </c>
      <c r="EB21" s="48"/>
    </row>
    <row r="22" spans="1:132">
      <c r="A22" s="7" t="str">
        <f>IF(Inputs!A19="","",Inputs!A19)</f>
        <v/>
      </c>
      <c r="B22" t="str">
        <f>IF(Inputs!B19="","",Inputs!B19)</f>
        <v/>
      </c>
      <c r="C22" s="193" t="str">
        <f>IF(Inputs!$B19="","",BO22-CV22)</f>
        <v/>
      </c>
      <c r="D22" s="193" t="str">
        <f>IF(Inputs!$B19="","",BP22-CW22)</f>
        <v/>
      </c>
      <c r="E22" s="193" t="str">
        <f>IF(Inputs!$B19="","",BQ22-CX22)</f>
        <v/>
      </c>
      <c r="F22" s="193" t="str">
        <f>IF(Inputs!$B19="","",BR22-CY22)</f>
        <v/>
      </c>
      <c r="G22" s="193" t="str">
        <f>IF(Inputs!$B19="","",BS22-CZ22)</f>
        <v/>
      </c>
      <c r="H22" s="193" t="str">
        <f>IF(Inputs!$B19="","",BT22-DA22)</f>
        <v/>
      </c>
      <c r="I22" s="193" t="str">
        <f>IF(Inputs!$B19="","",BU22-DB22)</f>
        <v/>
      </c>
      <c r="J22" s="193" t="str">
        <f>IF(Inputs!$B19="","",BV22-DC22)</f>
        <v/>
      </c>
      <c r="K22" s="193" t="str">
        <f>IF(Inputs!$B19="","",BW22-DD22)</f>
        <v/>
      </c>
      <c r="L22" s="193" t="str">
        <f>IF(Inputs!$B19="","",BX22-DE22)</f>
        <v/>
      </c>
      <c r="M22" s="193" t="str">
        <f>IF(Inputs!$B19="","",BY22-DF22)</f>
        <v/>
      </c>
      <c r="N22" s="193" t="str">
        <f>IF(Inputs!$B19="","",BZ22-DG22)</f>
        <v/>
      </c>
      <c r="O22" s="193" t="str">
        <f>IF(Inputs!$B19="","",CA22-DH22)</f>
        <v/>
      </c>
      <c r="P22" s="193" t="str">
        <f>IF(Inputs!$B19="","",CB22-DI22)</f>
        <v/>
      </c>
      <c r="Q22" s="193" t="str">
        <f>IF(Inputs!$B19="","",CC22-DJ22)</f>
        <v/>
      </c>
      <c r="R22" s="193" t="str">
        <f>IF(Inputs!$B19="","",CD22-DK22)</f>
        <v/>
      </c>
      <c r="S22" s="193" t="str">
        <f>IF(Inputs!$B19="","",CE22-DL22)</f>
        <v/>
      </c>
      <c r="T22" s="193" t="str">
        <f>IF(Inputs!$B19="","",CF22-DM22)</f>
        <v/>
      </c>
      <c r="U22" s="193" t="str">
        <f>IF(Inputs!$B19="","",CG22-DN22)</f>
        <v/>
      </c>
      <c r="V22" s="193" t="str">
        <f>IF(Inputs!$B19="","",CH22-DO22)</f>
        <v/>
      </c>
      <c r="W22" s="193" t="str">
        <f>IF(Inputs!$B19="","",CI22-DP22)</f>
        <v/>
      </c>
      <c r="X22" s="193" t="str">
        <f>IF(Inputs!$B19="","",CJ22-DQ22)</f>
        <v/>
      </c>
      <c r="Y22" s="193" t="str">
        <f>IF(Inputs!$B19="","",CK22-DR22)</f>
        <v/>
      </c>
      <c r="Z22" s="193" t="str">
        <f>IF(Inputs!$B19="","",CL22-DS22)</f>
        <v/>
      </c>
      <c r="AA22" s="193" t="str">
        <f>IF(Inputs!$B19="","",CM22-DT22)</f>
        <v/>
      </c>
      <c r="AB22" s="193" t="str">
        <f>IF(Inputs!$B19="","",CN22-DU22)</f>
        <v/>
      </c>
      <c r="AC22" s="193" t="str">
        <f>IF(Inputs!$B19="","",CO22-DV22)</f>
        <v/>
      </c>
      <c r="AD22" s="193" t="str">
        <f>IF(Inputs!$B19="","",CP22-DW22)</f>
        <v/>
      </c>
      <c r="AE22" s="193" t="str">
        <f>IF(Inputs!$B19="","",CQ22-DX22)</f>
        <v/>
      </c>
      <c r="AF22" s="193" t="str">
        <f>IF(Inputs!$B19="","",CR22-DY22)</f>
        <v/>
      </c>
      <c r="AG22" s="194" t="str">
        <f t="shared" si="4"/>
        <v/>
      </c>
      <c r="AH22" s="194"/>
      <c r="AI22" s="195"/>
      <c r="AJ22" s="27">
        <f>IF(AND(Inputs!$CO19=0,AJ$4&gt;=Inputs!$CM19),1,IF(AND(AJ$4&gt;=Inputs!$CM19,AJ$4&lt;Inputs!$CN19),1,IF(AND(AJ$4=Inputs!$CN19,AJ$4=Inputs!$CO19),1,IF(OR(AND(AJ$4=Inputs!$CN19+1,Inputs!$CN19=Inputs!$CO19),AND(AJ$4=Inputs!$CN19+2,Inputs!$CN19=Inputs!$CO19)),0,IF(AJ$4=Inputs!$CN19,0.8,IF(AJ$4=Inputs!$CN19+1,0.6,IF(AJ$4=Inputs!$CN19+2,0.4,IF(AJ$4=Inputs!$CO19,0.2,IF(AND(AJ$4&gt;=Inputs!$CL19,AJ$4&lt;Inputs!$CM19),(AJ$4-Inputs!$CL19+1)/(Inputs!$AI19+1),0)))))))))</f>
        <v>1</v>
      </c>
      <c r="AK22" s="27">
        <f>IF(AND(Inputs!$CO19=0,AK$4&gt;=Inputs!$CM19),1,IF(AND(AK$4&gt;=Inputs!$CM19,AK$4&lt;Inputs!$CN19),1,IF(AND(AK$4=Inputs!$CN19,AK$4=Inputs!$CO19),1,IF(OR(AND(AK$4=Inputs!$CN19+1,Inputs!$CN19=Inputs!$CO19),AND(AK$4=Inputs!$CN19+2,Inputs!$CN19=Inputs!$CO19)),0,IF(AK$4=Inputs!$CN19,0.8,IF(AK$4=Inputs!$CN19+1,0.6,IF(AK$4=Inputs!$CN19+2,0.4,IF(AK$4=Inputs!$CO19,0.2,IF(AND(AK$4&gt;=Inputs!$CL19,AK$4&lt;Inputs!$CM19),(AK$4-Inputs!$CL19+1)/(Inputs!$AI19+1),0)))))))))</f>
        <v>1</v>
      </c>
      <c r="AL22" s="27">
        <f>IF(AND(Inputs!$CO19=0,AL$4&gt;=Inputs!$CM19),1,IF(AND(AL$4&gt;=Inputs!$CM19,AL$4&lt;Inputs!$CN19),1,IF(AND(AL$4=Inputs!$CN19,AL$4=Inputs!$CO19),1,IF(OR(AND(AL$4=Inputs!$CN19+1,Inputs!$CN19=Inputs!$CO19),AND(AL$4=Inputs!$CN19+2,Inputs!$CN19=Inputs!$CO19)),0,IF(AL$4=Inputs!$CN19,0.8,IF(AL$4=Inputs!$CN19+1,0.6,IF(AL$4=Inputs!$CN19+2,0.4,IF(AL$4=Inputs!$CO19,0.2,IF(AND(AL$4&gt;=Inputs!$CL19,AL$4&lt;Inputs!$CM19),(AL$4-Inputs!$CL19+1)/(Inputs!$AI19+1),0)))))))))</f>
        <v>1</v>
      </c>
      <c r="AM22" s="27">
        <f>IF(AND(Inputs!$CO19=0,AM$4&gt;=Inputs!$CM19),1,IF(AND(AM$4&gt;=Inputs!$CM19,AM$4&lt;Inputs!$CN19),1,IF(AND(AM$4=Inputs!$CN19,AM$4=Inputs!$CO19),1,IF(OR(AND(AM$4=Inputs!$CN19+1,Inputs!$CN19=Inputs!$CO19),AND(AM$4=Inputs!$CN19+2,Inputs!$CN19=Inputs!$CO19)),0,IF(AM$4=Inputs!$CN19,0.8,IF(AM$4=Inputs!$CN19+1,0.6,IF(AM$4=Inputs!$CN19+2,0.4,IF(AM$4=Inputs!$CO19,0.2,IF(AND(AM$4&gt;=Inputs!$CL19,AM$4&lt;Inputs!$CM19),(AM$4-Inputs!$CL19+1)/(Inputs!$AI19+1),0)))))))))</f>
        <v>1</v>
      </c>
      <c r="AN22" s="27">
        <f>IF(AND(Inputs!$CO19=0,AN$4&gt;=Inputs!$CM19),1,IF(AND(AN$4&gt;=Inputs!$CM19,AN$4&lt;Inputs!$CN19),1,IF(AND(AN$4=Inputs!$CN19,AN$4=Inputs!$CO19),1,IF(OR(AND(AN$4=Inputs!$CN19+1,Inputs!$CN19=Inputs!$CO19),AND(AN$4=Inputs!$CN19+2,Inputs!$CN19=Inputs!$CO19)),0,IF(AN$4=Inputs!$CN19,0.8,IF(AN$4=Inputs!$CN19+1,0.6,IF(AN$4=Inputs!$CN19+2,0.4,IF(AN$4=Inputs!$CO19,0.2,IF(AND(AN$4&gt;=Inputs!$CL19,AN$4&lt;Inputs!$CM19),(AN$4-Inputs!$CL19+1)/(Inputs!$AI19+1),0)))))))))</f>
        <v>1</v>
      </c>
      <c r="AO22" s="27">
        <f>IF(AND(Inputs!$CO19=0,AO$4&gt;=Inputs!$CM19),1,IF(AND(AO$4&gt;=Inputs!$CM19,AO$4&lt;Inputs!$CN19),1,IF(AND(AO$4=Inputs!$CN19,AO$4=Inputs!$CO19),1,IF(OR(AND(AO$4=Inputs!$CN19+1,Inputs!$CN19=Inputs!$CO19),AND(AO$4=Inputs!$CN19+2,Inputs!$CN19=Inputs!$CO19)),0,IF(AO$4=Inputs!$CN19,0.8,IF(AO$4=Inputs!$CN19+1,0.6,IF(AO$4=Inputs!$CN19+2,0.4,IF(AO$4=Inputs!$CO19,0.2,IF(AND(AO$4&gt;=Inputs!$CL19,AO$4&lt;Inputs!$CM19),(AO$4-Inputs!$CL19+1)/(Inputs!$AI19+1),0)))))))))</f>
        <v>1</v>
      </c>
      <c r="AP22" s="27">
        <f>IF(AND(Inputs!$CO19=0,AP$4&gt;=Inputs!$CM19),1,IF(AND(AP$4&gt;=Inputs!$CM19,AP$4&lt;Inputs!$CN19),1,IF(AND(AP$4=Inputs!$CN19,AP$4=Inputs!$CO19),1,IF(OR(AND(AP$4=Inputs!$CN19+1,Inputs!$CN19=Inputs!$CO19),AND(AP$4=Inputs!$CN19+2,Inputs!$CN19=Inputs!$CO19)),0,IF(AP$4=Inputs!$CN19,0.8,IF(AP$4=Inputs!$CN19+1,0.6,IF(AP$4=Inputs!$CN19+2,0.4,IF(AP$4=Inputs!$CO19,0.2,IF(AND(AP$4&gt;=Inputs!$CL19,AP$4&lt;Inputs!$CM19),(AP$4-Inputs!$CL19+1)/(Inputs!$AI19+1),0)))))))))</f>
        <v>1</v>
      </c>
      <c r="AQ22" s="27">
        <f>IF(AND(Inputs!$CO19=0,AQ$4&gt;=Inputs!$CM19),1,IF(AND(AQ$4&gt;=Inputs!$CM19,AQ$4&lt;Inputs!$CN19),1,IF(AND(AQ$4=Inputs!$CN19,AQ$4=Inputs!$CO19),1,IF(OR(AND(AQ$4=Inputs!$CN19+1,Inputs!$CN19=Inputs!$CO19),AND(AQ$4=Inputs!$CN19+2,Inputs!$CN19=Inputs!$CO19)),0,IF(AQ$4=Inputs!$CN19,0.8,IF(AQ$4=Inputs!$CN19+1,0.6,IF(AQ$4=Inputs!$CN19+2,0.4,IF(AQ$4=Inputs!$CO19,0.2,IF(AND(AQ$4&gt;=Inputs!$CL19,AQ$4&lt;Inputs!$CM19),(AQ$4-Inputs!$CL19+1)/(Inputs!$AI19+1),0)))))))))</f>
        <v>1</v>
      </c>
      <c r="AR22" s="27">
        <f>IF(AND(Inputs!$CO19=0,AR$4&gt;=Inputs!$CM19),1,IF(AND(AR$4&gt;=Inputs!$CM19,AR$4&lt;Inputs!$CN19),1,IF(AND(AR$4=Inputs!$CN19,AR$4=Inputs!$CO19),1,IF(OR(AND(AR$4=Inputs!$CN19+1,Inputs!$CN19=Inputs!$CO19),AND(AR$4=Inputs!$CN19+2,Inputs!$CN19=Inputs!$CO19)),0,IF(AR$4=Inputs!$CN19,0.8,IF(AR$4=Inputs!$CN19+1,0.6,IF(AR$4=Inputs!$CN19+2,0.4,IF(AR$4=Inputs!$CO19,0.2,IF(AND(AR$4&gt;=Inputs!$CL19,AR$4&lt;Inputs!$CM19),(AR$4-Inputs!$CL19+1)/(Inputs!$AI19+1),0)))))))))</f>
        <v>1</v>
      </c>
      <c r="AS22" s="27">
        <f>IF(AND(Inputs!$CO19=0,AS$4&gt;=Inputs!$CM19),1,IF(AND(AS$4&gt;=Inputs!$CM19,AS$4&lt;Inputs!$CN19),1,IF(AND(AS$4=Inputs!$CN19,AS$4=Inputs!$CO19),1,IF(OR(AND(AS$4=Inputs!$CN19+1,Inputs!$CN19=Inputs!$CO19),AND(AS$4=Inputs!$CN19+2,Inputs!$CN19=Inputs!$CO19)),0,IF(AS$4=Inputs!$CN19,0.8,IF(AS$4=Inputs!$CN19+1,0.6,IF(AS$4=Inputs!$CN19+2,0.4,IF(AS$4=Inputs!$CO19,0.2,IF(AND(AS$4&gt;=Inputs!$CL19,AS$4&lt;Inputs!$CM19),(AS$4-Inputs!$CL19+1)/(Inputs!$AI19+1),0)))))))))</f>
        <v>1</v>
      </c>
      <c r="AT22" s="27">
        <f>IF(AND(Inputs!$CO19=0,AT$4&gt;=Inputs!$CM19),1,IF(AND(AT$4&gt;=Inputs!$CM19,AT$4&lt;Inputs!$CN19),1,IF(AND(AT$4=Inputs!$CN19,AT$4=Inputs!$CO19),1,IF(OR(AND(AT$4=Inputs!$CN19+1,Inputs!$CN19=Inputs!$CO19),AND(AT$4=Inputs!$CN19+2,Inputs!$CN19=Inputs!$CO19)),0,IF(AT$4=Inputs!$CN19,0.8,IF(AT$4=Inputs!$CN19+1,0.6,IF(AT$4=Inputs!$CN19+2,0.4,IF(AT$4=Inputs!$CO19,0.2,IF(AND(AT$4&gt;=Inputs!$CL19,AT$4&lt;Inputs!$CM19),(AT$4-Inputs!$CL19+1)/(Inputs!$AI19+1),0)))))))))</f>
        <v>1</v>
      </c>
      <c r="AU22" s="27">
        <f>IF(AND(Inputs!$CO19=0,AU$4&gt;=Inputs!$CM19),1,IF(AND(AU$4&gt;=Inputs!$CM19,AU$4&lt;Inputs!$CN19),1,IF(AND(AU$4=Inputs!$CN19,AU$4=Inputs!$CO19),1,IF(OR(AND(AU$4=Inputs!$CN19+1,Inputs!$CN19=Inputs!$CO19),AND(AU$4=Inputs!$CN19+2,Inputs!$CN19=Inputs!$CO19)),0,IF(AU$4=Inputs!$CN19,0.8,IF(AU$4=Inputs!$CN19+1,0.6,IF(AU$4=Inputs!$CN19+2,0.4,IF(AU$4=Inputs!$CO19,0.2,IF(AND(AU$4&gt;=Inputs!$CL19,AU$4&lt;Inputs!$CM19),(AU$4-Inputs!$CL19+1)/(Inputs!$AI19+1),0)))))))))</f>
        <v>1</v>
      </c>
      <c r="AV22" s="27">
        <f>IF(AND(Inputs!$CO19=0,AV$4&gt;=Inputs!$CM19),1,IF(AND(AV$4&gt;=Inputs!$CM19,AV$4&lt;Inputs!$CN19),1,IF(AND(AV$4=Inputs!$CN19,AV$4=Inputs!$CO19),1,IF(OR(AND(AV$4=Inputs!$CN19+1,Inputs!$CN19=Inputs!$CO19),AND(AV$4=Inputs!$CN19+2,Inputs!$CN19=Inputs!$CO19)),0,IF(AV$4=Inputs!$CN19,0.8,IF(AV$4=Inputs!$CN19+1,0.6,IF(AV$4=Inputs!$CN19+2,0.4,IF(AV$4=Inputs!$CO19,0.2,IF(AND(AV$4&gt;=Inputs!$CL19,AV$4&lt;Inputs!$CM19),(AV$4-Inputs!$CL19+1)/(Inputs!$AI19+1),0)))))))))</f>
        <v>1</v>
      </c>
      <c r="AW22" s="27">
        <f>IF(AND(Inputs!$CO19=0,AW$4&gt;=Inputs!$CM19),1,IF(AND(AW$4&gt;=Inputs!$CM19,AW$4&lt;Inputs!$CN19),1,IF(AND(AW$4=Inputs!$CN19,AW$4=Inputs!$CO19),1,IF(OR(AND(AW$4=Inputs!$CN19+1,Inputs!$CN19=Inputs!$CO19),AND(AW$4=Inputs!$CN19+2,Inputs!$CN19=Inputs!$CO19)),0,IF(AW$4=Inputs!$CN19,0.8,IF(AW$4=Inputs!$CN19+1,0.6,IF(AW$4=Inputs!$CN19+2,0.4,IF(AW$4=Inputs!$CO19,0.2,IF(AND(AW$4&gt;=Inputs!$CL19,AW$4&lt;Inputs!$CM19),(AW$4-Inputs!$CL19+1)/(Inputs!$AI19+1),0)))))))))</f>
        <v>1</v>
      </c>
      <c r="AX22" s="27">
        <f>IF(AND(Inputs!$CO19=0,AX$4&gt;=Inputs!$CM19),1,IF(AND(AX$4&gt;=Inputs!$CM19,AX$4&lt;Inputs!$CN19),1,IF(AND(AX$4=Inputs!$CN19,AX$4=Inputs!$CO19),1,IF(OR(AND(AX$4=Inputs!$CN19+1,Inputs!$CN19=Inputs!$CO19),AND(AX$4=Inputs!$CN19+2,Inputs!$CN19=Inputs!$CO19)),0,IF(AX$4=Inputs!$CN19,0.8,IF(AX$4=Inputs!$CN19+1,0.6,IF(AX$4=Inputs!$CN19+2,0.4,IF(AX$4=Inputs!$CO19,0.2,IF(AND(AX$4&gt;=Inputs!$CL19,AX$4&lt;Inputs!$CM19),(AX$4-Inputs!$CL19+1)/(Inputs!$AI19+1),0)))))))))</f>
        <v>1</v>
      </c>
      <c r="AY22" s="27">
        <f>IF(AND(Inputs!$CO19=0,AY$4&gt;=Inputs!$CM19),1,IF(AND(AY$4&gt;=Inputs!$CM19,AY$4&lt;Inputs!$CN19),1,IF(AND(AY$4=Inputs!$CN19,AY$4=Inputs!$CO19),1,IF(OR(AND(AY$4=Inputs!$CN19+1,Inputs!$CN19=Inputs!$CO19),AND(AY$4=Inputs!$CN19+2,Inputs!$CN19=Inputs!$CO19)),0,IF(AY$4=Inputs!$CN19,0.8,IF(AY$4=Inputs!$CN19+1,0.6,IF(AY$4=Inputs!$CN19+2,0.4,IF(AY$4=Inputs!$CO19,0.2,IF(AND(AY$4&gt;=Inputs!$CL19,AY$4&lt;Inputs!$CM19),(AY$4-Inputs!$CL19+1)/(Inputs!$AI19+1),0)))))))))</f>
        <v>1</v>
      </c>
      <c r="AZ22" s="27">
        <f>IF(AND(Inputs!$CO19=0,AZ$4&gt;=Inputs!$CM19),1,IF(AND(AZ$4&gt;=Inputs!$CM19,AZ$4&lt;Inputs!$CN19),1,IF(AND(AZ$4=Inputs!$CN19,AZ$4=Inputs!$CO19),1,IF(OR(AND(AZ$4=Inputs!$CN19+1,Inputs!$CN19=Inputs!$CO19),AND(AZ$4=Inputs!$CN19+2,Inputs!$CN19=Inputs!$CO19)),0,IF(AZ$4=Inputs!$CN19,0.8,IF(AZ$4=Inputs!$CN19+1,0.6,IF(AZ$4=Inputs!$CN19+2,0.4,IF(AZ$4=Inputs!$CO19,0.2,IF(AND(AZ$4&gt;=Inputs!$CL19,AZ$4&lt;Inputs!$CM19),(AZ$4-Inputs!$CL19+1)/(Inputs!$AI19+1),0)))))))))</f>
        <v>1</v>
      </c>
      <c r="BA22" s="27">
        <f>IF(AND(Inputs!$CO19=0,BA$4&gt;=Inputs!$CM19),1,IF(AND(BA$4&gt;=Inputs!$CM19,BA$4&lt;Inputs!$CN19),1,IF(AND(BA$4=Inputs!$CN19,BA$4=Inputs!$CO19),1,IF(OR(AND(BA$4=Inputs!$CN19+1,Inputs!$CN19=Inputs!$CO19),AND(BA$4=Inputs!$CN19+2,Inputs!$CN19=Inputs!$CO19)),0,IF(BA$4=Inputs!$CN19,0.8,IF(BA$4=Inputs!$CN19+1,0.6,IF(BA$4=Inputs!$CN19+2,0.4,IF(BA$4=Inputs!$CO19,0.2,IF(AND(BA$4&gt;=Inputs!$CL19,BA$4&lt;Inputs!$CM19),(BA$4-Inputs!$CL19+1)/(Inputs!$AI19+1),0)))))))))</f>
        <v>1</v>
      </c>
      <c r="BB22" s="27">
        <f>IF(AND(Inputs!$CO19=0,BB$4&gt;=Inputs!$CM19),1,IF(AND(BB$4&gt;=Inputs!$CM19,BB$4&lt;Inputs!$CN19),1,IF(AND(BB$4=Inputs!$CN19,BB$4=Inputs!$CO19),1,IF(OR(AND(BB$4=Inputs!$CN19+1,Inputs!$CN19=Inputs!$CO19),AND(BB$4=Inputs!$CN19+2,Inputs!$CN19=Inputs!$CO19)),0,IF(BB$4=Inputs!$CN19,0.8,IF(BB$4=Inputs!$CN19+1,0.6,IF(BB$4=Inputs!$CN19+2,0.4,IF(BB$4=Inputs!$CO19,0.2,IF(AND(BB$4&gt;=Inputs!$CL19,BB$4&lt;Inputs!$CM19),(BB$4-Inputs!$CL19+1)/(Inputs!$AI19+1),0)))))))))</f>
        <v>1</v>
      </c>
      <c r="BC22" s="27">
        <f>IF(AND(Inputs!$CO19=0,BC$4&gt;=Inputs!$CM19),1,IF(AND(BC$4&gt;=Inputs!$CM19,BC$4&lt;Inputs!$CN19),1,IF(AND(BC$4=Inputs!$CN19,BC$4=Inputs!$CO19),1,IF(OR(AND(BC$4=Inputs!$CN19+1,Inputs!$CN19=Inputs!$CO19),AND(BC$4=Inputs!$CN19+2,Inputs!$CN19=Inputs!$CO19)),0,IF(BC$4=Inputs!$CN19,0.8,IF(BC$4=Inputs!$CN19+1,0.6,IF(BC$4=Inputs!$CN19+2,0.4,IF(BC$4=Inputs!$CO19,0.2,IF(AND(BC$4&gt;=Inputs!$CL19,BC$4&lt;Inputs!$CM19),(BC$4-Inputs!$CL19+1)/(Inputs!$AI19+1),0)))))))))</f>
        <v>1</v>
      </c>
      <c r="BD22" s="27">
        <f>IF(AND(Inputs!$CO19=0,BD$4&gt;=Inputs!$CM19),1,IF(AND(BD$4&gt;=Inputs!$CM19,BD$4&lt;Inputs!$CN19),1,IF(AND(BD$4=Inputs!$CN19,BD$4=Inputs!$CO19),1,IF(OR(AND(BD$4=Inputs!$CN19+1,Inputs!$CN19=Inputs!$CO19),AND(BD$4=Inputs!$CN19+2,Inputs!$CN19=Inputs!$CO19)),0,IF(BD$4=Inputs!$CN19,0.8,IF(BD$4=Inputs!$CN19+1,0.6,IF(BD$4=Inputs!$CN19+2,0.4,IF(BD$4=Inputs!$CO19,0.2,IF(AND(BD$4&gt;=Inputs!$CL19,BD$4&lt;Inputs!$CM19),(BD$4-Inputs!$CL19+1)/(Inputs!$AI19+1),0)))))))))</f>
        <v>1</v>
      </c>
      <c r="BE22" s="27">
        <f>IF(AND(Inputs!$CO19=0,BE$4&gt;=Inputs!$CM19),1,IF(AND(BE$4&gt;=Inputs!$CM19,BE$4&lt;Inputs!$CN19),1,IF(AND(BE$4=Inputs!$CN19,BE$4=Inputs!$CO19),1,IF(OR(AND(BE$4=Inputs!$CN19+1,Inputs!$CN19=Inputs!$CO19),AND(BE$4=Inputs!$CN19+2,Inputs!$CN19=Inputs!$CO19)),0,IF(BE$4=Inputs!$CN19,0.8,IF(BE$4=Inputs!$CN19+1,0.6,IF(BE$4=Inputs!$CN19+2,0.4,IF(BE$4=Inputs!$CO19,0.2,IF(AND(BE$4&gt;=Inputs!$CL19,BE$4&lt;Inputs!$CM19),(BE$4-Inputs!$CL19+1)/(Inputs!$AI19+1),0)))))))))</f>
        <v>1</v>
      </c>
      <c r="BF22" s="27">
        <f>IF(AND(Inputs!$CO19=0,BF$4&gt;=Inputs!$CM19),1,IF(AND(BF$4&gt;=Inputs!$CM19,BF$4&lt;Inputs!$CN19),1,IF(AND(BF$4=Inputs!$CN19,BF$4=Inputs!$CO19),1,IF(OR(AND(BF$4=Inputs!$CN19+1,Inputs!$CN19=Inputs!$CO19),AND(BF$4=Inputs!$CN19+2,Inputs!$CN19=Inputs!$CO19)),0,IF(BF$4=Inputs!$CN19,0.8,IF(BF$4=Inputs!$CN19+1,0.6,IF(BF$4=Inputs!$CN19+2,0.4,IF(BF$4=Inputs!$CO19,0.2,IF(AND(BF$4&gt;=Inputs!$CL19,BF$4&lt;Inputs!$CM19),(BF$4-Inputs!$CL19+1)/(Inputs!$AI19+1),0)))))))))</f>
        <v>1</v>
      </c>
      <c r="BG22" s="27">
        <f>IF(AND(Inputs!$CO19=0,BG$4&gt;=Inputs!$CM19),1,IF(AND(BG$4&gt;=Inputs!$CM19,BG$4&lt;Inputs!$CN19),1,IF(AND(BG$4=Inputs!$CN19,BG$4=Inputs!$CO19),1,IF(OR(AND(BG$4=Inputs!$CN19+1,Inputs!$CN19=Inputs!$CO19),AND(BG$4=Inputs!$CN19+2,Inputs!$CN19=Inputs!$CO19)),0,IF(BG$4=Inputs!$CN19,0.8,IF(BG$4=Inputs!$CN19+1,0.6,IF(BG$4=Inputs!$CN19+2,0.4,IF(BG$4=Inputs!$CO19,0.2,IF(AND(BG$4&gt;=Inputs!$CL19,BG$4&lt;Inputs!$CM19),(BG$4-Inputs!$CL19+1)/(Inputs!$AI19+1),0)))))))))</f>
        <v>1</v>
      </c>
      <c r="BH22" s="27">
        <f>IF(AND(Inputs!$CO19=0,BH$4&gt;=Inputs!$CM19),1,IF(AND(BH$4&gt;=Inputs!$CM19,BH$4&lt;Inputs!$CN19),1,IF(AND(BH$4=Inputs!$CN19,BH$4=Inputs!$CO19),1,IF(OR(AND(BH$4=Inputs!$CN19+1,Inputs!$CN19=Inputs!$CO19),AND(BH$4=Inputs!$CN19+2,Inputs!$CN19=Inputs!$CO19)),0,IF(BH$4=Inputs!$CN19,0.8,IF(BH$4=Inputs!$CN19+1,0.6,IF(BH$4=Inputs!$CN19+2,0.4,IF(BH$4=Inputs!$CO19,0.2,IF(AND(BH$4&gt;=Inputs!$CL19,BH$4&lt;Inputs!$CM19),(BH$4-Inputs!$CL19+1)/(Inputs!$AI19+1),0)))))))))</f>
        <v>1</v>
      </c>
      <c r="BI22" s="27">
        <f>IF(AND(Inputs!$CO19=0,BI$4&gt;=Inputs!$CM19),1,IF(AND(BI$4&gt;=Inputs!$CM19,BI$4&lt;Inputs!$CN19),1,IF(AND(BI$4=Inputs!$CN19,BI$4=Inputs!$CO19),1,IF(OR(AND(BI$4=Inputs!$CN19+1,Inputs!$CN19=Inputs!$CO19),AND(BI$4=Inputs!$CN19+2,Inputs!$CN19=Inputs!$CO19)),0,IF(BI$4=Inputs!$CN19,0.8,IF(BI$4=Inputs!$CN19+1,0.6,IF(BI$4=Inputs!$CN19+2,0.4,IF(BI$4=Inputs!$CO19,0.2,IF(AND(BI$4&gt;=Inputs!$CL19,BI$4&lt;Inputs!$CM19),(BI$4-Inputs!$CL19+1)/(Inputs!$AI19+1),0)))))))))</f>
        <v>1</v>
      </c>
      <c r="BJ22" s="27">
        <f>IF(AND(Inputs!$CO19=0,BJ$4&gt;=Inputs!$CM19),1,IF(AND(BJ$4&gt;=Inputs!$CM19,BJ$4&lt;Inputs!$CN19),1,IF(AND(BJ$4=Inputs!$CN19,BJ$4=Inputs!$CO19),1,IF(OR(AND(BJ$4=Inputs!$CN19+1,Inputs!$CN19=Inputs!$CO19),AND(BJ$4=Inputs!$CN19+2,Inputs!$CN19=Inputs!$CO19)),0,IF(BJ$4=Inputs!$CN19,0.8,IF(BJ$4=Inputs!$CN19+1,0.6,IF(BJ$4=Inputs!$CN19+2,0.4,IF(BJ$4=Inputs!$CO19,0.2,IF(AND(BJ$4&gt;=Inputs!$CL19,BJ$4&lt;Inputs!$CM19),(BJ$4-Inputs!$CL19+1)/(Inputs!$AI19+1),0)))))))))</f>
        <v>1</v>
      </c>
      <c r="BK22" s="27">
        <f>IF(AND(Inputs!$CO19=0,BK$4&gt;=Inputs!$CM19),1,IF(AND(BK$4&gt;=Inputs!$CM19,BK$4&lt;Inputs!$CN19),1,IF(AND(BK$4=Inputs!$CN19,BK$4=Inputs!$CO19),1,IF(OR(AND(BK$4=Inputs!$CN19+1,Inputs!$CN19=Inputs!$CO19),AND(BK$4=Inputs!$CN19+2,Inputs!$CN19=Inputs!$CO19)),0,IF(BK$4=Inputs!$CN19,0.8,IF(BK$4=Inputs!$CN19+1,0.6,IF(BK$4=Inputs!$CN19+2,0.4,IF(BK$4=Inputs!$CO19,0.2,IF(AND(BK$4&gt;=Inputs!$CL19,BK$4&lt;Inputs!$CM19),(BK$4-Inputs!$CL19+1)/(Inputs!$AI19+1),0)))))))))</f>
        <v>1</v>
      </c>
      <c r="BL22" s="27">
        <f>IF(AND(Inputs!$CO19=0,BL$4&gt;=Inputs!$CM19),1,IF(AND(BL$4&gt;=Inputs!$CM19,BL$4&lt;Inputs!$CN19),1,IF(AND(BL$4=Inputs!$CN19,BL$4=Inputs!$CO19),1,IF(OR(AND(BL$4=Inputs!$CN19+1,Inputs!$CN19=Inputs!$CO19),AND(BL$4=Inputs!$CN19+2,Inputs!$CN19=Inputs!$CO19)),0,IF(BL$4=Inputs!$CN19,0.8,IF(BL$4=Inputs!$CN19+1,0.6,IF(BL$4=Inputs!$CN19+2,0.4,IF(BL$4=Inputs!$CO19,0.2,IF(AND(BL$4&gt;=Inputs!$CL19,BL$4&lt;Inputs!$CM19),(BL$4-Inputs!$CL19+1)/(Inputs!$AI19+1),0)))))))))</f>
        <v>1</v>
      </c>
      <c r="BM22" s="27">
        <f>IF(AND(Inputs!$CO19=0,BM$4&gt;=Inputs!$CM19),1,IF(AND(BM$4&gt;=Inputs!$CM19,BM$4&lt;Inputs!$CN19),1,IF(AND(BM$4=Inputs!$CN19,BM$4=Inputs!$CO19),1,IF(OR(AND(BM$4=Inputs!$CN19+1,Inputs!$CN19=Inputs!$CO19),AND(BM$4=Inputs!$CN19+2,Inputs!$CN19=Inputs!$CO19)),0,IF(BM$4=Inputs!$CN19,0.8,IF(BM$4=Inputs!$CN19+1,0.6,IF(BM$4=Inputs!$CN19+2,0.4,IF(BM$4=Inputs!$CO19,0.2,IF(AND(BM$4&gt;=Inputs!$CL19,BM$4&lt;Inputs!$CM19),(BM$4-Inputs!$CL19+1)/(Inputs!$AI19+1),0)))))))))</f>
        <v>1</v>
      </c>
      <c r="BN22" s="195"/>
      <c r="BO22" s="193" t="str">
        <f>IF(Inputs!$B19="","",(ROUND(Inputs!$BC19*AJ22,0)))</f>
        <v/>
      </c>
      <c r="BP22" s="193" t="str">
        <f>IF(Inputs!$B19="","",(ROUND(Inputs!$BC19*AK22,0)))</f>
        <v/>
      </c>
      <c r="BQ22" s="193" t="str">
        <f>IF(Inputs!$B19="","",(ROUND(Inputs!$BC19*AL22,0)))</f>
        <v/>
      </c>
      <c r="BR22" s="193" t="str">
        <f>IF(Inputs!$B19="","",(ROUND(Inputs!$BC19*AM22,0)))</f>
        <v/>
      </c>
      <c r="BS22" s="193" t="str">
        <f>IF(Inputs!$B19="","",(ROUND(Inputs!$BC19*AN22,0)))</f>
        <v/>
      </c>
      <c r="BT22" s="193" t="str">
        <f>IF(Inputs!$B19="","",(ROUND(Inputs!$BC19*AO22,0)))</f>
        <v/>
      </c>
      <c r="BU22" s="193" t="str">
        <f>IF(Inputs!$B19="","",(ROUND(Inputs!$BC19*AP22,0)))</f>
        <v/>
      </c>
      <c r="BV22" s="193" t="str">
        <f>IF(Inputs!$B19="","",(ROUND(Inputs!$BC19*AQ22,0)))</f>
        <v/>
      </c>
      <c r="BW22" s="193" t="str">
        <f>IF(Inputs!$B19="","",(ROUND(Inputs!$BC19*AR22,0)))</f>
        <v/>
      </c>
      <c r="BX22" s="193" t="str">
        <f>IF(Inputs!$B19="","",(ROUND(Inputs!$BC19*AS22,0)))</f>
        <v/>
      </c>
      <c r="BY22" s="193" t="str">
        <f>IF(Inputs!$B19="","",(ROUND(Inputs!$BC19*AT22,0)))</f>
        <v/>
      </c>
      <c r="BZ22" s="193" t="str">
        <f>IF(Inputs!$B19="","",(ROUND(Inputs!$BC19*AU22,0)))</f>
        <v/>
      </c>
      <c r="CA22" s="193" t="str">
        <f>IF(Inputs!$B19="","",(ROUND(Inputs!$BC19*AV22,0)))</f>
        <v/>
      </c>
      <c r="CB22" s="193" t="str">
        <f>IF(Inputs!$B19="","",(ROUND(Inputs!$BC19*AW22,0)))</f>
        <v/>
      </c>
      <c r="CC22" s="193" t="str">
        <f>IF(Inputs!$B19="","",(ROUND(Inputs!$BC19*AX22,0)))</f>
        <v/>
      </c>
      <c r="CD22" s="193" t="str">
        <f>IF(Inputs!$B19="","",(ROUND(Inputs!$BC19*AY22,0)))</f>
        <v/>
      </c>
      <c r="CE22" s="193" t="str">
        <f>IF(Inputs!$B19="","",(ROUND(Inputs!$BC19*AZ22,0)))</f>
        <v/>
      </c>
      <c r="CF22" s="193" t="str">
        <f>IF(Inputs!$B19="","",(ROUND(Inputs!$BC19*BA22,0)))</f>
        <v/>
      </c>
      <c r="CG22" s="193" t="str">
        <f>IF(Inputs!$B19="","",(ROUND(Inputs!$BC19*BB22,0)))</f>
        <v/>
      </c>
      <c r="CH22" s="193" t="str">
        <f>IF(Inputs!$B19="","",(ROUND(Inputs!$BC19*BC22,0)))</f>
        <v/>
      </c>
      <c r="CI22" s="193" t="str">
        <f>IF(Inputs!$B19="","",(ROUND(Inputs!$BC19*BD22,0)))</f>
        <v/>
      </c>
      <c r="CJ22" s="193" t="str">
        <f>IF(Inputs!$B19="","",(ROUND(Inputs!$BC19*BE22,0)))</f>
        <v/>
      </c>
      <c r="CK22" s="193" t="str">
        <f>IF(Inputs!$B19="","",(ROUND(Inputs!$BC19*BF22,0)))</f>
        <v/>
      </c>
      <c r="CL22" s="193" t="str">
        <f>IF(Inputs!$B19="","",(ROUND(Inputs!$BC19*BG22,0)))</f>
        <v/>
      </c>
      <c r="CM22" s="193" t="str">
        <f>IF(Inputs!$B19="","",(ROUND(Inputs!$BC19*BH22,0)))</f>
        <v/>
      </c>
      <c r="CN22" s="193" t="str">
        <f>IF(Inputs!$B19="","",(ROUND(Inputs!$BC19*BI22,0)))</f>
        <v/>
      </c>
      <c r="CO22" s="193" t="str">
        <f>IF(Inputs!$B19="","",(ROUND(Inputs!$BC19*BJ22,0)))</f>
        <v/>
      </c>
      <c r="CP22" s="193" t="str">
        <f>IF(Inputs!$B19="","",(ROUND(Inputs!$BC19*BK22,0)))</f>
        <v/>
      </c>
      <c r="CQ22" s="193" t="str">
        <f>IF(Inputs!$B19="","",(ROUND(Inputs!$BC19*BL22,0)))</f>
        <v/>
      </c>
      <c r="CR22" s="193" t="str">
        <f>IF(Inputs!$B19="","",(ROUND(Inputs!$BC19*BM22,0)))</f>
        <v/>
      </c>
      <c r="CS22" s="194">
        <f t="shared" si="5"/>
        <v>0</v>
      </c>
      <c r="CT22" s="195"/>
      <c r="CU22" s="195"/>
      <c r="CV22" s="193" t="str">
        <f>IF(A22="","",IF(AND(CV$4&lt;=Inputs!$CQ19,CV$4&gt;=Inputs!$CP19),Inputs!$AR19/(Inputs!$CQ19-Inputs!$CP19+1),0)+IF(CV$4=Inputs!$CL19,Inputs!$BD19,0))</f>
        <v/>
      </c>
      <c r="CW22" s="193" t="str">
        <f>IF(B22="","",IF(AND(CW$4&lt;=Inputs!$CQ19,CW$4&gt;=Inputs!$CP19),Inputs!$AR19/(Inputs!$CQ19-Inputs!$CP19+1),0)+IF(CW$4=Inputs!$CL19,Inputs!$BD19,0))</f>
        <v/>
      </c>
      <c r="CX22" s="193" t="str">
        <f>IF(C22="","",IF(AND(CX$4&lt;=Inputs!$CQ19,CX$4&gt;=Inputs!$CP19),Inputs!$AR19/(Inputs!$CQ19-Inputs!$CP19+1),0)+IF(CX$4=Inputs!$CL19,Inputs!$BD19,0))</f>
        <v/>
      </c>
      <c r="CY22" s="193" t="str">
        <f>IF(D22="","",IF(AND(CY$4&lt;=Inputs!$CQ19,CY$4&gt;=Inputs!$CP19),Inputs!$AR19/(Inputs!$CQ19-Inputs!$CP19+1),0)+IF(CY$4=Inputs!$CL19,Inputs!$BD19,0))</f>
        <v/>
      </c>
      <c r="CZ22" s="193" t="str">
        <f>IF(E22="","",IF(AND(CZ$4&lt;=Inputs!$CQ19,CZ$4&gt;=Inputs!$CP19),Inputs!$AR19/(Inputs!$CQ19-Inputs!$CP19+1),0)+IF(CZ$4=Inputs!$CL19,Inputs!$BD19,0))</f>
        <v/>
      </c>
      <c r="DA22" s="193" t="str">
        <f>IF(F22="","",IF(AND(DA$4&lt;=Inputs!$CQ19,DA$4&gt;=Inputs!$CP19),Inputs!$AR19/(Inputs!$CQ19-Inputs!$CP19+1),0)+IF(DA$4=Inputs!$CL19,Inputs!$BD19,0))</f>
        <v/>
      </c>
      <c r="DB22" s="193" t="str">
        <f>IF(G22="","",IF(AND(DB$4&lt;=Inputs!$CQ19,DB$4&gt;=Inputs!$CP19),Inputs!$AR19/(Inputs!$CQ19-Inputs!$CP19+1),0)+IF(DB$4=Inputs!$CL19,Inputs!$BD19,0))</f>
        <v/>
      </c>
      <c r="DC22" s="193" t="str">
        <f>IF(H22="","",IF(AND(DC$4&lt;=Inputs!$CQ19,DC$4&gt;=Inputs!$CP19),Inputs!$AR19/(Inputs!$CQ19-Inputs!$CP19+1),0)+IF(DC$4=Inputs!$CL19,Inputs!$BD19,0))</f>
        <v/>
      </c>
      <c r="DD22" s="193" t="str">
        <f>IF(I22="","",IF(AND(DD$4&lt;=Inputs!$CQ19,DD$4&gt;=Inputs!$CP19),Inputs!$AR19/(Inputs!$CQ19-Inputs!$CP19+1),0)+IF(DD$4=Inputs!$CL19,Inputs!$BD19,0))</f>
        <v/>
      </c>
      <c r="DE22" s="193" t="str">
        <f>IF(J22="","",IF(AND(DE$4&lt;=Inputs!$CQ19,DE$4&gt;=Inputs!$CP19),Inputs!$AR19/(Inputs!$CQ19-Inputs!$CP19+1),0)+IF(DE$4=Inputs!$CL19,Inputs!$BD19,0))</f>
        <v/>
      </c>
      <c r="DF22" s="193" t="str">
        <f>IF(K22="","",IF(AND(DF$4&lt;=Inputs!$CQ19,DF$4&gt;=Inputs!$CP19),Inputs!$AR19/(Inputs!$CQ19-Inputs!$CP19+1),0)+IF(DF$4=Inputs!$CL19,Inputs!$BD19,0))</f>
        <v/>
      </c>
      <c r="DG22" s="193" t="str">
        <f>IF(L22="","",IF(AND(DG$4&lt;=Inputs!$CQ19,DG$4&gt;=Inputs!$CP19),Inputs!$AR19/(Inputs!$CQ19-Inputs!$CP19+1),0)+IF(DG$4=Inputs!$CL19,Inputs!$BD19,0))</f>
        <v/>
      </c>
      <c r="DH22" s="193" t="str">
        <f>IF(M22="","",IF(AND(DH$4&lt;=Inputs!$CQ19,DH$4&gt;=Inputs!$CP19),Inputs!$AR19/(Inputs!$CQ19-Inputs!$CP19+1),0)+IF(DH$4=Inputs!$CL19,Inputs!$BD19,0))</f>
        <v/>
      </c>
      <c r="DI22" s="193" t="str">
        <f>IF(N22="","",IF(AND(DI$4&lt;=Inputs!$CQ19,DI$4&gt;=Inputs!$CP19),Inputs!$AR19/(Inputs!$CQ19-Inputs!$CP19+1),0)+IF(DI$4=Inputs!$CL19,Inputs!$BD19,0))</f>
        <v/>
      </c>
      <c r="DJ22" s="193" t="str">
        <f>IF(O22="","",IF(AND(DJ$4&lt;=Inputs!$CQ19,DJ$4&gt;=Inputs!$CP19),Inputs!$AR19/(Inputs!$CQ19-Inputs!$CP19+1),0)+IF(DJ$4=Inputs!$CL19,Inputs!$BD19,0))</f>
        <v/>
      </c>
      <c r="DK22" s="193" t="str">
        <f>IF(P22="","",IF(AND(DK$4&lt;=Inputs!$CQ19,DK$4&gt;=Inputs!$CP19),Inputs!$AR19/(Inputs!$CQ19-Inputs!$CP19+1),0)+IF(DK$4=Inputs!$CL19,Inputs!$BD19,0))</f>
        <v/>
      </c>
      <c r="DL22" s="193" t="str">
        <f>IF(Q22="","",IF(AND(DL$4&lt;=Inputs!$CQ19,DL$4&gt;=Inputs!$CP19),Inputs!$AR19/(Inputs!$CQ19-Inputs!$CP19+1),0)+IF(DL$4=Inputs!$CL19,Inputs!$BD19,0))</f>
        <v/>
      </c>
      <c r="DM22" s="193" t="str">
        <f>IF(R22="","",IF(AND(DM$4&lt;=Inputs!$CQ19,DM$4&gt;=Inputs!$CP19),Inputs!$AR19/(Inputs!$CQ19-Inputs!$CP19+1),0)+IF(DM$4=Inputs!$CL19,Inputs!$BD19,0))</f>
        <v/>
      </c>
      <c r="DN22" s="193" t="str">
        <f>IF(S22="","",IF(AND(DN$4&lt;=Inputs!$CQ19,DN$4&gt;=Inputs!$CP19),Inputs!$AR19/(Inputs!$CQ19-Inputs!$CP19+1),0)+IF(DN$4=Inputs!$CL19,Inputs!$BD19,0))</f>
        <v/>
      </c>
      <c r="DO22" s="193" t="str">
        <f>IF(T22="","",IF(AND(DO$4&lt;=Inputs!$CQ19,DO$4&gt;=Inputs!$CP19),Inputs!$AR19/(Inputs!$CQ19-Inputs!$CP19+1),0)+IF(DO$4=Inputs!$CL19,Inputs!$BD19,0))</f>
        <v/>
      </c>
      <c r="DP22" s="193" t="str">
        <f>IF(U22="","",IF(AND(DP$4&lt;=Inputs!$CQ19,DP$4&gt;=Inputs!$CP19),Inputs!$AR19/(Inputs!$CQ19-Inputs!$CP19+1),0)+IF(DP$4=Inputs!$CL19,Inputs!$BD19,0))</f>
        <v/>
      </c>
      <c r="DQ22" s="193" t="str">
        <f>IF(V22="","",IF(AND(DQ$4&lt;=Inputs!$CQ19,DQ$4&gt;=Inputs!$CP19),Inputs!$AR19/(Inputs!$CQ19-Inputs!$CP19+1),0)+IF(DQ$4=Inputs!$CL19,Inputs!$BD19,0))</f>
        <v/>
      </c>
      <c r="DR22" s="193" t="str">
        <f>IF(W22="","",IF(AND(DR$4&lt;=Inputs!$CQ19,DR$4&gt;=Inputs!$CP19),Inputs!$AR19/(Inputs!$CQ19-Inputs!$CP19+1),0)+IF(DR$4=Inputs!$CL19,Inputs!$BD19,0))</f>
        <v/>
      </c>
      <c r="DS22" s="193" t="str">
        <f>IF(X22="","",IF(AND(DS$4&lt;=Inputs!$CQ19,DS$4&gt;=Inputs!$CP19),Inputs!$AR19/(Inputs!$CQ19-Inputs!$CP19+1),0)+IF(DS$4=Inputs!$CL19,Inputs!$BD19,0))</f>
        <v/>
      </c>
      <c r="DT22" s="193" t="str">
        <f>IF(Y22="","",IF(AND(DT$4&lt;=Inputs!$CQ19,DT$4&gt;=Inputs!$CP19),Inputs!$AR19/(Inputs!$CQ19-Inputs!$CP19+1),0)+IF(DT$4=Inputs!$CL19,Inputs!$BD19,0))</f>
        <v/>
      </c>
      <c r="DU22" s="193" t="str">
        <f>IF(Z22="","",IF(AND(DU$4&lt;=Inputs!$CQ19,DU$4&gt;=Inputs!$CP19),Inputs!$AR19/(Inputs!$CQ19-Inputs!$CP19+1),0)+IF(DU$4=Inputs!$CL19,Inputs!$BD19,0))</f>
        <v/>
      </c>
      <c r="DV22" s="193" t="str">
        <f>IF(AA22="","",IF(AND(DV$4&lt;=Inputs!$CQ19,DV$4&gt;=Inputs!$CP19),Inputs!$AR19/(Inputs!$CQ19-Inputs!$CP19+1),0)+IF(DV$4=Inputs!$CL19,Inputs!$BD19,0))</f>
        <v/>
      </c>
      <c r="DW22" s="193" t="str">
        <f>IF(AB22="","",IF(AND(DW$4&lt;=Inputs!$CQ19,DW$4&gt;=Inputs!$CP19),Inputs!$AR19/(Inputs!$CQ19-Inputs!$CP19+1),0)+IF(DW$4=Inputs!$CL19,Inputs!$BD19,0))</f>
        <v/>
      </c>
      <c r="DX22" s="193" t="str">
        <f>IF(AC22="","",IF(AND(DX$4&lt;=Inputs!$CQ19,DX$4&gt;=Inputs!$CP19),Inputs!$AR19/(Inputs!$CQ19-Inputs!$CP19+1),0)+IF(DX$4=Inputs!$CL19,Inputs!$BD19,0))</f>
        <v/>
      </c>
      <c r="DY22" s="193" t="str">
        <f>IF(AD22="","",IF(AND(DY$4&lt;=Inputs!$CQ19,DY$4&gt;=Inputs!$CP19),Inputs!$AR19/(Inputs!$CQ19-Inputs!$CP19+1),0)+IF(DY$4=Inputs!$CL19,Inputs!$BD19,0))</f>
        <v/>
      </c>
      <c r="DZ22" s="194" t="str">
        <f t="shared" si="3"/>
        <v/>
      </c>
      <c r="EB22" s="48"/>
    </row>
    <row r="23" spans="1:132">
      <c r="A23" s="7" t="str">
        <f>IF(Inputs!A20="","",Inputs!A20)</f>
        <v/>
      </c>
      <c r="B23" t="str">
        <f>IF(Inputs!B20="","",Inputs!B20)</f>
        <v/>
      </c>
      <c r="C23" s="193" t="str">
        <f>IF(Inputs!$B20="","",BO23-CV23)</f>
        <v/>
      </c>
      <c r="D23" s="193" t="str">
        <f>IF(Inputs!$B20="","",BP23-CW23)</f>
        <v/>
      </c>
      <c r="E23" s="193" t="str">
        <f>IF(Inputs!$B20="","",BQ23-CX23)</f>
        <v/>
      </c>
      <c r="F23" s="193" t="str">
        <f>IF(Inputs!$B20="","",BR23-CY23)</f>
        <v/>
      </c>
      <c r="G23" s="193" t="str">
        <f>IF(Inputs!$B20="","",BS23-CZ23)</f>
        <v/>
      </c>
      <c r="H23" s="193" t="str">
        <f>IF(Inputs!$B20="","",BT23-DA23)</f>
        <v/>
      </c>
      <c r="I23" s="193" t="str">
        <f>IF(Inputs!$B20="","",BU23-DB23)</f>
        <v/>
      </c>
      <c r="J23" s="193" t="str">
        <f>IF(Inputs!$B20="","",BV23-DC23)</f>
        <v/>
      </c>
      <c r="K23" s="193" t="str">
        <f>IF(Inputs!$B20="","",BW23-DD23)</f>
        <v/>
      </c>
      <c r="L23" s="193" t="str">
        <f>IF(Inputs!$B20="","",BX23-DE23)</f>
        <v/>
      </c>
      <c r="M23" s="193" t="str">
        <f>IF(Inputs!$B20="","",BY23-DF23)</f>
        <v/>
      </c>
      <c r="N23" s="193" t="str">
        <f>IF(Inputs!$B20="","",BZ23-DG23)</f>
        <v/>
      </c>
      <c r="O23" s="193" t="str">
        <f>IF(Inputs!$B20="","",CA23-DH23)</f>
        <v/>
      </c>
      <c r="P23" s="193" t="str">
        <f>IF(Inputs!$B20="","",CB23-DI23)</f>
        <v/>
      </c>
      <c r="Q23" s="193" t="str">
        <f>IF(Inputs!$B20="","",CC23-DJ23)</f>
        <v/>
      </c>
      <c r="R23" s="193" t="str">
        <f>IF(Inputs!$B20="","",CD23-DK23)</f>
        <v/>
      </c>
      <c r="S23" s="193" t="str">
        <f>IF(Inputs!$B20="","",CE23-DL23)</f>
        <v/>
      </c>
      <c r="T23" s="193" t="str">
        <f>IF(Inputs!$B20="","",CF23-DM23)</f>
        <v/>
      </c>
      <c r="U23" s="193" t="str">
        <f>IF(Inputs!$B20="","",CG23-DN23)</f>
        <v/>
      </c>
      <c r="V23" s="193" t="str">
        <f>IF(Inputs!$B20="","",CH23-DO23)</f>
        <v/>
      </c>
      <c r="W23" s="193" t="str">
        <f>IF(Inputs!$B20="","",CI23-DP23)</f>
        <v/>
      </c>
      <c r="X23" s="193" t="str">
        <f>IF(Inputs!$B20="","",CJ23-DQ23)</f>
        <v/>
      </c>
      <c r="Y23" s="193" t="str">
        <f>IF(Inputs!$B20="","",CK23-DR23)</f>
        <v/>
      </c>
      <c r="Z23" s="193" t="str">
        <f>IF(Inputs!$B20="","",CL23-DS23)</f>
        <v/>
      </c>
      <c r="AA23" s="193" t="str">
        <f>IF(Inputs!$B20="","",CM23-DT23)</f>
        <v/>
      </c>
      <c r="AB23" s="193" t="str">
        <f>IF(Inputs!$B20="","",CN23-DU23)</f>
        <v/>
      </c>
      <c r="AC23" s="193" t="str">
        <f>IF(Inputs!$B20="","",CO23-DV23)</f>
        <v/>
      </c>
      <c r="AD23" s="193" t="str">
        <f>IF(Inputs!$B20="","",CP23-DW23)</f>
        <v/>
      </c>
      <c r="AE23" s="193" t="str">
        <f>IF(Inputs!$B20="","",CQ23-DX23)</f>
        <v/>
      </c>
      <c r="AF23" s="193" t="str">
        <f>IF(Inputs!$B20="","",CR23-DY23)</f>
        <v/>
      </c>
      <c r="AG23" s="194" t="str">
        <f t="shared" si="4"/>
        <v/>
      </c>
      <c r="AH23" s="194"/>
      <c r="AI23" s="195"/>
      <c r="AJ23" s="27">
        <f>IF(AND(Inputs!$CO20=0,AJ$4&gt;=Inputs!$CM20),1,IF(AND(AJ$4&gt;=Inputs!$CM20,AJ$4&lt;Inputs!$CN20),1,IF(AND(AJ$4=Inputs!$CN20,AJ$4=Inputs!$CO20),1,IF(OR(AND(AJ$4=Inputs!$CN20+1,Inputs!$CN20=Inputs!$CO20),AND(AJ$4=Inputs!$CN20+2,Inputs!$CN20=Inputs!$CO20)),0,IF(AJ$4=Inputs!$CN20,0.8,IF(AJ$4=Inputs!$CN20+1,0.6,IF(AJ$4=Inputs!$CN20+2,0.4,IF(AJ$4=Inputs!$CO20,0.2,IF(AND(AJ$4&gt;=Inputs!$CL20,AJ$4&lt;Inputs!$CM20),(AJ$4-Inputs!$CL20+1)/(Inputs!$AI20+1),0)))))))))</f>
        <v>1</v>
      </c>
      <c r="AK23" s="27">
        <f>IF(AND(Inputs!$CO20=0,AK$4&gt;=Inputs!$CM20),1,IF(AND(AK$4&gt;=Inputs!$CM20,AK$4&lt;Inputs!$CN20),1,IF(AND(AK$4=Inputs!$CN20,AK$4=Inputs!$CO20),1,IF(OR(AND(AK$4=Inputs!$CN20+1,Inputs!$CN20=Inputs!$CO20),AND(AK$4=Inputs!$CN20+2,Inputs!$CN20=Inputs!$CO20)),0,IF(AK$4=Inputs!$CN20,0.8,IF(AK$4=Inputs!$CN20+1,0.6,IF(AK$4=Inputs!$CN20+2,0.4,IF(AK$4=Inputs!$CO20,0.2,IF(AND(AK$4&gt;=Inputs!$CL20,AK$4&lt;Inputs!$CM20),(AK$4-Inputs!$CL20+1)/(Inputs!$AI20+1),0)))))))))</f>
        <v>1</v>
      </c>
      <c r="AL23" s="27">
        <f>IF(AND(Inputs!$CO20=0,AL$4&gt;=Inputs!$CM20),1,IF(AND(AL$4&gt;=Inputs!$CM20,AL$4&lt;Inputs!$CN20),1,IF(AND(AL$4=Inputs!$CN20,AL$4=Inputs!$CO20),1,IF(OR(AND(AL$4=Inputs!$CN20+1,Inputs!$CN20=Inputs!$CO20),AND(AL$4=Inputs!$CN20+2,Inputs!$CN20=Inputs!$CO20)),0,IF(AL$4=Inputs!$CN20,0.8,IF(AL$4=Inputs!$CN20+1,0.6,IF(AL$4=Inputs!$CN20+2,0.4,IF(AL$4=Inputs!$CO20,0.2,IF(AND(AL$4&gt;=Inputs!$CL20,AL$4&lt;Inputs!$CM20),(AL$4-Inputs!$CL20+1)/(Inputs!$AI20+1),0)))))))))</f>
        <v>1</v>
      </c>
      <c r="AM23" s="27">
        <f>IF(AND(Inputs!$CO20=0,AM$4&gt;=Inputs!$CM20),1,IF(AND(AM$4&gt;=Inputs!$CM20,AM$4&lt;Inputs!$CN20),1,IF(AND(AM$4=Inputs!$CN20,AM$4=Inputs!$CO20),1,IF(OR(AND(AM$4=Inputs!$CN20+1,Inputs!$CN20=Inputs!$CO20),AND(AM$4=Inputs!$CN20+2,Inputs!$CN20=Inputs!$CO20)),0,IF(AM$4=Inputs!$CN20,0.8,IF(AM$4=Inputs!$CN20+1,0.6,IF(AM$4=Inputs!$CN20+2,0.4,IF(AM$4=Inputs!$CO20,0.2,IF(AND(AM$4&gt;=Inputs!$CL20,AM$4&lt;Inputs!$CM20),(AM$4-Inputs!$CL20+1)/(Inputs!$AI20+1),0)))))))))</f>
        <v>1</v>
      </c>
      <c r="AN23" s="27">
        <f>IF(AND(Inputs!$CO20=0,AN$4&gt;=Inputs!$CM20),1,IF(AND(AN$4&gt;=Inputs!$CM20,AN$4&lt;Inputs!$CN20),1,IF(AND(AN$4=Inputs!$CN20,AN$4=Inputs!$CO20),1,IF(OR(AND(AN$4=Inputs!$CN20+1,Inputs!$CN20=Inputs!$CO20),AND(AN$4=Inputs!$CN20+2,Inputs!$CN20=Inputs!$CO20)),0,IF(AN$4=Inputs!$CN20,0.8,IF(AN$4=Inputs!$CN20+1,0.6,IF(AN$4=Inputs!$CN20+2,0.4,IF(AN$4=Inputs!$CO20,0.2,IF(AND(AN$4&gt;=Inputs!$CL20,AN$4&lt;Inputs!$CM20),(AN$4-Inputs!$CL20+1)/(Inputs!$AI20+1),0)))))))))</f>
        <v>1</v>
      </c>
      <c r="AO23" s="27">
        <f>IF(AND(Inputs!$CO20=0,AO$4&gt;=Inputs!$CM20),1,IF(AND(AO$4&gt;=Inputs!$CM20,AO$4&lt;Inputs!$CN20),1,IF(AND(AO$4=Inputs!$CN20,AO$4=Inputs!$CO20),1,IF(OR(AND(AO$4=Inputs!$CN20+1,Inputs!$CN20=Inputs!$CO20),AND(AO$4=Inputs!$CN20+2,Inputs!$CN20=Inputs!$CO20)),0,IF(AO$4=Inputs!$CN20,0.8,IF(AO$4=Inputs!$CN20+1,0.6,IF(AO$4=Inputs!$CN20+2,0.4,IF(AO$4=Inputs!$CO20,0.2,IF(AND(AO$4&gt;=Inputs!$CL20,AO$4&lt;Inputs!$CM20),(AO$4-Inputs!$CL20+1)/(Inputs!$AI20+1),0)))))))))</f>
        <v>1</v>
      </c>
      <c r="AP23" s="27">
        <f>IF(AND(Inputs!$CO20=0,AP$4&gt;=Inputs!$CM20),1,IF(AND(AP$4&gt;=Inputs!$CM20,AP$4&lt;Inputs!$CN20),1,IF(AND(AP$4=Inputs!$CN20,AP$4=Inputs!$CO20),1,IF(OR(AND(AP$4=Inputs!$CN20+1,Inputs!$CN20=Inputs!$CO20),AND(AP$4=Inputs!$CN20+2,Inputs!$CN20=Inputs!$CO20)),0,IF(AP$4=Inputs!$CN20,0.8,IF(AP$4=Inputs!$CN20+1,0.6,IF(AP$4=Inputs!$CN20+2,0.4,IF(AP$4=Inputs!$CO20,0.2,IF(AND(AP$4&gt;=Inputs!$CL20,AP$4&lt;Inputs!$CM20),(AP$4-Inputs!$CL20+1)/(Inputs!$AI20+1),0)))))))))</f>
        <v>1</v>
      </c>
      <c r="AQ23" s="27">
        <f>IF(AND(Inputs!$CO20=0,AQ$4&gt;=Inputs!$CM20),1,IF(AND(AQ$4&gt;=Inputs!$CM20,AQ$4&lt;Inputs!$CN20),1,IF(AND(AQ$4=Inputs!$CN20,AQ$4=Inputs!$CO20),1,IF(OR(AND(AQ$4=Inputs!$CN20+1,Inputs!$CN20=Inputs!$CO20),AND(AQ$4=Inputs!$CN20+2,Inputs!$CN20=Inputs!$CO20)),0,IF(AQ$4=Inputs!$CN20,0.8,IF(AQ$4=Inputs!$CN20+1,0.6,IF(AQ$4=Inputs!$CN20+2,0.4,IF(AQ$4=Inputs!$CO20,0.2,IF(AND(AQ$4&gt;=Inputs!$CL20,AQ$4&lt;Inputs!$CM20),(AQ$4-Inputs!$CL20+1)/(Inputs!$AI20+1),0)))))))))</f>
        <v>1</v>
      </c>
      <c r="AR23" s="27">
        <f>IF(AND(Inputs!$CO20=0,AR$4&gt;=Inputs!$CM20),1,IF(AND(AR$4&gt;=Inputs!$CM20,AR$4&lt;Inputs!$CN20),1,IF(AND(AR$4=Inputs!$CN20,AR$4=Inputs!$CO20),1,IF(OR(AND(AR$4=Inputs!$CN20+1,Inputs!$CN20=Inputs!$CO20),AND(AR$4=Inputs!$CN20+2,Inputs!$CN20=Inputs!$CO20)),0,IF(AR$4=Inputs!$CN20,0.8,IF(AR$4=Inputs!$CN20+1,0.6,IF(AR$4=Inputs!$CN20+2,0.4,IF(AR$4=Inputs!$CO20,0.2,IF(AND(AR$4&gt;=Inputs!$CL20,AR$4&lt;Inputs!$CM20),(AR$4-Inputs!$CL20+1)/(Inputs!$AI20+1),0)))))))))</f>
        <v>1</v>
      </c>
      <c r="AS23" s="27">
        <f>IF(AND(Inputs!$CO20=0,AS$4&gt;=Inputs!$CM20),1,IF(AND(AS$4&gt;=Inputs!$CM20,AS$4&lt;Inputs!$CN20),1,IF(AND(AS$4=Inputs!$CN20,AS$4=Inputs!$CO20),1,IF(OR(AND(AS$4=Inputs!$CN20+1,Inputs!$CN20=Inputs!$CO20),AND(AS$4=Inputs!$CN20+2,Inputs!$CN20=Inputs!$CO20)),0,IF(AS$4=Inputs!$CN20,0.8,IF(AS$4=Inputs!$CN20+1,0.6,IF(AS$4=Inputs!$CN20+2,0.4,IF(AS$4=Inputs!$CO20,0.2,IF(AND(AS$4&gt;=Inputs!$CL20,AS$4&lt;Inputs!$CM20),(AS$4-Inputs!$CL20+1)/(Inputs!$AI20+1),0)))))))))</f>
        <v>1</v>
      </c>
      <c r="AT23" s="27">
        <f>IF(AND(Inputs!$CO20=0,AT$4&gt;=Inputs!$CM20),1,IF(AND(AT$4&gt;=Inputs!$CM20,AT$4&lt;Inputs!$CN20),1,IF(AND(AT$4=Inputs!$CN20,AT$4=Inputs!$CO20),1,IF(OR(AND(AT$4=Inputs!$CN20+1,Inputs!$CN20=Inputs!$CO20),AND(AT$4=Inputs!$CN20+2,Inputs!$CN20=Inputs!$CO20)),0,IF(AT$4=Inputs!$CN20,0.8,IF(AT$4=Inputs!$CN20+1,0.6,IF(AT$4=Inputs!$CN20+2,0.4,IF(AT$4=Inputs!$CO20,0.2,IF(AND(AT$4&gt;=Inputs!$CL20,AT$4&lt;Inputs!$CM20),(AT$4-Inputs!$CL20+1)/(Inputs!$AI20+1),0)))))))))</f>
        <v>1</v>
      </c>
      <c r="AU23" s="27">
        <f>IF(AND(Inputs!$CO20=0,AU$4&gt;=Inputs!$CM20),1,IF(AND(AU$4&gt;=Inputs!$CM20,AU$4&lt;Inputs!$CN20),1,IF(AND(AU$4=Inputs!$CN20,AU$4=Inputs!$CO20),1,IF(OR(AND(AU$4=Inputs!$CN20+1,Inputs!$CN20=Inputs!$CO20),AND(AU$4=Inputs!$CN20+2,Inputs!$CN20=Inputs!$CO20)),0,IF(AU$4=Inputs!$CN20,0.8,IF(AU$4=Inputs!$CN20+1,0.6,IF(AU$4=Inputs!$CN20+2,0.4,IF(AU$4=Inputs!$CO20,0.2,IF(AND(AU$4&gt;=Inputs!$CL20,AU$4&lt;Inputs!$CM20),(AU$4-Inputs!$CL20+1)/(Inputs!$AI20+1),0)))))))))</f>
        <v>1</v>
      </c>
      <c r="AV23" s="27">
        <f>IF(AND(Inputs!$CO20=0,AV$4&gt;=Inputs!$CM20),1,IF(AND(AV$4&gt;=Inputs!$CM20,AV$4&lt;Inputs!$CN20),1,IF(AND(AV$4=Inputs!$CN20,AV$4=Inputs!$CO20),1,IF(OR(AND(AV$4=Inputs!$CN20+1,Inputs!$CN20=Inputs!$CO20),AND(AV$4=Inputs!$CN20+2,Inputs!$CN20=Inputs!$CO20)),0,IF(AV$4=Inputs!$CN20,0.8,IF(AV$4=Inputs!$CN20+1,0.6,IF(AV$4=Inputs!$CN20+2,0.4,IF(AV$4=Inputs!$CO20,0.2,IF(AND(AV$4&gt;=Inputs!$CL20,AV$4&lt;Inputs!$CM20),(AV$4-Inputs!$CL20+1)/(Inputs!$AI20+1),0)))))))))</f>
        <v>1</v>
      </c>
      <c r="AW23" s="27">
        <f>IF(AND(Inputs!$CO20=0,AW$4&gt;=Inputs!$CM20),1,IF(AND(AW$4&gt;=Inputs!$CM20,AW$4&lt;Inputs!$CN20),1,IF(AND(AW$4=Inputs!$CN20,AW$4=Inputs!$CO20),1,IF(OR(AND(AW$4=Inputs!$CN20+1,Inputs!$CN20=Inputs!$CO20),AND(AW$4=Inputs!$CN20+2,Inputs!$CN20=Inputs!$CO20)),0,IF(AW$4=Inputs!$CN20,0.8,IF(AW$4=Inputs!$CN20+1,0.6,IF(AW$4=Inputs!$CN20+2,0.4,IF(AW$4=Inputs!$CO20,0.2,IF(AND(AW$4&gt;=Inputs!$CL20,AW$4&lt;Inputs!$CM20),(AW$4-Inputs!$CL20+1)/(Inputs!$AI20+1),0)))))))))</f>
        <v>1</v>
      </c>
      <c r="AX23" s="27">
        <f>IF(AND(Inputs!$CO20=0,AX$4&gt;=Inputs!$CM20),1,IF(AND(AX$4&gt;=Inputs!$CM20,AX$4&lt;Inputs!$CN20),1,IF(AND(AX$4=Inputs!$CN20,AX$4=Inputs!$CO20),1,IF(OR(AND(AX$4=Inputs!$CN20+1,Inputs!$CN20=Inputs!$CO20),AND(AX$4=Inputs!$CN20+2,Inputs!$CN20=Inputs!$CO20)),0,IF(AX$4=Inputs!$CN20,0.8,IF(AX$4=Inputs!$CN20+1,0.6,IF(AX$4=Inputs!$CN20+2,0.4,IF(AX$4=Inputs!$CO20,0.2,IF(AND(AX$4&gt;=Inputs!$CL20,AX$4&lt;Inputs!$CM20),(AX$4-Inputs!$CL20+1)/(Inputs!$AI20+1),0)))))))))</f>
        <v>1</v>
      </c>
      <c r="AY23" s="27">
        <f>IF(AND(Inputs!$CO20=0,AY$4&gt;=Inputs!$CM20),1,IF(AND(AY$4&gt;=Inputs!$CM20,AY$4&lt;Inputs!$CN20),1,IF(AND(AY$4=Inputs!$CN20,AY$4=Inputs!$CO20),1,IF(OR(AND(AY$4=Inputs!$CN20+1,Inputs!$CN20=Inputs!$CO20),AND(AY$4=Inputs!$CN20+2,Inputs!$CN20=Inputs!$CO20)),0,IF(AY$4=Inputs!$CN20,0.8,IF(AY$4=Inputs!$CN20+1,0.6,IF(AY$4=Inputs!$CN20+2,0.4,IF(AY$4=Inputs!$CO20,0.2,IF(AND(AY$4&gt;=Inputs!$CL20,AY$4&lt;Inputs!$CM20),(AY$4-Inputs!$CL20+1)/(Inputs!$AI20+1),0)))))))))</f>
        <v>1</v>
      </c>
      <c r="AZ23" s="27">
        <f>IF(AND(Inputs!$CO20=0,AZ$4&gt;=Inputs!$CM20),1,IF(AND(AZ$4&gt;=Inputs!$CM20,AZ$4&lt;Inputs!$CN20),1,IF(AND(AZ$4=Inputs!$CN20,AZ$4=Inputs!$CO20),1,IF(OR(AND(AZ$4=Inputs!$CN20+1,Inputs!$CN20=Inputs!$CO20),AND(AZ$4=Inputs!$CN20+2,Inputs!$CN20=Inputs!$CO20)),0,IF(AZ$4=Inputs!$CN20,0.8,IF(AZ$4=Inputs!$CN20+1,0.6,IF(AZ$4=Inputs!$CN20+2,0.4,IF(AZ$4=Inputs!$CO20,0.2,IF(AND(AZ$4&gt;=Inputs!$CL20,AZ$4&lt;Inputs!$CM20),(AZ$4-Inputs!$CL20+1)/(Inputs!$AI20+1),0)))))))))</f>
        <v>1</v>
      </c>
      <c r="BA23" s="27">
        <f>IF(AND(Inputs!$CO20=0,BA$4&gt;=Inputs!$CM20),1,IF(AND(BA$4&gt;=Inputs!$CM20,BA$4&lt;Inputs!$CN20),1,IF(AND(BA$4=Inputs!$CN20,BA$4=Inputs!$CO20),1,IF(OR(AND(BA$4=Inputs!$CN20+1,Inputs!$CN20=Inputs!$CO20),AND(BA$4=Inputs!$CN20+2,Inputs!$CN20=Inputs!$CO20)),0,IF(BA$4=Inputs!$CN20,0.8,IF(BA$4=Inputs!$CN20+1,0.6,IF(BA$4=Inputs!$CN20+2,0.4,IF(BA$4=Inputs!$CO20,0.2,IF(AND(BA$4&gt;=Inputs!$CL20,BA$4&lt;Inputs!$CM20),(BA$4-Inputs!$CL20+1)/(Inputs!$AI20+1),0)))))))))</f>
        <v>1</v>
      </c>
      <c r="BB23" s="27">
        <f>IF(AND(Inputs!$CO20=0,BB$4&gt;=Inputs!$CM20),1,IF(AND(BB$4&gt;=Inputs!$CM20,BB$4&lt;Inputs!$CN20),1,IF(AND(BB$4=Inputs!$CN20,BB$4=Inputs!$CO20),1,IF(OR(AND(BB$4=Inputs!$CN20+1,Inputs!$CN20=Inputs!$CO20),AND(BB$4=Inputs!$CN20+2,Inputs!$CN20=Inputs!$CO20)),0,IF(BB$4=Inputs!$CN20,0.8,IF(BB$4=Inputs!$CN20+1,0.6,IF(BB$4=Inputs!$CN20+2,0.4,IF(BB$4=Inputs!$CO20,0.2,IF(AND(BB$4&gt;=Inputs!$CL20,BB$4&lt;Inputs!$CM20),(BB$4-Inputs!$CL20+1)/(Inputs!$AI20+1),0)))))))))</f>
        <v>1</v>
      </c>
      <c r="BC23" s="27">
        <f>IF(AND(Inputs!$CO20=0,BC$4&gt;=Inputs!$CM20),1,IF(AND(BC$4&gt;=Inputs!$CM20,BC$4&lt;Inputs!$CN20),1,IF(AND(BC$4=Inputs!$CN20,BC$4=Inputs!$CO20),1,IF(OR(AND(BC$4=Inputs!$CN20+1,Inputs!$CN20=Inputs!$CO20),AND(BC$4=Inputs!$CN20+2,Inputs!$CN20=Inputs!$CO20)),0,IF(BC$4=Inputs!$CN20,0.8,IF(BC$4=Inputs!$CN20+1,0.6,IF(BC$4=Inputs!$CN20+2,0.4,IF(BC$4=Inputs!$CO20,0.2,IF(AND(BC$4&gt;=Inputs!$CL20,BC$4&lt;Inputs!$CM20),(BC$4-Inputs!$CL20+1)/(Inputs!$AI20+1),0)))))))))</f>
        <v>1</v>
      </c>
      <c r="BD23" s="27">
        <f>IF(AND(Inputs!$CO20=0,BD$4&gt;=Inputs!$CM20),1,IF(AND(BD$4&gt;=Inputs!$CM20,BD$4&lt;Inputs!$CN20),1,IF(AND(BD$4=Inputs!$CN20,BD$4=Inputs!$CO20),1,IF(OR(AND(BD$4=Inputs!$CN20+1,Inputs!$CN20=Inputs!$CO20),AND(BD$4=Inputs!$CN20+2,Inputs!$CN20=Inputs!$CO20)),0,IF(BD$4=Inputs!$CN20,0.8,IF(BD$4=Inputs!$CN20+1,0.6,IF(BD$4=Inputs!$CN20+2,0.4,IF(BD$4=Inputs!$CO20,0.2,IF(AND(BD$4&gt;=Inputs!$CL20,BD$4&lt;Inputs!$CM20),(BD$4-Inputs!$CL20+1)/(Inputs!$AI20+1),0)))))))))</f>
        <v>1</v>
      </c>
      <c r="BE23" s="27">
        <f>IF(AND(Inputs!$CO20=0,BE$4&gt;=Inputs!$CM20),1,IF(AND(BE$4&gt;=Inputs!$CM20,BE$4&lt;Inputs!$CN20),1,IF(AND(BE$4=Inputs!$CN20,BE$4=Inputs!$CO20),1,IF(OR(AND(BE$4=Inputs!$CN20+1,Inputs!$CN20=Inputs!$CO20),AND(BE$4=Inputs!$CN20+2,Inputs!$CN20=Inputs!$CO20)),0,IF(BE$4=Inputs!$CN20,0.8,IF(BE$4=Inputs!$CN20+1,0.6,IF(BE$4=Inputs!$CN20+2,0.4,IF(BE$4=Inputs!$CO20,0.2,IF(AND(BE$4&gt;=Inputs!$CL20,BE$4&lt;Inputs!$CM20),(BE$4-Inputs!$CL20+1)/(Inputs!$AI20+1),0)))))))))</f>
        <v>1</v>
      </c>
      <c r="BF23" s="27">
        <f>IF(AND(Inputs!$CO20=0,BF$4&gt;=Inputs!$CM20),1,IF(AND(BF$4&gt;=Inputs!$CM20,BF$4&lt;Inputs!$CN20),1,IF(AND(BF$4=Inputs!$CN20,BF$4=Inputs!$CO20),1,IF(OR(AND(BF$4=Inputs!$CN20+1,Inputs!$CN20=Inputs!$CO20),AND(BF$4=Inputs!$CN20+2,Inputs!$CN20=Inputs!$CO20)),0,IF(BF$4=Inputs!$CN20,0.8,IF(BF$4=Inputs!$CN20+1,0.6,IF(BF$4=Inputs!$CN20+2,0.4,IF(BF$4=Inputs!$CO20,0.2,IF(AND(BF$4&gt;=Inputs!$CL20,BF$4&lt;Inputs!$CM20),(BF$4-Inputs!$CL20+1)/(Inputs!$AI20+1),0)))))))))</f>
        <v>1</v>
      </c>
      <c r="BG23" s="27">
        <f>IF(AND(Inputs!$CO20=0,BG$4&gt;=Inputs!$CM20),1,IF(AND(BG$4&gt;=Inputs!$CM20,BG$4&lt;Inputs!$CN20),1,IF(AND(BG$4=Inputs!$CN20,BG$4=Inputs!$CO20),1,IF(OR(AND(BG$4=Inputs!$CN20+1,Inputs!$CN20=Inputs!$CO20),AND(BG$4=Inputs!$CN20+2,Inputs!$CN20=Inputs!$CO20)),0,IF(BG$4=Inputs!$CN20,0.8,IF(BG$4=Inputs!$CN20+1,0.6,IF(BG$4=Inputs!$CN20+2,0.4,IF(BG$4=Inputs!$CO20,0.2,IF(AND(BG$4&gt;=Inputs!$CL20,BG$4&lt;Inputs!$CM20),(BG$4-Inputs!$CL20+1)/(Inputs!$AI20+1),0)))))))))</f>
        <v>1</v>
      </c>
      <c r="BH23" s="27">
        <f>IF(AND(Inputs!$CO20=0,BH$4&gt;=Inputs!$CM20),1,IF(AND(BH$4&gt;=Inputs!$CM20,BH$4&lt;Inputs!$CN20),1,IF(AND(BH$4=Inputs!$CN20,BH$4=Inputs!$CO20),1,IF(OR(AND(BH$4=Inputs!$CN20+1,Inputs!$CN20=Inputs!$CO20),AND(BH$4=Inputs!$CN20+2,Inputs!$CN20=Inputs!$CO20)),0,IF(BH$4=Inputs!$CN20,0.8,IF(BH$4=Inputs!$CN20+1,0.6,IF(BH$4=Inputs!$CN20+2,0.4,IF(BH$4=Inputs!$CO20,0.2,IF(AND(BH$4&gt;=Inputs!$CL20,BH$4&lt;Inputs!$CM20),(BH$4-Inputs!$CL20+1)/(Inputs!$AI20+1),0)))))))))</f>
        <v>1</v>
      </c>
      <c r="BI23" s="27">
        <f>IF(AND(Inputs!$CO20=0,BI$4&gt;=Inputs!$CM20),1,IF(AND(BI$4&gt;=Inputs!$CM20,BI$4&lt;Inputs!$CN20),1,IF(AND(BI$4=Inputs!$CN20,BI$4=Inputs!$CO20),1,IF(OR(AND(BI$4=Inputs!$CN20+1,Inputs!$CN20=Inputs!$CO20),AND(BI$4=Inputs!$CN20+2,Inputs!$CN20=Inputs!$CO20)),0,IF(BI$4=Inputs!$CN20,0.8,IF(BI$4=Inputs!$CN20+1,0.6,IF(BI$4=Inputs!$CN20+2,0.4,IF(BI$4=Inputs!$CO20,0.2,IF(AND(BI$4&gt;=Inputs!$CL20,BI$4&lt;Inputs!$CM20),(BI$4-Inputs!$CL20+1)/(Inputs!$AI20+1),0)))))))))</f>
        <v>1</v>
      </c>
      <c r="BJ23" s="27">
        <f>IF(AND(Inputs!$CO20=0,BJ$4&gt;=Inputs!$CM20),1,IF(AND(BJ$4&gt;=Inputs!$CM20,BJ$4&lt;Inputs!$CN20),1,IF(AND(BJ$4=Inputs!$CN20,BJ$4=Inputs!$CO20),1,IF(OR(AND(BJ$4=Inputs!$CN20+1,Inputs!$CN20=Inputs!$CO20),AND(BJ$4=Inputs!$CN20+2,Inputs!$CN20=Inputs!$CO20)),0,IF(BJ$4=Inputs!$CN20,0.8,IF(BJ$4=Inputs!$CN20+1,0.6,IF(BJ$4=Inputs!$CN20+2,0.4,IF(BJ$4=Inputs!$CO20,0.2,IF(AND(BJ$4&gt;=Inputs!$CL20,BJ$4&lt;Inputs!$CM20),(BJ$4-Inputs!$CL20+1)/(Inputs!$AI20+1),0)))))))))</f>
        <v>1</v>
      </c>
      <c r="BK23" s="27">
        <f>IF(AND(Inputs!$CO20=0,BK$4&gt;=Inputs!$CM20),1,IF(AND(BK$4&gt;=Inputs!$CM20,BK$4&lt;Inputs!$CN20),1,IF(AND(BK$4=Inputs!$CN20,BK$4=Inputs!$CO20),1,IF(OR(AND(BK$4=Inputs!$CN20+1,Inputs!$CN20=Inputs!$CO20),AND(BK$4=Inputs!$CN20+2,Inputs!$CN20=Inputs!$CO20)),0,IF(BK$4=Inputs!$CN20,0.8,IF(BK$4=Inputs!$CN20+1,0.6,IF(BK$4=Inputs!$CN20+2,0.4,IF(BK$4=Inputs!$CO20,0.2,IF(AND(BK$4&gt;=Inputs!$CL20,BK$4&lt;Inputs!$CM20),(BK$4-Inputs!$CL20+1)/(Inputs!$AI20+1),0)))))))))</f>
        <v>1</v>
      </c>
      <c r="BL23" s="27">
        <f>IF(AND(Inputs!$CO20=0,BL$4&gt;=Inputs!$CM20),1,IF(AND(BL$4&gt;=Inputs!$CM20,BL$4&lt;Inputs!$CN20),1,IF(AND(BL$4=Inputs!$CN20,BL$4=Inputs!$CO20),1,IF(OR(AND(BL$4=Inputs!$CN20+1,Inputs!$CN20=Inputs!$CO20),AND(BL$4=Inputs!$CN20+2,Inputs!$CN20=Inputs!$CO20)),0,IF(BL$4=Inputs!$CN20,0.8,IF(BL$4=Inputs!$CN20+1,0.6,IF(BL$4=Inputs!$CN20+2,0.4,IF(BL$4=Inputs!$CO20,0.2,IF(AND(BL$4&gt;=Inputs!$CL20,BL$4&lt;Inputs!$CM20),(BL$4-Inputs!$CL20+1)/(Inputs!$AI20+1),0)))))))))</f>
        <v>1</v>
      </c>
      <c r="BM23" s="27">
        <f>IF(AND(Inputs!$CO20=0,BM$4&gt;=Inputs!$CM20),1,IF(AND(BM$4&gt;=Inputs!$CM20,BM$4&lt;Inputs!$CN20),1,IF(AND(BM$4=Inputs!$CN20,BM$4=Inputs!$CO20),1,IF(OR(AND(BM$4=Inputs!$CN20+1,Inputs!$CN20=Inputs!$CO20),AND(BM$4=Inputs!$CN20+2,Inputs!$CN20=Inputs!$CO20)),0,IF(BM$4=Inputs!$CN20,0.8,IF(BM$4=Inputs!$CN20+1,0.6,IF(BM$4=Inputs!$CN20+2,0.4,IF(BM$4=Inputs!$CO20,0.2,IF(AND(BM$4&gt;=Inputs!$CL20,BM$4&lt;Inputs!$CM20),(BM$4-Inputs!$CL20+1)/(Inputs!$AI20+1),0)))))))))</f>
        <v>1</v>
      </c>
      <c r="BN23" s="195"/>
      <c r="BO23" s="193" t="str">
        <f>IF(Inputs!$B20="","",(ROUND(Inputs!$BC20*AJ23,0)))</f>
        <v/>
      </c>
      <c r="BP23" s="193" t="str">
        <f>IF(Inputs!$B20="","",(ROUND(Inputs!$BC20*AK23,0)))</f>
        <v/>
      </c>
      <c r="BQ23" s="193" t="str">
        <f>IF(Inputs!$B20="","",(ROUND(Inputs!$BC20*AL23,0)))</f>
        <v/>
      </c>
      <c r="BR23" s="193" t="str">
        <f>IF(Inputs!$B20="","",(ROUND(Inputs!$BC20*AM23,0)))</f>
        <v/>
      </c>
      <c r="BS23" s="193" t="str">
        <f>IF(Inputs!$B20="","",(ROUND(Inputs!$BC20*AN23,0)))</f>
        <v/>
      </c>
      <c r="BT23" s="193" t="str">
        <f>IF(Inputs!$B20="","",(ROUND(Inputs!$BC20*AO23,0)))</f>
        <v/>
      </c>
      <c r="BU23" s="193" t="str">
        <f>IF(Inputs!$B20="","",(ROUND(Inputs!$BC20*AP23,0)))</f>
        <v/>
      </c>
      <c r="BV23" s="193" t="str">
        <f>IF(Inputs!$B20="","",(ROUND(Inputs!$BC20*AQ23,0)))</f>
        <v/>
      </c>
      <c r="BW23" s="193" t="str">
        <f>IF(Inputs!$B20="","",(ROUND(Inputs!$BC20*AR23,0)))</f>
        <v/>
      </c>
      <c r="BX23" s="193" t="str">
        <f>IF(Inputs!$B20="","",(ROUND(Inputs!$BC20*AS23,0)))</f>
        <v/>
      </c>
      <c r="BY23" s="193" t="str">
        <f>IF(Inputs!$B20="","",(ROUND(Inputs!$BC20*AT23,0)))</f>
        <v/>
      </c>
      <c r="BZ23" s="193" t="str">
        <f>IF(Inputs!$B20="","",(ROUND(Inputs!$BC20*AU23,0)))</f>
        <v/>
      </c>
      <c r="CA23" s="193" t="str">
        <f>IF(Inputs!$B20="","",(ROUND(Inputs!$BC20*AV23,0)))</f>
        <v/>
      </c>
      <c r="CB23" s="193" t="str">
        <f>IF(Inputs!$B20="","",(ROUND(Inputs!$BC20*AW23,0)))</f>
        <v/>
      </c>
      <c r="CC23" s="193" t="str">
        <f>IF(Inputs!$B20="","",(ROUND(Inputs!$BC20*AX23,0)))</f>
        <v/>
      </c>
      <c r="CD23" s="193" t="str">
        <f>IF(Inputs!$B20="","",(ROUND(Inputs!$BC20*AY23,0)))</f>
        <v/>
      </c>
      <c r="CE23" s="193" t="str">
        <f>IF(Inputs!$B20="","",(ROUND(Inputs!$BC20*AZ23,0)))</f>
        <v/>
      </c>
      <c r="CF23" s="193" t="str">
        <f>IF(Inputs!$B20="","",(ROUND(Inputs!$BC20*BA23,0)))</f>
        <v/>
      </c>
      <c r="CG23" s="193" t="str">
        <f>IF(Inputs!$B20="","",(ROUND(Inputs!$BC20*BB23,0)))</f>
        <v/>
      </c>
      <c r="CH23" s="193" t="str">
        <f>IF(Inputs!$B20="","",(ROUND(Inputs!$BC20*BC23,0)))</f>
        <v/>
      </c>
      <c r="CI23" s="193" t="str">
        <f>IF(Inputs!$B20="","",(ROUND(Inputs!$BC20*BD23,0)))</f>
        <v/>
      </c>
      <c r="CJ23" s="193" t="str">
        <f>IF(Inputs!$B20="","",(ROUND(Inputs!$BC20*BE23,0)))</f>
        <v/>
      </c>
      <c r="CK23" s="193" t="str">
        <f>IF(Inputs!$B20="","",(ROUND(Inputs!$BC20*BF23,0)))</f>
        <v/>
      </c>
      <c r="CL23" s="193" t="str">
        <f>IF(Inputs!$B20="","",(ROUND(Inputs!$BC20*BG23,0)))</f>
        <v/>
      </c>
      <c r="CM23" s="193" t="str">
        <f>IF(Inputs!$B20="","",(ROUND(Inputs!$BC20*BH23,0)))</f>
        <v/>
      </c>
      <c r="CN23" s="193" t="str">
        <f>IF(Inputs!$B20="","",(ROUND(Inputs!$BC20*BI23,0)))</f>
        <v/>
      </c>
      <c r="CO23" s="193" t="str">
        <f>IF(Inputs!$B20="","",(ROUND(Inputs!$BC20*BJ23,0)))</f>
        <v/>
      </c>
      <c r="CP23" s="193" t="str">
        <f>IF(Inputs!$B20="","",(ROUND(Inputs!$BC20*BK23,0)))</f>
        <v/>
      </c>
      <c r="CQ23" s="193" t="str">
        <f>IF(Inputs!$B20="","",(ROUND(Inputs!$BC20*BL23,0)))</f>
        <v/>
      </c>
      <c r="CR23" s="193" t="str">
        <f>IF(Inputs!$B20="","",(ROUND(Inputs!$BC20*BM23,0)))</f>
        <v/>
      </c>
      <c r="CS23" s="194">
        <f t="shared" si="5"/>
        <v>0</v>
      </c>
      <c r="CT23" s="195"/>
      <c r="CU23" s="195"/>
      <c r="CV23" s="193" t="str">
        <f>IF(A23="","",IF(AND(CV$4&lt;=Inputs!$CQ20,CV$4&gt;=Inputs!$CP20),Inputs!$AR20/(Inputs!$CQ20-Inputs!$CP20+1),0)+IF(CV$4=Inputs!$CL20,Inputs!$BD20,0))</f>
        <v/>
      </c>
      <c r="CW23" s="193" t="str">
        <f>IF(B23="","",IF(AND(CW$4&lt;=Inputs!$CQ20,CW$4&gt;=Inputs!$CP20),Inputs!$AR20/(Inputs!$CQ20-Inputs!$CP20+1),0)+IF(CW$4=Inputs!$CL20,Inputs!$BD20,0))</f>
        <v/>
      </c>
      <c r="CX23" s="193" t="str">
        <f>IF(C23="","",IF(AND(CX$4&lt;=Inputs!$CQ20,CX$4&gt;=Inputs!$CP20),Inputs!$AR20/(Inputs!$CQ20-Inputs!$CP20+1),0)+IF(CX$4=Inputs!$CL20,Inputs!$BD20,0))</f>
        <v/>
      </c>
      <c r="CY23" s="193" t="str">
        <f>IF(D23="","",IF(AND(CY$4&lt;=Inputs!$CQ20,CY$4&gt;=Inputs!$CP20),Inputs!$AR20/(Inputs!$CQ20-Inputs!$CP20+1),0)+IF(CY$4=Inputs!$CL20,Inputs!$BD20,0))</f>
        <v/>
      </c>
      <c r="CZ23" s="193" t="str">
        <f>IF(E23="","",IF(AND(CZ$4&lt;=Inputs!$CQ20,CZ$4&gt;=Inputs!$CP20),Inputs!$AR20/(Inputs!$CQ20-Inputs!$CP20+1),0)+IF(CZ$4=Inputs!$CL20,Inputs!$BD20,0))</f>
        <v/>
      </c>
      <c r="DA23" s="193" t="str">
        <f>IF(F23="","",IF(AND(DA$4&lt;=Inputs!$CQ20,DA$4&gt;=Inputs!$CP20),Inputs!$AR20/(Inputs!$CQ20-Inputs!$CP20+1),0)+IF(DA$4=Inputs!$CL20,Inputs!$BD20,0))</f>
        <v/>
      </c>
      <c r="DB23" s="193" t="str">
        <f>IF(G23="","",IF(AND(DB$4&lt;=Inputs!$CQ20,DB$4&gt;=Inputs!$CP20),Inputs!$AR20/(Inputs!$CQ20-Inputs!$CP20+1),0)+IF(DB$4=Inputs!$CL20,Inputs!$BD20,0))</f>
        <v/>
      </c>
      <c r="DC23" s="193" t="str">
        <f>IF(H23="","",IF(AND(DC$4&lt;=Inputs!$CQ20,DC$4&gt;=Inputs!$CP20),Inputs!$AR20/(Inputs!$CQ20-Inputs!$CP20+1),0)+IF(DC$4=Inputs!$CL20,Inputs!$BD20,0))</f>
        <v/>
      </c>
      <c r="DD23" s="193" t="str">
        <f>IF(I23="","",IF(AND(DD$4&lt;=Inputs!$CQ20,DD$4&gt;=Inputs!$CP20),Inputs!$AR20/(Inputs!$CQ20-Inputs!$CP20+1),0)+IF(DD$4=Inputs!$CL20,Inputs!$BD20,0))</f>
        <v/>
      </c>
      <c r="DE23" s="193" t="str">
        <f>IF(J23="","",IF(AND(DE$4&lt;=Inputs!$CQ20,DE$4&gt;=Inputs!$CP20),Inputs!$AR20/(Inputs!$CQ20-Inputs!$CP20+1),0)+IF(DE$4=Inputs!$CL20,Inputs!$BD20,0))</f>
        <v/>
      </c>
      <c r="DF23" s="193" t="str">
        <f>IF(K23="","",IF(AND(DF$4&lt;=Inputs!$CQ20,DF$4&gt;=Inputs!$CP20),Inputs!$AR20/(Inputs!$CQ20-Inputs!$CP20+1),0)+IF(DF$4=Inputs!$CL20,Inputs!$BD20,0))</f>
        <v/>
      </c>
      <c r="DG23" s="193" t="str">
        <f>IF(L23="","",IF(AND(DG$4&lt;=Inputs!$CQ20,DG$4&gt;=Inputs!$CP20),Inputs!$AR20/(Inputs!$CQ20-Inputs!$CP20+1),0)+IF(DG$4=Inputs!$CL20,Inputs!$BD20,0))</f>
        <v/>
      </c>
      <c r="DH23" s="193" t="str">
        <f>IF(M23="","",IF(AND(DH$4&lt;=Inputs!$CQ20,DH$4&gt;=Inputs!$CP20),Inputs!$AR20/(Inputs!$CQ20-Inputs!$CP20+1),0)+IF(DH$4=Inputs!$CL20,Inputs!$BD20,0))</f>
        <v/>
      </c>
      <c r="DI23" s="193" t="str">
        <f>IF(N23="","",IF(AND(DI$4&lt;=Inputs!$CQ20,DI$4&gt;=Inputs!$CP20),Inputs!$AR20/(Inputs!$CQ20-Inputs!$CP20+1),0)+IF(DI$4=Inputs!$CL20,Inputs!$BD20,0))</f>
        <v/>
      </c>
      <c r="DJ23" s="193" t="str">
        <f>IF(O23="","",IF(AND(DJ$4&lt;=Inputs!$CQ20,DJ$4&gt;=Inputs!$CP20),Inputs!$AR20/(Inputs!$CQ20-Inputs!$CP20+1),0)+IF(DJ$4=Inputs!$CL20,Inputs!$BD20,0))</f>
        <v/>
      </c>
      <c r="DK23" s="193" t="str">
        <f>IF(P23="","",IF(AND(DK$4&lt;=Inputs!$CQ20,DK$4&gt;=Inputs!$CP20),Inputs!$AR20/(Inputs!$CQ20-Inputs!$CP20+1),0)+IF(DK$4=Inputs!$CL20,Inputs!$BD20,0))</f>
        <v/>
      </c>
      <c r="DL23" s="193" t="str">
        <f>IF(Q23="","",IF(AND(DL$4&lt;=Inputs!$CQ20,DL$4&gt;=Inputs!$CP20),Inputs!$AR20/(Inputs!$CQ20-Inputs!$CP20+1),0)+IF(DL$4=Inputs!$CL20,Inputs!$BD20,0))</f>
        <v/>
      </c>
      <c r="DM23" s="193" t="str">
        <f>IF(R23="","",IF(AND(DM$4&lt;=Inputs!$CQ20,DM$4&gt;=Inputs!$CP20),Inputs!$AR20/(Inputs!$CQ20-Inputs!$CP20+1),0)+IF(DM$4=Inputs!$CL20,Inputs!$BD20,0))</f>
        <v/>
      </c>
      <c r="DN23" s="193" t="str">
        <f>IF(S23="","",IF(AND(DN$4&lt;=Inputs!$CQ20,DN$4&gt;=Inputs!$CP20),Inputs!$AR20/(Inputs!$CQ20-Inputs!$CP20+1),0)+IF(DN$4=Inputs!$CL20,Inputs!$BD20,0))</f>
        <v/>
      </c>
      <c r="DO23" s="193" t="str">
        <f>IF(T23="","",IF(AND(DO$4&lt;=Inputs!$CQ20,DO$4&gt;=Inputs!$CP20),Inputs!$AR20/(Inputs!$CQ20-Inputs!$CP20+1),0)+IF(DO$4=Inputs!$CL20,Inputs!$BD20,0))</f>
        <v/>
      </c>
      <c r="DP23" s="193" t="str">
        <f>IF(U23="","",IF(AND(DP$4&lt;=Inputs!$CQ20,DP$4&gt;=Inputs!$CP20),Inputs!$AR20/(Inputs!$CQ20-Inputs!$CP20+1),0)+IF(DP$4=Inputs!$CL20,Inputs!$BD20,0))</f>
        <v/>
      </c>
      <c r="DQ23" s="193" t="str">
        <f>IF(V23="","",IF(AND(DQ$4&lt;=Inputs!$CQ20,DQ$4&gt;=Inputs!$CP20),Inputs!$AR20/(Inputs!$CQ20-Inputs!$CP20+1),0)+IF(DQ$4=Inputs!$CL20,Inputs!$BD20,0))</f>
        <v/>
      </c>
      <c r="DR23" s="193" t="str">
        <f>IF(W23="","",IF(AND(DR$4&lt;=Inputs!$CQ20,DR$4&gt;=Inputs!$CP20),Inputs!$AR20/(Inputs!$CQ20-Inputs!$CP20+1),0)+IF(DR$4=Inputs!$CL20,Inputs!$BD20,0))</f>
        <v/>
      </c>
      <c r="DS23" s="193" t="str">
        <f>IF(X23="","",IF(AND(DS$4&lt;=Inputs!$CQ20,DS$4&gt;=Inputs!$CP20),Inputs!$AR20/(Inputs!$CQ20-Inputs!$CP20+1),0)+IF(DS$4=Inputs!$CL20,Inputs!$BD20,0))</f>
        <v/>
      </c>
      <c r="DT23" s="193" t="str">
        <f>IF(Y23="","",IF(AND(DT$4&lt;=Inputs!$CQ20,DT$4&gt;=Inputs!$CP20),Inputs!$AR20/(Inputs!$CQ20-Inputs!$CP20+1),0)+IF(DT$4=Inputs!$CL20,Inputs!$BD20,0))</f>
        <v/>
      </c>
      <c r="DU23" s="193" t="str">
        <f>IF(Z23="","",IF(AND(DU$4&lt;=Inputs!$CQ20,DU$4&gt;=Inputs!$CP20),Inputs!$AR20/(Inputs!$CQ20-Inputs!$CP20+1),0)+IF(DU$4=Inputs!$CL20,Inputs!$BD20,0))</f>
        <v/>
      </c>
      <c r="DV23" s="193" t="str">
        <f>IF(AA23="","",IF(AND(DV$4&lt;=Inputs!$CQ20,DV$4&gt;=Inputs!$CP20),Inputs!$AR20/(Inputs!$CQ20-Inputs!$CP20+1),0)+IF(DV$4=Inputs!$CL20,Inputs!$BD20,0))</f>
        <v/>
      </c>
      <c r="DW23" s="193" t="str">
        <f>IF(AB23="","",IF(AND(DW$4&lt;=Inputs!$CQ20,DW$4&gt;=Inputs!$CP20),Inputs!$AR20/(Inputs!$CQ20-Inputs!$CP20+1),0)+IF(DW$4=Inputs!$CL20,Inputs!$BD20,0))</f>
        <v/>
      </c>
      <c r="DX23" s="193" t="str">
        <f>IF(AC23="","",IF(AND(DX$4&lt;=Inputs!$CQ20,DX$4&gt;=Inputs!$CP20),Inputs!$AR20/(Inputs!$CQ20-Inputs!$CP20+1),0)+IF(DX$4=Inputs!$CL20,Inputs!$BD20,0))</f>
        <v/>
      </c>
      <c r="DY23" s="193" t="str">
        <f>IF(AD23="","",IF(AND(DY$4&lt;=Inputs!$CQ20,DY$4&gt;=Inputs!$CP20),Inputs!$AR20/(Inputs!$CQ20-Inputs!$CP20+1),0)+IF(DY$4=Inputs!$CL20,Inputs!$BD20,0))</f>
        <v/>
      </c>
      <c r="DZ23" s="194" t="str">
        <f t="shared" si="3"/>
        <v/>
      </c>
      <c r="EB23" s="48"/>
    </row>
    <row r="24" spans="1:132">
      <c r="A24" s="7" t="str">
        <f>IF(Inputs!A21="","",Inputs!A21)</f>
        <v/>
      </c>
      <c r="B24" t="str">
        <f>IF(Inputs!B21="","",Inputs!B21)</f>
        <v/>
      </c>
      <c r="C24" s="193" t="str">
        <f>IF(Inputs!$B21="","",BO24-CV24)</f>
        <v/>
      </c>
      <c r="D24" s="193" t="str">
        <f>IF(Inputs!$B21="","",BP24-CW24)</f>
        <v/>
      </c>
      <c r="E24" s="193" t="str">
        <f>IF(Inputs!$B21="","",BQ24-CX24)</f>
        <v/>
      </c>
      <c r="F24" s="193" t="str">
        <f>IF(Inputs!$B21="","",BR24-CY24)</f>
        <v/>
      </c>
      <c r="G24" s="193" t="str">
        <f>IF(Inputs!$B21="","",BS24-CZ24)</f>
        <v/>
      </c>
      <c r="H24" s="193" t="str">
        <f>IF(Inputs!$B21="","",BT24-DA24)</f>
        <v/>
      </c>
      <c r="I24" s="193" t="str">
        <f>IF(Inputs!$B21="","",BU24-DB24)</f>
        <v/>
      </c>
      <c r="J24" s="193" t="str">
        <f>IF(Inputs!$B21="","",BV24-DC24)</f>
        <v/>
      </c>
      <c r="K24" s="193" t="str">
        <f>IF(Inputs!$B21="","",BW24-DD24)</f>
        <v/>
      </c>
      <c r="L24" s="193" t="str">
        <f>IF(Inputs!$B21="","",BX24-DE24)</f>
        <v/>
      </c>
      <c r="M24" s="193" t="str">
        <f>IF(Inputs!$B21="","",BY24-DF24)</f>
        <v/>
      </c>
      <c r="N24" s="193" t="str">
        <f>IF(Inputs!$B21="","",BZ24-DG24)</f>
        <v/>
      </c>
      <c r="O24" s="193" t="str">
        <f>IF(Inputs!$B21="","",CA24-DH24)</f>
        <v/>
      </c>
      <c r="P24" s="193" t="str">
        <f>IF(Inputs!$B21="","",CB24-DI24)</f>
        <v/>
      </c>
      <c r="Q24" s="193" t="str">
        <f>IF(Inputs!$B21="","",CC24-DJ24)</f>
        <v/>
      </c>
      <c r="R24" s="193" t="str">
        <f>IF(Inputs!$B21="","",CD24-DK24)</f>
        <v/>
      </c>
      <c r="S24" s="193" t="str">
        <f>IF(Inputs!$B21="","",CE24-DL24)</f>
        <v/>
      </c>
      <c r="T24" s="193" t="str">
        <f>IF(Inputs!$B21="","",CF24-DM24)</f>
        <v/>
      </c>
      <c r="U24" s="193" t="str">
        <f>IF(Inputs!$B21="","",CG24-DN24)</f>
        <v/>
      </c>
      <c r="V24" s="193" t="str">
        <f>IF(Inputs!$B21="","",CH24-DO24)</f>
        <v/>
      </c>
      <c r="W24" s="193" t="str">
        <f>IF(Inputs!$B21="","",CI24-DP24)</f>
        <v/>
      </c>
      <c r="X24" s="193" t="str">
        <f>IF(Inputs!$B21="","",CJ24-DQ24)</f>
        <v/>
      </c>
      <c r="Y24" s="193" t="str">
        <f>IF(Inputs!$B21="","",CK24-DR24)</f>
        <v/>
      </c>
      <c r="Z24" s="193" t="str">
        <f>IF(Inputs!$B21="","",CL24-DS24)</f>
        <v/>
      </c>
      <c r="AA24" s="193" t="str">
        <f>IF(Inputs!$B21="","",CM24-DT24)</f>
        <v/>
      </c>
      <c r="AB24" s="193" t="str">
        <f>IF(Inputs!$B21="","",CN24-DU24)</f>
        <v/>
      </c>
      <c r="AC24" s="193" t="str">
        <f>IF(Inputs!$B21="","",CO24-DV24)</f>
        <v/>
      </c>
      <c r="AD24" s="193" t="str">
        <f>IF(Inputs!$B21="","",CP24-DW24)</f>
        <v/>
      </c>
      <c r="AE24" s="193" t="str">
        <f>IF(Inputs!$B21="","",CQ24-DX24)</f>
        <v/>
      </c>
      <c r="AF24" s="193" t="str">
        <f>IF(Inputs!$B21="","",CR24-DY24)</f>
        <v/>
      </c>
      <c r="AG24" s="194" t="str">
        <f t="shared" si="4"/>
        <v/>
      </c>
      <c r="AH24" s="194"/>
      <c r="AI24" s="195"/>
      <c r="AJ24" s="27">
        <f>IF(AND(Inputs!$CO21=0,AJ$4&gt;=Inputs!$CM21),1,IF(AND(AJ$4&gt;=Inputs!$CM21,AJ$4&lt;Inputs!$CN21),1,IF(AND(AJ$4=Inputs!$CN21,AJ$4=Inputs!$CO21),1,IF(OR(AND(AJ$4=Inputs!$CN21+1,Inputs!$CN21=Inputs!$CO21),AND(AJ$4=Inputs!$CN21+2,Inputs!$CN21=Inputs!$CO21)),0,IF(AJ$4=Inputs!$CN21,0.8,IF(AJ$4=Inputs!$CN21+1,0.6,IF(AJ$4=Inputs!$CN21+2,0.4,IF(AJ$4=Inputs!$CO21,0.2,IF(AND(AJ$4&gt;=Inputs!$CL21,AJ$4&lt;Inputs!$CM21),(AJ$4-Inputs!$CL21+1)/(Inputs!$AI21+1),0)))))))))</f>
        <v>1</v>
      </c>
      <c r="AK24" s="27">
        <f>IF(AND(Inputs!$CO21=0,AK$4&gt;=Inputs!$CM21),1,IF(AND(AK$4&gt;=Inputs!$CM21,AK$4&lt;Inputs!$CN21),1,IF(AND(AK$4=Inputs!$CN21,AK$4=Inputs!$CO21),1,IF(OR(AND(AK$4=Inputs!$CN21+1,Inputs!$CN21=Inputs!$CO21),AND(AK$4=Inputs!$CN21+2,Inputs!$CN21=Inputs!$CO21)),0,IF(AK$4=Inputs!$CN21,0.8,IF(AK$4=Inputs!$CN21+1,0.6,IF(AK$4=Inputs!$CN21+2,0.4,IF(AK$4=Inputs!$CO21,0.2,IF(AND(AK$4&gt;=Inputs!$CL21,AK$4&lt;Inputs!$CM21),(AK$4-Inputs!$CL21+1)/(Inputs!$AI21+1),0)))))))))</f>
        <v>1</v>
      </c>
      <c r="AL24" s="27">
        <f>IF(AND(Inputs!$CO21=0,AL$4&gt;=Inputs!$CM21),1,IF(AND(AL$4&gt;=Inputs!$CM21,AL$4&lt;Inputs!$CN21),1,IF(AND(AL$4=Inputs!$CN21,AL$4=Inputs!$CO21),1,IF(OR(AND(AL$4=Inputs!$CN21+1,Inputs!$CN21=Inputs!$CO21),AND(AL$4=Inputs!$CN21+2,Inputs!$CN21=Inputs!$CO21)),0,IF(AL$4=Inputs!$CN21,0.8,IF(AL$4=Inputs!$CN21+1,0.6,IF(AL$4=Inputs!$CN21+2,0.4,IF(AL$4=Inputs!$CO21,0.2,IF(AND(AL$4&gt;=Inputs!$CL21,AL$4&lt;Inputs!$CM21),(AL$4-Inputs!$CL21+1)/(Inputs!$AI21+1),0)))))))))</f>
        <v>1</v>
      </c>
      <c r="AM24" s="27">
        <f>IF(AND(Inputs!$CO21=0,AM$4&gt;=Inputs!$CM21),1,IF(AND(AM$4&gt;=Inputs!$CM21,AM$4&lt;Inputs!$CN21),1,IF(AND(AM$4=Inputs!$CN21,AM$4=Inputs!$CO21),1,IF(OR(AND(AM$4=Inputs!$CN21+1,Inputs!$CN21=Inputs!$CO21),AND(AM$4=Inputs!$CN21+2,Inputs!$CN21=Inputs!$CO21)),0,IF(AM$4=Inputs!$CN21,0.8,IF(AM$4=Inputs!$CN21+1,0.6,IF(AM$4=Inputs!$CN21+2,0.4,IF(AM$4=Inputs!$CO21,0.2,IF(AND(AM$4&gt;=Inputs!$CL21,AM$4&lt;Inputs!$CM21),(AM$4-Inputs!$CL21+1)/(Inputs!$AI21+1),0)))))))))</f>
        <v>1</v>
      </c>
      <c r="AN24" s="27">
        <f>IF(AND(Inputs!$CO21=0,AN$4&gt;=Inputs!$CM21),1,IF(AND(AN$4&gt;=Inputs!$CM21,AN$4&lt;Inputs!$CN21),1,IF(AND(AN$4=Inputs!$CN21,AN$4=Inputs!$CO21),1,IF(OR(AND(AN$4=Inputs!$CN21+1,Inputs!$CN21=Inputs!$CO21),AND(AN$4=Inputs!$CN21+2,Inputs!$CN21=Inputs!$CO21)),0,IF(AN$4=Inputs!$CN21,0.8,IF(AN$4=Inputs!$CN21+1,0.6,IF(AN$4=Inputs!$CN21+2,0.4,IF(AN$4=Inputs!$CO21,0.2,IF(AND(AN$4&gt;=Inputs!$CL21,AN$4&lt;Inputs!$CM21),(AN$4-Inputs!$CL21+1)/(Inputs!$AI21+1),0)))))))))</f>
        <v>1</v>
      </c>
      <c r="AO24" s="27">
        <f>IF(AND(Inputs!$CO21=0,AO$4&gt;=Inputs!$CM21),1,IF(AND(AO$4&gt;=Inputs!$CM21,AO$4&lt;Inputs!$CN21),1,IF(AND(AO$4=Inputs!$CN21,AO$4=Inputs!$CO21),1,IF(OR(AND(AO$4=Inputs!$CN21+1,Inputs!$CN21=Inputs!$CO21),AND(AO$4=Inputs!$CN21+2,Inputs!$CN21=Inputs!$CO21)),0,IF(AO$4=Inputs!$CN21,0.8,IF(AO$4=Inputs!$CN21+1,0.6,IF(AO$4=Inputs!$CN21+2,0.4,IF(AO$4=Inputs!$CO21,0.2,IF(AND(AO$4&gt;=Inputs!$CL21,AO$4&lt;Inputs!$CM21),(AO$4-Inputs!$CL21+1)/(Inputs!$AI21+1),0)))))))))</f>
        <v>1</v>
      </c>
      <c r="AP24" s="27">
        <f>IF(AND(Inputs!$CO21=0,AP$4&gt;=Inputs!$CM21),1,IF(AND(AP$4&gt;=Inputs!$CM21,AP$4&lt;Inputs!$CN21),1,IF(AND(AP$4=Inputs!$CN21,AP$4=Inputs!$CO21),1,IF(OR(AND(AP$4=Inputs!$CN21+1,Inputs!$CN21=Inputs!$CO21),AND(AP$4=Inputs!$CN21+2,Inputs!$CN21=Inputs!$CO21)),0,IF(AP$4=Inputs!$CN21,0.8,IF(AP$4=Inputs!$CN21+1,0.6,IF(AP$4=Inputs!$CN21+2,0.4,IF(AP$4=Inputs!$CO21,0.2,IF(AND(AP$4&gt;=Inputs!$CL21,AP$4&lt;Inputs!$CM21),(AP$4-Inputs!$CL21+1)/(Inputs!$AI21+1),0)))))))))</f>
        <v>1</v>
      </c>
      <c r="AQ24" s="27">
        <f>IF(AND(Inputs!$CO21=0,AQ$4&gt;=Inputs!$CM21),1,IF(AND(AQ$4&gt;=Inputs!$CM21,AQ$4&lt;Inputs!$CN21),1,IF(AND(AQ$4=Inputs!$CN21,AQ$4=Inputs!$CO21),1,IF(OR(AND(AQ$4=Inputs!$CN21+1,Inputs!$CN21=Inputs!$CO21),AND(AQ$4=Inputs!$CN21+2,Inputs!$CN21=Inputs!$CO21)),0,IF(AQ$4=Inputs!$CN21,0.8,IF(AQ$4=Inputs!$CN21+1,0.6,IF(AQ$4=Inputs!$CN21+2,0.4,IF(AQ$4=Inputs!$CO21,0.2,IF(AND(AQ$4&gt;=Inputs!$CL21,AQ$4&lt;Inputs!$CM21),(AQ$4-Inputs!$CL21+1)/(Inputs!$AI21+1),0)))))))))</f>
        <v>1</v>
      </c>
      <c r="AR24" s="27">
        <f>IF(AND(Inputs!$CO21=0,AR$4&gt;=Inputs!$CM21),1,IF(AND(AR$4&gt;=Inputs!$CM21,AR$4&lt;Inputs!$CN21),1,IF(AND(AR$4=Inputs!$CN21,AR$4=Inputs!$CO21),1,IF(OR(AND(AR$4=Inputs!$CN21+1,Inputs!$CN21=Inputs!$CO21),AND(AR$4=Inputs!$CN21+2,Inputs!$CN21=Inputs!$CO21)),0,IF(AR$4=Inputs!$CN21,0.8,IF(AR$4=Inputs!$CN21+1,0.6,IF(AR$4=Inputs!$CN21+2,0.4,IF(AR$4=Inputs!$CO21,0.2,IF(AND(AR$4&gt;=Inputs!$CL21,AR$4&lt;Inputs!$CM21),(AR$4-Inputs!$CL21+1)/(Inputs!$AI21+1),0)))))))))</f>
        <v>1</v>
      </c>
      <c r="AS24" s="27">
        <f>IF(AND(Inputs!$CO21=0,AS$4&gt;=Inputs!$CM21),1,IF(AND(AS$4&gt;=Inputs!$CM21,AS$4&lt;Inputs!$CN21),1,IF(AND(AS$4=Inputs!$CN21,AS$4=Inputs!$CO21),1,IF(OR(AND(AS$4=Inputs!$CN21+1,Inputs!$CN21=Inputs!$CO21),AND(AS$4=Inputs!$CN21+2,Inputs!$CN21=Inputs!$CO21)),0,IF(AS$4=Inputs!$CN21,0.8,IF(AS$4=Inputs!$CN21+1,0.6,IF(AS$4=Inputs!$CN21+2,0.4,IF(AS$4=Inputs!$CO21,0.2,IF(AND(AS$4&gt;=Inputs!$CL21,AS$4&lt;Inputs!$CM21),(AS$4-Inputs!$CL21+1)/(Inputs!$AI21+1),0)))))))))</f>
        <v>1</v>
      </c>
      <c r="AT24" s="27">
        <f>IF(AND(Inputs!$CO21=0,AT$4&gt;=Inputs!$CM21),1,IF(AND(AT$4&gt;=Inputs!$CM21,AT$4&lt;Inputs!$CN21),1,IF(AND(AT$4=Inputs!$CN21,AT$4=Inputs!$CO21),1,IF(OR(AND(AT$4=Inputs!$CN21+1,Inputs!$CN21=Inputs!$CO21),AND(AT$4=Inputs!$CN21+2,Inputs!$CN21=Inputs!$CO21)),0,IF(AT$4=Inputs!$CN21,0.8,IF(AT$4=Inputs!$CN21+1,0.6,IF(AT$4=Inputs!$CN21+2,0.4,IF(AT$4=Inputs!$CO21,0.2,IF(AND(AT$4&gt;=Inputs!$CL21,AT$4&lt;Inputs!$CM21),(AT$4-Inputs!$CL21+1)/(Inputs!$AI21+1),0)))))))))</f>
        <v>1</v>
      </c>
      <c r="AU24" s="27">
        <f>IF(AND(Inputs!$CO21=0,AU$4&gt;=Inputs!$CM21),1,IF(AND(AU$4&gt;=Inputs!$CM21,AU$4&lt;Inputs!$CN21),1,IF(AND(AU$4=Inputs!$CN21,AU$4=Inputs!$CO21),1,IF(OR(AND(AU$4=Inputs!$CN21+1,Inputs!$CN21=Inputs!$CO21),AND(AU$4=Inputs!$CN21+2,Inputs!$CN21=Inputs!$CO21)),0,IF(AU$4=Inputs!$CN21,0.8,IF(AU$4=Inputs!$CN21+1,0.6,IF(AU$4=Inputs!$CN21+2,0.4,IF(AU$4=Inputs!$CO21,0.2,IF(AND(AU$4&gt;=Inputs!$CL21,AU$4&lt;Inputs!$CM21),(AU$4-Inputs!$CL21+1)/(Inputs!$AI21+1),0)))))))))</f>
        <v>1</v>
      </c>
      <c r="AV24" s="27">
        <f>IF(AND(Inputs!$CO21=0,AV$4&gt;=Inputs!$CM21),1,IF(AND(AV$4&gt;=Inputs!$CM21,AV$4&lt;Inputs!$CN21),1,IF(AND(AV$4=Inputs!$CN21,AV$4=Inputs!$CO21),1,IF(OR(AND(AV$4=Inputs!$CN21+1,Inputs!$CN21=Inputs!$CO21),AND(AV$4=Inputs!$CN21+2,Inputs!$CN21=Inputs!$CO21)),0,IF(AV$4=Inputs!$CN21,0.8,IF(AV$4=Inputs!$CN21+1,0.6,IF(AV$4=Inputs!$CN21+2,0.4,IF(AV$4=Inputs!$CO21,0.2,IF(AND(AV$4&gt;=Inputs!$CL21,AV$4&lt;Inputs!$CM21),(AV$4-Inputs!$CL21+1)/(Inputs!$AI21+1),0)))))))))</f>
        <v>1</v>
      </c>
      <c r="AW24" s="27">
        <f>IF(AND(Inputs!$CO21=0,AW$4&gt;=Inputs!$CM21),1,IF(AND(AW$4&gt;=Inputs!$CM21,AW$4&lt;Inputs!$CN21),1,IF(AND(AW$4=Inputs!$CN21,AW$4=Inputs!$CO21),1,IF(OR(AND(AW$4=Inputs!$CN21+1,Inputs!$CN21=Inputs!$CO21),AND(AW$4=Inputs!$CN21+2,Inputs!$CN21=Inputs!$CO21)),0,IF(AW$4=Inputs!$CN21,0.8,IF(AW$4=Inputs!$CN21+1,0.6,IF(AW$4=Inputs!$CN21+2,0.4,IF(AW$4=Inputs!$CO21,0.2,IF(AND(AW$4&gt;=Inputs!$CL21,AW$4&lt;Inputs!$CM21),(AW$4-Inputs!$CL21+1)/(Inputs!$AI21+1),0)))))))))</f>
        <v>1</v>
      </c>
      <c r="AX24" s="27">
        <f>IF(AND(Inputs!$CO21=0,AX$4&gt;=Inputs!$CM21),1,IF(AND(AX$4&gt;=Inputs!$CM21,AX$4&lt;Inputs!$CN21),1,IF(AND(AX$4=Inputs!$CN21,AX$4=Inputs!$CO21),1,IF(OR(AND(AX$4=Inputs!$CN21+1,Inputs!$CN21=Inputs!$CO21),AND(AX$4=Inputs!$CN21+2,Inputs!$CN21=Inputs!$CO21)),0,IF(AX$4=Inputs!$CN21,0.8,IF(AX$4=Inputs!$CN21+1,0.6,IF(AX$4=Inputs!$CN21+2,0.4,IF(AX$4=Inputs!$CO21,0.2,IF(AND(AX$4&gt;=Inputs!$CL21,AX$4&lt;Inputs!$CM21),(AX$4-Inputs!$CL21+1)/(Inputs!$AI21+1),0)))))))))</f>
        <v>1</v>
      </c>
      <c r="AY24" s="27">
        <f>IF(AND(Inputs!$CO21=0,AY$4&gt;=Inputs!$CM21),1,IF(AND(AY$4&gt;=Inputs!$CM21,AY$4&lt;Inputs!$CN21),1,IF(AND(AY$4=Inputs!$CN21,AY$4=Inputs!$CO21),1,IF(OR(AND(AY$4=Inputs!$CN21+1,Inputs!$CN21=Inputs!$CO21),AND(AY$4=Inputs!$CN21+2,Inputs!$CN21=Inputs!$CO21)),0,IF(AY$4=Inputs!$CN21,0.8,IF(AY$4=Inputs!$CN21+1,0.6,IF(AY$4=Inputs!$CN21+2,0.4,IF(AY$4=Inputs!$CO21,0.2,IF(AND(AY$4&gt;=Inputs!$CL21,AY$4&lt;Inputs!$CM21),(AY$4-Inputs!$CL21+1)/(Inputs!$AI21+1),0)))))))))</f>
        <v>1</v>
      </c>
      <c r="AZ24" s="27">
        <f>IF(AND(Inputs!$CO21=0,AZ$4&gt;=Inputs!$CM21),1,IF(AND(AZ$4&gt;=Inputs!$CM21,AZ$4&lt;Inputs!$CN21),1,IF(AND(AZ$4=Inputs!$CN21,AZ$4=Inputs!$CO21),1,IF(OR(AND(AZ$4=Inputs!$CN21+1,Inputs!$CN21=Inputs!$CO21),AND(AZ$4=Inputs!$CN21+2,Inputs!$CN21=Inputs!$CO21)),0,IF(AZ$4=Inputs!$CN21,0.8,IF(AZ$4=Inputs!$CN21+1,0.6,IF(AZ$4=Inputs!$CN21+2,0.4,IF(AZ$4=Inputs!$CO21,0.2,IF(AND(AZ$4&gt;=Inputs!$CL21,AZ$4&lt;Inputs!$CM21),(AZ$4-Inputs!$CL21+1)/(Inputs!$AI21+1),0)))))))))</f>
        <v>1</v>
      </c>
      <c r="BA24" s="27">
        <f>IF(AND(Inputs!$CO21=0,BA$4&gt;=Inputs!$CM21),1,IF(AND(BA$4&gt;=Inputs!$CM21,BA$4&lt;Inputs!$CN21),1,IF(AND(BA$4=Inputs!$CN21,BA$4=Inputs!$CO21),1,IF(OR(AND(BA$4=Inputs!$CN21+1,Inputs!$CN21=Inputs!$CO21),AND(BA$4=Inputs!$CN21+2,Inputs!$CN21=Inputs!$CO21)),0,IF(BA$4=Inputs!$CN21,0.8,IF(BA$4=Inputs!$CN21+1,0.6,IF(BA$4=Inputs!$CN21+2,0.4,IF(BA$4=Inputs!$CO21,0.2,IF(AND(BA$4&gt;=Inputs!$CL21,BA$4&lt;Inputs!$CM21),(BA$4-Inputs!$CL21+1)/(Inputs!$AI21+1),0)))))))))</f>
        <v>1</v>
      </c>
      <c r="BB24" s="27">
        <f>IF(AND(Inputs!$CO21=0,BB$4&gt;=Inputs!$CM21),1,IF(AND(BB$4&gt;=Inputs!$CM21,BB$4&lt;Inputs!$CN21),1,IF(AND(BB$4=Inputs!$CN21,BB$4=Inputs!$CO21),1,IF(OR(AND(BB$4=Inputs!$CN21+1,Inputs!$CN21=Inputs!$CO21),AND(BB$4=Inputs!$CN21+2,Inputs!$CN21=Inputs!$CO21)),0,IF(BB$4=Inputs!$CN21,0.8,IF(BB$4=Inputs!$CN21+1,0.6,IF(BB$4=Inputs!$CN21+2,0.4,IF(BB$4=Inputs!$CO21,0.2,IF(AND(BB$4&gt;=Inputs!$CL21,BB$4&lt;Inputs!$CM21),(BB$4-Inputs!$CL21+1)/(Inputs!$AI21+1),0)))))))))</f>
        <v>1</v>
      </c>
      <c r="BC24" s="27">
        <f>IF(AND(Inputs!$CO21=0,BC$4&gt;=Inputs!$CM21),1,IF(AND(BC$4&gt;=Inputs!$CM21,BC$4&lt;Inputs!$CN21),1,IF(AND(BC$4=Inputs!$CN21,BC$4=Inputs!$CO21),1,IF(OR(AND(BC$4=Inputs!$CN21+1,Inputs!$CN21=Inputs!$CO21),AND(BC$4=Inputs!$CN21+2,Inputs!$CN21=Inputs!$CO21)),0,IF(BC$4=Inputs!$CN21,0.8,IF(BC$4=Inputs!$CN21+1,0.6,IF(BC$4=Inputs!$CN21+2,0.4,IF(BC$4=Inputs!$CO21,0.2,IF(AND(BC$4&gt;=Inputs!$CL21,BC$4&lt;Inputs!$CM21),(BC$4-Inputs!$CL21+1)/(Inputs!$AI21+1),0)))))))))</f>
        <v>1</v>
      </c>
      <c r="BD24" s="27">
        <f>IF(AND(Inputs!$CO21=0,BD$4&gt;=Inputs!$CM21),1,IF(AND(BD$4&gt;=Inputs!$CM21,BD$4&lt;Inputs!$CN21),1,IF(AND(BD$4=Inputs!$CN21,BD$4=Inputs!$CO21),1,IF(OR(AND(BD$4=Inputs!$CN21+1,Inputs!$CN21=Inputs!$CO21),AND(BD$4=Inputs!$CN21+2,Inputs!$CN21=Inputs!$CO21)),0,IF(BD$4=Inputs!$CN21,0.8,IF(BD$4=Inputs!$CN21+1,0.6,IF(BD$4=Inputs!$CN21+2,0.4,IF(BD$4=Inputs!$CO21,0.2,IF(AND(BD$4&gt;=Inputs!$CL21,BD$4&lt;Inputs!$CM21),(BD$4-Inputs!$CL21+1)/(Inputs!$AI21+1),0)))))))))</f>
        <v>1</v>
      </c>
      <c r="BE24" s="27">
        <f>IF(AND(Inputs!$CO21=0,BE$4&gt;=Inputs!$CM21),1,IF(AND(BE$4&gt;=Inputs!$CM21,BE$4&lt;Inputs!$CN21),1,IF(AND(BE$4=Inputs!$CN21,BE$4=Inputs!$CO21),1,IF(OR(AND(BE$4=Inputs!$CN21+1,Inputs!$CN21=Inputs!$CO21),AND(BE$4=Inputs!$CN21+2,Inputs!$CN21=Inputs!$CO21)),0,IF(BE$4=Inputs!$CN21,0.8,IF(BE$4=Inputs!$CN21+1,0.6,IF(BE$4=Inputs!$CN21+2,0.4,IF(BE$4=Inputs!$CO21,0.2,IF(AND(BE$4&gt;=Inputs!$CL21,BE$4&lt;Inputs!$CM21),(BE$4-Inputs!$CL21+1)/(Inputs!$AI21+1),0)))))))))</f>
        <v>1</v>
      </c>
      <c r="BF24" s="27">
        <f>IF(AND(Inputs!$CO21=0,BF$4&gt;=Inputs!$CM21),1,IF(AND(BF$4&gt;=Inputs!$CM21,BF$4&lt;Inputs!$CN21),1,IF(AND(BF$4=Inputs!$CN21,BF$4=Inputs!$CO21),1,IF(OR(AND(BF$4=Inputs!$CN21+1,Inputs!$CN21=Inputs!$CO21),AND(BF$4=Inputs!$CN21+2,Inputs!$CN21=Inputs!$CO21)),0,IF(BF$4=Inputs!$CN21,0.8,IF(BF$4=Inputs!$CN21+1,0.6,IF(BF$4=Inputs!$CN21+2,0.4,IF(BF$4=Inputs!$CO21,0.2,IF(AND(BF$4&gt;=Inputs!$CL21,BF$4&lt;Inputs!$CM21),(BF$4-Inputs!$CL21+1)/(Inputs!$AI21+1),0)))))))))</f>
        <v>1</v>
      </c>
      <c r="BG24" s="27">
        <f>IF(AND(Inputs!$CO21=0,BG$4&gt;=Inputs!$CM21),1,IF(AND(BG$4&gt;=Inputs!$CM21,BG$4&lt;Inputs!$CN21),1,IF(AND(BG$4=Inputs!$CN21,BG$4=Inputs!$CO21),1,IF(OR(AND(BG$4=Inputs!$CN21+1,Inputs!$CN21=Inputs!$CO21),AND(BG$4=Inputs!$CN21+2,Inputs!$CN21=Inputs!$CO21)),0,IF(BG$4=Inputs!$CN21,0.8,IF(BG$4=Inputs!$CN21+1,0.6,IF(BG$4=Inputs!$CN21+2,0.4,IF(BG$4=Inputs!$CO21,0.2,IF(AND(BG$4&gt;=Inputs!$CL21,BG$4&lt;Inputs!$CM21),(BG$4-Inputs!$CL21+1)/(Inputs!$AI21+1),0)))))))))</f>
        <v>1</v>
      </c>
      <c r="BH24" s="27">
        <f>IF(AND(Inputs!$CO21=0,BH$4&gt;=Inputs!$CM21),1,IF(AND(BH$4&gt;=Inputs!$CM21,BH$4&lt;Inputs!$CN21),1,IF(AND(BH$4=Inputs!$CN21,BH$4=Inputs!$CO21),1,IF(OR(AND(BH$4=Inputs!$CN21+1,Inputs!$CN21=Inputs!$CO21),AND(BH$4=Inputs!$CN21+2,Inputs!$CN21=Inputs!$CO21)),0,IF(BH$4=Inputs!$CN21,0.8,IF(BH$4=Inputs!$CN21+1,0.6,IF(BH$4=Inputs!$CN21+2,0.4,IF(BH$4=Inputs!$CO21,0.2,IF(AND(BH$4&gt;=Inputs!$CL21,BH$4&lt;Inputs!$CM21),(BH$4-Inputs!$CL21+1)/(Inputs!$AI21+1),0)))))))))</f>
        <v>1</v>
      </c>
      <c r="BI24" s="27">
        <f>IF(AND(Inputs!$CO21=0,BI$4&gt;=Inputs!$CM21),1,IF(AND(BI$4&gt;=Inputs!$CM21,BI$4&lt;Inputs!$CN21),1,IF(AND(BI$4=Inputs!$CN21,BI$4=Inputs!$CO21),1,IF(OR(AND(BI$4=Inputs!$CN21+1,Inputs!$CN21=Inputs!$CO21),AND(BI$4=Inputs!$CN21+2,Inputs!$CN21=Inputs!$CO21)),0,IF(BI$4=Inputs!$CN21,0.8,IF(BI$4=Inputs!$CN21+1,0.6,IF(BI$4=Inputs!$CN21+2,0.4,IF(BI$4=Inputs!$CO21,0.2,IF(AND(BI$4&gt;=Inputs!$CL21,BI$4&lt;Inputs!$CM21),(BI$4-Inputs!$CL21+1)/(Inputs!$AI21+1),0)))))))))</f>
        <v>1</v>
      </c>
      <c r="BJ24" s="27">
        <f>IF(AND(Inputs!$CO21=0,BJ$4&gt;=Inputs!$CM21),1,IF(AND(BJ$4&gt;=Inputs!$CM21,BJ$4&lt;Inputs!$CN21),1,IF(AND(BJ$4=Inputs!$CN21,BJ$4=Inputs!$CO21),1,IF(OR(AND(BJ$4=Inputs!$CN21+1,Inputs!$CN21=Inputs!$CO21),AND(BJ$4=Inputs!$CN21+2,Inputs!$CN21=Inputs!$CO21)),0,IF(BJ$4=Inputs!$CN21,0.8,IF(BJ$4=Inputs!$CN21+1,0.6,IF(BJ$4=Inputs!$CN21+2,0.4,IF(BJ$4=Inputs!$CO21,0.2,IF(AND(BJ$4&gt;=Inputs!$CL21,BJ$4&lt;Inputs!$CM21),(BJ$4-Inputs!$CL21+1)/(Inputs!$AI21+1),0)))))))))</f>
        <v>1</v>
      </c>
      <c r="BK24" s="27">
        <f>IF(AND(Inputs!$CO21=0,BK$4&gt;=Inputs!$CM21),1,IF(AND(BK$4&gt;=Inputs!$CM21,BK$4&lt;Inputs!$CN21),1,IF(AND(BK$4=Inputs!$CN21,BK$4=Inputs!$CO21),1,IF(OR(AND(BK$4=Inputs!$CN21+1,Inputs!$CN21=Inputs!$CO21),AND(BK$4=Inputs!$CN21+2,Inputs!$CN21=Inputs!$CO21)),0,IF(BK$4=Inputs!$CN21,0.8,IF(BK$4=Inputs!$CN21+1,0.6,IF(BK$4=Inputs!$CN21+2,0.4,IF(BK$4=Inputs!$CO21,0.2,IF(AND(BK$4&gt;=Inputs!$CL21,BK$4&lt;Inputs!$CM21),(BK$4-Inputs!$CL21+1)/(Inputs!$AI21+1),0)))))))))</f>
        <v>1</v>
      </c>
      <c r="BL24" s="27">
        <f>IF(AND(Inputs!$CO21=0,BL$4&gt;=Inputs!$CM21),1,IF(AND(BL$4&gt;=Inputs!$CM21,BL$4&lt;Inputs!$CN21),1,IF(AND(BL$4=Inputs!$CN21,BL$4=Inputs!$CO21),1,IF(OR(AND(BL$4=Inputs!$CN21+1,Inputs!$CN21=Inputs!$CO21),AND(BL$4=Inputs!$CN21+2,Inputs!$CN21=Inputs!$CO21)),0,IF(BL$4=Inputs!$CN21,0.8,IF(BL$4=Inputs!$CN21+1,0.6,IF(BL$4=Inputs!$CN21+2,0.4,IF(BL$4=Inputs!$CO21,0.2,IF(AND(BL$4&gt;=Inputs!$CL21,BL$4&lt;Inputs!$CM21),(BL$4-Inputs!$CL21+1)/(Inputs!$AI21+1),0)))))))))</f>
        <v>1</v>
      </c>
      <c r="BM24" s="27">
        <f>IF(AND(Inputs!$CO21=0,BM$4&gt;=Inputs!$CM21),1,IF(AND(BM$4&gt;=Inputs!$CM21,BM$4&lt;Inputs!$CN21),1,IF(AND(BM$4=Inputs!$CN21,BM$4=Inputs!$CO21),1,IF(OR(AND(BM$4=Inputs!$CN21+1,Inputs!$CN21=Inputs!$CO21),AND(BM$4=Inputs!$CN21+2,Inputs!$CN21=Inputs!$CO21)),0,IF(BM$4=Inputs!$CN21,0.8,IF(BM$4=Inputs!$CN21+1,0.6,IF(BM$4=Inputs!$CN21+2,0.4,IF(BM$4=Inputs!$CO21,0.2,IF(AND(BM$4&gt;=Inputs!$CL21,BM$4&lt;Inputs!$CM21),(BM$4-Inputs!$CL21+1)/(Inputs!$AI21+1),0)))))))))</f>
        <v>1</v>
      </c>
      <c r="BN24" s="195"/>
      <c r="BO24" s="193" t="str">
        <f>IF(Inputs!$B21="","",(ROUND(Inputs!$BC21*AJ24,0)))</f>
        <v/>
      </c>
      <c r="BP24" s="193" t="str">
        <f>IF(Inputs!$B21="","",(ROUND(Inputs!$BC21*AK24,0)))</f>
        <v/>
      </c>
      <c r="BQ24" s="193" t="str">
        <f>IF(Inputs!$B21="","",(ROUND(Inputs!$BC21*AL24,0)))</f>
        <v/>
      </c>
      <c r="BR24" s="193" t="str">
        <f>IF(Inputs!$B21="","",(ROUND(Inputs!$BC21*AM24,0)))</f>
        <v/>
      </c>
      <c r="BS24" s="193" t="str">
        <f>IF(Inputs!$B21="","",(ROUND(Inputs!$BC21*AN24,0)))</f>
        <v/>
      </c>
      <c r="BT24" s="193" t="str">
        <f>IF(Inputs!$B21="","",(ROUND(Inputs!$BC21*AO24,0)))</f>
        <v/>
      </c>
      <c r="BU24" s="193" t="str">
        <f>IF(Inputs!$B21="","",(ROUND(Inputs!$BC21*AP24,0)))</f>
        <v/>
      </c>
      <c r="BV24" s="193" t="str">
        <f>IF(Inputs!$B21="","",(ROUND(Inputs!$BC21*AQ24,0)))</f>
        <v/>
      </c>
      <c r="BW24" s="193" t="str">
        <f>IF(Inputs!$B21="","",(ROUND(Inputs!$BC21*AR24,0)))</f>
        <v/>
      </c>
      <c r="BX24" s="193" t="str">
        <f>IF(Inputs!$B21="","",(ROUND(Inputs!$BC21*AS24,0)))</f>
        <v/>
      </c>
      <c r="BY24" s="193" t="str">
        <f>IF(Inputs!$B21="","",(ROUND(Inputs!$BC21*AT24,0)))</f>
        <v/>
      </c>
      <c r="BZ24" s="193" t="str">
        <f>IF(Inputs!$B21="","",(ROUND(Inputs!$BC21*AU24,0)))</f>
        <v/>
      </c>
      <c r="CA24" s="193" t="str">
        <f>IF(Inputs!$B21="","",(ROUND(Inputs!$BC21*AV24,0)))</f>
        <v/>
      </c>
      <c r="CB24" s="193" t="str">
        <f>IF(Inputs!$B21="","",(ROUND(Inputs!$BC21*AW24,0)))</f>
        <v/>
      </c>
      <c r="CC24" s="193" t="str">
        <f>IF(Inputs!$B21="","",(ROUND(Inputs!$BC21*AX24,0)))</f>
        <v/>
      </c>
      <c r="CD24" s="193" t="str">
        <f>IF(Inputs!$B21="","",(ROUND(Inputs!$BC21*AY24,0)))</f>
        <v/>
      </c>
      <c r="CE24" s="193" t="str">
        <f>IF(Inputs!$B21="","",(ROUND(Inputs!$BC21*AZ24,0)))</f>
        <v/>
      </c>
      <c r="CF24" s="193" t="str">
        <f>IF(Inputs!$B21="","",(ROUND(Inputs!$BC21*BA24,0)))</f>
        <v/>
      </c>
      <c r="CG24" s="193" t="str">
        <f>IF(Inputs!$B21="","",(ROUND(Inputs!$BC21*BB24,0)))</f>
        <v/>
      </c>
      <c r="CH24" s="193" t="str">
        <f>IF(Inputs!$B21="","",(ROUND(Inputs!$BC21*BC24,0)))</f>
        <v/>
      </c>
      <c r="CI24" s="193" t="str">
        <f>IF(Inputs!$B21="","",(ROUND(Inputs!$BC21*BD24,0)))</f>
        <v/>
      </c>
      <c r="CJ24" s="193" t="str">
        <f>IF(Inputs!$B21="","",(ROUND(Inputs!$BC21*BE24,0)))</f>
        <v/>
      </c>
      <c r="CK24" s="193" t="str">
        <f>IF(Inputs!$B21="","",(ROUND(Inputs!$BC21*BF24,0)))</f>
        <v/>
      </c>
      <c r="CL24" s="193" t="str">
        <f>IF(Inputs!$B21="","",(ROUND(Inputs!$BC21*BG24,0)))</f>
        <v/>
      </c>
      <c r="CM24" s="193" t="str">
        <f>IF(Inputs!$B21="","",(ROUND(Inputs!$BC21*BH24,0)))</f>
        <v/>
      </c>
      <c r="CN24" s="193" t="str">
        <f>IF(Inputs!$B21="","",(ROUND(Inputs!$BC21*BI24,0)))</f>
        <v/>
      </c>
      <c r="CO24" s="193" t="str">
        <f>IF(Inputs!$B21="","",(ROUND(Inputs!$BC21*BJ24,0)))</f>
        <v/>
      </c>
      <c r="CP24" s="193" t="str">
        <f>IF(Inputs!$B21="","",(ROUND(Inputs!$BC21*BK24,0)))</f>
        <v/>
      </c>
      <c r="CQ24" s="193" t="str">
        <f>IF(Inputs!$B21="","",(ROUND(Inputs!$BC21*BL24,0)))</f>
        <v/>
      </c>
      <c r="CR24" s="193" t="str">
        <f>IF(Inputs!$B21="","",(ROUND(Inputs!$BC21*BM24,0)))</f>
        <v/>
      </c>
      <c r="CS24" s="194">
        <f t="shared" si="5"/>
        <v>0</v>
      </c>
      <c r="CT24" s="195"/>
      <c r="CU24" s="195"/>
      <c r="CV24" s="193" t="str">
        <f>IF(A24="","",IF(AND(CV$4&lt;=Inputs!$CQ21,CV$4&gt;=Inputs!$CP21),Inputs!$AR21/(Inputs!$CQ21-Inputs!$CP21+1),0)+IF(CV$4=Inputs!$CL21,Inputs!$BD21,0))</f>
        <v/>
      </c>
      <c r="CW24" s="193" t="str">
        <f>IF(B24="","",IF(AND(CW$4&lt;=Inputs!$CQ21,CW$4&gt;=Inputs!$CP21),Inputs!$AR21/(Inputs!$CQ21-Inputs!$CP21+1),0)+IF(CW$4=Inputs!$CL21,Inputs!$BD21,0))</f>
        <v/>
      </c>
      <c r="CX24" s="193" t="str">
        <f>IF(C24="","",IF(AND(CX$4&lt;=Inputs!$CQ21,CX$4&gt;=Inputs!$CP21),Inputs!$AR21/(Inputs!$CQ21-Inputs!$CP21+1),0)+IF(CX$4=Inputs!$CL21,Inputs!$BD21,0))</f>
        <v/>
      </c>
      <c r="CY24" s="193" t="str">
        <f>IF(D24="","",IF(AND(CY$4&lt;=Inputs!$CQ21,CY$4&gt;=Inputs!$CP21),Inputs!$AR21/(Inputs!$CQ21-Inputs!$CP21+1),0)+IF(CY$4=Inputs!$CL21,Inputs!$BD21,0))</f>
        <v/>
      </c>
      <c r="CZ24" s="193" t="str">
        <f>IF(E24="","",IF(AND(CZ$4&lt;=Inputs!$CQ21,CZ$4&gt;=Inputs!$CP21),Inputs!$AR21/(Inputs!$CQ21-Inputs!$CP21+1),0)+IF(CZ$4=Inputs!$CL21,Inputs!$BD21,0))</f>
        <v/>
      </c>
      <c r="DA24" s="193" t="str">
        <f>IF(F24="","",IF(AND(DA$4&lt;=Inputs!$CQ21,DA$4&gt;=Inputs!$CP21),Inputs!$AR21/(Inputs!$CQ21-Inputs!$CP21+1),0)+IF(DA$4=Inputs!$CL21,Inputs!$BD21,0))</f>
        <v/>
      </c>
      <c r="DB24" s="193" t="str">
        <f>IF(G24="","",IF(AND(DB$4&lt;=Inputs!$CQ21,DB$4&gt;=Inputs!$CP21),Inputs!$AR21/(Inputs!$CQ21-Inputs!$CP21+1),0)+IF(DB$4=Inputs!$CL21,Inputs!$BD21,0))</f>
        <v/>
      </c>
      <c r="DC24" s="193" t="str">
        <f>IF(H24="","",IF(AND(DC$4&lt;=Inputs!$CQ21,DC$4&gt;=Inputs!$CP21),Inputs!$AR21/(Inputs!$CQ21-Inputs!$CP21+1),0)+IF(DC$4=Inputs!$CL21,Inputs!$BD21,0))</f>
        <v/>
      </c>
      <c r="DD24" s="193" t="str">
        <f>IF(I24="","",IF(AND(DD$4&lt;=Inputs!$CQ21,DD$4&gt;=Inputs!$CP21),Inputs!$AR21/(Inputs!$CQ21-Inputs!$CP21+1),0)+IF(DD$4=Inputs!$CL21,Inputs!$BD21,0))</f>
        <v/>
      </c>
      <c r="DE24" s="193" t="str">
        <f>IF(J24="","",IF(AND(DE$4&lt;=Inputs!$CQ21,DE$4&gt;=Inputs!$CP21),Inputs!$AR21/(Inputs!$CQ21-Inputs!$CP21+1),0)+IF(DE$4=Inputs!$CL21,Inputs!$BD21,0))</f>
        <v/>
      </c>
      <c r="DF24" s="193" t="str">
        <f>IF(K24="","",IF(AND(DF$4&lt;=Inputs!$CQ21,DF$4&gt;=Inputs!$CP21),Inputs!$AR21/(Inputs!$CQ21-Inputs!$CP21+1),0)+IF(DF$4=Inputs!$CL21,Inputs!$BD21,0))</f>
        <v/>
      </c>
      <c r="DG24" s="193" t="str">
        <f>IF(L24="","",IF(AND(DG$4&lt;=Inputs!$CQ21,DG$4&gt;=Inputs!$CP21),Inputs!$AR21/(Inputs!$CQ21-Inputs!$CP21+1),0)+IF(DG$4=Inputs!$CL21,Inputs!$BD21,0))</f>
        <v/>
      </c>
      <c r="DH24" s="193" t="str">
        <f>IF(M24="","",IF(AND(DH$4&lt;=Inputs!$CQ21,DH$4&gt;=Inputs!$CP21),Inputs!$AR21/(Inputs!$CQ21-Inputs!$CP21+1),0)+IF(DH$4=Inputs!$CL21,Inputs!$BD21,0))</f>
        <v/>
      </c>
      <c r="DI24" s="193" t="str">
        <f>IF(N24="","",IF(AND(DI$4&lt;=Inputs!$CQ21,DI$4&gt;=Inputs!$CP21),Inputs!$AR21/(Inputs!$CQ21-Inputs!$CP21+1),0)+IF(DI$4=Inputs!$CL21,Inputs!$BD21,0))</f>
        <v/>
      </c>
      <c r="DJ24" s="193" t="str">
        <f>IF(O24="","",IF(AND(DJ$4&lt;=Inputs!$CQ21,DJ$4&gt;=Inputs!$CP21),Inputs!$AR21/(Inputs!$CQ21-Inputs!$CP21+1),0)+IF(DJ$4=Inputs!$CL21,Inputs!$BD21,0))</f>
        <v/>
      </c>
      <c r="DK24" s="193" t="str">
        <f>IF(P24="","",IF(AND(DK$4&lt;=Inputs!$CQ21,DK$4&gt;=Inputs!$CP21),Inputs!$AR21/(Inputs!$CQ21-Inputs!$CP21+1),0)+IF(DK$4=Inputs!$CL21,Inputs!$BD21,0))</f>
        <v/>
      </c>
      <c r="DL24" s="193" t="str">
        <f>IF(Q24="","",IF(AND(DL$4&lt;=Inputs!$CQ21,DL$4&gt;=Inputs!$CP21),Inputs!$AR21/(Inputs!$CQ21-Inputs!$CP21+1),0)+IF(DL$4=Inputs!$CL21,Inputs!$BD21,0))</f>
        <v/>
      </c>
      <c r="DM24" s="193" t="str">
        <f>IF(R24="","",IF(AND(DM$4&lt;=Inputs!$CQ21,DM$4&gt;=Inputs!$CP21),Inputs!$AR21/(Inputs!$CQ21-Inputs!$CP21+1),0)+IF(DM$4=Inputs!$CL21,Inputs!$BD21,0))</f>
        <v/>
      </c>
      <c r="DN24" s="193" t="str">
        <f>IF(S24="","",IF(AND(DN$4&lt;=Inputs!$CQ21,DN$4&gt;=Inputs!$CP21),Inputs!$AR21/(Inputs!$CQ21-Inputs!$CP21+1),0)+IF(DN$4=Inputs!$CL21,Inputs!$BD21,0))</f>
        <v/>
      </c>
      <c r="DO24" s="193" t="str">
        <f>IF(T24="","",IF(AND(DO$4&lt;=Inputs!$CQ21,DO$4&gt;=Inputs!$CP21),Inputs!$AR21/(Inputs!$CQ21-Inputs!$CP21+1),0)+IF(DO$4=Inputs!$CL21,Inputs!$BD21,0))</f>
        <v/>
      </c>
      <c r="DP24" s="193" t="str">
        <f>IF(U24="","",IF(AND(DP$4&lt;=Inputs!$CQ21,DP$4&gt;=Inputs!$CP21),Inputs!$AR21/(Inputs!$CQ21-Inputs!$CP21+1),0)+IF(DP$4=Inputs!$CL21,Inputs!$BD21,0))</f>
        <v/>
      </c>
      <c r="DQ24" s="193" t="str">
        <f>IF(V24="","",IF(AND(DQ$4&lt;=Inputs!$CQ21,DQ$4&gt;=Inputs!$CP21),Inputs!$AR21/(Inputs!$CQ21-Inputs!$CP21+1),0)+IF(DQ$4=Inputs!$CL21,Inputs!$BD21,0))</f>
        <v/>
      </c>
      <c r="DR24" s="193" t="str">
        <f>IF(W24="","",IF(AND(DR$4&lt;=Inputs!$CQ21,DR$4&gt;=Inputs!$CP21),Inputs!$AR21/(Inputs!$CQ21-Inputs!$CP21+1),0)+IF(DR$4=Inputs!$CL21,Inputs!$BD21,0))</f>
        <v/>
      </c>
      <c r="DS24" s="193" t="str">
        <f>IF(X24="","",IF(AND(DS$4&lt;=Inputs!$CQ21,DS$4&gt;=Inputs!$CP21),Inputs!$AR21/(Inputs!$CQ21-Inputs!$CP21+1),0)+IF(DS$4=Inputs!$CL21,Inputs!$BD21,0))</f>
        <v/>
      </c>
      <c r="DT24" s="193" t="str">
        <f>IF(Y24="","",IF(AND(DT$4&lt;=Inputs!$CQ21,DT$4&gt;=Inputs!$CP21),Inputs!$AR21/(Inputs!$CQ21-Inputs!$CP21+1),0)+IF(DT$4=Inputs!$CL21,Inputs!$BD21,0))</f>
        <v/>
      </c>
      <c r="DU24" s="193" t="str">
        <f>IF(Z24="","",IF(AND(DU$4&lt;=Inputs!$CQ21,DU$4&gt;=Inputs!$CP21),Inputs!$AR21/(Inputs!$CQ21-Inputs!$CP21+1),0)+IF(DU$4=Inputs!$CL21,Inputs!$BD21,0))</f>
        <v/>
      </c>
      <c r="DV24" s="193" t="str">
        <f>IF(AA24="","",IF(AND(DV$4&lt;=Inputs!$CQ21,DV$4&gt;=Inputs!$CP21),Inputs!$AR21/(Inputs!$CQ21-Inputs!$CP21+1),0)+IF(DV$4=Inputs!$CL21,Inputs!$BD21,0))</f>
        <v/>
      </c>
      <c r="DW24" s="193" t="str">
        <f>IF(AB24="","",IF(AND(DW$4&lt;=Inputs!$CQ21,DW$4&gt;=Inputs!$CP21),Inputs!$AR21/(Inputs!$CQ21-Inputs!$CP21+1),0)+IF(DW$4=Inputs!$CL21,Inputs!$BD21,0))</f>
        <v/>
      </c>
      <c r="DX24" s="193" t="str">
        <f>IF(AC24="","",IF(AND(DX$4&lt;=Inputs!$CQ21,DX$4&gt;=Inputs!$CP21),Inputs!$AR21/(Inputs!$CQ21-Inputs!$CP21+1),0)+IF(DX$4=Inputs!$CL21,Inputs!$BD21,0))</f>
        <v/>
      </c>
      <c r="DY24" s="193" t="str">
        <f>IF(AD24="","",IF(AND(DY$4&lt;=Inputs!$CQ21,DY$4&gt;=Inputs!$CP21),Inputs!$AR21/(Inputs!$CQ21-Inputs!$CP21+1),0)+IF(DY$4=Inputs!$CL21,Inputs!$BD21,0))</f>
        <v/>
      </c>
      <c r="DZ24" s="194" t="str">
        <f t="shared" si="3"/>
        <v/>
      </c>
      <c r="EB24" s="48"/>
    </row>
    <row r="25" spans="1:132">
      <c r="A25" s="7" t="str">
        <f>IF(Inputs!A22="","",Inputs!A22)</f>
        <v/>
      </c>
      <c r="B25" t="str">
        <f>IF(Inputs!B22="","",Inputs!B22)</f>
        <v/>
      </c>
      <c r="C25" s="193" t="str">
        <f>IF(Inputs!$B22="","",BO25-CV25)</f>
        <v/>
      </c>
      <c r="D25" s="193" t="str">
        <f>IF(Inputs!$B22="","",BP25-CW25)</f>
        <v/>
      </c>
      <c r="E25" s="193" t="str">
        <f>IF(Inputs!$B22="","",BQ25-CX25)</f>
        <v/>
      </c>
      <c r="F25" s="193" t="str">
        <f>IF(Inputs!$B22="","",BR25-CY25)</f>
        <v/>
      </c>
      <c r="G25" s="193" t="str">
        <f>IF(Inputs!$B22="","",BS25-CZ25)</f>
        <v/>
      </c>
      <c r="H25" s="193" t="str">
        <f>IF(Inputs!$B22="","",BT25-DA25)</f>
        <v/>
      </c>
      <c r="I25" s="193" t="str">
        <f>IF(Inputs!$B22="","",BU25-DB25)</f>
        <v/>
      </c>
      <c r="J25" s="193" t="str">
        <f>IF(Inputs!$B22="","",BV25-DC25)</f>
        <v/>
      </c>
      <c r="K25" s="193" t="str">
        <f>IF(Inputs!$B22="","",BW25-DD25)</f>
        <v/>
      </c>
      <c r="L25" s="193" t="str">
        <f>IF(Inputs!$B22="","",BX25-DE25)</f>
        <v/>
      </c>
      <c r="M25" s="193" t="str">
        <f>IF(Inputs!$B22="","",BY25-DF25)</f>
        <v/>
      </c>
      <c r="N25" s="193" t="str">
        <f>IF(Inputs!$B22="","",BZ25-DG25)</f>
        <v/>
      </c>
      <c r="O25" s="193" t="str">
        <f>IF(Inputs!$B22="","",CA25-DH25)</f>
        <v/>
      </c>
      <c r="P25" s="193" t="str">
        <f>IF(Inputs!$B22="","",CB25-DI25)</f>
        <v/>
      </c>
      <c r="Q25" s="193" t="str">
        <f>IF(Inputs!$B22="","",CC25-DJ25)</f>
        <v/>
      </c>
      <c r="R25" s="193" t="str">
        <f>IF(Inputs!$B22="","",CD25-DK25)</f>
        <v/>
      </c>
      <c r="S25" s="193" t="str">
        <f>IF(Inputs!$B22="","",CE25-DL25)</f>
        <v/>
      </c>
      <c r="T25" s="193" t="str">
        <f>IF(Inputs!$B22="","",CF25-DM25)</f>
        <v/>
      </c>
      <c r="U25" s="193" t="str">
        <f>IF(Inputs!$B22="","",CG25-DN25)</f>
        <v/>
      </c>
      <c r="V25" s="193" t="str">
        <f>IF(Inputs!$B22="","",CH25-DO25)</f>
        <v/>
      </c>
      <c r="W25" s="193" t="str">
        <f>IF(Inputs!$B22="","",CI25-DP25)</f>
        <v/>
      </c>
      <c r="X25" s="193" t="str">
        <f>IF(Inputs!$B22="","",CJ25-DQ25)</f>
        <v/>
      </c>
      <c r="Y25" s="193" t="str">
        <f>IF(Inputs!$B22="","",CK25-DR25)</f>
        <v/>
      </c>
      <c r="Z25" s="193" t="str">
        <f>IF(Inputs!$B22="","",CL25-DS25)</f>
        <v/>
      </c>
      <c r="AA25" s="193" t="str">
        <f>IF(Inputs!$B22="","",CM25-DT25)</f>
        <v/>
      </c>
      <c r="AB25" s="193" t="str">
        <f>IF(Inputs!$B22="","",CN25-DU25)</f>
        <v/>
      </c>
      <c r="AC25" s="193" t="str">
        <f>IF(Inputs!$B22="","",CO25-DV25)</f>
        <v/>
      </c>
      <c r="AD25" s="193" t="str">
        <f>IF(Inputs!$B22="","",CP25-DW25)</f>
        <v/>
      </c>
      <c r="AE25" s="193" t="str">
        <f>IF(Inputs!$B22="","",CQ25-DX25)</f>
        <v/>
      </c>
      <c r="AF25" s="193" t="str">
        <f>IF(Inputs!$B22="","",CR25-DY25)</f>
        <v/>
      </c>
      <c r="AG25" s="194" t="str">
        <f t="shared" si="4"/>
        <v/>
      </c>
      <c r="AH25" s="194"/>
      <c r="AI25" s="195"/>
      <c r="AJ25" s="27">
        <f>IF(AND(Inputs!$CO22=0,AJ$4&gt;=Inputs!$CM22),1,IF(AND(AJ$4&gt;=Inputs!$CM22,AJ$4&lt;Inputs!$CN22),1,IF(AND(AJ$4=Inputs!$CN22,AJ$4=Inputs!$CO22),1,IF(OR(AND(AJ$4=Inputs!$CN22+1,Inputs!$CN22=Inputs!$CO22),AND(AJ$4=Inputs!$CN22+2,Inputs!$CN22=Inputs!$CO22)),0,IF(AJ$4=Inputs!$CN22,0.8,IF(AJ$4=Inputs!$CN22+1,0.6,IF(AJ$4=Inputs!$CN22+2,0.4,IF(AJ$4=Inputs!$CO22,0.2,IF(AND(AJ$4&gt;=Inputs!$CL22,AJ$4&lt;Inputs!$CM22),(AJ$4-Inputs!$CL22+1)/(Inputs!$AI22+1),0)))))))))</f>
        <v>1</v>
      </c>
      <c r="AK25" s="27">
        <f>IF(AND(Inputs!$CO22=0,AK$4&gt;=Inputs!$CM22),1,IF(AND(AK$4&gt;=Inputs!$CM22,AK$4&lt;Inputs!$CN22),1,IF(AND(AK$4=Inputs!$CN22,AK$4=Inputs!$CO22),1,IF(OR(AND(AK$4=Inputs!$CN22+1,Inputs!$CN22=Inputs!$CO22),AND(AK$4=Inputs!$CN22+2,Inputs!$CN22=Inputs!$CO22)),0,IF(AK$4=Inputs!$CN22,0.8,IF(AK$4=Inputs!$CN22+1,0.6,IF(AK$4=Inputs!$CN22+2,0.4,IF(AK$4=Inputs!$CO22,0.2,IF(AND(AK$4&gt;=Inputs!$CL22,AK$4&lt;Inputs!$CM22),(AK$4-Inputs!$CL22+1)/(Inputs!$AI22+1),0)))))))))</f>
        <v>1</v>
      </c>
      <c r="AL25" s="27">
        <f>IF(AND(Inputs!$CO22=0,AL$4&gt;=Inputs!$CM22),1,IF(AND(AL$4&gt;=Inputs!$CM22,AL$4&lt;Inputs!$CN22),1,IF(AND(AL$4=Inputs!$CN22,AL$4=Inputs!$CO22),1,IF(OR(AND(AL$4=Inputs!$CN22+1,Inputs!$CN22=Inputs!$CO22),AND(AL$4=Inputs!$CN22+2,Inputs!$CN22=Inputs!$CO22)),0,IF(AL$4=Inputs!$CN22,0.8,IF(AL$4=Inputs!$CN22+1,0.6,IF(AL$4=Inputs!$CN22+2,0.4,IF(AL$4=Inputs!$CO22,0.2,IF(AND(AL$4&gt;=Inputs!$CL22,AL$4&lt;Inputs!$CM22),(AL$4-Inputs!$CL22+1)/(Inputs!$AI22+1),0)))))))))</f>
        <v>1</v>
      </c>
      <c r="AM25" s="27">
        <f>IF(AND(Inputs!$CO22=0,AM$4&gt;=Inputs!$CM22),1,IF(AND(AM$4&gt;=Inputs!$CM22,AM$4&lt;Inputs!$CN22),1,IF(AND(AM$4=Inputs!$CN22,AM$4=Inputs!$CO22),1,IF(OR(AND(AM$4=Inputs!$CN22+1,Inputs!$CN22=Inputs!$CO22),AND(AM$4=Inputs!$CN22+2,Inputs!$CN22=Inputs!$CO22)),0,IF(AM$4=Inputs!$CN22,0.8,IF(AM$4=Inputs!$CN22+1,0.6,IF(AM$4=Inputs!$CN22+2,0.4,IF(AM$4=Inputs!$CO22,0.2,IF(AND(AM$4&gt;=Inputs!$CL22,AM$4&lt;Inputs!$CM22),(AM$4-Inputs!$CL22+1)/(Inputs!$AI22+1),0)))))))))</f>
        <v>1</v>
      </c>
      <c r="AN25" s="27">
        <f>IF(AND(Inputs!$CO22=0,AN$4&gt;=Inputs!$CM22),1,IF(AND(AN$4&gt;=Inputs!$CM22,AN$4&lt;Inputs!$CN22),1,IF(AND(AN$4=Inputs!$CN22,AN$4=Inputs!$CO22),1,IF(OR(AND(AN$4=Inputs!$CN22+1,Inputs!$CN22=Inputs!$CO22),AND(AN$4=Inputs!$CN22+2,Inputs!$CN22=Inputs!$CO22)),0,IF(AN$4=Inputs!$CN22,0.8,IF(AN$4=Inputs!$CN22+1,0.6,IF(AN$4=Inputs!$CN22+2,0.4,IF(AN$4=Inputs!$CO22,0.2,IF(AND(AN$4&gt;=Inputs!$CL22,AN$4&lt;Inputs!$CM22),(AN$4-Inputs!$CL22+1)/(Inputs!$AI22+1),0)))))))))</f>
        <v>1</v>
      </c>
      <c r="AO25" s="27">
        <f>IF(AND(Inputs!$CO22=0,AO$4&gt;=Inputs!$CM22),1,IF(AND(AO$4&gt;=Inputs!$CM22,AO$4&lt;Inputs!$CN22),1,IF(AND(AO$4=Inputs!$CN22,AO$4=Inputs!$CO22),1,IF(OR(AND(AO$4=Inputs!$CN22+1,Inputs!$CN22=Inputs!$CO22),AND(AO$4=Inputs!$CN22+2,Inputs!$CN22=Inputs!$CO22)),0,IF(AO$4=Inputs!$CN22,0.8,IF(AO$4=Inputs!$CN22+1,0.6,IF(AO$4=Inputs!$CN22+2,0.4,IF(AO$4=Inputs!$CO22,0.2,IF(AND(AO$4&gt;=Inputs!$CL22,AO$4&lt;Inputs!$CM22),(AO$4-Inputs!$CL22+1)/(Inputs!$AI22+1),0)))))))))</f>
        <v>1</v>
      </c>
      <c r="AP25" s="27">
        <f>IF(AND(Inputs!$CO22=0,AP$4&gt;=Inputs!$CM22),1,IF(AND(AP$4&gt;=Inputs!$CM22,AP$4&lt;Inputs!$CN22),1,IF(AND(AP$4=Inputs!$CN22,AP$4=Inputs!$CO22),1,IF(OR(AND(AP$4=Inputs!$CN22+1,Inputs!$CN22=Inputs!$CO22),AND(AP$4=Inputs!$CN22+2,Inputs!$CN22=Inputs!$CO22)),0,IF(AP$4=Inputs!$CN22,0.8,IF(AP$4=Inputs!$CN22+1,0.6,IF(AP$4=Inputs!$CN22+2,0.4,IF(AP$4=Inputs!$CO22,0.2,IF(AND(AP$4&gt;=Inputs!$CL22,AP$4&lt;Inputs!$CM22),(AP$4-Inputs!$CL22+1)/(Inputs!$AI22+1),0)))))))))</f>
        <v>1</v>
      </c>
      <c r="AQ25" s="27">
        <f>IF(AND(Inputs!$CO22=0,AQ$4&gt;=Inputs!$CM22),1,IF(AND(AQ$4&gt;=Inputs!$CM22,AQ$4&lt;Inputs!$CN22),1,IF(AND(AQ$4=Inputs!$CN22,AQ$4=Inputs!$CO22),1,IF(OR(AND(AQ$4=Inputs!$CN22+1,Inputs!$CN22=Inputs!$CO22),AND(AQ$4=Inputs!$CN22+2,Inputs!$CN22=Inputs!$CO22)),0,IF(AQ$4=Inputs!$CN22,0.8,IF(AQ$4=Inputs!$CN22+1,0.6,IF(AQ$4=Inputs!$CN22+2,0.4,IF(AQ$4=Inputs!$CO22,0.2,IF(AND(AQ$4&gt;=Inputs!$CL22,AQ$4&lt;Inputs!$CM22),(AQ$4-Inputs!$CL22+1)/(Inputs!$AI22+1),0)))))))))</f>
        <v>1</v>
      </c>
      <c r="AR25" s="27">
        <f>IF(AND(Inputs!$CO22=0,AR$4&gt;=Inputs!$CM22),1,IF(AND(AR$4&gt;=Inputs!$CM22,AR$4&lt;Inputs!$CN22),1,IF(AND(AR$4=Inputs!$CN22,AR$4=Inputs!$CO22),1,IF(OR(AND(AR$4=Inputs!$CN22+1,Inputs!$CN22=Inputs!$CO22),AND(AR$4=Inputs!$CN22+2,Inputs!$CN22=Inputs!$CO22)),0,IF(AR$4=Inputs!$CN22,0.8,IF(AR$4=Inputs!$CN22+1,0.6,IF(AR$4=Inputs!$CN22+2,0.4,IF(AR$4=Inputs!$CO22,0.2,IF(AND(AR$4&gt;=Inputs!$CL22,AR$4&lt;Inputs!$CM22),(AR$4-Inputs!$CL22+1)/(Inputs!$AI22+1),0)))))))))</f>
        <v>1</v>
      </c>
      <c r="AS25" s="27">
        <f>IF(AND(Inputs!$CO22=0,AS$4&gt;=Inputs!$CM22),1,IF(AND(AS$4&gt;=Inputs!$CM22,AS$4&lt;Inputs!$CN22),1,IF(AND(AS$4=Inputs!$CN22,AS$4=Inputs!$CO22),1,IF(OR(AND(AS$4=Inputs!$CN22+1,Inputs!$CN22=Inputs!$CO22),AND(AS$4=Inputs!$CN22+2,Inputs!$CN22=Inputs!$CO22)),0,IF(AS$4=Inputs!$CN22,0.8,IF(AS$4=Inputs!$CN22+1,0.6,IF(AS$4=Inputs!$CN22+2,0.4,IF(AS$4=Inputs!$CO22,0.2,IF(AND(AS$4&gt;=Inputs!$CL22,AS$4&lt;Inputs!$CM22),(AS$4-Inputs!$CL22+1)/(Inputs!$AI22+1),0)))))))))</f>
        <v>1</v>
      </c>
      <c r="AT25" s="27">
        <f>IF(AND(Inputs!$CO22=0,AT$4&gt;=Inputs!$CM22),1,IF(AND(AT$4&gt;=Inputs!$CM22,AT$4&lt;Inputs!$CN22),1,IF(AND(AT$4=Inputs!$CN22,AT$4=Inputs!$CO22),1,IF(OR(AND(AT$4=Inputs!$CN22+1,Inputs!$CN22=Inputs!$CO22),AND(AT$4=Inputs!$CN22+2,Inputs!$CN22=Inputs!$CO22)),0,IF(AT$4=Inputs!$CN22,0.8,IF(AT$4=Inputs!$CN22+1,0.6,IF(AT$4=Inputs!$CN22+2,0.4,IF(AT$4=Inputs!$CO22,0.2,IF(AND(AT$4&gt;=Inputs!$CL22,AT$4&lt;Inputs!$CM22),(AT$4-Inputs!$CL22+1)/(Inputs!$AI22+1),0)))))))))</f>
        <v>1</v>
      </c>
      <c r="AU25" s="27">
        <f>IF(AND(Inputs!$CO22=0,AU$4&gt;=Inputs!$CM22),1,IF(AND(AU$4&gt;=Inputs!$CM22,AU$4&lt;Inputs!$CN22),1,IF(AND(AU$4=Inputs!$CN22,AU$4=Inputs!$CO22),1,IF(OR(AND(AU$4=Inputs!$CN22+1,Inputs!$CN22=Inputs!$CO22),AND(AU$4=Inputs!$CN22+2,Inputs!$CN22=Inputs!$CO22)),0,IF(AU$4=Inputs!$CN22,0.8,IF(AU$4=Inputs!$CN22+1,0.6,IF(AU$4=Inputs!$CN22+2,0.4,IF(AU$4=Inputs!$CO22,0.2,IF(AND(AU$4&gt;=Inputs!$CL22,AU$4&lt;Inputs!$CM22),(AU$4-Inputs!$CL22+1)/(Inputs!$AI22+1),0)))))))))</f>
        <v>1</v>
      </c>
      <c r="AV25" s="27">
        <f>IF(AND(Inputs!$CO22=0,AV$4&gt;=Inputs!$CM22),1,IF(AND(AV$4&gt;=Inputs!$CM22,AV$4&lt;Inputs!$CN22),1,IF(AND(AV$4=Inputs!$CN22,AV$4=Inputs!$CO22),1,IF(OR(AND(AV$4=Inputs!$CN22+1,Inputs!$CN22=Inputs!$CO22),AND(AV$4=Inputs!$CN22+2,Inputs!$CN22=Inputs!$CO22)),0,IF(AV$4=Inputs!$CN22,0.8,IF(AV$4=Inputs!$CN22+1,0.6,IF(AV$4=Inputs!$CN22+2,0.4,IF(AV$4=Inputs!$CO22,0.2,IF(AND(AV$4&gt;=Inputs!$CL22,AV$4&lt;Inputs!$CM22),(AV$4-Inputs!$CL22+1)/(Inputs!$AI22+1),0)))))))))</f>
        <v>1</v>
      </c>
      <c r="AW25" s="27">
        <f>IF(AND(Inputs!$CO22=0,AW$4&gt;=Inputs!$CM22),1,IF(AND(AW$4&gt;=Inputs!$CM22,AW$4&lt;Inputs!$CN22),1,IF(AND(AW$4=Inputs!$CN22,AW$4=Inputs!$CO22),1,IF(OR(AND(AW$4=Inputs!$CN22+1,Inputs!$CN22=Inputs!$CO22),AND(AW$4=Inputs!$CN22+2,Inputs!$CN22=Inputs!$CO22)),0,IF(AW$4=Inputs!$CN22,0.8,IF(AW$4=Inputs!$CN22+1,0.6,IF(AW$4=Inputs!$CN22+2,0.4,IF(AW$4=Inputs!$CO22,0.2,IF(AND(AW$4&gt;=Inputs!$CL22,AW$4&lt;Inputs!$CM22),(AW$4-Inputs!$CL22+1)/(Inputs!$AI22+1),0)))))))))</f>
        <v>1</v>
      </c>
      <c r="AX25" s="27">
        <f>IF(AND(Inputs!$CO22=0,AX$4&gt;=Inputs!$CM22),1,IF(AND(AX$4&gt;=Inputs!$CM22,AX$4&lt;Inputs!$CN22),1,IF(AND(AX$4=Inputs!$CN22,AX$4=Inputs!$CO22),1,IF(OR(AND(AX$4=Inputs!$CN22+1,Inputs!$CN22=Inputs!$CO22),AND(AX$4=Inputs!$CN22+2,Inputs!$CN22=Inputs!$CO22)),0,IF(AX$4=Inputs!$CN22,0.8,IF(AX$4=Inputs!$CN22+1,0.6,IF(AX$4=Inputs!$CN22+2,0.4,IF(AX$4=Inputs!$CO22,0.2,IF(AND(AX$4&gt;=Inputs!$CL22,AX$4&lt;Inputs!$CM22),(AX$4-Inputs!$CL22+1)/(Inputs!$AI22+1),0)))))))))</f>
        <v>1</v>
      </c>
      <c r="AY25" s="27">
        <f>IF(AND(Inputs!$CO22=0,AY$4&gt;=Inputs!$CM22),1,IF(AND(AY$4&gt;=Inputs!$CM22,AY$4&lt;Inputs!$CN22),1,IF(AND(AY$4=Inputs!$CN22,AY$4=Inputs!$CO22),1,IF(OR(AND(AY$4=Inputs!$CN22+1,Inputs!$CN22=Inputs!$CO22),AND(AY$4=Inputs!$CN22+2,Inputs!$CN22=Inputs!$CO22)),0,IF(AY$4=Inputs!$CN22,0.8,IF(AY$4=Inputs!$CN22+1,0.6,IF(AY$4=Inputs!$CN22+2,0.4,IF(AY$4=Inputs!$CO22,0.2,IF(AND(AY$4&gt;=Inputs!$CL22,AY$4&lt;Inputs!$CM22),(AY$4-Inputs!$CL22+1)/(Inputs!$AI22+1),0)))))))))</f>
        <v>1</v>
      </c>
      <c r="AZ25" s="27">
        <f>IF(AND(Inputs!$CO22=0,AZ$4&gt;=Inputs!$CM22),1,IF(AND(AZ$4&gt;=Inputs!$CM22,AZ$4&lt;Inputs!$CN22),1,IF(AND(AZ$4=Inputs!$CN22,AZ$4=Inputs!$CO22),1,IF(OR(AND(AZ$4=Inputs!$CN22+1,Inputs!$CN22=Inputs!$CO22),AND(AZ$4=Inputs!$CN22+2,Inputs!$CN22=Inputs!$CO22)),0,IF(AZ$4=Inputs!$CN22,0.8,IF(AZ$4=Inputs!$CN22+1,0.6,IF(AZ$4=Inputs!$CN22+2,0.4,IF(AZ$4=Inputs!$CO22,0.2,IF(AND(AZ$4&gt;=Inputs!$CL22,AZ$4&lt;Inputs!$CM22),(AZ$4-Inputs!$CL22+1)/(Inputs!$AI22+1),0)))))))))</f>
        <v>1</v>
      </c>
      <c r="BA25" s="27">
        <f>IF(AND(Inputs!$CO22=0,BA$4&gt;=Inputs!$CM22),1,IF(AND(BA$4&gt;=Inputs!$CM22,BA$4&lt;Inputs!$CN22),1,IF(AND(BA$4=Inputs!$CN22,BA$4=Inputs!$CO22),1,IF(OR(AND(BA$4=Inputs!$CN22+1,Inputs!$CN22=Inputs!$CO22),AND(BA$4=Inputs!$CN22+2,Inputs!$CN22=Inputs!$CO22)),0,IF(BA$4=Inputs!$CN22,0.8,IF(BA$4=Inputs!$CN22+1,0.6,IF(BA$4=Inputs!$CN22+2,0.4,IF(BA$4=Inputs!$CO22,0.2,IF(AND(BA$4&gt;=Inputs!$CL22,BA$4&lt;Inputs!$CM22),(BA$4-Inputs!$CL22+1)/(Inputs!$AI22+1),0)))))))))</f>
        <v>1</v>
      </c>
      <c r="BB25" s="27">
        <f>IF(AND(Inputs!$CO22=0,BB$4&gt;=Inputs!$CM22),1,IF(AND(BB$4&gt;=Inputs!$CM22,BB$4&lt;Inputs!$CN22),1,IF(AND(BB$4=Inputs!$CN22,BB$4=Inputs!$CO22),1,IF(OR(AND(BB$4=Inputs!$CN22+1,Inputs!$CN22=Inputs!$CO22),AND(BB$4=Inputs!$CN22+2,Inputs!$CN22=Inputs!$CO22)),0,IF(BB$4=Inputs!$CN22,0.8,IF(BB$4=Inputs!$CN22+1,0.6,IF(BB$4=Inputs!$CN22+2,0.4,IF(BB$4=Inputs!$CO22,0.2,IF(AND(BB$4&gt;=Inputs!$CL22,BB$4&lt;Inputs!$CM22),(BB$4-Inputs!$CL22+1)/(Inputs!$AI22+1),0)))))))))</f>
        <v>1</v>
      </c>
      <c r="BC25" s="27">
        <f>IF(AND(Inputs!$CO22=0,BC$4&gt;=Inputs!$CM22),1,IF(AND(BC$4&gt;=Inputs!$CM22,BC$4&lt;Inputs!$CN22),1,IF(AND(BC$4=Inputs!$CN22,BC$4=Inputs!$CO22),1,IF(OR(AND(BC$4=Inputs!$CN22+1,Inputs!$CN22=Inputs!$CO22),AND(BC$4=Inputs!$CN22+2,Inputs!$CN22=Inputs!$CO22)),0,IF(BC$4=Inputs!$CN22,0.8,IF(BC$4=Inputs!$CN22+1,0.6,IF(BC$4=Inputs!$CN22+2,0.4,IF(BC$4=Inputs!$CO22,0.2,IF(AND(BC$4&gt;=Inputs!$CL22,BC$4&lt;Inputs!$CM22),(BC$4-Inputs!$CL22+1)/(Inputs!$AI22+1),0)))))))))</f>
        <v>1</v>
      </c>
      <c r="BD25" s="27">
        <f>IF(AND(Inputs!$CO22=0,BD$4&gt;=Inputs!$CM22),1,IF(AND(BD$4&gt;=Inputs!$CM22,BD$4&lt;Inputs!$CN22),1,IF(AND(BD$4=Inputs!$CN22,BD$4=Inputs!$CO22),1,IF(OR(AND(BD$4=Inputs!$CN22+1,Inputs!$CN22=Inputs!$CO22),AND(BD$4=Inputs!$CN22+2,Inputs!$CN22=Inputs!$CO22)),0,IF(BD$4=Inputs!$CN22,0.8,IF(BD$4=Inputs!$CN22+1,0.6,IF(BD$4=Inputs!$CN22+2,0.4,IF(BD$4=Inputs!$CO22,0.2,IF(AND(BD$4&gt;=Inputs!$CL22,BD$4&lt;Inputs!$CM22),(BD$4-Inputs!$CL22+1)/(Inputs!$AI22+1),0)))))))))</f>
        <v>1</v>
      </c>
      <c r="BE25" s="27">
        <f>IF(AND(Inputs!$CO22=0,BE$4&gt;=Inputs!$CM22),1,IF(AND(BE$4&gt;=Inputs!$CM22,BE$4&lt;Inputs!$CN22),1,IF(AND(BE$4=Inputs!$CN22,BE$4=Inputs!$CO22),1,IF(OR(AND(BE$4=Inputs!$CN22+1,Inputs!$CN22=Inputs!$CO22),AND(BE$4=Inputs!$CN22+2,Inputs!$CN22=Inputs!$CO22)),0,IF(BE$4=Inputs!$CN22,0.8,IF(BE$4=Inputs!$CN22+1,0.6,IF(BE$4=Inputs!$CN22+2,0.4,IF(BE$4=Inputs!$CO22,0.2,IF(AND(BE$4&gt;=Inputs!$CL22,BE$4&lt;Inputs!$CM22),(BE$4-Inputs!$CL22+1)/(Inputs!$AI22+1),0)))))))))</f>
        <v>1</v>
      </c>
      <c r="BF25" s="27">
        <f>IF(AND(Inputs!$CO22=0,BF$4&gt;=Inputs!$CM22),1,IF(AND(BF$4&gt;=Inputs!$CM22,BF$4&lt;Inputs!$CN22),1,IF(AND(BF$4=Inputs!$CN22,BF$4=Inputs!$CO22),1,IF(OR(AND(BF$4=Inputs!$CN22+1,Inputs!$CN22=Inputs!$CO22),AND(BF$4=Inputs!$CN22+2,Inputs!$CN22=Inputs!$CO22)),0,IF(BF$4=Inputs!$CN22,0.8,IF(BF$4=Inputs!$CN22+1,0.6,IF(BF$4=Inputs!$CN22+2,0.4,IF(BF$4=Inputs!$CO22,0.2,IF(AND(BF$4&gt;=Inputs!$CL22,BF$4&lt;Inputs!$CM22),(BF$4-Inputs!$CL22+1)/(Inputs!$AI22+1),0)))))))))</f>
        <v>1</v>
      </c>
      <c r="BG25" s="27">
        <f>IF(AND(Inputs!$CO22=0,BG$4&gt;=Inputs!$CM22),1,IF(AND(BG$4&gt;=Inputs!$CM22,BG$4&lt;Inputs!$CN22),1,IF(AND(BG$4=Inputs!$CN22,BG$4=Inputs!$CO22),1,IF(OR(AND(BG$4=Inputs!$CN22+1,Inputs!$CN22=Inputs!$CO22),AND(BG$4=Inputs!$CN22+2,Inputs!$CN22=Inputs!$CO22)),0,IF(BG$4=Inputs!$CN22,0.8,IF(BG$4=Inputs!$CN22+1,0.6,IF(BG$4=Inputs!$CN22+2,0.4,IF(BG$4=Inputs!$CO22,0.2,IF(AND(BG$4&gt;=Inputs!$CL22,BG$4&lt;Inputs!$CM22),(BG$4-Inputs!$CL22+1)/(Inputs!$AI22+1),0)))))))))</f>
        <v>1</v>
      </c>
      <c r="BH25" s="27">
        <f>IF(AND(Inputs!$CO22=0,BH$4&gt;=Inputs!$CM22),1,IF(AND(BH$4&gt;=Inputs!$CM22,BH$4&lt;Inputs!$CN22),1,IF(AND(BH$4=Inputs!$CN22,BH$4=Inputs!$CO22),1,IF(OR(AND(BH$4=Inputs!$CN22+1,Inputs!$CN22=Inputs!$CO22),AND(BH$4=Inputs!$CN22+2,Inputs!$CN22=Inputs!$CO22)),0,IF(BH$4=Inputs!$CN22,0.8,IF(BH$4=Inputs!$CN22+1,0.6,IF(BH$4=Inputs!$CN22+2,0.4,IF(BH$4=Inputs!$CO22,0.2,IF(AND(BH$4&gt;=Inputs!$CL22,BH$4&lt;Inputs!$CM22),(BH$4-Inputs!$CL22+1)/(Inputs!$AI22+1),0)))))))))</f>
        <v>1</v>
      </c>
      <c r="BI25" s="27">
        <f>IF(AND(Inputs!$CO22=0,BI$4&gt;=Inputs!$CM22),1,IF(AND(BI$4&gt;=Inputs!$CM22,BI$4&lt;Inputs!$CN22),1,IF(AND(BI$4=Inputs!$CN22,BI$4=Inputs!$CO22),1,IF(OR(AND(BI$4=Inputs!$CN22+1,Inputs!$CN22=Inputs!$CO22),AND(BI$4=Inputs!$CN22+2,Inputs!$CN22=Inputs!$CO22)),0,IF(BI$4=Inputs!$CN22,0.8,IF(BI$4=Inputs!$CN22+1,0.6,IF(BI$4=Inputs!$CN22+2,0.4,IF(BI$4=Inputs!$CO22,0.2,IF(AND(BI$4&gt;=Inputs!$CL22,BI$4&lt;Inputs!$CM22),(BI$4-Inputs!$CL22+1)/(Inputs!$AI22+1),0)))))))))</f>
        <v>1</v>
      </c>
      <c r="BJ25" s="27">
        <f>IF(AND(Inputs!$CO22=0,BJ$4&gt;=Inputs!$CM22),1,IF(AND(BJ$4&gt;=Inputs!$CM22,BJ$4&lt;Inputs!$CN22),1,IF(AND(BJ$4=Inputs!$CN22,BJ$4=Inputs!$CO22),1,IF(OR(AND(BJ$4=Inputs!$CN22+1,Inputs!$CN22=Inputs!$CO22),AND(BJ$4=Inputs!$CN22+2,Inputs!$CN22=Inputs!$CO22)),0,IF(BJ$4=Inputs!$CN22,0.8,IF(BJ$4=Inputs!$CN22+1,0.6,IF(BJ$4=Inputs!$CN22+2,0.4,IF(BJ$4=Inputs!$CO22,0.2,IF(AND(BJ$4&gt;=Inputs!$CL22,BJ$4&lt;Inputs!$CM22),(BJ$4-Inputs!$CL22+1)/(Inputs!$AI22+1),0)))))))))</f>
        <v>1</v>
      </c>
      <c r="BK25" s="27">
        <f>IF(AND(Inputs!$CO22=0,BK$4&gt;=Inputs!$CM22),1,IF(AND(BK$4&gt;=Inputs!$CM22,BK$4&lt;Inputs!$CN22),1,IF(AND(BK$4=Inputs!$CN22,BK$4=Inputs!$CO22),1,IF(OR(AND(BK$4=Inputs!$CN22+1,Inputs!$CN22=Inputs!$CO22),AND(BK$4=Inputs!$CN22+2,Inputs!$CN22=Inputs!$CO22)),0,IF(BK$4=Inputs!$CN22,0.8,IF(BK$4=Inputs!$CN22+1,0.6,IF(BK$4=Inputs!$CN22+2,0.4,IF(BK$4=Inputs!$CO22,0.2,IF(AND(BK$4&gt;=Inputs!$CL22,BK$4&lt;Inputs!$CM22),(BK$4-Inputs!$CL22+1)/(Inputs!$AI22+1),0)))))))))</f>
        <v>1</v>
      </c>
      <c r="BL25" s="27">
        <f>IF(AND(Inputs!$CO22=0,BL$4&gt;=Inputs!$CM22),1,IF(AND(BL$4&gt;=Inputs!$CM22,BL$4&lt;Inputs!$CN22),1,IF(AND(BL$4=Inputs!$CN22,BL$4=Inputs!$CO22),1,IF(OR(AND(BL$4=Inputs!$CN22+1,Inputs!$CN22=Inputs!$CO22),AND(BL$4=Inputs!$CN22+2,Inputs!$CN22=Inputs!$CO22)),0,IF(BL$4=Inputs!$CN22,0.8,IF(BL$4=Inputs!$CN22+1,0.6,IF(BL$4=Inputs!$CN22+2,0.4,IF(BL$4=Inputs!$CO22,0.2,IF(AND(BL$4&gt;=Inputs!$CL22,BL$4&lt;Inputs!$CM22),(BL$4-Inputs!$CL22+1)/(Inputs!$AI22+1),0)))))))))</f>
        <v>1</v>
      </c>
      <c r="BM25" s="27">
        <f>IF(AND(Inputs!$CO22=0,BM$4&gt;=Inputs!$CM22),1,IF(AND(BM$4&gt;=Inputs!$CM22,BM$4&lt;Inputs!$CN22),1,IF(AND(BM$4=Inputs!$CN22,BM$4=Inputs!$CO22),1,IF(OR(AND(BM$4=Inputs!$CN22+1,Inputs!$CN22=Inputs!$CO22),AND(BM$4=Inputs!$CN22+2,Inputs!$CN22=Inputs!$CO22)),0,IF(BM$4=Inputs!$CN22,0.8,IF(BM$4=Inputs!$CN22+1,0.6,IF(BM$4=Inputs!$CN22+2,0.4,IF(BM$4=Inputs!$CO22,0.2,IF(AND(BM$4&gt;=Inputs!$CL22,BM$4&lt;Inputs!$CM22),(BM$4-Inputs!$CL22+1)/(Inputs!$AI22+1),0)))))))))</f>
        <v>1</v>
      </c>
      <c r="BN25" s="195"/>
      <c r="BO25" s="193" t="str">
        <f>IF(Inputs!$B22="","",(ROUND(Inputs!$BC22*AJ25,0)))</f>
        <v/>
      </c>
      <c r="BP25" s="193" t="str">
        <f>IF(Inputs!$B22="","",(ROUND(Inputs!$BC22*AK25,0)))</f>
        <v/>
      </c>
      <c r="BQ25" s="193" t="str">
        <f>IF(Inputs!$B22="","",(ROUND(Inputs!$BC22*AL25,0)))</f>
        <v/>
      </c>
      <c r="BR25" s="193" t="str">
        <f>IF(Inputs!$B22="","",(ROUND(Inputs!$BC22*AM25,0)))</f>
        <v/>
      </c>
      <c r="BS25" s="193" t="str">
        <f>IF(Inputs!$B22="","",(ROUND(Inputs!$BC22*AN25,0)))</f>
        <v/>
      </c>
      <c r="BT25" s="193" t="str">
        <f>IF(Inputs!$B22="","",(ROUND(Inputs!$BC22*AO25,0)))</f>
        <v/>
      </c>
      <c r="BU25" s="193" t="str">
        <f>IF(Inputs!$B22="","",(ROUND(Inputs!$BC22*AP25,0)))</f>
        <v/>
      </c>
      <c r="BV25" s="193" t="str">
        <f>IF(Inputs!$B22="","",(ROUND(Inputs!$BC22*AQ25,0)))</f>
        <v/>
      </c>
      <c r="BW25" s="193" t="str">
        <f>IF(Inputs!$B22="","",(ROUND(Inputs!$BC22*AR25,0)))</f>
        <v/>
      </c>
      <c r="BX25" s="193" t="str">
        <f>IF(Inputs!$B22="","",(ROUND(Inputs!$BC22*AS25,0)))</f>
        <v/>
      </c>
      <c r="BY25" s="193" t="str">
        <f>IF(Inputs!$B22="","",(ROUND(Inputs!$BC22*AT25,0)))</f>
        <v/>
      </c>
      <c r="BZ25" s="193" t="str">
        <f>IF(Inputs!$B22="","",(ROUND(Inputs!$BC22*AU25,0)))</f>
        <v/>
      </c>
      <c r="CA25" s="193" t="str">
        <f>IF(Inputs!$B22="","",(ROUND(Inputs!$BC22*AV25,0)))</f>
        <v/>
      </c>
      <c r="CB25" s="193" t="str">
        <f>IF(Inputs!$B22="","",(ROUND(Inputs!$BC22*AW25,0)))</f>
        <v/>
      </c>
      <c r="CC25" s="193" t="str">
        <f>IF(Inputs!$B22="","",(ROUND(Inputs!$BC22*AX25,0)))</f>
        <v/>
      </c>
      <c r="CD25" s="193" t="str">
        <f>IF(Inputs!$B22="","",(ROUND(Inputs!$BC22*AY25,0)))</f>
        <v/>
      </c>
      <c r="CE25" s="193" t="str">
        <f>IF(Inputs!$B22="","",(ROUND(Inputs!$BC22*AZ25,0)))</f>
        <v/>
      </c>
      <c r="CF25" s="193" t="str">
        <f>IF(Inputs!$B22="","",(ROUND(Inputs!$BC22*BA25,0)))</f>
        <v/>
      </c>
      <c r="CG25" s="193" t="str">
        <f>IF(Inputs!$B22="","",(ROUND(Inputs!$BC22*BB25,0)))</f>
        <v/>
      </c>
      <c r="CH25" s="193" t="str">
        <f>IF(Inputs!$B22="","",(ROUND(Inputs!$BC22*BC25,0)))</f>
        <v/>
      </c>
      <c r="CI25" s="193" t="str">
        <f>IF(Inputs!$B22="","",(ROUND(Inputs!$BC22*BD25,0)))</f>
        <v/>
      </c>
      <c r="CJ25" s="193" t="str">
        <f>IF(Inputs!$B22="","",(ROUND(Inputs!$BC22*BE25,0)))</f>
        <v/>
      </c>
      <c r="CK25" s="193" t="str">
        <f>IF(Inputs!$B22="","",(ROUND(Inputs!$BC22*BF25,0)))</f>
        <v/>
      </c>
      <c r="CL25" s="193" t="str">
        <f>IF(Inputs!$B22="","",(ROUND(Inputs!$BC22*BG25,0)))</f>
        <v/>
      </c>
      <c r="CM25" s="193" t="str">
        <f>IF(Inputs!$B22="","",(ROUND(Inputs!$BC22*BH25,0)))</f>
        <v/>
      </c>
      <c r="CN25" s="193" t="str">
        <f>IF(Inputs!$B22="","",(ROUND(Inputs!$BC22*BI25,0)))</f>
        <v/>
      </c>
      <c r="CO25" s="193" t="str">
        <f>IF(Inputs!$B22="","",(ROUND(Inputs!$BC22*BJ25,0)))</f>
        <v/>
      </c>
      <c r="CP25" s="193" t="str">
        <f>IF(Inputs!$B22="","",(ROUND(Inputs!$BC22*BK25,0)))</f>
        <v/>
      </c>
      <c r="CQ25" s="193" t="str">
        <f>IF(Inputs!$B22="","",(ROUND(Inputs!$BC22*BL25,0)))</f>
        <v/>
      </c>
      <c r="CR25" s="193" t="str">
        <f>IF(Inputs!$B22="","",(ROUND(Inputs!$BC22*BM25,0)))</f>
        <v/>
      </c>
      <c r="CS25" s="194">
        <f t="shared" si="5"/>
        <v>0</v>
      </c>
      <c r="CT25" s="195"/>
      <c r="CU25" s="195"/>
      <c r="CV25" s="193" t="str">
        <f>IF(A25="","",IF(AND(CV$4&lt;=Inputs!$CQ22,CV$4&gt;=Inputs!$CP22),Inputs!$AR22/(Inputs!$CQ22-Inputs!$CP22+1),0)+IF(CV$4=Inputs!$CL22,Inputs!$BD22,0))</f>
        <v/>
      </c>
      <c r="CW25" s="193" t="str">
        <f>IF(B25="","",IF(AND(CW$4&lt;=Inputs!$CQ22,CW$4&gt;=Inputs!$CP22),Inputs!$AR22/(Inputs!$CQ22-Inputs!$CP22+1),0)+IF(CW$4=Inputs!$CL22,Inputs!$BD22,0))</f>
        <v/>
      </c>
      <c r="CX25" s="193" t="str">
        <f>IF(C25="","",IF(AND(CX$4&lt;=Inputs!$CQ22,CX$4&gt;=Inputs!$CP22),Inputs!$AR22/(Inputs!$CQ22-Inputs!$CP22+1),0)+IF(CX$4=Inputs!$CL22,Inputs!$BD22,0))</f>
        <v/>
      </c>
      <c r="CY25" s="193" t="str">
        <f>IF(D25="","",IF(AND(CY$4&lt;=Inputs!$CQ22,CY$4&gt;=Inputs!$CP22),Inputs!$AR22/(Inputs!$CQ22-Inputs!$CP22+1),0)+IF(CY$4=Inputs!$CL22,Inputs!$BD22,0))</f>
        <v/>
      </c>
      <c r="CZ25" s="193" t="str">
        <f>IF(E25="","",IF(AND(CZ$4&lt;=Inputs!$CQ22,CZ$4&gt;=Inputs!$CP22),Inputs!$AR22/(Inputs!$CQ22-Inputs!$CP22+1),0)+IF(CZ$4=Inputs!$CL22,Inputs!$BD22,0))</f>
        <v/>
      </c>
      <c r="DA25" s="193" t="str">
        <f>IF(F25="","",IF(AND(DA$4&lt;=Inputs!$CQ22,DA$4&gt;=Inputs!$CP22),Inputs!$AR22/(Inputs!$CQ22-Inputs!$CP22+1),0)+IF(DA$4=Inputs!$CL22,Inputs!$BD22,0))</f>
        <v/>
      </c>
      <c r="DB25" s="193" t="str">
        <f>IF(G25="","",IF(AND(DB$4&lt;=Inputs!$CQ22,DB$4&gt;=Inputs!$CP22),Inputs!$AR22/(Inputs!$CQ22-Inputs!$CP22+1),0)+IF(DB$4=Inputs!$CL22,Inputs!$BD22,0))</f>
        <v/>
      </c>
      <c r="DC25" s="193" t="str">
        <f>IF(H25="","",IF(AND(DC$4&lt;=Inputs!$CQ22,DC$4&gt;=Inputs!$CP22),Inputs!$AR22/(Inputs!$CQ22-Inputs!$CP22+1),0)+IF(DC$4=Inputs!$CL22,Inputs!$BD22,0))</f>
        <v/>
      </c>
      <c r="DD25" s="193" t="str">
        <f>IF(I25="","",IF(AND(DD$4&lt;=Inputs!$CQ22,DD$4&gt;=Inputs!$CP22),Inputs!$AR22/(Inputs!$CQ22-Inputs!$CP22+1),0)+IF(DD$4=Inputs!$CL22,Inputs!$BD22,0))</f>
        <v/>
      </c>
      <c r="DE25" s="193" t="str">
        <f>IF(J25="","",IF(AND(DE$4&lt;=Inputs!$CQ22,DE$4&gt;=Inputs!$CP22),Inputs!$AR22/(Inputs!$CQ22-Inputs!$CP22+1),0)+IF(DE$4=Inputs!$CL22,Inputs!$BD22,0))</f>
        <v/>
      </c>
      <c r="DF25" s="193" t="str">
        <f>IF(K25="","",IF(AND(DF$4&lt;=Inputs!$CQ22,DF$4&gt;=Inputs!$CP22),Inputs!$AR22/(Inputs!$CQ22-Inputs!$CP22+1),0)+IF(DF$4=Inputs!$CL22,Inputs!$BD22,0))</f>
        <v/>
      </c>
      <c r="DG25" s="193" t="str">
        <f>IF(L25="","",IF(AND(DG$4&lt;=Inputs!$CQ22,DG$4&gt;=Inputs!$CP22),Inputs!$AR22/(Inputs!$CQ22-Inputs!$CP22+1),0)+IF(DG$4=Inputs!$CL22,Inputs!$BD22,0))</f>
        <v/>
      </c>
      <c r="DH25" s="193" t="str">
        <f>IF(M25="","",IF(AND(DH$4&lt;=Inputs!$CQ22,DH$4&gt;=Inputs!$CP22),Inputs!$AR22/(Inputs!$CQ22-Inputs!$CP22+1),0)+IF(DH$4=Inputs!$CL22,Inputs!$BD22,0))</f>
        <v/>
      </c>
      <c r="DI25" s="193" t="str">
        <f>IF(N25="","",IF(AND(DI$4&lt;=Inputs!$CQ22,DI$4&gt;=Inputs!$CP22),Inputs!$AR22/(Inputs!$CQ22-Inputs!$CP22+1),0)+IF(DI$4=Inputs!$CL22,Inputs!$BD22,0))</f>
        <v/>
      </c>
      <c r="DJ25" s="193" t="str">
        <f>IF(O25="","",IF(AND(DJ$4&lt;=Inputs!$CQ22,DJ$4&gt;=Inputs!$CP22),Inputs!$AR22/(Inputs!$CQ22-Inputs!$CP22+1),0)+IF(DJ$4=Inputs!$CL22,Inputs!$BD22,0))</f>
        <v/>
      </c>
      <c r="DK25" s="193" t="str">
        <f>IF(P25="","",IF(AND(DK$4&lt;=Inputs!$CQ22,DK$4&gt;=Inputs!$CP22),Inputs!$AR22/(Inputs!$CQ22-Inputs!$CP22+1),0)+IF(DK$4=Inputs!$CL22,Inputs!$BD22,0))</f>
        <v/>
      </c>
      <c r="DL25" s="193" t="str">
        <f>IF(Q25="","",IF(AND(DL$4&lt;=Inputs!$CQ22,DL$4&gt;=Inputs!$CP22),Inputs!$AR22/(Inputs!$CQ22-Inputs!$CP22+1),0)+IF(DL$4=Inputs!$CL22,Inputs!$BD22,0))</f>
        <v/>
      </c>
      <c r="DM25" s="193" t="str">
        <f>IF(R25="","",IF(AND(DM$4&lt;=Inputs!$CQ22,DM$4&gt;=Inputs!$CP22),Inputs!$AR22/(Inputs!$CQ22-Inputs!$CP22+1),0)+IF(DM$4=Inputs!$CL22,Inputs!$BD22,0))</f>
        <v/>
      </c>
      <c r="DN25" s="193" t="str">
        <f>IF(S25="","",IF(AND(DN$4&lt;=Inputs!$CQ22,DN$4&gt;=Inputs!$CP22),Inputs!$AR22/(Inputs!$CQ22-Inputs!$CP22+1),0)+IF(DN$4=Inputs!$CL22,Inputs!$BD22,0))</f>
        <v/>
      </c>
      <c r="DO25" s="193" t="str">
        <f>IF(T25="","",IF(AND(DO$4&lt;=Inputs!$CQ22,DO$4&gt;=Inputs!$CP22),Inputs!$AR22/(Inputs!$CQ22-Inputs!$CP22+1),0)+IF(DO$4=Inputs!$CL22,Inputs!$BD22,0))</f>
        <v/>
      </c>
      <c r="DP25" s="193" t="str">
        <f>IF(U25="","",IF(AND(DP$4&lt;=Inputs!$CQ22,DP$4&gt;=Inputs!$CP22),Inputs!$AR22/(Inputs!$CQ22-Inputs!$CP22+1),0)+IF(DP$4=Inputs!$CL22,Inputs!$BD22,0))</f>
        <v/>
      </c>
      <c r="DQ25" s="193" t="str">
        <f>IF(V25="","",IF(AND(DQ$4&lt;=Inputs!$CQ22,DQ$4&gt;=Inputs!$CP22),Inputs!$AR22/(Inputs!$CQ22-Inputs!$CP22+1),0)+IF(DQ$4=Inputs!$CL22,Inputs!$BD22,0))</f>
        <v/>
      </c>
      <c r="DR25" s="193" t="str">
        <f>IF(W25="","",IF(AND(DR$4&lt;=Inputs!$CQ22,DR$4&gt;=Inputs!$CP22),Inputs!$AR22/(Inputs!$CQ22-Inputs!$CP22+1),0)+IF(DR$4=Inputs!$CL22,Inputs!$BD22,0))</f>
        <v/>
      </c>
      <c r="DS25" s="193" t="str">
        <f>IF(X25="","",IF(AND(DS$4&lt;=Inputs!$CQ22,DS$4&gt;=Inputs!$CP22),Inputs!$AR22/(Inputs!$CQ22-Inputs!$CP22+1),0)+IF(DS$4=Inputs!$CL22,Inputs!$BD22,0))</f>
        <v/>
      </c>
      <c r="DT25" s="193" t="str">
        <f>IF(Y25="","",IF(AND(DT$4&lt;=Inputs!$CQ22,DT$4&gt;=Inputs!$CP22),Inputs!$AR22/(Inputs!$CQ22-Inputs!$CP22+1),0)+IF(DT$4=Inputs!$CL22,Inputs!$BD22,0))</f>
        <v/>
      </c>
      <c r="DU25" s="193" t="str">
        <f>IF(Z25="","",IF(AND(DU$4&lt;=Inputs!$CQ22,DU$4&gt;=Inputs!$CP22),Inputs!$AR22/(Inputs!$CQ22-Inputs!$CP22+1),0)+IF(DU$4=Inputs!$CL22,Inputs!$BD22,0))</f>
        <v/>
      </c>
      <c r="DV25" s="193" t="str">
        <f>IF(AA25="","",IF(AND(DV$4&lt;=Inputs!$CQ22,DV$4&gt;=Inputs!$CP22),Inputs!$AR22/(Inputs!$CQ22-Inputs!$CP22+1),0)+IF(DV$4=Inputs!$CL22,Inputs!$BD22,0))</f>
        <v/>
      </c>
      <c r="DW25" s="193" t="str">
        <f>IF(AB25="","",IF(AND(DW$4&lt;=Inputs!$CQ22,DW$4&gt;=Inputs!$CP22),Inputs!$AR22/(Inputs!$CQ22-Inputs!$CP22+1),0)+IF(DW$4=Inputs!$CL22,Inputs!$BD22,0))</f>
        <v/>
      </c>
      <c r="DX25" s="193" t="str">
        <f>IF(AC25="","",IF(AND(DX$4&lt;=Inputs!$CQ22,DX$4&gt;=Inputs!$CP22),Inputs!$AR22/(Inputs!$CQ22-Inputs!$CP22+1),0)+IF(DX$4=Inputs!$CL22,Inputs!$BD22,0))</f>
        <v/>
      </c>
      <c r="DY25" s="193" t="str">
        <f>IF(AD25="","",IF(AND(DY$4&lt;=Inputs!$CQ22,DY$4&gt;=Inputs!$CP22),Inputs!$AR22/(Inputs!$CQ22-Inputs!$CP22+1),0)+IF(DY$4=Inputs!$CL22,Inputs!$BD22,0))</f>
        <v/>
      </c>
      <c r="DZ25" s="194" t="str">
        <f t="shared" si="3"/>
        <v/>
      </c>
      <c r="EB25" s="48"/>
    </row>
    <row r="26" spans="1:132">
      <c r="A26" s="7" t="str">
        <f>IF(Inputs!A23="","",Inputs!A23)</f>
        <v/>
      </c>
      <c r="B26" t="str">
        <f>IF(Inputs!B23="","",Inputs!B23)</f>
        <v/>
      </c>
      <c r="C26" s="193" t="str">
        <f>IF(Inputs!$B23="","",BO26-CV26)</f>
        <v/>
      </c>
      <c r="D26" s="193" t="str">
        <f>IF(Inputs!$B23="","",BP26-CW26)</f>
        <v/>
      </c>
      <c r="E26" s="193" t="str">
        <f>IF(Inputs!$B23="","",BQ26-CX26)</f>
        <v/>
      </c>
      <c r="F26" s="193" t="str">
        <f>IF(Inputs!$B23="","",BR26-CY26)</f>
        <v/>
      </c>
      <c r="G26" s="193" t="str">
        <f>IF(Inputs!$B23="","",BS26-CZ26)</f>
        <v/>
      </c>
      <c r="H26" s="193" t="str">
        <f>IF(Inputs!$B23="","",BT26-DA26)</f>
        <v/>
      </c>
      <c r="I26" s="193" t="str">
        <f>IF(Inputs!$B23="","",BU26-DB26)</f>
        <v/>
      </c>
      <c r="J26" s="193" t="str">
        <f>IF(Inputs!$B23="","",BV26-DC26)</f>
        <v/>
      </c>
      <c r="K26" s="193" t="str">
        <f>IF(Inputs!$B23="","",BW26-DD26)</f>
        <v/>
      </c>
      <c r="L26" s="193" t="str">
        <f>IF(Inputs!$B23="","",BX26-DE26)</f>
        <v/>
      </c>
      <c r="M26" s="193" t="str">
        <f>IF(Inputs!$B23="","",BY26-DF26)</f>
        <v/>
      </c>
      <c r="N26" s="193" t="str">
        <f>IF(Inputs!$B23="","",BZ26-DG26)</f>
        <v/>
      </c>
      <c r="O26" s="193" t="str">
        <f>IF(Inputs!$B23="","",CA26-DH26)</f>
        <v/>
      </c>
      <c r="P26" s="193" t="str">
        <f>IF(Inputs!$B23="","",CB26-DI26)</f>
        <v/>
      </c>
      <c r="Q26" s="193" t="str">
        <f>IF(Inputs!$B23="","",CC26-DJ26)</f>
        <v/>
      </c>
      <c r="R26" s="193" t="str">
        <f>IF(Inputs!$B23="","",CD26-DK26)</f>
        <v/>
      </c>
      <c r="S26" s="193" t="str">
        <f>IF(Inputs!$B23="","",CE26-DL26)</f>
        <v/>
      </c>
      <c r="T26" s="193" t="str">
        <f>IF(Inputs!$B23="","",CF26-DM26)</f>
        <v/>
      </c>
      <c r="U26" s="193" t="str">
        <f>IF(Inputs!$B23="","",CG26-DN26)</f>
        <v/>
      </c>
      <c r="V26" s="193" t="str">
        <f>IF(Inputs!$B23="","",CH26-DO26)</f>
        <v/>
      </c>
      <c r="W26" s="193" t="str">
        <f>IF(Inputs!$B23="","",CI26-DP26)</f>
        <v/>
      </c>
      <c r="X26" s="193" t="str">
        <f>IF(Inputs!$B23="","",CJ26-DQ26)</f>
        <v/>
      </c>
      <c r="Y26" s="193" t="str">
        <f>IF(Inputs!$B23="","",CK26-DR26)</f>
        <v/>
      </c>
      <c r="Z26" s="193" t="str">
        <f>IF(Inputs!$B23="","",CL26-DS26)</f>
        <v/>
      </c>
      <c r="AA26" s="193" t="str">
        <f>IF(Inputs!$B23="","",CM26-DT26)</f>
        <v/>
      </c>
      <c r="AB26" s="193" t="str">
        <f>IF(Inputs!$B23="","",CN26-DU26)</f>
        <v/>
      </c>
      <c r="AC26" s="193" t="str">
        <f>IF(Inputs!$B23="","",CO26-DV26)</f>
        <v/>
      </c>
      <c r="AD26" s="193" t="str">
        <f>IF(Inputs!$B23="","",CP26-DW26)</f>
        <v/>
      </c>
      <c r="AE26" s="193" t="str">
        <f>IF(Inputs!$B23="","",CQ26-DX26)</f>
        <v/>
      </c>
      <c r="AF26" s="193" t="str">
        <f>IF(Inputs!$B23="","",CR26-DY26)</f>
        <v/>
      </c>
      <c r="AG26" s="194" t="str">
        <f t="shared" si="4"/>
        <v/>
      </c>
      <c r="AH26" s="194"/>
      <c r="AI26" s="195"/>
      <c r="AJ26" s="27">
        <f>IF(AND(Inputs!$CO23=0,AJ$4&gt;=Inputs!$CM23),1,IF(AND(AJ$4&gt;=Inputs!$CM23,AJ$4&lt;Inputs!$CN23),1,IF(AND(AJ$4=Inputs!$CN23,AJ$4=Inputs!$CO23),1,IF(OR(AND(AJ$4=Inputs!$CN23+1,Inputs!$CN23=Inputs!$CO23),AND(AJ$4=Inputs!$CN23+2,Inputs!$CN23=Inputs!$CO23)),0,IF(AJ$4=Inputs!$CN23,0.8,IF(AJ$4=Inputs!$CN23+1,0.6,IF(AJ$4=Inputs!$CN23+2,0.4,IF(AJ$4=Inputs!$CO23,0.2,IF(AND(AJ$4&gt;=Inputs!$CL23,AJ$4&lt;Inputs!$CM23),(AJ$4-Inputs!$CL23+1)/(Inputs!$AI23+1),0)))))))))</f>
        <v>1</v>
      </c>
      <c r="AK26" s="27">
        <f>IF(AND(Inputs!$CO23=0,AK$4&gt;=Inputs!$CM23),1,IF(AND(AK$4&gt;=Inputs!$CM23,AK$4&lt;Inputs!$CN23),1,IF(AND(AK$4=Inputs!$CN23,AK$4=Inputs!$CO23),1,IF(OR(AND(AK$4=Inputs!$CN23+1,Inputs!$CN23=Inputs!$CO23),AND(AK$4=Inputs!$CN23+2,Inputs!$CN23=Inputs!$CO23)),0,IF(AK$4=Inputs!$CN23,0.8,IF(AK$4=Inputs!$CN23+1,0.6,IF(AK$4=Inputs!$CN23+2,0.4,IF(AK$4=Inputs!$CO23,0.2,IF(AND(AK$4&gt;=Inputs!$CL23,AK$4&lt;Inputs!$CM23),(AK$4-Inputs!$CL23+1)/(Inputs!$AI23+1),0)))))))))</f>
        <v>1</v>
      </c>
      <c r="AL26" s="27">
        <f>IF(AND(Inputs!$CO23=0,AL$4&gt;=Inputs!$CM23),1,IF(AND(AL$4&gt;=Inputs!$CM23,AL$4&lt;Inputs!$CN23),1,IF(AND(AL$4=Inputs!$CN23,AL$4=Inputs!$CO23),1,IF(OR(AND(AL$4=Inputs!$CN23+1,Inputs!$CN23=Inputs!$CO23),AND(AL$4=Inputs!$CN23+2,Inputs!$CN23=Inputs!$CO23)),0,IF(AL$4=Inputs!$CN23,0.8,IF(AL$4=Inputs!$CN23+1,0.6,IF(AL$4=Inputs!$CN23+2,0.4,IF(AL$4=Inputs!$CO23,0.2,IF(AND(AL$4&gt;=Inputs!$CL23,AL$4&lt;Inputs!$CM23),(AL$4-Inputs!$CL23+1)/(Inputs!$AI23+1),0)))))))))</f>
        <v>1</v>
      </c>
      <c r="AM26" s="27">
        <f>IF(AND(Inputs!$CO23=0,AM$4&gt;=Inputs!$CM23),1,IF(AND(AM$4&gt;=Inputs!$CM23,AM$4&lt;Inputs!$CN23),1,IF(AND(AM$4=Inputs!$CN23,AM$4=Inputs!$CO23),1,IF(OR(AND(AM$4=Inputs!$CN23+1,Inputs!$CN23=Inputs!$CO23),AND(AM$4=Inputs!$CN23+2,Inputs!$CN23=Inputs!$CO23)),0,IF(AM$4=Inputs!$CN23,0.8,IF(AM$4=Inputs!$CN23+1,0.6,IF(AM$4=Inputs!$CN23+2,0.4,IF(AM$4=Inputs!$CO23,0.2,IF(AND(AM$4&gt;=Inputs!$CL23,AM$4&lt;Inputs!$CM23),(AM$4-Inputs!$CL23+1)/(Inputs!$AI23+1),0)))))))))</f>
        <v>1</v>
      </c>
      <c r="AN26" s="27">
        <f>IF(AND(Inputs!$CO23=0,AN$4&gt;=Inputs!$CM23),1,IF(AND(AN$4&gt;=Inputs!$CM23,AN$4&lt;Inputs!$CN23),1,IF(AND(AN$4=Inputs!$CN23,AN$4=Inputs!$CO23),1,IF(OR(AND(AN$4=Inputs!$CN23+1,Inputs!$CN23=Inputs!$CO23),AND(AN$4=Inputs!$CN23+2,Inputs!$CN23=Inputs!$CO23)),0,IF(AN$4=Inputs!$CN23,0.8,IF(AN$4=Inputs!$CN23+1,0.6,IF(AN$4=Inputs!$CN23+2,0.4,IF(AN$4=Inputs!$CO23,0.2,IF(AND(AN$4&gt;=Inputs!$CL23,AN$4&lt;Inputs!$CM23),(AN$4-Inputs!$CL23+1)/(Inputs!$AI23+1),0)))))))))</f>
        <v>1</v>
      </c>
      <c r="AO26" s="27">
        <f>IF(AND(Inputs!$CO23=0,AO$4&gt;=Inputs!$CM23),1,IF(AND(AO$4&gt;=Inputs!$CM23,AO$4&lt;Inputs!$CN23),1,IF(AND(AO$4=Inputs!$CN23,AO$4=Inputs!$CO23),1,IF(OR(AND(AO$4=Inputs!$CN23+1,Inputs!$CN23=Inputs!$CO23),AND(AO$4=Inputs!$CN23+2,Inputs!$CN23=Inputs!$CO23)),0,IF(AO$4=Inputs!$CN23,0.8,IF(AO$4=Inputs!$CN23+1,0.6,IF(AO$4=Inputs!$CN23+2,0.4,IF(AO$4=Inputs!$CO23,0.2,IF(AND(AO$4&gt;=Inputs!$CL23,AO$4&lt;Inputs!$CM23),(AO$4-Inputs!$CL23+1)/(Inputs!$AI23+1),0)))))))))</f>
        <v>1</v>
      </c>
      <c r="AP26" s="27">
        <f>IF(AND(Inputs!$CO23=0,AP$4&gt;=Inputs!$CM23),1,IF(AND(AP$4&gt;=Inputs!$CM23,AP$4&lt;Inputs!$CN23),1,IF(AND(AP$4=Inputs!$CN23,AP$4=Inputs!$CO23),1,IF(OR(AND(AP$4=Inputs!$CN23+1,Inputs!$CN23=Inputs!$CO23),AND(AP$4=Inputs!$CN23+2,Inputs!$CN23=Inputs!$CO23)),0,IF(AP$4=Inputs!$CN23,0.8,IF(AP$4=Inputs!$CN23+1,0.6,IF(AP$4=Inputs!$CN23+2,0.4,IF(AP$4=Inputs!$CO23,0.2,IF(AND(AP$4&gt;=Inputs!$CL23,AP$4&lt;Inputs!$CM23),(AP$4-Inputs!$CL23+1)/(Inputs!$AI23+1),0)))))))))</f>
        <v>1</v>
      </c>
      <c r="AQ26" s="27">
        <f>IF(AND(Inputs!$CO23=0,AQ$4&gt;=Inputs!$CM23),1,IF(AND(AQ$4&gt;=Inputs!$CM23,AQ$4&lt;Inputs!$CN23),1,IF(AND(AQ$4=Inputs!$CN23,AQ$4=Inputs!$CO23),1,IF(OR(AND(AQ$4=Inputs!$CN23+1,Inputs!$CN23=Inputs!$CO23),AND(AQ$4=Inputs!$CN23+2,Inputs!$CN23=Inputs!$CO23)),0,IF(AQ$4=Inputs!$CN23,0.8,IF(AQ$4=Inputs!$CN23+1,0.6,IF(AQ$4=Inputs!$CN23+2,0.4,IF(AQ$4=Inputs!$CO23,0.2,IF(AND(AQ$4&gt;=Inputs!$CL23,AQ$4&lt;Inputs!$CM23),(AQ$4-Inputs!$CL23+1)/(Inputs!$AI23+1),0)))))))))</f>
        <v>1</v>
      </c>
      <c r="AR26" s="27">
        <f>IF(AND(Inputs!$CO23=0,AR$4&gt;=Inputs!$CM23),1,IF(AND(AR$4&gt;=Inputs!$CM23,AR$4&lt;Inputs!$CN23),1,IF(AND(AR$4=Inputs!$CN23,AR$4=Inputs!$CO23),1,IF(OR(AND(AR$4=Inputs!$CN23+1,Inputs!$CN23=Inputs!$CO23),AND(AR$4=Inputs!$CN23+2,Inputs!$CN23=Inputs!$CO23)),0,IF(AR$4=Inputs!$CN23,0.8,IF(AR$4=Inputs!$CN23+1,0.6,IF(AR$4=Inputs!$CN23+2,0.4,IF(AR$4=Inputs!$CO23,0.2,IF(AND(AR$4&gt;=Inputs!$CL23,AR$4&lt;Inputs!$CM23),(AR$4-Inputs!$CL23+1)/(Inputs!$AI23+1),0)))))))))</f>
        <v>1</v>
      </c>
      <c r="AS26" s="27">
        <f>IF(AND(Inputs!$CO23=0,AS$4&gt;=Inputs!$CM23),1,IF(AND(AS$4&gt;=Inputs!$CM23,AS$4&lt;Inputs!$CN23),1,IF(AND(AS$4=Inputs!$CN23,AS$4=Inputs!$CO23),1,IF(OR(AND(AS$4=Inputs!$CN23+1,Inputs!$CN23=Inputs!$CO23),AND(AS$4=Inputs!$CN23+2,Inputs!$CN23=Inputs!$CO23)),0,IF(AS$4=Inputs!$CN23,0.8,IF(AS$4=Inputs!$CN23+1,0.6,IF(AS$4=Inputs!$CN23+2,0.4,IF(AS$4=Inputs!$CO23,0.2,IF(AND(AS$4&gt;=Inputs!$CL23,AS$4&lt;Inputs!$CM23),(AS$4-Inputs!$CL23+1)/(Inputs!$AI23+1),0)))))))))</f>
        <v>1</v>
      </c>
      <c r="AT26" s="27">
        <f>IF(AND(Inputs!$CO23=0,AT$4&gt;=Inputs!$CM23),1,IF(AND(AT$4&gt;=Inputs!$CM23,AT$4&lt;Inputs!$CN23),1,IF(AND(AT$4=Inputs!$CN23,AT$4=Inputs!$CO23),1,IF(OR(AND(AT$4=Inputs!$CN23+1,Inputs!$CN23=Inputs!$CO23),AND(AT$4=Inputs!$CN23+2,Inputs!$CN23=Inputs!$CO23)),0,IF(AT$4=Inputs!$CN23,0.8,IF(AT$4=Inputs!$CN23+1,0.6,IF(AT$4=Inputs!$CN23+2,0.4,IF(AT$4=Inputs!$CO23,0.2,IF(AND(AT$4&gt;=Inputs!$CL23,AT$4&lt;Inputs!$CM23),(AT$4-Inputs!$CL23+1)/(Inputs!$AI23+1),0)))))))))</f>
        <v>1</v>
      </c>
      <c r="AU26" s="27">
        <f>IF(AND(Inputs!$CO23=0,AU$4&gt;=Inputs!$CM23),1,IF(AND(AU$4&gt;=Inputs!$CM23,AU$4&lt;Inputs!$CN23),1,IF(AND(AU$4=Inputs!$CN23,AU$4=Inputs!$CO23),1,IF(OR(AND(AU$4=Inputs!$CN23+1,Inputs!$CN23=Inputs!$CO23),AND(AU$4=Inputs!$CN23+2,Inputs!$CN23=Inputs!$CO23)),0,IF(AU$4=Inputs!$CN23,0.8,IF(AU$4=Inputs!$CN23+1,0.6,IF(AU$4=Inputs!$CN23+2,0.4,IF(AU$4=Inputs!$CO23,0.2,IF(AND(AU$4&gt;=Inputs!$CL23,AU$4&lt;Inputs!$CM23),(AU$4-Inputs!$CL23+1)/(Inputs!$AI23+1),0)))))))))</f>
        <v>1</v>
      </c>
      <c r="AV26" s="27">
        <f>IF(AND(Inputs!$CO23=0,AV$4&gt;=Inputs!$CM23),1,IF(AND(AV$4&gt;=Inputs!$CM23,AV$4&lt;Inputs!$CN23),1,IF(AND(AV$4=Inputs!$CN23,AV$4=Inputs!$CO23),1,IF(OR(AND(AV$4=Inputs!$CN23+1,Inputs!$CN23=Inputs!$CO23),AND(AV$4=Inputs!$CN23+2,Inputs!$CN23=Inputs!$CO23)),0,IF(AV$4=Inputs!$CN23,0.8,IF(AV$4=Inputs!$CN23+1,0.6,IF(AV$4=Inputs!$CN23+2,0.4,IF(AV$4=Inputs!$CO23,0.2,IF(AND(AV$4&gt;=Inputs!$CL23,AV$4&lt;Inputs!$CM23),(AV$4-Inputs!$CL23+1)/(Inputs!$AI23+1),0)))))))))</f>
        <v>1</v>
      </c>
      <c r="AW26" s="27">
        <f>IF(AND(Inputs!$CO23=0,AW$4&gt;=Inputs!$CM23),1,IF(AND(AW$4&gt;=Inputs!$CM23,AW$4&lt;Inputs!$CN23),1,IF(AND(AW$4=Inputs!$CN23,AW$4=Inputs!$CO23),1,IF(OR(AND(AW$4=Inputs!$CN23+1,Inputs!$CN23=Inputs!$CO23),AND(AW$4=Inputs!$CN23+2,Inputs!$CN23=Inputs!$CO23)),0,IF(AW$4=Inputs!$CN23,0.8,IF(AW$4=Inputs!$CN23+1,0.6,IF(AW$4=Inputs!$CN23+2,0.4,IF(AW$4=Inputs!$CO23,0.2,IF(AND(AW$4&gt;=Inputs!$CL23,AW$4&lt;Inputs!$CM23),(AW$4-Inputs!$CL23+1)/(Inputs!$AI23+1),0)))))))))</f>
        <v>1</v>
      </c>
      <c r="AX26" s="27">
        <f>IF(AND(Inputs!$CO23=0,AX$4&gt;=Inputs!$CM23),1,IF(AND(AX$4&gt;=Inputs!$CM23,AX$4&lt;Inputs!$CN23),1,IF(AND(AX$4=Inputs!$CN23,AX$4=Inputs!$CO23),1,IF(OR(AND(AX$4=Inputs!$CN23+1,Inputs!$CN23=Inputs!$CO23),AND(AX$4=Inputs!$CN23+2,Inputs!$CN23=Inputs!$CO23)),0,IF(AX$4=Inputs!$CN23,0.8,IF(AX$4=Inputs!$CN23+1,0.6,IF(AX$4=Inputs!$CN23+2,0.4,IF(AX$4=Inputs!$CO23,0.2,IF(AND(AX$4&gt;=Inputs!$CL23,AX$4&lt;Inputs!$CM23),(AX$4-Inputs!$CL23+1)/(Inputs!$AI23+1),0)))))))))</f>
        <v>1</v>
      </c>
      <c r="AY26" s="27">
        <f>IF(AND(Inputs!$CO23=0,AY$4&gt;=Inputs!$CM23),1,IF(AND(AY$4&gt;=Inputs!$CM23,AY$4&lt;Inputs!$CN23),1,IF(AND(AY$4=Inputs!$CN23,AY$4=Inputs!$CO23),1,IF(OR(AND(AY$4=Inputs!$CN23+1,Inputs!$CN23=Inputs!$CO23),AND(AY$4=Inputs!$CN23+2,Inputs!$CN23=Inputs!$CO23)),0,IF(AY$4=Inputs!$CN23,0.8,IF(AY$4=Inputs!$CN23+1,0.6,IF(AY$4=Inputs!$CN23+2,0.4,IF(AY$4=Inputs!$CO23,0.2,IF(AND(AY$4&gt;=Inputs!$CL23,AY$4&lt;Inputs!$CM23),(AY$4-Inputs!$CL23+1)/(Inputs!$AI23+1),0)))))))))</f>
        <v>1</v>
      </c>
      <c r="AZ26" s="27">
        <f>IF(AND(Inputs!$CO23=0,AZ$4&gt;=Inputs!$CM23),1,IF(AND(AZ$4&gt;=Inputs!$CM23,AZ$4&lt;Inputs!$CN23),1,IF(AND(AZ$4=Inputs!$CN23,AZ$4=Inputs!$CO23),1,IF(OR(AND(AZ$4=Inputs!$CN23+1,Inputs!$CN23=Inputs!$CO23),AND(AZ$4=Inputs!$CN23+2,Inputs!$CN23=Inputs!$CO23)),0,IF(AZ$4=Inputs!$CN23,0.8,IF(AZ$4=Inputs!$CN23+1,0.6,IF(AZ$4=Inputs!$CN23+2,0.4,IF(AZ$4=Inputs!$CO23,0.2,IF(AND(AZ$4&gt;=Inputs!$CL23,AZ$4&lt;Inputs!$CM23),(AZ$4-Inputs!$CL23+1)/(Inputs!$AI23+1),0)))))))))</f>
        <v>1</v>
      </c>
      <c r="BA26" s="27">
        <f>IF(AND(Inputs!$CO23=0,BA$4&gt;=Inputs!$CM23),1,IF(AND(BA$4&gt;=Inputs!$CM23,BA$4&lt;Inputs!$CN23),1,IF(AND(BA$4=Inputs!$CN23,BA$4=Inputs!$CO23),1,IF(OR(AND(BA$4=Inputs!$CN23+1,Inputs!$CN23=Inputs!$CO23),AND(BA$4=Inputs!$CN23+2,Inputs!$CN23=Inputs!$CO23)),0,IF(BA$4=Inputs!$CN23,0.8,IF(BA$4=Inputs!$CN23+1,0.6,IF(BA$4=Inputs!$CN23+2,0.4,IF(BA$4=Inputs!$CO23,0.2,IF(AND(BA$4&gt;=Inputs!$CL23,BA$4&lt;Inputs!$CM23),(BA$4-Inputs!$CL23+1)/(Inputs!$AI23+1),0)))))))))</f>
        <v>1</v>
      </c>
      <c r="BB26" s="27">
        <f>IF(AND(Inputs!$CO23=0,BB$4&gt;=Inputs!$CM23),1,IF(AND(BB$4&gt;=Inputs!$CM23,BB$4&lt;Inputs!$CN23),1,IF(AND(BB$4=Inputs!$CN23,BB$4=Inputs!$CO23),1,IF(OR(AND(BB$4=Inputs!$CN23+1,Inputs!$CN23=Inputs!$CO23),AND(BB$4=Inputs!$CN23+2,Inputs!$CN23=Inputs!$CO23)),0,IF(BB$4=Inputs!$CN23,0.8,IF(BB$4=Inputs!$CN23+1,0.6,IF(BB$4=Inputs!$CN23+2,0.4,IF(BB$4=Inputs!$CO23,0.2,IF(AND(BB$4&gt;=Inputs!$CL23,BB$4&lt;Inputs!$CM23),(BB$4-Inputs!$CL23+1)/(Inputs!$AI23+1),0)))))))))</f>
        <v>1</v>
      </c>
      <c r="BC26" s="27">
        <f>IF(AND(Inputs!$CO23=0,BC$4&gt;=Inputs!$CM23),1,IF(AND(BC$4&gt;=Inputs!$CM23,BC$4&lt;Inputs!$CN23),1,IF(AND(BC$4=Inputs!$CN23,BC$4=Inputs!$CO23),1,IF(OR(AND(BC$4=Inputs!$CN23+1,Inputs!$CN23=Inputs!$CO23),AND(BC$4=Inputs!$CN23+2,Inputs!$CN23=Inputs!$CO23)),0,IF(BC$4=Inputs!$CN23,0.8,IF(BC$4=Inputs!$CN23+1,0.6,IF(BC$4=Inputs!$CN23+2,0.4,IF(BC$4=Inputs!$CO23,0.2,IF(AND(BC$4&gt;=Inputs!$CL23,BC$4&lt;Inputs!$CM23),(BC$4-Inputs!$CL23+1)/(Inputs!$AI23+1),0)))))))))</f>
        <v>1</v>
      </c>
      <c r="BD26" s="27">
        <f>IF(AND(Inputs!$CO23=0,BD$4&gt;=Inputs!$CM23),1,IF(AND(BD$4&gt;=Inputs!$CM23,BD$4&lt;Inputs!$CN23),1,IF(AND(BD$4=Inputs!$CN23,BD$4=Inputs!$CO23),1,IF(OR(AND(BD$4=Inputs!$CN23+1,Inputs!$CN23=Inputs!$CO23),AND(BD$4=Inputs!$CN23+2,Inputs!$CN23=Inputs!$CO23)),0,IF(BD$4=Inputs!$CN23,0.8,IF(BD$4=Inputs!$CN23+1,0.6,IF(BD$4=Inputs!$CN23+2,0.4,IF(BD$4=Inputs!$CO23,0.2,IF(AND(BD$4&gt;=Inputs!$CL23,BD$4&lt;Inputs!$CM23),(BD$4-Inputs!$CL23+1)/(Inputs!$AI23+1),0)))))))))</f>
        <v>1</v>
      </c>
      <c r="BE26" s="27">
        <f>IF(AND(Inputs!$CO23=0,BE$4&gt;=Inputs!$CM23),1,IF(AND(BE$4&gt;=Inputs!$CM23,BE$4&lt;Inputs!$CN23),1,IF(AND(BE$4=Inputs!$CN23,BE$4=Inputs!$CO23),1,IF(OR(AND(BE$4=Inputs!$CN23+1,Inputs!$CN23=Inputs!$CO23),AND(BE$4=Inputs!$CN23+2,Inputs!$CN23=Inputs!$CO23)),0,IF(BE$4=Inputs!$CN23,0.8,IF(BE$4=Inputs!$CN23+1,0.6,IF(BE$4=Inputs!$CN23+2,0.4,IF(BE$4=Inputs!$CO23,0.2,IF(AND(BE$4&gt;=Inputs!$CL23,BE$4&lt;Inputs!$CM23),(BE$4-Inputs!$CL23+1)/(Inputs!$AI23+1),0)))))))))</f>
        <v>1</v>
      </c>
      <c r="BF26" s="27">
        <f>IF(AND(Inputs!$CO23=0,BF$4&gt;=Inputs!$CM23),1,IF(AND(BF$4&gt;=Inputs!$CM23,BF$4&lt;Inputs!$CN23),1,IF(AND(BF$4=Inputs!$CN23,BF$4=Inputs!$CO23),1,IF(OR(AND(BF$4=Inputs!$CN23+1,Inputs!$CN23=Inputs!$CO23),AND(BF$4=Inputs!$CN23+2,Inputs!$CN23=Inputs!$CO23)),0,IF(BF$4=Inputs!$CN23,0.8,IF(BF$4=Inputs!$CN23+1,0.6,IF(BF$4=Inputs!$CN23+2,0.4,IF(BF$4=Inputs!$CO23,0.2,IF(AND(BF$4&gt;=Inputs!$CL23,BF$4&lt;Inputs!$CM23),(BF$4-Inputs!$CL23+1)/(Inputs!$AI23+1),0)))))))))</f>
        <v>1</v>
      </c>
      <c r="BG26" s="27">
        <f>IF(AND(Inputs!$CO23=0,BG$4&gt;=Inputs!$CM23),1,IF(AND(BG$4&gt;=Inputs!$CM23,BG$4&lt;Inputs!$CN23),1,IF(AND(BG$4=Inputs!$CN23,BG$4=Inputs!$CO23),1,IF(OR(AND(BG$4=Inputs!$CN23+1,Inputs!$CN23=Inputs!$CO23),AND(BG$4=Inputs!$CN23+2,Inputs!$CN23=Inputs!$CO23)),0,IF(BG$4=Inputs!$CN23,0.8,IF(BG$4=Inputs!$CN23+1,0.6,IF(BG$4=Inputs!$CN23+2,0.4,IF(BG$4=Inputs!$CO23,0.2,IF(AND(BG$4&gt;=Inputs!$CL23,BG$4&lt;Inputs!$CM23),(BG$4-Inputs!$CL23+1)/(Inputs!$AI23+1),0)))))))))</f>
        <v>1</v>
      </c>
      <c r="BH26" s="27">
        <f>IF(AND(Inputs!$CO23=0,BH$4&gt;=Inputs!$CM23),1,IF(AND(BH$4&gt;=Inputs!$CM23,BH$4&lt;Inputs!$CN23),1,IF(AND(BH$4=Inputs!$CN23,BH$4=Inputs!$CO23),1,IF(OR(AND(BH$4=Inputs!$CN23+1,Inputs!$CN23=Inputs!$CO23),AND(BH$4=Inputs!$CN23+2,Inputs!$CN23=Inputs!$CO23)),0,IF(BH$4=Inputs!$CN23,0.8,IF(BH$4=Inputs!$CN23+1,0.6,IF(BH$4=Inputs!$CN23+2,0.4,IF(BH$4=Inputs!$CO23,0.2,IF(AND(BH$4&gt;=Inputs!$CL23,BH$4&lt;Inputs!$CM23),(BH$4-Inputs!$CL23+1)/(Inputs!$AI23+1),0)))))))))</f>
        <v>1</v>
      </c>
      <c r="BI26" s="27">
        <f>IF(AND(Inputs!$CO23=0,BI$4&gt;=Inputs!$CM23),1,IF(AND(BI$4&gt;=Inputs!$CM23,BI$4&lt;Inputs!$CN23),1,IF(AND(BI$4=Inputs!$CN23,BI$4=Inputs!$CO23),1,IF(OR(AND(BI$4=Inputs!$CN23+1,Inputs!$CN23=Inputs!$CO23),AND(BI$4=Inputs!$CN23+2,Inputs!$CN23=Inputs!$CO23)),0,IF(BI$4=Inputs!$CN23,0.8,IF(BI$4=Inputs!$CN23+1,0.6,IF(BI$4=Inputs!$CN23+2,0.4,IF(BI$4=Inputs!$CO23,0.2,IF(AND(BI$4&gt;=Inputs!$CL23,BI$4&lt;Inputs!$CM23),(BI$4-Inputs!$CL23+1)/(Inputs!$AI23+1),0)))))))))</f>
        <v>1</v>
      </c>
      <c r="BJ26" s="27">
        <f>IF(AND(Inputs!$CO23=0,BJ$4&gt;=Inputs!$CM23),1,IF(AND(BJ$4&gt;=Inputs!$CM23,BJ$4&lt;Inputs!$CN23),1,IF(AND(BJ$4=Inputs!$CN23,BJ$4=Inputs!$CO23),1,IF(OR(AND(BJ$4=Inputs!$CN23+1,Inputs!$CN23=Inputs!$CO23),AND(BJ$4=Inputs!$CN23+2,Inputs!$CN23=Inputs!$CO23)),0,IF(BJ$4=Inputs!$CN23,0.8,IF(BJ$4=Inputs!$CN23+1,0.6,IF(BJ$4=Inputs!$CN23+2,0.4,IF(BJ$4=Inputs!$CO23,0.2,IF(AND(BJ$4&gt;=Inputs!$CL23,BJ$4&lt;Inputs!$CM23),(BJ$4-Inputs!$CL23+1)/(Inputs!$AI23+1),0)))))))))</f>
        <v>1</v>
      </c>
      <c r="BK26" s="27">
        <f>IF(AND(Inputs!$CO23=0,BK$4&gt;=Inputs!$CM23),1,IF(AND(BK$4&gt;=Inputs!$CM23,BK$4&lt;Inputs!$CN23),1,IF(AND(BK$4=Inputs!$CN23,BK$4=Inputs!$CO23),1,IF(OR(AND(BK$4=Inputs!$CN23+1,Inputs!$CN23=Inputs!$CO23),AND(BK$4=Inputs!$CN23+2,Inputs!$CN23=Inputs!$CO23)),0,IF(BK$4=Inputs!$CN23,0.8,IF(BK$4=Inputs!$CN23+1,0.6,IF(BK$4=Inputs!$CN23+2,0.4,IF(BK$4=Inputs!$CO23,0.2,IF(AND(BK$4&gt;=Inputs!$CL23,BK$4&lt;Inputs!$CM23),(BK$4-Inputs!$CL23+1)/(Inputs!$AI23+1),0)))))))))</f>
        <v>1</v>
      </c>
      <c r="BL26" s="27">
        <f>IF(AND(Inputs!$CO23=0,BL$4&gt;=Inputs!$CM23),1,IF(AND(BL$4&gt;=Inputs!$CM23,BL$4&lt;Inputs!$CN23),1,IF(AND(BL$4=Inputs!$CN23,BL$4=Inputs!$CO23),1,IF(OR(AND(BL$4=Inputs!$CN23+1,Inputs!$CN23=Inputs!$CO23),AND(BL$4=Inputs!$CN23+2,Inputs!$CN23=Inputs!$CO23)),0,IF(BL$4=Inputs!$CN23,0.8,IF(BL$4=Inputs!$CN23+1,0.6,IF(BL$4=Inputs!$CN23+2,0.4,IF(BL$4=Inputs!$CO23,0.2,IF(AND(BL$4&gt;=Inputs!$CL23,BL$4&lt;Inputs!$CM23),(BL$4-Inputs!$CL23+1)/(Inputs!$AI23+1),0)))))))))</f>
        <v>1</v>
      </c>
      <c r="BM26" s="27">
        <f>IF(AND(Inputs!$CO23=0,BM$4&gt;=Inputs!$CM23),1,IF(AND(BM$4&gt;=Inputs!$CM23,BM$4&lt;Inputs!$CN23),1,IF(AND(BM$4=Inputs!$CN23,BM$4=Inputs!$CO23),1,IF(OR(AND(BM$4=Inputs!$CN23+1,Inputs!$CN23=Inputs!$CO23),AND(BM$4=Inputs!$CN23+2,Inputs!$CN23=Inputs!$CO23)),0,IF(BM$4=Inputs!$CN23,0.8,IF(BM$4=Inputs!$CN23+1,0.6,IF(BM$4=Inputs!$CN23+2,0.4,IF(BM$4=Inputs!$CO23,0.2,IF(AND(BM$4&gt;=Inputs!$CL23,BM$4&lt;Inputs!$CM23),(BM$4-Inputs!$CL23+1)/(Inputs!$AI23+1),0)))))))))</f>
        <v>1</v>
      </c>
      <c r="BN26" s="195"/>
      <c r="BO26" s="193" t="str">
        <f>IF(Inputs!$B23="","",(ROUND(Inputs!$BC23*AJ26,0)))</f>
        <v/>
      </c>
      <c r="BP26" s="193" t="str">
        <f>IF(Inputs!$B23="","",(ROUND(Inputs!$BC23*AK26,0)))</f>
        <v/>
      </c>
      <c r="BQ26" s="193" t="str">
        <f>IF(Inputs!$B23="","",(ROUND(Inputs!$BC23*AL26,0)))</f>
        <v/>
      </c>
      <c r="BR26" s="193" t="str">
        <f>IF(Inputs!$B23="","",(ROUND(Inputs!$BC23*AM26,0)))</f>
        <v/>
      </c>
      <c r="BS26" s="193" t="str">
        <f>IF(Inputs!$B23="","",(ROUND(Inputs!$BC23*AN26,0)))</f>
        <v/>
      </c>
      <c r="BT26" s="193" t="str">
        <f>IF(Inputs!$B23="","",(ROUND(Inputs!$BC23*AO26,0)))</f>
        <v/>
      </c>
      <c r="BU26" s="193" t="str">
        <f>IF(Inputs!$B23="","",(ROUND(Inputs!$BC23*AP26,0)))</f>
        <v/>
      </c>
      <c r="BV26" s="193" t="str">
        <f>IF(Inputs!$B23="","",(ROUND(Inputs!$BC23*AQ26,0)))</f>
        <v/>
      </c>
      <c r="BW26" s="193" t="str">
        <f>IF(Inputs!$B23="","",(ROUND(Inputs!$BC23*AR26,0)))</f>
        <v/>
      </c>
      <c r="BX26" s="193" t="str">
        <f>IF(Inputs!$B23="","",(ROUND(Inputs!$BC23*AS26,0)))</f>
        <v/>
      </c>
      <c r="BY26" s="193" t="str">
        <f>IF(Inputs!$B23="","",(ROUND(Inputs!$BC23*AT26,0)))</f>
        <v/>
      </c>
      <c r="BZ26" s="193" t="str">
        <f>IF(Inputs!$B23="","",(ROUND(Inputs!$BC23*AU26,0)))</f>
        <v/>
      </c>
      <c r="CA26" s="193" t="str">
        <f>IF(Inputs!$B23="","",(ROUND(Inputs!$BC23*AV26,0)))</f>
        <v/>
      </c>
      <c r="CB26" s="193" t="str">
        <f>IF(Inputs!$B23="","",(ROUND(Inputs!$BC23*AW26,0)))</f>
        <v/>
      </c>
      <c r="CC26" s="193" t="str">
        <f>IF(Inputs!$B23="","",(ROUND(Inputs!$BC23*AX26,0)))</f>
        <v/>
      </c>
      <c r="CD26" s="193" t="str">
        <f>IF(Inputs!$B23="","",(ROUND(Inputs!$BC23*AY26,0)))</f>
        <v/>
      </c>
      <c r="CE26" s="193" t="str">
        <f>IF(Inputs!$B23="","",(ROUND(Inputs!$BC23*AZ26,0)))</f>
        <v/>
      </c>
      <c r="CF26" s="193" t="str">
        <f>IF(Inputs!$B23="","",(ROUND(Inputs!$BC23*BA26,0)))</f>
        <v/>
      </c>
      <c r="CG26" s="193" t="str">
        <f>IF(Inputs!$B23="","",(ROUND(Inputs!$BC23*BB26,0)))</f>
        <v/>
      </c>
      <c r="CH26" s="193" t="str">
        <f>IF(Inputs!$B23="","",(ROUND(Inputs!$BC23*BC26,0)))</f>
        <v/>
      </c>
      <c r="CI26" s="193" t="str">
        <f>IF(Inputs!$B23="","",(ROUND(Inputs!$BC23*BD26,0)))</f>
        <v/>
      </c>
      <c r="CJ26" s="193" t="str">
        <f>IF(Inputs!$B23="","",(ROUND(Inputs!$BC23*BE26,0)))</f>
        <v/>
      </c>
      <c r="CK26" s="193" t="str">
        <f>IF(Inputs!$B23="","",(ROUND(Inputs!$BC23*BF26,0)))</f>
        <v/>
      </c>
      <c r="CL26" s="193" t="str">
        <f>IF(Inputs!$B23="","",(ROUND(Inputs!$BC23*BG26,0)))</f>
        <v/>
      </c>
      <c r="CM26" s="193" t="str">
        <f>IF(Inputs!$B23="","",(ROUND(Inputs!$BC23*BH26,0)))</f>
        <v/>
      </c>
      <c r="CN26" s="193" t="str">
        <f>IF(Inputs!$B23="","",(ROUND(Inputs!$BC23*BI26,0)))</f>
        <v/>
      </c>
      <c r="CO26" s="193" t="str">
        <f>IF(Inputs!$B23="","",(ROUND(Inputs!$BC23*BJ26,0)))</f>
        <v/>
      </c>
      <c r="CP26" s="193" t="str">
        <f>IF(Inputs!$B23="","",(ROUND(Inputs!$BC23*BK26,0)))</f>
        <v/>
      </c>
      <c r="CQ26" s="193" t="str">
        <f>IF(Inputs!$B23="","",(ROUND(Inputs!$BC23*BL26,0)))</f>
        <v/>
      </c>
      <c r="CR26" s="193" t="str">
        <f>IF(Inputs!$B23="","",(ROUND(Inputs!$BC23*BM26,0)))</f>
        <v/>
      </c>
      <c r="CS26" s="194">
        <f t="shared" si="5"/>
        <v>0</v>
      </c>
      <c r="CT26" s="195"/>
      <c r="CU26" s="195"/>
      <c r="CV26" s="193" t="str">
        <f>IF(A26="","",IF(AND(CV$4&lt;=Inputs!$CQ23,CV$4&gt;=Inputs!$CP23),Inputs!$AR23/(Inputs!$CQ23-Inputs!$CP23+1),0)+IF(CV$4=Inputs!$CL23,Inputs!$BD23,0))</f>
        <v/>
      </c>
      <c r="CW26" s="193" t="str">
        <f>IF(B26="","",IF(AND(CW$4&lt;=Inputs!$CQ23,CW$4&gt;=Inputs!$CP23),Inputs!$AR23/(Inputs!$CQ23-Inputs!$CP23+1),0)+IF(CW$4=Inputs!$CL23,Inputs!$BD23,0))</f>
        <v/>
      </c>
      <c r="CX26" s="193" t="str">
        <f>IF(C26="","",IF(AND(CX$4&lt;=Inputs!$CQ23,CX$4&gt;=Inputs!$CP23),Inputs!$AR23/(Inputs!$CQ23-Inputs!$CP23+1),0)+IF(CX$4=Inputs!$CL23,Inputs!$BD23,0))</f>
        <v/>
      </c>
      <c r="CY26" s="193" t="str">
        <f>IF(D26="","",IF(AND(CY$4&lt;=Inputs!$CQ23,CY$4&gt;=Inputs!$CP23),Inputs!$AR23/(Inputs!$CQ23-Inputs!$CP23+1),0)+IF(CY$4=Inputs!$CL23,Inputs!$BD23,0))</f>
        <v/>
      </c>
      <c r="CZ26" s="193" t="str">
        <f>IF(E26="","",IF(AND(CZ$4&lt;=Inputs!$CQ23,CZ$4&gt;=Inputs!$CP23),Inputs!$AR23/(Inputs!$CQ23-Inputs!$CP23+1),0)+IF(CZ$4=Inputs!$CL23,Inputs!$BD23,0))</f>
        <v/>
      </c>
      <c r="DA26" s="193" t="str">
        <f>IF(F26="","",IF(AND(DA$4&lt;=Inputs!$CQ23,DA$4&gt;=Inputs!$CP23),Inputs!$AR23/(Inputs!$CQ23-Inputs!$CP23+1),0)+IF(DA$4=Inputs!$CL23,Inputs!$BD23,0))</f>
        <v/>
      </c>
      <c r="DB26" s="193" t="str">
        <f>IF(G26="","",IF(AND(DB$4&lt;=Inputs!$CQ23,DB$4&gt;=Inputs!$CP23),Inputs!$AR23/(Inputs!$CQ23-Inputs!$CP23+1),0)+IF(DB$4=Inputs!$CL23,Inputs!$BD23,0))</f>
        <v/>
      </c>
      <c r="DC26" s="193" t="str">
        <f>IF(H26="","",IF(AND(DC$4&lt;=Inputs!$CQ23,DC$4&gt;=Inputs!$CP23),Inputs!$AR23/(Inputs!$CQ23-Inputs!$CP23+1),0)+IF(DC$4=Inputs!$CL23,Inputs!$BD23,0))</f>
        <v/>
      </c>
      <c r="DD26" s="193" t="str">
        <f>IF(I26="","",IF(AND(DD$4&lt;=Inputs!$CQ23,DD$4&gt;=Inputs!$CP23),Inputs!$AR23/(Inputs!$CQ23-Inputs!$CP23+1),0)+IF(DD$4=Inputs!$CL23,Inputs!$BD23,0))</f>
        <v/>
      </c>
      <c r="DE26" s="193" t="str">
        <f>IF(J26="","",IF(AND(DE$4&lt;=Inputs!$CQ23,DE$4&gt;=Inputs!$CP23),Inputs!$AR23/(Inputs!$CQ23-Inputs!$CP23+1),0)+IF(DE$4=Inputs!$CL23,Inputs!$BD23,0))</f>
        <v/>
      </c>
      <c r="DF26" s="193" t="str">
        <f>IF(K26="","",IF(AND(DF$4&lt;=Inputs!$CQ23,DF$4&gt;=Inputs!$CP23),Inputs!$AR23/(Inputs!$CQ23-Inputs!$CP23+1),0)+IF(DF$4=Inputs!$CL23,Inputs!$BD23,0))</f>
        <v/>
      </c>
      <c r="DG26" s="193" t="str">
        <f>IF(L26="","",IF(AND(DG$4&lt;=Inputs!$CQ23,DG$4&gt;=Inputs!$CP23),Inputs!$AR23/(Inputs!$CQ23-Inputs!$CP23+1),0)+IF(DG$4=Inputs!$CL23,Inputs!$BD23,0))</f>
        <v/>
      </c>
      <c r="DH26" s="193" t="str">
        <f>IF(M26="","",IF(AND(DH$4&lt;=Inputs!$CQ23,DH$4&gt;=Inputs!$CP23),Inputs!$AR23/(Inputs!$CQ23-Inputs!$CP23+1),0)+IF(DH$4=Inputs!$CL23,Inputs!$BD23,0))</f>
        <v/>
      </c>
      <c r="DI26" s="193" t="str">
        <f>IF(N26="","",IF(AND(DI$4&lt;=Inputs!$CQ23,DI$4&gt;=Inputs!$CP23),Inputs!$AR23/(Inputs!$CQ23-Inputs!$CP23+1),0)+IF(DI$4=Inputs!$CL23,Inputs!$BD23,0))</f>
        <v/>
      </c>
      <c r="DJ26" s="193" t="str">
        <f>IF(O26="","",IF(AND(DJ$4&lt;=Inputs!$CQ23,DJ$4&gt;=Inputs!$CP23),Inputs!$AR23/(Inputs!$CQ23-Inputs!$CP23+1),0)+IF(DJ$4=Inputs!$CL23,Inputs!$BD23,0))</f>
        <v/>
      </c>
      <c r="DK26" s="193" t="str">
        <f>IF(P26="","",IF(AND(DK$4&lt;=Inputs!$CQ23,DK$4&gt;=Inputs!$CP23),Inputs!$AR23/(Inputs!$CQ23-Inputs!$CP23+1),0)+IF(DK$4=Inputs!$CL23,Inputs!$BD23,0))</f>
        <v/>
      </c>
      <c r="DL26" s="193" t="str">
        <f>IF(Q26="","",IF(AND(DL$4&lt;=Inputs!$CQ23,DL$4&gt;=Inputs!$CP23),Inputs!$AR23/(Inputs!$CQ23-Inputs!$CP23+1),0)+IF(DL$4=Inputs!$CL23,Inputs!$BD23,0))</f>
        <v/>
      </c>
      <c r="DM26" s="193" t="str">
        <f>IF(R26="","",IF(AND(DM$4&lt;=Inputs!$CQ23,DM$4&gt;=Inputs!$CP23),Inputs!$AR23/(Inputs!$CQ23-Inputs!$CP23+1),0)+IF(DM$4=Inputs!$CL23,Inputs!$BD23,0))</f>
        <v/>
      </c>
      <c r="DN26" s="193" t="str">
        <f>IF(S26="","",IF(AND(DN$4&lt;=Inputs!$CQ23,DN$4&gt;=Inputs!$CP23),Inputs!$AR23/(Inputs!$CQ23-Inputs!$CP23+1),0)+IF(DN$4=Inputs!$CL23,Inputs!$BD23,0))</f>
        <v/>
      </c>
      <c r="DO26" s="193" t="str">
        <f>IF(T26="","",IF(AND(DO$4&lt;=Inputs!$CQ23,DO$4&gt;=Inputs!$CP23),Inputs!$AR23/(Inputs!$CQ23-Inputs!$CP23+1),0)+IF(DO$4=Inputs!$CL23,Inputs!$BD23,0))</f>
        <v/>
      </c>
      <c r="DP26" s="193" t="str">
        <f>IF(U26="","",IF(AND(DP$4&lt;=Inputs!$CQ23,DP$4&gt;=Inputs!$CP23),Inputs!$AR23/(Inputs!$CQ23-Inputs!$CP23+1),0)+IF(DP$4=Inputs!$CL23,Inputs!$BD23,0))</f>
        <v/>
      </c>
      <c r="DQ26" s="193" t="str">
        <f>IF(V26="","",IF(AND(DQ$4&lt;=Inputs!$CQ23,DQ$4&gt;=Inputs!$CP23),Inputs!$AR23/(Inputs!$CQ23-Inputs!$CP23+1),0)+IF(DQ$4=Inputs!$CL23,Inputs!$BD23,0))</f>
        <v/>
      </c>
      <c r="DR26" s="193" t="str">
        <f>IF(W26="","",IF(AND(DR$4&lt;=Inputs!$CQ23,DR$4&gt;=Inputs!$CP23),Inputs!$AR23/(Inputs!$CQ23-Inputs!$CP23+1),0)+IF(DR$4=Inputs!$CL23,Inputs!$BD23,0))</f>
        <v/>
      </c>
      <c r="DS26" s="193" t="str">
        <f>IF(X26="","",IF(AND(DS$4&lt;=Inputs!$CQ23,DS$4&gt;=Inputs!$CP23),Inputs!$AR23/(Inputs!$CQ23-Inputs!$CP23+1),0)+IF(DS$4=Inputs!$CL23,Inputs!$BD23,0))</f>
        <v/>
      </c>
      <c r="DT26" s="193" t="str">
        <f>IF(Y26="","",IF(AND(DT$4&lt;=Inputs!$CQ23,DT$4&gt;=Inputs!$CP23),Inputs!$AR23/(Inputs!$CQ23-Inputs!$CP23+1),0)+IF(DT$4=Inputs!$CL23,Inputs!$BD23,0))</f>
        <v/>
      </c>
      <c r="DU26" s="193" t="str">
        <f>IF(Z26="","",IF(AND(DU$4&lt;=Inputs!$CQ23,DU$4&gt;=Inputs!$CP23),Inputs!$AR23/(Inputs!$CQ23-Inputs!$CP23+1),0)+IF(DU$4=Inputs!$CL23,Inputs!$BD23,0))</f>
        <v/>
      </c>
      <c r="DV26" s="193" t="str">
        <f>IF(AA26="","",IF(AND(DV$4&lt;=Inputs!$CQ23,DV$4&gt;=Inputs!$CP23),Inputs!$AR23/(Inputs!$CQ23-Inputs!$CP23+1),0)+IF(DV$4=Inputs!$CL23,Inputs!$BD23,0))</f>
        <v/>
      </c>
      <c r="DW26" s="193" t="str">
        <f>IF(AB26="","",IF(AND(DW$4&lt;=Inputs!$CQ23,DW$4&gt;=Inputs!$CP23),Inputs!$AR23/(Inputs!$CQ23-Inputs!$CP23+1),0)+IF(DW$4=Inputs!$CL23,Inputs!$BD23,0))</f>
        <v/>
      </c>
      <c r="DX26" s="193" t="str">
        <f>IF(AC26="","",IF(AND(DX$4&lt;=Inputs!$CQ23,DX$4&gt;=Inputs!$CP23),Inputs!$AR23/(Inputs!$CQ23-Inputs!$CP23+1),0)+IF(DX$4=Inputs!$CL23,Inputs!$BD23,0))</f>
        <v/>
      </c>
      <c r="DY26" s="193" t="str">
        <f>IF(AD26="","",IF(AND(DY$4&lt;=Inputs!$CQ23,DY$4&gt;=Inputs!$CP23),Inputs!$AR23/(Inputs!$CQ23-Inputs!$CP23+1),0)+IF(DY$4=Inputs!$CL23,Inputs!$BD23,0))</f>
        <v/>
      </c>
      <c r="DZ26" s="194" t="str">
        <f t="shared" si="3"/>
        <v/>
      </c>
      <c r="EB26" s="48"/>
    </row>
    <row r="27" spans="1:132">
      <c r="A27" s="7" t="str">
        <f>IF(Inputs!A24="","",Inputs!A24)</f>
        <v/>
      </c>
      <c r="B27" t="str">
        <f>IF(Inputs!B24="","",Inputs!B24)</f>
        <v/>
      </c>
      <c r="C27" s="193" t="str">
        <f>IF(Inputs!$B24="","",BO27-CV27)</f>
        <v/>
      </c>
      <c r="D27" s="193" t="str">
        <f>IF(Inputs!$B24="","",BP27-CW27)</f>
        <v/>
      </c>
      <c r="E27" s="193" t="str">
        <f>IF(Inputs!$B24="","",BQ27-CX27)</f>
        <v/>
      </c>
      <c r="F27" s="193" t="str">
        <f>IF(Inputs!$B24="","",BR27-CY27)</f>
        <v/>
      </c>
      <c r="G27" s="193" t="str">
        <f>IF(Inputs!$B24="","",BS27-CZ27)</f>
        <v/>
      </c>
      <c r="H27" s="193" t="str">
        <f>IF(Inputs!$B24="","",BT27-DA27)</f>
        <v/>
      </c>
      <c r="I27" s="193" t="str">
        <f>IF(Inputs!$B24="","",BU27-DB27)</f>
        <v/>
      </c>
      <c r="J27" s="193" t="str">
        <f>IF(Inputs!$B24="","",BV27-DC27)</f>
        <v/>
      </c>
      <c r="K27" s="193" t="str">
        <f>IF(Inputs!$B24="","",BW27-DD27)</f>
        <v/>
      </c>
      <c r="L27" s="193" t="str">
        <f>IF(Inputs!$B24="","",BX27-DE27)</f>
        <v/>
      </c>
      <c r="M27" s="193" t="str">
        <f>IF(Inputs!$B24="","",BY27-DF27)</f>
        <v/>
      </c>
      <c r="N27" s="193" t="str">
        <f>IF(Inputs!$B24="","",BZ27-DG27)</f>
        <v/>
      </c>
      <c r="O27" s="193" t="str">
        <f>IF(Inputs!$B24="","",CA27-DH27)</f>
        <v/>
      </c>
      <c r="P27" s="193" t="str">
        <f>IF(Inputs!$B24="","",CB27-DI27)</f>
        <v/>
      </c>
      <c r="Q27" s="193" t="str">
        <f>IF(Inputs!$B24="","",CC27-DJ27)</f>
        <v/>
      </c>
      <c r="R27" s="193" t="str">
        <f>IF(Inputs!$B24="","",CD27-DK27)</f>
        <v/>
      </c>
      <c r="S27" s="193" t="str">
        <f>IF(Inputs!$B24="","",CE27-DL27)</f>
        <v/>
      </c>
      <c r="T27" s="193" t="str">
        <f>IF(Inputs!$B24="","",CF27-DM27)</f>
        <v/>
      </c>
      <c r="U27" s="193" t="str">
        <f>IF(Inputs!$B24="","",CG27-DN27)</f>
        <v/>
      </c>
      <c r="V27" s="193" t="str">
        <f>IF(Inputs!$B24="","",CH27-DO27)</f>
        <v/>
      </c>
      <c r="W27" s="193" t="str">
        <f>IF(Inputs!$B24="","",CI27-DP27)</f>
        <v/>
      </c>
      <c r="X27" s="193" t="str">
        <f>IF(Inputs!$B24="","",CJ27-DQ27)</f>
        <v/>
      </c>
      <c r="Y27" s="193" t="str">
        <f>IF(Inputs!$B24="","",CK27-DR27)</f>
        <v/>
      </c>
      <c r="Z27" s="193" t="str">
        <f>IF(Inputs!$B24="","",CL27-DS27)</f>
        <v/>
      </c>
      <c r="AA27" s="193" t="str">
        <f>IF(Inputs!$B24="","",CM27-DT27)</f>
        <v/>
      </c>
      <c r="AB27" s="193" t="str">
        <f>IF(Inputs!$B24="","",CN27-DU27)</f>
        <v/>
      </c>
      <c r="AC27" s="193" t="str">
        <f>IF(Inputs!$B24="","",CO27-DV27)</f>
        <v/>
      </c>
      <c r="AD27" s="193" t="str">
        <f>IF(Inputs!$B24="","",CP27-DW27)</f>
        <v/>
      </c>
      <c r="AE27" s="193" t="str">
        <f>IF(Inputs!$B24="","",CQ27-DX27)</f>
        <v/>
      </c>
      <c r="AF27" s="193" t="str">
        <f>IF(Inputs!$B24="","",CR27-DY27)</f>
        <v/>
      </c>
      <c r="AG27" s="194" t="str">
        <f t="shared" si="4"/>
        <v/>
      </c>
      <c r="AH27" s="194"/>
      <c r="AI27" s="195"/>
      <c r="AJ27" s="27">
        <f>IF(AND(Inputs!$CO24=0,AJ$4&gt;=Inputs!$CM24),1,IF(AND(AJ$4&gt;=Inputs!$CM24,AJ$4&lt;Inputs!$CN24),1,IF(AND(AJ$4=Inputs!$CN24,AJ$4=Inputs!$CO24),1,IF(OR(AND(AJ$4=Inputs!$CN24+1,Inputs!$CN24=Inputs!$CO24),AND(AJ$4=Inputs!$CN24+2,Inputs!$CN24=Inputs!$CO24)),0,IF(AJ$4=Inputs!$CN24,0.8,IF(AJ$4=Inputs!$CN24+1,0.6,IF(AJ$4=Inputs!$CN24+2,0.4,IF(AJ$4=Inputs!$CO24,0.2,IF(AND(AJ$4&gt;=Inputs!$CL24,AJ$4&lt;Inputs!$CM24),(AJ$4-Inputs!$CL24+1)/(Inputs!$AI24+1),0)))))))))</f>
        <v>1</v>
      </c>
      <c r="AK27" s="27">
        <f>IF(AND(Inputs!$CO24=0,AK$4&gt;=Inputs!$CM24),1,IF(AND(AK$4&gt;=Inputs!$CM24,AK$4&lt;Inputs!$CN24),1,IF(AND(AK$4=Inputs!$CN24,AK$4=Inputs!$CO24),1,IF(OR(AND(AK$4=Inputs!$CN24+1,Inputs!$CN24=Inputs!$CO24),AND(AK$4=Inputs!$CN24+2,Inputs!$CN24=Inputs!$CO24)),0,IF(AK$4=Inputs!$CN24,0.8,IF(AK$4=Inputs!$CN24+1,0.6,IF(AK$4=Inputs!$CN24+2,0.4,IF(AK$4=Inputs!$CO24,0.2,IF(AND(AK$4&gt;=Inputs!$CL24,AK$4&lt;Inputs!$CM24),(AK$4-Inputs!$CL24+1)/(Inputs!$AI24+1),0)))))))))</f>
        <v>1</v>
      </c>
      <c r="AL27" s="27">
        <f>IF(AND(Inputs!$CO24=0,AL$4&gt;=Inputs!$CM24),1,IF(AND(AL$4&gt;=Inputs!$CM24,AL$4&lt;Inputs!$CN24),1,IF(AND(AL$4=Inputs!$CN24,AL$4=Inputs!$CO24),1,IF(OR(AND(AL$4=Inputs!$CN24+1,Inputs!$CN24=Inputs!$CO24),AND(AL$4=Inputs!$CN24+2,Inputs!$CN24=Inputs!$CO24)),0,IF(AL$4=Inputs!$CN24,0.8,IF(AL$4=Inputs!$CN24+1,0.6,IF(AL$4=Inputs!$CN24+2,0.4,IF(AL$4=Inputs!$CO24,0.2,IF(AND(AL$4&gt;=Inputs!$CL24,AL$4&lt;Inputs!$CM24),(AL$4-Inputs!$CL24+1)/(Inputs!$AI24+1),0)))))))))</f>
        <v>1</v>
      </c>
      <c r="AM27" s="27">
        <f>IF(AND(Inputs!$CO24=0,AM$4&gt;=Inputs!$CM24),1,IF(AND(AM$4&gt;=Inputs!$CM24,AM$4&lt;Inputs!$CN24),1,IF(AND(AM$4=Inputs!$CN24,AM$4=Inputs!$CO24),1,IF(OR(AND(AM$4=Inputs!$CN24+1,Inputs!$CN24=Inputs!$CO24),AND(AM$4=Inputs!$CN24+2,Inputs!$CN24=Inputs!$CO24)),0,IF(AM$4=Inputs!$CN24,0.8,IF(AM$4=Inputs!$CN24+1,0.6,IF(AM$4=Inputs!$CN24+2,0.4,IF(AM$4=Inputs!$CO24,0.2,IF(AND(AM$4&gt;=Inputs!$CL24,AM$4&lt;Inputs!$CM24),(AM$4-Inputs!$CL24+1)/(Inputs!$AI24+1),0)))))))))</f>
        <v>1</v>
      </c>
      <c r="AN27" s="27">
        <f>IF(AND(Inputs!$CO24=0,AN$4&gt;=Inputs!$CM24),1,IF(AND(AN$4&gt;=Inputs!$CM24,AN$4&lt;Inputs!$CN24),1,IF(AND(AN$4=Inputs!$CN24,AN$4=Inputs!$CO24),1,IF(OR(AND(AN$4=Inputs!$CN24+1,Inputs!$CN24=Inputs!$CO24),AND(AN$4=Inputs!$CN24+2,Inputs!$CN24=Inputs!$CO24)),0,IF(AN$4=Inputs!$CN24,0.8,IF(AN$4=Inputs!$CN24+1,0.6,IF(AN$4=Inputs!$CN24+2,0.4,IF(AN$4=Inputs!$CO24,0.2,IF(AND(AN$4&gt;=Inputs!$CL24,AN$4&lt;Inputs!$CM24),(AN$4-Inputs!$CL24+1)/(Inputs!$AI24+1),0)))))))))</f>
        <v>1</v>
      </c>
      <c r="AO27" s="27">
        <f>IF(AND(Inputs!$CO24=0,AO$4&gt;=Inputs!$CM24),1,IF(AND(AO$4&gt;=Inputs!$CM24,AO$4&lt;Inputs!$CN24),1,IF(AND(AO$4=Inputs!$CN24,AO$4=Inputs!$CO24),1,IF(OR(AND(AO$4=Inputs!$CN24+1,Inputs!$CN24=Inputs!$CO24),AND(AO$4=Inputs!$CN24+2,Inputs!$CN24=Inputs!$CO24)),0,IF(AO$4=Inputs!$CN24,0.8,IF(AO$4=Inputs!$CN24+1,0.6,IF(AO$4=Inputs!$CN24+2,0.4,IF(AO$4=Inputs!$CO24,0.2,IF(AND(AO$4&gt;=Inputs!$CL24,AO$4&lt;Inputs!$CM24),(AO$4-Inputs!$CL24+1)/(Inputs!$AI24+1),0)))))))))</f>
        <v>1</v>
      </c>
      <c r="AP27" s="27">
        <f>IF(AND(Inputs!$CO24=0,AP$4&gt;=Inputs!$CM24),1,IF(AND(AP$4&gt;=Inputs!$CM24,AP$4&lt;Inputs!$CN24),1,IF(AND(AP$4=Inputs!$CN24,AP$4=Inputs!$CO24),1,IF(OR(AND(AP$4=Inputs!$CN24+1,Inputs!$CN24=Inputs!$CO24),AND(AP$4=Inputs!$CN24+2,Inputs!$CN24=Inputs!$CO24)),0,IF(AP$4=Inputs!$CN24,0.8,IF(AP$4=Inputs!$CN24+1,0.6,IF(AP$4=Inputs!$CN24+2,0.4,IF(AP$4=Inputs!$CO24,0.2,IF(AND(AP$4&gt;=Inputs!$CL24,AP$4&lt;Inputs!$CM24),(AP$4-Inputs!$CL24+1)/(Inputs!$AI24+1),0)))))))))</f>
        <v>1</v>
      </c>
      <c r="AQ27" s="27">
        <f>IF(AND(Inputs!$CO24=0,AQ$4&gt;=Inputs!$CM24),1,IF(AND(AQ$4&gt;=Inputs!$CM24,AQ$4&lt;Inputs!$CN24),1,IF(AND(AQ$4=Inputs!$CN24,AQ$4=Inputs!$CO24),1,IF(OR(AND(AQ$4=Inputs!$CN24+1,Inputs!$CN24=Inputs!$CO24),AND(AQ$4=Inputs!$CN24+2,Inputs!$CN24=Inputs!$CO24)),0,IF(AQ$4=Inputs!$CN24,0.8,IF(AQ$4=Inputs!$CN24+1,0.6,IF(AQ$4=Inputs!$CN24+2,0.4,IF(AQ$4=Inputs!$CO24,0.2,IF(AND(AQ$4&gt;=Inputs!$CL24,AQ$4&lt;Inputs!$CM24),(AQ$4-Inputs!$CL24+1)/(Inputs!$AI24+1),0)))))))))</f>
        <v>1</v>
      </c>
      <c r="AR27" s="27">
        <f>IF(AND(Inputs!$CO24=0,AR$4&gt;=Inputs!$CM24),1,IF(AND(AR$4&gt;=Inputs!$CM24,AR$4&lt;Inputs!$CN24),1,IF(AND(AR$4=Inputs!$CN24,AR$4=Inputs!$CO24),1,IF(OR(AND(AR$4=Inputs!$CN24+1,Inputs!$CN24=Inputs!$CO24),AND(AR$4=Inputs!$CN24+2,Inputs!$CN24=Inputs!$CO24)),0,IF(AR$4=Inputs!$CN24,0.8,IF(AR$4=Inputs!$CN24+1,0.6,IF(AR$4=Inputs!$CN24+2,0.4,IF(AR$4=Inputs!$CO24,0.2,IF(AND(AR$4&gt;=Inputs!$CL24,AR$4&lt;Inputs!$CM24),(AR$4-Inputs!$CL24+1)/(Inputs!$AI24+1),0)))))))))</f>
        <v>1</v>
      </c>
      <c r="AS27" s="27">
        <f>IF(AND(Inputs!$CO24=0,AS$4&gt;=Inputs!$CM24),1,IF(AND(AS$4&gt;=Inputs!$CM24,AS$4&lt;Inputs!$CN24),1,IF(AND(AS$4=Inputs!$CN24,AS$4=Inputs!$CO24),1,IF(OR(AND(AS$4=Inputs!$CN24+1,Inputs!$CN24=Inputs!$CO24),AND(AS$4=Inputs!$CN24+2,Inputs!$CN24=Inputs!$CO24)),0,IF(AS$4=Inputs!$CN24,0.8,IF(AS$4=Inputs!$CN24+1,0.6,IF(AS$4=Inputs!$CN24+2,0.4,IF(AS$4=Inputs!$CO24,0.2,IF(AND(AS$4&gt;=Inputs!$CL24,AS$4&lt;Inputs!$CM24),(AS$4-Inputs!$CL24+1)/(Inputs!$AI24+1),0)))))))))</f>
        <v>1</v>
      </c>
      <c r="AT27" s="27">
        <f>IF(AND(Inputs!$CO24=0,AT$4&gt;=Inputs!$CM24),1,IF(AND(AT$4&gt;=Inputs!$CM24,AT$4&lt;Inputs!$CN24),1,IF(AND(AT$4=Inputs!$CN24,AT$4=Inputs!$CO24),1,IF(OR(AND(AT$4=Inputs!$CN24+1,Inputs!$CN24=Inputs!$CO24),AND(AT$4=Inputs!$CN24+2,Inputs!$CN24=Inputs!$CO24)),0,IF(AT$4=Inputs!$CN24,0.8,IF(AT$4=Inputs!$CN24+1,0.6,IF(AT$4=Inputs!$CN24+2,0.4,IF(AT$4=Inputs!$CO24,0.2,IF(AND(AT$4&gt;=Inputs!$CL24,AT$4&lt;Inputs!$CM24),(AT$4-Inputs!$CL24+1)/(Inputs!$AI24+1),0)))))))))</f>
        <v>1</v>
      </c>
      <c r="AU27" s="27">
        <f>IF(AND(Inputs!$CO24=0,AU$4&gt;=Inputs!$CM24),1,IF(AND(AU$4&gt;=Inputs!$CM24,AU$4&lt;Inputs!$CN24),1,IF(AND(AU$4=Inputs!$CN24,AU$4=Inputs!$CO24),1,IF(OR(AND(AU$4=Inputs!$CN24+1,Inputs!$CN24=Inputs!$CO24),AND(AU$4=Inputs!$CN24+2,Inputs!$CN24=Inputs!$CO24)),0,IF(AU$4=Inputs!$CN24,0.8,IF(AU$4=Inputs!$CN24+1,0.6,IF(AU$4=Inputs!$CN24+2,0.4,IF(AU$4=Inputs!$CO24,0.2,IF(AND(AU$4&gt;=Inputs!$CL24,AU$4&lt;Inputs!$CM24),(AU$4-Inputs!$CL24+1)/(Inputs!$AI24+1),0)))))))))</f>
        <v>1</v>
      </c>
      <c r="AV27" s="27">
        <f>IF(AND(Inputs!$CO24=0,AV$4&gt;=Inputs!$CM24),1,IF(AND(AV$4&gt;=Inputs!$CM24,AV$4&lt;Inputs!$CN24),1,IF(AND(AV$4=Inputs!$CN24,AV$4=Inputs!$CO24),1,IF(OR(AND(AV$4=Inputs!$CN24+1,Inputs!$CN24=Inputs!$CO24),AND(AV$4=Inputs!$CN24+2,Inputs!$CN24=Inputs!$CO24)),0,IF(AV$4=Inputs!$CN24,0.8,IF(AV$4=Inputs!$CN24+1,0.6,IF(AV$4=Inputs!$CN24+2,0.4,IF(AV$4=Inputs!$CO24,0.2,IF(AND(AV$4&gt;=Inputs!$CL24,AV$4&lt;Inputs!$CM24),(AV$4-Inputs!$CL24+1)/(Inputs!$AI24+1),0)))))))))</f>
        <v>1</v>
      </c>
      <c r="AW27" s="27">
        <f>IF(AND(Inputs!$CO24=0,AW$4&gt;=Inputs!$CM24),1,IF(AND(AW$4&gt;=Inputs!$CM24,AW$4&lt;Inputs!$CN24),1,IF(AND(AW$4=Inputs!$CN24,AW$4=Inputs!$CO24),1,IF(OR(AND(AW$4=Inputs!$CN24+1,Inputs!$CN24=Inputs!$CO24),AND(AW$4=Inputs!$CN24+2,Inputs!$CN24=Inputs!$CO24)),0,IF(AW$4=Inputs!$CN24,0.8,IF(AW$4=Inputs!$CN24+1,0.6,IF(AW$4=Inputs!$CN24+2,0.4,IF(AW$4=Inputs!$CO24,0.2,IF(AND(AW$4&gt;=Inputs!$CL24,AW$4&lt;Inputs!$CM24),(AW$4-Inputs!$CL24+1)/(Inputs!$AI24+1),0)))))))))</f>
        <v>1</v>
      </c>
      <c r="AX27" s="27">
        <f>IF(AND(Inputs!$CO24=0,AX$4&gt;=Inputs!$CM24),1,IF(AND(AX$4&gt;=Inputs!$CM24,AX$4&lt;Inputs!$CN24),1,IF(AND(AX$4=Inputs!$CN24,AX$4=Inputs!$CO24),1,IF(OR(AND(AX$4=Inputs!$CN24+1,Inputs!$CN24=Inputs!$CO24),AND(AX$4=Inputs!$CN24+2,Inputs!$CN24=Inputs!$CO24)),0,IF(AX$4=Inputs!$CN24,0.8,IF(AX$4=Inputs!$CN24+1,0.6,IF(AX$4=Inputs!$CN24+2,0.4,IF(AX$4=Inputs!$CO24,0.2,IF(AND(AX$4&gt;=Inputs!$CL24,AX$4&lt;Inputs!$CM24),(AX$4-Inputs!$CL24+1)/(Inputs!$AI24+1),0)))))))))</f>
        <v>1</v>
      </c>
      <c r="AY27" s="27">
        <f>IF(AND(Inputs!$CO24=0,AY$4&gt;=Inputs!$CM24),1,IF(AND(AY$4&gt;=Inputs!$CM24,AY$4&lt;Inputs!$CN24),1,IF(AND(AY$4=Inputs!$CN24,AY$4=Inputs!$CO24),1,IF(OR(AND(AY$4=Inputs!$CN24+1,Inputs!$CN24=Inputs!$CO24),AND(AY$4=Inputs!$CN24+2,Inputs!$CN24=Inputs!$CO24)),0,IF(AY$4=Inputs!$CN24,0.8,IF(AY$4=Inputs!$CN24+1,0.6,IF(AY$4=Inputs!$CN24+2,0.4,IF(AY$4=Inputs!$CO24,0.2,IF(AND(AY$4&gt;=Inputs!$CL24,AY$4&lt;Inputs!$CM24),(AY$4-Inputs!$CL24+1)/(Inputs!$AI24+1),0)))))))))</f>
        <v>1</v>
      </c>
      <c r="AZ27" s="27">
        <f>IF(AND(Inputs!$CO24=0,AZ$4&gt;=Inputs!$CM24),1,IF(AND(AZ$4&gt;=Inputs!$CM24,AZ$4&lt;Inputs!$CN24),1,IF(AND(AZ$4=Inputs!$CN24,AZ$4=Inputs!$CO24),1,IF(OR(AND(AZ$4=Inputs!$CN24+1,Inputs!$CN24=Inputs!$CO24),AND(AZ$4=Inputs!$CN24+2,Inputs!$CN24=Inputs!$CO24)),0,IF(AZ$4=Inputs!$CN24,0.8,IF(AZ$4=Inputs!$CN24+1,0.6,IF(AZ$4=Inputs!$CN24+2,0.4,IF(AZ$4=Inputs!$CO24,0.2,IF(AND(AZ$4&gt;=Inputs!$CL24,AZ$4&lt;Inputs!$CM24),(AZ$4-Inputs!$CL24+1)/(Inputs!$AI24+1),0)))))))))</f>
        <v>1</v>
      </c>
      <c r="BA27" s="27">
        <f>IF(AND(Inputs!$CO24=0,BA$4&gt;=Inputs!$CM24),1,IF(AND(BA$4&gt;=Inputs!$CM24,BA$4&lt;Inputs!$CN24),1,IF(AND(BA$4=Inputs!$CN24,BA$4=Inputs!$CO24),1,IF(OR(AND(BA$4=Inputs!$CN24+1,Inputs!$CN24=Inputs!$CO24),AND(BA$4=Inputs!$CN24+2,Inputs!$CN24=Inputs!$CO24)),0,IF(BA$4=Inputs!$CN24,0.8,IF(BA$4=Inputs!$CN24+1,0.6,IF(BA$4=Inputs!$CN24+2,0.4,IF(BA$4=Inputs!$CO24,0.2,IF(AND(BA$4&gt;=Inputs!$CL24,BA$4&lt;Inputs!$CM24),(BA$4-Inputs!$CL24+1)/(Inputs!$AI24+1),0)))))))))</f>
        <v>1</v>
      </c>
      <c r="BB27" s="27">
        <f>IF(AND(Inputs!$CO24=0,BB$4&gt;=Inputs!$CM24),1,IF(AND(BB$4&gt;=Inputs!$CM24,BB$4&lt;Inputs!$CN24),1,IF(AND(BB$4=Inputs!$CN24,BB$4=Inputs!$CO24),1,IF(OR(AND(BB$4=Inputs!$CN24+1,Inputs!$CN24=Inputs!$CO24),AND(BB$4=Inputs!$CN24+2,Inputs!$CN24=Inputs!$CO24)),0,IF(BB$4=Inputs!$CN24,0.8,IF(BB$4=Inputs!$CN24+1,0.6,IF(BB$4=Inputs!$CN24+2,0.4,IF(BB$4=Inputs!$CO24,0.2,IF(AND(BB$4&gt;=Inputs!$CL24,BB$4&lt;Inputs!$CM24),(BB$4-Inputs!$CL24+1)/(Inputs!$AI24+1),0)))))))))</f>
        <v>1</v>
      </c>
      <c r="BC27" s="27">
        <f>IF(AND(Inputs!$CO24=0,BC$4&gt;=Inputs!$CM24),1,IF(AND(BC$4&gt;=Inputs!$CM24,BC$4&lt;Inputs!$CN24),1,IF(AND(BC$4=Inputs!$CN24,BC$4=Inputs!$CO24),1,IF(OR(AND(BC$4=Inputs!$CN24+1,Inputs!$CN24=Inputs!$CO24),AND(BC$4=Inputs!$CN24+2,Inputs!$CN24=Inputs!$CO24)),0,IF(BC$4=Inputs!$CN24,0.8,IF(BC$4=Inputs!$CN24+1,0.6,IF(BC$4=Inputs!$CN24+2,0.4,IF(BC$4=Inputs!$CO24,0.2,IF(AND(BC$4&gt;=Inputs!$CL24,BC$4&lt;Inputs!$CM24),(BC$4-Inputs!$CL24+1)/(Inputs!$AI24+1),0)))))))))</f>
        <v>1</v>
      </c>
      <c r="BD27" s="27">
        <f>IF(AND(Inputs!$CO24=0,BD$4&gt;=Inputs!$CM24),1,IF(AND(BD$4&gt;=Inputs!$CM24,BD$4&lt;Inputs!$CN24),1,IF(AND(BD$4=Inputs!$CN24,BD$4=Inputs!$CO24),1,IF(OR(AND(BD$4=Inputs!$CN24+1,Inputs!$CN24=Inputs!$CO24),AND(BD$4=Inputs!$CN24+2,Inputs!$CN24=Inputs!$CO24)),0,IF(BD$4=Inputs!$CN24,0.8,IF(BD$4=Inputs!$CN24+1,0.6,IF(BD$4=Inputs!$CN24+2,0.4,IF(BD$4=Inputs!$CO24,0.2,IF(AND(BD$4&gt;=Inputs!$CL24,BD$4&lt;Inputs!$CM24),(BD$4-Inputs!$CL24+1)/(Inputs!$AI24+1),0)))))))))</f>
        <v>1</v>
      </c>
      <c r="BE27" s="27">
        <f>IF(AND(Inputs!$CO24=0,BE$4&gt;=Inputs!$CM24),1,IF(AND(BE$4&gt;=Inputs!$CM24,BE$4&lt;Inputs!$CN24),1,IF(AND(BE$4=Inputs!$CN24,BE$4=Inputs!$CO24),1,IF(OR(AND(BE$4=Inputs!$CN24+1,Inputs!$CN24=Inputs!$CO24),AND(BE$4=Inputs!$CN24+2,Inputs!$CN24=Inputs!$CO24)),0,IF(BE$4=Inputs!$CN24,0.8,IF(BE$4=Inputs!$CN24+1,0.6,IF(BE$4=Inputs!$CN24+2,0.4,IF(BE$4=Inputs!$CO24,0.2,IF(AND(BE$4&gt;=Inputs!$CL24,BE$4&lt;Inputs!$CM24),(BE$4-Inputs!$CL24+1)/(Inputs!$AI24+1),0)))))))))</f>
        <v>1</v>
      </c>
      <c r="BF27" s="27">
        <f>IF(AND(Inputs!$CO24=0,BF$4&gt;=Inputs!$CM24),1,IF(AND(BF$4&gt;=Inputs!$CM24,BF$4&lt;Inputs!$CN24),1,IF(AND(BF$4=Inputs!$CN24,BF$4=Inputs!$CO24),1,IF(OR(AND(BF$4=Inputs!$CN24+1,Inputs!$CN24=Inputs!$CO24),AND(BF$4=Inputs!$CN24+2,Inputs!$CN24=Inputs!$CO24)),0,IF(BF$4=Inputs!$CN24,0.8,IF(BF$4=Inputs!$CN24+1,0.6,IF(BF$4=Inputs!$CN24+2,0.4,IF(BF$4=Inputs!$CO24,0.2,IF(AND(BF$4&gt;=Inputs!$CL24,BF$4&lt;Inputs!$CM24),(BF$4-Inputs!$CL24+1)/(Inputs!$AI24+1),0)))))))))</f>
        <v>1</v>
      </c>
      <c r="BG27" s="27">
        <f>IF(AND(Inputs!$CO24=0,BG$4&gt;=Inputs!$CM24),1,IF(AND(BG$4&gt;=Inputs!$CM24,BG$4&lt;Inputs!$CN24),1,IF(AND(BG$4=Inputs!$CN24,BG$4=Inputs!$CO24),1,IF(OR(AND(BG$4=Inputs!$CN24+1,Inputs!$CN24=Inputs!$CO24),AND(BG$4=Inputs!$CN24+2,Inputs!$CN24=Inputs!$CO24)),0,IF(BG$4=Inputs!$CN24,0.8,IF(BG$4=Inputs!$CN24+1,0.6,IF(BG$4=Inputs!$CN24+2,0.4,IF(BG$4=Inputs!$CO24,0.2,IF(AND(BG$4&gt;=Inputs!$CL24,BG$4&lt;Inputs!$CM24),(BG$4-Inputs!$CL24+1)/(Inputs!$AI24+1),0)))))))))</f>
        <v>1</v>
      </c>
      <c r="BH27" s="27">
        <f>IF(AND(Inputs!$CO24=0,BH$4&gt;=Inputs!$CM24),1,IF(AND(BH$4&gt;=Inputs!$CM24,BH$4&lt;Inputs!$CN24),1,IF(AND(BH$4=Inputs!$CN24,BH$4=Inputs!$CO24),1,IF(OR(AND(BH$4=Inputs!$CN24+1,Inputs!$CN24=Inputs!$CO24),AND(BH$4=Inputs!$CN24+2,Inputs!$CN24=Inputs!$CO24)),0,IF(BH$4=Inputs!$CN24,0.8,IF(BH$4=Inputs!$CN24+1,0.6,IF(BH$4=Inputs!$CN24+2,0.4,IF(BH$4=Inputs!$CO24,0.2,IF(AND(BH$4&gt;=Inputs!$CL24,BH$4&lt;Inputs!$CM24),(BH$4-Inputs!$CL24+1)/(Inputs!$AI24+1),0)))))))))</f>
        <v>1</v>
      </c>
      <c r="BI27" s="27">
        <f>IF(AND(Inputs!$CO24=0,BI$4&gt;=Inputs!$CM24),1,IF(AND(BI$4&gt;=Inputs!$CM24,BI$4&lt;Inputs!$CN24),1,IF(AND(BI$4=Inputs!$CN24,BI$4=Inputs!$CO24),1,IF(OR(AND(BI$4=Inputs!$CN24+1,Inputs!$CN24=Inputs!$CO24),AND(BI$4=Inputs!$CN24+2,Inputs!$CN24=Inputs!$CO24)),0,IF(BI$4=Inputs!$CN24,0.8,IF(BI$4=Inputs!$CN24+1,0.6,IF(BI$4=Inputs!$CN24+2,0.4,IF(BI$4=Inputs!$CO24,0.2,IF(AND(BI$4&gt;=Inputs!$CL24,BI$4&lt;Inputs!$CM24),(BI$4-Inputs!$CL24+1)/(Inputs!$AI24+1),0)))))))))</f>
        <v>1</v>
      </c>
      <c r="BJ27" s="27">
        <f>IF(AND(Inputs!$CO24=0,BJ$4&gt;=Inputs!$CM24),1,IF(AND(BJ$4&gt;=Inputs!$CM24,BJ$4&lt;Inputs!$CN24),1,IF(AND(BJ$4=Inputs!$CN24,BJ$4=Inputs!$CO24),1,IF(OR(AND(BJ$4=Inputs!$CN24+1,Inputs!$CN24=Inputs!$CO24),AND(BJ$4=Inputs!$CN24+2,Inputs!$CN24=Inputs!$CO24)),0,IF(BJ$4=Inputs!$CN24,0.8,IF(BJ$4=Inputs!$CN24+1,0.6,IF(BJ$4=Inputs!$CN24+2,0.4,IF(BJ$4=Inputs!$CO24,0.2,IF(AND(BJ$4&gt;=Inputs!$CL24,BJ$4&lt;Inputs!$CM24),(BJ$4-Inputs!$CL24+1)/(Inputs!$AI24+1),0)))))))))</f>
        <v>1</v>
      </c>
      <c r="BK27" s="27">
        <f>IF(AND(Inputs!$CO24=0,BK$4&gt;=Inputs!$CM24),1,IF(AND(BK$4&gt;=Inputs!$CM24,BK$4&lt;Inputs!$CN24),1,IF(AND(BK$4=Inputs!$CN24,BK$4=Inputs!$CO24),1,IF(OR(AND(BK$4=Inputs!$CN24+1,Inputs!$CN24=Inputs!$CO24),AND(BK$4=Inputs!$CN24+2,Inputs!$CN24=Inputs!$CO24)),0,IF(BK$4=Inputs!$CN24,0.8,IF(BK$4=Inputs!$CN24+1,0.6,IF(BK$4=Inputs!$CN24+2,0.4,IF(BK$4=Inputs!$CO24,0.2,IF(AND(BK$4&gt;=Inputs!$CL24,BK$4&lt;Inputs!$CM24),(BK$4-Inputs!$CL24+1)/(Inputs!$AI24+1),0)))))))))</f>
        <v>1</v>
      </c>
      <c r="BL27" s="27">
        <f>IF(AND(Inputs!$CO24=0,BL$4&gt;=Inputs!$CM24),1,IF(AND(BL$4&gt;=Inputs!$CM24,BL$4&lt;Inputs!$CN24),1,IF(AND(BL$4=Inputs!$CN24,BL$4=Inputs!$CO24),1,IF(OR(AND(BL$4=Inputs!$CN24+1,Inputs!$CN24=Inputs!$CO24),AND(BL$4=Inputs!$CN24+2,Inputs!$CN24=Inputs!$CO24)),0,IF(BL$4=Inputs!$CN24,0.8,IF(BL$4=Inputs!$CN24+1,0.6,IF(BL$4=Inputs!$CN24+2,0.4,IF(BL$4=Inputs!$CO24,0.2,IF(AND(BL$4&gt;=Inputs!$CL24,BL$4&lt;Inputs!$CM24),(BL$4-Inputs!$CL24+1)/(Inputs!$AI24+1),0)))))))))</f>
        <v>1</v>
      </c>
      <c r="BM27" s="27">
        <f>IF(AND(Inputs!$CO24=0,BM$4&gt;=Inputs!$CM24),1,IF(AND(BM$4&gt;=Inputs!$CM24,BM$4&lt;Inputs!$CN24),1,IF(AND(BM$4=Inputs!$CN24,BM$4=Inputs!$CO24),1,IF(OR(AND(BM$4=Inputs!$CN24+1,Inputs!$CN24=Inputs!$CO24),AND(BM$4=Inputs!$CN24+2,Inputs!$CN24=Inputs!$CO24)),0,IF(BM$4=Inputs!$CN24,0.8,IF(BM$4=Inputs!$CN24+1,0.6,IF(BM$4=Inputs!$CN24+2,0.4,IF(BM$4=Inputs!$CO24,0.2,IF(AND(BM$4&gt;=Inputs!$CL24,BM$4&lt;Inputs!$CM24),(BM$4-Inputs!$CL24+1)/(Inputs!$AI24+1),0)))))))))</f>
        <v>1</v>
      </c>
      <c r="BN27" s="195"/>
      <c r="BO27" s="193" t="str">
        <f>IF(Inputs!$B24="","",(ROUND(Inputs!$BC24*AJ27,0)))</f>
        <v/>
      </c>
      <c r="BP27" s="193" t="str">
        <f>IF(Inputs!$B24="","",(ROUND(Inputs!$BC24*AK27,0)))</f>
        <v/>
      </c>
      <c r="BQ27" s="193" t="str">
        <f>IF(Inputs!$B24="","",(ROUND(Inputs!$BC24*AL27,0)))</f>
        <v/>
      </c>
      <c r="BR27" s="193" t="str">
        <f>IF(Inputs!$B24="","",(ROUND(Inputs!$BC24*AM27,0)))</f>
        <v/>
      </c>
      <c r="BS27" s="193" t="str">
        <f>IF(Inputs!$B24="","",(ROUND(Inputs!$BC24*AN27,0)))</f>
        <v/>
      </c>
      <c r="BT27" s="193" t="str">
        <f>IF(Inputs!$B24="","",(ROUND(Inputs!$BC24*AO27,0)))</f>
        <v/>
      </c>
      <c r="BU27" s="193" t="str">
        <f>IF(Inputs!$B24="","",(ROUND(Inputs!$BC24*AP27,0)))</f>
        <v/>
      </c>
      <c r="BV27" s="193" t="str">
        <f>IF(Inputs!$B24="","",(ROUND(Inputs!$BC24*AQ27,0)))</f>
        <v/>
      </c>
      <c r="BW27" s="193" t="str">
        <f>IF(Inputs!$B24="","",(ROUND(Inputs!$BC24*AR27,0)))</f>
        <v/>
      </c>
      <c r="BX27" s="193" t="str">
        <f>IF(Inputs!$B24="","",(ROUND(Inputs!$BC24*AS27,0)))</f>
        <v/>
      </c>
      <c r="BY27" s="193" t="str">
        <f>IF(Inputs!$B24="","",(ROUND(Inputs!$BC24*AT27,0)))</f>
        <v/>
      </c>
      <c r="BZ27" s="193" t="str">
        <f>IF(Inputs!$B24="","",(ROUND(Inputs!$BC24*AU27,0)))</f>
        <v/>
      </c>
      <c r="CA27" s="193" t="str">
        <f>IF(Inputs!$B24="","",(ROUND(Inputs!$BC24*AV27,0)))</f>
        <v/>
      </c>
      <c r="CB27" s="193" t="str">
        <f>IF(Inputs!$B24="","",(ROUND(Inputs!$BC24*AW27,0)))</f>
        <v/>
      </c>
      <c r="CC27" s="193" t="str">
        <f>IF(Inputs!$B24="","",(ROUND(Inputs!$BC24*AX27,0)))</f>
        <v/>
      </c>
      <c r="CD27" s="193" t="str">
        <f>IF(Inputs!$B24="","",(ROUND(Inputs!$BC24*AY27,0)))</f>
        <v/>
      </c>
      <c r="CE27" s="193" t="str">
        <f>IF(Inputs!$B24="","",(ROUND(Inputs!$BC24*AZ27,0)))</f>
        <v/>
      </c>
      <c r="CF27" s="193" t="str">
        <f>IF(Inputs!$B24="","",(ROUND(Inputs!$BC24*BA27,0)))</f>
        <v/>
      </c>
      <c r="CG27" s="193" t="str">
        <f>IF(Inputs!$B24="","",(ROUND(Inputs!$BC24*BB27,0)))</f>
        <v/>
      </c>
      <c r="CH27" s="193" t="str">
        <f>IF(Inputs!$B24="","",(ROUND(Inputs!$BC24*BC27,0)))</f>
        <v/>
      </c>
      <c r="CI27" s="193" t="str">
        <f>IF(Inputs!$B24="","",(ROUND(Inputs!$BC24*BD27,0)))</f>
        <v/>
      </c>
      <c r="CJ27" s="193" t="str">
        <f>IF(Inputs!$B24="","",(ROUND(Inputs!$BC24*BE27,0)))</f>
        <v/>
      </c>
      <c r="CK27" s="193" t="str">
        <f>IF(Inputs!$B24="","",(ROUND(Inputs!$BC24*BF27,0)))</f>
        <v/>
      </c>
      <c r="CL27" s="193" t="str">
        <f>IF(Inputs!$B24="","",(ROUND(Inputs!$BC24*BG27,0)))</f>
        <v/>
      </c>
      <c r="CM27" s="193" t="str">
        <f>IF(Inputs!$B24="","",(ROUND(Inputs!$BC24*BH27,0)))</f>
        <v/>
      </c>
      <c r="CN27" s="193" t="str">
        <f>IF(Inputs!$B24="","",(ROUND(Inputs!$BC24*BI27,0)))</f>
        <v/>
      </c>
      <c r="CO27" s="193" t="str">
        <f>IF(Inputs!$B24="","",(ROUND(Inputs!$BC24*BJ27,0)))</f>
        <v/>
      </c>
      <c r="CP27" s="193" t="str">
        <f>IF(Inputs!$B24="","",(ROUND(Inputs!$BC24*BK27,0)))</f>
        <v/>
      </c>
      <c r="CQ27" s="193" t="str">
        <f>IF(Inputs!$B24="","",(ROUND(Inputs!$BC24*BL27,0)))</f>
        <v/>
      </c>
      <c r="CR27" s="193" t="str">
        <f>IF(Inputs!$B24="","",(ROUND(Inputs!$BC24*BM27,0)))</f>
        <v/>
      </c>
      <c r="CS27" s="194">
        <f t="shared" si="5"/>
        <v>0</v>
      </c>
      <c r="CT27" s="195"/>
      <c r="CU27" s="195"/>
      <c r="CV27" s="193" t="str">
        <f>IF(A27="","",IF(AND(CV$4&lt;=Inputs!$CQ24,CV$4&gt;=Inputs!$CP24),Inputs!$AR24/(Inputs!$CQ24-Inputs!$CP24+1),0)+IF(CV$4=Inputs!$CL24,Inputs!$BD24,0))</f>
        <v/>
      </c>
      <c r="CW27" s="193" t="str">
        <f>IF(B27="","",IF(AND(CW$4&lt;=Inputs!$CQ24,CW$4&gt;=Inputs!$CP24),Inputs!$AR24/(Inputs!$CQ24-Inputs!$CP24+1),0)+IF(CW$4=Inputs!$CL24,Inputs!$BD24,0))</f>
        <v/>
      </c>
      <c r="CX27" s="193" t="str">
        <f>IF(C27="","",IF(AND(CX$4&lt;=Inputs!$CQ24,CX$4&gt;=Inputs!$CP24),Inputs!$AR24/(Inputs!$CQ24-Inputs!$CP24+1),0)+IF(CX$4=Inputs!$CL24,Inputs!$BD24,0))</f>
        <v/>
      </c>
      <c r="CY27" s="193" t="str">
        <f>IF(D27="","",IF(AND(CY$4&lt;=Inputs!$CQ24,CY$4&gt;=Inputs!$CP24),Inputs!$AR24/(Inputs!$CQ24-Inputs!$CP24+1),0)+IF(CY$4=Inputs!$CL24,Inputs!$BD24,0))</f>
        <v/>
      </c>
      <c r="CZ27" s="193" t="str">
        <f>IF(E27="","",IF(AND(CZ$4&lt;=Inputs!$CQ24,CZ$4&gt;=Inputs!$CP24),Inputs!$AR24/(Inputs!$CQ24-Inputs!$CP24+1),0)+IF(CZ$4=Inputs!$CL24,Inputs!$BD24,0))</f>
        <v/>
      </c>
      <c r="DA27" s="193" t="str">
        <f>IF(F27="","",IF(AND(DA$4&lt;=Inputs!$CQ24,DA$4&gt;=Inputs!$CP24),Inputs!$AR24/(Inputs!$CQ24-Inputs!$CP24+1),0)+IF(DA$4=Inputs!$CL24,Inputs!$BD24,0))</f>
        <v/>
      </c>
      <c r="DB27" s="193" t="str">
        <f>IF(G27="","",IF(AND(DB$4&lt;=Inputs!$CQ24,DB$4&gt;=Inputs!$CP24),Inputs!$AR24/(Inputs!$CQ24-Inputs!$CP24+1),0)+IF(DB$4=Inputs!$CL24,Inputs!$BD24,0))</f>
        <v/>
      </c>
      <c r="DC27" s="193" t="str">
        <f>IF(H27="","",IF(AND(DC$4&lt;=Inputs!$CQ24,DC$4&gt;=Inputs!$CP24),Inputs!$AR24/(Inputs!$CQ24-Inputs!$CP24+1),0)+IF(DC$4=Inputs!$CL24,Inputs!$BD24,0))</f>
        <v/>
      </c>
      <c r="DD27" s="193" t="str">
        <f>IF(I27="","",IF(AND(DD$4&lt;=Inputs!$CQ24,DD$4&gt;=Inputs!$CP24),Inputs!$AR24/(Inputs!$CQ24-Inputs!$CP24+1),0)+IF(DD$4=Inputs!$CL24,Inputs!$BD24,0))</f>
        <v/>
      </c>
      <c r="DE27" s="193" t="str">
        <f>IF(J27="","",IF(AND(DE$4&lt;=Inputs!$CQ24,DE$4&gt;=Inputs!$CP24),Inputs!$AR24/(Inputs!$CQ24-Inputs!$CP24+1),0)+IF(DE$4=Inputs!$CL24,Inputs!$BD24,0))</f>
        <v/>
      </c>
      <c r="DF27" s="193" t="str">
        <f>IF(K27="","",IF(AND(DF$4&lt;=Inputs!$CQ24,DF$4&gt;=Inputs!$CP24),Inputs!$AR24/(Inputs!$CQ24-Inputs!$CP24+1),0)+IF(DF$4=Inputs!$CL24,Inputs!$BD24,0))</f>
        <v/>
      </c>
      <c r="DG27" s="193" t="str">
        <f>IF(L27="","",IF(AND(DG$4&lt;=Inputs!$CQ24,DG$4&gt;=Inputs!$CP24),Inputs!$AR24/(Inputs!$CQ24-Inputs!$CP24+1),0)+IF(DG$4=Inputs!$CL24,Inputs!$BD24,0))</f>
        <v/>
      </c>
      <c r="DH27" s="193" t="str">
        <f>IF(M27="","",IF(AND(DH$4&lt;=Inputs!$CQ24,DH$4&gt;=Inputs!$CP24),Inputs!$AR24/(Inputs!$CQ24-Inputs!$CP24+1),0)+IF(DH$4=Inputs!$CL24,Inputs!$BD24,0))</f>
        <v/>
      </c>
      <c r="DI27" s="193" t="str">
        <f>IF(N27="","",IF(AND(DI$4&lt;=Inputs!$CQ24,DI$4&gt;=Inputs!$CP24),Inputs!$AR24/(Inputs!$CQ24-Inputs!$CP24+1),0)+IF(DI$4=Inputs!$CL24,Inputs!$BD24,0))</f>
        <v/>
      </c>
      <c r="DJ27" s="193" t="str">
        <f>IF(O27="","",IF(AND(DJ$4&lt;=Inputs!$CQ24,DJ$4&gt;=Inputs!$CP24),Inputs!$AR24/(Inputs!$CQ24-Inputs!$CP24+1),0)+IF(DJ$4=Inputs!$CL24,Inputs!$BD24,0))</f>
        <v/>
      </c>
      <c r="DK27" s="193" t="str">
        <f>IF(P27="","",IF(AND(DK$4&lt;=Inputs!$CQ24,DK$4&gt;=Inputs!$CP24),Inputs!$AR24/(Inputs!$CQ24-Inputs!$CP24+1),0)+IF(DK$4=Inputs!$CL24,Inputs!$BD24,0))</f>
        <v/>
      </c>
      <c r="DL27" s="193" t="str">
        <f>IF(Q27="","",IF(AND(DL$4&lt;=Inputs!$CQ24,DL$4&gt;=Inputs!$CP24),Inputs!$AR24/(Inputs!$CQ24-Inputs!$CP24+1),0)+IF(DL$4=Inputs!$CL24,Inputs!$BD24,0))</f>
        <v/>
      </c>
      <c r="DM27" s="193" t="str">
        <f>IF(R27="","",IF(AND(DM$4&lt;=Inputs!$CQ24,DM$4&gt;=Inputs!$CP24),Inputs!$AR24/(Inputs!$CQ24-Inputs!$CP24+1),0)+IF(DM$4=Inputs!$CL24,Inputs!$BD24,0))</f>
        <v/>
      </c>
      <c r="DN27" s="193" t="str">
        <f>IF(S27="","",IF(AND(DN$4&lt;=Inputs!$CQ24,DN$4&gt;=Inputs!$CP24),Inputs!$AR24/(Inputs!$CQ24-Inputs!$CP24+1),0)+IF(DN$4=Inputs!$CL24,Inputs!$BD24,0))</f>
        <v/>
      </c>
      <c r="DO27" s="193" t="str">
        <f>IF(T27="","",IF(AND(DO$4&lt;=Inputs!$CQ24,DO$4&gt;=Inputs!$CP24),Inputs!$AR24/(Inputs!$CQ24-Inputs!$CP24+1),0)+IF(DO$4=Inputs!$CL24,Inputs!$BD24,0))</f>
        <v/>
      </c>
      <c r="DP27" s="193" t="str">
        <f>IF(U27="","",IF(AND(DP$4&lt;=Inputs!$CQ24,DP$4&gt;=Inputs!$CP24),Inputs!$AR24/(Inputs!$CQ24-Inputs!$CP24+1),0)+IF(DP$4=Inputs!$CL24,Inputs!$BD24,0))</f>
        <v/>
      </c>
      <c r="DQ27" s="193" t="str">
        <f>IF(V27="","",IF(AND(DQ$4&lt;=Inputs!$CQ24,DQ$4&gt;=Inputs!$CP24),Inputs!$AR24/(Inputs!$CQ24-Inputs!$CP24+1),0)+IF(DQ$4=Inputs!$CL24,Inputs!$BD24,0))</f>
        <v/>
      </c>
      <c r="DR27" s="193" t="str">
        <f>IF(W27="","",IF(AND(DR$4&lt;=Inputs!$CQ24,DR$4&gt;=Inputs!$CP24),Inputs!$AR24/(Inputs!$CQ24-Inputs!$CP24+1),0)+IF(DR$4=Inputs!$CL24,Inputs!$BD24,0))</f>
        <v/>
      </c>
      <c r="DS27" s="193" t="str">
        <f>IF(X27="","",IF(AND(DS$4&lt;=Inputs!$CQ24,DS$4&gt;=Inputs!$CP24),Inputs!$AR24/(Inputs!$CQ24-Inputs!$CP24+1),0)+IF(DS$4=Inputs!$CL24,Inputs!$BD24,0))</f>
        <v/>
      </c>
      <c r="DT27" s="193" t="str">
        <f>IF(Y27="","",IF(AND(DT$4&lt;=Inputs!$CQ24,DT$4&gt;=Inputs!$CP24),Inputs!$AR24/(Inputs!$CQ24-Inputs!$CP24+1),0)+IF(DT$4=Inputs!$CL24,Inputs!$BD24,0))</f>
        <v/>
      </c>
      <c r="DU27" s="193" t="str">
        <f>IF(Z27="","",IF(AND(DU$4&lt;=Inputs!$CQ24,DU$4&gt;=Inputs!$CP24),Inputs!$AR24/(Inputs!$CQ24-Inputs!$CP24+1),0)+IF(DU$4=Inputs!$CL24,Inputs!$BD24,0))</f>
        <v/>
      </c>
      <c r="DV27" s="193" t="str">
        <f>IF(AA27="","",IF(AND(DV$4&lt;=Inputs!$CQ24,DV$4&gt;=Inputs!$CP24),Inputs!$AR24/(Inputs!$CQ24-Inputs!$CP24+1),0)+IF(DV$4=Inputs!$CL24,Inputs!$BD24,0))</f>
        <v/>
      </c>
      <c r="DW27" s="193" t="str">
        <f>IF(AB27="","",IF(AND(DW$4&lt;=Inputs!$CQ24,DW$4&gt;=Inputs!$CP24),Inputs!$AR24/(Inputs!$CQ24-Inputs!$CP24+1),0)+IF(DW$4=Inputs!$CL24,Inputs!$BD24,0))</f>
        <v/>
      </c>
      <c r="DX27" s="193" t="str">
        <f>IF(AC27="","",IF(AND(DX$4&lt;=Inputs!$CQ24,DX$4&gt;=Inputs!$CP24),Inputs!$AR24/(Inputs!$CQ24-Inputs!$CP24+1),0)+IF(DX$4=Inputs!$CL24,Inputs!$BD24,0))</f>
        <v/>
      </c>
      <c r="DY27" s="193" t="str">
        <f>IF(AD27="","",IF(AND(DY$4&lt;=Inputs!$CQ24,DY$4&gt;=Inputs!$CP24),Inputs!$AR24/(Inputs!$CQ24-Inputs!$CP24+1),0)+IF(DY$4=Inputs!$CL24,Inputs!$BD24,0))</f>
        <v/>
      </c>
      <c r="DZ27" s="194" t="str">
        <f t="shared" si="3"/>
        <v/>
      </c>
      <c r="EB27" s="48"/>
    </row>
    <row r="28" spans="1:132">
      <c r="A28" s="7" t="str">
        <f>IF(Inputs!A25="","",Inputs!A25)</f>
        <v/>
      </c>
      <c r="B28" t="str">
        <f>IF(Inputs!B25="","",Inputs!B25)</f>
        <v/>
      </c>
      <c r="C28" s="193" t="str">
        <f>IF(Inputs!$B25="","",BO28-CV28)</f>
        <v/>
      </c>
      <c r="D28" s="193" t="str">
        <f>IF(Inputs!$B25="","",BP28-CW28)</f>
        <v/>
      </c>
      <c r="E28" s="193" t="str">
        <f>IF(Inputs!$B25="","",BQ28-CX28)</f>
        <v/>
      </c>
      <c r="F28" s="193" t="str">
        <f>IF(Inputs!$B25="","",BR28-CY28)</f>
        <v/>
      </c>
      <c r="G28" s="193" t="str">
        <f>IF(Inputs!$B25="","",BS28-CZ28)</f>
        <v/>
      </c>
      <c r="H28" s="193" t="str">
        <f>IF(Inputs!$B25="","",BT28-DA28)</f>
        <v/>
      </c>
      <c r="I28" s="193" t="str">
        <f>IF(Inputs!$B25="","",BU28-DB28)</f>
        <v/>
      </c>
      <c r="J28" s="193" t="str">
        <f>IF(Inputs!$B25="","",BV28-DC28)</f>
        <v/>
      </c>
      <c r="K28" s="193" t="str">
        <f>IF(Inputs!$B25="","",BW28-DD28)</f>
        <v/>
      </c>
      <c r="L28" s="193" t="str">
        <f>IF(Inputs!$B25="","",BX28-DE28)</f>
        <v/>
      </c>
      <c r="M28" s="193" t="str">
        <f>IF(Inputs!$B25="","",BY28-DF28)</f>
        <v/>
      </c>
      <c r="N28" s="193" t="str">
        <f>IF(Inputs!$B25="","",BZ28-DG28)</f>
        <v/>
      </c>
      <c r="O28" s="193" t="str">
        <f>IF(Inputs!$B25="","",CA28-DH28)</f>
        <v/>
      </c>
      <c r="P28" s="193" t="str">
        <f>IF(Inputs!$B25="","",CB28-DI28)</f>
        <v/>
      </c>
      <c r="Q28" s="193" t="str">
        <f>IF(Inputs!$B25="","",CC28-DJ28)</f>
        <v/>
      </c>
      <c r="R28" s="193" t="str">
        <f>IF(Inputs!$B25="","",CD28-DK28)</f>
        <v/>
      </c>
      <c r="S28" s="193" t="str">
        <f>IF(Inputs!$B25="","",CE28-DL28)</f>
        <v/>
      </c>
      <c r="T28" s="193" t="str">
        <f>IF(Inputs!$B25="","",CF28-DM28)</f>
        <v/>
      </c>
      <c r="U28" s="193" t="str">
        <f>IF(Inputs!$B25="","",CG28-DN28)</f>
        <v/>
      </c>
      <c r="V28" s="193" t="str">
        <f>IF(Inputs!$B25="","",CH28-DO28)</f>
        <v/>
      </c>
      <c r="W28" s="193" t="str">
        <f>IF(Inputs!$B25="","",CI28-DP28)</f>
        <v/>
      </c>
      <c r="X28" s="193" t="str">
        <f>IF(Inputs!$B25="","",CJ28-DQ28)</f>
        <v/>
      </c>
      <c r="Y28" s="193" t="str">
        <f>IF(Inputs!$B25="","",CK28-DR28)</f>
        <v/>
      </c>
      <c r="Z28" s="193" t="str">
        <f>IF(Inputs!$B25="","",CL28-DS28)</f>
        <v/>
      </c>
      <c r="AA28" s="193" t="str">
        <f>IF(Inputs!$B25="","",CM28-DT28)</f>
        <v/>
      </c>
      <c r="AB28" s="193" t="str">
        <f>IF(Inputs!$B25="","",CN28-DU28)</f>
        <v/>
      </c>
      <c r="AC28" s="193" t="str">
        <f>IF(Inputs!$B25="","",CO28-DV28)</f>
        <v/>
      </c>
      <c r="AD28" s="193" t="str">
        <f>IF(Inputs!$B25="","",CP28-DW28)</f>
        <v/>
      </c>
      <c r="AE28" s="193" t="str">
        <f>IF(Inputs!$B25="","",CQ28-DX28)</f>
        <v/>
      </c>
      <c r="AF28" s="193" t="str">
        <f>IF(Inputs!$B25="","",CR28-DY28)</f>
        <v/>
      </c>
      <c r="AG28" s="194" t="str">
        <f t="shared" si="4"/>
        <v/>
      </c>
      <c r="AH28" s="194"/>
      <c r="AI28" s="195"/>
      <c r="AJ28" s="27">
        <f>IF(AND(Inputs!$CO25=0,AJ$4&gt;=Inputs!$CM25),1,IF(AND(AJ$4&gt;=Inputs!$CM25,AJ$4&lt;Inputs!$CN25),1,IF(AND(AJ$4=Inputs!$CN25,AJ$4=Inputs!$CO25),1,IF(OR(AND(AJ$4=Inputs!$CN25+1,Inputs!$CN25=Inputs!$CO25),AND(AJ$4=Inputs!$CN25+2,Inputs!$CN25=Inputs!$CO25)),0,IF(AJ$4=Inputs!$CN25,0.8,IF(AJ$4=Inputs!$CN25+1,0.6,IF(AJ$4=Inputs!$CN25+2,0.4,IF(AJ$4=Inputs!$CO25,0.2,IF(AND(AJ$4&gt;=Inputs!$CL25,AJ$4&lt;Inputs!$CM25),(AJ$4-Inputs!$CL25+1)/(Inputs!$AI25+1),0)))))))))</f>
        <v>1</v>
      </c>
      <c r="AK28" s="27">
        <f>IF(AND(Inputs!$CO25=0,AK$4&gt;=Inputs!$CM25),1,IF(AND(AK$4&gt;=Inputs!$CM25,AK$4&lt;Inputs!$CN25),1,IF(AND(AK$4=Inputs!$CN25,AK$4=Inputs!$CO25),1,IF(OR(AND(AK$4=Inputs!$CN25+1,Inputs!$CN25=Inputs!$CO25),AND(AK$4=Inputs!$CN25+2,Inputs!$CN25=Inputs!$CO25)),0,IF(AK$4=Inputs!$CN25,0.8,IF(AK$4=Inputs!$CN25+1,0.6,IF(AK$4=Inputs!$CN25+2,0.4,IF(AK$4=Inputs!$CO25,0.2,IF(AND(AK$4&gt;=Inputs!$CL25,AK$4&lt;Inputs!$CM25),(AK$4-Inputs!$CL25+1)/(Inputs!$AI25+1),0)))))))))</f>
        <v>1</v>
      </c>
      <c r="AL28" s="27">
        <f>IF(AND(Inputs!$CO25=0,AL$4&gt;=Inputs!$CM25),1,IF(AND(AL$4&gt;=Inputs!$CM25,AL$4&lt;Inputs!$CN25),1,IF(AND(AL$4=Inputs!$CN25,AL$4=Inputs!$CO25),1,IF(OR(AND(AL$4=Inputs!$CN25+1,Inputs!$CN25=Inputs!$CO25),AND(AL$4=Inputs!$CN25+2,Inputs!$CN25=Inputs!$CO25)),0,IF(AL$4=Inputs!$CN25,0.8,IF(AL$4=Inputs!$CN25+1,0.6,IF(AL$4=Inputs!$CN25+2,0.4,IF(AL$4=Inputs!$CO25,0.2,IF(AND(AL$4&gt;=Inputs!$CL25,AL$4&lt;Inputs!$CM25),(AL$4-Inputs!$CL25+1)/(Inputs!$AI25+1),0)))))))))</f>
        <v>1</v>
      </c>
      <c r="AM28" s="27">
        <f>IF(AND(Inputs!$CO25=0,AM$4&gt;=Inputs!$CM25),1,IF(AND(AM$4&gt;=Inputs!$CM25,AM$4&lt;Inputs!$CN25),1,IF(AND(AM$4=Inputs!$CN25,AM$4=Inputs!$CO25),1,IF(OR(AND(AM$4=Inputs!$CN25+1,Inputs!$CN25=Inputs!$CO25),AND(AM$4=Inputs!$CN25+2,Inputs!$CN25=Inputs!$CO25)),0,IF(AM$4=Inputs!$CN25,0.8,IF(AM$4=Inputs!$CN25+1,0.6,IF(AM$4=Inputs!$CN25+2,0.4,IF(AM$4=Inputs!$CO25,0.2,IF(AND(AM$4&gt;=Inputs!$CL25,AM$4&lt;Inputs!$CM25),(AM$4-Inputs!$CL25+1)/(Inputs!$AI25+1),0)))))))))</f>
        <v>1</v>
      </c>
      <c r="AN28" s="27">
        <f>IF(AND(Inputs!$CO25=0,AN$4&gt;=Inputs!$CM25),1,IF(AND(AN$4&gt;=Inputs!$CM25,AN$4&lt;Inputs!$CN25),1,IF(AND(AN$4=Inputs!$CN25,AN$4=Inputs!$CO25),1,IF(OR(AND(AN$4=Inputs!$CN25+1,Inputs!$CN25=Inputs!$CO25),AND(AN$4=Inputs!$CN25+2,Inputs!$CN25=Inputs!$CO25)),0,IF(AN$4=Inputs!$CN25,0.8,IF(AN$4=Inputs!$CN25+1,0.6,IF(AN$4=Inputs!$CN25+2,0.4,IF(AN$4=Inputs!$CO25,0.2,IF(AND(AN$4&gt;=Inputs!$CL25,AN$4&lt;Inputs!$CM25),(AN$4-Inputs!$CL25+1)/(Inputs!$AI25+1),0)))))))))</f>
        <v>1</v>
      </c>
      <c r="AO28" s="27">
        <f>IF(AND(Inputs!$CO25=0,AO$4&gt;=Inputs!$CM25),1,IF(AND(AO$4&gt;=Inputs!$CM25,AO$4&lt;Inputs!$CN25),1,IF(AND(AO$4=Inputs!$CN25,AO$4=Inputs!$CO25),1,IF(OR(AND(AO$4=Inputs!$CN25+1,Inputs!$CN25=Inputs!$CO25),AND(AO$4=Inputs!$CN25+2,Inputs!$CN25=Inputs!$CO25)),0,IF(AO$4=Inputs!$CN25,0.8,IF(AO$4=Inputs!$CN25+1,0.6,IF(AO$4=Inputs!$CN25+2,0.4,IF(AO$4=Inputs!$CO25,0.2,IF(AND(AO$4&gt;=Inputs!$CL25,AO$4&lt;Inputs!$CM25),(AO$4-Inputs!$CL25+1)/(Inputs!$AI25+1),0)))))))))</f>
        <v>1</v>
      </c>
      <c r="AP28" s="27">
        <f>IF(AND(Inputs!$CO25=0,AP$4&gt;=Inputs!$CM25),1,IF(AND(AP$4&gt;=Inputs!$CM25,AP$4&lt;Inputs!$CN25),1,IF(AND(AP$4=Inputs!$CN25,AP$4=Inputs!$CO25),1,IF(OR(AND(AP$4=Inputs!$CN25+1,Inputs!$CN25=Inputs!$CO25),AND(AP$4=Inputs!$CN25+2,Inputs!$CN25=Inputs!$CO25)),0,IF(AP$4=Inputs!$CN25,0.8,IF(AP$4=Inputs!$CN25+1,0.6,IF(AP$4=Inputs!$CN25+2,0.4,IF(AP$4=Inputs!$CO25,0.2,IF(AND(AP$4&gt;=Inputs!$CL25,AP$4&lt;Inputs!$CM25),(AP$4-Inputs!$CL25+1)/(Inputs!$AI25+1),0)))))))))</f>
        <v>1</v>
      </c>
      <c r="AQ28" s="27">
        <f>IF(AND(Inputs!$CO25=0,AQ$4&gt;=Inputs!$CM25),1,IF(AND(AQ$4&gt;=Inputs!$CM25,AQ$4&lt;Inputs!$CN25),1,IF(AND(AQ$4=Inputs!$CN25,AQ$4=Inputs!$CO25),1,IF(OR(AND(AQ$4=Inputs!$CN25+1,Inputs!$CN25=Inputs!$CO25),AND(AQ$4=Inputs!$CN25+2,Inputs!$CN25=Inputs!$CO25)),0,IF(AQ$4=Inputs!$CN25,0.8,IF(AQ$4=Inputs!$CN25+1,0.6,IF(AQ$4=Inputs!$CN25+2,0.4,IF(AQ$4=Inputs!$CO25,0.2,IF(AND(AQ$4&gt;=Inputs!$CL25,AQ$4&lt;Inputs!$CM25),(AQ$4-Inputs!$CL25+1)/(Inputs!$AI25+1),0)))))))))</f>
        <v>1</v>
      </c>
      <c r="AR28" s="27">
        <f>IF(AND(Inputs!$CO25=0,AR$4&gt;=Inputs!$CM25),1,IF(AND(AR$4&gt;=Inputs!$CM25,AR$4&lt;Inputs!$CN25),1,IF(AND(AR$4=Inputs!$CN25,AR$4=Inputs!$CO25),1,IF(OR(AND(AR$4=Inputs!$CN25+1,Inputs!$CN25=Inputs!$CO25),AND(AR$4=Inputs!$CN25+2,Inputs!$CN25=Inputs!$CO25)),0,IF(AR$4=Inputs!$CN25,0.8,IF(AR$4=Inputs!$CN25+1,0.6,IF(AR$4=Inputs!$CN25+2,0.4,IF(AR$4=Inputs!$CO25,0.2,IF(AND(AR$4&gt;=Inputs!$CL25,AR$4&lt;Inputs!$CM25),(AR$4-Inputs!$CL25+1)/(Inputs!$AI25+1),0)))))))))</f>
        <v>1</v>
      </c>
      <c r="AS28" s="27">
        <f>IF(AND(Inputs!$CO25=0,AS$4&gt;=Inputs!$CM25),1,IF(AND(AS$4&gt;=Inputs!$CM25,AS$4&lt;Inputs!$CN25),1,IF(AND(AS$4=Inputs!$CN25,AS$4=Inputs!$CO25),1,IF(OR(AND(AS$4=Inputs!$CN25+1,Inputs!$CN25=Inputs!$CO25),AND(AS$4=Inputs!$CN25+2,Inputs!$CN25=Inputs!$CO25)),0,IF(AS$4=Inputs!$CN25,0.8,IF(AS$4=Inputs!$CN25+1,0.6,IF(AS$4=Inputs!$CN25+2,0.4,IF(AS$4=Inputs!$CO25,0.2,IF(AND(AS$4&gt;=Inputs!$CL25,AS$4&lt;Inputs!$CM25),(AS$4-Inputs!$CL25+1)/(Inputs!$AI25+1),0)))))))))</f>
        <v>1</v>
      </c>
      <c r="AT28" s="27">
        <f>IF(AND(Inputs!$CO25=0,AT$4&gt;=Inputs!$CM25),1,IF(AND(AT$4&gt;=Inputs!$CM25,AT$4&lt;Inputs!$CN25),1,IF(AND(AT$4=Inputs!$CN25,AT$4=Inputs!$CO25),1,IF(OR(AND(AT$4=Inputs!$CN25+1,Inputs!$CN25=Inputs!$CO25),AND(AT$4=Inputs!$CN25+2,Inputs!$CN25=Inputs!$CO25)),0,IF(AT$4=Inputs!$CN25,0.8,IF(AT$4=Inputs!$CN25+1,0.6,IF(AT$4=Inputs!$CN25+2,0.4,IF(AT$4=Inputs!$CO25,0.2,IF(AND(AT$4&gt;=Inputs!$CL25,AT$4&lt;Inputs!$CM25),(AT$4-Inputs!$CL25+1)/(Inputs!$AI25+1),0)))))))))</f>
        <v>1</v>
      </c>
      <c r="AU28" s="27">
        <f>IF(AND(Inputs!$CO25=0,AU$4&gt;=Inputs!$CM25),1,IF(AND(AU$4&gt;=Inputs!$CM25,AU$4&lt;Inputs!$CN25),1,IF(AND(AU$4=Inputs!$CN25,AU$4=Inputs!$CO25),1,IF(OR(AND(AU$4=Inputs!$CN25+1,Inputs!$CN25=Inputs!$CO25),AND(AU$4=Inputs!$CN25+2,Inputs!$CN25=Inputs!$CO25)),0,IF(AU$4=Inputs!$CN25,0.8,IF(AU$4=Inputs!$CN25+1,0.6,IF(AU$4=Inputs!$CN25+2,0.4,IF(AU$4=Inputs!$CO25,0.2,IF(AND(AU$4&gt;=Inputs!$CL25,AU$4&lt;Inputs!$CM25),(AU$4-Inputs!$CL25+1)/(Inputs!$AI25+1),0)))))))))</f>
        <v>1</v>
      </c>
      <c r="AV28" s="27">
        <f>IF(AND(Inputs!$CO25=0,AV$4&gt;=Inputs!$CM25),1,IF(AND(AV$4&gt;=Inputs!$CM25,AV$4&lt;Inputs!$CN25),1,IF(AND(AV$4=Inputs!$CN25,AV$4=Inputs!$CO25),1,IF(OR(AND(AV$4=Inputs!$CN25+1,Inputs!$CN25=Inputs!$CO25),AND(AV$4=Inputs!$CN25+2,Inputs!$CN25=Inputs!$CO25)),0,IF(AV$4=Inputs!$CN25,0.8,IF(AV$4=Inputs!$CN25+1,0.6,IF(AV$4=Inputs!$CN25+2,0.4,IF(AV$4=Inputs!$CO25,0.2,IF(AND(AV$4&gt;=Inputs!$CL25,AV$4&lt;Inputs!$CM25),(AV$4-Inputs!$CL25+1)/(Inputs!$AI25+1),0)))))))))</f>
        <v>1</v>
      </c>
      <c r="AW28" s="27">
        <f>IF(AND(Inputs!$CO25=0,AW$4&gt;=Inputs!$CM25),1,IF(AND(AW$4&gt;=Inputs!$CM25,AW$4&lt;Inputs!$CN25),1,IF(AND(AW$4=Inputs!$CN25,AW$4=Inputs!$CO25),1,IF(OR(AND(AW$4=Inputs!$CN25+1,Inputs!$CN25=Inputs!$CO25),AND(AW$4=Inputs!$CN25+2,Inputs!$CN25=Inputs!$CO25)),0,IF(AW$4=Inputs!$CN25,0.8,IF(AW$4=Inputs!$CN25+1,0.6,IF(AW$4=Inputs!$CN25+2,0.4,IF(AW$4=Inputs!$CO25,0.2,IF(AND(AW$4&gt;=Inputs!$CL25,AW$4&lt;Inputs!$CM25),(AW$4-Inputs!$CL25+1)/(Inputs!$AI25+1),0)))))))))</f>
        <v>1</v>
      </c>
      <c r="AX28" s="27">
        <f>IF(AND(Inputs!$CO25=0,AX$4&gt;=Inputs!$CM25),1,IF(AND(AX$4&gt;=Inputs!$CM25,AX$4&lt;Inputs!$CN25),1,IF(AND(AX$4=Inputs!$CN25,AX$4=Inputs!$CO25),1,IF(OR(AND(AX$4=Inputs!$CN25+1,Inputs!$CN25=Inputs!$CO25),AND(AX$4=Inputs!$CN25+2,Inputs!$CN25=Inputs!$CO25)),0,IF(AX$4=Inputs!$CN25,0.8,IF(AX$4=Inputs!$CN25+1,0.6,IF(AX$4=Inputs!$CN25+2,0.4,IF(AX$4=Inputs!$CO25,0.2,IF(AND(AX$4&gt;=Inputs!$CL25,AX$4&lt;Inputs!$CM25),(AX$4-Inputs!$CL25+1)/(Inputs!$AI25+1),0)))))))))</f>
        <v>1</v>
      </c>
      <c r="AY28" s="27">
        <f>IF(AND(Inputs!$CO25=0,AY$4&gt;=Inputs!$CM25),1,IF(AND(AY$4&gt;=Inputs!$CM25,AY$4&lt;Inputs!$CN25),1,IF(AND(AY$4=Inputs!$CN25,AY$4=Inputs!$CO25),1,IF(OR(AND(AY$4=Inputs!$CN25+1,Inputs!$CN25=Inputs!$CO25),AND(AY$4=Inputs!$CN25+2,Inputs!$CN25=Inputs!$CO25)),0,IF(AY$4=Inputs!$CN25,0.8,IF(AY$4=Inputs!$CN25+1,0.6,IF(AY$4=Inputs!$CN25+2,0.4,IF(AY$4=Inputs!$CO25,0.2,IF(AND(AY$4&gt;=Inputs!$CL25,AY$4&lt;Inputs!$CM25),(AY$4-Inputs!$CL25+1)/(Inputs!$AI25+1),0)))))))))</f>
        <v>1</v>
      </c>
      <c r="AZ28" s="27">
        <f>IF(AND(Inputs!$CO25=0,AZ$4&gt;=Inputs!$CM25),1,IF(AND(AZ$4&gt;=Inputs!$CM25,AZ$4&lt;Inputs!$CN25),1,IF(AND(AZ$4=Inputs!$CN25,AZ$4=Inputs!$CO25),1,IF(OR(AND(AZ$4=Inputs!$CN25+1,Inputs!$CN25=Inputs!$CO25),AND(AZ$4=Inputs!$CN25+2,Inputs!$CN25=Inputs!$CO25)),0,IF(AZ$4=Inputs!$CN25,0.8,IF(AZ$4=Inputs!$CN25+1,0.6,IF(AZ$4=Inputs!$CN25+2,0.4,IF(AZ$4=Inputs!$CO25,0.2,IF(AND(AZ$4&gt;=Inputs!$CL25,AZ$4&lt;Inputs!$CM25),(AZ$4-Inputs!$CL25+1)/(Inputs!$AI25+1),0)))))))))</f>
        <v>1</v>
      </c>
      <c r="BA28" s="27">
        <f>IF(AND(Inputs!$CO25=0,BA$4&gt;=Inputs!$CM25),1,IF(AND(BA$4&gt;=Inputs!$CM25,BA$4&lt;Inputs!$CN25),1,IF(AND(BA$4=Inputs!$CN25,BA$4=Inputs!$CO25),1,IF(OR(AND(BA$4=Inputs!$CN25+1,Inputs!$CN25=Inputs!$CO25),AND(BA$4=Inputs!$CN25+2,Inputs!$CN25=Inputs!$CO25)),0,IF(BA$4=Inputs!$CN25,0.8,IF(BA$4=Inputs!$CN25+1,0.6,IF(BA$4=Inputs!$CN25+2,0.4,IF(BA$4=Inputs!$CO25,0.2,IF(AND(BA$4&gt;=Inputs!$CL25,BA$4&lt;Inputs!$CM25),(BA$4-Inputs!$CL25+1)/(Inputs!$AI25+1),0)))))))))</f>
        <v>1</v>
      </c>
      <c r="BB28" s="27">
        <f>IF(AND(Inputs!$CO25=0,BB$4&gt;=Inputs!$CM25),1,IF(AND(BB$4&gt;=Inputs!$CM25,BB$4&lt;Inputs!$CN25),1,IF(AND(BB$4=Inputs!$CN25,BB$4=Inputs!$CO25),1,IF(OR(AND(BB$4=Inputs!$CN25+1,Inputs!$CN25=Inputs!$CO25),AND(BB$4=Inputs!$CN25+2,Inputs!$CN25=Inputs!$CO25)),0,IF(BB$4=Inputs!$CN25,0.8,IF(BB$4=Inputs!$CN25+1,0.6,IF(BB$4=Inputs!$CN25+2,0.4,IF(BB$4=Inputs!$CO25,0.2,IF(AND(BB$4&gt;=Inputs!$CL25,BB$4&lt;Inputs!$CM25),(BB$4-Inputs!$CL25+1)/(Inputs!$AI25+1),0)))))))))</f>
        <v>1</v>
      </c>
      <c r="BC28" s="27">
        <f>IF(AND(Inputs!$CO25=0,BC$4&gt;=Inputs!$CM25),1,IF(AND(BC$4&gt;=Inputs!$CM25,BC$4&lt;Inputs!$CN25),1,IF(AND(BC$4=Inputs!$CN25,BC$4=Inputs!$CO25),1,IF(OR(AND(BC$4=Inputs!$CN25+1,Inputs!$CN25=Inputs!$CO25),AND(BC$4=Inputs!$CN25+2,Inputs!$CN25=Inputs!$CO25)),0,IF(BC$4=Inputs!$CN25,0.8,IF(BC$4=Inputs!$CN25+1,0.6,IF(BC$4=Inputs!$CN25+2,0.4,IF(BC$4=Inputs!$CO25,0.2,IF(AND(BC$4&gt;=Inputs!$CL25,BC$4&lt;Inputs!$CM25),(BC$4-Inputs!$CL25+1)/(Inputs!$AI25+1),0)))))))))</f>
        <v>1</v>
      </c>
      <c r="BD28" s="27">
        <f>IF(AND(Inputs!$CO25=0,BD$4&gt;=Inputs!$CM25),1,IF(AND(BD$4&gt;=Inputs!$CM25,BD$4&lt;Inputs!$CN25),1,IF(AND(BD$4=Inputs!$CN25,BD$4=Inputs!$CO25),1,IF(OR(AND(BD$4=Inputs!$CN25+1,Inputs!$CN25=Inputs!$CO25),AND(BD$4=Inputs!$CN25+2,Inputs!$CN25=Inputs!$CO25)),0,IF(BD$4=Inputs!$CN25,0.8,IF(BD$4=Inputs!$CN25+1,0.6,IF(BD$4=Inputs!$CN25+2,0.4,IF(BD$4=Inputs!$CO25,0.2,IF(AND(BD$4&gt;=Inputs!$CL25,BD$4&lt;Inputs!$CM25),(BD$4-Inputs!$CL25+1)/(Inputs!$AI25+1),0)))))))))</f>
        <v>1</v>
      </c>
      <c r="BE28" s="27">
        <f>IF(AND(Inputs!$CO25=0,BE$4&gt;=Inputs!$CM25),1,IF(AND(BE$4&gt;=Inputs!$CM25,BE$4&lt;Inputs!$CN25),1,IF(AND(BE$4=Inputs!$CN25,BE$4=Inputs!$CO25),1,IF(OR(AND(BE$4=Inputs!$CN25+1,Inputs!$CN25=Inputs!$CO25),AND(BE$4=Inputs!$CN25+2,Inputs!$CN25=Inputs!$CO25)),0,IF(BE$4=Inputs!$CN25,0.8,IF(BE$4=Inputs!$CN25+1,0.6,IF(BE$4=Inputs!$CN25+2,0.4,IF(BE$4=Inputs!$CO25,0.2,IF(AND(BE$4&gt;=Inputs!$CL25,BE$4&lt;Inputs!$CM25),(BE$4-Inputs!$CL25+1)/(Inputs!$AI25+1),0)))))))))</f>
        <v>1</v>
      </c>
      <c r="BF28" s="27">
        <f>IF(AND(Inputs!$CO25=0,BF$4&gt;=Inputs!$CM25),1,IF(AND(BF$4&gt;=Inputs!$CM25,BF$4&lt;Inputs!$CN25),1,IF(AND(BF$4=Inputs!$CN25,BF$4=Inputs!$CO25),1,IF(OR(AND(BF$4=Inputs!$CN25+1,Inputs!$CN25=Inputs!$CO25),AND(BF$4=Inputs!$CN25+2,Inputs!$CN25=Inputs!$CO25)),0,IF(BF$4=Inputs!$CN25,0.8,IF(BF$4=Inputs!$CN25+1,0.6,IF(BF$4=Inputs!$CN25+2,0.4,IF(BF$4=Inputs!$CO25,0.2,IF(AND(BF$4&gt;=Inputs!$CL25,BF$4&lt;Inputs!$CM25),(BF$4-Inputs!$CL25+1)/(Inputs!$AI25+1),0)))))))))</f>
        <v>1</v>
      </c>
      <c r="BG28" s="27">
        <f>IF(AND(Inputs!$CO25=0,BG$4&gt;=Inputs!$CM25),1,IF(AND(BG$4&gt;=Inputs!$CM25,BG$4&lt;Inputs!$CN25),1,IF(AND(BG$4=Inputs!$CN25,BG$4=Inputs!$CO25),1,IF(OR(AND(BG$4=Inputs!$CN25+1,Inputs!$CN25=Inputs!$CO25),AND(BG$4=Inputs!$CN25+2,Inputs!$CN25=Inputs!$CO25)),0,IF(BG$4=Inputs!$CN25,0.8,IF(BG$4=Inputs!$CN25+1,0.6,IF(BG$4=Inputs!$CN25+2,0.4,IF(BG$4=Inputs!$CO25,0.2,IF(AND(BG$4&gt;=Inputs!$CL25,BG$4&lt;Inputs!$CM25),(BG$4-Inputs!$CL25+1)/(Inputs!$AI25+1),0)))))))))</f>
        <v>1</v>
      </c>
      <c r="BH28" s="27">
        <f>IF(AND(Inputs!$CO25=0,BH$4&gt;=Inputs!$CM25),1,IF(AND(BH$4&gt;=Inputs!$CM25,BH$4&lt;Inputs!$CN25),1,IF(AND(BH$4=Inputs!$CN25,BH$4=Inputs!$CO25),1,IF(OR(AND(BH$4=Inputs!$CN25+1,Inputs!$CN25=Inputs!$CO25),AND(BH$4=Inputs!$CN25+2,Inputs!$CN25=Inputs!$CO25)),0,IF(BH$4=Inputs!$CN25,0.8,IF(BH$4=Inputs!$CN25+1,0.6,IF(BH$4=Inputs!$CN25+2,0.4,IF(BH$4=Inputs!$CO25,0.2,IF(AND(BH$4&gt;=Inputs!$CL25,BH$4&lt;Inputs!$CM25),(BH$4-Inputs!$CL25+1)/(Inputs!$AI25+1),0)))))))))</f>
        <v>1</v>
      </c>
      <c r="BI28" s="27">
        <f>IF(AND(Inputs!$CO25=0,BI$4&gt;=Inputs!$CM25),1,IF(AND(BI$4&gt;=Inputs!$CM25,BI$4&lt;Inputs!$CN25),1,IF(AND(BI$4=Inputs!$CN25,BI$4=Inputs!$CO25),1,IF(OR(AND(BI$4=Inputs!$CN25+1,Inputs!$CN25=Inputs!$CO25),AND(BI$4=Inputs!$CN25+2,Inputs!$CN25=Inputs!$CO25)),0,IF(BI$4=Inputs!$CN25,0.8,IF(BI$4=Inputs!$CN25+1,0.6,IF(BI$4=Inputs!$CN25+2,0.4,IF(BI$4=Inputs!$CO25,0.2,IF(AND(BI$4&gt;=Inputs!$CL25,BI$4&lt;Inputs!$CM25),(BI$4-Inputs!$CL25+1)/(Inputs!$AI25+1),0)))))))))</f>
        <v>1</v>
      </c>
      <c r="BJ28" s="27">
        <f>IF(AND(Inputs!$CO25=0,BJ$4&gt;=Inputs!$CM25),1,IF(AND(BJ$4&gt;=Inputs!$CM25,BJ$4&lt;Inputs!$CN25),1,IF(AND(BJ$4=Inputs!$CN25,BJ$4=Inputs!$CO25),1,IF(OR(AND(BJ$4=Inputs!$CN25+1,Inputs!$CN25=Inputs!$CO25),AND(BJ$4=Inputs!$CN25+2,Inputs!$CN25=Inputs!$CO25)),0,IF(BJ$4=Inputs!$CN25,0.8,IF(BJ$4=Inputs!$CN25+1,0.6,IF(BJ$4=Inputs!$CN25+2,0.4,IF(BJ$4=Inputs!$CO25,0.2,IF(AND(BJ$4&gt;=Inputs!$CL25,BJ$4&lt;Inputs!$CM25),(BJ$4-Inputs!$CL25+1)/(Inputs!$AI25+1),0)))))))))</f>
        <v>1</v>
      </c>
      <c r="BK28" s="27">
        <f>IF(AND(Inputs!$CO25=0,BK$4&gt;=Inputs!$CM25),1,IF(AND(BK$4&gt;=Inputs!$CM25,BK$4&lt;Inputs!$CN25),1,IF(AND(BK$4=Inputs!$CN25,BK$4=Inputs!$CO25),1,IF(OR(AND(BK$4=Inputs!$CN25+1,Inputs!$CN25=Inputs!$CO25),AND(BK$4=Inputs!$CN25+2,Inputs!$CN25=Inputs!$CO25)),0,IF(BK$4=Inputs!$CN25,0.8,IF(BK$4=Inputs!$CN25+1,0.6,IF(BK$4=Inputs!$CN25+2,0.4,IF(BK$4=Inputs!$CO25,0.2,IF(AND(BK$4&gt;=Inputs!$CL25,BK$4&lt;Inputs!$CM25),(BK$4-Inputs!$CL25+1)/(Inputs!$AI25+1),0)))))))))</f>
        <v>1</v>
      </c>
      <c r="BL28" s="27">
        <f>IF(AND(Inputs!$CO25=0,BL$4&gt;=Inputs!$CM25),1,IF(AND(BL$4&gt;=Inputs!$CM25,BL$4&lt;Inputs!$CN25),1,IF(AND(BL$4=Inputs!$CN25,BL$4=Inputs!$CO25),1,IF(OR(AND(BL$4=Inputs!$CN25+1,Inputs!$CN25=Inputs!$CO25),AND(BL$4=Inputs!$CN25+2,Inputs!$CN25=Inputs!$CO25)),0,IF(BL$4=Inputs!$CN25,0.8,IF(BL$4=Inputs!$CN25+1,0.6,IF(BL$4=Inputs!$CN25+2,0.4,IF(BL$4=Inputs!$CO25,0.2,IF(AND(BL$4&gt;=Inputs!$CL25,BL$4&lt;Inputs!$CM25),(BL$4-Inputs!$CL25+1)/(Inputs!$AI25+1),0)))))))))</f>
        <v>1</v>
      </c>
      <c r="BM28" s="27">
        <f>IF(AND(Inputs!$CO25=0,BM$4&gt;=Inputs!$CM25),1,IF(AND(BM$4&gt;=Inputs!$CM25,BM$4&lt;Inputs!$CN25),1,IF(AND(BM$4=Inputs!$CN25,BM$4=Inputs!$CO25),1,IF(OR(AND(BM$4=Inputs!$CN25+1,Inputs!$CN25=Inputs!$CO25),AND(BM$4=Inputs!$CN25+2,Inputs!$CN25=Inputs!$CO25)),0,IF(BM$4=Inputs!$CN25,0.8,IF(BM$4=Inputs!$CN25+1,0.6,IF(BM$4=Inputs!$CN25+2,0.4,IF(BM$4=Inputs!$CO25,0.2,IF(AND(BM$4&gt;=Inputs!$CL25,BM$4&lt;Inputs!$CM25),(BM$4-Inputs!$CL25+1)/(Inputs!$AI25+1),0)))))))))</f>
        <v>1</v>
      </c>
      <c r="BN28" s="195"/>
      <c r="BO28" s="193" t="str">
        <f>IF(Inputs!$B25="","",(ROUND(Inputs!$BC25*AJ28,0)))</f>
        <v/>
      </c>
      <c r="BP28" s="193" t="str">
        <f>IF(Inputs!$B25="","",(ROUND(Inputs!$BC25*AK28,0)))</f>
        <v/>
      </c>
      <c r="BQ28" s="193" t="str">
        <f>IF(Inputs!$B25="","",(ROUND(Inputs!$BC25*AL28,0)))</f>
        <v/>
      </c>
      <c r="BR28" s="193" t="str">
        <f>IF(Inputs!$B25="","",(ROUND(Inputs!$BC25*AM28,0)))</f>
        <v/>
      </c>
      <c r="BS28" s="193" t="str">
        <f>IF(Inputs!$B25="","",(ROUND(Inputs!$BC25*AN28,0)))</f>
        <v/>
      </c>
      <c r="BT28" s="193" t="str">
        <f>IF(Inputs!$B25="","",(ROUND(Inputs!$BC25*AO28,0)))</f>
        <v/>
      </c>
      <c r="BU28" s="193" t="str">
        <f>IF(Inputs!$B25="","",(ROUND(Inputs!$BC25*AP28,0)))</f>
        <v/>
      </c>
      <c r="BV28" s="193" t="str">
        <f>IF(Inputs!$B25="","",(ROUND(Inputs!$BC25*AQ28,0)))</f>
        <v/>
      </c>
      <c r="BW28" s="193" t="str">
        <f>IF(Inputs!$B25="","",(ROUND(Inputs!$BC25*AR28,0)))</f>
        <v/>
      </c>
      <c r="BX28" s="193" t="str">
        <f>IF(Inputs!$B25="","",(ROUND(Inputs!$BC25*AS28,0)))</f>
        <v/>
      </c>
      <c r="BY28" s="193" t="str">
        <f>IF(Inputs!$B25="","",(ROUND(Inputs!$BC25*AT28,0)))</f>
        <v/>
      </c>
      <c r="BZ28" s="193" t="str">
        <f>IF(Inputs!$B25="","",(ROUND(Inputs!$BC25*AU28,0)))</f>
        <v/>
      </c>
      <c r="CA28" s="193" t="str">
        <f>IF(Inputs!$B25="","",(ROUND(Inputs!$BC25*AV28,0)))</f>
        <v/>
      </c>
      <c r="CB28" s="193" t="str">
        <f>IF(Inputs!$B25="","",(ROUND(Inputs!$BC25*AW28,0)))</f>
        <v/>
      </c>
      <c r="CC28" s="193" t="str">
        <f>IF(Inputs!$B25="","",(ROUND(Inputs!$BC25*AX28,0)))</f>
        <v/>
      </c>
      <c r="CD28" s="193" t="str">
        <f>IF(Inputs!$B25="","",(ROUND(Inputs!$BC25*AY28,0)))</f>
        <v/>
      </c>
      <c r="CE28" s="193" t="str">
        <f>IF(Inputs!$B25="","",(ROUND(Inputs!$BC25*AZ28,0)))</f>
        <v/>
      </c>
      <c r="CF28" s="193" t="str">
        <f>IF(Inputs!$B25="","",(ROUND(Inputs!$BC25*BA28,0)))</f>
        <v/>
      </c>
      <c r="CG28" s="193" t="str">
        <f>IF(Inputs!$B25="","",(ROUND(Inputs!$BC25*BB28,0)))</f>
        <v/>
      </c>
      <c r="CH28" s="193" t="str">
        <f>IF(Inputs!$B25="","",(ROUND(Inputs!$BC25*BC28,0)))</f>
        <v/>
      </c>
      <c r="CI28" s="193" t="str">
        <f>IF(Inputs!$B25="","",(ROUND(Inputs!$BC25*BD28,0)))</f>
        <v/>
      </c>
      <c r="CJ28" s="193" t="str">
        <f>IF(Inputs!$B25="","",(ROUND(Inputs!$BC25*BE28,0)))</f>
        <v/>
      </c>
      <c r="CK28" s="193" t="str">
        <f>IF(Inputs!$B25="","",(ROUND(Inputs!$BC25*BF28,0)))</f>
        <v/>
      </c>
      <c r="CL28" s="193" t="str">
        <f>IF(Inputs!$B25="","",(ROUND(Inputs!$BC25*BG28,0)))</f>
        <v/>
      </c>
      <c r="CM28" s="193" t="str">
        <f>IF(Inputs!$B25="","",(ROUND(Inputs!$BC25*BH28,0)))</f>
        <v/>
      </c>
      <c r="CN28" s="193" t="str">
        <f>IF(Inputs!$B25="","",(ROUND(Inputs!$BC25*BI28,0)))</f>
        <v/>
      </c>
      <c r="CO28" s="193" t="str">
        <f>IF(Inputs!$B25="","",(ROUND(Inputs!$BC25*BJ28,0)))</f>
        <v/>
      </c>
      <c r="CP28" s="193" t="str">
        <f>IF(Inputs!$B25="","",(ROUND(Inputs!$BC25*BK28,0)))</f>
        <v/>
      </c>
      <c r="CQ28" s="193" t="str">
        <f>IF(Inputs!$B25="","",(ROUND(Inputs!$BC25*BL28,0)))</f>
        <v/>
      </c>
      <c r="CR28" s="193" t="str">
        <f>IF(Inputs!$B25="","",(ROUND(Inputs!$BC25*BM28,0)))</f>
        <v/>
      </c>
      <c r="CS28" s="194">
        <f t="shared" si="5"/>
        <v>0</v>
      </c>
      <c r="CT28" s="195"/>
      <c r="CU28" s="195"/>
      <c r="CV28" s="193" t="str">
        <f>IF(A28="","",IF(AND(CV$4&lt;=Inputs!$CQ25,CV$4&gt;=Inputs!$CP25),Inputs!$AR25/(Inputs!$CQ25-Inputs!$CP25+1),0)+IF(CV$4=Inputs!$CL25,Inputs!$BD25,0))</f>
        <v/>
      </c>
      <c r="CW28" s="193" t="str">
        <f>IF(B28="","",IF(AND(CW$4&lt;=Inputs!$CQ25,CW$4&gt;=Inputs!$CP25),Inputs!$AR25/(Inputs!$CQ25-Inputs!$CP25+1),0)+IF(CW$4=Inputs!$CL25,Inputs!$BD25,0))</f>
        <v/>
      </c>
      <c r="CX28" s="193" t="str">
        <f>IF(C28="","",IF(AND(CX$4&lt;=Inputs!$CQ25,CX$4&gt;=Inputs!$CP25),Inputs!$AR25/(Inputs!$CQ25-Inputs!$CP25+1),0)+IF(CX$4=Inputs!$CL25,Inputs!$BD25,0))</f>
        <v/>
      </c>
      <c r="CY28" s="193" t="str">
        <f>IF(D28="","",IF(AND(CY$4&lt;=Inputs!$CQ25,CY$4&gt;=Inputs!$CP25),Inputs!$AR25/(Inputs!$CQ25-Inputs!$CP25+1),0)+IF(CY$4=Inputs!$CL25,Inputs!$BD25,0))</f>
        <v/>
      </c>
      <c r="CZ28" s="193" t="str">
        <f>IF(E28="","",IF(AND(CZ$4&lt;=Inputs!$CQ25,CZ$4&gt;=Inputs!$CP25),Inputs!$AR25/(Inputs!$CQ25-Inputs!$CP25+1),0)+IF(CZ$4=Inputs!$CL25,Inputs!$BD25,0))</f>
        <v/>
      </c>
      <c r="DA28" s="193" t="str">
        <f>IF(F28="","",IF(AND(DA$4&lt;=Inputs!$CQ25,DA$4&gt;=Inputs!$CP25),Inputs!$AR25/(Inputs!$CQ25-Inputs!$CP25+1),0)+IF(DA$4=Inputs!$CL25,Inputs!$BD25,0))</f>
        <v/>
      </c>
      <c r="DB28" s="193" t="str">
        <f>IF(G28="","",IF(AND(DB$4&lt;=Inputs!$CQ25,DB$4&gt;=Inputs!$CP25),Inputs!$AR25/(Inputs!$CQ25-Inputs!$CP25+1),0)+IF(DB$4=Inputs!$CL25,Inputs!$BD25,0))</f>
        <v/>
      </c>
      <c r="DC28" s="193" t="str">
        <f>IF(H28="","",IF(AND(DC$4&lt;=Inputs!$CQ25,DC$4&gt;=Inputs!$CP25),Inputs!$AR25/(Inputs!$CQ25-Inputs!$CP25+1),0)+IF(DC$4=Inputs!$CL25,Inputs!$BD25,0))</f>
        <v/>
      </c>
      <c r="DD28" s="193" t="str">
        <f>IF(I28="","",IF(AND(DD$4&lt;=Inputs!$CQ25,DD$4&gt;=Inputs!$CP25),Inputs!$AR25/(Inputs!$CQ25-Inputs!$CP25+1),0)+IF(DD$4=Inputs!$CL25,Inputs!$BD25,0))</f>
        <v/>
      </c>
      <c r="DE28" s="193" t="str">
        <f>IF(J28="","",IF(AND(DE$4&lt;=Inputs!$CQ25,DE$4&gt;=Inputs!$CP25),Inputs!$AR25/(Inputs!$CQ25-Inputs!$CP25+1),0)+IF(DE$4=Inputs!$CL25,Inputs!$BD25,0))</f>
        <v/>
      </c>
      <c r="DF28" s="193" t="str">
        <f>IF(K28="","",IF(AND(DF$4&lt;=Inputs!$CQ25,DF$4&gt;=Inputs!$CP25),Inputs!$AR25/(Inputs!$CQ25-Inputs!$CP25+1),0)+IF(DF$4=Inputs!$CL25,Inputs!$BD25,0))</f>
        <v/>
      </c>
      <c r="DG28" s="193" t="str">
        <f>IF(L28="","",IF(AND(DG$4&lt;=Inputs!$CQ25,DG$4&gt;=Inputs!$CP25),Inputs!$AR25/(Inputs!$CQ25-Inputs!$CP25+1),0)+IF(DG$4=Inputs!$CL25,Inputs!$BD25,0))</f>
        <v/>
      </c>
      <c r="DH28" s="193" t="str">
        <f>IF(M28="","",IF(AND(DH$4&lt;=Inputs!$CQ25,DH$4&gt;=Inputs!$CP25),Inputs!$AR25/(Inputs!$CQ25-Inputs!$CP25+1),0)+IF(DH$4=Inputs!$CL25,Inputs!$BD25,0))</f>
        <v/>
      </c>
      <c r="DI28" s="193" t="str">
        <f>IF(N28="","",IF(AND(DI$4&lt;=Inputs!$CQ25,DI$4&gt;=Inputs!$CP25),Inputs!$AR25/(Inputs!$CQ25-Inputs!$CP25+1),0)+IF(DI$4=Inputs!$CL25,Inputs!$BD25,0))</f>
        <v/>
      </c>
      <c r="DJ28" s="193" t="str">
        <f>IF(O28="","",IF(AND(DJ$4&lt;=Inputs!$CQ25,DJ$4&gt;=Inputs!$CP25),Inputs!$AR25/(Inputs!$CQ25-Inputs!$CP25+1),0)+IF(DJ$4=Inputs!$CL25,Inputs!$BD25,0))</f>
        <v/>
      </c>
      <c r="DK28" s="193" t="str">
        <f>IF(P28="","",IF(AND(DK$4&lt;=Inputs!$CQ25,DK$4&gt;=Inputs!$CP25),Inputs!$AR25/(Inputs!$CQ25-Inputs!$CP25+1),0)+IF(DK$4=Inputs!$CL25,Inputs!$BD25,0))</f>
        <v/>
      </c>
      <c r="DL28" s="193" t="str">
        <f>IF(Q28="","",IF(AND(DL$4&lt;=Inputs!$CQ25,DL$4&gt;=Inputs!$CP25),Inputs!$AR25/(Inputs!$CQ25-Inputs!$CP25+1),0)+IF(DL$4=Inputs!$CL25,Inputs!$BD25,0))</f>
        <v/>
      </c>
      <c r="DM28" s="193" t="str">
        <f>IF(R28="","",IF(AND(DM$4&lt;=Inputs!$CQ25,DM$4&gt;=Inputs!$CP25),Inputs!$AR25/(Inputs!$CQ25-Inputs!$CP25+1),0)+IF(DM$4=Inputs!$CL25,Inputs!$BD25,0))</f>
        <v/>
      </c>
      <c r="DN28" s="193" t="str">
        <f>IF(S28="","",IF(AND(DN$4&lt;=Inputs!$CQ25,DN$4&gt;=Inputs!$CP25),Inputs!$AR25/(Inputs!$CQ25-Inputs!$CP25+1),0)+IF(DN$4=Inputs!$CL25,Inputs!$BD25,0))</f>
        <v/>
      </c>
      <c r="DO28" s="193" t="str">
        <f>IF(T28="","",IF(AND(DO$4&lt;=Inputs!$CQ25,DO$4&gt;=Inputs!$CP25),Inputs!$AR25/(Inputs!$CQ25-Inputs!$CP25+1),0)+IF(DO$4=Inputs!$CL25,Inputs!$BD25,0))</f>
        <v/>
      </c>
      <c r="DP28" s="193" t="str">
        <f>IF(U28="","",IF(AND(DP$4&lt;=Inputs!$CQ25,DP$4&gt;=Inputs!$CP25),Inputs!$AR25/(Inputs!$CQ25-Inputs!$CP25+1),0)+IF(DP$4=Inputs!$CL25,Inputs!$BD25,0))</f>
        <v/>
      </c>
      <c r="DQ28" s="193" t="str">
        <f>IF(V28="","",IF(AND(DQ$4&lt;=Inputs!$CQ25,DQ$4&gt;=Inputs!$CP25),Inputs!$AR25/(Inputs!$CQ25-Inputs!$CP25+1),0)+IF(DQ$4=Inputs!$CL25,Inputs!$BD25,0))</f>
        <v/>
      </c>
      <c r="DR28" s="193" t="str">
        <f>IF(W28="","",IF(AND(DR$4&lt;=Inputs!$CQ25,DR$4&gt;=Inputs!$CP25),Inputs!$AR25/(Inputs!$CQ25-Inputs!$CP25+1),0)+IF(DR$4=Inputs!$CL25,Inputs!$BD25,0))</f>
        <v/>
      </c>
      <c r="DS28" s="193" t="str">
        <f>IF(X28="","",IF(AND(DS$4&lt;=Inputs!$CQ25,DS$4&gt;=Inputs!$CP25),Inputs!$AR25/(Inputs!$CQ25-Inputs!$CP25+1),0)+IF(DS$4=Inputs!$CL25,Inputs!$BD25,0))</f>
        <v/>
      </c>
      <c r="DT28" s="193" t="str">
        <f>IF(Y28="","",IF(AND(DT$4&lt;=Inputs!$CQ25,DT$4&gt;=Inputs!$CP25),Inputs!$AR25/(Inputs!$CQ25-Inputs!$CP25+1),0)+IF(DT$4=Inputs!$CL25,Inputs!$BD25,0))</f>
        <v/>
      </c>
      <c r="DU28" s="193" t="str">
        <f>IF(Z28="","",IF(AND(DU$4&lt;=Inputs!$CQ25,DU$4&gt;=Inputs!$CP25),Inputs!$AR25/(Inputs!$CQ25-Inputs!$CP25+1),0)+IF(DU$4=Inputs!$CL25,Inputs!$BD25,0))</f>
        <v/>
      </c>
      <c r="DV28" s="193" t="str">
        <f>IF(AA28="","",IF(AND(DV$4&lt;=Inputs!$CQ25,DV$4&gt;=Inputs!$CP25),Inputs!$AR25/(Inputs!$CQ25-Inputs!$CP25+1),0)+IF(DV$4=Inputs!$CL25,Inputs!$BD25,0))</f>
        <v/>
      </c>
      <c r="DW28" s="193" t="str">
        <f>IF(AB28="","",IF(AND(DW$4&lt;=Inputs!$CQ25,DW$4&gt;=Inputs!$CP25),Inputs!$AR25/(Inputs!$CQ25-Inputs!$CP25+1),0)+IF(DW$4=Inputs!$CL25,Inputs!$BD25,0))</f>
        <v/>
      </c>
      <c r="DX28" s="193" t="str">
        <f>IF(AC28="","",IF(AND(DX$4&lt;=Inputs!$CQ25,DX$4&gt;=Inputs!$CP25),Inputs!$AR25/(Inputs!$CQ25-Inputs!$CP25+1),0)+IF(DX$4=Inputs!$CL25,Inputs!$BD25,0))</f>
        <v/>
      </c>
      <c r="DY28" s="193" t="str">
        <f>IF(AD28="","",IF(AND(DY$4&lt;=Inputs!$CQ25,DY$4&gt;=Inputs!$CP25),Inputs!$AR25/(Inputs!$CQ25-Inputs!$CP25+1),0)+IF(DY$4=Inputs!$CL25,Inputs!$BD25,0))</f>
        <v/>
      </c>
      <c r="DZ28" s="194" t="str">
        <f t="shared" si="3"/>
        <v/>
      </c>
      <c r="EB28" s="48"/>
    </row>
    <row r="29" spans="1:132">
      <c r="A29" s="7" t="str">
        <f>IF(Inputs!A26="","",Inputs!A26)</f>
        <v/>
      </c>
      <c r="B29" t="str">
        <f>IF(Inputs!B26="","",Inputs!B26)</f>
        <v/>
      </c>
      <c r="C29" s="193" t="str">
        <f>IF(Inputs!$B26="","",BO29-CV29)</f>
        <v/>
      </c>
      <c r="D29" s="193" t="str">
        <f>IF(Inputs!$B26="","",BP29-CW29)</f>
        <v/>
      </c>
      <c r="E29" s="193" t="str">
        <f>IF(Inputs!$B26="","",BQ29-CX29)</f>
        <v/>
      </c>
      <c r="F29" s="193" t="str">
        <f>IF(Inputs!$B26="","",BR29-CY29)</f>
        <v/>
      </c>
      <c r="G29" s="193" t="str">
        <f>IF(Inputs!$B26="","",BS29-CZ29)</f>
        <v/>
      </c>
      <c r="H29" s="193" t="str">
        <f>IF(Inputs!$B26="","",BT29-DA29)</f>
        <v/>
      </c>
      <c r="I29" s="193" t="str">
        <f>IF(Inputs!$B26="","",BU29-DB29)</f>
        <v/>
      </c>
      <c r="J29" s="193" t="str">
        <f>IF(Inputs!$B26="","",BV29-DC29)</f>
        <v/>
      </c>
      <c r="K29" s="193" t="str">
        <f>IF(Inputs!$B26="","",BW29-DD29)</f>
        <v/>
      </c>
      <c r="L29" s="193" t="str">
        <f>IF(Inputs!$B26="","",BX29-DE29)</f>
        <v/>
      </c>
      <c r="M29" s="193" t="str">
        <f>IF(Inputs!$B26="","",BY29-DF29)</f>
        <v/>
      </c>
      <c r="N29" s="193" t="str">
        <f>IF(Inputs!$B26="","",BZ29-DG29)</f>
        <v/>
      </c>
      <c r="O29" s="193" t="str">
        <f>IF(Inputs!$B26="","",CA29-DH29)</f>
        <v/>
      </c>
      <c r="P29" s="193" t="str">
        <f>IF(Inputs!$B26="","",CB29-DI29)</f>
        <v/>
      </c>
      <c r="Q29" s="193" t="str">
        <f>IF(Inputs!$B26="","",CC29-DJ29)</f>
        <v/>
      </c>
      <c r="R29" s="193" t="str">
        <f>IF(Inputs!$B26="","",CD29-DK29)</f>
        <v/>
      </c>
      <c r="S29" s="193" t="str">
        <f>IF(Inputs!$B26="","",CE29-DL29)</f>
        <v/>
      </c>
      <c r="T29" s="193" t="str">
        <f>IF(Inputs!$B26="","",CF29-DM29)</f>
        <v/>
      </c>
      <c r="U29" s="193" t="str">
        <f>IF(Inputs!$B26="","",CG29-DN29)</f>
        <v/>
      </c>
      <c r="V29" s="193" t="str">
        <f>IF(Inputs!$B26="","",CH29-DO29)</f>
        <v/>
      </c>
      <c r="W29" s="193" t="str">
        <f>IF(Inputs!$B26="","",CI29-DP29)</f>
        <v/>
      </c>
      <c r="X29" s="193" t="str">
        <f>IF(Inputs!$B26="","",CJ29-DQ29)</f>
        <v/>
      </c>
      <c r="Y29" s="193" t="str">
        <f>IF(Inputs!$B26="","",CK29-DR29)</f>
        <v/>
      </c>
      <c r="Z29" s="193" t="str">
        <f>IF(Inputs!$B26="","",CL29-DS29)</f>
        <v/>
      </c>
      <c r="AA29" s="193" t="str">
        <f>IF(Inputs!$B26="","",CM29-DT29)</f>
        <v/>
      </c>
      <c r="AB29" s="193" t="str">
        <f>IF(Inputs!$B26="","",CN29-DU29)</f>
        <v/>
      </c>
      <c r="AC29" s="193" t="str">
        <f>IF(Inputs!$B26="","",CO29-DV29)</f>
        <v/>
      </c>
      <c r="AD29" s="193" t="str">
        <f>IF(Inputs!$B26="","",CP29-DW29)</f>
        <v/>
      </c>
      <c r="AE29" s="193" t="str">
        <f>IF(Inputs!$B26="","",CQ29-DX29)</f>
        <v/>
      </c>
      <c r="AF29" s="193" t="str">
        <f>IF(Inputs!$B26="","",CR29-DY29)</f>
        <v/>
      </c>
      <c r="AG29" s="194" t="str">
        <f t="shared" si="4"/>
        <v/>
      </c>
      <c r="AH29" s="194"/>
      <c r="AI29" s="195"/>
      <c r="AJ29" s="27">
        <f>IF(AND(Inputs!$CO26=0,AJ$4&gt;=Inputs!$CM26),1,IF(AND(AJ$4&gt;=Inputs!$CM26,AJ$4&lt;Inputs!$CN26),1,IF(AND(AJ$4=Inputs!$CN26,AJ$4=Inputs!$CO26),1,IF(OR(AND(AJ$4=Inputs!$CN26+1,Inputs!$CN26=Inputs!$CO26),AND(AJ$4=Inputs!$CN26+2,Inputs!$CN26=Inputs!$CO26)),0,IF(AJ$4=Inputs!$CN26,0.8,IF(AJ$4=Inputs!$CN26+1,0.6,IF(AJ$4=Inputs!$CN26+2,0.4,IF(AJ$4=Inputs!$CO26,0.2,IF(AND(AJ$4&gt;=Inputs!$CL26,AJ$4&lt;Inputs!$CM26),(AJ$4-Inputs!$CL26+1)/(Inputs!$AI26+1),0)))))))))</f>
        <v>1</v>
      </c>
      <c r="AK29" s="27">
        <f>IF(AND(Inputs!$CO26=0,AK$4&gt;=Inputs!$CM26),1,IF(AND(AK$4&gt;=Inputs!$CM26,AK$4&lt;Inputs!$CN26),1,IF(AND(AK$4=Inputs!$CN26,AK$4=Inputs!$CO26),1,IF(OR(AND(AK$4=Inputs!$CN26+1,Inputs!$CN26=Inputs!$CO26),AND(AK$4=Inputs!$CN26+2,Inputs!$CN26=Inputs!$CO26)),0,IF(AK$4=Inputs!$CN26,0.8,IF(AK$4=Inputs!$CN26+1,0.6,IF(AK$4=Inputs!$CN26+2,0.4,IF(AK$4=Inputs!$CO26,0.2,IF(AND(AK$4&gt;=Inputs!$CL26,AK$4&lt;Inputs!$CM26),(AK$4-Inputs!$CL26+1)/(Inputs!$AI26+1),0)))))))))</f>
        <v>1</v>
      </c>
      <c r="AL29" s="27">
        <f>IF(AND(Inputs!$CO26=0,AL$4&gt;=Inputs!$CM26),1,IF(AND(AL$4&gt;=Inputs!$CM26,AL$4&lt;Inputs!$CN26),1,IF(AND(AL$4=Inputs!$CN26,AL$4=Inputs!$CO26),1,IF(OR(AND(AL$4=Inputs!$CN26+1,Inputs!$CN26=Inputs!$CO26),AND(AL$4=Inputs!$CN26+2,Inputs!$CN26=Inputs!$CO26)),0,IF(AL$4=Inputs!$CN26,0.8,IF(AL$4=Inputs!$CN26+1,0.6,IF(AL$4=Inputs!$CN26+2,0.4,IF(AL$4=Inputs!$CO26,0.2,IF(AND(AL$4&gt;=Inputs!$CL26,AL$4&lt;Inputs!$CM26),(AL$4-Inputs!$CL26+1)/(Inputs!$AI26+1),0)))))))))</f>
        <v>1</v>
      </c>
      <c r="AM29" s="27">
        <f>IF(AND(Inputs!$CO26=0,AM$4&gt;=Inputs!$CM26),1,IF(AND(AM$4&gt;=Inputs!$CM26,AM$4&lt;Inputs!$CN26),1,IF(AND(AM$4=Inputs!$CN26,AM$4=Inputs!$CO26),1,IF(OR(AND(AM$4=Inputs!$CN26+1,Inputs!$CN26=Inputs!$CO26),AND(AM$4=Inputs!$CN26+2,Inputs!$CN26=Inputs!$CO26)),0,IF(AM$4=Inputs!$CN26,0.8,IF(AM$4=Inputs!$CN26+1,0.6,IF(AM$4=Inputs!$CN26+2,0.4,IF(AM$4=Inputs!$CO26,0.2,IF(AND(AM$4&gt;=Inputs!$CL26,AM$4&lt;Inputs!$CM26),(AM$4-Inputs!$CL26+1)/(Inputs!$AI26+1),0)))))))))</f>
        <v>1</v>
      </c>
      <c r="AN29" s="27">
        <f>IF(AND(Inputs!$CO26=0,AN$4&gt;=Inputs!$CM26),1,IF(AND(AN$4&gt;=Inputs!$CM26,AN$4&lt;Inputs!$CN26),1,IF(AND(AN$4=Inputs!$CN26,AN$4=Inputs!$CO26),1,IF(OR(AND(AN$4=Inputs!$CN26+1,Inputs!$CN26=Inputs!$CO26),AND(AN$4=Inputs!$CN26+2,Inputs!$CN26=Inputs!$CO26)),0,IF(AN$4=Inputs!$CN26,0.8,IF(AN$4=Inputs!$CN26+1,0.6,IF(AN$4=Inputs!$CN26+2,0.4,IF(AN$4=Inputs!$CO26,0.2,IF(AND(AN$4&gt;=Inputs!$CL26,AN$4&lt;Inputs!$CM26),(AN$4-Inputs!$CL26+1)/(Inputs!$AI26+1),0)))))))))</f>
        <v>1</v>
      </c>
      <c r="AO29" s="27">
        <f>IF(AND(Inputs!$CO26=0,AO$4&gt;=Inputs!$CM26),1,IF(AND(AO$4&gt;=Inputs!$CM26,AO$4&lt;Inputs!$CN26),1,IF(AND(AO$4=Inputs!$CN26,AO$4=Inputs!$CO26),1,IF(OR(AND(AO$4=Inputs!$CN26+1,Inputs!$CN26=Inputs!$CO26),AND(AO$4=Inputs!$CN26+2,Inputs!$CN26=Inputs!$CO26)),0,IF(AO$4=Inputs!$CN26,0.8,IF(AO$4=Inputs!$CN26+1,0.6,IF(AO$4=Inputs!$CN26+2,0.4,IF(AO$4=Inputs!$CO26,0.2,IF(AND(AO$4&gt;=Inputs!$CL26,AO$4&lt;Inputs!$CM26),(AO$4-Inputs!$CL26+1)/(Inputs!$AI26+1),0)))))))))</f>
        <v>1</v>
      </c>
      <c r="AP29" s="27">
        <f>IF(AND(Inputs!$CO26=0,AP$4&gt;=Inputs!$CM26),1,IF(AND(AP$4&gt;=Inputs!$CM26,AP$4&lt;Inputs!$CN26),1,IF(AND(AP$4=Inputs!$CN26,AP$4=Inputs!$CO26),1,IF(OR(AND(AP$4=Inputs!$CN26+1,Inputs!$CN26=Inputs!$CO26),AND(AP$4=Inputs!$CN26+2,Inputs!$CN26=Inputs!$CO26)),0,IF(AP$4=Inputs!$CN26,0.8,IF(AP$4=Inputs!$CN26+1,0.6,IF(AP$4=Inputs!$CN26+2,0.4,IF(AP$4=Inputs!$CO26,0.2,IF(AND(AP$4&gt;=Inputs!$CL26,AP$4&lt;Inputs!$CM26),(AP$4-Inputs!$CL26+1)/(Inputs!$AI26+1),0)))))))))</f>
        <v>1</v>
      </c>
      <c r="AQ29" s="27">
        <f>IF(AND(Inputs!$CO26=0,AQ$4&gt;=Inputs!$CM26),1,IF(AND(AQ$4&gt;=Inputs!$CM26,AQ$4&lt;Inputs!$CN26),1,IF(AND(AQ$4=Inputs!$CN26,AQ$4=Inputs!$CO26),1,IF(OR(AND(AQ$4=Inputs!$CN26+1,Inputs!$CN26=Inputs!$CO26),AND(AQ$4=Inputs!$CN26+2,Inputs!$CN26=Inputs!$CO26)),0,IF(AQ$4=Inputs!$CN26,0.8,IF(AQ$4=Inputs!$CN26+1,0.6,IF(AQ$4=Inputs!$CN26+2,0.4,IF(AQ$4=Inputs!$CO26,0.2,IF(AND(AQ$4&gt;=Inputs!$CL26,AQ$4&lt;Inputs!$CM26),(AQ$4-Inputs!$CL26+1)/(Inputs!$AI26+1),0)))))))))</f>
        <v>1</v>
      </c>
      <c r="AR29" s="27">
        <f>IF(AND(Inputs!$CO26=0,AR$4&gt;=Inputs!$CM26),1,IF(AND(AR$4&gt;=Inputs!$CM26,AR$4&lt;Inputs!$CN26),1,IF(AND(AR$4=Inputs!$CN26,AR$4=Inputs!$CO26),1,IF(OR(AND(AR$4=Inputs!$CN26+1,Inputs!$CN26=Inputs!$CO26),AND(AR$4=Inputs!$CN26+2,Inputs!$CN26=Inputs!$CO26)),0,IF(AR$4=Inputs!$CN26,0.8,IF(AR$4=Inputs!$CN26+1,0.6,IF(AR$4=Inputs!$CN26+2,0.4,IF(AR$4=Inputs!$CO26,0.2,IF(AND(AR$4&gt;=Inputs!$CL26,AR$4&lt;Inputs!$CM26),(AR$4-Inputs!$CL26+1)/(Inputs!$AI26+1),0)))))))))</f>
        <v>1</v>
      </c>
      <c r="AS29" s="27">
        <f>IF(AND(Inputs!$CO26=0,AS$4&gt;=Inputs!$CM26),1,IF(AND(AS$4&gt;=Inputs!$CM26,AS$4&lt;Inputs!$CN26),1,IF(AND(AS$4=Inputs!$CN26,AS$4=Inputs!$CO26),1,IF(OR(AND(AS$4=Inputs!$CN26+1,Inputs!$CN26=Inputs!$CO26),AND(AS$4=Inputs!$CN26+2,Inputs!$CN26=Inputs!$CO26)),0,IF(AS$4=Inputs!$CN26,0.8,IF(AS$4=Inputs!$CN26+1,0.6,IF(AS$4=Inputs!$CN26+2,0.4,IF(AS$4=Inputs!$CO26,0.2,IF(AND(AS$4&gt;=Inputs!$CL26,AS$4&lt;Inputs!$CM26),(AS$4-Inputs!$CL26+1)/(Inputs!$AI26+1),0)))))))))</f>
        <v>1</v>
      </c>
      <c r="AT29" s="27">
        <f>IF(AND(Inputs!$CO26=0,AT$4&gt;=Inputs!$CM26),1,IF(AND(AT$4&gt;=Inputs!$CM26,AT$4&lt;Inputs!$CN26),1,IF(AND(AT$4=Inputs!$CN26,AT$4=Inputs!$CO26),1,IF(OR(AND(AT$4=Inputs!$CN26+1,Inputs!$CN26=Inputs!$CO26),AND(AT$4=Inputs!$CN26+2,Inputs!$CN26=Inputs!$CO26)),0,IF(AT$4=Inputs!$CN26,0.8,IF(AT$4=Inputs!$CN26+1,0.6,IF(AT$4=Inputs!$CN26+2,0.4,IF(AT$4=Inputs!$CO26,0.2,IF(AND(AT$4&gt;=Inputs!$CL26,AT$4&lt;Inputs!$CM26),(AT$4-Inputs!$CL26+1)/(Inputs!$AI26+1),0)))))))))</f>
        <v>1</v>
      </c>
      <c r="AU29" s="27">
        <f>IF(AND(Inputs!$CO26=0,AU$4&gt;=Inputs!$CM26),1,IF(AND(AU$4&gt;=Inputs!$CM26,AU$4&lt;Inputs!$CN26),1,IF(AND(AU$4=Inputs!$CN26,AU$4=Inputs!$CO26),1,IF(OR(AND(AU$4=Inputs!$CN26+1,Inputs!$CN26=Inputs!$CO26),AND(AU$4=Inputs!$CN26+2,Inputs!$CN26=Inputs!$CO26)),0,IF(AU$4=Inputs!$CN26,0.8,IF(AU$4=Inputs!$CN26+1,0.6,IF(AU$4=Inputs!$CN26+2,0.4,IF(AU$4=Inputs!$CO26,0.2,IF(AND(AU$4&gt;=Inputs!$CL26,AU$4&lt;Inputs!$CM26),(AU$4-Inputs!$CL26+1)/(Inputs!$AI26+1),0)))))))))</f>
        <v>1</v>
      </c>
      <c r="AV29" s="27">
        <f>IF(AND(Inputs!$CO26=0,AV$4&gt;=Inputs!$CM26),1,IF(AND(AV$4&gt;=Inputs!$CM26,AV$4&lt;Inputs!$CN26),1,IF(AND(AV$4=Inputs!$CN26,AV$4=Inputs!$CO26),1,IF(OR(AND(AV$4=Inputs!$CN26+1,Inputs!$CN26=Inputs!$CO26),AND(AV$4=Inputs!$CN26+2,Inputs!$CN26=Inputs!$CO26)),0,IF(AV$4=Inputs!$CN26,0.8,IF(AV$4=Inputs!$CN26+1,0.6,IF(AV$4=Inputs!$CN26+2,0.4,IF(AV$4=Inputs!$CO26,0.2,IF(AND(AV$4&gt;=Inputs!$CL26,AV$4&lt;Inputs!$CM26),(AV$4-Inputs!$CL26+1)/(Inputs!$AI26+1),0)))))))))</f>
        <v>1</v>
      </c>
      <c r="AW29" s="27">
        <f>IF(AND(Inputs!$CO26=0,AW$4&gt;=Inputs!$CM26),1,IF(AND(AW$4&gt;=Inputs!$CM26,AW$4&lt;Inputs!$CN26),1,IF(AND(AW$4=Inputs!$CN26,AW$4=Inputs!$CO26),1,IF(OR(AND(AW$4=Inputs!$CN26+1,Inputs!$CN26=Inputs!$CO26),AND(AW$4=Inputs!$CN26+2,Inputs!$CN26=Inputs!$CO26)),0,IF(AW$4=Inputs!$CN26,0.8,IF(AW$4=Inputs!$CN26+1,0.6,IF(AW$4=Inputs!$CN26+2,0.4,IF(AW$4=Inputs!$CO26,0.2,IF(AND(AW$4&gt;=Inputs!$CL26,AW$4&lt;Inputs!$CM26),(AW$4-Inputs!$CL26+1)/(Inputs!$AI26+1),0)))))))))</f>
        <v>1</v>
      </c>
      <c r="AX29" s="27">
        <f>IF(AND(Inputs!$CO26=0,AX$4&gt;=Inputs!$CM26),1,IF(AND(AX$4&gt;=Inputs!$CM26,AX$4&lt;Inputs!$CN26),1,IF(AND(AX$4=Inputs!$CN26,AX$4=Inputs!$CO26),1,IF(OR(AND(AX$4=Inputs!$CN26+1,Inputs!$CN26=Inputs!$CO26),AND(AX$4=Inputs!$CN26+2,Inputs!$CN26=Inputs!$CO26)),0,IF(AX$4=Inputs!$CN26,0.8,IF(AX$4=Inputs!$CN26+1,0.6,IF(AX$4=Inputs!$CN26+2,0.4,IF(AX$4=Inputs!$CO26,0.2,IF(AND(AX$4&gt;=Inputs!$CL26,AX$4&lt;Inputs!$CM26),(AX$4-Inputs!$CL26+1)/(Inputs!$AI26+1),0)))))))))</f>
        <v>1</v>
      </c>
      <c r="AY29" s="27">
        <f>IF(AND(Inputs!$CO26=0,AY$4&gt;=Inputs!$CM26),1,IF(AND(AY$4&gt;=Inputs!$CM26,AY$4&lt;Inputs!$CN26),1,IF(AND(AY$4=Inputs!$CN26,AY$4=Inputs!$CO26),1,IF(OR(AND(AY$4=Inputs!$CN26+1,Inputs!$CN26=Inputs!$CO26),AND(AY$4=Inputs!$CN26+2,Inputs!$CN26=Inputs!$CO26)),0,IF(AY$4=Inputs!$CN26,0.8,IF(AY$4=Inputs!$CN26+1,0.6,IF(AY$4=Inputs!$CN26+2,0.4,IF(AY$4=Inputs!$CO26,0.2,IF(AND(AY$4&gt;=Inputs!$CL26,AY$4&lt;Inputs!$CM26),(AY$4-Inputs!$CL26+1)/(Inputs!$AI26+1),0)))))))))</f>
        <v>1</v>
      </c>
      <c r="AZ29" s="27">
        <f>IF(AND(Inputs!$CO26=0,AZ$4&gt;=Inputs!$CM26),1,IF(AND(AZ$4&gt;=Inputs!$CM26,AZ$4&lt;Inputs!$CN26),1,IF(AND(AZ$4=Inputs!$CN26,AZ$4=Inputs!$CO26),1,IF(OR(AND(AZ$4=Inputs!$CN26+1,Inputs!$CN26=Inputs!$CO26),AND(AZ$4=Inputs!$CN26+2,Inputs!$CN26=Inputs!$CO26)),0,IF(AZ$4=Inputs!$CN26,0.8,IF(AZ$4=Inputs!$CN26+1,0.6,IF(AZ$4=Inputs!$CN26+2,0.4,IF(AZ$4=Inputs!$CO26,0.2,IF(AND(AZ$4&gt;=Inputs!$CL26,AZ$4&lt;Inputs!$CM26),(AZ$4-Inputs!$CL26+1)/(Inputs!$AI26+1),0)))))))))</f>
        <v>1</v>
      </c>
      <c r="BA29" s="27">
        <f>IF(AND(Inputs!$CO26=0,BA$4&gt;=Inputs!$CM26),1,IF(AND(BA$4&gt;=Inputs!$CM26,BA$4&lt;Inputs!$CN26),1,IF(AND(BA$4=Inputs!$CN26,BA$4=Inputs!$CO26),1,IF(OR(AND(BA$4=Inputs!$CN26+1,Inputs!$CN26=Inputs!$CO26),AND(BA$4=Inputs!$CN26+2,Inputs!$CN26=Inputs!$CO26)),0,IF(BA$4=Inputs!$CN26,0.8,IF(BA$4=Inputs!$CN26+1,0.6,IF(BA$4=Inputs!$CN26+2,0.4,IF(BA$4=Inputs!$CO26,0.2,IF(AND(BA$4&gt;=Inputs!$CL26,BA$4&lt;Inputs!$CM26),(BA$4-Inputs!$CL26+1)/(Inputs!$AI26+1),0)))))))))</f>
        <v>1</v>
      </c>
      <c r="BB29" s="27">
        <f>IF(AND(Inputs!$CO26=0,BB$4&gt;=Inputs!$CM26),1,IF(AND(BB$4&gt;=Inputs!$CM26,BB$4&lt;Inputs!$CN26),1,IF(AND(BB$4=Inputs!$CN26,BB$4=Inputs!$CO26),1,IF(OR(AND(BB$4=Inputs!$CN26+1,Inputs!$CN26=Inputs!$CO26),AND(BB$4=Inputs!$CN26+2,Inputs!$CN26=Inputs!$CO26)),0,IF(BB$4=Inputs!$CN26,0.8,IF(BB$4=Inputs!$CN26+1,0.6,IF(BB$4=Inputs!$CN26+2,0.4,IF(BB$4=Inputs!$CO26,0.2,IF(AND(BB$4&gt;=Inputs!$CL26,BB$4&lt;Inputs!$CM26),(BB$4-Inputs!$CL26+1)/(Inputs!$AI26+1),0)))))))))</f>
        <v>1</v>
      </c>
      <c r="BC29" s="27">
        <f>IF(AND(Inputs!$CO26=0,BC$4&gt;=Inputs!$CM26),1,IF(AND(BC$4&gt;=Inputs!$CM26,BC$4&lt;Inputs!$CN26),1,IF(AND(BC$4=Inputs!$CN26,BC$4=Inputs!$CO26),1,IF(OR(AND(BC$4=Inputs!$CN26+1,Inputs!$CN26=Inputs!$CO26),AND(BC$4=Inputs!$CN26+2,Inputs!$CN26=Inputs!$CO26)),0,IF(BC$4=Inputs!$CN26,0.8,IF(BC$4=Inputs!$CN26+1,0.6,IF(BC$4=Inputs!$CN26+2,0.4,IF(BC$4=Inputs!$CO26,0.2,IF(AND(BC$4&gt;=Inputs!$CL26,BC$4&lt;Inputs!$CM26),(BC$4-Inputs!$CL26+1)/(Inputs!$AI26+1),0)))))))))</f>
        <v>1</v>
      </c>
      <c r="BD29" s="27">
        <f>IF(AND(Inputs!$CO26=0,BD$4&gt;=Inputs!$CM26),1,IF(AND(BD$4&gt;=Inputs!$CM26,BD$4&lt;Inputs!$CN26),1,IF(AND(BD$4=Inputs!$CN26,BD$4=Inputs!$CO26),1,IF(OR(AND(BD$4=Inputs!$CN26+1,Inputs!$CN26=Inputs!$CO26),AND(BD$4=Inputs!$CN26+2,Inputs!$CN26=Inputs!$CO26)),0,IF(BD$4=Inputs!$CN26,0.8,IF(BD$4=Inputs!$CN26+1,0.6,IF(BD$4=Inputs!$CN26+2,0.4,IF(BD$4=Inputs!$CO26,0.2,IF(AND(BD$4&gt;=Inputs!$CL26,BD$4&lt;Inputs!$CM26),(BD$4-Inputs!$CL26+1)/(Inputs!$AI26+1),0)))))))))</f>
        <v>1</v>
      </c>
      <c r="BE29" s="27">
        <f>IF(AND(Inputs!$CO26=0,BE$4&gt;=Inputs!$CM26),1,IF(AND(BE$4&gt;=Inputs!$CM26,BE$4&lt;Inputs!$CN26),1,IF(AND(BE$4=Inputs!$CN26,BE$4=Inputs!$CO26),1,IF(OR(AND(BE$4=Inputs!$CN26+1,Inputs!$CN26=Inputs!$CO26),AND(BE$4=Inputs!$CN26+2,Inputs!$CN26=Inputs!$CO26)),0,IF(BE$4=Inputs!$CN26,0.8,IF(BE$4=Inputs!$CN26+1,0.6,IF(BE$4=Inputs!$CN26+2,0.4,IF(BE$4=Inputs!$CO26,0.2,IF(AND(BE$4&gt;=Inputs!$CL26,BE$4&lt;Inputs!$CM26),(BE$4-Inputs!$CL26+1)/(Inputs!$AI26+1),0)))))))))</f>
        <v>1</v>
      </c>
      <c r="BF29" s="27">
        <f>IF(AND(Inputs!$CO26=0,BF$4&gt;=Inputs!$CM26),1,IF(AND(BF$4&gt;=Inputs!$CM26,BF$4&lt;Inputs!$CN26),1,IF(AND(BF$4=Inputs!$CN26,BF$4=Inputs!$CO26),1,IF(OR(AND(BF$4=Inputs!$CN26+1,Inputs!$CN26=Inputs!$CO26),AND(BF$4=Inputs!$CN26+2,Inputs!$CN26=Inputs!$CO26)),0,IF(BF$4=Inputs!$CN26,0.8,IF(BF$4=Inputs!$CN26+1,0.6,IF(BF$4=Inputs!$CN26+2,0.4,IF(BF$4=Inputs!$CO26,0.2,IF(AND(BF$4&gt;=Inputs!$CL26,BF$4&lt;Inputs!$CM26),(BF$4-Inputs!$CL26+1)/(Inputs!$AI26+1),0)))))))))</f>
        <v>1</v>
      </c>
      <c r="BG29" s="27">
        <f>IF(AND(Inputs!$CO26=0,BG$4&gt;=Inputs!$CM26),1,IF(AND(BG$4&gt;=Inputs!$CM26,BG$4&lt;Inputs!$CN26),1,IF(AND(BG$4=Inputs!$CN26,BG$4=Inputs!$CO26),1,IF(OR(AND(BG$4=Inputs!$CN26+1,Inputs!$CN26=Inputs!$CO26),AND(BG$4=Inputs!$CN26+2,Inputs!$CN26=Inputs!$CO26)),0,IF(BG$4=Inputs!$CN26,0.8,IF(BG$4=Inputs!$CN26+1,0.6,IF(BG$4=Inputs!$CN26+2,0.4,IF(BG$4=Inputs!$CO26,0.2,IF(AND(BG$4&gt;=Inputs!$CL26,BG$4&lt;Inputs!$CM26),(BG$4-Inputs!$CL26+1)/(Inputs!$AI26+1),0)))))))))</f>
        <v>1</v>
      </c>
      <c r="BH29" s="27">
        <f>IF(AND(Inputs!$CO26=0,BH$4&gt;=Inputs!$CM26),1,IF(AND(BH$4&gt;=Inputs!$CM26,BH$4&lt;Inputs!$CN26),1,IF(AND(BH$4=Inputs!$CN26,BH$4=Inputs!$CO26),1,IF(OR(AND(BH$4=Inputs!$CN26+1,Inputs!$CN26=Inputs!$CO26),AND(BH$4=Inputs!$CN26+2,Inputs!$CN26=Inputs!$CO26)),0,IF(BH$4=Inputs!$CN26,0.8,IF(BH$4=Inputs!$CN26+1,0.6,IF(BH$4=Inputs!$CN26+2,0.4,IF(BH$4=Inputs!$CO26,0.2,IF(AND(BH$4&gt;=Inputs!$CL26,BH$4&lt;Inputs!$CM26),(BH$4-Inputs!$CL26+1)/(Inputs!$AI26+1),0)))))))))</f>
        <v>1</v>
      </c>
      <c r="BI29" s="27">
        <f>IF(AND(Inputs!$CO26=0,BI$4&gt;=Inputs!$CM26),1,IF(AND(BI$4&gt;=Inputs!$CM26,BI$4&lt;Inputs!$CN26),1,IF(AND(BI$4=Inputs!$CN26,BI$4=Inputs!$CO26),1,IF(OR(AND(BI$4=Inputs!$CN26+1,Inputs!$CN26=Inputs!$CO26),AND(BI$4=Inputs!$CN26+2,Inputs!$CN26=Inputs!$CO26)),0,IF(BI$4=Inputs!$CN26,0.8,IF(BI$4=Inputs!$CN26+1,0.6,IF(BI$4=Inputs!$CN26+2,0.4,IF(BI$4=Inputs!$CO26,0.2,IF(AND(BI$4&gt;=Inputs!$CL26,BI$4&lt;Inputs!$CM26),(BI$4-Inputs!$CL26+1)/(Inputs!$AI26+1),0)))))))))</f>
        <v>1</v>
      </c>
      <c r="BJ29" s="27">
        <f>IF(AND(Inputs!$CO26=0,BJ$4&gt;=Inputs!$CM26),1,IF(AND(BJ$4&gt;=Inputs!$CM26,BJ$4&lt;Inputs!$CN26),1,IF(AND(BJ$4=Inputs!$CN26,BJ$4=Inputs!$CO26),1,IF(OR(AND(BJ$4=Inputs!$CN26+1,Inputs!$CN26=Inputs!$CO26),AND(BJ$4=Inputs!$CN26+2,Inputs!$CN26=Inputs!$CO26)),0,IF(BJ$4=Inputs!$CN26,0.8,IF(BJ$4=Inputs!$CN26+1,0.6,IF(BJ$4=Inputs!$CN26+2,0.4,IF(BJ$4=Inputs!$CO26,0.2,IF(AND(BJ$4&gt;=Inputs!$CL26,BJ$4&lt;Inputs!$CM26),(BJ$4-Inputs!$CL26+1)/(Inputs!$AI26+1),0)))))))))</f>
        <v>1</v>
      </c>
      <c r="BK29" s="27">
        <f>IF(AND(Inputs!$CO26=0,BK$4&gt;=Inputs!$CM26),1,IF(AND(BK$4&gt;=Inputs!$CM26,BK$4&lt;Inputs!$CN26),1,IF(AND(BK$4=Inputs!$CN26,BK$4=Inputs!$CO26),1,IF(OR(AND(BK$4=Inputs!$CN26+1,Inputs!$CN26=Inputs!$CO26),AND(BK$4=Inputs!$CN26+2,Inputs!$CN26=Inputs!$CO26)),0,IF(BK$4=Inputs!$CN26,0.8,IF(BK$4=Inputs!$CN26+1,0.6,IF(BK$4=Inputs!$CN26+2,0.4,IF(BK$4=Inputs!$CO26,0.2,IF(AND(BK$4&gt;=Inputs!$CL26,BK$4&lt;Inputs!$CM26),(BK$4-Inputs!$CL26+1)/(Inputs!$AI26+1),0)))))))))</f>
        <v>1</v>
      </c>
      <c r="BL29" s="27">
        <f>IF(AND(Inputs!$CO26=0,BL$4&gt;=Inputs!$CM26),1,IF(AND(BL$4&gt;=Inputs!$CM26,BL$4&lt;Inputs!$CN26),1,IF(AND(BL$4=Inputs!$CN26,BL$4=Inputs!$CO26),1,IF(OR(AND(BL$4=Inputs!$CN26+1,Inputs!$CN26=Inputs!$CO26),AND(BL$4=Inputs!$CN26+2,Inputs!$CN26=Inputs!$CO26)),0,IF(BL$4=Inputs!$CN26,0.8,IF(BL$4=Inputs!$CN26+1,0.6,IF(BL$4=Inputs!$CN26+2,0.4,IF(BL$4=Inputs!$CO26,0.2,IF(AND(BL$4&gt;=Inputs!$CL26,BL$4&lt;Inputs!$CM26),(BL$4-Inputs!$CL26+1)/(Inputs!$AI26+1),0)))))))))</f>
        <v>1</v>
      </c>
      <c r="BM29" s="27">
        <f>IF(AND(Inputs!$CO26=0,BM$4&gt;=Inputs!$CM26),1,IF(AND(BM$4&gt;=Inputs!$CM26,BM$4&lt;Inputs!$CN26),1,IF(AND(BM$4=Inputs!$CN26,BM$4=Inputs!$CO26),1,IF(OR(AND(BM$4=Inputs!$CN26+1,Inputs!$CN26=Inputs!$CO26),AND(BM$4=Inputs!$CN26+2,Inputs!$CN26=Inputs!$CO26)),0,IF(BM$4=Inputs!$CN26,0.8,IF(BM$4=Inputs!$CN26+1,0.6,IF(BM$4=Inputs!$CN26+2,0.4,IF(BM$4=Inputs!$CO26,0.2,IF(AND(BM$4&gt;=Inputs!$CL26,BM$4&lt;Inputs!$CM26),(BM$4-Inputs!$CL26+1)/(Inputs!$AI26+1),0)))))))))</f>
        <v>1</v>
      </c>
      <c r="BN29" s="195"/>
      <c r="BO29" s="193" t="str">
        <f>IF(Inputs!$B26="","",(ROUND(Inputs!$BC26*AJ29,0)))</f>
        <v/>
      </c>
      <c r="BP29" s="193" t="str">
        <f>IF(Inputs!$B26="","",(ROUND(Inputs!$BC26*AK29,0)))</f>
        <v/>
      </c>
      <c r="BQ29" s="193" t="str">
        <f>IF(Inputs!$B26="","",(ROUND(Inputs!$BC26*AL29,0)))</f>
        <v/>
      </c>
      <c r="BR29" s="193" t="str">
        <f>IF(Inputs!$B26="","",(ROUND(Inputs!$BC26*AM29,0)))</f>
        <v/>
      </c>
      <c r="BS29" s="193" t="str">
        <f>IF(Inputs!$B26="","",(ROUND(Inputs!$BC26*AN29,0)))</f>
        <v/>
      </c>
      <c r="BT29" s="193" t="str">
        <f>IF(Inputs!$B26="","",(ROUND(Inputs!$BC26*AO29,0)))</f>
        <v/>
      </c>
      <c r="BU29" s="193" t="str">
        <f>IF(Inputs!$B26="","",(ROUND(Inputs!$BC26*AP29,0)))</f>
        <v/>
      </c>
      <c r="BV29" s="193" t="str">
        <f>IF(Inputs!$B26="","",(ROUND(Inputs!$BC26*AQ29,0)))</f>
        <v/>
      </c>
      <c r="BW29" s="193" t="str">
        <f>IF(Inputs!$B26="","",(ROUND(Inputs!$BC26*AR29,0)))</f>
        <v/>
      </c>
      <c r="BX29" s="193" t="str">
        <f>IF(Inputs!$B26="","",(ROUND(Inputs!$BC26*AS29,0)))</f>
        <v/>
      </c>
      <c r="BY29" s="193" t="str">
        <f>IF(Inputs!$B26="","",(ROUND(Inputs!$BC26*AT29,0)))</f>
        <v/>
      </c>
      <c r="BZ29" s="193" t="str">
        <f>IF(Inputs!$B26="","",(ROUND(Inputs!$BC26*AU29,0)))</f>
        <v/>
      </c>
      <c r="CA29" s="193" t="str">
        <f>IF(Inputs!$B26="","",(ROUND(Inputs!$BC26*AV29,0)))</f>
        <v/>
      </c>
      <c r="CB29" s="193" t="str">
        <f>IF(Inputs!$B26="","",(ROUND(Inputs!$BC26*AW29,0)))</f>
        <v/>
      </c>
      <c r="CC29" s="193" t="str">
        <f>IF(Inputs!$B26="","",(ROUND(Inputs!$BC26*AX29,0)))</f>
        <v/>
      </c>
      <c r="CD29" s="193" t="str">
        <f>IF(Inputs!$B26="","",(ROUND(Inputs!$BC26*AY29,0)))</f>
        <v/>
      </c>
      <c r="CE29" s="193" t="str">
        <f>IF(Inputs!$B26="","",(ROUND(Inputs!$BC26*AZ29,0)))</f>
        <v/>
      </c>
      <c r="CF29" s="193" t="str">
        <f>IF(Inputs!$B26="","",(ROUND(Inputs!$BC26*BA29,0)))</f>
        <v/>
      </c>
      <c r="CG29" s="193" t="str">
        <f>IF(Inputs!$B26="","",(ROUND(Inputs!$BC26*BB29,0)))</f>
        <v/>
      </c>
      <c r="CH29" s="193" t="str">
        <f>IF(Inputs!$B26="","",(ROUND(Inputs!$BC26*BC29,0)))</f>
        <v/>
      </c>
      <c r="CI29" s="193" t="str">
        <f>IF(Inputs!$B26="","",(ROUND(Inputs!$BC26*BD29,0)))</f>
        <v/>
      </c>
      <c r="CJ29" s="193" t="str">
        <f>IF(Inputs!$B26="","",(ROUND(Inputs!$BC26*BE29,0)))</f>
        <v/>
      </c>
      <c r="CK29" s="193" t="str">
        <f>IF(Inputs!$B26="","",(ROUND(Inputs!$BC26*BF29,0)))</f>
        <v/>
      </c>
      <c r="CL29" s="193" t="str">
        <f>IF(Inputs!$B26="","",(ROUND(Inputs!$BC26*BG29,0)))</f>
        <v/>
      </c>
      <c r="CM29" s="193" t="str">
        <f>IF(Inputs!$B26="","",(ROUND(Inputs!$BC26*BH29,0)))</f>
        <v/>
      </c>
      <c r="CN29" s="193" t="str">
        <f>IF(Inputs!$B26="","",(ROUND(Inputs!$BC26*BI29,0)))</f>
        <v/>
      </c>
      <c r="CO29" s="193" t="str">
        <f>IF(Inputs!$B26="","",(ROUND(Inputs!$BC26*BJ29,0)))</f>
        <v/>
      </c>
      <c r="CP29" s="193" t="str">
        <f>IF(Inputs!$B26="","",(ROUND(Inputs!$BC26*BK29,0)))</f>
        <v/>
      </c>
      <c r="CQ29" s="193" t="str">
        <f>IF(Inputs!$B26="","",(ROUND(Inputs!$BC26*BL29,0)))</f>
        <v/>
      </c>
      <c r="CR29" s="193" t="str">
        <f>IF(Inputs!$B26="","",(ROUND(Inputs!$BC26*BM29,0)))</f>
        <v/>
      </c>
      <c r="CS29" s="194">
        <f t="shared" si="5"/>
        <v>0</v>
      </c>
      <c r="CT29" s="195"/>
      <c r="CU29" s="195"/>
      <c r="CV29" s="193" t="str">
        <f>IF(A29="","",IF(AND(CV$4&lt;=Inputs!$CQ26,CV$4&gt;=Inputs!$CP26),Inputs!$AR26/(Inputs!$CQ26-Inputs!$CP26+1),0)+IF(CV$4=Inputs!$CL26,Inputs!$BD26,0))</f>
        <v/>
      </c>
      <c r="CW29" s="193" t="str">
        <f>IF(B29="","",IF(AND(CW$4&lt;=Inputs!$CQ26,CW$4&gt;=Inputs!$CP26),Inputs!$AR26/(Inputs!$CQ26-Inputs!$CP26+1),0)+IF(CW$4=Inputs!$CL26,Inputs!$BD26,0))</f>
        <v/>
      </c>
      <c r="CX29" s="193" t="str">
        <f>IF(C29="","",IF(AND(CX$4&lt;=Inputs!$CQ26,CX$4&gt;=Inputs!$CP26),Inputs!$AR26/(Inputs!$CQ26-Inputs!$CP26+1),0)+IF(CX$4=Inputs!$CL26,Inputs!$BD26,0))</f>
        <v/>
      </c>
      <c r="CY29" s="193" t="str">
        <f>IF(D29="","",IF(AND(CY$4&lt;=Inputs!$CQ26,CY$4&gt;=Inputs!$CP26),Inputs!$AR26/(Inputs!$CQ26-Inputs!$CP26+1),0)+IF(CY$4=Inputs!$CL26,Inputs!$BD26,0))</f>
        <v/>
      </c>
      <c r="CZ29" s="193" t="str">
        <f>IF(E29="","",IF(AND(CZ$4&lt;=Inputs!$CQ26,CZ$4&gt;=Inputs!$CP26),Inputs!$AR26/(Inputs!$CQ26-Inputs!$CP26+1),0)+IF(CZ$4=Inputs!$CL26,Inputs!$BD26,0))</f>
        <v/>
      </c>
      <c r="DA29" s="193" t="str">
        <f>IF(F29="","",IF(AND(DA$4&lt;=Inputs!$CQ26,DA$4&gt;=Inputs!$CP26),Inputs!$AR26/(Inputs!$CQ26-Inputs!$CP26+1),0)+IF(DA$4=Inputs!$CL26,Inputs!$BD26,0))</f>
        <v/>
      </c>
      <c r="DB29" s="193" t="str">
        <f>IF(G29="","",IF(AND(DB$4&lt;=Inputs!$CQ26,DB$4&gt;=Inputs!$CP26),Inputs!$AR26/(Inputs!$CQ26-Inputs!$CP26+1),0)+IF(DB$4=Inputs!$CL26,Inputs!$BD26,0))</f>
        <v/>
      </c>
      <c r="DC29" s="193" t="str">
        <f>IF(H29="","",IF(AND(DC$4&lt;=Inputs!$CQ26,DC$4&gt;=Inputs!$CP26),Inputs!$AR26/(Inputs!$CQ26-Inputs!$CP26+1),0)+IF(DC$4=Inputs!$CL26,Inputs!$BD26,0))</f>
        <v/>
      </c>
      <c r="DD29" s="193" t="str">
        <f>IF(I29="","",IF(AND(DD$4&lt;=Inputs!$CQ26,DD$4&gt;=Inputs!$CP26),Inputs!$AR26/(Inputs!$CQ26-Inputs!$CP26+1),0)+IF(DD$4=Inputs!$CL26,Inputs!$BD26,0))</f>
        <v/>
      </c>
      <c r="DE29" s="193" t="str">
        <f>IF(J29="","",IF(AND(DE$4&lt;=Inputs!$CQ26,DE$4&gt;=Inputs!$CP26),Inputs!$AR26/(Inputs!$CQ26-Inputs!$CP26+1),0)+IF(DE$4=Inputs!$CL26,Inputs!$BD26,0))</f>
        <v/>
      </c>
      <c r="DF29" s="193" t="str">
        <f>IF(K29="","",IF(AND(DF$4&lt;=Inputs!$CQ26,DF$4&gt;=Inputs!$CP26),Inputs!$AR26/(Inputs!$CQ26-Inputs!$CP26+1),0)+IF(DF$4=Inputs!$CL26,Inputs!$BD26,0))</f>
        <v/>
      </c>
      <c r="DG29" s="193" t="str">
        <f>IF(L29="","",IF(AND(DG$4&lt;=Inputs!$CQ26,DG$4&gt;=Inputs!$CP26),Inputs!$AR26/(Inputs!$CQ26-Inputs!$CP26+1),0)+IF(DG$4=Inputs!$CL26,Inputs!$BD26,0))</f>
        <v/>
      </c>
      <c r="DH29" s="193" t="str">
        <f>IF(M29="","",IF(AND(DH$4&lt;=Inputs!$CQ26,DH$4&gt;=Inputs!$CP26),Inputs!$AR26/(Inputs!$CQ26-Inputs!$CP26+1),0)+IF(DH$4=Inputs!$CL26,Inputs!$BD26,0))</f>
        <v/>
      </c>
      <c r="DI29" s="193" t="str">
        <f>IF(N29="","",IF(AND(DI$4&lt;=Inputs!$CQ26,DI$4&gt;=Inputs!$CP26),Inputs!$AR26/(Inputs!$CQ26-Inputs!$CP26+1),0)+IF(DI$4=Inputs!$CL26,Inputs!$BD26,0))</f>
        <v/>
      </c>
      <c r="DJ29" s="193" t="str">
        <f>IF(O29="","",IF(AND(DJ$4&lt;=Inputs!$CQ26,DJ$4&gt;=Inputs!$CP26),Inputs!$AR26/(Inputs!$CQ26-Inputs!$CP26+1),0)+IF(DJ$4=Inputs!$CL26,Inputs!$BD26,0))</f>
        <v/>
      </c>
      <c r="DK29" s="193" t="str">
        <f>IF(P29="","",IF(AND(DK$4&lt;=Inputs!$CQ26,DK$4&gt;=Inputs!$CP26),Inputs!$AR26/(Inputs!$CQ26-Inputs!$CP26+1),0)+IF(DK$4=Inputs!$CL26,Inputs!$BD26,0))</f>
        <v/>
      </c>
      <c r="DL29" s="193" t="str">
        <f>IF(Q29="","",IF(AND(DL$4&lt;=Inputs!$CQ26,DL$4&gt;=Inputs!$CP26),Inputs!$AR26/(Inputs!$CQ26-Inputs!$CP26+1),0)+IF(DL$4=Inputs!$CL26,Inputs!$BD26,0))</f>
        <v/>
      </c>
      <c r="DM29" s="193" t="str">
        <f>IF(R29="","",IF(AND(DM$4&lt;=Inputs!$CQ26,DM$4&gt;=Inputs!$CP26),Inputs!$AR26/(Inputs!$CQ26-Inputs!$CP26+1),0)+IF(DM$4=Inputs!$CL26,Inputs!$BD26,0))</f>
        <v/>
      </c>
      <c r="DN29" s="193" t="str">
        <f>IF(S29="","",IF(AND(DN$4&lt;=Inputs!$CQ26,DN$4&gt;=Inputs!$CP26),Inputs!$AR26/(Inputs!$CQ26-Inputs!$CP26+1),0)+IF(DN$4=Inputs!$CL26,Inputs!$BD26,0))</f>
        <v/>
      </c>
      <c r="DO29" s="193" t="str">
        <f>IF(T29="","",IF(AND(DO$4&lt;=Inputs!$CQ26,DO$4&gt;=Inputs!$CP26),Inputs!$AR26/(Inputs!$CQ26-Inputs!$CP26+1),0)+IF(DO$4=Inputs!$CL26,Inputs!$BD26,0))</f>
        <v/>
      </c>
      <c r="DP29" s="193" t="str">
        <f>IF(U29="","",IF(AND(DP$4&lt;=Inputs!$CQ26,DP$4&gt;=Inputs!$CP26),Inputs!$AR26/(Inputs!$CQ26-Inputs!$CP26+1),0)+IF(DP$4=Inputs!$CL26,Inputs!$BD26,0))</f>
        <v/>
      </c>
      <c r="DQ29" s="193" t="str">
        <f>IF(V29="","",IF(AND(DQ$4&lt;=Inputs!$CQ26,DQ$4&gt;=Inputs!$CP26),Inputs!$AR26/(Inputs!$CQ26-Inputs!$CP26+1),0)+IF(DQ$4=Inputs!$CL26,Inputs!$BD26,0))</f>
        <v/>
      </c>
      <c r="DR29" s="193" t="str">
        <f>IF(W29="","",IF(AND(DR$4&lt;=Inputs!$CQ26,DR$4&gt;=Inputs!$CP26),Inputs!$AR26/(Inputs!$CQ26-Inputs!$CP26+1),0)+IF(DR$4=Inputs!$CL26,Inputs!$BD26,0))</f>
        <v/>
      </c>
      <c r="DS29" s="193" t="str">
        <f>IF(X29="","",IF(AND(DS$4&lt;=Inputs!$CQ26,DS$4&gt;=Inputs!$CP26),Inputs!$AR26/(Inputs!$CQ26-Inputs!$CP26+1),0)+IF(DS$4=Inputs!$CL26,Inputs!$BD26,0))</f>
        <v/>
      </c>
      <c r="DT29" s="193" t="str">
        <f>IF(Y29="","",IF(AND(DT$4&lt;=Inputs!$CQ26,DT$4&gt;=Inputs!$CP26),Inputs!$AR26/(Inputs!$CQ26-Inputs!$CP26+1),0)+IF(DT$4=Inputs!$CL26,Inputs!$BD26,0))</f>
        <v/>
      </c>
      <c r="DU29" s="193" t="str">
        <f>IF(Z29="","",IF(AND(DU$4&lt;=Inputs!$CQ26,DU$4&gt;=Inputs!$CP26),Inputs!$AR26/(Inputs!$CQ26-Inputs!$CP26+1),0)+IF(DU$4=Inputs!$CL26,Inputs!$BD26,0))</f>
        <v/>
      </c>
      <c r="DV29" s="193" t="str">
        <f>IF(AA29="","",IF(AND(DV$4&lt;=Inputs!$CQ26,DV$4&gt;=Inputs!$CP26),Inputs!$AR26/(Inputs!$CQ26-Inputs!$CP26+1),0)+IF(DV$4=Inputs!$CL26,Inputs!$BD26,0))</f>
        <v/>
      </c>
      <c r="DW29" s="193" t="str">
        <f>IF(AB29="","",IF(AND(DW$4&lt;=Inputs!$CQ26,DW$4&gt;=Inputs!$CP26),Inputs!$AR26/(Inputs!$CQ26-Inputs!$CP26+1),0)+IF(DW$4=Inputs!$CL26,Inputs!$BD26,0))</f>
        <v/>
      </c>
      <c r="DX29" s="193" t="str">
        <f>IF(AC29="","",IF(AND(DX$4&lt;=Inputs!$CQ26,DX$4&gt;=Inputs!$CP26),Inputs!$AR26/(Inputs!$CQ26-Inputs!$CP26+1),0)+IF(DX$4=Inputs!$CL26,Inputs!$BD26,0))</f>
        <v/>
      </c>
      <c r="DY29" s="193" t="str">
        <f>IF(AD29="","",IF(AND(DY$4&lt;=Inputs!$CQ26,DY$4&gt;=Inputs!$CP26),Inputs!$AR26/(Inputs!$CQ26-Inputs!$CP26+1),0)+IF(DY$4=Inputs!$CL26,Inputs!$BD26,0))</f>
        <v/>
      </c>
      <c r="DZ29" s="194" t="str">
        <f t="shared" si="3"/>
        <v/>
      </c>
      <c r="EB29" s="48"/>
    </row>
    <row r="30" spans="1:132">
      <c r="A30" s="7" t="str">
        <f>IF(Inputs!A27="","",Inputs!A27)</f>
        <v/>
      </c>
      <c r="B30" t="str">
        <f>IF(Inputs!B27="","",Inputs!B27)</f>
        <v/>
      </c>
      <c r="C30" s="193" t="str">
        <f>IF(Inputs!$B27="","",BO30-CV30)</f>
        <v/>
      </c>
      <c r="D30" s="193" t="str">
        <f>IF(Inputs!$B27="","",BP30-CW30)</f>
        <v/>
      </c>
      <c r="E30" s="193" t="str">
        <f>IF(Inputs!$B27="","",BQ30-CX30)</f>
        <v/>
      </c>
      <c r="F30" s="193" t="str">
        <f>IF(Inputs!$B27="","",BR30-CY30)</f>
        <v/>
      </c>
      <c r="G30" s="193" t="str">
        <f>IF(Inputs!$B27="","",BS30-CZ30)</f>
        <v/>
      </c>
      <c r="H30" s="193" t="str">
        <f>IF(Inputs!$B27="","",BT30-DA30)</f>
        <v/>
      </c>
      <c r="I30" s="193" t="str">
        <f>IF(Inputs!$B27="","",BU30-DB30)</f>
        <v/>
      </c>
      <c r="J30" s="193" t="str">
        <f>IF(Inputs!$B27="","",BV30-DC30)</f>
        <v/>
      </c>
      <c r="K30" s="193" t="str">
        <f>IF(Inputs!$B27="","",BW30-DD30)</f>
        <v/>
      </c>
      <c r="L30" s="193" t="str">
        <f>IF(Inputs!$B27="","",BX30-DE30)</f>
        <v/>
      </c>
      <c r="M30" s="193" t="str">
        <f>IF(Inputs!$B27="","",BY30-DF30)</f>
        <v/>
      </c>
      <c r="N30" s="193" t="str">
        <f>IF(Inputs!$B27="","",BZ30-DG30)</f>
        <v/>
      </c>
      <c r="O30" s="193" t="str">
        <f>IF(Inputs!$B27="","",CA30-DH30)</f>
        <v/>
      </c>
      <c r="P30" s="193" t="str">
        <f>IF(Inputs!$B27="","",CB30-DI30)</f>
        <v/>
      </c>
      <c r="Q30" s="193" t="str">
        <f>IF(Inputs!$B27="","",CC30-DJ30)</f>
        <v/>
      </c>
      <c r="R30" s="193" t="str">
        <f>IF(Inputs!$B27="","",CD30-DK30)</f>
        <v/>
      </c>
      <c r="S30" s="193" t="str">
        <f>IF(Inputs!$B27="","",CE30-DL30)</f>
        <v/>
      </c>
      <c r="T30" s="193" t="str">
        <f>IF(Inputs!$B27="","",CF30-DM30)</f>
        <v/>
      </c>
      <c r="U30" s="193" t="str">
        <f>IF(Inputs!$B27="","",CG30-DN30)</f>
        <v/>
      </c>
      <c r="V30" s="193" t="str">
        <f>IF(Inputs!$B27="","",CH30-DO30)</f>
        <v/>
      </c>
      <c r="W30" s="193" t="str">
        <f>IF(Inputs!$B27="","",CI30-DP30)</f>
        <v/>
      </c>
      <c r="X30" s="193" t="str">
        <f>IF(Inputs!$B27="","",CJ30-DQ30)</f>
        <v/>
      </c>
      <c r="Y30" s="193" t="str">
        <f>IF(Inputs!$B27="","",CK30-DR30)</f>
        <v/>
      </c>
      <c r="Z30" s="193" t="str">
        <f>IF(Inputs!$B27="","",CL30-DS30)</f>
        <v/>
      </c>
      <c r="AA30" s="193" t="str">
        <f>IF(Inputs!$B27="","",CM30-DT30)</f>
        <v/>
      </c>
      <c r="AB30" s="193" t="str">
        <f>IF(Inputs!$B27="","",CN30-DU30)</f>
        <v/>
      </c>
      <c r="AC30" s="193" t="str">
        <f>IF(Inputs!$B27="","",CO30-DV30)</f>
        <v/>
      </c>
      <c r="AD30" s="193" t="str">
        <f>IF(Inputs!$B27="","",CP30-DW30)</f>
        <v/>
      </c>
      <c r="AE30" s="193" t="str">
        <f>IF(Inputs!$B27="","",CQ30-DX30)</f>
        <v/>
      </c>
      <c r="AF30" s="193" t="str">
        <f>IF(Inputs!$B27="","",CR30-DY30)</f>
        <v/>
      </c>
      <c r="AG30" s="194" t="str">
        <f t="shared" si="4"/>
        <v/>
      </c>
      <c r="AH30" s="194"/>
      <c r="AI30" s="195"/>
      <c r="AJ30" s="27">
        <f>IF(AND(Inputs!$CO27=0,AJ$4&gt;=Inputs!$CM27),1,IF(AND(AJ$4&gt;=Inputs!$CM27,AJ$4&lt;Inputs!$CN27),1,IF(AND(AJ$4=Inputs!$CN27,AJ$4=Inputs!$CO27),1,IF(OR(AND(AJ$4=Inputs!$CN27+1,Inputs!$CN27=Inputs!$CO27),AND(AJ$4=Inputs!$CN27+2,Inputs!$CN27=Inputs!$CO27)),0,IF(AJ$4=Inputs!$CN27,0.8,IF(AJ$4=Inputs!$CN27+1,0.6,IF(AJ$4=Inputs!$CN27+2,0.4,IF(AJ$4=Inputs!$CO27,0.2,IF(AND(AJ$4&gt;=Inputs!$CL27,AJ$4&lt;Inputs!$CM27),(AJ$4-Inputs!$CL27+1)/(Inputs!$AI27+1),0)))))))))</f>
        <v>1</v>
      </c>
      <c r="AK30" s="27">
        <f>IF(AND(Inputs!$CO27=0,AK$4&gt;=Inputs!$CM27),1,IF(AND(AK$4&gt;=Inputs!$CM27,AK$4&lt;Inputs!$CN27),1,IF(AND(AK$4=Inputs!$CN27,AK$4=Inputs!$CO27),1,IF(OR(AND(AK$4=Inputs!$CN27+1,Inputs!$CN27=Inputs!$CO27),AND(AK$4=Inputs!$CN27+2,Inputs!$CN27=Inputs!$CO27)),0,IF(AK$4=Inputs!$CN27,0.8,IF(AK$4=Inputs!$CN27+1,0.6,IF(AK$4=Inputs!$CN27+2,0.4,IF(AK$4=Inputs!$CO27,0.2,IF(AND(AK$4&gt;=Inputs!$CL27,AK$4&lt;Inputs!$CM27),(AK$4-Inputs!$CL27+1)/(Inputs!$AI27+1),0)))))))))</f>
        <v>1</v>
      </c>
      <c r="AL30" s="27">
        <f>IF(AND(Inputs!$CO27=0,AL$4&gt;=Inputs!$CM27),1,IF(AND(AL$4&gt;=Inputs!$CM27,AL$4&lt;Inputs!$CN27),1,IF(AND(AL$4=Inputs!$CN27,AL$4=Inputs!$CO27),1,IF(OR(AND(AL$4=Inputs!$CN27+1,Inputs!$CN27=Inputs!$CO27),AND(AL$4=Inputs!$CN27+2,Inputs!$CN27=Inputs!$CO27)),0,IF(AL$4=Inputs!$CN27,0.8,IF(AL$4=Inputs!$CN27+1,0.6,IF(AL$4=Inputs!$CN27+2,0.4,IF(AL$4=Inputs!$CO27,0.2,IF(AND(AL$4&gt;=Inputs!$CL27,AL$4&lt;Inputs!$CM27),(AL$4-Inputs!$CL27+1)/(Inputs!$AI27+1),0)))))))))</f>
        <v>1</v>
      </c>
      <c r="AM30" s="27">
        <f>IF(AND(Inputs!$CO27=0,AM$4&gt;=Inputs!$CM27),1,IF(AND(AM$4&gt;=Inputs!$CM27,AM$4&lt;Inputs!$CN27),1,IF(AND(AM$4=Inputs!$CN27,AM$4=Inputs!$CO27),1,IF(OR(AND(AM$4=Inputs!$CN27+1,Inputs!$CN27=Inputs!$CO27),AND(AM$4=Inputs!$CN27+2,Inputs!$CN27=Inputs!$CO27)),0,IF(AM$4=Inputs!$CN27,0.8,IF(AM$4=Inputs!$CN27+1,0.6,IF(AM$4=Inputs!$CN27+2,0.4,IF(AM$4=Inputs!$CO27,0.2,IF(AND(AM$4&gt;=Inputs!$CL27,AM$4&lt;Inputs!$CM27),(AM$4-Inputs!$CL27+1)/(Inputs!$AI27+1),0)))))))))</f>
        <v>1</v>
      </c>
      <c r="AN30" s="27">
        <f>IF(AND(Inputs!$CO27=0,AN$4&gt;=Inputs!$CM27),1,IF(AND(AN$4&gt;=Inputs!$CM27,AN$4&lt;Inputs!$CN27),1,IF(AND(AN$4=Inputs!$CN27,AN$4=Inputs!$CO27),1,IF(OR(AND(AN$4=Inputs!$CN27+1,Inputs!$CN27=Inputs!$CO27),AND(AN$4=Inputs!$CN27+2,Inputs!$CN27=Inputs!$CO27)),0,IF(AN$4=Inputs!$CN27,0.8,IF(AN$4=Inputs!$CN27+1,0.6,IF(AN$4=Inputs!$CN27+2,0.4,IF(AN$4=Inputs!$CO27,0.2,IF(AND(AN$4&gt;=Inputs!$CL27,AN$4&lt;Inputs!$CM27),(AN$4-Inputs!$CL27+1)/(Inputs!$AI27+1),0)))))))))</f>
        <v>1</v>
      </c>
      <c r="AO30" s="27">
        <f>IF(AND(Inputs!$CO27=0,AO$4&gt;=Inputs!$CM27),1,IF(AND(AO$4&gt;=Inputs!$CM27,AO$4&lt;Inputs!$CN27),1,IF(AND(AO$4=Inputs!$CN27,AO$4=Inputs!$CO27),1,IF(OR(AND(AO$4=Inputs!$CN27+1,Inputs!$CN27=Inputs!$CO27),AND(AO$4=Inputs!$CN27+2,Inputs!$CN27=Inputs!$CO27)),0,IF(AO$4=Inputs!$CN27,0.8,IF(AO$4=Inputs!$CN27+1,0.6,IF(AO$4=Inputs!$CN27+2,0.4,IF(AO$4=Inputs!$CO27,0.2,IF(AND(AO$4&gt;=Inputs!$CL27,AO$4&lt;Inputs!$CM27),(AO$4-Inputs!$CL27+1)/(Inputs!$AI27+1),0)))))))))</f>
        <v>1</v>
      </c>
      <c r="AP30" s="27">
        <f>IF(AND(Inputs!$CO27=0,AP$4&gt;=Inputs!$CM27),1,IF(AND(AP$4&gt;=Inputs!$CM27,AP$4&lt;Inputs!$CN27),1,IF(AND(AP$4=Inputs!$CN27,AP$4=Inputs!$CO27),1,IF(OR(AND(AP$4=Inputs!$CN27+1,Inputs!$CN27=Inputs!$CO27),AND(AP$4=Inputs!$CN27+2,Inputs!$CN27=Inputs!$CO27)),0,IF(AP$4=Inputs!$CN27,0.8,IF(AP$4=Inputs!$CN27+1,0.6,IF(AP$4=Inputs!$CN27+2,0.4,IF(AP$4=Inputs!$CO27,0.2,IF(AND(AP$4&gt;=Inputs!$CL27,AP$4&lt;Inputs!$CM27),(AP$4-Inputs!$CL27+1)/(Inputs!$AI27+1),0)))))))))</f>
        <v>1</v>
      </c>
      <c r="AQ30" s="27">
        <f>IF(AND(Inputs!$CO27=0,AQ$4&gt;=Inputs!$CM27),1,IF(AND(AQ$4&gt;=Inputs!$CM27,AQ$4&lt;Inputs!$CN27),1,IF(AND(AQ$4=Inputs!$CN27,AQ$4=Inputs!$CO27),1,IF(OR(AND(AQ$4=Inputs!$CN27+1,Inputs!$CN27=Inputs!$CO27),AND(AQ$4=Inputs!$CN27+2,Inputs!$CN27=Inputs!$CO27)),0,IF(AQ$4=Inputs!$CN27,0.8,IF(AQ$4=Inputs!$CN27+1,0.6,IF(AQ$4=Inputs!$CN27+2,0.4,IF(AQ$4=Inputs!$CO27,0.2,IF(AND(AQ$4&gt;=Inputs!$CL27,AQ$4&lt;Inputs!$CM27),(AQ$4-Inputs!$CL27+1)/(Inputs!$AI27+1),0)))))))))</f>
        <v>1</v>
      </c>
      <c r="AR30" s="27">
        <f>IF(AND(Inputs!$CO27=0,AR$4&gt;=Inputs!$CM27),1,IF(AND(AR$4&gt;=Inputs!$CM27,AR$4&lt;Inputs!$CN27),1,IF(AND(AR$4=Inputs!$CN27,AR$4=Inputs!$CO27),1,IF(OR(AND(AR$4=Inputs!$CN27+1,Inputs!$CN27=Inputs!$CO27),AND(AR$4=Inputs!$CN27+2,Inputs!$CN27=Inputs!$CO27)),0,IF(AR$4=Inputs!$CN27,0.8,IF(AR$4=Inputs!$CN27+1,0.6,IF(AR$4=Inputs!$CN27+2,0.4,IF(AR$4=Inputs!$CO27,0.2,IF(AND(AR$4&gt;=Inputs!$CL27,AR$4&lt;Inputs!$CM27),(AR$4-Inputs!$CL27+1)/(Inputs!$AI27+1),0)))))))))</f>
        <v>1</v>
      </c>
      <c r="AS30" s="27">
        <f>IF(AND(Inputs!$CO27=0,AS$4&gt;=Inputs!$CM27),1,IF(AND(AS$4&gt;=Inputs!$CM27,AS$4&lt;Inputs!$CN27),1,IF(AND(AS$4=Inputs!$CN27,AS$4=Inputs!$CO27),1,IF(OR(AND(AS$4=Inputs!$CN27+1,Inputs!$CN27=Inputs!$CO27),AND(AS$4=Inputs!$CN27+2,Inputs!$CN27=Inputs!$CO27)),0,IF(AS$4=Inputs!$CN27,0.8,IF(AS$4=Inputs!$CN27+1,0.6,IF(AS$4=Inputs!$CN27+2,0.4,IF(AS$4=Inputs!$CO27,0.2,IF(AND(AS$4&gt;=Inputs!$CL27,AS$4&lt;Inputs!$CM27),(AS$4-Inputs!$CL27+1)/(Inputs!$AI27+1),0)))))))))</f>
        <v>1</v>
      </c>
      <c r="AT30" s="27">
        <f>IF(AND(Inputs!$CO27=0,AT$4&gt;=Inputs!$CM27),1,IF(AND(AT$4&gt;=Inputs!$CM27,AT$4&lt;Inputs!$CN27),1,IF(AND(AT$4=Inputs!$CN27,AT$4=Inputs!$CO27),1,IF(OR(AND(AT$4=Inputs!$CN27+1,Inputs!$CN27=Inputs!$CO27),AND(AT$4=Inputs!$CN27+2,Inputs!$CN27=Inputs!$CO27)),0,IF(AT$4=Inputs!$CN27,0.8,IF(AT$4=Inputs!$CN27+1,0.6,IF(AT$4=Inputs!$CN27+2,0.4,IF(AT$4=Inputs!$CO27,0.2,IF(AND(AT$4&gt;=Inputs!$CL27,AT$4&lt;Inputs!$CM27),(AT$4-Inputs!$CL27+1)/(Inputs!$AI27+1),0)))))))))</f>
        <v>1</v>
      </c>
      <c r="AU30" s="27">
        <f>IF(AND(Inputs!$CO27=0,AU$4&gt;=Inputs!$CM27),1,IF(AND(AU$4&gt;=Inputs!$CM27,AU$4&lt;Inputs!$CN27),1,IF(AND(AU$4=Inputs!$CN27,AU$4=Inputs!$CO27),1,IF(OR(AND(AU$4=Inputs!$CN27+1,Inputs!$CN27=Inputs!$CO27),AND(AU$4=Inputs!$CN27+2,Inputs!$CN27=Inputs!$CO27)),0,IF(AU$4=Inputs!$CN27,0.8,IF(AU$4=Inputs!$CN27+1,0.6,IF(AU$4=Inputs!$CN27+2,0.4,IF(AU$4=Inputs!$CO27,0.2,IF(AND(AU$4&gt;=Inputs!$CL27,AU$4&lt;Inputs!$CM27),(AU$4-Inputs!$CL27+1)/(Inputs!$AI27+1),0)))))))))</f>
        <v>1</v>
      </c>
      <c r="AV30" s="27">
        <f>IF(AND(Inputs!$CO27=0,AV$4&gt;=Inputs!$CM27),1,IF(AND(AV$4&gt;=Inputs!$CM27,AV$4&lt;Inputs!$CN27),1,IF(AND(AV$4=Inputs!$CN27,AV$4=Inputs!$CO27),1,IF(OR(AND(AV$4=Inputs!$CN27+1,Inputs!$CN27=Inputs!$CO27),AND(AV$4=Inputs!$CN27+2,Inputs!$CN27=Inputs!$CO27)),0,IF(AV$4=Inputs!$CN27,0.8,IF(AV$4=Inputs!$CN27+1,0.6,IF(AV$4=Inputs!$CN27+2,0.4,IF(AV$4=Inputs!$CO27,0.2,IF(AND(AV$4&gt;=Inputs!$CL27,AV$4&lt;Inputs!$CM27),(AV$4-Inputs!$CL27+1)/(Inputs!$AI27+1),0)))))))))</f>
        <v>1</v>
      </c>
      <c r="AW30" s="27">
        <f>IF(AND(Inputs!$CO27=0,AW$4&gt;=Inputs!$CM27),1,IF(AND(AW$4&gt;=Inputs!$CM27,AW$4&lt;Inputs!$CN27),1,IF(AND(AW$4=Inputs!$CN27,AW$4=Inputs!$CO27),1,IF(OR(AND(AW$4=Inputs!$CN27+1,Inputs!$CN27=Inputs!$CO27),AND(AW$4=Inputs!$CN27+2,Inputs!$CN27=Inputs!$CO27)),0,IF(AW$4=Inputs!$CN27,0.8,IF(AW$4=Inputs!$CN27+1,0.6,IF(AW$4=Inputs!$CN27+2,0.4,IF(AW$4=Inputs!$CO27,0.2,IF(AND(AW$4&gt;=Inputs!$CL27,AW$4&lt;Inputs!$CM27),(AW$4-Inputs!$CL27+1)/(Inputs!$AI27+1),0)))))))))</f>
        <v>1</v>
      </c>
      <c r="AX30" s="27">
        <f>IF(AND(Inputs!$CO27=0,AX$4&gt;=Inputs!$CM27),1,IF(AND(AX$4&gt;=Inputs!$CM27,AX$4&lt;Inputs!$CN27),1,IF(AND(AX$4=Inputs!$CN27,AX$4=Inputs!$CO27),1,IF(OR(AND(AX$4=Inputs!$CN27+1,Inputs!$CN27=Inputs!$CO27),AND(AX$4=Inputs!$CN27+2,Inputs!$CN27=Inputs!$CO27)),0,IF(AX$4=Inputs!$CN27,0.8,IF(AX$4=Inputs!$CN27+1,0.6,IF(AX$4=Inputs!$CN27+2,0.4,IF(AX$4=Inputs!$CO27,0.2,IF(AND(AX$4&gt;=Inputs!$CL27,AX$4&lt;Inputs!$CM27),(AX$4-Inputs!$CL27+1)/(Inputs!$AI27+1),0)))))))))</f>
        <v>1</v>
      </c>
      <c r="AY30" s="27">
        <f>IF(AND(Inputs!$CO27=0,AY$4&gt;=Inputs!$CM27),1,IF(AND(AY$4&gt;=Inputs!$CM27,AY$4&lt;Inputs!$CN27),1,IF(AND(AY$4=Inputs!$CN27,AY$4=Inputs!$CO27),1,IF(OR(AND(AY$4=Inputs!$CN27+1,Inputs!$CN27=Inputs!$CO27),AND(AY$4=Inputs!$CN27+2,Inputs!$CN27=Inputs!$CO27)),0,IF(AY$4=Inputs!$CN27,0.8,IF(AY$4=Inputs!$CN27+1,0.6,IF(AY$4=Inputs!$CN27+2,0.4,IF(AY$4=Inputs!$CO27,0.2,IF(AND(AY$4&gt;=Inputs!$CL27,AY$4&lt;Inputs!$CM27),(AY$4-Inputs!$CL27+1)/(Inputs!$AI27+1),0)))))))))</f>
        <v>1</v>
      </c>
      <c r="AZ30" s="27">
        <f>IF(AND(Inputs!$CO27=0,AZ$4&gt;=Inputs!$CM27),1,IF(AND(AZ$4&gt;=Inputs!$CM27,AZ$4&lt;Inputs!$CN27),1,IF(AND(AZ$4=Inputs!$CN27,AZ$4=Inputs!$CO27),1,IF(OR(AND(AZ$4=Inputs!$CN27+1,Inputs!$CN27=Inputs!$CO27),AND(AZ$4=Inputs!$CN27+2,Inputs!$CN27=Inputs!$CO27)),0,IF(AZ$4=Inputs!$CN27,0.8,IF(AZ$4=Inputs!$CN27+1,0.6,IF(AZ$4=Inputs!$CN27+2,0.4,IF(AZ$4=Inputs!$CO27,0.2,IF(AND(AZ$4&gt;=Inputs!$CL27,AZ$4&lt;Inputs!$CM27),(AZ$4-Inputs!$CL27+1)/(Inputs!$AI27+1),0)))))))))</f>
        <v>1</v>
      </c>
      <c r="BA30" s="27">
        <f>IF(AND(Inputs!$CO27=0,BA$4&gt;=Inputs!$CM27),1,IF(AND(BA$4&gt;=Inputs!$CM27,BA$4&lt;Inputs!$CN27),1,IF(AND(BA$4=Inputs!$CN27,BA$4=Inputs!$CO27),1,IF(OR(AND(BA$4=Inputs!$CN27+1,Inputs!$CN27=Inputs!$CO27),AND(BA$4=Inputs!$CN27+2,Inputs!$CN27=Inputs!$CO27)),0,IF(BA$4=Inputs!$CN27,0.8,IF(BA$4=Inputs!$CN27+1,0.6,IF(BA$4=Inputs!$CN27+2,0.4,IF(BA$4=Inputs!$CO27,0.2,IF(AND(BA$4&gt;=Inputs!$CL27,BA$4&lt;Inputs!$CM27),(BA$4-Inputs!$CL27+1)/(Inputs!$AI27+1),0)))))))))</f>
        <v>1</v>
      </c>
      <c r="BB30" s="27">
        <f>IF(AND(Inputs!$CO27=0,BB$4&gt;=Inputs!$CM27),1,IF(AND(BB$4&gt;=Inputs!$CM27,BB$4&lt;Inputs!$CN27),1,IF(AND(BB$4=Inputs!$CN27,BB$4=Inputs!$CO27),1,IF(OR(AND(BB$4=Inputs!$CN27+1,Inputs!$CN27=Inputs!$CO27),AND(BB$4=Inputs!$CN27+2,Inputs!$CN27=Inputs!$CO27)),0,IF(BB$4=Inputs!$CN27,0.8,IF(BB$4=Inputs!$CN27+1,0.6,IF(BB$4=Inputs!$CN27+2,0.4,IF(BB$4=Inputs!$CO27,0.2,IF(AND(BB$4&gt;=Inputs!$CL27,BB$4&lt;Inputs!$CM27),(BB$4-Inputs!$CL27+1)/(Inputs!$AI27+1),0)))))))))</f>
        <v>1</v>
      </c>
      <c r="BC30" s="27">
        <f>IF(AND(Inputs!$CO27=0,BC$4&gt;=Inputs!$CM27),1,IF(AND(BC$4&gt;=Inputs!$CM27,BC$4&lt;Inputs!$CN27),1,IF(AND(BC$4=Inputs!$CN27,BC$4=Inputs!$CO27),1,IF(OR(AND(BC$4=Inputs!$CN27+1,Inputs!$CN27=Inputs!$CO27),AND(BC$4=Inputs!$CN27+2,Inputs!$CN27=Inputs!$CO27)),0,IF(BC$4=Inputs!$CN27,0.8,IF(BC$4=Inputs!$CN27+1,0.6,IF(BC$4=Inputs!$CN27+2,0.4,IF(BC$4=Inputs!$CO27,0.2,IF(AND(BC$4&gt;=Inputs!$CL27,BC$4&lt;Inputs!$CM27),(BC$4-Inputs!$CL27+1)/(Inputs!$AI27+1),0)))))))))</f>
        <v>1</v>
      </c>
      <c r="BD30" s="27">
        <f>IF(AND(Inputs!$CO27=0,BD$4&gt;=Inputs!$CM27),1,IF(AND(BD$4&gt;=Inputs!$CM27,BD$4&lt;Inputs!$CN27),1,IF(AND(BD$4=Inputs!$CN27,BD$4=Inputs!$CO27),1,IF(OR(AND(BD$4=Inputs!$CN27+1,Inputs!$CN27=Inputs!$CO27),AND(BD$4=Inputs!$CN27+2,Inputs!$CN27=Inputs!$CO27)),0,IF(BD$4=Inputs!$CN27,0.8,IF(BD$4=Inputs!$CN27+1,0.6,IF(BD$4=Inputs!$CN27+2,0.4,IF(BD$4=Inputs!$CO27,0.2,IF(AND(BD$4&gt;=Inputs!$CL27,BD$4&lt;Inputs!$CM27),(BD$4-Inputs!$CL27+1)/(Inputs!$AI27+1),0)))))))))</f>
        <v>1</v>
      </c>
      <c r="BE30" s="27">
        <f>IF(AND(Inputs!$CO27=0,BE$4&gt;=Inputs!$CM27),1,IF(AND(BE$4&gt;=Inputs!$CM27,BE$4&lt;Inputs!$CN27),1,IF(AND(BE$4=Inputs!$CN27,BE$4=Inputs!$CO27),1,IF(OR(AND(BE$4=Inputs!$CN27+1,Inputs!$CN27=Inputs!$CO27),AND(BE$4=Inputs!$CN27+2,Inputs!$CN27=Inputs!$CO27)),0,IF(BE$4=Inputs!$CN27,0.8,IF(BE$4=Inputs!$CN27+1,0.6,IF(BE$4=Inputs!$CN27+2,0.4,IF(BE$4=Inputs!$CO27,0.2,IF(AND(BE$4&gt;=Inputs!$CL27,BE$4&lt;Inputs!$CM27),(BE$4-Inputs!$CL27+1)/(Inputs!$AI27+1),0)))))))))</f>
        <v>1</v>
      </c>
      <c r="BF30" s="27">
        <f>IF(AND(Inputs!$CO27=0,BF$4&gt;=Inputs!$CM27),1,IF(AND(BF$4&gt;=Inputs!$CM27,BF$4&lt;Inputs!$CN27),1,IF(AND(BF$4=Inputs!$CN27,BF$4=Inputs!$CO27),1,IF(OR(AND(BF$4=Inputs!$CN27+1,Inputs!$CN27=Inputs!$CO27),AND(BF$4=Inputs!$CN27+2,Inputs!$CN27=Inputs!$CO27)),0,IF(BF$4=Inputs!$CN27,0.8,IF(BF$4=Inputs!$CN27+1,0.6,IF(BF$4=Inputs!$CN27+2,0.4,IF(BF$4=Inputs!$CO27,0.2,IF(AND(BF$4&gt;=Inputs!$CL27,BF$4&lt;Inputs!$CM27),(BF$4-Inputs!$CL27+1)/(Inputs!$AI27+1),0)))))))))</f>
        <v>1</v>
      </c>
      <c r="BG30" s="27">
        <f>IF(AND(Inputs!$CO27=0,BG$4&gt;=Inputs!$CM27),1,IF(AND(BG$4&gt;=Inputs!$CM27,BG$4&lt;Inputs!$CN27),1,IF(AND(BG$4=Inputs!$CN27,BG$4=Inputs!$CO27),1,IF(OR(AND(BG$4=Inputs!$CN27+1,Inputs!$CN27=Inputs!$CO27),AND(BG$4=Inputs!$CN27+2,Inputs!$CN27=Inputs!$CO27)),0,IF(BG$4=Inputs!$CN27,0.8,IF(BG$4=Inputs!$CN27+1,0.6,IF(BG$4=Inputs!$CN27+2,0.4,IF(BG$4=Inputs!$CO27,0.2,IF(AND(BG$4&gt;=Inputs!$CL27,BG$4&lt;Inputs!$CM27),(BG$4-Inputs!$CL27+1)/(Inputs!$AI27+1),0)))))))))</f>
        <v>1</v>
      </c>
      <c r="BH30" s="27">
        <f>IF(AND(Inputs!$CO27=0,BH$4&gt;=Inputs!$CM27),1,IF(AND(BH$4&gt;=Inputs!$CM27,BH$4&lt;Inputs!$CN27),1,IF(AND(BH$4=Inputs!$CN27,BH$4=Inputs!$CO27),1,IF(OR(AND(BH$4=Inputs!$CN27+1,Inputs!$CN27=Inputs!$CO27),AND(BH$4=Inputs!$CN27+2,Inputs!$CN27=Inputs!$CO27)),0,IF(BH$4=Inputs!$CN27,0.8,IF(BH$4=Inputs!$CN27+1,0.6,IF(BH$4=Inputs!$CN27+2,0.4,IF(BH$4=Inputs!$CO27,0.2,IF(AND(BH$4&gt;=Inputs!$CL27,BH$4&lt;Inputs!$CM27),(BH$4-Inputs!$CL27+1)/(Inputs!$AI27+1),0)))))))))</f>
        <v>1</v>
      </c>
      <c r="BI30" s="27">
        <f>IF(AND(Inputs!$CO27=0,BI$4&gt;=Inputs!$CM27),1,IF(AND(BI$4&gt;=Inputs!$CM27,BI$4&lt;Inputs!$CN27),1,IF(AND(BI$4=Inputs!$CN27,BI$4=Inputs!$CO27),1,IF(OR(AND(BI$4=Inputs!$CN27+1,Inputs!$CN27=Inputs!$CO27),AND(BI$4=Inputs!$CN27+2,Inputs!$CN27=Inputs!$CO27)),0,IF(BI$4=Inputs!$CN27,0.8,IF(BI$4=Inputs!$CN27+1,0.6,IF(BI$4=Inputs!$CN27+2,0.4,IF(BI$4=Inputs!$CO27,0.2,IF(AND(BI$4&gt;=Inputs!$CL27,BI$4&lt;Inputs!$CM27),(BI$4-Inputs!$CL27+1)/(Inputs!$AI27+1),0)))))))))</f>
        <v>1</v>
      </c>
      <c r="BJ30" s="27">
        <f>IF(AND(Inputs!$CO27=0,BJ$4&gt;=Inputs!$CM27),1,IF(AND(BJ$4&gt;=Inputs!$CM27,BJ$4&lt;Inputs!$CN27),1,IF(AND(BJ$4=Inputs!$CN27,BJ$4=Inputs!$CO27),1,IF(OR(AND(BJ$4=Inputs!$CN27+1,Inputs!$CN27=Inputs!$CO27),AND(BJ$4=Inputs!$CN27+2,Inputs!$CN27=Inputs!$CO27)),0,IF(BJ$4=Inputs!$CN27,0.8,IF(BJ$4=Inputs!$CN27+1,0.6,IF(BJ$4=Inputs!$CN27+2,0.4,IF(BJ$4=Inputs!$CO27,0.2,IF(AND(BJ$4&gt;=Inputs!$CL27,BJ$4&lt;Inputs!$CM27),(BJ$4-Inputs!$CL27+1)/(Inputs!$AI27+1),0)))))))))</f>
        <v>1</v>
      </c>
      <c r="BK30" s="27">
        <f>IF(AND(Inputs!$CO27=0,BK$4&gt;=Inputs!$CM27),1,IF(AND(BK$4&gt;=Inputs!$CM27,BK$4&lt;Inputs!$CN27),1,IF(AND(BK$4=Inputs!$CN27,BK$4=Inputs!$CO27),1,IF(OR(AND(BK$4=Inputs!$CN27+1,Inputs!$CN27=Inputs!$CO27),AND(BK$4=Inputs!$CN27+2,Inputs!$CN27=Inputs!$CO27)),0,IF(BK$4=Inputs!$CN27,0.8,IF(BK$4=Inputs!$CN27+1,0.6,IF(BK$4=Inputs!$CN27+2,0.4,IF(BK$4=Inputs!$CO27,0.2,IF(AND(BK$4&gt;=Inputs!$CL27,BK$4&lt;Inputs!$CM27),(BK$4-Inputs!$CL27+1)/(Inputs!$AI27+1),0)))))))))</f>
        <v>1</v>
      </c>
      <c r="BL30" s="27">
        <f>IF(AND(Inputs!$CO27=0,BL$4&gt;=Inputs!$CM27),1,IF(AND(BL$4&gt;=Inputs!$CM27,BL$4&lt;Inputs!$CN27),1,IF(AND(BL$4=Inputs!$CN27,BL$4=Inputs!$CO27),1,IF(OR(AND(BL$4=Inputs!$CN27+1,Inputs!$CN27=Inputs!$CO27),AND(BL$4=Inputs!$CN27+2,Inputs!$CN27=Inputs!$CO27)),0,IF(BL$4=Inputs!$CN27,0.8,IF(BL$4=Inputs!$CN27+1,0.6,IF(BL$4=Inputs!$CN27+2,0.4,IF(BL$4=Inputs!$CO27,0.2,IF(AND(BL$4&gt;=Inputs!$CL27,BL$4&lt;Inputs!$CM27),(BL$4-Inputs!$CL27+1)/(Inputs!$AI27+1),0)))))))))</f>
        <v>1</v>
      </c>
      <c r="BM30" s="27">
        <f>IF(AND(Inputs!$CO27=0,BM$4&gt;=Inputs!$CM27),1,IF(AND(BM$4&gt;=Inputs!$CM27,BM$4&lt;Inputs!$CN27),1,IF(AND(BM$4=Inputs!$CN27,BM$4=Inputs!$CO27),1,IF(OR(AND(BM$4=Inputs!$CN27+1,Inputs!$CN27=Inputs!$CO27),AND(BM$4=Inputs!$CN27+2,Inputs!$CN27=Inputs!$CO27)),0,IF(BM$4=Inputs!$CN27,0.8,IF(BM$4=Inputs!$CN27+1,0.6,IF(BM$4=Inputs!$CN27+2,0.4,IF(BM$4=Inputs!$CO27,0.2,IF(AND(BM$4&gt;=Inputs!$CL27,BM$4&lt;Inputs!$CM27),(BM$4-Inputs!$CL27+1)/(Inputs!$AI27+1),0)))))))))</f>
        <v>1</v>
      </c>
      <c r="BN30" s="195"/>
      <c r="BO30" s="193" t="str">
        <f>IF(Inputs!$B27="","",(ROUND(Inputs!$BC27*AJ30,0)))</f>
        <v/>
      </c>
      <c r="BP30" s="193" t="str">
        <f>IF(Inputs!$B27="","",(ROUND(Inputs!$BC27*AK30,0)))</f>
        <v/>
      </c>
      <c r="BQ30" s="193" t="str">
        <f>IF(Inputs!$B27="","",(ROUND(Inputs!$BC27*AL30,0)))</f>
        <v/>
      </c>
      <c r="BR30" s="193" t="str">
        <f>IF(Inputs!$B27="","",(ROUND(Inputs!$BC27*AM30,0)))</f>
        <v/>
      </c>
      <c r="BS30" s="193" t="str">
        <f>IF(Inputs!$B27="","",(ROUND(Inputs!$BC27*AN30,0)))</f>
        <v/>
      </c>
      <c r="BT30" s="193" t="str">
        <f>IF(Inputs!$B27="","",(ROUND(Inputs!$BC27*AO30,0)))</f>
        <v/>
      </c>
      <c r="BU30" s="193" t="str">
        <f>IF(Inputs!$B27="","",(ROUND(Inputs!$BC27*AP30,0)))</f>
        <v/>
      </c>
      <c r="BV30" s="193" t="str">
        <f>IF(Inputs!$B27="","",(ROUND(Inputs!$BC27*AQ30,0)))</f>
        <v/>
      </c>
      <c r="BW30" s="193" t="str">
        <f>IF(Inputs!$B27="","",(ROUND(Inputs!$BC27*AR30,0)))</f>
        <v/>
      </c>
      <c r="BX30" s="193" t="str">
        <f>IF(Inputs!$B27="","",(ROUND(Inputs!$BC27*AS30,0)))</f>
        <v/>
      </c>
      <c r="BY30" s="193" t="str">
        <f>IF(Inputs!$B27="","",(ROUND(Inputs!$BC27*AT30,0)))</f>
        <v/>
      </c>
      <c r="BZ30" s="193" t="str">
        <f>IF(Inputs!$B27="","",(ROUND(Inputs!$BC27*AU30,0)))</f>
        <v/>
      </c>
      <c r="CA30" s="193" t="str">
        <f>IF(Inputs!$B27="","",(ROUND(Inputs!$BC27*AV30,0)))</f>
        <v/>
      </c>
      <c r="CB30" s="193" t="str">
        <f>IF(Inputs!$B27="","",(ROUND(Inputs!$BC27*AW30,0)))</f>
        <v/>
      </c>
      <c r="CC30" s="193" t="str">
        <f>IF(Inputs!$B27="","",(ROUND(Inputs!$BC27*AX30,0)))</f>
        <v/>
      </c>
      <c r="CD30" s="193" t="str">
        <f>IF(Inputs!$B27="","",(ROUND(Inputs!$BC27*AY30,0)))</f>
        <v/>
      </c>
      <c r="CE30" s="193" t="str">
        <f>IF(Inputs!$B27="","",(ROUND(Inputs!$BC27*AZ30,0)))</f>
        <v/>
      </c>
      <c r="CF30" s="193" t="str">
        <f>IF(Inputs!$B27="","",(ROUND(Inputs!$BC27*BA30,0)))</f>
        <v/>
      </c>
      <c r="CG30" s="193" t="str">
        <f>IF(Inputs!$B27="","",(ROUND(Inputs!$BC27*BB30,0)))</f>
        <v/>
      </c>
      <c r="CH30" s="193" t="str">
        <f>IF(Inputs!$B27="","",(ROUND(Inputs!$BC27*BC30,0)))</f>
        <v/>
      </c>
      <c r="CI30" s="193" t="str">
        <f>IF(Inputs!$B27="","",(ROUND(Inputs!$BC27*BD30,0)))</f>
        <v/>
      </c>
      <c r="CJ30" s="193" t="str">
        <f>IF(Inputs!$B27="","",(ROUND(Inputs!$BC27*BE30,0)))</f>
        <v/>
      </c>
      <c r="CK30" s="193" t="str">
        <f>IF(Inputs!$B27="","",(ROUND(Inputs!$BC27*BF30,0)))</f>
        <v/>
      </c>
      <c r="CL30" s="193" t="str">
        <f>IF(Inputs!$B27="","",(ROUND(Inputs!$BC27*BG30,0)))</f>
        <v/>
      </c>
      <c r="CM30" s="193" t="str">
        <f>IF(Inputs!$B27="","",(ROUND(Inputs!$BC27*BH30,0)))</f>
        <v/>
      </c>
      <c r="CN30" s="193" t="str">
        <f>IF(Inputs!$B27="","",(ROUND(Inputs!$BC27*BI30,0)))</f>
        <v/>
      </c>
      <c r="CO30" s="193" t="str">
        <f>IF(Inputs!$B27="","",(ROUND(Inputs!$BC27*BJ30,0)))</f>
        <v/>
      </c>
      <c r="CP30" s="193" t="str">
        <f>IF(Inputs!$B27="","",(ROUND(Inputs!$BC27*BK30,0)))</f>
        <v/>
      </c>
      <c r="CQ30" s="193" t="str">
        <f>IF(Inputs!$B27="","",(ROUND(Inputs!$BC27*BL30,0)))</f>
        <v/>
      </c>
      <c r="CR30" s="193" t="str">
        <f>IF(Inputs!$B27="","",(ROUND(Inputs!$BC27*BM30,0)))</f>
        <v/>
      </c>
      <c r="CS30" s="194">
        <f t="shared" si="5"/>
        <v>0</v>
      </c>
      <c r="CT30" s="195"/>
      <c r="CU30" s="195"/>
      <c r="CV30" s="193" t="str">
        <f>IF(A30="","",IF(AND(CV$4&lt;=Inputs!$CQ27,CV$4&gt;=Inputs!$CP27),Inputs!$AR27/(Inputs!$CQ27-Inputs!$CP27+1),0)+IF(CV$4=Inputs!$CL27,Inputs!$BD27,0))</f>
        <v/>
      </c>
      <c r="CW30" s="193" t="str">
        <f>IF(B30="","",IF(AND(CW$4&lt;=Inputs!$CQ27,CW$4&gt;=Inputs!$CP27),Inputs!$AR27/(Inputs!$CQ27-Inputs!$CP27+1),0)+IF(CW$4=Inputs!$CL27,Inputs!$BD27,0))</f>
        <v/>
      </c>
      <c r="CX30" s="193" t="str">
        <f>IF(C30="","",IF(AND(CX$4&lt;=Inputs!$CQ27,CX$4&gt;=Inputs!$CP27),Inputs!$AR27/(Inputs!$CQ27-Inputs!$CP27+1),0)+IF(CX$4=Inputs!$CL27,Inputs!$BD27,0))</f>
        <v/>
      </c>
      <c r="CY30" s="193" t="str">
        <f>IF(D30="","",IF(AND(CY$4&lt;=Inputs!$CQ27,CY$4&gt;=Inputs!$CP27),Inputs!$AR27/(Inputs!$CQ27-Inputs!$CP27+1),0)+IF(CY$4=Inputs!$CL27,Inputs!$BD27,0))</f>
        <v/>
      </c>
      <c r="CZ30" s="193" t="str">
        <f>IF(E30="","",IF(AND(CZ$4&lt;=Inputs!$CQ27,CZ$4&gt;=Inputs!$CP27),Inputs!$AR27/(Inputs!$CQ27-Inputs!$CP27+1),0)+IF(CZ$4=Inputs!$CL27,Inputs!$BD27,0))</f>
        <v/>
      </c>
      <c r="DA30" s="193" t="str">
        <f>IF(F30="","",IF(AND(DA$4&lt;=Inputs!$CQ27,DA$4&gt;=Inputs!$CP27),Inputs!$AR27/(Inputs!$CQ27-Inputs!$CP27+1),0)+IF(DA$4=Inputs!$CL27,Inputs!$BD27,0))</f>
        <v/>
      </c>
      <c r="DB30" s="193" t="str">
        <f>IF(G30="","",IF(AND(DB$4&lt;=Inputs!$CQ27,DB$4&gt;=Inputs!$CP27),Inputs!$AR27/(Inputs!$CQ27-Inputs!$CP27+1),0)+IF(DB$4=Inputs!$CL27,Inputs!$BD27,0))</f>
        <v/>
      </c>
      <c r="DC30" s="193" t="str">
        <f>IF(H30="","",IF(AND(DC$4&lt;=Inputs!$CQ27,DC$4&gt;=Inputs!$CP27),Inputs!$AR27/(Inputs!$CQ27-Inputs!$CP27+1),0)+IF(DC$4=Inputs!$CL27,Inputs!$BD27,0))</f>
        <v/>
      </c>
      <c r="DD30" s="193" t="str">
        <f>IF(I30="","",IF(AND(DD$4&lt;=Inputs!$CQ27,DD$4&gt;=Inputs!$CP27),Inputs!$AR27/(Inputs!$CQ27-Inputs!$CP27+1),0)+IF(DD$4=Inputs!$CL27,Inputs!$BD27,0))</f>
        <v/>
      </c>
      <c r="DE30" s="193" t="str">
        <f>IF(J30="","",IF(AND(DE$4&lt;=Inputs!$CQ27,DE$4&gt;=Inputs!$CP27),Inputs!$AR27/(Inputs!$CQ27-Inputs!$CP27+1),0)+IF(DE$4=Inputs!$CL27,Inputs!$BD27,0))</f>
        <v/>
      </c>
      <c r="DF30" s="193" t="str">
        <f>IF(K30="","",IF(AND(DF$4&lt;=Inputs!$CQ27,DF$4&gt;=Inputs!$CP27),Inputs!$AR27/(Inputs!$CQ27-Inputs!$CP27+1),0)+IF(DF$4=Inputs!$CL27,Inputs!$BD27,0))</f>
        <v/>
      </c>
      <c r="DG30" s="193" t="str">
        <f>IF(L30="","",IF(AND(DG$4&lt;=Inputs!$CQ27,DG$4&gt;=Inputs!$CP27),Inputs!$AR27/(Inputs!$CQ27-Inputs!$CP27+1),0)+IF(DG$4=Inputs!$CL27,Inputs!$BD27,0))</f>
        <v/>
      </c>
      <c r="DH30" s="193" t="str">
        <f>IF(M30="","",IF(AND(DH$4&lt;=Inputs!$CQ27,DH$4&gt;=Inputs!$CP27),Inputs!$AR27/(Inputs!$CQ27-Inputs!$CP27+1),0)+IF(DH$4=Inputs!$CL27,Inputs!$BD27,0))</f>
        <v/>
      </c>
      <c r="DI30" s="193" t="str">
        <f>IF(N30="","",IF(AND(DI$4&lt;=Inputs!$CQ27,DI$4&gt;=Inputs!$CP27),Inputs!$AR27/(Inputs!$CQ27-Inputs!$CP27+1),0)+IF(DI$4=Inputs!$CL27,Inputs!$BD27,0))</f>
        <v/>
      </c>
      <c r="DJ30" s="193" t="str">
        <f>IF(O30="","",IF(AND(DJ$4&lt;=Inputs!$CQ27,DJ$4&gt;=Inputs!$CP27),Inputs!$AR27/(Inputs!$CQ27-Inputs!$CP27+1),0)+IF(DJ$4=Inputs!$CL27,Inputs!$BD27,0))</f>
        <v/>
      </c>
      <c r="DK30" s="193" t="str">
        <f>IF(P30="","",IF(AND(DK$4&lt;=Inputs!$CQ27,DK$4&gt;=Inputs!$CP27),Inputs!$AR27/(Inputs!$CQ27-Inputs!$CP27+1),0)+IF(DK$4=Inputs!$CL27,Inputs!$BD27,0))</f>
        <v/>
      </c>
      <c r="DL30" s="193" t="str">
        <f>IF(Q30="","",IF(AND(DL$4&lt;=Inputs!$CQ27,DL$4&gt;=Inputs!$CP27),Inputs!$AR27/(Inputs!$CQ27-Inputs!$CP27+1),0)+IF(DL$4=Inputs!$CL27,Inputs!$BD27,0))</f>
        <v/>
      </c>
      <c r="DM30" s="193" t="str">
        <f>IF(R30="","",IF(AND(DM$4&lt;=Inputs!$CQ27,DM$4&gt;=Inputs!$CP27),Inputs!$AR27/(Inputs!$CQ27-Inputs!$CP27+1),0)+IF(DM$4=Inputs!$CL27,Inputs!$BD27,0))</f>
        <v/>
      </c>
      <c r="DN30" s="193" t="str">
        <f>IF(S30="","",IF(AND(DN$4&lt;=Inputs!$CQ27,DN$4&gt;=Inputs!$CP27),Inputs!$AR27/(Inputs!$CQ27-Inputs!$CP27+1),0)+IF(DN$4=Inputs!$CL27,Inputs!$BD27,0))</f>
        <v/>
      </c>
      <c r="DO30" s="193" t="str">
        <f>IF(T30="","",IF(AND(DO$4&lt;=Inputs!$CQ27,DO$4&gt;=Inputs!$CP27),Inputs!$AR27/(Inputs!$CQ27-Inputs!$CP27+1),0)+IF(DO$4=Inputs!$CL27,Inputs!$BD27,0))</f>
        <v/>
      </c>
      <c r="DP30" s="193" t="str">
        <f>IF(U30="","",IF(AND(DP$4&lt;=Inputs!$CQ27,DP$4&gt;=Inputs!$CP27),Inputs!$AR27/(Inputs!$CQ27-Inputs!$CP27+1),0)+IF(DP$4=Inputs!$CL27,Inputs!$BD27,0))</f>
        <v/>
      </c>
      <c r="DQ30" s="193" t="str">
        <f>IF(V30="","",IF(AND(DQ$4&lt;=Inputs!$CQ27,DQ$4&gt;=Inputs!$CP27),Inputs!$AR27/(Inputs!$CQ27-Inputs!$CP27+1),0)+IF(DQ$4=Inputs!$CL27,Inputs!$BD27,0))</f>
        <v/>
      </c>
      <c r="DR30" s="193" t="str">
        <f>IF(W30="","",IF(AND(DR$4&lt;=Inputs!$CQ27,DR$4&gt;=Inputs!$CP27),Inputs!$AR27/(Inputs!$CQ27-Inputs!$CP27+1),0)+IF(DR$4=Inputs!$CL27,Inputs!$BD27,0))</f>
        <v/>
      </c>
      <c r="DS30" s="193" t="str">
        <f>IF(X30="","",IF(AND(DS$4&lt;=Inputs!$CQ27,DS$4&gt;=Inputs!$CP27),Inputs!$AR27/(Inputs!$CQ27-Inputs!$CP27+1),0)+IF(DS$4=Inputs!$CL27,Inputs!$BD27,0))</f>
        <v/>
      </c>
      <c r="DT30" s="193" t="str">
        <f>IF(Y30="","",IF(AND(DT$4&lt;=Inputs!$CQ27,DT$4&gt;=Inputs!$CP27),Inputs!$AR27/(Inputs!$CQ27-Inputs!$CP27+1),0)+IF(DT$4=Inputs!$CL27,Inputs!$BD27,0))</f>
        <v/>
      </c>
      <c r="DU30" s="193" t="str">
        <f>IF(Z30="","",IF(AND(DU$4&lt;=Inputs!$CQ27,DU$4&gt;=Inputs!$CP27),Inputs!$AR27/(Inputs!$CQ27-Inputs!$CP27+1),0)+IF(DU$4=Inputs!$CL27,Inputs!$BD27,0))</f>
        <v/>
      </c>
      <c r="DV30" s="193" t="str">
        <f>IF(AA30="","",IF(AND(DV$4&lt;=Inputs!$CQ27,DV$4&gt;=Inputs!$CP27),Inputs!$AR27/(Inputs!$CQ27-Inputs!$CP27+1),0)+IF(DV$4=Inputs!$CL27,Inputs!$BD27,0))</f>
        <v/>
      </c>
      <c r="DW30" s="193" t="str">
        <f>IF(AB30="","",IF(AND(DW$4&lt;=Inputs!$CQ27,DW$4&gt;=Inputs!$CP27),Inputs!$AR27/(Inputs!$CQ27-Inputs!$CP27+1),0)+IF(DW$4=Inputs!$CL27,Inputs!$BD27,0))</f>
        <v/>
      </c>
      <c r="DX30" s="193" t="str">
        <f>IF(AC30="","",IF(AND(DX$4&lt;=Inputs!$CQ27,DX$4&gt;=Inputs!$CP27),Inputs!$AR27/(Inputs!$CQ27-Inputs!$CP27+1),0)+IF(DX$4=Inputs!$CL27,Inputs!$BD27,0))</f>
        <v/>
      </c>
      <c r="DY30" s="193" t="str">
        <f>IF(AD30="","",IF(AND(DY$4&lt;=Inputs!$CQ27,DY$4&gt;=Inputs!$CP27),Inputs!$AR27/(Inputs!$CQ27-Inputs!$CP27+1),0)+IF(DY$4=Inputs!$CL27,Inputs!$BD27,0))</f>
        <v/>
      </c>
      <c r="DZ30" s="194" t="str">
        <f t="shared" si="3"/>
        <v/>
      </c>
      <c r="EB30" s="48"/>
    </row>
    <row r="31" spans="1:132">
      <c r="A31" s="7" t="str">
        <f>IF(Inputs!A28="","",Inputs!A28)</f>
        <v/>
      </c>
      <c r="B31" t="str">
        <f>IF(Inputs!B28="","",Inputs!B28)</f>
        <v/>
      </c>
      <c r="C31" s="46" t="str">
        <f>IF(Inputs!$B28="","",BO31-CV31)</f>
        <v/>
      </c>
      <c r="D31" s="46" t="str">
        <f>IF(Inputs!$B28="","",BP31-CW31)</f>
        <v/>
      </c>
      <c r="E31" s="46" t="str">
        <f>IF(Inputs!$B28="","",BQ31-CX31)</f>
        <v/>
      </c>
      <c r="F31" s="46" t="str">
        <f>IF(Inputs!$B28="","",BR31-CY31)</f>
        <v/>
      </c>
      <c r="G31" s="46" t="str">
        <f>IF(Inputs!$B28="","",BS31-CZ31)</f>
        <v/>
      </c>
      <c r="H31" s="46" t="str">
        <f>IF(Inputs!$B28="","",BT31-DA31)</f>
        <v/>
      </c>
      <c r="I31" s="46" t="str">
        <f>IF(Inputs!$B28="","",BU31-DB31)</f>
        <v/>
      </c>
      <c r="J31" s="46" t="str">
        <f>IF(Inputs!$B28="","",BV31-DC31)</f>
        <v/>
      </c>
      <c r="K31" s="46" t="str">
        <f>IF(Inputs!$B28="","",BW31-DD31)</f>
        <v/>
      </c>
      <c r="L31" s="46" t="str">
        <f>IF(Inputs!$B28="","",BX31-DE31)</f>
        <v/>
      </c>
      <c r="M31" s="46" t="str">
        <f>IF(Inputs!$B28="","",BY31-DF31)</f>
        <v/>
      </c>
      <c r="N31" s="46" t="str">
        <f>IF(Inputs!$B28="","",BZ31-DG31)</f>
        <v/>
      </c>
      <c r="O31" s="46" t="str">
        <f>IF(Inputs!$B28="","",CA31-DH31)</f>
        <v/>
      </c>
      <c r="P31" s="46" t="str">
        <f>IF(Inputs!$B28="","",CB31-DI31)</f>
        <v/>
      </c>
      <c r="Q31" s="46" t="str">
        <f>IF(Inputs!$B28="","",CC31-DJ31)</f>
        <v/>
      </c>
      <c r="R31" s="46" t="str">
        <f>IF(Inputs!$B28="","",CD31-DK31)</f>
        <v/>
      </c>
      <c r="S31" s="46" t="str">
        <f>IF(Inputs!$B28="","",CE31-DL31)</f>
        <v/>
      </c>
      <c r="T31" s="46" t="str">
        <f>IF(Inputs!$B28="","",CF31-DM31)</f>
        <v/>
      </c>
      <c r="U31" s="46" t="str">
        <f>IF(Inputs!$B28="","",CG31-DN31)</f>
        <v/>
      </c>
      <c r="V31" s="46" t="str">
        <f>IF(Inputs!$B28="","",CH31-DO31)</f>
        <v/>
      </c>
      <c r="W31" s="46" t="str">
        <f>IF(Inputs!$B28="","",CI31-DP31)</f>
        <v/>
      </c>
      <c r="X31" s="46" t="str">
        <f>IF(Inputs!$B28="","",CJ31-DQ31)</f>
        <v/>
      </c>
      <c r="Y31" s="46" t="str">
        <f>IF(Inputs!$B28="","",CK31-DR31)</f>
        <v/>
      </c>
      <c r="Z31" s="46" t="str">
        <f>IF(Inputs!$B28="","",CL31-DS31)</f>
        <v/>
      </c>
      <c r="AA31" s="46" t="str">
        <f>IF(Inputs!$B28="","",CM31-DT31)</f>
        <v/>
      </c>
      <c r="AB31" s="46" t="str">
        <f>IF(Inputs!$B28="","",CN31-DU31)</f>
        <v/>
      </c>
      <c r="AC31" s="46" t="str">
        <f>IF(Inputs!$B28="","",CO31-DV31)</f>
        <v/>
      </c>
      <c r="AD31" s="46" t="str">
        <f>IF(Inputs!$B28="","",CP31-DW31)</f>
        <v/>
      </c>
      <c r="AE31" s="46" t="str">
        <f>IF(Inputs!$B28="","",CQ31-DX31)</f>
        <v/>
      </c>
      <c r="AF31" s="46" t="str">
        <f>IF(Inputs!$B28="","",CR31-DY31)</f>
        <v/>
      </c>
      <c r="AG31" s="50" t="str">
        <f t="shared" si="4"/>
        <v/>
      </c>
      <c r="AH31" s="50"/>
      <c r="AJ31" s="27">
        <f>IF(AND(Inputs!$CO28=0,AJ$4&gt;=Inputs!$CM28),1,IF(AND(AJ$4&gt;=Inputs!$CM28,AJ$4&lt;Inputs!$CN28),1,IF(AND(AJ$4=Inputs!$CN28,AJ$4=Inputs!$CO28),1,IF(OR(AND(AJ$4=Inputs!$CN28+1,Inputs!$CN28=Inputs!$CO28),AND(AJ$4=Inputs!$CN28+2,Inputs!$CN28=Inputs!$CO28)),0,IF(AJ$4=Inputs!$CN28,0.8,IF(AJ$4=Inputs!$CN28+1,0.6,IF(AJ$4=Inputs!$CN28+2,0.4,IF(AJ$4=Inputs!$CO28,0.2,IF(AND(AJ$4&gt;=Inputs!$CL28,AJ$4&lt;Inputs!$CM28),(AJ$4-Inputs!$CL28+1)/(Inputs!$AI28+1),0)))))))))</f>
        <v>1</v>
      </c>
      <c r="AK31" s="27">
        <f>IF(AND(Inputs!$CO28=0,AK$4&gt;=Inputs!$CM28),1,IF(AND(AK$4&gt;=Inputs!$CM28,AK$4&lt;Inputs!$CN28),1,IF(AND(AK$4=Inputs!$CN28,AK$4=Inputs!$CO28),1,IF(OR(AND(AK$4=Inputs!$CN28+1,Inputs!$CN28=Inputs!$CO28),AND(AK$4=Inputs!$CN28+2,Inputs!$CN28=Inputs!$CO28)),0,IF(AK$4=Inputs!$CN28,0.8,IF(AK$4=Inputs!$CN28+1,0.6,IF(AK$4=Inputs!$CN28+2,0.4,IF(AK$4=Inputs!$CO28,0.2,IF(AND(AK$4&gt;=Inputs!$CL28,AK$4&lt;Inputs!$CM28),(AK$4-Inputs!$CL28+1)/(Inputs!$AI28+1),0)))))))))</f>
        <v>1</v>
      </c>
      <c r="AL31" s="27">
        <f>IF(AND(Inputs!$CO28=0,AL$4&gt;=Inputs!$CM28),1,IF(AND(AL$4&gt;=Inputs!$CM28,AL$4&lt;Inputs!$CN28),1,IF(AND(AL$4=Inputs!$CN28,AL$4=Inputs!$CO28),1,IF(OR(AND(AL$4=Inputs!$CN28+1,Inputs!$CN28=Inputs!$CO28),AND(AL$4=Inputs!$CN28+2,Inputs!$CN28=Inputs!$CO28)),0,IF(AL$4=Inputs!$CN28,0.8,IF(AL$4=Inputs!$CN28+1,0.6,IF(AL$4=Inputs!$CN28+2,0.4,IF(AL$4=Inputs!$CO28,0.2,IF(AND(AL$4&gt;=Inputs!$CL28,AL$4&lt;Inputs!$CM28),(AL$4-Inputs!$CL28+1)/(Inputs!$AI28+1),0)))))))))</f>
        <v>1</v>
      </c>
      <c r="AM31" s="27">
        <f>IF(AND(Inputs!$CO28=0,AM$4&gt;=Inputs!$CM28),1,IF(AND(AM$4&gt;=Inputs!$CM28,AM$4&lt;Inputs!$CN28),1,IF(AND(AM$4=Inputs!$CN28,AM$4=Inputs!$CO28),1,IF(OR(AND(AM$4=Inputs!$CN28+1,Inputs!$CN28=Inputs!$CO28),AND(AM$4=Inputs!$CN28+2,Inputs!$CN28=Inputs!$CO28)),0,IF(AM$4=Inputs!$CN28,0.8,IF(AM$4=Inputs!$CN28+1,0.6,IF(AM$4=Inputs!$CN28+2,0.4,IF(AM$4=Inputs!$CO28,0.2,IF(AND(AM$4&gt;=Inputs!$CL28,AM$4&lt;Inputs!$CM28),(AM$4-Inputs!$CL28+1)/(Inputs!$AI28+1),0)))))))))</f>
        <v>1</v>
      </c>
      <c r="AN31" s="27">
        <f>IF(AND(Inputs!$CO28=0,AN$4&gt;=Inputs!$CM28),1,IF(AND(AN$4&gt;=Inputs!$CM28,AN$4&lt;Inputs!$CN28),1,IF(AND(AN$4=Inputs!$CN28,AN$4=Inputs!$CO28),1,IF(OR(AND(AN$4=Inputs!$CN28+1,Inputs!$CN28=Inputs!$CO28),AND(AN$4=Inputs!$CN28+2,Inputs!$CN28=Inputs!$CO28)),0,IF(AN$4=Inputs!$CN28,0.8,IF(AN$4=Inputs!$CN28+1,0.6,IF(AN$4=Inputs!$CN28+2,0.4,IF(AN$4=Inputs!$CO28,0.2,IF(AND(AN$4&gt;=Inputs!$CL28,AN$4&lt;Inputs!$CM28),(AN$4-Inputs!$CL28+1)/(Inputs!$AI28+1),0)))))))))</f>
        <v>1</v>
      </c>
      <c r="AO31" s="27">
        <f>IF(AND(Inputs!$CO28=0,AO$4&gt;=Inputs!$CM28),1,IF(AND(AO$4&gt;=Inputs!$CM28,AO$4&lt;Inputs!$CN28),1,IF(AND(AO$4=Inputs!$CN28,AO$4=Inputs!$CO28),1,IF(OR(AND(AO$4=Inputs!$CN28+1,Inputs!$CN28=Inputs!$CO28),AND(AO$4=Inputs!$CN28+2,Inputs!$CN28=Inputs!$CO28)),0,IF(AO$4=Inputs!$CN28,0.8,IF(AO$4=Inputs!$CN28+1,0.6,IF(AO$4=Inputs!$CN28+2,0.4,IF(AO$4=Inputs!$CO28,0.2,IF(AND(AO$4&gt;=Inputs!$CL28,AO$4&lt;Inputs!$CM28),(AO$4-Inputs!$CL28+1)/(Inputs!$AI28+1),0)))))))))</f>
        <v>1</v>
      </c>
      <c r="AP31" s="27">
        <f>IF(AND(Inputs!$CO28=0,AP$4&gt;=Inputs!$CM28),1,IF(AND(AP$4&gt;=Inputs!$CM28,AP$4&lt;Inputs!$CN28),1,IF(AND(AP$4=Inputs!$CN28,AP$4=Inputs!$CO28),1,IF(OR(AND(AP$4=Inputs!$CN28+1,Inputs!$CN28=Inputs!$CO28),AND(AP$4=Inputs!$CN28+2,Inputs!$CN28=Inputs!$CO28)),0,IF(AP$4=Inputs!$CN28,0.8,IF(AP$4=Inputs!$CN28+1,0.6,IF(AP$4=Inputs!$CN28+2,0.4,IF(AP$4=Inputs!$CO28,0.2,IF(AND(AP$4&gt;=Inputs!$CL28,AP$4&lt;Inputs!$CM28),(AP$4-Inputs!$CL28+1)/(Inputs!$AI28+1),0)))))))))</f>
        <v>1</v>
      </c>
      <c r="AQ31" s="27">
        <f>IF(AND(Inputs!$CO28=0,AQ$4&gt;=Inputs!$CM28),1,IF(AND(AQ$4&gt;=Inputs!$CM28,AQ$4&lt;Inputs!$CN28),1,IF(AND(AQ$4=Inputs!$CN28,AQ$4=Inputs!$CO28),1,IF(OR(AND(AQ$4=Inputs!$CN28+1,Inputs!$CN28=Inputs!$CO28),AND(AQ$4=Inputs!$CN28+2,Inputs!$CN28=Inputs!$CO28)),0,IF(AQ$4=Inputs!$CN28,0.8,IF(AQ$4=Inputs!$CN28+1,0.6,IF(AQ$4=Inputs!$CN28+2,0.4,IF(AQ$4=Inputs!$CO28,0.2,IF(AND(AQ$4&gt;=Inputs!$CL28,AQ$4&lt;Inputs!$CM28),(AQ$4-Inputs!$CL28+1)/(Inputs!$AI28+1),0)))))))))</f>
        <v>1</v>
      </c>
      <c r="AR31" s="27">
        <f>IF(AND(Inputs!$CO28=0,AR$4&gt;=Inputs!$CM28),1,IF(AND(AR$4&gt;=Inputs!$CM28,AR$4&lt;Inputs!$CN28),1,IF(AND(AR$4=Inputs!$CN28,AR$4=Inputs!$CO28),1,IF(OR(AND(AR$4=Inputs!$CN28+1,Inputs!$CN28=Inputs!$CO28),AND(AR$4=Inputs!$CN28+2,Inputs!$CN28=Inputs!$CO28)),0,IF(AR$4=Inputs!$CN28,0.8,IF(AR$4=Inputs!$CN28+1,0.6,IF(AR$4=Inputs!$CN28+2,0.4,IF(AR$4=Inputs!$CO28,0.2,IF(AND(AR$4&gt;=Inputs!$CL28,AR$4&lt;Inputs!$CM28),(AR$4-Inputs!$CL28+1)/(Inputs!$AI28+1),0)))))))))</f>
        <v>1</v>
      </c>
      <c r="AS31" s="27">
        <f>IF(AND(Inputs!$CO28=0,AS$4&gt;=Inputs!$CM28),1,IF(AND(AS$4&gt;=Inputs!$CM28,AS$4&lt;Inputs!$CN28),1,IF(AND(AS$4=Inputs!$CN28,AS$4=Inputs!$CO28),1,IF(OR(AND(AS$4=Inputs!$CN28+1,Inputs!$CN28=Inputs!$CO28),AND(AS$4=Inputs!$CN28+2,Inputs!$CN28=Inputs!$CO28)),0,IF(AS$4=Inputs!$CN28,0.8,IF(AS$4=Inputs!$CN28+1,0.6,IF(AS$4=Inputs!$CN28+2,0.4,IF(AS$4=Inputs!$CO28,0.2,IF(AND(AS$4&gt;=Inputs!$CL28,AS$4&lt;Inputs!$CM28),(AS$4-Inputs!$CL28+1)/(Inputs!$AI28+1),0)))))))))</f>
        <v>1</v>
      </c>
      <c r="AT31" s="27">
        <f>IF(AND(Inputs!$CO28=0,AT$4&gt;=Inputs!$CM28),1,IF(AND(AT$4&gt;=Inputs!$CM28,AT$4&lt;Inputs!$CN28),1,IF(AND(AT$4=Inputs!$CN28,AT$4=Inputs!$CO28),1,IF(OR(AND(AT$4=Inputs!$CN28+1,Inputs!$CN28=Inputs!$CO28),AND(AT$4=Inputs!$CN28+2,Inputs!$CN28=Inputs!$CO28)),0,IF(AT$4=Inputs!$CN28,0.8,IF(AT$4=Inputs!$CN28+1,0.6,IF(AT$4=Inputs!$CN28+2,0.4,IF(AT$4=Inputs!$CO28,0.2,IF(AND(AT$4&gt;=Inputs!$CL28,AT$4&lt;Inputs!$CM28),(AT$4-Inputs!$CL28+1)/(Inputs!$AI28+1),0)))))))))</f>
        <v>1</v>
      </c>
      <c r="AU31" s="27">
        <f>IF(AND(Inputs!$CO28=0,AU$4&gt;=Inputs!$CM28),1,IF(AND(AU$4&gt;=Inputs!$CM28,AU$4&lt;Inputs!$CN28),1,IF(AND(AU$4=Inputs!$CN28,AU$4=Inputs!$CO28),1,IF(OR(AND(AU$4=Inputs!$CN28+1,Inputs!$CN28=Inputs!$CO28),AND(AU$4=Inputs!$CN28+2,Inputs!$CN28=Inputs!$CO28)),0,IF(AU$4=Inputs!$CN28,0.8,IF(AU$4=Inputs!$CN28+1,0.6,IF(AU$4=Inputs!$CN28+2,0.4,IF(AU$4=Inputs!$CO28,0.2,IF(AND(AU$4&gt;=Inputs!$CL28,AU$4&lt;Inputs!$CM28),(AU$4-Inputs!$CL28+1)/(Inputs!$AI28+1),0)))))))))</f>
        <v>1</v>
      </c>
      <c r="AV31" s="27">
        <f>IF(AND(Inputs!$CO28=0,AV$4&gt;=Inputs!$CM28),1,IF(AND(AV$4&gt;=Inputs!$CM28,AV$4&lt;Inputs!$CN28),1,IF(AND(AV$4=Inputs!$CN28,AV$4=Inputs!$CO28),1,IF(OR(AND(AV$4=Inputs!$CN28+1,Inputs!$CN28=Inputs!$CO28),AND(AV$4=Inputs!$CN28+2,Inputs!$CN28=Inputs!$CO28)),0,IF(AV$4=Inputs!$CN28,0.8,IF(AV$4=Inputs!$CN28+1,0.6,IF(AV$4=Inputs!$CN28+2,0.4,IF(AV$4=Inputs!$CO28,0.2,IF(AND(AV$4&gt;=Inputs!$CL28,AV$4&lt;Inputs!$CM28),(AV$4-Inputs!$CL28+1)/(Inputs!$AI28+1),0)))))))))</f>
        <v>1</v>
      </c>
      <c r="AW31" s="27">
        <f>IF(AND(Inputs!$CO28=0,AW$4&gt;=Inputs!$CM28),1,IF(AND(AW$4&gt;=Inputs!$CM28,AW$4&lt;Inputs!$CN28),1,IF(AND(AW$4=Inputs!$CN28,AW$4=Inputs!$CO28),1,IF(OR(AND(AW$4=Inputs!$CN28+1,Inputs!$CN28=Inputs!$CO28),AND(AW$4=Inputs!$CN28+2,Inputs!$CN28=Inputs!$CO28)),0,IF(AW$4=Inputs!$CN28,0.8,IF(AW$4=Inputs!$CN28+1,0.6,IF(AW$4=Inputs!$CN28+2,0.4,IF(AW$4=Inputs!$CO28,0.2,IF(AND(AW$4&gt;=Inputs!$CL28,AW$4&lt;Inputs!$CM28),(AW$4-Inputs!$CL28+1)/(Inputs!$AI28+1),0)))))))))</f>
        <v>1</v>
      </c>
      <c r="AX31" s="27">
        <f>IF(AND(Inputs!$CO28=0,AX$4&gt;=Inputs!$CM28),1,IF(AND(AX$4&gt;=Inputs!$CM28,AX$4&lt;Inputs!$CN28),1,IF(AND(AX$4=Inputs!$CN28,AX$4=Inputs!$CO28),1,IF(OR(AND(AX$4=Inputs!$CN28+1,Inputs!$CN28=Inputs!$CO28),AND(AX$4=Inputs!$CN28+2,Inputs!$CN28=Inputs!$CO28)),0,IF(AX$4=Inputs!$CN28,0.8,IF(AX$4=Inputs!$CN28+1,0.6,IF(AX$4=Inputs!$CN28+2,0.4,IF(AX$4=Inputs!$CO28,0.2,IF(AND(AX$4&gt;=Inputs!$CL28,AX$4&lt;Inputs!$CM28),(AX$4-Inputs!$CL28+1)/(Inputs!$AI28+1),0)))))))))</f>
        <v>1</v>
      </c>
      <c r="AY31" s="27">
        <f>IF(AND(Inputs!$CO28=0,AY$4&gt;=Inputs!$CM28),1,IF(AND(AY$4&gt;=Inputs!$CM28,AY$4&lt;Inputs!$CN28),1,IF(AND(AY$4=Inputs!$CN28,AY$4=Inputs!$CO28),1,IF(OR(AND(AY$4=Inputs!$CN28+1,Inputs!$CN28=Inputs!$CO28),AND(AY$4=Inputs!$CN28+2,Inputs!$CN28=Inputs!$CO28)),0,IF(AY$4=Inputs!$CN28,0.8,IF(AY$4=Inputs!$CN28+1,0.6,IF(AY$4=Inputs!$CN28+2,0.4,IF(AY$4=Inputs!$CO28,0.2,IF(AND(AY$4&gt;=Inputs!$CL28,AY$4&lt;Inputs!$CM28),(AY$4-Inputs!$CL28+1)/(Inputs!$AI28+1),0)))))))))</f>
        <v>1</v>
      </c>
      <c r="AZ31" s="27">
        <f>IF(AND(Inputs!$CO28=0,AZ$4&gt;=Inputs!$CM28),1,IF(AND(AZ$4&gt;=Inputs!$CM28,AZ$4&lt;Inputs!$CN28),1,IF(AND(AZ$4=Inputs!$CN28,AZ$4=Inputs!$CO28),1,IF(OR(AND(AZ$4=Inputs!$CN28+1,Inputs!$CN28=Inputs!$CO28),AND(AZ$4=Inputs!$CN28+2,Inputs!$CN28=Inputs!$CO28)),0,IF(AZ$4=Inputs!$CN28,0.8,IF(AZ$4=Inputs!$CN28+1,0.6,IF(AZ$4=Inputs!$CN28+2,0.4,IF(AZ$4=Inputs!$CO28,0.2,IF(AND(AZ$4&gt;=Inputs!$CL28,AZ$4&lt;Inputs!$CM28),(AZ$4-Inputs!$CL28+1)/(Inputs!$AI28+1),0)))))))))</f>
        <v>1</v>
      </c>
      <c r="BA31" s="27">
        <f>IF(AND(Inputs!$CO28=0,BA$4&gt;=Inputs!$CM28),1,IF(AND(BA$4&gt;=Inputs!$CM28,BA$4&lt;Inputs!$CN28),1,IF(AND(BA$4=Inputs!$CN28,BA$4=Inputs!$CO28),1,IF(OR(AND(BA$4=Inputs!$CN28+1,Inputs!$CN28=Inputs!$CO28),AND(BA$4=Inputs!$CN28+2,Inputs!$CN28=Inputs!$CO28)),0,IF(BA$4=Inputs!$CN28,0.8,IF(BA$4=Inputs!$CN28+1,0.6,IF(BA$4=Inputs!$CN28+2,0.4,IF(BA$4=Inputs!$CO28,0.2,IF(AND(BA$4&gt;=Inputs!$CL28,BA$4&lt;Inputs!$CM28),(BA$4-Inputs!$CL28+1)/(Inputs!$AI28+1),0)))))))))</f>
        <v>1</v>
      </c>
      <c r="BB31" s="27">
        <f>IF(AND(Inputs!$CO28=0,BB$4&gt;=Inputs!$CM28),1,IF(AND(BB$4&gt;=Inputs!$CM28,BB$4&lt;Inputs!$CN28),1,IF(AND(BB$4=Inputs!$CN28,BB$4=Inputs!$CO28),1,IF(OR(AND(BB$4=Inputs!$CN28+1,Inputs!$CN28=Inputs!$CO28),AND(BB$4=Inputs!$CN28+2,Inputs!$CN28=Inputs!$CO28)),0,IF(BB$4=Inputs!$CN28,0.8,IF(BB$4=Inputs!$CN28+1,0.6,IF(BB$4=Inputs!$CN28+2,0.4,IF(BB$4=Inputs!$CO28,0.2,IF(AND(BB$4&gt;=Inputs!$CL28,BB$4&lt;Inputs!$CM28),(BB$4-Inputs!$CL28+1)/(Inputs!$AI28+1),0)))))))))</f>
        <v>1</v>
      </c>
      <c r="BC31" s="27">
        <f>IF(AND(Inputs!$CO28=0,BC$4&gt;=Inputs!$CM28),1,IF(AND(BC$4&gt;=Inputs!$CM28,BC$4&lt;Inputs!$CN28),1,IF(AND(BC$4=Inputs!$CN28,BC$4=Inputs!$CO28),1,IF(OR(AND(BC$4=Inputs!$CN28+1,Inputs!$CN28=Inputs!$CO28),AND(BC$4=Inputs!$CN28+2,Inputs!$CN28=Inputs!$CO28)),0,IF(BC$4=Inputs!$CN28,0.8,IF(BC$4=Inputs!$CN28+1,0.6,IF(BC$4=Inputs!$CN28+2,0.4,IF(BC$4=Inputs!$CO28,0.2,IF(AND(BC$4&gt;=Inputs!$CL28,BC$4&lt;Inputs!$CM28),(BC$4-Inputs!$CL28+1)/(Inputs!$AI28+1),0)))))))))</f>
        <v>1</v>
      </c>
      <c r="BD31" s="27">
        <f>IF(AND(Inputs!$CO28=0,BD$4&gt;=Inputs!$CM28),1,IF(AND(BD$4&gt;=Inputs!$CM28,BD$4&lt;Inputs!$CN28),1,IF(AND(BD$4=Inputs!$CN28,BD$4=Inputs!$CO28),1,IF(OR(AND(BD$4=Inputs!$CN28+1,Inputs!$CN28=Inputs!$CO28),AND(BD$4=Inputs!$CN28+2,Inputs!$CN28=Inputs!$CO28)),0,IF(BD$4=Inputs!$CN28,0.8,IF(BD$4=Inputs!$CN28+1,0.6,IF(BD$4=Inputs!$CN28+2,0.4,IF(BD$4=Inputs!$CO28,0.2,IF(AND(BD$4&gt;=Inputs!$CL28,BD$4&lt;Inputs!$CM28),(BD$4-Inputs!$CL28+1)/(Inputs!$AI28+1),0)))))))))</f>
        <v>1</v>
      </c>
      <c r="BE31" s="27">
        <f>IF(AND(Inputs!$CO28=0,BE$4&gt;=Inputs!$CM28),1,IF(AND(BE$4&gt;=Inputs!$CM28,BE$4&lt;Inputs!$CN28),1,IF(AND(BE$4=Inputs!$CN28,BE$4=Inputs!$CO28),1,IF(OR(AND(BE$4=Inputs!$CN28+1,Inputs!$CN28=Inputs!$CO28),AND(BE$4=Inputs!$CN28+2,Inputs!$CN28=Inputs!$CO28)),0,IF(BE$4=Inputs!$CN28,0.8,IF(BE$4=Inputs!$CN28+1,0.6,IF(BE$4=Inputs!$CN28+2,0.4,IF(BE$4=Inputs!$CO28,0.2,IF(AND(BE$4&gt;=Inputs!$CL28,BE$4&lt;Inputs!$CM28),(BE$4-Inputs!$CL28+1)/(Inputs!$AI28+1),0)))))))))</f>
        <v>1</v>
      </c>
      <c r="BF31" s="27">
        <f>IF(AND(Inputs!$CO28=0,BF$4&gt;=Inputs!$CM28),1,IF(AND(BF$4&gt;=Inputs!$CM28,BF$4&lt;Inputs!$CN28),1,IF(AND(BF$4=Inputs!$CN28,BF$4=Inputs!$CO28),1,IF(OR(AND(BF$4=Inputs!$CN28+1,Inputs!$CN28=Inputs!$CO28),AND(BF$4=Inputs!$CN28+2,Inputs!$CN28=Inputs!$CO28)),0,IF(BF$4=Inputs!$CN28,0.8,IF(BF$4=Inputs!$CN28+1,0.6,IF(BF$4=Inputs!$CN28+2,0.4,IF(BF$4=Inputs!$CO28,0.2,IF(AND(BF$4&gt;=Inputs!$CL28,BF$4&lt;Inputs!$CM28),(BF$4-Inputs!$CL28+1)/(Inputs!$AI28+1),0)))))))))</f>
        <v>1</v>
      </c>
      <c r="BG31" s="27">
        <f>IF(AND(Inputs!$CO28=0,BG$4&gt;=Inputs!$CM28),1,IF(AND(BG$4&gt;=Inputs!$CM28,BG$4&lt;Inputs!$CN28),1,IF(AND(BG$4=Inputs!$CN28,BG$4=Inputs!$CO28),1,IF(OR(AND(BG$4=Inputs!$CN28+1,Inputs!$CN28=Inputs!$CO28),AND(BG$4=Inputs!$CN28+2,Inputs!$CN28=Inputs!$CO28)),0,IF(BG$4=Inputs!$CN28,0.8,IF(BG$4=Inputs!$CN28+1,0.6,IF(BG$4=Inputs!$CN28+2,0.4,IF(BG$4=Inputs!$CO28,0.2,IF(AND(BG$4&gt;=Inputs!$CL28,BG$4&lt;Inputs!$CM28),(BG$4-Inputs!$CL28+1)/(Inputs!$AI28+1),0)))))))))</f>
        <v>1</v>
      </c>
      <c r="BH31" s="27">
        <f>IF(AND(Inputs!$CO28=0,BH$4&gt;=Inputs!$CM28),1,IF(AND(BH$4&gt;=Inputs!$CM28,BH$4&lt;Inputs!$CN28),1,IF(AND(BH$4=Inputs!$CN28,BH$4=Inputs!$CO28),1,IF(OR(AND(BH$4=Inputs!$CN28+1,Inputs!$CN28=Inputs!$CO28),AND(BH$4=Inputs!$CN28+2,Inputs!$CN28=Inputs!$CO28)),0,IF(BH$4=Inputs!$CN28,0.8,IF(BH$4=Inputs!$CN28+1,0.6,IF(BH$4=Inputs!$CN28+2,0.4,IF(BH$4=Inputs!$CO28,0.2,IF(AND(BH$4&gt;=Inputs!$CL28,BH$4&lt;Inputs!$CM28),(BH$4-Inputs!$CL28+1)/(Inputs!$AI28+1),0)))))))))</f>
        <v>1</v>
      </c>
      <c r="BI31" s="27">
        <f>IF(AND(Inputs!$CO28=0,BI$4&gt;=Inputs!$CM28),1,IF(AND(BI$4&gt;=Inputs!$CM28,BI$4&lt;Inputs!$CN28),1,IF(AND(BI$4=Inputs!$CN28,BI$4=Inputs!$CO28),1,IF(OR(AND(BI$4=Inputs!$CN28+1,Inputs!$CN28=Inputs!$CO28),AND(BI$4=Inputs!$CN28+2,Inputs!$CN28=Inputs!$CO28)),0,IF(BI$4=Inputs!$CN28,0.8,IF(BI$4=Inputs!$CN28+1,0.6,IF(BI$4=Inputs!$CN28+2,0.4,IF(BI$4=Inputs!$CO28,0.2,IF(AND(BI$4&gt;=Inputs!$CL28,BI$4&lt;Inputs!$CM28),(BI$4-Inputs!$CL28+1)/(Inputs!$AI28+1),0)))))))))</f>
        <v>1</v>
      </c>
      <c r="BJ31" s="27">
        <f>IF(AND(Inputs!$CO28=0,BJ$4&gt;=Inputs!$CM28),1,IF(AND(BJ$4&gt;=Inputs!$CM28,BJ$4&lt;Inputs!$CN28),1,IF(AND(BJ$4=Inputs!$CN28,BJ$4=Inputs!$CO28),1,IF(OR(AND(BJ$4=Inputs!$CN28+1,Inputs!$CN28=Inputs!$CO28),AND(BJ$4=Inputs!$CN28+2,Inputs!$CN28=Inputs!$CO28)),0,IF(BJ$4=Inputs!$CN28,0.8,IF(BJ$4=Inputs!$CN28+1,0.6,IF(BJ$4=Inputs!$CN28+2,0.4,IF(BJ$4=Inputs!$CO28,0.2,IF(AND(BJ$4&gt;=Inputs!$CL28,BJ$4&lt;Inputs!$CM28),(BJ$4-Inputs!$CL28+1)/(Inputs!$AI28+1),0)))))))))</f>
        <v>1</v>
      </c>
      <c r="BK31" s="27">
        <f>IF(AND(Inputs!$CO28=0,BK$4&gt;=Inputs!$CM28),1,IF(AND(BK$4&gt;=Inputs!$CM28,BK$4&lt;Inputs!$CN28),1,IF(AND(BK$4=Inputs!$CN28,BK$4=Inputs!$CO28),1,IF(OR(AND(BK$4=Inputs!$CN28+1,Inputs!$CN28=Inputs!$CO28),AND(BK$4=Inputs!$CN28+2,Inputs!$CN28=Inputs!$CO28)),0,IF(BK$4=Inputs!$CN28,0.8,IF(BK$4=Inputs!$CN28+1,0.6,IF(BK$4=Inputs!$CN28+2,0.4,IF(BK$4=Inputs!$CO28,0.2,IF(AND(BK$4&gt;=Inputs!$CL28,BK$4&lt;Inputs!$CM28),(BK$4-Inputs!$CL28+1)/(Inputs!$AI28+1),0)))))))))</f>
        <v>1</v>
      </c>
      <c r="BL31" s="27">
        <f>IF(AND(Inputs!$CO28=0,BL$4&gt;=Inputs!$CM28),1,IF(AND(BL$4&gt;=Inputs!$CM28,BL$4&lt;Inputs!$CN28),1,IF(AND(BL$4=Inputs!$CN28,BL$4=Inputs!$CO28),1,IF(OR(AND(BL$4=Inputs!$CN28+1,Inputs!$CN28=Inputs!$CO28),AND(BL$4=Inputs!$CN28+2,Inputs!$CN28=Inputs!$CO28)),0,IF(BL$4=Inputs!$CN28,0.8,IF(BL$4=Inputs!$CN28+1,0.6,IF(BL$4=Inputs!$CN28+2,0.4,IF(BL$4=Inputs!$CO28,0.2,IF(AND(BL$4&gt;=Inputs!$CL28,BL$4&lt;Inputs!$CM28),(BL$4-Inputs!$CL28+1)/(Inputs!$AI28+1),0)))))))))</f>
        <v>1</v>
      </c>
      <c r="BM31" s="27">
        <f>IF(AND(Inputs!$CO28=0,BM$4&gt;=Inputs!$CM28),1,IF(AND(BM$4&gt;=Inputs!$CM28,BM$4&lt;Inputs!$CN28),1,IF(AND(BM$4=Inputs!$CN28,BM$4=Inputs!$CO28),1,IF(OR(AND(BM$4=Inputs!$CN28+1,Inputs!$CN28=Inputs!$CO28),AND(BM$4=Inputs!$CN28+2,Inputs!$CN28=Inputs!$CO28)),0,IF(BM$4=Inputs!$CN28,0.8,IF(BM$4=Inputs!$CN28+1,0.6,IF(BM$4=Inputs!$CN28+2,0.4,IF(BM$4=Inputs!$CO28,0.2,IF(AND(BM$4&gt;=Inputs!$CL28,BM$4&lt;Inputs!$CM28),(BM$4-Inputs!$CL28+1)/(Inputs!$AI28+1),0)))))))))</f>
        <v>1</v>
      </c>
      <c r="BO31" s="46" t="str">
        <f>IF(Inputs!$B28="","",(ROUND(Inputs!$BC28*AJ31,0)))</f>
        <v/>
      </c>
      <c r="BP31" s="46" t="str">
        <f>IF(Inputs!$B28="","",(ROUND(Inputs!$BC28*AK31,0)))</f>
        <v/>
      </c>
      <c r="BQ31" s="46" t="str">
        <f>IF(Inputs!$B28="","",(ROUND(Inputs!$BC28*AL31,0)))</f>
        <v/>
      </c>
      <c r="BR31" s="46" t="str">
        <f>IF(Inputs!$B28="","",(ROUND(Inputs!$BC28*AM31,0)))</f>
        <v/>
      </c>
      <c r="BS31" s="46" t="str">
        <f>IF(Inputs!$B28="","",(ROUND(Inputs!$BC28*AN31,0)))</f>
        <v/>
      </c>
      <c r="BT31" s="46" t="str">
        <f>IF(Inputs!$B28="","",(ROUND(Inputs!$BC28*AO31,0)))</f>
        <v/>
      </c>
      <c r="BU31" s="46" t="str">
        <f>IF(Inputs!$B28="","",(ROUND(Inputs!$BC28*AP31,0)))</f>
        <v/>
      </c>
      <c r="BV31" s="46" t="str">
        <f>IF(Inputs!$B28="","",(ROUND(Inputs!$BC28*AQ31,0)))</f>
        <v/>
      </c>
      <c r="BW31" s="46" t="str">
        <f>IF(Inputs!$B28="","",(ROUND(Inputs!$BC28*AR31,0)))</f>
        <v/>
      </c>
      <c r="BX31" s="46" t="str">
        <f>IF(Inputs!$B28="","",(ROUND(Inputs!$BC28*AS31,0)))</f>
        <v/>
      </c>
      <c r="BY31" s="46" t="str">
        <f>IF(Inputs!$B28="","",(ROUND(Inputs!$BC28*AT31,0)))</f>
        <v/>
      </c>
      <c r="BZ31" s="46" t="str">
        <f>IF(Inputs!$B28="","",(ROUND(Inputs!$BC28*AU31,0)))</f>
        <v/>
      </c>
      <c r="CA31" s="46" t="str">
        <f>IF(Inputs!$B28="","",(ROUND(Inputs!$BC28*AV31,0)))</f>
        <v/>
      </c>
      <c r="CB31" s="46" t="str">
        <f>IF(Inputs!$B28="","",(ROUND(Inputs!$BC28*AW31,0)))</f>
        <v/>
      </c>
      <c r="CC31" s="46" t="str">
        <f>IF(Inputs!$B28="","",(ROUND(Inputs!$BC28*AX31,0)))</f>
        <v/>
      </c>
      <c r="CD31" s="46" t="str">
        <f>IF(Inputs!$B28="","",(ROUND(Inputs!$BC28*AY31,0)))</f>
        <v/>
      </c>
      <c r="CE31" s="46" t="str">
        <f>IF(Inputs!$B28="","",(ROUND(Inputs!$BC28*AZ31,0)))</f>
        <v/>
      </c>
      <c r="CF31" s="46" t="str">
        <f>IF(Inputs!$B28="","",(ROUND(Inputs!$BC28*BA31,0)))</f>
        <v/>
      </c>
      <c r="CG31" s="46" t="str">
        <f>IF(Inputs!$B28="","",(ROUND(Inputs!$BC28*BB31,0)))</f>
        <v/>
      </c>
      <c r="CH31" s="46" t="str">
        <f>IF(Inputs!$B28="","",(ROUND(Inputs!$BC28*BC31,0)))</f>
        <v/>
      </c>
      <c r="CI31" s="46" t="str">
        <f>IF(Inputs!$B28="","",(ROUND(Inputs!$BC28*BD31,0)))</f>
        <v/>
      </c>
      <c r="CJ31" s="46" t="str">
        <f>IF(Inputs!$B28="","",(ROUND(Inputs!$BC28*BE31,0)))</f>
        <v/>
      </c>
      <c r="CK31" s="46" t="str">
        <f>IF(Inputs!$B28="","",(ROUND(Inputs!$BC28*BF31,0)))</f>
        <v/>
      </c>
      <c r="CL31" s="46" t="str">
        <f>IF(Inputs!$B28="","",(ROUND(Inputs!$BC28*BG31,0)))</f>
        <v/>
      </c>
      <c r="CM31" s="46" t="str">
        <f>IF(Inputs!$B28="","",(ROUND(Inputs!$BC28*BH31,0)))</f>
        <v/>
      </c>
      <c r="CN31" s="46" t="str">
        <f>IF(Inputs!$B28="","",(ROUND(Inputs!$BC28*BI31,0)))</f>
        <v/>
      </c>
      <c r="CO31" s="46" t="str">
        <f>IF(Inputs!$B28="","",(ROUND(Inputs!$BC28*BJ31,0)))</f>
        <v/>
      </c>
      <c r="CP31" s="46" t="str">
        <f>IF(Inputs!$B28="","",(ROUND(Inputs!$BC28*BK31,0)))</f>
        <v/>
      </c>
      <c r="CQ31" s="46" t="str">
        <f>IF(Inputs!$B28="","",(ROUND(Inputs!$BC28*BL31,0)))</f>
        <v/>
      </c>
      <c r="CR31" s="46" t="str">
        <f>IF(Inputs!$B28="","",(ROUND(Inputs!$BC28*BM31,0)))</f>
        <v/>
      </c>
      <c r="CV31" s="46" t="str">
        <f>IF(A31="","",IF(AND(CV$4&lt;=Inputs!$CQ28,CV$4&gt;=Inputs!$CP28),Inputs!$AR28/(Inputs!$CQ28-Inputs!$CP28+1),0)+IF(CV$4=Inputs!$CL28,Inputs!$BD28,0))</f>
        <v/>
      </c>
      <c r="CW31" s="46" t="str">
        <f>IF(B31="","",IF(AND(CW$4&lt;=Inputs!$CQ28,CW$4&gt;=Inputs!$CP28),Inputs!$AR28/(Inputs!$CQ28-Inputs!$CP28+1),0)+IF(CW$4=Inputs!$CL28,Inputs!$BD28,0))</f>
        <v/>
      </c>
      <c r="CX31" s="46" t="str">
        <f>IF(C31="","",IF(AND(CX$4&lt;=Inputs!$CQ28,CX$4&gt;=Inputs!$CP28),Inputs!$AR28/(Inputs!$CQ28-Inputs!$CP28+1),0)+IF(CX$4=Inputs!$CL28,Inputs!$BD28,0))</f>
        <v/>
      </c>
      <c r="CY31" s="46" t="str">
        <f>IF(D31="","",IF(AND(CY$4&lt;=Inputs!$CQ28,CY$4&gt;=Inputs!$CP28),Inputs!$AR28/(Inputs!$CQ28-Inputs!$CP28+1),0)+IF(CY$4=Inputs!$CL28,Inputs!$BD28,0))</f>
        <v/>
      </c>
      <c r="CZ31" s="46" t="str">
        <f>IF(E31="","",IF(AND(CZ$4&lt;=Inputs!$CQ28,CZ$4&gt;=Inputs!$CP28),Inputs!$AR28/(Inputs!$CQ28-Inputs!$CP28+1),0)+IF(CZ$4=Inputs!$CL28,Inputs!$BD28,0))</f>
        <v/>
      </c>
      <c r="DA31" s="46" t="str">
        <f>IF(F31="","",IF(AND(DA$4&lt;=Inputs!$CQ28,DA$4&gt;=Inputs!$CP28),Inputs!$AR28/(Inputs!$CQ28-Inputs!$CP28+1),0)+IF(DA$4=Inputs!$CL28,Inputs!$BD28,0))</f>
        <v/>
      </c>
      <c r="DB31" s="46" t="str">
        <f>IF(G31="","",IF(AND(DB$4&lt;=Inputs!$CQ28,DB$4&gt;=Inputs!$CP28),Inputs!$AR28/(Inputs!$CQ28-Inputs!$CP28+1),0)+IF(DB$4=Inputs!$CL28,Inputs!$BD28,0))</f>
        <v/>
      </c>
      <c r="DC31" s="46" t="str">
        <f>IF(H31="","",IF(AND(DC$4&lt;=Inputs!$CQ28,DC$4&gt;=Inputs!$CP28),Inputs!$AR28/(Inputs!$CQ28-Inputs!$CP28+1),0)+IF(DC$4=Inputs!$CL28,Inputs!$BD28,0))</f>
        <v/>
      </c>
      <c r="DD31" s="46" t="str">
        <f>IF(I31="","",IF(AND(DD$4&lt;=Inputs!$CQ28,DD$4&gt;=Inputs!$CP28),Inputs!$AR28/(Inputs!$CQ28-Inputs!$CP28+1),0)+IF(DD$4=Inputs!$CL28,Inputs!$BD28,0))</f>
        <v/>
      </c>
      <c r="DE31" s="46" t="str">
        <f>IF(J31="","",IF(AND(DE$4&lt;=Inputs!$CQ28,DE$4&gt;=Inputs!$CP28),Inputs!$AR28/(Inputs!$CQ28-Inputs!$CP28+1),0)+IF(DE$4=Inputs!$CL28,Inputs!$BD28,0))</f>
        <v/>
      </c>
      <c r="DF31" s="46" t="str">
        <f>IF(K31="","",IF(AND(DF$4&lt;=Inputs!$CQ28,DF$4&gt;=Inputs!$CP28),Inputs!$AR28/(Inputs!$CQ28-Inputs!$CP28+1),0)+IF(DF$4=Inputs!$CL28,Inputs!$BD28,0))</f>
        <v/>
      </c>
      <c r="DG31" s="46" t="str">
        <f>IF(L31="","",IF(AND(DG$4&lt;=Inputs!$CQ28,DG$4&gt;=Inputs!$CP28),Inputs!$AR28/(Inputs!$CQ28-Inputs!$CP28+1),0)+IF(DG$4=Inputs!$CL28,Inputs!$BD28,0))</f>
        <v/>
      </c>
      <c r="DH31" s="46" t="str">
        <f>IF(M31="","",IF(AND(DH$4&lt;=Inputs!$CQ28,DH$4&gt;=Inputs!$CP28),Inputs!$AR28/(Inputs!$CQ28-Inputs!$CP28+1),0)+IF(DH$4=Inputs!$CL28,Inputs!$BD28,0))</f>
        <v/>
      </c>
      <c r="DI31" s="46" t="str">
        <f>IF(N31="","",IF(AND(DI$4&lt;=Inputs!$CQ28,DI$4&gt;=Inputs!$CP28),Inputs!$AR28/(Inputs!$CQ28-Inputs!$CP28+1),0)+IF(DI$4=Inputs!$CL28,Inputs!$BD28,0))</f>
        <v/>
      </c>
      <c r="DJ31" s="46" t="str">
        <f>IF(O31="","",IF(AND(DJ$4&lt;=Inputs!$CQ28,DJ$4&gt;=Inputs!$CP28),Inputs!$AR28/(Inputs!$CQ28-Inputs!$CP28+1),0)+IF(DJ$4=Inputs!$CL28,Inputs!$BD28,0))</f>
        <v/>
      </c>
      <c r="DK31" s="46" t="str">
        <f>IF(P31="","",IF(AND(DK$4&lt;=Inputs!$CQ28,DK$4&gt;=Inputs!$CP28),Inputs!$AR28/(Inputs!$CQ28-Inputs!$CP28+1),0)+IF(DK$4=Inputs!$CL28,Inputs!$BD28,0))</f>
        <v/>
      </c>
      <c r="DL31" s="46" t="str">
        <f>IF(Q31="","",IF(AND(DL$4&lt;=Inputs!$CQ28,DL$4&gt;=Inputs!$CP28),Inputs!$AR28/(Inputs!$CQ28-Inputs!$CP28+1),0)+IF(DL$4=Inputs!$CL28,Inputs!$BD28,0))</f>
        <v/>
      </c>
      <c r="DM31" s="46" t="str">
        <f>IF(R31="","",IF(AND(DM$4&lt;=Inputs!$CQ28,DM$4&gt;=Inputs!$CP28),Inputs!$AR28/(Inputs!$CQ28-Inputs!$CP28+1),0)+IF(DM$4=Inputs!$CL28,Inputs!$BD28,0))</f>
        <v/>
      </c>
      <c r="DN31" s="46" t="str">
        <f>IF(S31="","",IF(AND(DN$4&lt;=Inputs!$CQ28,DN$4&gt;=Inputs!$CP28),Inputs!$AR28/(Inputs!$CQ28-Inputs!$CP28+1),0)+IF(DN$4=Inputs!$CL28,Inputs!$BD28,0))</f>
        <v/>
      </c>
      <c r="DO31" s="46" t="str">
        <f>IF(T31="","",IF(AND(DO$4&lt;=Inputs!$CQ28,DO$4&gt;=Inputs!$CP28),Inputs!$AR28/(Inputs!$CQ28-Inputs!$CP28+1),0)+IF(DO$4=Inputs!$CL28,Inputs!$BD28,0))</f>
        <v/>
      </c>
      <c r="DP31" s="46" t="str">
        <f>IF(U31="","",IF(AND(DP$4&lt;=Inputs!$CQ28,DP$4&gt;=Inputs!$CP28),Inputs!$AR28/(Inputs!$CQ28-Inputs!$CP28+1),0)+IF(DP$4=Inputs!$CL28,Inputs!$BD28,0))</f>
        <v/>
      </c>
      <c r="DQ31" s="46" t="str">
        <f>IF(V31="","",IF(AND(DQ$4&lt;=Inputs!$CQ28,DQ$4&gt;=Inputs!$CP28),Inputs!$AR28/(Inputs!$CQ28-Inputs!$CP28+1),0)+IF(DQ$4=Inputs!$CL28,Inputs!$BD28,0))</f>
        <v/>
      </c>
      <c r="DR31" s="46" t="str">
        <f>IF(W31="","",IF(AND(DR$4&lt;=Inputs!$CQ28,DR$4&gt;=Inputs!$CP28),Inputs!$AR28/(Inputs!$CQ28-Inputs!$CP28+1),0)+IF(DR$4=Inputs!$CL28,Inputs!$BD28,0))</f>
        <v/>
      </c>
      <c r="DS31" s="46" t="str">
        <f>IF(X31="","",IF(AND(DS$4&lt;=Inputs!$CQ28,DS$4&gt;=Inputs!$CP28),Inputs!$AR28/(Inputs!$CQ28-Inputs!$CP28+1),0)+IF(DS$4=Inputs!$CL28,Inputs!$BD28,0))</f>
        <v/>
      </c>
      <c r="DT31" s="46" t="str">
        <f>IF(Y31="","",IF(AND(DT$4&lt;=Inputs!$CQ28,DT$4&gt;=Inputs!$CP28),Inputs!$AR28/(Inputs!$CQ28-Inputs!$CP28+1),0)+IF(DT$4=Inputs!$CL28,Inputs!$BD28,0))</f>
        <v/>
      </c>
      <c r="DU31" s="46" t="str">
        <f>IF(Z31="","",IF(AND(DU$4&lt;=Inputs!$CQ28,DU$4&gt;=Inputs!$CP28),Inputs!$AR28/(Inputs!$CQ28-Inputs!$CP28+1),0)+IF(DU$4=Inputs!$CL28,Inputs!$BD28,0))</f>
        <v/>
      </c>
      <c r="DV31" s="46" t="str">
        <f>IF(AA31="","",IF(AND(DV$4&lt;=Inputs!$CQ28,DV$4&gt;=Inputs!$CP28),Inputs!$AR28/(Inputs!$CQ28-Inputs!$CP28+1),0)+IF(DV$4=Inputs!$CL28,Inputs!$BD28,0))</f>
        <v/>
      </c>
      <c r="DW31" s="46" t="str">
        <f>IF(AB31="","",IF(AND(DW$4&lt;=Inputs!$CQ28,DW$4&gt;=Inputs!$CP28),Inputs!$AR28/(Inputs!$CQ28-Inputs!$CP28+1),0)+IF(DW$4=Inputs!$CL28,Inputs!$BD28,0))</f>
        <v/>
      </c>
      <c r="DX31" s="46" t="str">
        <f>IF(AC31="","",IF(AND(DX$4&lt;=Inputs!$CQ28,DX$4&gt;=Inputs!$CP28),Inputs!$AR28/(Inputs!$CQ28-Inputs!$CP28+1),0)+IF(DX$4=Inputs!$CL28,Inputs!$BD28,0))</f>
        <v/>
      </c>
      <c r="DY31" s="46" t="str">
        <f>IF(AD31="","",IF(AND(DY$4&lt;=Inputs!$CQ28,DY$4&gt;=Inputs!$CP28),Inputs!$AR28/(Inputs!$CQ28-Inputs!$CP28+1),0)+IF(DY$4=Inputs!$CL28,Inputs!$BD28,0))</f>
        <v/>
      </c>
      <c r="DZ31" s="46" t="str">
        <f t="shared" si="3"/>
        <v/>
      </c>
    </row>
    <row r="32" spans="1:132">
      <c r="A32" s="7" t="str">
        <f>IF(Inputs!A29="","",Inputs!A29)</f>
        <v/>
      </c>
      <c r="B32" t="str">
        <f>IF(Inputs!B29="","",Inputs!B29)</f>
        <v/>
      </c>
      <c r="C32" s="46" t="str">
        <f>IF(Inputs!$B29="","",BO32-CV32)</f>
        <v/>
      </c>
      <c r="D32" s="46" t="str">
        <f>IF(Inputs!$B29="","",BP32-CW32)</f>
        <v/>
      </c>
      <c r="E32" s="46" t="str">
        <f>IF(Inputs!$B29="","",BQ32-CX32)</f>
        <v/>
      </c>
      <c r="F32" s="46" t="str">
        <f>IF(Inputs!$B29="","",BR32-CY32)</f>
        <v/>
      </c>
      <c r="G32" s="46" t="str">
        <f>IF(Inputs!$B29="","",BS32-CZ32)</f>
        <v/>
      </c>
      <c r="H32" s="46" t="str">
        <f>IF(Inputs!$B29="","",BT32-DA32)</f>
        <v/>
      </c>
      <c r="I32" s="46" t="str">
        <f>IF(Inputs!$B29="","",BU32-DB32)</f>
        <v/>
      </c>
      <c r="J32" s="46" t="str">
        <f>IF(Inputs!$B29="","",BV32-DC32)</f>
        <v/>
      </c>
      <c r="K32" s="46" t="str">
        <f>IF(Inputs!$B29="","",BW32-DD32)</f>
        <v/>
      </c>
      <c r="L32" s="46" t="str">
        <f>IF(Inputs!$B29="","",BX32-DE32)</f>
        <v/>
      </c>
      <c r="M32" s="46" t="str">
        <f>IF(Inputs!$B29="","",BY32-DF32)</f>
        <v/>
      </c>
      <c r="N32" s="46" t="str">
        <f>IF(Inputs!$B29="","",BZ32-DG32)</f>
        <v/>
      </c>
      <c r="O32" s="46" t="str">
        <f>IF(Inputs!$B29="","",CA32-DH32)</f>
        <v/>
      </c>
      <c r="P32" s="46" t="str">
        <f>IF(Inputs!$B29="","",CB32-DI32)</f>
        <v/>
      </c>
      <c r="Q32" s="46" t="str">
        <f>IF(Inputs!$B29="","",CC32-DJ32)</f>
        <v/>
      </c>
      <c r="R32" s="46" t="str">
        <f>IF(Inputs!$B29="","",CD32-DK32)</f>
        <v/>
      </c>
      <c r="S32" s="46" t="str">
        <f>IF(Inputs!$B29="","",CE32-DL32)</f>
        <v/>
      </c>
      <c r="T32" s="46" t="str">
        <f>IF(Inputs!$B29="","",CF32-DM32)</f>
        <v/>
      </c>
      <c r="U32" s="46" t="str">
        <f>IF(Inputs!$B29="","",CG32-DN32)</f>
        <v/>
      </c>
      <c r="V32" s="46" t="str">
        <f>IF(Inputs!$B29="","",CH32-DO32)</f>
        <v/>
      </c>
      <c r="W32" s="46" t="str">
        <f>IF(Inputs!$B29="","",CI32-DP32)</f>
        <v/>
      </c>
      <c r="X32" s="46" t="str">
        <f>IF(Inputs!$B29="","",CJ32-DQ32)</f>
        <v/>
      </c>
      <c r="Y32" s="46" t="str">
        <f>IF(Inputs!$B29="","",CK32-DR32)</f>
        <v/>
      </c>
      <c r="Z32" s="46" t="str">
        <f>IF(Inputs!$B29="","",CL32-DS32)</f>
        <v/>
      </c>
      <c r="AA32" s="46" t="str">
        <f>IF(Inputs!$B29="","",CM32-DT32)</f>
        <v/>
      </c>
      <c r="AB32" s="46" t="str">
        <f>IF(Inputs!$B29="","",CN32-DU32)</f>
        <v/>
      </c>
      <c r="AC32" s="46" t="str">
        <f>IF(Inputs!$B29="","",CO32-DV32)</f>
        <v/>
      </c>
      <c r="AD32" s="46" t="str">
        <f>IF(Inputs!$B29="","",CP32-DW32)</f>
        <v/>
      </c>
      <c r="AE32" s="46" t="str">
        <f>IF(Inputs!$B29="","",CQ32-DX32)</f>
        <v/>
      </c>
      <c r="AF32" s="46" t="str">
        <f>IF(Inputs!$B29="","",CR32-DY32)</f>
        <v/>
      </c>
      <c r="AG32" s="50" t="str">
        <f t="shared" si="4"/>
        <v/>
      </c>
      <c r="AH32" s="50"/>
      <c r="AJ32" s="27">
        <f>IF(AND(Inputs!$CO29=0,AJ$4&gt;=Inputs!$CM29),1,IF(AND(AJ$4&gt;=Inputs!$CM29,AJ$4&lt;Inputs!$CN29),1,IF(AND(AJ$4=Inputs!$CN29,AJ$4=Inputs!$CO29),1,IF(OR(AND(AJ$4=Inputs!$CN29+1,Inputs!$CN29=Inputs!$CO29),AND(AJ$4=Inputs!$CN29+2,Inputs!$CN29=Inputs!$CO29)),0,IF(AJ$4=Inputs!$CN29,0.8,IF(AJ$4=Inputs!$CN29+1,0.6,IF(AJ$4=Inputs!$CN29+2,0.4,IF(AJ$4=Inputs!$CO29,0.2,IF(AND(AJ$4&gt;=Inputs!$CL29,AJ$4&lt;Inputs!$CM29),(AJ$4-Inputs!$CL29+1)/(Inputs!$AI29+1),0)))))))))</f>
        <v>0</v>
      </c>
      <c r="AK32" s="27">
        <f>IF(AND(Inputs!$CO29=0,AK$4&gt;=Inputs!$CM29),1,IF(AND(AK$4&gt;=Inputs!$CM29,AK$4&lt;Inputs!$CN29),1,IF(AND(AK$4=Inputs!$CN29,AK$4=Inputs!$CO29),1,IF(OR(AND(AK$4=Inputs!$CN29+1,Inputs!$CN29=Inputs!$CO29),AND(AK$4=Inputs!$CN29+2,Inputs!$CN29=Inputs!$CO29)),0,IF(AK$4=Inputs!$CN29,0.8,IF(AK$4=Inputs!$CN29+1,0.6,IF(AK$4=Inputs!$CN29+2,0.4,IF(AK$4=Inputs!$CO29,0.2,IF(AND(AK$4&gt;=Inputs!$CL29,AK$4&lt;Inputs!$CM29),(AK$4-Inputs!$CL29+1)/(Inputs!$AI29+1),0)))))))))</f>
        <v>0</v>
      </c>
      <c r="AL32" s="27">
        <f>IF(AND(Inputs!$CO29=0,AL$4&gt;=Inputs!$CM29),1,IF(AND(AL$4&gt;=Inputs!$CM29,AL$4&lt;Inputs!$CN29),1,IF(AND(AL$4=Inputs!$CN29,AL$4=Inputs!$CO29),1,IF(OR(AND(AL$4=Inputs!$CN29+1,Inputs!$CN29=Inputs!$CO29),AND(AL$4=Inputs!$CN29+2,Inputs!$CN29=Inputs!$CO29)),0,IF(AL$4=Inputs!$CN29,0.8,IF(AL$4=Inputs!$CN29+1,0.6,IF(AL$4=Inputs!$CN29+2,0.4,IF(AL$4=Inputs!$CO29,0.2,IF(AND(AL$4&gt;=Inputs!$CL29,AL$4&lt;Inputs!$CM29),(AL$4-Inputs!$CL29+1)/(Inputs!$AI29+1),0)))))))))</f>
        <v>0</v>
      </c>
      <c r="AM32" s="27">
        <f>IF(AND(Inputs!$CO29=0,AM$4&gt;=Inputs!$CM29),1,IF(AND(AM$4&gt;=Inputs!$CM29,AM$4&lt;Inputs!$CN29),1,IF(AND(AM$4=Inputs!$CN29,AM$4=Inputs!$CO29),1,IF(OR(AND(AM$4=Inputs!$CN29+1,Inputs!$CN29=Inputs!$CO29),AND(AM$4=Inputs!$CN29+2,Inputs!$CN29=Inputs!$CO29)),0,IF(AM$4=Inputs!$CN29,0.8,IF(AM$4=Inputs!$CN29+1,0.6,IF(AM$4=Inputs!$CN29+2,0.4,IF(AM$4=Inputs!$CO29,0.2,IF(AND(AM$4&gt;=Inputs!$CL29,AM$4&lt;Inputs!$CM29),(AM$4-Inputs!$CL29+1)/(Inputs!$AI29+1),0)))))))))</f>
        <v>0</v>
      </c>
      <c r="AN32" s="27">
        <f>IF(AND(Inputs!$CO29=0,AN$4&gt;=Inputs!$CM29),1,IF(AND(AN$4&gt;=Inputs!$CM29,AN$4&lt;Inputs!$CN29),1,IF(AND(AN$4=Inputs!$CN29,AN$4=Inputs!$CO29),1,IF(OR(AND(AN$4=Inputs!$CN29+1,Inputs!$CN29=Inputs!$CO29),AND(AN$4=Inputs!$CN29+2,Inputs!$CN29=Inputs!$CO29)),0,IF(AN$4=Inputs!$CN29,0.8,IF(AN$4=Inputs!$CN29+1,0.6,IF(AN$4=Inputs!$CN29+2,0.4,IF(AN$4=Inputs!$CO29,0.2,IF(AND(AN$4&gt;=Inputs!$CL29,AN$4&lt;Inputs!$CM29),(AN$4-Inputs!$CL29+1)/(Inputs!$AI29+1),0)))))))))</f>
        <v>0</v>
      </c>
      <c r="AO32" s="27">
        <f>IF(AND(Inputs!$CO29=0,AO$4&gt;=Inputs!$CM29),1,IF(AND(AO$4&gt;=Inputs!$CM29,AO$4&lt;Inputs!$CN29),1,IF(AND(AO$4=Inputs!$CN29,AO$4=Inputs!$CO29),1,IF(OR(AND(AO$4=Inputs!$CN29+1,Inputs!$CN29=Inputs!$CO29),AND(AO$4=Inputs!$CN29+2,Inputs!$CN29=Inputs!$CO29)),0,IF(AO$4=Inputs!$CN29,0.8,IF(AO$4=Inputs!$CN29+1,0.6,IF(AO$4=Inputs!$CN29+2,0.4,IF(AO$4=Inputs!$CO29,0.2,IF(AND(AO$4&gt;=Inputs!$CL29,AO$4&lt;Inputs!$CM29),(AO$4-Inputs!$CL29+1)/(Inputs!$AI29+1),0)))))))))</f>
        <v>0</v>
      </c>
      <c r="AP32" s="27">
        <f>IF(AND(Inputs!$CO29=0,AP$4&gt;=Inputs!$CM29),1,IF(AND(AP$4&gt;=Inputs!$CM29,AP$4&lt;Inputs!$CN29),1,IF(AND(AP$4=Inputs!$CN29,AP$4=Inputs!$CO29),1,IF(OR(AND(AP$4=Inputs!$CN29+1,Inputs!$CN29=Inputs!$CO29),AND(AP$4=Inputs!$CN29+2,Inputs!$CN29=Inputs!$CO29)),0,IF(AP$4=Inputs!$CN29,0.8,IF(AP$4=Inputs!$CN29+1,0.6,IF(AP$4=Inputs!$CN29+2,0.4,IF(AP$4=Inputs!$CO29,0.2,IF(AND(AP$4&gt;=Inputs!$CL29,AP$4&lt;Inputs!$CM29),(AP$4-Inputs!$CL29+1)/(Inputs!$AI29+1),0)))))))))</f>
        <v>0</v>
      </c>
      <c r="AQ32" s="27">
        <f>IF(AND(Inputs!$CO29=0,AQ$4&gt;=Inputs!$CM29),1,IF(AND(AQ$4&gt;=Inputs!$CM29,AQ$4&lt;Inputs!$CN29),1,IF(AND(AQ$4=Inputs!$CN29,AQ$4=Inputs!$CO29),1,IF(OR(AND(AQ$4=Inputs!$CN29+1,Inputs!$CN29=Inputs!$CO29),AND(AQ$4=Inputs!$CN29+2,Inputs!$CN29=Inputs!$CO29)),0,IF(AQ$4=Inputs!$CN29,0.8,IF(AQ$4=Inputs!$CN29+1,0.6,IF(AQ$4=Inputs!$CN29+2,0.4,IF(AQ$4=Inputs!$CO29,0.2,IF(AND(AQ$4&gt;=Inputs!$CL29,AQ$4&lt;Inputs!$CM29),(AQ$4-Inputs!$CL29+1)/(Inputs!$AI29+1),0)))))))))</f>
        <v>0</v>
      </c>
      <c r="AR32" s="27">
        <f>IF(AND(Inputs!$CO29=0,AR$4&gt;=Inputs!$CM29),1,IF(AND(AR$4&gt;=Inputs!$CM29,AR$4&lt;Inputs!$CN29),1,IF(AND(AR$4=Inputs!$CN29,AR$4=Inputs!$CO29),1,IF(OR(AND(AR$4=Inputs!$CN29+1,Inputs!$CN29=Inputs!$CO29),AND(AR$4=Inputs!$CN29+2,Inputs!$CN29=Inputs!$CO29)),0,IF(AR$4=Inputs!$CN29,0.8,IF(AR$4=Inputs!$CN29+1,0.6,IF(AR$4=Inputs!$CN29+2,0.4,IF(AR$4=Inputs!$CO29,0.2,IF(AND(AR$4&gt;=Inputs!$CL29,AR$4&lt;Inputs!$CM29),(AR$4-Inputs!$CL29+1)/(Inputs!$AI29+1),0)))))))))</f>
        <v>0</v>
      </c>
      <c r="AS32" s="27">
        <f>IF(AND(Inputs!$CO29=0,AS$4&gt;=Inputs!$CM29),1,IF(AND(AS$4&gt;=Inputs!$CM29,AS$4&lt;Inputs!$CN29),1,IF(AND(AS$4=Inputs!$CN29,AS$4=Inputs!$CO29),1,IF(OR(AND(AS$4=Inputs!$CN29+1,Inputs!$CN29=Inputs!$CO29),AND(AS$4=Inputs!$CN29+2,Inputs!$CN29=Inputs!$CO29)),0,IF(AS$4=Inputs!$CN29,0.8,IF(AS$4=Inputs!$CN29+1,0.6,IF(AS$4=Inputs!$CN29+2,0.4,IF(AS$4=Inputs!$CO29,0.2,IF(AND(AS$4&gt;=Inputs!$CL29,AS$4&lt;Inputs!$CM29),(AS$4-Inputs!$CL29+1)/(Inputs!$AI29+1),0)))))))))</f>
        <v>0</v>
      </c>
      <c r="AT32" s="27">
        <f>IF(AND(Inputs!$CO29=0,AT$4&gt;=Inputs!$CM29),1,IF(AND(AT$4&gt;=Inputs!$CM29,AT$4&lt;Inputs!$CN29),1,IF(AND(AT$4=Inputs!$CN29,AT$4=Inputs!$CO29),1,IF(OR(AND(AT$4=Inputs!$CN29+1,Inputs!$CN29=Inputs!$CO29),AND(AT$4=Inputs!$CN29+2,Inputs!$CN29=Inputs!$CO29)),0,IF(AT$4=Inputs!$CN29,0.8,IF(AT$4=Inputs!$CN29+1,0.6,IF(AT$4=Inputs!$CN29+2,0.4,IF(AT$4=Inputs!$CO29,0.2,IF(AND(AT$4&gt;=Inputs!$CL29,AT$4&lt;Inputs!$CM29),(AT$4-Inputs!$CL29+1)/(Inputs!$AI29+1),0)))))))))</f>
        <v>0</v>
      </c>
      <c r="AU32" s="27">
        <f>IF(AND(Inputs!$CO29=0,AU$4&gt;=Inputs!$CM29),1,IF(AND(AU$4&gt;=Inputs!$CM29,AU$4&lt;Inputs!$CN29),1,IF(AND(AU$4=Inputs!$CN29,AU$4=Inputs!$CO29),1,IF(OR(AND(AU$4=Inputs!$CN29+1,Inputs!$CN29=Inputs!$CO29),AND(AU$4=Inputs!$CN29+2,Inputs!$CN29=Inputs!$CO29)),0,IF(AU$4=Inputs!$CN29,0.8,IF(AU$4=Inputs!$CN29+1,0.6,IF(AU$4=Inputs!$CN29+2,0.4,IF(AU$4=Inputs!$CO29,0.2,IF(AND(AU$4&gt;=Inputs!$CL29,AU$4&lt;Inputs!$CM29),(AU$4-Inputs!$CL29+1)/(Inputs!$AI29+1),0)))))))))</f>
        <v>0</v>
      </c>
      <c r="AV32" s="27">
        <f>IF(AND(Inputs!$CO29=0,AV$4&gt;=Inputs!$CM29),1,IF(AND(AV$4&gt;=Inputs!$CM29,AV$4&lt;Inputs!$CN29),1,IF(AND(AV$4=Inputs!$CN29,AV$4=Inputs!$CO29),1,IF(OR(AND(AV$4=Inputs!$CN29+1,Inputs!$CN29=Inputs!$CO29),AND(AV$4=Inputs!$CN29+2,Inputs!$CN29=Inputs!$CO29)),0,IF(AV$4=Inputs!$CN29,0.8,IF(AV$4=Inputs!$CN29+1,0.6,IF(AV$4=Inputs!$CN29+2,0.4,IF(AV$4=Inputs!$CO29,0.2,IF(AND(AV$4&gt;=Inputs!$CL29,AV$4&lt;Inputs!$CM29),(AV$4-Inputs!$CL29+1)/(Inputs!$AI29+1),0)))))))))</f>
        <v>0</v>
      </c>
      <c r="AW32" s="27">
        <f>IF(AND(Inputs!$CO29=0,AW$4&gt;=Inputs!$CM29),1,IF(AND(AW$4&gt;=Inputs!$CM29,AW$4&lt;Inputs!$CN29),1,IF(AND(AW$4=Inputs!$CN29,AW$4=Inputs!$CO29),1,IF(OR(AND(AW$4=Inputs!$CN29+1,Inputs!$CN29=Inputs!$CO29),AND(AW$4=Inputs!$CN29+2,Inputs!$CN29=Inputs!$CO29)),0,IF(AW$4=Inputs!$CN29,0.8,IF(AW$4=Inputs!$CN29+1,0.6,IF(AW$4=Inputs!$CN29+2,0.4,IF(AW$4=Inputs!$CO29,0.2,IF(AND(AW$4&gt;=Inputs!$CL29,AW$4&lt;Inputs!$CM29),(AW$4-Inputs!$CL29+1)/(Inputs!$AI29+1),0)))))))))</f>
        <v>0</v>
      </c>
      <c r="AX32" s="27">
        <f>IF(AND(Inputs!$CO29=0,AX$4&gt;=Inputs!$CM29),1,IF(AND(AX$4&gt;=Inputs!$CM29,AX$4&lt;Inputs!$CN29),1,IF(AND(AX$4=Inputs!$CN29,AX$4=Inputs!$CO29),1,IF(OR(AND(AX$4=Inputs!$CN29+1,Inputs!$CN29=Inputs!$CO29),AND(AX$4=Inputs!$CN29+2,Inputs!$CN29=Inputs!$CO29)),0,IF(AX$4=Inputs!$CN29,0.8,IF(AX$4=Inputs!$CN29+1,0.6,IF(AX$4=Inputs!$CN29+2,0.4,IF(AX$4=Inputs!$CO29,0.2,IF(AND(AX$4&gt;=Inputs!$CL29,AX$4&lt;Inputs!$CM29),(AX$4-Inputs!$CL29+1)/(Inputs!$AI29+1),0)))))))))</f>
        <v>0</v>
      </c>
      <c r="AY32" s="27">
        <f>IF(AND(Inputs!$CO29=0,AY$4&gt;=Inputs!$CM29),1,IF(AND(AY$4&gt;=Inputs!$CM29,AY$4&lt;Inputs!$CN29),1,IF(AND(AY$4=Inputs!$CN29,AY$4=Inputs!$CO29),1,IF(OR(AND(AY$4=Inputs!$CN29+1,Inputs!$CN29=Inputs!$CO29),AND(AY$4=Inputs!$CN29+2,Inputs!$CN29=Inputs!$CO29)),0,IF(AY$4=Inputs!$CN29,0.8,IF(AY$4=Inputs!$CN29+1,0.6,IF(AY$4=Inputs!$CN29+2,0.4,IF(AY$4=Inputs!$CO29,0.2,IF(AND(AY$4&gt;=Inputs!$CL29,AY$4&lt;Inputs!$CM29),(AY$4-Inputs!$CL29+1)/(Inputs!$AI29+1),0)))))))))</f>
        <v>0</v>
      </c>
      <c r="AZ32" s="27">
        <f>IF(AND(Inputs!$CO29=0,AZ$4&gt;=Inputs!$CM29),1,IF(AND(AZ$4&gt;=Inputs!$CM29,AZ$4&lt;Inputs!$CN29),1,IF(AND(AZ$4=Inputs!$CN29,AZ$4=Inputs!$CO29),1,IF(OR(AND(AZ$4=Inputs!$CN29+1,Inputs!$CN29=Inputs!$CO29),AND(AZ$4=Inputs!$CN29+2,Inputs!$CN29=Inputs!$CO29)),0,IF(AZ$4=Inputs!$CN29,0.8,IF(AZ$4=Inputs!$CN29+1,0.6,IF(AZ$4=Inputs!$CN29+2,0.4,IF(AZ$4=Inputs!$CO29,0.2,IF(AND(AZ$4&gt;=Inputs!$CL29,AZ$4&lt;Inputs!$CM29),(AZ$4-Inputs!$CL29+1)/(Inputs!$AI29+1),0)))))))))</f>
        <v>0</v>
      </c>
      <c r="BA32" s="27">
        <f>IF(AND(Inputs!$CO29=0,BA$4&gt;=Inputs!$CM29),1,IF(AND(BA$4&gt;=Inputs!$CM29,BA$4&lt;Inputs!$CN29),1,IF(AND(BA$4=Inputs!$CN29,BA$4=Inputs!$CO29),1,IF(OR(AND(BA$4=Inputs!$CN29+1,Inputs!$CN29=Inputs!$CO29),AND(BA$4=Inputs!$CN29+2,Inputs!$CN29=Inputs!$CO29)),0,IF(BA$4=Inputs!$CN29,0.8,IF(BA$4=Inputs!$CN29+1,0.6,IF(BA$4=Inputs!$CN29+2,0.4,IF(BA$4=Inputs!$CO29,0.2,IF(AND(BA$4&gt;=Inputs!$CL29,BA$4&lt;Inputs!$CM29),(BA$4-Inputs!$CL29+1)/(Inputs!$AI29+1),0)))))))))</f>
        <v>0</v>
      </c>
      <c r="BB32" s="27">
        <f>IF(AND(Inputs!$CO29=0,BB$4&gt;=Inputs!$CM29),1,IF(AND(BB$4&gt;=Inputs!$CM29,BB$4&lt;Inputs!$CN29),1,IF(AND(BB$4=Inputs!$CN29,BB$4=Inputs!$CO29),1,IF(OR(AND(BB$4=Inputs!$CN29+1,Inputs!$CN29=Inputs!$CO29),AND(BB$4=Inputs!$CN29+2,Inputs!$CN29=Inputs!$CO29)),0,IF(BB$4=Inputs!$CN29,0.8,IF(BB$4=Inputs!$CN29+1,0.6,IF(BB$4=Inputs!$CN29+2,0.4,IF(BB$4=Inputs!$CO29,0.2,IF(AND(BB$4&gt;=Inputs!$CL29,BB$4&lt;Inputs!$CM29),(BB$4-Inputs!$CL29+1)/(Inputs!$AI29+1),0)))))))))</f>
        <v>0</v>
      </c>
      <c r="BC32" s="27">
        <f>IF(AND(Inputs!$CO29=0,BC$4&gt;=Inputs!$CM29),1,IF(AND(BC$4&gt;=Inputs!$CM29,BC$4&lt;Inputs!$CN29),1,IF(AND(BC$4=Inputs!$CN29,BC$4=Inputs!$CO29),1,IF(OR(AND(BC$4=Inputs!$CN29+1,Inputs!$CN29=Inputs!$CO29),AND(BC$4=Inputs!$CN29+2,Inputs!$CN29=Inputs!$CO29)),0,IF(BC$4=Inputs!$CN29,0.8,IF(BC$4=Inputs!$CN29+1,0.6,IF(BC$4=Inputs!$CN29+2,0.4,IF(BC$4=Inputs!$CO29,0.2,IF(AND(BC$4&gt;=Inputs!$CL29,BC$4&lt;Inputs!$CM29),(BC$4-Inputs!$CL29+1)/(Inputs!$AI29+1),0)))))))))</f>
        <v>0</v>
      </c>
      <c r="BD32" s="27">
        <f>IF(AND(Inputs!$CO29=0,BD$4&gt;=Inputs!$CM29),1,IF(AND(BD$4&gt;=Inputs!$CM29,BD$4&lt;Inputs!$CN29),1,IF(AND(BD$4=Inputs!$CN29,BD$4=Inputs!$CO29),1,IF(OR(AND(BD$4=Inputs!$CN29+1,Inputs!$CN29=Inputs!$CO29),AND(BD$4=Inputs!$CN29+2,Inputs!$CN29=Inputs!$CO29)),0,IF(BD$4=Inputs!$CN29,0.8,IF(BD$4=Inputs!$CN29+1,0.6,IF(BD$4=Inputs!$CN29+2,0.4,IF(BD$4=Inputs!$CO29,0.2,IF(AND(BD$4&gt;=Inputs!$CL29,BD$4&lt;Inputs!$CM29),(BD$4-Inputs!$CL29+1)/(Inputs!$AI29+1),0)))))))))</f>
        <v>0</v>
      </c>
      <c r="BE32" s="27">
        <f>IF(AND(Inputs!$CO29=0,BE$4&gt;=Inputs!$CM29),1,IF(AND(BE$4&gt;=Inputs!$CM29,BE$4&lt;Inputs!$CN29),1,IF(AND(BE$4=Inputs!$CN29,BE$4=Inputs!$CO29),1,IF(OR(AND(BE$4=Inputs!$CN29+1,Inputs!$CN29=Inputs!$CO29),AND(BE$4=Inputs!$CN29+2,Inputs!$CN29=Inputs!$CO29)),0,IF(BE$4=Inputs!$CN29,0.8,IF(BE$4=Inputs!$CN29+1,0.6,IF(BE$4=Inputs!$CN29+2,0.4,IF(BE$4=Inputs!$CO29,0.2,IF(AND(BE$4&gt;=Inputs!$CL29,BE$4&lt;Inputs!$CM29),(BE$4-Inputs!$CL29+1)/(Inputs!$AI29+1),0)))))))))</f>
        <v>0</v>
      </c>
      <c r="BF32" s="27">
        <f>IF(AND(Inputs!$CO29=0,BF$4&gt;=Inputs!$CM29),1,IF(AND(BF$4&gt;=Inputs!$CM29,BF$4&lt;Inputs!$CN29),1,IF(AND(BF$4=Inputs!$CN29,BF$4=Inputs!$CO29),1,IF(OR(AND(BF$4=Inputs!$CN29+1,Inputs!$CN29=Inputs!$CO29),AND(BF$4=Inputs!$CN29+2,Inputs!$CN29=Inputs!$CO29)),0,IF(BF$4=Inputs!$CN29,0.8,IF(BF$4=Inputs!$CN29+1,0.6,IF(BF$4=Inputs!$CN29+2,0.4,IF(BF$4=Inputs!$CO29,0.2,IF(AND(BF$4&gt;=Inputs!$CL29,BF$4&lt;Inputs!$CM29),(BF$4-Inputs!$CL29+1)/(Inputs!$AI29+1),0)))))))))</f>
        <v>0</v>
      </c>
      <c r="BG32" s="27">
        <f>IF(AND(Inputs!$CO29=0,BG$4&gt;=Inputs!$CM29),1,IF(AND(BG$4&gt;=Inputs!$CM29,BG$4&lt;Inputs!$CN29),1,IF(AND(BG$4=Inputs!$CN29,BG$4=Inputs!$CO29),1,IF(OR(AND(BG$4=Inputs!$CN29+1,Inputs!$CN29=Inputs!$CO29),AND(BG$4=Inputs!$CN29+2,Inputs!$CN29=Inputs!$CO29)),0,IF(BG$4=Inputs!$CN29,0.8,IF(BG$4=Inputs!$CN29+1,0.6,IF(BG$4=Inputs!$CN29+2,0.4,IF(BG$4=Inputs!$CO29,0.2,IF(AND(BG$4&gt;=Inputs!$CL29,BG$4&lt;Inputs!$CM29),(BG$4-Inputs!$CL29+1)/(Inputs!$AI29+1),0)))))))))</f>
        <v>0</v>
      </c>
      <c r="BH32" s="27">
        <f>IF(AND(Inputs!$CO29=0,BH$4&gt;=Inputs!$CM29),1,IF(AND(BH$4&gt;=Inputs!$CM29,BH$4&lt;Inputs!$CN29),1,IF(AND(BH$4=Inputs!$CN29,BH$4=Inputs!$CO29),1,IF(OR(AND(BH$4=Inputs!$CN29+1,Inputs!$CN29=Inputs!$CO29),AND(BH$4=Inputs!$CN29+2,Inputs!$CN29=Inputs!$CO29)),0,IF(BH$4=Inputs!$CN29,0.8,IF(BH$4=Inputs!$CN29+1,0.6,IF(BH$4=Inputs!$CN29+2,0.4,IF(BH$4=Inputs!$CO29,0.2,IF(AND(BH$4&gt;=Inputs!$CL29,BH$4&lt;Inputs!$CM29),(BH$4-Inputs!$CL29+1)/(Inputs!$AI29+1),0)))))))))</f>
        <v>0</v>
      </c>
      <c r="BI32" s="27">
        <f>IF(AND(Inputs!$CO29=0,BI$4&gt;=Inputs!$CM29),1,IF(AND(BI$4&gt;=Inputs!$CM29,BI$4&lt;Inputs!$CN29),1,IF(AND(BI$4=Inputs!$CN29,BI$4=Inputs!$CO29),1,IF(OR(AND(BI$4=Inputs!$CN29+1,Inputs!$CN29=Inputs!$CO29),AND(BI$4=Inputs!$CN29+2,Inputs!$CN29=Inputs!$CO29)),0,IF(BI$4=Inputs!$CN29,0.8,IF(BI$4=Inputs!$CN29+1,0.6,IF(BI$4=Inputs!$CN29+2,0.4,IF(BI$4=Inputs!$CO29,0.2,IF(AND(BI$4&gt;=Inputs!$CL29,BI$4&lt;Inputs!$CM29),(BI$4-Inputs!$CL29+1)/(Inputs!$AI29+1),0)))))))))</f>
        <v>0</v>
      </c>
      <c r="BJ32" s="27">
        <f>IF(AND(Inputs!$CO29=0,BJ$4&gt;=Inputs!$CM29),1,IF(AND(BJ$4&gt;=Inputs!$CM29,BJ$4&lt;Inputs!$CN29),1,IF(AND(BJ$4=Inputs!$CN29,BJ$4=Inputs!$CO29),1,IF(OR(AND(BJ$4=Inputs!$CN29+1,Inputs!$CN29=Inputs!$CO29),AND(BJ$4=Inputs!$CN29+2,Inputs!$CN29=Inputs!$CO29)),0,IF(BJ$4=Inputs!$CN29,0.8,IF(BJ$4=Inputs!$CN29+1,0.6,IF(BJ$4=Inputs!$CN29+2,0.4,IF(BJ$4=Inputs!$CO29,0.2,IF(AND(BJ$4&gt;=Inputs!$CL29,BJ$4&lt;Inputs!$CM29),(BJ$4-Inputs!$CL29+1)/(Inputs!$AI29+1),0)))))))))</f>
        <v>0</v>
      </c>
      <c r="BK32" s="27">
        <f>IF(AND(Inputs!$CO29=0,BK$4&gt;=Inputs!$CM29),1,IF(AND(BK$4&gt;=Inputs!$CM29,BK$4&lt;Inputs!$CN29),1,IF(AND(BK$4=Inputs!$CN29,BK$4=Inputs!$CO29),1,IF(OR(AND(BK$4=Inputs!$CN29+1,Inputs!$CN29=Inputs!$CO29),AND(BK$4=Inputs!$CN29+2,Inputs!$CN29=Inputs!$CO29)),0,IF(BK$4=Inputs!$CN29,0.8,IF(BK$4=Inputs!$CN29+1,0.6,IF(BK$4=Inputs!$CN29+2,0.4,IF(BK$4=Inputs!$CO29,0.2,IF(AND(BK$4&gt;=Inputs!$CL29,BK$4&lt;Inputs!$CM29),(BK$4-Inputs!$CL29+1)/(Inputs!$AI29+1),0)))))))))</f>
        <v>0</v>
      </c>
      <c r="BL32" s="27">
        <f>IF(AND(Inputs!$CO29=0,BL$4&gt;=Inputs!$CM29),1,IF(AND(BL$4&gt;=Inputs!$CM29,BL$4&lt;Inputs!$CN29),1,IF(AND(BL$4=Inputs!$CN29,BL$4=Inputs!$CO29),1,IF(OR(AND(BL$4=Inputs!$CN29+1,Inputs!$CN29=Inputs!$CO29),AND(BL$4=Inputs!$CN29+2,Inputs!$CN29=Inputs!$CO29)),0,IF(BL$4=Inputs!$CN29,0.8,IF(BL$4=Inputs!$CN29+1,0.6,IF(BL$4=Inputs!$CN29+2,0.4,IF(BL$4=Inputs!$CO29,0.2,IF(AND(BL$4&gt;=Inputs!$CL29,BL$4&lt;Inputs!$CM29),(BL$4-Inputs!$CL29+1)/(Inputs!$AI29+1),0)))))))))</f>
        <v>0</v>
      </c>
      <c r="BM32" s="27">
        <f>IF(AND(Inputs!$CO29=0,BM$4&gt;=Inputs!$CM29),1,IF(AND(BM$4&gt;=Inputs!$CM29,BM$4&lt;Inputs!$CN29),1,IF(AND(BM$4=Inputs!$CN29,BM$4=Inputs!$CO29),1,IF(OR(AND(BM$4=Inputs!$CN29+1,Inputs!$CN29=Inputs!$CO29),AND(BM$4=Inputs!$CN29+2,Inputs!$CN29=Inputs!$CO29)),0,IF(BM$4=Inputs!$CN29,0.8,IF(BM$4=Inputs!$CN29+1,0.6,IF(BM$4=Inputs!$CN29+2,0.4,IF(BM$4=Inputs!$CO29,0.2,IF(AND(BM$4&gt;=Inputs!$CL29,BM$4&lt;Inputs!$CM29),(BM$4-Inputs!$CL29+1)/(Inputs!$AI29+1),0)))))))))</f>
        <v>0</v>
      </c>
      <c r="BO32" s="46" t="str">
        <f>IF(Inputs!$B29="","",(ROUND(Inputs!$BC29*AJ32,0)))</f>
        <v/>
      </c>
      <c r="BP32" s="46" t="str">
        <f>IF(Inputs!$B29="","",(ROUND(Inputs!$BC29*AK32,0)))</f>
        <v/>
      </c>
      <c r="BQ32" s="46" t="str">
        <f>IF(Inputs!$B29="","",(ROUND(Inputs!$BC29*AL32,0)))</f>
        <v/>
      </c>
      <c r="BR32" s="46" t="str">
        <f>IF(Inputs!$B29="","",(ROUND(Inputs!$BC29*AM32,0)))</f>
        <v/>
      </c>
      <c r="BS32" s="46" t="str">
        <f>IF(Inputs!$B29="","",(ROUND(Inputs!$BC29*AN32,0)))</f>
        <v/>
      </c>
      <c r="BT32" s="46" t="str">
        <f>IF(Inputs!$B29="","",(ROUND(Inputs!$BC29*AO32,0)))</f>
        <v/>
      </c>
      <c r="BU32" s="46" t="str">
        <f>IF(Inputs!$B29="","",(ROUND(Inputs!$BC29*AP32,0)))</f>
        <v/>
      </c>
      <c r="BV32" s="46" t="str">
        <f>IF(Inputs!$B29="","",(ROUND(Inputs!$BC29*AQ32,0)))</f>
        <v/>
      </c>
      <c r="BW32" s="46" t="str">
        <f>IF(Inputs!$B29="","",(ROUND(Inputs!$BC29*AR32,0)))</f>
        <v/>
      </c>
      <c r="BX32" s="46" t="str">
        <f>IF(Inputs!$B29="","",(ROUND(Inputs!$BC29*AS32,0)))</f>
        <v/>
      </c>
      <c r="BY32" s="46" t="str">
        <f>IF(Inputs!$B29="","",(ROUND(Inputs!$BC29*AT32,0)))</f>
        <v/>
      </c>
      <c r="BZ32" s="46" t="str">
        <f>IF(Inputs!$B29="","",(ROUND(Inputs!$BC29*AU32,0)))</f>
        <v/>
      </c>
      <c r="CA32" s="46" t="str">
        <f>IF(Inputs!$B29="","",(ROUND(Inputs!$BC29*AV32,0)))</f>
        <v/>
      </c>
      <c r="CB32" s="46" t="str">
        <f>IF(Inputs!$B29="","",(ROUND(Inputs!$BC29*AW32,0)))</f>
        <v/>
      </c>
      <c r="CC32" s="46" t="str">
        <f>IF(Inputs!$B29="","",(ROUND(Inputs!$BC29*AX32,0)))</f>
        <v/>
      </c>
      <c r="CD32" s="46" t="str">
        <f>IF(Inputs!$B29="","",(ROUND(Inputs!$BC29*AY32,0)))</f>
        <v/>
      </c>
      <c r="CE32" s="46" t="str">
        <f>IF(Inputs!$B29="","",(ROUND(Inputs!$BC29*AZ32,0)))</f>
        <v/>
      </c>
      <c r="CF32" s="46" t="str">
        <f>IF(Inputs!$B29="","",(ROUND(Inputs!$BC29*BA32,0)))</f>
        <v/>
      </c>
      <c r="CG32" s="46" t="str">
        <f>IF(Inputs!$B29="","",(ROUND(Inputs!$BC29*BB32,0)))</f>
        <v/>
      </c>
      <c r="CH32" s="46" t="str">
        <f>IF(Inputs!$B29="","",(ROUND(Inputs!$BC29*BC32,0)))</f>
        <v/>
      </c>
      <c r="CI32" s="46" t="str">
        <f>IF(Inputs!$B29="","",(ROUND(Inputs!$BC29*BD32,0)))</f>
        <v/>
      </c>
      <c r="CJ32" s="46" t="str">
        <f>IF(Inputs!$B29="","",(ROUND(Inputs!$BC29*BE32,0)))</f>
        <v/>
      </c>
      <c r="CK32" s="46" t="str">
        <f>IF(Inputs!$B29="","",(ROUND(Inputs!$BC29*BF32,0)))</f>
        <v/>
      </c>
      <c r="CL32" s="46" t="str">
        <f>IF(Inputs!$B29="","",(ROUND(Inputs!$BC29*BG32,0)))</f>
        <v/>
      </c>
      <c r="CM32" s="46" t="str">
        <f>IF(Inputs!$B29="","",(ROUND(Inputs!$BC29*BH32,0)))</f>
        <v/>
      </c>
      <c r="CN32" s="46" t="str">
        <f>IF(Inputs!$B29="","",(ROUND(Inputs!$BC29*BI32,0)))</f>
        <v/>
      </c>
      <c r="CO32" s="46" t="str">
        <f>IF(Inputs!$B29="","",(ROUND(Inputs!$BC29*BJ32,0)))</f>
        <v/>
      </c>
      <c r="CP32" s="46" t="str">
        <f>IF(Inputs!$B29="","",(ROUND(Inputs!$BC29*BK32,0)))</f>
        <v/>
      </c>
      <c r="CQ32" s="46" t="str">
        <f>IF(Inputs!$B29="","",(ROUND(Inputs!$BC29*BL32,0)))</f>
        <v/>
      </c>
      <c r="CR32" s="46" t="str">
        <f>IF(Inputs!$B29="","",(ROUND(Inputs!$BC29*BM32,0)))</f>
        <v/>
      </c>
      <c r="CV32" s="46" t="str">
        <f>IF(A32="","",IF(AND(CV$4&lt;=Inputs!$CQ29,CV$4&gt;=Inputs!$CP29),Inputs!$AR29/(Inputs!$CQ29-Inputs!$CP29+1),0)+IF(CV$4=Inputs!$CL29,Inputs!$BD29,0))</f>
        <v/>
      </c>
      <c r="CW32" s="46" t="str">
        <f>IF(B32="","",IF(AND(CW$4&lt;=Inputs!$CQ29,CW$4&gt;=Inputs!$CP29),Inputs!$AR29/(Inputs!$CQ29-Inputs!$CP29+1),0)+IF(CW$4=Inputs!$CL29,Inputs!$BD29,0))</f>
        <v/>
      </c>
      <c r="CX32" s="46" t="str">
        <f>IF(C32="","",IF(AND(CX$4&lt;=Inputs!$CQ29,CX$4&gt;=Inputs!$CP29),Inputs!$AR29/(Inputs!$CQ29-Inputs!$CP29+1),0)+IF(CX$4=Inputs!$CL29,Inputs!$BD29,0))</f>
        <v/>
      </c>
      <c r="CY32" s="46" t="str">
        <f>IF(D32="","",IF(AND(CY$4&lt;=Inputs!$CQ29,CY$4&gt;=Inputs!$CP29),Inputs!$AR29/(Inputs!$CQ29-Inputs!$CP29+1),0)+IF(CY$4=Inputs!$CL29,Inputs!$BD29,0))</f>
        <v/>
      </c>
      <c r="CZ32" s="46" t="str">
        <f>IF(E32="","",IF(AND(CZ$4&lt;=Inputs!$CQ29,CZ$4&gt;=Inputs!$CP29),Inputs!$AR29/(Inputs!$CQ29-Inputs!$CP29+1),0)+IF(CZ$4=Inputs!$CL29,Inputs!$BD29,0))</f>
        <v/>
      </c>
      <c r="DA32" s="46" t="str">
        <f>IF(F32="","",IF(AND(DA$4&lt;=Inputs!$CQ29,DA$4&gt;=Inputs!$CP29),Inputs!$AR29/(Inputs!$CQ29-Inputs!$CP29+1),0)+IF(DA$4=Inputs!$CL29,Inputs!$BD29,0))</f>
        <v/>
      </c>
      <c r="DB32" s="46" t="str">
        <f>IF(G32="","",IF(AND(DB$4&lt;=Inputs!$CQ29,DB$4&gt;=Inputs!$CP29),Inputs!$AR29/(Inputs!$CQ29-Inputs!$CP29+1),0)+IF(DB$4=Inputs!$CL29,Inputs!$BD29,0))</f>
        <v/>
      </c>
      <c r="DC32" s="46" t="str">
        <f>IF(H32="","",IF(AND(DC$4&lt;=Inputs!$CQ29,DC$4&gt;=Inputs!$CP29),Inputs!$AR29/(Inputs!$CQ29-Inputs!$CP29+1),0)+IF(DC$4=Inputs!$CL29,Inputs!$BD29,0))</f>
        <v/>
      </c>
      <c r="DD32" s="46" t="str">
        <f>IF(I32="","",IF(AND(DD$4&lt;=Inputs!$CQ29,DD$4&gt;=Inputs!$CP29),Inputs!$AR29/(Inputs!$CQ29-Inputs!$CP29+1),0)+IF(DD$4=Inputs!$CL29,Inputs!$BD29,0))</f>
        <v/>
      </c>
      <c r="DE32" s="46" t="str">
        <f>IF(J32="","",IF(AND(DE$4&lt;=Inputs!$CQ29,DE$4&gt;=Inputs!$CP29),Inputs!$AR29/(Inputs!$CQ29-Inputs!$CP29+1),0)+IF(DE$4=Inputs!$CL29,Inputs!$BD29,0))</f>
        <v/>
      </c>
      <c r="DF32" s="46" t="str">
        <f>IF(K32="","",IF(AND(DF$4&lt;=Inputs!$CQ29,DF$4&gt;=Inputs!$CP29),Inputs!$AR29/(Inputs!$CQ29-Inputs!$CP29+1),0)+IF(DF$4=Inputs!$CL29,Inputs!$BD29,0))</f>
        <v/>
      </c>
      <c r="DG32" s="46" t="str">
        <f>IF(L32="","",IF(AND(DG$4&lt;=Inputs!$CQ29,DG$4&gt;=Inputs!$CP29),Inputs!$AR29/(Inputs!$CQ29-Inputs!$CP29+1),0)+IF(DG$4=Inputs!$CL29,Inputs!$BD29,0))</f>
        <v/>
      </c>
      <c r="DH32" s="46" t="str">
        <f>IF(M32="","",IF(AND(DH$4&lt;=Inputs!$CQ29,DH$4&gt;=Inputs!$CP29),Inputs!$AR29/(Inputs!$CQ29-Inputs!$CP29+1),0)+IF(DH$4=Inputs!$CL29,Inputs!$BD29,0))</f>
        <v/>
      </c>
      <c r="DI32" s="46" t="str">
        <f>IF(N32="","",IF(AND(DI$4&lt;=Inputs!$CQ29,DI$4&gt;=Inputs!$CP29),Inputs!$AR29/(Inputs!$CQ29-Inputs!$CP29+1),0)+IF(DI$4=Inputs!$CL29,Inputs!$BD29,0))</f>
        <v/>
      </c>
      <c r="DJ32" s="46" t="str">
        <f>IF(O32="","",IF(AND(DJ$4&lt;=Inputs!$CQ29,DJ$4&gt;=Inputs!$CP29),Inputs!$AR29/(Inputs!$CQ29-Inputs!$CP29+1),0)+IF(DJ$4=Inputs!$CL29,Inputs!$BD29,0))</f>
        <v/>
      </c>
      <c r="DK32" s="46" t="str">
        <f>IF(P32="","",IF(AND(DK$4&lt;=Inputs!$CQ29,DK$4&gt;=Inputs!$CP29),Inputs!$AR29/(Inputs!$CQ29-Inputs!$CP29+1),0)+IF(DK$4=Inputs!$CL29,Inputs!$BD29,0))</f>
        <v/>
      </c>
      <c r="DL32" s="46" t="str">
        <f>IF(Q32="","",IF(AND(DL$4&lt;=Inputs!$CQ29,DL$4&gt;=Inputs!$CP29),Inputs!$AR29/(Inputs!$CQ29-Inputs!$CP29+1),0)+IF(DL$4=Inputs!$CL29,Inputs!$BD29,0))</f>
        <v/>
      </c>
      <c r="DM32" s="46" t="str">
        <f>IF(R32="","",IF(AND(DM$4&lt;=Inputs!$CQ29,DM$4&gt;=Inputs!$CP29),Inputs!$AR29/(Inputs!$CQ29-Inputs!$CP29+1),0)+IF(DM$4=Inputs!$CL29,Inputs!$BD29,0))</f>
        <v/>
      </c>
      <c r="DN32" s="46" t="str">
        <f>IF(S32="","",IF(AND(DN$4&lt;=Inputs!$CQ29,DN$4&gt;=Inputs!$CP29),Inputs!$AR29/(Inputs!$CQ29-Inputs!$CP29+1),0)+IF(DN$4=Inputs!$CL29,Inputs!$BD29,0))</f>
        <v/>
      </c>
      <c r="DO32" s="46" t="str">
        <f>IF(T32="","",IF(AND(DO$4&lt;=Inputs!$CQ29,DO$4&gt;=Inputs!$CP29),Inputs!$AR29/(Inputs!$CQ29-Inputs!$CP29+1),0)+IF(DO$4=Inputs!$CL29,Inputs!$BD29,0))</f>
        <v/>
      </c>
      <c r="DP32" s="46" t="str">
        <f>IF(U32="","",IF(AND(DP$4&lt;=Inputs!$CQ29,DP$4&gt;=Inputs!$CP29),Inputs!$AR29/(Inputs!$CQ29-Inputs!$CP29+1),0)+IF(DP$4=Inputs!$CL29,Inputs!$BD29,0))</f>
        <v/>
      </c>
      <c r="DQ32" s="46" t="str">
        <f>IF(V32="","",IF(AND(DQ$4&lt;=Inputs!$CQ29,DQ$4&gt;=Inputs!$CP29),Inputs!$AR29/(Inputs!$CQ29-Inputs!$CP29+1),0)+IF(DQ$4=Inputs!$CL29,Inputs!$BD29,0))</f>
        <v/>
      </c>
      <c r="DR32" s="46" t="str">
        <f>IF(W32="","",IF(AND(DR$4&lt;=Inputs!$CQ29,DR$4&gt;=Inputs!$CP29),Inputs!$AR29/(Inputs!$CQ29-Inputs!$CP29+1),0)+IF(DR$4=Inputs!$CL29,Inputs!$BD29,0))</f>
        <v/>
      </c>
      <c r="DS32" s="46" t="str">
        <f>IF(X32="","",IF(AND(DS$4&lt;=Inputs!$CQ29,DS$4&gt;=Inputs!$CP29),Inputs!$AR29/(Inputs!$CQ29-Inputs!$CP29+1),0)+IF(DS$4=Inputs!$CL29,Inputs!$BD29,0))</f>
        <v/>
      </c>
      <c r="DT32" s="46" t="str">
        <f>IF(Y32="","",IF(AND(DT$4&lt;=Inputs!$CQ29,DT$4&gt;=Inputs!$CP29),Inputs!$AR29/(Inputs!$CQ29-Inputs!$CP29+1),0)+IF(DT$4=Inputs!$CL29,Inputs!$BD29,0))</f>
        <v/>
      </c>
      <c r="DU32" s="46" t="str">
        <f>IF(Z32="","",IF(AND(DU$4&lt;=Inputs!$CQ29,DU$4&gt;=Inputs!$CP29),Inputs!$AR29/(Inputs!$CQ29-Inputs!$CP29+1),0)+IF(DU$4=Inputs!$CL29,Inputs!$BD29,0))</f>
        <v/>
      </c>
      <c r="DV32" s="46" t="str">
        <f>IF(AA32="","",IF(AND(DV$4&lt;=Inputs!$CQ29,DV$4&gt;=Inputs!$CP29),Inputs!$AR29/(Inputs!$CQ29-Inputs!$CP29+1),0)+IF(DV$4=Inputs!$CL29,Inputs!$BD29,0))</f>
        <v/>
      </c>
      <c r="DW32" s="46" t="str">
        <f>IF(AB32="","",IF(AND(DW$4&lt;=Inputs!$CQ29,DW$4&gt;=Inputs!$CP29),Inputs!$AR29/(Inputs!$CQ29-Inputs!$CP29+1),0)+IF(DW$4=Inputs!$CL29,Inputs!$BD29,0))</f>
        <v/>
      </c>
      <c r="DX32" s="46" t="str">
        <f>IF(AC32="","",IF(AND(DX$4&lt;=Inputs!$CQ29,DX$4&gt;=Inputs!$CP29),Inputs!$AR29/(Inputs!$CQ29-Inputs!$CP29+1),0)+IF(DX$4=Inputs!$CL29,Inputs!$BD29,0))</f>
        <v/>
      </c>
      <c r="DY32" s="46" t="str">
        <f>IF(AD32="","",IF(AND(DY$4&lt;=Inputs!$CQ29,DY$4&gt;=Inputs!$CP29),Inputs!$AR29/(Inputs!$CQ29-Inputs!$CP29+1),0)+IF(DY$4=Inputs!$CL29,Inputs!$BD29,0))</f>
        <v/>
      </c>
      <c r="DZ32" s="46" t="str">
        <f t="shared" si="3"/>
        <v/>
      </c>
    </row>
    <row r="33" spans="1:130">
      <c r="A33" s="7" t="str">
        <f>IF(Inputs!A30="","",Inputs!A30)</f>
        <v/>
      </c>
      <c r="B33" t="str">
        <f>IF(Inputs!B30="","",Inputs!B30)</f>
        <v/>
      </c>
      <c r="C33" s="46" t="str">
        <f>IF(Inputs!$B30="","",BO33-CV33)</f>
        <v/>
      </c>
      <c r="D33" s="46" t="str">
        <f>IF(Inputs!$B30="","",BP33-CW33)</f>
        <v/>
      </c>
      <c r="E33" s="46" t="str">
        <f>IF(Inputs!$B30="","",BQ33-CX33)</f>
        <v/>
      </c>
      <c r="F33" s="46" t="str">
        <f>IF(Inputs!$B30="","",BR33-CY33)</f>
        <v/>
      </c>
      <c r="G33" s="46" t="str">
        <f>IF(Inputs!$B30="","",BS33-CZ33)</f>
        <v/>
      </c>
      <c r="H33" s="46" t="str">
        <f>IF(Inputs!$B30="","",BT33-DA33)</f>
        <v/>
      </c>
      <c r="I33" s="46" t="str">
        <f>IF(Inputs!$B30="","",BU33-DB33)</f>
        <v/>
      </c>
      <c r="J33" s="46" t="str">
        <f>IF(Inputs!$B30="","",BV33-DC33)</f>
        <v/>
      </c>
      <c r="K33" s="46" t="str">
        <f>IF(Inputs!$B30="","",BW33-DD33)</f>
        <v/>
      </c>
      <c r="L33" s="46" t="str">
        <f>IF(Inputs!$B30="","",BX33-DE33)</f>
        <v/>
      </c>
      <c r="M33" s="46" t="str">
        <f>IF(Inputs!$B30="","",BY33-DF33)</f>
        <v/>
      </c>
      <c r="N33" s="46" t="str">
        <f>IF(Inputs!$B30="","",BZ33-DG33)</f>
        <v/>
      </c>
      <c r="O33" s="46" t="str">
        <f>IF(Inputs!$B30="","",CA33-DH33)</f>
        <v/>
      </c>
      <c r="P33" s="46" t="str">
        <f>IF(Inputs!$B30="","",CB33-DI33)</f>
        <v/>
      </c>
      <c r="Q33" s="46" t="str">
        <f>IF(Inputs!$B30="","",CC33-DJ33)</f>
        <v/>
      </c>
      <c r="R33" s="46" t="str">
        <f>IF(Inputs!$B30="","",CD33-DK33)</f>
        <v/>
      </c>
      <c r="S33" s="46" t="str">
        <f>IF(Inputs!$B30="","",CE33-DL33)</f>
        <v/>
      </c>
      <c r="T33" s="46" t="str">
        <f>IF(Inputs!$B30="","",CF33-DM33)</f>
        <v/>
      </c>
      <c r="U33" s="46" t="str">
        <f>IF(Inputs!$B30="","",CG33-DN33)</f>
        <v/>
      </c>
      <c r="V33" s="46" t="str">
        <f>IF(Inputs!$B30="","",CH33-DO33)</f>
        <v/>
      </c>
      <c r="W33" s="46" t="str">
        <f>IF(Inputs!$B30="","",CI33-DP33)</f>
        <v/>
      </c>
      <c r="X33" s="46" t="str">
        <f>IF(Inputs!$B30="","",CJ33-DQ33)</f>
        <v/>
      </c>
      <c r="Y33" s="46" t="str">
        <f>IF(Inputs!$B30="","",CK33-DR33)</f>
        <v/>
      </c>
      <c r="Z33" s="46" t="str">
        <f>IF(Inputs!$B30="","",CL33-DS33)</f>
        <v/>
      </c>
      <c r="AA33" s="46" t="str">
        <f>IF(Inputs!$B30="","",CM33-DT33)</f>
        <v/>
      </c>
      <c r="AB33" s="46" t="str">
        <f>IF(Inputs!$B30="","",CN33-DU33)</f>
        <v/>
      </c>
      <c r="AC33" s="46" t="str">
        <f>IF(Inputs!$B30="","",CO33-DV33)</f>
        <v/>
      </c>
      <c r="AD33" s="46" t="str">
        <f>IF(Inputs!$B30="","",CP33-DW33)</f>
        <v/>
      </c>
      <c r="AE33" s="46" t="str">
        <f>IF(Inputs!$B30="","",CQ33-DX33)</f>
        <v/>
      </c>
      <c r="AF33" s="46" t="str">
        <f>IF(Inputs!$B30="","",CR33-DY33)</f>
        <v/>
      </c>
      <c r="AG33" s="50" t="str">
        <f t="shared" si="4"/>
        <v/>
      </c>
      <c r="AH33" s="50"/>
      <c r="AJ33" s="27">
        <f>IF(AND(Inputs!$CO30=0,AJ$4&gt;=Inputs!$CM30),1,IF(AND(AJ$4&gt;=Inputs!$CM30,AJ$4&lt;Inputs!$CN30),1,IF(AND(AJ$4=Inputs!$CN30,AJ$4=Inputs!$CO30),1,IF(OR(AND(AJ$4=Inputs!$CN30+1,Inputs!$CN30=Inputs!$CO30),AND(AJ$4=Inputs!$CN30+2,Inputs!$CN30=Inputs!$CO30)),0,IF(AJ$4=Inputs!$CN30,0.8,IF(AJ$4=Inputs!$CN30+1,0.6,IF(AJ$4=Inputs!$CN30+2,0.4,IF(AJ$4=Inputs!$CO30,0.2,IF(AND(AJ$4&gt;=Inputs!$CL30,AJ$4&lt;Inputs!$CM30),(AJ$4-Inputs!$CL30+1)/(Inputs!$AI30+1),0)))))))))</f>
        <v>0</v>
      </c>
      <c r="AK33" s="27">
        <f>IF(AND(Inputs!$CO30=0,AK$4&gt;=Inputs!$CM30),1,IF(AND(AK$4&gt;=Inputs!$CM30,AK$4&lt;Inputs!$CN30),1,IF(AND(AK$4=Inputs!$CN30,AK$4=Inputs!$CO30),1,IF(OR(AND(AK$4=Inputs!$CN30+1,Inputs!$CN30=Inputs!$CO30),AND(AK$4=Inputs!$CN30+2,Inputs!$CN30=Inputs!$CO30)),0,IF(AK$4=Inputs!$CN30,0.8,IF(AK$4=Inputs!$CN30+1,0.6,IF(AK$4=Inputs!$CN30+2,0.4,IF(AK$4=Inputs!$CO30,0.2,IF(AND(AK$4&gt;=Inputs!$CL30,AK$4&lt;Inputs!$CM30),(AK$4-Inputs!$CL30+1)/(Inputs!$AI30+1),0)))))))))</f>
        <v>0</v>
      </c>
      <c r="AL33" s="27">
        <f>IF(AND(Inputs!$CO30=0,AL$4&gt;=Inputs!$CM30),1,IF(AND(AL$4&gt;=Inputs!$CM30,AL$4&lt;Inputs!$CN30),1,IF(AND(AL$4=Inputs!$CN30,AL$4=Inputs!$CO30),1,IF(OR(AND(AL$4=Inputs!$CN30+1,Inputs!$CN30=Inputs!$CO30),AND(AL$4=Inputs!$CN30+2,Inputs!$CN30=Inputs!$CO30)),0,IF(AL$4=Inputs!$CN30,0.8,IF(AL$4=Inputs!$CN30+1,0.6,IF(AL$4=Inputs!$CN30+2,0.4,IF(AL$4=Inputs!$CO30,0.2,IF(AND(AL$4&gt;=Inputs!$CL30,AL$4&lt;Inputs!$CM30),(AL$4-Inputs!$CL30+1)/(Inputs!$AI30+1),0)))))))))</f>
        <v>0</v>
      </c>
      <c r="AM33" s="27">
        <f>IF(AND(Inputs!$CO30=0,AM$4&gt;=Inputs!$CM30),1,IF(AND(AM$4&gt;=Inputs!$CM30,AM$4&lt;Inputs!$CN30),1,IF(AND(AM$4=Inputs!$CN30,AM$4=Inputs!$CO30),1,IF(OR(AND(AM$4=Inputs!$CN30+1,Inputs!$CN30=Inputs!$CO30),AND(AM$4=Inputs!$CN30+2,Inputs!$CN30=Inputs!$CO30)),0,IF(AM$4=Inputs!$CN30,0.8,IF(AM$4=Inputs!$CN30+1,0.6,IF(AM$4=Inputs!$CN30+2,0.4,IF(AM$4=Inputs!$CO30,0.2,IF(AND(AM$4&gt;=Inputs!$CL30,AM$4&lt;Inputs!$CM30),(AM$4-Inputs!$CL30+1)/(Inputs!$AI30+1),0)))))))))</f>
        <v>0</v>
      </c>
      <c r="AN33" s="27">
        <f>IF(AND(Inputs!$CO30=0,AN$4&gt;=Inputs!$CM30),1,IF(AND(AN$4&gt;=Inputs!$CM30,AN$4&lt;Inputs!$CN30),1,IF(AND(AN$4=Inputs!$CN30,AN$4=Inputs!$CO30),1,IF(OR(AND(AN$4=Inputs!$CN30+1,Inputs!$CN30=Inputs!$CO30),AND(AN$4=Inputs!$CN30+2,Inputs!$CN30=Inputs!$CO30)),0,IF(AN$4=Inputs!$CN30,0.8,IF(AN$4=Inputs!$CN30+1,0.6,IF(AN$4=Inputs!$CN30+2,0.4,IF(AN$4=Inputs!$CO30,0.2,IF(AND(AN$4&gt;=Inputs!$CL30,AN$4&lt;Inputs!$CM30),(AN$4-Inputs!$CL30+1)/(Inputs!$AI30+1),0)))))))))</f>
        <v>0</v>
      </c>
      <c r="AO33" s="27">
        <f>IF(AND(Inputs!$CO30=0,AO$4&gt;=Inputs!$CM30),1,IF(AND(AO$4&gt;=Inputs!$CM30,AO$4&lt;Inputs!$CN30),1,IF(AND(AO$4=Inputs!$CN30,AO$4=Inputs!$CO30),1,IF(OR(AND(AO$4=Inputs!$CN30+1,Inputs!$CN30=Inputs!$CO30),AND(AO$4=Inputs!$CN30+2,Inputs!$CN30=Inputs!$CO30)),0,IF(AO$4=Inputs!$CN30,0.8,IF(AO$4=Inputs!$CN30+1,0.6,IF(AO$4=Inputs!$CN30+2,0.4,IF(AO$4=Inputs!$CO30,0.2,IF(AND(AO$4&gt;=Inputs!$CL30,AO$4&lt;Inputs!$CM30),(AO$4-Inputs!$CL30+1)/(Inputs!$AI30+1),0)))))))))</f>
        <v>0</v>
      </c>
      <c r="AP33" s="27">
        <f>IF(AND(Inputs!$CO30=0,AP$4&gt;=Inputs!$CM30),1,IF(AND(AP$4&gt;=Inputs!$CM30,AP$4&lt;Inputs!$CN30),1,IF(AND(AP$4=Inputs!$CN30,AP$4=Inputs!$CO30),1,IF(OR(AND(AP$4=Inputs!$CN30+1,Inputs!$CN30=Inputs!$CO30),AND(AP$4=Inputs!$CN30+2,Inputs!$CN30=Inputs!$CO30)),0,IF(AP$4=Inputs!$CN30,0.8,IF(AP$4=Inputs!$CN30+1,0.6,IF(AP$4=Inputs!$CN30+2,0.4,IF(AP$4=Inputs!$CO30,0.2,IF(AND(AP$4&gt;=Inputs!$CL30,AP$4&lt;Inputs!$CM30),(AP$4-Inputs!$CL30+1)/(Inputs!$AI30+1),0)))))))))</f>
        <v>0</v>
      </c>
      <c r="AQ33" s="27">
        <f>IF(AND(Inputs!$CO30=0,AQ$4&gt;=Inputs!$CM30),1,IF(AND(AQ$4&gt;=Inputs!$CM30,AQ$4&lt;Inputs!$CN30),1,IF(AND(AQ$4=Inputs!$CN30,AQ$4=Inputs!$CO30),1,IF(OR(AND(AQ$4=Inputs!$CN30+1,Inputs!$CN30=Inputs!$CO30),AND(AQ$4=Inputs!$CN30+2,Inputs!$CN30=Inputs!$CO30)),0,IF(AQ$4=Inputs!$CN30,0.8,IF(AQ$4=Inputs!$CN30+1,0.6,IF(AQ$4=Inputs!$CN30+2,0.4,IF(AQ$4=Inputs!$CO30,0.2,IF(AND(AQ$4&gt;=Inputs!$CL30,AQ$4&lt;Inputs!$CM30),(AQ$4-Inputs!$CL30+1)/(Inputs!$AI30+1),0)))))))))</f>
        <v>0</v>
      </c>
      <c r="AR33" s="27">
        <f>IF(AND(Inputs!$CO30=0,AR$4&gt;=Inputs!$CM30),1,IF(AND(AR$4&gt;=Inputs!$CM30,AR$4&lt;Inputs!$CN30),1,IF(AND(AR$4=Inputs!$CN30,AR$4=Inputs!$CO30),1,IF(OR(AND(AR$4=Inputs!$CN30+1,Inputs!$CN30=Inputs!$CO30),AND(AR$4=Inputs!$CN30+2,Inputs!$CN30=Inputs!$CO30)),0,IF(AR$4=Inputs!$CN30,0.8,IF(AR$4=Inputs!$CN30+1,0.6,IF(AR$4=Inputs!$CN30+2,0.4,IF(AR$4=Inputs!$CO30,0.2,IF(AND(AR$4&gt;=Inputs!$CL30,AR$4&lt;Inputs!$CM30),(AR$4-Inputs!$CL30+1)/(Inputs!$AI30+1),0)))))))))</f>
        <v>0</v>
      </c>
      <c r="AS33" s="27">
        <f>IF(AND(Inputs!$CO30=0,AS$4&gt;=Inputs!$CM30),1,IF(AND(AS$4&gt;=Inputs!$CM30,AS$4&lt;Inputs!$CN30),1,IF(AND(AS$4=Inputs!$CN30,AS$4=Inputs!$CO30),1,IF(OR(AND(AS$4=Inputs!$CN30+1,Inputs!$CN30=Inputs!$CO30),AND(AS$4=Inputs!$CN30+2,Inputs!$CN30=Inputs!$CO30)),0,IF(AS$4=Inputs!$CN30,0.8,IF(AS$4=Inputs!$CN30+1,0.6,IF(AS$4=Inputs!$CN30+2,0.4,IF(AS$4=Inputs!$CO30,0.2,IF(AND(AS$4&gt;=Inputs!$CL30,AS$4&lt;Inputs!$CM30),(AS$4-Inputs!$CL30+1)/(Inputs!$AI30+1),0)))))))))</f>
        <v>0</v>
      </c>
      <c r="AT33" s="27">
        <f>IF(AND(Inputs!$CO30=0,AT$4&gt;=Inputs!$CM30),1,IF(AND(AT$4&gt;=Inputs!$CM30,AT$4&lt;Inputs!$CN30),1,IF(AND(AT$4=Inputs!$CN30,AT$4=Inputs!$CO30),1,IF(OR(AND(AT$4=Inputs!$CN30+1,Inputs!$CN30=Inputs!$CO30),AND(AT$4=Inputs!$CN30+2,Inputs!$CN30=Inputs!$CO30)),0,IF(AT$4=Inputs!$CN30,0.8,IF(AT$4=Inputs!$CN30+1,0.6,IF(AT$4=Inputs!$CN30+2,0.4,IF(AT$4=Inputs!$CO30,0.2,IF(AND(AT$4&gt;=Inputs!$CL30,AT$4&lt;Inputs!$CM30),(AT$4-Inputs!$CL30+1)/(Inputs!$AI30+1),0)))))))))</f>
        <v>0</v>
      </c>
      <c r="AU33" s="27">
        <f>IF(AND(Inputs!$CO30=0,AU$4&gt;=Inputs!$CM30),1,IF(AND(AU$4&gt;=Inputs!$CM30,AU$4&lt;Inputs!$CN30),1,IF(AND(AU$4=Inputs!$CN30,AU$4=Inputs!$CO30),1,IF(OR(AND(AU$4=Inputs!$CN30+1,Inputs!$CN30=Inputs!$CO30),AND(AU$4=Inputs!$CN30+2,Inputs!$CN30=Inputs!$CO30)),0,IF(AU$4=Inputs!$CN30,0.8,IF(AU$4=Inputs!$CN30+1,0.6,IF(AU$4=Inputs!$CN30+2,0.4,IF(AU$4=Inputs!$CO30,0.2,IF(AND(AU$4&gt;=Inputs!$CL30,AU$4&lt;Inputs!$CM30),(AU$4-Inputs!$CL30+1)/(Inputs!$AI30+1),0)))))))))</f>
        <v>0</v>
      </c>
      <c r="AV33" s="27">
        <f>IF(AND(Inputs!$CO30=0,AV$4&gt;=Inputs!$CM30),1,IF(AND(AV$4&gt;=Inputs!$CM30,AV$4&lt;Inputs!$CN30),1,IF(AND(AV$4=Inputs!$CN30,AV$4=Inputs!$CO30),1,IF(OR(AND(AV$4=Inputs!$CN30+1,Inputs!$CN30=Inputs!$CO30),AND(AV$4=Inputs!$CN30+2,Inputs!$CN30=Inputs!$CO30)),0,IF(AV$4=Inputs!$CN30,0.8,IF(AV$4=Inputs!$CN30+1,0.6,IF(AV$4=Inputs!$CN30+2,0.4,IF(AV$4=Inputs!$CO30,0.2,IF(AND(AV$4&gt;=Inputs!$CL30,AV$4&lt;Inputs!$CM30),(AV$4-Inputs!$CL30+1)/(Inputs!$AI30+1),0)))))))))</f>
        <v>0</v>
      </c>
      <c r="AW33" s="27">
        <f>IF(AND(Inputs!$CO30=0,AW$4&gt;=Inputs!$CM30),1,IF(AND(AW$4&gt;=Inputs!$CM30,AW$4&lt;Inputs!$CN30),1,IF(AND(AW$4=Inputs!$CN30,AW$4=Inputs!$CO30),1,IF(OR(AND(AW$4=Inputs!$CN30+1,Inputs!$CN30=Inputs!$CO30),AND(AW$4=Inputs!$CN30+2,Inputs!$CN30=Inputs!$CO30)),0,IF(AW$4=Inputs!$CN30,0.8,IF(AW$4=Inputs!$CN30+1,0.6,IF(AW$4=Inputs!$CN30+2,0.4,IF(AW$4=Inputs!$CO30,0.2,IF(AND(AW$4&gt;=Inputs!$CL30,AW$4&lt;Inputs!$CM30),(AW$4-Inputs!$CL30+1)/(Inputs!$AI30+1),0)))))))))</f>
        <v>0</v>
      </c>
      <c r="AX33" s="27">
        <f>IF(AND(Inputs!$CO30=0,AX$4&gt;=Inputs!$CM30),1,IF(AND(AX$4&gt;=Inputs!$CM30,AX$4&lt;Inputs!$CN30),1,IF(AND(AX$4=Inputs!$CN30,AX$4=Inputs!$CO30),1,IF(OR(AND(AX$4=Inputs!$CN30+1,Inputs!$CN30=Inputs!$CO30),AND(AX$4=Inputs!$CN30+2,Inputs!$CN30=Inputs!$CO30)),0,IF(AX$4=Inputs!$CN30,0.8,IF(AX$4=Inputs!$CN30+1,0.6,IF(AX$4=Inputs!$CN30+2,0.4,IF(AX$4=Inputs!$CO30,0.2,IF(AND(AX$4&gt;=Inputs!$CL30,AX$4&lt;Inputs!$CM30),(AX$4-Inputs!$CL30+1)/(Inputs!$AI30+1),0)))))))))</f>
        <v>0</v>
      </c>
      <c r="AY33" s="27">
        <f>IF(AND(Inputs!$CO30=0,AY$4&gt;=Inputs!$CM30),1,IF(AND(AY$4&gt;=Inputs!$CM30,AY$4&lt;Inputs!$CN30),1,IF(AND(AY$4=Inputs!$CN30,AY$4=Inputs!$CO30),1,IF(OR(AND(AY$4=Inputs!$CN30+1,Inputs!$CN30=Inputs!$CO30),AND(AY$4=Inputs!$CN30+2,Inputs!$CN30=Inputs!$CO30)),0,IF(AY$4=Inputs!$CN30,0.8,IF(AY$4=Inputs!$CN30+1,0.6,IF(AY$4=Inputs!$CN30+2,0.4,IF(AY$4=Inputs!$CO30,0.2,IF(AND(AY$4&gt;=Inputs!$CL30,AY$4&lt;Inputs!$CM30),(AY$4-Inputs!$CL30+1)/(Inputs!$AI30+1),0)))))))))</f>
        <v>0</v>
      </c>
      <c r="AZ33" s="27">
        <f>IF(AND(Inputs!$CO30=0,AZ$4&gt;=Inputs!$CM30),1,IF(AND(AZ$4&gt;=Inputs!$CM30,AZ$4&lt;Inputs!$CN30),1,IF(AND(AZ$4=Inputs!$CN30,AZ$4=Inputs!$CO30),1,IF(OR(AND(AZ$4=Inputs!$CN30+1,Inputs!$CN30=Inputs!$CO30),AND(AZ$4=Inputs!$CN30+2,Inputs!$CN30=Inputs!$CO30)),0,IF(AZ$4=Inputs!$CN30,0.8,IF(AZ$4=Inputs!$CN30+1,0.6,IF(AZ$4=Inputs!$CN30+2,0.4,IF(AZ$4=Inputs!$CO30,0.2,IF(AND(AZ$4&gt;=Inputs!$CL30,AZ$4&lt;Inputs!$CM30),(AZ$4-Inputs!$CL30+1)/(Inputs!$AI30+1),0)))))))))</f>
        <v>0</v>
      </c>
      <c r="BA33" s="27">
        <f>IF(AND(Inputs!$CO30=0,BA$4&gt;=Inputs!$CM30),1,IF(AND(BA$4&gt;=Inputs!$CM30,BA$4&lt;Inputs!$CN30),1,IF(AND(BA$4=Inputs!$CN30,BA$4=Inputs!$CO30),1,IF(OR(AND(BA$4=Inputs!$CN30+1,Inputs!$CN30=Inputs!$CO30),AND(BA$4=Inputs!$CN30+2,Inputs!$CN30=Inputs!$CO30)),0,IF(BA$4=Inputs!$CN30,0.8,IF(BA$4=Inputs!$CN30+1,0.6,IF(BA$4=Inputs!$CN30+2,0.4,IF(BA$4=Inputs!$CO30,0.2,IF(AND(BA$4&gt;=Inputs!$CL30,BA$4&lt;Inputs!$CM30),(BA$4-Inputs!$CL30+1)/(Inputs!$AI30+1),0)))))))))</f>
        <v>0</v>
      </c>
      <c r="BB33" s="27">
        <f>IF(AND(Inputs!$CO30=0,BB$4&gt;=Inputs!$CM30),1,IF(AND(BB$4&gt;=Inputs!$CM30,BB$4&lt;Inputs!$CN30),1,IF(AND(BB$4=Inputs!$CN30,BB$4=Inputs!$CO30),1,IF(OR(AND(BB$4=Inputs!$CN30+1,Inputs!$CN30=Inputs!$CO30),AND(BB$4=Inputs!$CN30+2,Inputs!$CN30=Inputs!$CO30)),0,IF(BB$4=Inputs!$CN30,0.8,IF(BB$4=Inputs!$CN30+1,0.6,IF(BB$4=Inputs!$CN30+2,0.4,IF(BB$4=Inputs!$CO30,0.2,IF(AND(BB$4&gt;=Inputs!$CL30,BB$4&lt;Inputs!$CM30),(BB$4-Inputs!$CL30+1)/(Inputs!$AI30+1),0)))))))))</f>
        <v>0</v>
      </c>
      <c r="BC33" s="27">
        <f>IF(AND(Inputs!$CO30=0,BC$4&gt;=Inputs!$CM30),1,IF(AND(BC$4&gt;=Inputs!$CM30,BC$4&lt;Inputs!$CN30),1,IF(AND(BC$4=Inputs!$CN30,BC$4=Inputs!$CO30),1,IF(OR(AND(BC$4=Inputs!$CN30+1,Inputs!$CN30=Inputs!$CO30),AND(BC$4=Inputs!$CN30+2,Inputs!$CN30=Inputs!$CO30)),0,IF(BC$4=Inputs!$CN30,0.8,IF(BC$4=Inputs!$CN30+1,0.6,IF(BC$4=Inputs!$CN30+2,0.4,IF(BC$4=Inputs!$CO30,0.2,IF(AND(BC$4&gt;=Inputs!$CL30,BC$4&lt;Inputs!$CM30),(BC$4-Inputs!$CL30+1)/(Inputs!$AI30+1),0)))))))))</f>
        <v>0</v>
      </c>
      <c r="BD33" s="27">
        <f>IF(AND(Inputs!$CO30=0,BD$4&gt;=Inputs!$CM30),1,IF(AND(BD$4&gt;=Inputs!$CM30,BD$4&lt;Inputs!$CN30),1,IF(AND(BD$4=Inputs!$CN30,BD$4=Inputs!$CO30),1,IF(OR(AND(BD$4=Inputs!$CN30+1,Inputs!$CN30=Inputs!$CO30),AND(BD$4=Inputs!$CN30+2,Inputs!$CN30=Inputs!$CO30)),0,IF(BD$4=Inputs!$CN30,0.8,IF(BD$4=Inputs!$CN30+1,0.6,IF(BD$4=Inputs!$CN30+2,0.4,IF(BD$4=Inputs!$CO30,0.2,IF(AND(BD$4&gt;=Inputs!$CL30,BD$4&lt;Inputs!$CM30),(BD$4-Inputs!$CL30+1)/(Inputs!$AI30+1),0)))))))))</f>
        <v>0</v>
      </c>
      <c r="BE33" s="27">
        <f>IF(AND(Inputs!$CO30=0,BE$4&gt;=Inputs!$CM30),1,IF(AND(BE$4&gt;=Inputs!$CM30,BE$4&lt;Inputs!$CN30),1,IF(AND(BE$4=Inputs!$CN30,BE$4=Inputs!$CO30),1,IF(OR(AND(BE$4=Inputs!$CN30+1,Inputs!$CN30=Inputs!$CO30),AND(BE$4=Inputs!$CN30+2,Inputs!$CN30=Inputs!$CO30)),0,IF(BE$4=Inputs!$CN30,0.8,IF(BE$4=Inputs!$CN30+1,0.6,IF(BE$4=Inputs!$CN30+2,0.4,IF(BE$4=Inputs!$CO30,0.2,IF(AND(BE$4&gt;=Inputs!$CL30,BE$4&lt;Inputs!$CM30),(BE$4-Inputs!$CL30+1)/(Inputs!$AI30+1),0)))))))))</f>
        <v>0</v>
      </c>
      <c r="BF33" s="27">
        <f>IF(AND(Inputs!$CO30=0,BF$4&gt;=Inputs!$CM30),1,IF(AND(BF$4&gt;=Inputs!$CM30,BF$4&lt;Inputs!$CN30),1,IF(AND(BF$4=Inputs!$CN30,BF$4=Inputs!$CO30),1,IF(OR(AND(BF$4=Inputs!$CN30+1,Inputs!$CN30=Inputs!$CO30),AND(BF$4=Inputs!$CN30+2,Inputs!$CN30=Inputs!$CO30)),0,IF(BF$4=Inputs!$CN30,0.8,IF(BF$4=Inputs!$CN30+1,0.6,IF(BF$4=Inputs!$CN30+2,0.4,IF(BF$4=Inputs!$CO30,0.2,IF(AND(BF$4&gt;=Inputs!$CL30,BF$4&lt;Inputs!$CM30),(BF$4-Inputs!$CL30+1)/(Inputs!$AI30+1),0)))))))))</f>
        <v>0</v>
      </c>
      <c r="BG33" s="27">
        <f>IF(AND(Inputs!$CO30=0,BG$4&gt;=Inputs!$CM30),1,IF(AND(BG$4&gt;=Inputs!$CM30,BG$4&lt;Inputs!$CN30),1,IF(AND(BG$4=Inputs!$CN30,BG$4=Inputs!$CO30),1,IF(OR(AND(BG$4=Inputs!$CN30+1,Inputs!$CN30=Inputs!$CO30),AND(BG$4=Inputs!$CN30+2,Inputs!$CN30=Inputs!$CO30)),0,IF(BG$4=Inputs!$CN30,0.8,IF(BG$4=Inputs!$CN30+1,0.6,IF(BG$4=Inputs!$CN30+2,0.4,IF(BG$4=Inputs!$CO30,0.2,IF(AND(BG$4&gt;=Inputs!$CL30,BG$4&lt;Inputs!$CM30),(BG$4-Inputs!$CL30+1)/(Inputs!$AI30+1),0)))))))))</f>
        <v>0</v>
      </c>
      <c r="BH33" s="27">
        <f>IF(AND(Inputs!$CO30=0,BH$4&gt;=Inputs!$CM30),1,IF(AND(BH$4&gt;=Inputs!$CM30,BH$4&lt;Inputs!$CN30),1,IF(AND(BH$4=Inputs!$CN30,BH$4=Inputs!$CO30),1,IF(OR(AND(BH$4=Inputs!$CN30+1,Inputs!$CN30=Inputs!$CO30),AND(BH$4=Inputs!$CN30+2,Inputs!$CN30=Inputs!$CO30)),0,IF(BH$4=Inputs!$CN30,0.8,IF(BH$4=Inputs!$CN30+1,0.6,IF(BH$4=Inputs!$CN30+2,0.4,IF(BH$4=Inputs!$CO30,0.2,IF(AND(BH$4&gt;=Inputs!$CL30,BH$4&lt;Inputs!$CM30),(BH$4-Inputs!$CL30+1)/(Inputs!$AI30+1),0)))))))))</f>
        <v>0</v>
      </c>
      <c r="BI33" s="27">
        <f>IF(AND(Inputs!$CO30=0,BI$4&gt;=Inputs!$CM30),1,IF(AND(BI$4&gt;=Inputs!$CM30,BI$4&lt;Inputs!$CN30),1,IF(AND(BI$4=Inputs!$CN30,BI$4=Inputs!$CO30),1,IF(OR(AND(BI$4=Inputs!$CN30+1,Inputs!$CN30=Inputs!$CO30),AND(BI$4=Inputs!$CN30+2,Inputs!$CN30=Inputs!$CO30)),0,IF(BI$4=Inputs!$CN30,0.8,IF(BI$4=Inputs!$CN30+1,0.6,IF(BI$4=Inputs!$CN30+2,0.4,IF(BI$4=Inputs!$CO30,0.2,IF(AND(BI$4&gt;=Inputs!$CL30,BI$4&lt;Inputs!$CM30),(BI$4-Inputs!$CL30+1)/(Inputs!$AI30+1),0)))))))))</f>
        <v>0</v>
      </c>
      <c r="BJ33" s="27">
        <f>IF(AND(Inputs!$CO30=0,BJ$4&gt;=Inputs!$CM30),1,IF(AND(BJ$4&gt;=Inputs!$CM30,BJ$4&lt;Inputs!$CN30),1,IF(AND(BJ$4=Inputs!$CN30,BJ$4=Inputs!$CO30),1,IF(OR(AND(BJ$4=Inputs!$CN30+1,Inputs!$CN30=Inputs!$CO30),AND(BJ$4=Inputs!$CN30+2,Inputs!$CN30=Inputs!$CO30)),0,IF(BJ$4=Inputs!$CN30,0.8,IF(BJ$4=Inputs!$CN30+1,0.6,IF(BJ$4=Inputs!$CN30+2,0.4,IF(BJ$4=Inputs!$CO30,0.2,IF(AND(BJ$4&gt;=Inputs!$CL30,BJ$4&lt;Inputs!$CM30),(BJ$4-Inputs!$CL30+1)/(Inputs!$AI30+1),0)))))))))</f>
        <v>0</v>
      </c>
      <c r="BK33" s="27">
        <f>IF(AND(Inputs!$CO30=0,BK$4&gt;=Inputs!$CM30),1,IF(AND(BK$4&gt;=Inputs!$CM30,BK$4&lt;Inputs!$CN30),1,IF(AND(BK$4=Inputs!$CN30,BK$4=Inputs!$CO30),1,IF(OR(AND(BK$4=Inputs!$CN30+1,Inputs!$CN30=Inputs!$CO30),AND(BK$4=Inputs!$CN30+2,Inputs!$CN30=Inputs!$CO30)),0,IF(BK$4=Inputs!$CN30,0.8,IF(BK$4=Inputs!$CN30+1,0.6,IF(BK$4=Inputs!$CN30+2,0.4,IF(BK$4=Inputs!$CO30,0.2,IF(AND(BK$4&gt;=Inputs!$CL30,BK$4&lt;Inputs!$CM30),(BK$4-Inputs!$CL30+1)/(Inputs!$AI30+1),0)))))))))</f>
        <v>0</v>
      </c>
      <c r="BL33" s="27">
        <f>IF(AND(Inputs!$CO30=0,BL$4&gt;=Inputs!$CM30),1,IF(AND(BL$4&gt;=Inputs!$CM30,BL$4&lt;Inputs!$CN30),1,IF(AND(BL$4=Inputs!$CN30,BL$4=Inputs!$CO30),1,IF(OR(AND(BL$4=Inputs!$CN30+1,Inputs!$CN30=Inputs!$CO30),AND(BL$4=Inputs!$CN30+2,Inputs!$CN30=Inputs!$CO30)),0,IF(BL$4=Inputs!$CN30,0.8,IF(BL$4=Inputs!$CN30+1,0.6,IF(BL$4=Inputs!$CN30+2,0.4,IF(BL$4=Inputs!$CO30,0.2,IF(AND(BL$4&gt;=Inputs!$CL30,BL$4&lt;Inputs!$CM30),(BL$4-Inputs!$CL30+1)/(Inputs!$AI30+1),0)))))))))</f>
        <v>0</v>
      </c>
      <c r="BM33" s="27">
        <f>IF(AND(Inputs!$CO30=0,BM$4&gt;=Inputs!$CM30),1,IF(AND(BM$4&gt;=Inputs!$CM30,BM$4&lt;Inputs!$CN30),1,IF(AND(BM$4=Inputs!$CN30,BM$4=Inputs!$CO30),1,IF(OR(AND(BM$4=Inputs!$CN30+1,Inputs!$CN30=Inputs!$CO30),AND(BM$4=Inputs!$CN30+2,Inputs!$CN30=Inputs!$CO30)),0,IF(BM$4=Inputs!$CN30,0.8,IF(BM$4=Inputs!$CN30+1,0.6,IF(BM$4=Inputs!$CN30+2,0.4,IF(BM$4=Inputs!$CO30,0.2,IF(AND(BM$4&gt;=Inputs!$CL30,BM$4&lt;Inputs!$CM30),(BM$4-Inputs!$CL30+1)/(Inputs!$AI30+1),0)))))))))</f>
        <v>0</v>
      </c>
      <c r="BO33" s="46" t="str">
        <f>IF(Inputs!$B30="","",(ROUND(Inputs!$BC30*AJ33,0)))</f>
        <v/>
      </c>
      <c r="BP33" s="46" t="str">
        <f>IF(Inputs!$B30="","",(ROUND(Inputs!$BC30*AK33,0)))</f>
        <v/>
      </c>
      <c r="BQ33" s="46" t="str">
        <f>IF(Inputs!$B30="","",(ROUND(Inputs!$BC30*AL33,0)))</f>
        <v/>
      </c>
      <c r="BR33" s="46" t="str">
        <f>IF(Inputs!$B30="","",(ROUND(Inputs!$BC30*AM33,0)))</f>
        <v/>
      </c>
      <c r="BS33" s="46" t="str">
        <f>IF(Inputs!$B30="","",(ROUND(Inputs!$BC30*AN33,0)))</f>
        <v/>
      </c>
      <c r="BT33" s="46" t="str">
        <f>IF(Inputs!$B30="","",(ROUND(Inputs!$BC30*AO33,0)))</f>
        <v/>
      </c>
      <c r="BU33" s="46" t="str">
        <f>IF(Inputs!$B30="","",(ROUND(Inputs!$BC30*AP33,0)))</f>
        <v/>
      </c>
      <c r="BV33" s="46" t="str">
        <f>IF(Inputs!$B30="","",(ROUND(Inputs!$BC30*AQ33,0)))</f>
        <v/>
      </c>
      <c r="BW33" s="46" t="str">
        <f>IF(Inputs!$B30="","",(ROUND(Inputs!$BC30*AR33,0)))</f>
        <v/>
      </c>
      <c r="BX33" s="46" t="str">
        <f>IF(Inputs!$B30="","",(ROUND(Inputs!$BC30*AS33,0)))</f>
        <v/>
      </c>
      <c r="BY33" s="46" t="str">
        <f>IF(Inputs!$B30="","",(ROUND(Inputs!$BC30*AT33,0)))</f>
        <v/>
      </c>
      <c r="BZ33" s="46" t="str">
        <f>IF(Inputs!$B30="","",(ROUND(Inputs!$BC30*AU33,0)))</f>
        <v/>
      </c>
      <c r="CA33" s="46" t="str">
        <f>IF(Inputs!$B30="","",(ROUND(Inputs!$BC30*AV33,0)))</f>
        <v/>
      </c>
      <c r="CB33" s="46" t="str">
        <f>IF(Inputs!$B30="","",(ROUND(Inputs!$BC30*AW33,0)))</f>
        <v/>
      </c>
      <c r="CC33" s="46" t="str">
        <f>IF(Inputs!$B30="","",(ROUND(Inputs!$BC30*AX33,0)))</f>
        <v/>
      </c>
      <c r="CD33" s="46" t="str">
        <f>IF(Inputs!$B30="","",(ROUND(Inputs!$BC30*AY33,0)))</f>
        <v/>
      </c>
      <c r="CE33" s="46" t="str">
        <f>IF(Inputs!$B30="","",(ROUND(Inputs!$BC30*AZ33,0)))</f>
        <v/>
      </c>
      <c r="CF33" s="46" t="str">
        <f>IF(Inputs!$B30="","",(ROUND(Inputs!$BC30*BA33,0)))</f>
        <v/>
      </c>
      <c r="CG33" s="46" t="str">
        <f>IF(Inputs!$B30="","",(ROUND(Inputs!$BC30*BB33,0)))</f>
        <v/>
      </c>
      <c r="CH33" s="46" t="str">
        <f>IF(Inputs!$B30="","",(ROUND(Inputs!$BC30*BC33,0)))</f>
        <v/>
      </c>
      <c r="CI33" s="46" t="str">
        <f>IF(Inputs!$B30="","",(ROUND(Inputs!$BC30*BD33,0)))</f>
        <v/>
      </c>
      <c r="CJ33" s="46" t="str">
        <f>IF(Inputs!$B30="","",(ROUND(Inputs!$BC30*BE33,0)))</f>
        <v/>
      </c>
      <c r="CK33" s="46" t="str">
        <f>IF(Inputs!$B30="","",(ROUND(Inputs!$BC30*BF33,0)))</f>
        <v/>
      </c>
      <c r="CL33" s="46" t="str">
        <f>IF(Inputs!$B30="","",(ROUND(Inputs!$BC30*BG33,0)))</f>
        <v/>
      </c>
      <c r="CM33" s="46" t="str">
        <f>IF(Inputs!$B30="","",(ROUND(Inputs!$BC30*BH33,0)))</f>
        <v/>
      </c>
      <c r="CN33" s="46" t="str">
        <f>IF(Inputs!$B30="","",(ROUND(Inputs!$BC30*BI33,0)))</f>
        <v/>
      </c>
      <c r="CO33" s="46" t="str">
        <f>IF(Inputs!$B30="","",(ROUND(Inputs!$BC30*BJ33,0)))</f>
        <v/>
      </c>
      <c r="CP33" s="46" t="str">
        <f>IF(Inputs!$B30="","",(ROUND(Inputs!$BC30*BK33,0)))</f>
        <v/>
      </c>
      <c r="CQ33" s="46" t="str">
        <f>IF(Inputs!$B30="","",(ROUND(Inputs!$BC30*BL33,0)))</f>
        <v/>
      </c>
      <c r="CR33" s="46" t="str">
        <f>IF(Inputs!$B30="","",(ROUND(Inputs!$BC30*BM33,0)))</f>
        <v/>
      </c>
      <c r="CV33" s="46" t="str">
        <f>IF(A33="","",IF(AND(CV$4&lt;=Inputs!$CQ30,CV$4&gt;=Inputs!$CP30),Inputs!$AR30/(Inputs!$CQ30-Inputs!$CP30+1),0)+IF(CV$4=Inputs!$CL30,Inputs!$BD30,0))</f>
        <v/>
      </c>
      <c r="CW33" s="46" t="str">
        <f>IF(B33="","",IF(AND(CW$4&lt;=Inputs!$CQ30,CW$4&gt;=Inputs!$CP30),Inputs!$AR30/(Inputs!$CQ30-Inputs!$CP30+1),0)+IF(CW$4=Inputs!$CL30,Inputs!$BD30,0))</f>
        <v/>
      </c>
      <c r="CX33" s="46" t="str">
        <f>IF(C33="","",IF(AND(CX$4&lt;=Inputs!$CQ30,CX$4&gt;=Inputs!$CP30),Inputs!$AR30/(Inputs!$CQ30-Inputs!$CP30+1),0)+IF(CX$4=Inputs!$CL30,Inputs!$BD30,0))</f>
        <v/>
      </c>
      <c r="CY33" s="46" t="str">
        <f>IF(D33="","",IF(AND(CY$4&lt;=Inputs!$CQ30,CY$4&gt;=Inputs!$CP30),Inputs!$AR30/(Inputs!$CQ30-Inputs!$CP30+1),0)+IF(CY$4=Inputs!$CL30,Inputs!$BD30,0))</f>
        <v/>
      </c>
      <c r="CZ33" s="46" t="str">
        <f>IF(E33="","",IF(AND(CZ$4&lt;=Inputs!$CQ30,CZ$4&gt;=Inputs!$CP30),Inputs!$AR30/(Inputs!$CQ30-Inputs!$CP30+1),0)+IF(CZ$4=Inputs!$CL30,Inputs!$BD30,0))</f>
        <v/>
      </c>
      <c r="DA33" s="46" t="str">
        <f>IF(F33="","",IF(AND(DA$4&lt;=Inputs!$CQ30,DA$4&gt;=Inputs!$CP30),Inputs!$AR30/(Inputs!$CQ30-Inputs!$CP30+1),0)+IF(DA$4=Inputs!$CL30,Inputs!$BD30,0))</f>
        <v/>
      </c>
      <c r="DB33" s="46" t="str">
        <f>IF(G33="","",IF(AND(DB$4&lt;=Inputs!$CQ30,DB$4&gt;=Inputs!$CP30),Inputs!$AR30/(Inputs!$CQ30-Inputs!$CP30+1),0)+IF(DB$4=Inputs!$CL30,Inputs!$BD30,0))</f>
        <v/>
      </c>
      <c r="DC33" s="46" t="str">
        <f>IF(H33="","",IF(AND(DC$4&lt;=Inputs!$CQ30,DC$4&gt;=Inputs!$CP30),Inputs!$AR30/(Inputs!$CQ30-Inputs!$CP30+1),0)+IF(DC$4=Inputs!$CL30,Inputs!$BD30,0))</f>
        <v/>
      </c>
      <c r="DD33" s="46" t="str">
        <f>IF(I33="","",IF(AND(DD$4&lt;=Inputs!$CQ30,DD$4&gt;=Inputs!$CP30),Inputs!$AR30/(Inputs!$CQ30-Inputs!$CP30+1),0)+IF(DD$4=Inputs!$CL30,Inputs!$BD30,0))</f>
        <v/>
      </c>
      <c r="DE33" s="46" t="str">
        <f>IF(J33="","",IF(AND(DE$4&lt;=Inputs!$CQ30,DE$4&gt;=Inputs!$CP30),Inputs!$AR30/(Inputs!$CQ30-Inputs!$CP30+1),0)+IF(DE$4=Inputs!$CL30,Inputs!$BD30,0))</f>
        <v/>
      </c>
      <c r="DF33" s="46" t="str">
        <f>IF(K33="","",IF(AND(DF$4&lt;=Inputs!$CQ30,DF$4&gt;=Inputs!$CP30),Inputs!$AR30/(Inputs!$CQ30-Inputs!$CP30+1),0)+IF(DF$4=Inputs!$CL30,Inputs!$BD30,0))</f>
        <v/>
      </c>
      <c r="DG33" s="46" t="str">
        <f>IF(L33="","",IF(AND(DG$4&lt;=Inputs!$CQ30,DG$4&gt;=Inputs!$CP30),Inputs!$AR30/(Inputs!$CQ30-Inputs!$CP30+1),0)+IF(DG$4=Inputs!$CL30,Inputs!$BD30,0))</f>
        <v/>
      </c>
      <c r="DH33" s="46" t="str">
        <f>IF(M33="","",IF(AND(DH$4&lt;=Inputs!$CQ30,DH$4&gt;=Inputs!$CP30),Inputs!$AR30/(Inputs!$CQ30-Inputs!$CP30+1),0)+IF(DH$4=Inputs!$CL30,Inputs!$BD30,0))</f>
        <v/>
      </c>
      <c r="DI33" s="46" t="str">
        <f>IF(N33="","",IF(AND(DI$4&lt;=Inputs!$CQ30,DI$4&gt;=Inputs!$CP30),Inputs!$AR30/(Inputs!$CQ30-Inputs!$CP30+1),0)+IF(DI$4=Inputs!$CL30,Inputs!$BD30,0))</f>
        <v/>
      </c>
      <c r="DJ33" s="46" t="str">
        <f>IF(O33="","",IF(AND(DJ$4&lt;=Inputs!$CQ30,DJ$4&gt;=Inputs!$CP30),Inputs!$AR30/(Inputs!$CQ30-Inputs!$CP30+1),0)+IF(DJ$4=Inputs!$CL30,Inputs!$BD30,0))</f>
        <v/>
      </c>
      <c r="DK33" s="46" t="str">
        <f>IF(P33="","",IF(AND(DK$4&lt;=Inputs!$CQ30,DK$4&gt;=Inputs!$CP30),Inputs!$AR30/(Inputs!$CQ30-Inputs!$CP30+1),0)+IF(DK$4=Inputs!$CL30,Inputs!$BD30,0))</f>
        <v/>
      </c>
      <c r="DL33" s="46" t="str">
        <f>IF(Q33="","",IF(AND(DL$4&lt;=Inputs!$CQ30,DL$4&gt;=Inputs!$CP30),Inputs!$AR30/(Inputs!$CQ30-Inputs!$CP30+1),0)+IF(DL$4=Inputs!$CL30,Inputs!$BD30,0))</f>
        <v/>
      </c>
      <c r="DM33" s="46" t="str">
        <f>IF(R33="","",IF(AND(DM$4&lt;=Inputs!$CQ30,DM$4&gt;=Inputs!$CP30),Inputs!$AR30/(Inputs!$CQ30-Inputs!$CP30+1),0)+IF(DM$4=Inputs!$CL30,Inputs!$BD30,0))</f>
        <v/>
      </c>
      <c r="DN33" s="46" t="str">
        <f>IF(S33="","",IF(AND(DN$4&lt;=Inputs!$CQ30,DN$4&gt;=Inputs!$CP30),Inputs!$AR30/(Inputs!$CQ30-Inputs!$CP30+1),0)+IF(DN$4=Inputs!$CL30,Inputs!$BD30,0))</f>
        <v/>
      </c>
      <c r="DO33" s="46" t="str">
        <f>IF(T33="","",IF(AND(DO$4&lt;=Inputs!$CQ30,DO$4&gt;=Inputs!$CP30),Inputs!$AR30/(Inputs!$CQ30-Inputs!$CP30+1),0)+IF(DO$4=Inputs!$CL30,Inputs!$BD30,0))</f>
        <v/>
      </c>
      <c r="DP33" s="46" t="str">
        <f>IF(U33="","",IF(AND(DP$4&lt;=Inputs!$CQ30,DP$4&gt;=Inputs!$CP30),Inputs!$AR30/(Inputs!$CQ30-Inputs!$CP30+1),0)+IF(DP$4=Inputs!$CL30,Inputs!$BD30,0))</f>
        <v/>
      </c>
      <c r="DQ33" s="46" t="str">
        <f>IF(V33="","",IF(AND(DQ$4&lt;=Inputs!$CQ30,DQ$4&gt;=Inputs!$CP30),Inputs!$AR30/(Inputs!$CQ30-Inputs!$CP30+1),0)+IF(DQ$4=Inputs!$CL30,Inputs!$BD30,0))</f>
        <v/>
      </c>
      <c r="DR33" s="46" t="str">
        <f>IF(W33="","",IF(AND(DR$4&lt;=Inputs!$CQ30,DR$4&gt;=Inputs!$CP30),Inputs!$AR30/(Inputs!$CQ30-Inputs!$CP30+1),0)+IF(DR$4=Inputs!$CL30,Inputs!$BD30,0))</f>
        <v/>
      </c>
      <c r="DS33" s="46" t="str">
        <f>IF(X33="","",IF(AND(DS$4&lt;=Inputs!$CQ30,DS$4&gt;=Inputs!$CP30),Inputs!$AR30/(Inputs!$CQ30-Inputs!$CP30+1),0)+IF(DS$4=Inputs!$CL30,Inputs!$BD30,0))</f>
        <v/>
      </c>
      <c r="DT33" s="46" t="str">
        <f>IF(Y33="","",IF(AND(DT$4&lt;=Inputs!$CQ30,DT$4&gt;=Inputs!$CP30),Inputs!$AR30/(Inputs!$CQ30-Inputs!$CP30+1),0)+IF(DT$4=Inputs!$CL30,Inputs!$BD30,0))</f>
        <v/>
      </c>
      <c r="DU33" s="46" t="str">
        <f>IF(Z33="","",IF(AND(DU$4&lt;=Inputs!$CQ30,DU$4&gt;=Inputs!$CP30),Inputs!$AR30/(Inputs!$CQ30-Inputs!$CP30+1),0)+IF(DU$4=Inputs!$CL30,Inputs!$BD30,0))</f>
        <v/>
      </c>
      <c r="DV33" s="46" t="str">
        <f>IF(AA33="","",IF(AND(DV$4&lt;=Inputs!$CQ30,DV$4&gt;=Inputs!$CP30),Inputs!$AR30/(Inputs!$CQ30-Inputs!$CP30+1),0)+IF(DV$4=Inputs!$CL30,Inputs!$BD30,0))</f>
        <v/>
      </c>
      <c r="DW33" s="46" t="str">
        <f>IF(AB33="","",IF(AND(DW$4&lt;=Inputs!$CQ30,DW$4&gt;=Inputs!$CP30),Inputs!$AR30/(Inputs!$CQ30-Inputs!$CP30+1),0)+IF(DW$4=Inputs!$CL30,Inputs!$BD30,0))</f>
        <v/>
      </c>
      <c r="DX33" s="46" t="str">
        <f>IF(AC33="","",IF(AND(DX$4&lt;=Inputs!$CQ30,DX$4&gt;=Inputs!$CP30),Inputs!$AR30/(Inputs!$CQ30-Inputs!$CP30+1),0)+IF(DX$4=Inputs!$CL30,Inputs!$BD30,0))</f>
        <v/>
      </c>
      <c r="DY33" s="46" t="str">
        <f>IF(AD33="","",IF(AND(DY$4&lt;=Inputs!$CQ30,DY$4&gt;=Inputs!$CP30),Inputs!$AR30/(Inputs!$CQ30-Inputs!$CP30+1),0)+IF(DY$4=Inputs!$CL30,Inputs!$BD30,0))</f>
        <v/>
      </c>
      <c r="DZ33" s="46" t="str">
        <f t="shared" si="3"/>
        <v/>
      </c>
    </row>
    <row r="34" spans="1:130">
      <c r="A34" s="7" t="str">
        <f>IF(Inputs!A31="","",Inputs!A31)</f>
        <v/>
      </c>
      <c r="B34" t="str">
        <f>IF(Inputs!B31="","",Inputs!B31)</f>
        <v/>
      </c>
      <c r="C34" s="46" t="str">
        <f>IF(Inputs!$B31="","",BO34-CV34)</f>
        <v/>
      </c>
      <c r="D34" s="46" t="str">
        <f>IF(Inputs!$B31="","",BP34-CW34)</f>
        <v/>
      </c>
      <c r="E34" s="46" t="str">
        <f>IF(Inputs!$B31="","",BQ34-CX34)</f>
        <v/>
      </c>
      <c r="F34" s="46" t="str">
        <f>IF(Inputs!$B31="","",BR34-CY34)</f>
        <v/>
      </c>
      <c r="G34" s="46" t="str">
        <f>IF(Inputs!$B31="","",BS34-CZ34)</f>
        <v/>
      </c>
      <c r="H34" s="46" t="str">
        <f>IF(Inputs!$B31="","",BT34-DA34)</f>
        <v/>
      </c>
      <c r="I34" s="46" t="str">
        <f>IF(Inputs!$B31="","",BU34-DB34)</f>
        <v/>
      </c>
      <c r="J34" s="46" t="str">
        <f>IF(Inputs!$B31="","",BV34-DC34)</f>
        <v/>
      </c>
      <c r="K34" s="46" t="str">
        <f>IF(Inputs!$B31="","",BW34-DD34)</f>
        <v/>
      </c>
      <c r="L34" s="46" t="str">
        <f>IF(Inputs!$B31="","",BX34-DE34)</f>
        <v/>
      </c>
      <c r="M34" s="46" t="str">
        <f>IF(Inputs!$B31="","",BY34-DF34)</f>
        <v/>
      </c>
      <c r="N34" s="46" t="str">
        <f>IF(Inputs!$B31="","",BZ34-DG34)</f>
        <v/>
      </c>
      <c r="O34" s="46" t="str">
        <f>IF(Inputs!$B31="","",CA34-DH34)</f>
        <v/>
      </c>
      <c r="P34" s="46" t="str">
        <f>IF(Inputs!$B31="","",CB34-DI34)</f>
        <v/>
      </c>
      <c r="Q34" s="46" t="str">
        <f>IF(Inputs!$B31="","",CC34-DJ34)</f>
        <v/>
      </c>
      <c r="R34" s="46" t="str">
        <f>IF(Inputs!$B31="","",CD34-DK34)</f>
        <v/>
      </c>
      <c r="S34" s="46" t="str">
        <f>IF(Inputs!$B31="","",CE34-DL34)</f>
        <v/>
      </c>
      <c r="T34" s="46" t="str">
        <f>IF(Inputs!$B31="","",CF34-DM34)</f>
        <v/>
      </c>
      <c r="U34" s="46" t="str">
        <f>IF(Inputs!$B31="","",CG34-DN34)</f>
        <v/>
      </c>
      <c r="V34" s="46" t="str">
        <f>IF(Inputs!$B31="","",CH34-DO34)</f>
        <v/>
      </c>
      <c r="W34" s="46" t="str">
        <f>IF(Inputs!$B31="","",CI34-DP34)</f>
        <v/>
      </c>
      <c r="X34" s="46" t="str">
        <f>IF(Inputs!$B31="","",CJ34-DQ34)</f>
        <v/>
      </c>
      <c r="Y34" s="46" t="str">
        <f>IF(Inputs!$B31="","",CK34-DR34)</f>
        <v/>
      </c>
      <c r="Z34" s="46" t="str">
        <f>IF(Inputs!$B31="","",CL34-DS34)</f>
        <v/>
      </c>
      <c r="AA34" s="46" t="str">
        <f>IF(Inputs!$B31="","",CM34-DT34)</f>
        <v/>
      </c>
      <c r="AB34" s="46" t="str">
        <f>IF(Inputs!$B31="","",CN34-DU34)</f>
        <v/>
      </c>
      <c r="AC34" s="46" t="str">
        <f>IF(Inputs!$B31="","",CO34-DV34)</f>
        <v/>
      </c>
      <c r="AD34" s="46" t="str">
        <f>IF(Inputs!$B31="","",CP34-DW34)</f>
        <v/>
      </c>
      <c r="AE34" s="46" t="str">
        <f>IF(Inputs!$B31="","",CQ34-DX34)</f>
        <v/>
      </c>
      <c r="AF34" s="46" t="str">
        <f>IF(Inputs!$B31="","",CR34-DY34)</f>
        <v/>
      </c>
      <c r="AG34" s="50" t="str">
        <f t="shared" si="4"/>
        <v/>
      </c>
      <c r="AH34" s="50"/>
      <c r="AJ34" s="27">
        <f>IF(AND(Inputs!$CO31=0,AJ$4&gt;=Inputs!$CM31),1,IF(AND(AJ$4&gt;=Inputs!$CM31,AJ$4&lt;Inputs!$CN31),1,IF(AND(AJ$4=Inputs!$CN31,AJ$4=Inputs!$CO31),1,IF(OR(AND(AJ$4=Inputs!$CN31+1,Inputs!$CN31=Inputs!$CO31),AND(AJ$4=Inputs!$CN31+2,Inputs!$CN31=Inputs!$CO31)),0,IF(AJ$4=Inputs!$CN31,0.8,IF(AJ$4=Inputs!$CN31+1,0.6,IF(AJ$4=Inputs!$CN31+2,0.4,IF(AJ$4=Inputs!$CO31,0.2,IF(AND(AJ$4&gt;=Inputs!$CL31,AJ$4&lt;Inputs!$CM31),(AJ$4-Inputs!$CL31+1)/(Inputs!$AI31+1),0)))))))))</f>
        <v>0</v>
      </c>
      <c r="AK34" s="27">
        <f>IF(AND(Inputs!$CO31=0,AK$4&gt;=Inputs!$CM31),1,IF(AND(AK$4&gt;=Inputs!$CM31,AK$4&lt;Inputs!$CN31),1,IF(AND(AK$4=Inputs!$CN31,AK$4=Inputs!$CO31),1,IF(OR(AND(AK$4=Inputs!$CN31+1,Inputs!$CN31=Inputs!$CO31),AND(AK$4=Inputs!$CN31+2,Inputs!$CN31=Inputs!$CO31)),0,IF(AK$4=Inputs!$CN31,0.8,IF(AK$4=Inputs!$CN31+1,0.6,IF(AK$4=Inputs!$CN31+2,0.4,IF(AK$4=Inputs!$CO31,0.2,IF(AND(AK$4&gt;=Inputs!$CL31,AK$4&lt;Inputs!$CM31),(AK$4-Inputs!$CL31+1)/(Inputs!$AI31+1),0)))))))))</f>
        <v>0</v>
      </c>
      <c r="AL34" s="27">
        <f>IF(AND(Inputs!$CO31=0,AL$4&gt;=Inputs!$CM31),1,IF(AND(AL$4&gt;=Inputs!$CM31,AL$4&lt;Inputs!$CN31),1,IF(AND(AL$4=Inputs!$CN31,AL$4=Inputs!$CO31),1,IF(OR(AND(AL$4=Inputs!$CN31+1,Inputs!$CN31=Inputs!$CO31),AND(AL$4=Inputs!$CN31+2,Inputs!$CN31=Inputs!$CO31)),0,IF(AL$4=Inputs!$CN31,0.8,IF(AL$4=Inputs!$CN31+1,0.6,IF(AL$4=Inputs!$CN31+2,0.4,IF(AL$4=Inputs!$CO31,0.2,IF(AND(AL$4&gt;=Inputs!$CL31,AL$4&lt;Inputs!$CM31),(AL$4-Inputs!$CL31+1)/(Inputs!$AI31+1),0)))))))))</f>
        <v>0</v>
      </c>
      <c r="AM34" s="27">
        <f>IF(AND(Inputs!$CO31=0,AM$4&gt;=Inputs!$CM31),1,IF(AND(AM$4&gt;=Inputs!$CM31,AM$4&lt;Inputs!$CN31),1,IF(AND(AM$4=Inputs!$CN31,AM$4=Inputs!$CO31),1,IF(OR(AND(AM$4=Inputs!$CN31+1,Inputs!$CN31=Inputs!$CO31),AND(AM$4=Inputs!$CN31+2,Inputs!$CN31=Inputs!$CO31)),0,IF(AM$4=Inputs!$CN31,0.8,IF(AM$4=Inputs!$CN31+1,0.6,IF(AM$4=Inputs!$CN31+2,0.4,IF(AM$4=Inputs!$CO31,0.2,IF(AND(AM$4&gt;=Inputs!$CL31,AM$4&lt;Inputs!$CM31),(AM$4-Inputs!$CL31+1)/(Inputs!$AI31+1),0)))))))))</f>
        <v>0</v>
      </c>
      <c r="AN34" s="27">
        <f>IF(AND(Inputs!$CO31=0,AN$4&gt;=Inputs!$CM31),1,IF(AND(AN$4&gt;=Inputs!$CM31,AN$4&lt;Inputs!$CN31),1,IF(AND(AN$4=Inputs!$CN31,AN$4=Inputs!$CO31),1,IF(OR(AND(AN$4=Inputs!$CN31+1,Inputs!$CN31=Inputs!$CO31),AND(AN$4=Inputs!$CN31+2,Inputs!$CN31=Inputs!$CO31)),0,IF(AN$4=Inputs!$CN31,0.8,IF(AN$4=Inputs!$CN31+1,0.6,IF(AN$4=Inputs!$CN31+2,0.4,IF(AN$4=Inputs!$CO31,0.2,IF(AND(AN$4&gt;=Inputs!$CL31,AN$4&lt;Inputs!$CM31),(AN$4-Inputs!$CL31+1)/(Inputs!$AI31+1),0)))))))))</f>
        <v>0</v>
      </c>
      <c r="AO34" s="27">
        <f>IF(AND(Inputs!$CO31=0,AO$4&gt;=Inputs!$CM31),1,IF(AND(AO$4&gt;=Inputs!$CM31,AO$4&lt;Inputs!$CN31),1,IF(AND(AO$4=Inputs!$CN31,AO$4=Inputs!$CO31),1,IF(OR(AND(AO$4=Inputs!$CN31+1,Inputs!$CN31=Inputs!$CO31),AND(AO$4=Inputs!$CN31+2,Inputs!$CN31=Inputs!$CO31)),0,IF(AO$4=Inputs!$CN31,0.8,IF(AO$4=Inputs!$CN31+1,0.6,IF(AO$4=Inputs!$CN31+2,0.4,IF(AO$4=Inputs!$CO31,0.2,IF(AND(AO$4&gt;=Inputs!$CL31,AO$4&lt;Inputs!$CM31),(AO$4-Inputs!$CL31+1)/(Inputs!$AI31+1),0)))))))))</f>
        <v>0</v>
      </c>
      <c r="AP34" s="27">
        <f>IF(AND(Inputs!$CO31=0,AP$4&gt;=Inputs!$CM31),1,IF(AND(AP$4&gt;=Inputs!$CM31,AP$4&lt;Inputs!$CN31),1,IF(AND(AP$4=Inputs!$CN31,AP$4=Inputs!$CO31),1,IF(OR(AND(AP$4=Inputs!$CN31+1,Inputs!$CN31=Inputs!$CO31),AND(AP$4=Inputs!$CN31+2,Inputs!$CN31=Inputs!$CO31)),0,IF(AP$4=Inputs!$CN31,0.8,IF(AP$4=Inputs!$CN31+1,0.6,IF(AP$4=Inputs!$CN31+2,0.4,IF(AP$4=Inputs!$CO31,0.2,IF(AND(AP$4&gt;=Inputs!$CL31,AP$4&lt;Inputs!$CM31),(AP$4-Inputs!$CL31+1)/(Inputs!$AI31+1),0)))))))))</f>
        <v>0</v>
      </c>
      <c r="AQ34" s="27">
        <f>IF(AND(Inputs!$CO31=0,AQ$4&gt;=Inputs!$CM31),1,IF(AND(AQ$4&gt;=Inputs!$CM31,AQ$4&lt;Inputs!$CN31),1,IF(AND(AQ$4=Inputs!$CN31,AQ$4=Inputs!$CO31),1,IF(OR(AND(AQ$4=Inputs!$CN31+1,Inputs!$CN31=Inputs!$CO31),AND(AQ$4=Inputs!$CN31+2,Inputs!$CN31=Inputs!$CO31)),0,IF(AQ$4=Inputs!$CN31,0.8,IF(AQ$4=Inputs!$CN31+1,0.6,IF(AQ$4=Inputs!$CN31+2,0.4,IF(AQ$4=Inputs!$CO31,0.2,IF(AND(AQ$4&gt;=Inputs!$CL31,AQ$4&lt;Inputs!$CM31),(AQ$4-Inputs!$CL31+1)/(Inputs!$AI31+1),0)))))))))</f>
        <v>0</v>
      </c>
      <c r="AR34" s="27">
        <f>IF(AND(Inputs!$CO31=0,AR$4&gt;=Inputs!$CM31),1,IF(AND(AR$4&gt;=Inputs!$CM31,AR$4&lt;Inputs!$CN31),1,IF(AND(AR$4=Inputs!$CN31,AR$4=Inputs!$CO31),1,IF(OR(AND(AR$4=Inputs!$CN31+1,Inputs!$CN31=Inputs!$CO31),AND(AR$4=Inputs!$CN31+2,Inputs!$CN31=Inputs!$CO31)),0,IF(AR$4=Inputs!$CN31,0.8,IF(AR$4=Inputs!$CN31+1,0.6,IF(AR$4=Inputs!$CN31+2,0.4,IF(AR$4=Inputs!$CO31,0.2,IF(AND(AR$4&gt;=Inputs!$CL31,AR$4&lt;Inputs!$CM31),(AR$4-Inputs!$CL31+1)/(Inputs!$AI31+1),0)))))))))</f>
        <v>0</v>
      </c>
      <c r="AS34" s="27">
        <f>IF(AND(Inputs!$CO31=0,AS$4&gt;=Inputs!$CM31),1,IF(AND(AS$4&gt;=Inputs!$CM31,AS$4&lt;Inputs!$CN31),1,IF(AND(AS$4=Inputs!$CN31,AS$4=Inputs!$CO31),1,IF(OR(AND(AS$4=Inputs!$CN31+1,Inputs!$CN31=Inputs!$CO31),AND(AS$4=Inputs!$CN31+2,Inputs!$CN31=Inputs!$CO31)),0,IF(AS$4=Inputs!$CN31,0.8,IF(AS$4=Inputs!$CN31+1,0.6,IF(AS$4=Inputs!$CN31+2,0.4,IF(AS$4=Inputs!$CO31,0.2,IF(AND(AS$4&gt;=Inputs!$CL31,AS$4&lt;Inputs!$CM31),(AS$4-Inputs!$CL31+1)/(Inputs!$AI31+1),0)))))))))</f>
        <v>0</v>
      </c>
      <c r="AT34" s="27">
        <f>IF(AND(Inputs!$CO31=0,AT$4&gt;=Inputs!$CM31),1,IF(AND(AT$4&gt;=Inputs!$CM31,AT$4&lt;Inputs!$CN31),1,IF(AND(AT$4=Inputs!$CN31,AT$4=Inputs!$CO31),1,IF(OR(AND(AT$4=Inputs!$CN31+1,Inputs!$CN31=Inputs!$CO31),AND(AT$4=Inputs!$CN31+2,Inputs!$CN31=Inputs!$CO31)),0,IF(AT$4=Inputs!$CN31,0.8,IF(AT$4=Inputs!$CN31+1,0.6,IF(AT$4=Inputs!$CN31+2,0.4,IF(AT$4=Inputs!$CO31,0.2,IF(AND(AT$4&gt;=Inputs!$CL31,AT$4&lt;Inputs!$CM31),(AT$4-Inputs!$CL31+1)/(Inputs!$AI31+1),0)))))))))</f>
        <v>0</v>
      </c>
      <c r="AU34" s="27">
        <f>IF(AND(Inputs!$CO31=0,AU$4&gt;=Inputs!$CM31),1,IF(AND(AU$4&gt;=Inputs!$CM31,AU$4&lt;Inputs!$CN31),1,IF(AND(AU$4=Inputs!$CN31,AU$4=Inputs!$CO31),1,IF(OR(AND(AU$4=Inputs!$CN31+1,Inputs!$CN31=Inputs!$CO31),AND(AU$4=Inputs!$CN31+2,Inputs!$CN31=Inputs!$CO31)),0,IF(AU$4=Inputs!$CN31,0.8,IF(AU$4=Inputs!$CN31+1,0.6,IF(AU$4=Inputs!$CN31+2,0.4,IF(AU$4=Inputs!$CO31,0.2,IF(AND(AU$4&gt;=Inputs!$CL31,AU$4&lt;Inputs!$CM31),(AU$4-Inputs!$CL31+1)/(Inputs!$AI31+1),0)))))))))</f>
        <v>0</v>
      </c>
      <c r="AV34" s="27">
        <f>IF(AND(Inputs!$CO31=0,AV$4&gt;=Inputs!$CM31),1,IF(AND(AV$4&gt;=Inputs!$CM31,AV$4&lt;Inputs!$CN31),1,IF(AND(AV$4=Inputs!$CN31,AV$4=Inputs!$CO31),1,IF(OR(AND(AV$4=Inputs!$CN31+1,Inputs!$CN31=Inputs!$CO31),AND(AV$4=Inputs!$CN31+2,Inputs!$CN31=Inputs!$CO31)),0,IF(AV$4=Inputs!$CN31,0.8,IF(AV$4=Inputs!$CN31+1,0.6,IF(AV$4=Inputs!$CN31+2,0.4,IF(AV$4=Inputs!$CO31,0.2,IF(AND(AV$4&gt;=Inputs!$CL31,AV$4&lt;Inputs!$CM31),(AV$4-Inputs!$CL31+1)/(Inputs!$AI31+1),0)))))))))</f>
        <v>0</v>
      </c>
      <c r="AW34" s="27">
        <f>IF(AND(Inputs!$CO31=0,AW$4&gt;=Inputs!$CM31),1,IF(AND(AW$4&gt;=Inputs!$CM31,AW$4&lt;Inputs!$CN31),1,IF(AND(AW$4=Inputs!$CN31,AW$4=Inputs!$CO31),1,IF(OR(AND(AW$4=Inputs!$CN31+1,Inputs!$CN31=Inputs!$CO31),AND(AW$4=Inputs!$CN31+2,Inputs!$CN31=Inputs!$CO31)),0,IF(AW$4=Inputs!$CN31,0.8,IF(AW$4=Inputs!$CN31+1,0.6,IF(AW$4=Inputs!$CN31+2,0.4,IF(AW$4=Inputs!$CO31,0.2,IF(AND(AW$4&gt;=Inputs!$CL31,AW$4&lt;Inputs!$CM31),(AW$4-Inputs!$CL31+1)/(Inputs!$AI31+1),0)))))))))</f>
        <v>0</v>
      </c>
      <c r="AX34" s="27">
        <f>IF(AND(Inputs!$CO31=0,AX$4&gt;=Inputs!$CM31),1,IF(AND(AX$4&gt;=Inputs!$CM31,AX$4&lt;Inputs!$CN31),1,IF(AND(AX$4=Inputs!$CN31,AX$4=Inputs!$CO31),1,IF(OR(AND(AX$4=Inputs!$CN31+1,Inputs!$CN31=Inputs!$CO31),AND(AX$4=Inputs!$CN31+2,Inputs!$CN31=Inputs!$CO31)),0,IF(AX$4=Inputs!$CN31,0.8,IF(AX$4=Inputs!$CN31+1,0.6,IF(AX$4=Inputs!$CN31+2,0.4,IF(AX$4=Inputs!$CO31,0.2,IF(AND(AX$4&gt;=Inputs!$CL31,AX$4&lt;Inputs!$CM31),(AX$4-Inputs!$CL31+1)/(Inputs!$AI31+1),0)))))))))</f>
        <v>0</v>
      </c>
      <c r="AY34" s="27">
        <f>IF(AND(Inputs!$CO31=0,AY$4&gt;=Inputs!$CM31),1,IF(AND(AY$4&gt;=Inputs!$CM31,AY$4&lt;Inputs!$CN31),1,IF(AND(AY$4=Inputs!$CN31,AY$4=Inputs!$CO31),1,IF(OR(AND(AY$4=Inputs!$CN31+1,Inputs!$CN31=Inputs!$CO31),AND(AY$4=Inputs!$CN31+2,Inputs!$CN31=Inputs!$CO31)),0,IF(AY$4=Inputs!$CN31,0.8,IF(AY$4=Inputs!$CN31+1,0.6,IF(AY$4=Inputs!$CN31+2,0.4,IF(AY$4=Inputs!$CO31,0.2,IF(AND(AY$4&gt;=Inputs!$CL31,AY$4&lt;Inputs!$CM31),(AY$4-Inputs!$CL31+1)/(Inputs!$AI31+1),0)))))))))</f>
        <v>0</v>
      </c>
      <c r="AZ34" s="27">
        <f>IF(AND(Inputs!$CO31=0,AZ$4&gt;=Inputs!$CM31),1,IF(AND(AZ$4&gt;=Inputs!$CM31,AZ$4&lt;Inputs!$CN31),1,IF(AND(AZ$4=Inputs!$CN31,AZ$4=Inputs!$CO31),1,IF(OR(AND(AZ$4=Inputs!$CN31+1,Inputs!$CN31=Inputs!$CO31),AND(AZ$4=Inputs!$CN31+2,Inputs!$CN31=Inputs!$CO31)),0,IF(AZ$4=Inputs!$CN31,0.8,IF(AZ$4=Inputs!$CN31+1,0.6,IF(AZ$4=Inputs!$CN31+2,0.4,IF(AZ$4=Inputs!$CO31,0.2,IF(AND(AZ$4&gt;=Inputs!$CL31,AZ$4&lt;Inputs!$CM31),(AZ$4-Inputs!$CL31+1)/(Inputs!$AI31+1),0)))))))))</f>
        <v>0</v>
      </c>
      <c r="BA34" s="27">
        <f>IF(AND(Inputs!$CO31=0,BA$4&gt;=Inputs!$CM31),1,IF(AND(BA$4&gt;=Inputs!$CM31,BA$4&lt;Inputs!$CN31),1,IF(AND(BA$4=Inputs!$CN31,BA$4=Inputs!$CO31),1,IF(OR(AND(BA$4=Inputs!$CN31+1,Inputs!$CN31=Inputs!$CO31),AND(BA$4=Inputs!$CN31+2,Inputs!$CN31=Inputs!$CO31)),0,IF(BA$4=Inputs!$CN31,0.8,IF(BA$4=Inputs!$CN31+1,0.6,IF(BA$4=Inputs!$CN31+2,0.4,IF(BA$4=Inputs!$CO31,0.2,IF(AND(BA$4&gt;=Inputs!$CL31,BA$4&lt;Inputs!$CM31),(BA$4-Inputs!$CL31+1)/(Inputs!$AI31+1),0)))))))))</f>
        <v>0</v>
      </c>
      <c r="BB34" s="27">
        <f>IF(AND(Inputs!$CO31=0,BB$4&gt;=Inputs!$CM31),1,IF(AND(BB$4&gt;=Inputs!$CM31,BB$4&lt;Inputs!$CN31),1,IF(AND(BB$4=Inputs!$CN31,BB$4=Inputs!$CO31),1,IF(OR(AND(BB$4=Inputs!$CN31+1,Inputs!$CN31=Inputs!$CO31),AND(BB$4=Inputs!$CN31+2,Inputs!$CN31=Inputs!$CO31)),0,IF(BB$4=Inputs!$CN31,0.8,IF(BB$4=Inputs!$CN31+1,0.6,IF(BB$4=Inputs!$CN31+2,0.4,IF(BB$4=Inputs!$CO31,0.2,IF(AND(BB$4&gt;=Inputs!$CL31,BB$4&lt;Inputs!$CM31),(BB$4-Inputs!$CL31+1)/(Inputs!$AI31+1),0)))))))))</f>
        <v>0</v>
      </c>
      <c r="BC34" s="27">
        <f>IF(AND(Inputs!$CO31=0,BC$4&gt;=Inputs!$CM31),1,IF(AND(BC$4&gt;=Inputs!$CM31,BC$4&lt;Inputs!$CN31),1,IF(AND(BC$4=Inputs!$CN31,BC$4=Inputs!$CO31),1,IF(OR(AND(BC$4=Inputs!$CN31+1,Inputs!$CN31=Inputs!$CO31),AND(BC$4=Inputs!$CN31+2,Inputs!$CN31=Inputs!$CO31)),0,IF(BC$4=Inputs!$CN31,0.8,IF(BC$4=Inputs!$CN31+1,0.6,IF(BC$4=Inputs!$CN31+2,0.4,IF(BC$4=Inputs!$CO31,0.2,IF(AND(BC$4&gt;=Inputs!$CL31,BC$4&lt;Inputs!$CM31),(BC$4-Inputs!$CL31+1)/(Inputs!$AI31+1),0)))))))))</f>
        <v>0</v>
      </c>
      <c r="BD34" s="27">
        <f>IF(AND(Inputs!$CO31=0,BD$4&gt;=Inputs!$CM31),1,IF(AND(BD$4&gt;=Inputs!$CM31,BD$4&lt;Inputs!$CN31),1,IF(AND(BD$4=Inputs!$CN31,BD$4=Inputs!$CO31),1,IF(OR(AND(BD$4=Inputs!$CN31+1,Inputs!$CN31=Inputs!$CO31),AND(BD$4=Inputs!$CN31+2,Inputs!$CN31=Inputs!$CO31)),0,IF(BD$4=Inputs!$CN31,0.8,IF(BD$4=Inputs!$CN31+1,0.6,IF(BD$4=Inputs!$CN31+2,0.4,IF(BD$4=Inputs!$CO31,0.2,IF(AND(BD$4&gt;=Inputs!$CL31,BD$4&lt;Inputs!$CM31),(BD$4-Inputs!$CL31+1)/(Inputs!$AI31+1),0)))))))))</f>
        <v>0</v>
      </c>
      <c r="BE34" s="27">
        <f>IF(AND(Inputs!$CO31=0,BE$4&gt;=Inputs!$CM31),1,IF(AND(BE$4&gt;=Inputs!$CM31,BE$4&lt;Inputs!$CN31),1,IF(AND(BE$4=Inputs!$CN31,BE$4=Inputs!$CO31),1,IF(OR(AND(BE$4=Inputs!$CN31+1,Inputs!$CN31=Inputs!$CO31),AND(BE$4=Inputs!$CN31+2,Inputs!$CN31=Inputs!$CO31)),0,IF(BE$4=Inputs!$CN31,0.8,IF(BE$4=Inputs!$CN31+1,0.6,IF(BE$4=Inputs!$CN31+2,0.4,IF(BE$4=Inputs!$CO31,0.2,IF(AND(BE$4&gt;=Inputs!$CL31,BE$4&lt;Inputs!$CM31),(BE$4-Inputs!$CL31+1)/(Inputs!$AI31+1),0)))))))))</f>
        <v>0</v>
      </c>
      <c r="BF34" s="27">
        <f>IF(AND(Inputs!$CO31=0,BF$4&gt;=Inputs!$CM31),1,IF(AND(BF$4&gt;=Inputs!$CM31,BF$4&lt;Inputs!$CN31),1,IF(AND(BF$4=Inputs!$CN31,BF$4=Inputs!$CO31),1,IF(OR(AND(BF$4=Inputs!$CN31+1,Inputs!$CN31=Inputs!$CO31),AND(BF$4=Inputs!$CN31+2,Inputs!$CN31=Inputs!$CO31)),0,IF(BF$4=Inputs!$CN31,0.8,IF(BF$4=Inputs!$CN31+1,0.6,IF(BF$4=Inputs!$CN31+2,0.4,IF(BF$4=Inputs!$CO31,0.2,IF(AND(BF$4&gt;=Inputs!$CL31,BF$4&lt;Inputs!$CM31),(BF$4-Inputs!$CL31+1)/(Inputs!$AI31+1),0)))))))))</f>
        <v>0</v>
      </c>
      <c r="BG34" s="27">
        <f>IF(AND(Inputs!$CO31=0,BG$4&gt;=Inputs!$CM31),1,IF(AND(BG$4&gt;=Inputs!$CM31,BG$4&lt;Inputs!$CN31),1,IF(AND(BG$4=Inputs!$CN31,BG$4=Inputs!$CO31),1,IF(OR(AND(BG$4=Inputs!$CN31+1,Inputs!$CN31=Inputs!$CO31),AND(BG$4=Inputs!$CN31+2,Inputs!$CN31=Inputs!$CO31)),0,IF(BG$4=Inputs!$CN31,0.8,IF(BG$4=Inputs!$CN31+1,0.6,IF(BG$4=Inputs!$CN31+2,0.4,IF(BG$4=Inputs!$CO31,0.2,IF(AND(BG$4&gt;=Inputs!$CL31,BG$4&lt;Inputs!$CM31),(BG$4-Inputs!$CL31+1)/(Inputs!$AI31+1),0)))))))))</f>
        <v>0</v>
      </c>
      <c r="BH34" s="27">
        <f>IF(AND(Inputs!$CO31=0,BH$4&gt;=Inputs!$CM31),1,IF(AND(BH$4&gt;=Inputs!$CM31,BH$4&lt;Inputs!$CN31),1,IF(AND(BH$4=Inputs!$CN31,BH$4=Inputs!$CO31),1,IF(OR(AND(BH$4=Inputs!$CN31+1,Inputs!$CN31=Inputs!$CO31),AND(BH$4=Inputs!$CN31+2,Inputs!$CN31=Inputs!$CO31)),0,IF(BH$4=Inputs!$CN31,0.8,IF(BH$4=Inputs!$CN31+1,0.6,IF(BH$4=Inputs!$CN31+2,0.4,IF(BH$4=Inputs!$CO31,0.2,IF(AND(BH$4&gt;=Inputs!$CL31,BH$4&lt;Inputs!$CM31),(BH$4-Inputs!$CL31+1)/(Inputs!$AI31+1),0)))))))))</f>
        <v>0</v>
      </c>
      <c r="BI34" s="27">
        <f>IF(AND(Inputs!$CO31=0,BI$4&gt;=Inputs!$CM31),1,IF(AND(BI$4&gt;=Inputs!$CM31,BI$4&lt;Inputs!$CN31),1,IF(AND(BI$4=Inputs!$CN31,BI$4=Inputs!$CO31),1,IF(OR(AND(BI$4=Inputs!$CN31+1,Inputs!$CN31=Inputs!$CO31),AND(BI$4=Inputs!$CN31+2,Inputs!$CN31=Inputs!$CO31)),0,IF(BI$4=Inputs!$CN31,0.8,IF(BI$4=Inputs!$CN31+1,0.6,IF(BI$4=Inputs!$CN31+2,0.4,IF(BI$4=Inputs!$CO31,0.2,IF(AND(BI$4&gt;=Inputs!$CL31,BI$4&lt;Inputs!$CM31),(BI$4-Inputs!$CL31+1)/(Inputs!$AI31+1),0)))))))))</f>
        <v>0</v>
      </c>
      <c r="BJ34" s="27">
        <f>IF(AND(Inputs!$CO31=0,BJ$4&gt;=Inputs!$CM31),1,IF(AND(BJ$4&gt;=Inputs!$CM31,BJ$4&lt;Inputs!$CN31),1,IF(AND(BJ$4=Inputs!$CN31,BJ$4=Inputs!$CO31),1,IF(OR(AND(BJ$4=Inputs!$CN31+1,Inputs!$CN31=Inputs!$CO31),AND(BJ$4=Inputs!$CN31+2,Inputs!$CN31=Inputs!$CO31)),0,IF(BJ$4=Inputs!$CN31,0.8,IF(BJ$4=Inputs!$CN31+1,0.6,IF(BJ$4=Inputs!$CN31+2,0.4,IF(BJ$4=Inputs!$CO31,0.2,IF(AND(BJ$4&gt;=Inputs!$CL31,BJ$4&lt;Inputs!$CM31),(BJ$4-Inputs!$CL31+1)/(Inputs!$AI31+1),0)))))))))</f>
        <v>0</v>
      </c>
      <c r="BK34" s="27">
        <f>IF(AND(Inputs!$CO31=0,BK$4&gt;=Inputs!$CM31),1,IF(AND(BK$4&gt;=Inputs!$CM31,BK$4&lt;Inputs!$CN31),1,IF(AND(BK$4=Inputs!$CN31,BK$4=Inputs!$CO31),1,IF(OR(AND(BK$4=Inputs!$CN31+1,Inputs!$CN31=Inputs!$CO31),AND(BK$4=Inputs!$CN31+2,Inputs!$CN31=Inputs!$CO31)),0,IF(BK$4=Inputs!$CN31,0.8,IF(BK$4=Inputs!$CN31+1,0.6,IF(BK$4=Inputs!$CN31+2,0.4,IF(BK$4=Inputs!$CO31,0.2,IF(AND(BK$4&gt;=Inputs!$CL31,BK$4&lt;Inputs!$CM31),(BK$4-Inputs!$CL31+1)/(Inputs!$AI31+1),0)))))))))</f>
        <v>0</v>
      </c>
      <c r="BL34" s="27">
        <f>IF(AND(Inputs!$CO31=0,BL$4&gt;=Inputs!$CM31),1,IF(AND(BL$4&gt;=Inputs!$CM31,BL$4&lt;Inputs!$CN31),1,IF(AND(BL$4=Inputs!$CN31,BL$4=Inputs!$CO31),1,IF(OR(AND(BL$4=Inputs!$CN31+1,Inputs!$CN31=Inputs!$CO31),AND(BL$4=Inputs!$CN31+2,Inputs!$CN31=Inputs!$CO31)),0,IF(BL$4=Inputs!$CN31,0.8,IF(BL$4=Inputs!$CN31+1,0.6,IF(BL$4=Inputs!$CN31+2,0.4,IF(BL$4=Inputs!$CO31,0.2,IF(AND(BL$4&gt;=Inputs!$CL31,BL$4&lt;Inputs!$CM31),(BL$4-Inputs!$CL31+1)/(Inputs!$AI31+1),0)))))))))</f>
        <v>0</v>
      </c>
      <c r="BM34" s="27">
        <f>IF(AND(Inputs!$CO31=0,BM$4&gt;=Inputs!$CM31),1,IF(AND(BM$4&gt;=Inputs!$CM31,BM$4&lt;Inputs!$CN31),1,IF(AND(BM$4=Inputs!$CN31,BM$4=Inputs!$CO31),1,IF(OR(AND(BM$4=Inputs!$CN31+1,Inputs!$CN31=Inputs!$CO31),AND(BM$4=Inputs!$CN31+2,Inputs!$CN31=Inputs!$CO31)),0,IF(BM$4=Inputs!$CN31,0.8,IF(BM$4=Inputs!$CN31+1,0.6,IF(BM$4=Inputs!$CN31+2,0.4,IF(BM$4=Inputs!$CO31,0.2,IF(AND(BM$4&gt;=Inputs!$CL31,BM$4&lt;Inputs!$CM31),(BM$4-Inputs!$CL31+1)/(Inputs!$AI31+1),0)))))))))</f>
        <v>0</v>
      </c>
      <c r="BO34" s="46" t="str">
        <f>IF(Inputs!$B31="","",(ROUND(Inputs!$BC31*AJ34,0)))</f>
        <v/>
      </c>
      <c r="BP34" s="46" t="str">
        <f>IF(Inputs!$B31="","",(ROUND(Inputs!$BC31*AK34,0)))</f>
        <v/>
      </c>
      <c r="BQ34" s="46" t="str">
        <f>IF(Inputs!$B31="","",(ROUND(Inputs!$BC31*AL34,0)))</f>
        <v/>
      </c>
      <c r="BR34" s="46" t="str">
        <f>IF(Inputs!$B31="","",(ROUND(Inputs!$BC31*AM34,0)))</f>
        <v/>
      </c>
      <c r="BS34" s="46" t="str">
        <f>IF(Inputs!$B31="","",(ROUND(Inputs!$BC31*AN34,0)))</f>
        <v/>
      </c>
      <c r="BT34" s="46" t="str">
        <f>IF(Inputs!$B31="","",(ROUND(Inputs!$BC31*AO34,0)))</f>
        <v/>
      </c>
      <c r="BU34" s="46" t="str">
        <f>IF(Inputs!$B31="","",(ROUND(Inputs!$BC31*AP34,0)))</f>
        <v/>
      </c>
      <c r="BV34" s="46" t="str">
        <f>IF(Inputs!$B31="","",(ROUND(Inputs!$BC31*AQ34,0)))</f>
        <v/>
      </c>
      <c r="BW34" s="46" t="str">
        <f>IF(Inputs!$B31="","",(ROUND(Inputs!$BC31*AR34,0)))</f>
        <v/>
      </c>
      <c r="BX34" s="46" t="str">
        <f>IF(Inputs!$B31="","",(ROUND(Inputs!$BC31*AS34,0)))</f>
        <v/>
      </c>
      <c r="BY34" s="46" t="str">
        <f>IF(Inputs!$B31="","",(ROUND(Inputs!$BC31*AT34,0)))</f>
        <v/>
      </c>
      <c r="BZ34" s="46" t="str">
        <f>IF(Inputs!$B31="","",(ROUND(Inputs!$BC31*AU34,0)))</f>
        <v/>
      </c>
      <c r="CA34" s="46" t="str">
        <f>IF(Inputs!$B31="","",(ROUND(Inputs!$BC31*AV34,0)))</f>
        <v/>
      </c>
      <c r="CB34" s="46" t="str">
        <f>IF(Inputs!$B31="","",(ROUND(Inputs!$BC31*AW34,0)))</f>
        <v/>
      </c>
      <c r="CC34" s="46" t="str">
        <f>IF(Inputs!$B31="","",(ROUND(Inputs!$BC31*AX34,0)))</f>
        <v/>
      </c>
      <c r="CD34" s="46" t="str">
        <f>IF(Inputs!$B31="","",(ROUND(Inputs!$BC31*AY34,0)))</f>
        <v/>
      </c>
      <c r="CE34" s="46" t="str">
        <f>IF(Inputs!$B31="","",(ROUND(Inputs!$BC31*AZ34,0)))</f>
        <v/>
      </c>
      <c r="CF34" s="46" t="str">
        <f>IF(Inputs!$B31="","",(ROUND(Inputs!$BC31*BA34,0)))</f>
        <v/>
      </c>
      <c r="CG34" s="46" t="str">
        <f>IF(Inputs!$B31="","",(ROUND(Inputs!$BC31*BB34,0)))</f>
        <v/>
      </c>
      <c r="CH34" s="46" t="str">
        <f>IF(Inputs!$B31="","",(ROUND(Inputs!$BC31*BC34,0)))</f>
        <v/>
      </c>
      <c r="CI34" s="46" t="str">
        <f>IF(Inputs!$B31="","",(ROUND(Inputs!$BC31*BD34,0)))</f>
        <v/>
      </c>
      <c r="CJ34" s="46" t="str">
        <f>IF(Inputs!$B31="","",(ROUND(Inputs!$BC31*BE34,0)))</f>
        <v/>
      </c>
      <c r="CK34" s="46" t="str">
        <f>IF(Inputs!$B31="","",(ROUND(Inputs!$BC31*BF34,0)))</f>
        <v/>
      </c>
      <c r="CL34" s="46" t="str">
        <f>IF(Inputs!$B31="","",(ROUND(Inputs!$BC31*BG34,0)))</f>
        <v/>
      </c>
      <c r="CM34" s="46" t="str">
        <f>IF(Inputs!$B31="","",(ROUND(Inputs!$BC31*BH34,0)))</f>
        <v/>
      </c>
      <c r="CN34" s="46" t="str">
        <f>IF(Inputs!$B31="","",(ROUND(Inputs!$BC31*BI34,0)))</f>
        <v/>
      </c>
      <c r="CO34" s="46" t="str">
        <f>IF(Inputs!$B31="","",(ROUND(Inputs!$BC31*BJ34,0)))</f>
        <v/>
      </c>
      <c r="CP34" s="46" t="str">
        <f>IF(Inputs!$B31="","",(ROUND(Inputs!$BC31*BK34,0)))</f>
        <v/>
      </c>
      <c r="CQ34" s="46" t="str">
        <f>IF(Inputs!$B31="","",(ROUND(Inputs!$BC31*BL34,0)))</f>
        <v/>
      </c>
      <c r="CR34" s="46" t="str">
        <f>IF(Inputs!$B31="","",(ROUND(Inputs!$BC31*BM34,0)))</f>
        <v/>
      </c>
      <c r="CV34" s="46" t="str">
        <f>IF(A34="","",IF(AND(CV$4&lt;=Inputs!$CQ31,CV$4&gt;=Inputs!$CP31),Inputs!$AR31/(Inputs!$CQ31-Inputs!$CP31+1),0)+IF(CV$4=Inputs!$CL31,Inputs!$BD31,0))</f>
        <v/>
      </c>
      <c r="CW34" s="46" t="str">
        <f>IF(B34="","",IF(AND(CW$4&lt;=Inputs!$CQ31,CW$4&gt;=Inputs!$CP31),Inputs!$AR31/(Inputs!$CQ31-Inputs!$CP31+1),0)+IF(CW$4=Inputs!$CL31,Inputs!$BD31,0))</f>
        <v/>
      </c>
      <c r="CX34" s="46" t="str">
        <f>IF(C34="","",IF(AND(CX$4&lt;=Inputs!$CQ31,CX$4&gt;=Inputs!$CP31),Inputs!$AR31/(Inputs!$CQ31-Inputs!$CP31+1),0)+IF(CX$4=Inputs!$CL31,Inputs!$BD31,0))</f>
        <v/>
      </c>
      <c r="CY34" s="46" t="str">
        <f>IF(D34="","",IF(AND(CY$4&lt;=Inputs!$CQ31,CY$4&gt;=Inputs!$CP31),Inputs!$AR31/(Inputs!$CQ31-Inputs!$CP31+1),0)+IF(CY$4=Inputs!$CL31,Inputs!$BD31,0))</f>
        <v/>
      </c>
      <c r="CZ34" s="46" t="str">
        <f>IF(E34="","",IF(AND(CZ$4&lt;=Inputs!$CQ31,CZ$4&gt;=Inputs!$CP31),Inputs!$AR31/(Inputs!$CQ31-Inputs!$CP31+1),0)+IF(CZ$4=Inputs!$CL31,Inputs!$BD31,0))</f>
        <v/>
      </c>
      <c r="DA34" s="46" t="str">
        <f>IF(F34="","",IF(AND(DA$4&lt;=Inputs!$CQ31,DA$4&gt;=Inputs!$CP31),Inputs!$AR31/(Inputs!$CQ31-Inputs!$CP31+1),0)+IF(DA$4=Inputs!$CL31,Inputs!$BD31,0))</f>
        <v/>
      </c>
      <c r="DB34" s="46" t="str">
        <f>IF(G34="","",IF(AND(DB$4&lt;=Inputs!$CQ31,DB$4&gt;=Inputs!$CP31),Inputs!$AR31/(Inputs!$CQ31-Inputs!$CP31+1),0)+IF(DB$4=Inputs!$CL31,Inputs!$BD31,0))</f>
        <v/>
      </c>
      <c r="DC34" s="46" t="str">
        <f>IF(H34="","",IF(AND(DC$4&lt;=Inputs!$CQ31,DC$4&gt;=Inputs!$CP31),Inputs!$AR31/(Inputs!$CQ31-Inputs!$CP31+1),0)+IF(DC$4=Inputs!$CL31,Inputs!$BD31,0))</f>
        <v/>
      </c>
      <c r="DD34" s="46" t="str">
        <f>IF(I34="","",IF(AND(DD$4&lt;=Inputs!$CQ31,DD$4&gt;=Inputs!$CP31),Inputs!$AR31/(Inputs!$CQ31-Inputs!$CP31+1),0)+IF(DD$4=Inputs!$CL31,Inputs!$BD31,0))</f>
        <v/>
      </c>
      <c r="DE34" s="46" t="str">
        <f>IF(J34="","",IF(AND(DE$4&lt;=Inputs!$CQ31,DE$4&gt;=Inputs!$CP31),Inputs!$AR31/(Inputs!$CQ31-Inputs!$CP31+1),0)+IF(DE$4=Inputs!$CL31,Inputs!$BD31,0))</f>
        <v/>
      </c>
      <c r="DF34" s="46" t="str">
        <f>IF(K34="","",IF(AND(DF$4&lt;=Inputs!$CQ31,DF$4&gt;=Inputs!$CP31),Inputs!$AR31/(Inputs!$CQ31-Inputs!$CP31+1),0)+IF(DF$4=Inputs!$CL31,Inputs!$BD31,0))</f>
        <v/>
      </c>
      <c r="DG34" s="46" t="str">
        <f>IF(L34="","",IF(AND(DG$4&lt;=Inputs!$CQ31,DG$4&gt;=Inputs!$CP31),Inputs!$AR31/(Inputs!$CQ31-Inputs!$CP31+1),0)+IF(DG$4=Inputs!$CL31,Inputs!$BD31,0))</f>
        <v/>
      </c>
      <c r="DH34" s="46" t="str">
        <f>IF(M34="","",IF(AND(DH$4&lt;=Inputs!$CQ31,DH$4&gt;=Inputs!$CP31),Inputs!$AR31/(Inputs!$CQ31-Inputs!$CP31+1),0)+IF(DH$4=Inputs!$CL31,Inputs!$BD31,0))</f>
        <v/>
      </c>
      <c r="DI34" s="46" t="str">
        <f>IF(N34="","",IF(AND(DI$4&lt;=Inputs!$CQ31,DI$4&gt;=Inputs!$CP31),Inputs!$AR31/(Inputs!$CQ31-Inputs!$CP31+1),0)+IF(DI$4=Inputs!$CL31,Inputs!$BD31,0))</f>
        <v/>
      </c>
      <c r="DJ34" s="46" t="str">
        <f>IF(O34="","",IF(AND(DJ$4&lt;=Inputs!$CQ31,DJ$4&gt;=Inputs!$CP31),Inputs!$AR31/(Inputs!$CQ31-Inputs!$CP31+1),0)+IF(DJ$4=Inputs!$CL31,Inputs!$BD31,0))</f>
        <v/>
      </c>
      <c r="DK34" s="46" t="str">
        <f>IF(P34="","",IF(AND(DK$4&lt;=Inputs!$CQ31,DK$4&gt;=Inputs!$CP31),Inputs!$AR31/(Inputs!$CQ31-Inputs!$CP31+1),0)+IF(DK$4=Inputs!$CL31,Inputs!$BD31,0))</f>
        <v/>
      </c>
      <c r="DL34" s="46" t="str">
        <f>IF(Q34="","",IF(AND(DL$4&lt;=Inputs!$CQ31,DL$4&gt;=Inputs!$CP31),Inputs!$AR31/(Inputs!$CQ31-Inputs!$CP31+1),0)+IF(DL$4=Inputs!$CL31,Inputs!$BD31,0))</f>
        <v/>
      </c>
      <c r="DM34" s="46" t="str">
        <f>IF(R34="","",IF(AND(DM$4&lt;=Inputs!$CQ31,DM$4&gt;=Inputs!$CP31),Inputs!$AR31/(Inputs!$CQ31-Inputs!$CP31+1),0)+IF(DM$4=Inputs!$CL31,Inputs!$BD31,0))</f>
        <v/>
      </c>
      <c r="DN34" s="46" t="str">
        <f>IF(S34="","",IF(AND(DN$4&lt;=Inputs!$CQ31,DN$4&gt;=Inputs!$CP31),Inputs!$AR31/(Inputs!$CQ31-Inputs!$CP31+1),0)+IF(DN$4=Inputs!$CL31,Inputs!$BD31,0))</f>
        <v/>
      </c>
      <c r="DO34" s="46" t="str">
        <f>IF(T34="","",IF(AND(DO$4&lt;=Inputs!$CQ31,DO$4&gt;=Inputs!$CP31),Inputs!$AR31/(Inputs!$CQ31-Inputs!$CP31+1),0)+IF(DO$4=Inputs!$CL31,Inputs!$BD31,0))</f>
        <v/>
      </c>
      <c r="DP34" s="46" t="str">
        <f>IF(U34="","",IF(AND(DP$4&lt;=Inputs!$CQ31,DP$4&gt;=Inputs!$CP31),Inputs!$AR31/(Inputs!$CQ31-Inputs!$CP31+1),0)+IF(DP$4=Inputs!$CL31,Inputs!$BD31,0))</f>
        <v/>
      </c>
      <c r="DQ34" s="46" t="str">
        <f>IF(V34="","",IF(AND(DQ$4&lt;=Inputs!$CQ31,DQ$4&gt;=Inputs!$CP31),Inputs!$AR31/(Inputs!$CQ31-Inputs!$CP31+1),0)+IF(DQ$4=Inputs!$CL31,Inputs!$BD31,0))</f>
        <v/>
      </c>
      <c r="DR34" s="46" t="str">
        <f>IF(W34="","",IF(AND(DR$4&lt;=Inputs!$CQ31,DR$4&gt;=Inputs!$CP31),Inputs!$AR31/(Inputs!$CQ31-Inputs!$CP31+1),0)+IF(DR$4=Inputs!$CL31,Inputs!$BD31,0))</f>
        <v/>
      </c>
      <c r="DS34" s="46" t="str">
        <f>IF(X34="","",IF(AND(DS$4&lt;=Inputs!$CQ31,DS$4&gt;=Inputs!$CP31),Inputs!$AR31/(Inputs!$CQ31-Inputs!$CP31+1),0)+IF(DS$4=Inputs!$CL31,Inputs!$BD31,0))</f>
        <v/>
      </c>
      <c r="DT34" s="46" t="str">
        <f>IF(Y34="","",IF(AND(DT$4&lt;=Inputs!$CQ31,DT$4&gt;=Inputs!$CP31),Inputs!$AR31/(Inputs!$CQ31-Inputs!$CP31+1),0)+IF(DT$4=Inputs!$CL31,Inputs!$BD31,0))</f>
        <v/>
      </c>
      <c r="DU34" s="46" t="str">
        <f>IF(Z34="","",IF(AND(DU$4&lt;=Inputs!$CQ31,DU$4&gt;=Inputs!$CP31),Inputs!$AR31/(Inputs!$CQ31-Inputs!$CP31+1),0)+IF(DU$4=Inputs!$CL31,Inputs!$BD31,0))</f>
        <v/>
      </c>
      <c r="DV34" s="46" t="str">
        <f>IF(AA34="","",IF(AND(DV$4&lt;=Inputs!$CQ31,DV$4&gt;=Inputs!$CP31),Inputs!$AR31/(Inputs!$CQ31-Inputs!$CP31+1),0)+IF(DV$4=Inputs!$CL31,Inputs!$BD31,0))</f>
        <v/>
      </c>
      <c r="DW34" s="46" t="str">
        <f>IF(AB34="","",IF(AND(DW$4&lt;=Inputs!$CQ31,DW$4&gt;=Inputs!$CP31),Inputs!$AR31/(Inputs!$CQ31-Inputs!$CP31+1),0)+IF(DW$4=Inputs!$CL31,Inputs!$BD31,0))</f>
        <v/>
      </c>
      <c r="DX34" s="46" t="str">
        <f>IF(AC34="","",IF(AND(DX$4&lt;=Inputs!$CQ31,DX$4&gt;=Inputs!$CP31),Inputs!$AR31/(Inputs!$CQ31-Inputs!$CP31+1),0)+IF(DX$4=Inputs!$CL31,Inputs!$BD31,0))</f>
        <v/>
      </c>
      <c r="DY34" s="46" t="str">
        <f>IF(AD34="","",IF(AND(DY$4&lt;=Inputs!$CQ31,DY$4&gt;=Inputs!$CP31),Inputs!$AR31/(Inputs!$CQ31-Inputs!$CP31+1),0)+IF(DY$4=Inputs!$CL31,Inputs!$BD31,0))</f>
        <v/>
      </c>
      <c r="DZ34" s="46" t="str">
        <f t="shared" si="3"/>
        <v/>
      </c>
    </row>
    <row r="35" spans="1:130">
      <c r="A35" s="7" t="str">
        <f>IF(Inputs!A32="","",Inputs!A32)</f>
        <v/>
      </c>
      <c r="B35" t="str">
        <f>IF(Inputs!B32="","",Inputs!B32)</f>
        <v/>
      </c>
      <c r="C35" s="46" t="str">
        <f>IF(Inputs!$B32="","",BO35-CV35)</f>
        <v/>
      </c>
      <c r="D35" s="46" t="str">
        <f>IF(Inputs!$B32="","",BP35-CW35)</f>
        <v/>
      </c>
      <c r="E35" s="46" t="str">
        <f>IF(Inputs!$B32="","",BQ35-CX35)</f>
        <v/>
      </c>
      <c r="F35" s="46" t="str">
        <f>IF(Inputs!$B32="","",BR35-CY35)</f>
        <v/>
      </c>
      <c r="G35" s="46" t="str">
        <f>IF(Inputs!$B32="","",BS35-CZ35)</f>
        <v/>
      </c>
      <c r="H35" s="46" t="str">
        <f>IF(Inputs!$B32="","",BT35-DA35)</f>
        <v/>
      </c>
      <c r="I35" s="46" t="str">
        <f>IF(Inputs!$B32="","",BU35-DB35)</f>
        <v/>
      </c>
      <c r="J35" s="46" t="str">
        <f>IF(Inputs!$B32="","",BV35-DC35)</f>
        <v/>
      </c>
      <c r="K35" s="46" t="str">
        <f>IF(Inputs!$B32="","",BW35-DD35)</f>
        <v/>
      </c>
      <c r="L35" s="46" t="str">
        <f>IF(Inputs!$B32="","",BX35-DE35)</f>
        <v/>
      </c>
      <c r="M35" s="46" t="str">
        <f>IF(Inputs!$B32="","",BY35-DF35)</f>
        <v/>
      </c>
      <c r="N35" s="46" t="str">
        <f>IF(Inputs!$B32="","",BZ35-DG35)</f>
        <v/>
      </c>
      <c r="O35" s="46" t="str">
        <f>IF(Inputs!$B32="","",CA35-DH35)</f>
        <v/>
      </c>
      <c r="P35" s="46" t="str">
        <f>IF(Inputs!$B32="","",CB35-DI35)</f>
        <v/>
      </c>
      <c r="Q35" s="46" t="str">
        <f>IF(Inputs!$B32="","",CC35-DJ35)</f>
        <v/>
      </c>
      <c r="R35" s="46" t="str">
        <f>IF(Inputs!$B32="","",CD35-DK35)</f>
        <v/>
      </c>
      <c r="S35" s="46" t="str">
        <f>IF(Inputs!$B32="","",CE35-DL35)</f>
        <v/>
      </c>
      <c r="T35" s="46" t="str">
        <f>IF(Inputs!$B32="","",CF35-DM35)</f>
        <v/>
      </c>
      <c r="U35" s="46" t="str">
        <f>IF(Inputs!$B32="","",CG35-DN35)</f>
        <v/>
      </c>
      <c r="V35" s="46" t="str">
        <f>IF(Inputs!$B32="","",CH35-DO35)</f>
        <v/>
      </c>
      <c r="W35" s="46" t="str">
        <f>IF(Inputs!$B32="","",CI35-DP35)</f>
        <v/>
      </c>
      <c r="X35" s="46" t="str">
        <f>IF(Inputs!$B32="","",CJ35-DQ35)</f>
        <v/>
      </c>
      <c r="Y35" s="46" t="str">
        <f>IF(Inputs!$B32="","",CK35-DR35)</f>
        <v/>
      </c>
      <c r="Z35" s="46" t="str">
        <f>IF(Inputs!$B32="","",CL35-DS35)</f>
        <v/>
      </c>
      <c r="AA35" s="46" t="str">
        <f>IF(Inputs!$B32="","",CM35-DT35)</f>
        <v/>
      </c>
      <c r="AB35" s="46" t="str">
        <f>IF(Inputs!$B32="","",CN35-DU35)</f>
        <v/>
      </c>
      <c r="AC35" s="46" t="str">
        <f>IF(Inputs!$B32="","",CO35-DV35)</f>
        <v/>
      </c>
      <c r="AD35" s="46" t="str">
        <f>IF(Inputs!$B32="","",CP35-DW35)</f>
        <v/>
      </c>
      <c r="AE35" s="46" t="str">
        <f>IF(Inputs!$B32="","",CQ35-DX35)</f>
        <v/>
      </c>
      <c r="AF35" s="46" t="str">
        <f>IF(Inputs!$B32="","",CR35-DY35)</f>
        <v/>
      </c>
      <c r="AG35" s="50" t="str">
        <f t="shared" si="4"/>
        <v/>
      </c>
      <c r="AH35" s="50"/>
      <c r="AJ35" s="27">
        <f>IF(AND(Inputs!$CO32=0,AJ$4&gt;=Inputs!$CM32),1,IF(AND(AJ$4&gt;=Inputs!$CM32,AJ$4&lt;Inputs!$CN32),1,IF(AND(AJ$4=Inputs!$CN32,AJ$4=Inputs!$CO32),1,IF(OR(AND(AJ$4=Inputs!$CN32+1,Inputs!$CN32=Inputs!$CO32),AND(AJ$4=Inputs!$CN32+2,Inputs!$CN32=Inputs!$CO32)),0,IF(AJ$4=Inputs!$CN32,0.8,IF(AJ$4=Inputs!$CN32+1,0.6,IF(AJ$4=Inputs!$CN32+2,0.4,IF(AJ$4=Inputs!$CO32,0.2,IF(AND(AJ$4&gt;=Inputs!$CL32,AJ$4&lt;Inputs!$CM32),(AJ$4-Inputs!$CL32+1)/(Inputs!$AI32+1),0)))))))))</f>
        <v>0</v>
      </c>
      <c r="AK35" s="27">
        <f>IF(AND(Inputs!$CO32=0,AK$4&gt;=Inputs!$CM32),1,IF(AND(AK$4&gt;=Inputs!$CM32,AK$4&lt;Inputs!$CN32),1,IF(AND(AK$4=Inputs!$CN32,AK$4=Inputs!$CO32),1,IF(OR(AND(AK$4=Inputs!$CN32+1,Inputs!$CN32=Inputs!$CO32),AND(AK$4=Inputs!$CN32+2,Inputs!$CN32=Inputs!$CO32)),0,IF(AK$4=Inputs!$CN32,0.8,IF(AK$4=Inputs!$CN32+1,0.6,IF(AK$4=Inputs!$CN32+2,0.4,IF(AK$4=Inputs!$CO32,0.2,IF(AND(AK$4&gt;=Inputs!$CL32,AK$4&lt;Inputs!$CM32),(AK$4-Inputs!$CL32+1)/(Inputs!$AI32+1),0)))))))))</f>
        <v>0</v>
      </c>
      <c r="AL35" s="27">
        <f>IF(AND(Inputs!$CO32=0,AL$4&gt;=Inputs!$CM32),1,IF(AND(AL$4&gt;=Inputs!$CM32,AL$4&lt;Inputs!$CN32),1,IF(AND(AL$4=Inputs!$CN32,AL$4=Inputs!$CO32),1,IF(OR(AND(AL$4=Inputs!$CN32+1,Inputs!$CN32=Inputs!$CO32),AND(AL$4=Inputs!$CN32+2,Inputs!$CN32=Inputs!$CO32)),0,IF(AL$4=Inputs!$CN32,0.8,IF(AL$4=Inputs!$CN32+1,0.6,IF(AL$4=Inputs!$CN32+2,0.4,IF(AL$4=Inputs!$CO32,0.2,IF(AND(AL$4&gt;=Inputs!$CL32,AL$4&lt;Inputs!$CM32),(AL$4-Inputs!$CL32+1)/(Inputs!$AI32+1),0)))))))))</f>
        <v>0</v>
      </c>
      <c r="AM35" s="27">
        <f>IF(AND(Inputs!$CO32=0,AM$4&gt;=Inputs!$CM32),1,IF(AND(AM$4&gt;=Inputs!$CM32,AM$4&lt;Inputs!$CN32),1,IF(AND(AM$4=Inputs!$CN32,AM$4=Inputs!$CO32),1,IF(OR(AND(AM$4=Inputs!$CN32+1,Inputs!$CN32=Inputs!$CO32),AND(AM$4=Inputs!$CN32+2,Inputs!$CN32=Inputs!$CO32)),0,IF(AM$4=Inputs!$CN32,0.8,IF(AM$4=Inputs!$CN32+1,0.6,IF(AM$4=Inputs!$CN32+2,0.4,IF(AM$4=Inputs!$CO32,0.2,IF(AND(AM$4&gt;=Inputs!$CL32,AM$4&lt;Inputs!$CM32),(AM$4-Inputs!$CL32+1)/(Inputs!$AI32+1),0)))))))))</f>
        <v>0</v>
      </c>
      <c r="AN35" s="27">
        <f>IF(AND(Inputs!$CO32=0,AN$4&gt;=Inputs!$CM32),1,IF(AND(AN$4&gt;=Inputs!$CM32,AN$4&lt;Inputs!$CN32),1,IF(AND(AN$4=Inputs!$CN32,AN$4=Inputs!$CO32),1,IF(OR(AND(AN$4=Inputs!$CN32+1,Inputs!$CN32=Inputs!$CO32),AND(AN$4=Inputs!$CN32+2,Inputs!$CN32=Inputs!$CO32)),0,IF(AN$4=Inputs!$CN32,0.8,IF(AN$4=Inputs!$CN32+1,0.6,IF(AN$4=Inputs!$CN32+2,0.4,IF(AN$4=Inputs!$CO32,0.2,IF(AND(AN$4&gt;=Inputs!$CL32,AN$4&lt;Inputs!$CM32),(AN$4-Inputs!$CL32+1)/(Inputs!$AI32+1),0)))))))))</f>
        <v>0</v>
      </c>
      <c r="AO35" s="27">
        <f>IF(AND(Inputs!$CO32=0,AO$4&gt;=Inputs!$CM32),1,IF(AND(AO$4&gt;=Inputs!$CM32,AO$4&lt;Inputs!$CN32),1,IF(AND(AO$4=Inputs!$CN32,AO$4=Inputs!$CO32),1,IF(OR(AND(AO$4=Inputs!$CN32+1,Inputs!$CN32=Inputs!$CO32),AND(AO$4=Inputs!$CN32+2,Inputs!$CN32=Inputs!$CO32)),0,IF(AO$4=Inputs!$CN32,0.8,IF(AO$4=Inputs!$CN32+1,0.6,IF(AO$4=Inputs!$CN32+2,0.4,IF(AO$4=Inputs!$CO32,0.2,IF(AND(AO$4&gt;=Inputs!$CL32,AO$4&lt;Inputs!$CM32),(AO$4-Inputs!$CL32+1)/(Inputs!$AI32+1),0)))))))))</f>
        <v>0</v>
      </c>
      <c r="AP35" s="27">
        <f>IF(AND(Inputs!$CO32=0,AP$4&gt;=Inputs!$CM32),1,IF(AND(AP$4&gt;=Inputs!$CM32,AP$4&lt;Inputs!$CN32),1,IF(AND(AP$4=Inputs!$CN32,AP$4=Inputs!$CO32),1,IF(OR(AND(AP$4=Inputs!$CN32+1,Inputs!$CN32=Inputs!$CO32),AND(AP$4=Inputs!$CN32+2,Inputs!$CN32=Inputs!$CO32)),0,IF(AP$4=Inputs!$CN32,0.8,IF(AP$4=Inputs!$CN32+1,0.6,IF(AP$4=Inputs!$CN32+2,0.4,IF(AP$4=Inputs!$CO32,0.2,IF(AND(AP$4&gt;=Inputs!$CL32,AP$4&lt;Inputs!$CM32),(AP$4-Inputs!$CL32+1)/(Inputs!$AI32+1),0)))))))))</f>
        <v>0</v>
      </c>
      <c r="AQ35" s="27">
        <f>IF(AND(Inputs!$CO32=0,AQ$4&gt;=Inputs!$CM32),1,IF(AND(AQ$4&gt;=Inputs!$CM32,AQ$4&lt;Inputs!$CN32),1,IF(AND(AQ$4=Inputs!$CN32,AQ$4=Inputs!$CO32),1,IF(OR(AND(AQ$4=Inputs!$CN32+1,Inputs!$CN32=Inputs!$CO32),AND(AQ$4=Inputs!$CN32+2,Inputs!$CN32=Inputs!$CO32)),0,IF(AQ$4=Inputs!$CN32,0.8,IF(AQ$4=Inputs!$CN32+1,0.6,IF(AQ$4=Inputs!$CN32+2,0.4,IF(AQ$4=Inputs!$CO32,0.2,IF(AND(AQ$4&gt;=Inputs!$CL32,AQ$4&lt;Inputs!$CM32),(AQ$4-Inputs!$CL32+1)/(Inputs!$AI32+1),0)))))))))</f>
        <v>0</v>
      </c>
      <c r="AR35" s="27">
        <f>IF(AND(Inputs!$CO32=0,AR$4&gt;=Inputs!$CM32),1,IF(AND(AR$4&gt;=Inputs!$CM32,AR$4&lt;Inputs!$CN32),1,IF(AND(AR$4=Inputs!$CN32,AR$4=Inputs!$CO32),1,IF(OR(AND(AR$4=Inputs!$CN32+1,Inputs!$CN32=Inputs!$CO32),AND(AR$4=Inputs!$CN32+2,Inputs!$CN32=Inputs!$CO32)),0,IF(AR$4=Inputs!$CN32,0.8,IF(AR$4=Inputs!$CN32+1,0.6,IF(AR$4=Inputs!$CN32+2,0.4,IF(AR$4=Inputs!$CO32,0.2,IF(AND(AR$4&gt;=Inputs!$CL32,AR$4&lt;Inputs!$CM32),(AR$4-Inputs!$CL32+1)/(Inputs!$AI32+1),0)))))))))</f>
        <v>0</v>
      </c>
      <c r="AS35" s="27">
        <f>IF(AND(Inputs!$CO32=0,AS$4&gt;=Inputs!$CM32),1,IF(AND(AS$4&gt;=Inputs!$CM32,AS$4&lt;Inputs!$CN32),1,IF(AND(AS$4=Inputs!$CN32,AS$4=Inputs!$CO32),1,IF(OR(AND(AS$4=Inputs!$CN32+1,Inputs!$CN32=Inputs!$CO32),AND(AS$4=Inputs!$CN32+2,Inputs!$CN32=Inputs!$CO32)),0,IF(AS$4=Inputs!$CN32,0.8,IF(AS$4=Inputs!$CN32+1,0.6,IF(AS$4=Inputs!$CN32+2,0.4,IF(AS$4=Inputs!$CO32,0.2,IF(AND(AS$4&gt;=Inputs!$CL32,AS$4&lt;Inputs!$CM32),(AS$4-Inputs!$CL32+1)/(Inputs!$AI32+1),0)))))))))</f>
        <v>0</v>
      </c>
      <c r="AT35" s="27">
        <f>IF(AND(Inputs!$CO32=0,AT$4&gt;=Inputs!$CM32),1,IF(AND(AT$4&gt;=Inputs!$CM32,AT$4&lt;Inputs!$CN32),1,IF(AND(AT$4=Inputs!$CN32,AT$4=Inputs!$CO32),1,IF(OR(AND(AT$4=Inputs!$CN32+1,Inputs!$CN32=Inputs!$CO32),AND(AT$4=Inputs!$CN32+2,Inputs!$CN32=Inputs!$CO32)),0,IF(AT$4=Inputs!$CN32,0.8,IF(AT$4=Inputs!$CN32+1,0.6,IF(AT$4=Inputs!$CN32+2,0.4,IF(AT$4=Inputs!$CO32,0.2,IF(AND(AT$4&gt;=Inputs!$CL32,AT$4&lt;Inputs!$CM32),(AT$4-Inputs!$CL32+1)/(Inputs!$AI32+1),0)))))))))</f>
        <v>0</v>
      </c>
      <c r="AU35" s="27">
        <f>IF(AND(Inputs!$CO32=0,AU$4&gt;=Inputs!$CM32),1,IF(AND(AU$4&gt;=Inputs!$CM32,AU$4&lt;Inputs!$CN32),1,IF(AND(AU$4=Inputs!$CN32,AU$4=Inputs!$CO32),1,IF(OR(AND(AU$4=Inputs!$CN32+1,Inputs!$CN32=Inputs!$CO32),AND(AU$4=Inputs!$CN32+2,Inputs!$CN32=Inputs!$CO32)),0,IF(AU$4=Inputs!$CN32,0.8,IF(AU$4=Inputs!$CN32+1,0.6,IF(AU$4=Inputs!$CN32+2,0.4,IF(AU$4=Inputs!$CO32,0.2,IF(AND(AU$4&gt;=Inputs!$CL32,AU$4&lt;Inputs!$CM32),(AU$4-Inputs!$CL32+1)/(Inputs!$AI32+1),0)))))))))</f>
        <v>0</v>
      </c>
      <c r="AV35" s="27">
        <f>IF(AND(Inputs!$CO32=0,AV$4&gt;=Inputs!$CM32),1,IF(AND(AV$4&gt;=Inputs!$CM32,AV$4&lt;Inputs!$CN32),1,IF(AND(AV$4=Inputs!$CN32,AV$4=Inputs!$CO32),1,IF(OR(AND(AV$4=Inputs!$CN32+1,Inputs!$CN32=Inputs!$CO32),AND(AV$4=Inputs!$CN32+2,Inputs!$CN32=Inputs!$CO32)),0,IF(AV$4=Inputs!$CN32,0.8,IF(AV$4=Inputs!$CN32+1,0.6,IF(AV$4=Inputs!$CN32+2,0.4,IF(AV$4=Inputs!$CO32,0.2,IF(AND(AV$4&gt;=Inputs!$CL32,AV$4&lt;Inputs!$CM32),(AV$4-Inputs!$CL32+1)/(Inputs!$AI32+1),0)))))))))</f>
        <v>0</v>
      </c>
      <c r="AW35" s="27">
        <f>IF(AND(Inputs!$CO32=0,AW$4&gt;=Inputs!$CM32),1,IF(AND(AW$4&gt;=Inputs!$CM32,AW$4&lt;Inputs!$CN32),1,IF(AND(AW$4=Inputs!$CN32,AW$4=Inputs!$CO32),1,IF(OR(AND(AW$4=Inputs!$CN32+1,Inputs!$CN32=Inputs!$CO32),AND(AW$4=Inputs!$CN32+2,Inputs!$CN32=Inputs!$CO32)),0,IF(AW$4=Inputs!$CN32,0.8,IF(AW$4=Inputs!$CN32+1,0.6,IF(AW$4=Inputs!$CN32+2,0.4,IF(AW$4=Inputs!$CO32,0.2,IF(AND(AW$4&gt;=Inputs!$CL32,AW$4&lt;Inputs!$CM32),(AW$4-Inputs!$CL32+1)/(Inputs!$AI32+1),0)))))))))</f>
        <v>0</v>
      </c>
      <c r="AX35" s="27">
        <f>IF(AND(Inputs!$CO32=0,AX$4&gt;=Inputs!$CM32),1,IF(AND(AX$4&gt;=Inputs!$CM32,AX$4&lt;Inputs!$CN32),1,IF(AND(AX$4=Inputs!$CN32,AX$4=Inputs!$CO32),1,IF(OR(AND(AX$4=Inputs!$CN32+1,Inputs!$CN32=Inputs!$CO32),AND(AX$4=Inputs!$CN32+2,Inputs!$CN32=Inputs!$CO32)),0,IF(AX$4=Inputs!$CN32,0.8,IF(AX$4=Inputs!$CN32+1,0.6,IF(AX$4=Inputs!$CN32+2,0.4,IF(AX$4=Inputs!$CO32,0.2,IF(AND(AX$4&gt;=Inputs!$CL32,AX$4&lt;Inputs!$CM32),(AX$4-Inputs!$CL32+1)/(Inputs!$AI32+1),0)))))))))</f>
        <v>0</v>
      </c>
      <c r="AY35" s="27">
        <f>IF(AND(Inputs!$CO32=0,AY$4&gt;=Inputs!$CM32),1,IF(AND(AY$4&gt;=Inputs!$CM32,AY$4&lt;Inputs!$CN32),1,IF(AND(AY$4=Inputs!$CN32,AY$4=Inputs!$CO32),1,IF(OR(AND(AY$4=Inputs!$CN32+1,Inputs!$CN32=Inputs!$CO32),AND(AY$4=Inputs!$CN32+2,Inputs!$CN32=Inputs!$CO32)),0,IF(AY$4=Inputs!$CN32,0.8,IF(AY$4=Inputs!$CN32+1,0.6,IF(AY$4=Inputs!$CN32+2,0.4,IF(AY$4=Inputs!$CO32,0.2,IF(AND(AY$4&gt;=Inputs!$CL32,AY$4&lt;Inputs!$CM32),(AY$4-Inputs!$CL32+1)/(Inputs!$AI32+1),0)))))))))</f>
        <v>0</v>
      </c>
      <c r="AZ35" s="27">
        <f>IF(AND(Inputs!$CO32=0,AZ$4&gt;=Inputs!$CM32),1,IF(AND(AZ$4&gt;=Inputs!$CM32,AZ$4&lt;Inputs!$CN32),1,IF(AND(AZ$4=Inputs!$CN32,AZ$4=Inputs!$CO32),1,IF(OR(AND(AZ$4=Inputs!$CN32+1,Inputs!$CN32=Inputs!$CO32),AND(AZ$4=Inputs!$CN32+2,Inputs!$CN32=Inputs!$CO32)),0,IF(AZ$4=Inputs!$CN32,0.8,IF(AZ$4=Inputs!$CN32+1,0.6,IF(AZ$4=Inputs!$CN32+2,0.4,IF(AZ$4=Inputs!$CO32,0.2,IF(AND(AZ$4&gt;=Inputs!$CL32,AZ$4&lt;Inputs!$CM32),(AZ$4-Inputs!$CL32+1)/(Inputs!$AI32+1),0)))))))))</f>
        <v>0</v>
      </c>
      <c r="BA35" s="27">
        <f>IF(AND(Inputs!$CO32=0,BA$4&gt;=Inputs!$CM32),1,IF(AND(BA$4&gt;=Inputs!$CM32,BA$4&lt;Inputs!$CN32),1,IF(AND(BA$4=Inputs!$CN32,BA$4=Inputs!$CO32),1,IF(OR(AND(BA$4=Inputs!$CN32+1,Inputs!$CN32=Inputs!$CO32),AND(BA$4=Inputs!$CN32+2,Inputs!$CN32=Inputs!$CO32)),0,IF(BA$4=Inputs!$CN32,0.8,IF(BA$4=Inputs!$CN32+1,0.6,IF(BA$4=Inputs!$CN32+2,0.4,IF(BA$4=Inputs!$CO32,0.2,IF(AND(BA$4&gt;=Inputs!$CL32,BA$4&lt;Inputs!$CM32),(BA$4-Inputs!$CL32+1)/(Inputs!$AI32+1),0)))))))))</f>
        <v>0</v>
      </c>
      <c r="BB35" s="27">
        <f>IF(AND(Inputs!$CO32=0,BB$4&gt;=Inputs!$CM32),1,IF(AND(BB$4&gt;=Inputs!$CM32,BB$4&lt;Inputs!$CN32),1,IF(AND(BB$4=Inputs!$CN32,BB$4=Inputs!$CO32),1,IF(OR(AND(BB$4=Inputs!$CN32+1,Inputs!$CN32=Inputs!$CO32),AND(BB$4=Inputs!$CN32+2,Inputs!$CN32=Inputs!$CO32)),0,IF(BB$4=Inputs!$CN32,0.8,IF(BB$4=Inputs!$CN32+1,0.6,IF(BB$4=Inputs!$CN32+2,0.4,IF(BB$4=Inputs!$CO32,0.2,IF(AND(BB$4&gt;=Inputs!$CL32,BB$4&lt;Inputs!$CM32),(BB$4-Inputs!$CL32+1)/(Inputs!$AI32+1),0)))))))))</f>
        <v>0</v>
      </c>
      <c r="BC35" s="27">
        <f>IF(AND(Inputs!$CO32=0,BC$4&gt;=Inputs!$CM32),1,IF(AND(BC$4&gt;=Inputs!$CM32,BC$4&lt;Inputs!$CN32),1,IF(AND(BC$4=Inputs!$CN32,BC$4=Inputs!$CO32),1,IF(OR(AND(BC$4=Inputs!$CN32+1,Inputs!$CN32=Inputs!$CO32),AND(BC$4=Inputs!$CN32+2,Inputs!$CN32=Inputs!$CO32)),0,IF(BC$4=Inputs!$CN32,0.8,IF(BC$4=Inputs!$CN32+1,0.6,IF(BC$4=Inputs!$CN32+2,0.4,IF(BC$4=Inputs!$CO32,0.2,IF(AND(BC$4&gt;=Inputs!$CL32,BC$4&lt;Inputs!$CM32),(BC$4-Inputs!$CL32+1)/(Inputs!$AI32+1),0)))))))))</f>
        <v>0</v>
      </c>
      <c r="BD35" s="27">
        <f>IF(AND(Inputs!$CO32=0,BD$4&gt;=Inputs!$CM32),1,IF(AND(BD$4&gt;=Inputs!$CM32,BD$4&lt;Inputs!$CN32),1,IF(AND(BD$4=Inputs!$CN32,BD$4=Inputs!$CO32),1,IF(OR(AND(BD$4=Inputs!$CN32+1,Inputs!$CN32=Inputs!$CO32),AND(BD$4=Inputs!$CN32+2,Inputs!$CN32=Inputs!$CO32)),0,IF(BD$4=Inputs!$CN32,0.8,IF(BD$4=Inputs!$CN32+1,0.6,IF(BD$4=Inputs!$CN32+2,0.4,IF(BD$4=Inputs!$CO32,0.2,IF(AND(BD$4&gt;=Inputs!$CL32,BD$4&lt;Inputs!$CM32),(BD$4-Inputs!$CL32+1)/(Inputs!$AI32+1),0)))))))))</f>
        <v>0</v>
      </c>
      <c r="BE35" s="27">
        <f>IF(AND(Inputs!$CO32=0,BE$4&gt;=Inputs!$CM32),1,IF(AND(BE$4&gt;=Inputs!$CM32,BE$4&lt;Inputs!$CN32),1,IF(AND(BE$4=Inputs!$CN32,BE$4=Inputs!$CO32),1,IF(OR(AND(BE$4=Inputs!$CN32+1,Inputs!$CN32=Inputs!$CO32),AND(BE$4=Inputs!$CN32+2,Inputs!$CN32=Inputs!$CO32)),0,IF(BE$4=Inputs!$CN32,0.8,IF(BE$4=Inputs!$CN32+1,0.6,IF(BE$4=Inputs!$CN32+2,0.4,IF(BE$4=Inputs!$CO32,0.2,IF(AND(BE$4&gt;=Inputs!$CL32,BE$4&lt;Inputs!$CM32),(BE$4-Inputs!$CL32+1)/(Inputs!$AI32+1),0)))))))))</f>
        <v>0</v>
      </c>
      <c r="BF35" s="27">
        <f>IF(AND(Inputs!$CO32=0,BF$4&gt;=Inputs!$CM32),1,IF(AND(BF$4&gt;=Inputs!$CM32,BF$4&lt;Inputs!$CN32),1,IF(AND(BF$4=Inputs!$CN32,BF$4=Inputs!$CO32),1,IF(OR(AND(BF$4=Inputs!$CN32+1,Inputs!$CN32=Inputs!$CO32),AND(BF$4=Inputs!$CN32+2,Inputs!$CN32=Inputs!$CO32)),0,IF(BF$4=Inputs!$CN32,0.8,IF(BF$4=Inputs!$CN32+1,0.6,IF(BF$4=Inputs!$CN32+2,0.4,IF(BF$4=Inputs!$CO32,0.2,IF(AND(BF$4&gt;=Inputs!$CL32,BF$4&lt;Inputs!$CM32),(BF$4-Inputs!$CL32+1)/(Inputs!$AI32+1),0)))))))))</f>
        <v>0</v>
      </c>
      <c r="BG35" s="27">
        <f>IF(AND(Inputs!$CO32=0,BG$4&gt;=Inputs!$CM32),1,IF(AND(BG$4&gt;=Inputs!$CM32,BG$4&lt;Inputs!$CN32),1,IF(AND(BG$4=Inputs!$CN32,BG$4=Inputs!$CO32),1,IF(OR(AND(BG$4=Inputs!$CN32+1,Inputs!$CN32=Inputs!$CO32),AND(BG$4=Inputs!$CN32+2,Inputs!$CN32=Inputs!$CO32)),0,IF(BG$4=Inputs!$CN32,0.8,IF(BG$4=Inputs!$CN32+1,0.6,IF(BG$4=Inputs!$CN32+2,0.4,IF(BG$4=Inputs!$CO32,0.2,IF(AND(BG$4&gt;=Inputs!$CL32,BG$4&lt;Inputs!$CM32),(BG$4-Inputs!$CL32+1)/(Inputs!$AI32+1),0)))))))))</f>
        <v>0</v>
      </c>
      <c r="BH35" s="27">
        <f>IF(AND(Inputs!$CO32=0,BH$4&gt;=Inputs!$CM32),1,IF(AND(BH$4&gt;=Inputs!$CM32,BH$4&lt;Inputs!$CN32),1,IF(AND(BH$4=Inputs!$CN32,BH$4=Inputs!$CO32),1,IF(OR(AND(BH$4=Inputs!$CN32+1,Inputs!$CN32=Inputs!$CO32),AND(BH$4=Inputs!$CN32+2,Inputs!$CN32=Inputs!$CO32)),0,IF(BH$4=Inputs!$CN32,0.8,IF(BH$4=Inputs!$CN32+1,0.6,IF(BH$4=Inputs!$CN32+2,0.4,IF(BH$4=Inputs!$CO32,0.2,IF(AND(BH$4&gt;=Inputs!$CL32,BH$4&lt;Inputs!$CM32),(BH$4-Inputs!$CL32+1)/(Inputs!$AI32+1),0)))))))))</f>
        <v>0</v>
      </c>
      <c r="BI35" s="27">
        <f>IF(AND(Inputs!$CO32=0,BI$4&gt;=Inputs!$CM32),1,IF(AND(BI$4&gt;=Inputs!$CM32,BI$4&lt;Inputs!$CN32),1,IF(AND(BI$4=Inputs!$CN32,BI$4=Inputs!$CO32),1,IF(OR(AND(BI$4=Inputs!$CN32+1,Inputs!$CN32=Inputs!$CO32),AND(BI$4=Inputs!$CN32+2,Inputs!$CN32=Inputs!$CO32)),0,IF(BI$4=Inputs!$CN32,0.8,IF(BI$4=Inputs!$CN32+1,0.6,IF(BI$4=Inputs!$CN32+2,0.4,IF(BI$4=Inputs!$CO32,0.2,IF(AND(BI$4&gt;=Inputs!$CL32,BI$4&lt;Inputs!$CM32),(BI$4-Inputs!$CL32+1)/(Inputs!$AI32+1),0)))))))))</f>
        <v>0</v>
      </c>
      <c r="BJ35" s="27">
        <f>IF(AND(Inputs!$CO32=0,BJ$4&gt;=Inputs!$CM32),1,IF(AND(BJ$4&gt;=Inputs!$CM32,BJ$4&lt;Inputs!$CN32),1,IF(AND(BJ$4=Inputs!$CN32,BJ$4=Inputs!$CO32),1,IF(OR(AND(BJ$4=Inputs!$CN32+1,Inputs!$CN32=Inputs!$CO32),AND(BJ$4=Inputs!$CN32+2,Inputs!$CN32=Inputs!$CO32)),0,IF(BJ$4=Inputs!$CN32,0.8,IF(BJ$4=Inputs!$CN32+1,0.6,IF(BJ$4=Inputs!$CN32+2,0.4,IF(BJ$4=Inputs!$CO32,0.2,IF(AND(BJ$4&gt;=Inputs!$CL32,BJ$4&lt;Inputs!$CM32),(BJ$4-Inputs!$CL32+1)/(Inputs!$AI32+1),0)))))))))</f>
        <v>0</v>
      </c>
      <c r="BK35" s="27">
        <f>IF(AND(Inputs!$CO32=0,BK$4&gt;=Inputs!$CM32),1,IF(AND(BK$4&gt;=Inputs!$CM32,BK$4&lt;Inputs!$CN32),1,IF(AND(BK$4=Inputs!$CN32,BK$4=Inputs!$CO32),1,IF(OR(AND(BK$4=Inputs!$CN32+1,Inputs!$CN32=Inputs!$CO32),AND(BK$4=Inputs!$CN32+2,Inputs!$CN32=Inputs!$CO32)),0,IF(BK$4=Inputs!$CN32,0.8,IF(BK$4=Inputs!$CN32+1,0.6,IF(BK$4=Inputs!$CN32+2,0.4,IF(BK$4=Inputs!$CO32,0.2,IF(AND(BK$4&gt;=Inputs!$CL32,BK$4&lt;Inputs!$CM32),(BK$4-Inputs!$CL32+1)/(Inputs!$AI32+1),0)))))))))</f>
        <v>0</v>
      </c>
      <c r="BL35" s="27">
        <f>IF(AND(Inputs!$CO32=0,BL$4&gt;=Inputs!$CM32),1,IF(AND(BL$4&gt;=Inputs!$CM32,BL$4&lt;Inputs!$CN32),1,IF(AND(BL$4=Inputs!$CN32,BL$4=Inputs!$CO32),1,IF(OR(AND(BL$4=Inputs!$CN32+1,Inputs!$CN32=Inputs!$CO32),AND(BL$4=Inputs!$CN32+2,Inputs!$CN32=Inputs!$CO32)),0,IF(BL$4=Inputs!$CN32,0.8,IF(BL$4=Inputs!$CN32+1,0.6,IF(BL$4=Inputs!$CN32+2,0.4,IF(BL$4=Inputs!$CO32,0.2,IF(AND(BL$4&gt;=Inputs!$CL32,BL$4&lt;Inputs!$CM32),(BL$4-Inputs!$CL32+1)/(Inputs!$AI32+1),0)))))))))</f>
        <v>0</v>
      </c>
      <c r="BM35" s="27">
        <f>IF(AND(Inputs!$CO32=0,BM$4&gt;=Inputs!$CM32),1,IF(AND(BM$4&gt;=Inputs!$CM32,BM$4&lt;Inputs!$CN32),1,IF(AND(BM$4=Inputs!$CN32,BM$4=Inputs!$CO32),1,IF(OR(AND(BM$4=Inputs!$CN32+1,Inputs!$CN32=Inputs!$CO32),AND(BM$4=Inputs!$CN32+2,Inputs!$CN32=Inputs!$CO32)),0,IF(BM$4=Inputs!$CN32,0.8,IF(BM$4=Inputs!$CN32+1,0.6,IF(BM$4=Inputs!$CN32+2,0.4,IF(BM$4=Inputs!$CO32,0.2,IF(AND(BM$4&gt;=Inputs!$CL32,BM$4&lt;Inputs!$CM32),(BM$4-Inputs!$CL32+1)/(Inputs!$AI32+1),0)))))))))</f>
        <v>0</v>
      </c>
      <c r="BO35" s="46" t="str">
        <f>IF(Inputs!$B32="","",(ROUND(Inputs!$BC32*AJ35,0)))</f>
        <v/>
      </c>
      <c r="BP35" s="46" t="str">
        <f>IF(Inputs!$B32="","",(ROUND(Inputs!$BC32*AK35,0)))</f>
        <v/>
      </c>
      <c r="BQ35" s="46" t="str">
        <f>IF(Inputs!$B32="","",(ROUND(Inputs!$BC32*AL35,0)))</f>
        <v/>
      </c>
      <c r="BR35" s="46" t="str">
        <f>IF(Inputs!$B32="","",(ROUND(Inputs!$BC32*AM35,0)))</f>
        <v/>
      </c>
      <c r="BS35" s="46" t="str">
        <f>IF(Inputs!$B32="","",(ROUND(Inputs!$BC32*AN35,0)))</f>
        <v/>
      </c>
      <c r="BT35" s="46" t="str">
        <f>IF(Inputs!$B32="","",(ROUND(Inputs!$BC32*AO35,0)))</f>
        <v/>
      </c>
      <c r="BU35" s="46" t="str">
        <f>IF(Inputs!$B32="","",(ROUND(Inputs!$BC32*AP35,0)))</f>
        <v/>
      </c>
      <c r="BV35" s="46" t="str">
        <f>IF(Inputs!$B32="","",(ROUND(Inputs!$BC32*AQ35,0)))</f>
        <v/>
      </c>
      <c r="BW35" s="46" t="str">
        <f>IF(Inputs!$B32="","",(ROUND(Inputs!$BC32*AR35,0)))</f>
        <v/>
      </c>
      <c r="BX35" s="46" t="str">
        <f>IF(Inputs!$B32="","",(ROUND(Inputs!$BC32*AS35,0)))</f>
        <v/>
      </c>
      <c r="BY35" s="46" t="str">
        <f>IF(Inputs!$B32="","",(ROUND(Inputs!$BC32*AT35,0)))</f>
        <v/>
      </c>
      <c r="BZ35" s="46" t="str">
        <f>IF(Inputs!$B32="","",(ROUND(Inputs!$BC32*AU35,0)))</f>
        <v/>
      </c>
      <c r="CA35" s="46" t="str">
        <f>IF(Inputs!$B32="","",(ROUND(Inputs!$BC32*AV35,0)))</f>
        <v/>
      </c>
      <c r="CB35" s="46" t="str">
        <f>IF(Inputs!$B32="","",(ROUND(Inputs!$BC32*AW35,0)))</f>
        <v/>
      </c>
      <c r="CC35" s="46" t="str">
        <f>IF(Inputs!$B32="","",(ROUND(Inputs!$BC32*AX35,0)))</f>
        <v/>
      </c>
      <c r="CD35" s="46" t="str">
        <f>IF(Inputs!$B32="","",(ROUND(Inputs!$BC32*AY35,0)))</f>
        <v/>
      </c>
      <c r="CE35" s="46" t="str">
        <f>IF(Inputs!$B32="","",(ROUND(Inputs!$BC32*AZ35,0)))</f>
        <v/>
      </c>
      <c r="CF35" s="46" t="str">
        <f>IF(Inputs!$B32="","",(ROUND(Inputs!$BC32*BA35,0)))</f>
        <v/>
      </c>
      <c r="CG35" s="46" t="str">
        <f>IF(Inputs!$B32="","",(ROUND(Inputs!$BC32*BB35,0)))</f>
        <v/>
      </c>
      <c r="CH35" s="46" t="str">
        <f>IF(Inputs!$B32="","",(ROUND(Inputs!$BC32*BC35,0)))</f>
        <v/>
      </c>
      <c r="CI35" s="46" t="str">
        <f>IF(Inputs!$B32="","",(ROUND(Inputs!$BC32*BD35,0)))</f>
        <v/>
      </c>
      <c r="CJ35" s="46" t="str">
        <f>IF(Inputs!$B32="","",(ROUND(Inputs!$BC32*BE35,0)))</f>
        <v/>
      </c>
      <c r="CK35" s="46" t="str">
        <f>IF(Inputs!$B32="","",(ROUND(Inputs!$BC32*BF35,0)))</f>
        <v/>
      </c>
      <c r="CL35" s="46" t="str">
        <f>IF(Inputs!$B32="","",(ROUND(Inputs!$BC32*BG35,0)))</f>
        <v/>
      </c>
      <c r="CM35" s="46" t="str">
        <f>IF(Inputs!$B32="","",(ROUND(Inputs!$BC32*BH35,0)))</f>
        <v/>
      </c>
      <c r="CN35" s="46" t="str">
        <f>IF(Inputs!$B32="","",(ROUND(Inputs!$BC32*BI35,0)))</f>
        <v/>
      </c>
      <c r="CO35" s="46" t="str">
        <f>IF(Inputs!$B32="","",(ROUND(Inputs!$BC32*BJ35,0)))</f>
        <v/>
      </c>
      <c r="CP35" s="46" t="str">
        <f>IF(Inputs!$B32="","",(ROUND(Inputs!$BC32*BK35,0)))</f>
        <v/>
      </c>
      <c r="CQ35" s="46" t="str">
        <f>IF(Inputs!$B32="","",(ROUND(Inputs!$BC32*BL35,0)))</f>
        <v/>
      </c>
      <c r="CR35" s="46" t="str">
        <f>IF(Inputs!$B32="","",(ROUND(Inputs!$BC32*BM35,0)))</f>
        <v/>
      </c>
      <c r="CV35" s="46" t="str">
        <f>IF(A35="","",IF(AND(CV$4&lt;=Inputs!$CQ32,CV$4&gt;=Inputs!$CP32),Inputs!$AR32/(Inputs!$CQ32-Inputs!$CP32+1),0)+IF(CV$4=Inputs!$CL32,Inputs!$BD32,0))</f>
        <v/>
      </c>
      <c r="CW35" s="46" t="str">
        <f>IF(B35="","",IF(AND(CW$4&lt;=Inputs!$CQ32,CW$4&gt;=Inputs!$CP32),Inputs!$AR32/(Inputs!$CQ32-Inputs!$CP32+1),0)+IF(CW$4=Inputs!$CL32,Inputs!$BD32,0))</f>
        <v/>
      </c>
      <c r="CX35" s="46" t="str">
        <f>IF(C35="","",IF(AND(CX$4&lt;=Inputs!$CQ32,CX$4&gt;=Inputs!$CP32),Inputs!$AR32/(Inputs!$CQ32-Inputs!$CP32+1),0)+IF(CX$4=Inputs!$CL32,Inputs!$BD32,0))</f>
        <v/>
      </c>
      <c r="CY35" s="46" t="str">
        <f>IF(D35="","",IF(AND(CY$4&lt;=Inputs!$CQ32,CY$4&gt;=Inputs!$CP32),Inputs!$AR32/(Inputs!$CQ32-Inputs!$CP32+1),0)+IF(CY$4=Inputs!$CL32,Inputs!$BD32,0))</f>
        <v/>
      </c>
      <c r="CZ35" s="46" t="str">
        <f>IF(E35="","",IF(AND(CZ$4&lt;=Inputs!$CQ32,CZ$4&gt;=Inputs!$CP32),Inputs!$AR32/(Inputs!$CQ32-Inputs!$CP32+1),0)+IF(CZ$4=Inputs!$CL32,Inputs!$BD32,0))</f>
        <v/>
      </c>
      <c r="DA35" s="46" t="str">
        <f>IF(F35="","",IF(AND(DA$4&lt;=Inputs!$CQ32,DA$4&gt;=Inputs!$CP32),Inputs!$AR32/(Inputs!$CQ32-Inputs!$CP32+1),0)+IF(DA$4=Inputs!$CL32,Inputs!$BD32,0))</f>
        <v/>
      </c>
      <c r="DB35" s="46" t="str">
        <f>IF(G35="","",IF(AND(DB$4&lt;=Inputs!$CQ32,DB$4&gt;=Inputs!$CP32),Inputs!$AR32/(Inputs!$CQ32-Inputs!$CP32+1),0)+IF(DB$4=Inputs!$CL32,Inputs!$BD32,0))</f>
        <v/>
      </c>
      <c r="DC35" s="46" t="str">
        <f>IF(H35="","",IF(AND(DC$4&lt;=Inputs!$CQ32,DC$4&gt;=Inputs!$CP32),Inputs!$AR32/(Inputs!$CQ32-Inputs!$CP32+1),0)+IF(DC$4=Inputs!$CL32,Inputs!$BD32,0))</f>
        <v/>
      </c>
      <c r="DD35" s="46" t="str">
        <f>IF(I35="","",IF(AND(DD$4&lt;=Inputs!$CQ32,DD$4&gt;=Inputs!$CP32),Inputs!$AR32/(Inputs!$CQ32-Inputs!$CP32+1),0)+IF(DD$4=Inputs!$CL32,Inputs!$BD32,0))</f>
        <v/>
      </c>
      <c r="DE35" s="46" t="str">
        <f>IF(J35="","",IF(AND(DE$4&lt;=Inputs!$CQ32,DE$4&gt;=Inputs!$CP32),Inputs!$AR32/(Inputs!$CQ32-Inputs!$CP32+1),0)+IF(DE$4=Inputs!$CL32,Inputs!$BD32,0))</f>
        <v/>
      </c>
      <c r="DF35" s="46" t="str">
        <f>IF(K35="","",IF(AND(DF$4&lt;=Inputs!$CQ32,DF$4&gt;=Inputs!$CP32),Inputs!$AR32/(Inputs!$CQ32-Inputs!$CP32+1),0)+IF(DF$4=Inputs!$CL32,Inputs!$BD32,0))</f>
        <v/>
      </c>
      <c r="DG35" s="46" t="str">
        <f>IF(L35="","",IF(AND(DG$4&lt;=Inputs!$CQ32,DG$4&gt;=Inputs!$CP32),Inputs!$AR32/(Inputs!$CQ32-Inputs!$CP32+1),0)+IF(DG$4=Inputs!$CL32,Inputs!$BD32,0))</f>
        <v/>
      </c>
      <c r="DH35" s="46" t="str">
        <f>IF(M35="","",IF(AND(DH$4&lt;=Inputs!$CQ32,DH$4&gt;=Inputs!$CP32),Inputs!$AR32/(Inputs!$CQ32-Inputs!$CP32+1),0)+IF(DH$4=Inputs!$CL32,Inputs!$BD32,0))</f>
        <v/>
      </c>
      <c r="DI35" s="46" t="str">
        <f>IF(N35="","",IF(AND(DI$4&lt;=Inputs!$CQ32,DI$4&gt;=Inputs!$CP32),Inputs!$AR32/(Inputs!$CQ32-Inputs!$CP32+1),0)+IF(DI$4=Inputs!$CL32,Inputs!$BD32,0))</f>
        <v/>
      </c>
      <c r="DJ35" s="46" t="str">
        <f>IF(O35="","",IF(AND(DJ$4&lt;=Inputs!$CQ32,DJ$4&gt;=Inputs!$CP32),Inputs!$AR32/(Inputs!$CQ32-Inputs!$CP32+1),0)+IF(DJ$4=Inputs!$CL32,Inputs!$BD32,0))</f>
        <v/>
      </c>
      <c r="DK35" s="46" t="str">
        <f>IF(P35="","",IF(AND(DK$4&lt;=Inputs!$CQ32,DK$4&gt;=Inputs!$CP32),Inputs!$AR32/(Inputs!$CQ32-Inputs!$CP32+1),0)+IF(DK$4=Inputs!$CL32,Inputs!$BD32,0))</f>
        <v/>
      </c>
      <c r="DL35" s="46" t="str">
        <f>IF(Q35="","",IF(AND(DL$4&lt;=Inputs!$CQ32,DL$4&gt;=Inputs!$CP32),Inputs!$AR32/(Inputs!$CQ32-Inputs!$CP32+1),0)+IF(DL$4=Inputs!$CL32,Inputs!$BD32,0))</f>
        <v/>
      </c>
      <c r="DM35" s="46" t="str">
        <f>IF(R35="","",IF(AND(DM$4&lt;=Inputs!$CQ32,DM$4&gt;=Inputs!$CP32),Inputs!$AR32/(Inputs!$CQ32-Inputs!$CP32+1),0)+IF(DM$4=Inputs!$CL32,Inputs!$BD32,0))</f>
        <v/>
      </c>
      <c r="DN35" s="46" t="str">
        <f>IF(S35="","",IF(AND(DN$4&lt;=Inputs!$CQ32,DN$4&gt;=Inputs!$CP32),Inputs!$AR32/(Inputs!$CQ32-Inputs!$CP32+1),0)+IF(DN$4=Inputs!$CL32,Inputs!$BD32,0))</f>
        <v/>
      </c>
      <c r="DO35" s="46" t="str">
        <f>IF(T35="","",IF(AND(DO$4&lt;=Inputs!$CQ32,DO$4&gt;=Inputs!$CP32),Inputs!$AR32/(Inputs!$CQ32-Inputs!$CP32+1),0)+IF(DO$4=Inputs!$CL32,Inputs!$BD32,0))</f>
        <v/>
      </c>
      <c r="DP35" s="46" t="str">
        <f>IF(U35="","",IF(AND(DP$4&lt;=Inputs!$CQ32,DP$4&gt;=Inputs!$CP32),Inputs!$AR32/(Inputs!$CQ32-Inputs!$CP32+1),0)+IF(DP$4=Inputs!$CL32,Inputs!$BD32,0))</f>
        <v/>
      </c>
      <c r="DQ35" s="46" t="str">
        <f>IF(V35="","",IF(AND(DQ$4&lt;=Inputs!$CQ32,DQ$4&gt;=Inputs!$CP32),Inputs!$AR32/(Inputs!$CQ32-Inputs!$CP32+1),0)+IF(DQ$4=Inputs!$CL32,Inputs!$BD32,0))</f>
        <v/>
      </c>
      <c r="DR35" s="46" t="str">
        <f>IF(W35="","",IF(AND(DR$4&lt;=Inputs!$CQ32,DR$4&gt;=Inputs!$CP32),Inputs!$AR32/(Inputs!$CQ32-Inputs!$CP32+1),0)+IF(DR$4=Inputs!$CL32,Inputs!$BD32,0))</f>
        <v/>
      </c>
      <c r="DS35" s="46" t="str">
        <f>IF(X35="","",IF(AND(DS$4&lt;=Inputs!$CQ32,DS$4&gt;=Inputs!$CP32),Inputs!$AR32/(Inputs!$CQ32-Inputs!$CP32+1),0)+IF(DS$4=Inputs!$CL32,Inputs!$BD32,0))</f>
        <v/>
      </c>
      <c r="DT35" s="46" t="str">
        <f>IF(Y35="","",IF(AND(DT$4&lt;=Inputs!$CQ32,DT$4&gt;=Inputs!$CP32),Inputs!$AR32/(Inputs!$CQ32-Inputs!$CP32+1),0)+IF(DT$4=Inputs!$CL32,Inputs!$BD32,0))</f>
        <v/>
      </c>
      <c r="DU35" s="46" t="str">
        <f>IF(Z35="","",IF(AND(DU$4&lt;=Inputs!$CQ32,DU$4&gt;=Inputs!$CP32),Inputs!$AR32/(Inputs!$CQ32-Inputs!$CP32+1),0)+IF(DU$4=Inputs!$CL32,Inputs!$BD32,0))</f>
        <v/>
      </c>
      <c r="DV35" s="46" t="str">
        <f>IF(AA35="","",IF(AND(DV$4&lt;=Inputs!$CQ32,DV$4&gt;=Inputs!$CP32),Inputs!$AR32/(Inputs!$CQ32-Inputs!$CP32+1),0)+IF(DV$4=Inputs!$CL32,Inputs!$BD32,0))</f>
        <v/>
      </c>
      <c r="DW35" s="46" t="str">
        <f>IF(AB35="","",IF(AND(DW$4&lt;=Inputs!$CQ32,DW$4&gt;=Inputs!$CP32),Inputs!$AR32/(Inputs!$CQ32-Inputs!$CP32+1),0)+IF(DW$4=Inputs!$CL32,Inputs!$BD32,0))</f>
        <v/>
      </c>
      <c r="DX35" s="46" t="str">
        <f>IF(AC35="","",IF(AND(DX$4&lt;=Inputs!$CQ32,DX$4&gt;=Inputs!$CP32),Inputs!$AR32/(Inputs!$CQ32-Inputs!$CP32+1),0)+IF(DX$4=Inputs!$CL32,Inputs!$BD32,0))</f>
        <v/>
      </c>
      <c r="DY35" s="46" t="str">
        <f>IF(AD35="","",IF(AND(DY$4&lt;=Inputs!$CQ32,DY$4&gt;=Inputs!$CP32),Inputs!$AR32/(Inputs!$CQ32-Inputs!$CP32+1),0)+IF(DY$4=Inputs!$CL32,Inputs!$BD32,0))</f>
        <v/>
      </c>
      <c r="DZ35" s="46" t="str">
        <f t="shared" si="3"/>
        <v/>
      </c>
    </row>
    <row r="36" spans="1:130">
      <c r="A36" s="7" t="str">
        <f>IF(Inputs!A33="","",Inputs!A33)</f>
        <v/>
      </c>
      <c r="B36" t="str">
        <f>IF(Inputs!B33="","",Inputs!B33)</f>
        <v/>
      </c>
      <c r="C36" s="46" t="str">
        <f>IF(Inputs!$B33="","",BO36-CV36)</f>
        <v/>
      </c>
      <c r="D36" s="46" t="str">
        <f>IF(Inputs!$B33="","",BP36-CW36)</f>
        <v/>
      </c>
      <c r="E36" s="46" t="str">
        <f>IF(Inputs!$B33="","",BQ36-CX36)</f>
        <v/>
      </c>
      <c r="F36" s="46" t="str">
        <f>IF(Inputs!$B33="","",BR36-CY36)</f>
        <v/>
      </c>
      <c r="G36" s="46" t="str">
        <f>IF(Inputs!$B33="","",BS36-CZ36)</f>
        <v/>
      </c>
      <c r="H36" s="46" t="str">
        <f>IF(Inputs!$B33="","",BT36-DA36)</f>
        <v/>
      </c>
      <c r="I36" s="46" t="str">
        <f>IF(Inputs!$B33="","",BU36-DB36)</f>
        <v/>
      </c>
      <c r="J36" s="46" t="str">
        <f>IF(Inputs!$B33="","",BV36-DC36)</f>
        <v/>
      </c>
      <c r="K36" s="46" t="str">
        <f>IF(Inputs!$B33="","",BW36-DD36)</f>
        <v/>
      </c>
      <c r="L36" s="46" t="str">
        <f>IF(Inputs!$B33="","",BX36-DE36)</f>
        <v/>
      </c>
      <c r="M36" s="46" t="str">
        <f>IF(Inputs!$B33="","",BY36-DF36)</f>
        <v/>
      </c>
      <c r="N36" s="46" t="str">
        <f>IF(Inputs!$B33="","",BZ36-DG36)</f>
        <v/>
      </c>
      <c r="O36" s="46" t="str">
        <f>IF(Inputs!$B33="","",CA36-DH36)</f>
        <v/>
      </c>
      <c r="P36" s="46" t="str">
        <f>IF(Inputs!$B33="","",CB36-DI36)</f>
        <v/>
      </c>
      <c r="Q36" s="46" t="str">
        <f>IF(Inputs!$B33="","",CC36-DJ36)</f>
        <v/>
      </c>
      <c r="R36" s="46" t="str">
        <f>IF(Inputs!$B33="","",CD36-DK36)</f>
        <v/>
      </c>
      <c r="S36" s="46" t="str">
        <f>IF(Inputs!$B33="","",CE36-DL36)</f>
        <v/>
      </c>
      <c r="T36" s="46" t="str">
        <f>IF(Inputs!$B33="","",CF36-DM36)</f>
        <v/>
      </c>
      <c r="U36" s="46" t="str">
        <f>IF(Inputs!$B33="","",CG36-DN36)</f>
        <v/>
      </c>
      <c r="V36" s="46" t="str">
        <f>IF(Inputs!$B33="","",CH36-DO36)</f>
        <v/>
      </c>
      <c r="W36" s="46" t="str">
        <f>IF(Inputs!$B33="","",CI36-DP36)</f>
        <v/>
      </c>
      <c r="X36" s="46" t="str">
        <f>IF(Inputs!$B33="","",CJ36-DQ36)</f>
        <v/>
      </c>
      <c r="Y36" s="46" t="str">
        <f>IF(Inputs!$B33="","",CK36-DR36)</f>
        <v/>
      </c>
      <c r="Z36" s="46" t="str">
        <f>IF(Inputs!$B33="","",CL36-DS36)</f>
        <v/>
      </c>
      <c r="AA36" s="46" t="str">
        <f>IF(Inputs!$B33="","",CM36-DT36)</f>
        <v/>
      </c>
      <c r="AB36" s="46" t="str">
        <f>IF(Inputs!$B33="","",CN36-DU36)</f>
        <v/>
      </c>
      <c r="AC36" s="46" t="str">
        <f>IF(Inputs!$B33="","",CO36-DV36)</f>
        <v/>
      </c>
      <c r="AD36" s="46" t="str">
        <f>IF(Inputs!$B33="","",CP36-DW36)</f>
        <v/>
      </c>
      <c r="AE36" s="46" t="str">
        <f>IF(Inputs!$B33="","",CQ36-DX36)</f>
        <v/>
      </c>
      <c r="AF36" s="46" t="str">
        <f>IF(Inputs!$B33="","",CR36-DY36)</f>
        <v/>
      </c>
      <c r="AG36" s="50" t="str">
        <f t="shared" si="4"/>
        <v/>
      </c>
      <c r="AH36" s="50"/>
      <c r="AJ36" s="27">
        <f>IF(AND(Inputs!$CO33=0,AJ$4&gt;=Inputs!$CM33),1,IF(AND(AJ$4&gt;=Inputs!$CM33,AJ$4&lt;Inputs!$CN33),1,IF(AND(AJ$4=Inputs!$CN33,AJ$4=Inputs!$CO33),1,IF(OR(AND(AJ$4=Inputs!$CN33+1,Inputs!$CN33=Inputs!$CO33),AND(AJ$4=Inputs!$CN33+2,Inputs!$CN33=Inputs!$CO33)),0,IF(AJ$4=Inputs!$CN33,0.8,IF(AJ$4=Inputs!$CN33+1,0.6,IF(AJ$4=Inputs!$CN33+2,0.4,IF(AJ$4=Inputs!$CO33,0.2,IF(AND(AJ$4&gt;=Inputs!$CL33,AJ$4&lt;Inputs!$CM33),(AJ$4-Inputs!$CL33+1)/(Inputs!$AI33+1),0)))))))))</f>
        <v>0</v>
      </c>
      <c r="AK36" s="27">
        <f>IF(AND(Inputs!$CO33=0,AK$4&gt;=Inputs!$CM33),1,IF(AND(AK$4&gt;=Inputs!$CM33,AK$4&lt;Inputs!$CN33),1,IF(AND(AK$4=Inputs!$CN33,AK$4=Inputs!$CO33),1,IF(OR(AND(AK$4=Inputs!$CN33+1,Inputs!$CN33=Inputs!$CO33),AND(AK$4=Inputs!$CN33+2,Inputs!$CN33=Inputs!$CO33)),0,IF(AK$4=Inputs!$CN33,0.8,IF(AK$4=Inputs!$CN33+1,0.6,IF(AK$4=Inputs!$CN33+2,0.4,IF(AK$4=Inputs!$CO33,0.2,IF(AND(AK$4&gt;=Inputs!$CL33,AK$4&lt;Inputs!$CM33),(AK$4-Inputs!$CL33+1)/(Inputs!$AI33+1),0)))))))))</f>
        <v>0</v>
      </c>
      <c r="AL36" s="27">
        <f>IF(AND(Inputs!$CO33=0,AL$4&gt;=Inputs!$CM33),1,IF(AND(AL$4&gt;=Inputs!$CM33,AL$4&lt;Inputs!$CN33),1,IF(AND(AL$4=Inputs!$CN33,AL$4=Inputs!$CO33),1,IF(OR(AND(AL$4=Inputs!$CN33+1,Inputs!$CN33=Inputs!$CO33),AND(AL$4=Inputs!$CN33+2,Inputs!$CN33=Inputs!$CO33)),0,IF(AL$4=Inputs!$CN33,0.8,IF(AL$4=Inputs!$CN33+1,0.6,IF(AL$4=Inputs!$CN33+2,0.4,IF(AL$4=Inputs!$CO33,0.2,IF(AND(AL$4&gt;=Inputs!$CL33,AL$4&lt;Inputs!$CM33),(AL$4-Inputs!$CL33+1)/(Inputs!$AI33+1),0)))))))))</f>
        <v>0</v>
      </c>
      <c r="AM36" s="27">
        <f>IF(AND(Inputs!$CO33=0,AM$4&gt;=Inputs!$CM33),1,IF(AND(AM$4&gt;=Inputs!$CM33,AM$4&lt;Inputs!$CN33),1,IF(AND(AM$4=Inputs!$CN33,AM$4=Inputs!$CO33),1,IF(OR(AND(AM$4=Inputs!$CN33+1,Inputs!$CN33=Inputs!$CO33),AND(AM$4=Inputs!$CN33+2,Inputs!$CN33=Inputs!$CO33)),0,IF(AM$4=Inputs!$CN33,0.8,IF(AM$4=Inputs!$CN33+1,0.6,IF(AM$4=Inputs!$CN33+2,0.4,IF(AM$4=Inputs!$CO33,0.2,IF(AND(AM$4&gt;=Inputs!$CL33,AM$4&lt;Inputs!$CM33),(AM$4-Inputs!$CL33+1)/(Inputs!$AI33+1),0)))))))))</f>
        <v>0</v>
      </c>
      <c r="AN36" s="27">
        <f>IF(AND(Inputs!$CO33=0,AN$4&gt;=Inputs!$CM33),1,IF(AND(AN$4&gt;=Inputs!$CM33,AN$4&lt;Inputs!$CN33),1,IF(AND(AN$4=Inputs!$CN33,AN$4=Inputs!$CO33),1,IF(OR(AND(AN$4=Inputs!$CN33+1,Inputs!$CN33=Inputs!$CO33),AND(AN$4=Inputs!$CN33+2,Inputs!$CN33=Inputs!$CO33)),0,IF(AN$4=Inputs!$CN33,0.8,IF(AN$4=Inputs!$CN33+1,0.6,IF(AN$4=Inputs!$CN33+2,0.4,IF(AN$4=Inputs!$CO33,0.2,IF(AND(AN$4&gt;=Inputs!$CL33,AN$4&lt;Inputs!$CM33),(AN$4-Inputs!$CL33+1)/(Inputs!$AI33+1),0)))))))))</f>
        <v>0</v>
      </c>
      <c r="AO36" s="27">
        <f>IF(AND(Inputs!$CO33=0,AO$4&gt;=Inputs!$CM33),1,IF(AND(AO$4&gt;=Inputs!$CM33,AO$4&lt;Inputs!$CN33),1,IF(AND(AO$4=Inputs!$CN33,AO$4=Inputs!$CO33),1,IF(OR(AND(AO$4=Inputs!$CN33+1,Inputs!$CN33=Inputs!$CO33),AND(AO$4=Inputs!$CN33+2,Inputs!$CN33=Inputs!$CO33)),0,IF(AO$4=Inputs!$CN33,0.8,IF(AO$4=Inputs!$CN33+1,0.6,IF(AO$4=Inputs!$CN33+2,0.4,IF(AO$4=Inputs!$CO33,0.2,IF(AND(AO$4&gt;=Inputs!$CL33,AO$4&lt;Inputs!$CM33),(AO$4-Inputs!$CL33+1)/(Inputs!$AI33+1),0)))))))))</f>
        <v>0</v>
      </c>
      <c r="AP36" s="27">
        <f>IF(AND(Inputs!$CO33=0,AP$4&gt;=Inputs!$CM33),1,IF(AND(AP$4&gt;=Inputs!$CM33,AP$4&lt;Inputs!$CN33),1,IF(AND(AP$4=Inputs!$CN33,AP$4=Inputs!$CO33),1,IF(OR(AND(AP$4=Inputs!$CN33+1,Inputs!$CN33=Inputs!$CO33),AND(AP$4=Inputs!$CN33+2,Inputs!$CN33=Inputs!$CO33)),0,IF(AP$4=Inputs!$CN33,0.8,IF(AP$4=Inputs!$CN33+1,0.6,IF(AP$4=Inputs!$CN33+2,0.4,IF(AP$4=Inputs!$CO33,0.2,IF(AND(AP$4&gt;=Inputs!$CL33,AP$4&lt;Inputs!$CM33),(AP$4-Inputs!$CL33+1)/(Inputs!$AI33+1),0)))))))))</f>
        <v>0</v>
      </c>
      <c r="AQ36" s="27">
        <f>IF(AND(Inputs!$CO33=0,AQ$4&gt;=Inputs!$CM33),1,IF(AND(AQ$4&gt;=Inputs!$CM33,AQ$4&lt;Inputs!$CN33),1,IF(AND(AQ$4=Inputs!$CN33,AQ$4=Inputs!$CO33),1,IF(OR(AND(AQ$4=Inputs!$CN33+1,Inputs!$CN33=Inputs!$CO33),AND(AQ$4=Inputs!$CN33+2,Inputs!$CN33=Inputs!$CO33)),0,IF(AQ$4=Inputs!$CN33,0.8,IF(AQ$4=Inputs!$CN33+1,0.6,IF(AQ$4=Inputs!$CN33+2,0.4,IF(AQ$4=Inputs!$CO33,0.2,IF(AND(AQ$4&gt;=Inputs!$CL33,AQ$4&lt;Inputs!$CM33),(AQ$4-Inputs!$CL33+1)/(Inputs!$AI33+1),0)))))))))</f>
        <v>0</v>
      </c>
      <c r="AR36" s="27">
        <f>IF(AND(Inputs!$CO33=0,AR$4&gt;=Inputs!$CM33),1,IF(AND(AR$4&gt;=Inputs!$CM33,AR$4&lt;Inputs!$CN33),1,IF(AND(AR$4=Inputs!$CN33,AR$4=Inputs!$CO33),1,IF(OR(AND(AR$4=Inputs!$CN33+1,Inputs!$CN33=Inputs!$CO33),AND(AR$4=Inputs!$CN33+2,Inputs!$CN33=Inputs!$CO33)),0,IF(AR$4=Inputs!$CN33,0.8,IF(AR$4=Inputs!$CN33+1,0.6,IF(AR$4=Inputs!$CN33+2,0.4,IF(AR$4=Inputs!$CO33,0.2,IF(AND(AR$4&gt;=Inputs!$CL33,AR$4&lt;Inputs!$CM33),(AR$4-Inputs!$CL33+1)/(Inputs!$AI33+1),0)))))))))</f>
        <v>0</v>
      </c>
      <c r="AS36" s="27">
        <f>IF(AND(Inputs!$CO33=0,AS$4&gt;=Inputs!$CM33),1,IF(AND(AS$4&gt;=Inputs!$CM33,AS$4&lt;Inputs!$CN33),1,IF(AND(AS$4=Inputs!$CN33,AS$4=Inputs!$CO33),1,IF(OR(AND(AS$4=Inputs!$CN33+1,Inputs!$CN33=Inputs!$CO33),AND(AS$4=Inputs!$CN33+2,Inputs!$CN33=Inputs!$CO33)),0,IF(AS$4=Inputs!$CN33,0.8,IF(AS$4=Inputs!$CN33+1,0.6,IF(AS$4=Inputs!$CN33+2,0.4,IF(AS$4=Inputs!$CO33,0.2,IF(AND(AS$4&gt;=Inputs!$CL33,AS$4&lt;Inputs!$CM33),(AS$4-Inputs!$CL33+1)/(Inputs!$AI33+1),0)))))))))</f>
        <v>0</v>
      </c>
      <c r="AT36" s="27">
        <f>IF(AND(Inputs!$CO33=0,AT$4&gt;=Inputs!$CM33),1,IF(AND(AT$4&gt;=Inputs!$CM33,AT$4&lt;Inputs!$CN33),1,IF(AND(AT$4=Inputs!$CN33,AT$4=Inputs!$CO33),1,IF(OR(AND(AT$4=Inputs!$CN33+1,Inputs!$CN33=Inputs!$CO33),AND(AT$4=Inputs!$CN33+2,Inputs!$CN33=Inputs!$CO33)),0,IF(AT$4=Inputs!$CN33,0.8,IF(AT$4=Inputs!$CN33+1,0.6,IF(AT$4=Inputs!$CN33+2,0.4,IF(AT$4=Inputs!$CO33,0.2,IF(AND(AT$4&gt;=Inputs!$CL33,AT$4&lt;Inputs!$CM33),(AT$4-Inputs!$CL33+1)/(Inputs!$AI33+1),0)))))))))</f>
        <v>0</v>
      </c>
      <c r="AU36" s="27">
        <f>IF(AND(Inputs!$CO33=0,AU$4&gt;=Inputs!$CM33),1,IF(AND(AU$4&gt;=Inputs!$CM33,AU$4&lt;Inputs!$CN33),1,IF(AND(AU$4=Inputs!$CN33,AU$4=Inputs!$CO33),1,IF(OR(AND(AU$4=Inputs!$CN33+1,Inputs!$CN33=Inputs!$CO33),AND(AU$4=Inputs!$CN33+2,Inputs!$CN33=Inputs!$CO33)),0,IF(AU$4=Inputs!$CN33,0.8,IF(AU$4=Inputs!$CN33+1,0.6,IF(AU$4=Inputs!$CN33+2,0.4,IF(AU$4=Inputs!$CO33,0.2,IF(AND(AU$4&gt;=Inputs!$CL33,AU$4&lt;Inputs!$CM33),(AU$4-Inputs!$CL33+1)/(Inputs!$AI33+1),0)))))))))</f>
        <v>0</v>
      </c>
      <c r="AV36" s="27">
        <f>IF(AND(Inputs!$CO33=0,AV$4&gt;=Inputs!$CM33),1,IF(AND(AV$4&gt;=Inputs!$CM33,AV$4&lt;Inputs!$CN33),1,IF(AND(AV$4=Inputs!$CN33,AV$4=Inputs!$CO33),1,IF(OR(AND(AV$4=Inputs!$CN33+1,Inputs!$CN33=Inputs!$CO33),AND(AV$4=Inputs!$CN33+2,Inputs!$CN33=Inputs!$CO33)),0,IF(AV$4=Inputs!$CN33,0.8,IF(AV$4=Inputs!$CN33+1,0.6,IF(AV$4=Inputs!$CN33+2,0.4,IF(AV$4=Inputs!$CO33,0.2,IF(AND(AV$4&gt;=Inputs!$CL33,AV$4&lt;Inputs!$CM33),(AV$4-Inputs!$CL33+1)/(Inputs!$AI33+1),0)))))))))</f>
        <v>0</v>
      </c>
      <c r="AW36" s="27">
        <f>IF(AND(Inputs!$CO33=0,AW$4&gt;=Inputs!$CM33),1,IF(AND(AW$4&gt;=Inputs!$CM33,AW$4&lt;Inputs!$CN33),1,IF(AND(AW$4=Inputs!$CN33,AW$4=Inputs!$CO33),1,IF(OR(AND(AW$4=Inputs!$CN33+1,Inputs!$CN33=Inputs!$CO33),AND(AW$4=Inputs!$CN33+2,Inputs!$CN33=Inputs!$CO33)),0,IF(AW$4=Inputs!$CN33,0.8,IF(AW$4=Inputs!$CN33+1,0.6,IF(AW$4=Inputs!$CN33+2,0.4,IF(AW$4=Inputs!$CO33,0.2,IF(AND(AW$4&gt;=Inputs!$CL33,AW$4&lt;Inputs!$CM33),(AW$4-Inputs!$CL33+1)/(Inputs!$AI33+1),0)))))))))</f>
        <v>0</v>
      </c>
      <c r="AX36" s="27">
        <f>IF(AND(Inputs!$CO33=0,AX$4&gt;=Inputs!$CM33),1,IF(AND(AX$4&gt;=Inputs!$CM33,AX$4&lt;Inputs!$CN33),1,IF(AND(AX$4=Inputs!$CN33,AX$4=Inputs!$CO33),1,IF(OR(AND(AX$4=Inputs!$CN33+1,Inputs!$CN33=Inputs!$CO33),AND(AX$4=Inputs!$CN33+2,Inputs!$CN33=Inputs!$CO33)),0,IF(AX$4=Inputs!$CN33,0.8,IF(AX$4=Inputs!$CN33+1,0.6,IF(AX$4=Inputs!$CN33+2,0.4,IF(AX$4=Inputs!$CO33,0.2,IF(AND(AX$4&gt;=Inputs!$CL33,AX$4&lt;Inputs!$CM33),(AX$4-Inputs!$CL33+1)/(Inputs!$AI33+1),0)))))))))</f>
        <v>0</v>
      </c>
      <c r="AY36" s="27">
        <f>IF(AND(Inputs!$CO33=0,AY$4&gt;=Inputs!$CM33),1,IF(AND(AY$4&gt;=Inputs!$CM33,AY$4&lt;Inputs!$CN33),1,IF(AND(AY$4=Inputs!$CN33,AY$4=Inputs!$CO33),1,IF(OR(AND(AY$4=Inputs!$CN33+1,Inputs!$CN33=Inputs!$CO33),AND(AY$4=Inputs!$CN33+2,Inputs!$CN33=Inputs!$CO33)),0,IF(AY$4=Inputs!$CN33,0.8,IF(AY$4=Inputs!$CN33+1,0.6,IF(AY$4=Inputs!$CN33+2,0.4,IF(AY$4=Inputs!$CO33,0.2,IF(AND(AY$4&gt;=Inputs!$CL33,AY$4&lt;Inputs!$CM33),(AY$4-Inputs!$CL33+1)/(Inputs!$AI33+1),0)))))))))</f>
        <v>0</v>
      </c>
      <c r="AZ36" s="27">
        <f>IF(AND(Inputs!$CO33=0,AZ$4&gt;=Inputs!$CM33),1,IF(AND(AZ$4&gt;=Inputs!$CM33,AZ$4&lt;Inputs!$CN33),1,IF(AND(AZ$4=Inputs!$CN33,AZ$4=Inputs!$CO33),1,IF(OR(AND(AZ$4=Inputs!$CN33+1,Inputs!$CN33=Inputs!$CO33),AND(AZ$4=Inputs!$CN33+2,Inputs!$CN33=Inputs!$CO33)),0,IF(AZ$4=Inputs!$CN33,0.8,IF(AZ$4=Inputs!$CN33+1,0.6,IF(AZ$4=Inputs!$CN33+2,0.4,IF(AZ$4=Inputs!$CO33,0.2,IF(AND(AZ$4&gt;=Inputs!$CL33,AZ$4&lt;Inputs!$CM33),(AZ$4-Inputs!$CL33+1)/(Inputs!$AI33+1),0)))))))))</f>
        <v>0</v>
      </c>
      <c r="BA36" s="27">
        <f>IF(AND(Inputs!$CO33=0,BA$4&gt;=Inputs!$CM33),1,IF(AND(BA$4&gt;=Inputs!$CM33,BA$4&lt;Inputs!$CN33),1,IF(AND(BA$4=Inputs!$CN33,BA$4=Inputs!$CO33),1,IF(OR(AND(BA$4=Inputs!$CN33+1,Inputs!$CN33=Inputs!$CO33),AND(BA$4=Inputs!$CN33+2,Inputs!$CN33=Inputs!$CO33)),0,IF(BA$4=Inputs!$CN33,0.8,IF(BA$4=Inputs!$CN33+1,0.6,IF(BA$4=Inputs!$CN33+2,0.4,IF(BA$4=Inputs!$CO33,0.2,IF(AND(BA$4&gt;=Inputs!$CL33,BA$4&lt;Inputs!$CM33),(BA$4-Inputs!$CL33+1)/(Inputs!$AI33+1),0)))))))))</f>
        <v>0</v>
      </c>
      <c r="BB36" s="27">
        <f>IF(AND(Inputs!$CO33=0,BB$4&gt;=Inputs!$CM33),1,IF(AND(BB$4&gt;=Inputs!$CM33,BB$4&lt;Inputs!$CN33),1,IF(AND(BB$4=Inputs!$CN33,BB$4=Inputs!$CO33),1,IF(OR(AND(BB$4=Inputs!$CN33+1,Inputs!$CN33=Inputs!$CO33),AND(BB$4=Inputs!$CN33+2,Inputs!$CN33=Inputs!$CO33)),0,IF(BB$4=Inputs!$CN33,0.8,IF(BB$4=Inputs!$CN33+1,0.6,IF(BB$4=Inputs!$CN33+2,0.4,IF(BB$4=Inputs!$CO33,0.2,IF(AND(BB$4&gt;=Inputs!$CL33,BB$4&lt;Inputs!$CM33),(BB$4-Inputs!$CL33+1)/(Inputs!$AI33+1),0)))))))))</f>
        <v>0</v>
      </c>
      <c r="BC36" s="27">
        <f>IF(AND(Inputs!$CO33=0,BC$4&gt;=Inputs!$CM33),1,IF(AND(BC$4&gt;=Inputs!$CM33,BC$4&lt;Inputs!$CN33),1,IF(AND(BC$4=Inputs!$CN33,BC$4=Inputs!$CO33),1,IF(OR(AND(BC$4=Inputs!$CN33+1,Inputs!$CN33=Inputs!$CO33),AND(BC$4=Inputs!$CN33+2,Inputs!$CN33=Inputs!$CO33)),0,IF(BC$4=Inputs!$CN33,0.8,IF(BC$4=Inputs!$CN33+1,0.6,IF(BC$4=Inputs!$CN33+2,0.4,IF(BC$4=Inputs!$CO33,0.2,IF(AND(BC$4&gt;=Inputs!$CL33,BC$4&lt;Inputs!$CM33),(BC$4-Inputs!$CL33+1)/(Inputs!$AI33+1),0)))))))))</f>
        <v>0</v>
      </c>
      <c r="BD36" s="27">
        <f>IF(AND(Inputs!$CO33=0,BD$4&gt;=Inputs!$CM33),1,IF(AND(BD$4&gt;=Inputs!$CM33,BD$4&lt;Inputs!$CN33),1,IF(AND(BD$4=Inputs!$CN33,BD$4=Inputs!$CO33),1,IF(OR(AND(BD$4=Inputs!$CN33+1,Inputs!$CN33=Inputs!$CO33),AND(BD$4=Inputs!$CN33+2,Inputs!$CN33=Inputs!$CO33)),0,IF(BD$4=Inputs!$CN33,0.8,IF(BD$4=Inputs!$CN33+1,0.6,IF(BD$4=Inputs!$CN33+2,0.4,IF(BD$4=Inputs!$CO33,0.2,IF(AND(BD$4&gt;=Inputs!$CL33,BD$4&lt;Inputs!$CM33),(BD$4-Inputs!$CL33+1)/(Inputs!$AI33+1),0)))))))))</f>
        <v>0</v>
      </c>
      <c r="BE36" s="27">
        <f>IF(AND(Inputs!$CO33=0,BE$4&gt;=Inputs!$CM33),1,IF(AND(BE$4&gt;=Inputs!$CM33,BE$4&lt;Inputs!$CN33),1,IF(AND(BE$4=Inputs!$CN33,BE$4=Inputs!$CO33),1,IF(OR(AND(BE$4=Inputs!$CN33+1,Inputs!$CN33=Inputs!$CO33),AND(BE$4=Inputs!$CN33+2,Inputs!$CN33=Inputs!$CO33)),0,IF(BE$4=Inputs!$CN33,0.8,IF(BE$4=Inputs!$CN33+1,0.6,IF(BE$4=Inputs!$CN33+2,0.4,IF(BE$4=Inputs!$CO33,0.2,IF(AND(BE$4&gt;=Inputs!$CL33,BE$4&lt;Inputs!$CM33),(BE$4-Inputs!$CL33+1)/(Inputs!$AI33+1),0)))))))))</f>
        <v>0</v>
      </c>
      <c r="BF36" s="27">
        <f>IF(AND(Inputs!$CO33=0,BF$4&gt;=Inputs!$CM33),1,IF(AND(BF$4&gt;=Inputs!$CM33,BF$4&lt;Inputs!$CN33),1,IF(AND(BF$4=Inputs!$CN33,BF$4=Inputs!$CO33),1,IF(OR(AND(BF$4=Inputs!$CN33+1,Inputs!$CN33=Inputs!$CO33),AND(BF$4=Inputs!$CN33+2,Inputs!$CN33=Inputs!$CO33)),0,IF(BF$4=Inputs!$CN33,0.8,IF(BF$4=Inputs!$CN33+1,0.6,IF(BF$4=Inputs!$CN33+2,0.4,IF(BF$4=Inputs!$CO33,0.2,IF(AND(BF$4&gt;=Inputs!$CL33,BF$4&lt;Inputs!$CM33),(BF$4-Inputs!$CL33+1)/(Inputs!$AI33+1),0)))))))))</f>
        <v>0</v>
      </c>
      <c r="BG36" s="27">
        <f>IF(AND(Inputs!$CO33=0,BG$4&gt;=Inputs!$CM33),1,IF(AND(BG$4&gt;=Inputs!$CM33,BG$4&lt;Inputs!$CN33),1,IF(AND(BG$4=Inputs!$CN33,BG$4=Inputs!$CO33),1,IF(OR(AND(BG$4=Inputs!$CN33+1,Inputs!$CN33=Inputs!$CO33),AND(BG$4=Inputs!$CN33+2,Inputs!$CN33=Inputs!$CO33)),0,IF(BG$4=Inputs!$CN33,0.8,IF(BG$4=Inputs!$CN33+1,0.6,IF(BG$4=Inputs!$CN33+2,0.4,IF(BG$4=Inputs!$CO33,0.2,IF(AND(BG$4&gt;=Inputs!$CL33,BG$4&lt;Inputs!$CM33),(BG$4-Inputs!$CL33+1)/(Inputs!$AI33+1),0)))))))))</f>
        <v>0</v>
      </c>
      <c r="BH36" s="27">
        <f>IF(AND(Inputs!$CO33=0,BH$4&gt;=Inputs!$CM33),1,IF(AND(BH$4&gt;=Inputs!$CM33,BH$4&lt;Inputs!$CN33),1,IF(AND(BH$4=Inputs!$CN33,BH$4=Inputs!$CO33),1,IF(OR(AND(BH$4=Inputs!$CN33+1,Inputs!$CN33=Inputs!$CO33),AND(BH$4=Inputs!$CN33+2,Inputs!$CN33=Inputs!$CO33)),0,IF(BH$4=Inputs!$CN33,0.8,IF(BH$4=Inputs!$CN33+1,0.6,IF(BH$4=Inputs!$CN33+2,0.4,IF(BH$4=Inputs!$CO33,0.2,IF(AND(BH$4&gt;=Inputs!$CL33,BH$4&lt;Inputs!$CM33),(BH$4-Inputs!$CL33+1)/(Inputs!$AI33+1),0)))))))))</f>
        <v>0</v>
      </c>
      <c r="BI36" s="27">
        <f>IF(AND(Inputs!$CO33=0,BI$4&gt;=Inputs!$CM33),1,IF(AND(BI$4&gt;=Inputs!$CM33,BI$4&lt;Inputs!$CN33),1,IF(AND(BI$4=Inputs!$CN33,BI$4=Inputs!$CO33),1,IF(OR(AND(BI$4=Inputs!$CN33+1,Inputs!$CN33=Inputs!$CO33),AND(BI$4=Inputs!$CN33+2,Inputs!$CN33=Inputs!$CO33)),0,IF(BI$4=Inputs!$CN33,0.8,IF(BI$4=Inputs!$CN33+1,0.6,IF(BI$4=Inputs!$CN33+2,0.4,IF(BI$4=Inputs!$CO33,0.2,IF(AND(BI$4&gt;=Inputs!$CL33,BI$4&lt;Inputs!$CM33),(BI$4-Inputs!$CL33+1)/(Inputs!$AI33+1),0)))))))))</f>
        <v>0</v>
      </c>
      <c r="BJ36" s="27">
        <f>IF(AND(Inputs!$CO33=0,BJ$4&gt;=Inputs!$CM33),1,IF(AND(BJ$4&gt;=Inputs!$CM33,BJ$4&lt;Inputs!$CN33),1,IF(AND(BJ$4=Inputs!$CN33,BJ$4=Inputs!$CO33),1,IF(OR(AND(BJ$4=Inputs!$CN33+1,Inputs!$CN33=Inputs!$CO33),AND(BJ$4=Inputs!$CN33+2,Inputs!$CN33=Inputs!$CO33)),0,IF(BJ$4=Inputs!$CN33,0.8,IF(BJ$4=Inputs!$CN33+1,0.6,IF(BJ$4=Inputs!$CN33+2,0.4,IF(BJ$4=Inputs!$CO33,0.2,IF(AND(BJ$4&gt;=Inputs!$CL33,BJ$4&lt;Inputs!$CM33),(BJ$4-Inputs!$CL33+1)/(Inputs!$AI33+1),0)))))))))</f>
        <v>0</v>
      </c>
      <c r="BK36" s="27">
        <f>IF(AND(Inputs!$CO33=0,BK$4&gt;=Inputs!$CM33),1,IF(AND(BK$4&gt;=Inputs!$CM33,BK$4&lt;Inputs!$CN33),1,IF(AND(BK$4=Inputs!$CN33,BK$4=Inputs!$CO33),1,IF(OR(AND(BK$4=Inputs!$CN33+1,Inputs!$CN33=Inputs!$CO33),AND(BK$4=Inputs!$CN33+2,Inputs!$CN33=Inputs!$CO33)),0,IF(BK$4=Inputs!$CN33,0.8,IF(BK$4=Inputs!$CN33+1,0.6,IF(BK$4=Inputs!$CN33+2,0.4,IF(BK$4=Inputs!$CO33,0.2,IF(AND(BK$4&gt;=Inputs!$CL33,BK$4&lt;Inputs!$CM33),(BK$4-Inputs!$CL33+1)/(Inputs!$AI33+1),0)))))))))</f>
        <v>0</v>
      </c>
      <c r="BL36" s="27">
        <f>IF(AND(Inputs!$CO33=0,BL$4&gt;=Inputs!$CM33),1,IF(AND(BL$4&gt;=Inputs!$CM33,BL$4&lt;Inputs!$CN33),1,IF(AND(BL$4=Inputs!$CN33,BL$4=Inputs!$CO33),1,IF(OR(AND(BL$4=Inputs!$CN33+1,Inputs!$CN33=Inputs!$CO33),AND(BL$4=Inputs!$CN33+2,Inputs!$CN33=Inputs!$CO33)),0,IF(BL$4=Inputs!$CN33,0.8,IF(BL$4=Inputs!$CN33+1,0.6,IF(BL$4=Inputs!$CN33+2,0.4,IF(BL$4=Inputs!$CO33,0.2,IF(AND(BL$4&gt;=Inputs!$CL33,BL$4&lt;Inputs!$CM33),(BL$4-Inputs!$CL33+1)/(Inputs!$AI33+1),0)))))))))</f>
        <v>0</v>
      </c>
      <c r="BM36" s="27">
        <f>IF(AND(Inputs!$CO33=0,BM$4&gt;=Inputs!$CM33),1,IF(AND(BM$4&gt;=Inputs!$CM33,BM$4&lt;Inputs!$CN33),1,IF(AND(BM$4=Inputs!$CN33,BM$4=Inputs!$CO33),1,IF(OR(AND(BM$4=Inputs!$CN33+1,Inputs!$CN33=Inputs!$CO33),AND(BM$4=Inputs!$CN33+2,Inputs!$CN33=Inputs!$CO33)),0,IF(BM$4=Inputs!$CN33,0.8,IF(BM$4=Inputs!$CN33+1,0.6,IF(BM$4=Inputs!$CN33+2,0.4,IF(BM$4=Inputs!$CO33,0.2,IF(AND(BM$4&gt;=Inputs!$CL33,BM$4&lt;Inputs!$CM33),(BM$4-Inputs!$CL33+1)/(Inputs!$AI33+1),0)))))))))</f>
        <v>0</v>
      </c>
      <c r="BO36" s="46" t="str">
        <f>IF(Inputs!$B33="","",(ROUND(Inputs!$BC33*AJ36,0)))</f>
        <v/>
      </c>
      <c r="BP36" s="46" t="str">
        <f>IF(Inputs!$B33="","",(ROUND(Inputs!$BC33*AK36,0)))</f>
        <v/>
      </c>
      <c r="BQ36" s="46" t="str">
        <f>IF(Inputs!$B33="","",(ROUND(Inputs!$BC33*AL36,0)))</f>
        <v/>
      </c>
      <c r="BR36" s="46" t="str">
        <f>IF(Inputs!$B33="","",(ROUND(Inputs!$BC33*AM36,0)))</f>
        <v/>
      </c>
      <c r="BS36" s="46" t="str">
        <f>IF(Inputs!$B33="","",(ROUND(Inputs!$BC33*AN36,0)))</f>
        <v/>
      </c>
      <c r="BT36" s="46" t="str">
        <f>IF(Inputs!$B33="","",(ROUND(Inputs!$BC33*AO36,0)))</f>
        <v/>
      </c>
      <c r="BU36" s="46" t="str">
        <f>IF(Inputs!$B33="","",(ROUND(Inputs!$BC33*AP36,0)))</f>
        <v/>
      </c>
      <c r="BV36" s="46" t="str">
        <f>IF(Inputs!$B33="","",(ROUND(Inputs!$BC33*AQ36,0)))</f>
        <v/>
      </c>
      <c r="BW36" s="46" t="str">
        <f>IF(Inputs!$B33="","",(ROUND(Inputs!$BC33*AR36,0)))</f>
        <v/>
      </c>
      <c r="BX36" s="46" t="str">
        <f>IF(Inputs!$B33="","",(ROUND(Inputs!$BC33*AS36,0)))</f>
        <v/>
      </c>
      <c r="BY36" s="46" t="str">
        <f>IF(Inputs!$B33="","",(ROUND(Inputs!$BC33*AT36,0)))</f>
        <v/>
      </c>
      <c r="BZ36" s="46" t="str">
        <f>IF(Inputs!$B33="","",(ROUND(Inputs!$BC33*AU36,0)))</f>
        <v/>
      </c>
      <c r="CA36" s="46" t="str">
        <f>IF(Inputs!$B33="","",(ROUND(Inputs!$BC33*AV36,0)))</f>
        <v/>
      </c>
      <c r="CB36" s="46" t="str">
        <f>IF(Inputs!$B33="","",(ROUND(Inputs!$BC33*AW36,0)))</f>
        <v/>
      </c>
      <c r="CC36" s="46" t="str">
        <f>IF(Inputs!$B33="","",(ROUND(Inputs!$BC33*AX36,0)))</f>
        <v/>
      </c>
      <c r="CD36" s="46" t="str">
        <f>IF(Inputs!$B33="","",(ROUND(Inputs!$BC33*AY36,0)))</f>
        <v/>
      </c>
      <c r="CE36" s="46" t="str">
        <f>IF(Inputs!$B33="","",(ROUND(Inputs!$BC33*AZ36,0)))</f>
        <v/>
      </c>
      <c r="CF36" s="46" t="str">
        <f>IF(Inputs!$B33="","",(ROUND(Inputs!$BC33*BA36,0)))</f>
        <v/>
      </c>
      <c r="CG36" s="46" t="str">
        <f>IF(Inputs!$B33="","",(ROUND(Inputs!$BC33*BB36,0)))</f>
        <v/>
      </c>
      <c r="CH36" s="46" t="str">
        <f>IF(Inputs!$B33="","",(ROUND(Inputs!$BC33*BC36,0)))</f>
        <v/>
      </c>
      <c r="CI36" s="46" t="str">
        <f>IF(Inputs!$B33="","",(ROUND(Inputs!$BC33*BD36,0)))</f>
        <v/>
      </c>
      <c r="CJ36" s="46" t="str">
        <f>IF(Inputs!$B33="","",(ROUND(Inputs!$BC33*BE36,0)))</f>
        <v/>
      </c>
      <c r="CK36" s="46" t="str">
        <f>IF(Inputs!$B33="","",(ROUND(Inputs!$BC33*BF36,0)))</f>
        <v/>
      </c>
      <c r="CL36" s="46" t="str">
        <f>IF(Inputs!$B33="","",(ROUND(Inputs!$BC33*BG36,0)))</f>
        <v/>
      </c>
      <c r="CM36" s="46" t="str">
        <f>IF(Inputs!$B33="","",(ROUND(Inputs!$BC33*BH36,0)))</f>
        <v/>
      </c>
      <c r="CN36" s="46" t="str">
        <f>IF(Inputs!$B33="","",(ROUND(Inputs!$BC33*BI36,0)))</f>
        <v/>
      </c>
      <c r="CO36" s="46" t="str">
        <f>IF(Inputs!$B33="","",(ROUND(Inputs!$BC33*BJ36,0)))</f>
        <v/>
      </c>
      <c r="CP36" s="46" t="str">
        <f>IF(Inputs!$B33="","",(ROUND(Inputs!$BC33*BK36,0)))</f>
        <v/>
      </c>
      <c r="CQ36" s="46" t="str">
        <f>IF(Inputs!$B33="","",(ROUND(Inputs!$BC33*BL36,0)))</f>
        <v/>
      </c>
      <c r="CR36" s="46" t="str">
        <f>IF(Inputs!$B33="","",(ROUND(Inputs!$BC33*BM36,0)))</f>
        <v/>
      </c>
      <c r="CV36" s="46" t="str">
        <f>IF(A36="","",IF(AND(CV$4&lt;=Inputs!$CQ33,CV$4&gt;=Inputs!$CP33),Inputs!$AR33/(Inputs!$CQ33-Inputs!$CP33+1),0)+IF(CV$4=Inputs!$CL33,Inputs!$BD33,0))</f>
        <v/>
      </c>
      <c r="CW36" s="46" t="str">
        <f>IF(B36="","",IF(AND(CW$4&lt;=Inputs!$CQ33,CW$4&gt;=Inputs!$CP33),Inputs!$AR33/(Inputs!$CQ33-Inputs!$CP33+1),0)+IF(CW$4=Inputs!$CL33,Inputs!$BD33,0))</f>
        <v/>
      </c>
      <c r="CX36" s="46" t="str">
        <f>IF(C36="","",IF(AND(CX$4&lt;=Inputs!$CQ33,CX$4&gt;=Inputs!$CP33),Inputs!$AR33/(Inputs!$CQ33-Inputs!$CP33+1),0)+IF(CX$4=Inputs!$CL33,Inputs!$BD33,0))</f>
        <v/>
      </c>
      <c r="CY36" s="46" t="str">
        <f>IF(D36="","",IF(AND(CY$4&lt;=Inputs!$CQ33,CY$4&gt;=Inputs!$CP33),Inputs!$AR33/(Inputs!$CQ33-Inputs!$CP33+1),0)+IF(CY$4=Inputs!$CL33,Inputs!$BD33,0))</f>
        <v/>
      </c>
      <c r="CZ36" s="46" t="str">
        <f>IF(E36="","",IF(AND(CZ$4&lt;=Inputs!$CQ33,CZ$4&gt;=Inputs!$CP33),Inputs!$AR33/(Inputs!$CQ33-Inputs!$CP33+1),0)+IF(CZ$4=Inputs!$CL33,Inputs!$BD33,0))</f>
        <v/>
      </c>
      <c r="DA36" s="46" t="str">
        <f>IF(F36="","",IF(AND(DA$4&lt;=Inputs!$CQ33,DA$4&gt;=Inputs!$CP33),Inputs!$AR33/(Inputs!$CQ33-Inputs!$CP33+1),0)+IF(DA$4=Inputs!$CL33,Inputs!$BD33,0))</f>
        <v/>
      </c>
      <c r="DB36" s="46" t="str">
        <f>IF(G36="","",IF(AND(DB$4&lt;=Inputs!$CQ33,DB$4&gt;=Inputs!$CP33),Inputs!$AR33/(Inputs!$CQ33-Inputs!$CP33+1),0)+IF(DB$4=Inputs!$CL33,Inputs!$BD33,0))</f>
        <v/>
      </c>
      <c r="DC36" s="46" t="str">
        <f>IF(H36="","",IF(AND(DC$4&lt;=Inputs!$CQ33,DC$4&gt;=Inputs!$CP33),Inputs!$AR33/(Inputs!$CQ33-Inputs!$CP33+1),0)+IF(DC$4=Inputs!$CL33,Inputs!$BD33,0))</f>
        <v/>
      </c>
      <c r="DD36" s="46" t="str">
        <f>IF(I36="","",IF(AND(DD$4&lt;=Inputs!$CQ33,DD$4&gt;=Inputs!$CP33),Inputs!$AR33/(Inputs!$CQ33-Inputs!$CP33+1),0)+IF(DD$4=Inputs!$CL33,Inputs!$BD33,0))</f>
        <v/>
      </c>
      <c r="DE36" s="46" t="str">
        <f>IF(J36="","",IF(AND(DE$4&lt;=Inputs!$CQ33,DE$4&gt;=Inputs!$CP33),Inputs!$AR33/(Inputs!$CQ33-Inputs!$CP33+1),0)+IF(DE$4=Inputs!$CL33,Inputs!$BD33,0))</f>
        <v/>
      </c>
      <c r="DF36" s="46" t="str">
        <f>IF(K36="","",IF(AND(DF$4&lt;=Inputs!$CQ33,DF$4&gt;=Inputs!$CP33),Inputs!$AR33/(Inputs!$CQ33-Inputs!$CP33+1),0)+IF(DF$4=Inputs!$CL33,Inputs!$BD33,0))</f>
        <v/>
      </c>
      <c r="DG36" s="46" t="str">
        <f>IF(L36="","",IF(AND(DG$4&lt;=Inputs!$CQ33,DG$4&gt;=Inputs!$CP33),Inputs!$AR33/(Inputs!$CQ33-Inputs!$CP33+1),0)+IF(DG$4=Inputs!$CL33,Inputs!$BD33,0))</f>
        <v/>
      </c>
      <c r="DH36" s="46" t="str">
        <f>IF(M36="","",IF(AND(DH$4&lt;=Inputs!$CQ33,DH$4&gt;=Inputs!$CP33),Inputs!$AR33/(Inputs!$CQ33-Inputs!$CP33+1),0)+IF(DH$4=Inputs!$CL33,Inputs!$BD33,0))</f>
        <v/>
      </c>
      <c r="DI36" s="46" t="str">
        <f>IF(N36="","",IF(AND(DI$4&lt;=Inputs!$CQ33,DI$4&gt;=Inputs!$CP33),Inputs!$AR33/(Inputs!$CQ33-Inputs!$CP33+1),0)+IF(DI$4=Inputs!$CL33,Inputs!$BD33,0))</f>
        <v/>
      </c>
      <c r="DJ36" s="46" t="str">
        <f>IF(O36="","",IF(AND(DJ$4&lt;=Inputs!$CQ33,DJ$4&gt;=Inputs!$CP33),Inputs!$AR33/(Inputs!$CQ33-Inputs!$CP33+1),0)+IF(DJ$4=Inputs!$CL33,Inputs!$BD33,0))</f>
        <v/>
      </c>
      <c r="DK36" s="46" t="str">
        <f>IF(P36="","",IF(AND(DK$4&lt;=Inputs!$CQ33,DK$4&gt;=Inputs!$CP33),Inputs!$AR33/(Inputs!$CQ33-Inputs!$CP33+1),0)+IF(DK$4=Inputs!$CL33,Inputs!$BD33,0))</f>
        <v/>
      </c>
      <c r="DL36" s="46" t="str">
        <f>IF(Q36="","",IF(AND(DL$4&lt;=Inputs!$CQ33,DL$4&gt;=Inputs!$CP33),Inputs!$AR33/(Inputs!$CQ33-Inputs!$CP33+1),0)+IF(DL$4=Inputs!$CL33,Inputs!$BD33,0))</f>
        <v/>
      </c>
      <c r="DM36" s="46" t="str">
        <f>IF(R36="","",IF(AND(DM$4&lt;=Inputs!$CQ33,DM$4&gt;=Inputs!$CP33),Inputs!$AR33/(Inputs!$CQ33-Inputs!$CP33+1),0)+IF(DM$4=Inputs!$CL33,Inputs!$BD33,0))</f>
        <v/>
      </c>
      <c r="DN36" s="46" t="str">
        <f>IF(S36="","",IF(AND(DN$4&lt;=Inputs!$CQ33,DN$4&gt;=Inputs!$CP33),Inputs!$AR33/(Inputs!$CQ33-Inputs!$CP33+1),0)+IF(DN$4=Inputs!$CL33,Inputs!$BD33,0))</f>
        <v/>
      </c>
      <c r="DO36" s="46" t="str">
        <f>IF(T36="","",IF(AND(DO$4&lt;=Inputs!$CQ33,DO$4&gt;=Inputs!$CP33),Inputs!$AR33/(Inputs!$CQ33-Inputs!$CP33+1),0)+IF(DO$4=Inputs!$CL33,Inputs!$BD33,0))</f>
        <v/>
      </c>
      <c r="DP36" s="46" t="str">
        <f>IF(U36="","",IF(AND(DP$4&lt;=Inputs!$CQ33,DP$4&gt;=Inputs!$CP33),Inputs!$AR33/(Inputs!$CQ33-Inputs!$CP33+1),0)+IF(DP$4=Inputs!$CL33,Inputs!$BD33,0))</f>
        <v/>
      </c>
      <c r="DQ36" s="46" t="str">
        <f>IF(V36="","",IF(AND(DQ$4&lt;=Inputs!$CQ33,DQ$4&gt;=Inputs!$CP33),Inputs!$AR33/(Inputs!$CQ33-Inputs!$CP33+1),0)+IF(DQ$4=Inputs!$CL33,Inputs!$BD33,0))</f>
        <v/>
      </c>
      <c r="DR36" s="46" t="str">
        <f>IF(W36="","",IF(AND(DR$4&lt;=Inputs!$CQ33,DR$4&gt;=Inputs!$CP33),Inputs!$AR33/(Inputs!$CQ33-Inputs!$CP33+1),0)+IF(DR$4=Inputs!$CL33,Inputs!$BD33,0))</f>
        <v/>
      </c>
      <c r="DS36" s="46" t="str">
        <f>IF(X36="","",IF(AND(DS$4&lt;=Inputs!$CQ33,DS$4&gt;=Inputs!$CP33),Inputs!$AR33/(Inputs!$CQ33-Inputs!$CP33+1),0)+IF(DS$4=Inputs!$CL33,Inputs!$BD33,0))</f>
        <v/>
      </c>
      <c r="DT36" s="46" t="str">
        <f>IF(Y36="","",IF(AND(DT$4&lt;=Inputs!$CQ33,DT$4&gt;=Inputs!$CP33),Inputs!$AR33/(Inputs!$CQ33-Inputs!$CP33+1),0)+IF(DT$4=Inputs!$CL33,Inputs!$BD33,0))</f>
        <v/>
      </c>
      <c r="DU36" s="46" t="str">
        <f>IF(Z36="","",IF(AND(DU$4&lt;=Inputs!$CQ33,DU$4&gt;=Inputs!$CP33),Inputs!$AR33/(Inputs!$CQ33-Inputs!$CP33+1),0)+IF(DU$4=Inputs!$CL33,Inputs!$BD33,0))</f>
        <v/>
      </c>
      <c r="DV36" s="46" t="str">
        <f>IF(AA36="","",IF(AND(DV$4&lt;=Inputs!$CQ33,DV$4&gt;=Inputs!$CP33),Inputs!$AR33/(Inputs!$CQ33-Inputs!$CP33+1),0)+IF(DV$4=Inputs!$CL33,Inputs!$BD33,0))</f>
        <v/>
      </c>
      <c r="DW36" s="46" t="str">
        <f>IF(AB36="","",IF(AND(DW$4&lt;=Inputs!$CQ33,DW$4&gt;=Inputs!$CP33),Inputs!$AR33/(Inputs!$CQ33-Inputs!$CP33+1),0)+IF(DW$4=Inputs!$CL33,Inputs!$BD33,0))</f>
        <v/>
      </c>
      <c r="DX36" s="46" t="str">
        <f>IF(AC36="","",IF(AND(DX$4&lt;=Inputs!$CQ33,DX$4&gt;=Inputs!$CP33),Inputs!$AR33/(Inputs!$CQ33-Inputs!$CP33+1),0)+IF(DX$4=Inputs!$CL33,Inputs!$BD33,0))</f>
        <v/>
      </c>
      <c r="DY36" s="46" t="str">
        <f>IF(AD36="","",IF(AND(DY$4&lt;=Inputs!$CQ33,DY$4&gt;=Inputs!$CP33),Inputs!$AR33/(Inputs!$CQ33-Inputs!$CP33+1),0)+IF(DY$4=Inputs!$CL33,Inputs!$BD33,0))</f>
        <v/>
      </c>
      <c r="DZ36" s="46" t="str">
        <f t="shared" si="3"/>
        <v/>
      </c>
    </row>
    <row r="37" spans="1:130">
      <c r="A37" s="7" t="str">
        <f>IF(Inputs!A34="","",Inputs!A34)</f>
        <v/>
      </c>
      <c r="B37" t="str">
        <f>IF(Inputs!B34="","",Inputs!B34)</f>
        <v/>
      </c>
      <c r="C37" s="46" t="str">
        <f>IF(Inputs!$B34="","",BO37-CV37)</f>
        <v/>
      </c>
      <c r="D37" s="46" t="str">
        <f>IF(Inputs!$B34="","",BP37-CW37)</f>
        <v/>
      </c>
      <c r="E37" s="46" t="str">
        <f>IF(Inputs!$B34="","",BQ37-CX37)</f>
        <v/>
      </c>
      <c r="F37" s="46" t="str">
        <f>IF(Inputs!$B34="","",BR37-CY37)</f>
        <v/>
      </c>
      <c r="G37" s="46" t="str">
        <f>IF(Inputs!$B34="","",BS37-CZ37)</f>
        <v/>
      </c>
      <c r="H37" s="46" t="str">
        <f>IF(Inputs!$B34="","",BT37-DA37)</f>
        <v/>
      </c>
      <c r="I37" s="46" t="str">
        <f>IF(Inputs!$B34="","",BU37-DB37)</f>
        <v/>
      </c>
      <c r="J37" s="46" t="str">
        <f>IF(Inputs!$B34="","",BV37-DC37)</f>
        <v/>
      </c>
      <c r="K37" s="46" t="str">
        <f>IF(Inputs!$B34="","",BW37-DD37)</f>
        <v/>
      </c>
      <c r="L37" s="46" t="str">
        <f>IF(Inputs!$B34="","",BX37-DE37)</f>
        <v/>
      </c>
      <c r="M37" s="46" t="str">
        <f>IF(Inputs!$B34="","",BY37-DF37)</f>
        <v/>
      </c>
      <c r="N37" s="46" t="str">
        <f>IF(Inputs!$B34="","",BZ37-DG37)</f>
        <v/>
      </c>
      <c r="O37" s="46" t="str">
        <f>IF(Inputs!$B34="","",CA37-DH37)</f>
        <v/>
      </c>
      <c r="P37" s="46" t="str">
        <f>IF(Inputs!$B34="","",CB37-DI37)</f>
        <v/>
      </c>
      <c r="Q37" s="46" t="str">
        <f>IF(Inputs!$B34="","",CC37-DJ37)</f>
        <v/>
      </c>
      <c r="R37" s="46" t="str">
        <f>IF(Inputs!$B34="","",CD37-DK37)</f>
        <v/>
      </c>
      <c r="S37" s="46" t="str">
        <f>IF(Inputs!$B34="","",CE37-DL37)</f>
        <v/>
      </c>
      <c r="T37" s="46" t="str">
        <f>IF(Inputs!$B34="","",CF37-DM37)</f>
        <v/>
      </c>
      <c r="U37" s="46" t="str">
        <f>IF(Inputs!$B34="","",CG37-DN37)</f>
        <v/>
      </c>
      <c r="V37" s="46" t="str">
        <f>IF(Inputs!$B34="","",CH37-DO37)</f>
        <v/>
      </c>
      <c r="W37" s="46" t="str">
        <f>IF(Inputs!$B34="","",CI37-DP37)</f>
        <v/>
      </c>
      <c r="X37" s="46" t="str">
        <f>IF(Inputs!$B34="","",CJ37-DQ37)</f>
        <v/>
      </c>
      <c r="Y37" s="46" t="str">
        <f>IF(Inputs!$B34="","",CK37-DR37)</f>
        <v/>
      </c>
      <c r="Z37" s="46" t="str">
        <f>IF(Inputs!$B34="","",CL37-DS37)</f>
        <v/>
      </c>
      <c r="AA37" s="46" t="str">
        <f>IF(Inputs!$B34="","",CM37-DT37)</f>
        <v/>
      </c>
      <c r="AB37" s="46" t="str">
        <f>IF(Inputs!$B34="","",CN37-DU37)</f>
        <v/>
      </c>
      <c r="AC37" s="46" t="str">
        <f>IF(Inputs!$B34="","",CO37-DV37)</f>
        <v/>
      </c>
      <c r="AD37" s="46" t="str">
        <f>IF(Inputs!$B34="","",CP37-DW37)</f>
        <v/>
      </c>
      <c r="AE37" s="46" t="str">
        <f>IF(Inputs!$B34="","",CQ37-DX37)</f>
        <v/>
      </c>
      <c r="AF37" s="46" t="str">
        <f>IF(Inputs!$B34="","",CR37-DY37)</f>
        <v/>
      </c>
      <c r="AG37" s="50" t="str">
        <f t="shared" si="4"/>
        <v/>
      </c>
      <c r="AH37" s="50"/>
      <c r="AJ37" s="27">
        <f>IF(AND(Inputs!$CO34=0,AJ$4&gt;=Inputs!$CM34),1,IF(AND(AJ$4&gt;=Inputs!$CM34,AJ$4&lt;Inputs!$CN34),1,IF(AND(AJ$4=Inputs!$CN34,AJ$4=Inputs!$CO34),1,IF(OR(AND(AJ$4=Inputs!$CN34+1,Inputs!$CN34=Inputs!$CO34),AND(AJ$4=Inputs!$CN34+2,Inputs!$CN34=Inputs!$CO34)),0,IF(AJ$4=Inputs!$CN34,0.8,IF(AJ$4=Inputs!$CN34+1,0.6,IF(AJ$4=Inputs!$CN34+2,0.4,IF(AJ$4=Inputs!$CO34,0.2,IF(AND(AJ$4&gt;=Inputs!$CL34,AJ$4&lt;Inputs!$CM34),(AJ$4-Inputs!$CL34+1)/(Inputs!$AI34+1),0)))))))))</f>
        <v>0</v>
      </c>
      <c r="AK37" s="27">
        <f>IF(AND(Inputs!$CO34=0,AK$4&gt;=Inputs!$CM34),1,IF(AND(AK$4&gt;=Inputs!$CM34,AK$4&lt;Inputs!$CN34),1,IF(AND(AK$4=Inputs!$CN34,AK$4=Inputs!$CO34),1,IF(OR(AND(AK$4=Inputs!$CN34+1,Inputs!$CN34=Inputs!$CO34),AND(AK$4=Inputs!$CN34+2,Inputs!$CN34=Inputs!$CO34)),0,IF(AK$4=Inputs!$CN34,0.8,IF(AK$4=Inputs!$CN34+1,0.6,IF(AK$4=Inputs!$CN34+2,0.4,IF(AK$4=Inputs!$CO34,0.2,IF(AND(AK$4&gt;=Inputs!$CL34,AK$4&lt;Inputs!$CM34),(AK$4-Inputs!$CL34+1)/(Inputs!$AI34+1),0)))))))))</f>
        <v>0</v>
      </c>
      <c r="AL37" s="27">
        <f>IF(AND(Inputs!$CO34=0,AL$4&gt;=Inputs!$CM34),1,IF(AND(AL$4&gt;=Inputs!$CM34,AL$4&lt;Inputs!$CN34),1,IF(AND(AL$4=Inputs!$CN34,AL$4=Inputs!$CO34),1,IF(OR(AND(AL$4=Inputs!$CN34+1,Inputs!$CN34=Inputs!$CO34),AND(AL$4=Inputs!$CN34+2,Inputs!$CN34=Inputs!$CO34)),0,IF(AL$4=Inputs!$CN34,0.8,IF(AL$4=Inputs!$CN34+1,0.6,IF(AL$4=Inputs!$CN34+2,0.4,IF(AL$4=Inputs!$CO34,0.2,IF(AND(AL$4&gt;=Inputs!$CL34,AL$4&lt;Inputs!$CM34),(AL$4-Inputs!$CL34+1)/(Inputs!$AI34+1),0)))))))))</f>
        <v>0</v>
      </c>
      <c r="AM37" s="27">
        <f>IF(AND(Inputs!$CO34=0,AM$4&gt;=Inputs!$CM34),1,IF(AND(AM$4&gt;=Inputs!$CM34,AM$4&lt;Inputs!$CN34),1,IF(AND(AM$4=Inputs!$CN34,AM$4=Inputs!$CO34),1,IF(OR(AND(AM$4=Inputs!$CN34+1,Inputs!$CN34=Inputs!$CO34),AND(AM$4=Inputs!$CN34+2,Inputs!$CN34=Inputs!$CO34)),0,IF(AM$4=Inputs!$CN34,0.8,IF(AM$4=Inputs!$CN34+1,0.6,IF(AM$4=Inputs!$CN34+2,0.4,IF(AM$4=Inputs!$CO34,0.2,IF(AND(AM$4&gt;=Inputs!$CL34,AM$4&lt;Inputs!$CM34),(AM$4-Inputs!$CL34+1)/(Inputs!$AI34+1),0)))))))))</f>
        <v>0</v>
      </c>
      <c r="AN37" s="27">
        <f>IF(AND(Inputs!$CO34=0,AN$4&gt;=Inputs!$CM34),1,IF(AND(AN$4&gt;=Inputs!$CM34,AN$4&lt;Inputs!$CN34),1,IF(AND(AN$4=Inputs!$CN34,AN$4=Inputs!$CO34),1,IF(OR(AND(AN$4=Inputs!$CN34+1,Inputs!$CN34=Inputs!$CO34),AND(AN$4=Inputs!$CN34+2,Inputs!$CN34=Inputs!$CO34)),0,IF(AN$4=Inputs!$CN34,0.8,IF(AN$4=Inputs!$CN34+1,0.6,IF(AN$4=Inputs!$CN34+2,0.4,IF(AN$4=Inputs!$CO34,0.2,IF(AND(AN$4&gt;=Inputs!$CL34,AN$4&lt;Inputs!$CM34),(AN$4-Inputs!$CL34+1)/(Inputs!$AI34+1),0)))))))))</f>
        <v>0</v>
      </c>
      <c r="AO37" s="27">
        <f>IF(AND(Inputs!$CO34=0,AO$4&gt;=Inputs!$CM34),1,IF(AND(AO$4&gt;=Inputs!$CM34,AO$4&lt;Inputs!$CN34),1,IF(AND(AO$4=Inputs!$CN34,AO$4=Inputs!$CO34),1,IF(OR(AND(AO$4=Inputs!$CN34+1,Inputs!$CN34=Inputs!$CO34),AND(AO$4=Inputs!$CN34+2,Inputs!$CN34=Inputs!$CO34)),0,IF(AO$4=Inputs!$CN34,0.8,IF(AO$4=Inputs!$CN34+1,0.6,IF(AO$4=Inputs!$CN34+2,0.4,IF(AO$4=Inputs!$CO34,0.2,IF(AND(AO$4&gt;=Inputs!$CL34,AO$4&lt;Inputs!$CM34),(AO$4-Inputs!$CL34+1)/(Inputs!$AI34+1),0)))))))))</f>
        <v>0</v>
      </c>
      <c r="AP37" s="27">
        <f>IF(AND(Inputs!$CO34=0,AP$4&gt;=Inputs!$CM34),1,IF(AND(AP$4&gt;=Inputs!$CM34,AP$4&lt;Inputs!$CN34),1,IF(AND(AP$4=Inputs!$CN34,AP$4=Inputs!$CO34),1,IF(OR(AND(AP$4=Inputs!$CN34+1,Inputs!$CN34=Inputs!$CO34),AND(AP$4=Inputs!$CN34+2,Inputs!$CN34=Inputs!$CO34)),0,IF(AP$4=Inputs!$CN34,0.8,IF(AP$4=Inputs!$CN34+1,0.6,IF(AP$4=Inputs!$CN34+2,0.4,IF(AP$4=Inputs!$CO34,0.2,IF(AND(AP$4&gt;=Inputs!$CL34,AP$4&lt;Inputs!$CM34),(AP$4-Inputs!$CL34+1)/(Inputs!$AI34+1),0)))))))))</f>
        <v>0</v>
      </c>
      <c r="AQ37" s="27">
        <f>IF(AND(Inputs!$CO34=0,AQ$4&gt;=Inputs!$CM34),1,IF(AND(AQ$4&gt;=Inputs!$CM34,AQ$4&lt;Inputs!$CN34),1,IF(AND(AQ$4=Inputs!$CN34,AQ$4=Inputs!$CO34),1,IF(OR(AND(AQ$4=Inputs!$CN34+1,Inputs!$CN34=Inputs!$CO34),AND(AQ$4=Inputs!$CN34+2,Inputs!$CN34=Inputs!$CO34)),0,IF(AQ$4=Inputs!$CN34,0.8,IF(AQ$4=Inputs!$CN34+1,0.6,IF(AQ$4=Inputs!$CN34+2,0.4,IF(AQ$4=Inputs!$CO34,0.2,IF(AND(AQ$4&gt;=Inputs!$CL34,AQ$4&lt;Inputs!$CM34),(AQ$4-Inputs!$CL34+1)/(Inputs!$AI34+1),0)))))))))</f>
        <v>0</v>
      </c>
      <c r="AR37" s="27">
        <f>IF(AND(Inputs!$CO34=0,AR$4&gt;=Inputs!$CM34),1,IF(AND(AR$4&gt;=Inputs!$CM34,AR$4&lt;Inputs!$CN34),1,IF(AND(AR$4=Inputs!$CN34,AR$4=Inputs!$CO34),1,IF(OR(AND(AR$4=Inputs!$CN34+1,Inputs!$CN34=Inputs!$CO34),AND(AR$4=Inputs!$CN34+2,Inputs!$CN34=Inputs!$CO34)),0,IF(AR$4=Inputs!$CN34,0.8,IF(AR$4=Inputs!$CN34+1,0.6,IF(AR$4=Inputs!$CN34+2,0.4,IF(AR$4=Inputs!$CO34,0.2,IF(AND(AR$4&gt;=Inputs!$CL34,AR$4&lt;Inputs!$CM34),(AR$4-Inputs!$CL34+1)/(Inputs!$AI34+1),0)))))))))</f>
        <v>0</v>
      </c>
      <c r="AS37" s="27">
        <f>IF(AND(Inputs!$CO34=0,AS$4&gt;=Inputs!$CM34),1,IF(AND(AS$4&gt;=Inputs!$CM34,AS$4&lt;Inputs!$CN34),1,IF(AND(AS$4=Inputs!$CN34,AS$4=Inputs!$CO34),1,IF(OR(AND(AS$4=Inputs!$CN34+1,Inputs!$CN34=Inputs!$CO34),AND(AS$4=Inputs!$CN34+2,Inputs!$CN34=Inputs!$CO34)),0,IF(AS$4=Inputs!$CN34,0.8,IF(AS$4=Inputs!$CN34+1,0.6,IF(AS$4=Inputs!$CN34+2,0.4,IF(AS$4=Inputs!$CO34,0.2,IF(AND(AS$4&gt;=Inputs!$CL34,AS$4&lt;Inputs!$CM34),(AS$4-Inputs!$CL34+1)/(Inputs!$AI34+1),0)))))))))</f>
        <v>0</v>
      </c>
      <c r="AT37" s="27">
        <f>IF(AND(Inputs!$CO34=0,AT$4&gt;=Inputs!$CM34),1,IF(AND(AT$4&gt;=Inputs!$CM34,AT$4&lt;Inputs!$CN34),1,IF(AND(AT$4=Inputs!$CN34,AT$4=Inputs!$CO34),1,IF(OR(AND(AT$4=Inputs!$CN34+1,Inputs!$CN34=Inputs!$CO34),AND(AT$4=Inputs!$CN34+2,Inputs!$CN34=Inputs!$CO34)),0,IF(AT$4=Inputs!$CN34,0.8,IF(AT$4=Inputs!$CN34+1,0.6,IF(AT$4=Inputs!$CN34+2,0.4,IF(AT$4=Inputs!$CO34,0.2,IF(AND(AT$4&gt;=Inputs!$CL34,AT$4&lt;Inputs!$CM34),(AT$4-Inputs!$CL34+1)/(Inputs!$AI34+1),0)))))))))</f>
        <v>0</v>
      </c>
      <c r="AU37" s="27">
        <f>IF(AND(Inputs!$CO34=0,AU$4&gt;=Inputs!$CM34),1,IF(AND(AU$4&gt;=Inputs!$CM34,AU$4&lt;Inputs!$CN34),1,IF(AND(AU$4=Inputs!$CN34,AU$4=Inputs!$CO34),1,IF(OR(AND(AU$4=Inputs!$CN34+1,Inputs!$CN34=Inputs!$CO34),AND(AU$4=Inputs!$CN34+2,Inputs!$CN34=Inputs!$CO34)),0,IF(AU$4=Inputs!$CN34,0.8,IF(AU$4=Inputs!$CN34+1,0.6,IF(AU$4=Inputs!$CN34+2,0.4,IF(AU$4=Inputs!$CO34,0.2,IF(AND(AU$4&gt;=Inputs!$CL34,AU$4&lt;Inputs!$CM34),(AU$4-Inputs!$CL34+1)/(Inputs!$AI34+1),0)))))))))</f>
        <v>0</v>
      </c>
      <c r="AV37" s="27">
        <f>IF(AND(Inputs!$CO34=0,AV$4&gt;=Inputs!$CM34),1,IF(AND(AV$4&gt;=Inputs!$CM34,AV$4&lt;Inputs!$CN34),1,IF(AND(AV$4=Inputs!$CN34,AV$4=Inputs!$CO34),1,IF(OR(AND(AV$4=Inputs!$CN34+1,Inputs!$CN34=Inputs!$CO34),AND(AV$4=Inputs!$CN34+2,Inputs!$CN34=Inputs!$CO34)),0,IF(AV$4=Inputs!$CN34,0.8,IF(AV$4=Inputs!$CN34+1,0.6,IF(AV$4=Inputs!$CN34+2,0.4,IF(AV$4=Inputs!$CO34,0.2,IF(AND(AV$4&gt;=Inputs!$CL34,AV$4&lt;Inputs!$CM34),(AV$4-Inputs!$CL34+1)/(Inputs!$AI34+1),0)))))))))</f>
        <v>0</v>
      </c>
      <c r="AW37" s="27">
        <f>IF(AND(Inputs!$CO34=0,AW$4&gt;=Inputs!$CM34),1,IF(AND(AW$4&gt;=Inputs!$CM34,AW$4&lt;Inputs!$CN34),1,IF(AND(AW$4=Inputs!$CN34,AW$4=Inputs!$CO34),1,IF(OR(AND(AW$4=Inputs!$CN34+1,Inputs!$CN34=Inputs!$CO34),AND(AW$4=Inputs!$CN34+2,Inputs!$CN34=Inputs!$CO34)),0,IF(AW$4=Inputs!$CN34,0.8,IF(AW$4=Inputs!$CN34+1,0.6,IF(AW$4=Inputs!$CN34+2,0.4,IF(AW$4=Inputs!$CO34,0.2,IF(AND(AW$4&gt;=Inputs!$CL34,AW$4&lt;Inputs!$CM34),(AW$4-Inputs!$CL34+1)/(Inputs!$AI34+1),0)))))))))</f>
        <v>0</v>
      </c>
      <c r="AX37" s="27">
        <f>IF(AND(Inputs!$CO34=0,AX$4&gt;=Inputs!$CM34),1,IF(AND(AX$4&gt;=Inputs!$CM34,AX$4&lt;Inputs!$CN34),1,IF(AND(AX$4=Inputs!$CN34,AX$4=Inputs!$CO34),1,IF(OR(AND(AX$4=Inputs!$CN34+1,Inputs!$CN34=Inputs!$CO34),AND(AX$4=Inputs!$CN34+2,Inputs!$CN34=Inputs!$CO34)),0,IF(AX$4=Inputs!$CN34,0.8,IF(AX$4=Inputs!$CN34+1,0.6,IF(AX$4=Inputs!$CN34+2,0.4,IF(AX$4=Inputs!$CO34,0.2,IF(AND(AX$4&gt;=Inputs!$CL34,AX$4&lt;Inputs!$CM34),(AX$4-Inputs!$CL34+1)/(Inputs!$AI34+1),0)))))))))</f>
        <v>0</v>
      </c>
      <c r="AY37" s="27">
        <f>IF(AND(Inputs!$CO34=0,AY$4&gt;=Inputs!$CM34),1,IF(AND(AY$4&gt;=Inputs!$CM34,AY$4&lt;Inputs!$CN34),1,IF(AND(AY$4=Inputs!$CN34,AY$4=Inputs!$CO34),1,IF(OR(AND(AY$4=Inputs!$CN34+1,Inputs!$CN34=Inputs!$CO34),AND(AY$4=Inputs!$CN34+2,Inputs!$CN34=Inputs!$CO34)),0,IF(AY$4=Inputs!$CN34,0.8,IF(AY$4=Inputs!$CN34+1,0.6,IF(AY$4=Inputs!$CN34+2,0.4,IF(AY$4=Inputs!$CO34,0.2,IF(AND(AY$4&gt;=Inputs!$CL34,AY$4&lt;Inputs!$CM34),(AY$4-Inputs!$CL34+1)/(Inputs!$AI34+1),0)))))))))</f>
        <v>0</v>
      </c>
      <c r="AZ37" s="27">
        <f>IF(AND(Inputs!$CO34=0,AZ$4&gt;=Inputs!$CM34),1,IF(AND(AZ$4&gt;=Inputs!$CM34,AZ$4&lt;Inputs!$CN34),1,IF(AND(AZ$4=Inputs!$CN34,AZ$4=Inputs!$CO34),1,IF(OR(AND(AZ$4=Inputs!$CN34+1,Inputs!$CN34=Inputs!$CO34),AND(AZ$4=Inputs!$CN34+2,Inputs!$CN34=Inputs!$CO34)),0,IF(AZ$4=Inputs!$CN34,0.8,IF(AZ$4=Inputs!$CN34+1,0.6,IF(AZ$4=Inputs!$CN34+2,0.4,IF(AZ$4=Inputs!$CO34,0.2,IF(AND(AZ$4&gt;=Inputs!$CL34,AZ$4&lt;Inputs!$CM34),(AZ$4-Inputs!$CL34+1)/(Inputs!$AI34+1),0)))))))))</f>
        <v>0</v>
      </c>
      <c r="BA37" s="27">
        <f>IF(AND(Inputs!$CO34=0,BA$4&gt;=Inputs!$CM34),1,IF(AND(BA$4&gt;=Inputs!$CM34,BA$4&lt;Inputs!$CN34),1,IF(AND(BA$4=Inputs!$CN34,BA$4=Inputs!$CO34),1,IF(OR(AND(BA$4=Inputs!$CN34+1,Inputs!$CN34=Inputs!$CO34),AND(BA$4=Inputs!$CN34+2,Inputs!$CN34=Inputs!$CO34)),0,IF(BA$4=Inputs!$CN34,0.8,IF(BA$4=Inputs!$CN34+1,0.6,IF(BA$4=Inputs!$CN34+2,0.4,IF(BA$4=Inputs!$CO34,0.2,IF(AND(BA$4&gt;=Inputs!$CL34,BA$4&lt;Inputs!$CM34),(BA$4-Inputs!$CL34+1)/(Inputs!$AI34+1),0)))))))))</f>
        <v>0</v>
      </c>
      <c r="BB37" s="27">
        <f>IF(AND(Inputs!$CO34=0,BB$4&gt;=Inputs!$CM34),1,IF(AND(BB$4&gt;=Inputs!$CM34,BB$4&lt;Inputs!$CN34),1,IF(AND(BB$4=Inputs!$CN34,BB$4=Inputs!$CO34),1,IF(OR(AND(BB$4=Inputs!$CN34+1,Inputs!$CN34=Inputs!$CO34),AND(BB$4=Inputs!$CN34+2,Inputs!$CN34=Inputs!$CO34)),0,IF(BB$4=Inputs!$CN34,0.8,IF(BB$4=Inputs!$CN34+1,0.6,IF(BB$4=Inputs!$CN34+2,0.4,IF(BB$4=Inputs!$CO34,0.2,IF(AND(BB$4&gt;=Inputs!$CL34,BB$4&lt;Inputs!$CM34),(BB$4-Inputs!$CL34+1)/(Inputs!$AI34+1),0)))))))))</f>
        <v>0</v>
      </c>
      <c r="BC37" s="27">
        <f>IF(AND(Inputs!$CO34=0,BC$4&gt;=Inputs!$CM34),1,IF(AND(BC$4&gt;=Inputs!$CM34,BC$4&lt;Inputs!$CN34),1,IF(AND(BC$4=Inputs!$CN34,BC$4=Inputs!$CO34),1,IF(OR(AND(BC$4=Inputs!$CN34+1,Inputs!$CN34=Inputs!$CO34),AND(BC$4=Inputs!$CN34+2,Inputs!$CN34=Inputs!$CO34)),0,IF(BC$4=Inputs!$CN34,0.8,IF(BC$4=Inputs!$CN34+1,0.6,IF(BC$4=Inputs!$CN34+2,0.4,IF(BC$4=Inputs!$CO34,0.2,IF(AND(BC$4&gt;=Inputs!$CL34,BC$4&lt;Inputs!$CM34),(BC$4-Inputs!$CL34+1)/(Inputs!$AI34+1),0)))))))))</f>
        <v>0</v>
      </c>
      <c r="BD37" s="27">
        <f>IF(AND(Inputs!$CO34=0,BD$4&gt;=Inputs!$CM34),1,IF(AND(BD$4&gt;=Inputs!$CM34,BD$4&lt;Inputs!$CN34),1,IF(AND(BD$4=Inputs!$CN34,BD$4=Inputs!$CO34),1,IF(OR(AND(BD$4=Inputs!$CN34+1,Inputs!$CN34=Inputs!$CO34),AND(BD$4=Inputs!$CN34+2,Inputs!$CN34=Inputs!$CO34)),0,IF(BD$4=Inputs!$CN34,0.8,IF(BD$4=Inputs!$CN34+1,0.6,IF(BD$4=Inputs!$CN34+2,0.4,IF(BD$4=Inputs!$CO34,0.2,IF(AND(BD$4&gt;=Inputs!$CL34,BD$4&lt;Inputs!$CM34),(BD$4-Inputs!$CL34+1)/(Inputs!$AI34+1),0)))))))))</f>
        <v>0</v>
      </c>
      <c r="BE37" s="27">
        <f>IF(AND(Inputs!$CO34=0,BE$4&gt;=Inputs!$CM34),1,IF(AND(BE$4&gt;=Inputs!$CM34,BE$4&lt;Inputs!$CN34),1,IF(AND(BE$4=Inputs!$CN34,BE$4=Inputs!$CO34),1,IF(OR(AND(BE$4=Inputs!$CN34+1,Inputs!$CN34=Inputs!$CO34),AND(BE$4=Inputs!$CN34+2,Inputs!$CN34=Inputs!$CO34)),0,IF(BE$4=Inputs!$CN34,0.8,IF(BE$4=Inputs!$CN34+1,0.6,IF(BE$4=Inputs!$CN34+2,0.4,IF(BE$4=Inputs!$CO34,0.2,IF(AND(BE$4&gt;=Inputs!$CL34,BE$4&lt;Inputs!$CM34),(BE$4-Inputs!$CL34+1)/(Inputs!$AI34+1),0)))))))))</f>
        <v>0</v>
      </c>
      <c r="BF37" s="27">
        <f>IF(AND(Inputs!$CO34=0,BF$4&gt;=Inputs!$CM34),1,IF(AND(BF$4&gt;=Inputs!$CM34,BF$4&lt;Inputs!$CN34),1,IF(AND(BF$4=Inputs!$CN34,BF$4=Inputs!$CO34),1,IF(OR(AND(BF$4=Inputs!$CN34+1,Inputs!$CN34=Inputs!$CO34),AND(BF$4=Inputs!$CN34+2,Inputs!$CN34=Inputs!$CO34)),0,IF(BF$4=Inputs!$CN34,0.8,IF(BF$4=Inputs!$CN34+1,0.6,IF(BF$4=Inputs!$CN34+2,0.4,IF(BF$4=Inputs!$CO34,0.2,IF(AND(BF$4&gt;=Inputs!$CL34,BF$4&lt;Inputs!$CM34),(BF$4-Inputs!$CL34+1)/(Inputs!$AI34+1),0)))))))))</f>
        <v>0</v>
      </c>
      <c r="BG37" s="27">
        <f>IF(AND(Inputs!$CO34=0,BG$4&gt;=Inputs!$CM34),1,IF(AND(BG$4&gt;=Inputs!$CM34,BG$4&lt;Inputs!$CN34),1,IF(AND(BG$4=Inputs!$CN34,BG$4=Inputs!$CO34),1,IF(OR(AND(BG$4=Inputs!$CN34+1,Inputs!$CN34=Inputs!$CO34),AND(BG$4=Inputs!$CN34+2,Inputs!$CN34=Inputs!$CO34)),0,IF(BG$4=Inputs!$CN34,0.8,IF(BG$4=Inputs!$CN34+1,0.6,IF(BG$4=Inputs!$CN34+2,0.4,IF(BG$4=Inputs!$CO34,0.2,IF(AND(BG$4&gt;=Inputs!$CL34,BG$4&lt;Inputs!$CM34),(BG$4-Inputs!$CL34+1)/(Inputs!$AI34+1),0)))))))))</f>
        <v>0</v>
      </c>
      <c r="BH37" s="27">
        <f>IF(AND(Inputs!$CO34=0,BH$4&gt;=Inputs!$CM34),1,IF(AND(BH$4&gt;=Inputs!$CM34,BH$4&lt;Inputs!$CN34),1,IF(AND(BH$4=Inputs!$CN34,BH$4=Inputs!$CO34),1,IF(OR(AND(BH$4=Inputs!$CN34+1,Inputs!$CN34=Inputs!$CO34),AND(BH$4=Inputs!$CN34+2,Inputs!$CN34=Inputs!$CO34)),0,IF(BH$4=Inputs!$CN34,0.8,IF(BH$4=Inputs!$CN34+1,0.6,IF(BH$4=Inputs!$CN34+2,0.4,IF(BH$4=Inputs!$CO34,0.2,IF(AND(BH$4&gt;=Inputs!$CL34,BH$4&lt;Inputs!$CM34),(BH$4-Inputs!$CL34+1)/(Inputs!$AI34+1),0)))))))))</f>
        <v>0</v>
      </c>
      <c r="BI37" s="27">
        <f>IF(AND(Inputs!$CO34=0,BI$4&gt;=Inputs!$CM34),1,IF(AND(BI$4&gt;=Inputs!$CM34,BI$4&lt;Inputs!$CN34),1,IF(AND(BI$4=Inputs!$CN34,BI$4=Inputs!$CO34),1,IF(OR(AND(BI$4=Inputs!$CN34+1,Inputs!$CN34=Inputs!$CO34),AND(BI$4=Inputs!$CN34+2,Inputs!$CN34=Inputs!$CO34)),0,IF(BI$4=Inputs!$CN34,0.8,IF(BI$4=Inputs!$CN34+1,0.6,IF(BI$4=Inputs!$CN34+2,0.4,IF(BI$4=Inputs!$CO34,0.2,IF(AND(BI$4&gt;=Inputs!$CL34,BI$4&lt;Inputs!$CM34),(BI$4-Inputs!$CL34+1)/(Inputs!$AI34+1),0)))))))))</f>
        <v>0</v>
      </c>
      <c r="BJ37" s="27">
        <f>IF(AND(Inputs!$CO34=0,BJ$4&gt;=Inputs!$CM34),1,IF(AND(BJ$4&gt;=Inputs!$CM34,BJ$4&lt;Inputs!$CN34),1,IF(AND(BJ$4=Inputs!$CN34,BJ$4=Inputs!$CO34),1,IF(OR(AND(BJ$4=Inputs!$CN34+1,Inputs!$CN34=Inputs!$CO34),AND(BJ$4=Inputs!$CN34+2,Inputs!$CN34=Inputs!$CO34)),0,IF(BJ$4=Inputs!$CN34,0.8,IF(BJ$4=Inputs!$CN34+1,0.6,IF(BJ$4=Inputs!$CN34+2,0.4,IF(BJ$4=Inputs!$CO34,0.2,IF(AND(BJ$4&gt;=Inputs!$CL34,BJ$4&lt;Inputs!$CM34),(BJ$4-Inputs!$CL34+1)/(Inputs!$AI34+1),0)))))))))</f>
        <v>0</v>
      </c>
      <c r="BK37" s="27">
        <f>IF(AND(Inputs!$CO34=0,BK$4&gt;=Inputs!$CM34),1,IF(AND(BK$4&gt;=Inputs!$CM34,BK$4&lt;Inputs!$CN34),1,IF(AND(BK$4=Inputs!$CN34,BK$4=Inputs!$CO34),1,IF(OR(AND(BK$4=Inputs!$CN34+1,Inputs!$CN34=Inputs!$CO34),AND(BK$4=Inputs!$CN34+2,Inputs!$CN34=Inputs!$CO34)),0,IF(BK$4=Inputs!$CN34,0.8,IF(BK$4=Inputs!$CN34+1,0.6,IF(BK$4=Inputs!$CN34+2,0.4,IF(BK$4=Inputs!$CO34,0.2,IF(AND(BK$4&gt;=Inputs!$CL34,BK$4&lt;Inputs!$CM34),(BK$4-Inputs!$CL34+1)/(Inputs!$AI34+1),0)))))))))</f>
        <v>0</v>
      </c>
      <c r="BL37" s="27">
        <f>IF(AND(Inputs!$CO34=0,BL$4&gt;=Inputs!$CM34),1,IF(AND(BL$4&gt;=Inputs!$CM34,BL$4&lt;Inputs!$CN34),1,IF(AND(BL$4=Inputs!$CN34,BL$4=Inputs!$CO34),1,IF(OR(AND(BL$4=Inputs!$CN34+1,Inputs!$CN34=Inputs!$CO34),AND(BL$4=Inputs!$CN34+2,Inputs!$CN34=Inputs!$CO34)),0,IF(BL$4=Inputs!$CN34,0.8,IF(BL$4=Inputs!$CN34+1,0.6,IF(BL$4=Inputs!$CN34+2,0.4,IF(BL$4=Inputs!$CO34,0.2,IF(AND(BL$4&gt;=Inputs!$CL34,BL$4&lt;Inputs!$CM34),(BL$4-Inputs!$CL34+1)/(Inputs!$AI34+1),0)))))))))</f>
        <v>0</v>
      </c>
      <c r="BM37" s="27">
        <f>IF(AND(Inputs!$CO34=0,BM$4&gt;=Inputs!$CM34),1,IF(AND(BM$4&gt;=Inputs!$CM34,BM$4&lt;Inputs!$CN34),1,IF(AND(BM$4=Inputs!$CN34,BM$4=Inputs!$CO34),1,IF(OR(AND(BM$4=Inputs!$CN34+1,Inputs!$CN34=Inputs!$CO34),AND(BM$4=Inputs!$CN34+2,Inputs!$CN34=Inputs!$CO34)),0,IF(BM$4=Inputs!$CN34,0.8,IF(BM$4=Inputs!$CN34+1,0.6,IF(BM$4=Inputs!$CN34+2,0.4,IF(BM$4=Inputs!$CO34,0.2,IF(AND(BM$4&gt;=Inputs!$CL34,BM$4&lt;Inputs!$CM34),(BM$4-Inputs!$CL34+1)/(Inputs!$AI34+1),0)))))))))</f>
        <v>0</v>
      </c>
      <c r="BO37" s="46" t="str">
        <f>IF(Inputs!$B34="","",(ROUND(Inputs!$BC34*AJ37,0)))</f>
        <v/>
      </c>
      <c r="BP37" s="46" t="str">
        <f>IF(Inputs!$B34="","",(ROUND(Inputs!$BC34*AK37,0)))</f>
        <v/>
      </c>
      <c r="BQ37" s="46" t="str">
        <f>IF(Inputs!$B34="","",(ROUND(Inputs!$BC34*AL37,0)))</f>
        <v/>
      </c>
      <c r="BR37" s="46" t="str">
        <f>IF(Inputs!$B34="","",(ROUND(Inputs!$BC34*AM37,0)))</f>
        <v/>
      </c>
      <c r="BS37" s="46" t="str">
        <f>IF(Inputs!$B34="","",(ROUND(Inputs!$BC34*AN37,0)))</f>
        <v/>
      </c>
      <c r="BT37" s="46" t="str">
        <f>IF(Inputs!$B34="","",(ROUND(Inputs!$BC34*AO37,0)))</f>
        <v/>
      </c>
      <c r="BU37" s="46" t="str">
        <f>IF(Inputs!$B34="","",(ROUND(Inputs!$BC34*AP37,0)))</f>
        <v/>
      </c>
      <c r="BV37" s="46" t="str">
        <f>IF(Inputs!$B34="","",(ROUND(Inputs!$BC34*AQ37,0)))</f>
        <v/>
      </c>
      <c r="BW37" s="46" t="str">
        <f>IF(Inputs!$B34="","",(ROUND(Inputs!$BC34*AR37,0)))</f>
        <v/>
      </c>
      <c r="BX37" s="46" t="str">
        <f>IF(Inputs!$B34="","",(ROUND(Inputs!$BC34*AS37,0)))</f>
        <v/>
      </c>
      <c r="BY37" s="46" t="str">
        <f>IF(Inputs!$B34="","",(ROUND(Inputs!$BC34*AT37,0)))</f>
        <v/>
      </c>
      <c r="BZ37" s="46" t="str">
        <f>IF(Inputs!$B34="","",(ROUND(Inputs!$BC34*AU37,0)))</f>
        <v/>
      </c>
      <c r="CA37" s="46" t="str">
        <f>IF(Inputs!$B34="","",(ROUND(Inputs!$BC34*AV37,0)))</f>
        <v/>
      </c>
      <c r="CB37" s="46" t="str">
        <f>IF(Inputs!$B34="","",(ROUND(Inputs!$BC34*AW37,0)))</f>
        <v/>
      </c>
      <c r="CC37" s="46" t="str">
        <f>IF(Inputs!$B34="","",(ROUND(Inputs!$BC34*AX37,0)))</f>
        <v/>
      </c>
      <c r="CD37" s="46" t="str">
        <f>IF(Inputs!$B34="","",(ROUND(Inputs!$BC34*AY37,0)))</f>
        <v/>
      </c>
      <c r="CE37" s="46" t="str">
        <f>IF(Inputs!$B34="","",(ROUND(Inputs!$BC34*AZ37,0)))</f>
        <v/>
      </c>
      <c r="CF37" s="46" t="str">
        <f>IF(Inputs!$B34="","",(ROUND(Inputs!$BC34*BA37,0)))</f>
        <v/>
      </c>
      <c r="CG37" s="46" t="str">
        <f>IF(Inputs!$B34="","",(ROUND(Inputs!$BC34*BB37,0)))</f>
        <v/>
      </c>
      <c r="CH37" s="46" t="str">
        <f>IF(Inputs!$B34="","",(ROUND(Inputs!$BC34*BC37,0)))</f>
        <v/>
      </c>
      <c r="CI37" s="46" t="str">
        <f>IF(Inputs!$B34="","",(ROUND(Inputs!$BC34*BD37,0)))</f>
        <v/>
      </c>
      <c r="CJ37" s="46" t="str">
        <f>IF(Inputs!$B34="","",(ROUND(Inputs!$BC34*BE37,0)))</f>
        <v/>
      </c>
      <c r="CK37" s="46" t="str">
        <f>IF(Inputs!$B34="","",(ROUND(Inputs!$BC34*BF37,0)))</f>
        <v/>
      </c>
      <c r="CL37" s="46" t="str">
        <f>IF(Inputs!$B34="","",(ROUND(Inputs!$BC34*BG37,0)))</f>
        <v/>
      </c>
      <c r="CM37" s="46" t="str">
        <f>IF(Inputs!$B34="","",(ROUND(Inputs!$BC34*BH37,0)))</f>
        <v/>
      </c>
      <c r="CN37" s="46" t="str">
        <f>IF(Inputs!$B34="","",(ROUND(Inputs!$BC34*BI37,0)))</f>
        <v/>
      </c>
      <c r="CO37" s="46" t="str">
        <f>IF(Inputs!$B34="","",(ROUND(Inputs!$BC34*BJ37,0)))</f>
        <v/>
      </c>
      <c r="CP37" s="46" t="str">
        <f>IF(Inputs!$B34="","",(ROUND(Inputs!$BC34*BK37,0)))</f>
        <v/>
      </c>
      <c r="CQ37" s="46" t="str">
        <f>IF(Inputs!$B34="","",(ROUND(Inputs!$BC34*BL37,0)))</f>
        <v/>
      </c>
      <c r="CR37" s="46" t="str">
        <f>IF(Inputs!$B34="","",(ROUND(Inputs!$BC34*BM37,0)))</f>
        <v/>
      </c>
      <c r="CV37" s="46" t="str">
        <f>IF(A37="","",IF(AND(CV$4&lt;=Inputs!$CQ34,CV$4&gt;=Inputs!$CP34),Inputs!$AR34/(Inputs!$CQ34-Inputs!$CP34+1),0)+IF(CV$4=Inputs!$CL34,Inputs!$BD34,0))</f>
        <v/>
      </c>
      <c r="CW37" s="46" t="str">
        <f>IF(B37="","",IF(AND(CW$4&lt;=Inputs!$CQ34,CW$4&gt;=Inputs!$CP34),Inputs!$AR34/(Inputs!$CQ34-Inputs!$CP34+1),0)+IF(CW$4=Inputs!$CL34,Inputs!$BD34,0))</f>
        <v/>
      </c>
      <c r="CX37" s="46" t="str">
        <f>IF(C37="","",IF(AND(CX$4&lt;=Inputs!$CQ34,CX$4&gt;=Inputs!$CP34),Inputs!$AR34/(Inputs!$CQ34-Inputs!$CP34+1),0)+IF(CX$4=Inputs!$CL34,Inputs!$BD34,0))</f>
        <v/>
      </c>
      <c r="CY37" s="46" t="str">
        <f>IF(D37="","",IF(AND(CY$4&lt;=Inputs!$CQ34,CY$4&gt;=Inputs!$CP34),Inputs!$AR34/(Inputs!$CQ34-Inputs!$CP34+1),0)+IF(CY$4=Inputs!$CL34,Inputs!$BD34,0))</f>
        <v/>
      </c>
      <c r="CZ37" s="46" t="str">
        <f>IF(E37="","",IF(AND(CZ$4&lt;=Inputs!$CQ34,CZ$4&gt;=Inputs!$CP34),Inputs!$AR34/(Inputs!$CQ34-Inputs!$CP34+1),0)+IF(CZ$4=Inputs!$CL34,Inputs!$BD34,0))</f>
        <v/>
      </c>
      <c r="DA37" s="46" t="str">
        <f>IF(F37="","",IF(AND(DA$4&lt;=Inputs!$CQ34,DA$4&gt;=Inputs!$CP34),Inputs!$AR34/(Inputs!$CQ34-Inputs!$CP34+1),0)+IF(DA$4=Inputs!$CL34,Inputs!$BD34,0))</f>
        <v/>
      </c>
      <c r="DB37" s="46" t="str">
        <f>IF(G37="","",IF(AND(DB$4&lt;=Inputs!$CQ34,DB$4&gt;=Inputs!$CP34),Inputs!$AR34/(Inputs!$CQ34-Inputs!$CP34+1),0)+IF(DB$4=Inputs!$CL34,Inputs!$BD34,0))</f>
        <v/>
      </c>
      <c r="DC37" s="46" t="str">
        <f>IF(H37="","",IF(AND(DC$4&lt;=Inputs!$CQ34,DC$4&gt;=Inputs!$CP34),Inputs!$AR34/(Inputs!$CQ34-Inputs!$CP34+1),0)+IF(DC$4=Inputs!$CL34,Inputs!$BD34,0))</f>
        <v/>
      </c>
      <c r="DD37" s="46" t="str">
        <f>IF(I37="","",IF(AND(DD$4&lt;=Inputs!$CQ34,DD$4&gt;=Inputs!$CP34),Inputs!$AR34/(Inputs!$CQ34-Inputs!$CP34+1),0)+IF(DD$4=Inputs!$CL34,Inputs!$BD34,0))</f>
        <v/>
      </c>
      <c r="DE37" s="46" t="str">
        <f>IF(J37="","",IF(AND(DE$4&lt;=Inputs!$CQ34,DE$4&gt;=Inputs!$CP34),Inputs!$AR34/(Inputs!$CQ34-Inputs!$CP34+1),0)+IF(DE$4=Inputs!$CL34,Inputs!$BD34,0))</f>
        <v/>
      </c>
      <c r="DF37" s="46" t="str">
        <f>IF(K37="","",IF(AND(DF$4&lt;=Inputs!$CQ34,DF$4&gt;=Inputs!$CP34),Inputs!$AR34/(Inputs!$CQ34-Inputs!$CP34+1),0)+IF(DF$4=Inputs!$CL34,Inputs!$BD34,0))</f>
        <v/>
      </c>
      <c r="DG37" s="46" t="str">
        <f>IF(L37="","",IF(AND(DG$4&lt;=Inputs!$CQ34,DG$4&gt;=Inputs!$CP34),Inputs!$AR34/(Inputs!$CQ34-Inputs!$CP34+1),0)+IF(DG$4=Inputs!$CL34,Inputs!$BD34,0))</f>
        <v/>
      </c>
      <c r="DH37" s="46" t="str">
        <f>IF(M37="","",IF(AND(DH$4&lt;=Inputs!$CQ34,DH$4&gt;=Inputs!$CP34),Inputs!$AR34/(Inputs!$CQ34-Inputs!$CP34+1),0)+IF(DH$4=Inputs!$CL34,Inputs!$BD34,0))</f>
        <v/>
      </c>
      <c r="DI37" s="46" t="str">
        <f>IF(N37="","",IF(AND(DI$4&lt;=Inputs!$CQ34,DI$4&gt;=Inputs!$CP34),Inputs!$AR34/(Inputs!$CQ34-Inputs!$CP34+1),0)+IF(DI$4=Inputs!$CL34,Inputs!$BD34,0))</f>
        <v/>
      </c>
      <c r="DJ37" s="46" t="str">
        <f>IF(O37="","",IF(AND(DJ$4&lt;=Inputs!$CQ34,DJ$4&gt;=Inputs!$CP34),Inputs!$AR34/(Inputs!$CQ34-Inputs!$CP34+1),0)+IF(DJ$4=Inputs!$CL34,Inputs!$BD34,0))</f>
        <v/>
      </c>
      <c r="DK37" s="46" t="str">
        <f>IF(P37="","",IF(AND(DK$4&lt;=Inputs!$CQ34,DK$4&gt;=Inputs!$CP34),Inputs!$AR34/(Inputs!$CQ34-Inputs!$CP34+1),0)+IF(DK$4=Inputs!$CL34,Inputs!$BD34,0))</f>
        <v/>
      </c>
      <c r="DL37" s="46" t="str">
        <f>IF(Q37="","",IF(AND(DL$4&lt;=Inputs!$CQ34,DL$4&gt;=Inputs!$CP34),Inputs!$AR34/(Inputs!$CQ34-Inputs!$CP34+1),0)+IF(DL$4=Inputs!$CL34,Inputs!$BD34,0))</f>
        <v/>
      </c>
      <c r="DM37" s="46" t="str">
        <f>IF(R37="","",IF(AND(DM$4&lt;=Inputs!$CQ34,DM$4&gt;=Inputs!$CP34),Inputs!$AR34/(Inputs!$CQ34-Inputs!$CP34+1),0)+IF(DM$4=Inputs!$CL34,Inputs!$BD34,0))</f>
        <v/>
      </c>
      <c r="DN37" s="46" t="str">
        <f>IF(S37="","",IF(AND(DN$4&lt;=Inputs!$CQ34,DN$4&gt;=Inputs!$CP34),Inputs!$AR34/(Inputs!$CQ34-Inputs!$CP34+1),0)+IF(DN$4=Inputs!$CL34,Inputs!$BD34,0))</f>
        <v/>
      </c>
      <c r="DO37" s="46" t="str">
        <f>IF(T37="","",IF(AND(DO$4&lt;=Inputs!$CQ34,DO$4&gt;=Inputs!$CP34),Inputs!$AR34/(Inputs!$CQ34-Inputs!$CP34+1),0)+IF(DO$4=Inputs!$CL34,Inputs!$BD34,0))</f>
        <v/>
      </c>
      <c r="DP37" s="46" t="str">
        <f>IF(U37="","",IF(AND(DP$4&lt;=Inputs!$CQ34,DP$4&gt;=Inputs!$CP34),Inputs!$AR34/(Inputs!$CQ34-Inputs!$CP34+1),0)+IF(DP$4=Inputs!$CL34,Inputs!$BD34,0))</f>
        <v/>
      </c>
      <c r="DQ37" s="46" t="str">
        <f>IF(V37="","",IF(AND(DQ$4&lt;=Inputs!$CQ34,DQ$4&gt;=Inputs!$CP34),Inputs!$AR34/(Inputs!$CQ34-Inputs!$CP34+1),0)+IF(DQ$4=Inputs!$CL34,Inputs!$BD34,0))</f>
        <v/>
      </c>
      <c r="DR37" s="46" t="str">
        <f>IF(W37="","",IF(AND(DR$4&lt;=Inputs!$CQ34,DR$4&gt;=Inputs!$CP34),Inputs!$AR34/(Inputs!$CQ34-Inputs!$CP34+1),0)+IF(DR$4=Inputs!$CL34,Inputs!$BD34,0))</f>
        <v/>
      </c>
      <c r="DS37" s="46" t="str">
        <f>IF(X37="","",IF(AND(DS$4&lt;=Inputs!$CQ34,DS$4&gt;=Inputs!$CP34),Inputs!$AR34/(Inputs!$CQ34-Inputs!$CP34+1),0)+IF(DS$4=Inputs!$CL34,Inputs!$BD34,0))</f>
        <v/>
      </c>
      <c r="DT37" s="46" t="str">
        <f>IF(Y37="","",IF(AND(DT$4&lt;=Inputs!$CQ34,DT$4&gt;=Inputs!$CP34),Inputs!$AR34/(Inputs!$CQ34-Inputs!$CP34+1),0)+IF(DT$4=Inputs!$CL34,Inputs!$BD34,0))</f>
        <v/>
      </c>
      <c r="DU37" s="46" t="str">
        <f>IF(Z37="","",IF(AND(DU$4&lt;=Inputs!$CQ34,DU$4&gt;=Inputs!$CP34),Inputs!$AR34/(Inputs!$CQ34-Inputs!$CP34+1),0)+IF(DU$4=Inputs!$CL34,Inputs!$BD34,0))</f>
        <v/>
      </c>
      <c r="DV37" s="46" t="str">
        <f>IF(AA37="","",IF(AND(DV$4&lt;=Inputs!$CQ34,DV$4&gt;=Inputs!$CP34),Inputs!$AR34/(Inputs!$CQ34-Inputs!$CP34+1),0)+IF(DV$4=Inputs!$CL34,Inputs!$BD34,0))</f>
        <v/>
      </c>
      <c r="DW37" s="46" t="str">
        <f>IF(AB37="","",IF(AND(DW$4&lt;=Inputs!$CQ34,DW$4&gt;=Inputs!$CP34),Inputs!$AR34/(Inputs!$CQ34-Inputs!$CP34+1),0)+IF(DW$4=Inputs!$CL34,Inputs!$BD34,0))</f>
        <v/>
      </c>
      <c r="DX37" s="46" t="str">
        <f>IF(AC37="","",IF(AND(DX$4&lt;=Inputs!$CQ34,DX$4&gt;=Inputs!$CP34),Inputs!$AR34/(Inputs!$CQ34-Inputs!$CP34+1),0)+IF(DX$4=Inputs!$CL34,Inputs!$BD34,0))</f>
        <v/>
      </c>
      <c r="DY37" s="46" t="str">
        <f>IF(AD37="","",IF(AND(DY$4&lt;=Inputs!$CQ34,DY$4&gt;=Inputs!$CP34),Inputs!$AR34/(Inputs!$CQ34-Inputs!$CP34+1),0)+IF(DY$4=Inputs!$CL34,Inputs!$BD34,0))</f>
        <v/>
      </c>
      <c r="DZ37" s="46" t="str">
        <f t="shared" si="3"/>
        <v/>
      </c>
    </row>
    <row r="38" spans="1:130">
      <c r="A38" s="7" t="str">
        <f>IF(Inputs!A35="","",Inputs!A35)</f>
        <v/>
      </c>
      <c r="B38" t="str">
        <f>IF(Inputs!B35="","",Inputs!B35)</f>
        <v/>
      </c>
      <c r="C38" s="46" t="str">
        <f>IF(Inputs!$B35="","",BO38-CV38)</f>
        <v/>
      </c>
      <c r="D38" s="46" t="str">
        <f>IF(Inputs!$B35="","",BP38-CW38)</f>
        <v/>
      </c>
      <c r="E38" s="46" t="str">
        <f>IF(Inputs!$B35="","",BQ38-CX38)</f>
        <v/>
      </c>
      <c r="F38" s="46" t="str">
        <f>IF(Inputs!$B35="","",BR38-CY38)</f>
        <v/>
      </c>
      <c r="G38" s="46" t="str">
        <f>IF(Inputs!$B35="","",BS38-CZ38)</f>
        <v/>
      </c>
      <c r="H38" s="46" t="str">
        <f>IF(Inputs!$B35="","",BT38-DA38)</f>
        <v/>
      </c>
      <c r="I38" s="46" t="str">
        <f>IF(Inputs!$B35="","",BU38-DB38)</f>
        <v/>
      </c>
      <c r="J38" s="46" t="str">
        <f>IF(Inputs!$B35="","",BV38-DC38)</f>
        <v/>
      </c>
      <c r="K38" s="46" t="str">
        <f>IF(Inputs!$B35="","",BW38-DD38)</f>
        <v/>
      </c>
      <c r="L38" s="46" t="str">
        <f>IF(Inputs!$B35="","",BX38-DE38)</f>
        <v/>
      </c>
      <c r="M38" s="46" t="str">
        <f>IF(Inputs!$B35="","",BY38-DF38)</f>
        <v/>
      </c>
      <c r="N38" s="46" t="str">
        <f>IF(Inputs!$B35="","",BZ38-DG38)</f>
        <v/>
      </c>
      <c r="O38" s="46" t="str">
        <f>IF(Inputs!$B35="","",CA38-DH38)</f>
        <v/>
      </c>
      <c r="P38" s="46" t="str">
        <f>IF(Inputs!$B35="","",CB38-DI38)</f>
        <v/>
      </c>
      <c r="Q38" s="46" t="str">
        <f>IF(Inputs!$B35="","",CC38-DJ38)</f>
        <v/>
      </c>
      <c r="R38" s="46" t="str">
        <f>IF(Inputs!$B35="","",CD38-DK38)</f>
        <v/>
      </c>
      <c r="S38" s="46" t="str">
        <f>IF(Inputs!$B35="","",CE38-DL38)</f>
        <v/>
      </c>
      <c r="T38" s="46" t="str">
        <f>IF(Inputs!$B35="","",CF38-DM38)</f>
        <v/>
      </c>
      <c r="U38" s="46" t="str">
        <f>IF(Inputs!$B35="","",CG38-DN38)</f>
        <v/>
      </c>
      <c r="V38" s="46" t="str">
        <f>IF(Inputs!$B35="","",CH38-DO38)</f>
        <v/>
      </c>
      <c r="W38" s="46" t="str">
        <f>IF(Inputs!$B35="","",CI38-DP38)</f>
        <v/>
      </c>
      <c r="X38" s="46" t="str">
        <f>IF(Inputs!$B35="","",CJ38-DQ38)</f>
        <v/>
      </c>
      <c r="Y38" s="46" t="str">
        <f>IF(Inputs!$B35="","",CK38-DR38)</f>
        <v/>
      </c>
      <c r="Z38" s="46" t="str">
        <f>IF(Inputs!$B35="","",CL38-DS38)</f>
        <v/>
      </c>
      <c r="AA38" s="46" t="str">
        <f>IF(Inputs!$B35="","",CM38-DT38)</f>
        <v/>
      </c>
      <c r="AB38" s="46" t="str">
        <f>IF(Inputs!$B35="","",CN38-DU38)</f>
        <v/>
      </c>
      <c r="AC38" s="46" t="str">
        <f>IF(Inputs!$B35="","",CO38-DV38)</f>
        <v/>
      </c>
      <c r="AD38" s="46" t="str">
        <f>IF(Inputs!$B35="","",CP38-DW38)</f>
        <v/>
      </c>
      <c r="AE38" s="46" t="str">
        <f>IF(Inputs!$B35="","",CQ38-DX38)</f>
        <v/>
      </c>
      <c r="AF38" s="46" t="str">
        <f>IF(Inputs!$B35="","",CR38-DY38)</f>
        <v/>
      </c>
      <c r="AG38" s="50" t="str">
        <f t="shared" si="4"/>
        <v/>
      </c>
      <c r="AH38" s="50"/>
      <c r="AJ38" s="27">
        <f>IF(AND(Inputs!$CO35=0,AJ$4&gt;=Inputs!$CM35),1,IF(AND(AJ$4&gt;=Inputs!$CM35,AJ$4&lt;Inputs!$CN35),1,IF(AND(AJ$4=Inputs!$CN35,AJ$4=Inputs!$CO35),1,IF(OR(AND(AJ$4=Inputs!$CN35+1,Inputs!$CN35=Inputs!$CO35),AND(AJ$4=Inputs!$CN35+2,Inputs!$CN35=Inputs!$CO35)),0,IF(AJ$4=Inputs!$CN35,0.8,IF(AJ$4=Inputs!$CN35+1,0.6,IF(AJ$4=Inputs!$CN35+2,0.4,IF(AJ$4=Inputs!$CO35,0.2,IF(AND(AJ$4&gt;=Inputs!$CL35,AJ$4&lt;Inputs!$CM35),(AJ$4-Inputs!$CL35+1)/(Inputs!$AI35+1),0)))))))))</f>
        <v>0</v>
      </c>
      <c r="AK38" s="27">
        <f>IF(AND(Inputs!$CO35=0,AK$4&gt;=Inputs!$CM35),1,IF(AND(AK$4&gt;=Inputs!$CM35,AK$4&lt;Inputs!$CN35),1,IF(AND(AK$4=Inputs!$CN35,AK$4=Inputs!$CO35),1,IF(OR(AND(AK$4=Inputs!$CN35+1,Inputs!$CN35=Inputs!$CO35),AND(AK$4=Inputs!$CN35+2,Inputs!$CN35=Inputs!$CO35)),0,IF(AK$4=Inputs!$CN35,0.8,IF(AK$4=Inputs!$CN35+1,0.6,IF(AK$4=Inputs!$CN35+2,0.4,IF(AK$4=Inputs!$CO35,0.2,IF(AND(AK$4&gt;=Inputs!$CL35,AK$4&lt;Inputs!$CM35),(AK$4-Inputs!$CL35+1)/(Inputs!$AI35+1),0)))))))))</f>
        <v>0</v>
      </c>
      <c r="AL38" s="27">
        <f>IF(AND(Inputs!$CO35=0,AL$4&gt;=Inputs!$CM35),1,IF(AND(AL$4&gt;=Inputs!$CM35,AL$4&lt;Inputs!$CN35),1,IF(AND(AL$4=Inputs!$CN35,AL$4=Inputs!$CO35),1,IF(OR(AND(AL$4=Inputs!$CN35+1,Inputs!$CN35=Inputs!$CO35),AND(AL$4=Inputs!$CN35+2,Inputs!$CN35=Inputs!$CO35)),0,IF(AL$4=Inputs!$CN35,0.8,IF(AL$4=Inputs!$CN35+1,0.6,IF(AL$4=Inputs!$CN35+2,0.4,IF(AL$4=Inputs!$CO35,0.2,IF(AND(AL$4&gt;=Inputs!$CL35,AL$4&lt;Inputs!$CM35),(AL$4-Inputs!$CL35+1)/(Inputs!$AI35+1),0)))))))))</f>
        <v>0</v>
      </c>
      <c r="AM38" s="27">
        <f>IF(AND(Inputs!$CO35=0,AM$4&gt;=Inputs!$CM35),1,IF(AND(AM$4&gt;=Inputs!$CM35,AM$4&lt;Inputs!$CN35),1,IF(AND(AM$4=Inputs!$CN35,AM$4=Inputs!$CO35),1,IF(OR(AND(AM$4=Inputs!$CN35+1,Inputs!$CN35=Inputs!$CO35),AND(AM$4=Inputs!$CN35+2,Inputs!$CN35=Inputs!$CO35)),0,IF(AM$4=Inputs!$CN35,0.8,IF(AM$4=Inputs!$CN35+1,0.6,IF(AM$4=Inputs!$CN35+2,0.4,IF(AM$4=Inputs!$CO35,0.2,IF(AND(AM$4&gt;=Inputs!$CL35,AM$4&lt;Inputs!$CM35),(AM$4-Inputs!$CL35+1)/(Inputs!$AI35+1),0)))))))))</f>
        <v>0</v>
      </c>
      <c r="AN38" s="27">
        <f>IF(AND(Inputs!$CO35=0,AN$4&gt;=Inputs!$CM35),1,IF(AND(AN$4&gt;=Inputs!$CM35,AN$4&lt;Inputs!$CN35),1,IF(AND(AN$4=Inputs!$CN35,AN$4=Inputs!$CO35),1,IF(OR(AND(AN$4=Inputs!$CN35+1,Inputs!$CN35=Inputs!$CO35),AND(AN$4=Inputs!$CN35+2,Inputs!$CN35=Inputs!$CO35)),0,IF(AN$4=Inputs!$CN35,0.8,IF(AN$4=Inputs!$CN35+1,0.6,IF(AN$4=Inputs!$CN35+2,0.4,IF(AN$4=Inputs!$CO35,0.2,IF(AND(AN$4&gt;=Inputs!$CL35,AN$4&lt;Inputs!$CM35),(AN$4-Inputs!$CL35+1)/(Inputs!$AI35+1),0)))))))))</f>
        <v>0</v>
      </c>
      <c r="AO38" s="27">
        <f>IF(AND(Inputs!$CO35=0,AO$4&gt;=Inputs!$CM35),1,IF(AND(AO$4&gt;=Inputs!$CM35,AO$4&lt;Inputs!$CN35),1,IF(AND(AO$4=Inputs!$CN35,AO$4=Inputs!$CO35),1,IF(OR(AND(AO$4=Inputs!$CN35+1,Inputs!$CN35=Inputs!$CO35),AND(AO$4=Inputs!$CN35+2,Inputs!$CN35=Inputs!$CO35)),0,IF(AO$4=Inputs!$CN35,0.8,IF(AO$4=Inputs!$CN35+1,0.6,IF(AO$4=Inputs!$CN35+2,0.4,IF(AO$4=Inputs!$CO35,0.2,IF(AND(AO$4&gt;=Inputs!$CL35,AO$4&lt;Inputs!$CM35),(AO$4-Inputs!$CL35+1)/(Inputs!$AI35+1),0)))))))))</f>
        <v>0</v>
      </c>
      <c r="AP38" s="27">
        <f>IF(AND(Inputs!$CO35=0,AP$4&gt;=Inputs!$CM35),1,IF(AND(AP$4&gt;=Inputs!$CM35,AP$4&lt;Inputs!$CN35),1,IF(AND(AP$4=Inputs!$CN35,AP$4=Inputs!$CO35),1,IF(OR(AND(AP$4=Inputs!$CN35+1,Inputs!$CN35=Inputs!$CO35),AND(AP$4=Inputs!$CN35+2,Inputs!$CN35=Inputs!$CO35)),0,IF(AP$4=Inputs!$CN35,0.8,IF(AP$4=Inputs!$CN35+1,0.6,IF(AP$4=Inputs!$CN35+2,0.4,IF(AP$4=Inputs!$CO35,0.2,IF(AND(AP$4&gt;=Inputs!$CL35,AP$4&lt;Inputs!$CM35),(AP$4-Inputs!$CL35+1)/(Inputs!$AI35+1),0)))))))))</f>
        <v>0</v>
      </c>
      <c r="AQ38" s="27">
        <f>IF(AND(Inputs!$CO35=0,AQ$4&gt;=Inputs!$CM35),1,IF(AND(AQ$4&gt;=Inputs!$CM35,AQ$4&lt;Inputs!$CN35),1,IF(AND(AQ$4=Inputs!$CN35,AQ$4=Inputs!$CO35),1,IF(OR(AND(AQ$4=Inputs!$CN35+1,Inputs!$CN35=Inputs!$CO35),AND(AQ$4=Inputs!$CN35+2,Inputs!$CN35=Inputs!$CO35)),0,IF(AQ$4=Inputs!$CN35,0.8,IF(AQ$4=Inputs!$CN35+1,0.6,IF(AQ$4=Inputs!$CN35+2,0.4,IF(AQ$4=Inputs!$CO35,0.2,IF(AND(AQ$4&gt;=Inputs!$CL35,AQ$4&lt;Inputs!$CM35),(AQ$4-Inputs!$CL35+1)/(Inputs!$AI35+1),0)))))))))</f>
        <v>0</v>
      </c>
      <c r="AR38" s="27">
        <f>IF(AND(Inputs!$CO35=0,AR$4&gt;=Inputs!$CM35),1,IF(AND(AR$4&gt;=Inputs!$CM35,AR$4&lt;Inputs!$CN35),1,IF(AND(AR$4=Inputs!$CN35,AR$4=Inputs!$CO35),1,IF(OR(AND(AR$4=Inputs!$CN35+1,Inputs!$CN35=Inputs!$CO35),AND(AR$4=Inputs!$CN35+2,Inputs!$CN35=Inputs!$CO35)),0,IF(AR$4=Inputs!$CN35,0.8,IF(AR$4=Inputs!$CN35+1,0.6,IF(AR$4=Inputs!$CN35+2,0.4,IF(AR$4=Inputs!$CO35,0.2,IF(AND(AR$4&gt;=Inputs!$CL35,AR$4&lt;Inputs!$CM35),(AR$4-Inputs!$CL35+1)/(Inputs!$AI35+1),0)))))))))</f>
        <v>0</v>
      </c>
      <c r="AS38" s="27">
        <f>IF(AND(Inputs!$CO35=0,AS$4&gt;=Inputs!$CM35),1,IF(AND(AS$4&gt;=Inputs!$CM35,AS$4&lt;Inputs!$CN35),1,IF(AND(AS$4=Inputs!$CN35,AS$4=Inputs!$CO35),1,IF(OR(AND(AS$4=Inputs!$CN35+1,Inputs!$CN35=Inputs!$CO35),AND(AS$4=Inputs!$CN35+2,Inputs!$CN35=Inputs!$CO35)),0,IF(AS$4=Inputs!$CN35,0.8,IF(AS$4=Inputs!$CN35+1,0.6,IF(AS$4=Inputs!$CN35+2,0.4,IF(AS$4=Inputs!$CO35,0.2,IF(AND(AS$4&gt;=Inputs!$CL35,AS$4&lt;Inputs!$CM35),(AS$4-Inputs!$CL35+1)/(Inputs!$AI35+1),0)))))))))</f>
        <v>0</v>
      </c>
      <c r="AT38" s="27">
        <f>IF(AND(Inputs!$CO35=0,AT$4&gt;=Inputs!$CM35),1,IF(AND(AT$4&gt;=Inputs!$CM35,AT$4&lt;Inputs!$CN35),1,IF(AND(AT$4=Inputs!$CN35,AT$4=Inputs!$CO35),1,IF(OR(AND(AT$4=Inputs!$CN35+1,Inputs!$CN35=Inputs!$CO35),AND(AT$4=Inputs!$CN35+2,Inputs!$CN35=Inputs!$CO35)),0,IF(AT$4=Inputs!$CN35,0.8,IF(AT$4=Inputs!$CN35+1,0.6,IF(AT$4=Inputs!$CN35+2,0.4,IF(AT$4=Inputs!$CO35,0.2,IF(AND(AT$4&gt;=Inputs!$CL35,AT$4&lt;Inputs!$CM35),(AT$4-Inputs!$CL35+1)/(Inputs!$AI35+1),0)))))))))</f>
        <v>0</v>
      </c>
      <c r="AU38" s="27">
        <f>IF(AND(Inputs!$CO35=0,AU$4&gt;=Inputs!$CM35),1,IF(AND(AU$4&gt;=Inputs!$CM35,AU$4&lt;Inputs!$CN35),1,IF(AND(AU$4=Inputs!$CN35,AU$4=Inputs!$CO35),1,IF(OR(AND(AU$4=Inputs!$CN35+1,Inputs!$CN35=Inputs!$CO35),AND(AU$4=Inputs!$CN35+2,Inputs!$CN35=Inputs!$CO35)),0,IF(AU$4=Inputs!$CN35,0.8,IF(AU$4=Inputs!$CN35+1,0.6,IF(AU$4=Inputs!$CN35+2,0.4,IF(AU$4=Inputs!$CO35,0.2,IF(AND(AU$4&gt;=Inputs!$CL35,AU$4&lt;Inputs!$CM35),(AU$4-Inputs!$CL35+1)/(Inputs!$AI35+1),0)))))))))</f>
        <v>0</v>
      </c>
      <c r="AV38" s="27">
        <f>IF(AND(Inputs!$CO35=0,AV$4&gt;=Inputs!$CM35),1,IF(AND(AV$4&gt;=Inputs!$CM35,AV$4&lt;Inputs!$CN35),1,IF(AND(AV$4=Inputs!$CN35,AV$4=Inputs!$CO35),1,IF(OR(AND(AV$4=Inputs!$CN35+1,Inputs!$CN35=Inputs!$CO35),AND(AV$4=Inputs!$CN35+2,Inputs!$CN35=Inputs!$CO35)),0,IF(AV$4=Inputs!$CN35,0.8,IF(AV$4=Inputs!$CN35+1,0.6,IF(AV$4=Inputs!$CN35+2,0.4,IF(AV$4=Inputs!$CO35,0.2,IF(AND(AV$4&gt;=Inputs!$CL35,AV$4&lt;Inputs!$CM35),(AV$4-Inputs!$CL35+1)/(Inputs!$AI35+1),0)))))))))</f>
        <v>0</v>
      </c>
      <c r="AW38" s="27">
        <f>IF(AND(Inputs!$CO35=0,AW$4&gt;=Inputs!$CM35),1,IF(AND(AW$4&gt;=Inputs!$CM35,AW$4&lt;Inputs!$CN35),1,IF(AND(AW$4=Inputs!$CN35,AW$4=Inputs!$CO35),1,IF(OR(AND(AW$4=Inputs!$CN35+1,Inputs!$CN35=Inputs!$CO35),AND(AW$4=Inputs!$CN35+2,Inputs!$CN35=Inputs!$CO35)),0,IF(AW$4=Inputs!$CN35,0.8,IF(AW$4=Inputs!$CN35+1,0.6,IF(AW$4=Inputs!$CN35+2,0.4,IF(AW$4=Inputs!$CO35,0.2,IF(AND(AW$4&gt;=Inputs!$CL35,AW$4&lt;Inputs!$CM35),(AW$4-Inputs!$CL35+1)/(Inputs!$AI35+1),0)))))))))</f>
        <v>0</v>
      </c>
      <c r="AX38" s="27">
        <f>IF(AND(Inputs!$CO35=0,AX$4&gt;=Inputs!$CM35),1,IF(AND(AX$4&gt;=Inputs!$CM35,AX$4&lt;Inputs!$CN35),1,IF(AND(AX$4=Inputs!$CN35,AX$4=Inputs!$CO35),1,IF(OR(AND(AX$4=Inputs!$CN35+1,Inputs!$CN35=Inputs!$CO35),AND(AX$4=Inputs!$CN35+2,Inputs!$CN35=Inputs!$CO35)),0,IF(AX$4=Inputs!$CN35,0.8,IF(AX$4=Inputs!$CN35+1,0.6,IF(AX$4=Inputs!$CN35+2,0.4,IF(AX$4=Inputs!$CO35,0.2,IF(AND(AX$4&gt;=Inputs!$CL35,AX$4&lt;Inputs!$CM35),(AX$4-Inputs!$CL35+1)/(Inputs!$AI35+1),0)))))))))</f>
        <v>0</v>
      </c>
      <c r="AY38" s="27">
        <f>IF(AND(Inputs!$CO35=0,AY$4&gt;=Inputs!$CM35),1,IF(AND(AY$4&gt;=Inputs!$CM35,AY$4&lt;Inputs!$CN35),1,IF(AND(AY$4=Inputs!$CN35,AY$4=Inputs!$CO35),1,IF(OR(AND(AY$4=Inputs!$CN35+1,Inputs!$CN35=Inputs!$CO35),AND(AY$4=Inputs!$CN35+2,Inputs!$CN35=Inputs!$CO35)),0,IF(AY$4=Inputs!$CN35,0.8,IF(AY$4=Inputs!$CN35+1,0.6,IF(AY$4=Inputs!$CN35+2,0.4,IF(AY$4=Inputs!$CO35,0.2,IF(AND(AY$4&gt;=Inputs!$CL35,AY$4&lt;Inputs!$CM35),(AY$4-Inputs!$CL35+1)/(Inputs!$AI35+1),0)))))))))</f>
        <v>0</v>
      </c>
      <c r="AZ38" s="27">
        <f>IF(AND(Inputs!$CO35=0,AZ$4&gt;=Inputs!$CM35),1,IF(AND(AZ$4&gt;=Inputs!$CM35,AZ$4&lt;Inputs!$CN35),1,IF(AND(AZ$4=Inputs!$CN35,AZ$4=Inputs!$CO35),1,IF(OR(AND(AZ$4=Inputs!$CN35+1,Inputs!$CN35=Inputs!$CO35),AND(AZ$4=Inputs!$CN35+2,Inputs!$CN35=Inputs!$CO35)),0,IF(AZ$4=Inputs!$CN35,0.8,IF(AZ$4=Inputs!$CN35+1,0.6,IF(AZ$4=Inputs!$CN35+2,0.4,IF(AZ$4=Inputs!$CO35,0.2,IF(AND(AZ$4&gt;=Inputs!$CL35,AZ$4&lt;Inputs!$CM35),(AZ$4-Inputs!$CL35+1)/(Inputs!$AI35+1),0)))))))))</f>
        <v>0</v>
      </c>
      <c r="BA38" s="27">
        <f>IF(AND(Inputs!$CO35=0,BA$4&gt;=Inputs!$CM35),1,IF(AND(BA$4&gt;=Inputs!$CM35,BA$4&lt;Inputs!$CN35),1,IF(AND(BA$4=Inputs!$CN35,BA$4=Inputs!$CO35),1,IF(OR(AND(BA$4=Inputs!$CN35+1,Inputs!$CN35=Inputs!$CO35),AND(BA$4=Inputs!$CN35+2,Inputs!$CN35=Inputs!$CO35)),0,IF(BA$4=Inputs!$CN35,0.8,IF(BA$4=Inputs!$CN35+1,0.6,IF(BA$4=Inputs!$CN35+2,0.4,IF(BA$4=Inputs!$CO35,0.2,IF(AND(BA$4&gt;=Inputs!$CL35,BA$4&lt;Inputs!$CM35),(BA$4-Inputs!$CL35+1)/(Inputs!$AI35+1),0)))))))))</f>
        <v>0</v>
      </c>
      <c r="BB38" s="27">
        <f>IF(AND(Inputs!$CO35=0,BB$4&gt;=Inputs!$CM35),1,IF(AND(BB$4&gt;=Inputs!$CM35,BB$4&lt;Inputs!$CN35),1,IF(AND(BB$4=Inputs!$CN35,BB$4=Inputs!$CO35),1,IF(OR(AND(BB$4=Inputs!$CN35+1,Inputs!$CN35=Inputs!$CO35),AND(BB$4=Inputs!$CN35+2,Inputs!$CN35=Inputs!$CO35)),0,IF(BB$4=Inputs!$CN35,0.8,IF(BB$4=Inputs!$CN35+1,0.6,IF(BB$4=Inputs!$CN35+2,0.4,IF(BB$4=Inputs!$CO35,0.2,IF(AND(BB$4&gt;=Inputs!$CL35,BB$4&lt;Inputs!$CM35),(BB$4-Inputs!$CL35+1)/(Inputs!$AI35+1),0)))))))))</f>
        <v>0</v>
      </c>
      <c r="BC38" s="27">
        <f>IF(AND(Inputs!$CO35=0,BC$4&gt;=Inputs!$CM35),1,IF(AND(BC$4&gt;=Inputs!$CM35,BC$4&lt;Inputs!$CN35),1,IF(AND(BC$4=Inputs!$CN35,BC$4=Inputs!$CO35),1,IF(OR(AND(BC$4=Inputs!$CN35+1,Inputs!$CN35=Inputs!$CO35),AND(BC$4=Inputs!$CN35+2,Inputs!$CN35=Inputs!$CO35)),0,IF(BC$4=Inputs!$CN35,0.8,IF(BC$4=Inputs!$CN35+1,0.6,IF(BC$4=Inputs!$CN35+2,0.4,IF(BC$4=Inputs!$CO35,0.2,IF(AND(BC$4&gt;=Inputs!$CL35,BC$4&lt;Inputs!$CM35),(BC$4-Inputs!$CL35+1)/(Inputs!$AI35+1),0)))))))))</f>
        <v>0</v>
      </c>
      <c r="BD38" s="27">
        <f>IF(AND(Inputs!$CO35=0,BD$4&gt;=Inputs!$CM35),1,IF(AND(BD$4&gt;=Inputs!$CM35,BD$4&lt;Inputs!$CN35),1,IF(AND(BD$4=Inputs!$CN35,BD$4=Inputs!$CO35),1,IF(OR(AND(BD$4=Inputs!$CN35+1,Inputs!$CN35=Inputs!$CO35),AND(BD$4=Inputs!$CN35+2,Inputs!$CN35=Inputs!$CO35)),0,IF(BD$4=Inputs!$CN35,0.8,IF(BD$4=Inputs!$CN35+1,0.6,IF(BD$4=Inputs!$CN35+2,0.4,IF(BD$4=Inputs!$CO35,0.2,IF(AND(BD$4&gt;=Inputs!$CL35,BD$4&lt;Inputs!$CM35),(BD$4-Inputs!$CL35+1)/(Inputs!$AI35+1),0)))))))))</f>
        <v>0</v>
      </c>
      <c r="BE38" s="27">
        <f>IF(AND(Inputs!$CO35=0,BE$4&gt;=Inputs!$CM35),1,IF(AND(BE$4&gt;=Inputs!$CM35,BE$4&lt;Inputs!$CN35),1,IF(AND(BE$4=Inputs!$CN35,BE$4=Inputs!$CO35),1,IF(OR(AND(BE$4=Inputs!$CN35+1,Inputs!$CN35=Inputs!$CO35),AND(BE$4=Inputs!$CN35+2,Inputs!$CN35=Inputs!$CO35)),0,IF(BE$4=Inputs!$CN35,0.8,IF(BE$4=Inputs!$CN35+1,0.6,IF(BE$4=Inputs!$CN35+2,0.4,IF(BE$4=Inputs!$CO35,0.2,IF(AND(BE$4&gt;=Inputs!$CL35,BE$4&lt;Inputs!$CM35),(BE$4-Inputs!$CL35+1)/(Inputs!$AI35+1),0)))))))))</f>
        <v>0</v>
      </c>
      <c r="BF38" s="27">
        <f>IF(AND(Inputs!$CO35=0,BF$4&gt;=Inputs!$CM35),1,IF(AND(BF$4&gt;=Inputs!$CM35,BF$4&lt;Inputs!$CN35),1,IF(AND(BF$4=Inputs!$CN35,BF$4=Inputs!$CO35),1,IF(OR(AND(BF$4=Inputs!$CN35+1,Inputs!$CN35=Inputs!$CO35),AND(BF$4=Inputs!$CN35+2,Inputs!$CN35=Inputs!$CO35)),0,IF(BF$4=Inputs!$CN35,0.8,IF(BF$4=Inputs!$CN35+1,0.6,IF(BF$4=Inputs!$CN35+2,0.4,IF(BF$4=Inputs!$CO35,0.2,IF(AND(BF$4&gt;=Inputs!$CL35,BF$4&lt;Inputs!$CM35),(BF$4-Inputs!$CL35+1)/(Inputs!$AI35+1),0)))))))))</f>
        <v>0</v>
      </c>
      <c r="BG38" s="27">
        <f>IF(AND(Inputs!$CO35=0,BG$4&gt;=Inputs!$CM35),1,IF(AND(BG$4&gt;=Inputs!$CM35,BG$4&lt;Inputs!$CN35),1,IF(AND(BG$4=Inputs!$CN35,BG$4=Inputs!$CO35),1,IF(OR(AND(BG$4=Inputs!$CN35+1,Inputs!$CN35=Inputs!$CO35),AND(BG$4=Inputs!$CN35+2,Inputs!$CN35=Inputs!$CO35)),0,IF(BG$4=Inputs!$CN35,0.8,IF(BG$4=Inputs!$CN35+1,0.6,IF(BG$4=Inputs!$CN35+2,0.4,IF(BG$4=Inputs!$CO35,0.2,IF(AND(BG$4&gt;=Inputs!$CL35,BG$4&lt;Inputs!$CM35),(BG$4-Inputs!$CL35+1)/(Inputs!$AI35+1),0)))))))))</f>
        <v>0</v>
      </c>
      <c r="BH38" s="27">
        <f>IF(AND(Inputs!$CO35=0,BH$4&gt;=Inputs!$CM35),1,IF(AND(BH$4&gt;=Inputs!$CM35,BH$4&lt;Inputs!$CN35),1,IF(AND(BH$4=Inputs!$CN35,BH$4=Inputs!$CO35),1,IF(OR(AND(BH$4=Inputs!$CN35+1,Inputs!$CN35=Inputs!$CO35),AND(BH$4=Inputs!$CN35+2,Inputs!$CN35=Inputs!$CO35)),0,IF(BH$4=Inputs!$CN35,0.8,IF(BH$4=Inputs!$CN35+1,0.6,IF(BH$4=Inputs!$CN35+2,0.4,IF(BH$4=Inputs!$CO35,0.2,IF(AND(BH$4&gt;=Inputs!$CL35,BH$4&lt;Inputs!$CM35),(BH$4-Inputs!$CL35+1)/(Inputs!$AI35+1),0)))))))))</f>
        <v>0</v>
      </c>
      <c r="BI38" s="27">
        <f>IF(AND(Inputs!$CO35=0,BI$4&gt;=Inputs!$CM35),1,IF(AND(BI$4&gt;=Inputs!$CM35,BI$4&lt;Inputs!$CN35),1,IF(AND(BI$4=Inputs!$CN35,BI$4=Inputs!$CO35),1,IF(OR(AND(BI$4=Inputs!$CN35+1,Inputs!$CN35=Inputs!$CO35),AND(BI$4=Inputs!$CN35+2,Inputs!$CN35=Inputs!$CO35)),0,IF(BI$4=Inputs!$CN35,0.8,IF(BI$4=Inputs!$CN35+1,0.6,IF(BI$4=Inputs!$CN35+2,0.4,IF(BI$4=Inputs!$CO35,0.2,IF(AND(BI$4&gt;=Inputs!$CL35,BI$4&lt;Inputs!$CM35),(BI$4-Inputs!$CL35+1)/(Inputs!$AI35+1),0)))))))))</f>
        <v>0</v>
      </c>
      <c r="BJ38" s="27">
        <f>IF(AND(Inputs!$CO35=0,BJ$4&gt;=Inputs!$CM35),1,IF(AND(BJ$4&gt;=Inputs!$CM35,BJ$4&lt;Inputs!$CN35),1,IF(AND(BJ$4=Inputs!$CN35,BJ$4=Inputs!$CO35),1,IF(OR(AND(BJ$4=Inputs!$CN35+1,Inputs!$CN35=Inputs!$CO35),AND(BJ$4=Inputs!$CN35+2,Inputs!$CN35=Inputs!$CO35)),0,IF(BJ$4=Inputs!$CN35,0.8,IF(BJ$4=Inputs!$CN35+1,0.6,IF(BJ$4=Inputs!$CN35+2,0.4,IF(BJ$4=Inputs!$CO35,0.2,IF(AND(BJ$4&gt;=Inputs!$CL35,BJ$4&lt;Inputs!$CM35),(BJ$4-Inputs!$CL35+1)/(Inputs!$AI35+1),0)))))))))</f>
        <v>0</v>
      </c>
      <c r="BK38" s="27">
        <f>IF(AND(Inputs!$CO35=0,BK$4&gt;=Inputs!$CM35),1,IF(AND(BK$4&gt;=Inputs!$CM35,BK$4&lt;Inputs!$CN35),1,IF(AND(BK$4=Inputs!$CN35,BK$4=Inputs!$CO35),1,IF(OR(AND(BK$4=Inputs!$CN35+1,Inputs!$CN35=Inputs!$CO35),AND(BK$4=Inputs!$CN35+2,Inputs!$CN35=Inputs!$CO35)),0,IF(BK$4=Inputs!$CN35,0.8,IF(BK$4=Inputs!$CN35+1,0.6,IF(BK$4=Inputs!$CN35+2,0.4,IF(BK$4=Inputs!$CO35,0.2,IF(AND(BK$4&gt;=Inputs!$CL35,BK$4&lt;Inputs!$CM35),(BK$4-Inputs!$CL35+1)/(Inputs!$AI35+1),0)))))))))</f>
        <v>0</v>
      </c>
      <c r="BL38" s="27">
        <f>IF(AND(Inputs!$CO35=0,BL$4&gt;=Inputs!$CM35),1,IF(AND(BL$4&gt;=Inputs!$CM35,BL$4&lt;Inputs!$CN35),1,IF(AND(BL$4=Inputs!$CN35,BL$4=Inputs!$CO35),1,IF(OR(AND(BL$4=Inputs!$CN35+1,Inputs!$CN35=Inputs!$CO35),AND(BL$4=Inputs!$CN35+2,Inputs!$CN35=Inputs!$CO35)),0,IF(BL$4=Inputs!$CN35,0.8,IF(BL$4=Inputs!$CN35+1,0.6,IF(BL$4=Inputs!$CN35+2,0.4,IF(BL$4=Inputs!$CO35,0.2,IF(AND(BL$4&gt;=Inputs!$CL35,BL$4&lt;Inputs!$CM35),(BL$4-Inputs!$CL35+1)/(Inputs!$AI35+1),0)))))))))</f>
        <v>0</v>
      </c>
      <c r="BM38" s="27">
        <f>IF(AND(Inputs!$CO35=0,BM$4&gt;=Inputs!$CM35),1,IF(AND(BM$4&gt;=Inputs!$CM35,BM$4&lt;Inputs!$CN35),1,IF(AND(BM$4=Inputs!$CN35,BM$4=Inputs!$CO35),1,IF(OR(AND(BM$4=Inputs!$CN35+1,Inputs!$CN35=Inputs!$CO35),AND(BM$4=Inputs!$CN35+2,Inputs!$CN35=Inputs!$CO35)),0,IF(BM$4=Inputs!$CN35,0.8,IF(BM$4=Inputs!$CN35+1,0.6,IF(BM$4=Inputs!$CN35+2,0.4,IF(BM$4=Inputs!$CO35,0.2,IF(AND(BM$4&gt;=Inputs!$CL35,BM$4&lt;Inputs!$CM35),(BM$4-Inputs!$CL35+1)/(Inputs!$AI35+1),0)))))))))</f>
        <v>0</v>
      </c>
      <c r="BO38" s="46" t="str">
        <f>IF(Inputs!$B35="","",(ROUND(Inputs!$BC35*AJ38,0)))</f>
        <v/>
      </c>
      <c r="BP38" s="46" t="str">
        <f>IF(Inputs!$B35="","",(ROUND(Inputs!$BC35*AK38,0)))</f>
        <v/>
      </c>
      <c r="BQ38" s="46" t="str">
        <f>IF(Inputs!$B35="","",(ROUND(Inputs!$BC35*AL38,0)))</f>
        <v/>
      </c>
      <c r="BR38" s="46" t="str">
        <f>IF(Inputs!$B35="","",(ROUND(Inputs!$BC35*AM38,0)))</f>
        <v/>
      </c>
      <c r="BS38" s="46" t="str">
        <f>IF(Inputs!$B35="","",(ROUND(Inputs!$BC35*AN38,0)))</f>
        <v/>
      </c>
      <c r="BT38" s="46" t="str">
        <f>IF(Inputs!$B35="","",(ROUND(Inputs!$BC35*AO38,0)))</f>
        <v/>
      </c>
      <c r="BU38" s="46" t="str">
        <f>IF(Inputs!$B35="","",(ROUND(Inputs!$BC35*AP38,0)))</f>
        <v/>
      </c>
      <c r="BV38" s="46" t="str">
        <f>IF(Inputs!$B35="","",(ROUND(Inputs!$BC35*AQ38,0)))</f>
        <v/>
      </c>
      <c r="BW38" s="46" t="str">
        <f>IF(Inputs!$B35="","",(ROUND(Inputs!$BC35*AR38,0)))</f>
        <v/>
      </c>
      <c r="BX38" s="46" t="str">
        <f>IF(Inputs!$B35="","",(ROUND(Inputs!$BC35*AS38,0)))</f>
        <v/>
      </c>
      <c r="BY38" s="46" t="str">
        <f>IF(Inputs!$B35="","",(ROUND(Inputs!$BC35*AT38,0)))</f>
        <v/>
      </c>
      <c r="BZ38" s="46" t="str">
        <f>IF(Inputs!$B35="","",(ROUND(Inputs!$BC35*AU38,0)))</f>
        <v/>
      </c>
      <c r="CA38" s="46" t="str">
        <f>IF(Inputs!$B35="","",(ROUND(Inputs!$BC35*AV38,0)))</f>
        <v/>
      </c>
      <c r="CB38" s="46" t="str">
        <f>IF(Inputs!$B35="","",(ROUND(Inputs!$BC35*AW38,0)))</f>
        <v/>
      </c>
      <c r="CC38" s="46" t="str">
        <f>IF(Inputs!$B35="","",(ROUND(Inputs!$BC35*AX38,0)))</f>
        <v/>
      </c>
      <c r="CD38" s="46" t="str">
        <f>IF(Inputs!$B35="","",(ROUND(Inputs!$BC35*AY38,0)))</f>
        <v/>
      </c>
      <c r="CE38" s="46" t="str">
        <f>IF(Inputs!$B35="","",(ROUND(Inputs!$BC35*AZ38,0)))</f>
        <v/>
      </c>
      <c r="CF38" s="46" t="str">
        <f>IF(Inputs!$B35="","",(ROUND(Inputs!$BC35*BA38,0)))</f>
        <v/>
      </c>
      <c r="CG38" s="46" t="str">
        <f>IF(Inputs!$B35="","",(ROUND(Inputs!$BC35*BB38,0)))</f>
        <v/>
      </c>
      <c r="CH38" s="46" t="str">
        <f>IF(Inputs!$B35="","",(ROUND(Inputs!$BC35*BC38,0)))</f>
        <v/>
      </c>
      <c r="CI38" s="46" t="str">
        <f>IF(Inputs!$B35="","",(ROUND(Inputs!$BC35*BD38,0)))</f>
        <v/>
      </c>
      <c r="CJ38" s="46" t="str">
        <f>IF(Inputs!$B35="","",(ROUND(Inputs!$BC35*BE38,0)))</f>
        <v/>
      </c>
      <c r="CK38" s="46" t="str">
        <f>IF(Inputs!$B35="","",(ROUND(Inputs!$BC35*BF38,0)))</f>
        <v/>
      </c>
      <c r="CL38" s="46" t="str">
        <f>IF(Inputs!$B35="","",(ROUND(Inputs!$BC35*BG38,0)))</f>
        <v/>
      </c>
      <c r="CM38" s="46" t="str">
        <f>IF(Inputs!$B35="","",(ROUND(Inputs!$BC35*BH38,0)))</f>
        <v/>
      </c>
      <c r="CN38" s="46" t="str">
        <f>IF(Inputs!$B35="","",(ROUND(Inputs!$BC35*BI38,0)))</f>
        <v/>
      </c>
      <c r="CO38" s="46" t="str">
        <f>IF(Inputs!$B35="","",(ROUND(Inputs!$BC35*BJ38,0)))</f>
        <v/>
      </c>
      <c r="CP38" s="46" t="str">
        <f>IF(Inputs!$B35="","",(ROUND(Inputs!$BC35*BK38,0)))</f>
        <v/>
      </c>
      <c r="CQ38" s="46" t="str">
        <f>IF(Inputs!$B35="","",(ROUND(Inputs!$BC35*BL38,0)))</f>
        <v/>
      </c>
      <c r="CR38" s="46" t="str">
        <f>IF(Inputs!$B35="","",(ROUND(Inputs!$BC35*BM38,0)))</f>
        <v/>
      </c>
      <c r="CV38" s="46" t="str">
        <f>IF(A38="","",IF(AND(CV$4&lt;=Inputs!$CQ35,CV$4&gt;=Inputs!$CP35),Inputs!$AR35/(Inputs!$CQ35-Inputs!$CP35+1),0)+IF(CV$4=Inputs!$CL35,Inputs!$BD35,0))</f>
        <v/>
      </c>
      <c r="CW38" s="46" t="str">
        <f>IF(B38="","",IF(AND(CW$4&lt;=Inputs!$CQ35,CW$4&gt;=Inputs!$CP35),Inputs!$AR35/(Inputs!$CQ35-Inputs!$CP35+1),0)+IF(CW$4=Inputs!$CL35,Inputs!$BD35,0))</f>
        <v/>
      </c>
      <c r="CX38" s="46" t="str">
        <f>IF(C38="","",IF(AND(CX$4&lt;=Inputs!$CQ35,CX$4&gt;=Inputs!$CP35),Inputs!$AR35/(Inputs!$CQ35-Inputs!$CP35+1),0)+IF(CX$4=Inputs!$CL35,Inputs!$BD35,0))</f>
        <v/>
      </c>
      <c r="CY38" s="46" t="str">
        <f>IF(D38="","",IF(AND(CY$4&lt;=Inputs!$CQ35,CY$4&gt;=Inputs!$CP35),Inputs!$AR35/(Inputs!$CQ35-Inputs!$CP35+1),0)+IF(CY$4=Inputs!$CL35,Inputs!$BD35,0))</f>
        <v/>
      </c>
      <c r="CZ38" s="46" t="str">
        <f>IF(E38="","",IF(AND(CZ$4&lt;=Inputs!$CQ35,CZ$4&gt;=Inputs!$CP35),Inputs!$AR35/(Inputs!$CQ35-Inputs!$CP35+1),0)+IF(CZ$4=Inputs!$CL35,Inputs!$BD35,0))</f>
        <v/>
      </c>
      <c r="DA38" s="46" t="str">
        <f>IF(F38="","",IF(AND(DA$4&lt;=Inputs!$CQ35,DA$4&gt;=Inputs!$CP35),Inputs!$AR35/(Inputs!$CQ35-Inputs!$CP35+1),0)+IF(DA$4=Inputs!$CL35,Inputs!$BD35,0))</f>
        <v/>
      </c>
      <c r="DB38" s="46" t="str">
        <f>IF(G38="","",IF(AND(DB$4&lt;=Inputs!$CQ35,DB$4&gt;=Inputs!$CP35),Inputs!$AR35/(Inputs!$CQ35-Inputs!$CP35+1),0)+IF(DB$4=Inputs!$CL35,Inputs!$BD35,0))</f>
        <v/>
      </c>
      <c r="DC38" s="46" t="str">
        <f>IF(H38="","",IF(AND(DC$4&lt;=Inputs!$CQ35,DC$4&gt;=Inputs!$CP35),Inputs!$AR35/(Inputs!$CQ35-Inputs!$CP35+1),0)+IF(DC$4=Inputs!$CL35,Inputs!$BD35,0))</f>
        <v/>
      </c>
      <c r="DD38" s="46" t="str">
        <f>IF(I38="","",IF(AND(DD$4&lt;=Inputs!$CQ35,DD$4&gt;=Inputs!$CP35),Inputs!$AR35/(Inputs!$CQ35-Inputs!$CP35+1),0)+IF(DD$4=Inputs!$CL35,Inputs!$BD35,0))</f>
        <v/>
      </c>
      <c r="DE38" s="46" t="str">
        <f>IF(J38="","",IF(AND(DE$4&lt;=Inputs!$CQ35,DE$4&gt;=Inputs!$CP35),Inputs!$AR35/(Inputs!$CQ35-Inputs!$CP35+1),0)+IF(DE$4=Inputs!$CL35,Inputs!$BD35,0))</f>
        <v/>
      </c>
      <c r="DF38" s="46" t="str">
        <f>IF(K38="","",IF(AND(DF$4&lt;=Inputs!$CQ35,DF$4&gt;=Inputs!$CP35),Inputs!$AR35/(Inputs!$CQ35-Inputs!$CP35+1),0)+IF(DF$4=Inputs!$CL35,Inputs!$BD35,0))</f>
        <v/>
      </c>
      <c r="DG38" s="46" t="str">
        <f>IF(L38="","",IF(AND(DG$4&lt;=Inputs!$CQ35,DG$4&gt;=Inputs!$CP35),Inputs!$AR35/(Inputs!$CQ35-Inputs!$CP35+1),0)+IF(DG$4=Inputs!$CL35,Inputs!$BD35,0))</f>
        <v/>
      </c>
      <c r="DH38" s="46" t="str">
        <f>IF(M38="","",IF(AND(DH$4&lt;=Inputs!$CQ35,DH$4&gt;=Inputs!$CP35),Inputs!$AR35/(Inputs!$CQ35-Inputs!$CP35+1),0)+IF(DH$4=Inputs!$CL35,Inputs!$BD35,0))</f>
        <v/>
      </c>
      <c r="DI38" s="46" t="str">
        <f>IF(N38="","",IF(AND(DI$4&lt;=Inputs!$CQ35,DI$4&gt;=Inputs!$CP35),Inputs!$AR35/(Inputs!$CQ35-Inputs!$CP35+1),0)+IF(DI$4=Inputs!$CL35,Inputs!$BD35,0))</f>
        <v/>
      </c>
      <c r="DJ38" s="46" t="str">
        <f>IF(O38="","",IF(AND(DJ$4&lt;=Inputs!$CQ35,DJ$4&gt;=Inputs!$CP35),Inputs!$AR35/(Inputs!$CQ35-Inputs!$CP35+1),0)+IF(DJ$4=Inputs!$CL35,Inputs!$BD35,0))</f>
        <v/>
      </c>
      <c r="DK38" s="46" t="str">
        <f>IF(P38="","",IF(AND(DK$4&lt;=Inputs!$CQ35,DK$4&gt;=Inputs!$CP35),Inputs!$AR35/(Inputs!$CQ35-Inputs!$CP35+1),0)+IF(DK$4=Inputs!$CL35,Inputs!$BD35,0))</f>
        <v/>
      </c>
      <c r="DL38" s="46" t="str">
        <f>IF(Q38="","",IF(AND(DL$4&lt;=Inputs!$CQ35,DL$4&gt;=Inputs!$CP35),Inputs!$AR35/(Inputs!$CQ35-Inputs!$CP35+1),0)+IF(DL$4=Inputs!$CL35,Inputs!$BD35,0))</f>
        <v/>
      </c>
      <c r="DM38" s="46" t="str">
        <f>IF(R38="","",IF(AND(DM$4&lt;=Inputs!$CQ35,DM$4&gt;=Inputs!$CP35),Inputs!$AR35/(Inputs!$CQ35-Inputs!$CP35+1),0)+IF(DM$4=Inputs!$CL35,Inputs!$BD35,0))</f>
        <v/>
      </c>
      <c r="DN38" s="46" t="str">
        <f>IF(S38="","",IF(AND(DN$4&lt;=Inputs!$CQ35,DN$4&gt;=Inputs!$CP35),Inputs!$AR35/(Inputs!$CQ35-Inputs!$CP35+1),0)+IF(DN$4=Inputs!$CL35,Inputs!$BD35,0))</f>
        <v/>
      </c>
      <c r="DO38" s="46" t="str">
        <f>IF(T38="","",IF(AND(DO$4&lt;=Inputs!$CQ35,DO$4&gt;=Inputs!$CP35),Inputs!$AR35/(Inputs!$CQ35-Inputs!$CP35+1),0)+IF(DO$4=Inputs!$CL35,Inputs!$BD35,0))</f>
        <v/>
      </c>
      <c r="DP38" s="46" t="str">
        <f>IF(U38="","",IF(AND(DP$4&lt;=Inputs!$CQ35,DP$4&gt;=Inputs!$CP35),Inputs!$AR35/(Inputs!$CQ35-Inputs!$CP35+1),0)+IF(DP$4=Inputs!$CL35,Inputs!$BD35,0))</f>
        <v/>
      </c>
      <c r="DQ38" s="46" t="str">
        <f>IF(V38="","",IF(AND(DQ$4&lt;=Inputs!$CQ35,DQ$4&gt;=Inputs!$CP35),Inputs!$AR35/(Inputs!$CQ35-Inputs!$CP35+1),0)+IF(DQ$4=Inputs!$CL35,Inputs!$BD35,0))</f>
        <v/>
      </c>
      <c r="DR38" s="46" t="str">
        <f>IF(W38="","",IF(AND(DR$4&lt;=Inputs!$CQ35,DR$4&gt;=Inputs!$CP35),Inputs!$AR35/(Inputs!$CQ35-Inputs!$CP35+1),0)+IF(DR$4=Inputs!$CL35,Inputs!$BD35,0))</f>
        <v/>
      </c>
      <c r="DS38" s="46" t="str">
        <f>IF(X38="","",IF(AND(DS$4&lt;=Inputs!$CQ35,DS$4&gt;=Inputs!$CP35),Inputs!$AR35/(Inputs!$CQ35-Inputs!$CP35+1),0)+IF(DS$4=Inputs!$CL35,Inputs!$BD35,0))</f>
        <v/>
      </c>
      <c r="DT38" s="46" t="str">
        <f>IF(Y38="","",IF(AND(DT$4&lt;=Inputs!$CQ35,DT$4&gt;=Inputs!$CP35),Inputs!$AR35/(Inputs!$CQ35-Inputs!$CP35+1),0)+IF(DT$4=Inputs!$CL35,Inputs!$BD35,0))</f>
        <v/>
      </c>
      <c r="DU38" s="46" t="str">
        <f>IF(Z38="","",IF(AND(DU$4&lt;=Inputs!$CQ35,DU$4&gt;=Inputs!$CP35),Inputs!$AR35/(Inputs!$CQ35-Inputs!$CP35+1),0)+IF(DU$4=Inputs!$CL35,Inputs!$BD35,0))</f>
        <v/>
      </c>
      <c r="DV38" s="46" t="str">
        <f>IF(AA38="","",IF(AND(DV$4&lt;=Inputs!$CQ35,DV$4&gt;=Inputs!$CP35),Inputs!$AR35/(Inputs!$CQ35-Inputs!$CP35+1),0)+IF(DV$4=Inputs!$CL35,Inputs!$BD35,0))</f>
        <v/>
      </c>
      <c r="DW38" s="46" t="str">
        <f>IF(AB38="","",IF(AND(DW$4&lt;=Inputs!$CQ35,DW$4&gt;=Inputs!$CP35),Inputs!$AR35/(Inputs!$CQ35-Inputs!$CP35+1),0)+IF(DW$4=Inputs!$CL35,Inputs!$BD35,0))</f>
        <v/>
      </c>
      <c r="DX38" s="46" t="str">
        <f>IF(AC38="","",IF(AND(DX$4&lt;=Inputs!$CQ35,DX$4&gt;=Inputs!$CP35),Inputs!$AR35/(Inputs!$CQ35-Inputs!$CP35+1),0)+IF(DX$4=Inputs!$CL35,Inputs!$BD35,0))</f>
        <v/>
      </c>
      <c r="DY38" s="46" t="str">
        <f>IF(AD38="","",IF(AND(DY$4&lt;=Inputs!$CQ35,DY$4&gt;=Inputs!$CP35),Inputs!$AR35/(Inputs!$CQ35-Inputs!$CP35+1),0)+IF(DY$4=Inputs!$CL35,Inputs!$BD35,0))</f>
        <v/>
      </c>
      <c r="DZ38" s="46" t="str">
        <f t="shared" si="3"/>
        <v/>
      </c>
    </row>
    <row r="39" spans="1:130">
      <c r="A39" s="7" t="str">
        <f>IF(Inputs!A36="","",Inputs!A36)</f>
        <v/>
      </c>
      <c r="B39" t="str">
        <f>IF(Inputs!B36="","",Inputs!B36)</f>
        <v/>
      </c>
      <c r="C39" s="46" t="str">
        <f>IF(Inputs!$B36="","",BO39-CV39)</f>
        <v/>
      </c>
      <c r="D39" s="46" t="str">
        <f>IF(Inputs!$B36="","",BP39-CW39)</f>
        <v/>
      </c>
      <c r="E39" s="46" t="str">
        <f>IF(Inputs!$B36="","",BQ39-CX39)</f>
        <v/>
      </c>
      <c r="F39" s="46" t="str">
        <f>IF(Inputs!$B36="","",BR39-CY39)</f>
        <v/>
      </c>
      <c r="G39" s="46" t="str">
        <f>IF(Inputs!$B36="","",BS39-CZ39)</f>
        <v/>
      </c>
      <c r="H39" s="46" t="str">
        <f>IF(Inputs!$B36="","",BT39-DA39)</f>
        <v/>
      </c>
      <c r="I39" s="46" t="str">
        <f>IF(Inputs!$B36="","",BU39-DB39)</f>
        <v/>
      </c>
      <c r="J39" s="46" t="str">
        <f>IF(Inputs!$B36="","",BV39-DC39)</f>
        <v/>
      </c>
      <c r="K39" s="46" t="str">
        <f>IF(Inputs!$B36="","",BW39-DD39)</f>
        <v/>
      </c>
      <c r="L39" s="46" t="str">
        <f>IF(Inputs!$B36="","",BX39-DE39)</f>
        <v/>
      </c>
      <c r="M39" s="46" t="str">
        <f>IF(Inputs!$B36="","",BY39-DF39)</f>
        <v/>
      </c>
      <c r="N39" s="46" t="str">
        <f>IF(Inputs!$B36="","",BZ39-DG39)</f>
        <v/>
      </c>
      <c r="O39" s="46" t="str">
        <f>IF(Inputs!$B36="","",CA39-DH39)</f>
        <v/>
      </c>
      <c r="P39" s="46" t="str">
        <f>IF(Inputs!$B36="","",CB39-DI39)</f>
        <v/>
      </c>
      <c r="Q39" s="46" t="str">
        <f>IF(Inputs!$B36="","",CC39-DJ39)</f>
        <v/>
      </c>
      <c r="R39" s="46" t="str">
        <f>IF(Inputs!$B36="","",CD39-DK39)</f>
        <v/>
      </c>
      <c r="S39" s="46" t="str">
        <f>IF(Inputs!$B36="","",CE39-DL39)</f>
        <v/>
      </c>
      <c r="T39" s="46" t="str">
        <f>IF(Inputs!$B36="","",CF39-DM39)</f>
        <v/>
      </c>
      <c r="U39" s="46" t="str">
        <f>IF(Inputs!$B36="","",CG39-DN39)</f>
        <v/>
      </c>
      <c r="V39" s="46" t="str">
        <f>IF(Inputs!$B36="","",CH39-DO39)</f>
        <v/>
      </c>
      <c r="W39" s="46" t="str">
        <f>IF(Inputs!$B36="","",CI39-DP39)</f>
        <v/>
      </c>
      <c r="X39" s="46" t="str">
        <f>IF(Inputs!$B36="","",CJ39-DQ39)</f>
        <v/>
      </c>
      <c r="Y39" s="46" t="str">
        <f>IF(Inputs!$B36="","",CK39-DR39)</f>
        <v/>
      </c>
      <c r="Z39" s="46" t="str">
        <f>IF(Inputs!$B36="","",CL39-DS39)</f>
        <v/>
      </c>
      <c r="AA39" s="46" t="str">
        <f>IF(Inputs!$B36="","",CM39-DT39)</f>
        <v/>
      </c>
      <c r="AB39" s="46" t="str">
        <f>IF(Inputs!$B36="","",CN39-DU39)</f>
        <v/>
      </c>
      <c r="AC39" s="46" t="str">
        <f>IF(Inputs!$B36="","",CO39-DV39)</f>
        <v/>
      </c>
      <c r="AD39" s="46" t="str">
        <f>IF(Inputs!$B36="","",CP39-DW39)</f>
        <v/>
      </c>
      <c r="AE39" s="46" t="str">
        <f>IF(Inputs!$B36="","",CQ39-DX39)</f>
        <v/>
      </c>
      <c r="AF39" s="46" t="str">
        <f>IF(Inputs!$B36="","",CR39-DY39)</f>
        <v/>
      </c>
      <c r="AG39" s="50" t="str">
        <f t="shared" si="4"/>
        <v/>
      </c>
      <c r="AH39" s="50"/>
      <c r="AJ39" s="27">
        <f>IF(AND(Inputs!$CO36=0,AJ$4&gt;=Inputs!$CM36),1,IF(AND(AJ$4&gt;=Inputs!$CM36,AJ$4&lt;Inputs!$CN36),1,IF(AND(AJ$4=Inputs!$CN36,AJ$4=Inputs!$CO36),1,IF(OR(AND(AJ$4=Inputs!$CN36+1,Inputs!$CN36=Inputs!$CO36),AND(AJ$4=Inputs!$CN36+2,Inputs!$CN36=Inputs!$CO36)),0,IF(AJ$4=Inputs!$CN36,0.8,IF(AJ$4=Inputs!$CN36+1,0.6,IF(AJ$4=Inputs!$CN36+2,0.4,IF(AJ$4=Inputs!$CO36,0.2,IF(AND(AJ$4&gt;=Inputs!$CL36,AJ$4&lt;Inputs!$CM36),(AJ$4-Inputs!$CL36+1)/(Inputs!$AI36+1),0)))))))))</f>
        <v>0</v>
      </c>
      <c r="AK39" s="27">
        <f>IF(AND(Inputs!$CO36=0,AK$4&gt;=Inputs!$CM36),1,IF(AND(AK$4&gt;=Inputs!$CM36,AK$4&lt;Inputs!$CN36),1,IF(AND(AK$4=Inputs!$CN36,AK$4=Inputs!$CO36),1,IF(OR(AND(AK$4=Inputs!$CN36+1,Inputs!$CN36=Inputs!$CO36),AND(AK$4=Inputs!$CN36+2,Inputs!$CN36=Inputs!$CO36)),0,IF(AK$4=Inputs!$CN36,0.8,IF(AK$4=Inputs!$CN36+1,0.6,IF(AK$4=Inputs!$CN36+2,0.4,IF(AK$4=Inputs!$CO36,0.2,IF(AND(AK$4&gt;=Inputs!$CL36,AK$4&lt;Inputs!$CM36),(AK$4-Inputs!$CL36+1)/(Inputs!$AI36+1),0)))))))))</f>
        <v>0</v>
      </c>
      <c r="AL39" s="27">
        <f>IF(AND(Inputs!$CO36=0,AL$4&gt;=Inputs!$CM36),1,IF(AND(AL$4&gt;=Inputs!$CM36,AL$4&lt;Inputs!$CN36),1,IF(AND(AL$4=Inputs!$CN36,AL$4=Inputs!$CO36),1,IF(OR(AND(AL$4=Inputs!$CN36+1,Inputs!$CN36=Inputs!$CO36),AND(AL$4=Inputs!$CN36+2,Inputs!$CN36=Inputs!$CO36)),0,IF(AL$4=Inputs!$CN36,0.8,IF(AL$4=Inputs!$CN36+1,0.6,IF(AL$4=Inputs!$CN36+2,0.4,IF(AL$4=Inputs!$CO36,0.2,IF(AND(AL$4&gt;=Inputs!$CL36,AL$4&lt;Inputs!$CM36),(AL$4-Inputs!$CL36+1)/(Inputs!$AI36+1),0)))))))))</f>
        <v>0</v>
      </c>
      <c r="AM39" s="27">
        <f>IF(AND(Inputs!$CO36=0,AM$4&gt;=Inputs!$CM36),1,IF(AND(AM$4&gt;=Inputs!$CM36,AM$4&lt;Inputs!$CN36),1,IF(AND(AM$4=Inputs!$CN36,AM$4=Inputs!$CO36),1,IF(OR(AND(AM$4=Inputs!$CN36+1,Inputs!$CN36=Inputs!$CO36),AND(AM$4=Inputs!$CN36+2,Inputs!$CN36=Inputs!$CO36)),0,IF(AM$4=Inputs!$CN36,0.8,IF(AM$4=Inputs!$CN36+1,0.6,IF(AM$4=Inputs!$CN36+2,0.4,IF(AM$4=Inputs!$CO36,0.2,IF(AND(AM$4&gt;=Inputs!$CL36,AM$4&lt;Inputs!$CM36),(AM$4-Inputs!$CL36+1)/(Inputs!$AI36+1),0)))))))))</f>
        <v>0</v>
      </c>
      <c r="AN39" s="27">
        <f>IF(AND(Inputs!$CO36=0,AN$4&gt;=Inputs!$CM36),1,IF(AND(AN$4&gt;=Inputs!$CM36,AN$4&lt;Inputs!$CN36),1,IF(AND(AN$4=Inputs!$CN36,AN$4=Inputs!$CO36),1,IF(OR(AND(AN$4=Inputs!$CN36+1,Inputs!$CN36=Inputs!$CO36),AND(AN$4=Inputs!$CN36+2,Inputs!$CN36=Inputs!$CO36)),0,IF(AN$4=Inputs!$CN36,0.8,IF(AN$4=Inputs!$CN36+1,0.6,IF(AN$4=Inputs!$CN36+2,0.4,IF(AN$4=Inputs!$CO36,0.2,IF(AND(AN$4&gt;=Inputs!$CL36,AN$4&lt;Inputs!$CM36),(AN$4-Inputs!$CL36+1)/(Inputs!$AI36+1),0)))))))))</f>
        <v>0</v>
      </c>
      <c r="AO39" s="27">
        <f>IF(AND(Inputs!$CO36=0,AO$4&gt;=Inputs!$CM36),1,IF(AND(AO$4&gt;=Inputs!$CM36,AO$4&lt;Inputs!$CN36),1,IF(AND(AO$4=Inputs!$CN36,AO$4=Inputs!$CO36),1,IF(OR(AND(AO$4=Inputs!$CN36+1,Inputs!$CN36=Inputs!$CO36),AND(AO$4=Inputs!$CN36+2,Inputs!$CN36=Inputs!$CO36)),0,IF(AO$4=Inputs!$CN36,0.8,IF(AO$4=Inputs!$CN36+1,0.6,IF(AO$4=Inputs!$CN36+2,0.4,IF(AO$4=Inputs!$CO36,0.2,IF(AND(AO$4&gt;=Inputs!$CL36,AO$4&lt;Inputs!$CM36),(AO$4-Inputs!$CL36+1)/(Inputs!$AI36+1),0)))))))))</f>
        <v>0</v>
      </c>
      <c r="AP39" s="27">
        <f>IF(AND(Inputs!$CO36=0,AP$4&gt;=Inputs!$CM36),1,IF(AND(AP$4&gt;=Inputs!$CM36,AP$4&lt;Inputs!$CN36),1,IF(AND(AP$4=Inputs!$CN36,AP$4=Inputs!$CO36),1,IF(OR(AND(AP$4=Inputs!$CN36+1,Inputs!$CN36=Inputs!$CO36),AND(AP$4=Inputs!$CN36+2,Inputs!$CN36=Inputs!$CO36)),0,IF(AP$4=Inputs!$CN36,0.8,IF(AP$4=Inputs!$CN36+1,0.6,IF(AP$4=Inputs!$CN36+2,0.4,IF(AP$4=Inputs!$CO36,0.2,IF(AND(AP$4&gt;=Inputs!$CL36,AP$4&lt;Inputs!$CM36),(AP$4-Inputs!$CL36+1)/(Inputs!$AI36+1),0)))))))))</f>
        <v>0</v>
      </c>
      <c r="AQ39" s="27">
        <f>IF(AND(Inputs!$CO36=0,AQ$4&gt;=Inputs!$CM36),1,IF(AND(AQ$4&gt;=Inputs!$CM36,AQ$4&lt;Inputs!$CN36),1,IF(AND(AQ$4=Inputs!$CN36,AQ$4=Inputs!$CO36),1,IF(OR(AND(AQ$4=Inputs!$CN36+1,Inputs!$CN36=Inputs!$CO36),AND(AQ$4=Inputs!$CN36+2,Inputs!$CN36=Inputs!$CO36)),0,IF(AQ$4=Inputs!$CN36,0.8,IF(AQ$4=Inputs!$CN36+1,0.6,IF(AQ$4=Inputs!$CN36+2,0.4,IF(AQ$4=Inputs!$CO36,0.2,IF(AND(AQ$4&gt;=Inputs!$CL36,AQ$4&lt;Inputs!$CM36),(AQ$4-Inputs!$CL36+1)/(Inputs!$AI36+1),0)))))))))</f>
        <v>0</v>
      </c>
      <c r="AR39" s="27">
        <f>IF(AND(Inputs!$CO36=0,AR$4&gt;=Inputs!$CM36),1,IF(AND(AR$4&gt;=Inputs!$CM36,AR$4&lt;Inputs!$CN36),1,IF(AND(AR$4=Inputs!$CN36,AR$4=Inputs!$CO36),1,IF(OR(AND(AR$4=Inputs!$CN36+1,Inputs!$CN36=Inputs!$CO36),AND(AR$4=Inputs!$CN36+2,Inputs!$CN36=Inputs!$CO36)),0,IF(AR$4=Inputs!$CN36,0.8,IF(AR$4=Inputs!$CN36+1,0.6,IF(AR$4=Inputs!$CN36+2,0.4,IF(AR$4=Inputs!$CO36,0.2,IF(AND(AR$4&gt;=Inputs!$CL36,AR$4&lt;Inputs!$CM36),(AR$4-Inputs!$CL36+1)/(Inputs!$AI36+1),0)))))))))</f>
        <v>0</v>
      </c>
      <c r="AS39" s="27">
        <f>IF(AND(Inputs!$CO36=0,AS$4&gt;=Inputs!$CM36),1,IF(AND(AS$4&gt;=Inputs!$CM36,AS$4&lt;Inputs!$CN36),1,IF(AND(AS$4=Inputs!$CN36,AS$4=Inputs!$CO36),1,IF(OR(AND(AS$4=Inputs!$CN36+1,Inputs!$CN36=Inputs!$CO36),AND(AS$4=Inputs!$CN36+2,Inputs!$CN36=Inputs!$CO36)),0,IF(AS$4=Inputs!$CN36,0.8,IF(AS$4=Inputs!$CN36+1,0.6,IF(AS$4=Inputs!$CN36+2,0.4,IF(AS$4=Inputs!$CO36,0.2,IF(AND(AS$4&gt;=Inputs!$CL36,AS$4&lt;Inputs!$CM36),(AS$4-Inputs!$CL36+1)/(Inputs!$AI36+1),0)))))))))</f>
        <v>0</v>
      </c>
      <c r="AT39" s="27">
        <f>IF(AND(Inputs!$CO36=0,AT$4&gt;=Inputs!$CM36),1,IF(AND(AT$4&gt;=Inputs!$CM36,AT$4&lt;Inputs!$CN36),1,IF(AND(AT$4=Inputs!$CN36,AT$4=Inputs!$CO36),1,IF(OR(AND(AT$4=Inputs!$CN36+1,Inputs!$CN36=Inputs!$CO36),AND(AT$4=Inputs!$CN36+2,Inputs!$CN36=Inputs!$CO36)),0,IF(AT$4=Inputs!$CN36,0.8,IF(AT$4=Inputs!$CN36+1,0.6,IF(AT$4=Inputs!$CN36+2,0.4,IF(AT$4=Inputs!$CO36,0.2,IF(AND(AT$4&gt;=Inputs!$CL36,AT$4&lt;Inputs!$CM36),(AT$4-Inputs!$CL36+1)/(Inputs!$AI36+1),0)))))))))</f>
        <v>0</v>
      </c>
      <c r="AU39" s="27">
        <f>IF(AND(Inputs!$CO36=0,AU$4&gt;=Inputs!$CM36),1,IF(AND(AU$4&gt;=Inputs!$CM36,AU$4&lt;Inputs!$CN36),1,IF(AND(AU$4=Inputs!$CN36,AU$4=Inputs!$CO36),1,IF(OR(AND(AU$4=Inputs!$CN36+1,Inputs!$CN36=Inputs!$CO36),AND(AU$4=Inputs!$CN36+2,Inputs!$CN36=Inputs!$CO36)),0,IF(AU$4=Inputs!$CN36,0.8,IF(AU$4=Inputs!$CN36+1,0.6,IF(AU$4=Inputs!$CN36+2,0.4,IF(AU$4=Inputs!$CO36,0.2,IF(AND(AU$4&gt;=Inputs!$CL36,AU$4&lt;Inputs!$CM36),(AU$4-Inputs!$CL36+1)/(Inputs!$AI36+1),0)))))))))</f>
        <v>0</v>
      </c>
      <c r="AV39" s="27">
        <f>IF(AND(Inputs!$CO36=0,AV$4&gt;=Inputs!$CM36),1,IF(AND(AV$4&gt;=Inputs!$CM36,AV$4&lt;Inputs!$CN36),1,IF(AND(AV$4=Inputs!$CN36,AV$4=Inputs!$CO36),1,IF(OR(AND(AV$4=Inputs!$CN36+1,Inputs!$CN36=Inputs!$CO36),AND(AV$4=Inputs!$CN36+2,Inputs!$CN36=Inputs!$CO36)),0,IF(AV$4=Inputs!$CN36,0.8,IF(AV$4=Inputs!$CN36+1,0.6,IF(AV$4=Inputs!$CN36+2,0.4,IF(AV$4=Inputs!$CO36,0.2,IF(AND(AV$4&gt;=Inputs!$CL36,AV$4&lt;Inputs!$CM36),(AV$4-Inputs!$CL36+1)/(Inputs!$AI36+1),0)))))))))</f>
        <v>0</v>
      </c>
      <c r="AW39" s="27">
        <f>IF(AND(Inputs!$CO36=0,AW$4&gt;=Inputs!$CM36),1,IF(AND(AW$4&gt;=Inputs!$CM36,AW$4&lt;Inputs!$CN36),1,IF(AND(AW$4=Inputs!$CN36,AW$4=Inputs!$CO36),1,IF(OR(AND(AW$4=Inputs!$CN36+1,Inputs!$CN36=Inputs!$CO36),AND(AW$4=Inputs!$CN36+2,Inputs!$CN36=Inputs!$CO36)),0,IF(AW$4=Inputs!$CN36,0.8,IF(AW$4=Inputs!$CN36+1,0.6,IF(AW$4=Inputs!$CN36+2,0.4,IF(AW$4=Inputs!$CO36,0.2,IF(AND(AW$4&gt;=Inputs!$CL36,AW$4&lt;Inputs!$CM36),(AW$4-Inputs!$CL36+1)/(Inputs!$AI36+1),0)))))))))</f>
        <v>0</v>
      </c>
      <c r="AX39" s="27">
        <f>IF(AND(Inputs!$CO36=0,AX$4&gt;=Inputs!$CM36),1,IF(AND(AX$4&gt;=Inputs!$CM36,AX$4&lt;Inputs!$CN36),1,IF(AND(AX$4=Inputs!$CN36,AX$4=Inputs!$CO36),1,IF(OR(AND(AX$4=Inputs!$CN36+1,Inputs!$CN36=Inputs!$CO36),AND(AX$4=Inputs!$CN36+2,Inputs!$CN36=Inputs!$CO36)),0,IF(AX$4=Inputs!$CN36,0.8,IF(AX$4=Inputs!$CN36+1,0.6,IF(AX$4=Inputs!$CN36+2,0.4,IF(AX$4=Inputs!$CO36,0.2,IF(AND(AX$4&gt;=Inputs!$CL36,AX$4&lt;Inputs!$CM36),(AX$4-Inputs!$CL36+1)/(Inputs!$AI36+1),0)))))))))</f>
        <v>0</v>
      </c>
      <c r="AY39" s="27">
        <f>IF(AND(Inputs!$CO36=0,AY$4&gt;=Inputs!$CM36),1,IF(AND(AY$4&gt;=Inputs!$CM36,AY$4&lt;Inputs!$CN36),1,IF(AND(AY$4=Inputs!$CN36,AY$4=Inputs!$CO36),1,IF(OR(AND(AY$4=Inputs!$CN36+1,Inputs!$CN36=Inputs!$CO36),AND(AY$4=Inputs!$CN36+2,Inputs!$CN36=Inputs!$CO36)),0,IF(AY$4=Inputs!$CN36,0.8,IF(AY$4=Inputs!$CN36+1,0.6,IF(AY$4=Inputs!$CN36+2,0.4,IF(AY$4=Inputs!$CO36,0.2,IF(AND(AY$4&gt;=Inputs!$CL36,AY$4&lt;Inputs!$CM36),(AY$4-Inputs!$CL36+1)/(Inputs!$AI36+1),0)))))))))</f>
        <v>0</v>
      </c>
      <c r="AZ39" s="27">
        <f>IF(AND(Inputs!$CO36=0,AZ$4&gt;=Inputs!$CM36),1,IF(AND(AZ$4&gt;=Inputs!$CM36,AZ$4&lt;Inputs!$CN36),1,IF(AND(AZ$4=Inputs!$CN36,AZ$4=Inputs!$CO36),1,IF(OR(AND(AZ$4=Inputs!$CN36+1,Inputs!$CN36=Inputs!$CO36),AND(AZ$4=Inputs!$CN36+2,Inputs!$CN36=Inputs!$CO36)),0,IF(AZ$4=Inputs!$CN36,0.8,IF(AZ$4=Inputs!$CN36+1,0.6,IF(AZ$4=Inputs!$CN36+2,0.4,IF(AZ$4=Inputs!$CO36,0.2,IF(AND(AZ$4&gt;=Inputs!$CL36,AZ$4&lt;Inputs!$CM36),(AZ$4-Inputs!$CL36+1)/(Inputs!$AI36+1),0)))))))))</f>
        <v>0</v>
      </c>
      <c r="BA39" s="27">
        <f>IF(AND(Inputs!$CO36=0,BA$4&gt;=Inputs!$CM36),1,IF(AND(BA$4&gt;=Inputs!$CM36,BA$4&lt;Inputs!$CN36),1,IF(AND(BA$4=Inputs!$CN36,BA$4=Inputs!$CO36),1,IF(OR(AND(BA$4=Inputs!$CN36+1,Inputs!$CN36=Inputs!$CO36),AND(BA$4=Inputs!$CN36+2,Inputs!$CN36=Inputs!$CO36)),0,IF(BA$4=Inputs!$CN36,0.8,IF(BA$4=Inputs!$CN36+1,0.6,IF(BA$4=Inputs!$CN36+2,0.4,IF(BA$4=Inputs!$CO36,0.2,IF(AND(BA$4&gt;=Inputs!$CL36,BA$4&lt;Inputs!$CM36),(BA$4-Inputs!$CL36+1)/(Inputs!$AI36+1),0)))))))))</f>
        <v>0</v>
      </c>
      <c r="BB39" s="27">
        <f>IF(AND(Inputs!$CO36=0,BB$4&gt;=Inputs!$CM36),1,IF(AND(BB$4&gt;=Inputs!$CM36,BB$4&lt;Inputs!$CN36),1,IF(AND(BB$4=Inputs!$CN36,BB$4=Inputs!$CO36),1,IF(OR(AND(BB$4=Inputs!$CN36+1,Inputs!$CN36=Inputs!$CO36),AND(BB$4=Inputs!$CN36+2,Inputs!$CN36=Inputs!$CO36)),0,IF(BB$4=Inputs!$CN36,0.8,IF(BB$4=Inputs!$CN36+1,0.6,IF(BB$4=Inputs!$CN36+2,0.4,IF(BB$4=Inputs!$CO36,0.2,IF(AND(BB$4&gt;=Inputs!$CL36,BB$4&lt;Inputs!$CM36),(BB$4-Inputs!$CL36+1)/(Inputs!$AI36+1),0)))))))))</f>
        <v>0</v>
      </c>
      <c r="BC39" s="27">
        <f>IF(AND(Inputs!$CO36=0,BC$4&gt;=Inputs!$CM36),1,IF(AND(BC$4&gt;=Inputs!$CM36,BC$4&lt;Inputs!$CN36),1,IF(AND(BC$4=Inputs!$CN36,BC$4=Inputs!$CO36),1,IF(OR(AND(BC$4=Inputs!$CN36+1,Inputs!$CN36=Inputs!$CO36),AND(BC$4=Inputs!$CN36+2,Inputs!$CN36=Inputs!$CO36)),0,IF(BC$4=Inputs!$CN36,0.8,IF(BC$4=Inputs!$CN36+1,0.6,IF(BC$4=Inputs!$CN36+2,0.4,IF(BC$4=Inputs!$CO36,0.2,IF(AND(BC$4&gt;=Inputs!$CL36,BC$4&lt;Inputs!$CM36),(BC$4-Inputs!$CL36+1)/(Inputs!$AI36+1),0)))))))))</f>
        <v>0</v>
      </c>
      <c r="BD39" s="27">
        <f>IF(AND(Inputs!$CO36=0,BD$4&gt;=Inputs!$CM36),1,IF(AND(BD$4&gt;=Inputs!$CM36,BD$4&lt;Inputs!$CN36),1,IF(AND(BD$4=Inputs!$CN36,BD$4=Inputs!$CO36),1,IF(OR(AND(BD$4=Inputs!$CN36+1,Inputs!$CN36=Inputs!$CO36),AND(BD$4=Inputs!$CN36+2,Inputs!$CN36=Inputs!$CO36)),0,IF(BD$4=Inputs!$CN36,0.8,IF(BD$4=Inputs!$CN36+1,0.6,IF(BD$4=Inputs!$CN36+2,0.4,IF(BD$4=Inputs!$CO36,0.2,IF(AND(BD$4&gt;=Inputs!$CL36,BD$4&lt;Inputs!$CM36),(BD$4-Inputs!$CL36+1)/(Inputs!$AI36+1),0)))))))))</f>
        <v>0</v>
      </c>
      <c r="BE39" s="27">
        <f>IF(AND(Inputs!$CO36=0,BE$4&gt;=Inputs!$CM36),1,IF(AND(BE$4&gt;=Inputs!$CM36,BE$4&lt;Inputs!$CN36),1,IF(AND(BE$4=Inputs!$CN36,BE$4=Inputs!$CO36),1,IF(OR(AND(BE$4=Inputs!$CN36+1,Inputs!$CN36=Inputs!$CO36),AND(BE$4=Inputs!$CN36+2,Inputs!$CN36=Inputs!$CO36)),0,IF(BE$4=Inputs!$CN36,0.8,IF(BE$4=Inputs!$CN36+1,0.6,IF(BE$4=Inputs!$CN36+2,0.4,IF(BE$4=Inputs!$CO36,0.2,IF(AND(BE$4&gt;=Inputs!$CL36,BE$4&lt;Inputs!$CM36),(BE$4-Inputs!$CL36+1)/(Inputs!$AI36+1),0)))))))))</f>
        <v>0</v>
      </c>
      <c r="BF39" s="27">
        <f>IF(AND(Inputs!$CO36=0,BF$4&gt;=Inputs!$CM36),1,IF(AND(BF$4&gt;=Inputs!$CM36,BF$4&lt;Inputs!$CN36),1,IF(AND(BF$4=Inputs!$CN36,BF$4=Inputs!$CO36),1,IF(OR(AND(BF$4=Inputs!$CN36+1,Inputs!$CN36=Inputs!$CO36),AND(BF$4=Inputs!$CN36+2,Inputs!$CN36=Inputs!$CO36)),0,IF(BF$4=Inputs!$CN36,0.8,IF(BF$4=Inputs!$CN36+1,0.6,IF(BF$4=Inputs!$CN36+2,0.4,IF(BF$4=Inputs!$CO36,0.2,IF(AND(BF$4&gt;=Inputs!$CL36,BF$4&lt;Inputs!$CM36),(BF$4-Inputs!$CL36+1)/(Inputs!$AI36+1),0)))))))))</f>
        <v>0</v>
      </c>
      <c r="BG39" s="27">
        <f>IF(AND(Inputs!$CO36=0,BG$4&gt;=Inputs!$CM36),1,IF(AND(BG$4&gt;=Inputs!$CM36,BG$4&lt;Inputs!$CN36),1,IF(AND(BG$4=Inputs!$CN36,BG$4=Inputs!$CO36),1,IF(OR(AND(BG$4=Inputs!$CN36+1,Inputs!$CN36=Inputs!$CO36),AND(BG$4=Inputs!$CN36+2,Inputs!$CN36=Inputs!$CO36)),0,IF(BG$4=Inputs!$CN36,0.8,IF(BG$4=Inputs!$CN36+1,0.6,IF(BG$4=Inputs!$CN36+2,0.4,IF(BG$4=Inputs!$CO36,0.2,IF(AND(BG$4&gt;=Inputs!$CL36,BG$4&lt;Inputs!$CM36),(BG$4-Inputs!$CL36+1)/(Inputs!$AI36+1),0)))))))))</f>
        <v>0</v>
      </c>
      <c r="BH39" s="27">
        <f>IF(AND(Inputs!$CO36=0,BH$4&gt;=Inputs!$CM36),1,IF(AND(BH$4&gt;=Inputs!$CM36,BH$4&lt;Inputs!$CN36),1,IF(AND(BH$4=Inputs!$CN36,BH$4=Inputs!$CO36),1,IF(OR(AND(BH$4=Inputs!$CN36+1,Inputs!$CN36=Inputs!$CO36),AND(BH$4=Inputs!$CN36+2,Inputs!$CN36=Inputs!$CO36)),0,IF(BH$4=Inputs!$CN36,0.8,IF(BH$4=Inputs!$CN36+1,0.6,IF(BH$4=Inputs!$CN36+2,0.4,IF(BH$4=Inputs!$CO36,0.2,IF(AND(BH$4&gt;=Inputs!$CL36,BH$4&lt;Inputs!$CM36),(BH$4-Inputs!$CL36+1)/(Inputs!$AI36+1),0)))))))))</f>
        <v>0</v>
      </c>
      <c r="BI39" s="27">
        <f>IF(AND(Inputs!$CO36=0,BI$4&gt;=Inputs!$CM36),1,IF(AND(BI$4&gt;=Inputs!$CM36,BI$4&lt;Inputs!$CN36),1,IF(AND(BI$4=Inputs!$CN36,BI$4=Inputs!$CO36),1,IF(OR(AND(BI$4=Inputs!$CN36+1,Inputs!$CN36=Inputs!$CO36),AND(BI$4=Inputs!$CN36+2,Inputs!$CN36=Inputs!$CO36)),0,IF(BI$4=Inputs!$CN36,0.8,IF(BI$4=Inputs!$CN36+1,0.6,IF(BI$4=Inputs!$CN36+2,0.4,IF(BI$4=Inputs!$CO36,0.2,IF(AND(BI$4&gt;=Inputs!$CL36,BI$4&lt;Inputs!$CM36),(BI$4-Inputs!$CL36+1)/(Inputs!$AI36+1),0)))))))))</f>
        <v>0</v>
      </c>
      <c r="BJ39" s="27">
        <f>IF(AND(Inputs!$CO36=0,BJ$4&gt;=Inputs!$CM36),1,IF(AND(BJ$4&gt;=Inputs!$CM36,BJ$4&lt;Inputs!$CN36),1,IF(AND(BJ$4=Inputs!$CN36,BJ$4=Inputs!$CO36),1,IF(OR(AND(BJ$4=Inputs!$CN36+1,Inputs!$CN36=Inputs!$CO36),AND(BJ$4=Inputs!$CN36+2,Inputs!$CN36=Inputs!$CO36)),0,IF(BJ$4=Inputs!$CN36,0.8,IF(BJ$4=Inputs!$CN36+1,0.6,IF(BJ$4=Inputs!$CN36+2,0.4,IF(BJ$4=Inputs!$CO36,0.2,IF(AND(BJ$4&gt;=Inputs!$CL36,BJ$4&lt;Inputs!$CM36),(BJ$4-Inputs!$CL36+1)/(Inputs!$AI36+1),0)))))))))</f>
        <v>0</v>
      </c>
      <c r="BK39" s="27">
        <f>IF(AND(Inputs!$CO36=0,BK$4&gt;=Inputs!$CM36),1,IF(AND(BK$4&gt;=Inputs!$CM36,BK$4&lt;Inputs!$CN36),1,IF(AND(BK$4=Inputs!$CN36,BK$4=Inputs!$CO36),1,IF(OR(AND(BK$4=Inputs!$CN36+1,Inputs!$CN36=Inputs!$CO36),AND(BK$4=Inputs!$CN36+2,Inputs!$CN36=Inputs!$CO36)),0,IF(BK$4=Inputs!$CN36,0.8,IF(BK$4=Inputs!$CN36+1,0.6,IF(BK$4=Inputs!$CN36+2,0.4,IF(BK$4=Inputs!$CO36,0.2,IF(AND(BK$4&gt;=Inputs!$CL36,BK$4&lt;Inputs!$CM36),(BK$4-Inputs!$CL36+1)/(Inputs!$AI36+1),0)))))))))</f>
        <v>0</v>
      </c>
      <c r="BL39" s="27">
        <f>IF(AND(Inputs!$CO36=0,BL$4&gt;=Inputs!$CM36),1,IF(AND(BL$4&gt;=Inputs!$CM36,BL$4&lt;Inputs!$CN36),1,IF(AND(BL$4=Inputs!$CN36,BL$4=Inputs!$CO36),1,IF(OR(AND(BL$4=Inputs!$CN36+1,Inputs!$CN36=Inputs!$CO36),AND(BL$4=Inputs!$CN36+2,Inputs!$CN36=Inputs!$CO36)),0,IF(BL$4=Inputs!$CN36,0.8,IF(BL$4=Inputs!$CN36+1,0.6,IF(BL$4=Inputs!$CN36+2,0.4,IF(BL$4=Inputs!$CO36,0.2,IF(AND(BL$4&gt;=Inputs!$CL36,BL$4&lt;Inputs!$CM36),(BL$4-Inputs!$CL36+1)/(Inputs!$AI36+1),0)))))))))</f>
        <v>0</v>
      </c>
      <c r="BM39" s="27">
        <f>IF(AND(Inputs!$CO36=0,BM$4&gt;=Inputs!$CM36),1,IF(AND(BM$4&gt;=Inputs!$CM36,BM$4&lt;Inputs!$CN36),1,IF(AND(BM$4=Inputs!$CN36,BM$4=Inputs!$CO36),1,IF(OR(AND(BM$4=Inputs!$CN36+1,Inputs!$CN36=Inputs!$CO36),AND(BM$4=Inputs!$CN36+2,Inputs!$CN36=Inputs!$CO36)),0,IF(BM$4=Inputs!$CN36,0.8,IF(BM$4=Inputs!$CN36+1,0.6,IF(BM$4=Inputs!$CN36+2,0.4,IF(BM$4=Inputs!$CO36,0.2,IF(AND(BM$4&gt;=Inputs!$CL36,BM$4&lt;Inputs!$CM36),(BM$4-Inputs!$CL36+1)/(Inputs!$AI36+1),0)))))))))</f>
        <v>0</v>
      </c>
      <c r="BO39" s="46" t="str">
        <f>IF(Inputs!$B36="","",(ROUND(Inputs!$BC36*AJ39,0)))</f>
        <v/>
      </c>
      <c r="BP39" s="46" t="str">
        <f>IF(Inputs!$B36="","",(ROUND(Inputs!$BC36*AK39,0)))</f>
        <v/>
      </c>
      <c r="BQ39" s="46" t="str">
        <f>IF(Inputs!$B36="","",(ROUND(Inputs!$BC36*AL39,0)))</f>
        <v/>
      </c>
      <c r="BR39" s="46" t="str">
        <f>IF(Inputs!$B36="","",(ROUND(Inputs!$BC36*AM39,0)))</f>
        <v/>
      </c>
      <c r="BS39" s="46" t="str">
        <f>IF(Inputs!$B36="","",(ROUND(Inputs!$BC36*AN39,0)))</f>
        <v/>
      </c>
      <c r="BT39" s="46" t="str">
        <f>IF(Inputs!$B36="","",(ROUND(Inputs!$BC36*AO39,0)))</f>
        <v/>
      </c>
      <c r="BU39" s="46" t="str">
        <f>IF(Inputs!$B36="","",(ROUND(Inputs!$BC36*AP39,0)))</f>
        <v/>
      </c>
      <c r="BV39" s="46" t="str">
        <f>IF(Inputs!$B36="","",(ROUND(Inputs!$BC36*AQ39,0)))</f>
        <v/>
      </c>
      <c r="BW39" s="46" t="str">
        <f>IF(Inputs!$B36="","",(ROUND(Inputs!$BC36*AR39,0)))</f>
        <v/>
      </c>
      <c r="BX39" s="46" t="str">
        <f>IF(Inputs!$B36="","",(ROUND(Inputs!$BC36*AS39,0)))</f>
        <v/>
      </c>
      <c r="BY39" s="46" t="str">
        <f>IF(Inputs!$B36="","",(ROUND(Inputs!$BC36*AT39,0)))</f>
        <v/>
      </c>
      <c r="BZ39" s="46" t="str">
        <f>IF(Inputs!$B36="","",(ROUND(Inputs!$BC36*AU39,0)))</f>
        <v/>
      </c>
      <c r="CA39" s="46" t="str">
        <f>IF(Inputs!$B36="","",(ROUND(Inputs!$BC36*AV39,0)))</f>
        <v/>
      </c>
      <c r="CB39" s="46" t="str">
        <f>IF(Inputs!$B36="","",(ROUND(Inputs!$BC36*AW39,0)))</f>
        <v/>
      </c>
      <c r="CC39" s="46" t="str">
        <f>IF(Inputs!$B36="","",(ROUND(Inputs!$BC36*AX39,0)))</f>
        <v/>
      </c>
      <c r="CD39" s="46" t="str">
        <f>IF(Inputs!$B36="","",(ROUND(Inputs!$BC36*AY39,0)))</f>
        <v/>
      </c>
      <c r="CE39" s="46" t="str">
        <f>IF(Inputs!$B36="","",(ROUND(Inputs!$BC36*AZ39,0)))</f>
        <v/>
      </c>
      <c r="CF39" s="46" t="str">
        <f>IF(Inputs!$B36="","",(ROUND(Inputs!$BC36*BA39,0)))</f>
        <v/>
      </c>
      <c r="CG39" s="46" t="str">
        <f>IF(Inputs!$B36="","",(ROUND(Inputs!$BC36*BB39,0)))</f>
        <v/>
      </c>
      <c r="CH39" s="46" t="str">
        <f>IF(Inputs!$B36="","",(ROUND(Inputs!$BC36*BC39,0)))</f>
        <v/>
      </c>
      <c r="CI39" s="46" t="str">
        <f>IF(Inputs!$B36="","",(ROUND(Inputs!$BC36*BD39,0)))</f>
        <v/>
      </c>
      <c r="CJ39" s="46" t="str">
        <f>IF(Inputs!$B36="","",(ROUND(Inputs!$BC36*BE39,0)))</f>
        <v/>
      </c>
      <c r="CK39" s="46" t="str">
        <f>IF(Inputs!$B36="","",(ROUND(Inputs!$BC36*BF39,0)))</f>
        <v/>
      </c>
      <c r="CL39" s="46" t="str">
        <f>IF(Inputs!$B36="","",(ROUND(Inputs!$BC36*BG39,0)))</f>
        <v/>
      </c>
      <c r="CM39" s="46" t="str">
        <f>IF(Inputs!$B36="","",(ROUND(Inputs!$BC36*BH39,0)))</f>
        <v/>
      </c>
      <c r="CN39" s="46" t="str">
        <f>IF(Inputs!$B36="","",(ROUND(Inputs!$BC36*BI39,0)))</f>
        <v/>
      </c>
      <c r="CO39" s="46" t="str">
        <f>IF(Inputs!$B36="","",(ROUND(Inputs!$BC36*BJ39,0)))</f>
        <v/>
      </c>
      <c r="CP39" s="46" t="str">
        <f>IF(Inputs!$B36="","",(ROUND(Inputs!$BC36*BK39,0)))</f>
        <v/>
      </c>
      <c r="CQ39" s="46" t="str">
        <f>IF(Inputs!$B36="","",(ROUND(Inputs!$BC36*BL39,0)))</f>
        <v/>
      </c>
      <c r="CR39" s="46" t="str">
        <f>IF(Inputs!$B36="","",(ROUND(Inputs!$BC36*BM39,0)))</f>
        <v/>
      </c>
      <c r="CV39" s="46" t="str">
        <f>IF(A39="","",IF(AND(CV$4&lt;=Inputs!$CQ36,CV$4&gt;=Inputs!$CP36),Inputs!$AR36/(Inputs!$CQ36-Inputs!$CP36+1),0)+IF(CV$4=Inputs!$CL36,Inputs!$BD36,0))</f>
        <v/>
      </c>
      <c r="CW39" s="46" t="str">
        <f>IF(B39="","",IF(AND(CW$4&lt;=Inputs!$CQ36,CW$4&gt;=Inputs!$CP36),Inputs!$AR36/(Inputs!$CQ36-Inputs!$CP36+1),0)+IF(CW$4=Inputs!$CL36,Inputs!$BD36,0))</f>
        <v/>
      </c>
      <c r="CX39" s="46" t="str">
        <f>IF(C39="","",IF(AND(CX$4&lt;=Inputs!$CQ36,CX$4&gt;=Inputs!$CP36),Inputs!$AR36/(Inputs!$CQ36-Inputs!$CP36+1),0)+IF(CX$4=Inputs!$CL36,Inputs!$BD36,0))</f>
        <v/>
      </c>
      <c r="CY39" s="46" t="str">
        <f>IF(D39="","",IF(AND(CY$4&lt;=Inputs!$CQ36,CY$4&gt;=Inputs!$CP36),Inputs!$AR36/(Inputs!$CQ36-Inputs!$CP36+1),0)+IF(CY$4=Inputs!$CL36,Inputs!$BD36,0))</f>
        <v/>
      </c>
      <c r="CZ39" s="46" t="str">
        <f>IF(E39="","",IF(AND(CZ$4&lt;=Inputs!$CQ36,CZ$4&gt;=Inputs!$CP36),Inputs!$AR36/(Inputs!$CQ36-Inputs!$CP36+1),0)+IF(CZ$4=Inputs!$CL36,Inputs!$BD36,0))</f>
        <v/>
      </c>
      <c r="DA39" s="46" t="str">
        <f>IF(F39="","",IF(AND(DA$4&lt;=Inputs!$CQ36,DA$4&gt;=Inputs!$CP36),Inputs!$AR36/(Inputs!$CQ36-Inputs!$CP36+1),0)+IF(DA$4=Inputs!$CL36,Inputs!$BD36,0))</f>
        <v/>
      </c>
      <c r="DB39" s="46" t="str">
        <f>IF(G39="","",IF(AND(DB$4&lt;=Inputs!$CQ36,DB$4&gt;=Inputs!$CP36),Inputs!$AR36/(Inputs!$CQ36-Inputs!$CP36+1),0)+IF(DB$4=Inputs!$CL36,Inputs!$BD36,0))</f>
        <v/>
      </c>
      <c r="DC39" s="46" t="str">
        <f>IF(H39="","",IF(AND(DC$4&lt;=Inputs!$CQ36,DC$4&gt;=Inputs!$CP36),Inputs!$AR36/(Inputs!$CQ36-Inputs!$CP36+1),0)+IF(DC$4=Inputs!$CL36,Inputs!$BD36,0))</f>
        <v/>
      </c>
      <c r="DD39" s="46" t="str">
        <f>IF(I39="","",IF(AND(DD$4&lt;=Inputs!$CQ36,DD$4&gt;=Inputs!$CP36),Inputs!$AR36/(Inputs!$CQ36-Inputs!$CP36+1),0)+IF(DD$4=Inputs!$CL36,Inputs!$BD36,0))</f>
        <v/>
      </c>
      <c r="DE39" s="46" t="str">
        <f>IF(J39="","",IF(AND(DE$4&lt;=Inputs!$CQ36,DE$4&gt;=Inputs!$CP36),Inputs!$AR36/(Inputs!$CQ36-Inputs!$CP36+1),0)+IF(DE$4=Inputs!$CL36,Inputs!$BD36,0))</f>
        <v/>
      </c>
      <c r="DF39" s="46" t="str">
        <f>IF(K39="","",IF(AND(DF$4&lt;=Inputs!$CQ36,DF$4&gt;=Inputs!$CP36),Inputs!$AR36/(Inputs!$CQ36-Inputs!$CP36+1),0)+IF(DF$4=Inputs!$CL36,Inputs!$BD36,0))</f>
        <v/>
      </c>
      <c r="DG39" s="46" t="str">
        <f>IF(L39="","",IF(AND(DG$4&lt;=Inputs!$CQ36,DG$4&gt;=Inputs!$CP36),Inputs!$AR36/(Inputs!$CQ36-Inputs!$CP36+1),0)+IF(DG$4=Inputs!$CL36,Inputs!$BD36,0))</f>
        <v/>
      </c>
      <c r="DH39" s="46" t="str">
        <f>IF(M39="","",IF(AND(DH$4&lt;=Inputs!$CQ36,DH$4&gt;=Inputs!$CP36),Inputs!$AR36/(Inputs!$CQ36-Inputs!$CP36+1),0)+IF(DH$4=Inputs!$CL36,Inputs!$BD36,0))</f>
        <v/>
      </c>
      <c r="DI39" s="46" t="str">
        <f>IF(N39="","",IF(AND(DI$4&lt;=Inputs!$CQ36,DI$4&gt;=Inputs!$CP36),Inputs!$AR36/(Inputs!$CQ36-Inputs!$CP36+1),0)+IF(DI$4=Inputs!$CL36,Inputs!$BD36,0))</f>
        <v/>
      </c>
      <c r="DJ39" s="46" t="str">
        <f>IF(O39="","",IF(AND(DJ$4&lt;=Inputs!$CQ36,DJ$4&gt;=Inputs!$CP36),Inputs!$AR36/(Inputs!$CQ36-Inputs!$CP36+1),0)+IF(DJ$4=Inputs!$CL36,Inputs!$BD36,0))</f>
        <v/>
      </c>
      <c r="DK39" s="46" t="str">
        <f>IF(P39="","",IF(AND(DK$4&lt;=Inputs!$CQ36,DK$4&gt;=Inputs!$CP36),Inputs!$AR36/(Inputs!$CQ36-Inputs!$CP36+1),0)+IF(DK$4=Inputs!$CL36,Inputs!$BD36,0))</f>
        <v/>
      </c>
      <c r="DL39" s="46" t="str">
        <f>IF(Q39="","",IF(AND(DL$4&lt;=Inputs!$CQ36,DL$4&gt;=Inputs!$CP36),Inputs!$AR36/(Inputs!$CQ36-Inputs!$CP36+1),0)+IF(DL$4=Inputs!$CL36,Inputs!$BD36,0))</f>
        <v/>
      </c>
      <c r="DM39" s="46" t="str">
        <f>IF(R39="","",IF(AND(DM$4&lt;=Inputs!$CQ36,DM$4&gt;=Inputs!$CP36),Inputs!$AR36/(Inputs!$CQ36-Inputs!$CP36+1),0)+IF(DM$4=Inputs!$CL36,Inputs!$BD36,0))</f>
        <v/>
      </c>
      <c r="DN39" s="46" t="str">
        <f>IF(S39="","",IF(AND(DN$4&lt;=Inputs!$CQ36,DN$4&gt;=Inputs!$CP36),Inputs!$AR36/(Inputs!$CQ36-Inputs!$CP36+1),0)+IF(DN$4=Inputs!$CL36,Inputs!$BD36,0))</f>
        <v/>
      </c>
      <c r="DO39" s="46" t="str">
        <f>IF(T39="","",IF(AND(DO$4&lt;=Inputs!$CQ36,DO$4&gt;=Inputs!$CP36),Inputs!$AR36/(Inputs!$CQ36-Inputs!$CP36+1),0)+IF(DO$4=Inputs!$CL36,Inputs!$BD36,0))</f>
        <v/>
      </c>
      <c r="DP39" s="46" t="str">
        <f>IF(U39="","",IF(AND(DP$4&lt;=Inputs!$CQ36,DP$4&gt;=Inputs!$CP36),Inputs!$AR36/(Inputs!$CQ36-Inputs!$CP36+1),0)+IF(DP$4=Inputs!$CL36,Inputs!$BD36,0))</f>
        <v/>
      </c>
      <c r="DQ39" s="46" t="str">
        <f>IF(V39="","",IF(AND(DQ$4&lt;=Inputs!$CQ36,DQ$4&gt;=Inputs!$CP36),Inputs!$AR36/(Inputs!$CQ36-Inputs!$CP36+1),0)+IF(DQ$4=Inputs!$CL36,Inputs!$BD36,0))</f>
        <v/>
      </c>
      <c r="DR39" s="46" t="str">
        <f>IF(W39="","",IF(AND(DR$4&lt;=Inputs!$CQ36,DR$4&gt;=Inputs!$CP36),Inputs!$AR36/(Inputs!$CQ36-Inputs!$CP36+1),0)+IF(DR$4=Inputs!$CL36,Inputs!$BD36,0))</f>
        <v/>
      </c>
      <c r="DS39" s="46" t="str">
        <f>IF(X39="","",IF(AND(DS$4&lt;=Inputs!$CQ36,DS$4&gt;=Inputs!$CP36),Inputs!$AR36/(Inputs!$CQ36-Inputs!$CP36+1),0)+IF(DS$4=Inputs!$CL36,Inputs!$BD36,0))</f>
        <v/>
      </c>
      <c r="DT39" s="46" t="str">
        <f>IF(Y39="","",IF(AND(DT$4&lt;=Inputs!$CQ36,DT$4&gt;=Inputs!$CP36),Inputs!$AR36/(Inputs!$CQ36-Inputs!$CP36+1),0)+IF(DT$4=Inputs!$CL36,Inputs!$BD36,0))</f>
        <v/>
      </c>
      <c r="DU39" s="46" t="str">
        <f>IF(Z39="","",IF(AND(DU$4&lt;=Inputs!$CQ36,DU$4&gt;=Inputs!$CP36),Inputs!$AR36/(Inputs!$CQ36-Inputs!$CP36+1),0)+IF(DU$4=Inputs!$CL36,Inputs!$BD36,0))</f>
        <v/>
      </c>
      <c r="DV39" s="46" t="str">
        <f>IF(AA39="","",IF(AND(DV$4&lt;=Inputs!$CQ36,DV$4&gt;=Inputs!$CP36),Inputs!$AR36/(Inputs!$CQ36-Inputs!$CP36+1),0)+IF(DV$4=Inputs!$CL36,Inputs!$BD36,0))</f>
        <v/>
      </c>
      <c r="DW39" s="46" t="str">
        <f>IF(AB39="","",IF(AND(DW$4&lt;=Inputs!$CQ36,DW$4&gt;=Inputs!$CP36),Inputs!$AR36/(Inputs!$CQ36-Inputs!$CP36+1),0)+IF(DW$4=Inputs!$CL36,Inputs!$BD36,0))</f>
        <v/>
      </c>
      <c r="DX39" s="46" t="str">
        <f>IF(AC39="","",IF(AND(DX$4&lt;=Inputs!$CQ36,DX$4&gt;=Inputs!$CP36),Inputs!$AR36/(Inputs!$CQ36-Inputs!$CP36+1),0)+IF(DX$4=Inputs!$CL36,Inputs!$BD36,0))</f>
        <v/>
      </c>
      <c r="DY39" s="46" t="str">
        <f>IF(AD39="","",IF(AND(DY$4&lt;=Inputs!$CQ36,DY$4&gt;=Inputs!$CP36),Inputs!$AR36/(Inputs!$CQ36-Inputs!$CP36+1),0)+IF(DY$4=Inputs!$CL36,Inputs!$BD36,0))</f>
        <v/>
      </c>
      <c r="DZ39" s="46" t="str">
        <f t="shared" si="3"/>
        <v/>
      </c>
    </row>
    <row r="40" spans="1:130">
      <c r="A40" s="7" t="str">
        <f>IF(Inputs!A37="","",Inputs!A37)</f>
        <v/>
      </c>
      <c r="B40" t="str">
        <f>IF(Inputs!B37="","",Inputs!B37)</f>
        <v/>
      </c>
      <c r="C40" s="46" t="str">
        <f>IF(Inputs!$B37="","",BO40-CV40)</f>
        <v/>
      </c>
      <c r="D40" s="46" t="str">
        <f>IF(Inputs!$B37="","",BP40-CW40)</f>
        <v/>
      </c>
      <c r="E40" s="46" t="str">
        <f>IF(Inputs!$B37="","",BQ40-CX40)</f>
        <v/>
      </c>
      <c r="F40" s="46" t="str">
        <f>IF(Inputs!$B37="","",BR40-CY40)</f>
        <v/>
      </c>
      <c r="G40" s="46" t="str">
        <f>IF(Inputs!$B37="","",BS40-CZ40)</f>
        <v/>
      </c>
      <c r="H40" s="46" t="str">
        <f>IF(Inputs!$B37="","",BT40-DA40)</f>
        <v/>
      </c>
      <c r="I40" s="46" t="str">
        <f>IF(Inputs!$B37="","",BU40-DB40)</f>
        <v/>
      </c>
      <c r="J40" s="46" t="str">
        <f>IF(Inputs!$B37="","",BV40-DC40)</f>
        <v/>
      </c>
      <c r="K40" s="46" t="str">
        <f>IF(Inputs!$B37="","",BW40-DD40)</f>
        <v/>
      </c>
      <c r="L40" s="46" t="str">
        <f>IF(Inputs!$B37="","",BX40-DE40)</f>
        <v/>
      </c>
      <c r="M40" s="46" t="str">
        <f>IF(Inputs!$B37="","",BY40-DF40)</f>
        <v/>
      </c>
      <c r="N40" s="46" t="str">
        <f>IF(Inputs!$B37="","",BZ40-DG40)</f>
        <v/>
      </c>
      <c r="O40" s="46" t="str">
        <f>IF(Inputs!$B37="","",CA40-DH40)</f>
        <v/>
      </c>
      <c r="P40" s="46" t="str">
        <f>IF(Inputs!$B37="","",CB40-DI40)</f>
        <v/>
      </c>
      <c r="Q40" s="46" t="str">
        <f>IF(Inputs!$B37="","",CC40-DJ40)</f>
        <v/>
      </c>
      <c r="R40" s="46" t="str">
        <f>IF(Inputs!$B37="","",CD40-DK40)</f>
        <v/>
      </c>
      <c r="S40" s="46" t="str">
        <f>IF(Inputs!$B37="","",CE40-DL40)</f>
        <v/>
      </c>
      <c r="T40" s="46" t="str">
        <f>IF(Inputs!$B37="","",CF40-DM40)</f>
        <v/>
      </c>
      <c r="U40" s="46" t="str">
        <f>IF(Inputs!$B37="","",CG40-DN40)</f>
        <v/>
      </c>
      <c r="V40" s="46" t="str">
        <f>IF(Inputs!$B37="","",CH40-DO40)</f>
        <v/>
      </c>
      <c r="W40" s="46" t="str">
        <f>IF(Inputs!$B37="","",CI40-DP40)</f>
        <v/>
      </c>
      <c r="X40" s="46" t="str">
        <f>IF(Inputs!$B37="","",CJ40-DQ40)</f>
        <v/>
      </c>
      <c r="Y40" s="46" t="str">
        <f>IF(Inputs!$B37="","",CK40-DR40)</f>
        <v/>
      </c>
      <c r="Z40" s="46" t="str">
        <f>IF(Inputs!$B37="","",CL40-DS40)</f>
        <v/>
      </c>
      <c r="AA40" s="46" t="str">
        <f>IF(Inputs!$B37="","",CM40-DT40)</f>
        <v/>
      </c>
      <c r="AB40" s="46" t="str">
        <f>IF(Inputs!$B37="","",CN40-DU40)</f>
        <v/>
      </c>
      <c r="AC40" s="46" t="str">
        <f>IF(Inputs!$B37="","",CO40-DV40)</f>
        <v/>
      </c>
      <c r="AD40" s="46" t="str">
        <f>IF(Inputs!$B37="","",CP40-DW40)</f>
        <v/>
      </c>
      <c r="AE40" s="46" t="str">
        <f>IF(Inputs!$B37="","",CQ40-DX40)</f>
        <v/>
      </c>
      <c r="AF40" s="46" t="str">
        <f>IF(Inputs!$B37="","",CR40-DY40)</f>
        <v/>
      </c>
      <c r="AG40" s="50" t="str">
        <f t="shared" si="4"/>
        <v/>
      </c>
      <c r="AH40" s="50"/>
      <c r="AJ40" s="27">
        <f>IF(AND(Inputs!$CO37=0,AJ$4&gt;=Inputs!$CM37),1,IF(AND(AJ$4&gt;=Inputs!$CM37,AJ$4&lt;Inputs!$CN37),1,IF(AND(AJ$4=Inputs!$CN37,AJ$4=Inputs!$CO37),1,IF(OR(AND(AJ$4=Inputs!$CN37+1,Inputs!$CN37=Inputs!$CO37),AND(AJ$4=Inputs!$CN37+2,Inputs!$CN37=Inputs!$CO37)),0,IF(AJ$4=Inputs!$CN37,0.8,IF(AJ$4=Inputs!$CN37+1,0.6,IF(AJ$4=Inputs!$CN37+2,0.4,IF(AJ$4=Inputs!$CO37,0.2,IF(AND(AJ$4&gt;=Inputs!$CL37,AJ$4&lt;Inputs!$CM37),(AJ$4-Inputs!$CL37+1)/(Inputs!$AI37+1),0)))))))))</f>
        <v>0</v>
      </c>
      <c r="AK40" s="27">
        <f>IF(AND(Inputs!$CO37=0,AK$4&gt;=Inputs!$CM37),1,IF(AND(AK$4&gt;=Inputs!$CM37,AK$4&lt;Inputs!$CN37),1,IF(AND(AK$4=Inputs!$CN37,AK$4=Inputs!$CO37),1,IF(OR(AND(AK$4=Inputs!$CN37+1,Inputs!$CN37=Inputs!$CO37),AND(AK$4=Inputs!$CN37+2,Inputs!$CN37=Inputs!$CO37)),0,IF(AK$4=Inputs!$CN37,0.8,IF(AK$4=Inputs!$CN37+1,0.6,IF(AK$4=Inputs!$CN37+2,0.4,IF(AK$4=Inputs!$CO37,0.2,IF(AND(AK$4&gt;=Inputs!$CL37,AK$4&lt;Inputs!$CM37),(AK$4-Inputs!$CL37+1)/(Inputs!$AI37+1),0)))))))))</f>
        <v>0</v>
      </c>
      <c r="AL40" s="27">
        <f>IF(AND(Inputs!$CO37=0,AL$4&gt;=Inputs!$CM37),1,IF(AND(AL$4&gt;=Inputs!$CM37,AL$4&lt;Inputs!$CN37),1,IF(AND(AL$4=Inputs!$CN37,AL$4=Inputs!$CO37),1,IF(OR(AND(AL$4=Inputs!$CN37+1,Inputs!$CN37=Inputs!$CO37),AND(AL$4=Inputs!$CN37+2,Inputs!$CN37=Inputs!$CO37)),0,IF(AL$4=Inputs!$CN37,0.8,IF(AL$4=Inputs!$CN37+1,0.6,IF(AL$4=Inputs!$CN37+2,0.4,IF(AL$4=Inputs!$CO37,0.2,IF(AND(AL$4&gt;=Inputs!$CL37,AL$4&lt;Inputs!$CM37),(AL$4-Inputs!$CL37+1)/(Inputs!$AI37+1),0)))))))))</f>
        <v>0</v>
      </c>
      <c r="AM40" s="27">
        <f>IF(AND(Inputs!$CO37=0,AM$4&gt;=Inputs!$CM37),1,IF(AND(AM$4&gt;=Inputs!$CM37,AM$4&lt;Inputs!$CN37),1,IF(AND(AM$4=Inputs!$CN37,AM$4=Inputs!$CO37),1,IF(OR(AND(AM$4=Inputs!$CN37+1,Inputs!$CN37=Inputs!$CO37),AND(AM$4=Inputs!$CN37+2,Inputs!$CN37=Inputs!$CO37)),0,IF(AM$4=Inputs!$CN37,0.8,IF(AM$4=Inputs!$CN37+1,0.6,IF(AM$4=Inputs!$CN37+2,0.4,IF(AM$4=Inputs!$CO37,0.2,IF(AND(AM$4&gt;=Inputs!$CL37,AM$4&lt;Inputs!$CM37),(AM$4-Inputs!$CL37+1)/(Inputs!$AI37+1),0)))))))))</f>
        <v>0</v>
      </c>
      <c r="AN40" s="27">
        <f>IF(AND(Inputs!$CO37=0,AN$4&gt;=Inputs!$CM37),1,IF(AND(AN$4&gt;=Inputs!$CM37,AN$4&lt;Inputs!$CN37),1,IF(AND(AN$4=Inputs!$CN37,AN$4=Inputs!$CO37),1,IF(OR(AND(AN$4=Inputs!$CN37+1,Inputs!$CN37=Inputs!$CO37),AND(AN$4=Inputs!$CN37+2,Inputs!$CN37=Inputs!$CO37)),0,IF(AN$4=Inputs!$CN37,0.8,IF(AN$4=Inputs!$CN37+1,0.6,IF(AN$4=Inputs!$CN37+2,0.4,IF(AN$4=Inputs!$CO37,0.2,IF(AND(AN$4&gt;=Inputs!$CL37,AN$4&lt;Inputs!$CM37),(AN$4-Inputs!$CL37+1)/(Inputs!$AI37+1),0)))))))))</f>
        <v>0</v>
      </c>
      <c r="AO40" s="27">
        <f>IF(AND(Inputs!$CO37=0,AO$4&gt;=Inputs!$CM37),1,IF(AND(AO$4&gt;=Inputs!$CM37,AO$4&lt;Inputs!$CN37),1,IF(AND(AO$4=Inputs!$CN37,AO$4=Inputs!$CO37),1,IF(OR(AND(AO$4=Inputs!$CN37+1,Inputs!$CN37=Inputs!$CO37),AND(AO$4=Inputs!$CN37+2,Inputs!$CN37=Inputs!$CO37)),0,IF(AO$4=Inputs!$CN37,0.8,IF(AO$4=Inputs!$CN37+1,0.6,IF(AO$4=Inputs!$CN37+2,0.4,IF(AO$4=Inputs!$CO37,0.2,IF(AND(AO$4&gt;=Inputs!$CL37,AO$4&lt;Inputs!$CM37),(AO$4-Inputs!$CL37+1)/(Inputs!$AI37+1),0)))))))))</f>
        <v>0</v>
      </c>
      <c r="AP40" s="27">
        <f>IF(AND(Inputs!$CO37=0,AP$4&gt;=Inputs!$CM37),1,IF(AND(AP$4&gt;=Inputs!$CM37,AP$4&lt;Inputs!$CN37),1,IF(AND(AP$4=Inputs!$CN37,AP$4=Inputs!$CO37),1,IF(OR(AND(AP$4=Inputs!$CN37+1,Inputs!$CN37=Inputs!$CO37),AND(AP$4=Inputs!$CN37+2,Inputs!$CN37=Inputs!$CO37)),0,IF(AP$4=Inputs!$CN37,0.8,IF(AP$4=Inputs!$CN37+1,0.6,IF(AP$4=Inputs!$CN37+2,0.4,IF(AP$4=Inputs!$CO37,0.2,IF(AND(AP$4&gt;=Inputs!$CL37,AP$4&lt;Inputs!$CM37),(AP$4-Inputs!$CL37+1)/(Inputs!$AI37+1),0)))))))))</f>
        <v>0</v>
      </c>
      <c r="AQ40" s="27">
        <f>IF(AND(Inputs!$CO37=0,AQ$4&gt;=Inputs!$CM37),1,IF(AND(AQ$4&gt;=Inputs!$CM37,AQ$4&lt;Inputs!$CN37),1,IF(AND(AQ$4=Inputs!$CN37,AQ$4=Inputs!$CO37),1,IF(OR(AND(AQ$4=Inputs!$CN37+1,Inputs!$CN37=Inputs!$CO37),AND(AQ$4=Inputs!$CN37+2,Inputs!$CN37=Inputs!$CO37)),0,IF(AQ$4=Inputs!$CN37,0.8,IF(AQ$4=Inputs!$CN37+1,0.6,IF(AQ$4=Inputs!$CN37+2,0.4,IF(AQ$4=Inputs!$CO37,0.2,IF(AND(AQ$4&gt;=Inputs!$CL37,AQ$4&lt;Inputs!$CM37),(AQ$4-Inputs!$CL37+1)/(Inputs!$AI37+1),0)))))))))</f>
        <v>0</v>
      </c>
      <c r="AR40" s="27">
        <f>IF(AND(Inputs!$CO37=0,AR$4&gt;=Inputs!$CM37),1,IF(AND(AR$4&gt;=Inputs!$CM37,AR$4&lt;Inputs!$CN37),1,IF(AND(AR$4=Inputs!$CN37,AR$4=Inputs!$CO37),1,IF(OR(AND(AR$4=Inputs!$CN37+1,Inputs!$CN37=Inputs!$CO37),AND(AR$4=Inputs!$CN37+2,Inputs!$CN37=Inputs!$CO37)),0,IF(AR$4=Inputs!$CN37,0.8,IF(AR$4=Inputs!$CN37+1,0.6,IF(AR$4=Inputs!$CN37+2,0.4,IF(AR$4=Inputs!$CO37,0.2,IF(AND(AR$4&gt;=Inputs!$CL37,AR$4&lt;Inputs!$CM37),(AR$4-Inputs!$CL37+1)/(Inputs!$AI37+1),0)))))))))</f>
        <v>0</v>
      </c>
      <c r="AS40" s="27">
        <f>IF(AND(Inputs!$CO37=0,AS$4&gt;=Inputs!$CM37),1,IF(AND(AS$4&gt;=Inputs!$CM37,AS$4&lt;Inputs!$CN37),1,IF(AND(AS$4=Inputs!$CN37,AS$4=Inputs!$CO37),1,IF(OR(AND(AS$4=Inputs!$CN37+1,Inputs!$CN37=Inputs!$CO37),AND(AS$4=Inputs!$CN37+2,Inputs!$CN37=Inputs!$CO37)),0,IF(AS$4=Inputs!$CN37,0.8,IF(AS$4=Inputs!$CN37+1,0.6,IF(AS$4=Inputs!$CN37+2,0.4,IF(AS$4=Inputs!$CO37,0.2,IF(AND(AS$4&gt;=Inputs!$CL37,AS$4&lt;Inputs!$CM37),(AS$4-Inputs!$CL37+1)/(Inputs!$AI37+1),0)))))))))</f>
        <v>0</v>
      </c>
      <c r="AT40" s="27">
        <f>IF(AND(Inputs!$CO37=0,AT$4&gt;=Inputs!$CM37),1,IF(AND(AT$4&gt;=Inputs!$CM37,AT$4&lt;Inputs!$CN37),1,IF(AND(AT$4=Inputs!$CN37,AT$4=Inputs!$CO37),1,IF(OR(AND(AT$4=Inputs!$CN37+1,Inputs!$CN37=Inputs!$CO37),AND(AT$4=Inputs!$CN37+2,Inputs!$CN37=Inputs!$CO37)),0,IF(AT$4=Inputs!$CN37,0.8,IF(AT$4=Inputs!$CN37+1,0.6,IF(AT$4=Inputs!$CN37+2,0.4,IF(AT$4=Inputs!$CO37,0.2,IF(AND(AT$4&gt;=Inputs!$CL37,AT$4&lt;Inputs!$CM37),(AT$4-Inputs!$CL37+1)/(Inputs!$AI37+1),0)))))))))</f>
        <v>0</v>
      </c>
      <c r="AU40" s="27">
        <f>IF(AND(Inputs!$CO37=0,AU$4&gt;=Inputs!$CM37),1,IF(AND(AU$4&gt;=Inputs!$CM37,AU$4&lt;Inputs!$CN37),1,IF(AND(AU$4=Inputs!$CN37,AU$4=Inputs!$CO37),1,IF(OR(AND(AU$4=Inputs!$CN37+1,Inputs!$CN37=Inputs!$CO37),AND(AU$4=Inputs!$CN37+2,Inputs!$CN37=Inputs!$CO37)),0,IF(AU$4=Inputs!$CN37,0.8,IF(AU$4=Inputs!$CN37+1,0.6,IF(AU$4=Inputs!$CN37+2,0.4,IF(AU$4=Inputs!$CO37,0.2,IF(AND(AU$4&gt;=Inputs!$CL37,AU$4&lt;Inputs!$CM37),(AU$4-Inputs!$CL37+1)/(Inputs!$AI37+1),0)))))))))</f>
        <v>0</v>
      </c>
      <c r="AV40" s="27">
        <f>IF(AND(Inputs!$CO37=0,AV$4&gt;=Inputs!$CM37),1,IF(AND(AV$4&gt;=Inputs!$CM37,AV$4&lt;Inputs!$CN37),1,IF(AND(AV$4=Inputs!$CN37,AV$4=Inputs!$CO37),1,IF(OR(AND(AV$4=Inputs!$CN37+1,Inputs!$CN37=Inputs!$CO37),AND(AV$4=Inputs!$CN37+2,Inputs!$CN37=Inputs!$CO37)),0,IF(AV$4=Inputs!$CN37,0.8,IF(AV$4=Inputs!$CN37+1,0.6,IF(AV$4=Inputs!$CN37+2,0.4,IF(AV$4=Inputs!$CO37,0.2,IF(AND(AV$4&gt;=Inputs!$CL37,AV$4&lt;Inputs!$CM37),(AV$4-Inputs!$CL37+1)/(Inputs!$AI37+1),0)))))))))</f>
        <v>0</v>
      </c>
      <c r="AW40" s="27">
        <f>IF(AND(Inputs!$CO37=0,AW$4&gt;=Inputs!$CM37),1,IF(AND(AW$4&gt;=Inputs!$CM37,AW$4&lt;Inputs!$CN37),1,IF(AND(AW$4=Inputs!$CN37,AW$4=Inputs!$CO37),1,IF(OR(AND(AW$4=Inputs!$CN37+1,Inputs!$CN37=Inputs!$CO37),AND(AW$4=Inputs!$CN37+2,Inputs!$CN37=Inputs!$CO37)),0,IF(AW$4=Inputs!$CN37,0.8,IF(AW$4=Inputs!$CN37+1,0.6,IF(AW$4=Inputs!$CN37+2,0.4,IF(AW$4=Inputs!$CO37,0.2,IF(AND(AW$4&gt;=Inputs!$CL37,AW$4&lt;Inputs!$CM37),(AW$4-Inputs!$CL37+1)/(Inputs!$AI37+1),0)))))))))</f>
        <v>0</v>
      </c>
      <c r="AX40" s="27">
        <f>IF(AND(Inputs!$CO37=0,AX$4&gt;=Inputs!$CM37),1,IF(AND(AX$4&gt;=Inputs!$CM37,AX$4&lt;Inputs!$CN37),1,IF(AND(AX$4=Inputs!$CN37,AX$4=Inputs!$CO37),1,IF(OR(AND(AX$4=Inputs!$CN37+1,Inputs!$CN37=Inputs!$CO37),AND(AX$4=Inputs!$CN37+2,Inputs!$CN37=Inputs!$CO37)),0,IF(AX$4=Inputs!$CN37,0.8,IF(AX$4=Inputs!$CN37+1,0.6,IF(AX$4=Inputs!$CN37+2,0.4,IF(AX$4=Inputs!$CO37,0.2,IF(AND(AX$4&gt;=Inputs!$CL37,AX$4&lt;Inputs!$CM37),(AX$4-Inputs!$CL37+1)/(Inputs!$AI37+1),0)))))))))</f>
        <v>0</v>
      </c>
      <c r="AY40" s="27">
        <f>IF(AND(Inputs!$CO37=0,AY$4&gt;=Inputs!$CM37),1,IF(AND(AY$4&gt;=Inputs!$CM37,AY$4&lt;Inputs!$CN37),1,IF(AND(AY$4=Inputs!$CN37,AY$4=Inputs!$CO37),1,IF(OR(AND(AY$4=Inputs!$CN37+1,Inputs!$CN37=Inputs!$CO37),AND(AY$4=Inputs!$CN37+2,Inputs!$CN37=Inputs!$CO37)),0,IF(AY$4=Inputs!$CN37,0.8,IF(AY$4=Inputs!$CN37+1,0.6,IF(AY$4=Inputs!$CN37+2,0.4,IF(AY$4=Inputs!$CO37,0.2,IF(AND(AY$4&gt;=Inputs!$CL37,AY$4&lt;Inputs!$CM37),(AY$4-Inputs!$CL37+1)/(Inputs!$AI37+1),0)))))))))</f>
        <v>0</v>
      </c>
      <c r="AZ40" s="27">
        <f>IF(AND(Inputs!$CO37=0,AZ$4&gt;=Inputs!$CM37),1,IF(AND(AZ$4&gt;=Inputs!$CM37,AZ$4&lt;Inputs!$CN37),1,IF(AND(AZ$4=Inputs!$CN37,AZ$4=Inputs!$CO37),1,IF(OR(AND(AZ$4=Inputs!$CN37+1,Inputs!$CN37=Inputs!$CO37),AND(AZ$4=Inputs!$CN37+2,Inputs!$CN37=Inputs!$CO37)),0,IF(AZ$4=Inputs!$CN37,0.8,IF(AZ$4=Inputs!$CN37+1,0.6,IF(AZ$4=Inputs!$CN37+2,0.4,IF(AZ$4=Inputs!$CO37,0.2,IF(AND(AZ$4&gt;=Inputs!$CL37,AZ$4&lt;Inputs!$CM37),(AZ$4-Inputs!$CL37+1)/(Inputs!$AI37+1),0)))))))))</f>
        <v>0</v>
      </c>
      <c r="BA40" s="27">
        <f>IF(AND(Inputs!$CO37=0,BA$4&gt;=Inputs!$CM37),1,IF(AND(BA$4&gt;=Inputs!$CM37,BA$4&lt;Inputs!$CN37),1,IF(AND(BA$4=Inputs!$CN37,BA$4=Inputs!$CO37),1,IF(OR(AND(BA$4=Inputs!$CN37+1,Inputs!$CN37=Inputs!$CO37),AND(BA$4=Inputs!$CN37+2,Inputs!$CN37=Inputs!$CO37)),0,IF(BA$4=Inputs!$CN37,0.8,IF(BA$4=Inputs!$CN37+1,0.6,IF(BA$4=Inputs!$CN37+2,0.4,IF(BA$4=Inputs!$CO37,0.2,IF(AND(BA$4&gt;=Inputs!$CL37,BA$4&lt;Inputs!$CM37),(BA$4-Inputs!$CL37+1)/(Inputs!$AI37+1),0)))))))))</f>
        <v>0</v>
      </c>
      <c r="BB40" s="27">
        <f>IF(AND(Inputs!$CO37=0,BB$4&gt;=Inputs!$CM37),1,IF(AND(BB$4&gt;=Inputs!$CM37,BB$4&lt;Inputs!$CN37),1,IF(AND(BB$4=Inputs!$CN37,BB$4=Inputs!$CO37),1,IF(OR(AND(BB$4=Inputs!$CN37+1,Inputs!$CN37=Inputs!$CO37),AND(BB$4=Inputs!$CN37+2,Inputs!$CN37=Inputs!$CO37)),0,IF(BB$4=Inputs!$CN37,0.8,IF(BB$4=Inputs!$CN37+1,0.6,IF(BB$4=Inputs!$CN37+2,0.4,IF(BB$4=Inputs!$CO37,0.2,IF(AND(BB$4&gt;=Inputs!$CL37,BB$4&lt;Inputs!$CM37),(BB$4-Inputs!$CL37+1)/(Inputs!$AI37+1),0)))))))))</f>
        <v>0</v>
      </c>
      <c r="BC40" s="27">
        <f>IF(AND(Inputs!$CO37=0,BC$4&gt;=Inputs!$CM37),1,IF(AND(BC$4&gt;=Inputs!$CM37,BC$4&lt;Inputs!$CN37),1,IF(AND(BC$4=Inputs!$CN37,BC$4=Inputs!$CO37),1,IF(OR(AND(BC$4=Inputs!$CN37+1,Inputs!$CN37=Inputs!$CO37),AND(BC$4=Inputs!$CN37+2,Inputs!$CN37=Inputs!$CO37)),0,IF(BC$4=Inputs!$CN37,0.8,IF(BC$4=Inputs!$CN37+1,0.6,IF(BC$4=Inputs!$CN37+2,0.4,IF(BC$4=Inputs!$CO37,0.2,IF(AND(BC$4&gt;=Inputs!$CL37,BC$4&lt;Inputs!$CM37),(BC$4-Inputs!$CL37+1)/(Inputs!$AI37+1),0)))))))))</f>
        <v>0</v>
      </c>
      <c r="BD40" s="27">
        <f>IF(AND(Inputs!$CO37=0,BD$4&gt;=Inputs!$CM37),1,IF(AND(BD$4&gt;=Inputs!$CM37,BD$4&lt;Inputs!$CN37),1,IF(AND(BD$4=Inputs!$CN37,BD$4=Inputs!$CO37),1,IF(OR(AND(BD$4=Inputs!$CN37+1,Inputs!$CN37=Inputs!$CO37),AND(BD$4=Inputs!$CN37+2,Inputs!$CN37=Inputs!$CO37)),0,IF(BD$4=Inputs!$CN37,0.8,IF(BD$4=Inputs!$CN37+1,0.6,IF(BD$4=Inputs!$CN37+2,0.4,IF(BD$4=Inputs!$CO37,0.2,IF(AND(BD$4&gt;=Inputs!$CL37,BD$4&lt;Inputs!$CM37),(BD$4-Inputs!$CL37+1)/(Inputs!$AI37+1),0)))))))))</f>
        <v>0</v>
      </c>
      <c r="BE40" s="27">
        <f>IF(AND(Inputs!$CO37=0,BE$4&gt;=Inputs!$CM37),1,IF(AND(BE$4&gt;=Inputs!$CM37,BE$4&lt;Inputs!$CN37),1,IF(AND(BE$4=Inputs!$CN37,BE$4=Inputs!$CO37),1,IF(OR(AND(BE$4=Inputs!$CN37+1,Inputs!$CN37=Inputs!$CO37),AND(BE$4=Inputs!$CN37+2,Inputs!$CN37=Inputs!$CO37)),0,IF(BE$4=Inputs!$CN37,0.8,IF(BE$4=Inputs!$CN37+1,0.6,IF(BE$4=Inputs!$CN37+2,0.4,IF(BE$4=Inputs!$CO37,0.2,IF(AND(BE$4&gt;=Inputs!$CL37,BE$4&lt;Inputs!$CM37),(BE$4-Inputs!$CL37+1)/(Inputs!$AI37+1),0)))))))))</f>
        <v>0</v>
      </c>
      <c r="BF40" s="27">
        <f>IF(AND(Inputs!$CO37=0,BF$4&gt;=Inputs!$CM37),1,IF(AND(BF$4&gt;=Inputs!$CM37,BF$4&lt;Inputs!$CN37),1,IF(AND(BF$4=Inputs!$CN37,BF$4=Inputs!$CO37),1,IF(OR(AND(BF$4=Inputs!$CN37+1,Inputs!$CN37=Inputs!$CO37),AND(BF$4=Inputs!$CN37+2,Inputs!$CN37=Inputs!$CO37)),0,IF(BF$4=Inputs!$CN37,0.8,IF(BF$4=Inputs!$CN37+1,0.6,IF(BF$4=Inputs!$CN37+2,0.4,IF(BF$4=Inputs!$CO37,0.2,IF(AND(BF$4&gt;=Inputs!$CL37,BF$4&lt;Inputs!$CM37),(BF$4-Inputs!$CL37+1)/(Inputs!$AI37+1),0)))))))))</f>
        <v>0</v>
      </c>
      <c r="BG40" s="27">
        <f>IF(AND(Inputs!$CO37=0,BG$4&gt;=Inputs!$CM37),1,IF(AND(BG$4&gt;=Inputs!$CM37,BG$4&lt;Inputs!$CN37),1,IF(AND(BG$4=Inputs!$CN37,BG$4=Inputs!$CO37),1,IF(OR(AND(BG$4=Inputs!$CN37+1,Inputs!$CN37=Inputs!$CO37),AND(BG$4=Inputs!$CN37+2,Inputs!$CN37=Inputs!$CO37)),0,IF(BG$4=Inputs!$CN37,0.8,IF(BG$4=Inputs!$CN37+1,0.6,IF(BG$4=Inputs!$CN37+2,0.4,IF(BG$4=Inputs!$CO37,0.2,IF(AND(BG$4&gt;=Inputs!$CL37,BG$4&lt;Inputs!$CM37),(BG$4-Inputs!$CL37+1)/(Inputs!$AI37+1),0)))))))))</f>
        <v>0</v>
      </c>
      <c r="BH40" s="27">
        <f>IF(AND(Inputs!$CO37=0,BH$4&gt;=Inputs!$CM37),1,IF(AND(BH$4&gt;=Inputs!$CM37,BH$4&lt;Inputs!$CN37),1,IF(AND(BH$4=Inputs!$CN37,BH$4=Inputs!$CO37),1,IF(OR(AND(BH$4=Inputs!$CN37+1,Inputs!$CN37=Inputs!$CO37),AND(BH$4=Inputs!$CN37+2,Inputs!$CN37=Inputs!$CO37)),0,IF(BH$4=Inputs!$CN37,0.8,IF(BH$4=Inputs!$CN37+1,0.6,IF(BH$4=Inputs!$CN37+2,0.4,IF(BH$4=Inputs!$CO37,0.2,IF(AND(BH$4&gt;=Inputs!$CL37,BH$4&lt;Inputs!$CM37),(BH$4-Inputs!$CL37+1)/(Inputs!$AI37+1),0)))))))))</f>
        <v>0</v>
      </c>
      <c r="BI40" s="27">
        <f>IF(AND(Inputs!$CO37=0,BI$4&gt;=Inputs!$CM37),1,IF(AND(BI$4&gt;=Inputs!$CM37,BI$4&lt;Inputs!$CN37),1,IF(AND(BI$4=Inputs!$CN37,BI$4=Inputs!$CO37),1,IF(OR(AND(BI$4=Inputs!$CN37+1,Inputs!$CN37=Inputs!$CO37),AND(BI$4=Inputs!$CN37+2,Inputs!$CN37=Inputs!$CO37)),0,IF(BI$4=Inputs!$CN37,0.8,IF(BI$4=Inputs!$CN37+1,0.6,IF(BI$4=Inputs!$CN37+2,0.4,IF(BI$4=Inputs!$CO37,0.2,IF(AND(BI$4&gt;=Inputs!$CL37,BI$4&lt;Inputs!$CM37),(BI$4-Inputs!$CL37+1)/(Inputs!$AI37+1),0)))))))))</f>
        <v>0</v>
      </c>
      <c r="BJ40" s="27">
        <f>IF(AND(Inputs!$CO37=0,BJ$4&gt;=Inputs!$CM37),1,IF(AND(BJ$4&gt;=Inputs!$CM37,BJ$4&lt;Inputs!$CN37),1,IF(AND(BJ$4=Inputs!$CN37,BJ$4=Inputs!$CO37),1,IF(OR(AND(BJ$4=Inputs!$CN37+1,Inputs!$CN37=Inputs!$CO37),AND(BJ$4=Inputs!$CN37+2,Inputs!$CN37=Inputs!$CO37)),0,IF(BJ$4=Inputs!$CN37,0.8,IF(BJ$4=Inputs!$CN37+1,0.6,IF(BJ$4=Inputs!$CN37+2,0.4,IF(BJ$4=Inputs!$CO37,0.2,IF(AND(BJ$4&gt;=Inputs!$CL37,BJ$4&lt;Inputs!$CM37),(BJ$4-Inputs!$CL37+1)/(Inputs!$AI37+1),0)))))))))</f>
        <v>0</v>
      </c>
      <c r="BK40" s="27">
        <f>IF(AND(Inputs!$CO37=0,BK$4&gt;=Inputs!$CM37),1,IF(AND(BK$4&gt;=Inputs!$CM37,BK$4&lt;Inputs!$CN37),1,IF(AND(BK$4=Inputs!$CN37,BK$4=Inputs!$CO37),1,IF(OR(AND(BK$4=Inputs!$CN37+1,Inputs!$CN37=Inputs!$CO37),AND(BK$4=Inputs!$CN37+2,Inputs!$CN37=Inputs!$CO37)),0,IF(BK$4=Inputs!$CN37,0.8,IF(BK$4=Inputs!$CN37+1,0.6,IF(BK$4=Inputs!$CN37+2,0.4,IF(BK$4=Inputs!$CO37,0.2,IF(AND(BK$4&gt;=Inputs!$CL37,BK$4&lt;Inputs!$CM37),(BK$4-Inputs!$CL37+1)/(Inputs!$AI37+1),0)))))))))</f>
        <v>0</v>
      </c>
      <c r="BL40" s="27">
        <f>IF(AND(Inputs!$CO37=0,BL$4&gt;=Inputs!$CM37),1,IF(AND(BL$4&gt;=Inputs!$CM37,BL$4&lt;Inputs!$CN37),1,IF(AND(BL$4=Inputs!$CN37,BL$4=Inputs!$CO37),1,IF(OR(AND(BL$4=Inputs!$CN37+1,Inputs!$CN37=Inputs!$CO37),AND(BL$4=Inputs!$CN37+2,Inputs!$CN37=Inputs!$CO37)),0,IF(BL$4=Inputs!$CN37,0.8,IF(BL$4=Inputs!$CN37+1,0.6,IF(BL$4=Inputs!$CN37+2,0.4,IF(BL$4=Inputs!$CO37,0.2,IF(AND(BL$4&gt;=Inputs!$CL37,BL$4&lt;Inputs!$CM37),(BL$4-Inputs!$CL37+1)/(Inputs!$AI37+1),0)))))))))</f>
        <v>0</v>
      </c>
      <c r="BM40" s="27">
        <f>IF(AND(Inputs!$CO37=0,BM$4&gt;=Inputs!$CM37),1,IF(AND(BM$4&gt;=Inputs!$CM37,BM$4&lt;Inputs!$CN37),1,IF(AND(BM$4=Inputs!$CN37,BM$4=Inputs!$CO37),1,IF(OR(AND(BM$4=Inputs!$CN37+1,Inputs!$CN37=Inputs!$CO37),AND(BM$4=Inputs!$CN37+2,Inputs!$CN37=Inputs!$CO37)),0,IF(BM$4=Inputs!$CN37,0.8,IF(BM$4=Inputs!$CN37+1,0.6,IF(BM$4=Inputs!$CN37+2,0.4,IF(BM$4=Inputs!$CO37,0.2,IF(AND(BM$4&gt;=Inputs!$CL37,BM$4&lt;Inputs!$CM37),(BM$4-Inputs!$CL37+1)/(Inputs!$AI37+1),0)))))))))</f>
        <v>0</v>
      </c>
      <c r="BO40" s="46" t="str">
        <f>IF(Inputs!$B37="","",(ROUND(Inputs!$BC37*AJ40,0)))</f>
        <v/>
      </c>
      <c r="BP40" s="46" t="str">
        <f>IF(Inputs!$B37="","",(ROUND(Inputs!$BC37*AK40,0)))</f>
        <v/>
      </c>
      <c r="BQ40" s="46" t="str">
        <f>IF(Inputs!$B37="","",(ROUND(Inputs!$BC37*AL40,0)))</f>
        <v/>
      </c>
      <c r="BR40" s="46" t="str">
        <f>IF(Inputs!$B37="","",(ROUND(Inputs!$BC37*AM40,0)))</f>
        <v/>
      </c>
      <c r="BS40" s="46" t="str">
        <f>IF(Inputs!$B37="","",(ROUND(Inputs!$BC37*AN40,0)))</f>
        <v/>
      </c>
      <c r="BT40" s="46" t="str">
        <f>IF(Inputs!$B37="","",(ROUND(Inputs!$BC37*AO40,0)))</f>
        <v/>
      </c>
      <c r="BU40" s="46" t="str">
        <f>IF(Inputs!$B37="","",(ROUND(Inputs!$BC37*AP40,0)))</f>
        <v/>
      </c>
      <c r="BV40" s="46" t="str">
        <f>IF(Inputs!$B37="","",(ROUND(Inputs!$BC37*AQ40,0)))</f>
        <v/>
      </c>
      <c r="BW40" s="46" t="str">
        <f>IF(Inputs!$B37="","",(ROUND(Inputs!$BC37*AR40,0)))</f>
        <v/>
      </c>
      <c r="BX40" s="46" t="str">
        <f>IF(Inputs!$B37="","",(ROUND(Inputs!$BC37*AS40,0)))</f>
        <v/>
      </c>
      <c r="BY40" s="46" t="str">
        <f>IF(Inputs!$B37="","",(ROUND(Inputs!$BC37*AT40,0)))</f>
        <v/>
      </c>
      <c r="BZ40" s="46" t="str">
        <f>IF(Inputs!$B37="","",(ROUND(Inputs!$BC37*AU40,0)))</f>
        <v/>
      </c>
      <c r="CA40" s="46" t="str">
        <f>IF(Inputs!$B37="","",(ROUND(Inputs!$BC37*AV40,0)))</f>
        <v/>
      </c>
      <c r="CB40" s="46" t="str">
        <f>IF(Inputs!$B37="","",(ROUND(Inputs!$BC37*AW40,0)))</f>
        <v/>
      </c>
      <c r="CC40" s="46" t="str">
        <f>IF(Inputs!$B37="","",(ROUND(Inputs!$BC37*AX40,0)))</f>
        <v/>
      </c>
      <c r="CD40" s="46" t="str">
        <f>IF(Inputs!$B37="","",(ROUND(Inputs!$BC37*AY40,0)))</f>
        <v/>
      </c>
      <c r="CE40" s="46" t="str">
        <f>IF(Inputs!$B37="","",(ROUND(Inputs!$BC37*AZ40,0)))</f>
        <v/>
      </c>
      <c r="CF40" s="46" t="str">
        <f>IF(Inputs!$B37="","",(ROUND(Inputs!$BC37*BA40,0)))</f>
        <v/>
      </c>
      <c r="CG40" s="46" t="str">
        <f>IF(Inputs!$B37="","",(ROUND(Inputs!$BC37*BB40,0)))</f>
        <v/>
      </c>
      <c r="CH40" s="46" t="str">
        <f>IF(Inputs!$B37="","",(ROUND(Inputs!$BC37*BC40,0)))</f>
        <v/>
      </c>
      <c r="CI40" s="46" t="str">
        <f>IF(Inputs!$B37="","",(ROUND(Inputs!$BC37*BD40,0)))</f>
        <v/>
      </c>
      <c r="CJ40" s="46" t="str">
        <f>IF(Inputs!$B37="","",(ROUND(Inputs!$BC37*BE40,0)))</f>
        <v/>
      </c>
      <c r="CK40" s="46" t="str">
        <f>IF(Inputs!$B37="","",(ROUND(Inputs!$BC37*BF40,0)))</f>
        <v/>
      </c>
      <c r="CL40" s="46" t="str">
        <f>IF(Inputs!$B37="","",(ROUND(Inputs!$BC37*BG40,0)))</f>
        <v/>
      </c>
      <c r="CM40" s="46" t="str">
        <f>IF(Inputs!$B37="","",(ROUND(Inputs!$BC37*BH40,0)))</f>
        <v/>
      </c>
      <c r="CN40" s="46" t="str">
        <f>IF(Inputs!$B37="","",(ROUND(Inputs!$BC37*BI40,0)))</f>
        <v/>
      </c>
      <c r="CO40" s="46" t="str">
        <f>IF(Inputs!$B37="","",(ROUND(Inputs!$BC37*BJ40,0)))</f>
        <v/>
      </c>
      <c r="CP40" s="46" t="str">
        <f>IF(Inputs!$B37="","",(ROUND(Inputs!$BC37*BK40,0)))</f>
        <v/>
      </c>
      <c r="CQ40" s="46" t="str">
        <f>IF(Inputs!$B37="","",(ROUND(Inputs!$BC37*BL40,0)))</f>
        <v/>
      </c>
      <c r="CR40" s="46" t="str">
        <f>IF(Inputs!$B37="","",(ROUND(Inputs!$BC37*BM40,0)))</f>
        <v/>
      </c>
      <c r="CV40" s="46" t="str">
        <f>IF(A40="","",IF(AND(CV$4&lt;=Inputs!$CQ37,CV$4&gt;=Inputs!$CP37),Inputs!$AR37/(Inputs!$CQ37-Inputs!$CP37+1),0)+IF(CV$4=Inputs!$CL37,Inputs!$BD37,0))</f>
        <v/>
      </c>
      <c r="CW40" s="46" t="str">
        <f>IF(B40="","",IF(AND(CW$4&lt;=Inputs!$CQ37,CW$4&gt;=Inputs!$CP37),Inputs!$AR37/(Inputs!$CQ37-Inputs!$CP37+1),0)+IF(CW$4=Inputs!$CL37,Inputs!$BD37,0))</f>
        <v/>
      </c>
      <c r="CX40" s="46" t="str">
        <f>IF(C40="","",IF(AND(CX$4&lt;=Inputs!$CQ37,CX$4&gt;=Inputs!$CP37),Inputs!$AR37/(Inputs!$CQ37-Inputs!$CP37+1),0)+IF(CX$4=Inputs!$CL37,Inputs!$BD37,0))</f>
        <v/>
      </c>
      <c r="CY40" s="46" t="str">
        <f>IF(D40="","",IF(AND(CY$4&lt;=Inputs!$CQ37,CY$4&gt;=Inputs!$CP37),Inputs!$AR37/(Inputs!$CQ37-Inputs!$CP37+1),0)+IF(CY$4=Inputs!$CL37,Inputs!$BD37,0))</f>
        <v/>
      </c>
      <c r="CZ40" s="46" t="str">
        <f>IF(E40="","",IF(AND(CZ$4&lt;=Inputs!$CQ37,CZ$4&gt;=Inputs!$CP37),Inputs!$AR37/(Inputs!$CQ37-Inputs!$CP37+1),0)+IF(CZ$4=Inputs!$CL37,Inputs!$BD37,0))</f>
        <v/>
      </c>
      <c r="DA40" s="46" t="str">
        <f>IF(F40="","",IF(AND(DA$4&lt;=Inputs!$CQ37,DA$4&gt;=Inputs!$CP37),Inputs!$AR37/(Inputs!$CQ37-Inputs!$CP37+1),0)+IF(DA$4=Inputs!$CL37,Inputs!$BD37,0))</f>
        <v/>
      </c>
      <c r="DB40" s="46" t="str">
        <f>IF(G40="","",IF(AND(DB$4&lt;=Inputs!$CQ37,DB$4&gt;=Inputs!$CP37),Inputs!$AR37/(Inputs!$CQ37-Inputs!$CP37+1),0)+IF(DB$4=Inputs!$CL37,Inputs!$BD37,0))</f>
        <v/>
      </c>
      <c r="DC40" s="46" t="str">
        <f>IF(H40="","",IF(AND(DC$4&lt;=Inputs!$CQ37,DC$4&gt;=Inputs!$CP37),Inputs!$AR37/(Inputs!$CQ37-Inputs!$CP37+1),0)+IF(DC$4=Inputs!$CL37,Inputs!$BD37,0))</f>
        <v/>
      </c>
      <c r="DD40" s="46" t="str">
        <f>IF(I40="","",IF(AND(DD$4&lt;=Inputs!$CQ37,DD$4&gt;=Inputs!$CP37),Inputs!$AR37/(Inputs!$CQ37-Inputs!$CP37+1),0)+IF(DD$4=Inputs!$CL37,Inputs!$BD37,0))</f>
        <v/>
      </c>
      <c r="DE40" s="46" t="str">
        <f>IF(J40="","",IF(AND(DE$4&lt;=Inputs!$CQ37,DE$4&gt;=Inputs!$CP37),Inputs!$AR37/(Inputs!$CQ37-Inputs!$CP37+1),0)+IF(DE$4=Inputs!$CL37,Inputs!$BD37,0))</f>
        <v/>
      </c>
      <c r="DF40" s="46" t="str">
        <f>IF(K40="","",IF(AND(DF$4&lt;=Inputs!$CQ37,DF$4&gt;=Inputs!$CP37),Inputs!$AR37/(Inputs!$CQ37-Inputs!$CP37+1),0)+IF(DF$4=Inputs!$CL37,Inputs!$BD37,0))</f>
        <v/>
      </c>
      <c r="DG40" s="46" t="str">
        <f>IF(L40="","",IF(AND(DG$4&lt;=Inputs!$CQ37,DG$4&gt;=Inputs!$CP37),Inputs!$AR37/(Inputs!$CQ37-Inputs!$CP37+1),0)+IF(DG$4=Inputs!$CL37,Inputs!$BD37,0))</f>
        <v/>
      </c>
      <c r="DH40" s="46" t="str">
        <f>IF(M40="","",IF(AND(DH$4&lt;=Inputs!$CQ37,DH$4&gt;=Inputs!$CP37),Inputs!$AR37/(Inputs!$CQ37-Inputs!$CP37+1),0)+IF(DH$4=Inputs!$CL37,Inputs!$BD37,0))</f>
        <v/>
      </c>
      <c r="DI40" s="46" t="str">
        <f>IF(N40="","",IF(AND(DI$4&lt;=Inputs!$CQ37,DI$4&gt;=Inputs!$CP37),Inputs!$AR37/(Inputs!$CQ37-Inputs!$CP37+1),0)+IF(DI$4=Inputs!$CL37,Inputs!$BD37,0))</f>
        <v/>
      </c>
      <c r="DJ40" s="46" t="str">
        <f>IF(O40="","",IF(AND(DJ$4&lt;=Inputs!$CQ37,DJ$4&gt;=Inputs!$CP37),Inputs!$AR37/(Inputs!$CQ37-Inputs!$CP37+1),0)+IF(DJ$4=Inputs!$CL37,Inputs!$BD37,0))</f>
        <v/>
      </c>
      <c r="DK40" s="46" t="str">
        <f>IF(P40="","",IF(AND(DK$4&lt;=Inputs!$CQ37,DK$4&gt;=Inputs!$CP37),Inputs!$AR37/(Inputs!$CQ37-Inputs!$CP37+1),0)+IF(DK$4=Inputs!$CL37,Inputs!$BD37,0))</f>
        <v/>
      </c>
      <c r="DL40" s="46" t="str">
        <f>IF(Q40="","",IF(AND(DL$4&lt;=Inputs!$CQ37,DL$4&gt;=Inputs!$CP37),Inputs!$AR37/(Inputs!$CQ37-Inputs!$CP37+1),0)+IF(DL$4=Inputs!$CL37,Inputs!$BD37,0))</f>
        <v/>
      </c>
      <c r="DM40" s="46" t="str">
        <f>IF(R40="","",IF(AND(DM$4&lt;=Inputs!$CQ37,DM$4&gt;=Inputs!$CP37),Inputs!$AR37/(Inputs!$CQ37-Inputs!$CP37+1),0)+IF(DM$4=Inputs!$CL37,Inputs!$BD37,0))</f>
        <v/>
      </c>
      <c r="DN40" s="46" t="str">
        <f>IF(S40="","",IF(AND(DN$4&lt;=Inputs!$CQ37,DN$4&gt;=Inputs!$CP37),Inputs!$AR37/(Inputs!$CQ37-Inputs!$CP37+1),0)+IF(DN$4=Inputs!$CL37,Inputs!$BD37,0))</f>
        <v/>
      </c>
      <c r="DO40" s="46" t="str">
        <f>IF(T40="","",IF(AND(DO$4&lt;=Inputs!$CQ37,DO$4&gt;=Inputs!$CP37),Inputs!$AR37/(Inputs!$CQ37-Inputs!$CP37+1),0)+IF(DO$4=Inputs!$CL37,Inputs!$BD37,0))</f>
        <v/>
      </c>
      <c r="DP40" s="46" t="str">
        <f>IF(U40="","",IF(AND(DP$4&lt;=Inputs!$CQ37,DP$4&gt;=Inputs!$CP37),Inputs!$AR37/(Inputs!$CQ37-Inputs!$CP37+1),0)+IF(DP$4=Inputs!$CL37,Inputs!$BD37,0))</f>
        <v/>
      </c>
      <c r="DQ40" s="46" t="str">
        <f>IF(V40="","",IF(AND(DQ$4&lt;=Inputs!$CQ37,DQ$4&gt;=Inputs!$CP37),Inputs!$AR37/(Inputs!$CQ37-Inputs!$CP37+1),0)+IF(DQ$4=Inputs!$CL37,Inputs!$BD37,0))</f>
        <v/>
      </c>
      <c r="DR40" s="46" t="str">
        <f>IF(W40="","",IF(AND(DR$4&lt;=Inputs!$CQ37,DR$4&gt;=Inputs!$CP37),Inputs!$AR37/(Inputs!$CQ37-Inputs!$CP37+1),0)+IF(DR$4=Inputs!$CL37,Inputs!$BD37,0))</f>
        <v/>
      </c>
      <c r="DS40" s="46" t="str">
        <f>IF(X40="","",IF(AND(DS$4&lt;=Inputs!$CQ37,DS$4&gt;=Inputs!$CP37),Inputs!$AR37/(Inputs!$CQ37-Inputs!$CP37+1),0)+IF(DS$4=Inputs!$CL37,Inputs!$BD37,0))</f>
        <v/>
      </c>
      <c r="DT40" s="46" t="str">
        <f>IF(Y40="","",IF(AND(DT$4&lt;=Inputs!$CQ37,DT$4&gt;=Inputs!$CP37),Inputs!$AR37/(Inputs!$CQ37-Inputs!$CP37+1),0)+IF(DT$4=Inputs!$CL37,Inputs!$BD37,0))</f>
        <v/>
      </c>
      <c r="DU40" s="46" t="str">
        <f>IF(Z40="","",IF(AND(DU$4&lt;=Inputs!$CQ37,DU$4&gt;=Inputs!$CP37),Inputs!$AR37/(Inputs!$CQ37-Inputs!$CP37+1),0)+IF(DU$4=Inputs!$CL37,Inputs!$BD37,0))</f>
        <v/>
      </c>
      <c r="DV40" s="46" t="str">
        <f>IF(AA40="","",IF(AND(DV$4&lt;=Inputs!$CQ37,DV$4&gt;=Inputs!$CP37),Inputs!$AR37/(Inputs!$CQ37-Inputs!$CP37+1),0)+IF(DV$4=Inputs!$CL37,Inputs!$BD37,0))</f>
        <v/>
      </c>
      <c r="DW40" s="46" t="str">
        <f>IF(AB40="","",IF(AND(DW$4&lt;=Inputs!$CQ37,DW$4&gt;=Inputs!$CP37),Inputs!$AR37/(Inputs!$CQ37-Inputs!$CP37+1),0)+IF(DW$4=Inputs!$CL37,Inputs!$BD37,0))</f>
        <v/>
      </c>
      <c r="DX40" s="46" t="str">
        <f>IF(AC40="","",IF(AND(DX$4&lt;=Inputs!$CQ37,DX$4&gt;=Inputs!$CP37),Inputs!$AR37/(Inputs!$CQ37-Inputs!$CP37+1),0)+IF(DX$4=Inputs!$CL37,Inputs!$BD37,0))</f>
        <v/>
      </c>
      <c r="DY40" s="46" t="str">
        <f>IF(AD40="","",IF(AND(DY$4&lt;=Inputs!$CQ37,DY$4&gt;=Inputs!$CP37),Inputs!$AR37/(Inputs!$CQ37-Inputs!$CP37+1),0)+IF(DY$4=Inputs!$CL37,Inputs!$BD37,0))</f>
        <v/>
      </c>
      <c r="DZ40" s="46" t="str">
        <f t="shared" si="3"/>
        <v/>
      </c>
    </row>
    <row r="41" spans="1:130">
      <c r="A41" s="7" t="str">
        <f>IF(Inputs!A38="","",Inputs!A38)</f>
        <v/>
      </c>
      <c r="B41" t="str">
        <f>IF(Inputs!B38="","",Inputs!B38)</f>
        <v/>
      </c>
      <c r="C41" s="46" t="str">
        <f>IF(Inputs!$B38="","",BO41-CV41)</f>
        <v/>
      </c>
      <c r="D41" s="46" t="str">
        <f>IF(Inputs!$B38="","",BP41-CW41)</f>
        <v/>
      </c>
      <c r="E41" s="46" t="str">
        <f>IF(Inputs!$B38="","",BQ41-CX41)</f>
        <v/>
      </c>
      <c r="F41" s="46" t="str">
        <f>IF(Inputs!$B38="","",BR41-CY41)</f>
        <v/>
      </c>
      <c r="G41" s="46" t="str">
        <f>IF(Inputs!$B38="","",BS41-CZ41)</f>
        <v/>
      </c>
      <c r="H41" s="46" t="str">
        <f>IF(Inputs!$B38="","",BT41-DA41)</f>
        <v/>
      </c>
      <c r="I41" s="46" t="str">
        <f>IF(Inputs!$B38="","",BU41-DB41)</f>
        <v/>
      </c>
      <c r="J41" s="46" t="str">
        <f>IF(Inputs!$B38="","",BV41-DC41)</f>
        <v/>
      </c>
      <c r="K41" s="46" t="str">
        <f>IF(Inputs!$B38="","",BW41-DD41)</f>
        <v/>
      </c>
      <c r="L41" s="46" t="str">
        <f>IF(Inputs!$B38="","",BX41-DE41)</f>
        <v/>
      </c>
      <c r="M41" s="46" t="str">
        <f>IF(Inputs!$B38="","",BY41-DF41)</f>
        <v/>
      </c>
      <c r="N41" s="46" t="str">
        <f>IF(Inputs!$B38="","",BZ41-DG41)</f>
        <v/>
      </c>
      <c r="O41" s="46" t="str">
        <f>IF(Inputs!$B38="","",CA41-DH41)</f>
        <v/>
      </c>
      <c r="P41" s="46" t="str">
        <f>IF(Inputs!$B38="","",CB41-DI41)</f>
        <v/>
      </c>
      <c r="Q41" s="46" t="str">
        <f>IF(Inputs!$B38="","",CC41-DJ41)</f>
        <v/>
      </c>
      <c r="R41" s="46" t="str">
        <f>IF(Inputs!$B38="","",CD41-DK41)</f>
        <v/>
      </c>
      <c r="S41" s="46" t="str">
        <f>IF(Inputs!$B38="","",CE41-DL41)</f>
        <v/>
      </c>
      <c r="T41" s="46" t="str">
        <f>IF(Inputs!$B38="","",CF41-DM41)</f>
        <v/>
      </c>
      <c r="U41" s="46" t="str">
        <f>IF(Inputs!$B38="","",CG41-DN41)</f>
        <v/>
      </c>
      <c r="V41" s="46" t="str">
        <f>IF(Inputs!$B38="","",CH41-DO41)</f>
        <v/>
      </c>
      <c r="W41" s="46" t="str">
        <f>IF(Inputs!$B38="","",CI41-DP41)</f>
        <v/>
      </c>
      <c r="X41" s="46" t="str">
        <f>IF(Inputs!$B38="","",CJ41-DQ41)</f>
        <v/>
      </c>
      <c r="Y41" s="46" t="str">
        <f>IF(Inputs!$B38="","",CK41-DR41)</f>
        <v/>
      </c>
      <c r="Z41" s="46" t="str">
        <f>IF(Inputs!$B38="","",CL41-DS41)</f>
        <v/>
      </c>
      <c r="AA41" s="46" t="str">
        <f>IF(Inputs!$B38="","",CM41-DT41)</f>
        <v/>
      </c>
      <c r="AB41" s="46" t="str">
        <f>IF(Inputs!$B38="","",CN41-DU41)</f>
        <v/>
      </c>
      <c r="AC41" s="46" t="str">
        <f>IF(Inputs!$B38="","",CO41-DV41)</f>
        <v/>
      </c>
      <c r="AD41" s="46" t="str">
        <f>IF(Inputs!$B38="","",CP41-DW41)</f>
        <v/>
      </c>
      <c r="AE41" s="46" t="str">
        <f>IF(Inputs!$B38="","",CQ41-DX41)</f>
        <v/>
      </c>
      <c r="AF41" s="46" t="str">
        <f>IF(Inputs!$B38="","",CR41-DY41)</f>
        <v/>
      </c>
      <c r="AG41" s="50" t="str">
        <f t="shared" si="4"/>
        <v/>
      </c>
      <c r="AH41" s="50"/>
      <c r="AJ41" s="27">
        <f>IF(AND(Inputs!$CO38=0,AJ$4&gt;=Inputs!$CM38),1,IF(AND(AJ$4&gt;=Inputs!$CM38,AJ$4&lt;Inputs!$CN38),1,IF(AND(AJ$4=Inputs!$CN38,AJ$4=Inputs!$CO38),1,IF(OR(AND(AJ$4=Inputs!$CN38+1,Inputs!$CN38=Inputs!$CO38),AND(AJ$4=Inputs!$CN38+2,Inputs!$CN38=Inputs!$CO38)),0,IF(AJ$4=Inputs!$CN38,0.8,IF(AJ$4=Inputs!$CN38+1,0.6,IF(AJ$4=Inputs!$CN38+2,0.4,IF(AJ$4=Inputs!$CO38,0.2,IF(AND(AJ$4&gt;=Inputs!$CL38,AJ$4&lt;Inputs!$CM38),(AJ$4-Inputs!$CL38+1)/(Inputs!$AI38+1),0)))))))))</f>
        <v>0</v>
      </c>
      <c r="AK41" s="27">
        <f>IF(AND(Inputs!$CO38=0,AK$4&gt;=Inputs!$CM38),1,IF(AND(AK$4&gt;=Inputs!$CM38,AK$4&lt;Inputs!$CN38),1,IF(AND(AK$4=Inputs!$CN38,AK$4=Inputs!$CO38),1,IF(OR(AND(AK$4=Inputs!$CN38+1,Inputs!$CN38=Inputs!$CO38),AND(AK$4=Inputs!$CN38+2,Inputs!$CN38=Inputs!$CO38)),0,IF(AK$4=Inputs!$CN38,0.8,IF(AK$4=Inputs!$CN38+1,0.6,IF(AK$4=Inputs!$CN38+2,0.4,IF(AK$4=Inputs!$CO38,0.2,IF(AND(AK$4&gt;=Inputs!$CL38,AK$4&lt;Inputs!$CM38),(AK$4-Inputs!$CL38+1)/(Inputs!$AI38+1),0)))))))))</f>
        <v>0</v>
      </c>
      <c r="AL41" s="27">
        <f>IF(AND(Inputs!$CO38=0,AL$4&gt;=Inputs!$CM38),1,IF(AND(AL$4&gt;=Inputs!$CM38,AL$4&lt;Inputs!$CN38),1,IF(AND(AL$4=Inputs!$CN38,AL$4=Inputs!$CO38),1,IF(OR(AND(AL$4=Inputs!$CN38+1,Inputs!$CN38=Inputs!$CO38),AND(AL$4=Inputs!$CN38+2,Inputs!$CN38=Inputs!$CO38)),0,IF(AL$4=Inputs!$CN38,0.8,IF(AL$4=Inputs!$CN38+1,0.6,IF(AL$4=Inputs!$CN38+2,0.4,IF(AL$4=Inputs!$CO38,0.2,IF(AND(AL$4&gt;=Inputs!$CL38,AL$4&lt;Inputs!$CM38),(AL$4-Inputs!$CL38+1)/(Inputs!$AI38+1),0)))))))))</f>
        <v>0</v>
      </c>
      <c r="AM41" s="27">
        <f>IF(AND(Inputs!$CO38=0,AM$4&gt;=Inputs!$CM38),1,IF(AND(AM$4&gt;=Inputs!$CM38,AM$4&lt;Inputs!$CN38),1,IF(AND(AM$4=Inputs!$CN38,AM$4=Inputs!$CO38),1,IF(OR(AND(AM$4=Inputs!$CN38+1,Inputs!$CN38=Inputs!$CO38),AND(AM$4=Inputs!$CN38+2,Inputs!$CN38=Inputs!$CO38)),0,IF(AM$4=Inputs!$CN38,0.8,IF(AM$4=Inputs!$CN38+1,0.6,IF(AM$4=Inputs!$CN38+2,0.4,IF(AM$4=Inputs!$CO38,0.2,IF(AND(AM$4&gt;=Inputs!$CL38,AM$4&lt;Inputs!$CM38),(AM$4-Inputs!$CL38+1)/(Inputs!$AI38+1),0)))))))))</f>
        <v>0</v>
      </c>
      <c r="AN41" s="27">
        <f>IF(AND(Inputs!$CO38=0,AN$4&gt;=Inputs!$CM38),1,IF(AND(AN$4&gt;=Inputs!$CM38,AN$4&lt;Inputs!$CN38),1,IF(AND(AN$4=Inputs!$CN38,AN$4=Inputs!$CO38),1,IF(OR(AND(AN$4=Inputs!$CN38+1,Inputs!$CN38=Inputs!$CO38),AND(AN$4=Inputs!$CN38+2,Inputs!$CN38=Inputs!$CO38)),0,IF(AN$4=Inputs!$CN38,0.8,IF(AN$4=Inputs!$CN38+1,0.6,IF(AN$4=Inputs!$CN38+2,0.4,IF(AN$4=Inputs!$CO38,0.2,IF(AND(AN$4&gt;=Inputs!$CL38,AN$4&lt;Inputs!$CM38),(AN$4-Inputs!$CL38+1)/(Inputs!$AI38+1),0)))))))))</f>
        <v>0</v>
      </c>
      <c r="AO41" s="27">
        <f>IF(AND(Inputs!$CO38=0,AO$4&gt;=Inputs!$CM38),1,IF(AND(AO$4&gt;=Inputs!$CM38,AO$4&lt;Inputs!$CN38),1,IF(AND(AO$4=Inputs!$CN38,AO$4=Inputs!$CO38),1,IF(OR(AND(AO$4=Inputs!$CN38+1,Inputs!$CN38=Inputs!$CO38),AND(AO$4=Inputs!$CN38+2,Inputs!$CN38=Inputs!$CO38)),0,IF(AO$4=Inputs!$CN38,0.8,IF(AO$4=Inputs!$CN38+1,0.6,IF(AO$4=Inputs!$CN38+2,0.4,IF(AO$4=Inputs!$CO38,0.2,IF(AND(AO$4&gt;=Inputs!$CL38,AO$4&lt;Inputs!$CM38),(AO$4-Inputs!$CL38+1)/(Inputs!$AI38+1),0)))))))))</f>
        <v>0</v>
      </c>
      <c r="AP41" s="27">
        <f>IF(AND(Inputs!$CO38=0,AP$4&gt;=Inputs!$CM38),1,IF(AND(AP$4&gt;=Inputs!$CM38,AP$4&lt;Inputs!$CN38),1,IF(AND(AP$4=Inputs!$CN38,AP$4=Inputs!$CO38),1,IF(OR(AND(AP$4=Inputs!$CN38+1,Inputs!$CN38=Inputs!$CO38),AND(AP$4=Inputs!$CN38+2,Inputs!$CN38=Inputs!$CO38)),0,IF(AP$4=Inputs!$CN38,0.8,IF(AP$4=Inputs!$CN38+1,0.6,IF(AP$4=Inputs!$CN38+2,0.4,IF(AP$4=Inputs!$CO38,0.2,IF(AND(AP$4&gt;=Inputs!$CL38,AP$4&lt;Inputs!$CM38),(AP$4-Inputs!$CL38+1)/(Inputs!$AI38+1),0)))))))))</f>
        <v>0</v>
      </c>
      <c r="AQ41" s="27">
        <f>IF(AND(Inputs!$CO38=0,AQ$4&gt;=Inputs!$CM38),1,IF(AND(AQ$4&gt;=Inputs!$CM38,AQ$4&lt;Inputs!$CN38),1,IF(AND(AQ$4=Inputs!$CN38,AQ$4=Inputs!$CO38),1,IF(OR(AND(AQ$4=Inputs!$CN38+1,Inputs!$CN38=Inputs!$CO38),AND(AQ$4=Inputs!$CN38+2,Inputs!$CN38=Inputs!$CO38)),0,IF(AQ$4=Inputs!$CN38,0.8,IF(AQ$4=Inputs!$CN38+1,0.6,IF(AQ$4=Inputs!$CN38+2,0.4,IF(AQ$4=Inputs!$CO38,0.2,IF(AND(AQ$4&gt;=Inputs!$CL38,AQ$4&lt;Inputs!$CM38),(AQ$4-Inputs!$CL38+1)/(Inputs!$AI38+1),0)))))))))</f>
        <v>0</v>
      </c>
      <c r="AR41" s="27">
        <f>IF(AND(Inputs!$CO38=0,AR$4&gt;=Inputs!$CM38),1,IF(AND(AR$4&gt;=Inputs!$CM38,AR$4&lt;Inputs!$CN38),1,IF(AND(AR$4=Inputs!$CN38,AR$4=Inputs!$CO38),1,IF(OR(AND(AR$4=Inputs!$CN38+1,Inputs!$CN38=Inputs!$CO38),AND(AR$4=Inputs!$CN38+2,Inputs!$CN38=Inputs!$CO38)),0,IF(AR$4=Inputs!$CN38,0.8,IF(AR$4=Inputs!$CN38+1,0.6,IF(AR$4=Inputs!$CN38+2,0.4,IF(AR$4=Inputs!$CO38,0.2,IF(AND(AR$4&gt;=Inputs!$CL38,AR$4&lt;Inputs!$CM38),(AR$4-Inputs!$CL38+1)/(Inputs!$AI38+1),0)))))))))</f>
        <v>0</v>
      </c>
      <c r="AS41" s="27">
        <f>IF(AND(Inputs!$CO38=0,AS$4&gt;=Inputs!$CM38),1,IF(AND(AS$4&gt;=Inputs!$CM38,AS$4&lt;Inputs!$CN38),1,IF(AND(AS$4=Inputs!$CN38,AS$4=Inputs!$CO38),1,IF(OR(AND(AS$4=Inputs!$CN38+1,Inputs!$CN38=Inputs!$CO38),AND(AS$4=Inputs!$CN38+2,Inputs!$CN38=Inputs!$CO38)),0,IF(AS$4=Inputs!$CN38,0.8,IF(AS$4=Inputs!$CN38+1,0.6,IF(AS$4=Inputs!$CN38+2,0.4,IF(AS$4=Inputs!$CO38,0.2,IF(AND(AS$4&gt;=Inputs!$CL38,AS$4&lt;Inputs!$CM38),(AS$4-Inputs!$CL38+1)/(Inputs!$AI38+1),0)))))))))</f>
        <v>0</v>
      </c>
      <c r="AT41" s="27">
        <f>IF(AND(Inputs!$CO38=0,AT$4&gt;=Inputs!$CM38),1,IF(AND(AT$4&gt;=Inputs!$CM38,AT$4&lt;Inputs!$CN38),1,IF(AND(AT$4=Inputs!$CN38,AT$4=Inputs!$CO38),1,IF(OR(AND(AT$4=Inputs!$CN38+1,Inputs!$CN38=Inputs!$CO38),AND(AT$4=Inputs!$CN38+2,Inputs!$CN38=Inputs!$CO38)),0,IF(AT$4=Inputs!$CN38,0.8,IF(AT$4=Inputs!$CN38+1,0.6,IF(AT$4=Inputs!$CN38+2,0.4,IF(AT$4=Inputs!$CO38,0.2,IF(AND(AT$4&gt;=Inputs!$CL38,AT$4&lt;Inputs!$CM38),(AT$4-Inputs!$CL38+1)/(Inputs!$AI38+1),0)))))))))</f>
        <v>0</v>
      </c>
      <c r="AU41" s="27">
        <f>IF(AND(Inputs!$CO38=0,AU$4&gt;=Inputs!$CM38),1,IF(AND(AU$4&gt;=Inputs!$CM38,AU$4&lt;Inputs!$CN38),1,IF(AND(AU$4=Inputs!$CN38,AU$4=Inputs!$CO38),1,IF(OR(AND(AU$4=Inputs!$CN38+1,Inputs!$CN38=Inputs!$CO38),AND(AU$4=Inputs!$CN38+2,Inputs!$CN38=Inputs!$CO38)),0,IF(AU$4=Inputs!$CN38,0.8,IF(AU$4=Inputs!$CN38+1,0.6,IF(AU$4=Inputs!$CN38+2,0.4,IF(AU$4=Inputs!$CO38,0.2,IF(AND(AU$4&gt;=Inputs!$CL38,AU$4&lt;Inputs!$CM38),(AU$4-Inputs!$CL38+1)/(Inputs!$AI38+1),0)))))))))</f>
        <v>0</v>
      </c>
      <c r="AV41" s="27">
        <f>IF(AND(Inputs!$CO38=0,AV$4&gt;=Inputs!$CM38),1,IF(AND(AV$4&gt;=Inputs!$CM38,AV$4&lt;Inputs!$CN38),1,IF(AND(AV$4=Inputs!$CN38,AV$4=Inputs!$CO38),1,IF(OR(AND(AV$4=Inputs!$CN38+1,Inputs!$CN38=Inputs!$CO38),AND(AV$4=Inputs!$CN38+2,Inputs!$CN38=Inputs!$CO38)),0,IF(AV$4=Inputs!$CN38,0.8,IF(AV$4=Inputs!$CN38+1,0.6,IF(AV$4=Inputs!$CN38+2,0.4,IF(AV$4=Inputs!$CO38,0.2,IF(AND(AV$4&gt;=Inputs!$CL38,AV$4&lt;Inputs!$CM38),(AV$4-Inputs!$CL38+1)/(Inputs!$AI38+1),0)))))))))</f>
        <v>0</v>
      </c>
      <c r="AW41" s="27">
        <f>IF(AND(Inputs!$CO38=0,AW$4&gt;=Inputs!$CM38),1,IF(AND(AW$4&gt;=Inputs!$CM38,AW$4&lt;Inputs!$CN38),1,IF(AND(AW$4=Inputs!$CN38,AW$4=Inputs!$CO38),1,IF(OR(AND(AW$4=Inputs!$CN38+1,Inputs!$CN38=Inputs!$CO38),AND(AW$4=Inputs!$CN38+2,Inputs!$CN38=Inputs!$CO38)),0,IF(AW$4=Inputs!$CN38,0.8,IF(AW$4=Inputs!$CN38+1,0.6,IF(AW$4=Inputs!$CN38+2,0.4,IF(AW$4=Inputs!$CO38,0.2,IF(AND(AW$4&gt;=Inputs!$CL38,AW$4&lt;Inputs!$CM38),(AW$4-Inputs!$CL38+1)/(Inputs!$AI38+1),0)))))))))</f>
        <v>0</v>
      </c>
      <c r="AX41" s="27">
        <f>IF(AND(Inputs!$CO38=0,AX$4&gt;=Inputs!$CM38),1,IF(AND(AX$4&gt;=Inputs!$CM38,AX$4&lt;Inputs!$CN38),1,IF(AND(AX$4=Inputs!$CN38,AX$4=Inputs!$CO38),1,IF(OR(AND(AX$4=Inputs!$CN38+1,Inputs!$CN38=Inputs!$CO38),AND(AX$4=Inputs!$CN38+2,Inputs!$CN38=Inputs!$CO38)),0,IF(AX$4=Inputs!$CN38,0.8,IF(AX$4=Inputs!$CN38+1,0.6,IF(AX$4=Inputs!$CN38+2,0.4,IF(AX$4=Inputs!$CO38,0.2,IF(AND(AX$4&gt;=Inputs!$CL38,AX$4&lt;Inputs!$CM38),(AX$4-Inputs!$CL38+1)/(Inputs!$AI38+1),0)))))))))</f>
        <v>0</v>
      </c>
      <c r="AY41" s="27">
        <f>IF(AND(Inputs!$CO38=0,AY$4&gt;=Inputs!$CM38),1,IF(AND(AY$4&gt;=Inputs!$CM38,AY$4&lt;Inputs!$CN38),1,IF(AND(AY$4=Inputs!$CN38,AY$4=Inputs!$CO38),1,IF(OR(AND(AY$4=Inputs!$CN38+1,Inputs!$CN38=Inputs!$CO38),AND(AY$4=Inputs!$CN38+2,Inputs!$CN38=Inputs!$CO38)),0,IF(AY$4=Inputs!$CN38,0.8,IF(AY$4=Inputs!$CN38+1,0.6,IF(AY$4=Inputs!$CN38+2,0.4,IF(AY$4=Inputs!$CO38,0.2,IF(AND(AY$4&gt;=Inputs!$CL38,AY$4&lt;Inputs!$CM38),(AY$4-Inputs!$CL38+1)/(Inputs!$AI38+1),0)))))))))</f>
        <v>0</v>
      </c>
      <c r="AZ41" s="27">
        <f>IF(AND(Inputs!$CO38=0,AZ$4&gt;=Inputs!$CM38),1,IF(AND(AZ$4&gt;=Inputs!$CM38,AZ$4&lt;Inputs!$CN38),1,IF(AND(AZ$4=Inputs!$CN38,AZ$4=Inputs!$CO38),1,IF(OR(AND(AZ$4=Inputs!$CN38+1,Inputs!$CN38=Inputs!$CO38),AND(AZ$4=Inputs!$CN38+2,Inputs!$CN38=Inputs!$CO38)),0,IF(AZ$4=Inputs!$CN38,0.8,IF(AZ$4=Inputs!$CN38+1,0.6,IF(AZ$4=Inputs!$CN38+2,0.4,IF(AZ$4=Inputs!$CO38,0.2,IF(AND(AZ$4&gt;=Inputs!$CL38,AZ$4&lt;Inputs!$CM38),(AZ$4-Inputs!$CL38+1)/(Inputs!$AI38+1),0)))))))))</f>
        <v>0</v>
      </c>
      <c r="BA41" s="27">
        <f>IF(AND(Inputs!$CO38=0,BA$4&gt;=Inputs!$CM38),1,IF(AND(BA$4&gt;=Inputs!$CM38,BA$4&lt;Inputs!$CN38),1,IF(AND(BA$4=Inputs!$CN38,BA$4=Inputs!$CO38),1,IF(OR(AND(BA$4=Inputs!$CN38+1,Inputs!$CN38=Inputs!$CO38),AND(BA$4=Inputs!$CN38+2,Inputs!$CN38=Inputs!$CO38)),0,IF(BA$4=Inputs!$CN38,0.8,IF(BA$4=Inputs!$CN38+1,0.6,IF(BA$4=Inputs!$CN38+2,0.4,IF(BA$4=Inputs!$CO38,0.2,IF(AND(BA$4&gt;=Inputs!$CL38,BA$4&lt;Inputs!$CM38),(BA$4-Inputs!$CL38+1)/(Inputs!$AI38+1),0)))))))))</f>
        <v>0</v>
      </c>
      <c r="BB41" s="27">
        <f>IF(AND(Inputs!$CO38=0,BB$4&gt;=Inputs!$CM38),1,IF(AND(BB$4&gt;=Inputs!$CM38,BB$4&lt;Inputs!$CN38),1,IF(AND(BB$4=Inputs!$CN38,BB$4=Inputs!$CO38),1,IF(OR(AND(BB$4=Inputs!$CN38+1,Inputs!$CN38=Inputs!$CO38),AND(BB$4=Inputs!$CN38+2,Inputs!$CN38=Inputs!$CO38)),0,IF(BB$4=Inputs!$CN38,0.8,IF(BB$4=Inputs!$CN38+1,0.6,IF(BB$4=Inputs!$CN38+2,0.4,IF(BB$4=Inputs!$CO38,0.2,IF(AND(BB$4&gt;=Inputs!$CL38,BB$4&lt;Inputs!$CM38),(BB$4-Inputs!$CL38+1)/(Inputs!$AI38+1),0)))))))))</f>
        <v>0</v>
      </c>
      <c r="BC41" s="27">
        <f>IF(AND(Inputs!$CO38=0,BC$4&gt;=Inputs!$CM38),1,IF(AND(BC$4&gt;=Inputs!$CM38,BC$4&lt;Inputs!$CN38),1,IF(AND(BC$4=Inputs!$CN38,BC$4=Inputs!$CO38),1,IF(OR(AND(BC$4=Inputs!$CN38+1,Inputs!$CN38=Inputs!$CO38),AND(BC$4=Inputs!$CN38+2,Inputs!$CN38=Inputs!$CO38)),0,IF(BC$4=Inputs!$CN38,0.8,IF(BC$4=Inputs!$CN38+1,0.6,IF(BC$4=Inputs!$CN38+2,0.4,IF(BC$4=Inputs!$CO38,0.2,IF(AND(BC$4&gt;=Inputs!$CL38,BC$4&lt;Inputs!$CM38),(BC$4-Inputs!$CL38+1)/(Inputs!$AI38+1),0)))))))))</f>
        <v>0</v>
      </c>
      <c r="BD41" s="27">
        <f>IF(AND(Inputs!$CO38=0,BD$4&gt;=Inputs!$CM38),1,IF(AND(BD$4&gt;=Inputs!$CM38,BD$4&lt;Inputs!$CN38),1,IF(AND(BD$4=Inputs!$CN38,BD$4=Inputs!$CO38),1,IF(OR(AND(BD$4=Inputs!$CN38+1,Inputs!$CN38=Inputs!$CO38),AND(BD$4=Inputs!$CN38+2,Inputs!$CN38=Inputs!$CO38)),0,IF(BD$4=Inputs!$CN38,0.8,IF(BD$4=Inputs!$CN38+1,0.6,IF(BD$4=Inputs!$CN38+2,0.4,IF(BD$4=Inputs!$CO38,0.2,IF(AND(BD$4&gt;=Inputs!$CL38,BD$4&lt;Inputs!$CM38),(BD$4-Inputs!$CL38+1)/(Inputs!$AI38+1),0)))))))))</f>
        <v>0</v>
      </c>
      <c r="BE41" s="27">
        <f>IF(AND(Inputs!$CO38=0,BE$4&gt;=Inputs!$CM38),1,IF(AND(BE$4&gt;=Inputs!$CM38,BE$4&lt;Inputs!$CN38),1,IF(AND(BE$4=Inputs!$CN38,BE$4=Inputs!$CO38),1,IF(OR(AND(BE$4=Inputs!$CN38+1,Inputs!$CN38=Inputs!$CO38),AND(BE$4=Inputs!$CN38+2,Inputs!$CN38=Inputs!$CO38)),0,IF(BE$4=Inputs!$CN38,0.8,IF(BE$4=Inputs!$CN38+1,0.6,IF(BE$4=Inputs!$CN38+2,0.4,IF(BE$4=Inputs!$CO38,0.2,IF(AND(BE$4&gt;=Inputs!$CL38,BE$4&lt;Inputs!$CM38),(BE$4-Inputs!$CL38+1)/(Inputs!$AI38+1),0)))))))))</f>
        <v>0</v>
      </c>
      <c r="BF41" s="27">
        <f>IF(AND(Inputs!$CO38=0,BF$4&gt;=Inputs!$CM38),1,IF(AND(BF$4&gt;=Inputs!$CM38,BF$4&lt;Inputs!$CN38),1,IF(AND(BF$4=Inputs!$CN38,BF$4=Inputs!$CO38),1,IF(OR(AND(BF$4=Inputs!$CN38+1,Inputs!$CN38=Inputs!$CO38),AND(BF$4=Inputs!$CN38+2,Inputs!$CN38=Inputs!$CO38)),0,IF(BF$4=Inputs!$CN38,0.8,IF(BF$4=Inputs!$CN38+1,0.6,IF(BF$4=Inputs!$CN38+2,0.4,IF(BF$4=Inputs!$CO38,0.2,IF(AND(BF$4&gt;=Inputs!$CL38,BF$4&lt;Inputs!$CM38),(BF$4-Inputs!$CL38+1)/(Inputs!$AI38+1),0)))))))))</f>
        <v>0</v>
      </c>
      <c r="BG41" s="27">
        <f>IF(AND(Inputs!$CO38=0,BG$4&gt;=Inputs!$CM38),1,IF(AND(BG$4&gt;=Inputs!$CM38,BG$4&lt;Inputs!$CN38),1,IF(AND(BG$4=Inputs!$CN38,BG$4=Inputs!$CO38),1,IF(OR(AND(BG$4=Inputs!$CN38+1,Inputs!$CN38=Inputs!$CO38),AND(BG$4=Inputs!$CN38+2,Inputs!$CN38=Inputs!$CO38)),0,IF(BG$4=Inputs!$CN38,0.8,IF(BG$4=Inputs!$CN38+1,0.6,IF(BG$4=Inputs!$CN38+2,0.4,IF(BG$4=Inputs!$CO38,0.2,IF(AND(BG$4&gt;=Inputs!$CL38,BG$4&lt;Inputs!$CM38),(BG$4-Inputs!$CL38+1)/(Inputs!$AI38+1),0)))))))))</f>
        <v>0</v>
      </c>
      <c r="BH41" s="27">
        <f>IF(AND(Inputs!$CO38=0,BH$4&gt;=Inputs!$CM38),1,IF(AND(BH$4&gt;=Inputs!$CM38,BH$4&lt;Inputs!$CN38),1,IF(AND(BH$4=Inputs!$CN38,BH$4=Inputs!$CO38),1,IF(OR(AND(BH$4=Inputs!$CN38+1,Inputs!$CN38=Inputs!$CO38),AND(BH$4=Inputs!$CN38+2,Inputs!$CN38=Inputs!$CO38)),0,IF(BH$4=Inputs!$CN38,0.8,IF(BH$4=Inputs!$CN38+1,0.6,IF(BH$4=Inputs!$CN38+2,0.4,IF(BH$4=Inputs!$CO38,0.2,IF(AND(BH$4&gt;=Inputs!$CL38,BH$4&lt;Inputs!$CM38),(BH$4-Inputs!$CL38+1)/(Inputs!$AI38+1),0)))))))))</f>
        <v>0</v>
      </c>
      <c r="BI41" s="27">
        <f>IF(AND(Inputs!$CO38=0,BI$4&gt;=Inputs!$CM38),1,IF(AND(BI$4&gt;=Inputs!$CM38,BI$4&lt;Inputs!$CN38),1,IF(AND(BI$4=Inputs!$CN38,BI$4=Inputs!$CO38),1,IF(OR(AND(BI$4=Inputs!$CN38+1,Inputs!$CN38=Inputs!$CO38),AND(BI$4=Inputs!$CN38+2,Inputs!$CN38=Inputs!$CO38)),0,IF(BI$4=Inputs!$CN38,0.8,IF(BI$4=Inputs!$CN38+1,0.6,IF(BI$4=Inputs!$CN38+2,0.4,IF(BI$4=Inputs!$CO38,0.2,IF(AND(BI$4&gt;=Inputs!$CL38,BI$4&lt;Inputs!$CM38),(BI$4-Inputs!$CL38+1)/(Inputs!$AI38+1),0)))))))))</f>
        <v>0</v>
      </c>
      <c r="BJ41" s="27">
        <f>IF(AND(Inputs!$CO38=0,BJ$4&gt;=Inputs!$CM38),1,IF(AND(BJ$4&gt;=Inputs!$CM38,BJ$4&lt;Inputs!$CN38),1,IF(AND(BJ$4=Inputs!$CN38,BJ$4=Inputs!$CO38),1,IF(OR(AND(BJ$4=Inputs!$CN38+1,Inputs!$CN38=Inputs!$CO38),AND(BJ$4=Inputs!$CN38+2,Inputs!$CN38=Inputs!$CO38)),0,IF(BJ$4=Inputs!$CN38,0.8,IF(BJ$4=Inputs!$CN38+1,0.6,IF(BJ$4=Inputs!$CN38+2,0.4,IF(BJ$4=Inputs!$CO38,0.2,IF(AND(BJ$4&gt;=Inputs!$CL38,BJ$4&lt;Inputs!$CM38),(BJ$4-Inputs!$CL38+1)/(Inputs!$AI38+1),0)))))))))</f>
        <v>0</v>
      </c>
      <c r="BK41" s="27">
        <f>IF(AND(Inputs!$CO38=0,BK$4&gt;=Inputs!$CM38),1,IF(AND(BK$4&gt;=Inputs!$CM38,BK$4&lt;Inputs!$CN38),1,IF(AND(BK$4=Inputs!$CN38,BK$4=Inputs!$CO38),1,IF(OR(AND(BK$4=Inputs!$CN38+1,Inputs!$CN38=Inputs!$CO38),AND(BK$4=Inputs!$CN38+2,Inputs!$CN38=Inputs!$CO38)),0,IF(BK$4=Inputs!$CN38,0.8,IF(BK$4=Inputs!$CN38+1,0.6,IF(BK$4=Inputs!$CN38+2,0.4,IF(BK$4=Inputs!$CO38,0.2,IF(AND(BK$4&gt;=Inputs!$CL38,BK$4&lt;Inputs!$CM38),(BK$4-Inputs!$CL38+1)/(Inputs!$AI38+1),0)))))))))</f>
        <v>0</v>
      </c>
      <c r="BL41" s="27">
        <f>IF(AND(Inputs!$CO38=0,BL$4&gt;=Inputs!$CM38),1,IF(AND(BL$4&gt;=Inputs!$CM38,BL$4&lt;Inputs!$CN38),1,IF(AND(BL$4=Inputs!$CN38,BL$4=Inputs!$CO38),1,IF(OR(AND(BL$4=Inputs!$CN38+1,Inputs!$CN38=Inputs!$CO38),AND(BL$4=Inputs!$CN38+2,Inputs!$CN38=Inputs!$CO38)),0,IF(BL$4=Inputs!$CN38,0.8,IF(BL$4=Inputs!$CN38+1,0.6,IF(BL$4=Inputs!$CN38+2,0.4,IF(BL$4=Inputs!$CO38,0.2,IF(AND(BL$4&gt;=Inputs!$CL38,BL$4&lt;Inputs!$CM38),(BL$4-Inputs!$CL38+1)/(Inputs!$AI38+1),0)))))))))</f>
        <v>0</v>
      </c>
      <c r="BM41" s="27">
        <f>IF(AND(Inputs!$CO38=0,BM$4&gt;=Inputs!$CM38),1,IF(AND(BM$4&gt;=Inputs!$CM38,BM$4&lt;Inputs!$CN38),1,IF(AND(BM$4=Inputs!$CN38,BM$4=Inputs!$CO38),1,IF(OR(AND(BM$4=Inputs!$CN38+1,Inputs!$CN38=Inputs!$CO38),AND(BM$4=Inputs!$CN38+2,Inputs!$CN38=Inputs!$CO38)),0,IF(BM$4=Inputs!$CN38,0.8,IF(BM$4=Inputs!$CN38+1,0.6,IF(BM$4=Inputs!$CN38+2,0.4,IF(BM$4=Inputs!$CO38,0.2,IF(AND(BM$4&gt;=Inputs!$CL38,BM$4&lt;Inputs!$CM38),(BM$4-Inputs!$CL38+1)/(Inputs!$AI38+1),0)))))))))</f>
        <v>0</v>
      </c>
      <c r="BO41" s="46" t="str">
        <f>IF(Inputs!$B38="","",(ROUND(Inputs!$BC38*AJ41,0)))</f>
        <v/>
      </c>
      <c r="BP41" s="46" t="str">
        <f>IF(Inputs!$B38="","",(ROUND(Inputs!$BC38*AK41,0)))</f>
        <v/>
      </c>
      <c r="BQ41" s="46" t="str">
        <f>IF(Inputs!$B38="","",(ROUND(Inputs!$BC38*AL41,0)))</f>
        <v/>
      </c>
      <c r="BR41" s="46" t="str">
        <f>IF(Inputs!$B38="","",(ROUND(Inputs!$BC38*AM41,0)))</f>
        <v/>
      </c>
      <c r="BS41" s="46" t="str">
        <f>IF(Inputs!$B38="","",(ROUND(Inputs!$BC38*AN41,0)))</f>
        <v/>
      </c>
      <c r="BT41" s="46" t="str">
        <f>IF(Inputs!$B38="","",(ROUND(Inputs!$BC38*AO41,0)))</f>
        <v/>
      </c>
      <c r="BU41" s="46" t="str">
        <f>IF(Inputs!$B38="","",(ROUND(Inputs!$BC38*AP41,0)))</f>
        <v/>
      </c>
      <c r="BV41" s="46" t="str">
        <f>IF(Inputs!$B38="","",(ROUND(Inputs!$BC38*AQ41,0)))</f>
        <v/>
      </c>
      <c r="BW41" s="46" t="str">
        <f>IF(Inputs!$B38="","",(ROUND(Inputs!$BC38*AR41,0)))</f>
        <v/>
      </c>
      <c r="BX41" s="46" t="str">
        <f>IF(Inputs!$B38="","",(ROUND(Inputs!$BC38*AS41,0)))</f>
        <v/>
      </c>
      <c r="BY41" s="46" t="str">
        <f>IF(Inputs!$B38="","",(ROUND(Inputs!$BC38*AT41,0)))</f>
        <v/>
      </c>
      <c r="BZ41" s="46" t="str">
        <f>IF(Inputs!$B38="","",(ROUND(Inputs!$BC38*AU41,0)))</f>
        <v/>
      </c>
      <c r="CA41" s="46" t="str">
        <f>IF(Inputs!$B38="","",(ROUND(Inputs!$BC38*AV41,0)))</f>
        <v/>
      </c>
      <c r="CB41" s="46" t="str">
        <f>IF(Inputs!$B38="","",(ROUND(Inputs!$BC38*AW41,0)))</f>
        <v/>
      </c>
      <c r="CC41" s="46" t="str">
        <f>IF(Inputs!$B38="","",(ROUND(Inputs!$BC38*AX41,0)))</f>
        <v/>
      </c>
      <c r="CD41" s="46" t="str">
        <f>IF(Inputs!$B38="","",(ROUND(Inputs!$BC38*AY41,0)))</f>
        <v/>
      </c>
      <c r="CE41" s="46" t="str">
        <f>IF(Inputs!$B38="","",(ROUND(Inputs!$BC38*AZ41,0)))</f>
        <v/>
      </c>
      <c r="CF41" s="46" t="str">
        <f>IF(Inputs!$B38="","",(ROUND(Inputs!$BC38*BA41,0)))</f>
        <v/>
      </c>
      <c r="CG41" s="46" t="str">
        <f>IF(Inputs!$B38="","",(ROUND(Inputs!$BC38*BB41,0)))</f>
        <v/>
      </c>
      <c r="CH41" s="46" t="str">
        <f>IF(Inputs!$B38="","",(ROUND(Inputs!$BC38*BC41,0)))</f>
        <v/>
      </c>
      <c r="CI41" s="46" t="str">
        <f>IF(Inputs!$B38="","",(ROUND(Inputs!$BC38*BD41,0)))</f>
        <v/>
      </c>
      <c r="CJ41" s="46" t="str">
        <f>IF(Inputs!$B38="","",(ROUND(Inputs!$BC38*BE41,0)))</f>
        <v/>
      </c>
      <c r="CK41" s="46" t="str">
        <f>IF(Inputs!$B38="","",(ROUND(Inputs!$BC38*BF41,0)))</f>
        <v/>
      </c>
      <c r="CL41" s="46" t="str">
        <f>IF(Inputs!$B38="","",(ROUND(Inputs!$BC38*BG41,0)))</f>
        <v/>
      </c>
      <c r="CM41" s="46" t="str">
        <f>IF(Inputs!$B38="","",(ROUND(Inputs!$BC38*BH41,0)))</f>
        <v/>
      </c>
      <c r="CN41" s="46" t="str">
        <f>IF(Inputs!$B38="","",(ROUND(Inputs!$BC38*BI41,0)))</f>
        <v/>
      </c>
      <c r="CO41" s="46" t="str">
        <f>IF(Inputs!$B38="","",(ROUND(Inputs!$BC38*BJ41,0)))</f>
        <v/>
      </c>
      <c r="CP41" s="46" t="str">
        <f>IF(Inputs!$B38="","",(ROUND(Inputs!$BC38*BK41,0)))</f>
        <v/>
      </c>
      <c r="CQ41" s="46" t="str">
        <f>IF(Inputs!$B38="","",(ROUND(Inputs!$BC38*BL41,0)))</f>
        <v/>
      </c>
      <c r="CR41" s="46" t="str">
        <f>IF(Inputs!$B38="","",(ROUND(Inputs!$BC38*BM41,0)))</f>
        <v/>
      </c>
      <c r="CV41" s="46" t="str">
        <f>IF(A41="","",IF(AND(CV$4&lt;=Inputs!$CQ38,CV$4&gt;=Inputs!$CP38),Inputs!$AR38/(Inputs!$CQ38-Inputs!$CP38+1),0)+IF(CV$4=Inputs!$CL38,Inputs!$BD38,0))</f>
        <v/>
      </c>
      <c r="CW41" s="46" t="str">
        <f>IF(B41="","",IF(AND(CW$4&lt;=Inputs!$CQ38,CW$4&gt;=Inputs!$CP38),Inputs!$AR38/(Inputs!$CQ38-Inputs!$CP38+1),0)+IF(CW$4=Inputs!$CL38,Inputs!$BD38,0))</f>
        <v/>
      </c>
      <c r="CX41" s="46" t="str">
        <f>IF(C41="","",IF(AND(CX$4&lt;=Inputs!$CQ38,CX$4&gt;=Inputs!$CP38),Inputs!$AR38/(Inputs!$CQ38-Inputs!$CP38+1),0)+IF(CX$4=Inputs!$CL38,Inputs!$BD38,0))</f>
        <v/>
      </c>
      <c r="CY41" s="46" t="str">
        <f>IF(D41="","",IF(AND(CY$4&lt;=Inputs!$CQ38,CY$4&gt;=Inputs!$CP38),Inputs!$AR38/(Inputs!$CQ38-Inputs!$CP38+1),0)+IF(CY$4=Inputs!$CL38,Inputs!$BD38,0))</f>
        <v/>
      </c>
      <c r="CZ41" s="46" t="str">
        <f>IF(E41="","",IF(AND(CZ$4&lt;=Inputs!$CQ38,CZ$4&gt;=Inputs!$CP38),Inputs!$AR38/(Inputs!$CQ38-Inputs!$CP38+1),0)+IF(CZ$4=Inputs!$CL38,Inputs!$BD38,0))</f>
        <v/>
      </c>
      <c r="DA41" s="46" t="str">
        <f>IF(F41="","",IF(AND(DA$4&lt;=Inputs!$CQ38,DA$4&gt;=Inputs!$CP38),Inputs!$AR38/(Inputs!$CQ38-Inputs!$CP38+1),0)+IF(DA$4=Inputs!$CL38,Inputs!$BD38,0))</f>
        <v/>
      </c>
      <c r="DB41" s="46" t="str">
        <f>IF(G41="","",IF(AND(DB$4&lt;=Inputs!$CQ38,DB$4&gt;=Inputs!$CP38),Inputs!$AR38/(Inputs!$CQ38-Inputs!$CP38+1),0)+IF(DB$4=Inputs!$CL38,Inputs!$BD38,0))</f>
        <v/>
      </c>
      <c r="DC41" s="46" t="str">
        <f>IF(H41="","",IF(AND(DC$4&lt;=Inputs!$CQ38,DC$4&gt;=Inputs!$CP38),Inputs!$AR38/(Inputs!$CQ38-Inputs!$CP38+1),0)+IF(DC$4=Inputs!$CL38,Inputs!$BD38,0))</f>
        <v/>
      </c>
      <c r="DD41" s="46" t="str">
        <f>IF(I41="","",IF(AND(DD$4&lt;=Inputs!$CQ38,DD$4&gt;=Inputs!$CP38),Inputs!$AR38/(Inputs!$CQ38-Inputs!$CP38+1),0)+IF(DD$4=Inputs!$CL38,Inputs!$BD38,0))</f>
        <v/>
      </c>
      <c r="DE41" s="46" t="str">
        <f>IF(J41="","",IF(AND(DE$4&lt;=Inputs!$CQ38,DE$4&gt;=Inputs!$CP38),Inputs!$AR38/(Inputs!$CQ38-Inputs!$CP38+1),0)+IF(DE$4=Inputs!$CL38,Inputs!$BD38,0))</f>
        <v/>
      </c>
      <c r="DF41" s="46" t="str">
        <f>IF(K41="","",IF(AND(DF$4&lt;=Inputs!$CQ38,DF$4&gt;=Inputs!$CP38),Inputs!$AR38/(Inputs!$CQ38-Inputs!$CP38+1),0)+IF(DF$4=Inputs!$CL38,Inputs!$BD38,0))</f>
        <v/>
      </c>
      <c r="DG41" s="46" t="str">
        <f>IF(L41="","",IF(AND(DG$4&lt;=Inputs!$CQ38,DG$4&gt;=Inputs!$CP38),Inputs!$AR38/(Inputs!$CQ38-Inputs!$CP38+1),0)+IF(DG$4=Inputs!$CL38,Inputs!$BD38,0))</f>
        <v/>
      </c>
      <c r="DH41" s="46" t="str">
        <f>IF(M41="","",IF(AND(DH$4&lt;=Inputs!$CQ38,DH$4&gt;=Inputs!$CP38),Inputs!$AR38/(Inputs!$CQ38-Inputs!$CP38+1),0)+IF(DH$4=Inputs!$CL38,Inputs!$BD38,0))</f>
        <v/>
      </c>
      <c r="DI41" s="46" t="str">
        <f>IF(N41="","",IF(AND(DI$4&lt;=Inputs!$CQ38,DI$4&gt;=Inputs!$CP38),Inputs!$AR38/(Inputs!$CQ38-Inputs!$CP38+1),0)+IF(DI$4=Inputs!$CL38,Inputs!$BD38,0))</f>
        <v/>
      </c>
      <c r="DJ41" s="46" t="str">
        <f>IF(O41="","",IF(AND(DJ$4&lt;=Inputs!$CQ38,DJ$4&gt;=Inputs!$CP38),Inputs!$AR38/(Inputs!$CQ38-Inputs!$CP38+1),0)+IF(DJ$4=Inputs!$CL38,Inputs!$BD38,0))</f>
        <v/>
      </c>
      <c r="DK41" s="46" t="str">
        <f>IF(P41="","",IF(AND(DK$4&lt;=Inputs!$CQ38,DK$4&gt;=Inputs!$CP38),Inputs!$AR38/(Inputs!$CQ38-Inputs!$CP38+1),0)+IF(DK$4=Inputs!$CL38,Inputs!$BD38,0))</f>
        <v/>
      </c>
      <c r="DL41" s="46" t="str">
        <f>IF(Q41="","",IF(AND(DL$4&lt;=Inputs!$CQ38,DL$4&gt;=Inputs!$CP38),Inputs!$AR38/(Inputs!$CQ38-Inputs!$CP38+1),0)+IF(DL$4=Inputs!$CL38,Inputs!$BD38,0))</f>
        <v/>
      </c>
      <c r="DM41" s="46" t="str">
        <f>IF(R41="","",IF(AND(DM$4&lt;=Inputs!$CQ38,DM$4&gt;=Inputs!$CP38),Inputs!$AR38/(Inputs!$CQ38-Inputs!$CP38+1),0)+IF(DM$4=Inputs!$CL38,Inputs!$BD38,0))</f>
        <v/>
      </c>
      <c r="DN41" s="46" t="str">
        <f>IF(S41="","",IF(AND(DN$4&lt;=Inputs!$CQ38,DN$4&gt;=Inputs!$CP38),Inputs!$AR38/(Inputs!$CQ38-Inputs!$CP38+1),0)+IF(DN$4=Inputs!$CL38,Inputs!$BD38,0))</f>
        <v/>
      </c>
      <c r="DO41" s="46" t="str">
        <f>IF(T41="","",IF(AND(DO$4&lt;=Inputs!$CQ38,DO$4&gt;=Inputs!$CP38),Inputs!$AR38/(Inputs!$CQ38-Inputs!$CP38+1),0)+IF(DO$4=Inputs!$CL38,Inputs!$BD38,0))</f>
        <v/>
      </c>
      <c r="DP41" s="46" t="str">
        <f>IF(U41="","",IF(AND(DP$4&lt;=Inputs!$CQ38,DP$4&gt;=Inputs!$CP38),Inputs!$AR38/(Inputs!$CQ38-Inputs!$CP38+1),0)+IF(DP$4=Inputs!$CL38,Inputs!$BD38,0))</f>
        <v/>
      </c>
      <c r="DQ41" s="46" t="str">
        <f>IF(V41="","",IF(AND(DQ$4&lt;=Inputs!$CQ38,DQ$4&gt;=Inputs!$CP38),Inputs!$AR38/(Inputs!$CQ38-Inputs!$CP38+1),0)+IF(DQ$4=Inputs!$CL38,Inputs!$BD38,0))</f>
        <v/>
      </c>
      <c r="DR41" s="46" t="str">
        <f>IF(W41="","",IF(AND(DR$4&lt;=Inputs!$CQ38,DR$4&gt;=Inputs!$CP38),Inputs!$AR38/(Inputs!$CQ38-Inputs!$CP38+1),0)+IF(DR$4=Inputs!$CL38,Inputs!$BD38,0))</f>
        <v/>
      </c>
      <c r="DS41" s="46" t="str">
        <f>IF(X41="","",IF(AND(DS$4&lt;=Inputs!$CQ38,DS$4&gt;=Inputs!$CP38),Inputs!$AR38/(Inputs!$CQ38-Inputs!$CP38+1),0)+IF(DS$4=Inputs!$CL38,Inputs!$BD38,0))</f>
        <v/>
      </c>
      <c r="DT41" s="46" t="str">
        <f>IF(Y41="","",IF(AND(DT$4&lt;=Inputs!$CQ38,DT$4&gt;=Inputs!$CP38),Inputs!$AR38/(Inputs!$CQ38-Inputs!$CP38+1),0)+IF(DT$4=Inputs!$CL38,Inputs!$BD38,0))</f>
        <v/>
      </c>
      <c r="DU41" s="46" t="str">
        <f>IF(Z41="","",IF(AND(DU$4&lt;=Inputs!$CQ38,DU$4&gt;=Inputs!$CP38),Inputs!$AR38/(Inputs!$CQ38-Inputs!$CP38+1),0)+IF(DU$4=Inputs!$CL38,Inputs!$BD38,0))</f>
        <v/>
      </c>
      <c r="DV41" s="46" t="str">
        <f>IF(AA41="","",IF(AND(DV$4&lt;=Inputs!$CQ38,DV$4&gt;=Inputs!$CP38),Inputs!$AR38/(Inputs!$CQ38-Inputs!$CP38+1),0)+IF(DV$4=Inputs!$CL38,Inputs!$BD38,0))</f>
        <v/>
      </c>
      <c r="DW41" s="46" t="str">
        <f>IF(AB41="","",IF(AND(DW$4&lt;=Inputs!$CQ38,DW$4&gt;=Inputs!$CP38),Inputs!$AR38/(Inputs!$CQ38-Inputs!$CP38+1),0)+IF(DW$4=Inputs!$CL38,Inputs!$BD38,0))</f>
        <v/>
      </c>
      <c r="DX41" s="46" t="str">
        <f>IF(AC41="","",IF(AND(DX$4&lt;=Inputs!$CQ38,DX$4&gt;=Inputs!$CP38),Inputs!$AR38/(Inputs!$CQ38-Inputs!$CP38+1),0)+IF(DX$4=Inputs!$CL38,Inputs!$BD38,0))</f>
        <v/>
      </c>
      <c r="DY41" s="46" t="str">
        <f>IF(AD41="","",IF(AND(DY$4&lt;=Inputs!$CQ38,DY$4&gt;=Inputs!$CP38),Inputs!$AR38/(Inputs!$CQ38-Inputs!$CP38+1),0)+IF(DY$4=Inputs!$CL38,Inputs!$BD38,0))</f>
        <v/>
      </c>
      <c r="DZ41" s="46" t="str">
        <f t="shared" si="3"/>
        <v/>
      </c>
    </row>
    <row r="42" spans="1:130">
      <c r="A42" s="7" t="str">
        <f>IF(Inputs!A39="","",Inputs!A39)</f>
        <v/>
      </c>
      <c r="B42" t="str">
        <f>IF(Inputs!B39="","",Inputs!B39)</f>
        <v/>
      </c>
      <c r="C42" s="46" t="str">
        <f>IF(Inputs!$B39="","",BO42-CV42)</f>
        <v/>
      </c>
      <c r="D42" s="46" t="str">
        <f>IF(Inputs!$B39="","",BP42-CW42)</f>
        <v/>
      </c>
      <c r="E42" s="46" t="str">
        <f>IF(Inputs!$B39="","",BQ42-CX42)</f>
        <v/>
      </c>
      <c r="F42" s="46" t="str">
        <f>IF(Inputs!$B39="","",BR42-CY42)</f>
        <v/>
      </c>
      <c r="G42" s="46" t="str">
        <f>IF(Inputs!$B39="","",BS42-CZ42)</f>
        <v/>
      </c>
      <c r="H42" s="46" t="str">
        <f>IF(Inputs!$B39="","",BT42-DA42)</f>
        <v/>
      </c>
      <c r="I42" s="46" t="str">
        <f>IF(Inputs!$B39="","",BU42-DB42)</f>
        <v/>
      </c>
      <c r="J42" s="46" t="str">
        <f>IF(Inputs!$B39="","",BV42-DC42)</f>
        <v/>
      </c>
      <c r="K42" s="46" t="str">
        <f>IF(Inputs!$B39="","",BW42-DD42)</f>
        <v/>
      </c>
      <c r="L42" s="46" t="str">
        <f>IF(Inputs!$B39="","",BX42-DE42)</f>
        <v/>
      </c>
      <c r="M42" s="46" t="str">
        <f>IF(Inputs!$B39="","",BY42-DF42)</f>
        <v/>
      </c>
      <c r="N42" s="46" t="str">
        <f>IF(Inputs!$B39="","",BZ42-DG42)</f>
        <v/>
      </c>
      <c r="O42" s="46" t="str">
        <f>IF(Inputs!$B39="","",CA42-DH42)</f>
        <v/>
      </c>
      <c r="P42" s="46" t="str">
        <f>IF(Inputs!$B39="","",CB42-DI42)</f>
        <v/>
      </c>
      <c r="Q42" s="46" t="str">
        <f>IF(Inputs!$B39="","",CC42-DJ42)</f>
        <v/>
      </c>
      <c r="R42" s="46" t="str">
        <f>IF(Inputs!$B39="","",CD42-DK42)</f>
        <v/>
      </c>
      <c r="S42" s="46" t="str">
        <f>IF(Inputs!$B39="","",CE42-DL42)</f>
        <v/>
      </c>
      <c r="T42" s="46" t="str">
        <f>IF(Inputs!$B39="","",CF42-DM42)</f>
        <v/>
      </c>
      <c r="U42" s="46" t="str">
        <f>IF(Inputs!$B39="","",CG42-DN42)</f>
        <v/>
      </c>
      <c r="V42" s="46" t="str">
        <f>IF(Inputs!$B39="","",CH42-DO42)</f>
        <v/>
      </c>
      <c r="W42" s="46" t="str">
        <f>IF(Inputs!$B39="","",CI42-DP42)</f>
        <v/>
      </c>
      <c r="X42" s="46" t="str">
        <f>IF(Inputs!$B39="","",CJ42-DQ42)</f>
        <v/>
      </c>
      <c r="Y42" s="46" t="str">
        <f>IF(Inputs!$B39="","",CK42-DR42)</f>
        <v/>
      </c>
      <c r="Z42" s="46" t="str">
        <f>IF(Inputs!$B39="","",CL42-DS42)</f>
        <v/>
      </c>
      <c r="AA42" s="46" t="str">
        <f>IF(Inputs!$B39="","",CM42-DT42)</f>
        <v/>
      </c>
      <c r="AB42" s="46" t="str">
        <f>IF(Inputs!$B39="","",CN42-DU42)</f>
        <v/>
      </c>
      <c r="AC42" s="46" t="str">
        <f>IF(Inputs!$B39="","",CO42-DV42)</f>
        <v/>
      </c>
      <c r="AD42" s="46" t="str">
        <f>IF(Inputs!$B39="","",CP42-DW42)</f>
        <v/>
      </c>
      <c r="AE42" s="46" t="str">
        <f>IF(Inputs!$B39="","",CQ42-DX42)</f>
        <v/>
      </c>
      <c r="AF42" s="46" t="str">
        <f>IF(Inputs!$B39="","",CR42-DY42)</f>
        <v/>
      </c>
      <c r="AG42" s="50" t="str">
        <f t="shared" si="4"/>
        <v/>
      </c>
      <c r="AH42" s="50"/>
      <c r="AJ42" s="27">
        <f>IF(AND(Inputs!$CO39=0,AJ$4&gt;=Inputs!$CM39),1,IF(AND(AJ$4&gt;=Inputs!$CM39,AJ$4&lt;Inputs!$CN39),1,IF(AND(AJ$4=Inputs!$CN39,AJ$4=Inputs!$CO39),1,IF(OR(AND(AJ$4=Inputs!$CN39+1,Inputs!$CN39=Inputs!$CO39),AND(AJ$4=Inputs!$CN39+2,Inputs!$CN39=Inputs!$CO39)),0,IF(AJ$4=Inputs!$CN39,0.8,IF(AJ$4=Inputs!$CN39+1,0.6,IF(AJ$4=Inputs!$CN39+2,0.4,IF(AJ$4=Inputs!$CO39,0.2,IF(AND(AJ$4&gt;=Inputs!$CL39,AJ$4&lt;Inputs!$CM39),(AJ$4-Inputs!$CL39+1)/(Inputs!$AI39+1),0)))))))))</f>
        <v>0</v>
      </c>
      <c r="AK42" s="27">
        <f>IF(AND(Inputs!$CO39=0,AK$4&gt;=Inputs!$CM39),1,IF(AND(AK$4&gt;=Inputs!$CM39,AK$4&lt;Inputs!$CN39),1,IF(AND(AK$4=Inputs!$CN39,AK$4=Inputs!$CO39),1,IF(OR(AND(AK$4=Inputs!$CN39+1,Inputs!$CN39=Inputs!$CO39),AND(AK$4=Inputs!$CN39+2,Inputs!$CN39=Inputs!$CO39)),0,IF(AK$4=Inputs!$CN39,0.8,IF(AK$4=Inputs!$CN39+1,0.6,IF(AK$4=Inputs!$CN39+2,0.4,IF(AK$4=Inputs!$CO39,0.2,IF(AND(AK$4&gt;=Inputs!$CL39,AK$4&lt;Inputs!$CM39),(AK$4-Inputs!$CL39+1)/(Inputs!$AI39+1),0)))))))))</f>
        <v>0</v>
      </c>
      <c r="AL42" s="27">
        <f>IF(AND(Inputs!$CO39=0,AL$4&gt;=Inputs!$CM39),1,IF(AND(AL$4&gt;=Inputs!$CM39,AL$4&lt;Inputs!$CN39),1,IF(AND(AL$4=Inputs!$CN39,AL$4=Inputs!$CO39),1,IF(OR(AND(AL$4=Inputs!$CN39+1,Inputs!$CN39=Inputs!$CO39),AND(AL$4=Inputs!$CN39+2,Inputs!$CN39=Inputs!$CO39)),0,IF(AL$4=Inputs!$CN39,0.8,IF(AL$4=Inputs!$CN39+1,0.6,IF(AL$4=Inputs!$CN39+2,0.4,IF(AL$4=Inputs!$CO39,0.2,IF(AND(AL$4&gt;=Inputs!$CL39,AL$4&lt;Inputs!$CM39),(AL$4-Inputs!$CL39+1)/(Inputs!$AI39+1),0)))))))))</f>
        <v>0</v>
      </c>
      <c r="AM42" s="27">
        <f>IF(AND(Inputs!$CO39=0,AM$4&gt;=Inputs!$CM39),1,IF(AND(AM$4&gt;=Inputs!$CM39,AM$4&lt;Inputs!$CN39),1,IF(AND(AM$4=Inputs!$CN39,AM$4=Inputs!$CO39),1,IF(OR(AND(AM$4=Inputs!$CN39+1,Inputs!$CN39=Inputs!$CO39),AND(AM$4=Inputs!$CN39+2,Inputs!$CN39=Inputs!$CO39)),0,IF(AM$4=Inputs!$CN39,0.8,IF(AM$4=Inputs!$CN39+1,0.6,IF(AM$4=Inputs!$CN39+2,0.4,IF(AM$4=Inputs!$CO39,0.2,IF(AND(AM$4&gt;=Inputs!$CL39,AM$4&lt;Inputs!$CM39),(AM$4-Inputs!$CL39+1)/(Inputs!$AI39+1),0)))))))))</f>
        <v>0</v>
      </c>
      <c r="AN42" s="27">
        <f>IF(AND(Inputs!$CO39=0,AN$4&gt;=Inputs!$CM39),1,IF(AND(AN$4&gt;=Inputs!$CM39,AN$4&lt;Inputs!$CN39),1,IF(AND(AN$4=Inputs!$CN39,AN$4=Inputs!$CO39),1,IF(OR(AND(AN$4=Inputs!$CN39+1,Inputs!$CN39=Inputs!$CO39),AND(AN$4=Inputs!$CN39+2,Inputs!$CN39=Inputs!$CO39)),0,IF(AN$4=Inputs!$CN39,0.8,IF(AN$4=Inputs!$CN39+1,0.6,IF(AN$4=Inputs!$CN39+2,0.4,IF(AN$4=Inputs!$CO39,0.2,IF(AND(AN$4&gt;=Inputs!$CL39,AN$4&lt;Inputs!$CM39),(AN$4-Inputs!$CL39+1)/(Inputs!$AI39+1),0)))))))))</f>
        <v>0</v>
      </c>
      <c r="AO42" s="27">
        <f>IF(AND(Inputs!$CO39=0,AO$4&gt;=Inputs!$CM39),1,IF(AND(AO$4&gt;=Inputs!$CM39,AO$4&lt;Inputs!$CN39),1,IF(AND(AO$4=Inputs!$CN39,AO$4=Inputs!$CO39),1,IF(OR(AND(AO$4=Inputs!$CN39+1,Inputs!$CN39=Inputs!$CO39),AND(AO$4=Inputs!$CN39+2,Inputs!$CN39=Inputs!$CO39)),0,IF(AO$4=Inputs!$CN39,0.8,IF(AO$4=Inputs!$CN39+1,0.6,IF(AO$4=Inputs!$CN39+2,0.4,IF(AO$4=Inputs!$CO39,0.2,IF(AND(AO$4&gt;=Inputs!$CL39,AO$4&lt;Inputs!$CM39),(AO$4-Inputs!$CL39+1)/(Inputs!$AI39+1),0)))))))))</f>
        <v>0</v>
      </c>
      <c r="AP42" s="27">
        <f>IF(AND(Inputs!$CO39=0,AP$4&gt;=Inputs!$CM39),1,IF(AND(AP$4&gt;=Inputs!$CM39,AP$4&lt;Inputs!$CN39),1,IF(AND(AP$4=Inputs!$CN39,AP$4=Inputs!$CO39),1,IF(OR(AND(AP$4=Inputs!$CN39+1,Inputs!$CN39=Inputs!$CO39),AND(AP$4=Inputs!$CN39+2,Inputs!$CN39=Inputs!$CO39)),0,IF(AP$4=Inputs!$CN39,0.8,IF(AP$4=Inputs!$CN39+1,0.6,IF(AP$4=Inputs!$CN39+2,0.4,IF(AP$4=Inputs!$CO39,0.2,IF(AND(AP$4&gt;=Inputs!$CL39,AP$4&lt;Inputs!$CM39),(AP$4-Inputs!$CL39+1)/(Inputs!$AI39+1),0)))))))))</f>
        <v>0</v>
      </c>
      <c r="AQ42" s="27">
        <f>IF(AND(Inputs!$CO39=0,AQ$4&gt;=Inputs!$CM39),1,IF(AND(AQ$4&gt;=Inputs!$CM39,AQ$4&lt;Inputs!$CN39),1,IF(AND(AQ$4=Inputs!$CN39,AQ$4=Inputs!$CO39),1,IF(OR(AND(AQ$4=Inputs!$CN39+1,Inputs!$CN39=Inputs!$CO39),AND(AQ$4=Inputs!$CN39+2,Inputs!$CN39=Inputs!$CO39)),0,IF(AQ$4=Inputs!$CN39,0.8,IF(AQ$4=Inputs!$CN39+1,0.6,IF(AQ$4=Inputs!$CN39+2,0.4,IF(AQ$4=Inputs!$CO39,0.2,IF(AND(AQ$4&gt;=Inputs!$CL39,AQ$4&lt;Inputs!$CM39),(AQ$4-Inputs!$CL39+1)/(Inputs!$AI39+1),0)))))))))</f>
        <v>0</v>
      </c>
      <c r="AR42" s="27">
        <f>IF(AND(Inputs!$CO39=0,AR$4&gt;=Inputs!$CM39),1,IF(AND(AR$4&gt;=Inputs!$CM39,AR$4&lt;Inputs!$CN39),1,IF(AND(AR$4=Inputs!$CN39,AR$4=Inputs!$CO39),1,IF(OR(AND(AR$4=Inputs!$CN39+1,Inputs!$CN39=Inputs!$CO39),AND(AR$4=Inputs!$CN39+2,Inputs!$CN39=Inputs!$CO39)),0,IF(AR$4=Inputs!$CN39,0.8,IF(AR$4=Inputs!$CN39+1,0.6,IF(AR$4=Inputs!$CN39+2,0.4,IF(AR$4=Inputs!$CO39,0.2,IF(AND(AR$4&gt;=Inputs!$CL39,AR$4&lt;Inputs!$CM39),(AR$4-Inputs!$CL39+1)/(Inputs!$AI39+1),0)))))))))</f>
        <v>0</v>
      </c>
      <c r="AS42" s="27">
        <f>IF(AND(Inputs!$CO39=0,AS$4&gt;=Inputs!$CM39),1,IF(AND(AS$4&gt;=Inputs!$CM39,AS$4&lt;Inputs!$CN39),1,IF(AND(AS$4=Inputs!$CN39,AS$4=Inputs!$CO39),1,IF(OR(AND(AS$4=Inputs!$CN39+1,Inputs!$CN39=Inputs!$CO39),AND(AS$4=Inputs!$CN39+2,Inputs!$CN39=Inputs!$CO39)),0,IF(AS$4=Inputs!$CN39,0.8,IF(AS$4=Inputs!$CN39+1,0.6,IF(AS$4=Inputs!$CN39+2,0.4,IF(AS$4=Inputs!$CO39,0.2,IF(AND(AS$4&gt;=Inputs!$CL39,AS$4&lt;Inputs!$CM39),(AS$4-Inputs!$CL39+1)/(Inputs!$AI39+1),0)))))))))</f>
        <v>0</v>
      </c>
      <c r="AT42" s="27">
        <f>IF(AND(Inputs!$CO39=0,AT$4&gt;=Inputs!$CM39),1,IF(AND(AT$4&gt;=Inputs!$CM39,AT$4&lt;Inputs!$CN39),1,IF(AND(AT$4=Inputs!$CN39,AT$4=Inputs!$CO39),1,IF(OR(AND(AT$4=Inputs!$CN39+1,Inputs!$CN39=Inputs!$CO39),AND(AT$4=Inputs!$CN39+2,Inputs!$CN39=Inputs!$CO39)),0,IF(AT$4=Inputs!$CN39,0.8,IF(AT$4=Inputs!$CN39+1,0.6,IF(AT$4=Inputs!$CN39+2,0.4,IF(AT$4=Inputs!$CO39,0.2,IF(AND(AT$4&gt;=Inputs!$CL39,AT$4&lt;Inputs!$CM39),(AT$4-Inputs!$CL39+1)/(Inputs!$AI39+1),0)))))))))</f>
        <v>0</v>
      </c>
      <c r="AU42" s="27">
        <f>IF(AND(Inputs!$CO39=0,AU$4&gt;=Inputs!$CM39),1,IF(AND(AU$4&gt;=Inputs!$CM39,AU$4&lt;Inputs!$CN39),1,IF(AND(AU$4=Inputs!$CN39,AU$4=Inputs!$CO39),1,IF(OR(AND(AU$4=Inputs!$CN39+1,Inputs!$CN39=Inputs!$CO39),AND(AU$4=Inputs!$CN39+2,Inputs!$CN39=Inputs!$CO39)),0,IF(AU$4=Inputs!$CN39,0.8,IF(AU$4=Inputs!$CN39+1,0.6,IF(AU$4=Inputs!$CN39+2,0.4,IF(AU$4=Inputs!$CO39,0.2,IF(AND(AU$4&gt;=Inputs!$CL39,AU$4&lt;Inputs!$CM39),(AU$4-Inputs!$CL39+1)/(Inputs!$AI39+1),0)))))))))</f>
        <v>0</v>
      </c>
      <c r="AV42" s="27">
        <f>IF(AND(Inputs!$CO39=0,AV$4&gt;=Inputs!$CM39),1,IF(AND(AV$4&gt;=Inputs!$CM39,AV$4&lt;Inputs!$CN39),1,IF(AND(AV$4=Inputs!$CN39,AV$4=Inputs!$CO39),1,IF(OR(AND(AV$4=Inputs!$CN39+1,Inputs!$CN39=Inputs!$CO39),AND(AV$4=Inputs!$CN39+2,Inputs!$CN39=Inputs!$CO39)),0,IF(AV$4=Inputs!$CN39,0.8,IF(AV$4=Inputs!$CN39+1,0.6,IF(AV$4=Inputs!$CN39+2,0.4,IF(AV$4=Inputs!$CO39,0.2,IF(AND(AV$4&gt;=Inputs!$CL39,AV$4&lt;Inputs!$CM39),(AV$4-Inputs!$CL39+1)/(Inputs!$AI39+1),0)))))))))</f>
        <v>0</v>
      </c>
      <c r="AW42" s="27">
        <f>IF(AND(Inputs!$CO39=0,AW$4&gt;=Inputs!$CM39),1,IF(AND(AW$4&gt;=Inputs!$CM39,AW$4&lt;Inputs!$CN39),1,IF(AND(AW$4=Inputs!$CN39,AW$4=Inputs!$CO39),1,IF(OR(AND(AW$4=Inputs!$CN39+1,Inputs!$CN39=Inputs!$CO39),AND(AW$4=Inputs!$CN39+2,Inputs!$CN39=Inputs!$CO39)),0,IF(AW$4=Inputs!$CN39,0.8,IF(AW$4=Inputs!$CN39+1,0.6,IF(AW$4=Inputs!$CN39+2,0.4,IF(AW$4=Inputs!$CO39,0.2,IF(AND(AW$4&gt;=Inputs!$CL39,AW$4&lt;Inputs!$CM39),(AW$4-Inputs!$CL39+1)/(Inputs!$AI39+1),0)))))))))</f>
        <v>0</v>
      </c>
      <c r="AX42" s="27">
        <f>IF(AND(Inputs!$CO39=0,AX$4&gt;=Inputs!$CM39),1,IF(AND(AX$4&gt;=Inputs!$CM39,AX$4&lt;Inputs!$CN39),1,IF(AND(AX$4=Inputs!$CN39,AX$4=Inputs!$CO39),1,IF(OR(AND(AX$4=Inputs!$CN39+1,Inputs!$CN39=Inputs!$CO39),AND(AX$4=Inputs!$CN39+2,Inputs!$CN39=Inputs!$CO39)),0,IF(AX$4=Inputs!$CN39,0.8,IF(AX$4=Inputs!$CN39+1,0.6,IF(AX$4=Inputs!$CN39+2,0.4,IF(AX$4=Inputs!$CO39,0.2,IF(AND(AX$4&gt;=Inputs!$CL39,AX$4&lt;Inputs!$CM39),(AX$4-Inputs!$CL39+1)/(Inputs!$AI39+1),0)))))))))</f>
        <v>0</v>
      </c>
      <c r="AY42" s="27">
        <f>IF(AND(Inputs!$CO39=0,AY$4&gt;=Inputs!$CM39),1,IF(AND(AY$4&gt;=Inputs!$CM39,AY$4&lt;Inputs!$CN39),1,IF(AND(AY$4=Inputs!$CN39,AY$4=Inputs!$CO39),1,IF(OR(AND(AY$4=Inputs!$CN39+1,Inputs!$CN39=Inputs!$CO39),AND(AY$4=Inputs!$CN39+2,Inputs!$CN39=Inputs!$CO39)),0,IF(AY$4=Inputs!$CN39,0.8,IF(AY$4=Inputs!$CN39+1,0.6,IF(AY$4=Inputs!$CN39+2,0.4,IF(AY$4=Inputs!$CO39,0.2,IF(AND(AY$4&gt;=Inputs!$CL39,AY$4&lt;Inputs!$CM39),(AY$4-Inputs!$CL39+1)/(Inputs!$AI39+1),0)))))))))</f>
        <v>0</v>
      </c>
      <c r="AZ42" s="27">
        <f>IF(AND(Inputs!$CO39=0,AZ$4&gt;=Inputs!$CM39),1,IF(AND(AZ$4&gt;=Inputs!$CM39,AZ$4&lt;Inputs!$CN39),1,IF(AND(AZ$4=Inputs!$CN39,AZ$4=Inputs!$CO39),1,IF(OR(AND(AZ$4=Inputs!$CN39+1,Inputs!$CN39=Inputs!$CO39),AND(AZ$4=Inputs!$CN39+2,Inputs!$CN39=Inputs!$CO39)),0,IF(AZ$4=Inputs!$CN39,0.8,IF(AZ$4=Inputs!$CN39+1,0.6,IF(AZ$4=Inputs!$CN39+2,0.4,IF(AZ$4=Inputs!$CO39,0.2,IF(AND(AZ$4&gt;=Inputs!$CL39,AZ$4&lt;Inputs!$CM39),(AZ$4-Inputs!$CL39+1)/(Inputs!$AI39+1),0)))))))))</f>
        <v>0</v>
      </c>
      <c r="BA42" s="27">
        <f>IF(AND(Inputs!$CO39=0,BA$4&gt;=Inputs!$CM39),1,IF(AND(BA$4&gt;=Inputs!$CM39,BA$4&lt;Inputs!$CN39),1,IF(AND(BA$4=Inputs!$CN39,BA$4=Inputs!$CO39),1,IF(OR(AND(BA$4=Inputs!$CN39+1,Inputs!$CN39=Inputs!$CO39),AND(BA$4=Inputs!$CN39+2,Inputs!$CN39=Inputs!$CO39)),0,IF(BA$4=Inputs!$CN39,0.8,IF(BA$4=Inputs!$CN39+1,0.6,IF(BA$4=Inputs!$CN39+2,0.4,IF(BA$4=Inputs!$CO39,0.2,IF(AND(BA$4&gt;=Inputs!$CL39,BA$4&lt;Inputs!$CM39),(BA$4-Inputs!$CL39+1)/(Inputs!$AI39+1),0)))))))))</f>
        <v>0</v>
      </c>
      <c r="BB42" s="27">
        <f>IF(AND(Inputs!$CO39=0,BB$4&gt;=Inputs!$CM39),1,IF(AND(BB$4&gt;=Inputs!$CM39,BB$4&lt;Inputs!$CN39),1,IF(AND(BB$4=Inputs!$CN39,BB$4=Inputs!$CO39),1,IF(OR(AND(BB$4=Inputs!$CN39+1,Inputs!$CN39=Inputs!$CO39),AND(BB$4=Inputs!$CN39+2,Inputs!$CN39=Inputs!$CO39)),0,IF(BB$4=Inputs!$CN39,0.8,IF(BB$4=Inputs!$CN39+1,0.6,IF(BB$4=Inputs!$CN39+2,0.4,IF(BB$4=Inputs!$CO39,0.2,IF(AND(BB$4&gt;=Inputs!$CL39,BB$4&lt;Inputs!$CM39),(BB$4-Inputs!$CL39+1)/(Inputs!$AI39+1),0)))))))))</f>
        <v>0</v>
      </c>
      <c r="BC42" s="27">
        <f>IF(AND(Inputs!$CO39=0,BC$4&gt;=Inputs!$CM39),1,IF(AND(BC$4&gt;=Inputs!$CM39,BC$4&lt;Inputs!$CN39),1,IF(AND(BC$4=Inputs!$CN39,BC$4=Inputs!$CO39),1,IF(OR(AND(BC$4=Inputs!$CN39+1,Inputs!$CN39=Inputs!$CO39),AND(BC$4=Inputs!$CN39+2,Inputs!$CN39=Inputs!$CO39)),0,IF(BC$4=Inputs!$CN39,0.8,IF(BC$4=Inputs!$CN39+1,0.6,IF(BC$4=Inputs!$CN39+2,0.4,IF(BC$4=Inputs!$CO39,0.2,IF(AND(BC$4&gt;=Inputs!$CL39,BC$4&lt;Inputs!$CM39),(BC$4-Inputs!$CL39+1)/(Inputs!$AI39+1),0)))))))))</f>
        <v>0</v>
      </c>
      <c r="BD42" s="27">
        <f>IF(AND(Inputs!$CO39=0,BD$4&gt;=Inputs!$CM39),1,IF(AND(BD$4&gt;=Inputs!$CM39,BD$4&lt;Inputs!$CN39),1,IF(AND(BD$4=Inputs!$CN39,BD$4=Inputs!$CO39),1,IF(OR(AND(BD$4=Inputs!$CN39+1,Inputs!$CN39=Inputs!$CO39),AND(BD$4=Inputs!$CN39+2,Inputs!$CN39=Inputs!$CO39)),0,IF(BD$4=Inputs!$CN39,0.8,IF(BD$4=Inputs!$CN39+1,0.6,IF(BD$4=Inputs!$CN39+2,0.4,IF(BD$4=Inputs!$CO39,0.2,IF(AND(BD$4&gt;=Inputs!$CL39,BD$4&lt;Inputs!$CM39),(BD$4-Inputs!$CL39+1)/(Inputs!$AI39+1),0)))))))))</f>
        <v>0</v>
      </c>
      <c r="BE42" s="27">
        <f>IF(AND(Inputs!$CO39=0,BE$4&gt;=Inputs!$CM39),1,IF(AND(BE$4&gt;=Inputs!$CM39,BE$4&lt;Inputs!$CN39),1,IF(AND(BE$4=Inputs!$CN39,BE$4=Inputs!$CO39),1,IF(OR(AND(BE$4=Inputs!$CN39+1,Inputs!$CN39=Inputs!$CO39),AND(BE$4=Inputs!$CN39+2,Inputs!$CN39=Inputs!$CO39)),0,IF(BE$4=Inputs!$CN39,0.8,IF(BE$4=Inputs!$CN39+1,0.6,IF(BE$4=Inputs!$CN39+2,0.4,IF(BE$4=Inputs!$CO39,0.2,IF(AND(BE$4&gt;=Inputs!$CL39,BE$4&lt;Inputs!$CM39),(BE$4-Inputs!$CL39+1)/(Inputs!$AI39+1),0)))))))))</f>
        <v>0</v>
      </c>
      <c r="BF42" s="27">
        <f>IF(AND(Inputs!$CO39=0,BF$4&gt;=Inputs!$CM39),1,IF(AND(BF$4&gt;=Inputs!$CM39,BF$4&lt;Inputs!$CN39),1,IF(AND(BF$4=Inputs!$CN39,BF$4=Inputs!$CO39),1,IF(OR(AND(BF$4=Inputs!$CN39+1,Inputs!$CN39=Inputs!$CO39),AND(BF$4=Inputs!$CN39+2,Inputs!$CN39=Inputs!$CO39)),0,IF(BF$4=Inputs!$CN39,0.8,IF(BF$4=Inputs!$CN39+1,0.6,IF(BF$4=Inputs!$CN39+2,0.4,IF(BF$4=Inputs!$CO39,0.2,IF(AND(BF$4&gt;=Inputs!$CL39,BF$4&lt;Inputs!$CM39),(BF$4-Inputs!$CL39+1)/(Inputs!$AI39+1),0)))))))))</f>
        <v>0</v>
      </c>
      <c r="BG42" s="27">
        <f>IF(AND(Inputs!$CO39=0,BG$4&gt;=Inputs!$CM39),1,IF(AND(BG$4&gt;=Inputs!$CM39,BG$4&lt;Inputs!$CN39),1,IF(AND(BG$4=Inputs!$CN39,BG$4=Inputs!$CO39),1,IF(OR(AND(BG$4=Inputs!$CN39+1,Inputs!$CN39=Inputs!$CO39),AND(BG$4=Inputs!$CN39+2,Inputs!$CN39=Inputs!$CO39)),0,IF(BG$4=Inputs!$CN39,0.8,IF(BG$4=Inputs!$CN39+1,0.6,IF(BG$4=Inputs!$CN39+2,0.4,IF(BG$4=Inputs!$CO39,0.2,IF(AND(BG$4&gt;=Inputs!$CL39,BG$4&lt;Inputs!$CM39),(BG$4-Inputs!$CL39+1)/(Inputs!$AI39+1),0)))))))))</f>
        <v>0</v>
      </c>
      <c r="BH42" s="27">
        <f>IF(AND(Inputs!$CO39=0,BH$4&gt;=Inputs!$CM39),1,IF(AND(BH$4&gt;=Inputs!$CM39,BH$4&lt;Inputs!$CN39),1,IF(AND(BH$4=Inputs!$CN39,BH$4=Inputs!$CO39),1,IF(OR(AND(BH$4=Inputs!$CN39+1,Inputs!$CN39=Inputs!$CO39),AND(BH$4=Inputs!$CN39+2,Inputs!$CN39=Inputs!$CO39)),0,IF(BH$4=Inputs!$CN39,0.8,IF(BH$4=Inputs!$CN39+1,0.6,IF(BH$4=Inputs!$CN39+2,0.4,IF(BH$4=Inputs!$CO39,0.2,IF(AND(BH$4&gt;=Inputs!$CL39,BH$4&lt;Inputs!$CM39),(BH$4-Inputs!$CL39+1)/(Inputs!$AI39+1),0)))))))))</f>
        <v>0</v>
      </c>
      <c r="BI42" s="27">
        <f>IF(AND(Inputs!$CO39=0,BI$4&gt;=Inputs!$CM39),1,IF(AND(BI$4&gt;=Inputs!$CM39,BI$4&lt;Inputs!$CN39),1,IF(AND(BI$4=Inputs!$CN39,BI$4=Inputs!$CO39),1,IF(OR(AND(BI$4=Inputs!$CN39+1,Inputs!$CN39=Inputs!$CO39),AND(BI$4=Inputs!$CN39+2,Inputs!$CN39=Inputs!$CO39)),0,IF(BI$4=Inputs!$CN39,0.8,IF(BI$4=Inputs!$CN39+1,0.6,IF(BI$4=Inputs!$CN39+2,0.4,IF(BI$4=Inputs!$CO39,0.2,IF(AND(BI$4&gt;=Inputs!$CL39,BI$4&lt;Inputs!$CM39),(BI$4-Inputs!$CL39+1)/(Inputs!$AI39+1),0)))))))))</f>
        <v>0</v>
      </c>
      <c r="BJ42" s="27">
        <f>IF(AND(Inputs!$CO39=0,BJ$4&gt;=Inputs!$CM39),1,IF(AND(BJ$4&gt;=Inputs!$CM39,BJ$4&lt;Inputs!$CN39),1,IF(AND(BJ$4=Inputs!$CN39,BJ$4=Inputs!$CO39),1,IF(OR(AND(BJ$4=Inputs!$CN39+1,Inputs!$CN39=Inputs!$CO39),AND(BJ$4=Inputs!$CN39+2,Inputs!$CN39=Inputs!$CO39)),0,IF(BJ$4=Inputs!$CN39,0.8,IF(BJ$4=Inputs!$CN39+1,0.6,IF(BJ$4=Inputs!$CN39+2,0.4,IF(BJ$4=Inputs!$CO39,0.2,IF(AND(BJ$4&gt;=Inputs!$CL39,BJ$4&lt;Inputs!$CM39),(BJ$4-Inputs!$CL39+1)/(Inputs!$AI39+1),0)))))))))</f>
        <v>0</v>
      </c>
      <c r="BK42" s="27">
        <f>IF(AND(Inputs!$CO39=0,BK$4&gt;=Inputs!$CM39),1,IF(AND(BK$4&gt;=Inputs!$CM39,BK$4&lt;Inputs!$CN39),1,IF(AND(BK$4=Inputs!$CN39,BK$4=Inputs!$CO39),1,IF(OR(AND(BK$4=Inputs!$CN39+1,Inputs!$CN39=Inputs!$CO39),AND(BK$4=Inputs!$CN39+2,Inputs!$CN39=Inputs!$CO39)),0,IF(BK$4=Inputs!$CN39,0.8,IF(BK$4=Inputs!$CN39+1,0.6,IF(BK$4=Inputs!$CN39+2,0.4,IF(BK$4=Inputs!$CO39,0.2,IF(AND(BK$4&gt;=Inputs!$CL39,BK$4&lt;Inputs!$CM39),(BK$4-Inputs!$CL39+1)/(Inputs!$AI39+1),0)))))))))</f>
        <v>0</v>
      </c>
      <c r="BL42" s="27">
        <f>IF(AND(Inputs!$CO39=0,BL$4&gt;=Inputs!$CM39),1,IF(AND(BL$4&gt;=Inputs!$CM39,BL$4&lt;Inputs!$CN39),1,IF(AND(BL$4=Inputs!$CN39,BL$4=Inputs!$CO39),1,IF(OR(AND(BL$4=Inputs!$CN39+1,Inputs!$CN39=Inputs!$CO39),AND(BL$4=Inputs!$CN39+2,Inputs!$CN39=Inputs!$CO39)),0,IF(BL$4=Inputs!$CN39,0.8,IF(BL$4=Inputs!$CN39+1,0.6,IF(BL$4=Inputs!$CN39+2,0.4,IF(BL$4=Inputs!$CO39,0.2,IF(AND(BL$4&gt;=Inputs!$CL39,BL$4&lt;Inputs!$CM39),(BL$4-Inputs!$CL39+1)/(Inputs!$AI39+1),0)))))))))</f>
        <v>0</v>
      </c>
      <c r="BM42" s="27">
        <f>IF(AND(Inputs!$CO39=0,BM$4&gt;=Inputs!$CM39),1,IF(AND(BM$4&gt;=Inputs!$CM39,BM$4&lt;Inputs!$CN39),1,IF(AND(BM$4=Inputs!$CN39,BM$4=Inputs!$CO39),1,IF(OR(AND(BM$4=Inputs!$CN39+1,Inputs!$CN39=Inputs!$CO39),AND(BM$4=Inputs!$CN39+2,Inputs!$CN39=Inputs!$CO39)),0,IF(BM$4=Inputs!$CN39,0.8,IF(BM$4=Inputs!$CN39+1,0.6,IF(BM$4=Inputs!$CN39+2,0.4,IF(BM$4=Inputs!$CO39,0.2,IF(AND(BM$4&gt;=Inputs!$CL39,BM$4&lt;Inputs!$CM39),(BM$4-Inputs!$CL39+1)/(Inputs!$AI39+1),0)))))))))</f>
        <v>0</v>
      </c>
      <c r="BO42" s="46" t="str">
        <f>IF(Inputs!$B39="","",(ROUND(Inputs!$BC39*AJ42,0)))</f>
        <v/>
      </c>
      <c r="BP42" s="46" t="str">
        <f>IF(Inputs!$B39="","",(ROUND(Inputs!$BC39*AK42,0)))</f>
        <v/>
      </c>
      <c r="BQ42" s="46" t="str">
        <f>IF(Inputs!$B39="","",(ROUND(Inputs!$BC39*AL42,0)))</f>
        <v/>
      </c>
      <c r="BR42" s="46" t="str">
        <f>IF(Inputs!$B39="","",(ROUND(Inputs!$BC39*AM42,0)))</f>
        <v/>
      </c>
      <c r="BS42" s="46" t="str">
        <f>IF(Inputs!$B39="","",(ROUND(Inputs!$BC39*AN42,0)))</f>
        <v/>
      </c>
      <c r="BT42" s="46" t="str">
        <f>IF(Inputs!$B39="","",(ROUND(Inputs!$BC39*AO42,0)))</f>
        <v/>
      </c>
      <c r="BU42" s="46" t="str">
        <f>IF(Inputs!$B39="","",(ROUND(Inputs!$BC39*AP42,0)))</f>
        <v/>
      </c>
      <c r="BV42" s="46" t="str">
        <f>IF(Inputs!$B39="","",(ROUND(Inputs!$BC39*AQ42,0)))</f>
        <v/>
      </c>
      <c r="BW42" s="46" t="str">
        <f>IF(Inputs!$B39="","",(ROUND(Inputs!$BC39*AR42,0)))</f>
        <v/>
      </c>
      <c r="BX42" s="46" t="str">
        <f>IF(Inputs!$B39="","",(ROUND(Inputs!$BC39*AS42,0)))</f>
        <v/>
      </c>
      <c r="BY42" s="46" t="str">
        <f>IF(Inputs!$B39="","",(ROUND(Inputs!$BC39*AT42,0)))</f>
        <v/>
      </c>
      <c r="BZ42" s="46" t="str">
        <f>IF(Inputs!$B39="","",(ROUND(Inputs!$BC39*AU42,0)))</f>
        <v/>
      </c>
      <c r="CA42" s="46" t="str">
        <f>IF(Inputs!$B39="","",(ROUND(Inputs!$BC39*AV42,0)))</f>
        <v/>
      </c>
      <c r="CB42" s="46" t="str">
        <f>IF(Inputs!$B39="","",(ROUND(Inputs!$BC39*AW42,0)))</f>
        <v/>
      </c>
      <c r="CC42" s="46" t="str">
        <f>IF(Inputs!$B39="","",(ROUND(Inputs!$BC39*AX42,0)))</f>
        <v/>
      </c>
      <c r="CD42" s="46" t="str">
        <f>IF(Inputs!$B39="","",(ROUND(Inputs!$BC39*AY42,0)))</f>
        <v/>
      </c>
      <c r="CE42" s="46" t="str">
        <f>IF(Inputs!$B39="","",(ROUND(Inputs!$BC39*AZ42,0)))</f>
        <v/>
      </c>
      <c r="CF42" s="46" t="str">
        <f>IF(Inputs!$B39="","",(ROUND(Inputs!$BC39*BA42,0)))</f>
        <v/>
      </c>
      <c r="CG42" s="46" t="str">
        <f>IF(Inputs!$B39="","",(ROUND(Inputs!$BC39*BB42,0)))</f>
        <v/>
      </c>
      <c r="CH42" s="46" t="str">
        <f>IF(Inputs!$B39="","",(ROUND(Inputs!$BC39*BC42,0)))</f>
        <v/>
      </c>
      <c r="CI42" s="46" t="str">
        <f>IF(Inputs!$B39="","",(ROUND(Inputs!$BC39*BD42,0)))</f>
        <v/>
      </c>
      <c r="CJ42" s="46" t="str">
        <f>IF(Inputs!$B39="","",(ROUND(Inputs!$BC39*BE42,0)))</f>
        <v/>
      </c>
      <c r="CK42" s="46" t="str">
        <f>IF(Inputs!$B39="","",(ROUND(Inputs!$BC39*BF42,0)))</f>
        <v/>
      </c>
      <c r="CL42" s="46" t="str">
        <f>IF(Inputs!$B39="","",(ROUND(Inputs!$BC39*BG42,0)))</f>
        <v/>
      </c>
      <c r="CM42" s="46" t="str">
        <f>IF(Inputs!$B39="","",(ROUND(Inputs!$BC39*BH42,0)))</f>
        <v/>
      </c>
      <c r="CN42" s="46" t="str">
        <f>IF(Inputs!$B39="","",(ROUND(Inputs!$BC39*BI42,0)))</f>
        <v/>
      </c>
      <c r="CO42" s="46" t="str">
        <f>IF(Inputs!$B39="","",(ROUND(Inputs!$BC39*BJ42,0)))</f>
        <v/>
      </c>
      <c r="CP42" s="46" t="str">
        <f>IF(Inputs!$B39="","",(ROUND(Inputs!$BC39*BK42,0)))</f>
        <v/>
      </c>
      <c r="CQ42" s="46" t="str">
        <f>IF(Inputs!$B39="","",(ROUND(Inputs!$BC39*BL42,0)))</f>
        <v/>
      </c>
      <c r="CR42" s="46" t="str">
        <f>IF(Inputs!$B39="","",(ROUND(Inputs!$BC39*BM42,0)))</f>
        <v/>
      </c>
      <c r="CV42" s="46" t="str">
        <f>IF(A42="","",IF(AND(CV$4&lt;=Inputs!$CQ39,CV$4&gt;=Inputs!$CP39),Inputs!$AR39/(Inputs!$CQ39-Inputs!$CP39+1),0)+IF(CV$4=Inputs!$CL39,Inputs!$BD39,0))</f>
        <v/>
      </c>
      <c r="CW42" s="46" t="str">
        <f>IF(B42="","",IF(AND(CW$4&lt;=Inputs!$CQ39,CW$4&gt;=Inputs!$CP39),Inputs!$AR39/(Inputs!$CQ39-Inputs!$CP39+1),0)+IF(CW$4=Inputs!$CL39,Inputs!$BD39,0))</f>
        <v/>
      </c>
      <c r="CX42" s="46" t="str">
        <f>IF(C42="","",IF(AND(CX$4&lt;=Inputs!$CQ39,CX$4&gt;=Inputs!$CP39),Inputs!$AR39/(Inputs!$CQ39-Inputs!$CP39+1),0)+IF(CX$4=Inputs!$CL39,Inputs!$BD39,0))</f>
        <v/>
      </c>
      <c r="CY42" s="46" t="str">
        <f>IF(D42="","",IF(AND(CY$4&lt;=Inputs!$CQ39,CY$4&gt;=Inputs!$CP39),Inputs!$AR39/(Inputs!$CQ39-Inputs!$CP39+1),0)+IF(CY$4=Inputs!$CL39,Inputs!$BD39,0))</f>
        <v/>
      </c>
      <c r="CZ42" s="46" t="str">
        <f>IF(E42="","",IF(AND(CZ$4&lt;=Inputs!$CQ39,CZ$4&gt;=Inputs!$CP39),Inputs!$AR39/(Inputs!$CQ39-Inputs!$CP39+1),0)+IF(CZ$4=Inputs!$CL39,Inputs!$BD39,0))</f>
        <v/>
      </c>
      <c r="DA42" s="46" t="str">
        <f>IF(F42="","",IF(AND(DA$4&lt;=Inputs!$CQ39,DA$4&gt;=Inputs!$CP39),Inputs!$AR39/(Inputs!$CQ39-Inputs!$CP39+1),0)+IF(DA$4=Inputs!$CL39,Inputs!$BD39,0))</f>
        <v/>
      </c>
      <c r="DB42" s="46" t="str">
        <f>IF(G42="","",IF(AND(DB$4&lt;=Inputs!$CQ39,DB$4&gt;=Inputs!$CP39),Inputs!$AR39/(Inputs!$CQ39-Inputs!$CP39+1),0)+IF(DB$4=Inputs!$CL39,Inputs!$BD39,0))</f>
        <v/>
      </c>
      <c r="DC42" s="46" t="str">
        <f>IF(H42="","",IF(AND(DC$4&lt;=Inputs!$CQ39,DC$4&gt;=Inputs!$CP39),Inputs!$AR39/(Inputs!$CQ39-Inputs!$CP39+1),0)+IF(DC$4=Inputs!$CL39,Inputs!$BD39,0))</f>
        <v/>
      </c>
      <c r="DD42" s="46" t="str">
        <f>IF(I42="","",IF(AND(DD$4&lt;=Inputs!$CQ39,DD$4&gt;=Inputs!$CP39),Inputs!$AR39/(Inputs!$CQ39-Inputs!$CP39+1),0)+IF(DD$4=Inputs!$CL39,Inputs!$BD39,0))</f>
        <v/>
      </c>
      <c r="DE42" s="46" t="str">
        <f>IF(J42="","",IF(AND(DE$4&lt;=Inputs!$CQ39,DE$4&gt;=Inputs!$CP39),Inputs!$AR39/(Inputs!$CQ39-Inputs!$CP39+1),0)+IF(DE$4=Inputs!$CL39,Inputs!$BD39,0))</f>
        <v/>
      </c>
      <c r="DF42" s="46" t="str">
        <f>IF(K42="","",IF(AND(DF$4&lt;=Inputs!$CQ39,DF$4&gt;=Inputs!$CP39),Inputs!$AR39/(Inputs!$CQ39-Inputs!$CP39+1),0)+IF(DF$4=Inputs!$CL39,Inputs!$BD39,0))</f>
        <v/>
      </c>
      <c r="DG42" s="46" t="str">
        <f>IF(L42="","",IF(AND(DG$4&lt;=Inputs!$CQ39,DG$4&gt;=Inputs!$CP39),Inputs!$AR39/(Inputs!$CQ39-Inputs!$CP39+1),0)+IF(DG$4=Inputs!$CL39,Inputs!$BD39,0))</f>
        <v/>
      </c>
      <c r="DH42" s="46" t="str">
        <f>IF(M42="","",IF(AND(DH$4&lt;=Inputs!$CQ39,DH$4&gt;=Inputs!$CP39),Inputs!$AR39/(Inputs!$CQ39-Inputs!$CP39+1),0)+IF(DH$4=Inputs!$CL39,Inputs!$BD39,0))</f>
        <v/>
      </c>
      <c r="DI42" s="46" t="str">
        <f>IF(N42="","",IF(AND(DI$4&lt;=Inputs!$CQ39,DI$4&gt;=Inputs!$CP39),Inputs!$AR39/(Inputs!$CQ39-Inputs!$CP39+1),0)+IF(DI$4=Inputs!$CL39,Inputs!$BD39,0))</f>
        <v/>
      </c>
      <c r="DJ42" s="46" t="str">
        <f>IF(O42="","",IF(AND(DJ$4&lt;=Inputs!$CQ39,DJ$4&gt;=Inputs!$CP39),Inputs!$AR39/(Inputs!$CQ39-Inputs!$CP39+1),0)+IF(DJ$4=Inputs!$CL39,Inputs!$BD39,0))</f>
        <v/>
      </c>
      <c r="DK42" s="46" t="str">
        <f>IF(P42="","",IF(AND(DK$4&lt;=Inputs!$CQ39,DK$4&gt;=Inputs!$CP39),Inputs!$AR39/(Inputs!$CQ39-Inputs!$CP39+1),0)+IF(DK$4=Inputs!$CL39,Inputs!$BD39,0))</f>
        <v/>
      </c>
      <c r="DL42" s="46" t="str">
        <f>IF(Q42="","",IF(AND(DL$4&lt;=Inputs!$CQ39,DL$4&gt;=Inputs!$CP39),Inputs!$AR39/(Inputs!$CQ39-Inputs!$CP39+1),0)+IF(DL$4=Inputs!$CL39,Inputs!$BD39,0))</f>
        <v/>
      </c>
      <c r="DM42" s="46" t="str">
        <f>IF(R42="","",IF(AND(DM$4&lt;=Inputs!$CQ39,DM$4&gt;=Inputs!$CP39),Inputs!$AR39/(Inputs!$CQ39-Inputs!$CP39+1),0)+IF(DM$4=Inputs!$CL39,Inputs!$BD39,0))</f>
        <v/>
      </c>
      <c r="DN42" s="46" t="str">
        <f>IF(S42="","",IF(AND(DN$4&lt;=Inputs!$CQ39,DN$4&gt;=Inputs!$CP39),Inputs!$AR39/(Inputs!$CQ39-Inputs!$CP39+1),0)+IF(DN$4=Inputs!$CL39,Inputs!$BD39,0))</f>
        <v/>
      </c>
      <c r="DO42" s="46" t="str">
        <f>IF(T42="","",IF(AND(DO$4&lt;=Inputs!$CQ39,DO$4&gt;=Inputs!$CP39),Inputs!$AR39/(Inputs!$CQ39-Inputs!$CP39+1),0)+IF(DO$4=Inputs!$CL39,Inputs!$BD39,0))</f>
        <v/>
      </c>
      <c r="DP42" s="46" t="str">
        <f>IF(U42="","",IF(AND(DP$4&lt;=Inputs!$CQ39,DP$4&gt;=Inputs!$CP39),Inputs!$AR39/(Inputs!$CQ39-Inputs!$CP39+1),0)+IF(DP$4=Inputs!$CL39,Inputs!$BD39,0))</f>
        <v/>
      </c>
      <c r="DQ42" s="46" t="str">
        <f>IF(V42="","",IF(AND(DQ$4&lt;=Inputs!$CQ39,DQ$4&gt;=Inputs!$CP39),Inputs!$AR39/(Inputs!$CQ39-Inputs!$CP39+1),0)+IF(DQ$4=Inputs!$CL39,Inputs!$BD39,0))</f>
        <v/>
      </c>
      <c r="DR42" s="46" t="str">
        <f>IF(W42="","",IF(AND(DR$4&lt;=Inputs!$CQ39,DR$4&gt;=Inputs!$CP39),Inputs!$AR39/(Inputs!$CQ39-Inputs!$CP39+1),0)+IF(DR$4=Inputs!$CL39,Inputs!$BD39,0))</f>
        <v/>
      </c>
      <c r="DS42" s="46" t="str">
        <f>IF(X42="","",IF(AND(DS$4&lt;=Inputs!$CQ39,DS$4&gt;=Inputs!$CP39),Inputs!$AR39/(Inputs!$CQ39-Inputs!$CP39+1),0)+IF(DS$4=Inputs!$CL39,Inputs!$BD39,0))</f>
        <v/>
      </c>
      <c r="DT42" s="46" t="str">
        <f>IF(Y42="","",IF(AND(DT$4&lt;=Inputs!$CQ39,DT$4&gt;=Inputs!$CP39),Inputs!$AR39/(Inputs!$CQ39-Inputs!$CP39+1),0)+IF(DT$4=Inputs!$CL39,Inputs!$BD39,0))</f>
        <v/>
      </c>
      <c r="DU42" s="46" t="str">
        <f>IF(Z42="","",IF(AND(DU$4&lt;=Inputs!$CQ39,DU$4&gt;=Inputs!$CP39),Inputs!$AR39/(Inputs!$CQ39-Inputs!$CP39+1),0)+IF(DU$4=Inputs!$CL39,Inputs!$BD39,0))</f>
        <v/>
      </c>
      <c r="DV42" s="46" t="str">
        <f>IF(AA42="","",IF(AND(DV$4&lt;=Inputs!$CQ39,DV$4&gt;=Inputs!$CP39),Inputs!$AR39/(Inputs!$CQ39-Inputs!$CP39+1),0)+IF(DV$4=Inputs!$CL39,Inputs!$BD39,0))</f>
        <v/>
      </c>
      <c r="DW42" s="46" t="str">
        <f>IF(AB42="","",IF(AND(DW$4&lt;=Inputs!$CQ39,DW$4&gt;=Inputs!$CP39),Inputs!$AR39/(Inputs!$CQ39-Inputs!$CP39+1),0)+IF(DW$4=Inputs!$CL39,Inputs!$BD39,0))</f>
        <v/>
      </c>
      <c r="DX42" s="46" t="str">
        <f>IF(AC42="","",IF(AND(DX$4&lt;=Inputs!$CQ39,DX$4&gt;=Inputs!$CP39),Inputs!$AR39/(Inputs!$CQ39-Inputs!$CP39+1),0)+IF(DX$4=Inputs!$CL39,Inputs!$BD39,0))</f>
        <v/>
      </c>
      <c r="DY42" s="46" t="str">
        <f>IF(AD42="","",IF(AND(DY$4&lt;=Inputs!$CQ39,DY$4&gt;=Inputs!$CP39),Inputs!$AR39/(Inputs!$CQ39-Inputs!$CP39+1),0)+IF(DY$4=Inputs!$CL39,Inputs!$BD39,0))</f>
        <v/>
      </c>
      <c r="DZ42" s="46" t="str">
        <f t="shared" si="3"/>
        <v/>
      </c>
    </row>
    <row r="43" spans="1:130">
      <c r="A43" s="7" t="str">
        <f>IF(Inputs!A40="","",Inputs!A40)</f>
        <v/>
      </c>
      <c r="B43" t="str">
        <f>IF(Inputs!B40="","",Inputs!B40)</f>
        <v/>
      </c>
      <c r="C43" s="46" t="str">
        <f>IF(Inputs!$B40="","",BO43-CV43)</f>
        <v/>
      </c>
      <c r="D43" s="46" t="str">
        <f>IF(Inputs!$B40="","",BP43-CW43)</f>
        <v/>
      </c>
      <c r="E43" s="46" t="str">
        <f>IF(Inputs!$B40="","",BQ43-CX43)</f>
        <v/>
      </c>
      <c r="F43" s="46" t="str">
        <f>IF(Inputs!$B40="","",BR43-CY43)</f>
        <v/>
      </c>
      <c r="G43" s="46" t="str">
        <f>IF(Inputs!$B40="","",BS43-CZ43)</f>
        <v/>
      </c>
      <c r="H43" s="46" t="str">
        <f>IF(Inputs!$B40="","",BT43-DA43)</f>
        <v/>
      </c>
      <c r="I43" s="46" t="str">
        <f>IF(Inputs!$B40="","",BU43-DB43)</f>
        <v/>
      </c>
      <c r="J43" s="46" t="str">
        <f>IF(Inputs!$B40="","",BV43-DC43)</f>
        <v/>
      </c>
      <c r="K43" s="46" t="str">
        <f>IF(Inputs!$B40="","",BW43-DD43)</f>
        <v/>
      </c>
      <c r="L43" s="46" t="str">
        <f>IF(Inputs!$B40="","",BX43-DE43)</f>
        <v/>
      </c>
      <c r="M43" s="46" t="str">
        <f>IF(Inputs!$B40="","",BY43-DF43)</f>
        <v/>
      </c>
      <c r="N43" s="46" t="str">
        <f>IF(Inputs!$B40="","",BZ43-DG43)</f>
        <v/>
      </c>
      <c r="O43" s="46" t="str">
        <f>IF(Inputs!$B40="","",CA43-DH43)</f>
        <v/>
      </c>
      <c r="P43" s="46" t="str">
        <f>IF(Inputs!$B40="","",CB43-DI43)</f>
        <v/>
      </c>
      <c r="Q43" s="46" t="str">
        <f>IF(Inputs!$B40="","",CC43-DJ43)</f>
        <v/>
      </c>
      <c r="R43" s="46" t="str">
        <f>IF(Inputs!$B40="","",CD43-DK43)</f>
        <v/>
      </c>
      <c r="S43" s="46" t="str">
        <f>IF(Inputs!$B40="","",CE43-DL43)</f>
        <v/>
      </c>
      <c r="T43" s="46" t="str">
        <f>IF(Inputs!$B40="","",CF43-DM43)</f>
        <v/>
      </c>
      <c r="U43" s="46" t="str">
        <f>IF(Inputs!$B40="","",CG43-DN43)</f>
        <v/>
      </c>
      <c r="V43" s="46" t="str">
        <f>IF(Inputs!$B40="","",CH43-DO43)</f>
        <v/>
      </c>
      <c r="W43" s="46" t="str">
        <f>IF(Inputs!$B40="","",CI43-DP43)</f>
        <v/>
      </c>
      <c r="X43" s="46" t="str">
        <f>IF(Inputs!$B40="","",CJ43-DQ43)</f>
        <v/>
      </c>
      <c r="Y43" s="46" t="str">
        <f>IF(Inputs!$B40="","",CK43-DR43)</f>
        <v/>
      </c>
      <c r="Z43" s="46" t="str">
        <f>IF(Inputs!$B40="","",CL43-DS43)</f>
        <v/>
      </c>
      <c r="AA43" s="46" t="str">
        <f>IF(Inputs!$B40="","",CM43-DT43)</f>
        <v/>
      </c>
      <c r="AB43" s="46" t="str">
        <f>IF(Inputs!$B40="","",CN43-DU43)</f>
        <v/>
      </c>
      <c r="AC43" s="46" t="str">
        <f>IF(Inputs!$B40="","",CO43-DV43)</f>
        <v/>
      </c>
      <c r="AD43" s="46" t="str">
        <f>IF(Inputs!$B40="","",CP43-DW43)</f>
        <v/>
      </c>
      <c r="AE43" s="46" t="str">
        <f>IF(Inputs!$B40="","",CQ43-DX43)</f>
        <v/>
      </c>
      <c r="AF43" s="46" t="str">
        <f>IF(Inputs!$B40="","",CR43-DY43)</f>
        <v/>
      </c>
      <c r="AG43" s="50" t="str">
        <f t="shared" si="4"/>
        <v/>
      </c>
      <c r="AH43" s="50"/>
      <c r="AJ43" s="27">
        <f>IF(AND(Inputs!$CO40=0,AJ$4&gt;=Inputs!$CM40),1,IF(AND(AJ$4&gt;=Inputs!$CM40,AJ$4&lt;Inputs!$CN40),1,IF(AND(AJ$4=Inputs!$CN40,AJ$4=Inputs!$CO40),1,IF(OR(AND(AJ$4=Inputs!$CN40+1,Inputs!$CN40=Inputs!$CO40),AND(AJ$4=Inputs!$CN40+2,Inputs!$CN40=Inputs!$CO40)),0,IF(AJ$4=Inputs!$CN40,0.8,IF(AJ$4=Inputs!$CN40+1,0.6,IF(AJ$4=Inputs!$CN40+2,0.4,IF(AJ$4=Inputs!$CO40,0.2,IF(AND(AJ$4&gt;=Inputs!$CL40,AJ$4&lt;Inputs!$CM40),(AJ$4-Inputs!$CL40+1)/(Inputs!$AI40+1),0)))))))))</f>
        <v>0</v>
      </c>
      <c r="AK43" s="27">
        <f>IF(AND(Inputs!$CO40=0,AK$4&gt;=Inputs!$CM40),1,IF(AND(AK$4&gt;=Inputs!$CM40,AK$4&lt;Inputs!$CN40),1,IF(AND(AK$4=Inputs!$CN40,AK$4=Inputs!$CO40),1,IF(OR(AND(AK$4=Inputs!$CN40+1,Inputs!$CN40=Inputs!$CO40),AND(AK$4=Inputs!$CN40+2,Inputs!$CN40=Inputs!$CO40)),0,IF(AK$4=Inputs!$CN40,0.8,IF(AK$4=Inputs!$CN40+1,0.6,IF(AK$4=Inputs!$CN40+2,0.4,IF(AK$4=Inputs!$CO40,0.2,IF(AND(AK$4&gt;=Inputs!$CL40,AK$4&lt;Inputs!$CM40),(AK$4-Inputs!$CL40+1)/(Inputs!$AI40+1),0)))))))))</f>
        <v>0</v>
      </c>
      <c r="AL43" s="27">
        <f>IF(AND(Inputs!$CO40=0,AL$4&gt;=Inputs!$CM40),1,IF(AND(AL$4&gt;=Inputs!$CM40,AL$4&lt;Inputs!$CN40),1,IF(AND(AL$4=Inputs!$CN40,AL$4=Inputs!$CO40),1,IF(OR(AND(AL$4=Inputs!$CN40+1,Inputs!$CN40=Inputs!$CO40),AND(AL$4=Inputs!$CN40+2,Inputs!$CN40=Inputs!$CO40)),0,IF(AL$4=Inputs!$CN40,0.8,IF(AL$4=Inputs!$CN40+1,0.6,IF(AL$4=Inputs!$CN40+2,0.4,IF(AL$4=Inputs!$CO40,0.2,IF(AND(AL$4&gt;=Inputs!$CL40,AL$4&lt;Inputs!$CM40),(AL$4-Inputs!$CL40+1)/(Inputs!$AI40+1),0)))))))))</f>
        <v>0</v>
      </c>
      <c r="AM43" s="27">
        <f>IF(AND(Inputs!$CO40=0,AM$4&gt;=Inputs!$CM40),1,IF(AND(AM$4&gt;=Inputs!$CM40,AM$4&lt;Inputs!$CN40),1,IF(AND(AM$4=Inputs!$CN40,AM$4=Inputs!$CO40),1,IF(OR(AND(AM$4=Inputs!$CN40+1,Inputs!$CN40=Inputs!$CO40),AND(AM$4=Inputs!$CN40+2,Inputs!$CN40=Inputs!$CO40)),0,IF(AM$4=Inputs!$CN40,0.8,IF(AM$4=Inputs!$CN40+1,0.6,IF(AM$4=Inputs!$CN40+2,0.4,IF(AM$4=Inputs!$CO40,0.2,IF(AND(AM$4&gt;=Inputs!$CL40,AM$4&lt;Inputs!$CM40),(AM$4-Inputs!$CL40+1)/(Inputs!$AI40+1),0)))))))))</f>
        <v>0</v>
      </c>
      <c r="AN43" s="27">
        <f>IF(AND(Inputs!$CO40=0,AN$4&gt;=Inputs!$CM40),1,IF(AND(AN$4&gt;=Inputs!$CM40,AN$4&lt;Inputs!$CN40),1,IF(AND(AN$4=Inputs!$CN40,AN$4=Inputs!$CO40),1,IF(OR(AND(AN$4=Inputs!$CN40+1,Inputs!$CN40=Inputs!$CO40),AND(AN$4=Inputs!$CN40+2,Inputs!$CN40=Inputs!$CO40)),0,IF(AN$4=Inputs!$CN40,0.8,IF(AN$4=Inputs!$CN40+1,0.6,IF(AN$4=Inputs!$CN40+2,0.4,IF(AN$4=Inputs!$CO40,0.2,IF(AND(AN$4&gt;=Inputs!$CL40,AN$4&lt;Inputs!$CM40),(AN$4-Inputs!$CL40+1)/(Inputs!$AI40+1),0)))))))))</f>
        <v>0</v>
      </c>
      <c r="AO43" s="27">
        <f>IF(AND(Inputs!$CO40=0,AO$4&gt;=Inputs!$CM40),1,IF(AND(AO$4&gt;=Inputs!$CM40,AO$4&lt;Inputs!$CN40),1,IF(AND(AO$4=Inputs!$CN40,AO$4=Inputs!$CO40),1,IF(OR(AND(AO$4=Inputs!$CN40+1,Inputs!$CN40=Inputs!$CO40),AND(AO$4=Inputs!$CN40+2,Inputs!$CN40=Inputs!$CO40)),0,IF(AO$4=Inputs!$CN40,0.8,IF(AO$4=Inputs!$CN40+1,0.6,IF(AO$4=Inputs!$CN40+2,0.4,IF(AO$4=Inputs!$CO40,0.2,IF(AND(AO$4&gt;=Inputs!$CL40,AO$4&lt;Inputs!$CM40),(AO$4-Inputs!$CL40+1)/(Inputs!$AI40+1),0)))))))))</f>
        <v>0</v>
      </c>
      <c r="AP43" s="27">
        <f>IF(AND(Inputs!$CO40=0,AP$4&gt;=Inputs!$CM40),1,IF(AND(AP$4&gt;=Inputs!$CM40,AP$4&lt;Inputs!$CN40),1,IF(AND(AP$4=Inputs!$CN40,AP$4=Inputs!$CO40),1,IF(OR(AND(AP$4=Inputs!$CN40+1,Inputs!$CN40=Inputs!$CO40),AND(AP$4=Inputs!$CN40+2,Inputs!$CN40=Inputs!$CO40)),0,IF(AP$4=Inputs!$CN40,0.8,IF(AP$4=Inputs!$CN40+1,0.6,IF(AP$4=Inputs!$CN40+2,0.4,IF(AP$4=Inputs!$CO40,0.2,IF(AND(AP$4&gt;=Inputs!$CL40,AP$4&lt;Inputs!$CM40),(AP$4-Inputs!$CL40+1)/(Inputs!$AI40+1),0)))))))))</f>
        <v>0</v>
      </c>
      <c r="AQ43" s="27">
        <f>IF(AND(Inputs!$CO40=0,AQ$4&gt;=Inputs!$CM40),1,IF(AND(AQ$4&gt;=Inputs!$CM40,AQ$4&lt;Inputs!$CN40),1,IF(AND(AQ$4=Inputs!$CN40,AQ$4=Inputs!$CO40),1,IF(OR(AND(AQ$4=Inputs!$CN40+1,Inputs!$CN40=Inputs!$CO40),AND(AQ$4=Inputs!$CN40+2,Inputs!$CN40=Inputs!$CO40)),0,IF(AQ$4=Inputs!$CN40,0.8,IF(AQ$4=Inputs!$CN40+1,0.6,IF(AQ$4=Inputs!$CN40+2,0.4,IF(AQ$4=Inputs!$CO40,0.2,IF(AND(AQ$4&gt;=Inputs!$CL40,AQ$4&lt;Inputs!$CM40),(AQ$4-Inputs!$CL40+1)/(Inputs!$AI40+1),0)))))))))</f>
        <v>0</v>
      </c>
      <c r="AR43" s="27">
        <f>IF(AND(Inputs!$CO40=0,AR$4&gt;=Inputs!$CM40),1,IF(AND(AR$4&gt;=Inputs!$CM40,AR$4&lt;Inputs!$CN40),1,IF(AND(AR$4=Inputs!$CN40,AR$4=Inputs!$CO40),1,IF(OR(AND(AR$4=Inputs!$CN40+1,Inputs!$CN40=Inputs!$CO40),AND(AR$4=Inputs!$CN40+2,Inputs!$CN40=Inputs!$CO40)),0,IF(AR$4=Inputs!$CN40,0.8,IF(AR$4=Inputs!$CN40+1,0.6,IF(AR$4=Inputs!$CN40+2,0.4,IF(AR$4=Inputs!$CO40,0.2,IF(AND(AR$4&gt;=Inputs!$CL40,AR$4&lt;Inputs!$CM40),(AR$4-Inputs!$CL40+1)/(Inputs!$AI40+1),0)))))))))</f>
        <v>0</v>
      </c>
      <c r="AS43" s="27">
        <f>IF(AND(Inputs!$CO40=0,AS$4&gt;=Inputs!$CM40),1,IF(AND(AS$4&gt;=Inputs!$CM40,AS$4&lt;Inputs!$CN40),1,IF(AND(AS$4=Inputs!$CN40,AS$4=Inputs!$CO40),1,IF(OR(AND(AS$4=Inputs!$CN40+1,Inputs!$CN40=Inputs!$CO40),AND(AS$4=Inputs!$CN40+2,Inputs!$CN40=Inputs!$CO40)),0,IF(AS$4=Inputs!$CN40,0.8,IF(AS$4=Inputs!$CN40+1,0.6,IF(AS$4=Inputs!$CN40+2,0.4,IF(AS$4=Inputs!$CO40,0.2,IF(AND(AS$4&gt;=Inputs!$CL40,AS$4&lt;Inputs!$CM40),(AS$4-Inputs!$CL40+1)/(Inputs!$AI40+1),0)))))))))</f>
        <v>0</v>
      </c>
      <c r="AT43" s="27">
        <f>IF(AND(Inputs!$CO40=0,AT$4&gt;=Inputs!$CM40),1,IF(AND(AT$4&gt;=Inputs!$CM40,AT$4&lt;Inputs!$CN40),1,IF(AND(AT$4=Inputs!$CN40,AT$4=Inputs!$CO40),1,IF(OR(AND(AT$4=Inputs!$CN40+1,Inputs!$CN40=Inputs!$CO40),AND(AT$4=Inputs!$CN40+2,Inputs!$CN40=Inputs!$CO40)),0,IF(AT$4=Inputs!$CN40,0.8,IF(AT$4=Inputs!$CN40+1,0.6,IF(AT$4=Inputs!$CN40+2,0.4,IF(AT$4=Inputs!$CO40,0.2,IF(AND(AT$4&gt;=Inputs!$CL40,AT$4&lt;Inputs!$CM40),(AT$4-Inputs!$CL40+1)/(Inputs!$AI40+1),0)))))))))</f>
        <v>0</v>
      </c>
      <c r="AU43" s="27">
        <f>IF(AND(Inputs!$CO40=0,AU$4&gt;=Inputs!$CM40),1,IF(AND(AU$4&gt;=Inputs!$CM40,AU$4&lt;Inputs!$CN40),1,IF(AND(AU$4=Inputs!$CN40,AU$4=Inputs!$CO40),1,IF(OR(AND(AU$4=Inputs!$CN40+1,Inputs!$CN40=Inputs!$CO40),AND(AU$4=Inputs!$CN40+2,Inputs!$CN40=Inputs!$CO40)),0,IF(AU$4=Inputs!$CN40,0.8,IF(AU$4=Inputs!$CN40+1,0.6,IF(AU$4=Inputs!$CN40+2,0.4,IF(AU$4=Inputs!$CO40,0.2,IF(AND(AU$4&gt;=Inputs!$CL40,AU$4&lt;Inputs!$CM40),(AU$4-Inputs!$CL40+1)/(Inputs!$AI40+1),0)))))))))</f>
        <v>0</v>
      </c>
      <c r="AV43" s="27">
        <f>IF(AND(Inputs!$CO40=0,AV$4&gt;=Inputs!$CM40),1,IF(AND(AV$4&gt;=Inputs!$CM40,AV$4&lt;Inputs!$CN40),1,IF(AND(AV$4=Inputs!$CN40,AV$4=Inputs!$CO40),1,IF(OR(AND(AV$4=Inputs!$CN40+1,Inputs!$CN40=Inputs!$CO40),AND(AV$4=Inputs!$CN40+2,Inputs!$CN40=Inputs!$CO40)),0,IF(AV$4=Inputs!$CN40,0.8,IF(AV$4=Inputs!$CN40+1,0.6,IF(AV$4=Inputs!$CN40+2,0.4,IF(AV$4=Inputs!$CO40,0.2,IF(AND(AV$4&gt;=Inputs!$CL40,AV$4&lt;Inputs!$CM40),(AV$4-Inputs!$CL40+1)/(Inputs!$AI40+1),0)))))))))</f>
        <v>0</v>
      </c>
      <c r="AW43" s="27">
        <f>IF(AND(Inputs!$CO40=0,AW$4&gt;=Inputs!$CM40),1,IF(AND(AW$4&gt;=Inputs!$CM40,AW$4&lt;Inputs!$CN40),1,IF(AND(AW$4=Inputs!$CN40,AW$4=Inputs!$CO40),1,IF(OR(AND(AW$4=Inputs!$CN40+1,Inputs!$CN40=Inputs!$CO40),AND(AW$4=Inputs!$CN40+2,Inputs!$CN40=Inputs!$CO40)),0,IF(AW$4=Inputs!$CN40,0.8,IF(AW$4=Inputs!$CN40+1,0.6,IF(AW$4=Inputs!$CN40+2,0.4,IF(AW$4=Inputs!$CO40,0.2,IF(AND(AW$4&gt;=Inputs!$CL40,AW$4&lt;Inputs!$CM40),(AW$4-Inputs!$CL40+1)/(Inputs!$AI40+1),0)))))))))</f>
        <v>0</v>
      </c>
      <c r="AX43" s="27">
        <f>IF(AND(Inputs!$CO40=0,AX$4&gt;=Inputs!$CM40),1,IF(AND(AX$4&gt;=Inputs!$CM40,AX$4&lt;Inputs!$CN40),1,IF(AND(AX$4=Inputs!$CN40,AX$4=Inputs!$CO40),1,IF(OR(AND(AX$4=Inputs!$CN40+1,Inputs!$CN40=Inputs!$CO40),AND(AX$4=Inputs!$CN40+2,Inputs!$CN40=Inputs!$CO40)),0,IF(AX$4=Inputs!$CN40,0.8,IF(AX$4=Inputs!$CN40+1,0.6,IF(AX$4=Inputs!$CN40+2,0.4,IF(AX$4=Inputs!$CO40,0.2,IF(AND(AX$4&gt;=Inputs!$CL40,AX$4&lt;Inputs!$CM40),(AX$4-Inputs!$CL40+1)/(Inputs!$AI40+1),0)))))))))</f>
        <v>0</v>
      </c>
      <c r="AY43" s="27">
        <f>IF(AND(Inputs!$CO40=0,AY$4&gt;=Inputs!$CM40),1,IF(AND(AY$4&gt;=Inputs!$CM40,AY$4&lt;Inputs!$CN40),1,IF(AND(AY$4=Inputs!$CN40,AY$4=Inputs!$CO40),1,IF(OR(AND(AY$4=Inputs!$CN40+1,Inputs!$CN40=Inputs!$CO40),AND(AY$4=Inputs!$CN40+2,Inputs!$CN40=Inputs!$CO40)),0,IF(AY$4=Inputs!$CN40,0.8,IF(AY$4=Inputs!$CN40+1,0.6,IF(AY$4=Inputs!$CN40+2,0.4,IF(AY$4=Inputs!$CO40,0.2,IF(AND(AY$4&gt;=Inputs!$CL40,AY$4&lt;Inputs!$CM40),(AY$4-Inputs!$CL40+1)/(Inputs!$AI40+1),0)))))))))</f>
        <v>0</v>
      </c>
      <c r="AZ43" s="27">
        <f>IF(AND(Inputs!$CO40=0,AZ$4&gt;=Inputs!$CM40),1,IF(AND(AZ$4&gt;=Inputs!$CM40,AZ$4&lt;Inputs!$CN40),1,IF(AND(AZ$4=Inputs!$CN40,AZ$4=Inputs!$CO40),1,IF(OR(AND(AZ$4=Inputs!$CN40+1,Inputs!$CN40=Inputs!$CO40),AND(AZ$4=Inputs!$CN40+2,Inputs!$CN40=Inputs!$CO40)),0,IF(AZ$4=Inputs!$CN40,0.8,IF(AZ$4=Inputs!$CN40+1,0.6,IF(AZ$4=Inputs!$CN40+2,0.4,IF(AZ$4=Inputs!$CO40,0.2,IF(AND(AZ$4&gt;=Inputs!$CL40,AZ$4&lt;Inputs!$CM40),(AZ$4-Inputs!$CL40+1)/(Inputs!$AI40+1),0)))))))))</f>
        <v>0</v>
      </c>
      <c r="BA43" s="27">
        <f>IF(AND(Inputs!$CO40=0,BA$4&gt;=Inputs!$CM40),1,IF(AND(BA$4&gt;=Inputs!$CM40,BA$4&lt;Inputs!$CN40),1,IF(AND(BA$4=Inputs!$CN40,BA$4=Inputs!$CO40),1,IF(OR(AND(BA$4=Inputs!$CN40+1,Inputs!$CN40=Inputs!$CO40),AND(BA$4=Inputs!$CN40+2,Inputs!$CN40=Inputs!$CO40)),0,IF(BA$4=Inputs!$CN40,0.8,IF(BA$4=Inputs!$CN40+1,0.6,IF(BA$4=Inputs!$CN40+2,0.4,IF(BA$4=Inputs!$CO40,0.2,IF(AND(BA$4&gt;=Inputs!$CL40,BA$4&lt;Inputs!$CM40),(BA$4-Inputs!$CL40+1)/(Inputs!$AI40+1),0)))))))))</f>
        <v>0</v>
      </c>
      <c r="BB43" s="27">
        <f>IF(AND(Inputs!$CO40=0,BB$4&gt;=Inputs!$CM40),1,IF(AND(BB$4&gt;=Inputs!$CM40,BB$4&lt;Inputs!$CN40),1,IF(AND(BB$4=Inputs!$CN40,BB$4=Inputs!$CO40),1,IF(OR(AND(BB$4=Inputs!$CN40+1,Inputs!$CN40=Inputs!$CO40),AND(BB$4=Inputs!$CN40+2,Inputs!$CN40=Inputs!$CO40)),0,IF(BB$4=Inputs!$CN40,0.8,IF(BB$4=Inputs!$CN40+1,0.6,IF(BB$4=Inputs!$CN40+2,0.4,IF(BB$4=Inputs!$CO40,0.2,IF(AND(BB$4&gt;=Inputs!$CL40,BB$4&lt;Inputs!$CM40),(BB$4-Inputs!$CL40+1)/(Inputs!$AI40+1),0)))))))))</f>
        <v>0</v>
      </c>
      <c r="BC43" s="27">
        <f>IF(AND(Inputs!$CO40=0,BC$4&gt;=Inputs!$CM40),1,IF(AND(BC$4&gt;=Inputs!$CM40,BC$4&lt;Inputs!$CN40),1,IF(AND(BC$4=Inputs!$CN40,BC$4=Inputs!$CO40),1,IF(OR(AND(BC$4=Inputs!$CN40+1,Inputs!$CN40=Inputs!$CO40),AND(BC$4=Inputs!$CN40+2,Inputs!$CN40=Inputs!$CO40)),0,IF(BC$4=Inputs!$CN40,0.8,IF(BC$4=Inputs!$CN40+1,0.6,IF(BC$4=Inputs!$CN40+2,0.4,IF(BC$4=Inputs!$CO40,0.2,IF(AND(BC$4&gt;=Inputs!$CL40,BC$4&lt;Inputs!$CM40),(BC$4-Inputs!$CL40+1)/(Inputs!$AI40+1),0)))))))))</f>
        <v>0</v>
      </c>
      <c r="BD43" s="27">
        <f>IF(AND(Inputs!$CO40=0,BD$4&gt;=Inputs!$CM40),1,IF(AND(BD$4&gt;=Inputs!$CM40,BD$4&lt;Inputs!$CN40),1,IF(AND(BD$4=Inputs!$CN40,BD$4=Inputs!$CO40),1,IF(OR(AND(BD$4=Inputs!$CN40+1,Inputs!$CN40=Inputs!$CO40),AND(BD$4=Inputs!$CN40+2,Inputs!$CN40=Inputs!$CO40)),0,IF(BD$4=Inputs!$CN40,0.8,IF(BD$4=Inputs!$CN40+1,0.6,IF(BD$4=Inputs!$CN40+2,0.4,IF(BD$4=Inputs!$CO40,0.2,IF(AND(BD$4&gt;=Inputs!$CL40,BD$4&lt;Inputs!$CM40),(BD$4-Inputs!$CL40+1)/(Inputs!$AI40+1),0)))))))))</f>
        <v>0</v>
      </c>
      <c r="BE43" s="27">
        <f>IF(AND(Inputs!$CO40=0,BE$4&gt;=Inputs!$CM40),1,IF(AND(BE$4&gt;=Inputs!$CM40,BE$4&lt;Inputs!$CN40),1,IF(AND(BE$4=Inputs!$CN40,BE$4=Inputs!$CO40),1,IF(OR(AND(BE$4=Inputs!$CN40+1,Inputs!$CN40=Inputs!$CO40),AND(BE$4=Inputs!$CN40+2,Inputs!$CN40=Inputs!$CO40)),0,IF(BE$4=Inputs!$CN40,0.8,IF(BE$4=Inputs!$CN40+1,0.6,IF(BE$4=Inputs!$CN40+2,0.4,IF(BE$4=Inputs!$CO40,0.2,IF(AND(BE$4&gt;=Inputs!$CL40,BE$4&lt;Inputs!$CM40),(BE$4-Inputs!$CL40+1)/(Inputs!$AI40+1),0)))))))))</f>
        <v>0</v>
      </c>
      <c r="BF43" s="27">
        <f>IF(AND(Inputs!$CO40=0,BF$4&gt;=Inputs!$CM40),1,IF(AND(BF$4&gt;=Inputs!$CM40,BF$4&lt;Inputs!$CN40),1,IF(AND(BF$4=Inputs!$CN40,BF$4=Inputs!$CO40),1,IF(OR(AND(BF$4=Inputs!$CN40+1,Inputs!$CN40=Inputs!$CO40),AND(BF$4=Inputs!$CN40+2,Inputs!$CN40=Inputs!$CO40)),0,IF(BF$4=Inputs!$CN40,0.8,IF(BF$4=Inputs!$CN40+1,0.6,IF(BF$4=Inputs!$CN40+2,0.4,IF(BF$4=Inputs!$CO40,0.2,IF(AND(BF$4&gt;=Inputs!$CL40,BF$4&lt;Inputs!$CM40),(BF$4-Inputs!$CL40+1)/(Inputs!$AI40+1),0)))))))))</f>
        <v>0</v>
      </c>
      <c r="BG43" s="27">
        <f>IF(AND(Inputs!$CO40=0,BG$4&gt;=Inputs!$CM40),1,IF(AND(BG$4&gt;=Inputs!$CM40,BG$4&lt;Inputs!$CN40),1,IF(AND(BG$4=Inputs!$CN40,BG$4=Inputs!$CO40),1,IF(OR(AND(BG$4=Inputs!$CN40+1,Inputs!$CN40=Inputs!$CO40),AND(BG$4=Inputs!$CN40+2,Inputs!$CN40=Inputs!$CO40)),0,IF(BG$4=Inputs!$CN40,0.8,IF(BG$4=Inputs!$CN40+1,0.6,IF(BG$4=Inputs!$CN40+2,0.4,IF(BG$4=Inputs!$CO40,0.2,IF(AND(BG$4&gt;=Inputs!$CL40,BG$4&lt;Inputs!$CM40),(BG$4-Inputs!$CL40+1)/(Inputs!$AI40+1),0)))))))))</f>
        <v>0</v>
      </c>
      <c r="BH43" s="27">
        <f>IF(AND(Inputs!$CO40=0,BH$4&gt;=Inputs!$CM40),1,IF(AND(BH$4&gt;=Inputs!$CM40,BH$4&lt;Inputs!$CN40),1,IF(AND(BH$4=Inputs!$CN40,BH$4=Inputs!$CO40),1,IF(OR(AND(BH$4=Inputs!$CN40+1,Inputs!$CN40=Inputs!$CO40),AND(BH$4=Inputs!$CN40+2,Inputs!$CN40=Inputs!$CO40)),0,IF(BH$4=Inputs!$CN40,0.8,IF(BH$4=Inputs!$CN40+1,0.6,IF(BH$4=Inputs!$CN40+2,0.4,IF(BH$4=Inputs!$CO40,0.2,IF(AND(BH$4&gt;=Inputs!$CL40,BH$4&lt;Inputs!$CM40),(BH$4-Inputs!$CL40+1)/(Inputs!$AI40+1),0)))))))))</f>
        <v>0</v>
      </c>
      <c r="BI43" s="27">
        <f>IF(AND(Inputs!$CO40=0,BI$4&gt;=Inputs!$CM40),1,IF(AND(BI$4&gt;=Inputs!$CM40,BI$4&lt;Inputs!$CN40),1,IF(AND(BI$4=Inputs!$CN40,BI$4=Inputs!$CO40),1,IF(OR(AND(BI$4=Inputs!$CN40+1,Inputs!$CN40=Inputs!$CO40),AND(BI$4=Inputs!$CN40+2,Inputs!$CN40=Inputs!$CO40)),0,IF(BI$4=Inputs!$CN40,0.8,IF(BI$4=Inputs!$CN40+1,0.6,IF(BI$4=Inputs!$CN40+2,0.4,IF(BI$4=Inputs!$CO40,0.2,IF(AND(BI$4&gt;=Inputs!$CL40,BI$4&lt;Inputs!$CM40),(BI$4-Inputs!$CL40+1)/(Inputs!$AI40+1),0)))))))))</f>
        <v>0</v>
      </c>
      <c r="BJ43" s="27">
        <f>IF(AND(Inputs!$CO40=0,BJ$4&gt;=Inputs!$CM40),1,IF(AND(BJ$4&gt;=Inputs!$CM40,BJ$4&lt;Inputs!$CN40),1,IF(AND(BJ$4=Inputs!$CN40,BJ$4=Inputs!$CO40),1,IF(OR(AND(BJ$4=Inputs!$CN40+1,Inputs!$CN40=Inputs!$CO40),AND(BJ$4=Inputs!$CN40+2,Inputs!$CN40=Inputs!$CO40)),0,IF(BJ$4=Inputs!$CN40,0.8,IF(BJ$4=Inputs!$CN40+1,0.6,IF(BJ$4=Inputs!$CN40+2,0.4,IF(BJ$4=Inputs!$CO40,0.2,IF(AND(BJ$4&gt;=Inputs!$CL40,BJ$4&lt;Inputs!$CM40),(BJ$4-Inputs!$CL40+1)/(Inputs!$AI40+1),0)))))))))</f>
        <v>0</v>
      </c>
      <c r="BK43" s="27">
        <f>IF(AND(Inputs!$CO40=0,BK$4&gt;=Inputs!$CM40),1,IF(AND(BK$4&gt;=Inputs!$CM40,BK$4&lt;Inputs!$CN40),1,IF(AND(BK$4=Inputs!$CN40,BK$4=Inputs!$CO40),1,IF(OR(AND(BK$4=Inputs!$CN40+1,Inputs!$CN40=Inputs!$CO40),AND(BK$4=Inputs!$CN40+2,Inputs!$CN40=Inputs!$CO40)),0,IF(BK$4=Inputs!$CN40,0.8,IF(BK$4=Inputs!$CN40+1,0.6,IF(BK$4=Inputs!$CN40+2,0.4,IF(BK$4=Inputs!$CO40,0.2,IF(AND(BK$4&gt;=Inputs!$CL40,BK$4&lt;Inputs!$CM40),(BK$4-Inputs!$CL40+1)/(Inputs!$AI40+1),0)))))))))</f>
        <v>0</v>
      </c>
      <c r="BL43" s="27">
        <f>IF(AND(Inputs!$CO40=0,BL$4&gt;=Inputs!$CM40),1,IF(AND(BL$4&gt;=Inputs!$CM40,BL$4&lt;Inputs!$CN40),1,IF(AND(BL$4=Inputs!$CN40,BL$4=Inputs!$CO40),1,IF(OR(AND(BL$4=Inputs!$CN40+1,Inputs!$CN40=Inputs!$CO40),AND(BL$4=Inputs!$CN40+2,Inputs!$CN40=Inputs!$CO40)),0,IF(BL$4=Inputs!$CN40,0.8,IF(BL$4=Inputs!$CN40+1,0.6,IF(BL$4=Inputs!$CN40+2,0.4,IF(BL$4=Inputs!$CO40,0.2,IF(AND(BL$4&gt;=Inputs!$CL40,BL$4&lt;Inputs!$CM40),(BL$4-Inputs!$CL40+1)/(Inputs!$AI40+1),0)))))))))</f>
        <v>0</v>
      </c>
      <c r="BM43" s="27">
        <f>IF(AND(Inputs!$CO40=0,BM$4&gt;=Inputs!$CM40),1,IF(AND(BM$4&gt;=Inputs!$CM40,BM$4&lt;Inputs!$CN40),1,IF(AND(BM$4=Inputs!$CN40,BM$4=Inputs!$CO40),1,IF(OR(AND(BM$4=Inputs!$CN40+1,Inputs!$CN40=Inputs!$CO40),AND(BM$4=Inputs!$CN40+2,Inputs!$CN40=Inputs!$CO40)),0,IF(BM$4=Inputs!$CN40,0.8,IF(BM$4=Inputs!$CN40+1,0.6,IF(BM$4=Inputs!$CN40+2,0.4,IF(BM$4=Inputs!$CO40,0.2,IF(AND(BM$4&gt;=Inputs!$CL40,BM$4&lt;Inputs!$CM40),(BM$4-Inputs!$CL40+1)/(Inputs!$AI40+1),0)))))))))</f>
        <v>0</v>
      </c>
      <c r="BO43" s="46" t="str">
        <f>IF(Inputs!$B40="","",(ROUND(Inputs!$BC40*AJ43,0)))</f>
        <v/>
      </c>
      <c r="BP43" s="46" t="str">
        <f>IF(Inputs!$B40="","",(ROUND(Inputs!$BC40*AK43,0)))</f>
        <v/>
      </c>
      <c r="BQ43" s="46" t="str">
        <f>IF(Inputs!$B40="","",(ROUND(Inputs!$BC40*AL43,0)))</f>
        <v/>
      </c>
      <c r="BR43" s="46" t="str">
        <f>IF(Inputs!$B40="","",(ROUND(Inputs!$BC40*AM43,0)))</f>
        <v/>
      </c>
      <c r="BS43" s="46" t="str">
        <f>IF(Inputs!$B40="","",(ROUND(Inputs!$BC40*AN43,0)))</f>
        <v/>
      </c>
      <c r="BT43" s="46" t="str">
        <f>IF(Inputs!$B40="","",(ROUND(Inputs!$BC40*AO43,0)))</f>
        <v/>
      </c>
      <c r="BU43" s="46" t="str">
        <f>IF(Inputs!$B40="","",(ROUND(Inputs!$BC40*AP43,0)))</f>
        <v/>
      </c>
      <c r="BV43" s="46" t="str">
        <f>IF(Inputs!$B40="","",(ROUND(Inputs!$BC40*AQ43,0)))</f>
        <v/>
      </c>
      <c r="BW43" s="46" t="str">
        <f>IF(Inputs!$B40="","",(ROUND(Inputs!$BC40*AR43,0)))</f>
        <v/>
      </c>
      <c r="BX43" s="46" t="str">
        <f>IF(Inputs!$B40="","",(ROUND(Inputs!$BC40*AS43,0)))</f>
        <v/>
      </c>
      <c r="BY43" s="46" t="str">
        <f>IF(Inputs!$B40="","",(ROUND(Inputs!$BC40*AT43,0)))</f>
        <v/>
      </c>
      <c r="BZ43" s="46" t="str">
        <f>IF(Inputs!$B40="","",(ROUND(Inputs!$BC40*AU43,0)))</f>
        <v/>
      </c>
      <c r="CA43" s="46" t="str">
        <f>IF(Inputs!$B40="","",(ROUND(Inputs!$BC40*AV43,0)))</f>
        <v/>
      </c>
      <c r="CB43" s="46" t="str">
        <f>IF(Inputs!$B40="","",(ROUND(Inputs!$BC40*AW43,0)))</f>
        <v/>
      </c>
      <c r="CC43" s="46" t="str">
        <f>IF(Inputs!$B40="","",(ROUND(Inputs!$BC40*AX43,0)))</f>
        <v/>
      </c>
      <c r="CD43" s="46" t="str">
        <f>IF(Inputs!$B40="","",(ROUND(Inputs!$BC40*AY43,0)))</f>
        <v/>
      </c>
      <c r="CE43" s="46" t="str">
        <f>IF(Inputs!$B40="","",(ROUND(Inputs!$BC40*AZ43,0)))</f>
        <v/>
      </c>
      <c r="CF43" s="46" t="str">
        <f>IF(Inputs!$B40="","",(ROUND(Inputs!$BC40*BA43,0)))</f>
        <v/>
      </c>
      <c r="CG43" s="46" t="str">
        <f>IF(Inputs!$B40="","",(ROUND(Inputs!$BC40*BB43,0)))</f>
        <v/>
      </c>
      <c r="CH43" s="46" t="str">
        <f>IF(Inputs!$B40="","",(ROUND(Inputs!$BC40*BC43,0)))</f>
        <v/>
      </c>
      <c r="CI43" s="46" t="str">
        <f>IF(Inputs!$B40="","",(ROUND(Inputs!$BC40*BD43,0)))</f>
        <v/>
      </c>
      <c r="CJ43" s="46" t="str">
        <f>IF(Inputs!$B40="","",(ROUND(Inputs!$BC40*BE43,0)))</f>
        <v/>
      </c>
      <c r="CK43" s="46" t="str">
        <f>IF(Inputs!$B40="","",(ROUND(Inputs!$BC40*BF43,0)))</f>
        <v/>
      </c>
      <c r="CL43" s="46" t="str">
        <f>IF(Inputs!$B40="","",(ROUND(Inputs!$BC40*BG43,0)))</f>
        <v/>
      </c>
      <c r="CM43" s="46" t="str">
        <f>IF(Inputs!$B40="","",(ROUND(Inputs!$BC40*BH43,0)))</f>
        <v/>
      </c>
      <c r="CN43" s="46" t="str">
        <f>IF(Inputs!$B40="","",(ROUND(Inputs!$BC40*BI43,0)))</f>
        <v/>
      </c>
      <c r="CO43" s="46" t="str">
        <f>IF(Inputs!$B40="","",(ROUND(Inputs!$BC40*BJ43,0)))</f>
        <v/>
      </c>
      <c r="CP43" s="46" t="str">
        <f>IF(Inputs!$B40="","",(ROUND(Inputs!$BC40*BK43,0)))</f>
        <v/>
      </c>
      <c r="CQ43" s="46" t="str">
        <f>IF(Inputs!$B40="","",(ROUND(Inputs!$BC40*BL43,0)))</f>
        <v/>
      </c>
      <c r="CR43" s="46" t="str">
        <f>IF(Inputs!$B40="","",(ROUND(Inputs!$BC40*BM43,0)))</f>
        <v/>
      </c>
      <c r="CV43" s="46" t="str">
        <f>IF(A43="","",IF(AND(CV$4&lt;=Inputs!$CQ40,CV$4&gt;=Inputs!$CP40),Inputs!$AR40/(Inputs!$CQ40-Inputs!$CP40+1),0)+IF(CV$4=Inputs!$CL40,Inputs!$BD40,0))</f>
        <v/>
      </c>
      <c r="CW43" s="46" t="str">
        <f>IF(B43="","",IF(AND(CW$4&lt;=Inputs!$CQ40,CW$4&gt;=Inputs!$CP40),Inputs!$AR40/(Inputs!$CQ40-Inputs!$CP40+1),0)+IF(CW$4=Inputs!$CL40,Inputs!$BD40,0))</f>
        <v/>
      </c>
      <c r="CX43" s="46" t="str">
        <f>IF(C43="","",IF(AND(CX$4&lt;=Inputs!$CQ40,CX$4&gt;=Inputs!$CP40),Inputs!$AR40/(Inputs!$CQ40-Inputs!$CP40+1),0)+IF(CX$4=Inputs!$CL40,Inputs!$BD40,0))</f>
        <v/>
      </c>
      <c r="CY43" s="46" t="str">
        <f>IF(D43="","",IF(AND(CY$4&lt;=Inputs!$CQ40,CY$4&gt;=Inputs!$CP40),Inputs!$AR40/(Inputs!$CQ40-Inputs!$CP40+1),0)+IF(CY$4=Inputs!$CL40,Inputs!$BD40,0))</f>
        <v/>
      </c>
      <c r="CZ43" s="46" t="str">
        <f>IF(E43="","",IF(AND(CZ$4&lt;=Inputs!$CQ40,CZ$4&gt;=Inputs!$CP40),Inputs!$AR40/(Inputs!$CQ40-Inputs!$CP40+1),0)+IF(CZ$4=Inputs!$CL40,Inputs!$BD40,0))</f>
        <v/>
      </c>
      <c r="DA43" s="46" t="str">
        <f>IF(F43="","",IF(AND(DA$4&lt;=Inputs!$CQ40,DA$4&gt;=Inputs!$CP40),Inputs!$AR40/(Inputs!$CQ40-Inputs!$CP40+1),0)+IF(DA$4=Inputs!$CL40,Inputs!$BD40,0))</f>
        <v/>
      </c>
      <c r="DB43" s="46" t="str">
        <f>IF(G43="","",IF(AND(DB$4&lt;=Inputs!$CQ40,DB$4&gt;=Inputs!$CP40),Inputs!$AR40/(Inputs!$CQ40-Inputs!$CP40+1),0)+IF(DB$4=Inputs!$CL40,Inputs!$BD40,0))</f>
        <v/>
      </c>
      <c r="DC43" s="46" t="str">
        <f>IF(H43="","",IF(AND(DC$4&lt;=Inputs!$CQ40,DC$4&gt;=Inputs!$CP40),Inputs!$AR40/(Inputs!$CQ40-Inputs!$CP40+1),0)+IF(DC$4=Inputs!$CL40,Inputs!$BD40,0))</f>
        <v/>
      </c>
      <c r="DD43" s="46" t="str">
        <f>IF(I43="","",IF(AND(DD$4&lt;=Inputs!$CQ40,DD$4&gt;=Inputs!$CP40),Inputs!$AR40/(Inputs!$CQ40-Inputs!$CP40+1),0)+IF(DD$4=Inputs!$CL40,Inputs!$BD40,0))</f>
        <v/>
      </c>
      <c r="DE43" s="46" t="str">
        <f>IF(J43="","",IF(AND(DE$4&lt;=Inputs!$CQ40,DE$4&gt;=Inputs!$CP40),Inputs!$AR40/(Inputs!$CQ40-Inputs!$CP40+1),0)+IF(DE$4=Inputs!$CL40,Inputs!$BD40,0))</f>
        <v/>
      </c>
      <c r="DF43" s="46" t="str">
        <f>IF(K43="","",IF(AND(DF$4&lt;=Inputs!$CQ40,DF$4&gt;=Inputs!$CP40),Inputs!$AR40/(Inputs!$CQ40-Inputs!$CP40+1),0)+IF(DF$4=Inputs!$CL40,Inputs!$BD40,0))</f>
        <v/>
      </c>
      <c r="DG43" s="46" t="str">
        <f>IF(L43="","",IF(AND(DG$4&lt;=Inputs!$CQ40,DG$4&gt;=Inputs!$CP40),Inputs!$AR40/(Inputs!$CQ40-Inputs!$CP40+1),0)+IF(DG$4=Inputs!$CL40,Inputs!$BD40,0))</f>
        <v/>
      </c>
      <c r="DH43" s="46" t="str">
        <f>IF(M43="","",IF(AND(DH$4&lt;=Inputs!$CQ40,DH$4&gt;=Inputs!$CP40),Inputs!$AR40/(Inputs!$CQ40-Inputs!$CP40+1),0)+IF(DH$4=Inputs!$CL40,Inputs!$BD40,0))</f>
        <v/>
      </c>
      <c r="DI43" s="46" t="str">
        <f>IF(N43="","",IF(AND(DI$4&lt;=Inputs!$CQ40,DI$4&gt;=Inputs!$CP40),Inputs!$AR40/(Inputs!$CQ40-Inputs!$CP40+1),0)+IF(DI$4=Inputs!$CL40,Inputs!$BD40,0))</f>
        <v/>
      </c>
      <c r="DJ43" s="46" t="str">
        <f>IF(O43="","",IF(AND(DJ$4&lt;=Inputs!$CQ40,DJ$4&gt;=Inputs!$CP40),Inputs!$AR40/(Inputs!$CQ40-Inputs!$CP40+1),0)+IF(DJ$4=Inputs!$CL40,Inputs!$BD40,0))</f>
        <v/>
      </c>
      <c r="DK43" s="46" t="str">
        <f>IF(P43="","",IF(AND(DK$4&lt;=Inputs!$CQ40,DK$4&gt;=Inputs!$CP40),Inputs!$AR40/(Inputs!$CQ40-Inputs!$CP40+1),0)+IF(DK$4=Inputs!$CL40,Inputs!$BD40,0))</f>
        <v/>
      </c>
      <c r="DL43" s="46" t="str">
        <f>IF(Q43="","",IF(AND(DL$4&lt;=Inputs!$CQ40,DL$4&gt;=Inputs!$CP40),Inputs!$AR40/(Inputs!$CQ40-Inputs!$CP40+1),0)+IF(DL$4=Inputs!$CL40,Inputs!$BD40,0))</f>
        <v/>
      </c>
      <c r="DM43" s="46" t="str">
        <f>IF(R43="","",IF(AND(DM$4&lt;=Inputs!$CQ40,DM$4&gt;=Inputs!$CP40),Inputs!$AR40/(Inputs!$CQ40-Inputs!$CP40+1),0)+IF(DM$4=Inputs!$CL40,Inputs!$BD40,0))</f>
        <v/>
      </c>
      <c r="DN43" s="46" t="str">
        <f>IF(S43="","",IF(AND(DN$4&lt;=Inputs!$CQ40,DN$4&gt;=Inputs!$CP40),Inputs!$AR40/(Inputs!$CQ40-Inputs!$CP40+1),0)+IF(DN$4=Inputs!$CL40,Inputs!$BD40,0))</f>
        <v/>
      </c>
      <c r="DO43" s="46" t="str">
        <f>IF(T43="","",IF(AND(DO$4&lt;=Inputs!$CQ40,DO$4&gt;=Inputs!$CP40),Inputs!$AR40/(Inputs!$CQ40-Inputs!$CP40+1),0)+IF(DO$4=Inputs!$CL40,Inputs!$BD40,0))</f>
        <v/>
      </c>
      <c r="DP43" s="46" t="str">
        <f>IF(U43="","",IF(AND(DP$4&lt;=Inputs!$CQ40,DP$4&gt;=Inputs!$CP40),Inputs!$AR40/(Inputs!$CQ40-Inputs!$CP40+1),0)+IF(DP$4=Inputs!$CL40,Inputs!$BD40,0))</f>
        <v/>
      </c>
      <c r="DQ43" s="46" t="str">
        <f>IF(V43="","",IF(AND(DQ$4&lt;=Inputs!$CQ40,DQ$4&gt;=Inputs!$CP40),Inputs!$AR40/(Inputs!$CQ40-Inputs!$CP40+1),0)+IF(DQ$4=Inputs!$CL40,Inputs!$BD40,0))</f>
        <v/>
      </c>
      <c r="DR43" s="46" t="str">
        <f>IF(W43="","",IF(AND(DR$4&lt;=Inputs!$CQ40,DR$4&gt;=Inputs!$CP40),Inputs!$AR40/(Inputs!$CQ40-Inputs!$CP40+1),0)+IF(DR$4=Inputs!$CL40,Inputs!$BD40,0))</f>
        <v/>
      </c>
      <c r="DS43" s="46" t="str">
        <f>IF(X43="","",IF(AND(DS$4&lt;=Inputs!$CQ40,DS$4&gt;=Inputs!$CP40),Inputs!$AR40/(Inputs!$CQ40-Inputs!$CP40+1),0)+IF(DS$4=Inputs!$CL40,Inputs!$BD40,0))</f>
        <v/>
      </c>
      <c r="DT43" s="46" t="str">
        <f>IF(Y43="","",IF(AND(DT$4&lt;=Inputs!$CQ40,DT$4&gt;=Inputs!$CP40),Inputs!$AR40/(Inputs!$CQ40-Inputs!$CP40+1),0)+IF(DT$4=Inputs!$CL40,Inputs!$BD40,0))</f>
        <v/>
      </c>
      <c r="DU43" s="46" t="str">
        <f>IF(Z43="","",IF(AND(DU$4&lt;=Inputs!$CQ40,DU$4&gt;=Inputs!$CP40),Inputs!$AR40/(Inputs!$CQ40-Inputs!$CP40+1),0)+IF(DU$4=Inputs!$CL40,Inputs!$BD40,0))</f>
        <v/>
      </c>
      <c r="DV43" s="46" t="str">
        <f>IF(AA43="","",IF(AND(DV$4&lt;=Inputs!$CQ40,DV$4&gt;=Inputs!$CP40),Inputs!$AR40/(Inputs!$CQ40-Inputs!$CP40+1),0)+IF(DV$4=Inputs!$CL40,Inputs!$BD40,0))</f>
        <v/>
      </c>
      <c r="DW43" s="46" t="str">
        <f>IF(AB43="","",IF(AND(DW$4&lt;=Inputs!$CQ40,DW$4&gt;=Inputs!$CP40),Inputs!$AR40/(Inputs!$CQ40-Inputs!$CP40+1),0)+IF(DW$4=Inputs!$CL40,Inputs!$BD40,0))</f>
        <v/>
      </c>
      <c r="DX43" s="46" t="str">
        <f>IF(AC43="","",IF(AND(DX$4&lt;=Inputs!$CQ40,DX$4&gt;=Inputs!$CP40),Inputs!$AR40/(Inputs!$CQ40-Inputs!$CP40+1),0)+IF(DX$4=Inputs!$CL40,Inputs!$BD40,0))</f>
        <v/>
      </c>
      <c r="DY43" s="46" t="str">
        <f>IF(AD43="","",IF(AND(DY$4&lt;=Inputs!$CQ40,DY$4&gt;=Inputs!$CP40),Inputs!$AR40/(Inputs!$CQ40-Inputs!$CP40+1),0)+IF(DY$4=Inputs!$CL40,Inputs!$BD40,0))</f>
        <v/>
      </c>
      <c r="DZ43" s="46" t="str">
        <f t="shared" si="3"/>
        <v/>
      </c>
    </row>
    <row r="44" spans="1:130">
      <c r="A44" s="7" t="str">
        <f>IF(Inputs!A41="","",Inputs!A41)</f>
        <v/>
      </c>
      <c r="B44" t="str">
        <f>IF(Inputs!B41="","",Inputs!B41)</f>
        <v/>
      </c>
      <c r="C44" s="46" t="str">
        <f>IF(Inputs!$B41="","",BO44-CV44)</f>
        <v/>
      </c>
      <c r="D44" s="46" t="str">
        <f>IF(Inputs!$B41="","",BP44-CW44)</f>
        <v/>
      </c>
      <c r="E44" s="46" t="str">
        <f>IF(Inputs!$B41="","",BQ44-CX44)</f>
        <v/>
      </c>
      <c r="F44" s="46" t="str">
        <f>IF(Inputs!$B41="","",BR44-CY44)</f>
        <v/>
      </c>
      <c r="G44" s="46" t="str">
        <f>IF(Inputs!$B41="","",BS44-CZ44)</f>
        <v/>
      </c>
      <c r="H44" s="46" t="str">
        <f>IF(Inputs!$B41="","",BT44-DA44)</f>
        <v/>
      </c>
      <c r="I44" s="46" t="str">
        <f>IF(Inputs!$B41="","",BU44-DB44)</f>
        <v/>
      </c>
      <c r="J44" s="46" t="str">
        <f>IF(Inputs!$B41="","",BV44-DC44)</f>
        <v/>
      </c>
      <c r="K44" s="46" t="str">
        <f>IF(Inputs!$B41="","",BW44-DD44)</f>
        <v/>
      </c>
      <c r="L44" s="46" t="str">
        <f>IF(Inputs!$B41="","",BX44-DE44)</f>
        <v/>
      </c>
      <c r="M44" s="46" t="str">
        <f>IF(Inputs!$B41="","",BY44-DF44)</f>
        <v/>
      </c>
      <c r="N44" s="46" t="str">
        <f>IF(Inputs!$B41="","",BZ44-DG44)</f>
        <v/>
      </c>
      <c r="O44" s="46" t="str">
        <f>IF(Inputs!$B41="","",CA44-DH44)</f>
        <v/>
      </c>
      <c r="P44" s="46" t="str">
        <f>IF(Inputs!$B41="","",CB44-DI44)</f>
        <v/>
      </c>
      <c r="Q44" s="46" t="str">
        <f>IF(Inputs!$B41="","",CC44-DJ44)</f>
        <v/>
      </c>
      <c r="R44" s="46" t="str">
        <f>IF(Inputs!$B41="","",CD44-DK44)</f>
        <v/>
      </c>
      <c r="S44" s="46" t="str">
        <f>IF(Inputs!$B41="","",CE44-DL44)</f>
        <v/>
      </c>
      <c r="T44" s="46" t="str">
        <f>IF(Inputs!$B41="","",CF44-DM44)</f>
        <v/>
      </c>
      <c r="U44" s="46" t="str">
        <f>IF(Inputs!$B41="","",CG44-DN44)</f>
        <v/>
      </c>
      <c r="V44" s="46" t="str">
        <f>IF(Inputs!$B41="","",CH44-DO44)</f>
        <v/>
      </c>
      <c r="W44" s="46" t="str">
        <f>IF(Inputs!$B41="","",CI44-DP44)</f>
        <v/>
      </c>
      <c r="X44" s="46" t="str">
        <f>IF(Inputs!$B41="","",CJ44-DQ44)</f>
        <v/>
      </c>
      <c r="Y44" s="46" t="str">
        <f>IF(Inputs!$B41="","",CK44-DR44)</f>
        <v/>
      </c>
      <c r="Z44" s="46" t="str">
        <f>IF(Inputs!$B41="","",CL44-DS44)</f>
        <v/>
      </c>
      <c r="AA44" s="46" t="str">
        <f>IF(Inputs!$B41="","",CM44-DT44)</f>
        <v/>
      </c>
      <c r="AB44" s="46" t="str">
        <f>IF(Inputs!$B41="","",CN44-DU44)</f>
        <v/>
      </c>
      <c r="AC44" s="46" t="str">
        <f>IF(Inputs!$B41="","",CO44-DV44)</f>
        <v/>
      </c>
      <c r="AD44" s="46" t="str">
        <f>IF(Inputs!$B41="","",CP44-DW44)</f>
        <v/>
      </c>
      <c r="AE44" s="46" t="str">
        <f>IF(Inputs!$B41="","",CQ44-DX44)</f>
        <v/>
      </c>
      <c r="AF44" s="46" t="str">
        <f>IF(Inputs!$B41="","",CR44-DY44)</f>
        <v/>
      </c>
      <c r="AG44" s="50" t="str">
        <f t="shared" si="4"/>
        <v/>
      </c>
      <c r="AH44" s="50"/>
      <c r="AJ44" s="27">
        <f>IF(AND(Inputs!$CO41=0,AJ$4&gt;=Inputs!$CM41),1,IF(AND(AJ$4&gt;=Inputs!$CM41,AJ$4&lt;Inputs!$CN41),1,IF(AND(AJ$4=Inputs!$CN41,AJ$4=Inputs!$CO41),1,IF(OR(AND(AJ$4=Inputs!$CN41+1,Inputs!$CN41=Inputs!$CO41),AND(AJ$4=Inputs!$CN41+2,Inputs!$CN41=Inputs!$CO41)),0,IF(AJ$4=Inputs!$CN41,0.8,IF(AJ$4=Inputs!$CN41+1,0.6,IF(AJ$4=Inputs!$CN41+2,0.4,IF(AJ$4=Inputs!$CO41,0.2,IF(AND(AJ$4&gt;=Inputs!$CL41,AJ$4&lt;Inputs!$CM41),(AJ$4-Inputs!$CL41+1)/(Inputs!$AI41+1),0)))))))))</f>
        <v>0</v>
      </c>
      <c r="AK44" s="27">
        <f>IF(AND(Inputs!$CO41=0,AK$4&gt;=Inputs!$CM41),1,IF(AND(AK$4&gt;=Inputs!$CM41,AK$4&lt;Inputs!$CN41),1,IF(AND(AK$4=Inputs!$CN41,AK$4=Inputs!$CO41),1,IF(OR(AND(AK$4=Inputs!$CN41+1,Inputs!$CN41=Inputs!$CO41),AND(AK$4=Inputs!$CN41+2,Inputs!$CN41=Inputs!$CO41)),0,IF(AK$4=Inputs!$CN41,0.8,IF(AK$4=Inputs!$CN41+1,0.6,IF(AK$4=Inputs!$CN41+2,0.4,IF(AK$4=Inputs!$CO41,0.2,IF(AND(AK$4&gt;=Inputs!$CL41,AK$4&lt;Inputs!$CM41),(AK$4-Inputs!$CL41+1)/(Inputs!$AI41+1),0)))))))))</f>
        <v>0</v>
      </c>
      <c r="AL44" s="27">
        <f>IF(AND(Inputs!$CO41=0,AL$4&gt;=Inputs!$CM41),1,IF(AND(AL$4&gt;=Inputs!$CM41,AL$4&lt;Inputs!$CN41),1,IF(AND(AL$4=Inputs!$CN41,AL$4=Inputs!$CO41),1,IF(OR(AND(AL$4=Inputs!$CN41+1,Inputs!$CN41=Inputs!$CO41),AND(AL$4=Inputs!$CN41+2,Inputs!$CN41=Inputs!$CO41)),0,IF(AL$4=Inputs!$CN41,0.8,IF(AL$4=Inputs!$CN41+1,0.6,IF(AL$4=Inputs!$CN41+2,0.4,IF(AL$4=Inputs!$CO41,0.2,IF(AND(AL$4&gt;=Inputs!$CL41,AL$4&lt;Inputs!$CM41),(AL$4-Inputs!$CL41+1)/(Inputs!$AI41+1),0)))))))))</f>
        <v>0</v>
      </c>
      <c r="AM44" s="27">
        <f>IF(AND(Inputs!$CO41=0,AM$4&gt;=Inputs!$CM41),1,IF(AND(AM$4&gt;=Inputs!$CM41,AM$4&lt;Inputs!$CN41),1,IF(AND(AM$4=Inputs!$CN41,AM$4=Inputs!$CO41),1,IF(OR(AND(AM$4=Inputs!$CN41+1,Inputs!$CN41=Inputs!$CO41),AND(AM$4=Inputs!$CN41+2,Inputs!$CN41=Inputs!$CO41)),0,IF(AM$4=Inputs!$CN41,0.8,IF(AM$4=Inputs!$CN41+1,0.6,IF(AM$4=Inputs!$CN41+2,0.4,IF(AM$4=Inputs!$CO41,0.2,IF(AND(AM$4&gt;=Inputs!$CL41,AM$4&lt;Inputs!$CM41),(AM$4-Inputs!$CL41+1)/(Inputs!$AI41+1),0)))))))))</f>
        <v>0</v>
      </c>
      <c r="AN44" s="27">
        <f>IF(AND(Inputs!$CO41=0,AN$4&gt;=Inputs!$CM41),1,IF(AND(AN$4&gt;=Inputs!$CM41,AN$4&lt;Inputs!$CN41),1,IF(AND(AN$4=Inputs!$CN41,AN$4=Inputs!$CO41),1,IF(OR(AND(AN$4=Inputs!$CN41+1,Inputs!$CN41=Inputs!$CO41),AND(AN$4=Inputs!$CN41+2,Inputs!$CN41=Inputs!$CO41)),0,IF(AN$4=Inputs!$CN41,0.8,IF(AN$4=Inputs!$CN41+1,0.6,IF(AN$4=Inputs!$CN41+2,0.4,IF(AN$4=Inputs!$CO41,0.2,IF(AND(AN$4&gt;=Inputs!$CL41,AN$4&lt;Inputs!$CM41),(AN$4-Inputs!$CL41+1)/(Inputs!$AI41+1),0)))))))))</f>
        <v>0</v>
      </c>
      <c r="AO44" s="27">
        <f>IF(AND(Inputs!$CO41=0,AO$4&gt;=Inputs!$CM41),1,IF(AND(AO$4&gt;=Inputs!$CM41,AO$4&lt;Inputs!$CN41),1,IF(AND(AO$4=Inputs!$CN41,AO$4=Inputs!$CO41),1,IF(OR(AND(AO$4=Inputs!$CN41+1,Inputs!$CN41=Inputs!$CO41),AND(AO$4=Inputs!$CN41+2,Inputs!$CN41=Inputs!$CO41)),0,IF(AO$4=Inputs!$CN41,0.8,IF(AO$4=Inputs!$CN41+1,0.6,IF(AO$4=Inputs!$CN41+2,0.4,IF(AO$4=Inputs!$CO41,0.2,IF(AND(AO$4&gt;=Inputs!$CL41,AO$4&lt;Inputs!$CM41),(AO$4-Inputs!$CL41+1)/(Inputs!$AI41+1),0)))))))))</f>
        <v>0</v>
      </c>
      <c r="AP44" s="27">
        <f>IF(AND(Inputs!$CO41=0,AP$4&gt;=Inputs!$CM41),1,IF(AND(AP$4&gt;=Inputs!$CM41,AP$4&lt;Inputs!$CN41),1,IF(AND(AP$4=Inputs!$CN41,AP$4=Inputs!$CO41),1,IF(OR(AND(AP$4=Inputs!$CN41+1,Inputs!$CN41=Inputs!$CO41),AND(AP$4=Inputs!$CN41+2,Inputs!$CN41=Inputs!$CO41)),0,IF(AP$4=Inputs!$CN41,0.8,IF(AP$4=Inputs!$CN41+1,0.6,IF(AP$4=Inputs!$CN41+2,0.4,IF(AP$4=Inputs!$CO41,0.2,IF(AND(AP$4&gt;=Inputs!$CL41,AP$4&lt;Inputs!$CM41),(AP$4-Inputs!$CL41+1)/(Inputs!$AI41+1),0)))))))))</f>
        <v>0</v>
      </c>
      <c r="AQ44" s="27">
        <f>IF(AND(Inputs!$CO41=0,AQ$4&gt;=Inputs!$CM41),1,IF(AND(AQ$4&gt;=Inputs!$CM41,AQ$4&lt;Inputs!$CN41),1,IF(AND(AQ$4=Inputs!$CN41,AQ$4=Inputs!$CO41),1,IF(OR(AND(AQ$4=Inputs!$CN41+1,Inputs!$CN41=Inputs!$CO41),AND(AQ$4=Inputs!$CN41+2,Inputs!$CN41=Inputs!$CO41)),0,IF(AQ$4=Inputs!$CN41,0.8,IF(AQ$4=Inputs!$CN41+1,0.6,IF(AQ$4=Inputs!$CN41+2,0.4,IF(AQ$4=Inputs!$CO41,0.2,IF(AND(AQ$4&gt;=Inputs!$CL41,AQ$4&lt;Inputs!$CM41),(AQ$4-Inputs!$CL41+1)/(Inputs!$AI41+1),0)))))))))</f>
        <v>0</v>
      </c>
      <c r="AR44" s="27">
        <f>IF(AND(Inputs!$CO41=0,AR$4&gt;=Inputs!$CM41),1,IF(AND(AR$4&gt;=Inputs!$CM41,AR$4&lt;Inputs!$CN41),1,IF(AND(AR$4=Inputs!$CN41,AR$4=Inputs!$CO41),1,IF(OR(AND(AR$4=Inputs!$CN41+1,Inputs!$CN41=Inputs!$CO41),AND(AR$4=Inputs!$CN41+2,Inputs!$CN41=Inputs!$CO41)),0,IF(AR$4=Inputs!$CN41,0.8,IF(AR$4=Inputs!$CN41+1,0.6,IF(AR$4=Inputs!$CN41+2,0.4,IF(AR$4=Inputs!$CO41,0.2,IF(AND(AR$4&gt;=Inputs!$CL41,AR$4&lt;Inputs!$CM41),(AR$4-Inputs!$CL41+1)/(Inputs!$AI41+1),0)))))))))</f>
        <v>0</v>
      </c>
      <c r="AS44" s="27">
        <f>IF(AND(Inputs!$CO41=0,AS$4&gt;=Inputs!$CM41),1,IF(AND(AS$4&gt;=Inputs!$CM41,AS$4&lt;Inputs!$CN41),1,IF(AND(AS$4=Inputs!$CN41,AS$4=Inputs!$CO41),1,IF(OR(AND(AS$4=Inputs!$CN41+1,Inputs!$CN41=Inputs!$CO41),AND(AS$4=Inputs!$CN41+2,Inputs!$CN41=Inputs!$CO41)),0,IF(AS$4=Inputs!$CN41,0.8,IF(AS$4=Inputs!$CN41+1,0.6,IF(AS$4=Inputs!$CN41+2,0.4,IF(AS$4=Inputs!$CO41,0.2,IF(AND(AS$4&gt;=Inputs!$CL41,AS$4&lt;Inputs!$CM41),(AS$4-Inputs!$CL41+1)/(Inputs!$AI41+1),0)))))))))</f>
        <v>0</v>
      </c>
      <c r="AT44" s="27">
        <f>IF(AND(Inputs!$CO41=0,AT$4&gt;=Inputs!$CM41),1,IF(AND(AT$4&gt;=Inputs!$CM41,AT$4&lt;Inputs!$CN41),1,IF(AND(AT$4=Inputs!$CN41,AT$4=Inputs!$CO41),1,IF(OR(AND(AT$4=Inputs!$CN41+1,Inputs!$CN41=Inputs!$CO41),AND(AT$4=Inputs!$CN41+2,Inputs!$CN41=Inputs!$CO41)),0,IF(AT$4=Inputs!$CN41,0.8,IF(AT$4=Inputs!$CN41+1,0.6,IF(AT$4=Inputs!$CN41+2,0.4,IF(AT$4=Inputs!$CO41,0.2,IF(AND(AT$4&gt;=Inputs!$CL41,AT$4&lt;Inputs!$CM41),(AT$4-Inputs!$CL41+1)/(Inputs!$AI41+1),0)))))))))</f>
        <v>0</v>
      </c>
      <c r="AU44" s="27">
        <f>IF(AND(Inputs!$CO41=0,AU$4&gt;=Inputs!$CM41),1,IF(AND(AU$4&gt;=Inputs!$CM41,AU$4&lt;Inputs!$CN41),1,IF(AND(AU$4=Inputs!$CN41,AU$4=Inputs!$CO41),1,IF(OR(AND(AU$4=Inputs!$CN41+1,Inputs!$CN41=Inputs!$CO41),AND(AU$4=Inputs!$CN41+2,Inputs!$CN41=Inputs!$CO41)),0,IF(AU$4=Inputs!$CN41,0.8,IF(AU$4=Inputs!$CN41+1,0.6,IF(AU$4=Inputs!$CN41+2,0.4,IF(AU$4=Inputs!$CO41,0.2,IF(AND(AU$4&gt;=Inputs!$CL41,AU$4&lt;Inputs!$CM41),(AU$4-Inputs!$CL41+1)/(Inputs!$AI41+1),0)))))))))</f>
        <v>0</v>
      </c>
      <c r="AV44" s="27">
        <f>IF(AND(Inputs!$CO41=0,AV$4&gt;=Inputs!$CM41),1,IF(AND(AV$4&gt;=Inputs!$CM41,AV$4&lt;Inputs!$CN41),1,IF(AND(AV$4=Inputs!$CN41,AV$4=Inputs!$CO41),1,IF(OR(AND(AV$4=Inputs!$CN41+1,Inputs!$CN41=Inputs!$CO41),AND(AV$4=Inputs!$CN41+2,Inputs!$CN41=Inputs!$CO41)),0,IF(AV$4=Inputs!$CN41,0.8,IF(AV$4=Inputs!$CN41+1,0.6,IF(AV$4=Inputs!$CN41+2,0.4,IF(AV$4=Inputs!$CO41,0.2,IF(AND(AV$4&gt;=Inputs!$CL41,AV$4&lt;Inputs!$CM41),(AV$4-Inputs!$CL41+1)/(Inputs!$AI41+1),0)))))))))</f>
        <v>0</v>
      </c>
      <c r="AW44" s="27">
        <f>IF(AND(Inputs!$CO41=0,AW$4&gt;=Inputs!$CM41),1,IF(AND(AW$4&gt;=Inputs!$CM41,AW$4&lt;Inputs!$CN41),1,IF(AND(AW$4=Inputs!$CN41,AW$4=Inputs!$CO41),1,IF(OR(AND(AW$4=Inputs!$CN41+1,Inputs!$CN41=Inputs!$CO41),AND(AW$4=Inputs!$CN41+2,Inputs!$CN41=Inputs!$CO41)),0,IF(AW$4=Inputs!$CN41,0.8,IF(AW$4=Inputs!$CN41+1,0.6,IF(AW$4=Inputs!$CN41+2,0.4,IF(AW$4=Inputs!$CO41,0.2,IF(AND(AW$4&gt;=Inputs!$CL41,AW$4&lt;Inputs!$CM41),(AW$4-Inputs!$CL41+1)/(Inputs!$AI41+1),0)))))))))</f>
        <v>0</v>
      </c>
      <c r="AX44" s="27">
        <f>IF(AND(Inputs!$CO41=0,AX$4&gt;=Inputs!$CM41),1,IF(AND(AX$4&gt;=Inputs!$CM41,AX$4&lt;Inputs!$CN41),1,IF(AND(AX$4=Inputs!$CN41,AX$4=Inputs!$CO41),1,IF(OR(AND(AX$4=Inputs!$CN41+1,Inputs!$CN41=Inputs!$CO41),AND(AX$4=Inputs!$CN41+2,Inputs!$CN41=Inputs!$CO41)),0,IF(AX$4=Inputs!$CN41,0.8,IF(AX$4=Inputs!$CN41+1,0.6,IF(AX$4=Inputs!$CN41+2,0.4,IF(AX$4=Inputs!$CO41,0.2,IF(AND(AX$4&gt;=Inputs!$CL41,AX$4&lt;Inputs!$CM41),(AX$4-Inputs!$CL41+1)/(Inputs!$AI41+1),0)))))))))</f>
        <v>0</v>
      </c>
      <c r="AY44" s="27">
        <f>IF(AND(Inputs!$CO41=0,AY$4&gt;=Inputs!$CM41),1,IF(AND(AY$4&gt;=Inputs!$CM41,AY$4&lt;Inputs!$CN41),1,IF(AND(AY$4=Inputs!$CN41,AY$4=Inputs!$CO41),1,IF(OR(AND(AY$4=Inputs!$CN41+1,Inputs!$CN41=Inputs!$CO41),AND(AY$4=Inputs!$CN41+2,Inputs!$CN41=Inputs!$CO41)),0,IF(AY$4=Inputs!$CN41,0.8,IF(AY$4=Inputs!$CN41+1,0.6,IF(AY$4=Inputs!$CN41+2,0.4,IF(AY$4=Inputs!$CO41,0.2,IF(AND(AY$4&gt;=Inputs!$CL41,AY$4&lt;Inputs!$CM41),(AY$4-Inputs!$CL41+1)/(Inputs!$AI41+1),0)))))))))</f>
        <v>0</v>
      </c>
      <c r="AZ44" s="27">
        <f>IF(AND(Inputs!$CO41=0,AZ$4&gt;=Inputs!$CM41),1,IF(AND(AZ$4&gt;=Inputs!$CM41,AZ$4&lt;Inputs!$CN41),1,IF(AND(AZ$4=Inputs!$CN41,AZ$4=Inputs!$CO41),1,IF(OR(AND(AZ$4=Inputs!$CN41+1,Inputs!$CN41=Inputs!$CO41),AND(AZ$4=Inputs!$CN41+2,Inputs!$CN41=Inputs!$CO41)),0,IF(AZ$4=Inputs!$CN41,0.8,IF(AZ$4=Inputs!$CN41+1,0.6,IF(AZ$4=Inputs!$CN41+2,0.4,IF(AZ$4=Inputs!$CO41,0.2,IF(AND(AZ$4&gt;=Inputs!$CL41,AZ$4&lt;Inputs!$CM41),(AZ$4-Inputs!$CL41+1)/(Inputs!$AI41+1),0)))))))))</f>
        <v>0</v>
      </c>
      <c r="BA44" s="27">
        <f>IF(AND(Inputs!$CO41=0,BA$4&gt;=Inputs!$CM41),1,IF(AND(BA$4&gt;=Inputs!$CM41,BA$4&lt;Inputs!$CN41),1,IF(AND(BA$4=Inputs!$CN41,BA$4=Inputs!$CO41),1,IF(OR(AND(BA$4=Inputs!$CN41+1,Inputs!$CN41=Inputs!$CO41),AND(BA$4=Inputs!$CN41+2,Inputs!$CN41=Inputs!$CO41)),0,IF(BA$4=Inputs!$CN41,0.8,IF(BA$4=Inputs!$CN41+1,0.6,IF(BA$4=Inputs!$CN41+2,0.4,IF(BA$4=Inputs!$CO41,0.2,IF(AND(BA$4&gt;=Inputs!$CL41,BA$4&lt;Inputs!$CM41),(BA$4-Inputs!$CL41+1)/(Inputs!$AI41+1),0)))))))))</f>
        <v>0</v>
      </c>
      <c r="BB44" s="27">
        <f>IF(AND(Inputs!$CO41=0,BB$4&gt;=Inputs!$CM41),1,IF(AND(BB$4&gt;=Inputs!$CM41,BB$4&lt;Inputs!$CN41),1,IF(AND(BB$4=Inputs!$CN41,BB$4=Inputs!$CO41),1,IF(OR(AND(BB$4=Inputs!$CN41+1,Inputs!$CN41=Inputs!$CO41),AND(BB$4=Inputs!$CN41+2,Inputs!$CN41=Inputs!$CO41)),0,IF(BB$4=Inputs!$CN41,0.8,IF(BB$4=Inputs!$CN41+1,0.6,IF(BB$4=Inputs!$CN41+2,0.4,IF(BB$4=Inputs!$CO41,0.2,IF(AND(BB$4&gt;=Inputs!$CL41,BB$4&lt;Inputs!$CM41),(BB$4-Inputs!$CL41+1)/(Inputs!$AI41+1),0)))))))))</f>
        <v>0</v>
      </c>
      <c r="BC44" s="27">
        <f>IF(AND(Inputs!$CO41=0,BC$4&gt;=Inputs!$CM41),1,IF(AND(BC$4&gt;=Inputs!$CM41,BC$4&lt;Inputs!$CN41),1,IF(AND(BC$4=Inputs!$CN41,BC$4=Inputs!$CO41),1,IF(OR(AND(BC$4=Inputs!$CN41+1,Inputs!$CN41=Inputs!$CO41),AND(BC$4=Inputs!$CN41+2,Inputs!$CN41=Inputs!$CO41)),0,IF(BC$4=Inputs!$CN41,0.8,IF(BC$4=Inputs!$CN41+1,0.6,IF(BC$4=Inputs!$CN41+2,0.4,IF(BC$4=Inputs!$CO41,0.2,IF(AND(BC$4&gt;=Inputs!$CL41,BC$4&lt;Inputs!$CM41),(BC$4-Inputs!$CL41+1)/(Inputs!$AI41+1),0)))))))))</f>
        <v>0</v>
      </c>
      <c r="BD44" s="27">
        <f>IF(AND(Inputs!$CO41=0,BD$4&gt;=Inputs!$CM41),1,IF(AND(BD$4&gt;=Inputs!$CM41,BD$4&lt;Inputs!$CN41),1,IF(AND(BD$4=Inputs!$CN41,BD$4=Inputs!$CO41),1,IF(OR(AND(BD$4=Inputs!$CN41+1,Inputs!$CN41=Inputs!$CO41),AND(BD$4=Inputs!$CN41+2,Inputs!$CN41=Inputs!$CO41)),0,IF(BD$4=Inputs!$CN41,0.8,IF(BD$4=Inputs!$CN41+1,0.6,IF(BD$4=Inputs!$CN41+2,0.4,IF(BD$4=Inputs!$CO41,0.2,IF(AND(BD$4&gt;=Inputs!$CL41,BD$4&lt;Inputs!$CM41),(BD$4-Inputs!$CL41+1)/(Inputs!$AI41+1),0)))))))))</f>
        <v>0</v>
      </c>
      <c r="BE44" s="27">
        <f>IF(AND(Inputs!$CO41=0,BE$4&gt;=Inputs!$CM41),1,IF(AND(BE$4&gt;=Inputs!$CM41,BE$4&lt;Inputs!$CN41),1,IF(AND(BE$4=Inputs!$CN41,BE$4=Inputs!$CO41),1,IF(OR(AND(BE$4=Inputs!$CN41+1,Inputs!$CN41=Inputs!$CO41),AND(BE$4=Inputs!$CN41+2,Inputs!$CN41=Inputs!$CO41)),0,IF(BE$4=Inputs!$CN41,0.8,IF(BE$4=Inputs!$CN41+1,0.6,IF(BE$4=Inputs!$CN41+2,0.4,IF(BE$4=Inputs!$CO41,0.2,IF(AND(BE$4&gt;=Inputs!$CL41,BE$4&lt;Inputs!$CM41),(BE$4-Inputs!$CL41+1)/(Inputs!$AI41+1),0)))))))))</f>
        <v>0</v>
      </c>
      <c r="BF44" s="27">
        <f>IF(AND(Inputs!$CO41=0,BF$4&gt;=Inputs!$CM41),1,IF(AND(BF$4&gt;=Inputs!$CM41,BF$4&lt;Inputs!$CN41),1,IF(AND(BF$4=Inputs!$CN41,BF$4=Inputs!$CO41),1,IF(OR(AND(BF$4=Inputs!$CN41+1,Inputs!$CN41=Inputs!$CO41),AND(BF$4=Inputs!$CN41+2,Inputs!$CN41=Inputs!$CO41)),0,IF(BF$4=Inputs!$CN41,0.8,IF(BF$4=Inputs!$CN41+1,0.6,IF(BF$4=Inputs!$CN41+2,0.4,IF(BF$4=Inputs!$CO41,0.2,IF(AND(BF$4&gt;=Inputs!$CL41,BF$4&lt;Inputs!$CM41),(BF$4-Inputs!$CL41+1)/(Inputs!$AI41+1),0)))))))))</f>
        <v>0</v>
      </c>
      <c r="BG44" s="27">
        <f>IF(AND(Inputs!$CO41=0,BG$4&gt;=Inputs!$CM41),1,IF(AND(BG$4&gt;=Inputs!$CM41,BG$4&lt;Inputs!$CN41),1,IF(AND(BG$4=Inputs!$CN41,BG$4=Inputs!$CO41),1,IF(OR(AND(BG$4=Inputs!$CN41+1,Inputs!$CN41=Inputs!$CO41),AND(BG$4=Inputs!$CN41+2,Inputs!$CN41=Inputs!$CO41)),0,IF(BG$4=Inputs!$CN41,0.8,IF(BG$4=Inputs!$CN41+1,0.6,IF(BG$4=Inputs!$CN41+2,0.4,IF(BG$4=Inputs!$CO41,0.2,IF(AND(BG$4&gt;=Inputs!$CL41,BG$4&lt;Inputs!$CM41),(BG$4-Inputs!$CL41+1)/(Inputs!$AI41+1),0)))))))))</f>
        <v>0</v>
      </c>
      <c r="BH44" s="27">
        <f>IF(AND(Inputs!$CO41=0,BH$4&gt;=Inputs!$CM41),1,IF(AND(BH$4&gt;=Inputs!$CM41,BH$4&lt;Inputs!$CN41),1,IF(AND(BH$4=Inputs!$CN41,BH$4=Inputs!$CO41),1,IF(OR(AND(BH$4=Inputs!$CN41+1,Inputs!$CN41=Inputs!$CO41),AND(BH$4=Inputs!$CN41+2,Inputs!$CN41=Inputs!$CO41)),0,IF(BH$4=Inputs!$CN41,0.8,IF(BH$4=Inputs!$CN41+1,0.6,IF(BH$4=Inputs!$CN41+2,0.4,IF(BH$4=Inputs!$CO41,0.2,IF(AND(BH$4&gt;=Inputs!$CL41,BH$4&lt;Inputs!$CM41),(BH$4-Inputs!$CL41+1)/(Inputs!$AI41+1),0)))))))))</f>
        <v>0</v>
      </c>
      <c r="BI44" s="27">
        <f>IF(AND(Inputs!$CO41=0,BI$4&gt;=Inputs!$CM41),1,IF(AND(BI$4&gt;=Inputs!$CM41,BI$4&lt;Inputs!$CN41),1,IF(AND(BI$4=Inputs!$CN41,BI$4=Inputs!$CO41),1,IF(OR(AND(BI$4=Inputs!$CN41+1,Inputs!$CN41=Inputs!$CO41),AND(BI$4=Inputs!$CN41+2,Inputs!$CN41=Inputs!$CO41)),0,IF(BI$4=Inputs!$CN41,0.8,IF(BI$4=Inputs!$CN41+1,0.6,IF(BI$4=Inputs!$CN41+2,0.4,IF(BI$4=Inputs!$CO41,0.2,IF(AND(BI$4&gt;=Inputs!$CL41,BI$4&lt;Inputs!$CM41),(BI$4-Inputs!$CL41+1)/(Inputs!$AI41+1),0)))))))))</f>
        <v>0</v>
      </c>
      <c r="BJ44" s="27">
        <f>IF(AND(Inputs!$CO41=0,BJ$4&gt;=Inputs!$CM41),1,IF(AND(BJ$4&gt;=Inputs!$CM41,BJ$4&lt;Inputs!$CN41),1,IF(AND(BJ$4=Inputs!$CN41,BJ$4=Inputs!$CO41),1,IF(OR(AND(BJ$4=Inputs!$CN41+1,Inputs!$CN41=Inputs!$CO41),AND(BJ$4=Inputs!$CN41+2,Inputs!$CN41=Inputs!$CO41)),0,IF(BJ$4=Inputs!$CN41,0.8,IF(BJ$4=Inputs!$CN41+1,0.6,IF(BJ$4=Inputs!$CN41+2,0.4,IF(BJ$4=Inputs!$CO41,0.2,IF(AND(BJ$4&gt;=Inputs!$CL41,BJ$4&lt;Inputs!$CM41),(BJ$4-Inputs!$CL41+1)/(Inputs!$AI41+1),0)))))))))</f>
        <v>0</v>
      </c>
      <c r="BK44" s="27">
        <f>IF(AND(Inputs!$CO41=0,BK$4&gt;=Inputs!$CM41),1,IF(AND(BK$4&gt;=Inputs!$CM41,BK$4&lt;Inputs!$CN41),1,IF(AND(BK$4=Inputs!$CN41,BK$4=Inputs!$CO41),1,IF(OR(AND(BK$4=Inputs!$CN41+1,Inputs!$CN41=Inputs!$CO41),AND(BK$4=Inputs!$CN41+2,Inputs!$CN41=Inputs!$CO41)),0,IF(BK$4=Inputs!$CN41,0.8,IF(BK$4=Inputs!$CN41+1,0.6,IF(BK$4=Inputs!$CN41+2,0.4,IF(BK$4=Inputs!$CO41,0.2,IF(AND(BK$4&gt;=Inputs!$CL41,BK$4&lt;Inputs!$CM41),(BK$4-Inputs!$CL41+1)/(Inputs!$AI41+1),0)))))))))</f>
        <v>0</v>
      </c>
      <c r="BL44" s="27">
        <f>IF(AND(Inputs!$CO41=0,BL$4&gt;=Inputs!$CM41),1,IF(AND(BL$4&gt;=Inputs!$CM41,BL$4&lt;Inputs!$CN41),1,IF(AND(BL$4=Inputs!$CN41,BL$4=Inputs!$CO41),1,IF(OR(AND(BL$4=Inputs!$CN41+1,Inputs!$CN41=Inputs!$CO41),AND(BL$4=Inputs!$CN41+2,Inputs!$CN41=Inputs!$CO41)),0,IF(BL$4=Inputs!$CN41,0.8,IF(BL$4=Inputs!$CN41+1,0.6,IF(BL$4=Inputs!$CN41+2,0.4,IF(BL$4=Inputs!$CO41,0.2,IF(AND(BL$4&gt;=Inputs!$CL41,BL$4&lt;Inputs!$CM41),(BL$4-Inputs!$CL41+1)/(Inputs!$AI41+1),0)))))))))</f>
        <v>0</v>
      </c>
      <c r="BM44" s="27">
        <f>IF(AND(Inputs!$CO41=0,BM$4&gt;=Inputs!$CM41),1,IF(AND(BM$4&gt;=Inputs!$CM41,BM$4&lt;Inputs!$CN41),1,IF(AND(BM$4=Inputs!$CN41,BM$4=Inputs!$CO41),1,IF(OR(AND(BM$4=Inputs!$CN41+1,Inputs!$CN41=Inputs!$CO41),AND(BM$4=Inputs!$CN41+2,Inputs!$CN41=Inputs!$CO41)),0,IF(BM$4=Inputs!$CN41,0.8,IF(BM$4=Inputs!$CN41+1,0.6,IF(BM$4=Inputs!$CN41+2,0.4,IF(BM$4=Inputs!$CO41,0.2,IF(AND(BM$4&gt;=Inputs!$CL41,BM$4&lt;Inputs!$CM41),(BM$4-Inputs!$CL41+1)/(Inputs!$AI41+1),0)))))))))</f>
        <v>0</v>
      </c>
      <c r="BO44" s="46" t="str">
        <f>IF(Inputs!$B41="","",(ROUND(Inputs!$BC41*AJ44,0)))</f>
        <v/>
      </c>
      <c r="BP44" s="46" t="str">
        <f>IF(Inputs!$B41="","",(ROUND(Inputs!$BC41*AK44,0)))</f>
        <v/>
      </c>
      <c r="BQ44" s="46" t="str">
        <f>IF(Inputs!$B41="","",(ROUND(Inputs!$BC41*AL44,0)))</f>
        <v/>
      </c>
      <c r="BR44" s="46" t="str">
        <f>IF(Inputs!$B41="","",(ROUND(Inputs!$BC41*AM44,0)))</f>
        <v/>
      </c>
      <c r="BS44" s="46" t="str">
        <f>IF(Inputs!$B41="","",(ROUND(Inputs!$BC41*AN44,0)))</f>
        <v/>
      </c>
      <c r="BT44" s="46" t="str">
        <f>IF(Inputs!$B41="","",(ROUND(Inputs!$BC41*AO44,0)))</f>
        <v/>
      </c>
      <c r="BU44" s="46" t="str">
        <f>IF(Inputs!$B41="","",(ROUND(Inputs!$BC41*AP44,0)))</f>
        <v/>
      </c>
      <c r="BV44" s="46" t="str">
        <f>IF(Inputs!$B41="","",(ROUND(Inputs!$BC41*AQ44,0)))</f>
        <v/>
      </c>
      <c r="BW44" s="46" t="str">
        <f>IF(Inputs!$B41="","",(ROUND(Inputs!$BC41*AR44,0)))</f>
        <v/>
      </c>
      <c r="BX44" s="46" t="str">
        <f>IF(Inputs!$B41="","",(ROUND(Inputs!$BC41*AS44,0)))</f>
        <v/>
      </c>
      <c r="BY44" s="46" t="str">
        <f>IF(Inputs!$B41="","",(ROUND(Inputs!$BC41*AT44,0)))</f>
        <v/>
      </c>
      <c r="BZ44" s="46" t="str">
        <f>IF(Inputs!$B41="","",(ROUND(Inputs!$BC41*AU44,0)))</f>
        <v/>
      </c>
      <c r="CA44" s="46" t="str">
        <f>IF(Inputs!$B41="","",(ROUND(Inputs!$BC41*AV44,0)))</f>
        <v/>
      </c>
      <c r="CB44" s="46" t="str">
        <f>IF(Inputs!$B41="","",(ROUND(Inputs!$BC41*AW44,0)))</f>
        <v/>
      </c>
      <c r="CC44" s="46" t="str">
        <f>IF(Inputs!$B41="","",(ROUND(Inputs!$BC41*AX44,0)))</f>
        <v/>
      </c>
      <c r="CD44" s="46" t="str">
        <f>IF(Inputs!$B41="","",(ROUND(Inputs!$BC41*AY44,0)))</f>
        <v/>
      </c>
      <c r="CE44" s="46" t="str">
        <f>IF(Inputs!$B41="","",(ROUND(Inputs!$BC41*AZ44,0)))</f>
        <v/>
      </c>
      <c r="CF44" s="46" t="str">
        <f>IF(Inputs!$B41="","",(ROUND(Inputs!$BC41*BA44,0)))</f>
        <v/>
      </c>
      <c r="CG44" s="46" t="str">
        <f>IF(Inputs!$B41="","",(ROUND(Inputs!$BC41*BB44,0)))</f>
        <v/>
      </c>
      <c r="CH44" s="46" t="str">
        <f>IF(Inputs!$B41="","",(ROUND(Inputs!$BC41*BC44,0)))</f>
        <v/>
      </c>
      <c r="CI44" s="46" t="str">
        <f>IF(Inputs!$B41="","",(ROUND(Inputs!$BC41*BD44,0)))</f>
        <v/>
      </c>
      <c r="CJ44" s="46" t="str">
        <f>IF(Inputs!$B41="","",(ROUND(Inputs!$BC41*BE44,0)))</f>
        <v/>
      </c>
      <c r="CK44" s="46" t="str">
        <f>IF(Inputs!$B41="","",(ROUND(Inputs!$BC41*BF44,0)))</f>
        <v/>
      </c>
      <c r="CL44" s="46" t="str">
        <f>IF(Inputs!$B41="","",(ROUND(Inputs!$BC41*BG44,0)))</f>
        <v/>
      </c>
      <c r="CM44" s="46" t="str">
        <f>IF(Inputs!$B41="","",(ROUND(Inputs!$BC41*BH44,0)))</f>
        <v/>
      </c>
      <c r="CN44" s="46" t="str">
        <f>IF(Inputs!$B41="","",(ROUND(Inputs!$BC41*BI44,0)))</f>
        <v/>
      </c>
      <c r="CO44" s="46" t="str">
        <f>IF(Inputs!$B41="","",(ROUND(Inputs!$BC41*BJ44,0)))</f>
        <v/>
      </c>
      <c r="CP44" s="46" t="str">
        <f>IF(Inputs!$B41="","",(ROUND(Inputs!$BC41*BK44,0)))</f>
        <v/>
      </c>
      <c r="CQ44" s="46" t="str">
        <f>IF(Inputs!$B41="","",(ROUND(Inputs!$BC41*BL44,0)))</f>
        <v/>
      </c>
      <c r="CR44" s="46" t="str">
        <f>IF(Inputs!$B41="","",(ROUND(Inputs!$BC41*BM44,0)))</f>
        <v/>
      </c>
      <c r="CV44" s="46" t="str">
        <f>IF(A44="","",IF(AND(CV$4&lt;=Inputs!$CQ41,CV$4&gt;=Inputs!$CP41),Inputs!$AR41/(Inputs!$CQ41-Inputs!$CP41+1),0)+IF(CV$4=Inputs!$CL41,Inputs!$BD41,0))</f>
        <v/>
      </c>
      <c r="CW44" s="46" t="str">
        <f>IF(B44="","",IF(AND(CW$4&lt;=Inputs!$CQ41,CW$4&gt;=Inputs!$CP41),Inputs!$AR41/(Inputs!$CQ41-Inputs!$CP41+1),0)+IF(CW$4=Inputs!$CL41,Inputs!$BD41,0))</f>
        <v/>
      </c>
      <c r="CX44" s="46" t="str">
        <f>IF(C44="","",IF(AND(CX$4&lt;=Inputs!$CQ41,CX$4&gt;=Inputs!$CP41),Inputs!$AR41/(Inputs!$CQ41-Inputs!$CP41+1),0)+IF(CX$4=Inputs!$CL41,Inputs!$BD41,0))</f>
        <v/>
      </c>
      <c r="CY44" s="46" t="str">
        <f>IF(D44="","",IF(AND(CY$4&lt;=Inputs!$CQ41,CY$4&gt;=Inputs!$CP41),Inputs!$AR41/(Inputs!$CQ41-Inputs!$CP41+1),0)+IF(CY$4=Inputs!$CL41,Inputs!$BD41,0))</f>
        <v/>
      </c>
      <c r="CZ44" s="46" t="str">
        <f>IF(E44="","",IF(AND(CZ$4&lt;=Inputs!$CQ41,CZ$4&gt;=Inputs!$CP41),Inputs!$AR41/(Inputs!$CQ41-Inputs!$CP41+1),0)+IF(CZ$4=Inputs!$CL41,Inputs!$BD41,0))</f>
        <v/>
      </c>
      <c r="DA44" s="46" t="str">
        <f>IF(F44="","",IF(AND(DA$4&lt;=Inputs!$CQ41,DA$4&gt;=Inputs!$CP41),Inputs!$AR41/(Inputs!$CQ41-Inputs!$CP41+1),0)+IF(DA$4=Inputs!$CL41,Inputs!$BD41,0))</f>
        <v/>
      </c>
      <c r="DB44" s="46" t="str">
        <f>IF(G44="","",IF(AND(DB$4&lt;=Inputs!$CQ41,DB$4&gt;=Inputs!$CP41),Inputs!$AR41/(Inputs!$CQ41-Inputs!$CP41+1),0)+IF(DB$4=Inputs!$CL41,Inputs!$BD41,0))</f>
        <v/>
      </c>
      <c r="DC44" s="46" t="str">
        <f>IF(H44="","",IF(AND(DC$4&lt;=Inputs!$CQ41,DC$4&gt;=Inputs!$CP41),Inputs!$AR41/(Inputs!$CQ41-Inputs!$CP41+1),0)+IF(DC$4=Inputs!$CL41,Inputs!$BD41,0))</f>
        <v/>
      </c>
      <c r="DD44" s="46" t="str">
        <f>IF(I44="","",IF(AND(DD$4&lt;=Inputs!$CQ41,DD$4&gt;=Inputs!$CP41),Inputs!$AR41/(Inputs!$CQ41-Inputs!$CP41+1),0)+IF(DD$4=Inputs!$CL41,Inputs!$BD41,0))</f>
        <v/>
      </c>
      <c r="DE44" s="46" t="str">
        <f>IF(J44="","",IF(AND(DE$4&lt;=Inputs!$CQ41,DE$4&gt;=Inputs!$CP41),Inputs!$AR41/(Inputs!$CQ41-Inputs!$CP41+1),0)+IF(DE$4=Inputs!$CL41,Inputs!$BD41,0))</f>
        <v/>
      </c>
      <c r="DF44" s="46" t="str">
        <f>IF(K44="","",IF(AND(DF$4&lt;=Inputs!$CQ41,DF$4&gt;=Inputs!$CP41),Inputs!$AR41/(Inputs!$CQ41-Inputs!$CP41+1),0)+IF(DF$4=Inputs!$CL41,Inputs!$BD41,0))</f>
        <v/>
      </c>
      <c r="DG44" s="46" t="str">
        <f>IF(L44="","",IF(AND(DG$4&lt;=Inputs!$CQ41,DG$4&gt;=Inputs!$CP41),Inputs!$AR41/(Inputs!$CQ41-Inputs!$CP41+1),0)+IF(DG$4=Inputs!$CL41,Inputs!$BD41,0))</f>
        <v/>
      </c>
      <c r="DH44" s="46" t="str">
        <f>IF(M44="","",IF(AND(DH$4&lt;=Inputs!$CQ41,DH$4&gt;=Inputs!$CP41),Inputs!$AR41/(Inputs!$CQ41-Inputs!$CP41+1),0)+IF(DH$4=Inputs!$CL41,Inputs!$BD41,0))</f>
        <v/>
      </c>
      <c r="DI44" s="46" t="str">
        <f>IF(N44="","",IF(AND(DI$4&lt;=Inputs!$CQ41,DI$4&gt;=Inputs!$CP41),Inputs!$AR41/(Inputs!$CQ41-Inputs!$CP41+1),0)+IF(DI$4=Inputs!$CL41,Inputs!$BD41,0))</f>
        <v/>
      </c>
      <c r="DJ44" s="46" t="str">
        <f>IF(O44="","",IF(AND(DJ$4&lt;=Inputs!$CQ41,DJ$4&gt;=Inputs!$CP41),Inputs!$AR41/(Inputs!$CQ41-Inputs!$CP41+1),0)+IF(DJ$4=Inputs!$CL41,Inputs!$BD41,0))</f>
        <v/>
      </c>
      <c r="DK44" s="46" t="str">
        <f>IF(P44="","",IF(AND(DK$4&lt;=Inputs!$CQ41,DK$4&gt;=Inputs!$CP41),Inputs!$AR41/(Inputs!$CQ41-Inputs!$CP41+1),0)+IF(DK$4=Inputs!$CL41,Inputs!$BD41,0))</f>
        <v/>
      </c>
      <c r="DL44" s="46" t="str">
        <f>IF(Q44="","",IF(AND(DL$4&lt;=Inputs!$CQ41,DL$4&gt;=Inputs!$CP41),Inputs!$AR41/(Inputs!$CQ41-Inputs!$CP41+1),0)+IF(DL$4=Inputs!$CL41,Inputs!$BD41,0))</f>
        <v/>
      </c>
      <c r="DM44" s="46" t="str">
        <f>IF(R44="","",IF(AND(DM$4&lt;=Inputs!$CQ41,DM$4&gt;=Inputs!$CP41),Inputs!$AR41/(Inputs!$CQ41-Inputs!$CP41+1),0)+IF(DM$4=Inputs!$CL41,Inputs!$BD41,0))</f>
        <v/>
      </c>
      <c r="DN44" s="46" t="str">
        <f>IF(S44="","",IF(AND(DN$4&lt;=Inputs!$CQ41,DN$4&gt;=Inputs!$CP41),Inputs!$AR41/(Inputs!$CQ41-Inputs!$CP41+1),0)+IF(DN$4=Inputs!$CL41,Inputs!$BD41,0))</f>
        <v/>
      </c>
      <c r="DO44" s="46" t="str">
        <f>IF(T44="","",IF(AND(DO$4&lt;=Inputs!$CQ41,DO$4&gt;=Inputs!$CP41),Inputs!$AR41/(Inputs!$CQ41-Inputs!$CP41+1),0)+IF(DO$4=Inputs!$CL41,Inputs!$BD41,0))</f>
        <v/>
      </c>
      <c r="DP44" s="46" t="str">
        <f>IF(U44="","",IF(AND(DP$4&lt;=Inputs!$CQ41,DP$4&gt;=Inputs!$CP41),Inputs!$AR41/(Inputs!$CQ41-Inputs!$CP41+1),0)+IF(DP$4=Inputs!$CL41,Inputs!$BD41,0))</f>
        <v/>
      </c>
      <c r="DQ44" s="46" t="str">
        <f>IF(V44="","",IF(AND(DQ$4&lt;=Inputs!$CQ41,DQ$4&gt;=Inputs!$CP41),Inputs!$AR41/(Inputs!$CQ41-Inputs!$CP41+1),0)+IF(DQ$4=Inputs!$CL41,Inputs!$BD41,0))</f>
        <v/>
      </c>
      <c r="DR44" s="46" t="str">
        <f>IF(W44="","",IF(AND(DR$4&lt;=Inputs!$CQ41,DR$4&gt;=Inputs!$CP41),Inputs!$AR41/(Inputs!$CQ41-Inputs!$CP41+1),0)+IF(DR$4=Inputs!$CL41,Inputs!$BD41,0))</f>
        <v/>
      </c>
      <c r="DS44" s="46" t="str">
        <f>IF(X44="","",IF(AND(DS$4&lt;=Inputs!$CQ41,DS$4&gt;=Inputs!$CP41),Inputs!$AR41/(Inputs!$CQ41-Inputs!$CP41+1),0)+IF(DS$4=Inputs!$CL41,Inputs!$BD41,0))</f>
        <v/>
      </c>
      <c r="DT44" s="46" t="str">
        <f>IF(Y44="","",IF(AND(DT$4&lt;=Inputs!$CQ41,DT$4&gt;=Inputs!$CP41),Inputs!$AR41/(Inputs!$CQ41-Inputs!$CP41+1),0)+IF(DT$4=Inputs!$CL41,Inputs!$BD41,0))</f>
        <v/>
      </c>
      <c r="DU44" s="46" t="str">
        <f>IF(Z44="","",IF(AND(DU$4&lt;=Inputs!$CQ41,DU$4&gt;=Inputs!$CP41),Inputs!$AR41/(Inputs!$CQ41-Inputs!$CP41+1),0)+IF(DU$4=Inputs!$CL41,Inputs!$BD41,0))</f>
        <v/>
      </c>
      <c r="DV44" s="46" t="str">
        <f>IF(AA44="","",IF(AND(DV$4&lt;=Inputs!$CQ41,DV$4&gt;=Inputs!$CP41),Inputs!$AR41/(Inputs!$CQ41-Inputs!$CP41+1),0)+IF(DV$4=Inputs!$CL41,Inputs!$BD41,0))</f>
        <v/>
      </c>
      <c r="DW44" s="46" t="str">
        <f>IF(AB44="","",IF(AND(DW$4&lt;=Inputs!$CQ41,DW$4&gt;=Inputs!$CP41),Inputs!$AR41/(Inputs!$CQ41-Inputs!$CP41+1),0)+IF(DW$4=Inputs!$CL41,Inputs!$BD41,0))</f>
        <v/>
      </c>
      <c r="DX44" s="46" t="str">
        <f>IF(AC44="","",IF(AND(DX$4&lt;=Inputs!$CQ41,DX$4&gt;=Inputs!$CP41),Inputs!$AR41/(Inputs!$CQ41-Inputs!$CP41+1),0)+IF(DX$4=Inputs!$CL41,Inputs!$BD41,0))</f>
        <v/>
      </c>
      <c r="DY44" s="46" t="str">
        <f>IF(AD44="","",IF(AND(DY$4&lt;=Inputs!$CQ41,DY$4&gt;=Inputs!$CP41),Inputs!$AR41/(Inputs!$CQ41-Inputs!$CP41+1),0)+IF(DY$4=Inputs!$CL41,Inputs!$BD41,0))</f>
        <v/>
      </c>
      <c r="DZ44" s="46" t="str">
        <f t="shared" si="3"/>
        <v/>
      </c>
    </row>
    <row r="45" spans="1:130">
      <c r="A45" s="7" t="str">
        <f>IF(Inputs!A42="","",Inputs!A42)</f>
        <v/>
      </c>
      <c r="B45" t="str">
        <f>IF(Inputs!B42="","",Inputs!B42)</f>
        <v/>
      </c>
      <c r="C45" s="46" t="str">
        <f>IF(Inputs!$B42="","",BO45-CV45)</f>
        <v/>
      </c>
      <c r="D45" s="46" t="str">
        <f>IF(Inputs!$B42="","",BP45-CW45)</f>
        <v/>
      </c>
      <c r="E45" s="46" t="str">
        <f>IF(Inputs!$B42="","",BQ45-CX45)</f>
        <v/>
      </c>
      <c r="F45" s="46" t="str">
        <f>IF(Inputs!$B42="","",BR45-CY45)</f>
        <v/>
      </c>
      <c r="G45" s="46" t="str">
        <f>IF(Inputs!$B42="","",BS45-CZ45)</f>
        <v/>
      </c>
      <c r="H45" s="46" t="str">
        <f>IF(Inputs!$B42="","",BT45-DA45)</f>
        <v/>
      </c>
      <c r="I45" s="46" t="str">
        <f>IF(Inputs!$B42="","",BU45-DB45)</f>
        <v/>
      </c>
      <c r="J45" s="46" t="str">
        <f>IF(Inputs!$B42="","",BV45-DC45)</f>
        <v/>
      </c>
      <c r="K45" s="46" t="str">
        <f>IF(Inputs!$B42="","",BW45-DD45)</f>
        <v/>
      </c>
      <c r="L45" s="46" t="str">
        <f>IF(Inputs!$B42="","",BX45-DE45)</f>
        <v/>
      </c>
      <c r="M45" s="46" t="str">
        <f>IF(Inputs!$B42="","",BY45-DF45)</f>
        <v/>
      </c>
      <c r="N45" s="46" t="str">
        <f>IF(Inputs!$B42="","",BZ45-DG45)</f>
        <v/>
      </c>
      <c r="O45" s="46" t="str">
        <f>IF(Inputs!$B42="","",CA45-DH45)</f>
        <v/>
      </c>
      <c r="P45" s="46" t="str">
        <f>IF(Inputs!$B42="","",CB45-DI45)</f>
        <v/>
      </c>
      <c r="Q45" s="46" t="str">
        <f>IF(Inputs!$B42="","",CC45-DJ45)</f>
        <v/>
      </c>
      <c r="R45" s="46" t="str">
        <f>IF(Inputs!$B42="","",CD45-DK45)</f>
        <v/>
      </c>
      <c r="S45" s="46" t="str">
        <f>IF(Inputs!$B42="","",CE45-DL45)</f>
        <v/>
      </c>
      <c r="T45" s="46" t="str">
        <f>IF(Inputs!$B42="","",CF45-DM45)</f>
        <v/>
      </c>
      <c r="U45" s="46" t="str">
        <f>IF(Inputs!$B42="","",CG45-DN45)</f>
        <v/>
      </c>
      <c r="V45" s="46" t="str">
        <f>IF(Inputs!$B42="","",CH45-DO45)</f>
        <v/>
      </c>
      <c r="W45" s="46" t="str">
        <f>IF(Inputs!$B42="","",CI45-DP45)</f>
        <v/>
      </c>
      <c r="X45" s="46" t="str">
        <f>IF(Inputs!$B42="","",CJ45-DQ45)</f>
        <v/>
      </c>
      <c r="Y45" s="46" t="str">
        <f>IF(Inputs!$B42="","",CK45-DR45)</f>
        <v/>
      </c>
      <c r="Z45" s="46" t="str">
        <f>IF(Inputs!$B42="","",CL45-DS45)</f>
        <v/>
      </c>
      <c r="AA45" s="46" t="str">
        <f>IF(Inputs!$B42="","",CM45-DT45)</f>
        <v/>
      </c>
      <c r="AB45" s="46" t="str">
        <f>IF(Inputs!$B42="","",CN45-DU45)</f>
        <v/>
      </c>
      <c r="AC45" s="46" t="str">
        <f>IF(Inputs!$B42="","",CO45-DV45)</f>
        <v/>
      </c>
      <c r="AD45" s="46" t="str">
        <f>IF(Inputs!$B42="","",CP45-DW45)</f>
        <v/>
      </c>
      <c r="AE45" s="46" t="str">
        <f>IF(Inputs!$B42="","",CQ45-DX45)</f>
        <v/>
      </c>
      <c r="AF45" s="46" t="str">
        <f>IF(Inputs!$B42="","",CR45-DY45)</f>
        <v/>
      </c>
      <c r="AG45" s="50" t="str">
        <f t="shared" si="4"/>
        <v/>
      </c>
      <c r="AH45" s="50"/>
      <c r="AJ45" s="27">
        <f>IF(AND(Inputs!$CO42=0,AJ$4&gt;=Inputs!$CM42),1,IF(AND(AJ$4&gt;=Inputs!$CM42,AJ$4&lt;Inputs!$CN42),1,IF(AND(AJ$4=Inputs!$CN42,AJ$4=Inputs!$CO42),1,IF(OR(AND(AJ$4=Inputs!$CN42+1,Inputs!$CN42=Inputs!$CO42),AND(AJ$4=Inputs!$CN42+2,Inputs!$CN42=Inputs!$CO42)),0,IF(AJ$4=Inputs!$CN42,0.8,IF(AJ$4=Inputs!$CN42+1,0.6,IF(AJ$4=Inputs!$CN42+2,0.4,IF(AJ$4=Inputs!$CO42,0.2,IF(AND(AJ$4&gt;=Inputs!$CL42,AJ$4&lt;Inputs!$CM42),(AJ$4-Inputs!$CL42+1)/(Inputs!$AI42+1),0)))))))))</f>
        <v>0</v>
      </c>
      <c r="AK45" s="27">
        <f>IF(AND(Inputs!$CO42=0,AK$4&gt;=Inputs!$CM42),1,IF(AND(AK$4&gt;=Inputs!$CM42,AK$4&lt;Inputs!$CN42),1,IF(AND(AK$4=Inputs!$CN42,AK$4=Inputs!$CO42),1,IF(OR(AND(AK$4=Inputs!$CN42+1,Inputs!$CN42=Inputs!$CO42),AND(AK$4=Inputs!$CN42+2,Inputs!$CN42=Inputs!$CO42)),0,IF(AK$4=Inputs!$CN42,0.8,IF(AK$4=Inputs!$CN42+1,0.6,IF(AK$4=Inputs!$CN42+2,0.4,IF(AK$4=Inputs!$CO42,0.2,IF(AND(AK$4&gt;=Inputs!$CL42,AK$4&lt;Inputs!$CM42),(AK$4-Inputs!$CL42+1)/(Inputs!$AI42+1),0)))))))))</f>
        <v>0</v>
      </c>
      <c r="AL45" s="27">
        <f>IF(AND(Inputs!$CO42=0,AL$4&gt;=Inputs!$CM42),1,IF(AND(AL$4&gt;=Inputs!$CM42,AL$4&lt;Inputs!$CN42),1,IF(AND(AL$4=Inputs!$CN42,AL$4=Inputs!$CO42),1,IF(OR(AND(AL$4=Inputs!$CN42+1,Inputs!$CN42=Inputs!$CO42),AND(AL$4=Inputs!$CN42+2,Inputs!$CN42=Inputs!$CO42)),0,IF(AL$4=Inputs!$CN42,0.8,IF(AL$4=Inputs!$CN42+1,0.6,IF(AL$4=Inputs!$CN42+2,0.4,IF(AL$4=Inputs!$CO42,0.2,IF(AND(AL$4&gt;=Inputs!$CL42,AL$4&lt;Inputs!$CM42),(AL$4-Inputs!$CL42+1)/(Inputs!$AI42+1),0)))))))))</f>
        <v>0</v>
      </c>
      <c r="AM45" s="27">
        <f>IF(AND(Inputs!$CO42=0,AM$4&gt;=Inputs!$CM42),1,IF(AND(AM$4&gt;=Inputs!$CM42,AM$4&lt;Inputs!$CN42),1,IF(AND(AM$4=Inputs!$CN42,AM$4=Inputs!$CO42),1,IF(OR(AND(AM$4=Inputs!$CN42+1,Inputs!$CN42=Inputs!$CO42),AND(AM$4=Inputs!$CN42+2,Inputs!$CN42=Inputs!$CO42)),0,IF(AM$4=Inputs!$CN42,0.8,IF(AM$4=Inputs!$CN42+1,0.6,IF(AM$4=Inputs!$CN42+2,0.4,IF(AM$4=Inputs!$CO42,0.2,IF(AND(AM$4&gt;=Inputs!$CL42,AM$4&lt;Inputs!$CM42),(AM$4-Inputs!$CL42+1)/(Inputs!$AI42+1),0)))))))))</f>
        <v>0</v>
      </c>
      <c r="AN45" s="27">
        <f>IF(AND(Inputs!$CO42=0,AN$4&gt;=Inputs!$CM42),1,IF(AND(AN$4&gt;=Inputs!$CM42,AN$4&lt;Inputs!$CN42),1,IF(AND(AN$4=Inputs!$CN42,AN$4=Inputs!$CO42),1,IF(OR(AND(AN$4=Inputs!$CN42+1,Inputs!$CN42=Inputs!$CO42),AND(AN$4=Inputs!$CN42+2,Inputs!$CN42=Inputs!$CO42)),0,IF(AN$4=Inputs!$CN42,0.8,IF(AN$4=Inputs!$CN42+1,0.6,IF(AN$4=Inputs!$CN42+2,0.4,IF(AN$4=Inputs!$CO42,0.2,IF(AND(AN$4&gt;=Inputs!$CL42,AN$4&lt;Inputs!$CM42),(AN$4-Inputs!$CL42+1)/(Inputs!$AI42+1),0)))))))))</f>
        <v>0</v>
      </c>
      <c r="AO45" s="27">
        <f>IF(AND(Inputs!$CO42=0,AO$4&gt;=Inputs!$CM42),1,IF(AND(AO$4&gt;=Inputs!$CM42,AO$4&lt;Inputs!$CN42),1,IF(AND(AO$4=Inputs!$CN42,AO$4=Inputs!$CO42),1,IF(OR(AND(AO$4=Inputs!$CN42+1,Inputs!$CN42=Inputs!$CO42),AND(AO$4=Inputs!$CN42+2,Inputs!$CN42=Inputs!$CO42)),0,IF(AO$4=Inputs!$CN42,0.8,IF(AO$4=Inputs!$CN42+1,0.6,IF(AO$4=Inputs!$CN42+2,0.4,IF(AO$4=Inputs!$CO42,0.2,IF(AND(AO$4&gt;=Inputs!$CL42,AO$4&lt;Inputs!$CM42),(AO$4-Inputs!$CL42+1)/(Inputs!$AI42+1),0)))))))))</f>
        <v>0</v>
      </c>
      <c r="AP45" s="27">
        <f>IF(AND(Inputs!$CO42=0,AP$4&gt;=Inputs!$CM42),1,IF(AND(AP$4&gt;=Inputs!$CM42,AP$4&lt;Inputs!$CN42),1,IF(AND(AP$4=Inputs!$CN42,AP$4=Inputs!$CO42),1,IF(OR(AND(AP$4=Inputs!$CN42+1,Inputs!$CN42=Inputs!$CO42),AND(AP$4=Inputs!$CN42+2,Inputs!$CN42=Inputs!$CO42)),0,IF(AP$4=Inputs!$CN42,0.8,IF(AP$4=Inputs!$CN42+1,0.6,IF(AP$4=Inputs!$CN42+2,0.4,IF(AP$4=Inputs!$CO42,0.2,IF(AND(AP$4&gt;=Inputs!$CL42,AP$4&lt;Inputs!$CM42),(AP$4-Inputs!$CL42+1)/(Inputs!$AI42+1),0)))))))))</f>
        <v>0</v>
      </c>
      <c r="AQ45" s="27">
        <f>IF(AND(Inputs!$CO42=0,AQ$4&gt;=Inputs!$CM42),1,IF(AND(AQ$4&gt;=Inputs!$CM42,AQ$4&lt;Inputs!$CN42),1,IF(AND(AQ$4=Inputs!$CN42,AQ$4=Inputs!$CO42),1,IF(OR(AND(AQ$4=Inputs!$CN42+1,Inputs!$CN42=Inputs!$CO42),AND(AQ$4=Inputs!$CN42+2,Inputs!$CN42=Inputs!$CO42)),0,IF(AQ$4=Inputs!$CN42,0.8,IF(AQ$4=Inputs!$CN42+1,0.6,IF(AQ$4=Inputs!$CN42+2,0.4,IF(AQ$4=Inputs!$CO42,0.2,IF(AND(AQ$4&gt;=Inputs!$CL42,AQ$4&lt;Inputs!$CM42),(AQ$4-Inputs!$CL42+1)/(Inputs!$AI42+1),0)))))))))</f>
        <v>0</v>
      </c>
      <c r="AR45" s="27">
        <f>IF(AND(Inputs!$CO42=0,AR$4&gt;=Inputs!$CM42),1,IF(AND(AR$4&gt;=Inputs!$CM42,AR$4&lt;Inputs!$CN42),1,IF(AND(AR$4=Inputs!$CN42,AR$4=Inputs!$CO42),1,IF(OR(AND(AR$4=Inputs!$CN42+1,Inputs!$CN42=Inputs!$CO42),AND(AR$4=Inputs!$CN42+2,Inputs!$CN42=Inputs!$CO42)),0,IF(AR$4=Inputs!$CN42,0.8,IF(AR$4=Inputs!$CN42+1,0.6,IF(AR$4=Inputs!$CN42+2,0.4,IF(AR$4=Inputs!$CO42,0.2,IF(AND(AR$4&gt;=Inputs!$CL42,AR$4&lt;Inputs!$CM42),(AR$4-Inputs!$CL42+1)/(Inputs!$AI42+1),0)))))))))</f>
        <v>0</v>
      </c>
      <c r="AS45" s="27">
        <f>IF(AND(Inputs!$CO42=0,AS$4&gt;=Inputs!$CM42),1,IF(AND(AS$4&gt;=Inputs!$CM42,AS$4&lt;Inputs!$CN42),1,IF(AND(AS$4=Inputs!$CN42,AS$4=Inputs!$CO42),1,IF(OR(AND(AS$4=Inputs!$CN42+1,Inputs!$CN42=Inputs!$CO42),AND(AS$4=Inputs!$CN42+2,Inputs!$CN42=Inputs!$CO42)),0,IF(AS$4=Inputs!$CN42,0.8,IF(AS$4=Inputs!$CN42+1,0.6,IF(AS$4=Inputs!$CN42+2,0.4,IF(AS$4=Inputs!$CO42,0.2,IF(AND(AS$4&gt;=Inputs!$CL42,AS$4&lt;Inputs!$CM42),(AS$4-Inputs!$CL42+1)/(Inputs!$AI42+1),0)))))))))</f>
        <v>0</v>
      </c>
      <c r="AT45" s="27">
        <f>IF(AND(Inputs!$CO42=0,AT$4&gt;=Inputs!$CM42),1,IF(AND(AT$4&gt;=Inputs!$CM42,AT$4&lt;Inputs!$CN42),1,IF(AND(AT$4=Inputs!$CN42,AT$4=Inputs!$CO42),1,IF(OR(AND(AT$4=Inputs!$CN42+1,Inputs!$CN42=Inputs!$CO42),AND(AT$4=Inputs!$CN42+2,Inputs!$CN42=Inputs!$CO42)),0,IF(AT$4=Inputs!$CN42,0.8,IF(AT$4=Inputs!$CN42+1,0.6,IF(AT$4=Inputs!$CN42+2,0.4,IF(AT$4=Inputs!$CO42,0.2,IF(AND(AT$4&gt;=Inputs!$CL42,AT$4&lt;Inputs!$CM42),(AT$4-Inputs!$CL42+1)/(Inputs!$AI42+1),0)))))))))</f>
        <v>0</v>
      </c>
      <c r="AU45" s="27">
        <f>IF(AND(Inputs!$CO42=0,AU$4&gt;=Inputs!$CM42),1,IF(AND(AU$4&gt;=Inputs!$CM42,AU$4&lt;Inputs!$CN42),1,IF(AND(AU$4=Inputs!$CN42,AU$4=Inputs!$CO42),1,IF(OR(AND(AU$4=Inputs!$CN42+1,Inputs!$CN42=Inputs!$CO42),AND(AU$4=Inputs!$CN42+2,Inputs!$CN42=Inputs!$CO42)),0,IF(AU$4=Inputs!$CN42,0.8,IF(AU$4=Inputs!$CN42+1,0.6,IF(AU$4=Inputs!$CN42+2,0.4,IF(AU$4=Inputs!$CO42,0.2,IF(AND(AU$4&gt;=Inputs!$CL42,AU$4&lt;Inputs!$CM42),(AU$4-Inputs!$CL42+1)/(Inputs!$AI42+1),0)))))))))</f>
        <v>0</v>
      </c>
      <c r="AV45" s="27">
        <f>IF(AND(Inputs!$CO42=0,AV$4&gt;=Inputs!$CM42),1,IF(AND(AV$4&gt;=Inputs!$CM42,AV$4&lt;Inputs!$CN42),1,IF(AND(AV$4=Inputs!$CN42,AV$4=Inputs!$CO42),1,IF(OR(AND(AV$4=Inputs!$CN42+1,Inputs!$CN42=Inputs!$CO42),AND(AV$4=Inputs!$CN42+2,Inputs!$CN42=Inputs!$CO42)),0,IF(AV$4=Inputs!$CN42,0.8,IF(AV$4=Inputs!$CN42+1,0.6,IF(AV$4=Inputs!$CN42+2,0.4,IF(AV$4=Inputs!$CO42,0.2,IF(AND(AV$4&gt;=Inputs!$CL42,AV$4&lt;Inputs!$CM42),(AV$4-Inputs!$CL42+1)/(Inputs!$AI42+1),0)))))))))</f>
        <v>0</v>
      </c>
      <c r="AW45" s="27">
        <f>IF(AND(Inputs!$CO42=0,AW$4&gt;=Inputs!$CM42),1,IF(AND(AW$4&gt;=Inputs!$CM42,AW$4&lt;Inputs!$CN42),1,IF(AND(AW$4=Inputs!$CN42,AW$4=Inputs!$CO42),1,IF(OR(AND(AW$4=Inputs!$CN42+1,Inputs!$CN42=Inputs!$CO42),AND(AW$4=Inputs!$CN42+2,Inputs!$CN42=Inputs!$CO42)),0,IF(AW$4=Inputs!$CN42,0.8,IF(AW$4=Inputs!$CN42+1,0.6,IF(AW$4=Inputs!$CN42+2,0.4,IF(AW$4=Inputs!$CO42,0.2,IF(AND(AW$4&gt;=Inputs!$CL42,AW$4&lt;Inputs!$CM42),(AW$4-Inputs!$CL42+1)/(Inputs!$AI42+1),0)))))))))</f>
        <v>0</v>
      </c>
      <c r="AX45" s="27">
        <f>IF(AND(Inputs!$CO42=0,AX$4&gt;=Inputs!$CM42),1,IF(AND(AX$4&gt;=Inputs!$CM42,AX$4&lt;Inputs!$CN42),1,IF(AND(AX$4=Inputs!$CN42,AX$4=Inputs!$CO42),1,IF(OR(AND(AX$4=Inputs!$CN42+1,Inputs!$CN42=Inputs!$CO42),AND(AX$4=Inputs!$CN42+2,Inputs!$CN42=Inputs!$CO42)),0,IF(AX$4=Inputs!$CN42,0.8,IF(AX$4=Inputs!$CN42+1,0.6,IF(AX$4=Inputs!$CN42+2,0.4,IF(AX$4=Inputs!$CO42,0.2,IF(AND(AX$4&gt;=Inputs!$CL42,AX$4&lt;Inputs!$CM42),(AX$4-Inputs!$CL42+1)/(Inputs!$AI42+1),0)))))))))</f>
        <v>0</v>
      </c>
      <c r="AY45" s="27">
        <f>IF(AND(Inputs!$CO42=0,AY$4&gt;=Inputs!$CM42),1,IF(AND(AY$4&gt;=Inputs!$CM42,AY$4&lt;Inputs!$CN42),1,IF(AND(AY$4=Inputs!$CN42,AY$4=Inputs!$CO42),1,IF(OR(AND(AY$4=Inputs!$CN42+1,Inputs!$CN42=Inputs!$CO42),AND(AY$4=Inputs!$CN42+2,Inputs!$CN42=Inputs!$CO42)),0,IF(AY$4=Inputs!$CN42,0.8,IF(AY$4=Inputs!$CN42+1,0.6,IF(AY$4=Inputs!$CN42+2,0.4,IF(AY$4=Inputs!$CO42,0.2,IF(AND(AY$4&gt;=Inputs!$CL42,AY$4&lt;Inputs!$CM42),(AY$4-Inputs!$CL42+1)/(Inputs!$AI42+1),0)))))))))</f>
        <v>0</v>
      </c>
      <c r="AZ45" s="27">
        <f>IF(AND(Inputs!$CO42=0,AZ$4&gt;=Inputs!$CM42),1,IF(AND(AZ$4&gt;=Inputs!$CM42,AZ$4&lt;Inputs!$CN42),1,IF(AND(AZ$4=Inputs!$CN42,AZ$4=Inputs!$CO42),1,IF(OR(AND(AZ$4=Inputs!$CN42+1,Inputs!$CN42=Inputs!$CO42),AND(AZ$4=Inputs!$CN42+2,Inputs!$CN42=Inputs!$CO42)),0,IF(AZ$4=Inputs!$CN42,0.8,IF(AZ$4=Inputs!$CN42+1,0.6,IF(AZ$4=Inputs!$CN42+2,0.4,IF(AZ$4=Inputs!$CO42,0.2,IF(AND(AZ$4&gt;=Inputs!$CL42,AZ$4&lt;Inputs!$CM42),(AZ$4-Inputs!$CL42+1)/(Inputs!$AI42+1),0)))))))))</f>
        <v>0</v>
      </c>
      <c r="BA45" s="27">
        <f>IF(AND(Inputs!$CO42=0,BA$4&gt;=Inputs!$CM42),1,IF(AND(BA$4&gt;=Inputs!$CM42,BA$4&lt;Inputs!$CN42),1,IF(AND(BA$4=Inputs!$CN42,BA$4=Inputs!$CO42),1,IF(OR(AND(BA$4=Inputs!$CN42+1,Inputs!$CN42=Inputs!$CO42),AND(BA$4=Inputs!$CN42+2,Inputs!$CN42=Inputs!$CO42)),0,IF(BA$4=Inputs!$CN42,0.8,IF(BA$4=Inputs!$CN42+1,0.6,IF(BA$4=Inputs!$CN42+2,0.4,IF(BA$4=Inputs!$CO42,0.2,IF(AND(BA$4&gt;=Inputs!$CL42,BA$4&lt;Inputs!$CM42),(BA$4-Inputs!$CL42+1)/(Inputs!$AI42+1),0)))))))))</f>
        <v>0</v>
      </c>
      <c r="BB45" s="27">
        <f>IF(AND(Inputs!$CO42=0,BB$4&gt;=Inputs!$CM42),1,IF(AND(BB$4&gt;=Inputs!$CM42,BB$4&lt;Inputs!$CN42),1,IF(AND(BB$4=Inputs!$CN42,BB$4=Inputs!$CO42),1,IF(OR(AND(BB$4=Inputs!$CN42+1,Inputs!$CN42=Inputs!$CO42),AND(BB$4=Inputs!$CN42+2,Inputs!$CN42=Inputs!$CO42)),0,IF(BB$4=Inputs!$CN42,0.8,IF(BB$4=Inputs!$CN42+1,0.6,IF(BB$4=Inputs!$CN42+2,0.4,IF(BB$4=Inputs!$CO42,0.2,IF(AND(BB$4&gt;=Inputs!$CL42,BB$4&lt;Inputs!$CM42),(BB$4-Inputs!$CL42+1)/(Inputs!$AI42+1),0)))))))))</f>
        <v>0</v>
      </c>
      <c r="BC45" s="27">
        <f>IF(AND(Inputs!$CO42=0,BC$4&gt;=Inputs!$CM42),1,IF(AND(BC$4&gt;=Inputs!$CM42,BC$4&lt;Inputs!$CN42),1,IF(AND(BC$4=Inputs!$CN42,BC$4=Inputs!$CO42),1,IF(OR(AND(BC$4=Inputs!$CN42+1,Inputs!$CN42=Inputs!$CO42),AND(BC$4=Inputs!$CN42+2,Inputs!$CN42=Inputs!$CO42)),0,IF(BC$4=Inputs!$CN42,0.8,IF(BC$4=Inputs!$CN42+1,0.6,IF(BC$4=Inputs!$CN42+2,0.4,IF(BC$4=Inputs!$CO42,0.2,IF(AND(BC$4&gt;=Inputs!$CL42,BC$4&lt;Inputs!$CM42),(BC$4-Inputs!$CL42+1)/(Inputs!$AI42+1),0)))))))))</f>
        <v>0</v>
      </c>
      <c r="BD45" s="27">
        <f>IF(AND(Inputs!$CO42=0,BD$4&gt;=Inputs!$CM42),1,IF(AND(BD$4&gt;=Inputs!$CM42,BD$4&lt;Inputs!$CN42),1,IF(AND(BD$4=Inputs!$CN42,BD$4=Inputs!$CO42),1,IF(OR(AND(BD$4=Inputs!$CN42+1,Inputs!$CN42=Inputs!$CO42),AND(BD$4=Inputs!$CN42+2,Inputs!$CN42=Inputs!$CO42)),0,IF(BD$4=Inputs!$CN42,0.8,IF(BD$4=Inputs!$CN42+1,0.6,IF(BD$4=Inputs!$CN42+2,0.4,IF(BD$4=Inputs!$CO42,0.2,IF(AND(BD$4&gt;=Inputs!$CL42,BD$4&lt;Inputs!$CM42),(BD$4-Inputs!$CL42+1)/(Inputs!$AI42+1),0)))))))))</f>
        <v>0</v>
      </c>
      <c r="BE45" s="27">
        <f>IF(AND(Inputs!$CO42=0,BE$4&gt;=Inputs!$CM42),1,IF(AND(BE$4&gt;=Inputs!$CM42,BE$4&lt;Inputs!$CN42),1,IF(AND(BE$4=Inputs!$CN42,BE$4=Inputs!$CO42),1,IF(OR(AND(BE$4=Inputs!$CN42+1,Inputs!$CN42=Inputs!$CO42),AND(BE$4=Inputs!$CN42+2,Inputs!$CN42=Inputs!$CO42)),0,IF(BE$4=Inputs!$CN42,0.8,IF(BE$4=Inputs!$CN42+1,0.6,IF(BE$4=Inputs!$CN42+2,0.4,IF(BE$4=Inputs!$CO42,0.2,IF(AND(BE$4&gt;=Inputs!$CL42,BE$4&lt;Inputs!$CM42),(BE$4-Inputs!$CL42+1)/(Inputs!$AI42+1),0)))))))))</f>
        <v>0</v>
      </c>
      <c r="BF45" s="27">
        <f>IF(AND(Inputs!$CO42=0,BF$4&gt;=Inputs!$CM42),1,IF(AND(BF$4&gt;=Inputs!$CM42,BF$4&lt;Inputs!$CN42),1,IF(AND(BF$4=Inputs!$CN42,BF$4=Inputs!$CO42),1,IF(OR(AND(BF$4=Inputs!$CN42+1,Inputs!$CN42=Inputs!$CO42),AND(BF$4=Inputs!$CN42+2,Inputs!$CN42=Inputs!$CO42)),0,IF(BF$4=Inputs!$CN42,0.8,IF(BF$4=Inputs!$CN42+1,0.6,IF(BF$4=Inputs!$CN42+2,0.4,IF(BF$4=Inputs!$CO42,0.2,IF(AND(BF$4&gt;=Inputs!$CL42,BF$4&lt;Inputs!$CM42),(BF$4-Inputs!$CL42+1)/(Inputs!$AI42+1),0)))))))))</f>
        <v>0</v>
      </c>
      <c r="BG45" s="27">
        <f>IF(AND(Inputs!$CO42=0,BG$4&gt;=Inputs!$CM42),1,IF(AND(BG$4&gt;=Inputs!$CM42,BG$4&lt;Inputs!$CN42),1,IF(AND(BG$4=Inputs!$CN42,BG$4=Inputs!$CO42),1,IF(OR(AND(BG$4=Inputs!$CN42+1,Inputs!$CN42=Inputs!$CO42),AND(BG$4=Inputs!$CN42+2,Inputs!$CN42=Inputs!$CO42)),0,IF(BG$4=Inputs!$CN42,0.8,IF(BG$4=Inputs!$CN42+1,0.6,IF(BG$4=Inputs!$CN42+2,0.4,IF(BG$4=Inputs!$CO42,0.2,IF(AND(BG$4&gt;=Inputs!$CL42,BG$4&lt;Inputs!$CM42),(BG$4-Inputs!$CL42+1)/(Inputs!$AI42+1),0)))))))))</f>
        <v>0</v>
      </c>
      <c r="BH45" s="27">
        <f>IF(AND(Inputs!$CO42=0,BH$4&gt;=Inputs!$CM42),1,IF(AND(BH$4&gt;=Inputs!$CM42,BH$4&lt;Inputs!$CN42),1,IF(AND(BH$4=Inputs!$CN42,BH$4=Inputs!$CO42),1,IF(OR(AND(BH$4=Inputs!$CN42+1,Inputs!$CN42=Inputs!$CO42),AND(BH$4=Inputs!$CN42+2,Inputs!$CN42=Inputs!$CO42)),0,IF(BH$4=Inputs!$CN42,0.8,IF(BH$4=Inputs!$CN42+1,0.6,IF(BH$4=Inputs!$CN42+2,0.4,IF(BH$4=Inputs!$CO42,0.2,IF(AND(BH$4&gt;=Inputs!$CL42,BH$4&lt;Inputs!$CM42),(BH$4-Inputs!$CL42+1)/(Inputs!$AI42+1),0)))))))))</f>
        <v>0</v>
      </c>
      <c r="BI45" s="27">
        <f>IF(AND(Inputs!$CO42=0,BI$4&gt;=Inputs!$CM42),1,IF(AND(BI$4&gt;=Inputs!$CM42,BI$4&lt;Inputs!$CN42),1,IF(AND(BI$4=Inputs!$CN42,BI$4=Inputs!$CO42),1,IF(OR(AND(BI$4=Inputs!$CN42+1,Inputs!$CN42=Inputs!$CO42),AND(BI$4=Inputs!$CN42+2,Inputs!$CN42=Inputs!$CO42)),0,IF(BI$4=Inputs!$CN42,0.8,IF(BI$4=Inputs!$CN42+1,0.6,IF(BI$4=Inputs!$CN42+2,0.4,IF(BI$4=Inputs!$CO42,0.2,IF(AND(BI$4&gt;=Inputs!$CL42,BI$4&lt;Inputs!$CM42),(BI$4-Inputs!$CL42+1)/(Inputs!$AI42+1),0)))))))))</f>
        <v>0</v>
      </c>
      <c r="BJ45" s="27">
        <f>IF(AND(Inputs!$CO42=0,BJ$4&gt;=Inputs!$CM42),1,IF(AND(BJ$4&gt;=Inputs!$CM42,BJ$4&lt;Inputs!$CN42),1,IF(AND(BJ$4=Inputs!$CN42,BJ$4=Inputs!$CO42),1,IF(OR(AND(BJ$4=Inputs!$CN42+1,Inputs!$CN42=Inputs!$CO42),AND(BJ$4=Inputs!$CN42+2,Inputs!$CN42=Inputs!$CO42)),0,IF(BJ$4=Inputs!$CN42,0.8,IF(BJ$4=Inputs!$CN42+1,0.6,IF(BJ$4=Inputs!$CN42+2,0.4,IF(BJ$4=Inputs!$CO42,0.2,IF(AND(BJ$4&gt;=Inputs!$CL42,BJ$4&lt;Inputs!$CM42),(BJ$4-Inputs!$CL42+1)/(Inputs!$AI42+1),0)))))))))</f>
        <v>0</v>
      </c>
      <c r="BK45" s="27">
        <f>IF(AND(Inputs!$CO42=0,BK$4&gt;=Inputs!$CM42),1,IF(AND(BK$4&gt;=Inputs!$CM42,BK$4&lt;Inputs!$CN42),1,IF(AND(BK$4=Inputs!$CN42,BK$4=Inputs!$CO42),1,IF(OR(AND(BK$4=Inputs!$CN42+1,Inputs!$CN42=Inputs!$CO42),AND(BK$4=Inputs!$CN42+2,Inputs!$CN42=Inputs!$CO42)),0,IF(BK$4=Inputs!$CN42,0.8,IF(BK$4=Inputs!$CN42+1,0.6,IF(BK$4=Inputs!$CN42+2,0.4,IF(BK$4=Inputs!$CO42,0.2,IF(AND(BK$4&gt;=Inputs!$CL42,BK$4&lt;Inputs!$CM42),(BK$4-Inputs!$CL42+1)/(Inputs!$AI42+1),0)))))))))</f>
        <v>0</v>
      </c>
      <c r="BL45" s="27">
        <f>IF(AND(Inputs!$CO42=0,BL$4&gt;=Inputs!$CM42),1,IF(AND(BL$4&gt;=Inputs!$CM42,BL$4&lt;Inputs!$CN42),1,IF(AND(BL$4=Inputs!$CN42,BL$4=Inputs!$CO42),1,IF(OR(AND(BL$4=Inputs!$CN42+1,Inputs!$CN42=Inputs!$CO42),AND(BL$4=Inputs!$CN42+2,Inputs!$CN42=Inputs!$CO42)),0,IF(BL$4=Inputs!$CN42,0.8,IF(BL$4=Inputs!$CN42+1,0.6,IF(BL$4=Inputs!$CN42+2,0.4,IF(BL$4=Inputs!$CO42,0.2,IF(AND(BL$4&gt;=Inputs!$CL42,BL$4&lt;Inputs!$CM42),(BL$4-Inputs!$CL42+1)/(Inputs!$AI42+1),0)))))))))</f>
        <v>0</v>
      </c>
      <c r="BM45" s="27">
        <f>IF(AND(Inputs!$CO42=0,BM$4&gt;=Inputs!$CM42),1,IF(AND(BM$4&gt;=Inputs!$CM42,BM$4&lt;Inputs!$CN42),1,IF(AND(BM$4=Inputs!$CN42,BM$4=Inputs!$CO42),1,IF(OR(AND(BM$4=Inputs!$CN42+1,Inputs!$CN42=Inputs!$CO42),AND(BM$4=Inputs!$CN42+2,Inputs!$CN42=Inputs!$CO42)),0,IF(BM$4=Inputs!$CN42,0.8,IF(BM$4=Inputs!$CN42+1,0.6,IF(BM$4=Inputs!$CN42+2,0.4,IF(BM$4=Inputs!$CO42,0.2,IF(AND(BM$4&gt;=Inputs!$CL42,BM$4&lt;Inputs!$CM42),(BM$4-Inputs!$CL42+1)/(Inputs!$AI42+1),0)))))))))</f>
        <v>0</v>
      </c>
      <c r="BO45" s="46" t="str">
        <f>IF(Inputs!$B42="","",(ROUND(Inputs!$BC42*AJ45,0)))</f>
        <v/>
      </c>
      <c r="BP45" s="46" t="str">
        <f>IF(Inputs!$B42="","",(ROUND(Inputs!$BC42*AK45,0)))</f>
        <v/>
      </c>
      <c r="BQ45" s="46" t="str">
        <f>IF(Inputs!$B42="","",(ROUND(Inputs!$BC42*AL45,0)))</f>
        <v/>
      </c>
      <c r="BR45" s="46" t="str">
        <f>IF(Inputs!$B42="","",(ROUND(Inputs!$BC42*AM45,0)))</f>
        <v/>
      </c>
      <c r="BS45" s="46" t="str">
        <f>IF(Inputs!$B42="","",(ROUND(Inputs!$BC42*AN45,0)))</f>
        <v/>
      </c>
      <c r="BT45" s="46" t="str">
        <f>IF(Inputs!$B42="","",(ROUND(Inputs!$BC42*AO45,0)))</f>
        <v/>
      </c>
      <c r="BU45" s="46" t="str">
        <f>IF(Inputs!$B42="","",(ROUND(Inputs!$BC42*AP45,0)))</f>
        <v/>
      </c>
      <c r="BV45" s="46" t="str">
        <f>IF(Inputs!$B42="","",(ROUND(Inputs!$BC42*AQ45,0)))</f>
        <v/>
      </c>
      <c r="BW45" s="46" t="str">
        <f>IF(Inputs!$B42="","",(ROUND(Inputs!$BC42*AR45,0)))</f>
        <v/>
      </c>
      <c r="BX45" s="46" t="str">
        <f>IF(Inputs!$B42="","",(ROUND(Inputs!$BC42*AS45,0)))</f>
        <v/>
      </c>
      <c r="BY45" s="46" t="str">
        <f>IF(Inputs!$B42="","",(ROUND(Inputs!$BC42*AT45,0)))</f>
        <v/>
      </c>
      <c r="BZ45" s="46" t="str">
        <f>IF(Inputs!$B42="","",(ROUND(Inputs!$BC42*AU45,0)))</f>
        <v/>
      </c>
      <c r="CA45" s="46" t="str">
        <f>IF(Inputs!$B42="","",(ROUND(Inputs!$BC42*AV45,0)))</f>
        <v/>
      </c>
      <c r="CB45" s="46" t="str">
        <f>IF(Inputs!$B42="","",(ROUND(Inputs!$BC42*AW45,0)))</f>
        <v/>
      </c>
      <c r="CC45" s="46" t="str">
        <f>IF(Inputs!$B42="","",(ROUND(Inputs!$BC42*AX45,0)))</f>
        <v/>
      </c>
      <c r="CD45" s="46" t="str">
        <f>IF(Inputs!$B42="","",(ROUND(Inputs!$BC42*AY45,0)))</f>
        <v/>
      </c>
      <c r="CE45" s="46" t="str">
        <f>IF(Inputs!$B42="","",(ROUND(Inputs!$BC42*AZ45,0)))</f>
        <v/>
      </c>
      <c r="CF45" s="46" t="str">
        <f>IF(Inputs!$B42="","",(ROUND(Inputs!$BC42*BA45,0)))</f>
        <v/>
      </c>
      <c r="CG45" s="46" t="str">
        <f>IF(Inputs!$B42="","",(ROUND(Inputs!$BC42*BB45,0)))</f>
        <v/>
      </c>
      <c r="CH45" s="46" t="str">
        <f>IF(Inputs!$B42="","",(ROUND(Inputs!$BC42*BC45,0)))</f>
        <v/>
      </c>
      <c r="CI45" s="46" t="str">
        <f>IF(Inputs!$B42="","",(ROUND(Inputs!$BC42*BD45,0)))</f>
        <v/>
      </c>
      <c r="CJ45" s="46" t="str">
        <f>IF(Inputs!$B42="","",(ROUND(Inputs!$BC42*BE45,0)))</f>
        <v/>
      </c>
      <c r="CK45" s="46" t="str">
        <f>IF(Inputs!$B42="","",(ROUND(Inputs!$BC42*BF45,0)))</f>
        <v/>
      </c>
      <c r="CL45" s="46" t="str">
        <f>IF(Inputs!$B42="","",(ROUND(Inputs!$BC42*BG45,0)))</f>
        <v/>
      </c>
      <c r="CM45" s="46" t="str">
        <f>IF(Inputs!$B42="","",(ROUND(Inputs!$BC42*BH45,0)))</f>
        <v/>
      </c>
      <c r="CN45" s="46" t="str">
        <f>IF(Inputs!$B42="","",(ROUND(Inputs!$BC42*BI45,0)))</f>
        <v/>
      </c>
      <c r="CO45" s="46" t="str">
        <f>IF(Inputs!$B42="","",(ROUND(Inputs!$BC42*BJ45,0)))</f>
        <v/>
      </c>
      <c r="CP45" s="46" t="str">
        <f>IF(Inputs!$B42="","",(ROUND(Inputs!$BC42*BK45,0)))</f>
        <v/>
      </c>
      <c r="CQ45" s="46" t="str">
        <f>IF(Inputs!$B42="","",(ROUND(Inputs!$BC42*BL45,0)))</f>
        <v/>
      </c>
      <c r="CR45" s="46" t="str">
        <f>IF(Inputs!$B42="","",(ROUND(Inputs!$BC42*BM45,0)))</f>
        <v/>
      </c>
      <c r="CV45" s="46" t="str">
        <f>IF(A45="","",IF(AND(CV$4&lt;=Inputs!$CQ42,CV$4&gt;=Inputs!$CP42),Inputs!$AR42/(Inputs!$CQ42-Inputs!$CP42+1),0)+IF(CV$4=Inputs!$CL42,Inputs!$BD42,0))</f>
        <v/>
      </c>
      <c r="CW45" s="46" t="str">
        <f>IF(B45="","",IF(AND(CW$4&lt;=Inputs!$CQ42,CW$4&gt;=Inputs!$CP42),Inputs!$AR42/(Inputs!$CQ42-Inputs!$CP42+1),0)+IF(CW$4=Inputs!$CL42,Inputs!$BD42,0))</f>
        <v/>
      </c>
      <c r="CX45" s="46" t="str">
        <f>IF(C45="","",IF(AND(CX$4&lt;=Inputs!$CQ42,CX$4&gt;=Inputs!$CP42),Inputs!$AR42/(Inputs!$CQ42-Inputs!$CP42+1),0)+IF(CX$4=Inputs!$CL42,Inputs!$BD42,0))</f>
        <v/>
      </c>
      <c r="CY45" s="46" t="str">
        <f>IF(D45="","",IF(AND(CY$4&lt;=Inputs!$CQ42,CY$4&gt;=Inputs!$CP42),Inputs!$AR42/(Inputs!$CQ42-Inputs!$CP42+1),0)+IF(CY$4=Inputs!$CL42,Inputs!$BD42,0))</f>
        <v/>
      </c>
      <c r="CZ45" s="46" t="str">
        <f>IF(E45="","",IF(AND(CZ$4&lt;=Inputs!$CQ42,CZ$4&gt;=Inputs!$CP42),Inputs!$AR42/(Inputs!$CQ42-Inputs!$CP42+1),0)+IF(CZ$4=Inputs!$CL42,Inputs!$BD42,0))</f>
        <v/>
      </c>
      <c r="DA45" s="46" t="str">
        <f>IF(F45="","",IF(AND(DA$4&lt;=Inputs!$CQ42,DA$4&gt;=Inputs!$CP42),Inputs!$AR42/(Inputs!$CQ42-Inputs!$CP42+1),0)+IF(DA$4=Inputs!$CL42,Inputs!$BD42,0))</f>
        <v/>
      </c>
      <c r="DB45" s="46" t="str">
        <f>IF(G45="","",IF(AND(DB$4&lt;=Inputs!$CQ42,DB$4&gt;=Inputs!$CP42),Inputs!$AR42/(Inputs!$CQ42-Inputs!$CP42+1),0)+IF(DB$4=Inputs!$CL42,Inputs!$BD42,0))</f>
        <v/>
      </c>
      <c r="DC45" s="46" t="str">
        <f>IF(H45="","",IF(AND(DC$4&lt;=Inputs!$CQ42,DC$4&gt;=Inputs!$CP42),Inputs!$AR42/(Inputs!$CQ42-Inputs!$CP42+1),0)+IF(DC$4=Inputs!$CL42,Inputs!$BD42,0))</f>
        <v/>
      </c>
      <c r="DD45" s="46" t="str">
        <f>IF(I45="","",IF(AND(DD$4&lt;=Inputs!$CQ42,DD$4&gt;=Inputs!$CP42),Inputs!$AR42/(Inputs!$CQ42-Inputs!$CP42+1),0)+IF(DD$4=Inputs!$CL42,Inputs!$BD42,0))</f>
        <v/>
      </c>
      <c r="DE45" s="46" t="str">
        <f>IF(J45="","",IF(AND(DE$4&lt;=Inputs!$CQ42,DE$4&gt;=Inputs!$CP42),Inputs!$AR42/(Inputs!$CQ42-Inputs!$CP42+1),0)+IF(DE$4=Inputs!$CL42,Inputs!$BD42,0))</f>
        <v/>
      </c>
      <c r="DF45" s="46" t="str">
        <f>IF(K45="","",IF(AND(DF$4&lt;=Inputs!$CQ42,DF$4&gt;=Inputs!$CP42),Inputs!$AR42/(Inputs!$CQ42-Inputs!$CP42+1),0)+IF(DF$4=Inputs!$CL42,Inputs!$BD42,0))</f>
        <v/>
      </c>
      <c r="DG45" s="46" t="str">
        <f>IF(L45="","",IF(AND(DG$4&lt;=Inputs!$CQ42,DG$4&gt;=Inputs!$CP42),Inputs!$AR42/(Inputs!$CQ42-Inputs!$CP42+1),0)+IF(DG$4=Inputs!$CL42,Inputs!$BD42,0))</f>
        <v/>
      </c>
      <c r="DH45" s="46" t="str">
        <f>IF(M45="","",IF(AND(DH$4&lt;=Inputs!$CQ42,DH$4&gt;=Inputs!$CP42),Inputs!$AR42/(Inputs!$CQ42-Inputs!$CP42+1),0)+IF(DH$4=Inputs!$CL42,Inputs!$BD42,0))</f>
        <v/>
      </c>
      <c r="DI45" s="46" t="str">
        <f>IF(N45="","",IF(AND(DI$4&lt;=Inputs!$CQ42,DI$4&gt;=Inputs!$CP42),Inputs!$AR42/(Inputs!$CQ42-Inputs!$CP42+1),0)+IF(DI$4=Inputs!$CL42,Inputs!$BD42,0))</f>
        <v/>
      </c>
      <c r="DJ45" s="46" t="str">
        <f>IF(O45="","",IF(AND(DJ$4&lt;=Inputs!$CQ42,DJ$4&gt;=Inputs!$CP42),Inputs!$AR42/(Inputs!$CQ42-Inputs!$CP42+1),0)+IF(DJ$4=Inputs!$CL42,Inputs!$BD42,0))</f>
        <v/>
      </c>
      <c r="DK45" s="46" t="str">
        <f>IF(P45="","",IF(AND(DK$4&lt;=Inputs!$CQ42,DK$4&gt;=Inputs!$CP42),Inputs!$AR42/(Inputs!$CQ42-Inputs!$CP42+1),0)+IF(DK$4=Inputs!$CL42,Inputs!$BD42,0))</f>
        <v/>
      </c>
      <c r="DL45" s="46" t="str">
        <f>IF(Q45="","",IF(AND(DL$4&lt;=Inputs!$CQ42,DL$4&gt;=Inputs!$CP42),Inputs!$AR42/(Inputs!$CQ42-Inputs!$CP42+1),0)+IF(DL$4=Inputs!$CL42,Inputs!$BD42,0))</f>
        <v/>
      </c>
      <c r="DM45" s="46" t="str">
        <f>IF(R45="","",IF(AND(DM$4&lt;=Inputs!$CQ42,DM$4&gt;=Inputs!$CP42),Inputs!$AR42/(Inputs!$CQ42-Inputs!$CP42+1),0)+IF(DM$4=Inputs!$CL42,Inputs!$BD42,0))</f>
        <v/>
      </c>
      <c r="DN45" s="46" t="str">
        <f>IF(S45="","",IF(AND(DN$4&lt;=Inputs!$CQ42,DN$4&gt;=Inputs!$CP42),Inputs!$AR42/(Inputs!$CQ42-Inputs!$CP42+1),0)+IF(DN$4=Inputs!$CL42,Inputs!$BD42,0))</f>
        <v/>
      </c>
      <c r="DO45" s="46" t="str">
        <f>IF(T45="","",IF(AND(DO$4&lt;=Inputs!$CQ42,DO$4&gt;=Inputs!$CP42),Inputs!$AR42/(Inputs!$CQ42-Inputs!$CP42+1),0)+IF(DO$4=Inputs!$CL42,Inputs!$BD42,0))</f>
        <v/>
      </c>
      <c r="DP45" s="46" t="str">
        <f>IF(U45="","",IF(AND(DP$4&lt;=Inputs!$CQ42,DP$4&gt;=Inputs!$CP42),Inputs!$AR42/(Inputs!$CQ42-Inputs!$CP42+1),0)+IF(DP$4=Inputs!$CL42,Inputs!$BD42,0))</f>
        <v/>
      </c>
      <c r="DQ45" s="46" t="str">
        <f>IF(V45="","",IF(AND(DQ$4&lt;=Inputs!$CQ42,DQ$4&gt;=Inputs!$CP42),Inputs!$AR42/(Inputs!$CQ42-Inputs!$CP42+1),0)+IF(DQ$4=Inputs!$CL42,Inputs!$BD42,0))</f>
        <v/>
      </c>
      <c r="DR45" s="46" t="str">
        <f>IF(W45="","",IF(AND(DR$4&lt;=Inputs!$CQ42,DR$4&gt;=Inputs!$CP42),Inputs!$AR42/(Inputs!$CQ42-Inputs!$CP42+1),0)+IF(DR$4=Inputs!$CL42,Inputs!$BD42,0))</f>
        <v/>
      </c>
      <c r="DS45" s="46" t="str">
        <f>IF(X45="","",IF(AND(DS$4&lt;=Inputs!$CQ42,DS$4&gt;=Inputs!$CP42),Inputs!$AR42/(Inputs!$CQ42-Inputs!$CP42+1),0)+IF(DS$4=Inputs!$CL42,Inputs!$BD42,0))</f>
        <v/>
      </c>
      <c r="DT45" s="46" t="str">
        <f>IF(Y45="","",IF(AND(DT$4&lt;=Inputs!$CQ42,DT$4&gt;=Inputs!$CP42),Inputs!$AR42/(Inputs!$CQ42-Inputs!$CP42+1),0)+IF(DT$4=Inputs!$CL42,Inputs!$BD42,0))</f>
        <v/>
      </c>
      <c r="DU45" s="46" t="str">
        <f>IF(Z45="","",IF(AND(DU$4&lt;=Inputs!$CQ42,DU$4&gt;=Inputs!$CP42),Inputs!$AR42/(Inputs!$CQ42-Inputs!$CP42+1),0)+IF(DU$4=Inputs!$CL42,Inputs!$BD42,0))</f>
        <v/>
      </c>
      <c r="DV45" s="46" t="str">
        <f>IF(AA45="","",IF(AND(DV$4&lt;=Inputs!$CQ42,DV$4&gt;=Inputs!$CP42),Inputs!$AR42/(Inputs!$CQ42-Inputs!$CP42+1),0)+IF(DV$4=Inputs!$CL42,Inputs!$BD42,0))</f>
        <v/>
      </c>
      <c r="DW45" s="46" t="str">
        <f>IF(AB45="","",IF(AND(DW$4&lt;=Inputs!$CQ42,DW$4&gt;=Inputs!$CP42),Inputs!$AR42/(Inputs!$CQ42-Inputs!$CP42+1),0)+IF(DW$4=Inputs!$CL42,Inputs!$BD42,0))</f>
        <v/>
      </c>
      <c r="DX45" s="46" t="str">
        <f>IF(AC45="","",IF(AND(DX$4&lt;=Inputs!$CQ42,DX$4&gt;=Inputs!$CP42),Inputs!$AR42/(Inputs!$CQ42-Inputs!$CP42+1),0)+IF(DX$4=Inputs!$CL42,Inputs!$BD42,0))</f>
        <v/>
      </c>
      <c r="DY45" s="46" t="str">
        <f>IF(AD45="","",IF(AND(DY$4&lt;=Inputs!$CQ42,DY$4&gt;=Inputs!$CP42),Inputs!$AR42/(Inputs!$CQ42-Inputs!$CP42+1),0)+IF(DY$4=Inputs!$CL42,Inputs!$BD42,0))</f>
        <v/>
      </c>
      <c r="DZ45" s="46" t="str">
        <f t="shared" si="3"/>
        <v/>
      </c>
    </row>
    <row r="46" spans="1:130">
      <c r="A46" s="7" t="str">
        <f>IF(Inputs!A43="","",Inputs!A43)</f>
        <v/>
      </c>
      <c r="B46" t="str">
        <f>IF(Inputs!B43="","",Inputs!B43)</f>
        <v/>
      </c>
      <c r="C46" s="46" t="str">
        <f>IF(Inputs!$B43="","",BO46-CV46)</f>
        <v/>
      </c>
      <c r="D46" s="46" t="str">
        <f>IF(Inputs!$B43="","",BP46-CW46)</f>
        <v/>
      </c>
      <c r="E46" s="46" t="str">
        <f>IF(Inputs!$B43="","",BQ46-CX46)</f>
        <v/>
      </c>
      <c r="F46" s="46" t="str">
        <f>IF(Inputs!$B43="","",BR46-CY46)</f>
        <v/>
      </c>
      <c r="G46" s="46" t="str">
        <f>IF(Inputs!$B43="","",BS46-CZ46)</f>
        <v/>
      </c>
      <c r="H46" s="46" t="str">
        <f>IF(Inputs!$B43="","",BT46-DA46)</f>
        <v/>
      </c>
      <c r="I46" s="46" t="str">
        <f>IF(Inputs!$B43="","",BU46-DB46)</f>
        <v/>
      </c>
      <c r="J46" s="46" t="str">
        <f>IF(Inputs!$B43="","",BV46-DC46)</f>
        <v/>
      </c>
      <c r="K46" s="46" t="str">
        <f>IF(Inputs!$B43="","",BW46-DD46)</f>
        <v/>
      </c>
      <c r="L46" s="46" t="str">
        <f>IF(Inputs!$B43="","",BX46-DE46)</f>
        <v/>
      </c>
      <c r="M46" s="46" t="str">
        <f>IF(Inputs!$B43="","",BY46-DF46)</f>
        <v/>
      </c>
      <c r="N46" s="46" t="str">
        <f>IF(Inputs!$B43="","",BZ46-DG46)</f>
        <v/>
      </c>
      <c r="O46" s="46" t="str">
        <f>IF(Inputs!$B43="","",CA46-DH46)</f>
        <v/>
      </c>
      <c r="P46" s="46" t="str">
        <f>IF(Inputs!$B43="","",CB46-DI46)</f>
        <v/>
      </c>
      <c r="Q46" s="46" t="str">
        <f>IF(Inputs!$B43="","",CC46-DJ46)</f>
        <v/>
      </c>
      <c r="R46" s="46" t="str">
        <f>IF(Inputs!$B43="","",CD46-DK46)</f>
        <v/>
      </c>
      <c r="S46" s="46" t="str">
        <f>IF(Inputs!$B43="","",CE46-DL46)</f>
        <v/>
      </c>
      <c r="T46" s="46" t="str">
        <f>IF(Inputs!$B43="","",CF46-DM46)</f>
        <v/>
      </c>
      <c r="U46" s="46" t="str">
        <f>IF(Inputs!$B43="","",CG46-DN46)</f>
        <v/>
      </c>
      <c r="V46" s="46" t="str">
        <f>IF(Inputs!$B43="","",CH46-DO46)</f>
        <v/>
      </c>
      <c r="W46" s="46" t="str">
        <f>IF(Inputs!$B43="","",CI46-DP46)</f>
        <v/>
      </c>
      <c r="X46" s="46" t="str">
        <f>IF(Inputs!$B43="","",CJ46-DQ46)</f>
        <v/>
      </c>
      <c r="Y46" s="46" t="str">
        <f>IF(Inputs!$B43="","",CK46-DR46)</f>
        <v/>
      </c>
      <c r="Z46" s="46" t="str">
        <f>IF(Inputs!$B43="","",CL46-DS46)</f>
        <v/>
      </c>
      <c r="AA46" s="46" t="str">
        <f>IF(Inputs!$B43="","",CM46-DT46)</f>
        <v/>
      </c>
      <c r="AB46" s="46" t="str">
        <f>IF(Inputs!$B43="","",CN46-DU46)</f>
        <v/>
      </c>
      <c r="AC46" s="46" t="str">
        <f>IF(Inputs!$B43="","",CO46-DV46)</f>
        <v/>
      </c>
      <c r="AD46" s="46" t="str">
        <f>IF(Inputs!$B43="","",CP46-DW46)</f>
        <v/>
      </c>
      <c r="AE46" s="46" t="str">
        <f>IF(Inputs!$B43="","",CQ46-DX46)</f>
        <v/>
      </c>
      <c r="AF46" s="46" t="str">
        <f>IF(Inputs!$B43="","",CR46-DY46)</f>
        <v/>
      </c>
      <c r="AG46" s="50" t="str">
        <f t="shared" si="4"/>
        <v/>
      </c>
      <c r="AH46" s="50"/>
      <c r="AJ46" s="27">
        <f>IF(AND(Inputs!$CO43=0,AJ$4&gt;=Inputs!$CM43),1,IF(AND(AJ$4&gt;=Inputs!$CM43,AJ$4&lt;Inputs!$CN43),1,IF(AND(AJ$4=Inputs!$CN43,AJ$4=Inputs!$CO43),1,IF(OR(AND(AJ$4=Inputs!$CN43+1,Inputs!$CN43=Inputs!$CO43),AND(AJ$4=Inputs!$CN43+2,Inputs!$CN43=Inputs!$CO43)),0,IF(AJ$4=Inputs!$CN43,0.8,IF(AJ$4=Inputs!$CN43+1,0.6,IF(AJ$4=Inputs!$CN43+2,0.4,IF(AJ$4=Inputs!$CO43,0.2,IF(AND(AJ$4&gt;=Inputs!$CL43,AJ$4&lt;Inputs!$CM43),(AJ$4-Inputs!$CL43+1)/(Inputs!$AI43+1),0)))))))))</f>
        <v>0</v>
      </c>
      <c r="AK46" s="27">
        <f>IF(AND(Inputs!$CO43=0,AK$4&gt;=Inputs!$CM43),1,IF(AND(AK$4&gt;=Inputs!$CM43,AK$4&lt;Inputs!$CN43),1,IF(AND(AK$4=Inputs!$CN43,AK$4=Inputs!$CO43),1,IF(OR(AND(AK$4=Inputs!$CN43+1,Inputs!$CN43=Inputs!$CO43),AND(AK$4=Inputs!$CN43+2,Inputs!$CN43=Inputs!$CO43)),0,IF(AK$4=Inputs!$CN43,0.8,IF(AK$4=Inputs!$CN43+1,0.6,IF(AK$4=Inputs!$CN43+2,0.4,IF(AK$4=Inputs!$CO43,0.2,IF(AND(AK$4&gt;=Inputs!$CL43,AK$4&lt;Inputs!$CM43),(AK$4-Inputs!$CL43+1)/(Inputs!$AI43+1),0)))))))))</f>
        <v>0</v>
      </c>
      <c r="AL46" s="27">
        <f>IF(AND(Inputs!$CO43=0,AL$4&gt;=Inputs!$CM43),1,IF(AND(AL$4&gt;=Inputs!$CM43,AL$4&lt;Inputs!$CN43),1,IF(AND(AL$4=Inputs!$CN43,AL$4=Inputs!$CO43),1,IF(OR(AND(AL$4=Inputs!$CN43+1,Inputs!$CN43=Inputs!$CO43),AND(AL$4=Inputs!$CN43+2,Inputs!$CN43=Inputs!$CO43)),0,IF(AL$4=Inputs!$CN43,0.8,IF(AL$4=Inputs!$CN43+1,0.6,IF(AL$4=Inputs!$CN43+2,0.4,IF(AL$4=Inputs!$CO43,0.2,IF(AND(AL$4&gt;=Inputs!$CL43,AL$4&lt;Inputs!$CM43),(AL$4-Inputs!$CL43+1)/(Inputs!$AI43+1),0)))))))))</f>
        <v>0</v>
      </c>
      <c r="AM46" s="27">
        <f>IF(AND(Inputs!$CO43=0,AM$4&gt;=Inputs!$CM43),1,IF(AND(AM$4&gt;=Inputs!$CM43,AM$4&lt;Inputs!$CN43),1,IF(AND(AM$4=Inputs!$CN43,AM$4=Inputs!$CO43),1,IF(OR(AND(AM$4=Inputs!$CN43+1,Inputs!$CN43=Inputs!$CO43),AND(AM$4=Inputs!$CN43+2,Inputs!$CN43=Inputs!$CO43)),0,IF(AM$4=Inputs!$CN43,0.8,IF(AM$4=Inputs!$CN43+1,0.6,IF(AM$4=Inputs!$CN43+2,0.4,IF(AM$4=Inputs!$CO43,0.2,IF(AND(AM$4&gt;=Inputs!$CL43,AM$4&lt;Inputs!$CM43),(AM$4-Inputs!$CL43+1)/(Inputs!$AI43+1),0)))))))))</f>
        <v>0</v>
      </c>
      <c r="AN46" s="27">
        <f>IF(AND(Inputs!$CO43=0,AN$4&gt;=Inputs!$CM43),1,IF(AND(AN$4&gt;=Inputs!$CM43,AN$4&lt;Inputs!$CN43),1,IF(AND(AN$4=Inputs!$CN43,AN$4=Inputs!$CO43),1,IF(OR(AND(AN$4=Inputs!$CN43+1,Inputs!$CN43=Inputs!$CO43),AND(AN$4=Inputs!$CN43+2,Inputs!$CN43=Inputs!$CO43)),0,IF(AN$4=Inputs!$CN43,0.8,IF(AN$4=Inputs!$CN43+1,0.6,IF(AN$4=Inputs!$CN43+2,0.4,IF(AN$4=Inputs!$CO43,0.2,IF(AND(AN$4&gt;=Inputs!$CL43,AN$4&lt;Inputs!$CM43),(AN$4-Inputs!$CL43+1)/(Inputs!$AI43+1),0)))))))))</f>
        <v>0</v>
      </c>
      <c r="AO46" s="27">
        <f>IF(AND(Inputs!$CO43=0,AO$4&gt;=Inputs!$CM43),1,IF(AND(AO$4&gt;=Inputs!$CM43,AO$4&lt;Inputs!$CN43),1,IF(AND(AO$4=Inputs!$CN43,AO$4=Inputs!$CO43),1,IF(OR(AND(AO$4=Inputs!$CN43+1,Inputs!$CN43=Inputs!$CO43),AND(AO$4=Inputs!$CN43+2,Inputs!$CN43=Inputs!$CO43)),0,IF(AO$4=Inputs!$CN43,0.8,IF(AO$4=Inputs!$CN43+1,0.6,IF(AO$4=Inputs!$CN43+2,0.4,IF(AO$4=Inputs!$CO43,0.2,IF(AND(AO$4&gt;=Inputs!$CL43,AO$4&lt;Inputs!$CM43),(AO$4-Inputs!$CL43+1)/(Inputs!$AI43+1),0)))))))))</f>
        <v>0</v>
      </c>
      <c r="AP46" s="27">
        <f>IF(AND(Inputs!$CO43=0,AP$4&gt;=Inputs!$CM43),1,IF(AND(AP$4&gt;=Inputs!$CM43,AP$4&lt;Inputs!$CN43),1,IF(AND(AP$4=Inputs!$CN43,AP$4=Inputs!$CO43),1,IF(OR(AND(AP$4=Inputs!$CN43+1,Inputs!$CN43=Inputs!$CO43),AND(AP$4=Inputs!$CN43+2,Inputs!$CN43=Inputs!$CO43)),0,IF(AP$4=Inputs!$CN43,0.8,IF(AP$4=Inputs!$CN43+1,0.6,IF(AP$4=Inputs!$CN43+2,0.4,IF(AP$4=Inputs!$CO43,0.2,IF(AND(AP$4&gt;=Inputs!$CL43,AP$4&lt;Inputs!$CM43),(AP$4-Inputs!$CL43+1)/(Inputs!$AI43+1),0)))))))))</f>
        <v>0</v>
      </c>
      <c r="AQ46" s="27">
        <f>IF(AND(Inputs!$CO43=0,AQ$4&gt;=Inputs!$CM43),1,IF(AND(AQ$4&gt;=Inputs!$CM43,AQ$4&lt;Inputs!$CN43),1,IF(AND(AQ$4=Inputs!$CN43,AQ$4=Inputs!$CO43),1,IF(OR(AND(AQ$4=Inputs!$CN43+1,Inputs!$CN43=Inputs!$CO43),AND(AQ$4=Inputs!$CN43+2,Inputs!$CN43=Inputs!$CO43)),0,IF(AQ$4=Inputs!$CN43,0.8,IF(AQ$4=Inputs!$CN43+1,0.6,IF(AQ$4=Inputs!$CN43+2,0.4,IF(AQ$4=Inputs!$CO43,0.2,IF(AND(AQ$4&gt;=Inputs!$CL43,AQ$4&lt;Inputs!$CM43),(AQ$4-Inputs!$CL43+1)/(Inputs!$AI43+1),0)))))))))</f>
        <v>0</v>
      </c>
      <c r="AR46" s="27">
        <f>IF(AND(Inputs!$CO43=0,AR$4&gt;=Inputs!$CM43),1,IF(AND(AR$4&gt;=Inputs!$CM43,AR$4&lt;Inputs!$CN43),1,IF(AND(AR$4=Inputs!$CN43,AR$4=Inputs!$CO43),1,IF(OR(AND(AR$4=Inputs!$CN43+1,Inputs!$CN43=Inputs!$CO43),AND(AR$4=Inputs!$CN43+2,Inputs!$CN43=Inputs!$CO43)),0,IF(AR$4=Inputs!$CN43,0.8,IF(AR$4=Inputs!$CN43+1,0.6,IF(AR$4=Inputs!$CN43+2,0.4,IF(AR$4=Inputs!$CO43,0.2,IF(AND(AR$4&gt;=Inputs!$CL43,AR$4&lt;Inputs!$CM43),(AR$4-Inputs!$CL43+1)/(Inputs!$AI43+1),0)))))))))</f>
        <v>0</v>
      </c>
      <c r="AS46" s="27">
        <f>IF(AND(Inputs!$CO43=0,AS$4&gt;=Inputs!$CM43),1,IF(AND(AS$4&gt;=Inputs!$CM43,AS$4&lt;Inputs!$CN43),1,IF(AND(AS$4=Inputs!$CN43,AS$4=Inputs!$CO43),1,IF(OR(AND(AS$4=Inputs!$CN43+1,Inputs!$CN43=Inputs!$CO43),AND(AS$4=Inputs!$CN43+2,Inputs!$CN43=Inputs!$CO43)),0,IF(AS$4=Inputs!$CN43,0.8,IF(AS$4=Inputs!$CN43+1,0.6,IF(AS$4=Inputs!$CN43+2,0.4,IF(AS$4=Inputs!$CO43,0.2,IF(AND(AS$4&gt;=Inputs!$CL43,AS$4&lt;Inputs!$CM43),(AS$4-Inputs!$CL43+1)/(Inputs!$AI43+1),0)))))))))</f>
        <v>0</v>
      </c>
      <c r="AT46" s="27">
        <f>IF(AND(Inputs!$CO43=0,AT$4&gt;=Inputs!$CM43),1,IF(AND(AT$4&gt;=Inputs!$CM43,AT$4&lt;Inputs!$CN43),1,IF(AND(AT$4=Inputs!$CN43,AT$4=Inputs!$CO43),1,IF(OR(AND(AT$4=Inputs!$CN43+1,Inputs!$CN43=Inputs!$CO43),AND(AT$4=Inputs!$CN43+2,Inputs!$CN43=Inputs!$CO43)),0,IF(AT$4=Inputs!$CN43,0.8,IF(AT$4=Inputs!$CN43+1,0.6,IF(AT$4=Inputs!$CN43+2,0.4,IF(AT$4=Inputs!$CO43,0.2,IF(AND(AT$4&gt;=Inputs!$CL43,AT$4&lt;Inputs!$CM43),(AT$4-Inputs!$CL43+1)/(Inputs!$AI43+1),0)))))))))</f>
        <v>0</v>
      </c>
      <c r="AU46" s="27">
        <f>IF(AND(Inputs!$CO43=0,AU$4&gt;=Inputs!$CM43),1,IF(AND(AU$4&gt;=Inputs!$CM43,AU$4&lt;Inputs!$CN43),1,IF(AND(AU$4=Inputs!$CN43,AU$4=Inputs!$CO43),1,IF(OR(AND(AU$4=Inputs!$CN43+1,Inputs!$CN43=Inputs!$CO43),AND(AU$4=Inputs!$CN43+2,Inputs!$CN43=Inputs!$CO43)),0,IF(AU$4=Inputs!$CN43,0.8,IF(AU$4=Inputs!$CN43+1,0.6,IF(AU$4=Inputs!$CN43+2,0.4,IF(AU$4=Inputs!$CO43,0.2,IF(AND(AU$4&gt;=Inputs!$CL43,AU$4&lt;Inputs!$CM43),(AU$4-Inputs!$CL43+1)/(Inputs!$AI43+1),0)))))))))</f>
        <v>0</v>
      </c>
      <c r="AV46" s="27">
        <f>IF(AND(Inputs!$CO43=0,AV$4&gt;=Inputs!$CM43),1,IF(AND(AV$4&gt;=Inputs!$CM43,AV$4&lt;Inputs!$CN43),1,IF(AND(AV$4=Inputs!$CN43,AV$4=Inputs!$CO43),1,IF(OR(AND(AV$4=Inputs!$CN43+1,Inputs!$CN43=Inputs!$CO43),AND(AV$4=Inputs!$CN43+2,Inputs!$CN43=Inputs!$CO43)),0,IF(AV$4=Inputs!$CN43,0.8,IF(AV$4=Inputs!$CN43+1,0.6,IF(AV$4=Inputs!$CN43+2,0.4,IF(AV$4=Inputs!$CO43,0.2,IF(AND(AV$4&gt;=Inputs!$CL43,AV$4&lt;Inputs!$CM43),(AV$4-Inputs!$CL43+1)/(Inputs!$AI43+1),0)))))))))</f>
        <v>0</v>
      </c>
      <c r="AW46" s="27">
        <f>IF(AND(Inputs!$CO43=0,AW$4&gt;=Inputs!$CM43),1,IF(AND(AW$4&gt;=Inputs!$CM43,AW$4&lt;Inputs!$CN43),1,IF(AND(AW$4=Inputs!$CN43,AW$4=Inputs!$CO43),1,IF(OR(AND(AW$4=Inputs!$CN43+1,Inputs!$CN43=Inputs!$CO43),AND(AW$4=Inputs!$CN43+2,Inputs!$CN43=Inputs!$CO43)),0,IF(AW$4=Inputs!$CN43,0.8,IF(AW$4=Inputs!$CN43+1,0.6,IF(AW$4=Inputs!$CN43+2,0.4,IF(AW$4=Inputs!$CO43,0.2,IF(AND(AW$4&gt;=Inputs!$CL43,AW$4&lt;Inputs!$CM43),(AW$4-Inputs!$CL43+1)/(Inputs!$AI43+1),0)))))))))</f>
        <v>0</v>
      </c>
      <c r="AX46" s="27">
        <f>IF(AND(Inputs!$CO43=0,AX$4&gt;=Inputs!$CM43),1,IF(AND(AX$4&gt;=Inputs!$CM43,AX$4&lt;Inputs!$CN43),1,IF(AND(AX$4=Inputs!$CN43,AX$4=Inputs!$CO43),1,IF(OR(AND(AX$4=Inputs!$CN43+1,Inputs!$CN43=Inputs!$CO43),AND(AX$4=Inputs!$CN43+2,Inputs!$CN43=Inputs!$CO43)),0,IF(AX$4=Inputs!$CN43,0.8,IF(AX$4=Inputs!$CN43+1,0.6,IF(AX$4=Inputs!$CN43+2,0.4,IF(AX$4=Inputs!$CO43,0.2,IF(AND(AX$4&gt;=Inputs!$CL43,AX$4&lt;Inputs!$CM43),(AX$4-Inputs!$CL43+1)/(Inputs!$AI43+1),0)))))))))</f>
        <v>0</v>
      </c>
      <c r="AY46" s="27">
        <f>IF(AND(Inputs!$CO43=0,AY$4&gt;=Inputs!$CM43),1,IF(AND(AY$4&gt;=Inputs!$CM43,AY$4&lt;Inputs!$CN43),1,IF(AND(AY$4=Inputs!$CN43,AY$4=Inputs!$CO43),1,IF(OR(AND(AY$4=Inputs!$CN43+1,Inputs!$CN43=Inputs!$CO43),AND(AY$4=Inputs!$CN43+2,Inputs!$CN43=Inputs!$CO43)),0,IF(AY$4=Inputs!$CN43,0.8,IF(AY$4=Inputs!$CN43+1,0.6,IF(AY$4=Inputs!$CN43+2,0.4,IF(AY$4=Inputs!$CO43,0.2,IF(AND(AY$4&gt;=Inputs!$CL43,AY$4&lt;Inputs!$CM43),(AY$4-Inputs!$CL43+1)/(Inputs!$AI43+1),0)))))))))</f>
        <v>0</v>
      </c>
      <c r="AZ46" s="27">
        <f>IF(AND(Inputs!$CO43=0,AZ$4&gt;=Inputs!$CM43),1,IF(AND(AZ$4&gt;=Inputs!$CM43,AZ$4&lt;Inputs!$CN43),1,IF(AND(AZ$4=Inputs!$CN43,AZ$4=Inputs!$CO43),1,IF(OR(AND(AZ$4=Inputs!$CN43+1,Inputs!$CN43=Inputs!$CO43),AND(AZ$4=Inputs!$CN43+2,Inputs!$CN43=Inputs!$CO43)),0,IF(AZ$4=Inputs!$CN43,0.8,IF(AZ$4=Inputs!$CN43+1,0.6,IF(AZ$4=Inputs!$CN43+2,0.4,IF(AZ$4=Inputs!$CO43,0.2,IF(AND(AZ$4&gt;=Inputs!$CL43,AZ$4&lt;Inputs!$CM43),(AZ$4-Inputs!$CL43+1)/(Inputs!$AI43+1),0)))))))))</f>
        <v>0</v>
      </c>
      <c r="BA46" s="27">
        <f>IF(AND(Inputs!$CO43=0,BA$4&gt;=Inputs!$CM43),1,IF(AND(BA$4&gt;=Inputs!$CM43,BA$4&lt;Inputs!$CN43),1,IF(AND(BA$4=Inputs!$CN43,BA$4=Inputs!$CO43),1,IF(OR(AND(BA$4=Inputs!$CN43+1,Inputs!$CN43=Inputs!$CO43),AND(BA$4=Inputs!$CN43+2,Inputs!$CN43=Inputs!$CO43)),0,IF(BA$4=Inputs!$CN43,0.8,IF(BA$4=Inputs!$CN43+1,0.6,IF(BA$4=Inputs!$CN43+2,0.4,IF(BA$4=Inputs!$CO43,0.2,IF(AND(BA$4&gt;=Inputs!$CL43,BA$4&lt;Inputs!$CM43),(BA$4-Inputs!$CL43+1)/(Inputs!$AI43+1),0)))))))))</f>
        <v>0</v>
      </c>
      <c r="BB46" s="27">
        <f>IF(AND(Inputs!$CO43=0,BB$4&gt;=Inputs!$CM43),1,IF(AND(BB$4&gt;=Inputs!$CM43,BB$4&lt;Inputs!$CN43),1,IF(AND(BB$4=Inputs!$CN43,BB$4=Inputs!$CO43),1,IF(OR(AND(BB$4=Inputs!$CN43+1,Inputs!$CN43=Inputs!$CO43),AND(BB$4=Inputs!$CN43+2,Inputs!$CN43=Inputs!$CO43)),0,IF(BB$4=Inputs!$CN43,0.8,IF(BB$4=Inputs!$CN43+1,0.6,IF(BB$4=Inputs!$CN43+2,0.4,IF(BB$4=Inputs!$CO43,0.2,IF(AND(BB$4&gt;=Inputs!$CL43,BB$4&lt;Inputs!$CM43),(BB$4-Inputs!$CL43+1)/(Inputs!$AI43+1),0)))))))))</f>
        <v>0</v>
      </c>
      <c r="BC46" s="27">
        <f>IF(AND(Inputs!$CO43=0,BC$4&gt;=Inputs!$CM43),1,IF(AND(BC$4&gt;=Inputs!$CM43,BC$4&lt;Inputs!$CN43),1,IF(AND(BC$4=Inputs!$CN43,BC$4=Inputs!$CO43),1,IF(OR(AND(BC$4=Inputs!$CN43+1,Inputs!$CN43=Inputs!$CO43),AND(BC$4=Inputs!$CN43+2,Inputs!$CN43=Inputs!$CO43)),0,IF(BC$4=Inputs!$CN43,0.8,IF(BC$4=Inputs!$CN43+1,0.6,IF(BC$4=Inputs!$CN43+2,0.4,IF(BC$4=Inputs!$CO43,0.2,IF(AND(BC$4&gt;=Inputs!$CL43,BC$4&lt;Inputs!$CM43),(BC$4-Inputs!$CL43+1)/(Inputs!$AI43+1),0)))))))))</f>
        <v>0</v>
      </c>
      <c r="BD46" s="27">
        <f>IF(AND(Inputs!$CO43=0,BD$4&gt;=Inputs!$CM43),1,IF(AND(BD$4&gt;=Inputs!$CM43,BD$4&lt;Inputs!$CN43),1,IF(AND(BD$4=Inputs!$CN43,BD$4=Inputs!$CO43),1,IF(OR(AND(BD$4=Inputs!$CN43+1,Inputs!$CN43=Inputs!$CO43),AND(BD$4=Inputs!$CN43+2,Inputs!$CN43=Inputs!$CO43)),0,IF(BD$4=Inputs!$CN43,0.8,IF(BD$4=Inputs!$CN43+1,0.6,IF(BD$4=Inputs!$CN43+2,0.4,IF(BD$4=Inputs!$CO43,0.2,IF(AND(BD$4&gt;=Inputs!$CL43,BD$4&lt;Inputs!$CM43),(BD$4-Inputs!$CL43+1)/(Inputs!$AI43+1),0)))))))))</f>
        <v>0</v>
      </c>
      <c r="BE46" s="27">
        <f>IF(AND(Inputs!$CO43=0,BE$4&gt;=Inputs!$CM43),1,IF(AND(BE$4&gt;=Inputs!$CM43,BE$4&lt;Inputs!$CN43),1,IF(AND(BE$4=Inputs!$CN43,BE$4=Inputs!$CO43),1,IF(OR(AND(BE$4=Inputs!$CN43+1,Inputs!$CN43=Inputs!$CO43),AND(BE$4=Inputs!$CN43+2,Inputs!$CN43=Inputs!$CO43)),0,IF(BE$4=Inputs!$CN43,0.8,IF(BE$4=Inputs!$CN43+1,0.6,IF(BE$4=Inputs!$CN43+2,0.4,IF(BE$4=Inputs!$CO43,0.2,IF(AND(BE$4&gt;=Inputs!$CL43,BE$4&lt;Inputs!$CM43),(BE$4-Inputs!$CL43+1)/(Inputs!$AI43+1),0)))))))))</f>
        <v>0</v>
      </c>
      <c r="BF46" s="27">
        <f>IF(AND(Inputs!$CO43=0,BF$4&gt;=Inputs!$CM43),1,IF(AND(BF$4&gt;=Inputs!$CM43,BF$4&lt;Inputs!$CN43),1,IF(AND(BF$4=Inputs!$CN43,BF$4=Inputs!$CO43),1,IF(OR(AND(BF$4=Inputs!$CN43+1,Inputs!$CN43=Inputs!$CO43),AND(BF$4=Inputs!$CN43+2,Inputs!$CN43=Inputs!$CO43)),0,IF(BF$4=Inputs!$CN43,0.8,IF(BF$4=Inputs!$CN43+1,0.6,IF(BF$4=Inputs!$CN43+2,0.4,IF(BF$4=Inputs!$CO43,0.2,IF(AND(BF$4&gt;=Inputs!$CL43,BF$4&lt;Inputs!$CM43),(BF$4-Inputs!$CL43+1)/(Inputs!$AI43+1),0)))))))))</f>
        <v>0</v>
      </c>
      <c r="BG46" s="27">
        <f>IF(AND(Inputs!$CO43=0,BG$4&gt;=Inputs!$CM43),1,IF(AND(BG$4&gt;=Inputs!$CM43,BG$4&lt;Inputs!$CN43),1,IF(AND(BG$4=Inputs!$CN43,BG$4=Inputs!$CO43),1,IF(OR(AND(BG$4=Inputs!$CN43+1,Inputs!$CN43=Inputs!$CO43),AND(BG$4=Inputs!$CN43+2,Inputs!$CN43=Inputs!$CO43)),0,IF(BG$4=Inputs!$CN43,0.8,IF(BG$4=Inputs!$CN43+1,0.6,IF(BG$4=Inputs!$CN43+2,0.4,IF(BG$4=Inputs!$CO43,0.2,IF(AND(BG$4&gt;=Inputs!$CL43,BG$4&lt;Inputs!$CM43),(BG$4-Inputs!$CL43+1)/(Inputs!$AI43+1),0)))))))))</f>
        <v>0</v>
      </c>
      <c r="BH46" s="27">
        <f>IF(AND(Inputs!$CO43=0,BH$4&gt;=Inputs!$CM43),1,IF(AND(BH$4&gt;=Inputs!$CM43,BH$4&lt;Inputs!$CN43),1,IF(AND(BH$4=Inputs!$CN43,BH$4=Inputs!$CO43),1,IF(OR(AND(BH$4=Inputs!$CN43+1,Inputs!$CN43=Inputs!$CO43),AND(BH$4=Inputs!$CN43+2,Inputs!$CN43=Inputs!$CO43)),0,IF(BH$4=Inputs!$CN43,0.8,IF(BH$4=Inputs!$CN43+1,0.6,IF(BH$4=Inputs!$CN43+2,0.4,IF(BH$4=Inputs!$CO43,0.2,IF(AND(BH$4&gt;=Inputs!$CL43,BH$4&lt;Inputs!$CM43),(BH$4-Inputs!$CL43+1)/(Inputs!$AI43+1),0)))))))))</f>
        <v>0</v>
      </c>
      <c r="BI46" s="27">
        <f>IF(AND(Inputs!$CO43=0,BI$4&gt;=Inputs!$CM43),1,IF(AND(BI$4&gt;=Inputs!$CM43,BI$4&lt;Inputs!$CN43),1,IF(AND(BI$4=Inputs!$CN43,BI$4=Inputs!$CO43),1,IF(OR(AND(BI$4=Inputs!$CN43+1,Inputs!$CN43=Inputs!$CO43),AND(BI$4=Inputs!$CN43+2,Inputs!$CN43=Inputs!$CO43)),0,IF(BI$4=Inputs!$CN43,0.8,IF(BI$4=Inputs!$CN43+1,0.6,IF(BI$4=Inputs!$CN43+2,0.4,IF(BI$4=Inputs!$CO43,0.2,IF(AND(BI$4&gt;=Inputs!$CL43,BI$4&lt;Inputs!$CM43),(BI$4-Inputs!$CL43+1)/(Inputs!$AI43+1),0)))))))))</f>
        <v>0</v>
      </c>
      <c r="BJ46" s="27">
        <f>IF(AND(Inputs!$CO43=0,BJ$4&gt;=Inputs!$CM43),1,IF(AND(BJ$4&gt;=Inputs!$CM43,BJ$4&lt;Inputs!$CN43),1,IF(AND(BJ$4=Inputs!$CN43,BJ$4=Inputs!$CO43),1,IF(OR(AND(BJ$4=Inputs!$CN43+1,Inputs!$CN43=Inputs!$CO43),AND(BJ$4=Inputs!$CN43+2,Inputs!$CN43=Inputs!$CO43)),0,IF(BJ$4=Inputs!$CN43,0.8,IF(BJ$4=Inputs!$CN43+1,0.6,IF(BJ$4=Inputs!$CN43+2,0.4,IF(BJ$4=Inputs!$CO43,0.2,IF(AND(BJ$4&gt;=Inputs!$CL43,BJ$4&lt;Inputs!$CM43),(BJ$4-Inputs!$CL43+1)/(Inputs!$AI43+1),0)))))))))</f>
        <v>0</v>
      </c>
      <c r="BK46" s="27">
        <f>IF(AND(Inputs!$CO43=0,BK$4&gt;=Inputs!$CM43),1,IF(AND(BK$4&gt;=Inputs!$CM43,BK$4&lt;Inputs!$CN43),1,IF(AND(BK$4=Inputs!$CN43,BK$4=Inputs!$CO43),1,IF(OR(AND(BK$4=Inputs!$CN43+1,Inputs!$CN43=Inputs!$CO43),AND(BK$4=Inputs!$CN43+2,Inputs!$CN43=Inputs!$CO43)),0,IF(BK$4=Inputs!$CN43,0.8,IF(BK$4=Inputs!$CN43+1,0.6,IF(BK$4=Inputs!$CN43+2,0.4,IF(BK$4=Inputs!$CO43,0.2,IF(AND(BK$4&gt;=Inputs!$CL43,BK$4&lt;Inputs!$CM43),(BK$4-Inputs!$CL43+1)/(Inputs!$AI43+1),0)))))))))</f>
        <v>0</v>
      </c>
      <c r="BL46" s="27">
        <f>IF(AND(Inputs!$CO43=0,BL$4&gt;=Inputs!$CM43),1,IF(AND(BL$4&gt;=Inputs!$CM43,BL$4&lt;Inputs!$CN43),1,IF(AND(BL$4=Inputs!$CN43,BL$4=Inputs!$CO43),1,IF(OR(AND(BL$4=Inputs!$CN43+1,Inputs!$CN43=Inputs!$CO43),AND(BL$4=Inputs!$CN43+2,Inputs!$CN43=Inputs!$CO43)),0,IF(BL$4=Inputs!$CN43,0.8,IF(BL$4=Inputs!$CN43+1,0.6,IF(BL$4=Inputs!$CN43+2,0.4,IF(BL$4=Inputs!$CO43,0.2,IF(AND(BL$4&gt;=Inputs!$CL43,BL$4&lt;Inputs!$CM43),(BL$4-Inputs!$CL43+1)/(Inputs!$AI43+1),0)))))))))</f>
        <v>0</v>
      </c>
      <c r="BM46" s="27">
        <f>IF(AND(Inputs!$CO43=0,BM$4&gt;=Inputs!$CM43),1,IF(AND(BM$4&gt;=Inputs!$CM43,BM$4&lt;Inputs!$CN43),1,IF(AND(BM$4=Inputs!$CN43,BM$4=Inputs!$CO43),1,IF(OR(AND(BM$4=Inputs!$CN43+1,Inputs!$CN43=Inputs!$CO43),AND(BM$4=Inputs!$CN43+2,Inputs!$CN43=Inputs!$CO43)),0,IF(BM$4=Inputs!$CN43,0.8,IF(BM$4=Inputs!$CN43+1,0.6,IF(BM$4=Inputs!$CN43+2,0.4,IF(BM$4=Inputs!$CO43,0.2,IF(AND(BM$4&gt;=Inputs!$CL43,BM$4&lt;Inputs!$CM43),(BM$4-Inputs!$CL43+1)/(Inputs!$AI43+1),0)))))))))</f>
        <v>0</v>
      </c>
      <c r="BO46" s="46" t="str">
        <f>IF(Inputs!$B43="","",(ROUND(Inputs!$BC43*AJ46,0)))</f>
        <v/>
      </c>
      <c r="BP46" s="46" t="str">
        <f>IF(Inputs!$B43="","",(ROUND(Inputs!$BC43*AK46,0)))</f>
        <v/>
      </c>
      <c r="BQ46" s="46" t="str">
        <f>IF(Inputs!$B43="","",(ROUND(Inputs!$BC43*AL46,0)))</f>
        <v/>
      </c>
      <c r="BR46" s="46" t="str">
        <f>IF(Inputs!$B43="","",(ROUND(Inputs!$BC43*AM46,0)))</f>
        <v/>
      </c>
      <c r="BS46" s="46" t="str">
        <f>IF(Inputs!$B43="","",(ROUND(Inputs!$BC43*AN46,0)))</f>
        <v/>
      </c>
      <c r="BT46" s="46" t="str">
        <f>IF(Inputs!$B43="","",(ROUND(Inputs!$BC43*AO46,0)))</f>
        <v/>
      </c>
      <c r="BU46" s="46" t="str">
        <f>IF(Inputs!$B43="","",(ROUND(Inputs!$BC43*AP46,0)))</f>
        <v/>
      </c>
      <c r="BV46" s="46" t="str">
        <f>IF(Inputs!$B43="","",(ROUND(Inputs!$BC43*AQ46,0)))</f>
        <v/>
      </c>
      <c r="BW46" s="46" t="str">
        <f>IF(Inputs!$B43="","",(ROUND(Inputs!$BC43*AR46,0)))</f>
        <v/>
      </c>
      <c r="BX46" s="46" t="str">
        <f>IF(Inputs!$B43="","",(ROUND(Inputs!$BC43*AS46,0)))</f>
        <v/>
      </c>
      <c r="BY46" s="46" t="str">
        <f>IF(Inputs!$B43="","",(ROUND(Inputs!$BC43*AT46,0)))</f>
        <v/>
      </c>
      <c r="BZ46" s="46" t="str">
        <f>IF(Inputs!$B43="","",(ROUND(Inputs!$BC43*AU46,0)))</f>
        <v/>
      </c>
      <c r="CA46" s="46" t="str">
        <f>IF(Inputs!$B43="","",(ROUND(Inputs!$BC43*AV46,0)))</f>
        <v/>
      </c>
      <c r="CB46" s="46" t="str">
        <f>IF(Inputs!$B43="","",(ROUND(Inputs!$BC43*AW46,0)))</f>
        <v/>
      </c>
      <c r="CC46" s="46" t="str">
        <f>IF(Inputs!$B43="","",(ROUND(Inputs!$BC43*AX46,0)))</f>
        <v/>
      </c>
      <c r="CD46" s="46" t="str">
        <f>IF(Inputs!$B43="","",(ROUND(Inputs!$BC43*AY46,0)))</f>
        <v/>
      </c>
      <c r="CE46" s="46" t="str">
        <f>IF(Inputs!$B43="","",(ROUND(Inputs!$BC43*AZ46,0)))</f>
        <v/>
      </c>
      <c r="CF46" s="46" t="str">
        <f>IF(Inputs!$B43="","",(ROUND(Inputs!$BC43*BA46,0)))</f>
        <v/>
      </c>
      <c r="CG46" s="46" t="str">
        <f>IF(Inputs!$B43="","",(ROUND(Inputs!$BC43*BB46,0)))</f>
        <v/>
      </c>
      <c r="CH46" s="46" t="str">
        <f>IF(Inputs!$B43="","",(ROUND(Inputs!$BC43*BC46,0)))</f>
        <v/>
      </c>
      <c r="CI46" s="46" t="str">
        <f>IF(Inputs!$B43="","",(ROUND(Inputs!$BC43*BD46,0)))</f>
        <v/>
      </c>
      <c r="CJ46" s="46" t="str">
        <f>IF(Inputs!$B43="","",(ROUND(Inputs!$BC43*BE46,0)))</f>
        <v/>
      </c>
      <c r="CK46" s="46" t="str">
        <f>IF(Inputs!$B43="","",(ROUND(Inputs!$BC43*BF46,0)))</f>
        <v/>
      </c>
      <c r="CL46" s="46" t="str">
        <f>IF(Inputs!$B43="","",(ROUND(Inputs!$BC43*BG46,0)))</f>
        <v/>
      </c>
      <c r="CM46" s="46" t="str">
        <f>IF(Inputs!$B43="","",(ROUND(Inputs!$BC43*BH46,0)))</f>
        <v/>
      </c>
      <c r="CN46" s="46" t="str">
        <f>IF(Inputs!$B43="","",(ROUND(Inputs!$BC43*BI46,0)))</f>
        <v/>
      </c>
      <c r="CO46" s="46" t="str">
        <f>IF(Inputs!$B43="","",(ROUND(Inputs!$BC43*BJ46,0)))</f>
        <v/>
      </c>
      <c r="CP46" s="46" t="str">
        <f>IF(Inputs!$B43="","",(ROUND(Inputs!$BC43*BK46,0)))</f>
        <v/>
      </c>
      <c r="CQ46" s="46" t="str">
        <f>IF(Inputs!$B43="","",(ROUND(Inputs!$BC43*BL46,0)))</f>
        <v/>
      </c>
      <c r="CR46" s="46" t="str">
        <f>IF(Inputs!$B43="","",(ROUND(Inputs!$BC43*BM46,0)))</f>
        <v/>
      </c>
      <c r="CV46" s="46" t="str">
        <f>IF(A46="","",IF(AND(CV$4&lt;=Inputs!$CQ43,CV$4&gt;=Inputs!$CP43),Inputs!$AR43/(Inputs!$CQ43-Inputs!$CP43+1),0)+IF(CV$4=Inputs!$CL43,Inputs!$BD43,0))</f>
        <v/>
      </c>
      <c r="CW46" s="46" t="str">
        <f>IF(B46="","",IF(AND(CW$4&lt;=Inputs!$CQ43,CW$4&gt;=Inputs!$CP43),Inputs!$AR43/(Inputs!$CQ43-Inputs!$CP43+1),0)+IF(CW$4=Inputs!$CL43,Inputs!$BD43,0))</f>
        <v/>
      </c>
      <c r="CX46" s="46" t="str">
        <f>IF(C46="","",IF(AND(CX$4&lt;=Inputs!$CQ43,CX$4&gt;=Inputs!$CP43),Inputs!$AR43/(Inputs!$CQ43-Inputs!$CP43+1),0)+IF(CX$4=Inputs!$CL43,Inputs!$BD43,0))</f>
        <v/>
      </c>
      <c r="CY46" s="46" t="str">
        <f>IF(D46="","",IF(AND(CY$4&lt;=Inputs!$CQ43,CY$4&gt;=Inputs!$CP43),Inputs!$AR43/(Inputs!$CQ43-Inputs!$CP43+1),0)+IF(CY$4=Inputs!$CL43,Inputs!$BD43,0))</f>
        <v/>
      </c>
      <c r="CZ46" s="46" t="str">
        <f>IF(E46="","",IF(AND(CZ$4&lt;=Inputs!$CQ43,CZ$4&gt;=Inputs!$CP43),Inputs!$AR43/(Inputs!$CQ43-Inputs!$CP43+1),0)+IF(CZ$4=Inputs!$CL43,Inputs!$BD43,0))</f>
        <v/>
      </c>
      <c r="DA46" s="46" t="str">
        <f>IF(F46="","",IF(AND(DA$4&lt;=Inputs!$CQ43,DA$4&gt;=Inputs!$CP43),Inputs!$AR43/(Inputs!$CQ43-Inputs!$CP43+1),0)+IF(DA$4=Inputs!$CL43,Inputs!$BD43,0))</f>
        <v/>
      </c>
      <c r="DB46" s="46" t="str">
        <f>IF(G46="","",IF(AND(DB$4&lt;=Inputs!$CQ43,DB$4&gt;=Inputs!$CP43),Inputs!$AR43/(Inputs!$CQ43-Inputs!$CP43+1),0)+IF(DB$4=Inputs!$CL43,Inputs!$BD43,0))</f>
        <v/>
      </c>
      <c r="DC46" s="46" t="str">
        <f>IF(H46="","",IF(AND(DC$4&lt;=Inputs!$CQ43,DC$4&gt;=Inputs!$CP43),Inputs!$AR43/(Inputs!$CQ43-Inputs!$CP43+1),0)+IF(DC$4=Inputs!$CL43,Inputs!$BD43,0))</f>
        <v/>
      </c>
      <c r="DD46" s="46" t="str">
        <f>IF(I46="","",IF(AND(DD$4&lt;=Inputs!$CQ43,DD$4&gt;=Inputs!$CP43),Inputs!$AR43/(Inputs!$CQ43-Inputs!$CP43+1),0)+IF(DD$4=Inputs!$CL43,Inputs!$BD43,0))</f>
        <v/>
      </c>
      <c r="DE46" s="46" t="str">
        <f>IF(J46="","",IF(AND(DE$4&lt;=Inputs!$CQ43,DE$4&gt;=Inputs!$CP43),Inputs!$AR43/(Inputs!$CQ43-Inputs!$CP43+1),0)+IF(DE$4=Inputs!$CL43,Inputs!$BD43,0))</f>
        <v/>
      </c>
      <c r="DF46" s="46" t="str">
        <f>IF(K46="","",IF(AND(DF$4&lt;=Inputs!$CQ43,DF$4&gt;=Inputs!$CP43),Inputs!$AR43/(Inputs!$CQ43-Inputs!$CP43+1),0)+IF(DF$4=Inputs!$CL43,Inputs!$BD43,0))</f>
        <v/>
      </c>
      <c r="DG46" s="46" t="str">
        <f>IF(L46="","",IF(AND(DG$4&lt;=Inputs!$CQ43,DG$4&gt;=Inputs!$CP43),Inputs!$AR43/(Inputs!$CQ43-Inputs!$CP43+1),0)+IF(DG$4=Inputs!$CL43,Inputs!$BD43,0))</f>
        <v/>
      </c>
      <c r="DH46" s="46" t="str">
        <f>IF(M46="","",IF(AND(DH$4&lt;=Inputs!$CQ43,DH$4&gt;=Inputs!$CP43),Inputs!$AR43/(Inputs!$CQ43-Inputs!$CP43+1),0)+IF(DH$4=Inputs!$CL43,Inputs!$BD43,0))</f>
        <v/>
      </c>
      <c r="DI46" s="46" t="str">
        <f>IF(N46="","",IF(AND(DI$4&lt;=Inputs!$CQ43,DI$4&gt;=Inputs!$CP43),Inputs!$AR43/(Inputs!$CQ43-Inputs!$CP43+1),0)+IF(DI$4=Inputs!$CL43,Inputs!$BD43,0))</f>
        <v/>
      </c>
      <c r="DJ46" s="46" t="str">
        <f>IF(O46="","",IF(AND(DJ$4&lt;=Inputs!$CQ43,DJ$4&gt;=Inputs!$CP43),Inputs!$AR43/(Inputs!$CQ43-Inputs!$CP43+1),0)+IF(DJ$4=Inputs!$CL43,Inputs!$BD43,0))</f>
        <v/>
      </c>
      <c r="DK46" s="46" t="str">
        <f>IF(P46="","",IF(AND(DK$4&lt;=Inputs!$CQ43,DK$4&gt;=Inputs!$CP43),Inputs!$AR43/(Inputs!$CQ43-Inputs!$CP43+1),0)+IF(DK$4=Inputs!$CL43,Inputs!$BD43,0))</f>
        <v/>
      </c>
      <c r="DL46" s="46" t="str">
        <f>IF(Q46="","",IF(AND(DL$4&lt;=Inputs!$CQ43,DL$4&gt;=Inputs!$CP43),Inputs!$AR43/(Inputs!$CQ43-Inputs!$CP43+1),0)+IF(DL$4=Inputs!$CL43,Inputs!$BD43,0))</f>
        <v/>
      </c>
      <c r="DM46" s="46" t="str">
        <f>IF(R46="","",IF(AND(DM$4&lt;=Inputs!$CQ43,DM$4&gt;=Inputs!$CP43),Inputs!$AR43/(Inputs!$CQ43-Inputs!$CP43+1),0)+IF(DM$4=Inputs!$CL43,Inputs!$BD43,0))</f>
        <v/>
      </c>
      <c r="DN46" s="46" t="str">
        <f>IF(S46="","",IF(AND(DN$4&lt;=Inputs!$CQ43,DN$4&gt;=Inputs!$CP43),Inputs!$AR43/(Inputs!$CQ43-Inputs!$CP43+1),0)+IF(DN$4=Inputs!$CL43,Inputs!$BD43,0))</f>
        <v/>
      </c>
      <c r="DO46" s="46" t="str">
        <f>IF(T46="","",IF(AND(DO$4&lt;=Inputs!$CQ43,DO$4&gt;=Inputs!$CP43),Inputs!$AR43/(Inputs!$CQ43-Inputs!$CP43+1),0)+IF(DO$4=Inputs!$CL43,Inputs!$BD43,0))</f>
        <v/>
      </c>
      <c r="DP46" s="46" t="str">
        <f>IF(U46="","",IF(AND(DP$4&lt;=Inputs!$CQ43,DP$4&gt;=Inputs!$CP43),Inputs!$AR43/(Inputs!$CQ43-Inputs!$CP43+1),0)+IF(DP$4=Inputs!$CL43,Inputs!$BD43,0))</f>
        <v/>
      </c>
      <c r="DQ46" s="46" t="str">
        <f>IF(V46="","",IF(AND(DQ$4&lt;=Inputs!$CQ43,DQ$4&gt;=Inputs!$CP43),Inputs!$AR43/(Inputs!$CQ43-Inputs!$CP43+1),0)+IF(DQ$4=Inputs!$CL43,Inputs!$BD43,0))</f>
        <v/>
      </c>
      <c r="DR46" s="46" t="str">
        <f>IF(W46="","",IF(AND(DR$4&lt;=Inputs!$CQ43,DR$4&gt;=Inputs!$CP43),Inputs!$AR43/(Inputs!$CQ43-Inputs!$CP43+1),0)+IF(DR$4=Inputs!$CL43,Inputs!$BD43,0))</f>
        <v/>
      </c>
      <c r="DS46" s="46" t="str">
        <f>IF(X46="","",IF(AND(DS$4&lt;=Inputs!$CQ43,DS$4&gt;=Inputs!$CP43),Inputs!$AR43/(Inputs!$CQ43-Inputs!$CP43+1),0)+IF(DS$4=Inputs!$CL43,Inputs!$BD43,0))</f>
        <v/>
      </c>
      <c r="DT46" s="46" t="str">
        <f>IF(Y46="","",IF(AND(DT$4&lt;=Inputs!$CQ43,DT$4&gt;=Inputs!$CP43),Inputs!$AR43/(Inputs!$CQ43-Inputs!$CP43+1),0)+IF(DT$4=Inputs!$CL43,Inputs!$BD43,0))</f>
        <v/>
      </c>
      <c r="DU46" s="46" t="str">
        <f>IF(Z46="","",IF(AND(DU$4&lt;=Inputs!$CQ43,DU$4&gt;=Inputs!$CP43),Inputs!$AR43/(Inputs!$CQ43-Inputs!$CP43+1),0)+IF(DU$4=Inputs!$CL43,Inputs!$BD43,0))</f>
        <v/>
      </c>
      <c r="DV46" s="46" t="str">
        <f>IF(AA46="","",IF(AND(DV$4&lt;=Inputs!$CQ43,DV$4&gt;=Inputs!$CP43),Inputs!$AR43/(Inputs!$CQ43-Inputs!$CP43+1),0)+IF(DV$4=Inputs!$CL43,Inputs!$BD43,0))</f>
        <v/>
      </c>
      <c r="DW46" s="46" t="str">
        <f>IF(AB46="","",IF(AND(DW$4&lt;=Inputs!$CQ43,DW$4&gt;=Inputs!$CP43),Inputs!$AR43/(Inputs!$CQ43-Inputs!$CP43+1),0)+IF(DW$4=Inputs!$CL43,Inputs!$BD43,0))</f>
        <v/>
      </c>
      <c r="DX46" s="46" t="str">
        <f>IF(AC46="","",IF(AND(DX$4&lt;=Inputs!$CQ43,DX$4&gt;=Inputs!$CP43),Inputs!$AR43/(Inputs!$CQ43-Inputs!$CP43+1),0)+IF(DX$4=Inputs!$CL43,Inputs!$BD43,0))</f>
        <v/>
      </c>
      <c r="DY46" s="46" t="str">
        <f>IF(AD46="","",IF(AND(DY$4&lt;=Inputs!$CQ43,DY$4&gt;=Inputs!$CP43),Inputs!$AR43/(Inputs!$CQ43-Inputs!$CP43+1),0)+IF(DY$4=Inputs!$CL43,Inputs!$BD43,0))</f>
        <v/>
      </c>
      <c r="DZ46" s="46" t="str">
        <f t="shared" si="3"/>
        <v/>
      </c>
    </row>
    <row r="47" spans="1:130">
      <c r="A47" s="7" t="str">
        <f>IF(Inputs!A44="","",Inputs!A44)</f>
        <v/>
      </c>
      <c r="B47" t="str">
        <f>IF(Inputs!B44="","",Inputs!B44)</f>
        <v/>
      </c>
      <c r="C47" s="46" t="str">
        <f>IF(Inputs!$B44="","",BO47-CV47)</f>
        <v/>
      </c>
      <c r="D47" s="46" t="str">
        <f>IF(Inputs!$B44="","",BP47-CW47)</f>
        <v/>
      </c>
      <c r="E47" s="46" t="str">
        <f>IF(Inputs!$B44="","",BQ47-CX47)</f>
        <v/>
      </c>
      <c r="F47" s="46" t="str">
        <f>IF(Inputs!$B44="","",BR47-CY47)</f>
        <v/>
      </c>
      <c r="G47" s="46" t="str">
        <f>IF(Inputs!$B44="","",BS47-CZ47)</f>
        <v/>
      </c>
      <c r="H47" s="46" t="str">
        <f>IF(Inputs!$B44="","",BT47-DA47)</f>
        <v/>
      </c>
      <c r="I47" s="46" t="str">
        <f>IF(Inputs!$B44="","",BU47-DB47)</f>
        <v/>
      </c>
      <c r="J47" s="46" t="str">
        <f>IF(Inputs!$B44="","",BV47-DC47)</f>
        <v/>
      </c>
      <c r="K47" s="46" t="str">
        <f>IF(Inputs!$B44="","",BW47-DD47)</f>
        <v/>
      </c>
      <c r="L47" s="46" t="str">
        <f>IF(Inputs!$B44="","",BX47-DE47)</f>
        <v/>
      </c>
      <c r="M47" s="46" t="str">
        <f>IF(Inputs!$B44="","",BY47-DF47)</f>
        <v/>
      </c>
      <c r="N47" s="46" t="str">
        <f>IF(Inputs!$B44="","",BZ47-DG47)</f>
        <v/>
      </c>
      <c r="O47" s="46" t="str">
        <f>IF(Inputs!$B44="","",CA47-DH47)</f>
        <v/>
      </c>
      <c r="P47" s="46" t="str">
        <f>IF(Inputs!$B44="","",CB47-DI47)</f>
        <v/>
      </c>
      <c r="Q47" s="46" t="str">
        <f>IF(Inputs!$B44="","",CC47-DJ47)</f>
        <v/>
      </c>
      <c r="R47" s="46" t="str">
        <f>IF(Inputs!$B44="","",CD47-DK47)</f>
        <v/>
      </c>
      <c r="S47" s="46" t="str">
        <f>IF(Inputs!$B44="","",CE47-DL47)</f>
        <v/>
      </c>
      <c r="T47" s="46" t="str">
        <f>IF(Inputs!$B44="","",CF47-DM47)</f>
        <v/>
      </c>
      <c r="U47" s="46" t="str">
        <f>IF(Inputs!$B44="","",CG47-DN47)</f>
        <v/>
      </c>
      <c r="V47" s="46" t="str">
        <f>IF(Inputs!$B44="","",CH47-DO47)</f>
        <v/>
      </c>
      <c r="W47" s="46" t="str">
        <f>IF(Inputs!$B44="","",CI47-DP47)</f>
        <v/>
      </c>
      <c r="X47" s="46" t="str">
        <f>IF(Inputs!$B44="","",CJ47-DQ47)</f>
        <v/>
      </c>
      <c r="Y47" s="46" t="str">
        <f>IF(Inputs!$B44="","",CK47-DR47)</f>
        <v/>
      </c>
      <c r="Z47" s="46" t="str">
        <f>IF(Inputs!$B44="","",CL47-DS47)</f>
        <v/>
      </c>
      <c r="AA47" s="46" t="str">
        <f>IF(Inputs!$B44="","",CM47-DT47)</f>
        <v/>
      </c>
      <c r="AB47" s="46" t="str">
        <f>IF(Inputs!$B44="","",CN47-DU47)</f>
        <v/>
      </c>
      <c r="AC47" s="46" t="str">
        <f>IF(Inputs!$B44="","",CO47-DV47)</f>
        <v/>
      </c>
      <c r="AD47" s="46" t="str">
        <f>IF(Inputs!$B44="","",CP47-DW47)</f>
        <v/>
      </c>
      <c r="AE47" s="46" t="str">
        <f>IF(Inputs!$B44="","",CQ47-DX47)</f>
        <v/>
      </c>
      <c r="AF47" s="46" t="str">
        <f>IF(Inputs!$B44="","",CR47-DY47)</f>
        <v/>
      </c>
      <c r="AG47" s="50" t="str">
        <f t="shared" si="4"/>
        <v/>
      </c>
      <c r="AH47" s="50"/>
      <c r="AJ47" s="27">
        <f>IF(AND(Inputs!$CO44=0,AJ$4&gt;=Inputs!$CM44),1,IF(AND(AJ$4&gt;=Inputs!$CM44,AJ$4&lt;Inputs!$CN44),1,IF(AND(AJ$4=Inputs!$CN44,AJ$4=Inputs!$CO44),1,IF(OR(AND(AJ$4=Inputs!$CN44+1,Inputs!$CN44=Inputs!$CO44),AND(AJ$4=Inputs!$CN44+2,Inputs!$CN44=Inputs!$CO44)),0,IF(AJ$4=Inputs!$CN44,0.8,IF(AJ$4=Inputs!$CN44+1,0.6,IF(AJ$4=Inputs!$CN44+2,0.4,IF(AJ$4=Inputs!$CO44,0.2,IF(AND(AJ$4&gt;=Inputs!$CL44,AJ$4&lt;Inputs!$CM44),(AJ$4-Inputs!$CL44+1)/(Inputs!$AI44+1),0)))))))))</f>
        <v>0</v>
      </c>
      <c r="AK47" s="27">
        <f>IF(AND(Inputs!$CO44=0,AK$4&gt;=Inputs!$CM44),1,IF(AND(AK$4&gt;=Inputs!$CM44,AK$4&lt;Inputs!$CN44),1,IF(AND(AK$4=Inputs!$CN44,AK$4=Inputs!$CO44),1,IF(OR(AND(AK$4=Inputs!$CN44+1,Inputs!$CN44=Inputs!$CO44),AND(AK$4=Inputs!$CN44+2,Inputs!$CN44=Inputs!$CO44)),0,IF(AK$4=Inputs!$CN44,0.8,IF(AK$4=Inputs!$CN44+1,0.6,IF(AK$4=Inputs!$CN44+2,0.4,IF(AK$4=Inputs!$CO44,0.2,IF(AND(AK$4&gt;=Inputs!$CL44,AK$4&lt;Inputs!$CM44),(AK$4-Inputs!$CL44+1)/(Inputs!$AI44+1),0)))))))))</f>
        <v>0</v>
      </c>
      <c r="AL47" s="27">
        <f>IF(AND(Inputs!$CO44=0,AL$4&gt;=Inputs!$CM44),1,IF(AND(AL$4&gt;=Inputs!$CM44,AL$4&lt;Inputs!$CN44),1,IF(AND(AL$4=Inputs!$CN44,AL$4=Inputs!$CO44),1,IF(OR(AND(AL$4=Inputs!$CN44+1,Inputs!$CN44=Inputs!$CO44),AND(AL$4=Inputs!$CN44+2,Inputs!$CN44=Inputs!$CO44)),0,IF(AL$4=Inputs!$CN44,0.8,IF(AL$4=Inputs!$CN44+1,0.6,IF(AL$4=Inputs!$CN44+2,0.4,IF(AL$4=Inputs!$CO44,0.2,IF(AND(AL$4&gt;=Inputs!$CL44,AL$4&lt;Inputs!$CM44),(AL$4-Inputs!$CL44+1)/(Inputs!$AI44+1),0)))))))))</f>
        <v>0</v>
      </c>
      <c r="AM47" s="27">
        <f>IF(AND(Inputs!$CO44=0,AM$4&gt;=Inputs!$CM44),1,IF(AND(AM$4&gt;=Inputs!$CM44,AM$4&lt;Inputs!$CN44),1,IF(AND(AM$4=Inputs!$CN44,AM$4=Inputs!$CO44),1,IF(OR(AND(AM$4=Inputs!$CN44+1,Inputs!$CN44=Inputs!$CO44),AND(AM$4=Inputs!$CN44+2,Inputs!$CN44=Inputs!$CO44)),0,IF(AM$4=Inputs!$CN44,0.8,IF(AM$4=Inputs!$CN44+1,0.6,IF(AM$4=Inputs!$CN44+2,0.4,IF(AM$4=Inputs!$CO44,0.2,IF(AND(AM$4&gt;=Inputs!$CL44,AM$4&lt;Inputs!$CM44),(AM$4-Inputs!$CL44+1)/(Inputs!$AI44+1),0)))))))))</f>
        <v>0</v>
      </c>
      <c r="AN47" s="27">
        <f>IF(AND(Inputs!$CO44=0,AN$4&gt;=Inputs!$CM44),1,IF(AND(AN$4&gt;=Inputs!$CM44,AN$4&lt;Inputs!$CN44),1,IF(AND(AN$4=Inputs!$CN44,AN$4=Inputs!$CO44),1,IF(OR(AND(AN$4=Inputs!$CN44+1,Inputs!$CN44=Inputs!$CO44),AND(AN$4=Inputs!$CN44+2,Inputs!$CN44=Inputs!$CO44)),0,IF(AN$4=Inputs!$CN44,0.8,IF(AN$4=Inputs!$CN44+1,0.6,IF(AN$4=Inputs!$CN44+2,0.4,IF(AN$4=Inputs!$CO44,0.2,IF(AND(AN$4&gt;=Inputs!$CL44,AN$4&lt;Inputs!$CM44),(AN$4-Inputs!$CL44+1)/(Inputs!$AI44+1),0)))))))))</f>
        <v>0</v>
      </c>
      <c r="AO47" s="27">
        <f>IF(AND(Inputs!$CO44=0,AO$4&gt;=Inputs!$CM44),1,IF(AND(AO$4&gt;=Inputs!$CM44,AO$4&lt;Inputs!$CN44),1,IF(AND(AO$4=Inputs!$CN44,AO$4=Inputs!$CO44),1,IF(OR(AND(AO$4=Inputs!$CN44+1,Inputs!$CN44=Inputs!$CO44),AND(AO$4=Inputs!$CN44+2,Inputs!$CN44=Inputs!$CO44)),0,IF(AO$4=Inputs!$CN44,0.8,IF(AO$4=Inputs!$CN44+1,0.6,IF(AO$4=Inputs!$CN44+2,0.4,IF(AO$4=Inputs!$CO44,0.2,IF(AND(AO$4&gt;=Inputs!$CL44,AO$4&lt;Inputs!$CM44),(AO$4-Inputs!$CL44+1)/(Inputs!$AI44+1),0)))))))))</f>
        <v>0</v>
      </c>
      <c r="AP47" s="27">
        <f>IF(AND(Inputs!$CO44=0,AP$4&gt;=Inputs!$CM44),1,IF(AND(AP$4&gt;=Inputs!$CM44,AP$4&lt;Inputs!$CN44),1,IF(AND(AP$4=Inputs!$CN44,AP$4=Inputs!$CO44),1,IF(OR(AND(AP$4=Inputs!$CN44+1,Inputs!$CN44=Inputs!$CO44),AND(AP$4=Inputs!$CN44+2,Inputs!$CN44=Inputs!$CO44)),0,IF(AP$4=Inputs!$CN44,0.8,IF(AP$4=Inputs!$CN44+1,0.6,IF(AP$4=Inputs!$CN44+2,0.4,IF(AP$4=Inputs!$CO44,0.2,IF(AND(AP$4&gt;=Inputs!$CL44,AP$4&lt;Inputs!$CM44),(AP$4-Inputs!$CL44+1)/(Inputs!$AI44+1),0)))))))))</f>
        <v>0</v>
      </c>
      <c r="AQ47" s="27">
        <f>IF(AND(Inputs!$CO44=0,AQ$4&gt;=Inputs!$CM44),1,IF(AND(AQ$4&gt;=Inputs!$CM44,AQ$4&lt;Inputs!$CN44),1,IF(AND(AQ$4=Inputs!$CN44,AQ$4=Inputs!$CO44),1,IF(OR(AND(AQ$4=Inputs!$CN44+1,Inputs!$CN44=Inputs!$CO44),AND(AQ$4=Inputs!$CN44+2,Inputs!$CN44=Inputs!$CO44)),0,IF(AQ$4=Inputs!$CN44,0.8,IF(AQ$4=Inputs!$CN44+1,0.6,IF(AQ$4=Inputs!$CN44+2,0.4,IF(AQ$4=Inputs!$CO44,0.2,IF(AND(AQ$4&gt;=Inputs!$CL44,AQ$4&lt;Inputs!$CM44),(AQ$4-Inputs!$CL44+1)/(Inputs!$AI44+1),0)))))))))</f>
        <v>0</v>
      </c>
      <c r="AR47" s="27">
        <f>IF(AND(Inputs!$CO44=0,AR$4&gt;=Inputs!$CM44),1,IF(AND(AR$4&gt;=Inputs!$CM44,AR$4&lt;Inputs!$CN44),1,IF(AND(AR$4=Inputs!$CN44,AR$4=Inputs!$CO44),1,IF(OR(AND(AR$4=Inputs!$CN44+1,Inputs!$CN44=Inputs!$CO44),AND(AR$4=Inputs!$CN44+2,Inputs!$CN44=Inputs!$CO44)),0,IF(AR$4=Inputs!$CN44,0.8,IF(AR$4=Inputs!$CN44+1,0.6,IF(AR$4=Inputs!$CN44+2,0.4,IF(AR$4=Inputs!$CO44,0.2,IF(AND(AR$4&gt;=Inputs!$CL44,AR$4&lt;Inputs!$CM44),(AR$4-Inputs!$CL44+1)/(Inputs!$AI44+1),0)))))))))</f>
        <v>0</v>
      </c>
      <c r="AS47" s="27">
        <f>IF(AND(Inputs!$CO44=0,AS$4&gt;=Inputs!$CM44),1,IF(AND(AS$4&gt;=Inputs!$CM44,AS$4&lt;Inputs!$CN44),1,IF(AND(AS$4=Inputs!$CN44,AS$4=Inputs!$CO44),1,IF(OR(AND(AS$4=Inputs!$CN44+1,Inputs!$CN44=Inputs!$CO44),AND(AS$4=Inputs!$CN44+2,Inputs!$CN44=Inputs!$CO44)),0,IF(AS$4=Inputs!$CN44,0.8,IF(AS$4=Inputs!$CN44+1,0.6,IF(AS$4=Inputs!$CN44+2,0.4,IF(AS$4=Inputs!$CO44,0.2,IF(AND(AS$4&gt;=Inputs!$CL44,AS$4&lt;Inputs!$CM44),(AS$4-Inputs!$CL44+1)/(Inputs!$AI44+1),0)))))))))</f>
        <v>0</v>
      </c>
      <c r="AT47" s="27">
        <f>IF(AND(Inputs!$CO44=0,AT$4&gt;=Inputs!$CM44),1,IF(AND(AT$4&gt;=Inputs!$CM44,AT$4&lt;Inputs!$CN44),1,IF(AND(AT$4=Inputs!$CN44,AT$4=Inputs!$CO44),1,IF(OR(AND(AT$4=Inputs!$CN44+1,Inputs!$CN44=Inputs!$CO44),AND(AT$4=Inputs!$CN44+2,Inputs!$CN44=Inputs!$CO44)),0,IF(AT$4=Inputs!$CN44,0.8,IF(AT$4=Inputs!$CN44+1,0.6,IF(AT$4=Inputs!$CN44+2,0.4,IF(AT$4=Inputs!$CO44,0.2,IF(AND(AT$4&gt;=Inputs!$CL44,AT$4&lt;Inputs!$CM44),(AT$4-Inputs!$CL44+1)/(Inputs!$AI44+1),0)))))))))</f>
        <v>0</v>
      </c>
      <c r="AU47" s="27">
        <f>IF(AND(Inputs!$CO44=0,AU$4&gt;=Inputs!$CM44),1,IF(AND(AU$4&gt;=Inputs!$CM44,AU$4&lt;Inputs!$CN44),1,IF(AND(AU$4=Inputs!$CN44,AU$4=Inputs!$CO44),1,IF(OR(AND(AU$4=Inputs!$CN44+1,Inputs!$CN44=Inputs!$CO44),AND(AU$4=Inputs!$CN44+2,Inputs!$CN44=Inputs!$CO44)),0,IF(AU$4=Inputs!$CN44,0.8,IF(AU$4=Inputs!$CN44+1,0.6,IF(AU$4=Inputs!$CN44+2,0.4,IF(AU$4=Inputs!$CO44,0.2,IF(AND(AU$4&gt;=Inputs!$CL44,AU$4&lt;Inputs!$CM44),(AU$4-Inputs!$CL44+1)/(Inputs!$AI44+1),0)))))))))</f>
        <v>0</v>
      </c>
      <c r="AV47" s="27">
        <f>IF(AND(Inputs!$CO44=0,AV$4&gt;=Inputs!$CM44),1,IF(AND(AV$4&gt;=Inputs!$CM44,AV$4&lt;Inputs!$CN44),1,IF(AND(AV$4=Inputs!$CN44,AV$4=Inputs!$CO44),1,IF(OR(AND(AV$4=Inputs!$CN44+1,Inputs!$CN44=Inputs!$CO44),AND(AV$4=Inputs!$CN44+2,Inputs!$CN44=Inputs!$CO44)),0,IF(AV$4=Inputs!$CN44,0.8,IF(AV$4=Inputs!$CN44+1,0.6,IF(AV$4=Inputs!$CN44+2,0.4,IF(AV$4=Inputs!$CO44,0.2,IF(AND(AV$4&gt;=Inputs!$CL44,AV$4&lt;Inputs!$CM44),(AV$4-Inputs!$CL44+1)/(Inputs!$AI44+1),0)))))))))</f>
        <v>0</v>
      </c>
      <c r="AW47" s="27">
        <f>IF(AND(Inputs!$CO44=0,AW$4&gt;=Inputs!$CM44),1,IF(AND(AW$4&gt;=Inputs!$CM44,AW$4&lt;Inputs!$CN44),1,IF(AND(AW$4=Inputs!$CN44,AW$4=Inputs!$CO44),1,IF(OR(AND(AW$4=Inputs!$CN44+1,Inputs!$CN44=Inputs!$CO44),AND(AW$4=Inputs!$CN44+2,Inputs!$CN44=Inputs!$CO44)),0,IF(AW$4=Inputs!$CN44,0.8,IF(AW$4=Inputs!$CN44+1,0.6,IF(AW$4=Inputs!$CN44+2,0.4,IF(AW$4=Inputs!$CO44,0.2,IF(AND(AW$4&gt;=Inputs!$CL44,AW$4&lt;Inputs!$CM44),(AW$4-Inputs!$CL44+1)/(Inputs!$AI44+1),0)))))))))</f>
        <v>0</v>
      </c>
      <c r="AX47" s="27">
        <f>IF(AND(Inputs!$CO44=0,AX$4&gt;=Inputs!$CM44),1,IF(AND(AX$4&gt;=Inputs!$CM44,AX$4&lt;Inputs!$CN44),1,IF(AND(AX$4=Inputs!$CN44,AX$4=Inputs!$CO44),1,IF(OR(AND(AX$4=Inputs!$CN44+1,Inputs!$CN44=Inputs!$CO44),AND(AX$4=Inputs!$CN44+2,Inputs!$CN44=Inputs!$CO44)),0,IF(AX$4=Inputs!$CN44,0.8,IF(AX$4=Inputs!$CN44+1,0.6,IF(AX$4=Inputs!$CN44+2,0.4,IF(AX$4=Inputs!$CO44,0.2,IF(AND(AX$4&gt;=Inputs!$CL44,AX$4&lt;Inputs!$CM44),(AX$4-Inputs!$CL44+1)/(Inputs!$AI44+1),0)))))))))</f>
        <v>0</v>
      </c>
      <c r="AY47" s="27">
        <f>IF(AND(Inputs!$CO44=0,AY$4&gt;=Inputs!$CM44),1,IF(AND(AY$4&gt;=Inputs!$CM44,AY$4&lt;Inputs!$CN44),1,IF(AND(AY$4=Inputs!$CN44,AY$4=Inputs!$CO44),1,IF(OR(AND(AY$4=Inputs!$CN44+1,Inputs!$CN44=Inputs!$CO44),AND(AY$4=Inputs!$CN44+2,Inputs!$CN44=Inputs!$CO44)),0,IF(AY$4=Inputs!$CN44,0.8,IF(AY$4=Inputs!$CN44+1,0.6,IF(AY$4=Inputs!$CN44+2,0.4,IF(AY$4=Inputs!$CO44,0.2,IF(AND(AY$4&gt;=Inputs!$CL44,AY$4&lt;Inputs!$CM44),(AY$4-Inputs!$CL44+1)/(Inputs!$AI44+1),0)))))))))</f>
        <v>0</v>
      </c>
      <c r="AZ47" s="27">
        <f>IF(AND(Inputs!$CO44=0,AZ$4&gt;=Inputs!$CM44),1,IF(AND(AZ$4&gt;=Inputs!$CM44,AZ$4&lt;Inputs!$CN44),1,IF(AND(AZ$4=Inputs!$CN44,AZ$4=Inputs!$CO44),1,IF(OR(AND(AZ$4=Inputs!$CN44+1,Inputs!$CN44=Inputs!$CO44),AND(AZ$4=Inputs!$CN44+2,Inputs!$CN44=Inputs!$CO44)),0,IF(AZ$4=Inputs!$CN44,0.8,IF(AZ$4=Inputs!$CN44+1,0.6,IF(AZ$4=Inputs!$CN44+2,0.4,IF(AZ$4=Inputs!$CO44,0.2,IF(AND(AZ$4&gt;=Inputs!$CL44,AZ$4&lt;Inputs!$CM44),(AZ$4-Inputs!$CL44+1)/(Inputs!$AI44+1),0)))))))))</f>
        <v>0</v>
      </c>
      <c r="BA47" s="27">
        <f>IF(AND(Inputs!$CO44=0,BA$4&gt;=Inputs!$CM44),1,IF(AND(BA$4&gt;=Inputs!$CM44,BA$4&lt;Inputs!$CN44),1,IF(AND(BA$4=Inputs!$CN44,BA$4=Inputs!$CO44),1,IF(OR(AND(BA$4=Inputs!$CN44+1,Inputs!$CN44=Inputs!$CO44),AND(BA$4=Inputs!$CN44+2,Inputs!$CN44=Inputs!$CO44)),0,IF(BA$4=Inputs!$CN44,0.8,IF(BA$4=Inputs!$CN44+1,0.6,IF(BA$4=Inputs!$CN44+2,0.4,IF(BA$4=Inputs!$CO44,0.2,IF(AND(BA$4&gt;=Inputs!$CL44,BA$4&lt;Inputs!$CM44),(BA$4-Inputs!$CL44+1)/(Inputs!$AI44+1),0)))))))))</f>
        <v>0</v>
      </c>
      <c r="BB47" s="27">
        <f>IF(AND(Inputs!$CO44=0,BB$4&gt;=Inputs!$CM44),1,IF(AND(BB$4&gt;=Inputs!$CM44,BB$4&lt;Inputs!$CN44),1,IF(AND(BB$4=Inputs!$CN44,BB$4=Inputs!$CO44),1,IF(OR(AND(BB$4=Inputs!$CN44+1,Inputs!$CN44=Inputs!$CO44),AND(BB$4=Inputs!$CN44+2,Inputs!$CN44=Inputs!$CO44)),0,IF(BB$4=Inputs!$CN44,0.8,IF(BB$4=Inputs!$CN44+1,0.6,IF(BB$4=Inputs!$CN44+2,0.4,IF(BB$4=Inputs!$CO44,0.2,IF(AND(BB$4&gt;=Inputs!$CL44,BB$4&lt;Inputs!$CM44),(BB$4-Inputs!$CL44+1)/(Inputs!$AI44+1),0)))))))))</f>
        <v>0</v>
      </c>
      <c r="BC47" s="27">
        <f>IF(AND(Inputs!$CO44=0,BC$4&gt;=Inputs!$CM44),1,IF(AND(BC$4&gt;=Inputs!$CM44,BC$4&lt;Inputs!$CN44),1,IF(AND(BC$4=Inputs!$CN44,BC$4=Inputs!$CO44),1,IF(OR(AND(BC$4=Inputs!$CN44+1,Inputs!$CN44=Inputs!$CO44),AND(BC$4=Inputs!$CN44+2,Inputs!$CN44=Inputs!$CO44)),0,IF(BC$4=Inputs!$CN44,0.8,IF(BC$4=Inputs!$CN44+1,0.6,IF(BC$4=Inputs!$CN44+2,0.4,IF(BC$4=Inputs!$CO44,0.2,IF(AND(BC$4&gt;=Inputs!$CL44,BC$4&lt;Inputs!$CM44),(BC$4-Inputs!$CL44+1)/(Inputs!$AI44+1),0)))))))))</f>
        <v>0</v>
      </c>
      <c r="BD47" s="27">
        <f>IF(AND(Inputs!$CO44=0,BD$4&gt;=Inputs!$CM44),1,IF(AND(BD$4&gt;=Inputs!$CM44,BD$4&lt;Inputs!$CN44),1,IF(AND(BD$4=Inputs!$CN44,BD$4=Inputs!$CO44),1,IF(OR(AND(BD$4=Inputs!$CN44+1,Inputs!$CN44=Inputs!$CO44),AND(BD$4=Inputs!$CN44+2,Inputs!$CN44=Inputs!$CO44)),0,IF(BD$4=Inputs!$CN44,0.8,IF(BD$4=Inputs!$CN44+1,0.6,IF(BD$4=Inputs!$CN44+2,0.4,IF(BD$4=Inputs!$CO44,0.2,IF(AND(BD$4&gt;=Inputs!$CL44,BD$4&lt;Inputs!$CM44),(BD$4-Inputs!$CL44+1)/(Inputs!$AI44+1),0)))))))))</f>
        <v>0</v>
      </c>
      <c r="BE47" s="27">
        <f>IF(AND(Inputs!$CO44=0,BE$4&gt;=Inputs!$CM44),1,IF(AND(BE$4&gt;=Inputs!$CM44,BE$4&lt;Inputs!$CN44),1,IF(AND(BE$4=Inputs!$CN44,BE$4=Inputs!$CO44),1,IF(OR(AND(BE$4=Inputs!$CN44+1,Inputs!$CN44=Inputs!$CO44),AND(BE$4=Inputs!$CN44+2,Inputs!$CN44=Inputs!$CO44)),0,IF(BE$4=Inputs!$CN44,0.8,IF(BE$4=Inputs!$CN44+1,0.6,IF(BE$4=Inputs!$CN44+2,0.4,IF(BE$4=Inputs!$CO44,0.2,IF(AND(BE$4&gt;=Inputs!$CL44,BE$4&lt;Inputs!$CM44),(BE$4-Inputs!$CL44+1)/(Inputs!$AI44+1),0)))))))))</f>
        <v>0</v>
      </c>
      <c r="BF47" s="27">
        <f>IF(AND(Inputs!$CO44=0,BF$4&gt;=Inputs!$CM44),1,IF(AND(BF$4&gt;=Inputs!$CM44,BF$4&lt;Inputs!$CN44),1,IF(AND(BF$4=Inputs!$CN44,BF$4=Inputs!$CO44),1,IF(OR(AND(BF$4=Inputs!$CN44+1,Inputs!$CN44=Inputs!$CO44),AND(BF$4=Inputs!$CN44+2,Inputs!$CN44=Inputs!$CO44)),0,IF(BF$4=Inputs!$CN44,0.8,IF(BF$4=Inputs!$CN44+1,0.6,IF(BF$4=Inputs!$CN44+2,0.4,IF(BF$4=Inputs!$CO44,0.2,IF(AND(BF$4&gt;=Inputs!$CL44,BF$4&lt;Inputs!$CM44),(BF$4-Inputs!$CL44+1)/(Inputs!$AI44+1),0)))))))))</f>
        <v>0</v>
      </c>
      <c r="BG47" s="27">
        <f>IF(AND(Inputs!$CO44=0,BG$4&gt;=Inputs!$CM44),1,IF(AND(BG$4&gt;=Inputs!$CM44,BG$4&lt;Inputs!$CN44),1,IF(AND(BG$4=Inputs!$CN44,BG$4=Inputs!$CO44),1,IF(OR(AND(BG$4=Inputs!$CN44+1,Inputs!$CN44=Inputs!$CO44),AND(BG$4=Inputs!$CN44+2,Inputs!$CN44=Inputs!$CO44)),0,IF(BG$4=Inputs!$CN44,0.8,IF(BG$4=Inputs!$CN44+1,0.6,IF(BG$4=Inputs!$CN44+2,0.4,IF(BG$4=Inputs!$CO44,0.2,IF(AND(BG$4&gt;=Inputs!$CL44,BG$4&lt;Inputs!$CM44),(BG$4-Inputs!$CL44+1)/(Inputs!$AI44+1),0)))))))))</f>
        <v>0</v>
      </c>
      <c r="BH47" s="27">
        <f>IF(AND(Inputs!$CO44=0,BH$4&gt;=Inputs!$CM44),1,IF(AND(BH$4&gt;=Inputs!$CM44,BH$4&lt;Inputs!$CN44),1,IF(AND(BH$4=Inputs!$CN44,BH$4=Inputs!$CO44),1,IF(OR(AND(BH$4=Inputs!$CN44+1,Inputs!$CN44=Inputs!$CO44),AND(BH$4=Inputs!$CN44+2,Inputs!$CN44=Inputs!$CO44)),0,IF(BH$4=Inputs!$CN44,0.8,IF(BH$4=Inputs!$CN44+1,0.6,IF(BH$4=Inputs!$CN44+2,0.4,IF(BH$4=Inputs!$CO44,0.2,IF(AND(BH$4&gt;=Inputs!$CL44,BH$4&lt;Inputs!$CM44),(BH$4-Inputs!$CL44+1)/(Inputs!$AI44+1),0)))))))))</f>
        <v>0</v>
      </c>
      <c r="BI47" s="27">
        <f>IF(AND(Inputs!$CO44=0,BI$4&gt;=Inputs!$CM44),1,IF(AND(BI$4&gt;=Inputs!$CM44,BI$4&lt;Inputs!$CN44),1,IF(AND(BI$4=Inputs!$CN44,BI$4=Inputs!$CO44),1,IF(OR(AND(BI$4=Inputs!$CN44+1,Inputs!$CN44=Inputs!$CO44),AND(BI$4=Inputs!$CN44+2,Inputs!$CN44=Inputs!$CO44)),0,IF(BI$4=Inputs!$CN44,0.8,IF(BI$4=Inputs!$CN44+1,0.6,IF(BI$4=Inputs!$CN44+2,0.4,IF(BI$4=Inputs!$CO44,0.2,IF(AND(BI$4&gt;=Inputs!$CL44,BI$4&lt;Inputs!$CM44),(BI$4-Inputs!$CL44+1)/(Inputs!$AI44+1),0)))))))))</f>
        <v>0</v>
      </c>
      <c r="BJ47" s="27">
        <f>IF(AND(Inputs!$CO44=0,BJ$4&gt;=Inputs!$CM44),1,IF(AND(BJ$4&gt;=Inputs!$CM44,BJ$4&lt;Inputs!$CN44),1,IF(AND(BJ$4=Inputs!$CN44,BJ$4=Inputs!$CO44),1,IF(OR(AND(BJ$4=Inputs!$CN44+1,Inputs!$CN44=Inputs!$CO44),AND(BJ$4=Inputs!$CN44+2,Inputs!$CN44=Inputs!$CO44)),0,IF(BJ$4=Inputs!$CN44,0.8,IF(BJ$4=Inputs!$CN44+1,0.6,IF(BJ$4=Inputs!$CN44+2,0.4,IF(BJ$4=Inputs!$CO44,0.2,IF(AND(BJ$4&gt;=Inputs!$CL44,BJ$4&lt;Inputs!$CM44),(BJ$4-Inputs!$CL44+1)/(Inputs!$AI44+1),0)))))))))</f>
        <v>0</v>
      </c>
      <c r="BK47" s="27">
        <f>IF(AND(Inputs!$CO44=0,BK$4&gt;=Inputs!$CM44),1,IF(AND(BK$4&gt;=Inputs!$CM44,BK$4&lt;Inputs!$CN44),1,IF(AND(BK$4=Inputs!$CN44,BK$4=Inputs!$CO44),1,IF(OR(AND(BK$4=Inputs!$CN44+1,Inputs!$CN44=Inputs!$CO44),AND(BK$4=Inputs!$CN44+2,Inputs!$CN44=Inputs!$CO44)),0,IF(BK$4=Inputs!$CN44,0.8,IF(BK$4=Inputs!$CN44+1,0.6,IF(BK$4=Inputs!$CN44+2,0.4,IF(BK$4=Inputs!$CO44,0.2,IF(AND(BK$4&gt;=Inputs!$CL44,BK$4&lt;Inputs!$CM44),(BK$4-Inputs!$CL44+1)/(Inputs!$AI44+1),0)))))))))</f>
        <v>0</v>
      </c>
      <c r="BL47" s="27">
        <f>IF(AND(Inputs!$CO44=0,BL$4&gt;=Inputs!$CM44),1,IF(AND(BL$4&gt;=Inputs!$CM44,BL$4&lt;Inputs!$CN44),1,IF(AND(BL$4=Inputs!$CN44,BL$4=Inputs!$CO44),1,IF(OR(AND(BL$4=Inputs!$CN44+1,Inputs!$CN44=Inputs!$CO44),AND(BL$4=Inputs!$CN44+2,Inputs!$CN44=Inputs!$CO44)),0,IF(BL$4=Inputs!$CN44,0.8,IF(BL$4=Inputs!$CN44+1,0.6,IF(BL$4=Inputs!$CN44+2,0.4,IF(BL$4=Inputs!$CO44,0.2,IF(AND(BL$4&gt;=Inputs!$CL44,BL$4&lt;Inputs!$CM44),(BL$4-Inputs!$CL44+1)/(Inputs!$AI44+1),0)))))))))</f>
        <v>0</v>
      </c>
      <c r="BM47" s="27">
        <f>IF(AND(Inputs!$CO44=0,BM$4&gt;=Inputs!$CM44),1,IF(AND(BM$4&gt;=Inputs!$CM44,BM$4&lt;Inputs!$CN44),1,IF(AND(BM$4=Inputs!$CN44,BM$4=Inputs!$CO44),1,IF(OR(AND(BM$4=Inputs!$CN44+1,Inputs!$CN44=Inputs!$CO44),AND(BM$4=Inputs!$CN44+2,Inputs!$CN44=Inputs!$CO44)),0,IF(BM$4=Inputs!$CN44,0.8,IF(BM$4=Inputs!$CN44+1,0.6,IF(BM$4=Inputs!$CN44+2,0.4,IF(BM$4=Inputs!$CO44,0.2,IF(AND(BM$4&gt;=Inputs!$CL44,BM$4&lt;Inputs!$CM44),(BM$4-Inputs!$CL44+1)/(Inputs!$AI44+1),0)))))))))</f>
        <v>0</v>
      </c>
      <c r="BO47" s="46" t="str">
        <f>IF(Inputs!$B44="","",(ROUND(Inputs!$BC44*AJ47,0)))</f>
        <v/>
      </c>
      <c r="BP47" s="46" t="str">
        <f>IF(Inputs!$B44="","",(ROUND(Inputs!$BC44*AK47,0)))</f>
        <v/>
      </c>
      <c r="BQ47" s="46" t="str">
        <f>IF(Inputs!$B44="","",(ROUND(Inputs!$BC44*AL47,0)))</f>
        <v/>
      </c>
      <c r="BR47" s="46" t="str">
        <f>IF(Inputs!$B44="","",(ROUND(Inputs!$BC44*AM47,0)))</f>
        <v/>
      </c>
      <c r="BS47" s="46" t="str">
        <f>IF(Inputs!$B44="","",(ROUND(Inputs!$BC44*AN47,0)))</f>
        <v/>
      </c>
      <c r="BT47" s="46" t="str">
        <f>IF(Inputs!$B44="","",(ROUND(Inputs!$BC44*AO47,0)))</f>
        <v/>
      </c>
      <c r="BU47" s="46" t="str">
        <f>IF(Inputs!$B44="","",(ROUND(Inputs!$BC44*AP47,0)))</f>
        <v/>
      </c>
      <c r="BV47" s="46" t="str">
        <f>IF(Inputs!$B44="","",(ROUND(Inputs!$BC44*AQ47,0)))</f>
        <v/>
      </c>
      <c r="BW47" s="46" t="str">
        <f>IF(Inputs!$B44="","",(ROUND(Inputs!$BC44*AR47,0)))</f>
        <v/>
      </c>
      <c r="BX47" s="46" t="str">
        <f>IF(Inputs!$B44="","",(ROUND(Inputs!$BC44*AS47,0)))</f>
        <v/>
      </c>
      <c r="BY47" s="46" t="str">
        <f>IF(Inputs!$B44="","",(ROUND(Inputs!$BC44*AT47,0)))</f>
        <v/>
      </c>
      <c r="BZ47" s="46" t="str">
        <f>IF(Inputs!$B44="","",(ROUND(Inputs!$BC44*AU47,0)))</f>
        <v/>
      </c>
      <c r="CA47" s="46" t="str">
        <f>IF(Inputs!$B44="","",(ROUND(Inputs!$BC44*AV47,0)))</f>
        <v/>
      </c>
      <c r="CB47" s="46" t="str">
        <f>IF(Inputs!$B44="","",(ROUND(Inputs!$BC44*AW47,0)))</f>
        <v/>
      </c>
      <c r="CC47" s="46" t="str">
        <f>IF(Inputs!$B44="","",(ROUND(Inputs!$BC44*AX47,0)))</f>
        <v/>
      </c>
      <c r="CD47" s="46" t="str">
        <f>IF(Inputs!$B44="","",(ROUND(Inputs!$BC44*AY47,0)))</f>
        <v/>
      </c>
      <c r="CE47" s="46" t="str">
        <f>IF(Inputs!$B44="","",(ROUND(Inputs!$BC44*AZ47,0)))</f>
        <v/>
      </c>
      <c r="CF47" s="46" t="str">
        <f>IF(Inputs!$B44="","",(ROUND(Inputs!$BC44*BA47,0)))</f>
        <v/>
      </c>
      <c r="CG47" s="46" t="str">
        <f>IF(Inputs!$B44="","",(ROUND(Inputs!$BC44*BB47,0)))</f>
        <v/>
      </c>
      <c r="CH47" s="46" t="str">
        <f>IF(Inputs!$B44="","",(ROUND(Inputs!$BC44*BC47,0)))</f>
        <v/>
      </c>
      <c r="CI47" s="46" t="str">
        <f>IF(Inputs!$B44="","",(ROUND(Inputs!$BC44*BD47,0)))</f>
        <v/>
      </c>
      <c r="CJ47" s="46" t="str">
        <f>IF(Inputs!$B44="","",(ROUND(Inputs!$BC44*BE47,0)))</f>
        <v/>
      </c>
      <c r="CK47" s="46" t="str">
        <f>IF(Inputs!$B44="","",(ROUND(Inputs!$BC44*BF47,0)))</f>
        <v/>
      </c>
      <c r="CL47" s="46" t="str">
        <f>IF(Inputs!$B44="","",(ROUND(Inputs!$BC44*BG47,0)))</f>
        <v/>
      </c>
      <c r="CM47" s="46" t="str">
        <f>IF(Inputs!$B44="","",(ROUND(Inputs!$BC44*BH47,0)))</f>
        <v/>
      </c>
      <c r="CN47" s="46" t="str">
        <f>IF(Inputs!$B44="","",(ROUND(Inputs!$BC44*BI47,0)))</f>
        <v/>
      </c>
      <c r="CO47" s="46" t="str">
        <f>IF(Inputs!$B44="","",(ROUND(Inputs!$BC44*BJ47,0)))</f>
        <v/>
      </c>
      <c r="CP47" s="46" t="str">
        <f>IF(Inputs!$B44="","",(ROUND(Inputs!$BC44*BK47,0)))</f>
        <v/>
      </c>
      <c r="CQ47" s="46" t="str">
        <f>IF(Inputs!$B44="","",(ROUND(Inputs!$BC44*BL47,0)))</f>
        <v/>
      </c>
      <c r="CR47" s="46" t="str">
        <f>IF(Inputs!$B44="","",(ROUND(Inputs!$BC44*BM47,0)))</f>
        <v/>
      </c>
      <c r="CV47" s="46" t="str">
        <f>IF(A47="","",IF(AND(CV$4&lt;=Inputs!$CQ44,CV$4&gt;=Inputs!$CP44),Inputs!$AR44/(Inputs!$CQ44-Inputs!$CP44+1),0)+IF(CV$4=Inputs!$CL44,Inputs!$BD44,0))</f>
        <v/>
      </c>
      <c r="CW47" s="46" t="str">
        <f>IF(B47="","",IF(AND(CW$4&lt;=Inputs!$CQ44,CW$4&gt;=Inputs!$CP44),Inputs!$AR44/(Inputs!$CQ44-Inputs!$CP44+1),0)+IF(CW$4=Inputs!$CL44,Inputs!$BD44,0))</f>
        <v/>
      </c>
      <c r="CX47" s="46" t="str">
        <f>IF(C47="","",IF(AND(CX$4&lt;=Inputs!$CQ44,CX$4&gt;=Inputs!$CP44),Inputs!$AR44/(Inputs!$CQ44-Inputs!$CP44+1),0)+IF(CX$4=Inputs!$CL44,Inputs!$BD44,0))</f>
        <v/>
      </c>
      <c r="CY47" s="46" t="str">
        <f>IF(D47="","",IF(AND(CY$4&lt;=Inputs!$CQ44,CY$4&gt;=Inputs!$CP44),Inputs!$AR44/(Inputs!$CQ44-Inputs!$CP44+1),0)+IF(CY$4=Inputs!$CL44,Inputs!$BD44,0))</f>
        <v/>
      </c>
      <c r="CZ47" s="46" t="str">
        <f>IF(E47="","",IF(AND(CZ$4&lt;=Inputs!$CQ44,CZ$4&gt;=Inputs!$CP44),Inputs!$AR44/(Inputs!$CQ44-Inputs!$CP44+1),0)+IF(CZ$4=Inputs!$CL44,Inputs!$BD44,0))</f>
        <v/>
      </c>
      <c r="DA47" s="46" t="str">
        <f>IF(F47="","",IF(AND(DA$4&lt;=Inputs!$CQ44,DA$4&gt;=Inputs!$CP44),Inputs!$AR44/(Inputs!$CQ44-Inputs!$CP44+1),0)+IF(DA$4=Inputs!$CL44,Inputs!$BD44,0))</f>
        <v/>
      </c>
      <c r="DB47" s="46" t="str">
        <f>IF(G47="","",IF(AND(DB$4&lt;=Inputs!$CQ44,DB$4&gt;=Inputs!$CP44),Inputs!$AR44/(Inputs!$CQ44-Inputs!$CP44+1),0)+IF(DB$4=Inputs!$CL44,Inputs!$BD44,0))</f>
        <v/>
      </c>
      <c r="DC47" s="46" t="str">
        <f>IF(H47="","",IF(AND(DC$4&lt;=Inputs!$CQ44,DC$4&gt;=Inputs!$CP44),Inputs!$AR44/(Inputs!$CQ44-Inputs!$CP44+1),0)+IF(DC$4=Inputs!$CL44,Inputs!$BD44,0))</f>
        <v/>
      </c>
      <c r="DD47" s="46" t="str">
        <f>IF(I47="","",IF(AND(DD$4&lt;=Inputs!$CQ44,DD$4&gt;=Inputs!$CP44),Inputs!$AR44/(Inputs!$CQ44-Inputs!$CP44+1),0)+IF(DD$4=Inputs!$CL44,Inputs!$BD44,0))</f>
        <v/>
      </c>
      <c r="DE47" s="46" t="str">
        <f>IF(J47="","",IF(AND(DE$4&lt;=Inputs!$CQ44,DE$4&gt;=Inputs!$CP44),Inputs!$AR44/(Inputs!$CQ44-Inputs!$CP44+1),0)+IF(DE$4=Inputs!$CL44,Inputs!$BD44,0))</f>
        <v/>
      </c>
      <c r="DF47" s="46" t="str">
        <f>IF(K47="","",IF(AND(DF$4&lt;=Inputs!$CQ44,DF$4&gt;=Inputs!$CP44),Inputs!$AR44/(Inputs!$CQ44-Inputs!$CP44+1),0)+IF(DF$4=Inputs!$CL44,Inputs!$BD44,0))</f>
        <v/>
      </c>
      <c r="DG47" s="46" t="str">
        <f>IF(L47="","",IF(AND(DG$4&lt;=Inputs!$CQ44,DG$4&gt;=Inputs!$CP44),Inputs!$AR44/(Inputs!$CQ44-Inputs!$CP44+1),0)+IF(DG$4=Inputs!$CL44,Inputs!$BD44,0))</f>
        <v/>
      </c>
      <c r="DH47" s="46" t="str">
        <f>IF(M47="","",IF(AND(DH$4&lt;=Inputs!$CQ44,DH$4&gt;=Inputs!$CP44),Inputs!$AR44/(Inputs!$CQ44-Inputs!$CP44+1),0)+IF(DH$4=Inputs!$CL44,Inputs!$BD44,0))</f>
        <v/>
      </c>
      <c r="DI47" s="46" t="str">
        <f>IF(N47="","",IF(AND(DI$4&lt;=Inputs!$CQ44,DI$4&gt;=Inputs!$CP44),Inputs!$AR44/(Inputs!$CQ44-Inputs!$CP44+1),0)+IF(DI$4=Inputs!$CL44,Inputs!$BD44,0))</f>
        <v/>
      </c>
      <c r="DJ47" s="46" t="str">
        <f>IF(O47="","",IF(AND(DJ$4&lt;=Inputs!$CQ44,DJ$4&gt;=Inputs!$CP44),Inputs!$AR44/(Inputs!$CQ44-Inputs!$CP44+1),0)+IF(DJ$4=Inputs!$CL44,Inputs!$BD44,0))</f>
        <v/>
      </c>
      <c r="DK47" s="46" t="str">
        <f>IF(P47="","",IF(AND(DK$4&lt;=Inputs!$CQ44,DK$4&gt;=Inputs!$CP44),Inputs!$AR44/(Inputs!$CQ44-Inputs!$CP44+1),0)+IF(DK$4=Inputs!$CL44,Inputs!$BD44,0))</f>
        <v/>
      </c>
      <c r="DL47" s="46" t="str">
        <f>IF(Q47="","",IF(AND(DL$4&lt;=Inputs!$CQ44,DL$4&gt;=Inputs!$CP44),Inputs!$AR44/(Inputs!$CQ44-Inputs!$CP44+1),0)+IF(DL$4=Inputs!$CL44,Inputs!$BD44,0))</f>
        <v/>
      </c>
      <c r="DM47" s="46" t="str">
        <f>IF(R47="","",IF(AND(DM$4&lt;=Inputs!$CQ44,DM$4&gt;=Inputs!$CP44),Inputs!$AR44/(Inputs!$CQ44-Inputs!$CP44+1),0)+IF(DM$4=Inputs!$CL44,Inputs!$BD44,0))</f>
        <v/>
      </c>
      <c r="DN47" s="46" t="str">
        <f>IF(S47="","",IF(AND(DN$4&lt;=Inputs!$CQ44,DN$4&gt;=Inputs!$CP44),Inputs!$AR44/(Inputs!$CQ44-Inputs!$CP44+1),0)+IF(DN$4=Inputs!$CL44,Inputs!$BD44,0))</f>
        <v/>
      </c>
      <c r="DO47" s="46" t="str">
        <f>IF(T47="","",IF(AND(DO$4&lt;=Inputs!$CQ44,DO$4&gt;=Inputs!$CP44),Inputs!$AR44/(Inputs!$CQ44-Inputs!$CP44+1),0)+IF(DO$4=Inputs!$CL44,Inputs!$BD44,0))</f>
        <v/>
      </c>
      <c r="DP47" s="46" t="str">
        <f>IF(U47="","",IF(AND(DP$4&lt;=Inputs!$CQ44,DP$4&gt;=Inputs!$CP44),Inputs!$AR44/(Inputs!$CQ44-Inputs!$CP44+1),0)+IF(DP$4=Inputs!$CL44,Inputs!$BD44,0))</f>
        <v/>
      </c>
      <c r="DQ47" s="46" t="str">
        <f>IF(V47="","",IF(AND(DQ$4&lt;=Inputs!$CQ44,DQ$4&gt;=Inputs!$CP44),Inputs!$AR44/(Inputs!$CQ44-Inputs!$CP44+1),0)+IF(DQ$4=Inputs!$CL44,Inputs!$BD44,0))</f>
        <v/>
      </c>
      <c r="DR47" s="46" t="str">
        <f>IF(W47="","",IF(AND(DR$4&lt;=Inputs!$CQ44,DR$4&gt;=Inputs!$CP44),Inputs!$AR44/(Inputs!$CQ44-Inputs!$CP44+1),0)+IF(DR$4=Inputs!$CL44,Inputs!$BD44,0))</f>
        <v/>
      </c>
      <c r="DS47" s="46" t="str">
        <f>IF(X47="","",IF(AND(DS$4&lt;=Inputs!$CQ44,DS$4&gt;=Inputs!$CP44),Inputs!$AR44/(Inputs!$CQ44-Inputs!$CP44+1),0)+IF(DS$4=Inputs!$CL44,Inputs!$BD44,0))</f>
        <v/>
      </c>
      <c r="DT47" s="46" t="str">
        <f>IF(Y47="","",IF(AND(DT$4&lt;=Inputs!$CQ44,DT$4&gt;=Inputs!$CP44),Inputs!$AR44/(Inputs!$CQ44-Inputs!$CP44+1),0)+IF(DT$4=Inputs!$CL44,Inputs!$BD44,0))</f>
        <v/>
      </c>
      <c r="DU47" s="46" t="str">
        <f>IF(Z47="","",IF(AND(DU$4&lt;=Inputs!$CQ44,DU$4&gt;=Inputs!$CP44),Inputs!$AR44/(Inputs!$CQ44-Inputs!$CP44+1),0)+IF(DU$4=Inputs!$CL44,Inputs!$BD44,0))</f>
        <v/>
      </c>
      <c r="DV47" s="46" t="str">
        <f>IF(AA47="","",IF(AND(DV$4&lt;=Inputs!$CQ44,DV$4&gt;=Inputs!$CP44),Inputs!$AR44/(Inputs!$CQ44-Inputs!$CP44+1),0)+IF(DV$4=Inputs!$CL44,Inputs!$BD44,0))</f>
        <v/>
      </c>
      <c r="DW47" s="46" t="str">
        <f>IF(AB47="","",IF(AND(DW$4&lt;=Inputs!$CQ44,DW$4&gt;=Inputs!$CP44),Inputs!$AR44/(Inputs!$CQ44-Inputs!$CP44+1),0)+IF(DW$4=Inputs!$CL44,Inputs!$BD44,0))</f>
        <v/>
      </c>
      <c r="DX47" s="46" t="str">
        <f>IF(AC47="","",IF(AND(DX$4&lt;=Inputs!$CQ44,DX$4&gt;=Inputs!$CP44),Inputs!$AR44/(Inputs!$CQ44-Inputs!$CP44+1),0)+IF(DX$4=Inputs!$CL44,Inputs!$BD44,0))</f>
        <v/>
      </c>
      <c r="DY47" s="46" t="str">
        <f>IF(AD47="","",IF(AND(DY$4&lt;=Inputs!$CQ44,DY$4&gt;=Inputs!$CP44),Inputs!$AR44/(Inputs!$CQ44-Inputs!$CP44+1),0)+IF(DY$4=Inputs!$CL44,Inputs!$BD44,0))</f>
        <v/>
      </c>
      <c r="DZ47" s="46" t="str">
        <f t="shared" si="3"/>
        <v/>
      </c>
    </row>
    <row r="48" spans="1:130">
      <c r="A48" s="7" t="str">
        <f>IF(Inputs!A45="","",Inputs!A45)</f>
        <v/>
      </c>
      <c r="B48" t="str">
        <f>IF(Inputs!B45="","",Inputs!B45)</f>
        <v/>
      </c>
      <c r="C48" s="46" t="str">
        <f>IF(Inputs!$B45="","",BO48-CV48)</f>
        <v/>
      </c>
      <c r="D48" s="46" t="str">
        <f>IF(Inputs!$B45="","",BP48-CW48)</f>
        <v/>
      </c>
      <c r="E48" s="46" t="str">
        <f>IF(Inputs!$B45="","",BQ48-CX48)</f>
        <v/>
      </c>
      <c r="F48" s="46" t="str">
        <f>IF(Inputs!$B45="","",BR48-CY48)</f>
        <v/>
      </c>
      <c r="G48" s="46" t="str">
        <f>IF(Inputs!$B45="","",BS48-CZ48)</f>
        <v/>
      </c>
      <c r="H48" s="46" t="str">
        <f>IF(Inputs!$B45="","",BT48-DA48)</f>
        <v/>
      </c>
      <c r="I48" s="46" t="str">
        <f>IF(Inputs!$B45="","",BU48-DB48)</f>
        <v/>
      </c>
      <c r="J48" s="46" t="str">
        <f>IF(Inputs!$B45="","",BV48-DC48)</f>
        <v/>
      </c>
      <c r="K48" s="46" t="str">
        <f>IF(Inputs!$B45="","",BW48-DD48)</f>
        <v/>
      </c>
      <c r="L48" s="46" t="str">
        <f>IF(Inputs!$B45="","",BX48-DE48)</f>
        <v/>
      </c>
      <c r="M48" s="46" t="str">
        <f>IF(Inputs!$B45="","",BY48-DF48)</f>
        <v/>
      </c>
      <c r="N48" s="46" t="str">
        <f>IF(Inputs!$B45="","",BZ48-DG48)</f>
        <v/>
      </c>
      <c r="O48" s="46" t="str">
        <f>IF(Inputs!$B45="","",CA48-DH48)</f>
        <v/>
      </c>
      <c r="P48" s="46" t="str">
        <f>IF(Inputs!$B45="","",CB48-DI48)</f>
        <v/>
      </c>
      <c r="Q48" s="46" t="str">
        <f>IF(Inputs!$B45="","",CC48-DJ48)</f>
        <v/>
      </c>
      <c r="R48" s="46" t="str">
        <f>IF(Inputs!$B45="","",CD48-DK48)</f>
        <v/>
      </c>
      <c r="S48" s="46" t="str">
        <f>IF(Inputs!$B45="","",CE48-DL48)</f>
        <v/>
      </c>
      <c r="T48" s="46" t="str">
        <f>IF(Inputs!$B45="","",CF48-DM48)</f>
        <v/>
      </c>
      <c r="U48" s="46" t="str">
        <f>IF(Inputs!$B45="","",CG48-DN48)</f>
        <v/>
      </c>
      <c r="V48" s="46" t="str">
        <f>IF(Inputs!$B45="","",CH48-DO48)</f>
        <v/>
      </c>
      <c r="W48" s="46" t="str">
        <f>IF(Inputs!$B45="","",CI48-DP48)</f>
        <v/>
      </c>
      <c r="X48" s="46" t="str">
        <f>IF(Inputs!$B45="","",CJ48-DQ48)</f>
        <v/>
      </c>
      <c r="Y48" s="46" t="str">
        <f>IF(Inputs!$B45="","",CK48-DR48)</f>
        <v/>
      </c>
      <c r="Z48" s="46" t="str">
        <f>IF(Inputs!$B45="","",CL48-DS48)</f>
        <v/>
      </c>
      <c r="AA48" s="46" t="str">
        <f>IF(Inputs!$B45="","",CM48-DT48)</f>
        <v/>
      </c>
      <c r="AB48" s="46" t="str">
        <f>IF(Inputs!$B45="","",CN48-DU48)</f>
        <v/>
      </c>
      <c r="AC48" s="46" t="str">
        <f>IF(Inputs!$B45="","",CO48-DV48)</f>
        <v/>
      </c>
      <c r="AD48" s="46" t="str">
        <f>IF(Inputs!$B45="","",CP48-DW48)</f>
        <v/>
      </c>
      <c r="AE48" s="46" t="str">
        <f>IF(Inputs!$B45="","",CQ48-DX48)</f>
        <v/>
      </c>
      <c r="AF48" s="46" t="str">
        <f>IF(Inputs!$B45="","",CR48-DY48)</f>
        <v/>
      </c>
      <c r="AG48" s="50" t="str">
        <f t="shared" si="4"/>
        <v/>
      </c>
      <c r="AH48" s="50"/>
      <c r="AJ48" s="27">
        <f>IF(AND(Inputs!$CO45=0,AJ$4&gt;=Inputs!$CM45),1,IF(AND(AJ$4&gt;=Inputs!$CM45,AJ$4&lt;Inputs!$CN45),1,IF(AND(AJ$4=Inputs!$CN45,AJ$4=Inputs!$CO45),1,IF(OR(AND(AJ$4=Inputs!$CN45+1,Inputs!$CN45=Inputs!$CO45),AND(AJ$4=Inputs!$CN45+2,Inputs!$CN45=Inputs!$CO45)),0,IF(AJ$4=Inputs!$CN45,0.8,IF(AJ$4=Inputs!$CN45+1,0.6,IF(AJ$4=Inputs!$CN45+2,0.4,IF(AJ$4=Inputs!$CO45,0.2,IF(AND(AJ$4&gt;=Inputs!$CL45,AJ$4&lt;Inputs!$CM45),(AJ$4-Inputs!$CL45+1)/(Inputs!$AI45+1),0)))))))))</f>
        <v>0</v>
      </c>
      <c r="AK48" s="27">
        <f>IF(AND(Inputs!$CO45=0,AK$4&gt;=Inputs!$CM45),1,IF(AND(AK$4&gt;=Inputs!$CM45,AK$4&lt;Inputs!$CN45),1,IF(AND(AK$4=Inputs!$CN45,AK$4=Inputs!$CO45),1,IF(OR(AND(AK$4=Inputs!$CN45+1,Inputs!$CN45=Inputs!$CO45),AND(AK$4=Inputs!$CN45+2,Inputs!$CN45=Inputs!$CO45)),0,IF(AK$4=Inputs!$CN45,0.8,IF(AK$4=Inputs!$CN45+1,0.6,IF(AK$4=Inputs!$CN45+2,0.4,IF(AK$4=Inputs!$CO45,0.2,IF(AND(AK$4&gt;=Inputs!$CL45,AK$4&lt;Inputs!$CM45),(AK$4-Inputs!$CL45+1)/(Inputs!$AI45+1),0)))))))))</f>
        <v>0</v>
      </c>
      <c r="AL48" s="27">
        <f>IF(AND(Inputs!$CO45=0,AL$4&gt;=Inputs!$CM45),1,IF(AND(AL$4&gt;=Inputs!$CM45,AL$4&lt;Inputs!$CN45),1,IF(AND(AL$4=Inputs!$CN45,AL$4=Inputs!$CO45),1,IF(OR(AND(AL$4=Inputs!$CN45+1,Inputs!$CN45=Inputs!$CO45),AND(AL$4=Inputs!$CN45+2,Inputs!$CN45=Inputs!$CO45)),0,IF(AL$4=Inputs!$CN45,0.8,IF(AL$4=Inputs!$CN45+1,0.6,IF(AL$4=Inputs!$CN45+2,0.4,IF(AL$4=Inputs!$CO45,0.2,IF(AND(AL$4&gt;=Inputs!$CL45,AL$4&lt;Inputs!$CM45),(AL$4-Inputs!$CL45+1)/(Inputs!$AI45+1),0)))))))))</f>
        <v>0</v>
      </c>
      <c r="AM48" s="27">
        <f>IF(AND(Inputs!$CO45=0,AM$4&gt;=Inputs!$CM45),1,IF(AND(AM$4&gt;=Inputs!$CM45,AM$4&lt;Inputs!$CN45),1,IF(AND(AM$4=Inputs!$CN45,AM$4=Inputs!$CO45),1,IF(OR(AND(AM$4=Inputs!$CN45+1,Inputs!$CN45=Inputs!$CO45),AND(AM$4=Inputs!$CN45+2,Inputs!$CN45=Inputs!$CO45)),0,IF(AM$4=Inputs!$CN45,0.8,IF(AM$4=Inputs!$CN45+1,0.6,IF(AM$4=Inputs!$CN45+2,0.4,IF(AM$4=Inputs!$CO45,0.2,IF(AND(AM$4&gt;=Inputs!$CL45,AM$4&lt;Inputs!$CM45),(AM$4-Inputs!$CL45+1)/(Inputs!$AI45+1),0)))))))))</f>
        <v>0</v>
      </c>
      <c r="AN48" s="27">
        <f>IF(AND(Inputs!$CO45=0,AN$4&gt;=Inputs!$CM45),1,IF(AND(AN$4&gt;=Inputs!$CM45,AN$4&lt;Inputs!$CN45),1,IF(AND(AN$4=Inputs!$CN45,AN$4=Inputs!$CO45),1,IF(OR(AND(AN$4=Inputs!$CN45+1,Inputs!$CN45=Inputs!$CO45),AND(AN$4=Inputs!$CN45+2,Inputs!$CN45=Inputs!$CO45)),0,IF(AN$4=Inputs!$CN45,0.8,IF(AN$4=Inputs!$CN45+1,0.6,IF(AN$4=Inputs!$CN45+2,0.4,IF(AN$4=Inputs!$CO45,0.2,IF(AND(AN$4&gt;=Inputs!$CL45,AN$4&lt;Inputs!$CM45),(AN$4-Inputs!$CL45+1)/(Inputs!$AI45+1),0)))))))))</f>
        <v>0</v>
      </c>
      <c r="AO48" s="27">
        <f>IF(AND(Inputs!$CO45=0,AO$4&gt;=Inputs!$CM45),1,IF(AND(AO$4&gt;=Inputs!$CM45,AO$4&lt;Inputs!$CN45),1,IF(AND(AO$4=Inputs!$CN45,AO$4=Inputs!$CO45),1,IF(OR(AND(AO$4=Inputs!$CN45+1,Inputs!$CN45=Inputs!$CO45),AND(AO$4=Inputs!$CN45+2,Inputs!$CN45=Inputs!$CO45)),0,IF(AO$4=Inputs!$CN45,0.8,IF(AO$4=Inputs!$CN45+1,0.6,IF(AO$4=Inputs!$CN45+2,0.4,IF(AO$4=Inputs!$CO45,0.2,IF(AND(AO$4&gt;=Inputs!$CL45,AO$4&lt;Inputs!$CM45),(AO$4-Inputs!$CL45+1)/(Inputs!$AI45+1),0)))))))))</f>
        <v>0</v>
      </c>
      <c r="AP48" s="27">
        <f>IF(AND(Inputs!$CO45=0,AP$4&gt;=Inputs!$CM45),1,IF(AND(AP$4&gt;=Inputs!$CM45,AP$4&lt;Inputs!$CN45),1,IF(AND(AP$4=Inputs!$CN45,AP$4=Inputs!$CO45),1,IF(OR(AND(AP$4=Inputs!$CN45+1,Inputs!$CN45=Inputs!$CO45),AND(AP$4=Inputs!$CN45+2,Inputs!$CN45=Inputs!$CO45)),0,IF(AP$4=Inputs!$CN45,0.8,IF(AP$4=Inputs!$CN45+1,0.6,IF(AP$4=Inputs!$CN45+2,0.4,IF(AP$4=Inputs!$CO45,0.2,IF(AND(AP$4&gt;=Inputs!$CL45,AP$4&lt;Inputs!$CM45),(AP$4-Inputs!$CL45+1)/(Inputs!$AI45+1),0)))))))))</f>
        <v>0</v>
      </c>
      <c r="AQ48" s="27">
        <f>IF(AND(Inputs!$CO45=0,AQ$4&gt;=Inputs!$CM45),1,IF(AND(AQ$4&gt;=Inputs!$CM45,AQ$4&lt;Inputs!$CN45),1,IF(AND(AQ$4=Inputs!$CN45,AQ$4=Inputs!$CO45),1,IF(OR(AND(AQ$4=Inputs!$CN45+1,Inputs!$CN45=Inputs!$CO45),AND(AQ$4=Inputs!$CN45+2,Inputs!$CN45=Inputs!$CO45)),0,IF(AQ$4=Inputs!$CN45,0.8,IF(AQ$4=Inputs!$CN45+1,0.6,IF(AQ$4=Inputs!$CN45+2,0.4,IF(AQ$4=Inputs!$CO45,0.2,IF(AND(AQ$4&gt;=Inputs!$CL45,AQ$4&lt;Inputs!$CM45),(AQ$4-Inputs!$CL45+1)/(Inputs!$AI45+1),0)))))))))</f>
        <v>0</v>
      </c>
      <c r="AR48" s="27">
        <f>IF(AND(Inputs!$CO45=0,AR$4&gt;=Inputs!$CM45),1,IF(AND(AR$4&gt;=Inputs!$CM45,AR$4&lt;Inputs!$CN45),1,IF(AND(AR$4=Inputs!$CN45,AR$4=Inputs!$CO45),1,IF(OR(AND(AR$4=Inputs!$CN45+1,Inputs!$CN45=Inputs!$CO45),AND(AR$4=Inputs!$CN45+2,Inputs!$CN45=Inputs!$CO45)),0,IF(AR$4=Inputs!$CN45,0.8,IF(AR$4=Inputs!$CN45+1,0.6,IF(AR$4=Inputs!$CN45+2,0.4,IF(AR$4=Inputs!$CO45,0.2,IF(AND(AR$4&gt;=Inputs!$CL45,AR$4&lt;Inputs!$CM45),(AR$4-Inputs!$CL45+1)/(Inputs!$AI45+1),0)))))))))</f>
        <v>0</v>
      </c>
      <c r="AS48" s="27">
        <f>IF(AND(Inputs!$CO45=0,AS$4&gt;=Inputs!$CM45),1,IF(AND(AS$4&gt;=Inputs!$CM45,AS$4&lt;Inputs!$CN45),1,IF(AND(AS$4=Inputs!$CN45,AS$4=Inputs!$CO45),1,IF(OR(AND(AS$4=Inputs!$CN45+1,Inputs!$CN45=Inputs!$CO45),AND(AS$4=Inputs!$CN45+2,Inputs!$CN45=Inputs!$CO45)),0,IF(AS$4=Inputs!$CN45,0.8,IF(AS$4=Inputs!$CN45+1,0.6,IF(AS$4=Inputs!$CN45+2,0.4,IF(AS$4=Inputs!$CO45,0.2,IF(AND(AS$4&gt;=Inputs!$CL45,AS$4&lt;Inputs!$CM45),(AS$4-Inputs!$CL45+1)/(Inputs!$AI45+1),0)))))))))</f>
        <v>0</v>
      </c>
      <c r="AT48" s="27">
        <f>IF(AND(Inputs!$CO45=0,AT$4&gt;=Inputs!$CM45),1,IF(AND(AT$4&gt;=Inputs!$CM45,AT$4&lt;Inputs!$CN45),1,IF(AND(AT$4=Inputs!$CN45,AT$4=Inputs!$CO45),1,IF(OR(AND(AT$4=Inputs!$CN45+1,Inputs!$CN45=Inputs!$CO45),AND(AT$4=Inputs!$CN45+2,Inputs!$CN45=Inputs!$CO45)),0,IF(AT$4=Inputs!$CN45,0.8,IF(AT$4=Inputs!$CN45+1,0.6,IF(AT$4=Inputs!$CN45+2,0.4,IF(AT$4=Inputs!$CO45,0.2,IF(AND(AT$4&gt;=Inputs!$CL45,AT$4&lt;Inputs!$CM45),(AT$4-Inputs!$CL45+1)/(Inputs!$AI45+1),0)))))))))</f>
        <v>0</v>
      </c>
      <c r="AU48" s="27">
        <f>IF(AND(Inputs!$CO45=0,AU$4&gt;=Inputs!$CM45),1,IF(AND(AU$4&gt;=Inputs!$CM45,AU$4&lt;Inputs!$CN45),1,IF(AND(AU$4=Inputs!$CN45,AU$4=Inputs!$CO45),1,IF(OR(AND(AU$4=Inputs!$CN45+1,Inputs!$CN45=Inputs!$CO45),AND(AU$4=Inputs!$CN45+2,Inputs!$CN45=Inputs!$CO45)),0,IF(AU$4=Inputs!$CN45,0.8,IF(AU$4=Inputs!$CN45+1,0.6,IF(AU$4=Inputs!$CN45+2,0.4,IF(AU$4=Inputs!$CO45,0.2,IF(AND(AU$4&gt;=Inputs!$CL45,AU$4&lt;Inputs!$CM45),(AU$4-Inputs!$CL45+1)/(Inputs!$AI45+1),0)))))))))</f>
        <v>0</v>
      </c>
      <c r="AV48" s="27">
        <f>IF(AND(Inputs!$CO45=0,AV$4&gt;=Inputs!$CM45),1,IF(AND(AV$4&gt;=Inputs!$CM45,AV$4&lt;Inputs!$CN45),1,IF(AND(AV$4=Inputs!$CN45,AV$4=Inputs!$CO45),1,IF(OR(AND(AV$4=Inputs!$CN45+1,Inputs!$CN45=Inputs!$CO45),AND(AV$4=Inputs!$CN45+2,Inputs!$CN45=Inputs!$CO45)),0,IF(AV$4=Inputs!$CN45,0.8,IF(AV$4=Inputs!$CN45+1,0.6,IF(AV$4=Inputs!$CN45+2,0.4,IF(AV$4=Inputs!$CO45,0.2,IF(AND(AV$4&gt;=Inputs!$CL45,AV$4&lt;Inputs!$CM45),(AV$4-Inputs!$CL45+1)/(Inputs!$AI45+1),0)))))))))</f>
        <v>0</v>
      </c>
      <c r="AW48" s="27">
        <f>IF(AND(Inputs!$CO45=0,AW$4&gt;=Inputs!$CM45),1,IF(AND(AW$4&gt;=Inputs!$CM45,AW$4&lt;Inputs!$CN45),1,IF(AND(AW$4=Inputs!$CN45,AW$4=Inputs!$CO45),1,IF(OR(AND(AW$4=Inputs!$CN45+1,Inputs!$CN45=Inputs!$CO45),AND(AW$4=Inputs!$CN45+2,Inputs!$CN45=Inputs!$CO45)),0,IF(AW$4=Inputs!$CN45,0.8,IF(AW$4=Inputs!$CN45+1,0.6,IF(AW$4=Inputs!$CN45+2,0.4,IF(AW$4=Inputs!$CO45,0.2,IF(AND(AW$4&gt;=Inputs!$CL45,AW$4&lt;Inputs!$CM45),(AW$4-Inputs!$CL45+1)/(Inputs!$AI45+1),0)))))))))</f>
        <v>0</v>
      </c>
      <c r="AX48" s="27">
        <f>IF(AND(Inputs!$CO45=0,AX$4&gt;=Inputs!$CM45),1,IF(AND(AX$4&gt;=Inputs!$CM45,AX$4&lt;Inputs!$CN45),1,IF(AND(AX$4=Inputs!$CN45,AX$4=Inputs!$CO45),1,IF(OR(AND(AX$4=Inputs!$CN45+1,Inputs!$CN45=Inputs!$CO45),AND(AX$4=Inputs!$CN45+2,Inputs!$CN45=Inputs!$CO45)),0,IF(AX$4=Inputs!$CN45,0.8,IF(AX$4=Inputs!$CN45+1,0.6,IF(AX$4=Inputs!$CN45+2,0.4,IF(AX$4=Inputs!$CO45,0.2,IF(AND(AX$4&gt;=Inputs!$CL45,AX$4&lt;Inputs!$CM45),(AX$4-Inputs!$CL45+1)/(Inputs!$AI45+1),0)))))))))</f>
        <v>0</v>
      </c>
      <c r="AY48" s="27">
        <f>IF(AND(Inputs!$CO45=0,AY$4&gt;=Inputs!$CM45),1,IF(AND(AY$4&gt;=Inputs!$CM45,AY$4&lt;Inputs!$CN45),1,IF(AND(AY$4=Inputs!$CN45,AY$4=Inputs!$CO45),1,IF(OR(AND(AY$4=Inputs!$CN45+1,Inputs!$CN45=Inputs!$CO45),AND(AY$4=Inputs!$CN45+2,Inputs!$CN45=Inputs!$CO45)),0,IF(AY$4=Inputs!$CN45,0.8,IF(AY$4=Inputs!$CN45+1,0.6,IF(AY$4=Inputs!$CN45+2,0.4,IF(AY$4=Inputs!$CO45,0.2,IF(AND(AY$4&gt;=Inputs!$CL45,AY$4&lt;Inputs!$CM45),(AY$4-Inputs!$CL45+1)/(Inputs!$AI45+1),0)))))))))</f>
        <v>0</v>
      </c>
      <c r="AZ48" s="27">
        <f>IF(AND(Inputs!$CO45=0,AZ$4&gt;=Inputs!$CM45),1,IF(AND(AZ$4&gt;=Inputs!$CM45,AZ$4&lt;Inputs!$CN45),1,IF(AND(AZ$4=Inputs!$CN45,AZ$4=Inputs!$CO45),1,IF(OR(AND(AZ$4=Inputs!$CN45+1,Inputs!$CN45=Inputs!$CO45),AND(AZ$4=Inputs!$CN45+2,Inputs!$CN45=Inputs!$CO45)),0,IF(AZ$4=Inputs!$CN45,0.8,IF(AZ$4=Inputs!$CN45+1,0.6,IF(AZ$4=Inputs!$CN45+2,0.4,IF(AZ$4=Inputs!$CO45,0.2,IF(AND(AZ$4&gt;=Inputs!$CL45,AZ$4&lt;Inputs!$CM45),(AZ$4-Inputs!$CL45+1)/(Inputs!$AI45+1),0)))))))))</f>
        <v>0</v>
      </c>
      <c r="BA48" s="27">
        <f>IF(AND(Inputs!$CO45=0,BA$4&gt;=Inputs!$CM45),1,IF(AND(BA$4&gt;=Inputs!$CM45,BA$4&lt;Inputs!$CN45),1,IF(AND(BA$4=Inputs!$CN45,BA$4=Inputs!$CO45),1,IF(OR(AND(BA$4=Inputs!$CN45+1,Inputs!$CN45=Inputs!$CO45),AND(BA$4=Inputs!$CN45+2,Inputs!$CN45=Inputs!$CO45)),0,IF(BA$4=Inputs!$CN45,0.8,IF(BA$4=Inputs!$CN45+1,0.6,IF(BA$4=Inputs!$CN45+2,0.4,IF(BA$4=Inputs!$CO45,0.2,IF(AND(BA$4&gt;=Inputs!$CL45,BA$4&lt;Inputs!$CM45),(BA$4-Inputs!$CL45+1)/(Inputs!$AI45+1),0)))))))))</f>
        <v>0</v>
      </c>
      <c r="BB48" s="27">
        <f>IF(AND(Inputs!$CO45=0,BB$4&gt;=Inputs!$CM45),1,IF(AND(BB$4&gt;=Inputs!$CM45,BB$4&lt;Inputs!$CN45),1,IF(AND(BB$4=Inputs!$CN45,BB$4=Inputs!$CO45),1,IF(OR(AND(BB$4=Inputs!$CN45+1,Inputs!$CN45=Inputs!$CO45),AND(BB$4=Inputs!$CN45+2,Inputs!$CN45=Inputs!$CO45)),0,IF(BB$4=Inputs!$CN45,0.8,IF(BB$4=Inputs!$CN45+1,0.6,IF(BB$4=Inputs!$CN45+2,0.4,IF(BB$4=Inputs!$CO45,0.2,IF(AND(BB$4&gt;=Inputs!$CL45,BB$4&lt;Inputs!$CM45),(BB$4-Inputs!$CL45+1)/(Inputs!$AI45+1),0)))))))))</f>
        <v>0</v>
      </c>
      <c r="BC48" s="27">
        <f>IF(AND(Inputs!$CO45=0,BC$4&gt;=Inputs!$CM45),1,IF(AND(BC$4&gt;=Inputs!$CM45,BC$4&lt;Inputs!$CN45),1,IF(AND(BC$4=Inputs!$CN45,BC$4=Inputs!$CO45),1,IF(OR(AND(BC$4=Inputs!$CN45+1,Inputs!$CN45=Inputs!$CO45),AND(BC$4=Inputs!$CN45+2,Inputs!$CN45=Inputs!$CO45)),0,IF(BC$4=Inputs!$CN45,0.8,IF(BC$4=Inputs!$CN45+1,0.6,IF(BC$4=Inputs!$CN45+2,0.4,IF(BC$4=Inputs!$CO45,0.2,IF(AND(BC$4&gt;=Inputs!$CL45,BC$4&lt;Inputs!$CM45),(BC$4-Inputs!$CL45+1)/(Inputs!$AI45+1),0)))))))))</f>
        <v>0</v>
      </c>
      <c r="BD48" s="27">
        <f>IF(AND(Inputs!$CO45=0,BD$4&gt;=Inputs!$CM45),1,IF(AND(BD$4&gt;=Inputs!$CM45,BD$4&lt;Inputs!$CN45),1,IF(AND(BD$4=Inputs!$CN45,BD$4=Inputs!$CO45),1,IF(OR(AND(BD$4=Inputs!$CN45+1,Inputs!$CN45=Inputs!$CO45),AND(BD$4=Inputs!$CN45+2,Inputs!$CN45=Inputs!$CO45)),0,IF(BD$4=Inputs!$CN45,0.8,IF(BD$4=Inputs!$CN45+1,0.6,IF(BD$4=Inputs!$CN45+2,0.4,IF(BD$4=Inputs!$CO45,0.2,IF(AND(BD$4&gt;=Inputs!$CL45,BD$4&lt;Inputs!$CM45),(BD$4-Inputs!$CL45+1)/(Inputs!$AI45+1),0)))))))))</f>
        <v>0</v>
      </c>
      <c r="BE48" s="27">
        <f>IF(AND(Inputs!$CO45=0,BE$4&gt;=Inputs!$CM45),1,IF(AND(BE$4&gt;=Inputs!$CM45,BE$4&lt;Inputs!$CN45),1,IF(AND(BE$4=Inputs!$CN45,BE$4=Inputs!$CO45),1,IF(OR(AND(BE$4=Inputs!$CN45+1,Inputs!$CN45=Inputs!$CO45),AND(BE$4=Inputs!$CN45+2,Inputs!$CN45=Inputs!$CO45)),0,IF(BE$4=Inputs!$CN45,0.8,IF(BE$4=Inputs!$CN45+1,0.6,IF(BE$4=Inputs!$CN45+2,0.4,IF(BE$4=Inputs!$CO45,0.2,IF(AND(BE$4&gt;=Inputs!$CL45,BE$4&lt;Inputs!$CM45),(BE$4-Inputs!$CL45+1)/(Inputs!$AI45+1),0)))))))))</f>
        <v>0</v>
      </c>
      <c r="BF48" s="27">
        <f>IF(AND(Inputs!$CO45=0,BF$4&gt;=Inputs!$CM45),1,IF(AND(BF$4&gt;=Inputs!$CM45,BF$4&lt;Inputs!$CN45),1,IF(AND(BF$4=Inputs!$CN45,BF$4=Inputs!$CO45),1,IF(OR(AND(BF$4=Inputs!$CN45+1,Inputs!$CN45=Inputs!$CO45),AND(BF$4=Inputs!$CN45+2,Inputs!$CN45=Inputs!$CO45)),0,IF(BF$4=Inputs!$CN45,0.8,IF(BF$4=Inputs!$CN45+1,0.6,IF(BF$4=Inputs!$CN45+2,0.4,IF(BF$4=Inputs!$CO45,0.2,IF(AND(BF$4&gt;=Inputs!$CL45,BF$4&lt;Inputs!$CM45),(BF$4-Inputs!$CL45+1)/(Inputs!$AI45+1),0)))))))))</f>
        <v>0</v>
      </c>
      <c r="BG48" s="27">
        <f>IF(AND(Inputs!$CO45=0,BG$4&gt;=Inputs!$CM45),1,IF(AND(BG$4&gt;=Inputs!$CM45,BG$4&lt;Inputs!$CN45),1,IF(AND(BG$4=Inputs!$CN45,BG$4=Inputs!$CO45),1,IF(OR(AND(BG$4=Inputs!$CN45+1,Inputs!$CN45=Inputs!$CO45),AND(BG$4=Inputs!$CN45+2,Inputs!$CN45=Inputs!$CO45)),0,IF(BG$4=Inputs!$CN45,0.8,IF(BG$4=Inputs!$CN45+1,0.6,IF(BG$4=Inputs!$CN45+2,0.4,IF(BG$4=Inputs!$CO45,0.2,IF(AND(BG$4&gt;=Inputs!$CL45,BG$4&lt;Inputs!$CM45),(BG$4-Inputs!$CL45+1)/(Inputs!$AI45+1),0)))))))))</f>
        <v>0</v>
      </c>
      <c r="BH48" s="27">
        <f>IF(AND(Inputs!$CO45=0,BH$4&gt;=Inputs!$CM45),1,IF(AND(BH$4&gt;=Inputs!$CM45,BH$4&lt;Inputs!$CN45),1,IF(AND(BH$4=Inputs!$CN45,BH$4=Inputs!$CO45),1,IF(OR(AND(BH$4=Inputs!$CN45+1,Inputs!$CN45=Inputs!$CO45),AND(BH$4=Inputs!$CN45+2,Inputs!$CN45=Inputs!$CO45)),0,IF(BH$4=Inputs!$CN45,0.8,IF(BH$4=Inputs!$CN45+1,0.6,IF(BH$4=Inputs!$CN45+2,0.4,IF(BH$4=Inputs!$CO45,0.2,IF(AND(BH$4&gt;=Inputs!$CL45,BH$4&lt;Inputs!$CM45),(BH$4-Inputs!$CL45+1)/(Inputs!$AI45+1),0)))))))))</f>
        <v>0</v>
      </c>
      <c r="BI48" s="27">
        <f>IF(AND(Inputs!$CO45=0,BI$4&gt;=Inputs!$CM45),1,IF(AND(BI$4&gt;=Inputs!$CM45,BI$4&lt;Inputs!$CN45),1,IF(AND(BI$4=Inputs!$CN45,BI$4=Inputs!$CO45),1,IF(OR(AND(BI$4=Inputs!$CN45+1,Inputs!$CN45=Inputs!$CO45),AND(BI$4=Inputs!$CN45+2,Inputs!$CN45=Inputs!$CO45)),0,IF(BI$4=Inputs!$CN45,0.8,IF(BI$4=Inputs!$CN45+1,0.6,IF(BI$4=Inputs!$CN45+2,0.4,IF(BI$4=Inputs!$CO45,0.2,IF(AND(BI$4&gt;=Inputs!$CL45,BI$4&lt;Inputs!$CM45),(BI$4-Inputs!$CL45+1)/(Inputs!$AI45+1),0)))))))))</f>
        <v>0</v>
      </c>
      <c r="BJ48" s="27">
        <f>IF(AND(Inputs!$CO45=0,BJ$4&gt;=Inputs!$CM45),1,IF(AND(BJ$4&gt;=Inputs!$CM45,BJ$4&lt;Inputs!$CN45),1,IF(AND(BJ$4=Inputs!$CN45,BJ$4=Inputs!$CO45),1,IF(OR(AND(BJ$4=Inputs!$CN45+1,Inputs!$CN45=Inputs!$CO45),AND(BJ$4=Inputs!$CN45+2,Inputs!$CN45=Inputs!$CO45)),0,IF(BJ$4=Inputs!$CN45,0.8,IF(BJ$4=Inputs!$CN45+1,0.6,IF(BJ$4=Inputs!$CN45+2,0.4,IF(BJ$4=Inputs!$CO45,0.2,IF(AND(BJ$4&gt;=Inputs!$CL45,BJ$4&lt;Inputs!$CM45),(BJ$4-Inputs!$CL45+1)/(Inputs!$AI45+1),0)))))))))</f>
        <v>0</v>
      </c>
      <c r="BK48" s="27">
        <f>IF(AND(Inputs!$CO45=0,BK$4&gt;=Inputs!$CM45),1,IF(AND(BK$4&gt;=Inputs!$CM45,BK$4&lt;Inputs!$CN45),1,IF(AND(BK$4=Inputs!$CN45,BK$4=Inputs!$CO45),1,IF(OR(AND(BK$4=Inputs!$CN45+1,Inputs!$CN45=Inputs!$CO45),AND(BK$4=Inputs!$CN45+2,Inputs!$CN45=Inputs!$CO45)),0,IF(BK$4=Inputs!$CN45,0.8,IF(BK$4=Inputs!$CN45+1,0.6,IF(BK$4=Inputs!$CN45+2,0.4,IF(BK$4=Inputs!$CO45,0.2,IF(AND(BK$4&gt;=Inputs!$CL45,BK$4&lt;Inputs!$CM45),(BK$4-Inputs!$CL45+1)/(Inputs!$AI45+1),0)))))))))</f>
        <v>0</v>
      </c>
      <c r="BL48" s="27">
        <f>IF(AND(Inputs!$CO45=0,BL$4&gt;=Inputs!$CM45),1,IF(AND(BL$4&gt;=Inputs!$CM45,BL$4&lt;Inputs!$CN45),1,IF(AND(BL$4=Inputs!$CN45,BL$4=Inputs!$CO45),1,IF(OR(AND(BL$4=Inputs!$CN45+1,Inputs!$CN45=Inputs!$CO45),AND(BL$4=Inputs!$CN45+2,Inputs!$CN45=Inputs!$CO45)),0,IF(BL$4=Inputs!$CN45,0.8,IF(BL$4=Inputs!$CN45+1,0.6,IF(BL$4=Inputs!$CN45+2,0.4,IF(BL$4=Inputs!$CO45,0.2,IF(AND(BL$4&gt;=Inputs!$CL45,BL$4&lt;Inputs!$CM45),(BL$4-Inputs!$CL45+1)/(Inputs!$AI45+1),0)))))))))</f>
        <v>0</v>
      </c>
      <c r="BM48" s="27">
        <f>IF(AND(Inputs!$CO45=0,BM$4&gt;=Inputs!$CM45),1,IF(AND(BM$4&gt;=Inputs!$CM45,BM$4&lt;Inputs!$CN45),1,IF(AND(BM$4=Inputs!$CN45,BM$4=Inputs!$CO45),1,IF(OR(AND(BM$4=Inputs!$CN45+1,Inputs!$CN45=Inputs!$CO45),AND(BM$4=Inputs!$CN45+2,Inputs!$CN45=Inputs!$CO45)),0,IF(BM$4=Inputs!$CN45,0.8,IF(BM$4=Inputs!$CN45+1,0.6,IF(BM$4=Inputs!$CN45+2,0.4,IF(BM$4=Inputs!$CO45,0.2,IF(AND(BM$4&gt;=Inputs!$CL45,BM$4&lt;Inputs!$CM45),(BM$4-Inputs!$CL45+1)/(Inputs!$AI45+1),0)))))))))</f>
        <v>0</v>
      </c>
      <c r="BO48" s="46" t="str">
        <f>IF(Inputs!$B45="","",(ROUND(Inputs!$BC45*AJ48,0)))</f>
        <v/>
      </c>
      <c r="BP48" s="46" t="str">
        <f>IF(Inputs!$B45="","",(ROUND(Inputs!$BC45*AK48,0)))</f>
        <v/>
      </c>
      <c r="BQ48" s="46" t="str">
        <f>IF(Inputs!$B45="","",(ROUND(Inputs!$BC45*AL48,0)))</f>
        <v/>
      </c>
      <c r="BR48" s="46" t="str">
        <f>IF(Inputs!$B45="","",(ROUND(Inputs!$BC45*AM48,0)))</f>
        <v/>
      </c>
      <c r="BS48" s="46" t="str">
        <f>IF(Inputs!$B45="","",(ROUND(Inputs!$BC45*AN48,0)))</f>
        <v/>
      </c>
      <c r="BT48" s="46" t="str">
        <f>IF(Inputs!$B45="","",(ROUND(Inputs!$BC45*AO48,0)))</f>
        <v/>
      </c>
      <c r="BU48" s="46" t="str">
        <f>IF(Inputs!$B45="","",(ROUND(Inputs!$BC45*AP48,0)))</f>
        <v/>
      </c>
      <c r="BV48" s="46" t="str">
        <f>IF(Inputs!$B45="","",(ROUND(Inputs!$BC45*AQ48,0)))</f>
        <v/>
      </c>
      <c r="BW48" s="46" t="str">
        <f>IF(Inputs!$B45="","",(ROUND(Inputs!$BC45*AR48,0)))</f>
        <v/>
      </c>
      <c r="BX48" s="46" t="str">
        <f>IF(Inputs!$B45="","",(ROUND(Inputs!$BC45*AS48,0)))</f>
        <v/>
      </c>
      <c r="BY48" s="46" t="str">
        <f>IF(Inputs!$B45="","",(ROUND(Inputs!$BC45*AT48,0)))</f>
        <v/>
      </c>
      <c r="BZ48" s="46" t="str">
        <f>IF(Inputs!$B45="","",(ROUND(Inputs!$BC45*AU48,0)))</f>
        <v/>
      </c>
      <c r="CA48" s="46" t="str">
        <f>IF(Inputs!$B45="","",(ROUND(Inputs!$BC45*AV48,0)))</f>
        <v/>
      </c>
      <c r="CB48" s="46" t="str">
        <f>IF(Inputs!$B45="","",(ROUND(Inputs!$BC45*AW48,0)))</f>
        <v/>
      </c>
      <c r="CC48" s="46" t="str">
        <f>IF(Inputs!$B45="","",(ROUND(Inputs!$BC45*AX48,0)))</f>
        <v/>
      </c>
      <c r="CD48" s="46" t="str">
        <f>IF(Inputs!$B45="","",(ROUND(Inputs!$BC45*AY48,0)))</f>
        <v/>
      </c>
      <c r="CE48" s="46" t="str">
        <f>IF(Inputs!$B45="","",(ROUND(Inputs!$BC45*AZ48,0)))</f>
        <v/>
      </c>
      <c r="CF48" s="46" t="str">
        <f>IF(Inputs!$B45="","",(ROUND(Inputs!$BC45*BA48,0)))</f>
        <v/>
      </c>
      <c r="CG48" s="46" t="str">
        <f>IF(Inputs!$B45="","",(ROUND(Inputs!$BC45*BB48,0)))</f>
        <v/>
      </c>
      <c r="CH48" s="46" t="str">
        <f>IF(Inputs!$B45="","",(ROUND(Inputs!$BC45*BC48,0)))</f>
        <v/>
      </c>
      <c r="CI48" s="46" t="str">
        <f>IF(Inputs!$B45="","",(ROUND(Inputs!$BC45*BD48,0)))</f>
        <v/>
      </c>
      <c r="CJ48" s="46" t="str">
        <f>IF(Inputs!$B45="","",(ROUND(Inputs!$BC45*BE48,0)))</f>
        <v/>
      </c>
      <c r="CK48" s="46" t="str">
        <f>IF(Inputs!$B45="","",(ROUND(Inputs!$BC45*BF48,0)))</f>
        <v/>
      </c>
      <c r="CL48" s="46" t="str">
        <f>IF(Inputs!$B45="","",(ROUND(Inputs!$BC45*BG48,0)))</f>
        <v/>
      </c>
      <c r="CM48" s="46" t="str">
        <f>IF(Inputs!$B45="","",(ROUND(Inputs!$BC45*BH48,0)))</f>
        <v/>
      </c>
      <c r="CN48" s="46" t="str">
        <f>IF(Inputs!$B45="","",(ROUND(Inputs!$BC45*BI48,0)))</f>
        <v/>
      </c>
      <c r="CO48" s="46" t="str">
        <f>IF(Inputs!$B45="","",(ROUND(Inputs!$BC45*BJ48,0)))</f>
        <v/>
      </c>
      <c r="CP48" s="46" t="str">
        <f>IF(Inputs!$B45="","",(ROUND(Inputs!$BC45*BK48,0)))</f>
        <v/>
      </c>
      <c r="CQ48" s="46" t="str">
        <f>IF(Inputs!$B45="","",(ROUND(Inputs!$BC45*BL48,0)))</f>
        <v/>
      </c>
      <c r="CR48" s="46" t="str">
        <f>IF(Inputs!$B45="","",(ROUND(Inputs!$BC45*BM48,0)))</f>
        <v/>
      </c>
      <c r="CV48" s="46" t="str">
        <f>IF(A48="","",IF(AND(CV$4&lt;=Inputs!$CQ45,CV$4&gt;=Inputs!$CP45),Inputs!$AR45/(Inputs!$CQ45-Inputs!$CP45+1),0)+IF(CV$4=Inputs!$CL45,Inputs!$BD45,0))</f>
        <v/>
      </c>
      <c r="CW48" s="46" t="str">
        <f>IF(B48="","",IF(AND(CW$4&lt;=Inputs!$CQ45,CW$4&gt;=Inputs!$CP45),Inputs!$AR45/(Inputs!$CQ45-Inputs!$CP45+1),0)+IF(CW$4=Inputs!$CL45,Inputs!$BD45,0))</f>
        <v/>
      </c>
      <c r="CX48" s="46" t="str">
        <f>IF(C48="","",IF(AND(CX$4&lt;=Inputs!$CQ45,CX$4&gt;=Inputs!$CP45),Inputs!$AR45/(Inputs!$CQ45-Inputs!$CP45+1),0)+IF(CX$4=Inputs!$CL45,Inputs!$BD45,0))</f>
        <v/>
      </c>
      <c r="CY48" s="46" t="str">
        <f>IF(D48="","",IF(AND(CY$4&lt;=Inputs!$CQ45,CY$4&gt;=Inputs!$CP45),Inputs!$AR45/(Inputs!$CQ45-Inputs!$CP45+1),0)+IF(CY$4=Inputs!$CL45,Inputs!$BD45,0))</f>
        <v/>
      </c>
      <c r="CZ48" s="46" t="str">
        <f>IF(E48="","",IF(AND(CZ$4&lt;=Inputs!$CQ45,CZ$4&gt;=Inputs!$CP45),Inputs!$AR45/(Inputs!$CQ45-Inputs!$CP45+1),0)+IF(CZ$4=Inputs!$CL45,Inputs!$BD45,0))</f>
        <v/>
      </c>
      <c r="DA48" s="46" t="str">
        <f>IF(F48="","",IF(AND(DA$4&lt;=Inputs!$CQ45,DA$4&gt;=Inputs!$CP45),Inputs!$AR45/(Inputs!$CQ45-Inputs!$CP45+1),0)+IF(DA$4=Inputs!$CL45,Inputs!$BD45,0))</f>
        <v/>
      </c>
      <c r="DB48" s="46" t="str">
        <f>IF(G48="","",IF(AND(DB$4&lt;=Inputs!$CQ45,DB$4&gt;=Inputs!$CP45),Inputs!$AR45/(Inputs!$CQ45-Inputs!$CP45+1),0)+IF(DB$4=Inputs!$CL45,Inputs!$BD45,0))</f>
        <v/>
      </c>
      <c r="DC48" s="46" t="str">
        <f>IF(H48="","",IF(AND(DC$4&lt;=Inputs!$CQ45,DC$4&gt;=Inputs!$CP45),Inputs!$AR45/(Inputs!$CQ45-Inputs!$CP45+1),0)+IF(DC$4=Inputs!$CL45,Inputs!$BD45,0))</f>
        <v/>
      </c>
      <c r="DD48" s="46" t="str">
        <f>IF(I48="","",IF(AND(DD$4&lt;=Inputs!$CQ45,DD$4&gt;=Inputs!$CP45),Inputs!$AR45/(Inputs!$CQ45-Inputs!$CP45+1),0)+IF(DD$4=Inputs!$CL45,Inputs!$BD45,0))</f>
        <v/>
      </c>
      <c r="DE48" s="46" t="str">
        <f>IF(J48="","",IF(AND(DE$4&lt;=Inputs!$CQ45,DE$4&gt;=Inputs!$CP45),Inputs!$AR45/(Inputs!$CQ45-Inputs!$CP45+1),0)+IF(DE$4=Inputs!$CL45,Inputs!$BD45,0))</f>
        <v/>
      </c>
      <c r="DF48" s="46" t="str">
        <f>IF(K48="","",IF(AND(DF$4&lt;=Inputs!$CQ45,DF$4&gt;=Inputs!$CP45),Inputs!$AR45/(Inputs!$CQ45-Inputs!$CP45+1),0)+IF(DF$4=Inputs!$CL45,Inputs!$BD45,0))</f>
        <v/>
      </c>
      <c r="DG48" s="46" t="str">
        <f>IF(L48="","",IF(AND(DG$4&lt;=Inputs!$CQ45,DG$4&gt;=Inputs!$CP45),Inputs!$AR45/(Inputs!$CQ45-Inputs!$CP45+1),0)+IF(DG$4=Inputs!$CL45,Inputs!$BD45,0))</f>
        <v/>
      </c>
      <c r="DH48" s="46" t="str">
        <f>IF(M48="","",IF(AND(DH$4&lt;=Inputs!$CQ45,DH$4&gt;=Inputs!$CP45),Inputs!$AR45/(Inputs!$CQ45-Inputs!$CP45+1),0)+IF(DH$4=Inputs!$CL45,Inputs!$BD45,0))</f>
        <v/>
      </c>
      <c r="DI48" s="46" t="str">
        <f>IF(N48="","",IF(AND(DI$4&lt;=Inputs!$CQ45,DI$4&gt;=Inputs!$CP45),Inputs!$AR45/(Inputs!$CQ45-Inputs!$CP45+1),0)+IF(DI$4=Inputs!$CL45,Inputs!$BD45,0))</f>
        <v/>
      </c>
      <c r="DJ48" s="46" t="str">
        <f>IF(O48="","",IF(AND(DJ$4&lt;=Inputs!$CQ45,DJ$4&gt;=Inputs!$CP45),Inputs!$AR45/(Inputs!$CQ45-Inputs!$CP45+1),0)+IF(DJ$4=Inputs!$CL45,Inputs!$BD45,0))</f>
        <v/>
      </c>
      <c r="DK48" s="46" t="str">
        <f>IF(P48="","",IF(AND(DK$4&lt;=Inputs!$CQ45,DK$4&gt;=Inputs!$CP45),Inputs!$AR45/(Inputs!$CQ45-Inputs!$CP45+1),0)+IF(DK$4=Inputs!$CL45,Inputs!$BD45,0))</f>
        <v/>
      </c>
      <c r="DL48" s="46" t="str">
        <f>IF(Q48="","",IF(AND(DL$4&lt;=Inputs!$CQ45,DL$4&gt;=Inputs!$CP45),Inputs!$AR45/(Inputs!$CQ45-Inputs!$CP45+1),0)+IF(DL$4=Inputs!$CL45,Inputs!$BD45,0))</f>
        <v/>
      </c>
      <c r="DM48" s="46" t="str">
        <f>IF(R48="","",IF(AND(DM$4&lt;=Inputs!$CQ45,DM$4&gt;=Inputs!$CP45),Inputs!$AR45/(Inputs!$CQ45-Inputs!$CP45+1),0)+IF(DM$4=Inputs!$CL45,Inputs!$BD45,0))</f>
        <v/>
      </c>
      <c r="DN48" s="46" t="str">
        <f>IF(S48="","",IF(AND(DN$4&lt;=Inputs!$CQ45,DN$4&gt;=Inputs!$CP45),Inputs!$AR45/(Inputs!$CQ45-Inputs!$CP45+1),0)+IF(DN$4=Inputs!$CL45,Inputs!$BD45,0))</f>
        <v/>
      </c>
      <c r="DO48" s="46" t="str">
        <f>IF(T48="","",IF(AND(DO$4&lt;=Inputs!$CQ45,DO$4&gt;=Inputs!$CP45),Inputs!$AR45/(Inputs!$CQ45-Inputs!$CP45+1),0)+IF(DO$4=Inputs!$CL45,Inputs!$BD45,0))</f>
        <v/>
      </c>
      <c r="DP48" s="46" t="str">
        <f>IF(U48="","",IF(AND(DP$4&lt;=Inputs!$CQ45,DP$4&gt;=Inputs!$CP45),Inputs!$AR45/(Inputs!$CQ45-Inputs!$CP45+1),0)+IF(DP$4=Inputs!$CL45,Inputs!$BD45,0))</f>
        <v/>
      </c>
      <c r="DQ48" s="46" t="str">
        <f>IF(V48="","",IF(AND(DQ$4&lt;=Inputs!$CQ45,DQ$4&gt;=Inputs!$CP45),Inputs!$AR45/(Inputs!$CQ45-Inputs!$CP45+1),0)+IF(DQ$4=Inputs!$CL45,Inputs!$BD45,0))</f>
        <v/>
      </c>
      <c r="DR48" s="46" t="str">
        <f>IF(W48="","",IF(AND(DR$4&lt;=Inputs!$CQ45,DR$4&gt;=Inputs!$CP45),Inputs!$AR45/(Inputs!$CQ45-Inputs!$CP45+1),0)+IF(DR$4=Inputs!$CL45,Inputs!$BD45,0))</f>
        <v/>
      </c>
      <c r="DS48" s="46" t="str">
        <f>IF(X48="","",IF(AND(DS$4&lt;=Inputs!$CQ45,DS$4&gt;=Inputs!$CP45),Inputs!$AR45/(Inputs!$CQ45-Inputs!$CP45+1),0)+IF(DS$4=Inputs!$CL45,Inputs!$BD45,0))</f>
        <v/>
      </c>
      <c r="DT48" s="46" t="str">
        <f>IF(Y48="","",IF(AND(DT$4&lt;=Inputs!$CQ45,DT$4&gt;=Inputs!$CP45),Inputs!$AR45/(Inputs!$CQ45-Inputs!$CP45+1),0)+IF(DT$4=Inputs!$CL45,Inputs!$BD45,0))</f>
        <v/>
      </c>
      <c r="DU48" s="46" t="str">
        <f>IF(Z48="","",IF(AND(DU$4&lt;=Inputs!$CQ45,DU$4&gt;=Inputs!$CP45),Inputs!$AR45/(Inputs!$CQ45-Inputs!$CP45+1),0)+IF(DU$4=Inputs!$CL45,Inputs!$BD45,0))</f>
        <v/>
      </c>
      <c r="DV48" s="46" t="str">
        <f>IF(AA48="","",IF(AND(DV$4&lt;=Inputs!$CQ45,DV$4&gt;=Inputs!$CP45),Inputs!$AR45/(Inputs!$CQ45-Inputs!$CP45+1),0)+IF(DV$4=Inputs!$CL45,Inputs!$BD45,0))</f>
        <v/>
      </c>
      <c r="DW48" s="46" t="str">
        <f>IF(AB48="","",IF(AND(DW$4&lt;=Inputs!$CQ45,DW$4&gt;=Inputs!$CP45),Inputs!$AR45/(Inputs!$CQ45-Inputs!$CP45+1),0)+IF(DW$4=Inputs!$CL45,Inputs!$BD45,0))</f>
        <v/>
      </c>
      <c r="DX48" s="46" t="str">
        <f>IF(AC48="","",IF(AND(DX$4&lt;=Inputs!$CQ45,DX$4&gt;=Inputs!$CP45),Inputs!$AR45/(Inputs!$CQ45-Inputs!$CP45+1),0)+IF(DX$4=Inputs!$CL45,Inputs!$BD45,0))</f>
        <v/>
      </c>
      <c r="DY48" s="46" t="str">
        <f>IF(AD48="","",IF(AND(DY$4&lt;=Inputs!$CQ45,DY$4&gt;=Inputs!$CP45),Inputs!$AR45/(Inputs!$CQ45-Inputs!$CP45+1),0)+IF(DY$4=Inputs!$CL45,Inputs!$BD45,0))</f>
        <v/>
      </c>
      <c r="DZ48" s="46" t="str">
        <f t="shared" si="3"/>
        <v/>
      </c>
    </row>
    <row r="49" spans="1:130">
      <c r="A49" s="7" t="str">
        <f>IF(Inputs!A46="","",Inputs!A46)</f>
        <v/>
      </c>
      <c r="B49" t="str">
        <f>IF(Inputs!B46="","",Inputs!B46)</f>
        <v/>
      </c>
      <c r="C49" s="46" t="str">
        <f>IF(Inputs!$B46="","",BO49-CV49)</f>
        <v/>
      </c>
      <c r="D49" s="46" t="str">
        <f>IF(Inputs!$B46="","",BP49-CW49)</f>
        <v/>
      </c>
      <c r="E49" s="46" t="str">
        <f>IF(Inputs!$B46="","",BQ49-CX49)</f>
        <v/>
      </c>
      <c r="F49" s="46" t="str">
        <f>IF(Inputs!$B46="","",BR49-CY49)</f>
        <v/>
      </c>
      <c r="G49" s="46" t="str">
        <f>IF(Inputs!$B46="","",BS49-CZ49)</f>
        <v/>
      </c>
      <c r="H49" s="46" t="str">
        <f>IF(Inputs!$B46="","",BT49-DA49)</f>
        <v/>
      </c>
      <c r="I49" s="46" t="str">
        <f>IF(Inputs!$B46="","",BU49-DB49)</f>
        <v/>
      </c>
      <c r="J49" s="46" t="str">
        <f>IF(Inputs!$B46="","",BV49-DC49)</f>
        <v/>
      </c>
      <c r="K49" s="46" t="str">
        <f>IF(Inputs!$B46="","",BW49-DD49)</f>
        <v/>
      </c>
      <c r="L49" s="46" t="str">
        <f>IF(Inputs!$B46="","",BX49-DE49)</f>
        <v/>
      </c>
      <c r="M49" s="46" t="str">
        <f>IF(Inputs!$B46="","",BY49-DF49)</f>
        <v/>
      </c>
      <c r="N49" s="46" t="str">
        <f>IF(Inputs!$B46="","",BZ49-DG49)</f>
        <v/>
      </c>
      <c r="O49" s="46" t="str">
        <f>IF(Inputs!$B46="","",CA49-DH49)</f>
        <v/>
      </c>
      <c r="P49" s="46" t="str">
        <f>IF(Inputs!$B46="","",CB49-DI49)</f>
        <v/>
      </c>
      <c r="Q49" s="46" t="str">
        <f>IF(Inputs!$B46="","",CC49-DJ49)</f>
        <v/>
      </c>
      <c r="R49" s="46" t="str">
        <f>IF(Inputs!$B46="","",CD49-DK49)</f>
        <v/>
      </c>
      <c r="S49" s="46" t="str">
        <f>IF(Inputs!$B46="","",CE49-DL49)</f>
        <v/>
      </c>
      <c r="T49" s="46" t="str">
        <f>IF(Inputs!$B46="","",CF49-DM49)</f>
        <v/>
      </c>
      <c r="U49" s="46" t="str">
        <f>IF(Inputs!$B46="","",CG49-DN49)</f>
        <v/>
      </c>
      <c r="V49" s="46" t="str">
        <f>IF(Inputs!$B46="","",CH49-DO49)</f>
        <v/>
      </c>
      <c r="W49" s="46" t="str">
        <f>IF(Inputs!$B46="","",CI49-DP49)</f>
        <v/>
      </c>
      <c r="X49" s="46" t="str">
        <f>IF(Inputs!$B46="","",CJ49-DQ49)</f>
        <v/>
      </c>
      <c r="Y49" s="46" t="str">
        <f>IF(Inputs!$B46="","",CK49-DR49)</f>
        <v/>
      </c>
      <c r="Z49" s="46" t="str">
        <f>IF(Inputs!$B46="","",CL49-DS49)</f>
        <v/>
      </c>
      <c r="AA49" s="46" t="str">
        <f>IF(Inputs!$B46="","",CM49-DT49)</f>
        <v/>
      </c>
      <c r="AB49" s="46" t="str">
        <f>IF(Inputs!$B46="","",CN49-DU49)</f>
        <v/>
      </c>
      <c r="AC49" s="46" t="str">
        <f>IF(Inputs!$B46="","",CO49-DV49)</f>
        <v/>
      </c>
      <c r="AD49" s="46" t="str">
        <f>IF(Inputs!$B46="","",CP49-DW49)</f>
        <v/>
      </c>
      <c r="AE49" s="46" t="str">
        <f>IF(Inputs!$B46="","",CQ49-DX49)</f>
        <v/>
      </c>
      <c r="AF49" s="46" t="str">
        <f>IF(Inputs!$B46="","",CR49-DY49)</f>
        <v/>
      </c>
      <c r="AG49" s="50" t="str">
        <f t="shared" si="4"/>
        <v/>
      </c>
      <c r="AH49" s="50"/>
      <c r="AJ49" s="27">
        <f>IF(AND(Inputs!$CO46=0,AJ$4&gt;=Inputs!$CM46),1,IF(AND(AJ$4&gt;=Inputs!$CM46,AJ$4&lt;Inputs!$CN46),1,IF(AND(AJ$4=Inputs!$CN46,AJ$4=Inputs!$CO46),1,IF(OR(AND(AJ$4=Inputs!$CN46+1,Inputs!$CN46=Inputs!$CO46),AND(AJ$4=Inputs!$CN46+2,Inputs!$CN46=Inputs!$CO46)),0,IF(AJ$4=Inputs!$CN46,0.8,IF(AJ$4=Inputs!$CN46+1,0.6,IF(AJ$4=Inputs!$CN46+2,0.4,IF(AJ$4=Inputs!$CO46,0.2,IF(AND(AJ$4&gt;=Inputs!$CL46,AJ$4&lt;Inputs!$CM46),(AJ$4-Inputs!$CL46+1)/(Inputs!$AI46+1),0)))))))))</f>
        <v>0</v>
      </c>
      <c r="AK49" s="27">
        <f>IF(AND(Inputs!$CO46=0,AK$4&gt;=Inputs!$CM46),1,IF(AND(AK$4&gt;=Inputs!$CM46,AK$4&lt;Inputs!$CN46),1,IF(AND(AK$4=Inputs!$CN46,AK$4=Inputs!$CO46),1,IF(OR(AND(AK$4=Inputs!$CN46+1,Inputs!$CN46=Inputs!$CO46),AND(AK$4=Inputs!$CN46+2,Inputs!$CN46=Inputs!$CO46)),0,IF(AK$4=Inputs!$CN46,0.8,IF(AK$4=Inputs!$CN46+1,0.6,IF(AK$4=Inputs!$CN46+2,0.4,IF(AK$4=Inputs!$CO46,0.2,IF(AND(AK$4&gt;=Inputs!$CL46,AK$4&lt;Inputs!$CM46),(AK$4-Inputs!$CL46+1)/(Inputs!$AI46+1),0)))))))))</f>
        <v>0</v>
      </c>
      <c r="AL49" s="27">
        <f>IF(AND(Inputs!$CO46=0,AL$4&gt;=Inputs!$CM46),1,IF(AND(AL$4&gt;=Inputs!$CM46,AL$4&lt;Inputs!$CN46),1,IF(AND(AL$4=Inputs!$CN46,AL$4=Inputs!$CO46),1,IF(OR(AND(AL$4=Inputs!$CN46+1,Inputs!$CN46=Inputs!$CO46),AND(AL$4=Inputs!$CN46+2,Inputs!$CN46=Inputs!$CO46)),0,IF(AL$4=Inputs!$CN46,0.8,IF(AL$4=Inputs!$CN46+1,0.6,IF(AL$4=Inputs!$CN46+2,0.4,IF(AL$4=Inputs!$CO46,0.2,IF(AND(AL$4&gt;=Inputs!$CL46,AL$4&lt;Inputs!$CM46),(AL$4-Inputs!$CL46+1)/(Inputs!$AI46+1),0)))))))))</f>
        <v>0</v>
      </c>
      <c r="AM49" s="27">
        <f>IF(AND(Inputs!$CO46=0,AM$4&gt;=Inputs!$CM46),1,IF(AND(AM$4&gt;=Inputs!$CM46,AM$4&lt;Inputs!$CN46),1,IF(AND(AM$4=Inputs!$CN46,AM$4=Inputs!$CO46),1,IF(OR(AND(AM$4=Inputs!$CN46+1,Inputs!$CN46=Inputs!$CO46),AND(AM$4=Inputs!$CN46+2,Inputs!$CN46=Inputs!$CO46)),0,IF(AM$4=Inputs!$CN46,0.8,IF(AM$4=Inputs!$CN46+1,0.6,IF(AM$4=Inputs!$CN46+2,0.4,IF(AM$4=Inputs!$CO46,0.2,IF(AND(AM$4&gt;=Inputs!$CL46,AM$4&lt;Inputs!$CM46),(AM$4-Inputs!$CL46+1)/(Inputs!$AI46+1),0)))))))))</f>
        <v>0</v>
      </c>
      <c r="AN49" s="27">
        <f>IF(AND(Inputs!$CO46=0,AN$4&gt;=Inputs!$CM46),1,IF(AND(AN$4&gt;=Inputs!$CM46,AN$4&lt;Inputs!$CN46),1,IF(AND(AN$4=Inputs!$CN46,AN$4=Inputs!$CO46),1,IF(OR(AND(AN$4=Inputs!$CN46+1,Inputs!$CN46=Inputs!$CO46),AND(AN$4=Inputs!$CN46+2,Inputs!$CN46=Inputs!$CO46)),0,IF(AN$4=Inputs!$CN46,0.8,IF(AN$4=Inputs!$CN46+1,0.6,IF(AN$4=Inputs!$CN46+2,0.4,IF(AN$4=Inputs!$CO46,0.2,IF(AND(AN$4&gt;=Inputs!$CL46,AN$4&lt;Inputs!$CM46),(AN$4-Inputs!$CL46+1)/(Inputs!$AI46+1),0)))))))))</f>
        <v>0</v>
      </c>
      <c r="AO49" s="27">
        <f>IF(AND(Inputs!$CO46=0,AO$4&gt;=Inputs!$CM46),1,IF(AND(AO$4&gt;=Inputs!$CM46,AO$4&lt;Inputs!$CN46),1,IF(AND(AO$4=Inputs!$CN46,AO$4=Inputs!$CO46),1,IF(OR(AND(AO$4=Inputs!$CN46+1,Inputs!$CN46=Inputs!$CO46),AND(AO$4=Inputs!$CN46+2,Inputs!$CN46=Inputs!$CO46)),0,IF(AO$4=Inputs!$CN46,0.8,IF(AO$4=Inputs!$CN46+1,0.6,IF(AO$4=Inputs!$CN46+2,0.4,IF(AO$4=Inputs!$CO46,0.2,IF(AND(AO$4&gt;=Inputs!$CL46,AO$4&lt;Inputs!$CM46),(AO$4-Inputs!$CL46+1)/(Inputs!$AI46+1),0)))))))))</f>
        <v>0</v>
      </c>
      <c r="AP49" s="27">
        <f>IF(AND(Inputs!$CO46=0,AP$4&gt;=Inputs!$CM46),1,IF(AND(AP$4&gt;=Inputs!$CM46,AP$4&lt;Inputs!$CN46),1,IF(AND(AP$4=Inputs!$CN46,AP$4=Inputs!$CO46),1,IF(OR(AND(AP$4=Inputs!$CN46+1,Inputs!$CN46=Inputs!$CO46),AND(AP$4=Inputs!$CN46+2,Inputs!$CN46=Inputs!$CO46)),0,IF(AP$4=Inputs!$CN46,0.8,IF(AP$4=Inputs!$CN46+1,0.6,IF(AP$4=Inputs!$CN46+2,0.4,IF(AP$4=Inputs!$CO46,0.2,IF(AND(AP$4&gt;=Inputs!$CL46,AP$4&lt;Inputs!$CM46),(AP$4-Inputs!$CL46+1)/(Inputs!$AI46+1),0)))))))))</f>
        <v>0</v>
      </c>
      <c r="AQ49" s="27">
        <f>IF(AND(Inputs!$CO46=0,AQ$4&gt;=Inputs!$CM46),1,IF(AND(AQ$4&gt;=Inputs!$CM46,AQ$4&lt;Inputs!$CN46),1,IF(AND(AQ$4=Inputs!$CN46,AQ$4=Inputs!$CO46),1,IF(OR(AND(AQ$4=Inputs!$CN46+1,Inputs!$CN46=Inputs!$CO46),AND(AQ$4=Inputs!$CN46+2,Inputs!$CN46=Inputs!$CO46)),0,IF(AQ$4=Inputs!$CN46,0.8,IF(AQ$4=Inputs!$CN46+1,0.6,IF(AQ$4=Inputs!$CN46+2,0.4,IF(AQ$4=Inputs!$CO46,0.2,IF(AND(AQ$4&gt;=Inputs!$CL46,AQ$4&lt;Inputs!$CM46),(AQ$4-Inputs!$CL46+1)/(Inputs!$AI46+1),0)))))))))</f>
        <v>0</v>
      </c>
      <c r="AR49" s="27">
        <f>IF(AND(Inputs!$CO46=0,AR$4&gt;=Inputs!$CM46),1,IF(AND(AR$4&gt;=Inputs!$CM46,AR$4&lt;Inputs!$CN46),1,IF(AND(AR$4=Inputs!$CN46,AR$4=Inputs!$CO46),1,IF(OR(AND(AR$4=Inputs!$CN46+1,Inputs!$CN46=Inputs!$CO46),AND(AR$4=Inputs!$CN46+2,Inputs!$CN46=Inputs!$CO46)),0,IF(AR$4=Inputs!$CN46,0.8,IF(AR$4=Inputs!$CN46+1,0.6,IF(AR$4=Inputs!$CN46+2,0.4,IF(AR$4=Inputs!$CO46,0.2,IF(AND(AR$4&gt;=Inputs!$CL46,AR$4&lt;Inputs!$CM46),(AR$4-Inputs!$CL46+1)/(Inputs!$AI46+1),0)))))))))</f>
        <v>0</v>
      </c>
      <c r="AS49" s="27">
        <f>IF(AND(Inputs!$CO46=0,AS$4&gt;=Inputs!$CM46),1,IF(AND(AS$4&gt;=Inputs!$CM46,AS$4&lt;Inputs!$CN46),1,IF(AND(AS$4=Inputs!$CN46,AS$4=Inputs!$CO46),1,IF(OR(AND(AS$4=Inputs!$CN46+1,Inputs!$CN46=Inputs!$CO46),AND(AS$4=Inputs!$CN46+2,Inputs!$CN46=Inputs!$CO46)),0,IF(AS$4=Inputs!$CN46,0.8,IF(AS$4=Inputs!$CN46+1,0.6,IF(AS$4=Inputs!$CN46+2,0.4,IF(AS$4=Inputs!$CO46,0.2,IF(AND(AS$4&gt;=Inputs!$CL46,AS$4&lt;Inputs!$CM46),(AS$4-Inputs!$CL46+1)/(Inputs!$AI46+1),0)))))))))</f>
        <v>0</v>
      </c>
      <c r="AT49" s="27">
        <f>IF(AND(Inputs!$CO46=0,AT$4&gt;=Inputs!$CM46),1,IF(AND(AT$4&gt;=Inputs!$CM46,AT$4&lt;Inputs!$CN46),1,IF(AND(AT$4=Inputs!$CN46,AT$4=Inputs!$CO46),1,IF(OR(AND(AT$4=Inputs!$CN46+1,Inputs!$CN46=Inputs!$CO46),AND(AT$4=Inputs!$CN46+2,Inputs!$CN46=Inputs!$CO46)),0,IF(AT$4=Inputs!$CN46,0.8,IF(AT$4=Inputs!$CN46+1,0.6,IF(AT$4=Inputs!$CN46+2,0.4,IF(AT$4=Inputs!$CO46,0.2,IF(AND(AT$4&gt;=Inputs!$CL46,AT$4&lt;Inputs!$CM46),(AT$4-Inputs!$CL46+1)/(Inputs!$AI46+1),0)))))))))</f>
        <v>0</v>
      </c>
      <c r="AU49" s="27">
        <f>IF(AND(Inputs!$CO46=0,AU$4&gt;=Inputs!$CM46),1,IF(AND(AU$4&gt;=Inputs!$CM46,AU$4&lt;Inputs!$CN46),1,IF(AND(AU$4=Inputs!$CN46,AU$4=Inputs!$CO46),1,IF(OR(AND(AU$4=Inputs!$CN46+1,Inputs!$CN46=Inputs!$CO46),AND(AU$4=Inputs!$CN46+2,Inputs!$CN46=Inputs!$CO46)),0,IF(AU$4=Inputs!$CN46,0.8,IF(AU$4=Inputs!$CN46+1,0.6,IF(AU$4=Inputs!$CN46+2,0.4,IF(AU$4=Inputs!$CO46,0.2,IF(AND(AU$4&gt;=Inputs!$CL46,AU$4&lt;Inputs!$CM46),(AU$4-Inputs!$CL46+1)/(Inputs!$AI46+1),0)))))))))</f>
        <v>0</v>
      </c>
      <c r="AV49" s="27">
        <f>IF(AND(Inputs!$CO46=0,AV$4&gt;=Inputs!$CM46),1,IF(AND(AV$4&gt;=Inputs!$CM46,AV$4&lt;Inputs!$CN46),1,IF(AND(AV$4=Inputs!$CN46,AV$4=Inputs!$CO46),1,IF(OR(AND(AV$4=Inputs!$CN46+1,Inputs!$CN46=Inputs!$CO46),AND(AV$4=Inputs!$CN46+2,Inputs!$CN46=Inputs!$CO46)),0,IF(AV$4=Inputs!$CN46,0.8,IF(AV$4=Inputs!$CN46+1,0.6,IF(AV$4=Inputs!$CN46+2,0.4,IF(AV$4=Inputs!$CO46,0.2,IF(AND(AV$4&gt;=Inputs!$CL46,AV$4&lt;Inputs!$CM46),(AV$4-Inputs!$CL46+1)/(Inputs!$AI46+1),0)))))))))</f>
        <v>0</v>
      </c>
      <c r="AW49" s="27">
        <f>IF(AND(Inputs!$CO46=0,AW$4&gt;=Inputs!$CM46),1,IF(AND(AW$4&gt;=Inputs!$CM46,AW$4&lt;Inputs!$CN46),1,IF(AND(AW$4=Inputs!$CN46,AW$4=Inputs!$CO46),1,IF(OR(AND(AW$4=Inputs!$CN46+1,Inputs!$CN46=Inputs!$CO46),AND(AW$4=Inputs!$CN46+2,Inputs!$CN46=Inputs!$CO46)),0,IF(AW$4=Inputs!$CN46,0.8,IF(AW$4=Inputs!$CN46+1,0.6,IF(AW$4=Inputs!$CN46+2,0.4,IF(AW$4=Inputs!$CO46,0.2,IF(AND(AW$4&gt;=Inputs!$CL46,AW$4&lt;Inputs!$CM46),(AW$4-Inputs!$CL46+1)/(Inputs!$AI46+1),0)))))))))</f>
        <v>0</v>
      </c>
      <c r="AX49" s="27">
        <f>IF(AND(Inputs!$CO46=0,AX$4&gt;=Inputs!$CM46),1,IF(AND(AX$4&gt;=Inputs!$CM46,AX$4&lt;Inputs!$CN46),1,IF(AND(AX$4=Inputs!$CN46,AX$4=Inputs!$CO46),1,IF(OR(AND(AX$4=Inputs!$CN46+1,Inputs!$CN46=Inputs!$CO46),AND(AX$4=Inputs!$CN46+2,Inputs!$CN46=Inputs!$CO46)),0,IF(AX$4=Inputs!$CN46,0.8,IF(AX$4=Inputs!$CN46+1,0.6,IF(AX$4=Inputs!$CN46+2,0.4,IF(AX$4=Inputs!$CO46,0.2,IF(AND(AX$4&gt;=Inputs!$CL46,AX$4&lt;Inputs!$CM46),(AX$4-Inputs!$CL46+1)/(Inputs!$AI46+1),0)))))))))</f>
        <v>0</v>
      </c>
      <c r="AY49" s="27">
        <f>IF(AND(Inputs!$CO46=0,AY$4&gt;=Inputs!$CM46),1,IF(AND(AY$4&gt;=Inputs!$CM46,AY$4&lt;Inputs!$CN46),1,IF(AND(AY$4=Inputs!$CN46,AY$4=Inputs!$CO46),1,IF(OR(AND(AY$4=Inputs!$CN46+1,Inputs!$CN46=Inputs!$CO46),AND(AY$4=Inputs!$CN46+2,Inputs!$CN46=Inputs!$CO46)),0,IF(AY$4=Inputs!$CN46,0.8,IF(AY$4=Inputs!$CN46+1,0.6,IF(AY$4=Inputs!$CN46+2,0.4,IF(AY$4=Inputs!$CO46,0.2,IF(AND(AY$4&gt;=Inputs!$CL46,AY$4&lt;Inputs!$CM46),(AY$4-Inputs!$CL46+1)/(Inputs!$AI46+1),0)))))))))</f>
        <v>0</v>
      </c>
      <c r="AZ49" s="27">
        <f>IF(AND(Inputs!$CO46=0,AZ$4&gt;=Inputs!$CM46),1,IF(AND(AZ$4&gt;=Inputs!$CM46,AZ$4&lt;Inputs!$CN46),1,IF(AND(AZ$4=Inputs!$CN46,AZ$4=Inputs!$CO46),1,IF(OR(AND(AZ$4=Inputs!$CN46+1,Inputs!$CN46=Inputs!$CO46),AND(AZ$4=Inputs!$CN46+2,Inputs!$CN46=Inputs!$CO46)),0,IF(AZ$4=Inputs!$CN46,0.8,IF(AZ$4=Inputs!$CN46+1,0.6,IF(AZ$4=Inputs!$CN46+2,0.4,IF(AZ$4=Inputs!$CO46,0.2,IF(AND(AZ$4&gt;=Inputs!$CL46,AZ$4&lt;Inputs!$CM46),(AZ$4-Inputs!$CL46+1)/(Inputs!$AI46+1),0)))))))))</f>
        <v>0</v>
      </c>
      <c r="BA49" s="27">
        <f>IF(AND(Inputs!$CO46=0,BA$4&gt;=Inputs!$CM46),1,IF(AND(BA$4&gt;=Inputs!$CM46,BA$4&lt;Inputs!$CN46),1,IF(AND(BA$4=Inputs!$CN46,BA$4=Inputs!$CO46),1,IF(OR(AND(BA$4=Inputs!$CN46+1,Inputs!$CN46=Inputs!$CO46),AND(BA$4=Inputs!$CN46+2,Inputs!$CN46=Inputs!$CO46)),0,IF(BA$4=Inputs!$CN46,0.8,IF(BA$4=Inputs!$CN46+1,0.6,IF(BA$4=Inputs!$CN46+2,0.4,IF(BA$4=Inputs!$CO46,0.2,IF(AND(BA$4&gt;=Inputs!$CL46,BA$4&lt;Inputs!$CM46),(BA$4-Inputs!$CL46+1)/(Inputs!$AI46+1),0)))))))))</f>
        <v>0</v>
      </c>
      <c r="BB49" s="27">
        <f>IF(AND(Inputs!$CO46=0,BB$4&gt;=Inputs!$CM46),1,IF(AND(BB$4&gt;=Inputs!$CM46,BB$4&lt;Inputs!$CN46),1,IF(AND(BB$4=Inputs!$CN46,BB$4=Inputs!$CO46),1,IF(OR(AND(BB$4=Inputs!$CN46+1,Inputs!$CN46=Inputs!$CO46),AND(BB$4=Inputs!$CN46+2,Inputs!$CN46=Inputs!$CO46)),0,IF(BB$4=Inputs!$CN46,0.8,IF(BB$4=Inputs!$CN46+1,0.6,IF(BB$4=Inputs!$CN46+2,0.4,IF(BB$4=Inputs!$CO46,0.2,IF(AND(BB$4&gt;=Inputs!$CL46,BB$4&lt;Inputs!$CM46),(BB$4-Inputs!$CL46+1)/(Inputs!$AI46+1),0)))))))))</f>
        <v>0</v>
      </c>
      <c r="BC49" s="27">
        <f>IF(AND(Inputs!$CO46=0,BC$4&gt;=Inputs!$CM46),1,IF(AND(BC$4&gt;=Inputs!$CM46,BC$4&lt;Inputs!$CN46),1,IF(AND(BC$4=Inputs!$CN46,BC$4=Inputs!$CO46),1,IF(OR(AND(BC$4=Inputs!$CN46+1,Inputs!$CN46=Inputs!$CO46),AND(BC$4=Inputs!$CN46+2,Inputs!$CN46=Inputs!$CO46)),0,IF(BC$4=Inputs!$CN46,0.8,IF(BC$4=Inputs!$CN46+1,0.6,IF(BC$4=Inputs!$CN46+2,0.4,IF(BC$4=Inputs!$CO46,0.2,IF(AND(BC$4&gt;=Inputs!$CL46,BC$4&lt;Inputs!$CM46),(BC$4-Inputs!$CL46+1)/(Inputs!$AI46+1),0)))))))))</f>
        <v>0</v>
      </c>
      <c r="BD49" s="27">
        <f>IF(AND(Inputs!$CO46=0,BD$4&gt;=Inputs!$CM46),1,IF(AND(BD$4&gt;=Inputs!$CM46,BD$4&lt;Inputs!$CN46),1,IF(AND(BD$4=Inputs!$CN46,BD$4=Inputs!$CO46),1,IF(OR(AND(BD$4=Inputs!$CN46+1,Inputs!$CN46=Inputs!$CO46),AND(BD$4=Inputs!$CN46+2,Inputs!$CN46=Inputs!$CO46)),0,IF(BD$4=Inputs!$CN46,0.8,IF(BD$4=Inputs!$CN46+1,0.6,IF(BD$4=Inputs!$CN46+2,0.4,IF(BD$4=Inputs!$CO46,0.2,IF(AND(BD$4&gt;=Inputs!$CL46,BD$4&lt;Inputs!$CM46),(BD$4-Inputs!$CL46+1)/(Inputs!$AI46+1),0)))))))))</f>
        <v>0</v>
      </c>
      <c r="BE49" s="27">
        <f>IF(AND(Inputs!$CO46=0,BE$4&gt;=Inputs!$CM46),1,IF(AND(BE$4&gt;=Inputs!$CM46,BE$4&lt;Inputs!$CN46),1,IF(AND(BE$4=Inputs!$CN46,BE$4=Inputs!$CO46),1,IF(OR(AND(BE$4=Inputs!$CN46+1,Inputs!$CN46=Inputs!$CO46),AND(BE$4=Inputs!$CN46+2,Inputs!$CN46=Inputs!$CO46)),0,IF(BE$4=Inputs!$CN46,0.8,IF(BE$4=Inputs!$CN46+1,0.6,IF(BE$4=Inputs!$CN46+2,0.4,IF(BE$4=Inputs!$CO46,0.2,IF(AND(BE$4&gt;=Inputs!$CL46,BE$4&lt;Inputs!$CM46),(BE$4-Inputs!$CL46+1)/(Inputs!$AI46+1),0)))))))))</f>
        <v>0</v>
      </c>
      <c r="BF49" s="27">
        <f>IF(AND(Inputs!$CO46=0,BF$4&gt;=Inputs!$CM46),1,IF(AND(BF$4&gt;=Inputs!$CM46,BF$4&lt;Inputs!$CN46),1,IF(AND(BF$4=Inputs!$CN46,BF$4=Inputs!$CO46),1,IF(OR(AND(BF$4=Inputs!$CN46+1,Inputs!$CN46=Inputs!$CO46),AND(BF$4=Inputs!$CN46+2,Inputs!$CN46=Inputs!$CO46)),0,IF(BF$4=Inputs!$CN46,0.8,IF(BF$4=Inputs!$CN46+1,0.6,IF(BF$4=Inputs!$CN46+2,0.4,IF(BF$4=Inputs!$CO46,0.2,IF(AND(BF$4&gt;=Inputs!$CL46,BF$4&lt;Inputs!$CM46),(BF$4-Inputs!$CL46+1)/(Inputs!$AI46+1),0)))))))))</f>
        <v>0</v>
      </c>
      <c r="BG49" s="27">
        <f>IF(AND(Inputs!$CO46=0,BG$4&gt;=Inputs!$CM46),1,IF(AND(BG$4&gt;=Inputs!$CM46,BG$4&lt;Inputs!$CN46),1,IF(AND(BG$4=Inputs!$CN46,BG$4=Inputs!$CO46),1,IF(OR(AND(BG$4=Inputs!$CN46+1,Inputs!$CN46=Inputs!$CO46),AND(BG$4=Inputs!$CN46+2,Inputs!$CN46=Inputs!$CO46)),0,IF(BG$4=Inputs!$CN46,0.8,IF(BG$4=Inputs!$CN46+1,0.6,IF(BG$4=Inputs!$CN46+2,0.4,IF(BG$4=Inputs!$CO46,0.2,IF(AND(BG$4&gt;=Inputs!$CL46,BG$4&lt;Inputs!$CM46),(BG$4-Inputs!$CL46+1)/(Inputs!$AI46+1),0)))))))))</f>
        <v>0</v>
      </c>
      <c r="BH49" s="27">
        <f>IF(AND(Inputs!$CO46=0,BH$4&gt;=Inputs!$CM46),1,IF(AND(BH$4&gt;=Inputs!$CM46,BH$4&lt;Inputs!$CN46),1,IF(AND(BH$4=Inputs!$CN46,BH$4=Inputs!$CO46),1,IF(OR(AND(BH$4=Inputs!$CN46+1,Inputs!$CN46=Inputs!$CO46),AND(BH$4=Inputs!$CN46+2,Inputs!$CN46=Inputs!$CO46)),0,IF(BH$4=Inputs!$CN46,0.8,IF(BH$4=Inputs!$CN46+1,0.6,IF(BH$4=Inputs!$CN46+2,0.4,IF(BH$4=Inputs!$CO46,0.2,IF(AND(BH$4&gt;=Inputs!$CL46,BH$4&lt;Inputs!$CM46),(BH$4-Inputs!$CL46+1)/(Inputs!$AI46+1),0)))))))))</f>
        <v>0</v>
      </c>
      <c r="BI49" s="27">
        <f>IF(AND(Inputs!$CO46=0,BI$4&gt;=Inputs!$CM46),1,IF(AND(BI$4&gt;=Inputs!$CM46,BI$4&lt;Inputs!$CN46),1,IF(AND(BI$4=Inputs!$CN46,BI$4=Inputs!$CO46),1,IF(OR(AND(BI$4=Inputs!$CN46+1,Inputs!$CN46=Inputs!$CO46),AND(BI$4=Inputs!$CN46+2,Inputs!$CN46=Inputs!$CO46)),0,IF(BI$4=Inputs!$CN46,0.8,IF(BI$4=Inputs!$CN46+1,0.6,IF(BI$4=Inputs!$CN46+2,0.4,IF(BI$4=Inputs!$CO46,0.2,IF(AND(BI$4&gt;=Inputs!$CL46,BI$4&lt;Inputs!$CM46),(BI$4-Inputs!$CL46+1)/(Inputs!$AI46+1),0)))))))))</f>
        <v>0</v>
      </c>
      <c r="BJ49" s="27">
        <f>IF(AND(Inputs!$CO46=0,BJ$4&gt;=Inputs!$CM46),1,IF(AND(BJ$4&gt;=Inputs!$CM46,BJ$4&lt;Inputs!$CN46),1,IF(AND(BJ$4=Inputs!$CN46,BJ$4=Inputs!$CO46),1,IF(OR(AND(BJ$4=Inputs!$CN46+1,Inputs!$CN46=Inputs!$CO46),AND(BJ$4=Inputs!$CN46+2,Inputs!$CN46=Inputs!$CO46)),0,IF(BJ$4=Inputs!$CN46,0.8,IF(BJ$4=Inputs!$CN46+1,0.6,IF(BJ$4=Inputs!$CN46+2,0.4,IF(BJ$4=Inputs!$CO46,0.2,IF(AND(BJ$4&gt;=Inputs!$CL46,BJ$4&lt;Inputs!$CM46),(BJ$4-Inputs!$CL46+1)/(Inputs!$AI46+1),0)))))))))</f>
        <v>0</v>
      </c>
      <c r="BK49" s="27">
        <f>IF(AND(Inputs!$CO46=0,BK$4&gt;=Inputs!$CM46),1,IF(AND(BK$4&gt;=Inputs!$CM46,BK$4&lt;Inputs!$CN46),1,IF(AND(BK$4=Inputs!$CN46,BK$4=Inputs!$CO46),1,IF(OR(AND(BK$4=Inputs!$CN46+1,Inputs!$CN46=Inputs!$CO46),AND(BK$4=Inputs!$CN46+2,Inputs!$CN46=Inputs!$CO46)),0,IF(BK$4=Inputs!$CN46,0.8,IF(BK$4=Inputs!$CN46+1,0.6,IF(BK$4=Inputs!$CN46+2,0.4,IF(BK$4=Inputs!$CO46,0.2,IF(AND(BK$4&gt;=Inputs!$CL46,BK$4&lt;Inputs!$CM46),(BK$4-Inputs!$CL46+1)/(Inputs!$AI46+1),0)))))))))</f>
        <v>0</v>
      </c>
      <c r="BL49" s="27">
        <f>IF(AND(Inputs!$CO46=0,BL$4&gt;=Inputs!$CM46),1,IF(AND(BL$4&gt;=Inputs!$CM46,BL$4&lt;Inputs!$CN46),1,IF(AND(BL$4=Inputs!$CN46,BL$4=Inputs!$CO46),1,IF(OR(AND(BL$4=Inputs!$CN46+1,Inputs!$CN46=Inputs!$CO46),AND(BL$4=Inputs!$CN46+2,Inputs!$CN46=Inputs!$CO46)),0,IF(BL$4=Inputs!$CN46,0.8,IF(BL$4=Inputs!$CN46+1,0.6,IF(BL$4=Inputs!$CN46+2,0.4,IF(BL$4=Inputs!$CO46,0.2,IF(AND(BL$4&gt;=Inputs!$CL46,BL$4&lt;Inputs!$CM46),(BL$4-Inputs!$CL46+1)/(Inputs!$AI46+1),0)))))))))</f>
        <v>0</v>
      </c>
      <c r="BM49" s="27">
        <f>IF(AND(Inputs!$CO46=0,BM$4&gt;=Inputs!$CM46),1,IF(AND(BM$4&gt;=Inputs!$CM46,BM$4&lt;Inputs!$CN46),1,IF(AND(BM$4=Inputs!$CN46,BM$4=Inputs!$CO46),1,IF(OR(AND(BM$4=Inputs!$CN46+1,Inputs!$CN46=Inputs!$CO46),AND(BM$4=Inputs!$CN46+2,Inputs!$CN46=Inputs!$CO46)),0,IF(BM$4=Inputs!$CN46,0.8,IF(BM$4=Inputs!$CN46+1,0.6,IF(BM$4=Inputs!$CN46+2,0.4,IF(BM$4=Inputs!$CO46,0.2,IF(AND(BM$4&gt;=Inputs!$CL46,BM$4&lt;Inputs!$CM46),(BM$4-Inputs!$CL46+1)/(Inputs!$AI46+1),0)))))))))</f>
        <v>0</v>
      </c>
      <c r="BO49" s="46" t="str">
        <f>IF(Inputs!$B46="","",(ROUND(Inputs!$BC46*AJ49,0)))</f>
        <v/>
      </c>
      <c r="BP49" s="46" t="str">
        <f>IF(Inputs!$B46="","",(ROUND(Inputs!$BC46*AK49,0)))</f>
        <v/>
      </c>
      <c r="BQ49" s="46" t="str">
        <f>IF(Inputs!$B46="","",(ROUND(Inputs!$BC46*AL49,0)))</f>
        <v/>
      </c>
      <c r="BR49" s="46" t="str">
        <f>IF(Inputs!$B46="","",(ROUND(Inputs!$BC46*AM49,0)))</f>
        <v/>
      </c>
      <c r="BS49" s="46" t="str">
        <f>IF(Inputs!$B46="","",(ROUND(Inputs!$BC46*AN49,0)))</f>
        <v/>
      </c>
      <c r="BT49" s="46" t="str">
        <f>IF(Inputs!$B46="","",(ROUND(Inputs!$BC46*AO49,0)))</f>
        <v/>
      </c>
      <c r="BU49" s="46" t="str">
        <f>IF(Inputs!$B46="","",(ROUND(Inputs!$BC46*AP49,0)))</f>
        <v/>
      </c>
      <c r="BV49" s="46" t="str">
        <f>IF(Inputs!$B46="","",(ROUND(Inputs!$BC46*AQ49,0)))</f>
        <v/>
      </c>
      <c r="BW49" s="46" t="str">
        <f>IF(Inputs!$B46="","",(ROUND(Inputs!$BC46*AR49,0)))</f>
        <v/>
      </c>
      <c r="BX49" s="46" t="str">
        <f>IF(Inputs!$B46="","",(ROUND(Inputs!$BC46*AS49,0)))</f>
        <v/>
      </c>
      <c r="BY49" s="46" t="str">
        <f>IF(Inputs!$B46="","",(ROUND(Inputs!$BC46*AT49,0)))</f>
        <v/>
      </c>
      <c r="BZ49" s="46" t="str">
        <f>IF(Inputs!$B46="","",(ROUND(Inputs!$BC46*AU49,0)))</f>
        <v/>
      </c>
      <c r="CA49" s="46" t="str">
        <f>IF(Inputs!$B46="","",(ROUND(Inputs!$BC46*AV49,0)))</f>
        <v/>
      </c>
      <c r="CB49" s="46" t="str">
        <f>IF(Inputs!$B46="","",(ROUND(Inputs!$BC46*AW49,0)))</f>
        <v/>
      </c>
      <c r="CC49" s="46" t="str">
        <f>IF(Inputs!$B46="","",(ROUND(Inputs!$BC46*AX49,0)))</f>
        <v/>
      </c>
      <c r="CD49" s="46" t="str">
        <f>IF(Inputs!$B46="","",(ROUND(Inputs!$BC46*AY49,0)))</f>
        <v/>
      </c>
      <c r="CE49" s="46" t="str">
        <f>IF(Inputs!$B46="","",(ROUND(Inputs!$BC46*AZ49,0)))</f>
        <v/>
      </c>
      <c r="CF49" s="46" t="str">
        <f>IF(Inputs!$B46="","",(ROUND(Inputs!$BC46*BA49,0)))</f>
        <v/>
      </c>
      <c r="CG49" s="46" t="str">
        <f>IF(Inputs!$B46="","",(ROUND(Inputs!$BC46*BB49,0)))</f>
        <v/>
      </c>
      <c r="CH49" s="46" t="str">
        <f>IF(Inputs!$B46="","",(ROUND(Inputs!$BC46*BC49,0)))</f>
        <v/>
      </c>
      <c r="CI49" s="46" t="str">
        <f>IF(Inputs!$B46="","",(ROUND(Inputs!$BC46*BD49,0)))</f>
        <v/>
      </c>
      <c r="CJ49" s="46" t="str">
        <f>IF(Inputs!$B46="","",(ROUND(Inputs!$BC46*BE49,0)))</f>
        <v/>
      </c>
      <c r="CK49" s="46" t="str">
        <f>IF(Inputs!$B46="","",(ROUND(Inputs!$BC46*BF49,0)))</f>
        <v/>
      </c>
      <c r="CL49" s="46" t="str">
        <f>IF(Inputs!$B46="","",(ROUND(Inputs!$BC46*BG49,0)))</f>
        <v/>
      </c>
      <c r="CM49" s="46" t="str">
        <f>IF(Inputs!$B46="","",(ROUND(Inputs!$BC46*BH49,0)))</f>
        <v/>
      </c>
      <c r="CN49" s="46" t="str">
        <f>IF(Inputs!$B46="","",(ROUND(Inputs!$BC46*BI49,0)))</f>
        <v/>
      </c>
      <c r="CO49" s="46" t="str">
        <f>IF(Inputs!$B46="","",(ROUND(Inputs!$BC46*BJ49,0)))</f>
        <v/>
      </c>
      <c r="CP49" s="46" t="str">
        <f>IF(Inputs!$B46="","",(ROUND(Inputs!$BC46*BK49,0)))</f>
        <v/>
      </c>
      <c r="CQ49" s="46" t="str">
        <f>IF(Inputs!$B46="","",(ROUND(Inputs!$BC46*BL49,0)))</f>
        <v/>
      </c>
      <c r="CR49" s="46" t="str">
        <f>IF(Inputs!$B46="","",(ROUND(Inputs!$BC46*BM49,0)))</f>
        <v/>
      </c>
      <c r="CV49" s="46" t="str">
        <f>IF(A49="","",IF(AND(CV$4&lt;=Inputs!$CQ46,CV$4&gt;=Inputs!$CP46),Inputs!$AR46/(Inputs!$CQ46-Inputs!$CP46+1),0)+IF(CV$4=Inputs!$CL46,Inputs!$BD46,0))</f>
        <v/>
      </c>
      <c r="CW49" s="46" t="str">
        <f>IF(B49="","",IF(AND(CW$4&lt;=Inputs!$CQ46,CW$4&gt;=Inputs!$CP46),Inputs!$AR46/(Inputs!$CQ46-Inputs!$CP46+1),0)+IF(CW$4=Inputs!$CL46,Inputs!$BD46,0))</f>
        <v/>
      </c>
      <c r="CX49" s="46" t="str">
        <f>IF(C49="","",IF(AND(CX$4&lt;=Inputs!$CQ46,CX$4&gt;=Inputs!$CP46),Inputs!$AR46/(Inputs!$CQ46-Inputs!$CP46+1),0)+IF(CX$4=Inputs!$CL46,Inputs!$BD46,0))</f>
        <v/>
      </c>
      <c r="CY49" s="46" t="str">
        <f>IF(D49="","",IF(AND(CY$4&lt;=Inputs!$CQ46,CY$4&gt;=Inputs!$CP46),Inputs!$AR46/(Inputs!$CQ46-Inputs!$CP46+1),0)+IF(CY$4=Inputs!$CL46,Inputs!$BD46,0))</f>
        <v/>
      </c>
      <c r="CZ49" s="46" t="str">
        <f>IF(E49="","",IF(AND(CZ$4&lt;=Inputs!$CQ46,CZ$4&gt;=Inputs!$CP46),Inputs!$AR46/(Inputs!$CQ46-Inputs!$CP46+1),0)+IF(CZ$4=Inputs!$CL46,Inputs!$BD46,0))</f>
        <v/>
      </c>
      <c r="DA49" s="46" t="str">
        <f>IF(F49="","",IF(AND(DA$4&lt;=Inputs!$CQ46,DA$4&gt;=Inputs!$CP46),Inputs!$AR46/(Inputs!$CQ46-Inputs!$CP46+1),0)+IF(DA$4=Inputs!$CL46,Inputs!$BD46,0))</f>
        <v/>
      </c>
      <c r="DB49" s="46" t="str">
        <f>IF(G49="","",IF(AND(DB$4&lt;=Inputs!$CQ46,DB$4&gt;=Inputs!$CP46),Inputs!$AR46/(Inputs!$CQ46-Inputs!$CP46+1),0)+IF(DB$4=Inputs!$CL46,Inputs!$BD46,0))</f>
        <v/>
      </c>
      <c r="DC49" s="46" t="str">
        <f>IF(H49="","",IF(AND(DC$4&lt;=Inputs!$CQ46,DC$4&gt;=Inputs!$CP46),Inputs!$AR46/(Inputs!$CQ46-Inputs!$CP46+1),0)+IF(DC$4=Inputs!$CL46,Inputs!$BD46,0))</f>
        <v/>
      </c>
      <c r="DD49" s="46" t="str">
        <f>IF(I49="","",IF(AND(DD$4&lt;=Inputs!$CQ46,DD$4&gt;=Inputs!$CP46),Inputs!$AR46/(Inputs!$CQ46-Inputs!$CP46+1),0)+IF(DD$4=Inputs!$CL46,Inputs!$BD46,0))</f>
        <v/>
      </c>
      <c r="DE49" s="46" t="str">
        <f>IF(J49="","",IF(AND(DE$4&lt;=Inputs!$CQ46,DE$4&gt;=Inputs!$CP46),Inputs!$AR46/(Inputs!$CQ46-Inputs!$CP46+1),0)+IF(DE$4=Inputs!$CL46,Inputs!$BD46,0))</f>
        <v/>
      </c>
      <c r="DF49" s="46" t="str">
        <f>IF(K49="","",IF(AND(DF$4&lt;=Inputs!$CQ46,DF$4&gt;=Inputs!$CP46),Inputs!$AR46/(Inputs!$CQ46-Inputs!$CP46+1),0)+IF(DF$4=Inputs!$CL46,Inputs!$BD46,0))</f>
        <v/>
      </c>
      <c r="DG49" s="46" t="str">
        <f>IF(L49="","",IF(AND(DG$4&lt;=Inputs!$CQ46,DG$4&gt;=Inputs!$CP46),Inputs!$AR46/(Inputs!$CQ46-Inputs!$CP46+1),0)+IF(DG$4=Inputs!$CL46,Inputs!$BD46,0))</f>
        <v/>
      </c>
      <c r="DH49" s="46" t="str">
        <f>IF(M49="","",IF(AND(DH$4&lt;=Inputs!$CQ46,DH$4&gt;=Inputs!$CP46),Inputs!$AR46/(Inputs!$CQ46-Inputs!$CP46+1),0)+IF(DH$4=Inputs!$CL46,Inputs!$BD46,0))</f>
        <v/>
      </c>
      <c r="DI49" s="46" t="str">
        <f>IF(N49="","",IF(AND(DI$4&lt;=Inputs!$CQ46,DI$4&gt;=Inputs!$CP46),Inputs!$AR46/(Inputs!$CQ46-Inputs!$CP46+1),0)+IF(DI$4=Inputs!$CL46,Inputs!$BD46,0))</f>
        <v/>
      </c>
      <c r="DJ49" s="46" t="str">
        <f>IF(O49="","",IF(AND(DJ$4&lt;=Inputs!$CQ46,DJ$4&gt;=Inputs!$CP46),Inputs!$AR46/(Inputs!$CQ46-Inputs!$CP46+1),0)+IF(DJ$4=Inputs!$CL46,Inputs!$BD46,0))</f>
        <v/>
      </c>
      <c r="DK49" s="46" t="str">
        <f>IF(P49="","",IF(AND(DK$4&lt;=Inputs!$CQ46,DK$4&gt;=Inputs!$CP46),Inputs!$AR46/(Inputs!$CQ46-Inputs!$CP46+1),0)+IF(DK$4=Inputs!$CL46,Inputs!$BD46,0))</f>
        <v/>
      </c>
      <c r="DL49" s="46" t="str">
        <f>IF(Q49="","",IF(AND(DL$4&lt;=Inputs!$CQ46,DL$4&gt;=Inputs!$CP46),Inputs!$AR46/(Inputs!$CQ46-Inputs!$CP46+1),0)+IF(DL$4=Inputs!$CL46,Inputs!$BD46,0))</f>
        <v/>
      </c>
      <c r="DM49" s="46" t="str">
        <f>IF(R49="","",IF(AND(DM$4&lt;=Inputs!$CQ46,DM$4&gt;=Inputs!$CP46),Inputs!$AR46/(Inputs!$CQ46-Inputs!$CP46+1),0)+IF(DM$4=Inputs!$CL46,Inputs!$BD46,0))</f>
        <v/>
      </c>
      <c r="DN49" s="46" t="str">
        <f>IF(S49="","",IF(AND(DN$4&lt;=Inputs!$CQ46,DN$4&gt;=Inputs!$CP46),Inputs!$AR46/(Inputs!$CQ46-Inputs!$CP46+1),0)+IF(DN$4=Inputs!$CL46,Inputs!$BD46,0))</f>
        <v/>
      </c>
      <c r="DO49" s="46" t="str">
        <f>IF(T49="","",IF(AND(DO$4&lt;=Inputs!$CQ46,DO$4&gt;=Inputs!$CP46),Inputs!$AR46/(Inputs!$CQ46-Inputs!$CP46+1),0)+IF(DO$4=Inputs!$CL46,Inputs!$BD46,0))</f>
        <v/>
      </c>
      <c r="DP49" s="46" t="str">
        <f>IF(U49="","",IF(AND(DP$4&lt;=Inputs!$CQ46,DP$4&gt;=Inputs!$CP46),Inputs!$AR46/(Inputs!$CQ46-Inputs!$CP46+1),0)+IF(DP$4=Inputs!$CL46,Inputs!$BD46,0))</f>
        <v/>
      </c>
      <c r="DQ49" s="46" t="str">
        <f>IF(V49="","",IF(AND(DQ$4&lt;=Inputs!$CQ46,DQ$4&gt;=Inputs!$CP46),Inputs!$AR46/(Inputs!$CQ46-Inputs!$CP46+1),0)+IF(DQ$4=Inputs!$CL46,Inputs!$BD46,0))</f>
        <v/>
      </c>
      <c r="DR49" s="46" t="str">
        <f>IF(W49="","",IF(AND(DR$4&lt;=Inputs!$CQ46,DR$4&gt;=Inputs!$CP46),Inputs!$AR46/(Inputs!$CQ46-Inputs!$CP46+1),0)+IF(DR$4=Inputs!$CL46,Inputs!$BD46,0))</f>
        <v/>
      </c>
      <c r="DS49" s="46" t="str">
        <f>IF(X49="","",IF(AND(DS$4&lt;=Inputs!$CQ46,DS$4&gt;=Inputs!$CP46),Inputs!$AR46/(Inputs!$CQ46-Inputs!$CP46+1),0)+IF(DS$4=Inputs!$CL46,Inputs!$BD46,0))</f>
        <v/>
      </c>
      <c r="DT49" s="46" t="str">
        <f>IF(Y49="","",IF(AND(DT$4&lt;=Inputs!$CQ46,DT$4&gt;=Inputs!$CP46),Inputs!$AR46/(Inputs!$CQ46-Inputs!$CP46+1),0)+IF(DT$4=Inputs!$CL46,Inputs!$BD46,0))</f>
        <v/>
      </c>
      <c r="DU49" s="46" t="str">
        <f>IF(Z49="","",IF(AND(DU$4&lt;=Inputs!$CQ46,DU$4&gt;=Inputs!$CP46),Inputs!$AR46/(Inputs!$CQ46-Inputs!$CP46+1),0)+IF(DU$4=Inputs!$CL46,Inputs!$BD46,0))</f>
        <v/>
      </c>
      <c r="DV49" s="46" t="str">
        <f>IF(AA49="","",IF(AND(DV$4&lt;=Inputs!$CQ46,DV$4&gt;=Inputs!$CP46),Inputs!$AR46/(Inputs!$CQ46-Inputs!$CP46+1),0)+IF(DV$4=Inputs!$CL46,Inputs!$BD46,0))</f>
        <v/>
      </c>
      <c r="DW49" s="46" t="str">
        <f>IF(AB49="","",IF(AND(DW$4&lt;=Inputs!$CQ46,DW$4&gt;=Inputs!$CP46),Inputs!$AR46/(Inputs!$CQ46-Inputs!$CP46+1),0)+IF(DW$4=Inputs!$CL46,Inputs!$BD46,0))</f>
        <v/>
      </c>
      <c r="DX49" s="46" t="str">
        <f>IF(AC49="","",IF(AND(DX$4&lt;=Inputs!$CQ46,DX$4&gt;=Inputs!$CP46),Inputs!$AR46/(Inputs!$CQ46-Inputs!$CP46+1),0)+IF(DX$4=Inputs!$CL46,Inputs!$BD46,0))</f>
        <v/>
      </c>
      <c r="DY49" s="46" t="str">
        <f>IF(AD49="","",IF(AND(DY$4&lt;=Inputs!$CQ46,DY$4&gt;=Inputs!$CP46),Inputs!$AR46/(Inputs!$CQ46-Inputs!$CP46+1),0)+IF(DY$4=Inputs!$CL46,Inputs!$BD46,0))</f>
        <v/>
      </c>
      <c r="DZ49" s="46" t="str">
        <f t="shared" si="3"/>
        <v/>
      </c>
    </row>
    <row r="50" spans="1:130">
      <c r="A50" s="7" t="str">
        <f>IF(Inputs!A47="","",Inputs!A47)</f>
        <v/>
      </c>
      <c r="B50" t="str">
        <f>IF(Inputs!B47="","",Inputs!B47)</f>
        <v/>
      </c>
      <c r="C50" s="46" t="str">
        <f>IF(Inputs!$B47="","",BO50-CV50)</f>
        <v/>
      </c>
      <c r="D50" s="46" t="str">
        <f>IF(Inputs!$B47="","",BP50-CW50)</f>
        <v/>
      </c>
      <c r="E50" s="46" t="str">
        <f>IF(Inputs!$B47="","",BQ50-CX50)</f>
        <v/>
      </c>
      <c r="F50" s="46" t="str">
        <f>IF(Inputs!$B47="","",BR50-CY50)</f>
        <v/>
      </c>
      <c r="G50" s="46" t="str">
        <f>IF(Inputs!$B47="","",BS50-CZ50)</f>
        <v/>
      </c>
      <c r="H50" s="46" t="str">
        <f>IF(Inputs!$B47="","",BT50-DA50)</f>
        <v/>
      </c>
      <c r="I50" s="46" t="str">
        <f>IF(Inputs!$B47="","",BU50-DB50)</f>
        <v/>
      </c>
      <c r="J50" s="46" t="str">
        <f>IF(Inputs!$B47="","",BV50-DC50)</f>
        <v/>
      </c>
      <c r="K50" s="46" t="str">
        <f>IF(Inputs!$B47="","",BW50-DD50)</f>
        <v/>
      </c>
      <c r="L50" s="46" t="str">
        <f>IF(Inputs!$B47="","",BX50-DE50)</f>
        <v/>
      </c>
      <c r="M50" s="46" t="str">
        <f>IF(Inputs!$B47="","",BY50-DF50)</f>
        <v/>
      </c>
      <c r="N50" s="46" t="str">
        <f>IF(Inputs!$B47="","",BZ50-DG50)</f>
        <v/>
      </c>
      <c r="O50" s="46" t="str">
        <f>IF(Inputs!$B47="","",CA50-DH50)</f>
        <v/>
      </c>
      <c r="P50" s="46" t="str">
        <f>IF(Inputs!$B47="","",CB50-DI50)</f>
        <v/>
      </c>
      <c r="Q50" s="46" t="str">
        <f>IF(Inputs!$B47="","",CC50-DJ50)</f>
        <v/>
      </c>
      <c r="R50" s="46" t="str">
        <f>IF(Inputs!$B47="","",CD50-DK50)</f>
        <v/>
      </c>
      <c r="S50" s="46" t="str">
        <f>IF(Inputs!$B47="","",CE50-DL50)</f>
        <v/>
      </c>
      <c r="T50" s="46" t="str">
        <f>IF(Inputs!$B47="","",CF50-DM50)</f>
        <v/>
      </c>
      <c r="U50" s="46" t="str">
        <f>IF(Inputs!$B47="","",CG50-DN50)</f>
        <v/>
      </c>
      <c r="V50" s="46" t="str">
        <f>IF(Inputs!$B47="","",CH50-DO50)</f>
        <v/>
      </c>
      <c r="W50" s="46" t="str">
        <f>IF(Inputs!$B47="","",CI50-DP50)</f>
        <v/>
      </c>
      <c r="X50" s="46" t="str">
        <f>IF(Inputs!$B47="","",CJ50-DQ50)</f>
        <v/>
      </c>
      <c r="Y50" s="46" t="str">
        <f>IF(Inputs!$B47="","",CK50-DR50)</f>
        <v/>
      </c>
      <c r="Z50" s="46" t="str">
        <f>IF(Inputs!$B47="","",CL50-DS50)</f>
        <v/>
      </c>
      <c r="AA50" s="46" t="str">
        <f>IF(Inputs!$B47="","",CM50-DT50)</f>
        <v/>
      </c>
      <c r="AB50" s="46" t="str">
        <f>IF(Inputs!$B47="","",CN50-DU50)</f>
        <v/>
      </c>
      <c r="AC50" s="46" t="str">
        <f>IF(Inputs!$B47="","",CO50-DV50)</f>
        <v/>
      </c>
      <c r="AD50" s="46" t="str">
        <f>IF(Inputs!$B47="","",CP50-DW50)</f>
        <v/>
      </c>
      <c r="AE50" s="46" t="str">
        <f>IF(Inputs!$B47="","",CQ50-DX50)</f>
        <v/>
      </c>
      <c r="AF50" s="46" t="str">
        <f>IF(Inputs!$B47="","",CR50-DY50)</f>
        <v/>
      </c>
      <c r="AG50" s="50" t="str">
        <f t="shared" si="4"/>
        <v/>
      </c>
      <c r="AH50" s="50"/>
      <c r="AJ50" s="27">
        <f>IF(AND(Inputs!$CO47=0,AJ$4&gt;=Inputs!$CM47),1,IF(AND(AJ$4&gt;=Inputs!$CM47,AJ$4&lt;Inputs!$CN47),1,IF(AND(AJ$4=Inputs!$CN47,AJ$4=Inputs!$CO47),1,IF(OR(AND(AJ$4=Inputs!$CN47+1,Inputs!$CN47=Inputs!$CO47),AND(AJ$4=Inputs!$CN47+2,Inputs!$CN47=Inputs!$CO47)),0,IF(AJ$4=Inputs!$CN47,0.8,IF(AJ$4=Inputs!$CN47+1,0.6,IF(AJ$4=Inputs!$CN47+2,0.4,IF(AJ$4=Inputs!$CO47,0.2,IF(AND(AJ$4&gt;=Inputs!$CL47,AJ$4&lt;Inputs!$CM47),(AJ$4-Inputs!$CL47+1)/(Inputs!$AI47+1),0)))))))))</f>
        <v>0</v>
      </c>
      <c r="AK50" s="27">
        <f>IF(AND(Inputs!$CO47=0,AK$4&gt;=Inputs!$CM47),1,IF(AND(AK$4&gt;=Inputs!$CM47,AK$4&lt;Inputs!$CN47),1,IF(AND(AK$4=Inputs!$CN47,AK$4=Inputs!$CO47),1,IF(OR(AND(AK$4=Inputs!$CN47+1,Inputs!$CN47=Inputs!$CO47),AND(AK$4=Inputs!$CN47+2,Inputs!$CN47=Inputs!$CO47)),0,IF(AK$4=Inputs!$CN47,0.8,IF(AK$4=Inputs!$CN47+1,0.6,IF(AK$4=Inputs!$CN47+2,0.4,IF(AK$4=Inputs!$CO47,0.2,IF(AND(AK$4&gt;=Inputs!$CL47,AK$4&lt;Inputs!$CM47),(AK$4-Inputs!$CL47+1)/(Inputs!$AI47+1),0)))))))))</f>
        <v>0</v>
      </c>
      <c r="AL50" s="27">
        <f>IF(AND(Inputs!$CO47=0,AL$4&gt;=Inputs!$CM47),1,IF(AND(AL$4&gt;=Inputs!$CM47,AL$4&lt;Inputs!$CN47),1,IF(AND(AL$4=Inputs!$CN47,AL$4=Inputs!$CO47),1,IF(OR(AND(AL$4=Inputs!$CN47+1,Inputs!$CN47=Inputs!$CO47),AND(AL$4=Inputs!$CN47+2,Inputs!$CN47=Inputs!$CO47)),0,IF(AL$4=Inputs!$CN47,0.8,IF(AL$4=Inputs!$CN47+1,0.6,IF(AL$4=Inputs!$CN47+2,0.4,IF(AL$4=Inputs!$CO47,0.2,IF(AND(AL$4&gt;=Inputs!$CL47,AL$4&lt;Inputs!$CM47),(AL$4-Inputs!$CL47+1)/(Inputs!$AI47+1),0)))))))))</f>
        <v>0</v>
      </c>
      <c r="AM50" s="27">
        <f>IF(AND(Inputs!$CO47=0,AM$4&gt;=Inputs!$CM47),1,IF(AND(AM$4&gt;=Inputs!$CM47,AM$4&lt;Inputs!$CN47),1,IF(AND(AM$4=Inputs!$CN47,AM$4=Inputs!$CO47),1,IF(OR(AND(AM$4=Inputs!$CN47+1,Inputs!$CN47=Inputs!$CO47),AND(AM$4=Inputs!$CN47+2,Inputs!$CN47=Inputs!$CO47)),0,IF(AM$4=Inputs!$CN47,0.8,IF(AM$4=Inputs!$CN47+1,0.6,IF(AM$4=Inputs!$CN47+2,0.4,IF(AM$4=Inputs!$CO47,0.2,IF(AND(AM$4&gt;=Inputs!$CL47,AM$4&lt;Inputs!$CM47),(AM$4-Inputs!$CL47+1)/(Inputs!$AI47+1),0)))))))))</f>
        <v>0</v>
      </c>
      <c r="AN50" s="27">
        <f>IF(AND(Inputs!$CO47=0,AN$4&gt;=Inputs!$CM47),1,IF(AND(AN$4&gt;=Inputs!$CM47,AN$4&lt;Inputs!$CN47),1,IF(AND(AN$4=Inputs!$CN47,AN$4=Inputs!$CO47),1,IF(OR(AND(AN$4=Inputs!$CN47+1,Inputs!$CN47=Inputs!$CO47),AND(AN$4=Inputs!$CN47+2,Inputs!$CN47=Inputs!$CO47)),0,IF(AN$4=Inputs!$CN47,0.8,IF(AN$4=Inputs!$CN47+1,0.6,IF(AN$4=Inputs!$CN47+2,0.4,IF(AN$4=Inputs!$CO47,0.2,IF(AND(AN$4&gt;=Inputs!$CL47,AN$4&lt;Inputs!$CM47),(AN$4-Inputs!$CL47+1)/(Inputs!$AI47+1),0)))))))))</f>
        <v>0</v>
      </c>
      <c r="AO50" s="27">
        <f>IF(AND(Inputs!$CO47=0,AO$4&gt;=Inputs!$CM47),1,IF(AND(AO$4&gt;=Inputs!$CM47,AO$4&lt;Inputs!$CN47),1,IF(AND(AO$4=Inputs!$CN47,AO$4=Inputs!$CO47),1,IF(OR(AND(AO$4=Inputs!$CN47+1,Inputs!$CN47=Inputs!$CO47),AND(AO$4=Inputs!$CN47+2,Inputs!$CN47=Inputs!$CO47)),0,IF(AO$4=Inputs!$CN47,0.8,IF(AO$4=Inputs!$CN47+1,0.6,IF(AO$4=Inputs!$CN47+2,0.4,IF(AO$4=Inputs!$CO47,0.2,IF(AND(AO$4&gt;=Inputs!$CL47,AO$4&lt;Inputs!$CM47),(AO$4-Inputs!$CL47+1)/(Inputs!$AI47+1),0)))))))))</f>
        <v>0</v>
      </c>
      <c r="AP50" s="27">
        <f>IF(AND(Inputs!$CO47=0,AP$4&gt;=Inputs!$CM47),1,IF(AND(AP$4&gt;=Inputs!$CM47,AP$4&lt;Inputs!$CN47),1,IF(AND(AP$4=Inputs!$CN47,AP$4=Inputs!$CO47),1,IF(OR(AND(AP$4=Inputs!$CN47+1,Inputs!$CN47=Inputs!$CO47),AND(AP$4=Inputs!$CN47+2,Inputs!$CN47=Inputs!$CO47)),0,IF(AP$4=Inputs!$CN47,0.8,IF(AP$4=Inputs!$CN47+1,0.6,IF(AP$4=Inputs!$CN47+2,0.4,IF(AP$4=Inputs!$CO47,0.2,IF(AND(AP$4&gt;=Inputs!$CL47,AP$4&lt;Inputs!$CM47),(AP$4-Inputs!$CL47+1)/(Inputs!$AI47+1),0)))))))))</f>
        <v>0</v>
      </c>
      <c r="AQ50" s="27">
        <f>IF(AND(Inputs!$CO47=0,AQ$4&gt;=Inputs!$CM47),1,IF(AND(AQ$4&gt;=Inputs!$CM47,AQ$4&lt;Inputs!$CN47),1,IF(AND(AQ$4=Inputs!$CN47,AQ$4=Inputs!$CO47),1,IF(OR(AND(AQ$4=Inputs!$CN47+1,Inputs!$CN47=Inputs!$CO47),AND(AQ$4=Inputs!$CN47+2,Inputs!$CN47=Inputs!$CO47)),0,IF(AQ$4=Inputs!$CN47,0.8,IF(AQ$4=Inputs!$CN47+1,0.6,IF(AQ$4=Inputs!$CN47+2,0.4,IF(AQ$4=Inputs!$CO47,0.2,IF(AND(AQ$4&gt;=Inputs!$CL47,AQ$4&lt;Inputs!$CM47),(AQ$4-Inputs!$CL47+1)/(Inputs!$AI47+1),0)))))))))</f>
        <v>0</v>
      </c>
      <c r="AR50" s="27">
        <f>IF(AND(Inputs!$CO47=0,AR$4&gt;=Inputs!$CM47),1,IF(AND(AR$4&gt;=Inputs!$CM47,AR$4&lt;Inputs!$CN47),1,IF(AND(AR$4=Inputs!$CN47,AR$4=Inputs!$CO47),1,IF(OR(AND(AR$4=Inputs!$CN47+1,Inputs!$CN47=Inputs!$CO47),AND(AR$4=Inputs!$CN47+2,Inputs!$CN47=Inputs!$CO47)),0,IF(AR$4=Inputs!$CN47,0.8,IF(AR$4=Inputs!$CN47+1,0.6,IF(AR$4=Inputs!$CN47+2,0.4,IF(AR$4=Inputs!$CO47,0.2,IF(AND(AR$4&gt;=Inputs!$CL47,AR$4&lt;Inputs!$CM47),(AR$4-Inputs!$CL47+1)/(Inputs!$AI47+1),0)))))))))</f>
        <v>0</v>
      </c>
      <c r="AS50" s="27">
        <f>IF(AND(Inputs!$CO47=0,AS$4&gt;=Inputs!$CM47),1,IF(AND(AS$4&gt;=Inputs!$CM47,AS$4&lt;Inputs!$CN47),1,IF(AND(AS$4=Inputs!$CN47,AS$4=Inputs!$CO47),1,IF(OR(AND(AS$4=Inputs!$CN47+1,Inputs!$CN47=Inputs!$CO47),AND(AS$4=Inputs!$CN47+2,Inputs!$CN47=Inputs!$CO47)),0,IF(AS$4=Inputs!$CN47,0.8,IF(AS$4=Inputs!$CN47+1,0.6,IF(AS$4=Inputs!$CN47+2,0.4,IF(AS$4=Inputs!$CO47,0.2,IF(AND(AS$4&gt;=Inputs!$CL47,AS$4&lt;Inputs!$CM47),(AS$4-Inputs!$CL47+1)/(Inputs!$AI47+1),0)))))))))</f>
        <v>0</v>
      </c>
      <c r="AT50" s="27">
        <f>IF(AND(Inputs!$CO47=0,AT$4&gt;=Inputs!$CM47),1,IF(AND(AT$4&gt;=Inputs!$CM47,AT$4&lt;Inputs!$CN47),1,IF(AND(AT$4=Inputs!$CN47,AT$4=Inputs!$CO47),1,IF(OR(AND(AT$4=Inputs!$CN47+1,Inputs!$CN47=Inputs!$CO47),AND(AT$4=Inputs!$CN47+2,Inputs!$CN47=Inputs!$CO47)),0,IF(AT$4=Inputs!$CN47,0.8,IF(AT$4=Inputs!$CN47+1,0.6,IF(AT$4=Inputs!$CN47+2,0.4,IF(AT$4=Inputs!$CO47,0.2,IF(AND(AT$4&gt;=Inputs!$CL47,AT$4&lt;Inputs!$CM47),(AT$4-Inputs!$CL47+1)/(Inputs!$AI47+1),0)))))))))</f>
        <v>0</v>
      </c>
      <c r="AU50" s="27">
        <f>IF(AND(Inputs!$CO47=0,AU$4&gt;=Inputs!$CM47),1,IF(AND(AU$4&gt;=Inputs!$CM47,AU$4&lt;Inputs!$CN47),1,IF(AND(AU$4=Inputs!$CN47,AU$4=Inputs!$CO47),1,IF(OR(AND(AU$4=Inputs!$CN47+1,Inputs!$CN47=Inputs!$CO47),AND(AU$4=Inputs!$CN47+2,Inputs!$CN47=Inputs!$CO47)),0,IF(AU$4=Inputs!$CN47,0.8,IF(AU$4=Inputs!$CN47+1,0.6,IF(AU$4=Inputs!$CN47+2,0.4,IF(AU$4=Inputs!$CO47,0.2,IF(AND(AU$4&gt;=Inputs!$CL47,AU$4&lt;Inputs!$CM47),(AU$4-Inputs!$CL47+1)/(Inputs!$AI47+1),0)))))))))</f>
        <v>0</v>
      </c>
      <c r="AV50" s="27">
        <f>IF(AND(Inputs!$CO47=0,AV$4&gt;=Inputs!$CM47),1,IF(AND(AV$4&gt;=Inputs!$CM47,AV$4&lt;Inputs!$CN47),1,IF(AND(AV$4=Inputs!$CN47,AV$4=Inputs!$CO47),1,IF(OR(AND(AV$4=Inputs!$CN47+1,Inputs!$CN47=Inputs!$CO47),AND(AV$4=Inputs!$CN47+2,Inputs!$CN47=Inputs!$CO47)),0,IF(AV$4=Inputs!$CN47,0.8,IF(AV$4=Inputs!$CN47+1,0.6,IF(AV$4=Inputs!$CN47+2,0.4,IF(AV$4=Inputs!$CO47,0.2,IF(AND(AV$4&gt;=Inputs!$CL47,AV$4&lt;Inputs!$CM47),(AV$4-Inputs!$CL47+1)/(Inputs!$AI47+1),0)))))))))</f>
        <v>0</v>
      </c>
      <c r="AW50" s="27">
        <f>IF(AND(Inputs!$CO47=0,AW$4&gt;=Inputs!$CM47),1,IF(AND(AW$4&gt;=Inputs!$CM47,AW$4&lt;Inputs!$CN47),1,IF(AND(AW$4=Inputs!$CN47,AW$4=Inputs!$CO47),1,IF(OR(AND(AW$4=Inputs!$CN47+1,Inputs!$CN47=Inputs!$CO47),AND(AW$4=Inputs!$CN47+2,Inputs!$CN47=Inputs!$CO47)),0,IF(AW$4=Inputs!$CN47,0.8,IF(AW$4=Inputs!$CN47+1,0.6,IF(AW$4=Inputs!$CN47+2,0.4,IF(AW$4=Inputs!$CO47,0.2,IF(AND(AW$4&gt;=Inputs!$CL47,AW$4&lt;Inputs!$CM47),(AW$4-Inputs!$CL47+1)/(Inputs!$AI47+1),0)))))))))</f>
        <v>0</v>
      </c>
      <c r="AX50" s="27">
        <f>IF(AND(Inputs!$CO47=0,AX$4&gt;=Inputs!$CM47),1,IF(AND(AX$4&gt;=Inputs!$CM47,AX$4&lt;Inputs!$CN47),1,IF(AND(AX$4=Inputs!$CN47,AX$4=Inputs!$CO47),1,IF(OR(AND(AX$4=Inputs!$CN47+1,Inputs!$CN47=Inputs!$CO47),AND(AX$4=Inputs!$CN47+2,Inputs!$CN47=Inputs!$CO47)),0,IF(AX$4=Inputs!$CN47,0.8,IF(AX$4=Inputs!$CN47+1,0.6,IF(AX$4=Inputs!$CN47+2,0.4,IF(AX$4=Inputs!$CO47,0.2,IF(AND(AX$4&gt;=Inputs!$CL47,AX$4&lt;Inputs!$CM47),(AX$4-Inputs!$CL47+1)/(Inputs!$AI47+1),0)))))))))</f>
        <v>0</v>
      </c>
      <c r="AY50" s="27">
        <f>IF(AND(Inputs!$CO47=0,AY$4&gt;=Inputs!$CM47),1,IF(AND(AY$4&gt;=Inputs!$CM47,AY$4&lt;Inputs!$CN47),1,IF(AND(AY$4=Inputs!$CN47,AY$4=Inputs!$CO47),1,IF(OR(AND(AY$4=Inputs!$CN47+1,Inputs!$CN47=Inputs!$CO47),AND(AY$4=Inputs!$CN47+2,Inputs!$CN47=Inputs!$CO47)),0,IF(AY$4=Inputs!$CN47,0.8,IF(AY$4=Inputs!$CN47+1,0.6,IF(AY$4=Inputs!$CN47+2,0.4,IF(AY$4=Inputs!$CO47,0.2,IF(AND(AY$4&gt;=Inputs!$CL47,AY$4&lt;Inputs!$CM47),(AY$4-Inputs!$CL47+1)/(Inputs!$AI47+1),0)))))))))</f>
        <v>0</v>
      </c>
      <c r="AZ50" s="27">
        <f>IF(AND(Inputs!$CO47=0,AZ$4&gt;=Inputs!$CM47),1,IF(AND(AZ$4&gt;=Inputs!$CM47,AZ$4&lt;Inputs!$CN47),1,IF(AND(AZ$4=Inputs!$CN47,AZ$4=Inputs!$CO47),1,IF(OR(AND(AZ$4=Inputs!$CN47+1,Inputs!$CN47=Inputs!$CO47),AND(AZ$4=Inputs!$CN47+2,Inputs!$CN47=Inputs!$CO47)),0,IF(AZ$4=Inputs!$CN47,0.8,IF(AZ$4=Inputs!$CN47+1,0.6,IF(AZ$4=Inputs!$CN47+2,0.4,IF(AZ$4=Inputs!$CO47,0.2,IF(AND(AZ$4&gt;=Inputs!$CL47,AZ$4&lt;Inputs!$CM47),(AZ$4-Inputs!$CL47+1)/(Inputs!$AI47+1),0)))))))))</f>
        <v>0</v>
      </c>
      <c r="BA50" s="27">
        <f>IF(AND(Inputs!$CO47=0,BA$4&gt;=Inputs!$CM47),1,IF(AND(BA$4&gt;=Inputs!$CM47,BA$4&lt;Inputs!$CN47),1,IF(AND(BA$4=Inputs!$CN47,BA$4=Inputs!$CO47),1,IF(OR(AND(BA$4=Inputs!$CN47+1,Inputs!$CN47=Inputs!$CO47),AND(BA$4=Inputs!$CN47+2,Inputs!$CN47=Inputs!$CO47)),0,IF(BA$4=Inputs!$CN47,0.8,IF(BA$4=Inputs!$CN47+1,0.6,IF(BA$4=Inputs!$CN47+2,0.4,IF(BA$4=Inputs!$CO47,0.2,IF(AND(BA$4&gt;=Inputs!$CL47,BA$4&lt;Inputs!$CM47),(BA$4-Inputs!$CL47+1)/(Inputs!$AI47+1),0)))))))))</f>
        <v>0</v>
      </c>
      <c r="BB50" s="27">
        <f>IF(AND(Inputs!$CO47=0,BB$4&gt;=Inputs!$CM47),1,IF(AND(BB$4&gt;=Inputs!$CM47,BB$4&lt;Inputs!$CN47),1,IF(AND(BB$4=Inputs!$CN47,BB$4=Inputs!$CO47),1,IF(OR(AND(BB$4=Inputs!$CN47+1,Inputs!$CN47=Inputs!$CO47),AND(BB$4=Inputs!$CN47+2,Inputs!$CN47=Inputs!$CO47)),0,IF(BB$4=Inputs!$CN47,0.8,IF(BB$4=Inputs!$CN47+1,0.6,IF(BB$4=Inputs!$CN47+2,0.4,IF(BB$4=Inputs!$CO47,0.2,IF(AND(BB$4&gt;=Inputs!$CL47,BB$4&lt;Inputs!$CM47),(BB$4-Inputs!$CL47+1)/(Inputs!$AI47+1),0)))))))))</f>
        <v>0</v>
      </c>
      <c r="BC50" s="27">
        <f>IF(AND(Inputs!$CO47=0,BC$4&gt;=Inputs!$CM47),1,IF(AND(BC$4&gt;=Inputs!$CM47,BC$4&lt;Inputs!$CN47),1,IF(AND(BC$4=Inputs!$CN47,BC$4=Inputs!$CO47),1,IF(OR(AND(BC$4=Inputs!$CN47+1,Inputs!$CN47=Inputs!$CO47),AND(BC$4=Inputs!$CN47+2,Inputs!$CN47=Inputs!$CO47)),0,IF(BC$4=Inputs!$CN47,0.8,IF(BC$4=Inputs!$CN47+1,0.6,IF(BC$4=Inputs!$CN47+2,0.4,IF(BC$4=Inputs!$CO47,0.2,IF(AND(BC$4&gt;=Inputs!$CL47,BC$4&lt;Inputs!$CM47),(BC$4-Inputs!$CL47+1)/(Inputs!$AI47+1),0)))))))))</f>
        <v>0</v>
      </c>
      <c r="BD50" s="27">
        <f>IF(AND(Inputs!$CO47=0,BD$4&gt;=Inputs!$CM47),1,IF(AND(BD$4&gt;=Inputs!$CM47,BD$4&lt;Inputs!$CN47),1,IF(AND(BD$4=Inputs!$CN47,BD$4=Inputs!$CO47),1,IF(OR(AND(BD$4=Inputs!$CN47+1,Inputs!$CN47=Inputs!$CO47),AND(BD$4=Inputs!$CN47+2,Inputs!$CN47=Inputs!$CO47)),0,IF(BD$4=Inputs!$CN47,0.8,IF(BD$4=Inputs!$CN47+1,0.6,IF(BD$4=Inputs!$CN47+2,0.4,IF(BD$4=Inputs!$CO47,0.2,IF(AND(BD$4&gt;=Inputs!$CL47,BD$4&lt;Inputs!$CM47),(BD$4-Inputs!$CL47+1)/(Inputs!$AI47+1),0)))))))))</f>
        <v>0</v>
      </c>
      <c r="BE50" s="27">
        <f>IF(AND(Inputs!$CO47=0,BE$4&gt;=Inputs!$CM47),1,IF(AND(BE$4&gt;=Inputs!$CM47,BE$4&lt;Inputs!$CN47),1,IF(AND(BE$4=Inputs!$CN47,BE$4=Inputs!$CO47),1,IF(OR(AND(BE$4=Inputs!$CN47+1,Inputs!$CN47=Inputs!$CO47),AND(BE$4=Inputs!$CN47+2,Inputs!$CN47=Inputs!$CO47)),0,IF(BE$4=Inputs!$CN47,0.8,IF(BE$4=Inputs!$CN47+1,0.6,IF(BE$4=Inputs!$CN47+2,0.4,IF(BE$4=Inputs!$CO47,0.2,IF(AND(BE$4&gt;=Inputs!$CL47,BE$4&lt;Inputs!$CM47),(BE$4-Inputs!$CL47+1)/(Inputs!$AI47+1),0)))))))))</f>
        <v>0</v>
      </c>
      <c r="BF50" s="27">
        <f>IF(AND(Inputs!$CO47=0,BF$4&gt;=Inputs!$CM47),1,IF(AND(BF$4&gt;=Inputs!$CM47,BF$4&lt;Inputs!$CN47),1,IF(AND(BF$4=Inputs!$CN47,BF$4=Inputs!$CO47),1,IF(OR(AND(BF$4=Inputs!$CN47+1,Inputs!$CN47=Inputs!$CO47),AND(BF$4=Inputs!$CN47+2,Inputs!$CN47=Inputs!$CO47)),0,IF(BF$4=Inputs!$CN47,0.8,IF(BF$4=Inputs!$CN47+1,0.6,IF(BF$4=Inputs!$CN47+2,0.4,IF(BF$4=Inputs!$CO47,0.2,IF(AND(BF$4&gt;=Inputs!$CL47,BF$4&lt;Inputs!$CM47),(BF$4-Inputs!$CL47+1)/(Inputs!$AI47+1),0)))))))))</f>
        <v>0</v>
      </c>
      <c r="BG50" s="27">
        <f>IF(AND(Inputs!$CO47=0,BG$4&gt;=Inputs!$CM47),1,IF(AND(BG$4&gt;=Inputs!$CM47,BG$4&lt;Inputs!$CN47),1,IF(AND(BG$4=Inputs!$CN47,BG$4=Inputs!$CO47),1,IF(OR(AND(BG$4=Inputs!$CN47+1,Inputs!$CN47=Inputs!$CO47),AND(BG$4=Inputs!$CN47+2,Inputs!$CN47=Inputs!$CO47)),0,IF(BG$4=Inputs!$CN47,0.8,IF(BG$4=Inputs!$CN47+1,0.6,IF(BG$4=Inputs!$CN47+2,0.4,IF(BG$4=Inputs!$CO47,0.2,IF(AND(BG$4&gt;=Inputs!$CL47,BG$4&lt;Inputs!$CM47),(BG$4-Inputs!$CL47+1)/(Inputs!$AI47+1),0)))))))))</f>
        <v>0</v>
      </c>
      <c r="BH50" s="27">
        <f>IF(AND(Inputs!$CO47=0,BH$4&gt;=Inputs!$CM47),1,IF(AND(BH$4&gt;=Inputs!$CM47,BH$4&lt;Inputs!$CN47),1,IF(AND(BH$4=Inputs!$CN47,BH$4=Inputs!$CO47),1,IF(OR(AND(BH$4=Inputs!$CN47+1,Inputs!$CN47=Inputs!$CO47),AND(BH$4=Inputs!$CN47+2,Inputs!$CN47=Inputs!$CO47)),0,IF(BH$4=Inputs!$CN47,0.8,IF(BH$4=Inputs!$CN47+1,0.6,IF(BH$4=Inputs!$CN47+2,0.4,IF(BH$4=Inputs!$CO47,0.2,IF(AND(BH$4&gt;=Inputs!$CL47,BH$4&lt;Inputs!$CM47),(BH$4-Inputs!$CL47+1)/(Inputs!$AI47+1),0)))))))))</f>
        <v>0</v>
      </c>
      <c r="BI50" s="27">
        <f>IF(AND(Inputs!$CO47=0,BI$4&gt;=Inputs!$CM47),1,IF(AND(BI$4&gt;=Inputs!$CM47,BI$4&lt;Inputs!$CN47),1,IF(AND(BI$4=Inputs!$CN47,BI$4=Inputs!$CO47),1,IF(OR(AND(BI$4=Inputs!$CN47+1,Inputs!$CN47=Inputs!$CO47),AND(BI$4=Inputs!$CN47+2,Inputs!$CN47=Inputs!$CO47)),0,IF(BI$4=Inputs!$CN47,0.8,IF(BI$4=Inputs!$CN47+1,0.6,IF(BI$4=Inputs!$CN47+2,0.4,IF(BI$4=Inputs!$CO47,0.2,IF(AND(BI$4&gt;=Inputs!$CL47,BI$4&lt;Inputs!$CM47),(BI$4-Inputs!$CL47+1)/(Inputs!$AI47+1),0)))))))))</f>
        <v>0</v>
      </c>
      <c r="BJ50" s="27">
        <f>IF(AND(Inputs!$CO47=0,BJ$4&gt;=Inputs!$CM47),1,IF(AND(BJ$4&gt;=Inputs!$CM47,BJ$4&lt;Inputs!$CN47),1,IF(AND(BJ$4=Inputs!$CN47,BJ$4=Inputs!$CO47),1,IF(OR(AND(BJ$4=Inputs!$CN47+1,Inputs!$CN47=Inputs!$CO47),AND(BJ$4=Inputs!$CN47+2,Inputs!$CN47=Inputs!$CO47)),0,IF(BJ$4=Inputs!$CN47,0.8,IF(BJ$4=Inputs!$CN47+1,0.6,IF(BJ$4=Inputs!$CN47+2,0.4,IF(BJ$4=Inputs!$CO47,0.2,IF(AND(BJ$4&gt;=Inputs!$CL47,BJ$4&lt;Inputs!$CM47),(BJ$4-Inputs!$CL47+1)/(Inputs!$AI47+1),0)))))))))</f>
        <v>0</v>
      </c>
      <c r="BK50" s="27">
        <f>IF(AND(Inputs!$CO47=0,BK$4&gt;=Inputs!$CM47),1,IF(AND(BK$4&gt;=Inputs!$CM47,BK$4&lt;Inputs!$CN47),1,IF(AND(BK$4=Inputs!$CN47,BK$4=Inputs!$CO47),1,IF(OR(AND(BK$4=Inputs!$CN47+1,Inputs!$CN47=Inputs!$CO47),AND(BK$4=Inputs!$CN47+2,Inputs!$CN47=Inputs!$CO47)),0,IF(BK$4=Inputs!$CN47,0.8,IF(BK$4=Inputs!$CN47+1,0.6,IF(BK$4=Inputs!$CN47+2,0.4,IF(BK$4=Inputs!$CO47,0.2,IF(AND(BK$4&gt;=Inputs!$CL47,BK$4&lt;Inputs!$CM47),(BK$4-Inputs!$CL47+1)/(Inputs!$AI47+1),0)))))))))</f>
        <v>0</v>
      </c>
      <c r="BL50" s="27">
        <f>IF(AND(Inputs!$CO47=0,BL$4&gt;=Inputs!$CM47),1,IF(AND(BL$4&gt;=Inputs!$CM47,BL$4&lt;Inputs!$CN47),1,IF(AND(BL$4=Inputs!$CN47,BL$4=Inputs!$CO47),1,IF(OR(AND(BL$4=Inputs!$CN47+1,Inputs!$CN47=Inputs!$CO47),AND(BL$4=Inputs!$CN47+2,Inputs!$CN47=Inputs!$CO47)),0,IF(BL$4=Inputs!$CN47,0.8,IF(BL$4=Inputs!$CN47+1,0.6,IF(BL$4=Inputs!$CN47+2,0.4,IF(BL$4=Inputs!$CO47,0.2,IF(AND(BL$4&gt;=Inputs!$CL47,BL$4&lt;Inputs!$CM47),(BL$4-Inputs!$CL47+1)/(Inputs!$AI47+1),0)))))))))</f>
        <v>0</v>
      </c>
      <c r="BM50" s="27">
        <f>IF(AND(Inputs!$CO47=0,BM$4&gt;=Inputs!$CM47),1,IF(AND(BM$4&gt;=Inputs!$CM47,BM$4&lt;Inputs!$CN47),1,IF(AND(BM$4=Inputs!$CN47,BM$4=Inputs!$CO47),1,IF(OR(AND(BM$4=Inputs!$CN47+1,Inputs!$CN47=Inputs!$CO47),AND(BM$4=Inputs!$CN47+2,Inputs!$CN47=Inputs!$CO47)),0,IF(BM$4=Inputs!$CN47,0.8,IF(BM$4=Inputs!$CN47+1,0.6,IF(BM$4=Inputs!$CN47+2,0.4,IF(BM$4=Inputs!$CO47,0.2,IF(AND(BM$4&gt;=Inputs!$CL47,BM$4&lt;Inputs!$CM47),(BM$4-Inputs!$CL47+1)/(Inputs!$AI47+1),0)))))))))</f>
        <v>0</v>
      </c>
      <c r="BO50" s="46" t="str">
        <f>IF(Inputs!$B47="","",(ROUND(Inputs!$BC47*AJ50,0)))</f>
        <v/>
      </c>
      <c r="BP50" s="46" t="str">
        <f>IF(Inputs!$B47="","",(ROUND(Inputs!$BC47*AK50,0)))</f>
        <v/>
      </c>
      <c r="BQ50" s="46" t="str">
        <f>IF(Inputs!$B47="","",(ROUND(Inputs!$BC47*AL50,0)))</f>
        <v/>
      </c>
      <c r="BR50" s="46" t="str">
        <f>IF(Inputs!$B47="","",(ROUND(Inputs!$BC47*AM50,0)))</f>
        <v/>
      </c>
      <c r="BS50" s="46" t="str">
        <f>IF(Inputs!$B47="","",(ROUND(Inputs!$BC47*AN50,0)))</f>
        <v/>
      </c>
      <c r="BT50" s="46" t="str">
        <f>IF(Inputs!$B47="","",(ROUND(Inputs!$BC47*AO50,0)))</f>
        <v/>
      </c>
      <c r="BU50" s="46" t="str">
        <f>IF(Inputs!$B47="","",(ROUND(Inputs!$BC47*AP50,0)))</f>
        <v/>
      </c>
      <c r="BV50" s="46" t="str">
        <f>IF(Inputs!$B47="","",(ROUND(Inputs!$BC47*AQ50,0)))</f>
        <v/>
      </c>
      <c r="BW50" s="46" t="str">
        <f>IF(Inputs!$B47="","",(ROUND(Inputs!$BC47*AR50,0)))</f>
        <v/>
      </c>
      <c r="BX50" s="46" t="str">
        <f>IF(Inputs!$B47="","",(ROUND(Inputs!$BC47*AS50,0)))</f>
        <v/>
      </c>
      <c r="BY50" s="46" t="str">
        <f>IF(Inputs!$B47="","",(ROUND(Inputs!$BC47*AT50,0)))</f>
        <v/>
      </c>
      <c r="BZ50" s="46" t="str">
        <f>IF(Inputs!$B47="","",(ROUND(Inputs!$BC47*AU50,0)))</f>
        <v/>
      </c>
      <c r="CA50" s="46" t="str">
        <f>IF(Inputs!$B47="","",(ROUND(Inputs!$BC47*AV50,0)))</f>
        <v/>
      </c>
      <c r="CB50" s="46" t="str">
        <f>IF(Inputs!$B47="","",(ROUND(Inputs!$BC47*AW50,0)))</f>
        <v/>
      </c>
      <c r="CC50" s="46" t="str">
        <f>IF(Inputs!$B47="","",(ROUND(Inputs!$BC47*AX50,0)))</f>
        <v/>
      </c>
      <c r="CD50" s="46" t="str">
        <f>IF(Inputs!$B47="","",(ROUND(Inputs!$BC47*AY50,0)))</f>
        <v/>
      </c>
      <c r="CE50" s="46" t="str">
        <f>IF(Inputs!$B47="","",(ROUND(Inputs!$BC47*AZ50,0)))</f>
        <v/>
      </c>
      <c r="CF50" s="46" t="str">
        <f>IF(Inputs!$B47="","",(ROUND(Inputs!$BC47*BA50,0)))</f>
        <v/>
      </c>
      <c r="CG50" s="46" t="str">
        <f>IF(Inputs!$B47="","",(ROUND(Inputs!$BC47*BB50,0)))</f>
        <v/>
      </c>
      <c r="CH50" s="46" t="str">
        <f>IF(Inputs!$B47="","",(ROUND(Inputs!$BC47*BC50,0)))</f>
        <v/>
      </c>
      <c r="CI50" s="46" t="str">
        <f>IF(Inputs!$B47="","",(ROUND(Inputs!$BC47*BD50,0)))</f>
        <v/>
      </c>
      <c r="CJ50" s="46" t="str">
        <f>IF(Inputs!$B47="","",(ROUND(Inputs!$BC47*BE50,0)))</f>
        <v/>
      </c>
      <c r="CK50" s="46" t="str">
        <f>IF(Inputs!$B47="","",(ROUND(Inputs!$BC47*BF50,0)))</f>
        <v/>
      </c>
      <c r="CL50" s="46" t="str">
        <f>IF(Inputs!$B47="","",(ROUND(Inputs!$BC47*BG50,0)))</f>
        <v/>
      </c>
      <c r="CM50" s="46" t="str">
        <f>IF(Inputs!$B47="","",(ROUND(Inputs!$BC47*BH50,0)))</f>
        <v/>
      </c>
      <c r="CN50" s="46" t="str">
        <f>IF(Inputs!$B47="","",(ROUND(Inputs!$BC47*BI50,0)))</f>
        <v/>
      </c>
      <c r="CO50" s="46" t="str">
        <f>IF(Inputs!$B47="","",(ROUND(Inputs!$BC47*BJ50,0)))</f>
        <v/>
      </c>
      <c r="CP50" s="46" t="str">
        <f>IF(Inputs!$B47="","",(ROUND(Inputs!$BC47*BK50,0)))</f>
        <v/>
      </c>
      <c r="CQ50" s="46" t="str">
        <f>IF(Inputs!$B47="","",(ROUND(Inputs!$BC47*BL50,0)))</f>
        <v/>
      </c>
      <c r="CR50" s="46" t="str">
        <f>IF(Inputs!$B47="","",(ROUND(Inputs!$BC47*BM50,0)))</f>
        <v/>
      </c>
      <c r="CV50" s="46" t="str">
        <f>IF(A50="","",IF(AND(CV$4&lt;=Inputs!$CQ47,CV$4&gt;=Inputs!$CP47),Inputs!$AR47/(Inputs!$CQ47-Inputs!$CP47+1),0)+IF(CV$4=Inputs!$CL47,Inputs!$BD47,0))</f>
        <v/>
      </c>
      <c r="CW50" s="46" t="str">
        <f>IF(B50="","",IF(AND(CW$4&lt;=Inputs!$CQ47,CW$4&gt;=Inputs!$CP47),Inputs!$AR47/(Inputs!$CQ47-Inputs!$CP47+1),0)+IF(CW$4=Inputs!$CL47,Inputs!$BD47,0))</f>
        <v/>
      </c>
      <c r="CX50" s="46" t="str">
        <f>IF(C50="","",IF(AND(CX$4&lt;=Inputs!$CQ47,CX$4&gt;=Inputs!$CP47),Inputs!$AR47/(Inputs!$CQ47-Inputs!$CP47+1),0)+IF(CX$4=Inputs!$CL47,Inputs!$BD47,0))</f>
        <v/>
      </c>
      <c r="CY50" s="46" t="str">
        <f>IF(D50="","",IF(AND(CY$4&lt;=Inputs!$CQ47,CY$4&gt;=Inputs!$CP47),Inputs!$AR47/(Inputs!$CQ47-Inputs!$CP47+1),0)+IF(CY$4=Inputs!$CL47,Inputs!$BD47,0))</f>
        <v/>
      </c>
      <c r="CZ50" s="46" t="str">
        <f>IF(E50="","",IF(AND(CZ$4&lt;=Inputs!$CQ47,CZ$4&gt;=Inputs!$CP47),Inputs!$AR47/(Inputs!$CQ47-Inputs!$CP47+1),0)+IF(CZ$4=Inputs!$CL47,Inputs!$BD47,0))</f>
        <v/>
      </c>
      <c r="DA50" s="46" t="str">
        <f>IF(F50="","",IF(AND(DA$4&lt;=Inputs!$CQ47,DA$4&gt;=Inputs!$CP47),Inputs!$AR47/(Inputs!$CQ47-Inputs!$CP47+1),0)+IF(DA$4=Inputs!$CL47,Inputs!$BD47,0))</f>
        <v/>
      </c>
      <c r="DB50" s="46" t="str">
        <f>IF(G50="","",IF(AND(DB$4&lt;=Inputs!$CQ47,DB$4&gt;=Inputs!$CP47),Inputs!$AR47/(Inputs!$CQ47-Inputs!$CP47+1),0)+IF(DB$4=Inputs!$CL47,Inputs!$BD47,0))</f>
        <v/>
      </c>
      <c r="DC50" s="46" t="str">
        <f>IF(H50="","",IF(AND(DC$4&lt;=Inputs!$CQ47,DC$4&gt;=Inputs!$CP47),Inputs!$AR47/(Inputs!$CQ47-Inputs!$CP47+1),0)+IF(DC$4=Inputs!$CL47,Inputs!$BD47,0))</f>
        <v/>
      </c>
      <c r="DD50" s="46" t="str">
        <f>IF(I50="","",IF(AND(DD$4&lt;=Inputs!$CQ47,DD$4&gt;=Inputs!$CP47),Inputs!$AR47/(Inputs!$CQ47-Inputs!$CP47+1),0)+IF(DD$4=Inputs!$CL47,Inputs!$BD47,0))</f>
        <v/>
      </c>
      <c r="DE50" s="46" t="str">
        <f>IF(J50="","",IF(AND(DE$4&lt;=Inputs!$CQ47,DE$4&gt;=Inputs!$CP47),Inputs!$AR47/(Inputs!$CQ47-Inputs!$CP47+1),0)+IF(DE$4=Inputs!$CL47,Inputs!$BD47,0))</f>
        <v/>
      </c>
      <c r="DF50" s="46" t="str">
        <f>IF(K50="","",IF(AND(DF$4&lt;=Inputs!$CQ47,DF$4&gt;=Inputs!$CP47),Inputs!$AR47/(Inputs!$CQ47-Inputs!$CP47+1),0)+IF(DF$4=Inputs!$CL47,Inputs!$BD47,0))</f>
        <v/>
      </c>
      <c r="DG50" s="46" t="str">
        <f>IF(L50="","",IF(AND(DG$4&lt;=Inputs!$CQ47,DG$4&gt;=Inputs!$CP47),Inputs!$AR47/(Inputs!$CQ47-Inputs!$CP47+1),0)+IF(DG$4=Inputs!$CL47,Inputs!$BD47,0))</f>
        <v/>
      </c>
      <c r="DH50" s="46" t="str">
        <f>IF(M50="","",IF(AND(DH$4&lt;=Inputs!$CQ47,DH$4&gt;=Inputs!$CP47),Inputs!$AR47/(Inputs!$CQ47-Inputs!$CP47+1),0)+IF(DH$4=Inputs!$CL47,Inputs!$BD47,0))</f>
        <v/>
      </c>
      <c r="DI50" s="46" t="str">
        <f>IF(N50="","",IF(AND(DI$4&lt;=Inputs!$CQ47,DI$4&gt;=Inputs!$CP47),Inputs!$AR47/(Inputs!$CQ47-Inputs!$CP47+1),0)+IF(DI$4=Inputs!$CL47,Inputs!$BD47,0))</f>
        <v/>
      </c>
      <c r="DJ50" s="46" t="str">
        <f>IF(O50="","",IF(AND(DJ$4&lt;=Inputs!$CQ47,DJ$4&gt;=Inputs!$CP47),Inputs!$AR47/(Inputs!$CQ47-Inputs!$CP47+1),0)+IF(DJ$4=Inputs!$CL47,Inputs!$BD47,0))</f>
        <v/>
      </c>
      <c r="DK50" s="46" t="str">
        <f>IF(P50="","",IF(AND(DK$4&lt;=Inputs!$CQ47,DK$4&gt;=Inputs!$CP47),Inputs!$AR47/(Inputs!$CQ47-Inputs!$CP47+1),0)+IF(DK$4=Inputs!$CL47,Inputs!$BD47,0))</f>
        <v/>
      </c>
      <c r="DL50" s="46" t="str">
        <f>IF(Q50="","",IF(AND(DL$4&lt;=Inputs!$CQ47,DL$4&gt;=Inputs!$CP47),Inputs!$AR47/(Inputs!$CQ47-Inputs!$CP47+1),0)+IF(DL$4=Inputs!$CL47,Inputs!$BD47,0))</f>
        <v/>
      </c>
      <c r="DM50" s="46" t="str">
        <f>IF(R50="","",IF(AND(DM$4&lt;=Inputs!$CQ47,DM$4&gt;=Inputs!$CP47),Inputs!$AR47/(Inputs!$CQ47-Inputs!$CP47+1),0)+IF(DM$4=Inputs!$CL47,Inputs!$BD47,0))</f>
        <v/>
      </c>
      <c r="DN50" s="46" t="str">
        <f>IF(S50="","",IF(AND(DN$4&lt;=Inputs!$CQ47,DN$4&gt;=Inputs!$CP47),Inputs!$AR47/(Inputs!$CQ47-Inputs!$CP47+1),0)+IF(DN$4=Inputs!$CL47,Inputs!$BD47,0))</f>
        <v/>
      </c>
      <c r="DO50" s="46" t="str">
        <f>IF(T50="","",IF(AND(DO$4&lt;=Inputs!$CQ47,DO$4&gt;=Inputs!$CP47),Inputs!$AR47/(Inputs!$CQ47-Inputs!$CP47+1),0)+IF(DO$4=Inputs!$CL47,Inputs!$BD47,0))</f>
        <v/>
      </c>
      <c r="DP50" s="46" t="str">
        <f>IF(U50="","",IF(AND(DP$4&lt;=Inputs!$CQ47,DP$4&gt;=Inputs!$CP47),Inputs!$AR47/(Inputs!$CQ47-Inputs!$CP47+1),0)+IF(DP$4=Inputs!$CL47,Inputs!$BD47,0))</f>
        <v/>
      </c>
      <c r="DQ50" s="46" t="str">
        <f>IF(V50="","",IF(AND(DQ$4&lt;=Inputs!$CQ47,DQ$4&gt;=Inputs!$CP47),Inputs!$AR47/(Inputs!$CQ47-Inputs!$CP47+1),0)+IF(DQ$4=Inputs!$CL47,Inputs!$BD47,0))</f>
        <v/>
      </c>
      <c r="DR50" s="46" t="str">
        <f>IF(W50="","",IF(AND(DR$4&lt;=Inputs!$CQ47,DR$4&gt;=Inputs!$CP47),Inputs!$AR47/(Inputs!$CQ47-Inputs!$CP47+1),0)+IF(DR$4=Inputs!$CL47,Inputs!$BD47,0))</f>
        <v/>
      </c>
      <c r="DS50" s="46" t="str">
        <f>IF(X50="","",IF(AND(DS$4&lt;=Inputs!$CQ47,DS$4&gt;=Inputs!$CP47),Inputs!$AR47/(Inputs!$CQ47-Inputs!$CP47+1),0)+IF(DS$4=Inputs!$CL47,Inputs!$BD47,0))</f>
        <v/>
      </c>
      <c r="DT50" s="46" t="str">
        <f>IF(Y50="","",IF(AND(DT$4&lt;=Inputs!$CQ47,DT$4&gt;=Inputs!$CP47),Inputs!$AR47/(Inputs!$CQ47-Inputs!$CP47+1),0)+IF(DT$4=Inputs!$CL47,Inputs!$BD47,0))</f>
        <v/>
      </c>
      <c r="DU50" s="46" t="str">
        <f>IF(Z50="","",IF(AND(DU$4&lt;=Inputs!$CQ47,DU$4&gt;=Inputs!$CP47),Inputs!$AR47/(Inputs!$CQ47-Inputs!$CP47+1),0)+IF(DU$4=Inputs!$CL47,Inputs!$BD47,0))</f>
        <v/>
      </c>
      <c r="DV50" s="46" t="str">
        <f>IF(AA50="","",IF(AND(DV$4&lt;=Inputs!$CQ47,DV$4&gt;=Inputs!$CP47),Inputs!$AR47/(Inputs!$CQ47-Inputs!$CP47+1),0)+IF(DV$4=Inputs!$CL47,Inputs!$BD47,0))</f>
        <v/>
      </c>
      <c r="DW50" s="46" t="str">
        <f>IF(AB50="","",IF(AND(DW$4&lt;=Inputs!$CQ47,DW$4&gt;=Inputs!$CP47),Inputs!$AR47/(Inputs!$CQ47-Inputs!$CP47+1),0)+IF(DW$4=Inputs!$CL47,Inputs!$BD47,0))</f>
        <v/>
      </c>
      <c r="DX50" s="46" t="str">
        <f>IF(AC50="","",IF(AND(DX$4&lt;=Inputs!$CQ47,DX$4&gt;=Inputs!$CP47),Inputs!$AR47/(Inputs!$CQ47-Inputs!$CP47+1),0)+IF(DX$4=Inputs!$CL47,Inputs!$BD47,0))</f>
        <v/>
      </c>
      <c r="DY50" s="46" t="str">
        <f>IF(AD50="","",IF(AND(DY$4&lt;=Inputs!$CQ47,DY$4&gt;=Inputs!$CP47),Inputs!$AR47/(Inputs!$CQ47-Inputs!$CP47+1),0)+IF(DY$4=Inputs!$CL47,Inputs!$BD47,0))</f>
        <v/>
      </c>
      <c r="DZ50" s="46" t="str">
        <f t="shared" si="3"/>
        <v/>
      </c>
    </row>
    <row r="51" spans="1:130">
      <c r="A51" s="7" t="str">
        <f>IF(Inputs!A48="","",Inputs!A48)</f>
        <v/>
      </c>
      <c r="B51" t="str">
        <f>IF(Inputs!B48="","",Inputs!B48)</f>
        <v/>
      </c>
      <c r="C51" s="46" t="str">
        <f>IF(Inputs!$B48="","",BO51-CV51)</f>
        <v/>
      </c>
      <c r="D51" s="46" t="str">
        <f>IF(Inputs!$B48="","",BP51-CW51)</f>
        <v/>
      </c>
      <c r="E51" s="46" t="str">
        <f>IF(Inputs!$B48="","",BQ51-CX51)</f>
        <v/>
      </c>
      <c r="F51" s="46" t="str">
        <f>IF(Inputs!$B48="","",BR51-CY51)</f>
        <v/>
      </c>
      <c r="G51" s="46" t="str">
        <f>IF(Inputs!$B48="","",BS51-CZ51)</f>
        <v/>
      </c>
      <c r="H51" s="46" t="str">
        <f>IF(Inputs!$B48="","",BT51-DA51)</f>
        <v/>
      </c>
      <c r="I51" s="46" t="str">
        <f>IF(Inputs!$B48="","",BU51-DB51)</f>
        <v/>
      </c>
      <c r="J51" s="46" t="str">
        <f>IF(Inputs!$B48="","",BV51-DC51)</f>
        <v/>
      </c>
      <c r="K51" s="46" t="str">
        <f>IF(Inputs!$B48="","",BW51-DD51)</f>
        <v/>
      </c>
      <c r="L51" s="46" t="str">
        <f>IF(Inputs!$B48="","",BX51-DE51)</f>
        <v/>
      </c>
      <c r="M51" s="46" t="str">
        <f>IF(Inputs!$B48="","",BY51-DF51)</f>
        <v/>
      </c>
      <c r="N51" s="46" t="str">
        <f>IF(Inputs!$B48="","",BZ51-DG51)</f>
        <v/>
      </c>
      <c r="O51" s="46" t="str">
        <f>IF(Inputs!$B48="","",CA51-DH51)</f>
        <v/>
      </c>
      <c r="P51" s="46" t="str">
        <f>IF(Inputs!$B48="","",CB51-DI51)</f>
        <v/>
      </c>
      <c r="Q51" s="46" t="str">
        <f>IF(Inputs!$B48="","",CC51-DJ51)</f>
        <v/>
      </c>
      <c r="R51" s="46" t="str">
        <f>IF(Inputs!$B48="","",CD51-DK51)</f>
        <v/>
      </c>
      <c r="S51" s="46" t="str">
        <f>IF(Inputs!$B48="","",CE51-DL51)</f>
        <v/>
      </c>
      <c r="T51" s="46" t="str">
        <f>IF(Inputs!$B48="","",CF51-DM51)</f>
        <v/>
      </c>
      <c r="U51" s="46" t="str">
        <f>IF(Inputs!$B48="","",CG51-DN51)</f>
        <v/>
      </c>
      <c r="V51" s="46" t="str">
        <f>IF(Inputs!$B48="","",CH51-DO51)</f>
        <v/>
      </c>
      <c r="W51" s="46" t="str">
        <f>IF(Inputs!$B48="","",CI51-DP51)</f>
        <v/>
      </c>
      <c r="X51" s="46" t="str">
        <f>IF(Inputs!$B48="","",CJ51-DQ51)</f>
        <v/>
      </c>
      <c r="Y51" s="46" t="str">
        <f>IF(Inputs!$B48="","",CK51-DR51)</f>
        <v/>
      </c>
      <c r="Z51" s="46" t="str">
        <f>IF(Inputs!$B48="","",CL51-DS51)</f>
        <v/>
      </c>
      <c r="AA51" s="46" t="str">
        <f>IF(Inputs!$B48="","",CM51-DT51)</f>
        <v/>
      </c>
      <c r="AB51" s="46" t="str">
        <f>IF(Inputs!$B48="","",CN51-DU51)</f>
        <v/>
      </c>
      <c r="AC51" s="46" t="str">
        <f>IF(Inputs!$B48="","",CO51-DV51)</f>
        <v/>
      </c>
      <c r="AD51" s="46" t="str">
        <f>IF(Inputs!$B48="","",CP51-DW51)</f>
        <v/>
      </c>
      <c r="AE51" s="46" t="str">
        <f>IF(Inputs!$B48="","",CQ51-DX51)</f>
        <v/>
      </c>
      <c r="AF51" s="46" t="str">
        <f>IF(Inputs!$B48="","",CR51-DY51)</f>
        <v/>
      </c>
      <c r="AG51" s="50" t="str">
        <f t="shared" si="4"/>
        <v/>
      </c>
      <c r="AH51" s="50"/>
      <c r="AJ51" s="27">
        <f>IF(AND(Inputs!$CO48=0,AJ$4&gt;=Inputs!$CM48),1,IF(AND(AJ$4&gt;=Inputs!$CM48,AJ$4&lt;Inputs!$CN48),1,IF(AND(AJ$4=Inputs!$CN48,AJ$4=Inputs!$CO48),1,IF(OR(AND(AJ$4=Inputs!$CN48+1,Inputs!$CN48=Inputs!$CO48),AND(AJ$4=Inputs!$CN48+2,Inputs!$CN48=Inputs!$CO48)),0,IF(AJ$4=Inputs!$CN48,0.8,IF(AJ$4=Inputs!$CN48+1,0.6,IF(AJ$4=Inputs!$CN48+2,0.4,IF(AJ$4=Inputs!$CO48,0.2,IF(AND(AJ$4&gt;=Inputs!$CL48,AJ$4&lt;Inputs!$CM48),(AJ$4-Inputs!$CL48+1)/(Inputs!$AI48+1),0)))))))))</f>
        <v>0</v>
      </c>
      <c r="AK51" s="27">
        <f>IF(AND(Inputs!$CO48=0,AK$4&gt;=Inputs!$CM48),1,IF(AND(AK$4&gt;=Inputs!$CM48,AK$4&lt;Inputs!$CN48),1,IF(AND(AK$4=Inputs!$CN48,AK$4=Inputs!$CO48),1,IF(OR(AND(AK$4=Inputs!$CN48+1,Inputs!$CN48=Inputs!$CO48),AND(AK$4=Inputs!$CN48+2,Inputs!$CN48=Inputs!$CO48)),0,IF(AK$4=Inputs!$CN48,0.8,IF(AK$4=Inputs!$CN48+1,0.6,IF(AK$4=Inputs!$CN48+2,0.4,IF(AK$4=Inputs!$CO48,0.2,IF(AND(AK$4&gt;=Inputs!$CL48,AK$4&lt;Inputs!$CM48),(AK$4-Inputs!$CL48+1)/(Inputs!$AI48+1),0)))))))))</f>
        <v>0</v>
      </c>
      <c r="AL51" s="27">
        <f>IF(AND(Inputs!$CO48=0,AL$4&gt;=Inputs!$CM48),1,IF(AND(AL$4&gt;=Inputs!$CM48,AL$4&lt;Inputs!$CN48),1,IF(AND(AL$4=Inputs!$CN48,AL$4=Inputs!$CO48),1,IF(OR(AND(AL$4=Inputs!$CN48+1,Inputs!$CN48=Inputs!$CO48),AND(AL$4=Inputs!$CN48+2,Inputs!$CN48=Inputs!$CO48)),0,IF(AL$4=Inputs!$CN48,0.8,IF(AL$4=Inputs!$CN48+1,0.6,IF(AL$4=Inputs!$CN48+2,0.4,IF(AL$4=Inputs!$CO48,0.2,IF(AND(AL$4&gt;=Inputs!$CL48,AL$4&lt;Inputs!$CM48),(AL$4-Inputs!$CL48+1)/(Inputs!$AI48+1),0)))))))))</f>
        <v>0</v>
      </c>
      <c r="AM51" s="27">
        <f>IF(AND(Inputs!$CO48=0,AM$4&gt;=Inputs!$CM48),1,IF(AND(AM$4&gt;=Inputs!$CM48,AM$4&lt;Inputs!$CN48),1,IF(AND(AM$4=Inputs!$CN48,AM$4=Inputs!$CO48),1,IF(OR(AND(AM$4=Inputs!$CN48+1,Inputs!$CN48=Inputs!$CO48),AND(AM$4=Inputs!$CN48+2,Inputs!$CN48=Inputs!$CO48)),0,IF(AM$4=Inputs!$CN48,0.8,IF(AM$4=Inputs!$CN48+1,0.6,IF(AM$4=Inputs!$CN48+2,0.4,IF(AM$4=Inputs!$CO48,0.2,IF(AND(AM$4&gt;=Inputs!$CL48,AM$4&lt;Inputs!$CM48),(AM$4-Inputs!$CL48+1)/(Inputs!$AI48+1),0)))))))))</f>
        <v>0</v>
      </c>
      <c r="AN51" s="27">
        <f>IF(AND(Inputs!$CO48=0,AN$4&gt;=Inputs!$CM48),1,IF(AND(AN$4&gt;=Inputs!$CM48,AN$4&lt;Inputs!$CN48),1,IF(AND(AN$4=Inputs!$CN48,AN$4=Inputs!$CO48),1,IF(OR(AND(AN$4=Inputs!$CN48+1,Inputs!$CN48=Inputs!$CO48),AND(AN$4=Inputs!$CN48+2,Inputs!$CN48=Inputs!$CO48)),0,IF(AN$4=Inputs!$CN48,0.8,IF(AN$4=Inputs!$CN48+1,0.6,IF(AN$4=Inputs!$CN48+2,0.4,IF(AN$4=Inputs!$CO48,0.2,IF(AND(AN$4&gt;=Inputs!$CL48,AN$4&lt;Inputs!$CM48),(AN$4-Inputs!$CL48+1)/(Inputs!$AI48+1),0)))))))))</f>
        <v>0</v>
      </c>
      <c r="AO51" s="27">
        <f>IF(AND(Inputs!$CO48=0,AO$4&gt;=Inputs!$CM48),1,IF(AND(AO$4&gt;=Inputs!$CM48,AO$4&lt;Inputs!$CN48),1,IF(AND(AO$4=Inputs!$CN48,AO$4=Inputs!$CO48),1,IF(OR(AND(AO$4=Inputs!$CN48+1,Inputs!$CN48=Inputs!$CO48),AND(AO$4=Inputs!$CN48+2,Inputs!$CN48=Inputs!$CO48)),0,IF(AO$4=Inputs!$CN48,0.8,IF(AO$4=Inputs!$CN48+1,0.6,IF(AO$4=Inputs!$CN48+2,0.4,IF(AO$4=Inputs!$CO48,0.2,IF(AND(AO$4&gt;=Inputs!$CL48,AO$4&lt;Inputs!$CM48),(AO$4-Inputs!$CL48+1)/(Inputs!$AI48+1),0)))))))))</f>
        <v>0</v>
      </c>
      <c r="AP51" s="27">
        <f>IF(AND(Inputs!$CO48=0,AP$4&gt;=Inputs!$CM48),1,IF(AND(AP$4&gt;=Inputs!$CM48,AP$4&lt;Inputs!$CN48),1,IF(AND(AP$4=Inputs!$CN48,AP$4=Inputs!$CO48),1,IF(OR(AND(AP$4=Inputs!$CN48+1,Inputs!$CN48=Inputs!$CO48),AND(AP$4=Inputs!$CN48+2,Inputs!$CN48=Inputs!$CO48)),0,IF(AP$4=Inputs!$CN48,0.8,IF(AP$4=Inputs!$CN48+1,0.6,IF(AP$4=Inputs!$CN48+2,0.4,IF(AP$4=Inputs!$CO48,0.2,IF(AND(AP$4&gt;=Inputs!$CL48,AP$4&lt;Inputs!$CM48),(AP$4-Inputs!$CL48+1)/(Inputs!$AI48+1),0)))))))))</f>
        <v>0</v>
      </c>
      <c r="AQ51" s="27">
        <f>IF(AND(Inputs!$CO48=0,AQ$4&gt;=Inputs!$CM48),1,IF(AND(AQ$4&gt;=Inputs!$CM48,AQ$4&lt;Inputs!$CN48),1,IF(AND(AQ$4=Inputs!$CN48,AQ$4=Inputs!$CO48),1,IF(OR(AND(AQ$4=Inputs!$CN48+1,Inputs!$CN48=Inputs!$CO48),AND(AQ$4=Inputs!$CN48+2,Inputs!$CN48=Inputs!$CO48)),0,IF(AQ$4=Inputs!$CN48,0.8,IF(AQ$4=Inputs!$CN48+1,0.6,IF(AQ$4=Inputs!$CN48+2,0.4,IF(AQ$4=Inputs!$CO48,0.2,IF(AND(AQ$4&gt;=Inputs!$CL48,AQ$4&lt;Inputs!$CM48),(AQ$4-Inputs!$CL48+1)/(Inputs!$AI48+1),0)))))))))</f>
        <v>0</v>
      </c>
      <c r="AR51" s="27">
        <f>IF(AND(Inputs!$CO48=0,AR$4&gt;=Inputs!$CM48),1,IF(AND(AR$4&gt;=Inputs!$CM48,AR$4&lt;Inputs!$CN48),1,IF(AND(AR$4=Inputs!$CN48,AR$4=Inputs!$CO48),1,IF(OR(AND(AR$4=Inputs!$CN48+1,Inputs!$CN48=Inputs!$CO48),AND(AR$4=Inputs!$CN48+2,Inputs!$CN48=Inputs!$CO48)),0,IF(AR$4=Inputs!$CN48,0.8,IF(AR$4=Inputs!$CN48+1,0.6,IF(AR$4=Inputs!$CN48+2,0.4,IF(AR$4=Inputs!$CO48,0.2,IF(AND(AR$4&gt;=Inputs!$CL48,AR$4&lt;Inputs!$CM48),(AR$4-Inputs!$CL48+1)/(Inputs!$AI48+1),0)))))))))</f>
        <v>0</v>
      </c>
      <c r="AS51" s="27">
        <f>IF(AND(Inputs!$CO48=0,AS$4&gt;=Inputs!$CM48),1,IF(AND(AS$4&gt;=Inputs!$CM48,AS$4&lt;Inputs!$CN48),1,IF(AND(AS$4=Inputs!$CN48,AS$4=Inputs!$CO48),1,IF(OR(AND(AS$4=Inputs!$CN48+1,Inputs!$CN48=Inputs!$CO48),AND(AS$4=Inputs!$CN48+2,Inputs!$CN48=Inputs!$CO48)),0,IF(AS$4=Inputs!$CN48,0.8,IF(AS$4=Inputs!$CN48+1,0.6,IF(AS$4=Inputs!$CN48+2,0.4,IF(AS$4=Inputs!$CO48,0.2,IF(AND(AS$4&gt;=Inputs!$CL48,AS$4&lt;Inputs!$CM48),(AS$4-Inputs!$CL48+1)/(Inputs!$AI48+1),0)))))))))</f>
        <v>0</v>
      </c>
      <c r="AT51" s="27">
        <f>IF(AND(Inputs!$CO48=0,AT$4&gt;=Inputs!$CM48),1,IF(AND(AT$4&gt;=Inputs!$CM48,AT$4&lt;Inputs!$CN48),1,IF(AND(AT$4=Inputs!$CN48,AT$4=Inputs!$CO48),1,IF(OR(AND(AT$4=Inputs!$CN48+1,Inputs!$CN48=Inputs!$CO48),AND(AT$4=Inputs!$CN48+2,Inputs!$CN48=Inputs!$CO48)),0,IF(AT$4=Inputs!$CN48,0.8,IF(AT$4=Inputs!$CN48+1,0.6,IF(AT$4=Inputs!$CN48+2,0.4,IF(AT$4=Inputs!$CO48,0.2,IF(AND(AT$4&gt;=Inputs!$CL48,AT$4&lt;Inputs!$CM48),(AT$4-Inputs!$CL48+1)/(Inputs!$AI48+1),0)))))))))</f>
        <v>0</v>
      </c>
      <c r="AU51" s="27">
        <f>IF(AND(Inputs!$CO48=0,AU$4&gt;=Inputs!$CM48),1,IF(AND(AU$4&gt;=Inputs!$CM48,AU$4&lt;Inputs!$CN48),1,IF(AND(AU$4=Inputs!$CN48,AU$4=Inputs!$CO48),1,IF(OR(AND(AU$4=Inputs!$CN48+1,Inputs!$CN48=Inputs!$CO48),AND(AU$4=Inputs!$CN48+2,Inputs!$CN48=Inputs!$CO48)),0,IF(AU$4=Inputs!$CN48,0.8,IF(AU$4=Inputs!$CN48+1,0.6,IF(AU$4=Inputs!$CN48+2,0.4,IF(AU$4=Inputs!$CO48,0.2,IF(AND(AU$4&gt;=Inputs!$CL48,AU$4&lt;Inputs!$CM48),(AU$4-Inputs!$CL48+1)/(Inputs!$AI48+1),0)))))))))</f>
        <v>0</v>
      </c>
      <c r="AV51" s="27">
        <f>IF(AND(Inputs!$CO48=0,AV$4&gt;=Inputs!$CM48),1,IF(AND(AV$4&gt;=Inputs!$CM48,AV$4&lt;Inputs!$CN48),1,IF(AND(AV$4=Inputs!$CN48,AV$4=Inputs!$CO48),1,IF(OR(AND(AV$4=Inputs!$CN48+1,Inputs!$CN48=Inputs!$CO48),AND(AV$4=Inputs!$CN48+2,Inputs!$CN48=Inputs!$CO48)),0,IF(AV$4=Inputs!$CN48,0.8,IF(AV$4=Inputs!$CN48+1,0.6,IF(AV$4=Inputs!$CN48+2,0.4,IF(AV$4=Inputs!$CO48,0.2,IF(AND(AV$4&gt;=Inputs!$CL48,AV$4&lt;Inputs!$CM48),(AV$4-Inputs!$CL48+1)/(Inputs!$AI48+1),0)))))))))</f>
        <v>0</v>
      </c>
      <c r="AW51" s="27">
        <f>IF(AND(Inputs!$CO48=0,AW$4&gt;=Inputs!$CM48),1,IF(AND(AW$4&gt;=Inputs!$CM48,AW$4&lt;Inputs!$CN48),1,IF(AND(AW$4=Inputs!$CN48,AW$4=Inputs!$CO48),1,IF(OR(AND(AW$4=Inputs!$CN48+1,Inputs!$CN48=Inputs!$CO48),AND(AW$4=Inputs!$CN48+2,Inputs!$CN48=Inputs!$CO48)),0,IF(AW$4=Inputs!$CN48,0.8,IF(AW$4=Inputs!$CN48+1,0.6,IF(AW$4=Inputs!$CN48+2,0.4,IF(AW$4=Inputs!$CO48,0.2,IF(AND(AW$4&gt;=Inputs!$CL48,AW$4&lt;Inputs!$CM48),(AW$4-Inputs!$CL48+1)/(Inputs!$AI48+1),0)))))))))</f>
        <v>0</v>
      </c>
      <c r="AX51" s="27">
        <f>IF(AND(Inputs!$CO48=0,AX$4&gt;=Inputs!$CM48),1,IF(AND(AX$4&gt;=Inputs!$CM48,AX$4&lt;Inputs!$CN48),1,IF(AND(AX$4=Inputs!$CN48,AX$4=Inputs!$CO48),1,IF(OR(AND(AX$4=Inputs!$CN48+1,Inputs!$CN48=Inputs!$CO48),AND(AX$4=Inputs!$CN48+2,Inputs!$CN48=Inputs!$CO48)),0,IF(AX$4=Inputs!$CN48,0.8,IF(AX$4=Inputs!$CN48+1,0.6,IF(AX$4=Inputs!$CN48+2,0.4,IF(AX$4=Inputs!$CO48,0.2,IF(AND(AX$4&gt;=Inputs!$CL48,AX$4&lt;Inputs!$CM48),(AX$4-Inputs!$CL48+1)/(Inputs!$AI48+1),0)))))))))</f>
        <v>0</v>
      </c>
      <c r="AY51" s="27">
        <f>IF(AND(Inputs!$CO48=0,AY$4&gt;=Inputs!$CM48),1,IF(AND(AY$4&gt;=Inputs!$CM48,AY$4&lt;Inputs!$CN48),1,IF(AND(AY$4=Inputs!$CN48,AY$4=Inputs!$CO48),1,IF(OR(AND(AY$4=Inputs!$CN48+1,Inputs!$CN48=Inputs!$CO48),AND(AY$4=Inputs!$CN48+2,Inputs!$CN48=Inputs!$CO48)),0,IF(AY$4=Inputs!$CN48,0.8,IF(AY$4=Inputs!$CN48+1,0.6,IF(AY$4=Inputs!$CN48+2,0.4,IF(AY$4=Inputs!$CO48,0.2,IF(AND(AY$4&gt;=Inputs!$CL48,AY$4&lt;Inputs!$CM48),(AY$4-Inputs!$CL48+1)/(Inputs!$AI48+1),0)))))))))</f>
        <v>0</v>
      </c>
      <c r="AZ51" s="27">
        <f>IF(AND(Inputs!$CO48=0,AZ$4&gt;=Inputs!$CM48),1,IF(AND(AZ$4&gt;=Inputs!$CM48,AZ$4&lt;Inputs!$CN48),1,IF(AND(AZ$4=Inputs!$CN48,AZ$4=Inputs!$CO48),1,IF(OR(AND(AZ$4=Inputs!$CN48+1,Inputs!$CN48=Inputs!$CO48),AND(AZ$4=Inputs!$CN48+2,Inputs!$CN48=Inputs!$CO48)),0,IF(AZ$4=Inputs!$CN48,0.8,IF(AZ$4=Inputs!$CN48+1,0.6,IF(AZ$4=Inputs!$CN48+2,0.4,IF(AZ$4=Inputs!$CO48,0.2,IF(AND(AZ$4&gt;=Inputs!$CL48,AZ$4&lt;Inputs!$CM48),(AZ$4-Inputs!$CL48+1)/(Inputs!$AI48+1),0)))))))))</f>
        <v>0</v>
      </c>
      <c r="BA51" s="27">
        <f>IF(AND(Inputs!$CO48=0,BA$4&gt;=Inputs!$CM48),1,IF(AND(BA$4&gt;=Inputs!$CM48,BA$4&lt;Inputs!$CN48),1,IF(AND(BA$4=Inputs!$CN48,BA$4=Inputs!$CO48),1,IF(OR(AND(BA$4=Inputs!$CN48+1,Inputs!$CN48=Inputs!$CO48),AND(BA$4=Inputs!$CN48+2,Inputs!$CN48=Inputs!$CO48)),0,IF(BA$4=Inputs!$CN48,0.8,IF(BA$4=Inputs!$CN48+1,0.6,IF(BA$4=Inputs!$CN48+2,0.4,IF(BA$4=Inputs!$CO48,0.2,IF(AND(BA$4&gt;=Inputs!$CL48,BA$4&lt;Inputs!$CM48),(BA$4-Inputs!$CL48+1)/(Inputs!$AI48+1),0)))))))))</f>
        <v>0</v>
      </c>
      <c r="BB51" s="27">
        <f>IF(AND(Inputs!$CO48=0,BB$4&gt;=Inputs!$CM48),1,IF(AND(BB$4&gt;=Inputs!$CM48,BB$4&lt;Inputs!$CN48),1,IF(AND(BB$4=Inputs!$CN48,BB$4=Inputs!$CO48),1,IF(OR(AND(BB$4=Inputs!$CN48+1,Inputs!$CN48=Inputs!$CO48),AND(BB$4=Inputs!$CN48+2,Inputs!$CN48=Inputs!$CO48)),0,IF(BB$4=Inputs!$CN48,0.8,IF(BB$4=Inputs!$CN48+1,0.6,IF(BB$4=Inputs!$CN48+2,0.4,IF(BB$4=Inputs!$CO48,0.2,IF(AND(BB$4&gt;=Inputs!$CL48,BB$4&lt;Inputs!$CM48),(BB$4-Inputs!$CL48+1)/(Inputs!$AI48+1),0)))))))))</f>
        <v>0</v>
      </c>
      <c r="BC51" s="27">
        <f>IF(AND(Inputs!$CO48=0,BC$4&gt;=Inputs!$CM48),1,IF(AND(BC$4&gt;=Inputs!$CM48,BC$4&lt;Inputs!$CN48),1,IF(AND(BC$4=Inputs!$CN48,BC$4=Inputs!$CO48),1,IF(OR(AND(BC$4=Inputs!$CN48+1,Inputs!$CN48=Inputs!$CO48),AND(BC$4=Inputs!$CN48+2,Inputs!$CN48=Inputs!$CO48)),0,IF(BC$4=Inputs!$CN48,0.8,IF(BC$4=Inputs!$CN48+1,0.6,IF(BC$4=Inputs!$CN48+2,0.4,IF(BC$4=Inputs!$CO48,0.2,IF(AND(BC$4&gt;=Inputs!$CL48,BC$4&lt;Inputs!$CM48),(BC$4-Inputs!$CL48+1)/(Inputs!$AI48+1),0)))))))))</f>
        <v>0</v>
      </c>
      <c r="BD51" s="27">
        <f>IF(AND(Inputs!$CO48=0,BD$4&gt;=Inputs!$CM48),1,IF(AND(BD$4&gt;=Inputs!$CM48,BD$4&lt;Inputs!$CN48),1,IF(AND(BD$4=Inputs!$CN48,BD$4=Inputs!$CO48),1,IF(OR(AND(BD$4=Inputs!$CN48+1,Inputs!$CN48=Inputs!$CO48),AND(BD$4=Inputs!$CN48+2,Inputs!$CN48=Inputs!$CO48)),0,IF(BD$4=Inputs!$CN48,0.8,IF(BD$4=Inputs!$CN48+1,0.6,IF(BD$4=Inputs!$CN48+2,0.4,IF(BD$4=Inputs!$CO48,0.2,IF(AND(BD$4&gt;=Inputs!$CL48,BD$4&lt;Inputs!$CM48),(BD$4-Inputs!$CL48+1)/(Inputs!$AI48+1),0)))))))))</f>
        <v>0</v>
      </c>
      <c r="BE51" s="27">
        <f>IF(AND(Inputs!$CO48=0,BE$4&gt;=Inputs!$CM48),1,IF(AND(BE$4&gt;=Inputs!$CM48,BE$4&lt;Inputs!$CN48),1,IF(AND(BE$4=Inputs!$CN48,BE$4=Inputs!$CO48),1,IF(OR(AND(BE$4=Inputs!$CN48+1,Inputs!$CN48=Inputs!$CO48),AND(BE$4=Inputs!$CN48+2,Inputs!$CN48=Inputs!$CO48)),0,IF(BE$4=Inputs!$CN48,0.8,IF(BE$4=Inputs!$CN48+1,0.6,IF(BE$4=Inputs!$CN48+2,0.4,IF(BE$4=Inputs!$CO48,0.2,IF(AND(BE$4&gt;=Inputs!$CL48,BE$4&lt;Inputs!$CM48),(BE$4-Inputs!$CL48+1)/(Inputs!$AI48+1),0)))))))))</f>
        <v>0</v>
      </c>
      <c r="BF51" s="27">
        <f>IF(AND(Inputs!$CO48=0,BF$4&gt;=Inputs!$CM48),1,IF(AND(BF$4&gt;=Inputs!$CM48,BF$4&lt;Inputs!$CN48),1,IF(AND(BF$4=Inputs!$CN48,BF$4=Inputs!$CO48),1,IF(OR(AND(BF$4=Inputs!$CN48+1,Inputs!$CN48=Inputs!$CO48),AND(BF$4=Inputs!$CN48+2,Inputs!$CN48=Inputs!$CO48)),0,IF(BF$4=Inputs!$CN48,0.8,IF(BF$4=Inputs!$CN48+1,0.6,IF(BF$4=Inputs!$CN48+2,0.4,IF(BF$4=Inputs!$CO48,0.2,IF(AND(BF$4&gt;=Inputs!$CL48,BF$4&lt;Inputs!$CM48),(BF$4-Inputs!$CL48+1)/(Inputs!$AI48+1),0)))))))))</f>
        <v>0</v>
      </c>
      <c r="BG51" s="27">
        <f>IF(AND(Inputs!$CO48=0,BG$4&gt;=Inputs!$CM48),1,IF(AND(BG$4&gt;=Inputs!$CM48,BG$4&lt;Inputs!$CN48),1,IF(AND(BG$4=Inputs!$CN48,BG$4=Inputs!$CO48),1,IF(OR(AND(BG$4=Inputs!$CN48+1,Inputs!$CN48=Inputs!$CO48),AND(BG$4=Inputs!$CN48+2,Inputs!$CN48=Inputs!$CO48)),0,IF(BG$4=Inputs!$CN48,0.8,IF(BG$4=Inputs!$CN48+1,0.6,IF(BG$4=Inputs!$CN48+2,0.4,IF(BG$4=Inputs!$CO48,0.2,IF(AND(BG$4&gt;=Inputs!$CL48,BG$4&lt;Inputs!$CM48),(BG$4-Inputs!$CL48+1)/(Inputs!$AI48+1),0)))))))))</f>
        <v>0</v>
      </c>
      <c r="BH51" s="27">
        <f>IF(AND(Inputs!$CO48=0,BH$4&gt;=Inputs!$CM48),1,IF(AND(BH$4&gt;=Inputs!$CM48,BH$4&lt;Inputs!$CN48),1,IF(AND(BH$4=Inputs!$CN48,BH$4=Inputs!$CO48),1,IF(OR(AND(BH$4=Inputs!$CN48+1,Inputs!$CN48=Inputs!$CO48),AND(BH$4=Inputs!$CN48+2,Inputs!$CN48=Inputs!$CO48)),0,IF(BH$4=Inputs!$CN48,0.8,IF(BH$4=Inputs!$CN48+1,0.6,IF(BH$4=Inputs!$CN48+2,0.4,IF(BH$4=Inputs!$CO48,0.2,IF(AND(BH$4&gt;=Inputs!$CL48,BH$4&lt;Inputs!$CM48),(BH$4-Inputs!$CL48+1)/(Inputs!$AI48+1),0)))))))))</f>
        <v>0</v>
      </c>
      <c r="BI51" s="27">
        <f>IF(AND(Inputs!$CO48=0,BI$4&gt;=Inputs!$CM48),1,IF(AND(BI$4&gt;=Inputs!$CM48,BI$4&lt;Inputs!$CN48),1,IF(AND(BI$4=Inputs!$CN48,BI$4=Inputs!$CO48),1,IF(OR(AND(BI$4=Inputs!$CN48+1,Inputs!$CN48=Inputs!$CO48),AND(BI$4=Inputs!$CN48+2,Inputs!$CN48=Inputs!$CO48)),0,IF(BI$4=Inputs!$CN48,0.8,IF(BI$4=Inputs!$CN48+1,0.6,IF(BI$4=Inputs!$CN48+2,0.4,IF(BI$4=Inputs!$CO48,0.2,IF(AND(BI$4&gt;=Inputs!$CL48,BI$4&lt;Inputs!$CM48),(BI$4-Inputs!$CL48+1)/(Inputs!$AI48+1),0)))))))))</f>
        <v>0</v>
      </c>
      <c r="BJ51" s="27">
        <f>IF(AND(Inputs!$CO48=0,BJ$4&gt;=Inputs!$CM48),1,IF(AND(BJ$4&gt;=Inputs!$CM48,BJ$4&lt;Inputs!$CN48),1,IF(AND(BJ$4=Inputs!$CN48,BJ$4=Inputs!$CO48),1,IF(OR(AND(BJ$4=Inputs!$CN48+1,Inputs!$CN48=Inputs!$CO48),AND(BJ$4=Inputs!$CN48+2,Inputs!$CN48=Inputs!$CO48)),0,IF(BJ$4=Inputs!$CN48,0.8,IF(BJ$4=Inputs!$CN48+1,0.6,IF(BJ$4=Inputs!$CN48+2,0.4,IF(BJ$4=Inputs!$CO48,0.2,IF(AND(BJ$4&gt;=Inputs!$CL48,BJ$4&lt;Inputs!$CM48),(BJ$4-Inputs!$CL48+1)/(Inputs!$AI48+1),0)))))))))</f>
        <v>0</v>
      </c>
      <c r="BK51" s="27">
        <f>IF(AND(Inputs!$CO48=0,BK$4&gt;=Inputs!$CM48),1,IF(AND(BK$4&gt;=Inputs!$CM48,BK$4&lt;Inputs!$CN48),1,IF(AND(BK$4=Inputs!$CN48,BK$4=Inputs!$CO48),1,IF(OR(AND(BK$4=Inputs!$CN48+1,Inputs!$CN48=Inputs!$CO48),AND(BK$4=Inputs!$CN48+2,Inputs!$CN48=Inputs!$CO48)),0,IF(BK$4=Inputs!$CN48,0.8,IF(BK$4=Inputs!$CN48+1,0.6,IF(BK$4=Inputs!$CN48+2,0.4,IF(BK$4=Inputs!$CO48,0.2,IF(AND(BK$4&gt;=Inputs!$CL48,BK$4&lt;Inputs!$CM48),(BK$4-Inputs!$CL48+1)/(Inputs!$AI48+1),0)))))))))</f>
        <v>0</v>
      </c>
      <c r="BL51" s="27">
        <f>IF(AND(Inputs!$CO48=0,BL$4&gt;=Inputs!$CM48),1,IF(AND(BL$4&gt;=Inputs!$CM48,BL$4&lt;Inputs!$CN48),1,IF(AND(BL$4=Inputs!$CN48,BL$4=Inputs!$CO48),1,IF(OR(AND(BL$4=Inputs!$CN48+1,Inputs!$CN48=Inputs!$CO48),AND(BL$4=Inputs!$CN48+2,Inputs!$CN48=Inputs!$CO48)),0,IF(BL$4=Inputs!$CN48,0.8,IF(BL$4=Inputs!$CN48+1,0.6,IF(BL$4=Inputs!$CN48+2,0.4,IF(BL$4=Inputs!$CO48,0.2,IF(AND(BL$4&gt;=Inputs!$CL48,BL$4&lt;Inputs!$CM48),(BL$4-Inputs!$CL48+1)/(Inputs!$AI48+1),0)))))))))</f>
        <v>0</v>
      </c>
      <c r="BM51" s="27">
        <f>IF(AND(Inputs!$CO48=0,BM$4&gt;=Inputs!$CM48),1,IF(AND(BM$4&gt;=Inputs!$CM48,BM$4&lt;Inputs!$CN48),1,IF(AND(BM$4=Inputs!$CN48,BM$4=Inputs!$CO48),1,IF(OR(AND(BM$4=Inputs!$CN48+1,Inputs!$CN48=Inputs!$CO48),AND(BM$4=Inputs!$CN48+2,Inputs!$CN48=Inputs!$CO48)),0,IF(BM$4=Inputs!$CN48,0.8,IF(BM$4=Inputs!$CN48+1,0.6,IF(BM$4=Inputs!$CN48+2,0.4,IF(BM$4=Inputs!$CO48,0.2,IF(AND(BM$4&gt;=Inputs!$CL48,BM$4&lt;Inputs!$CM48),(BM$4-Inputs!$CL48+1)/(Inputs!$AI48+1),0)))))))))</f>
        <v>0</v>
      </c>
      <c r="BO51" s="46" t="str">
        <f>IF(Inputs!$B48="","",(ROUND(Inputs!$BC48*AJ51,0)))</f>
        <v/>
      </c>
      <c r="BP51" s="46" t="str">
        <f>IF(Inputs!$B48="","",(ROUND(Inputs!$BC48*AK51,0)))</f>
        <v/>
      </c>
      <c r="BQ51" s="46" t="str">
        <f>IF(Inputs!$B48="","",(ROUND(Inputs!$BC48*AL51,0)))</f>
        <v/>
      </c>
      <c r="BR51" s="46" t="str">
        <f>IF(Inputs!$B48="","",(ROUND(Inputs!$BC48*AM51,0)))</f>
        <v/>
      </c>
      <c r="BS51" s="46" t="str">
        <f>IF(Inputs!$B48="","",(ROUND(Inputs!$BC48*AN51,0)))</f>
        <v/>
      </c>
      <c r="BT51" s="46" t="str">
        <f>IF(Inputs!$B48="","",(ROUND(Inputs!$BC48*AO51,0)))</f>
        <v/>
      </c>
      <c r="BU51" s="46" t="str">
        <f>IF(Inputs!$B48="","",(ROUND(Inputs!$BC48*AP51,0)))</f>
        <v/>
      </c>
      <c r="BV51" s="46" t="str">
        <f>IF(Inputs!$B48="","",(ROUND(Inputs!$BC48*AQ51,0)))</f>
        <v/>
      </c>
      <c r="BW51" s="46" t="str">
        <f>IF(Inputs!$B48="","",(ROUND(Inputs!$BC48*AR51,0)))</f>
        <v/>
      </c>
      <c r="BX51" s="46" t="str">
        <f>IF(Inputs!$B48="","",(ROUND(Inputs!$BC48*AS51,0)))</f>
        <v/>
      </c>
      <c r="BY51" s="46" t="str">
        <f>IF(Inputs!$B48="","",(ROUND(Inputs!$BC48*AT51,0)))</f>
        <v/>
      </c>
      <c r="BZ51" s="46" t="str">
        <f>IF(Inputs!$B48="","",(ROUND(Inputs!$BC48*AU51,0)))</f>
        <v/>
      </c>
      <c r="CA51" s="46" t="str">
        <f>IF(Inputs!$B48="","",(ROUND(Inputs!$BC48*AV51,0)))</f>
        <v/>
      </c>
      <c r="CB51" s="46" t="str">
        <f>IF(Inputs!$B48="","",(ROUND(Inputs!$BC48*AW51,0)))</f>
        <v/>
      </c>
      <c r="CC51" s="46" t="str">
        <f>IF(Inputs!$B48="","",(ROUND(Inputs!$BC48*AX51,0)))</f>
        <v/>
      </c>
      <c r="CD51" s="46" t="str">
        <f>IF(Inputs!$B48="","",(ROUND(Inputs!$BC48*AY51,0)))</f>
        <v/>
      </c>
      <c r="CE51" s="46" t="str">
        <f>IF(Inputs!$B48="","",(ROUND(Inputs!$BC48*AZ51,0)))</f>
        <v/>
      </c>
      <c r="CF51" s="46" t="str">
        <f>IF(Inputs!$B48="","",(ROUND(Inputs!$BC48*BA51,0)))</f>
        <v/>
      </c>
      <c r="CG51" s="46" t="str">
        <f>IF(Inputs!$B48="","",(ROUND(Inputs!$BC48*BB51,0)))</f>
        <v/>
      </c>
      <c r="CH51" s="46" t="str">
        <f>IF(Inputs!$B48="","",(ROUND(Inputs!$BC48*BC51,0)))</f>
        <v/>
      </c>
      <c r="CI51" s="46" t="str">
        <f>IF(Inputs!$B48="","",(ROUND(Inputs!$BC48*BD51,0)))</f>
        <v/>
      </c>
      <c r="CJ51" s="46" t="str">
        <f>IF(Inputs!$B48="","",(ROUND(Inputs!$BC48*BE51,0)))</f>
        <v/>
      </c>
      <c r="CK51" s="46" t="str">
        <f>IF(Inputs!$B48="","",(ROUND(Inputs!$BC48*BF51,0)))</f>
        <v/>
      </c>
      <c r="CL51" s="46" t="str">
        <f>IF(Inputs!$B48="","",(ROUND(Inputs!$BC48*BG51,0)))</f>
        <v/>
      </c>
      <c r="CM51" s="46" t="str">
        <f>IF(Inputs!$B48="","",(ROUND(Inputs!$BC48*BH51,0)))</f>
        <v/>
      </c>
      <c r="CN51" s="46" t="str">
        <f>IF(Inputs!$B48="","",(ROUND(Inputs!$BC48*BI51,0)))</f>
        <v/>
      </c>
      <c r="CO51" s="46" t="str">
        <f>IF(Inputs!$B48="","",(ROUND(Inputs!$BC48*BJ51,0)))</f>
        <v/>
      </c>
      <c r="CP51" s="46" t="str">
        <f>IF(Inputs!$B48="","",(ROUND(Inputs!$BC48*BK51,0)))</f>
        <v/>
      </c>
      <c r="CQ51" s="46" t="str">
        <f>IF(Inputs!$B48="","",(ROUND(Inputs!$BC48*BL51,0)))</f>
        <v/>
      </c>
      <c r="CR51" s="46" t="str">
        <f>IF(Inputs!$B48="","",(ROUND(Inputs!$BC48*BM51,0)))</f>
        <v/>
      </c>
      <c r="CV51" s="46" t="str">
        <f>IF(A51="","",IF(AND(CV$4&lt;=Inputs!$CQ48,CV$4&gt;=Inputs!$CP48),Inputs!$AR48/(Inputs!$CQ48-Inputs!$CP48+1),0)+IF(CV$4=Inputs!$CL48,Inputs!$BD48,0))</f>
        <v/>
      </c>
      <c r="CW51" s="46" t="str">
        <f>IF(B51="","",IF(AND(CW$4&lt;=Inputs!$CQ48,CW$4&gt;=Inputs!$CP48),Inputs!$AR48/(Inputs!$CQ48-Inputs!$CP48+1),0)+IF(CW$4=Inputs!$CL48,Inputs!$BD48,0))</f>
        <v/>
      </c>
      <c r="CX51" s="46" t="str">
        <f>IF(C51="","",IF(AND(CX$4&lt;=Inputs!$CQ48,CX$4&gt;=Inputs!$CP48),Inputs!$AR48/(Inputs!$CQ48-Inputs!$CP48+1),0)+IF(CX$4=Inputs!$CL48,Inputs!$BD48,0))</f>
        <v/>
      </c>
      <c r="CY51" s="46" t="str">
        <f>IF(D51="","",IF(AND(CY$4&lt;=Inputs!$CQ48,CY$4&gt;=Inputs!$CP48),Inputs!$AR48/(Inputs!$CQ48-Inputs!$CP48+1),0)+IF(CY$4=Inputs!$CL48,Inputs!$BD48,0))</f>
        <v/>
      </c>
      <c r="CZ51" s="46" t="str">
        <f>IF(E51="","",IF(AND(CZ$4&lt;=Inputs!$CQ48,CZ$4&gt;=Inputs!$CP48),Inputs!$AR48/(Inputs!$CQ48-Inputs!$CP48+1),0)+IF(CZ$4=Inputs!$CL48,Inputs!$BD48,0))</f>
        <v/>
      </c>
      <c r="DA51" s="46" t="str">
        <f>IF(F51="","",IF(AND(DA$4&lt;=Inputs!$CQ48,DA$4&gt;=Inputs!$CP48),Inputs!$AR48/(Inputs!$CQ48-Inputs!$CP48+1),0)+IF(DA$4=Inputs!$CL48,Inputs!$BD48,0))</f>
        <v/>
      </c>
      <c r="DB51" s="46" t="str">
        <f>IF(G51="","",IF(AND(DB$4&lt;=Inputs!$CQ48,DB$4&gt;=Inputs!$CP48),Inputs!$AR48/(Inputs!$CQ48-Inputs!$CP48+1),0)+IF(DB$4=Inputs!$CL48,Inputs!$BD48,0))</f>
        <v/>
      </c>
      <c r="DC51" s="46" t="str">
        <f>IF(H51="","",IF(AND(DC$4&lt;=Inputs!$CQ48,DC$4&gt;=Inputs!$CP48),Inputs!$AR48/(Inputs!$CQ48-Inputs!$CP48+1),0)+IF(DC$4=Inputs!$CL48,Inputs!$BD48,0))</f>
        <v/>
      </c>
      <c r="DD51" s="46" t="str">
        <f>IF(I51="","",IF(AND(DD$4&lt;=Inputs!$CQ48,DD$4&gt;=Inputs!$CP48),Inputs!$AR48/(Inputs!$CQ48-Inputs!$CP48+1),0)+IF(DD$4=Inputs!$CL48,Inputs!$BD48,0))</f>
        <v/>
      </c>
      <c r="DE51" s="46" t="str">
        <f>IF(J51="","",IF(AND(DE$4&lt;=Inputs!$CQ48,DE$4&gt;=Inputs!$CP48),Inputs!$AR48/(Inputs!$CQ48-Inputs!$CP48+1),0)+IF(DE$4=Inputs!$CL48,Inputs!$BD48,0))</f>
        <v/>
      </c>
      <c r="DF51" s="46" t="str">
        <f>IF(K51="","",IF(AND(DF$4&lt;=Inputs!$CQ48,DF$4&gt;=Inputs!$CP48),Inputs!$AR48/(Inputs!$CQ48-Inputs!$CP48+1),0)+IF(DF$4=Inputs!$CL48,Inputs!$BD48,0))</f>
        <v/>
      </c>
      <c r="DG51" s="46" t="str">
        <f>IF(L51="","",IF(AND(DG$4&lt;=Inputs!$CQ48,DG$4&gt;=Inputs!$CP48),Inputs!$AR48/(Inputs!$CQ48-Inputs!$CP48+1),0)+IF(DG$4=Inputs!$CL48,Inputs!$BD48,0))</f>
        <v/>
      </c>
      <c r="DH51" s="46" t="str">
        <f>IF(M51="","",IF(AND(DH$4&lt;=Inputs!$CQ48,DH$4&gt;=Inputs!$CP48),Inputs!$AR48/(Inputs!$CQ48-Inputs!$CP48+1),0)+IF(DH$4=Inputs!$CL48,Inputs!$BD48,0))</f>
        <v/>
      </c>
      <c r="DI51" s="46" t="str">
        <f>IF(N51="","",IF(AND(DI$4&lt;=Inputs!$CQ48,DI$4&gt;=Inputs!$CP48),Inputs!$AR48/(Inputs!$CQ48-Inputs!$CP48+1),0)+IF(DI$4=Inputs!$CL48,Inputs!$BD48,0))</f>
        <v/>
      </c>
      <c r="DJ51" s="46" t="str">
        <f>IF(O51="","",IF(AND(DJ$4&lt;=Inputs!$CQ48,DJ$4&gt;=Inputs!$CP48),Inputs!$AR48/(Inputs!$CQ48-Inputs!$CP48+1),0)+IF(DJ$4=Inputs!$CL48,Inputs!$BD48,0))</f>
        <v/>
      </c>
      <c r="DK51" s="46" t="str">
        <f>IF(P51="","",IF(AND(DK$4&lt;=Inputs!$CQ48,DK$4&gt;=Inputs!$CP48),Inputs!$AR48/(Inputs!$CQ48-Inputs!$CP48+1),0)+IF(DK$4=Inputs!$CL48,Inputs!$BD48,0))</f>
        <v/>
      </c>
      <c r="DL51" s="46" t="str">
        <f>IF(Q51="","",IF(AND(DL$4&lt;=Inputs!$CQ48,DL$4&gt;=Inputs!$CP48),Inputs!$AR48/(Inputs!$CQ48-Inputs!$CP48+1),0)+IF(DL$4=Inputs!$CL48,Inputs!$BD48,0))</f>
        <v/>
      </c>
      <c r="DM51" s="46" t="str">
        <f>IF(R51="","",IF(AND(DM$4&lt;=Inputs!$CQ48,DM$4&gt;=Inputs!$CP48),Inputs!$AR48/(Inputs!$CQ48-Inputs!$CP48+1),0)+IF(DM$4=Inputs!$CL48,Inputs!$BD48,0))</f>
        <v/>
      </c>
      <c r="DN51" s="46" t="str">
        <f>IF(S51="","",IF(AND(DN$4&lt;=Inputs!$CQ48,DN$4&gt;=Inputs!$CP48),Inputs!$AR48/(Inputs!$CQ48-Inputs!$CP48+1),0)+IF(DN$4=Inputs!$CL48,Inputs!$BD48,0))</f>
        <v/>
      </c>
      <c r="DO51" s="46" t="str">
        <f>IF(T51="","",IF(AND(DO$4&lt;=Inputs!$CQ48,DO$4&gt;=Inputs!$CP48),Inputs!$AR48/(Inputs!$CQ48-Inputs!$CP48+1),0)+IF(DO$4=Inputs!$CL48,Inputs!$BD48,0))</f>
        <v/>
      </c>
      <c r="DP51" s="46" t="str">
        <f>IF(U51="","",IF(AND(DP$4&lt;=Inputs!$CQ48,DP$4&gt;=Inputs!$CP48),Inputs!$AR48/(Inputs!$CQ48-Inputs!$CP48+1),0)+IF(DP$4=Inputs!$CL48,Inputs!$BD48,0))</f>
        <v/>
      </c>
      <c r="DQ51" s="46" t="str">
        <f>IF(V51="","",IF(AND(DQ$4&lt;=Inputs!$CQ48,DQ$4&gt;=Inputs!$CP48),Inputs!$AR48/(Inputs!$CQ48-Inputs!$CP48+1),0)+IF(DQ$4=Inputs!$CL48,Inputs!$BD48,0))</f>
        <v/>
      </c>
      <c r="DR51" s="46" t="str">
        <f>IF(W51="","",IF(AND(DR$4&lt;=Inputs!$CQ48,DR$4&gt;=Inputs!$CP48),Inputs!$AR48/(Inputs!$CQ48-Inputs!$CP48+1),0)+IF(DR$4=Inputs!$CL48,Inputs!$BD48,0))</f>
        <v/>
      </c>
      <c r="DS51" s="46" t="str">
        <f>IF(X51="","",IF(AND(DS$4&lt;=Inputs!$CQ48,DS$4&gt;=Inputs!$CP48),Inputs!$AR48/(Inputs!$CQ48-Inputs!$CP48+1),0)+IF(DS$4=Inputs!$CL48,Inputs!$BD48,0))</f>
        <v/>
      </c>
      <c r="DT51" s="46" t="str">
        <f>IF(Y51="","",IF(AND(DT$4&lt;=Inputs!$CQ48,DT$4&gt;=Inputs!$CP48),Inputs!$AR48/(Inputs!$CQ48-Inputs!$CP48+1),0)+IF(DT$4=Inputs!$CL48,Inputs!$BD48,0))</f>
        <v/>
      </c>
      <c r="DU51" s="46" t="str">
        <f>IF(Z51="","",IF(AND(DU$4&lt;=Inputs!$CQ48,DU$4&gt;=Inputs!$CP48),Inputs!$AR48/(Inputs!$CQ48-Inputs!$CP48+1),0)+IF(DU$4=Inputs!$CL48,Inputs!$BD48,0))</f>
        <v/>
      </c>
      <c r="DV51" s="46" t="str">
        <f>IF(AA51="","",IF(AND(DV$4&lt;=Inputs!$CQ48,DV$4&gt;=Inputs!$CP48),Inputs!$AR48/(Inputs!$CQ48-Inputs!$CP48+1),0)+IF(DV$4=Inputs!$CL48,Inputs!$BD48,0))</f>
        <v/>
      </c>
      <c r="DW51" s="46" t="str">
        <f>IF(AB51="","",IF(AND(DW$4&lt;=Inputs!$CQ48,DW$4&gt;=Inputs!$CP48),Inputs!$AR48/(Inputs!$CQ48-Inputs!$CP48+1),0)+IF(DW$4=Inputs!$CL48,Inputs!$BD48,0))</f>
        <v/>
      </c>
      <c r="DX51" s="46" t="str">
        <f>IF(AC51="","",IF(AND(DX$4&lt;=Inputs!$CQ48,DX$4&gt;=Inputs!$CP48),Inputs!$AR48/(Inputs!$CQ48-Inputs!$CP48+1),0)+IF(DX$4=Inputs!$CL48,Inputs!$BD48,0))</f>
        <v/>
      </c>
      <c r="DY51" s="46" t="str">
        <f>IF(AD51="","",IF(AND(DY$4&lt;=Inputs!$CQ48,DY$4&gt;=Inputs!$CP48),Inputs!$AR48/(Inputs!$CQ48-Inputs!$CP48+1),0)+IF(DY$4=Inputs!$CL48,Inputs!$BD48,0))</f>
        <v/>
      </c>
      <c r="DZ51" s="46" t="str">
        <f t="shared" si="3"/>
        <v/>
      </c>
    </row>
    <row r="52" spans="1:130">
      <c r="A52" s="7" t="str">
        <f>IF(Inputs!A49="","",Inputs!A49)</f>
        <v/>
      </c>
      <c r="B52" t="str">
        <f>IF(Inputs!B49="","",Inputs!B49)</f>
        <v/>
      </c>
      <c r="C52" s="46" t="str">
        <f>IF(Inputs!$B49="","",BO52-CV52)</f>
        <v/>
      </c>
      <c r="D52" s="46" t="str">
        <f>IF(Inputs!$B49="","",BP52-CW52)</f>
        <v/>
      </c>
      <c r="E52" s="46" t="str">
        <f>IF(Inputs!$B49="","",BQ52-CX52)</f>
        <v/>
      </c>
      <c r="F52" s="46" t="str">
        <f>IF(Inputs!$B49="","",BR52-CY52)</f>
        <v/>
      </c>
      <c r="G52" s="46" t="str">
        <f>IF(Inputs!$B49="","",BS52-CZ52)</f>
        <v/>
      </c>
      <c r="H52" s="46" t="str">
        <f>IF(Inputs!$B49="","",BT52-DA52)</f>
        <v/>
      </c>
      <c r="I52" s="46" t="str">
        <f>IF(Inputs!$B49="","",BU52-DB52)</f>
        <v/>
      </c>
      <c r="J52" s="46" t="str">
        <f>IF(Inputs!$B49="","",BV52-DC52)</f>
        <v/>
      </c>
      <c r="K52" s="46" t="str">
        <f>IF(Inputs!$B49="","",BW52-DD52)</f>
        <v/>
      </c>
      <c r="L52" s="46" t="str">
        <f>IF(Inputs!$B49="","",BX52-DE52)</f>
        <v/>
      </c>
      <c r="M52" s="46" t="str">
        <f>IF(Inputs!$B49="","",BY52-DF52)</f>
        <v/>
      </c>
      <c r="N52" s="46" t="str">
        <f>IF(Inputs!$B49="","",BZ52-DG52)</f>
        <v/>
      </c>
      <c r="O52" s="46" t="str">
        <f>IF(Inputs!$B49="","",CA52-DH52)</f>
        <v/>
      </c>
      <c r="P52" s="46" t="str">
        <f>IF(Inputs!$B49="","",CB52-DI52)</f>
        <v/>
      </c>
      <c r="Q52" s="46" t="str">
        <f>IF(Inputs!$B49="","",CC52-DJ52)</f>
        <v/>
      </c>
      <c r="R52" s="46" t="str">
        <f>IF(Inputs!$B49="","",CD52-DK52)</f>
        <v/>
      </c>
      <c r="S52" s="46" t="str">
        <f>IF(Inputs!$B49="","",CE52-DL52)</f>
        <v/>
      </c>
      <c r="T52" s="46" t="str">
        <f>IF(Inputs!$B49="","",CF52-DM52)</f>
        <v/>
      </c>
      <c r="U52" s="46" t="str">
        <f>IF(Inputs!$B49="","",CG52-DN52)</f>
        <v/>
      </c>
      <c r="V52" s="46" t="str">
        <f>IF(Inputs!$B49="","",CH52-DO52)</f>
        <v/>
      </c>
      <c r="W52" s="46" t="str">
        <f>IF(Inputs!$B49="","",CI52-DP52)</f>
        <v/>
      </c>
      <c r="X52" s="46" t="str">
        <f>IF(Inputs!$B49="","",CJ52-DQ52)</f>
        <v/>
      </c>
      <c r="Y52" s="46" t="str">
        <f>IF(Inputs!$B49="","",CK52-DR52)</f>
        <v/>
      </c>
      <c r="Z52" s="46" t="str">
        <f>IF(Inputs!$B49="","",CL52-DS52)</f>
        <v/>
      </c>
      <c r="AA52" s="46" t="str">
        <f>IF(Inputs!$B49="","",CM52-DT52)</f>
        <v/>
      </c>
      <c r="AB52" s="46" t="str">
        <f>IF(Inputs!$B49="","",CN52-DU52)</f>
        <v/>
      </c>
      <c r="AC52" s="46" t="str">
        <f>IF(Inputs!$B49="","",CO52-DV52)</f>
        <v/>
      </c>
      <c r="AD52" s="46" t="str">
        <f>IF(Inputs!$B49="","",CP52-DW52)</f>
        <v/>
      </c>
      <c r="AE52" s="46" t="str">
        <f>IF(Inputs!$B49="","",CQ52-DX52)</f>
        <v/>
      </c>
      <c r="AF52" s="46" t="str">
        <f>IF(Inputs!$B49="","",CR52-DY52)</f>
        <v/>
      </c>
      <c r="AG52" s="50" t="str">
        <f t="shared" si="4"/>
        <v/>
      </c>
      <c r="AH52" s="50"/>
      <c r="AJ52" s="27">
        <f>IF(AND(Inputs!$CO49=0,AJ$4&gt;=Inputs!$CM49),1,IF(AND(AJ$4&gt;=Inputs!$CM49,AJ$4&lt;Inputs!$CN49),1,IF(AND(AJ$4=Inputs!$CN49,AJ$4=Inputs!$CO49),1,IF(OR(AND(AJ$4=Inputs!$CN49+1,Inputs!$CN49=Inputs!$CO49),AND(AJ$4=Inputs!$CN49+2,Inputs!$CN49=Inputs!$CO49)),0,IF(AJ$4=Inputs!$CN49,0.8,IF(AJ$4=Inputs!$CN49+1,0.6,IF(AJ$4=Inputs!$CN49+2,0.4,IF(AJ$4=Inputs!$CO49,0.2,IF(AND(AJ$4&gt;=Inputs!$CL49,AJ$4&lt;Inputs!$CM49),(AJ$4-Inputs!$CL49+1)/(Inputs!$AI49+1),0)))))))))</f>
        <v>0</v>
      </c>
      <c r="AK52" s="27">
        <f>IF(AND(Inputs!$CO49=0,AK$4&gt;=Inputs!$CM49),1,IF(AND(AK$4&gt;=Inputs!$CM49,AK$4&lt;Inputs!$CN49),1,IF(AND(AK$4=Inputs!$CN49,AK$4=Inputs!$CO49),1,IF(OR(AND(AK$4=Inputs!$CN49+1,Inputs!$CN49=Inputs!$CO49),AND(AK$4=Inputs!$CN49+2,Inputs!$CN49=Inputs!$CO49)),0,IF(AK$4=Inputs!$CN49,0.8,IF(AK$4=Inputs!$CN49+1,0.6,IF(AK$4=Inputs!$CN49+2,0.4,IF(AK$4=Inputs!$CO49,0.2,IF(AND(AK$4&gt;=Inputs!$CL49,AK$4&lt;Inputs!$CM49),(AK$4-Inputs!$CL49+1)/(Inputs!$AI49+1),0)))))))))</f>
        <v>0</v>
      </c>
      <c r="AL52" s="27">
        <f>IF(AND(Inputs!$CO49=0,AL$4&gt;=Inputs!$CM49),1,IF(AND(AL$4&gt;=Inputs!$CM49,AL$4&lt;Inputs!$CN49),1,IF(AND(AL$4=Inputs!$CN49,AL$4=Inputs!$CO49),1,IF(OR(AND(AL$4=Inputs!$CN49+1,Inputs!$CN49=Inputs!$CO49),AND(AL$4=Inputs!$CN49+2,Inputs!$CN49=Inputs!$CO49)),0,IF(AL$4=Inputs!$CN49,0.8,IF(AL$4=Inputs!$CN49+1,0.6,IF(AL$4=Inputs!$CN49+2,0.4,IF(AL$4=Inputs!$CO49,0.2,IF(AND(AL$4&gt;=Inputs!$CL49,AL$4&lt;Inputs!$CM49),(AL$4-Inputs!$CL49+1)/(Inputs!$AI49+1),0)))))))))</f>
        <v>0</v>
      </c>
      <c r="AM52" s="27">
        <f>IF(AND(Inputs!$CO49=0,AM$4&gt;=Inputs!$CM49),1,IF(AND(AM$4&gt;=Inputs!$CM49,AM$4&lt;Inputs!$CN49),1,IF(AND(AM$4=Inputs!$CN49,AM$4=Inputs!$CO49),1,IF(OR(AND(AM$4=Inputs!$CN49+1,Inputs!$CN49=Inputs!$CO49),AND(AM$4=Inputs!$CN49+2,Inputs!$CN49=Inputs!$CO49)),0,IF(AM$4=Inputs!$CN49,0.8,IF(AM$4=Inputs!$CN49+1,0.6,IF(AM$4=Inputs!$CN49+2,0.4,IF(AM$4=Inputs!$CO49,0.2,IF(AND(AM$4&gt;=Inputs!$CL49,AM$4&lt;Inputs!$CM49),(AM$4-Inputs!$CL49+1)/(Inputs!$AI49+1),0)))))))))</f>
        <v>0</v>
      </c>
      <c r="AN52" s="27">
        <f>IF(AND(Inputs!$CO49=0,AN$4&gt;=Inputs!$CM49),1,IF(AND(AN$4&gt;=Inputs!$CM49,AN$4&lt;Inputs!$CN49),1,IF(AND(AN$4=Inputs!$CN49,AN$4=Inputs!$CO49),1,IF(OR(AND(AN$4=Inputs!$CN49+1,Inputs!$CN49=Inputs!$CO49),AND(AN$4=Inputs!$CN49+2,Inputs!$CN49=Inputs!$CO49)),0,IF(AN$4=Inputs!$CN49,0.8,IF(AN$4=Inputs!$CN49+1,0.6,IF(AN$4=Inputs!$CN49+2,0.4,IF(AN$4=Inputs!$CO49,0.2,IF(AND(AN$4&gt;=Inputs!$CL49,AN$4&lt;Inputs!$CM49),(AN$4-Inputs!$CL49+1)/(Inputs!$AI49+1),0)))))))))</f>
        <v>0</v>
      </c>
      <c r="AO52" s="27">
        <f>IF(AND(Inputs!$CO49=0,AO$4&gt;=Inputs!$CM49),1,IF(AND(AO$4&gt;=Inputs!$CM49,AO$4&lt;Inputs!$CN49),1,IF(AND(AO$4=Inputs!$CN49,AO$4=Inputs!$CO49),1,IF(OR(AND(AO$4=Inputs!$CN49+1,Inputs!$CN49=Inputs!$CO49),AND(AO$4=Inputs!$CN49+2,Inputs!$CN49=Inputs!$CO49)),0,IF(AO$4=Inputs!$CN49,0.8,IF(AO$4=Inputs!$CN49+1,0.6,IF(AO$4=Inputs!$CN49+2,0.4,IF(AO$4=Inputs!$CO49,0.2,IF(AND(AO$4&gt;=Inputs!$CL49,AO$4&lt;Inputs!$CM49),(AO$4-Inputs!$CL49+1)/(Inputs!$AI49+1),0)))))))))</f>
        <v>0</v>
      </c>
      <c r="AP52" s="27">
        <f>IF(AND(Inputs!$CO49=0,AP$4&gt;=Inputs!$CM49),1,IF(AND(AP$4&gt;=Inputs!$CM49,AP$4&lt;Inputs!$CN49),1,IF(AND(AP$4=Inputs!$CN49,AP$4=Inputs!$CO49),1,IF(OR(AND(AP$4=Inputs!$CN49+1,Inputs!$CN49=Inputs!$CO49),AND(AP$4=Inputs!$CN49+2,Inputs!$CN49=Inputs!$CO49)),0,IF(AP$4=Inputs!$CN49,0.8,IF(AP$4=Inputs!$CN49+1,0.6,IF(AP$4=Inputs!$CN49+2,0.4,IF(AP$4=Inputs!$CO49,0.2,IF(AND(AP$4&gt;=Inputs!$CL49,AP$4&lt;Inputs!$CM49),(AP$4-Inputs!$CL49+1)/(Inputs!$AI49+1),0)))))))))</f>
        <v>0</v>
      </c>
      <c r="AQ52" s="27">
        <f>IF(AND(Inputs!$CO49=0,AQ$4&gt;=Inputs!$CM49),1,IF(AND(AQ$4&gt;=Inputs!$CM49,AQ$4&lt;Inputs!$CN49),1,IF(AND(AQ$4=Inputs!$CN49,AQ$4=Inputs!$CO49),1,IF(OR(AND(AQ$4=Inputs!$CN49+1,Inputs!$CN49=Inputs!$CO49),AND(AQ$4=Inputs!$CN49+2,Inputs!$CN49=Inputs!$CO49)),0,IF(AQ$4=Inputs!$CN49,0.8,IF(AQ$4=Inputs!$CN49+1,0.6,IF(AQ$4=Inputs!$CN49+2,0.4,IF(AQ$4=Inputs!$CO49,0.2,IF(AND(AQ$4&gt;=Inputs!$CL49,AQ$4&lt;Inputs!$CM49),(AQ$4-Inputs!$CL49+1)/(Inputs!$AI49+1),0)))))))))</f>
        <v>0</v>
      </c>
      <c r="AR52" s="27">
        <f>IF(AND(Inputs!$CO49=0,AR$4&gt;=Inputs!$CM49),1,IF(AND(AR$4&gt;=Inputs!$CM49,AR$4&lt;Inputs!$CN49),1,IF(AND(AR$4=Inputs!$CN49,AR$4=Inputs!$CO49),1,IF(OR(AND(AR$4=Inputs!$CN49+1,Inputs!$CN49=Inputs!$CO49),AND(AR$4=Inputs!$CN49+2,Inputs!$CN49=Inputs!$CO49)),0,IF(AR$4=Inputs!$CN49,0.8,IF(AR$4=Inputs!$CN49+1,0.6,IF(AR$4=Inputs!$CN49+2,0.4,IF(AR$4=Inputs!$CO49,0.2,IF(AND(AR$4&gt;=Inputs!$CL49,AR$4&lt;Inputs!$CM49),(AR$4-Inputs!$CL49+1)/(Inputs!$AI49+1),0)))))))))</f>
        <v>0</v>
      </c>
      <c r="AS52" s="27">
        <f>IF(AND(Inputs!$CO49=0,AS$4&gt;=Inputs!$CM49),1,IF(AND(AS$4&gt;=Inputs!$CM49,AS$4&lt;Inputs!$CN49),1,IF(AND(AS$4=Inputs!$CN49,AS$4=Inputs!$CO49),1,IF(OR(AND(AS$4=Inputs!$CN49+1,Inputs!$CN49=Inputs!$CO49),AND(AS$4=Inputs!$CN49+2,Inputs!$CN49=Inputs!$CO49)),0,IF(AS$4=Inputs!$CN49,0.8,IF(AS$4=Inputs!$CN49+1,0.6,IF(AS$4=Inputs!$CN49+2,0.4,IF(AS$4=Inputs!$CO49,0.2,IF(AND(AS$4&gt;=Inputs!$CL49,AS$4&lt;Inputs!$CM49),(AS$4-Inputs!$CL49+1)/(Inputs!$AI49+1),0)))))))))</f>
        <v>0</v>
      </c>
      <c r="AT52" s="27">
        <f>IF(AND(Inputs!$CO49=0,AT$4&gt;=Inputs!$CM49),1,IF(AND(AT$4&gt;=Inputs!$CM49,AT$4&lt;Inputs!$CN49),1,IF(AND(AT$4=Inputs!$CN49,AT$4=Inputs!$CO49),1,IF(OR(AND(AT$4=Inputs!$CN49+1,Inputs!$CN49=Inputs!$CO49),AND(AT$4=Inputs!$CN49+2,Inputs!$CN49=Inputs!$CO49)),0,IF(AT$4=Inputs!$CN49,0.8,IF(AT$4=Inputs!$CN49+1,0.6,IF(AT$4=Inputs!$CN49+2,0.4,IF(AT$4=Inputs!$CO49,0.2,IF(AND(AT$4&gt;=Inputs!$CL49,AT$4&lt;Inputs!$CM49),(AT$4-Inputs!$CL49+1)/(Inputs!$AI49+1),0)))))))))</f>
        <v>0</v>
      </c>
      <c r="AU52" s="27">
        <f>IF(AND(Inputs!$CO49=0,AU$4&gt;=Inputs!$CM49),1,IF(AND(AU$4&gt;=Inputs!$CM49,AU$4&lt;Inputs!$CN49),1,IF(AND(AU$4=Inputs!$CN49,AU$4=Inputs!$CO49),1,IF(OR(AND(AU$4=Inputs!$CN49+1,Inputs!$CN49=Inputs!$CO49),AND(AU$4=Inputs!$CN49+2,Inputs!$CN49=Inputs!$CO49)),0,IF(AU$4=Inputs!$CN49,0.8,IF(AU$4=Inputs!$CN49+1,0.6,IF(AU$4=Inputs!$CN49+2,0.4,IF(AU$4=Inputs!$CO49,0.2,IF(AND(AU$4&gt;=Inputs!$CL49,AU$4&lt;Inputs!$CM49),(AU$4-Inputs!$CL49+1)/(Inputs!$AI49+1),0)))))))))</f>
        <v>0</v>
      </c>
      <c r="AV52" s="27">
        <f>IF(AND(Inputs!$CO49=0,AV$4&gt;=Inputs!$CM49),1,IF(AND(AV$4&gt;=Inputs!$CM49,AV$4&lt;Inputs!$CN49),1,IF(AND(AV$4=Inputs!$CN49,AV$4=Inputs!$CO49),1,IF(OR(AND(AV$4=Inputs!$CN49+1,Inputs!$CN49=Inputs!$CO49),AND(AV$4=Inputs!$CN49+2,Inputs!$CN49=Inputs!$CO49)),0,IF(AV$4=Inputs!$CN49,0.8,IF(AV$4=Inputs!$CN49+1,0.6,IF(AV$4=Inputs!$CN49+2,0.4,IF(AV$4=Inputs!$CO49,0.2,IF(AND(AV$4&gt;=Inputs!$CL49,AV$4&lt;Inputs!$CM49),(AV$4-Inputs!$CL49+1)/(Inputs!$AI49+1),0)))))))))</f>
        <v>0</v>
      </c>
      <c r="AW52" s="27">
        <f>IF(AND(Inputs!$CO49=0,AW$4&gt;=Inputs!$CM49),1,IF(AND(AW$4&gt;=Inputs!$CM49,AW$4&lt;Inputs!$CN49),1,IF(AND(AW$4=Inputs!$CN49,AW$4=Inputs!$CO49),1,IF(OR(AND(AW$4=Inputs!$CN49+1,Inputs!$CN49=Inputs!$CO49),AND(AW$4=Inputs!$CN49+2,Inputs!$CN49=Inputs!$CO49)),0,IF(AW$4=Inputs!$CN49,0.8,IF(AW$4=Inputs!$CN49+1,0.6,IF(AW$4=Inputs!$CN49+2,0.4,IF(AW$4=Inputs!$CO49,0.2,IF(AND(AW$4&gt;=Inputs!$CL49,AW$4&lt;Inputs!$CM49),(AW$4-Inputs!$CL49+1)/(Inputs!$AI49+1),0)))))))))</f>
        <v>0</v>
      </c>
      <c r="AX52" s="27">
        <f>IF(AND(Inputs!$CO49=0,AX$4&gt;=Inputs!$CM49),1,IF(AND(AX$4&gt;=Inputs!$CM49,AX$4&lt;Inputs!$CN49),1,IF(AND(AX$4=Inputs!$CN49,AX$4=Inputs!$CO49),1,IF(OR(AND(AX$4=Inputs!$CN49+1,Inputs!$CN49=Inputs!$CO49),AND(AX$4=Inputs!$CN49+2,Inputs!$CN49=Inputs!$CO49)),0,IF(AX$4=Inputs!$CN49,0.8,IF(AX$4=Inputs!$CN49+1,0.6,IF(AX$4=Inputs!$CN49+2,0.4,IF(AX$4=Inputs!$CO49,0.2,IF(AND(AX$4&gt;=Inputs!$CL49,AX$4&lt;Inputs!$CM49),(AX$4-Inputs!$CL49+1)/(Inputs!$AI49+1),0)))))))))</f>
        <v>0</v>
      </c>
      <c r="AY52" s="27">
        <f>IF(AND(Inputs!$CO49=0,AY$4&gt;=Inputs!$CM49),1,IF(AND(AY$4&gt;=Inputs!$CM49,AY$4&lt;Inputs!$CN49),1,IF(AND(AY$4=Inputs!$CN49,AY$4=Inputs!$CO49),1,IF(OR(AND(AY$4=Inputs!$CN49+1,Inputs!$CN49=Inputs!$CO49),AND(AY$4=Inputs!$CN49+2,Inputs!$CN49=Inputs!$CO49)),0,IF(AY$4=Inputs!$CN49,0.8,IF(AY$4=Inputs!$CN49+1,0.6,IF(AY$4=Inputs!$CN49+2,0.4,IF(AY$4=Inputs!$CO49,0.2,IF(AND(AY$4&gt;=Inputs!$CL49,AY$4&lt;Inputs!$CM49),(AY$4-Inputs!$CL49+1)/(Inputs!$AI49+1),0)))))))))</f>
        <v>0</v>
      </c>
      <c r="AZ52" s="27">
        <f>IF(AND(Inputs!$CO49=0,AZ$4&gt;=Inputs!$CM49),1,IF(AND(AZ$4&gt;=Inputs!$CM49,AZ$4&lt;Inputs!$CN49),1,IF(AND(AZ$4=Inputs!$CN49,AZ$4=Inputs!$CO49),1,IF(OR(AND(AZ$4=Inputs!$CN49+1,Inputs!$CN49=Inputs!$CO49),AND(AZ$4=Inputs!$CN49+2,Inputs!$CN49=Inputs!$CO49)),0,IF(AZ$4=Inputs!$CN49,0.8,IF(AZ$4=Inputs!$CN49+1,0.6,IF(AZ$4=Inputs!$CN49+2,0.4,IF(AZ$4=Inputs!$CO49,0.2,IF(AND(AZ$4&gt;=Inputs!$CL49,AZ$4&lt;Inputs!$CM49),(AZ$4-Inputs!$CL49+1)/(Inputs!$AI49+1),0)))))))))</f>
        <v>0</v>
      </c>
      <c r="BA52" s="27">
        <f>IF(AND(Inputs!$CO49=0,BA$4&gt;=Inputs!$CM49),1,IF(AND(BA$4&gt;=Inputs!$CM49,BA$4&lt;Inputs!$CN49),1,IF(AND(BA$4=Inputs!$CN49,BA$4=Inputs!$CO49),1,IF(OR(AND(BA$4=Inputs!$CN49+1,Inputs!$CN49=Inputs!$CO49),AND(BA$4=Inputs!$CN49+2,Inputs!$CN49=Inputs!$CO49)),0,IF(BA$4=Inputs!$CN49,0.8,IF(BA$4=Inputs!$CN49+1,0.6,IF(BA$4=Inputs!$CN49+2,0.4,IF(BA$4=Inputs!$CO49,0.2,IF(AND(BA$4&gt;=Inputs!$CL49,BA$4&lt;Inputs!$CM49),(BA$4-Inputs!$CL49+1)/(Inputs!$AI49+1),0)))))))))</f>
        <v>0</v>
      </c>
      <c r="BB52" s="27">
        <f>IF(AND(Inputs!$CO49=0,BB$4&gt;=Inputs!$CM49),1,IF(AND(BB$4&gt;=Inputs!$CM49,BB$4&lt;Inputs!$CN49),1,IF(AND(BB$4=Inputs!$CN49,BB$4=Inputs!$CO49),1,IF(OR(AND(BB$4=Inputs!$CN49+1,Inputs!$CN49=Inputs!$CO49),AND(BB$4=Inputs!$CN49+2,Inputs!$CN49=Inputs!$CO49)),0,IF(BB$4=Inputs!$CN49,0.8,IF(BB$4=Inputs!$CN49+1,0.6,IF(BB$4=Inputs!$CN49+2,0.4,IF(BB$4=Inputs!$CO49,0.2,IF(AND(BB$4&gt;=Inputs!$CL49,BB$4&lt;Inputs!$CM49),(BB$4-Inputs!$CL49+1)/(Inputs!$AI49+1),0)))))))))</f>
        <v>0</v>
      </c>
      <c r="BC52" s="27">
        <f>IF(AND(Inputs!$CO49=0,BC$4&gt;=Inputs!$CM49),1,IF(AND(BC$4&gt;=Inputs!$CM49,BC$4&lt;Inputs!$CN49),1,IF(AND(BC$4=Inputs!$CN49,BC$4=Inputs!$CO49),1,IF(OR(AND(BC$4=Inputs!$CN49+1,Inputs!$CN49=Inputs!$CO49),AND(BC$4=Inputs!$CN49+2,Inputs!$CN49=Inputs!$CO49)),0,IF(BC$4=Inputs!$CN49,0.8,IF(BC$4=Inputs!$CN49+1,0.6,IF(BC$4=Inputs!$CN49+2,0.4,IF(BC$4=Inputs!$CO49,0.2,IF(AND(BC$4&gt;=Inputs!$CL49,BC$4&lt;Inputs!$CM49),(BC$4-Inputs!$CL49+1)/(Inputs!$AI49+1),0)))))))))</f>
        <v>0</v>
      </c>
      <c r="BD52" s="27">
        <f>IF(AND(Inputs!$CO49=0,BD$4&gt;=Inputs!$CM49),1,IF(AND(BD$4&gt;=Inputs!$CM49,BD$4&lt;Inputs!$CN49),1,IF(AND(BD$4=Inputs!$CN49,BD$4=Inputs!$CO49),1,IF(OR(AND(BD$4=Inputs!$CN49+1,Inputs!$CN49=Inputs!$CO49),AND(BD$4=Inputs!$CN49+2,Inputs!$CN49=Inputs!$CO49)),0,IF(BD$4=Inputs!$CN49,0.8,IF(BD$4=Inputs!$CN49+1,0.6,IF(BD$4=Inputs!$CN49+2,0.4,IF(BD$4=Inputs!$CO49,0.2,IF(AND(BD$4&gt;=Inputs!$CL49,BD$4&lt;Inputs!$CM49),(BD$4-Inputs!$CL49+1)/(Inputs!$AI49+1),0)))))))))</f>
        <v>0</v>
      </c>
      <c r="BE52" s="27">
        <f>IF(AND(Inputs!$CO49=0,BE$4&gt;=Inputs!$CM49),1,IF(AND(BE$4&gt;=Inputs!$CM49,BE$4&lt;Inputs!$CN49),1,IF(AND(BE$4=Inputs!$CN49,BE$4=Inputs!$CO49),1,IF(OR(AND(BE$4=Inputs!$CN49+1,Inputs!$CN49=Inputs!$CO49),AND(BE$4=Inputs!$CN49+2,Inputs!$CN49=Inputs!$CO49)),0,IF(BE$4=Inputs!$CN49,0.8,IF(BE$4=Inputs!$CN49+1,0.6,IF(BE$4=Inputs!$CN49+2,0.4,IF(BE$4=Inputs!$CO49,0.2,IF(AND(BE$4&gt;=Inputs!$CL49,BE$4&lt;Inputs!$CM49),(BE$4-Inputs!$CL49+1)/(Inputs!$AI49+1),0)))))))))</f>
        <v>0</v>
      </c>
      <c r="BF52" s="27">
        <f>IF(AND(Inputs!$CO49=0,BF$4&gt;=Inputs!$CM49),1,IF(AND(BF$4&gt;=Inputs!$CM49,BF$4&lt;Inputs!$CN49),1,IF(AND(BF$4=Inputs!$CN49,BF$4=Inputs!$CO49),1,IF(OR(AND(BF$4=Inputs!$CN49+1,Inputs!$CN49=Inputs!$CO49),AND(BF$4=Inputs!$CN49+2,Inputs!$CN49=Inputs!$CO49)),0,IF(BF$4=Inputs!$CN49,0.8,IF(BF$4=Inputs!$CN49+1,0.6,IF(BF$4=Inputs!$CN49+2,0.4,IF(BF$4=Inputs!$CO49,0.2,IF(AND(BF$4&gt;=Inputs!$CL49,BF$4&lt;Inputs!$CM49),(BF$4-Inputs!$CL49+1)/(Inputs!$AI49+1),0)))))))))</f>
        <v>0</v>
      </c>
      <c r="BG52" s="27">
        <f>IF(AND(Inputs!$CO49=0,BG$4&gt;=Inputs!$CM49),1,IF(AND(BG$4&gt;=Inputs!$CM49,BG$4&lt;Inputs!$CN49),1,IF(AND(BG$4=Inputs!$CN49,BG$4=Inputs!$CO49),1,IF(OR(AND(BG$4=Inputs!$CN49+1,Inputs!$CN49=Inputs!$CO49),AND(BG$4=Inputs!$CN49+2,Inputs!$CN49=Inputs!$CO49)),0,IF(BG$4=Inputs!$CN49,0.8,IF(BG$4=Inputs!$CN49+1,0.6,IF(BG$4=Inputs!$CN49+2,0.4,IF(BG$4=Inputs!$CO49,0.2,IF(AND(BG$4&gt;=Inputs!$CL49,BG$4&lt;Inputs!$CM49),(BG$4-Inputs!$CL49+1)/(Inputs!$AI49+1),0)))))))))</f>
        <v>0</v>
      </c>
      <c r="BH52" s="27">
        <f>IF(AND(Inputs!$CO49=0,BH$4&gt;=Inputs!$CM49),1,IF(AND(BH$4&gt;=Inputs!$CM49,BH$4&lt;Inputs!$CN49),1,IF(AND(BH$4=Inputs!$CN49,BH$4=Inputs!$CO49),1,IF(OR(AND(BH$4=Inputs!$CN49+1,Inputs!$CN49=Inputs!$CO49),AND(BH$4=Inputs!$CN49+2,Inputs!$CN49=Inputs!$CO49)),0,IF(BH$4=Inputs!$CN49,0.8,IF(BH$4=Inputs!$CN49+1,0.6,IF(BH$4=Inputs!$CN49+2,0.4,IF(BH$4=Inputs!$CO49,0.2,IF(AND(BH$4&gt;=Inputs!$CL49,BH$4&lt;Inputs!$CM49),(BH$4-Inputs!$CL49+1)/(Inputs!$AI49+1),0)))))))))</f>
        <v>0</v>
      </c>
      <c r="BI52" s="27">
        <f>IF(AND(Inputs!$CO49=0,BI$4&gt;=Inputs!$CM49),1,IF(AND(BI$4&gt;=Inputs!$CM49,BI$4&lt;Inputs!$CN49),1,IF(AND(BI$4=Inputs!$CN49,BI$4=Inputs!$CO49),1,IF(OR(AND(BI$4=Inputs!$CN49+1,Inputs!$CN49=Inputs!$CO49),AND(BI$4=Inputs!$CN49+2,Inputs!$CN49=Inputs!$CO49)),0,IF(BI$4=Inputs!$CN49,0.8,IF(BI$4=Inputs!$CN49+1,0.6,IF(BI$4=Inputs!$CN49+2,0.4,IF(BI$4=Inputs!$CO49,0.2,IF(AND(BI$4&gt;=Inputs!$CL49,BI$4&lt;Inputs!$CM49),(BI$4-Inputs!$CL49+1)/(Inputs!$AI49+1),0)))))))))</f>
        <v>0</v>
      </c>
      <c r="BJ52" s="27">
        <f>IF(AND(Inputs!$CO49=0,BJ$4&gt;=Inputs!$CM49),1,IF(AND(BJ$4&gt;=Inputs!$CM49,BJ$4&lt;Inputs!$CN49),1,IF(AND(BJ$4=Inputs!$CN49,BJ$4=Inputs!$CO49),1,IF(OR(AND(BJ$4=Inputs!$CN49+1,Inputs!$CN49=Inputs!$CO49),AND(BJ$4=Inputs!$CN49+2,Inputs!$CN49=Inputs!$CO49)),0,IF(BJ$4=Inputs!$CN49,0.8,IF(BJ$4=Inputs!$CN49+1,0.6,IF(BJ$4=Inputs!$CN49+2,0.4,IF(BJ$4=Inputs!$CO49,0.2,IF(AND(BJ$4&gt;=Inputs!$CL49,BJ$4&lt;Inputs!$CM49),(BJ$4-Inputs!$CL49+1)/(Inputs!$AI49+1),0)))))))))</f>
        <v>0</v>
      </c>
      <c r="BK52" s="27">
        <f>IF(AND(Inputs!$CO49=0,BK$4&gt;=Inputs!$CM49),1,IF(AND(BK$4&gt;=Inputs!$CM49,BK$4&lt;Inputs!$CN49),1,IF(AND(BK$4=Inputs!$CN49,BK$4=Inputs!$CO49),1,IF(OR(AND(BK$4=Inputs!$CN49+1,Inputs!$CN49=Inputs!$CO49),AND(BK$4=Inputs!$CN49+2,Inputs!$CN49=Inputs!$CO49)),0,IF(BK$4=Inputs!$CN49,0.8,IF(BK$4=Inputs!$CN49+1,0.6,IF(BK$4=Inputs!$CN49+2,0.4,IF(BK$4=Inputs!$CO49,0.2,IF(AND(BK$4&gt;=Inputs!$CL49,BK$4&lt;Inputs!$CM49),(BK$4-Inputs!$CL49+1)/(Inputs!$AI49+1),0)))))))))</f>
        <v>0</v>
      </c>
      <c r="BL52" s="27">
        <f>IF(AND(Inputs!$CO49=0,BL$4&gt;=Inputs!$CM49),1,IF(AND(BL$4&gt;=Inputs!$CM49,BL$4&lt;Inputs!$CN49),1,IF(AND(BL$4=Inputs!$CN49,BL$4=Inputs!$CO49),1,IF(OR(AND(BL$4=Inputs!$CN49+1,Inputs!$CN49=Inputs!$CO49),AND(BL$4=Inputs!$CN49+2,Inputs!$CN49=Inputs!$CO49)),0,IF(BL$4=Inputs!$CN49,0.8,IF(BL$4=Inputs!$CN49+1,0.6,IF(BL$4=Inputs!$CN49+2,0.4,IF(BL$4=Inputs!$CO49,0.2,IF(AND(BL$4&gt;=Inputs!$CL49,BL$4&lt;Inputs!$CM49),(BL$4-Inputs!$CL49+1)/(Inputs!$AI49+1),0)))))))))</f>
        <v>0</v>
      </c>
      <c r="BM52" s="27">
        <f>IF(AND(Inputs!$CO49=0,BM$4&gt;=Inputs!$CM49),1,IF(AND(BM$4&gt;=Inputs!$CM49,BM$4&lt;Inputs!$CN49),1,IF(AND(BM$4=Inputs!$CN49,BM$4=Inputs!$CO49),1,IF(OR(AND(BM$4=Inputs!$CN49+1,Inputs!$CN49=Inputs!$CO49),AND(BM$4=Inputs!$CN49+2,Inputs!$CN49=Inputs!$CO49)),0,IF(BM$4=Inputs!$CN49,0.8,IF(BM$4=Inputs!$CN49+1,0.6,IF(BM$4=Inputs!$CN49+2,0.4,IF(BM$4=Inputs!$CO49,0.2,IF(AND(BM$4&gt;=Inputs!$CL49,BM$4&lt;Inputs!$CM49),(BM$4-Inputs!$CL49+1)/(Inputs!$AI49+1),0)))))))))</f>
        <v>0</v>
      </c>
      <c r="BO52" s="46" t="str">
        <f>IF(Inputs!$B49="","",(ROUND(Inputs!$BC49*AJ52,0)))</f>
        <v/>
      </c>
      <c r="BP52" s="46" t="str">
        <f>IF(Inputs!$B49="","",(ROUND(Inputs!$BC49*AK52,0)))</f>
        <v/>
      </c>
      <c r="BQ52" s="46" t="str">
        <f>IF(Inputs!$B49="","",(ROUND(Inputs!$BC49*AL52,0)))</f>
        <v/>
      </c>
      <c r="BR52" s="46" t="str">
        <f>IF(Inputs!$B49="","",(ROUND(Inputs!$BC49*AM52,0)))</f>
        <v/>
      </c>
      <c r="BS52" s="46" t="str">
        <f>IF(Inputs!$B49="","",(ROUND(Inputs!$BC49*AN52,0)))</f>
        <v/>
      </c>
      <c r="BT52" s="46" t="str">
        <f>IF(Inputs!$B49="","",(ROUND(Inputs!$BC49*AO52,0)))</f>
        <v/>
      </c>
      <c r="BU52" s="46" t="str">
        <f>IF(Inputs!$B49="","",(ROUND(Inputs!$BC49*AP52,0)))</f>
        <v/>
      </c>
      <c r="BV52" s="46" t="str">
        <f>IF(Inputs!$B49="","",(ROUND(Inputs!$BC49*AQ52,0)))</f>
        <v/>
      </c>
      <c r="BW52" s="46" t="str">
        <f>IF(Inputs!$B49="","",(ROUND(Inputs!$BC49*AR52,0)))</f>
        <v/>
      </c>
      <c r="BX52" s="46" t="str">
        <f>IF(Inputs!$B49="","",(ROUND(Inputs!$BC49*AS52,0)))</f>
        <v/>
      </c>
      <c r="BY52" s="46" t="str">
        <f>IF(Inputs!$B49="","",(ROUND(Inputs!$BC49*AT52,0)))</f>
        <v/>
      </c>
      <c r="BZ52" s="46" t="str">
        <f>IF(Inputs!$B49="","",(ROUND(Inputs!$BC49*AU52,0)))</f>
        <v/>
      </c>
      <c r="CA52" s="46" t="str">
        <f>IF(Inputs!$B49="","",(ROUND(Inputs!$BC49*AV52,0)))</f>
        <v/>
      </c>
      <c r="CB52" s="46" t="str">
        <f>IF(Inputs!$B49="","",(ROUND(Inputs!$BC49*AW52,0)))</f>
        <v/>
      </c>
      <c r="CC52" s="46" t="str">
        <f>IF(Inputs!$B49="","",(ROUND(Inputs!$BC49*AX52,0)))</f>
        <v/>
      </c>
      <c r="CD52" s="46" t="str">
        <f>IF(Inputs!$B49="","",(ROUND(Inputs!$BC49*AY52,0)))</f>
        <v/>
      </c>
      <c r="CE52" s="46" t="str">
        <f>IF(Inputs!$B49="","",(ROUND(Inputs!$BC49*AZ52,0)))</f>
        <v/>
      </c>
      <c r="CF52" s="46" t="str">
        <f>IF(Inputs!$B49="","",(ROUND(Inputs!$BC49*BA52,0)))</f>
        <v/>
      </c>
      <c r="CG52" s="46" t="str">
        <f>IF(Inputs!$B49="","",(ROUND(Inputs!$BC49*BB52,0)))</f>
        <v/>
      </c>
      <c r="CH52" s="46" t="str">
        <f>IF(Inputs!$B49="","",(ROUND(Inputs!$BC49*BC52,0)))</f>
        <v/>
      </c>
      <c r="CI52" s="46" t="str">
        <f>IF(Inputs!$B49="","",(ROUND(Inputs!$BC49*BD52,0)))</f>
        <v/>
      </c>
      <c r="CJ52" s="46" t="str">
        <f>IF(Inputs!$B49="","",(ROUND(Inputs!$BC49*BE52,0)))</f>
        <v/>
      </c>
      <c r="CK52" s="46" t="str">
        <f>IF(Inputs!$B49="","",(ROUND(Inputs!$BC49*BF52,0)))</f>
        <v/>
      </c>
      <c r="CL52" s="46" t="str">
        <f>IF(Inputs!$B49="","",(ROUND(Inputs!$BC49*BG52,0)))</f>
        <v/>
      </c>
      <c r="CM52" s="46" t="str">
        <f>IF(Inputs!$B49="","",(ROUND(Inputs!$BC49*BH52,0)))</f>
        <v/>
      </c>
      <c r="CN52" s="46" t="str">
        <f>IF(Inputs!$B49="","",(ROUND(Inputs!$BC49*BI52,0)))</f>
        <v/>
      </c>
      <c r="CO52" s="46" t="str">
        <f>IF(Inputs!$B49="","",(ROUND(Inputs!$BC49*BJ52,0)))</f>
        <v/>
      </c>
      <c r="CP52" s="46" t="str">
        <f>IF(Inputs!$B49="","",(ROUND(Inputs!$BC49*BK52,0)))</f>
        <v/>
      </c>
      <c r="CQ52" s="46" t="str">
        <f>IF(Inputs!$B49="","",(ROUND(Inputs!$BC49*BL52,0)))</f>
        <v/>
      </c>
      <c r="CR52" s="46" t="str">
        <f>IF(Inputs!$B49="","",(ROUND(Inputs!$BC49*BM52,0)))</f>
        <v/>
      </c>
      <c r="CV52" s="46" t="str">
        <f>IF(A52="","",IF(AND(CV$4&lt;=Inputs!$CQ49,CV$4&gt;=Inputs!$CP49),Inputs!$AR49/(Inputs!$CQ49-Inputs!$CP49+1),0)+IF(CV$4=Inputs!$CL49,Inputs!$BD49,0))</f>
        <v/>
      </c>
      <c r="CW52" s="46" t="str">
        <f>IF(B52="","",IF(AND(CW$4&lt;=Inputs!$CQ49,CW$4&gt;=Inputs!$CP49),Inputs!$AR49/(Inputs!$CQ49-Inputs!$CP49+1),0)+IF(CW$4=Inputs!$CL49,Inputs!$BD49,0))</f>
        <v/>
      </c>
      <c r="CX52" s="46" t="str">
        <f>IF(C52="","",IF(AND(CX$4&lt;=Inputs!$CQ49,CX$4&gt;=Inputs!$CP49),Inputs!$AR49/(Inputs!$CQ49-Inputs!$CP49+1),0)+IF(CX$4=Inputs!$CL49,Inputs!$BD49,0))</f>
        <v/>
      </c>
      <c r="CY52" s="46" t="str">
        <f>IF(D52="","",IF(AND(CY$4&lt;=Inputs!$CQ49,CY$4&gt;=Inputs!$CP49),Inputs!$AR49/(Inputs!$CQ49-Inputs!$CP49+1),0)+IF(CY$4=Inputs!$CL49,Inputs!$BD49,0))</f>
        <v/>
      </c>
      <c r="CZ52" s="46" t="str">
        <f>IF(E52="","",IF(AND(CZ$4&lt;=Inputs!$CQ49,CZ$4&gt;=Inputs!$CP49),Inputs!$AR49/(Inputs!$CQ49-Inputs!$CP49+1),0)+IF(CZ$4=Inputs!$CL49,Inputs!$BD49,0))</f>
        <v/>
      </c>
      <c r="DA52" s="46" t="str">
        <f>IF(F52="","",IF(AND(DA$4&lt;=Inputs!$CQ49,DA$4&gt;=Inputs!$CP49),Inputs!$AR49/(Inputs!$CQ49-Inputs!$CP49+1),0)+IF(DA$4=Inputs!$CL49,Inputs!$BD49,0))</f>
        <v/>
      </c>
      <c r="DB52" s="46" t="str">
        <f>IF(G52="","",IF(AND(DB$4&lt;=Inputs!$CQ49,DB$4&gt;=Inputs!$CP49),Inputs!$AR49/(Inputs!$CQ49-Inputs!$CP49+1),0)+IF(DB$4=Inputs!$CL49,Inputs!$BD49,0))</f>
        <v/>
      </c>
      <c r="DC52" s="46" t="str">
        <f>IF(H52="","",IF(AND(DC$4&lt;=Inputs!$CQ49,DC$4&gt;=Inputs!$CP49),Inputs!$AR49/(Inputs!$CQ49-Inputs!$CP49+1),0)+IF(DC$4=Inputs!$CL49,Inputs!$BD49,0))</f>
        <v/>
      </c>
      <c r="DD52" s="46" t="str">
        <f>IF(I52="","",IF(AND(DD$4&lt;=Inputs!$CQ49,DD$4&gt;=Inputs!$CP49),Inputs!$AR49/(Inputs!$CQ49-Inputs!$CP49+1),0)+IF(DD$4=Inputs!$CL49,Inputs!$BD49,0))</f>
        <v/>
      </c>
      <c r="DE52" s="46" t="str">
        <f>IF(J52="","",IF(AND(DE$4&lt;=Inputs!$CQ49,DE$4&gt;=Inputs!$CP49),Inputs!$AR49/(Inputs!$CQ49-Inputs!$CP49+1),0)+IF(DE$4=Inputs!$CL49,Inputs!$BD49,0))</f>
        <v/>
      </c>
      <c r="DF52" s="46" t="str">
        <f>IF(K52="","",IF(AND(DF$4&lt;=Inputs!$CQ49,DF$4&gt;=Inputs!$CP49),Inputs!$AR49/(Inputs!$CQ49-Inputs!$CP49+1),0)+IF(DF$4=Inputs!$CL49,Inputs!$BD49,0))</f>
        <v/>
      </c>
      <c r="DG52" s="46" t="str">
        <f>IF(L52="","",IF(AND(DG$4&lt;=Inputs!$CQ49,DG$4&gt;=Inputs!$CP49),Inputs!$AR49/(Inputs!$CQ49-Inputs!$CP49+1),0)+IF(DG$4=Inputs!$CL49,Inputs!$BD49,0))</f>
        <v/>
      </c>
      <c r="DH52" s="46" t="str">
        <f>IF(M52="","",IF(AND(DH$4&lt;=Inputs!$CQ49,DH$4&gt;=Inputs!$CP49),Inputs!$AR49/(Inputs!$CQ49-Inputs!$CP49+1),0)+IF(DH$4=Inputs!$CL49,Inputs!$BD49,0))</f>
        <v/>
      </c>
      <c r="DI52" s="46" t="str">
        <f>IF(N52="","",IF(AND(DI$4&lt;=Inputs!$CQ49,DI$4&gt;=Inputs!$CP49),Inputs!$AR49/(Inputs!$CQ49-Inputs!$CP49+1),0)+IF(DI$4=Inputs!$CL49,Inputs!$BD49,0))</f>
        <v/>
      </c>
      <c r="DJ52" s="46" t="str">
        <f>IF(O52="","",IF(AND(DJ$4&lt;=Inputs!$CQ49,DJ$4&gt;=Inputs!$CP49),Inputs!$AR49/(Inputs!$CQ49-Inputs!$CP49+1),0)+IF(DJ$4=Inputs!$CL49,Inputs!$BD49,0))</f>
        <v/>
      </c>
      <c r="DK52" s="46" t="str">
        <f>IF(P52="","",IF(AND(DK$4&lt;=Inputs!$CQ49,DK$4&gt;=Inputs!$CP49),Inputs!$AR49/(Inputs!$CQ49-Inputs!$CP49+1),0)+IF(DK$4=Inputs!$CL49,Inputs!$BD49,0))</f>
        <v/>
      </c>
      <c r="DL52" s="46" t="str">
        <f>IF(Q52="","",IF(AND(DL$4&lt;=Inputs!$CQ49,DL$4&gt;=Inputs!$CP49),Inputs!$AR49/(Inputs!$CQ49-Inputs!$CP49+1),0)+IF(DL$4=Inputs!$CL49,Inputs!$BD49,0))</f>
        <v/>
      </c>
      <c r="DM52" s="46" t="str">
        <f>IF(R52="","",IF(AND(DM$4&lt;=Inputs!$CQ49,DM$4&gt;=Inputs!$CP49),Inputs!$AR49/(Inputs!$CQ49-Inputs!$CP49+1),0)+IF(DM$4=Inputs!$CL49,Inputs!$BD49,0))</f>
        <v/>
      </c>
      <c r="DN52" s="46" t="str">
        <f>IF(S52="","",IF(AND(DN$4&lt;=Inputs!$CQ49,DN$4&gt;=Inputs!$CP49),Inputs!$AR49/(Inputs!$CQ49-Inputs!$CP49+1),0)+IF(DN$4=Inputs!$CL49,Inputs!$BD49,0))</f>
        <v/>
      </c>
      <c r="DO52" s="46" t="str">
        <f>IF(T52="","",IF(AND(DO$4&lt;=Inputs!$CQ49,DO$4&gt;=Inputs!$CP49),Inputs!$AR49/(Inputs!$CQ49-Inputs!$CP49+1),0)+IF(DO$4=Inputs!$CL49,Inputs!$BD49,0))</f>
        <v/>
      </c>
      <c r="DP52" s="46" t="str">
        <f>IF(U52="","",IF(AND(DP$4&lt;=Inputs!$CQ49,DP$4&gt;=Inputs!$CP49),Inputs!$AR49/(Inputs!$CQ49-Inputs!$CP49+1),0)+IF(DP$4=Inputs!$CL49,Inputs!$BD49,0))</f>
        <v/>
      </c>
      <c r="DQ52" s="46" t="str">
        <f>IF(V52="","",IF(AND(DQ$4&lt;=Inputs!$CQ49,DQ$4&gt;=Inputs!$CP49),Inputs!$AR49/(Inputs!$CQ49-Inputs!$CP49+1),0)+IF(DQ$4=Inputs!$CL49,Inputs!$BD49,0))</f>
        <v/>
      </c>
      <c r="DR52" s="46" t="str">
        <f>IF(W52="","",IF(AND(DR$4&lt;=Inputs!$CQ49,DR$4&gt;=Inputs!$CP49),Inputs!$AR49/(Inputs!$CQ49-Inputs!$CP49+1),0)+IF(DR$4=Inputs!$CL49,Inputs!$BD49,0))</f>
        <v/>
      </c>
      <c r="DS52" s="46" t="str">
        <f>IF(X52="","",IF(AND(DS$4&lt;=Inputs!$CQ49,DS$4&gt;=Inputs!$CP49),Inputs!$AR49/(Inputs!$CQ49-Inputs!$CP49+1),0)+IF(DS$4=Inputs!$CL49,Inputs!$BD49,0))</f>
        <v/>
      </c>
      <c r="DT52" s="46" t="str">
        <f>IF(Y52="","",IF(AND(DT$4&lt;=Inputs!$CQ49,DT$4&gt;=Inputs!$CP49),Inputs!$AR49/(Inputs!$CQ49-Inputs!$CP49+1),0)+IF(DT$4=Inputs!$CL49,Inputs!$BD49,0))</f>
        <v/>
      </c>
      <c r="DU52" s="46" t="str">
        <f>IF(Z52="","",IF(AND(DU$4&lt;=Inputs!$CQ49,DU$4&gt;=Inputs!$CP49),Inputs!$AR49/(Inputs!$CQ49-Inputs!$CP49+1),0)+IF(DU$4=Inputs!$CL49,Inputs!$BD49,0))</f>
        <v/>
      </c>
      <c r="DV52" s="46" t="str">
        <f>IF(AA52="","",IF(AND(DV$4&lt;=Inputs!$CQ49,DV$4&gt;=Inputs!$CP49),Inputs!$AR49/(Inputs!$CQ49-Inputs!$CP49+1),0)+IF(DV$4=Inputs!$CL49,Inputs!$BD49,0))</f>
        <v/>
      </c>
      <c r="DW52" s="46" t="str">
        <f>IF(AB52="","",IF(AND(DW$4&lt;=Inputs!$CQ49,DW$4&gt;=Inputs!$CP49),Inputs!$AR49/(Inputs!$CQ49-Inputs!$CP49+1),0)+IF(DW$4=Inputs!$CL49,Inputs!$BD49,0))</f>
        <v/>
      </c>
      <c r="DX52" s="46" t="str">
        <f>IF(AC52="","",IF(AND(DX$4&lt;=Inputs!$CQ49,DX$4&gt;=Inputs!$CP49),Inputs!$AR49/(Inputs!$CQ49-Inputs!$CP49+1),0)+IF(DX$4=Inputs!$CL49,Inputs!$BD49,0))</f>
        <v/>
      </c>
      <c r="DY52" s="46" t="str">
        <f>IF(AD52="","",IF(AND(DY$4&lt;=Inputs!$CQ49,DY$4&gt;=Inputs!$CP49),Inputs!$AR49/(Inputs!$CQ49-Inputs!$CP49+1),0)+IF(DY$4=Inputs!$CL49,Inputs!$BD49,0))</f>
        <v/>
      </c>
      <c r="DZ52" s="46" t="str">
        <f t="shared" si="3"/>
        <v/>
      </c>
    </row>
    <row r="53" spans="1:130">
      <c r="A53" s="7" t="str">
        <f>IF(Inputs!A50="","",Inputs!A50)</f>
        <v/>
      </c>
      <c r="B53" t="str">
        <f>IF(Inputs!B50="","",Inputs!B50)</f>
        <v/>
      </c>
      <c r="C53" s="46" t="str">
        <f>IF(Inputs!$B50="","",BO53-CV53)</f>
        <v/>
      </c>
      <c r="D53" s="46" t="str">
        <f>IF(Inputs!$B50="","",BP53-CW53)</f>
        <v/>
      </c>
      <c r="E53" s="46" t="str">
        <f>IF(Inputs!$B50="","",BQ53-CX53)</f>
        <v/>
      </c>
      <c r="F53" s="46" t="str">
        <f>IF(Inputs!$B50="","",BR53-CY53)</f>
        <v/>
      </c>
      <c r="G53" s="46" t="str">
        <f>IF(Inputs!$B50="","",BS53-CZ53)</f>
        <v/>
      </c>
      <c r="H53" s="46" t="str">
        <f>IF(Inputs!$B50="","",BT53-DA53)</f>
        <v/>
      </c>
      <c r="I53" s="46" t="str">
        <f>IF(Inputs!$B50="","",BU53-DB53)</f>
        <v/>
      </c>
      <c r="J53" s="46" t="str">
        <f>IF(Inputs!$B50="","",BV53-DC53)</f>
        <v/>
      </c>
      <c r="K53" s="46" t="str">
        <f>IF(Inputs!$B50="","",BW53-DD53)</f>
        <v/>
      </c>
      <c r="L53" s="46" t="str">
        <f>IF(Inputs!$B50="","",BX53-DE53)</f>
        <v/>
      </c>
      <c r="M53" s="46" t="str">
        <f>IF(Inputs!$B50="","",BY53-DF53)</f>
        <v/>
      </c>
      <c r="N53" s="46" t="str">
        <f>IF(Inputs!$B50="","",BZ53-DG53)</f>
        <v/>
      </c>
      <c r="O53" s="46" t="str">
        <f>IF(Inputs!$B50="","",CA53-DH53)</f>
        <v/>
      </c>
      <c r="P53" s="46" t="str">
        <f>IF(Inputs!$B50="","",CB53-DI53)</f>
        <v/>
      </c>
      <c r="Q53" s="46" t="str">
        <f>IF(Inputs!$B50="","",CC53-DJ53)</f>
        <v/>
      </c>
      <c r="R53" s="46" t="str">
        <f>IF(Inputs!$B50="","",CD53-DK53)</f>
        <v/>
      </c>
      <c r="S53" s="46" t="str">
        <f>IF(Inputs!$B50="","",CE53-DL53)</f>
        <v/>
      </c>
      <c r="T53" s="46" t="str">
        <f>IF(Inputs!$B50="","",CF53-DM53)</f>
        <v/>
      </c>
      <c r="U53" s="46" t="str">
        <f>IF(Inputs!$B50="","",CG53-DN53)</f>
        <v/>
      </c>
      <c r="V53" s="46" t="str">
        <f>IF(Inputs!$B50="","",CH53-DO53)</f>
        <v/>
      </c>
      <c r="W53" s="46" t="str">
        <f>IF(Inputs!$B50="","",CI53-DP53)</f>
        <v/>
      </c>
      <c r="X53" s="46" t="str">
        <f>IF(Inputs!$B50="","",CJ53-DQ53)</f>
        <v/>
      </c>
      <c r="Y53" s="46" t="str">
        <f>IF(Inputs!$B50="","",CK53-DR53)</f>
        <v/>
      </c>
      <c r="Z53" s="46" t="str">
        <f>IF(Inputs!$B50="","",CL53-DS53)</f>
        <v/>
      </c>
      <c r="AA53" s="46" t="str">
        <f>IF(Inputs!$B50="","",CM53-DT53)</f>
        <v/>
      </c>
      <c r="AB53" s="46" t="str">
        <f>IF(Inputs!$B50="","",CN53-DU53)</f>
        <v/>
      </c>
      <c r="AC53" s="46" t="str">
        <f>IF(Inputs!$B50="","",CO53-DV53)</f>
        <v/>
      </c>
      <c r="AD53" s="46" t="str">
        <f>IF(Inputs!$B50="","",CP53-DW53)</f>
        <v/>
      </c>
      <c r="AE53" s="46" t="str">
        <f>IF(Inputs!$B50="","",CQ53-DX53)</f>
        <v/>
      </c>
      <c r="AF53" s="46" t="str">
        <f>IF(Inputs!$B50="","",CR53-DY53)</f>
        <v/>
      </c>
      <c r="AG53" s="50" t="str">
        <f t="shared" si="4"/>
        <v/>
      </c>
      <c r="AH53" s="50"/>
      <c r="AJ53" s="27">
        <f>IF(AND(Inputs!$CO50=0,AJ$4&gt;=Inputs!$CM50),1,IF(AND(AJ$4&gt;=Inputs!$CM50,AJ$4&lt;Inputs!$CN50),1,IF(AND(AJ$4=Inputs!$CN50,AJ$4=Inputs!$CO50),1,IF(OR(AND(AJ$4=Inputs!$CN50+1,Inputs!$CN50=Inputs!$CO50),AND(AJ$4=Inputs!$CN50+2,Inputs!$CN50=Inputs!$CO50)),0,IF(AJ$4=Inputs!$CN50,0.8,IF(AJ$4=Inputs!$CN50+1,0.6,IF(AJ$4=Inputs!$CN50+2,0.4,IF(AJ$4=Inputs!$CO50,0.2,IF(AND(AJ$4&gt;=Inputs!$CL50,AJ$4&lt;Inputs!$CM50),(AJ$4-Inputs!$CL50+1)/(Inputs!$AI50+1),0)))))))))</f>
        <v>0</v>
      </c>
      <c r="AK53" s="27">
        <f>IF(AND(Inputs!$CO50=0,AK$4&gt;=Inputs!$CM50),1,IF(AND(AK$4&gt;=Inputs!$CM50,AK$4&lt;Inputs!$CN50),1,IF(AND(AK$4=Inputs!$CN50,AK$4=Inputs!$CO50),1,IF(OR(AND(AK$4=Inputs!$CN50+1,Inputs!$CN50=Inputs!$CO50),AND(AK$4=Inputs!$CN50+2,Inputs!$CN50=Inputs!$CO50)),0,IF(AK$4=Inputs!$CN50,0.8,IF(AK$4=Inputs!$CN50+1,0.6,IF(AK$4=Inputs!$CN50+2,0.4,IF(AK$4=Inputs!$CO50,0.2,IF(AND(AK$4&gt;=Inputs!$CL50,AK$4&lt;Inputs!$CM50),(AK$4-Inputs!$CL50+1)/(Inputs!$AI50+1),0)))))))))</f>
        <v>0</v>
      </c>
      <c r="AL53" s="27">
        <f>IF(AND(Inputs!$CO50=0,AL$4&gt;=Inputs!$CM50),1,IF(AND(AL$4&gt;=Inputs!$CM50,AL$4&lt;Inputs!$CN50),1,IF(AND(AL$4=Inputs!$CN50,AL$4=Inputs!$CO50),1,IF(OR(AND(AL$4=Inputs!$CN50+1,Inputs!$CN50=Inputs!$CO50),AND(AL$4=Inputs!$CN50+2,Inputs!$CN50=Inputs!$CO50)),0,IF(AL$4=Inputs!$CN50,0.8,IF(AL$4=Inputs!$CN50+1,0.6,IF(AL$4=Inputs!$CN50+2,0.4,IF(AL$4=Inputs!$CO50,0.2,IF(AND(AL$4&gt;=Inputs!$CL50,AL$4&lt;Inputs!$CM50),(AL$4-Inputs!$CL50+1)/(Inputs!$AI50+1),0)))))))))</f>
        <v>0</v>
      </c>
      <c r="AM53" s="27">
        <f>IF(AND(Inputs!$CO50=0,AM$4&gt;=Inputs!$CM50),1,IF(AND(AM$4&gt;=Inputs!$CM50,AM$4&lt;Inputs!$CN50),1,IF(AND(AM$4=Inputs!$CN50,AM$4=Inputs!$CO50),1,IF(OR(AND(AM$4=Inputs!$CN50+1,Inputs!$CN50=Inputs!$CO50),AND(AM$4=Inputs!$CN50+2,Inputs!$CN50=Inputs!$CO50)),0,IF(AM$4=Inputs!$CN50,0.8,IF(AM$4=Inputs!$CN50+1,0.6,IF(AM$4=Inputs!$CN50+2,0.4,IF(AM$4=Inputs!$CO50,0.2,IF(AND(AM$4&gt;=Inputs!$CL50,AM$4&lt;Inputs!$CM50),(AM$4-Inputs!$CL50+1)/(Inputs!$AI50+1),0)))))))))</f>
        <v>0</v>
      </c>
      <c r="AN53" s="27">
        <f>IF(AND(Inputs!$CO50=0,AN$4&gt;=Inputs!$CM50),1,IF(AND(AN$4&gt;=Inputs!$CM50,AN$4&lt;Inputs!$CN50),1,IF(AND(AN$4=Inputs!$CN50,AN$4=Inputs!$CO50),1,IF(OR(AND(AN$4=Inputs!$CN50+1,Inputs!$CN50=Inputs!$CO50),AND(AN$4=Inputs!$CN50+2,Inputs!$CN50=Inputs!$CO50)),0,IF(AN$4=Inputs!$CN50,0.8,IF(AN$4=Inputs!$CN50+1,0.6,IF(AN$4=Inputs!$CN50+2,0.4,IF(AN$4=Inputs!$CO50,0.2,IF(AND(AN$4&gt;=Inputs!$CL50,AN$4&lt;Inputs!$CM50),(AN$4-Inputs!$CL50+1)/(Inputs!$AI50+1),0)))))))))</f>
        <v>0</v>
      </c>
      <c r="AO53" s="27">
        <f>IF(AND(Inputs!$CO50=0,AO$4&gt;=Inputs!$CM50),1,IF(AND(AO$4&gt;=Inputs!$CM50,AO$4&lt;Inputs!$CN50),1,IF(AND(AO$4=Inputs!$CN50,AO$4=Inputs!$CO50),1,IF(OR(AND(AO$4=Inputs!$CN50+1,Inputs!$CN50=Inputs!$CO50),AND(AO$4=Inputs!$CN50+2,Inputs!$CN50=Inputs!$CO50)),0,IF(AO$4=Inputs!$CN50,0.8,IF(AO$4=Inputs!$CN50+1,0.6,IF(AO$4=Inputs!$CN50+2,0.4,IF(AO$4=Inputs!$CO50,0.2,IF(AND(AO$4&gt;=Inputs!$CL50,AO$4&lt;Inputs!$CM50),(AO$4-Inputs!$CL50+1)/(Inputs!$AI50+1),0)))))))))</f>
        <v>0</v>
      </c>
      <c r="AP53" s="27">
        <f>IF(AND(Inputs!$CO50=0,AP$4&gt;=Inputs!$CM50),1,IF(AND(AP$4&gt;=Inputs!$CM50,AP$4&lt;Inputs!$CN50),1,IF(AND(AP$4=Inputs!$CN50,AP$4=Inputs!$CO50),1,IF(OR(AND(AP$4=Inputs!$CN50+1,Inputs!$CN50=Inputs!$CO50),AND(AP$4=Inputs!$CN50+2,Inputs!$CN50=Inputs!$CO50)),0,IF(AP$4=Inputs!$CN50,0.8,IF(AP$4=Inputs!$CN50+1,0.6,IF(AP$4=Inputs!$CN50+2,0.4,IF(AP$4=Inputs!$CO50,0.2,IF(AND(AP$4&gt;=Inputs!$CL50,AP$4&lt;Inputs!$CM50),(AP$4-Inputs!$CL50+1)/(Inputs!$AI50+1),0)))))))))</f>
        <v>0</v>
      </c>
      <c r="AQ53" s="27">
        <f>IF(AND(Inputs!$CO50=0,AQ$4&gt;=Inputs!$CM50),1,IF(AND(AQ$4&gt;=Inputs!$CM50,AQ$4&lt;Inputs!$CN50),1,IF(AND(AQ$4=Inputs!$CN50,AQ$4=Inputs!$CO50),1,IF(OR(AND(AQ$4=Inputs!$CN50+1,Inputs!$CN50=Inputs!$CO50),AND(AQ$4=Inputs!$CN50+2,Inputs!$CN50=Inputs!$CO50)),0,IF(AQ$4=Inputs!$CN50,0.8,IF(AQ$4=Inputs!$CN50+1,0.6,IF(AQ$4=Inputs!$CN50+2,0.4,IF(AQ$4=Inputs!$CO50,0.2,IF(AND(AQ$4&gt;=Inputs!$CL50,AQ$4&lt;Inputs!$CM50),(AQ$4-Inputs!$CL50+1)/(Inputs!$AI50+1),0)))))))))</f>
        <v>0</v>
      </c>
      <c r="AR53" s="27">
        <f>IF(AND(Inputs!$CO50=0,AR$4&gt;=Inputs!$CM50),1,IF(AND(AR$4&gt;=Inputs!$CM50,AR$4&lt;Inputs!$CN50),1,IF(AND(AR$4=Inputs!$CN50,AR$4=Inputs!$CO50),1,IF(OR(AND(AR$4=Inputs!$CN50+1,Inputs!$CN50=Inputs!$CO50),AND(AR$4=Inputs!$CN50+2,Inputs!$CN50=Inputs!$CO50)),0,IF(AR$4=Inputs!$CN50,0.8,IF(AR$4=Inputs!$CN50+1,0.6,IF(AR$4=Inputs!$CN50+2,0.4,IF(AR$4=Inputs!$CO50,0.2,IF(AND(AR$4&gt;=Inputs!$CL50,AR$4&lt;Inputs!$CM50),(AR$4-Inputs!$CL50+1)/(Inputs!$AI50+1),0)))))))))</f>
        <v>0</v>
      </c>
      <c r="AS53" s="27">
        <f>IF(AND(Inputs!$CO50=0,AS$4&gt;=Inputs!$CM50),1,IF(AND(AS$4&gt;=Inputs!$CM50,AS$4&lt;Inputs!$CN50),1,IF(AND(AS$4=Inputs!$CN50,AS$4=Inputs!$CO50),1,IF(OR(AND(AS$4=Inputs!$CN50+1,Inputs!$CN50=Inputs!$CO50),AND(AS$4=Inputs!$CN50+2,Inputs!$CN50=Inputs!$CO50)),0,IF(AS$4=Inputs!$CN50,0.8,IF(AS$4=Inputs!$CN50+1,0.6,IF(AS$4=Inputs!$CN50+2,0.4,IF(AS$4=Inputs!$CO50,0.2,IF(AND(AS$4&gt;=Inputs!$CL50,AS$4&lt;Inputs!$CM50),(AS$4-Inputs!$CL50+1)/(Inputs!$AI50+1),0)))))))))</f>
        <v>0</v>
      </c>
      <c r="AT53" s="27">
        <f>IF(AND(Inputs!$CO50=0,AT$4&gt;=Inputs!$CM50),1,IF(AND(AT$4&gt;=Inputs!$CM50,AT$4&lt;Inputs!$CN50),1,IF(AND(AT$4=Inputs!$CN50,AT$4=Inputs!$CO50),1,IF(OR(AND(AT$4=Inputs!$CN50+1,Inputs!$CN50=Inputs!$CO50),AND(AT$4=Inputs!$CN50+2,Inputs!$CN50=Inputs!$CO50)),0,IF(AT$4=Inputs!$CN50,0.8,IF(AT$4=Inputs!$CN50+1,0.6,IF(AT$4=Inputs!$CN50+2,0.4,IF(AT$4=Inputs!$CO50,0.2,IF(AND(AT$4&gt;=Inputs!$CL50,AT$4&lt;Inputs!$CM50),(AT$4-Inputs!$CL50+1)/(Inputs!$AI50+1),0)))))))))</f>
        <v>0</v>
      </c>
      <c r="AU53" s="27">
        <f>IF(AND(Inputs!$CO50=0,AU$4&gt;=Inputs!$CM50),1,IF(AND(AU$4&gt;=Inputs!$CM50,AU$4&lt;Inputs!$CN50),1,IF(AND(AU$4=Inputs!$CN50,AU$4=Inputs!$CO50),1,IF(OR(AND(AU$4=Inputs!$CN50+1,Inputs!$CN50=Inputs!$CO50),AND(AU$4=Inputs!$CN50+2,Inputs!$CN50=Inputs!$CO50)),0,IF(AU$4=Inputs!$CN50,0.8,IF(AU$4=Inputs!$CN50+1,0.6,IF(AU$4=Inputs!$CN50+2,0.4,IF(AU$4=Inputs!$CO50,0.2,IF(AND(AU$4&gt;=Inputs!$CL50,AU$4&lt;Inputs!$CM50),(AU$4-Inputs!$CL50+1)/(Inputs!$AI50+1),0)))))))))</f>
        <v>0</v>
      </c>
      <c r="AV53" s="27">
        <f>IF(AND(Inputs!$CO50=0,AV$4&gt;=Inputs!$CM50),1,IF(AND(AV$4&gt;=Inputs!$CM50,AV$4&lt;Inputs!$CN50),1,IF(AND(AV$4=Inputs!$CN50,AV$4=Inputs!$CO50),1,IF(OR(AND(AV$4=Inputs!$CN50+1,Inputs!$CN50=Inputs!$CO50),AND(AV$4=Inputs!$CN50+2,Inputs!$CN50=Inputs!$CO50)),0,IF(AV$4=Inputs!$CN50,0.8,IF(AV$4=Inputs!$CN50+1,0.6,IF(AV$4=Inputs!$CN50+2,0.4,IF(AV$4=Inputs!$CO50,0.2,IF(AND(AV$4&gt;=Inputs!$CL50,AV$4&lt;Inputs!$CM50),(AV$4-Inputs!$CL50+1)/(Inputs!$AI50+1),0)))))))))</f>
        <v>0</v>
      </c>
      <c r="AW53" s="27">
        <f>IF(AND(Inputs!$CO50=0,AW$4&gt;=Inputs!$CM50),1,IF(AND(AW$4&gt;=Inputs!$CM50,AW$4&lt;Inputs!$CN50),1,IF(AND(AW$4=Inputs!$CN50,AW$4=Inputs!$CO50),1,IF(OR(AND(AW$4=Inputs!$CN50+1,Inputs!$CN50=Inputs!$CO50),AND(AW$4=Inputs!$CN50+2,Inputs!$CN50=Inputs!$CO50)),0,IF(AW$4=Inputs!$CN50,0.8,IF(AW$4=Inputs!$CN50+1,0.6,IF(AW$4=Inputs!$CN50+2,0.4,IF(AW$4=Inputs!$CO50,0.2,IF(AND(AW$4&gt;=Inputs!$CL50,AW$4&lt;Inputs!$CM50),(AW$4-Inputs!$CL50+1)/(Inputs!$AI50+1),0)))))))))</f>
        <v>0</v>
      </c>
      <c r="AX53" s="27">
        <f>IF(AND(Inputs!$CO50=0,AX$4&gt;=Inputs!$CM50),1,IF(AND(AX$4&gt;=Inputs!$CM50,AX$4&lt;Inputs!$CN50),1,IF(AND(AX$4=Inputs!$CN50,AX$4=Inputs!$CO50),1,IF(OR(AND(AX$4=Inputs!$CN50+1,Inputs!$CN50=Inputs!$CO50),AND(AX$4=Inputs!$CN50+2,Inputs!$CN50=Inputs!$CO50)),0,IF(AX$4=Inputs!$CN50,0.8,IF(AX$4=Inputs!$CN50+1,0.6,IF(AX$4=Inputs!$CN50+2,0.4,IF(AX$4=Inputs!$CO50,0.2,IF(AND(AX$4&gt;=Inputs!$CL50,AX$4&lt;Inputs!$CM50),(AX$4-Inputs!$CL50+1)/(Inputs!$AI50+1),0)))))))))</f>
        <v>0</v>
      </c>
      <c r="AY53" s="27">
        <f>IF(AND(Inputs!$CO50=0,AY$4&gt;=Inputs!$CM50),1,IF(AND(AY$4&gt;=Inputs!$CM50,AY$4&lt;Inputs!$CN50),1,IF(AND(AY$4=Inputs!$CN50,AY$4=Inputs!$CO50),1,IF(OR(AND(AY$4=Inputs!$CN50+1,Inputs!$CN50=Inputs!$CO50),AND(AY$4=Inputs!$CN50+2,Inputs!$CN50=Inputs!$CO50)),0,IF(AY$4=Inputs!$CN50,0.8,IF(AY$4=Inputs!$CN50+1,0.6,IF(AY$4=Inputs!$CN50+2,0.4,IF(AY$4=Inputs!$CO50,0.2,IF(AND(AY$4&gt;=Inputs!$CL50,AY$4&lt;Inputs!$CM50),(AY$4-Inputs!$CL50+1)/(Inputs!$AI50+1),0)))))))))</f>
        <v>0</v>
      </c>
      <c r="AZ53" s="27">
        <f>IF(AND(Inputs!$CO50=0,AZ$4&gt;=Inputs!$CM50),1,IF(AND(AZ$4&gt;=Inputs!$CM50,AZ$4&lt;Inputs!$CN50),1,IF(AND(AZ$4=Inputs!$CN50,AZ$4=Inputs!$CO50),1,IF(OR(AND(AZ$4=Inputs!$CN50+1,Inputs!$CN50=Inputs!$CO50),AND(AZ$4=Inputs!$CN50+2,Inputs!$CN50=Inputs!$CO50)),0,IF(AZ$4=Inputs!$CN50,0.8,IF(AZ$4=Inputs!$CN50+1,0.6,IF(AZ$4=Inputs!$CN50+2,0.4,IF(AZ$4=Inputs!$CO50,0.2,IF(AND(AZ$4&gt;=Inputs!$CL50,AZ$4&lt;Inputs!$CM50),(AZ$4-Inputs!$CL50+1)/(Inputs!$AI50+1),0)))))))))</f>
        <v>0</v>
      </c>
      <c r="BA53" s="27">
        <f>IF(AND(Inputs!$CO50=0,BA$4&gt;=Inputs!$CM50),1,IF(AND(BA$4&gt;=Inputs!$CM50,BA$4&lt;Inputs!$CN50),1,IF(AND(BA$4=Inputs!$CN50,BA$4=Inputs!$CO50),1,IF(OR(AND(BA$4=Inputs!$CN50+1,Inputs!$CN50=Inputs!$CO50),AND(BA$4=Inputs!$CN50+2,Inputs!$CN50=Inputs!$CO50)),0,IF(BA$4=Inputs!$CN50,0.8,IF(BA$4=Inputs!$CN50+1,0.6,IF(BA$4=Inputs!$CN50+2,0.4,IF(BA$4=Inputs!$CO50,0.2,IF(AND(BA$4&gt;=Inputs!$CL50,BA$4&lt;Inputs!$CM50),(BA$4-Inputs!$CL50+1)/(Inputs!$AI50+1),0)))))))))</f>
        <v>0</v>
      </c>
      <c r="BB53" s="27">
        <f>IF(AND(Inputs!$CO50=0,BB$4&gt;=Inputs!$CM50),1,IF(AND(BB$4&gt;=Inputs!$CM50,BB$4&lt;Inputs!$CN50),1,IF(AND(BB$4=Inputs!$CN50,BB$4=Inputs!$CO50),1,IF(OR(AND(BB$4=Inputs!$CN50+1,Inputs!$CN50=Inputs!$CO50),AND(BB$4=Inputs!$CN50+2,Inputs!$CN50=Inputs!$CO50)),0,IF(BB$4=Inputs!$CN50,0.8,IF(BB$4=Inputs!$CN50+1,0.6,IF(BB$4=Inputs!$CN50+2,0.4,IF(BB$4=Inputs!$CO50,0.2,IF(AND(BB$4&gt;=Inputs!$CL50,BB$4&lt;Inputs!$CM50),(BB$4-Inputs!$CL50+1)/(Inputs!$AI50+1),0)))))))))</f>
        <v>0</v>
      </c>
      <c r="BC53" s="27">
        <f>IF(AND(Inputs!$CO50=0,BC$4&gt;=Inputs!$CM50),1,IF(AND(BC$4&gt;=Inputs!$CM50,BC$4&lt;Inputs!$CN50),1,IF(AND(BC$4=Inputs!$CN50,BC$4=Inputs!$CO50),1,IF(OR(AND(BC$4=Inputs!$CN50+1,Inputs!$CN50=Inputs!$CO50),AND(BC$4=Inputs!$CN50+2,Inputs!$CN50=Inputs!$CO50)),0,IF(BC$4=Inputs!$CN50,0.8,IF(BC$4=Inputs!$CN50+1,0.6,IF(BC$4=Inputs!$CN50+2,0.4,IF(BC$4=Inputs!$CO50,0.2,IF(AND(BC$4&gt;=Inputs!$CL50,BC$4&lt;Inputs!$CM50),(BC$4-Inputs!$CL50+1)/(Inputs!$AI50+1),0)))))))))</f>
        <v>0</v>
      </c>
      <c r="BD53" s="27">
        <f>IF(AND(Inputs!$CO50=0,BD$4&gt;=Inputs!$CM50),1,IF(AND(BD$4&gt;=Inputs!$CM50,BD$4&lt;Inputs!$CN50),1,IF(AND(BD$4=Inputs!$CN50,BD$4=Inputs!$CO50),1,IF(OR(AND(BD$4=Inputs!$CN50+1,Inputs!$CN50=Inputs!$CO50),AND(BD$4=Inputs!$CN50+2,Inputs!$CN50=Inputs!$CO50)),0,IF(BD$4=Inputs!$CN50,0.8,IF(BD$4=Inputs!$CN50+1,0.6,IF(BD$4=Inputs!$CN50+2,0.4,IF(BD$4=Inputs!$CO50,0.2,IF(AND(BD$4&gt;=Inputs!$CL50,BD$4&lt;Inputs!$CM50),(BD$4-Inputs!$CL50+1)/(Inputs!$AI50+1),0)))))))))</f>
        <v>0</v>
      </c>
      <c r="BE53" s="27">
        <f>IF(AND(Inputs!$CO50=0,BE$4&gt;=Inputs!$CM50),1,IF(AND(BE$4&gt;=Inputs!$CM50,BE$4&lt;Inputs!$CN50),1,IF(AND(BE$4=Inputs!$CN50,BE$4=Inputs!$CO50),1,IF(OR(AND(BE$4=Inputs!$CN50+1,Inputs!$CN50=Inputs!$CO50),AND(BE$4=Inputs!$CN50+2,Inputs!$CN50=Inputs!$CO50)),0,IF(BE$4=Inputs!$CN50,0.8,IF(BE$4=Inputs!$CN50+1,0.6,IF(BE$4=Inputs!$CN50+2,0.4,IF(BE$4=Inputs!$CO50,0.2,IF(AND(BE$4&gt;=Inputs!$CL50,BE$4&lt;Inputs!$CM50),(BE$4-Inputs!$CL50+1)/(Inputs!$AI50+1),0)))))))))</f>
        <v>0</v>
      </c>
      <c r="BF53" s="27">
        <f>IF(AND(Inputs!$CO50=0,BF$4&gt;=Inputs!$CM50),1,IF(AND(BF$4&gt;=Inputs!$CM50,BF$4&lt;Inputs!$CN50),1,IF(AND(BF$4=Inputs!$CN50,BF$4=Inputs!$CO50),1,IF(OR(AND(BF$4=Inputs!$CN50+1,Inputs!$CN50=Inputs!$CO50),AND(BF$4=Inputs!$CN50+2,Inputs!$CN50=Inputs!$CO50)),0,IF(BF$4=Inputs!$CN50,0.8,IF(BF$4=Inputs!$CN50+1,0.6,IF(BF$4=Inputs!$CN50+2,0.4,IF(BF$4=Inputs!$CO50,0.2,IF(AND(BF$4&gt;=Inputs!$CL50,BF$4&lt;Inputs!$CM50),(BF$4-Inputs!$CL50+1)/(Inputs!$AI50+1),0)))))))))</f>
        <v>0</v>
      </c>
      <c r="BG53" s="27">
        <f>IF(AND(Inputs!$CO50=0,BG$4&gt;=Inputs!$CM50),1,IF(AND(BG$4&gt;=Inputs!$CM50,BG$4&lt;Inputs!$CN50),1,IF(AND(BG$4=Inputs!$CN50,BG$4=Inputs!$CO50),1,IF(OR(AND(BG$4=Inputs!$CN50+1,Inputs!$CN50=Inputs!$CO50),AND(BG$4=Inputs!$CN50+2,Inputs!$CN50=Inputs!$CO50)),0,IF(BG$4=Inputs!$CN50,0.8,IF(BG$4=Inputs!$CN50+1,0.6,IF(BG$4=Inputs!$CN50+2,0.4,IF(BG$4=Inputs!$CO50,0.2,IF(AND(BG$4&gt;=Inputs!$CL50,BG$4&lt;Inputs!$CM50),(BG$4-Inputs!$CL50+1)/(Inputs!$AI50+1),0)))))))))</f>
        <v>0</v>
      </c>
      <c r="BH53" s="27">
        <f>IF(AND(Inputs!$CO50=0,BH$4&gt;=Inputs!$CM50),1,IF(AND(BH$4&gt;=Inputs!$CM50,BH$4&lt;Inputs!$CN50),1,IF(AND(BH$4=Inputs!$CN50,BH$4=Inputs!$CO50),1,IF(OR(AND(BH$4=Inputs!$CN50+1,Inputs!$CN50=Inputs!$CO50),AND(BH$4=Inputs!$CN50+2,Inputs!$CN50=Inputs!$CO50)),0,IF(BH$4=Inputs!$CN50,0.8,IF(BH$4=Inputs!$CN50+1,0.6,IF(BH$4=Inputs!$CN50+2,0.4,IF(BH$4=Inputs!$CO50,0.2,IF(AND(BH$4&gt;=Inputs!$CL50,BH$4&lt;Inputs!$CM50),(BH$4-Inputs!$CL50+1)/(Inputs!$AI50+1),0)))))))))</f>
        <v>0</v>
      </c>
      <c r="BI53" s="27">
        <f>IF(AND(Inputs!$CO50=0,BI$4&gt;=Inputs!$CM50),1,IF(AND(BI$4&gt;=Inputs!$CM50,BI$4&lt;Inputs!$CN50),1,IF(AND(BI$4=Inputs!$CN50,BI$4=Inputs!$CO50),1,IF(OR(AND(BI$4=Inputs!$CN50+1,Inputs!$CN50=Inputs!$CO50),AND(BI$4=Inputs!$CN50+2,Inputs!$CN50=Inputs!$CO50)),0,IF(BI$4=Inputs!$CN50,0.8,IF(BI$4=Inputs!$CN50+1,0.6,IF(BI$4=Inputs!$CN50+2,0.4,IF(BI$4=Inputs!$CO50,0.2,IF(AND(BI$4&gt;=Inputs!$CL50,BI$4&lt;Inputs!$CM50),(BI$4-Inputs!$CL50+1)/(Inputs!$AI50+1),0)))))))))</f>
        <v>0</v>
      </c>
      <c r="BJ53" s="27">
        <f>IF(AND(Inputs!$CO50=0,BJ$4&gt;=Inputs!$CM50),1,IF(AND(BJ$4&gt;=Inputs!$CM50,BJ$4&lt;Inputs!$CN50),1,IF(AND(BJ$4=Inputs!$CN50,BJ$4=Inputs!$CO50),1,IF(OR(AND(BJ$4=Inputs!$CN50+1,Inputs!$CN50=Inputs!$CO50),AND(BJ$4=Inputs!$CN50+2,Inputs!$CN50=Inputs!$CO50)),0,IF(BJ$4=Inputs!$CN50,0.8,IF(BJ$4=Inputs!$CN50+1,0.6,IF(BJ$4=Inputs!$CN50+2,0.4,IF(BJ$4=Inputs!$CO50,0.2,IF(AND(BJ$4&gt;=Inputs!$CL50,BJ$4&lt;Inputs!$CM50),(BJ$4-Inputs!$CL50+1)/(Inputs!$AI50+1),0)))))))))</f>
        <v>0</v>
      </c>
      <c r="BK53" s="27">
        <f>IF(AND(Inputs!$CO50=0,BK$4&gt;=Inputs!$CM50),1,IF(AND(BK$4&gt;=Inputs!$CM50,BK$4&lt;Inputs!$CN50),1,IF(AND(BK$4=Inputs!$CN50,BK$4=Inputs!$CO50),1,IF(OR(AND(BK$4=Inputs!$CN50+1,Inputs!$CN50=Inputs!$CO50),AND(BK$4=Inputs!$CN50+2,Inputs!$CN50=Inputs!$CO50)),0,IF(BK$4=Inputs!$CN50,0.8,IF(BK$4=Inputs!$CN50+1,0.6,IF(BK$4=Inputs!$CN50+2,0.4,IF(BK$4=Inputs!$CO50,0.2,IF(AND(BK$4&gt;=Inputs!$CL50,BK$4&lt;Inputs!$CM50),(BK$4-Inputs!$CL50+1)/(Inputs!$AI50+1),0)))))))))</f>
        <v>0</v>
      </c>
      <c r="BL53" s="27">
        <f>IF(AND(Inputs!$CO50=0,BL$4&gt;=Inputs!$CM50),1,IF(AND(BL$4&gt;=Inputs!$CM50,BL$4&lt;Inputs!$CN50),1,IF(AND(BL$4=Inputs!$CN50,BL$4=Inputs!$CO50),1,IF(OR(AND(BL$4=Inputs!$CN50+1,Inputs!$CN50=Inputs!$CO50),AND(BL$4=Inputs!$CN50+2,Inputs!$CN50=Inputs!$CO50)),0,IF(BL$4=Inputs!$CN50,0.8,IF(BL$4=Inputs!$CN50+1,0.6,IF(BL$4=Inputs!$CN50+2,0.4,IF(BL$4=Inputs!$CO50,0.2,IF(AND(BL$4&gt;=Inputs!$CL50,BL$4&lt;Inputs!$CM50),(BL$4-Inputs!$CL50+1)/(Inputs!$AI50+1),0)))))))))</f>
        <v>0</v>
      </c>
      <c r="BM53" s="27">
        <f>IF(AND(Inputs!$CO50=0,BM$4&gt;=Inputs!$CM50),1,IF(AND(BM$4&gt;=Inputs!$CM50,BM$4&lt;Inputs!$CN50),1,IF(AND(BM$4=Inputs!$CN50,BM$4=Inputs!$CO50),1,IF(OR(AND(BM$4=Inputs!$CN50+1,Inputs!$CN50=Inputs!$CO50),AND(BM$4=Inputs!$CN50+2,Inputs!$CN50=Inputs!$CO50)),0,IF(BM$4=Inputs!$CN50,0.8,IF(BM$4=Inputs!$CN50+1,0.6,IF(BM$4=Inputs!$CN50+2,0.4,IF(BM$4=Inputs!$CO50,0.2,IF(AND(BM$4&gt;=Inputs!$CL50,BM$4&lt;Inputs!$CM50),(BM$4-Inputs!$CL50+1)/(Inputs!$AI50+1),0)))))))))</f>
        <v>0</v>
      </c>
      <c r="BO53" s="46" t="str">
        <f>IF(Inputs!$B50="","",(ROUND(Inputs!$BC50*AJ53,0)))</f>
        <v/>
      </c>
      <c r="BP53" s="46" t="str">
        <f>IF(Inputs!$B50="","",(ROUND(Inputs!$BC50*AK53,0)))</f>
        <v/>
      </c>
      <c r="BQ53" s="46" t="str">
        <f>IF(Inputs!$B50="","",(ROUND(Inputs!$BC50*AL53,0)))</f>
        <v/>
      </c>
      <c r="BR53" s="46" t="str">
        <f>IF(Inputs!$B50="","",(ROUND(Inputs!$BC50*AM53,0)))</f>
        <v/>
      </c>
      <c r="BS53" s="46" t="str">
        <f>IF(Inputs!$B50="","",(ROUND(Inputs!$BC50*AN53,0)))</f>
        <v/>
      </c>
      <c r="BT53" s="46" t="str">
        <f>IF(Inputs!$B50="","",(ROUND(Inputs!$BC50*AO53,0)))</f>
        <v/>
      </c>
      <c r="BU53" s="46" t="str">
        <f>IF(Inputs!$B50="","",(ROUND(Inputs!$BC50*AP53,0)))</f>
        <v/>
      </c>
      <c r="BV53" s="46" t="str">
        <f>IF(Inputs!$B50="","",(ROUND(Inputs!$BC50*AQ53,0)))</f>
        <v/>
      </c>
      <c r="BW53" s="46" t="str">
        <f>IF(Inputs!$B50="","",(ROUND(Inputs!$BC50*AR53,0)))</f>
        <v/>
      </c>
      <c r="BX53" s="46" t="str">
        <f>IF(Inputs!$B50="","",(ROUND(Inputs!$BC50*AS53,0)))</f>
        <v/>
      </c>
      <c r="BY53" s="46" t="str">
        <f>IF(Inputs!$B50="","",(ROUND(Inputs!$BC50*AT53,0)))</f>
        <v/>
      </c>
      <c r="BZ53" s="46" t="str">
        <f>IF(Inputs!$B50="","",(ROUND(Inputs!$BC50*AU53,0)))</f>
        <v/>
      </c>
      <c r="CA53" s="46" t="str">
        <f>IF(Inputs!$B50="","",(ROUND(Inputs!$BC50*AV53,0)))</f>
        <v/>
      </c>
      <c r="CB53" s="46" t="str">
        <f>IF(Inputs!$B50="","",(ROUND(Inputs!$BC50*AW53,0)))</f>
        <v/>
      </c>
      <c r="CC53" s="46" t="str">
        <f>IF(Inputs!$B50="","",(ROUND(Inputs!$BC50*AX53,0)))</f>
        <v/>
      </c>
      <c r="CD53" s="46" t="str">
        <f>IF(Inputs!$B50="","",(ROUND(Inputs!$BC50*AY53,0)))</f>
        <v/>
      </c>
      <c r="CE53" s="46" t="str">
        <f>IF(Inputs!$B50="","",(ROUND(Inputs!$BC50*AZ53,0)))</f>
        <v/>
      </c>
      <c r="CF53" s="46" t="str">
        <f>IF(Inputs!$B50="","",(ROUND(Inputs!$BC50*BA53,0)))</f>
        <v/>
      </c>
      <c r="CG53" s="46" t="str">
        <f>IF(Inputs!$B50="","",(ROUND(Inputs!$BC50*BB53,0)))</f>
        <v/>
      </c>
      <c r="CH53" s="46" t="str">
        <f>IF(Inputs!$B50="","",(ROUND(Inputs!$BC50*BC53,0)))</f>
        <v/>
      </c>
      <c r="CI53" s="46" t="str">
        <f>IF(Inputs!$B50="","",(ROUND(Inputs!$BC50*BD53,0)))</f>
        <v/>
      </c>
      <c r="CJ53" s="46" t="str">
        <f>IF(Inputs!$B50="","",(ROUND(Inputs!$BC50*BE53,0)))</f>
        <v/>
      </c>
      <c r="CK53" s="46" t="str">
        <f>IF(Inputs!$B50="","",(ROUND(Inputs!$BC50*BF53,0)))</f>
        <v/>
      </c>
      <c r="CL53" s="46" t="str">
        <f>IF(Inputs!$B50="","",(ROUND(Inputs!$BC50*BG53,0)))</f>
        <v/>
      </c>
      <c r="CM53" s="46" t="str">
        <f>IF(Inputs!$B50="","",(ROUND(Inputs!$BC50*BH53,0)))</f>
        <v/>
      </c>
      <c r="CN53" s="46" t="str">
        <f>IF(Inputs!$B50="","",(ROUND(Inputs!$BC50*BI53,0)))</f>
        <v/>
      </c>
      <c r="CO53" s="46" t="str">
        <f>IF(Inputs!$B50="","",(ROUND(Inputs!$BC50*BJ53,0)))</f>
        <v/>
      </c>
      <c r="CP53" s="46" t="str">
        <f>IF(Inputs!$B50="","",(ROUND(Inputs!$BC50*BK53,0)))</f>
        <v/>
      </c>
      <c r="CQ53" s="46" t="str">
        <f>IF(Inputs!$B50="","",(ROUND(Inputs!$BC50*BL53,0)))</f>
        <v/>
      </c>
      <c r="CR53" s="46" t="str">
        <f>IF(Inputs!$B50="","",(ROUND(Inputs!$BC50*BM53,0)))</f>
        <v/>
      </c>
      <c r="CV53" s="46" t="str">
        <f>IF(A53="","",IF(AND(CV$4&lt;=Inputs!$CQ50,CV$4&gt;=Inputs!$CP50),Inputs!$AR50/(Inputs!$CQ50-Inputs!$CP50+1),0)+IF(CV$4=Inputs!$CL50,Inputs!$BD50,0))</f>
        <v/>
      </c>
      <c r="CW53" s="46" t="str">
        <f>IF(B53="","",IF(AND(CW$4&lt;=Inputs!$CQ50,CW$4&gt;=Inputs!$CP50),Inputs!$AR50/(Inputs!$CQ50-Inputs!$CP50+1),0)+IF(CW$4=Inputs!$CL50,Inputs!$BD50,0))</f>
        <v/>
      </c>
      <c r="CX53" s="46" t="str">
        <f>IF(C53="","",IF(AND(CX$4&lt;=Inputs!$CQ50,CX$4&gt;=Inputs!$CP50),Inputs!$AR50/(Inputs!$CQ50-Inputs!$CP50+1),0)+IF(CX$4=Inputs!$CL50,Inputs!$BD50,0))</f>
        <v/>
      </c>
      <c r="CY53" s="46" t="str">
        <f>IF(D53="","",IF(AND(CY$4&lt;=Inputs!$CQ50,CY$4&gt;=Inputs!$CP50),Inputs!$AR50/(Inputs!$CQ50-Inputs!$CP50+1),0)+IF(CY$4=Inputs!$CL50,Inputs!$BD50,0))</f>
        <v/>
      </c>
      <c r="CZ53" s="46" t="str">
        <f>IF(E53="","",IF(AND(CZ$4&lt;=Inputs!$CQ50,CZ$4&gt;=Inputs!$CP50),Inputs!$AR50/(Inputs!$CQ50-Inputs!$CP50+1),0)+IF(CZ$4=Inputs!$CL50,Inputs!$BD50,0))</f>
        <v/>
      </c>
      <c r="DA53" s="46" t="str">
        <f>IF(F53="","",IF(AND(DA$4&lt;=Inputs!$CQ50,DA$4&gt;=Inputs!$CP50),Inputs!$AR50/(Inputs!$CQ50-Inputs!$CP50+1),0)+IF(DA$4=Inputs!$CL50,Inputs!$BD50,0))</f>
        <v/>
      </c>
      <c r="DB53" s="46" t="str">
        <f>IF(G53="","",IF(AND(DB$4&lt;=Inputs!$CQ50,DB$4&gt;=Inputs!$CP50),Inputs!$AR50/(Inputs!$CQ50-Inputs!$CP50+1),0)+IF(DB$4=Inputs!$CL50,Inputs!$BD50,0))</f>
        <v/>
      </c>
      <c r="DC53" s="46" t="str">
        <f>IF(H53="","",IF(AND(DC$4&lt;=Inputs!$CQ50,DC$4&gt;=Inputs!$CP50),Inputs!$AR50/(Inputs!$CQ50-Inputs!$CP50+1),0)+IF(DC$4=Inputs!$CL50,Inputs!$BD50,0))</f>
        <v/>
      </c>
      <c r="DD53" s="46" t="str">
        <f>IF(I53="","",IF(AND(DD$4&lt;=Inputs!$CQ50,DD$4&gt;=Inputs!$CP50),Inputs!$AR50/(Inputs!$CQ50-Inputs!$CP50+1),0)+IF(DD$4=Inputs!$CL50,Inputs!$BD50,0))</f>
        <v/>
      </c>
      <c r="DE53" s="46" t="str">
        <f>IF(J53="","",IF(AND(DE$4&lt;=Inputs!$CQ50,DE$4&gt;=Inputs!$CP50),Inputs!$AR50/(Inputs!$CQ50-Inputs!$CP50+1),0)+IF(DE$4=Inputs!$CL50,Inputs!$BD50,0))</f>
        <v/>
      </c>
      <c r="DF53" s="46" t="str">
        <f>IF(K53="","",IF(AND(DF$4&lt;=Inputs!$CQ50,DF$4&gt;=Inputs!$CP50),Inputs!$AR50/(Inputs!$CQ50-Inputs!$CP50+1),0)+IF(DF$4=Inputs!$CL50,Inputs!$BD50,0))</f>
        <v/>
      </c>
      <c r="DG53" s="46" t="str">
        <f>IF(L53="","",IF(AND(DG$4&lt;=Inputs!$CQ50,DG$4&gt;=Inputs!$CP50),Inputs!$AR50/(Inputs!$CQ50-Inputs!$CP50+1),0)+IF(DG$4=Inputs!$CL50,Inputs!$BD50,0))</f>
        <v/>
      </c>
      <c r="DH53" s="46" t="str">
        <f>IF(M53="","",IF(AND(DH$4&lt;=Inputs!$CQ50,DH$4&gt;=Inputs!$CP50),Inputs!$AR50/(Inputs!$CQ50-Inputs!$CP50+1),0)+IF(DH$4=Inputs!$CL50,Inputs!$BD50,0))</f>
        <v/>
      </c>
      <c r="DI53" s="46" t="str">
        <f>IF(N53="","",IF(AND(DI$4&lt;=Inputs!$CQ50,DI$4&gt;=Inputs!$CP50),Inputs!$AR50/(Inputs!$CQ50-Inputs!$CP50+1),0)+IF(DI$4=Inputs!$CL50,Inputs!$BD50,0))</f>
        <v/>
      </c>
      <c r="DJ53" s="46" t="str">
        <f>IF(O53="","",IF(AND(DJ$4&lt;=Inputs!$CQ50,DJ$4&gt;=Inputs!$CP50),Inputs!$AR50/(Inputs!$CQ50-Inputs!$CP50+1),0)+IF(DJ$4=Inputs!$CL50,Inputs!$BD50,0))</f>
        <v/>
      </c>
      <c r="DK53" s="46" t="str">
        <f>IF(P53="","",IF(AND(DK$4&lt;=Inputs!$CQ50,DK$4&gt;=Inputs!$CP50),Inputs!$AR50/(Inputs!$CQ50-Inputs!$CP50+1),0)+IF(DK$4=Inputs!$CL50,Inputs!$BD50,0))</f>
        <v/>
      </c>
      <c r="DL53" s="46" t="str">
        <f>IF(Q53="","",IF(AND(DL$4&lt;=Inputs!$CQ50,DL$4&gt;=Inputs!$CP50),Inputs!$AR50/(Inputs!$CQ50-Inputs!$CP50+1),0)+IF(DL$4=Inputs!$CL50,Inputs!$BD50,0))</f>
        <v/>
      </c>
      <c r="DM53" s="46" t="str">
        <f>IF(R53="","",IF(AND(DM$4&lt;=Inputs!$CQ50,DM$4&gt;=Inputs!$CP50),Inputs!$AR50/(Inputs!$CQ50-Inputs!$CP50+1),0)+IF(DM$4=Inputs!$CL50,Inputs!$BD50,0))</f>
        <v/>
      </c>
      <c r="DN53" s="46" t="str">
        <f>IF(S53="","",IF(AND(DN$4&lt;=Inputs!$CQ50,DN$4&gt;=Inputs!$CP50),Inputs!$AR50/(Inputs!$CQ50-Inputs!$CP50+1),0)+IF(DN$4=Inputs!$CL50,Inputs!$BD50,0))</f>
        <v/>
      </c>
      <c r="DO53" s="46" t="str">
        <f>IF(T53="","",IF(AND(DO$4&lt;=Inputs!$CQ50,DO$4&gt;=Inputs!$CP50),Inputs!$AR50/(Inputs!$CQ50-Inputs!$CP50+1),0)+IF(DO$4=Inputs!$CL50,Inputs!$BD50,0))</f>
        <v/>
      </c>
      <c r="DP53" s="46" t="str">
        <f>IF(U53="","",IF(AND(DP$4&lt;=Inputs!$CQ50,DP$4&gt;=Inputs!$CP50),Inputs!$AR50/(Inputs!$CQ50-Inputs!$CP50+1),0)+IF(DP$4=Inputs!$CL50,Inputs!$BD50,0))</f>
        <v/>
      </c>
      <c r="DQ53" s="46" t="str">
        <f>IF(V53="","",IF(AND(DQ$4&lt;=Inputs!$CQ50,DQ$4&gt;=Inputs!$CP50),Inputs!$AR50/(Inputs!$CQ50-Inputs!$CP50+1),0)+IF(DQ$4=Inputs!$CL50,Inputs!$BD50,0))</f>
        <v/>
      </c>
      <c r="DR53" s="46" t="str">
        <f>IF(W53="","",IF(AND(DR$4&lt;=Inputs!$CQ50,DR$4&gt;=Inputs!$CP50),Inputs!$AR50/(Inputs!$CQ50-Inputs!$CP50+1),0)+IF(DR$4=Inputs!$CL50,Inputs!$BD50,0))</f>
        <v/>
      </c>
      <c r="DS53" s="46" t="str">
        <f>IF(X53="","",IF(AND(DS$4&lt;=Inputs!$CQ50,DS$4&gt;=Inputs!$CP50),Inputs!$AR50/(Inputs!$CQ50-Inputs!$CP50+1),0)+IF(DS$4=Inputs!$CL50,Inputs!$BD50,0))</f>
        <v/>
      </c>
      <c r="DT53" s="46" t="str">
        <f>IF(Y53="","",IF(AND(DT$4&lt;=Inputs!$CQ50,DT$4&gt;=Inputs!$CP50),Inputs!$AR50/(Inputs!$CQ50-Inputs!$CP50+1),0)+IF(DT$4=Inputs!$CL50,Inputs!$BD50,0))</f>
        <v/>
      </c>
      <c r="DU53" s="46" t="str">
        <f>IF(Z53="","",IF(AND(DU$4&lt;=Inputs!$CQ50,DU$4&gt;=Inputs!$CP50),Inputs!$AR50/(Inputs!$CQ50-Inputs!$CP50+1),0)+IF(DU$4=Inputs!$CL50,Inputs!$BD50,0))</f>
        <v/>
      </c>
      <c r="DV53" s="46" t="str">
        <f>IF(AA53="","",IF(AND(DV$4&lt;=Inputs!$CQ50,DV$4&gt;=Inputs!$CP50),Inputs!$AR50/(Inputs!$CQ50-Inputs!$CP50+1),0)+IF(DV$4=Inputs!$CL50,Inputs!$BD50,0))</f>
        <v/>
      </c>
      <c r="DW53" s="46" t="str">
        <f>IF(AB53="","",IF(AND(DW$4&lt;=Inputs!$CQ50,DW$4&gt;=Inputs!$CP50),Inputs!$AR50/(Inputs!$CQ50-Inputs!$CP50+1),0)+IF(DW$4=Inputs!$CL50,Inputs!$BD50,0))</f>
        <v/>
      </c>
      <c r="DX53" s="46" t="str">
        <f>IF(AC53="","",IF(AND(DX$4&lt;=Inputs!$CQ50,DX$4&gt;=Inputs!$CP50),Inputs!$AR50/(Inputs!$CQ50-Inputs!$CP50+1),0)+IF(DX$4=Inputs!$CL50,Inputs!$BD50,0))</f>
        <v/>
      </c>
      <c r="DY53" s="46" t="str">
        <f>IF(AD53="","",IF(AND(DY$4&lt;=Inputs!$CQ50,DY$4&gt;=Inputs!$CP50),Inputs!$AR50/(Inputs!$CQ50-Inputs!$CP50+1),0)+IF(DY$4=Inputs!$CL50,Inputs!$BD50,0))</f>
        <v/>
      </c>
      <c r="DZ53" s="46" t="str">
        <f t="shared" si="3"/>
        <v/>
      </c>
    </row>
    <row r="54" spans="1:130">
      <c r="A54" s="7" t="str">
        <f>IF(Inputs!A51="","",Inputs!A51)</f>
        <v/>
      </c>
      <c r="B54" t="str">
        <f>IF(Inputs!B51="","",Inputs!B51)</f>
        <v/>
      </c>
      <c r="C54" s="46" t="str">
        <f>IF(Inputs!$B51="","",BO54-CV54)</f>
        <v/>
      </c>
      <c r="D54" s="46" t="str">
        <f>IF(Inputs!$B51="","",BP54-CW54)</f>
        <v/>
      </c>
      <c r="E54" s="46" t="str">
        <f>IF(Inputs!$B51="","",BQ54-CX54)</f>
        <v/>
      </c>
      <c r="F54" s="46" t="str">
        <f>IF(Inputs!$B51="","",BR54-CY54)</f>
        <v/>
      </c>
      <c r="G54" s="46" t="str">
        <f>IF(Inputs!$B51="","",BS54-CZ54)</f>
        <v/>
      </c>
      <c r="H54" s="46" t="str">
        <f>IF(Inputs!$B51="","",BT54-DA54)</f>
        <v/>
      </c>
      <c r="I54" s="46" t="str">
        <f>IF(Inputs!$B51="","",BU54-DB54)</f>
        <v/>
      </c>
      <c r="J54" s="46" t="str">
        <f>IF(Inputs!$B51="","",BV54-DC54)</f>
        <v/>
      </c>
      <c r="K54" s="46" t="str">
        <f>IF(Inputs!$B51="","",BW54-DD54)</f>
        <v/>
      </c>
      <c r="L54" s="46" t="str">
        <f>IF(Inputs!$B51="","",BX54-DE54)</f>
        <v/>
      </c>
      <c r="M54" s="46" t="str">
        <f>IF(Inputs!$B51="","",BY54-DF54)</f>
        <v/>
      </c>
      <c r="N54" s="46" t="str">
        <f>IF(Inputs!$B51="","",BZ54-DG54)</f>
        <v/>
      </c>
      <c r="O54" s="46" t="str">
        <f>IF(Inputs!$B51="","",CA54-DH54)</f>
        <v/>
      </c>
      <c r="P54" s="46" t="str">
        <f>IF(Inputs!$B51="","",CB54-DI54)</f>
        <v/>
      </c>
      <c r="Q54" s="46" t="str">
        <f>IF(Inputs!$B51="","",CC54-DJ54)</f>
        <v/>
      </c>
      <c r="R54" s="46" t="str">
        <f>IF(Inputs!$B51="","",CD54-DK54)</f>
        <v/>
      </c>
      <c r="S54" s="46" t="str">
        <f>IF(Inputs!$B51="","",CE54-DL54)</f>
        <v/>
      </c>
      <c r="T54" s="46" t="str">
        <f>IF(Inputs!$B51="","",CF54-DM54)</f>
        <v/>
      </c>
      <c r="U54" s="46" t="str">
        <f>IF(Inputs!$B51="","",CG54-DN54)</f>
        <v/>
      </c>
      <c r="V54" s="46" t="str">
        <f>IF(Inputs!$B51="","",CH54-DO54)</f>
        <v/>
      </c>
      <c r="W54" s="46" t="str">
        <f>IF(Inputs!$B51="","",CI54-DP54)</f>
        <v/>
      </c>
      <c r="X54" s="46" t="str">
        <f>IF(Inputs!$B51="","",CJ54-DQ54)</f>
        <v/>
      </c>
      <c r="Y54" s="46" t="str">
        <f>IF(Inputs!$B51="","",CK54-DR54)</f>
        <v/>
      </c>
      <c r="Z54" s="46" t="str">
        <f>IF(Inputs!$B51="","",CL54-DS54)</f>
        <v/>
      </c>
      <c r="AA54" s="46" t="str">
        <f>IF(Inputs!$B51="","",CM54-DT54)</f>
        <v/>
      </c>
      <c r="AB54" s="46" t="str">
        <f>IF(Inputs!$B51="","",CN54-DU54)</f>
        <v/>
      </c>
      <c r="AC54" s="46" t="str">
        <f>IF(Inputs!$B51="","",CO54-DV54)</f>
        <v/>
      </c>
      <c r="AD54" s="46" t="str">
        <f>IF(Inputs!$B51="","",CP54-DW54)</f>
        <v/>
      </c>
      <c r="AE54" s="46" t="str">
        <f>IF(Inputs!$B51="","",CQ54-DX54)</f>
        <v/>
      </c>
      <c r="AF54" s="46" t="str">
        <f>IF(Inputs!$B51="","",CR54-DY54)</f>
        <v/>
      </c>
      <c r="AG54" s="50" t="str">
        <f t="shared" si="4"/>
        <v/>
      </c>
      <c r="AH54" s="50"/>
      <c r="AJ54" s="27">
        <f>IF(AND(Inputs!$CO51=0,AJ$4&gt;=Inputs!$CM51),1,IF(AND(AJ$4&gt;=Inputs!$CM51,AJ$4&lt;Inputs!$CN51),1,IF(AND(AJ$4=Inputs!$CN51,AJ$4=Inputs!$CO51),1,IF(OR(AND(AJ$4=Inputs!$CN51+1,Inputs!$CN51=Inputs!$CO51),AND(AJ$4=Inputs!$CN51+2,Inputs!$CN51=Inputs!$CO51)),0,IF(AJ$4=Inputs!$CN51,0.8,IF(AJ$4=Inputs!$CN51+1,0.6,IF(AJ$4=Inputs!$CN51+2,0.4,IF(AJ$4=Inputs!$CO51,0.2,IF(AND(AJ$4&gt;=Inputs!$CL51,AJ$4&lt;Inputs!$CM51),(AJ$4-Inputs!$CL51+1)/(Inputs!$AI51+1),0)))))))))</f>
        <v>0</v>
      </c>
      <c r="AK54" s="27">
        <f>IF(AND(Inputs!$CO51=0,AK$4&gt;=Inputs!$CM51),1,IF(AND(AK$4&gt;=Inputs!$CM51,AK$4&lt;Inputs!$CN51),1,IF(AND(AK$4=Inputs!$CN51,AK$4=Inputs!$CO51),1,IF(OR(AND(AK$4=Inputs!$CN51+1,Inputs!$CN51=Inputs!$CO51),AND(AK$4=Inputs!$CN51+2,Inputs!$CN51=Inputs!$CO51)),0,IF(AK$4=Inputs!$CN51,0.8,IF(AK$4=Inputs!$CN51+1,0.6,IF(AK$4=Inputs!$CN51+2,0.4,IF(AK$4=Inputs!$CO51,0.2,IF(AND(AK$4&gt;=Inputs!$CL51,AK$4&lt;Inputs!$CM51),(AK$4-Inputs!$CL51+1)/(Inputs!$AI51+1),0)))))))))</f>
        <v>0</v>
      </c>
      <c r="AL54" s="27">
        <f>IF(AND(Inputs!$CO51=0,AL$4&gt;=Inputs!$CM51),1,IF(AND(AL$4&gt;=Inputs!$CM51,AL$4&lt;Inputs!$CN51),1,IF(AND(AL$4=Inputs!$CN51,AL$4=Inputs!$CO51),1,IF(OR(AND(AL$4=Inputs!$CN51+1,Inputs!$CN51=Inputs!$CO51),AND(AL$4=Inputs!$CN51+2,Inputs!$CN51=Inputs!$CO51)),0,IF(AL$4=Inputs!$CN51,0.8,IF(AL$4=Inputs!$CN51+1,0.6,IF(AL$4=Inputs!$CN51+2,0.4,IF(AL$4=Inputs!$CO51,0.2,IF(AND(AL$4&gt;=Inputs!$CL51,AL$4&lt;Inputs!$CM51),(AL$4-Inputs!$CL51+1)/(Inputs!$AI51+1),0)))))))))</f>
        <v>0</v>
      </c>
      <c r="AM54" s="27">
        <f>IF(AND(Inputs!$CO51=0,AM$4&gt;=Inputs!$CM51),1,IF(AND(AM$4&gt;=Inputs!$CM51,AM$4&lt;Inputs!$CN51),1,IF(AND(AM$4=Inputs!$CN51,AM$4=Inputs!$CO51),1,IF(OR(AND(AM$4=Inputs!$CN51+1,Inputs!$CN51=Inputs!$CO51),AND(AM$4=Inputs!$CN51+2,Inputs!$CN51=Inputs!$CO51)),0,IF(AM$4=Inputs!$CN51,0.8,IF(AM$4=Inputs!$CN51+1,0.6,IF(AM$4=Inputs!$CN51+2,0.4,IF(AM$4=Inputs!$CO51,0.2,IF(AND(AM$4&gt;=Inputs!$CL51,AM$4&lt;Inputs!$CM51),(AM$4-Inputs!$CL51+1)/(Inputs!$AI51+1),0)))))))))</f>
        <v>0</v>
      </c>
      <c r="AN54" s="27">
        <f>IF(AND(Inputs!$CO51=0,AN$4&gt;=Inputs!$CM51),1,IF(AND(AN$4&gt;=Inputs!$CM51,AN$4&lt;Inputs!$CN51),1,IF(AND(AN$4=Inputs!$CN51,AN$4=Inputs!$CO51),1,IF(OR(AND(AN$4=Inputs!$CN51+1,Inputs!$CN51=Inputs!$CO51),AND(AN$4=Inputs!$CN51+2,Inputs!$CN51=Inputs!$CO51)),0,IF(AN$4=Inputs!$CN51,0.8,IF(AN$4=Inputs!$CN51+1,0.6,IF(AN$4=Inputs!$CN51+2,0.4,IF(AN$4=Inputs!$CO51,0.2,IF(AND(AN$4&gt;=Inputs!$CL51,AN$4&lt;Inputs!$CM51),(AN$4-Inputs!$CL51+1)/(Inputs!$AI51+1),0)))))))))</f>
        <v>0</v>
      </c>
      <c r="AO54" s="27">
        <f>IF(AND(Inputs!$CO51=0,AO$4&gt;=Inputs!$CM51),1,IF(AND(AO$4&gt;=Inputs!$CM51,AO$4&lt;Inputs!$CN51),1,IF(AND(AO$4=Inputs!$CN51,AO$4=Inputs!$CO51),1,IF(OR(AND(AO$4=Inputs!$CN51+1,Inputs!$CN51=Inputs!$CO51),AND(AO$4=Inputs!$CN51+2,Inputs!$CN51=Inputs!$CO51)),0,IF(AO$4=Inputs!$CN51,0.8,IF(AO$4=Inputs!$CN51+1,0.6,IF(AO$4=Inputs!$CN51+2,0.4,IF(AO$4=Inputs!$CO51,0.2,IF(AND(AO$4&gt;=Inputs!$CL51,AO$4&lt;Inputs!$CM51),(AO$4-Inputs!$CL51+1)/(Inputs!$AI51+1),0)))))))))</f>
        <v>0</v>
      </c>
      <c r="AP54" s="27">
        <f>IF(AND(Inputs!$CO51=0,AP$4&gt;=Inputs!$CM51),1,IF(AND(AP$4&gt;=Inputs!$CM51,AP$4&lt;Inputs!$CN51),1,IF(AND(AP$4=Inputs!$CN51,AP$4=Inputs!$CO51),1,IF(OR(AND(AP$4=Inputs!$CN51+1,Inputs!$CN51=Inputs!$CO51),AND(AP$4=Inputs!$CN51+2,Inputs!$CN51=Inputs!$CO51)),0,IF(AP$4=Inputs!$CN51,0.8,IF(AP$4=Inputs!$CN51+1,0.6,IF(AP$4=Inputs!$CN51+2,0.4,IF(AP$4=Inputs!$CO51,0.2,IF(AND(AP$4&gt;=Inputs!$CL51,AP$4&lt;Inputs!$CM51),(AP$4-Inputs!$CL51+1)/(Inputs!$AI51+1),0)))))))))</f>
        <v>0</v>
      </c>
      <c r="AQ54" s="27">
        <f>IF(AND(Inputs!$CO51=0,AQ$4&gt;=Inputs!$CM51),1,IF(AND(AQ$4&gt;=Inputs!$CM51,AQ$4&lt;Inputs!$CN51),1,IF(AND(AQ$4=Inputs!$CN51,AQ$4=Inputs!$CO51),1,IF(OR(AND(AQ$4=Inputs!$CN51+1,Inputs!$CN51=Inputs!$CO51),AND(AQ$4=Inputs!$CN51+2,Inputs!$CN51=Inputs!$CO51)),0,IF(AQ$4=Inputs!$CN51,0.8,IF(AQ$4=Inputs!$CN51+1,0.6,IF(AQ$4=Inputs!$CN51+2,0.4,IF(AQ$4=Inputs!$CO51,0.2,IF(AND(AQ$4&gt;=Inputs!$CL51,AQ$4&lt;Inputs!$CM51),(AQ$4-Inputs!$CL51+1)/(Inputs!$AI51+1),0)))))))))</f>
        <v>0</v>
      </c>
      <c r="AR54" s="27">
        <f>IF(AND(Inputs!$CO51=0,AR$4&gt;=Inputs!$CM51),1,IF(AND(AR$4&gt;=Inputs!$CM51,AR$4&lt;Inputs!$CN51),1,IF(AND(AR$4=Inputs!$CN51,AR$4=Inputs!$CO51),1,IF(OR(AND(AR$4=Inputs!$CN51+1,Inputs!$CN51=Inputs!$CO51),AND(AR$4=Inputs!$CN51+2,Inputs!$CN51=Inputs!$CO51)),0,IF(AR$4=Inputs!$CN51,0.8,IF(AR$4=Inputs!$CN51+1,0.6,IF(AR$4=Inputs!$CN51+2,0.4,IF(AR$4=Inputs!$CO51,0.2,IF(AND(AR$4&gt;=Inputs!$CL51,AR$4&lt;Inputs!$CM51),(AR$4-Inputs!$CL51+1)/(Inputs!$AI51+1),0)))))))))</f>
        <v>0</v>
      </c>
      <c r="AS54" s="27">
        <f>IF(AND(Inputs!$CO51=0,AS$4&gt;=Inputs!$CM51),1,IF(AND(AS$4&gt;=Inputs!$CM51,AS$4&lt;Inputs!$CN51),1,IF(AND(AS$4=Inputs!$CN51,AS$4=Inputs!$CO51),1,IF(OR(AND(AS$4=Inputs!$CN51+1,Inputs!$CN51=Inputs!$CO51),AND(AS$4=Inputs!$CN51+2,Inputs!$CN51=Inputs!$CO51)),0,IF(AS$4=Inputs!$CN51,0.8,IF(AS$4=Inputs!$CN51+1,0.6,IF(AS$4=Inputs!$CN51+2,0.4,IF(AS$4=Inputs!$CO51,0.2,IF(AND(AS$4&gt;=Inputs!$CL51,AS$4&lt;Inputs!$CM51),(AS$4-Inputs!$CL51+1)/(Inputs!$AI51+1),0)))))))))</f>
        <v>0</v>
      </c>
      <c r="AT54" s="27">
        <f>IF(AND(Inputs!$CO51=0,AT$4&gt;=Inputs!$CM51),1,IF(AND(AT$4&gt;=Inputs!$CM51,AT$4&lt;Inputs!$CN51),1,IF(AND(AT$4=Inputs!$CN51,AT$4=Inputs!$CO51),1,IF(OR(AND(AT$4=Inputs!$CN51+1,Inputs!$CN51=Inputs!$CO51),AND(AT$4=Inputs!$CN51+2,Inputs!$CN51=Inputs!$CO51)),0,IF(AT$4=Inputs!$CN51,0.8,IF(AT$4=Inputs!$CN51+1,0.6,IF(AT$4=Inputs!$CN51+2,0.4,IF(AT$4=Inputs!$CO51,0.2,IF(AND(AT$4&gt;=Inputs!$CL51,AT$4&lt;Inputs!$CM51),(AT$4-Inputs!$CL51+1)/(Inputs!$AI51+1),0)))))))))</f>
        <v>0</v>
      </c>
      <c r="AU54" s="27">
        <f>IF(AND(Inputs!$CO51=0,AU$4&gt;=Inputs!$CM51),1,IF(AND(AU$4&gt;=Inputs!$CM51,AU$4&lt;Inputs!$CN51),1,IF(AND(AU$4=Inputs!$CN51,AU$4=Inputs!$CO51),1,IF(OR(AND(AU$4=Inputs!$CN51+1,Inputs!$CN51=Inputs!$CO51),AND(AU$4=Inputs!$CN51+2,Inputs!$CN51=Inputs!$CO51)),0,IF(AU$4=Inputs!$CN51,0.8,IF(AU$4=Inputs!$CN51+1,0.6,IF(AU$4=Inputs!$CN51+2,0.4,IF(AU$4=Inputs!$CO51,0.2,IF(AND(AU$4&gt;=Inputs!$CL51,AU$4&lt;Inputs!$CM51),(AU$4-Inputs!$CL51+1)/(Inputs!$AI51+1),0)))))))))</f>
        <v>0</v>
      </c>
      <c r="AV54" s="27">
        <f>IF(AND(Inputs!$CO51=0,AV$4&gt;=Inputs!$CM51),1,IF(AND(AV$4&gt;=Inputs!$CM51,AV$4&lt;Inputs!$CN51),1,IF(AND(AV$4=Inputs!$CN51,AV$4=Inputs!$CO51),1,IF(OR(AND(AV$4=Inputs!$CN51+1,Inputs!$CN51=Inputs!$CO51),AND(AV$4=Inputs!$CN51+2,Inputs!$CN51=Inputs!$CO51)),0,IF(AV$4=Inputs!$CN51,0.8,IF(AV$4=Inputs!$CN51+1,0.6,IF(AV$4=Inputs!$CN51+2,0.4,IF(AV$4=Inputs!$CO51,0.2,IF(AND(AV$4&gt;=Inputs!$CL51,AV$4&lt;Inputs!$CM51),(AV$4-Inputs!$CL51+1)/(Inputs!$AI51+1),0)))))))))</f>
        <v>0</v>
      </c>
      <c r="AW54" s="27">
        <f>IF(AND(Inputs!$CO51=0,AW$4&gt;=Inputs!$CM51),1,IF(AND(AW$4&gt;=Inputs!$CM51,AW$4&lt;Inputs!$CN51),1,IF(AND(AW$4=Inputs!$CN51,AW$4=Inputs!$CO51),1,IF(OR(AND(AW$4=Inputs!$CN51+1,Inputs!$CN51=Inputs!$CO51),AND(AW$4=Inputs!$CN51+2,Inputs!$CN51=Inputs!$CO51)),0,IF(AW$4=Inputs!$CN51,0.8,IF(AW$4=Inputs!$CN51+1,0.6,IF(AW$4=Inputs!$CN51+2,0.4,IF(AW$4=Inputs!$CO51,0.2,IF(AND(AW$4&gt;=Inputs!$CL51,AW$4&lt;Inputs!$CM51),(AW$4-Inputs!$CL51+1)/(Inputs!$AI51+1),0)))))))))</f>
        <v>0</v>
      </c>
      <c r="AX54" s="27">
        <f>IF(AND(Inputs!$CO51=0,AX$4&gt;=Inputs!$CM51),1,IF(AND(AX$4&gt;=Inputs!$CM51,AX$4&lt;Inputs!$CN51),1,IF(AND(AX$4=Inputs!$CN51,AX$4=Inputs!$CO51),1,IF(OR(AND(AX$4=Inputs!$CN51+1,Inputs!$CN51=Inputs!$CO51),AND(AX$4=Inputs!$CN51+2,Inputs!$CN51=Inputs!$CO51)),0,IF(AX$4=Inputs!$CN51,0.8,IF(AX$4=Inputs!$CN51+1,0.6,IF(AX$4=Inputs!$CN51+2,0.4,IF(AX$4=Inputs!$CO51,0.2,IF(AND(AX$4&gt;=Inputs!$CL51,AX$4&lt;Inputs!$CM51),(AX$4-Inputs!$CL51+1)/(Inputs!$AI51+1),0)))))))))</f>
        <v>0</v>
      </c>
      <c r="AY54" s="27">
        <f>IF(AND(Inputs!$CO51=0,AY$4&gt;=Inputs!$CM51),1,IF(AND(AY$4&gt;=Inputs!$CM51,AY$4&lt;Inputs!$CN51),1,IF(AND(AY$4=Inputs!$CN51,AY$4=Inputs!$CO51),1,IF(OR(AND(AY$4=Inputs!$CN51+1,Inputs!$CN51=Inputs!$CO51),AND(AY$4=Inputs!$CN51+2,Inputs!$CN51=Inputs!$CO51)),0,IF(AY$4=Inputs!$CN51,0.8,IF(AY$4=Inputs!$CN51+1,0.6,IF(AY$4=Inputs!$CN51+2,0.4,IF(AY$4=Inputs!$CO51,0.2,IF(AND(AY$4&gt;=Inputs!$CL51,AY$4&lt;Inputs!$CM51),(AY$4-Inputs!$CL51+1)/(Inputs!$AI51+1),0)))))))))</f>
        <v>0</v>
      </c>
      <c r="AZ54" s="27">
        <f>IF(AND(Inputs!$CO51=0,AZ$4&gt;=Inputs!$CM51),1,IF(AND(AZ$4&gt;=Inputs!$CM51,AZ$4&lt;Inputs!$CN51),1,IF(AND(AZ$4=Inputs!$CN51,AZ$4=Inputs!$CO51),1,IF(OR(AND(AZ$4=Inputs!$CN51+1,Inputs!$CN51=Inputs!$CO51),AND(AZ$4=Inputs!$CN51+2,Inputs!$CN51=Inputs!$CO51)),0,IF(AZ$4=Inputs!$CN51,0.8,IF(AZ$4=Inputs!$CN51+1,0.6,IF(AZ$4=Inputs!$CN51+2,0.4,IF(AZ$4=Inputs!$CO51,0.2,IF(AND(AZ$4&gt;=Inputs!$CL51,AZ$4&lt;Inputs!$CM51),(AZ$4-Inputs!$CL51+1)/(Inputs!$AI51+1),0)))))))))</f>
        <v>0</v>
      </c>
      <c r="BA54" s="27">
        <f>IF(AND(Inputs!$CO51=0,BA$4&gt;=Inputs!$CM51),1,IF(AND(BA$4&gt;=Inputs!$CM51,BA$4&lt;Inputs!$CN51),1,IF(AND(BA$4=Inputs!$CN51,BA$4=Inputs!$CO51),1,IF(OR(AND(BA$4=Inputs!$CN51+1,Inputs!$CN51=Inputs!$CO51),AND(BA$4=Inputs!$CN51+2,Inputs!$CN51=Inputs!$CO51)),0,IF(BA$4=Inputs!$CN51,0.8,IF(BA$4=Inputs!$CN51+1,0.6,IF(BA$4=Inputs!$CN51+2,0.4,IF(BA$4=Inputs!$CO51,0.2,IF(AND(BA$4&gt;=Inputs!$CL51,BA$4&lt;Inputs!$CM51),(BA$4-Inputs!$CL51+1)/(Inputs!$AI51+1),0)))))))))</f>
        <v>0</v>
      </c>
      <c r="BB54" s="27">
        <f>IF(AND(Inputs!$CO51=0,BB$4&gt;=Inputs!$CM51),1,IF(AND(BB$4&gt;=Inputs!$CM51,BB$4&lt;Inputs!$CN51),1,IF(AND(BB$4=Inputs!$CN51,BB$4=Inputs!$CO51),1,IF(OR(AND(BB$4=Inputs!$CN51+1,Inputs!$CN51=Inputs!$CO51),AND(BB$4=Inputs!$CN51+2,Inputs!$CN51=Inputs!$CO51)),0,IF(BB$4=Inputs!$CN51,0.8,IF(BB$4=Inputs!$CN51+1,0.6,IF(BB$4=Inputs!$CN51+2,0.4,IF(BB$4=Inputs!$CO51,0.2,IF(AND(BB$4&gt;=Inputs!$CL51,BB$4&lt;Inputs!$CM51),(BB$4-Inputs!$CL51+1)/(Inputs!$AI51+1),0)))))))))</f>
        <v>0</v>
      </c>
      <c r="BC54" s="27">
        <f>IF(AND(Inputs!$CO51=0,BC$4&gt;=Inputs!$CM51),1,IF(AND(BC$4&gt;=Inputs!$CM51,BC$4&lt;Inputs!$CN51),1,IF(AND(BC$4=Inputs!$CN51,BC$4=Inputs!$CO51),1,IF(OR(AND(BC$4=Inputs!$CN51+1,Inputs!$CN51=Inputs!$CO51),AND(BC$4=Inputs!$CN51+2,Inputs!$CN51=Inputs!$CO51)),0,IF(BC$4=Inputs!$CN51,0.8,IF(BC$4=Inputs!$CN51+1,0.6,IF(BC$4=Inputs!$CN51+2,0.4,IF(BC$4=Inputs!$CO51,0.2,IF(AND(BC$4&gt;=Inputs!$CL51,BC$4&lt;Inputs!$CM51),(BC$4-Inputs!$CL51+1)/(Inputs!$AI51+1),0)))))))))</f>
        <v>0</v>
      </c>
      <c r="BD54" s="27">
        <f>IF(AND(Inputs!$CO51=0,BD$4&gt;=Inputs!$CM51),1,IF(AND(BD$4&gt;=Inputs!$CM51,BD$4&lt;Inputs!$CN51),1,IF(AND(BD$4=Inputs!$CN51,BD$4=Inputs!$CO51),1,IF(OR(AND(BD$4=Inputs!$CN51+1,Inputs!$CN51=Inputs!$CO51),AND(BD$4=Inputs!$CN51+2,Inputs!$CN51=Inputs!$CO51)),0,IF(BD$4=Inputs!$CN51,0.8,IF(BD$4=Inputs!$CN51+1,0.6,IF(BD$4=Inputs!$CN51+2,0.4,IF(BD$4=Inputs!$CO51,0.2,IF(AND(BD$4&gt;=Inputs!$CL51,BD$4&lt;Inputs!$CM51),(BD$4-Inputs!$CL51+1)/(Inputs!$AI51+1),0)))))))))</f>
        <v>0</v>
      </c>
      <c r="BE54" s="27">
        <f>IF(AND(Inputs!$CO51=0,BE$4&gt;=Inputs!$CM51),1,IF(AND(BE$4&gt;=Inputs!$CM51,BE$4&lt;Inputs!$CN51),1,IF(AND(BE$4=Inputs!$CN51,BE$4=Inputs!$CO51),1,IF(OR(AND(BE$4=Inputs!$CN51+1,Inputs!$CN51=Inputs!$CO51),AND(BE$4=Inputs!$CN51+2,Inputs!$CN51=Inputs!$CO51)),0,IF(BE$4=Inputs!$CN51,0.8,IF(BE$4=Inputs!$CN51+1,0.6,IF(BE$4=Inputs!$CN51+2,0.4,IF(BE$4=Inputs!$CO51,0.2,IF(AND(BE$4&gt;=Inputs!$CL51,BE$4&lt;Inputs!$CM51),(BE$4-Inputs!$CL51+1)/(Inputs!$AI51+1),0)))))))))</f>
        <v>0</v>
      </c>
      <c r="BF54" s="27">
        <f>IF(AND(Inputs!$CO51=0,BF$4&gt;=Inputs!$CM51),1,IF(AND(BF$4&gt;=Inputs!$CM51,BF$4&lt;Inputs!$CN51),1,IF(AND(BF$4=Inputs!$CN51,BF$4=Inputs!$CO51),1,IF(OR(AND(BF$4=Inputs!$CN51+1,Inputs!$CN51=Inputs!$CO51),AND(BF$4=Inputs!$CN51+2,Inputs!$CN51=Inputs!$CO51)),0,IF(BF$4=Inputs!$CN51,0.8,IF(BF$4=Inputs!$CN51+1,0.6,IF(BF$4=Inputs!$CN51+2,0.4,IF(BF$4=Inputs!$CO51,0.2,IF(AND(BF$4&gt;=Inputs!$CL51,BF$4&lt;Inputs!$CM51),(BF$4-Inputs!$CL51+1)/(Inputs!$AI51+1),0)))))))))</f>
        <v>0</v>
      </c>
      <c r="BG54" s="27">
        <f>IF(AND(Inputs!$CO51=0,BG$4&gt;=Inputs!$CM51),1,IF(AND(BG$4&gt;=Inputs!$CM51,BG$4&lt;Inputs!$CN51),1,IF(AND(BG$4=Inputs!$CN51,BG$4=Inputs!$CO51),1,IF(OR(AND(BG$4=Inputs!$CN51+1,Inputs!$CN51=Inputs!$CO51),AND(BG$4=Inputs!$CN51+2,Inputs!$CN51=Inputs!$CO51)),0,IF(BG$4=Inputs!$CN51,0.8,IF(BG$4=Inputs!$CN51+1,0.6,IF(BG$4=Inputs!$CN51+2,0.4,IF(BG$4=Inputs!$CO51,0.2,IF(AND(BG$4&gt;=Inputs!$CL51,BG$4&lt;Inputs!$CM51),(BG$4-Inputs!$CL51+1)/(Inputs!$AI51+1),0)))))))))</f>
        <v>0</v>
      </c>
      <c r="BH54" s="27">
        <f>IF(AND(Inputs!$CO51=0,BH$4&gt;=Inputs!$CM51),1,IF(AND(BH$4&gt;=Inputs!$CM51,BH$4&lt;Inputs!$CN51),1,IF(AND(BH$4=Inputs!$CN51,BH$4=Inputs!$CO51),1,IF(OR(AND(BH$4=Inputs!$CN51+1,Inputs!$CN51=Inputs!$CO51),AND(BH$4=Inputs!$CN51+2,Inputs!$CN51=Inputs!$CO51)),0,IF(BH$4=Inputs!$CN51,0.8,IF(BH$4=Inputs!$CN51+1,0.6,IF(BH$4=Inputs!$CN51+2,0.4,IF(BH$4=Inputs!$CO51,0.2,IF(AND(BH$4&gt;=Inputs!$CL51,BH$4&lt;Inputs!$CM51),(BH$4-Inputs!$CL51+1)/(Inputs!$AI51+1),0)))))))))</f>
        <v>0</v>
      </c>
      <c r="BI54" s="27">
        <f>IF(AND(Inputs!$CO51=0,BI$4&gt;=Inputs!$CM51),1,IF(AND(BI$4&gt;=Inputs!$CM51,BI$4&lt;Inputs!$CN51),1,IF(AND(BI$4=Inputs!$CN51,BI$4=Inputs!$CO51),1,IF(OR(AND(BI$4=Inputs!$CN51+1,Inputs!$CN51=Inputs!$CO51),AND(BI$4=Inputs!$CN51+2,Inputs!$CN51=Inputs!$CO51)),0,IF(BI$4=Inputs!$CN51,0.8,IF(BI$4=Inputs!$CN51+1,0.6,IF(BI$4=Inputs!$CN51+2,0.4,IF(BI$4=Inputs!$CO51,0.2,IF(AND(BI$4&gt;=Inputs!$CL51,BI$4&lt;Inputs!$CM51),(BI$4-Inputs!$CL51+1)/(Inputs!$AI51+1),0)))))))))</f>
        <v>0</v>
      </c>
      <c r="BJ54" s="27">
        <f>IF(AND(Inputs!$CO51=0,BJ$4&gt;=Inputs!$CM51),1,IF(AND(BJ$4&gt;=Inputs!$CM51,BJ$4&lt;Inputs!$CN51),1,IF(AND(BJ$4=Inputs!$CN51,BJ$4=Inputs!$CO51),1,IF(OR(AND(BJ$4=Inputs!$CN51+1,Inputs!$CN51=Inputs!$CO51),AND(BJ$4=Inputs!$CN51+2,Inputs!$CN51=Inputs!$CO51)),0,IF(BJ$4=Inputs!$CN51,0.8,IF(BJ$4=Inputs!$CN51+1,0.6,IF(BJ$4=Inputs!$CN51+2,0.4,IF(BJ$4=Inputs!$CO51,0.2,IF(AND(BJ$4&gt;=Inputs!$CL51,BJ$4&lt;Inputs!$CM51),(BJ$4-Inputs!$CL51+1)/(Inputs!$AI51+1),0)))))))))</f>
        <v>0</v>
      </c>
      <c r="BK54" s="27">
        <f>IF(AND(Inputs!$CO51=0,BK$4&gt;=Inputs!$CM51),1,IF(AND(BK$4&gt;=Inputs!$CM51,BK$4&lt;Inputs!$CN51),1,IF(AND(BK$4=Inputs!$CN51,BK$4=Inputs!$CO51),1,IF(OR(AND(BK$4=Inputs!$CN51+1,Inputs!$CN51=Inputs!$CO51),AND(BK$4=Inputs!$CN51+2,Inputs!$CN51=Inputs!$CO51)),0,IF(BK$4=Inputs!$CN51,0.8,IF(BK$4=Inputs!$CN51+1,0.6,IF(BK$4=Inputs!$CN51+2,0.4,IF(BK$4=Inputs!$CO51,0.2,IF(AND(BK$4&gt;=Inputs!$CL51,BK$4&lt;Inputs!$CM51),(BK$4-Inputs!$CL51+1)/(Inputs!$AI51+1),0)))))))))</f>
        <v>0</v>
      </c>
      <c r="BL54" s="27">
        <f>IF(AND(Inputs!$CO51=0,BL$4&gt;=Inputs!$CM51),1,IF(AND(BL$4&gt;=Inputs!$CM51,BL$4&lt;Inputs!$CN51),1,IF(AND(BL$4=Inputs!$CN51,BL$4=Inputs!$CO51),1,IF(OR(AND(BL$4=Inputs!$CN51+1,Inputs!$CN51=Inputs!$CO51),AND(BL$4=Inputs!$CN51+2,Inputs!$CN51=Inputs!$CO51)),0,IF(BL$4=Inputs!$CN51,0.8,IF(BL$4=Inputs!$CN51+1,0.6,IF(BL$4=Inputs!$CN51+2,0.4,IF(BL$4=Inputs!$CO51,0.2,IF(AND(BL$4&gt;=Inputs!$CL51,BL$4&lt;Inputs!$CM51),(BL$4-Inputs!$CL51+1)/(Inputs!$AI51+1),0)))))))))</f>
        <v>0</v>
      </c>
      <c r="BM54" s="27">
        <f>IF(AND(Inputs!$CO51=0,BM$4&gt;=Inputs!$CM51),1,IF(AND(BM$4&gt;=Inputs!$CM51,BM$4&lt;Inputs!$CN51),1,IF(AND(BM$4=Inputs!$CN51,BM$4=Inputs!$CO51),1,IF(OR(AND(BM$4=Inputs!$CN51+1,Inputs!$CN51=Inputs!$CO51),AND(BM$4=Inputs!$CN51+2,Inputs!$CN51=Inputs!$CO51)),0,IF(BM$4=Inputs!$CN51,0.8,IF(BM$4=Inputs!$CN51+1,0.6,IF(BM$4=Inputs!$CN51+2,0.4,IF(BM$4=Inputs!$CO51,0.2,IF(AND(BM$4&gt;=Inputs!$CL51,BM$4&lt;Inputs!$CM51),(BM$4-Inputs!$CL51+1)/(Inputs!$AI51+1),0)))))))))</f>
        <v>0</v>
      </c>
      <c r="BO54" s="46" t="str">
        <f>IF(Inputs!$B51="","",(ROUND(Inputs!$BC51*AJ54,0)))</f>
        <v/>
      </c>
      <c r="BP54" s="46" t="str">
        <f>IF(Inputs!$B51="","",(ROUND(Inputs!$BC51*AK54,0)))</f>
        <v/>
      </c>
      <c r="BQ54" s="46" t="str">
        <f>IF(Inputs!$B51="","",(ROUND(Inputs!$BC51*AL54,0)))</f>
        <v/>
      </c>
      <c r="BR54" s="46" t="str">
        <f>IF(Inputs!$B51="","",(ROUND(Inputs!$BC51*AM54,0)))</f>
        <v/>
      </c>
      <c r="BS54" s="46" t="str">
        <f>IF(Inputs!$B51="","",(ROUND(Inputs!$BC51*AN54,0)))</f>
        <v/>
      </c>
      <c r="BT54" s="46" t="str">
        <f>IF(Inputs!$B51="","",(ROUND(Inputs!$BC51*AO54,0)))</f>
        <v/>
      </c>
      <c r="BU54" s="46" t="str">
        <f>IF(Inputs!$B51="","",(ROUND(Inputs!$BC51*AP54,0)))</f>
        <v/>
      </c>
      <c r="BV54" s="46" t="str">
        <f>IF(Inputs!$B51="","",(ROUND(Inputs!$BC51*AQ54,0)))</f>
        <v/>
      </c>
      <c r="BW54" s="46" t="str">
        <f>IF(Inputs!$B51="","",(ROUND(Inputs!$BC51*AR54,0)))</f>
        <v/>
      </c>
      <c r="BX54" s="46" t="str">
        <f>IF(Inputs!$B51="","",(ROUND(Inputs!$BC51*AS54,0)))</f>
        <v/>
      </c>
      <c r="BY54" s="46" t="str">
        <f>IF(Inputs!$B51="","",(ROUND(Inputs!$BC51*AT54,0)))</f>
        <v/>
      </c>
      <c r="BZ54" s="46" t="str">
        <f>IF(Inputs!$B51="","",(ROUND(Inputs!$BC51*AU54,0)))</f>
        <v/>
      </c>
      <c r="CA54" s="46" t="str">
        <f>IF(Inputs!$B51="","",(ROUND(Inputs!$BC51*AV54,0)))</f>
        <v/>
      </c>
      <c r="CB54" s="46" t="str">
        <f>IF(Inputs!$B51="","",(ROUND(Inputs!$BC51*AW54,0)))</f>
        <v/>
      </c>
      <c r="CC54" s="46" t="str">
        <f>IF(Inputs!$B51="","",(ROUND(Inputs!$BC51*AX54,0)))</f>
        <v/>
      </c>
      <c r="CD54" s="46" t="str">
        <f>IF(Inputs!$B51="","",(ROUND(Inputs!$BC51*AY54,0)))</f>
        <v/>
      </c>
      <c r="CE54" s="46" t="str">
        <f>IF(Inputs!$B51="","",(ROUND(Inputs!$BC51*AZ54,0)))</f>
        <v/>
      </c>
      <c r="CF54" s="46" t="str">
        <f>IF(Inputs!$B51="","",(ROUND(Inputs!$BC51*BA54,0)))</f>
        <v/>
      </c>
      <c r="CG54" s="46" t="str">
        <f>IF(Inputs!$B51="","",(ROUND(Inputs!$BC51*BB54,0)))</f>
        <v/>
      </c>
      <c r="CH54" s="46" t="str">
        <f>IF(Inputs!$B51="","",(ROUND(Inputs!$BC51*BC54,0)))</f>
        <v/>
      </c>
      <c r="CI54" s="46" t="str">
        <f>IF(Inputs!$B51="","",(ROUND(Inputs!$BC51*BD54,0)))</f>
        <v/>
      </c>
      <c r="CJ54" s="46" t="str">
        <f>IF(Inputs!$B51="","",(ROUND(Inputs!$BC51*BE54,0)))</f>
        <v/>
      </c>
      <c r="CK54" s="46" t="str">
        <f>IF(Inputs!$B51="","",(ROUND(Inputs!$BC51*BF54,0)))</f>
        <v/>
      </c>
      <c r="CL54" s="46" t="str">
        <f>IF(Inputs!$B51="","",(ROUND(Inputs!$BC51*BG54,0)))</f>
        <v/>
      </c>
      <c r="CM54" s="46" t="str">
        <f>IF(Inputs!$B51="","",(ROUND(Inputs!$BC51*BH54,0)))</f>
        <v/>
      </c>
      <c r="CN54" s="46" t="str">
        <f>IF(Inputs!$B51="","",(ROUND(Inputs!$BC51*BI54,0)))</f>
        <v/>
      </c>
      <c r="CO54" s="46" t="str">
        <f>IF(Inputs!$B51="","",(ROUND(Inputs!$BC51*BJ54,0)))</f>
        <v/>
      </c>
      <c r="CP54" s="46" t="str">
        <f>IF(Inputs!$B51="","",(ROUND(Inputs!$BC51*BK54,0)))</f>
        <v/>
      </c>
      <c r="CQ54" s="46" t="str">
        <f>IF(Inputs!$B51="","",(ROUND(Inputs!$BC51*BL54,0)))</f>
        <v/>
      </c>
      <c r="CR54" s="46" t="str">
        <f>IF(Inputs!$B51="","",(ROUND(Inputs!$BC51*BM54,0)))</f>
        <v/>
      </c>
      <c r="CV54" s="46" t="str">
        <f>IF(A54="","",IF(AND(CV$4&lt;=Inputs!$CQ51,CV$4&gt;=Inputs!$CP51),Inputs!$AR51/(Inputs!$CQ51-Inputs!$CP51+1),0)+IF(CV$4=Inputs!$CL51,Inputs!$BD51,0))</f>
        <v/>
      </c>
      <c r="CW54" s="46" t="str">
        <f>IF(B54="","",IF(AND(CW$4&lt;=Inputs!$CQ51,CW$4&gt;=Inputs!$CP51),Inputs!$AR51/(Inputs!$CQ51-Inputs!$CP51+1),0)+IF(CW$4=Inputs!$CL51,Inputs!$BD51,0))</f>
        <v/>
      </c>
      <c r="CX54" s="46" t="str">
        <f>IF(C54="","",IF(AND(CX$4&lt;=Inputs!$CQ51,CX$4&gt;=Inputs!$CP51),Inputs!$AR51/(Inputs!$CQ51-Inputs!$CP51+1),0)+IF(CX$4=Inputs!$CL51,Inputs!$BD51,0))</f>
        <v/>
      </c>
      <c r="CY54" s="46" t="str">
        <f>IF(D54="","",IF(AND(CY$4&lt;=Inputs!$CQ51,CY$4&gt;=Inputs!$CP51),Inputs!$AR51/(Inputs!$CQ51-Inputs!$CP51+1),0)+IF(CY$4=Inputs!$CL51,Inputs!$BD51,0))</f>
        <v/>
      </c>
      <c r="CZ54" s="46" t="str">
        <f>IF(E54="","",IF(AND(CZ$4&lt;=Inputs!$CQ51,CZ$4&gt;=Inputs!$CP51),Inputs!$AR51/(Inputs!$CQ51-Inputs!$CP51+1),0)+IF(CZ$4=Inputs!$CL51,Inputs!$BD51,0))</f>
        <v/>
      </c>
      <c r="DA54" s="46" t="str">
        <f>IF(F54="","",IF(AND(DA$4&lt;=Inputs!$CQ51,DA$4&gt;=Inputs!$CP51),Inputs!$AR51/(Inputs!$CQ51-Inputs!$CP51+1),0)+IF(DA$4=Inputs!$CL51,Inputs!$BD51,0))</f>
        <v/>
      </c>
      <c r="DB54" s="46" t="str">
        <f>IF(G54="","",IF(AND(DB$4&lt;=Inputs!$CQ51,DB$4&gt;=Inputs!$CP51),Inputs!$AR51/(Inputs!$CQ51-Inputs!$CP51+1),0)+IF(DB$4=Inputs!$CL51,Inputs!$BD51,0))</f>
        <v/>
      </c>
      <c r="DC54" s="46" t="str">
        <f>IF(H54="","",IF(AND(DC$4&lt;=Inputs!$CQ51,DC$4&gt;=Inputs!$CP51),Inputs!$AR51/(Inputs!$CQ51-Inputs!$CP51+1),0)+IF(DC$4=Inputs!$CL51,Inputs!$BD51,0))</f>
        <v/>
      </c>
      <c r="DD54" s="46" t="str">
        <f>IF(I54="","",IF(AND(DD$4&lt;=Inputs!$CQ51,DD$4&gt;=Inputs!$CP51),Inputs!$AR51/(Inputs!$CQ51-Inputs!$CP51+1),0)+IF(DD$4=Inputs!$CL51,Inputs!$BD51,0))</f>
        <v/>
      </c>
      <c r="DE54" s="46" t="str">
        <f>IF(J54="","",IF(AND(DE$4&lt;=Inputs!$CQ51,DE$4&gt;=Inputs!$CP51),Inputs!$AR51/(Inputs!$CQ51-Inputs!$CP51+1),0)+IF(DE$4=Inputs!$CL51,Inputs!$BD51,0))</f>
        <v/>
      </c>
      <c r="DF54" s="46" t="str">
        <f>IF(K54="","",IF(AND(DF$4&lt;=Inputs!$CQ51,DF$4&gt;=Inputs!$CP51),Inputs!$AR51/(Inputs!$CQ51-Inputs!$CP51+1),0)+IF(DF$4=Inputs!$CL51,Inputs!$BD51,0))</f>
        <v/>
      </c>
      <c r="DG54" s="46" t="str">
        <f>IF(L54="","",IF(AND(DG$4&lt;=Inputs!$CQ51,DG$4&gt;=Inputs!$CP51),Inputs!$AR51/(Inputs!$CQ51-Inputs!$CP51+1),0)+IF(DG$4=Inputs!$CL51,Inputs!$BD51,0))</f>
        <v/>
      </c>
      <c r="DH54" s="46" t="str">
        <f>IF(M54="","",IF(AND(DH$4&lt;=Inputs!$CQ51,DH$4&gt;=Inputs!$CP51),Inputs!$AR51/(Inputs!$CQ51-Inputs!$CP51+1),0)+IF(DH$4=Inputs!$CL51,Inputs!$BD51,0))</f>
        <v/>
      </c>
      <c r="DI54" s="46" t="str">
        <f>IF(N54="","",IF(AND(DI$4&lt;=Inputs!$CQ51,DI$4&gt;=Inputs!$CP51),Inputs!$AR51/(Inputs!$CQ51-Inputs!$CP51+1),0)+IF(DI$4=Inputs!$CL51,Inputs!$BD51,0))</f>
        <v/>
      </c>
      <c r="DJ54" s="46" t="str">
        <f>IF(O54="","",IF(AND(DJ$4&lt;=Inputs!$CQ51,DJ$4&gt;=Inputs!$CP51),Inputs!$AR51/(Inputs!$CQ51-Inputs!$CP51+1),0)+IF(DJ$4=Inputs!$CL51,Inputs!$BD51,0))</f>
        <v/>
      </c>
      <c r="DK54" s="46" t="str">
        <f>IF(P54="","",IF(AND(DK$4&lt;=Inputs!$CQ51,DK$4&gt;=Inputs!$CP51),Inputs!$AR51/(Inputs!$CQ51-Inputs!$CP51+1),0)+IF(DK$4=Inputs!$CL51,Inputs!$BD51,0))</f>
        <v/>
      </c>
      <c r="DL54" s="46" t="str">
        <f>IF(Q54="","",IF(AND(DL$4&lt;=Inputs!$CQ51,DL$4&gt;=Inputs!$CP51),Inputs!$AR51/(Inputs!$CQ51-Inputs!$CP51+1),0)+IF(DL$4=Inputs!$CL51,Inputs!$BD51,0))</f>
        <v/>
      </c>
      <c r="DM54" s="46" t="str">
        <f>IF(R54="","",IF(AND(DM$4&lt;=Inputs!$CQ51,DM$4&gt;=Inputs!$CP51),Inputs!$AR51/(Inputs!$CQ51-Inputs!$CP51+1),0)+IF(DM$4=Inputs!$CL51,Inputs!$BD51,0))</f>
        <v/>
      </c>
      <c r="DN54" s="46" t="str">
        <f>IF(S54="","",IF(AND(DN$4&lt;=Inputs!$CQ51,DN$4&gt;=Inputs!$CP51),Inputs!$AR51/(Inputs!$CQ51-Inputs!$CP51+1),0)+IF(DN$4=Inputs!$CL51,Inputs!$BD51,0))</f>
        <v/>
      </c>
      <c r="DO54" s="46" t="str">
        <f>IF(T54="","",IF(AND(DO$4&lt;=Inputs!$CQ51,DO$4&gt;=Inputs!$CP51),Inputs!$AR51/(Inputs!$CQ51-Inputs!$CP51+1),0)+IF(DO$4=Inputs!$CL51,Inputs!$BD51,0))</f>
        <v/>
      </c>
      <c r="DP54" s="46" t="str">
        <f>IF(U54="","",IF(AND(DP$4&lt;=Inputs!$CQ51,DP$4&gt;=Inputs!$CP51),Inputs!$AR51/(Inputs!$CQ51-Inputs!$CP51+1),0)+IF(DP$4=Inputs!$CL51,Inputs!$BD51,0))</f>
        <v/>
      </c>
      <c r="DQ54" s="46" t="str">
        <f>IF(V54="","",IF(AND(DQ$4&lt;=Inputs!$CQ51,DQ$4&gt;=Inputs!$CP51),Inputs!$AR51/(Inputs!$CQ51-Inputs!$CP51+1),0)+IF(DQ$4=Inputs!$CL51,Inputs!$BD51,0))</f>
        <v/>
      </c>
      <c r="DR54" s="46" t="str">
        <f>IF(W54="","",IF(AND(DR$4&lt;=Inputs!$CQ51,DR$4&gt;=Inputs!$CP51),Inputs!$AR51/(Inputs!$CQ51-Inputs!$CP51+1),0)+IF(DR$4=Inputs!$CL51,Inputs!$BD51,0))</f>
        <v/>
      </c>
      <c r="DS54" s="46" t="str">
        <f>IF(X54="","",IF(AND(DS$4&lt;=Inputs!$CQ51,DS$4&gt;=Inputs!$CP51),Inputs!$AR51/(Inputs!$CQ51-Inputs!$CP51+1),0)+IF(DS$4=Inputs!$CL51,Inputs!$BD51,0))</f>
        <v/>
      </c>
      <c r="DT54" s="46" t="str">
        <f>IF(Y54="","",IF(AND(DT$4&lt;=Inputs!$CQ51,DT$4&gt;=Inputs!$CP51),Inputs!$AR51/(Inputs!$CQ51-Inputs!$CP51+1),0)+IF(DT$4=Inputs!$CL51,Inputs!$BD51,0))</f>
        <v/>
      </c>
      <c r="DU54" s="46" t="str">
        <f>IF(Z54="","",IF(AND(DU$4&lt;=Inputs!$CQ51,DU$4&gt;=Inputs!$CP51),Inputs!$AR51/(Inputs!$CQ51-Inputs!$CP51+1),0)+IF(DU$4=Inputs!$CL51,Inputs!$BD51,0))</f>
        <v/>
      </c>
      <c r="DV54" s="46" t="str">
        <f>IF(AA54="","",IF(AND(DV$4&lt;=Inputs!$CQ51,DV$4&gt;=Inputs!$CP51),Inputs!$AR51/(Inputs!$CQ51-Inputs!$CP51+1),0)+IF(DV$4=Inputs!$CL51,Inputs!$BD51,0))</f>
        <v/>
      </c>
      <c r="DW54" s="46" t="str">
        <f>IF(AB54="","",IF(AND(DW$4&lt;=Inputs!$CQ51,DW$4&gt;=Inputs!$CP51),Inputs!$AR51/(Inputs!$CQ51-Inputs!$CP51+1),0)+IF(DW$4=Inputs!$CL51,Inputs!$BD51,0))</f>
        <v/>
      </c>
      <c r="DX54" s="46" t="str">
        <f>IF(AC54="","",IF(AND(DX$4&lt;=Inputs!$CQ51,DX$4&gt;=Inputs!$CP51),Inputs!$AR51/(Inputs!$CQ51-Inputs!$CP51+1),0)+IF(DX$4=Inputs!$CL51,Inputs!$BD51,0))</f>
        <v/>
      </c>
      <c r="DY54" s="46" t="str">
        <f>IF(AD54="","",IF(AND(DY$4&lt;=Inputs!$CQ51,DY$4&gt;=Inputs!$CP51),Inputs!$AR51/(Inputs!$CQ51-Inputs!$CP51+1),0)+IF(DY$4=Inputs!$CL51,Inputs!$BD51,0))</f>
        <v/>
      </c>
      <c r="DZ54" s="46" t="str">
        <f t="shared" si="3"/>
        <v/>
      </c>
    </row>
    <row r="55" spans="1:130">
      <c r="A55" s="7" t="str">
        <f>IF(Inputs!A52="","",Inputs!A52)</f>
        <v/>
      </c>
      <c r="B55" t="str">
        <f>IF(Inputs!B52="","",Inputs!B52)</f>
        <v/>
      </c>
      <c r="C55" s="46" t="str">
        <f>IF(Inputs!$B52="","",BO55-CV55)</f>
        <v/>
      </c>
      <c r="D55" s="46" t="str">
        <f>IF(Inputs!$B52="","",BP55-CW55)</f>
        <v/>
      </c>
      <c r="E55" s="46" t="str">
        <f>IF(Inputs!$B52="","",BQ55-CX55)</f>
        <v/>
      </c>
      <c r="F55" s="46" t="str">
        <f>IF(Inputs!$B52="","",BR55-CY55)</f>
        <v/>
      </c>
      <c r="G55" s="46" t="str">
        <f>IF(Inputs!$B52="","",BS55-CZ55)</f>
        <v/>
      </c>
      <c r="H55" s="46" t="str">
        <f>IF(Inputs!$B52="","",BT55-DA55)</f>
        <v/>
      </c>
      <c r="I55" s="46" t="str">
        <f>IF(Inputs!$B52="","",BU55-DB55)</f>
        <v/>
      </c>
      <c r="J55" s="46" t="str">
        <f>IF(Inputs!$B52="","",BV55-DC55)</f>
        <v/>
      </c>
      <c r="K55" s="46" t="str">
        <f>IF(Inputs!$B52="","",BW55-DD55)</f>
        <v/>
      </c>
      <c r="L55" s="46" t="str">
        <f>IF(Inputs!$B52="","",BX55-DE55)</f>
        <v/>
      </c>
      <c r="M55" s="46" t="str">
        <f>IF(Inputs!$B52="","",BY55-DF55)</f>
        <v/>
      </c>
      <c r="N55" s="46" t="str">
        <f>IF(Inputs!$B52="","",BZ55-DG55)</f>
        <v/>
      </c>
      <c r="O55" s="46" t="str">
        <f>IF(Inputs!$B52="","",CA55-DH55)</f>
        <v/>
      </c>
      <c r="P55" s="46" t="str">
        <f>IF(Inputs!$B52="","",CB55-DI55)</f>
        <v/>
      </c>
      <c r="Q55" s="46" t="str">
        <f>IF(Inputs!$B52="","",CC55-DJ55)</f>
        <v/>
      </c>
      <c r="R55" s="46" t="str">
        <f>IF(Inputs!$B52="","",CD55-DK55)</f>
        <v/>
      </c>
      <c r="S55" s="46" t="str">
        <f>IF(Inputs!$B52="","",CE55-DL55)</f>
        <v/>
      </c>
      <c r="T55" s="46" t="str">
        <f>IF(Inputs!$B52="","",CF55-DM55)</f>
        <v/>
      </c>
      <c r="U55" s="46" t="str">
        <f>IF(Inputs!$B52="","",CG55-DN55)</f>
        <v/>
      </c>
      <c r="V55" s="46" t="str">
        <f>IF(Inputs!$B52="","",CH55-DO55)</f>
        <v/>
      </c>
      <c r="W55" s="46" t="str">
        <f>IF(Inputs!$B52="","",CI55-DP55)</f>
        <v/>
      </c>
      <c r="X55" s="46" t="str">
        <f>IF(Inputs!$B52="","",CJ55-DQ55)</f>
        <v/>
      </c>
      <c r="Y55" s="46" t="str">
        <f>IF(Inputs!$B52="","",CK55-DR55)</f>
        <v/>
      </c>
      <c r="Z55" s="46" t="str">
        <f>IF(Inputs!$B52="","",CL55-DS55)</f>
        <v/>
      </c>
      <c r="AA55" s="46" t="str">
        <f>IF(Inputs!$B52="","",CM55-DT55)</f>
        <v/>
      </c>
      <c r="AB55" s="46" t="str">
        <f>IF(Inputs!$B52="","",CN55-DU55)</f>
        <v/>
      </c>
      <c r="AC55" s="46" t="str">
        <f>IF(Inputs!$B52="","",CO55-DV55)</f>
        <v/>
      </c>
      <c r="AD55" s="46" t="str">
        <f>IF(Inputs!$B52="","",CP55-DW55)</f>
        <v/>
      </c>
      <c r="AE55" s="46" t="str">
        <f>IF(Inputs!$B52="","",CQ55-DX55)</f>
        <v/>
      </c>
      <c r="AF55" s="46" t="str">
        <f>IF(Inputs!$B52="","",CR55-DY55)</f>
        <v/>
      </c>
      <c r="AG55" s="50" t="str">
        <f t="shared" si="4"/>
        <v/>
      </c>
      <c r="AH55" s="50"/>
      <c r="AJ55" s="27">
        <f>IF(AND(Inputs!$CO52=0,AJ$4&gt;=Inputs!$CM52),1,IF(AND(AJ$4&gt;=Inputs!$CM52,AJ$4&lt;Inputs!$CN52),1,IF(AND(AJ$4=Inputs!$CN52,AJ$4=Inputs!$CO52),1,IF(OR(AND(AJ$4=Inputs!$CN52+1,Inputs!$CN52=Inputs!$CO52),AND(AJ$4=Inputs!$CN52+2,Inputs!$CN52=Inputs!$CO52)),0,IF(AJ$4=Inputs!$CN52,0.8,IF(AJ$4=Inputs!$CN52+1,0.6,IF(AJ$4=Inputs!$CN52+2,0.4,IF(AJ$4=Inputs!$CO52,0.2,IF(AND(AJ$4&gt;=Inputs!$CL52,AJ$4&lt;Inputs!$CM52),(AJ$4-Inputs!$CL52+1)/(Inputs!$AI52+1),0)))))))))</f>
        <v>0</v>
      </c>
      <c r="AK55" s="27">
        <f>IF(AND(Inputs!$CO52=0,AK$4&gt;=Inputs!$CM52),1,IF(AND(AK$4&gt;=Inputs!$CM52,AK$4&lt;Inputs!$CN52),1,IF(AND(AK$4=Inputs!$CN52,AK$4=Inputs!$CO52),1,IF(OR(AND(AK$4=Inputs!$CN52+1,Inputs!$CN52=Inputs!$CO52),AND(AK$4=Inputs!$CN52+2,Inputs!$CN52=Inputs!$CO52)),0,IF(AK$4=Inputs!$CN52,0.8,IF(AK$4=Inputs!$CN52+1,0.6,IF(AK$4=Inputs!$CN52+2,0.4,IF(AK$4=Inputs!$CO52,0.2,IF(AND(AK$4&gt;=Inputs!$CL52,AK$4&lt;Inputs!$CM52),(AK$4-Inputs!$CL52+1)/(Inputs!$AI52+1),0)))))))))</f>
        <v>0</v>
      </c>
      <c r="AL55" s="27">
        <f>IF(AND(Inputs!$CO52=0,AL$4&gt;=Inputs!$CM52),1,IF(AND(AL$4&gt;=Inputs!$CM52,AL$4&lt;Inputs!$CN52),1,IF(AND(AL$4=Inputs!$CN52,AL$4=Inputs!$CO52),1,IF(OR(AND(AL$4=Inputs!$CN52+1,Inputs!$CN52=Inputs!$CO52),AND(AL$4=Inputs!$CN52+2,Inputs!$CN52=Inputs!$CO52)),0,IF(AL$4=Inputs!$CN52,0.8,IF(AL$4=Inputs!$CN52+1,0.6,IF(AL$4=Inputs!$CN52+2,0.4,IF(AL$4=Inputs!$CO52,0.2,IF(AND(AL$4&gt;=Inputs!$CL52,AL$4&lt;Inputs!$CM52),(AL$4-Inputs!$CL52+1)/(Inputs!$AI52+1),0)))))))))</f>
        <v>0</v>
      </c>
      <c r="AM55" s="27">
        <f>IF(AND(Inputs!$CO52=0,AM$4&gt;=Inputs!$CM52),1,IF(AND(AM$4&gt;=Inputs!$CM52,AM$4&lt;Inputs!$CN52),1,IF(AND(AM$4=Inputs!$CN52,AM$4=Inputs!$CO52),1,IF(OR(AND(AM$4=Inputs!$CN52+1,Inputs!$CN52=Inputs!$CO52),AND(AM$4=Inputs!$CN52+2,Inputs!$CN52=Inputs!$CO52)),0,IF(AM$4=Inputs!$CN52,0.8,IF(AM$4=Inputs!$CN52+1,0.6,IF(AM$4=Inputs!$CN52+2,0.4,IF(AM$4=Inputs!$CO52,0.2,IF(AND(AM$4&gt;=Inputs!$CL52,AM$4&lt;Inputs!$CM52),(AM$4-Inputs!$CL52+1)/(Inputs!$AI52+1),0)))))))))</f>
        <v>0</v>
      </c>
      <c r="AN55" s="27">
        <f>IF(AND(Inputs!$CO52=0,AN$4&gt;=Inputs!$CM52),1,IF(AND(AN$4&gt;=Inputs!$CM52,AN$4&lt;Inputs!$CN52),1,IF(AND(AN$4=Inputs!$CN52,AN$4=Inputs!$CO52),1,IF(OR(AND(AN$4=Inputs!$CN52+1,Inputs!$CN52=Inputs!$CO52),AND(AN$4=Inputs!$CN52+2,Inputs!$CN52=Inputs!$CO52)),0,IF(AN$4=Inputs!$CN52,0.8,IF(AN$4=Inputs!$CN52+1,0.6,IF(AN$4=Inputs!$CN52+2,0.4,IF(AN$4=Inputs!$CO52,0.2,IF(AND(AN$4&gt;=Inputs!$CL52,AN$4&lt;Inputs!$CM52),(AN$4-Inputs!$CL52+1)/(Inputs!$AI52+1),0)))))))))</f>
        <v>0</v>
      </c>
      <c r="AO55" s="27">
        <f>IF(AND(Inputs!$CO52=0,AO$4&gt;=Inputs!$CM52),1,IF(AND(AO$4&gt;=Inputs!$CM52,AO$4&lt;Inputs!$CN52),1,IF(AND(AO$4=Inputs!$CN52,AO$4=Inputs!$CO52),1,IF(OR(AND(AO$4=Inputs!$CN52+1,Inputs!$CN52=Inputs!$CO52),AND(AO$4=Inputs!$CN52+2,Inputs!$CN52=Inputs!$CO52)),0,IF(AO$4=Inputs!$CN52,0.8,IF(AO$4=Inputs!$CN52+1,0.6,IF(AO$4=Inputs!$CN52+2,0.4,IF(AO$4=Inputs!$CO52,0.2,IF(AND(AO$4&gt;=Inputs!$CL52,AO$4&lt;Inputs!$CM52),(AO$4-Inputs!$CL52+1)/(Inputs!$AI52+1),0)))))))))</f>
        <v>0</v>
      </c>
      <c r="AP55" s="27">
        <f>IF(AND(Inputs!$CO52=0,AP$4&gt;=Inputs!$CM52),1,IF(AND(AP$4&gt;=Inputs!$CM52,AP$4&lt;Inputs!$CN52),1,IF(AND(AP$4=Inputs!$CN52,AP$4=Inputs!$CO52),1,IF(OR(AND(AP$4=Inputs!$CN52+1,Inputs!$CN52=Inputs!$CO52),AND(AP$4=Inputs!$CN52+2,Inputs!$CN52=Inputs!$CO52)),0,IF(AP$4=Inputs!$CN52,0.8,IF(AP$4=Inputs!$CN52+1,0.6,IF(AP$4=Inputs!$CN52+2,0.4,IF(AP$4=Inputs!$CO52,0.2,IF(AND(AP$4&gt;=Inputs!$CL52,AP$4&lt;Inputs!$CM52),(AP$4-Inputs!$CL52+1)/(Inputs!$AI52+1),0)))))))))</f>
        <v>0</v>
      </c>
      <c r="AQ55" s="27">
        <f>IF(AND(Inputs!$CO52=0,AQ$4&gt;=Inputs!$CM52),1,IF(AND(AQ$4&gt;=Inputs!$CM52,AQ$4&lt;Inputs!$CN52),1,IF(AND(AQ$4=Inputs!$CN52,AQ$4=Inputs!$CO52),1,IF(OR(AND(AQ$4=Inputs!$CN52+1,Inputs!$CN52=Inputs!$CO52),AND(AQ$4=Inputs!$CN52+2,Inputs!$CN52=Inputs!$CO52)),0,IF(AQ$4=Inputs!$CN52,0.8,IF(AQ$4=Inputs!$CN52+1,0.6,IF(AQ$4=Inputs!$CN52+2,0.4,IF(AQ$4=Inputs!$CO52,0.2,IF(AND(AQ$4&gt;=Inputs!$CL52,AQ$4&lt;Inputs!$CM52),(AQ$4-Inputs!$CL52+1)/(Inputs!$AI52+1),0)))))))))</f>
        <v>0</v>
      </c>
      <c r="AR55" s="27">
        <f>IF(AND(Inputs!$CO52=0,AR$4&gt;=Inputs!$CM52),1,IF(AND(AR$4&gt;=Inputs!$CM52,AR$4&lt;Inputs!$CN52),1,IF(AND(AR$4=Inputs!$CN52,AR$4=Inputs!$CO52),1,IF(OR(AND(AR$4=Inputs!$CN52+1,Inputs!$CN52=Inputs!$CO52),AND(AR$4=Inputs!$CN52+2,Inputs!$CN52=Inputs!$CO52)),0,IF(AR$4=Inputs!$CN52,0.8,IF(AR$4=Inputs!$CN52+1,0.6,IF(AR$4=Inputs!$CN52+2,0.4,IF(AR$4=Inputs!$CO52,0.2,IF(AND(AR$4&gt;=Inputs!$CL52,AR$4&lt;Inputs!$CM52),(AR$4-Inputs!$CL52+1)/(Inputs!$AI52+1),0)))))))))</f>
        <v>0</v>
      </c>
      <c r="AS55" s="27">
        <f>IF(AND(Inputs!$CO52=0,AS$4&gt;=Inputs!$CM52),1,IF(AND(AS$4&gt;=Inputs!$CM52,AS$4&lt;Inputs!$CN52),1,IF(AND(AS$4=Inputs!$CN52,AS$4=Inputs!$CO52),1,IF(OR(AND(AS$4=Inputs!$CN52+1,Inputs!$CN52=Inputs!$CO52),AND(AS$4=Inputs!$CN52+2,Inputs!$CN52=Inputs!$CO52)),0,IF(AS$4=Inputs!$CN52,0.8,IF(AS$4=Inputs!$CN52+1,0.6,IF(AS$4=Inputs!$CN52+2,0.4,IF(AS$4=Inputs!$CO52,0.2,IF(AND(AS$4&gt;=Inputs!$CL52,AS$4&lt;Inputs!$CM52),(AS$4-Inputs!$CL52+1)/(Inputs!$AI52+1),0)))))))))</f>
        <v>0</v>
      </c>
      <c r="AT55" s="27">
        <f>IF(AND(Inputs!$CO52=0,AT$4&gt;=Inputs!$CM52),1,IF(AND(AT$4&gt;=Inputs!$CM52,AT$4&lt;Inputs!$CN52),1,IF(AND(AT$4=Inputs!$CN52,AT$4=Inputs!$CO52),1,IF(OR(AND(AT$4=Inputs!$CN52+1,Inputs!$CN52=Inputs!$CO52),AND(AT$4=Inputs!$CN52+2,Inputs!$CN52=Inputs!$CO52)),0,IF(AT$4=Inputs!$CN52,0.8,IF(AT$4=Inputs!$CN52+1,0.6,IF(AT$4=Inputs!$CN52+2,0.4,IF(AT$4=Inputs!$CO52,0.2,IF(AND(AT$4&gt;=Inputs!$CL52,AT$4&lt;Inputs!$CM52),(AT$4-Inputs!$CL52+1)/(Inputs!$AI52+1),0)))))))))</f>
        <v>0</v>
      </c>
      <c r="AU55" s="27">
        <f>IF(AND(Inputs!$CO52=0,AU$4&gt;=Inputs!$CM52),1,IF(AND(AU$4&gt;=Inputs!$CM52,AU$4&lt;Inputs!$CN52),1,IF(AND(AU$4=Inputs!$CN52,AU$4=Inputs!$CO52),1,IF(OR(AND(AU$4=Inputs!$CN52+1,Inputs!$CN52=Inputs!$CO52),AND(AU$4=Inputs!$CN52+2,Inputs!$CN52=Inputs!$CO52)),0,IF(AU$4=Inputs!$CN52,0.8,IF(AU$4=Inputs!$CN52+1,0.6,IF(AU$4=Inputs!$CN52+2,0.4,IF(AU$4=Inputs!$CO52,0.2,IF(AND(AU$4&gt;=Inputs!$CL52,AU$4&lt;Inputs!$CM52),(AU$4-Inputs!$CL52+1)/(Inputs!$AI52+1),0)))))))))</f>
        <v>0</v>
      </c>
      <c r="AV55" s="27">
        <f>IF(AND(Inputs!$CO52=0,AV$4&gt;=Inputs!$CM52),1,IF(AND(AV$4&gt;=Inputs!$CM52,AV$4&lt;Inputs!$CN52),1,IF(AND(AV$4=Inputs!$CN52,AV$4=Inputs!$CO52),1,IF(OR(AND(AV$4=Inputs!$CN52+1,Inputs!$CN52=Inputs!$CO52),AND(AV$4=Inputs!$CN52+2,Inputs!$CN52=Inputs!$CO52)),0,IF(AV$4=Inputs!$CN52,0.8,IF(AV$4=Inputs!$CN52+1,0.6,IF(AV$4=Inputs!$CN52+2,0.4,IF(AV$4=Inputs!$CO52,0.2,IF(AND(AV$4&gt;=Inputs!$CL52,AV$4&lt;Inputs!$CM52),(AV$4-Inputs!$CL52+1)/(Inputs!$AI52+1),0)))))))))</f>
        <v>0</v>
      </c>
      <c r="AW55" s="27">
        <f>IF(AND(Inputs!$CO52=0,AW$4&gt;=Inputs!$CM52),1,IF(AND(AW$4&gt;=Inputs!$CM52,AW$4&lt;Inputs!$CN52),1,IF(AND(AW$4=Inputs!$CN52,AW$4=Inputs!$CO52),1,IF(OR(AND(AW$4=Inputs!$CN52+1,Inputs!$CN52=Inputs!$CO52),AND(AW$4=Inputs!$CN52+2,Inputs!$CN52=Inputs!$CO52)),0,IF(AW$4=Inputs!$CN52,0.8,IF(AW$4=Inputs!$CN52+1,0.6,IF(AW$4=Inputs!$CN52+2,0.4,IF(AW$4=Inputs!$CO52,0.2,IF(AND(AW$4&gt;=Inputs!$CL52,AW$4&lt;Inputs!$CM52),(AW$4-Inputs!$CL52+1)/(Inputs!$AI52+1),0)))))))))</f>
        <v>0</v>
      </c>
      <c r="AX55" s="27">
        <f>IF(AND(Inputs!$CO52=0,AX$4&gt;=Inputs!$CM52),1,IF(AND(AX$4&gt;=Inputs!$CM52,AX$4&lt;Inputs!$CN52),1,IF(AND(AX$4=Inputs!$CN52,AX$4=Inputs!$CO52),1,IF(OR(AND(AX$4=Inputs!$CN52+1,Inputs!$CN52=Inputs!$CO52),AND(AX$4=Inputs!$CN52+2,Inputs!$CN52=Inputs!$CO52)),0,IF(AX$4=Inputs!$CN52,0.8,IF(AX$4=Inputs!$CN52+1,0.6,IF(AX$4=Inputs!$CN52+2,0.4,IF(AX$4=Inputs!$CO52,0.2,IF(AND(AX$4&gt;=Inputs!$CL52,AX$4&lt;Inputs!$CM52),(AX$4-Inputs!$CL52+1)/(Inputs!$AI52+1),0)))))))))</f>
        <v>0</v>
      </c>
      <c r="AY55" s="27">
        <f>IF(AND(Inputs!$CO52=0,AY$4&gt;=Inputs!$CM52),1,IF(AND(AY$4&gt;=Inputs!$CM52,AY$4&lt;Inputs!$CN52),1,IF(AND(AY$4=Inputs!$CN52,AY$4=Inputs!$CO52),1,IF(OR(AND(AY$4=Inputs!$CN52+1,Inputs!$CN52=Inputs!$CO52),AND(AY$4=Inputs!$CN52+2,Inputs!$CN52=Inputs!$CO52)),0,IF(AY$4=Inputs!$CN52,0.8,IF(AY$4=Inputs!$CN52+1,0.6,IF(AY$4=Inputs!$CN52+2,0.4,IF(AY$4=Inputs!$CO52,0.2,IF(AND(AY$4&gt;=Inputs!$CL52,AY$4&lt;Inputs!$CM52),(AY$4-Inputs!$CL52+1)/(Inputs!$AI52+1),0)))))))))</f>
        <v>0</v>
      </c>
      <c r="AZ55" s="27">
        <f>IF(AND(Inputs!$CO52=0,AZ$4&gt;=Inputs!$CM52),1,IF(AND(AZ$4&gt;=Inputs!$CM52,AZ$4&lt;Inputs!$CN52),1,IF(AND(AZ$4=Inputs!$CN52,AZ$4=Inputs!$CO52),1,IF(OR(AND(AZ$4=Inputs!$CN52+1,Inputs!$CN52=Inputs!$CO52),AND(AZ$4=Inputs!$CN52+2,Inputs!$CN52=Inputs!$CO52)),0,IF(AZ$4=Inputs!$CN52,0.8,IF(AZ$4=Inputs!$CN52+1,0.6,IF(AZ$4=Inputs!$CN52+2,0.4,IF(AZ$4=Inputs!$CO52,0.2,IF(AND(AZ$4&gt;=Inputs!$CL52,AZ$4&lt;Inputs!$CM52),(AZ$4-Inputs!$CL52+1)/(Inputs!$AI52+1),0)))))))))</f>
        <v>0</v>
      </c>
      <c r="BA55" s="27">
        <f>IF(AND(Inputs!$CO52=0,BA$4&gt;=Inputs!$CM52),1,IF(AND(BA$4&gt;=Inputs!$CM52,BA$4&lt;Inputs!$CN52),1,IF(AND(BA$4=Inputs!$CN52,BA$4=Inputs!$CO52),1,IF(OR(AND(BA$4=Inputs!$CN52+1,Inputs!$CN52=Inputs!$CO52),AND(BA$4=Inputs!$CN52+2,Inputs!$CN52=Inputs!$CO52)),0,IF(BA$4=Inputs!$CN52,0.8,IF(BA$4=Inputs!$CN52+1,0.6,IF(BA$4=Inputs!$CN52+2,0.4,IF(BA$4=Inputs!$CO52,0.2,IF(AND(BA$4&gt;=Inputs!$CL52,BA$4&lt;Inputs!$CM52),(BA$4-Inputs!$CL52+1)/(Inputs!$AI52+1),0)))))))))</f>
        <v>0</v>
      </c>
      <c r="BB55" s="27">
        <f>IF(AND(Inputs!$CO52=0,BB$4&gt;=Inputs!$CM52),1,IF(AND(BB$4&gt;=Inputs!$CM52,BB$4&lt;Inputs!$CN52),1,IF(AND(BB$4=Inputs!$CN52,BB$4=Inputs!$CO52),1,IF(OR(AND(BB$4=Inputs!$CN52+1,Inputs!$CN52=Inputs!$CO52),AND(BB$4=Inputs!$CN52+2,Inputs!$CN52=Inputs!$CO52)),0,IF(BB$4=Inputs!$CN52,0.8,IF(BB$4=Inputs!$CN52+1,0.6,IF(BB$4=Inputs!$CN52+2,0.4,IF(BB$4=Inputs!$CO52,0.2,IF(AND(BB$4&gt;=Inputs!$CL52,BB$4&lt;Inputs!$CM52),(BB$4-Inputs!$CL52+1)/(Inputs!$AI52+1),0)))))))))</f>
        <v>0</v>
      </c>
      <c r="BC55" s="27">
        <f>IF(AND(Inputs!$CO52=0,BC$4&gt;=Inputs!$CM52),1,IF(AND(BC$4&gt;=Inputs!$CM52,BC$4&lt;Inputs!$CN52),1,IF(AND(BC$4=Inputs!$CN52,BC$4=Inputs!$CO52),1,IF(OR(AND(BC$4=Inputs!$CN52+1,Inputs!$CN52=Inputs!$CO52),AND(BC$4=Inputs!$CN52+2,Inputs!$CN52=Inputs!$CO52)),0,IF(BC$4=Inputs!$CN52,0.8,IF(BC$4=Inputs!$CN52+1,0.6,IF(BC$4=Inputs!$CN52+2,0.4,IF(BC$4=Inputs!$CO52,0.2,IF(AND(BC$4&gt;=Inputs!$CL52,BC$4&lt;Inputs!$CM52),(BC$4-Inputs!$CL52+1)/(Inputs!$AI52+1),0)))))))))</f>
        <v>0</v>
      </c>
      <c r="BD55" s="27">
        <f>IF(AND(Inputs!$CO52=0,BD$4&gt;=Inputs!$CM52),1,IF(AND(BD$4&gt;=Inputs!$CM52,BD$4&lt;Inputs!$CN52),1,IF(AND(BD$4=Inputs!$CN52,BD$4=Inputs!$CO52),1,IF(OR(AND(BD$4=Inputs!$CN52+1,Inputs!$CN52=Inputs!$CO52),AND(BD$4=Inputs!$CN52+2,Inputs!$CN52=Inputs!$CO52)),0,IF(BD$4=Inputs!$CN52,0.8,IF(BD$4=Inputs!$CN52+1,0.6,IF(BD$4=Inputs!$CN52+2,0.4,IF(BD$4=Inputs!$CO52,0.2,IF(AND(BD$4&gt;=Inputs!$CL52,BD$4&lt;Inputs!$CM52),(BD$4-Inputs!$CL52+1)/(Inputs!$AI52+1),0)))))))))</f>
        <v>0</v>
      </c>
      <c r="BE55" s="27">
        <f>IF(AND(Inputs!$CO52=0,BE$4&gt;=Inputs!$CM52),1,IF(AND(BE$4&gt;=Inputs!$CM52,BE$4&lt;Inputs!$CN52),1,IF(AND(BE$4=Inputs!$CN52,BE$4=Inputs!$CO52),1,IF(OR(AND(BE$4=Inputs!$CN52+1,Inputs!$CN52=Inputs!$CO52),AND(BE$4=Inputs!$CN52+2,Inputs!$CN52=Inputs!$CO52)),0,IF(BE$4=Inputs!$CN52,0.8,IF(BE$4=Inputs!$CN52+1,0.6,IF(BE$4=Inputs!$CN52+2,0.4,IF(BE$4=Inputs!$CO52,0.2,IF(AND(BE$4&gt;=Inputs!$CL52,BE$4&lt;Inputs!$CM52),(BE$4-Inputs!$CL52+1)/(Inputs!$AI52+1),0)))))))))</f>
        <v>0</v>
      </c>
      <c r="BF55" s="27">
        <f>IF(AND(Inputs!$CO52=0,BF$4&gt;=Inputs!$CM52),1,IF(AND(BF$4&gt;=Inputs!$CM52,BF$4&lt;Inputs!$CN52),1,IF(AND(BF$4=Inputs!$CN52,BF$4=Inputs!$CO52),1,IF(OR(AND(BF$4=Inputs!$CN52+1,Inputs!$CN52=Inputs!$CO52),AND(BF$4=Inputs!$CN52+2,Inputs!$CN52=Inputs!$CO52)),0,IF(BF$4=Inputs!$CN52,0.8,IF(BF$4=Inputs!$CN52+1,0.6,IF(BF$4=Inputs!$CN52+2,0.4,IF(BF$4=Inputs!$CO52,0.2,IF(AND(BF$4&gt;=Inputs!$CL52,BF$4&lt;Inputs!$CM52),(BF$4-Inputs!$CL52+1)/(Inputs!$AI52+1),0)))))))))</f>
        <v>0</v>
      </c>
      <c r="BG55" s="27">
        <f>IF(AND(Inputs!$CO52=0,BG$4&gt;=Inputs!$CM52),1,IF(AND(BG$4&gt;=Inputs!$CM52,BG$4&lt;Inputs!$CN52),1,IF(AND(BG$4=Inputs!$CN52,BG$4=Inputs!$CO52),1,IF(OR(AND(BG$4=Inputs!$CN52+1,Inputs!$CN52=Inputs!$CO52),AND(BG$4=Inputs!$CN52+2,Inputs!$CN52=Inputs!$CO52)),0,IF(BG$4=Inputs!$CN52,0.8,IF(BG$4=Inputs!$CN52+1,0.6,IF(BG$4=Inputs!$CN52+2,0.4,IF(BG$4=Inputs!$CO52,0.2,IF(AND(BG$4&gt;=Inputs!$CL52,BG$4&lt;Inputs!$CM52),(BG$4-Inputs!$CL52+1)/(Inputs!$AI52+1),0)))))))))</f>
        <v>0</v>
      </c>
      <c r="BH55" s="27">
        <f>IF(AND(Inputs!$CO52=0,BH$4&gt;=Inputs!$CM52),1,IF(AND(BH$4&gt;=Inputs!$CM52,BH$4&lt;Inputs!$CN52),1,IF(AND(BH$4=Inputs!$CN52,BH$4=Inputs!$CO52),1,IF(OR(AND(BH$4=Inputs!$CN52+1,Inputs!$CN52=Inputs!$CO52),AND(BH$4=Inputs!$CN52+2,Inputs!$CN52=Inputs!$CO52)),0,IF(BH$4=Inputs!$CN52,0.8,IF(BH$4=Inputs!$CN52+1,0.6,IF(BH$4=Inputs!$CN52+2,0.4,IF(BH$4=Inputs!$CO52,0.2,IF(AND(BH$4&gt;=Inputs!$CL52,BH$4&lt;Inputs!$CM52),(BH$4-Inputs!$CL52+1)/(Inputs!$AI52+1),0)))))))))</f>
        <v>0</v>
      </c>
      <c r="BI55" s="27">
        <f>IF(AND(Inputs!$CO52=0,BI$4&gt;=Inputs!$CM52),1,IF(AND(BI$4&gt;=Inputs!$CM52,BI$4&lt;Inputs!$CN52),1,IF(AND(BI$4=Inputs!$CN52,BI$4=Inputs!$CO52),1,IF(OR(AND(BI$4=Inputs!$CN52+1,Inputs!$CN52=Inputs!$CO52),AND(BI$4=Inputs!$CN52+2,Inputs!$CN52=Inputs!$CO52)),0,IF(BI$4=Inputs!$CN52,0.8,IF(BI$4=Inputs!$CN52+1,0.6,IF(BI$4=Inputs!$CN52+2,0.4,IF(BI$4=Inputs!$CO52,0.2,IF(AND(BI$4&gt;=Inputs!$CL52,BI$4&lt;Inputs!$CM52),(BI$4-Inputs!$CL52+1)/(Inputs!$AI52+1),0)))))))))</f>
        <v>0</v>
      </c>
      <c r="BJ55" s="27">
        <f>IF(AND(Inputs!$CO52=0,BJ$4&gt;=Inputs!$CM52),1,IF(AND(BJ$4&gt;=Inputs!$CM52,BJ$4&lt;Inputs!$CN52),1,IF(AND(BJ$4=Inputs!$CN52,BJ$4=Inputs!$CO52),1,IF(OR(AND(BJ$4=Inputs!$CN52+1,Inputs!$CN52=Inputs!$CO52),AND(BJ$4=Inputs!$CN52+2,Inputs!$CN52=Inputs!$CO52)),0,IF(BJ$4=Inputs!$CN52,0.8,IF(BJ$4=Inputs!$CN52+1,0.6,IF(BJ$4=Inputs!$CN52+2,0.4,IF(BJ$4=Inputs!$CO52,0.2,IF(AND(BJ$4&gt;=Inputs!$CL52,BJ$4&lt;Inputs!$CM52),(BJ$4-Inputs!$CL52+1)/(Inputs!$AI52+1),0)))))))))</f>
        <v>0</v>
      </c>
      <c r="BK55" s="27">
        <f>IF(AND(Inputs!$CO52=0,BK$4&gt;=Inputs!$CM52),1,IF(AND(BK$4&gt;=Inputs!$CM52,BK$4&lt;Inputs!$CN52),1,IF(AND(BK$4=Inputs!$CN52,BK$4=Inputs!$CO52),1,IF(OR(AND(BK$4=Inputs!$CN52+1,Inputs!$CN52=Inputs!$CO52),AND(BK$4=Inputs!$CN52+2,Inputs!$CN52=Inputs!$CO52)),0,IF(BK$4=Inputs!$CN52,0.8,IF(BK$4=Inputs!$CN52+1,0.6,IF(BK$4=Inputs!$CN52+2,0.4,IF(BK$4=Inputs!$CO52,0.2,IF(AND(BK$4&gt;=Inputs!$CL52,BK$4&lt;Inputs!$CM52),(BK$4-Inputs!$CL52+1)/(Inputs!$AI52+1),0)))))))))</f>
        <v>0</v>
      </c>
      <c r="BL55" s="27">
        <f>IF(AND(Inputs!$CO52=0,BL$4&gt;=Inputs!$CM52),1,IF(AND(BL$4&gt;=Inputs!$CM52,BL$4&lt;Inputs!$CN52),1,IF(AND(BL$4=Inputs!$CN52,BL$4=Inputs!$CO52),1,IF(OR(AND(BL$4=Inputs!$CN52+1,Inputs!$CN52=Inputs!$CO52),AND(BL$4=Inputs!$CN52+2,Inputs!$CN52=Inputs!$CO52)),0,IF(BL$4=Inputs!$CN52,0.8,IF(BL$4=Inputs!$CN52+1,0.6,IF(BL$4=Inputs!$CN52+2,0.4,IF(BL$4=Inputs!$CO52,0.2,IF(AND(BL$4&gt;=Inputs!$CL52,BL$4&lt;Inputs!$CM52),(BL$4-Inputs!$CL52+1)/(Inputs!$AI52+1),0)))))))))</f>
        <v>0</v>
      </c>
      <c r="BM55" s="27">
        <f>IF(AND(Inputs!$CO52=0,BM$4&gt;=Inputs!$CM52),1,IF(AND(BM$4&gt;=Inputs!$CM52,BM$4&lt;Inputs!$CN52),1,IF(AND(BM$4=Inputs!$CN52,BM$4=Inputs!$CO52),1,IF(OR(AND(BM$4=Inputs!$CN52+1,Inputs!$CN52=Inputs!$CO52),AND(BM$4=Inputs!$CN52+2,Inputs!$CN52=Inputs!$CO52)),0,IF(BM$4=Inputs!$CN52,0.8,IF(BM$4=Inputs!$CN52+1,0.6,IF(BM$4=Inputs!$CN52+2,0.4,IF(BM$4=Inputs!$CO52,0.2,IF(AND(BM$4&gt;=Inputs!$CL52,BM$4&lt;Inputs!$CM52),(BM$4-Inputs!$CL52+1)/(Inputs!$AI52+1),0)))))))))</f>
        <v>0</v>
      </c>
      <c r="BO55" s="46" t="str">
        <f>IF(Inputs!$B52="","",(ROUND(Inputs!$BC52*AJ55,0)))</f>
        <v/>
      </c>
      <c r="BP55" s="46" t="str">
        <f>IF(Inputs!$B52="","",(ROUND(Inputs!$BC52*AK55,0)))</f>
        <v/>
      </c>
      <c r="BQ55" s="46" t="str">
        <f>IF(Inputs!$B52="","",(ROUND(Inputs!$BC52*AL55,0)))</f>
        <v/>
      </c>
      <c r="BR55" s="46" t="str">
        <f>IF(Inputs!$B52="","",(ROUND(Inputs!$BC52*AM55,0)))</f>
        <v/>
      </c>
      <c r="BS55" s="46" t="str">
        <f>IF(Inputs!$B52="","",(ROUND(Inputs!$BC52*AN55,0)))</f>
        <v/>
      </c>
      <c r="BT55" s="46" t="str">
        <f>IF(Inputs!$B52="","",(ROUND(Inputs!$BC52*AO55,0)))</f>
        <v/>
      </c>
      <c r="BU55" s="46" t="str">
        <f>IF(Inputs!$B52="","",(ROUND(Inputs!$BC52*AP55,0)))</f>
        <v/>
      </c>
      <c r="BV55" s="46" t="str">
        <f>IF(Inputs!$B52="","",(ROUND(Inputs!$BC52*AQ55,0)))</f>
        <v/>
      </c>
      <c r="BW55" s="46" t="str">
        <f>IF(Inputs!$B52="","",(ROUND(Inputs!$BC52*AR55,0)))</f>
        <v/>
      </c>
      <c r="BX55" s="46" t="str">
        <f>IF(Inputs!$B52="","",(ROUND(Inputs!$BC52*AS55,0)))</f>
        <v/>
      </c>
      <c r="BY55" s="46" t="str">
        <f>IF(Inputs!$B52="","",(ROUND(Inputs!$BC52*AT55,0)))</f>
        <v/>
      </c>
      <c r="BZ55" s="46" t="str">
        <f>IF(Inputs!$B52="","",(ROUND(Inputs!$BC52*AU55,0)))</f>
        <v/>
      </c>
      <c r="CA55" s="46" t="str">
        <f>IF(Inputs!$B52="","",(ROUND(Inputs!$BC52*AV55,0)))</f>
        <v/>
      </c>
      <c r="CB55" s="46" t="str">
        <f>IF(Inputs!$B52="","",(ROUND(Inputs!$BC52*AW55,0)))</f>
        <v/>
      </c>
      <c r="CC55" s="46" t="str">
        <f>IF(Inputs!$B52="","",(ROUND(Inputs!$BC52*AX55,0)))</f>
        <v/>
      </c>
      <c r="CD55" s="46" t="str">
        <f>IF(Inputs!$B52="","",(ROUND(Inputs!$BC52*AY55,0)))</f>
        <v/>
      </c>
      <c r="CE55" s="46" t="str">
        <f>IF(Inputs!$B52="","",(ROUND(Inputs!$BC52*AZ55,0)))</f>
        <v/>
      </c>
      <c r="CF55" s="46" t="str">
        <f>IF(Inputs!$B52="","",(ROUND(Inputs!$BC52*BA55,0)))</f>
        <v/>
      </c>
      <c r="CG55" s="46" t="str">
        <f>IF(Inputs!$B52="","",(ROUND(Inputs!$BC52*BB55,0)))</f>
        <v/>
      </c>
      <c r="CH55" s="46" t="str">
        <f>IF(Inputs!$B52="","",(ROUND(Inputs!$BC52*BC55,0)))</f>
        <v/>
      </c>
      <c r="CI55" s="46" t="str">
        <f>IF(Inputs!$B52="","",(ROUND(Inputs!$BC52*BD55,0)))</f>
        <v/>
      </c>
      <c r="CJ55" s="46" t="str">
        <f>IF(Inputs!$B52="","",(ROUND(Inputs!$BC52*BE55,0)))</f>
        <v/>
      </c>
      <c r="CK55" s="46" t="str">
        <f>IF(Inputs!$B52="","",(ROUND(Inputs!$BC52*BF55,0)))</f>
        <v/>
      </c>
      <c r="CL55" s="46" t="str">
        <f>IF(Inputs!$B52="","",(ROUND(Inputs!$BC52*BG55,0)))</f>
        <v/>
      </c>
      <c r="CM55" s="46" t="str">
        <f>IF(Inputs!$B52="","",(ROUND(Inputs!$BC52*BH55,0)))</f>
        <v/>
      </c>
      <c r="CN55" s="46" t="str">
        <f>IF(Inputs!$B52="","",(ROUND(Inputs!$BC52*BI55,0)))</f>
        <v/>
      </c>
      <c r="CO55" s="46" t="str">
        <f>IF(Inputs!$B52="","",(ROUND(Inputs!$BC52*BJ55,0)))</f>
        <v/>
      </c>
      <c r="CP55" s="46" t="str">
        <f>IF(Inputs!$B52="","",(ROUND(Inputs!$BC52*BK55,0)))</f>
        <v/>
      </c>
      <c r="CQ55" s="46" t="str">
        <f>IF(Inputs!$B52="","",(ROUND(Inputs!$BC52*BL55,0)))</f>
        <v/>
      </c>
      <c r="CR55" s="46" t="str">
        <f>IF(Inputs!$B52="","",(ROUND(Inputs!$BC52*BM55,0)))</f>
        <v/>
      </c>
      <c r="CV55" s="46" t="str">
        <f>IF(A55="","",IF(AND(CV$4&lt;=Inputs!$CQ52,CV$4&gt;=Inputs!$CP52),Inputs!$AR52/(Inputs!$CQ52-Inputs!$CP52+1),0)+IF(CV$4=Inputs!$CL52,Inputs!$BD52,0))</f>
        <v/>
      </c>
      <c r="CW55" s="46" t="str">
        <f>IF(B55="","",IF(AND(CW$4&lt;=Inputs!$CQ52,CW$4&gt;=Inputs!$CP52),Inputs!$AR52/(Inputs!$CQ52-Inputs!$CP52+1),0)+IF(CW$4=Inputs!$CL52,Inputs!$BD52,0))</f>
        <v/>
      </c>
      <c r="CX55" s="46" t="str">
        <f>IF(C55="","",IF(AND(CX$4&lt;=Inputs!$CQ52,CX$4&gt;=Inputs!$CP52),Inputs!$AR52/(Inputs!$CQ52-Inputs!$CP52+1),0)+IF(CX$4=Inputs!$CL52,Inputs!$BD52,0))</f>
        <v/>
      </c>
      <c r="CY55" s="46" t="str">
        <f>IF(D55="","",IF(AND(CY$4&lt;=Inputs!$CQ52,CY$4&gt;=Inputs!$CP52),Inputs!$AR52/(Inputs!$CQ52-Inputs!$CP52+1),0)+IF(CY$4=Inputs!$CL52,Inputs!$BD52,0))</f>
        <v/>
      </c>
      <c r="CZ55" s="46" t="str">
        <f>IF(E55="","",IF(AND(CZ$4&lt;=Inputs!$CQ52,CZ$4&gt;=Inputs!$CP52),Inputs!$AR52/(Inputs!$CQ52-Inputs!$CP52+1),0)+IF(CZ$4=Inputs!$CL52,Inputs!$BD52,0))</f>
        <v/>
      </c>
      <c r="DA55" s="46" t="str">
        <f>IF(F55="","",IF(AND(DA$4&lt;=Inputs!$CQ52,DA$4&gt;=Inputs!$CP52),Inputs!$AR52/(Inputs!$CQ52-Inputs!$CP52+1),0)+IF(DA$4=Inputs!$CL52,Inputs!$BD52,0))</f>
        <v/>
      </c>
      <c r="DB55" s="46" t="str">
        <f>IF(G55="","",IF(AND(DB$4&lt;=Inputs!$CQ52,DB$4&gt;=Inputs!$CP52),Inputs!$AR52/(Inputs!$CQ52-Inputs!$CP52+1),0)+IF(DB$4=Inputs!$CL52,Inputs!$BD52,0))</f>
        <v/>
      </c>
      <c r="DC55" s="46" t="str">
        <f>IF(H55="","",IF(AND(DC$4&lt;=Inputs!$CQ52,DC$4&gt;=Inputs!$CP52),Inputs!$AR52/(Inputs!$CQ52-Inputs!$CP52+1),0)+IF(DC$4=Inputs!$CL52,Inputs!$BD52,0))</f>
        <v/>
      </c>
      <c r="DD55" s="46" t="str">
        <f>IF(I55="","",IF(AND(DD$4&lt;=Inputs!$CQ52,DD$4&gt;=Inputs!$CP52),Inputs!$AR52/(Inputs!$CQ52-Inputs!$CP52+1),0)+IF(DD$4=Inputs!$CL52,Inputs!$BD52,0))</f>
        <v/>
      </c>
      <c r="DE55" s="46" t="str">
        <f>IF(J55="","",IF(AND(DE$4&lt;=Inputs!$CQ52,DE$4&gt;=Inputs!$CP52),Inputs!$AR52/(Inputs!$CQ52-Inputs!$CP52+1),0)+IF(DE$4=Inputs!$CL52,Inputs!$BD52,0))</f>
        <v/>
      </c>
      <c r="DF55" s="46" t="str">
        <f>IF(K55="","",IF(AND(DF$4&lt;=Inputs!$CQ52,DF$4&gt;=Inputs!$CP52),Inputs!$AR52/(Inputs!$CQ52-Inputs!$CP52+1),0)+IF(DF$4=Inputs!$CL52,Inputs!$BD52,0))</f>
        <v/>
      </c>
      <c r="DG55" s="46" t="str">
        <f>IF(L55="","",IF(AND(DG$4&lt;=Inputs!$CQ52,DG$4&gt;=Inputs!$CP52),Inputs!$AR52/(Inputs!$CQ52-Inputs!$CP52+1),0)+IF(DG$4=Inputs!$CL52,Inputs!$BD52,0))</f>
        <v/>
      </c>
      <c r="DH55" s="46" t="str">
        <f>IF(M55="","",IF(AND(DH$4&lt;=Inputs!$CQ52,DH$4&gt;=Inputs!$CP52),Inputs!$AR52/(Inputs!$CQ52-Inputs!$CP52+1),0)+IF(DH$4=Inputs!$CL52,Inputs!$BD52,0))</f>
        <v/>
      </c>
      <c r="DI55" s="46" t="str">
        <f>IF(N55="","",IF(AND(DI$4&lt;=Inputs!$CQ52,DI$4&gt;=Inputs!$CP52),Inputs!$AR52/(Inputs!$CQ52-Inputs!$CP52+1),0)+IF(DI$4=Inputs!$CL52,Inputs!$BD52,0))</f>
        <v/>
      </c>
      <c r="DJ55" s="46" t="str">
        <f>IF(O55="","",IF(AND(DJ$4&lt;=Inputs!$CQ52,DJ$4&gt;=Inputs!$CP52),Inputs!$AR52/(Inputs!$CQ52-Inputs!$CP52+1),0)+IF(DJ$4=Inputs!$CL52,Inputs!$BD52,0))</f>
        <v/>
      </c>
      <c r="DK55" s="46" t="str">
        <f>IF(P55="","",IF(AND(DK$4&lt;=Inputs!$CQ52,DK$4&gt;=Inputs!$CP52),Inputs!$AR52/(Inputs!$CQ52-Inputs!$CP52+1),0)+IF(DK$4=Inputs!$CL52,Inputs!$BD52,0))</f>
        <v/>
      </c>
      <c r="DL55" s="46" t="str">
        <f>IF(Q55="","",IF(AND(DL$4&lt;=Inputs!$CQ52,DL$4&gt;=Inputs!$CP52),Inputs!$AR52/(Inputs!$CQ52-Inputs!$CP52+1),0)+IF(DL$4=Inputs!$CL52,Inputs!$BD52,0))</f>
        <v/>
      </c>
      <c r="DM55" s="46" t="str">
        <f>IF(R55="","",IF(AND(DM$4&lt;=Inputs!$CQ52,DM$4&gt;=Inputs!$CP52),Inputs!$AR52/(Inputs!$CQ52-Inputs!$CP52+1),0)+IF(DM$4=Inputs!$CL52,Inputs!$BD52,0))</f>
        <v/>
      </c>
      <c r="DN55" s="46" t="str">
        <f>IF(S55="","",IF(AND(DN$4&lt;=Inputs!$CQ52,DN$4&gt;=Inputs!$CP52),Inputs!$AR52/(Inputs!$CQ52-Inputs!$CP52+1),0)+IF(DN$4=Inputs!$CL52,Inputs!$BD52,0))</f>
        <v/>
      </c>
      <c r="DO55" s="46" t="str">
        <f>IF(T55="","",IF(AND(DO$4&lt;=Inputs!$CQ52,DO$4&gt;=Inputs!$CP52),Inputs!$AR52/(Inputs!$CQ52-Inputs!$CP52+1),0)+IF(DO$4=Inputs!$CL52,Inputs!$BD52,0))</f>
        <v/>
      </c>
      <c r="DP55" s="46" t="str">
        <f>IF(U55="","",IF(AND(DP$4&lt;=Inputs!$CQ52,DP$4&gt;=Inputs!$CP52),Inputs!$AR52/(Inputs!$CQ52-Inputs!$CP52+1),0)+IF(DP$4=Inputs!$CL52,Inputs!$BD52,0))</f>
        <v/>
      </c>
      <c r="DQ55" s="46" t="str">
        <f>IF(V55="","",IF(AND(DQ$4&lt;=Inputs!$CQ52,DQ$4&gt;=Inputs!$CP52),Inputs!$AR52/(Inputs!$CQ52-Inputs!$CP52+1),0)+IF(DQ$4=Inputs!$CL52,Inputs!$BD52,0))</f>
        <v/>
      </c>
      <c r="DR55" s="46" t="str">
        <f>IF(W55="","",IF(AND(DR$4&lt;=Inputs!$CQ52,DR$4&gt;=Inputs!$CP52),Inputs!$AR52/(Inputs!$CQ52-Inputs!$CP52+1),0)+IF(DR$4=Inputs!$CL52,Inputs!$BD52,0))</f>
        <v/>
      </c>
      <c r="DS55" s="46" t="str">
        <f>IF(X55="","",IF(AND(DS$4&lt;=Inputs!$CQ52,DS$4&gt;=Inputs!$CP52),Inputs!$AR52/(Inputs!$CQ52-Inputs!$CP52+1),0)+IF(DS$4=Inputs!$CL52,Inputs!$BD52,0))</f>
        <v/>
      </c>
      <c r="DT55" s="46" t="str">
        <f>IF(Y55="","",IF(AND(DT$4&lt;=Inputs!$CQ52,DT$4&gt;=Inputs!$CP52),Inputs!$AR52/(Inputs!$CQ52-Inputs!$CP52+1),0)+IF(DT$4=Inputs!$CL52,Inputs!$BD52,0))</f>
        <v/>
      </c>
      <c r="DU55" s="46" t="str">
        <f>IF(Z55="","",IF(AND(DU$4&lt;=Inputs!$CQ52,DU$4&gt;=Inputs!$CP52),Inputs!$AR52/(Inputs!$CQ52-Inputs!$CP52+1),0)+IF(DU$4=Inputs!$CL52,Inputs!$BD52,0))</f>
        <v/>
      </c>
      <c r="DV55" s="46" t="str">
        <f>IF(AA55="","",IF(AND(DV$4&lt;=Inputs!$CQ52,DV$4&gt;=Inputs!$CP52),Inputs!$AR52/(Inputs!$CQ52-Inputs!$CP52+1),0)+IF(DV$4=Inputs!$CL52,Inputs!$BD52,0))</f>
        <v/>
      </c>
      <c r="DW55" s="46" t="str">
        <f>IF(AB55="","",IF(AND(DW$4&lt;=Inputs!$CQ52,DW$4&gt;=Inputs!$CP52),Inputs!$AR52/(Inputs!$CQ52-Inputs!$CP52+1),0)+IF(DW$4=Inputs!$CL52,Inputs!$BD52,0))</f>
        <v/>
      </c>
      <c r="DX55" s="46" t="str">
        <f>IF(AC55="","",IF(AND(DX$4&lt;=Inputs!$CQ52,DX$4&gt;=Inputs!$CP52),Inputs!$AR52/(Inputs!$CQ52-Inputs!$CP52+1),0)+IF(DX$4=Inputs!$CL52,Inputs!$BD52,0))</f>
        <v/>
      </c>
      <c r="DY55" s="46" t="str">
        <f>IF(AD55="","",IF(AND(DY$4&lt;=Inputs!$CQ52,DY$4&gt;=Inputs!$CP52),Inputs!$AR52/(Inputs!$CQ52-Inputs!$CP52+1),0)+IF(DY$4=Inputs!$CL52,Inputs!$BD52,0))</f>
        <v/>
      </c>
      <c r="DZ55" s="46" t="str">
        <f t="shared" si="3"/>
        <v/>
      </c>
    </row>
    <row r="56" spans="1:130">
      <c r="A56" s="7" t="str">
        <f>IF(Inputs!A53="","",Inputs!A53)</f>
        <v/>
      </c>
      <c r="B56" t="str">
        <f>IF(Inputs!B53="","",Inputs!B53)</f>
        <v/>
      </c>
      <c r="C56" s="46" t="str">
        <f>IF(Inputs!$B53="","",BO56-CV56)</f>
        <v/>
      </c>
      <c r="D56" s="46" t="str">
        <f>IF(Inputs!$B53="","",BP56-CW56)</f>
        <v/>
      </c>
      <c r="E56" s="46" t="str">
        <f>IF(Inputs!$B53="","",BQ56-CX56)</f>
        <v/>
      </c>
      <c r="F56" s="46" t="str">
        <f>IF(Inputs!$B53="","",BR56-CY56)</f>
        <v/>
      </c>
      <c r="G56" s="46" t="str">
        <f>IF(Inputs!$B53="","",BS56-CZ56)</f>
        <v/>
      </c>
      <c r="H56" s="46" t="str">
        <f>IF(Inputs!$B53="","",BT56-DA56)</f>
        <v/>
      </c>
      <c r="I56" s="46" t="str">
        <f>IF(Inputs!$B53="","",BU56-DB56)</f>
        <v/>
      </c>
      <c r="J56" s="46" t="str">
        <f>IF(Inputs!$B53="","",BV56-DC56)</f>
        <v/>
      </c>
      <c r="K56" s="46" t="str">
        <f>IF(Inputs!$B53="","",BW56-DD56)</f>
        <v/>
      </c>
      <c r="L56" s="46" t="str">
        <f>IF(Inputs!$B53="","",BX56-DE56)</f>
        <v/>
      </c>
      <c r="M56" s="46" t="str">
        <f>IF(Inputs!$B53="","",BY56-DF56)</f>
        <v/>
      </c>
      <c r="N56" s="46" t="str">
        <f>IF(Inputs!$B53="","",BZ56-DG56)</f>
        <v/>
      </c>
      <c r="O56" s="46" t="str">
        <f>IF(Inputs!$B53="","",CA56-DH56)</f>
        <v/>
      </c>
      <c r="P56" s="46" t="str">
        <f>IF(Inputs!$B53="","",CB56-DI56)</f>
        <v/>
      </c>
      <c r="Q56" s="46" t="str">
        <f>IF(Inputs!$B53="","",CC56-DJ56)</f>
        <v/>
      </c>
      <c r="R56" s="46" t="str">
        <f>IF(Inputs!$B53="","",CD56-DK56)</f>
        <v/>
      </c>
      <c r="S56" s="46" t="str">
        <f>IF(Inputs!$B53="","",CE56-DL56)</f>
        <v/>
      </c>
      <c r="T56" s="46" t="str">
        <f>IF(Inputs!$B53="","",CF56-DM56)</f>
        <v/>
      </c>
      <c r="U56" s="46" t="str">
        <f>IF(Inputs!$B53="","",CG56-DN56)</f>
        <v/>
      </c>
      <c r="V56" s="46" t="str">
        <f>IF(Inputs!$B53="","",CH56-DO56)</f>
        <v/>
      </c>
      <c r="W56" s="46" t="str">
        <f>IF(Inputs!$B53="","",CI56-DP56)</f>
        <v/>
      </c>
      <c r="X56" s="46" t="str">
        <f>IF(Inputs!$B53="","",CJ56-DQ56)</f>
        <v/>
      </c>
      <c r="Y56" s="46" t="str">
        <f>IF(Inputs!$B53="","",CK56-DR56)</f>
        <v/>
      </c>
      <c r="Z56" s="46" t="str">
        <f>IF(Inputs!$B53="","",CL56-DS56)</f>
        <v/>
      </c>
      <c r="AA56" s="46" t="str">
        <f>IF(Inputs!$B53="","",CM56-DT56)</f>
        <v/>
      </c>
      <c r="AB56" s="46" t="str">
        <f>IF(Inputs!$B53="","",CN56-DU56)</f>
        <v/>
      </c>
      <c r="AC56" s="46" t="str">
        <f>IF(Inputs!$B53="","",CO56-DV56)</f>
        <v/>
      </c>
      <c r="AD56" s="46" t="str">
        <f>IF(Inputs!$B53="","",CP56-DW56)</f>
        <v/>
      </c>
      <c r="AE56" s="46" t="str">
        <f>IF(Inputs!$B53="","",CQ56-DX56)</f>
        <v/>
      </c>
      <c r="AF56" s="46" t="str">
        <f>IF(Inputs!$B53="","",CR56-DY56)</f>
        <v/>
      </c>
      <c r="AG56" s="50" t="str">
        <f t="shared" si="4"/>
        <v/>
      </c>
      <c r="AH56" s="50"/>
      <c r="AJ56" s="27">
        <f>IF(AND(Inputs!$CO53=0,AJ$4&gt;=Inputs!$CM53),1,IF(AND(AJ$4&gt;=Inputs!$CM53,AJ$4&lt;Inputs!$CN53),1,IF(AND(AJ$4=Inputs!$CN53,AJ$4=Inputs!$CO53),1,IF(OR(AND(AJ$4=Inputs!$CN53+1,Inputs!$CN53=Inputs!$CO53),AND(AJ$4=Inputs!$CN53+2,Inputs!$CN53=Inputs!$CO53)),0,IF(AJ$4=Inputs!$CN53,0.8,IF(AJ$4=Inputs!$CN53+1,0.6,IF(AJ$4=Inputs!$CN53+2,0.4,IF(AJ$4=Inputs!$CO53,0.2,IF(AND(AJ$4&gt;=Inputs!$CL53,AJ$4&lt;Inputs!$CM53),(AJ$4-Inputs!$CL53+1)/(Inputs!$AI53+1),0)))))))))</f>
        <v>0</v>
      </c>
      <c r="AK56" s="27">
        <f>IF(AND(Inputs!$CO53=0,AK$4&gt;=Inputs!$CM53),1,IF(AND(AK$4&gt;=Inputs!$CM53,AK$4&lt;Inputs!$CN53),1,IF(AND(AK$4=Inputs!$CN53,AK$4=Inputs!$CO53),1,IF(OR(AND(AK$4=Inputs!$CN53+1,Inputs!$CN53=Inputs!$CO53),AND(AK$4=Inputs!$CN53+2,Inputs!$CN53=Inputs!$CO53)),0,IF(AK$4=Inputs!$CN53,0.8,IF(AK$4=Inputs!$CN53+1,0.6,IF(AK$4=Inputs!$CN53+2,0.4,IF(AK$4=Inputs!$CO53,0.2,IF(AND(AK$4&gt;=Inputs!$CL53,AK$4&lt;Inputs!$CM53),(AK$4-Inputs!$CL53+1)/(Inputs!$AI53+1),0)))))))))</f>
        <v>0</v>
      </c>
      <c r="AL56" s="27">
        <f>IF(AND(Inputs!$CO53=0,AL$4&gt;=Inputs!$CM53),1,IF(AND(AL$4&gt;=Inputs!$CM53,AL$4&lt;Inputs!$CN53),1,IF(AND(AL$4=Inputs!$CN53,AL$4=Inputs!$CO53),1,IF(OR(AND(AL$4=Inputs!$CN53+1,Inputs!$CN53=Inputs!$CO53),AND(AL$4=Inputs!$CN53+2,Inputs!$CN53=Inputs!$CO53)),0,IF(AL$4=Inputs!$CN53,0.8,IF(AL$4=Inputs!$CN53+1,0.6,IF(AL$4=Inputs!$CN53+2,0.4,IF(AL$4=Inputs!$CO53,0.2,IF(AND(AL$4&gt;=Inputs!$CL53,AL$4&lt;Inputs!$CM53),(AL$4-Inputs!$CL53+1)/(Inputs!$AI53+1),0)))))))))</f>
        <v>0</v>
      </c>
      <c r="AM56" s="27">
        <f>IF(AND(Inputs!$CO53=0,AM$4&gt;=Inputs!$CM53),1,IF(AND(AM$4&gt;=Inputs!$CM53,AM$4&lt;Inputs!$CN53),1,IF(AND(AM$4=Inputs!$CN53,AM$4=Inputs!$CO53),1,IF(OR(AND(AM$4=Inputs!$CN53+1,Inputs!$CN53=Inputs!$CO53),AND(AM$4=Inputs!$CN53+2,Inputs!$CN53=Inputs!$CO53)),0,IF(AM$4=Inputs!$CN53,0.8,IF(AM$4=Inputs!$CN53+1,0.6,IF(AM$4=Inputs!$CN53+2,0.4,IF(AM$4=Inputs!$CO53,0.2,IF(AND(AM$4&gt;=Inputs!$CL53,AM$4&lt;Inputs!$CM53),(AM$4-Inputs!$CL53+1)/(Inputs!$AI53+1),0)))))))))</f>
        <v>0</v>
      </c>
      <c r="AN56" s="27">
        <f>IF(AND(Inputs!$CO53=0,AN$4&gt;=Inputs!$CM53),1,IF(AND(AN$4&gt;=Inputs!$CM53,AN$4&lt;Inputs!$CN53),1,IF(AND(AN$4=Inputs!$CN53,AN$4=Inputs!$CO53),1,IF(OR(AND(AN$4=Inputs!$CN53+1,Inputs!$CN53=Inputs!$CO53),AND(AN$4=Inputs!$CN53+2,Inputs!$CN53=Inputs!$CO53)),0,IF(AN$4=Inputs!$CN53,0.8,IF(AN$4=Inputs!$CN53+1,0.6,IF(AN$4=Inputs!$CN53+2,0.4,IF(AN$4=Inputs!$CO53,0.2,IF(AND(AN$4&gt;=Inputs!$CL53,AN$4&lt;Inputs!$CM53),(AN$4-Inputs!$CL53+1)/(Inputs!$AI53+1),0)))))))))</f>
        <v>0</v>
      </c>
      <c r="AO56" s="27">
        <f>IF(AND(Inputs!$CO53=0,AO$4&gt;=Inputs!$CM53),1,IF(AND(AO$4&gt;=Inputs!$CM53,AO$4&lt;Inputs!$CN53),1,IF(AND(AO$4=Inputs!$CN53,AO$4=Inputs!$CO53),1,IF(OR(AND(AO$4=Inputs!$CN53+1,Inputs!$CN53=Inputs!$CO53),AND(AO$4=Inputs!$CN53+2,Inputs!$CN53=Inputs!$CO53)),0,IF(AO$4=Inputs!$CN53,0.8,IF(AO$4=Inputs!$CN53+1,0.6,IF(AO$4=Inputs!$CN53+2,0.4,IF(AO$4=Inputs!$CO53,0.2,IF(AND(AO$4&gt;=Inputs!$CL53,AO$4&lt;Inputs!$CM53),(AO$4-Inputs!$CL53+1)/(Inputs!$AI53+1),0)))))))))</f>
        <v>0</v>
      </c>
      <c r="AP56" s="27">
        <f>IF(AND(Inputs!$CO53=0,AP$4&gt;=Inputs!$CM53),1,IF(AND(AP$4&gt;=Inputs!$CM53,AP$4&lt;Inputs!$CN53),1,IF(AND(AP$4=Inputs!$CN53,AP$4=Inputs!$CO53),1,IF(OR(AND(AP$4=Inputs!$CN53+1,Inputs!$CN53=Inputs!$CO53),AND(AP$4=Inputs!$CN53+2,Inputs!$CN53=Inputs!$CO53)),0,IF(AP$4=Inputs!$CN53,0.8,IF(AP$4=Inputs!$CN53+1,0.6,IF(AP$4=Inputs!$CN53+2,0.4,IF(AP$4=Inputs!$CO53,0.2,IF(AND(AP$4&gt;=Inputs!$CL53,AP$4&lt;Inputs!$CM53),(AP$4-Inputs!$CL53+1)/(Inputs!$AI53+1),0)))))))))</f>
        <v>0</v>
      </c>
      <c r="AQ56" s="27">
        <f>IF(AND(Inputs!$CO53=0,AQ$4&gt;=Inputs!$CM53),1,IF(AND(AQ$4&gt;=Inputs!$CM53,AQ$4&lt;Inputs!$CN53),1,IF(AND(AQ$4=Inputs!$CN53,AQ$4=Inputs!$CO53),1,IF(OR(AND(AQ$4=Inputs!$CN53+1,Inputs!$CN53=Inputs!$CO53),AND(AQ$4=Inputs!$CN53+2,Inputs!$CN53=Inputs!$CO53)),0,IF(AQ$4=Inputs!$CN53,0.8,IF(AQ$4=Inputs!$CN53+1,0.6,IF(AQ$4=Inputs!$CN53+2,0.4,IF(AQ$4=Inputs!$CO53,0.2,IF(AND(AQ$4&gt;=Inputs!$CL53,AQ$4&lt;Inputs!$CM53),(AQ$4-Inputs!$CL53+1)/(Inputs!$AI53+1),0)))))))))</f>
        <v>0</v>
      </c>
      <c r="AR56" s="27">
        <f>IF(AND(Inputs!$CO53=0,AR$4&gt;=Inputs!$CM53),1,IF(AND(AR$4&gt;=Inputs!$CM53,AR$4&lt;Inputs!$CN53),1,IF(AND(AR$4=Inputs!$CN53,AR$4=Inputs!$CO53),1,IF(OR(AND(AR$4=Inputs!$CN53+1,Inputs!$CN53=Inputs!$CO53),AND(AR$4=Inputs!$CN53+2,Inputs!$CN53=Inputs!$CO53)),0,IF(AR$4=Inputs!$CN53,0.8,IF(AR$4=Inputs!$CN53+1,0.6,IF(AR$4=Inputs!$CN53+2,0.4,IF(AR$4=Inputs!$CO53,0.2,IF(AND(AR$4&gt;=Inputs!$CL53,AR$4&lt;Inputs!$CM53),(AR$4-Inputs!$CL53+1)/(Inputs!$AI53+1),0)))))))))</f>
        <v>0</v>
      </c>
      <c r="AS56" s="27">
        <f>IF(AND(Inputs!$CO53=0,AS$4&gt;=Inputs!$CM53),1,IF(AND(AS$4&gt;=Inputs!$CM53,AS$4&lt;Inputs!$CN53),1,IF(AND(AS$4=Inputs!$CN53,AS$4=Inputs!$CO53),1,IF(OR(AND(AS$4=Inputs!$CN53+1,Inputs!$CN53=Inputs!$CO53),AND(AS$4=Inputs!$CN53+2,Inputs!$CN53=Inputs!$CO53)),0,IF(AS$4=Inputs!$CN53,0.8,IF(AS$4=Inputs!$CN53+1,0.6,IF(AS$4=Inputs!$CN53+2,0.4,IF(AS$4=Inputs!$CO53,0.2,IF(AND(AS$4&gt;=Inputs!$CL53,AS$4&lt;Inputs!$CM53),(AS$4-Inputs!$CL53+1)/(Inputs!$AI53+1),0)))))))))</f>
        <v>0</v>
      </c>
      <c r="AT56" s="27">
        <f>IF(AND(Inputs!$CO53=0,AT$4&gt;=Inputs!$CM53),1,IF(AND(AT$4&gt;=Inputs!$CM53,AT$4&lt;Inputs!$CN53),1,IF(AND(AT$4=Inputs!$CN53,AT$4=Inputs!$CO53),1,IF(OR(AND(AT$4=Inputs!$CN53+1,Inputs!$CN53=Inputs!$CO53),AND(AT$4=Inputs!$CN53+2,Inputs!$CN53=Inputs!$CO53)),0,IF(AT$4=Inputs!$CN53,0.8,IF(AT$4=Inputs!$CN53+1,0.6,IF(AT$4=Inputs!$CN53+2,0.4,IF(AT$4=Inputs!$CO53,0.2,IF(AND(AT$4&gt;=Inputs!$CL53,AT$4&lt;Inputs!$CM53),(AT$4-Inputs!$CL53+1)/(Inputs!$AI53+1),0)))))))))</f>
        <v>0</v>
      </c>
      <c r="AU56" s="27">
        <f>IF(AND(Inputs!$CO53=0,AU$4&gt;=Inputs!$CM53),1,IF(AND(AU$4&gt;=Inputs!$CM53,AU$4&lt;Inputs!$CN53),1,IF(AND(AU$4=Inputs!$CN53,AU$4=Inputs!$CO53),1,IF(OR(AND(AU$4=Inputs!$CN53+1,Inputs!$CN53=Inputs!$CO53),AND(AU$4=Inputs!$CN53+2,Inputs!$CN53=Inputs!$CO53)),0,IF(AU$4=Inputs!$CN53,0.8,IF(AU$4=Inputs!$CN53+1,0.6,IF(AU$4=Inputs!$CN53+2,0.4,IF(AU$4=Inputs!$CO53,0.2,IF(AND(AU$4&gt;=Inputs!$CL53,AU$4&lt;Inputs!$CM53),(AU$4-Inputs!$CL53+1)/(Inputs!$AI53+1),0)))))))))</f>
        <v>0</v>
      </c>
      <c r="AV56" s="27">
        <f>IF(AND(Inputs!$CO53=0,AV$4&gt;=Inputs!$CM53),1,IF(AND(AV$4&gt;=Inputs!$CM53,AV$4&lt;Inputs!$CN53),1,IF(AND(AV$4=Inputs!$CN53,AV$4=Inputs!$CO53),1,IF(OR(AND(AV$4=Inputs!$CN53+1,Inputs!$CN53=Inputs!$CO53),AND(AV$4=Inputs!$CN53+2,Inputs!$CN53=Inputs!$CO53)),0,IF(AV$4=Inputs!$CN53,0.8,IF(AV$4=Inputs!$CN53+1,0.6,IF(AV$4=Inputs!$CN53+2,0.4,IF(AV$4=Inputs!$CO53,0.2,IF(AND(AV$4&gt;=Inputs!$CL53,AV$4&lt;Inputs!$CM53),(AV$4-Inputs!$CL53+1)/(Inputs!$AI53+1),0)))))))))</f>
        <v>0</v>
      </c>
      <c r="AW56" s="27">
        <f>IF(AND(Inputs!$CO53=0,AW$4&gt;=Inputs!$CM53),1,IF(AND(AW$4&gt;=Inputs!$CM53,AW$4&lt;Inputs!$CN53),1,IF(AND(AW$4=Inputs!$CN53,AW$4=Inputs!$CO53),1,IF(OR(AND(AW$4=Inputs!$CN53+1,Inputs!$CN53=Inputs!$CO53),AND(AW$4=Inputs!$CN53+2,Inputs!$CN53=Inputs!$CO53)),0,IF(AW$4=Inputs!$CN53,0.8,IF(AW$4=Inputs!$CN53+1,0.6,IF(AW$4=Inputs!$CN53+2,0.4,IF(AW$4=Inputs!$CO53,0.2,IF(AND(AW$4&gt;=Inputs!$CL53,AW$4&lt;Inputs!$CM53),(AW$4-Inputs!$CL53+1)/(Inputs!$AI53+1),0)))))))))</f>
        <v>0</v>
      </c>
      <c r="AX56" s="27">
        <f>IF(AND(Inputs!$CO53=0,AX$4&gt;=Inputs!$CM53),1,IF(AND(AX$4&gt;=Inputs!$CM53,AX$4&lt;Inputs!$CN53),1,IF(AND(AX$4=Inputs!$CN53,AX$4=Inputs!$CO53),1,IF(OR(AND(AX$4=Inputs!$CN53+1,Inputs!$CN53=Inputs!$CO53),AND(AX$4=Inputs!$CN53+2,Inputs!$CN53=Inputs!$CO53)),0,IF(AX$4=Inputs!$CN53,0.8,IF(AX$4=Inputs!$CN53+1,0.6,IF(AX$4=Inputs!$CN53+2,0.4,IF(AX$4=Inputs!$CO53,0.2,IF(AND(AX$4&gt;=Inputs!$CL53,AX$4&lt;Inputs!$CM53),(AX$4-Inputs!$CL53+1)/(Inputs!$AI53+1),0)))))))))</f>
        <v>0</v>
      </c>
      <c r="AY56" s="27">
        <f>IF(AND(Inputs!$CO53=0,AY$4&gt;=Inputs!$CM53),1,IF(AND(AY$4&gt;=Inputs!$CM53,AY$4&lt;Inputs!$CN53),1,IF(AND(AY$4=Inputs!$CN53,AY$4=Inputs!$CO53),1,IF(OR(AND(AY$4=Inputs!$CN53+1,Inputs!$CN53=Inputs!$CO53),AND(AY$4=Inputs!$CN53+2,Inputs!$CN53=Inputs!$CO53)),0,IF(AY$4=Inputs!$CN53,0.8,IF(AY$4=Inputs!$CN53+1,0.6,IF(AY$4=Inputs!$CN53+2,0.4,IF(AY$4=Inputs!$CO53,0.2,IF(AND(AY$4&gt;=Inputs!$CL53,AY$4&lt;Inputs!$CM53),(AY$4-Inputs!$CL53+1)/(Inputs!$AI53+1),0)))))))))</f>
        <v>0</v>
      </c>
      <c r="AZ56" s="27">
        <f>IF(AND(Inputs!$CO53=0,AZ$4&gt;=Inputs!$CM53),1,IF(AND(AZ$4&gt;=Inputs!$CM53,AZ$4&lt;Inputs!$CN53),1,IF(AND(AZ$4=Inputs!$CN53,AZ$4=Inputs!$CO53),1,IF(OR(AND(AZ$4=Inputs!$CN53+1,Inputs!$CN53=Inputs!$CO53),AND(AZ$4=Inputs!$CN53+2,Inputs!$CN53=Inputs!$CO53)),0,IF(AZ$4=Inputs!$CN53,0.8,IF(AZ$4=Inputs!$CN53+1,0.6,IF(AZ$4=Inputs!$CN53+2,0.4,IF(AZ$4=Inputs!$CO53,0.2,IF(AND(AZ$4&gt;=Inputs!$CL53,AZ$4&lt;Inputs!$CM53),(AZ$4-Inputs!$CL53+1)/(Inputs!$AI53+1),0)))))))))</f>
        <v>0</v>
      </c>
      <c r="BA56" s="27">
        <f>IF(AND(Inputs!$CO53=0,BA$4&gt;=Inputs!$CM53),1,IF(AND(BA$4&gt;=Inputs!$CM53,BA$4&lt;Inputs!$CN53),1,IF(AND(BA$4=Inputs!$CN53,BA$4=Inputs!$CO53),1,IF(OR(AND(BA$4=Inputs!$CN53+1,Inputs!$CN53=Inputs!$CO53),AND(BA$4=Inputs!$CN53+2,Inputs!$CN53=Inputs!$CO53)),0,IF(BA$4=Inputs!$CN53,0.8,IF(BA$4=Inputs!$CN53+1,0.6,IF(BA$4=Inputs!$CN53+2,0.4,IF(BA$4=Inputs!$CO53,0.2,IF(AND(BA$4&gt;=Inputs!$CL53,BA$4&lt;Inputs!$CM53),(BA$4-Inputs!$CL53+1)/(Inputs!$AI53+1),0)))))))))</f>
        <v>0</v>
      </c>
      <c r="BB56" s="27">
        <f>IF(AND(Inputs!$CO53=0,BB$4&gt;=Inputs!$CM53),1,IF(AND(BB$4&gt;=Inputs!$CM53,BB$4&lt;Inputs!$CN53),1,IF(AND(BB$4=Inputs!$CN53,BB$4=Inputs!$CO53),1,IF(OR(AND(BB$4=Inputs!$CN53+1,Inputs!$CN53=Inputs!$CO53),AND(BB$4=Inputs!$CN53+2,Inputs!$CN53=Inputs!$CO53)),0,IF(BB$4=Inputs!$CN53,0.8,IF(BB$4=Inputs!$CN53+1,0.6,IF(BB$4=Inputs!$CN53+2,0.4,IF(BB$4=Inputs!$CO53,0.2,IF(AND(BB$4&gt;=Inputs!$CL53,BB$4&lt;Inputs!$CM53),(BB$4-Inputs!$CL53+1)/(Inputs!$AI53+1),0)))))))))</f>
        <v>0</v>
      </c>
      <c r="BC56" s="27">
        <f>IF(AND(Inputs!$CO53=0,BC$4&gt;=Inputs!$CM53),1,IF(AND(BC$4&gt;=Inputs!$CM53,BC$4&lt;Inputs!$CN53),1,IF(AND(BC$4=Inputs!$CN53,BC$4=Inputs!$CO53),1,IF(OR(AND(BC$4=Inputs!$CN53+1,Inputs!$CN53=Inputs!$CO53),AND(BC$4=Inputs!$CN53+2,Inputs!$CN53=Inputs!$CO53)),0,IF(BC$4=Inputs!$CN53,0.8,IF(BC$4=Inputs!$CN53+1,0.6,IF(BC$4=Inputs!$CN53+2,0.4,IF(BC$4=Inputs!$CO53,0.2,IF(AND(BC$4&gt;=Inputs!$CL53,BC$4&lt;Inputs!$CM53),(BC$4-Inputs!$CL53+1)/(Inputs!$AI53+1),0)))))))))</f>
        <v>0</v>
      </c>
      <c r="BD56" s="27">
        <f>IF(AND(Inputs!$CO53=0,BD$4&gt;=Inputs!$CM53),1,IF(AND(BD$4&gt;=Inputs!$CM53,BD$4&lt;Inputs!$CN53),1,IF(AND(BD$4=Inputs!$CN53,BD$4=Inputs!$CO53),1,IF(OR(AND(BD$4=Inputs!$CN53+1,Inputs!$CN53=Inputs!$CO53),AND(BD$4=Inputs!$CN53+2,Inputs!$CN53=Inputs!$CO53)),0,IF(BD$4=Inputs!$CN53,0.8,IF(BD$4=Inputs!$CN53+1,0.6,IF(BD$4=Inputs!$CN53+2,0.4,IF(BD$4=Inputs!$CO53,0.2,IF(AND(BD$4&gt;=Inputs!$CL53,BD$4&lt;Inputs!$CM53),(BD$4-Inputs!$CL53+1)/(Inputs!$AI53+1),0)))))))))</f>
        <v>0</v>
      </c>
      <c r="BE56" s="27">
        <f>IF(AND(Inputs!$CO53=0,BE$4&gt;=Inputs!$CM53),1,IF(AND(BE$4&gt;=Inputs!$CM53,BE$4&lt;Inputs!$CN53),1,IF(AND(BE$4=Inputs!$CN53,BE$4=Inputs!$CO53),1,IF(OR(AND(BE$4=Inputs!$CN53+1,Inputs!$CN53=Inputs!$CO53),AND(BE$4=Inputs!$CN53+2,Inputs!$CN53=Inputs!$CO53)),0,IF(BE$4=Inputs!$CN53,0.8,IF(BE$4=Inputs!$CN53+1,0.6,IF(BE$4=Inputs!$CN53+2,0.4,IF(BE$4=Inputs!$CO53,0.2,IF(AND(BE$4&gt;=Inputs!$CL53,BE$4&lt;Inputs!$CM53),(BE$4-Inputs!$CL53+1)/(Inputs!$AI53+1),0)))))))))</f>
        <v>0</v>
      </c>
      <c r="BF56" s="27">
        <f>IF(AND(Inputs!$CO53=0,BF$4&gt;=Inputs!$CM53),1,IF(AND(BF$4&gt;=Inputs!$CM53,BF$4&lt;Inputs!$CN53),1,IF(AND(BF$4=Inputs!$CN53,BF$4=Inputs!$CO53),1,IF(OR(AND(BF$4=Inputs!$CN53+1,Inputs!$CN53=Inputs!$CO53),AND(BF$4=Inputs!$CN53+2,Inputs!$CN53=Inputs!$CO53)),0,IF(BF$4=Inputs!$CN53,0.8,IF(BF$4=Inputs!$CN53+1,0.6,IF(BF$4=Inputs!$CN53+2,0.4,IF(BF$4=Inputs!$CO53,0.2,IF(AND(BF$4&gt;=Inputs!$CL53,BF$4&lt;Inputs!$CM53),(BF$4-Inputs!$CL53+1)/(Inputs!$AI53+1),0)))))))))</f>
        <v>0</v>
      </c>
      <c r="BG56" s="27">
        <f>IF(AND(Inputs!$CO53=0,BG$4&gt;=Inputs!$CM53),1,IF(AND(BG$4&gt;=Inputs!$CM53,BG$4&lt;Inputs!$CN53),1,IF(AND(BG$4=Inputs!$CN53,BG$4=Inputs!$CO53),1,IF(OR(AND(BG$4=Inputs!$CN53+1,Inputs!$CN53=Inputs!$CO53),AND(BG$4=Inputs!$CN53+2,Inputs!$CN53=Inputs!$CO53)),0,IF(BG$4=Inputs!$CN53,0.8,IF(BG$4=Inputs!$CN53+1,0.6,IF(BG$4=Inputs!$CN53+2,0.4,IF(BG$4=Inputs!$CO53,0.2,IF(AND(BG$4&gt;=Inputs!$CL53,BG$4&lt;Inputs!$CM53),(BG$4-Inputs!$CL53+1)/(Inputs!$AI53+1),0)))))))))</f>
        <v>0</v>
      </c>
      <c r="BH56" s="27">
        <f>IF(AND(Inputs!$CO53=0,BH$4&gt;=Inputs!$CM53),1,IF(AND(BH$4&gt;=Inputs!$CM53,BH$4&lt;Inputs!$CN53),1,IF(AND(BH$4=Inputs!$CN53,BH$4=Inputs!$CO53),1,IF(OR(AND(BH$4=Inputs!$CN53+1,Inputs!$CN53=Inputs!$CO53),AND(BH$4=Inputs!$CN53+2,Inputs!$CN53=Inputs!$CO53)),0,IF(BH$4=Inputs!$CN53,0.8,IF(BH$4=Inputs!$CN53+1,0.6,IF(BH$4=Inputs!$CN53+2,0.4,IF(BH$4=Inputs!$CO53,0.2,IF(AND(BH$4&gt;=Inputs!$CL53,BH$4&lt;Inputs!$CM53),(BH$4-Inputs!$CL53+1)/(Inputs!$AI53+1),0)))))))))</f>
        <v>0</v>
      </c>
      <c r="BI56" s="27">
        <f>IF(AND(Inputs!$CO53=0,BI$4&gt;=Inputs!$CM53),1,IF(AND(BI$4&gt;=Inputs!$CM53,BI$4&lt;Inputs!$CN53),1,IF(AND(BI$4=Inputs!$CN53,BI$4=Inputs!$CO53),1,IF(OR(AND(BI$4=Inputs!$CN53+1,Inputs!$CN53=Inputs!$CO53),AND(BI$4=Inputs!$CN53+2,Inputs!$CN53=Inputs!$CO53)),0,IF(BI$4=Inputs!$CN53,0.8,IF(BI$4=Inputs!$CN53+1,0.6,IF(BI$4=Inputs!$CN53+2,0.4,IF(BI$4=Inputs!$CO53,0.2,IF(AND(BI$4&gt;=Inputs!$CL53,BI$4&lt;Inputs!$CM53),(BI$4-Inputs!$CL53+1)/(Inputs!$AI53+1),0)))))))))</f>
        <v>0</v>
      </c>
      <c r="BJ56" s="27">
        <f>IF(AND(Inputs!$CO53=0,BJ$4&gt;=Inputs!$CM53),1,IF(AND(BJ$4&gt;=Inputs!$CM53,BJ$4&lt;Inputs!$CN53),1,IF(AND(BJ$4=Inputs!$CN53,BJ$4=Inputs!$CO53),1,IF(OR(AND(BJ$4=Inputs!$CN53+1,Inputs!$CN53=Inputs!$CO53),AND(BJ$4=Inputs!$CN53+2,Inputs!$CN53=Inputs!$CO53)),0,IF(BJ$4=Inputs!$CN53,0.8,IF(BJ$4=Inputs!$CN53+1,0.6,IF(BJ$4=Inputs!$CN53+2,0.4,IF(BJ$4=Inputs!$CO53,0.2,IF(AND(BJ$4&gt;=Inputs!$CL53,BJ$4&lt;Inputs!$CM53),(BJ$4-Inputs!$CL53+1)/(Inputs!$AI53+1),0)))))))))</f>
        <v>0</v>
      </c>
      <c r="BK56" s="27">
        <f>IF(AND(Inputs!$CO53=0,BK$4&gt;=Inputs!$CM53),1,IF(AND(BK$4&gt;=Inputs!$CM53,BK$4&lt;Inputs!$CN53),1,IF(AND(BK$4=Inputs!$CN53,BK$4=Inputs!$CO53),1,IF(OR(AND(BK$4=Inputs!$CN53+1,Inputs!$CN53=Inputs!$CO53),AND(BK$4=Inputs!$CN53+2,Inputs!$CN53=Inputs!$CO53)),0,IF(BK$4=Inputs!$CN53,0.8,IF(BK$4=Inputs!$CN53+1,0.6,IF(BK$4=Inputs!$CN53+2,0.4,IF(BK$4=Inputs!$CO53,0.2,IF(AND(BK$4&gt;=Inputs!$CL53,BK$4&lt;Inputs!$CM53),(BK$4-Inputs!$CL53+1)/(Inputs!$AI53+1),0)))))))))</f>
        <v>0</v>
      </c>
      <c r="BL56" s="27">
        <f>IF(AND(Inputs!$CO53=0,BL$4&gt;=Inputs!$CM53),1,IF(AND(BL$4&gt;=Inputs!$CM53,BL$4&lt;Inputs!$CN53),1,IF(AND(BL$4=Inputs!$CN53,BL$4=Inputs!$CO53),1,IF(OR(AND(BL$4=Inputs!$CN53+1,Inputs!$CN53=Inputs!$CO53),AND(BL$4=Inputs!$CN53+2,Inputs!$CN53=Inputs!$CO53)),0,IF(BL$4=Inputs!$CN53,0.8,IF(BL$4=Inputs!$CN53+1,0.6,IF(BL$4=Inputs!$CN53+2,0.4,IF(BL$4=Inputs!$CO53,0.2,IF(AND(BL$4&gt;=Inputs!$CL53,BL$4&lt;Inputs!$CM53),(BL$4-Inputs!$CL53+1)/(Inputs!$AI53+1),0)))))))))</f>
        <v>0</v>
      </c>
      <c r="BM56" s="27">
        <f>IF(AND(Inputs!$CO53=0,BM$4&gt;=Inputs!$CM53),1,IF(AND(BM$4&gt;=Inputs!$CM53,BM$4&lt;Inputs!$CN53),1,IF(AND(BM$4=Inputs!$CN53,BM$4=Inputs!$CO53),1,IF(OR(AND(BM$4=Inputs!$CN53+1,Inputs!$CN53=Inputs!$CO53),AND(BM$4=Inputs!$CN53+2,Inputs!$CN53=Inputs!$CO53)),0,IF(BM$4=Inputs!$CN53,0.8,IF(BM$4=Inputs!$CN53+1,0.6,IF(BM$4=Inputs!$CN53+2,0.4,IF(BM$4=Inputs!$CO53,0.2,IF(AND(BM$4&gt;=Inputs!$CL53,BM$4&lt;Inputs!$CM53),(BM$4-Inputs!$CL53+1)/(Inputs!$AI53+1),0)))))))))</f>
        <v>0</v>
      </c>
      <c r="BO56" s="46" t="str">
        <f>IF(Inputs!$B53="","",(ROUND(Inputs!$BC53*AJ56,0)))</f>
        <v/>
      </c>
      <c r="BP56" s="46" t="str">
        <f>IF(Inputs!$B53="","",(ROUND(Inputs!$BC53*AK56,0)))</f>
        <v/>
      </c>
      <c r="BQ56" s="46" t="str">
        <f>IF(Inputs!$B53="","",(ROUND(Inputs!$BC53*AL56,0)))</f>
        <v/>
      </c>
      <c r="BR56" s="46" t="str">
        <f>IF(Inputs!$B53="","",(ROUND(Inputs!$BC53*AM56,0)))</f>
        <v/>
      </c>
      <c r="BS56" s="46" t="str">
        <f>IF(Inputs!$B53="","",(ROUND(Inputs!$BC53*AN56,0)))</f>
        <v/>
      </c>
      <c r="BT56" s="46" t="str">
        <f>IF(Inputs!$B53="","",(ROUND(Inputs!$BC53*AO56,0)))</f>
        <v/>
      </c>
      <c r="BU56" s="46" t="str">
        <f>IF(Inputs!$B53="","",(ROUND(Inputs!$BC53*AP56,0)))</f>
        <v/>
      </c>
      <c r="BV56" s="46" t="str">
        <f>IF(Inputs!$B53="","",(ROUND(Inputs!$BC53*AQ56,0)))</f>
        <v/>
      </c>
      <c r="BW56" s="46" t="str">
        <f>IF(Inputs!$B53="","",(ROUND(Inputs!$BC53*AR56,0)))</f>
        <v/>
      </c>
      <c r="BX56" s="46" t="str">
        <f>IF(Inputs!$B53="","",(ROUND(Inputs!$BC53*AS56,0)))</f>
        <v/>
      </c>
      <c r="BY56" s="46" t="str">
        <f>IF(Inputs!$B53="","",(ROUND(Inputs!$BC53*AT56,0)))</f>
        <v/>
      </c>
      <c r="BZ56" s="46" t="str">
        <f>IF(Inputs!$B53="","",(ROUND(Inputs!$BC53*AU56,0)))</f>
        <v/>
      </c>
      <c r="CA56" s="46" t="str">
        <f>IF(Inputs!$B53="","",(ROUND(Inputs!$BC53*AV56,0)))</f>
        <v/>
      </c>
      <c r="CB56" s="46" t="str">
        <f>IF(Inputs!$B53="","",(ROUND(Inputs!$BC53*AW56,0)))</f>
        <v/>
      </c>
      <c r="CC56" s="46" t="str">
        <f>IF(Inputs!$B53="","",(ROUND(Inputs!$BC53*AX56,0)))</f>
        <v/>
      </c>
      <c r="CD56" s="46" t="str">
        <f>IF(Inputs!$B53="","",(ROUND(Inputs!$BC53*AY56,0)))</f>
        <v/>
      </c>
      <c r="CE56" s="46" t="str">
        <f>IF(Inputs!$B53="","",(ROUND(Inputs!$BC53*AZ56,0)))</f>
        <v/>
      </c>
      <c r="CF56" s="46" t="str">
        <f>IF(Inputs!$B53="","",(ROUND(Inputs!$BC53*BA56,0)))</f>
        <v/>
      </c>
      <c r="CG56" s="46" t="str">
        <f>IF(Inputs!$B53="","",(ROUND(Inputs!$BC53*BB56,0)))</f>
        <v/>
      </c>
      <c r="CH56" s="46" t="str">
        <f>IF(Inputs!$B53="","",(ROUND(Inputs!$BC53*BC56,0)))</f>
        <v/>
      </c>
      <c r="CI56" s="46" t="str">
        <f>IF(Inputs!$B53="","",(ROUND(Inputs!$BC53*BD56,0)))</f>
        <v/>
      </c>
      <c r="CJ56" s="46" t="str">
        <f>IF(Inputs!$B53="","",(ROUND(Inputs!$BC53*BE56,0)))</f>
        <v/>
      </c>
      <c r="CK56" s="46" t="str">
        <f>IF(Inputs!$B53="","",(ROUND(Inputs!$BC53*BF56,0)))</f>
        <v/>
      </c>
      <c r="CL56" s="46" t="str">
        <f>IF(Inputs!$B53="","",(ROUND(Inputs!$BC53*BG56,0)))</f>
        <v/>
      </c>
      <c r="CM56" s="46" t="str">
        <f>IF(Inputs!$B53="","",(ROUND(Inputs!$BC53*BH56,0)))</f>
        <v/>
      </c>
      <c r="CN56" s="46" t="str">
        <f>IF(Inputs!$B53="","",(ROUND(Inputs!$BC53*BI56,0)))</f>
        <v/>
      </c>
      <c r="CO56" s="46" t="str">
        <f>IF(Inputs!$B53="","",(ROUND(Inputs!$BC53*BJ56,0)))</f>
        <v/>
      </c>
      <c r="CP56" s="46" t="str">
        <f>IF(Inputs!$B53="","",(ROUND(Inputs!$BC53*BK56,0)))</f>
        <v/>
      </c>
      <c r="CQ56" s="46" t="str">
        <f>IF(Inputs!$B53="","",(ROUND(Inputs!$BC53*BL56,0)))</f>
        <v/>
      </c>
      <c r="CR56" s="46" t="str">
        <f>IF(Inputs!$B53="","",(ROUND(Inputs!$BC53*BM56,0)))</f>
        <v/>
      </c>
      <c r="CV56" s="46" t="str">
        <f>IF(A56="","",IF(AND(CV$4&lt;=Inputs!$CQ53,CV$4&gt;=Inputs!$CP53),Inputs!$AR53/(Inputs!$CQ53-Inputs!$CP53+1),0)+IF(CV$4=Inputs!$CL53,Inputs!$BD53,0))</f>
        <v/>
      </c>
      <c r="CW56" s="46" t="str">
        <f>IF(B56="","",IF(AND(CW$4&lt;=Inputs!$CQ53,CW$4&gt;=Inputs!$CP53),Inputs!$AR53/(Inputs!$CQ53-Inputs!$CP53+1),0)+IF(CW$4=Inputs!$CL53,Inputs!$BD53,0))</f>
        <v/>
      </c>
      <c r="CX56" s="46" t="str">
        <f>IF(C56="","",IF(AND(CX$4&lt;=Inputs!$CQ53,CX$4&gt;=Inputs!$CP53),Inputs!$AR53/(Inputs!$CQ53-Inputs!$CP53+1),0)+IF(CX$4=Inputs!$CL53,Inputs!$BD53,0))</f>
        <v/>
      </c>
      <c r="CY56" s="46" t="str">
        <f>IF(D56="","",IF(AND(CY$4&lt;=Inputs!$CQ53,CY$4&gt;=Inputs!$CP53),Inputs!$AR53/(Inputs!$CQ53-Inputs!$CP53+1),0)+IF(CY$4=Inputs!$CL53,Inputs!$BD53,0))</f>
        <v/>
      </c>
      <c r="CZ56" s="46" t="str">
        <f>IF(E56="","",IF(AND(CZ$4&lt;=Inputs!$CQ53,CZ$4&gt;=Inputs!$CP53),Inputs!$AR53/(Inputs!$CQ53-Inputs!$CP53+1),0)+IF(CZ$4=Inputs!$CL53,Inputs!$BD53,0))</f>
        <v/>
      </c>
      <c r="DA56" s="46" t="str">
        <f>IF(F56="","",IF(AND(DA$4&lt;=Inputs!$CQ53,DA$4&gt;=Inputs!$CP53),Inputs!$AR53/(Inputs!$CQ53-Inputs!$CP53+1),0)+IF(DA$4=Inputs!$CL53,Inputs!$BD53,0))</f>
        <v/>
      </c>
      <c r="DB56" s="46" t="str">
        <f>IF(G56="","",IF(AND(DB$4&lt;=Inputs!$CQ53,DB$4&gt;=Inputs!$CP53),Inputs!$AR53/(Inputs!$CQ53-Inputs!$CP53+1),0)+IF(DB$4=Inputs!$CL53,Inputs!$BD53,0))</f>
        <v/>
      </c>
      <c r="DC56" s="46" t="str">
        <f>IF(H56="","",IF(AND(DC$4&lt;=Inputs!$CQ53,DC$4&gt;=Inputs!$CP53),Inputs!$AR53/(Inputs!$CQ53-Inputs!$CP53+1),0)+IF(DC$4=Inputs!$CL53,Inputs!$BD53,0))</f>
        <v/>
      </c>
      <c r="DD56" s="46" t="str">
        <f>IF(I56="","",IF(AND(DD$4&lt;=Inputs!$CQ53,DD$4&gt;=Inputs!$CP53),Inputs!$AR53/(Inputs!$CQ53-Inputs!$CP53+1),0)+IF(DD$4=Inputs!$CL53,Inputs!$BD53,0))</f>
        <v/>
      </c>
      <c r="DE56" s="46" t="str">
        <f>IF(J56="","",IF(AND(DE$4&lt;=Inputs!$CQ53,DE$4&gt;=Inputs!$CP53),Inputs!$AR53/(Inputs!$CQ53-Inputs!$CP53+1),0)+IF(DE$4=Inputs!$CL53,Inputs!$BD53,0))</f>
        <v/>
      </c>
      <c r="DF56" s="46" t="str">
        <f>IF(K56="","",IF(AND(DF$4&lt;=Inputs!$CQ53,DF$4&gt;=Inputs!$CP53),Inputs!$AR53/(Inputs!$CQ53-Inputs!$CP53+1),0)+IF(DF$4=Inputs!$CL53,Inputs!$BD53,0))</f>
        <v/>
      </c>
      <c r="DG56" s="46" t="str">
        <f>IF(L56="","",IF(AND(DG$4&lt;=Inputs!$CQ53,DG$4&gt;=Inputs!$CP53),Inputs!$AR53/(Inputs!$CQ53-Inputs!$CP53+1),0)+IF(DG$4=Inputs!$CL53,Inputs!$BD53,0))</f>
        <v/>
      </c>
      <c r="DH56" s="46" t="str">
        <f>IF(M56="","",IF(AND(DH$4&lt;=Inputs!$CQ53,DH$4&gt;=Inputs!$CP53),Inputs!$AR53/(Inputs!$CQ53-Inputs!$CP53+1),0)+IF(DH$4=Inputs!$CL53,Inputs!$BD53,0))</f>
        <v/>
      </c>
      <c r="DI56" s="46" t="str">
        <f>IF(N56="","",IF(AND(DI$4&lt;=Inputs!$CQ53,DI$4&gt;=Inputs!$CP53),Inputs!$AR53/(Inputs!$CQ53-Inputs!$CP53+1),0)+IF(DI$4=Inputs!$CL53,Inputs!$BD53,0))</f>
        <v/>
      </c>
      <c r="DJ56" s="46" t="str">
        <f>IF(O56="","",IF(AND(DJ$4&lt;=Inputs!$CQ53,DJ$4&gt;=Inputs!$CP53),Inputs!$AR53/(Inputs!$CQ53-Inputs!$CP53+1),0)+IF(DJ$4=Inputs!$CL53,Inputs!$BD53,0))</f>
        <v/>
      </c>
      <c r="DK56" s="46" t="str">
        <f>IF(P56="","",IF(AND(DK$4&lt;=Inputs!$CQ53,DK$4&gt;=Inputs!$CP53),Inputs!$AR53/(Inputs!$CQ53-Inputs!$CP53+1),0)+IF(DK$4=Inputs!$CL53,Inputs!$BD53,0))</f>
        <v/>
      </c>
      <c r="DL56" s="46" t="str">
        <f>IF(Q56="","",IF(AND(DL$4&lt;=Inputs!$CQ53,DL$4&gt;=Inputs!$CP53),Inputs!$AR53/(Inputs!$CQ53-Inputs!$CP53+1),0)+IF(DL$4=Inputs!$CL53,Inputs!$BD53,0))</f>
        <v/>
      </c>
      <c r="DM56" s="46" t="str">
        <f>IF(R56="","",IF(AND(DM$4&lt;=Inputs!$CQ53,DM$4&gt;=Inputs!$CP53),Inputs!$AR53/(Inputs!$CQ53-Inputs!$CP53+1),0)+IF(DM$4=Inputs!$CL53,Inputs!$BD53,0))</f>
        <v/>
      </c>
      <c r="DN56" s="46" t="str">
        <f>IF(S56="","",IF(AND(DN$4&lt;=Inputs!$CQ53,DN$4&gt;=Inputs!$CP53),Inputs!$AR53/(Inputs!$CQ53-Inputs!$CP53+1),0)+IF(DN$4=Inputs!$CL53,Inputs!$BD53,0))</f>
        <v/>
      </c>
      <c r="DO56" s="46" t="str">
        <f>IF(T56="","",IF(AND(DO$4&lt;=Inputs!$CQ53,DO$4&gt;=Inputs!$CP53),Inputs!$AR53/(Inputs!$CQ53-Inputs!$CP53+1),0)+IF(DO$4=Inputs!$CL53,Inputs!$BD53,0))</f>
        <v/>
      </c>
      <c r="DP56" s="46" t="str">
        <f>IF(U56="","",IF(AND(DP$4&lt;=Inputs!$CQ53,DP$4&gt;=Inputs!$CP53),Inputs!$AR53/(Inputs!$CQ53-Inputs!$CP53+1),0)+IF(DP$4=Inputs!$CL53,Inputs!$BD53,0))</f>
        <v/>
      </c>
      <c r="DQ56" s="46" t="str">
        <f>IF(V56="","",IF(AND(DQ$4&lt;=Inputs!$CQ53,DQ$4&gt;=Inputs!$CP53),Inputs!$AR53/(Inputs!$CQ53-Inputs!$CP53+1),0)+IF(DQ$4=Inputs!$CL53,Inputs!$BD53,0))</f>
        <v/>
      </c>
      <c r="DR56" s="46" t="str">
        <f>IF(W56="","",IF(AND(DR$4&lt;=Inputs!$CQ53,DR$4&gt;=Inputs!$CP53),Inputs!$AR53/(Inputs!$CQ53-Inputs!$CP53+1),0)+IF(DR$4=Inputs!$CL53,Inputs!$BD53,0))</f>
        <v/>
      </c>
      <c r="DS56" s="46" t="str">
        <f>IF(X56="","",IF(AND(DS$4&lt;=Inputs!$CQ53,DS$4&gt;=Inputs!$CP53),Inputs!$AR53/(Inputs!$CQ53-Inputs!$CP53+1),0)+IF(DS$4=Inputs!$CL53,Inputs!$BD53,0))</f>
        <v/>
      </c>
      <c r="DT56" s="46" t="str">
        <f>IF(Y56="","",IF(AND(DT$4&lt;=Inputs!$CQ53,DT$4&gt;=Inputs!$CP53),Inputs!$AR53/(Inputs!$CQ53-Inputs!$CP53+1),0)+IF(DT$4=Inputs!$CL53,Inputs!$BD53,0))</f>
        <v/>
      </c>
      <c r="DU56" s="46" t="str">
        <f>IF(Z56="","",IF(AND(DU$4&lt;=Inputs!$CQ53,DU$4&gt;=Inputs!$CP53),Inputs!$AR53/(Inputs!$CQ53-Inputs!$CP53+1),0)+IF(DU$4=Inputs!$CL53,Inputs!$BD53,0))</f>
        <v/>
      </c>
      <c r="DV56" s="46" t="str">
        <f>IF(AA56="","",IF(AND(DV$4&lt;=Inputs!$CQ53,DV$4&gt;=Inputs!$CP53),Inputs!$AR53/(Inputs!$CQ53-Inputs!$CP53+1),0)+IF(DV$4=Inputs!$CL53,Inputs!$BD53,0))</f>
        <v/>
      </c>
      <c r="DW56" s="46" t="str">
        <f>IF(AB56="","",IF(AND(DW$4&lt;=Inputs!$CQ53,DW$4&gt;=Inputs!$CP53),Inputs!$AR53/(Inputs!$CQ53-Inputs!$CP53+1),0)+IF(DW$4=Inputs!$CL53,Inputs!$BD53,0))</f>
        <v/>
      </c>
      <c r="DX56" s="46" t="str">
        <f>IF(AC56="","",IF(AND(DX$4&lt;=Inputs!$CQ53,DX$4&gt;=Inputs!$CP53),Inputs!$AR53/(Inputs!$CQ53-Inputs!$CP53+1),0)+IF(DX$4=Inputs!$CL53,Inputs!$BD53,0))</f>
        <v/>
      </c>
      <c r="DY56" s="46" t="str">
        <f>IF(AD56="","",IF(AND(DY$4&lt;=Inputs!$CQ53,DY$4&gt;=Inputs!$CP53),Inputs!$AR53/(Inputs!$CQ53-Inputs!$CP53+1),0)+IF(DY$4=Inputs!$CL53,Inputs!$BD53,0))</f>
        <v/>
      </c>
      <c r="DZ56" s="46" t="str">
        <f t="shared" si="3"/>
        <v/>
      </c>
    </row>
    <row r="57" spans="1:130">
      <c r="A57" s="7" t="str">
        <f>IF(Inputs!A54="","",Inputs!A54)</f>
        <v/>
      </c>
      <c r="B57" t="str">
        <f>IF(Inputs!B54="","",Inputs!B54)</f>
        <v/>
      </c>
      <c r="C57" s="46" t="str">
        <f>IF(Inputs!$B54="","",BO57-CV57)</f>
        <v/>
      </c>
      <c r="D57" s="46" t="str">
        <f>IF(Inputs!$B54="","",BP57-CW57)</f>
        <v/>
      </c>
      <c r="E57" s="46" t="str">
        <f>IF(Inputs!$B54="","",BQ57-CX57)</f>
        <v/>
      </c>
      <c r="F57" s="46" t="str">
        <f>IF(Inputs!$B54="","",BR57-CY57)</f>
        <v/>
      </c>
      <c r="G57" s="46" t="str">
        <f>IF(Inputs!$B54="","",BS57-CZ57)</f>
        <v/>
      </c>
      <c r="H57" s="46" t="str">
        <f>IF(Inputs!$B54="","",BT57-DA57)</f>
        <v/>
      </c>
      <c r="I57" s="46" t="str">
        <f>IF(Inputs!$B54="","",BU57-DB57)</f>
        <v/>
      </c>
      <c r="J57" s="46" t="str">
        <f>IF(Inputs!$B54="","",BV57-DC57)</f>
        <v/>
      </c>
      <c r="K57" s="46" t="str">
        <f>IF(Inputs!$B54="","",BW57-DD57)</f>
        <v/>
      </c>
      <c r="L57" s="46" t="str">
        <f>IF(Inputs!$B54="","",BX57-DE57)</f>
        <v/>
      </c>
      <c r="M57" s="46" t="str">
        <f>IF(Inputs!$B54="","",BY57-DF57)</f>
        <v/>
      </c>
      <c r="N57" s="46" t="str">
        <f>IF(Inputs!$B54="","",BZ57-DG57)</f>
        <v/>
      </c>
      <c r="O57" s="46" t="str">
        <f>IF(Inputs!$B54="","",CA57-DH57)</f>
        <v/>
      </c>
      <c r="P57" s="46" t="str">
        <f>IF(Inputs!$B54="","",CB57-DI57)</f>
        <v/>
      </c>
      <c r="Q57" s="46" t="str">
        <f>IF(Inputs!$B54="","",CC57-DJ57)</f>
        <v/>
      </c>
      <c r="R57" s="46" t="str">
        <f>IF(Inputs!$B54="","",CD57-DK57)</f>
        <v/>
      </c>
      <c r="S57" s="46" t="str">
        <f>IF(Inputs!$B54="","",CE57-DL57)</f>
        <v/>
      </c>
      <c r="T57" s="46" t="str">
        <f>IF(Inputs!$B54="","",CF57-DM57)</f>
        <v/>
      </c>
      <c r="U57" s="46" t="str">
        <f>IF(Inputs!$B54="","",CG57-DN57)</f>
        <v/>
      </c>
      <c r="V57" s="46" t="str">
        <f>IF(Inputs!$B54="","",CH57-DO57)</f>
        <v/>
      </c>
      <c r="W57" s="46" t="str">
        <f>IF(Inputs!$B54="","",CI57-DP57)</f>
        <v/>
      </c>
      <c r="X57" s="46" t="str">
        <f>IF(Inputs!$B54="","",CJ57-DQ57)</f>
        <v/>
      </c>
      <c r="Y57" s="46" t="str">
        <f>IF(Inputs!$B54="","",CK57-DR57)</f>
        <v/>
      </c>
      <c r="Z57" s="46" t="str">
        <f>IF(Inputs!$B54="","",CL57-DS57)</f>
        <v/>
      </c>
      <c r="AA57" s="46" t="str">
        <f>IF(Inputs!$B54="","",CM57-DT57)</f>
        <v/>
      </c>
      <c r="AB57" s="46" t="str">
        <f>IF(Inputs!$B54="","",CN57-DU57)</f>
        <v/>
      </c>
      <c r="AC57" s="46" t="str">
        <f>IF(Inputs!$B54="","",CO57-DV57)</f>
        <v/>
      </c>
      <c r="AD57" s="46" t="str">
        <f>IF(Inputs!$B54="","",CP57-DW57)</f>
        <v/>
      </c>
      <c r="AE57" s="46" t="str">
        <f>IF(Inputs!$B54="","",CQ57-DX57)</f>
        <v/>
      </c>
      <c r="AF57" s="46" t="str">
        <f>IF(Inputs!$B54="","",CR57-DY57)</f>
        <v/>
      </c>
      <c r="AG57" s="50" t="str">
        <f t="shared" si="4"/>
        <v/>
      </c>
      <c r="AH57" s="50"/>
      <c r="AJ57" s="27">
        <f>IF(AND(Inputs!$CO54=0,AJ$4&gt;=Inputs!$CM54),1,IF(AND(AJ$4&gt;=Inputs!$CM54,AJ$4&lt;Inputs!$CN54),1,IF(AND(AJ$4=Inputs!$CN54,AJ$4=Inputs!$CO54),1,IF(OR(AND(AJ$4=Inputs!$CN54+1,Inputs!$CN54=Inputs!$CO54),AND(AJ$4=Inputs!$CN54+2,Inputs!$CN54=Inputs!$CO54)),0,IF(AJ$4=Inputs!$CN54,0.8,IF(AJ$4=Inputs!$CN54+1,0.6,IF(AJ$4=Inputs!$CN54+2,0.4,IF(AJ$4=Inputs!$CO54,0.2,IF(AND(AJ$4&gt;=Inputs!$CL54,AJ$4&lt;Inputs!$CM54),(AJ$4-Inputs!$CL54+1)/(Inputs!$AI54+1),0)))))))))</f>
        <v>0</v>
      </c>
      <c r="AK57" s="27">
        <f>IF(AND(Inputs!$CO54=0,AK$4&gt;=Inputs!$CM54),1,IF(AND(AK$4&gt;=Inputs!$CM54,AK$4&lt;Inputs!$CN54),1,IF(AND(AK$4=Inputs!$CN54,AK$4=Inputs!$CO54),1,IF(OR(AND(AK$4=Inputs!$CN54+1,Inputs!$CN54=Inputs!$CO54),AND(AK$4=Inputs!$CN54+2,Inputs!$CN54=Inputs!$CO54)),0,IF(AK$4=Inputs!$CN54,0.8,IF(AK$4=Inputs!$CN54+1,0.6,IF(AK$4=Inputs!$CN54+2,0.4,IF(AK$4=Inputs!$CO54,0.2,IF(AND(AK$4&gt;=Inputs!$CL54,AK$4&lt;Inputs!$CM54),(AK$4-Inputs!$CL54+1)/(Inputs!$AI54+1),0)))))))))</f>
        <v>0</v>
      </c>
      <c r="AL57" s="27">
        <f>IF(AND(Inputs!$CO54=0,AL$4&gt;=Inputs!$CM54),1,IF(AND(AL$4&gt;=Inputs!$CM54,AL$4&lt;Inputs!$CN54),1,IF(AND(AL$4=Inputs!$CN54,AL$4=Inputs!$CO54),1,IF(OR(AND(AL$4=Inputs!$CN54+1,Inputs!$CN54=Inputs!$CO54),AND(AL$4=Inputs!$CN54+2,Inputs!$CN54=Inputs!$CO54)),0,IF(AL$4=Inputs!$CN54,0.8,IF(AL$4=Inputs!$CN54+1,0.6,IF(AL$4=Inputs!$CN54+2,0.4,IF(AL$4=Inputs!$CO54,0.2,IF(AND(AL$4&gt;=Inputs!$CL54,AL$4&lt;Inputs!$CM54),(AL$4-Inputs!$CL54+1)/(Inputs!$AI54+1),0)))))))))</f>
        <v>0</v>
      </c>
      <c r="AM57" s="27">
        <f>IF(AND(Inputs!$CO54=0,AM$4&gt;=Inputs!$CM54),1,IF(AND(AM$4&gt;=Inputs!$CM54,AM$4&lt;Inputs!$CN54),1,IF(AND(AM$4=Inputs!$CN54,AM$4=Inputs!$CO54),1,IF(OR(AND(AM$4=Inputs!$CN54+1,Inputs!$CN54=Inputs!$CO54),AND(AM$4=Inputs!$CN54+2,Inputs!$CN54=Inputs!$CO54)),0,IF(AM$4=Inputs!$CN54,0.8,IF(AM$4=Inputs!$CN54+1,0.6,IF(AM$4=Inputs!$CN54+2,0.4,IF(AM$4=Inputs!$CO54,0.2,IF(AND(AM$4&gt;=Inputs!$CL54,AM$4&lt;Inputs!$CM54),(AM$4-Inputs!$CL54+1)/(Inputs!$AI54+1),0)))))))))</f>
        <v>0</v>
      </c>
      <c r="AN57" s="27">
        <f>IF(AND(Inputs!$CO54=0,AN$4&gt;=Inputs!$CM54),1,IF(AND(AN$4&gt;=Inputs!$CM54,AN$4&lt;Inputs!$CN54),1,IF(AND(AN$4=Inputs!$CN54,AN$4=Inputs!$CO54),1,IF(OR(AND(AN$4=Inputs!$CN54+1,Inputs!$CN54=Inputs!$CO54),AND(AN$4=Inputs!$CN54+2,Inputs!$CN54=Inputs!$CO54)),0,IF(AN$4=Inputs!$CN54,0.8,IF(AN$4=Inputs!$CN54+1,0.6,IF(AN$4=Inputs!$CN54+2,0.4,IF(AN$4=Inputs!$CO54,0.2,IF(AND(AN$4&gt;=Inputs!$CL54,AN$4&lt;Inputs!$CM54),(AN$4-Inputs!$CL54+1)/(Inputs!$AI54+1),0)))))))))</f>
        <v>0</v>
      </c>
      <c r="AO57" s="27">
        <f>IF(AND(Inputs!$CO54=0,AO$4&gt;=Inputs!$CM54),1,IF(AND(AO$4&gt;=Inputs!$CM54,AO$4&lt;Inputs!$CN54),1,IF(AND(AO$4=Inputs!$CN54,AO$4=Inputs!$CO54),1,IF(OR(AND(AO$4=Inputs!$CN54+1,Inputs!$CN54=Inputs!$CO54),AND(AO$4=Inputs!$CN54+2,Inputs!$CN54=Inputs!$CO54)),0,IF(AO$4=Inputs!$CN54,0.8,IF(AO$4=Inputs!$CN54+1,0.6,IF(AO$4=Inputs!$CN54+2,0.4,IF(AO$4=Inputs!$CO54,0.2,IF(AND(AO$4&gt;=Inputs!$CL54,AO$4&lt;Inputs!$CM54),(AO$4-Inputs!$CL54+1)/(Inputs!$AI54+1),0)))))))))</f>
        <v>0</v>
      </c>
      <c r="AP57" s="27">
        <f>IF(AND(Inputs!$CO54=0,AP$4&gt;=Inputs!$CM54),1,IF(AND(AP$4&gt;=Inputs!$CM54,AP$4&lt;Inputs!$CN54),1,IF(AND(AP$4=Inputs!$CN54,AP$4=Inputs!$CO54),1,IF(OR(AND(AP$4=Inputs!$CN54+1,Inputs!$CN54=Inputs!$CO54),AND(AP$4=Inputs!$CN54+2,Inputs!$CN54=Inputs!$CO54)),0,IF(AP$4=Inputs!$CN54,0.8,IF(AP$4=Inputs!$CN54+1,0.6,IF(AP$4=Inputs!$CN54+2,0.4,IF(AP$4=Inputs!$CO54,0.2,IF(AND(AP$4&gt;=Inputs!$CL54,AP$4&lt;Inputs!$CM54),(AP$4-Inputs!$CL54+1)/(Inputs!$AI54+1),0)))))))))</f>
        <v>0</v>
      </c>
      <c r="AQ57" s="27">
        <f>IF(AND(Inputs!$CO54=0,AQ$4&gt;=Inputs!$CM54),1,IF(AND(AQ$4&gt;=Inputs!$CM54,AQ$4&lt;Inputs!$CN54),1,IF(AND(AQ$4=Inputs!$CN54,AQ$4=Inputs!$CO54),1,IF(OR(AND(AQ$4=Inputs!$CN54+1,Inputs!$CN54=Inputs!$CO54),AND(AQ$4=Inputs!$CN54+2,Inputs!$CN54=Inputs!$CO54)),0,IF(AQ$4=Inputs!$CN54,0.8,IF(AQ$4=Inputs!$CN54+1,0.6,IF(AQ$4=Inputs!$CN54+2,0.4,IF(AQ$4=Inputs!$CO54,0.2,IF(AND(AQ$4&gt;=Inputs!$CL54,AQ$4&lt;Inputs!$CM54),(AQ$4-Inputs!$CL54+1)/(Inputs!$AI54+1),0)))))))))</f>
        <v>0</v>
      </c>
      <c r="AR57" s="27">
        <f>IF(AND(Inputs!$CO54=0,AR$4&gt;=Inputs!$CM54),1,IF(AND(AR$4&gt;=Inputs!$CM54,AR$4&lt;Inputs!$CN54),1,IF(AND(AR$4=Inputs!$CN54,AR$4=Inputs!$CO54),1,IF(OR(AND(AR$4=Inputs!$CN54+1,Inputs!$CN54=Inputs!$CO54),AND(AR$4=Inputs!$CN54+2,Inputs!$CN54=Inputs!$CO54)),0,IF(AR$4=Inputs!$CN54,0.8,IF(AR$4=Inputs!$CN54+1,0.6,IF(AR$4=Inputs!$CN54+2,0.4,IF(AR$4=Inputs!$CO54,0.2,IF(AND(AR$4&gt;=Inputs!$CL54,AR$4&lt;Inputs!$CM54),(AR$4-Inputs!$CL54+1)/(Inputs!$AI54+1),0)))))))))</f>
        <v>0</v>
      </c>
      <c r="AS57" s="27">
        <f>IF(AND(Inputs!$CO54=0,AS$4&gt;=Inputs!$CM54),1,IF(AND(AS$4&gt;=Inputs!$CM54,AS$4&lt;Inputs!$CN54),1,IF(AND(AS$4=Inputs!$CN54,AS$4=Inputs!$CO54),1,IF(OR(AND(AS$4=Inputs!$CN54+1,Inputs!$CN54=Inputs!$CO54),AND(AS$4=Inputs!$CN54+2,Inputs!$CN54=Inputs!$CO54)),0,IF(AS$4=Inputs!$CN54,0.8,IF(AS$4=Inputs!$CN54+1,0.6,IF(AS$4=Inputs!$CN54+2,0.4,IF(AS$4=Inputs!$CO54,0.2,IF(AND(AS$4&gt;=Inputs!$CL54,AS$4&lt;Inputs!$CM54),(AS$4-Inputs!$CL54+1)/(Inputs!$AI54+1),0)))))))))</f>
        <v>0</v>
      </c>
      <c r="AT57" s="27">
        <f>IF(AND(Inputs!$CO54=0,AT$4&gt;=Inputs!$CM54),1,IF(AND(AT$4&gt;=Inputs!$CM54,AT$4&lt;Inputs!$CN54),1,IF(AND(AT$4=Inputs!$CN54,AT$4=Inputs!$CO54),1,IF(OR(AND(AT$4=Inputs!$CN54+1,Inputs!$CN54=Inputs!$CO54),AND(AT$4=Inputs!$CN54+2,Inputs!$CN54=Inputs!$CO54)),0,IF(AT$4=Inputs!$CN54,0.8,IF(AT$4=Inputs!$CN54+1,0.6,IF(AT$4=Inputs!$CN54+2,0.4,IF(AT$4=Inputs!$CO54,0.2,IF(AND(AT$4&gt;=Inputs!$CL54,AT$4&lt;Inputs!$CM54),(AT$4-Inputs!$CL54+1)/(Inputs!$AI54+1),0)))))))))</f>
        <v>0</v>
      </c>
      <c r="AU57" s="27">
        <f>IF(AND(Inputs!$CO54=0,AU$4&gt;=Inputs!$CM54),1,IF(AND(AU$4&gt;=Inputs!$CM54,AU$4&lt;Inputs!$CN54),1,IF(AND(AU$4=Inputs!$CN54,AU$4=Inputs!$CO54),1,IF(OR(AND(AU$4=Inputs!$CN54+1,Inputs!$CN54=Inputs!$CO54),AND(AU$4=Inputs!$CN54+2,Inputs!$CN54=Inputs!$CO54)),0,IF(AU$4=Inputs!$CN54,0.8,IF(AU$4=Inputs!$CN54+1,0.6,IF(AU$4=Inputs!$CN54+2,0.4,IF(AU$4=Inputs!$CO54,0.2,IF(AND(AU$4&gt;=Inputs!$CL54,AU$4&lt;Inputs!$CM54),(AU$4-Inputs!$CL54+1)/(Inputs!$AI54+1),0)))))))))</f>
        <v>0</v>
      </c>
      <c r="AV57" s="27">
        <f>IF(AND(Inputs!$CO54=0,AV$4&gt;=Inputs!$CM54),1,IF(AND(AV$4&gt;=Inputs!$CM54,AV$4&lt;Inputs!$CN54),1,IF(AND(AV$4=Inputs!$CN54,AV$4=Inputs!$CO54),1,IF(OR(AND(AV$4=Inputs!$CN54+1,Inputs!$CN54=Inputs!$CO54),AND(AV$4=Inputs!$CN54+2,Inputs!$CN54=Inputs!$CO54)),0,IF(AV$4=Inputs!$CN54,0.8,IF(AV$4=Inputs!$CN54+1,0.6,IF(AV$4=Inputs!$CN54+2,0.4,IF(AV$4=Inputs!$CO54,0.2,IF(AND(AV$4&gt;=Inputs!$CL54,AV$4&lt;Inputs!$CM54),(AV$4-Inputs!$CL54+1)/(Inputs!$AI54+1),0)))))))))</f>
        <v>0</v>
      </c>
      <c r="AW57" s="27">
        <f>IF(AND(Inputs!$CO54=0,AW$4&gt;=Inputs!$CM54),1,IF(AND(AW$4&gt;=Inputs!$CM54,AW$4&lt;Inputs!$CN54),1,IF(AND(AW$4=Inputs!$CN54,AW$4=Inputs!$CO54),1,IF(OR(AND(AW$4=Inputs!$CN54+1,Inputs!$CN54=Inputs!$CO54),AND(AW$4=Inputs!$CN54+2,Inputs!$CN54=Inputs!$CO54)),0,IF(AW$4=Inputs!$CN54,0.8,IF(AW$4=Inputs!$CN54+1,0.6,IF(AW$4=Inputs!$CN54+2,0.4,IF(AW$4=Inputs!$CO54,0.2,IF(AND(AW$4&gt;=Inputs!$CL54,AW$4&lt;Inputs!$CM54),(AW$4-Inputs!$CL54+1)/(Inputs!$AI54+1),0)))))))))</f>
        <v>0</v>
      </c>
      <c r="AX57" s="27">
        <f>IF(AND(Inputs!$CO54=0,AX$4&gt;=Inputs!$CM54),1,IF(AND(AX$4&gt;=Inputs!$CM54,AX$4&lt;Inputs!$CN54),1,IF(AND(AX$4=Inputs!$CN54,AX$4=Inputs!$CO54),1,IF(OR(AND(AX$4=Inputs!$CN54+1,Inputs!$CN54=Inputs!$CO54),AND(AX$4=Inputs!$CN54+2,Inputs!$CN54=Inputs!$CO54)),0,IF(AX$4=Inputs!$CN54,0.8,IF(AX$4=Inputs!$CN54+1,0.6,IF(AX$4=Inputs!$CN54+2,0.4,IF(AX$4=Inputs!$CO54,0.2,IF(AND(AX$4&gt;=Inputs!$CL54,AX$4&lt;Inputs!$CM54),(AX$4-Inputs!$CL54+1)/(Inputs!$AI54+1),0)))))))))</f>
        <v>0</v>
      </c>
      <c r="AY57" s="27">
        <f>IF(AND(Inputs!$CO54=0,AY$4&gt;=Inputs!$CM54),1,IF(AND(AY$4&gt;=Inputs!$CM54,AY$4&lt;Inputs!$CN54),1,IF(AND(AY$4=Inputs!$CN54,AY$4=Inputs!$CO54),1,IF(OR(AND(AY$4=Inputs!$CN54+1,Inputs!$CN54=Inputs!$CO54),AND(AY$4=Inputs!$CN54+2,Inputs!$CN54=Inputs!$CO54)),0,IF(AY$4=Inputs!$CN54,0.8,IF(AY$4=Inputs!$CN54+1,0.6,IF(AY$4=Inputs!$CN54+2,0.4,IF(AY$4=Inputs!$CO54,0.2,IF(AND(AY$4&gt;=Inputs!$CL54,AY$4&lt;Inputs!$CM54),(AY$4-Inputs!$CL54+1)/(Inputs!$AI54+1),0)))))))))</f>
        <v>0</v>
      </c>
      <c r="AZ57" s="27">
        <f>IF(AND(Inputs!$CO54=0,AZ$4&gt;=Inputs!$CM54),1,IF(AND(AZ$4&gt;=Inputs!$CM54,AZ$4&lt;Inputs!$CN54),1,IF(AND(AZ$4=Inputs!$CN54,AZ$4=Inputs!$CO54),1,IF(OR(AND(AZ$4=Inputs!$CN54+1,Inputs!$CN54=Inputs!$CO54),AND(AZ$4=Inputs!$CN54+2,Inputs!$CN54=Inputs!$CO54)),0,IF(AZ$4=Inputs!$CN54,0.8,IF(AZ$4=Inputs!$CN54+1,0.6,IF(AZ$4=Inputs!$CN54+2,0.4,IF(AZ$4=Inputs!$CO54,0.2,IF(AND(AZ$4&gt;=Inputs!$CL54,AZ$4&lt;Inputs!$CM54),(AZ$4-Inputs!$CL54+1)/(Inputs!$AI54+1),0)))))))))</f>
        <v>0</v>
      </c>
      <c r="BA57" s="27">
        <f>IF(AND(Inputs!$CO54=0,BA$4&gt;=Inputs!$CM54),1,IF(AND(BA$4&gt;=Inputs!$CM54,BA$4&lt;Inputs!$CN54),1,IF(AND(BA$4=Inputs!$CN54,BA$4=Inputs!$CO54),1,IF(OR(AND(BA$4=Inputs!$CN54+1,Inputs!$CN54=Inputs!$CO54),AND(BA$4=Inputs!$CN54+2,Inputs!$CN54=Inputs!$CO54)),0,IF(BA$4=Inputs!$CN54,0.8,IF(BA$4=Inputs!$CN54+1,0.6,IF(BA$4=Inputs!$CN54+2,0.4,IF(BA$4=Inputs!$CO54,0.2,IF(AND(BA$4&gt;=Inputs!$CL54,BA$4&lt;Inputs!$CM54),(BA$4-Inputs!$CL54+1)/(Inputs!$AI54+1),0)))))))))</f>
        <v>0</v>
      </c>
      <c r="BB57" s="27">
        <f>IF(AND(Inputs!$CO54=0,BB$4&gt;=Inputs!$CM54),1,IF(AND(BB$4&gt;=Inputs!$CM54,BB$4&lt;Inputs!$CN54),1,IF(AND(BB$4=Inputs!$CN54,BB$4=Inputs!$CO54),1,IF(OR(AND(BB$4=Inputs!$CN54+1,Inputs!$CN54=Inputs!$CO54),AND(BB$4=Inputs!$CN54+2,Inputs!$CN54=Inputs!$CO54)),0,IF(BB$4=Inputs!$CN54,0.8,IF(BB$4=Inputs!$CN54+1,0.6,IF(BB$4=Inputs!$CN54+2,0.4,IF(BB$4=Inputs!$CO54,0.2,IF(AND(BB$4&gt;=Inputs!$CL54,BB$4&lt;Inputs!$CM54),(BB$4-Inputs!$CL54+1)/(Inputs!$AI54+1),0)))))))))</f>
        <v>0</v>
      </c>
      <c r="BC57" s="27">
        <f>IF(AND(Inputs!$CO54=0,BC$4&gt;=Inputs!$CM54),1,IF(AND(BC$4&gt;=Inputs!$CM54,BC$4&lt;Inputs!$CN54),1,IF(AND(BC$4=Inputs!$CN54,BC$4=Inputs!$CO54),1,IF(OR(AND(BC$4=Inputs!$CN54+1,Inputs!$CN54=Inputs!$CO54),AND(BC$4=Inputs!$CN54+2,Inputs!$CN54=Inputs!$CO54)),0,IF(BC$4=Inputs!$CN54,0.8,IF(BC$4=Inputs!$CN54+1,0.6,IF(BC$4=Inputs!$CN54+2,0.4,IF(BC$4=Inputs!$CO54,0.2,IF(AND(BC$4&gt;=Inputs!$CL54,BC$4&lt;Inputs!$CM54),(BC$4-Inputs!$CL54+1)/(Inputs!$AI54+1),0)))))))))</f>
        <v>0</v>
      </c>
      <c r="BD57" s="27">
        <f>IF(AND(Inputs!$CO54=0,BD$4&gt;=Inputs!$CM54),1,IF(AND(BD$4&gt;=Inputs!$CM54,BD$4&lt;Inputs!$CN54),1,IF(AND(BD$4=Inputs!$CN54,BD$4=Inputs!$CO54),1,IF(OR(AND(BD$4=Inputs!$CN54+1,Inputs!$CN54=Inputs!$CO54),AND(BD$4=Inputs!$CN54+2,Inputs!$CN54=Inputs!$CO54)),0,IF(BD$4=Inputs!$CN54,0.8,IF(BD$4=Inputs!$CN54+1,0.6,IF(BD$4=Inputs!$CN54+2,0.4,IF(BD$4=Inputs!$CO54,0.2,IF(AND(BD$4&gt;=Inputs!$CL54,BD$4&lt;Inputs!$CM54),(BD$4-Inputs!$CL54+1)/(Inputs!$AI54+1),0)))))))))</f>
        <v>0</v>
      </c>
      <c r="BE57" s="27">
        <f>IF(AND(Inputs!$CO54=0,BE$4&gt;=Inputs!$CM54),1,IF(AND(BE$4&gt;=Inputs!$CM54,BE$4&lt;Inputs!$CN54),1,IF(AND(BE$4=Inputs!$CN54,BE$4=Inputs!$CO54),1,IF(OR(AND(BE$4=Inputs!$CN54+1,Inputs!$CN54=Inputs!$CO54),AND(BE$4=Inputs!$CN54+2,Inputs!$CN54=Inputs!$CO54)),0,IF(BE$4=Inputs!$CN54,0.8,IF(BE$4=Inputs!$CN54+1,0.6,IF(BE$4=Inputs!$CN54+2,0.4,IF(BE$4=Inputs!$CO54,0.2,IF(AND(BE$4&gt;=Inputs!$CL54,BE$4&lt;Inputs!$CM54),(BE$4-Inputs!$CL54+1)/(Inputs!$AI54+1),0)))))))))</f>
        <v>0</v>
      </c>
      <c r="BF57" s="27">
        <f>IF(AND(Inputs!$CO54=0,BF$4&gt;=Inputs!$CM54),1,IF(AND(BF$4&gt;=Inputs!$CM54,BF$4&lt;Inputs!$CN54),1,IF(AND(BF$4=Inputs!$CN54,BF$4=Inputs!$CO54),1,IF(OR(AND(BF$4=Inputs!$CN54+1,Inputs!$CN54=Inputs!$CO54),AND(BF$4=Inputs!$CN54+2,Inputs!$CN54=Inputs!$CO54)),0,IF(BF$4=Inputs!$CN54,0.8,IF(BF$4=Inputs!$CN54+1,0.6,IF(BF$4=Inputs!$CN54+2,0.4,IF(BF$4=Inputs!$CO54,0.2,IF(AND(BF$4&gt;=Inputs!$CL54,BF$4&lt;Inputs!$CM54),(BF$4-Inputs!$CL54+1)/(Inputs!$AI54+1),0)))))))))</f>
        <v>0</v>
      </c>
      <c r="BG57" s="27">
        <f>IF(AND(Inputs!$CO54=0,BG$4&gt;=Inputs!$CM54),1,IF(AND(BG$4&gt;=Inputs!$CM54,BG$4&lt;Inputs!$CN54),1,IF(AND(BG$4=Inputs!$CN54,BG$4=Inputs!$CO54),1,IF(OR(AND(BG$4=Inputs!$CN54+1,Inputs!$CN54=Inputs!$CO54),AND(BG$4=Inputs!$CN54+2,Inputs!$CN54=Inputs!$CO54)),0,IF(BG$4=Inputs!$CN54,0.8,IF(BG$4=Inputs!$CN54+1,0.6,IF(BG$4=Inputs!$CN54+2,0.4,IF(BG$4=Inputs!$CO54,0.2,IF(AND(BG$4&gt;=Inputs!$CL54,BG$4&lt;Inputs!$CM54),(BG$4-Inputs!$CL54+1)/(Inputs!$AI54+1),0)))))))))</f>
        <v>0</v>
      </c>
      <c r="BH57" s="27">
        <f>IF(AND(Inputs!$CO54=0,BH$4&gt;=Inputs!$CM54),1,IF(AND(BH$4&gt;=Inputs!$CM54,BH$4&lt;Inputs!$CN54),1,IF(AND(BH$4=Inputs!$CN54,BH$4=Inputs!$CO54),1,IF(OR(AND(BH$4=Inputs!$CN54+1,Inputs!$CN54=Inputs!$CO54),AND(BH$4=Inputs!$CN54+2,Inputs!$CN54=Inputs!$CO54)),0,IF(BH$4=Inputs!$CN54,0.8,IF(BH$4=Inputs!$CN54+1,0.6,IF(BH$4=Inputs!$CN54+2,0.4,IF(BH$4=Inputs!$CO54,0.2,IF(AND(BH$4&gt;=Inputs!$CL54,BH$4&lt;Inputs!$CM54),(BH$4-Inputs!$CL54+1)/(Inputs!$AI54+1),0)))))))))</f>
        <v>0</v>
      </c>
      <c r="BI57" s="27">
        <f>IF(AND(Inputs!$CO54=0,BI$4&gt;=Inputs!$CM54),1,IF(AND(BI$4&gt;=Inputs!$CM54,BI$4&lt;Inputs!$CN54),1,IF(AND(BI$4=Inputs!$CN54,BI$4=Inputs!$CO54),1,IF(OR(AND(BI$4=Inputs!$CN54+1,Inputs!$CN54=Inputs!$CO54),AND(BI$4=Inputs!$CN54+2,Inputs!$CN54=Inputs!$CO54)),0,IF(BI$4=Inputs!$CN54,0.8,IF(BI$4=Inputs!$CN54+1,0.6,IF(BI$4=Inputs!$CN54+2,0.4,IF(BI$4=Inputs!$CO54,0.2,IF(AND(BI$4&gt;=Inputs!$CL54,BI$4&lt;Inputs!$CM54),(BI$4-Inputs!$CL54+1)/(Inputs!$AI54+1),0)))))))))</f>
        <v>0</v>
      </c>
      <c r="BJ57" s="27">
        <f>IF(AND(Inputs!$CO54=0,BJ$4&gt;=Inputs!$CM54),1,IF(AND(BJ$4&gt;=Inputs!$CM54,BJ$4&lt;Inputs!$CN54),1,IF(AND(BJ$4=Inputs!$CN54,BJ$4=Inputs!$CO54),1,IF(OR(AND(BJ$4=Inputs!$CN54+1,Inputs!$CN54=Inputs!$CO54),AND(BJ$4=Inputs!$CN54+2,Inputs!$CN54=Inputs!$CO54)),0,IF(BJ$4=Inputs!$CN54,0.8,IF(BJ$4=Inputs!$CN54+1,0.6,IF(BJ$4=Inputs!$CN54+2,0.4,IF(BJ$4=Inputs!$CO54,0.2,IF(AND(BJ$4&gt;=Inputs!$CL54,BJ$4&lt;Inputs!$CM54),(BJ$4-Inputs!$CL54+1)/(Inputs!$AI54+1),0)))))))))</f>
        <v>0</v>
      </c>
      <c r="BK57" s="27">
        <f>IF(AND(Inputs!$CO54=0,BK$4&gt;=Inputs!$CM54),1,IF(AND(BK$4&gt;=Inputs!$CM54,BK$4&lt;Inputs!$CN54),1,IF(AND(BK$4=Inputs!$CN54,BK$4=Inputs!$CO54),1,IF(OR(AND(BK$4=Inputs!$CN54+1,Inputs!$CN54=Inputs!$CO54),AND(BK$4=Inputs!$CN54+2,Inputs!$CN54=Inputs!$CO54)),0,IF(BK$4=Inputs!$CN54,0.8,IF(BK$4=Inputs!$CN54+1,0.6,IF(BK$4=Inputs!$CN54+2,0.4,IF(BK$4=Inputs!$CO54,0.2,IF(AND(BK$4&gt;=Inputs!$CL54,BK$4&lt;Inputs!$CM54),(BK$4-Inputs!$CL54+1)/(Inputs!$AI54+1),0)))))))))</f>
        <v>0</v>
      </c>
      <c r="BL57" s="27">
        <f>IF(AND(Inputs!$CO54=0,BL$4&gt;=Inputs!$CM54),1,IF(AND(BL$4&gt;=Inputs!$CM54,BL$4&lt;Inputs!$CN54),1,IF(AND(BL$4=Inputs!$CN54,BL$4=Inputs!$CO54),1,IF(OR(AND(BL$4=Inputs!$CN54+1,Inputs!$CN54=Inputs!$CO54),AND(BL$4=Inputs!$CN54+2,Inputs!$CN54=Inputs!$CO54)),0,IF(BL$4=Inputs!$CN54,0.8,IF(BL$4=Inputs!$CN54+1,0.6,IF(BL$4=Inputs!$CN54+2,0.4,IF(BL$4=Inputs!$CO54,0.2,IF(AND(BL$4&gt;=Inputs!$CL54,BL$4&lt;Inputs!$CM54),(BL$4-Inputs!$CL54+1)/(Inputs!$AI54+1),0)))))))))</f>
        <v>0</v>
      </c>
      <c r="BM57" s="27">
        <f>IF(AND(Inputs!$CO54=0,BM$4&gt;=Inputs!$CM54),1,IF(AND(BM$4&gt;=Inputs!$CM54,BM$4&lt;Inputs!$CN54),1,IF(AND(BM$4=Inputs!$CN54,BM$4=Inputs!$CO54),1,IF(OR(AND(BM$4=Inputs!$CN54+1,Inputs!$CN54=Inputs!$CO54),AND(BM$4=Inputs!$CN54+2,Inputs!$CN54=Inputs!$CO54)),0,IF(BM$4=Inputs!$CN54,0.8,IF(BM$4=Inputs!$CN54+1,0.6,IF(BM$4=Inputs!$CN54+2,0.4,IF(BM$4=Inputs!$CO54,0.2,IF(AND(BM$4&gt;=Inputs!$CL54,BM$4&lt;Inputs!$CM54),(BM$4-Inputs!$CL54+1)/(Inputs!$AI54+1),0)))))))))</f>
        <v>0</v>
      </c>
      <c r="BO57" s="46" t="str">
        <f>IF(Inputs!$B54="","",(ROUND(Inputs!$BC54*AJ57,0)))</f>
        <v/>
      </c>
      <c r="BP57" s="46" t="str">
        <f>IF(Inputs!$B54="","",(ROUND(Inputs!$BC54*AK57,0)))</f>
        <v/>
      </c>
      <c r="BQ57" s="46" t="str">
        <f>IF(Inputs!$B54="","",(ROUND(Inputs!$BC54*AL57,0)))</f>
        <v/>
      </c>
      <c r="BR57" s="46" t="str">
        <f>IF(Inputs!$B54="","",(ROUND(Inputs!$BC54*AM57,0)))</f>
        <v/>
      </c>
      <c r="BS57" s="46" t="str">
        <f>IF(Inputs!$B54="","",(ROUND(Inputs!$BC54*AN57,0)))</f>
        <v/>
      </c>
      <c r="BT57" s="46" t="str">
        <f>IF(Inputs!$B54="","",(ROUND(Inputs!$BC54*AO57,0)))</f>
        <v/>
      </c>
      <c r="BU57" s="46" t="str">
        <f>IF(Inputs!$B54="","",(ROUND(Inputs!$BC54*AP57,0)))</f>
        <v/>
      </c>
      <c r="BV57" s="46" t="str">
        <f>IF(Inputs!$B54="","",(ROUND(Inputs!$BC54*AQ57,0)))</f>
        <v/>
      </c>
      <c r="BW57" s="46" t="str">
        <f>IF(Inputs!$B54="","",(ROUND(Inputs!$BC54*AR57,0)))</f>
        <v/>
      </c>
      <c r="BX57" s="46" t="str">
        <f>IF(Inputs!$B54="","",(ROUND(Inputs!$BC54*AS57,0)))</f>
        <v/>
      </c>
      <c r="BY57" s="46" t="str">
        <f>IF(Inputs!$B54="","",(ROUND(Inputs!$BC54*AT57,0)))</f>
        <v/>
      </c>
      <c r="BZ57" s="46" t="str">
        <f>IF(Inputs!$B54="","",(ROUND(Inputs!$BC54*AU57,0)))</f>
        <v/>
      </c>
      <c r="CA57" s="46" t="str">
        <f>IF(Inputs!$B54="","",(ROUND(Inputs!$BC54*AV57,0)))</f>
        <v/>
      </c>
      <c r="CB57" s="46" t="str">
        <f>IF(Inputs!$B54="","",(ROUND(Inputs!$BC54*AW57,0)))</f>
        <v/>
      </c>
      <c r="CC57" s="46" t="str">
        <f>IF(Inputs!$B54="","",(ROUND(Inputs!$BC54*AX57,0)))</f>
        <v/>
      </c>
      <c r="CD57" s="46" t="str">
        <f>IF(Inputs!$B54="","",(ROUND(Inputs!$BC54*AY57,0)))</f>
        <v/>
      </c>
      <c r="CE57" s="46" t="str">
        <f>IF(Inputs!$B54="","",(ROUND(Inputs!$BC54*AZ57,0)))</f>
        <v/>
      </c>
      <c r="CF57" s="46" t="str">
        <f>IF(Inputs!$B54="","",(ROUND(Inputs!$BC54*BA57,0)))</f>
        <v/>
      </c>
      <c r="CG57" s="46" t="str">
        <f>IF(Inputs!$B54="","",(ROUND(Inputs!$BC54*BB57,0)))</f>
        <v/>
      </c>
      <c r="CH57" s="46" t="str">
        <f>IF(Inputs!$B54="","",(ROUND(Inputs!$BC54*BC57,0)))</f>
        <v/>
      </c>
      <c r="CI57" s="46" t="str">
        <f>IF(Inputs!$B54="","",(ROUND(Inputs!$BC54*BD57,0)))</f>
        <v/>
      </c>
      <c r="CJ57" s="46" t="str">
        <f>IF(Inputs!$B54="","",(ROUND(Inputs!$BC54*BE57,0)))</f>
        <v/>
      </c>
      <c r="CK57" s="46" t="str">
        <f>IF(Inputs!$B54="","",(ROUND(Inputs!$BC54*BF57,0)))</f>
        <v/>
      </c>
      <c r="CL57" s="46" t="str">
        <f>IF(Inputs!$B54="","",(ROUND(Inputs!$BC54*BG57,0)))</f>
        <v/>
      </c>
      <c r="CM57" s="46" t="str">
        <f>IF(Inputs!$B54="","",(ROUND(Inputs!$BC54*BH57,0)))</f>
        <v/>
      </c>
      <c r="CN57" s="46" t="str">
        <f>IF(Inputs!$B54="","",(ROUND(Inputs!$BC54*BI57,0)))</f>
        <v/>
      </c>
      <c r="CO57" s="46" t="str">
        <f>IF(Inputs!$B54="","",(ROUND(Inputs!$BC54*BJ57,0)))</f>
        <v/>
      </c>
      <c r="CP57" s="46" t="str">
        <f>IF(Inputs!$B54="","",(ROUND(Inputs!$BC54*BK57,0)))</f>
        <v/>
      </c>
      <c r="CQ57" s="46" t="str">
        <f>IF(Inputs!$B54="","",(ROUND(Inputs!$BC54*BL57,0)))</f>
        <v/>
      </c>
      <c r="CR57" s="46" t="str">
        <f>IF(Inputs!$B54="","",(ROUND(Inputs!$BC54*BM57,0)))</f>
        <v/>
      </c>
      <c r="CV57" s="46" t="str">
        <f>IF(A57="","",IF(AND(CV$4&lt;=Inputs!$CQ54,CV$4&gt;=Inputs!$CP54),Inputs!$AR54/(Inputs!$CQ54-Inputs!$CP54+1),0)+IF(CV$4=Inputs!$CL54,Inputs!$BD54,0))</f>
        <v/>
      </c>
      <c r="CW57" s="46" t="str">
        <f>IF(B57="","",IF(AND(CW$4&lt;=Inputs!$CQ54,CW$4&gt;=Inputs!$CP54),Inputs!$AR54/(Inputs!$CQ54-Inputs!$CP54+1),0)+IF(CW$4=Inputs!$CL54,Inputs!$BD54,0))</f>
        <v/>
      </c>
      <c r="CX57" s="46" t="str">
        <f>IF(C57="","",IF(AND(CX$4&lt;=Inputs!$CQ54,CX$4&gt;=Inputs!$CP54),Inputs!$AR54/(Inputs!$CQ54-Inputs!$CP54+1),0)+IF(CX$4=Inputs!$CL54,Inputs!$BD54,0))</f>
        <v/>
      </c>
      <c r="CY57" s="46" t="str">
        <f>IF(D57="","",IF(AND(CY$4&lt;=Inputs!$CQ54,CY$4&gt;=Inputs!$CP54),Inputs!$AR54/(Inputs!$CQ54-Inputs!$CP54+1),0)+IF(CY$4=Inputs!$CL54,Inputs!$BD54,0))</f>
        <v/>
      </c>
      <c r="CZ57" s="46" t="str">
        <f>IF(E57="","",IF(AND(CZ$4&lt;=Inputs!$CQ54,CZ$4&gt;=Inputs!$CP54),Inputs!$AR54/(Inputs!$CQ54-Inputs!$CP54+1),0)+IF(CZ$4=Inputs!$CL54,Inputs!$BD54,0))</f>
        <v/>
      </c>
      <c r="DA57" s="46" t="str">
        <f>IF(F57="","",IF(AND(DA$4&lt;=Inputs!$CQ54,DA$4&gt;=Inputs!$CP54),Inputs!$AR54/(Inputs!$CQ54-Inputs!$CP54+1),0)+IF(DA$4=Inputs!$CL54,Inputs!$BD54,0))</f>
        <v/>
      </c>
      <c r="DB57" s="46" t="str">
        <f>IF(G57="","",IF(AND(DB$4&lt;=Inputs!$CQ54,DB$4&gt;=Inputs!$CP54),Inputs!$AR54/(Inputs!$CQ54-Inputs!$CP54+1),0)+IF(DB$4=Inputs!$CL54,Inputs!$BD54,0))</f>
        <v/>
      </c>
      <c r="DC57" s="46" t="str">
        <f>IF(H57="","",IF(AND(DC$4&lt;=Inputs!$CQ54,DC$4&gt;=Inputs!$CP54),Inputs!$AR54/(Inputs!$CQ54-Inputs!$CP54+1),0)+IF(DC$4=Inputs!$CL54,Inputs!$BD54,0))</f>
        <v/>
      </c>
      <c r="DD57" s="46" t="str">
        <f>IF(I57="","",IF(AND(DD$4&lt;=Inputs!$CQ54,DD$4&gt;=Inputs!$CP54),Inputs!$AR54/(Inputs!$CQ54-Inputs!$CP54+1),0)+IF(DD$4=Inputs!$CL54,Inputs!$BD54,0))</f>
        <v/>
      </c>
      <c r="DE57" s="46" t="str">
        <f>IF(J57="","",IF(AND(DE$4&lt;=Inputs!$CQ54,DE$4&gt;=Inputs!$CP54),Inputs!$AR54/(Inputs!$CQ54-Inputs!$CP54+1),0)+IF(DE$4=Inputs!$CL54,Inputs!$BD54,0))</f>
        <v/>
      </c>
      <c r="DF57" s="46" t="str">
        <f>IF(K57="","",IF(AND(DF$4&lt;=Inputs!$CQ54,DF$4&gt;=Inputs!$CP54),Inputs!$AR54/(Inputs!$CQ54-Inputs!$CP54+1),0)+IF(DF$4=Inputs!$CL54,Inputs!$BD54,0))</f>
        <v/>
      </c>
      <c r="DG57" s="46" t="str">
        <f>IF(L57="","",IF(AND(DG$4&lt;=Inputs!$CQ54,DG$4&gt;=Inputs!$CP54),Inputs!$AR54/(Inputs!$CQ54-Inputs!$CP54+1),0)+IF(DG$4=Inputs!$CL54,Inputs!$BD54,0))</f>
        <v/>
      </c>
      <c r="DH57" s="46" t="str">
        <f>IF(M57="","",IF(AND(DH$4&lt;=Inputs!$CQ54,DH$4&gt;=Inputs!$CP54),Inputs!$AR54/(Inputs!$CQ54-Inputs!$CP54+1),0)+IF(DH$4=Inputs!$CL54,Inputs!$BD54,0))</f>
        <v/>
      </c>
      <c r="DI57" s="46" t="str">
        <f>IF(N57="","",IF(AND(DI$4&lt;=Inputs!$CQ54,DI$4&gt;=Inputs!$CP54),Inputs!$AR54/(Inputs!$CQ54-Inputs!$CP54+1),0)+IF(DI$4=Inputs!$CL54,Inputs!$BD54,0))</f>
        <v/>
      </c>
      <c r="DJ57" s="46" t="str">
        <f>IF(O57="","",IF(AND(DJ$4&lt;=Inputs!$CQ54,DJ$4&gt;=Inputs!$CP54),Inputs!$AR54/(Inputs!$CQ54-Inputs!$CP54+1),0)+IF(DJ$4=Inputs!$CL54,Inputs!$BD54,0))</f>
        <v/>
      </c>
      <c r="DK57" s="46" t="str">
        <f>IF(P57="","",IF(AND(DK$4&lt;=Inputs!$CQ54,DK$4&gt;=Inputs!$CP54),Inputs!$AR54/(Inputs!$CQ54-Inputs!$CP54+1),0)+IF(DK$4=Inputs!$CL54,Inputs!$BD54,0))</f>
        <v/>
      </c>
      <c r="DL57" s="46" t="str">
        <f>IF(Q57="","",IF(AND(DL$4&lt;=Inputs!$CQ54,DL$4&gt;=Inputs!$CP54),Inputs!$AR54/(Inputs!$CQ54-Inputs!$CP54+1),0)+IF(DL$4=Inputs!$CL54,Inputs!$BD54,0))</f>
        <v/>
      </c>
      <c r="DM57" s="46" t="str">
        <f>IF(R57="","",IF(AND(DM$4&lt;=Inputs!$CQ54,DM$4&gt;=Inputs!$CP54),Inputs!$AR54/(Inputs!$CQ54-Inputs!$CP54+1),0)+IF(DM$4=Inputs!$CL54,Inputs!$BD54,0))</f>
        <v/>
      </c>
      <c r="DN57" s="46" t="str">
        <f>IF(S57="","",IF(AND(DN$4&lt;=Inputs!$CQ54,DN$4&gt;=Inputs!$CP54),Inputs!$AR54/(Inputs!$CQ54-Inputs!$CP54+1),0)+IF(DN$4=Inputs!$CL54,Inputs!$BD54,0))</f>
        <v/>
      </c>
      <c r="DO57" s="46" t="str">
        <f>IF(T57="","",IF(AND(DO$4&lt;=Inputs!$CQ54,DO$4&gt;=Inputs!$CP54),Inputs!$AR54/(Inputs!$CQ54-Inputs!$CP54+1),0)+IF(DO$4=Inputs!$CL54,Inputs!$BD54,0))</f>
        <v/>
      </c>
      <c r="DP57" s="46" t="str">
        <f>IF(U57="","",IF(AND(DP$4&lt;=Inputs!$CQ54,DP$4&gt;=Inputs!$CP54),Inputs!$AR54/(Inputs!$CQ54-Inputs!$CP54+1),0)+IF(DP$4=Inputs!$CL54,Inputs!$BD54,0))</f>
        <v/>
      </c>
      <c r="DQ57" s="46" t="str">
        <f>IF(V57="","",IF(AND(DQ$4&lt;=Inputs!$CQ54,DQ$4&gt;=Inputs!$CP54),Inputs!$AR54/(Inputs!$CQ54-Inputs!$CP54+1),0)+IF(DQ$4=Inputs!$CL54,Inputs!$BD54,0))</f>
        <v/>
      </c>
      <c r="DR57" s="46" t="str">
        <f>IF(W57="","",IF(AND(DR$4&lt;=Inputs!$CQ54,DR$4&gt;=Inputs!$CP54),Inputs!$AR54/(Inputs!$CQ54-Inputs!$CP54+1),0)+IF(DR$4=Inputs!$CL54,Inputs!$BD54,0))</f>
        <v/>
      </c>
      <c r="DS57" s="46" t="str">
        <f>IF(X57="","",IF(AND(DS$4&lt;=Inputs!$CQ54,DS$4&gt;=Inputs!$CP54),Inputs!$AR54/(Inputs!$CQ54-Inputs!$CP54+1),0)+IF(DS$4=Inputs!$CL54,Inputs!$BD54,0))</f>
        <v/>
      </c>
      <c r="DT57" s="46" t="str">
        <f>IF(Y57="","",IF(AND(DT$4&lt;=Inputs!$CQ54,DT$4&gt;=Inputs!$CP54),Inputs!$AR54/(Inputs!$CQ54-Inputs!$CP54+1),0)+IF(DT$4=Inputs!$CL54,Inputs!$BD54,0))</f>
        <v/>
      </c>
      <c r="DU57" s="46" t="str">
        <f>IF(Z57="","",IF(AND(DU$4&lt;=Inputs!$CQ54,DU$4&gt;=Inputs!$CP54),Inputs!$AR54/(Inputs!$CQ54-Inputs!$CP54+1),0)+IF(DU$4=Inputs!$CL54,Inputs!$BD54,0))</f>
        <v/>
      </c>
      <c r="DV57" s="46" t="str">
        <f>IF(AA57="","",IF(AND(DV$4&lt;=Inputs!$CQ54,DV$4&gt;=Inputs!$CP54),Inputs!$AR54/(Inputs!$CQ54-Inputs!$CP54+1),0)+IF(DV$4=Inputs!$CL54,Inputs!$BD54,0))</f>
        <v/>
      </c>
      <c r="DW57" s="46" t="str">
        <f>IF(AB57="","",IF(AND(DW$4&lt;=Inputs!$CQ54,DW$4&gt;=Inputs!$CP54),Inputs!$AR54/(Inputs!$CQ54-Inputs!$CP54+1),0)+IF(DW$4=Inputs!$CL54,Inputs!$BD54,0))</f>
        <v/>
      </c>
      <c r="DX57" s="46" t="str">
        <f>IF(AC57="","",IF(AND(DX$4&lt;=Inputs!$CQ54,DX$4&gt;=Inputs!$CP54),Inputs!$AR54/(Inputs!$CQ54-Inputs!$CP54+1),0)+IF(DX$4=Inputs!$CL54,Inputs!$BD54,0))</f>
        <v/>
      </c>
      <c r="DY57" s="46" t="str">
        <f>IF(AD57="","",IF(AND(DY$4&lt;=Inputs!$CQ54,DY$4&gt;=Inputs!$CP54),Inputs!$AR54/(Inputs!$CQ54-Inputs!$CP54+1),0)+IF(DY$4=Inputs!$CL54,Inputs!$BD54,0))</f>
        <v/>
      </c>
      <c r="DZ57" s="46" t="str">
        <f t="shared" si="3"/>
        <v/>
      </c>
    </row>
    <row r="58" spans="1:130">
      <c r="A58" s="7" t="str">
        <f>IF(Inputs!A55="","",Inputs!A55)</f>
        <v/>
      </c>
      <c r="B58" t="str">
        <f>IF(Inputs!B55="","",Inputs!B55)</f>
        <v/>
      </c>
      <c r="C58" s="46" t="str">
        <f>IF(Inputs!$B55="","",BO58-CV58)</f>
        <v/>
      </c>
      <c r="D58" s="46" t="str">
        <f>IF(Inputs!$B55="","",BP58-CW58)</f>
        <v/>
      </c>
      <c r="E58" s="46" t="str">
        <f>IF(Inputs!$B55="","",BQ58-CX58)</f>
        <v/>
      </c>
      <c r="F58" s="46" t="str">
        <f>IF(Inputs!$B55="","",BR58-CY58)</f>
        <v/>
      </c>
      <c r="G58" s="46" t="str">
        <f>IF(Inputs!$B55="","",BS58-CZ58)</f>
        <v/>
      </c>
      <c r="H58" s="46" t="str">
        <f>IF(Inputs!$B55="","",BT58-DA58)</f>
        <v/>
      </c>
      <c r="I58" s="46" t="str">
        <f>IF(Inputs!$B55="","",BU58-DB58)</f>
        <v/>
      </c>
      <c r="J58" s="46" t="str">
        <f>IF(Inputs!$B55="","",BV58-DC58)</f>
        <v/>
      </c>
      <c r="K58" s="46" t="str">
        <f>IF(Inputs!$B55="","",BW58-DD58)</f>
        <v/>
      </c>
      <c r="L58" s="46" t="str">
        <f>IF(Inputs!$B55="","",BX58-DE58)</f>
        <v/>
      </c>
      <c r="M58" s="46" t="str">
        <f>IF(Inputs!$B55="","",BY58-DF58)</f>
        <v/>
      </c>
      <c r="N58" s="46" t="str">
        <f>IF(Inputs!$B55="","",BZ58-DG58)</f>
        <v/>
      </c>
      <c r="O58" s="46" t="str">
        <f>IF(Inputs!$B55="","",CA58-DH58)</f>
        <v/>
      </c>
      <c r="P58" s="46" t="str">
        <f>IF(Inputs!$B55="","",CB58-DI58)</f>
        <v/>
      </c>
      <c r="Q58" s="46" t="str">
        <f>IF(Inputs!$B55="","",CC58-DJ58)</f>
        <v/>
      </c>
      <c r="R58" s="46" t="str">
        <f>IF(Inputs!$B55="","",CD58-DK58)</f>
        <v/>
      </c>
      <c r="S58" s="46" t="str">
        <f>IF(Inputs!$B55="","",CE58-DL58)</f>
        <v/>
      </c>
      <c r="T58" s="46" t="str">
        <f>IF(Inputs!$B55="","",CF58-DM58)</f>
        <v/>
      </c>
      <c r="U58" s="46" t="str">
        <f>IF(Inputs!$B55="","",CG58-DN58)</f>
        <v/>
      </c>
      <c r="V58" s="46" t="str">
        <f>IF(Inputs!$B55="","",CH58-DO58)</f>
        <v/>
      </c>
      <c r="W58" s="46" t="str">
        <f>IF(Inputs!$B55="","",CI58-DP58)</f>
        <v/>
      </c>
      <c r="X58" s="46" t="str">
        <f>IF(Inputs!$B55="","",CJ58-DQ58)</f>
        <v/>
      </c>
      <c r="Y58" s="46" t="str">
        <f>IF(Inputs!$B55="","",CK58-DR58)</f>
        <v/>
      </c>
      <c r="Z58" s="46" t="str">
        <f>IF(Inputs!$B55="","",CL58-DS58)</f>
        <v/>
      </c>
      <c r="AA58" s="46" t="str">
        <f>IF(Inputs!$B55="","",CM58-DT58)</f>
        <v/>
      </c>
      <c r="AB58" s="46" t="str">
        <f>IF(Inputs!$B55="","",CN58-DU58)</f>
        <v/>
      </c>
      <c r="AC58" s="46" t="str">
        <f>IF(Inputs!$B55="","",CO58-DV58)</f>
        <v/>
      </c>
      <c r="AD58" s="46" t="str">
        <f>IF(Inputs!$B55="","",CP58-DW58)</f>
        <v/>
      </c>
      <c r="AE58" s="46" t="str">
        <f>IF(Inputs!$B55="","",CQ58-DX58)</f>
        <v/>
      </c>
      <c r="AF58" s="46" t="str">
        <f>IF(Inputs!$B55="","",CR58-DY58)</f>
        <v/>
      </c>
      <c r="AG58" s="50" t="str">
        <f t="shared" si="4"/>
        <v/>
      </c>
      <c r="AH58" s="50"/>
      <c r="AJ58" s="27">
        <f>IF(AND(Inputs!$CO55=0,AJ$4&gt;=Inputs!$CM55),1,IF(AND(AJ$4&gt;=Inputs!$CM55,AJ$4&lt;Inputs!$CN55),1,IF(AND(AJ$4=Inputs!$CN55,AJ$4=Inputs!$CO55),1,IF(OR(AND(AJ$4=Inputs!$CN55+1,Inputs!$CN55=Inputs!$CO55),AND(AJ$4=Inputs!$CN55+2,Inputs!$CN55=Inputs!$CO55)),0,IF(AJ$4=Inputs!$CN55,0.8,IF(AJ$4=Inputs!$CN55+1,0.6,IF(AJ$4=Inputs!$CN55+2,0.4,IF(AJ$4=Inputs!$CO55,0.2,IF(AND(AJ$4&gt;=Inputs!$CL55,AJ$4&lt;Inputs!$CM55),(AJ$4-Inputs!$CL55+1)/(Inputs!$AI55+1),0)))))))))</f>
        <v>0</v>
      </c>
      <c r="AK58" s="27">
        <f>IF(AND(Inputs!$CO55=0,AK$4&gt;=Inputs!$CM55),1,IF(AND(AK$4&gt;=Inputs!$CM55,AK$4&lt;Inputs!$CN55),1,IF(AND(AK$4=Inputs!$CN55,AK$4=Inputs!$CO55),1,IF(OR(AND(AK$4=Inputs!$CN55+1,Inputs!$CN55=Inputs!$CO55),AND(AK$4=Inputs!$CN55+2,Inputs!$CN55=Inputs!$CO55)),0,IF(AK$4=Inputs!$CN55,0.8,IF(AK$4=Inputs!$CN55+1,0.6,IF(AK$4=Inputs!$CN55+2,0.4,IF(AK$4=Inputs!$CO55,0.2,IF(AND(AK$4&gt;=Inputs!$CL55,AK$4&lt;Inputs!$CM55),(AK$4-Inputs!$CL55+1)/(Inputs!$AI55+1),0)))))))))</f>
        <v>0</v>
      </c>
      <c r="AL58" s="27">
        <f>IF(AND(Inputs!$CO55=0,AL$4&gt;=Inputs!$CM55),1,IF(AND(AL$4&gt;=Inputs!$CM55,AL$4&lt;Inputs!$CN55),1,IF(AND(AL$4=Inputs!$CN55,AL$4=Inputs!$CO55),1,IF(OR(AND(AL$4=Inputs!$CN55+1,Inputs!$CN55=Inputs!$CO55),AND(AL$4=Inputs!$CN55+2,Inputs!$CN55=Inputs!$CO55)),0,IF(AL$4=Inputs!$CN55,0.8,IF(AL$4=Inputs!$CN55+1,0.6,IF(AL$4=Inputs!$CN55+2,0.4,IF(AL$4=Inputs!$CO55,0.2,IF(AND(AL$4&gt;=Inputs!$CL55,AL$4&lt;Inputs!$CM55),(AL$4-Inputs!$CL55+1)/(Inputs!$AI55+1),0)))))))))</f>
        <v>0</v>
      </c>
      <c r="AM58" s="27">
        <f>IF(AND(Inputs!$CO55=0,AM$4&gt;=Inputs!$CM55),1,IF(AND(AM$4&gt;=Inputs!$CM55,AM$4&lt;Inputs!$CN55),1,IF(AND(AM$4=Inputs!$CN55,AM$4=Inputs!$CO55),1,IF(OR(AND(AM$4=Inputs!$CN55+1,Inputs!$CN55=Inputs!$CO55),AND(AM$4=Inputs!$CN55+2,Inputs!$CN55=Inputs!$CO55)),0,IF(AM$4=Inputs!$CN55,0.8,IF(AM$4=Inputs!$CN55+1,0.6,IF(AM$4=Inputs!$CN55+2,0.4,IF(AM$4=Inputs!$CO55,0.2,IF(AND(AM$4&gt;=Inputs!$CL55,AM$4&lt;Inputs!$CM55),(AM$4-Inputs!$CL55+1)/(Inputs!$AI55+1),0)))))))))</f>
        <v>0</v>
      </c>
      <c r="AN58" s="27">
        <f>IF(AND(Inputs!$CO55=0,AN$4&gt;=Inputs!$CM55),1,IF(AND(AN$4&gt;=Inputs!$CM55,AN$4&lt;Inputs!$CN55),1,IF(AND(AN$4=Inputs!$CN55,AN$4=Inputs!$CO55),1,IF(OR(AND(AN$4=Inputs!$CN55+1,Inputs!$CN55=Inputs!$CO55),AND(AN$4=Inputs!$CN55+2,Inputs!$CN55=Inputs!$CO55)),0,IF(AN$4=Inputs!$CN55,0.8,IF(AN$4=Inputs!$CN55+1,0.6,IF(AN$4=Inputs!$CN55+2,0.4,IF(AN$4=Inputs!$CO55,0.2,IF(AND(AN$4&gt;=Inputs!$CL55,AN$4&lt;Inputs!$CM55),(AN$4-Inputs!$CL55+1)/(Inputs!$AI55+1),0)))))))))</f>
        <v>0</v>
      </c>
      <c r="AO58" s="27">
        <f>IF(AND(Inputs!$CO55=0,AO$4&gt;=Inputs!$CM55),1,IF(AND(AO$4&gt;=Inputs!$CM55,AO$4&lt;Inputs!$CN55),1,IF(AND(AO$4=Inputs!$CN55,AO$4=Inputs!$CO55),1,IF(OR(AND(AO$4=Inputs!$CN55+1,Inputs!$CN55=Inputs!$CO55),AND(AO$4=Inputs!$CN55+2,Inputs!$CN55=Inputs!$CO55)),0,IF(AO$4=Inputs!$CN55,0.8,IF(AO$4=Inputs!$CN55+1,0.6,IF(AO$4=Inputs!$CN55+2,0.4,IF(AO$4=Inputs!$CO55,0.2,IF(AND(AO$4&gt;=Inputs!$CL55,AO$4&lt;Inputs!$CM55),(AO$4-Inputs!$CL55+1)/(Inputs!$AI55+1),0)))))))))</f>
        <v>0</v>
      </c>
      <c r="AP58" s="27">
        <f>IF(AND(Inputs!$CO55=0,AP$4&gt;=Inputs!$CM55),1,IF(AND(AP$4&gt;=Inputs!$CM55,AP$4&lt;Inputs!$CN55),1,IF(AND(AP$4=Inputs!$CN55,AP$4=Inputs!$CO55),1,IF(OR(AND(AP$4=Inputs!$CN55+1,Inputs!$CN55=Inputs!$CO55),AND(AP$4=Inputs!$CN55+2,Inputs!$CN55=Inputs!$CO55)),0,IF(AP$4=Inputs!$CN55,0.8,IF(AP$4=Inputs!$CN55+1,0.6,IF(AP$4=Inputs!$CN55+2,0.4,IF(AP$4=Inputs!$CO55,0.2,IF(AND(AP$4&gt;=Inputs!$CL55,AP$4&lt;Inputs!$CM55),(AP$4-Inputs!$CL55+1)/(Inputs!$AI55+1),0)))))))))</f>
        <v>0</v>
      </c>
      <c r="AQ58" s="27">
        <f>IF(AND(Inputs!$CO55=0,AQ$4&gt;=Inputs!$CM55),1,IF(AND(AQ$4&gt;=Inputs!$CM55,AQ$4&lt;Inputs!$CN55),1,IF(AND(AQ$4=Inputs!$CN55,AQ$4=Inputs!$CO55),1,IF(OR(AND(AQ$4=Inputs!$CN55+1,Inputs!$CN55=Inputs!$CO55),AND(AQ$4=Inputs!$CN55+2,Inputs!$CN55=Inputs!$CO55)),0,IF(AQ$4=Inputs!$CN55,0.8,IF(AQ$4=Inputs!$CN55+1,0.6,IF(AQ$4=Inputs!$CN55+2,0.4,IF(AQ$4=Inputs!$CO55,0.2,IF(AND(AQ$4&gt;=Inputs!$CL55,AQ$4&lt;Inputs!$CM55),(AQ$4-Inputs!$CL55+1)/(Inputs!$AI55+1),0)))))))))</f>
        <v>0</v>
      </c>
      <c r="AR58" s="27">
        <f>IF(AND(Inputs!$CO55=0,AR$4&gt;=Inputs!$CM55),1,IF(AND(AR$4&gt;=Inputs!$CM55,AR$4&lt;Inputs!$CN55),1,IF(AND(AR$4=Inputs!$CN55,AR$4=Inputs!$CO55),1,IF(OR(AND(AR$4=Inputs!$CN55+1,Inputs!$CN55=Inputs!$CO55),AND(AR$4=Inputs!$CN55+2,Inputs!$CN55=Inputs!$CO55)),0,IF(AR$4=Inputs!$CN55,0.8,IF(AR$4=Inputs!$CN55+1,0.6,IF(AR$4=Inputs!$CN55+2,0.4,IF(AR$4=Inputs!$CO55,0.2,IF(AND(AR$4&gt;=Inputs!$CL55,AR$4&lt;Inputs!$CM55),(AR$4-Inputs!$CL55+1)/(Inputs!$AI55+1),0)))))))))</f>
        <v>0</v>
      </c>
      <c r="AS58" s="27">
        <f>IF(AND(Inputs!$CO55=0,AS$4&gt;=Inputs!$CM55),1,IF(AND(AS$4&gt;=Inputs!$CM55,AS$4&lt;Inputs!$CN55),1,IF(AND(AS$4=Inputs!$CN55,AS$4=Inputs!$CO55),1,IF(OR(AND(AS$4=Inputs!$CN55+1,Inputs!$CN55=Inputs!$CO55),AND(AS$4=Inputs!$CN55+2,Inputs!$CN55=Inputs!$CO55)),0,IF(AS$4=Inputs!$CN55,0.8,IF(AS$4=Inputs!$CN55+1,0.6,IF(AS$4=Inputs!$CN55+2,0.4,IF(AS$4=Inputs!$CO55,0.2,IF(AND(AS$4&gt;=Inputs!$CL55,AS$4&lt;Inputs!$CM55),(AS$4-Inputs!$CL55+1)/(Inputs!$AI55+1),0)))))))))</f>
        <v>0</v>
      </c>
      <c r="AT58" s="27">
        <f>IF(AND(Inputs!$CO55=0,AT$4&gt;=Inputs!$CM55),1,IF(AND(AT$4&gt;=Inputs!$CM55,AT$4&lt;Inputs!$CN55),1,IF(AND(AT$4=Inputs!$CN55,AT$4=Inputs!$CO55),1,IF(OR(AND(AT$4=Inputs!$CN55+1,Inputs!$CN55=Inputs!$CO55),AND(AT$4=Inputs!$CN55+2,Inputs!$CN55=Inputs!$CO55)),0,IF(AT$4=Inputs!$CN55,0.8,IF(AT$4=Inputs!$CN55+1,0.6,IF(AT$4=Inputs!$CN55+2,0.4,IF(AT$4=Inputs!$CO55,0.2,IF(AND(AT$4&gt;=Inputs!$CL55,AT$4&lt;Inputs!$CM55),(AT$4-Inputs!$CL55+1)/(Inputs!$AI55+1),0)))))))))</f>
        <v>0</v>
      </c>
      <c r="AU58" s="27">
        <f>IF(AND(Inputs!$CO55=0,AU$4&gt;=Inputs!$CM55),1,IF(AND(AU$4&gt;=Inputs!$CM55,AU$4&lt;Inputs!$CN55),1,IF(AND(AU$4=Inputs!$CN55,AU$4=Inputs!$CO55),1,IF(OR(AND(AU$4=Inputs!$CN55+1,Inputs!$CN55=Inputs!$CO55),AND(AU$4=Inputs!$CN55+2,Inputs!$CN55=Inputs!$CO55)),0,IF(AU$4=Inputs!$CN55,0.8,IF(AU$4=Inputs!$CN55+1,0.6,IF(AU$4=Inputs!$CN55+2,0.4,IF(AU$4=Inputs!$CO55,0.2,IF(AND(AU$4&gt;=Inputs!$CL55,AU$4&lt;Inputs!$CM55),(AU$4-Inputs!$CL55+1)/(Inputs!$AI55+1),0)))))))))</f>
        <v>0</v>
      </c>
      <c r="AV58" s="27">
        <f>IF(AND(Inputs!$CO55=0,AV$4&gt;=Inputs!$CM55),1,IF(AND(AV$4&gt;=Inputs!$CM55,AV$4&lt;Inputs!$CN55),1,IF(AND(AV$4=Inputs!$CN55,AV$4=Inputs!$CO55),1,IF(OR(AND(AV$4=Inputs!$CN55+1,Inputs!$CN55=Inputs!$CO55),AND(AV$4=Inputs!$CN55+2,Inputs!$CN55=Inputs!$CO55)),0,IF(AV$4=Inputs!$CN55,0.8,IF(AV$4=Inputs!$CN55+1,0.6,IF(AV$4=Inputs!$CN55+2,0.4,IF(AV$4=Inputs!$CO55,0.2,IF(AND(AV$4&gt;=Inputs!$CL55,AV$4&lt;Inputs!$CM55),(AV$4-Inputs!$CL55+1)/(Inputs!$AI55+1),0)))))))))</f>
        <v>0</v>
      </c>
      <c r="AW58" s="27">
        <f>IF(AND(Inputs!$CO55=0,AW$4&gt;=Inputs!$CM55),1,IF(AND(AW$4&gt;=Inputs!$CM55,AW$4&lt;Inputs!$CN55),1,IF(AND(AW$4=Inputs!$CN55,AW$4=Inputs!$CO55),1,IF(OR(AND(AW$4=Inputs!$CN55+1,Inputs!$CN55=Inputs!$CO55),AND(AW$4=Inputs!$CN55+2,Inputs!$CN55=Inputs!$CO55)),0,IF(AW$4=Inputs!$CN55,0.8,IF(AW$4=Inputs!$CN55+1,0.6,IF(AW$4=Inputs!$CN55+2,0.4,IF(AW$4=Inputs!$CO55,0.2,IF(AND(AW$4&gt;=Inputs!$CL55,AW$4&lt;Inputs!$CM55),(AW$4-Inputs!$CL55+1)/(Inputs!$AI55+1),0)))))))))</f>
        <v>0</v>
      </c>
      <c r="AX58" s="27">
        <f>IF(AND(Inputs!$CO55=0,AX$4&gt;=Inputs!$CM55),1,IF(AND(AX$4&gt;=Inputs!$CM55,AX$4&lt;Inputs!$CN55),1,IF(AND(AX$4=Inputs!$CN55,AX$4=Inputs!$CO55),1,IF(OR(AND(AX$4=Inputs!$CN55+1,Inputs!$CN55=Inputs!$CO55),AND(AX$4=Inputs!$CN55+2,Inputs!$CN55=Inputs!$CO55)),0,IF(AX$4=Inputs!$CN55,0.8,IF(AX$4=Inputs!$CN55+1,0.6,IF(AX$4=Inputs!$CN55+2,0.4,IF(AX$4=Inputs!$CO55,0.2,IF(AND(AX$4&gt;=Inputs!$CL55,AX$4&lt;Inputs!$CM55),(AX$4-Inputs!$CL55+1)/(Inputs!$AI55+1),0)))))))))</f>
        <v>0</v>
      </c>
      <c r="AY58" s="27">
        <f>IF(AND(Inputs!$CO55=0,AY$4&gt;=Inputs!$CM55),1,IF(AND(AY$4&gt;=Inputs!$CM55,AY$4&lt;Inputs!$CN55),1,IF(AND(AY$4=Inputs!$CN55,AY$4=Inputs!$CO55),1,IF(OR(AND(AY$4=Inputs!$CN55+1,Inputs!$CN55=Inputs!$CO55),AND(AY$4=Inputs!$CN55+2,Inputs!$CN55=Inputs!$CO55)),0,IF(AY$4=Inputs!$CN55,0.8,IF(AY$4=Inputs!$CN55+1,0.6,IF(AY$4=Inputs!$CN55+2,0.4,IF(AY$4=Inputs!$CO55,0.2,IF(AND(AY$4&gt;=Inputs!$CL55,AY$4&lt;Inputs!$CM55),(AY$4-Inputs!$CL55+1)/(Inputs!$AI55+1),0)))))))))</f>
        <v>0</v>
      </c>
      <c r="AZ58" s="27">
        <f>IF(AND(Inputs!$CO55=0,AZ$4&gt;=Inputs!$CM55),1,IF(AND(AZ$4&gt;=Inputs!$CM55,AZ$4&lt;Inputs!$CN55),1,IF(AND(AZ$4=Inputs!$CN55,AZ$4=Inputs!$CO55),1,IF(OR(AND(AZ$4=Inputs!$CN55+1,Inputs!$CN55=Inputs!$CO55),AND(AZ$4=Inputs!$CN55+2,Inputs!$CN55=Inputs!$CO55)),0,IF(AZ$4=Inputs!$CN55,0.8,IF(AZ$4=Inputs!$CN55+1,0.6,IF(AZ$4=Inputs!$CN55+2,0.4,IF(AZ$4=Inputs!$CO55,0.2,IF(AND(AZ$4&gt;=Inputs!$CL55,AZ$4&lt;Inputs!$CM55),(AZ$4-Inputs!$CL55+1)/(Inputs!$AI55+1),0)))))))))</f>
        <v>0</v>
      </c>
      <c r="BA58" s="27">
        <f>IF(AND(Inputs!$CO55=0,BA$4&gt;=Inputs!$CM55),1,IF(AND(BA$4&gt;=Inputs!$CM55,BA$4&lt;Inputs!$CN55),1,IF(AND(BA$4=Inputs!$CN55,BA$4=Inputs!$CO55),1,IF(OR(AND(BA$4=Inputs!$CN55+1,Inputs!$CN55=Inputs!$CO55),AND(BA$4=Inputs!$CN55+2,Inputs!$CN55=Inputs!$CO55)),0,IF(BA$4=Inputs!$CN55,0.8,IF(BA$4=Inputs!$CN55+1,0.6,IF(BA$4=Inputs!$CN55+2,0.4,IF(BA$4=Inputs!$CO55,0.2,IF(AND(BA$4&gt;=Inputs!$CL55,BA$4&lt;Inputs!$CM55),(BA$4-Inputs!$CL55+1)/(Inputs!$AI55+1),0)))))))))</f>
        <v>0</v>
      </c>
      <c r="BB58" s="27">
        <f>IF(AND(Inputs!$CO55=0,BB$4&gt;=Inputs!$CM55),1,IF(AND(BB$4&gt;=Inputs!$CM55,BB$4&lt;Inputs!$CN55),1,IF(AND(BB$4=Inputs!$CN55,BB$4=Inputs!$CO55),1,IF(OR(AND(BB$4=Inputs!$CN55+1,Inputs!$CN55=Inputs!$CO55),AND(BB$4=Inputs!$CN55+2,Inputs!$CN55=Inputs!$CO55)),0,IF(BB$4=Inputs!$CN55,0.8,IF(BB$4=Inputs!$CN55+1,0.6,IF(BB$4=Inputs!$CN55+2,0.4,IF(BB$4=Inputs!$CO55,0.2,IF(AND(BB$4&gt;=Inputs!$CL55,BB$4&lt;Inputs!$CM55),(BB$4-Inputs!$CL55+1)/(Inputs!$AI55+1),0)))))))))</f>
        <v>0</v>
      </c>
      <c r="BC58" s="27">
        <f>IF(AND(Inputs!$CO55=0,BC$4&gt;=Inputs!$CM55),1,IF(AND(BC$4&gt;=Inputs!$CM55,BC$4&lt;Inputs!$CN55),1,IF(AND(BC$4=Inputs!$CN55,BC$4=Inputs!$CO55),1,IF(OR(AND(BC$4=Inputs!$CN55+1,Inputs!$CN55=Inputs!$CO55),AND(BC$4=Inputs!$CN55+2,Inputs!$CN55=Inputs!$CO55)),0,IF(BC$4=Inputs!$CN55,0.8,IF(BC$4=Inputs!$CN55+1,0.6,IF(BC$4=Inputs!$CN55+2,0.4,IF(BC$4=Inputs!$CO55,0.2,IF(AND(BC$4&gt;=Inputs!$CL55,BC$4&lt;Inputs!$CM55),(BC$4-Inputs!$CL55+1)/(Inputs!$AI55+1),0)))))))))</f>
        <v>0</v>
      </c>
      <c r="BD58" s="27">
        <f>IF(AND(Inputs!$CO55=0,BD$4&gt;=Inputs!$CM55),1,IF(AND(BD$4&gt;=Inputs!$CM55,BD$4&lt;Inputs!$CN55),1,IF(AND(BD$4=Inputs!$CN55,BD$4=Inputs!$CO55),1,IF(OR(AND(BD$4=Inputs!$CN55+1,Inputs!$CN55=Inputs!$CO55),AND(BD$4=Inputs!$CN55+2,Inputs!$CN55=Inputs!$CO55)),0,IF(BD$4=Inputs!$CN55,0.8,IF(BD$4=Inputs!$CN55+1,0.6,IF(BD$4=Inputs!$CN55+2,0.4,IF(BD$4=Inputs!$CO55,0.2,IF(AND(BD$4&gt;=Inputs!$CL55,BD$4&lt;Inputs!$CM55),(BD$4-Inputs!$CL55+1)/(Inputs!$AI55+1),0)))))))))</f>
        <v>0</v>
      </c>
      <c r="BE58" s="27">
        <f>IF(AND(Inputs!$CO55=0,BE$4&gt;=Inputs!$CM55),1,IF(AND(BE$4&gt;=Inputs!$CM55,BE$4&lt;Inputs!$CN55),1,IF(AND(BE$4=Inputs!$CN55,BE$4=Inputs!$CO55),1,IF(OR(AND(BE$4=Inputs!$CN55+1,Inputs!$CN55=Inputs!$CO55),AND(BE$4=Inputs!$CN55+2,Inputs!$CN55=Inputs!$CO55)),0,IF(BE$4=Inputs!$CN55,0.8,IF(BE$4=Inputs!$CN55+1,0.6,IF(BE$4=Inputs!$CN55+2,0.4,IF(BE$4=Inputs!$CO55,0.2,IF(AND(BE$4&gt;=Inputs!$CL55,BE$4&lt;Inputs!$CM55),(BE$4-Inputs!$CL55+1)/(Inputs!$AI55+1),0)))))))))</f>
        <v>0</v>
      </c>
      <c r="BF58" s="27">
        <f>IF(AND(Inputs!$CO55=0,BF$4&gt;=Inputs!$CM55),1,IF(AND(BF$4&gt;=Inputs!$CM55,BF$4&lt;Inputs!$CN55),1,IF(AND(BF$4=Inputs!$CN55,BF$4=Inputs!$CO55),1,IF(OR(AND(BF$4=Inputs!$CN55+1,Inputs!$CN55=Inputs!$CO55),AND(BF$4=Inputs!$CN55+2,Inputs!$CN55=Inputs!$CO55)),0,IF(BF$4=Inputs!$CN55,0.8,IF(BF$4=Inputs!$CN55+1,0.6,IF(BF$4=Inputs!$CN55+2,0.4,IF(BF$4=Inputs!$CO55,0.2,IF(AND(BF$4&gt;=Inputs!$CL55,BF$4&lt;Inputs!$CM55),(BF$4-Inputs!$CL55+1)/(Inputs!$AI55+1),0)))))))))</f>
        <v>0</v>
      </c>
      <c r="BG58" s="27">
        <f>IF(AND(Inputs!$CO55=0,BG$4&gt;=Inputs!$CM55),1,IF(AND(BG$4&gt;=Inputs!$CM55,BG$4&lt;Inputs!$CN55),1,IF(AND(BG$4=Inputs!$CN55,BG$4=Inputs!$CO55),1,IF(OR(AND(BG$4=Inputs!$CN55+1,Inputs!$CN55=Inputs!$CO55),AND(BG$4=Inputs!$CN55+2,Inputs!$CN55=Inputs!$CO55)),0,IF(BG$4=Inputs!$CN55,0.8,IF(BG$4=Inputs!$CN55+1,0.6,IF(BG$4=Inputs!$CN55+2,0.4,IF(BG$4=Inputs!$CO55,0.2,IF(AND(BG$4&gt;=Inputs!$CL55,BG$4&lt;Inputs!$CM55),(BG$4-Inputs!$CL55+1)/(Inputs!$AI55+1),0)))))))))</f>
        <v>0</v>
      </c>
      <c r="BH58" s="27">
        <f>IF(AND(Inputs!$CO55=0,BH$4&gt;=Inputs!$CM55),1,IF(AND(BH$4&gt;=Inputs!$CM55,BH$4&lt;Inputs!$CN55),1,IF(AND(BH$4=Inputs!$CN55,BH$4=Inputs!$CO55),1,IF(OR(AND(BH$4=Inputs!$CN55+1,Inputs!$CN55=Inputs!$CO55),AND(BH$4=Inputs!$CN55+2,Inputs!$CN55=Inputs!$CO55)),0,IF(BH$4=Inputs!$CN55,0.8,IF(BH$4=Inputs!$CN55+1,0.6,IF(BH$4=Inputs!$CN55+2,0.4,IF(BH$4=Inputs!$CO55,0.2,IF(AND(BH$4&gt;=Inputs!$CL55,BH$4&lt;Inputs!$CM55),(BH$4-Inputs!$CL55+1)/(Inputs!$AI55+1),0)))))))))</f>
        <v>0</v>
      </c>
      <c r="BI58" s="27">
        <f>IF(AND(Inputs!$CO55=0,BI$4&gt;=Inputs!$CM55),1,IF(AND(BI$4&gt;=Inputs!$CM55,BI$4&lt;Inputs!$CN55),1,IF(AND(BI$4=Inputs!$CN55,BI$4=Inputs!$CO55),1,IF(OR(AND(BI$4=Inputs!$CN55+1,Inputs!$CN55=Inputs!$CO55),AND(BI$4=Inputs!$CN55+2,Inputs!$CN55=Inputs!$CO55)),0,IF(BI$4=Inputs!$CN55,0.8,IF(BI$4=Inputs!$CN55+1,0.6,IF(BI$4=Inputs!$CN55+2,0.4,IF(BI$4=Inputs!$CO55,0.2,IF(AND(BI$4&gt;=Inputs!$CL55,BI$4&lt;Inputs!$CM55),(BI$4-Inputs!$CL55+1)/(Inputs!$AI55+1),0)))))))))</f>
        <v>0</v>
      </c>
      <c r="BJ58" s="27">
        <f>IF(AND(Inputs!$CO55=0,BJ$4&gt;=Inputs!$CM55),1,IF(AND(BJ$4&gt;=Inputs!$CM55,BJ$4&lt;Inputs!$CN55),1,IF(AND(BJ$4=Inputs!$CN55,BJ$4=Inputs!$CO55),1,IF(OR(AND(BJ$4=Inputs!$CN55+1,Inputs!$CN55=Inputs!$CO55),AND(BJ$4=Inputs!$CN55+2,Inputs!$CN55=Inputs!$CO55)),0,IF(BJ$4=Inputs!$CN55,0.8,IF(BJ$4=Inputs!$CN55+1,0.6,IF(BJ$4=Inputs!$CN55+2,0.4,IF(BJ$4=Inputs!$CO55,0.2,IF(AND(BJ$4&gt;=Inputs!$CL55,BJ$4&lt;Inputs!$CM55),(BJ$4-Inputs!$CL55+1)/(Inputs!$AI55+1),0)))))))))</f>
        <v>0</v>
      </c>
      <c r="BK58" s="27">
        <f>IF(AND(Inputs!$CO55=0,BK$4&gt;=Inputs!$CM55),1,IF(AND(BK$4&gt;=Inputs!$CM55,BK$4&lt;Inputs!$CN55),1,IF(AND(BK$4=Inputs!$CN55,BK$4=Inputs!$CO55),1,IF(OR(AND(BK$4=Inputs!$CN55+1,Inputs!$CN55=Inputs!$CO55),AND(BK$4=Inputs!$CN55+2,Inputs!$CN55=Inputs!$CO55)),0,IF(BK$4=Inputs!$CN55,0.8,IF(BK$4=Inputs!$CN55+1,0.6,IF(BK$4=Inputs!$CN55+2,0.4,IF(BK$4=Inputs!$CO55,0.2,IF(AND(BK$4&gt;=Inputs!$CL55,BK$4&lt;Inputs!$CM55),(BK$4-Inputs!$CL55+1)/(Inputs!$AI55+1),0)))))))))</f>
        <v>0</v>
      </c>
      <c r="BL58" s="27">
        <f>IF(AND(Inputs!$CO55=0,BL$4&gt;=Inputs!$CM55),1,IF(AND(BL$4&gt;=Inputs!$CM55,BL$4&lt;Inputs!$CN55),1,IF(AND(BL$4=Inputs!$CN55,BL$4=Inputs!$CO55),1,IF(OR(AND(BL$4=Inputs!$CN55+1,Inputs!$CN55=Inputs!$CO55),AND(BL$4=Inputs!$CN55+2,Inputs!$CN55=Inputs!$CO55)),0,IF(BL$4=Inputs!$CN55,0.8,IF(BL$4=Inputs!$CN55+1,0.6,IF(BL$4=Inputs!$CN55+2,0.4,IF(BL$4=Inputs!$CO55,0.2,IF(AND(BL$4&gt;=Inputs!$CL55,BL$4&lt;Inputs!$CM55),(BL$4-Inputs!$CL55+1)/(Inputs!$AI55+1),0)))))))))</f>
        <v>0</v>
      </c>
      <c r="BM58" s="27">
        <f>IF(AND(Inputs!$CO55=0,BM$4&gt;=Inputs!$CM55),1,IF(AND(BM$4&gt;=Inputs!$CM55,BM$4&lt;Inputs!$CN55),1,IF(AND(BM$4=Inputs!$CN55,BM$4=Inputs!$CO55),1,IF(OR(AND(BM$4=Inputs!$CN55+1,Inputs!$CN55=Inputs!$CO55),AND(BM$4=Inputs!$CN55+2,Inputs!$CN55=Inputs!$CO55)),0,IF(BM$4=Inputs!$CN55,0.8,IF(BM$4=Inputs!$CN55+1,0.6,IF(BM$4=Inputs!$CN55+2,0.4,IF(BM$4=Inputs!$CO55,0.2,IF(AND(BM$4&gt;=Inputs!$CL55,BM$4&lt;Inputs!$CM55),(BM$4-Inputs!$CL55+1)/(Inputs!$AI55+1),0)))))))))</f>
        <v>0</v>
      </c>
      <c r="BO58" s="46" t="str">
        <f>IF(Inputs!$B55="","",(ROUND(Inputs!$BC55*AJ58,0)))</f>
        <v/>
      </c>
      <c r="BP58" s="46" t="str">
        <f>IF(Inputs!$B55="","",(ROUND(Inputs!$BC55*AK58,0)))</f>
        <v/>
      </c>
      <c r="BQ58" s="46" t="str">
        <f>IF(Inputs!$B55="","",(ROUND(Inputs!$BC55*AL58,0)))</f>
        <v/>
      </c>
      <c r="BR58" s="46" t="str">
        <f>IF(Inputs!$B55="","",(ROUND(Inputs!$BC55*AM58,0)))</f>
        <v/>
      </c>
      <c r="BS58" s="46" t="str">
        <f>IF(Inputs!$B55="","",(ROUND(Inputs!$BC55*AN58,0)))</f>
        <v/>
      </c>
      <c r="BT58" s="46" t="str">
        <f>IF(Inputs!$B55="","",(ROUND(Inputs!$BC55*AO58,0)))</f>
        <v/>
      </c>
      <c r="BU58" s="46" t="str">
        <f>IF(Inputs!$B55="","",(ROUND(Inputs!$BC55*AP58,0)))</f>
        <v/>
      </c>
      <c r="BV58" s="46" t="str">
        <f>IF(Inputs!$B55="","",(ROUND(Inputs!$BC55*AQ58,0)))</f>
        <v/>
      </c>
      <c r="BW58" s="46" t="str">
        <f>IF(Inputs!$B55="","",(ROUND(Inputs!$BC55*AR58,0)))</f>
        <v/>
      </c>
      <c r="BX58" s="46" t="str">
        <f>IF(Inputs!$B55="","",(ROUND(Inputs!$BC55*AS58,0)))</f>
        <v/>
      </c>
      <c r="BY58" s="46" t="str">
        <f>IF(Inputs!$B55="","",(ROUND(Inputs!$BC55*AT58,0)))</f>
        <v/>
      </c>
      <c r="BZ58" s="46" t="str">
        <f>IF(Inputs!$B55="","",(ROUND(Inputs!$BC55*AU58,0)))</f>
        <v/>
      </c>
      <c r="CA58" s="46" t="str">
        <f>IF(Inputs!$B55="","",(ROUND(Inputs!$BC55*AV58,0)))</f>
        <v/>
      </c>
      <c r="CB58" s="46" t="str">
        <f>IF(Inputs!$B55="","",(ROUND(Inputs!$BC55*AW58,0)))</f>
        <v/>
      </c>
      <c r="CC58" s="46" t="str">
        <f>IF(Inputs!$B55="","",(ROUND(Inputs!$BC55*AX58,0)))</f>
        <v/>
      </c>
      <c r="CD58" s="46" t="str">
        <f>IF(Inputs!$B55="","",(ROUND(Inputs!$BC55*AY58,0)))</f>
        <v/>
      </c>
      <c r="CE58" s="46" t="str">
        <f>IF(Inputs!$B55="","",(ROUND(Inputs!$BC55*AZ58,0)))</f>
        <v/>
      </c>
      <c r="CF58" s="46" t="str">
        <f>IF(Inputs!$B55="","",(ROUND(Inputs!$BC55*BA58,0)))</f>
        <v/>
      </c>
      <c r="CG58" s="46" t="str">
        <f>IF(Inputs!$B55="","",(ROUND(Inputs!$BC55*BB58,0)))</f>
        <v/>
      </c>
      <c r="CH58" s="46" t="str">
        <f>IF(Inputs!$B55="","",(ROUND(Inputs!$BC55*BC58,0)))</f>
        <v/>
      </c>
      <c r="CI58" s="46" t="str">
        <f>IF(Inputs!$B55="","",(ROUND(Inputs!$BC55*BD58,0)))</f>
        <v/>
      </c>
      <c r="CJ58" s="46" t="str">
        <f>IF(Inputs!$B55="","",(ROUND(Inputs!$BC55*BE58,0)))</f>
        <v/>
      </c>
      <c r="CK58" s="46" t="str">
        <f>IF(Inputs!$B55="","",(ROUND(Inputs!$BC55*BF58,0)))</f>
        <v/>
      </c>
      <c r="CL58" s="46" t="str">
        <f>IF(Inputs!$B55="","",(ROUND(Inputs!$BC55*BG58,0)))</f>
        <v/>
      </c>
      <c r="CM58" s="46" t="str">
        <f>IF(Inputs!$B55="","",(ROUND(Inputs!$BC55*BH58,0)))</f>
        <v/>
      </c>
      <c r="CN58" s="46" t="str">
        <f>IF(Inputs!$B55="","",(ROUND(Inputs!$BC55*BI58,0)))</f>
        <v/>
      </c>
      <c r="CO58" s="46" t="str">
        <f>IF(Inputs!$B55="","",(ROUND(Inputs!$BC55*BJ58,0)))</f>
        <v/>
      </c>
      <c r="CP58" s="46" t="str">
        <f>IF(Inputs!$B55="","",(ROUND(Inputs!$BC55*BK58,0)))</f>
        <v/>
      </c>
      <c r="CQ58" s="46" t="str">
        <f>IF(Inputs!$B55="","",(ROUND(Inputs!$BC55*BL58,0)))</f>
        <v/>
      </c>
      <c r="CR58" s="46" t="str">
        <f>IF(Inputs!$B55="","",(ROUND(Inputs!$BC55*BM58,0)))</f>
        <v/>
      </c>
      <c r="CV58" s="46" t="str">
        <f>IF(A58="","",IF(AND(CV$4&lt;=Inputs!$CQ55,CV$4&gt;=Inputs!$CP55),Inputs!$AR55/(Inputs!$CQ55-Inputs!$CP55+1),0)+IF(CV$4=Inputs!$CL55,Inputs!$BD55,0))</f>
        <v/>
      </c>
      <c r="CW58" s="46" t="str">
        <f>IF(B58="","",IF(AND(CW$4&lt;=Inputs!$CQ55,CW$4&gt;=Inputs!$CP55),Inputs!$AR55/(Inputs!$CQ55-Inputs!$CP55+1),0)+IF(CW$4=Inputs!$CL55,Inputs!$BD55,0))</f>
        <v/>
      </c>
      <c r="CX58" s="46" t="str">
        <f>IF(C58="","",IF(AND(CX$4&lt;=Inputs!$CQ55,CX$4&gt;=Inputs!$CP55),Inputs!$AR55/(Inputs!$CQ55-Inputs!$CP55+1),0)+IF(CX$4=Inputs!$CL55,Inputs!$BD55,0))</f>
        <v/>
      </c>
      <c r="CY58" s="46" t="str">
        <f>IF(D58="","",IF(AND(CY$4&lt;=Inputs!$CQ55,CY$4&gt;=Inputs!$CP55),Inputs!$AR55/(Inputs!$CQ55-Inputs!$CP55+1),0)+IF(CY$4=Inputs!$CL55,Inputs!$BD55,0))</f>
        <v/>
      </c>
      <c r="CZ58" s="46" t="str">
        <f>IF(E58="","",IF(AND(CZ$4&lt;=Inputs!$CQ55,CZ$4&gt;=Inputs!$CP55),Inputs!$AR55/(Inputs!$CQ55-Inputs!$CP55+1),0)+IF(CZ$4=Inputs!$CL55,Inputs!$BD55,0))</f>
        <v/>
      </c>
      <c r="DA58" s="46" t="str">
        <f>IF(F58="","",IF(AND(DA$4&lt;=Inputs!$CQ55,DA$4&gt;=Inputs!$CP55),Inputs!$AR55/(Inputs!$CQ55-Inputs!$CP55+1),0)+IF(DA$4=Inputs!$CL55,Inputs!$BD55,0))</f>
        <v/>
      </c>
      <c r="DB58" s="46" t="str">
        <f>IF(G58="","",IF(AND(DB$4&lt;=Inputs!$CQ55,DB$4&gt;=Inputs!$CP55),Inputs!$AR55/(Inputs!$CQ55-Inputs!$CP55+1),0)+IF(DB$4=Inputs!$CL55,Inputs!$BD55,0))</f>
        <v/>
      </c>
      <c r="DC58" s="46" t="str">
        <f>IF(H58="","",IF(AND(DC$4&lt;=Inputs!$CQ55,DC$4&gt;=Inputs!$CP55),Inputs!$AR55/(Inputs!$CQ55-Inputs!$CP55+1),0)+IF(DC$4=Inputs!$CL55,Inputs!$BD55,0))</f>
        <v/>
      </c>
      <c r="DD58" s="46" t="str">
        <f>IF(I58="","",IF(AND(DD$4&lt;=Inputs!$CQ55,DD$4&gt;=Inputs!$CP55),Inputs!$AR55/(Inputs!$CQ55-Inputs!$CP55+1),0)+IF(DD$4=Inputs!$CL55,Inputs!$BD55,0))</f>
        <v/>
      </c>
      <c r="DE58" s="46" t="str">
        <f>IF(J58="","",IF(AND(DE$4&lt;=Inputs!$CQ55,DE$4&gt;=Inputs!$CP55),Inputs!$AR55/(Inputs!$CQ55-Inputs!$CP55+1),0)+IF(DE$4=Inputs!$CL55,Inputs!$BD55,0))</f>
        <v/>
      </c>
      <c r="DF58" s="46" t="str">
        <f>IF(K58="","",IF(AND(DF$4&lt;=Inputs!$CQ55,DF$4&gt;=Inputs!$CP55),Inputs!$AR55/(Inputs!$CQ55-Inputs!$CP55+1),0)+IF(DF$4=Inputs!$CL55,Inputs!$BD55,0))</f>
        <v/>
      </c>
      <c r="DG58" s="46" t="str">
        <f>IF(L58="","",IF(AND(DG$4&lt;=Inputs!$CQ55,DG$4&gt;=Inputs!$CP55),Inputs!$AR55/(Inputs!$CQ55-Inputs!$CP55+1),0)+IF(DG$4=Inputs!$CL55,Inputs!$BD55,0))</f>
        <v/>
      </c>
      <c r="DH58" s="46" t="str">
        <f>IF(M58="","",IF(AND(DH$4&lt;=Inputs!$CQ55,DH$4&gt;=Inputs!$CP55),Inputs!$AR55/(Inputs!$CQ55-Inputs!$CP55+1),0)+IF(DH$4=Inputs!$CL55,Inputs!$BD55,0))</f>
        <v/>
      </c>
      <c r="DI58" s="46" t="str">
        <f>IF(N58="","",IF(AND(DI$4&lt;=Inputs!$CQ55,DI$4&gt;=Inputs!$CP55),Inputs!$AR55/(Inputs!$CQ55-Inputs!$CP55+1),0)+IF(DI$4=Inputs!$CL55,Inputs!$BD55,0))</f>
        <v/>
      </c>
      <c r="DJ58" s="46" t="str">
        <f>IF(O58="","",IF(AND(DJ$4&lt;=Inputs!$CQ55,DJ$4&gt;=Inputs!$CP55),Inputs!$AR55/(Inputs!$CQ55-Inputs!$CP55+1),0)+IF(DJ$4=Inputs!$CL55,Inputs!$BD55,0))</f>
        <v/>
      </c>
      <c r="DK58" s="46" t="str">
        <f>IF(P58="","",IF(AND(DK$4&lt;=Inputs!$CQ55,DK$4&gt;=Inputs!$CP55),Inputs!$AR55/(Inputs!$CQ55-Inputs!$CP55+1),0)+IF(DK$4=Inputs!$CL55,Inputs!$BD55,0))</f>
        <v/>
      </c>
      <c r="DL58" s="46" t="str">
        <f>IF(Q58="","",IF(AND(DL$4&lt;=Inputs!$CQ55,DL$4&gt;=Inputs!$CP55),Inputs!$AR55/(Inputs!$CQ55-Inputs!$CP55+1),0)+IF(DL$4=Inputs!$CL55,Inputs!$BD55,0))</f>
        <v/>
      </c>
      <c r="DM58" s="46" t="str">
        <f>IF(R58="","",IF(AND(DM$4&lt;=Inputs!$CQ55,DM$4&gt;=Inputs!$CP55),Inputs!$AR55/(Inputs!$CQ55-Inputs!$CP55+1),0)+IF(DM$4=Inputs!$CL55,Inputs!$BD55,0))</f>
        <v/>
      </c>
      <c r="DN58" s="46" t="str">
        <f>IF(S58="","",IF(AND(DN$4&lt;=Inputs!$CQ55,DN$4&gt;=Inputs!$CP55),Inputs!$AR55/(Inputs!$CQ55-Inputs!$CP55+1),0)+IF(DN$4=Inputs!$CL55,Inputs!$BD55,0))</f>
        <v/>
      </c>
      <c r="DO58" s="46" t="str">
        <f>IF(T58="","",IF(AND(DO$4&lt;=Inputs!$CQ55,DO$4&gt;=Inputs!$CP55),Inputs!$AR55/(Inputs!$CQ55-Inputs!$CP55+1),0)+IF(DO$4=Inputs!$CL55,Inputs!$BD55,0))</f>
        <v/>
      </c>
      <c r="DP58" s="46" t="str">
        <f>IF(U58="","",IF(AND(DP$4&lt;=Inputs!$CQ55,DP$4&gt;=Inputs!$CP55),Inputs!$AR55/(Inputs!$CQ55-Inputs!$CP55+1),0)+IF(DP$4=Inputs!$CL55,Inputs!$BD55,0))</f>
        <v/>
      </c>
      <c r="DQ58" s="46" t="str">
        <f>IF(V58="","",IF(AND(DQ$4&lt;=Inputs!$CQ55,DQ$4&gt;=Inputs!$CP55),Inputs!$AR55/(Inputs!$CQ55-Inputs!$CP55+1),0)+IF(DQ$4=Inputs!$CL55,Inputs!$BD55,0))</f>
        <v/>
      </c>
      <c r="DR58" s="46" t="str">
        <f>IF(W58="","",IF(AND(DR$4&lt;=Inputs!$CQ55,DR$4&gt;=Inputs!$CP55),Inputs!$AR55/(Inputs!$CQ55-Inputs!$CP55+1),0)+IF(DR$4=Inputs!$CL55,Inputs!$BD55,0))</f>
        <v/>
      </c>
      <c r="DS58" s="46" t="str">
        <f>IF(X58="","",IF(AND(DS$4&lt;=Inputs!$CQ55,DS$4&gt;=Inputs!$CP55),Inputs!$AR55/(Inputs!$CQ55-Inputs!$CP55+1),0)+IF(DS$4=Inputs!$CL55,Inputs!$BD55,0))</f>
        <v/>
      </c>
      <c r="DT58" s="46" t="str">
        <f>IF(Y58="","",IF(AND(DT$4&lt;=Inputs!$CQ55,DT$4&gt;=Inputs!$CP55),Inputs!$AR55/(Inputs!$CQ55-Inputs!$CP55+1),0)+IF(DT$4=Inputs!$CL55,Inputs!$BD55,0))</f>
        <v/>
      </c>
      <c r="DU58" s="46" t="str">
        <f>IF(Z58="","",IF(AND(DU$4&lt;=Inputs!$CQ55,DU$4&gt;=Inputs!$CP55),Inputs!$AR55/(Inputs!$CQ55-Inputs!$CP55+1),0)+IF(DU$4=Inputs!$CL55,Inputs!$BD55,0))</f>
        <v/>
      </c>
      <c r="DV58" s="46" t="str">
        <f>IF(AA58="","",IF(AND(DV$4&lt;=Inputs!$CQ55,DV$4&gt;=Inputs!$CP55),Inputs!$AR55/(Inputs!$CQ55-Inputs!$CP55+1),0)+IF(DV$4=Inputs!$CL55,Inputs!$BD55,0))</f>
        <v/>
      </c>
      <c r="DW58" s="46" t="str">
        <f>IF(AB58="","",IF(AND(DW$4&lt;=Inputs!$CQ55,DW$4&gt;=Inputs!$CP55),Inputs!$AR55/(Inputs!$CQ55-Inputs!$CP55+1),0)+IF(DW$4=Inputs!$CL55,Inputs!$BD55,0))</f>
        <v/>
      </c>
      <c r="DX58" s="46" t="str">
        <f>IF(AC58="","",IF(AND(DX$4&lt;=Inputs!$CQ55,DX$4&gt;=Inputs!$CP55),Inputs!$AR55/(Inputs!$CQ55-Inputs!$CP55+1),0)+IF(DX$4=Inputs!$CL55,Inputs!$BD55,0))</f>
        <v/>
      </c>
      <c r="DY58" s="46" t="str">
        <f>IF(AD58="","",IF(AND(DY$4&lt;=Inputs!$CQ55,DY$4&gt;=Inputs!$CP55),Inputs!$AR55/(Inputs!$CQ55-Inputs!$CP55+1),0)+IF(DY$4=Inputs!$CL55,Inputs!$BD55,0))</f>
        <v/>
      </c>
      <c r="DZ58" s="46" t="str">
        <f t="shared" si="3"/>
        <v/>
      </c>
    </row>
    <row r="59" spans="1:130">
      <c r="A59" s="7" t="str">
        <f>IF(Inputs!A56="","",Inputs!A56)</f>
        <v/>
      </c>
      <c r="B59" t="str">
        <f>IF(Inputs!B56="","",Inputs!B56)</f>
        <v/>
      </c>
      <c r="C59" s="46" t="str">
        <f>IF(Inputs!$B56="","",BO59-CV59)</f>
        <v/>
      </c>
      <c r="D59" s="46" t="str">
        <f>IF(Inputs!$B56="","",BP59-CW59)</f>
        <v/>
      </c>
      <c r="E59" s="46" t="str">
        <f>IF(Inputs!$B56="","",BQ59-CX59)</f>
        <v/>
      </c>
      <c r="F59" s="46" t="str">
        <f>IF(Inputs!$B56="","",BR59-CY59)</f>
        <v/>
      </c>
      <c r="G59" s="46" t="str">
        <f>IF(Inputs!$B56="","",BS59-CZ59)</f>
        <v/>
      </c>
      <c r="H59" s="46" t="str">
        <f>IF(Inputs!$B56="","",BT59-DA59)</f>
        <v/>
      </c>
      <c r="I59" s="46" t="str">
        <f>IF(Inputs!$B56="","",BU59-DB59)</f>
        <v/>
      </c>
      <c r="J59" s="46" t="str">
        <f>IF(Inputs!$B56="","",BV59-DC59)</f>
        <v/>
      </c>
      <c r="K59" s="46" t="str">
        <f>IF(Inputs!$B56="","",BW59-DD59)</f>
        <v/>
      </c>
      <c r="L59" s="46" t="str">
        <f>IF(Inputs!$B56="","",BX59-DE59)</f>
        <v/>
      </c>
      <c r="M59" s="46" t="str">
        <f>IF(Inputs!$B56="","",BY59-DF59)</f>
        <v/>
      </c>
      <c r="N59" s="46" t="str">
        <f>IF(Inputs!$B56="","",BZ59-DG59)</f>
        <v/>
      </c>
      <c r="O59" s="46" t="str">
        <f>IF(Inputs!$B56="","",CA59-DH59)</f>
        <v/>
      </c>
      <c r="P59" s="46" t="str">
        <f>IF(Inputs!$B56="","",CB59-DI59)</f>
        <v/>
      </c>
      <c r="Q59" s="46" t="str">
        <f>IF(Inputs!$B56="","",CC59-DJ59)</f>
        <v/>
      </c>
      <c r="R59" s="46" t="str">
        <f>IF(Inputs!$B56="","",CD59-DK59)</f>
        <v/>
      </c>
      <c r="S59" s="46" t="str">
        <f>IF(Inputs!$B56="","",CE59-DL59)</f>
        <v/>
      </c>
      <c r="T59" s="46" t="str">
        <f>IF(Inputs!$B56="","",CF59-DM59)</f>
        <v/>
      </c>
      <c r="U59" s="46" t="str">
        <f>IF(Inputs!$B56="","",CG59-DN59)</f>
        <v/>
      </c>
      <c r="V59" s="46" t="str">
        <f>IF(Inputs!$B56="","",CH59-DO59)</f>
        <v/>
      </c>
      <c r="W59" s="46" t="str">
        <f>IF(Inputs!$B56="","",CI59-DP59)</f>
        <v/>
      </c>
      <c r="X59" s="46" t="str">
        <f>IF(Inputs!$B56="","",CJ59-DQ59)</f>
        <v/>
      </c>
      <c r="Y59" s="46" t="str">
        <f>IF(Inputs!$B56="","",CK59-DR59)</f>
        <v/>
      </c>
      <c r="Z59" s="46" t="str">
        <f>IF(Inputs!$B56="","",CL59-DS59)</f>
        <v/>
      </c>
      <c r="AA59" s="46" t="str">
        <f>IF(Inputs!$B56="","",CM59-DT59)</f>
        <v/>
      </c>
      <c r="AB59" s="46" t="str">
        <f>IF(Inputs!$B56="","",CN59-DU59)</f>
        <v/>
      </c>
      <c r="AC59" s="46" t="str">
        <f>IF(Inputs!$B56="","",CO59-DV59)</f>
        <v/>
      </c>
      <c r="AD59" s="46" t="str">
        <f>IF(Inputs!$B56="","",CP59-DW59)</f>
        <v/>
      </c>
      <c r="AE59" s="46" t="str">
        <f>IF(Inputs!$B56="","",CQ59-DX59)</f>
        <v/>
      </c>
      <c r="AF59" s="46" t="str">
        <f>IF(Inputs!$B56="","",CR59-DY59)</f>
        <v/>
      </c>
      <c r="AG59" s="50" t="str">
        <f t="shared" si="4"/>
        <v/>
      </c>
      <c r="AH59" s="50"/>
      <c r="AJ59" s="27">
        <f>IF(AND(Inputs!$CO56=0,AJ$4&gt;=Inputs!$CM56),1,IF(AND(AJ$4&gt;=Inputs!$CM56,AJ$4&lt;Inputs!$CN56),1,IF(AND(AJ$4=Inputs!$CN56,AJ$4=Inputs!$CO56),1,IF(OR(AND(AJ$4=Inputs!$CN56+1,Inputs!$CN56=Inputs!$CO56),AND(AJ$4=Inputs!$CN56+2,Inputs!$CN56=Inputs!$CO56)),0,IF(AJ$4=Inputs!$CN56,0.8,IF(AJ$4=Inputs!$CN56+1,0.6,IF(AJ$4=Inputs!$CN56+2,0.4,IF(AJ$4=Inputs!$CO56,0.2,IF(AND(AJ$4&gt;=Inputs!$CL56,AJ$4&lt;Inputs!$CM56),(AJ$4-Inputs!$CL56+1)/(Inputs!$AI56+1),0)))))))))</f>
        <v>0</v>
      </c>
      <c r="AK59" s="27">
        <f>IF(AND(Inputs!$CO56=0,AK$4&gt;=Inputs!$CM56),1,IF(AND(AK$4&gt;=Inputs!$CM56,AK$4&lt;Inputs!$CN56),1,IF(AND(AK$4=Inputs!$CN56,AK$4=Inputs!$CO56),1,IF(OR(AND(AK$4=Inputs!$CN56+1,Inputs!$CN56=Inputs!$CO56),AND(AK$4=Inputs!$CN56+2,Inputs!$CN56=Inputs!$CO56)),0,IF(AK$4=Inputs!$CN56,0.8,IF(AK$4=Inputs!$CN56+1,0.6,IF(AK$4=Inputs!$CN56+2,0.4,IF(AK$4=Inputs!$CO56,0.2,IF(AND(AK$4&gt;=Inputs!$CL56,AK$4&lt;Inputs!$CM56),(AK$4-Inputs!$CL56+1)/(Inputs!$AI56+1),0)))))))))</f>
        <v>0</v>
      </c>
      <c r="AL59" s="27">
        <f>IF(AND(Inputs!$CO56=0,AL$4&gt;=Inputs!$CM56),1,IF(AND(AL$4&gt;=Inputs!$CM56,AL$4&lt;Inputs!$CN56),1,IF(AND(AL$4=Inputs!$CN56,AL$4=Inputs!$CO56),1,IF(OR(AND(AL$4=Inputs!$CN56+1,Inputs!$CN56=Inputs!$CO56),AND(AL$4=Inputs!$CN56+2,Inputs!$CN56=Inputs!$CO56)),0,IF(AL$4=Inputs!$CN56,0.8,IF(AL$4=Inputs!$CN56+1,0.6,IF(AL$4=Inputs!$CN56+2,0.4,IF(AL$4=Inputs!$CO56,0.2,IF(AND(AL$4&gt;=Inputs!$CL56,AL$4&lt;Inputs!$CM56),(AL$4-Inputs!$CL56+1)/(Inputs!$AI56+1),0)))))))))</f>
        <v>0</v>
      </c>
      <c r="AM59" s="27">
        <f>IF(AND(Inputs!$CO56=0,AM$4&gt;=Inputs!$CM56),1,IF(AND(AM$4&gt;=Inputs!$CM56,AM$4&lt;Inputs!$CN56),1,IF(AND(AM$4=Inputs!$CN56,AM$4=Inputs!$CO56),1,IF(OR(AND(AM$4=Inputs!$CN56+1,Inputs!$CN56=Inputs!$CO56),AND(AM$4=Inputs!$CN56+2,Inputs!$CN56=Inputs!$CO56)),0,IF(AM$4=Inputs!$CN56,0.8,IF(AM$4=Inputs!$CN56+1,0.6,IF(AM$4=Inputs!$CN56+2,0.4,IF(AM$4=Inputs!$CO56,0.2,IF(AND(AM$4&gt;=Inputs!$CL56,AM$4&lt;Inputs!$CM56),(AM$4-Inputs!$CL56+1)/(Inputs!$AI56+1),0)))))))))</f>
        <v>0</v>
      </c>
      <c r="AN59" s="27">
        <f>IF(AND(Inputs!$CO56=0,AN$4&gt;=Inputs!$CM56),1,IF(AND(AN$4&gt;=Inputs!$CM56,AN$4&lt;Inputs!$CN56),1,IF(AND(AN$4=Inputs!$CN56,AN$4=Inputs!$CO56),1,IF(OR(AND(AN$4=Inputs!$CN56+1,Inputs!$CN56=Inputs!$CO56),AND(AN$4=Inputs!$CN56+2,Inputs!$CN56=Inputs!$CO56)),0,IF(AN$4=Inputs!$CN56,0.8,IF(AN$4=Inputs!$CN56+1,0.6,IF(AN$4=Inputs!$CN56+2,0.4,IF(AN$4=Inputs!$CO56,0.2,IF(AND(AN$4&gt;=Inputs!$CL56,AN$4&lt;Inputs!$CM56),(AN$4-Inputs!$CL56+1)/(Inputs!$AI56+1),0)))))))))</f>
        <v>0</v>
      </c>
      <c r="AO59" s="27">
        <f>IF(AND(Inputs!$CO56=0,AO$4&gt;=Inputs!$CM56),1,IF(AND(AO$4&gt;=Inputs!$CM56,AO$4&lt;Inputs!$CN56),1,IF(AND(AO$4=Inputs!$CN56,AO$4=Inputs!$CO56),1,IF(OR(AND(AO$4=Inputs!$CN56+1,Inputs!$CN56=Inputs!$CO56),AND(AO$4=Inputs!$CN56+2,Inputs!$CN56=Inputs!$CO56)),0,IF(AO$4=Inputs!$CN56,0.8,IF(AO$4=Inputs!$CN56+1,0.6,IF(AO$4=Inputs!$CN56+2,0.4,IF(AO$4=Inputs!$CO56,0.2,IF(AND(AO$4&gt;=Inputs!$CL56,AO$4&lt;Inputs!$CM56),(AO$4-Inputs!$CL56+1)/(Inputs!$AI56+1),0)))))))))</f>
        <v>0</v>
      </c>
      <c r="AP59" s="27">
        <f>IF(AND(Inputs!$CO56=0,AP$4&gt;=Inputs!$CM56),1,IF(AND(AP$4&gt;=Inputs!$CM56,AP$4&lt;Inputs!$CN56),1,IF(AND(AP$4=Inputs!$CN56,AP$4=Inputs!$CO56),1,IF(OR(AND(AP$4=Inputs!$CN56+1,Inputs!$CN56=Inputs!$CO56),AND(AP$4=Inputs!$CN56+2,Inputs!$CN56=Inputs!$CO56)),0,IF(AP$4=Inputs!$CN56,0.8,IF(AP$4=Inputs!$CN56+1,0.6,IF(AP$4=Inputs!$CN56+2,0.4,IF(AP$4=Inputs!$CO56,0.2,IF(AND(AP$4&gt;=Inputs!$CL56,AP$4&lt;Inputs!$CM56),(AP$4-Inputs!$CL56+1)/(Inputs!$AI56+1),0)))))))))</f>
        <v>0</v>
      </c>
      <c r="AQ59" s="27">
        <f>IF(AND(Inputs!$CO56=0,AQ$4&gt;=Inputs!$CM56),1,IF(AND(AQ$4&gt;=Inputs!$CM56,AQ$4&lt;Inputs!$CN56),1,IF(AND(AQ$4=Inputs!$CN56,AQ$4=Inputs!$CO56),1,IF(OR(AND(AQ$4=Inputs!$CN56+1,Inputs!$CN56=Inputs!$CO56),AND(AQ$4=Inputs!$CN56+2,Inputs!$CN56=Inputs!$CO56)),0,IF(AQ$4=Inputs!$CN56,0.8,IF(AQ$4=Inputs!$CN56+1,0.6,IF(AQ$4=Inputs!$CN56+2,0.4,IF(AQ$4=Inputs!$CO56,0.2,IF(AND(AQ$4&gt;=Inputs!$CL56,AQ$4&lt;Inputs!$CM56),(AQ$4-Inputs!$CL56+1)/(Inputs!$AI56+1),0)))))))))</f>
        <v>0</v>
      </c>
      <c r="AR59" s="27">
        <f>IF(AND(Inputs!$CO56=0,AR$4&gt;=Inputs!$CM56),1,IF(AND(AR$4&gt;=Inputs!$CM56,AR$4&lt;Inputs!$CN56),1,IF(AND(AR$4=Inputs!$CN56,AR$4=Inputs!$CO56),1,IF(OR(AND(AR$4=Inputs!$CN56+1,Inputs!$CN56=Inputs!$CO56),AND(AR$4=Inputs!$CN56+2,Inputs!$CN56=Inputs!$CO56)),0,IF(AR$4=Inputs!$CN56,0.8,IF(AR$4=Inputs!$CN56+1,0.6,IF(AR$4=Inputs!$CN56+2,0.4,IF(AR$4=Inputs!$CO56,0.2,IF(AND(AR$4&gt;=Inputs!$CL56,AR$4&lt;Inputs!$CM56),(AR$4-Inputs!$CL56+1)/(Inputs!$AI56+1),0)))))))))</f>
        <v>0</v>
      </c>
      <c r="AS59" s="27">
        <f>IF(AND(Inputs!$CO56=0,AS$4&gt;=Inputs!$CM56),1,IF(AND(AS$4&gt;=Inputs!$CM56,AS$4&lt;Inputs!$CN56),1,IF(AND(AS$4=Inputs!$CN56,AS$4=Inputs!$CO56),1,IF(OR(AND(AS$4=Inputs!$CN56+1,Inputs!$CN56=Inputs!$CO56),AND(AS$4=Inputs!$CN56+2,Inputs!$CN56=Inputs!$CO56)),0,IF(AS$4=Inputs!$CN56,0.8,IF(AS$4=Inputs!$CN56+1,0.6,IF(AS$4=Inputs!$CN56+2,0.4,IF(AS$4=Inputs!$CO56,0.2,IF(AND(AS$4&gt;=Inputs!$CL56,AS$4&lt;Inputs!$CM56),(AS$4-Inputs!$CL56+1)/(Inputs!$AI56+1),0)))))))))</f>
        <v>0</v>
      </c>
      <c r="AT59" s="27">
        <f>IF(AND(Inputs!$CO56=0,AT$4&gt;=Inputs!$CM56),1,IF(AND(AT$4&gt;=Inputs!$CM56,AT$4&lt;Inputs!$CN56),1,IF(AND(AT$4=Inputs!$CN56,AT$4=Inputs!$CO56),1,IF(OR(AND(AT$4=Inputs!$CN56+1,Inputs!$CN56=Inputs!$CO56),AND(AT$4=Inputs!$CN56+2,Inputs!$CN56=Inputs!$CO56)),0,IF(AT$4=Inputs!$CN56,0.8,IF(AT$4=Inputs!$CN56+1,0.6,IF(AT$4=Inputs!$CN56+2,0.4,IF(AT$4=Inputs!$CO56,0.2,IF(AND(AT$4&gt;=Inputs!$CL56,AT$4&lt;Inputs!$CM56),(AT$4-Inputs!$CL56+1)/(Inputs!$AI56+1),0)))))))))</f>
        <v>0</v>
      </c>
      <c r="AU59" s="27">
        <f>IF(AND(Inputs!$CO56=0,AU$4&gt;=Inputs!$CM56),1,IF(AND(AU$4&gt;=Inputs!$CM56,AU$4&lt;Inputs!$CN56),1,IF(AND(AU$4=Inputs!$CN56,AU$4=Inputs!$CO56),1,IF(OR(AND(AU$4=Inputs!$CN56+1,Inputs!$CN56=Inputs!$CO56),AND(AU$4=Inputs!$CN56+2,Inputs!$CN56=Inputs!$CO56)),0,IF(AU$4=Inputs!$CN56,0.8,IF(AU$4=Inputs!$CN56+1,0.6,IF(AU$4=Inputs!$CN56+2,0.4,IF(AU$4=Inputs!$CO56,0.2,IF(AND(AU$4&gt;=Inputs!$CL56,AU$4&lt;Inputs!$CM56),(AU$4-Inputs!$CL56+1)/(Inputs!$AI56+1),0)))))))))</f>
        <v>0</v>
      </c>
      <c r="AV59" s="27">
        <f>IF(AND(Inputs!$CO56=0,AV$4&gt;=Inputs!$CM56),1,IF(AND(AV$4&gt;=Inputs!$CM56,AV$4&lt;Inputs!$CN56),1,IF(AND(AV$4=Inputs!$CN56,AV$4=Inputs!$CO56),1,IF(OR(AND(AV$4=Inputs!$CN56+1,Inputs!$CN56=Inputs!$CO56),AND(AV$4=Inputs!$CN56+2,Inputs!$CN56=Inputs!$CO56)),0,IF(AV$4=Inputs!$CN56,0.8,IF(AV$4=Inputs!$CN56+1,0.6,IF(AV$4=Inputs!$CN56+2,0.4,IF(AV$4=Inputs!$CO56,0.2,IF(AND(AV$4&gt;=Inputs!$CL56,AV$4&lt;Inputs!$CM56),(AV$4-Inputs!$CL56+1)/(Inputs!$AI56+1),0)))))))))</f>
        <v>0</v>
      </c>
      <c r="AW59" s="27">
        <f>IF(AND(Inputs!$CO56=0,AW$4&gt;=Inputs!$CM56),1,IF(AND(AW$4&gt;=Inputs!$CM56,AW$4&lt;Inputs!$CN56),1,IF(AND(AW$4=Inputs!$CN56,AW$4=Inputs!$CO56),1,IF(OR(AND(AW$4=Inputs!$CN56+1,Inputs!$CN56=Inputs!$CO56),AND(AW$4=Inputs!$CN56+2,Inputs!$CN56=Inputs!$CO56)),0,IF(AW$4=Inputs!$CN56,0.8,IF(AW$4=Inputs!$CN56+1,0.6,IF(AW$4=Inputs!$CN56+2,0.4,IF(AW$4=Inputs!$CO56,0.2,IF(AND(AW$4&gt;=Inputs!$CL56,AW$4&lt;Inputs!$CM56),(AW$4-Inputs!$CL56+1)/(Inputs!$AI56+1),0)))))))))</f>
        <v>0</v>
      </c>
      <c r="AX59" s="27">
        <f>IF(AND(Inputs!$CO56=0,AX$4&gt;=Inputs!$CM56),1,IF(AND(AX$4&gt;=Inputs!$CM56,AX$4&lt;Inputs!$CN56),1,IF(AND(AX$4=Inputs!$CN56,AX$4=Inputs!$CO56),1,IF(OR(AND(AX$4=Inputs!$CN56+1,Inputs!$CN56=Inputs!$CO56),AND(AX$4=Inputs!$CN56+2,Inputs!$CN56=Inputs!$CO56)),0,IF(AX$4=Inputs!$CN56,0.8,IF(AX$4=Inputs!$CN56+1,0.6,IF(AX$4=Inputs!$CN56+2,0.4,IF(AX$4=Inputs!$CO56,0.2,IF(AND(AX$4&gt;=Inputs!$CL56,AX$4&lt;Inputs!$CM56),(AX$4-Inputs!$CL56+1)/(Inputs!$AI56+1),0)))))))))</f>
        <v>0</v>
      </c>
      <c r="AY59" s="27">
        <f>IF(AND(Inputs!$CO56=0,AY$4&gt;=Inputs!$CM56),1,IF(AND(AY$4&gt;=Inputs!$CM56,AY$4&lt;Inputs!$CN56),1,IF(AND(AY$4=Inputs!$CN56,AY$4=Inputs!$CO56),1,IF(OR(AND(AY$4=Inputs!$CN56+1,Inputs!$CN56=Inputs!$CO56),AND(AY$4=Inputs!$CN56+2,Inputs!$CN56=Inputs!$CO56)),0,IF(AY$4=Inputs!$CN56,0.8,IF(AY$4=Inputs!$CN56+1,0.6,IF(AY$4=Inputs!$CN56+2,0.4,IF(AY$4=Inputs!$CO56,0.2,IF(AND(AY$4&gt;=Inputs!$CL56,AY$4&lt;Inputs!$CM56),(AY$4-Inputs!$CL56+1)/(Inputs!$AI56+1),0)))))))))</f>
        <v>0</v>
      </c>
      <c r="AZ59" s="27">
        <f>IF(AND(Inputs!$CO56=0,AZ$4&gt;=Inputs!$CM56),1,IF(AND(AZ$4&gt;=Inputs!$CM56,AZ$4&lt;Inputs!$CN56),1,IF(AND(AZ$4=Inputs!$CN56,AZ$4=Inputs!$CO56),1,IF(OR(AND(AZ$4=Inputs!$CN56+1,Inputs!$CN56=Inputs!$CO56),AND(AZ$4=Inputs!$CN56+2,Inputs!$CN56=Inputs!$CO56)),0,IF(AZ$4=Inputs!$CN56,0.8,IF(AZ$4=Inputs!$CN56+1,0.6,IF(AZ$4=Inputs!$CN56+2,0.4,IF(AZ$4=Inputs!$CO56,0.2,IF(AND(AZ$4&gt;=Inputs!$CL56,AZ$4&lt;Inputs!$CM56),(AZ$4-Inputs!$CL56+1)/(Inputs!$AI56+1),0)))))))))</f>
        <v>0</v>
      </c>
      <c r="BA59" s="27">
        <f>IF(AND(Inputs!$CO56=0,BA$4&gt;=Inputs!$CM56),1,IF(AND(BA$4&gt;=Inputs!$CM56,BA$4&lt;Inputs!$CN56),1,IF(AND(BA$4=Inputs!$CN56,BA$4=Inputs!$CO56),1,IF(OR(AND(BA$4=Inputs!$CN56+1,Inputs!$CN56=Inputs!$CO56),AND(BA$4=Inputs!$CN56+2,Inputs!$CN56=Inputs!$CO56)),0,IF(BA$4=Inputs!$CN56,0.8,IF(BA$4=Inputs!$CN56+1,0.6,IF(BA$4=Inputs!$CN56+2,0.4,IF(BA$4=Inputs!$CO56,0.2,IF(AND(BA$4&gt;=Inputs!$CL56,BA$4&lt;Inputs!$CM56),(BA$4-Inputs!$CL56+1)/(Inputs!$AI56+1),0)))))))))</f>
        <v>0</v>
      </c>
      <c r="BB59" s="27">
        <f>IF(AND(Inputs!$CO56=0,BB$4&gt;=Inputs!$CM56),1,IF(AND(BB$4&gt;=Inputs!$CM56,BB$4&lt;Inputs!$CN56),1,IF(AND(BB$4=Inputs!$CN56,BB$4=Inputs!$CO56),1,IF(OR(AND(BB$4=Inputs!$CN56+1,Inputs!$CN56=Inputs!$CO56),AND(BB$4=Inputs!$CN56+2,Inputs!$CN56=Inputs!$CO56)),0,IF(BB$4=Inputs!$CN56,0.8,IF(BB$4=Inputs!$CN56+1,0.6,IF(BB$4=Inputs!$CN56+2,0.4,IF(BB$4=Inputs!$CO56,0.2,IF(AND(BB$4&gt;=Inputs!$CL56,BB$4&lt;Inputs!$CM56),(BB$4-Inputs!$CL56+1)/(Inputs!$AI56+1),0)))))))))</f>
        <v>0</v>
      </c>
      <c r="BC59" s="27">
        <f>IF(AND(Inputs!$CO56=0,BC$4&gt;=Inputs!$CM56),1,IF(AND(BC$4&gt;=Inputs!$CM56,BC$4&lt;Inputs!$CN56),1,IF(AND(BC$4=Inputs!$CN56,BC$4=Inputs!$CO56),1,IF(OR(AND(BC$4=Inputs!$CN56+1,Inputs!$CN56=Inputs!$CO56),AND(BC$4=Inputs!$CN56+2,Inputs!$CN56=Inputs!$CO56)),0,IF(BC$4=Inputs!$CN56,0.8,IF(BC$4=Inputs!$CN56+1,0.6,IF(BC$4=Inputs!$CN56+2,0.4,IF(BC$4=Inputs!$CO56,0.2,IF(AND(BC$4&gt;=Inputs!$CL56,BC$4&lt;Inputs!$CM56),(BC$4-Inputs!$CL56+1)/(Inputs!$AI56+1),0)))))))))</f>
        <v>0</v>
      </c>
      <c r="BD59" s="27">
        <f>IF(AND(Inputs!$CO56=0,BD$4&gt;=Inputs!$CM56),1,IF(AND(BD$4&gt;=Inputs!$CM56,BD$4&lt;Inputs!$CN56),1,IF(AND(BD$4=Inputs!$CN56,BD$4=Inputs!$CO56),1,IF(OR(AND(BD$4=Inputs!$CN56+1,Inputs!$CN56=Inputs!$CO56),AND(BD$4=Inputs!$CN56+2,Inputs!$CN56=Inputs!$CO56)),0,IF(BD$4=Inputs!$CN56,0.8,IF(BD$4=Inputs!$CN56+1,0.6,IF(BD$4=Inputs!$CN56+2,0.4,IF(BD$4=Inputs!$CO56,0.2,IF(AND(BD$4&gt;=Inputs!$CL56,BD$4&lt;Inputs!$CM56),(BD$4-Inputs!$CL56+1)/(Inputs!$AI56+1),0)))))))))</f>
        <v>0</v>
      </c>
      <c r="BE59" s="27">
        <f>IF(AND(Inputs!$CO56=0,BE$4&gt;=Inputs!$CM56),1,IF(AND(BE$4&gt;=Inputs!$CM56,BE$4&lt;Inputs!$CN56),1,IF(AND(BE$4=Inputs!$CN56,BE$4=Inputs!$CO56),1,IF(OR(AND(BE$4=Inputs!$CN56+1,Inputs!$CN56=Inputs!$CO56),AND(BE$4=Inputs!$CN56+2,Inputs!$CN56=Inputs!$CO56)),0,IF(BE$4=Inputs!$CN56,0.8,IF(BE$4=Inputs!$CN56+1,0.6,IF(BE$4=Inputs!$CN56+2,0.4,IF(BE$4=Inputs!$CO56,0.2,IF(AND(BE$4&gt;=Inputs!$CL56,BE$4&lt;Inputs!$CM56),(BE$4-Inputs!$CL56+1)/(Inputs!$AI56+1),0)))))))))</f>
        <v>0</v>
      </c>
      <c r="BF59" s="27">
        <f>IF(AND(Inputs!$CO56=0,BF$4&gt;=Inputs!$CM56),1,IF(AND(BF$4&gt;=Inputs!$CM56,BF$4&lt;Inputs!$CN56),1,IF(AND(BF$4=Inputs!$CN56,BF$4=Inputs!$CO56),1,IF(OR(AND(BF$4=Inputs!$CN56+1,Inputs!$CN56=Inputs!$CO56),AND(BF$4=Inputs!$CN56+2,Inputs!$CN56=Inputs!$CO56)),0,IF(BF$4=Inputs!$CN56,0.8,IF(BF$4=Inputs!$CN56+1,0.6,IF(BF$4=Inputs!$CN56+2,0.4,IF(BF$4=Inputs!$CO56,0.2,IF(AND(BF$4&gt;=Inputs!$CL56,BF$4&lt;Inputs!$CM56),(BF$4-Inputs!$CL56+1)/(Inputs!$AI56+1),0)))))))))</f>
        <v>0</v>
      </c>
      <c r="BG59" s="27">
        <f>IF(AND(Inputs!$CO56=0,BG$4&gt;=Inputs!$CM56),1,IF(AND(BG$4&gt;=Inputs!$CM56,BG$4&lt;Inputs!$CN56),1,IF(AND(BG$4=Inputs!$CN56,BG$4=Inputs!$CO56),1,IF(OR(AND(BG$4=Inputs!$CN56+1,Inputs!$CN56=Inputs!$CO56),AND(BG$4=Inputs!$CN56+2,Inputs!$CN56=Inputs!$CO56)),0,IF(BG$4=Inputs!$CN56,0.8,IF(BG$4=Inputs!$CN56+1,0.6,IF(BG$4=Inputs!$CN56+2,0.4,IF(BG$4=Inputs!$CO56,0.2,IF(AND(BG$4&gt;=Inputs!$CL56,BG$4&lt;Inputs!$CM56),(BG$4-Inputs!$CL56+1)/(Inputs!$AI56+1),0)))))))))</f>
        <v>0</v>
      </c>
      <c r="BH59" s="27">
        <f>IF(AND(Inputs!$CO56=0,BH$4&gt;=Inputs!$CM56),1,IF(AND(BH$4&gt;=Inputs!$CM56,BH$4&lt;Inputs!$CN56),1,IF(AND(BH$4=Inputs!$CN56,BH$4=Inputs!$CO56),1,IF(OR(AND(BH$4=Inputs!$CN56+1,Inputs!$CN56=Inputs!$CO56),AND(BH$4=Inputs!$CN56+2,Inputs!$CN56=Inputs!$CO56)),0,IF(BH$4=Inputs!$CN56,0.8,IF(BH$4=Inputs!$CN56+1,0.6,IF(BH$4=Inputs!$CN56+2,0.4,IF(BH$4=Inputs!$CO56,0.2,IF(AND(BH$4&gt;=Inputs!$CL56,BH$4&lt;Inputs!$CM56),(BH$4-Inputs!$CL56+1)/(Inputs!$AI56+1),0)))))))))</f>
        <v>0</v>
      </c>
      <c r="BI59" s="27">
        <f>IF(AND(Inputs!$CO56=0,BI$4&gt;=Inputs!$CM56),1,IF(AND(BI$4&gt;=Inputs!$CM56,BI$4&lt;Inputs!$CN56),1,IF(AND(BI$4=Inputs!$CN56,BI$4=Inputs!$CO56),1,IF(OR(AND(BI$4=Inputs!$CN56+1,Inputs!$CN56=Inputs!$CO56),AND(BI$4=Inputs!$CN56+2,Inputs!$CN56=Inputs!$CO56)),0,IF(BI$4=Inputs!$CN56,0.8,IF(BI$4=Inputs!$CN56+1,0.6,IF(BI$4=Inputs!$CN56+2,0.4,IF(BI$4=Inputs!$CO56,0.2,IF(AND(BI$4&gt;=Inputs!$CL56,BI$4&lt;Inputs!$CM56),(BI$4-Inputs!$CL56+1)/(Inputs!$AI56+1),0)))))))))</f>
        <v>0</v>
      </c>
      <c r="BJ59" s="27">
        <f>IF(AND(Inputs!$CO56=0,BJ$4&gt;=Inputs!$CM56),1,IF(AND(BJ$4&gt;=Inputs!$CM56,BJ$4&lt;Inputs!$CN56),1,IF(AND(BJ$4=Inputs!$CN56,BJ$4=Inputs!$CO56),1,IF(OR(AND(BJ$4=Inputs!$CN56+1,Inputs!$CN56=Inputs!$CO56),AND(BJ$4=Inputs!$CN56+2,Inputs!$CN56=Inputs!$CO56)),0,IF(BJ$4=Inputs!$CN56,0.8,IF(BJ$4=Inputs!$CN56+1,0.6,IF(BJ$4=Inputs!$CN56+2,0.4,IF(BJ$4=Inputs!$CO56,0.2,IF(AND(BJ$4&gt;=Inputs!$CL56,BJ$4&lt;Inputs!$CM56),(BJ$4-Inputs!$CL56+1)/(Inputs!$AI56+1),0)))))))))</f>
        <v>0</v>
      </c>
      <c r="BK59" s="27">
        <f>IF(AND(Inputs!$CO56=0,BK$4&gt;=Inputs!$CM56),1,IF(AND(BK$4&gt;=Inputs!$CM56,BK$4&lt;Inputs!$CN56),1,IF(AND(BK$4=Inputs!$CN56,BK$4=Inputs!$CO56),1,IF(OR(AND(BK$4=Inputs!$CN56+1,Inputs!$CN56=Inputs!$CO56),AND(BK$4=Inputs!$CN56+2,Inputs!$CN56=Inputs!$CO56)),0,IF(BK$4=Inputs!$CN56,0.8,IF(BK$4=Inputs!$CN56+1,0.6,IF(BK$4=Inputs!$CN56+2,0.4,IF(BK$4=Inputs!$CO56,0.2,IF(AND(BK$4&gt;=Inputs!$CL56,BK$4&lt;Inputs!$CM56),(BK$4-Inputs!$CL56+1)/(Inputs!$AI56+1),0)))))))))</f>
        <v>0</v>
      </c>
      <c r="BL59" s="27">
        <f>IF(AND(Inputs!$CO56=0,BL$4&gt;=Inputs!$CM56),1,IF(AND(BL$4&gt;=Inputs!$CM56,BL$4&lt;Inputs!$CN56),1,IF(AND(BL$4=Inputs!$CN56,BL$4=Inputs!$CO56),1,IF(OR(AND(BL$4=Inputs!$CN56+1,Inputs!$CN56=Inputs!$CO56),AND(BL$4=Inputs!$CN56+2,Inputs!$CN56=Inputs!$CO56)),0,IF(BL$4=Inputs!$CN56,0.8,IF(BL$4=Inputs!$CN56+1,0.6,IF(BL$4=Inputs!$CN56+2,0.4,IF(BL$4=Inputs!$CO56,0.2,IF(AND(BL$4&gt;=Inputs!$CL56,BL$4&lt;Inputs!$CM56),(BL$4-Inputs!$CL56+1)/(Inputs!$AI56+1),0)))))))))</f>
        <v>0</v>
      </c>
      <c r="BM59" s="27">
        <f>IF(AND(Inputs!$CO56=0,BM$4&gt;=Inputs!$CM56),1,IF(AND(BM$4&gt;=Inputs!$CM56,BM$4&lt;Inputs!$CN56),1,IF(AND(BM$4=Inputs!$CN56,BM$4=Inputs!$CO56),1,IF(OR(AND(BM$4=Inputs!$CN56+1,Inputs!$CN56=Inputs!$CO56),AND(BM$4=Inputs!$CN56+2,Inputs!$CN56=Inputs!$CO56)),0,IF(BM$4=Inputs!$CN56,0.8,IF(BM$4=Inputs!$CN56+1,0.6,IF(BM$4=Inputs!$CN56+2,0.4,IF(BM$4=Inputs!$CO56,0.2,IF(AND(BM$4&gt;=Inputs!$CL56,BM$4&lt;Inputs!$CM56),(BM$4-Inputs!$CL56+1)/(Inputs!$AI56+1),0)))))))))</f>
        <v>0</v>
      </c>
      <c r="BO59" s="46" t="str">
        <f>IF(Inputs!$B56="","",(ROUND(Inputs!$BC56*AJ59,0)))</f>
        <v/>
      </c>
      <c r="BP59" s="46" t="str">
        <f>IF(Inputs!$B56="","",(ROUND(Inputs!$BC56*AK59,0)))</f>
        <v/>
      </c>
      <c r="BQ59" s="46" t="str">
        <f>IF(Inputs!$B56="","",(ROUND(Inputs!$BC56*AL59,0)))</f>
        <v/>
      </c>
      <c r="BR59" s="46" t="str">
        <f>IF(Inputs!$B56="","",(ROUND(Inputs!$BC56*AM59,0)))</f>
        <v/>
      </c>
      <c r="BS59" s="46" t="str">
        <f>IF(Inputs!$B56="","",(ROUND(Inputs!$BC56*AN59,0)))</f>
        <v/>
      </c>
      <c r="BT59" s="46" t="str">
        <f>IF(Inputs!$B56="","",(ROUND(Inputs!$BC56*AO59,0)))</f>
        <v/>
      </c>
      <c r="BU59" s="46" t="str">
        <f>IF(Inputs!$B56="","",(ROUND(Inputs!$BC56*AP59,0)))</f>
        <v/>
      </c>
      <c r="BV59" s="46" t="str">
        <f>IF(Inputs!$B56="","",(ROUND(Inputs!$BC56*AQ59,0)))</f>
        <v/>
      </c>
      <c r="BW59" s="46" t="str">
        <f>IF(Inputs!$B56="","",(ROUND(Inputs!$BC56*AR59,0)))</f>
        <v/>
      </c>
      <c r="BX59" s="46" t="str">
        <f>IF(Inputs!$B56="","",(ROUND(Inputs!$BC56*AS59,0)))</f>
        <v/>
      </c>
      <c r="BY59" s="46" t="str">
        <f>IF(Inputs!$B56="","",(ROUND(Inputs!$BC56*AT59,0)))</f>
        <v/>
      </c>
      <c r="BZ59" s="46" t="str">
        <f>IF(Inputs!$B56="","",(ROUND(Inputs!$BC56*AU59,0)))</f>
        <v/>
      </c>
      <c r="CA59" s="46" t="str">
        <f>IF(Inputs!$B56="","",(ROUND(Inputs!$BC56*AV59,0)))</f>
        <v/>
      </c>
      <c r="CB59" s="46" t="str">
        <f>IF(Inputs!$B56="","",(ROUND(Inputs!$BC56*AW59,0)))</f>
        <v/>
      </c>
      <c r="CC59" s="46" t="str">
        <f>IF(Inputs!$B56="","",(ROUND(Inputs!$BC56*AX59,0)))</f>
        <v/>
      </c>
      <c r="CD59" s="46" t="str">
        <f>IF(Inputs!$B56="","",(ROUND(Inputs!$BC56*AY59,0)))</f>
        <v/>
      </c>
      <c r="CE59" s="46" t="str">
        <f>IF(Inputs!$B56="","",(ROUND(Inputs!$BC56*AZ59,0)))</f>
        <v/>
      </c>
      <c r="CF59" s="46" t="str">
        <f>IF(Inputs!$B56="","",(ROUND(Inputs!$BC56*BA59,0)))</f>
        <v/>
      </c>
      <c r="CG59" s="46" t="str">
        <f>IF(Inputs!$B56="","",(ROUND(Inputs!$BC56*BB59,0)))</f>
        <v/>
      </c>
      <c r="CH59" s="46" t="str">
        <f>IF(Inputs!$B56="","",(ROUND(Inputs!$BC56*BC59,0)))</f>
        <v/>
      </c>
      <c r="CI59" s="46" t="str">
        <f>IF(Inputs!$B56="","",(ROUND(Inputs!$BC56*BD59,0)))</f>
        <v/>
      </c>
      <c r="CJ59" s="46" t="str">
        <f>IF(Inputs!$B56="","",(ROUND(Inputs!$BC56*BE59,0)))</f>
        <v/>
      </c>
      <c r="CK59" s="46" t="str">
        <f>IF(Inputs!$B56="","",(ROUND(Inputs!$BC56*BF59,0)))</f>
        <v/>
      </c>
      <c r="CL59" s="46" t="str">
        <f>IF(Inputs!$B56="","",(ROUND(Inputs!$BC56*BG59,0)))</f>
        <v/>
      </c>
      <c r="CM59" s="46" t="str">
        <f>IF(Inputs!$B56="","",(ROUND(Inputs!$BC56*BH59,0)))</f>
        <v/>
      </c>
      <c r="CN59" s="46" t="str">
        <f>IF(Inputs!$B56="","",(ROUND(Inputs!$BC56*BI59,0)))</f>
        <v/>
      </c>
      <c r="CO59" s="46" t="str">
        <f>IF(Inputs!$B56="","",(ROUND(Inputs!$BC56*BJ59,0)))</f>
        <v/>
      </c>
      <c r="CP59" s="46" t="str">
        <f>IF(Inputs!$B56="","",(ROUND(Inputs!$BC56*BK59,0)))</f>
        <v/>
      </c>
      <c r="CQ59" s="46" t="str">
        <f>IF(Inputs!$B56="","",(ROUND(Inputs!$BC56*BL59,0)))</f>
        <v/>
      </c>
      <c r="CR59" s="46" t="str">
        <f>IF(Inputs!$B56="","",(ROUND(Inputs!$BC56*BM59,0)))</f>
        <v/>
      </c>
      <c r="CV59" s="46" t="str">
        <f>IF(A59="","",IF(AND(CV$4&lt;=Inputs!$CQ56,CV$4&gt;=Inputs!$CP56),Inputs!$AR56/(Inputs!$CQ56-Inputs!$CP56+1),0)+IF(CV$4=Inputs!$CL56,Inputs!$BD56,0))</f>
        <v/>
      </c>
      <c r="CW59" s="46" t="str">
        <f>IF(B59="","",IF(AND(CW$4&lt;=Inputs!$CQ56,CW$4&gt;=Inputs!$CP56),Inputs!$AR56/(Inputs!$CQ56-Inputs!$CP56+1),0)+IF(CW$4=Inputs!$CL56,Inputs!$BD56,0))</f>
        <v/>
      </c>
      <c r="CX59" s="46" t="str">
        <f>IF(C59="","",IF(AND(CX$4&lt;=Inputs!$CQ56,CX$4&gt;=Inputs!$CP56),Inputs!$AR56/(Inputs!$CQ56-Inputs!$CP56+1),0)+IF(CX$4=Inputs!$CL56,Inputs!$BD56,0))</f>
        <v/>
      </c>
      <c r="CY59" s="46" t="str">
        <f>IF(D59="","",IF(AND(CY$4&lt;=Inputs!$CQ56,CY$4&gt;=Inputs!$CP56),Inputs!$AR56/(Inputs!$CQ56-Inputs!$CP56+1),0)+IF(CY$4=Inputs!$CL56,Inputs!$BD56,0))</f>
        <v/>
      </c>
      <c r="CZ59" s="46" t="str">
        <f>IF(E59="","",IF(AND(CZ$4&lt;=Inputs!$CQ56,CZ$4&gt;=Inputs!$CP56),Inputs!$AR56/(Inputs!$CQ56-Inputs!$CP56+1),0)+IF(CZ$4=Inputs!$CL56,Inputs!$BD56,0))</f>
        <v/>
      </c>
      <c r="DA59" s="46" t="str">
        <f>IF(F59="","",IF(AND(DA$4&lt;=Inputs!$CQ56,DA$4&gt;=Inputs!$CP56),Inputs!$AR56/(Inputs!$CQ56-Inputs!$CP56+1),0)+IF(DA$4=Inputs!$CL56,Inputs!$BD56,0))</f>
        <v/>
      </c>
      <c r="DB59" s="46" t="str">
        <f>IF(G59="","",IF(AND(DB$4&lt;=Inputs!$CQ56,DB$4&gt;=Inputs!$CP56),Inputs!$AR56/(Inputs!$CQ56-Inputs!$CP56+1),0)+IF(DB$4=Inputs!$CL56,Inputs!$BD56,0))</f>
        <v/>
      </c>
      <c r="DC59" s="46" t="str">
        <f>IF(H59="","",IF(AND(DC$4&lt;=Inputs!$CQ56,DC$4&gt;=Inputs!$CP56),Inputs!$AR56/(Inputs!$CQ56-Inputs!$CP56+1),0)+IF(DC$4=Inputs!$CL56,Inputs!$BD56,0))</f>
        <v/>
      </c>
      <c r="DD59" s="46" t="str">
        <f>IF(I59="","",IF(AND(DD$4&lt;=Inputs!$CQ56,DD$4&gt;=Inputs!$CP56),Inputs!$AR56/(Inputs!$CQ56-Inputs!$CP56+1),0)+IF(DD$4=Inputs!$CL56,Inputs!$BD56,0))</f>
        <v/>
      </c>
      <c r="DE59" s="46" t="str">
        <f>IF(J59="","",IF(AND(DE$4&lt;=Inputs!$CQ56,DE$4&gt;=Inputs!$CP56),Inputs!$AR56/(Inputs!$CQ56-Inputs!$CP56+1),0)+IF(DE$4=Inputs!$CL56,Inputs!$BD56,0))</f>
        <v/>
      </c>
      <c r="DF59" s="46" t="str">
        <f>IF(K59="","",IF(AND(DF$4&lt;=Inputs!$CQ56,DF$4&gt;=Inputs!$CP56),Inputs!$AR56/(Inputs!$CQ56-Inputs!$CP56+1),0)+IF(DF$4=Inputs!$CL56,Inputs!$BD56,0))</f>
        <v/>
      </c>
      <c r="DG59" s="46" t="str">
        <f>IF(L59="","",IF(AND(DG$4&lt;=Inputs!$CQ56,DG$4&gt;=Inputs!$CP56),Inputs!$AR56/(Inputs!$CQ56-Inputs!$CP56+1),0)+IF(DG$4=Inputs!$CL56,Inputs!$BD56,0))</f>
        <v/>
      </c>
      <c r="DH59" s="46" t="str">
        <f>IF(M59="","",IF(AND(DH$4&lt;=Inputs!$CQ56,DH$4&gt;=Inputs!$CP56),Inputs!$AR56/(Inputs!$CQ56-Inputs!$CP56+1),0)+IF(DH$4=Inputs!$CL56,Inputs!$BD56,0))</f>
        <v/>
      </c>
      <c r="DI59" s="46" t="str">
        <f>IF(N59="","",IF(AND(DI$4&lt;=Inputs!$CQ56,DI$4&gt;=Inputs!$CP56),Inputs!$AR56/(Inputs!$CQ56-Inputs!$CP56+1),0)+IF(DI$4=Inputs!$CL56,Inputs!$BD56,0))</f>
        <v/>
      </c>
      <c r="DJ59" s="46" t="str">
        <f>IF(O59="","",IF(AND(DJ$4&lt;=Inputs!$CQ56,DJ$4&gt;=Inputs!$CP56),Inputs!$AR56/(Inputs!$CQ56-Inputs!$CP56+1),0)+IF(DJ$4=Inputs!$CL56,Inputs!$BD56,0))</f>
        <v/>
      </c>
      <c r="DK59" s="46" t="str">
        <f>IF(P59="","",IF(AND(DK$4&lt;=Inputs!$CQ56,DK$4&gt;=Inputs!$CP56),Inputs!$AR56/(Inputs!$CQ56-Inputs!$CP56+1),0)+IF(DK$4=Inputs!$CL56,Inputs!$BD56,0))</f>
        <v/>
      </c>
      <c r="DL59" s="46" t="str">
        <f>IF(Q59="","",IF(AND(DL$4&lt;=Inputs!$CQ56,DL$4&gt;=Inputs!$CP56),Inputs!$AR56/(Inputs!$CQ56-Inputs!$CP56+1),0)+IF(DL$4=Inputs!$CL56,Inputs!$BD56,0))</f>
        <v/>
      </c>
      <c r="DM59" s="46" t="str">
        <f>IF(R59="","",IF(AND(DM$4&lt;=Inputs!$CQ56,DM$4&gt;=Inputs!$CP56),Inputs!$AR56/(Inputs!$CQ56-Inputs!$CP56+1),0)+IF(DM$4=Inputs!$CL56,Inputs!$BD56,0))</f>
        <v/>
      </c>
      <c r="DN59" s="46" t="str">
        <f>IF(S59="","",IF(AND(DN$4&lt;=Inputs!$CQ56,DN$4&gt;=Inputs!$CP56),Inputs!$AR56/(Inputs!$CQ56-Inputs!$CP56+1),0)+IF(DN$4=Inputs!$CL56,Inputs!$BD56,0))</f>
        <v/>
      </c>
      <c r="DO59" s="46" t="str">
        <f>IF(T59="","",IF(AND(DO$4&lt;=Inputs!$CQ56,DO$4&gt;=Inputs!$CP56),Inputs!$AR56/(Inputs!$CQ56-Inputs!$CP56+1),0)+IF(DO$4=Inputs!$CL56,Inputs!$BD56,0))</f>
        <v/>
      </c>
      <c r="DP59" s="46" t="str">
        <f>IF(U59="","",IF(AND(DP$4&lt;=Inputs!$CQ56,DP$4&gt;=Inputs!$CP56),Inputs!$AR56/(Inputs!$CQ56-Inputs!$CP56+1),0)+IF(DP$4=Inputs!$CL56,Inputs!$BD56,0))</f>
        <v/>
      </c>
      <c r="DQ59" s="46" t="str">
        <f>IF(V59="","",IF(AND(DQ$4&lt;=Inputs!$CQ56,DQ$4&gt;=Inputs!$CP56),Inputs!$AR56/(Inputs!$CQ56-Inputs!$CP56+1),0)+IF(DQ$4=Inputs!$CL56,Inputs!$BD56,0))</f>
        <v/>
      </c>
      <c r="DR59" s="46" t="str">
        <f>IF(W59="","",IF(AND(DR$4&lt;=Inputs!$CQ56,DR$4&gt;=Inputs!$CP56),Inputs!$AR56/(Inputs!$CQ56-Inputs!$CP56+1),0)+IF(DR$4=Inputs!$CL56,Inputs!$BD56,0))</f>
        <v/>
      </c>
      <c r="DS59" s="46" t="str">
        <f>IF(X59="","",IF(AND(DS$4&lt;=Inputs!$CQ56,DS$4&gt;=Inputs!$CP56),Inputs!$AR56/(Inputs!$CQ56-Inputs!$CP56+1),0)+IF(DS$4=Inputs!$CL56,Inputs!$BD56,0))</f>
        <v/>
      </c>
      <c r="DT59" s="46" t="str">
        <f>IF(Y59="","",IF(AND(DT$4&lt;=Inputs!$CQ56,DT$4&gt;=Inputs!$CP56),Inputs!$AR56/(Inputs!$CQ56-Inputs!$CP56+1),0)+IF(DT$4=Inputs!$CL56,Inputs!$BD56,0))</f>
        <v/>
      </c>
      <c r="DU59" s="46" t="str">
        <f>IF(Z59="","",IF(AND(DU$4&lt;=Inputs!$CQ56,DU$4&gt;=Inputs!$CP56),Inputs!$AR56/(Inputs!$CQ56-Inputs!$CP56+1),0)+IF(DU$4=Inputs!$CL56,Inputs!$BD56,0))</f>
        <v/>
      </c>
      <c r="DV59" s="46" t="str">
        <f>IF(AA59="","",IF(AND(DV$4&lt;=Inputs!$CQ56,DV$4&gt;=Inputs!$CP56),Inputs!$AR56/(Inputs!$CQ56-Inputs!$CP56+1),0)+IF(DV$4=Inputs!$CL56,Inputs!$BD56,0))</f>
        <v/>
      </c>
      <c r="DW59" s="46" t="str">
        <f>IF(AB59="","",IF(AND(DW$4&lt;=Inputs!$CQ56,DW$4&gt;=Inputs!$CP56),Inputs!$AR56/(Inputs!$CQ56-Inputs!$CP56+1),0)+IF(DW$4=Inputs!$CL56,Inputs!$BD56,0))</f>
        <v/>
      </c>
      <c r="DX59" s="46" t="str">
        <f>IF(AC59="","",IF(AND(DX$4&lt;=Inputs!$CQ56,DX$4&gt;=Inputs!$CP56),Inputs!$AR56/(Inputs!$CQ56-Inputs!$CP56+1),0)+IF(DX$4=Inputs!$CL56,Inputs!$BD56,0))</f>
        <v/>
      </c>
      <c r="DY59" s="46" t="str">
        <f>IF(AD59="","",IF(AND(DY$4&lt;=Inputs!$CQ56,DY$4&gt;=Inputs!$CP56),Inputs!$AR56/(Inputs!$CQ56-Inputs!$CP56+1),0)+IF(DY$4=Inputs!$CL56,Inputs!$BD56,0))</f>
        <v/>
      </c>
      <c r="DZ59" s="46" t="str">
        <f t="shared" si="3"/>
        <v/>
      </c>
    </row>
    <row r="60" spans="1:130">
      <c r="A60" s="7" t="str">
        <f>IF(Inputs!A57="","",Inputs!A57)</f>
        <v/>
      </c>
      <c r="B60" t="str">
        <f>IF(Inputs!B57="","",Inputs!B57)</f>
        <v/>
      </c>
      <c r="C60" s="46" t="str">
        <f>IF(Inputs!$B57="","",BO60-CV60)</f>
        <v/>
      </c>
      <c r="D60" s="46" t="str">
        <f>IF(Inputs!$B57="","",BP60-CW60)</f>
        <v/>
      </c>
      <c r="E60" s="46" t="str">
        <f>IF(Inputs!$B57="","",BQ60-CX60)</f>
        <v/>
      </c>
      <c r="F60" s="46" t="str">
        <f>IF(Inputs!$B57="","",BR60-CY60)</f>
        <v/>
      </c>
      <c r="G60" s="46" t="str">
        <f>IF(Inputs!$B57="","",BS60-CZ60)</f>
        <v/>
      </c>
      <c r="H60" s="46" t="str">
        <f>IF(Inputs!$B57="","",BT60-DA60)</f>
        <v/>
      </c>
      <c r="I60" s="46" t="str">
        <f>IF(Inputs!$B57="","",BU60-DB60)</f>
        <v/>
      </c>
      <c r="J60" s="46" t="str">
        <f>IF(Inputs!$B57="","",BV60-DC60)</f>
        <v/>
      </c>
      <c r="K60" s="46" t="str">
        <f>IF(Inputs!$B57="","",BW60-DD60)</f>
        <v/>
      </c>
      <c r="L60" s="46" t="str">
        <f>IF(Inputs!$B57="","",BX60-DE60)</f>
        <v/>
      </c>
      <c r="M60" s="46" t="str">
        <f>IF(Inputs!$B57="","",BY60-DF60)</f>
        <v/>
      </c>
      <c r="N60" s="46" t="str">
        <f>IF(Inputs!$B57="","",BZ60-DG60)</f>
        <v/>
      </c>
      <c r="O60" s="46" t="str">
        <f>IF(Inputs!$B57="","",CA60-DH60)</f>
        <v/>
      </c>
      <c r="P60" s="46" t="str">
        <f>IF(Inputs!$B57="","",CB60-DI60)</f>
        <v/>
      </c>
      <c r="Q60" s="46" t="str">
        <f>IF(Inputs!$B57="","",CC60-DJ60)</f>
        <v/>
      </c>
      <c r="R60" s="46" t="str">
        <f>IF(Inputs!$B57="","",CD60-DK60)</f>
        <v/>
      </c>
      <c r="S60" s="46" t="str">
        <f>IF(Inputs!$B57="","",CE60-DL60)</f>
        <v/>
      </c>
      <c r="T60" s="46" t="str">
        <f>IF(Inputs!$B57="","",CF60-DM60)</f>
        <v/>
      </c>
      <c r="U60" s="46" t="str">
        <f>IF(Inputs!$B57="","",CG60-DN60)</f>
        <v/>
      </c>
      <c r="V60" s="46" t="str">
        <f>IF(Inputs!$B57="","",CH60-DO60)</f>
        <v/>
      </c>
      <c r="W60" s="46" t="str">
        <f>IF(Inputs!$B57="","",CI60-DP60)</f>
        <v/>
      </c>
      <c r="X60" s="46" t="str">
        <f>IF(Inputs!$B57="","",CJ60-DQ60)</f>
        <v/>
      </c>
      <c r="Y60" s="46" t="str">
        <f>IF(Inputs!$B57="","",CK60-DR60)</f>
        <v/>
      </c>
      <c r="Z60" s="46" t="str">
        <f>IF(Inputs!$B57="","",CL60-DS60)</f>
        <v/>
      </c>
      <c r="AA60" s="46" t="str">
        <f>IF(Inputs!$B57="","",CM60-DT60)</f>
        <v/>
      </c>
      <c r="AB60" s="46" t="str">
        <f>IF(Inputs!$B57="","",CN60-DU60)</f>
        <v/>
      </c>
      <c r="AC60" s="46" t="str">
        <f>IF(Inputs!$B57="","",CO60-DV60)</f>
        <v/>
      </c>
      <c r="AD60" s="46" t="str">
        <f>IF(Inputs!$B57="","",CP60-DW60)</f>
        <v/>
      </c>
      <c r="AE60" s="46" t="str">
        <f>IF(Inputs!$B57="","",CQ60-DX60)</f>
        <v/>
      </c>
      <c r="AF60" s="46" t="str">
        <f>IF(Inputs!$B57="","",CR60-DY60)</f>
        <v/>
      </c>
      <c r="AG60" s="50" t="str">
        <f t="shared" si="4"/>
        <v/>
      </c>
      <c r="AH60" s="50"/>
      <c r="AJ60" s="27">
        <f>IF(AND(Inputs!$CO57=0,AJ$4&gt;=Inputs!$CM57),1,IF(AND(AJ$4&gt;=Inputs!$CM57,AJ$4&lt;Inputs!$CN57),1,IF(AND(AJ$4=Inputs!$CN57,AJ$4=Inputs!$CO57),1,IF(OR(AND(AJ$4=Inputs!$CN57+1,Inputs!$CN57=Inputs!$CO57),AND(AJ$4=Inputs!$CN57+2,Inputs!$CN57=Inputs!$CO57)),0,IF(AJ$4=Inputs!$CN57,0.8,IF(AJ$4=Inputs!$CN57+1,0.6,IF(AJ$4=Inputs!$CN57+2,0.4,IF(AJ$4=Inputs!$CO57,0.2,IF(AND(AJ$4&gt;=Inputs!$CL57,AJ$4&lt;Inputs!$CM57),(AJ$4-Inputs!$CL57+1)/(Inputs!$AI57+1),0)))))))))</f>
        <v>0</v>
      </c>
      <c r="AK60" s="27">
        <f>IF(AND(Inputs!$CO57=0,AK$4&gt;=Inputs!$CM57),1,IF(AND(AK$4&gt;=Inputs!$CM57,AK$4&lt;Inputs!$CN57),1,IF(AND(AK$4=Inputs!$CN57,AK$4=Inputs!$CO57),1,IF(OR(AND(AK$4=Inputs!$CN57+1,Inputs!$CN57=Inputs!$CO57),AND(AK$4=Inputs!$CN57+2,Inputs!$CN57=Inputs!$CO57)),0,IF(AK$4=Inputs!$CN57,0.8,IF(AK$4=Inputs!$CN57+1,0.6,IF(AK$4=Inputs!$CN57+2,0.4,IF(AK$4=Inputs!$CO57,0.2,IF(AND(AK$4&gt;=Inputs!$CL57,AK$4&lt;Inputs!$CM57),(AK$4-Inputs!$CL57+1)/(Inputs!$AI57+1),0)))))))))</f>
        <v>0</v>
      </c>
      <c r="AL60" s="27">
        <f>IF(AND(Inputs!$CO57=0,AL$4&gt;=Inputs!$CM57),1,IF(AND(AL$4&gt;=Inputs!$CM57,AL$4&lt;Inputs!$CN57),1,IF(AND(AL$4=Inputs!$CN57,AL$4=Inputs!$CO57),1,IF(OR(AND(AL$4=Inputs!$CN57+1,Inputs!$CN57=Inputs!$CO57),AND(AL$4=Inputs!$CN57+2,Inputs!$CN57=Inputs!$CO57)),0,IF(AL$4=Inputs!$CN57,0.8,IF(AL$4=Inputs!$CN57+1,0.6,IF(AL$4=Inputs!$CN57+2,0.4,IF(AL$4=Inputs!$CO57,0.2,IF(AND(AL$4&gt;=Inputs!$CL57,AL$4&lt;Inputs!$CM57),(AL$4-Inputs!$CL57+1)/(Inputs!$AI57+1),0)))))))))</f>
        <v>0</v>
      </c>
      <c r="AM60" s="27">
        <f>IF(AND(Inputs!$CO57=0,AM$4&gt;=Inputs!$CM57),1,IF(AND(AM$4&gt;=Inputs!$CM57,AM$4&lt;Inputs!$CN57),1,IF(AND(AM$4=Inputs!$CN57,AM$4=Inputs!$CO57),1,IF(OR(AND(AM$4=Inputs!$CN57+1,Inputs!$CN57=Inputs!$CO57),AND(AM$4=Inputs!$CN57+2,Inputs!$CN57=Inputs!$CO57)),0,IF(AM$4=Inputs!$CN57,0.8,IF(AM$4=Inputs!$CN57+1,0.6,IF(AM$4=Inputs!$CN57+2,0.4,IF(AM$4=Inputs!$CO57,0.2,IF(AND(AM$4&gt;=Inputs!$CL57,AM$4&lt;Inputs!$CM57),(AM$4-Inputs!$CL57+1)/(Inputs!$AI57+1),0)))))))))</f>
        <v>0</v>
      </c>
      <c r="AN60" s="27">
        <f>IF(AND(Inputs!$CO57=0,AN$4&gt;=Inputs!$CM57),1,IF(AND(AN$4&gt;=Inputs!$CM57,AN$4&lt;Inputs!$CN57),1,IF(AND(AN$4=Inputs!$CN57,AN$4=Inputs!$CO57),1,IF(OR(AND(AN$4=Inputs!$CN57+1,Inputs!$CN57=Inputs!$CO57),AND(AN$4=Inputs!$CN57+2,Inputs!$CN57=Inputs!$CO57)),0,IF(AN$4=Inputs!$CN57,0.8,IF(AN$4=Inputs!$CN57+1,0.6,IF(AN$4=Inputs!$CN57+2,0.4,IF(AN$4=Inputs!$CO57,0.2,IF(AND(AN$4&gt;=Inputs!$CL57,AN$4&lt;Inputs!$CM57),(AN$4-Inputs!$CL57+1)/(Inputs!$AI57+1),0)))))))))</f>
        <v>0</v>
      </c>
      <c r="AO60" s="27">
        <f>IF(AND(Inputs!$CO57=0,AO$4&gt;=Inputs!$CM57),1,IF(AND(AO$4&gt;=Inputs!$CM57,AO$4&lt;Inputs!$CN57),1,IF(AND(AO$4=Inputs!$CN57,AO$4=Inputs!$CO57),1,IF(OR(AND(AO$4=Inputs!$CN57+1,Inputs!$CN57=Inputs!$CO57),AND(AO$4=Inputs!$CN57+2,Inputs!$CN57=Inputs!$CO57)),0,IF(AO$4=Inputs!$CN57,0.8,IF(AO$4=Inputs!$CN57+1,0.6,IF(AO$4=Inputs!$CN57+2,0.4,IF(AO$4=Inputs!$CO57,0.2,IF(AND(AO$4&gt;=Inputs!$CL57,AO$4&lt;Inputs!$CM57),(AO$4-Inputs!$CL57+1)/(Inputs!$AI57+1),0)))))))))</f>
        <v>0</v>
      </c>
      <c r="AP60" s="27">
        <f>IF(AND(Inputs!$CO57=0,AP$4&gt;=Inputs!$CM57),1,IF(AND(AP$4&gt;=Inputs!$CM57,AP$4&lt;Inputs!$CN57),1,IF(AND(AP$4=Inputs!$CN57,AP$4=Inputs!$CO57),1,IF(OR(AND(AP$4=Inputs!$CN57+1,Inputs!$CN57=Inputs!$CO57),AND(AP$4=Inputs!$CN57+2,Inputs!$CN57=Inputs!$CO57)),0,IF(AP$4=Inputs!$CN57,0.8,IF(AP$4=Inputs!$CN57+1,0.6,IF(AP$4=Inputs!$CN57+2,0.4,IF(AP$4=Inputs!$CO57,0.2,IF(AND(AP$4&gt;=Inputs!$CL57,AP$4&lt;Inputs!$CM57),(AP$4-Inputs!$CL57+1)/(Inputs!$AI57+1),0)))))))))</f>
        <v>0</v>
      </c>
      <c r="AQ60" s="27">
        <f>IF(AND(Inputs!$CO57=0,AQ$4&gt;=Inputs!$CM57),1,IF(AND(AQ$4&gt;=Inputs!$CM57,AQ$4&lt;Inputs!$CN57),1,IF(AND(AQ$4=Inputs!$CN57,AQ$4=Inputs!$CO57),1,IF(OR(AND(AQ$4=Inputs!$CN57+1,Inputs!$CN57=Inputs!$CO57),AND(AQ$4=Inputs!$CN57+2,Inputs!$CN57=Inputs!$CO57)),0,IF(AQ$4=Inputs!$CN57,0.8,IF(AQ$4=Inputs!$CN57+1,0.6,IF(AQ$4=Inputs!$CN57+2,0.4,IF(AQ$4=Inputs!$CO57,0.2,IF(AND(AQ$4&gt;=Inputs!$CL57,AQ$4&lt;Inputs!$CM57),(AQ$4-Inputs!$CL57+1)/(Inputs!$AI57+1),0)))))))))</f>
        <v>0</v>
      </c>
      <c r="AR60" s="27">
        <f>IF(AND(Inputs!$CO57=0,AR$4&gt;=Inputs!$CM57),1,IF(AND(AR$4&gt;=Inputs!$CM57,AR$4&lt;Inputs!$CN57),1,IF(AND(AR$4=Inputs!$CN57,AR$4=Inputs!$CO57),1,IF(OR(AND(AR$4=Inputs!$CN57+1,Inputs!$CN57=Inputs!$CO57),AND(AR$4=Inputs!$CN57+2,Inputs!$CN57=Inputs!$CO57)),0,IF(AR$4=Inputs!$CN57,0.8,IF(AR$4=Inputs!$CN57+1,0.6,IF(AR$4=Inputs!$CN57+2,0.4,IF(AR$4=Inputs!$CO57,0.2,IF(AND(AR$4&gt;=Inputs!$CL57,AR$4&lt;Inputs!$CM57),(AR$4-Inputs!$CL57+1)/(Inputs!$AI57+1),0)))))))))</f>
        <v>0</v>
      </c>
      <c r="AS60" s="27">
        <f>IF(AND(Inputs!$CO57=0,AS$4&gt;=Inputs!$CM57),1,IF(AND(AS$4&gt;=Inputs!$CM57,AS$4&lt;Inputs!$CN57),1,IF(AND(AS$4=Inputs!$CN57,AS$4=Inputs!$CO57),1,IF(OR(AND(AS$4=Inputs!$CN57+1,Inputs!$CN57=Inputs!$CO57),AND(AS$4=Inputs!$CN57+2,Inputs!$CN57=Inputs!$CO57)),0,IF(AS$4=Inputs!$CN57,0.8,IF(AS$4=Inputs!$CN57+1,0.6,IF(AS$4=Inputs!$CN57+2,0.4,IF(AS$4=Inputs!$CO57,0.2,IF(AND(AS$4&gt;=Inputs!$CL57,AS$4&lt;Inputs!$CM57),(AS$4-Inputs!$CL57+1)/(Inputs!$AI57+1),0)))))))))</f>
        <v>0</v>
      </c>
      <c r="AT60" s="27">
        <f>IF(AND(Inputs!$CO57=0,AT$4&gt;=Inputs!$CM57),1,IF(AND(AT$4&gt;=Inputs!$CM57,AT$4&lt;Inputs!$CN57),1,IF(AND(AT$4=Inputs!$CN57,AT$4=Inputs!$CO57),1,IF(OR(AND(AT$4=Inputs!$CN57+1,Inputs!$CN57=Inputs!$CO57),AND(AT$4=Inputs!$CN57+2,Inputs!$CN57=Inputs!$CO57)),0,IF(AT$4=Inputs!$CN57,0.8,IF(AT$4=Inputs!$CN57+1,0.6,IF(AT$4=Inputs!$CN57+2,0.4,IF(AT$4=Inputs!$CO57,0.2,IF(AND(AT$4&gt;=Inputs!$CL57,AT$4&lt;Inputs!$CM57),(AT$4-Inputs!$CL57+1)/(Inputs!$AI57+1),0)))))))))</f>
        <v>0</v>
      </c>
      <c r="AU60" s="27">
        <f>IF(AND(Inputs!$CO57=0,AU$4&gt;=Inputs!$CM57),1,IF(AND(AU$4&gt;=Inputs!$CM57,AU$4&lt;Inputs!$CN57),1,IF(AND(AU$4=Inputs!$CN57,AU$4=Inputs!$CO57),1,IF(OR(AND(AU$4=Inputs!$CN57+1,Inputs!$CN57=Inputs!$CO57),AND(AU$4=Inputs!$CN57+2,Inputs!$CN57=Inputs!$CO57)),0,IF(AU$4=Inputs!$CN57,0.8,IF(AU$4=Inputs!$CN57+1,0.6,IF(AU$4=Inputs!$CN57+2,0.4,IF(AU$4=Inputs!$CO57,0.2,IF(AND(AU$4&gt;=Inputs!$CL57,AU$4&lt;Inputs!$CM57),(AU$4-Inputs!$CL57+1)/(Inputs!$AI57+1),0)))))))))</f>
        <v>0</v>
      </c>
      <c r="AV60" s="27">
        <f>IF(AND(Inputs!$CO57=0,AV$4&gt;=Inputs!$CM57),1,IF(AND(AV$4&gt;=Inputs!$CM57,AV$4&lt;Inputs!$CN57),1,IF(AND(AV$4=Inputs!$CN57,AV$4=Inputs!$CO57),1,IF(OR(AND(AV$4=Inputs!$CN57+1,Inputs!$CN57=Inputs!$CO57),AND(AV$4=Inputs!$CN57+2,Inputs!$CN57=Inputs!$CO57)),0,IF(AV$4=Inputs!$CN57,0.8,IF(AV$4=Inputs!$CN57+1,0.6,IF(AV$4=Inputs!$CN57+2,0.4,IF(AV$4=Inputs!$CO57,0.2,IF(AND(AV$4&gt;=Inputs!$CL57,AV$4&lt;Inputs!$CM57),(AV$4-Inputs!$CL57+1)/(Inputs!$AI57+1),0)))))))))</f>
        <v>0</v>
      </c>
      <c r="AW60" s="27">
        <f>IF(AND(Inputs!$CO57=0,AW$4&gt;=Inputs!$CM57),1,IF(AND(AW$4&gt;=Inputs!$CM57,AW$4&lt;Inputs!$CN57),1,IF(AND(AW$4=Inputs!$CN57,AW$4=Inputs!$CO57),1,IF(OR(AND(AW$4=Inputs!$CN57+1,Inputs!$CN57=Inputs!$CO57),AND(AW$4=Inputs!$CN57+2,Inputs!$CN57=Inputs!$CO57)),0,IF(AW$4=Inputs!$CN57,0.8,IF(AW$4=Inputs!$CN57+1,0.6,IF(AW$4=Inputs!$CN57+2,0.4,IF(AW$4=Inputs!$CO57,0.2,IF(AND(AW$4&gt;=Inputs!$CL57,AW$4&lt;Inputs!$CM57),(AW$4-Inputs!$CL57+1)/(Inputs!$AI57+1),0)))))))))</f>
        <v>0</v>
      </c>
      <c r="AX60" s="27">
        <f>IF(AND(Inputs!$CO57=0,AX$4&gt;=Inputs!$CM57),1,IF(AND(AX$4&gt;=Inputs!$CM57,AX$4&lt;Inputs!$CN57),1,IF(AND(AX$4=Inputs!$CN57,AX$4=Inputs!$CO57),1,IF(OR(AND(AX$4=Inputs!$CN57+1,Inputs!$CN57=Inputs!$CO57),AND(AX$4=Inputs!$CN57+2,Inputs!$CN57=Inputs!$CO57)),0,IF(AX$4=Inputs!$CN57,0.8,IF(AX$4=Inputs!$CN57+1,0.6,IF(AX$4=Inputs!$CN57+2,0.4,IF(AX$4=Inputs!$CO57,0.2,IF(AND(AX$4&gt;=Inputs!$CL57,AX$4&lt;Inputs!$CM57),(AX$4-Inputs!$CL57+1)/(Inputs!$AI57+1),0)))))))))</f>
        <v>0</v>
      </c>
      <c r="AY60" s="27">
        <f>IF(AND(Inputs!$CO57=0,AY$4&gt;=Inputs!$CM57),1,IF(AND(AY$4&gt;=Inputs!$CM57,AY$4&lt;Inputs!$CN57),1,IF(AND(AY$4=Inputs!$CN57,AY$4=Inputs!$CO57),1,IF(OR(AND(AY$4=Inputs!$CN57+1,Inputs!$CN57=Inputs!$CO57),AND(AY$4=Inputs!$CN57+2,Inputs!$CN57=Inputs!$CO57)),0,IF(AY$4=Inputs!$CN57,0.8,IF(AY$4=Inputs!$CN57+1,0.6,IF(AY$4=Inputs!$CN57+2,0.4,IF(AY$4=Inputs!$CO57,0.2,IF(AND(AY$4&gt;=Inputs!$CL57,AY$4&lt;Inputs!$CM57),(AY$4-Inputs!$CL57+1)/(Inputs!$AI57+1),0)))))))))</f>
        <v>0</v>
      </c>
      <c r="AZ60" s="27">
        <f>IF(AND(Inputs!$CO57=0,AZ$4&gt;=Inputs!$CM57),1,IF(AND(AZ$4&gt;=Inputs!$CM57,AZ$4&lt;Inputs!$CN57),1,IF(AND(AZ$4=Inputs!$CN57,AZ$4=Inputs!$CO57),1,IF(OR(AND(AZ$4=Inputs!$CN57+1,Inputs!$CN57=Inputs!$CO57),AND(AZ$4=Inputs!$CN57+2,Inputs!$CN57=Inputs!$CO57)),0,IF(AZ$4=Inputs!$CN57,0.8,IF(AZ$4=Inputs!$CN57+1,0.6,IF(AZ$4=Inputs!$CN57+2,0.4,IF(AZ$4=Inputs!$CO57,0.2,IF(AND(AZ$4&gt;=Inputs!$CL57,AZ$4&lt;Inputs!$CM57),(AZ$4-Inputs!$CL57+1)/(Inputs!$AI57+1),0)))))))))</f>
        <v>0</v>
      </c>
      <c r="BA60" s="27">
        <f>IF(AND(Inputs!$CO57=0,BA$4&gt;=Inputs!$CM57),1,IF(AND(BA$4&gt;=Inputs!$CM57,BA$4&lt;Inputs!$CN57),1,IF(AND(BA$4=Inputs!$CN57,BA$4=Inputs!$CO57),1,IF(OR(AND(BA$4=Inputs!$CN57+1,Inputs!$CN57=Inputs!$CO57),AND(BA$4=Inputs!$CN57+2,Inputs!$CN57=Inputs!$CO57)),0,IF(BA$4=Inputs!$CN57,0.8,IF(BA$4=Inputs!$CN57+1,0.6,IF(BA$4=Inputs!$CN57+2,0.4,IF(BA$4=Inputs!$CO57,0.2,IF(AND(BA$4&gt;=Inputs!$CL57,BA$4&lt;Inputs!$CM57),(BA$4-Inputs!$CL57+1)/(Inputs!$AI57+1),0)))))))))</f>
        <v>0</v>
      </c>
      <c r="BB60" s="27">
        <f>IF(AND(Inputs!$CO57=0,BB$4&gt;=Inputs!$CM57),1,IF(AND(BB$4&gt;=Inputs!$CM57,BB$4&lt;Inputs!$CN57),1,IF(AND(BB$4=Inputs!$CN57,BB$4=Inputs!$CO57),1,IF(OR(AND(BB$4=Inputs!$CN57+1,Inputs!$CN57=Inputs!$CO57),AND(BB$4=Inputs!$CN57+2,Inputs!$CN57=Inputs!$CO57)),0,IF(BB$4=Inputs!$CN57,0.8,IF(BB$4=Inputs!$CN57+1,0.6,IF(BB$4=Inputs!$CN57+2,0.4,IF(BB$4=Inputs!$CO57,0.2,IF(AND(BB$4&gt;=Inputs!$CL57,BB$4&lt;Inputs!$CM57),(BB$4-Inputs!$CL57+1)/(Inputs!$AI57+1),0)))))))))</f>
        <v>0</v>
      </c>
      <c r="BC60" s="27">
        <f>IF(AND(Inputs!$CO57=0,BC$4&gt;=Inputs!$CM57),1,IF(AND(BC$4&gt;=Inputs!$CM57,BC$4&lt;Inputs!$CN57),1,IF(AND(BC$4=Inputs!$CN57,BC$4=Inputs!$CO57),1,IF(OR(AND(BC$4=Inputs!$CN57+1,Inputs!$CN57=Inputs!$CO57),AND(BC$4=Inputs!$CN57+2,Inputs!$CN57=Inputs!$CO57)),0,IF(BC$4=Inputs!$CN57,0.8,IF(BC$4=Inputs!$CN57+1,0.6,IF(BC$4=Inputs!$CN57+2,0.4,IF(BC$4=Inputs!$CO57,0.2,IF(AND(BC$4&gt;=Inputs!$CL57,BC$4&lt;Inputs!$CM57),(BC$4-Inputs!$CL57+1)/(Inputs!$AI57+1),0)))))))))</f>
        <v>0</v>
      </c>
      <c r="BD60" s="27">
        <f>IF(AND(Inputs!$CO57=0,BD$4&gt;=Inputs!$CM57),1,IF(AND(BD$4&gt;=Inputs!$CM57,BD$4&lt;Inputs!$CN57),1,IF(AND(BD$4=Inputs!$CN57,BD$4=Inputs!$CO57),1,IF(OR(AND(BD$4=Inputs!$CN57+1,Inputs!$CN57=Inputs!$CO57),AND(BD$4=Inputs!$CN57+2,Inputs!$CN57=Inputs!$CO57)),0,IF(BD$4=Inputs!$CN57,0.8,IF(BD$4=Inputs!$CN57+1,0.6,IF(BD$4=Inputs!$CN57+2,0.4,IF(BD$4=Inputs!$CO57,0.2,IF(AND(BD$4&gt;=Inputs!$CL57,BD$4&lt;Inputs!$CM57),(BD$4-Inputs!$CL57+1)/(Inputs!$AI57+1),0)))))))))</f>
        <v>0</v>
      </c>
      <c r="BE60" s="27">
        <f>IF(AND(Inputs!$CO57=0,BE$4&gt;=Inputs!$CM57),1,IF(AND(BE$4&gt;=Inputs!$CM57,BE$4&lt;Inputs!$CN57),1,IF(AND(BE$4=Inputs!$CN57,BE$4=Inputs!$CO57),1,IF(OR(AND(BE$4=Inputs!$CN57+1,Inputs!$CN57=Inputs!$CO57),AND(BE$4=Inputs!$CN57+2,Inputs!$CN57=Inputs!$CO57)),0,IF(BE$4=Inputs!$CN57,0.8,IF(BE$4=Inputs!$CN57+1,0.6,IF(BE$4=Inputs!$CN57+2,0.4,IF(BE$4=Inputs!$CO57,0.2,IF(AND(BE$4&gt;=Inputs!$CL57,BE$4&lt;Inputs!$CM57),(BE$4-Inputs!$CL57+1)/(Inputs!$AI57+1),0)))))))))</f>
        <v>0</v>
      </c>
      <c r="BF60" s="27">
        <f>IF(AND(Inputs!$CO57=0,BF$4&gt;=Inputs!$CM57),1,IF(AND(BF$4&gt;=Inputs!$CM57,BF$4&lt;Inputs!$CN57),1,IF(AND(BF$4=Inputs!$CN57,BF$4=Inputs!$CO57),1,IF(OR(AND(BF$4=Inputs!$CN57+1,Inputs!$CN57=Inputs!$CO57),AND(BF$4=Inputs!$CN57+2,Inputs!$CN57=Inputs!$CO57)),0,IF(BF$4=Inputs!$CN57,0.8,IF(BF$4=Inputs!$CN57+1,0.6,IF(BF$4=Inputs!$CN57+2,0.4,IF(BF$4=Inputs!$CO57,0.2,IF(AND(BF$4&gt;=Inputs!$CL57,BF$4&lt;Inputs!$CM57),(BF$4-Inputs!$CL57+1)/(Inputs!$AI57+1),0)))))))))</f>
        <v>0</v>
      </c>
      <c r="BG60" s="27">
        <f>IF(AND(Inputs!$CO57=0,BG$4&gt;=Inputs!$CM57),1,IF(AND(BG$4&gt;=Inputs!$CM57,BG$4&lt;Inputs!$CN57),1,IF(AND(BG$4=Inputs!$CN57,BG$4=Inputs!$CO57),1,IF(OR(AND(BG$4=Inputs!$CN57+1,Inputs!$CN57=Inputs!$CO57),AND(BG$4=Inputs!$CN57+2,Inputs!$CN57=Inputs!$CO57)),0,IF(BG$4=Inputs!$CN57,0.8,IF(BG$4=Inputs!$CN57+1,0.6,IF(BG$4=Inputs!$CN57+2,0.4,IF(BG$4=Inputs!$CO57,0.2,IF(AND(BG$4&gt;=Inputs!$CL57,BG$4&lt;Inputs!$CM57),(BG$4-Inputs!$CL57+1)/(Inputs!$AI57+1),0)))))))))</f>
        <v>0</v>
      </c>
      <c r="BH60" s="27">
        <f>IF(AND(Inputs!$CO57=0,BH$4&gt;=Inputs!$CM57),1,IF(AND(BH$4&gt;=Inputs!$CM57,BH$4&lt;Inputs!$CN57),1,IF(AND(BH$4=Inputs!$CN57,BH$4=Inputs!$CO57),1,IF(OR(AND(BH$4=Inputs!$CN57+1,Inputs!$CN57=Inputs!$CO57),AND(BH$4=Inputs!$CN57+2,Inputs!$CN57=Inputs!$CO57)),0,IF(BH$4=Inputs!$CN57,0.8,IF(BH$4=Inputs!$CN57+1,0.6,IF(BH$4=Inputs!$CN57+2,0.4,IF(BH$4=Inputs!$CO57,0.2,IF(AND(BH$4&gt;=Inputs!$CL57,BH$4&lt;Inputs!$CM57),(BH$4-Inputs!$CL57+1)/(Inputs!$AI57+1),0)))))))))</f>
        <v>0</v>
      </c>
      <c r="BI60" s="27">
        <f>IF(AND(Inputs!$CO57=0,BI$4&gt;=Inputs!$CM57),1,IF(AND(BI$4&gt;=Inputs!$CM57,BI$4&lt;Inputs!$CN57),1,IF(AND(BI$4=Inputs!$CN57,BI$4=Inputs!$CO57),1,IF(OR(AND(BI$4=Inputs!$CN57+1,Inputs!$CN57=Inputs!$CO57),AND(BI$4=Inputs!$CN57+2,Inputs!$CN57=Inputs!$CO57)),0,IF(BI$4=Inputs!$CN57,0.8,IF(BI$4=Inputs!$CN57+1,0.6,IF(BI$4=Inputs!$CN57+2,0.4,IF(BI$4=Inputs!$CO57,0.2,IF(AND(BI$4&gt;=Inputs!$CL57,BI$4&lt;Inputs!$CM57),(BI$4-Inputs!$CL57+1)/(Inputs!$AI57+1),0)))))))))</f>
        <v>0</v>
      </c>
      <c r="BJ60" s="27">
        <f>IF(AND(Inputs!$CO57=0,BJ$4&gt;=Inputs!$CM57),1,IF(AND(BJ$4&gt;=Inputs!$CM57,BJ$4&lt;Inputs!$CN57),1,IF(AND(BJ$4=Inputs!$CN57,BJ$4=Inputs!$CO57),1,IF(OR(AND(BJ$4=Inputs!$CN57+1,Inputs!$CN57=Inputs!$CO57),AND(BJ$4=Inputs!$CN57+2,Inputs!$CN57=Inputs!$CO57)),0,IF(BJ$4=Inputs!$CN57,0.8,IF(BJ$4=Inputs!$CN57+1,0.6,IF(BJ$4=Inputs!$CN57+2,0.4,IF(BJ$4=Inputs!$CO57,0.2,IF(AND(BJ$4&gt;=Inputs!$CL57,BJ$4&lt;Inputs!$CM57),(BJ$4-Inputs!$CL57+1)/(Inputs!$AI57+1),0)))))))))</f>
        <v>0</v>
      </c>
      <c r="BK60" s="27">
        <f>IF(AND(Inputs!$CO57=0,BK$4&gt;=Inputs!$CM57),1,IF(AND(BK$4&gt;=Inputs!$CM57,BK$4&lt;Inputs!$CN57),1,IF(AND(BK$4=Inputs!$CN57,BK$4=Inputs!$CO57),1,IF(OR(AND(BK$4=Inputs!$CN57+1,Inputs!$CN57=Inputs!$CO57),AND(BK$4=Inputs!$CN57+2,Inputs!$CN57=Inputs!$CO57)),0,IF(BK$4=Inputs!$CN57,0.8,IF(BK$4=Inputs!$CN57+1,0.6,IF(BK$4=Inputs!$CN57+2,0.4,IF(BK$4=Inputs!$CO57,0.2,IF(AND(BK$4&gt;=Inputs!$CL57,BK$4&lt;Inputs!$CM57),(BK$4-Inputs!$CL57+1)/(Inputs!$AI57+1),0)))))))))</f>
        <v>0</v>
      </c>
      <c r="BL60" s="27">
        <f>IF(AND(Inputs!$CO57=0,BL$4&gt;=Inputs!$CM57),1,IF(AND(BL$4&gt;=Inputs!$CM57,BL$4&lt;Inputs!$CN57),1,IF(AND(BL$4=Inputs!$CN57,BL$4=Inputs!$CO57),1,IF(OR(AND(BL$4=Inputs!$CN57+1,Inputs!$CN57=Inputs!$CO57),AND(BL$4=Inputs!$CN57+2,Inputs!$CN57=Inputs!$CO57)),0,IF(BL$4=Inputs!$CN57,0.8,IF(BL$4=Inputs!$CN57+1,0.6,IF(BL$4=Inputs!$CN57+2,0.4,IF(BL$4=Inputs!$CO57,0.2,IF(AND(BL$4&gt;=Inputs!$CL57,BL$4&lt;Inputs!$CM57),(BL$4-Inputs!$CL57+1)/(Inputs!$AI57+1),0)))))))))</f>
        <v>0</v>
      </c>
      <c r="BM60" s="27">
        <f>IF(AND(Inputs!$CO57=0,BM$4&gt;=Inputs!$CM57),1,IF(AND(BM$4&gt;=Inputs!$CM57,BM$4&lt;Inputs!$CN57),1,IF(AND(BM$4=Inputs!$CN57,BM$4=Inputs!$CO57),1,IF(OR(AND(BM$4=Inputs!$CN57+1,Inputs!$CN57=Inputs!$CO57),AND(BM$4=Inputs!$CN57+2,Inputs!$CN57=Inputs!$CO57)),0,IF(BM$4=Inputs!$CN57,0.8,IF(BM$4=Inputs!$CN57+1,0.6,IF(BM$4=Inputs!$CN57+2,0.4,IF(BM$4=Inputs!$CO57,0.2,IF(AND(BM$4&gt;=Inputs!$CL57,BM$4&lt;Inputs!$CM57),(BM$4-Inputs!$CL57+1)/(Inputs!$AI57+1),0)))))))))</f>
        <v>0</v>
      </c>
      <c r="BO60" s="46" t="str">
        <f>IF(Inputs!$B57="","",(ROUND(Inputs!$BC57*AJ60,0)))</f>
        <v/>
      </c>
      <c r="BP60" s="46" t="str">
        <f>IF(Inputs!$B57="","",(ROUND(Inputs!$BC57*AK60,0)))</f>
        <v/>
      </c>
      <c r="BQ60" s="46" t="str">
        <f>IF(Inputs!$B57="","",(ROUND(Inputs!$BC57*AL60,0)))</f>
        <v/>
      </c>
      <c r="BR60" s="46" t="str">
        <f>IF(Inputs!$B57="","",(ROUND(Inputs!$BC57*AM60,0)))</f>
        <v/>
      </c>
      <c r="BS60" s="46" t="str">
        <f>IF(Inputs!$B57="","",(ROUND(Inputs!$BC57*AN60,0)))</f>
        <v/>
      </c>
      <c r="BT60" s="46" t="str">
        <f>IF(Inputs!$B57="","",(ROUND(Inputs!$BC57*AO60,0)))</f>
        <v/>
      </c>
      <c r="BU60" s="46" t="str">
        <f>IF(Inputs!$B57="","",(ROUND(Inputs!$BC57*AP60,0)))</f>
        <v/>
      </c>
      <c r="BV60" s="46" t="str">
        <f>IF(Inputs!$B57="","",(ROUND(Inputs!$BC57*AQ60,0)))</f>
        <v/>
      </c>
      <c r="BW60" s="46" t="str">
        <f>IF(Inputs!$B57="","",(ROUND(Inputs!$BC57*AR60,0)))</f>
        <v/>
      </c>
      <c r="BX60" s="46" t="str">
        <f>IF(Inputs!$B57="","",(ROUND(Inputs!$BC57*AS60,0)))</f>
        <v/>
      </c>
      <c r="BY60" s="46" t="str">
        <f>IF(Inputs!$B57="","",(ROUND(Inputs!$BC57*AT60,0)))</f>
        <v/>
      </c>
      <c r="BZ60" s="46" t="str">
        <f>IF(Inputs!$B57="","",(ROUND(Inputs!$BC57*AU60,0)))</f>
        <v/>
      </c>
      <c r="CA60" s="46" t="str">
        <f>IF(Inputs!$B57="","",(ROUND(Inputs!$BC57*AV60,0)))</f>
        <v/>
      </c>
      <c r="CB60" s="46" t="str">
        <f>IF(Inputs!$B57="","",(ROUND(Inputs!$BC57*AW60,0)))</f>
        <v/>
      </c>
      <c r="CC60" s="46" t="str">
        <f>IF(Inputs!$B57="","",(ROUND(Inputs!$BC57*AX60,0)))</f>
        <v/>
      </c>
      <c r="CD60" s="46" t="str">
        <f>IF(Inputs!$B57="","",(ROUND(Inputs!$BC57*AY60,0)))</f>
        <v/>
      </c>
      <c r="CE60" s="46" t="str">
        <f>IF(Inputs!$B57="","",(ROUND(Inputs!$BC57*AZ60,0)))</f>
        <v/>
      </c>
      <c r="CF60" s="46" t="str">
        <f>IF(Inputs!$B57="","",(ROUND(Inputs!$BC57*BA60,0)))</f>
        <v/>
      </c>
      <c r="CG60" s="46" t="str">
        <f>IF(Inputs!$B57="","",(ROUND(Inputs!$BC57*BB60,0)))</f>
        <v/>
      </c>
      <c r="CH60" s="46" t="str">
        <f>IF(Inputs!$B57="","",(ROUND(Inputs!$BC57*BC60,0)))</f>
        <v/>
      </c>
      <c r="CI60" s="46" t="str">
        <f>IF(Inputs!$B57="","",(ROUND(Inputs!$BC57*BD60,0)))</f>
        <v/>
      </c>
      <c r="CJ60" s="46" t="str">
        <f>IF(Inputs!$B57="","",(ROUND(Inputs!$BC57*BE60,0)))</f>
        <v/>
      </c>
      <c r="CK60" s="46" t="str">
        <f>IF(Inputs!$B57="","",(ROUND(Inputs!$BC57*BF60,0)))</f>
        <v/>
      </c>
      <c r="CL60" s="46" t="str">
        <f>IF(Inputs!$B57="","",(ROUND(Inputs!$BC57*BG60,0)))</f>
        <v/>
      </c>
      <c r="CM60" s="46" t="str">
        <f>IF(Inputs!$B57="","",(ROUND(Inputs!$BC57*BH60,0)))</f>
        <v/>
      </c>
      <c r="CN60" s="46" t="str">
        <f>IF(Inputs!$B57="","",(ROUND(Inputs!$BC57*BI60,0)))</f>
        <v/>
      </c>
      <c r="CO60" s="46" t="str">
        <f>IF(Inputs!$B57="","",(ROUND(Inputs!$BC57*BJ60,0)))</f>
        <v/>
      </c>
      <c r="CP60" s="46" t="str">
        <f>IF(Inputs!$B57="","",(ROUND(Inputs!$BC57*BK60,0)))</f>
        <v/>
      </c>
      <c r="CQ60" s="46" t="str">
        <f>IF(Inputs!$B57="","",(ROUND(Inputs!$BC57*BL60,0)))</f>
        <v/>
      </c>
      <c r="CR60" s="46" t="str">
        <f>IF(Inputs!$B57="","",(ROUND(Inputs!$BC57*BM60,0)))</f>
        <v/>
      </c>
      <c r="CV60" s="46" t="str">
        <f>IF(A60="","",IF(AND(CV$4&lt;=Inputs!$CQ57,CV$4&gt;=Inputs!$CP57),Inputs!$AR57/(Inputs!$CQ57-Inputs!$CP57+1),0)+IF(CV$4=Inputs!$CL57,Inputs!$BD57,0))</f>
        <v/>
      </c>
      <c r="CW60" s="46" t="str">
        <f>IF(B60="","",IF(AND(CW$4&lt;=Inputs!$CQ57,CW$4&gt;=Inputs!$CP57),Inputs!$AR57/(Inputs!$CQ57-Inputs!$CP57+1),0)+IF(CW$4=Inputs!$CL57,Inputs!$BD57,0))</f>
        <v/>
      </c>
      <c r="CX60" s="46" t="str">
        <f>IF(C60="","",IF(AND(CX$4&lt;=Inputs!$CQ57,CX$4&gt;=Inputs!$CP57),Inputs!$AR57/(Inputs!$CQ57-Inputs!$CP57+1),0)+IF(CX$4=Inputs!$CL57,Inputs!$BD57,0))</f>
        <v/>
      </c>
      <c r="CY60" s="46" t="str">
        <f>IF(D60="","",IF(AND(CY$4&lt;=Inputs!$CQ57,CY$4&gt;=Inputs!$CP57),Inputs!$AR57/(Inputs!$CQ57-Inputs!$CP57+1),0)+IF(CY$4=Inputs!$CL57,Inputs!$BD57,0))</f>
        <v/>
      </c>
      <c r="CZ60" s="46" t="str">
        <f>IF(E60="","",IF(AND(CZ$4&lt;=Inputs!$CQ57,CZ$4&gt;=Inputs!$CP57),Inputs!$AR57/(Inputs!$CQ57-Inputs!$CP57+1),0)+IF(CZ$4=Inputs!$CL57,Inputs!$BD57,0))</f>
        <v/>
      </c>
      <c r="DA60" s="46" t="str">
        <f>IF(F60="","",IF(AND(DA$4&lt;=Inputs!$CQ57,DA$4&gt;=Inputs!$CP57),Inputs!$AR57/(Inputs!$CQ57-Inputs!$CP57+1),0)+IF(DA$4=Inputs!$CL57,Inputs!$BD57,0))</f>
        <v/>
      </c>
      <c r="DB60" s="46" t="str">
        <f>IF(G60="","",IF(AND(DB$4&lt;=Inputs!$CQ57,DB$4&gt;=Inputs!$CP57),Inputs!$AR57/(Inputs!$CQ57-Inputs!$CP57+1),0)+IF(DB$4=Inputs!$CL57,Inputs!$BD57,0))</f>
        <v/>
      </c>
      <c r="DC60" s="46" t="str">
        <f>IF(H60="","",IF(AND(DC$4&lt;=Inputs!$CQ57,DC$4&gt;=Inputs!$CP57),Inputs!$AR57/(Inputs!$CQ57-Inputs!$CP57+1),0)+IF(DC$4=Inputs!$CL57,Inputs!$BD57,0))</f>
        <v/>
      </c>
      <c r="DD60" s="46" t="str">
        <f>IF(I60="","",IF(AND(DD$4&lt;=Inputs!$CQ57,DD$4&gt;=Inputs!$CP57),Inputs!$AR57/(Inputs!$CQ57-Inputs!$CP57+1),0)+IF(DD$4=Inputs!$CL57,Inputs!$BD57,0))</f>
        <v/>
      </c>
      <c r="DE60" s="46" t="str">
        <f>IF(J60="","",IF(AND(DE$4&lt;=Inputs!$CQ57,DE$4&gt;=Inputs!$CP57),Inputs!$AR57/(Inputs!$CQ57-Inputs!$CP57+1),0)+IF(DE$4=Inputs!$CL57,Inputs!$BD57,0))</f>
        <v/>
      </c>
      <c r="DF60" s="46" t="str">
        <f>IF(K60="","",IF(AND(DF$4&lt;=Inputs!$CQ57,DF$4&gt;=Inputs!$CP57),Inputs!$AR57/(Inputs!$CQ57-Inputs!$CP57+1),0)+IF(DF$4=Inputs!$CL57,Inputs!$BD57,0))</f>
        <v/>
      </c>
      <c r="DG60" s="46" t="str">
        <f>IF(L60="","",IF(AND(DG$4&lt;=Inputs!$CQ57,DG$4&gt;=Inputs!$CP57),Inputs!$AR57/(Inputs!$CQ57-Inputs!$CP57+1),0)+IF(DG$4=Inputs!$CL57,Inputs!$BD57,0))</f>
        <v/>
      </c>
      <c r="DH60" s="46" t="str">
        <f>IF(M60="","",IF(AND(DH$4&lt;=Inputs!$CQ57,DH$4&gt;=Inputs!$CP57),Inputs!$AR57/(Inputs!$CQ57-Inputs!$CP57+1),0)+IF(DH$4=Inputs!$CL57,Inputs!$BD57,0))</f>
        <v/>
      </c>
      <c r="DI60" s="46" t="str">
        <f>IF(N60="","",IF(AND(DI$4&lt;=Inputs!$CQ57,DI$4&gt;=Inputs!$CP57),Inputs!$AR57/(Inputs!$CQ57-Inputs!$CP57+1),0)+IF(DI$4=Inputs!$CL57,Inputs!$BD57,0))</f>
        <v/>
      </c>
      <c r="DJ60" s="46" t="str">
        <f>IF(O60="","",IF(AND(DJ$4&lt;=Inputs!$CQ57,DJ$4&gt;=Inputs!$CP57),Inputs!$AR57/(Inputs!$CQ57-Inputs!$CP57+1),0)+IF(DJ$4=Inputs!$CL57,Inputs!$BD57,0))</f>
        <v/>
      </c>
      <c r="DK60" s="46" t="str">
        <f>IF(P60="","",IF(AND(DK$4&lt;=Inputs!$CQ57,DK$4&gt;=Inputs!$CP57),Inputs!$AR57/(Inputs!$CQ57-Inputs!$CP57+1),0)+IF(DK$4=Inputs!$CL57,Inputs!$BD57,0))</f>
        <v/>
      </c>
      <c r="DL60" s="46" t="str">
        <f>IF(Q60="","",IF(AND(DL$4&lt;=Inputs!$CQ57,DL$4&gt;=Inputs!$CP57),Inputs!$AR57/(Inputs!$CQ57-Inputs!$CP57+1),0)+IF(DL$4=Inputs!$CL57,Inputs!$BD57,0))</f>
        <v/>
      </c>
      <c r="DM60" s="46" t="str">
        <f>IF(R60="","",IF(AND(DM$4&lt;=Inputs!$CQ57,DM$4&gt;=Inputs!$CP57),Inputs!$AR57/(Inputs!$CQ57-Inputs!$CP57+1),0)+IF(DM$4=Inputs!$CL57,Inputs!$BD57,0))</f>
        <v/>
      </c>
      <c r="DN60" s="46" t="str">
        <f>IF(S60="","",IF(AND(DN$4&lt;=Inputs!$CQ57,DN$4&gt;=Inputs!$CP57),Inputs!$AR57/(Inputs!$CQ57-Inputs!$CP57+1),0)+IF(DN$4=Inputs!$CL57,Inputs!$BD57,0))</f>
        <v/>
      </c>
      <c r="DO60" s="46" t="str">
        <f>IF(T60="","",IF(AND(DO$4&lt;=Inputs!$CQ57,DO$4&gt;=Inputs!$CP57),Inputs!$AR57/(Inputs!$CQ57-Inputs!$CP57+1),0)+IF(DO$4=Inputs!$CL57,Inputs!$BD57,0))</f>
        <v/>
      </c>
      <c r="DP60" s="46" t="str">
        <f>IF(U60="","",IF(AND(DP$4&lt;=Inputs!$CQ57,DP$4&gt;=Inputs!$CP57),Inputs!$AR57/(Inputs!$CQ57-Inputs!$CP57+1),0)+IF(DP$4=Inputs!$CL57,Inputs!$BD57,0))</f>
        <v/>
      </c>
      <c r="DQ60" s="46" t="str">
        <f>IF(V60="","",IF(AND(DQ$4&lt;=Inputs!$CQ57,DQ$4&gt;=Inputs!$CP57),Inputs!$AR57/(Inputs!$CQ57-Inputs!$CP57+1),0)+IF(DQ$4=Inputs!$CL57,Inputs!$BD57,0))</f>
        <v/>
      </c>
      <c r="DR60" s="46" t="str">
        <f>IF(W60="","",IF(AND(DR$4&lt;=Inputs!$CQ57,DR$4&gt;=Inputs!$CP57),Inputs!$AR57/(Inputs!$CQ57-Inputs!$CP57+1),0)+IF(DR$4=Inputs!$CL57,Inputs!$BD57,0))</f>
        <v/>
      </c>
      <c r="DS60" s="46" t="str">
        <f>IF(X60="","",IF(AND(DS$4&lt;=Inputs!$CQ57,DS$4&gt;=Inputs!$CP57),Inputs!$AR57/(Inputs!$CQ57-Inputs!$CP57+1),0)+IF(DS$4=Inputs!$CL57,Inputs!$BD57,0))</f>
        <v/>
      </c>
      <c r="DT60" s="46" t="str">
        <f>IF(Y60="","",IF(AND(DT$4&lt;=Inputs!$CQ57,DT$4&gt;=Inputs!$CP57),Inputs!$AR57/(Inputs!$CQ57-Inputs!$CP57+1),0)+IF(DT$4=Inputs!$CL57,Inputs!$BD57,0))</f>
        <v/>
      </c>
      <c r="DU60" s="46" t="str">
        <f>IF(Z60="","",IF(AND(DU$4&lt;=Inputs!$CQ57,DU$4&gt;=Inputs!$CP57),Inputs!$AR57/(Inputs!$CQ57-Inputs!$CP57+1),0)+IF(DU$4=Inputs!$CL57,Inputs!$BD57,0))</f>
        <v/>
      </c>
      <c r="DV60" s="46" t="str">
        <f>IF(AA60="","",IF(AND(DV$4&lt;=Inputs!$CQ57,DV$4&gt;=Inputs!$CP57),Inputs!$AR57/(Inputs!$CQ57-Inputs!$CP57+1),0)+IF(DV$4=Inputs!$CL57,Inputs!$BD57,0))</f>
        <v/>
      </c>
      <c r="DW60" s="46" t="str">
        <f>IF(AB60="","",IF(AND(DW$4&lt;=Inputs!$CQ57,DW$4&gt;=Inputs!$CP57),Inputs!$AR57/(Inputs!$CQ57-Inputs!$CP57+1),0)+IF(DW$4=Inputs!$CL57,Inputs!$BD57,0))</f>
        <v/>
      </c>
      <c r="DX60" s="46" t="str">
        <f>IF(AC60="","",IF(AND(DX$4&lt;=Inputs!$CQ57,DX$4&gt;=Inputs!$CP57),Inputs!$AR57/(Inputs!$CQ57-Inputs!$CP57+1),0)+IF(DX$4=Inputs!$CL57,Inputs!$BD57,0))</f>
        <v/>
      </c>
      <c r="DY60" s="46" t="str">
        <f>IF(AD60="","",IF(AND(DY$4&lt;=Inputs!$CQ57,DY$4&gt;=Inputs!$CP57),Inputs!$AR57/(Inputs!$CQ57-Inputs!$CP57+1),0)+IF(DY$4=Inputs!$CL57,Inputs!$BD57,0))</f>
        <v/>
      </c>
      <c r="DZ60" s="46" t="str">
        <f t="shared" si="3"/>
        <v/>
      </c>
    </row>
    <row r="61" spans="1:130">
      <c r="A61" s="7" t="str">
        <f>IF(Inputs!A58="","",Inputs!A58)</f>
        <v/>
      </c>
      <c r="B61" t="str">
        <f>IF(Inputs!B58="","",Inputs!B58)</f>
        <v/>
      </c>
      <c r="C61" s="46" t="str">
        <f>IF(Inputs!$B58="","",BO61-CV61)</f>
        <v/>
      </c>
      <c r="D61" s="46" t="str">
        <f>IF(Inputs!$B58="","",BP61-CW61)</f>
        <v/>
      </c>
      <c r="E61" s="46" t="str">
        <f>IF(Inputs!$B58="","",BQ61-CX61)</f>
        <v/>
      </c>
      <c r="F61" s="46" t="str">
        <f>IF(Inputs!$B58="","",BR61-CY61)</f>
        <v/>
      </c>
      <c r="G61" s="46" t="str">
        <f>IF(Inputs!$B58="","",BS61-CZ61)</f>
        <v/>
      </c>
      <c r="H61" s="46" t="str">
        <f>IF(Inputs!$B58="","",BT61-DA61)</f>
        <v/>
      </c>
      <c r="I61" s="46" t="str">
        <f>IF(Inputs!$B58="","",BU61-DB61)</f>
        <v/>
      </c>
      <c r="J61" s="46" t="str">
        <f>IF(Inputs!$B58="","",BV61-DC61)</f>
        <v/>
      </c>
      <c r="K61" s="46" t="str">
        <f>IF(Inputs!$B58="","",BW61-DD61)</f>
        <v/>
      </c>
      <c r="L61" s="46" t="str">
        <f>IF(Inputs!$B58="","",BX61-DE61)</f>
        <v/>
      </c>
      <c r="M61" s="46" t="str">
        <f>IF(Inputs!$B58="","",BY61-DF61)</f>
        <v/>
      </c>
      <c r="N61" s="46" t="str">
        <f>IF(Inputs!$B58="","",BZ61-DG61)</f>
        <v/>
      </c>
      <c r="O61" s="46" t="str">
        <f>IF(Inputs!$B58="","",CA61-DH61)</f>
        <v/>
      </c>
      <c r="P61" s="46" t="str">
        <f>IF(Inputs!$B58="","",CB61-DI61)</f>
        <v/>
      </c>
      <c r="Q61" s="46" t="str">
        <f>IF(Inputs!$B58="","",CC61-DJ61)</f>
        <v/>
      </c>
      <c r="R61" s="46" t="str">
        <f>IF(Inputs!$B58="","",CD61-DK61)</f>
        <v/>
      </c>
      <c r="S61" s="46" t="str">
        <f>IF(Inputs!$B58="","",CE61-DL61)</f>
        <v/>
      </c>
      <c r="T61" s="46" t="str">
        <f>IF(Inputs!$B58="","",CF61-DM61)</f>
        <v/>
      </c>
      <c r="U61" s="46" t="str">
        <f>IF(Inputs!$B58="","",CG61-DN61)</f>
        <v/>
      </c>
      <c r="V61" s="46" t="str">
        <f>IF(Inputs!$B58="","",CH61-DO61)</f>
        <v/>
      </c>
      <c r="W61" s="46" t="str">
        <f>IF(Inputs!$B58="","",CI61-DP61)</f>
        <v/>
      </c>
      <c r="X61" s="46" t="str">
        <f>IF(Inputs!$B58="","",CJ61-DQ61)</f>
        <v/>
      </c>
      <c r="Y61" s="46" t="str">
        <f>IF(Inputs!$B58="","",CK61-DR61)</f>
        <v/>
      </c>
      <c r="Z61" s="46" t="str">
        <f>IF(Inputs!$B58="","",CL61-DS61)</f>
        <v/>
      </c>
      <c r="AA61" s="46" t="str">
        <f>IF(Inputs!$B58="","",CM61-DT61)</f>
        <v/>
      </c>
      <c r="AB61" s="46" t="str">
        <f>IF(Inputs!$B58="","",CN61-DU61)</f>
        <v/>
      </c>
      <c r="AC61" s="46" t="str">
        <f>IF(Inputs!$B58="","",CO61-DV61)</f>
        <v/>
      </c>
      <c r="AD61" s="46" t="str">
        <f>IF(Inputs!$B58="","",CP61-DW61)</f>
        <v/>
      </c>
      <c r="AE61" s="46" t="str">
        <f>IF(Inputs!$B58="","",CQ61-DX61)</f>
        <v/>
      </c>
      <c r="AF61" s="46" t="str">
        <f>IF(Inputs!$B58="","",CR61-DY61)</f>
        <v/>
      </c>
      <c r="AG61" s="50" t="str">
        <f t="shared" si="4"/>
        <v/>
      </c>
      <c r="AH61" s="50"/>
      <c r="AJ61" s="27">
        <f>IF(AND(Inputs!$CO58=0,AJ$4&gt;=Inputs!$CM58),1,IF(AND(AJ$4&gt;=Inputs!$CM58,AJ$4&lt;Inputs!$CN58),1,IF(AND(AJ$4=Inputs!$CN58,AJ$4=Inputs!$CO58),1,IF(OR(AND(AJ$4=Inputs!$CN58+1,Inputs!$CN58=Inputs!$CO58),AND(AJ$4=Inputs!$CN58+2,Inputs!$CN58=Inputs!$CO58)),0,IF(AJ$4=Inputs!$CN58,0.8,IF(AJ$4=Inputs!$CN58+1,0.6,IF(AJ$4=Inputs!$CN58+2,0.4,IF(AJ$4=Inputs!$CO58,0.2,IF(AND(AJ$4&gt;=Inputs!$CL58,AJ$4&lt;Inputs!$CM58),(AJ$4-Inputs!$CL58+1)/(Inputs!$AI58+1),0)))))))))</f>
        <v>0</v>
      </c>
      <c r="AK61" s="27">
        <f>IF(AND(Inputs!$CO58=0,AK$4&gt;=Inputs!$CM58),1,IF(AND(AK$4&gt;=Inputs!$CM58,AK$4&lt;Inputs!$CN58),1,IF(AND(AK$4=Inputs!$CN58,AK$4=Inputs!$CO58),1,IF(OR(AND(AK$4=Inputs!$CN58+1,Inputs!$CN58=Inputs!$CO58),AND(AK$4=Inputs!$CN58+2,Inputs!$CN58=Inputs!$CO58)),0,IF(AK$4=Inputs!$CN58,0.8,IF(AK$4=Inputs!$CN58+1,0.6,IF(AK$4=Inputs!$CN58+2,0.4,IF(AK$4=Inputs!$CO58,0.2,IF(AND(AK$4&gt;=Inputs!$CL58,AK$4&lt;Inputs!$CM58),(AK$4-Inputs!$CL58+1)/(Inputs!$AI58+1),0)))))))))</f>
        <v>0</v>
      </c>
      <c r="AL61" s="27">
        <f>IF(AND(Inputs!$CO58=0,AL$4&gt;=Inputs!$CM58),1,IF(AND(AL$4&gt;=Inputs!$CM58,AL$4&lt;Inputs!$CN58),1,IF(AND(AL$4=Inputs!$CN58,AL$4=Inputs!$CO58),1,IF(OR(AND(AL$4=Inputs!$CN58+1,Inputs!$CN58=Inputs!$CO58),AND(AL$4=Inputs!$CN58+2,Inputs!$CN58=Inputs!$CO58)),0,IF(AL$4=Inputs!$CN58,0.8,IF(AL$4=Inputs!$CN58+1,0.6,IF(AL$4=Inputs!$CN58+2,0.4,IF(AL$4=Inputs!$CO58,0.2,IF(AND(AL$4&gt;=Inputs!$CL58,AL$4&lt;Inputs!$CM58),(AL$4-Inputs!$CL58+1)/(Inputs!$AI58+1),0)))))))))</f>
        <v>0</v>
      </c>
      <c r="AM61" s="27">
        <f>IF(AND(Inputs!$CO58=0,AM$4&gt;=Inputs!$CM58),1,IF(AND(AM$4&gt;=Inputs!$CM58,AM$4&lt;Inputs!$CN58),1,IF(AND(AM$4=Inputs!$CN58,AM$4=Inputs!$CO58),1,IF(OR(AND(AM$4=Inputs!$CN58+1,Inputs!$CN58=Inputs!$CO58),AND(AM$4=Inputs!$CN58+2,Inputs!$CN58=Inputs!$CO58)),0,IF(AM$4=Inputs!$CN58,0.8,IF(AM$4=Inputs!$CN58+1,0.6,IF(AM$4=Inputs!$CN58+2,0.4,IF(AM$4=Inputs!$CO58,0.2,IF(AND(AM$4&gt;=Inputs!$CL58,AM$4&lt;Inputs!$CM58),(AM$4-Inputs!$CL58+1)/(Inputs!$AI58+1),0)))))))))</f>
        <v>0</v>
      </c>
      <c r="AN61" s="27">
        <f>IF(AND(Inputs!$CO58=0,AN$4&gt;=Inputs!$CM58),1,IF(AND(AN$4&gt;=Inputs!$CM58,AN$4&lt;Inputs!$CN58),1,IF(AND(AN$4=Inputs!$CN58,AN$4=Inputs!$CO58),1,IF(OR(AND(AN$4=Inputs!$CN58+1,Inputs!$CN58=Inputs!$CO58),AND(AN$4=Inputs!$CN58+2,Inputs!$CN58=Inputs!$CO58)),0,IF(AN$4=Inputs!$CN58,0.8,IF(AN$4=Inputs!$CN58+1,0.6,IF(AN$4=Inputs!$CN58+2,0.4,IF(AN$4=Inputs!$CO58,0.2,IF(AND(AN$4&gt;=Inputs!$CL58,AN$4&lt;Inputs!$CM58),(AN$4-Inputs!$CL58+1)/(Inputs!$AI58+1),0)))))))))</f>
        <v>0</v>
      </c>
      <c r="AO61" s="27">
        <f>IF(AND(Inputs!$CO58=0,AO$4&gt;=Inputs!$CM58),1,IF(AND(AO$4&gt;=Inputs!$CM58,AO$4&lt;Inputs!$CN58),1,IF(AND(AO$4=Inputs!$CN58,AO$4=Inputs!$CO58),1,IF(OR(AND(AO$4=Inputs!$CN58+1,Inputs!$CN58=Inputs!$CO58),AND(AO$4=Inputs!$CN58+2,Inputs!$CN58=Inputs!$CO58)),0,IF(AO$4=Inputs!$CN58,0.8,IF(AO$4=Inputs!$CN58+1,0.6,IF(AO$4=Inputs!$CN58+2,0.4,IF(AO$4=Inputs!$CO58,0.2,IF(AND(AO$4&gt;=Inputs!$CL58,AO$4&lt;Inputs!$CM58),(AO$4-Inputs!$CL58+1)/(Inputs!$AI58+1),0)))))))))</f>
        <v>0</v>
      </c>
      <c r="AP61" s="27">
        <f>IF(AND(Inputs!$CO58=0,AP$4&gt;=Inputs!$CM58),1,IF(AND(AP$4&gt;=Inputs!$CM58,AP$4&lt;Inputs!$CN58),1,IF(AND(AP$4=Inputs!$CN58,AP$4=Inputs!$CO58),1,IF(OR(AND(AP$4=Inputs!$CN58+1,Inputs!$CN58=Inputs!$CO58),AND(AP$4=Inputs!$CN58+2,Inputs!$CN58=Inputs!$CO58)),0,IF(AP$4=Inputs!$CN58,0.8,IF(AP$4=Inputs!$CN58+1,0.6,IF(AP$4=Inputs!$CN58+2,0.4,IF(AP$4=Inputs!$CO58,0.2,IF(AND(AP$4&gt;=Inputs!$CL58,AP$4&lt;Inputs!$CM58),(AP$4-Inputs!$CL58+1)/(Inputs!$AI58+1),0)))))))))</f>
        <v>0</v>
      </c>
      <c r="AQ61" s="27">
        <f>IF(AND(Inputs!$CO58=0,AQ$4&gt;=Inputs!$CM58),1,IF(AND(AQ$4&gt;=Inputs!$CM58,AQ$4&lt;Inputs!$CN58),1,IF(AND(AQ$4=Inputs!$CN58,AQ$4=Inputs!$CO58),1,IF(OR(AND(AQ$4=Inputs!$CN58+1,Inputs!$CN58=Inputs!$CO58),AND(AQ$4=Inputs!$CN58+2,Inputs!$CN58=Inputs!$CO58)),0,IF(AQ$4=Inputs!$CN58,0.8,IF(AQ$4=Inputs!$CN58+1,0.6,IF(AQ$4=Inputs!$CN58+2,0.4,IF(AQ$4=Inputs!$CO58,0.2,IF(AND(AQ$4&gt;=Inputs!$CL58,AQ$4&lt;Inputs!$CM58),(AQ$4-Inputs!$CL58+1)/(Inputs!$AI58+1),0)))))))))</f>
        <v>0</v>
      </c>
      <c r="AR61" s="27">
        <f>IF(AND(Inputs!$CO58=0,AR$4&gt;=Inputs!$CM58),1,IF(AND(AR$4&gt;=Inputs!$CM58,AR$4&lt;Inputs!$CN58),1,IF(AND(AR$4=Inputs!$CN58,AR$4=Inputs!$CO58),1,IF(OR(AND(AR$4=Inputs!$CN58+1,Inputs!$CN58=Inputs!$CO58),AND(AR$4=Inputs!$CN58+2,Inputs!$CN58=Inputs!$CO58)),0,IF(AR$4=Inputs!$CN58,0.8,IF(AR$4=Inputs!$CN58+1,0.6,IF(AR$4=Inputs!$CN58+2,0.4,IF(AR$4=Inputs!$CO58,0.2,IF(AND(AR$4&gt;=Inputs!$CL58,AR$4&lt;Inputs!$CM58),(AR$4-Inputs!$CL58+1)/(Inputs!$AI58+1),0)))))))))</f>
        <v>0</v>
      </c>
      <c r="AS61" s="27">
        <f>IF(AND(Inputs!$CO58=0,AS$4&gt;=Inputs!$CM58),1,IF(AND(AS$4&gt;=Inputs!$CM58,AS$4&lt;Inputs!$CN58),1,IF(AND(AS$4=Inputs!$CN58,AS$4=Inputs!$CO58),1,IF(OR(AND(AS$4=Inputs!$CN58+1,Inputs!$CN58=Inputs!$CO58),AND(AS$4=Inputs!$CN58+2,Inputs!$CN58=Inputs!$CO58)),0,IF(AS$4=Inputs!$CN58,0.8,IF(AS$4=Inputs!$CN58+1,0.6,IF(AS$4=Inputs!$CN58+2,0.4,IF(AS$4=Inputs!$CO58,0.2,IF(AND(AS$4&gt;=Inputs!$CL58,AS$4&lt;Inputs!$CM58),(AS$4-Inputs!$CL58+1)/(Inputs!$AI58+1),0)))))))))</f>
        <v>0</v>
      </c>
      <c r="AT61" s="27">
        <f>IF(AND(Inputs!$CO58=0,AT$4&gt;=Inputs!$CM58),1,IF(AND(AT$4&gt;=Inputs!$CM58,AT$4&lt;Inputs!$CN58),1,IF(AND(AT$4=Inputs!$CN58,AT$4=Inputs!$CO58),1,IF(OR(AND(AT$4=Inputs!$CN58+1,Inputs!$CN58=Inputs!$CO58),AND(AT$4=Inputs!$CN58+2,Inputs!$CN58=Inputs!$CO58)),0,IF(AT$4=Inputs!$CN58,0.8,IF(AT$4=Inputs!$CN58+1,0.6,IF(AT$4=Inputs!$CN58+2,0.4,IF(AT$4=Inputs!$CO58,0.2,IF(AND(AT$4&gt;=Inputs!$CL58,AT$4&lt;Inputs!$CM58),(AT$4-Inputs!$CL58+1)/(Inputs!$AI58+1),0)))))))))</f>
        <v>0</v>
      </c>
      <c r="AU61" s="27">
        <f>IF(AND(Inputs!$CO58=0,AU$4&gt;=Inputs!$CM58),1,IF(AND(AU$4&gt;=Inputs!$CM58,AU$4&lt;Inputs!$CN58),1,IF(AND(AU$4=Inputs!$CN58,AU$4=Inputs!$CO58),1,IF(OR(AND(AU$4=Inputs!$CN58+1,Inputs!$CN58=Inputs!$CO58),AND(AU$4=Inputs!$CN58+2,Inputs!$CN58=Inputs!$CO58)),0,IF(AU$4=Inputs!$CN58,0.8,IF(AU$4=Inputs!$CN58+1,0.6,IF(AU$4=Inputs!$CN58+2,0.4,IF(AU$4=Inputs!$CO58,0.2,IF(AND(AU$4&gt;=Inputs!$CL58,AU$4&lt;Inputs!$CM58),(AU$4-Inputs!$CL58+1)/(Inputs!$AI58+1),0)))))))))</f>
        <v>0</v>
      </c>
      <c r="AV61" s="27">
        <f>IF(AND(Inputs!$CO58=0,AV$4&gt;=Inputs!$CM58),1,IF(AND(AV$4&gt;=Inputs!$CM58,AV$4&lt;Inputs!$CN58),1,IF(AND(AV$4=Inputs!$CN58,AV$4=Inputs!$CO58),1,IF(OR(AND(AV$4=Inputs!$CN58+1,Inputs!$CN58=Inputs!$CO58),AND(AV$4=Inputs!$CN58+2,Inputs!$CN58=Inputs!$CO58)),0,IF(AV$4=Inputs!$CN58,0.8,IF(AV$4=Inputs!$CN58+1,0.6,IF(AV$4=Inputs!$CN58+2,0.4,IF(AV$4=Inputs!$CO58,0.2,IF(AND(AV$4&gt;=Inputs!$CL58,AV$4&lt;Inputs!$CM58),(AV$4-Inputs!$CL58+1)/(Inputs!$AI58+1),0)))))))))</f>
        <v>0</v>
      </c>
      <c r="AW61" s="27">
        <f>IF(AND(Inputs!$CO58=0,AW$4&gt;=Inputs!$CM58),1,IF(AND(AW$4&gt;=Inputs!$CM58,AW$4&lt;Inputs!$CN58),1,IF(AND(AW$4=Inputs!$CN58,AW$4=Inputs!$CO58),1,IF(OR(AND(AW$4=Inputs!$CN58+1,Inputs!$CN58=Inputs!$CO58),AND(AW$4=Inputs!$CN58+2,Inputs!$CN58=Inputs!$CO58)),0,IF(AW$4=Inputs!$CN58,0.8,IF(AW$4=Inputs!$CN58+1,0.6,IF(AW$4=Inputs!$CN58+2,0.4,IF(AW$4=Inputs!$CO58,0.2,IF(AND(AW$4&gt;=Inputs!$CL58,AW$4&lt;Inputs!$CM58),(AW$4-Inputs!$CL58+1)/(Inputs!$AI58+1),0)))))))))</f>
        <v>0</v>
      </c>
      <c r="AX61" s="27">
        <f>IF(AND(Inputs!$CO58=0,AX$4&gt;=Inputs!$CM58),1,IF(AND(AX$4&gt;=Inputs!$CM58,AX$4&lt;Inputs!$CN58),1,IF(AND(AX$4=Inputs!$CN58,AX$4=Inputs!$CO58),1,IF(OR(AND(AX$4=Inputs!$CN58+1,Inputs!$CN58=Inputs!$CO58),AND(AX$4=Inputs!$CN58+2,Inputs!$CN58=Inputs!$CO58)),0,IF(AX$4=Inputs!$CN58,0.8,IF(AX$4=Inputs!$CN58+1,0.6,IF(AX$4=Inputs!$CN58+2,0.4,IF(AX$4=Inputs!$CO58,0.2,IF(AND(AX$4&gt;=Inputs!$CL58,AX$4&lt;Inputs!$CM58),(AX$4-Inputs!$CL58+1)/(Inputs!$AI58+1),0)))))))))</f>
        <v>0</v>
      </c>
      <c r="AY61" s="27">
        <f>IF(AND(Inputs!$CO58=0,AY$4&gt;=Inputs!$CM58),1,IF(AND(AY$4&gt;=Inputs!$CM58,AY$4&lt;Inputs!$CN58),1,IF(AND(AY$4=Inputs!$CN58,AY$4=Inputs!$CO58),1,IF(OR(AND(AY$4=Inputs!$CN58+1,Inputs!$CN58=Inputs!$CO58),AND(AY$4=Inputs!$CN58+2,Inputs!$CN58=Inputs!$CO58)),0,IF(AY$4=Inputs!$CN58,0.8,IF(AY$4=Inputs!$CN58+1,0.6,IF(AY$4=Inputs!$CN58+2,0.4,IF(AY$4=Inputs!$CO58,0.2,IF(AND(AY$4&gt;=Inputs!$CL58,AY$4&lt;Inputs!$CM58),(AY$4-Inputs!$CL58+1)/(Inputs!$AI58+1),0)))))))))</f>
        <v>0</v>
      </c>
      <c r="AZ61" s="27">
        <f>IF(AND(Inputs!$CO58=0,AZ$4&gt;=Inputs!$CM58),1,IF(AND(AZ$4&gt;=Inputs!$CM58,AZ$4&lt;Inputs!$CN58),1,IF(AND(AZ$4=Inputs!$CN58,AZ$4=Inputs!$CO58),1,IF(OR(AND(AZ$4=Inputs!$CN58+1,Inputs!$CN58=Inputs!$CO58),AND(AZ$4=Inputs!$CN58+2,Inputs!$CN58=Inputs!$CO58)),0,IF(AZ$4=Inputs!$CN58,0.8,IF(AZ$4=Inputs!$CN58+1,0.6,IF(AZ$4=Inputs!$CN58+2,0.4,IF(AZ$4=Inputs!$CO58,0.2,IF(AND(AZ$4&gt;=Inputs!$CL58,AZ$4&lt;Inputs!$CM58),(AZ$4-Inputs!$CL58+1)/(Inputs!$AI58+1),0)))))))))</f>
        <v>0</v>
      </c>
      <c r="BA61" s="27">
        <f>IF(AND(Inputs!$CO58=0,BA$4&gt;=Inputs!$CM58),1,IF(AND(BA$4&gt;=Inputs!$CM58,BA$4&lt;Inputs!$CN58),1,IF(AND(BA$4=Inputs!$CN58,BA$4=Inputs!$CO58),1,IF(OR(AND(BA$4=Inputs!$CN58+1,Inputs!$CN58=Inputs!$CO58),AND(BA$4=Inputs!$CN58+2,Inputs!$CN58=Inputs!$CO58)),0,IF(BA$4=Inputs!$CN58,0.8,IF(BA$4=Inputs!$CN58+1,0.6,IF(BA$4=Inputs!$CN58+2,0.4,IF(BA$4=Inputs!$CO58,0.2,IF(AND(BA$4&gt;=Inputs!$CL58,BA$4&lt;Inputs!$CM58),(BA$4-Inputs!$CL58+1)/(Inputs!$AI58+1),0)))))))))</f>
        <v>0</v>
      </c>
      <c r="BB61" s="27">
        <f>IF(AND(Inputs!$CO58=0,BB$4&gt;=Inputs!$CM58),1,IF(AND(BB$4&gt;=Inputs!$CM58,BB$4&lt;Inputs!$CN58),1,IF(AND(BB$4=Inputs!$CN58,BB$4=Inputs!$CO58),1,IF(OR(AND(BB$4=Inputs!$CN58+1,Inputs!$CN58=Inputs!$CO58),AND(BB$4=Inputs!$CN58+2,Inputs!$CN58=Inputs!$CO58)),0,IF(BB$4=Inputs!$CN58,0.8,IF(BB$4=Inputs!$CN58+1,0.6,IF(BB$4=Inputs!$CN58+2,0.4,IF(BB$4=Inputs!$CO58,0.2,IF(AND(BB$4&gt;=Inputs!$CL58,BB$4&lt;Inputs!$CM58),(BB$4-Inputs!$CL58+1)/(Inputs!$AI58+1),0)))))))))</f>
        <v>0</v>
      </c>
      <c r="BC61" s="27">
        <f>IF(AND(Inputs!$CO58=0,BC$4&gt;=Inputs!$CM58),1,IF(AND(BC$4&gt;=Inputs!$CM58,BC$4&lt;Inputs!$CN58),1,IF(AND(BC$4=Inputs!$CN58,BC$4=Inputs!$CO58),1,IF(OR(AND(BC$4=Inputs!$CN58+1,Inputs!$CN58=Inputs!$CO58),AND(BC$4=Inputs!$CN58+2,Inputs!$CN58=Inputs!$CO58)),0,IF(BC$4=Inputs!$CN58,0.8,IF(BC$4=Inputs!$CN58+1,0.6,IF(BC$4=Inputs!$CN58+2,0.4,IF(BC$4=Inputs!$CO58,0.2,IF(AND(BC$4&gt;=Inputs!$CL58,BC$4&lt;Inputs!$CM58),(BC$4-Inputs!$CL58+1)/(Inputs!$AI58+1),0)))))))))</f>
        <v>0</v>
      </c>
      <c r="BD61" s="27">
        <f>IF(AND(Inputs!$CO58=0,BD$4&gt;=Inputs!$CM58),1,IF(AND(BD$4&gt;=Inputs!$CM58,BD$4&lt;Inputs!$CN58),1,IF(AND(BD$4=Inputs!$CN58,BD$4=Inputs!$CO58),1,IF(OR(AND(BD$4=Inputs!$CN58+1,Inputs!$CN58=Inputs!$CO58),AND(BD$4=Inputs!$CN58+2,Inputs!$CN58=Inputs!$CO58)),0,IF(BD$4=Inputs!$CN58,0.8,IF(BD$4=Inputs!$CN58+1,0.6,IF(BD$4=Inputs!$CN58+2,0.4,IF(BD$4=Inputs!$CO58,0.2,IF(AND(BD$4&gt;=Inputs!$CL58,BD$4&lt;Inputs!$CM58),(BD$4-Inputs!$CL58+1)/(Inputs!$AI58+1),0)))))))))</f>
        <v>0</v>
      </c>
      <c r="BE61" s="27">
        <f>IF(AND(Inputs!$CO58=0,BE$4&gt;=Inputs!$CM58),1,IF(AND(BE$4&gt;=Inputs!$CM58,BE$4&lt;Inputs!$CN58),1,IF(AND(BE$4=Inputs!$CN58,BE$4=Inputs!$CO58),1,IF(OR(AND(BE$4=Inputs!$CN58+1,Inputs!$CN58=Inputs!$CO58),AND(BE$4=Inputs!$CN58+2,Inputs!$CN58=Inputs!$CO58)),0,IF(BE$4=Inputs!$CN58,0.8,IF(BE$4=Inputs!$CN58+1,0.6,IF(BE$4=Inputs!$CN58+2,0.4,IF(BE$4=Inputs!$CO58,0.2,IF(AND(BE$4&gt;=Inputs!$CL58,BE$4&lt;Inputs!$CM58),(BE$4-Inputs!$CL58+1)/(Inputs!$AI58+1),0)))))))))</f>
        <v>0</v>
      </c>
      <c r="BF61" s="27">
        <f>IF(AND(Inputs!$CO58=0,BF$4&gt;=Inputs!$CM58),1,IF(AND(BF$4&gt;=Inputs!$CM58,BF$4&lt;Inputs!$CN58),1,IF(AND(BF$4=Inputs!$CN58,BF$4=Inputs!$CO58),1,IF(OR(AND(BF$4=Inputs!$CN58+1,Inputs!$CN58=Inputs!$CO58),AND(BF$4=Inputs!$CN58+2,Inputs!$CN58=Inputs!$CO58)),0,IF(BF$4=Inputs!$CN58,0.8,IF(BF$4=Inputs!$CN58+1,0.6,IF(BF$4=Inputs!$CN58+2,0.4,IF(BF$4=Inputs!$CO58,0.2,IF(AND(BF$4&gt;=Inputs!$CL58,BF$4&lt;Inputs!$CM58),(BF$4-Inputs!$CL58+1)/(Inputs!$AI58+1),0)))))))))</f>
        <v>0</v>
      </c>
      <c r="BG61" s="27">
        <f>IF(AND(Inputs!$CO58=0,BG$4&gt;=Inputs!$CM58),1,IF(AND(BG$4&gt;=Inputs!$CM58,BG$4&lt;Inputs!$CN58),1,IF(AND(BG$4=Inputs!$CN58,BG$4=Inputs!$CO58),1,IF(OR(AND(BG$4=Inputs!$CN58+1,Inputs!$CN58=Inputs!$CO58),AND(BG$4=Inputs!$CN58+2,Inputs!$CN58=Inputs!$CO58)),0,IF(BG$4=Inputs!$CN58,0.8,IF(BG$4=Inputs!$CN58+1,0.6,IF(BG$4=Inputs!$CN58+2,0.4,IF(BG$4=Inputs!$CO58,0.2,IF(AND(BG$4&gt;=Inputs!$CL58,BG$4&lt;Inputs!$CM58),(BG$4-Inputs!$CL58+1)/(Inputs!$AI58+1),0)))))))))</f>
        <v>0</v>
      </c>
      <c r="BH61" s="27">
        <f>IF(AND(Inputs!$CO58=0,BH$4&gt;=Inputs!$CM58),1,IF(AND(BH$4&gt;=Inputs!$CM58,BH$4&lt;Inputs!$CN58),1,IF(AND(BH$4=Inputs!$CN58,BH$4=Inputs!$CO58),1,IF(OR(AND(BH$4=Inputs!$CN58+1,Inputs!$CN58=Inputs!$CO58),AND(BH$4=Inputs!$CN58+2,Inputs!$CN58=Inputs!$CO58)),0,IF(BH$4=Inputs!$CN58,0.8,IF(BH$4=Inputs!$CN58+1,0.6,IF(BH$4=Inputs!$CN58+2,0.4,IF(BH$4=Inputs!$CO58,0.2,IF(AND(BH$4&gt;=Inputs!$CL58,BH$4&lt;Inputs!$CM58),(BH$4-Inputs!$CL58+1)/(Inputs!$AI58+1),0)))))))))</f>
        <v>0</v>
      </c>
      <c r="BI61" s="27">
        <f>IF(AND(Inputs!$CO58=0,BI$4&gt;=Inputs!$CM58),1,IF(AND(BI$4&gt;=Inputs!$CM58,BI$4&lt;Inputs!$CN58),1,IF(AND(BI$4=Inputs!$CN58,BI$4=Inputs!$CO58),1,IF(OR(AND(BI$4=Inputs!$CN58+1,Inputs!$CN58=Inputs!$CO58),AND(BI$4=Inputs!$CN58+2,Inputs!$CN58=Inputs!$CO58)),0,IF(BI$4=Inputs!$CN58,0.8,IF(BI$4=Inputs!$CN58+1,0.6,IF(BI$4=Inputs!$CN58+2,0.4,IF(BI$4=Inputs!$CO58,0.2,IF(AND(BI$4&gt;=Inputs!$CL58,BI$4&lt;Inputs!$CM58),(BI$4-Inputs!$CL58+1)/(Inputs!$AI58+1),0)))))))))</f>
        <v>0</v>
      </c>
      <c r="BJ61" s="27">
        <f>IF(AND(Inputs!$CO58=0,BJ$4&gt;=Inputs!$CM58),1,IF(AND(BJ$4&gt;=Inputs!$CM58,BJ$4&lt;Inputs!$CN58),1,IF(AND(BJ$4=Inputs!$CN58,BJ$4=Inputs!$CO58),1,IF(OR(AND(BJ$4=Inputs!$CN58+1,Inputs!$CN58=Inputs!$CO58),AND(BJ$4=Inputs!$CN58+2,Inputs!$CN58=Inputs!$CO58)),0,IF(BJ$4=Inputs!$CN58,0.8,IF(BJ$4=Inputs!$CN58+1,0.6,IF(BJ$4=Inputs!$CN58+2,0.4,IF(BJ$4=Inputs!$CO58,0.2,IF(AND(BJ$4&gt;=Inputs!$CL58,BJ$4&lt;Inputs!$CM58),(BJ$4-Inputs!$CL58+1)/(Inputs!$AI58+1),0)))))))))</f>
        <v>0</v>
      </c>
      <c r="BK61" s="27">
        <f>IF(AND(Inputs!$CO58=0,BK$4&gt;=Inputs!$CM58),1,IF(AND(BK$4&gt;=Inputs!$CM58,BK$4&lt;Inputs!$CN58),1,IF(AND(BK$4=Inputs!$CN58,BK$4=Inputs!$CO58),1,IF(OR(AND(BK$4=Inputs!$CN58+1,Inputs!$CN58=Inputs!$CO58),AND(BK$4=Inputs!$CN58+2,Inputs!$CN58=Inputs!$CO58)),0,IF(BK$4=Inputs!$CN58,0.8,IF(BK$4=Inputs!$CN58+1,0.6,IF(BK$4=Inputs!$CN58+2,0.4,IF(BK$4=Inputs!$CO58,0.2,IF(AND(BK$4&gt;=Inputs!$CL58,BK$4&lt;Inputs!$CM58),(BK$4-Inputs!$CL58+1)/(Inputs!$AI58+1),0)))))))))</f>
        <v>0</v>
      </c>
      <c r="BL61" s="27">
        <f>IF(AND(Inputs!$CO58=0,BL$4&gt;=Inputs!$CM58),1,IF(AND(BL$4&gt;=Inputs!$CM58,BL$4&lt;Inputs!$CN58),1,IF(AND(BL$4=Inputs!$CN58,BL$4=Inputs!$CO58),1,IF(OR(AND(BL$4=Inputs!$CN58+1,Inputs!$CN58=Inputs!$CO58),AND(BL$4=Inputs!$CN58+2,Inputs!$CN58=Inputs!$CO58)),0,IF(BL$4=Inputs!$CN58,0.8,IF(BL$4=Inputs!$CN58+1,0.6,IF(BL$4=Inputs!$CN58+2,0.4,IF(BL$4=Inputs!$CO58,0.2,IF(AND(BL$4&gt;=Inputs!$CL58,BL$4&lt;Inputs!$CM58),(BL$4-Inputs!$CL58+1)/(Inputs!$AI58+1),0)))))))))</f>
        <v>0</v>
      </c>
      <c r="BM61" s="27">
        <f>IF(AND(Inputs!$CO58=0,BM$4&gt;=Inputs!$CM58),1,IF(AND(BM$4&gt;=Inputs!$CM58,BM$4&lt;Inputs!$CN58),1,IF(AND(BM$4=Inputs!$CN58,BM$4=Inputs!$CO58),1,IF(OR(AND(BM$4=Inputs!$CN58+1,Inputs!$CN58=Inputs!$CO58),AND(BM$4=Inputs!$CN58+2,Inputs!$CN58=Inputs!$CO58)),0,IF(BM$4=Inputs!$CN58,0.8,IF(BM$4=Inputs!$CN58+1,0.6,IF(BM$4=Inputs!$CN58+2,0.4,IF(BM$4=Inputs!$CO58,0.2,IF(AND(BM$4&gt;=Inputs!$CL58,BM$4&lt;Inputs!$CM58),(BM$4-Inputs!$CL58+1)/(Inputs!$AI58+1),0)))))))))</f>
        <v>0</v>
      </c>
      <c r="BO61" s="46" t="str">
        <f>IF(Inputs!$B58="","",(ROUND(Inputs!$BC58*AJ61,0)))</f>
        <v/>
      </c>
      <c r="BP61" s="46" t="str">
        <f>IF(Inputs!$B58="","",(ROUND(Inputs!$BC58*AK61,0)))</f>
        <v/>
      </c>
      <c r="BQ61" s="46" t="str">
        <f>IF(Inputs!$B58="","",(ROUND(Inputs!$BC58*AL61,0)))</f>
        <v/>
      </c>
      <c r="BR61" s="46" t="str">
        <f>IF(Inputs!$B58="","",(ROUND(Inputs!$BC58*AM61,0)))</f>
        <v/>
      </c>
      <c r="BS61" s="46" t="str">
        <f>IF(Inputs!$B58="","",(ROUND(Inputs!$BC58*AN61,0)))</f>
        <v/>
      </c>
      <c r="BT61" s="46" t="str">
        <f>IF(Inputs!$B58="","",(ROUND(Inputs!$BC58*AO61,0)))</f>
        <v/>
      </c>
      <c r="BU61" s="46" t="str">
        <f>IF(Inputs!$B58="","",(ROUND(Inputs!$BC58*AP61,0)))</f>
        <v/>
      </c>
      <c r="BV61" s="46" t="str">
        <f>IF(Inputs!$B58="","",(ROUND(Inputs!$BC58*AQ61,0)))</f>
        <v/>
      </c>
      <c r="BW61" s="46" t="str">
        <f>IF(Inputs!$B58="","",(ROUND(Inputs!$BC58*AR61,0)))</f>
        <v/>
      </c>
      <c r="BX61" s="46" t="str">
        <f>IF(Inputs!$B58="","",(ROUND(Inputs!$BC58*AS61,0)))</f>
        <v/>
      </c>
      <c r="BY61" s="46" t="str">
        <f>IF(Inputs!$B58="","",(ROUND(Inputs!$BC58*AT61,0)))</f>
        <v/>
      </c>
      <c r="BZ61" s="46" t="str">
        <f>IF(Inputs!$B58="","",(ROUND(Inputs!$BC58*AU61,0)))</f>
        <v/>
      </c>
      <c r="CA61" s="46" t="str">
        <f>IF(Inputs!$B58="","",(ROUND(Inputs!$BC58*AV61,0)))</f>
        <v/>
      </c>
      <c r="CB61" s="46" t="str">
        <f>IF(Inputs!$B58="","",(ROUND(Inputs!$BC58*AW61,0)))</f>
        <v/>
      </c>
      <c r="CC61" s="46" t="str">
        <f>IF(Inputs!$B58="","",(ROUND(Inputs!$BC58*AX61,0)))</f>
        <v/>
      </c>
      <c r="CD61" s="46" t="str">
        <f>IF(Inputs!$B58="","",(ROUND(Inputs!$BC58*AY61,0)))</f>
        <v/>
      </c>
      <c r="CE61" s="46" t="str">
        <f>IF(Inputs!$B58="","",(ROUND(Inputs!$BC58*AZ61,0)))</f>
        <v/>
      </c>
      <c r="CF61" s="46" t="str">
        <f>IF(Inputs!$B58="","",(ROUND(Inputs!$BC58*BA61,0)))</f>
        <v/>
      </c>
      <c r="CG61" s="46" t="str">
        <f>IF(Inputs!$B58="","",(ROUND(Inputs!$BC58*BB61,0)))</f>
        <v/>
      </c>
      <c r="CH61" s="46" t="str">
        <f>IF(Inputs!$B58="","",(ROUND(Inputs!$BC58*BC61,0)))</f>
        <v/>
      </c>
      <c r="CI61" s="46" t="str">
        <f>IF(Inputs!$B58="","",(ROUND(Inputs!$BC58*BD61,0)))</f>
        <v/>
      </c>
      <c r="CJ61" s="46" t="str">
        <f>IF(Inputs!$B58="","",(ROUND(Inputs!$BC58*BE61,0)))</f>
        <v/>
      </c>
      <c r="CK61" s="46" t="str">
        <f>IF(Inputs!$B58="","",(ROUND(Inputs!$BC58*BF61,0)))</f>
        <v/>
      </c>
      <c r="CL61" s="46" t="str">
        <f>IF(Inputs!$B58="","",(ROUND(Inputs!$BC58*BG61,0)))</f>
        <v/>
      </c>
      <c r="CM61" s="46" t="str">
        <f>IF(Inputs!$B58="","",(ROUND(Inputs!$BC58*BH61,0)))</f>
        <v/>
      </c>
      <c r="CN61" s="46" t="str">
        <f>IF(Inputs!$B58="","",(ROUND(Inputs!$BC58*BI61,0)))</f>
        <v/>
      </c>
      <c r="CO61" s="46" t="str">
        <f>IF(Inputs!$B58="","",(ROUND(Inputs!$BC58*BJ61,0)))</f>
        <v/>
      </c>
      <c r="CP61" s="46" t="str">
        <f>IF(Inputs!$B58="","",(ROUND(Inputs!$BC58*BK61,0)))</f>
        <v/>
      </c>
      <c r="CQ61" s="46" t="str">
        <f>IF(Inputs!$B58="","",(ROUND(Inputs!$BC58*BL61,0)))</f>
        <v/>
      </c>
      <c r="CR61" s="46" t="str">
        <f>IF(Inputs!$B58="","",(ROUND(Inputs!$BC58*BM61,0)))</f>
        <v/>
      </c>
      <c r="CV61" s="46" t="str">
        <f>IF(A61="","",IF(AND(CV$4&lt;=Inputs!$CQ58,CV$4&gt;=Inputs!$CP58),Inputs!$AR58/(Inputs!$CQ58-Inputs!$CP58+1),0)+IF(CV$4=Inputs!$CL58,Inputs!$BD58,0))</f>
        <v/>
      </c>
      <c r="CW61" s="46" t="str">
        <f>IF(B61="","",IF(AND(CW$4&lt;=Inputs!$CQ58,CW$4&gt;=Inputs!$CP58),Inputs!$AR58/(Inputs!$CQ58-Inputs!$CP58+1),0)+IF(CW$4=Inputs!$CL58,Inputs!$BD58,0))</f>
        <v/>
      </c>
      <c r="CX61" s="46" t="str">
        <f>IF(C61="","",IF(AND(CX$4&lt;=Inputs!$CQ58,CX$4&gt;=Inputs!$CP58),Inputs!$AR58/(Inputs!$CQ58-Inputs!$CP58+1),0)+IF(CX$4=Inputs!$CL58,Inputs!$BD58,0))</f>
        <v/>
      </c>
      <c r="CY61" s="46" t="str">
        <f>IF(D61="","",IF(AND(CY$4&lt;=Inputs!$CQ58,CY$4&gt;=Inputs!$CP58),Inputs!$AR58/(Inputs!$CQ58-Inputs!$CP58+1),0)+IF(CY$4=Inputs!$CL58,Inputs!$BD58,0))</f>
        <v/>
      </c>
      <c r="CZ61" s="46" t="str">
        <f>IF(E61="","",IF(AND(CZ$4&lt;=Inputs!$CQ58,CZ$4&gt;=Inputs!$CP58),Inputs!$AR58/(Inputs!$CQ58-Inputs!$CP58+1),0)+IF(CZ$4=Inputs!$CL58,Inputs!$BD58,0))</f>
        <v/>
      </c>
      <c r="DA61" s="46" t="str">
        <f>IF(F61="","",IF(AND(DA$4&lt;=Inputs!$CQ58,DA$4&gt;=Inputs!$CP58),Inputs!$AR58/(Inputs!$CQ58-Inputs!$CP58+1),0)+IF(DA$4=Inputs!$CL58,Inputs!$BD58,0))</f>
        <v/>
      </c>
      <c r="DB61" s="46" t="str">
        <f>IF(G61="","",IF(AND(DB$4&lt;=Inputs!$CQ58,DB$4&gt;=Inputs!$CP58),Inputs!$AR58/(Inputs!$CQ58-Inputs!$CP58+1),0)+IF(DB$4=Inputs!$CL58,Inputs!$BD58,0))</f>
        <v/>
      </c>
      <c r="DC61" s="46" t="str">
        <f>IF(H61="","",IF(AND(DC$4&lt;=Inputs!$CQ58,DC$4&gt;=Inputs!$CP58),Inputs!$AR58/(Inputs!$CQ58-Inputs!$CP58+1),0)+IF(DC$4=Inputs!$CL58,Inputs!$BD58,0))</f>
        <v/>
      </c>
      <c r="DD61" s="46" t="str">
        <f>IF(I61="","",IF(AND(DD$4&lt;=Inputs!$CQ58,DD$4&gt;=Inputs!$CP58),Inputs!$AR58/(Inputs!$CQ58-Inputs!$CP58+1),0)+IF(DD$4=Inputs!$CL58,Inputs!$BD58,0))</f>
        <v/>
      </c>
      <c r="DE61" s="46" t="str">
        <f>IF(J61="","",IF(AND(DE$4&lt;=Inputs!$CQ58,DE$4&gt;=Inputs!$CP58),Inputs!$AR58/(Inputs!$CQ58-Inputs!$CP58+1),0)+IF(DE$4=Inputs!$CL58,Inputs!$BD58,0))</f>
        <v/>
      </c>
      <c r="DF61" s="46" t="str">
        <f>IF(K61="","",IF(AND(DF$4&lt;=Inputs!$CQ58,DF$4&gt;=Inputs!$CP58),Inputs!$AR58/(Inputs!$CQ58-Inputs!$CP58+1),0)+IF(DF$4=Inputs!$CL58,Inputs!$BD58,0))</f>
        <v/>
      </c>
      <c r="DG61" s="46" t="str">
        <f>IF(L61="","",IF(AND(DG$4&lt;=Inputs!$CQ58,DG$4&gt;=Inputs!$CP58),Inputs!$AR58/(Inputs!$CQ58-Inputs!$CP58+1),0)+IF(DG$4=Inputs!$CL58,Inputs!$BD58,0))</f>
        <v/>
      </c>
      <c r="DH61" s="46" t="str">
        <f>IF(M61="","",IF(AND(DH$4&lt;=Inputs!$CQ58,DH$4&gt;=Inputs!$CP58),Inputs!$AR58/(Inputs!$CQ58-Inputs!$CP58+1),0)+IF(DH$4=Inputs!$CL58,Inputs!$BD58,0))</f>
        <v/>
      </c>
      <c r="DI61" s="46" t="str">
        <f>IF(N61="","",IF(AND(DI$4&lt;=Inputs!$CQ58,DI$4&gt;=Inputs!$CP58),Inputs!$AR58/(Inputs!$CQ58-Inputs!$CP58+1),0)+IF(DI$4=Inputs!$CL58,Inputs!$BD58,0))</f>
        <v/>
      </c>
      <c r="DJ61" s="46" t="str">
        <f>IF(O61="","",IF(AND(DJ$4&lt;=Inputs!$CQ58,DJ$4&gt;=Inputs!$CP58),Inputs!$AR58/(Inputs!$CQ58-Inputs!$CP58+1),0)+IF(DJ$4=Inputs!$CL58,Inputs!$BD58,0))</f>
        <v/>
      </c>
      <c r="DK61" s="46" t="str">
        <f>IF(P61="","",IF(AND(DK$4&lt;=Inputs!$CQ58,DK$4&gt;=Inputs!$CP58),Inputs!$AR58/(Inputs!$CQ58-Inputs!$CP58+1),0)+IF(DK$4=Inputs!$CL58,Inputs!$BD58,0))</f>
        <v/>
      </c>
      <c r="DL61" s="46" t="str">
        <f>IF(Q61="","",IF(AND(DL$4&lt;=Inputs!$CQ58,DL$4&gt;=Inputs!$CP58),Inputs!$AR58/(Inputs!$CQ58-Inputs!$CP58+1),0)+IF(DL$4=Inputs!$CL58,Inputs!$BD58,0))</f>
        <v/>
      </c>
      <c r="DM61" s="46" t="str">
        <f>IF(R61="","",IF(AND(DM$4&lt;=Inputs!$CQ58,DM$4&gt;=Inputs!$CP58),Inputs!$AR58/(Inputs!$CQ58-Inputs!$CP58+1),0)+IF(DM$4=Inputs!$CL58,Inputs!$BD58,0))</f>
        <v/>
      </c>
      <c r="DN61" s="46" t="str">
        <f>IF(S61="","",IF(AND(DN$4&lt;=Inputs!$CQ58,DN$4&gt;=Inputs!$CP58),Inputs!$AR58/(Inputs!$CQ58-Inputs!$CP58+1),0)+IF(DN$4=Inputs!$CL58,Inputs!$BD58,0))</f>
        <v/>
      </c>
      <c r="DO61" s="46" t="str">
        <f>IF(T61="","",IF(AND(DO$4&lt;=Inputs!$CQ58,DO$4&gt;=Inputs!$CP58),Inputs!$AR58/(Inputs!$CQ58-Inputs!$CP58+1),0)+IF(DO$4=Inputs!$CL58,Inputs!$BD58,0))</f>
        <v/>
      </c>
      <c r="DP61" s="46" t="str">
        <f>IF(U61="","",IF(AND(DP$4&lt;=Inputs!$CQ58,DP$4&gt;=Inputs!$CP58),Inputs!$AR58/(Inputs!$CQ58-Inputs!$CP58+1),0)+IF(DP$4=Inputs!$CL58,Inputs!$BD58,0))</f>
        <v/>
      </c>
      <c r="DQ61" s="46" t="str">
        <f>IF(V61="","",IF(AND(DQ$4&lt;=Inputs!$CQ58,DQ$4&gt;=Inputs!$CP58),Inputs!$AR58/(Inputs!$CQ58-Inputs!$CP58+1),0)+IF(DQ$4=Inputs!$CL58,Inputs!$BD58,0))</f>
        <v/>
      </c>
      <c r="DR61" s="46" t="str">
        <f>IF(W61="","",IF(AND(DR$4&lt;=Inputs!$CQ58,DR$4&gt;=Inputs!$CP58),Inputs!$AR58/(Inputs!$CQ58-Inputs!$CP58+1),0)+IF(DR$4=Inputs!$CL58,Inputs!$BD58,0))</f>
        <v/>
      </c>
      <c r="DS61" s="46" t="str">
        <f>IF(X61="","",IF(AND(DS$4&lt;=Inputs!$CQ58,DS$4&gt;=Inputs!$CP58),Inputs!$AR58/(Inputs!$CQ58-Inputs!$CP58+1),0)+IF(DS$4=Inputs!$CL58,Inputs!$BD58,0))</f>
        <v/>
      </c>
      <c r="DT61" s="46" t="str">
        <f>IF(Y61="","",IF(AND(DT$4&lt;=Inputs!$CQ58,DT$4&gt;=Inputs!$CP58),Inputs!$AR58/(Inputs!$CQ58-Inputs!$CP58+1),0)+IF(DT$4=Inputs!$CL58,Inputs!$BD58,0))</f>
        <v/>
      </c>
      <c r="DU61" s="46" t="str">
        <f>IF(Z61="","",IF(AND(DU$4&lt;=Inputs!$CQ58,DU$4&gt;=Inputs!$CP58),Inputs!$AR58/(Inputs!$CQ58-Inputs!$CP58+1),0)+IF(DU$4=Inputs!$CL58,Inputs!$BD58,0))</f>
        <v/>
      </c>
      <c r="DV61" s="46" t="str">
        <f>IF(AA61="","",IF(AND(DV$4&lt;=Inputs!$CQ58,DV$4&gt;=Inputs!$CP58),Inputs!$AR58/(Inputs!$CQ58-Inputs!$CP58+1),0)+IF(DV$4=Inputs!$CL58,Inputs!$BD58,0))</f>
        <v/>
      </c>
      <c r="DW61" s="46" t="str">
        <f>IF(AB61="","",IF(AND(DW$4&lt;=Inputs!$CQ58,DW$4&gt;=Inputs!$CP58),Inputs!$AR58/(Inputs!$CQ58-Inputs!$CP58+1),0)+IF(DW$4=Inputs!$CL58,Inputs!$BD58,0))</f>
        <v/>
      </c>
      <c r="DX61" s="46" t="str">
        <f>IF(AC61="","",IF(AND(DX$4&lt;=Inputs!$CQ58,DX$4&gt;=Inputs!$CP58),Inputs!$AR58/(Inputs!$CQ58-Inputs!$CP58+1),0)+IF(DX$4=Inputs!$CL58,Inputs!$BD58,0))</f>
        <v/>
      </c>
      <c r="DY61" s="46" t="str">
        <f>IF(AD61="","",IF(AND(DY$4&lt;=Inputs!$CQ58,DY$4&gt;=Inputs!$CP58),Inputs!$AR58/(Inputs!$CQ58-Inputs!$CP58+1),0)+IF(DY$4=Inputs!$CL58,Inputs!$BD58,0))</f>
        <v/>
      </c>
      <c r="DZ61" s="46" t="str">
        <f t="shared" si="3"/>
        <v/>
      </c>
    </row>
    <row r="62" spans="1:130">
      <c r="A62" s="7" t="str">
        <f>IF(Inputs!A59="","",Inputs!A59)</f>
        <v/>
      </c>
      <c r="B62" t="str">
        <f>IF(Inputs!B59="","",Inputs!B59)</f>
        <v/>
      </c>
      <c r="C62" s="46" t="str">
        <f>IF(Inputs!$B59="","",BO62-CV62)</f>
        <v/>
      </c>
      <c r="D62" s="46" t="str">
        <f>IF(Inputs!$B59="","",BP62-CW62)</f>
        <v/>
      </c>
      <c r="E62" s="46" t="str">
        <f>IF(Inputs!$B59="","",BQ62-CX62)</f>
        <v/>
      </c>
      <c r="F62" s="46" t="str">
        <f>IF(Inputs!$B59="","",BR62-CY62)</f>
        <v/>
      </c>
      <c r="G62" s="46" t="str">
        <f>IF(Inputs!$B59="","",BS62-CZ62)</f>
        <v/>
      </c>
      <c r="H62" s="46" t="str">
        <f>IF(Inputs!$B59="","",BT62-DA62)</f>
        <v/>
      </c>
      <c r="I62" s="46" t="str">
        <f>IF(Inputs!$B59="","",BU62-DB62)</f>
        <v/>
      </c>
      <c r="J62" s="46" t="str">
        <f>IF(Inputs!$B59="","",BV62-DC62)</f>
        <v/>
      </c>
      <c r="K62" s="46" t="str">
        <f>IF(Inputs!$B59="","",BW62-DD62)</f>
        <v/>
      </c>
      <c r="L62" s="46" t="str">
        <f>IF(Inputs!$B59="","",BX62-DE62)</f>
        <v/>
      </c>
      <c r="M62" s="46" t="str">
        <f>IF(Inputs!$B59="","",BY62-DF62)</f>
        <v/>
      </c>
      <c r="N62" s="46" t="str">
        <f>IF(Inputs!$B59="","",BZ62-DG62)</f>
        <v/>
      </c>
      <c r="O62" s="46" t="str">
        <f>IF(Inputs!$B59="","",CA62-DH62)</f>
        <v/>
      </c>
      <c r="P62" s="46" t="str">
        <f>IF(Inputs!$B59="","",CB62-DI62)</f>
        <v/>
      </c>
      <c r="Q62" s="46" t="str">
        <f>IF(Inputs!$B59="","",CC62-DJ62)</f>
        <v/>
      </c>
      <c r="R62" s="46" t="str">
        <f>IF(Inputs!$B59="","",CD62-DK62)</f>
        <v/>
      </c>
      <c r="S62" s="46" t="str">
        <f>IF(Inputs!$B59="","",CE62-DL62)</f>
        <v/>
      </c>
      <c r="T62" s="46" t="str">
        <f>IF(Inputs!$B59="","",CF62-DM62)</f>
        <v/>
      </c>
      <c r="U62" s="46" t="str">
        <f>IF(Inputs!$B59="","",CG62-DN62)</f>
        <v/>
      </c>
      <c r="V62" s="46" t="str">
        <f>IF(Inputs!$B59="","",CH62-DO62)</f>
        <v/>
      </c>
      <c r="W62" s="46" t="str">
        <f>IF(Inputs!$B59="","",CI62-DP62)</f>
        <v/>
      </c>
      <c r="X62" s="46" t="str">
        <f>IF(Inputs!$B59="","",CJ62-DQ62)</f>
        <v/>
      </c>
      <c r="Y62" s="46" t="str">
        <f>IF(Inputs!$B59="","",CK62-DR62)</f>
        <v/>
      </c>
      <c r="Z62" s="46" t="str">
        <f>IF(Inputs!$B59="","",CL62-DS62)</f>
        <v/>
      </c>
      <c r="AA62" s="46" t="str">
        <f>IF(Inputs!$B59="","",CM62-DT62)</f>
        <v/>
      </c>
      <c r="AB62" s="46" t="str">
        <f>IF(Inputs!$B59="","",CN62-DU62)</f>
        <v/>
      </c>
      <c r="AC62" s="46" t="str">
        <f>IF(Inputs!$B59="","",CO62-DV62)</f>
        <v/>
      </c>
      <c r="AD62" s="46" t="str">
        <f>IF(Inputs!$B59="","",CP62-DW62)</f>
        <v/>
      </c>
      <c r="AE62" s="46" t="str">
        <f>IF(Inputs!$B59="","",CQ62-DX62)</f>
        <v/>
      </c>
      <c r="AF62" s="46" t="str">
        <f>IF(Inputs!$B59="","",CR62-DY62)</f>
        <v/>
      </c>
      <c r="AG62" s="50" t="str">
        <f t="shared" si="4"/>
        <v/>
      </c>
      <c r="AH62" s="50"/>
      <c r="AJ62" s="27">
        <f>IF(AND(Inputs!$CO59=0,AJ$4&gt;=Inputs!$CM59),1,IF(AND(AJ$4&gt;=Inputs!$CM59,AJ$4&lt;Inputs!$CN59),1,IF(AND(AJ$4=Inputs!$CN59,AJ$4=Inputs!$CO59),1,IF(OR(AND(AJ$4=Inputs!$CN59+1,Inputs!$CN59=Inputs!$CO59),AND(AJ$4=Inputs!$CN59+2,Inputs!$CN59=Inputs!$CO59)),0,IF(AJ$4=Inputs!$CN59,0.8,IF(AJ$4=Inputs!$CN59+1,0.6,IF(AJ$4=Inputs!$CN59+2,0.4,IF(AJ$4=Inputs!$CO59,0.2,IF(AND(AJ$4&gt;=Inputs!$CL59,AJ$4&lt;Inputs!$CM59),(AJ$4-Inputs!$CL59+1)/(Inputs!$AI59+1),0)))))))))</f>
        <v>0</v>
      </c>
      <c r="AK62" s="27">
        <f>IF(AND(Inputs!$CO59=0,AK$4&gt;=Inputs!$CM59),1,IF(AND(AK$4&gt;=Inputs!$CM59,AK$4&lt;Inputs!$CN59),1,IF(AND(AK$4=Inputs!$CN59,AK$4=Inputs!$CO59),1,IF(OR(AND(AK$4=Inputs!$CN59+1,Inputs!$CN59=Inputs!$CO59),AND(AK$4=Inputs!$CN59+2,Inputs!$CN59=Inputs!$CO59)),0,IF(AK$4=Inputs!$CN59,0.8,IF(AK$4=Inputs!$CN59+1,0.6,IF(AK$4=Inputs!$CN59+2,0.4,IF(AK$4=Inputs!$CO59,0.2,IF(AND(AK$4&gt;=Inputs!$CL59,AK$4&lt;Inputs!$CM59),(AK$4-Inputs!$CL59+1)/(Inputs!$AI59+1),0)))))))))</f>
        <v>0</v>
      </c>
      <c r="AL62" s="27">
        <f>IF(AND(Inputs!$CO59=0,AL$4&gt;=Inputs!$CM59),1,IF(AND(AL$4&gt;=Inputs!$CM59,AL$4&lt;Inputs!$CN59),1,IF(AND(AL$4=Inputs!$CN59,AL$4=Inputs!$CO59),1,IF(OR(AND(AL$4=Inputs!$CN59+1,Inputs!$CN59=Inputs!$CO59),AND(AL$4=Inputs!$CN59+2,Inputs!$CN59=Inputs!$CO59)),0,IF(AL$4=Inputs!$CN59,0.8,IF(AL$4=Inputs!$CN59+1,0.6,IF(AL$4=Inputs!$CN59+2,0.4,IF(AL$4=Inputs!$CO59,0.2,IF(AND(AL$4&gt;=Inputs!$CL59,AL$4&lt;Inputs!$CM59),(AL$4-Inputs!$CL59+1)/(Inputs!$AI59+1),0)))))))))</f>
        <v>0</v>
      </c>
      <c r="AM62" s="27">
        <f>IF(AND(Inputs!$CO59=0,AM$4&gt;=Inputs!$CM59),1,IF(AND(AM$4&gt;=Inputs!$CM59,AM$4&lt;Inputs!$CN59),1,IF(AND(AM$4=Inputs!$CN59,AM$4=Inputs!$CO59),1,IF(OR(AND(AM$4=Inputs!$CN59+1,Inputs!$CN59=Inputs!$CO59),AND(AM$4=Inputs!$CN59+2,Inputs!$CN59=Inputs!$CO59)),0,IF(AM$4=Inputs!$CN59,0.8,IF(AM$4=Inputs!$CN59+1,0.6,IF(AM$4=Inputs!$CN59+2,0.4,IF(AM$4=Inputs!$CO59,0.2,IF(AND(AM$4&gt;=Inputs!$CL59,AM$4&lt;Inputs!$CM59),(AM$4-Inputs!$CL59+1)/(Inputs!$AI59+1),0)))))))))</f>
        <v>0</v>
      </c>
      <c r="AN62" s="27">
        <f>IF(AND(Inputs!$CO59=0,AN$4&gt;=Inputs!$CM59),1,IF(AND(AN$4&gt;=Inputs!$CM59,AN$4&lt;Inputs!$CN59),1,IF(AND(AN$4=Inputs!$CN59,AN$4=Inputs!$CO59),1,IF(OR(AND(AN$4=Inputs!$CN59+1,Inputs!$CN59=Inputs!$CO59),AND(AN$4=Inputs!$CN59+2,Inputs!$CN59=Inputs!$CO59)),0,IF(AN$4=Inputs!$CN59,0.8,IF(AN$4=Inputs!$CN59+1,0.6,IF(AN$4=Inputs!$CN59+2,0.4,IF(AN$4=Inputs!$CO59,0.2,IF(AND(AN$4&gt;=Inputs!$CL59,AN$4&lt;Inputs!$CM59),(AN$4-Inputs!$CL59+1)/(Inputs!$AI59+1),0)))))))))</f>
        <v>0</v>
      </c>
      <c r="AO62" s="27">
        <f>IF(AND(Inputs!$CO59=0,AO$4&gt;=Inputs!$CM59),1,IF(AND(AO$4&gt;=Inputs!$CM59,AO$4&lt;Inputs!$CN59),1,IF(AND(AO$4=Inputs!$CN59,AO$4=Inputs!$CO59),1,IF(OR(AND(AO$4=Inputs!$CN59+1,Inputs!$CN59=Inputs!$CO59),AND(AO$4=Inputs!$CN59+2,Inputs!$CN59=Inputs!$CO59)),0,IF(AO$4=Inputs!$CN59,0.8,IF(AO$4=Inputs!$CN59+1,0.6,IF(AO$4=Inputs!$CN59+2,0.4,IF(AO$4=Inputs!$CO59,0.2,IF(AND(AO$4&gt;=Inputs!$CL59,AO$4&lt;Inputs!$CM59),(AO$4-Inputs!$CL59+1)/(Inputs!$AI59+1),0)))))))))</f>
        <v>0</v>
      </c>
      <c r="AP62" s="27">
        <f>IF(AND(Inputs!$CO59=0,AP$4&gt;=Inputs!$CM59),1,IF(AND(AP$4&gt;=Inputs!$CM59,AP$4&lt;Inputs!$CN59),1,IF(AND(AP$4=Inputs!$CN59,AP$4=Inputs!$CO59),1,IF(OR(AND(AP$4=Inputs!$CN59+1,Inputs!$CN59=Inputs!$CO59),AND(AP$4=Inputs!$CN59+2,Inputs!$CN59=Inputs!$CO59)),0,IF(AP$4=Inputs!$CN59,0.8,IF(AP$4=Inputs!$CN59+1,0.6,IF(AP$4=Inputs!$CN59+2,0.4,IF(AP$4=Inputs!$CO59,0.2,IF(AND(AP$4&gt;=Inputs!$CL59,AP$4&lt;Inputs!$CM59),(AP$4-Inputs!$CL59+1)/(Inputs!$AI59+1),0)))))))))</f>
        <v>0</v>
      </c>
      <c r="AQ62" s="27">
        <f>IF(AND(Inputs!$CO59=0,AQ$4&gt;=Inputs!$CM59),1,IF(AND(AQ$4&gt;=Inputs!$CM59,AQ$4&lt;Inputs!$CN59),1,IF(AND(AQ$4=Inputs!$CN59,AQ$4=Inputs!$CO59),1,IF(OR(AND(AQ$4=Inputs!$CN59+1,Inputs!$CN59=Inputs!$CO59),AND(AQ$4=Inputs!$CN59+2,Inputs!$CN59=Inputs!$CO59)),0,IF(AQ$4=Inputs!$CN59,0.8,IF(AQ$4=Inputs!$CN59+1,0.6,IF(AQ$4=Inputs!$CN59+2,0.4,IF(AQ$4=Inputs!$CO59,0.2,IF(AND(AQ$4&gt;=Inputs!$CL59,AQ$4&lt;Inputs!$CM59),(AQ$4-Inputs!$CL59+1)/(Inputs!$AI59+1),0)))))))))</f>
        <v>0</v>
      </c>
      <c r="AR62" s="27">
        <f>IF(AND(Inputs!$CO59=0,AR$4&gt;=Inputs!$CM59),1,IF(AND(AR$4&gt;=Inputs!$CM59,AR$4&lt;Inputs!$CN59),1,IF(AND(AR$4=Inputs!$CN59,AR$4=Inputs!$CO59),1,IF(OR(AND(AR$4=Inputs!$CN59+1,Inputs!$CN59=Inputs!$CO59),AND(AR$4=Inputs!$CN59+2,Inputs!$CN59=Inputs!$CO59)),0,IF(AR$4=Inputs!$CN59,0.8,IF(AR$4=Inputs!$CN59+1,0.6,IF(AR$4=Inputs!$CN59+2,0.4,IF(AR$4=Inputs!$CO59,0.2,IF(AND(AR$4&gt;=Inputs!$CL59,AR$4&lt;Inputs!$CM59),(AR$4-Inputs!$CL59+1)/(Inputs!$AI59+1),0)))))))))</f>
        <v>0</v>
      </c>
      <c r="AS62" s="27">
        <f>IF(AND(Inputs!$CO59=0,AS$4&gt;=Inputs!$CM59),1,IF(AND(AS$4&gt;=Inputs!$CM59,AS$4&lt;Inputs!$CN59),1,IF(AND(AS$4=Inputs!$CN59,AS$4=Inputs!$CO59),1,IF(OR(AND(AS$4=Inputs!$CN59+1,Inputs!$CN59=Inputs!$CO59),AND(AS$4=Inputs!$CN59+2,Inputs!$CN59=Inputs!$CO59)),0,IF(AS$4=Inputs!$CN59,0.8,IF(AS$4=Inputs!$CN59+1,0.6,IF(AS$4=Inputs!$CN59+2,0.4,IF(AS$4=Inputs!$CO59,0.2,IF(AND(AS$4&gt;=Inputs!$CL59,AS$4&lt;Inputs!$CM59),(AS$4-Inputs!$CL59+1)/(Inputs!$AI59+1),0)))))))))</f>
        <v>0</v>
      </c>
      <c r="AT62" s="27">
        <f>IF(AND(Inputs!$CO59=0,AT$4&gt;=Inputs!$CM59),1,IF(AND(AT$4&gt;=Inputs!$CM59,AT$4&lt;Inputs!$CN59),1,IF(AND(AT$4=Inputs!$CN59,AT$4=Inputs!$CO59),1,IF(OR(AND(AT$4=Inputs!$CN59+1,Inputs!$CN59=Inputs!$CO59),AND(AT$4=Inputs!$CN59+2,Inputs!$CN59=Inputs!$CO59)),0,IF(AT$4=Inputs!$CN59,0.8,IF(AT$4=Inputs!$CN59+1,0.6,IF(AT$4=Inputs!$CN59+2,0.4,IF(AT$4=Inputs!$CO59,0.2,IF(AND(AT$4&gt;=Inputs!$CL59,AT$4&lt;Inputs!$CM59),(AT$4-Inputs!$CL59+1)/(Inputs!$AI59+1),0)))))))))</f>
        <v>0</v>
      </c>
      <c r="AU62" s="27">
        <f>IF(AND(Inputs!$CO59=0,AU$4&gt;=Inputs!$CM59),1,IF(AND(AU$4&gt;=Inputs!$CM59,AU$4&lt;Inputs!$CN59),1,IF(AND(AU$4=Inputs!$CN59,AU$4=Inputs!$CO59),1,IF(OR(AND(AU$4=Inputs!$CN59+1,Inputs!$CN59=Inputs!$CO59),AND(AU$4=Inputs!$CN59+2,Inputs!$CN59=Inputs!$CO59)),0,IF(AU$4=Inputs!$CN59,0.8,IF(AU$4=Inputs!$CN59+1,0.6,IF(AU$4=Inputs!$CN59+2,0.4,IF(AU$4=Inputs!$CO59,0.2,IF(AND(AU$4&gt;=Inputs!$CL59,AU$4&lt;Inputs!$CM59),(AU$4-Inputs!$CL59+1)/(Inputs!$AI59+1),0)))))))))</f>
        <v>0</v>
      </c>
      <c r="AV62" s="27">
        <f>IF(AND(Inputs!$CO59=0,AV$4&gt;=Inputs!$CM59),1,IF(AND(AV$4&gt;=Inputs!$CM59,AV$4&lt;Inputs!$CN59),1,IF(AND(AV$4=Inputs!$CN59,AV$4=Inputs!$CO59),1,IF(OR(AND(AV$4=Inputs!$CN59+1,Inputs!$CN59=Inputs!$CO59),AND(AV$4=Inputs!$CN59+2,Inputs!$CN59=Inputs!$CO59)),0,IF(AV$4=Inputs!$CN59,0.8,IF(AV$4=Inputs!$CN59+1,0.6,IF(AV$4=Inputs!$CN59+2,0.4,IF(AV$4=Inputs!$CO59,0.2,IF(AND(AV$4&gt;=Inputs!$CL59,AV$4&lt;Inputs!$CM59),(AV$4-Inputs!$CL59+1)/(Inputs!$AI59+1),0)))))))))</f>
        <v>0</v>
      </c>
      <c r="AW62" s="27">
        <f>IF(AND(Inputs!$CO59=0,AW$4&gt;=Inputs!$CM59),1,IF(AND(AW$4&gt;=Inputs!$CM59,AW$4&lt;Inputs!$CN59),1,IF(AND(AW$4=Inputs!$CN59,AW$4=Inputs!$CO59),1,IF(OR(AND(AW$4=Inputs!$CN59+1,Inputs!$CN59=Inputs!$CO59),AND(AW$4=Inputs!$CN59+2,Inputs!$CN59=Inputs!$CO59)),0,IF(AW$4=Inputs!$CN59,0.8,IF(AW$4=Inputs!$CN59+1,0.6,IF(AW$4=Inputs!$CN59+2,0.4,IF(AW$4=Inputs!$CO59,0.2,IF(AND(AW$4&gt;=Inputs!$CL59,AW$4&lt;Inputs!$CM59),(AW$4-Inputs!$CL59+1)/(Inputs!$AI59+1),0)))))))))</f>
        <v>0</v>
      </c>
      <c r="AX62" s="27">
        <f>IF(AND(Inputs!$CO59=0,AX$4&gt;=Inputs!$CM59),1,IF(AND(AX$4&gt;=Inputs!$CM59,AX$4&lt;Inputs!$CN59),1,IF(AND(AX$4=Inputs!$CN59,AX$4=Inputs!$CO59),1,IF(OR(AND(AX$4=Inputs!$CN59+1,Inputs!$CN59=Inputs!$CO59),AND(AX$4=Inputs!$CN59+2,Inputs!$CN59=Inputs!$CO59)),0,IF(AX$4=Inputs!$CN59,0.8,IF(AX$4=Inputs!$CN59+1,0.6,IF(AX$4=Inputs!$CN59+2,0.4,IF(AX$4=Inputs!$CO59,0.2,IF(AND(AX$4&gt;=Inputs!$CL59,AX$4&lt;Inputs!$CM59),(AX$4-Inputs!$CL59+1)/(Inputs!$AI59+1),0)))))))))</f>
        <v>0</v>
      </c>
      <c r="AY62" s="27">
        <f>IF(AND(Inputs!$CO59=0,AY$4&gt;=Inputs!$CM59),1,IF(AND(AY$4&gt;=Inputs!$CM59,AY$4&lt;Inputs!$CN59),1,IF(AND(AY$4=Inputs!$CN59,AY$4=Inputs!$CO59),1,IF(OR(AND(AY$4=Inputs!$CN59+1,Inputs!$CN59=Inputs!$CO59),AND(AY$4=Inputs!$CN59+2,Inputs!$CN59=Inputs!$CO59)),0,IF(AY$4=Inputs!$CN59,0.8,IF(AY$4=Inputs!$CN59+1,0.6,IF(AY$4=Inputs!$CN59+2,0.4,IF(AY$4=Inputs!$CO59,0.2,IF(AND(AY$4&gt;=Inputs!$CL59,AY$4&lt;Inputs!$CM59),(AY$4-Inputs!$CL59+1)/(Inputs!$AI59+1),0)))))))))</f>
        <v>0</v>
      </c>
      <c r="AZ62" s="27">
        <f>IF(AND(Inputs!$CO59=0,AZ$4&gt;=Inputs!$CM59),1,IF(AND(AZ$4&gt;=Inputs!$CM59,AZ$4&lt;Inputs!$CN59),1,IF(AND(AZ$4=Inputs!$CN59,AZ$4=Inputs!$CO59),1,IF(OR(AND(AZ$4=Inputs!$CN59+1,Inputs!$CN59=Inputs!$CO59),AND(AZ$4=Inputs!$CN59+2,Inputs!$CN59=Inputs!$CO59)),0,IF(AZ$4=Inputs!$CN59,0.8,IF(AZ$4=Inputs!$CN59+1,0.6,IF(AZ$4=Inputs!$CN59+2,0.4,IF(AZ$4=Inputs!$CO59,0.2,IF(AND(AZ$4&gt;=Inputs!$CL59,AZ$4&lt;Inputs!$CM59),(AZ$4-Inputs!$CL59+1)/(Inputs!$AI59+1),0)))))))))</f>
        <v>0</v>
      </c>
      <c r="BA62" s="27">
        <f>IF(AND(Inputs!$CO59=0,BA$4&gt;=Inputs!$CM59),1,IF(AND(BA$4&gt;=Inputs!$CM59,BA$4&lt;Inputs!$CN59),1,IF(AND(BA$4=Inputs!$CN59,BA$4=Inputs!$CO59),1,IF(OR(AND(BA$4=Inputs!$CN59+1,Inputs!$CN59=Inputs!$CO59),AND(BA$4=Inputs!$CN59+2,Inputs!$CN59=Inputs!$CO59)),0,IF(BA$4=Inputs!$CN59,0.8,IF(BA$4=Inputs!$CN59+1,0.6,IF(BA$4=Inputs!$CN59+2,0.4,IF(BA$4=Inputs!$CO59,0.2,IF(AND(BA$4&gt;=Inputs!$CL59,BA$4&lt;Inputs!$CM59),(BA$4-Inputs!$CL59+1)/(Inputs!$AI59+1),0)))))))))</f>
        <v>0</v>
      </c>
      <c r="BB62" s="27">
        <f>IF(AND(Inputs!$CO59=0,BB$4&gt;=Inputs!$CM59),1,IF(AND(BB$4&gt;=Inputs!$CM59,BB$4&lt;Inputs!$CN59),1,IF(AND(BB$4=Inputs!$CN59,BB$4=Inputs!$CO59),1,IF(OR(AND(BB$4=Inputs!$CN59+1,Inputs!$CN59=Inputs!$CO59),AND(BB$4=Inputs!$CN59+2,Inputs!$CN59=Inputs!$CO59)),0,IF(BB$4=Inputs!$CN59,0.8,IF(BB$4=Inputs!$CN59+1,0.6,IF(BB$4=Inputs!$CN59+2,0.4,IF(BB$4=Inputs!$CO59,0.2,IF(AND(BB$4&gt;=Inputs!$CL59,BB$4&lt;Inputs!$CM59),(BB$4-Inputs!$CL59+1)/(Inputs!$AI59+1),0)))))))))</f>
        <v>0</v>
      </c>
      <c r="BC62" s="27">
        <f>IF(AND(Inputs!$CO59=0,BC$4&gt;=Inputs!$CM59),1,IF(AND(BC$4&gt;=Inputs!$CM59,BC$4&lt;Inputs!$CN59),1,IF(AND(BC$4=Inputs!$CN59,BC$4=Inputs!$CO59),1,IF(OR(AND(BC$4=Inputs!$CN59+1,Inputs!$CN59=Inputs!$CO59),AND(BC$4=Inputs!$CN59+2,Inputs!$CN59=Inputs!$CO59)),0,IF(BC$4=Inputs!$CN59,0.8,IF(BC$4=Inputs!$CN59+1,0.6,IF(BC$4=Inputs!$CN59+2,0.4,IF(BC$4=Inputs!$CO59,0.2,IF(AND(BC$4&gt;=Inputs!$CL59,BC$4&lt;Inputs!$CM59),(BC$4-Inputs!$CL59+1)/(Inputs!$AI59+1),0)))))))))</f>
        <v>0</v>
      </c>
      <c r="BD62" s="27">
        <f>IF(AND(Inputs!$CO59=0,BD$4&gt;=Inputs!$CM59),1,IF(AND(BD$4&gt;=Inputs!$CM59,BD$4&lt;Inputs!$CN59),1,IF(AND(BD$4=Inputs!$CN59,BD$4=Inputs!$CO59),1,IF(OR(AND(BD$4=Inputs!$CN59+1,Inputs!$CN59=Inputs!$CO59),AND(BD$4=Inputs!$CN59+2,Inputs!$CN59=Inputs!$CO59)),0,IF(BD$4=Inputs!$CN59,0.8,IF(BD$4=Inputs!$CN59+1,0.6,IF(BD$4=Inputs!$CN59+2,0.4,IF(BD$4=Inputs!$CO59,0.2,IF(AND(BD$4&gt;=Inputs!$CL59,BD$4&lt;Inputs!$CM59),(BD$4-Inputs!$CL59+1)/(Inputs!$AI59+1),0)))))))))</f>
        <v>0</v>
      </c>
      <c r="BE62" s="27">
        <f>IF(AND(Inputs!$CO59=0,BE$4&gt;=Inputs!$CM59),1,IF(AND(BE$4&gt;=Inputs!$CM59,BE$4&lt;Inputs!$CN59),1,IF(AND(BE$4=Inputs!$CN59,BE$4=Inputs!$CO59),1,IF(OR(AND(BE$4=Inputs!$CN59+1,Inputs!$CN59=Inputs!$CO59),AND(BE$4=Inputs!$CN59+2,Inputs!$CN59=Inputs!$CO59)),0,IF(BE$4=Inputs!$CN59,0.8,IF(BE$4=Inputs!$CN59+1,0.6,IF(BE$4=Inputs!$CN59+2,0.4,IF(BE$4=Inputs!$CO59,0.2,IF(AND(BE$4&gt;=Inputs!$CL59,BE$4&lt;Inputs!$CM59),(BE$4-Inputs!$CL59+1)/(Inputs!$AI59+1),0)))))))))</f>
        <v>0</v>
      </c>
      <c r="BF62" s="27">
        <f>IF(AND(Inputs!$CO59=0,BF$4&gt;=Inputs!$CM59),1,IF(AND(BF$4&gt;=Inputs!$CM59,BF$4&lt;Inputs!$CN59),1,IF(AND(BF$4=Inputs!$CN59,BF$4=Inputs!$CO59),1,IF(OR(AND(BF$4=Inputs!$CN59+1,Inputs!$CN59=Inputs!$CO59),AND(BF$4=Inputs!$CN59+2,Inputs!$CN59=Inputs!$CO59)),0,IF(BF$4=Inputs!$CN59,0.8,IF(BF$4=Inputs!$CN59+1,0.6,IF(BF$4=Inputs!$CN59+2,0.4,IF(BF$4=Inputs!$CO59,0.2,IF(AND(BF$4&gt;=Inputs!$CL59,BF$4&lt;Inputs!$CM59),(BF$4-Inputs!$CL59+1)/(Inputs!$AI59+1),0)))))))))</f>
        <v>0</v>
      </c>
      <c r="BG62" s="27">
        <f>IF(AND(Inputs!$CO59=0,BG$4&gt;=Inputs!$CM59),1,IF(AND(BG$4&gt;=Inputs!$CM59,BG$4&lt;Inputs!$CN59),1,IF(AND(BG$4=Inputs!$CN59,BG$4=Inputs!$CO59),1,IF(OR(AND(BG$4=Inputs!$CN59+1,Inputs!$CN59=Inputs!$CO59),AND(BG$4=Inputs!$CN59+2,Inputs!$CN59=Inputs!$CO59)),0,IF(BG$4=Inputs!$CN59,0.8,IF(BG$4=Inputs!$CN59+1,0.6,IF(BG$4=Inputs!$CN59+2,0.4,IF(BG$4=Inputs!$CO59,0.2,IF(AND(BG$4&gt;=Inputs!$CL59,BG$4&lt;Inputs!$CM59),(BG$4-Inputs!$CL59+1)/(Inputs!$AI59+1),0)))))))))</f>
        <v>0</v>
      </c>
      <c r="BH62" s="27">
        <f>IF(AND(Inputs!$CO59=0,BH$4&gt;=Inputs!$CM59),1,IF(AND(BH$4&gt;=Inputs!$CM59,BH$4&lt;Inputs!$CN59),1,IF(AND(BH$4=Inputs!$CN59,BH$4=Inputs!$CO59),1,IF(OR(AND(BH$4=Inputs!$CN59+1,Inputs!$CN59=Inputs!$CO59),AND(BH$4=Inputs!$CN59+2,Inputs!$CN59=Inputs!$CO59)),0,IF(BH$4=Inputs!$CN59,0.8,IF(BH$4=Inputs!$CN59+1,0.6,IF(BH$4=Inputs!$CN59+2,0.4,IF(BH$4=Inputs!$CO59,0.2,IF(AND(BH$4&gt;=Inputs!$CL59,BH$4&lt;Inputs!$CM59),(BH$4-Inputs!$CL59+1)/(Inputs!$AI59+1),0)))))))))</f>
        <v>0</v>
      </c>
      <c r="BI62" s="27">
        <f>IF(AND(Inputs!$CO59=0,BI$4&gt;=Inputs!$CM59),1,IF(AND(BI$4&gt;=Inputs!$CM59,BI$4&lt;Inputs!$CN59),1,IF(AND(BI$4=Inputs!$CN59,BI$4=Inputs!$CO59),1,IF(OR(AND(BI$4=Inputs!$CN59+1,Inputs!$CN59=Inputs!$CO59),AND(BI$4=Inputs!$CN59+2,Inputs!$CN59=Inputs!$CO59)),0,IF(BI$4=Inputs!$CN59,0.8,IF(BI$4=Inputs!$CN59+1,0.6,IF(BI$4=Inputs!$CN59+2,0.4,IF(BI$4=Inputs!$CO59,0.2,IF(AND(BI$4&gt;=Inputs!$CL59,BI$4&lt;Inputs!$CM59),(BI$4-Inputs!$CL59+1)/(Inputs!$AI59+1),0)))))))))</f>
        <v>0</v>
      </c>
      <c r="BJ62" s="27">
        <f>IF(AND(Inputs!$CO59=0,BJ$4&gt;=Inputs!$CM59),1,IF(AND(BJ$4&gt;=Inputs!$CM59,BJ$4&lt;Inputs!$CN59),1,IF(AND(BJ$4=Inputs!$CN59,BJ$4=Inputs!$CO59),1,IF(OR(AND(BJ$4=Inputs!$CN59+1,Inputs!$CN59=Inputs!$CO59),AND(BJ$4=Inputs!$CN59+2,Inputs!$CN59=Inputs!$CO59)),0,IF(BJ$4=Inputs!$CN59,0.8,IF(BJ$4=Inputs!$CN59+1,0.6,IF(BJ$4=Inputs!$CN59+2,0.4,IF(BJ$4=Inputs!$CO59,0.2,IF(AND(BJ$4&gt;=Inputs!$CL59,BJ$4&lt;Inputs!$CM59),(BJ$4-Inputs!$CL59+1)/(Inputs!$AI59+1),0)))))))))</f>
        <v>0</v>
      </c>
      <c r="BK62" s="27">
        <f>IF(AND(Inputs!$CO59=0,BK$4&gt;=Inputs!$CM59),1,IF(AND(BK$4&gt;=Inputs!$CM59,BK$4&lt;Inputs!$CN59),1,IF(AND(BK$4=Inputs!$CN59,BK$4=Inputs!$CO59),1,IF(OR(AND(BK$4=Inputs!$CN59+1,Inputs!$CN59=Inputs!$CO59),AND(BK$4=Inputs!$CN59+2,Inputs!$CN59=Inputs!$CO59)),0,IF(BK$4=Inputs!$CN59,0.8,IF(BK$4=Inputs!$CN59+1,0.6,IF(BK$4=Inputs!$CN59+2,0.4,IF(BK$4=Inputs!$CO59,0.2,IF(AND(BK$4&gt;=Inputs!$CL59,BK$4&lt;Inputs!$CM59),(BK$4-Inputs!$CL59+1)/(Inputs!$AI59+1),0)))))))))</f>
        <v>0</v>
      </c>
      <c r="BL62" s="27">
        <f>IF(AND(Inputs!$CO59=0,BL$4&gt;=Inputs!$CM59),1,IF(AND(BL$4&gt;=Inputs!$CM59,BL$4&lt;Inputs!$CN59),1,IF(AND(BL$4=Inputs!$CN59,BL$4=Inputs!$CO59),1,IF(OR(AND(BL$4=Inputs!$CN59+1,Inputs!$CN59=Inputs!$CO59),AND(BL$4=Inputs!$CN59+2,Inputs!$CN59=Inputs!$CO59)),0,IF(BL$4=Inputs!$CN59,0.8,IF(BL$4=Inputs!$CN59+1,0.6,IF(BL$4=Inputs!$CN59+2,0.4,IF(BL$4=Inputs!$CO59,0.2,IF(AND(BL$4&gt;=Inputs!$CL59,BL$4&lt;Inputs!$CM59),(BL$4-Inputs!$CL59+1)/(Inputs!$AI59+1),0)))))))))</f>
        <v>0</v>
      </c>
      <c r="BM62" s="27">
        <f>IF(AND(Inputs!$CO59=0,BM$4&gt;=Inputs!$CM59),1,IF(AND(BM$4&gt;=Inputs!$CM59,BM$4&lt;Inputs!$CN59),1,IF(AND(BM$4=Inputs!$CN59,BM$4=Inputs!$CO59),1,IF(OR(AND(BM$4=Inputs!$CN59+1,Inputs!$CN59=Inputs!$CO59),AND(BM$4=Inputs!$CN59+2,Inputs!$CN59=Inputs!$CO59)),0,IF(BM$4=Inputs!$CN59,0.8,IF(BM$4=Inputs!$CN59+1,0.6,IF(BM$4=Inputs!$CN59+2,0.4,IF(BM$4=Inputs!$CO59,0.2,IF(AND(BM$4&gt;=Inputs!$CL59,BM$4&lt;Inputs!$CM59),(BM$4-Inputs!$CL59+1)/(Inputs!$AI59+1),0)))))))))</f>
        <v>0</v>
      </c>
      <c r="BO62" s="46" t="str">
        <f>IF(Inputs!$B59="","",(ROUND(Inputs!$BC59*AJ62,0)))</f>
        <v/>
      </c>
      <c r="BP62" s="46" t="str">
        <f>IF(Inputs!$B59="","",(ROUND(Inputs!$BC59*AK62,0)))</f>
        <v/>
      </c>
      <c r="BQ62" s="46" t="str">
        <f>IF(Inputs!$B59="","",(ROUND(Inputs!$BC59*AL62,0)))</f>
        <v/>
      </c>
      <c r="BR62" s="46" t="str">
        <f>IF(Inputs!$B59="","",(ROUND(Inputs!$BC59*AM62,0)))</f>
        <v/>
      </c>
      <c r="BS62" s="46" t="str">
        <f>IF(Inputs!$B59="","",(ROUND(Inputs!$BC59*AN62,0)))</f>
        <v/>
      </c>
      <c r="BT62" s="46" t="str">
        <f>IF(Inputs!$B59="","",(ROUND(Inputs!$BC59*AO62,0)))</f>
        <v/>
      </c>
      <c r="BU62" s="46" t="str">
        <f>IF(Inputs!$B59="","",(ROUND(Inputs!$BC59*AP62,0)))</f>
        <v/>
      </c>
      <c r="BV62" s="46" t="str">
        <f>IF(Inputs!$B59="","",(ROUND(Inputs!$BC59*AQ62,0)))</f>
        <v/>
      </c>
      <c r="BW62" s="46" t="str">
        <f>IF(Inputs!$B59="","",(ROUND(Inputs!$BC59*AR62,0)))</f>
        <v/>
      </c>
      <c r="BX62" s="46" t="str">
        <f>IF(Inputs!$B59="","",(ROUND(Inputs!$BC59*AS62,0)))</f>
        <v/>
      </c>
      <c r="BY62" s="46" t="str">
        <f>IF(Inputs!$B59="","",(ROUND(Inputs!$BC59*AT62,0)))</f>
        <v/>
      </c>
      <c r="BZ62" s="46" t="str">
        <f>IF(Inputs!$B59="","",(ROUND(Inputs!$BC59*AU62,0)))</f>
        <v/>
      </c>
      <c r="CA62" s="46" t="str">
        <f>IF(Inputs!$B59="","",(ROUND(Inputs!$BC59*AV62,0)))</f>
        <v/>
      </c>
      <c r="CB62" s="46" t="str">
        <f>IF(Inputs!$B59="","",(ROUND(Inputs!$BC59*AW62,0)))</f>
        <v/>
      </c>
      <c r="CC62" s="46" t="str">
        <f>IF(Inputs!$B59="","",(ROUND(Inputs!$BC59*AX62,0)))</f>
        <v/>
      </c>
      <c r="CD62" s="46" t="str">
        <f>IF(Inputs!$B59="","",(ROUND(Inputs!$BC59*AY62,0)))</f>
        <v/>
      </c>
      <c r="CE62" s="46" t="str">
        <f>IF(Inputs!$B59="","",(ROUND(Inputs!$BC59*AZ62,0)))</f>
        <v/>
      </c>
      <c r="CF62" s="46" t="str">
        <f>IF(Inputs!$B59="","",(ROUND(Inputs!$BC59*BA62,0)))</f>
        <v/>
      </c>
      <c r="CG62" s="46" t="str">
        <f>IF(Inputs!$B59="","",(ROUND(Inputs!$BC59*BB62,0)))</f>
        <v/>
      </c>
      <c r="CH62" s="46" t="str">
        <f>IF(Inputs!$B59="","",(ROUND(Inputs!$BC59*BC62,0)))</f>
        <v/>
      </c>
      <c r="CI62" s="46" t="str">
        <f>IF(Inputs!$B59="","",(ROUND(Inputs!$BC59*BD62,0)))</f>
        <v/>
      </c>
      <c r="CJ62" s="46" t="str">
        <f>IF(Inputs!$B59="","",(ROUND(Inputs!$BC59*BE62,0)))</f>
        <v/>
      </c>
      <c r="CK62" s="46" t="str">
        <f>IF(Inputs!$B59="","",(ROUND(Inputs!$BC59*BF62,0)))</f>
        <v/>
      </c>
      <c r="CL62" s="46" t="str">
        <f>IF(Inputs!$B59="","",(ROUND(Inputs!$BC59*BG62,0)))</f>
        <v/>
      </c>
      <c r="CM62" s="46" t="str">
        <f>IF(Inputs!$B59="","",(ROUND(Inputs!$BC59*BH62,0)))</f>
        <v/>
      </c>
      <c r="CN62" s="46" t="str">
        <f>IF(Inputs!$B59="","",(ROUND(Inputs!$BC59*BI62,0)))</f>
        <v/>
      </c>
      <c r="CO62" s="46" t="str">
        <f>IF(Inputs!$B59="","",(ROUND(Inputs!$BC59*BJ62,0)))</f>
        <v/>
      </c>
      <c r="CP62" s="46" t="str">
        <f>IF(Inputs!$B59="","",(ROUND(Inputs!$BC59*BK62,0)))</f>
        <v/>
      </c>
      <c r="CQ62" s="46" t="str">
        <f>IF(Inputs!$B59="","",(ROUND(Inputs!$BC59*BL62,0)))</f>
        <v/>
      </c>
      <c r="CR62" s="46" t="str">
        <f>IF(Inputs!$B59="","",(ROUND(Inputs!$BC59*BM62,0)))</f>
        <v/>
      </c>
      <c r="CV62" s="46" t="str">
        <f>IF(A62="","",IF(AND(CV$4&lt;=Inputs!$CQ59,CV$4&gt;=Inputs!$CP59),Inputs!$AR59/(Inputs!$CQ59-Inputs!$CP59+1),0)+IF(CV$4=Inputs!$CL59,Inputs!$BD59,0))</f>
        <v/>
      </c>
      <c r="CW62" s="46" t="str">
        <f>IF(B62="","",IF(AND(CW$4&lt;=Inputs!$CQ59,CW$4&gt;=Inputs!$CP59),Inputs!$AR59/(Inputs!$CQ59-Inputs!$CP59+1),0)+IF(CW$4=Inputs!$CL59,Inputs!$BD59,0))</f>
        <v/>
      </c>
      <c r="CX62" s="46" t="str">
        <f>IF(C62="","",IF(AND(CX$4&lt;=Inputs!$CQ59,CX$4&gt;=Inputs!$CP59),Inputs!$AR59/(Inputs!$CQ59-Inputs!$CP59+1),0)+IF(CX$4=Inputs!$CL59,Inputs!$BD59,0))</f>
        <v/>
      </c>
      <c r="CY62" s="46" t="str">
        <f>IF(D62="","",IF(AND(CY$4&lt;=Inputs!$CQ59,CY$4&gt;=Inputs!$CP59),Inputs!$AR59/(Inputs!$CQ59-Inputs!$CP59+1),0)+IF(CY$4=Inputs!$CL59,Inputs!$BD59,0))</f>
        <v/>
      </c>
      <c r="CZ62" s="46" t="str">
        <f>IF(E62="","",IF(AND(CZ$4&lt;=Inputs!$CQ59,CZ$4&gt;=Inputs!$CP59),Inputs!$AR59/(Inputs!$CQ59-Inputs!$CP59+1),0)+IF(CZ$4=Inputs!$CL59,Inputs!$BD59,0))</f>
        <v/>
      </c>
      <c r="DA62" s="46" t="str">
        <f>IF(F62="","",IF(AND(DA$4&lt;=Inputs!$CQ59,DA$4&gt;=Inputs!$CP59),Inputs!$AR59/(Inputs!$CQ59-Inputs!$CP59+1),0)+IF(DA$4=Inputs!$CL59,Inputs!$BD59,0))</f>
        <v/>
      </c>
      <c r="DB62" s="46" t="str">
        <f>IF(G62="","",IF(AND(DB$4&lt;=Inputs!$CQ59,DB$4&gt;=Inputs!$CP59),Inputs!$AR59/(Inputs!$CQ59-Inputs!$CP59+1),0)+IF(DB$4=Inputs!$CL59,Inputs!$BD59,0))</f>
        <v/>
      </c>
      <c r="DC62" s="46" t="str">
        <f>IF(H62="","",IF(AND(DC$4&lt;=Inputs!$CQ59,DC$4&gt;=Inputs!$CP59),Inputs!$AR59/(Inputs!$CQ59-Inputs!$CP59+1),0)+IF(DC$4=Inputs!$CL59,Inputs!$BD59,0))</f>
        <v/>
      </c>
      <c r="DD62" s="46" t="str">
        <f>IF(I62="","",IF(AND(DD$4&lt;=Inputs!$CQ59,DD$4&gt;=Inputs!$CP59),Inputs!$AR59/(Inputs!$CQ59-Inputs!$CP59+1),0)+IF(DD$4=Inputs!$CL59,Inputs!$BD59,0))</f>
        <v/>
      </c>
      <c r="DE62" s="46" t="str">
        <f>IF(J62="","",IF(AND(DE$4&lt;=Inputs!$CQ59,DE$4&gt;=Inputs!$CP59),Inputs!$AR59/(Inputs!$CQ59-Inputs!$CP59+1),0)+IF(DE$4=Inputs!$CL59,Inputs!$BD59,0))</f>
        <v/>
      </c>
      <c r="DF62" s="46" t="str">
        <f>IF(K62="","",IF(AND(DF$4&lt;=Inputs!$CQ59,DF$4&gt;=Inputs!$CP59),Inputs!$AR59/(Inputs!$CQ59-Inputs!$CP59+1),0)+IF(DF$4=Inputs!$CL59,Inputs!$BD59,0))</f>
        <v/>
      </c>
      <c r="DG62" s="46" t="str">
        <f>IF(L62="","",IF(AND(DG$4&lt;=Inputs!$CQ59,DG$4&gt;=Inputs!$CP59),Inputs!$AR59/(Inputs!$CQ59-Inputs!$CP59+1),0)+IF(DG$4=Inputs!$CL59,Inputs!$BD59,0))</f>
        <v/>
      </c>
      <c r="DH62" s="46" t="str">
        <f>IF(M62="","",IF(AND(DH$4&lt;=Inputs!$CQ59,DH$4&gt;=Inputs!$CP59),Inputs!$AR59/(Inputs!$CQ59-Inputs!$CP59+1),0)+IF(DH$4=Inputs!$CL59,Inputs!$BD59,0))</f>
        <v/>
      </c>
      <c r="DI62" s="46" t="str">
        <f>IF(N62="","",IF(AND(DI$4&lt;=Inputs!$CQ59,DI$4&gt;=Inputs!$CP59),Inputs!$AR59/(Inputs!$CQ59-Inputs!$CP59+1),0)+IF(DI$4=Inputs!$CL59,Inputs!$BD59,0))</f>
        <v/>
      </c>
      <c r="DJ62" s="46" t="str">
        <f>IF(O62="","",IF(AND(DJ$4&lt;=Inputs!$CQ59,DJ$4&gt;=Inputs!$CP59),Inputs!$AR59/(Inputs!$CQ59-Inputs!$CP59+1),0)+IF(DJ$4=Inputs!$CL59,Inputs!$BD59,0))</f>
        <v/>
      </c>
      <c r="DK62" s="46" t="str">
        <f>IF(P62="","",IF(AND(DK$4&lt;=Inputs!$CQ59,DK$4&gt;=Inputs!$CP59),Inputs!$AR59/(Inputs!$CQ59-Inputs!$CP59+1),0)+IF(DK$4=Inputs!$CL59,Inputs!$BD59,0))</f>
        <v/>
      </c>
      <c r="DL62" s="46" t="str">
        <f>IF(Q62="","",IF(AND(DL$4&lt;=Inputs!$CQ59,DL$4&gt;=Inputs!$CP59),Inputs!$AR59/(Inputs!$CQ59-Inputs!$CP59+1),0)+IF(DL$4=Inputs!$CL59,Inputs!$BD59,0))</f>
        <v/>
      </c>
      <c r="DM62" s="46" t="str">
        <f>IF(R62="","",IF(AND(DM$4&lt;=Inputs!$CQ59,DM$4&gt;=Inputs!$CP59),Inputs!$AR59/(Inputs!$CQ59-Inputs!$CP59+1),0)+IF(DM$4=Inputs!$CL59,Inputs!$BD59,0))</f>
        <v/>
      </c>
      <c r="DN62" s="46" t="str">
        <f>IF(S62="","",IF(AND(DN$4&lt;=Inputs!$CQ59,DN$4&gt;=Inputs!$CP59),Inputs!$AR59/(Inputs!$CQ59-Inputs!$CP59+1),0)+IF(DN$4=Inputs!$CL59,Inputs!$BD59,0))</f>
        <v/>
      </c>
      <c r="DO62" s="46" t="str">
        <f>IF(T62="","",IF(AND(DO$4&lt;=Inputs!$CQ59,DO$4&gt;=Inputs!$CP59),Inputs!$AR59/(Inputs!$CQ59-Inputs!$CP59+1),0)+IF(DO$4=Inputs!$CL59,Inputs!$BD59,0))</f>
        <v/>
      </c>
      <c r="DP62" s="46" t="str">
        <f>IF(U62="","",IF(AND(DP$4&lt;=Inputs!$CQ59,DP$4&gt;=Inputs!$CP59),Inputs!$AR59/(Inputs!$CQ59-Inputs!$CP59+1),0)+IF(DP$4=Inputs!$CL59,Inputs!$BD59,0))</f>
        <v/>
      </c>
      <c r="DQ62" s="46" t="str">
        <f>IF(V62="","",IF(AND(DQ$4&lt;=Inputs!$CQ59,DQ$4&gt;=Inputs!$CP59),Inputs!$AR59/(Inputs!$CQ59-Inputs!$CP59+1),0)+IF(DQ$4=Inputs!$CL59,Inputs!$BD59,0))</f>
        <v/>
      </c>
      <c r="DR62" s="46" t="str">
        <f>IF(W62="","",IF(AND(DR$4&lt;=Inputs!$CQ59,DR$4&gt;=Inputs!$CP59),Inputs!$AR59/(Inputs!$CQ59-Inputs!$CP59+1),0)+IF(DR$4=Inputs!$CL59,Inputs!$BD59,0))</f>
        <v/>
      </c>
      <c r="DS62" s="46" t="str">
        <f>IF(X62="","",IF(AND(DS$4&lt;=Inputs!$CQ59,DS$4&gt;=Inputs!$CP59),Inputs!$AR59/(Inputs!$CQ59-Inputs!$CP59+1),0)+IF(DS$4=Inputs!$CL59,Inputs!$BD59,0))</f>
        <v/>
      </c>
      <c r="DT62" s="46" t="str">
        <f>IF(Y62="","",IF(AND(DT$4&lt;=Inputs!$CQ59,DT$4&gt;=Inputs!$CP59),Inputs!$AR59/(Inputs!$CQ59-Inputs!$CP59+1),0)+IF(DT$4=Inputs!$CL59,Inputs!$BD59,0))</f>
        <v/>
      </c>
      <c r="DU62" s="46" t="str">
        <f>IF(Z62="","",IF(AND(DU$4&lt;=Inputs!$CQ59,DU$4&gt;=Inputs!$CP59),Inputs!$AR59/(Inputs!$CQ59-Inputs!$CP59+1),0)+IF(DU$4=Inputs!$CL59,Inputs!$BD59,0))</f>
        <v/>
      </c>
      <c r="DV62" s="46" t="str">
        <f>IF(AA62="","",IF(AND(DV$4&lt;=Inputs!$CQ59,DV$4&gt;=Inputs!$CP59),Inputs!$AR59/(Inputs!$CQ59-Inputs!$CP59+1),0)+IF(DV$4=Inputs!$CL59,Inputs!$BD59,0))</f>
        <v/>
      </c>
      <c r="DW62" s="46" t="str">
        <f>IF(AB62="","",IF(AND(DW$4&lt;=Inputs!$CQ59,DW$4&gt;=Inputs!$CP59),Inputs!$AR59/(Inputs!$CQ59-Inputs!$CP59+1),0)+IF(DW$4=Inputs!$CL59,Inputs!$BD59,0))</f>
        <v/>
      </c>
      <c r="DX62" s="46" t="str">
        <f>IF(AC62="","",IF(AND(DX$4&lt;=Inputs!$CQ59,DX$4&gt;=Inputs!$CP59),Inputs!$AR59/(Inputs!$CQ59-Inputs!$CP59+1),0)+IF(DX$4=Inputs!$CL59,Inputs!$BD59,0))</f>
        <v/>
      </c>
      <c r="DY62" s="46" t="str">
        <f>IF(AD62="","",IF(AND(DY$4&lt;=Inputs!$CQ59,DY$4&gt;=Inputs!$CP59),Inputs!$AR59/(Inputs!$CQ59-Inputs!$CP59+1),0)+IF(DY$4=Inputs!$CL59,Inputs!$BD59,0))</f>
        <v/>
      </c>
      <c r="DZ62" s="46" t="str">
        <f t="shared" si="3"/>
        <v/>
      </c>
    </row>
    <row r="63" spans="1:130">
      <c r="A63" s="7" t="str">
        <f>IF(Inputs!A60="","",Inputs!A60)</f>
        <v/>
      </c>
      <c r="B63" t="str">
        <f>IF(Inputs!B60="","",Inputs!B60)</f>
        <v/>
      </c>
      <c r="C63" s="46" t="str">
        <f>IF(Inputs!$B60="","",BO63-CV63)</f>
        <v/>
      </c>
      <c r="D63" s="46" t="str">
        <f>IF(Inputs!$B60="","",BP63-CW63)</f>
        <v/>
      </c>
      <c r="E63" s="46" t="str">
        <f>IF(Inputs!$B60="","",BQ63-CX63)</f>
        <v/>
      </c>
      <c r="F63" s="46" t="str">
        <f>IF(Inputs!$B60="","",BR63-CY63)</f>
        <v/>
      </c>
      <c r="G63" s="46" t="str">
        <f>IF(Inputs!$B60="","",BS63-CZ63)</f>
        <v/>
      </c>
      <c r="H63" s="46" t="str">
        <f>IF(Inputs!$B60="","",BT63-DA63)</f>
        <v/>
      </c>
      <c r="I63" s="46" t="str">
        <f>IF(Inputs!$B60="","",BU63-DB63)</f>
        <v/>
      </c>
      <c r="J63" s="46" t="str">
        <f>IF(Inputs!$B60="","",BV63-DC63)</f>
        <v/>
      </c>
      <c r="K63" s="46" t="str">
        <f>IF(Inputs!$B60="","",BW63-DD63)</f>
        <v/>
      </c>
      <c r="L63" s="46" t="str">
        <f>IF(Inputs!$B60="","",BX63-DE63)</f>
        <v/>
      </c>
      <c r="M63" s="46" t="str">
        <f>IF(Inputs!$B60="","",BY63-DF63)</f>
        <v/>
      </c>
      <c r="N63" s="46" t="str">
        <f>IF(Inputs!$B60="","",BZ63-DG63)</f>
        <v/>
      </c>
      <c r="O63" s="46" t="str">
        <f>IF(Inputs!$B60="","",CA63-DH63)</f>
        <v/>
      </c>
      <c r="P63" s="46" t="str">
        <f>IF(Inputs!$B60="","",CB63-DI63)</f>
        <v/>
      </c>
      <c r="Q63" s="46" t="str">
        <f>IF(Inputs!$B60="","",CC63-DJ63)</f>
        <v/>
      </c>
      <c r="R63" s="46" t="str">
        <f>IF(Inputs!$B60="","",CD63-DK63)</f>
        <v/>
      </c>
      <c r="S63" s="46" t="str">
        <f>IF(Inputs!$B60="","",CE63-DL63)</f>
        <v/>
      </c>
      <c r="T63" s="46" t="str">
        <f>IF(Inputs!$B60="","",CF63-DM63)</f>
        <v/>
      </c>
      <c r="U63" s="46" t="str">
        <f>IF(Inputs!$B60="","",CG63-DN63)</f>
        <v/>
      </c>
      <c r="V63" s="46" t="str">
        <f>IF(Inputs!$B60="","",CH63-DO63)</f>
        <v/>
      </c>
      <c r="W63" s="46" t="str">
        <f>IF(Inputs!$B60="","",CI63-DP63)</f>
        <v/>
      </c>
      <c r="X63" s="46" t="str">
        <f>IF(Inputs!$B60="","",CJ63-DQ63)</f>
        <v/>
      </c>
      <c r="Y63" s="46" t="str">
        <f>IF(Inputs!$B60="","",CK63-DR63)</f>
        <v/>
      </c>
      <c r="Z63" s="46" t="str">
        <f>IF(Inputs!$B60="","",CL63-DS63)</f>
        <v/>
      </c>
      <c r="AA63" s="46" t="str">
        <f>IF(Inputs!$B60="","",CM63-DT63)</f>
        <v/>
      </c>
      <c r="AB63" s="46" t="str">
        <f>IF(Inputs!$B60="","",CN63-DU63)</f>
        <v/>
      </c>
      <c r="AC63" s="46" t="str">
        <f>IF(Inputs!$B60="","",CO63-DV63)</f>
        <v/>
      </c>
      <c r="AD63" s="46" t="str">
        <f>IF(Inputs!$B60="","",CP63-DW63)</f>
        <v/>
      </c>
      <c r="AE63" s="46" t="str">
        <f>IF(Inputs!$B60="","",CQ63-DX63)</f>
        <v/>
      </c>
      <c r="AF63" s="46" t="str">
        <f>IF(Inputs!$B60="","",CR63-DY63)</f>
        <v/>
      </c>
      <c r="AG63" s="50" t="str">
        <f t="shared" si="4"/>
        <v/>
      </c>
      <c r="AH63" s="50"/>
      <c r="AJ63" s="27">
        <f>IF(AND(Inputs!$CO60=0,AJ$4&gt;=Inputs!$CM60),1,IF(AND(AJ$4&gt;=Inputs!$CM60,AJ$4&lt;Inputs!$CN60),1,IF(AND(AJ$4=Inputs!$CN60,AJ$4=Inputs!$CO60),1,IF(OR(AND(AJ$4=Inputs!$CN60+1,Inputs!$CN60=Inputs!$CO60),AND(AJ$4=Inputs!$CN60+2,Inputs!$CN60=Inputs!$CO60)),0,IF(AJ$4=Inputs!$CN60,0.8,IF(AJ$4=Inputs!$CN60+1,0.6,IF(AJ$4=Inputs!$CN60+2,0.4,IF(AJ$4=Inputs!$CO60,0.2,IF(AND(AJ$4&gt;=Inputs!$CL60,AJ$4&lt;Inputs!$CM60),(AJ$4-Inputs!$CL60+1)/(Inputs!$AI60+1),0)))))))))</f>
        <v>0</v>
      </c>
      <c r="AK63" s="27">
        <f>IF(AND(Inputs!$CO60=0,AK$4&gt;=Inputs!$CM60),1,IF(AND(AK$4&gt;=Inputs!$CM60,AK$4&lt;Inputs!$CN60),1,IF(AND(AK$4=Inputs!$CN60,AK$4=Inputs!$CO60),1,IF(OR(AND(AK$4=Inputs!$CN60+1,Inputs!$CN60=Inputs!$CO60),AND(AK$4=Inputs!$CN60+2,Inputs!$CN60=Inputs!$CO60)),0,IF(AK$4=Inputs!$CN60,0.8,IF(AK$4=Inputs!$CN60+1,0.6,IF(AK$4=Inputs!$CN60+2,0.4,IF(AK$4=Inputs!$CO60,0.2,IF(AND(AK$4&gt;=Inputs!$CL60,AK$4&lt;Inputs!$CM60),(AK$4-Inputs!$CL60+1)/(Inputs!$AI60+1),0)))))))))</f>
        <v>0</v>
      </c>
      <c r="AL63" s="27">
        <f>IF(AND(Inputs!$CO60=0,AL$4&gt;=Inputs!$CM60),1,IF(AND(AL$4&gt;=Inputs!$CM60,AL$4&lt;Inputs!$CN60),1,IF(AND(AL$4=Inputs!$CN60,AL$4=Inputs!$CO60),1,IF(OR(AND(AL$4=Inputs!$CN60+1,Inputs!$CN60=Inputs!$CO60),AND(AL$4=Inputs!$CN60+2,Inputs!$CN60=Inputs!$CO60)),0,IF(AL$4=Inputs!$CN60,0.8,IF(AL$4=Inputs!$CN60+1,0.6,IF(AL$4=Inputs!$CN60+2,0.4,IF(AL$4=Inputs!$CO60,0.2,IF(AND(AL$4&gt;=Inputs!$CL60,AL$4&lt;Inputs!$CM60),(AL$4-Inputs!$CL60+1)/(Inputs!$AI60+1),0)))))))))</f>
        <v>0</v>
      </c>
      <c r="AM63" s="27">
        <f>IF(AND(Inputs!$CO60=0,AM$4&gt;=Inputs!$CM60),1,IF(AND(AM$4&gt;=Inputs!$CM60,AM$4&lt;Inputs!$CN60),1,IF(AND(AM$4=Inputs!$CN60,AM$4=Inputs!$CO60),1,IF(OR(AND(AM$4=Inputs!$CN60+1,Inputs!$CN60=Inputs!$CO60),AND(AM$4=Inputs!$CN60+2,Inputs!$CN60=Inputs!$CO60)),0,IF(AM$4=Inputs!$CN60,0.8,IF(AM$4=Inputs!$CN60+1,0.6,IF(AM$4=Inputs!$CN60+2,0.4,IF(AM$4=Inputs!$CO60,0.2,IF(AND(AM$4&gt;=Inputs!$CL60,AM$4&lt;Inputs!$CM60),(AM$4-Inputs!$CL60+1)/(Inputs!$AI60+1),0)))))))))</f>
        <v>0</v>
      </c>
      <c r="AN63" s="27">
        <f>IF(AND(Inputs!$CO60=0,AN$4&gt;=Inputs!$CM60),1,IF(AND(AN$4&gt;=Inputs!$CM60,AN$4&lt;Inputs!$CN60),1,IF(AND(AN$4=Inputs!$CN60,AN$4=Inputs!$CO60),1,IF(OR(AND(AN$4=Inputs!$CN60+1,Inputs!$CN60=Inputs!$CO60),AND(AN$4=Inputs!$CN60+2,Inputs!$CN60=Inputs!$CO60)),0,IF(AN$4=Inputs!$CN60,0.8,IF(AN$4=Inputs!$CN60+1,0.6,IF(AN$4=Inputs!$CN60+2,0.4,IF(AN$4=Inputs!$CO60,0.2,IF(AND(AN$4&gt;=Inputs!$CL60,AN$4&lt;Inputs!$CM60),(AN$4-Inputs!$CL60+1)/(Inputs!$AI60+1),0)))))))))</f>
        <v>0</v>
      </c>
      <c r="AO63" s="27">
        <f>IF(AND(Inputs!$CO60=0,AO$4&gt;=Inputs!$CM60),1,IF(AND(AO$4&gt;=Inputs!$CM60,AO$4&lt;Inputs!$CN60),1,IF(AND(AO$4=Inputs!$CN60,AO$4=Inputs!$CO60),1,IF(OR(AND(AO$4=Inputs!$CN60+1,Inputs!$CN60=Inputs!$CO60),AND(AO$4=Inputs!$CN60+2,Inputs!$CN60=Inputs!$CO60)),0,IF(AO$4=Inputs!$CN60,0.8,IF(AO$4=Inputs!$CN60+1,0.6,IF(AO$4=Inputs!$CN60+2,0.4,IF(AO$4=Inputs!$CO60,0.2,IF(AND(AO$4&gt;=Inputs!$CL60,AO$4&lt;Inputs!$CM60),(AO$4-Inputs!$CL60+1)/(Inputs!$AI60+1),0)))))))))</f>
        <v>0</v>
      </c>
      <c r="AP63" s="27">
        <f>IF(AND(Inputs!$CO60=0,AP$4&gt;=Inputs!$CM60),1,IF(AND(AP$4&gt;=Inputs!$CM60,AP$4&lt;Inputs!$CN60),1,IF(AND(AP$4=Inputs!$CN60,AP$4=Inputs!$CO60),1,IF(OR(AND(AP$4=Inputs!$CN60+1,Inputs!$CN60=Inputs!$CO60),AND(AP$4=Inputs!$CN60+2,Inputs!$CN60=Inputs!$CO60)),0,IF(AP$4=Inputs!$CN60,0.8,IF(AP$4=Inputs!$CN60+1,0.6,IF(AP$4=Inputs!$CN60+2,0.4,IF(AP$4=Inputs!$CO60,0.2,IF(AND(AP$4&gt;=Inputs!$CL60,AP$4&lt;Inputs!$CM60),(AP$4-Inputs!$CL60+1)/(Inputs!$AI60+1),0)))))))))</f>
        <v>0</v>
      </c>
      <c r="AQ63" s="27">
        <f>IF(AND(Inputs!$CO60=0,AQ$4&gt;=Inputs!$CM60),1,IF(AND(AQ$4&gt;=Inputs!$CM60,AQ$4&lt;Inputs!$CN60),1,IF(AND(AQ$4=Inputs!$CN60,AQ$4=Inputs!$CO60),1,IF(OR(AND(AQ$4=Inputs!$CN60+1,Inputs!$CN60=Inputs!$CO60),AND(AQ$4=Inputs!$CN60+2,Inputs!$CN60=Inputs!$CO60)),0,IF(AQ$4=Inputs!$CN60,0.8,IF(AQ$4=Inputs!$CN60+1,0.6,IF(AQ$4=Inputs!$CN60+2,0.4,IF(AQ$4=Inputs!$CO60,0.2,IF(AND(AQ$4&gt;=Inputs!$CL60,AQ$4&lt;Inputs!$CM60),(AQ$4-Inputs!$CL60+1)/(Inputs!$AI60+1),0)))))))))</f>
        <v>0</v>
      </c>
      <c r="AR63" s="27">
        <f>IF(AND(Inputs!$CO60=0,AR$4&gt;=Inputs!$CM60),1,IF(AND(AR$4&gt;=Inputs!$CM60,AR$4&lt;Inputs!$CN60),1,IF(AND(AR$4=Inputs!$CN60,AR$4=Inputs!$CO60),1,IF(OR(AND(AR$4=Inputs!$CN60+1,Inputs!$CN60=Inputs!$CO60),AND(AR$4=Inputs!$CN60+2,Inputs!$CN60=Inputs!$CO60)),0,IF(AR$4=Inputs!$CN60,0.8,IF(AR$4=Inputs!$CN60+1,0.6,IF(AR$4=Inputs!$CN60+2,0.4,IF(AR$4=Inputs!$CO60,0.2,IF(AND(AR$4&gt;=Inputs!$CL60,AR$4&lt;Inputs!$CM60),(AR$4-Inputs!$CL60+1)/(Inputs!$AI60+1),0)))))))))</f>
        <v>0</v>
      </c>
      <c r="AS63" s="27">
        <f>IF(AND(Inputs!$CO60=0,AS$4&gt;=Inputs!$CM60),1,IF(AND(AS$4&gt;=Inputs!$CM60,AS$4&lt;Inputs!$CN60),1,IF(AND(AS$4=Inputs!$CN60,AS$4=Inputs!$CO60),1,IF(OR(AND(AS$4=Inputs!$CN60+1,Inputs!$CN60=Inputs!$CO60),AND(AS$4=Inputs!$CN60+2,Inputs!$CN60=Inputs!$CO60)),0,IF(AS$4=Inputs!$CN60,0.8,IF(AS$4=Inputs!$CN60+1,0.6,IF(AS$4=Inputs!$CN60+2,0.4,IF(AS$4=Inputs!$CO60,0.2,IF(AND(AS$4&gt;=Inputs!$CL60,AS$4&lt;Inputs!$CM60),(AS$4-Inputs!$CL60+1)/(Inputs!$AI60+1),0)))))))))</f>
        <v>0</v>
      </c>
      <c r="AT63" s="27">
        <f>IF(AND(Inputs!$CO60=0,AT$4&gt;=Inputs!$CM60),1,IF(AND(AT$4&gt;=Inputs!$CM60,AT$4&lt;Inputs!$CN60),1,IF(AND(AT$4=Inputs!$CN60,AT$4=Inputs!$CO60),1,IF(OR(AND(AT$4=Inputs!$CN60+1,Inputs!$CN60=Inputs!$CO60),AND(AT$4=Inputs!$CN60+2,Inputs!$CN60=Inputs!$CO60)),0,IF(AT$4=Inputs!$CN60,0.8,IF(AT$4=Inputs!$CN60+1,0.6,IF(AT$4=Inputs!$CN60+2,0.4,IF(AT$4=Inputs!$CO60,0.2,IF(AND(AT$4&gt;=Inputs!$CL60,AT$4&lt;Inputs!$CM60),(AT$4-Inputs!$CL60+1)/(Inputs!$AI60+1),0)))))))))</f>
        <v>0</v>
      </c>
      <c r="AU63" s="27">
        <f>IF(AND(Inputs!$CO60=0,AU$4&gt;=Inputs!$CM60),1,IF(AND(AU$4&gt;=Inputs!$CM60,AU$4&lt;Inputs!$CN60),1,IF(AND(AU$4=Inputs!$CN60,AU$4=Inputs!$CO60),1,IF(OR(AND(AU$4=Inputs!$CN60+1,Inputs!$CN60=Inputs!$CO60),AND(AU$4=Inputs!$CN60+2,Inputs!$CN60=Inputs!$CO60)),0,IF(AU$4=Inputs!$CN60,0.8,IF(AU$4=Inputs!$CN60+1,0.6,IF(AU$4=Inputs!$CN60+2,0.4,IF(AU$4=Inputs!$CO60,0.2,IF(AND(AU$4&gt;=Inputs!$CL60,AU$4&lt;Inputs!$CM60),(AU$4-Inputs!$CL60+1)/(Inputs!$AI60+1),0)))))))))</f>
        <v>0</v>
      </c>
      <c r="AV63" s="27">
        <f>IF(AND(Inputs!$CO60=0,AV$4&gt;=Inputs!$CM60),1,IF(AND(AV$4&gt;=Inputs!$CM60,AV$4&lt;Inputs!$CN60),1,IF(AND(AV$4=Inputs!$CN60,AV$4=Inputs!$CO60),1,IF(OR(AND(AV$4=Inputs!$CN60+1,Inputs!$CN60=Inputs!$CO60),AND(AV$4=Inputs!$CN60+2,Inputs!$CN60=Inputs!$CO60)),0,IF(AV$4=Inputs!$CN60,0.8,IF(AV$4=Inputs!$CN60+1,0.6,IF(AV$4=Inputs!$CN60+2,0.4,IF(AV$4=Inputs!$CO60,0.2,IF(AND(AV$4&gt;=Inputs!$CL60,AV$4&lt;Inputs!$CM60),(AV$4-Inputs!$CL60+1)/(Inputs!$AI60+1),0)))))))))</f>
        <v>0</v>
      </c>
      <c r="AW63" s="27">
        <f>IF(AND(Inputs!$CO60=0,AW$4&gt;=Inputs!$CM60),1,IF(AND(AW$4&gt;=Inputs!$CM60,AW$4&lt;Inputs!$CN60),1,IF(AND(AW$4=Inputs!$CN60,AW$4=Inputs!$CO60),1,IF(OR(AND(AW$4=Inputs!$CN60+1,Inputs!$CN60=Inputs!$CO60),AND(AW$4=Inputs!$CN60+2,Inputs!$CN60=Inputs!$CO60)),0,IF(AW$4=Inputs!$CN60,0.8,IF(AW$4=Inputs!$CN60+1,0.6,IF(AW$4=Inputs!$CN60+2,0.4,IF(AW$4=Inputs!$CO60,0.2,IF(AND(AW$4&gt;=Inputs!$CL60,AW$4&lt;Inputs!$CM60),(AW$4-Inputs!$CL60+1)/(Inputs!$AI60+1),0)))))))))</f>
        <v>0</v>
      </c>
      <c r="AX63" s="27">
        <f>IF(AND(Inputs!$CO60=0,AX$4&gt;=Inputs!$CM60),1,IF(AND(AX$4&gt;=Inputs!$CM60,AX$4&lt;Inputs!$CN60),1,IF(AND(AX$4=Inputs!$CN60,AX$4=Inputs!$CO60),1,IF(OR(AND(AX$4=Inputs!$CN60+1,Inputs!$CN60=Inputs!$CO60),AND(AX$4=Inputs!$CN60+2,Inputs!$CN60=Inputs!$CO60)),0,IF(AX$4=Inputs!$CN60,0.8,IF(AX$4=Inputs!$CN60+1,0.6,IF(AX$4=Inputs!$CN60+2,0.4,IF(AX$4=Inputs!$CO60,0.2,IF(AND(AX$4&gt;=Inputs!$CL60,AX$4&lt;Inputs!$CM60),(AX$4-Inputs!$CL60+1)/(Inputs!$AI60+1),0)))))))))</f>
        <v>0</v>
      </c>
      <c r="AY63" s="27">
        <f>IF(AND(Inputs!$CO60=0,AY$4&gt;=Inputs!$CM60),1,IF(AND(AY$4&gt;=Inputs!$CM60,AY$4&lt;Inputs!$CN60),1,IF(AND(AY$4=Inputs!$CN60,AY$4=Inputs!$CO60),1,IF(OR(AND(AY$4=Inputs!$CN60+1,Inputs!$CN60=Inputs!$CO60),AND(AY$4=Inputs!$CN60+2,Inputs!$CN60=Inputs!$CO60)),0,IF(AY$4=Inputs!$CN60,0.8,IF(AY$4=Inputs!$CN60+1,0.6,IF(AY$4=Inputs!$CN60+2,0.4,IF(AY$4=Inputs!$CO60,0.2,IF(AND(AY$4&gt;=Inputs!$CL60,AY$4&lt;Inputs!$CM60),(AY$4-Inputs!$CL60+1)/(Inputs!$AI60+1),0)))))))))</f>
        <v>0</v>
      </c>
      <c r="AZ63" s="27">
        <f>IF(AND(Inputs!$CO60=0,AZ$4&gt;=Inputs!$CM60),1,IF(AND(AZ$4&gt;=Inputs!$CM60,AZ$4&lt;Inputs!$CN60),1,IF(AND(AZ$4=Inputs!$CN60,AZ$4=Inputs!$CO60),1,IF(OR(AND(AZ$4=Inputs!$CN60+1,Inputs!$CN60=Inputs!$CO60),AND(AZ$4=Inputs!$CN60+2,Inputs!$CN60=Inputs!$CO60)),0,IF(AZ$4=Inputs!$CN60,0.8,IF(AZ$4=Inputs!$CN60+1,0.6,IF(AZ$4=Inputs!$CN60+2,0.4,IF(AZ$4=Inputs!$CO60,0.2,IF(AND(AZ$4&gt;=Inputs!$CL60,AZ$4&lt;Inputs!$CM60),(AZ$4-Inputs!$CL60+1)/(Inputs!$AI60+1),0)))))))))</f>
        <v>0</v>
      </c>
      <c r="BA63" s="27">
        <f>IF(AND(Inputs!$CO60=0,BA$4&gt;=Inputs!$CM60),1,IF(AND(BA$4&gt;=Inputs!$CM60,BA$4&lt;Inputs!$CN60),1,IF(AND(BA$4=Inputs!$CN60,BA$4=Inputs!$CO60),1,IF(OR(AND(BA$4=Inputs!$CN60+1,Inputs!$CN60=Inputs!$CO60),AND(BA$4=Inputs!$CN60+2,Inputs!$CN60=Inputs!$CO60)),0,IF(BA$4=Inputs!$CN60,0.8,IF(BA$4=Inputs!$CN60+1,0.6,IF(BA$4=Inputs!$CN60+2,0.4,IF(BA$4=Inputs!$CO60,0.2,IF(AND(BA$4&gt;=Inputs!$CL60,BA$4&lt;Inputs!$CM60),(BA$4-Inputs!$CL60+1)/(Inputs!$AI60+1),0)))))))))</f>
        <v>0</v>
      </c>
      <c r="BB63" s="27">
        <f>IF(AND(Inputs!$CO60=0,BB$4&gt;=Inputs!$CM60),1,IF(AND(BB$4&gt;=Inputs!$CM60,BB$4&lt;Inputs!$CN60),1,IF(AND(BB$4=Inputs!$CN60,BB$4=Inputs!$CO60),1,IF(OR(AND(BB$4=Inputs!$CN60+1,Inputs!$CN60=Inputs!$CO60),AND(BB$4=Inputs!$CN60+2,Inputs!$CN60=Inputs!$CO60)),0,IF(BB$4=Inputs!$CN60,0.8,IF(BB$4=Inputs!$CN60+1,0.6,IF(BB$4=Inputs!$CN60+2,0.4,IF(BB$4=Inputs!$CO60,0.2,IF(AND(BB$4&gt;=Inputs!$CL60,BB$4&lt;Inputs!$CM60),(BB$4-Inputs!$CL60+1)/(Inputs!$AI60+1),0)))))))))</f>
        <v>0</v>
      </c>
      <c r="BC63" s="27">
        <f>IF(AND(Inputs!$CO60=0,BC$4&gt;=Inputs!$CM60),1,IF(AND(BC$4&gt;=Inputs!$CM60,BC$4&lt;Inputs!$CN60),1,IF(AND(BC$4=Inputs!$CN60,BC$4=Inputs!$CO60),1,IF(OR(AND(BC$4=Inputs!$CN60+1,Inputs!$CN60=Inputs!$CO60),AND(BC$4=Inputs!$CN60+2,Inputs!$CN60=Inputs!$CO60)),0,IF(BC$4=Inputs!$CN60,0.8,IF(BC$4=Inputs!$CN60+1,0.6,IF(BC$4=Inputs!$CN60+2,0.4,IF(BC$4=Inputs!$CO60,0.2,IF(AND(BC$4&gt;=Inputs!$CL60,BC$4&lt;Inputs!$CM60),(BC$4-Inputs!$CL60+1)/(Inputs!$AI60+1),0)))))))))</f>
        <v>0</v>
      </c>
      <c r="BD63" s="27">
        <f>IF(AND(Inputs!$CO60=0,BD$4&gt;=Inputs!$CM60),1,IF(AND(BD$4&gt;=Inputs!$CM60,BD$4&lt;Inputs!$CN60),1,IF(AND(BD$4=Inputs!$CN60,BD$4=Inputs!$CO60),1,IF(OR(AND(BD$4=Inputs!$CN60+1,Inputs!$CN60=Inputs!$CO60),AND(BD$4=Inputs!$CN60+2,Inputs!$CN60=Inputs!$CO60)),0,IF(BD$4=Inputs!$CN60,0.8,IF(BD$4=Inputs!$CN60+1,0.6,IF(BD$4=Inputs!$CN60+2,0.4,IF(BD$4=Inputs!$CO60,0.2,IF(AND(BD$4&gt;=Inputs!$CL60,BD$4&lt;Inputs!$CM60),(BD$4-Inputs!$CL60+1)/(Inputs!$AI60+1),0)))))))))</f>
        <v>0</v>
      </c>
      <c r="BE63" s="27">
        <f>IF(AND(Inputs!$CO60=0,BE$4&gt;=Inputs!$CM60),1,IF(AND(BE$4&gt;=Inputs!$CM60,BE$4&lt;Inputs!$CN60),1,IF(AND(BE$4=Inputs!$CN60,BE$4=Inputs!$CO60),1,IF(OR(AND(BE$4=Inputs!$CN60+1,Inputs!$CN60=Inputs!$CO60),AND(BE$4=Inputs!$CN60+2,Inputs!$CN60=Inputs!$CO60)),0,IF(BE$4=Inputs!$CN60,0.8,IF(BE$4=Inputs!$CN60+1,0.6,IF(BE$4=Inputs!$CN60+2,0.4,IF(BE$4=Inputs!$CO60,0.2,IF(AND(BE$4&gt;=Inputs!$CL60,BE$4&lt;Inputs!$CM60),(BE$4-Inputs!$CL60+1)/(Inputs!$AI60+1),0)))))))))</f>
        <v>0</v>
      </c>
      <c r="BF63" s="27">
        <f>IF(AND(Inputs!$CO60=0,BF$4&gt;=Inputs!$CM60),1,IF(AND(BF$4&gt;=Inputs!$CM60,BF$4&lt;Inputs!$CN60),1,IF(AND(BF$4=Inputs!$CN60,BF$4=Inputs!$CO60),1,IF(OR(AND(BF$4=Inputs!$CN60+1,Inputs!$CN60=Inputs!$CO60),AND(BF$4=Inputs!$CN60+2,Inputs!$CN60=Inputs!$CO60)),0,IF(BF$4=Inputs!$CN60,0.8,IF(BF$4=Inputs!$CN60+1,0.6,IF(BF$4=Inputs!$CN60+2,0.4,IF(BF$4=Inputs!$CO60,0.2,IF(AND(BF$4&gt;=Inputs!$CL60,BF$4&lt;Inputs!$CM60),(BF$4-Inputs!$CL60+1)/(Inputs!$AI60+1),0)))))))))</f>
        <v>0</v>
      </c>
      <c r="BG63" s="27">
        <f>IF(AND(Inputs!$CO60=0,BG$4&gt;=Inputs!$CM60),1,IF(AND(BG$4&gt;=Inputs!$CM60,BG$4&lt;Inputs!$CN60),1,IF(AND(BG$4=Inputs!$CN60,BG$4=Inputs!$CO60),1,IF(OR(AND(BG$4=Inputs!$CN60+1,Inputs!$CN60=Inputs!$CO60),AND(BG$4=Inputs!$CN60+2,Inputs!$CN60=Inputs!$CO60)),0,IF(BG$4=Inputs!$CN60,0.8,IF(BG$4=Inputs!$CN60+1,0.6,IF(BG$4=Inputs!$CN60+2,0.4,IF(BG$4=Inputs!$CO60,0.2,IF(AND(BG$4&gt;=Inputs!$CL60,BG$4&lt;Inputs!$CM60),(BG$4-Inputs!$CL60+1)/(Inputs!$AI60+1),0)))))))))</f>
        <v>0</v>
      </c>
      <c r="BH63" s="27">
        <f>IF(AND(Inputs!$CO60=0,BH$4&gt;=Inputs!$CM60),1,IF(AND(BH$4&gt;=Inputs!$CM60,BH$4&lt;Inputs!$CN60),1,IF(AND(BH$4=Inputs!$CN60,BH$4=Inputs!$CO60),1,IF(OR(AND(BH$4=Inputs!$CN60+1,Inputs!$CN60=Inputs!$CO60),AND(BH$4=Inputs!$CN60+2,Inputs!$CN60=Inputs!$CO60)),0,IF(BH$4=Inputs!$CN60,0.8,IF(BH$4=Inputs!$CN60+1,0.6,IF(BH$4=Inputs!$CN60+2,0.4,IF(BH$4=Inputs!$CO60,0.2,IF(AND(BH$4&gt;=Inputs!$CL60,BH$4&lt;Inputs!$CM60),(BH$4-Inputs!$CL60+1)/(Inputs!$AI60+1),0)))))))))</f>
        <v>0</v>
      </c>
      <c r="BI63" s="27">
        <f>IF(AND(Inputs!$CO60=0,BI$4&gt;=Inputs!$CM60),1,IF(AND(BI$4&gt;=Inputs!$CM60,BI$4&lt;Inputs!$CN60),1,IF(AND(BI$4=Inputs!$CN60,BI$4=Inputs!$CO60),1,IF(OR(AND(BI$4=Inputs!$CN60+1,Inputs!$CN60=Inputs!$CO60),AND(BI$4=Inputs!$CN60+2,Inputs!$CN60=Inputs!$CO60)),0,IF(BI$4=Inputs!$CN60,0.8,IF(BI$4=Inputs!$CN60+1,0.6,IF(BI$4=Inputs!$CN60+2,0.4,IF(BI$4=Inputs!$CO60,0.2,IF(AND(BI$4&gt;=Inputs!$CL60,BI$4&lt;Inputs!$CM60),(BI$4-Inputs!$CL60+1)/(Inputs!$AI60+1),0)))))))))</f>
        <v>0</v>
      </c>
      <c r="BJ63" s="27">
        <f>IF(AND(Inputs!$CO60=0,BJ$4&gt;=Inputs!$CM60),1,IF(AND(BJ$4&gt;=Inputs!$CM60,BJ$4&lt;Inputs!$CN60),1,IF(AND(BJ$4=Inputs!$CN60,BJ$4=Inputs!$CO60),1,IF(OR(AND(BJ$4=Inputs!$CN60+1,Inputs!$CN60=Inputs!$CO60),AND(BJ$4=Inputs!$CN60+2,Inputs!$CN60=Inputs!$CO60)),0,IF(BJ$4=Inputs!$CN60,0.8,IF(BJ$4=Inputs!$CN60+1,0.6,IF(BJ$4=Inputs!$CN60+2,0.4,IF(BJ$4=Inputs!$CO60,0.2,IF(AND(BJ$4&gt;=Inputs!$CL60,BJ$4&lt;Inputs!$CM60),(BJ$4-Inputs!$CL60+1)/(Inputs!$AI60+1),0)))))))))</f>
        <v>0</v>
      </c>
      <c r="BK63" s="27">
        <f>IF(AND(Inputs!$CO60=0,BK$4&gt;=Inputs!$CM60),1,IF(AND(BK$4&gt;=Inputs!$CM60,BK$4&lt;Inputs!$CN60),1,IF(AND(BK$4=Inputs!$CN60,BK$4=Inputs!$CO60),1,IF(OR(AND(BK$4=Inputs!$CN60+1,Inputs!$CN60=Inputs!$CO60),AND(BK$4=Inputs!$CN60+2,Inputs!$CN60=Inputs!$CO60)),0,IF(BK$4=Inputs!$CN60,0.8,IF(BK$4=Inputs!$CN60+1,0.6,IF(BK$4=Inputs!$CN60+2,0.4,IF(BK$4=Inputs!$CO60,0.2,IF(AND(BK$4&gt;=Inputs!$CL60,BK$4&lt;Inputs!$CM60),(BK$4-Inputs!$CL60+1)/(Inputs!$AI60+1),0)))))))))</f>
        <v>0</v>
      </c>
      <c r="BL63" s="27">
        <f>IF(AND(Inputs!$CO60=0,BL$4&gt;=Inputs!$CM60),1,IF(AND(BL$4&gt;=Inputs!$CM60,BL$4&lt;Inputs!$CN60),1,IF(AND(BL$4=Inputs!$CN60,BL$4=Inputs!$CO60),1,IF(OR(AND(BL$4=Inputs!$CN60+1,Inputs!$CN60=Inputs!$CO60),AND(BL$4=Inputs!$CN60+2,Inputs!$CN60=Inputs!$CO60)),0,IF(BL$4=Inputs!$CN60,0.8,IF(BL$4=Inputs!$CN60+1,0.6,IF(BL$4=Inputs!$CN60+2,0.4,IF(BL$4=Inputs!$CO60,0.2,IF(AND(BL$4&gt;=Inputs!$CL60,BL$4&lt;Inputs!$CM60),(BL$4-Inputs!$CL60+1)/(Inputs!$AI60+1),0)))))))))</f>
        <v>0</v>
      </c>
      <c r="BM63" s="27">
        <f>IF(AND(Inputs!$CO60=0,BM$4&gt;=Inputs!$CM60),1,IF(AND(BM$4&gt;=Inputs!$CM60,BM$4&lt;Inputs!$CN60),1,IF(AND(BM$4=Inputs!$CN60,BM$4=Inputs!$CO60),1,IF(OR(AND(BM$4=Inputs!$CN60+1,Inputs!$CN60=Inputs!$CO60),AND(BM$4=Inputs!$CN60+2,Inputs!$CN60=Inputs!$CO60)),0,IF(BM$4=Inputs!$CN60,0.8,IF(BM$4=Inputs!$CN60+1,0.6,IF(BM$4=Inputs!$CN60+2,0.4,IF(BM$4=Inputs!$CO60,0.2,IF(AND(BM$4&gt;=Inputs!$CL60,BM$4&lt;Inputs!$CM60),(BM$4-Inputs!$CL60+1)/(Inputs!$AI60+1),0)))))))))</f>
        <v>0</v>
      </c>
      <c r="BO63" s="46" t="str">
        <f>IF(Inputs!$B60="","",(ROUND(Inputs!$BC60*AJ63,0)))</f>
        <v/>
      </c>
      <c r="BP63" s="46" t="str">
        <f>IF(Inputs!$B60="","",(ROUND(Inputs!$BC60*AK63,0)))</f>
        <v/>
      </c>
      <c r="BQ63" s="46" t="str">
        <f>IF(Inputs!$B60="","",(ROUND(Inputs!$BC60*AL63,0)))</f>
        <v/>
      </c>
      <c r="BR63" s="46" t="str">
        <f>IF(Inputs!$B60="","",(ROUND(Inputs!$BC60*AM63,0)))</f>
        <v/>
      </c>
      <c r="BS63" s="46" t="str">
        <f>IF(Inputs!$B60="","",(ROUND(Inputs!$BC60*AN63,0)))</f>
        <v/>
      </c>
      <c r="BT63" s="46" t="str">
        <f>IF(Inputs!$B60="","",(ROUND(Inputs!$BC60*AO63,0)))</f>
        <v/>
      </c>
      <c r="BU63" s="46" t="str">
        <f>IF(Inputs!$B60="","",(ROUND(Inputs!$BC60*AP63,0)))</f>
        <v/>
      </c>
      <c r="BV63" s="46" t="str">
        <f>IF(Inputs!$B60="","",(ROUND(Inputs!$BC60*AQ63,0)))</f>
        <v/>
      </c>
      <c r="BW63" s="46" t="str">
        <f>IF(Inputs!$B60="","",(ROUND(Inputs!$BC60*AR63,0)))</f>
        <v/>
      </c>
      <c r="BX63" s="46" t="str">
        <f>IF(Inputs!$B60="","",(ROUND(Inputs!$BC60*AS63,0)))</f>
        <v/>
      </c>
      <c r="BY63" s="46" t="str">
        <f>IF(Inputs!$B60="","",(ROUND(Inputs!$BC60*AT63,0)))</f>
        <v/>
      </c>
      <c r="BZ63" s="46" t="str">
        <f>IF(Inputs!$B60="","",(ROUND(Inputs!$BC60*AU63,0)))</f>
        <v/>
      </c>
      <c r="CA63" s="46" t="str">
        <f>IF(Inputs!$B60="","",(ROUND(Inputs!$BC60*AV63,0)))</f>
        <v/>
      </c>
      <c r="CB63" s="46" t="str">
        <f>IF(Inputs!$B60="","",(ROUND(Inputs!$BC60*AW63,0)))</f>
        <v/>
      </c>
      <c r="CC63" s="46" t="str">
        <f>IF(Inputs!$B60="","",(ROUND(Inputs!$BC60*AX63,0)))</f>
        <v/>
      </c>
      <c r="CD63" s="46" t="str">
        <f>IF(Inputs!$B60="","",(ROUND(Inputs!$BC60*AY63,0)))</f>
        <v/>
      </c>
      <c r="CE63" s="46" t="str">
        <f>IF(Inputs!$B60="","",(ROUND(Inputs!$BC60*AZ63,0)))</f>
        <v/>
      </c>
      <c r="CF63" s="46" t="str">
        <f>IF(Inputs!$B60="","",(ROUND(Inputs!$BC60*BA63,0)))</f>
        <v/>
      </c>
      <c r="CG63" s="46" t="str">
        <f>IF(Inputs!$B60="","",(ROUND(Inputs!$BC60*BB63,0)))</f>
        <v/>
      </c>
      <c r="CH63" s="46" t="str">
        <f>IF(Inputs!$B60="","",(ROUND(Inputs!$BC60*BC63,0)))</f>
        <v/>
      </c>
      <c r="CI63" s="46" t="str">
        <f>IF(Inputs!$B60="","",(ROUND(Inputs!$BC60*BD63,0)))</f>
        <v/>
      </c>
      <c r="CJ63" s="46" t="str">
        <f>IF(Inputs!$B60="","",(ROUND(Inputs!$BC60*BE63,0)))</f>
        <v/>
      </c>
      <c r="CK63" s="46" t="str">
        <f>IF(Inputs!$B60="","",(ROUND(Inputs!$BC60*BF63,0)))</f>
        <v/>
      </c>
      <c r="CL63" s="46" t="str">
        <f>IF(Inputs!$B60="","",(ROUND(Inputs!$BC60*BG63,0)))</f>
        <v/>
      </c>
      <c r="CM63" s="46" t="str">
        <f>IF(Inputs!$B60="","",(ROUND(Inputs!$BC60*BH63,0)))</f>
        <v/>
      </c>
      <c r="CN63" s="46" t="str">
        <f>IF(Inputs!$B60="","",(ROUND(Inputs!$BC60*BI63,0)))</f>
        <v/>
      </c>
      <c r="CO63" s="46" t="str">
        <f>IF(Inputs!$B60="","",(ROUND(Inputs!$BC60*BJ63,0)))</f>
        <v/>
      </c>
      <c r="CP63" s="46" t="str">
        <f>IF(Inputs!$B60="","",(ROUND(Inputs!$BC60*BK63,0)))</f>
        <v/>
      </c>
      <c r="CQ63" s="46" t="str">
        <f>IF(Inputs!$B60="","",(ROUND(Inputs!$BC60*BL63,0)))</f>
        <v/>
      </c>
      <c r="CR63" s="46" t="str">
        <f>IF(Inputs!$B60="","",(ROUND(Inputs!$BC60*BM63,0)))</f>
        <v/>
      </c>
      <c r="CV63" s="46" t="str">
        <f>IF(A63="","",IF(AND(CV$4&lt;=Inputs!$CQ60,CV$4&gt;=Inputs!$CP60),Inputs!$AR60/(Inputs!$CQ60-Inputs!$CP60+1),0)+IF(CV$4=Inputs!$CL60,Inputs!$BD60,0))</f>
        <v/>
      </c>
      <c r="CW63" s="46" t="str">
        <f>IF(B63="","",IF(AND(CW$4&lt;=Inputs!$CQ60,CW$4&gt;=Inputs!$CP60),Inputs!$AR60/(Inputs!$CQ60-Inputs!$CP60+1),0)+IF(CW$4=Inputs!$CL60,Inputs!$BD60,0))</f>
        <v/>
      </c>
      <c r="CX63" s="46" t="str">
        <f>IF(C63="","",IF(AND(CX$4&lt;=Inputs!$CQ60,CX$4&gt;=Inputs!$CP60),Inputs!$AR60/(Inputs!$CQ60-Inputs!$CP60+1),0)+IF(CX$4=Inputs!$CL60,Inputs!$BD60,0))</f>
        <v/>
      </c>
      <c r="CY63" s="46" t="str">
        <f>IF(D63="","",IF(AND(CY$4&lt;=Inputs!$CQ60,CY$4&gt;=Inputs!$CP60),Inputs!$AR60/(Inputs!$CQ60-Inputs!$CP60+1),0)+IF(CY$4=Inputs!$CL60,Inputs!$BD60,0))</f>
        <v/>
      </c>
      <c r="CZ63" s="46" t="str">
        <f>IF(E63="","",IF(AND(CZ$4&lt;=Inputs!$CQ60,CZ$4&gt;=Inputs!$CP60),Inputs!$AR60/(Inputs!$CQ60-Inputs!$CP60+1),0)+IF(CZ$4=Inputs!$CL60,Inputs!$BD60,0))</f>
        <v/>
      </c>
      <c r="DA63" s="46" t="str">
        <f>IF(F63="","",IF(AND(DA$4&lt;=Inputs!$CQ60,DA$4&gt;=Inputs!$CP60),Inputs!$AR60/(Inputs!$CQ60-Inputs!$CP60+1),0)+IF(DA$4=Inputs!$CL60,Inputs!$BD60,0))</f>
        <v/>
      </c>
      <c r="DB63" s="46" t="str">
        <f>IF(G63="","",IF(AND(DB$4&lt;=Inputs!$CQ60,DB$4&gt;=Inputs!$CP60),Inputs!$AR60/(Inputs!$CQ60-Inputs!$CP60+1),0)+IF(DB$4=Inputs!$CL60,Inputs!$BD60,0))</f>
        <v/>
      </c>
      <c r="DC63" s="46" t="str">
        <f>IF(H63="","",IF(AND(DC$4&lt;=Inputs!$CQ60,DC$4&gt;=Inputs!$CP60),Inputs!$AR60/(Inputs!$CQ60-Inputs!$CP60+1),0)+IF(DC$4=Inputs!$CL60,Inputs!$BD60,0))</f>
        <v/>
      </c>
      <c r="DD63" s="46" t="str">
        <f>IF(I63="","",IF(AND(DD$4&lt;=Inputs!$CQ60,DD$4&gt;=Inputs!$CP60),Inputs!$AR60/(Inputs!$CQ60-Inputs!$CP60+1),0)+IF(DD$4=Inputs!$CL60,Inputs!$BD60,0))</f>
        <v/>
      </c>
      <c r="DE63" s="46" t="str">
        <f>IF(J63="","",IF(AND(DE$4&lt;=Inputs!$CQ60,DE$4&gt;=Inputs!$CP60),Inputs!$AR60/(Inputs!$CQ60-Inputs!$CP60+1),0)+IF(DE$4=Inputs!$CL60,Inputs!$BD60,0))</f>
        <v/>
      </c>
      <c r="DF63" s="46" t="str">
        <f>IF(K63="","",IF(AND(DF$4&lt;=Inputs!$CQ60,DF$4&gt;=Inputs!$CP60),Inputs!$AR60/(Inputs!$CQ60-Inputs!$CP60+1),0)+IF(DF$4=Inputs!$CL60,Inputs!$BD60,0))</f>
        <v/>
      </c>
      <c r="DG63" s="46" t="str">
        <f>IF(L63="","",IF(AND(DG$4&lt;=Inputs!$CQ60,DG$4&gt;=Inputs!$CP60),Inputs!$AR60/(Inputs!$CQ60-Inputs!$CP60+1),0)+IF(DG$4=Inputs!$CL60,Inputs!$BD60,0))</f>
        <v/>
      </c>
      <c r="DH63" s="46" t="str">
        <f>IF(M63="","",IF(AND(DH$4&lt;=Inputs!$CQ60,DH$4&gt;=Inputs!$CP60),Inputs!$AR60/(Inputs!$CQ60-Inputs!$CP60+1),0)+IF(DH$4=Inputs!$CL60,Inputs!$BD60,0))</f>
        <v/>
      </c>
      <c r="DI63" s="46" t="str">
        <f>IF(N63="","",IF(AND(DI$4&lt;=Inputs!$CQ60,DI$4&gt;=Inputs!$CP60),Inputs!$AR60/(Inputs!$CQ60-Inputs!$CP60+1),0)+IF(DI$4=Inputs!$CL60,Inputs!$BD60,0))</f>
        <v/>
      </c>
      <c r="DJ63" s="46" t="str">
        <f>IF(O63="","",IF(AND(DJ$4&lt;=Inputs!$CQ60,DJ$4&gt;=Inputs!$CP60),Inputs!$AR60/(Inputs!$CQ60-Inputs!$CP60+1),0)+IF(DJ$4=Inputs!$CL60,Inputs!$BD60,0))</f>
        <v/>
      </c>
      <c r="DK63" s="46" t="str">
        <f>IF(P63="","",IF(AND(DK$4&lt;=Inputs!$CQ60,DK$4&gt;=Inputs!$CP60),Inputs!$AR60/(Inputs!$CQ60-Inputs!$CP60+1),0)+IF(DK$4=Inputs!$CL60,Inputs!$BD60,0))</f>
        <v/>
      </c>
      <c r="DL63" s="46" t="str">
        <f>IF(Q63="","",IF(AND(DL$4&lt;=Inputs!$CQ60,DL$4&gt;=Inputs!$CP60),Inputs!$AR60/(Inputs!$CQ60-Inputs!$CP60+1),0)+IF(DL$4=Inputs!$CL60,Inputs!$BD60,0))</f>
        <v/>
      </c>
      <c r="DM63" s="46" t="str">
        <f>IF(R63="","",IF(AND(DM$4&lt;=Inputs!$CQ60,DM$4&gt;=Inputs!$CP60),Inputs!$AR60/(Inputs!$CQ60-Inputs!$CP60+1),0)+IF(DM$4=Inputs!$CL60,Inputs!$BD60,0))</f>
        <v/>
      </c>
      <c r="DN63" s="46" t="str">
        <f>IF(S63="","",IF(AND(DN$4&lt;=Inputs!$CQ60,DN$4&gt;=Inputs!$CP60),Inputs!$AR60/(Inputs!$CQ60-Inputs!$CP60+1),0)+IF(DN$4=Inputs!$CL60,Inputs!$BD60,0))</f>
        <v/>
      </c>
      <c r="DO63" s="46" t="str">
        <f>IF(T63="","",IF(AND(DO$4&lt;=Inputs!$CQ60,DO$4&gt;=Inputs!$CP60),Inputs!$AR60/(Inputs!$CQ60-Inputs!$CP60+1),0)+IF(DO$4=Inputs!$CL60,Inputs!$BD60,0))</f>
        <v/>
      </c>
      <c r="DP63" s="46" t="str">
        <f>IF(U63="","",IF(AND(DP$4&lt;=Inputs!$CQ60,DP$4&gt;=Inputs!$CP60),Inputs!$AR60/(Inputs!$CQ60-Inputs!$CP60+1),0)+IF(DP$4=Inputs!$CL60,Inputs!$BD60,0))</f>
        <v/>
      </c>
      <c r="DQ63" s="46" t="str">
        <f>IF(V63="","",IF(AND(DQ$4&lt;=Inputs!$CQ60,DQ$4&gt;=Inputs!$CP60),Inputs!$AR60/(Inputs!$CQ60-Inputs!$CP60+1),0)+IF(DQ$4=Inputs!$CL60,Inputs!$BD60,0))</f>
        <v/>
      </c>
      <c r="DR63" s="46" t="str">
        <f>IF(W63="","",IF(AND(DR$4&lt;=Inputs!$CQ60,DR$4&gt;=Inputs!$CP60),Inputs!$AR60/(Inputs!$CQ60-Inputs!$CP60+1),0)+IF(DR$4=Inputs!$CL60,Inputs!$BD60,0))</f>
        <v/>
      </c>
      <c r="DS63" s="46" t="str">
        <f>IF(X63="","",IF(AND(DS$4&lt;=Inputs!$CQ60,DS$4&gt;=Inputs!$CP60),Inputs!$AR60/(Inputs!$CQ60-Inputs!$CP60+1),0)+IF(DS$4=Inputs!$CL60,Inputs!$BD60,0))</f>
        <v/>
      </c>
      <c r="DT63" s="46" t="str">
        <f>IF(Y63="","",IF(AND(DT$4&lt;=Inputs!$CQ60,DT$4&gt;=Inputs!$CP60),Inputs!$AR60/(Inputs!$CQ60-Inputs!$CP60+1),0)+IF(DT$4=Inputs!$CL60,Inputs!$BD60,0))</f>
        <v/>
      </c>
      <c r="DU63" s="46" t="str">
        <f>IF(Z63="","",IF(AND(DU$4&lt;=Inputs!$CQ60,DU$4&gt;=Inputs!$CP60),Inputs!$AR60/(Inputs!$CQ60-Inputs!$CP60+1),0)+IF(DU$4=Inputs!$CL60,Inputs!$BD60,0))</f>
        <v/>
      </c>
      <c r="DV63" s="46" t="str">
        <f>IF(AA63="","",IF(AND(DV$4&lt;=Inputs!$CQ60,DV$4&gt;=Inputs!$CP60),Inputs!$AR60/(Inputs!$CQ60-Inputs!$CP60+1),0)+IF(DV$4=Inputs!$CL60,Inputs!$BD60,0))</f>
        <v/>
      </c>
      <c r="DW63" s="46" t="str">
        <f>IF(AB63="","",IF(AND(DW$4&lt;=Inputs!$CQ60,DW$4&gt;=Inputs!$CP60),Inputs!$AR60/(Inputs!$CQ60-Inputs!$CP60+1),0)+IF(DW$4=Inputs!$CL60,Inputs!$BD60,0))</f>
        <v/>
      </c>
      <c r="DX63" s="46" t="str">
        <f>IF(AC63="","",IF(AND(DX$4&lt;=Inputs!$CQ60,DX$4&gt;=Inputs!$CP60),Inputs!$AR60/(Inputs!$CQ60-Inputs!$CP60+1),0)+IF(DX$4=Inputs!$CL60,Inputs!$BD60,0))</f>
        <v/>
      </c>
      <c r="DY63" s="46" t="str">
        <f>IF(AD63="","",IF(AND(DY$4&lt;=Inputs!$CQ60,DY$4&gt;=Inputs!$CP60),Inputs!$AR60/(Inputs!$CQ60-Inputs!$CP60+1),0)+IF(DY$4=Inputs!$CL60,Inputs!$BD60,0))</f>
        <v/>
      </c>
      <c r="DZ63" s="46" t="str">
        <f t="shared" si="3"/>
        <v/>
      </c>
    </row>
    <row r="64" spans="1:130">
      <c r="A64" s="7" t="str">
        <f>IF(Inputs!A61="","",Inputs!A61)</f>
        <v/>
      </c>
      <c r="B64" t="str">
        <f>IF(Inputs!B61="","",Inputs!B61)</f>
        <v/>
      </c>
      <c r="C64" s="46" t="str">
        <f>IF(Inputs!$B61="","",BO64-CV64)</f>
        <v/>
      </c>
      <c r="D64" s="46" t="str">
        <f>IF(Inputs!$B61="","",BP64-CW64)</f>
        <v/>
      </c>
      <c r="E64" s="46" t="str">
        <f>IF(Inputs!$B61="","",BQ64-CX64)</f>
        <v/>
      </c>
      <c r="F64" s="46" t="str">
        <f>IF(Inputs!$B61="","",BR64-CY64)</f>
        <v/>
      </c>
      <c r="G64" s="46" t="str">
        <f>IF(Inputs!$B61="","",BS64-CZ64)</f>
        <v/>
      </c>
      <c r="H64" s="46" t="str">
        <f>IF(Inputs!$B61="","",BT64-DA64)</f>
        <v/>
      </c>
      <c r="I64" s="46" t="str">
        <f>IF(Inputs!$B61="","",BU64-DB64)</f>
        <v/>
      </c>
      <c r="J64" s="46" t="str">
        <f>IF(Inputs!$B61="","",BV64-DC64)</f>
        <v/>
      </c>
      <c r="K64" s="46" t="str">
        <f>IF(Inputs!$B61="","",BW64-DD64)</f>
        <v/>
      </c>
      <c r="L64" s="46" t="str">
        <f>IF(Inputs!$B61="","",BX64-DE64)</f>
        <v/>
      </c>
      <c r="M64" s="46" t="str">
        <f>IF(Inputs!$B61="","",BY64-DF64)</f>
        <v/>
      </c>
      <c r="N64" s="46" t="str">
        <f>IF(Inputs!$B61="","",BZ64-DG64)</f>
        <v/>
      </c>
      <c r="O64" s="46" t="str">
        <f>IF(Inputs!$B61="","",CA64-DH64)</f>
        <v/>
      </c>
      <c r="P64" s="46" t="str">
        <f>IF(Inputs!$B61="","",CB64-DI64)</f>
        <v/>
      </c>
      <c r="Q64" s="46" t="str">
        <f>IF(Inputs!$B61="","",CC64-DJ64)</f>
        <v/>
      </c>
      <c r="R64" s="46" t="str">
        <f>IF(Inputs!$B61="","",CD64-DK64)</f>
        <v/>
      </c>
      <c r="S64" s="46" t="str">
        <f>IF(Inputs!$B61="","",CE64-DL64)</f>
        <v/>
      </c>
      <c r="T64" s="46" t="str">
        <f>IF(Inputs!$B61="","",CF64-DM64)</f>
        <v/>
      </c>
      <c r="U64" s="46" t="str">
        <f>IF(Inputs!$B61="","",CG64-DN64)</f>
        <v/>
      </c>
      <c r="V64" s="46" t="str">
        <f>IF(Inputs!$B61="","",CH64-DO64)</f>
        <v/>
      </c>
      <c r="W64" s="46" t="str">
        <f>IF(Inputs!$B61="","",CI64-DP64)</f>
        <v/>
      </c>
      <c r="X64" s="46" t="str">
        <f>IF(Inputs!$B61="","",CJ64-DQ64)</f>
        <v/>
      </c>
      <c r="Y64" s="46" t="str">
        <f>IF(Inputs!$B61="","",CK64-DR64)</f>
        <v/>
      </c>
      <c r="Z64" s="46" t="str">
        <f>IF(Inputs!$B61="","",CL64-DS64)</f>
        <v/>
      </c>
      <c r="AA64" s="46" t="str">
        <f>IF(Inputs!$B61="","",CM64-DT64)</f>
        <v/>
      </c>
      <c r="AB64" s="46" t="str">
        <f>IF(Inputs!$B61="","",CN64-DU64)</f>
        <v/>
      </c>
      <c r="AC64" s="46" t="str">
        <f>IF(Inputs!$B61="","",CO64-DV64)</f>
        <v/>
      </c>
      <c r="AD64" s="46" t="str">
        <f>IF(Inputs!$B61="","",CP64-DW64)</f>
        <v/>
      </c>
      <c r="AE64" s="46" t="str">
        <f>IF(Inputs!$B61="","",CQ64-DX64)</f>
        <v/>
      </c>
      <c r="AF64" s="46" t="str">
        <f>IF(Inputs!$B61="","",CR64-DY64)</f>
        <v/>
      </c>
      <c r="AG64" s="50" t="str">
        <f t="shared" si="4"/>
        <v/>
      </c>
      <c r="AH64" s="50"/>
      <c r="AJ64" s="27">
        <f>IF(AND(Inputs!$CO61=0,AJ$4&gt;=Inputs!$CM61),1,IF(AND(AJ$4&gt;=Inputs!$CM61,AJ$4&lt;Inputs!$CN61),1,IF(AND(AJ$4=Inputs!$CN61,AJ$4=Inputs!$CO61),1,IF(OR(AND(AJ$4=Inputs!$CN61+1,Inputs!$CN61=Inputs!$CO61),AND(AJ$4=Inputs!$CN61+2,Inputs!$CN61=Inputs!$CO61)),0,IF(AJ$4=Inputs!$CN61,0.8,IF(AJ$4=Inputs!$CN61+1,0.6,IF(AJ$4=Inputs!$CN61+2,0.4,IF(AJ$4=Inputs!$CO61,0.2,IF(AND(AJ$4&gt;=Inputs!$CL61,AJ$4&lt;Inputs!$CM61),(AJ$4-Inputs!$CL61+1)/(Inputs!$AI61+1),0)))))))))</f>
        <v>0</v>
      </c>
      <c r="AK64" s="27">
        <f>IF(AND(Inputs!$CO61=0,AK$4&gt;=Inputs!$CM61),1,IF(AND(AK$4&gt;=Inputs!$CM61,AK$4&lt;Inputs!$CN61),1,IF(AND(AK$4=Inputs!$CN61,AK$4=Inputs!$CO61),1,IF(OR(AND(AK$4=Inputs!$CN61+1,Inputs!$CN61=Inputs!$CO61),AND(AK$4=Inputs!$CN61+2,Inputs!$CN61=Inputs!$CO61)),0,IF(AK$4=Inputs!$CN61,0.8,IF(AK$4=Inputs!$CN61+1,0.6,IF(AK$4=Inputs!$CN61+2,0.4,IF(AK$4=Inputs!$CO61,0.2,IF(AND(AK$4&gt;=Inputs!$CL61,AK$4&lt;Inputs!$CM61),(AK$4-Inputs!$CL61+1)/(Inputs!$AI61+1),0)))))))))</f>
        <v>0</v>
      </c>
      <c r="AL64" s="27">
        <f>IF(AND(Inputs!$CO61=0,AL$4&gt;=Inputs!$CM61),1,IF(AND(AL$4&gt;=Inputs!$CM61,AL$4&lt;Inputs!$CN61),1,IF(AND(AL$4=Inputs!$CN61,AL$4=Inputs!$CO61),1,IF(OR(AND(AL$4=Inputs!$CN61+1,Inputs!$CN61=Inputs!$CO61),AND(AL$4=Inputs!$CN61+2,Inputs!$CN61=Inputs!$CO61)),0,IF(AL$4=Inputs!$CN61,0.8,IF(AL$4=Inputs!$CN61+1,0.6,IF(AL$4=Inputs!$CN61+2,0.4,IF(AL$4=Inputs!$CO61,0.2,IF(AND(AL$4&gt;=Inputs!$CL61,AL$4&lt;Inputs!$CM61),(AL$4-Inputs!$CL61+1)/(Inputs!$AI61+1),0)))))))))</f>
        <v>0</v>
      </c>
      <c r="AM64" s="27">
        <f>IF(AND(Inputs!$CO61=0,AM$4&gt;=Inputs!$CM61),1,IF(AND(AM$4&gt;=Inputs!$CM61,AM$4&lt;Inputs!$CN61),1,IF(AND(AM$4=Inputs!$CN61,AM$4=Inputs!$CO61),1,IF(OR(AND(AM$4=Inputs!$CN61+1,Inputs!$CN61=Inputs!$CO61),AND(AM$4=Inputs!$CN61+2,Inputs!$CN61=Inputs!$CO61)),0,IF(AM$4=Inputs!$CN61,0.8,IF(AM$4=Inputs!$CN61+1,0.6,IF(AM$4=Inputs!$CN61+2,0.4,IF(AM$4=Inputs!$CO61,0.2,IF(AND(AM$4&gt;=Inputs!$CL61,AM$4&lt;Inputs!$CM61),(AM$4-Inputs!$CL61+1)/(Inputs!$AI61+1),0)))))))))</f>
        <v>0</v>
      </c>
      <c r="AN64" s="27">
        <f>IF(AND(Inputs!$CO61=0,AN$4&gt;=Inputs!$CM61),1,IF(AND(AN$4&gt;=Inputs!$CM61,AN$4&lt;Inputs!$CN61),1,IF(AND(AN$4=Inputs!$CN61,AN$4=Inputs!$CO61),1,IF(OR(AND(AN$4=Inputs!$CN61+1,Inputs!$CN61=Inputs!$CO61),AND(AN$4=Inputs!$CN61+2,Inputs!$CN61=Inputs!$CO61)),0,IF(AN$4=Inputs!$CN61,0.8,IF(AN$4=Inputs!$CN61+1,0.6,IF(AN$4=Inputs!$CN61+2,0.4,IF(AN$4=Inputs!$CO61,0.2,IF(AND(AN$4&gt;=Inputs!$CL61,AN$4&lt;Inputs!$CM61),(AN$4-Inputs!$CL61+1)/(Inputs!$AI61+1),0)))))))))</f>
        <v>0</v>
      </c>
      <c r="AO64" s="27">
        <f>IF(AND(Inputs!$CO61=0,AO$4&gt;=Inputs!$CM61),1,IF(AND(AO$4&gt;=Inputs!$CM61,AO$4&lt;Inputs!$CN61),1,IF(AND(AO$4=Inputs!$CN61,AO$4=Inputs!$CO61),1,IF(OR(AND(AO$4=Inputs!$CN61+1,Inputs!$CN61=Inputs!$CO61),AND(AO$4=Inputs!$CN61+2,Inputs!$CN61=Inputs!$CO61)),0,IF(AO$4=Inputs!$CN61,0.8,IF(AO$4=Inputs!$CN61+1,0.6,IF(AO$4=Inputs!$CN61+2,0.4,IF(AO$4=Inputs!$CO61,0.2,IF(AND(AO$4&gt;=Inputs!$CL61,AO$4&lt;Inputs!$CM61),(AO$4-Inputs!$CL61+1)/(Inputs!$AI61+1),0)))))))))</f>
        <v>0</v>
      </c>
      <c r="AP64" s="27">
        <f>IF(AND(Inputs!$CO61=0,AP$4&gt;=Inputs!$CM61),1,IF(AND(AP$4&gt;=Inputs!$CM61,AP$4&lt;Inputs!$CN61),1,IF(AND(AP$4=Inputs!$CN61,AP$4=Inputs!$CO61),1,IF(OR(AND(AP$4=Inputs!$CN61+1,Inputs!$CN61=Inputs!$CO61),AND(AP$4=Inputs!$CN61+2,Inputs!$CN61=Inputs!$CO61)),0,IF(AP$4=Inputs!$CN61,0.8,IF(AP$4=Inputs!$CN61+1,0.6,IF(AP$4=Inputs!$CN61+2,0.4,IF(AP$4=Inputs!$CO61,0.2,IF(AND(AP$4&gt;=Inputs!$CL61,AP$4&lt;Inputs!$CM61),(AP$4-Inputs!$CL61+1)/(Inputs!$AI61+1),0)))))))))</f>
        <v>0</v>
      </c>
      <c r="AQ64" s="27">
        <f>IF(AND(Inputs!$CO61=0,AQ$4&gt;=Inputs!$CM61),1,IF(AND(AQ$4&gt;=Inputs!$CM61,AQ$4&lt;Inputs!$CN61),1,IF(AND(AQ$4=Inputs!$CN61,AQ$4=Inputs!$CO61),1,IF(OR(AND(AQ$4=Inputs!$CN61+1,Inputs!$CN61=Inputs!$CO61),AND(AQ$4=Inputs!$CN61+2,Inputs!$CN61=Inputs!$CO61)),0,IF(AQ$4=Inputs!$CN61,0.8,IF(AQ$4=Inputs!$CN61+1,0.6,IF(AQ$4=Inputs!$CN61+2,0.4,IF(AQ$4=Inputs!$CO61,0.2,IF(AND(AQ$4&gt;=Inputs!$CL61,AQ$4&lt;Inputs!$CM61),(AQ$4-Inputs!$CL61+1)/(Inputs!$AI61+1),0)))))))))</f>
        <v>0</v>
      </c>
      <c r="AR64" s="27">
        <f>IF(AND(Inputs!$CO61=0,AR$4&gt;=Inputs!$CM61),1,IF(AND(AR$4&gt;=Inputs!$CM61,AR$4&lt;Inputs!$CN61),1,IF(AND(AR$4=Inputs!$CN61,AR$4=Inputs!$CO61),1,IF(OR(AND(AR$4=Inputs!$CN61+1,Inputs!$CN61=Inputs!$CO61),AND(AR$4=Inputs!$CN61+2,Inputs!$CN61=Inputs!$CO61)),0,IF(AR$4=Inputs!$CN61,0.8,IF(AR$4=Inputs!$CN61+1,0.6,IF(AR$4=Inputs!$CN61+2,0.4,IF(AR$4=Inputs!$CO61,0.2,IF(AND(AR$4&gt;=Inputs!$CL61,AR$4&lt;Inputs!$CM61),(AR$4-Inputs!$CL61+1)/(Inputs!$AI61+1),0)))))))))</f>
        <v>0</v>
      </c>
      <c r="AS64" s="27">
        <f>IF(AND(Inputs!$CO61=0,AS$4&gt;=Inputs!$CM61),1,IF(AND(AS$4&gt;=Inputs!$CM61,AS$4&lt;Inputs!$CN61),1,IF(AND(AS$4=Inputs!$CN61,AS$4=Inputs!$CO61),1,IF(OR(AND(AS$4=Inputs!$CN61+1,Inputs!$CN61=Inputs!$CO61),AND(AS$4=Inputs!$CN61+2,Inputs!$CN61=Inputs!$CO61)),0,IF(AS$4=Inputs!$CN61,0.8,IF(AS$4=Inputs!$CN61+1,0.6,IF(AS$4=Inputs!$CN61+2,0.4,IF(AS$4=Inputs!$CO61,0.2,IF(AND(AS$4&gt;=Inputs!$CL61,AS$4&lt;Inputs!$CM61),(AS$4-Inputs!$CL61+1)/(Inputs!$AI61+1),0)))))))))</f>
        <v>0</v>
      </c>
      <c r="AT64" s="27">
        <f>IF(AND(Inputs!$CO61=0,AT$4&gt;=Inputs!$CM61),1,IF(AND(AT$4&gt;=Inputs!$CM61,AT$4&lt;Inputs!$CN61),1,IF(AND(AT$4=Inputs!$CN61,AT$4=Inputs!$CO61),1,IF(OR(AND(AT$4=Inputs!$CN61+1,Inputs!$CN61=Inputs!$CO61),AND(AT$4=Inputs!$CN61+2,Inputs!$CN61=Inputs!$CO61)),0,IF(AT$4=Inputs!$CN61,0.8,IF(AT$4=Inputs!$CN61+1,0.6,IF(AT$4=Inputs!$CN61+2,0.4,IF(AT$4=Inputs!$CO61,0.2,IF(AND(AT$4&gt;=Inputs!$CL61,AT$4&lt;Inputs!$CM61),(AT$4-Inputs!$CL61+1)/(Inputs!$AI61+1),0)))))))))</f>
        <v>0</v>
      </c>
      <c r="AU64" s="27">
        <f>IF(AND(Inputs!$CO61=0,AU$4&gt;=Inputs!$CM61),1,IF(AND(AU$4&gt;=Inputs!$CM61,AU$4&lt;Inputs!$CN61),1,IF(AND(AU$4=Inputs!$CN61,AU$4=Inputs!$CO61),1,IF(OR(AND(AU$4=Inputs!$CN61+1,Inputs!$CN61=Inputs!$CO61),AND(AU$4=Inputs!$CN61+2,Inputs!$CN61=Inputs!$CO61)),0,IF(AU$4=Inputs!$CN61,0.8,IF(AU$4=Inputs!$CN61+1,0.6,IF(AU$4=Inputs!$CN61+2,0.4,IF(AU$4=Inputs!$CO61,0.2,IF(AND(AU$4&gt;=Inputs!$CL61,AU$4&lt;Inputs!$CM61),(AU$4-Inputs!$CL61+1)/(Inputs!$AI61+1),0)))))))))</f>
        <v>0</v>
      </c>
      <c r="AV64" s="27">
        <f>IF(AND(Inputs!$CO61=0,AV$4&gt;=Inputs!$CM61),1,IF(AND(AV$4&gt;=Inputs!$CM61,AV$4&lt;Inputs!$CN61),1,IF(AND(AV$4=Inputs!$CN61,AV$4=Inputs!$CO61),1,IF(OR(AND(AV$4=Inputs!$CN61+1,Inputs!$CN61=Inputs!$CO61),AND(AV$4=Inputs!$CN61+2,Inputs!$CN61=Inputs!$CO61)),0,IF(AV$4=Inputs!$CN61,0.8,IF(AV$4=Inputs!$CN61+1,0.6,IF(AV$4=Inputs!$CN61+2,0.4,IF(AV$4=Inputs!$CO61,0.2,IF(AND(AV$4&gt;=Inputs!$CL61,AV$4&lt;Inputs!$CM61),(AV$4-Inputs!$CL61+1)/(Inputs!$AI61+1),0)))))))))</f>
        <v>0</v>
      </c>
      <c r="AW64" s="27">
        <f>IF(AND(Inputs!$CO61=0,AW$4&gt;=Inputs!$CM61),1,IF(AND(AW$4&gt;=Inputs!$CM61,AW$4&lt;Inputs!$CN61),1,IF(AND(AW$4=Inputs!$CN61,AW$4=Inputs!$CO61),1,IF(OR(AND(AW$4=Inputs!$CN61+1,Inputs!$CN61=Inputs!$CO61),AND(AW$4=Inputs!$CN61+2,Inputs!$CN61=Inputs!$CO61)),0,IF(AW$4=Inputs!$CN61,0.8,IF(AW$4=Inputs!$CN61+1,0.6,IF(AW$4=Inputs!$CN61+2,0.4,IF(AW$4=Inputs!$CO61,0.2,IF(AND(AW$4&gt;=Inputs!$CL61,AW$4&lt;Inputs!$CM61),(AW$4-Inputs!$CL61+1)/(Inputs!$AI61+1),0)))))))))</f>
        <v>0</v>
      </c>
      <c r="AX64" s="27">
        <f>IF(AND(Inputs!$CO61=0,AX$4&gt;=Inputs!$CM61),1,IF(AND(AX$4&gt;=Inputs!$CM61,AX$4&lt;Inputs!$CN61),1,IF(AND(AX$4=Inputs!$CN61,AX$4=Inputs!$CO61),1,IF(OR(AND(AX$4=Inputs!$CN61+1,Inputs!$CN61=Inputs!$CO61),AND(AX$4=Inputs!$CN61+2,Inputs!$CN61=Inputs!$CO61)),0,IF(AX$4=Inputs!$CN61,0.8,IF(AX$4=Inputs!$CN61+1,0.6,IF(AX$4=Inputs!$CN61+2,0.4,IF(AX$4=Inputs!$CO61,0.2,IF(AND(AX$4&gt;=Inputs!$CL61,AX$4&lt;Inputs!$CM61),(AX$4-Inputs!$CL61+1)/(Inputs!$AI61+1),0)))))))))</f>
        <v>0</v>
      </c>
      <c r="AY64" s="27">
        <f>IF(AND(Inputs!$CO61=0,AY$4&gt;=Inputs!$CM61),1,IF(AND(AY$4&gt;=Inputs!$CM61,AY$4&lt;Inputs!$CN61),1,IF(AND(AY$4=Inputs!$CN61,AY$4=Inputs!$CO61),1,IF(OR(AND(AY$4=Inputs!$CN61+1,Inputs!$CN61=Inputs!$CO61),AND(AY$4=Inputs!$CN61+2,Inputs!$CN61=Inputs!$CO61)),0,IF(AY$4=Inputs!$CN61,0.8,IF(AY$4=Inputs!$CN61+1,0.6,IF(AY$4=Inputs!$CN61+2,0.4,IF(AY$4=Inputs!$CO61,0.2,IF(AND(AY$4&gt;=Inputs!$CL61,AY$4&lt;Inputs!$CM61),(AY$4-Inputs!$CL61+1)/(Inputs!$AI61+1),0)))))))))</f>
        <v>0</v>
      </c>
      <c r="AZ64" s="27">
        <f>IF(AND(Inputs!$CO61=0,AZ$4&gt;=Inputs!$CM61),1,IF(AND(AZ$4&gt;=Inputs!$CM61,AZ$4&lt;Inputs!$CN61),1,IF(AND(AZ$4=Inputs!$CN61,AZ$4=Inputs!$CO61),1,IF(OR(AND(AZ$4=Inputs!$CN61+1,Inputs!$CN61=Inputs!$CO61),AND(AZ$4=Inputs!$CN61+2,Inputs!$CN61=Inputs!$CO61)),0,IF(AZ$4=Inputs!$CN61,0.8,IF(AZ$4=Inputs!$CN61+1,0.6,IF(AZ$4=Inputs!$CN61+2,0.4,IF(AZ$4=Inputs!$CO61,0.2,IF(AND(AZ$4&gt;=Inputs!$CL61,AZ$4&lt;Inputs!$CM61),(AZ$4-Inputs!$CL61+1)/(Inputs!$AI61+1),0)))))))))</f>
        <v>0</v>
      </c>
      <c r="BA64" s="27">
        <f>IF(AND(Inputs!$CO61=0,BA$4&gt;=Inputs!$CM61),1,IF(AND(BA$4&gt;=Inputs!$CM61,BA$4&lt;Inputs!$CN61),1,IF(AND(BA$4=Inputs!$CN61,BA$4=Inputs!$CO61),1,IF(OR(AND(BA$4=Inputs!$CN61+1,Inputs!$CN61=Inputs!$CO61),AND(BA$4=Inputs!$CN61+2,Inputs!$CN61=Inputs!$CO61)),0,IF(BA$4=Inputs!$CN61,0.8,IF(BA$4=Inputs!$CN61+1,0.6,IF(BA$4=Inputs!$CN61+2,0.4,IF(BA$4=Inputs!$CO61,0.2,IF(AND(BA$4&gt;=Inputs!$CL61,BA$4&lt;Inputs!$CM61),(BA$4-Inputs!$CL61+1)/(Inputs!$AI61+1),0)))))))))</f>
        <v>0</v>
      </c>
      <c r="BB64" s="27">
        <f>IF(AND(Inputs!$CO61=0,BB$4&gt;=Inputs!$CM61),1,IF(AND(BB$4&gt;=Inputs!$CM61,BB$4&lt;Inputs!$CN61),1,IF(AND(BB$4=Inputs!$CN61,BB$4=Inputs!$CO61),1,IF(OR(AND(BB$4=Inputs!$CN61+1,Inputs!$CN61=Inputs!$CO61),AND(BB$4=Inputs!$CN61+2,Inputs!$CN61=Inputs!$CO61)),0,IF(BB$4=Inputs!$CN61,0.8,IF(BB$4=Inputs!$CN61+1,0.6,IF(BB$4=Inputs!$CN61+2,0.4,IF(BB$4=Inputs!$CO61,0.2,IF(AND(BB$4&gt;=Inputs!$CL61,BB$4&lt;Inputs!$CM61),(BB$4-Inputs!$CL61+1)/(Inputs!$AI61+1),0)))))))))</f>
        <v>0</v>
      </c>
      <c r="BC64" s="27">
        <f>IF(AND(Inputs!$CO61=0,BC$4&gt;=Inputs!$CM61),1,IF(AND(BC$4&gt;=Inputs!$CM61,BC$4&lt;Inputs!$CN61),1,IF(AND(BC$4=Inputs!$CN61,BC$4=Inputs!$CO61),1,IF(OR(AND(BC$4=Inputs!$CN61+1,Inputs!$CN61=Inputs!$CO61),AND(BC$4=Inputs!$CN61+2,Inputs!$CN61=Inputs!$CO61)),0,IF(BC$4=Inputs!$CN61,0.8,IF(BC$4=Inputs!$CN61+1,0.6,IF(BC$4=Inputs!$CN61+2,0.4,IF(BC$4=Inputs!$CO61,0.2,IF(AND(BC$4&gt;=Inputs!$CL61,BC$4&lt;Inputs!$CM61),(BC$4-Inputs!$CL61+1)/(Inputs!$AI61+1),0)))))))))</f>
        <v>0</v>
      </c>
      <c r="BD64" s="27">
        <f>IF(AND(Inputs!$CO61=0,BD$4&gt;=Inputs!$CM61),1,IF(AND(BD$4&gt;=Inputs!$CM61,BD$4&lt;Inputs!$CN61),1,IF(AND(BD$4=Inputs!$CN61,BD$4=Inputs!$CO61),1,IF(OR(AND(BD$4=Inputs!$CN61+1,Inputs!$CN61=Inputs!$CO61),AND(BD$4=Inputs!$CN61+2,Inputs!$CN61=Inputs!$CO61)),0,IF(BD$4=Inputs!$CN61,0.8,IF(BD$4=Inputs!$CN61+1,0.6,IF(BD$4=Inputs!$CN61+2,0.4,IF(BD$4=Inputs!$CO61,0.2,IF(AND(BD$4&gt;=Inputs!$CL61,BD$4&lt;Inputs!$CM61),(BD$4-Inputs!$CL61+1)/(Inputs!$AI61+1),0)))))))))</f>
        <v>0</v>
      </c>
      <c r="BE64" s="27">
        <f>IF(AND(Inputs!$CO61=0,BE$4&gt;=Inputs!$CM61),1,IF(AND(BE$4&gt;=Inputs!$CM61,BE$4&lt;Inputs!$CN61),1,IF(AND(BE$4=Inputs!$CN61,BE$4=Inputs!$CO61),1,IF(OR(AND(BE$4=Inputs!$CN61+1,Inputs!$CN61=Inputs!$CO61),AND(BE$4=Inputs!$CN61+2,Inputs!$CN61=Inputs!$CO61)),0,IF(BE$4=Inputs!$CN61,0.8,IF(BE$4=Inputs!$CN61+1,0.6,IF(BE$4=Inputs!$CN61+2,0.4,IF(BE$4=Inputs!$CO61,0.2,IF(AND(BE$4&gt;=Inputs!$CL61,BE$4&lt;Inputs!$CM61),(BE$4-Inputs!$CL61+1)/(Inputs!$AI61+1),0)))))))))</f>
        <v>0</v>
      </c>
      <c r="BF64" s="27">
        <f>IF(AND(Inputs!$CO61=0,BF$4&gt;=Inputs!$CM61),1,IF(AND(BF$4&gt;=Inputs!$CM61,BF$4&lt;Inputs!$CN61),1,IF(AND(BF$4=Inputs!$CN61,BF$4=Inputs!$CO61),1,IF(OR(AND(BF$4=Inputs!$CN61+1,Inputs!$CN61=Inputs!$CO61),AND(BF$4=Inputs!$CN61+2,Inputs!$CN61=Inputs!$CO61)),0,IF(BF$4=Inputs!$CN61,0.8,IF(BF$4=Inputs!$CN61+1,0.6,IF(BF$4=Inputs!$CN61+2,0.4,IF(BF$4=Inputs!$CO61,0.2,IF(AND(BF$4&gt;=Inputs!$CL61,BF$4&lt;Inputs!$CM61),(BF$4-Inputs!$CL61+1)/(Inputs!$AI61+1),0)))))))))</f>
        <v>0</v>
      </c>
      <c r="BG64" s="27">
        <f>IF(AND(Inputs!$CO61=0,BG$4&gt;=Inputs!$CM61),1,IF(AND(BG$4&gt;=Inputs!$CM61,BG$4&lt;Inputs!$CN61),1,IF(AND(BG$4=Inputs!$CN61,BG$4=Inputs!$CO61),1,IF(OR(AND(BG$4=Inputs!$CN61+1,Inputs!$CN61=Inputs!$CO61),AND(BG$4=Inputs!$CN61+2,Inputs!$CN61=Inputs!$CO61)),0,IF(BG$4=Inputs!$CN61,0.8,IF(BG$4=Inputs!$CN61+1,0.6,IF(BG$4=Inputs!$CN61+2,0.4,IF(BG$4=Inputs!$CO61,0.2,IF(AND(BG$4&gt;=Inputs!$CL61,BG$4&lt;Inputs!$CM61),(BG$4-Inputs!$CL61+1)/(Inputs!$AI61+1),0)))))))))</f>
        <v>0</v>
      </c>
      <c r="BH64" s="27">
        <f>IF(AND(Inputs!$CO61=0,BH$4&gt;=Inputs!$CM61),1,IF(AND(BH$4&gt;=Inputs!$CM61,BH$4&lt;Inputs!$CN61),1,IF(AND(BH$4=Inputs!$CN61,BH$4=Inputs!$CO61),1,IF(OR(AND(BH$4=Inputs!$CN61+1,Inputs!$CN61=Inputs!$CO61),AND(BH$4=Inputs!$CN61+2,Inputs!$CN61=Inputs!$CO61)),0,IF(BH$4=Inputs!$CN61,0.8,IF(BH$4=Inputs!$CN61+1,0.6,IF(BH$4=Inputs!$CN61+2,0.4,IF(BH$4=Inputs!$CO61,0.2,IF(AND(BH$4&gt;=Inputs!$CL61,BH$4&lt;Inputs!$CM61),(BH$4-Inputs!$CL61+1)/(Inputs!$AI61+1),0)))))))))</f>
        <v>0</v>
      </c>
      <c r="BI64" s="27">
        <f>IF(AND(Inputs!$CO61=0,BI$4&gt;=Inputs!$CM61),1,IF(AND(BI$4&gt;=Inputs!$CM61,BI$4&lt;Inputs!$CN61),1,IF(AND(BI$4=Inputs!$CN61,BI$4=Inputs!$CO61),1,IF(OR(AND(BI$4=Inputs!$CN61+1,Inputs!$CN61=Inputs!$CO61),AND(BI$4=Inputs!$CN61+2,Inputs!$CN61=Inputs!$CO61)),0,IF(BI$4=Inputs!$CN61,0.8,IF(BI$4=Inputs!$CN61+1,0.6,IF(BI$4=Inputs!$CN61+2,0.4,IF(BI$4=Inputs!$CO61,0.2,IF(AND(BI$4&gt;=Inputs!$CL61,BI$4&lt;Inputs!$CM61),(BI$4-Inputs!$CL61+1)/(Inputs!$AI61+1),0)))))))))</f>
        <v>0</v>
      </c>
      <c r="BJ64" s="27">
        <f>IF(AND(Inputs!$CO61=0,BJ$4&gt;=Inputs!$CM61),1,IF(AND(BJ$4&gt;=Inputs!$CM61,BJ$4&lt;Inputs!$CN61),1,IF(AND(BJ$4=Inputs!$CN61,BJ$4=Inputs!$CO61),1,IF(OR(AND(BJ$4=Inputs!$CN61+1,Inputs!$CN61=Inputs!$CO61),AND(BJ$4=Inputs!$CN61+2,Inputs!$CN61=Inputs!$CO61)),0,IF(BJ$4=Inputs!$CN61,0.8,IF(BJ$4=Inputs!$CN61+1,0.6,IF(BJ$4=Inputs!$CN61+2,0.4,IF(BJ$4=Inputs!$CO61,0.2,IF(AND(BJ$4&gt;=Inputs!$CL61,BJ$4&lt;Inputs!$CM61),(BJ$4-Inputs!$CL61+1)/(Inputs!$AI61+1),0)))))))))</f>
        <v>0</v>
      </c>
      <c r="BK64" s="27">
        <f>IF(AND(Inputs!$CO61=0,BK$4&gt;=Inputs!$CM61),1,IF(AND(BK$4&gt;=Inputs!$CM61,BK$4&lt;Inputs!$CN61),1,IF(AND(BK$4=Inputs!$CN61,BK$4=Inputs!$CO61),1,IF(OR(AND(BK$4=Inputs!$CN61+1,Inputs!$CN61=Inputs!$CO61),AND(BK$4=Inputs!$CN61+2,Inputs!$CN61=Inputs!$CO61)),0,IF(BK$4=Inputs!$CN61,0.8,IF(BK$4=Inputs!$CN61+1,0.6,IF(BK$4=Inputs!$CN61+2,0.4,IF(BK$4=Inputs!$CO61,0.2,IF(AND(BK$4&gt;=Inputs!$CL61,BK$4&lt;Inputs!$CM61),(BK$4-Inputs!$CL61+1)/(Inputs!$AI61+1),0)))))))))</f>
        <v>0</v>
      </c>
      <c r="BL64" s="27">
        <f>IF(AND(Inputs!$CO61=0,BL$4&gt;=Inputs!$CM61),1,IF(AND(BL$4&gt;=Inputs!$CM61,BL$4&lt;Inputs!$CN61),1,IF(AND(BL$4=Inputs!$CN61,BL$4=Inputs!$CO61),1,IF(OR(AND(BL$4=Inputs!$CN61+1,Inputs!$CN61=Inputs!$CO61),AND(BL$4=Inputs!$CN61+2,Inputs!$CN61=Inputs!$CO61)),0,IF(BL$4=Inputs!$CN61,0.8,IF(BL$4=Inputs!$CN61+1,0.6,IF(BL$4=Inputs!$CN61+2,0.4,IF(BL$4=Inputs!$CO61,0.2,IF(AND(BL$4&gt;=Inputs!$CL61,BL$4&lt;Inputs!$CM61),(BL$4-Inputs!$CL61+1)/(Inputs!$AI61+1),0)))))))))</f>
        <v>0</v>
      </c>
      <c r="BM64" s="27">
        <f>IF(AND(Inputs!$CO61=0,BM$4&gt;=Inputs!$CM61),1,IF(AND(BM$4&gt;=Inputs!$CM61,BM$4&lt;Inputs!$CN61),1,IF(AND(BM$4=Inputs!$CN61,BM$4=Inputs!$CO61),1,IF(OR(AND(BM$4=Inputs!$CN61+1,Inputs!$CN61=Inputs!$CO61),AND(BM$4=Inputs!$CN61+2,Inputs!$CN61=Inputs!$CO61)),0,IF(BM$4=Inputs!$CN61,0.8,IF(BM$4=Inputs!$CN61+1,0.6,IF(BM$4=Inputs!$CN61+2,0.4,IF(BM$4=Inputs!$CO61,0.2,IF(AND(BM$4&gt;=Inputs!$CL61,BM$4&lt;Inputs!$CM61),(BM$4-Inputs!$CL61+1)/(Inputs!$AI61+1),0)))))))))</f>
        <v>0</v>
      </c>
      <c r="BO64" s="46" t="str">
        <f>IF(Inputs!$B61="","",(ROUND(Inputs!$BC61*AJ64,0)))</f>
        <v/>
      </c>
      <c r="BP64" s="46" t="str">
        <f>IF(Inputs!$B61="","",(ROUND(Inputs!$BC61*AK64,0)))</f>
        <v/>
      </c>
      <c r="BQ64" s="46" t="str">
        <f>IF(Inputs!$B61="","",(ROUND(Inputs!$BC61*AL64,0)))</f>
        <v/>
      </c>
      <c r="BR64" s="46" t="str">
        <f>IF(Inputs!$B61="","",(ROUND(Inputs!$BC61*AM64,0)))</f>
        <v/>
      </c>
      <c r="BS64" s="46" t="str">
        <f>IF(Inputs!$B61="","",(ROUND(Inputs!$BC61*AN64,0)))</f>
        <v/>
      </c>
      <c r="BT64" s="46" t="str">
        <f>IF(Inputs!$B61="","",(ROUND(Inputs!$BC61*AO64,0)))</f>
        <v/>
      </c>
      <c r="BU64" s="46" t="str">
        <f>IF(Inputs!$B61="","",(ROUND(Inputs!$BC61*AP64,0)))</f>
        <v/>
      </c>
      <c r="BV64" s="46" t="str">
        <f>IF(Inputs!$B61="","",(ROUND(Inputs!$BC61*AQ64,0)))</f>
        <v/>
      </c>
      <c r="BW64" s="46" t="str">
        <f>IF(Inputs!$B61="","",(ROUND(Inputs!$BC61*AR64,0)))</f>
        <v/>
      </c>
      <c r="BX64" s="46" t="str">
        <f>IF(Inputs!$B61="","",(ROUND(Inputs!$BC61*AS64,0)))</f>
        <v/>
      </c>
      <c r="BY64" s="46" t="str">
        <f>IF(Inputs!$B61="","",(ROUND(Inputs!$BC61*AT64,0)))</f>
        <v/>
      </c>
      <c r="BZ64" s="46" t="str">
        <f>IF(Inputs!$B61="","",(ROUND(Inputs!$BC61*AU64,0)))</f>
        <v/>
      </c>
      <c r="CA64" s="46" t="str">
        <f>IF(Inputs!$B61="","",(ROUND(Inputs!$BC61*AV64,0)))</f>
        <v/>
      </c>
      <c r="CB64" s="46" t="str">
        <f>IF(Inputs!$B61="","",(ROUND(Inputs!$BC61*AW64,0)))</f>
        <v/>
      </c>
      <c r="CC64" s="46" t="str">
        <f>IF(Inputs!$B61="","",(ROUND(Inputs!$BC61*AX64,0)))</f>
        <v/>
      </c>
      <c r="CD64" s="46" t="str">
        <f>IF(Inputs!$B61="","",(ROUND(Inputs!$BC61*AY64,0)))</f>
        <v/>
      </c>
      <c r="CE64" s="46" t="str">
        <f>IF(Inputs!$B61="","",(ROUND(Inputs!$BC61*AZ64,0)))</f>
        <v/>
      </c>
      <c r="CF64" s="46" t="str">
        <f>IF(Inputs!$B61="","",(ROUND(Inputs!$BC61*BA64,0)))</f>
        <v/>
      </c>
      <c r="CG64" s="46" t="str">
        <f>IF(Inputs!$B61="","",(ROUND(Inputs!$BC61*BB64,0)))</f>
        <v/>
      </c>
      <c r="CH64" s="46" t="str">
        <f>IF(Inputs!$B61="","",(ROUND(Inputs!$BC61*BC64,0)))</f>
        <v/>
      </c>
      <c r="CI64" s="46" t="str">
        <f>IF(Inputs!$B61="","",(ROUND(Inputs!$BC61*BD64,0)))</f>
        <v/>
      </c>
      <c r="CJ64" s="46" t="str">
        <f>IF(Inputs!$B61="","",(ROUND(Inputs!$BC61*BE64,0)))</f>
        <v/>
      </c>
      <c r="CK64" s="46" t="str">
        <f>IF(Inputs!$B61="","",(ROUND(Inputs!$BC61*BF64,0)))</f>
        <v/>
      </c>
      <c r="CL64" s="46" t="str">
        <f>IF(Inputs!$B61="","",(ROUND(Inputs!$BC61*BG64,0)))</f>
        <v/>
      </c>
      <c r="CM64" s="46" t="str">
        <f>IF(Inputs!$B61="","",(ROUND(Inputs!$BC61*BH64,0)))</f>
        <v/>
      </c>
      <c r="CN64" s="46" t="str">
        <f>IF(Inputs!$B61="","",(ROUND(Inputs!$BC61*BI64,0)))</f>
        <v/>
      </c>
      <c r="CO64" s="46" t="str">
        <f>IF(Inputs!$B61="","",(ROUND(Inputs!$BC61*BJ64,0)))</f>
        <v/>
      </c>
      <c r="CP64" s="46" t="str">
        <f>IF(Inputs!$B61="","",(ROUND(Inputs!$BC61*BK64,0)))</f>
        <v/>
      </c>
      <c r="CQ64" s="46" t="str">
        <f>IF(Inputs!$B61="","",(ROUND(Inputs!$BC61*BL64,0)))</f>
        <v/>
      </c>
      <c r="CR64" s="46" t="str">
        <f>IF(Inputs!$B61="","",(ROUND(Inputs!$BC61*BM64,0)))</f>
        <v/>
      </c>
      <c r="CV64" s="46" t="str">
        <f>IF(A64="","",IF(AND(CV$4&lt;=Inputs!$CQ61,CV$4&gt;=Inputs!$CP61),Inputs!$AR61/(Inputs!$CQ61-Inputs!$CP61+1),0)+IF(CV$4=Inputs!$CL61,Inputs!$BD61,0))</f>
        <v/>
      </c>
      <c r="CW64" s="46" t="str">
        <f>IF(B64="","",IF(AND(CW$4&lt;=Inputs!$CQ61,CW$4&gt;=Inputs!$CP61),Inputs!$AR61/(Inputs!$CQ61-Inputs!$CP61+1),0)+IF(CW$4=Inputs!$CL61,Inputs!$BD61,0))</f>
        <v/>
      </c>
      <c r="CX64" s="46" t="str">
        <f>IF(C64="","",IF(AND(CX$4&lt;=Inputs!$CQ61,CX$4&gt;=Inputs!$CP61),Inputs!$AR61/(Inputs!$CQ61-Inputs!$CP61+1),0)+IF(CX$4=Inputs!$CL61,Inputs!$BD61,0))</f>
        <v/>
      </c>
      <c r="CY64" s="46" t="str">
        <f>IF(D64="","",IF(AND(CY$4&lt;=Inputs!$CQ61,CY$4&gt;=Inputs!$CP61),Inputs!$AR61/(Inputs!$CQ61-Inputs!$CP61+1),0)+IF(CY$4=Inputs!$CL61,Inputs!$BD61,0))</f>
        <v/>
      </c>
      <c r="CZ64" s="46" t="str">
        <f>IF(E64="","",IF(AND(CZ$4&lt;=Inputs!$CQ61,CZ$4&gt;=Inputs!$CP61),Inputs!$AR61/(Inputs!$CQ61-Inputs!$CP61+1),0)+IF(CZ$4=Inputs!$CL61,Inputs!$BD61,0))</f>
        <v/>
      </c>
      <c r="DA64" s="46" t="str">
        <f>IF(F64="","",IF(AND(DA$4&lt;=Inputs!$CQ61,DA$4&gt;=Inputs!$CP61),Inputs!$AR61/(Inputs!$CQ61-Inputs!$CP61+1),0)+IF(DA$4=Inputs!$CL61,Inputs!$BD61,0))</f>
        <v/>
      </c>
      <c r="DB64" s="46" t="str">
        <f>IF(G64="","",IF(AND(DB$4&lt;=Inputs!$CQ61,DB$4&gt;=Inputs!$CP61),Inputs!$AR61/(Inputs!$CQ61-Inputs!$CP61+1),0)+IF(DB$4=Inputs!$CL61,Inputs!$BD61,0))</f>
        <v/>
      </c>
      <c r="DC64" s="46" t="str">
        <f>IF(H64="","",IF(AND(DC$4&lt;=Inputs!$CQ61,DC$4&gt;=Inputs!$CP61),Inputs!$AR61/(Inputs!$CQ61-Inputs!$CP61+1),0)+IF(DC$4=Inputs!$CL61,Inputs!$BD61,0))</f>
        <v/>
      </c>
      <c r="DD64" s="46" t="str">
        <f>IF(I64="","",IF(AND(DD$4&lt;=Inputs!$CQ61,DD$4&gt;=Inputs!$CP61),Inputs!$AR61/(Inputs!$CQ61-Inputs!$CP61+1),0)+IF(DD$4=Inputs!$CL61,Inputs!$BD61,0))</f>
        <v/>
      </c>
      <c r="DE64" s="46" t="str">
        <f>IF(J64="","",IF(AND(DE$4&lt;=Inputs!$CQ61,DE$4&gt;=Inputs!$CP61),Inputs!$AR61/(Inputs!$CQ61-Inputs!$CP61+1),0)+IF(DE$4=Inputs!$CL61,Inputs!$BD61,0))</f>
        <v/>
      </c>
      <c r="DF64" s="46" t="str">
        <f>IF(K64="","",IF(AND(DF$4&lt;=Inputs!$CQ61,DF$4&gt;=Inputs!$CP61),Inputs!$AR61/(Inputs!$CQ61-Inputs!$CP61+1),0)+IF(DF$4=Inputs!$CL61,Inputs!$BD61,0))</f>
        <v/>
      </c>
      <c r="DG64" s="46" t="str">
        <f>IF(L64="","",IF(AND(DG$4&lt;=Inputs!$CQ61,DG$4&gt;=Inputs!$CP61),Inputs!$AR61/(Inputs!$CQ61-Inputs!$CP61+1),0)+IF(DG$4=Inputs!$CL61,Inputs!$BD61,0))</f>
        <v/>
      </c>
      <c r="DH64" s="46" t="str">
        <f>IF(M64="","",IF(AND(DH$4&lt;=Inputs!$CQ61,DH$4&gt;=Inputs!$CP61),Inputs!$AR61/(Inputs!$CQ61-Inputs!$CP61+1),0)+IF(DH$4=Inputs!$CL61,Inputs!$BD61,0))</f>
        <v/>
      </c>
      <c r="DI64" s="46" t="str">
        <f>IF(N64="","",IF(AND(DI$4&lt;=Inputs!$CQ61,DI$4&gt;=Inputs!$CP61),Inputs!$AR61/(Inputs!$CQ61-Inputs!$CP61+1),0)+IF(DI$4=Inputs!$CL61,Inputs!$BD61,0))</f>
        <v/>
      </c>
      <c r="DJ64" s="46" t="str">
        <f>IF(O64="","",IF(AND(DJ$4&lt;=Inputs!$CQ61,DJ$4&gt;=Inputs!$CP61),Inputs!$AR61/(Inputs!$CQ61-Inputs!$CP61+1),0)+IF(DJ$4=Inputs!$CL61,Inputs!$BD61,0))</f>
        <v/>
      </c>
      <c r="DK64" s="46" t="str">
        <f>IF(P64="","",IF(AND(DK$4&lt;=Inputs!$CQ61,DK$4&gt;=Inputs!$CP61),Inputs!$AR61/(Inputs!$CQ61-Inputs!$CP61+1),0)+IF(DK$4=Inputs!$CL61,Inputs!$BD61,0))</f>
        <v/>
      </c>
      <c r="DL64" s="46" t="str">
        <f>IF(Q64="","",IF(AND(DL$4&lt;=Inputs!$CQ61,DL$4&gt;=Inputs!$CP61),Inputs!$AR61/(Inputs!$CQ61-Inputs!$CP61+1),0)+IF(DL$4=Inputs!$CL61,Inputs!$BD61,0))</f>
        <v/>
      </c>
      <c r="DM64" s="46" t="str">
        <f>IF(R64="","",IF(AND(DM$4&lt;=Inputs!$CQ61,DM$4&gt;=Inputs!$CP61),Inputs!$AR61/(Inputs!$CQ61-Inputs!$CP61+1),0)+IF(DM$4=Inputs!$CL61,Inputs!$BD61,0))</f>
        <v/>
      </c>
      <c r="DN64" s="46" t="str">
        <f>IF(S64="","",IF(AND(DN$4&lt;=Inputs!$CQ61,DN$4&gt;=Inputs!$CP61),Inputs!$AR61/(Inputs!$CQ61-Inputs!$CP61+1),0)+IF(DN$4=Inputs!$CL61,Inputs!$BD61,0))</f>
        <v/>
      </c>
      <c r="DO64" s="46" t="str">
        <f>IF(T64="","",IF(AND(DO$4&lt;=Inputs!$CQ61,DO$4&gt;=Inputs!$CP61),Inputs!$AR61/(Inputs!$CQ61-Inputs!$CP61+1),0)+IF(DO$4=Inputs!$CL61,Inputs!$BD61,0))</f>
        <v/>
      </c>
      <c r="DP64" s="46" t="str">
        <f>IF(U64="","",IF(AND(DP$4&lt;=Inputs!$CQ61,DP$4&gt;=Inputs!$CP61),Inputs!$AR61/(Inputs!$CQ61-Inputs!$CP61+1),0)+IF(DP$4=Inputs!$CL61,Inputs!$BD61,0))</f>
        <v/>
      </c>
      <c r="DQ64" s="46" t="str">
        <f>IF(V64="","",IF(AND(DQ$4&lt;=Inputs!$CQ61,DQ$4&gt;=Inputs!$CP61),Inputs!$AR61/(Inputs!$CQ61-Inputs!$CP61+1),0)+IF(DQ$4=Inputs!$CL61,Inputs!$BD61,0))</f>
        <v/>
      </c>
      <c r="DR64" s="46" t="str">
        <f>IF(W64="","",IF(AND(DR$4&lt;=Inputs!$CQ61,DR$4&gt;=Inputs!$CP61),Inputs!$AR61/(Inputs!$CQ61-Inputs!$CP61+1),0)+IF(DR$4=Inputs!$CL61,Inputs!$BD61,0))</f>
        <v/>
      </c>
      <c r="DS64" s="46" t="str">
        <f>IF(X64="","",IF(AND(DS$4&lt;=Inputs!$CQ61,DS$4&gt;=Inputs!$CP61),Inputs!$AR61/(Inputs!$CQ61-Inputs!$CP61+1),0)+IF(DS$4=Inputs!$CL61,Inputs!$BD61,0))</f>
        <v/>
      </c>
      <c r="DT64" s="46" t="str">
        <f>IF(Y64="","",IF(AND(DT$4&lt;=Inputs!$CQ61,DT$4&gt;=Inputs!$CP61),Inputs!$AR61/(Inputs!$CQ61-Inputs!$CP61+1),0)+IF(DT$4=Inputs!$CL61,Inputs!$BD61,0))</f>
        <v/>
      </c>
      <c r="DU64" s="46" t="str">
        <f>IF(Z64="","",IF(AND(DU$4&lt;=Inputs!$CQ61,DU$4&gt;=Inputs!$CP61),Inputs!$AR61/(Inputs!$CQ61-Inputs!$CP61+1),0)+IF(DU$4=Inputs!$CL61,Inputs!$BD61,0))</f>
        <v/>
      </c>
      <c r="DV64" s="46" t="str">
        <f>IF(AA64="","",IF(AND(DV$4&lt;=Inputs!$CQ61,DV$4&gt;=Inputs!$CP61),Inputs!$AR61/(Inputs!$CQ61-Inputs!$CP61+1),0)+IF(DV$4=Inputs!$CL61,Inputs!$BD61,0))</f>
        <v/>
      </c>
      <c r="DW64" s="46" t="str">
        <f>IF(AB64="","",IF(AND(DW$4&lt;=Inputs!$CQ61,DW$4&gt;=Inputs!$CP61),Inputs!$AR61/(Inputs!$CQ61-Inputs!$CP61+1),0)+IF(DW$4=Inputs!$CL61,Inputs!$BD61,0))</f>
        <v/>
      </c>
      <c r="DX64" s="46" t="str">
        <f>IF(AC64="","",IF(AND(DX$4&lt;=Inputs!$CQ61,DX$4&gt;=Inputs!$CP61),Inputs!$AR61/(Inputs!$CQ61-Inputs!$CP61+1),0)+IF(DX$4=Inputs!$CL61,Inputs!$BD61,0))</f>
        <v/>
      </c>
      <c r="DY64" s="46" t="str">
        <f>IF(AD64="","",IF(AND(DY$4&lt;=Inputs!$CQ61,DY$4&gt;=Inputs!$CP61),Inputs!$AR61/(Inputs!$CQ61-Inputs!$CP61+1),0)+IF(DY$4=Inputs!$CL61,Inputs!$BD61,0))</f>
        <v/>
      </c>
      <c r="DZ64" s="46" t="str">
        <f t="shared" si="3"/>
        <v/>
      </c>
    </row>
    <row r="65" spans="1:130">
      <c r="A65" s="7" t="str">
        <f>IF(Inputs!A62="","",Inputs!A62)</f>
        <v/>
      </c>
      <c r="B65" t="str">
        <f>IF(Inputs!B62="","",Inputs!B62)</f>
        <v/>
      </c>
      <c r="C65" s="46" t="str">
        <f>IF(Inputs!$B62="","",BO65-CV65)</f>
        <v/>
      </c>
      <c r="D65" s="46" t="str">
        <f>IF(Inputs!$B62="","",BP65-CW65)</f>
        <v/>
      </c>
      <c r="E65" s="46" t="str">
        <f>IF(Inputs!$B62="","",BQ65-CX65)</f>
        <v/>
      </c>
      <c r="F65" s="46" t="str">
        <f>IF(Inputs!$B62="","",BR65-CY65)</f>
        <v/>
      </c>
      <c r="G65" s="46" t="str">
        <f>IF(Inputs!$B62="","",BS65-CZ65)</f>
        <v/>
      </c>
      <c r="H65" s="46" t="str">
        <f>IF(Inputs!$B62="","",BT65-DA65)</f>
        <v/>
      </c>
      <c r="I65" s="46" t="str">
        <f>IF(Inputs!$B62="","",BU65-DB65)</f>
        <v/>
      </c>
      <c r="J65" s="46" t="str">
        <f>IF(Inputs!$B62="","",BV65-DC65)</f>
        <v/>
      </c>
      <c r="K65" s="46" t="str">
        <f>IF(Inputs!$B62="","",BW65-DD65)</f>
        <v/>
      </c>
      <c r="L65" s="46" t="str">
        <f>IF(Inputs!$B62="","",BX65-DE65)</f>
        <v/>
      </c>
      <c r="M65" s="46" t="str">
        <f>IF(Inputs!$B62="","",BY65-DF65)</f>
        <v/>
      </c>
      <c r="N65" s="46" t="str">
        <f>IF(Inputs!$B62="","",BZ65-DG65)</f>
        <v/>
      </c>
      <c r="O65" s="46" t="str">
        <f>IF(Inputs!$B62="","",CA65-DH65)</f>
        <v/>
      </c>
      <c r="P65" s="46" t="str">
        <f>IF(Inputs!$B62="","",CB65-DI65)</f>
        <v/>
      </c>
      <c r="Q65" s="46" t="str">
        <f>IF(Inputs!$B62="","",CC65-DJ65)</f>
        <v/>
      </c>
      <c r="R65" s="46" t="str">
        <f>IF(Inputs!$B62="","",CD65-DK65)</f>
        <v/>
      </c>
      <c r="S65" s="46" t="str">
        <f>IF(Inputs!$B62="","",CE65-DL65)</f>
        <v/>
      </c>
      <c r="T65" s="46" t="str">
        <f>IF(Inputs!$B62="","",CF65-DM65)</f>
        <v/>
      </c>
      <c r="U65" s="46" t="str">
        <f>IF(Inputs!$B62="","",CG65-DN65)</f>
        <v/>
      </c>
      <c r="V65" s="46" t="str">
        <f>IF(Inputs!$B62="","",CH65-DO65)</f>
        <v/>
      </c>
      <c r="W65" s="46" t="str">
        <f>IF(Inputs!$B62="","",CI65-DP65)</f>
        <v/>
      </c>
      <c r="X65" s="46" t="str">
        <f>IF(Inputs!$B62="","",CJ65-DQ65)</f>
        <v/>
      </c>
      <c r="Y65" s="46" t="str">
        <f>IF(Inputs!$B62="","",CK65-DR65)</f>
        <v/>
      </c>
      <c r="Z65" s="46" t="str">
        <f>IF(Inputs!$B62="","",CL65-DS65)</f>
        <v/>
      </c>
      <c r="AA65" s="46" t="str">
        <f>IF(Inputs!$B62="","",CM65-DT65)</f>
        <v/>
      </c>
      <c r="AB65" s="46" t="str">
        <f>IF(Inputs!$B62="","",CN65-DU65)</f>
        <v/>
      </c>
      <c r="AC65" s="46" t="str">
        <f>IF(Inputs!$B62="","",CO65-DV65)</f>
        <v/>
      </c>
      <c r="AD65" s="46" t="str">
        <f>IF(Inputs!$B62="","",CP65-DW65)</f>
        <v/>
      </c>
      <c r="AE65" s="46" t="str">
        <f>IF(Inputs!$B62="","",CQ65-DX65)</f>
        <v/>
      </c>
      <c r="AF65" s="46" t="str">
        <f>IF(Inputs!$B62="","",CR65-DY65)</f>
        <v/>
      </c>
      <c r="AG65" s="50" t="str">
        <f t="shared" si="4"/>
        <v/>
      </c>
      <c r="AH65" s="50"/>
      <c r="AJ65" s="27">
        <f>IF(AND(Inputs!$CO62=0,AJ$4&gt;=Inputs!$CM62),1,IF(AND(AJ$4&gt;=Inputs!$CM62,AJ$4&lt;Inputs!$CN62),1,IF(AND(AJ$4=Inputs!$CN62,AJ$4=Inputs!$CO62),1,IF(OR(AND(AJ$4=Inputs!$CN62+1,Inputs!$CN62=Inputs!$CO62),AND(AJ$4=Inputs!$CN62+2,Inputs!$CN62=Inputs!$CO62)),0,IF(AJ$4=Inputs!$CN62,0.8,IF(AJ$4=Inputs!$CN62+1,0.6,IF(AJ$4=Inputs!$CN62+2,0.4,IF(AJ$4=Inputs!$CO62,0.2,IF(AND(AJ$4&gt;=Inputs!$CL62,AJ$4&lt;Inputs!$CM62),(AJ$4-Inputs!$CL62+1)/(Inputs!$AI62+1),0)))))))))</f>
        <v>0</v>
      </c>
      <c r="AK65" s="27">
        <f>IF(AND(Inputs!$CO62=0,AK$4&gt;=Inputs!$CM62),1,IF(AND(AK$4&gt;=Inputs!$CM62,AK$4&lt;Inputs!$CN62),1,IF(AND(AK$4=Inputs!$CN62,AK$4=Inputs!$CO62),1,IF(OR(AND(AK$4=Inputs!$CN62+1,Inputs!$CN62=Inputs!$CO62),AND(AK$4=Inputs!$CN62+2,Inputs!$CN62=Inputs!$CO62)),0,IF(AK$4=Inputs!$CN62,0.8,IF(AK$4=Inputs!$CN62+1,0.6,IF(AK$4=Inputs!$CN62+2,0.4,IF(AK$4=Inputs!$CO62,0.2,IF(AND(AK$4&gt;=Inputs!$CL62,AK$4&lt;Inputs!$CM62),(AK$4-Inputs!$CL62+1)/(Inputs!$AI62+1),0)))))))))</f>
        <v>0</v>
      </c>
      <c r="AL65" s="27">
        <f>IF(AND(Inputs!$CO62=0,AL$4&gt;=Inputs!$CM62),1,IF(AND(AL$4&gt;=Inputs!$CM62,AL$4&lt;Inputs!$CN62),1,IF(AND(AL$4=Inputs!$CN62,AL$4=Inputs!$CO62),1,IF(OR(AND(AL$4=Inputs!$CN62+1,Inputs!$CN62=Inputs!$CO62),AND(AL$4=Inputs!$CN62+2,Inputs!$CN62=Inputs!$CO62)),0,IF(AL$4=Inputs!$CN62,0.8,IF(AL$4=Inputs!$CN62+1,0.6,IF(AL$4=Inputs!$CN62+2,0.4,IF(AL$4=Inputs!$CO62,0.2,IF(AND(AL$4&gt;=Inputs!$CL62,AL$4&lt;Inputs!$CM62),(AL$4-Inputs!$CL62+1)/(Inputs!$AI62+1),0)))))))))</f>
        <v>0</v>
      </c>
      <c r="AM65" s="27">
        <f>IF(AND(Inputs!$CO62=0,AM$4&gt;=Inputs!$CM62),1,IF(AND(AM$4&gt;=Inputs!$CM62,AM$4&lt;Inputs!$CN62),1,IF(AND(AM$4=Inputs!$CN62,AM$4=Inputs!$CO62),1,IF(OR(AND(AM$4=Inputs!$CN62+1,Inputs!$CN62=Inputs!$CO62),AND(AM$4=Inputs!$CN62+2,Inputs!$CN62=Inputs!$CO62)),0,IF(AM$4=Inputs!$CN62,0.8,IF(AM$4=Inputs!$CN62+1,0.6,IF(AM$4=Inputs!$CN62+2,0.4,IF(AM$4=Inputs!$CO62,0.2,IF(AND(AM$4&gt;=Inputs!$CL62,AM$4&lt;Inputs!$CM62),(AM$4-Inputs!$CL62+1)/(Inputs!$AI62+1),0)))))))))</f>
        <v>0</v>
      </c>
      <c r="AN65" s="27">
        <f>IF(AND(Inputs!$CO62=0,AN$4&gt;=Inputs!$CM62),1,IF(AND(AN$4&gt;=Inputs!$CM62,AN$4&lt;Inputs!$CN62),1,IF(AND(AN$4=Inputs!$CN62,AN$4=Inputs!$CO62),1,IF(OR(AND(AN$4=Inputs!$CN62+1,Inputs!$CN62=Inputs!$CO62),AND(AN$4=Inputs!$CN62+2,Inputs!$CN62=Inputs!$CO62)),0,IF(AN$4=Inputs!$CN62,0.8,IF(AN$4=Inputs!$CN62+1,0.6,IF(AN$4=Inputs!$CN62+2,0.4,IF(AN$4=Inputs!$CO62,0.2,IF(AND(AN$4&gt;=Inputs!$CL62,AN$4&lt;Inputs!$CM62),(AN$4-Inputs!$CL62+1)/(Inputs!$AI62+1),0)))))))))</f>
        <v>0</v>
      </c>
      <c r="AO65" s="27">
        <f>IF(AND(Inputs!$CO62=0,AO$4&gt;=Inputs!$CM62),1,IF(AND(AO$4&gt;=Inputs!$CM62,AO$4&lt;Inputs!$CN62),1,IF(AND(AO$4=Inputs!$CN62,AO$4=Inputs!$CO62),1,IF(OR(AND(AO$4=Inputs!$CN62+1,Inputs!$CN62=Inputs!$CO62),AND(AO$4=Inputs!$CN62+2,Inputs!$CN62=Inputs!$CO62)),0,IF(AO$4=Inputs!$CN62,0.8,IF(AO$4=Inputs!$CN62+1,0.6,IF(AO$4=Inputs!$CN62+2,0.4,IF(AO$4=Inputs!$CO62,0.2,IF(AND(AO$4&gt;=Inputs!$CL62,AO$4&lt;Inputs!$CM62),(AO$4-Inputs!$CL62+1)/(Inputs!$AI62+1),0)))))))))</f>
        <v>0</v>
      </c>
      <c r="AP65" s="27">
        <f>IF(AND(Inputs!$CO62=0,AP$4&gt;=Inputs!$CM62),1,IF(AND(AP$4&gt;=Inputs!$CM62,AP$4&lt;Inputs!$CN62),1,IF(AND(AP$4=Inputs!$CN62,AP$4=Inputs!$CO62),1,IF(OR(AND(AP$4=Inputs!$CN62+1,Inputs!$CN62=Inputs!$CO62),AND(AP$4=Inputs!$CN62+2,Inputs!$CN62=Inputs!$CO62)),0,IF(AP$4=Inputs!$CN62,0.8,IF(AP$4=Inputs!$CN62+1,0.6,IF(AP$4=Inputs!$CN62+2,0.4,IF(AP$4=Inputs!$CO62,0.2,IF(AND(AP$4&gt;=Inputs!$CL62,AP$4&lt;Inputs!$CM62),(AP$4-Inputs!$CL62+1)/(Inputs!$AI62+1),0)))))))))</f>
        <v>0</v>
      </c>
      <c r="AQ65" s="27">
        <f>IF(AND(Inputs!$CO62=0,AQ$4&gt;=Inputs!$CM62),1,IF(AND(AQ$4&gt;=Inputs!$CM62,AQ$4&lt;Inputs!$CN62),1,IF(AND(AQ$4=Inputs!$CN62,AQ$4=Inputs!$CO62),1,IF(OR(AND(AQ$4=Inputs!$CN62+1,Inputs!$CN62=Inputs!$CO62),AND(AQ$4=Inputs!$CN62+2,Inputs!$CN62=Inputs!$CO62)),0,IF(AQ$4=Inputs!$CN62,0.8,IF(AQ$4=Inputs!$CN62+1,0.6,IF(AQ$4=Inputs!$CN62+2,0.4,IF(AQ$4=Inputs!$CO62,0.2,IF(AND(AQ$4&gt;=Inputs!$CL62,AQ$4&lt;Inputs!$CM62),(AQ$4-Inputs!$CL62+1)/(Inputs!$AI62+1),0)))))))))</f>
        <v>0</v>
      </c>
      <c r="AR65" s="27">
        <f>IF(AND(Inputs!$CO62=0,AR$4&gt;=Inputs!$CM62),1,IF(AND(AR$4&gt;=Inputs!$CM62,AR$4&lt;Inputs!$CN62),1,IF(AND(AR$4=Inputs!$CN62,AR$4=Inputs!$CO62),1,IF(OR(AND(AR$4=Inputs!$CN62+1,Inputs!$CN62=Inputs!$CO62),AND(AR$4=Inputs!$CN62+2,Inputs!$CN62=Inputs!$CO62)),0,IF(AR$4=Inputs!$CN62,0.8,IF(AR$4=Inputs!$CN62+1,0.6,IF(AR$4=Inputs!$CN62+2,0.4,IF(AR$4=Inputs!$CO62,0.2,IF(AND(AR$4&gt;=Inputs!$CL62,AR$4&lt;Inputs!$CM62),(AR$4-Inputs!$CL62+1)/(Inputs!$AI62+1),0)))))))))</f>
        <v>0</v>
      </c>
      <c r="AS65" s="27">
        <f>IF(AND(Inputs!$CO62=0,AS$4&gt;=Inputs!$CM62),1,IF(AND(AS$4&gt;=Inputs!$CM62,AS$4&lt;Inputs!$CN62),1,IF(AND(AS$4=Inputs!$CN62,AS$4=Inputs!$CO62),1,IF(OR(AND(AS$4=Inputs!$CN62+1,Inputs!$CN62=Inputs!$CO62),AND(AS$4=Inputs!$CN62+2,Inputs!$CN62=Inputs!$CO62)),0,IF(AS$4=Inputs!$CN62,0.8,IF(AS$4=Inputs!$CN62+1,0.6,IF(AS$4=Inputs!$CN62+2,0.4,IF(AS$4=Inputs!$CO62,0.2,IF(AND(AS$4&gt;=Inputs!$CL62,AS$4&lt;Inputs!$CM62),(AS$4-Inputs!$CL62+1)/(Inputs!$AI62+1),0)))))))))</f>
        <v>0</v>
      </c>
      <c r="AT65" s="27">
        <f>IF(AND(Inputs!$CO62=0,AT$4&gt;=Inputs!$CM62),1,IF(AND(AT$4&gt;=Inputs!$CM62,AT$4&lt;Inputs!$CN62),1,IF(AND(AT$4=Inputs!$CN62,AT$4=Inputs!$CO62),1,IF(OR(AND(AT$4=Inputs!$CN62+1,Inputs!$CN62=Inputs!$CO62),AND(AT$4=Inputs!$CN62+2,Inputs!$CN62=Inputs!$CO62)),0,IF(AT$4=Inputs!$CN62,0.8,IF(AT$4=Inputs!$CN62+1,0.6,IF(AT$4=Inputs!$CN62+2,0.4,IF(AT$4=Inputs!$CO62,0.2,IF(AND(AT$4&gt;=Inputs!$CL62,AT$4&lt;Inputs!$CM62),(AT$4-Inputs!$CL62+1)/(Inputs!$AI62+1),0)))))))))</f>
        <v>0</v>
      </c>
      <c r="AU65" s="27">
        <f>IF(AND(Inputs!$CO62=0,AU$4&gt;=Inputs!$CM62),1,IF(AND(AU$4&gt;=Inputs!$CM62,AU$4&lt;Inputs!$CN62),1,IF(AND(AU$4=Inputs!$CN62,AU$4=Inputs!$CO62),1,IF(OR(AND(AU$4=Inputs!$CN62+1,Inputs!$CN62=Inputs!$CO62),AND(AU$4=Inputs!$CN62+2,Inputs!$CN62=Inputs!$CO62)),0,IF(AU$4=Inputs!$CN62,0.8,IF(AU$4=Inputs!$CN62+1,0.6,IF(AU$4=Inputs!$CN62+2,0.4,IF(AU$4=Inputs!$CO62,0.2,IF(AND(AU$4&gt;=Inputs!$CL62,AU$4&lt;Inputs!$CM62),(AU$4-Inputs!$CL62+1)/(Inputs!$AI62+1),0)))))))))</f>
        <v>0</v>
      </c>
      <c r="AV65" s="27">
        <f>IF(AND(Inputs!$CO62=0,AV$4&gt;=Inputs!$CM62),1,IF(AND(AV$4&gt;=Inputs!$CM62,AV$4&lt;Inputs!$CN62),1,IF(AND(AV$4=Inputs!$CN62,AV$4=Inputs!$CO62),1,IF(OR(AND(AV$4=Inputs!$CN62+1,Inputs!$CN62=Inputs!$CO62),AND(AV$4=Inputs!$CN62+2,Inputs!$CN62=Inputs!$CO62)),0,IF(AV$4=Inputs!$CN62,0.8,IF(AV$4=Inputs!$CN62+1,0.6,IF(AV$4=Inputs!$CN62+2,0.4,IF(AV$4=Inputs!$CO62,0.2,IF(AND(AV$4&gt;=Inputs!$CL62,AV$4&lt;Inputs!$CM62),(AV$4-Inputs!$CL62+1)/(Inputs!$AI62+1),0)))))))))</f>
        <v>0</v>
      </c>
      <c r="AW65" s="27">
        <f>IF(AND(Inputs!$CO62=0,AW$4&gt;=Inputs!$CM62),1,IF(AND(AW$4&gt;=Inputs!$CM62,AW$4&lt;Inputs!$CN62),1,IF(AND(AW$4=Inputs!$CN62,AW$4=Inputs!$CO62),1,IF(OR(AND(AW$4=Inputs!$CN62+1,Inputs!$CN62=Inputs!$CO62),AND(AW$4=Inputs!$CN62+2,Inputs!$CN62=Inputs!$CO62)),0,IF(AW$4=Inputs!$CN62,0.8,IF(AW$4=Inputs!$CN62+1,0.6,IF(AW$4=Inputs!$CN62+2,0.4,IF(AW$4=Inputs!$CO62,0.2,IF(AND(AW$4&gt;=Inputs!$CL62,AW$4&lt;Inputs!$CM62),(AW$4-Inputs!$CL62+1)/(Inputs!$AI62+1),0)))))))))</f>
        <v>0</v>
      </c>
      <c r="AX65" s="27">
        <f>IF(AND(Inputs!$CO62=0,AX$4&gt;=Inputs!$CM62),1,IF(AND(AX$4&gt;=Inputs!$CM62,AX$4&lt;Inputs!$CN62),1,IF(AND(AX$4=Inputs!$CN62,AX$4=Inputs!$CO62),1,IF(OR(AND(AX$4=Inputs!$CN62+1,Inputs!$CN62=Inputs!$CO62),AND(AX$4=Inputs!$CN62+2,Inputs!$CN62=Inputs!$CO62)),0,IF(AX$4=Inputs!$CN62,0.8,IF(AX$4=Inputs!$CN62+1,0.6,IF(AX$4=Inputs!$CN62+2,0.4,IF(AX$4=Inputs!$CO62,0.2,IF(AND(AX$4&gt;=Inputs!$CL62,AX$4&lt;Inputs!$CM62),(AX$4-Inputs!$CL62+1)/(Inputs!$AI62+1),0)))))))))</f>
        <v>0</v>
      </c>
      <c r="AY65" s="27">
        <f>IF(AND(Inputs!$CO62=0,AY$4&gt;=Inputs!$CM62),1,IF(AND(AY$4&gt;=Inputs!$CM62,AY$4&lt;Inputs!$CN62),1,IF(AND(AY$4=Inputs!$CN62,AY$4=Inputs!$CO62),1,IF(OR(AND(AY$4=Inputs!$CN62+1,Inputs!$CN62=Inputs!$CO62),AND(AY$4=Inputs!$CN62+2,Inputs!$CN62=Inputs!$CO62)),0,IF(AY$4=Inputs!$CN62,0.8,IF(AY$4=Inputs!$CN62+1,0.6,IF(AY$4=Inputs!$CN62+2,0.4,IF(AY$4=Inputs!$CO62,0.2,IF(AND(AY$4&gt;=Inputs!$CL62,AY$4&lt;Inputs!$CM62),(AY$4-Inputs!$CL62+1)/(Inputs!$AI62+1),0)))))))))</f>
        <v>0</v>
      </c>
      <c r="AZ65" s="27">
        <f>IF(AND(Inputs!$CO62=0,AZ$4&gt;=Inputs!$CM62),1,IF(AND(AZ$4&gt;=Inputs!$CM62,AZ$4&lt;Inputs!$CN62),1,IF(AND(AZ$4=Inputs!$CN62,AZ$4=Inputs!$CO62),1,IF(OR(AND(AZ$4=Inputs!$CN62+1,Inputs!$CN62=Inputs!$CO62),AND(AZ$4=Inputs!$CN62+2,Inputs!$CN62=Inputs!$CO62)),0,IF(AZ$4=Inputs!$CN62,0.8,IF(AZ$4=Inputs!$CN62+1,0.6,IF(AZ$4=Inputs!$CN62+2,0.4,IF(AZ$4=Inputs!$CO62,0.2,IF(AND(AZ$4&gt;=Inputs!$CL62,AZ$4&lt;Inputs!$CM62),(AZ$4-Inputs!$CL62+1)/(Inputs!$AI62+1),0)))))))))</f>
        <v>0</v>
      </c>
      <c r="BA65" s="27">
        <f>IF(AND(Inputs!$CO62=0,BA$4&gt;=Inputs!$CM62),1,IF(AND(BA$4&gt;=Inputs!$CM62,BA$4&lt;Inputs!$CN62),1,IF(AND(BA$4=Inputs!$CN62,BA$4=Inputs!$CO62),1,IF(OR(AND(BA$4=Inputs!$CN62+1,Inputs!$CN62=Inputs!$CO62),AND(BA$4=Inputs!$CN62+2,Inputs!$CN62=Inputs!$CO62)),0,IF(BA$4=Inputs!$CN62,0.8,IF(BA$4=Inputs!$CN62+1,0.6,IF(BA$4=Inputs!$CN62+2,0.4,IF(BA$4=Inputs!$CO62,0.2,IF(AND(BA$4&gt;=Inputs!$CL62,BA$4&lt;Inputs!$CM62),(BA$4-Inputs!$CL62+1)/(Inputs!$AI62+1),0)))))))))</f>
        <v>0</v>
      </c>
      <c r="BB65" s="27">
        <f>IF(AND(Inputs!$CO62=0,BB$4&gt;=Inputs!$CM62),1,IF(AND(BB$4&gt;=Inputs!$CM62,BB$4&lt;Inputs!$CN62),1,IF(AND(BB$4=Inputs!$CN62,BB$4=Inputs!$CO62),1,IF(OR(AND(BB$4=Inputs!$CN62+1,Inputs!$CN62=Inputs!$CO62),AND(BB$4=Inputs!$CN62+2,Inputs!$CN62=Inputs!$CO62)),0,IF(BB$4=Inputs!$CN62,0.8,IF(BB$4=Inputs!$CN62+1,0.6,IF(BB$4=Inputs!$CN62+2,0.4,IF(BB$4=Inputs!$CO62,0.2,IF(AND(BB$4&gt;=Inputs!$CL62,BB$4&lt;Inputs!$CM62),(BB$4-Inputs!$CL62+1)/(Inputs!$AI62+1),0)))))))))</f>
        <v>0</v>
      </c>
      <c r="BC65" s="27">
        <f>IF(AND(Inputs!$CO62=0,BC$4&gt;=Inputs!$CM62),1,IF(AND(BC$4&gt;=Inputs!$CM62,BC$4&lt;Inputs!$CN62),1,IF(AND(BC$4=Inputs!$CN62,BC$4=Inputs!$CO62),1,IF(OR(AND(BC$4=Inputs!$CN62+1,Inputs!$CN62=Inputs!$CO62),AND(BC$4=Inputs!$CN62+2,Inputs!$CN62=Inputs!$CO62)),0,IF(BC$4=Inputs!$CN62,0.8,IF(BC$4=Inputs!$CN62+1,0.6,IF(BC$4=Inputs!$CN62+2,0.4,IF(BC$4=Inputs!$CO62,0.2,IF(AND(BC$4&gt;=Inputs!$CL62,BC$4&lt;Inputs!$CM62),(BC$4-Inputs!$CL62+1)/(Inputs!$AI62+1),0)))))))))</f>
        <v>0</v>
      </c>
      <c r="BD65" s="27">
        <f>IF(AND(Inputs!$CO62=0,BD$4&gt;=Inputs!$CM62),1,IF(AND(BD$4&gt;=Inputs!$CM62,BD$4&lt;Inputs!$CN62),1,IF(AND(BD$4=Inputs!$CN62,BD$4=Inputs!$CO62),1,IF(OR(AND(BD$4=Inputs!$CN62+1,Inputs!$CN62=Inputs!$CO62),AND(BD$4=Inputs!$CN62+2,Inputs!$CN62=Inputs!$CO62)),0,IF(BD$4=Inputs!$CN62,0.8,IF(BD$4=Inputs!$CN62+1,0.6,IF(BD$4=Inputs!$CN62+2,0.4,IF(BD$4=Inputs!$CO62,0.2,IF(AND(BD$4&gt;=Inputs!$CL62,BD$4&lt;Inputs!$CM62),(BD$4-Inputs!$CL62+1)/(Inputs!$AI62+1),0)))))))))</f>
        <v>0</v>
      </c>
      <c r="BE65" s="27">
        <f>IF(AND(Inputs!$CO62=0,BE$4&gt;=Inputs!$CM62),1,IF(AND(BE$4&gt;=Inputs!$CM62,BE$4&lt;Inputs!$CN62),1,IF(AND(BE$4=Inputs!$CN62,BE$4=Inputs!$CO62),1,IF(OR(AND(BE$4=Inputs!$CN62+1,Inputs!$CN62=Inputs!$CO62),AND(BE$4=Inputs!$CN62+2,Inputs!$CN62=Inputs!$CO62)),0,IF(BE$4=Inputs!$CN62,0.8,IF(BE$4=Inputs!$CN62+1,0.6,IF(BE$4=Inputs!$CN62+2,0.4,IF(BE$4=Inputs!$CO62,0.2,IF(AND(BE$4&gt;=Inputs!$CL62,BE$4&lt;Inputs!$CM62),(BE$4-Inputs!$CL62+1)/(Inputs!$AI62+1),0)))))))))</f>
        <v>0</v>
      </c>
      <c r="BF65" s="27">
        <f>IF(AND(Inputs!$CO62=0,BF$4&gt;=Inputs!$CM62),1,IF(AND(BF$4&gt;=Inputs!$CM62,BF$4&lt;Inputs!$CN62),1,IF(AND(BF$4=Inputs!$CN62,BF$4=Inputs!$CO62),1,IF(OR(AND(BF$4=Inputs!$CN62+1,Inputs!$CN62=Inputs!$CO62),AND(BF$4=Inputs!$CN62+2,Inputs!$CN62=Inputs!$CO62)),0,IF(BF$4=Inputs!$CN62,0.8,IF(BF$4=Inputs!$CN62+1,0.6,IF(BF$4=Inputs!$CN62+2,0.4,IF(BF$4=Inputs!$CO62,0.2,IF(AND(BF$4&gt;=Inputs!$CL62,BF$4&lt;Inputs!$CM62),(BF$4-Inputs!$CL62+1)/(Inputs!$AI62+1),0)))))))))</f>
        <v>0</v>
      </c>
      <c r="BG65" s="27">
        <f>IF(AND(Inputs!$CO62=0,BG$4&gt;=Inputs!$CM62),1,IF(AND(BG$4&gt;=Inputs!$CM62,BG$4&lt;Inputs!$CN62),1,IF(AND(BG$4=Inputs!$CN62,BG$4=Inputs!$CO62),1,IF(OR(AND(BG$4=Inputs!$CN62+1,Inputs!$CN62=Inputs!$CO62),AND(BG$4=Inputs!$CN62+2,Inputs!$CN62=Inputs!$CO62)),0,IF(BG$4=Inputs!$CN62,0.8,IF(BG$4=Inputs!$CN62+1,0.6,IF(BG$4=Inputs!$CN62+2,0.4,IF(BG$4=Inputs!$CO62,0.2,IF(AND(BG$4&gt;=Inputs!$CL62,BG$4&lt;Inputs!$CM62),(BG$4-Inputs!$CL62+1)/(Inputs!$AI62+1),0)))))))))</f>
        <v>0</v>
      </c>
      <c r="BH65" s="27">
        <f>IF(AND(Inputs!$CO62=0,BH$4&gt;=Inputs!$CM62),1,IF(AND(BH$4&gt;=Inputs!$CM62,BH$4&lt;Inputs!$CN62),1,IF(AND(BH$4=Inputs!$CN62,BH$4=Inputs!$CO62),1,IF(OR(AND(BH$4=Inputs!$CN62+1,Inputs!$CN62=Inputs!$CO62),AND(BH$4=Inputs!$CN62+2,Inputs!$CN62=Inputs!$CO62)),0,IF(BH$4=Inputs!$CN62,0.8,IF(BH$4=Inputs!$CN62+1,0.6,IF(BH$4=Inputs!$CN62+2,0.4,IF(BH$4=Inputs!$CO62,0.2,IF(AND(BH$4&gt;=Inputs!$CL62,BH$4&lt;Inputs!$CM62),(BH$4-Inputs!$CL62+1)/(Inputs!$AI62+1),0)))))))))</f>
        <v>0</v>
      </c>
      <c r="BI65" s="27">
        <f>IF(AND(Inputs!$CO62=0,BI$4&gt;=Inputs!$CM62),1,IF(AND(BI$4&gt;=Inputs!$CM62,BI$4&lt;Inputs!$CN62),1,IF(AND(BI$4=Inputs!$CN62,BI$4=Inputs!$CO62),1,IF(OR(AND(BI$4=Inputs!$CN62+1,Inputs!$CN62=Inputs!$CO62),AND(BI$4=Inputs!$CN62+2,Inputs!$CN62=Inputs!$CO62)),0,IF(BI$4=Inputs!$CN62,0.8,IF(BI$4=Inputs!$CN62+1,0.6,IF(BI$4=Inputs!$CN62+2,0.4,IF(BI$4=Inputs!$CO62,0.2,IF(AND(BI$4&gt;=Inputs!$CL62,BI$4&lt;Inputs!$CM62),(BI$4-Inputs!$CL62+1)/(Inputs!$AI62+1),0)))))))))</f>
        <v>0</v>
      </c>
      <c r="BJ65" s="27">
        <f>IF(AND(Inputs!$CO62=0,BJ$4&gt;=Inputs!$CM62),1,IF(AND(BJ$4&gt;=Inputs!$CM62,BJ$4&lt;Inputs!$CN62),1,IF(AND(BJ$4=Inputs!$CN62,BJ$4=Inputs!$CO62),1,IF(OR(AND(BJ$4=Inputs!$CN62+1,Inputs!$CN62=Inputs!$CO62),AND(BJ$4=Inputs!$CN62+2,Inputs!$CN62=Inputs!$CO62)),0,IF(BJ$4=Inputs!$CN62,0.8,IF(BJ$4=Inputs!$CN62+1,0.6,IF(BJ$4=Inputs!$CN62+2,0.4,IF(BJ$4=Inputs!$CO62,0.2,IF(AND(BJ$4&gt;=Inputs!$CL62,BJ$4&lt;Inputs!$CM62),(BJ$4-Inputs!$CL62+1)/(Inputs!$AI62+1),0)))))))))</f>
        <v>0</v>
      </c>
      <c r="BK65" s="27">
        <f>IF(AND(Inputs!$CO62=0,BK$4&gt;=Inputs!$CM62),1,IF(AND(BK$4&gt;=Inputs!$CM62,BK$4&lt;Inputs!$CN62),1,IF(AND(BK$4=Inputs!$CN62,BK$4=Inputs!$CO62),1,IF(OR(AND(BK$4=Inputs!$CN62+1,Inputs!$CN62=Inputs!$CO62),AND(BK$4=Inputs!$CN62+2,Inputs!$CN62=Inputs!$CO62)),0,IF(BK$4=Inputs!$CN62,0.8,IF(BK$4=Inputs!$CN62+1,0.6,IF(BK$4=Inputs!$CN62+2,0.4,IF(BK$4=Inputs!$CO62,0.2,IF(AND(BK$4&gt;=Inputs!$CL62,BK$4&lt;Inputs!$CM62),(BK$4-Inputs!$CL62+1)/(Inputs!$AI62+1),0)))))))))</f>
        <v>0</v>
      </c>
      <c r="BL65" s="27">
        <f>IF(AND(Inputs!$CO62=0,BL$4&gt;=Inputs!$CM62),1,IF(AND(BL$4&gt;=Inputs!$CM62,BL$4&lt;Inputs!$CN62),1,IF(AND(BL$4=Inputs!$CN62,BL$4=Inputs!$CO62),1,IF(OR(AND(BL$4=Inputs!$CN62+1,Inputs!$CN62=Inputs!$CO62),AND(BL$4=Inputs!$CN62+2,Inputs!$CN62=Inputs!$CO62)),0,IF(BL$4=Inputs!$CN62,0.8,IF(BL$4=Inputs!$CN62+1,0.6,IF(BL$4=Inputs!$CN62+2,0.4,IF(BL$4=Inputs!$CO62,0.2,IF(AND(BL$4&gt;=Inputs!$CL62,BL$4&lt;Inputs!$CM62),(BL$4-Inputs!$CL62+1)/(Inputs!$AI62+1),0)))))))))</f>
        <v>0</v>
      </c>
      <c r="BM65" s="27">
        <f>IF(AND(Inputs!$CO62=0,BM$4&gt;=Inputs!$CM62),1,IF(AND(BM$4&gt;=Inputs!$CM62,BM$4&lt;Inputs!$CN62),1,IF(AND(BM$4=Inputs!$CN62,BM$4=Inputs!$CO62),1,IF(OR(AND(BM$4=Inputs!$CN62+1,Inputs!$CN62=Inputs!$CO62),AND(BM$4=Inputs!$CN62+2,Inputs!$CN62=Inputs!$CO62)),0,IF(BM$4=Inputs!$CN62,0.8,IF(BM$4=Inputs!$CN62+1,0.6,IF(BM$4=Inputs!$CN62+2,0.4,IF(BM$4=Inputs!$CO62,0.2,IF(AND(BM$4&gt;=Inputs!$CL62,BM$4&lt;Inputs!$CM62),(BM$4-Inputs!$CL62+1)/(Inputs!$AI62+1),0)))))))))</f>
        <v>0</v>
      </c>
      <c r="BO65" s="46" t="str">
        <f>IF(Inputs!$B62="","",(ROUND(Inputs!$BC62*AJ65,0)))</f>
        <v/>
      </c>
      <c r="BP65" s="46" t="str">
        <f>IF(Inputs!$B62="","",(ROUND(Inputs!$BC62*AK65,0)))</f>
        <v/>
      </c>
      <c r="BQ65" s="46" t="str">
        <f>IF(Inputs!$B62="","",(ROUND(Inputs!$BC62*AL65,0)))</f>
        <v/>
      </c>
      <c r="BR65" s="46" t="str">
        <f>IF(Inputs!$B62="","",(ROUND(Inputs!$BC62*AM65,0)))</f>
        <v/>
      </c>
      <c r="BS65" s="46" t="str">
        <f>IF(Inputs!$B62="","",(ROUND(Inputs!$BC62*AN65,0)))</f>
        <v/>
      </c>
      <c r="BT65" s="46" t="str">
        <f>IF(Inputs!$B62="","",(ROUND(Inputs!$BC62*AO65,0)))</f>
        <v/>
      </c>
      <c r="BU65" s="46" t="str">
        <f>IF(Inputs!$B62="","",(ROUND(Inputs!$BC62*AP65,0)))</f>
        <v/>
      </c>
      <c r="BV65" s="46" t="str">
        <f>IF(Inputs!$B62="","",(ROUND(Inputs!$BC62*AQ65,0)))</f>
        <v/>
      </c>
      <c r="BW65" s="46" t="str">
        <f>IF(Inputs!$B62="","",(ROUND(Inputs!$BC62*AR65,0)))</f>
        <v/>
      </c>
      <c r="BX65" s="46" t="str">
        <f>IF(Inputs!$B62="","",(ROUND(Inputs!$BC62*AS65,0)))</f>
        <v/>
      </c>
      <c r="BY65" s="46" t="str">
        <f>IF(Inputs!$B62="","",(ROUND(Inputs!$BC62*AT65,0)))</f>
        <v/>
      </c>
      <c r="BZ65" s="46" t="str">
        <f>IF(Inputs!$B62="","",(ROUND(Inputs!$BC62*AU65,0)))</f>
        <v/>
      </c>
      <c r="CA65" s="46" t="str">
        <f>IF(Inputs!$B62="","",(ROUND(Inputs!$BC62*AV65,0)))</f>
        <v/>
      </c>
      <c r="CB65" s="46" t="str">
        <f>IF(Inputs!$B62="","",(ROUND(Inputs!$BC62*AW65,0)))</f>
        <v/>
      </c>
      <c r="CC65" s="46" t="str">
        <f>IF(Inputs!$B62="","",(ROUND(Inputs!$BC62*AX65,0)))</f>
        <v/>
      </c>
      <c r="CD65" s="46" t="str">
        <f>IF(Inputs!$B62="","",(ROUND(Inputs!$BC62*AY65,0)))</f>
        <v/>
      </c>
      <c r="CE65" s="46" t="str">
        <f>IF(Inputs!$B62="","",(ROUND(Inputs!$BC62*AZ65,0)))</f>
        <v/>
      </c>
      <c r="CF65" s="46" t="str">
        <f>IF(Inputs!$B62="","",(ROUND(Inputs!$BC62*BA65,0)))</f>
        <v/>
      </c>
      <c r="CG65" s="46" t="str">
        <f>IF(Inputs!$B62="","",(ROUND(Inputs!$BC62*BB65,0)))</f>
        <v/>
      </c>
      <c r="CH65" s="46" t="str">
        <f>IF(Inputs!$B62="","",(ROUND(Inputs!$BC62*BC65,0)))</f>
        <v/>
      </c>
      <c r="CI65" s="46" t="str">
        <f>IF(Inputs!$B62="","",(ROUND(Inputs!$BC62*BD65,0)))</f>
        <v/>
      </c>
      <c r="CJ65" s="46" t="str">
        <f>IF(Inputs!$B62="","",(ROUND(Inputs!$BC62*BE65,0)))</f>
        <v/>
      </c>
      <c r="CK65" s="46" t="str">
        <f>IF(Inputs!$B62="","",(ROUND(Inputs!$BC62*BF65,0)))</f>
        <v/>
      </c>
      <c r="CL65" s="46" t="str">
        <f>IF(Inputs!$B62="","",(ROUND(Inputs!$BC62*BG65,0)))</f>
        <v/>
      </c>
      <c r="CM65" s="46" t="str">
        <f>IF(Inputs!$B62="","",(ROUND(Inputs!$BC62*BH65,0)))</f>
        <v/>
      </c>
      <c r="CN65" s="46" t="str">
        <f>IF(Inputs!$B62="","",(ROUND(Inputs!$BC62*BI65,0)))</f>
        <v/>
      </c>
      <c r="CO65" s="46" t="str">
        <f>IF(Inputs!$B62="","",(ROUND(Inputs!$BC62*BJ65,0)))</f>
        <v/>
      </c>
      <c r="CP65" s="46" t="str">
        <f>IF(Inputs!$B62="","",(ROUND(Inputs!$BC62*BK65,0)))</f>
        <v/>
      </c>
      <c r="CQ65" s="46" t="str">
        <f>IF(Inputs!$B62="","",(ROUND(Inputs!$BC62*BL65,0)))</f>
        <v/>
      </c>
      <c r="CR65" s="46" t="str">
        <f>IF(Inputs!$B62="","",(ROUND(Inputs!$BC62*BM65,0)))</f>
        <v/>
      </c>
      <c r="CV65" s="46" t="str">
        <f>IF(A65="","",IF(AND(CV$4&lt;=Inputs!$CQ62,CV$4&gt;=Inputs!$CP62),Inputs!$AR62/(Inputs!$CQ62-Inputs!$CP62+1),0)+IF(CV$4=Inputs!$CL62,Inputs!$BD62,0))</f>
        <v/>
      </c>
      <c r="CW65" s="46" t="str">
        <f>IF(B65="","",IF(AND(CW$4&lt;=Inputs!$CQ62,CW$4&gt;=Inputs!$CP62),Inputs!$AR62/(Inputs!$CQ62-Inputs!$CP62+1),0)+IF(CW$4=Inputs!$CL62,Inputs!$BD62,0))</f>
        <v/>
      </c>
      <c r="CX65" s="46" t="str">
        <f>IF(C65="","",IF(AND(CX$4&lt;=Inputs!$CQ62,CX$4&gt;=Inputs!$CP62),Inputs!$AR62/(Inputs!$CQ62-Inputs!$CP62+1),0)+IF(CX$4=Inputs!$CL62,Inputs!$BD62,0))</f>
        <v/>
      </c>
      <c r="CY65" s="46" t="str">
        <f>IF(D65="","",IF(AND(CY$4&lt;=Inputs!$CQ62,CY$4&gt;=Inputs!$CP62),Inputs!$AR62/(Inputs!$CQ62-Inputs!$CP62+1),0)+IF(CY$4=Inputs!$CL62,Inputs!$BD62,0))</f>
        <v/>
      </c>
      <c r="CZ65" s="46" t="str">
        <f>IF(E65="","",IF(AND(CZ$4&lt;=Inputs!$CQ62,CZ$4&gt;=Inputs!$CP62),Inputs!$AR62/(Inputs!$CQ62-Inputs!$CP62+1),0)+IF(CZ$4=Inputs!$CL62,Inputs!$BD62,0))</f>
        <v/>
      </c>
      <c r="DA65" s="46" t="str">
        <f>IF(F65="","",IF(AND(DA$4&lt;=Inputs!$CQ62,DA$4&gt;=Inputs!$CP62),Inputs!$AR62/(Inputs!$CQ62-Inputs!$CP62+1),0)+IF(DA$4=Inputs!$CL62,Inputs!$BD62,0))</f>
        <v/>
      </c>
      <c r="DB65" s="46" t="str">
        <f>IF(G65="","",IF(AND(DB$4&lt;=Inputs!$CQ62,DB$4&gt;=Inputs!$CP62),Inputs!$AR62/(Inputs!$CQ62-Inputs!$CP62+1),0)+IF(DB$4=Inputs!$CL62,Inputs!$BD62,0))</f>
        <v/>
      </c>
      <c r="DC65" s="46" t="str">
        <f>IF(H65="","",IF(AND(DC$4&lt;=Inputs!$CQ62,DC$4&gt;=Inputs!$CP62),Inputs!$AR62/(Inputs!$CQ62-Inputs!$CP62+1),0)+IF(DC$4=Inputs!$CL62,Inputs!$BD62,0))</f>
        <v/>
      </c>
      <c r="DD65" s="46" t="str">
        <f>IF(I65="","",IF(AND(DD$4&lt;=Inputs!$CQ62,DD$4&gt;=Inputs!$CP62),Inputs!$AR62/(Inputs!$CQ62-Inputs!$CP62+1),0)+IF(DD$4=Inputs!$CL62,Inputs!$BD62,0))</f>
        <v/>
      </c>
      <c r="DE65" s="46" t="str">
        <f>IF(J65="","",IF(AND(DE$4&lt;=Inputs!$CQ62,DE$4&gt;=Inputs!$CP62),Inputs!$AR62/(Inputs!$CQ62-Inputs!$CP62+1),0)+IF(DE$4=Inputs!$CL62,Inputs!$BD62,0))</f>
        <v/>
      </c>
      <c r="DF65" s="46" t="str">
        <f>IF(K65="","",IF(AND(DF$4&lt;=Inputs!$CQ62,DF$4&gt;=Inputs!$CP62),Inputs!$AR62/(Inputs!$CQ62-Inputs!$CP62+1),0)+IF(DF$4=Inputs!$CL62,Inputs!$BD62,0))</f>
        <v/>
      </c>
      <c r="DG65" s="46" t="str">
        <f>IF(L65="","",IF(AND(DG$4&lt;=Inputs!$CQ62,DG$4&gt;=Inputs!$CP62),Inputs!$AR62/(Inputs!$CQ62-Inputs!$CP62+1),0)+IF(DG$4=Inputs!$CL62,Inputs!$BD62,0))</f>
        <v/>
      </c>
      <c r="DH65" s="46" t="str">
        <f>IF(M65="","",IF(AND(DH$4&lt;=Inputs!$CQ62,DH$4&gt;=Inputs!$CP62),Inputs!$AR62/(Inputs!$CQ62-Inputs!$CP62+1),0)+IF(DH$4=Inputs!$CL62,Inputs!$BD62,0))</f>
        <v/>
      </c>
      <c r="DI65" s="46" t="str">
        <f>IF(N65="","",IF(AND(DI$4&lt;=Inputs!$CQ62,DI$4&gt;=Inputs!$CP62),Inputs!$AR62/(Inputs!$CQ62-Inputs!$CP62+1),0)+IF(DI$4=Inputs!$CL62,Inputs!$BD62,0))</f>
        <v/>
      </c>
      <c r="DJ65" s="46" t="str">
        <f>IF(O65="","",IF(AND(DJ$4&lt;=Inputs!$CQ62,DJ$4&gt;=Inputs!$CP62),Inputs!$AR62/(Inputs!$CQ62-Inputs!$CP62+1),0)+IF(DJ$4=Inputs!$CL62,Inputs!$BD62,0))</f>
        <v/>
      </c>
      <c r="DK65" s="46" t="str">
        <f>IF(P65="","",IF(AND(DK$4&lt;=Inputs!$CQ62,DK$4&gt;=Inputs!$CP62),Inputs!$AR62/(Inputs!$CQ62-Inputs!$CP62+1),0)+IF(DK$4=Inputs!$CL62,Inputs!$BD62,0))</f>
        <v/>
      </c>
      <c r="DL65" s="46" t="str">
        <f>IF(Q65="","",IF(AND(DL$4&lt;=Inputs!$CQ62,DL$4&gt;=Inputs!$CP62),Inputs!$AR62/(Inputs!$CQ62-Inputs!$CP62+1),0)+IF(DL$4=Inputs!$CL62,Inputs!$BD62,0))</f>
        <v/>
      </c>
      <c r="DM65" s="46" t="str">
        <f>IF(R65="","",IF(AND(DM$4&lt;=Inputs!$CQ62,DM$4&gt;=Inputs!$CP62),Inputs!$AR62/(Inputs!$CQ62-Inputs!$CP62+1),0)+IF(DM$4=Inputs!$CL62,Inputs!$BD62,0))</f>
        <v/>
      </c>
      <c r="DN65" s="46" t="str">
        <f>IF(S65="","",IF(AND(DN$4&lt;=Inputs!$CQ62,DN$4&gt;=Inputs!$CP62),Inputs!$AR62/(Inputs!$CQ62-Inputs!$CP62+1),0)+IF(DN$4=Inputs!$CL62,Inputs!$BD62,0))</f>
        <v/>
      </c>
      <c r="DO65" s="46" t="str">
        <f>IF(T65="","",IF(AND(DO$4&lt;=Inputs!$CQ62,DO$4&gt;=Inputs!$CP62),Inputs!$AR62/(Inputs!$CQ62-Inputs!$CP62+1),0)+IF(DO$4=Inputs!$CL62,Inputs!$BD62,0))</f>
        <v/>
      </c>
      <c r="DP65" s="46" t="str">
        <f>IF(U65="","",IF(AND(DP$4&lt;=Inputs!$CQ62,DP$4&gt;=Inputs!$CP62),Inputs!$AR62/(Inputs!$CQ62-Inputs!$CP62+1),0)+IF(DP$4=Inputs!$CL62,Inputs!$BD62,0))</f>
        <v/>
      </c>
      <c r="DQ65" s="46" t="str">
        <f>IF(V65="","",IF(AND(DQ$4&lt;=Inputs!$CQ62,DQ$4&gt;=Inputs!$CP62),Inputs!$AR62/(Inputs!$CQ62-Inputs!$CP62+1),0)+IF(DQ$4=Inputs!$CL62,Inputs!$BD62,0))</f>
        <v/>
      </c>
      <c r="DR65" s="46" t="str">
        <f>IF(W65="","",IF(AND(DR$4&lt;=Inputs!$CQ62,DR$4&gt;=Inputs!$CP62),Inputs!$AR62/(Inputs!$CQ62-Inputs!$CP62+1),0)+IF(DR$4=Inputs!$CL62,Inputs!$BD62,0))</f>
        <v/>
      </c>
      <c r="DS65" s="46" t="str">
        <f>IF(X65="","",IF(AND(DS$4&lt;=Inputs!$CQ62,DS$4&gt;=Inputs!$CP62),Inputs!$AR62/(Inputs!$CQ62-Inputs!$CP62+1),0)+IF(DS$4=Inputs!$CL62,Inputs!$BD62,0))</f>
        <v/>
      </c>
      <c r="DT65" s="46" t="str">
        <f>IF(Y65="","",IF(AND(DT$4&lt;=Inputs!$CQ62,DT$4&gt;=Inputs!$CP62),Inputs!$AR62/(Inputs!$CQ62-Inputs!$CP62+1),0)+IF(DT$4=Inputs!$CL62,Inputs!$BD62,0))</f>
        <v/>
      </c>
      <c r="DU65" s="46" t="str">
        <f>IF(Z65="","",IF(AND(DU$4&lt;=Inputs!$CQ62,DU$4&gt;=Inputs!$CP62),Inputs!$AR62/(Inputs!$CQ62-Inputs!$CP62+1),0)+IF(DU$4=Inputs!$CL62,Inputs!$BD62,0))</f>
        <v/>
      </c>
      <c r="DV65" s="46" t="str">
        <f>IF(AA65="","",IF(AND(DV$4&lt;=Inputs!$CQ62,DV$4&gt;=Inputs!$CP62),Inputs!$AR62/(Inputs!$CQ62-Inputs!$CP62+1),0)+IF(DV$4=Inputs!$CL62,Inputs!$BD62,0))</f>
        <v/>
      </c>
      <c r="DW65" s="46" t="str">
        <f>IF(AB65="","",IF(AND(DW$4&lt;=Inputs!$CQ62,DW$4&gt;=Inputs!$CP62),Inputs!$AR62/(Inputs!$CQ62-Inputs!$CP62+1),0)+IF(DW$4=Inputs!$CL62,Inputs!$BD62,0))</f>
        <v/>
      </c>
      <c r="DX65" s="46" t="str">
        <f>IF(AC65="","",IF(AND(DX$4&lt;=Inputs!$CQ62,DX$4&gt;=Inputs!$CP62),Inputs!$AR62/(Inputs!$CQ62-Inputs!$CP62+1),0)+IF(DX$4=Inputs!$CL62,Inputs!$BD62,0))</f>
        <v/>
      </c>
      <c r="DY65" s="46" t="str">
        <f>IF(AD65="","",IF(AND(DY$4&lt;=Inputs!$CQ62,DY$4&gt;=Inputs!$CP62),Inputs!$AR62/(Inputs!$CQ62-Inputs!$CP62+1),0)+IF(DY$4=Inputs!$CL62,Inputs!$BD62,0))</f>
        <v/>
      </c>
      <c r="DZ65" s="46" t="str">
        <f t="shared" si="3"/>
        <v/>
      </c>
    </row>
    <row r="66" spans="1:130">
      <c r="A66" s="7" t="str">
        <f>IF(Inputs!A63="","",Inputs!A63)</f>
        <v/>
      </c>
      <c r="B66" t="str">
        <f>IF(Inputs!B63="","",Inputs!B63)</f>
        <v/>
      </c>
      <c r="C66" s="46" t="str">
        <f>IF(Inputs!$B63="","",BO66-CV66)</f>
        <v/>
      </c>
      <c r="D66" s="46" t="str">
        <f>IF(Inputs!$B63="","",BP66-CW66)</f>
        <v/>
      </c>
      <c r="E66" s="46" t="str">
        <f>IF(Inputs!$B63="","",BQ66-CX66)</f>
        <v/>
      </c>
      <c r="F66" s="46" t="str">
        <f>IF(Inputs!$B63="","",BR66-CY66)</f>
        <v/>
      </c>
      <c r="G66" s="46" t="str">
        <f>IF(Inputs!$B63="","",BS66-CZ66)</f>
        <v/>
      </c>
      <c r="H66" s="46" t="str">
        <f>IF(Inputs!$B63="","",BT66-DA66)</f>
        <v/>
      </c>
      <c r="I66" s="46" t="str">
        <f>IF(Inputs!$B63="","",BU66-DB66)</f>
        <v/>
      </c>
      <c r="J66" s="46" t="str">
        <f>IF(Inputs!$B63="","",BV66-DC66)</f>
        <v/>
      </c>
      <c r="K66" s="46" t="str">
        <f>IF(Inputs!$B63="","",BW66-DD66)</f>
        <v/>
      </c>
      <c r="L66" s="46" t="str">
        <f>IF(Inputs!$B63="","",BX66-DE66)</f>
        <v/>
      </c>
      <c r="M66" s="46" t="str">
        <f>IF(Inputs!$B63="","",BY66-DF66)</f>
        <v/>
      </c>
      <c r="N66" s="46" t="str">
        <f>IF(Inputs!$B63="","",BZ66-DG66)</f>
        <v/>
      </c>
      <c r="O66" s="46" t="str">
        <f>IF(Inputs!$B63="","",CA66-DH66)</f>
        <v/>
      </c>
      <c r="P66" s="46" t="str">
        <f>IF(Inputs!$B63="","",CB66-DI66)</f>
        <v/>
      </c>
      <c r="Q66" s="46" t="str">
        <f>IF(Inputs!$B63="","",CC66-DJ66)</f>
        <v/>
      </c>
      <c r="R66" s="46" t="str">
        <f>IF(Inputs!$B63="","",CD66-DK66)</f>
        <v/>
      </c>
      <c r="S66" s="46" t="str">
        <f>IF(Inputs!$B63="","",CE66-DL66)</f>
        <v/>
      </c>
      <c r="T66" s="46" t="str">
        <f>IF(Inputs!$B63="","",CF66-DM66)</f>
        <v/>
      </c>
      <c r="U66" s="46" t="str">
        <f>IF(Inputs!$B63="","",CG66-DN66)</f>
        <v/>
      </c>
      <c r="V66" s="46" t="str">
        <f>IF(Inputs!$B63="","",CH66-DO66)</f>
        <v/>
      </c>
      <c r="W66" s="46" t="str">
        <f>IF(Inputs!$B63="","",CI66-DP66)</f>
        <v/>
      </c>
      <c r="X66" s="46" t="str">
        <f>IF(Inputs!$B63="","",CJ66-DQ66)</f>
        <v/>
      </c>
      <c r="Y66" s="46" t="str">
        <f>IF(Inputs!$B63="","",CK66-DR66)</f>
        <v/>
      </c>
      <c r="Z66" s="46" t="str">
        <f>IF(Inputs!$B63="","",CL66-DS66)</f>
        <v/>
      </c>
      <c r="AA66" s="46" t="str">
        <f>IF(Inputs!$B63="","",CM66-DT66)</f>
        <v/>
      </c>
      <c r="AB66" s="46" t="str">
        <f>IF(Inputs!$B63="","",CN66-DU66)</f>
        <v/>
      </c>
      <c r="AC66" s="46" t="str">
        <f>IF(Inputs!$B63="","",CO66-DV66)</f>
        <v/>
      </c>
      <c r="AD66" s="46" t="str">
        <f>IF(Inputs!$B63="","",CP66-DW66)</f>
        <v/>
      </c>
      <c r="AE66" s="46" t="str">
        <f>IF(Inputs!$B63="","",CQ66-DX66)</f>
        <v/>
      </c>
      <c r="AF66" s="46" t="str">
        <f>IF(Inputs!$B63="","",CR66-DY66)</f>
        <v/>
      </c>
      <c r="AG66" s="50" t="str">
        <f t="shared" si="4"/>
        <v/>
      </c>
      <c r="AH66" s="50"/>
      <c r="AJ66" s="27">
        <f>IF(AND(Inputs!$CO63=0,AJ$4&gt;=Inputs!$CM63),1,IF(AND(AJ$4&gt;=Inputs!$CM63,AJ$4&lt;Inputs!$CN63),1,IF(AND(AJ$4=Inputs!$CN63,AJ$4=Inputs!$CO63),1,IF(OR(AND(AJ$4=Inputs!$CN63+1,Inputs!$CN63=Inputs!$CO63),AND(AJ$4=Inputs!$CN63+2,Inputs!$CN63=Inputs!$CO63)),0,IF(AJ$4=Inputs!$CN63,0.8,IF(AJ$4=Inputs!$CN63+1,0.6,IF(AJ$4=Inputs!$CN63+2,0.4,IF(AJ$4=Inputs!$CO63,0.2,IF(AND(AJ$4&gt;=Inputs!$CL63,AJ$4&lt;Inputs!$CM63),(AJ$4-Inputs!$CL63+1)/(Inputs!$AI63+1),0)))))))))</f>
        <v>0</v>
      </c>
      <c r="AK66" s="27">
        <f>IF(AND(Inputs!$CO63=0,AK$4&gt;=Inputs!$CM63),1,IF(AND(AK$4&gt;=Inputs!$CM63,AK$4&lt;Inputs!$CN63),1,IF(AND(AK$4=Inputs!$CN63,AK$4=Inputs!$CO63),1,IF(OR(AND(AK$4=Inputs!$CN63+1,Inputs!$CN63=Inputs!$CO63),AND(AK$4=Inputs!$CN63+2,Inputs!$CN63=Inputs!$CO63)),0,IF(AK$4=Inputs!$CN63,0.8,IF(AK$4=Inputs!$CN63+1,0.6,IF(AK$4=Inputs!$CN63+2,0.4,IF(AK$4=Inputs!$CO63,0.2,IF(AND(AK$4&gt;=Inputs!$CL63,AK$4&lt;Inputs!$CM63),(AK$4-Inputs!$CL63+1)/(Inputs!$AI63+1),0)))))))))</f>
        <v>0</v>
      </c>
      <c r="AL66" s="27">
        <f>IF(AND(Inputs!$CO63=0,AL$4&gt;=Inputs!$CM63),1,IF(AND(AL$4&gt;=Inputs!$CM63,AL$4&lt;Inputs!$CN63),1,IF(AND(AL$4=Inputs!$CN63,AL$4=Inputs!$CO63),1,IF(OR(AND(AL$4=Inputs!$CN63+1,Inputs!$CN63=Inputs!$CO63),AND(AL$4=Inputs!$CN63+2,Inputs!$CN63=Inputs!$CO63)),0,IF(AL$4=Inputs!$CN63,0.8,IF(AL$4=Inputs!$CN63+1,0.6,IF(AL$4=Inputs!$CN63+2,0.4,IF(AL$4=Inputs!$CO63,0.2,IF(AND(AL$4&gt;=Inputs!$CL63,AL$4&lt;Inputs!$CM63),(AL$4-Inputs!$CL63+1)/(Inputs!$AI63+1),0)))))))))</f>
        <v>0</v>
      </c>
      <c r="AM66" s="27">
        <f>IF(AND(Inputs!$CO63=0,AM$4&gt;=Inputs!$CM63),1,IF(AND(AM$4&gt;=Inputs!$CM63,AM$4&lt;Inputs!$CN63),1,IF(AND(AM$4=Inputs!$CN63,AM$4=Inputs!$CO63),1,IF(OR(AND(AM$4=Inputs!$CN63+1,Inputs!$CN63=Inputs!$CO63),AND(AM$4=Inputs!$CN63+2,Inputs!$CN63=Inputs!$CO63)),0,IF(AM$4=Inputs!$CN63,0.8,IF(AM$4=Inputs!$CN63+1,0.6,IF(AM$4=Inputs!$CN63+2,0.4,IF(AM$4=Inputs!$CO63,0.2,IF(AND(AM$4&gt;=Inputs!$CL63,AM$4&lt;Inputs!$CM63),(AM$4-Inputs!$CL63+1)/(Inputs!$AI63+1),0)))))))))</f>
        <v>0</v>
      </c>
      <c r="AN66" s="27">
        <f>IF(AND(Inputs!$CO63=0,AN$4&gt;=Inputs!$CM63),1,IF(AND(AN$4&gt;=Inputs!$CM63,AN$4&lt;Inputs!$CN63),1,IF(AND(AN$4=Inputs!$CN63,AN$4=Inputs!$CO63),1,IF(OR(AND(AN$4=Inputs!$CN63+1,Inputs!$CN63=Inputs!$CO63),AND(AN$4=Inputs!$CN63+2,Inputs!$CN63=Inputs!$CO63)),0,IF(AN$4=Inputs!$CN63,0.8,IF(AN$4=Inputs!$CN63+1,0.6,IF(AN$4=Inputs!$CN63+2,0.4,IF(AN$4=Inputs!$CO63,0.2,IF(AND(AN$4&gt;=Inputs!$CL63,AN$4&lt;Inputs!$CM63),(AN$4-Inputs!$CL63+1)/(Inputs!$AI63+1),0)))))))))</f>
        <v>0</v>
      </c>
      <c r="AO66" s="27">
        <f>IF(AND(Inputs!$CO63=0,AO$4&gt;=Inputs!$CM63),1,IF(AND(AO$4&gt;=Inputs!$CM63,AO$4&lt;Inputs!$CN63),1,IF(AND(AO$4=Inputs!$CN63,AO$4=Inputs!$CO63),1,IF(OR(AND(AO$4=Inputs!$CN63+1,Inputs!$CN63=Inputs!$CO63),AND(AO$4=Inputs!$CN63+2,Inputs!$CN63=Inputs!$CO63)),0,IF(AO$4=Inputs!$CN63,0.8,IF(AO$4=Inputs!$CN63+1,0.6,IF(AO$4=Inputs!$CN63+2,0.4,IF(AO$4=Inputs!$CO63,0.2,IF(AND(AO$4&gt;=Inputs!$CL63,AO$4&lt;Inputs!$CM63),(AO$4-Inputs!$CL63+1)/(Inputs!$AI63+1),0)))))))))</f>
        <v>0</v>
      </c>
      <c r="AP66" s="27">
        <f>IF(AND(Inputs!$CO63=0,AP$4&gt;=Inputs!$CM63),1,IF(AND(AP$4&gt;=Inputs!$CM63,AP$4&lt;Inputs!$CN63),1,IF(AND(AP$4=Inputs!$CN63,AP$4=Inputs!$CO63),1,IF(OR(AND(AP$4=Inputs!$CN63+1,Inputs!$CN63=Inputs!$CO63),AND(AP$4=Inputs!$CN63+2,Inputs!$CN63=Inputs!$CO63)),0,IF(AP$4=Inputs!$CN63,0.8,IF(AP$4=Inputs!$CN63+1,0.6,IF(AP$4=Inputs!$CN63+2,0.4,IF(AP$4=Inputs!$CO63,0.2,IF(AND(AP$4&gt;=Inputs!$CL63,AP$4&lt;Inputs!$CM63),(AP$4-Inputs!$CL63+1)/(Inputs!$AI63+1),0)))))))))</f>
        <v>0</v>
      </c>
      <c r="AQ66" s="27">
        <f>IF(AND(Inputs!$CO63=0,AQ$4&gt;=Inputs!$CM63),1,IF(AND(AQ$4&gt;=Inputs!$CM63,AQ$4&lt;Inputs!$CN63),1,IF(AND(AQ$4=Inputs!$CN63,AQ$4=Inputs!$CO63),1,IF(OR(AND(AQ$4=Inputs!$CN63+1,Inputs!$CN63=Inputs!$CO63),AND(AQ$4=Inputs!$CN63+2,Inputs!$CN63=Inputs!$CO63)),0,IF(AQ$4=Inputs!$CN63,0.8,IF(AQ$4=Inputs!$CN63+1,0.6,IF(AQ$4=Inputs!$CN63+2,0.4,IF(AQ$4=Inputs!$CO63,0.2,IF(AND(AQ$4&gt;=Inputs!$CL63,AQ$4&lt;Inputs!$CM63),(AQ$4-Inputs!$CL63+1)/(Inputs!$AI63+1),0)))))))))</f>
        <v>0</v>
      </c>
      <c r="AR66" s="27">
        <f>IF(AND(Inputs!$CO63=0,AR$4&gt;=Inputs!$CM63),1,IF(AND(AR$4&gt;=Inputs!$CM63,AR$4&lt;Inputs!$CN63),1,IF(AND(AR$4=Inputs!$CN63,AR$4=Inputs!$CO63),1,IF(OR(AND(AR$4=Inputs!$CN63+1,Inputs!$CN63=Inputs!$CO63),AND(AR$4=Inputs!$CN63+2,Inputs!$CN63=Inputs!$CO63)),0,IF(AR$4=Inputs!$CN63,0.8,IF(AR$4=Inputs!$CN63+1,0.6,IF(AR$4=Inputs!$CN63+2,0.4,IF(AR$4=Inputs!$CO63,0.2,IF(AND(AR$4&gt;=Inputs!$CL63,AR$4&lt;Inputs!$CM63),(AR$4-Inputs!$CL63+1)/(Inputs!$AI63+1),0)))))))))</f>
        <v>0</v>
      </c>
      <c r="AS66" s="27">
        <f>IF(AND(Inputs!$CO63=0,AS$4&gt;=Inputs!$CM63),1,IF(AND(AS$4&gt;=Inputs!$CM63,AS$4&lt;Inputs!$CN63),1,IF(AND(AS$4=Inputs!$CN63,AS$4=Inputs!$CO63),1,IF(OR(AND(AS$4=Inputs!$CN63+1,Inputs!$CN63=Inputs!$CO63),AND(AS$4=Inputs!$CN63+2,Inputs!$CN63=Inputs!$CO63)),0,IF(AS$4=Inputs!$CN63,0.8,IF(AS$4=Inputs!$CN63+1,0.6,IF(AS$4=Inputs!$CN63+2,0.4,IF(AS$4=Inputs!$CO63,0.2,IF(AND(AS$4&gt;=Inputs!$CL63,AS$4&lt;Inputs!$CM63),(AS$4-Inputs!$CL63+1)/(Inputs!$AI63+1),0)))))))))</f>
        <v>0</v>
      </c>
      <c r="AT66" s="27">
        <f>IF(AND(Inputs!$CO63=0,AT$4&gt;=Inputs!$CM63),1,IF(AND(AT$4&gt;=Inputs!$CM63,AT$4&lt;Inputs!$CN63),1,IF(AND(AT$4=Inputs!$CN63,AT$4=Inputs!$CO63),1,IF(OR(AND(AT$4=Inputs!$CN63+1,Inputs!$CN63=Inputs!$CO63),AND(AT$4=Inputs!$CN63+2,Inputs!$CN63=Inputs!$CO63)),0,IF(AT$4=Inputs!$CN63,0.8,IF(AT$4=Inputs!$CN63+1,0.6,IF(AT$4=Inputs!$CN63+2,0.4,IF(AT$4=Inputs!$CO63,0.2,IF(AND(AT$4&gt;=Inputs!$CL63,AT$4&lt;Inputs!$CM63),(AT$4-Inputs!$CL63+1)/(Inputs!$AI63+1),0)))))))))</f>
        <v>0</v>
      </c>
      <c r="AU66" s="27">
        <f>IF(AND(Inputs!$CO63=0,AU$4&gt;=Inputs!$CM63),1,IF(AND(AU$4&gt;=Inputs!$CM63,AU$4&lt;Inputs!$CN63),1,IF(AND(AU$4=Inputs!$CN63,AU$4=Inputs!$CO63),1,IF(OR(AND(AU$4=Inputs!$CN63+1,Inputs!$CN63=Inputs!$CO63),AND(AU$4=Inputs!$CN63+2,Inputs!$CN63=Inputs!$CO63)),0,IF(AU$4=Inputs!$CN63,0.8,IF(AU$4=Inputs!$CN63+1,0.6,IF(AU$4=Inputs!$CN63+2,0.4,IF(AU$4=Inputs!$CO63,0.2,IF(AND(AU$4&gt;=Inputs!$CL63,AU$4&lt;Inputs!$CM63),(AU$4-Inputs!$CL63+1)/(Inputs!$AI63+1),0)))))))))</f>
        <v>0</v>
      </c>
      <c r="AV66" s="27">
        <f>IF(AND(Inputs!$CO63=0,AV$4&gt;=Inputs!$CM63),1,IF(AND(AV$4&gt;=Inputs!$CM63,AV$4&lt;Inputs!$CN63),1,IF(AND(AV$4=Inputs!$CN63,AV$4=Inputs!$CO63),1,IF(OR(AND(AV$4=Inputs!$CN63+1,Inputs!$CN63=Inputs!$CO63),AND(AV$4=Inputs!$CN63+2,Inputs!$CN63=Inputs!$CO63)),0,IF(AV$4=Inputs!$CN63,0.8,IF(AV$4=Inputs!$CN63+1,0.6,IF(AV$4=Inputs!$CN63+2,0.4,IF(AV$4=Inputs!$CO63,0.2,IF(AND(AV$4&gt;=Inputs!$CL63,AV$4&lt;Inputs!$CM63),(AV$4-Inputs!$CL63+1)/(Inputs!$AI63+1),0)))))))))</f>
        <v>0</v>
      </c>
      <c r="AW66" s="27">
        <f>IF(AND(Inputs!$CO63=0,AW$4&gt;=Inputs!$CM63),1,IF(AND(AW$4&gt;=Inputs!$CM63,AW$4&lt;Inputs!$CN63),1,IF(AND(AW$4=Inputs!$CN63,AW$4=Inputs!$CO63),1,IF(OR(AND(AW$4=Inputs!$CN63+1,Inputs!$CN63=Inputs!$CO63),AND(AW$4=Inputs!$CN63+2,Inputs!$CN63=Inputs!$CO63)),0,IF(AW$4=Inputs!$CN63,0.8,IF(AW$4=Inputs!$CN63+1,0.6,IF(AW$4=Inputs!$CN63+2,0.4,IF(AW$4=Inputs!$CO63,0.2,IF(AND(AW$4&gt;=Inputs!$CL63,AW$4&lt;Inputs!$CM63),(AW$4-Inputs!$CL63+1)/(Inputs!$AI63+1),0)))))))))</f>
        <v>0</v>
      </c>
      <c r="AX66" s="27">
        <f>IF(AND(Inputs!$CO63=0,AX$4&gt;=Inputs!$CM63),1,IF(AND(AX$4&gt;=Inputs!$CM63,AX$4&lt;Inputs!$CN63),1,IF(AND(AX$4=Inputs!$CN63,AX$4=Inputs!$CO63),1,IF(OR(AND(AX$4=Inputs!$CN63+1,Inputs!$CN63=Inputs!$CO63),AND(AX$4=Inputs!$CN63+2,Inputs!$CN63=Inputs!$CO63)),0,IF(AX$4=Inputs!$CN63,0.8,IF(AX$4=Inputs!$CN63+1,0.6,IF(AX$4=Inputs!$CN63+2,0.4,IF(AX$4=Inputs!$CO63,0.2,IF(AND(AX$4&gt;=Inputs!$CL63,AX$4&lt;Inputs!$CM63),(AX$4-Inputs!$CL63+1)/(Inputs!$AI63+1),0)))))))))</f>
        <v>0</v>
      </c>
      <c r="AY66" s="27">
        <f>IF(AND(Inputs!$CO63=0,AY$4&gt;=Inputs!$CM63),1,IF(AND(AY$4&gt;=Inputs!$CM63,AY$4&lt;Inputs!$CN63),1,IF(AND(AY$4=Inputs!$CN63,AY$4=Inputs!$CO63),1,IF(OR(AND(AY$4=Inputs!$CN63+1,Inputs!$CN63=Inputs!$CO63),AND(AY$4=Inputs!$CN63+2,Inputs!$CN63=Inputs!$CO63)),0,IF(AY$4=Inputs!$CN63,0.8,IF(AY$4=Inputs!$CN63+1,0.6,IF(AY$4=Inputs!$CN63+2,0.4,IF(AY$4=Inputs!$CO63,0.2,IF(AND(AY$4&gt;=Inputs!$CL63,AY$4&lt;Inputs!$CM63),(AY$4-Inputs!$CL63+1)/(Inputs!$AI63+1),0)))))))))</f>
        <v>0</v>
      </c>
      <c r="AZ66" s="27">
        <f>IF(AND(Inputs!$CO63=0,AZ$4&gt;=Inputs!$CM63),1,IF(AND(AZ$4&gt;=Inputs!$CM63,AZ$4&lt;Inputs!$CN63),1,IF(AND(AZ$4=Inputs!$CN63,AZ$4=Inputs!$CO63),1,IF(OR(AND(AZ$4=Inputs!$CN63+1,Inputs!$CN63=Inputs!$CO63),AND(AZ$4=Inputs!$CN63+2,Inputs!$CN63=Inputs!$CO63)),0,IF(AZ$4=Inputs!$CN63,0.8,IF(AZ$4=Inputs!$CN63+1,0.6,IF(AZ$4=Inputs!$CN63+2,0.4,IF(AZ$4=Inputs!$CO63,0.2,IF(AND(AZ$4&gt;=Inputs!$CL63,AZ$4&lt;Inputs!$CM63),(AZ$4-Inputs!$CL63+1)/(Inputs!$AI63+1),0)))))))))</f>
        <v>0</v>
      </c>
      <c r="BA66" s="27">
        <f>IF(AND(Inputs!$CO63=0,BA$4&gt;=Inputs!$CM63),1,IF(AND(BA$4&gt;=Inputs!$CM63,BA$4&lt;Inputs!$CN63),1,IF(AND(BA$4=Inputs!$CN63,BA$4=Inputs!$CO63),1,IF(OR(AND(BA$4=Inputs!$CN63+1,Inputs!$CN63=Inputs!$CO63),AND(BA$4=Inputs!$CN63+2,Inputs!$CN63=Inputs!$CO63)),0,IF(BA$4=Inputs!$CN63,0.8,IF(BA$4=Inputs!$CN63+1,0.6,IF(BA$4=Inputs!$CN63+2,0.4,IF(BA$4=Inputs!$CO63,0.2,IF(AND(BA$4&gt;=Inputs!$CL63,BA$4&lt;Inputs!$CM63),(BA$4-Inputs!$CL63+1)/(Inputs!$AI63+1),0)))))))))</f>
        <v>0</v>
      </c>
      <c r="BB66" s="27">
        <f>IF(AND(Inputs!$CO63=0,BB$4&gt;=Inputs!$CM63),1,IF(AND(BB$4&gt;=Inputs!$CM63,BB$4&lt;Inputs!$CN63),1,IF(AND(BB$4=Inputs!$CN63,BB$4=Inputs!$CO63),1,IF(OR(AND(BB$4=Inputs!$CN63+1,Inputs!$CN63=Inputs!$CO63),AND(BB$4=Inputs!$CN63+2,Inputs!$CN63=Inputs!$CO63)),0,IF(BB$4=Inputs!$CN63,0.8,IF(BB$4=Inputs!$CN63+1,0.6,IF(BB$4=Inputs!$CN63+2,0.4,IF(BB$4=Inputs!$CO63,0.2,IF(AND(BB$4&gt;=Inputs!$CL63,BB$4&lt;Inputs!$CM63),(BB$4-Inputs!$CL63+1)/(Inputs!$AI63+1),0)))))))))</f>
        <v>0</v>
      </c>
      <c r="BC66" s="27">
        <f>IF(AND(Inputs!$CO63=0,BC$4&gt;=Inputs!$CM63),1,IF(AND(BC$4&gt;=Inputs!$CM63,BC$4&lt;Inputs!$CN63),1,IF(AND(BC$4=Inputs!$CN63,BC$4=Inputs!$CO63),1,IF(OR(AND(BC$4=Inputs!$CN63+1,Inputs!$CN63=Inputs!$CO63),AND(BC$4=Inputs!$CN63+2,Inputs!$CN63=Inputs!$CO63)),0,IF(BC$4=Inputs!$CN63,0.8,IF(BC$4=Inputs!$CN63+1,0.6,IF(BC$4=Inputs!$CN63+2,0.4,IF(BC$4=Inputs!$CO63,0.2,IF(AND(BC$4&gt;=Inputs!$CL63,BC$4&lt;Inputs!$CM63),(BC$4-Inputs!$CL63+1)/(Inputs!$AI63+1),0)))))))))</f>
        <v>0</v>
      </c>
      <c r="BD66" s="27">
        <f>IF(AND(Inputs!$CO63=0,BD$4&gt;=Inputs!$CM63),1,IF(AND(BD$4&gt;=Inputs!$CM63,BD$4&lt;Inputs!$CN63),1,IF(AND(BD$4=Inputs!$CN63,BD$4=Inputs!$CO63),1,IF(OR(AND(BD$4=Inputs!$CN63+1,Inputs!$CN63=Inputs!$CO63),AND(BD$4=Inputs!$CN63+2,Inputs!$CN63=Inputs!$CO63)),0,IF(BD$4=Inputs!$CN63,0.8,IF(BD$4=Inputs!$CN63+1,0.6,IF(BD$4=Inputs!$CN63+2,0.4,IF(BD$4=Inputs!$CO63,0.2,IF(AND(BD$4&gt;=Inputs!$CL63,BD$4&lt;Inputs!$CM63),(BD$4-Inputs!$CL63+1)/(Inputs!$AI63+1),0)))))))))</f>
        <v>0</v>
      </c>
      <c r="BE66" s="27">
        <f>IF(AND(Inputs!$CO63=0,BE$4&gt;=Inputs!$CM63),1,IF(AND(BE$4&gt;=Inputs!$CM63,BE$4&lt;Inputs!$CN63),1,IF(AND(BE$4=Inputs!$CN63,BE$4=Inputs!$CO63),1,IF(OR(AND(BE$4=Inputs!$CN63+1,Inputs!$CN63=Inputs!$CO63),AND(BE$4=Inputs!$CN63+2,Inputs!$CN63=Inputs!$CO63)),0,IF(BE$4=Inputs!$CN63,0.8,IF(BE$4=Inputs!$CN63+1,0.6,IF(BE$4=Inputs!$CN63+2,0.4,IF(BE$4=Inputs!$CO63,0.2,IF(AND(BE$4&gt;=Inputs!$CL63,BE$4&lt;Inputs!$CM63),(BE$4-Inputs!$CL63+1)/(Inputs!$AI63+1),0)))))))))</f>
        <v>0</v>
      </c>
      <c r="BF66" s="27">
        <f>IF(AND(Inputs!$CO63=0,BF$4&gt;=Inputs!$CM63),1,IF(AND(BF$4&gt;=Inputs!$CM63,BF$4&lt;Inputs!$CN63),1,IF(AND(BF$4=Inputs!$CN63,BF$4=Inputs!$CO63),1,IF(OR(AND(BF$4=Inputs!$CN63+1,Inputs!$CN63=Inputs!$CO63),AND(BF$4=Inputs!$CN63+2,Inputs!$CN63=Inputs!$CO63)),0,IF(BF$4=Inputs!$CN63,0.8,IF(BF$4=Inputs!$CN63+1,0.6,IF(BF$4=Inputs!$CN63+2,0.4,IF(BF$4=Inputs!$CO63,0.2,IF(AND(BF$4&gt;=Inputs!$CL63,BF$4&lt;Inputs!$CM63),(BF$4-Inputs!$CL63+1)/(Inputs!$AI63+1),0)))))))))</f>
        <v>0</v>
      </c>
      <c r="BG66" s="27">
        <f>IF(AND(Inputs!$CO63=0,BG$4&gt;=Inputs!$CM63),1,IF(AND(BG$4&gt;=Inputs!$CM63,BG$4&lt;Inputs!$CN63),1,IF(AND(BG$4=Inputs!$CN63,BG$4=Inputs!$CO63),1,IF(OR(AND(BG$4=Inputs!$CN63+1,Inputs!$CN63=Inputs!$CO63),AND(BG$4=Inputs!$CN63+2,Inputs!$CN63=Inputs!$CO63)),0,IF(BG$4=Inputs!$CN63,0.8,IF(BG$4=Inputs!$CN63+1,0.6,IF(BG$4=Inputs!$CN63+2,0.4,IF(BG$4=Inputs!$CO63,0.2,IF(AND(BG$4&gt;=Inputs!$CL63,BG$4&lt;Inputs!$CM63),(BG$4-Inputs!$CL63+1)/(Inputs!$AI63+1),0)))))))))</f>
        <v>0</v>
      </c>
      <c r="BH66" s="27">
        <f>IF(AND(Inputs!$CO63=0,BH$4&gt;=Inputs!$CM63),1,IF(AND(BH$4&gt;=Inputs!$CM63,BH$4&lt;Inputs!$CN63),1,IF(AND(BH$4=Inputs!$CN63,BH$4=Inputs!$CO63),1,IF(OR(AND(BH$4=Inputs!$CN63+1,Inputs!$CN63=Inputs!$CO63),AND(BH$4=Inputs!$CN63+2,Inputs!$CN63=Inputs!$CO63)),0,IF(BH$4=Inputs!$CN63,0.8,IF(BH$4=Inputs!$CN63+1,0.6,IF(BH$4=Inputs!$CN63+2,0.4,IF(BH$4=Inputs!$CO63,0.2,IF(AND(BH$4&gt;=Inputs!$CL63,BH$4&lt;Inputs!$CM63),(BH$4-Inputs!$CL63+1)/(Inputs!$AI63+1),0)))))))))</f>
        <v>0</v>
      </c>
      <c r="BI66" s="27">
        <f>IF(AND(Inputs!$CO63=0,BI$4&gt;=Inputs!$CM63),1,IF(AND(BI$4&gt;=Inputs!$CM63,BI$4&lt;Inputs!$CN63),1,IF(AND(BI$4=Inputs!$CN63,BI$4=Inputs!$CO63),1,IF(OR(AND(BI$4=Inputs!$CN63+1,Inputs!$CN63=Inputs!$CO63),AND(BI$4=Inputs!$CN63+2,Inputs!$CN63=Inputs!$CO63)),0,IF(BI$4=Inputs!$CN63,0.8,IF(BI$4=Inputs!$CN63+1,0.6,IF(BI$4=Inputs!$CN63+2,0.4,IF(BI$4=Inputs!$CO63,0.2,IF(AND(BI$4&gt;=Inputs!$CL63,BI$4&lt;Inputs!$CM63),(BI$4-Inputs!$CL63+1)/(Inputs!$AI63+1),0)))))))))</f>
        <v>0</v>
      </c>
      <c r="BJ66" s="27">
        <f>IF(AND(Inputs!$CO63=0,BJ$4&gt;=Inputs!$CM63),1,IF(AND(BJ$4&gt;=Inputs!$CM63,BJ$4&lt;Inputs!$CN63),1,IF(AND(BJ$4=Inputs!$CN63,BJ$4=Inputs!$CO63),1,IF(OR(AND(BJ$4=Inputs!$CN63+1,Inputs!$CN63=Inputs!$CO63),AND(BJ$4=Inputs!$CN63+2,Inputs!$CN63=Inputs!$CO63)),0,IF(BJ$4=Inputs!$CN63,0.8,IF(BJ$4=Inputs!$CN63+1,0.6,IF(BJ$4=Inputs!$CN63+2,0.4,IF(BJ$4=Inputs!$CO63,0.2,IF(AND(BJ$4&gt;=Inputs!$CL63,BJ$4&lt;Inputs!$CM63),(BJ$4-Inputs!$CL63+1)/(Inputs!$AI63+1),0)))))))))</f>
        <v>0</v>
      </c>
      <c r="BK66" s="27">
        <f>IF(AND(Inputs!$CO63=0,BK$4&gt;=Inputs!$CM63),1,IF(AND(BK$4&gt;=Inputs!$CM63,BK$4&lt;Inputs!$CN63),1,IF(AND(BK$4=Inputs!$CN63,BK$4=Inputs!$CO63),1,IF(OR(AND(BK$4=Inputs!$CN63+1,Inputs!$CN63=Inputs!$CO63),AND(BK$4=Inputs!$CN63+2,Inputs!$CN63=Inputs!$CO63)),0,IF(BK$4=Inputs!$CN63,0.8,IF(BK$4=Inputs!$CN63+1,0.6,IF(BK$4=Inputs!$CN63+2,0.4,IF(BK$4=Inputs!$CO63,0.2,IF(AND(BK$4&gt;=Inputs!$CL63,BK$4&lt;Inputs!$CM63),(BK$4-Inputs!$CL63+1)/(Inputs!$AI63+1),0)))))))))</f>
        <v>0</v>
      </c>
      <c r="BL66" s="27">
        <f>IF(AND(Inputs!$CO63=0,BL$4&gt;=Inputs!$CM63),1,IF(AND(BL$4&gt;=Inputs!$CM63,BL$4&lt;Inputs!$CN63),1,IF(AND(BL$4=Inputs!$CN63,BL$4=Inputs!$CO63),1,IF(OR(AND(BL$4=Inputs!$CN63+1,Inputs!$CN63=Inputs!$CO63),AND(BL$4=Inputs!$CN63+2,Inputs!$CN63=Inputs!$CO63)),0,IF(BL$4=Inputs!$CN63,0.8,IF(BL$4=Inputs!$CN63+1,0.6,IF(BL$4=Inputs!$CN63+2,0.4,IF(BL$4=Inputs!$CO63,0.2,IF(AND(BL$4&gt;=Inputs!$CL63,BL$4&lt;Inputs!$CM63),(BL$4-Inputs!$CL63+1)/(Inputs!$AI63+1),0)))))))))</f>
        <v>0</v>
      </c>
      <c r="BM66" s="27">
        <f>IF(AND(Inputs!$CO63=0,BM$4&gt;=Inputs!$CM63),1,IF(AND(BM$4&gt;=Inputs!$CM63,BM$4&lt;Inputs!$CN63),1,IF(AND(BM$4=Inputs!$CN63,BM$4=Inputs!$CO63),1,IF(OR(AND(BM$4=Inputs!$CN63+1,Inputs!$CN63=Inputs!$CO63),AND(BM$4=Inputs!$CN63+2,Inputs!$CN63=Inputs!$CO63)),0,IF(BM$4=Inputs!$CN63,0.8,IF(BM$4=Inputs!$CN63+1,0.6,IF(BM$4=Inputs!$CN63+2,0.4,IF(BM$4=Inputs!$CO63,0.2,IF(AND(BM$4&gt;=Inputs!$CL63,BM$4&lt;Inputs!$CM63),(BM$4-Inputs!$CL63+1)/(Inputs!$AI63+1),0)))))))))</f>
        <v>0</v>
      </c>
      <c r="BO66" s="46" t="str">
        <f>IF(Inputs!$B63="","",(ROUND(Inputs!$BC63*AJ66,0)))</f>
        <v/>
      </c>
      <c r="BP66" s="46" t="str">
        <f>IF(Inputs!$B63="","",(ROUND(Inputs!$BC63*AK66,0)))</f>
        <v/>
      </c>
      <c r="BQ66" s="46" t="str">
        <f>IF(Inputs!$B63="","",(ROUND(Inputs!$BC63*AL66,0)))</f>
        <v/>
      </c>
      <c r="BR66" s="46" t="str">
        <f>IF(Inputs!$B63="","",(ROUND(Inputs!$BC63*AM66,0)))</f>
        <v/>
      </c>
      <c r="BS66" s="46" t="str">
        <f>IF(Inputs!$B63="","",(ROUND(Inputs!$BC63*AN66,0)))</f>
        <v/>
      </c>
      <c r="BT66" s="46" t="str">
        <f>IF(Inputs!$B63="","",(ROUND(Inputs!$BC63*AO66,0)))</f>
        <v/>
      </c>
      <c r="BU66" s="46" t="str">
        <f>IF(Inputs!$B63="","",(ROUND(Inputs!$BC63*AP66,0)))</f>
        <v/>
      </c>
      <c r="BV66" s="46" t="str">
        <f>IF(Inputs!$B63="","",(ROUND(Inputs!$BC63*AQ66,0)))</f>
        <v/>
      </c>
      <c r="BW66" s="46" t="str">
        <f>IF(Inputs!$B63="","",(ROUND(Inputs!$BC63*AR66,0)))</f>
        <v/>
      </c>
      <c r="BX66" s="46" t="str">
        <f>IF(Inputs!$B63="","",(ROUND(Inputs!$BC63*AS66,0)))</f>
        <v/>
      </c>
      <c r="BY66" s="46" t="str">
        <f>IF(Inputs!$B63="","",(ROUND(Inputs!$BC63*AT66,0)))</f>
        <v/>
      </c>
      <c r="BZ66" s="46" t="str">
        <f>IF(Inputs!$B63="","",(ROUND(Inputs!$BC63*AU66,0)))</f>
        <v/>
      </c>
      <c r="CA66" s="46" t="str">
        <f>IF(Inputs!$B63="","",(ROUND(Inputs!$BC63*AV66,0)))</f>
        <v/>
      </c>
      <c r="CB66" s="46" t="str">
        <f>IF(Inputs!$B63="","",(ROUND(Inputs!$BC63*AW66,0)))</f>
        <v/>
      </c>
      <c r="CC66" s="46" t="str">
        <f>IF(Inputs!$B63="","",(ROUND(Inputs!$BC63*AX66,0)))</f>
        <v/>
      </c>
      <c r="CD66" s="46" t="str">
        <f>IF(Inputs!$B63="","",(ROUND(Inputs!$BC63*AY66,0)))</f>
        <v/>
      </c>
      <c r="CE66" s="46" t="str">
        <f>IF(Inputs!$B63="","",(ROUND(Inputs!$BC63*AZ66,0)))</f>
        <v/>
      </c>
      <c r="CF66" s="46" t="str">
        <f>IF(Inputs!$B63="","",(ROUND(Inputs!$BC63*BA66,0)))</f>
        <v/>
      </c>
      <c r="CG66" s="46" t="str">
        <f>IF(Inputs!$B63="","",(ROUND(Inputs!$BC63*BB66,0)))</f>
        <v/>
      </c>
      <c r="CH66" s="46" t="str">
        <f>IF(Inputs!$B63="","",(ROUND(Inputs!$BC63*BC66,0)))</f>
        <v/>
      </c>
      <c r="CI66" s="46" t="str">
        <f>IF(Inputs!$B63="","",(ROUND(Inputs!$BC63*BD66,0)))</f>
        <v/>
      </c>
      <c r="CJ66" s="46" t="str">
        <f>IF(Inputs!$B63="","",(ROUND(Inputs!$BC63*BE66,0)))</f>
        <v/>
      </c>
      <c r="CK66" s="46" t="str">
        <f>IF(Inputs!$B63="","",(ROUND(Inputs!$BC63*BF66,0)))</f>
        <v/>
      </c>
      <c r="CL66" s="46" t="str">
        <f>IF(Inputs!$B63="","",(ROUND(Inputs!$BC63*BG66,0)))</f>
        <v/>
      </c>
      <c r="CM66" s="46" t="str">
        <f>IF(Inputs!$B63="","",(ROUND(Inputs!$BC63*BH66,0)))</f>
        <v/>
      </c>
      <c r="CN66" s="46" t="str">
        <f>IF(Inputs!$B63="","",(ROUND(Inputs!$BC63*BI66,0)))</f>
        <v/>
      </c>
      <c r="CO66" s="46" t="str">
        <f>IF(Inputs!$B63="","",(ROUND(Inputs!$BC63*BJ66,0)))</f>
        <v/>
      </c>
      <c r="CP66" s="46" t="str">
        <f>IF(Inputs!$B63="","",(ROUND(Inputs!$BC63*BK66,0)))</f>
        <v/>
      </c>
      <c r="CQ66" s="46" t="str">
        <f>IF(Inputs!$B63="","",(ROUND(Inputs!$BC63*BL66,0)))</f>
        <v/>
      </c>
      <c r="CR66" s="46" t="str">
        <f>IF(Inputs!$B63="","",(ROUND(Inputs!$BC63*BM66,0)))</f>
        <v/>
      </c>
      <c r="CV66" s="46" t="str">
        <f>IF(A66="","",IF(AND(CV$4&lt;=Inputs!$CQ63,CV$4&gt;=Inputs!$CP63),Inputs!$AR63/(Inputs!$CQ63-Inputs!$CP63+1),0)+IF(CV$4=Inputs!$CL63,Inputs!$BD63,0))</f>
        <v/>
      </c>
      <c r="CW66" s="46" t="str">
        <f>IF(B66="","",IF(AND(CW$4&lt;=Inputs!$CQ63,CW$4&gt;=Inputs!$CP63),Inputs!$AR63/(Inputs!$CQ63-Inputs!$CP63+1),0)+IF(CW$4=Inputs!$CL63,Inputs!$BD63,0))</f>
        <v/>
      </c>
      <c r="CX66" s="46" t="str">
        <f>IF(C66="","",IF(AND(CX$4&lt;=Inputs!$CQ63,CX$4&gt;=Inputs!$CP63),Inputs!$AR63/(Inputs!$CQ63-Inputs!$CP63+1),0)+IF(CX$4=Inputs!$CL63,Inputs!$BD63,0))</f>
        <v/>
      </c>
      <c r="CY66" s="46" t="str">
        <f>IF(D66="","",IF(AND(CY$4&lt;=Inputs!$CQ63,CY$4&gt;=Inputs!$CP63),Inputs!$AR63/(Inputs!$CQ63-Inputs!$CP63+1),0)+IF(CY$4=Inputs!$CL63,Inputs!$BD63,0))</f>
        <v/>
      </c>
      <c r="CZ66" s="46" t="str">
        <f>IF(E66="","",IF(AND(CZ$4&lt;=Inputs!$CQ63,CZ$4&gt;=Inputs!$CP63),Inputs!$AR63/(Inputs!$CQ63-Inputs!$CP63+1),0)+IF(CZ$4=Inputs!$CL63,Inputs!$BD63,0))</f>
        <v/>
      </c>
      <c r="DA66" s="46" t="str">
        <f>IF(F66="","",IF(AND(DA$4&lt;=Inputs!$CQ63,DA$4&gt;=Inputs!$CP63),Inputs!$AR63/(Inputs!$CQ63-Inputs!$CP63+1),0)+IF(DA$4=Inputs!$CL63,Inputs!$BD63,0))</f>
        <v/>
      </c>
      <c r="DB66" s="46" t="str">
        <f>IF(G66="","",IF(AND(DB$4&lt;=Inputs!$CQ63,DB$4&gt;=Inputs!$CP63),Inputs!$AR63/(Inputs!$CQ63-Inputs!$CP63+1),0)+IF(DB$4=Inputs!$CL63,Inputs!$BD63,0))</f>
        <v/>
      </c>
      <c r="DC66" s="46" t="str">
        <f>IF(H66="","",IF(AND(DC$4&lt;=Inputs!$CQ63,DC$4&gt;=Inputs!$CP63),Inputs!$AR63/(Inputs!$CQ63-Inputs!$CP63+1),0)+IF(DC$4=Inputs!$CL63,Inputs!$BD63,0))</f>
        <v/>
      </c>
      <c r="DD66" s="46" t="str">
        <f>IF(I66="","",IF(AND(DD$4&lt;=Inputs!$CQ63,DD$4&gt;=Inputs!$CP63),Inputs!$AR63/(Inputs!$CQ63-Inputs!$CP63+1),0)+IF(DD$4=Inputs!$CL63,Inputs!$BD63,0))</f>
        <v/>
      </c>
      <c r="DE66" s="46" t="str">
        <f>IF(J66="","",IF(AND(DE$4&lt;=Inputs!$CQ63,DE$4&gt;=Inputs!$CP63),Inputs!$AR63/(Inputs!$CQ63-Inputs!$CP63+1),0)+IF(DE$4=Inputs!$CL63,Inputs!$BD63,0))</f>
        <v/>
      </c>
      <c r="DF66" s="46" t="str">
        <f>IF(K66="","",IF(AND(DF$4&lt;=Inputs!$CQ63,DF$4&gt;=Inputs!$CP63),Inputs!$AR63/(Inputs!$CQ63-Inputs!$CP63+1),0)+IF(DF$4=Inputs!$CL63,Inputs!$BD63,0))</f>
        <v/>
      </c>
      <c r="DG66" s="46" t="str">
        <f>IF(L66="","",IF(AND(DG$4&lt;=Inputs!$CQ63,DG$4&gt;=Inputs!$CP63),Inputs!$AR63/(Inputs!$CQ63-Inputs!$CP63+1),0)+IF(DG$4=Inputs!$CL63,Inputs!$BD63,0))</f>
        <v/>
      </c>
      <c r="DH66" s="46" t="str">
        <f>IF(M66="","",IF(AND(DH$4&lt;=Inputs!$CQ63,DH$4&gt;=Inputs!$CP63),Inputs!$AR63/(Inputs!$CQ63-Inputs!$CP63+1),0)+IF(DH$4=Inputs!$CL63,Inputs!$BD63,0))</f>
        <v/>
      </c>
      <c r="DI66" s="46" t="str">
        <f>IF(N66="","",IF(AND(DI$4&lt;=Inputs!$CQ63,DI$4&gt;=Inputs!$CP63),Inputs!$AR63/(Inputs!$CQ63-Inputs!$CP63+1),0)+IF(DI$4=Inputs!$CL63,Inputs!$BD63,0))</f>
        <v/>
      </c>
      <c r="DJ66" s="46" t="str">
        <f>IF(O66="","",IF(AND(DJ$4&lt;=Inputs!$CQ63,DJ$4&gt;=Inputs!$CP63),Inputs!$AR63/(Inputs!$CQ63-Inputs!$CP63+1),0)+IF(DJ$4=Inputs!$CL63,Inputs!$BD63,0))</f>
        <v/>
      </c>
      <c r="DK66" s="46" t="str">
        <f>IF(P66="","",IF(AND(DK$4&lt;=Inputs!$CQ63,DK$4&gt;=Inputs!$CP63),Inputs!$AR63/(Inputs!$CQ63-Inputs!$CP63+1),0)+IF(DK$4=Inputs!$CL63,Inputs!$BD63,0))</f>
        <v/>
      </c>
      <c r="DL66" s="46" t="str">
        <f>IF(Q66="","",IF(AND(DL$4&lt;=Inputs!$CQ63,DL$4&gt;=Inputs!$CP63),Inputs!$AR63/(Inputs!$CQ63-Inputs!$CP63+1),0)+IF(DL$4=Inputs!$CL63,Inputs!$BD63,0))</f>
        <v/>
      </c>
      <c r="DM66" s="46" t="str">
        <f>IF(R66="","",IF(AND(DM$4&lt;=Inputs!$CQ63,DM$4&gt;=Inputs!$CP63),Inputs!$AR63/(Inputs!$CQ63-Inputs!$CP63+1),0)+IF(DM$4=Inputs!$CL63,Inputs!$BD63,0))</f>
        <v/>
      </c>
      <c r="DN66" s="46" t="str">
        <f>IF(S66="","",IF(AND(DN$4&lt;=Inputs!$CQ63,DN$4&gt;=Inputs!$CP63),Inputs!$AR63/(Inputs!$CQ63-Inputs!$CP63+1),0)+IF(DN$4=Inputs!$CL63,Inputs!$BD63,0))</f>
        <v/>
      </c>
      <c r="DO66" s="46" t="str">
        <f>IF(T66="","",IF(AND(DO$4&lt;=Inputs!$CQ63,DO$4&gt;=Inputs!$CP63),Inputs!$AR63/(Inputs!$CQ63-Inputs!$CP63+1),0)+IF(DO$4=Inputs!$CL63,Inputs!$BD63,0))</f>
        <v/>
      </c>
      <c r="DP66" s="46" t="str">
        <f>IF(U66="","",IF(AND(DP$4&lt;=Inputs!$CQ63,DP$4&gt;=Inputs!$CP63),Inputs!$AR63/(Inputs!$CQ63-Inputs!$CP63+1),0)+IF(DP$4=Inputs!$CL63,Inputs!$BD63,0))</f>
        <v/>
      </c>
      <c r="DQ66" s="46" t="str">
        <f>IF(V66="","",IF(AND(DQ$4&lt;=Inputs!$CQ63,DQ$4&gt;=Inputs!$CP63),Inputs!$AR63/(Inputs!$CQ63-Inputs!$CP63+1),0)+IF(DQ$4=Inputs!$CL63,Inputs!$BD63,0))</f>
        <v/>
      </c>
      <c r="DR66" s="46" t="str">
        <f>IF(W66="","",IF(AND(DR$4&lt;=Inputs!$CQ63,DR$4&gt;=Inputs!$CP63),Inputs!$AR63/(Inputs!$CQ63-Inputs!$CP63+1),0)+IF(DR$4=Inputs!$CL63,Inputs!$BD63,0))</f>
        <v/>
      </c>
      <c r="DS66" s="46" t="str">
        <f>IF(X66="","",IF(AND(DS$4&lt;=Inputs!$CQ63,DS$4&gt;=Inputs!$CP63),Inputs!$AR63/(Inputs!$CQ63-Inputs!$CP63+1),0)+IF(DS$4=Inputs!$CL63,Inputs!$BD63,0))</f>
        <v/>
      </c>
      <c r="DT66" s="46" t="str">
        <f>IF(Y66="","",IF(AND(DT$4&lt;=Inputs!$CQ63,DT$4&gt;=Inputs!$CP63),Inputs!$AR63/(Inputs!$CQ63-Inputs!$CP63+1),0)+IF(DT$4=Inputs!$CL63,Inputs!$BD63,0))</f>
        <v/>
      </c>
      <c r="DU66" s="46" t="str">
        <f>IF(Z66="","",IF(AND(DU$4&lt;=Inputs!$CQ63,DU$4&gt;=Inputs!$CP63),Inputs!$AR63/(Inputs!$CQ63-Inputs!$CP63+1),0)+IF(DU$4=Inputs!$CL63,Inputs!$BD63,0))</f>
        <v/>
      </c>
      <c r="DV66" s="46" t="str">
        <f>IF(AA66="","",IF(AND(DV$4&lt;=Inputs!$CQ63,DV$4&gt;=Inputs!$CP63),Inputs!$AR63/(Inputs!$CQ63-Inputs!$CP63+1),0)+IF(DV$4=Inputs!$CL63,Inputs!$BD63,0))</f>
        <v/>
      </c>
      <c r="DW66" s="46" t="str">
        <f>IF(AB66="","",IF(AND(DW$4&lt;=Inputs!$CQ63,DW$4&gt;=Inputs!$CP63),Inputs!$AR63/(Inputs!$CQ63-Inputs!$CP63+1),0)+IF(DW$4=Inputs!$CL63,Inputs!$BD63,0))</f>
        <v/>
      </c>
      <c r="DX66" s="46" t="str">
        <f>IF(AC66="","",IF(AND(DX$4&lt;=Inputs!$CQ63,DX$4&gt;=Inputs!$CP63),Inputs!$AR63/(Inputs!$CQ63-Inputs!$CP63+1),0)+IF(DX$4=Inputs!$CL63,Inputs!$BD63,0))</f>
        <v/>
      </c>
      <c r="DY66" s="46" t="str">
        <f>IF(AD66="","",IF(AND(DY$4&lt;=Inputs!$CQ63,DY$4&gt;=Inputs!$CP63),Inputs!$AR63/(Inputs!$CQ63-Inputs!$CP63+1),0)+IF(DY$4=Inputs!$CL63,Inputs!$BD63,0))</f>
        <v/>
      </c>
      <c r="DZ66" s="46" t="str">
        <f t="shared" si="3"/>
        <v/>
      </c>
    </row>
    <row r="67" spans="1:130">
      <c r="A67" s="7" t="str">
        <f>IF(Inputs!A64="","",Inputs!A64)</f>
        <v/>
      </c>
      <c r="B67" t="str">
        <f>IF(Inputs!B64="","",Inputs!B64)</f>
        <v/>
      </c>
      <c r="C67" s="46" t="str">
        <f>IF(Inputs!$B64="","",BO67-CV67)</f>
        <v/>
      </c>
      <c r="D67" s="46" t="str">
        <f>IF(Inputs!$B64="","",BP67-CW67)</f>
        <v/>
      </c>
      <c r="E67" s="46" t="str">
        <f>IF(Inputs!$B64="","",BQ67-CX67)</f>
        <v/>
      </c>
      <c r="F67" s="46" t="str">
        <f>IF(Inputs!$B64="","",BR67-CY67)</f>
        <v/>
      </c>
      <c r="G67" s="46" t="str">
        <f>IF(Inputs!$B64="","",BS67-CZ67)</f>
        <v/>
      </c>
      <c r="H67" s="46" t="str">
        <f>IF(Inputs!$B64="","",BT67-DA67)</f>
        <v/>
      </c>
      <c r="I67" s="46" t="str">
        <f>IF(Inputs!$B64="","",BU67-DB67)</f>
        <v/>
      </c>
      <c r="J67" s="46" t="str">
        <f>IF(Inputs!$B64="","",BV67-DC67)</f>
        <v/>
      </c>
      <c r="K67" s="46" t="str">
        <f>IF(Inputs!$B64="","",BW67-DD67)</f>
        <v/>
      </c>
      <c r="L67" s="46" t="str">
        <f>IF(Inputs!$B64="","",BX67-DE67)</f>
        <v/>
      </c>
      <c r="M67" s="46" t="str">
        <f>IF(Inputs!$B64="","",BY67-DF67)</f>
        <v/>
      </c>
      <c r="N67" s="46" t="str">
        <f>IF(Inputs!$B64="","",BZ67-DG67)</f>
        <v/>
      </c>
      <c r="O67" s="46" t="str">
        <f>IF(Inputs!$B64="","",CA67-DH67)</f>
        <v/>
      </c>
      <c r="P67" s="46" t="str">
        <f>IF(Inputs!$B64="","",CB67-DI67)</f>
        <v/>
      </c>
      <c r="Q67" s="46" t="str">
        <f>IF(Inputs!$B64="","",CC67-DJ67)</f>
        <v/>
      </c>
      <c r="R67" s="46" t="str">
        <f>IF(Inputs!$B64="","",CD67-DK67)</f>
        <v/>
      </c>
      <c r="S67" s="46" t="str">
        <f>IF(Inputs!$B64="","",CE67-DL67)</f>
        <v/>
      </c>
      <c r="T67" s="46" t="str">
        <f>IF(Inputs!$B64="","",CF67-DM67)</f>
        <v/>
      </c>
      <c r="U67" s="46" t="str">
        <f>IF(Inputs!$B64="","",CG67-DN67)</f>
        <v/>
      </c>
      <c r="V67" s="46" t="str">
        <f>IF(Inputs!$B64="","",CH67-DO67)</f>
        <v/>
      </c>
      <c r="W67" s="46" t="str">
        <f>IF(Inputs!$B64="","",CI67-DP67)</f>
        <v/>
      </c>
      <c r="X67" s="46" t="str">
        <f>IF(Inputs!$B64="","",CJ67-DQ67)</f>
        <v/>
      </c>
      <c r="Y67" s="46" t="str">
        <f>IF(Inputs!$B64="","",CK67-DR67)</f>
        <v/>
      </c>
      <c r="Z67" s="46" t="str">
        <f>IF(Inputs!$B64="","",CL67-DS67)</f>
        <v/>
      </c>
      <c r="AA67" s="46" t="str">
        <f>IF(Inputs!$B64="","",CM67-DT67)</f>
        <v/>
      </c>
      <c r="AB67" s="46" t="str">
        <f>IF(Inputs!$B64="","",CN67-DU67)</f>
        <v/>
      </c>
      <c r="AC67" s="46" t="str">
        <f>IF(Inputs!$B64="","",CO67-DV67)</f>
        <v/>
      </c>
      <c r="AD67" s="46" t="str">
        <f>IF(Inputs!$B64="","",CP67-DW67)</f>
        <v/>
      </c>
      <c r="AE67" s="46" t="str">
        <f>IF(Inputs!$B64="","",CQ67-DX67)</f>
        <v/>
      </c>
      <c r="AF67" s="46" t="str">
        <f>IF(Inputs!$B64="","",CR67-DY67)</f>
        <v/>
      </c>
      <c r="AG67" s="50" t="str">
        <f t="shared" si="4"/>
        <v/>
      </c>
      <c r="AH67" s="50"/>
      <c r="AJ67" s="27">
        <f>IF(AND(Inputs!$CO64=0,AJ$4&gt;=Inputs!$CM64),1,IF(AND(AJ$4&gt;=Inputs!$CM64,AJ$4&lt;Inputs!$CN64),1,IF(AND(AJ$4=Inputs!$CN64,AJ$4=Inputs!$CO64),1,IF(OR(AND(AJ$4=Inputs!$CN64+1,Inputs!$CN64=Inputs!$CO64),AND(AJ$4=Inputs!$CN64+2,Inputs!$CN64=Inputs!$CO64)),0,IF(AJ$4=Inputs!$CN64,0.8,IF(AJ$4=Inputs!$CN64+1,0.6,IF(AJ$4=Inputs!$CN64+2,0.4,IF(AJ$4=Inputs!$CO64,0.2,IF(AND(AJ$4&gt;=Inputs!$CL64,AJ$4&lt;Inputs!$CM64),(AJ$4-Inputs!$CL64+1)/(Inputs!$AI64+1),0)))))))))</f>
        <v>0</v>
      </c>
      <c r="AK67" s="27">
        <f>IF(AND(Inputs!$CO64=0,AK$4&gt;=Inputs!$CM64),1,IF(AND(AK$4&gt;=Inputs!$CM64,AK$4&lt;Inputs!$CN64),1,IF(AND(AK$4=Inputs!$CN64,AK$4=Inputs!$CO64),1,IF(OR(AND(AK$4=Inputs!$CN64+1,Inputs!$CN64=Inputs!$CO64),AND(AK$4=Inputs!$CN64+2,Inputs!$CN64=Inputs!$CO64)),0,IF(AK$4=Inputs!$CN64,0.8,IF(AK$4=Inputs!$CN64+1,0.6,IF(AK$4=Inputs!$CN64+2,0.4,IF(AK$4=Inputs!$CO64,0.2,IF(AND(AK$4&gt;=Inputs!$CL64,AK$4&lt;Inputs!$CM64),(AK$4-Inputs!$CL64+1)/(Inputs!$AI64+1),0)))))))))</f>
        <v>0</v>
      </c>
      <c r="AL67" s="27">
        <f>IF(AND(Inputs!$CO64=0,AL$4&gt;=Inputs!$CM64),1,IF(AND(AL$4&gt;=Inputs!$CM64,AL$4&lt;Inputs!$CN64),1,IF(AND(AL$4=Inputs!$CN64,AL$4=Inputs!$CO64),1,IF(OR(AND(AL$4=Inputs!$CN64+1,Inputs!$CN64=Inputs!$CO64),AND(AL$4=Inputs!$CN64+2,Inputs!$CN64=Inputs!$CO64)),0,IF(AL$4=Inputs!$CN64,0.8,IF(AL$4=Inputs!$CN64+1,0.6,IF(AL$4=Inputs!$CN64+2,0.4,IF(AL$4=Inputs!$CO64,0.2,IF(AND(AL$4&gt;=Inputs!$CL64,AL$4&lt;Inputs!$CM64),(AL$4-Inputs!$CL64+1)/(Inputs!$AI64+1),0)))))))))</f>
        <v>0</v>
      </c>
      <c r="AM67" s="27">
        <f>IF(AND(Inputs!$CO64=0,AM$4&gt;=Inputs!$CM64),1,IF(AND(AM$4&gt;=Inputs!$CM64,AM$4&lt;Inputs!$CN64),1,IF(AND(AM$4=Inputs!$CN64,AM$4=Inputs!$CO64),1,IF(OR(AND(AM$4=Inputs!$CN64+1,Inputs!$CN64=Inputs!$CO64),AND(AM$4=Inputs!$CN64+2,Inputs!$CN64=Inputs!$CO64)),0,IF(AM$4=Inputs!$CN64,0.8,IF(AM$4=Inputs!$CN64+1,0.6,IF(AM$4=Inputs!$CN64+2,0.4,IF(AM$4=Inputs!$CO64,0.2,IF(AND(AM$4&gt;=Inputs!$CL64,AM$4&lt;Inputs!$CM64),(AM$4-Inputs!$CL64+1)/(Inputs!$AI64+1),0)))))))))</f>
        <v>0</v>
      </c>
      <c r="AN67" s="27">
        <f>IF(AND(Inputs!$CO64=0,AN$4&gt;=Inputs!$CM64),1,IF(AND(AN$4&gt;=Inputs!$CM64,AN$4&lt;Inputs!$CN64),1,IF(AND(AN$4=Inputs!$CN64,AN$4=Inputs!$CO64),1,IF(OR(AND(AN$4=Inputs!$CN64+1,Inputs!$CN64=Inputs!$CO64),AND(AN$4=Inputs!$CN64+2,Inputs!$CN64=Inputs!$CO64)),0,IF(AN$4=Inputs!$CN64,0.8,IF(AN$4=Inputs!$CN64+1,0.6,IF(AN$4=Inputs!$CN64+2,0.4,IF(AN$4=Inputs!$CO64,0.2,IF(AND(AN$4&gt;=Inputs!$CL64,AN$4&lt;Inputs!$CM64),(AN$4-Inputs!$CL64+1)/(Inputs!$AI64+1),0)))))))))</f>
        <v>0</v>
      </c>
      <c r="AO67" s="27">
        <f>IF(AND(Inputs!$CO64=0,AO$4&gt;=Inputs!$CM64),1,IF(AND(AO$4&gt;=Inputs!$CM64,AO$4&lt;Inputs!$CN64),1,IF(AND(AO$4=Inputs!$CN64,AO$4=Inputs!$CO64),1,IF(OR(AND(AO$4=Inputs!$CN64+1,Inputs!$CN64=Inputs!$CO64),AND(AO$4=Inputs!$CN64+2,Inputs!$CN64=Inputs!$CO64)),0,IF(AO$4=Inputs!$CN64,0.8,IF(AO$4=Inputs!$CN64+1,0.6,IF(AO$4=Inputs!$CN64+2,0.4,IF(AO$4=Inputs!$CO64,0.2,IF(AND(AO$4&gt;=Inputs!$CL64,AO$4&lt;Inputs!$CM64),(AO$4-Inputs!$CL64+1)/(Inputs!$AI64+1),0)))))))))</f>
        <v>0</v>
      </c>
      <c r="AP67" s="27">
        <f>IF(AND(Inputs!$CO64=0,AP$4&gt;=Inputs!$CM64),1,IF(AND(AP$4&gt;=Inputs!$CM64,AP$4&lt;Inputs!$CN64),1,IF(AND(AP$4=Inputs!$CN64,AP$4=Inputs!$CO64),1,IF(OR(AND(AP$4=Inputs!$CN64+1,Inputs!$CN64=Inputs!$CO64),AND(AP$4=Inputs!$CN64+2,Inputs!$CN64=Inputs!$CO64)),0,IF(AP$4=Inputs!$CN64,0.8,IF(AP$4=Inputs!$CN64+1,0.6,IF(AP$4=Inputs!$CN64+2,0.4,IF(AP$4=Inputs!$CO64,0.2,IF(AND(AP$4&gt;=Inputs!$CL64,AP$4&lt;Inputs!$CM64),(AP$4-Inputs!$CL64+1)/(Inputs!$AI64+1),0)))))))))</f>
        <v>0</v>
      </c>
      <c r="AQ67" s="27">
        <f>IF(AND(Inputs!$CO64=0,AQ$4&gt;=Inputs!$CM64),1,IF(AND(AQ$4&gt;=Inputs!$CM64,AQ$4&lt;Inputs!$CN64),1,IF(AND(AQ$4=Inputs!$CN64,AQ$4=Inputs!$CO64),1,IF(OR(AND(AQ$4=Inputs!$CN64+1,Inputs!$CN64=Inputs!$CO64),AND(AQ$4=Inputs!$CN64+2,Inputs!$CN64=Inputs!$CO64)),0,IF(AQ$4=Inputs!$CN64,0.8,IF(AQ$4=Inputs!$CN64+1,0.6,IF(AQ$4=Inputs!$CN64+2,0.4,IF(AQ$4=Inputs!$CO64,0.2,IF(AND(AQ$4&gt;=Inputs!$CL64,AQ$4&lt;Inputs!$CM64),(AQ$4-Inputs!$CL64+1)/(Inputs!$AI64+1),0)))))))))</f>
        <v>0</v>
      </c>
      <c r="AR67" s="27">
        <f>IF(AND(Inputs!$CO64=0,AR$4&gt;=Inputs!$CM64),1,IF(AND(AR$4&gt;=Inputs!$CM64,AR$4&lt;Inputs!$CN64),1,IF(AND(AR$4=Inputs!$CN64,AR$4=Inputs!$CO64),1,IF(OR(AND(AR$4=Inputs!$CN64+1,Inputs!$CN64=Inputs!$CO64),AND(AR$4=Inputs!$CN64+2,Inputs!$CN64=Inputs!$CO64)),0,IF(AR$4=Inputs!$CN64,0.8,IF(AR$4=Inputs!$CN64+1,0.6,IF(AR$4=Inputs!$CN64+2,0.4,IF(AR$4=Inputs!$CO64,0.2,IF(AND(AR$4&gt;=Inputs!$CL64,AR$4&lt;Inputs!$CM64),(AR$4-Inputs!$CL64+1)/(Inputs!$AI64+1),0)))))))))</f>
        <v>0</v>
      </c>
      <c r="AS67" s="27">
        <f>IF(AND(Inputs!$CO64=0,AS$4&gt;=Inputs!$CM64),1,IF(AND(AS$4&gt;=Inputs!$CM64,AS$4&lt;Inputs!$CN64),1,IF(AND(AS$4=Inputs!$CN64,AS$4=Inputs!$CO64),1,IF(OR(AND(AS$4=Inputs!$CN64+1,Inputs!$CN64=Inputs!$CO64),AND(AS$4=Inputs!$CN64+2,Inputs!$CN64=Inputs!$CO64)),0,IF(AS$4=Inputs!$CN64,0.8,IF(AS$4=Inputs!$CN64+1,0.6,IF(AS$4=Inputs!$CN64+2,0.4,IF(AS$4=Inputs!$CO64,0.2,IF(AND(AS$4&gt;=Inputs!$CL64,AS$4&lt;Inputs!$CM64),(AS$4-Inputs!$CL64+1)/(Inputs!$AI64+1),0)))))))))</f>
        <v>0</v>
      </c>
      <c r="AT67" s="27">
        <f>IF(AND(Inputs!$CO64=0,AT$4&gt;=Inputs!$CM64),1,IF(AND(AT$4&gt;=Inputs!$CM64,AT$4&lt;Inputs!$CN64),1,IF(AND(AT$4=Inputs!$CN64,AT$4=Inputs!$CO64),1,IF(OR(AND(AT$4=Inputs!$CN64+1,Inputs!$CN64=Inputs!$CO64),AND(AT$4=Inputs!$CN64+2,Inputs!$CN64=Inputs!$CO64)),0,IF(AT$4=Inputs!$CN64,0.8,IF(AT$4=Inputs!$CN64+1,0.6,IF(AT$4=Inputs!$CN64+2,0.4,IF(AT$4=Inputs!$CO64,0.2,IF(AND(AT$4&gt;=Inputs!$CL64,AT$4&lt;Inputs!$CM64),(AT$4-Inputs!$CL64+1)/(Inputs!$AI64+1),0)))))))))</f>
        <v>0</v>
      </c>
      <c r="AU67" s="27">
        <f>IF(AND(Inputs!$CO64=0,AU$4&gt;=Inputs!$CM64),1,IF(AND(AU$4&gt;=Inputs!$CM64,AU$4&lt;Inputs!$CN64),1,IF(AND(AU$4=Inputs!$CN64,AU$4=Inputs!$CO64),1,IF(OR(AND(AU$4=Inputs!$CN64+1,Inputs!$CN64=Inputs!$CO64),AND(AU$4=Inputs!$CN64+2,Inputs!$CN64=Inputs!$CO64)),0,IF(AU$4=Inputs!$CN64,0.8,IF(AU$4=Inputs!$CN64+1,0.6,IF(AU$4=Inputs!$CN64+2,0.4,IF(AU$4=Inputs!$CO64,0.2,IF(AND(AU$4&gt;=Inputs!$CL64,AU$4&lt;Inputs!$CM64),(AU$4-Inputs!$CL64+1)/(Inputs!$AI64+1),0)))))))))</f>
        <v>0</v>
      </c>
      <c r="AV67" s="27">
        <f>IF(AND(Inputs!$CO64=0,AV$4&gt;=Inputs!$CM64),1,IF(AND(AV$4&gt;=Inputs!$CM64,AV$4&lt;Inputs!$CN64),1,IF(AND(AV$4=Inputs!$CN64,AV$4=Inputs!$CO64),1,IF(OR(AND(AV$4=Inputs!$CN64+1,Inputs!$CN64=Inputs!$CO64),AND(AV$4=Inputs!$CN64+2,Inputs!$CN64=Inputs!$CO64)),0,IF(AV$4=Inputs!$CN64,0.8,IF(AV$4=Inputs!$CN64+1,0.6,IF(AV$4=Inputs!$CN64+2,0.4,IF(AV$4=Inputs!$CO64,0.2,IF(AND(AV$4&gt;=Inputs!$CL64,AV$4&lt;Inputs!$CM64),(AV$4-Inputs!$CL64+1)/(Inputs!$AI64+1),0)))))))))</f>
        <v>0</v>
      </c>
      <c r="AW67" s="27">
        <f>IF(AND(Inputs!$CO64=0,AW$4&gt;=Inputs!$CM64),1,IF(AND(AW$4&gt;=Inputs!$CM64,AW$4&lt;Inputs!$CN64),1,IF(AND(AW$4=Inputs!$CN64,AW$4=Inputs!$CO64),1,IF(OR(AND(AW$4=Inputs!$CN64+1,Inputs!$CN64=Inputs!$CO64),AND(AW$4=Inputs!$CN64+2,Inputs!$CN64=Inputs!$CO64)),0,IF(AW$4=Inputs!$CN64,0.8,IF(AW$4=Inputs!$CN64+1,0.6,IF(AW$4=Inputs!$CN64+2,0.4,IF(AW$4=Inputs!$CO64,0.2,IF(AND(AW$4&gt;=Inputs!$CL64,AW$4&lt;Inputs!$CM64),(AW$4-Inputs!$CL64+1)/(Inputs!$AI64+1),0)))))))))</f>
        <v>0</v>
      </c>
      <c r="AX67" s="27">
        <f>IF(AND(Inputs!$CO64=0,AX$4&gt;=Inputs!$CM64),1,IF(AND(AX$4&gt;=Inputs!$CM64,AX$4&lt;Inputs!$CN64),1,IF(AND(AX$4=Inputs!$CN64,AX$4=Inputs!$CO64),1,IF(OR(AND(AX$4=Inputs!$CN64+1,Inputs!$CN64=Inputs!$CO64),AND(AX$4=Inputs!$CN64+2,Inputs!$CN64=Inputs!$CO64)),0,IF(AX$4=Inputs!$CN64,0.8,IF(AX$4=Inputs!$CN64+1,0.6,IF(AX$4=Inputs!$CN64+2,0.4,IF(AX$4=Inputs!$CO64,0.2,IF(AND(AX$4&gt;=Inputs!$CL64,AX$4&lt;Inputs!$CM64),(AX$4-Inputs!$CL64+1)/(Inputs!$AI64+1),0)))))))))</f>
        <v>0</v>
      </c>
      <c r="AY67" s="27">
        <f>IF(AND(Inputs!$CO64=0,AY$4&gt;=Inputs!$CM64),1,IF(AND(AY$4&gt;=Inputs!$CM64,AY$4&lt;Inputs!$CN64),1,IF(AND(AY$4=Inputs!$CN64,AY$4=Inputs!$CO64),1,IF(OR(AND(AY$4=Inputs!$CN64+1,Inputs!$CN64=Inputs!$CO64),AND(AY$4=Inputs!$CN64+2,Inputs!$CN64=Inputs!$CO64)),0,IF(AY$4=Inputs!$CN64,0.8,IF(AY$4=Inputs!$CN64+1,0.6,IF(AY$4=Inputs!$CN64+2,0.4,IF(AY$4=Inputs!$CO64,0.2,IF(AND(AY$4&gt;=Inputs!$CL64,AY$4&lt;Inputs!$CM64),(AY$4-Inputs!$CL64+1)/(Inputs!$AI64+1),0)))))))))</f>
        <v>0</v>
      </c>
      <c r="AZ67" s="27">
        <f>IF(AND(Inputs!$CO64=0,AZ$4&gt;=Inputs!$CM64),1,IF(AND(AZ$4&gt;=Inputs!$CM64,AZ$4&lt;Inputs!$CN64),1,IF(AND(AZ$4=Inputs!$CN64,AZ$4=Inputs!$CO64),1,IF(OR(AND(AZ$4=Inputs!$CN64+1,Inputs!$CN64=Inputs!$CO64),AND(AZ$4=Inputs!$CN64+2,Inputs!$CN64=Inputs!$CO64)),0,IF(AZ$4=Inputs!$CN64,0.8,IF(AZ$4=Inputs!$CN64+1,0.6,IF(AZ$4=Inputs!$CN64+2,0.4,IF(AZ$4=Inputs!$CO64,0.2,IF(AND(AZ$4&gt;=Inputs!$CL64,AZ$4&lt;Inputs!$CM64),(AZ$4-Inputs!$CL64+1)/(Inputs!$AI64+1),0)))))))))</f>
        <v>0</v>
      </c>
      <c r="BA67" s="27">
        <f>IF(AND(Inputs!$CO64=0,BA$4&gt;=Inputs!$CM64),1,IF(AND(BA$4&gt;=Inputs!$CM64,BA$4&lt;Inputs!$CN64),1,IF(AND(BA$4=Inputs!$CN64,BA$4=Inputs!$CO64),1,IF(OR(AND(BA$4=Inputs!$CN64+1,Inputs!$CN64=Inputs!$CO64),AND(BA$4=Inputs!$CN64+2,Inputs!$CN64=Inputs!$CO64)),0,IF(BA$4=Inputs!$CN64,0.8,IF(BA$4=Inputs!$CN64+1,0.6,IF(BA$4=Inputs!$CN64+2,0.4,IF(BA$4=Inputs!$CO64,0.2,IF(AND(BA$4&gt;=Inputs!$CL64,BA$4&lt;Inputs!$CM64),(BA$4-Inputs!$CL64+1)/(Inputs!$AI64+1),0)))))))))</f>
        <v>0</v>
      </c>
      <c r="BB67" s="27">
        <f>IF(AND(Inputs!$CO64=0,BB$4&gt;=Inputs!$CM64),1,IF(AND(BB$4&gt;=Inputs!$CM64,BB$4&lt;Inputs!$CN64),1,IF(AND(BB$4=Inputs!$CN64,BB$4=Inputs!$CO64),1,IF(OR(AND(BB$4=Inputs!$CN64+1,Inputs!$CN64=Inputs!$CO64),AND(BB$4=Inputs!$CN64+2,Inputs!$CN64=Inputs!$CO64)),0,IF(BB$4=Inputs!$CN64,0.8,IF(BB$4=Inputs!$CN64+1,0.6,IF(BB$4=Inputs!$CN64+2,0.4,IF(BB$4=Inputs!$CO64,0.2,IF(AND(BB$4&gt;=Inputs!$CL64,BB$4&lt;Inputs!$CM64),(BB$4-Inputs!$CL64+1)/(Inputs!$AI64+1),0)))))))))</f>
        <v>0</v>
      </c>
      <c r="BC67" s="27">
        <f>IF(AND(Inputs!$CO64=0,BC$4&gt;=Inputs!$CM64),1,IF(AND(BC$4&gt;=Inputs!$CM64,BC$4&lt;Inputs!$CN64),1,IF(AND(BC$4=Inputs!$CN64,BC$4=Inputs!$CO64),1,IF(OR(AND(BC$4=Inputs!$CN64+1,Inputs!$CN64=Inputs!$CO64),AND(BC$4=Inputs!$CN64+2,Inputs!$CN64=Inputs!$CO64)),0,IF(BC$4=Inputs!$CN64,0.8,IF(BC$4=Inputs!$CN64+1,0.6,IF(BC$4=Inputs!$CN64+2,0.4,IF(BC$4=Inputs!$CO64,0.2,IF(AND(BC$4&gt;=Inputs!$CL64,BC$4&lt;Inputs!$CM64),(BC$4-Inputs!$CL64+1)/(Inputs!$AI64+1),0)))))))))</f>
        <v>0</v>
      </c>
      <c r="BD67" s="27">
        <f>IF(AND(Inputs!$CO64=0,BD$4&gt;=Inputs!$CM64),1,IF(AND(BD$4&gt;=Inputs!$CM64,BD$4&lt;Inputs!$CN64),1,IF(AND(BD$4=Inputs!$CN64,BD$4=Inputs!$CO64),1,IF(OR(AND(BD$4=Inputs!$CN64+1,Inputs!$CN64=Inputs!$CO64),AND(BD$4=Inputs!$CN64+2,Inputs!$CN64=Inputs!$CO64)),0,IF(BD$4=Inputs!$CN64,0.8,IF(BD$4=Inputs!$CN64+1,0.6,IF(BD$4=Inputs!$CN64+2,0.4,IF(BD$4=Inputs!$CO64,0.2,IF(AND(BD$4&gt;=Inputs!$CL64,BD$4&lt;Inputs!$CM64),(BD$4-Inputs!$CL64+1)/(Inputs!$AI64+1),0)))))))))</f>
        <v>0</v>
      </c>
      <c r="BE67" s="27">
        <f>IF(AND(Inputs!$CO64=0,BE$4&gt;=Inputs!$CM64),1,IF(AND(BE$4&gt;=Inputs!$CM64,BE$4&lt;Inputs!$CN64),1,IF(AND(BE$4=Inputs!$CN64,BE$4=Inputs!$CO64),1,IF(OR(AND(BE$4=Inputs!$CN64+1,Inputs!$CN64=Inputs!$CO64),AND(BE$4=Inputs!$CN64+2,Inputs!$CN64=Inputs!$CO64)),0,IF(BE$4=Inputs!$CN64,0.8,IF(BE$4=Inputs!$CN64+1,0.6,IF(BE$4=Inputs!$CN64+2,0.4,IF(BE$4=Inputs!$CO64,0.2,IF(AND(BE$4&gt;=Inputs!$CL64,BE$4&lt;Inputs!$CM64),(BE$4-Inputs!$CL64+1)/(Inputs!$AI64+1),0)))))))))</f>
        <v>0</v>
      </c>
      <c r="BF67" s="27">
        <f>IF(AND(Inputs!$CO64=0,BF$4&gt;=Inputs!$CM64),1,IF(AND(BF$4&gt;=Inputs!$CM64,BF$4&lt;Inputs!$CN64),1,IF(AND(BF$4=Inputs!$CN64,BF$4=Inputs!$CO64),1,IF(OR(AND(BF$4=Inputs!$CN64+1,Inputs!$CN64=Inputs!$CO64),AND(BF$4=Inputs!$CN64+2,Inputs!$CN64=Inputs!$CO64)),0,IF(BF$4=Inputs!$CN64,0.8,IF(BF$4=Inputs!$CN64+1,0.6,IF(BF$4=Inputs!$CN64+2,0.4,IF(BF$4=Inputs!$CO64,0.2,IF(AND(BF$4&gt;=Inputs!$CL64,BF$4&lt;Inputs!$CM64),(BF$4-Inputs!$CL64+1)/(Inputs!$AI64+1),0)))))))))</f>
        <v>0</v>
      </c>
      <c r="BG67" s="27">
        <f>IF(AND(Inputs!$CO64=0,BG$4&gt;=Inputs!$CM64),1,IF(AND(BG$4&gt;=Inputs!$CM64,BG$4&lt;Inputs!$CN64),1,IF(AND(BG$4=Inputs!$CN64,BG$4=Inputs!$CO64),1,IF(OR(AND(BG$4=Inputs!$CN64+1,Inputs!$CN64=Inputs!$CO64),AND(BG$4=Inputs!$CN64+2,Inputs!$CN64=Inputs!$CO64)),0,IF(BG$4=Inputs!$CN64,0.8,IF(BG$4=Inputs!$CN64+1,0.6,IF(BG$4=Inputs!$CN64+2,0.4,IF(BG$4=Inputs!$CO64,0.2,IF(AND(BG$4&gt;=Inputs!$CL64,BG$4&lt;Inputs!$CM64),(BG$4-Inputs!$CL64+1)/(Inputs!$AI64+1),0)))))))))</f>
        <v>0</v>
      </c>
      <c r="BH67" s="27">
        <f>IF(AND(Inputs!$CO64=0,BH$4&gt;=Inputs!$CM64),1,IF(AND(BH$4&gt;=Inputs!$CM64,BH$4&lt;Inputs!$CN64),1,IF(AND(BH$4=Inputs!$CN64,BH$4=Inputs!$CO64),1,IF(OR(AND(BH$4=Inputs!$CN64+1,Inputs!$CN64=Inputs!$CO64),AND(BH$4=Inputs!$CN64+2,Inputs!$CN64=Inputs!$CO64)),0,IF(BH$4=Inputs!$CN64,0.8,IF(BH$4=Inputs!$CN64+1,0.6,IF(BH$4=Inputs!$CN64+2,0.4,IF(BH$4=Inputs!$CO64,0.2,IF(AND(BH$4&gt;=Inputs!$CL64,BH$4&lt;Inputs!$CM64),(BH$4-Inputs!$CL64+1)/(Inputs!$AI64+1),0)))))))))</f>
        <v>0</v>
      </c>
      <c r="BI67" s="27">
        <f>IF(AND(Inputs!$CO64=0,BI$4&gt;=Inputs!$CM64),1,IF(AND(BI$4&gt;=Inputs!$CM64,BI$4&lt;Inputs!$CN64),1,IF(AND(BI$4=Inputs!$CN64,BI$4=Inputs!$CO64),1,IF(OR(AND(BI$4=Inputs!$CN64+1,Inputs!$CN64=Inputs!$CO64),AND(BI$4=Inputs!$CN64+2,Inputs!$CN64=Inputs!$CO64)),0,IF(BI$4=Inputs!$CN64,0.8,IF(BI$4=Inputs!$CN64+1,0.6,IF(BI$4=Inputs!$CN64+2,0.4,IF(BI$4=Inputs!$CO64,0.2,IF(AND(BI$4&gt;=Inputs!$CL64,BI$4&lt;Inputs!$CM64),(BI$4-Inputs!$CL64+1)/(Inputs!$AI64+1),0)))))))))</f>
        <v>0</v>
      </c>
      <c r="BJ67" s="27">
        <f>IF(AND(Inputs!$CO64=0,BJ$4&gt;=Inputs!$CM64),1,IF(AND(BJ$4&gt;=Inputs!$CM64,BJ$4&lt;Inputs!$CN64),1,IF(AND(BJ$4=Inputs!$CN64,BJ$4=Inputs!$CO64),1,IF(OR(AND(BJ$4=Inputs!$CN64+1,Inputs!$CN64=Inputs!$CO64),AND(BJ$4=Inputs!$CN64+2,Inputs!$CN64=Inputs!$CO64)),0,IF(BJ$4=Inputs!$CN64,0.8,IF(BJ$4=Inputs!$CN64+1,0.6,IF(BJ$4=Inputs!$CN64+2,0.4,IF(BJ$4=Inputs!$CO64,0.2,IF(AND(BJ$4&gt;=Inputs!$CL64,BJ$4&lt;Inputs!$CM64),(BJ$4-Inputs!$CL64+1)/(Inputs!$AI64+1),0)))))))))</f>
        <v>0</v>
      </c>
      <c r="BK67" s="27">
        <f>IF(AND(Inputs!$CO64=0,BK$4&gt;=Inputs!$CM64),1,IF(AND(BK$4&gt;=Inputs!$CM64,BK$4&lt;Inputs!$CN64),1,IF(AND(BK$4=Inputs!$CN64,BK$4=Inputs!$CO64),1,IF(OR(AND(BK$4=Inputs!$CN64+1,Inputs!$CN64=Inputs!$CO64),AND(BK$4=Inputs!$CN64+2,Inputs!$CN64=Inputs!$CO64)),0,IF(BK$4=Inputs!$CN64,0.8,IF(BK$4=Inputs!$CN64+1,0.6,IF(BK$4=Inputs!$CN64+2,0.4,IF(BK$4=Inputs!$CO64,0.2,IF(AND(BK$4&gt;=Inputs!$CL64,BK$4&lt;Inputs!$CM64),(BK$4-Inputs!$CL64+1)/(Inputs!$AI64+1),0)))))))))</f>
        <v>0</v>
      </c>
      <c r="BL67" s="27">
        <f>IF(AND(Inputs!$CO64=0,BL$4&gt;=Inputs!$CM64),1,IF(AND(BL$4&gt;=Inputs!$CM64,BL$4&lt;Inputs!$CN64),1,IF(AND(BL$4=Inputs!$CN64,BL$4=Inputs!$CO64),1,IF(OR(AND(BL$4=Inputs!$CN64+1,Inputs!$CN64=Inputs!$CO64),AND(BL$4=Inputs!$CN64+2,Inputs!$CN64=Inputs!$CO64)),0,IF(BL$4=Inputs!$CN64,0.8,IF(BL$4=Inputs!$CN64+1,0.6,IF(BL$4=Inputs!$CN64+2,0.4,IF(BL$4=Inputs!$CO64,0.2,IF(AND(BL$4&gt;=Inputs!$CL64,BL$4&lt;Inputs!$CM64),(BL$4-Inputs!$CL64+1)/(Inputs!$AI64+1),0)))))))))</f>
        <v>0</v>
      </c>
      <c r="BM67" s="27">
        <f>IF(AND(Inputs!$CO64=0,BM$4&gt;=Inputs!$CM64),1,IF(AND(BM$4&gt;=Inputs!$CM64,BM$4&lt;Inputs!$CN64),1,IF(AND(BM$4=Inputs!$CN64,BM$4=Inputs!$CO64),1,IF(OR(AND(BM$4=Inputs!$CN64+1,Inputs!$CN64=Inputs!$CO64),AND(BM$4=Inputs!$CN64+2,Inputs!$CN64=Inputs!$CO64)),0,IF(BM$4=Inputs!$CN64,0.8,IF(BM$4=Inputs!$CN64+1,0.6,IF(BM$4=Inputs!$CN64+2,0.4,IF(BM$4=Inputs!$CO64,0.2,IF(AND(BM$4&gt;=Inputs!$CL64,BM$4&lt;Inputs!$CM64),(BM$4-Inputs!$CL64+1)/(Inputs!$AI64+1),0)))))))))</f>
        <v>0</v>
      </c>
      <c r="BO67" s="46" t="str">
        <f>IF(Inputs!$B64="","",(ROUND(Inputs!$BC64*AJ67,0)))</f>
        <v/>
      </c>
      <c r="BP67" s="46" t="str">
        <f>IF(Inputs!$B64="","",(ROUND(Inputs!$BC64*AK67,0)))</f>
        <v/>
      </c>
      <c r="BQ67" s="46" t="str">
        <f>IF(Inputs!$B64="","",(ROUND(Inputs!$BC64*AL67,0)))</f>
        <v/>
      </c>
      <c r="BR67" s="46" t="str">
        <f>IF(Inputs!$B64="","",(ROUND(Inputs!$BC64*AM67,0)))</f>
        <v/>
      </c>
      <c r="BS67" s="46" t="str">
        <f>IF(Inputs!$B64="","",(ROUND(Inputs!$BC64*AN67,0)))</f>
        <v/>
      </c>
      <c r="BT67" s="46" t="str">
        <f>IF(Inputs!$B64="","",(ROUND(Inputs!$BC64*AO67,0)))</f>
        <v/>
      </c>
      <c r="BU67" s="46" t="str">
        <f>IF(Inputs!$B64="","",(ROUND(Inputs!$BC64*AP67,0)))</f>
        <v/>
      </c>
      <c r="BV67" s="46" t="str">
        <f>IF(Inputs!$B64="","",(ROUND(Inputs!$BC64*AQ67,0)))</f>
        <v/>
      </c>
      <c r="BW67" s="46" t="str">
        <f>IF(Inputs!$B64="","",(ROUND(Inputs!$BC64*AR67,0)))</f>
        <v/>
      </c>
      <c r="BX67" s="46" t="str">
        <f>IF(Inputs!$B64="","",(ROUND(Inputs!$BC64*AS67,0)))</f>
        <v/>
      </c>
      <c r="BY67" s="46" t="str">
        <f>IF(Inputs!$B64="","",(ROUND(Inputs!$BC64*AT67,0)))</f>
        <v/>
      </c>
      <c r="BZ67" s="46" t="str">
        <f>IF(Inputs!$B64="","",(ROUND(Inputs!$BC64*AU67,0)))</f>
        <v/>
      </c>
      <c r="CA67" s="46" t="str">
        <f>IF(Inputs!$B64="","",(ROUND(Inputs!$BC64*AV67,0)))</f>
        <v/>
      </c>
      <c r="CB67" s="46" t="str">
        <f>IF(Inputs!$B64="","",(ROUND(Inputs!$BC64*AW67,0)))</f>
        <v/>
      </c>
      <c r="CC67" s="46" t="str">
        <f>IF(Inputs!$B64="","",(ROUND(Inputs!$BC64*AX67,0)))</f>
        <v/>
      </c>
      <c r="CD67" s="46" t="str">
        <f>IF(Inputs!$B64="","",(ROUND(Inputs!$BC64*AY67,0)))</f>
        <v/>
      </c>
      <c r="CE67" s="46" t="str">
        <f>IF(Inputs!$B64="","",(ROUND(Inputs!$BC64*AZ67,0)))</f>
        <v/>
      </c>
      <c r="CF67" s="46" t="str">
        <f>IF(Inputs!$B64="","",(ROUND(Inputs!$BC64*BA67,0)))</f>
        <v/>
      </c>
      <c r="CG67" s="46" t="str">
        <f>IF(Inputs!$B64="","",(ROUND(Inputs!$BC64*BB67,0)))</f>
        <v/>
      </c>
      <c r="CH67" s="46" t="str">
        <f>IF(Inputs!$B64="","",(ROUND(Inputs!$BC64*BC67,0)))</f>
        <v/>
      </c>
      <c r="CI67" s="46" t="str">
        <f>IF(Inputs!$B64="","",(ROUND(Inputs!$BC64*BD67,0)))</f>
        <v/>
      </c>
      <c r="CJ67" s="46" t="str">
        <f>IF(Inputs!$B64="","",(ROUND(Inputs!$BC64*BE67,0)))</f>
        <v/>
      </c>
      <c r="CK67" s="46" t="str">
        <f>IF(Inputs!$B64="","",(ROUND(Inputs!$BC64*BF67,0)))</f>
        <v/>
      </c>
      <c r="CL67" s="46" t="str">
        <f>IF(Inputs!$B64="","",(ROUND(Inputs!$BC64*BG67,0)))</f>
        <v/>
      </c>
      <c r="CM67" s="46" t="str">
        <f>IF(Inputs!$B64="","",(ROUND(Inputs!$BC64*BH67,0)))</f>
        <v/>
      </c>
      <c r="CN67" s="46" t="str">
        <f>IF(Inputs!$B64="","",(ROUND(Inputs!$BC64*BI67,0)))</f>
        <v/>
      </c>
      <c r="CO67" s="46" t="str">
        <f>IF(Inputs!$B64="","",(ROUND(Inputs!$BC64*BJ67,0)))</f>
        <v/>
      </c>
      <c r="CP67" s="46" t="str">
        <f>IF(Inputs!$B64="","",(ROUND(Inputs!$BC64*BK67,0)))</f>
        <v/>
      </c>
      <c r="CQ67" s="46" t="str">
        <f>IF(Inputs!$B64="","",(ROUND(Inputs!$BC64*BL67,0)))</f>
        <v/>
      </c>
      <c r="CR67" s="46" t="str">
        <f>IF(Inputs!$B64="","",(ROUND(Inputs!$BC64*BM67,0)))</f>
        <v/>
      </c>
      <c r="CV67" s="46" t="str">
        <f>IF(A67="","",IF(AND(CV$4&lt;=Inputs!$CQ64,CV$4&gt;=Inputs!$CP64),Inputs!$AR64/(Inputs!$CQ64-Inputs!$CP64+1),0)+IF(CV$4=Inputs!$CL64,Inputs!$BD64,0))</f>
        <v/>
      </c>
      <c r="CW67" s="46" t="str">
        <f>IF(B67="","",IF(AND(CW$4&lt;=Inputs!$CQ64,CW$4&gt;=Inputs!$CP64),Inputs!$AR64/(Inputs!$CQ64-Inputs!$CP64+1),0)+IF(CW$4=Inputs!$CL64,Inputs!$BD64,0))</f>
        <v/>
      </c>
      <c r="CX67" s="46" t="str">
        <f>IF(C67="","",IF(AND(CX$4&lt;=Inputs!$CQ64,CX$4&gt;=Inputs!$CP64),Inputs!$AR64/(Inputs!$CQ64-Inputs!$CP64+1),0)+IF(CX$4=Inputs!$CL64,Inputs!$BD64,0))</f>
        <v/>
      </c>
      <c r="CY67" s="46" t="str">
        <f>IF(D67="","",IF(AND(CY$4&lt;=Inputs!$CQ64,CY$4&gt;=Inputs!$CP64),Inputs!$AR64/(Inputs!$CQ64-Inputs!$CP64+1),0)+IF(CY$4=Inputs!$CL64,Inputs!$BD64,0))</f>
        <v/>
      </c>
      <c r="CZ67" s="46" t="str">
        <f>IF(E67="","",IF(AND(CZ$4&lt;=Inputs!$CQ64,CZ$4&gt;=Inputs!$CP64),Inputs!$AR64/(Inputs!$CQ64-Inputs!$CP64+1),0)+IF(CZ$4=Inputs!$CL64,Inputs!$BD64,0))</f>
        <v/>
      </c>
      <c r="DA67" s="46" t="str">
        <f>IF(F67="","",IF(AND(DA$4&lt;=Inputs!$CQ64,DA$4&gt;=Inputs!$CP64),Inputs!$AR64/(Inputs!$CQ64-Inputs!$CP64+1),0)+IF(DA$4=Inputs!$CL64,Inputs!$BD64,0))</f>
        <v/>
      </c>
      <c r="DB67" s="46" t="str">
        <f>IF(G67="","",IF(AND(DB$4&lt;=Inputs!$CQ64,DB$4&gt;=Inputs!$CP64),Inputs!$AR64/(Inputs!$CQ64-Inputs!$CP64+1),0)+IF(DB$4=Inputs!$CL64,Inputs!$BD64,0))</f>
        <v/>
      </c>
      <c r="DC67" s="46" t="str">
        <f>IF(H67="","",IF(AND(DC$4&lt;=Inputs!$CQ64,DC$4&gt;=Inputs!$CP64),Inputs!$AR64/(Inputs!$CQ64-Inputs!$CP64+1),0)+IF(DC$4=Inputs!$CL64,Inputs!$BD64,0))</f>
        <v/>
      </c>
      <c r="DD67" s="46" t="str">
        <f>IF(I67="","",IF(AND(DD$4&lt;=Inputs!$CQ64,DD$4&gt;=Inputs!$CP64),Inputs!$AR64/(Inputs!$CQ64-Inputs!$CP64+1),0)+IF(DD$4=Inputs!$CL64,Inputs!$BD64,0))</f>
        <v/>
      </c>
      <c r="DE67" s="46" t="str">
        <f>IF(J67="","",IF(AND(DE$4&lt;=Inputs!$CQ64,DE$4&gt;=Inputs!$CP64),Inputs!$AR64/(Inputs!$CQ64-Inputs!$CP64+1),0)+IF(DE$4=Inputs!$CL64,Inputs!$BD64,0))</f>
        <v/>
      </c>
      <c r="DF67" s="46" t="str">
        <f>IF(K67="","",IF(AND(DF$4&lt;=Inputs!$CQ64,DF$4&gt;=Inputs!$CP64),Inputs!$AR64/(Inputs!$CQ64-Inputs!$CP64+1),0)+IF(DF$4=Inputs!$CL64,Inputs!$BD64,0))</f>
        <v/>
      </c>
      <c r="DG67" s="46" t="str">
        <f>IF(L67="","",IF(AND(DG$4&lt;=Inputs!$CQ64,DG$4&gt;=Inputs!$CP64),Inputs!$AR64/(Inputs!$CQ64-Inputs!$CP64+1),0)+IF(DG$4=Inputs!$CL64,Inputs!$BD64,0))</f>
        <v/>
      </c>
      <c r="DH67" s="46" t="str">
        <f>IF(M67="","",IF(AND(DH$4&lt;=Inputs!$CQ64,DH$4&gt;=Inputs!$CP64),Inputs!$AR64/(Inputs!$CQ64-Inputs!$CP64+1),0)+IF(DH$4=Inputs!$CL64,Inputs!$BD64,0))</f>
        <v/>
      </c>
      <c r="DI67" s="46" t="str">
        <f>IF(N67="","",IF(AND(DI$4&lt;=Inputs!$CQ64,DI$4&gt;=Inputs!$CP64),Inputs!$AR64/(Inputs!$CQ64-Inputs!$CP64+1),0)+IF(DI$4=Inputs!$CL64,Inputs!$BD64,0))</f>
        <v/>
      </c>
      <c r="DJ67" s="46" t="str">
        <f>IF(O67="","",IF(AND(DJ$4&lt;=Inputs!$CQ64,DJ$4&gt;=Inputs!$CP64),Inputs!$AR64/(Inputs!$CQ64-Inputs!$CP64+1),0)+IF(DJ$4=Inputs!$CL64,Inputs!$BD64,0))</f>
        <v/>
      </c>
      <c r="DK67" s="46" t="str">
        <f>IF(P67="","",IF(AND(DK$4&lt;=Inputs!$CQ64,DK$4&gt;=Inputs!$CP64),Inputs!$AR64/(Inputs!$CQ64-Inputs!$CP64+1),0)+IF(DK$4=Inputs!$CL64,Inputs!$BD64,0))</f>
        <v/>
      </c>
      <c r="DL67" s="46" t="str">
        <f>IF(Q67="","",IF(AND(DL$4&lt;=Inputs!$CQ64,DL$4&gt;=Inputs!$CP64),Inputs!$AR64/(Inputs!$CQ64-Inputs!$CP64+1),0)+IF(DL$4=Inputs!$CL64,Inputs!$BD64,0))</f>
        <v/>
      </c>
      <c r="DM67" s="46" t="str">
        <f>IF(R67="","",IF(AND(DM$4&lt;=Inputs!$CQ64,DM$4&gt;=Inputs!$CP64),Inputs!$AR64/(Inputs!$CQ64-Inputs!$CP64+1),0)+IF(DM$4=Inputs!$CL64,Inputs!$BD64,0))</f>
        <v/>
      </c>
      <c r="DN67" s="46" t="str">
        <f>IF(S67="","",IF(AND(DN$4&lt;=Inputs!$CQ64,DN$4&gt;=Inputs!$CP64),Inputs!$AR64/(Inputs!$CQ64-Inputs!$CP64+1),0)+IF(DN$4=Inputs!$CL64,Inputs!$BD64,0))</f>
        <v/>
      </c>
      <c r="DO67" s="46" t="str">
        <f>IF(T67="","",IF(AND(DO$4&lt;=Inputs!$CQ64,DO$4&gt;=Inputs!$CP64),Inputs!$AR64/(Inputs!$CQ64-Inputs!$CP64+1),0)+IF(DO$4=Inputs!$CL64,Inputs!$BD64,0))</f>
        <v/>
      </c>
      <c r="DP67" s="46" t="str">
        <f>IF(U67="","",IF(AND(DP$4&lt;=Inputs!$CQ64,DP$4&gt;=Inputs!$CP64),Inputs!$AR64/(Inputs!$CQ64-Inputs!$CP64+1),0)+IF(DP$4=Inputs!$CL64,Inputs!$BD64,0))</f>
        <v/>
      </c>
      <c r="DQ67" s="46" t="str">
        <f>IF(V67="","",IF(AND(DQ$4&lt;=Inputs!$CQ64,DQ$4&gt;=Inputs!$CP64),Inputs!$AR64/(Inputs!$CQ64-Inputs!$CP64+1),0)+IF(DQ$4=Inputs!$CL64,Inputs!$BD64,0))</f>
        <v/>
      </c>
      <c r="DR67" s="46" t="str">
        <f>IF(W67="","",IF(AND(DR$4&lt;=Inputs!$CQ64,DR$4&gt;=Inputs!$CP64),Inputs!$AR64/(Inputs!$CQ64-Inputs!$CP64+1),0)+IF(DR$4=Inputs!$CL64,Inputs!$BD64,0))</f>
        <v/>
      </c>
      <c r="DS67" s="46" t="str">
        <f>IF(X67="","",IF(AND(DS$4&lt;=Inputs!$CQ64,DS$4&gt;=Inputs!$CP64),Inputs!$AR64/(Inputs!$CQ64-Inputs!$CP64+1),0)+IF(DS$4=Inputs!$CL64,Inputs!$BD64,0))</f>
        <v/>
      </c>
      <c r="DT67" s="46" t="str">
        <f>IF(Y67="","",IF(AND(DT$4&lt;=Inputs!$CQ64,DT$4&gt;=Inputs!$CP64),Inputs!$AR64/(Inputs!$CQ64-Inputs!$CP64+1),0)+IF(DT$4=Inputs!$CL64,Inputs!$BD64,0))</f>
        <v/>
      </c>
      <c r="DU67" s="46" t="str">
        <f>IF(Z67="","",IF(AND(DU$4&lt;=Inputs!$CQ64,DU$4&gt;=Inputs!$CP64),Inputs!$AR64/(Inputs!$CQ64-Inputs!$CP64+1),0)+IF(DU$4=Inputs!$CL64,Inputs!$BD64,0))</f>
        <v/>
      </c>
      <c r="DV67" s="46" t="str">
        <f>IF(AA67="","",IF(AND(DV$4&lt;=Inputs!$CQ64,DV$4&gt;=Inputs!$CP64),Inputs!$AR64/(Inputs!$CQ64-Inputs!$CP64+1),0)+IF(DV$4=Inputs!$CL64,Inputs!$BD64,0))</f>
        <v/>
      </c>
      <c r="DW67" s="46" t="str">
        <f>IF(AB67="","",IF(AND(DW$4&lt;=Inputs!$CQ64,DW$4&gt;=Inputs!$CP64),Inputs!$AR64/(Inputs!$CQ64-Inputs!$CP64+1),0)+IF(DW$4=Inputs!$CL64,Inputs!$BD64,0))</f>
        <v/>
      </c>
      <c r="DX67" s="46" t="str">
        <f>IF(AC67="","",IF(AND(DX$4&lt;=Inputs!$CQ64,DX$4&gt;=Inputs!$CP64),Inputs!$AR64/(Inputs!$CQ64-Inputs!$CP64+1),0)+IF(DX$4=Inputs!$CL64,Inputs!$BD64,0))</f>
        <v/>
      </c>
      <c r="DY67" s="46" t="str">
        <f>IF(AD67="","",IF(AND(DY$4&lt;=Inputs!$CQ64,DY$4&gt;=Inputs!$CP64),Inputs!$AR64/(Inputs!$CQ64-Inputs!$CP64+1),0)+IF(DY$4=Inputs!$CL64,Inputs!$BD64,0))</f>
        <v/>
      </c>
      <c r="DZ67" s="46" t="str">
        <f t="shared" si="3"/>
        <v/>
      </c>
    </row>
    <row r="68" spans="1:130">
      <c r="A68" s="7" t="str">
        <f>IF(Inputs!A65="","",Inputs!A65)</f>
        <v/>
      </c>
      <c r="B68" t="str">
        <f>IF(Inputs!B65="","",Inputs!B65)</f>
        <v/>
      </c>
      <c r="C68" s="46" t="str">
        <f>IF(Inputs!$B65="","",BO68-CV68)</f>
        <v/>
      </c>
      <c r="D68" s="46" t="str">
        <f>IF(Inputs!$B65="","",BP68-CW68)</f>
        <v/>
      </c>
      <c r="E68" s="46" t="str">
        <f>IF(Inputs!$B65="","",BQ68-CX68)</f>
        <v/>
      </c>
      <c r="F68" s="46" t="str">
        <f>IF(Inputs!$B65="","",BR68-CY68)</f>
        <v/>
      </c>
      <c r="G68" s="46" t="str">
        <f>IF(Inputs!$B65="","",BS68-CZ68)</f>
        <v/>
      </c>
      <c r="H68" s="46" t="str">
        <f>IF(Inputs!$B65="","",BT68-DA68)</f>
        <v/>
      </c>
      <c r="I68" s="46" t="str">
        <f>IF(Inputs!$B65="","",BU68-DB68)</f>
        <v/>
      </c>
      <c r="J68" s="46" t="str">
        <f>IF(Inputs!$B65="","",BV68-DC68)</f>
        <v/>
      </c>
      <c r="K68" s="46" t="str">
        <f>IF(Inputs!$B65="","",BW68-DD68)</f>
        <v/>
      </c>
      <c r="L68" s="46" t="str">
        <f>IF(Inputs!$B65="","",BX68-DE68)</f>
        <v/>
      </c>
      <c r="M68" s="46" t="str">
        <f>IF(Inputs!$B65="","",BY68-DF68)</f>
        <v/>
      </c>
      <c r="N68" s="46" t="str">
        <f>IF(Inputs!$B65="","",BZ68-DG68)</f>
        <v/>
      </c>
      <c r="O68" s="46" t="str">
        <f>IF(Inputs!$B65="","",CA68-DH68)</f>
        <v/>
      </c>
      <c r="P68" s="46" t="str">
        <f>IF(Inputs!$B65="","",CB68-DI68)</f>
        <v/>
      </c>
      <c r="Q68" s="46" t="str">
        <f>IF(Inputs!$B65="","",CC68-DJ68)</f>
        <v/>
      </c>
      <c r="R68" s="46" t="str">
        <f>IF(Inputs!$B65="","",CD68-DK68)</f>
        <v/>
      </c>
      <c r="S68" s="46" t="str">
        <f>IF(Inputs!$B65="","",CE68-DL68)</f>
        <v/>
      </c>
      <c r="T68" s="46" t="str">
        <f>IF(Inputs!$B65="","",CF68-DM68)</f>
        <v/>
      </c>
      <c r="U68" s="46" t="str">
        <f>IF(Inputs!$B65="","",CG68-DN68)</f>
        <v/>
      </c>
      <c r="V68" s="46" t="str">
        <f>IF(Inputs!$B65="","",CH68-DO68)</f>
        <v/>
      </c>
      <c r="W68" s="46" t="str">
        <f>IF(Inputs!$B65="","",CI68-DP68)</f>
        <v/>
      </c>
      <c r="X68" s="46" t="str">
        <f>IF(Inputs!$B65="","",CJ68-DQ68)</f>
        <v/>
      </c>
      <c r="Y68" s="46" t="str">
        <f>IF(Inputs!$B65="","",CK68-DR68)</f>
        <v/>
      </c>
      <c r="Z68" s="46" t="str">
        <f>IF(Inputs!$B65="","",CL68-DS68)</f>
        <v/>
      </c>
      <c r="AA68" s="46" t="str">
        <f>IF(Inputs!$B65="","",CM68-DT68)</f>
        <v/>
      </c>
      <c r="AB68" s="46" t="str">
        <f>IF(Inputs!$B65="","",CN68-DU68)</f>
        <v/>
      </c>
      <c r="AC68" s="46" t="str">
        <f>IF(Inputs!$B65="","",CO68-DV68)</f>
        <v/>
      </c>
      <c r="AD68" s="46" t="str">
        <f>IF(Inputs!$B65="","",CP68-DW68)</f>
        <v/>
      </c>
      <c r="AE68" s="46" t="str">
        <f>IF(Inputs!$B65="","",CQ68-DX68)</f>
        <v/>
      </c>
      <c r="AF68" s="46" t="str">
        <f>IF(Inputs!$B65="","",CR68-DY68)</f>
        <v/>
      </c>
      <c r="AG68" s="50" t="str">
        <f t="shared" si="4"/>
        <v/>
      </c>
      <c r="AH68" s="50"/>
      <c r="AJ68" s="27">
        <f>IF(AND(Inputs!$CO65=0,AJ$4&gt;=Inputs!$CM65),1,IF(AND(AJ$4&gt;=Inputs!$CM65,AJ$4&lt;Inputs!$CN65),1,IF(AND(AJ$4=Inputs!$CN65,AJ$4=Inputs!$CO65),1,IF(OR(AND(AJ$4=Inputs!$CN65+1,Inputs!$CN65=Inputs!$CO65),AND(AJ$4=Inputs!$CN65+2,Inputs!$CN65=Inputs!$CO65)),0,IF(AJ$4=Inputs!$CN65,0.8,IF(AJ$4=Inputs!$CN65+1,0.6,IF(AJ$4=Inputs!$CN65+2,0.4,IF(AJ$4=Inputs!$CO65,0.2,IF(AND(AJ$4&gt;=Inputs!$CL65,AJ$4&lt;Inputs!$CM65),(AJ$4-Inputs!$CL65+1)/(Inputs!$AI65+1),0)))))))))</f>
        <v>0</v>
      </c>
      <c r="AK68" s="27">
        <f>IF(AND(Inputs!$CO65=0,AK$4&gt;=Inputs!$CM65),1,IF(AND(AK$4&gt;=Inputs!$CM65,AK$4&lt;Inputs!$CN65),1,IF(AND(AK$4=Inputs!$CN65,AK$4=Inputs!$CO65),1,IF(OR(AND(AK$4=Inputs!$CN65+1,Inputs!$CN65=Inputs!$CO65),AND(AK$4=Inputs!$CN65+2,Inputs!$CN65=Inputs!$CO65)),0,IF(AK$4=Inputs!$CN65,0.8,IF(AK$4=Inputs!$CN65+1,0.6,IF(AK$4=Inputs!$CN65+2,0.4,IF(AK$4=Inputs!$CO65,0.2,IF(AND(AK$4&gt;=Inputs!$CL65,AK$4&lt;Inputs!$CM65),(AK$4-Inputs!$CL65+1)/(Inputs!$AI65+1),0)))))))))</f>
        <v>0</v>
      </c>
      <c r="AL68" s="27">
        <f>IF(AND(Inputs!$CO65=0,AL$4&gt;=Inputs!$CM65),1,IF(AND(AL$4&gt;=Inputs!$CM65,AL$4&lt;Inputs!$CN65),1,IF(AND(AL$4=Inputs!$CN65,AL$4=Inputs!$CO65),1,IF(OR(AND(AL$4=Inputs!$CN65+1,Inputs!$CN65=Inputs!$CO65),AND(AL$4=Inputs!$CN65+2,Inputs!$CN65=Inputs!$CO65)),0,IF(AL$4=Inputs!$CN65,0.8,IF(AL$4=Inputs!$CN65+1,0.6,IF(AL$4=Inputs!$CN65+2,0.4,IF(AL$4=Inputs!$CO65,0.2,IF(AND(AL$4&gt;=Inputs!$CL65,AL$4&lt;Inputs!$CM65),(AL$4-Inputs!$CL65+1)/(Inputs!$AI65+1),0)))))))))</f>
        <v>0</v>
      </c>
      <c r="AM68" s="27">
        <f>IF(AND(Inputs!$CO65=0,AM$4&gt;=Inputs!$CM65),1,IF(AND(AM$4&gt;=Inputs!$CM65,AM$4&lt;Inputs!$CN65),1,IF(AND(AM$4=Inputs!$CN65,AM$4=Inputs!$CO65),1,IF(OR(AND(AM$4=Inputs!$CN65+1,Inputs!$CN65=Inputs!$CO65),AND(AM$4=Inputs!$CN65+2,Inputs!$CN65=Inputs!$CO65)),0,IF(AM$4=Inputs!$CN65,0.8,IF(AM$4=Inputs!$CN65+1,0.6,IF(AM$4=Inputs!$CN65+2,0.4,IF(AM$4=Inputs!$CO65,0.2,IF(AND(AM$4&gt;=Inputs!$CL65,AM$4&lt;Inputs!$CM65),(AM$4-Inputs!$CL65+1)/(Inputs!$AI65+1),0)))))))))</f>
        <v>0</v>
      </c>
      <c r="AN68" s="27">
        <f>IF(AND(Inputs!$CO65=0,AN$4&gt;=Inputs!$CM65),1,IF(AND(AN$4&gt;=Inputs!$CM65,AN$4&lt;Inputs!$CN65),1,IF(AND(AN$4=Inputs!$CN65,AN$4=Inputs!$CO65),1,IF(OR(AND(AN$4=Inputs!$CN65+1,Inputs!$CN65=Inputs!$CO65),AND(AN$4=Inputs!$CN65+2,Inputs!$CN65=Inputs!$CO65)),0,IF(AN$4=Inputs!$CN65,0.8,IF(AN$4=Inputs!$CN65+1,0.6,IF(AN$4=Inputs!$CN65+2,0.4,IF(AN$4=Inputs!$CO65,0.2,IF(AND(AN$4&gt;=Inputs!$CL65,AN$4&lt;Inputs!$CM65),(AN$4-Inputs!$CL65+1)/(Inputs!$AI65+1),0)))))))))</f>
        <v>0</v>
      </c>
      <c r="AO68" s="27">
        <f>IF(AND(Inputs!$CO65=0,AO$4&gt;=Inputs!$CM65),1,IF(AND(AO$4&gt;=Inputs!$CM65,AO$4&lt;Inputs!$CN65),1,IF(AND(AO$4=Inputs!$CN65,AO$4=Inputs!$CO65),1,IF(OR(AND(AO$4=Inputs!$CN65+1,Inputs!$CN65=Inputs!$CO65),AND(AO$4=Inputs!$CN65+2,Inputs!$CN65=Inputs!$CO65)),0,IF(AO$4=Inputs!$CN65,0.8,IF(AO$4=Inputs!$CN65+1,0.6,IF(AO$4=Inputs!$CN65+2,0.4,IF(AO$4=Inputs!$CO65,0.2,IF(AND(AO$4&gt;=Inputs!$CL65,AO$4&lt;Inputs!$CM65),(AO$4-Inputs!$CL65+1)/(Inputs!$AI65+1),0)))))))))</f>
        <v>0</v>
      </c>
      <c r="AP68" s="27">
        <f>IF(AND(Inputs!$CO65=0,AP$4&gt;=Inputs!$CM65),1,IF(AND(AP$4&gt;=Inputs!$CM65,AP$4&lt;Inputs!$CN65),1,IF(AND(AP$4=Inputs!$CN65,AP$4=Inputs!$CO65),1,IF(OR(AND(AP$4=Inputs!$CN65+1,Inputs!$CN65=Inputs!$CO65),AND(AP$4=Inputs!$CN65+2,Inputs!$CN65=Inputs!$CO65)),0,IF(AP$4=Inputs!$CN65,0.8,IF(AP$4=Inputs!$CN65+1,0.6,IF(AP$4=Inputs!$CN65+2,0.4,IF(AP$4=Inputs!$CO65,0.2,IF(AND(AP$4&gt;=Inputs!$CL65,AP$4&lt;Inputs!$CM65),(AP$4-Inputs!$CL65+1)/(Inputs!$AI65+1),0)))))))))</f>
        <v>0</v>
      </c>
      <c r="AQ68" s="27">
        <f>IF(AND(Inputs!$CO65=0,AQ$4&gt;=Inputs!$CM65),1,IF(AND(AQ$4&gt;=Inputs!$CM65,AQ$4&lt;Inputs!$CN65),1,IF(AND(AQ$4=Inputs!$CN65,AQ$4=Inputs!$CO65),1,IF(OR(AND(AQ$4=Inputs!$CN65+1,Inputs!$CN65=Inputs!$CO65),AND(AQ$4=Inputs!$CN65+2,Inputs!$CN65=Inputs!$CO65)),0,IF(AQ$4=Inputs!$CN65,0.8,IF(AQ$4=Inputs!$CN65+1,0.6,IF(AQ$4=Inputs!$CN65+2,0.4,IF(AQ$4=Inputs!$CO65,0.2,IF(AND(AQ$4&gt;=Inputs!$CL65,AQ$4&lt;Inputs!$CM65),(AQ$4-Inputs!$CL65+1)/(Inputs!$AI65+1),0)))))))))</f>
        <v>0</v>
      </c>
      <c r="AR68" s="27">
        <f>IF(AND(Inputs!$CO65=0,AR$4&gt;=Inputs!$CM65),1,IF(AND(AR$4&gt;=Inputs!$CM65,AR$4&lt;Inputs!$CN65),1,IF(AND(AR$4=Inputs!$CN65,AR$4=Inputs!$CO65),1,IF(OR(AND(AR$4=Inputs!$CN65+1,Inputs!$CN65=Inputs!$CO65),AND(AR$4=Inputs!$CN65+2,Inputs!$CN65=Inputs!$CO65)),0,IF(AR$4=Inputs!$CN65,0.8,IF(AR$4=Inputs!$CN65+1,0.6,IF(AR$4=Inputs!$CN65+2,0.4,IF(AR$4=Inputs!$CO65,0.2,IF(AND(AR$4&gt;=Inputs!$CL65,AR$4&lt;Inputs!$CM65),(AR$4-Inputs!$CL65+1)/(Inputs!$AI65+1),0)))))))))</f>
        <v>0</v>
      </c>
      <c r="AS68" s="27">
        <f>IF(AND(Inputs!$CO65=0,AS$4&gt;=Inputs!$CM65),1,IF(AND(AS$4&gt;=Inputs!$CM65,AS$4&lt;Inputs!$CN65),1,IF(AND(AS$4=Inputs!$CN65,AS$4=Inputs!$CO65),1,IF(OR(AND(AS$4=Inputs!$CN65+1,Inputs!$CN65=Inputs!$CO65),AND(AS$4=Inputs!$CN65+2,Inputs!$CN65=Inputs!$CO65)),0,IF(AS$4=Inputs!$CN65,0.8,IF(AS$4=Inputs!$CN65+1,0.6,IF(AS$4=Inputs!$CN65+2,0.4,IF(AS$4=Inputs!$CO65,0.2,IF(AND(AS$4&gt;=Inputs!$CL65,AS$4&lt;Inputs!$CM65),(AS$4-Inputs!$CL65+1)/(Inputs!$AI65+1),0)))))))))</f>
        <v>0</v>
      </c>
      <c r="AT68" s="27">
        <f>IF(AND(Inputs!$CO65=0,AT$4&gt;=Inputs!$CM65),1,IF(AND(AT$4&gt;=Inputs!$CM65,AT$4&lt;Inputs!$CN65),1,IF(AND(AT$4=Inputs!$CN65,AT$4=Inputs!$CO65),1,IF(OR(AND(AT$4=Inputs!$CN65+1,Inputs!$CN65=Inputs!$CO65),AND(AT$4=Inputs!$CN65+2,Inputs!$CN65=Inputs!$CO65)),0,IF(AT$4=Inputs!$CN65,0.8,IF(AT$4=Inputs!$CN65+1,0.6,IF(AT$4=Inputs!$CN65+2,0.4,IF(AT$4=Inputs!$CO65,0.2,IF(AND(AT$4&gt;=Inputs!$CL65,AT$4&lt;Inputs!$CM65),(AT$4-Inputs!$CL65+1)/(Inputs!$AI65+1),0)))))))))</f>
        <v>0</v>
      </c>
      <c r="AU68" s="27">
        <f>IF(AND(Inputs!$CO65=0,AU$4&gt;=Inputs!$CM65),1,IF(AND(AU$4&gt;=Inputs!$CM65,AU$4&lt;Inputs!$CN65),1,IF(AND(AU$4=Inputs!$CN65,AU$4=Inputs!$CO65),1,IF(OR(AND(AU$4=Inputs!$CN65+1,Inputs!$CN65=Inputs!$CO65),AND(AU$4=Inputs!$CN65+2,Inputs!$CN65=Inputs!$CO65)),0,IF(AU$4=Inputs!$CN65,0.8,IF(AU$4=Inputs!$CN65+1,0.6,IF(AU$4=Inputs!$CN65+2,0.4,IF(AU$4=Inputs!$CO65,0.2,IF(AND(AU$4&gt;=Inputs!$CL65,AU$4&lt;Inputs!$CM65),(AU$4-Inputs!$CL65+1)/(Inputs!$AI65+1),0)))))))))</f>
        <v>0</v>
      </c>
      <c r="AV68" s="27">
        <f>IF(AND(Inputs!$CO65=0,AV$4&gt;=Inputs!$CM65),1,IF(AND(AV$4&gt;=Inputs!$CM65,AV$4&lt;Inputs!$CN65),1,IF(AND(AV$4=Inputs!$CN65,AV$4=Inputs!$CO65),1,IF(OR(AND(AV$4=Inputs!$CN65+1,Inputs!$CN65=Inputs!$CO65),AND(AV$4=Inputs!$CN65+2,Inputs!$CN65=Inputs!$CO65)),0,IF(AV$4=Inputs!$CN65,0.8,IF(AV$4=Inputs!$CN65+1,0.6,IF(AV$4=Inputs!$CN65+2,0.4,IF(AV$4=Inputs!$CO65,0.2,IF(AND(AV$4&gt;=Inputs!$CL65,AV$4&lt;Inputs!$CM65),(AV$4-Inputs!$CL65+1)/(Inputs!$AI65+1),0)))))))))</f>
        <v>0</v>
      </c>
      <c r="AW68" s="27">
        <f>IF(AND(Inputs!$CO65=0,AW$4&gt;=Inputs!$CM65),1,IF(AND(AW$4&gt;=Inputs!$CM65,AW$4&lt;Inputs!$CN65),1,IF(AND(AW$4=Inputs!$CN65,AW$4=Inputs!$CO65),1,IF(OR(AND(AW$4=Inputs!$CN65+1,Inputs!$CN65=Inputs!$CO65),AND(AW$4=Inputs!$CN65+2,Inputs!$CN65=Inputs!$CO65)),0,IF(AW$4=Inputs!$CN65,0.8,IF(AW$4=Inputs!$CN65+1,0.6,IF(AW$4=Inputs!$CN65+2,0.4,IF(AW$4=Inputs!$CO65,0.2,IF(AND(AW$4&gt;=Inputs!$CL65,AW$4&lt;Inputs!$CM65),(AW$4-Inputs!$CL65+1)/(Inputs!$AI65+1),0)))))))))</f>
        <v>0</v>
      </c>
      <c r="AX68" s="27">
        <f>IF(AND(Inputs!$CO65=0,AX$4&gt;=Inputs!$CM65),1,IF(AND(AX$4&gt;=Inputs!$CM65,AX$4&lt;Inputs!$CN65),1,IF(AND(AX$4=Inputs!$CN65,AX$4=Inputs!$CO65),1,IF(OR(AND(AX$4=Inputs!$CN65+1,Inputs!$CN65=Inputs!$CO65),AND(AX$4=Inputs!$CN65+2,Inputs!$CN65=Inputs!$CO65)),0,IF(AX$4=Inputs!$CN65,0.8,IF(AX$4=Inputs!$CN65+1,0.6,IF(AX$4=Inputs!$CN65+2,0.4,IF(AX$4=Inputs!$CO65,0.2,IF(AND(AX$4&gt;=Inputs!$CL65,AX$4&lt;Inputs!$CM65),(AX$4-Inputs!$CL65+1)/(Inputs!$AI65+1),0)))))))))</f>
        <v>0</v>
      </c>
      <c r="AY68" s="27">
        <f>IF(AND(Inputs!$CO65=0,AY$4&gt;=Inputs!$CM65),1,IF(AND(AY$4&gt;=Inputs!$CM65,AY$4&lt;Inputs!$CN65),1,IF(AND(AY$4=Inputs!$CN65,AY$4=Inputs!$CO65),1,IF(OR(AND(AY$4=Inputs!$CN65+1,Inputs!$CN65=Inputs!$CO65),AND(AY$4=Inputs!$CN65+2,Inputs!$CN65=Inputs!$CO65)),0,IF(AY$4=Inputs!$CN65,0.8,IF(AY$4=Inputs!$CN65+1,0.6,IF(AY$4=Inputs!$CN65+2,0.4,IF(AY$4=Inputs!$CO65,0.2,IF(AND(AY$4&gt;=Inputs!$CL65,AY$4&lt;Inputs!$CM65),(AY$4-Inputs!$CL65+1)/(Inputs!$AI65+1),0)))))))))</f>
        <v>0</v>
      </c>
      <c r="AZ68" s="27">
        <f>IF(AND(Inputs!$CO65=0,AZ$4&gt;=Inputs!$CM65),1,IF(AND(AZ$4&gt;=Inputs!$CM65,AZ$4&lt;Inputs!$CN65),1,IF(AND(AZ$4=Inputs!$CN65,AZ$4=Inputs!$CO65),1,IF(OR(AND(AZ$4=Inputs!$CN65+1,Inputs!$CN65=Inputs!$CO65),AND(AZ$4=Inputs!$CN65+2,Inputs!$CN65=Inputs!$CO65)),0,IF(AZ$4=Inputs!$CN65,0.8,IF(AZ$4=Inputs!$CN65+1,0.6,IF(AZ$4=Inputs!$CN65+2,0.4,IF(AZ$4=Inputs!$CO65,0.2,IF(AND(AZ$4&gt;=Inputs!$CL65,AZ$4&lt;Inputs!$CM65),(AZ$4-Inputs!$CL65+1)/(Inputs!$AI65+1),0)))))))))</f>
        <v>0</v>
      </c>
      <c r="BA68" s="27">
        <f>IF(AND(Inputs!$CO65=0,BA$4&gt;=Inputs!$CM65),1,IF(AND(BA$4&gt;=Inputs!$CM65,BA$4&lt;Inputs!$CN65),1,IF(AND(BA$4=Inputs!$CN65,BA$4=Inputs!$CO65),1,IF(OR(AND(BA$4=Inputs!$CN65+1,Inputs!$CN65=Inputs!$CO65),AND(BA$4=Inputs!$CN65+2,Inputs!$CN65=Inputs!$CO65)),0,IF(BA$4=Inputs!$CN65,0.8,IF(BA$4=Inputs!$CN65+1,0.6,IF(BA$4=Inputs!$CN65+2,0.4,IF(BA$4=Inputs!$CO65,0.2,IF(AND(BA$4&gt;=Inputs!$CL65,BA$4&lt;Inputs!$CM65),(BA$4-Inputs!$CL65+1)/(Inputs!$AI65+1),0)))))))))</f>
        <v>0</v>
      </c>
      <c r="BB68" s="27">
        <f>IF(AND(Inputs!$CO65=0,BB$4&gt;=Inputs!$CM65),1,IF(AND(BB$4&gt;=Inputs!$CM65,BB$4&lt;Inputs!$CN65),1,IF(AND(BB$4=Inputs!$CN65,BB$4=Inputs!$CO65),1,IF(OR(AND(BB$4=Inputs!$CN65+1,Inputs!$CN65=Inputs!$CO65),AND(BB$4=Inputs!$CN65+2,Inputs!$CN65=Inputs!$CO65)),0,IF(BB$4=Inputs!$CN65,0.8,IF(BB$4=Inputs!$CN65+1,0.6,IF(BB$4=Inputs!$CN65+2,0.4,IF(BB$4=Inputs!$CO65,0.2,IF(AND(BB$4&gt;=Inputs!$CL65,BB$4&lt;Inputs!$CM65),(BB$4-Inputs!$CL65+1)/(Inputs!$AI65+1),0)))))))))</f>
        <v>0</v>
      </c>
      <c r="BC68" s="27">
        <f>IF(AND(Inputs!$CO65=0,BC$4&gt;=Inputs!$CM65),1,IF(AND(BC$4&gt;=Inputs!$CM65,BC$4&lt;Inputs!$CN65),1,IF(AND(BC$4=Inputs!$CN65,BC$4=Inputs!$CO65),1,IF(OR(AND(BC$4=Inputs!$CN65+1,Inputs!$CN65=Inputs!$CO65),AND(BC$4=Inputs!$CN65+2,Inputs!$CN65=Inputs!$CO65)),0,IF(BC$4=Inputs!$CN65,0.8,IF(BC$4=Inputs!$CN65+1,0.6,IF(BC$4=Inputs!$CN65+2,0.4,IF(BC$4=Inputs!$CO65,0.2,IF(AND(BC$4&gt;=Inputs!$CL65,BC$4&lt;Inputs!$CM65),(BC$4-Inputs!$CL65+1)/(Inputs!$AI65+1),0)))))))))</f>
        <v>0</v>
      </c>
      <c r="BD68" s="27">
        <f>IF(AND(Inputs!$CO65=0,BD$4&gt;=Inputs!$CM65),1,IF(AND(BD$4&gt;=Inputs!$CM65,BD$4&lt;Inputs!$CN65),1,IF(AND(BD$4=Inputs!$CN65,BD$4=Inputs!$CO65),1,IF(OR(AND(BD$4=Inputs!$CN65+1,Inputs!$CN65=Inputs!$CO65),AND(BD$4=Inputs!$CN65+2,Inputs!$CN65=Inputs!$CO65)),0,IF(BD$4=Inputs!$CN65,0.8,IF(BD$4=Inputs!$CN65+1,0.6,IF(BD$4=Inputs!$CN65+2,0.4,IF(BD$4=Inputs!$CO65,0.2,IF(AND(BD$4&gt;=Inputs!$CL65,BD$4&lt;Inputs!$CM65),(BD$4-Inputs!$CL65+1)/(Inputs!$AI65+1),0)))))))))</f>
        <v>0</v>
      </c>
      <c r="BE68" s="27">
        <f>IF(AND(Inputs!$CO65=0,BE$4&gt;=Inputs!$CM65),1,IF(AND(BE$4&gt;=Inputs!$CM65,BE$4&lt;Inputs!$CN65),1,IF(AND(BE$4=Inputs!$CN65,BE$4=Inputs!$CO65),1,IF(OR(AND(BE$4=Inputs!$CN65+1,Inputs!$CN65=Inputs!$CO65),AND(BE$4=Inputs!$CN65+2,Inputs!$CN65=Inputs!$CO65)),0,IF(BE$4=Inputs!$CN65,0.8,IF(BE$4=Inputs!$CN65+1,0.6,IF(BE$4=Inputs!$CN65+2,0.4,IF(BE$4=Inputs!$CO65,0.2,IF(AND(BE$4&gt;=Inputs!$CL65,BE$4&lt;Inputs!$CM65),(BE$4-Inputs!$CL65+1)/(Inputs!$AI65+1),0)))))))))</f>
        <v>0</v>
      </c>
      <c r="BF68" s="27">
        <f>IF(AND(Inputs!$CO65=0,BF$4&gt;=Inputs!$CM65),1,IF(AND(BF$4&gt;=Inputs!$CM65,BF$4&lt;Inputs!$CN65),1,IF(AND(BF$4=Inputs!$CN65,BF$4=Inputs!$CO65),1,IF(OR(AND(BF$4=Inputs!$CN65+1,Inputs!$CN65=Inputs!$CO65),AND(BF$4=Inputs!$CN65+2,Inputs!$CN65=Inputs!$CO65)),0,IF(BF$4=Inputs!$CN65,0.8,IF(BF$4=Inputs!$CN65+1,0.6,IF(BF$4=Inputs!$CN65+2,0.4,IF(BF$4=Inputs!$CO65,0.2,IF(AND(BF$4&gt;=Inputs!$CL65,BF$4&lt;Inputs!$CM65),(BF$4-Inputs!$CL65+1)/(Inputs!$AI65+1),0)))))))))</f>
        <v>0</v>
      </c>
      <c r="BG68" s="27">
        <f>IF(AND(Inputs!$CO65=0,BG$4&gt;=Inputs!$CM65),1,IF(AND(BG$4&gt;=Inputs!$CM65,BG$4&lt;Inputs!$CN65),1,IF(AND(BG$4=Inputs!$CN65,BG$4=Inputs!$CO65),1,IF(OR(AND(BG$4=Inputs!$CN65+1,Inputs!$CN65=Inputs!$CO65),AND(BG$4=Inputs!$CN65+2,Inputs!$CN65=Inputs!$CO65)),0,IF(BG$4=Inputs!$CN65,0.8,IF(BG$4=Inputs!$CN65+1,0.6,IF(BG$4=Inputs!$CN65+2,0.4,IF(BG$4=Inputs!$CO65,0.2,IF(AND(BG$4&gt;=Inputs!$CL65,BG$4&lt;Inputs!$CM65),(BG$4-Inputs!$CL65+1)/(Inputs!$AI65+1),0)))))))))</f>
        <v>0</v>
      </c>
      <c r="BH68" s="27">
        <f>IF(AND(Inputs!$CO65=0,BH$4&gt;=Inputs!$CM65),1,IF(AND(BH$4&gt;=Inputs!$CM65,BH$4&lt;Inputs!$CN65),1,IF(AND(BH$4=Inputs!$CN65,BH$4=Inputs!$CO65),1,IF(OR(AND(BH$4=Inputs!$CN65+1,Inputs!$CN65=Inputs!$CO65),AND(BH$4=Inputs!$CN65+2,Inputs!$CN65=Inputs!$CO65)),0,IF(BH$4=Inputs!$CN65,0.8,IF(BH$4=Inputs!$CN65+1,0.6,IF(BH$4=Inputs!$CN65+2,0.4,IF(BH$4=Inputs!$CO65,0.2,IF(AND(BH$4&gt;=Inputs!$CL65,BH$4&lt;Inputs!$CM65),(BH$4-Inputs!$CL65+1)/(Inputs!$AI65+1),0)))))))))</f>
        <v>0</v>
      </c>
      <c r="BI68" s="27">
        <f>IF(AND(Inputs!$CO65=0,BI$4&gt;=Inputs!$CM65),1,IF(AND(BI$4&gt;=Inputs!$CM65,BI$4&lt;Inputs!$CN65),1,IF(AND(BI$4=Inputs!$CN65,BI$4=Inputs!$CO65),1,IF(OR(AND(BI$4=Inputs!$CN65+1,Inputs!$CN65=Inputs!$CO65),AND(BI$4=Inputs!$CN65+2,Inputs!$CN65=Inputs!$CO65)),0,IF(BI$4=Inputs!$CN65,0.8,IF(BI$4=Inputs!$CN65+1,0.6,IF(BI$4=Inputs!$CN65+2,0.4,IF(BI$4=Inputs!$CO65,0.2,IF(AND(BI$4&gt;=Inputs!$CL65,BI$4&lt;Inputs!$CM65),(BI$4-Inputs!$CL65+1)/(Inputs!$AI65+1),0)))))))))</f>
        <v>0</v>
      </c>
      <c r="BJ68" s="27">
        <f>IF(AND(Inputs!$CO65=0,BJ$4&gt;=Inputs!$CM65),1,IF(AND(BJ$4&gt;=Inputs!$CM65,BJ$4&lt;Inputs!$CN65),1,IF(AND(BJ$4=Inputs!$CN65,BJ$4=Inputs!$CO65),1,IF(OR(AND(BJ$4=Inputs!$CN65+1,Inputs!$CN65=Inputs!$CO65),AND(BJ$4=Inputs!$CN65+2,Inputs!$CN65=Inputs!$CO65)),0,IF(BJ$4=Inputs!$CN65,0.8,IF(BJ$4=Inputs!$CN65+1,0.6,IF(BJ$4=Inputs!$CN65+2,0.4,IF(BJ$4=Inputs!$CO65,0.2,IF(AND(BJ$4&gt;=Inputs!$CL65,BJ$4&lt;Inputs!$CM65),(BJ$4-Inputs!$CL65+1)/(Inputs!$AI65+1),0)))))))))</f>
        <v>0</v>
      </c>
      <c r="BK68" s="27">
        <f>IF(AND(Inputs!$CO65=0,BK$4&gt;=Inputs!$CM65),1,IF(AND(BK$4&gt;=Inputs!$CM65,BK$4&lt;Inputs!$CN65),1,IF(AND(BK$4=Inputs!$CN65,BK$4=Inputs!$CO65),1,IF(OR(AND(BK$4=Inputs!$CN65+1,Inputs!$CN65=Inputs!$CO65),AND(BK$4=Inputs!$CN65+2,Inputs!$CN65=Inputs!$CO65)),0,IF(BK$4=Inputs!$CN65,0.8,IF(BK$4=Inputs!$CN65+1,0.6,IF(BK$4=Inputs!$CN65+2,0.4,IF(BK$4=Inputs!$CO65,0.2,IF(AND(BK$4&gt;=Inputs!$CL65,BK$4&lt;Inputs!$CM65),(BK$4-Inputs!$CL65+1)/(Inputs!$AI65+1),0)))))))))</f>
        <v>0</v>
      </c>
      <c r="BL68" s="27">
        <f>IF(AND(Inputs!$CO65=0,BL$4&gt;=Inputs!$CM65),1,IF(AND(BL$4&gt;=Inputs!$CM65,BL$4&lt;Inputs!$CN65),1,IF(AND(BL$4=Inputs!$CN65,BL$4=Inputs!$CO65),1,IF(OR(AND(BL$4=Inputs!$CN65+1,Inputs!$CN65=Inputs!$CO65),AND(BL$4=Inputs!$CN65+2,Inputs!$CN65=Inputs!$CO65)),0,IF(BL$4=Inputs!$CN65,0.8,IF(BL$4=Inputs!$CN65+1,0.6,IF(BL$4=Inputs!$CN65+2,0.4,IF(BL$4=Inputs!$CO65,0.2,IF(AND(BL$4&gt;=Inputs!$CL65,BL$4&lt;Inputs!$CM65),(BL$4-Inputs!$CL65+1)/(Inputs!$AI65+1),0)))))))))</f>
        <v>0</v>
      </c>
      <c r="BM68" s="27">
        <f>IF(AND(Inputs!$CO65=0,BM$4&gt;=Inputs!$CM65),1,IF(AND(BM$4&gt;=Inputs!$CM65,BM$4&lt;Inputs!$CN65),1,IF(AND(BM$4=Inputs!$CN65,BM$4=Inputs!$CO65),1,IF(OR(AND(BM$4=Inputs!$CN65+1,Inputs!$CN65=Inputs!$CO65),AND(BM$4=Inputs!$CN65+2,Inputs!$CN65=Inputs!$CO65)),0,IF(BM$4=Inputs!$CN65,0.8,IF(BM$4=Inputs!$CN65+1,0.6,IF(BM$4=Inputs!$CN65+2,0.4,IF(BM$4=Inputs!$CO65,0.2,IF(AND(BM$4&gt;=Inputs!$CL65,BM$4&lt;Inputs!$CM65),(BM$4-Inputs!$CL65+1)/(Inputs!$AI65+1),0)))))))))</f>
        <v>0</v>
      </c>
      <c r="BO68" s="46" t="str">
        <f>IF(Inputs!$B65="","",(ROUND(Inputs!$BC65*AJ68,0)))</f>
        <v/>
      </c>
      <c r="BP68" s="46" t="str">
        <f>IF(Inputs!$B65="","",(ROUND(Inputs!$BC65*AK68,0)))</f>
        <v/>
      </c>
      <c r="BQ68" s="46" t="str">
        <f>IF(Inputs!$B65="","",(ROUND(Inputs!$BC65*AL68,0)))</f>
        <v/>
      </c>
      <c r="BR68" s="46" t="str">
        <f>IF(Inputs!$B65="","",(ROUND(Inputs!$BC65*AM68,0)))</f>
        <v/>
      </c>
      <c r="BS68" s="46" t="str">
        <f>IF(Inputs!$B65="","",(ROUND(Inputs!$BC65*AN68,0)))</f>
        <v/>
      </c>
      <c r="BT68" s="46" t="str">
        <f>IF(Inputs!$B65="","",(ROUND(Inputs!$BC65*AO68,0)))</f>
        <v/>
      </c>
      <c r="BU68" s="46" t="str">
        <f>IF(Inputs!$B65="","",(ROUND(Inputs!$BC65*AP68,0)))</f>
        <v/>
      </c>
      <c r="BV68" s="46" t="str">
        <f>IF(Inputs!$B65="","",(ROUND(Inputs!$BC65*AQ68,0)))</f>
        <v/>
      </c>
      <c r="BW68" s="46" t="str">
        <f>IF(Inputs!$B65="","",(ROUND(Inputs!$BC65*AR68,0)))</f>
        <v/>
      </c>
      <c r="BX68" s="46" t="str">
        <f>IF(Inputs!$B65="","",(ROUND(Inputs!$BC65*AS68,0)))</f>
        <v/>
      </c>
      <c r="BY68" s="46" t="str">
        <f>IF(Inputs!$B65="","",(ROUND(Inputs!$BC65*AT68,0)))</f>
        <v/>
      </c>
      <c r="BZ68" s="46" t="str">
        <f>IF(Inputs!$B65="","",(ROUND(Inputs!$BC65*AU68,0)))</f>
        <v/>
      </c>
      <c r="CA68" s="46" t="str">
        <f>IF(Inputs!$B65="","",(ROUND(Inputs!$BC65*AV68,0)))</f>
        <v/>
      </c>
      <c r="CB68" s="46" t="str">
        <f>IF(Inputs!$B65="","",(ROUND(Inputs!$BC65*AW68,0)))</f>
        <v/>
      </c>
      <c r="CC68" s="46" t="str">
        <f>IF(Inputs!$B65="","",(ROUND(Inputs!$BC65*AX68,0)))</f>
        <v/>
      </c>
      <c r="CD68" s="46" t="str">
        <f>IF(Inputs!$B65="","",(ROUND(Inputs!$BC65*AY68,0)))</f>
        <v/>
      </c>
      <c r="CE68" s="46" t="str">
        <f>IF(Inputs!$B65="","",(ROUND(Inputs!$BC65*AZ68,0)))</f>
        <v/>
      </c>
      <c r="CF68" s="46" t="str">
        <f>IF(Inputs!$B65="","",(ROUND(Inputs!$BC65*BA68,0)))</f>
        <v/>
      </c>
      <c r="CG68" s="46" t="str">
        <f>IF(Inputs!$B65="","",(ROUND(Inputs!$BC65*BB68,0)))</f>
        <v/>
      </c>
      <c r="CH68" s="46" t="str">
        <f>IF(Inputs!$B65="","",(ROUND(Inputs!$BC65*BC68,0)))</f>
        <v/>
      </c>
      <c r="CI68" s="46" t="str">
        <f>IF(Inputs!$B65="","",(ROUND(Inputs!$BC65*BD68,0)))</f>
        <v/>
      </c>
      <c r="CJ68" s="46" t="str">
        <f>IF(Inputs!$B65="","",(ROUND(Inputs!$BC65*BE68,0)))</f>
        <v/>
      </c>
      <c r="CK68" s="46" t="str">
        <f>IF(Inputs!$B65="","",(ROUND(Inputs!$BC65*BF68,0)))</f>
        <v/>
      </c>
      <c r="CL68" s="46" t="str">
        <f>IF(Inputs!$B65="","",(ROUND(Inputs!$BC65*BG68,0)))</f>
        <v/>
      </c>
      <c r="CM68" s="46" t="str">
        <f>IF(Inputs!$B65="","",(ROUND(Inputs!$BC65*BH68,0)))</f>
        <v/>
      </c>
      <c r="CN68" s="46" t="str">
        <f>IF(Inputs!$B65="","",(ROUND(Inputs!$BC65*BI68,0)))</f>
        <v/>
      </c>
      <c r="CO68" s="46" t="str">
        <f>IF(Inputs!$B65="","",(ROUND(Inputs!$BC65*BJ68,0)))</f>
        <v/>
      </c>
      <c r="CP68" s="46" t="str">
        <f>IF(Inputs!$B65="","",(ROUND(Inputs!$BC65*BK68,0)))</f>
        <v/>
      </c>
      <c r="CQ68" s="46" t="str">
        <f>IF(Inputs!$B65="","",(ROUND(Inputs!$BC65*BL68,0)))</f>
        <v/>
      </c>
      <c r="CR68" s="46" t="str">
        <f>IF(Inputs!$B65="","",(ROUND(Inputs!$BC65*BM68,0)))</f>
        <v/>
      </c>
      <c r="CV68" s="46" t="str">
        <f>IF(A68="","",IF(AND(CV$4&lt;=Inputs!$CQ65,CV$4&gt;=Inputs!$CP65),Inputs!$AR65/(Inputs!$CQ65-Inputs!$CP65+1),0)+IF(CV$4=Inputs!$CL65,Inputs!$BD65,0))</f>
        <v/>
      </c>
      <c r="CW68" s="46" t="str">
        <f>IF(B68="","",IF(AND(CW$4&lt;=Inputs!$CQ65,CW$4&gt;=Inputs!$CP65),Inputs!$AR65/(Inputs!$CQ65-Inputs!$CP65+1),0)+IF(CW$4=Inputs!$CL65,Inputs!$BD65,0))</f>
        <v/>
      </c>
      <c r="CX68" s="46" t="str">
        <f>IF(C68="","",IF(AND(CX$4&lt;=Inputs!$CQ65,CX$4&gt;=Inputs!$CP65),Inputs!$AR65/(Inputs!$CQ65-Inputs!$CP65+1),0)+IF(CX$4=Inputs!$CL65,Inputs!$BD65,0))</f>
        <v/>
      </c>
      <c r="CY68" s="46" t="str">
        <f>IF(D68="","",IF(AND(CY$4&lt;=Inputs!$CQ65,CY$4&gt;=Inputs!$CP65),Inputs!$AR65/(Inputs!$CQ65-Inputs!$CP65+1),0)+IF(CY$4=Inputs!$CL65,Inputs!$BD65,0))</f>
        <v/>
      </c>
      <c r="CZ68" s="46" t="str">
        <f>IF(E68="","",IF(AND(CZ$4&lt;=Inputs!$CQ65,CZ$4&gt;=Inputs!$CP65),Inputs!$AR65/(Inputs!$CQ65-Inputs!$CP65+1),0)+IF(CZ$4=Inputs!$CL65,Inputs!$BD65,0))</f>
        <v/>
      </c>
      <c r="DA68" s="46" t="str">
        <f>IF(F68="","",IF(AND(DA$4&lt;=Inputs!$CQ65,DA$4&gt;=Inputs!$CP65),Inputs!$AR65/(Inputs!$CQ65-Inputs!$CP65+1),0)+IF(DA$4=Inputs!$CL65,Inputs!$BD65,0))</f>
        <v/>
      </c>
      <c r="DB68" s="46" t="str">
        <f>IF(G68="","",IF(AND(DB$4&lt;=Inputs!$CQ65,DB$4&gt;=Inputs!$CP65),Inputs!$AR65/(Inputs!$CQ65-Inputs!$CP65+1),0)+IF(DB$4=Inputs!$CL65,Inputs!$BD65,0))</f>
        <v/>
      </c>
      <c r="DC68" s="46" t="str">
        <f>IF(H68="","",IF(AND(DC$4&lt;=Inputs!$CQ65,DC$4&gt;=Inputs!$CP65),Inputs!$AR65/(Inputs!$CQ65-Inputs!$CP65+1),0)+IF(DC$4=Inputs!$CL65,Inputs!$BD65,0))</f>
        <v/>
      </c>
      <c r="DD68" s="46" t="str">
        <f>IF(I68="","",IF(AND(DD$4&lt;=Inputs!$CQ65,DD$4&gt;=Inputs!$CP65),Inputs!$AR65/(Inputs!$CQ65-Inputs!$CP65+1),0)+IF(DD$4=Inputs!$CL65,Inputs!$BD65,0))</f>
        <v/>
      </c>
      <c r="DE68" s="46" t="str">
        <f>IF(J68="","",IF(AND(DE$4&lt;=Inputs!$CQ65,DE$4&gt;=Inputs!$CP65),Inputs!$AR65/(Inputs!$CQ65-Inputs!$CP65+1),0)+IF(DE$4=Inputs!$CL65,Inputs!$BD65,0))</f>
        <v/>
      </c>
      <c r="DF68" s="46" t="str">
        <f>IF(K68="","",IF(AND(DF$4&lt;=Inputs!$CQ65,DF$4&gt;=Inputs!$CP65),Inputs!$AR65/(Inputs!$CQ65-Inputs!$CP65+1),0)+IF(DF$4=Inputs!$CL65,Inputs!$BD65,0))</f>
        <v/>
      </c>
      <c r="DG68" s="46" t="str">
        <f>IF(L68="","",IF(AND(DG$4&lt;=Inputs!$CQ65,DG$4&gt;=Inputs!$CP65),Inputs!$AR65/(Inputs!$CQ65-Inputs!$CP65+1),0)+IF(DG$4=Inputs!$CL65,Inputs!$BD65,0))</f>
        <v/>
      </c>
      <c r="DH68" s="46" t="str">
        <f>IF(M68="","",IF(AND(DH$4&lt;=Inputs!$CQ65,DH$4&gt;=Inputs!$CP65),Inputs!$AR65/(Inputs!$CQ65-Inputs!$CP65+1),0)+IF(DH$4=Inputs!$CL65,Inputs!$BD65,0))</f>
        <v/>
      </c>
      <c r="DI68" s="46" t="str">
        <f>IF(N68="","",IF(AND(DI$4&lt;=Inputs!$CQ65,DI$4&gt;=Inputs!$CP65),Inputs!$AR65/(Inputs!$CQ65-Inputs!$CP65+1),0)+IF(DI$4=Inputs!$CL65,Inputs!$BD65,0))</f>
        <v/>
      </c>
      <c r="DJ68" s="46" t="str">
        <f>IF(O68="","",IF(AND(DJ$4&lt;=Inputs!$CQ65,DJ$4&gt;=Inputs!$CP65),Inputs!$AR65/(Inputs!$CQ65-Inputs!$CP65+1),0)+IF(DJ$4=Inputs!$CL65,Inputs!$BD65,0))</f>
        <v/>
      </c>
      <c r="DK68" s="46" t="str">
        <f>IF(P68="","",IF(AND(DK$4&lt;=Inputs!$CQ65,DK$4&gt;=Inputs!$CP65),Inputs!$AR65/(Inputs!$CQ65-Inputs!$CP65+1),0)+IF(DK$4=Inputs!$CL65,Inputs!$BD65,0))</f>
        <v/>
      </c>
      <c r="DL68" s="46" t="str">
        <f>IF(Q68="","",IF(AND(DL$4&lt;=Inputs!$CQ65,DL$4&gt;=Inputs!$CP65),Inputs!$AR65/(Inputs!$CQ65-Inputs!$CP65+1),0)+IF(DL$4=Inputs!$CL65,Inputs!$BD65,0))</f>
        <v/>
      </c>
      <c r="DM68" s="46" t="str">
        <f>IF(R68="","",IF(AND(DM$4&lt;=Inputs!$CQ65,DM$4&gt;=Inputs!$CP65),Inputs!$AR65/(Inputs!$CQ65-Inputs!$CP65+1),0)+IF(DM$4=Inputs!$CL65,Inputs!$BD65,0))</f>
        <v/>
      </c>
      <c r="DN68" s="46" t="str">
        <f>IF(S68="","",IF(AND(DN$4&lt;=Inputs!$CQ65,DN$4&gt;=Inputs!$CP65),Inputs!$AR65/(Inputs!$CQ65-Inputs!$CP65+1),0)+IF(DN$4=Inputs!$CL65,Inputs!$BD65,0))</f>
        <v/>
      </c>
      <c r="DO68" s="46" t="str">
        <f>IF(T68="","",IF(AND(DO$4&lt;=Inputs!$CQ65,DO$4&gt;=Inputs!$CP65),Inputs!$AR65/(Inputs!$CQ65-Inputs!$CP65+1),0)+IF(DO$4=Inputs!$CL65,Inputs!$BD65,0))</f>
        <v/>
      </c>
      <c r="DP68" s="46" t="str">
        <f>IF(U68="","",IF(AND(DP$4&lt;=Inputs!$CQ65,DP$4&gt;=Inputs!$CP65),Inputs!$AR65/(Inputs!$CQ65-Inputs!$CP65+1),0)+IF(DP$4=Inputs!$CL65,Inputs!$BD65,0))</f>
        <v/>
      </c>
      <c r="DQ68" s="46" t="str">
        <f>IF(V68="","",IF(AND(DQ$4&lt;=Inputs!$CQ65,DQ$4&gt;=Inputs!$CP65),Inputs!$AR65/(Inputs!$CQ65-Inputs!$CP65+1),0)+IF(DQ$4=Inputs!$CL65,Inputs!$BD65,0))</f>
        <v/>
      </c>
      <c r="DR68" s="46" t="str">
        <f>IF(W68="","",IF(AND(DR$4&lt;=Inputs!$CQ65,DR$4&gt;=Inputs!$CP65),Inputs!$AR65/(Inputs!$CQ65-Inputs!$CP65+1),0)+IF(DR$4=Inputs!$CL65,Inputs!$BD65,0))</f>
        <v/>
      </c>
      <c r="DS68" s="46" t="str">
        <f>IF(X68="","",IF(AND(DS$4&lt;=Inputs!$CQ65,DS$4&gt;=Inputs!$CP65),Inputs!$AR65/(Inputs!$CQ65-Inputs!$CP65+1),0)+IF(DS$4=Inputs!$CL65,Inputs!$BD65,0))</f>
        <v/>
      </c>
      <c r="DT68" s="46" t="str">
        <f>IF(Y68="","",IF(AND(DT$4&lt;=Inputs!$CQ65,DT$4&gt;=Inputs!$CP65),Inputs!$AR65/(Inputs!$CQ65-Inputs!$CP65+1),0)+IF(DT$4=Inputs!$CL65,Inputs!$BD65,0))</f>
        <v/>
      </c>
      <c r="DU68" s="46" t="str">
        <f>IF(Z68="","",IF(AND(DU$4&lt;=Inputs!$CQ65,DU$4&gt;=Inputs!$CP65),Inputs!$AR65/(Inputs!$CQ65-Inputs!$CP65+1),0)+IF(DU$4=Inputs!$CL65,Inputs!$BD65,0))</f>
        <v/>
      </c>
      <c r="DV68" s="46" t="str">
        <f>IF(AA68="","",IF(AND(DV$4&lt;=Inputs!$CQ65,DV$4&gt;=Inputs!$CP65),Inputs!$AR65/(Inputs!$CQ65-Inputs!$CP65+1),0)+IF(DV$4=Inputs!$CL65,Inputs!$BD65,0))</f>
        <v/>
      </c>
      <c r="DW68" s="46" t="str">
        <f>IF(AB68="","",IF(AND(DW$4&lt;=Inputs!$CQ65,DW$4&gt;=Inputs!$CP65),Inputs!$AR65/(Inputs!$CQ65-Inputs!$CP65+1),0)+IF(DW$4=Inputs!$CL65,Inputs!$BD65,0))</f>
        <v/>
      </c>
      <c r="DX68" s="46" t="str">
        <f>IF(AC68="","",IF(AND(DX$4&lt;=Inputs!$CQ65,DX$4&gt;=Inputs!$CP65),Inputs!$AR65/(Inputs!$CQ65-Inputs!$CP65+1),0)+IF(DX$4=Inputs!$CL65,Inputs!$BD65,0))</f>
        <v/>
      </c>
      <c r="DY68" s="46" t="str">
        <f>IF(AD68="","",IF(AND(DY$4&lt;=Inputs!$CQ65,DY$4&gt;=Inputs!$CP65),Inputs!$AR65/(Inputs!$CQ65-Inputs!$CP65+1),0)+IF(DY$4=Inputs!$CL65,Inputs!$BD65,0))</f>
        <v/>
      </c>
      <c r="DZ68" s="46" t="str">
        <f t="shared" si="3"/>
        <v/>
      </c>
    </row>
    <row r="69" spans="1:130">
      <c r="A69" s="7" t="str">
        <f>IF(Inputs!A66="","",Inputs!A66)</f>
        <v/>
      </c>
      <c r="B69" t="str">
        <f>IF(Inputs!B66="","",Inputs!B66)</f>
        <v/>
      </c>
      <c r="C69" s="46" t="str">
        <f>IF(Inputs!$B66="","",BO69-CV69)</f>
        <v/>
      </c>
      <c r="D69" s="46" t="str">
        <f>IF(Inputs!$B66="","",BP69-CW69)</f>
        <v/>
      </c>
      <c r="E69" s="46" t="str">
        <f>IF(Inputs!$B66="","",BQ69-CX69)</f>
        <v/>
      </c>
      <c r="F69" s="46" t="str">
        <f>IF(Inputs!$B66="","",BR69-CY69)</f>
        <v/>
      </c>
      <c r="G69" s="46" t="str">
        <f>IF(Inputs!$B66="","",BS69-CZ69)</f>
        <v/>
      </c>
      <c r="H69" s="46" t="str">
        <f>IF(Inputs!$B66="","",BT69-DA69)</f>
        <v/>
      </c>
      <c r="I69" s="46" t="str">
        <f>IF(Inputs!$B66="","",BU69-DB69)</f>
        <v/>
      </c>
      <c r="J69" s="46" t="str">
        <f>IF(Inputs!$B66="","",BV69-DC69)</f>
        <v/>
      </c>
      <c r="K69" s="46" t="str">
        <f>IF(Inputs!$B66="","",BW69-DD69)</f>
        <v/>
      </c>
      <c r="L69" s="46" t="str">
        <f>IF(Inputs!$B66="","",BX69-DE69)</f>
        <v/>
      </c>
      <c r="M69" s="46" t="str">
        <f>IF(Inputs!$B66="","",BY69-DF69)</f>
        <v/>
      </c>
      <c r="N69" s="46" t="str">
        <f>IF(Inputs!$B66="","",BZ69-DG69)</f>
        <v/>
      </c>
      <c r="O69" s="46" t="str">
        <f>IF(Inputs!$B66="","",CA69-DH69)</f>
        <v/>
      </c>
      <c r="P69" s="46" t="str">
        <f>IF(Inputs!$B66="","",CB69-DI69)</f>
        <v/>
      </c>
      <c r="Q69" s="46" t="str">
        <f>IF(Inputs!$B66="","",CC69-DJ69)</f>
        <v/>
      </c>
      <c r="R69" s="46" t="str">
        <f>IF(Inputs!$B66="","",CD69-DK69)</f>
        <v/>
      </c>
      <c r="S69" s="46" t="str">
        <f>IF(Inputs!$B66="","",CE69-DL69)</f>
        <v/>
      </c>
      <c r="T69" s="46" t="str">
        <f>IF(Inputs!$B66="","",CF69-DM69)</f>
        <v/>
      </c>
      <c r="U69" s="46" t="str">
        <f>IF(Inputs!$B66="","",CG69-DN69)</f>
        <v/>
      </c>
      <c r="V69" s="46" t="str">
        <f>IF(Inputs!$B66="","",CH69-DO69)</f>
        <v/>
      </c>
      <c r="W69" s="46" t="str">
        <f>IF(Inputs!$B66="","",CI69-DP69)</f>
        <v/>
      </c>
      <c r="X69" s="46" t="str">
        <f>IF(Inputs!$B66="","",CJ69-DQ69)</f>
        <v/>
      </c>
      <c r="Y69" s="46" t="str">
        <f>IF(Inputs!$B66="","",CK69-DR69)</f>
        <v/>
      </c>
      <c r="Z69" s="46" t="str">
        <f>IF(Inputs!$B66="","",CL69-DS69)</f>
        <v/>
      </c>
      <c r="AA69" s="46" t="str">
        <f>IF(Inputs!$B66="","",CM69-DT69)</f>
        <v/>
      </c>
      <c r="AB69" s="46" t="str">
        <f>IF(Inputs!$B66="","",CN69-DU69)</f>
        <v/>
      </c>
      <c r="AC69" s="46" t="str">
        <f>IF(Inputs!$B66="","",CO69-DV69)</f>
        <v/>
      </c>
      <c r="AD69" s="46" t="str">
        <f>IF(Inputs!$B66="","",CP69-DW69)</f>
        <v/>
      </c>
      <c r="AE69" s="46" t="str">
        <f>IF(Inputs!$B66="","",CQ69-DX69)</f>
        <v/>
      </c>
      <c r="AF69" s="46" t="str">
        <f>IF(Inputs!$B66="","",CR69-DY69)</f>
        <v/>
      </c>
      <c r="AG69" s="50" t="str">
        <f t="shared" si="4"/>
        <v/>
      </c>
      <c r="AH69" s="50"/>
      <c r="AJ69" s="27">
        <f>IF(AND(Inputs!$CO66=0,AJ$4&gt;=Inputs!$CM66),1,IF(AND(AJ$4&gt;=Inputs!$CM66,AJ$4&lt;Inputs!$CN66),1,IF(AND(AJ$4=Inputs!$CN66,AJ$4=Inputs!$CO66),1,IF(OR(AND(AJ$4=Inputs!$CN66+1,Inputs!$CN66=Inputs!$CO66),AND(AJ$4=Inputs!$CN66+2,Inputs!$CN66=Inputs!$CO66)),0,IF(AJ$4=Inputs!$CN66,0.8,IF(AJ$4=Inputs!$CN66+1,0.6,IF(AJ$4=Inputs!$CN66+2,0.4,IF(AJ$4=Inputs!$CO66,0.2,IF(AND(AJ$4&gt;=Inputs!$CL66,AJ$4&lt;Inputs!$CM66),(AJ$4-Inputs!$CL66+1)/(Inputs!$AI66+1),0)))))))))</f>
        <v>0</v>
      </c>
      <c r="AK69" s="27">
        <f>IF(AND(Inputs!$CO66=0,AK$4&gt;=Inputs!$CM66),1,IF(AND(AK$4&gt;=Inputs!$CM66,AK$4&lt;Inputs!$CN66),1,IF(AND(AK$4=Inputs!$CN66,AK$4=Inputs!$CO66),1,IF(OR(AND(AK$4=Inputs!$CN66+1,Inputs!$CN66=Inputs!$CO66),AND(AK$4=Inputs!$CN66+2,Inputs!$CN66=Inputs!$CO66)),0,IF(AK$4=Inputs!$CN66,0.8,IF(AK$4=Inputs!$CN66+1,0.6,IF(AK$4=Inputs!$CN66+2,0.4,IF(AK$4=Inputs!$CO66,0.2,IF(AND(AK$4&gt;=Inputs!$CL66,AK$4&lt;Inputs!$CM66),(AK$4-Inputs!$CL66+1)/(Inputs!$AI66+1),0)))))))))</f>
        <v>0</v>
      </c>
      <c r="AL69" s="27">
        <f>IF(AND(Inputs!$CO66=0,AL$4&gt;=Inputs!$CM66),1,IF(AND(AL$4&gt;=Inputs!$CM66,AL$4&lt;Inputs!$CN66),1,IF(AND(AL$4=Inputs!$CN66,AL$4=Inputs!$CO66),1,IF(OR(AND(AL$4=Inputs!$CN66+1,Inputs!$CN66=Inputs!$CO66),AND(AL$4=Inputs!$CN66+2,Inputs!$CN66=Inputs!$CO66)),0,IF(AL$4=Inputs!$CN66,0.8,IF(AL$4=Inputs!$CN66+1,0.6,IF(AL$4=Inputs!$CN66+2,0.4,IF(AL$4=Inputs!$CO66,0.2,IF(AND(AL$4&gt;=Inputs!$CL66,AL$4&lt;Inputs!$CM66),(AL$4-Inputs!$CL66+1)/(Inputs!$AI66+1),0)))))))))</f>
        <v>0</v>
      </c>
      <c r="AM69" s="27">
        <f>IF(AND(Inputs!$CO66=0,AM$4&gt;=Inputs!$CM66),1,IF(AND(AM$4&gt;=Inputs!$CM66,AM$4&lt;Inputs!$CN66),1,IF(AND(AM$4=Inputs!$CN66,AM$4=Inputs!$CO66),1,IF(OR(AND(AM$4=Inputs!$CN66+1,Inputs!$CN66=Inputs!$CO66),AND(AM$4=Inputs!$CN66+2,Inputs!$CN66=Inputs!$CO66)),0,IF(AM$4=Inputs!$CN66,0.8,IF(AM$4=Inputs!$CN66+1,0.6,IF(AM$4=Inputs!$CN66+2,0.4,IF(AM$4=Inputs!$CO66,0.2,IF(AND(AM$4&gt;=Inputs!$CL66,AM$4&lt;Inputs!$CM66),(AM$4-Inputs!$CL66+1)/(Inputs!$AI66+1),0)))))))))</f>
        <v>0</v>
      </c>
      <c r="AN69" s="27">
        <f>IF(AND(Inputs!$CO66=0,AN$4&gt;=Inputs!$CM66),1,IF(AND(AN$4&gt;=Inputs!$CM66,AN$4&lt;Inputs!$CN66),1,IF(AND(AN$4=Inputs!$CN66,AN$4=Inputs!$CO66),1,IF(OR(AND(AN$4=Inputs!$CN66+1,Inputs!$CN66=Inputs!$CO66),AND(AN$4=Inputs!$CN66+2,Inputs!$CN66=Inputs!$CO66)),0,IF(AN$4=Inputs!$CN66,0.8,IF(AN$4=Inputs!$CN66+1,0.6,IF(AN$4=Inputs!$CN66+2,0.4,IF(AN$4=Inputs!$CO66,0.2,IF(AND(AN$4&gt;=Inputs!$CL66,AN$4&lt;Inputs!$CM66),(AN$4-Inputs!$CL66+1)/(Inputs!$AI66+1),0)))))))))</f>
        <v>0</v>
      </c>
      <c r="AO69" s="27">
        <f>IF(AND(Inputs!$CO66=0,AO$4&gt;=Inputs!$CM66),1,IF(AND(AO$4&gt;=Inputs!$CM66,AO$4&lt;Inputs!$CN66),1,IF(AND(AO$4=Inputs!$CN66,AO$4=Inputs!$CO66),1,IF(OR(AND(AO$4=Inputs!$CN66+1,Inputs!$CN66=Inputs!$CO66),AND(AO$4=Inputs!$CN66+2,Inputs!$CN66=Inputs!$CO66)),0,IF(AO$4=Inputs!$CN66,0.8,IF(AO$4=Inputs!$CN66+1,0.6,IF(AO$4=Inputs!$CN66+2,0.4,IF(AO$4=Inputs!$CO66,0.2,IF(AND(AO$4&gt;=Inputs!$CL66,AO$4&lt;Inputs!$CM66),(AO$4-Inputs!$CL66+1)/(Inputs!$AI66+1),0)))))))))</f>
        <v>0</v>
      </c>
      <c r="AP69" s="27">
        <f>IF(AND(Inputs!$CO66=0,AP$4&gt;=Inputs!$CM66),1,IF(AND(AP$4&gt;=Inputs!$CM66,AP$4&lt;Inputs!$CN66),1,IF(AND(AP$4=Inputs!$CN66,AP$4=Inputs!$CO66),1,IF(OR(AND(AP$4=Inputs!$CN66+1,Inputs!$CN66=Inputs!$CO66),AND(AP$4=Inputs!$CN66+2,Inputs!$CN66=Inputs!$CO66)),0,IF(AP$4=Inputs!$CN66,0.8,IF(AP$4=Inputs!$CN66+1,0.6,IF(AP$4=Inputs!$CN66+2,0.4,IF(AP$4=Inputs!$CO66,0.2,IF(AND(AP$4&gt;=Inputs!$CL66,AP$4&lt;Inputs!$CM66),(AP$4-Inputs!$CL66+1)/(Inputs!$AI66+1),0)))))))))</f>
        <v>0</v>
      </c>
      <c r="AQ69" s="27">
        <f>IF(AND(Inputs!$CO66=0,AQ$4&gt;=Inputs!$CM66),1,IF(AND(AQ$4&gt;=Inputs!$CM66,AQ$4&lt;Inputs!$CN66),1,IF(AND(AQ$4=Inputs!$CN66,AQ$4=Inputs!$CO66),1,IF(OR(AND(AQ$4=Inputs!$CN66+1,Inputs!$CN66=Inputs!$CO66),AND(AQ$4=Inputs!$CN66+2,Inputs!$CN66=Inputs!$CO66)),0,IF(AQ$4=Inputs!$CN66,0.8,IF(AQ$4=Inputs!$CN66+1,0.6,IF(AQ$4=Inputs!$CN66+2,0.4,IF(AQ$4=Inputs!$CO66,0.2,IF(AND(AQ$4&gt;=Inputs!$CL66,AQ$4&lt;Inputs!$CM66),(AQ$4-Inputs!$CL66+1)/(Inputs!$AI66+1),0)))))))))</f>
        <v>0</v>
      </c>
      <c r="AR69" s="27">
        <f>IF(AND(Inputs!$CO66=0,AR$4&gt;=Inputs!$CM66),1,IF(AND(AR$4&gt;=Inputs!$CM66,AR$4&lt;Inputs!$CN66),1,IF(AND(AR$4=Inputs!$CN66,AR$4=Inputs!$CO66),1,IF(OR(AND(AR$4=Inputs!$CN66+1,Inputs!$CN66=Inputs!$CO66),AND(AR$4=Inputs!$CN66+2,Inputs!$CN66=Inputs!$CO66)),0,IF(AR$4=Inputs!$CN66,0.8,IF(AR$4=Inputs!$CN66+1,0.6,IF(AR$4=Inputs!$CN66+2,0.4,IF(AR$4=Inputs!$CO66,0.2,IF(AND(AR$4&gt;=Inputs!$CL66,AR$4&lt;Inputs!$CM66),(AR$4-Inputs!$CL66+1)/(Inputs!$AI66+1),0)))))))))</f>
        <v>0</v>
      </c>
      <c r="AS69" s="27">
        <f>IF(AND(Inputs!$CO66=0,AS$4&gt;=Inputs!$CM66),1,IF(AND(AS$4&gt;=Inputs!$CM66,AS$4&lt;Inputs!$CN66),1,IF(AND(AS$4=Inputs!$CN66,AS$4=Inputs!$CO66),1,IF(OR(AND(AS$4=Inputs!$CN66+1,Inputs!$CN66=Inputs!$CO66),AND(AS$4=Inputs!$CN66+2,Inputs!$CN66=Inputs!$CO66)),0,IF(AS$4=Inputs!$CN66,0.8,IF(AS$4=Inputs!$CN66+1,0.6,IF(AS$4=Inputs!$CN66+2,0.4,IF(AS$4=Inputs!$CO66,0.2,IF(AND(AS$4&gt;=Inputs!$CL66,AS$4&lt;Inputs!$CM66),(AS$4-Inputs!$CL66+1)/(Inputs!$AI66+1),0)))))))))</f>
        <v>0</v>
      </c>
      <c r="AT69" s="27">
        <f>IF(AND(Inputs!$CO66=0,AT$4&gt;=Inputs!$CM66),1,IF(AND(AT$4&gt;=Inputs!$CM66,AT$4&lt;Inputs!$CN66),1,IF(AND(AT$4=Inputs!$CN66,AT$4=Inputs!$CO66),1,IF(OR(AND(AT$4=Inputs!$CN66+1,Inputs!$CN66=Inputs!$CO66),AND(AT$4=Inputs!$CN66+2,Inputs!$CN66=Inputs!$CO66)),0,IF(AT$4=Inputs!$CN66,0.8,IF(AT$4=Inputs!$CN66+1,0.6,IF(AT$4=Inputs!$CN66+2,0.4,IF(AT$4=Inputs!$CO66,0.2,IF(AND(AT$4&gt;=Inputs!$CL66,AT$4&lt;Inputs!$CM66),(AT$4-Inputs!$CL66+1)/(Inputs!$AI66+1),0)))))))))</f>
        <v>0</v>
      </c>
      <c r="AU69" s="27">
        <f>IF(AND(Inputs!$CO66=0,AU$4&gt;=Inputs!$CM66),1,IF(AND(AU$4&gt;=Inputs!$CM66,AU$4&lt;Inputs!$CN66),1,IF(AND(AU$4=Inputs!$CN66,AU$4=Inputs!$CO66),1,IF(OR(AND(AU$4=Inputs!$CN66+1,Inputs!$CN66=Inputs!$CO66),AND(AU$4=Inputs!$CN66+2,Inputs!$CN66=Inputs!$CO66)),0,IF(AU$4=Inputs!$CN66,0.8,IF(AU$4=Inputs!$CN66+1,0.6,IF(AU$4=Inputs!$CN66+2,0.4,IF(AU$4=Inputs!$CO66,0.2,IF(AND(AU$4&gt;=Inputs!$CL66,AU$4&lt;Inputs!$CM66),(AU$4-Inputs!$CL66+1)/(Inputs!$AI66+1),0)))))))))</f>
        <v>0</v>
      </c>
      <c r="AV69" s="27">
        <f>IF(AND(Inputs!$CO66=0,AV$4&gt;=Inputs!$CM66),1,IF(AND(AV$4&gt;=Inputs!$CM66,AV$4&lt;Inputs!$CN66),1,IF(AND(AV$4=Inputs!$CN66,AV$4=Inputs!$CO66),1,IF(OR(AND(AV$4=Inputs!$CN66+1,Inputs!$CN66=Inputs!$CO66),AND(AV$4=Inputs!$CN66+2,Inputs!$CN66=Inputs!$CO66)),0,IF(AV$4=Inputs!$CN66,0.8,IF(AV$4=Inputs!$CN66+1,0.6,IF(AV$4=Inputs!$CN66+2,0.4,IF(AV$4=Inputs!$CO66,0.2,IF(AND(AV$4&gt;=Inputs!$CL66,AV$4&lt;Inputs!$CM66),(AV$4-Inputs!$CL66+1)/(Inputs!$AI66+1),0)))))))))</f>
        <v>0</v>
      </c>
      <c r="AW69" s="27">
        <f>IF(AND(Inputs!$CO66=0,AW$4&gt;=Inputs!$CM66),1,IF(AND(AW$4&gt;=Inputs!$CM66,AW$4&lt;Inputs!$CN66),1,IF(AND(AW$4=Inputs!$CN66,AW$4=Inputs!$CO66),1,IF(OR(AND(AW$4=Inputs!$CN66+1,Inputs!$CN66=Inputs!$CO66),AND(AW$4=Inputs!$CN66+2,Inputs!$CN66=Inputs!$CO66)),0,IF(AW$4=Inputs!$CN66,0.8,IF(AW$4=Inputs!$CN66+1,0.6,IF(AW$4=Inputs!$CN66+2,0.4,IF(AW$4=Inputs!$CO66,0.2,IF(AND(AW$4&gt;=Inputs!$CL66,AW$4&lt;Inputs!$CM66),(AW$4-Inputs!$CL66+1)/(Inputs!$AI66+1),0)))))))))</f>
        <v>0</v>
      </c>
      <c r="AX69" s="27">
        <f>IF(AND(Inputs!$CO66=0,AX$4&gt;=Inputs!$CM66),1,IF(AND(AX$4&gt;=Inputs!$CM66,AX$4&lt;Inputs!$CN66),1,IF(AND(AX$4=Inputs!$CN66,AX$4=Inputs!$CO66),1,IF(OR(AND(AX$4=Inputs!$CN66+1,Inputs!$CN66=Inputs!$CO66),AND(AX$4=Inputs!$CN66+2,Inputs!$CN66=Inputs!$CO66)),0,IF(AX$4=Inputs!$CN66,0.8,IF(AX$4=Inputs!$CN66+1,0.6,IF(AX$4=Inputs!$CN66+2,0.4,IF(AX$4=Inputs!$CO66,0.2,IF(AND(AX$4&gt;=Inputs!$CL66,AX$4&lt;Inputs!$CM66),(AX$4-Inputs!$CL66+1)/(Inputs!$AI66+1),0)))))))))</f>
        <v>0</v>
      </c>
      <c r="AY69" s="27">
        <f>IF(AND(Inputs!$CO66=0,AY$4&gt;=Inputs!$CM66),1,IF(AND(AY$4&gt;=Inputs!$CM66,AY$4&lt;Inputs!$CN66),1,IF(AND(AY$4=Inputs!$CN66,AY$4=Inputs!$CO66),1,IF(OR(AND(AY$4=Inputs!$CN66+1,Inputs!$CN66=Inputs!$CO66),AND(AY$4=Inputs!$CN66+2,Inputs!$CN66=Inputs!$CO66)),0,IF(AY$4=Inputs!$CN66,0.8,IF(AY$4=Inputs!$CN66+1,0.6,IF(AY$4=Inputs!$CN66+2,0.4,IF(AY$4=Inputs!$CO66,0.2,IF(AND(AY$4&gt;=Inputs!$CL66,AY$4&lt;Inputs!$CM66),(AY$4-Inputs!$CL66+1)/(Inputs!$AI66+1),0)))))))))</f>
        <v>0</v>
      </c>
      <c r="AZ69" s="27">
        <f>IF(AND(Inputs!$CO66=0,AZ$4&gt;=Inputs!$CM66),1,IF(AND(AZ$4&gt;=Inputs!$CM66,AZ$4&lt;Inputs!$CN66),1,IF(AND(AZ$4=Inputs!$CN66,AZ$4=Inputs!$CO66),1,IF(OR(AND(AZ$4=Inputs!$CN66+1,Inputs!$CN66=Inputs!$CO66),AND(AZ$4=Inputs!$CN66+2,Inputs!$CN66=Inputs!$CO66)),0,IF(AZ$4=Inputs!$CN66,0.8,IF(AZ$4=Inputs!$CN66+1,0.6,IF(AZ$4=Inputs!$CN66+2,0.4,IF(AZ$4=Inputs!$CO66,0.2,IF(AND(AZ$4&gt;=Inputs!$CL66,AZ$4&lt;Inputs!$CM66),(AZ$4-Inputs!$CL66+1)/(Inputs!$AI66+1),0)))))))))</f>
        <v>0</v>
      </c>
      <c r="BA69" s="27">
        <f>IF(AND(Inputs!$CO66=0,BA$4&gt;=Inputs!$CM66),1,IF(AND(BA$4&gt;=Inputs!$CM66,BA$4&lt;Inputs!$CN66),1,IF(AND(BA$4=Inputs!$CN66,BA$4=Inputs!$CO66),1,IF(OR(AND(BA$4=Inputs!$CN66+1,Inputs!$CN66=Inputs!$CO66),AND(BA$4=Inputs!$CN66+2,Inputs!$CN66=Inputs!$CO66)),0,IF(BA$4=Inputs!$CN66,0.8,IF(BA$4=Inputs!$CN66+1,0.6,IF(BA$4=Inputs!$CN66+2,0.4,IF(BA$4=Inputs!$CO66,0.2,IF(AND(BA$4&gt;=Inputs!$CL66,BA$4&lt;Inputs!$CM66),(BA$4-Inputs!$CL66+1)/(Inputs!$AI66+1),0)))))))))</f>
        <v>0</v>
      </c>
      <c r="BB69" s="27">
        <f>IF(AND(Inputs!$CO66=0,BB$4&gt;=Inputs!$CM66),1,IF(AND(BB$4&gt;=Inputs!$CM66,BB$4&lt;Inputs!$CN66),1,IF(AND(BB$4=Inputs!$CN66,BB$4=Inputs!$CO66),1,IF(OR(AND(BB$4=Inputs!$CN66+1,Inputs!$CN66=Inputs!$CO66),AND(BB$4=Inputs!$CN66+2,Inputs!$CN66=Inputs!$CO66)),0,IF(BB$4=Inputs!$CN66,0.8,IF(BB$4=Inputs!$CN66+1,0.6,IF(BB$4=Inputs!$CN66+2,0.4,IF(BB$4=Inputs!$CO66,0.2,IF(AND(BB$4&gt;=Inputs!$CL66,BB$4&lt;Inputs!$CM66),(BB$4-Inputs!$CL66+1)/(Inputs!$AI66+1),0)))))))))</f>
        <v>0</v>
      </c>
      <c r="BC69" s="27">
        <f>IF(AND(Inputs!$CO66=0,BC$4&gt;=Inputs!$CM66),1,IF(AND(BC$4&gt;=Inputs!$CM66,BC$4&lt;Inputs!$CN66),1,IF(AND(BC$4=Inputs!$CN66,BC$4=Inputs!$CO66),1,IF(OR(AND(BC$4=Inputs!$CN66+1,Inputs!$CN66=Inputs!$CO66),AND(BC$4=Inputs!$CN66+2,Inputs!$CN66=Inputs!$CO66)),0,IF(BC$4=Inputs!$CN66,0.8,IF(BC$4=Inputs!$CN66+1,0.6,IF(BC$4=Inputs!$CN66+2,0.4,IF(BC$4=Inputs!$CO66,0.2,IF(AND(BC$4&gt;=Inputs!$CL66,BC$4&lt;Inputs!$CM66),(BC$4-Inputs!$CL66+1)/(Inputs!$AI66+1),0)))))))))</f>
        <v>0</v>
      </c>
      <c r="BD69" s="27">
        <f>IF(AND(Inputs!$CO66=0,BD$4&gt;=Inputs!$CM66),1,IF(AND(BD$4&gt;=Inputs!$CM66,BD$4&lt;Inputs!$CN66),1,IF(AND(BD$4=Inputs!$CN66,BD$4=Inputs!$CO66),1,IF(OR(AND(BD$4=Inputs!$CN66+1,Inputs!$CN66=Inputs!$CO66),AND(BD$4=Inputs!$CN66+2,Inputs!$CN66=Inputs!$CO66)),0,IF(BD$4=Inputs!$CN66,0.8,IF(BD$4=Inputs!$CN66+1,0.6,IF(BD$4=Inputs!$CN66+2,0.4,IF(BD$4=Inputs!$CO66,0.2,IF(AND(BD$4&gt;=Inputs!$CL66,BD$4&lt;Inputs!$CM66),(BD$4-Inputs!$CL66+1)/(Inputs!$AI66+1),0)))))))))</f>
        <v>0</v>
      </c>
      <c r="BE69" s="27">
        <f>IF(AND(Inputs!$CO66=0,BE$4&gt;=Inputs!$CM66),1,IF(AND(BE$4&gt;=Inputs!$CM66,BE$4&lt;Inputs!$CN66),1,IF(AND(BE$4=Inputs!$CN66,BE$4=Inputs!$CO66),1,IF(OR(AND(BE$4=Inputs!$CN66+1,Inputs!$CN66=Inputs!$CO66),AND(BE$4=Inputs!$CN66+2,Inputs!$CN66=Inputs!$CO66)),0,IF(BE$4=Inputs!$CN66,0.8,IF(BE$4=Inputs!$CN66+1,0.6,IF(BE$4=Inputs!$CN66+2,0.4,IF(BE$4=Inputs!$CO66,0.2,IF(AND(BE$4&gt;=Inputs!$CL66,BE$4&lt;Inputs!$CM66),(BE$4-Inputs!$CL66+1)/(Inputs!$AI66+1),0)))))))))</f>
        <v>0</v>
      </c>
      <c r="BF69" s="27">
        <f>IF(AND(Inputs!$CO66=0,BF$4&gt;=Inputs!$CM66),1,IF(AND(BF$4&gt;=Inputs!$CM66,BF$4&lt;Inputs!$CN66),1,IF(AND(BF$4=Inputs!$CN66,BF$4=Inputs!$CO66),1,IF(OR(AND(BF$4=Inputs!$CN66+1,Inputs!$CN66=Inputs!$CO66),AND(BF$4=Inputs!$CN66+2,Inputs!$CN66=Inputs!$CO66)),0,IF(BF$4=Inputs!$CN66,0.8,IF(BF$4=Inputs!$CN66+1,0.6,IF(BF$4=Inputs!$CN66+2,0.4,IF(BF$4=Inputs!$CO66,0.2,IF(AND(BF$4&gt;=Inputs!$CL66,BF$4&lt;Inputs!$CM66),(BF$4-Inputs!$CL66+1)/(Inputs!$AI66+1),0)))))))))</f>
        <v>0</v>
      </c>
      <c r="BG69" s="27">
        <f>IF(AND(Inputs!$CO66=0,BG$4&gt;=Inputs!$CM66),1,IF(AND(BG$4&gt;=Inputs!$CM66,BG$4&lt;Inputs!$CN66),1,IF(AND(BG$4=Inputs!$CN66,BG$4=Inputs!$CO66),1,IF(OR(AND(BG$4=Inputs!$CN66+1,Inputs!$CN66=Inputs!$CO66),AND(BG$4=Inputs!$CN66+2,Inputs!$CN66=Inputs!$CO66)),0,IF(BG$4=Inputs!$CN66,0.8,IF(BG$4=Inputs!$CN66+1,0.6,IF(BG$4=Inputs!$CN66+2,0.4,IF(BG$4=Inputs!$CO66,0.2,IF(AND(BG$4&gt;=Inputs!$CL66,BG$4&lt;Inputs!$CM66),(BG$4-Inputs!$CL66+1)/(Inputs!$AI66+1),0)))))))))</f>
        <v>0</v>
      </c>
      <c r="BH69" s="27">
        <f>IF(AND(Inputs!$CO66=0,BH$4&gt;=Inputs!$CM66),1,IF(AND(BH$4&gt;=Inputs!$CM66,BH$4&lt;Inputs!$CN66),1,IF(AND(BH$4=Inputs!$CN66,BH$4=Inputs!$CO66),1,IF(OR(AND(BH$4=Inputs!$CN66+1,Inputs!$CN66=Inputs!$CO66),AND(BH$4=Inputs!$CN66+2,Inputs!$CN66=Inputs!$CO66)),0,IF(BH$4=Inputs!$CN66,0.8,IF(BH$4=Inputs!$CN66+1,0.6,IF(BH$4=Inputs!$CN66+2,0.4,IF(BH$4=Inputs!$CO66,0.2,IF(AND(BH$4&gt;=Inputs!$CL66,BH$4&lt;Inputs!$CM66),(BH$4-Inputs!$CL66+1)/(Inputs!$AI66+1),0)))))))))</f>
        <v>0</v>
      </c>
      <c r="BI69" s="27">
        <f>IF(AND(Inputs!$CO66=0,BI$4&gt;=Inputs!$CM66),1,IF(AND(BI$4&gt;=Inputs!$CM66,BI$4&lt;Inputs!$CN66),1,IF(AND(BI$4=Inputs!$CN66,BI$4=Inputs!$CO66),1,IF(OR(AND(BI$4=Inputs!$CN66+1,Inputs!$CN66=Inputs!$CO66),AND(BI$4=Inputs!$CN66+2,Inputs!$CN66=Inputs!$CO66)),0,IF(BI$4=Inputs!$CN66,0.8,IF(BI$4=Inputs!$CN66+1,0.6,IF(BI$4=Inputs!$CN66+2,0.4,IF(BI$4=Inputs!$CO66,0.2,IF(AND(BI$4&gt;=Inputs!$CL66,BI$4&lt;Inputs!$CM66),(BI$4-Inputs!$CL66+1)/(Inputs!$AI66+1),0)))))))))</f>
        <v>0</v>
      </c>
      <c r="BJ69" s="27">
        <f>IF(AND(Inputs!$CO66=0,BJ$4&gt;=Inputs!$CM66),1,IF(AND(BJ$4&gt;=Inputs!$CM66,BJ$4&lt;Inputs!$CN66),1,IF(AND(BJ$4=Inputs!$CN66,BJ$4=Inputs!$CO66),1,IF(OR(AND(BJ$4=Inputs!$CN66+1,Inputs!$CN66=Inputs!$CO66),AND(BJ$4=Inputs!$CN66+2,Inputs!$CN66=Inputs!$CO66)),0,IF(BJ$4=Inputs!$CN66,0.8,IF(BJ$4=Inputs!$CN66+1,0.6,IF(BJ$4=Inputs!$CN66+2,0.4,IF(BJ$4=Inputs!$CO66,0.2,IF(AND(BJ$4&gt;=Inputs!$CL66,BJ$4&lt;Inputs!$CM66),(BJ$4-Inputs!$CL66+1)/(Inputs!$AI66+1),0)))))))))</f>
        <v>0</v>
      </c>
      <c r="BK69" s="27">
        <f>IF(AND(Inputs!$CO66=0,BK$4&gt;=Inputs!$CM66),1,IF(AND(BK$4&gt;=Inputs!$CM66,BK$4&lt;Inputs!$CN66),1,IF(AND(BK$4=Inputs!$CN66,BK$4=Inputs!$CO66),1,IF(OR(AND(BK$4=Inputs!$CN66+1,Inputs!$CN66=Inputs!$CO66),AND(BK$4=Inputs!$CN66+2,Inputs!$CN66=Inputs!$CO66)),0,IF(BK$4=Inputs!$CN66,0.8,IF(BK$4=Inputs!$CN66+1,0.6,IF(BK$4=Inputs!$CN66+2,0.4,IF(BK$4=Inputs!$CO66,0.2,IF(AND(BK$4&gt;=Inputs!$CL66,BK$4&lt;Inputs!$CM66),(BK$4-Inputs!$CL66+1)/(Inputs!$AI66+1),0)))))))))</f>
        <v>0</v>
      </c>
      <c r="BL69" s="27">
        <f>IF(AND(Inputs!$CO66=0,BL$4&gt;=Inputs!$CM66),1,IF(AND(BL$4&gt;=Inputs!$CM66,BL$4&lt;Inputs!$CN66),1,IF(AND(BL$4=Inputs!$CN66,BL$4=Inputs!$CO66),1,IF(OR(AND(BL$4=Inputs!$CN66+1,Inputs!$CN66=Inputs!$CO66),AND(BL$4=Inputs!$CN66+2,Inputs!$CN66=Inputs!$CO66)),0,IF(BL$4=Inputs!$CN66,0.8,IF(BL$4=Inputs!$CN66+1,0.6,IF(BL$4=Inputs!$CN66+2,0.4,IF(BL$4=Inputs!$CO66,0.2,IF(AND(BL$4&gt;=Inputs!$CL66,BL$4&lt;Inputs!$CM66),(BL$4-Inputs!$CL66+1)/(Inputs!$AI66+1),0)))))))))</f>
        <v>0</v>
      </c>
      <c r="BM69" s="27">
        <f>IF(AND(Inputs!$CO66=0,BM$4&gt;=Inputs!$CM66),1,IF(AND(BM$4&gt;=Inputs!$CM66,BM$4&lt;Inputs!$CN66),1,IF(AND(BM$4=Inputs!$CN66,BM$4=Inputs!$CO66),1,IF(OR(AND(BM$4=Inputs!$CN66+1,Inputs!$CN66=Inputs!$CO66),AND(BM$4=Inputs!$CN66+2,Inputs!$CN66=Inputs!$CO66)),0,IF(BM$4=Inputs!$CN66,0.8,IF(BM$4=Inputs!$CN66+1,0.6,IF(BM$4=Inputs!$CN66+2,0.4,IF(BM$4=Inputs!$CO66,0.2,IF(AND(BM$4&gt;=Inputs!$CL66,BM$4&lt;Inputs!$CM66),(BM$4-Inputs!$CL66+1)/(Inputs!$AI66+1),0)))))))))</f>
        <v>0</v>
      </c>
      <c r="BO69" s="46" t="str">
        <f>IF(Inputs!$B66="","",(ROUND(Inputs!$BC66*AJ69,0)))</f>
        <v/>
      </c>
      <c r="BP69" s="46" t="str">
        <f>IF(Inputs!$B66="","",(ROUND(Inputs!$BC66*AK69,0)))</f>
        <v/>
      </c>
      <c r="BQ69" s="46" t="str">
        <f>IF(Inputs!$B66="","",(ROUND(Inputs!$BC66*AL69,0)))</f>
        <v/>
      </c>
      <c r="BR69" s="46" t="str">
        <f>IF(Inputs!$B66="","",(ROUND(Inputs!$BC66*AM69,0)))</f>
        <v/>
      </c>
      <c r="BS69" s="46" t="str">
        <f>IF(Inputs!$B66="","",(ROUND(Inputs!$BC66*AN69,0)))</f>
        <v/>
      </c>
      <c r="BT69" s="46" t="str">
        <f>IF(Inputs!$B66="","",(ROUND(Inputs!$BC66*AO69,0)))</f>
        <v/>
      </c>
      <c r="BU69" s="46" t="str">
        <f>IF(Inputs!$B66="","",(ROUND(Inputs!$BC66*AP69,0)))</f>
        <v/>
      </c>
      <c r="BV69" s="46" t="str">
        <f>IF(Inputs!$B66="","",(ROUND(Inputs!$BC66*AQ69,0)))</f>
        <v/>
      </c>
      <c r="BW69" s="46" t="str">
        <f>IF(Inputs!$B66="","",(ROUND(Inputs!$BC66*AR69,0)))</f>
        <v/>
      </c>
      <c r="BX69" s="46" t="str">
        <f>IF(Inputs!$B66="","",(ROUND(Inputs!$BC66*AS69,0)))</f>
        <v/>
      </c>
      <c r="BY69" s="46" t="str">
        <f>IF(Inputs!$B66="","",(ROUND(Inputs!$BC66*AT69,0)))</f>
        <v/>
      </c>
      <c r="BZ69" s="46" t="str">
        <f>IF(Inputs!$B66="","",(ROUND(Inputs!$BC66*AU69,0)))</f>
        <v/>
      </c>
      <c r="CA69" s="46" t="str">
        <f>IF(Inputs!$B66="","",(ROUND(Inputs!$BC66*AV69,0)))</f>
        <v/>
      </c>
      <c r="CB69" s="46" t="str">
        <f>IF(Inputs!$B66="","",(ROUND(Inputs!$BC66*AW69,0)))</f>
        <v/>
      </c>
      <c r="CC69" s="46" t="str">
        <f>IF(Inputs!$B66="","",(ROUND(Inputs!$BC66*AX69,0)))</f>
        <v/>
      </c>
      <c r="CD69" s="46" t="str">
        <f>IF(Inputs!$B66="","",(ROUND(Inputs!$BC66*AY69,0)))</f>
        <v/>
      </c>
      <c r="CE69" s="46" t="str">
        <f>IF(Inputs!$B66="","",(ROUND(Inputs!$BC66*AZ69,0)))</f>
        <v/>
      </c>
      <c r="CF69" s="46" t="str">
        <f>IF(Inputs!$B66="","",(ROUND(Inputs!$BC66*BA69,0)))</f>
        <v/>
      </c>
      <c r="CG69" s="46" t="str">
        <f>IF(Inputs!$B66="","",(ROUND(Inputs!$BC66*BB69,0)))</f>
        <v/>
      </c>
      <c r="CH69" s="46" t="str">
        <f>IF(Inputs!$B66="","",(ROUND(Inputs!$BC66*BC69,0)))</f>
        <v/>
      </c>
      <c r="CI69" s="46" t="str">
        <f>IF(Inputs!$B66="","",(ROUND(Inputs!$BC66*BD69,0)))</f>
        <v/>
      </c>
      <c r="CJ69" s="46" t="str">
        <f>IF(Inputs!$B66="","",(ROUND(Inputs!$BC66*BE69,0)))</f>
        <v/>
      </c>
      <c r="CK69" s="46" t="str">
        <f>IF(Inputs!$B66="","",(ROUND(Inputs!$BC66*BF69,0)))</f>
        <v/>
      </c>
      <c r="CL69" s="46" t="str">
        <f>IF(Inputs!$B66="","",(ROUND(Inputs!$BC66*BG69,0)))</f>
        <v/>
      </c>
      <c r="CM69" s="46" t="str">
        <f>IF(Inputs!$B66="","",(ROUND(Inputs!$BC66*BH69,0)))</f>
        <v/>
      </c>
      <c r="CN69" s="46" t="str">
        <f>IF(Inputs!$B66="","",(ROUND(Inputs!$BC66*BI69,0)))</f>
        <v/>
      </c>
      <c r="CO69" s="46" t="str">
        <f>IF(Inputs!$B66="","",(ROUND(Inputs!$BC66*BJ69,0)))</f>
        <v/>
      </c>
      <c r="CP69" s="46" t="str">
        <f>IF(Inputs!$B66="","",(ROUND(Inputs!$BC66*BK69,0)))</f>
        <v/>
      </c>
      <c r="CQ69" s="46" t="str">
        <f>IF(Inputs!$B66="","",(ROUND(Inputs!$BC66*BL69,0)))</f>
        <v/>
      </c>
      <c r="CR69" s="46" t="str">
        <f>IF(Inputs!$B66="","",(ROUND(Inputs!$BC66*BM69,0)))</f>
        <v/>
      </c>
      <c r="CV69" s="46" t="str">
        <f>IF(A69="","",IF(AND(CV$4&lt;=Inputs!$CQ66,CV$4&gt;=Inputs!$CP66),Inputs!$AR66/(Inputs!$CQ66-Inputs!$CP66+1),0)+IF(CV$4=Inputs!$CL66,Inputs!$BD66,0))</f>
        <v/>
      </c>
      <c r="CW69" s="46" t="str">
        <f>IF(B69="","",IF(AND(CW$4&lt;=Inputs!$CQ66,CW$4&gt;=Inputs!$CP66),Inputs!$AR66/(Inputs!$CQ66-Inputs!$CP66+1),0)+IF(CW$4=Inputs!$CL66,Inputs!$BD66,0))</f>
        <v/>
      </c>
      <c r="CX69" s="46" t="str">
        <f>IF(C69="","",IF(AND(CX$4&lt;=Inputs!$CQ66,CX$4&gt;=Inputs!$CP66),Inputs!$AR66/(Inputs!$CQ66-Inputs!$CP66+1),0)+IF(CX$4=Inputs!$CL66,Inputs!$BD66,0))</f>
        <v/>
      </c>
      <c r="CY69" s="46" t="str">
        <f>IF(D69="","",IF(AND(CY$4&lt;=Inputs!$CQ66,CY$4&gt;=Inputs!$CP66),Inputs!$AR66/(Inputs!$CQ66-Inputs!$CP66+1),0)+IF(CY$4=Inputs!$CL66,Inputs!$BD66,0))</f>
        <v/>
      </c>
      <c r="CZ69" s="46" t="str">
        <f>IF(E69="","",IF(AND(CZ$4&lt;=Inputs!$CQ66,CZ$4&gt;=Inputs!$CP66),Inputs!$AR66/(Inputs!$CQ66-Inputs!$CP66+1),0)+IF(CZ$4=Inputs!$CL66,Inputs!$BD66,0))</f>
        <v/>
      </c>
      <c r="DA69" s="46" t="str">
        <f>IF(F69="","",IF(AND(DA$4&lt;=Inputs!$CQ66,DA$4&gt;=Inputs!$CP66),Inputs!$AR66/(Inputs!$CQ66-Inputs!$CP66+1),0)+IF(DA$4=Inputs!$CL66,Inputs!$BD66,0))</f>
        <v/>
      </c>
      <c r="DB69" s="46" t="str">
        <f>IF(G69="","",IF(AND(DB$4&lt;=Inputs!$CQ66,DB$4&gt;=Inputs!$CP66),Inputs!$AR66/(Inputs!$CQ66-Inputs!$CP66+1),0)+IF(DB$4=Inputs!$CL66,Inputs!$BD66,0))</f>
        <v/>
      </c>
      <c r="DC69" s="46" t="str">
        <f>IF(H69="","",IF(AND(DC$4&lt;=Inputs!$CQ66,DC$4&gt;=Inputs!$CP66),Inputs!$AR66/(Inputs!$CQ66-Inputs!$CP66+1),0)+IF(DC$4=Inputs!$CL66,Inputs!$BD66,0))</f>
        <v/>
      </c>
      <c r="DD69" s="46" t="str">
        <f>IF(I69="","",IF(AND(DD$4&lt;=Inputs!$CQ66,DD$4&gt;=Inputs!$CP66),Inputs!$AR66/(Inputs!$CQ66-Inputs!$CP66+1),0)+IF(DD$4=Inputs!$CL66,Inputs!$BD66,0))</f>
        <v/>
      </c>
      <c r="DE69" s="46" t="str">
        <f>IF(J69="","",IF(AND(DE$4&lt;=Inputs!$CQ66,DE$4&gt;=Inputs!$CP66),Inputs!$AR66/(Inputs!$CQ66-Inputs!$CP66+1),0)+IF(DE$4=Inputs!$CL66,Inputs!$BD66,0))</f>
        <v/>
      </c>
      <c r="DF69" s="46" t="str">
        <f>IF(K69="","",IF(AND(DF$4&lt;=Inputs!$CQ66,DF$4&gt;=Inputs!$CP66),Inputs!$AR66/(Inputs!$CQ66-Inputs!$CP66+1),0)+IF(DF$4=Inputs!$CL66,Inputs!$BD66,0))</f>
        <v/>
      </c>
      <c r="DG69" s="46" t="str">
        <f>IF(L69="","",IF(AND(DG$4&lt;=Inputs!$CQ66,DG$4&gt;=Inputs!$CP66),Inputs!$AR66/(Inputs!$CQ66-Inputs!$CP66+1),0)+IF(DG$4=Inputs!$CL66,Inputs!$BD66,0))</f>
        <v/>
      </c>
      <c r="DH69" s="46" t="str">
        <f>IF(M69="","",IF(AND(DH$4&lt;=Inputs!$CQ66,DH$4&gt;=Inputs!$CP66),Inputs!$AR66/(Inputs!$CQ66-Inputs!$CP66+1),0)+IF(DH$4=Inputs!$CL66,Inputs!$BD66,0))</f>
        <v/>
      </c>
      <c r="DI69" s="46" t="str">
        <f>IF(N69="","",IF(AND(DI$4&lt;=Inputs!$CQ66,DI$4&gt;=Inputs!$CP66),Inputs!$AR66/(Inputs!$CQ66-Inputs!$CP66+1),0)+IF(DI$4=Inputs!$CL66,Inputs!$BD66,0))</f>
        <v/>
      </c>
      <c r="DJ69" s="46" t="str">
        <f>IF(O69="","",IF(AND(DJ$4&lt;=Inputs!$CQ66,DJ$4&gt;=Inputs!$CP66),Inputs!$AR66/(Inputs!$CQ66-Inputs!$CP66+1),0)+IF(DJ$4=Inputs!$CL66,Inputs!$BD66,0))</f>
        <v/>
      </c>
      <c r="DK69" s="46" t="str">
        <f>IF(P69="","",IF(AND(DK$4&lt;=Inputs!$CQ66,DK$4&gt;=Inputs!$CP66),Inputs!$AR66/(Inputs!$CQ66-Inputs!$CP66+1),0)+IF(DK$4=Inputs!$CL66,Inputs!$BD66,0))</f>
        <v/>
      </c>
      <c r="DL69" s="46" t="str">
        <f>IF(Q69="","",IF(AND(DL$4&lt;=Inputs!$CQ66,DL$4&gt;=Inputs!$CP66),Inputs!$AR66/(Inputs!$CQ66-Inputs!$CP66+1),0)+IF(DL$4=Inputs!$CL66,Inputs!$BD66,0))</f>
        <v/>
      </c>
      <c r="DM69" s="46" t="str">
        <f>IF(R69="","",IF(AND(DM$4&lt;=Inputs!$CQ66,DM$4&gt;=Inputs!$CP66),Inputs!$AR66/(Inputs!$CQ66-Inputs!$CP66+1),0)+IF(DM$4=Inputs!$CL66,Inputs!$BD66,0))</f>
        <v/>
      </c>
      <c r="DN69" s="46" t="str">
        <f>IF(S69="","",IF(AND(DN$4&lt;=Inputs!$CQ66,DN$4&gt;=Inputs!$CP66),Inputs!$AR66/(Inputs!$CQ66-Inputs!$CP66+1),0)+IF(DN$4=Inputs!$CL66,Inputs!$BD66,0))</f>
        <v/>
      </c>
      <c r="DO69" s="46" t="str">
        <f>IF(T69="","",IF(AND(DO$4&lt;=Inputs!$CQ66,DO$4&gt;=Inputs!$CP66),Inputs!$AR66/(Inputs!$CQ66-Inputs!$CP66+1),0)+IF(DO$4=Inputs!$CL66,Inputs!$BD66,0))</f>
        <v/>
      </c>
      <c r="DP69" s="46" t="str">
        <f>IF(U69="","",IF(AND(DP$4&lt;=Inputs!$CQ66,DP$4&gt;=Inputs!$CP66),Inputs!$AR66/(Inputs!$CQ66-Inputs!$CP66+1),0)+IF(DP$4=Inputs!$CL66,Inputs!$BD66,0))</f>
        <v/>
      </c>
      <c r="DQ69" s="46" t="str">
        <f>IF(V69="","",IF(AND(DQ$4&lt;=Inputs!$CQ66,DQ$4&gt;=Inputs!$CP66),Inputs!$AR66/(Inputs!$CQ66-Inputs!$CP66+1),0)+IF(DQ$4=Inputs!$CL66,Inputs!$BD66,0))</f>
        <v/>
      </c>
      <c r="DR69" s="46" t="str">
        <f>IF(W69="","",IF(AND(DR$4&lt;=Inputs!$CQ66,DR$4&gt;=Inputs!$CP66),Inputs!$AR66/(Inputs!$CQ66-Inputs!$CP66+1),0)+IF(DR$4=Inputs!$CL66,Inputs!$BD66,0))</f>
        <v/>
      </c>
      <c r="DS69" s="46" t="str">
        <f>IF(X69="","",IF(AND(DS$4&lt;=Inputs!$CQ66,DS$4&gt;=Inputs!$CP66),Inputs!$AR66/(Inputs!$CQ66-Inputs!$CP66+1),0)+IF(DS$4=Inputs!$CL66,Inputs!$BD66,0))</f>
        <v/>
      </c>
      <c r="DT69" s="46" t="str">
        <f>IF(Y69="","",IF(AND(DT$4&lt;=Inputs!$CQ66,DT$4&gt;=Inputs!$CP66),Inputs!$AR66/(Inputs!$CQ66-Inputs!$CP66+1),0)+IF(DT$4=Inputs!$CL66,Inputs!$BD66,0))</f>
        <v/>
      </c>
      <c r="DU69" s="46" t="str">
        <f>IF(Z69="","",IF(AND(DU$4&lt;=Inputs!$CQ66,DU$4&gt;=Inputs!$CP66),Inputs!$AR66/(Inputs!$CQ66-Inputs!$CP66+1),0)+IF(DU$4=Inputs!$CL66,Inputs!$BD66,0))</f>
        <v/>
      </c>
      <c r="DV69" s="46" t="str">
        <f>IF(AA69="","",IF(AND(DV$4&lt;=Inputs!$CQ66,DV$4&gt;=Inputs!$CP66),Inputs!$AR66/(Inputs!$CQ66-Inputs!$CP66+1),0)+IF(DV$4=Inputs!$CL66,Inputs!$BD66,0))</f>
        <v/>
      </c>
      <c r="DW69" s="46" t="str">
        <f>IF(AB69="","",IF(AND(DW$4&lt;=Inputs!$CQ66,DW$4&gt;=Inputs!$CP66),Inputs!$AR66/(Inputs!$CQ66-Inputs!$CP66+1),0)+IF(DW$4=Inputs!$CL66,Inputs!$BD66,0))</f>
        <v/>
      </c>
      <c r="DX69" s="46" t="str">
        <f>IF(AC69="","",IF(AND(DX$4&lt;=Inputs!$CQ66,DX$4&gt;=Inputs!$CP66),Inputs!$AR66/(Inputs!$CQ66-Inputs!$CP66+1),0)+IF(DX$4=Inputs!$CL66,Inputs!$BD66,0))</f>
        <v/>
      </c>
      <c r="DY69" s="46" t="str">
        <f>IF(AD69="","",IF(AND(DY$4&lt;=Inputs!$CQ66,DY$4&gt;=Inputs!$CP66),Inputs!$AR66/(Inputs!$CQ66-Inputs!$CP66+1),0)+IF(DY$4=Inputs!$CL66,Inputs!$BD66,0))</f>
        <v/>
      </c>
      <c r="DZ69" s="46" t="str">
        <f t="shared" si="3"/>
        <v/>
      </c>
    </row>
    <row r="70" spans="1:130">
      <c r="A70" s="7" t="str">
        <f>IF(Inputs!A67="","",Inputs!A67)</f>
        <v/>
      </c>
      <c r="B70" t="str">
        <f>IF(Inputs!B67="","",Inputs!B67)</f>
        <v/>
      </c>
      <c r="C70" s="46" t="str">
        <f>IF(Inputs!$B67="","",BO70-CV70)</f>
        <v/>
      </c>
      <c r="D70" s="46" t="str">
        <f>IF(Inputs!$B67="","",BP70-CW70)</f>
        <v/>
      </c>
      <c r="E70" s="46" t="str">
        <f>IF(Inputs!$B67="","",BQ70-CX70)</f>
        <v/>
      </c>
      <c r="F70" s="46" t="str">
        <f>IF(Inputs!$B67="","",BR70-CY70)</f>
        <v/>
      </c>
      <c r="G70" s="46" t="str">
        <f>IF(Inputs!$B67="","",BS70-CZ70)</f>
        <v/>
      </c>
      <c r="H70" s="46" t="str">
        <f>IF(Inputs!$B67="","",BT70-DA70)</f>
        <v/>
      </c>
      <c r="I70" s="46" t="str">
        <f>IF(Inputs!$B67="","",BU70-DB70)</f>
        <v/>
      </c>
      <c r="J70" s="46" t="str">
        <f>IF(Inputs!$B67="","",BV70-DC70)</f>
        <v/>
      </c>
      <c r="K70" s="46" t="str">
        <f>IF(Inputs!$B67="","",BW70-DD70)</f>
        <v/>
      </c>
      <c r="L70" s="46" t="str">
        <f>IF(Inputs!$B67="","",BX70-DE70)</f>
        <v/>
      </c>
      <c r="M70" s="46" t="str">
        <f>IF(Inputs!$B67="","",BY70-DF70)</f>
        <v/>
      </c>
      <c r="N70" s="46" t="str">
        <f>IF(Inputs!$B67="","",BZ70-DG70)</f>
        <v/>
      </c>
      <c r="O70" s="46" t="str">
        <f>IF(Inputs!$B67="","",CA70-DH70)</f>
        <v/>
      </c>
      <c r="P70" s="46" t="str">
        <f>IF(Inputs!$B67="","",CB70-DI70)</f>
        <v/>
      </c>
      <c r="Q70" s="46" t="str">
        <f>IF(Inputs!$B67="","",CC70-DJ70)</f>
        <v/>
      </c>
      <c r="R70" s="46" t="str">
        <f>IF(Inputs!$B67="","",CD70-DK70)</f>
        <v/>
      </c>
      <c r="S70" s="46" t="str">
        <f>IF(Inputs!$B67="","",CE70-DL70)</f>
        <v/>
      </c>
      <c r="T70" s="46" t="str">
        <f>IF(Inputs!$B67="","",CF70-DM70)</f>
        <v/>
      </c>
      <c r="U70" s="46" t="str">
        <f>IF(Inputs!$B67="","",CG70-DN70)</f>
        <v/>
      </c>
      <c r="V70" s="46" t="str">
        <f>IF(Inputs!$B67="","",CH70-DO70)</f>
        <v/>
      </c>
      <c r="W70" s="46" t="str">
        <f>IF(Inputs!$B67="","",CI70-DP70)</f>
        <v/>
      </c>
      <c r="X70" s="46" t="str">
        <f>IF(Inputs!$B67="","",CJ70-DQ70)</f>
        <v/>
      </c>
      <c r="Y70" s="46" t="str">
        <f>IF(Inputs!$B67="","",CK70-DR70)</f>
        <v/>
      </c>
      <c r="Z70" s="46" t="str">
        <f>IF(Inputs!$B67="","",CL70-DS70)</f>
        <v/>
      </c>
      <c r="AA70" s="46" t="str">
        <f>IF(Inputs!$B67="","",CM70-DT70)</f>
        <v/>
      </c>
      <c r="AB70" s="46" t="str">
        <f>IF(Inputs!$B67="","",CN70-DU70)</f>
        <v/>
      </c>
      <c r="AC70" s="46" t="str">
        <f>IF(Inputs!$B67="","",CO70-DV70)</f>
        <v/>
      </c>
      <c r="AD70" s="46" t="str">
        <f>IF(Inputs!$B67="","",CP70-DW70)</f>
        <v/>
      </c>
      <c r="AE70" s="46" t="str">
        <f>IF(Inputs!$B67="","",CQ70-DX70)</f>
        <v/>
      </c>
      <c r="AF70" s="46" t="str">
        <f>IF(Inputs!$B67="","",CR70-DY70)</f>
        <v/>
      </c>
      <c r="AG70" s="50" t="str">
        <f t="shared" si="4"/>
        <v/>
      </c>
      <c r="AH70" s="50"/>
      <c r="AJ70" s="27">
        <f>IF(AND(Inputs!$CO67=0,AJ$4&gt;=Inputs!$CM67),1,IF(AND(AJ$4&gt;=Inputs!$CM67,AJ$4&lt;Inputs!$CN67),1,IF(AND(AJ$4=Inputs!$CN67,AJ$4=Inputs!$CO67),1,IF(OR(AND(AJ$4=Inputs!$CN67+1,Inputs!$CN67=Inputs!$CO67),AND(AJ$4=Inputs!$CN67+2,Inputs!$CN67=Inputs!$CO67)),0,IF(AJ$4=Inputs!$CN67,0.8,IF(AJ$4=Inputs!$CN67+1,0.6,IF(AJ$4=Inputs!$CN67+2,0.4,IF(AJ$4=Inputs!$CO67,0.2,IF(AND(AJ$4&gt;=Inputs!$CL67,AJ$4&lt;Inputs!$CM67),(AJ$4-Inputs!$CL67+1)/(Inputs!$AI67+1),0)))))))))</f>
        <v>0</v>
      </c>
      <c r="AK70" s="27">
        <f>IF(AND(Inputs!$CO67=0,AK$4&gt;=Inputs!$CM67),1,IF(AND(AK$4&gt;=Inputs!$CM67,AK$4&lt;Inputs!$CN67),1,IF(AND(AK$4=Inputs!$CN67,AK$4=Inputs!$CO67),1,IF(OR(AND(AK$4=Inputs!$CN67+1,Inputs!$CN67=Inputs!$CO67),AND(AK$4=Inputs!$CN67+2,Inputs!$CN67=Inputs!$CO67)),0,IF(AK$4=Inputs!$CN67,0.8,IF(AK$4=Inputs!$CN67+1,0.6,IF(AK$4=Inputs!$CN67+2,0.4,IF(AK$4=Inputs!$CO67,0.2,IF(AND(AK$4&gt;=Inputs!$CL67,AK$4&lt;Inputs!$CM67),(AK$4-Inputs!$CL67+1)/(Inputs!$AI67+1),0)))))))))</f>
        <v>0</v>
      </c>
      <c r="AL70" s="27">
        <f>IF(AND(Inputs!$CO67=0,AL$4&gt;=Inputs!$CM67),1,IF(AND(AL$4&gt;=Inputs!$CM67,AL$4&lt;Inputs!$CN67),1,IF(AND(AL$4=Inputs!$CN67,AL$4=Inputs!$CO67),1,IF(OR(AND(AL$4=Inputs!$CN67+1,Inputs!$CN67=Inputs!$CO67),AND(AL$4=Inputs!$CN67+2,Inputs!$CN67=Inputs!$CO67)),0,IF(AL$4=Inputs!$CN67,0.8,IF(AL$4=Inputs!$CN67+1,0.6,IF(AL$4=Inputs!$CN67+2,0.4,IF(AL$4=Inputs!$CO67,0.2,IF(AND(AL$4&gt;=Inputs!$CL67,AL$4&lt;Inputs!$CM67),(AL$4-Inputs!$CL67+1)/(Inputs!$AI67+1),0)))))))))</f>
        <v>0</v>
      </c>
      <c r="AM70" s="27">
        <f>IF(AND(Inputs!$CO67=0,AM$4&gt;=Inputs!$CM67),1,IF(AND(AM$4&gt;=Inputs!$CM67,AM$4&lt;Inputs!$CN67),1,IF(AND(AM$4=Inputs!$CN67,AM$4=Inputs!$CO67),1,IF(OR(AND(AM$4=Inputs!$CN67+1,Inputs!$CN67=Inputs!$CO67),AND(AM$4=Inputs!$CN67+2,Inputs!$CN67=Inputs!$CO67)),0,IF(AM$4=Inputs!$CN67,0.8,IF(AM$4=Inputs!$CN67+1,0.6,IF(AM$4=Inputs!$CN67+2,0.4,IF(AM$4=Inputs!$CO67,0.2,IF(AND(AM$4&gt;=Inputs!$CL67,AM$4&lt;Inputs!$CM67),(AM$4-Inputs!$CL67+1)/(Inputs!$AI67+1),0)))))))))</f>
        <v>0</v>
      </c>
      <c r="AN70" s="27">
        <f>IF(AND(Inputs!$CO67=0,AN$4&gt;=Inputs!$CM67),1,IF(AND(AN$4&gt;=Inputs!$CM67,AN$4&lt;Inputs!$CN67),1,IF(AND(AN$4=Inputs!$CN67,AN$4=Inputs!$CO67),1,IF(OR(AND(AN$4=Inputs!$CN67+1,Inputs!$CN67=Inputs!$CO67),AND(AN$4=Inputs!$CN67+2,Inputs!$CN67=Inputs!$CO67)),0,IF(AN$4=Inputs!$CN67,0.8,IF(AN$4=Inputs!$CN67+1,0.6,IF(AN$4=Inputs!$CN67+2,0.4,IF(AN$4=Inputs!$CO67,0.2,IF(AND(AN$4&gt;=Inputs!$CL67,AN$4&lt;Inputs!$CM67),(AN$4-Inputs!$CL67+1)/(Inputs!$AI67+1),0)))))))))</f>
        <v>0</v>
      </c>
      <c r="AO70" s="27">
        <f>IF(AND(Inputs!$CO67=0,AO$4&gt;=Inputs!$CM67),1,IF(AND(AO$4&gt;=Inputs!$CM67,AO$4&lt;Inputs!$CN67),1,IF(AND(AO$4=Inputs!$CN67,AO$4=Inputs!$CO67),1,IF(OR(AND(AO$4=Inputs!$CN67+1,Inputs!$CN67=Inputs!$CO67),AND(AO$4=Inputs!$CN67+2,Inputs!$CN67=Inputs!$CO67)),0,IF(AO$4=Inputs!$CN67,0.8,IF(AO$4=Inputs!$CN67+1,0.6,IF(AO$4=Inputs!$CN67+2,0.4,IF(AO$4=Inputs!$CO67,0.2,IF(AND(AO$4&gt;=Inputs!$CL67,AO$4&lt;Inputs!$CM67),(AO$4-Inputs!$CL67+1)/(Inputs!$AI67+1),0)))))))))</f>
        <v>0</v>
      </c>
      <c r="AP70" s="27">
        <f>IF(AND(Inputs!$CO67=0,AP$4&gt;=Inputs!$CM67),1,IF(AND(AP$4&gt;=Inputs!$CM67,AP$4&lt;Inputs!$CN67),1,IF(AND(AP$4=Inputs!$CN67,AP$4=Inputs!$CO67),1,IF(OR(AND(AP$4=Inputs!$CN67+1,Inputs!$CN67=Inputs!$CO67),AND(AP$4=Inputs!$CN67+2,Inputs!$CN67=Inputs!$CO67)),0,IF(AP$4=Inputs!$CN67,0.8,IF(AP$4=Inputs!$CN67+1,0.6,IF(AP$4=Inputs!$CN67+2,0.4,IF(AP$4=Inputs!$CO67,0.2,IF(AND(AP$4&gt;=Inputs!$CL67,AP$4&lt;Inputs!$CM67),(AP$4-Inputs!$CL67+1)/(Inputs!$AI67+1),0)))))))))</f>
        <v>0</v>
      </c>
      <c r="AQ70" s="27">
        <f>IF(AND(Inputs!$CO67=0,AQ$4&gt;=Inputs!$CM67),1,IF(AND(AQ$4&gt;=Inputs!$CM67,AQ$4&lt;Inputs!$CN67),1,IF(AND(AQ$4=Inputs!$CN67,AQ$4=Inputs!$CO67),1,IF(OR(AND(AQ$4=Inputs!$CN67+1,Inputs!$CN67=Inputs!$CO67),AND(AQ$4=Inputs!$CN67+2,Inputs!$CN67=Inputs!$CO67)),0,IF(AQ$4=Inputs!$CN67,0.8,IF(AQ$4=Inputs!$CN67+1,0.6,IF(AQ$4=Inputs!$CN67+2,0.4,IF(AQ$4=Inputs!$CO67,0.2,IF(AND(AQ$4&gt;=Inputs!$CL67,AQ$4&lt;Inputs!$CM67),(AQ$4-Inputs!$CL67+1)/(Inputs!$AI67+1),0)))))))))</f>
        <v>0</v>
      </c>
      <c r="AR70" s="27">
        <f>IF(AND(Inputs!$CO67=0,AR$4&gt;=Inputs!$CM67),1,IF(AND(AR$4&gt;=Inputs!$CM67,AR$4&lt;Inputs!$CN67),1,IF(AND(AR$4=Inputs!$CN67,AR$4=Inputs!$CO67),1,IF(OR(AND(AR$4=Inputs!$CN67+1,Inputs!$CN67=Inputs!$CO67),AND(AR$4=Inputs!$CN67+2,Inputs!$CN67=Inputs!$CO67)),0,IF(AR$4=Inputs!$CN67,0.8,IF(AR$4=Inputs!$CN67+1,0.6,IF(AR$4=Inputs!$CN67+2,0.4,IF(AR$4=Inputs!$CO67,0.2,IF(AND(AR$4&gt;=Inputs!$CL67,AR$4&lt;Inputs!$CM67),(AR$4-Inputs!$CL67+1)/(Inputs!$AI67+1),0)))))))))</f>
        <v>0</v>
      </c>
      <c r="AS70" s="27">
        <f>IF(AND(Inputs!$CO67=0,AS$4&gt;=Inputs!$CM67),1,IF(AND(AS$4&gt;=Inputs!$CM67,AS$4&lt;Inputs!$CN67),1,IF(AND(AS$4=Inputs!$CN67,AS$4=Inputs!$CO67),1,IF(OR(AND(AS$4=Inputs!$CN67+1,Inputs!$CN67=Inputs!$CO67),AND(AS$4=Inputs!$CN67+2,Inputs!$CN67=Inputs!$CO67)),0,IF(AS$4=Inputs!$CN67,0.8,IF(AS$4=Inputs!$CN67+1,0.6,IF(AS$4=Inputs!$CN67+2,0.4,IF(AS$4=Inputs!$CO67,0.2,IF(AND(AS$4&gt;=Inputs!$CL67,AS$4&lt;Inputs!$CM67),(AS$4-Inputs!$CL67+1)/(Inputs!$AI67+1),0)))))))))</f>
        <v>0</v>
      </c>
      <c r="AT70" s="27">
        <f>IF(AND(Inputs!$CO67=0,AT$4&gt;=Inputs!$CM67),1,IF(AND(AT$4&gt;=Inputs!$CM67,AT$4&lt;Inputs!$CN67),1,IF(AND(AT$4=Inputs!$CN67,AT$4=Inputs!$CO67),1,IF(OR(AND(AT$4=Inputs!$CN67+1,Inputs!$CN67=Inputs!$CO67),AND(AT$4=Inputs!$CN67+2,Inputs!$CN67=Inputs!$CO67)),0,IF(AT$4=Inputs!$CN67,0.8,IF(AT$4=Inputs!$CN67+1,0.6,IF(AT$4=Inputs!$CN67+2,0.4,IF(AT$4=Inputs!$CO67,0.2,IF(AND(AT$4&gt;=Inputs!$CL67,AT$4&lt;Inputs!$CM67),(AT$4-Inputs!$CL67+1)/(Inputs!$AI67+1),0)))))))))</f>
        <v>0</v>
      </c>
      <c r="AU70" s="27">
        <f>IF(AND(Inputs!$CO67=0,AU$4&gt;=Inputs!$CM67),1,IF(AND(AU$4&gt;=Inputs!$CM67,AU$4&lt;Inputs!$CN67),1,IF(AND(AU$4=Inputs!$CN67,AU$4=Inputs!$CO67),1,IF(OR(AND(AU$4=Inputs!$CN67+1,Inputs!$CN67=Inputs!$CO67),AND(AU$4=Inputs!$CN67+2,Inputs!$CN67=Inputs!$CO67)),0,IF(AU$4=Inputs!$CN67,0.8,IF(AU$4=Inputs!$CN67+1,0.6,IF(AU$4=Inputs!$CN67+2,0.4,IF(AU$4=Inputs!$CO67,0.2,IF(AND(AU$4&gt;=Inputs!$CL67,AU$4&lt;Inputs!$CM67),(AU$4-Inputs!$CL67+1)/(Inputs!$AI67+1),0)))))))))</f>
        <v>0</v>
      </c>
      <c r="AV70" s="27">
        <f>IF(AND(Inputs!$CO67=0,AV$4&gt;=Inputs!$CM67),1,IF(AND(AV$4&gt;=Inputs!$CM67,AV$4&lt;Inputs!$CN67),1,IF(AND(AV$4=Inputs!$CN67,AV$4=Inputs!$CO67),1,IF(OR(AND(AV$4=Inputs!$CN67+1,Inputs!$CN67=Inputs!$CO67),AND(AV$4=Inputs!$CN67+2,Inputs!$CN67=Inputs!$CO67)),0,IF(AV$4=Inputs!$CN67,0.8,IF(AV$4=Inputs!$CN67+1,0.6,IF(AV$4=Inputs!$CN67+2,0.4,IF(AV$4=Inputs!$CO67,0.2,IF(AND(AV$4&gt;=Inputs!$CL67,AV$4&lt;Inputs!$CM67),(AV$4-Inputs!$CL67+1)/(Inputs!$AI67+1),0)))))))))</f>
        <v>0</v>
      </c>
      <c r="AW70" s="27">
        <f>IF(AND(Inputs!$CO67=0,AW$4&gt;=Inputs!$CM67),1,IF(AND(AW$4&gt;=Inputs!$CM67,AW$4&lt;Inputs!$CN67),1,IF(AND(AW$4=Inputs!$CN67,AW$4=Inputs!$CO67),1,IF(OR(AND(AW$4=Inputs!$CN67+1,Inputs!$CN67=Inputs!$CO67),AND(AW$4=Inputs!$CN67+2,Inputs!$CN67=Inputs!$CO67)),0,IF(AW$4=Inputs!$CN67,0.8,IF(AW$4=Inputs!$CN67+1,0.6,IF(AW$4=Inputs!$CN67+2,0.4,IF(AW$4=Inputs!$CO67,0.2,IF(AND(AW$4&gt;=Inputs!$CL67,AW$4&lt;Inputs!$CM67),(AW$4-Inputs!$CL67+1)/(Inputs!$AI67+1),0)))))))))</f>
        <v>0</v>
      </c>
      <c r="AX70" s="27">
        <f>IF(AND(Inputs!$CO67=0,AX$4&gt;=Inputs!$CM67),1,IF(AND(AX$4&gt;=Inputs!$CM67,AX$4&lt;Inputs!$CN67),1,IF(AND(AX$4=Inputs!$CN67,AX$4=Inputs!$CO67),1,IF(OR(AND(AX$4=Inputs!$CN67+1,Inputs!$CN67=Inputs!$CO67),AND(AX$4=Inputs!$CN67+2,Inputs!$CN67=Inputs!$CO67)),0,IF(AX$4=Inputs!$CN67,0.8,IF(AX$4=Inputs!$CN67+1,0.6,IF(AX$4=Inputs!$CN67+2,0.4,IF(AX$4=Inputs!$CO67,0.2,IF(AND(AX$4&gt;=Inputs!$CL67,AX$4&lt;Inputs!$CM67),(AX$4-Inputs!$CL67+1)/(Inputs!$AI67+1),0)))))))))</f>
        <v>0</v>
      </c>
      <c r="AY70" s="27">
        <f>IF(AND(Inputs!$CO67=0,AY$4&gt;=Inputs!$CM67),1,IF(AND(AY$4&gt;=Inputs!$CM67,AY$4&lt;Inputs!$CN67),1,IF(AND(AY$4=Inputs!$CN67,AY$4=Inputs!$CO67),1,IF(OR(AND(AY$4=Inputs!$CN67+1,Inputs!$CN67=Inputs!$CO67),AND(AY$4=Inputs!$CN67+2,Inputs!$CN67=Inputs!$CO67)),0,IF(AY$4=Inputs!$CN67,0.8,IF(AY$4=Inputs!$CN67+1,0.6,IF(AY$4=Inputs!$CN67+2,0.4,IF(AY$4=Inputs!$CO67,0.2,IF(AND(AY$4&gt;=Inputs!$CL67,AY$4&lt;Inputs!$CM67),(AY$4-Inputs!$CL67+1)/(Inputs!$AI67+1),0)))))))))</f>
        <v>0</v>
      </c>
      <c r="AZ70" s="27">
        <f>IF(AND(Inputs!$CO67=0,AZ$4&gt;=Inputs!$CM67),1,IF(AND(AZ$4&gt;=Inputs!$CM67,AZ$4&lt;Inputs!$CN67),1,IF(AND(AZ$4=Inputs!$CN67,AZ$4=Inputs!$CO67),1,IF(OR(AND(AZ$4=Inputs!$CN67+1,Inputs!$CN67=Inputs!$CO67),AND(AZ$4=Inputs!$CN67+2,Inputs!$CN67=Inputs!$CO67)),0,IF(AZ$4=Inputs!$CN67,0.8,IF(AZ$4=Inputs!$CN67+1,0.6,IF(AZ$4=Inputs!$CN67+2,0.4,IF(AZ$4=Inputs!$CO67,0.2,IF(AND(AZ$4&gt;=Inputs!$CL67,AZ$4&lt;Inputs!$CM67),(AZ$4-Inputs!$CL67+1)/(Inputs!$AI67+1),0)))))))))</f>
        <v>0</v>
      </c>
      <c r="BA70" s="27">
        <f>IF(AND(Inputs!$CO67=0,BA$4&gt;=Inputs!$CM67),1,IF(AND(BA$4&gt;=Inputs!$CM67,BA$4&lt;Inputs!$CN67),1,IF(AND(BA$4=Inputs!$CN67,BA$4=Inputs!$CO67),1,IF(OR(AND(BA$4=Inputs!$CN67+1,Inputs!$CN67=Inputs!$CO67),AND(BA$4=Inputs!$CN67+2,Inputs!$CN67=Inputs!$CO67)),0,IF(BA$4=Inputs!$CN67,0.8,IF(BA$4=Inputs!$CN67+1,0.6,IF(BA$4=Inputs!$CN67+2,0.4,IF(BA$4=Inputs!$CO67,0.2,IF(AND(BA$4&gt;=Inputs!$CL67,BA$4&lt;Inputs!$CM67),(BA$4-Inputs!$CL67+1)/(Inputs!$AI67+1),0)))))))))</f>
        <v>0</v>
      </c>
      <c r="BB70" s="27">
        <f>IF(AND(Inputs!$CO67=0,BB$4&gt;=Inputs!$CM67),1,IF(AND(BB$4&gt;=Inputs!$CM67,BB$4&lt;Inputs!$CN67),1,IF(AND(BB$4=Inputs!$CN67,BB$4=Inputs!$CO67),1,IF(OR(AND(BB$4=Inputs!$CN67+1,Inputs!$CN67=Inputs!$CO67),AND(BB$4=Inputs!$CN67+2,Inputs!$CN67=Inputs!$CO67)),0,IF(BB$4=Inputs!$CN67,0.8,IF(BB$4=Inputs!$CN67+1,0.6,IF(BB$4=Inputs!$CN67+2,0.4,IF(BB$4=Inputs!$CO67,0.2,IF(AND(BB$4&gt;=Inputs!$CL67,BB$4&lt;Inputs!$CM67),(BB$4-Inputs!$CL67+1)/(Inputs!$AI67+1),0)))))))))</f>
        <v>0</v>
      </c>
      <c r="BC70" s="27">
        <f>IF(AND(Inputs!$CO67=0,BC$4&gt;=Inputs!$CM67),1,IF(AND(BC$4&gt;=Inputs!$CM67,BC$4&lt;Inputs!$CN67),1,IF(AND(BC$4=Inputs!$CN67,BC$4=Inputs!$CO67),1,IF(OR(AND(BC$4=Inputs!$CN67+1,Inputs!$CN67=Inputs!$CO67),AND(BC$4=Inputs!$CN67+2,Inputs!$CN67=Inputs!$CO67)),0,IF(BC$4=Inputs!$CN67,0.8,IF(BC$4=Inputs!$CN67+1,0.6,IF(BC$4=Inputs!$CN67+2,0.4,IF(BC$4=Inputs!$CO67,0.2,IF(AND(BC$4&gt;=Inputs!$CL67,BC$4&lt;Inputs!$CM67),(BC$4-Inputs!$CL67+1)/(Inputs!$AI67+1),0)))))))))</f>
        <v>0</v>
      </c>
      <c r="BD70" s="27">
        <f>IF(AND(Inputs!$CO67=0,BD$4&gt;=Inputs!$CM67),1,IF(AND(BD$4&gt;=Inputs!$CM67,BD$4&lt;Inputs!$CN67),1,IF(AND(BD$4=Inputs!$CN67,BD$4=Inputs!$CO67),1,IF(OR(AND(BD$4=Inputs!$CN67+1,Inputs!$CN67=Inputs!$CO67),AND(BD$4=Inputs!$CN67+2,Inputs!$CN67=Inputs!$CO67)),0,IF(BD$4=Inputs!$CN67,0.8,IF(BD$4=Inputs!$CN67+1,0.6,IF(BD$4=Inputs!$CN67+2,0.4,IF(BD$4=Inputs!$CO67,0.2,IF(AND(BD$4&gt;=Inputs!$CL67,BD$4&lt;Inputs!$CM67),(BD$4-Inputs!$CL67+1)/(Inputs!$AI67+1),0)))))))))</f>
        <v>0</v>
      </c>
      <c r="BE70" s="27">
        <f>IF(AND(Inputs!$CO67=0,BE$4&gt;=Inputs!$CM67),1,IF(AND(BE$4&gt;=Inputs!$CM67,BE$4&lt;Inputs!$CN67),1,IF(AND(BE$4=Inputs!$CN67,BE$4=Inputs!$CO67),1,IF(OR(AND(BE$4=Inputs!$CN67+1,Inputs!$CN67=Inputs!$CO67),AND(BE$4=Inputs!$CN67+2,Inputs!$CN67=Inputs!$CO67)),0,IF(BE$4=Inputs!$CN67,0.8,IF(BE$4=Inputs!$CN67+1,0.6,IF(BE$4=Inputs!$CN67+2,0.4,IF(BE$4=Inputs!$CO67,0.2,IF(AND(BE$4&gt;=Inputs!$CL67,BE$4&lt;Inputs!$CM67),(BE$4-Inputs!$CL67+1)/(Inputs!$AI67+1),0)))))))))</f>
        <v>0</v>
      </c>
      <c r="BF70" s="27">
        <f>IF(AND(Inputs!$CO67=0,BF$4&gt;=Inputs!$CM67),1,IF(AND(BF$4&gt;=Inputs!$CM67,BF$4&lt;Inputs!$CN67),1,IF(AND(BF$4=Inputs!$CN67,BF$4=Inputs!$CO67),1,IF(OR(AND(BF$4=Inputs!$CN67+1,Inputs!$CN67=Inputs!$CO67),AND(BF$4=Inputs!$CN67+2,Inputs!$CN67=Inputs!$CO67)),0,IF(BF$4=Inputs!$CN67,0.8,IF(BF$4=Inputs!$CN67+1,0.6,IF(BF$4=Inputs!$CN67+2,0.4,IF(BF$4=Inputs!$CO67,0.2,IF(AND(BF$4&gt;=Inputs!$CL67,BF$4&lt;Inputs!$CM67),(BF$4-Inputs!$CL67+1)/(Inputs!$AI67+1),0)))))))))</f>
        <v>0</v>
      </c>
      <c r="BG70" s="27">
        <f>IF(AND(Inputs!$CO67=0,BG$4&gt;=Inputs!$CM67),1,IF(AND(BG$4&gt;=Inputs!$CM67,BG$4&lt;Inputs!$CN67),1,IF(AND(BG$4=Inputs!$CN67,BG$4=Inputs!$CO67),1,IF(OR(AND(BG$4=Inputs!$CN67+1,Inputs!$CN67=Inputs!$CO67),AND(BG$4=Inputs!$CN67+2,Inputs!$CN67=Inputs!$CO67)),0,IF(BG$4=Inputs!$CN67,0.8,IF(BG$4=Inputs!$CN67+1,0.6,IF(BG$4=Inputs!$CN67+2,0.4,IF(BG$4=Inputs!$CO67,0.2,IF(AND(BG$4&gt;=Inputs!$CL67,BG$4&lt;Inputs!$CM67),(BG$4-Inputs!$CL67+1)/(Inputs!$AI67+1),0)))))))))</f>
        <v>0</v>
      </c>
      <c r="BH70" s="27">
        <f>IF(AND(Inputs!$CO67=0,BH$4&gt;=Inputs!$CM67),1,IF(AND(BH$4&gt;=Inputs!$CM67,BH$4&lt;Inputs!$CN67),1,IF(AND(BH$4=Inputs!$CN67,BH$4=Inputs!$CO67),1,IF(OR(AND(BH$4=Inputs!$CN67+1,Inputs!$CN67=Inputs!$CO67),AND(BH$4=Inputs!$CN67+2,Inputs!$CN67=Inputs!$CO67)),0,IF(BH$4=Inputs!$CN67,0.8,IF(BH$4=Inputs!$CN67+1,0.6,IF(BH$4=Inputs!$CN67+2,0.4,IF(BH$4=Inputs!$CO67,0.2,IF(AND(BH$4&gt;=Inputs!$CL67,BH$4&lt;Inputs!$CM67),(BH$4-Inputs!$CL67+1)/(Inputs!$AI67+1),0)))))))))</f>
        <v>0</v>
      </c>
      <c r="BI70" s="27">
        <f>IF(AND(Inputs!$CO67=0,BI$4&gt;=Inputs!$CM67),1,IF(AND(BI$4&gt;=Inputs!$CM67,BI$4&lt;Inputs!$CN67),1,IF(AND(BI$4=Inputs!$CN67,BI$4=Inputs!$CO67),1,IF(OR(AND(BI$4=Inputs!$CN67+1,Inputs!$CN67=Inputs!$CO67),AND(BI$4=Inputs!$CN67+2,Inputs!$CN67=Inputs!$CO67)),0,IF(BI$4=Inputs!$CN67,0.8,IF(BI$4=Inputs!$CN67+1,0.6,IF(BI$4=Inputs!$CN67+2,0.4,IF(BI$4=Inputs!$CO67,0.2,IF(AND(BI$4&gt;=Inputs!$CL67,BI$4&lt;Inputs!$CM67),(BI$4-Inputs!$CL67+1)/(Inputs!$AI67+1),0)))))))))</f>
        <v>0</v>
      </c>
      <c r="BJ70" s="27">
        <f>IF(AND(Inputs!$CO67=0,BJ$4&gt;=Inputs!$CM67),1,IF(AND(BJ$4&gt;=Inputs!$CM67,BJ$4&lt;Inputs!$CN67),1,IF(AND(BJ$4=Inputs!$CN67,BJ$4=Inputs!$CO67),1,IF(OR(AND(BJ$4=Inputs!$CN67+1,Inputs!$CN67=Inputs!$CO67),AND(BJ$4=Inputs!$CN67+2,Inputs!$CN67=Inputs!$CO67)),0,IF(BJ$4=Inputs!$CN67,0.8,IF(BJ$4=Inputs!$CN67+1,0.6,IF(BJ$4=Inputs!$CN67+2,0.4,IF(BJ$4=Inputs!$CO67,0.2,IF(AND(BJ$4&gt;=Inputs!$CL67,BJ$4&lt;Inputs!$CM67),(BJ$4-Inputs!$CL67+1)/(Inputs!$AI67+1),0)))))))))</f>
        <v>0</v>
      </c>
      <c r="BK70" s="27">
        <f>IF(AND(Inputs!$CO67=0,BK$4&gt;=Inputs!$CM67),1,IF(AND(BK$4&gt;=Inputs!$CM67,BK$4&lt;Inputs!$CN67),1,IF(AND(BK$4=Inputs!$CN67,BK$4=Inputs!$CO67),1,IF(OR(AND(BK$4=Inputs!$CN67+1,Inputs!$CN67=Inputs!$CO67),AND(BK$4=Inputs!$CN67+2,Inputs!$CN67=Inputs!$CO67)),0,IF(BK$4=Inputs!$CN67,0.8,IF(BK$4=Inputs!$CN67+1,0.6,IF(BK$4=Inputs!$CN67+2,0.4,IF(BK$4=Inputs!$CO67,0.2,IF(AND(BK$4&gt;=Inputs!$CL67,BK$4&lt;Inputs!$CM67),(BK$4-Inputs!$CL67+1)/(Inputs!$AI67+1),0)))))))))</f>
        <v>0</v>
      </c>
      <c r="BL70" s="27">
        <f>IF(AND(Inputs!$CO67=0,BL$4&gt;=Inputs!$CM67),1,IF(AND(BL$4&gt;=Inputs!$CM67,BL$4&lt;Inputs!$CN67),1,IF(AND(BL$4=Inputs!$CN67,BL$4=Inputs!$CO67),1,IF(OR(AND(BL$4=Inputs!$CN67+1,Inputs!$CN67=Inputs!$CO67),AND(BL$4=Inputs!$CN67+2,Inputs!$CN67=Inputs!$CO67)),0,IF(BL$4=Inputs!$CN67,0.8,IF(BL$4=Inputs!$CN67+1,0.6,IF(BL$4=Inputs!$CN67+2,0.4,IF(BL$4=Inputs!$CO67,0.2,IF(AND(BL$4&gt;=Inputs!$CL67,BL$4&lt;Inputs!$CM67),(BL$4-Inputs!$CL67+1)/(Inputs!$AI67+1),0)))))))))</f>
        <v>0</v>
      </c>
      <c r="BM70" s="27">
        <f>IF(AND(Inputs!$CO67=0,BM$4&gt;=Inputs!$CM67),1,IF(AND(BM$4&gt;=Inputs!$CM67,BM$4&lt;Inputs!$CN67),1,IF(AND(BM$4=Inputs!$CN67,BM$4=Inputs!$CO67),1,IF(OR(AND(BM$4=Inputs!$CN67+1,Inputs!$CN67=Inputs!$CO67),AND(BM$4=Inputs!$CN67+2,Inputs!$CN67=Inputs!$CO67)),0,IF(BM$4=Inputs!$CN67,0.8,IF(BM$4=Inputs!$CN67+1,0.6,IF(BM$4=Inputs!$CN67+2,0.4,IF(BM$4=Inputs!$CO67,0.2,IF(AND(BM$4&gt;=Inputs!$CL67,BM$4&lt;Inputs!$CM67),(BM$4-Inputs!$CL67+1)/(Inputs!$AI67+1),0)))))))))</f>
        <v>0</v>
      </c>
      <c r="BO70" s="46" t="str">
        <f>IF(Inputs!$B67="","",(ROUND(Inputs!$BC67*AJ70,0)))</f>
        <v/>
      </c>
      <c r="BP70" s="46" t="str">
        <f>IF(Inputs!$B67="","",(ROUND(Inputs!$BC67*AK70,0)))</f>
        <v/>
      </c>
      <c r="BQ70" s="46" t="str">
        <f>IF(Inputs!$B67="","",(ROUND(Inputs!$BC67*AL70,0)))</f>
        <v/>
      </c>
      <c r="BR70" s="46" t="str">
        <f>IF(Inputs!$B67="","",(ROUND(Inputs!$BC67*AM70,0)))</f>
        <v/>
      </c>
      <c r="BS70" s="46" t="str">
        <f>IF(Inputs!$B67="","",(ROUND(Inputs!$BC67*AN70,0)))</f>
        <v/>
      </c>
      <c r="BT70" s="46" t="str">
        <f>IF(Inputs!$B67="","",(ROUND(Inputs!$BC67*AO70,0)))</f>
        <v/>
      </c>
      <c r="BU70" s="46" t="str">
        <f>IF(Inputs!$B67="","",(ROUND(Inputs!$BC67*AP70,0)))</f>
        <v/>
      </c>
      <c r="BV70" s="46" t="str">
        <f>IF(Inputs!$B67="","",(ROUND(Inputs!$BC67*AQ70,0)))</f>
        <v/>
      </c>
      <c r="BW70" s="46" t="str">
        <f>IF(Inputs!$B67="","",(ROUND(Inputs!$BC67*AR70,0)))</f>
        <v/>
      </c>
      <c r="BX70" s="46" t="str">
        <f>IF(Inputs!$B67="","",(ROUND(Inputs!$BC67*AS70,0)))</f>
        <v/>
      </c>
      <c r="BY70" s="46" t="str">
        <f>IF(Inputs!$B67="","",(ROUND(Inputs!$BC67*AT70,0)))</f>
        <v/>
      </c>
      <c r="BZ70" s="46" t="str">
        <f>IF(Inputs!$B67="","",(ROUND(Inputs!$BC67*AU70,0)))</f>
        <v/>
      </c>
      <c r="CA70" s="46" t="str">
        <f>IF(Inputs!$B67="","",(ROUND(Inputs!$BC67*AV70,0)))</f>
        <v/>
      </c>
      <c r="CB70" s="46" t="str">
        <f>IF(Inputs!$B67="","",(ROUND(Inputs!$BC67*AW70,0)))</f>
        <v/>
      </c>
      <c r="CC70" s="46" t="str">
        <f>IF(Inputs!$B67="","",(ROUND(Inputs!$BC67*AX70,0)))</f>
        <v/>
      </c>
      <c r="CD70" s="46" t="str">
        <f>IF(Inputs!$B67="","",(ROUND(Inputs!$BC67*AY70,0)))</f>
        <v/>
      </c>
      <c r="CE70" s="46" t="str">
        <f>IF(Inputs!$B67="","",(ROUND(Inputs!$BC67*AZ70,0)))</f>
        <v/>
      </c>
      <c r="CF70" s="46" t="str">
        <f>IF(Inputs!$B67="","",(ROUND(Inputs!$BC67*BA70,0)))</f>
        <v/>
      </c>
      <c r="CG70" s="46" t="str">
        <f>IF(Inputs!$B67="","",(ROUND(Inputs!$BC67*BB70,0)))</f>
        <v/>
      </c>
      <c r="CH70" s="46" t="str">
        <f>IF(Inputs!$B67="","",(ROUND(Inputs!$BC67*BC70,0)))</f>
        <v/>
      </c>
      <c r="CI70" s="46" t="str">
        <f>IF(Inputs!$B67="","",(ROUND(Inputs!$BC67*BD70,0)))</f>
        <v/>
      </c>
      <c r="CJ70" s="46" t="str">
        <f>IF(Inputs!$B67="","",(ROUND(Inputs!$BC67*BE70,0)))</f>
        <v/>
      </c>
      <c r="CK70" s="46" t="str">
        <f>IF(Inputs!$B67="","",(ROUND(Inputs!$BC67*BF70,0)))</f>
        <v/>
      </c>
      <c r="CL70" s="46" t="str">
        <f>IF(Inputs!$B67="","",(ROUND(Inputs!$BC67*BG70,0)))</f>
        <v/>
      </c>
      <c r="CM70" s="46" t="str">
        <f>IF(Inputs!$B67="","",(ROUND(Inputs!$BC67*BH70,0)))</f>
        <v/>
      </c>
      <c r="CN70" s="46" t="str">
        <f>IF(Inputs!$B67="","",(ROUND(Inputs!$BC67*BI70,0)))</f>
        <v/>
      </c>
      <c r="CO70" s="46" t="str">
        <f>IF(Inputs!$B67="","",(ROUND(Inputs!$BC67*BJ70,0)))</f>
        <v/>
      </c>
      <c r="CP70" s="46" t="str">
        <f>IF(Inputs!$B67="","",(ROUND(Inputs!$BC67*BK70,0)))</f>
        <v/>
      </c>
      <c r="CQ70" s="46" t="str">
        <f>IF(Inputs!$B67="","",(ROUND(Inputs!$BC67*BL70,0)))</f>
        <v/>
      </c>
      <c r="CR70" s="46" t="str">
        <f>IF(Inputs!$B67="","",(ROUND(Inputs!$BC67*BM70,0)))</f>
        <v/>
      </c>
      <c r="CV70" s="46" t="str">
        <f>IF(A70="","",IF(AND(CV$4&lt;=Inputs!$CQ67,CV$4&gt;=Inputs!$CP67),Inputs!$AR67/(Inputs!$CQ67-Inputs!$CP67+1),0)+IF(CV$4=Inputs!$CL67,Inputs!$BD67,0))</f>
        <v/>
      </c>
      <c r="CW70" s="46" t="str">
        <f>IF(B70="","",IF(AND(CW$4&lt;=Inputs!$CQ67,CW$4&gt;=Inputs!$CP67),Inputs!$AR67/(Inputs!$CQ67-Inputs!$CP67+1),0)+IF(CW$4=Inputs!$CL67,Inputs!$BD67,0))</f>
        <v/>
      </c>
      <c r="CX70" s="46" t="str">
        <f>IF(C70="","",IF(AND(CX$4&lt;=Inputs!$CQ67,CX$4&gt;=Inputs!$CP67),Inputs!$AR67/(Inputs!$CQ67-Inputs!$CP67+1),0)+IF(CX$4=Inputs!$CL67,Inputs!$BD67,0))</f>
        <v/>
      </c>
      <c r="CY70" s="46" t="str">
        <f>IF(D70="","",IF(AND(CY$4&lt;=Inputs!$CQ67,CY$4&gt;=Inputs!$CP67),Inputs!$AR67/(Inputs!$CQ67-Inputs!$CP67+1),0)+IF(CY$4=Inputs!$CL67,Inputs!$BD67,0))</f>
        <v/>
      </c>
      <c r="CZ70" s="46" t="str">
        <f>IF(E70="","",IF(AND(CZ$4&lt;=Inputs!$CQ67,CZ$4&gt;=Inputs!$CP67),Inputs!$AR67/(Inputs!$CQ67-Inputs!$CP67+1),0)+IF(CZ$4=Inputs!$CL67,Inputs!$BD67,0))</f>
        <v/>
      </c>
      <c r="DA70" s="46" t="str">
        <f>IF(F70="","",IF(AND(DA$4&lt;=Inputs!$CQ67,DA$4&gt;=Inputs!$CP67),Inputs!$AR67/(Inputs!$CQ67-Inputs!$CP67+1),0)+IF(DA$4=Inputs!$CL67,Inputs!$BD67,0))</f>
        <v/>
      </c>
      <c r="DB70" s="46" t="str">
        <f>IF(G70="","",IF(AND(DB$4&lt;=Inputs!$CQ67,DB$4&gt;=Inputs!$CP67),Inputs!$AR67/(Inputs!$CQ67-Inputs!$CP67+1),0)+IF(DB$4=Inputs!$CL67,Inputs!$BD67,0))</f>
        <v/>
      </c>
      <c r="DC70" s="46" t="str">
        <f>IF(H70="","",IF(AND(DC$4&lt;=Inputs!$CQ67,DC$4&gt;=Inputs!$CP67),Inputs!$AR67/(Inputs!$CQ67-Inputs!$CP67+1),0)+IF(DC$4=Inputs!$CL67,Inputs!$BD67,0))</f>
        <v/>
      </c>
      <c r="DD70" s="46" t="str">
        <f>IF(I70="","",IF(AND(DD$4&lt;=Inputs!$CQ67,DD$4&gt;=Inputs!$CP67),Inputs!$AR67/(Inputs!$CQ67-Inputs!$CP67+1),0)+IF(DD$4=Inputs!$CL67,Inputs!$BD67,0))</f>
        <v/>
      </c>
      <c r="DE70" s="46" t="str">
        <f>IF(J70="","",IF(AND(DE$4&lt;=Inputs!$CQ67,DE$4&gt;=Inputs!$CP67),Inputs!$AR67/(Inputs!$CQ67-Inputs!$CP67+1),0)+IF(DE$4=Inputs!$CL67,Inputs!$BD67,0))</f>
        <v/>
      </c>
      <c r="DF70" s="46" t="str">
        <f>IF(K70="","",IF(AND(DF$4&lt;=Inputs!$CQ67,DF$4&gt;=Inputs!$CP67),Inputs!$AR67/(Inputs!$CQ67-Inputs!$CP67+1),0)+IF(DF$4=Inputs!$CL67,Inputs!$BD67,0))</f>
        <v/>
      </c>
      <c r="DG70" s="46" t="str">
        <f>IF(L70="","",IF(AND(DG$4&lt;=Inputs!$CQ67,DG$4&gt;=Inputs!$CP67),Inputs!$AR67/(Inputs!$CQ67-Inputs!$CP67+1),0)+IF(DG$4=Inputs!$CL67,Inputs!$BD67,0))</f>
        <v/>
      </c>
      <c r="DH70" s="46" t="str">
        <f>IF(M70="","",IF(AND(DH$4&lt;=Inputs!$CQ67,DH$4&gt;=Inputs!$CP67),Inputs!$AR67/(Inputs!$CQ67-Inputs!$CP67+1),0)+IF(DH$4=Inputs!$CL67,Inputs!$BD67,0))</f>
        <v/>
      </c>
      <c r="DI70" s="46" t="str">
        <f>IF(N70="","",IF(AND(DI$4&lt;=Inputs!$CQ67,DI$4&gt;=Inputs!$CP67),Inputs!$AR67/(Inputs!$CQ67-Inputs!$CP67+1),0)+IF(DI$4=Inputs!$CL67,Inputs!$BD67,0))</f>
        <v/>
      </c>
      <c r="DJ70" s="46" t="str">
        <f>IF(O70="","",IF(AND(DJ$4&lt;=Inputs!$CQ67,DJ$4&gt;=Inputs!$CP67),Inputs!$AR67/(Inputs!$CQ67-Inputs!$CP67+1),0)+IF(DJ$4=Inputs!$CL67,Inputs!$BD67,0))</f>
        <v/>
      </c>
      <c r="DK70" s="46" t="str">
        <f>IF(P70="","",IF(AND(DK$4&lt;=Inputs!$CQ67,DK$4&gt;=Inputs!$CP67),Inputs!$AR67/(Inputs!$CQ67-Inputs!$CP67+1),0)+IF(DK$4=Inputs!$CL67,Inputs!$BD67,0))</f>
        <v/>
      </c>
      <c r="DL70" s="46" t="str">
        <f>IF(Q70="","",IF(AND(DL$4&lt;=Inputs!$CQ67,DL$4&gt;=Inputs!$CP67),Inputs!$AR67/(Inputs!$CQ67-Inputs!$CP67+1),0)+IF(DL$4=Inputs!$CL67,Inputs!$BD67,0))</f>
        <v/>
      </c>
      <c r="DM70" s="46" t="str">
        <f>IF(R70="","",IF(AND(DM$4&lt;=Inputs!$CQ67,DM$4&gt;=Inputs!$CP67),Inputs!$AR67/(Inputs!$CQ67-Inputs!$CP67+1),0)+IF(DM$4=Inputs!$CL67,Inputs!$BD67,0))</f>
        <v/>
      </c>
      <c r="DN70" s="46" t="str">
        <f>IF(S70="","",IF(AND(DN$4&lt;=Inputs!$CQ67,DN$4&gt;=Inputs!$CP67),Inputs!$AR67/(Inputs!$CQ67-Inputs!$CP67+1),0)+IF(DN$4=Inputs!$CL67,Inputs!$BD67,0))</f>
        <v/>
      </c>
      <c r="DO70" s="46" t="str">
        <f>IF(T70="","",IF(AND(DO$4&lt;=Inputs!$CQ67,DO$4&gt;=Inputs!$CP67),Inputs!$AR67/(Inputs!$CQ67-Inputs!$CP67+1),0)+IF(DO$4=Inputs!$CL67,Inputs!$BD67,0))</f>
        <v/>
      </c>
      <c r="DP70" s="46" t="str">
        <f>IF(U70="","",IF(AND(DP$4&lt;=Inputs!$CQ67,DP$4&gt;=Inputs!$CP67),Inputs!$AR67/(Inputs!$CQ67-Inputs!$CP67+1),0)+IF(DP$4=Inputs!$CL67,Inputs!$BD67,0))</f>
        <v/>
      </c>
      <c r="DQ70" s="46" t="str">
        <f>IF(V70="","",IF(AND(DQ$4&lt;=Inputs!$CQ67,DQ$4&gt;=Inputs!$CP67),Inputs!$AR67/(Inputs!$CQ67-Inputs!$CP67+1),0)+IF(DQ$4=Inputs!$CL67,Inputs!$BD67,0))</f>
        <v/>
      </c>
      <c r="DR70" s="46" t="str">
        <f>IF(W70="","",IF(AND(DR$4&lt;=Inputs!$CQ67,DR$4&gt;=Inputs!$CP67),Inputs!$AR67/(Inputs!$CQ67-Inputs!$CP67+1),0)+IF(DR$4=Inputs!$CL67,Inputs!$BD67,0))</f>
        <v/>
      </c>
      <c r="DS70" s="46" t="str">
        <f>IF(X70="","",IF(AND(DS$4&lt;=Inputs!$CQ67,DS$4&gt;=Inputs!$CP67),Inputs!$AR67/(Inputs!$CQ67-Inputs!$CP67+1),0)+IF(DS$4=Inputs!$CL67,Inputs!$BD67,0))</f>
        <v/>
      </c>
      <c r="DT70" s="46" t="str">
        <f>IF(Y70="","",IF(AND(DT$4&lt;=Inputs!$CQ67,DT$4&gt;=Inputs!$CP67),Inputs!$AR67/(Inputs!$CQ67-Inputs!$CP67+1),0)+IF(DT$4=Inputs!$CL67,Inputs!$BD67,0))</f>
        <v/>
      </c>
      <c r="DU70" s="46" t="str">
        <f>IF(Z70="","",IF(AND(DU$4&lt;=Inputs!$CQ67,DU$4&gt;=Inputs!$CP67),Inputs!$AR67/(Inputs!$CQ67-Inputs!$CP67+1),0)+IF(DU$4=Inputs!$CL67,Inputs!$BD67,0))</f>
        <v/>
      </c>
      <c r="DV70" s="46" t="str">
        <f>IF(AA70="","",IF(AND(DV$4&lt;=Inputs!$CQ67,DV$4&gt;=Inputs!$CP67),Inputs!$AR67/(Inputs!$CQ67-Inputs!$CP67+1),0)+IF(DV$4=Inputs!$CL67,Inputs!$BD67,0))</f>
        <v/>
      </c>
      <c r="DW70" s="46" t="str">
        <f>IF(AB70="","",IF(AND(DW$4&lt;=Inputs!$CQ67,DW$4&gt;=Inputs!$CP67),Inputs!$AR67/(Inputs!$CQ67-Inputs!$CP67+1),0)+IF(DW$4=Inputs!$CL67,Inputs!$BD67,0))</f>
        <v/>
      </c>
      <c r="DX70" s="46" t="str">
        <f>IF(AC70="","",IF(AND(DX$4&lt;=Inputs!$CQ67,DX$4&gt;=Inputs!$CP67),Inputs!$AR67/(Inputs!$CQ67-Inputs!$CP67+1),0)+IF(DX$4=Inputs!$CL67,Inputs!$BD67,0))</f>
        <v/>
      </c>
      <c r="DY70" s="46" t="str">
        <f>IF(AD70="","",IF(AND(DY$4&lt;=Inputs!$CQ67,DY$4&gt;=Inputs!$CP67),Inputs!$AR67/(Inputs!$CQ67-Inputs!$CP67+1),0)+IF(DY$4=Inputs!$CL67,Inputs!$BD67,0))</f>
        <v/>
      </c>
      <c r="DZ70" s="46" t="str">
        <f t="shared" si="3"/>
        <v/>
      </c>
    </row>
    <row r="71" spans="1:130">
      <c r="A71" s="7" t="str">
        <f>IF(Inputs!A68="","",Inputs!A68)</f>
        <v/>
      </c>
      <c r="B71" t="str">
        <f>IF(Inputs!B68="","",Inputs!B68)</f>
        <v/>
      </c>
      <c r="C71" s="46" t="str">
        <f>IF(Inputs!$B68="","",BO71-CV71)</f>
        <v/>
      </c>
      <c r="D71" s="46" t="str">
        <f>IF(Inputs!$B68="","",BP71-CW71)</f>
        <v/>
      </c>
      <c r="E71" s="46" t="str">
        <f>IF(Inputs!$B68="","",BQ71-CX71)</f>
        <v/>
      </c>
      <c r="F71" s="46" t="str">
        <f>IF(Inputs!$B68="","",BR71-CY71)</f>
        <v/>
      </c>
      <c r="G71" s="46" t="str">
        <f>IF(Inputs!$B68="","",BS71-CZ71)</f>
        <v/>
      </c>
      <c r="H71" s="46" t="str">
        <f>IF(Inputs!$B68="","",BT71-DA71)</f>
        <v/>
      </c>
      <c r="I71" s="46" t="str">
        <f>IF(Inputs!$B68="","",BU71-DB71)</f>
        <v/>
      </c>
      <c r="J71" s="46" t="str">
        <f>IF(Inputs!$B68="","",BV71-DC71)</f>
        <v/>
      </c>
      <c r="K71" s="46" t="str">
        <f>IF(Inputs!$B68="","",BW71-DD71)</f>
        <v/>
      </c>
      <c r="L71" s="46" t="str">
        <f>IF(Inputs!$B68="","",BX71-DE71)</f>
        <v/>
      </c>
      <c r="M71" s="46" t="str">
        <f>IF(Inputs!$B68="","",BY71-DF71)</f>
        <v/>
      </c>
      <c r="N71" s="46" t="str">
        <f>IF(Inputs!$B68="","",BZ71-DG71)</f>
        <v/>
      </c>
      <c r="O71" s="46" t="str">
        <f>IF(Inputs!$B68="","",CA71-DH71)</f>
        <v/>
      </c>
      <c r="P71" s="46" t="str">
        <f>IF(Inputs!$B68="","",CB71-DI71)</f>
        <v/>
      </c>
      <c r="Q71" s="46" t="str">
        <f>IF(Inputs!$B68="","",CC71-DJ71)</f>
        <v/>
      </c>
      <c r="R71" s="46" t="str">
        <f>IF(Inputs!$B68="","",CD71-DK71)</f>
        <v/>
      </c>
      <c r="S71" s="46" t="str">
        <f>IF(Inputs!$B68="","",CE71-DL71)</f>
        <v/>
      </c>
      <c r="T71" s="46" t="str">
        <f>IF(Inputs!$B68="","",CF71-DM71)</f>
        <v/>
      </c>
      <c r="U71" s="46" t="str">
        <f>IF(Inputs!$B68="","",CG71-DN71)</f>
        <v/>
      </c>
      <c r="V71" s="46" t="str">
        <f>IF(Inputs!$B68="","",CH71-DO71)</f>
        <v/>
      </c>
      <c r="W71" s="46" t="str">
        <f>IF(Inputs!$B68="","",CI71-DP71)</f>
        <v/>
      </c>
      <c r="X71" s="46" t="str">
        <f>IF(Inputs!$B68="","",CJ71-DQ71)</f>
        <v/>
      </c>
      <c r="Y71" s="46" t="str">
        <f>IF(Inputs!$B68="","",CK71-DR71)</f>
        <v/>
      </c>
      <c r="Z71" s="46" t="str">
        <f>IF(Inputs!$B68="","",CL71-DS71)</f>
        <v/>
      </c>
      <c r="AA71" s="46" t="str">
        <f>IF(Inputs!$B68="","",CM71-DT71)</f>
        <v/>
      </c>
      <c r="AB71" s="46" t="str">
        <f>IF(Inputs!$B68="","",CN71-DU71)</f>
        <v/>
      </c>
      <c r="AC71" s="46" t="str">
        <f>IF(Inputs!$B68="","",CO71-DV71)</f>
        <v/>
      </c>
      <c r="AD71" s="46" t="str">
        <f>IF(Inputs!$B68="","",CP71-DW71)</f>
        <v/>
      </c>
      <c r="AE71" s="46" t="str">
        <f>IF(Inputs!$B68="","",CQ71-DX71)</f>
        <v/>
      </c>
      <c r="AF71" s="46" t="str">
        <f>IF(Inputs!$B68="","",CR71-DY71)</f>
        <v/>
      </c>
      <c r="AG71" s="50" t="str">
        <f t="shared" si="4"/>
        <v/>
      </c>
      <c r="AH71" s="50"/>
      <c r="AJ71" s="27">
        <f>IF(AND(Inputs!$CO68=0,AJ$4&gt;=Inputs!$CM68),1,IF(AND(AJ$4&gt;=Inputs!$CM68,AJ$4&lt;Inputs!$CN68),1,IF(AND(AJ$4=Inputs!$CN68,AJ$4=Inputs!$CO68),1,IF(OR(AND(AJ$4=Inputs!$CN68+1,Inputs!$CN68=Inputs!$CO68),AND(AJ$4=Inputs!$CN68+2,Inputs!$CN68=Inputs!$CO68)),0,IF(AJ$4=Inputs!$CN68,0.8,IF(AJ$4=Inputs!$CN68+1,0.6,IF(AJ$4=Inputs!$CN68+2,0.4,IF(AJ$4=Inputs!$CO68,0.2,IF(AND(AJ$4&gt;=Inputs!$CL68,AJ$4&lt;Inputs!$CM68),(AJ$4-Inputs!$CL68+1)/(Inputs!$AI68+1),0)))))))))</f>
        <v>0</v>
      </c>
      <c r="AK71" s="27">
        <f>IF(AND(Inputs!$CO68=0,AK$4&gt;=Inputs!$CM68),1,IF(AND(AK$4&gt;=Inputs!$CM68,AK$4&lt;Inputs!$CN68),1,IF(AND(AK$4=Inputs!$CN68,AK$4=Inputs!$CO68),1,IF(OR(AND(AK$4=Inputs!$CN68+1,Inputs!$CN68=Inputs!$CO68),AND(AK$4=Inputs!$CN68+2,Inputs!$CN68=Inputs!$CO68)),0,IF(AK$4=Inputs!$CN68,0.8,IF(AK$4=Inputs!$CN68+1,0.6,IF(AK$4=Inputs!$CN68+2,0.4,IF(AK$4=Inputs!$CO68,0.2,IF(AND(AK$4&gt;=Inputs!$CL68,AK$4&lt;Inputs!$CM68),(AK$4-Inputs!$CL68+1)/(Inputs!$AI68+1),0)))))))))</f>
        <v>0</v>
      </c>
      <c r="AL71" s="27">
        <f>IF(AND(Inputs!$CO68=0,AL$4&gt;=Inputs!$CM68),1,IF(AND(AL$4&gt;=Inputs!$CM68,AL$4&lt;Inputs!$CN68),1,IF(AND(AL$4=Inputs!$CN68,AL$4=Inputs!$CO68),1,IF(OR(AND(AL$4=Inputs!$CN68+1,Inputs!$CN68=Inputs!$CO68),AND(AL$4=Inputs!$CN68+2,Inputs!$CN68=Inputs!$CO68)),0,IF(AL$4=Inputs!$CN68,0.8,IF(AL$4=Inputs!$CN68+1,0.6,IF(AL$4=Inputs!$CN68+2,0.4,IF(AL$4=Inputs!$CO68,0.2,IF(AND(AL$4&gt;=Inputs!$CL68,AL$4&lt;Inputs!$CM68),(AL$4-Inputs!$CL68+1)/(Inputs!$AI68+1),0)))))))))</f>
        <v>0</v>
      </c>
      <c r="AM71" s="27">
        <f>IF(AND(Inputs!$CO68=0,AM$4&gt;=Inputs!$CM68),1,IF(AND(AM$4&gt;=Inputs!$CM68,AM$4&lt;Inputs!$CN68),1,IF(AND(AM$4=Inputs!$CN68,AM$4=Inputs!$CO68),1,IF(OR(AND(AM$4=Inputs!$CN68+1,Inputs!$CN68=Inputs!$CO68),AND(AM$4=Inputs!$CN68+2,Inputs!$CN68=Inputs!$CO68)),0,IF(AM$4=Inputs!$CN68,0.8,IF(AM$4=Inputs!$CN68+1,0.6,IF(AM$4=Inputs!$CN68+2,0.4,IF(AM$4=Inputs!$CO68,0.2,IF(AND(AM$4&gt;=Inputs!$CL68,AM$4&lt;Inputs!$CM68),(AM$4-Inputs!$CL68+1)/(Inputs!$AI68+1),0)))))))))</f>
        <v>0</v>
      </c>
      <c r="AN71" s="27">
        <f>IF(AND(Inputs!$CO68=0,AN$4&gt;=Inputs!$CM68),1,IF(AND(AN$4&gt;=Inputs!$CM68,AN$4&lt;Inputs!$CN68),1,IF(AND(AN$4=Inputs!$CN68,AN$4=Inputs!$CO68),1,IF(OR(AND(AN$4=Inputs!$CN68+1,Inputs!$CN68=Inputs!$CO68),AND(AN$4=Inputs!$CN68+2,Inputs!$CN68=Inputs!$CO68)),0,IF(AN$4=Inputs!$CN68,0.8,IF(AN$4=Inputs!$CN68+1,0.6,IF(AN$4=Inputs!$CN68+2,0.4,IF(AN$4=Inputs!$CO68,0.2,IF(AND(AN$4&gt;=Inputs!$CL68,AN$4&lt;Inputs!$CM68),(AN$4-Inputs!$CL68+1)/(Inputs!$AI68+1),0)))))))))</f>
        <v>0</v>
      </c>
      <c r="AO71" s="27">
        <f>IF(AND(Inputs!$CO68=0,AO$4&gt;=Inputs!$CM68),1,IF(AND(AO$4&gt;=Inputs!$CM68,AO$4&lt;Inputs!$CN68),1,IF(AND(AO$4=Inputs!$CN68,AO$4=Inputs!$CO68),1,IF(OR(AND(AO$4=Inputs!$CN68+1,Inputs!$CN68=Inputs!$CO68),AND(AO$4=Inputs!$CN68+2,Inputs!$CN68=Inputs!$CO68)),0,IF(AO$4=Inputs!$CN68,0.8,IF(AO$4=Inputs!$CN68+1,0.6,IF(AO$4=Inputs!$CN68+2,0.4,IF(AO$4=Inputs!$CO68,0.2,IF(AND(AO$4&gt;=Inputs!$CL68,AO$4&lt;Inputs!$CM68),(AO$4-Inputs!$CL68+1)/(Inputs!$AI68+1),0)))))))))</f>
        <v>0</v>
      </c>
      <c r="AP71" s="27">
        <f>IF(AND(Inputs!$CO68=0,AP$4&gt;=Inputs!$CM68),1,IF(AND(AP$4&gt;=Inputs!$CM68,AP$4&lt;Inputs!$CN68),1,IF(AND(AP$4=Inputs!$CN68,AP$4=Inputs!$CO68),1,IF(OR(AND(AP$4=Inputs!$CN68+1,Inputs!$CN68=Inputs!$CO68),AND(AP$4=Inputs!$CN68+2,Inputs!$CN68=Inputs!$CO68)),0,IF(AP$4=Inputs!$CN68,0.8,IF(AP$4=Inputs!$CN68+1,0.6,IF(AP$4=Inputs!$CN68+2,0.4,IF(AP$4=Inputs!$CO68,0.2,IF(AND(AP$4&gt;=Inputs!$CL68,AP$4&lt;Inputs!$CM68),(AP$4-Inputs!$CL68+1)/(Inputs!$AI68+1),0)))))))))</f>
        <v>0</v>
      </c>
      <c r="AQ71" s="27">
        <f>IF(AND(Inputs!$CO68=0,AQ$4&gt;=Inputs!$CM68),1,IF(AND(AQ$4&gt;=Inputs!$CM68,AQ$4&lt;Inputs!$CN68),1,IF(AND(AQ$4=Inputs!$CN68,AQ$4=Inputs!$CO68),1,IF(OR(AND(AQ$4=Inputs!$CN68+1,Inputs!$CN68=Inputs!$CO68),AND(AQ$4=Inputs!$CN68+2,Inputs!$CN68=Inputs!$CO68)),0,IF(AQ$4=Inputs!$CN68,0.8,IF(AQ$4=Inputs!$CN68+1,0.6,IF(AQ$4=Inputs!$CN68+2,0.4,IF(AQ$4=Inputs!$CO68,0.2,IF(AND(AQ$4&gt;=Inputs!$CL68,AQ$4&lt;Inputs!$CM68),(AQ$4-Inputs!$CL68+1)/(Inputs!$AI68+1),0)))))))))</f>
        <v>0</v>
      </c>
      <c r="AR71" s="27">
        <f>IF(AND(Inputs!$CO68=0,AR$4&gt;=Inputs!$CM68),1,IF(AND(AR$4&gt;=Inputs!$CM68,AR$4&lt;Inputs!$CN68),1,IF(AND(AR$4=Inputs!$CN68,AR$4=Inputs!$CO68),1,IF(OR(AND(AR$4=Inputs!$CN68+1,Inputs!$CN68=Inputs!$CO68),AND(AR$4=Inputs!$CN68+2,Inputs!$CN68=Inputs!$CO68)),0,IF(AR$4=Inputs!$CN68,0.8,IF(AR$4=Inputs!$CN68+1,0.6,IF(AR$4=Inputs!$CN68+2,0.4,IF(AR$4=Inputs!$CO68,0.2,IF(AND(AR$4&gt;=Inputs!$CL68,AR$4&lt;Inputs!$CM68),(AR$4-Inputs!$CL68+1)/(Inputs!$AI68+1),0)))))))))</f>
        <v>0</v>
      </c>
      <c r="AS71" s="27">
        <f>IF(AND(Inputs!$CO68=0,AS$4&gt;=Inputs!$CM68),1,IF(AND(AS$4&gt;=Inputs!$CM68,AS$4&lt;Inputs!$CN68),1,IF(AND(AS$4=Inputs!$CN68,AS$4=Inputs!$CO68),1,IF(OR(AND(AS$4=Inputs!$CN68+1,Inputs!$CN68=Inputs!$CO68),AND(AS$4=Inputs!$CN68+2,Inputs!$CN68=Inputs!$CO68)),0,IF(AS$4=Inputs!$CN68,0.8,IF(AS$4=Inputs!$CN68+1,0.6,IF(AS$4=Inputs!$CN68+2,0.4,IF(AS$4=Inputs!$CO68,0.2,IF(AND(AS$4&gt;=Inputs!$CL68,AS$4&lt;Inputs!$CM68),(AS$4-Inputs!$CL68+1)/(Inputs!$AI68+1),0)))))))))</f>
        <v>0</v>
      </c>
      <c r="AT71" s="27">
        <f>IF(AND(Inputs!$CO68=0,AT$4&gt;=Inputs!$CM68),1,IF(AND(AT$4&gt;=Inputs!$CM68,AT$4&lt;Inputs!$CN68),1,IF(AND(AT$4=Inputs!$CN68,AT$4=Inputs!$CO68),1,IF(OR(AND(AT$4=Inputs!$CN68+1,Inputs!$CN68=Inputs!$CO68),AND(AT$4=Inputs!$CN68+2,Inputs!$CN68=Inputs!$CO68)),0,IF(AT$4=Inputs!$CN68,0.8,IF(AT$4=Inputs!$CN68+1,0.6,IF(AT$4=Inputs!$CN68+2,0.4,IF(AT$4=Inputs!$CO68,0.2,IF(AND(AT$4&gt;=Inputs!$CL68,AT$4&lt;Inputs!$CM68),(AT$4-Inputs!$CL68+1)/(Inputs!$AI68+1),0)))))))))</f>
        <v>0</v>
      </c>
      <c r="AU71" s="27">
        <f>IF(AND(Inputs!$CO68=0,AU$4&gt;=Inputs!$CM68),1,IF(AND(AU$4&gt;=Inputs!$CM68,AU$4&lt;Inputs!$CN68),1,IF(AND(AU$4=Inputs!$CN68,AU$4=Inputs!$CO68),1,IF(OR(AND(AU$4=Inputs!$CN68+1,Inputs!$CN68=Inputs!$CO68),AND(AU$4=Inputs!$CN68+2,Inputs!$CN68=Inputs!$CO68)),0,IF(AU$4=Inputs!$CN68,0.8,IF(AU$4=Inputs!$CN68+1,0.6,IF(AU$4=Inputs!$CN68+2,0.4,IF(AU$4=Inputs!$CO68,0.2,IF(AND(AU$4&gt;=Inputs!$CL68,AU$4&lt;Inputs!$CM68),(AU$4-Inputs!$CL68+1)/(Inputs!$AI68+1),0)))))))))</f>
        <v>0</v>
      </c>
      <c r="AV71" s="27">
        <f>IF(AND(Inputs!$CO68=0,AV$4&gt;=Inputs!$CM68),1,IF(AND(AV$4&gt;=Inputs!$CM68,AV$4&lt;Inputs!$CN68),1,IF(AND(AV$4=Inputs!$CN68,AV$4=Inputs!$CO68),1,IF(OR(AND(AV$4=Inputs!$CN68+1,Inputs!$CN68=Inputs!$CO68),AND(AV$4=Inputs!$CN68+2,Inputs!$CN68=Inputs!$CO68)),0,IF(AV$4=Inputs!$CN68,0.8,IF(AV$4=Inputs!$CN68+1,0.6,IF(AV$4=Inputs!$CN68+2,0.4,IF(AV$4=Inputs!$CO68,0.2,IF(AND(AV$4&gt;=Inputs!$CL68,AV$4&lt;Inputs!$CM68),(AV$4-Inputs!$CL68+1)/(Inputs!$AI68+1),0)))))))))</f>
        <v>0</v>
      </c>
      <c r="AW71" s="27">
        <f>IF(AND(Inputs!$CO68=0,AW$4&gt;=Inputs!$CM68),1,IF(AND(AW$4&gt;=Inputs!$CM68,AW$4&lt;Inputs!$CN68),1,IF(AND(AW$4=Inputs!$CN68,AW$4=Inputs!$CO68),1,IF(OR(AND(AW$4=Inputs!$CN68+1,Inputs!$CN68=Inputs!$CO68),AND(AW$4=Inputs!$CN68+2,Inputs!$CN68=Inputs!$CO68)),0,IF(AW$4=Inputs!$CN68,0.8,IF(AW$4=Inputs!$CN68+1,0.6,IF(AW$4=Inputs!$CN68+2,0.4,IF(AW$4=Inputs!$CO68,0.2,IF(AND(AW$4&gt;=Inputs!$CL68,AW$4&lt;Inputs!$CM68),(AW$4-Inputs!$CL68+1)/(Inputs!$AI68+1),0)))))))))</f>
        <v>0</v>
      </c>
      <c r="AX71" s="27">
        <f>IF(AND(Inputs!$CO68=0,AX$4&gt;=Inputs!$CM68),1,IF(AND(AX$4&gt;=Inputs!$CM68,AX$4&lt;Inputs!$CN68),1,IF(AND(AX$4=Inputs!$CN68,AX$4=Inputs!$CO68),1,IF(OR(AND(AX$4=Inputs!$CN68+1,Inputs!$CN68=Inputs!$CO68),AND(AX$4=Inputs!$CN68+2,Inputs!$CN68=Inputs!$CO68)),0,IF(AX$4=Inputs!$CN68,0.8,IF(AX$4=Inputs!$CN68+1,0.6,IF(AX$4=Inputs!$CN68+2,0.4,IF(AX$4=Inputs!$CO68,0.2,IF(AND(AX$4&gt;=Inputs!$CL68,AX$4&lt;Inputs!$CM68),(AX$4-Inputs!$CL68+1)/(Inputs!$AI68+1),0)))))))))</f>
        <v>0</v>
      </c>
      <c r="AY71" s="27">
        <f>IF(AND(Inputs!$CO68=0,AY$4&gt;=Inputs!$CM68),1,IF(AND(AY$4&gt;=Inputs!$CM68,AY$4&lt;Inputs!$CN68),1,IF(AND(AY$4=Inputs!$CN68,AY$4=Inputs!$CO68),1,IF(OR(AND(AY$4=Inputs!$CN68+1,Inputs!$CN68=Inputs!$CO68),AND(AY$4=Inputs!$CN68+2,Inputs!$CN68=Inputs!$CO68)),0,IF(AY$4=Inputs!$CN68,0.8,IF(AY$4=Inputs!$CN68+1,0.6,IF(AY$4=Inputs!$CN68+2,0.4,IF(AY$4=Inputs!$CO68,0.2,IF(AND(AY$4&gt;=Inputs!$CL68,AY$4&lt;Inputs!$CM68),(AY$4-Inputs!$CL68+1)/(Inputs!$AI68+1),0)))))))))</f>
        <v>0</v>
      </c>
      <c r="AZ71" s="27">
        <f>IF(AND(Inputs!$CO68=0,AZ$4&gt;=Inputs!$CM68),1,IF(AND(AZ$4&gt;=Inputs!$CM68,AZ$4&lt;Inputs!$CN68),1,IF(AND(AZ$4=Inputs!$CN68,AZ$4=Inputs!$CO68),1,IF(OR(AND(AZ$4=Inputs!$CN68+1,Inputs!$CN68=Inputs!$CO68),AND(AZ$4=Inputs!$CN68+2,Inputs!$CN68=Inputs!$CO68)),0,IF(AZ$4=Inputs!$CN68,0.8,IF(AZ$4=Inputs!$CN68+1,0.6,IF(AZ$4=Inputs!$CN68+2,0.4,IF(AZ$4=Inputs!$CO68,0.2,IF(AND(AZ$4&gt;=Inputs!$CL68,AZ$4&lt;Inputs!$CM68),(AZ$4-Inputs!$CL68+1)/(Inputs!$AI68+1),0)))))))))</f>
        <v>0</v>
      </c>
      <c r="BA71" s="27">
        <f>IF(AND(Inputs!$CO68=0,BA$4&gt;=Inputs!$CM68),1,IF(AND(BA$4&gt;=Inputs!$CM68,BA$4&lt;Inputs!$CN68),1,IF(AND(BA$4=Inputs!$CN68,BA$4=Inputs!$CO68),1,IF(OR(AND(BA$4=Inputs!$CN68+1,Inputs!$CN68=Inputs!$CO68),AND(BA$4=Inputs!$CN68+2,Inputs!$CN68=Inputs!$CO68)),0,IF(BA$4=Inputs!$CN68,0.8,IF(BA$4=Inputs!$CN68+1,0.6,IF(BA$4=Inputs!$CN68+2,0.4,IF(BA$4=Inputs!$CO68,0.2,IF(AND(BA$4&gt;=Inputs!$CL68,BA$4&lt;Inputs!$CM68),(BA$4-Inputs!$CL68+1)/(Inputs!$AI68+1),0)))))))))</f>
        <v>0</v>
      </c>
      <c r="BB71" s="27">
        <f>IF(AND(Inputs!$CO68=0,BB$4&gt;=Inputs!$CM68),1,IF(AND(BB$4&gt;=Inputs!$CM68,BB$4&lt;Inputs!$CN68),1,IF(AND(BB$4=Inputs!$CN68,BB$4=Inputs!$CO68),1,IF(OR(AND(BB$4=Inputs!$CN68+1,Inputs!$CN68=Inputs!$CO68),AND(BB$4=Inputs!$CN68+2,Inputs!$CN68=Inputs!$CO68)),0,IF(BB$4=Inputs!$CN68,0.8,IF(BB$4=Inputs!$CN68+1,0.6,IF(BB$4=Inputs!$CN68+2,0.4,IF(BB$4=Inputs!$CO68,0.2,IF(AND(BB$4&gt;=Inputs!$CL68,BB$4&lt;Inputs!$CM68),(BB$4-Inputs!$CL68+1)/(Inputs!$AI68+1),0)))))))))</f>
        <v>0</v>
      </c>
      <c r="BC71" s="27">
        <f>IF(AND(Inputs!$CO68=0,BC$4&gt;=Inputs!$CM68),1,IF(AND(BC$4&gt;=Inputs!$CM68,BC$4&lt;Inputs!$CN68),1,IF(AND(BC$4=Inputs!$CN68,BC$4=Inputs!$CO68),1,IF(OR(AND(BC$4=Inputs!$CN68+1,Inputs!$CN68=Inputs!$CO68),AND(BC$4=Inputs!$CN68+2,Inputs!$CN68=Inputs!$CO68)),0,IF(BC$4=Inputs!$CN68,0.8,IF(BC$4=Inputs!$CN68+1,0.6,IF(BC$4=Inputs!$CN68+2,0.4,IF(BC$4=Inputs!$CO68,0.2,IF(AND(BC$4&gt;=Inputs!$CL68,BC$4&lt;Inputs!$CM68),(BC$4-Inputs!$CL68+1)/(Inputs!$AI68+1),0)))))))))</f>
        <v>0</v>
      </c>
      <c r="BD71" s="27">
        <f>IF(AND(Inputs!$CO68=0,BD$4&gt;=Inputs!$CM68),1,IF(AND(BD$4&gt;=Inputs!$CM68,BD$4&lt;Inputs!$CN68),1,IF(AND(BD$4=Inputs!$CN68,BD$4=Inputs!$CO68),1,IF(OR(AND(BD$4=Inputs!$CN68+1,Inputs!$CN68=Inputs!$CO68),AND(BD$4=Inputs!$CN68+2,Inputs!$CN68=Inputs!$CO68)),0,IF(BD$4=Inputs!$CN68,0.8,IF(BD$4=Inputs!$CN68+1,0.6,IF(BD$4=Inputs!$CN68+2,0.4,IF(BD$4=Inputs!$CO68,0.2,IF(AND(BD$4&gt;=Inputs!$CL68,BD$4&lt;Inputs!$CM68),(BD$4-Inputs!$CL68+1)/(Inputs!$AI68+1),0)))))))))</f>
        <v>0</v>
      </c>
      <c r="BE71" s="27">
        <f>IF(AND(Inputs!$CO68=0,BE$4&gt;=Inputs!$CM68),1,IF(AND(BE$4&gt;=Inputs!$CM68,BE$4&lt;Inputs!$CN68),1,IF(AND(BE$4=Inputs!$CN68,BE$4=Inputs!$CO68),1,IF(OR(AND(BE$4=Inputs!$CN68+1,Inputs!$CN68=Inputs!$CO68),AND(BE$4=Inputs!$CN68+2,Inputs!$CN68=Inputs!$CO68)),0,IF(BE$4=Inputs!$CN68,0.8,IF(BE$4=Inputs!$CN68+1,0.6,IF(BE$4=Inputs!$CN68+2,0.4,IF(BE$4=Inputs!$CO68,0.2,IF(AND(BE$4&gt;=Inputs!$CL68,BE$4&lt;Inputs!$CM68),(BE$4-Inputs!$CL68+1)/(Inputs!$AI68+1),0)))))))))</f>
        <v>0</v>
      </c>
      <c r="BF71" s="27">
        <f>IF(AND(Inputs!$CO68=0,BF$4&gt;=Inputs!$CM68),1,IF(AND(BF$4&gt;=Inputs!$CM68,BF$4&lt;Inputs!$CN68),1,IF(AND(BF$4=Inputs!$CN68,BF$4=Inputs!$CO68),1,IF(OR(AND(BF$4=Inputs!$CN68+1,Inputs!$CN68=Inputs!$CO68),AND(BF$4=Inputs!$CN68+2,Inputs!$CN68=Inputs!$CO68)),0,IF(BF$4=Inputs!$CN68,0.8,IF(BF$4=Inputs!$CN68+1,0.6,IF(BF$4=Inputs!$CN68+2,0.4,IF(BF$4=Inputs!$CO68,0.2,IF(AND(BF$4&gt;=Inputs!$CL68,BF$4&lt;Inputs!$CM68),(BF$4-Inputs!$CL68+1)/(Inputs!$AI68+1),0)))))))))</f>
        <v>0</v>
      </c>
      <c r="BG71" s="27">
        <f>IF(AND(Inputs!$CO68=0,BG$4&gt;=Inputs!$CM68),1,IF(AND(BG$4&gt;=Inputs!$CM68,BG$4&lt;Inputs!$CN68),1,IF(AND(BG$4=Inputs!$CN68,BG$4=Inputs!$CO68),1,IF(OR(AND(BG$4=Inputs!$CN68+1,Inputs!$CN68=Inputs!$CO68),AND(BG$4=Inputs!$CN68+2,Inputs!$CN68=Inputs!$CO68)),0,IF(BG$4=Inputs!$CN68,0.8,IF(BG$4=Inputs!$CN68+1,0.6,IF(BG$4=Inputs!$CN68+2,0.4,IF(BG$4=Inputs!$CO68,0.2,IF(AND(BG$4&gt;=Inputs!$CL68,BG$4&lt;Inputs!$CM68),(BG$4-Inputs!$CL68+1)/(Inputs!$AI68+1),0)))))))))</f>
        <v>0</v>
      </c>
      <c r="BH71" s="27">
        <f>IF(AND(Inputs!$CO68=0,BH$4&gt;=Inputs!$CM68),1,IF(AND(BH$4&gt;=Inputs!$CM68,BH$4&lt;Inputs!$CN68),1,IF(AND(BH$4=Inputs!$CN68,BH$4=Inputs!$CO68),1,IF(OR(AND(BH$4=Inputs!$CN68+1,Inputs!$CN68=Inputs!$CO68),AND(BH$4=Inputs!$CN68+2,Inputs!$CN68=Inputs!$CO68)),0,IF(BH$4=Inputs!$CN68,0.8,IF(BH$4=Inputs!$CN68+1,0.6,IF(BH$4=Inputs!$CN68+2,0.4,IF(BH$4=Inputs!$CO68,0.2,IF(AND(BH$4&gt;=Inputs!$CL68,BH$4&lt;Inputs!$CM68),(BH$4-Inputs!$CL68+1)/(Inputs!$AI68+1),0)))))))))</f>
        <v>0</v>
      </c>
      <c r="BI71" s="27">
        <f>IF(AND(Inputs!$CO68=0,BI$4&gt;=Inputs!$CM68),1,IF(AND(BI$4&gt;=Inputs!$CM68,BI$4&lt;Inputs!$CN68),1,IF(AND(BI$4=Inputs!$CN68,BI$4=Inputs!$CO68),1,IF(OR(AND(BI$4=Inputs!$CN68+1,Inputs!$CN68=Inputs!$CO68),AND(BI$4=Inputs!$CN68+2,Inputs!$CN68=Inputs!$CO68)),0,IF(BI$4=Inputs!$CN68,0.8,IF(BI$4=Inputs!$CN68+1,0.6,IF(BI$4=Inputs!$CN68+2,0.4,IF(BI$4=Inputs!$CO68,0.2,IF(AND(BI$4&gt;=Inputs!$CL68,BI$4&lt;Inputs!$CM68),(BI$4-Inputs!$CL68+1)/(Inputs!$AI68+1),0)))))))))</f>
        <v>0</v>
      </c>
      <c r="BJ71" s="27">
        <f>IF(AND(Inputs!$CO68=0,BJ$4&gt;=Inputs!$CM68),1,IF(AND(BJ$4&gt;=Inputs!$CM68,BJ$4&lt;Inputs!$CN68),1,IF(AND(BJ$4=Inputs!$CN68,BJ$4=Inputs!$CO68),1,IF(OR(AND(BJ$4=Inputs!$CN68+1,Inputs!$CN68=Inputs!$CO68),AND(BJ$4=Inputs!$CN68+2,Inputs!$CN68=Inputs!$CO68)),0,IF(BJ$4=Inputs!$CN68,0.8,IF(BJ$4=Inputs!$CN68+1,0.6,IF(BJ$4=Inputs!$CN68+2,0.4,IF(BJ$4=Inputs!$CO68,0.2,IF(AND(BJ$4&gt;=Inputs!$CL68,BJ$4&lt;Inputs!$CM68),(BJ$4-Inputs!$CL68+1)/(Inputs!$AI68+1),0)))))))))</f>
        <v>0</v>
      </c>
      <c r="BK71" s="27">
        <f>IF(AND(Inputs!$CO68=0,BK$4&gt;=Inputs!$CM68),1,IF(AND(BK$4&gt;=Inputs!$CM68,BK$4&lt;Inputs!$CN68),1,IF(AND(BK$4=Inputs!$CN68,BK$4=Inputs!$CO68),1,IF(OR(AND(BK$4=Inputs!$CN68+1,Inputs!$CN68=Inputs!$CO68),AND(BK$4=Inputs!$CN68+2,Inputs!$CN68=Inputs!$CO68)),0,IF(BK$4=Inputs!$CN68,0.8,IF(BK$4=Inputs!$CN68+1,0.6,IF(BK$4=Inputs!$CN68+2,0.4,IF(BK$4=Inputs!$CO68,0.2,IF(AND(BK$4&gt;=Inputs!$CL68,BK$4&lt;Inputs!$CM68),(BK$4-Inputs!$CL68+1)/(Inputs!$AI68+1),0)))))))))</f>
        <v>0</v>
      </c>
      <c r="BL71" s="27">
        <f>IF(AND(Inputs!$CO68=0,BL$4&gt;=Inputs!$CM68),1,IF(AND(BL$4&gt;=Inputs!$CM68,BL$4&lt;Inputs!$CN68),1,IF(AND(BL$4=Inputs!$CN68,BL$4=Inputs!$CO68),1,IF(OR(AND(BL$4=Inputs!$CN68+1,Inputs!$CN68=Inputs!$CO68),AND(BL$4=Inputs!$CN68+2,Inputs!$CN68=Inputs!$CO68)),0,IF(BL$4=Inputs!$CN68,0.8,IF(BL$4=Inputs!$CN68+1,0.6,IF(BL$4=Inputs!$CN68+2,0.4,IF(BL$4=Inputs!$CO68,0.2,IF(AND(BL$4&gt;=Inputs!$CL68,BL$4&lt;Inputs!$CM68),(BL$4-Inputs!$CL68+1)/(Inputs!$AI68+1),0)))))))))</f>
        <v>0</v>
      </c>
      <c r="BM71" s="27">
        <f>IF(AND(Inputs!$CO68=0,BM$4&gt;=Inputs!$CM68),1,IF(AND(BM$4&gt;=Inputs!$CM68,BM$4&lt;Inputs!$CN68),1,IF(AND(BM$4=Inputs!$CN68,BM$4=Inputs!$CO68),1,IF(OR(AND(BM$4=Inputs!$CN68+1,Inputs!$CN68=Inputs!$CO68),AND(BM$4=Inputs!$CN68+2,Inputs!$CN68=Inputs!$CO68)),0,IF(BM$4=Inputs!$CN68,0.8,IF(BM$4=Inputs!$CN68+1,0.6,IF(BM$4=Inputs!$CN68+2,0.4,IF(BM$4=Inputs!$CO68,0.2,IF(AND(BM$4&gt;=Inputs!$CL68,BM$4&lt;Inputs!$CM68),(BM$4-Inputs!$CL68+1)/(Inputs!$AI68+1),0)))))))))</f>
        <v>0</v>
      </c>
      <c r="BO71" s="46" t="str">
        <f>IF(Inputs!$B68="","",(ROUND(Inputs!$BC68*AJ71,0)))</f>
        <v/>
      </c>
      <c r="BP71" s="46" t="str">
        <f>IF(Inputs!$B68="","",(ROUND(Inputs!$BC68*AK71,0)))</f>
        <v/>
      </c>
      <c r="BQ71" s="46" t="str">
        <f>IF(Inputs!$B68="","",(ROUND(Inputs!$BC68*AL71,0)))</f>
        <v/>
      </c>
      <c r="BR71" s="46" t="str">
        <f>IF(Inputs!$B68="","",(ROUND(Inputs!$BC68*AM71,0)))</f>
        <v/>
      </c>
      <c r="BS71" s="46" t="str">
        <f>IF(Inputs!$B68="","",(ROUND(Inputs!$BC68*AN71,0)))</f>
        <v/>
      </c>
      <c r="BT71" s="46" t="str">
        <f>IF(Inputs!$B68="","",(ROUND(Inputs!$BC68*AO71,0)))</f>
        <v/>
      </c>
      <c r="BU71" s="46" t="str">
        <f>IF(Inputs!$B68="","",(ROUND(Inputs!$BC68*AP71,0)))</f>
        <v/>
      </c>
      <c r="BV71" s="46" t="str">
        <f>IF(Inputs!$B68="","",(ROUND(Inputs!$BC68*AQ71,0)))</f>
        <v/>
      </c>
      <c r="BW71" s="46" t="str">
        <f>IF(Inputs!$B68="","",(ROUND(Inputs!$BC68*AR71,0)))</f>
        <v/>
      </c>
      <c r="BX71" s="46" t="str">
        <f>IF(Inputs!$B68="","",(ROUND(Inputs!$BC68*AS71,0)))</f>
        <v/>
      </c>
      <c r="BY71" s="46" t="str">
        <f>IF(Inputs!$B68="","",(ROUND(Inputs!$BC68*AT71,0)))</f>
        <v/>
      </c>
      <c r="BZ71" s="46" t="str">
        <f>IF(Inputs!$B68="","",(ROUND(Inputs!$BC68*AU71,0)))</f>
        <v/>
      </c>
      <c r="CA71" s="46" t="str">
        <f>IF(Inputs!$B68="","",(ROUND(Inputs!$BC68*AV71,0)))</f>
        <v/>
      </c>
      <c r="CB71" s="46" t="str">
        <f>IF(Inputs!$B68="","",(ROUND(Inputs!$BC68*AW71,0)))</f>
        <v/>
      </c>
      <c r="CC71" s="46" t="str">
        <f>IF(Inputs!$B68="","",(ROUND(Inputs!$BC68*AX71,0)))</f>
        <v/>
      </c>
      <c r="CD71" s="46" t="str">
        <f>IF(Inputs!$B68="","",(ROUND(Inputs!$BC68*AY71,0)))</f>
        <v/>
      </c>
      <c r="CE71" s="46" t="str">
        <f>IF(Inputs!$B68="","",(ROUND(Inputs!$BC68*AZ71,0)))</f>
        <v/>
      </c>
      <c r="CF71" s="46" t="str">
        <f>IF(Inputs!$B68="","",(ROUND(Inputs!$BC68*BA71,0)))</f>
        <v/>
      </c>
      <c r="CG71" s="46" t="str">
        <f>IF(Inputs!$B68="","",(ROUND(Inputs!$BC68*BB71,0)))</f>
        <v/>
      </c>
      <c r="CH71" s="46" t="str">
        <f>IF(Inputs!$B68="","",(ROUND(Inputs!$BC68*BC71,0)))</f>
        <v/>
      </c>
      <c r="CI71" s="46" t="str">
        <f>IF(Inputs!$B68="","",(ROUND(Inputs!$BC68*BD71,0)))</f>
        <v/>
      </c>
      <c r="CJ71" s="46" t="str">
        <f>IF(Inputs!$B68="","",(ROUND(Inputs!$BC68*BE71,0)))</f>
        <v/>
      </c>
      <c r="CK71" s="46" t="str">
        <f>IF(Inputs!$B68="","",(ROUND(Inputs!$BC68*BF71,0)))</f>
        <v/>
      </c>
      <c r="CL71" s="46" t="str">
        <f>IF(Inputs!$B68="","",(ROUND(Inputs!$BC68*BG71,0)))</f>
        <v/>
      </c>
      <c r="CM71" s="46" t="str">
        <f>IF(Inputs!$B68="","",(ROUND(Inputs!$BC68*BH71,0)))</f>
        <v/>
      </c>
      <c r="CN71" s="46" t="str">
        <f>IF(Inputs!$B68="","",(ROUND(Inputs!$BC68*BI71,0)))</f>
        <v/>
      </c>
      <c r="CO71" s="46" t="str">
        <f>IF(Inputs!$B68="","",(ROUND(Inputs!$BC68*BJ71,0)))</f>
        <v/>
      </c>
      <c r="CP71" s="46" t="str">
        <f>IF(Inputs!$B68="","",(ROUND(Inputs!$BC68*BK71,0)))</f>
        <v/>
      </c>
      <c r="CQ71" s="46" t="str">
        <f>IF(Inputs!$B68="","",(ROUND(Inputs!$BC68*BL71,0)))</f>
        <v/>
      </c>
      <c r="CR71" s="46" t="str">
        <f>IF(Inputs!$B68="","",(ROUND(Inputs!$BC68*BM71,0)))</f>
        <v/>
      </c>
      <c r="CV71" s="46" t="str">
        <f>IF(A71="","",IF(AND(CV$4&lt;=Inputs!$CQ68,CV$4&gt;=Inputs!$CP68),Inputs!$AR68/(Inputs!$CQ68-Inputs!$CP68+1),0)+IF(CV$4=Inputs!$CL68,Inputs!$BD68,0))</f>
        <v/>
      </c>
      <c r="CW71" s="46" t="str">
        <f>IF(B71="","",IF(AND(CW$4&lt;=Inputs!$CQ68,CW$4&gt;=Inputs!$CP68),Inputs!$AR68/(Inputs!$CQ68-Inputs!$CP68+1),0)+IF(CW$4=Inputs!$CL68,Inputs!$BD68,0))</f>
        <v/>
      </c>
      <c r="CX71" s="46" t="str">
        <f>IF(C71="","",IF(AND(CX$4&lt;=Inputs!$CQ68,CX$4&gt;=Inputs!$CP68),Inputs!$AR68/(Inputs!$CQ68-Inputs!$CP68+1),0)+IF(CX$4=Inputs!$CL68,Inputs!$BD68,0))</f>
        <v/>
      </c>
      <c r="CY71" s="46" t="str">
        <f>IF(D71="","",IF(AND(CY$4&lt;=Inputs!$CQ68,CY$4&gt;=Inputs!$CP68),Inputs!$AR68/(Inputs!$CQ68-Inputs!$CP68+1),0)+IF(CY$4=Inputs!$CL68,Inputs!$BD68,0))</f>
        <v/>
      </c>
      <c r="CZ71" s="46" t="str">
        <f>IF(E71="","",IF(AND(CZ$4&lt;=Inputs!$CQ68,CZ$4&gt;=Inputs!$CP68),Inputs!$AR68/(Inputs!$CQ68-Inputs!$CP68+1),0)+IF(CZ$4=Inputs!$CL68,Inputs!$BD68,0))</f>
        <v/>
      </c>
      <c r="DA71" s="46" t="str">
        <f>IF(F71="","",IF(AND(DA$4&lt;=Inputs!$CQ68,DA$4&gt;=Inputs!$CP68),Inputs!$AR68/(Inputs!$CQ68-Inputs!$CP68+1),0)+IF(DA$4=Inputs!$CL68,Inputs!$BD68,0))</f>
        <v/>
      </c>
      <c r="DB71" s="46" t="str">
        <f>IF(G71="","",IF(AND(DB$4&lt;=Inputs!$CQ68,DB$4&gt;=Inputs!$CP68),Inputs!$AR68/(Inputs!$CQ68-Inputs!$CP68+1),0)+IF(DB$4=Inputs!$CL68,Inputs!$BD68,0))</f>
        <v/>
      </c>
      <c r="DC71" s="46" t="str">
        <f>IF(H71="","",IF(AND(DC$4&lt;=Inputs!$CQ68,DC$4&gt;=Inputs!$CP68),Inputs!$AR68/(Inputs!$CQ68-Inputs!$CP68+1),0)+IF(DC$4=Inputs!$CL68,Inputs!$BD68,0))</f>
        <v/>
      </c>
      <c r="DD71" s="46" t="str">
        <f>IF(I71="","",IF(AND(DD$4&lt;=Inputs!$CQ68,DD$4&gt;=Inputs!$CP68),Inputs!$AR68/(Inputs!$CQ68-Inputs!$CP68+1),0)+IF(DD$4=Inputs!$CL68,Inputs!$BD68,0))</f>
        <v/>
      </c>
      <c r="DE71" s="46" t="str">
        <f>IF(J71="","",IF(AND(DE$4&lt;=Inputs!$CQ68,DE$4&gt;=Inputs!$CP68),Inputs!$AR68/(Inputs!$CQ68-Inputs!$CP68+1),0)+IF(DE$4=Inputs!$CL68,Inputs!$BD68,0))</f>
        <v/>
      </c>
      <c r="DF71" s="46" t="str">
        <f>IF(K71="","",IF(AND(DF$4&lt;=Inputs!$CQ68,DF$4&gt;=Inputs!$CP68),Inputs!$AR68/(Inputs!$CQ68-Inputs!$CP68+1),0)+IF(DF$4=Inputs!$CL68,Inputs!$BD68,0))</f>
        <v/>
      </c>
      <c r="DG71" s="46" t="str">
        <f>IF(L71="","",IF(AND(DG$4&lt;=Inputs!$CQ68,DG$4&gt;=Inputs!$CP68),Inputs!$AR68/(Inputs!$CQ68-Inputs!$CP68+1),0)+IF(DG$4=Inputs!$CL68,Inputs!$BD68,0))</f>
        <v/>
      </c>
      <c r="DH71" s="46" t="str">
        <f>IF(M71="","",IF(AND(DH$4&lt;=Inputs!$CQ68,DH$4&gt;=Inputs!$CP68),Inputs!$AR68/(Inputs!$CQ68-Inputs!$CP68+1),0)+IF(DH$4=Inputs!$CL68,Inputs!$BD68,0))</f>
        <v/>
      </c>
      <c r="DI71" s="46" t="str">
        <f>IF(N71="","",IF(AND(DI$4&lt;=Inputs!$CQ68,DI$4&gt;=Inputs!$CP68),Inputs!$AR68/(Inputs!$CQ68-Inputs!$CP68+1),0)+IF(DI$4=Inputs!$CL68,Inputs!$BD68,0))</f>
        <v/>
      </c>
      <c r="DJ71" s="46" t="str">
        <f>IF(O71="","",IF(AND(DJ$4&lt;=Inputs!$CQ68,DJ$4&gt;=Inputs!$CP68),Inputs!$AR68/(Inputs!$CQ68-Inputs!$CP68+1),0)+IF(DJ$4=Inputs!$CL68,Inputs!$BD68,0))</f>
        <v/>
      </c>
      <c r="DK71" s="46" t="str">
        <f>IF(P71="","",IF(AND(DK$4&lt;=Inputs!$CQ68,DK$4&gt;=Inputs!$CP68),Inputs!$AR68/(Inputs!$CQ68-Inputs!$CP68+1),0)+IF(DK$4=Inputs!$CL68,Inputs!$BD68,0))</f>
        <v/>
      </c>
      <c r="DL71" s="46" t="str">
        <f>IF(Q71="","",IF(AND(DL$4&lt;=Inputs!$CQ68,DL$4&gt;=Inputs!$CP68),Inputs!$AR68/(Inputs!$CQ68-Inputs!$CP68+1),0)+IF(DL$4=Inputs!$CL68,Inputs!$BD68,0))</f>
        <v/>
      </c>
      <c r="DM71" s="46" t="str">
        <f>IF(R71="","",IF(AND(DM$4&lt;=Inputs!$CQ68,DM$4&gt;=Inputs!$CP68),Inputs!$AR68/(Inputs!$CQ68-Inputs!$CP68+1),0)+IF(DM$4=Inputs!$CL68,Inputs!$BD68,0))</f>
        <v/>
      </c>
      <c r="DN71" s="46" t="str">
        <f>IF(S71="","",IF(AND(DN$4&lt;=Inputs!$CQ68,DN$4&gt;=Inputs!$CP68),Inputs!$AR68/(Inputs!$CQ68-Inputs!$CP68+1),0)+IF(DN$4=Inputs!$CL68,Inputs!$BD68,0))</f>
        <v/>
      </c>
      <c r="DO71" s="46" t="str">
        <f>IF(T71="","",IF(AND(DO$4&lt;=Inputs!$CQ68,DO$4&gt;=Inputs!$CP68),Inputs!$AR68/(Inputs!$CQ68-Inputs!$CP68+1),0)+IF(DO$4=Inputs!$CL68,Inputs!$BD68,0))</f>
        <v/>
      </c>
      <c r="DP71" s="46" t="str">
        <f>IF(U71="","",IF(AND(DP$4&lt;=Inputs!$CQ68,DP$4&gt;=Inputs!$CP68),Inputs!$AR68/(Inputs!$CQ68-Inputs!$CP68+1),0)+IF(DP$4=Inputs!$CL68,Inputs!$BD68,0))</f>
        <v/>
      </c>
      <c r="DQ71" s="46" t="str">
        <f>IF(V71="","",IF(AND(DQ$4&lt;=Inputs!$CQ68,DQ$4&gt;=Inputs!$CP68),Inputs!$AR68/(Inputs!$CQ68-Inputs!$CP68+1),0)+IF(DQ$4=Inputs!$CL68,Inputs!$BD68,0))</f>
        <v/>
      </c>
      <c r="DR71" s="46" t="str">
        <f>IF(W71="","",IF(AND(DR$4&lt;=Inputs!$CQ68,DR$4&gt;=Inputs!$CP68),Inputs!$AR68/(Inputs!$CQ68-Inputs!$CP68+1),0)+IF(DR$4=Inputs!$CL68,Inputs!$BD68,0))</f>
        <v/>
      </c>
      <c r="DS71" s="46" t="str">
        <f>IF(X71="","",IF(AND(DS$4&lt;=Inputs!$CQ68,DS$4&gt;=Inputs!$CP68),Inputs!$AR68/(Inputs!$CQ68-Inputs!$CP68+1),0)+IF(DS$4=Inputs!$CL68,Inputs!$BD68,0))</f>
        <v/>
      </c>
      <c r="DT71" s="46" t="str">
        <f>IF(Y71="","",IF(AND(DT$4&lt;=Inputs!$CQ68,DT$4&gt;=Inputs!$CP68),Inputs!$AR68/(Inputs!$CQ68-Inputs!$CP68+1),0)+IF(DT$4=Inputs!$CL68,Inputs!$BD68,0))</f>
        <v/>
      </c>
      <c r="DU71" s="46" t="str">
        <f>IF(Z71="","",IF(AND(DU$4&lt;=Inputs!$CQ68,DU$4&gt;=Inputs!$CP68),Inputs!$AR68/(Inputs!$CQ68-Inputs!$CP68+1),0)+IF(DU$4=Inputs!$CL68,Inputs!$BD68,0))</f>
        <v/>
      </c>
      <c r="DV71" s="46" t="str">
        <f>IF(AA71="","",IF(AND(DV$4&lt;=Inputs!$CQ68,DV$4&gt;=Inputs!$CP68),Inputs!$AR68/(Inputs!$CQ68-Inputs!$CP68+1),0)+IF(DV$4=Inputs!$CL68,Inputs!$BD68,0))</f>
        <v/>
      </c>
      <c r="DW71" s="46" t="str">
        <f>IF(AB71="","",IF(AND(DW$4&lt;=Inputs!$CQ68,DW$4&gt;=Inputs!$CP68),Inputs!$AR68/(Inputs!$CQ68-Inputs!$CP68+1),0)+IF(DW$4=Inputs!$CL68,Inputs!$BD68,0))</f>
        <v/>
      </c>
      <c r="DX71" s="46" t="str">
        <f>IF(AC71="","",IF(AND(DX$4&lt;=Inputs!$CQ68,DX$4&gt;=Inputs!$CP68),Inputs!$AR68/(Inputs!$CQ68-Inputs!$CP68+1),0)+IF(DX$4=Inputs!$CL68,Inputs!$BD68,0))</f>
        <v/>
      </c>
      <c r="DY71" s="46" t="str">
        <f>IF(AD71="","",IF(AND(DY$4&lt;=Inputs!$CQ68,DY$4&gt;=Inputs!$CP68),Inputs!$AR68/(Inputs!$CQ68-Inputs!$CP68+1),0)+IF(DY$4=Inputs!$CL68,Inputs!$BD68,0))</f>
        <v/>
      </c>
      <c r="DZ71" s="46" t="str">
        <f t="shared" si="3"/>
        <v/>
      </c>
    </row>
    <row r="72" spans="1:130">
      <c r="A72" s="7" t="str">
        <f>IF(Inputs!A69="","",Inputs!A69)</f>
        <v/>
      </c>
      <c r="B72" t="str">
        <f>IF(Inputs!B69="","",Inputs!B69)</f>
        <v/>
      </c>
      <c r="C72" s="46" t="str">
        <f>IF(Inputs!$B69="","",BO72-CV72)</f>
        <v/>
      </c>
      <c r="D72" s="46" t="str">
        <f>IF(Inputs!$B69="","",BP72-CW72)</f>
        <v/>
      </c>
      <c r="E72" s="46" t="str">
        <f>IF(Inputs!$B69="","",BQ72-CX72)</f>
        <v/>
      </c>
      <c r="F72" s="46" t="str">
        <f>IF(Inputs!$B69="","",BR72-CY72)</f>
        <v/>
      </c>
      <c r="G72" s="46" t="str">
        <f>IF(Inputs!$B69="","",BS72-CZ72)</f>
        <v/>
      </c>
      <c r="H72" s="46" t="str">
        <f>IF(Inputs!$B69="","",BT72-DA72)</f>
        <v/>
      </c>
      <c r="I72" s="46" t="str">
        <f>IF(Inputs!$B69="","",BU72-DB72)</f>
        <v/>
      </c>
      <c r="J72" s="46" t="str">
        <f>IF(Inputs!$B69="","",BV72-DC72)</f>
        <v/>
      </c>
      <c r="K72" s="46" t="str">
        <f>IF(Inputs!$B69="","",BW72-DD72)</f>
        <v/>
      </c>
      <c r="L72" s="46" t="str">
        <f>IF(Inputs!$B69="","",BX72-DE72)</f>
        <v/>
      </c>
      <c r="M72" s="46" t="str">
        <f>IF(Inputs!$B69="","",BY72-DF72)</f>
        <v/>
      </c>
      <c r="N72" s="46" t="str">
        <f>IF(Inputs!$B69="","",BZ72-DG72)</f>
        <v/>
      </c>
      <c r="O72" s="46" t="str">
        <f>IF(Inputs!$B69="","",CA72-DH72)</f>
        <v/>
      </c>
      <c r="P72" s="46" t="str">
        <f>IF(Inputs!$B69="","",CB72-DI72)</f>
        <v/>
      </c>
      <c r="Q72" s="46" t="str">
        <f>IF(Inputs!$B69="","",CC72-DJ72)</f>
        <v/>
      </c>
      <c r="R72" s="46" t="str">
        <f>IF(Inputs!$B69="","",CD72-DK72)</f>
        <v/>
      </c>
      <c r="S72" s="46" t="str">
        <f>IF(Inputs!$B69="","",CE72-DL72)</f>
        <v/>
      </c>
      <c r="T72" s="46" t="str">
        <f>IF(Inputs!$B69="","",CF72-DM72)</f>
        <v/>
      </c>
      <c r="U72" s="46" t="str">
        <f>IF(Inputs!$B69="","",CG72-DN72)</f>
        <v/>
      </c>
      <c r="V72" s="46" t="str">
        <f>IF(Inputs!$B69="","",CH72-DO72)</f>
        <v/>
      </c>
      <c r="W72" s="46" t="str">
        <f>IF(Inputs!$B69="","",CI72-DP72)</f>
        <v/>
      </c>
      <c r="X72" s="46" t="str">
        <f>IF(Inputs!$B69="","",CJ72-DQ72)</f>
        <v/>
      </c>
      <c r="Y72" s="46" t="str">
        <f>IF(Inputs!$B69="","",CK72-DR72)</f>
        <v/>
      </c>
      <c r="Z72" s="46" t="str">
        <f>IF(Inputs!$B69="","",CL72-DS72)</f>
        <v/>
      </c>
      <c r="AA72" s="46" t="str">
        <f>IF(Inputs!$B69="","",CM72-DT72)</f>
        <v/>
      </c>
      <c r="AB72" s="46" t="str">
        <f>IF(Inputs!$B69="","",CN72-DU72)</f>
        <v/>
      </c>
      <c r="AC72" s="46" t="str">
        <f>IF(Inputs!$B69="","",CO72-DV72)</f>
        <v/>
      </c>
      <c r="AD72" s="46" t="str">
        <f>IF(Inputs!$B69="","",CP72-DW72)</f>
        <v/>
      </c>
      <c r="AE72" s="46" t="str">
        <f>IF(Inputs!$B69="","",CQ72-DX72)</f>
        <v/>
      </c>
      <c r="AF72" s="46" t="str">
        <f>IF(Inputs!$B69="","",CR72-DY72)</f>
        <v/>
      </c>
      <c r="AG72" s="50" t="str">
        <f t="shared" si="4"/>
        <v/>
      </c>
      <c r="AH72" s="50"/>
      <c r="AJ72" s="27">
        <f>IF(AND(Inputs!$CO69=0,AJ$4&gt;=Inputs!$CM69),1,IF(AND(AJ$4&gt;=Inputs!$CM69,AJ$4&lt;Inputs!$CN69),1,IF(AND(AJ$4=Inputs!$CN69,AJ$4=Inputs!$CO69),1,IF(OR(AND(AJ$4=Inputs!$CN69+1,Inputs!$CN69=Inputs!$CO69),AND(AJ$4=Inputs!$CN69+2,Inputs!$CN69=Inputs!$CO69)),0,IF(AJ$4=Inputs!$CN69,0.8,IF(AJ$4=Inputs!$CN69+1,0.6,IF(AJ$4=Inputs!$CN69+2,0.4,IF(AJ$4=Inputs!$CO69,0.2,IF(AND(AJ$4&gt;=Inputs!$CL69,AJ$4&lt;Inputs!$CM69),(AJ$4-Inputs!$CL69+1)/(Inputs!$AI69+1),0)))))))))</f>
        <v>0</v>
      </c>
      <c r="AK72" s="27">
        <f>IF(AND(Inputs!$CO69=0,AK$4&gt;=Inputs!$CM69),1,IF(AND(AK$4&gt;=Inputs!$CM69,AK$4&lt;Inputs!$CN69),1,IF(AND(AK$4=Inputs!$CN69,AK$4=Inputs!$CO69),1,IF(OR(AND(AK$4=Inputs!$CN69+1,Inputs!$CN69=Inputs!$CO69),AND(AK$4=Inputs!$CN69+2,Inputs!$CN69=Inputs!$CO69)),0,IF(AK$4=Inputs!$CN69,0.8,IF(AK$4=Inputs!$CN69+1,0.6,IF(AK$4=Inputs!$CN69+2,0.4,IF(AK$4=Inputs!$CO69,0.2,IF(AND(AK$4&gt;=Inputs!$CL69,AK$4&lt;Inputs!$CM69),(AK$4-Inputs!$CL69+1)/(Inputs!$AI69+1),0)))))))))</f>
        <v>0</v>
      </c>
      <c r="AL72" s="27">
        <f>IF(AND(Inputs!$CO69=0,AL$4&gt;=Inputs!$CM69),1,IF(AND(AL$4&gt;=Inputs!$CM69,AL$4&lt;Inputs!$CN69),1,IF(AND(AL$4=Inputs!$CN69,AL$4=Inputs!$CO69),1,IF(OR(AND(AL$4=Inputs!$CN69+1,Inputs!$CN69=Inputs!$CO69),AND(AL$4=Inputs!$CN69+2,Inputs!$CN69=Inputs!$CO69)),0,IF(AL$4=Inputs!$CN69,0.8,IF(AL$4=Inputs!$CN69+1,0.6,IF(AL$4=Inputs!$CN69+2,0.4,IF(AL$4=Inputs!$CO69,0.2,IF(AND(AL$4&gt;=Inputs!$CL69,AL$4&lt;Inputs!$CM69),(AL$4-Inputs!$CL69+1)/(Inputs!$AI69+1),0)))))))))</f>
        <v>0</v>
      </c>
      <c r="AM72" s="27">
        <f>IF(AND(Inputs!$CO69=0,AM$4&gt;=Inputs!$CM69),1,IF(AND(AM$4&gt;=Inputs!$CM69,AM$4&lt;Inputs!$CN69),1,IF(AND(AM$4=Inputs!$CN69,AM$4=Inputs!$CO69),1,IF(OR(AND(AM$4=Inputs!$CN69+1,Inputs!$CN69=Inputs!$CO69),AND(AM$4=Inputs!$CN69+2,Inputs!$CN69=Inputs!$CO69)),0,IF(AM$4=Inputs!$CN69,0.8,IF(AM$4=Inputs!$CN69+1,0.6,IF(AM$4=Inputs!$CN69+2,0.4,IF(AM$4=Inputs!$CO69,0.2,IF(AND(AM$4&gt;=Inputs!$CL69,AM$4&lt;Inputs!$CM69),(AM$4-Inputs!$CL69+1)/(Inputs!$AI69+1),0)))))))))</f>
        <v>0</v>
      </c>
      <c r="AN72" s="27">
        <f>IF(AND(Inputs!$CO69=0,AN$4&gt;=Inputs!$CM69),1,IF(AND(AN$4&gt;=Inputs!$CM69,AN$4&lt;Inputs!$CN69),1,IF(AND(AN$4=Inputs!$CN69,AN$4=Inputs!$CO69),1,IF(OR(AND(AN$4=Inputs!$CN69+1,Inputs!$CN69=Inputs!$CO69),AND(AN$4=Inputs!$CN69+2,Inputs!$CN69=Inputs!$CO69)),0,IF(AN$4=Inputs!$CN69,0.8,IF(AN$4=Inputs!$CN69+1,0.6,IF(AN$4=Inputs!$CN69+2,0.4,IF(AN$4=Inputs!$CO69,0.2,IF(AND(AN$4&gt;=Inputs!$CL69,AN$4&lt;Inputs!$CM69),(AN$4-Inputs!$CL69+1)/(Inputs!$AI69+1),0)))))))))</f>
        <v>0</v>
      </c>
      <c r="AO72" s="27">
        <f>IF(AND(Inputs!$CO69=0,AO$4&gt;=Inputs!$CM69),1,IF(AND(AO$4&gt;=Inputs!$CM69,AO$4&lt;Inputs!$CN69),1,IF(AND(AO$4=Inputs!$CN69,AO$4=Inputs!$CO69),1,IF(OR(AND(AO$4=Inputs!$CN69+1,Inputs!$CN69=Inputs!$CO69),AND(AO$4=Inputs!$CN69+2,Inputs!$CN69=Inputs!$CO69)),0,IF(AO$4=Inputs!$CN69,0.8,IF(AO$4=Inputs!$CN69+1,0.6,IF(AO$4=Inputs!$CN69+2,0.4,IF(AO$4=Inputs!$CO69,0.2,IF(AND(AO$4&gt;=Inputs!$CL69,AO$4&lt;Inputs!$CM69),(AO$4-Inputs!$CL69+1)/(Inputs!$AI69+1),0)))))))))</f>
        <v>0</v>
      </c>
      <c r="AP72" s="27">
        <f>IF(AND(Inputs!$CO69=0,AP$4&gt;=Inputs!$CM69),1,IF(AND(AP$4&gt;=Inputs!$CM69,AP$4&lt;Inputs!$CN69),1,IF(AND(AP$4=Inputs!$CN69,AP$4=Inputs!$CO69),1,IF(OR(AND(AP$4=Inputs!$CN69+1,Inputs!$CN69=Inputs!$CO69),AND(AP$4=Inputs!$CN69+2,Inputs!$CN69=Inputs!$CO69)),0,IF(AP$4=Inputs!$CN69,0.8,IF(AP$4=Inputs!$CN69+1,0.6,IF(AP$4=Inputs!$CN69+2,0.4,IF(AP$4=Inputs!$CO69,0.2,IF(AND(AP$4&gt;=Inputs!$CL69,AP$4&lt;Inputs!$CM69),(AP$4-Inputs!$CL69+1)/(Inputs!$AI69+1),0)))))))))</f>
        <v>0</v>
      </c>
      <c r="AQ72" s="27">
        <f>IF(AND(Inputs!$CO69=0,AQ$4&gt;=Inputs!$CM69),1,IF(AND(AQ$4&gt;=Inputs!$CM69,AQ$4&lt;Inputs!$CN69),1,IF(AND(AQ$4=Inputs!$CN69,AQ$4=Inputs!$CO69),1,IF(OR(AND(AQ$4=Inputs!$CN69+1,Inputs!$CN69=Inputs!$CO69),AND(AQ$4=Inputs!$CN69+2,Inputs!$CN69=Inputs!$CO69)),0,IF(AQ$4=Inputs!$CN69,0.8,IF(AQ$4=Inputs!$CN69+1,0.6,IF(AQ$4=Inputs!$CN69+2,0.4,IF(AQ$4=Inputs!$CO69,0.2,IF(AND(AQ$4&gt;=Inputs!$CL69,AQ$4&lt;Inputs!$CM69),(AQ$4-Inputs!$CL69+1)/(Inputs!$AI69+1),0)))))))))</f>
        <v>0</v>
      </c>
      <c r="AR72" s="27">
        <f>IF(AND(Inputs!$CO69=0,AR$4&gt;=Inputs!$CM69),1,IF(AND(AR$4&gt;=Inputs!$CM69,AR$4&lt;Inputs!$CN69),1,IF(AND(AR$4=Inputs!$CN69,AR$4=Inputs!$CO69),1,IF(OR(AND(AR$4=Inputs!$CN69+1,Inputs!$CN69=Inputs!$CO69),AND(AR$4=Inputs!$CN69+2,Inputs!$CN69=Inputs!$CO69)),0,IF(AR$4=Inputs!$CN69,0.8,IF(AR$4=Inputs!$CN69+1,0.6,IF(AR$4=Inputs!$CN69+2,0.4,IF(AR$4=Inputs!$CO69,0.2,IF(AND(AR$4&gt;=Inputs!$CL69,AR$4&lt;Inputs!$CM69),(AR$4-Inputs!$CL69+1)/(Inputs!$AI69+1),0)))))))))</f>
        <v>0</v>
      </c>
      <c r="AS72" s="27">
        <f>IF(AND(Inputs!$CO69=0,AS$4&gt;=Inputs!$CM69),1,IF(AND(AS$4&gt;=Inputs!$CM69,AS$4&lt;Inputs!$CN69),1,IF(AND(AS$4=Inputs!$CN69,AS$4=Inputs!$CO69),1,IF(OR(AND(AS$4=Inputs!$CN69+1,Inputs!$CN69=Inputs!$CO69),AND(AS$4=Inputs!$CN69+2,Inputs!$CN69=Inputs!$CO69)),0,IF(AS$4=Inputs!$CN69,0.8,IF(AS$4=Inputs!$CN69+1,0.6,IF(AS$4=Inputs!$CN69+2,0.4,IF(AS$4=Inputs!$CO69,0.2,IF(AND(AS$4&gt;=Inputs!$CL69,AS$4&lt;Inputs!$CM69),(AS$4-Inputs!$CL69+1)/(Inputs!$AI69+1),0)))))))))</f>
        <v>0</v>
      </c>
      <c r="AT72" s="27">
        <f>IF(AND(Inputs!$CO69=0,AT$4&gt;=Inputs!$CM69),1,IF(AND(AT$4&gt;=Inputs!$CM69,AT$4&lt;Inputs!$CN69),1,IF(AND(AT$4=Inputs!$CN69,AT$4=Inputs!$CO69),1,IF(OR(AND(AT$4=Inputs!$CN69+1,Inputs!$CN69=Inputs!$CO69),AND(AT$4=Inputs!$CN69+2,Inputs!$CN69=Inputs!$CO69)),0,IF(AT$4=Inputs!$CN69,0.8,IF(AT$4=Inputs!$CN69+1,0.6,IF(AT$4=Inputs!$CN69+2,0.4,IF(AT$4=Inputs!$CO69,0.2,IF(AND(AT$4&gt;=Inputs!$CL69,AT$4&lt;Inputs!$CM69),(AT$4-Inputs!$CL69+1)/(Inputs!$AI69+1),0)))))))))</f>
        <v>0</v>
      </c>
      <c r="AU72" s="27">
        <f>IF(AND(Inputs!$CO69=0,AU$4&gt;=Inputs!$CM69),1,IF(AND(AU$4&gt;=Inputs!$CM69,AU$4&lt;Inputs!$CN69),1,IF(AND(AU$4=Inputs!$CN69,AU$4=Inputs!$CO69),1,IF(OR(AND(AU$4=Inputs!$CN69+1,Inputs!$CN69=Inputs!$CO69),AND(AU$4=Inputs!$CN69+2,Inputs!$CN69=Inputs!$CO69)),0,IF(AU$4=Inputs!$CN69,0.8,IF(AU$4=Inputs!$CN69+1,0.6,IF(AU$4=Inputs!$CN69+2,0.4,IF(AU$4=Inputs!$CO69,0.2,IF(AND(AU$4&gt;=Inputs!$CL69,AU$4&lt;Inputs!$CM69),(AU$4-Inputs!$CL69+1)/(Inputs!$AI69+1),0)))))))))</f>
        <v>0</v>
      </c>
      <c r="AV72" s="27">
        <f>IF(AND(Inputs!$CO69=0,AV$4&gt;=Inputs!$CM69),1,IF(AND(AV$4&gt;=Inputs!$CM69,AV$4&lt;Inputs!$CN69),1,IF(AND(AV$4=Inputs!$CN69,AV$4=Inputs!$CO69),1,IF(OR(AND(AV$4=Inputs!$CN69+1,Inputs!$CN69=Inputs!$CO69),AND(AV$4=Inputs!$CN69+2,Inputs!$CN69=Inputs!$CO69)),0,IF(AV$4=Inputs!$CN69,0.8,IF(AV$4=Inputs!$CN69+1,0.6,IF(AV$4=Inputs!$CN69+2,0.4,IF(AV$4=Inputs!$CO69,0.2,IF(AND(AV$4&gt;=Inputs!$CL69,AV$4&lt;Inputs!$CM69),(AV$4-Inputs!$CL69+1)/(Inputs!$AI69+1),0)))))))))</f>
        <v>0</v>
      </c>
      <c r="AW72" s="27">
        <f>IF(AND(Inputs!$CO69=0,AW$4&gt;=Inputs!$CM69),1,IF(AND(AW$4&gt;=Inputs!$CM69,AW$4&lt;Inputs!$CN69),1,IF(AND(AW$4=Inputs!$CN69,AW$4=Inputs!$CO69),1,IF(OR(AND(AW$4=Inputs!$CN69+1,Inputs!$CN69=Inputs!$CO69),AND(AW$4=Inputs!$CN69+2,Inputs!$CN69=Inputs!$CO69)),0,IF(AW$4=Inputs!$CN69,0.8,IF(AW$4=Inputs!$CN69+1,0.6,IF(AW$4=Inputs!$CN69+2,0.4,IF(AW$4=Inputs!$CO69,0.2,IF(AND(AW$4&gt;=Inputs!$CL69,AW$4&lt;Inputs!$CM69),(AW$4-Inputs!$CL69+1)/(Inputs!$AI69+1),0)))))))))</f>
        <v>0</v>
      </c>
      <c r="AX72" s="27">
        <f>IF(AND(Inputs!$CO69=0,AX$4&gt;=Inputs!$CM69),1,IF(AND(AX$4&gt;=Inputs!$CM69,AX$4&lt;Inputs!$CN69),1,IF(AND(AX$4=Inputs!$CN69,AX$4=Inputs!$CO69),1,IF(OR(AND(AX$4=Inputs!$CN69+1,Inputs!$CN69=Inputs!$CO69),AND(AX$4=Inputs!$CN69+2,Inputs!$CN69=Inputs!$CO69)),0,IF(AX$4=Inputs!$CN69,0.8,IF(AX$4=Inputs!$CN69+1,0.6,IF(AX$4=Inputs!$CN69+2,0.4,IF(AX$4=Inputs!$CO69,0.2,IF(AND(AX$4&gt;=Inputs!$CL69,AX$4&lt;Inputs!$CM69),(AX$4-Inputs!$CL69+1)/(Inputs!$AI69+1),0)))))))))</f>
        <v>0</v>
      </c>
      <c r="AY72" s="27">
        <f>IF(AND(Inputs!$CO69=0,AY$4&gt;=Inputs!$CM69),1,IF(AND(AY$4&gt;=Inputs!$CM69,AY$4&lt;Inputs!$CN69),1,IF(AND(AY$4=Inputs!$CN69,AY$4=Inputs!$CO69),1,IF(OR(AND(AY$4=Inputs!$CN69+1,Inputs!$CN69=Inputs!$CO69),AND(AY$4=Inputs!$CN69+2,Inputs!$CN69=Inputs!$CO69)),0,IF(AY$4=Inputs!$CN69,0.8,IF(AY$4=Inputs!$CN69+1,0.6,IF(AY$4=Inputs!$CN69+2,0.4,IF(AY$4=Inputs!$CO69,0.2,IF(AND(AY$4&gt;=Inputs!$CL69,AY$4&lt;Inputs!$CM69),(AY$4-Inputs!$CL69+1)/(Inputs!$AI69+1),0)))))))))</f>
        <v>0</v>
      </c>
      <c r="AZ72" s="27">
        <f>IF(AND(Inputs!$CO69=0,AZ$4&gt;=Inputs!$CM69),1,IF(AND(AZ$4&gt;=Inputs!$CM69,AZ$4&lt;Inputs!$CN69),1,IF(AND(AZ$4=Inputs!$CN69,AZ$4=Inputs!$CO69),1,IF(OR(AND(AZ$4=Inputs!$CN69+1,Inputs!$CN69=Inputs!$CO69),AND(AZ$4=Inputs!$CN69+2,Inputs!$CN69=Inputs!$CO69)),0,IF(AZ$4=Inputs!$CN69,0.8,IF(AZ$4=Inputs!$CN69+1,0.6,IF(AZ$4=Inputs!$CN69+2,0.4,IF(AZ$4=Inputs!$CO69,0.2,IF(AND(AZ$4&gt;=Inputs!$CL69,AZ$4&lt;Inputs!$CM69),(AZ$4-Inputs!$CL69+1)/(Inputs!$AI69+1),0)))))))))</f>
        <v>0</v>
      </c>
      <c r="BA72" s="27">
        <f>IF(AND(Inputs!$CO69=0,BA$4&gt;=Inputs!$CM69),1,IF(AND(BA$4&gt;=Inputs!$CM69,BA$4&lt;Inputs!$CN69),1,IF(AND(BA$4=Inputs!$CN69,BA$4=Inputs!$CO69),1,IF(OR(AND(BA$4=Inputs!$CN69+1,Inputs!$CN69=Inputs!$CO69),AND(BA$4=Inputs!$CN69+2,Inputs!$CN69=Inputs!$CO69)),0,IF(BA$4=Inputs!$CN69,0.8,IF(BA$4=Inputs!$CN69+1,0.6,IF(BA$4=Inputs!$CN69+2,0.4,IF(BA$4=Inputs!$CO69,0.2,IF(AND(BA$4&gt;=Inputs!$CL69,BA$4&lt;Inputs!$CM69),(BA$4-Inputs!$CL69+1)/(Inputs!$AI69+1),0)))))))))</f>
        <v>0</v>
      </c>
      <c r="BB72" s="27">
        <f>IF(AND(Inputs!$CO69=0,BB$4&gt;=Inputs!$CM69),1,IF(AND(BB$4&gt;=Inputs!$CM69,BB$4&lt;Inputs!$CN69),1,IF(AND(BB$4=Inputs!$CN69,BB$4=Inputs!$CO69),1,IF(OR(AND(BB$4=Inputs!$CN69+1,Inputs!$CN69=Inputs!$CO69),AND(BB$4=Inputs!$CN69+2,Inputs!$CN69=Inputs!$CO69)),0,IF(BB$4=Inputs!$CN69,0.8,IF(BB$4=Inputs!$CN69+1,0.6,IF(BB$4=Inputs!$CN69+2,0.4,IF(BB$4=Inputs!$CO69,0.2,IF(AND(BB$4&gt;=Inputs!$CL69,BB$4&lt;Inputs!$CM69),(BB$4-Inputs!$CL69+1)/(Inputs!$AI69+1),0)))))))))</f>
        <v>0</v>
      </c>
      <c r="BC72" s="27">
        <f>IF(AND(Inputs!$CO69=0,BC$4&gt;=Inputs!$CM69),1,IF(AND(BC$4&gt;=Inputs!$CM69,BC$4&lt;Inputs!$CN69),1,IF(AND(BC$4=Inputs!$CN69,BC$4=Inputs!$CO69),1,IF(OR(AND(BC$4=Inputs!$CN69+1,Inputs!$CN69=Inputs!$CO69),AND(BC$4=Inputs!$CN69+2,Inputs!$CN69=Inputs!$CO69)),0,IF(BC$4=Inputs!$CN69,0.8,IF(BC$4=Inputs!$CN69+1,0.6,IF(BC$4=Inputs!$CN69+2,0.4,IF(BC$4=Inputs!$CO69,0.2,IF(AND(BC$4&gt;=Inputs!$CL69,BC$4&lt;Inputs!$CM69),(BC$4-Inputs!$CL69+1)/(Inputs!$AI69+1),0)))))))))</f>
        <v>0</v>
      </c>
      <c r="BD72" s="27">
        <f>IF(AND(Inputs!$CO69=0,BD$4&gt;=Inputs!$CM69),1,IF(AND(BD$4&gt;=Inputs!$CM69,BD$4&lt;Inputs!$CN69),1,IF(AND(BD$4=Inputs!$CN69,BD$4=Inputs!$CO69),1,IF(OR(AND(BD$4=Inputs!$CN69+1,Inputs!$CN69=Inputs!$CO69),AND(BD$4=Inputs!$CN69+2,Inputs!$CN69=Inputs!$CO69)),0,IF(BD$4=Inputs!$CN69,0.8,IF(BD$4=Inputs!$CN69+1,0.6,IF(BD$4=Inputs!$CN69+2,0.4,IF(BD$4=Inputs!$CO69,0.2,IF(AND(BD$4&gt;=Inputs!$CL69,BD$4&lt;Inputs!$CM69),(BD$4-Inputs!$CL69+1)/(Inputs!$AI69+1),0)))))))))</f>
        <v>0</v>
      </c>
      <c r="BE72" s="27">
        <f>IF(AND(Inputs!$CO69=0,BE$4&gt;=Inputs!$CM69),1,IF(AND(BE$4&gt;=Inputs!$CM69,BE$4&lt;Inputs!$CN69),1,IF(AND(BE$4=Inputs!$CN69,BE$4=Inputs!$CO69),1,IF(OR(AND(BE$4=Inputs!$CN69+1,Inputs!$CN69=Inputs!$CO69),AND(BE$4=Inputs!$CN69+2,Inputs!$CN69=Inputs!$CO69)),0,IF(BE$4=Inputs!$CN69,0.8,IF(BE$4=Inputs!$CN69+1,0.6,IF(BE$4=Inputs!$CN69+2,0.4,IF(BE$4=Inputs!$CO69,0.2,IF(AND(BE$4&gt;=Inputs!$CL69,BE$4&lt;Inputs!$CM69),(BE$4-Inputs!$CL69+1)/(Inputs!$AI69+1),0)))))))))</f>
        <v>0</v>
      </c>
      <c r="BF72" s="27">
        <f>IF(AND(Inputs!$CO69=0,BF$4&gt;=Inputs!$CM69),1,IF(AND(BF$4&gt;=Inputs!$CM69,BF$4&lt;Inputs!$CN69),1,IF(AND(BF$4=Inputs!$CN69,BF$4=Inputs!$CO69),1,IF(OR(AND(BF$4=Inputs!$CN69+1,Inputs!$CN69=Inputs!$CO69),AND(BF$4=Inputs!$CN69+2,Inputs!$CN69=Inputs!$CO69)),0,IF(BF$4=Inputs!$CN69,0.8,IF(BF$4=Inputs!$CN69+1,0.6,IF(BF$4=Inputs!$CN69+2,0.4,IF(BF$4=Inputs!$CO69,0.2,IF(AND(BF$4&gt;=Inputs!$CL69,BF$4&lt;Inputs!$CM69),(BF$4-Inputs!$CL69+1)/(Inputs!$AI69+1),0)))))))))</f>
        <v>0</v>
      </c>
      <c r="BG72" s="27">
        <f>IF(AND(Inputs!$CO69=0,BG$4&gt;=Inputs!$CM69),1,IF(AND(BG$4&gt;=Inputs!$CM69,BG$4&lt;Inputs!$CN69),1,IF(AND(BG$4=Inputs!$CN69,BG$4=Inputs!$CO69),1,IF(OR(AND(BG$4=Inputs!$CN69+1,Inputs!$CN69=Inputs!$CO69),AND(BG$4=Inputs!$CN69+2,Inputs!$CN69=Inputs!$CO69)),0,IF(BG$4=Inputs!$CN69,0.8,IF(BG$4=Inputs!$CN69+1,0.6,IF(BG$4=Inputs!$CN69+2,0.4,IF(BG$4=Inputs!$CO69,0.2,IF(AND(BG$4&gt;=Inputs!$CL69,BG$4&lt;Inputs!$CM69),(BG$4-Inputs!$CL69+1)/(Inputs!$AI69+1),0)))))))))</f>
        <v>0</v>
      </c>
      <c r="BH72" s="27">
        <f>IF(AND(Inputs!$CO69=0,BH$4&gt;=Inputs!$CM69),1,IF(AND(BH$4&gt;=Inputs!$CM69,BH$4&lt;Inputs!$CN69),1,IF(AND(BH$4=Inputs!$CN69,BH$4=Inputs!$CO69),1,IF(OR(AND(BH$4=Inputs!$CN69+1,Inputs!$CN69=Inputs!$CO69),AND(BH$4=Inputs!$CN69+2,Inputs!$CN69=Inputs!$CO69)),0,IF(BH$4=Inputs!$CN69,0.8,IF(BH$4=Inputs!$CN69+1,0.6,IF(BH$4=Inputs!$CN69+2,0.4,IF(BH$4=Inputs!$CO69,0.2,IF(AND(BH$4&gt;=Inputs!$CL69,BH$4&lt;Inputs!$CM69),(BH$4-Inputs!$CL69+1)/(Inputs!$AI69+1),0)))))))))</f>
        <v>0</v>
      </c>
      <c r="BI72" s="27">
        <f>IF(AND(Inputs!$CO69=0,BI$4&gt;=Inputs!$CM69),1,IF(AND(BI$4&gt;=Inputs!$CM69,BI$4&lt;Inputs!$CN69),1,IF(AND(BI$4=Inputs!$CN69,BI$4=Inputs!$CO69),1,IF(OR(AND(BI$4=Inputs!$CN69+1,Inputs!$CN69=Inputs!$CO69),AND(BI$4=Inputs!$CN69+2,Inputs!$CN69=Inputs!$CO69)),0,IF(BI$4=Inputs!$CN69,0.8,IF(BI$4=Inputs!$CN69+1,0.6,IF(BI$4=Inputs!$CN69+2,0.4,IF(BI$4=Inputs!$CO69,0.2,IF(AND(BI$4&gt;=Inputs!$CL69,BI$4&lt;Inputs!$CM69),(BI$4-Inputs!$CL69+1)/(Inputs!$AI69+1),0)))))))))</f>
        <v>0</v>
      </c>
      <c r="BJ72" s="27">
        <f>IF(AND(Inputs!$CO69=0,BJ$4&gt;=Inputs!$CM69),1,IF(AND(BJ$4&gt;=Inputs!$CM69,BJ$4&lt;Inputs!$CN69),1,IF(AND(BJ$4=Inputs!$CN69,BJ$4=Inputs!$CO69),1,IF(OR(AND(BJ$4=Inputs!$CN69+1,Inputs!$CN69=Inputs!$CO69),AND(BJ$4=Inputs!$CN69+2,Inputs!$CN69=Inputs!$CO69)),0,IF(BJ$4=Inputs!$CN69,0.8,IF(BJ$4=Inputs!$CN69+1,0.6,IF(BJ$4=Inputs!$CN69+2,0.4,IF(BJ$4=Inputs!$CO69,0.2,IF(AND(BJ$4&gt;=Inputs!$CL69,BJ$4&lt;Inputs!$CM69),(BJ$4-Inputs!$CL69+1)/(Inputs!$AI69+1),0)))))))))</f>
        <v>0</v>
      </c>
      <c r="BK72" s="27">
        <f>IF(AND(Inputs!$CO69=0,BK$4&gt;=Inputs!$CM69),1,IF(AND(BK$4&gt;=Inputs!$CM69,BK$4&lt;Inputs!$CN69),1,IF(AND(BK$4=Inputs!$CN69,BK$4=Inputs!$CO69),1,IF(OR(AND(BK$4=Inputs!$CN69+1,Inputs!$CN69=Inputs!$CO69),AND(BK$4=Inputs!$CN69+2,Inputs!$CN69=Inputs!$CO69)),0,IF(BK$4=Inputs!$CN69,0.8,IF(BK$4=Inputs!$CN69+1,0.6,IF(BK$4=Inputs!$CN69+2,0.4,IF(BK$4=Inputs!$CO69,0.2,IF(AND(BK$4&gt;=Inputs!$CL69,BK$4&lt;Inputs!$CM69),(BK$4-Inputs!$CL69+1)/(Inputs!$AI69+1),0)))))))))</f>
        <v>0</v>
      </c>
      <c r="BL72" s="27">
        <f>IF(AND(Inputs!$CO69=0,BL$4&gt;=Inputs!$CM69),1,IF(AND(BL$4&gt;=Inputs!$CM69,BL$4&lt;Inputs!$CN69),1,IF(AND(BL$4=Inputs!$CN69,BL$4=Inputs!$CO69),1,IF(OR(AND(BL$4=Inputs!$CN69+1,Inputs!$CN69=Inputs!$CO69),AND(BL$4=Inputs!$CN69+2,Inputs!$CN69=Inputs!$CO69)),0,IF(BL$4=Inputs!$CN69,0.8,IF(BL$4=Inputs!$CN69+1,0.6,IF(BL$4=Inputs!$CN69+2,0.4,IF(BL$4=Inputs!$CO69,0.2,IF(AND(BL$4&gt;=Inputs!$CL69,BL$4&lt;Inputs!$CM69),(BL$4-Inputs!$CL69+1)/(Inputs!$AI69+1),0)))))))))</f>
        <v>0</v>
      </c>
      <c r="BM72" s="27">
        <f>IF(AND(Inputs!$CO69=0,BM$4&gt;=Inputs!$CM69),1,IF(AND(BM$4&gt;=Inputs!$CM69,BM$4&lt;Inputs!$CN69),1,IF(AND(BM$4=Inputs!$CN69,BM$4=Inputs!$CO69),1,IF(OR(AND(BM$4=Inputs!$CN69+1,Inputs!$CN69=Inputs!$CO69),AND(BM$4=Inputs!$CN69+2,Inputs!$CN69=Inputs!$CO69)),0,IF(BM$4=Inputs!$CN69,0.8,IF(BM$4=Inputs!$CN69+1,0.6,IF(BM$4=Inputs!$CN69+2,0.4,IF(BM$4=Inputs!$CO69,0.2,IF(AND(BM$4&gt;=Inputs!$CL69,BM$4&lt;Inputs!$CM69),(BM$4-Inputs!$CL69+1)/(Inputs!$AI69+1),0)))))))))</f>
        <v>0</v>
      </c>
      <c r="BO72" s="46" t="str">
        <f>IF(Inputs!$B69="","",(ROUND(Inputs!$BC69*AJ72,0)))</f>
        <v/>
      </c>
      <c r="BP72" s="46" t="str">
        <f>IF(Inputs!$B69="","",(ROUND(Inputs!$BC69*AK72,0)))</f>
        <v/>
      </c>
      <c r="BQ72" s="46" t="str">
        <f>IF(Inputs!$B69="","",(ROUND(Inputs!$BC69*AL72,0)))</f>
        <v/>
      </c>
      <c r="BR72" s="46" t="str">
        <f>IF(Inputs!$B69="","",(ROUND(Inputs!$BC69*AM72,0)))</f>
        <v/>
      </c>
      <c r="BS72" s="46" t="str">
        <f>IF(Inputs!$B69="","",(ROUND(Inputs!$BC69*AN72,0)))</f>
        <v/>
      </c>
      <c r="BT72" s="46" t="str">
        <f>IF(Inputs!$B69="","",(ROUND(Inputs!$BC69*AO72,0)))</f>
        <v/>
      </c>
      <c r="BU72" s="46" t="str">
        <f>IF(Inputs!$B69="","",(ROUND(Inputs!$BC69*AP72,0)))</f>
        <v/>
      </c>
      <c r="BV72" s="46" t="str">
        <f>IF(Inputs!$B69="","",(ROUND(Inputs!$BC69*AQ72,0)))</f>
        <v/>
      </c>
      <c r="BW72" s="46" t="str">
        <f>IF(Inputs!$B69="","",(ROUND(Inputs!$BC69*AR72,0)))</f>
        <v/>
      </c>
      <c r="BX72" s="46" t="str">
        <f>IF(Inputs!$B69="","",(ROUND(Inputs!$BC69*AS72,0)))</f>
        <v/>
      </c>
      <c r="BY72" s="46" t="str">
        <f>IF(Inputs!$B69="","",(ROUND(Inputs!$BC69*AT72,0)))</f>
        <v/>
      </c>
      <c r="BZ72" s="46" t="str">
        <f>IF(Inputs!$B69="","",(ROUND(Inputs!$BC69*AU72,0)))</f>
        <v/>
      </c>
      <c r="CA72" s="46" t="str">
        <f>IF(Inputs!$B69="","",(ROUND(Inputs!$BC69*AV72,0)))</f>
        <v/>
      </c>
      <c r="CB72" s="46" t="str">
        <f>IF(Inputs!$B69="","",(ROUND(Inputs!$BC69*AW72,0)))</f>
        <v/>
      </c>
      <c r="CC72" s="46" t="str">
        <f>IF(Inputs!$B69="","",(ROUND(Inputs!$BC69*AX72,0)))</f>
        <v/>
      </c>
      <c r="CD72" s="46" t="str">
        <f>IF(Inputs!$B69="","",(ROUND(Inputs!$BC69*AY72,0)))</f>
        <v/>
      </c>
      <c r="CE72" s="46" t="str">
        <f>IF(Inputs!$B69="","",(ROUND(Inputs!$BC69*AZ72,0)))</f>
        <v/>
      </c>
      <c r="CF72" s="46" t="str">
        <f>IF(Inputs!$B69="","",(ROUND(Inputs!$BC69*BA72,0)))</f>
        <v/>
      </c>
      <c r="CG72" s="46" t="str">
        <f>IF(Inputs!$B69="","",(ROUND(Inputs!$BC69*BB72,0)))</f>
        <v/>
      </c>
      <c r="CH72" s="46" t="str">
        <f>IF(Inputs!$B69="","",(ROUND(Inputs!$BC69*BC72,0)))</f>
        <v/>
      </c>
      <c r="CI72" s="46" t="str">
        <f>IF(Inputs!$B69="","",(ROUND(Inputs!$BC69*BD72,0)))</f>
        <v/>
      </c>
      <c r="CJ72" s="46" t="str">
        <f>IF(Inputs!$B69="","",(ROUND(Inputs!$BC69*BE72,0)))</f>
        <v/>
      </c>
      <c r="CK72" s="46" t="str">
        <f>IF(Inputs!$B69="","",(ROUND(Inputs!$BC69*BF72,0)))</f>
        <v/>
      </c>
      <c r="CL72" s="46" t="str">
        <f>IF(Inputs!$B69="","",(ROUND(Inputs!$BC69*BG72,0)))</f>
        <v/>
      </c>
      <c r="CM72" s="46" t="str">
        <f>IF(Inputs!$B69="","",(ROUND(Inputs!$BC69*BH72,0)))</f>
        <v/>
      </c>
      <c r="CN72" s="46" t="str">
        <f>IF(Inputs!$B69="","",(ROUND(Inputs!$BC69*BI72,0)))</f>
        <v/>
      </c>
      <c r="CO72" s="46" t="str">
        <f>IF(Inputs!$B69="","",(ROUND(Inputs!$BC69*BJ72,0)))</f>
        <v/>
      </c>
      <c r="CP72" s="46" t="str">
        <f>IF(Inputs!$B69="","",(ROUND(Inputs!$BC69*BK72,0)))</f>
        <v/>
      </c>
      <c r="CQ72" s="46" t="str">
        <f>IF(Inputs!$B69="","",(ROUND(Inputs!$BC69*BL72,0)))</f>
        <v/>
      </c>
      <c r="CR72" s="46" t="str">
        <f>IF(Inputs!$B69="","",(ROUND(Inputs!$BC69*BM72,0)))</f>
        <v/>
      </c>
      <c r="CV72" s="46" t="str">
        <f>IF(A72="","",IF(AND(CV$4&lt;=Inputs!$CQ69,CV$4&gt;=Inputs!$CP69),Inputs!$AR69/(Inputs!$CQ69-Inputs!$CP69+1),0)+IF(CV$4=Inputs!$CL69,Inputs!$BD69,0))</f>
        <v/>
      </c>
      <c r="CW72" s="46" t="str">
        <f>IF(B72="","",IF(AND(CW$4&lt;=Inputs!$CQ69,CW$4&gt;=Inputs!$CP69),Inputs!$AR69/(Inputs!$CQ69-Inputs!$CP69+1),0)+IF(CW$4=Inputs!$CL69,Inputs!$BD69,0))</f>
        <v/>
      </c>
      <c r="CX72" s="46" t="str">
        <f>IF(C72="","",IF(AND(CX$4&lt;=Inputs!$CQ69,CX$4&gt;=Inputs!$CP69),Inputs!$AR69/(Inputs!$CQ69-Inputs!$CP69+1),0)+IF(CX$4=Inputs!$CL69,Inputs!$BD69,0))</f>
        <v/>
      </c>
      <c r="CY72" s="46" t="str">
        <f>IF(D72="","",IF(AND(CY$4&lt;=Inputs!$CQ69,CY$4&gt;=Inputs!$CP69),Inputs!$AR69/(Inputs!$CQ69-Inputs!$CP69+1),0)+IF(CY$4=Inputs!$CL69,Inputs!$BD69,0))</f>
        <v/>
      </c>
      <c r="CZ72" s="46" t="str">
        <f>IF(E72="","",IF(AND(CZ$4&lt;=Inputs!$CQ69,CZ$4&gt;=Inputs!$CP69),Inputs!$AR69/(Inputs!$CQ69-Inputs!$CP69+1),0)+IF(CZ$4=Inputs!$CL69,Inputs!$BD69,0))</f>
        <v/>
      </c>
      <c r="DA72" s="46" t="str">
        <f>IF(F72="","",IF(AND(DA$4&lt;=Inputs!$CQ69,DA$4&gt;=Inputs!$CP69),Inputs!$AR69/(Inputs!$CQ69-Inputs!$CP69+1),0)+IF(DA$4=Inputs!$CL69,Inputs!$BD69,0))</f>
        <v/>
      </c>
      <c r="DB72" s="46" t="str">
        <f>IF(G72="","",IF(AND(DB$4&lt;=Inputs!$CQ69,DB$4&gt;=Inputs!$CP69),Inputs!$AR69/(Inputs!$CQ69-Inputs!$CP69+1),0)+IF(DB$4=Inputs!$CL69,Inputs!$BD69,0))</f>
        <v/>
      </c>
      <c r="DC72" s="46" t="str">
        <f>IF(H72="","",IF(AND(DC$4&lt;=Inputs!$CQ69,DC$4&gt;=Inputs!$CP69),Inputs!$AR69/(Inputs!$CQ69-Inputs!$CP69+1),0)+IF(DC$4=Inputs!$CL69,Inputs!$BD69,0))</f>
        <v/>
      </c>
      <c r="DD72" s="46" t="str">
        <f>IF(I72="","",IF(AND(DD$4&lt;=Inputs!$CQ69,DD$4&gt;=Inputs!$CP69),Inputs!$AR69/(Inputs!$CQ69-Inputs!$CP69+1),0)+IF(DD$4=Inputs!$CL69,Inputs!$BD69,0))</f>
        <v/>
      </c>
      <c r="DE72" s="46" t="str">
        <f>IF(J72="","",IF(AND(DE$4&lt;=Inputs!$CQ69,DE$4&gt;=Inputs!$CP69),Inputs!$AR69/(Inputs!$CQ69-Inputs!$CP69+1),0)+IF(DE$4=Inputs!$CL69,Inputs!$BD69,0))</f>
        <v/>
      </c>
      <c r="DF72" s="46" t="str">
        <f>IF(K72="","",IF(AND(DF$4&lt;=Inputs!$CQ69,DF$4&gt;=Inputs!$CP69),Inputs!$AR69/(Inputs!$CQ69-Inputs!$CP69+1),0)+IF(DF$4=Inputs!$CL69,Inputs!$BD69,0))</f>
        <v/>
      </c>
      <c r="DG72" s="46" t="str">
        <f>IF(L72="","",IF(AND(DG$4&lt;=Inputs!$CQ69,DG$4&gt;=Inputs!$CP69),Inputs!$AR69/(Inputs!$CQ69-Inputs!$CP69+1),0)+IF(DG$4=Inputs!$CL69,Inputs!$BD69,0))</f>
        <v/>
      </c>
      <c r="DH72" s="46" t="str">
        <f>IF(M72="","",IF(AND(DH$4&lt;=Inputs!$CQ69,DH$4&gt;=Inputs!$CP69),Inputs!$AR69/(Inputs!$CQ69-Inputs!$CP69+1),0)+IF(DH$4=Inputs!$CL69,Inputs!$BD69,0))</f>
        <v/>
      </c>
      <c r="DI72" s="46" t="str">
        <f>IF(N72="","",IF(AND(DI$4&lt;=Inputs!$CQ69,DI$4&gt;=Inputs!$CP69),Inputs!$AR69/(Inputs!$CQ69-Inputs!$CP69+1),0)+IF(DI$4=Inputs!$CL69,Inputs!$BD69,0))</f>
        <v/>
      </c>
      <c r="DJ72" s="46" t="str">
        <f>IF(O72="","",IF(AND(DJ$4&lt;=Inputs!$CQ69,DJ$4&gt;=Inputs!$CP69),Inputs!$AR69/(Inputs!$CQ69-Inputs!$CP69+1),0)+IF(DJ$4=Inputs!$CL69,Inputs!$BD69,0))</f>
        <v/>
      </c>
      <c r="DK72" s="46" t="str">
        <f>IF(P72="","",IF(AND(DK$4&lt;=Inputs!$CQ69,DK$4&gt;=Inputs!$CP69),Inputs!$AR69/(Inputs!$CQ69-Inputs!$CP69+1),0)+IF(DK$4=Inputs!$CL69,Inputs!$BD69,0))</f>
        <v/>
      </c>
      <c r="DL72" s="46" t="str">
        <f>IF(Q72="","",IF(AND(DL$4&lt;=Inputs!$CQ69,DL$4&gt;=Inputs!$CP69),Inputs!$AR69/(Inputs!$CQ69-Inputs!$CP69+1),0)+IF(DL$4=Inputs!$CL69,Inputs!$BD69,0))</f>
        <v/>
      </c>
      <c r="DM72" s="46" t="str">
        <f>IF(R72="","",IF(AND(DM$4&lt;=Inputs!$CQ69,DM$4&gt;=Inputs!$CP69),Inputs!$AR69/(Inputs!$CQ69-Inputs!$CP69+1),0)+IF(DM$4=Inputs!$CL69,Inputs!$BD69,0))</f>
        <v/>
      </c>
      <c r="DN72" s="46" t="str">
        <f>IF(S72="","",IF(AND(DN$4&lt;=Inputs!$CQ69,DN$4&gt;=Inputs!$CP69),Inputs!$AR69/(Inputs!$CQ69-Inputs!$CP69+1),0)+IF(DN$4=Inputs!$CL69,Inputs!$BD69,0))</f>
        <v/>
      </c>
      <c r="DO72" s="46" t="str">
        <f>IF(T72="","",IF(AND(DO$4&lt;=Inputs!$CQ69,DO$4&gt;=Inputs!$CP69),Inputs!$AR69/(Inputs!$CQ69-Inputs!$CP69+1),0)+IF(DO$4=Inputs!$CL69,Inputs!$BD69,0))</f>
        <v/>
      </c>
      <c r="DP72" s="46" t="str">
        <f>IF(U72="","",IF(AND(DP$4&lt;=Inputs!$CQ69,DP$4&gt;=Inputs!$CP69),Inputs!$AR69/(Inputs!$CQ69-Inputs!$CP69+1),0)+IF(DP$4=Inputs!$CL69,Inputs!$BD69,0))</f>
        <v/>
      </c>
      <c r="DQ72" s="46" t="str">
        <f>IF(V72="","",IF(AND(DQ$4&lt;=Inputs!$CQ69,DQ$4&gt;=Inputs!$CP69),Inputs!$AR69/(Inputs!$CQ69-Inputs!$CP69+1),0)+IF(DQ$4=Inputs!$CL69,Inputs!$BD69,0))</f>
        <v/>
      </c>
      <c r="DR72" s="46" t="str">
        <f>IF(W72="","",IF(AND(DR$4&lt;=Inputs!$CQ69,DR$4&gt;=Inputs!$CP69),Inputs!$AR69/(Inputs!$CQ69-Inputs!$CP69+1),0)+IF(DR$4=Inputs!$CL69,Inputs!$BD69,0))</f>
        <v/>
      </c>
      <c r="DS72" s="46" t="str">
        <f>IF(X72="","",IF(AND(DS$4&lt;=Inputs!$CQ69,DS$4&gt;=Inputs!$CP69),Inputs!$AR69/(Inputs!$CQ69-Inputs!$CP69+1),0)+IF(DS$4=Inputs!$CL69,Inputs!$BD69,0))</f>
        <v/>
      </c>
      <c r="DT72" s="46" t="str">
        <f>IF(Y72="","",IF(AND(DT$4&lt;=Inputs!$CQ69,DT$4&gt;=Inputs!$CP69),Inputs!$AR69/(Inputs!$CQ69-Inputs!$CP69+1),0)+IF(DT$4=Inputs!$CL69,Inputs!$BD69,0))</f>
        <v/>
      </c>
      <c r="DU72" s="46" t="str">
        <f>IF(Z72="","",IF(AND(DU$4&lt;=Inputs!$CQ69,DU$4&gt;=Inputs!$CP69),Inputs!$AR69/(Inputs!$CQ69-Inputs!$CP69+1),0)+IF(DU$4=Inputs!$CL69,Inputs!$BD69,0))</f>
        <v/>
      </c>
      <c r="DV72" s="46" t="str">
        <f>IF(AA72="","",IF(AND(DV$4&lt;=Inputs!$CQ69,DV$4&gt;=Inputs!$CP69),Inputs!$AR69/(Inputs!$CQ69-Inputs!$CP69+1),0)+IF(DV$4=Inputs!$CL69,Inputs!$BD69,0))</f>
        <v/>
      </c>
      <c r="DW72" s="46" t="str">
        <f>IF(AB72="","",IF(AND(DW$4&lt;=Inputs!$CQ69,DW$4&gt;=Inputs!$CP69),Inputs!$AR69/(Inputs!$CQ69-Inputs!$CP69+1),0)+IF(DW$4=Inputs!$CL69,Inputs!$BD69,0))</f>
        <v/>
      </c>
      <c r="DX72" s="46" t="str">
        <f>IF(AC72="","",IF(AND(DX$4&lt;=Inputs!$CQ69,DX$4&gt;=Inputs!$CP69),Inputs!$AR69/(Inputs!$CQ69-Inputs!$CP69+1),0)+IF(DX$4=Inputs!$CL69,Inputs!$BD69,0))</f>
        <v/>
      </c>
      <c r="DY72" s="46" t="str">
        <f>IF(AD72="","",IF(AND(DY$4&lt;=Inputs!$CQ69,DY$4&gt;=Inputs!$CP69),Inputs!$AR69/(Inputs!$CQ69-Inputs!$CP69+1),0)+IF(DY$4=Inputs!$CL69,Inputs!$BD69,0))</f>
        <v/>
      </c>
      <c r="DZ72" s="46" t="str">
        <f t="shared" ref="DZ72:DZ135" si="6">IF(A72="","",SUM(CV72:DY72))</f>
        <v/>
      </c>
    </row>
    <row r="73" spans="1:130">
      <c r="A73" s="7" t="str">
        <f>IF(Inputs!A70="","",Inputs!A70)</f>
        <v/>
      </c>
      <c r="B73" t="str">
        <f>IF(Inputs!B70="","",Inputs!B70)</f>
        <v/>
      </c>
      <c r="C73" s="46" t="str">
        <f>IF(Inputs!$B70="","",BO73-CV73)</f>
        <v/>
      </c>
      <c r="D73" s="46" t="str">
        <f>IF(Inputs!$B70="","",BP73-CW73)</f>
        <v/>
      </c>
      <c r="E73" s="46" t="str">
        <f>IF(Inputs!$B70="","",BQ73-CX73)</f>
        <v/>
      </c>
      <c r="F73" s="46" t="str">
        <f>IF(Inputs!$B70="","",BR73-CY73)</f>
        <v/>
      </c>
      <c r="G73" s="46" t="str">
        <f>IF(Inputs!$B70="","",BS73-CZ73)</f>
        <v/>
      </c>
      <c r="H73" s="46" t="str">
        <f>IF(Inputs!$B70="","",BT73-DA73)</f>
        <v/>
      </c>
      <c r="I73" s="46" t="str">
        <f>IF(Inputs!$B70="","",BU73-DB73)</f>
        <v/>
      </c>
      <c r="J73" s="46" t="str">
        <f>IF(Inputs!$B70="","",BV73-DC73)</f>
        <v/>
      </c>
      <c r="K73" s="46" t="str">
        <f>IF(Inputs!$B70="","",BW73-DD73)</f>
        <v/>
      </c>
      <c r="L73" s="46" t="str">
        <f>IF(Inputs!$B70="","",BX73-DE73)</f>
        <v/>
      </c>
      <c r="M73" s="46" t="str">
        <f>IF(Inputs!$B70="","",BY73-DF73)</f>
        <v/>
      </c>
      <c r="N73" s="46" t="str">
        <f>IF(Inputs!$B70="","",BZ73-DG73)</f>
        <v/>
      </c>
      <c r="O73" s="46" t="str">
        <f>IF(Inputs!$B70="","",CA73-DH73)</f>
        <v/>
      </c>
      <c r="P73" s="46" t="str">
        <f>IF(Inputs!$B70="","",CB73-DI73)</f>
        <v/>
      </c>
      <c r="Q73" s="46" t="str">
        <f>IF(Inputs!$B70="","",CC73-DJ73)</f>
        <v/>
      </c>
      <c r="R73" s="46" t="str">
        <f>IF(Inputs!$B70="","",CD73-DK73)</f>
        <v/>
      </c>
      <c r="S73" s="46" t="str">
        <f>IF(Inputs!$B70="","",CE73-DL73)</f>
        <v/>
      </c>
      <c r="T73" s="46" t="str">
        <f>IF(Inputs!$B70="","",CF73-DM73)</f>
        <v/>
      </c>
      <c r="U73" s="46" t="str">
        <f>IF(Inputs!$B70="","",CG73-DN73)</f>
        <v/>
      </c>
      <c r="V73" s="46" t="str">
        <f>IF(Inputs!$B70="","",CH73-DO73)</f>
        <v/>
      </c>
      <c r="W73" s="46" t="str">
        <f>IF(Inputs!$B70="","",CI73-DP73)</f>
        <v/>
      </c>
      <c r="X73" s="46" t="str">
        <f>IF(Inputs!$B70="","",CJ73-DQ73)</f>
        <v/>
      </c>
      <c r="Y73" s="46" t="str">
        <f>IF(Inputs!$B70="","",CK73-DR73)</f>
        <v/>
      </c>
      <c r="Z73" s="46" t="str">
        <f>IF(Inputs!$B70="","",CL73-DS73)</f>
        <v/>
      </c>
      <c r="AA73" s="46" t="str">
        <f>IF(Inputs!$B70="","",CM73-DT73)</f>
        <v/>
      </c>
      <c r="AB73" s="46" t="str">
        <f>IF(Inputs!$B70="","",CN73-DU73)</f>
        <v/>
      </c>
      <c r="AC73" s="46" t="str">
        <f>IF(Inputs!$B70="","",CO73-DV73)</f>
        <v/>
      </c>
      <c r="AD73" s="46" t="str">
        <f>IF(Inputs!$B70="","",CP73-DW73)</f>
        <v/>
      </c>
      <c r="AE73" s="46" t="str">
        <f>IF(Inputs!$B70="","",CQ73-DX73)</f>
        <v/>
      </c>
      <c r="AF73" s="46" t="str">
        <f>IF(Inputs!$B70="","",CR73-DY73)</f>
        <v/>
      </c>
      <c r="AG73" s="50" t="str">
        <f t="shared" ref="AG73:AG136" si="7">IF(A73="","",SUM(C73:AF73))</f>
        <v/>
      </c>
      <c r="AH73" s="50"/>
      <c r="AJ73" s="27">
        <f>IF(AND(Inputs!$CO70=0,AJ$4&gt;=Inputs!$CM70),1,IF(AND(AJ$4&gt;=Inputs!$CM70,AJ$4&lt;Inputs!$CN70),1,IF(AND(AJ$4=Inputs!$CN70,AJ$4=Inputs!$CO70),1,IF(OR(AND(AJ$4=Inputs!$CN70+1,Inputs!$CN70=Inputs!$CO70),AND(AJ$4=Inputs!$CN70+2,Inputs!$CN70=Inputs!$CO70)),0,IF(AJ$4=Inputs!$CN70,0.8,IF(AJ$4=Inputs!$CN70+1,0.6,IF(AJ$4=Inputs!$CN70+2,0.4,IF(AJ$4=Inputs!$CO70,0.2,IF(AND(AJ$4&gt;=Inputs!$CL70,AJ$4&lt;Inputs!$CM70),(AJ$4-Inputs!$CL70+1)/(Inputs!$AI70+1),0)))))))))</f>
        <v>0</v>
      </c>
      <c r="AK73" s="27">
        <f>IF(AND(Inputs!$CO70=0,AK$4&gt;=Inputs!$CM70),1,IF(AND(AK$4&gt;=Inputs!$CM70,AK$4&lt;Inputs!$CN70),1,IF(AND(AK$4=Inputs!$CN70,AK$4=Inputs!$CO70),1,IF(OR(AND(AK$4=Inputs!$CN70+1,Inputs!$CN70=Inputs!$CO70),AND(AK$4=Inputs!$CN70+2,Inputs!$CN70=Inputs!$CO70)),0,IF(AK$4=Inputs!$CN70,0.8,IF(AK$4=Inputs!$CN70+1,0.6,IF(AK$4=Inputs!$CN70+2,0.4,IF(AK$4=Inputs!$CO70,0.2,IF(AND(AK$4&gt;=Inputs!$CL70,AK$4&lt;Inputs!$CM70),(AK$4-Inputs!$CL70+1)/(Inputs!$AI70+1),0)))))))))</f>
        <v>0</v>
      </c>
      <c r="AL73" s="27">
        <f>IF(AND(Inputs!$CO70=0,AL$4&gt;=Inputs!$CM70),1,IF(AND(AL$4&gt;=Inputs!$CM70,AL$4&lt;Inputs!$CN70),1,IF(AND(AL$4=Inputs!$CN70,AL$4=Inputs!$CO70),1,IF(OR(AND(AL$4=Inputs!$CN70+1,Inputs!$CN70=Inputs!$CO70),AND(AL$4=Inputs!$CN70+2,Inputs!$CN70=Inputs!$CO70)),0,IF(AL$4=Inputs!$CN70,0.8,IF(AL$4=Inputs!$CN70+1,0.6,IF(AL$4=Inputs!$CN70+2,0.4,IF(AL$4=Inputs!$CO70,0.2,IF(AND(AL$4&gt;=Inputs!$CL70,AL$4&lt;Inputs!$CM70),(AL$4-Inputs!$CL70+1)/(Inputs!$AI70+1),0)))))))))</f>
        <v>0</v>
      </c>
      <c r="AM73" s="27">
        <f>IF(AND(Inputs!$CO70=0,AM$4&gt;=Inputs!$CM70),1,IF(AND(AM$4&gt;=Inputs!$CM70,AM$4&lt;Inputs!$CN70),1,IF(AND(AM$4=Inputs!$CN70,AM$4=Inputs!$CO70),1,IF(OR(AND(AM$4=Inputs!$CN70+1,Inputs!$CN70=Inputs!$CO70),AND(AM$4=Inputs!$CN70+2,Inputs!$CN70=Inputs!$CO70)),0,IF(AM$4=Inputs!$CN70,0.8,IF(AM$4=Inputs!$CN70+1,0.6,IF(AM$4=Inputs!$CN70+2,0.4,IF(AM$4=Inputs!$CO70,0.2,IF(AND(AM$4&gt;=Inputs!$CL70,AM$4&lt;Inputs!$CM70),(AM$4-Inputs!$CL70+1)/(Inputs!$AI70+1),0)))))))))</f>
        <v>0</v>
      </c>
      <c r="AN73" s="27">
        <f>IF(AND(Inputs!$CO70=0,AN$4&gt;=Inputs!$CM70),1,IF(AND(AN$4&gt;=Inputs!$CM70,AN$4&lt;Inputs!$CN70),1,IF(AND(AN$4=Inputs!$CN70,AN$4=Inputs!$CO70),1,IF(OR(AND(AN$4=Inputs!$CN70+1,Inputs!$CN70=Inputs!$CO70),AND(AN$4=Inputs!$CN70+2,Inputs!$CN70=Inputs!$CO70)),0,IF(AN$4=Inputs!$CN70,0.8,IF(AN$4=Inputs!$CN70+1,0.6,IF(AN$4=Inputs!$CN70+2,0.4,IF(AN$4=Inputs!$CO70,0.2,IF(AND(AN$4&gt;=Inputs!$CL70,AN$4&lt;Inputs!$CM70),(AN$4-Inputs!$CL70+1)/(Inputs!$AI70+1),0)))))))))</f>
        <v>0</v>
      </c>
      <c r="AO73" s="27">
        <f>IF(AND(Inputs!$CO70=0,AO$4&gt;=Inputs!$CM70),1,IF(AND(AO$4&gt;=Inputs!$CM70,AO$4&lt;Inputs!$CN70),1,IF(AND(AO$4=Inputs!$CN70,AO$4=Inputs!$CO70),1,IF(OR(AND(AO$4=Inputs!$CN70+1,Inputs!$CN70=Inputs!$CO70),AND(AO$4=Inputs!$CN70+2,Inputs!$CN70=Inputs!$CO70)),0,IF(AO$4=Inputs!$CN70,0.8,IF(AO$4=Inputs!$CN70+1,0.6,IF(AO$4=Inputs!$CN70+2,0.4,IF(AO$4=Inputs!$CO70,0.2,IF(AND(AO$4&gt;=Inputs!$CL70,AO$4&lt;Inputs!$CM70),(AO$4-Inputs!$CL70+1)/(Inputs!$AI70+1),0)))))))))</f>
        <v>0</v>
      </c>
      <c r="AP73" s="27">
        <f>IF(AND(Inputs!$CO70=0,AP$4&gt;=Inputs!$CM70),1,IF(AND(AP$4&gt;=Inputs!$CM70,AP$4&lt;Inputs!$CN70),1,IF(AND(AP$4=Inputs!$CN70,AP$4=Inputs!$CO70),1,IF(OR(AND(AP$4=Inputs!$CN70+1,Inputs!$CN70=Inputs!$CO70),AND(AP$4=Inputs!$CN70+2,Inputs!$CN70=Inputs!$CO70)),0,IF(AP$4=Inputs!$CN70,0.8,IF(AP$4=Inputs!$CN70+1,0.6,IF(AP$4=Inputs!$CN70+2,0.4,IF(AP$4=Inputs!$CO70,0.2,IF(AND(AP$4&gt;=Inputs!$CL70,AP$4&lt;Inputs!$CM70),(AP$4-Inputs!$CL70+1)/(Inputs!$AI70+1),0)))))))))</f>
        <v>0</v>
      </c>
      <c r="AQ73" s="27">
        <f>IF(AND(Inputs!$CO70=0,AQ$4&gt;=Inputs!$CM70),1,IF(AND(AQ$4&gt;=Inputs!$CM70,AQ$4&lt;Inputs!$CN70),1,IF(AND(AQ$4=Inputs!$CN70,AQ$4=Inputs!$CO70),1,IF(OR(AND(AQ$4=Inputs!$CN70+1,Inputs!$CN70=Inputs!$CO70),AND(AQ$4=Inputs!$CN70+2,Inputs!$CN70=Inputs!$CO70)),0,IF(AQ$4=Inputs!$CN70,0.8,IF(AQ$4=Inputs!$CN70+1,0.6,IF(AQ$4=Inputs!$CN70+2,0.4,IF(AQ$4=Inputs!$CO70,0.2,IF(AND(AQ$4&gt;=Inputs!$CL70,AQ$4&lt;Inputs!$CM70),(AQ$4-Inputs!$CL70+1)/(Inputs!$AI70+1),0)))))))))</f>
        <v>0</v>
      </c>
      <c r="AR73" s="27">
        <f>IF(AND(Inputs!$CO70=0,AR$4&gt;=Inputs!$CM70),1,IF(AND(AR$4&gt;=Inputs!$CM70,AR$4&lt;Inputs!$CN70),1,IF(AND(AR$4=Inputs!$CN70,AR$4=Inputs!$CO70),1,IF(OR(AND(AR$4=Inputs!$CN70+1,Inputs!$CN70=Inputs!$CO70),AND(AR$4=Inputs!$CN70+2,Inputs!$CN70=Inputs!$CO70)),0,IF(AR$4=Inputs!$CN70,0.8,IF(AR$4=Inputs!$CN70+1,0.6,IF(AR$4=Inputs!$CN70+2,0.4,IF(AR$4=Inputs!$CO70,0.2,IF(AND(AR$4&gt;=Inputs!$CL70,AR$4&lt;Inputs!$CM70),(AR$4-Inputs!$CL70+1)/(Inputs!$AI70+1),0)))))))))</f>
        <v>0</v>
      </c>
      <c r="AS73" s="27">
        <f>IF(AND(Inputs!$CO70=0,AS$4&gt;=Inputs!$CM70),1,IF(AND(AS$4&gt;=Inputs!$CM70,AS$4&lt;Inputs!$CN70),1,IF(AND(AS$4=Inputs!$CN70,AS$4=Inputs!$CO70),1,IF(OR(AND(AS$4=Inputs!$CN70+1,Inputs!$CN70=Inputs!$CO70),AND(AS$4=Inputs!$CN70+2,Inputs!$CN70=Inputs!$CO70)),0,IF(AS$4=Inputs!$CN70,0.8,IF(AS$4=Inputs!$CN70+1,0.6,IF(AS$4=Inputs!$CN70+2,0.4,IF(AS$4=Inputs!$CO70,0.2,IF(AND(AS$4&gt;=Inputs!$CL70,AS$4&lt;Inputs!$CM70),(AS$4-Inputs!$CL70+1)/(Inputs!$AI70+1),0)))))))))</f>
        <v>0</v>
      </c>
      <c r="AT73" s="27">
        <f>IF(AND(Inputs!$CO70=0,AT$4&gt;=Inputs!$CM70),1,IF(AND(AT$4&gt;=Inputs!$CM70,AT$4&lt;Inputs!$CN70),1,IF(AND(AT$4=Inputs!$CN70,AT$4=Inputs!$CO70),1,IF(OR(AND(AT$4=Inputs!$CN70+1,Inputs!$CN70=Inputs!$CO70),AND(AT$4=Inputs!$CN70+2,Inputs!$CN70=Inputs!$CO70)),0,IF(AT$4=Inputs!$CN70,0.8,IF(AT$4=Inputs!$CN70+1,0.6,IF(AT$4=Inputs!$CN70+2,0.4,IF(AT$4=Inputs!$CO70,0.2,IF(AND(AT$4&gt;=Inputs!$CL70,AT$4&lt;Inputs!$CM70),(AT$4-Inputs!$CL70+1)/(Inputs!$AI70+1),0)))))))))</f>
        <v>0</v>
      </c>
      <c r="AU73" s="27">
        <f>IF(AND(Inputs!$CO70=0,AU$4&gt;=Inputs!$CM70),1,IF(AND(AU$4&gt;=Inputs!$CM70,AU$4&lt;Inputs!$CN70),1,IF(AND(AU$4=Inputs!$CN70,AU$4=Inputs!$CO70),1,IF(OR(AND(AU$4=Inputs!$CN70+1,Inputs!$CN70=Inputs!$CO70),AND(AU$4=Inputs!$CN70+2,Inputs!$CN70=Inputs!$CO70)),0,IF(AU$4=Inputs!$CN70,0.8,IF(AU$4=Inputs!$CN70+1,0.6,IF(AU$4=Inputs!$CN70+2,0.4,IF(AU$4=Inputs!$CO70,0.2,IF(AND(AU$4&gt;=Inputs!$CL70,AU$4&lt;Inputs!$CM70),(AU$4-Inputs!$CL70+1)/(Inputs!$AI70+1),0)))))))))</f>
        <v>0</v>
      </c>
      <c r="AV73" s="27">
        <f>IF(AND(Inputs!$CO70=0,AV$4&gt;=Inputs!$CM70),1,IF(AND(AV$4&gt;=Inputs!$CM70,AV$4&lt;Inputs!$CN70),1,IF(AND(AV$4=Inputs!$CN70,AV$4=Inputs!$CO70),1,IF(OR(AND(AV$4=Inputs!$CN70+1,Inputs!$CN70=Inputs!$CO70),AND(AV$4=Inputs!$CN70+2,Inputs!$CN70=Inputs!$CO70)),0,IF(AV$4=Inputs!$CN70,0.8,IF(AV$4=Inputs!$CN70+1,0.6,IF(AV$4=Inputs!$CN70+2,0.4,IF(AV$4=Inputs!$CO70,0.2,IF(AND(AV$4&gt;=Inputs!$CL70,AV$4&lt;Inputs!$CM70),(AV$4-Inputs!$CL70+1)/(Inputs!$AI70+1),0)))))))))</f>
        <v>0</v>
      </c>
      <c r="AW73" s="27">
        <f>IF(AND(Inputs!$CO70=0,AW$4&gt;=Inputs!$CM70),1,IF(AND(AW$4&gt;=Inputs!$CM70,AW$4&lt;Inputs!$CN70),1,IF(AND(AW$4=Inputs!$CN70,AW$4=Inputs!$CO70),1,IF(OR(AND(AW$4=Inputs!$CN70+1,Inputs!$CN70=Inputs!$CO70),AND(AW$4=Inputs!$CN70+2,Inputs!$CN70=Inputs!$CO70)),0,IF(AW$4=Inputs!$CN70,0.8,IF(AW$4=Inputs!$CN70+1,0.6,IF(AW$4=Inputs!$CN70+2,0.4,IF(AW$4=Inputs!$CO70,0.2,IF(AND(AW$4&gt;=Inputs!$CL70,AW$4&lt;Inputs!$CM70),(AW$4-Inputs!$CL70+1)/(Inputs!$AI70+1),0)))))))))</f>
        <v>0</v>
      </c>
      <c r="AX73" s="27">
        <f>IF(AND(Inputs!$CO70=0,AX$4&gt;=Inputs!$CM70),1,IF(AND(AX$4&gt;=Inputs!$CM70,AX$4&lt;Inputs!$CN70),1,IF(AND(AX$4=Inputs!$CN70,AX$4=Inputs!$CO70),1,IF(OR(AND(AX$4=Inputs!$CN70+1,Inputs!$CN70=Inputs!$CO70),AND(AX$4=Inputs!$CN70+2,Inputs!$CN70=Inputs!$CO70)),0,IF(AX$4=Inputs!$CN70,0.8,IF(AX$4=Inputs!$CN70+1,0.6,IF(AX$4=Inputs!$CN70+2,0.4,IF(AX$4=Inputs!$CO70,0.2,IF(AND(AX$4&gt;=Inputs!$CL70,AX$4&lt;Inputs!$CM70),(AX$4-Inputs!$CL70+1)/(Inputs!$AI70+1),0)))))))))</f>
        <v>0</v>
      </c>
      <c r="AY73" s="27">
        <f>IF(AND(Inputs!$CO70=0,AY$4&gt;=Inputs!$CM70),1,IF(AND(AY$4&gt;=Inputs!$CM70,AY$4&lt;Inputs!$CN70),1,IF(AND(AY$4=Inputs!$CN70,AY$4=Inputs!$CO70),1,IF(OR(AND(AY$4=Inputs!$CN70+1,Inputs!$CN70=Inputs!$CO70),AND(AY$4=Inputs!$CN70+2,Inputs!$CN70=Inputs!$CO70)),0,IF(AY$4=Inputs!$CN70,0.8,IF(AY$4=Inputs!$CN70+1,0.6,IF(AY$4=Inputs!$CN70+2,0.4,IF(AY$4=Inputs!$CO70,0.2,IF(AND(AY$4&gt;=Inputs!$CL70,AY$4&lt;Inputs!$CM70),(AY$4-Inputs!$CL70+1)/(Inputs!$AI70+1),0)))))))))</f>
        <v>0</v>
      </c>
      <c r="AZ73" s="27">
        <f>IF(AND(Inputs!$CO70=0,AZ$4&gt;=Inputs!$CM70),1,IF(AND(AZ$4&gt;=Inputs!$CM70,AZ$4&lt;Inputs!$CN70),1,IF(AND(AZ$4=Inputs!$CN70,AZ$4=Inputs!$CO70),1,IF(OR(AND(AZ$4=Inputs!$CN70+1,Inputs!$CN70=Inputs!$CO70),AND(AZ$4=Inputs!$CN70+2,Inputs!$CN70=Inputs!$CO70)),0,IF(AZ$4=Inputs!$CN70,0.8,IF(AZ$4=Inputs!$CN70+1,0.6,IF(AZ$4=Inputs!$CN70+2,0.4,IF(AZ$4=Inputs!$CO70,0.2,IF(AND(AZ$4&gt;=Inputs!$CL70,AZ$4&lt;Inputs!$CM70),(AZ$4-Inputs!$CL70+1)/(Inputs!$AI70+1),0)))))))))</f>
        <v>0</v>
      </c>
      <c r="BA73" s="27">
        <f>IF(AND(Inputs!$CO70=0,BA$4&gt;=Inputs!$CM70),1,IF(AND(BA$4&gt;=Inputs!$CM70,BA$4&lt;Inputs!$CN70),1,IF(AND(BA$4=Inputs!$CN70,BA$4=Inputs!$CO70),1,IF(OR(AND(BA$4=Inputs!$CN70+1,Inputs!$CN70=Inputs!$CO70),AND(BA$4=Inputs!$CN70+2,Inputs!$CN70=Inputs!$CO70)),0,IF(BA$4=Inputs!$CN70,0.8,IF(BA$4=Inputs!$CN70+1,0.6,IF(BA$4=Inputs!$CN70+2,0.4,IF(BA$4=Inputs!$CO70,0.2,IF(AND(BA$4&gt;=Inputs!$CL70,BA$4&lt;Inputs!$CM70),(BA$4-Inputs!$CL70+1)/(Inputs!$AI70+1),0)))))))))</f>
        <v>0</v>
      </c>
      <c r="BB73" s="27">
        <f>IF(AND(Inputs!$CO70=0,BB$4&gt;=Inputs!$CM70),1,IF(AND(BB$4&gt;=Inputs!$CM70,BB$4&lt;Inputs!$CN70),1,IF(AND(BB$4=Inputs!$CN70,BB$4=Inputs!$CO70),1,IF(OR(AND(BB$4=Inputs!$CN70+1,Inputs!$CN70=Inputs!$CO70),AND(BB$4=Inputs!$CN70+2,Inputs!$CN70=Inputs!$CO70)),0,IF(BB$4=Inputs!$CN70,0.8,IF(BB$4=Inputs!$CN70+1,0.6,IF(BB$4=Inputs!$CN70+2,0.4,IF(BB$4=Inputs!$CO70,0.2,IF(AND(BB$4&gt;=Inputs!$CL70,BB$4&lt;Inputs!$CM70),(BB$4-Inputs!$CL70+1)/(Inputs!$AI70+1),0)))))))))</f>
        <v>0</v>
      </c>
      <c r="BC73" s="27">
        <f>IF(AND(Inputs!$CO70=0,BC$4&gt;=Inputs!$CM70),1,IF(AND(BC$4&gt;=Inputs!$CM70,BC$4&lt;Inputs!$CN70),1,IF(AND(BC$4=Inputs!$CN70,BC$4=Inputs!$CO70),1,IF(OR(AND(BC$4=Inputs!$CN70+1,Inputs!$CN70=Inputs!$CO70),AND(BC$4=Inputs!$CN70+2,Inputs!$CN70=Inputs!$CO70)),0,IF(BC$4=Inputs!$CN70,0.8,IF(BC$4=Inputs!$CN70+1,0.6,IF(BC$4=Inputs!$CN70+2,0.4,IF(BC$4=Inputs!$CO70,0.2,IF(AND(BC$4&gt;=Inputs!$CL70,BC$4&lt;Inputs!$CM70),(BC$4-Inputs!$CL70+1)/(Inputs!$AI70+1),0)))))))))</f>
        <v>0</v>
      </c>
      <c r="BD73" s="27">
        <f>IF(AND(Inputs!$CO70=0,BD$4&gt;=Inputs!$CM70),1,IF(AND(BD$4&gt;=Inputs!$CM70,BD$4&lt;Inputs!$CN70),1,IF(AND(BD$4=Inputs!$CN70,BD$4=Inputs!$CO70),1,IF(OR(AND(BD$4=Inputs!$CN70+1,Inputs!$CN70=Inputs!$CO70),AND(BD$4=Inputs!$CN70+2,Inputs!$CN70=Inputs!$CO70)),0,IF(BD$4=Inputs!$CN70,0.8,IF(BD$4=Inputs!$CN70+1,0.6,IF(BD$4=Inputs!$CN70+2,0.4,IF(BD$4=Inputs!$CO70,0.2,IF(AND(BD$4&gt;=Inputs!$CL70,BD$4&lt;Inputs!$CM70),(BD$4-Inputs!$CL70+1)/(Inputs!$AI70+1),0)))))))))</f>
        <v>0</v>
      </c>
      <c r="BE73" s="27">
        <f>IF(AND(Inputs!$CO70=0,BE$4&gt;=Inputs!$CM70),1,IF(AND(BE$4&gt;=Inputs!$CM70,BE$4&lt;Inputs!$CN70),1,IF(AND(BE$4=Inputs!$CN70,BE$4=Inputs!$CO70),1,IF(OR(AND(BE$4=Inputs!$CN70+1,Inputs!$CN70=Inputs!$CO70),AND(BE$4=Inputs!$CN70+2,Inputs!$CN70=Inputs!$CO70)),0,IF(BE$4=Inputs!$CN70,0.8,IF(BE$4=Inputs!$CN70+1,0.6,IF(BE$4=Inputs!$CN70+2,0.4,IF(BE$4=Inputs!$CO70,0.2,IF(AND(BE$4&gt;=Inputs!$CL70,BE$4&lt;Inputs!$CM70),(BE$4-Inputs!$CL70+1)/(Inputs!$AI70+1),0)))))))))</f>
        <v>0</v>
      </c>
      <c r="BF73" s="27">
        <f>IF(AND(Inputs!$CO70=0,BF$4&gt;=Inputs!$CM70),1,IF(AND(BF$4&gt;=Inputs!$CM70,BF$4&lt;Inputs!$CN70),1,IF(AND(BF$4=Inputs!$CN70,BF$4=Inputs!$CO70),1,IF(OR(AND(BF$4=Inputs!$CN70+1,Inputs!$CN70=Inputs!$CO70),AND(BF$4=Inputs!$CN70+2,Inputs!$CN70=Inputs!$CO70)),0,IF(BF$4=Inputs!$CN70,0.8,IF(BF$4=Inputs!$CN70+1,0.6,IF(BF$4=Inputs!$CN70+2,0.4,IF(BF$4=Inputs!$CO70,0.2,IF(AND(BF$4&gt;=Inputs!$CL70,BF$4&lt;Inputs!$CM70),(BF$4-Inputs!$CL70+1)/(Inputs!$AI70+1),0)))))))))</f>
        <v>0</v>
      </c>
      <c r="BG73" s="27">
        <f>IF(AND(Inputs!$CO70=0,BG$4&gt;=Inputs!$CM70),1,IF(AND(BG$4&gt;=Inputs!$CM70,BG$4&lt;Inputs!$CN70),1,IF(AND(BG$4=Inputs!$CN70,BG$4=Inputs!$CO70),1,IF(OR(AND(BG$4=Inputs!$CN70+1,Inputs!$CN70=Inputs!$CO70),AND(BG$4=Inputs!$CN70+2,Inputs!$CN70=Inputs!$CO70)),0,IF(BG$4=Inputs!$CN70,0.8,IF(BG$4=Inputs!$CN70+1,0.6,IF(BG$4=Inputs!$CN70+2,0.4,IF(BG$4=Inputs!$CO70,0.2,IF(AND(BG$4&gt;=Inputs!$CL70,BG$4&lt;Inputs!$CM70),(BG$4-Inputs!$CL70+1)/(Inputs!$AI70+1),0)))))))))</f>
        <v>0</v>
      </c>
      <c r="BH73" s="27">
        <f>IF(AND(Inputs!$CO70=0,BH$4&gt;=Inputs!$CM70),1,IF(AND(BH$4&gt;=Inputs!$CM70,BH$4&lt;Inputs!$CN70),1,IF(AND(BH$4=Inputs!$CN70,BH$4=Inputs!$CO70),1,IF(OR(AND(BH$4=Inputs!$CN70+1,Inputs!$CN70=Inputs!$CO70),AND(BH$4=Inputs!$CN70+2,Inputs!$CN70=Inputs!$CO70)),0,IF(BH$4=Inputs!$CN70,0.8,IF(BH$4=Inputs!$CN70+1,0.6,IF(BH$4=Inputs!$CN70+2,0.4,IF(BH$4=Inputs!$CO70,0.2,IF(AND(BH$4&gt;=Inputs!$CL70,BH$4&lt;Inputs!$CM70),(BH$4-Inputs!$CL70+1)/(Inputs!$AI70+1),0)))))))))</f>
        <v>0</v>
      </c>
      <c r="BI73" s="27">
        <f>IF(AND(Inputs!$CO70=0,BI$4&gt;=Inputs!$CM70),1,IF(AND(BI$4&gt;=Inputs!$CM70,BI$4&lt;Inputs!$CN70),1,IF(AND(BI$4=Inputs!$CN70,BI$4=Inputs!$CO70),1,IF(OR(AND(BI$4=Inputs!$CN70+1,Inputs!$CN70=Inputs!$CO70),AND(BI$4=Inputs!$CN70+2,Inputs!$CN70=Inputs!$CO70)),0,IF(BI$4=Inputs!$CN70,0.8,IF(BI$4=Inputs!$CN70+1,0.6,IF(BI$4=Inputs!$CN70+2,0.4,IF(BI$4=Inputs!$CO70,0.2,IF(AND(BI$4&gt;=Inputs!$CL70,BI$4&lt;Inputs!$CM70),(BI$4-Inputs!$CL70+1)/(Inputs!$AI70+1),0)))))))))</f>
        <v>0</v>
      </c>
      <c r="BJ73" s="27">
        <f>IF(AND(Inputs!$CO70=0,BJ$4&gt;=Inputs!$CM70),1,IF(AND(BJ$4&gt;=Inputs!$CM70,BJ$4&lt;Inputs!$CN70),1,IF(AND(BJ$4=Inputs!$CN70,BJ$4=Inputs!$CO70),1,IF(OR(AND(BJ$4=Inputs!$CN70+1,Inputs!$CN70=Inputs!$CO70),AND(BJ$4=Inputs!$CN70+2,Inputs!$CN70=Inputs!$CO70)),0,IF(BJ$4=Inputs!$CN70,0.8,IF(BJ$4=Inputs!$CN70+1,0.6,IF(BJ$4=Inputs!$CN70+2,0.4,IF(BJ$4=Inputs!$CO70,0.2,IF(AND(BJ$4&gt;=Inputs!$CL70,BJ$4&lt;Inputs!$CM70),(BJ$4-Inputs!$CL70+1)/(Inputs!$AI70+1),0)))))))))</f>
        <v>0</v>
      </c>
      <c r="BK73" s="27">
        <f>IF(AND(Inputs!$CO70=0,BK$4&gt;=Inputs!$CM70),1,IF(AND(BK$4&gt;=Inputs!$CM70,BK$4&lt;Inputs!$CN70),1,IF(AND(BK$4=Inputs!$CN70,BK$4=Inputs!$CO70),1,IF(OR(AND(BK$4=Inputs!$CN70+1,Inputs!$CN70=Inputs!$CO70),AND(BK$4=Inputs!$CN70+2,Inputs!$CN70=Inputs!$CO70)),0,IF(BK$4=Inputs!$CN70,0.8,IF(BK$4=Inputs!$CN70+1,0.6,IF(BK$4=Inputs!$CN70+2,0.4,IF(BK$4=Inputs!$CO70,0.2,IF(AND(BK$4&gt;=Inputs!$CL70,BK$4&lt;Inputs!$CM70),(BK$4-Inputs!$CL70+1)/(Inputs!$AI70+1),0)))))))))</f>
        <v>0</v>
      </c>
      <c r="BL73" s="27">
        <f>IF(AND(Inputs!$CO70=0,BL$4&gt;=Inputs!$CM70),1,IF(AND(BL$4&gt;=Inputs!$CM70,BL$4&lt;Inputs!$CN70),1,IF(AND(BL$4=Inputs!$CN70,BL$4=Inputs!$CO70),1,IF(OR(AND(BL$4=Inputs!$CN70+1,Inputs!$CN70=Inputs!$CO70),AND(BL$4=Inputs!$CN70+2,Inputs!$CN70=Inputs!$CO70)),0,IF(BL$4=Inputs!$CN70,0.8,IF(BL$4=Inputs!$CN70+1,0.6,IF(BL$4=Inputs!$CN70+2,0.4,IF(BL$4=Inputs!$CO70,0.2,IF(AND(BL$4&gt;=Inputs!$CL70,BL$4&lt;Inputs!$CM70),(BL$4-Inputs!$CL70+1)/(Inputs!$AI70+1),0)))))))))</f>
        <v>0</v>
      </c>
      <c r="BM73" s="27">
        <f>IF(AND(Inputs!$CO70=0,BM$4&gt;=Inputs!$CM70),1,IF(AND(BM$4&gt;=Inputs!$CM70,BM$4&lt;Inputs!$CN70),1,IF(AND(BM$4=Inputs!$CN70,BM$4=Inputs!$CO70),1,IF(OR(AND(BM$4=Inputs!$CN70+1,Inputs!$CN70=Inputs!$CO70),AND(BM$4=Inputs!$CN70+2,Inputs!$CN70=Inputs!$CO70)),0,IF(BM$4=Inputs!$CN70,0.8,IF(BM$4=Inputs!$CN70+1,0.6,IF(BM$4=Inputs!$CN70+2,0.4,IF(BM$4=Inputs!$CO70,0.2,IF(AND(BM$4&gt;=Inputs!$CL70,BM$4&lt;Inputs!$CM70),(BM$4-Inputs!$CL70+1)/(Inputs!$AI70+1),0)))))))))</f>
        <v>0</v>
      </c>
      <c r="BO73" s="46" t="str">
        <f>IF(Inputs!$B70="","",(ROUND(Inputs!$BC70*AJ73,0)))</f>
        <v/>
      </c>
      <c r="BP73" s="46" t="str">
        <f>IF(Inputs!$B70="","",(ROUND(Inputs!$BC70*AK73,0)))</f>
        <v/>
      </c>
      <c r="BQ73" s="46" t="str">
        <f>IF(Inputs!$B70="","",(ROUND(Inputs!$BC70*AL73,0)))</f>
        <v/>
      </c>
      <c r="BR73" s="46" t="str">
        <f>IF(Inputs!$B70="","",(ROUND(Inputs!$BC70*AM73,0)))</f>
        <v/>
      </c>
      <c r="BS73" s="46" t="str">
        <f>IF(Inputs!$B70="","",(ROUND(Inputs!$BC70*AN73,0)))</f>
        <v/>
      </c>
      <c r="BT73" s="46" t="str">
        <f>IF(Inputs!$B70="","",(ROUND(Inputs!$BC70*AO73,0)))</f>
        <v/>
      </c>
      <c r="BU73" s="46" t="str">
        <f>IF(Inputs!$B70="","",(ROUND(Inputs!$BC70*AP73,0)))</f>
        <v/>
      </c>
      <c r="BV73" s="46" t="str">
        <f>IF(Inputs!$B70="","",(ROUND(Inputs!$BC70*AQ73,0)))</f>
        <v/>
      </c>
      <c r="BW73" s="46" t="str">
        <f>IF(Inputs!$B70="","",(ROUND(Inputs!$BC70*AR73,0)))</f>
        <v/>
      </c>
      <c r="BX73" s="46" t="str">
        <f>IF(Inputs!$B70="","",(ROUND(Inputs!$BC70*AS73,0)))</f>
        <v/>
      </c>
      <c r="BY73" s="46" t="str">
        <f>IF(Inputs!$B70="","",(ROUND(Inputs!$BC70*AT73,0)))</f>
        <v/>
      </c>
      <c r="BZ73" s="46" t="str">
        <f>IF(Inputs!$B70="","",(ROUND(Inputs!$BC70*AU73,0)))</f>
        <v/>
      </c>
      <c r="CA73" s="46" t="str">
        <f>IF(Inputs!$B70="","",(ROUND(Inputs!$BC70*AV73,0)))</f>
        <v/>
      </c>
      <c r="CB73" s="46" t="str">
        <f>IF(Inputs!$B70="","",(ROUND(Inputs!$BC70*AW73,0)))</f>
        <v/>
      </c>
      <c r="CC73" s="46" t="str">
        <f>IF(Inputs!$B70="","",(ROUND(Inputs!$BC70*AX73,0)))</f>
        <v/>
      </c>
      <c r="CD73" s="46" t="str">
        <f>IF(Inputs!$B70="","",(ROUND(Inputs!$BC70*AY73,0)))</f>
        <v/>
      </c>
      <c r="CE73" s="46" t="str">
        <f>IF(Inputs!$B70="","",(ROUND(Inputs!$BC70*AZ73,0)))</f>
        <v/>
      </c>
      <c r="CF73" s="46" t="str">
        <f>IF(Inputs!$B70="","",(ROUND(Inputs!$BC70*BA73,0)))</f>
        <v/>
      </c>
      <c r="CG73" s="46" t="str">
        <f>IF(Inputs!$B70="","",(ROUND(Inputs!$BC70*BB73,0)))</f>
        <v/>
      </c>
      <c r="CH73" s="46" t="str">
        <f>IF(Inputs!$B70="","",(ROUND(Inputs!$BC70*BC73,0)))</f>
        <v/>
      </c>
      <c r="CI73" s="46" t="str">
        <f>IF(Inputs!$B70="","",(ROUND(Inputs!$BC70*BD73,0)))</f>
        <v/>
      </c>
      <c r="CJ73" s="46" t="str">
        <f>IF(Inputs!$B70="","",(ROUND(Inputs!$BC70*BE73,0)))</f>
        <v/>
      </c>
      <c r="CK73" s="46" t="str">
        <f>IF(Inputs!$B70="","",(ROUND(Inputs!$BC70*BF73,0)))</f>
        <v/>
      </c>
      <c r="CL73" s="46" t="str">
        <f>IF(Inputs!$B70="","",(ROUND(Inputs!$BC70*BG73,0)))</f>
        <v/>
      </c>
      <c r="CM73" s="46" t="str">
        <f>IF(Inputs!$B70="","",(ROUND(Inputs!$BC70*BH73,0)))</f>
        <v/>
      </c>
      <c r="CN73" s="46" t="str">
        <f>IF(Inputs!$B70="","",(ROUND(Inputs!$BC70*BI73,0)))</f>
        <v/>
      </c>
      <c r="CO73" s="46" t="str">
        <f>IF(Inputs!$B70="","",(ROUND(Inputs!$BC70*BJ73,0)))</f>
        <v/>
      </c>
      <c r="CP73" s="46" t="str">
        <f>IF(Inputs!$B70="","",(ROUND(Inputs!$BC70*BK73,0)))</f>
        <v/>
      </c>
      <c r="CQ73" s="46" t="str">
        <f>IF(Inputs!$B70="","",(ROUND(Inputs!$BC70*BL73,0)))</f>
        <v/>
      </c>
      <c r="CR73" s="46" t="str">
        <f>IF(Inputs!$B70="","",(ROUND(Inputs!$BC70*BM73,0)))</f>
        <v/>
      </c>
      <c r="CV73" s="46" t="str">
        <f>IF(A73="","",IF(AND(CV$4&lt;=Inputs!$CQ70,CV$4&gt;=Inputs!$CP70),Inputs!$AR70/(Inputs!$CQ70-Inputs!$CP70+1),0)+IF(CV$4=Inputs!$CL70,Inputs!$BD70,0))</f>
        <v/>
      </c>
      <c r="CW73" s="46" t="str">
        <f>IF(B73="","",IF(AND(CW$4&lt;=Inputs!$CQ70,CW$4&gt;=Inputs!$CP70),Inputs!$AR70/(Inputs!$CQ70-Inputs!$CP70+1),0)+IF(CW$4=Inputs!$CL70,Inputs!$BD70,0))</f>
        <v/>
      </c>
      <c r="CX73" s="46" t="str">
        <f>IF(C73="","",IF(AND(CX$4&lt;=Inputs!$CQ70,CX$4&gt;=Inputs!$CP70),Inputs!$AR70/(Inputs!$CQ70-Inputs!$CP70+1),0)+IF(CX$4=Inputs!$CL70,Inputs!$BD70,0))</f>
        <v/>
      </c>
      <c r="CY73" s="46" t="str">
        <f>IF(D73="","",IF(AND(CY$4&lt;=Inputs!$CQ70,CY$4&gt;=Inputs!$CP70),Inputs!$AR70/(Inputs!$CQ70-Inputs!$CP70+1),0)+IF(CY$4=Inputs!$CL70,Inputs!$BD70,0))</f>
        <v/>
      </c>
      <c r="CZ73" s="46" t="str">
        <f>IF(E73="","",IF(AND(CZ$4&lt;=Inputs!$CQ70,CZ$4&gt;=Inputs!$CP70),Inputs!$AR70/(Inputs!$CQ70-Inputs!$CP70+1),0)+IF(CZ$4=Inputs!$CL70,Inputs!$BD70,0))</f>
        <v/>
      </c>
      <c r="DA73" s="46" t="str">
        <f>IF(F73="","",IF(AND(DA$4&lt;=Inputs!$CQ70,DA$4&gt;=Inputs!$CP70),Inputs!$AR70/(Inputs!$CQ70-Inputs!$CP70+1),0)+IF(DA$4=Inputs!$CL70,Inputs!$BD70,0))</f>
        <v/>
      </c>
      <c r="DB73" s="46" t="str">
        <f>IF(G73="","",IF(AND(DB$4&lt;=Inputs!$CQ70,DB$4&gt;=Inputs!$CP70),Inputs!$AR70/(Inputs!$CQ70-Inputs!$CP70+1),0)+IF(DB$4=Inputs!$CL70,Inputs!$BD70,0))</f>
        <v/>
      </c>
      <c r="DC73" s="46" t="str">
        <f>IF(H73="","",IF(AND(DC$4&lt;=Inputs!$CQ70,DC$4&gt;=Inputs!$CP70),Inputs!$AR70/(Inputs!$CQ70-Inputs!$CP70+1),0)+IF(DC$4=Inputs!$CL70,Inputs!$BD70,0))</f>
        <v/>
      </c>
      <c r="DD73" s="46" t="str">
        <f>IF(I73="","",IF(AND(DD$4&lt;=Inputs!$CQ70,DD$4&gt;=Inputs!$CP70),Inputs!$AR70/(Inputs!$CQ70-Inputs!$CP70+1),0)+IF(DD$4=Inputs!$CL70,Inputs!$BD70,0))</f>
        <v/>
      </c>
      <c r="DE73" s="46" t="str">
        <f>IF(J73="","",IF(AND(DE$4&lt;=Inputs!$CQ70,DE$4&gt;=Inputs!$CP70),Inputs!$AR70/(Inputs!$CQ70-Inputs!$CP70+1),0)+IF(DE$4=Inputs!$CL70,Inputs!$BD70,0))</f>
        <v/>
      </c>
      <c r="DF73" s="46" t="str">
        <f>IF(K73="","",IF(AND(DF$4&lt;=Inputs!$CQ70,DF$4&gt;=Inputs!$CP70),Inputs!$AR70/(Inputs!$CQ70-Inputs!$CP70+1),0)+IF(DF$4=Inputs!$CL70,Inputs!$BD70,0))</f>
        <v/>
      </c>
      <c r="DG73" s="46" t="str">
        <f>IF(L73="","",IF(AND(DG$4&lt;=Inputs!$CQ70,DG$4&gt;=Inputs!$CP70),Inputs!$AR70/(Inputs!$CQ70-Inputs!$CP70+1),0)+IF(DG$4=Inputs!$CL70,Inputs!$BD70,0))</f>
        <v/>
      </c>
      <c r="DH73" s="46" t="str">
        <f>IF(M73="","",IF(AND(DH$4&lt;=Inputs!$CQ70,DH$4&gt;=Inputs!$CP70),Inputs!$AR70/(Inputs!$CQ70-Inputs!$CP70+1),0)+IF(DH$4=Inputs!$CL70,Inputs!$BD70,0))</f>
        <v/>
      </c>
      <c r="DI73" s="46" t="str">
        <f>IF(N73="","",IF(AND(DI$4&lt;=Inputs!$CQ70,DI$4&gt;=Inputs!$CP70),Inputs!$AR70/(Inputs!$CQ70-Inputs!$CP70+1),0)+IF(DI$4=Inputs!$CL70,Inputs!$BD70,0))</f>
        <v/>
      </c>
      <c r="DJ73" s="46" t="str">
        <f>IF(O73="","",IF(AND(DJ$4&lt;=Inputs!$CQ70,DJ$4&gt;=Inputs!$CP70),Inputs!$AR70/(Inputs!$CQ70-Inputs!$CP70+1),0)+IF(DJ$4=Inputs!$CL70,Inputs!$BD70,0))</f>
        <v/>
      </c>
      <c r="DK73" s="46" t="str">
        <f>IF(P73="","",IF(AND(DK$4&lt;=Inputs!$CQ70,DK$4&gt;=Inputs!$CP70),Inputs!$AR70/(Inputs!$CQ70-Inputs!$CP70+1),0)+IF(DK$4=Inputs!$CL70,Inputs!$BD70,0))</f>
        <v/>
      </c>
      <c r="DL73" s="46" t="str">
        <f>IF(Q73="","",IF(AND(DL$4&lt;=Inputs!$CQ70,DL$4&gt;=Inputs!$CP70),Inputs!$AR70/(Inputs!$CQ70-Inputs!$CP70+1),0)+IF(DL$4=Inputs!$CL70,Inputs!$BD70,0))</f>
        <v/>
      </c>
      <c r="DM73" s="46" t="str">
        <f>IF(R73="","",IF(AND(DM$4&lt;=Inputs!$CQ70,DM$4&gt;=Inputs!$CP70),Inputs!$AR70/(Inputs!$CQ70-Inputs!$CP70+1),0)+IF(DM$4=Inputs!$CL70,Inputs!$BD70,0))</f>
        <v/>
      </c>
      <c r="DN73" s="46" t="str">
        <f>IF(S73="","",IF(AND(DN$4&lt;=Inputs!$CQ70,DN$4&gt;=Inputs!$CP70),Inputs!$AR70/(Inputs!$CQ70-Inputs!$CP70+1),0)+IF(DN$4=Inputs!$CL70,Inputs!$BD70,0))</f>
        <v/>
      </c>
      <c r="DO73" s="46" t="str">
        <f>IF(T73="","",IF(AND(DO$4&lt;=Inputs!$CQ70,DO$4&gt;=Inputs!$CP70),Inputs!$AR70/(Inputs!$CQ70-Inputs!$CP70+1),0)+IF(DO$4=Inputs!$CL70,Inputs!$BD70,0))</f>
        <v/>
      </c>
      <c r="DP73" s="46" t="str">
        <f>IF(U73="","",IF(AND(DP$4&lt;=Inputs!$CQ70,DP$4&gt;=Inputs!$CP70),Inputs!$AR70/(Inputs!$CQ70-Inputs!$CP70+1),0)+IF(DP$4=Inputs!$CL70,Inputs!$BD70,0))</f>
        <v/>
      </c>
      <c r="DQ73" s="46" t="str">
        <f>IF(V73="","",IF(AND(DQ$4&lt;=Inputs!$CQ70,DQ$4&gt;=Inputs!$CP70),Inputs!$AR70/(Inputs!$CQ70-Inputs!$CP70+1),0)+IF(DQ$4=Inputs!$CL70,Inputs!$BD70,0))</f>
        <v/>
      </c>
      <c r="DR73" s="46" t="str">
        <f>IF(W73="","",IF(AND(DR$4&lt;=Inputs!$CQ70,DR$4&gt;=Inputs!$CP70),Inputs!$AR70/(Inputs!$CQ70-Inputs!$CP70+1),0)+IF(DR$4=Inputs!$CL70,Inputs!$BD70,0))</f>
        <v/>
      </c>
      <c r="DS73" s="46" t="str">
        <f>IF(X73="","",IF(AND(DS$4&lt;=Inputs!$CQ70,DS$4&gt;=Inputs!$CP70),Inputs!$AR70/(Inputs!$CQ70-Inputs!$CP70+1),0)+IF(DS$4=Inputs!$CL70,Inputs!$BD70,0))</f>
        <v/>
      </c>
      <c r="DT73" s="46" t="str">
        <f>IF(Y73="","",IF(AND(DT$4&lt;=Inputs!$CQ70,DT$4&gt;=Inputs!$CP70),Inputs!$AR70/(Inputs!$CQ70-Inputs!$CP70+1),0)+IF(DT$4=Inputs!$CL70,Inputs!$BD70,0))</f>
        <v/>
      </c>
      <c r="DU73" s="46" t="str">
        <f>IF(Z73="","",IF(AND(DU$4&lt;=Inputs!$CQ70,DU$4&gt;=Inputs!$CP70),Inputs!$AR70/(Inputs!$CQ70-Inputs!$CP70+1),0)+IF(DU$4=Inputs!$CL70,Inputs!$BD70,0))</f>
        <v/>
      </c>
      <c r="DV73" s="46" t="str">
        <f>IF(AA73="","",IF(AND(DV$4&lt;=Inputs!$CQ70,DV$4&gt;=Inputs!$CP70),Inputs!$AR70/(Inputs!$CQ70-Inputs!$CP70+1),0)+IF(DV$4=Inputs!$CL70,Inputs!$BD70,0))</f>
        <v/>
      </c>
      <c r="DW73" s="46" t="str">
        <f>IF(AB73="","",IF(AND(DW$4&lt;=Inputs!$CQ70,DW$4&gt;=Inputs!$CP70),Inputs!$AR70/(Inputs!$CQ70-Inputs!$CP70+1),0)+IF(DW$4=Inputs!$CL70,Inputs!$BD70,0))</f>
        <v/>
      </c>
      <c r="DX73" s="46" t="str">
        <f>IF(AC73="","",IF(AND(DX$4&lt;=Inputs!$CQ70,DX$4&gt;=Inputs!$CP70),Inputs!$AR70/(Inputs!$CQ70-Inputs!$CP70+1),0)+IF(DX$4=Inputs!$CL70,Inputs!$BD70,0))</f>
        <v/>
      </c>
      <c r="DY73" s="46" t="str">
        <f>IF(AD73="","",IF(AND(DY$4&lt;=Inputs!$CQ70,DY$4&gt;=Inputs!$CP70),Inputs!$AR70/(Inputs!$CQ70-Inputs!$CP70+1),0)+IF(DY$4=Inputs!$CL70,Inputs!$BD70,0))</f>
        <v/>
      </c>
      <c r="DZ73" s="46" t="str">
        <f t="shared" si="6"/>
        <v/>
      </c>
    </row>
    <row r="74" spans="1:130">
      <c r="A74" s="7" t="str">
        <f>IF(Inputs!A71="","",Inputs!A71)</f>
        <v/>
      </c>
      <c r="B74" t="str">
        <f>IF(Inputs!B71="","",Inputs!B71)</f>
        <v/>
      </c>
      <c r="C74" s="46" t="str">
        <f>IF(Inputs!$B71="","",BO74-CV74)</f>
        <v/>
      </c>
      <c r="D74" s="46" t="str">
        <f>IF(Inputs!$B71="","",BP74-CW74)</f>
        <v/>
      </c>
      <c r="E74" s="46" t="str">
        <f>IF(Inputs!$B71="","",BQ74-CX74)</f>
        <v/>
      </c>
      <c r="F74" s="46" t="str">
        <f>IF(Inputs!$B71="","",BR74-CY74)</f>
        <v/>
      </c>
      <c r="G74" s="46" t="str">
        <f>IF(Inputs!$B71="","",BS74-CZ74)</f>
        <v/>
      </c>
      <c r="H74" s="46" t="str">
        <f>IF(Inputs!$B71="","",BT74-DA74)</f>
        <v/>
      </c>
      <c r="I74" s="46" t="str">
        <f>IF(Inputs!$B71="","",BU74-DB74)</f>
        <v/>
      </c>
      <c r="J74" s="46" t="str">
        <f>IF(Inputs!$B71="","",BV74-DC74)</f>
        <v/>
      </c>
      <c r="K74" s="46" t="str">
        <f>IF(Inputs!$B71="","",BW74-DD74)</f>
        <v/>
      </c>
      <c r="L74" s="46" t="str">
        <f>IF(Inputs!$B71="","",BX74-DE74)</f>
        <v/>
      </c>
      <c r="M74" s="46" t="str">
        <f>IF(Inputs!$B71="","",BY74-DF74)</f>
        <v/>
      </c>
      <c r="N74" s="46" t="str">
        <f>IF(Inputs!$B71="","",BZ74-DG74)</f>
        <v/>
      </c>
      <c r="O74" s="46" t="str">
        <f>IF(Inputs!$B71="","",CA74-DH74)</f>
        <v/>
      </c>
      <c r="P74" s="46" t="str">
        <f>IF(Inputs!$B71="","",CB74-DI74)</f>
        <v/>
      </c>
      <c r="Q74" s="46" t="str">
        <f>IF(Inputs!$B71="","",CC74-DJ74)</f>
        <v/>
      </c>
      <c r="R74" s="46" t="str">
        <f>IF(Inputs!$B71="","",CD74-DK74)</f>
        <v/>
      </c>
      <c r="S74" s="46" t="str">
        <f>IF(Inputs!$B71="","",CE74-DL74)</f>
        <v/>
      </c>
      <c r="T74" s="46" t="str">
        <f>IF(Inputs!$B71="","",CF74-DM74)</f>
        <v/>
      </c>
      <c r="U74" s="46" t="str">
        <f>IF(Inputs!$B71="","",CG74-DN74)</f>
        <v/>
      </c>
      <c r="V74" s="46" t="str">
        <f>IF(Inputs!$B71="","",CH74-DO74)</f>
        <v/>
      </c>
      <c r="W74" s="46" t="str">
        <f>IF(Inputs!$B71="","",CI74-DP74)</f>
        <v/>
      </c>
      <c r="X74" s="46" t="str">
        <f>IF(Inputs!$B71="","",CJ74-DQ74)</f>
        <v/>
      </c>
      <c r="Y74" s="46" t="str">
        <f>IF(Inputs!$B71="","",CK74-DR74)</f>
        <v/>
      </c>
      <c r="Z74" s="46" t="str">
        <f>IF(Inputs!$B71="","",CL74-DS74)</f>
        <v/>
      </c>
      <c r="AA74" s="46" t="str">
        <f>IF(Inputs!$B71="","",CM74-DT74)</f>
        <v/>
      </c>
      <c r="AB74" s="46" t="str">
        <f>IF(Inputs!$B71="","",CN74-DU74)</f>
        <v/>
      </c>
      <c r="AC74" s="46" t="str">
        <f>IF(Inputs!$B71="","",CO74-DV74)</f>
        <v/>
      </c>
      <c r="AD74" s="46" t="str">
        <f>IF(Inputs!$B71="","",CP74-DW74)</f>
        <v/>
      </c>
      <c r="AE74" s="46" t="str">
        <f>IF(Inputs!$B71="","",CQ74-DX74)</f>
        <v/>
      </c>
      <c r="AF74" s="46" t="str">
        <f>IF(Inputs!$B71="","",CR74-DY74)</f>
        <v/>
      </c>
      <c r="AG74" s="50" t="str">
        <f t="shared" si="7"/>
        <v/>
      </c>
      <c r="AH74" s="50"/>
      <c r="AJ74" s="27">
        <f>IF(AND(Inputs!$CO71=0,AJ$4&gt;=Inputs!$CM71),1,IF(AND(AJ$4&gt;=Inputs!$CM71,AJ$4&lt;Inputs!$CN71),1,IF(AND(AJ$4=Inputs!$CN71,AJ$4=Inputs!$CO71),1,IF(OR(AND(AJ$4=Inputs!$CN71+1,Inputs!$CN71=Inputs!$CO71),AND(AJ$4=Inputs!$CN71+2,Inputs!$CN71=Inputs!$CO71)),0,IF(AJ$4=Inputs!$CN71,0.8,IF(AJ$4=Inputs!$CN71+1,0.6,IF(AJ$4=Inputs!$CN71+2,0.4,IF(AJ$4=Inputs!$CO71,0.2,IF(AND(AJ$4&gt;=Inputs!$CL71,AJ$4&lt;Inputs!$CM71),(AJ$4-Inputs!$CL71+1)/(Inputs!$AI71+1),0)))))))))</f>
        <v>0</v>
      </c>
      <c r="AK74" s="27">
        <f>IF(AND(Inputs!$CO71=0,AK$4&gt;=Inputs!$CM71),1,IF(AND(AK$4&gt;=Inputs!$CM71,AK$4&lt;Inputs!$CN71),1,IF(AND(AK$4=Inputs!$CN71,AK$4=Inputs!$CO71),1,IF(OR(AND(AK$4=Inputs!$CN71+1,Inputs!$CN71=Inputs!$CO71),AND(AK$4=Inputs!$CN71+2,Inputs!$CN71=Inputs!$CO71)),0,IF(AK$4=Inputs!$CN71,0.8,IF(AK$4=Inputs!$CN71+1,0.6,IF(AK$4=Inputs!$CN71+2,0.4,IF(AK$4=Inputs!$CO71,0.2,IF(AND(AK$4&gt;=Inputs!$CL71,AK$4&lt;Inputs!$CM71),(AK$4-Inputs!$CL71+1)/(Inputs!$AI71+1),0)))))))))</f>
        <v>0</v>
      </c>
      <c r="AL74" s="27">
        <f>IF(AND(Inputs!$CO71=0,AL$4&gt;=Inputs!$CM71),1,IF(AND(AL$4&gt;=Inputs!$CM71,AL$4&lt;Inputs!$CN71),1,IF(AND(AL$4=Inputs!$CN71,AL$4=Inputs!$CO71),1,IF(OR(AND(AL$4=Inputs!$CN71+1,Inputs!$CN71=Inputs!$CO71),AND(AL$4=Inputs!$CN71+2,Inputs!$CN71=Inputs!$CO71)),0,IF(AL$4=Inputs!$CN71,0.8,IF(AL$4=Inputs!$CN71+1,0.6,IF(AL$4=Inputs!$CN71+2,0.4,IF(AL$4=Inputs!$CO71,0.2,IF(AND(AL$4&gt;=Inputs!$CL71,AL$4&lt;Inputs!$CM71),(AL$4-Inputs!$CL71+1)/(Inputs!$AI71+1),0)))))))))</f>
        <v>0</v>
      </c>
      <c r="AM74" s="27">
        <f>IF(AND(Inputs!$CO71=0,AM$4&gt;=Inputs!$CM71),1,IF(AND(AM$4&gt;=Inputs!$CM71,AM$4&lt;Inputs!$CN71),1,IF(AND(AM$4=Inputs!$CN71,AM$4=Inputs!$CO71),1,IF(OR(AND(AM$4=Inputs!$CN71+1,Inputs!$CN71=Inputs!$CO71),AND(AM$4=Inputs!$CN71+2,Inputs!$CN71=Inputs!$CO71)),0,IF(AM$4=Inputs!$CN71,0.8,IF(AM$4=Inputs!$CN71+1,0.6,IF(AM$4=Inputs!$CN71+2,0.4,IF(AM$4=Inputs!$CO71,0.2,IF(AND(AM$4&gt;=Inputs!$CL71,AM$4&lt;Inputs!$CM71),(AM$4-Inputs!$CL71+1)/(Inputs!$AI71+1),0)))))))))</f>
        <v>0</v>
      </c>
      <c r="AN74" s="27">
        <f>IF(AND(Inputs!$CO71=0,AN$4&gt;=Inputs!$CM71),1,IF(AND(AN$4&gt;=Inputs!$CM71,AN$4&lt;Inputs!$CN71),1,IF(AND(AN$4=Inputs!$CN71,AN$4=Inputs!$CO71),1,IF(OR(AND(AN$4=Inputs!$CN71+1,Inputs!$CN71=Inputs!$CO71),AND(AN$4=Inputs!$CN71+2,Inputs!$CN71=Inputs!$CO71)),0,IF(AN$4=Inputs!$CN71,0.8,IF(AN$4=Inputs!$CN71+1,0.6,IF(AN$4=Inputs!$CN71+2,0.4,IF(AN$4=Inputs!$CO71,0.2,IF(AND(AN$4&gt;=Inputs!$CL71,AN$4&lt;Inputs!$CM71),(AN$4-Inputs!$CL71+1)/(Inputs!$AI71+1),0)))))))))</f>
        <v>0</v>
      </c>
      <c r="AO74" s="27">
        <f>IF(AND(Inputs!$CO71=0,AO$4&gt;=Inputs!$CM71),1,IF(AND(AO$4&gt;=Inputs!$CM71,AO$4&lt;Inputs!$CN71),1,IF(AND(AO$4=Inputs!$CN71,AO$4=Inputs!$CO71),1,IF(OR(AND(AO$4=Inputs!$CN71+1,Inputs!$CN71=Inputs!$CO71),AND(AO$4=Inputs!$CN71+2,Inputs!$CN71=Inputs!$CO71)),0,IF(AO$4=Inputs!$CN71,0.8,IF(AO$4=Inputs!$CN71+1,0.6,IF(AO$4=Inputs!$CN71+2,0.4,IF(AO$4=Inputs!$CO71,0.2,IF(AND(AO$4&gt;=Inputs!$CL71,AO$4&lt;Inputs!$CM71),(AO$4-Inputs!$CL71+1)/(Inputs!$AI71+1),0)))))))))</f>
        <v>0</v>
      </c>
      <c r="AP74" s="27">
        <f>IF(AND(Inputs!$CO71=0,AP$4&gt;=Inputs!$CM71),1,IF(AND(AP$4&gt;=Inputs!$CM71,AP$4&lt;Inputs!$CN71),1,IF(AND(AP$4=Inputs!$CN71,AP$4=Inputs!$CO71),1,IF(OR(AND(AP$4=Inputs!$CN71+1,Inputs!$CN71=Inputs!$CO71),AND(AP$4=Inputs!$CN71+2,Inputs!$CN71=Inputs!$CO71)),0,IF(AP$4=Inputs!$CN71,0.8,IF(AP$4=Inputs!$CN71+1,0.6,IF(AP$4=Inputs!$CN71+2,0.4,IF(AP$4=Inputs!$CO71,0.2,IF(AND(AP$4&gt;=Inputs!$CL71,AP$4&lt;Inputs!$CM71),(AP$4-Inputs!$CL71+1)/(Inputs!$AI71+1),0)))))))))</f>
        <v>0</v>
      </c>
      <c r="AQ74" s="27">
        <f>IF(AND(Inputs!$CO71=0,AQ$4&gt;=Inputs!$CM71),1,IF(AND(AQ$4&gt;=Inputs!$CM71,AQ$4&lt;Inputs!$CN71),1,IF(AND(AQ$4=Inputs!$CN71,AQ$4=Inputs!$CO71),1,IF(OR(AND(AQ$4=Inputs!$CN71+1,Inputs!$CN71=Inputs!$CO71),AND(AQ$4=Inputs!$CN71+2,Inputs!$CN71=Inputs!$CO71)),0,IF(AQ$4=Inputs!$CN71,0.8,IF(AQ$4=Inputs!$CN71+1,0.6,IF(AQ$4=Inputs!$CN71+2,0.4,IF(AQ$4=Inputs!$CO71,0.2,IF(AND(AQ$4&gt;=Inputs!$CL71,AQ$4&lt;Inputs!$CM71),(AQ$4-Inputs!$CL71+1)/(Inputs!$AI71+1),0)))))))))</f>
        <v>0</v>
      </c>
      <c r="AR74" s="27">
        <f>IF(AND(Inputs!$CO71=0,AR$4&gt;=Inputs!$CM71),1,IF(AND(AR$4&gt;=Inputs!$CM71,AR$4&lt;Inputs!$CN71),1,IF(AND(AR$4=Inputs!$CN71,AR$4=Inputs!$CO71),1,IF(OR(AND(AR$4=Inputs!$CN71+1,Inputs!$CN71=Inputs!$CO71),AND(AR$4=Inputs!$CN71+2,Inputs!$CN71=Inputs!$CO71)),0,IF(AR$4=Inputs!$CN71,0.8,IF(AR$4=Inputs!$CN71+1,0.6,IF(AR$4=Inputs!$CN71+2,0.4,IF(AR$4=Inputs!$CO71,0.2,IF(AND(AR$4&gt;=Inputs!$CL71,AR$4&lt;Inputs!$CM71),(AR$4-Inputs!$CL71+1)/(Inputs!$AI71+1),0)))))))))</f>
        <v>0</v>
      </c>
      <c r="AS74" s="27">
        <f>IF(AND(Inputs!$CO71=0,AS$4&gt;=Inputs!$CM71),1,IF(AND(AS$4&gt;=Inputs!$CM71,AS$4&lt;Inputs!$CN71),1,IF(AND(AS$4=Inputs!$CN71,AS$4=Inputs!$CO71),1,IF(OR(AND(AS$4=Inputs!$CN71+1,Inputs!$CN71=Inputs!$CO71),AND(AS$4=Inputs!$CN71+2,Inputs!$CN71=Inputs!$CO71)),0,IF(AS$4=Inputs!$CN71,0.8,IF(AS$4=Inputs!$CN71+1,0.6,IF(AS$4=Inputs!$CN71+2,0.4,IF(AS$4=Inputs!$CO71,0.2,IF(AND(AS$4&gt;=Inputs!$CL71,AS$4&lt;Inputs!$CM71),(AS$4-Inputs!$CL71+1)/(Inputs!$AI71+1),0)))))))))</f>
        <v>0</v>
      </c>
      <c r="AT74" s="27">
        <f>IF(AND(Inputs!$CO71=0,AT$4&gt;=Inputs!$CM71),1,IF(AND(AT$4&gt;=Inputs!$CM71,AT$4&lt;Inputs!$CN71),1,IF(AND(AT$4=Inputs!$CN71,AT$4=Inputs!$CO71),1,IF(OR(AND(AT$4=Inputs!$CN71+1,Inputs!$CN71=Inputs!$CO71),AND(AT$4=Inputs!$CN71+2,Inputs!$CN71=Inputs!$CO71)),0,IF(AT$4=Inputs!$CN71,0.8,IF(AT$4=Inputs!$CN71+1,0.6,IF(AT$4=Inputs!$CN71+2,0.4,IF(AT$4=Inputs!$CO71,0.2,IF(AND(AT$4&gt;=Inputs!$CL71,AT$4&lt;Inputs!$CM71),(AT$4-Inputs!$CL71+1)/(Inputs!$AI71+1),0)))))))))</f>
        <v>0</v>
      </c>
      <c r="AU74" s="27">
        <f>IF(AND(Inputs!$CO71=0,AU$4&gt;=Inputs!$CM71),1,IF(AND(AU$4&gt;=Inputs!$CM71,AU$4&lt;Inputs!$CN71),1,IF(AND(AU$4=Inputs!$CN71,AU$4=Inputs!$CO71),1,IF(OR(AND(AU$4=Inputs!$CN71+1,Inputs!$CN71=Inputs!$CO71),AND(AU$4=Inputs!$CN71+2,Inputs!$CN71=Inputs!$CO71)),0,IF(AU$4=Inputs!$CN71,0.8,IF(AU$4=Inputs!$CN71+1,0.6,IF(AU$4=Inputs!$CN71+2,0.4,IF(AU$4=Inputs!$CO71,0.2,IF(AND(AU$4&gt;=Inputs!$CL71,AU$4&lt;Inputs!$CM71),(AU$4-Inputs!$CL71+1)/(Inputs!$AI71+1),0)))))))))</f>
        <v>0</v>
      </c>
      <c r="AV74" s="27">
        <f>IF(AND(Inputs!$CO71=0,AV$4&gt;=Inputs!$CM71),1,IF(AND(AV$4&gt;=Inputs!$CM71,AV$4&lt;Inputs!$CN71),1,IF(AND(AV$4=Inputs!$CN71,AV$4=Inputs!$CO71),1,IF(OR(AND(AV$4=Inputs!$CN71+1,Inputs!$CN71=Inputs!$CO71),AND(AV$4=Inputs!$CN71+2,Inputs!$CN71=Inputs!$CO71)),0,IF(AV$4=Inputs!$CN71,0.8,IF(AV$4=Inputs!$CN71+1,0.6,IF(AV$4=Inputs!$CN71+2,0.4,IF(AV$4=Inputs!$CO71,0.2,IF(AND(AV$4&gt;=Inputs!$CL71,AV$4&lt;Inputs!$CM71),(AV$4-Inputs!$CL71+1)/(Inputs!$AI71+1),0)))))))))</f>
        <v>0</v>
      </c>
      <c r="AW74" s="27">
        <f>IF(AND(Inputs!$CO71=0,AW$4&gt;=Inputs!$CM71),1,IF(AND(AW$4&gt;=Inputs!$CM71,AW$4&lt;Inputs!$CN71),1,IF(AND(AW$4=Inputs!$CN71,AW$4=Inputs!$CO71),1,IF(OR(AND(AW$4=Inputs!$CN71+1,Inputs!$CN71=Inputs!$CO71),AND(AW$4=Inputs!$CN71+2,Inputs!$CN71=Inputs!$CO71)),0,IF(AW$4=Inputs!$CN71,0.8,IF(AW$4=Inputs!$CN71+1,0.6,IF(AW$4=Inputs!$CN71+2,0.4,IF(AW$4=Inputs!$CO71,0.2,IF(AND(AW$4&gt;=Inputs!$CL71,AW$4&lt;Inputs!$CM71),(AW$4-Inputs!$CL71+1)/(Inputs!$AI71+1),0)))))))))</f>
        <v>0</v>
      </c>
      <c r="AX74" s="27">
        <f>IF(AND(Inputs!$CO71=0,AX$4&gt;=Inputs!$CM71),1,IF(AND(AX$4&gt;=Inputs!$CM71,AX$4&lt;Inputs!$CN71),1,IF(AND(AX$4=Inputs!$CN71,AX$4=Inputs!$CO71),1,IF(OR(AND(AX$4=Inputs!$CN71+1,Inputs!$CN71=Inputs!$CO71),AND(AX$4=Inputs!$CN71+2,Inputs!$CN71=Inputs!$CO71)),0,IF(AX$4=Inputs!$CN71,0.8,IF(AX$4=Inputs!$CN71+1,0.6,IF(AX$4=Inputs!$CN71+2,0.4,IF(AX$4=Inputs!$CO71,0.2,IF(AND(AX$4&gt;=Inputs!$CL71,AX$4&lt;Inputs!$CM71),(AX$4-Inputs!$CL71+1)/(Inputs!$AI71+1),0)))))))))</f>
        <v>0</v>
      </c>
      <c r="AY74" s="27">
        <f>IF(AND(Inputs!$CO71=0,AY$4&gt;=Inputs!$CM71),1,IF(AND(AY$4&gt;=Inputs!$CM71,AY$4&lt;Inputs!$CN71),1,IF(AND(AY$4=Inputs!$CN71,AY$4=Inputs!$CO71),1,IF(OR(AND(AY$4=Inputs!$CN71+1,Inputs!$CN71=Inputs!$CO71),AND(AY$4=Inputs!$CN71+2,Inputs!$CN71=Inputs!$CO71)),0,IF(AY$4=Inputs!$CN71,0.8,IF(AY$4=Inputs!$CN71+1,0.6,IF(AY$4=Inputs!$CN71+2,0.4,IF(AY$4=Inputs!$CO71,0.2,IF(AND(AY$4&gt;=Inputs!$CL71,AY$4&lt;Inputs!$CM71),(AY$4-Inputs!$CL71+1)/(Inputs!$AI71+1),0)))))))))</f>
        <v>0</v>
      </c>
      <c r="AZ74" s="27">
        <f>IF(AND(Inputs!$CO71=0,AZ$4&gt;=Inputs!$CM71),1,IF(AND(AZ$4&gt;=Inputs!$CM71,AZ$4&lt;Inputs!$CN71),1,IF(AND(AZ$4=Inputs!$CN71,AZ$4=Inputs!$CO71),1,IF(OR(AND(AZ$4=Inputs!$CN71+1,Inputs!$CN71=Inputs!$CO71),AND(AZ$4=Inputs!$CN71+2,Inputs!$CN71=Inputs!$CO71)),0,IF(AZ$4=Inputs!$CN71,0.8,IF(AZ$4=Inputs!$CN71+1,0.6,IF(AZ$4=Inputs!$CN71+2,0.4,IF(AZ$4=Inputs!$CO71,0.2,IF(AND(AZ$4&gt;=Inputs!$CL71,AZ$4&lt;Inputs!$CM71),(AZ$4-Inputs!$CL71+1)/(Inputs!$AI71+1),0)))))))))</f>
        <v>0</v>
      </c>
      <c r="BA74" s="27">
        <f>IF(AND(Inputs!$CO71=0,BA$4&gt;=Inputs!$CM71),1,IF(AND(BA$4&gt;=Inputs!$CM71,BA$4&lt;Inputs!$CN71),1,IF(AND(BA$4=Inputs!$CN71,BA$4=Inputs!$CO71),1,IF(OR(AND(BA$4=Inputs!$CN71+1,Inputs!$CN71=Inputs!$CO71),AND(BA$4=Inputs!$CN71+2,Inputs!$CN71=Inputs!$CO71)),0,IF(BA$4=Inputs!$CN71,0.8,IF(BA$4=Inputs!$CN71+1,0.6,IF(BA$4=Inputs!$CN71+2,0.4,IF(BA$4=Inputs!$CO71,0.2,IF(AND(BA$4&gt;=Inputs!$CL71,BA$4&lt;Inputs!$CM71),(BA$4-Inputs!$CL71+1)/(Inputs!$AI71+1),0)))))))))</f>
        <v>0</v>
      </c>
      <c r="BB74" s="27">
        <f>IF(AND(Inputs!$CO71=0,BB$4&gt;=Inputs!$CM71),1,IF(AND(BB$4&gt;=Inputs!$CM71,BB$4&lt;Inputs!$CN71),1,IF(AND(BB$4=Inputs!$CN71,BB$4=Inputs!$CO71),1,IF(OR(AND(BB$4=Inputs!$CN71+1,Inputs!$CN71=Inputs!$CO71),AND(BB$4=Inputs!$CN71+2,Inputs!$CN71=Inputs!$CO71)),0,IF(BB$4=Inputs!$CN71,0.8,IF(BB$4=Inputs!$CN71+1,0.6,IF(BB$4=Inputs!$CN71+2,0.4,IF(BB$4=Inputs!$CO71,0.2,IF(AND(BB$4&gt;=Inputs!$CL71,BB$4&lt;Inputs!$CM71),(BB$4-Inputs!$CL71+1)/(Inputs!$AI71+1),0)))))))))</f>
        <v>0</v>
      </c>
      <c r="BC74" s="27">
        <f>IF(AND(Inputs!$CO71=0,BC$4&gt;=Inputs!$CM71),1,IF(AND(BC$4&gt;=Inputs!$CM71,BC$4&lt;Inputs!$CN71),1,IF(AND(BC$4=Inputs!$CN71,BC$4=Inputs!$CO71),1,IF(OR(AND(BC$4=Inputs!$CN71+1,Inputs!$CN71=Inputs!$CO71),AND(BC$4=Inputs!$CN71+2,Inputs!$CN71=Inputs!$CO71)),0,IF(BC$4=Inputs!$CN71,0.8,IF(BC$4=Inputs!$CN71+1,0.6,IF(BC$4=Inputs!$CN71+2,0.4,IF(BC$4=Inputs!$CO71,0.2,IF(AND(BC$4&gt;=Inputs!$CL71,BC$4&lt;Inputs!$CM71),(BC$4-Inputs!$CL71+1)/(Inputs!$AI71+1),0)))))))))</f>
        <v>0</v>
      </c>
      <c r="BD74" s="27">
        <f>IF(AND(Inputs!$CO71=0,BD$4&gt;=Inputs!$CM71),1,IF(AND(BD$4&gt;=Inputs!$CM71,BD$4&lt;Inputs!$CN71),1,IF(AND(BD$4=Inputs!$CN71,BD$4=Inputs!$CO71),1,IF(OR(AND(BD$4=Inputs!$CN71+1,Inputs!$CN71=Inputs!$CO71),AND(BD$4=Inputs!$CN71+2,Inputs!$CN71=Inputs!$CO71)),0,IF(BD$4=Inputs!$CN71,0.8,IF(BD$4=Inputs!$CN71+1,0.6,IF(BD$4=Inputs!$CN71+2,0.4,IF(BD$4=Inputs!$CO71,0.2,IF(AND(BD$4&gt;=Inputs!$CL71,BD$4&lt;Inputs!$CM71),(BD$4-Inputs!$CL71+1)/(Inputs!$AI71+1),0)))))))))</f>
        <v>0</v>
      </c>
      <c r="BE74" s="27">
        <f>IF(AND(Inputs!$CO71=0,BE$4&gt;=Inputs!$CM71),1,IF(AND(BE$4&gt;=Inputs!$CM71,BE$4&lt;Inputs!$CN71),1,IF(AND(BE$4=Inputs!$CN71,BE$4=Inputs!$CO71),1,IF(OR(AND(BE$4=Inputs!$CN71+1,Inputs!$CN71=Inputs!$CO71),AND(BE$4=Inputs!$CN71+2,Inputs!$CN71=Inputs!$CO71)),0,IF(BE$4=Inputs!$CN71,0.8,IF(BE$4=Inputs!$CN71+1,0.6,IF(BE$4=Inputs!$CN71+2,0.4,IF(BE$4=Inputs!$CO71,0.2,IF(AND(BE$4&gt;=Inputs!$CL71,BE$4&lt;Inputs!$CM71),(BE$4-Inputs!$CL71+1)/(Inputs!$AI71+1),0)))))))))</f>
        <v>0</v>
      </c>
      <c r="BF74" s="27">
        <f>IF(AND(Inputs!$CO71=0,BF$4&gt;=Inputs!$CM71),1,IF(AND(BF$4&gt;=Inputs!$CM71,BF$4&lt;Inputs!$CN71),1,IF(AND(BF$4=Inputs!$CN71,BF$4=Inputs!$CO71),1,IF(OR(AND(BF$4=Inputs!$CN71+1,Inputs!$CN71=Inputs!$CO71),AND(BF$4=Inputs!$CN71+2,Inputs!$CN71=Inputs!$CO71)),0,IF(BF$4=Inputs!$CN71,0.8,IF(BF$4=Inputs!$CN71+1,0.6,IF(BF$4=Inputs!$CN71+2,0.4,IF(BF$4=Inputs!$CO71,0.2,IF(AND(BF$4&gt;=Inputs!$CL71,BF$4&lt;Inputs!$CM71),(BF$4-Inputs!$CL71+1)/(Inputs!$AI71+1),0)))))))))</f>
        <v>0</v>
      </c>
      <c r="BG74" s="27">
        <f>IF(AND(Inputs!$CO71=0,BG$4&gt;=Inputs!$CM71),1,IF(AND(BG$4&gt;=Inputs!$CM71,BG$4&lt;Inputs!$CN71),1,IF(AND(BG$4=Inputs!$CN71,BG$4=Inputs!$CO71),1,IF(OR(AND(BG$4=Inputs!$CN71+1,Inputs!$CN71=Inputs!$CO71),AND(BG$4=Inputs!$CN71+2,Inputs!$CN71=Inputs!$CO71)),0,IF(BG$4=Inputs!$CN71,0.8,IF(BG$4=Inputs!$CN71+1,0.6,IF(BG$4=Inputs!$CN71+2,0.4,IF(BG$4=Inputs!$CO71,0.2,IF(AND(BG$4&gt;=Inputs!$CL71,BG$4&lt;Inputs!$CM71),(BG$4-Inputs!$CL71+1)/(Inputs!$AI71+1),0)))))))))</f>
        <v>0</v>
      </c>
      <c r="BH74" s="27">
        <f>IF(AND(Inputs!$CO71=0,BH$4&gt;=Inputs!$CM71),1,IF(AND(BH$4&gt;=Inputs!$CM71,BH$4&lt;Inputs!$CN71),1,IF(AND(BH$4=Inputs!$CN71,BH$4=Inputs!$CO71),1,IF(OR(AND(BH$4=Inputs!$CN71+1,Inputs!$CN71=Inputs!$CO71),AND(BH$4=Inputs!$CN71+2,Inputs!$CN71=Inputs!$CO71)),0,IF(BH$4=Inputs!$CN71,0.8,IF(BH$4=Inputs!$CN71+1,0.6,IF(BH$4=Inputs!$CN71+2,0.4,IF(BH$4=Inputs!$CO71,0.2,IF(AND(BH$4&gt;=Inputs!$CL71,BH$4&lt;Inputs!$CM71),(BH$4-Inputs!$CL71+1)/(Inputs!$AI71+1),0)))))))))</f>
        <v>0</v>
      </c>
      <c r="BI74" s="27">
        <f>IF(AND(Inputs!$CO71=0,BI$4&gt;=Inputs!$CM71),1,IF(AND(BI$4&gt;=Inputs!$CM71,BI$4&lt;Inputs!$CN71),1,IF(AND(BI$4=Inputs!$CN71,BI$4=Inputs!$CO71),1,IF(OR(AND(BI$4=Inputs!$CN71+1,Inputs!$CN71=Inputs!$CO71),AND(BI$4=Inputs!$CN71+2,Inputs!$CN71=Inputs!$CO71)),0,IF(BI$4=Inputs!$CN71,0.8,IF(BI$4=Inputs!$CN71+1,0.6,IF(BI$4=Inputs!$CN71+2,0.4,IF(BI$4=Inputs!$CO71,0.2,IF(AND(BI$4&gt;=Inputs!$CL71,BI$4&lt;Inputs!$CM71),(BI$4-Inputs!$CL71+1)/(Inputs!$AI71+1),0)))))))))</f>
        <v>0</v>
      </c>
      <c r="BJ74" s="27">
        <f>IF(AND(Inputs!$CO71=0,BJ$4&gt;=Inputs!$CM71),1,IF(AND(BJ$4&gt;=Inputs!$CM71,BJ$4&lt;Inputs!$CN71),1,IF(AND(BJ$4=Inputs!$CN71,BJ$4=Inputs!$CO71),1,IF(OR(AND(BJ$4=Inputs!$CN71+1,Inputs!$CN71=Inputs!$CO71),AND(BJ$4=Inputs!$CN71+2,Inputs!$CN71=Inputs!$CO71)),0,IF(BJ$4=Inputs!$CN71,0.8,IF(BJ$4=Inputs!$CN71+1,0.6,IF(BJ$4=Inputs!$CN71+2,0.4,IF(BJ$4=Inputs!$CO71,0.2,IF(AND(BJ$4&gt;=Inputs!$CL71,BJ$4&lt;Inputs!$CM71),(BJ$4-Inputs!$CL71+1)/(Inputs!$AI71+1),0)))))))))</f>
        <v>0</v>
      </c>
      <c r="BK74" s="27">
        <f>IF(AND(Inputs!$CO71=0,BK$4&gt;=Inputs!$CM71),1,IF(AND(BK$4&gt;=Inputs!$CM71,BK$4&lt;Inputs!$CN71),1,IF(AND(BK$4=Inputs!$CN71,BK$4=Inputs!$CO71),1,IF(OR(AND(BK$4=Inputs!$CN71+1,Inputs!$CN71=Inputs!$CO71),AND(BK$4=Inputs!$CN71+2,Inputs!$CN71=Inputs!$CO71)),0,IF(BK$4=Inputs!$CN71,0.8,IF(BK$4=Inputs!$CN71+1,0.6,IF(BK$4=Inputs!$CN71+2,0.4,IF(BK$4=Inputs!$CO71,0.2,IF(AND(BK$4&gt;=Inputs!$CL71,BK$4&lt;Inputs!$CM71),(BK$4-Inputs!$CL71+1)/(Inputs!$AI71+1),0)))))))))</f>
        <v>0</v>
      </c>
      <c r="BL74" s="27">
        <f>IF(AND(Inputs!$CO71=0,BL$4&gt;=Inputs!$CM71),1,IF(AND(BL$4&gt;=Inputs!$CM71,BL$4&lt;Inputs!$CN71),1,IF(AND(BL$4=Inputs!$CN71,BL$4=Inputs!$CO71),1,IF(OR(AND(BL$4=Inputs!$CN71+1,Inputs!$CN71=Inputs!$CO71),AND(BL$4=Inputs!$CN71+2,Inputs!$CN71=Inputs!$CO71)),0,IF(BL$4=Inputs!$CN71,0.8,IF(BL$4=Inputs!$CN71+1,0.6,IF(BL$4=Inputs!$CN71+2,0.4,IF(BL$4=Inputs!$CO71,0.2,IF(AND(BL$4&gt;=Inputs!$CL71,BL$4&lt;Inputs!$CM71),(BL$4-Inputs!$CL71+1)/(Inputs!$AI71+1),0)))))))))</f>
        <v>0</v>
      </c>
      <c r="BM74" s="27">
        <f>IF(AND(Inputs!$CO71=0,BM$4&gt;=Inputs!$CM71),1,IF(AND(BM$4&gt;=Inputs!$CM71,BM$4&lt;Inputs!$CN71),1,IF(AND(BM$4=Inputs!$CN71,BM$4=Inputs!$CO71),1,IF(OR(AND(BM$4=Inputs!$CN71+1,Inputs!$CN71=Inputs!$CO71),AND(BM$4=Inputs!$CN71+2,Inputs!$CN71=Inputs!$CO71)),0,IF(BM$4=Inputs!$CN71,0.8,IF(BM$4=Inputs!$CN71+1,0.6,IF(BM$4=Inputs!$CN71+2,0.4,IF(BM$4=Inputs!$CO71,0.2,IF(AND(BM$4&gt;=Inputs!$CL71,BM$4&lt;Inputs!$CM71),(BM$4-Inputs!$CL71+1)/(Inputs!$AI71+1),0)))))))))</f>
        <v>0</v>
      </c>
      <c r="BO74" s="46" t="str">
        <f>IF(Inputs!$B71="","",(ROUND(Inputs!$BC71*AJ74,0)))</f>
        <v/>
      </c>
      <c r="BP74" s="46" t="str">
        <f>IF(Inputs!$B71="","",(ROUND(Inputs!$BC71*AK74,0)))</f>
        <v/>
      </c>
      <c r="BQ74" s="46" t="str">
        <f>IF(Inputs!$B71="","",(ROUND(Inputs!$BC71*AL74,0)))</f>
        <v/>
      </c>
      <c r="BR74" s="46" t="str">
        <f>IF(Inputs!$B71="","",(ROUND(Inputs!$BC71*AM74,0)))</f>
        <v/>
      </c>
      <c r="BS74" s="46" t="str">
        <f>IF(Inputs!$B71="","",(ROUND(Inputs!$BC71*AN74,0)))</f>
        <v/>
      </c>
      <c r="BT74" s="46" t="str">
        <f>IF(Inputs!$B71="","",(ROUND(Inputs!$BC71*AO74,0)))</f>
        <v/>
      </c>
      <c r="BU74" s="46" t="str">
        <f>IF(Inputs!$B71="","",(ROUND(Inputs!$BC71*AP74,0)))</f>
        <v/>
      </c>
      <c r="BV74" s="46" t="str">
        <f>IF(Inputs!$B71="","",(ROUND(Inputs!$BC71*AQ74,0)))</f>
        <v/>
      </c>
      <c r="BW74" s="46" t="str">
        <f>IF(Inputs!$B71="","",(ROUND(Inputs!$BC71*AR74,0)))</f>
        <v/>
      </c>
      <c r="BX74" s="46" t="str">
        <f>IF(Inputs!$B71="","",(ROUND(Inputs!$BC71*AS74,0)))</f>
        <v/>
      </c>
      <c r="BY74" s="46" t="str">
        <f>IF(Inputs!$B71="","",(ROUND(Inputs!$BC71*AT74,0)))</f>
        <v/>
      </c>
      <c r="BZ74" s="46" t="str">
        <f>IF(Inputs!$B71="","",(ROUND(Inputs!$BC71*AU74,0)))</f>
        <v/>
      </c>
      <c r="CA74" s="46" t="str">
        <f>IF(Inputs!$B71="","",(ROUND(Inputs!$BC71*AV74,0)))</f>
        <v/>
      </c>
      <c r="CB74" s="46" t="str">
        <f>IF(Inputs!$B71="","",(ROUND(Inputs!$BC71*AW74,0)))</f>
        <v/>
      </c>
      <c r="CC74" s="46" t="str">
        <f>IF(Inputs!$B71="","",(ROUND(Inputs!$BC71*AX74,0)))</f>
        <v/>
      </c>
      <c r="CD74" s="46" t="str">
        <f>IF(Inputs!$B71="","",(ROUND(Inputs!$BC71*AY74,0)))</f>
        <v/>
      </c>
      <c r="CE74" s="46" t="str">
        <f>IF(Inputs!$B71="","",(ROUND(Inputs!$BC71*AZ74,0)))</f>
        <v/>
      </c>
      <c r="CF74" s="46" t="str">
        <f>IF(Inputs!$B71="","",(ROUND(Inputs!$BC71*BA74,0)))</f>
        <v/>
      </c>
      <c r="CG74" s="46" t="str">
        <f>IF(Inputs!$B71="","",(ROUND(Inputs!$BC71*BB74,0)))</f>
        <v/>
      </c>
      <c r="CH74" s="46" t="str">
        <f>IF(Inputs!$B71="","",(ROUND(Inputs!$BC71*BC74,0)))</f>
        <v/>
      </c>
      <c r="CI74" s="46" t="str">
        <f>IF(Inputs!$B71="","",(ROUND(Inputs!$BC71*BD74,0)))</f>
        <v/>
      </c>
      <c r="CJ74" s="46" t="str">
        <f>IF(Inputs!$B71="","",(ROUND(Inputs!$BC71*BE74,0)))</f>
        <v/>
      </c>
      <c r="CK74" s="46" t="str">
        <f>IF(Inputs!$B71="","",(ROUND(Inputs!$BC71*BF74,0)))</f>
        <v/>
      </c>
      <c r="CL74" s="46" t="str">
        <f>IF(Inputs!$B71="","",(ROUND(Inputs!$BC71*BG74,0)))</f>
        <v/>
      </c>
      <c r="CM74" s="46" t="str">
        <f>IF(Inputs!$B71="","",(ROUND(Inputs!$BC71*BH74,0)))</f>
        <v/>
      </c>
      <c r="CN74" s="46" t="str">
        <f>IF(Inputs!$B71="","",(ROUND(Inputs!$BC71*BI74,0)))</f>
        <v/>
      </c>
      <c r="CO74" s="46" t="str">
        <f>IF(Inputs!$B71="","",(ROUND(Inputs!$BC71*BJ74,0)))</f>
        <v/>
      </c>
      <c r="CP74" s="46" t="str">
        <f>IF(Inputs!$B71="","",(ROUND(Inputs!$BC71*BK74,0)))</f>
        <v/>
      </c>
      <c r="CQ74" s="46" t="str">
        <f>IF(Inputs!$B71="","",(ROUND(Inputs!$BC71*BL74,0)))</f>
        <v/>
      </c>
      <c r="CR74" s="46" t="str">
        <f>IF(Inputs!$B71="","",(ROUND(Inputs!$BC71*BM74,0)))</f>
        <v/>
      </c>
      <c r="CV74" s="46" t="str">
        <f>IF(A74="","",IF(AND(CV$4&lt;=Inputs!$CQ71,CV$4&gt;=Inputs!$CP71),Inputs!$AR71/(Inputs!$CQ71-Inputs!$CP71+1),0)+IF(CV$4=Inputs!$CL71,Inputs!$BD71,0))</f>
        <v/>
      </c>
      <c r="CW74" s="46" t="str">
        <f>IF(B74="","",IF(AND(CW$4&lt;=Inputs!$CQ71,CW$4&gt;=Inputs!$CP71),Inputs!$AR71/(Inputs!$CQ71-Inputs!$CP71+1),0)+IF(CW$4=Inputs!$CL71,Inputs!$BD71,0))</f>
        <v/>
      </c>
      <c r="CX74" s="46" t="str">
        <f>IF(C74="","",IF(AND(CX$4&lt;=Inputs!$CQ71,CX$4&gt;=Inputs!$CP71),Inputs!$AR71/(Inputs!$CQ71-Inputs!$CP71+1),0)+IF(CX$4=Inputs!$CL71,Inputs!$BD71,0))</f>
        <v/>
      </c>
      <c r="CY74" s="46" t="str">
        <f>IF(D74="","",IF(AND(CY$4&lt;=Inputs!$CQ71,CY$4&gt;=Inputs!$CP71),Inputs!$AR71/(Inputs!$CQ71-Inputs!$CP71+1),0)+IF(CY$4=Inputs!$CL71,Inputs!$BD71,0))</f>
        <v/>
      </c>
      <c r="CZ74" s="46" t="str">
        <f>IF(E74="","",IF(AND(CZ$4&lt;=Inputs!$CQ71,CZ$4&gt;=Inputs!$CP71),Inputs!$AR71/(Inputs!$CQ71-Inputs!$CP71+1),0)+IF(CZ$4=Inputs!$CL71,Inputs!$BD71,0))</f>
        <v/>
      </c>
      <c r="DA74" s="46" t="str">
        <f>IF(F74="","",IF(AND(DA$4&lt;=Inputs!$CQ71,DA$4&gt;=Inputs!$CP71),Inputs!$AR71/(Inputs!$CQ71-Inputs!$CP71+1),0)+IF(DA$4=Inputs!$CL71,Inputs!$BD71,0))</f>
        <v/>
      </c>
      <c r="DB74" s="46" t="str">
        <f>IF(G74="","",IF(AND(DB$4&lt;=Inputs!$CQ71,DB$4&gt;=Inputs!$CP71),Inputs!$AR71/(Inputs!$CQ71-Inputs!$CP71+1),0)+IF(DB$4=Inputs!$CL71,Inputs!$BD71,0))</f>
        <v/>
      </c>
      <c r="DC74" s="46" t="str">
        <f>IF(H74="","",IF(AND(DC$4&lt;=Inputs!$CQ71,DC$4&gt;=Inputs!$CP71),Inputs!$AR71/(Inputs!$CQ71-Inputs!$CP71+1),0)+IF(DC$4=Inputs!$CL71,Inputs!$BD71,0))</f>
        <v/>
      </c>
      <c r="DD74" s="46" t="str">
        <f>IF(I74="","",IF(AND(DD$4&lt;=Inputs!$CQ71,DD$4&gt;=Inputs!$CP71),Inputs!$AR71/(Inputs!$CQ71-Inputs!$CP71+1),0)+IF(DD$4=Inputs!$CL71,Inputs!$BD71,0))</f>
        <v/>
      </c>
      <c r="DE74" s="46" t="str">
        <f>IF(J74="","",IF(AND(DE$4&lt;=Inputs!$CQ71,DE$4&gt;=Inputs!$CP71),Inputs!$AR71/(Inputs!$CQ71-Inputs!$CP71+1),0)+IF(DE$4=Inputs!$CL71,Inputs!$BD71,0))</f>
        <v/>
      </c>
      <c r="DF74" s="46" t="str">
        <f>IF(K74="","",IF(AND(DF$4&lt;=Inputs!$CQ71,DF$4&gt;=Inputs!$CP71),Inputs!$AR71/(Inputs!$CQ71-Inputs!$CP71+1),0)+IF(DF$4=Inputs!$CL71,Inputs!$BD71,0))</f>
        <v/>
      </c>
      <c r="DG74" s="46" t="str">
        <f>IF(L74="","",IF(AND(DG$4&lt;=Inputs!$CQ71,DG$4&gt;=Inputs!$CP71),Inputs!$AR71/(Inputs!$CQ71-Inputs!$CP71+1),0)+IF(DG$4=Inputs!$CL71,Inputs!$BD71,0))</f>
        <v/>
      </c>
      <c r="DH74" s="46" t="str">
        <f>IF(M74="","",IF(AND(DH$4&lt;=Inputs!$CQ71,DH$4&gt;=Inputs!$CP71),Inputs!$AR71/(Inputs!$CQ71-Inputs!$CP71+1),0)+IF(DH$4=Inputs!$CL71,Inputs!$BD71,0))</f>
        <v/>
      </c>
      <c r="DI74" s="46" t="str">
        <f>IF(N74="","",IF(AND(DI$4&lt;=Inputs!$CQ71,DI$4&gt;=Inputs!$CP71),Inputs!$AR71/(Inputs!$CQ71-Inputs!$CP71+1),0)+IF(DI$4=Inputs!$CL71,Inputs!$BD71,0))</f>
        <v/>
      </c>
      <c r="DJ74" s="46" t="str">
        <f>IF(O74="","",IF(AND(DJ$4&lt;=Inputs!$CQ71,DJ$4&gt;=Inputs!$CP71),Inputs!$AR71/(Inputs!$CQ71-Inputs!$CP71+1),0)+IF(DJ$4=Inputs!$CL71,Inputs!$BD71,0))</f>
        <v/>
      </c>
      <c r="DK74" s="46" t="str">
        <f>IF(P74="","",IF(AND(DK$4&lt;=Inputs!$CQ71,DK$4&gt;=Inputs!$CP71),Inputs!$AR71/(Inputs!$CQ71-Inputs!$CP71+1),0)+IF(DK$4=Inputs!$CL71,Inputs!$BD71,0))</f>
        <v/>
      </c>
      <c r="DL74" s="46" t="str">
        <f>IF(Q74="","",IF(AND(DL$4&lt;=Inputs!$CQ71,DL$4&gt;=Inputs!$CP71),Inputs!$AR71/(Inputs!$CQ71-Inputs!$CP71+1),0)+IF(DL$4=Inputs!$CL71,Inputs!$BD71,0))</f>
        <v/>
      </c>
      <c r="DM74" s="46" t="str">
        <f>IF(R74="","",IF(AND(DM$4&lt;=Inputs!$CQ71,DM$4&gt;=Inputs!$CP71),Inputs!$AR71/(Inputs!$CQ71-Inputs!$CP71+1),0)+IF(DM$4=Inputs!$CL71,Inputs!$BD71,0))</f>
        <v/>
      </c>
      <c r="DN74" s="46" t="str">
        <f>IF(S74="","",IF(AND(DN$4&lt;=Inputs!$CQ71,DN$4&gt;=Inputs!$CP71),Inputs!$AR71/(Inputs!$CQ71-Inputs!$CP71+1),0)+IF(DN$4=Inputs!$CL71,Inputs!$BD71,0))</f>
        <v/>
      </c>
      <c r="DO74" s="46" t="str">
        <f>IF(T74="","",IF(AND(DO$4&lt;=Inputs!$CQ71,DO$4&gt;=Inputs!$CP71),Inputs!$AR71/(Inputs!$CQ71-Inputs!$CP71+1),0)+IF(DO$4=Inputs!$CL71,Inputs!$BD71,0))</f>
        <v/>
      </c>
      <c r="DP74" s="46" t="str">
        <f>IF(U74="","",IF(AND(DP$4&lt;=Inputs!$CQ71,DP$4&gt;=Inputs!$CP71),Inputs!$AR71/(Inputs!$CQ71-Inputs!$CP71+1),0)+IF(DP$4=Inputs!$CL71,Inputs!$BD71,0))</f>
        <v/>
      </c>
      <c r="DQ74" s="46" t="str">
        <f>IF(V74="","",IF(AND(DQ$4&lt;=Inputs!$CQ71,DQ$4&gt;=Inputs!$CP71),Inputs!$AR71/(Inputs!$CQ71-Inputs!$CP71+1),0)+IF(DQ$4=Inputs!$CL71,Inputs!$BD71,0))</f>
        <v/>
      </c>
      <c r="DR74" s="46" t="str">
        <f>IF(W74="","",IF(AND(DR$4&lt;=Inputs!$CQ71,DR$4&gt;=Inputs!$CP71),Inputs!$AR71/(Inputs!$CQ71-Inputs!$CP71+1),0)+IF(DR$4=Inputs!$CL71,Inputs!$BD71,0))</f>
        <v/>
      </c>
      <c r="DS74" s="46" t="str">
        <f>IF(X74="","",IF(AND(DS$4&lt;=Inputs!$CQ71,DS$4&gt;=Inputs!$CP71),Inputs!$AR71/(Inputs!$CQ71-Inputs!$CP71+1),0)+IF(DS$4=Inputs!$CL71,Inputs!$BD71,0))</f>
        <v/>
      </c>
      <c r="DT74" s="46" t="str">
        <f>IF(Y74="","",IF(AND(DT$4&lt;=Inputs!$CQ71,DT$4&gt;=Inputs!$CP71),Inputs!$AR71/(Inputs!$CQ71-Inputs!$CP71+1),0)+IF(DT$4=Inputs!$CL71,Inputs!$BD71,0))</f>
        <v/>
      </c>
      <c r="DU74" s="46" t="str">
        <f>IF(Z74="","",IF(AND(DU$4&lt;=Inputs!$CQ71,DU$4&gt;=Inputs!$CP71),Inputs!$AR71/(Inputs!$CQ71-Inputs!$CP71+1),0)+IF(DU$4=Inputs!$CL71,Inputs!$BD71,0))</f>
        <v/>
      </c>
      <c r="DV74" s="46" t="str">
        <f>IF(AA74="","",IF(AND(DV$4&lt;=Inputs!$CQ71,DV$4&gt;=Inputs!$CP71),Inputs!$AR71/(Inputs!$CQ71-Inputs!$CP71+1),0)+IF(DV$4=Inputs!$CL71,Inputs!$BD71,0))</f>
        <v/>
      </c>
      <c r="DW74" s="46" t="str">
        <f>IF(AB74="","",IF(AND(DW$4&lt;=Inputs!$CQ71,DW$4&gt;=Inputs!$CP71),Inputs!$AR71/(Inputs!$CQ71-Inputs!$CP71+1),0)+IF(DW$4=Inputs!$CL71,Inputs!$BD71,0))</f>
        <v/>
      </c>
      <c r="DX74" s="46" t="str">
        <f>IF(AC74="","",IF(AND(DX$4&lt;=Inputs!$CQ71,DX$4&gt;=Inputs!$CP71),Inputs!$AR71/(Inputs!$CQ71-Inputs!$CP71+1),0)+IF(DX$4=Inputs!$CL71,Inputs!$BD71,0))</f>
        <v/>
      </c>
      <c r="DY74" s="46" t="str">
        <f>IF(AD74="","",IF(AND(DY$4&lt;=Inputs!$CQ71,DY$4&gt;=Inputs!$CP71),Inputs!$AR71/(Inputs!$CQ71-Inputs!$CP71+1),0)+IF(DY$4=Inputs!$CL71,Inputs!$BD71,0))</f>
        <v/>
      </c>
      <c r="DZ74" s="46" t="str">
        <f t="shared" si="6"/>
        <v/>
      </c>
    </row>
    <row r="75" spans="1:130">
      <c r="A75" s="7" t="str">
        <f>IF(Inputs!A72="","",Inputs!A72)</f>
        <v/>
      </c>
      <c r="B75" t="str">
        <f>IF(Inputs!B72="","",Inputs!B72)</f>
        <v/>
      </c>
      <c r="C75" s="46" t="str">
        <f>IF(Inputs!$B72="","",BO75-CV75)</f>
        <v/>
      </c>
      <c r="D75" s="46" t="str">
        <f>IF(Inputs!$B72="","",BP75-CW75)</f>
        <v/>
      </c>
      <c r="E75" s="46" t="str">
        <f>IF(Inputs!$B72="","",BQ75-CX75)</f>
        <v/>
      </c>
      <c r="F75" s="46" t="str">
        <f>IF(Inputs!$B72="","",BR75-CY75)</f>
        <v/>
      </c>
      <c r="G75" s="46" t="str">
        <f>IF(Inputs!$B72="","",BS75-CZ75)</f>
        <v/>
      </c>
      <c r="H75" s="46" t="str">
        <f>IF(Inputs!$B72="","",BT75-DA75)</f>
        <v/>
      </c>
      <c r="I75" s="46" t="str">
        <f>IF(Inputs!$B72="","",BU75-DB75)</f>
        <v/>
      </c>
      <c r="J75" s="46" t="str">
        <f>IF(Inputs!$B72="","",BV75-DC75)</f>
        <v/>
      </c>
      <c r="K75" s="46" t="str">
        <f>IF(Inputs!$B72="","",BW75-DD75)</f>
        <v/>
      </c>
      <c r="L75" s="46" t="str">
        <f>IF(Inputs!$B72="","",BX75-DE75)</f>
        <v/>
      </c>
      <c r="M75" s="46" t="str">
        <f>IF(Inputs!$B72="","",BY75-DF75)</f>
        <v/>
      </c>
      <c r="N75" s="46" t="str">
        <f>IF(Inputs!$B72="","",BZ75-DG75)</f>
        <v/>
      </c>
      <c r="O75" s="46" t="str">
        <f>IF(Inputs!$B72="","",CA75-DH75)</f>
        <v/>
      </c>
      <c r="P75" s="46" t="str">
        <f>IF(Inputs!$B72="","",CB75-DI75)</f>
        <v/>
      </c>
      <c r="Q75" s="46" t="str">
        <f>IF(Inputs!$B72="","",CC75-DJ75)</f>
        <v/>
      </c>
      <c r="R75" s="46" t="str">
        <f>IF(Inputs!$B72="","",CD75-DK75)</f>
        <v/>
      </c>
      <c r="S75" s="46" t="str">
        <f>IF(Inputs!$B72="","",CE75-DL75)</f>
        <v/>
      </c>
      <c r="T75" s="46" t="str">
        <f>IF(Inputs!$B72="","",CF75-DM75)</f>
        <v/>
      </c>
      <c r="U75" s="46" t="str">
        <f>IF(Inputs!$B72="","",CG75-DN75)</f>
        <v/>
      </c>
      <c r="V75" s="46" t="str">
        <f>IF(Inputs!$B72="","",CH75-DO75)</f>
        <v/>
      </c>
      <c r="W75" s="46" t="str">
        <f>IF(Inputs!$B72="","",CI75-DP75)</f>
        <v/>
      </c>
      <c r="X75" s="46" t="str">
        <f>IF(Inputs!$B72="","",CJ75-DQ75)</f>
        <v/>
      </c>
      <c r="Y75" s="46" t="str">
        <f>IF(Inputs!$B72="","",CK75-DR75)</f>
        <v/>
      </c>
      <c r="Z75" s="46" t="str">
        <f>IF(Inputs!$B72="","",CL75-DS75)</f>
        <v/>
      </c>
      <c r="AA75" s="46" t="str">
        <f>IF(Inputs!$B72="","",CM75-DT75)</f>
        <v/>
      </c>
      <c r="AB75" s="46" t="str">
        <f>IF(Inputs!$B72="","",CN75-DU75)</f>
        <v/>
      </c>
      <c r="AC75" s="46" t="str">
        <f>IF(Inputs!$B72="","",CO75-DV75)</f>
        <v/>
      </c>
      <c r="AD75" s="46" t="str">
        <f>IF(Inputs!$B72="","",CP75-DW75)</f>
        <v/>
      </c>
      <c r="AE75" s="46" t="str">
        <f>IF(Inputs!$B72="","",CQ75-DX75)</f>
        <v/>
      </c>
      <c r="AF75" s="46" t="str">
        <f>IF(Inputs!$B72="","",CR75-DY75)</f>
        <v/>
      </c>
      <c r="AG75" s="50" t="str">
        <f t="shared" si="7"/>
        <v/>
      </c>
      <c r="AH75" s="50"/>
      <c r="AJ75" s="27">
        <f>IF(AND(Inputs!$CO72=0,AJ$4&gt;=Inputs!$CM72),1,IF(AND(AJ$4&gt;=Inputs!$CM72,AJ$4&lt;Inputs!$CN72),1,IF(AND(AJ$4=Inputs!$CN72,AJ$4=Inputs!$CO72),1,IF(OR(AND(AJ$4=Inputs!$CN72+1,Inputs!$CN72=Inputs!$CO72),AND(AJ$4=Inputs!$CN72+2,Inputs!$CN72=Inputs!$CO72)),0,IF(AJ$4=Inputs!$CN72,0.8,IF(AJ$4=Inputs!$CN72+1,0.6,IF(AJ$4=Inputs!$CN72+2,0.4,IF(AJ$4=Inputs!$CO72,0.2,IF(AND(AJ$4&gt;=Inputs!$CL72,AJ$4&lt;Inputs!$CM72),(AJ$4-Inputs!$CL72+1)/(Inputs!$AI72+1),0)))))))))</f>
        <v>0</v>
      </c>
      <c r="AK75" s="27">
        <f>IF(AND(Inputs!$CO72=0,AK$4&gt;=Inputs!$CM72),1,IF(AND(AK$4&gt;=Inputs!$CM72,AK$4&lt;Inputs!$CN72),1,IF(AND(AK$4=Inputs!$CN72,AK$4=Inputs!$CO72),1,IF(OR(AND(AK$4=Inputs!$CN72+1,Inputs!$CN72=Inputs!$CO72),AND(AK$4=Inputs!$CN72+2,Inputs!$CN72=Inputs!$CO72)),0,IF(AK$4=Inputs!$CN72,0.8,IF(AK$4=Inputs!$CN72+1,0.6,IF(AK$4=Inputs!$CN72+2,0.4,IF(AK$4=Inputs!$CO72,0.2,IF(AND(AK$4&gt;=Inputs!$CL72,AK$4&lt;Inputs!$CM72),(AK$4-Inputs!$CL72+1)/(Inputs!$AI72+1),0)))))))))</f>
        <v>0</v>
      </c>
      <c r="AL75" s="27">
        <f>IF(AND(Inputs!$CO72=0,AL$4&gt;=Inputs!$CM72),1,IF(AND(AL$4&gt;=Inputs!$CM72,AL$4&lt;Inputs!$CN72),1,IF(AND(AL$4=Inputs!$CN72,AL$4=Inputs!$CO72),1,IF(OR(AND(AL$4=Inputs!$CN72+1,Inputs!$CN72=Inputs!$CO72),AND(AL$4=Inputs!$CN72+2,Inputs!$CN72=Inputs!$CO72)),0,IF(AL$4=Inputs!$CN72,0.8,IF(AL$4=Inputs!$CN72+1,0.6,IF(AL$4=Inputs!$CN72+2,0.4,IF(AL$4=Inputs!$CO72,0.2,IF(AND(AL$4&gt;=Inputs!$CL72,AL$4&lt;Inputs!$CM72),(AL$4-Inputs!$CL72+1)/(Inputs!$AI72+1),0)))))))))</f>
        <v>0</v>
      </c>
      <c r="AM75" s="27">
        <f>IF(AND(Inputs!$CO72=0,AM$4&gt;=Inputs!$CM72),1,IF(AND(AM$4&gt;=Inputs!$CM72,AM$4&lt;Inputs!$CN72),1,IF(AND(AM$4=Inputs!$CN72,AM$4=Inputs!$CO72),1,IF(OR(AND(AM$4=Inputs!$CN72+1,Inputs!$CN72=Inputs!$CO72),AND(AM$4=Inputs!$CN72+2,Inputs!$CN72=Inputs!$CO72)),0,IF(AM$4=Inputs!$CN72,0.8,IF(AM$4=Inputs!$CN72+1,0.6,IF(AM$4=Inputs!$CN72+2,0.4,IF(AM$4=Inputs!$CO72,0.2,IF(AND(AM$4&gt;=Inputs!$CL72,AM$4&lt;Inputs!$CM72),(AM$4-Inputs!$CL72+1)/(Inputs!$AI72+1),0)))))))))</f>
        <v>0</v>
      </c>
      <c r="AN75" s="27">
        <f>IF(AND(Inputs!$CO72=0,AN$4&gt;=Inputs!$CM72),1,IF(AND(AN$4&gt;=Inputs!$CM72,AN$4&lt;Inputs!$CN72),1,IF(AND(AN$4=Inputs!$CN72,AN$4=Inputs!$CO72),1,IF(OR(AND(AN$4=Inputs!$CN72+1,Inputs!$CN72=Inputs!$CO72),AND(AN$4=Inputs!$CN72+2,Inputs!$CN72=Inputs!$CO72)),0,IF(AN$4=Inputs!$CN72,0.8,IF(AN$4=Inputs!$CN72+1,0.6,IF(AN$4=Inputs!$CN72+2,0.4,IF(AN$4=Inputs!$CO72,0.2,IF(AND(AN$4&gt;=Inputs!$CL72,AN$4&lt;Inputs!$CM72),(AN$4-Inputs!$CL72+1)/(Inputs!$AI72+1),0)))))))))</f>
        <v>0</v>
      </c>
      <c r="AO75" s="27">
        <f>IF(AND(Inputs!$CO72=0,AO$4&gt;=Inputs!$CM72),1,IF(AND(AO$4&gt;=Inputs!$CM72,AO$4&lt;Inputs!$CN72),1,IF(AND(AO$4=Inputs!$CN72,AO$4=Inputs!$CO72),1,IF(OR(AND(AO$4=Inputs!$CN72+1,Inputs!$CN72=Inputs!$CO72),AND(AO$4=Inputs!$CN72+2,Inputs!$CN72=Inputs!$CO72)),0,IF(AO$4=Inputs!$CN72,0.8,IF(AO$4=Inputs!$CN72+1,0.6,IF(AO$4=Inputs!$CN72+2,0.4,IF(AO$4=Inputs!$CO72,0.2,IF(AND(AO$4&gt;=Inputs!$CL72,AO$4&lt;Inputs!$CM72),(AO$4-Inputs!$CL72+1)/(Inputs!$AI72+1),0)))))))))</f>
        <v>0</v>
      </c>
      <c r="AP75" s="27">
        <f>IF(AND(Inputs!$CO72=0,AP$4&gt;=Inputs!$CM72),1,IF(AND(AP$4&gt;=Inputs!$CM72,AP$4&lt;Inputs!$CN72),1,IF(AND(AP$4=Inputs!$CN72,AP$4=Inputs!$CO72),1,IF(OR(AND(AP$4=Inputs!$CN72+1,Inputs!$CN72=Inputs!$CO72),AND(AP$4=Inputs!$CN72+2,Inputs!$CN72=Inputs!$CO72)),0,IF(AP$4=Inputs!$CN72,0.8,IF(AP$4=Inputs!$CN72+1,0.6,IF(AP$4=Inputs!$CN72+2,0.4,IF(AP$4=Inputs!$CO72,0.2,IF(AND(AP$4&gt;=Inputs!$CL72,AP$4&lt;Inputs!$CM72),(AP$4-Inputs!$CL72+1)/(Inputs!$AI72+1),0)))))))))</f>
        <v>0</v>
      </c>
      <c r="AQ75" s="27">
        <f>IF(AND(Inputs!$CO72=0,AQ$4&gt;=Inputs!$CM72),1,IF(AND(AQ$4&gt;=Inputs!$CM72,AQ$4&lt;Inputs!$CN72),1,IF(AND(AQ$4=Inputs!$CN72,AQ$4=Inputs!$CO72),1,IF(OR(AND(AQ$4=Inputs!$CN72+1,Inputs!$CN72=Inputs!$CO72),AND(AQ$4=Inputs!$CN72+2,Inputs!$CN72=Inputs!$CO72)),0,IF(AQ$4=Inputs!$CN72,0.8,IF(AQ$4=Inputs!$CN72+1,0.6,IF(AQ$4=Inputs!$CN72+2,0.4,IF(AQ$4=Inputs!$CO72,0.2,IF(AND(AQ$4&gt;=Inputs!$CL72,AQ$4&lt;Inputs!$CM72),(AQ$4-Inputs!$CL72+1)/(Inputs!$AI72+1),0)))))))))</f>
        <v>0</v>
      </c>
      <c r="AR75" s="27">
        <f>IF(AND(Inputs!$CO72=0,AR$4&gt;=Inputs!$CM72),1,IF(AND(AR$4&gt;=Inputs!$CM72,AR$4&lt;Inputs!$CN72),1,IF(AND(AR$4=Inputs!$CN72,AR$4=Inputs!$CO72),1,IF(OR(AND(AR$4=Inputs!$CN72+1,Inputs!$CN72=Inputs!$CO72),AND(AR$4=Inputs!$CN72+2,Inputs!$CN72=Inputs!$CO72)),0,IF(AR$4=Inputs!$CN72,0.8,IF(AR$4=Inputs!$CN72+1,0.6,IF(AR$4=Inputs!$CN72+2,0.4,IF(AR$4=Inputs!$CO72,0.2,IF(AND(AR$4&gt;=Inputs!$CL72,AR$4&lt;Inputs!$CM72),(AR$4-Inputs!$CL72+1)/(Inputs!$AI72+1),0)))))))))</f>
        <v>0</v>
      </c>
      <c r="AS75" s="27">
        <f>IF(AND(Inputs!$CO72=0,AS$4&gt;=Inputs!$CM72),1,IF(AND(AS$4&gt;=Inputs!$CM72,AS$4&lt;Inputs!$CN72),1,IF(AND(AS$4=Inputs!$CN72,AS$4=Inputs!$CO72),1,IF(OR(AND(AS$4=Inputs!$CN72+1,Inputs!$CN72=Inputs!$CO72),AND(AS$4=Inputs!$CN72+2,Inputs!$CN72=Inputs!$CO72)),0,IF(AS$4=Inputs!$CN72,0.8,IF(AS$4=Inputs!$CN72+1,0.6,IF(AS$4=Inputs!$CN72+2,0.4,IF(AS$4=Inputs!$CO72,0.2,IF(AND(AS$4&gt;=Inputs!$CL72,AS$4&lt;Inputs!$CM72),(AS$4-Inputs!$CL72+1)/(Inputs!$AI72+1),0)))))))))</f>
        <v>0</v>
      </c>
      <c r="AT75" s="27">
        <f>IF(AND(Inputs!$CO72=0,AT$4&gt;=Inputs!$CM72),1,IF(AND(AT$4&gt;=Inputs!$CM72,AT$4&lt;Inputs!$CN72),1,IF(AND(AT$4=Inputs!$CN72,AT$4=Inputs!$CO72),1,IF(OR(AND(AT$4=Inputs!$CN72+1,Inputs!$CN72=Inputs!$CO72),AND(AT$4=Inputs!$CN72+2,Inputs!$CN72=Inputs!$CO72)),0,IF(AT$4=Inputs!$CN72,0.8,IF(AT$4=Inputs!$CN72+1,0.6,IF(AT$4=Inputs!$CN72+2,0.4,IF(AT$4=Inputs!$CO72,0.2,IF(AND(AT$4&gt;=Inputs!$CL72,AT$4&lt;Inputs!$CM72),(AT$4-Inputs!$CL72+1)/(Inputs!$AI72+1),0)))))))))</f>
        <v>0</v>
      </c>
      <c r="AU75" s="27">
        <f>IF(AND(Inputs!$CO72=0,AU$4&gt;=Inputs!$CM72),1,IF(AND(AU$4&gt;=Inputs!$CM72,AU$4&lt;Inputs!$CN72),1,IF(AND(AU$4=Inputs!$CN72,AU$4=Inputs!$CO72),1,IF(OR(AND(AU$4=Inputs!$CN72+1,Inputs!$CN72=Inputs!$CO72),AND(AU$4=Inputs!$CN72+2,Inputs!$CN72=Inputs!$CO72)),0,IF(AU$4=Inputs!$CN72,0.8,IF(AU$4=Inputs!$CN72+1,0.6,IF(AU$4=Inputs!$CN72+2,0.4,IF(AU$4=Inputs!$CO72,0.2,IF(AND(AU$4&gt;=Inputs!$CL72,AU$4&lt;Inputs!$CM72),(AU$4-Inputs!$CL72+1)/(Inputs!$AI72+1),0)))))))))</f>
        <v>0</v>
      </c>
      <c r="AV75" s="27">
        <f>IF(AND(Inputs!$CO72=0,AV$4&gt;=Inputs!$CM72),1,IF(AND(AV$4&gt;=Inputs!$CM72,AV$4&lt;Inputs!$CN72),1,IF(AND(AV$4=Inputs!$CN72,AV$4=Inputs!$CO72),1,IF(OR(AND(AV$4=Inputs!$CN72+1,Inputs!$CN72=Inputs!$CO72),AND(AV$4=Inputs!$CN72+2,Inputs!$CN72=Inputs!$CO72)),0,IF(AV$4=Inputs!$CN72,0.8,IF(AV$4=Inputs!$CN72+1,0.6,IF(AV$4=Inputs!$CN72+2,0.4,IF(AV$4=Inputs!$CO72,0.2,IF(AND(AV$4&gt;=Inputs!$CL72,AV$4&lt;Inputs!$CM72),(AV$4-Inputs!$CL72+1)/(Inputs!$AI72+1),0)))))))))</f>
        <v>0</v>
      </c>
      <c r="AW75" s="27">
        <f>IF(AND(Inputs!$CO72=0,AW$4&gt;=Inputs!$CM72),1,IF(AND(AW$4&gt;=Inputs!$CM72,AW$4&lt;Inputs!$CN72),1,IF(AND(AW$4=Inputs!$CN72,AW$4=Inputs!$CO72),1,IF(OR(AND(AW$4=Inputs!$CN72+1,Inputs!$CN72=Inputs!$CO72),AND(AW$4=Inputs!$CN72+2,Inputs!$CN72=Inputs!$CO72)),0,IF(AW$4=Inputs!$CN72,0.8,IF(AW$4=Inputs!$CN72+1,0.6,IF(AW$4=Inputs!$CN72+2,0.4,IF(AW$4=Inputs!$CO72,0.2,IF(AND(AW$4&gt;=Inputs!$CL72,AW$4&lt;Inputs!$CM72),(AW$4-Inputs!$CL72+1)/(Inputs!$AI72+1),0)))))))))</f>
        <v>0</v>
      </c>
      <c r="AX75" s="27">
        <f>IF(AND(Inputs!$CO72=0,AX$4&gt;=Inputs!$CM72),1,IF(AND(AX$4&gt;=Inputs!$CM72,AX$4&lt;Inputs!$CN72),1,IF(AND(AX$4=Inputs!$CN72,AX$4=Inputs!$CO72),1,IF(OR(AND(AX$4=Inputs!$CN72+1,Inputs!$CN72=Inputs!$CO72),AND(AX$4=Inputs!$CN72+2,Inputs!$CN72=Inputs!$CO72)),0,IF(AX$4=Inputs!$CN72,0.8,IF(AX$4=Inputs!$CN72+1,0.6,IF(AX$4=Inputs!$CN72+2,0.4,IF(AX$4=Inputs!$CO72,0.2,IF(AND(AX$4&gt;=Inputs!$CL72,AX$4&lt;Inputs!$CM72),(AX$4-Inputs!$CL72+1)/(Inputs!$AI72+1),0)))))))))</f>
        <v>0</v>
      </c>
      <c r="AY75" s="27">
        <f>IF(AND(Inputs!$CO72=0,AY$4&gt;=Inputs!$CM72),1,IF(AND(AY$4&gt;=Inputs!$CM72,AY$4&lt;Inputs!$CN72),1,IF(AND(AY$4=Inputs!$CN72,AY$4=Inputs!$CO72),1,IF(OR(AND(AY$4=Inputs!$CN72+1,Inputs!$CN72=Inputs!$CO72),AND(AY$4=Inputs!$CN72+2,Inputs!$CN72=Inputs!$CO72)),0,IF(AY$4=Inputs!$CN72,0.8,IF(AY$4=Inputs!$CN72+1,0.6,IF(AY$4=Inputs!$CN72+2,0.4,IF(AY$4=Inputs!$CO72,0.2,IF(AND(AY$4&gt;=Inputs!$CL72,AY$4&lt;Inputs!$CM72),(AY$4-Inputs!$CL72+1)/(Inputs!$AI72+1),0)))))))))</f>
        <v>0</v>
      </c>
      <c r="AZ75" s="27">
        <f>IF(AND(Inputs!$CO72=0,AZ$4&gt;=Inputs!$CM72),1,IF(AND(AZ$4&gt;=Inputs!$CM72,AZ$4&lt;Inputs!$CN72),1,IF(AND(AZ$4=Inputs!$CN72,AZ$4=Inputs!$CO72),1,IF(OR(AND(AZ$4=Inputs!$CN72+1,Inputs!$CN72=Inputs!$CO72),AND(AZ$4=Inputs!$CN72+2,Inputs!$CN72=Inputs!$CO72)),0,IF(AZ$4=Inputs!$CN72,0.8,IF(AZ$4=Inputs!$CN72+1,0.6,IF(AZ$4=Inputs!$CN72+2,0.4,IF(AZ$4=Inputs!$CO72,0.2,IF(AND(AZ$4&gt;=Inputs!$CL72,AZ$4&lt;Inputs!$CM72),(AZ$4-Inputs!$CL72+1)/(Inputs!$AI72+1),0)))))))))</f>
        <v>0</v>
      </c>
      <c r="BA75" s="27">
        <f>IF(AND(Inputs!$CO72=0,BA$4&gt;=Inputs!$CM72),1,IF(AND(BA$4&gt;=Inputs!$CM72,BA$4&lt;Inputs!$CN72),1,IF(AND(BA$4=Inputs!$CN72,BA$4=Inputs!$CO72),1,IF(OR(AND(BA$4=Inputs!$CN72+1,Inputs!$CN72=Inputs!$CO72),AND(BA$4=Inputs!$CN72+2,Inputs!$CN72=Inputs!$CO72)),0,IF(BA$4=Inputs!$CN72,0.8,IF(BA$4=Inputs!$CN72+1,0.6,IF(BA$4=Inputs!$CN72+2,0.4,IF(BA$4=Inputs!$CO72,0.2,IF(AND(BA$4&gt;=Inputs!$CL72,BA$4&lt;Inputs!$CM72),(BA$4-Inputs!$CL72+1)/(Inputs!$AI72+1),0)))))))))</f>
        <v>0</v>
      </c>
      <c r="BB75" s="27">
        <f>IF(AND(Inputs!$CO72=0,BB$4&gt;=Inputs!$CM72),1,IF(AND(BB$4&gt;=Inputs!$CM72,BB$4&lt;Inputs!$CN72),1,IF(AND(BB$4=Inputs!$CN72,BB$4=Inputs!$CO72),1,IF(OR(AND(BB$4=Inputs!$CN72+1,Inputs!$CN72=Inputs!$CO72),AND(BB$4=Inputs!$CN72+2,Inputs!$CN72=Inputs!$CO72)),0,IF(BB$4=Inputs!$CN72,0.8,IF(BB$4=Inputs!$CN72+1,0.6,IF(BB$4=Inputs!$CN72+2,0.4,IF(BB$4=Inputs!$CO72,0.2,IF(AND(BB$4&gt;=Inputs!$CL72,BB$4&lt;Inputs!$CM72),(BB$4-Inputs!$CL72+1)/(Inputs!$AI72+1),0)))))))))</f>
        <v>0</v>
      </c>
      <c r="BC75" s="27">
        <f>IF(AND(Inputs!$CO72=0,BC$4&gt;=Inputs!$CM72),1,IF(AND(BC$4&gt;=Inputs!$CM72,BC$4&lt;Inputs!$CN72),1,IF(AND(BC$4=Inputs!$CN72,BC$4=Inputs!$CO72),1,IF(OR(AND(BC$4=Inputs!$CN72+1,Inputs!$CN72=Inputs!$CO72),AND(BC$4=Inputs!$CN72+2,Inputs!$CN72=Inputs!$CO72)),0,IF(BC$4=Inputs!$CN72,0.8,IF(BC$4=Inputs!$CN72+1,0.6,IF(BC$4=Inputs!$CN72+2,0.4,IF(BC$4=Inputs!$CO72,0.2,IF(AND(BC$4&gt;=Inputs!$CL72,BC$4&lt;Inputs!$CM72),(BC$4-Inputs!$CL72+1)/(Inputs!$AI72+1),0)))))))))</f>
        <v>0</v>
      </c>
      <c r="BD75" s="27">
        <f>IF(AND(Inputs!$CO72=0,BD$4&gt;=Inputs!$CM72),1,IF(AND(BD$4&gt;=Inputs!$CM72,BD$4&lt;Inputs!$CN72),1,IF(AND(BD$4=Inputs!$CN72,BD$4=Inputs!$CO72),1,IF(OR(AND(BD$4=Inputs!$CN72+1,Inputs!$CN72=Inputs!$CO72),AND(BD$4=Inputs!$CN72+2,Inputs!$CN72=Inputs!$CO72)),0,IF(BD$4=Inputs!$CN72,0.8,IF(BD$4=Inputs!$CN72+1,0.6,IF(BD$4=Inputs!$CN72+2,0.4,IF(BD$4=Inputs!$CO72,0.2,IF(AND(BD$4&gt;=Inputs!$CL72,BD$4&lt;Inputs!$CM72),(BD$4-Inputs!$CL72+1)/(Inputs!$AI72+1),0)))))))))</f>
        <v>0</v>
      </c>
      <c r="BE75" s="27">
        <f>IF(AND(Inputs!$CO72=0,BE$4&gt;=Inputs!$CM72),1,IF(AND(BE$4&gt;=Inputs!$CM72,BE$4&lt;Inputs!$CN72),1,IF(AND(BE$4=Inputs!$CN72,BE$4=Inputs!$CO72),1,IF(OR(AND(BE$4=Inputs!$CN72+1,Inputs!$CN72=Inputs!$CO72),AND(BE$4=Inputs!$CN72+2,Inputs!$CN72=Inputs!$CO72)),0,IF(BE$4=Inputs!$CN72,0.8,IF(BE$4=Inputs!$CN72+1,0.6,IF(BE$4=Inputs!$CN72+2,0.4,IF(BE$4=Inputs!$CO72,0.2,IF(AND(BE$4&gt;=Inputs!$CL72,BE$4&lt;Inputs!$CM72),(BE$4-Inputs!$CL72+1)/(Inputs!$AI72+1),0)))))))))</f>
        <v>0</v>
      </c>
      <c r="BF75" s="27">
        <f>IF(AND(Inputs!$CO72=0,BF$4&gt;=Inputs!$CM72),1,IF(AND(BF$4&gt;=Inputs!$CM72,BF$4&lt;Inputs!$CN72),1,IF(AND(BF$4=Inputs!$CN72,BF$4=Inputs!$CO72),1,IF(OR(AND(BF$4=Inputs!$CN72+1,Inputs!$CN72=Inputs!$CO72),AND(BF$4=Inputs!$CN72+2,Inputs!$CN72=Inputs!$CO72)),0,IF(BF$4=Inputs!$CN72,0.8,IF(BF$4=Inputs!$CN72+1,0.6,IF(BF$4=Inputs!$CN72+2,0.4,IF(BF$4=Inputs!$CO72,0.2,IF(AND(BF$4&gt;=Inputs!$CL72,BF$4&lt;Inputs!$CM72),(BF$4-Inputs!$CL72+1)/(Inputs!$AI72+1),0)))))))))</f>
        <v>0</v>
      </c>
      <c r="BG75" s="27">
        <f>IF(AND(Inputs!$CO72=0,BG$4&gt;=Inputs!$CM72),1,IF(AND(BG$4&gt;=Inputs!$CM72,BG$4&lt;Inputs!$CN72),1,IF(AND(BG$4=Inputs!$CN72,BG$4=Inputs!$CO72),1,IF(OR(AND(BG$4=Inputs!$CN72+1,Inputs!$CN72=Inputs!$CO72),AND(BG$4=Inputs!$CN72+2,Inputs!$CN72=Inputs!$CO72)),0,IF(BG$4=Inputs!$CN72,0.8,IF(BG$4=Inputs!$CN72+1,0.6,IF(BG$4=Inputs!$CN72+2,0.4,IF(BG$4=Inputs!$CO72,0.2,IF(AND(BG$4&gt;=Inputs!$CL72,BG$4&lt;Inputs!$CM72),(BG$4-Inputs!$CL72+1)/(Inputs!$AI72+1),0)))))))))</f>
        <v>0</v>
      </c>
      <c r="BH75" s="27">
        <f>IF(AND(Inputs!$CO72=0,BH$4&gt;=Inputs!$CM72),1,IF(AND(BH$4&gt;=Inputs!$CM72,BH$4&lt;Inputs!$CN72),1,IF(AND(BH$4=Inputs!$CN72,BH$4=Inputs!$CO72),1,IF(OR(AND(BH$4=Inputs!$CN72+1,Inputs!$CN72=Inputs!$CO72),AND(BH$4=Inputs!$CN72+2,Inputs!$CN72=Inputs!$CO72)),0,IF(BH$4=Inputs!$CN72,0.8,IF(BH$4=Inputs!$CN72+1,0.6,IF(BH$4=Inputs!$CN72+2,0.4,IF(BH$4=Inputs!$CO72,0.2,IF(AND(BH$4&gt;=Inputs!$CL72,BH$4&lt;Inputs!$CM72),(BH$4-Inputs!$CL72+1)/(Inputs!$AI72+1),0)))))))))</f>
        <v>0</v>
      </c>
      <c r="BI75" s="27">
        <f>IF(AND(Inputs!$CO72=0,BI$4&gt;=Inputs!$CM72),1,IF(AND(BI$4&gt;=Inputs!$CM72,BI$4&lt;Inputs!$CN72),1,IF(AND(BI$4=Inputs!$CN72,BI$4=Inputs!$CO72),1,IF(OR(AND(BI$4=Inputs!$CN72+1,Inputs!$CN72=Inputs!$CO72),AND(BI$4=Inputs!$CN72+2,Inputs!$CN72=Inputs!$CO72)),0,IF(BI$4=Inputs!$CN72,0.8,IF(BI$4=Inputs!$CN72+1,0.6,IF(BI$4=Inputs!$CN72+2,0.4,IF(BI$4=Inputs!$CO72,0.2,IF(AND(BI$4&gt;=Inputs!$CL72,BI$4&lt;Inputs!$CM72),(BI$4-Inputs!$CL72+1)/(Inputs!$AI72+1),0)))))))))</f>
        <v>0</v>
      </c>
      <c r="BJ75" s="27">
        <f>IF(AND(Inputs!$CO72=0,BJ$4&gt;=Inputs!$CM72),1,IF(AND(BJ$4&gt;=Inputs!$CM72,BJ$4&lt;Inputs!$CN72),1,IF(AND(BJ$4=Inputs!$CN72,BJ$4=Inputs!$CO72),1,IF(OR(AND(BJ$4=Inputs!$CN72+1,Inputs!$CN72=Inputs!$CO72),AND(BJ$4=Inputs!$CN72+2,Inputs!$CN72=Inputs!$CO72)),0,IF(BJ$4=Inputs!$CN72,0.8,IF(BJ$4=Inputs!$CN72+1,0.6,IF(BJ$4=Inputs!$CN72+2,0.4,IF(BJ$4=Inputs!$CO72,0.2,IF(AND(BJ$4&gt;=Inputs!$CL72,BJ$4&lt;Inputs!$CM72),(BJ$4-Inputs!$CL72+1)/(Inputs!$AI72+1),0)))))))))</f>
        <v>0</v>
      </c>
      <c r="BK75" s="27">
        <f>IF(AND(Inputs!$CO72=0,BK$4&gt;=Inputs!$CM72),1,IF(AND(BK$4&gt;=Inputs!$CM72,BK$4&lt;Inputs!$CN72),1,IF(AND(BK$4=Inputs!$CN72,BK$4=Inputs!$CO72),1,IF(OR(AND(BK$4=Inputs!$CN72+1,Inputs!$CN72=Inputs!$CO72),AND(BK$4=Inputs!$CN72+2,Inputs!$CN72=Inputs!$CO72)),0,IF(BK$4=Inputs!$CN72,0.8,IF(BK$4=Inputs!$CN72+1,0.6,IF(BK$4=Inputs!$CN72+2,0.4,IF(BK$4=Inputs!$CO72,0.2,IF(AND(BK$4&gt;=Inputs!$CL72,BK$4&lt;Inputs!$CM72),(BK$4-Inputs!$CL72+1)/(Inputs!$AI72+1),0)))))))))</f>
        <v>0</v>
      </c>
      <c r="BL75" s="27">
        <f>IF(AND(Inputs!$CO72=0,BL$4&gt;=Inputs!$CM72),1,IF(AND(BL$4&gt;=Inputs!$CM72,BL$4&lt;Inputs!$CN72),1,IF(AND(BL$4=Inputs!$CN72,BL$4=Inputs!$CO72),1,IF(OR(AND(BL$4=Inputs!$CN72+1,Inputs!$CN72=Inputs!$CO72),AND(BL$4=Inputs!$CN72+2,Inputs!$CN72=Inputs!$CO72)),0,IF(BL$4=Inputs!$CN72,0.8,IF(BL$4=Inputs!$CN72+1,0.6,IF(BL$4=Inputs!$CN72+2,0.4,IF(BL$4=Inputs!$CO72,0.2,IF(AND(BL$4&gt;=Inputs!$CL72,BL$4&lt;Inputs!$CM72),(BL$4-Inputs!$CL72+1)/(Inputs!$AI72+1),0)))))))))</f>
        <v>0</v>
      </c>
      <c r="BM75" s="27">
        <f>IF(AND(Inputs!$CO72=0,BM$4&gt;=Inputs!$CM72),1,IF(AND(BM$4&gt;=Inputs!$CM72,BM$4&lt;Inputs!$CN72),1,IF(AND(BM$4=Inputs!$CN72,BM$4=Inputs!$CO72),1,IF(OR(AND(BM$4=Inputs!$CN72+1,Inputs!$CN72=Inputs!$CO72),AND(BM$4=Inputs!$CN72+2,Inputs!$CN72=Inputs!$CO72)),0,IF(BM$4=Inputs!$CN72,0.8,IF(BM$4=Inputs!$CN72+1,0.6,IF(BM$4=Inputs!$CN72+2,0.4,IF(BM$4=Inputs!$CO72,0.2,IF(AND(BM$4&gt;=Inputs!$CL72,BM$4&lt;Inputs!$CM72),(BM$4-Inputs!$CL72+1)/(Inputs!$AI72+1),0)))))))))</f>
        <v>0</v>
      </c>
      <c r="BO75" s="46" t="str">
        <f>IF(Inputs!$B72="","",(ROUND(Inputs!$BC72*AJ75,0)))</f>
        <v/>
      </c>
      <c r="BP75" s="46" t="str">
        <f>IF(Inputs!$B72="","",(ROUND(Inputs!$BC72*AK75,0)))</f>
        <v/>
      </c>
      <c r="BQ75" s="46" t="str">
        <f>IF(Inputs!$B72="","",(ROUND(Inputs!$BC72*AL75,0)))</f>
        <v/>
      </c>
      <c r="BR75" s="46" t="str">
        <f>IF(Inputs!$B72="","",(ROUND(Inputs!$BC72*AM75,0)))</f>
        <v/>
      </c>
      <c r="BS75" s="46" t="str">
        <f>IF(Inputs!$B72="","",(ROUND(Inputs!$BC72*AN75,0)))</f>
        <v/>
      </c>
      <c r="BT75" s="46" t="str">
        <f>IF(Inputs!$B72="","",(ROUND(Inputs!$BC72*AO75,0)))</f>
        <v/>
      </c>
      <c r="BU75" s="46" t="str">
        <f>IF(Inputs!$B72="","",(ROUND(Inputs!$BC72*AP75,0)))</f>
        <v/>
      </c>
      <c r="BV75" s="46" t="str">
        <f>IF(Inputs!$B72="","",(ROUND(Inputs!$BC72*AQ75,0)))</f>
        <v/>
      </c>
      <c r="BW75" s="46" t="str">
        <f>IF(Inputs!$B72="","",(ROUND(Inputs!$BC72*AR75,0)))</f>
        <v/>
      </c>
      <c r="BX75" s="46" t="str">
        <f>IF(Inputs!$B72="","",(ROUND(Inputs!$BC72*AS75,0)))</f>
        <v/>
      </c>
      <c r="BY75" s="46" t="str">
        <f>IF(Inputs!$B72="","",(ROUND(Inputs!$BC72*AT75,0)))</f>
        <v/>
      </c>
      <c r="BZ75" s="46" t="str">
        <f>IF(Inputs!$B72="","",(ROUND(Inputs!$BC72*AU75,0)))</f>
        <v/>
      </c>
      <c r="CA75" s="46" t="str">
        <f>IF(Inputs!$B72="","",(ROUND(Inputs!$BC72*AV75,0)))</f>
        <v/>
      </c>
      <c r="CB75" s="46" t="str">
        <f>IF(Inputs!$B72="","",(ROUND(Inputs!$BC72*AW75,0)))</f>
        <v/>
      </c>
      <c r="CC75" s="46" t="str">
        <f>IF(Inputs!$B72="","",(ROUND(Inputs!$BC72*AX75,0)))</f>
        <v/>
      </c>
      <c r="CD75" s="46" t="str">
        <f>IF(Inputs!$B72="","",(ROUND(Inputs!$BC72*AY75,0)))</f>
        <v/>
      </c>
      <c r="CE75" s="46" t="str">
        <f>IF(Inputs!$B72="","",(ROUND(Inputs!$BC72*AZ75,0)))</f>
        <v/>
      </c>
      <c r="CF75" s="46" t="str">
        <f>IF(Inputs!$B72="","",(ROUND(Inputs!$BC72*BA75,0)))</f>
        <v/>
      </c>
      <c r="CG75" s="46" t="str">
        <f>IF(Inputs!$B72="","",(ROUND(Inputs!$BC72*BB75,0)))</f>
        <v/>
      </c>
      <c r="CH75" s="46" t="str">
        <f>IF(Inputs!$B72="","",(ROUND(Inputs!$BC72*BC75,0)))</f>
        <v/>
      </c>
      <c r="CI75" s="46" t="str">
        <f>IF(Inputs!$B72="","",(ROUND(Inputs!$BC72*BD75,0)))</f>
        <v/>
      </c>
      <c r="CJ75" s="46" t="str">
        <f>IF(Inputs!$B72="","",(ROUND(Inputs!$BC72*BE75,0)))</f>
        <v/>
      </c>
      <c r="CK75" s="46" t="str">
        <f>IF(Inputs!$B72="","",(ROUND(Inputs!$BC72*BF75,0)))</f>
        <v/>
      </c>
      <c r="CL75" s="46" t="str">
        <f>IF(Inputs!$B72="","",(ROUND(Inputs!$BC72*BG75,0)))</f>
        <v/>
      </c>
      <c r="CM75" s="46" t="str">
        <f>IF(Inputs!$B72="","",(ROUND(Inputs!$BC72*BH75,0)))</f>
        <v/>
      </c>
      <c r="CN75" s="46" t="str">
        <f>IF(Inputs!$B72="","",(ROUND(Inputs!$BC72*BI75,0)))</f>
        <v/>
      </c>
      <c r="CO75" s="46" t="str">
        <f>IF(Inputs!$B72="","",(ROUND(Inputs!$BC72*BJ75,0)))</f>
        <v/>
      </c>
      <c r="CP75" s="46" t="str">
        <f>IF(Inputs!$B72="","",(ROUND(Inputs!$BC72*BK75,0)))</f>
        <v/>
      </c>
      <c r="CQ75" s="46" t="str">
        <f>IF(Inputs!$B72="","",(ROUND(Inputs!$BC72*BL75,0)))</f>
        <v/>
      </c>
      <c r="CR75" s="46" t="str">
        <f>IF(Inputs!$B72="","",(ROUND(Inputs!$BC72*BM75,0)))</f>
        <v/>
      </c>
      <c r="CV75" s="46" t="str">
        <f>IF(A75="","",IF(AND(CV$4&lt;=Inputs!$CQ72,CV$4&gt;=Inputs!$CP72),Inputs!$AR72/(Inputs!$CQ72-Inputs!$CP72+1),0)+IF(CV$4=Inputs!$CL72,Inputs!$BD72,0))</f>
        <v/>
      </c>
      <c r="CW75" s="46" t="str">
        <f>IF(B75="","",IF(AND(CW$4&lt;=Inputs!$CQ72,CW$4&gt;=Inputs!$CP72),Inputs!$AR72/(Inputs!$CQ72-Inputs!$CP72+1),0)+IF(CW$4=Inputs!$CL72,Inputs!$BD72,0))</f>
        <v/>
      </c>
      <c r="CX75" s="46" t="str">
        <f>IF(C75="","",IF(AND(CX$4&lt;=Inputs!$CQ72,CX$4&gt;=Inputs!$CP72),Inputs!$AR72/(Inputs!$CQ72-Inputs!$CP72+1),0)+IF(CX$4=Inputs!$CL72,Inputs!$BD72,0))</f>
        <v/>
      </c>
      <c r="CY75" s="46" t="str">
        <f>IF(D75="","",IF(AND(CY$4&lt;=Inputs!$CQ72,CY$4&gt;=Inputs!$CP72),Inputs!$AR72/(Inputs!$CQ72-Inputs!$CP72+1),0)+IF(CY$4=Inputs!$CL72,Inputs!$BD72,0))</f>
        <v/>
      </c>
      <c r="CZ75" s="46" t="str">
        <f>IF(E75="","",IF(AND(CZ$4&lt;=Inputs!$CQ72,CZ$4&gt;=Inputs!$CP72),Inputs!$AR72/(Inputs!$CQ72-Inputs!$CP72+1),0)+IF(CZ$4=Inputs!$CL72,Inputs!$BD72,0))</f>
        <v/>
      </c>
      <c r="DA75" s="46" t="str">
        <f>IF(F75="","",IF(AND(DA$4&lt;=Inputs!$CQ72,DA$4&gt;=Inputs!$CP72),Inputs!$AR72/(Inputs!$CQ72-Inputs!$CP72+1),0)+IF(DA$4=Inputs!$CL72,Inputs!$BD72,0))</f>
        <v/>
      </c>
      <c r="DB75" s="46" t="str">
        <f>IF(G75="","",IF(AND(DB$4&lt;=Inputs!$CQ72,DB$4&gt;=Inputs!$CP72),Inputs!$AR72/(Inputs!$CQ72-Inputs!$CP72+1),0)+IF(DB$4=Inputs!$CL72,Inputs!$BD72,0))</f>
        <v/>
      </c>
      <c r="DC75" s="46" t="str">
        <f>IF(H75="","",IF(AND(DC$4&lt;=Inputs!$CQ72,DC$4&gt;=Inputs!$CP72),Inputs!$AR72/(Inputs!$CQ72-Inputs!$CP72+1),0)+IF(DC$4=Inputs!$CL72,Inputs!$BD72,0))</f>
        <v/>
      </c>
      <c r="DD75" s="46" t="str">
        <f>IF(I75="","",IF(AND(DD$4&lt;=Inputs!$CQ72,DD$4&gt;=Inputs!$CP72),Inputs!$AR72/(Inputs!$CQ72-Inputs!$CP72+1),0)+IF(DD$4=Inputs!$CL72,Inputs!$BD72,0))</f>
        <v/>
      </c>
      <c r="DE75" s="46" t="str">
        <f>IF(J75="","",IF(AND(DE$4&lt;=Inputs!$CQ72,DE$4&gt;=Inputs!$CP72),Inputs!$AR72/(Inputs!$CQ72-Inputs!$CP72+1),0)+IF(DE$4=Inputs!$CL72,Inputs!$BD72,0))</f>
        <v/>
      </c>
      <c r="DF75" s="46" t="str">
        <f>IF(K75="","",IF(AND(DF$4&lt;=Inputs!$CQ72,DF$4&gt;=Inputs!$CP72),Inputs!$AR72/(Inputs!$CQ72-Inputs!$CP72+1),0)+IF(DF$4=Inputs!$CL72,Inputs!$BD72,0))</f>
        <v/>
      </c>
      <c r="DG75" s="46" t="str">
        <f>IF(L75="","",IF(AND(DG$4&lt;=Inputs!$CQ72,DG$4&gt;=Inputs!$CP72),Inputs!$AR72/(Inputs!$CQ72-Inputs!$CP72+1),0)+IF(DG$4=Inputs!$CL72,Inputs!$BD72,0))</f>
        <v/>
      </c>
      <c r="DH75" s="46" t="str">
        <f>IF(M75="","",IF(AND(DH$4&lt;=Inputs!$CQ72,DH$4&gt;=Inputs!$CP72),Inputs!$AR72/(Inputs!$CQ72-Inputs!$CP72+1),0)+IF(DH$4=Inputs!$CL72,Inputs!$BD72,0))</f>
        <v/>
      </c>
      <c r="DI75" s="46" t="str">
        <f>IF(N75="","",IF(AND(DI$4&lt;=Inputs!$CQ72,DI$4&gt;=Inputs!$CP72),Inputs!$AR72/(Inputs!$CQ72-Inputs!$CP72+1),0)+IF(DI$4=Inputs!$CL72,Inputs!$BD72,0))</f>
        <v/>
      </c>
      <c r="DJ75" s="46" t="str">
        <f>IF(O75="","",IF(AND(DJ$4&lt;=Inputs!$CQ72,DJ$4&gt;=Inputs!$CP72),Inputs!$AR72/(Inputs!$CQ72-Inputs!$CP72+1),0)+IF(DJ$4=Inputs!$CL72,Inputs!$BD72,0))</f>
        <v/>
      </c>
      <c r="DK75" s="46" t="str">
        <f>IF(P75="","",IF(AND(DK$4&lt;=Inputs!$CQ72,DK$4&gt;=Inputs!$CP72),Inputs!$AR72/(Inputs!$CQ72-Inputs!$CP72+1),0)+IF(DK$4=Inputs!$CL72,Inputs!$BD72,0))</f>
        <v/>
      </c>
      <c r="DL75" s="46" t="str">
        <f>IF(Q75="","",IF(AND(DL$4&lt;=Inputs!$CQ72,DL$4&gt;=Inputs!$CP72),Inputs!$AR72/(Inputs!$CQ72-Inputs!$CP72+1),0)+IF(DL$4=Inputs!$CL72,Inputs!$BD72,0))</f>
        <v/>
      </c>
      <c r="DM75" s="46" t="str">
        <f>IF(R75="","",IF(AND(DM$4&lt;=Inputs!$CQ72,DM$4&gt;=Inputs!$CP72),Inputs!$AR72/(Inputs!$CQ72-Inputs!$CP72+1),0)+IF(DM$4=Inputs!$CL72,Inputs!$BD72,0))</f>
        <v/>
      </c>
      <c r="DN75" s="46" t="str">
        <f>IF(S75="","",IF(AND(DN$4&lt;=Inputs!$CQ72,DN$4&gt;=Inputs!$CP72),Inputs!$AR72/(Inputs!$CQ72-Inputs!$CP72+1),0)+IF(DN$4=Inputs!$CL72,Inputs!$BD72,0))</f>
        <v/>
      </c>
      <c r="DO75" s="46" t="str">
        <f>IF(T75="","",IF(AND(DO$4&lt;=Inputs!$CQ72,DO$4&gt;=Inputs!$CP72),Inputs!$AR72/(Inputs!$CQ72-Inputs!$CP72+1),0)+IF(DO$4=Inputs!$CL72,Inputs!$BD72,0))</f>
        <v/>
      </c>
      <c r="DP75" s="46" t="str">
        <f>IF(U75="","",IF(AND(DP$4&lt;=Inputs!$CQ72,DP$4&gt;=Inputs!$CP72),Inputs!$AR72/(Inputs!$CQ72-Inputs!$CP72+1),0)+IF(DP$4=Inputs!$CL72,Inputs!$BD72,0))</f>
        <v/>
      </c>
      <c r="DQ75" s="46" t="str">
        <f>IF(V75="","",IF(AND(DQ$4&lt;=Inputs!$CQ72,DQ$4&gt;=Inputs!$CP72),Inputs!$AR72/(Inputs!$CQ72-Inputs!$CP72+1),0)+IF(DQ$4=Inputs!$CL72,Inputs!$BD72,0))</f>
        <v/>
      </c>
      <c r="DR75" s="46" t="str">
        <f>IF(W75="","",IF(AND(DR$4&lt;=Inputs!$CQ72,DR$4&gt;=Inputs!$CP72),Inputs!$AR72/(Inputs!$CQ72-Inputs!$CP72+1),0)+IF(DR$4=Inputs!$CL72,Inputs!$BD72,0))</f>
        <v/>
      </c>
      <c r="DS75" s="46" t="str">
        <f>IF(X75="","",IF(AND(DS$4&lt;=Inputs!$CQ72,DS$4&gt;=Inputs!$CP72),Inputs!$AR72/(Inputs!$CQ72-Inputs!$CP72+1),0)+IF(DS$4=Inputs!$CL72,Inputs!$BD72,0))</f>
        <v/>
      </c>
      <c r="DT75" s="46" t="str">
        <f>IF(Y75="","",IF(AND(DT$4&lt;=Inputs!$CQ72,DT$4&gt;=Inputs!$CP72),Inputs!$AR72/(Inputs!$CQ72-Inputs!$CP72+1),0)+IF(DT$4=Inputs!$CL72,Inputs!$BD72,0))</f>
        <v/>
      </c>
      <c r="DU75" s="46" t="str">
        <f>IF(Z75="","",IF(AND(DU$4&lt;=Inputs!$CQ72,DU$4&gt;=Inputs!$CP72),Inputs!$AR72/(Inputs!$CQ72-Inputs!$CP72+1),0)+IF(DU$4=Inputs!$CL72,Inputs!$BD72,0))</f>
        <v/>
      </c>
      <c r="DV75" s="46" t="str">
        <f>IF(AA75="","",IF(AND(DV$4&lt;=Inputs!$CQ72,DV$4&gt;=Inputs!$CP72),Inputs!$AR72/(Inputs!$CQ72-Inputs!$CP72+1),0)+IF(DV$4=Inputs!$CL72,Inputs!$BD72,0))</f>
        <v/>
      </c>
      <c r="DW75" s="46" t="str">
        <f>IF(AB75="","",IF(AND(DW$4&lt;=Inputs!$CQ72,DW$4&gt;=Inputs!$CP72),Inputs!$AR72/(Inputs!$CQ72-Inputs!$CP72+1),0)+IF(DW$4=Inputs!$CL72,Inputs!$BD72,0))</f>
        <v/>
      </c>
      <c r="DX75" s="46" t="str">
        <f>IF(AC75="","",IF(AND(DX$4&lt;=Inputs!$CQ72,DX$4&gt;=Inputs!$CP72),Inputs!$AR72/(Inputs!$CQ72-Inputs!$CP72+1),0)+IF(DX$4=Inputs!$CL72,Inputs!$BD72,0))</f>
        <v/>
      </c>
      <c r="DY75" s="46" t="str">
        <f>IF(AD75="","",IF(AND(DY$4&lt;=Inputs!$CQ72,DY$4&gt;=Inputs!$CP72),Inputs!$AR72/(Inputs!$CQ72-Inputs!$CP72+1),0)+IF(DY$4=Inputs!$CL72,Inputs!$BD72,0))</f>
        <v/>
      </c>
      <c r="DZ75" s="46" t="str">
        <f t="shared" si="6"/>
        <v/>
      </c>
    </row>
    <row r="76" spans="1:130">
      <c r="A76" s="7" t="str">
        <f>IF(Inputs!A73="","",Inputs!A73)</f>
        <v/>
      </c>
      <c r="B76" t="str">
        <f>IF(Inputs!B73="","",Inputs!B73)</f>
        <v/>
      </c>
      <c r="C76" s="46" t="str">
        <f>IF(Inputs!$B73="","",BO76-CV76)</f>
        <v/>
      </c>
      <c r="D76" s="46" t="str">
        <f>IF(Inputs!$B73="","",BP76-CW76)</f>
        <v/>
      </c>
      <c r="E76" s="46" t="str">
        <f>IF(Inputs!$B73="","",BQ76-CX76)</f>
        <v/>
      </c>
      <c r="F76" s="46" t="str">
        <f>IF(Inputs!$B73="","",BR76-CY76)</f>
        <v/>
      </c>
      <c r="G76" s="46" t="str">
        <f>IF(Inputs!$B73="","",BS76-CZ76)</f>
        <v/>
      </c>
      <c r="H76" s="46" t="str">
        <f>IF(Inputs!$B73="","",BT76-DA76)</f>
        <v/>
      </c>
      <c r="I76" s="46" t="str">
        <f>IF(Inputs!$B73="","",BU76-DB76)</f>
        <v/>
      </c>
      <c r="J76" s="46" t="str">
        <f>IF(Inputs!$B73="","",BV76-DC76)</f>
        <v/>
      </c>
      <c r="K76" s="46" t="str">
        <f>IF(Inputs!$B73="","",BW76-DD76)</f>
        <v/>
      </c>
      <c r="L76" s="46" t="str">
        <f>IF(Inputs!$B73="","",BX76-DE76)</f>
        <v/>
      </c>
      <c r="M76" s="46" t="str">
        <f>IF(Inputs!$B73="","",BY76-DF76)</f>
        <v/>
      </c>
      <c r="N76" s="46" t="str">
        <f>IF(Inputs!$B73="","",BZ76-DG76)</f>
        <v/>
      </c>
      <c r="O76" s="46" t="str">
        <f>IF(Inputs!$B73="","",CA76-DH76)</f>
        <v/>
      </c>
      <c r="P76" s="46" t="str">
        <f>IF(Inputs!$B73="","",CB76-DI76)</f>
        <v/>
      </c>
      <c r="Q76" s="46" t="str">
        <f>IF(Inputs!$B73="","",CC76-DJ76)</f>
        <v/>
      </c>
      <c r="R76" s="46" t="str">
        <f>IF(Inputs!$B73="","",CD76-DK76)</f>
        <v/>
      </c>
      <c r="S76" s="46" t="str">
        <f>IF(Inputs!$B73="","",CE76-DL76)</f>
        <v/>
      </c>
      <c r="T76" s="46" t="str">
        <f>IF(Inputs!$B73="","",CF76-DM76)</f>
        <v/>
      </c>
      <c r="U76" s="46" t="str">
        <f>IF(Inputs!$B73="","",CG76-DN76)</f>
        <v/>
      </c>
      <c r="V76" s="46" t="str">
        <f>IF(Inputs!$B73="","",CH76-DO76)</f>
        <v/>
      </c>
      <c r="W76" s="46" t="str">
        <f>IF(Inputs!$B73="","",CI76-DP76)</f>
        <v/>
      </c>
      <c r="X76" s="46" t="str">
        <f>IF(Inputs!$B73="","",CJ76-DQ76)</f>
        <v/>
      </c>
      <c r="Y76" s="46" t="str">
        <f>IF(Inputs!$B73="","",CK76-DR76)</f>
        <v/>
      </c>
      <c r="Z76" s="46" t="str">
        <f>IF(Inputs!$B73="","",CL76-DS76)</f>
        <v/>
      </c>
      <c r="AA76" s="46" t="str">
        <f>IF(Inputs!$B73="","",CM76-DT76)</f>
        <v/>
      </c>
      <c r="AB76" s="46" t="str">
        <f>IF(Inputs!$B73="","",CN76-DU76)</f>
        <v/>
      </c>
      <c r="AC76" s="46" t="str">
        <f>IF(Inputs!$B73="","",CO76-DV76)</f>
        <v/>
      </c>
      <c r="AD76" s="46" t="str">
        <f>IF(Inputs!$B73="","",CP76-DW76)</f>
        <v/>
      </c>
      <c r="AE76" s="46" t="str">
        <f>IF(Inputs!$B73="","",CQ76-DX76)</f>
        <v/>
      </c>
      <c r="AF76" s="46" t="str">
        <f>IF(Inputs!$B73="","",CR76-DY76)</f>
        <v/>
      </c>
      <c r="AG76" s="50" t="str">
        <f t="shared" si="7"/>
        <v/>
      </c>
      <c r="AH76" s="50"/>
      <c r="AJ76" s="27">
        <f>IF(AND(Inputs!$CO73=0,AJ$4&gt;=Inputs!$CM73),1,IF(AND(AJ$4&gt;=Inputs!$CM73,AJ$4&lt;Inputs!$CN73),1,IF(AND(AJ$4=Inputs!$CN73,AJ$4=Inputs!$CO73),1,IF(OR(AND(AJ$4=Inputs!$CN73+1,Inputs!$CN73=Inputs!$CO73),AND(AJ$4=Inputs!$CN73+2,Inputs!$CN73=Inputs!$CO73)),0,IF(AJ$4=Inputs!$CN73,0.8,IF(AJ$4=Inputs!$CN73+1,0.6,IF(AJ$4=Inputs!$CN73+2,0.4,IF(AJ$4=Inputs!$CO73,0.2,IF(AND(AJ$4&gt;=Inputs!$CL73,AJ$4&lt;Inputs!$CM73),(AJ$4-Inputs!$CL73+1)/(Inputs!$AI73+1),0)))))))))</f>
        <v>0</v>
      </c>
      <c r="AK76" s="27">
        <f>IF(AND(Inputs!$CO73=0,AK$4&gt;=Inputs!$CM73),1,IF(AND(AK$4&gt;=Inputs!$CM73,AK$4&lt;Inputs!$CN73),1,IF(AND(AK$4=Inputs!$CN73,AK$4=Inputs!$CO73),1,IF(OR(AND(AK$4=Inputs!$CN73+1,Inputs!$CN73=Inputs!$CO73),AND(AK$4=Inputs!$CN73+2,Inputs!$CN73=Inputs!$CO73)),0,IF(AK$4=Inputs!$CN73,0.8,IF(AK$4=Inputs!$CN73+1,0.6,IF(AK$4=Inputs!$CN73+2,0.4,IF(AK$4=Inputs!$CO73,0.2,IF(AND(AK$4&gt;=Inputs!$CL73,AK$4&lt;Inputs!$CM73),(AK$4-Inputs!$CL73+1)/(Inputs!$AI73+1),0)))))))))</f>
        <v>0</v>
      </c>
      <c r="AL76" s="27">
        <f>IF(AND(Inputs!$CO73=0,AL$4&gt;=Inputs!$CM73),1,IF(AND(AL$4&gt;=Inputs!$CM73,AL$4&lt;Inputs!$CN73),1,IF(AND(AL$4=Inputs!$CN73,AL$4=Inputs!$CO73),1,IF(OR(AND(AL$4=Inputs!$CN73+1,Inputs!$CN73=Inputs!$CO73),AND(AL$4=Inputs!$CN73+2,Inputs!$CN73=Inputs!$CO73)),0,IF(AL$4=Inputs!$CN73,0.8,IF(AL$4=Inputs!$CN73+1,0.6,IF(AL$4=Inputs!$CN73+2,0.4,IF(AL$4=Inputs!$CO73,0.2,IF(AND(AL$4&gt;=Inputs!$CL73,AL$4&lt;Inputs!$CM73),(AL$4-Inputs!$CL73+1)/(Inputs!$AI73+1),0)))))))))</f>
        <v>0</v>
      </c>
      <c r="AM76" s="27">
        <f>IF(AND(Inputs!$CO73=0,AM$4&gt;=Inputs!$CM73),1,IF(AND(AM$4&gt;=Inputs!$CM73,AM$4&lt;Inputs!$CN73),1,IF(AND(AM$4=Inputs!$CN73,AM$4=Inputs!$CO73),1,IF(OR(AND(AM$4=Inputs!$CN73+1,Inputs!$CN73=Inputs!$CO73),AND(AM$4=Inputs!$CN73+2,Inputs!$CN73=Inputs!$CO73)),0,IF(AM$4=Inputs!$CN73,0.8,IF(AM$4=Inputs!$CN73+1,0.6,IF(AM$4=Inputs!$CN73+2,0.4,IF(AM$4=Inputs!$CO73,0.2,IF(AND(AM$4&gt;=Inputs!$CL73,AM$4&lt;Inputs!$CM73),(AM$4-Inputs!$CL73+1)/(Inputs!$AI73+1),0)))))))))</f>
        <v>0</v>
      </c>
      <c r="AN76" s="27">
        <f>IF(AND(Inputs!$CO73=0,AN$4&gt;=Inputs!$CM73),1,IF(AND(AN$4&gt;=Inputs!$CM73,AN$4&lt;Inputs!$CN73),1,IF(AND(AN$4=Inputs!$CN73,AN$4=Inputs!$CO73),1,IF(OR(AND(AN$4=Inputs!$CN73+1,Inputs!$CN73=Inputs!$CO73),AND(AN$4=Inputs!$CN73+2,Inputs!$CN73=Inputs!$CO73)),0,IF(AN$4=Inputs!$CN73,0.8,IF(AN$4=Inputs!$CN73+1,0.6,IF(AN$4=Inputs!$CN73+2,0.4,IF(AN$4=Inputs!$CO73,0.2,IF(AND(AN$4&gt;=Inputs!$CL73,AN$4&lt;Inputs!$CM73),(AN$4-Inputs!$CL73+1)/(Inputs!$AI73+1),0)))))))))</f>
        <v>0</v>
      </c>
      <c r="AO76" s="27">
        <f>IF(AND(Inputs!$CO73=0,AO$4&gt;=Inputs!$CM73),1,IF(AND(AO$4&gt;=Inputs!$CM73,AO$4&lt;Inputs!$CN73),1,IF(AND(AO$4=Inputs!$CN73,AO$4=Inputs!$CO73),1,IF(OR(AND(AO$4=Inputs!$CN73+1,Inputs!$CN73=Inputs!$CO73),AND(AO$4=Inputs!$CN73+2,Inputs!$CN73=Inputs!$CO73)),0,IF(AO$4=Inputs!$CN73,0.8,IF(AO$4=Inputs!$CN73+1,0.6,IF(AO$4=Inputs!$CN73+2,0.4,IF(AO$4=Inputs!$CO73,0.2,IF(AND(AO$4&gt;=Inputs!$CL73,AO$4&lt;Inputs!$CM73),(AO$4-Inputs!$CL73+1)/(Inputs!$AI73+1),0)))))))))</f>
        <v>0</v>
      </c>
      <c r="AP76" s="27">
        <f>IF(AND(Inputs!$CO73=0,AP$4&gt;=Inputs!$CM73),1,IF(AND(AP$4&gt;=Inputs!$CM73,AP$4&lt;Inputs!$CN73),1,IF(AND(AP$4=Inputs!$CN73,AP$4=Inputs!$CO73),1,IF(OR(AND(AP$4=Inputs!$CN73+1,Inputs!$CN73=Inputs!$CO73),AND(AP$4=Inputs!$CN73+2,Inputs!$CN73=Inputs!$CO73)),0,IF(AP$4=Inputs!$CN73,0.8,IF(AP$4=Inputs!$CN73+1,0.6,IF(AP$4=Inputs!$CN73+2,0.4,IF(AP$4=Inputs!$CO73,0.2,IF(AND(AP$4&gt;=Inputs!$CL73,AP$4&lt;Inputs!$CM73),(AP$4-Inputs!$CL73+1)/(Inputs!$AI73+1),0)))))))))</f>
        <v>0</v>
      </c>
      <c r="AQ76" s="27">
        <f>IF(AND(Inputs!$CO73=0,AQ$4&gt;=Inputs!$CM73),1,IF(AND(AQ$4&gt;=Inputs!$CM73,AQ$4&lt;Inputs!$CN73),1,IF(AND(AQ$4=Inputs!$CN73,AQ$4=Inputs!$CO73),1,IF(OR(AND(AQ$4=Inputs!$CN73+1,Inputs!$CN73=Inputs!$CO73),AND(AQ$4=Inputs!$CN73+2,Inputs!$CN73=Inputs!$CO73)),0,IF(AQ$4=Inputs!$CN73,0.8,IF(AQ$4=Inputs!$CN73+1,0.6,IF(AQ$4=Inputs!$CN73+2,0.4,IF(AQ$4=Inputs!$CO73,0.2,IF(AND(AQ$4&gt;=Inputs!$CL73,AQ$4&lt;Inputs!$CM73),(AQ$4-Inputs!$CL73+1)/(Inputs!$AI73+1),0)))))))))</f>
        <v>0</v>
      </c>
      <c r="AR76" s="27">
        <f>IF(AND(Inputs!$CO73=0,AR$4&gt;=Inputs!$CM73),1,IF(AND(AR$4&gt;=Inputs!$CM73,AR$4&lt;Inputs!$CN73),1,IF(AND(AR$4=Inputs!$CN73,AR$4=Inputs!$CO73),1,IF(OR(AND(AR$4=Inputs!$CN73+1,Inputs!$CN73=Inputs!$CO73),AND(AR$4=Inputs!$CN73+2,Inputs!$CN73=Inputs!$CO73)),0,IF(AR$4=Inputs!$CN73,0.8,IF(AR$4=Inputs!$CN73+1,0.6,IF(AR$4=Inputs!$CN73+2,0.4,IF(AR$4=Inputs!$CO73,0.2,IF(AND(AR$4&gt;=Inputs!$CL73,AR$4&lt;Inputs!$CM73),(AR$4-Inputs!$CL73+1)/(Inputs!$AI73+1),0)))))))))</f>
        <v>0</v>
      </c>
      <c r="AS76" s="27">
        <f>IF(AND(Inputs!$CO73=0,AS$4&gt;=Inputs!$CM73),1,IF(AND(AS$4&gt;=Inputs!$CM73,AS$4&lt;Inputs!$CN73),1,IF(AND(AS$4=Inputs!$CN73,AS$4=Inputs!$CO73),1,IF(OR(AND(AS$4=Inputs!$CN73+1,Inputs!$CN73=Inputs!$CO73),AND(AS$4=Inputs!$CN73+2,Inputs!$CN73=Inputs!$CO73)),0,IF(AS$4=Inputs!$CN73,0.8,IF(AS$4=Inputs!$CN73+1,0.6,IF(AS$4=Inputs!$CN73+2,0.4,IF(AS$4=Inputs!$CO73,0.2,IF(AND(AS$4&gt;=Inputs!$CL73,AS$4&lt;Inputs!$CM73),(AS$4-Inputs!$CL73+1)/(Inputs!$AI73+1),0)))))))))</f>
        <v>0</v>
      </c>
      <c r="AT76" s="27">
        <f>IF(AND(Inputs!$CO73=0,AT$4&gt;=Inputs!$CM73),1,IF(AND(AT$4&gt;=Inputs!$CM73,AT$4&lt;Inputs!$CN73),1,IF(AND(AT$4=Inputs!$CN73,AT$4=Inputs!$CO73),1,IF(OR(AND(AT$4=Inputs!$CN73+1,Inputs!$CN73=Inputs!$CO73),AND(AT$4=Inputs!$CN73+2,Inputs!$CN73=Inputs!$CO73)),0,IF(AT$4=Inputs!$CN73,0.8,IF(AT$4=Inputs!$CN73+1,0.6,IF(AT$4=Inputs!$CN73+2,0.4,IF(AT$4=Inputs!$CO73,0.2,IF(AND(AT$4&gt;=Inputs!$CL73,AT$4&lt;Inputs!$CM73),(AT$4-Inputs!$CL73+1)/(Inputs!$AI73+1),0)))))))))</f>
        <v>0</v>
      </c>
      <c r="AU76" s="27">
        <f>IF(AND(Inputs!$CO73=0,AU$4&gt;=Inputs!$CM73),1,IF(AND(AU$4&gt;=Inputs!$CM73,AU$4&lt;Inputs!$CN73),1,IF(AND(AU$4=Inputs!$CN73,AU$4=Inputs!$CO73),1,IF(OR(AND(AU$4=Inputs!$CN73+1,Inputs!$CN73=Inputs!$CO73),AND(AU$4=Inputs!$CN73+2,Inputs!$CN73=Inputs!$CO73)),0,IF(AU$4=Inputs!$CN73,0.8,IF(AU$4=Inputs!$CN73+1,0.6,IF(AU$4=Inputs!$CN73+2,0.4,IF(AU$4=Inputs!$CO73,0.2,IF(AND(AU$4&gt;=Inputs!$CL73,AU$4&lt;Inputs!$CM73),(AU$4-Inputs!$CL73+1)/(Inputs!$AI73+1),0)))))))))</f>
        <v>0</v>
      </c>
      <c r="AV76" s="27">
        <f>IF(AND(Inputs!$CO73=0,AV$4&gt;=Inputs!$CM73),1,IF(AND(AV$4&gt;=Inputs!$CM73,AV$4&lt;Inputs!$CN73),1,IF(AND(AV$4=Inputs!$CN73,AV$4=Inputs!$CO73),1,IF(OR(AND(AV$4=Inputs!$CN73+1,Inputs!$CN73=Inputs!$CO73),AND(AV$4=Inputs!$CN73+2,Inputs!$CN73=Inputs!$CO73)),0,IF(AV$4=Inputs!$CN73,0.8,IF(AV$4=Inputs!$CN73+1,0.6,IF(AV$4=Inputs!$CN73+2,0.4,IF(AV$4=Inputs!$CO73,0.2,IF(AND(AV$4&gt;=Inputs!$CL73,AV$4&lt;Inputs!$CM73),(AV$4-Inputs!$CL73+1)/(Inputs!$AI73+1),0)))))))))</f>
        <v>0</v>
      </c>
      <c r="AW76" s="27">
        <f>IF(AND(Inputs!$CO73=0,AW$4&gt;=Inputs!$CM73),1,IF(AND(AW$4&gt;=Inputs!$CM73,AW$4&lt;Inputs!$CN73),1,IF(AND(AW$4=Inputs!$CN73,AW$4=Inputs!$CO73),1,IF(OR(AND(AW$4=Inputs!$CN73+1,Inputs!$CN73=Inputs!$CO73),AND(AW$4=Inputs!$CN73+2,Inputs!$CN73=Inputs!$CO73)),0,IF(AW$4=Inputs!$CN73,0.8,IF(AW$4=Inputs!$CN73+1,0.6,IF(AW$4=Inputs!$CN73+2,0.4,IF(AW$4=Inputs!$CO73,0.2,IF(AND(AW$4&gt;=Inputs!$CL73,AW$4&lt;Inputs!$CM73),(AW$4-Inputs!$CL73+1)/(Inputs!$AI73+1),0)))))))))</f>
        <v>0</v>
      </c>
      <c r="AX76" s="27">
        <f>IF(AND(Inputs!$CO73=0,AX$4&gt;=Inputs!$CM73),1,IF(AND(AX$4&gt;=Inputs!$CM73,AX$4&lt;Inputs!$CN73),1,IF(AND(AX$4=Inputs!$CN73,AX$4=Inputs!$CO73),1,IF(OR(AND(AX$4=Inputs!$CN73+1,Inputs!$CN73=Inputs!$CO73),AND(AX$4=Inputs!$CN73+2,Inputs!$CN73=Inputs!$CO73)),0,IF(AX$4=Inputs!$CN73,0.8,IF(AX$4=Inputs!$CN73+1,0.6,IF(AX$4=Inputs!$CN73+2,0.4,IF(AX$4=Inputs!$CO73,0.2,IF(AND(AX$4&gt;=Inputs!$CL73,AX$4&lt;Inputs!$CM73),(AX$4-Inputs!$CL73+1)/(Inputs!$AI73+1),0)))))))))</f>
        <v>0</v>
      </c>
      <c r="AY76" s="27">
        <f>IF(AND(Inputs!$CO73=0,AY$4&gt;=Inputs!$CM73),1,IF(AND(AY$4&gt;=Inputs!$CM73,AY$4&lt;Inputs!$CN73),1,IF(AND(AY$4=Inputs!$CN73,AY$4=Inputs!$CO73),1,IF(OR(AND(AY$4=Inputs!$CN73+1,Inputs!$CN73=Inputs!$CO73),AND(AY$4=Inputs!$CN73+2,Inputs!$CN73=Inputs!$CO73)),0,IF(AY$4=Inputs!$CN73,0.8,IF(AY$4=Inputs!$CN73+1,0.6,IF(AY$4=Inputs!$CN73+2,0.4,IF(AY$4=Inputs!$CO73,0.2,IF(AND(AY$4&gt;=Inputs!$CL73,AY$4&lt;Inputs!$CM73),(AY$4-Inputs!$CL73+1)/(Inputs!$AI73+1),0)))))))))</f>
        <v>0</v>
      </c>
      <c r="AZ76" s="27">
        <f>IF(AND(Inputs!$CO73=0,AZ$4&gt;=Inputs!$CM73),1,IF(AND(AZ$4&gt;=Inputs!$CM73,AZ$4&lt;Inputs!$CN73),1,IF(AND(AZ$4=Inputs!$CN73,AZ$4=Inputs!$CO73),1,IF(OR(AND(AZ$4=Inputs!$CN73+1,Inputs!$CN73=Inputs!$CO73),AND(AZ$4=Inputs!$CN73+2,Inputs!$CN73=Inputs!$CO73)),0,IF(AZ$4=Inputs!$CN73,0.8,IF(AZ$4=Inputs!$CN73+1,0.6,IF(AZ$4=Inputs!$CN73+2,0.4,IF(AZ$4=Inputs!$CO73,0.2,IF(AND(AZ$4&gt;=Inputs!$CL73,AZ$4&lt;Inputs!$CM73),(AZ$4-Inputs!$CL73+1)/(Inputs!$AI73+1),0)))))))))</f>
        <v>0</v>
      </c>
      <c r="BA76" s="27">
        <f>IF(AND(Inputs!$CO73=0,BA$4&gt;=Inputs!$CM73),1,IF(AND(BA$4&gt;=Inputs!$CM73,BA$4&lt;Inputs!$CN73),1,IF(AND(BA$4=Inputs!$CN73,BA$4=Inputs!$CO73),1,IF(OR(AND(BA$4=Inputs!$CN73+1,Inputs!$CN73=Inputs!$CO73),AND(BA$4=Inputs!$CN73+2,Inputs!$CN73=Inputs!$CO73)),0,IF(BA$4=Inputs!$CN73,0.8,IF(BA$4=Inputs!$CN73+1,0.6,IF(BA$4=Inputs!$CN73+2,0.4,IF(BA$4=Inputs!$CO73,0.2,IF(AND(BA$4&gt;=Inputs!$CL73,BA$4&lt;Inputs!$CM73),(BA$4-Inputs!$CL73+1)/(Inputs!$AI73+1),0)))))))))</f>
        <v>0</v>
      </c>
      <c r="BB76" s="27">
        <f>IF(AND(Inputs!$CO73=0,BB$4&gt;=Inputs!$CM73),1,IF(AND(BB$4&gt;=Inputs!$CM73,BB$4&lt;Inputs!$CN73),1,IF(AND(BB$4=Inputs!$CN73,BB$4=Inputs!$CO73),1,IF(OR(AND(BB$4=Inputs!$CN73+1,Inputs!$CN73=Inputs!$CO73),AND(BB$4=Inputs!$CN73+2,Inputs!$CN73=Inputs!$CO73)),0,IF(BB$4=Inputs!$CN73,0.8,IF(BB$4=Inputs!$CN73+1,0.6,IF(BB$4=Inputs!$CN73+2,0.4,IF(BB$4=Inputs!$CO73,0.2,IF(AND(BB$4&gt;=Inputs!$CL73,BB$4&lt;Inputs!$CM73),(BB$4-Inputs!$CL73+1)/(Inputs!$AI73+1),0)))))))))</f>
        <v>0</v>
      </c>
      <c r="BC76" s="27">
        <f>IF(AND(Inputs!$CO73=0,BC$4&gt;=Inputs!$CM73),1,IF(AND(BC$4&gt;=Inputs!$CM73,BC$4&lt;Inputs!$CN73),1,IF(AND(BC$4=Inputs!$CN73,BC$4=Inputs!$CO73),1,IF(OR(AND(BC$4=Inputs!$CN73+1,Inputs!$CN73=Inputs!$CO73),AND(BC$4=Inputs!$CN73+2,Inputs!$CN73=Inputs!$CO73)),0,IF(BC$4=Inputs!$CN73,0.8,IF(BC$4=Inputs!$CN73+1,0.6,IF(BC$4=Inputs!$CN73+2,0.4,IF(BC$4=Inputs!$CO73,0.2,IF(AND(BC$4&gt;=Inputs!$CL73,BC$4&lt;Inputs!$CM73),(BC$4-Inputs!$CL73+1)/(Inputs!$AI73+1),0)))))))))</f>
        <v>0</v>
      </c>
      <c r="BD76" s="27">
        <f>IF(AND(Inputs!$CO73=0,BD$4&gt;=Inputs!$CM73),1,IF(AND(BD$4&gt;=Inputs!$CM73,BD$4&lt;Inputs!$CN73),1,IF(AND(BD$4=Inputs!$CN73,BD$4=Inputs!$CO73),1,IF(OR(AND(BD$4=Inputs!$CN73+1,Inputs!$CN73=Inputs!$CO73),AND(BD$4=Inputs!$CN73+2,Inputs!$CN73=Inputs!$CO73)),0,IF(BD$4=Inputs!$CN73,0.8,IF(BD$4=Inputs!$CN73+1,0.6,IF(BD$4=Inputs!$CN73+2,0.4,IF(BD$4=Inputs!$CO73,0.2,IF(AND(BD$4&gt;=Inputs!$CL73,BD$4&lt;Inputs!$CM73),(BD$4-Inputs!$CL73+1)/(Inputs!$AI73+1),0)))))))))</f>
        <v>0</v>
      </c>
      <c r="BE76" s="27">
        <f>IF(AND(Inputs!$CO73=0,BE$4&gt;=Inputs!$CM73),1,IF(AND(BE$4&gt;=Inputs!$CM73,BE$4&lt;Inputs!$CN73),1,IF(AND(BE$4=Inputs!$CN73,BE$4=Inputs!$CO73),1,IF(OR(AND(BE$4=Inputs!$CN73+1,Inputs!$CN73=Inputs!$CO73),AND(BE$4=Inputs!$CN73+2,Inputs!$CN73=Inputs!$CO73)),0,IF(BE$4=Inputs!$CN73,0.8,IF(BE$4=Inputs!$CN73+1,0.6,IF(BE$4=Inputs!$CN73+2,0.4,IF(BE$4=Inputs!$CO73,0.2,IF(AND(BE$4&gt;=Inputs!$CL73,BE$4&lt;Inputs!$CM73),(BE$4-Inputs!$CL73+1)/(Inputs!$AI73+1),0)))))))))</f>
        <v>0</v>
      </c>
      <c r="BF76" s="27">
        <f>IF(AND(Inputs!$CO73=0,BF$4&gt;=Inputs!$CM73),1,IF(AND(BF$4&gt;=Inputs!$CM73,BF$4&lt;Inputs!$CN73),1,IF(AND(BF$4=Inputs!$CN73,BF$4=Inputs!$CO73),1,IF(OR(AND(BF$4=Inputs!$CN73+1,Inputs!$CN73=Inputs!$CO73),AND(BF$4=Inputs!$CN73+2,Inputs!$CN73=Inputs!$CO73)),0,IF(BF$4=Inputs!$CN73,0.8,IF(BF$4=Inputs!$CN73+1,0.6,IF(BF$4=Inputs!$CN73+2,0.4,IF(BF$4=Inputs!$CO73,0.2,IF(AND(BF$4&gt;=Inputs!$CL73,BF$4&lt;Inputs!$CM73),(BF$4-Inputs!$CL73+1)/(Inputs!$AI73+1),0)))))))))</f>
        <v>0</v>
      </c>
      <c r="BG76" s="27">
        <f>IF(AND(Inputs!$CO73=0,BG$4&gt;=Inputs!$CM73),1,IF(AND(BG$4&gt;=Inputs!$CM73,BG$4&lt;Inputs!$CN73),1,IF(AND(BG$4=Inputs!$CN73,BG$4=Inputs!$CO73),1,IF(OR(AND(BG$4=Inputs!$CN73+1,Inputs!$CN73=Inputs!$CO73),AND(BG$4=Inputs!$CN73+2,Inputs!$CN73=Inputs!$CO73)),0,IF(BG$4=Inputs!$CN73,0.8,IF(BG$4=Inputs!$CN73+1,0.6,IF(BG$4=Inputs!$CN73+2,0.4,IF(BG$4=Inputs!$CO73,0.2,IF(AND(BG$4&gt;=Inputs!$CL73,BG$4&lt;Inputs!$CM73),(BG$4-Inputs!$CL73+1)/(Inputs!$AI73+1),0)))))))))</f>
        <v>0</v>
      </c>
      <c r="BH76" s="27">
        <f>IF(AND(Inputs!$CO73=0,BH$4&gt;=Inputs!$CM73),1,IF(AND(BH$4&gt;=Inputs!$CM73,BH$4&lt;Inputs!$CN73),1,IF(AND(BH$4=Inputs!$CN73,BH$4=Inputs!$CO73),1,IF(OR(AND(BH$4=Inputs!$CN73+1,Inputs!$CN73=Inputs!$CO73),AND(BH$4=Inputs!$CN73+2,Inputs!$CN73=Inputs!$CO73)),0,IF(BH$4=Inputs!$CN73,0.8,IF(BH$4=Inputs!$CN73+1,0.6,IF(BH$4=Inputs!$CN73+2,0.4,IF(BH$4=Inputs!$CO73,0.2,IF(AND(BH$4&gt;=Inputs!$CL73,BH$4&lt;Inputs!$CM73),(BH$4-Inputs!$CL73+1)/(Inputs!$AI73+1),0)))))))))</f>
        <v>0</v>
      </c>
      <c r="BI76" s="27">
        <f>IF(AND(Inputs!$CO73=0,BI$4&gt;=Inputs!$CM73),1,IF(AND(BI$4&gt;=Inputs!$CM73,BI$4&lt;Inputs!$CN73),1,IF(AND(BI$4=Inputs!$CN73,BI$4=Inputs!$CO73),1,IF(OR(AND(BI$4=Inputs!$CN73+1,Inputs!$CN73=Inputs!$CO73),AND(BI$4=Inputs!$CN73+2,Inputs!$CN73=Inputs!$CO73)),0,IF(BI$4=Inputs!$CN73,0.8,IF(BI$4=Inputs!$CN73+1,0.6,IF(BI$4=Inputs!$CN73+2,0.4,IF(BI$4=Inputs!$CO73,0.2,IF(AND(BI$4&gt;=Inputs!$CL73,BI$4&lt;Inputs!$CM73),(BI$4-Inputs!$CL73+1)/(Inputs!$AI73+1),0)))))))))</f>
        <v>0</v>
      </c>
      <c r="BJ76" s="27">
        <f>IF(AND(Inputs!$CO73=0,BJ$4&gt;=Inputs!$CM73),1,IF(AND(BJ$4&gt;=Inputs!$CM73,BJ$4&lt;Inputs!$CN73),1,IF(AND(BJ$4=Inputs!$CN73,BJ$4=Inputs!$CO73),1,IF(OR(AND(BJ$4=Inputs!$CN73+1,Inputs!$CN73=Inputs!$CO73),AND(BJ$4=Inputs!$CN73+2,Inputs!$CN73=Inputs!$CO73)),0,IF(BJ$4=Inputs!$CN73,0.8,IF(BJ$4=Inputs!$CN73+1,0.6,IF(BJ$4=Inputs!$CN73+2,0.4,IF(BJ$4=Inputs!$CO73,0.2,IF(AND(BJ$4&gt;=Inputs!$CL73,BJ$4&lt;Inputs!$CM73),(BJ$4-Inputs!$CL73+1)/(Inputs!$AI73+1),0)))))))))</f>
        <v>0</v>
      </c>
      <c r="BK76" s="27">
        <f>IF(AND(Inputs!$CO73=0,BK$4&gt;=Inputs!$CM73),1,IF(AND(BK$4&gt;=Inputs!$CM73,BK$4&lt;Inputs!$CN73),1,IF(AND(BK$4=Inputs!$CN73,BK$4=Inputs!$CO73),1,IF(OR(AND(BK$4=Inputs!$CN73+1,Inputs!$CN73=Inputs!$CO73),AND(BK$4=Inputs!$CN73+2,Inputs!$CN73=Inputs!$CO73)),0,IF(BK$4=Inputs!$CN73,0.8,IF(BK$4=Inputs!$CN73+1,0.6,IF(BK$4=Inputs!$CN73+2,0.4,IF(BK$4=Inputs!$CO73,0.2,IF(AND(BK$4&gt;=Inputs!$CL73,BK$4&lt;Inputs!$CM73),(BK$4-Inputs!$CL73+1)/(Inputs!$AI73+1),0)))))))))</f>
        <v>0</v>
      </c>
      <c r="BL76" s="27">
        <f>IF(AND(Inputs!$CO73=0,BL$4&gt;=Inputs!$CM73),1,IF(AND(BL$4&gt;=Inputs!$CM73,BL$4&lt;Inputs!$CN73),1,IF(AND(BL$4=Inputs!$CN73,BL$4=Inputs!$CO73),1,IF(OR(AND(BL$4=Inputs!$CN73+1,Inputs!$CN73=Inputs!$CO73),AND(BL$4=Inputs!$CN73+2,Inputs!$CN73=Inputs!$CO73)),0,IF(BL$4=Inputs!$CN73,0.8,IF(BL$4=Inputs!$CN73+1,0.6,IF(BL$4=Inputs!$CN73+2,0.4,IF(BL$4=Inputs!$CO73,0.2,IF(AND(BL$4&gt;=Inputs!$CL73,BL$4&lt;Inputs!$CM73),(BL$4-Inputs!$CL73+1)/(Inputs!$AI73+1),0)))))))))</f>
        <v>0</v>
      </c>
      <c r="BM76" s="27">
        <f>IF(AND(Inputs!$CO73=0,BM$4&gt;=Inputs!$CM73),1,IF(AND(BM$4&gt;=Inputs!$CM73,BM$4&lt;Inputs!$CN73),1,IF(AND(BM$4=Inputs!$CN73,BM$4=Inputs!$CO73),1,IF(OR(AND(BM$4=Inputs!$CN73+1,Inputs!$CN73=Inputs!$CO73),AND(BM$4=Inputs!$CN73+2,Inputs!$CN73=Inputs!$CO73)),0,IF(BM$4=Inputs!$CN73,0.8,IF(BM$4=Inputs!$CN73+1,0.6,IF(BM$4=Inputs!$CN73+2,0.4,IF(BM$4=Inputs!$CO73,0.2,IF(AND(BM$4&gt;=Inputs!$CL73,BM$4&lt;Inputs!$CM73),(BM$4-Inputs!$CL73+1)/(Inputs!$AI73+1),0)))))))))</f>
        <v>0</v>
      </c>
      <c r="BO76" s="46" t="str">
        <f>IF(Inputs!$B73="","",(ROUND(Inputs!$BC73*AJ76,0)))</f>
        <v/>
      </c>
      <c r="BP76" s="46" t="str">
        <f>IF(Inputs!$B73="","",(ROUND(Inputs!$BC73*AK76,0)))</f>
        <v/>
      </c>
      <c r="BQ76" s="46" t="str">
        <f>IF(Inputs!$B73="","",(ROUND(Inputs!$BC73*AL76,0)))</f>
        <v/>
      </c>
      <c r="BR76" s="46" t="str">
        <f>IF(Inputs!$B73="","",(ROUND(Inputs!$BC73*AM76,0)))</f>
        <v/>
      </c>
      <c r="BS76" s="46" t="str">
        <f>IF(Inputs!$B73="","",(ROUND(Inputs!$BC73*AN76,0)))</f>
        <v/>
      </c>
      <c r="BT76" s="46" t="str">
        <f>IF(Inputs!$B73="","",(ROUND(Inputs!$BC73*AO76,0)))</f>
        <v/>
      </c>
      <c r="BU76" s="46" t="str">
        <f>IF(Inputs!$B73="","",(ROUND(Inputs!$BC73*AP76,0)))</f>
        <v/>
      </c>
      <c r="BV76" s="46" t="str">
        <f>IF(Inputs!$B73="","",(ROUND(Inputs!$BC73*AQ76,0)))</f>
        <v/>
      </c>
      <c r="BW76" s="46" t="str">
        <f>IF(Inputs!$B73="","",(ROUND(Inputs!$BC73*AR76,0)))</f>
        <v/>
      </c>
      <c r="BX76" s="46" t="str">
        <f>IF(Inputs!$B73="","",(ROUND(Inputs!$BC73*AS76,0)))</f>
        <v/>
      </c>
      <c r="BY76" s="46" t="str">
        <f>IF(Inputs!$B73="","",(ROUND(Inputs!$BC73*AT76,0)))</f>
        <v/>
      </c>
      <c r="BZ76" s="46" t="str">
        <f>IF(Inputs!$B73="","",(ROUND(Inputs!$BC73*AU76,0)))</f>
        <v/>
      </c>
      <c r="CA76" s="46" t="str">
        <f>IF(Inputs!$B73="","",(ROUND(Inputs!$BC73*AV76,0)))</f>
        <v/>
      </c>
      <c r="CB76" s="46" t="str">
        <f>IF(Inputs!$B73="","",(ROUND(Inputs!$BC73*AW76,0)))</f>
        <v/>
      </c>
      <c r="CC76" s="46" t="str">
        <f>IF(Inputs!$B73="","",(ROUND(Inputs!$BC73*AX76,0)))</f>
        <v/>
      </c>
      <c r="CD76" s="46" t="str">
        <f>IF(Inputs!$B73="","",(ROUND(Inputs!$BC73*AY76,0)))</f>
        <v/>
      </c>
      <c r="CE76" s="46" t="str">
        <f>IF(Inputs!$B73="","",(ROUND(Inputs!$BC73*AZ76,0)))</f>
        <v/>
      </c>
      <c r="CF76" s="46" t="str">
        <f>IF(Inputs!$B73="","",(ROUND(Inputs!$BC73*BA76,0)))</f>
        <v/>
      </c>
      <c r="CG76" s="46" t="str">
        <f>IF(Inputs!$B73="","",(ROUND(Inputs!$BC73*BB76,0)))</f>
        <v/>
      </c>
      <c r="CH76" s="46" t="str">
        <f>IF(Inputs!$B73="","",(ROUND(Inputs!$BC73*BC76,0)))</f>
        <v/>
      </c>
      <c r="CI76" s="46" t="str">
        <f>IF(Inputs!$B73="","",(ROUND(Inputs!$BC73*BD76,0)))</f>
        <v/>
      </c>
      <c r="CJ76" s="46" t="str">
        <f>IF(Inputs!$B73="","",(ROUND(Inputs!$BC73*BE76,0)))</f>
        <v/>
      </c>
      <c r="CK76" s="46" t="str">
        <f>IF(Inputs!$B73="","",(ROUND(Inputs!$BC73*BF76,0)))</f>
        <v/>
      </c>
      <c r="CL76" s="46" t="str">
        <f>IF(Inputs!$B73="","",(ROUND(Inputs!$BC73*BG76,0)))</f>
        <v/>
      </c>
      <c r="CM76" s="46" t="str">
        <f>IF(Inputs!$B73="","",(ROUND(Inputs!$BC73*BH76,0)))</f>
        <v/>
      </c>
      <c r="CN76" s="46" t="str">
        <f>IF(Inputs!$B73="","",(ROUND(Inputs!$BC73*BI76,0)))</f>
        <v/>
      </c>
      <c r="CO76" s="46" t="str">
        <f>IF(Inputs!$B73="","",(ROUND(Inputs!$BC73*BJ76,0)))</f>
        <v/>
      </c>
      <c r="CP76" s="46" t="str">
        <f>IF(Inputs!$B73="","",(ROUND(Inputs!$BC73*BK76,0)))</f>
        <v/>
      </c>
      <c r="CQ76" s="46" t="str">
        <f>IF(Inputs!$B73="","",(ROUND(Inputs!$BC73*BL76,0)))</f>
        <v/>
      </c>
      <c r="CR76" s="46" t="str">
        <f>IF(Inputs!$B73="","",(ROUND(Inputs!$BC73*BM76,0)))</f>
        <v/>
      </c>
      <c r="CV76" s="46" t="str">
        <f>IF(A76="","",IF(AND(CV$4&lt;=Inputs!$CQ73,CV$4&gt;=Inputs!$CP73),Inputs!$AR73/(Inputs!$CQ73-Inputs!$CP73+1),0)+IF(CV$4=Inputs!$CL73,Inputs!$BD73,0))</f>
        <v/>
      </c>
      <c r="CW76" s="46" t="str">
        <f>IF(B76="","",IF(AND(CW$4&lt;=Inputs!$CQ73,CW$4&gt;=Inputs!$CP73),Inputs!$AR73/(Inputs!$CQ73-Inputs!$CP73+1),0)+IF(CW$4=Inputs!$CL73,Inputs!$BD73,0))</f>
        <v/>
      </c>
      <c r="CX76" s="46" t="str">
        <f>IF(C76="","",IF(AND(CX$4&lt;=Inputs!$CQ73,CX$4&gt;=Inputs!$CP73),Inputs!$AR73/(Inputs!$CQ73-Inputs!$CP73+1),0)+IF(CX$4=Inputs!$CL73,Inputs!$BD73,0))</f>
        <v/>
      </c>
      <c r="CY76" s="46" t="str">
        <f>IF(D76="","",IF(AND(CY$4&lt;=Inputs!$CQ73,CY$4&gt;=Inputs!$CP73),Inputs!$AR73/(Inputs!$CQ73-Inputs!$CP73+1),0)+IF(CY$4=Inputs!$CL73,Inputs!$BD73,0))</f>
        <v/>
      </c>
      <c r="CZ76" s="46" t="str">
        <f>IF(E76="","",IF(AND(CZ$4&lt;=Inputs!$CQ73,CZ$4&gt;=Inputs!$CP73),Inputs!$AR73/(Inputs!$CQ73-Inputs!$CP73+1),0)+IF(CZ$4=Inputs!$CL73,Inputs!$BD73,0))</f>
        <v/>
      </c>
      <c r="DA76" s="46" t="str">
        <f>IF(F76="","",IF(AND(DA$4&lt;=Inputs!$CQ73,DA$4&gt;=Inputs!$CP73),Inputs!$AR73/(Inputs!$CQ73-Inputs!$CP73+1),0)+IF(DA$4=Inputs!$CL73,Inputs!$BD73,0))</f>
        <v/>
      </c>
      <c r="DB76" s="46" t="str">
        <f>IF(G76="","",IF(AND(DB$4&lt;=Inputs!$CQ73,DB$4&gt;=Inputs!$CP73),Inputs!$AR73/(Inputs!$CQ73-Inputs!$CP73+1),0)+IF(DB$4=Inputs!$CL73,Inputs!$BD73,0))</f>
        <v/>
      </c>
      <c r="DC76" s="46" t="str">
        <f>IF(H76="","",IF(AND(DC$4&lt;=Inputs!$CQ73,DC$4&gt;=Inputs!$CP73),Inputs!$AR73/(Inputs!$CQ73-Inputs!$CP73+1),0)+IF(DC$4=Inputs!$CL73,Inputs!$BD73,0))</f>
        <v/>
      </c>
      <c r="DD76" s="46" t="str">
        <f>IF(I76="","",IF(AND(DD$4&lt;=Inputs!$CQ73,DD$4&gt;=Inputs!$CP73),Inputs!$AR73/(Inputs!$CQ73-Inputs!$CP73+1),0)+IF(DD$4=Inputs!$CL73,Inputs!$BD73,0))</f>
        <v/>
      </c>
      <c r="DE76" s="46" t="str">
        <f>IF(J76="","",IF(AND(DE$4&lt;=Inputs!$CQ73,DE$4&gt;=Inputs!$CP73),Inputs!$AR73/(Inputs!$CQ73-Inputs!$CP73+1),0)+IF(DE$4=Inputs!$CL73,Inputs!$BD73,0))</f>
        <v/>
      </c>
      <c r="DF76" s="46" t="str">
        <f>IF(K76="","",IF(AND(DF$4&lt;=Inputs!$CQ73,DF$4&gt;=Inputs!$CP73),Inputs!$AR73/(Inputs!$CQ73-Inputs!$CP73+1),0)+IF(DF$4=Inputs!$CL73,Inputs!$BD73,0))</f>
        <v/>
      </c>
      <c r="DG76" s="46" t="str">
        <f>IF(L76="","",IF(AND(DG$4&lt;=Inputs!$CQ73,DG$4&gt;=Inputs!$CP73),Inputs!$AR73/(Inputs!$CQ73-Inputs!$CP73+1),0)+IF(DG$4=Inputs!$CL73,Inputs!$BD73,0))</f>
        <v/>
      </c>
      <c r="DH76" s="46" t="str">
        <f>IF(M76="","",IF(AND(DH$4&lt;=Inputs!$CQ73,DH$4&gt;=Inputs!$CP73),Inputs!$AR73/(Inputs!$CQ73-Inputs!$CP73+1),0)+IF(DH$4=Inputs!$CL73,Inputs!$BD73,0))</f>
        <v/>
      </c>
      <c r="DI76" s="46" t="str">
        <f>IF(N76="","",IF(AND(DI$4&lt;=Inputs!$CQ73,DI$4&gt;=Inputs!$CP73),Inputs!$AR73/(Inputs!$CQ73-Inputs!$CP73+1),0)+IF(DI$4=Inputs!$CL73,Inputs!$BD73,0))</f>
        <v/>
      </c>
      <c r="DJ76" s="46" t="str">
        <f>IF(O76="","",IF(AND(DJ$4&lt;=Inputs!$CQ73,DJ$4&gt;=Inputs!$CP73),Inputs!$AR73/(Inputs!$CQ73-Inputs!$CP73+1),0)+IF(DJ$4=Inputs!$CL73,Inputs!$BD73,0))</f>
        <v/>
      </c>
      <c r="DK76" s="46" t="str">
        <f>IF(P76="","",IF(AND(DK$4&lt;=Inputs!$CQ73,DK$4&gt;=Inputs!$CP73),Inputs!$AR73/(Inputs!$CQ73-Inputs!$CP73+1),0)+IF(DK$4=Inputs!$CL73,Inputs!$BD73,0))</f>
        <v/>
      </c>
      <c r="DL76" s="46" t="str">
        <f>IF(Q76="","",IF(AND(DL$4&lt;=Inputs!$CQ73,DL$4&gt;=Inputs!$CP73),Inputs!$AR73/(Inputs!$CQ73-Inputs!$CP73+1),0)+IF(DL$4=Inputs!$CL73,Inputs!$BD73,0))</f>
        <v/>
      </c>
      <c r="DM76" s="46" t="str">
        <f>IF(R76="","",IF(AND(DM$4&lt;=Inputs!$CQ73,DM$4&gt;=Inputs!$CP73),Inputs!$AR73/(Inputs!$CQ73-Inputs!$CP73+1),0)+IF(DM$4=Inputs!$CL73,Inputs!$BD73,0))</f>
        <v/>
      </c>
      <c r="DN76" s="46" t="str">
        <f>IF(S76="","",IF(AND(DN$4&lt;=Inputs!$CQ73,DN$4&gt;=Inputs!$CP73),Inputs!$AR73/(Inputs!$CQ73-Inputs!$CP73+1),0)+IF(DN$4=Inputs!$CL73,Inputs!$BD73,0))</f>
        <v/>
      </c>
      <c r="DO76" s="46" t="str">
        <f>IF(T76="","",IF(AND(DO$4&lt;=Inputs!$CQ73,DO$4&gt;=Inputs!$CP73),Inputs!$AR73/(Inputs!$CQ73-Inputs!$CP73+1),0)+IF(DO$4=Inputs!$CL73,Inputs!$BD73,0))</f>
        <v/>
      </c>
      <c r="DP76" s="46" t="str">
        <f>IF(U76="","",IF(AND(DP$4&lt;=Inputs!$CQ73,DP$4&gt;=Inputs!$CP73),Inputs!$AR73/(Inputs!$CQ73-Inputs!$CP73+1),0)+IF(DP$4=Inputs!$CL73,Inputs!$BD73,0))</f>
        <v/>
      </c>
      <c r="DQ76" s="46" t="str">
        <f>IF(V76="","",IF(AND(DQ$4&lt;=Inputs!$CQ73,DQ$4&gt;=Inputs!$CP73),Inputs!$AR73/(Inputs!$CQ73-Inputs!$CP73+1),0)+IF(DQ$4=Inputs!$CL73,Inputs!$BD73,0))</f>
        <v/>
      </c>
      <c r="DR76" s="46" t="str">
        <f>IF(W76="","",IF(AND(DR$4&lt;=Inputs!$CQ73,DR$4&gt;=Inputs!$CP73),Inputs!$AR73/(Inputs!$CQ73-Inputs!$CP73+1),0)+IF(DR$4=Inputs!$CL73,Inputs!$BD73,0))</f>
        <v/>
      </c>
      <c r="DS76" s="46" t="str">
        <f>IF(X76="","",IF(AND(DS$4&lt;=Inputs!$CQ73,DS$4&gt;=Inputs!$CP73),Inputs!$AR73/(Inputs!$CQ73-Inputs!$CP73+1),0)+IF(DS$4=Inputs!$CL73,Inputs!$BD73,0))</f>
        <v/>
      </c>
      <c r="DT76" s="46" t="str">
        <f>IF(Y76="","",IF(AND(DT$4&lt;=Inputs!$CQ73,DT$4&gt;=Inputs!$CP73),Inputs!$AR73/(Inputs!$CQ73-Inputs!$CP73+1),0)+IF(DT$4=Inputs!$CL73,Inputs!$BD73,0))</f>
        <v/>
      </c>
      <c r="DU76" s="46" t="str">
        <f>IF(Z76="","",IF(AND(DU$4&lt;=Inputs!$CQ73,DU$4&gt;=Inputs!$CP73),Inputs!$AR73/(Inputs!$CQ73-Inputs!$CP73+1),0)+IF(DU$4=Inputs!$CL73,Inputs!$BD73,0))</f>
        <v/>
      </c>
      <c r="DV76" s="46" t="str">
        <f>IF(AA76="","",IF(AND(DV$4&lt;=Inputs!$CQ73,DV$4&gt;=Inputs!$CP73),Inputs!$AR73/(Inputs!$CQ73-Inputs!$CP73+1),0)+IF(DV$4=Inputs!$CL73,Inputs!$BD73,0))</f>
        <v/>
      </c>
      <c r="DW76" s="46" t="str">
        <f>IF(AB76="","",IF(AND(DW$4&lt;=Inputs!$CQ73,DW$4&gt;=Inputs!$CP73),Inputs!$AR73/(Inputs!$CQ73-Inputs!$CP73+1),0)+IF(DW$4=Inputs!$CL73,Inputs!$BD73,0))</f>
        <v/>
      </c>
      <c r="DX76" s="46" t="str">
        <f>IF(AC76="","",IF(AND(DX$4&lt;=Inputs!$CQ73,DX$4&gt;=Inputs!$CP73),Inputs!$AR73/(Inputs!$CQ73-Inputs!$CP73+1),0)+IF(DX$4=Inputs!$CL73,Inputs!$BD73,0))</f>
        <v/>
      </c>
      <c r="DY76" s="46" t="str">
        <f>IF(AD76="","",IF(AND(DY$4&lt;=Inputs!$CQ73,DY$4&gt;=Inputs!$CP73),Inputs!$AR73/(Inputs!$CQ73-Inputs!$CP73+1),0)+IF(DY$4=Inputs!$CL73,Inputs!$BD73,0))</f>
        <v/>
      </c>
      <c r="DZ76" s="46" t="str">
        <f t="shared" si="6"/>
        <v/>
      </c>
    </row>
    <row r="77" spans="1:130">
      <c r="A77" s="7" t="str">
        <f>IF(Inputs!A74="","",Inputs!A74)</f>
        <v/>
      </c>
      <c r="B77" t="str">
        <f>IF(Inputs!B74="","",Inputs!B74)</f>
        <v/>
      </c>
      <c r="C77" s="46" t="str">
        <f>IF(Inputs!$B74="","",BO77-CV77)</f>
        <v/>
      </c>
      <c r="D77" s="46" t="str">
        <f>IF(Inputs!$B74="","",BP77-CW77)</f>
        <v/>
      </c>
      <c r="E77" s="46" t="str">
        <f>IF(Inputs!$B74="","",BQ77-CX77)</f>
        <v/>
      </c>
      <c r="F77" s="46" t="str">
        <f>IF(Inputs!$B74="","",BR77-CY77)</f>
        <v/>
      </c>
      <c r="G77" s="46" t="str">
        <f>IF(Inputs!$B74="","",BS77-CZ77)</f>
        <v/>
      </c>
      <c r="H77" s="46" t="str">
        <f>IF(Inputs!$B74="","",BT77-DA77)</f>
        <v/>
      </c>
      <c r="I77" s="46" t="str">
        <f>IF(Inputs!$B74="","",BU77-DB77)</f>
        <v/>
      </c>
      <c r="J77" s="46" t="str">
        <f>IF(Inputs!$B74="","",BV77-DC77)</f>
        <v/>
      </c>
      <c r="K77" s="46" t="str">
        <f>IF(Inputs!$B74="","",BW77-DD77)</f>
        <v/>
      </c>
      <c r="L77" s="46" t="str">
        <f>IF(Inputs!$B74="","",BX77-DE77)</f>
        <v/>
      </c>
      <c r="M77" s="46" t="str">
        <f>IF(Inputs!$B74="","",BY77-DF77)</f>
        <v/>
      </c>
      <c r="N77" s="46" t="str">
        <f>IF(Inputs!$B74="","",BZ77-DG77)</f>
        <v/>
      </c>
      <c r="O77" s="46" t="str">
        <f>IF(Inputs!$B74="","",CA77-DH77)</f>
        <v/>
      </c>
      <c r="P77" s="46" t="str">
        <f>IF(Inputs!$B74="","",CB77-DI77)</f>
        <v/>
      </c>
      <c r="Q77" s="46" t="str">
        <f>IF(Inputs!$B74="","",CC77-DJ77)</f>
        <v/>
      </c>
      <c r="R77" s="46" t="str">
        <f>IF(Inputs!$B74="","",CD77-DK77)</f>
        <v/>
      </c>
      <c r="S77" s="46" t="str">
        <f>IF(Inputs!$B74="","",CE77-DL77)</f>
        <v/>
      </c>
      <c r="T77" s="46" t="str">
        <f>IF(Inputs!$B74="","",CF77-DM77)</f>
        <v/>
      </c>
      <c r="U77" s="46" t="str">
        <f>IF(Inputs!$B74="","",CG77-DN77)</f>
        <v/>
      </c>
      <c r="V77" s="46" t="str">
        <f>IF(Inputs!$B74="","",CH77-DO77)</f>
        <v/>
      </c>
      <c r="W77" s="46" t="str">
        <f>IF(Inputs!$B74="","",CI77-DP77)</f>
        <v/>
      </c>
      <c r="X77" s="46" t="str">
        <f>IF(Inputs!$B74="","",CJ77-DQ77)</f>
        <v/>
      </c>
      <c r="Y77" s="46" t="str">
        <f>IF(Inputs!$B74="","",CK77-DR77)</f>
        <v/>
      </c>
      <c r="Z77" s="46" t="str">
        <f>IF(Inputs!$B74="","",CL77-DS77)</f>
        <v/>
      </c>
      <c r="AA77" s="46" t="str">
        <f>IF(Inputs!$B74="","",CM77-DT77)</f>
        <v/>
      </c>
      <c r="AB77" s="46" t="str">
        <f>IF(Inputs!$B74="","",CN77-DU77)</f>
        <v/>
      </c>
      <c r="AC77" s="46" t="str">
        <f>IF(Inputs!$B74="","",CO77-DV77)</f>
        <v/>
      </c>
      <c r="AD77" s="46" t="str">
        <f>IF(Inputs!$B74="","",CP77-DW77)</f>
        <v/>
      </c>
      <c r="AE77" s="46" t="str">
        <f>IF(Inputs!$B74="","",CQ77-DX77)</f>
        <v/>
      </c>
      <c r="AF77" s="46" t="str">
        <f>IF(Inputs!$B74="","",CR77-DY77)</f>
        <v/>
      </c>
      <c r="AG77" s="50" t="str">
        <f t="shared" si="7"/>
        <v/>
      </c>
      <c r="AH77" s="50"/>
      <c r="AJ77" s="27">
        <f>IF(AND(Inputs!$CO74=0,AJ$4&gt;=Inputs!$CM74),1,IF(AND(AJ$4&gt;=Inputs!$CM74,AJ$4&lt;Inputs!$CN74),1,IF(AND(AJ$4=Inputs!$CN74,AJ$4=Inputs!$CO74),1,IF(OR(AND(AJ$4=Inputs!$CN74+1,Inputs!$CN74=Inputs!$CO74),AND(AJ$4=Inputs!$CN74+2,Inputs!$CN74=Inputs!$CO74)),0,IF(AJ$4=Inputs!$CN74,0.8,IF(AJ$4=Inputs!$CN74+1,0.6,IF(AJ$4=Inputs!$CN74+2,0.4,IF(AJ$4=Inputs!$CO74,0.2,IF(AND(AJ$4&gt;=Inputs!$CL74,AJ$4&lt;Inputs!$CM74),(AJ$4-Inputs!$CL74+1)/(Inputs!$AI74+1),0)))))))))</f>
        <v>0</v>
      </c>
      <c r="AK77" s="27">
        <f>IF(AND(Inputs!$CO74=0,AK$4&gt;=Inputs!$CM74),1,IF(AND(AK$4&gt;=Inputs!$CM74,AK$4&lt;Inputs!$CN74),1,IF(AND(AK$4=Inputs!$CN74,AK$4=Inputs!$CO74),1,IF(OR(AND(AK$4=Inputs!$CN74+1,Inputs!$CN74=Inputs!$CO74),AND(AK$4=Inputs!$CN74+2,Inputs!$CN74=Inputs!$CO74)),0,IF(AK$4=Inputs!$CN74,0.8,IF(AK$4=Inputs!$CN74+1,0.6,IF(AK$4=Inputs!$CN74+2,0.4,IF(AK$4=Inputs!$CO74,0.2,IF(AND(AK$4&gt;=Inputs!$CL74,AK$4&lt;Inputs!$CM74),(AK$4-Inputs!$CL74+1)/(Inputs!$AI74+1),0)))))))))</f>
        <v>0</v>
      </c>
      <c r="AL77" s="27">
        <f>IF(AND(Inputs!$CO74=0,AL$4&gt;=Inputs!$CM74),1,IF(AND(AL$4&gt;=Inputs!$CM74,AL$4&lt;Inputs!$CN74),1,IF(AND(AL$4=Inputs!$CN74,AL$4=Inputs!$CO74),1,IF(OR(AND(AL$4=Inputs!$CN74+1,Inputs!$CN74=Inputs!$CO74),AND(AL$4=Inputs!$CN74+2,Inputs!$CN74=Inputs!$CO74)),0,IF(AL$4=Inputs!$CN74,0.8,IF(AL$4=Inputs!$CN74+1,0.6,IF(AL$4=Inputs!$CN74+2,0.4,IF(AL$4=Inputs!$CO74,0.2,IF(AND(AL$4&gt;=Inputs!$CL74,AL$4&lt;Inputs!$CM74),(AL$4-Inputs!$CL74+1)/(Inputs!$AI74+1),0)))))))))</f>
        <v>0</v>
      </c>
      <c r="AM77" s="27">
        <f>IF(AND(Inputs!$CO74=0,AM$4&gt;=Inputs!$CM74),1,IF(AND(AM$4&gt;=Inputs!$CM74,AM$4&lt;Inputs!$CN74),1,IF(AND(AM$4=Inputs!$CN74,AM$4=Inputs!$CO74),1,IF(OR(AND(AM$4=Inputs!$CN74+1,Inputs!$CN74=Inputs!$CO74),AND(AM$4=Inputs!$CN74+2,Inputs!$CN74=Inputs!$CO74)),0,IF(AM$4=Inputs!$CN74,0.8,IF(AM$4=Inputs!$CN74+1,0.6,IF(AM$4=Inputs!$CN74+2,0.4,IF(AM$4=Inputs!$CO74,0.2,IF(AND(AM$4&gt;=Inputs!$CL74,AM$4&lt;Inputs!$CM74),(AM$4-Inputs!$CL74+1)/(Inputs!$AI74+1),0)))))))))</f>
        <v>0</v>
      </c>
      <c r="AN77" s="27">
        <f>IF(AND(Inputs!$CO74=0,AN$4&gt;=Inputs!$CM74),1,IF(AND(AN$4&gt;=Inputs!$CM74,AN$4&lt;Inputs!$CN74),1,IF(AND(AN$4=Inputs!$CN74,AN$4=Inputs!$CO74),1,IF(OR(AND(AN$4=Inputs!$CN74+1,Inputs!$CN74=Inputs!$CO74),AND(AN$4=Inputs!$CN74+2,Inputs!$CN74=Inputs!$CO74)),0,IF(AN$4=Inputs!$CN74,0.8,IF(AN$4=Inputs!$CN74+1,0.6,IF(AN$4=Inputs!$CN74+2,0.4,IF(AN$4=Inputs!$CO74,0.2,IF(AND(AN$4&gt;=Inputs!$CL74,AN$4&lt;Inputs!$CM74),(AN$4-Inputs!$CL74+1)/(Inputs!$AI74+1),0)))))))))</f>
        <v>0</v>
      </c>
      <c r="AO77" s="27">
        <f>IF(AND(Inputs!$CO74=0,AO$4&gt;=Inputs!$CM74),1,IF(AND(AO$4&gt;=Inputs!$CM74,AO$4&lt;Inputs!$CN74),1,IF(AND(AO$4=Inputs!$CN74,AO$4=Inputs!$CO74),1,IF(OR(AND(AO$4=Inputs!$CN74+1,Inputs!$CN74=Inputs!$CO74),AND(AO$4=Inputs!$CN74+2,Inputs!$CN74=Inputs!$CO74)),0,IF(AO$4=Inputs!$CN74,0.8,IF(AO$4=Inputs!$CN74+1,0.6,IF(AO$4=Inputs!$CN74+2,0.4,IF(AO$4=Inputs!$CO74,0.2,IF(AND(AO$4&gt;=Inputs!$CL74,AO$4&lt;Inputs!$CM74),(AO$4-Inputs!$CL74+1)/(Inputs!$AI74+1),0)))))))))</f>
        <v>0</v>
      </c>
      <c r="AP77" s="27">
        <f>IF(AND(Inputs!$CO74=0,AP$4&gt;=Inputs!$CM74),1,IF(AND(AP$4&gt;=Inputs!$CM74,AP$4&lt;Inputs!$CN74),1,IF(AND(AP$4=Inputs!$CN74,AP$4=Inputs!$CO74),1,IF(OR(AND(AP$4=Inputs!$CN74+1,Inputs!$CN74=Inputs!$CO74),AND(AP$4=Inputs!$CN74+2,Inputs!$CN74=Inputs!$CO74)),0,IF(AP$4=Inputs!$CN74,0.8,IF(AP$4=Inputs!$CN74+1,0.6,IF(AP$4=Inputs!$CN74+2,0.4,IF(AP$4=Inputs!$CO74,0.2,IF(AND(AP$4&gt;=Inputs!$CL74,AP$4&lt;Inputs!$CM74),(AP$4-Inputs!$CL74+1)/(Inputs!$AI74+1),0)))))))))</f>
        <v>0</v>
      </c>
      <c r="AQ77" s="27">
        <f>IF(AND(Inputs!$CO74=0,AQ$4&gt;=Inputs!$CM74),1,IF(AND(AQ$4&gt;=Inputs!$CM74,AQ$4&lt;Inputs!$CN74),1,IF(AND(AQ$4=Inputs!$CN74,AQ$4=Inputs!$CO74),1,IF(OR(AND(AQ$4=Inputs!$CN74+1,Inputs!$CN74=Inputs!$CO74),AND(AQ$4=Inputs!$CN74+2,Inputs!$CN74=Inputs!$CO74)),0,IF(AQ$4=Inputs!$CN74,0.8,IF(AQ$4=Inputs!$CN74+1,0.6,IF(AQ$4=Inputs!$CN74+2,0.4,IF(AQ$4=Inputs!$CO74,0.2,IF(AND(AQ$4&gt;=Inputs!$CL74,AQ$4&lt;Inputs!$CM74),(AQ$4-Inputs!$CL74+1)/(Inputs!$AI74+1),0)))))))))</f>
        <v>0</v>
      </c>
      <c r="AR77" s="27">
        <f>IF(AND(Inputs!$CO74=0,AR$4&gt;=Inputs!$CM74),1,IF(AND(AR$4&gt;=Inputs!$CM74,AR$4&lt;Inputs!$CN74),1,IF(AND(AR$4=Inputs!$CN74,AR$4=Inputs!$CO74),1,IF(OR(AND(AR$4=Inputs!$CN74+1,Inputs!$CN74=Inputs!$CO74),AND(AR$4=Inputs!$CN74+2,Inputs!$CN74=Inputs!$CO74)),0,IF(AR$4=Inputs!$CN74,0.8,IF(AR$4=Inputs!$CN74+1,0.6,IF(AR$4=Inputs!$CN74+2,0.4,IF(AR$4=Inputs!$CO74,0.2,IF(AND(AR$4&gt;=Inputs!$CL74,AR$4&lt;Inputs!$CM74),(AR$4-Inputs!$CL74+1)/(Inputs!$AI74+1),0)))))))))</f>
        <v>0</v>
      </c>
      <c r="AS77" s="27">
        <f>IF(AND(Inputs!$CO74=0,AS$4&gt;=Inputs!$CM74),1,IF(AND(AS$4&gt;=Inputs!$CM74,AS$4&lt;Inputs!$CN74),1,IF(AND(AS$4=Inputs!$CN74,AS$4=Inputs!$CO74),1,IF(OR(AND(AS$4=Inputs!$CN74+1,Inputs!$CN74=Inputs!$CO74),AND(AS$4=Inputs!$CN74+2,Inputs!$CN74=Inputs!$CO74)),0,IF(AS$4=Inputs!$CN74,0.8,IF(AS$4=Inputs!$CN74+1,0.6,IF(AS$4=Inputs!$CN74+2,0.4,IF(AS$4=Inputs!$CO74,0.2,IF(AND(AS$4&gt;=Inputs!$CL74,AS$4&lt;Inputs!$CM74),(AS$4-Inputs!$CL74+1)/(Inputs!$AI74+1),0)))))))))</f>
        <v>0</v>
      </c>
      <c r="AT77" s="27">
        <f>IF(AND(Inputs!$CO74=0,AT$4&gt;=Inputs!$CM74),1,IF(AND(AT$4&gt;=Inputs!$CM74,AT$4&lt;Inputs!$CN74),1,IF(AND(AT$4=Inputs!$CN74,AT$4=Inputs!$CO74),1,IF(OR(AND(AT$4=Inputs!$CN74+1,Inputs!$CN74=Inputs!$CO74),AND(AT$4=Inputs!$CN74+2,Inputs!$CN74=Inputs!$CO74)),0,IF(AT$4=Inputs!$CN74,0.8,IF(AT$4=Inputs!$CN74+1,0.6,IF(AT$4=Inputs!$CN74+2,0.4,IF(AT$4=Inputs!$CO74,0.2,IF(AND(AT$4&gt;=Inputs!$CL74,AT$4&lt;Inputs!$CM74),(AT$4-Inputs!$CL74+1)/(Inputs!$AI74+1),0)))))))))</f>
        <v>0</v>
      </c>
      <c r="AU77" s="27">
        <f>IF(AND(Inputs!$CO74=0,AU$4&gt;=Inputs!$CM74),1,IF(AND(AU$4&gt;=Inputs!$CM74,AU$4&lt;Inputs!$CN74),1,IF(AND(AU$4=Inputs!$CN74,AU$4=Inputs!$CO74),1,IF(OR(AND(AU$4=Inputs!$CN74+1,Inputs!$CN74=Inputs!$CO74),AND(AU$4=Inputs!$CN74+2,Inputs!$CN74=Inputs!$CO74)),0,IF(AU$4=Inputs!$CN74,0.8,IF(AU$4=Inputs!$CN74+1,0.6,IF(AU$4=Inputs!$CN74+2,0.4,IF(AU$4=Inputs!$CO74,0.2,IF(AND(AU$4&gt;=Inputs!$CL74,AU$4&lt;Inputs!$CM74),(AU$4-Inputs!$CL74+1)/(Inputs!$AI74+1),0)))))))))</f>
        <v>0</v>
      </c>
      <c r="AV77" s="27">
        <f>IF(AND(Inputs!$CO74=0,AV$4&gt;=Inputs!$CM74),1,IF(AND(AV$4&gt;=Inputs!$CM74,AV$4&lt;Inputs!$CN74),1,IF(AND(AV$4=Inputs!$CN74,AV$4=Inputs!$CO74),1,IF(OR(AND(AV$4=Inputs!$CN74+1,Inputs!$CN74=Inputs!$CO74),AND(AV$4=Inputs!$CN74+2,Inputs!$CN74=Inputs!$CO74)),0,IF(AV$4=Inputs!$CN74,0.8,IF(AV$4=Inputs!$CN74+1,0.6,IF(AV$4=Inputs!$CN74+2,0.4,IF(AV$4=Inputs!$CO74,0.2,IF(AND(AV$4&gt;=Inputs!$CL74,AV$4&lt;Inputs!$CM74),(AV$4-Inputs!$CL74+1)/(Inputs!$AI74+1),0)))))))))</f>
        <v>0</v>
      </c>
      <c r="AW77" s="27">
        <f>IF(AND(Inputs!$CO74=0,AW$4&gt;=Inputs!$CM74),1,IF(AND(AW$4&gt;=Inputs!$CM74,AW$4&lt;Inputs!$CN74),1,IF(AND(AW$4=Inputs!$CN74,AW$4=Inputs!$CO74),1,IF(OR(AND(AW$4=Inputs!$CN74+1,Inputs!$CN74=Inputs!$CO74),AND(AW$4=Inputs!$CN74+2,Inputs!$CN74=Inputs!$CO74)),0,IF(AW$4=Inputs!$CN74,0.8,IF(AW$4=Inputs!$CN74+1,0.6,IF(AW$4=Inputs!$CN74+2,0.4,IF(AW$4=Inputs!$CO74,0.2,IF(AND(AW$4&gt;=Inputs!$CL74,AW$4&lt;Inputs!$CM74),(AW$4-Inputs!$CL74+1)/(Inputs!$AI74+1),0)))))))))</f>
        <v>0</v>
      </c>
      <c r="AX77" s="27">
        <f>IF(AND(Inputs!$CO74=0,AX$4&gt;=Inputs!$CM74),1,IF(AND(AX$4&gt;=Inputs!$CM74,AX$4&lt;Inputs!$CN74),1,IF(AND(AX$4=Inputs!$CN74,AX$4=Inputs!$CO74),1,IF(OR(AND(AX$4=Inputs!$CN74+1,Inputs!$CN74=Inputs!$CO74),AND(AX$4=Inputs!$CN74+2,Inputs!$CN74=Inputs!$CO74)),0,IF(AX$4=Inputs!$CN74,0.8,IF(AX$4=Inputs!$CN74+1,0.6,IF(AX$4=Inputs!$CN74+2,0.4,IF(AX$4=Inputs!$CO74,0.2,IF(AND(AX$4&gt;=Inputs!$CL74,AX$4&lt;Inputs!$CM74),(AX$4-Inputs!$CL74+1)/(Inputs!$AI74+1),0)))))))))</f>
        <v>0</v>
      </c>
      <c r="AY77" s="27">
        <f>IF(AND(Inputs!$CO74=0,AY$4&gt;=Inputs!$CM74),1,IF(AND(AY$4&gt;=Inputs!$CM74,AY$4&lt;Inputs!$CN74),1,IF(AND(AY$4=Inputs!$CN74,AY$4=Inputs!$CO74),1,IF(OR(AND(AY$4=Inputs!$CN74+1,Inputs!$CN74=Inputs!$CO74),AND(AY$4=Inputs!$CN74+2,Inputs!$CN74=Inputs!$CO74)),0,IF(AY$4=Inputs!$CN74,0.8,IF(AY$4=Inputs!$CN74+1,0.6,IF(AY$4=Inputs!$CN74+2,0.4,IF(AY$4=Inputs!$CO74,0.2,IF(AND(AY$4&gt;=Inputs!$CL74,AY$4&lt;Inputs!$CM74),(AY$4-Inputs!$CL74+1)/(Inputs!$AI74+1),0)))))))))</f>
        <v>0</v>
      </c>
      <c r="AZ77" s="27">
        <f>IF(AND(Inputs!$CO74=0,AZ$4&gt;=Inputs!$CM74),1,IF(AND(AZ$4&gt;=Inputs!$CM74,AZ$4&lt;Inputs!$CN74),1,IF(AND(AZ$4=Inputs!$CN74,AZ$4=Inputs!$CO74),1,IF(OR(AND(AZ$4=Inputs!$CN74+1,Inputs!$CN74=Inputs!$CO74),AND(AZ$4=Inputs!$CN74+2,Inputs!$CN74=Inputs!$CO74)),0,IF(AZ$4=Inputs!$CN74,0.8,IF(AZ$4=Inputs!$CN74+1,0.6,IF(AZ$4=Inputs!$CN74+2,0.4,IF(AZ$4=Inputs!$CO74,0.2,IF(AND(AZ$4&gt;=Inputs!$CL74,AZ$4&lt;Inputs!$CM74),(AZ$4-Inputs!$CL74+1)/(Inputs!$AI74+1),0)))))))))</f>
        <v>0</v>
      </c>
      <c r="BA77" s="27">
        <f>IF(AND(Inputs!$CO74=0,BA$4&gt;=Inputs!$CM74),1,IF(AND(BA$4&gt;=Inputs!$CM74,BA$4&lt;Inputs!$CN74),1,IF(AND(BA$4=Inputs!$CN74,BA$4=Inputs!$CO74),1,IF(OR(AND(BA$4=Inputs!$CN74+1,Inputs!$CN74=Inputs!$CO74),AND(BA$4=Inputs!$CN74+2,Inputs!$CN74=Inputs!$CO74)),0,IF(BA$4=Inputs!$CN74,0.8,IF(BA$4=Inputs!$CN74+1,0.6,IF(BA$4=Inputs!$CN74+2,0.4,IF(BA$4=Inputs!$CO74,0.2,IF(AND(BA$4&gt;=Inputs!$CL74,BA$4&lt;Inputs!$CM74),(BA$4-Inputs!$CL74+1)/(Inputs!$AI74+1),0)))))))))</f>
        <v>0</v>
      </c>
      <c r="BB77" s="27">
        <f>IF(AND(Inputs!$CO74=0,BB$4&gt;=Inputs!$CM74),1,IF(AND(BB$4&gt;=Inputs!$CM74,BB$4&lt;Inputs!$CN74),1,IF(AND(BB$4=Inputs!$CN74,BB$4=Inputs!$CO74),1,IF(OR(AND(BB$4=Inputs!$CN74+1,Inputs!$CN74=Inputs!$CO74),AND(BB$4=Inputs!$CN74+2,Inputs!$CN74=Inputs!$CO74)),0,IF(BB$4=Inputs!$CN74,0.8,IF(BB$4=Inputs!$CN74+1,0.6,IF(BB$4=Inputs!$CN74+2,0.4,IF(BB$4=Inputs!$CO74,0.2,IF(AND(BB$4&gt;=Inputs!$CL74,BB$4&lt;Inputs!$CM74),(BB$4-Inputs!$CL74+1)/(Inputs!$AI74+1),0)))))))))</f>
        <v>0</v>
      </c>
      <c r="BC77" s="27">
        <f>IF(AND(Inputs!$CO74=0,BC$4&gt;=Inputs!$CM74),1,IF(AND(BC$4&gt;=Inputs!$CM74,BC$4&lt;Inputs!$CN74),1,IF(AND(BC$4=Inputs!$CN74,BC$4=Inputs!$CO74),1,IF(OR(AND(BC$4=Inputs!$CN74+1,Inputs!$CN74=Inputs!$CO74),AND(BC$4=Inputs!$CN74+2,Inputs!$CN74=Inputs!$CO74)),0,IF(BC$4=Inputs!$CN74,0.8,IF(BC$4=Inputs!$CN74+1,0.6,IF(BC$4=Inputs!$CN74+2,0.4,IF(BC$4=Inputs!$CO74,0.2,IF(AND(BC$4&gt;=Inputs!$CL74,BC$4&lt;Inputs!$CM74),(BC$4-Inputs!$CL74+1)/(Inputs!$AI74+1),0)))))))))</f>
        <v>0</v>
      </c>
      <c r="BD77" s="27">
        <f>IF(AND(Inputs!$CO74=0,BD$4&gt;=Inputs!$CM74),1,IF(AND(BD$4&gt;=Inputs!$CM74,BD$4&lt;Inputs!$CN74),1,IF(AND(BD$4=Inputs!$CN74,BD$4=Inputs!$CO74),1,IF(OR(AND(BD$4=Inputs!$CN74+1,Inputs!$CN74=Inputs!$CO74),AND(BD$4=Inputs!$CN74+2,Inputs!$CN74=Inputs!$CO74)),0,IF(BD$4=Inputs!$CN74,0.8,IF(BD$4=Inputs!$CN74+1,0.6,IF(BD$4=Inputs!$CN74+2,0.4,IF(BD$4=Inputs!$CO74,0.2,IF(AND(BD$4&gt;=Inputs!$CL74,BD$4&lt;Inputs!$CM74),(BD$4-Inputs!$CL74+1)/(Inputs!$AI74+1),0)))))))))</f>
        <v>0</v>
      </c>
      <c r="BE77" s="27">
        <f>IF(AND(Inputs!$CO74=0,BE$4&gt;=Inputs!$CM74),1,IF(AND(BE$4&gt;=Inputs!$CM74,BE$4&lt;Inputs!$CN74),1,IF(AND(BE$4=Inputs!$CN74,BE$4=Inputs!$CO74),1,IF(OR(AND(BE$4=Inputs!$CN74+1,Inputs!$CN74=Inputs!$CO74),AND(BE$4=Inputs!$CN74+2,Inputs!$CN74=Inputs!$CO74)),0,IF(BE$4=Inputs!$CN74,0.8,IF(BE$4=Inputs!$CN74+1,0.6,IF(BE$4=Inputs!$CN74+2,0.4,IF(BE$4=Inputs!$CO74,0.2,IF(AND(BE$4&gt;=Inputs!$CL74,BE$4&lt;Inputs!$CM74),(BE$4-Inputs!$CL74+1)/(Inputs!$AI74+1),0)))))))))</f>
        <v>0</v>
      </c>
      <c r="BF77" s="27">
        <f>IF(AND(Inputs!$CO74=0,BF$4&gt;=Inputs!$CM74),1,IF(AND(BF$4&gt;=Inputs!$CM74,BF$4&lt;Inputs!$CN74),1,IF(AND(BF$4=Inputs!$CN74,BF$4=Inputs!$CO74),1,IF(OR(AND(BF$4=Inputs!$CN74+1,Inputs!$CN74=Inputs!$CO74),AND(BF$4=Inputs!$CN74+2,Inputs!$CN74=Inputs!$CO74)),0,IF(BF$4=Inputs!$CN74,0.8,IF(BF$4=Inputs!$CN74+1,0.6,IF(BF$4=Inputs!$CN74+2,0.4,IF(BF$4=Inputs!$CO74,0.2,IF(AND(BF$4&gt;=Inputs!$CL74,BF$4&lt;Inputs!$CM74),(BF$4-Inputs!$CL74+1)/(Inputs!$AI74+1),0)))))))))</f>
        <v>0</v>
      </c>
      <c r="BG77" s="27">
        <f>IF(AND(Inputs!$CO74=0,BG$4&gt;=Inputs!$CM74),1,IF(AND(BG$4&gt;=Inputs!$CM74,BG$4&lt;Inputs!$CN74),1,IF(AND(BG$4=Inputs!$CN74,BG$4=Inputs!$CO74),1,IF(OR(AND(BG$4=Inputs!$CN74+1,Inputs!$CN74=Inputs!$CO74),AND(BG$4=Inputs!$CN74+2,Inputs!$CN74=Inputs!$CO74)),0,IF(BG$4=Inputs!$CN74,0.8,IF(BG$4=Inputs!$CN74+1,0.6,IF(BG$4=Inputs!$CN74+2,0.4,IF(BG$4=Inputs!$CO74,0.2,IF(AND(BG$4&gt;=Inputs!$CL74,BG$4&lt;Inputs!$CM74),(BG$4-Inputs!$CL74+1)/(Inputs!$AI74+1),0)))))))))</f>
        <v>0</v>
      </c>
      <c r="BH77" s="27">
        <f>IF(AND(Inputs!$CO74=0,BH$4&gt;=Inputs!$CM74),1,IF(AND(BH$4&gt;=Inputs!$CM74,BH$4&lt;Inputs!$CN74),1,IF(AND(BH$4=Inputs!$CN74,BH$4=Inputs!$CO74),1,IF(OR(AND(BH$4=Inputs!$CN74+1,Inputs!$CN74=Inputs!$CO74),AND(BH$4=Inputs!$CN74+2,Inputs!$CN74=Inputs!$CO74)),0,IF(BH$4=Inputs!$CN74,0.8,IF(BH$4=Inputs!$CN74+1,0.6,IF(BH$4=Inputs!$CN74+2,0.4,IF(BH$4=Inputs!$CO74,0.2,IF(AND(BH$4&gt;=Inputs!$CL74,BH$4&lt;Inputs!$CM74),(BH$4-Inputs!$CL74+1)/(Inputs!$AI74+1),0)))))))))</f>
        <v>0</v>
      </c>
      <c r="BI77" s="27">
        <f>IF(AND(Inputs!$CO74=0,BI$4&gt;=Inputs!$CM74),1,IF(AND(BI$4&gt;=Inputs!$CM74,BI$4&lt;Inputs!$CN74),1,IF(AND(BI$4=Inputs!$CN74,BI$4=Inputs!$CO74),1,IF(OR(AND(BI$4=Inputs!$CN74+1,Inputs!$CN74=Inputs!$CO74),AND(BI$4=Inputs!$CN74+2,Inputs!$CN74=Inputs!$CO74)),0,IF(BI$4=Inputs!$CN74,0.8,IF(BI$4=Inputs!$CN74+1,0.6,IF(BI$4=Inputs!$CN74+2,0.4,IF(BI$4=Inputs!$CO74,0.2,IF(AND(BI$4&gt;=Inputs!$CL74,BI$4&lt;Inputs!$CM74),(BI$4-Inputs!$CL74+1)/(Inputs!$AI74+1),0)))))))))</f>
        <v>0</v>
      </c>
      <c r="BJ77" s="27">
        <f>IF(AND(Inputs!$CO74=0,BJ$4&gt;=Inputs!$CM74),1,IF(AND(BJ$4&gt;=Inputs!$CM74,BJ$4&lt;Inputs!$CN74),1,IF(AND(BJ$4=Inputs!$CN74,BJ$4=Inputs!$CO74),1,IF(OR(AND(BJ$4=Inputs!$CN74+1,Inputs!$CN74=Inputs!$CO74),AND(BJ$4=Inputs!$CN74+2,Inputs!$CN74=Inputs!$CO74)),0,IF(BJ$4=Inputs!$CN74,0.8,IF(BJ$4=Inputs!$CN74+1,0.6,IF(BJ$4=Inputs!$CN74+2,0.4,IF(BJ$4=Inputs!$CO74,0.2,IF(AND(BJ$4&gt;=Inputs!$CL74,BJ$4&lt;Inputs!$CM74),(BJ$4-Inputs!$CL74+1)/(Inputs!$AI74+1),0)))))))))</f>
        <v>0</v>
      </c>
      <c r="BK77" s="27">
        <f>IF(AND(Inputs!$CO74=0,BK$4&gt;=Inputs!$CM74),1,IF(AND(BK$4&gt;=Inputs!$CM74,BK$4&lt;Inputs!$CN74),1,IF(AND(BK$4=Inputs!$CN74,BK$4=Inputs!$CO74),1,IF(OR(AND(BK$4=Inputs!$CN74+1,Inputs!$CN74=Inputs!$CO74),AND(BK$4=Inputs!$CN74+2,Inputs!$CN74=Inputs!$CO74)),0,IF(BK$4=Inputs!$CN74,0.8,IF(BK$4=Inputs!$CN74+1,0.6,IF(BK$4=Inputs!$CN74+2,0.4,IF(BK$4=Inputs!$CO74,0.2,IF(AND(BK$4&gt;=Inputs!$CL74,BK$4&lt;Inputs!$CM74),(BK$4-Inputs!$CL74+1)/(Inputs!$AI74+1),0)))))))))</f>
        <v>0</v>
      </c>
      <c r="BL77" s="27">
        <f>IF(AND(Inputs!$CO74=0,BL$4&gt;=Inputs!$CM74),1,IF(AND(BL$4&gt;=Inputs!$CM74,BL$4&lt;Inputs!$CN74),1,IF(AND(BL$4=Inputs!$CN74,BL$4=Inputs!$CO74),1,IF(OR(AND(BL$4=Inputs!$CN74+1,Inputs!$CN74=Inputs!$CO74),AND(BL$4=Inputs!$CN74+2,Inputs!$CN74=Inputs!$CO74)),0,IF(BL$4=Inputs!$CN74,0.8,IF(BL$4=Inputs!$CN74+1,0.6,IF(BL$4=Inputs!$CN74+2,0.4,IF(BL$4=Inputs!$CO74,0.2,IF(AND(BL$4&gt;=Inputs!$CL74,BL$4&lt;Inputs!$CM74),(BL$4-Inputs!$CL74+1)/(Inputs!$AI74+1),0)))))))))</f>
        <v>0</v>
      </c>
      <c r="BM77" s="27">
        <f>IF(AND(Inputs!$CO74=0,BM$4&gt;=Inputs!$CM74),1,IF(AND(BM$4&gt;=Inputs!$CM74,BM$4&lt;Inputs!$CN74),1,IF(AND(BM$4=Inputs!$CN74,BM$4=Inputs!$CO74),1,IF(OR(AND(BM$4=Inputs!$CN74+1,Inputs!$CN74=Inputs!$CO74),AND(BM$4=Inputs!$CN74+2,Inputs!$CN74=Inputs!$CO74)),0,IF(BM$4=Inputs!$CN74,0.8,IF(BM$4=Inputs!$CN74+1,0.6,IF(BM$4=Inputs!$CN74+2,0.4,IF(BM$4=Inputs!$CO74,0.2,IF(AND(BM$4&gt;=Inputs!$CL74,BM$4&lt;Inputs!$CM74),(BM$4-Inputs!$CL74+1)/(Inputs!$AI74+1),0)))))))))</f>
        <v>0</v>
      </c>
      <c r="BO77" s="46" t="str">
        <f>IF(Inputs!$B74="","",(ROUND(Inputs!$BC74*AJ77,0)))</f>
        <v/>
      </c>
      <c r="BP77" s="46" t="str">
        <f>IF(Inputs!$B74="","",(ROUND(Inputs!$BC74*AK77,0)))</f>
        <v/>
      </c>
      <c r="BQ77" s="46" t="str">
        <f>IF(Inputs!$B74="","",(ROUND(Inputs!$BC74*AL77,0)))</f>
        <v/>
      </c>
      <c r="BR77" s="46" t="str">
        <f>IF(Inputs!$B74="","",(ROUND(Inputs!$BC74*AM77,0)))</f>
        <v/>
      </c>
      <c r="BS77" s="46" t="str">
        <f>IF(Inputs!$B74="","",(ROUND(Inputs!$BC74*AN77,0)))</f>
        <v/>
      </c>
      <c r="BT77" s="46" t="str">
        <f>IF(Inputs!$B74="","",(ROUND(Inputs!$BC74*AO77,0)))</f>
        <v/>
      </c>
      <c r="BU77" s="46" t="str">
        <f>IF(Inputs!$B74="","",(ROUND(Inputs!$BC74*AP77,0)))</f>
        <v/>
      </c>
      <c r="BV77" s="46" t="str">
        <f>IF(Inputs!$B74="","",(ROUND(Inputs!$BC74*AQ77,0)))</f>
        <v/>
      </c>
      <c r="BW77" s="46" t="str">
        <f>IF(Inputs!$B74="","",(ROUND(Inputs!$BC74*AR77,0)))</f>
        <v/>
      </c>
      <c r="BX77" s="46" t="str">
        <f>IF(Inputs!$B74="","",(ROUND(Inputs!$BC74*AS77,0)))</f>
        <v/>
      </c>
      <c r="BY77" s="46" t="str">
        <f>IF(Inputs!$B74="","",(ROUND(Inputs!$BC74*AT77,0)))</f>
        <v/>
      </c>
      <c r="BZ77" s="46" t="str">
        <f>IF(Inputs!$B74="","",(ROUND(Inputs!$BC74*AU77,0)))</f>
        <v/>
      </c>
      <c r="CA77" s="46" t="str">
        <f>IF(Inputs!$B74="","",(ROUND(Inputs!$BC74*AV77,0)))</f>
        <v/>
      </c>
      <c r="CB77" s="46" t="str">
        <f>IF(Inputs!$B74="","",(ROUND(Inputs!$BC74*AW77,0)))</f>
        <v/>
      </c>
      <c r="CC77" s="46" t="str">
        <f>IF(Inputs!$B74="","",(ROUND(Inputs!$BC74*AX77,0)))</f>
        <v/>
      </c>
      <c r="CD77" s="46" t="str">
        <f>IF(Inputs!$B74="","",(ROUND(Inputs!$BC74*AY77,0)))</f>
        <v/>
      </c>
      <c r="CE77" s="46" t="str">
        <f>IF(Inputs!$B74="","",(ROUND(Inputs!$BC74*AZ77,0)))</f>
        <v/>
      </c>
      <c r="CF77" s="46" t="str">
        <f>IF(Inputs!$B74="","",(ROUND(Inputs!$BC74*BA77,0)))</f>
        <v/>
      </c>
      <c r="CG77" s="46" t="str">
        <f>IF(Inputs!$B74="","",(ROUND(Inputs!$BC74*BB77,0)))</f>
        <v/>
      </c>
      <c r="CH77" s="46" t="str">
        <f>IF(Inputs!$B74="","",(ROUND(Inputs!$BC74*BC77,0)))</f>
        <v/>
      </c>
      <c r="CI77" s="46" t="str">
        <f>IF(Inputs!$B74="","",(ROUND(Inputs!$BC74*BD77,0)))</f>
        <v/>
      </c>
      <c r="CJ77" s="46" t="str">
        <f>IF(Inputs!$B74="","",(ROUND(Inputs!$BC74*BE77,0)))</f>
        <v/>
      </c>
      <c r="CK77" s="46" t="str">
        <f>IF(Inputs!$B74="","",(ROUND(Inputs!$BC74*BF77,0)))</f>
        <v/>
      </c>
      <c r="CL77" s="46" t="str">
        <f>IF(Inputs!$B74="","",(ROUND(Inputs!$BC74*BG77,0)))</f>
        <v/>
      </c>
      <c r="CM77" s="46" t="str">
        <f>IF(Inputs!$B74="","",(ROUND(Inputs!$BC74*BH77,0)))</f>
        <v/>
      </c>
      <c r="CN77" s="46" t="str">
        <f>IF(Inputs!$B74="","",(ROUND(Inputs!$BC74*BI77,0)))</f>
        <v/>
      </c>
      <c r="CO77" s="46" t="str">
        <f>IF(Inputs!$B74="","",(ROUND(Inputs!$BC74*BJ77,0)))</f>
        <v/>
      </c>
      <c r="CP77" s="46" t="str">
        <f>IF(Inputs!$B74="","",(ROUND(Inputs!$BC74*BK77,0)))</f>
        <v/>
      </c>
      <c r="CQ77" s="46" t="str">
        <f>IF(Inputs!$B74="","",(ROUND(Inputs!$BC74*BL77,0)))</f>
        <v/>
      </c>
      <c r="CR77" s="46" t="str">
        <f>IF(Inputs!$B74="","",(ROUND(Inputs!$BC74*BM77,0)))</f>
        <v/>
      </c>
      <c r="CV77" s="46" t="str">
        <f>IF(A77="","",IF(AND(CV$4&lt;=Inputs!$CQ74,CV$4&gt;=Inputs!$CP74),Inputs!$AR74/(Inputs!$CQ74-Inputs!$CP74+1),0)+IF(CV$4=Inputs!$CL74,Inputs!$BD74,0))</f>
        <v/>
      </c>
      <c r="CW77" s="46" t="str">
        <f>IF(B77="","",IF(AND(CW$4&lt;=Inputs!$CQ74,CW$4&gt;=Inputs!$CP74),Inputs!$AR74/(Inputs!$CQ74-Inputs!$CP74+1),0)+IF(CW$4=Inputs!$CL74,Inputs!$BD74,0))</f>
        <v/>
      </c>
      <c r="CX77" s="46" t="str">
        <f>IF(C77="","",IF(AND(CX$4&lt;=Inputs!$CQ74,CX$4&gt;=Inputs!$CP74),Inputs!$AR74/(Inputs!$CQ74-Inputs!$CP74+1),0)+IF(CX$4=Inputs!$CL74,Inputs!$BD74,0))</f>
        <v/>
      </c>
      <c r="CY77" s="46" t="str">
        <f>IF(D77="","",IF(AND(CY$4&lt;=Inputs!$CQ74,CY$4&gt;=Inputs!$CP74),Inputs!$AR74/(Inputs!$CQ74-Inputs!$CP74+1),0)+IF(CY$4=Inputs!$CL74,Inputs!$BD74,0))</f>
        <v/>
      </c>
      <c r="CZ77" s="46" t="str">
        <f>IF(E77="","",IF(AND(CZ$4&lt;=Inputs!$CQ74,CZ$4&gt;=Inputs!$CP74),Inputs!$AR74/(Inputs!$CQ74-Inputs!$CP74+1),0)+IF(CZ$4=Inputs!$CL74,Inputs!$BD74,0))</f>
        <v/>
      </c>
      <c r="DA77" s="46" t="str">
        <f>IF(F77="","",IF(AND(DA$4&lt;=Inputs!$CQ74,DA$4&gt;=Inputs!$CP74),Inputs!$AR74/(Inputs!$CQ74-Inputs!$CP74+1),0)+IF(DA$4=Inputs!$CL74,Inputs!$BD74,0))</f>
        <v/>
      </c>
      <c r="DB77" s="46" t="str">
        <f>IF(G77="","",IF(AND(DB$4&lt;=Inputs!$CQ74,DB$4&gt;=Inputs!$CP74),Inputs!$AR74/(Inputs!$CQ74-Inputs!$CP74+1),0)+IF(DB$4=Inputs!$CL74,Inputs!$BD74,0))</f>
        <v/>
      </c>
      <c r="DC77" s="46" t="str">
        <f>IF(H77="","",IF(AND(DC$4&lt;=Inputs!$CQ74,DC$4&gt;=Inputs!$CP74),Inputs!$AR74/(Inputs!$CQ74-Inputs!$CP74+1),0)+IF(DC$4=Inputs!$CL74,Inputs!$BD74,0))</f>
        <v/>
      </c>
      <c r="DD77" s="46" t="str">
        <f>IF(I77="","",IF(AND(DD$4&lt;=Inputs!$CQ74,DD$4&gt;=Inputs!$CP74),Inputs!$AR74/(Inputs!$CQ74-Inputs!$CP74+1),0)+IF(DD$4=Inputs!$CL74,Inputs!$BD74,0))</f>
        <v/>
      </c>
      <c r="DE77" s="46" t="str">
        <f>IF(J77="","",IF(AND(DE$4&lt;=Inputs!$CQ74,DE$4&gt;=Inputs!$CP74),Inputs!$AR74/(Inputs!$CQ74-Inputs!$CP74+1),0)+IF(DE$4=Inputs!$CL74,Inputs!$BD74,0))</f>
        <v/>
      </c>
      <c r="DF77" s="46" t="str">
        <f>IF(K77="","",IF(AND(DF$4&lt;=Inputs!$CQ74,DF$4&gt;=Inputs!$CP74),Inputs!$AR74/(Inputs!$CQ74-Inputs!$CP74+1),0)+IF(DF$4=Inputs!$CL74,Inputs!$BD74,0))</f>
        <v/>
      </c>
      <c r="DG77" s="46" t="str">
        <f>IF(L77="","",IF(AND(DG$4&lt;=Inputs!$CQ74,DG$4&gt;=Inputs!$CP74),Inputs!$AR74/(Inputs!$CQ74-Inputs!$CP74+1),0)+IF(DG$4=Inputs!$CL74,Inputs!$BD74,0))</f>
        <v/>
      </c>
      <c r="DH77" s="46" t="str">
        <f>IF(M77="","",IF(AND(DH$4&lt;=Inputs!$CQ74,DH$4&gt;=Inputs!$CP74),Inputs!$AR74/(Inputs!$CQ74-Inputs!$CP74+1),0)+IF(DH$4=Inputs!$CL74,Inputs!$BD74,0))</f>
        <v/>
      </c>
      <c r="DI77" s="46" t="str">
        <f>IF(N77="","",IF(AND(DI$4&lt;=Inputs!$CQ74,DI$4&gt;=Inputs!$CP74),Inputs!$AR74/(Inputs!$CQ74-Inputs!$CP74+1),0)+IF(DI$4=Inputs!$CL74,Inputs!$BD74,0))</f>
        <v/>
      </c>
      <c r="DJ77" s="46" t="str">
        <f>IF(O77="","",IF(AND(DJ$4&lt;=Inputs!$CQ74,DJ$4&gt;=Inputs!$CP74),Inputs!$AR74/(Inputs!$CQ74-Inputs!$CP74+1),0)+IF(DJ$4=Inputs!$CL74,Inputs!$BD74,0))</f>
        <v/>
      </c>
      <c r="DK77" s="46" t="str">
        <f>IF(P77="","",IF(AND(DK$4&lt;=Inputs!$CQ74,DK$4&gt;=Inputs!$CP74),Inputs!$AR74/(Inputs!$CQ74-Inputs!$CP74+1),0)+IF(DK$4=Inputs!$CL74,Inputs!$BD74,0))</f>
        <v/>
      </c>
      <c r="DL77" s="46" t="str">
        <f>IF(Q77="","",IF(AND(DL$4&lt;=Inputs!$CQ74,DL$4&gt;=Inputs!$CP74),Inputs!$AR74/(Inputs!$CQ74-Inputs!$CP74+1),0)+IF(DL$4=Inputs!$CL74,Inputs!$BD74,0))</f>
        <v/>
      </c>
      <c r="DM77" s="46" t="str">
        <f>IF(R77="","",IF(AND(DM$4&lt;=Inputs!$CQ74,DM$4&gt;=Inputs!$CP74),Inputs!$AR74/(Inputs!$CQ74-Inputs!$CP74+1),0)+IF(DM$4=Inputs!$CL74,Inputs!$BD74,0))</f>
        <v/>
      </c>
      <c r="DN77" s="46" t="str">
        <f>IF(S77="","",IF(AND(DN$4&lt;=Inputs!$CQ74,DN$4&gt;=Inputs!$CP74),Inputs!$AR74/(Inputs!$CQ74-Inputs!$CP74+1),0)+IF(DN$4=Inputs!$CL74,Inputs!$BD74,0))</f>
        <v/>
      </c>
      <c r="DO77" s="46" t="str">
        <f>IF(T77="","",IF(AND(DO$4&lt;=Inputs!$CQ74,DO$4&gt;=Inputs!$CP74),Inputs!$AR74/(Inputs!$CQ74-Inputs!$CP74+1),0)+IF(DO$4=Inputs!$CL74,Inputs!$BD74,0))</f>
        <v/>
      </c>
      <c r="DP77" s="46" t="str">
        <f>IF(U77="","",IF(AND(DP$4&lt;=Inputs!$CQ74,DP$4&gt;=Inputs!$CP74),Inputs!$AR74/(Inputs!$CQ74-Inputs!$CP74+1),0)+IF(DP$4=Inputs!$CL74,Inputs!$BD74,0))</f>
        <v/>
      </c>
      <c r="DQ77" s="46" t="str">
        <f>IF(V77="","",IF(AND(DQ$4&lt;=Inputs!$CQ74,DQ$4&gt;=Inputs!$CP74),Inputs!$AR74/(Inputs!$CQ74-Inputs!$CP74+1),0)+IF(DQ$4=Inputs!$CL74,Inputs!$BD74,0))</f>
        <v/>
      </c>
      <c r="DR77" s="46" t="str">
        <f>IF(W77="","",IF(AND(DR$4&lt;=Inputs!$CQ74,DR$4&gt;=Inputs!$CP74),Inputs!$AR74/(Inputs!$CQ74-Inputs!$CP74+1),0)+IF(DR$4=Inputs!$CL74,Inputs!$BD74,0))</f>
        <v/>
      </c>
      <c r="DS77" s="46" t="str">
        <f>IF(X77="","",IF(AND(DS$4&lt;=Inputs!$CQ74,DS$4&gt;=Inputs!$CP74),Inputs!$AR74/(Inputs!$CQ74-Inputs!$CP74+1),0)+IF(DS$4=Inputs!$CL74,Inputs!$BD74,0))</f>
        <v/>
      </c>
      <c r="DT77" s="46" t="str">
        <f>IF(Y77="","",IF(AND(DT$4&lt;=Inputs!$CQ74,DT$4&gt;=Inputs!$CP74),Inputs!$AR74/(Inputs!$CQ74-Inputs!$CP74+1),0)+IF(DT$4=Inputs!$CL74,Inputs!$BD74,0))</f>
        <v/>
      </c>
      <c r="DU77" s="46" t="str">
        <f>IF(Z77="","",IF(AND(DU$4&lt;=Inputs!$CQ74,DU$4&gt;=Inputs!$CP74),Inputs!$AR74/(Inputs!$CQ74-Inputs!$CP74+1),0)+IF(DU$4=Inputs!$CL74,Inputs!$BD74,0))</f>
        <v/>
      </c>
      <c r="DV77" s="46" t="str">
        <f>IF(AA77="","",IF(AND(DV$4&lt;=Inputs!$CQ74,DV$4&gt;=Inputs!$CP74),Inputs!$AR74/(Inputs!$CQ74-Inputs!$CP74+1),0)+IF(DV$4=Inputs!$CL74,Inputs!$BD74,0))</f>
        <v/>
      </c>
      <c r="DW77" s="46" t="str">
        <f>IF(AB77="","",IF(AND(DW$4&lt;=Inputs!$CQ74,DW$4&gt;=Inputs!$CP74),Inputs!$AR74/(Inputs!$CQ74-Inputs!$CP74+1),0)+IF(DW$4=Inputs!$CL74,Inputs!$BD74,0))</f>
        <v/>
      </c>
      <c r="DX77" s="46" t="str">
        <f>IF(AC77="","",IF(AND(DX$4&lt;=Inputs!$CQ74,DX$4&gt;=Inputs!$CP74),Inputs!$AR74/(Inputs!$CQ74-Inputs!$CP74+1),0)+IF(DX$4=Inputs!$CL74,Inputs!$BD74,0))</f>
        <v/>
      </c>
      <c r="DY77" s="46" t="str">
        <f>IF(AD77="","",IF(AND(DY$4&lt;=Inputs!$CQ74,DY$4&gt;=Inputs!$CP74),Inputs!$AR74/(Inputs!$CQ74-Inputs!$CP74+1),0)+IF(DY$4=Inputs!$CL74,Inputs!$BD74,0))</f>
        <v/>
      </c>
      <c r="DZ77" s="46" t="str">
        <f t="shared" si="6"/>
        <v/>
      </c>
    </row>
    <row r="78" spans="1:130">
      <c r="A78" s="7" t="str">
        <f>IF(Inputs!A75="","",Inputs!A75)</f>
        <v/>
      </c>
      <c r="B78" t="str">
        <f>IF(Inputs!B75="","",Inputs!B75)</f>
        <v/>
      </c>
      <c r="C78" s="46" t="str">
        <f>IF(Inputs!$B75="","",BO78-CV78)</f>
        <v/>
      </c>
      <c r="D78" s="46" t="str">
        <f>IF(Inputs!$B75="","",BP78-CW78)</f>
        <v/>
      </c>
      <c r="E78" s="46" t="str">
        <f>IF(Inputs!$B75="","",BQ78-CX78)</f>
        <v/>
      </c>
      <c r="F78" s="46" t="str">
        <f>IF(Inputs!$B75="","",BR78-CY78)</f>
        <v/>
      </c>
      <c r="G78" s="46" t="str">
        <f>IF(Inputs!$B75="","",BS78-CZ78)</f>
        <v/>
      </c>
      <c r="H78" s="46" t="str">
        <f>IF(Inputs!$B75="","",BT78-DA78)</f>
        <v/>
      </c>
      <c r="I78" s="46" t="str">
        <f>IF(Inputs!$B75="","",BU78-DB78)</f>
        <v/>
      </c>
      <c r="J78" s="46" t="str">
        <f>IF(Inputs!$B75="","",BV78-DC78)</f>
        <v/>
      </c>
      <c r="K78" s="46" t="str">
        <f>IF(Inputs!$B75="","",BW78-DD78)</f>
        <v/>
      </c>
      <c r="L78" s="46" t="str">
        <f>IF(Inputs!$B75="","",BX78-DE78)</f>
        <v/>
      </c>
      <c r="M78" s="46" t="str">
        <f>IF(Inputs!$B75="","",BY78-DF78)</f>
        <v/>
      </c>
      <c r="N78" s="46" t="str">
        <f>IF(Inputs!$B75="","",BZ78-DG78)</f>
        <v/>
      </c>
      <c r="O78" s="46" t="str">
        <f>IF(Inputs!$B75="","",CA78-DH78)</f>
        <v/>
      </c>
      <c r="P78" s="46" t="str">
        <f>IF(Inputs!$B75="","",CB78-DI78)</f>
        <v/>
      </c>
      <c r="Q78" s="46" t="str">
        <f>IF(Inputs!$B75="","",CC78-DJ78)</f>
        <v/>
      </c>
      <c r="R78" s="46" t="str">
        <f>IF(Inputs!$B75="","",CD78-DK78)</f>
        <v/>
      </c>
      <c r="S78" s="46" t="str">
        <f>IF(Inputs!$B75="","",CE78-DL78)</f>
        <v/>
      </c>
      <c r="T78" s="46" t="str">
        <f>IF(Inputs!$B75="","",CF78-DM78)</f>
        <v/>
      </c>
      <c r="U78" s="46" t="str">
        <f>IF(Inputs!$B75="","",CG78-DN78)</f>
        <v/>
      </c>
      <c r="V78" s="46" t="str">
        <f>IF(Inputs!$B75="","",CH78-DO78)</f>
        <v/>
      </c>
      <c r="W78" s="46" t="str">
        <f>IF(Inputs!$B75="","",CI78-DP78)</f>
        <v/>
      </c>
      <c r="X78" s="46" t="str">
        <f>IF(Inputs!$B75="","",CJ78-DQ78)</f>
        <v/>
      </c>
      <c r="Y78" s="46" t="str">
        <f>IF(Inputs!$B75="","",CK78-DR78)</f>
        <v/>
      </c>
      <c r="Z78" s="46" t="str">
        <f>IF(Inputs!$B75="","",CL78-DS78)</f>
        <v/>
      </c>
      <c r="AA78" s="46" t="str">
        <f>IF(Inputs!$B75="","",CM78-DT78)</f>
        <v/>
      </c>
      <c r="AB78" s="46" t="str">
        <f>IF(Inputs!$B75="","",CN78-DU78)</f>
        <v/>
      </c>
      <c r="AC78" s="46" t="str">
        <f>IF(Inputs!$B75="","",CO78-DV78)</f>
        <v/>
      </c>
      <c r="AD78" s="46" t="str">
        <f>IF(Inputs!$B75="","",CP78-DW78)</f>
        <v/>
      </c>
      <c r="AE78" s="46" t="str">
        <f>IF(Inputs!$B75="","",CQ78-DX78)</f>
        <v/>
      </c>
      <c r="AF78" s="46" t="str">
        <f>IF(Inputs!$B75="","",CR78-DY78)</f>
        <v/>
      </c>
      <c r="AG78" s="50" t="str">
        <f t="shared" si="7"/>
        <v/>
      </c>
      <c r="AH78" s="50"/>
      <c r="AJ78" s="27">
        <f>IF(AND(Inputs!$CO75=0,AJ$4&gt;=Inputs!$CM75),1,IF(AND(AJ$4&gt;=Inputs!$CM75,AJ$4&lt;Inputs!$CN75),1,IF(AND(AJ$4=Inputs!$CN75,AJ$4=Inputs!$CO75),1,IF(OR(AND(AJ$4=Inputs!$CN75+1,Inputs!$CN75=Inputs!$CO75),AND(AJ$4=Inputs!$CN75+2,Inputs!$CN75=Inputs!$CO75)),0,IF(AJ$4=Inputs!$CN75,0.8,IF(AJ$4=Inputs!$CN75+1,0.6,IF(AJ$4=Inputs!$CN75+2,0.4,IF(AJ$4=Inputs!$CO75,0.2,IF(AND(AJ$4&gt;=Inputs!$CL75,AJ$4&lt;Inputs!$CM75),(AJ$4-Inputs!$CL75+1)/(Inputs!$AI75+1),0)))))))))</f>
        <v>0</v>
      </c>
      <c r="AK78" s="27">
        <f>IF(AND(Inputs!$CO75=0,AK$4&gt;=Inputs!$CM75),1,IF(AND(AK$4&gt;=Inputs!$CM75,AK$4&lt;Inputs!$CN75),1,IF(AND(AK$4=Inputs!$CN75,AK$4=Inputs!$CO75),1,IF(OR(AND(AK$4=Inputs!$CN75+1,Inputs!$CN75=Inputs!$CO75),AND(AK$4=Inputs!$CN75+2,Inputs!$CN75=Inputs!$CO75)),0,IF(AK$4=Inputs!$CN75,0.8,IF(AK$4=Inputs!$CN75+1,0.6,IF(AK$4=Inputs!$CN75+2,0.4,IF(AK$4=Inputs!$CO75,0.2,IF(AND(AK$4&gt;=Inputs!$CL75,AK$4&lt;Inputs!$CM75),(AK$4-Inputs!$CL75+1)/(Inputs!$AI75+1),0)))))))))</f>
        <v>0</v>
      </c>
      <c r="AL78" s="27">
        <f>IF(AND(Inputs!$CO75=0,AL$4&gt;=Inputs!$CM75),1,IF(AND(AL$4&gt;=Inputs!$CM75,AL$4&lt;Inputs!$CN75),1,IF(AND(AL$4=Inputs!$CN75,AL$4=Inputs!$CO75),1,IF(OR(AND(AL$4=Inputs!$CN75+1,Inputs!$CN75=Inputs!$CO75),AND(AL$4=Inputs!$CN75+2,Inputs!$CN75=Inputs!$CO75)),0,IF(AL$4=Inputs!$CN75,0.8,IF(AL$4=Inputs!$CN75+1,0.6,IF(AL$4=Inputs!$CN75+2,0.4,IF(AL$4=Inputs!$CO75,0.2,IF(AND(AL$4&gt;=Inputs!$CL75,AL$4&lt;Inputs!$CM75),(AL$4-Inputs!$CL75+1)/(Inputs!$AI75+1),0)))))))))</f>
        <v>0</v>
      </c>
      <c r="AM78" s="27">
        <f>IF(AND(Inputs!$CO75=0,AM$4&gt;=Inputs!$CM75),1,IF(AND(AM$4&gt;=Inputs!$CM75,AM$4&lt;Inputs!$CN75),1,IF(AND(AM$4=Inputs!$CN75,AM$4=Inputs!$CO75),1,IF(OR(AND(AM$4=Inputs!$CN75+1,Inputs!$CN75=Inputs!$CO75),AND(AM$4=Inputs!$CN75+2,Inputs!$CN75=Inputs!$CO75)),0,IF(AM$4=Inputs!$CN75,0.8,IF(AM$4=Inputs!$CN75+1,0.6,IF(AM$4=Inputs!$CN75+2,0.4,IF(AM$4=Inputs!$CO75,0.2,IF(AND(AM$4&gt;=Inputs!$CL75,AM$4&lt;Inputs!$CM75),(AM$4-Inputs!$CL75+1)/(Inputs!$AI75+1),0)))))))))</f>
        <v>0</v>
      </c>
      <c r="AN78" s="27">
        <f>IF(AND(Inputs!$CO75=0,AN$4&gt;=Inputs!$CM75),1,IF(AND(AN$4&gt;=Inputs!$CM75,AN$4&lt;Inputs!$CN75),1,IF(AND(AN$4=Inputs!$CN75,AN$4=Inputs!$CO75),1,IF(OR(AND(AN$4=Inputs!$CN75+1,Inputs!$CN75=Inputs!$CO75),AND(AN$4=Inputs!$CN75+2,Inputs!$CN75=Inputs!$CO75)),0,IF(AN$4=Inputs!$CN75,0.8,IF(AN$4=Inputs!$CN75+1,0.6,IF(AN$4=Inputs!$CN75+2,0.4,IF(AN$4=Inputs!$CO75,0.2,IF(AND(AN$4&gt;=Inputs!$CL75,AN$4&lt;Inputs!$CM75),(AN$4-Inputs!$CL75+1)/(Inputs!$AI75+1),0)))))))))</f>
        <v>0</v>
      </c>
      <c r="AO78" s="27">
        <f>IF(AND(Inputs!$CO75=0,AO$4&gt;=Inputs!$CM75),1,IF(AND(AO$4&gt;=Inputs!$CM75,AO$4&lt;Inputs!$CN75),1,IF(AND(AO$4=Inputs!$CN75,AO$4=Inputs!$CO75),1,IF(OR(AND(AO$4=Inputs!$CN75+1,Inputs!$CN75=Inputs!$CO75),AND(AO$4=Inputs!$CN75+2,Inputs!$CN75=Inputs!$CO75)),0,IF(AO$4=Inputs!$CN75,0.8,IF(AO$4=Inputs!$CN75+1,0.6,IF(AO$4=Inputs!$CN75+2,0.4,IF(AO$4=Inputs!$CO75,0.2,IF(AND(AO$4&gt;=Inputs!$CL75,AO$4&lt;Inputs!$CM75),(AO$4-Inputs!$CL75+1)/(Inputs!$AI75+1),0)))))))))</f>
        <v>0</v>
      </c>
      <c r="AP78" s="27">
        <f>IF(AND(Inputs!$CO75=0,AP$4&gt;=Inputs!$CM75),1,IF(AND(AP$4&gt;=Inputs!$CM75,AP$4&lt;Inputs!$CN75),1,IF(AND(AP$4=Inputs!$CN75,AP$4=Inputs!$CO75),1,IF(OR(AND(AP$4=Inputs!$CN75+1,Inputs!$CN75=Inputs!$CO75),AND(AP$4=Inputs!$CN75+2,Inputs!$CN75=Inputs!$CO75)),0,IF(AP$4=Inputs!$CN75,0.8,IF(AP$4=Inputs!$CN75+1,0.6,IF(AP$4=Inputs!$CN75+2,0.4,IF(AP$4=Inputs!$CO75,0.2,IF(AND(AP$4&gt;=Inputs!$CL75,AP$4&lt;Inputs!$CM75),(AP$4-Inputs!$CL75+1)/(Inputs!$AI75+1),0)))))))))</f>
        <v>0</v>
      </c>
      <c r="AQ78" s="27">
        <f>IF(AND(Inputs!$CO75=0,AQ$4&gt;=Inputs!$CM75),1,IF(AND(AQ$4&gt;=Inputs!$CM75,AQ$4&lt;Inputs!$CN75),1,IF(AND(AQ$4=Inputs!$CN75,AQ$4=Inputs!$CO75),1,IF(OR(AND(AQ$4=Inputs!$CN75+1,Inputs!$CN75=Inputs!$CO75),AND(AQ$4=Inputs!$CN75+2,Inputs!$CN75=Inputs!$CO75)),0,IF(AQ$4=Inputs!$CN75,0.8,IF(AQ$4=Inputs!$CN75+1,0.6,IF(AQ$4=Inputs!$CN75+2,0.4,IF(AQ$4=Inputs!$CO75,0.2,IF(AND(AQ$4&gt;=Inputs!$CL75,AQ$4&lt;Inputs!$CM75),(AQ$4-Inputs!$CL75+1)/(Inputs!$AI75+1),0)))))))))</f>
        <v>0</v>
      </c>
      <c r="AR78" s="27">
        <f>IF(AND(Inputs!$CO75=0,AR$4&gt;=Inputs!$CM75),1,IF(AND(AR$4&gt;=Inputs!$CM75,AR$4&lt;Inputs!$CN75),1,IF(AND(AR$4=Inputs!$CN75,AR$4=Inputs!$CO75),1,IF(OR(AND(AR$4=Inputs!$CN75+1,Inputs!$CN75=Inputs!$CO75),AND(AR$4=Inputs!$CN75+2,Inputs!$CN75=Inputs!$CO75)),0,IF(AR$4=Inputs!$CN75,0.8,IF(AR$4=Inputs!$CN75+1,0.6,IF(AR$4=Inputs!$CN75+2,0.4,IF(AR$4=Inputs!$CO75,0.2,IF(AND(AR$4&gt;=Inputs!$CL75,AR$4&lt;Inputs!$CM75),(AR$4-Inputs!$CL75+1)/(Inputs!$AI75+1),0)))))))))</f>
        <v>0</v>
      </c>
      <c r="AS78" s="27">
        <f>IF(AND(Inputs!$CO75=0,AS$4&gt;=Inputs!$CM75),1,IF(AND(AS$4&gt;=Inputs!$CM75,AS$4&lt;Inputs!$CN75),1,IF(AND(AS$4=Inputs!$CN75,AS$4=Inputs!$CO75),1,IF(OR(AND(AS$4=Inputs!$CN75+1,Inputs!$CN75=Inputs!$CO75),AND(AS$4=Inputs!$CN75+2,Inputs!$CN75=Inputs!$CO75)),0,IF(AS$4=Inputs!$CN75,0.8,IF(AS$4=Inputs!$CN75+1,0.6,IF(AS$4=Inputs!$CN75+2,0.4,IF(AS$4=Inputs!$CO75,0.2,IF(AND(AS$4&gt;=Inputs!$CL75,AS$4&lt;Inputs!$CM75),(AS$4-Inputs!$CL75+1)/(Inputs!$AI75+1),0)))))))))</f>
        <v>0</v>
      </c>
      <c r="AT78" s="27">
        <f>IF(AND(Inputs!$CO75=0,AT$4&gt;=Inputs!$CM75),1,IF(AND(AT$4&gt;=Inputs!$CM75,AT$4&lt;Inputs!$CN75),1,IF(AND(AT$4=Inputs!$CN75,AT$4=Inputs!$CO75),1,IF(OR(AND(AT$4=Inputs!$CN75+1,Inputs!$CN75=Inputs!$CO75),AND(AT$4=Inputs!$CN75+2,Inputs!$CN75=Inputs!$CO75)),0,IF(AT$4=Inputs!$CN75,0.8,IF(AT$4=Inputs!$CN75+1,0.6,IF(AT$4=Inputs!$CN75+2,0.4,IF(AT$4=Inputs!$CO75,0.2,IF(AND(AT$4&gt;=Inputs!$CL75,AT$4&lt;Inputs!$CM75),(AT$4-Inputs!$CL75+1)/(Inputs!$AI75+1),0)))))))))</f>
        <v>0</v>
      </c>
      <c r="AU78" s="27">
        <f>IF(AND(Inputs!$CO75=0,AU$4&gt;=Inputs!$CM75),1,IF(AND(AU$4&gt;=Inputs!$CM75,AU$4&lt;Inputs!$CN75),1,IF(AND(AU$4=Inputs!$CN75,AU$4=Inputs!$CO75),1,IF(OR(AND(AU$4=Inputs!$CN75+1,Inputs!$CN75=Inputs!$CO75),AND(AU$4=Inputs!$CN75+2,Inputs!$CN75=Inputs!$CO75)),0,IF(AU$4=Inputs!$CN75,0.8,IF(AU$4=Inputs!$CN75+1,0.6,IF(AU$4=Inputs!$CN75+2,0.4,IF(AU$4=Inputs!$CO75,0.2,IF(AND(AU$4&gt;=Inputs!$CL75,AU$4&lt;Inputs!$CM75),(AU$4-Inputs!$CL75+1)/(Inputs!$AI75+1),0)))))))))</f>
        <v>0</v>
      </c>
      <c r="AV78" s="27">
        <f>IF(AND(Inputs!$CO75=0,AV$4&gt;=Inputs!$CM75),1,IF(AND(AV$4&gt;=Inputs!$CM75,AV$4&lt;Inputs!$CN75),1,IF(AND(AV$4=Inputs!$CN75,AV$4=Inputs!$CO75),1,IF(OR(AND(AV$4=Inputs!$CN75+1,Inputs!$CN75=Inputs!$CO75),AND(AV$4=Inputs!$CN75+2,Inputs!$CN75=Inputs!$CO75)),0,IF(AV$4=Inputs!$CN75,0.8,IF(AV$4=Inputs!$CN75+1,0.6,IF(AV$4=Inputs!$CN75+2,0.4,IF(AV$4=Inputs!$CO75,0.2,IF(AND(AV$4&gt;=Inputs!$CL75,AV$4&lt;Inputs!$CM75),(AV$4-Inputs!$CL75+1)/(Inputs!$AI75+1),0)))))))))</f>
        <v>0</v>
      </c>
      <c r="AW78" s="27">
        <f>IF(AND(Inputs!$CO75=0,AW$4&gt;=Inputs!$CM75),1,IF(AND(AW$4&gt;=Inputs!$CM75,AW$4&lt;Inputs!$CN75),1,IF(AND(AW$4=Inputs!$CN75,AW$4=Inputs!$CO75),1,IF(OR(AND(AW$4=Inputs!$CN75+1,Inputs!$CN75=Inputs!$CO75),AND(AW$4=Inputs!$CN75+2,Inputs!$CN75=Inputs!$CO75)),0,IF(AW$4=Inputs!$CN75,0.8,IF(AW$4=Inputs!$CN75+1,0.6,IF(AW$4=Inputs!$CN75+2,0.4,IF(AW$4=Inputs!$CO75,0.2,IF(AND(AW$4&gt;=Inputs!$CL75,AW$4&lt;Inputs!$CM75),(AW$4-Inputs!$CL75+1)/(Inputs!$AI75+1),0)))))))))</f>
        <v>0</v>
      </c>
      <c r="AX78" s="27">
        <f>IF(AND(Inputs!$CO75=0,AX$4&gt;=Inputs!$CM75),1,IF(AND(AX$4&gt;=Inputs!$CM75,AX$4&lt;Inputs!$CN75),1,IF(AND(AX$4=Inputs!$CN75,AX$4=Inputs!$CO75),1,IF(OR(AND(AX$4=Inputs!$CN75+1,Inputs!$CN75=Inputs!$CO75),AND(AX$4=Inputs!$CN75+2,Inputs!$CN75=Inputs!$CO75)),0,IF(AX$4=Inputs!$CN75,0.8,IF(AX$4=Inputs!$CN75+1,0.6,IF(AX$4=Inputs!$CN75+2,0.4,IF(AX$4=Inputs!$CO75,0.2,IF(AND(AX$4&gt;=Inputs!$CL75,AX$4&lt;Inputs!$CM75),(AX$4-Inputs!$CL75+1)/(Inputs!$AI75+1),0)))))))))</f>
        <v>0</v>
      </c>
      <c r="AY78" s="27">
        <f>IF(AND(Inputs!$CO75=0,AY$4&gt;=Inputs!$CM75),1,IF(AND(AY$4&gt;=Inputs!$CM75,AY$4&lt;Inputs!$CN75),1,IF(AND(AY$4=Inputs!$CN75,AY$4=Inputs!$CO75),1,IF(OR(AND(AY$4=Inputs!$CN75+1,Inputs!$CN75=Inputs!$CO75),AND(AY$4=Inputs!$CN75+2,Inputs!$CN75=Inputs!$CO75)),0,IF(AY$4=Inputs!$CN75,0.8,IF(AY$4=Inputs!$CN75+1,0.6,IF(AY$4=Inputs!$CN75+2,0.4,IF(AY$4=Inputs!$CO75,0.2,IF(AND(AY$4&gt;=Inputs!$CL75,AY$4&lt;Inputs!$CM75),(AY$4-Inputs!$CL75+1)/(Inputs!$AI75+1),0)))))))))</f>
        <v>0</v>
      </c>
      <c r="AZ78" s="27">
        <f>IF(AND(Inputs!$CO75=0,AZ$4&gt;=Inputs!$CM75),1,IF(AND(AZ$4&gt;=Inputs!$CM75,AZ$4&lt;Inputs!$CN75),1,IF(AND(AZ$4=Inputs!$CN75,AZ$4=Inputs!$CO75),1,IF(OR(AND(AZ$4=Inputs!$CN75+1,Inputs!$CN75=Inputs!$CO75),AND(AZ$4=Inputs!$CN75+2,Inputs!$CN75=Inputs!$CO75)),0,IF(AZ$4=Inputs!$CN75,0.8,IF(AZ$4=Inputs!$CN75+1,0.6,IF(AZ$4=Inputs!$CN75+2,0.4,IF(AZ$4=Inputs!$CO75,0.2,IF(AND(AZ$4&gt;=Inputs!$CL75,AZ$4&lt;Inputs!$CM75),(AZ$4-Inputs!$CL75+1)/(Inputs!$AI75+1),0)))))))))</f>
        <v>0</v>
      </c>
      <c r="BA78" s="27">
        <f>IF(AND(Inputs!$CO75=0,BA$4&gt;=Inputs!$CM75),1,IF(AND(BA$4&gt;=Inputs!$CM75,BA$4&lt;Inputs!$CN75),1,IF(AND(BA$4=Inputs!$CN75,BA$4=Inputs!$CO75),1,IF(OR(AND(BA$4=Inputs!$CN75+1,Inputs!$CN75=Inputs!$CO75),AND(BA$4=Inputs!$CN75+2,Inputs!$CN75=Inputs!$CO75)),0,IF(BA$4=Inputs!$CN75,0.8,IF(BA$4=Inputs!$CN75+1,0.6,IF(BA$4=Inputs!$CN75+2,0.4,IF(BA$4=Inputs!$CO75,0.2,IF(AND(BA$4&gt;=Inputs!$CL75,BA$4&lt;Inputs!$CM75),(BA$4-Inputs!$CL75+1)/(Inputs!$AI75+1),0)))))))))</f>
        <v>0</v>
      </c>
      <c r="BB78" s="27">
        <f>IF(AND(Inputs!$CO75=0,BB$4&gt;=Inputs!$CM75),1,IF(AND(BB$4&gt;=Inputs!$CM75,BB$4&lt;Inputs!$CN75),1,IF(AND(BB$4=Inputs!$CN75,BB$4=Inputs!$CO75),1,IF(OR(AND(BB$4=Inputs!$CN75+1,Inputs!$CN75=Inputs!$CO75),AND(BB$4=Inputs!$CN75+2,Inputs!$CN75=Inputs!$CO75)),0,IF(BB$4=Inputs!$CN75,0.8,IF(BB$4=Inputs!$CN75+1,0.6,IF(BB$4=Inputs!$CN75+2,0.4,IF(BB$4=Inputs!$CO75,0.2,IF(AND(BB$4&gt;=Inputs!$CL75,BB$4&lt;Inputs!$CM75),(BB$4-Inputs!$CL75+1)/(Inputs!$AI75+1),0)))))))))</f>
        <v>0</v>
      </c>
      <c r="BC78" s="27">
        <f>IF(AND(Inputs!$CO75=0,BC$4&gt;=Inputs!$CM75),1,IF(AND(BC$4&gt;=Inputs!$CM75,BC$4&lt;Inputs!$CN75),1,IF(AND(BC$4=Inputs!$CN75,BC$4=Inputs!$CO75),1,IF(OR(AND(BC$4=Inputs!$CN75+1,Inputs!$CN75=Inputs!$CO75),AND(BC$4=Inputs!$CN75+2,Inputs!$CN75=Inputs!$CO75)),0,IF(BC$4=Inputs!$CN75,0.8,IF(BC$4=Inputs!$CN75+1,0.6,IF(BC$4=Inputs!$CN75+2,0.4,IF(BC$4=Inputs!$CO75,0.2,IF(AND(BC$4&gt;=Inputs!$CL75,BC$4&lt;Inputs!$CM75),(BC$4-Inputs!$CL75+1)/(Inputs!$AI75+1),0)))))))))</f>
        <v>0</v>
      </c>
      <c r="BD78" s="27">
        <f>IF(AND(Inputs!$CO75=0,BD$4&gt;=Inputs!$CM75),1,IF(AND(BD$4&gt;=Inputs!$CM75,BD$4&lt;Inputs!$CN75),1,IF(AND(BD$4=Inputs!$CN75,BD$4=Inputs!$CO75),1,IF(OR(AND(BD$4=Inputs!$CN75+1,Inputs!$CN75=Inputs!$CO75),AND(BD$4=Inputs!$CN75+2,Inputs!$CN75=Inputs!$CO75)),0,IF(BD$4=Inputs!$CN75,0.8,IF(BD$4=Inputs!$CN75+1,0.6,IF(BD$4=Inputs!$CN75+2,0.4,IF(BD$4=Inputs!$CO75,0.2,IF(AND(BD$4&gt;=Inputs!$CL75,BD$4&lt;Inputs!$CM75),(BD$4-Inputs!$CL75+1)/(Inputs!$AI75+1),0)))))))))</f>
        <v>0</v>
      </c>
      <c r="BE78" s="27">
        <f>IF(AND(Inputs!$CO75=0,BE$4&gt;=Inputs!$CM75),1,IF(AND(BE$4&gt;=Inputs!$CM75,BE$4&lt;Inputs!$CN75),1,IF(AND(BE$4=Inputs!$CN75,BE$4=Inputs!$CO75),1,IF(OR(AND(BE$4=Inputs!$CN75+1,Inputs!$CN75=Inputs!$CO75),AND(BE$4=Inputs!$CN75+2,Inputs!$CN75=Inputs!$CO75)),0,IF(BE$4=Inputs!$CN75,0.8,IF(BE$4=Inputs!$CN75+1,0.6,IF(BE$4=Inputs!$CN75+2,0.4,IF(BE$4=Inputs!$CO75,0.2,IF(AND(BE$4&gt;=Inputs!$CL75,BE$4&lt;Inputs!$CM75),(BE$4-Inputs!$CL75+1)/(Inputs!$AI75+1),0)))))))))</f>
        <v>0</v>
      </c>
      <c r="BF78" s="27">
        <f>IF(AND(Inputs!$CO75=0,BF$4&gt;=Inputs!$CM75),1,IF(AND(BF$4&gt;=Inputs!$CM75,BF$4&lt;Inputs!$CN75),1,IF(AND(BF$4=Inputs!$CN75,BF$4=Inputs!$CO75),1,IF(OR(AND(BF$4=Inputs!$CN75+1,Inputs!$CN75=Inputs!$CO75),AND(BF$4=Inputs!$CN75+2,Inputs!$CN75=Inputs!$CO75)),0,IF(BF$4=Inputs!$CN75,0.8,IF(BF$4=Inputs!$CN75+1,0.6,IF(BF$4=Inputs!$CN75+2,0.4,IF(BF$4=Inputs!$CO75,0.2,IF(AND(BF$4&gt;=Inputs!$CL75,BF$4&lt;Inputs!$CM75),(BF$4-Inputs!$CL75+1)/(Inputs!$AI75+1),0)))))))))</f>
        <v>0</v>
      </c>
      <c r="BG78" s="27">
        <f>IF(AND(Inputs!$CO75=0,BG$4&gt;=Inputs!$CM75),1,IF(AND(BG$4&gt;=Inputs!$CM75,BG$4&lt;Inputs!$CN75),1,IF(AND(BG$4=Inputs!$CN75,BG$4=Inputs!$CO75),1,IF(OR(AND(BG$4=Inputs!$CN75+1,Inputs!$CN75=Inputs!$CO75),AND(BG$4=Inputs!$CN75+2,Inputs!$CN75=Inputs!$CO75)),0,IF(BG$4=Inputs!$CN75,0.8,IF(BG$4=Inputs!$CN75+1,0.6,IF(BG$4=Inputs!$CN75+2,0.4,IF(BG$4=Inputs!$CO75,0.2,IF(AND(BG$4&gt;=Inputs!$CL75,BG$4&lt;Inputs!$CM75),(BG$4-Inputs!$CL75+1)/(Inputs!$AI75+1),0)))))))))</f>
        <v>0</v>
      </c>
      <c r="BH78" s="27">
        <f>IF(AND(Inputs!$CO75=0,BH$4&gt;=Inputs!$CM75),1,IF(AND(BH$4&gt;=Inputs!$CM75,BH$4&lt;Inputs!$CN75),1,IF(AND(BH$4=Inputs!$CN75,BH$4=Inputs!$CO75),1,IF(OR(AND(BH$4=Inputs!$CN75+1,Inputs!$CN75=Inputs!$CO75),AND(BH$4=Inputs!$CN75+2,Inputs!$CN75=Inputs!$CO75)),0,IF(BH$4=Inputs!$CN75,0.8,IF(BH$4=Inputs!$CN75+1,0.6,IF(BH$4=Inputs!$CN75+2,0.4,IF(BH$4=Inputs!$CO75,0.2,IF(AND(BH$4&gt;=Inputs!$CL75,BH$4&lt;Inputs!$CM75),(BH$4-Inputs!$CL75+1)/(Inputs!$AI75+1),0)))))))))</f>
        <v>0</v>
      </c>
      <c r="BI78" s="27">
        <f>IF(AND(Inputs!$CO75=0,BI$4&gt;=Inputs!$CM75),1,IF(AND(BI$4&gt;=Inputs!$CM75,BI$4&lt;Inputs!$CN75),1,IF(AND(BI$4=Inputs!$CN75,BI$4=Inputs!$CO75),1,IF(OR(AND(BI$4=Inputs!$CN75+1,Inputs!$CN75=Inputs!$CO75),AND(BI$4=Inputs!$CN75+2,Inputs!$CN75=Inputs!$CO75)),0,IF(BI$4=Inputs!$CN75,0.8,IF(BI$4=Inputs!$CN75+1,0.6,IF(BI$4=Inputs!$CN75+2,0.4,IF(BI$4=Inputs!$CO75,0.2,IF(AND(BI$4&gt;=Inputs!$CL75,BI$4&lt;Inputs!$CM75),(BI$4-Inputs!$CL75+1)/(Inputs!$AI75+1),0)))))))))</f>
        <v>0</v>
      </c>
      <c r="BJ78" s="27">
        <f>IF(AND(Inputs!$CO75=0,BJ$4&gt;=Inputs!$CM75),1,IF(AND(BJ$4&gt;=Inputs!$CM75,BJ$4&lt;Inputs!$CN75),1,IF(AND(BJ$4=Inputs!$CN75,BJ$4=Inputs!$CO75),1,IF(OR(AND(BJ$4=Inputs!$CN75+1,Inputs!$CN75=Inputs!$CO75),AND(BJ$4=Inputs!$CN75+2,Inputs!$CN75=Inputs!$CO75)),0,IF(BJ$4=Inputs!$CN75,0.8,IF(BJ$4=Inputs!$CN75+1,0.6,IF(BJ$4=Inputs!$CN75+2,0.4,IF(BJ$4=Inputs!$CO75,0.2,IF(AND(BJ$4&gt;=Inputs!$CL75,BJ$4&lt;Inputs!$CM75),(BJ$4-Inputs!$CL75+1)/(Inputs!$AI75+1),0)))))))))</f>
        <v>0</v>
      </c>
      <c r="BK78" s="27">
        <f>IF(AND(Inputs!$CO75=0,BK$4&gt;=Inputs!$CM75),1,IF(AND(BK$4&gt;=Inputs!$CM75,BK$4&lt;Inputs!$CN75),1,IF(AND(BK$4=Inputs!$CN75,BK$4=Inputs!$CO75),1,IF(OR(AND(BK$4=Inputs!$CN75+1,Inputs!$CN75=Inputs!$CO75),AND(BK$4=Inputs!$CN75+2,Inputs!$CN75=Inputs!$CO75)),0,IF(BK$4=Inputs!$CN75,0.8,IF(BK$4=Inputs!$CN75+1,0.6,IF(BK$4=Inputs!$CN75+2,0.4,IF(BK$4=Inputs!$CO75,0.2,IF(AND(BK$4&gt;=Inputs!$CL75,BK$4&lt;Inputs!$CM75),(BK$4-Inputs!$CL75+1)/(Inputs!$AI75+1),0)))))))))</f>
        <v>0</v>
      </c>
      <c r="BL78" s="27">
        <f>IF(AND(Inputs!$CO75=0,BL$4&gt;=Inputs!$CM75),1,IF(AND(BL$4&gt;=Inputs!$CM75,BL$4&lt;Inputs!$CN75),1,IF(AND(BL$4=Inputs!$CN75,BL$4=Inputs!$CO75),1,IF(OR(AND(BL$4=Inputs!$CN75+1,Inputs!$CN75=Inputs!$CO75),AND(BL$4=Inputs!$CN75+2,Inputs!$CN75=Inputs!$CO75)),0,IF(BL$4=Inputs!$CN75,0.8,IF(BL$4=Inputs!$CN75+1,0.6,IF(BL$4=Inputs!$CN75+2,0.4,IF(BL$4=Inputs!$CO75,0.2,IF(AND(BL$4&gt;=Inputs!$CL75,BL$4&lt;Inputs!$CM75),(BL$4-Inputs!$CL75+1)/(Inputs!$AI75+1),0)))))))))</f>
        <v>0</v>
      </c>
      <c r="BM78" s="27">
        <f>IF(AND(Inputs!$CO75=0,BM$4&gt;=Inputs!$CM75),1,IF(AND(BM$4&gt;=Inputs!$CM75,BM$4&lt;Inputs!$CN75),1,IF(AND(BM$4=Inputs!$CN75,BM$4=Inputs!$CO75),1,IF(OR(AND(BM$4=Inputs!$CN75+1,Inputs!$CN75=Inputs!$CO75),AND(BM$4=Inputs!$CN75+2,Inputs!$CN75=Inputs!$CO75)),0,IF(BM$4=Inputs!$CN75,0.8,IF(BM$4=Inputs!$CN75+1,0.6,IF(BM$4=Inputs!$CN75+2,0.4,IF(BM$4=Inputs!$CO75,0.2,IF(AND(BM$4&gt;=Inputs!$CL75,BM$4&lt;Inputs!$CM75),(BM$4-Inputs!$CL75+1)/(Inputs!$AI75+1),0)))))))))</f>
        <v>0</v>
      </c>
      <c r="BO78" s="46" t="str">
        <f>IF(Inputs!$B75="","",(ROUND(Inputs!$BC75*AJ78,0)))</f>
        <v/>
      </c>
      <c r="BP78" s="46" t="str">
        <f>IF(Inputs!$B75="","",(ROUND(Inputs!$BC75*AK78,0)))</f>
        <v/>
      </c>
      <c r="BQ78" s="46" t="str">
        <f>IF(Inputs!$B75="","",(ROUND(Inputs!$BC75*AL78,0)))</f>
        <v/>
      </c>
      <c r="BR78" s="46" t="str">
        <f>IF(Inputs!$B75="","",(ROUND(Inputs!$BC75*AM78,0)))</f>
        <v/>
      </c>
      <c r="BS78" s="46" t="str">
        <f>IF(Inputs!$B75="","",(ROUND(Inputs!$BC75*AN78,0)))</f>
        <v/>
      </c>
      <c r="BT78" s="46" t="str">
        <f>IF(Inputs!$B75="","",(ROUND(Inputs!$BC75*AO78,0)))</f>
        <v/>
      </c>
      <c r="BU78" s="46" t="str">
        <f>IF(Inputs!$B75="","",(ROUND(Inputs!$BC75*AP78,0)))</f>
        <v/>
      </c>
      <c r="BV78" s="46" t="str">
        <f>IF(Inputs!$B75="","",(ROUND(Inputs!$BC75*AQ78,0)))</f>
        <v/>
      </c>
      <c r="BW78" s="46" t="str">
        <f>IF(Inputs!$B75="","",(ROUND(Inputs!$BC75*AR78,0)))</f>
        <v/>
      </c>
      <c r="BX78" s="46" t="str">
        <f>IF(Inputs!$B75="","",(ROUND(Inputs!$BC75*AS78,0)))</f>
        <v/>
      </c>
      <c r="BY78" s="46" t="str">
        <f>IF(Inputs!$B75="","",(ROUND(Inputs!$BC75*AT78,0)))</f>
        <v/>
      </c>
      <c r="BZ78" s="46" t="str">
        <f>IF(Inputs!$B75="","",(ROUND(Inputs!$BC75*AU78,0)))</f>
        <v/>
      </c>
      <c r="CA78" s="46" t="str">
        <f>IF(Inputs!$B75="","",(ROUND(Inputs!$BC75*AV78,0)))</f>
        <v/>
      </c>
      <c r="CB78" s="46" t="str">
        <f>IF(Inputs!$B75="","",(ROUND(Inputs!$BC75*AW78,0)))</f>
        <v/>
      </c>
      <c r="CC78" s="46" t="str">
        <f>IF(Inputs!$B75="","",(ROUND(Inputs!$BC75*AX78,0)))</f>
        <v/>
      </c>
      <c r="CD78" s="46" t="str">
        <f>IF(Inputs!$B75="","",(ROUND(Inputs!$BC75*AY78,0)))</f>
        <v/>
      </c>
      <c r="CE78" s="46" t="str">
        <f>IF(Inputs!$B75="","",(ROUND(Inputs!$BC75*AZ78,0)))</f>
        <v/>
      </c>
      <c r="CF78" s="46" t="str">
        <f>IF(Inputs!$B75="","",(ROUND(Inputs!$BC75*BA78,0)))</f>
        <v/>
      </c>
      <c r="CG78" s="46" t="str">
        <f>IF(Inputs!$B75="","",(ROUND(Inputs!$BC75*BB78,0)))</f>
        <v/>
      </c>
      <c r="CH78" s="46" t="str">
        <f>IF(Inputs!$B75="","",(ROUND(Inputs!$BC75*BC78,0)))</f>
        <v/>
      </c>
      <c r="CI78" s="46" t="str">
        <f>IF(Inputs!$B75="","",(ROUND(Inputs!$BC75*BD78,0)))</f>
        <v/>
      </c>
      <c r="CJ78" s="46" t="str">
        <f>IF(Inputs!$B75="","",(ROUND(Inputs!$BC75*BE78,0)))</f>
        <v/>
      </c>
      <c r="CK78" s="46" t="str">
        <f>IF(Inputs!$B75="","",(ROUND(Inputs!$BC75*BF78,0)))</f>
        <v/>
      </c>
      <c r="CL78" s="46" t="str">
        <f>IF(Inputs!$B75="","",(ROUND(Inputs!$BC75*BG78,0)))</f>
        <v/>
      </c>
      <c r="CM78" s="46" t="str">
        <f>IF(Inputs!$B75="","",(ROUND(Inputs!$BC75*BH78,0)))</f>
        <v/>
      </c>
      <c r="CN78" s="46" t="str">
        <f>IF(Inputs!$B75="","",(ROUND(Inputs!$BC75*BI78,0)))</f>
        <v/>
      </c>
      <c r="CO78" s="46" t="str">
        <f>IF(Inputs!$B75="","",(ROUND(Inputs!$BC75*BJ78,0)))</f>
        <v/>
      </c>
      <c r="CP78" s="46" t="str">
        <f>IF(Inputs!$B75="","",(ROUND(Inputs!$BC75*BK78,0)))</f>
        <v/>
      </c>
      <c r="CQ78" s="46" t="str">
        <f>IF(Inputs!$B75="","",(ROUND(Inputs!$BC75*BL78,0)))</f>
        <v/>
      </c>
      <c r="CR78" s="46" t="str">
        <f>IF(Inputs!$B75="","",(ROUND(Inputs!$BC75*BM78,0)))</f>
        <v/>
      </c>
      <c r="CV78" s="46" t="str">
        <f>IF(A78="","",IF(AND(CV$4&lt;=Inputs!$CQ75,CV$4&gt;=Inputs!$CP75),Inputs!$AR75/(Inputs!$CQ75-Inputs!$CP75+1),0)+IF(CV$4=Inputs!$CL75,Inputs!$BD75,0))</f>
        <v/>
      </c>
      <c r="CW78" s="46" t="str">
        <f>IF(B78="","",IF(AND(CW$4&lt;=Inputs!$CQ75,CW$4&gt;=Inputs!$CP75),Inputs!$AR75/(Inputs!$CQ75-Inputs!$CP75+1),0)+IF(CW$4=Inputs!$CL75,Inputs!$BD75,0))</f>
        <v/>
      </c>
      <c r="CX78" s="46" t="str">
        <f>IF(C78="","",IF(AND(CX$4&lt;=Inputs!$CQ75,CX$4&gt;=Inputs!$CP75),Inputs!$AR75/(Inputs!$CQ75-Inputs!$CP75+1),0)+IF(CX$4=Inputs!$CL75,Inputs!$BD75,0))</f>
        <v/>
      </c>
      <c r="CY78" s="46" t="str">
        <f>IF(D78="","",IF(AND(CY$4&lt;=Inputs!$CQ75,CY$4&gt;=Inputs!$CP75),Inputs!$AR75/(Inputs!$CQ75-Inputs!$CP75+1),0)+IF(CY$4=Inputs!$CL75,Inputs!$BD75,0))</f>
        <v/>
      </c>
      <c r="CZ78" s="46" t="str">
        <f>IF(E78="","",IF(AND(CZ$4&lt;=Inputs!$CQ75,CZ$4&gt;=Inputs!$CP75),Inputs!$AR75/(Inputs!$CQ75-Inputs!$CP75+1),0)+IF(CZ$4=Inputs!$CL75,Inputs!$BD75,0))</f>
        <v/>
      </c>
      <c r="DA78" s="46" t="str">
        <f>IF(F78="","",IF(AND(DA$4&lt;=Inputs!$CQ75,DA$4&gt;=Inputs!$CP75),Inputs!$AR75/(Inputs!$CQ75-Inputs!$CP75+1),0)+IF(DA$4=Inputs!$CL75,Inputs!$BD75,0))</f>
        <v/>
      </c>
      <c r="DB78" s="46" t="str">
        <f>IF(G78="","",IF(AND(DB$4&lt;=Inputs!$CQ75,DB$4&gt;=Inputs!$CP75),Inputs!$AR75/(Inputs!$CQ75-Inputs!$CP75+1),0)+IF(DB$4=Inputs!$CL75,Inputs!$BD75,0))</f>
        <v/>
      </c>
      <c r="DC78" s="46" t="str">
        <f>IF(H78="","",IF(AND(DC$4&lt;=Inputs!$CQ75,DC$4&gt;=Inputs!$CP75),Inputs!$AR75/(Inputs!$CQ75-Inputs!$CP75+1),0)+IF(DC$4=Inputs!$CL75,Inputs!$BD75,0))</f>
        <v/>
      </c>
      <c r="DD78" s="46" t="str">
        <f>IF(I78="","",IF(AND(DD$4&lt;=Inputs!$CQ75,DD$4&gt;=Inputs!$CP75),Inputs!$AR75/(Inputs!$CQ75-Inputs!$CP75+1),0)+IF(DD$4=Inputs!$CL75,Inputs!$BD75,0))</f>
        <v/>
      </c>
      <c r="DE78" s="46" t="str">
        <f>IF(J78="","",IF(AND(DE$4&lt;=Inputs!$CQ75,DE$4&gt;=Inputs!$CP75),Inputs!$AR75/(Inputs!$CQ75-Inputs!$CP75+1),0)+IF(DE$4=Inputs!$CL75,Inputs!$BD75,0))</f>
        <v/>
      </c>
      <c r="DF78" s="46" t="str">
        <f>IF(K78="","",IF(AND(DF$4&lt;=Inputs!$CQ75,DF$4&gt;=Inputs!$CP75),Inputs!$AR75/(Inputs!$CQ75-Inputs!$CP75+1),0)+IF(DF$4=Inputs!$CL75,Inputs!$BD75,0))</f>
        <v/>
      </c>
      <c r="DG78" s="46" t="str">
        <f>IF(L78="","",IF(AND(DG$4&lt;=Inputs!$CQ75,DG$4&gt;=Inputs!$CP75),Inputs!$AR75/(Inputs!$CQ75-Inputs!$CP75+1),0)+IF(DG$4=Inputs!$CL75,Inputs!$BD75,0))</f>
        <v/>
      </c>
      <c r="DH78" s="46" t="str">
        <f>IF(M78="","",IF(AND(DH$4&lt;=Inputs!$CQ75,DH$4&gt;=Inputs!$CP75),Inputs!$AR75/(Inputs!$CQ75-Inputs!$CP75+1),0)+IF(DH$4=Inputs!$CL75,Inputs!$BD75,0))</f>
        <v/>
      </c>
      <c r="DI78" s="46" t="str">
        <f>IF(N78="","",IF(AND(DI$4&lt;=Inputs!$CQ75,DI$4&gt;=Inputs!$CP75),Inputs!$AR75/(Inputs!$CQ75-Inputs!$CP75+1),0)+IF(DI$4=Inputs!$CL75,Inputs!$BD75,0))</f>
        <v/>
      </c>
      <c r="DJ78" s="46" t="str">
        <f>IF(O78="","",IF(AND(DJ$4&lt;=Inputs!$CQ75,DJ$4&gt;=Inputs!$CP75),Inputs!$AR75/(Inputs!$CQ75-Inputs!$CP75+1),0)+IF(DJ$4=Inputs!$CL75,Inputs!$BD75,0))</f>
        <v/>
      </c>
      <c r="DK78" s="46" t="str">
        <f>IF(P78="","",IF(AND(DK$4&lt;=Inputs!$CQ75,DK$4&gt;=Inputs!$CP75),Inputs!$AR75/(Inputs!$CQ75-Inputs!$CP75+1),0)+IF(DK$4=Inputs!$CL75,Inputs!$BD75,0))</f>
        <v/>
      </c>
      <c r="DL78" s="46" t="str">
        <f>IF(Q78="","",IF(AND(DL$4&lt;=Inputs!$CQ75,DL$4&gt;=Inputs!$CP75),Inputs!$AR75/(Inputs!$CQ75-Inputs!$CP75+1),0)+IF(DL$4=Inputs!$CL75,Inputs!$BD75,0))</f>
        <v/>
      </c>
      <c r="DM78" s="46" t="str">
        <f>IF(R78="","",IF(AND(DM$4&lt;=Inputs!$CQ75,DM$4&gt;=Inputs!$CP75),Inputs!$AR75/(Inputs!$CQ75-Inputs!$CP75+1),0)+IF(DM$4=Inputs!$CL75,Inputs!$BD75,0))</f>
        <v/>
      </c>
      <c r="DN78" s="46" t="str">
        <f>IF(S78="","",IF(AND(DN$4&lt;=Inputs!$CQ75,DN$4&gt;=Inputs!$CP75),Inputs!$AR75/(Inputs!$CQ75-Inputs!$CP75+1),0)+IF(DN$4=Inputs!$CL75,Inputs!$BD75,0))</f>
        <v/>
      </c>
      <c r="DO78" s="46" t="str">
        <f>IF(T78="","",IF(AND(DO$4&lt;=Inputs!$CQ75,DO$4&gt;=Inputs!$CP75),Inputs!$AR75/(Inputs!$CQ75-Inputs!$CP75+1),0)+IF(DO$4=Inputs!$CL75,Inputs!$BD75,0))</f>
        <v/>
      </c>
      <c r="DP78" s="46" t="str">
        <f>IF(U78="","",IF(AND(DP$4&lt;=Inputs!$CQ75,DP$4&gt;=Inputs!$CP75),Inputs!$AR75/(Inputs!$CQ75-Inputs!$CP75+1),0)+IF(DP$4=Inputs!$CL75,Inputs!$BD75,0))</f>
        <v/>
      </c>
      <c r="DQ78" s="46" t="str">
        <f>IF(V78="","",IF(AND(DQ$4&lt;=Inputs!$CQ75,DQ$4&gt;=Inputs!$CP75),Inputs!$AR75/(Inputs!$CQ75-Inputs!$CP75+1),0)+IF(DQ$4=Inputs!$CL75,Inputs!$BD75,0))</f>
        <v/>
      </c>
      <c r="DR78" s="46" t="str">
        <f>IF(W78="","",IF(AND(DR$4&lt;=Inputs!$CQ75,DR$4&gt;=Inputs!$CP75),Inputs!$AR75/(Inputs!$CQ75-Inputs!$CP75+1),0)+IF(DR$4=Inputs!$CL75,Inputs!$BD75,0))</f>
        <v/>
      </c>
      <c r="DS78" s="46" t="str">
        <f>IF(X78="","",IF(AND(DS$4&lt;=Inputs!$CQ75,DS$4&gt;=Inputs!$CP75),Inputs!$AR75/(Inputs!$CQ75-Inputs!$CP75+1),0)+IF(DS$4=Inputs!$CL75,Inputs!$BD75,0))</f>
        <v/>
      </c>
      <c r="DT78" s="46" t="str">
        <f>IF(Y78="","",IF(AND(DT$4&lt;=Inputs!$CQ75,DT$4&gt;=Inputs!$CP75),Inputs!$AR75/(Inputs!$CQ75-Inputs!$CP75+1),0)+IF(DT$4=Inputs!$CL75,Inputs!$BD75,0))</f>
        <v/>
      </c>
      <c r="DU78" s="46" t="str">
        <f>IF(Z78="","",IF(AND(DU$4&lt;=Inputs!$CQ75,DU$4&gt;=Inputs!$CP75),Inputs!$AR75/(Inputs!$CQ75-Inputs!$CP75+1),0)+IF(DU$4=Inputs!$CL75,Inputs!$BD75,0))</f>
        <v/>
      </c>
      <c r="DV78" s="46" t="str">
        <f>IF(AA78="","",IF(AND(DV$4&lt;=Inputs!$CQ75,DV$4&gt;=Inputs!$CP75),Inputs!$AR75/(Inputs!$CQ75-Inputs!$CP75+1),0)+IF(DV$4=Inputs!$CL75,Inputs!$BD75,0))</f>
        <v/>
      </c>
      <c r="DW78" s="46" t="str">
        <f>IF(AB78="","",IF(AND(DW$4&lt;=Inputs!$CQ75,DW$4&gt;=Inputs!$CP75),Inputs!$AR75/(Inputs!$CQ75-Inputs!$CP75+1),0)+IF(DW$4=Inputs!$CL75,Inputs!$BD75,0))</f>
        <v/>
      </c>
      <c r="DX78" s="46" t="str">
        <f>IF(AC78="","",IF(AND(DX$4&lt;=Inputs!$CQ75,DX$4&gt;=Inputs!$CP75),Inputs!$AR75/(Inputs!$CQ75-Inputs!$CP75+1),0)+IF(DX$4=Inputs!$CL75,Inputs!$BD75,0))</f>
        <v/>
      </c>
      <c r="DY78" s="46" t="str">
        <f>IF(AD78="","",IF(AND(DY$4&lt;=Inputs!$CQ75,DY$4&gt;=Inputs!$CP75),Inputs!$AR75/(Inputs!$CQ75-Inputs!$CP75+1),0)+IF(DY$4=Inputs!$CL75,Inputs!$BD75,0))</f>
        <v/>
      </c>
      <c r="DZ78" s="46" t="str">
        <f t="shared" si="6"/>
        <v/>
      </c>
    </row>
    <row r="79" spans="1:130">
      <c r="A79" s="7" t="str">
        <f>IF(Inputs!A76="","",Inputs!A76)</f>
        <v/>
      </c>
      <c r="B79" t="str">
        <f>IF(Inputs!B76="","",Inputs!B76)</f>
        <v/>
      </c>
      <c r="C79" s="46" t="str">
        <f>IF(Inputs!$B76="","",BO79-CV79)</f>
        <v/>
      </c>
      <c r="D79" s="46" t="str">
        <f>IF(Inputs!$B76="","",BP79-CW79)</f>
        <v/>
      </c>
      <c r="E79" s="46" t="str">
        <f>IF(Inputs!$B76="","",BQ79-CX79)</f>
        <v/>
      </c>
      <c r="F79" s="46" t="str">
        <f>IF(Inputs!$B76="","",BR79-CY79)</f>
        <v/>
      </c>
      <c r="G79" s="46" t="str">
        <f>IF(Inputs!$B76="","",BS79-CZ79)</f>
        <v/>
      </c>
      <c r="H79" s="46" t="str">
        <f>IF(Inputs!$B76="","",BT79-DA79)</f>
        <v/>
      </c>
      <c r="I79" s="46" t="str">
        <f>IF(Inputs!$B76="","",BU79-DB79)</f>
        <v/>
      </c>
      <c r="J79" s="46" t="str">
        <f>IF(Inputs!$B76="","",BV79-DC79)</f>
        <v/>
      </c>
      <c r="K79" s="46" t="str">
        <f>IF(Inputs!$B76="","",BW79-DD79)</f>
        <v/>
      </c>
      <c r="L79" s="46" t="str">
        <f>IF(Inputs!$B76="","",BX79-DE79)</f>
        <v/>
      </c>
      <c r="M79" s="46" t="str">
        <f>IF(Inputs!$B76="","",BY79-DF79)</f>
        <v/>
      </c>
      <c r="N79" s="46" t="str">
        <f>IF(Inputs!$B76="","",BZ79-DG79)</f>
        <v/>
      </c>
      <c r="O79" s="46" t="str">
        <f>IF(Inputs!$B76="","",CA79-DH79)</f>
        <v/>
      </c>
      <c r="P79" s="46" t="str">
        <f>IF(Inputs!$B76="","",CB79-DI79)</f>
        <v/>
      </c>
      <c r="Q79" s="46" t="str">
        <f>IF(Inputs!$B76="","",CC79-DJ79)</f>
        <v/>
      </c>
      <c r="R79" s="46" t="str">
        <f>IF(Inputs!$B76="","",CD79-DK79)</f>
        <v/>
      </c>
      <c r="S79" s="46" t="str">
        <f>IF(Inputs!$B76="","",CE79-DL79)</f>
        <v/>
      </c>
      <c r="T79" s="46" t="str">
        <f>IF(Inputs!$B76="","",CF79-DM79)</f>
        <v/>
      </c>
      <c r="U79" s="46" t="str">
        <f>IF(Inputs!$B76="","",CG79-DN79)</f>
        <v/>
      </c>
      <c r="V79" s="46" t="str">
        <f>IF(Inputs!$B76="","",CH79-DO79)</f>
        <v/>
      </c>
      <c r="W79" s="46" t="str">
        <f>IF(Inputs!$B76="","",CI79-DP79)</f>
        <v/>
      </c>
      <c r="X79" s="46" t="str">
        <f>IF(Inputs!$B76="","",CJ79-DQ79)</f>
        <v/>
      </c>
      <c r="Y79" s="46" t="str">
        <f>IF(Inputs!$B76="","",CK79-DR79)</f>
        <v/>
      </c>
      <c r="Z79" s="46" t="str">
        <f>IF(Inputs!$B76="","",CL79-DS79)</f>
        <v/>
      </c>
      <c r="AA79" s="46" t="str">
        <f>IF(Inputs!$B76="","",CM79-DT79)</f>
        <v/>
      </c>
      <c r="AB79" s="46" t="str">
        <f>IF(Inputs!$B76="","",CN79-DU79)</f>
        <v/>
      </c>
      <c r="AC79" s="46" t="str">
        <f>IF(Inputs!$B76="","",CO79-DV79)</f>
        <v/>
      </c>
      <c r="AD79" s="46" t="str">
        <f>IF(Inputs!$B76="","",CP79-DW79)</f>
        <v/>
      </c>
      <c r="AE79" s="46" t="str">
        <f>IF(Inputs!$B76="","",CQ79-DX79)</f>
        <v/>
      </c>
      <c r="AF79" s="46" t="str">
        <f>IF(Inputs!$B76="","",CR79-DY79)</f>
        <v/>
      </c>
      <c r="AG79" s="50" t="str">
        <f t="shared" si="7"/>
        <v/>
      </c>
      <c r="AH79" s="50"/>
      <c r="AJ79" s="27">
        <f>IF(AND(Inputs!$CO76=0,AJ$4&gt;=Inputs!$CM76),1,IF(AND(AJ$4&gt;=Inputs!$CM76,AJ$4&lt;Inputs!$CN76),1,IF(AND(AJ$4=Inputs!$CN76,AJ$4=Inputs!$CO76),1,IF(OR(AND(AJ$4=Inputs!$CN76+1,Inputs!$CN76=Inputs!$CO76),AND(AJ$4=Inputs!$CN76+2,Inputs!$CN76=Inputs!$CO76)),0,IF(AJ$4=Inputs!$CN76,0.8,IF(AJ$4=Inputs!$CN76+1,0.6,IF(AJ$4=Inputs!$CN76+2,0.4,IF(AJ$4=Inputs!$CO76,0.2,IF(AND(AJ$4&gt;=Inputs!$CL76,AJ$4&lt;Inputs!$CM76),(AJ$4-Inputs!$CL76+1)/(Inputs!$AI76+1),0)))))))))</f>
        <v>0</v>
      </c>
      <c r="AK79" s="27">
        <f>IF(AND(Inputs!$CO76=0,AK$4&gt;=Inputs!$CM76),1,IF(AND(AK$4&gt;=Inputs!$CM76,AK$4&lt;Inputs!$CN76),1,IF(AND(AK$4=Inputs!$CN76,AK$4=Inputs!$CO76),1,IF(OR(AND(AK$4=Inputs!$CN76+1,Inputs!$CN76=Inputs!$CO76),AND(AK$4=Inputs!$CN76+2,Inputs!$CN76=Inputs!$CO76)),0,IF(AK$4=Inputs!$CN76,0.8,IF(AK$4=Inputs!$CN76+1,0.6,IF(AK$4=Inputs!$CN76+2,0.4,IF(AK$4=Inputs!$CO76,0.2,IF(AND(AK$4&gt;=Inputs!$CL76,AK$4&lt;Inputs!$CM76),(AK$4-Inputs!$CL76+1)/(Inputs!$AI76+1),0)))))))))</f>
        <v>0</v>
      </c>
      <c r="AL79" s="27">
        <f>IF(AND(Inputs!$CO76=0,AL$4&gt;=Inputs!$CM76),1,IF(AND(AL$4&gt;=Inputs!$CM76,AL$4&lt;Inputs!$CN76),1,IF(AND(AL$4=Inputs!$CN76,AL$4=Inputs!$CO76),1,IF(OR(AND(AL$4=Inputs!$CN76+1,Inputs!$CN76=Inputs!$CO76),AND(AL$4=Inputs!$CN76+2,Inputs!$CN76=Inputs!$CO76)),0,IF(AL$4=Inputs!$CN76,0.8,IF(AL$4=Inputs!$CN76+1,0.6,IF(AL$4=Inputs!$CN76+2,0.4,IF(AL$4=Inputs!$CO76,0.2,IF(AND(AL$4&gt;=Inputs!$CL76,AL$4&lt;Inputs!$CM76),(AL$4-Inputs!$CL76+1)/(Inputs!$AI76+1),0)))))))))</f>
        <v>0</v>
      </c>
      <c r="AM79" s="27">
        <f>IF(AND(Inputs!$CO76=0,AM$4&gt;=Inputs!$CM76),1,IF(AND(AM$4&gt;=Inputs!$CM76,AM$4&lt;Inputs!$CN76),1,IF(AND(AM$4=Inputs!$CN76,AM$4=Inputs!$CO76),1,IF(OR(AND(AM$4=Inputs!$CN76+1,Inputs!$CN76=Inputs!$CO76),AND(AM$4=Inputs!$CN76+2,Inputs!$CN76=Inputs!$CO76)),0,IF(AM$4=Inputs!$CN76,0.8,IF(AM$4=Inputs!$CN76+1,0.6,IF(AM$4=Inputs!$CN76+2,0.4,IF(AM$4=Inputs!$CO76,0.2,IF(AND(AM$4&gt;=Inputs!$CL76,AM$4&lt;Inputs!$CM76),(AM$4-Inputs!$CL76+1)/(Inputs!$AI76+1),0)))))))))</f>
        <v>0</v>
      </c>
      <c r="AN79" s="27">
        <f>IF(AND(Inputs!$CO76=0,AN$4&gt;=Inputs!$CM76),1,IF(AND(AN$4&gt;=Inputs!$CM76,AN$4&lt;Inputs!$CN76),1,IF(AND(AN$4=Inputs!$CN76,AN$4=Inputs!$CO76),1,IF(OR(AND(AN$4=Inputs!$CN76+1,Inputs!$CN76=Inputs!$CO76),AND(AN$4=Inputs!$CN76+2,Inputs!$CN76=Inputs!$CO76)),0,IF(AN$4=Inputs!$CN76,0.8,IF(AN$4=Inputs!$CN76+1,0.6,IF(AN$4=Inputs!$CN76+2,0.4,IF(AN$4=Inputs!$CO76,0.2,IF(AND(AN$4&gt;=Inputs!$CL76,AN$4&lt;Inputs!$CM76),(AN$4-Inputs!$CL76+1)/(Inputs!$AI76+1),0)))))))))</f>
        <v>0</v>
      </c>
      <c r="AO79" s="27">
        <f>IF(AND(Inputs!$CO76=0,AO$4&gt;=Inputs!$CM76),1,IF(AND(AO$4&gt;=Inputs!$CM76,AO$4&lt;Inputs!$CN76),1,IF(AND(AO$4=Inputs!$CN76,AO$4=Inputs!$CO76),1,IF(OR(AND(AO$4=Inputs!$CN76+1,Inputs!$CN76=Inputs!$CO76),AND(AO$4=Inputs!$CN76+2,Inputs!$CN76=Inputs!$CO76)),0,IF(AO$4=Inputs!$CN76,0.8,IF(AO$4=Inputs!$CN76+1,0.6,IF(AO$4=Inputs!$CN76+2,0.4,IF(AO$4=Inputs!$CO76,0.2,IF(AND(AO$4&gt;=Inputs!$CL76,AO$4&lt;Inputs!$CM76),(AO$4-Inputs!$CL76+1)/(Inputs!$AI76+1),0)))))))))</f>
        <v>0</v>
      </c>
      <c r="AP79" s="27">
        <f>IF(AND(Inputs!$CO76=0,AP$4&gt;=Inputs!$CM76),1,IF(AND(AP$4&gt;=Inputs!$CM76,AP$4&lt;Inputs!$CN76),1,IF(AND(AP$4=Inputs!$CN76,AP$4=Inputs!$CO76),1,IF(OR(AND(AP$4=Inputs!$CN76+1,Inputs!$CN76=Inputs!$CO76),AND(AP$4=Inputs!$CN76+2,Inputs!$CN76=Inputs!$CO76)),0,IF(AP$4=Inputs!$CN76,0.8,IF(AP$4=Inputs!$CN76+1,0.6,IF(AP$4=Inputs!$CN76+2,0.4,IF(AP$4=Inputs!$CO76,0.2,IF(AND(AP$4&gt;=Inputs!$CL76,AP$4&lt;Inputs!$CM76),(AP$4-Inputs!$CL76+1)/(Inputs!$AI76+1),0)))))))))</f>
        <v>0</v>
      </c>
      <c r="AQ79" s="27">
        <f>IF(AND(Inputs!$CO76=0,AQ$4&gt;=Inputs!$CM76),1,IF(AND(AQ$4&gt;=Inputs!$CM76,AQ$4&lt;Inputs!$CN76),1,IF(AND(AQ$4=Inputs!$CN76,AQ$4=Inputs!$CO76),1,IF(OR(AND(AQ$4=Inputs!$CN76+1,Inputs!$CN76=Inputs!$CO76),AND(AQ$4=Inputs!$CN76+2,Inputs!$CN76=Inputs!$CO76)),0,IF(AQ$4=Inputs!$CN76,0.8,IF(AQ$4=Inputs!$CN76+1,0.6,IF(AQ$4=Inputs!$CN76+2,0.4,IF(AQ$4=Inputs!$CO76,0.2,IF(AND(AQ$4&gt;=Inputs!$CL76,AQ$4&lt;Inputs!$CM76),(AQ$4-Inputs!$CL76+1)/(Inputs!$AI76+1),0)))))))))</f>
        <v>0</v>
      </c>
      <c r="AR79" s="27">
        <f>IF(AND(Inputs!$CO76=0,AR$4&gt;=Inputs!$CM76),1,IF(AND(AR$4&gt;=Inputs!$CM76,AR$4&lt;Inputs!$CN76),1,IF(AND(AR$4=Inputs!$CN76,AR$4=Inputs!$CO76),1,IF(OR(AND(AR$4=Inputs!$CN76+1,Inputs!$CN76=Inputs!$CO76),AND(AR$4=Inputs!$CN76+2,Inputs!$CN76=Inputs!$CO76)),0,IF(AR$4=Inputs!$CN76,0.8,IF(AR$4=Inputs!$CN76+1,0.6,IF(AR$4=Inputs!$CN76+2,0.4,IF(AR$4=Inputs!$CO76,0.2,IF(AND(AR$4&gt;=Inputs!$CL76,AR$4&lt;Inputs!$CM76),(AR$4-Inputs!$CL76+1)/(Inputs!$AI76+1),0)))))))))</f>
        <v>0</v>
      </c>
      <c r="AS79" s="27">
        <f>IF(AND(Inputs!$CO76=0,AS$4&gt;=Inputs!$CM76),1,IF(AND(AS$4&gt;=Inputs!$CM76,AS$4&lt;Inputs!$CN76),1,IF(AND(AS$4=Inputs!$CN76,AS$4=Inputs!$CO76),1,IF(OR(AND(AS$4=Inputs!$CN76+1,Inputs!$CN76=Inputs!$CO76),AND(AS$4=Inputs!$CN76+2,Inputs!$CN76=Inputs!$CO76)),0,IF(AS$4=Inputs!$CN76,0.8,IF(AS$4=Inputs!$CN76+1,0.6,IF(AS$4=Inputs!$CN76+2,0.4,IF(AS$4=Inputs!$CO76,0.2,IF(AND(AS$4&gt;=Inputs!$CL76,AS$4&lt;Inputs!$CM76),(AS$4-Inputs!$CL76+1)/(Inputs!$AI76+1),0)))))))))</f>
        <v>0</v>
      </c>
      <c r="AT79" s="27">
        <f>IF(AND(Inputs!$CO76=0,AT$4&gt;=Inputs!$CM76),1,IF(AND(AT$4&gt;=Inputs!$CM76,AT$4&lt;Inputs!$CN76),1,IF(AND(AT$4=Inputs!$CN76,AT$4=Inputs!$CO76),1,IF(OR(AND(AT$4=Inputs!$CN76+1,Inputs!$CN76=Inputs!$CO76),AND(AT$4=Inputs!$CN76+2,Inputs!$CN76=Inputs!$CO76)),0,IF(AT$4=Inputs!$CN76,0.8,IF(AT$4=Inputs!$CN76+1,0.6,IF(AT$4=Inputs!$CN76+2,0.4,IF(AT$4=Inputs!$CO76,0.2,IF(AND(AT$4&gt;=Inputs!$CL76,AT$4&lt;Inputs!$CM76),(AT$4-Inputs!$CL76+1)/(Inputs!$AI76+1),0)))))))))</f>
        <v>0</v>
      </c>
      <c r="AU79" s="27">
        <f>IF(AND(Inputs!$CO76=0,AU$4&gt;=Inputs!$CM76),1,IF(AND(AU$4&gt;=Inputs!$CM76,AU$4&lt;Inputs!$CN76),1,IF(AND(AU$4=Inputs!$CN76,AU$4=Inputs!$CO76),1,IF(OR(AND(AU$4=Inputs!$CN76+1,Inputs!$CN76=Inputs!$CO76),AND(AU$4=Inputs!$CN76+2,Inputs!$CN76=Inputs!$CO76)),0,IF(AU$4=Inputs!$CN76,0.8,IF(AU$4=Inputs!$CN76+1,0.6,IF(AU$4=Inputs!$CN76+2,0.4,IF(AU$4=Inputs!$CO76,0.2,IF(AND(AU$4&gt;=Inputs!$CL76,AU$4&lt;Inputs!$CM76),(AU$4-Inputs!$CL76+1)/(Inputs!$AI76+1),0)))))))))</f>
        <v>0</v>
      </c>
      <c r="AV79" s="27">
        <f>IF(AND(Inputs!$CO76=0,AV$4&gt;=Inputs!$CM76),1,IF(AND(AV$4&gt;=Inputs!$CM76,AV$4&lt;Inputs!$CN76),1,IF(AND(AV$4=Inputs!$CN76,AV$4=Inputs!$CO76),1,IF(OR(AND(AV$4=Inputs!$CN76+1,Inputs!$CN76=Inputs!$CO76),AND(AV$4=Inputs!$CN76+2,Inputs!$CN76=Inputs!$CO76)),0,IF(AV$4=Inputs!$CN76,0.8,IF(AV$4=Inputs!$CN76+1,0.6,IF(AV$4=Inputs!$CN76+2,0.4,IF(AV$4=Inputs!$CO76,0.2,IF(AND(AV$4&gt;=Inputs!$CL76,AV$4&lt;Inputs!$CM76),(AV$4-Inputs!$CL76+1)/(Inputs!$AI76+1),0)))))))))</f>
        <v>0</v>
      </c>
      <c r="AW79" s="27">
        <f>IF(AND(Inputs!$CO76=0,AW$4&gt;=Inputs!$CM76),1,IF(AND(AW$4&gt;=Inputs!$CM76,AW$4&lt;Inputs!$CN76),1,IF(AND(AW$4=Inputs!$CN76,AW$4=Inputs!$CO76),1,IF(OR(AND(AW$4=Inputs!$CN76+1,Inputs!$CN76=Inputs!$CO76),AND(AW$4=Inputs!$CN76+2,Inputs!$CN76=Inputs!$CO76)),0,IF(AW$4=Inputs!$CN76,0.8,IF(AW$4=Inputs!$CN76+1,0.6,IF(AW$4=Inputs!$CN76+2,0.4,IF(AW$4=Inputs!$CO76,0.2,IF(AND(AW$4&gt;=Inputs!$CL76,AW$4&lt;Inputs!$CM76),(AW$4-Inputs!$CL76+1)/(Inputs!$AI76+1),0)))))))))</f>
        <v>0</v>
      </c>
      <c r="AX79" s="27">
        <f>IF(AND(Inputs!$CO76=0,AX$4&gt;=Inputs!$CM76),1,IF(AND(AX$4&gt;=Inputs!$CM76,AX$4&lt;Inputs!$CN76),1,IF(AND(AX$4=Inputs!$CN76,AX$4=Inputs!$CO76),1,IF(OR(AND(AX$4=Inputs!$CN76+1,Inputs!$CN76=Inputs!$CO76),AND(AX$4=Inputs!$CN76+2,Inputs!$CN76=Inputs!$CO76)),0,IF(AX$4=Inputs!$CN76,0.8,IF(AX$4=Inputs!$CN76+1,0.6,IF(AX$4=Inputs!$CN76+2,0.4,IF(AX$4=Inputs!$CO76,0.2,IF(AND(AX$4&gt;=Inputs!$CL76,AX$4&lt;Inputs!$CM76),(AX$4-Inputs!$CL76+1)/(Inputs!$AI76+1),0)))))))))</f>
        <v>0</v>
      </c>
      <c r="AY79" s="27">
        <f>IF(AND(Inputs!$CO76=0,AY$4&gt;=Inputs!$CM76),1,IF(AND(AY$4&gt;=Inputs!$CM76,AY$4&lt;Inputs!$CN76),1,IF(AND(AY$4=Inputs!$CN76,AY$4=Inputs!$CO76),1,IF(OR(AND(AY$4=Inputs!$CN76+1,Inputs!$CN76=Inputs!$CO76),AND(AY$4=Inputs!$CN76+2,Inputs!$CN76=Inputs!$CO76)),0,IF(AY$4=Inputs!$CN76,0.8,IF(AY$4=Inputs!$CN76+1,0.6,IF(AY$4=Inputs!$CN76+2,0.4,IF(AY$4=Inputs!$CO76,0.2,IF(AND(AY$4&gt;=Inputs!$CL76,AY$4&lt;Inputs!$CM76),(AY$4-Inputs!$CL76+1)/(Inputs!$AI76+1),0)))))))))</f>
        <v>0</v>
      </c>
      <c r="AZ79" s="27">
        <f>IF(AND(Inputs!$CO76=0,AZ$4&gt;=Inputs!$CM76),1,IF(AND(AZ$4&gt;=Inputs!$CM76,AZ$4&lt;Inputs!$CN76),1,IF(AND(AZ$4=Inputs!$CN76,AZ$4=Inputs!$CO76),1,IF(OR(AND(AZ$4=Inputs!$CN76+1,Inputs!$CN76=Inputs!$CO76),AND(AZ$4=Inputs!$CN76+2,Inputs!$CN76=Inputs!$CO76)),0,IF(AZ$4=Inputs!$CN76,0.8,IF(AZ$4=Inputs!$CN76+1,0.6,IF(AZ$4=Inputs!$CN76+2,0.4,IF(AZ$4=Inputs!$CO76,0.2,IF(AND(AZ$4&gt;=Inputs!$CL76,AZ$4&lt;Inputs!$CM76),(AZ$4-Inputs!$CL76+1)/(Inputs!$AI76+1),0)))))))))</f>
        <v>0</v>
      </c>
      <c r="BA79" s="27">
        <f>IF(AND(Inputs!$CO76=0,BA$4&gt;=Inputs!$CM76),1,IF(AND(BA$4&gt;=Inputs!$CM76,BA$4&lt;Inputs!$CN76),1,IF(AND(BA$4=Inputs!$CN76,BA$4=Inputs!$CO76),1,IF(OR(AND(BA$4=Inputs!$CN76+1,Inputs!$CN76=Inputs!$CO76),AND(BA$4=Inputs!$CN76+2,Inputs!$CN76=Inputs!$CO76)),0,IF(BA$4=Inputs!$CN76,0.8,IF(BA$4=Inputs!$CN76+1,0.6,IF(BA$4=Inputs!$CN76+2,0.4,IF(BA$4=Inputs!$CO76,0.2,IF(AND(BA$4&gt;=Inputs!$CL76,BA$4&lt;Inputs!$CM76),(BA$4-Inputs!$CL76+1)/(Inputs!$AI76+1),0)))))))))</f>
        <v>0</v>
      </c>
      <c r="BB79" s="27">
        <f>IF(AND(Inputs!$CO76=0,BB$4&gt;=Inputs!$CM76),1,IF(AND(BB$4&gt;=Inputs!$CM76,BB$4&lt;Inputs!$CN76),1,IF(AND(BB$4=Inputs!$CN76,BB$4=Inputs!$CO76),1,IF(OR(AND(BB$4=Inputs!$CN76+1,Inputs!$CN76=Inputs!$CO76),AND(BB$4=Inputs!$CN76+2,Inputs!$CN76=Inputs!$CO76)),0,IF(BB$4=Inputs!$CN76,0.8,IF(BB$4=Inputs!$CN76+1,0.6,IF(BB$4=Inputs!$CN76+2,0.4,IF(BB$4=Inputs!$CO76,0.2,IF(AND(BB$4&gt;=Inputs!$CL76,BB$4&lt;Inputs!$CM76),(BB$4-Inputs!$CL76+1)/(Inputs!$AI76+1),0)))))))))</f>
        <v>0</v>
      </c>
      <c r="BC79" s="27">
        <f>IF(AND(Inputs!$CO76=0,BC$4&gt;=Inputs!$CM76),1,IF(AND(BC$4&gt;=Inputs!$CM76,BC$4&lt;Inputs!$CN76),1,IF(AND(BC$4=Inputs!$CN76,BC$4=Inputs!$CO76),1,IF(OR(AND(BC$4=Inputs!$CN76+1,Inputs!$CN76=Inputs!$CO76),AND(BC$4=Inputs!$CN76+2,Inputs!$CN76=Inputs!$CO76)),0,IF(BC$4=Inputs!$CN76,0.8,IF(BC$4=Inputs!$CN76+1,0.6,IF(BC$4=Inputs!$CN76+2,0.4,IF(BC$4=Inputs!$CO76,0.2,IF(AND(BC$4&gt;=Inputs!$CL76,BC$4&lt;Inputs!$CM76),(BC$4-Inputs!$CL76+1)/(Inputs!$AI76+1),0)))))))))</f>
        <v>0</v>
      </c>
      <c r="BD79" s="27">
        <f>IF(AND(Inputs!$CO76=0,BD$4&gt;=Inputs!$CM76),1,IF(AND(BD$4&gt;=Inputs!$CM76,BD$4&lt;Inputs!$CN76),1,IF(AND(BD$4=Inputs!$CN76,BD$4=Inputs!$CO76),1,IF(OR(AND(BD$4=Inputs!$CN76+1,Inputs!$CN76=Inputs!$CO76),AND(BD$4=Inputs!$CN76+2,Inputs!$CN76=Inputs!$CO76)),0,IF(BD$4=Inputs!$CN76,0.8,IF(BD$4=Inputs!$CN76+1,0.6,IF(BD$4=Inputs!$CN76+2,0.4,IF(BD$4=Inputs!$CO76,0.2,IF(AND(BD$4&gt;=Inputs!$CL76,BD$4&lt;Inputs!$CM76),(BD$4-Inputs!$CL76+1)/(Inputs!$AI76+1),0)))))))))</f>
        <v>0</v>
      </c>
      <c r="BE79" s="27">
        <f>IF(AND(Inputs!$CO76=0,BE$4&gt;=Inputs!$CM76),1,IF(AND(BE$4&gt;=Inputs!$CM76,BE$4&lt;Inputs!$CN76),1,IF(AND(BE$4=Inputs!$CN76,BE$4=Inputs!$CO76),1,IF(OR(AND(BE$4=Inputs!$CN76+1,Inputs!$CN76=Inputs!$CO76),AND(BE$4=Inputs!$CN76+2,Inputs!$CN76=Inputs!$CO76)),0,IF(BE$4=Inputs!$CN76,0.8,IF(BE$4=Inputs!$CN76+1,0.6,IF(BE$4=Inputs!$CN76+2,0.4,IF(BE$4=Inputs!$CO76,0.2,IF(AND(BE$4&gt;=Inputs!$CL76,BE$4&lt;Inputs!$CM76),(BE$4-Inputs!$CL76+1)/(Inputs!$AI76+1),0)))))))))</f>
        <v>0</v>
      </c>
      <c r="BF79" s="27">
        <f>IF(AND(Inputs!$CO76=0,BF$4&gt;=Inputs!$CM76),1,IF(AND(BF$4&gt;=Inputs!$CM76,BF$4&lt;Inputs!$CN76),1,IF(AND(BF$4=Inputs!$CN76,BF$4=Inputs!$CO76),1,IF(OR(AND(BF$4=Inputs!$CN76+1,Inputs!$CN76=Inputs!$CO76),AND(BF$4=Inputs!$CN76+2,Inputs!$CN76=Inputs!$CO76)),0,IF(BF$4=Inputs!$CN76,0.8,IF(BF$4=Inputs!$CN76+1,0.6,IF(BF$4=Inputs!$CN76+2,0.4,IF(BF$4=Inputs!$CO76,0.2,IF(AND(BF$4&gt;=Inputs!$CL76,BF$4&lt;Inputs!$CM76),(BF$4-Inputs!$CL76+1)/(Inputs!$AI76+1),0)))))))))</f>
        <v>0</v>
      </c>
      <c r="BG79" s="27">
        <f>IF(AND(Inputs!$CO76=0,BG$4&gt;=Inputs!$CM76),1,IF(AND(BG$4&gt;=Inputs!$CM76,BG$4&lt;Inputs!$CN76),1,IF(AND(BG$4=Inputs!$CN76,BG$4=Inputs!$CO76),1,IF(OR(AND(BG$4=Inputs!$CN76+1,Inputs!$CN76=Inputs!$CO76),AND(BG$4=Inputs!$CN76+2,Inputs!$CN76=Inputs!$CO76)),0,IF(BG$4=Inputs!$CN76,0.8,IF(BG$4=Inputs!$CN76+1,0.6,IF(BG$4=Inputs!$CN76+2,0.4,IF(BG$4=Inputs!$CO76,0.2,IF(AND(BG$4&gt;=Inputs!$CL76,BG$4&lt;Inputs!$CM76),(BG$4-Inputs!$CL76+1)/(Inputs!$AI76+1),0)))))))))</f>
        <v>0</v>
      </c>
      <c r="BH79" s="27">
        <f>IF(AND(Inputs!$CO76=0,BH$4&gt;=Inputs!$CM76),1,IF(AND(BH$4&gt;=Inputs!$CM76,BH$4&lt;Inputs!$CN76),1,IF(AND(BH$4=Inputs!$CN76,BH$4=Inputs!$CO76),1,IF(OR(AND(BH$4=Inputs!$CN76+1,Inputs!$CN76=Inputs!$CO76),AND(BH$4=Inputs!$CN76+2,Inputs!$CN76=Inputs!$CO76)),0,IF(BH$4=Inputs!$CN76,0.8,IF(BH$4=Inputs!$CN76+1,0.6,IF(BH$4=Inputs!$CN76+2,0.4,IF(BH$4=Inputs!$CO76,0.2,IF(AND(BH$4&gt;=Inputs!$CL76,BH$4&lt;Inputs!$CM76),(BH$4-Inputs!$CL76+1)/(Inputs!$AI76+1),0)))))))))</f>
        <v>0</v>
      </c>
      <c r="BI79" s="27">
        <f>IF(AND(Inputs!$CO76=0,BI$4&gt;=Inputs!$CM76),1,IF(AND(BI$4&gt;=Inputs!$CM76,BI$4&lt;Inputs!$CN76),1,IF(AND(BI$4=Inputs!$CN76,BI$4=Inputs!$CO76),1,IF(OR(AND(BI$4=Inputs!$CN76+1,Inputs!$CN76=Inputs!$CO76),AND(BI$4=Inputs!$CN76+2,Inputs!$CN76=Inputs!$CO76)),0,IF(BI$4=Inputs!$CN76,0.8,IF(BI$4=Inputs!$CN76+1,0.6,IF(BI$4=Inputs!$CN76+2,0.4,IF(BI$4=Inputs!$CO76,0.2,IF(AND(BI$4&gt;=Inputs!$CL76,BI$4&lt;Inputs!$CM76),(BI$4-Inputs!$CL76+1)/(Inputs!$AI76+1),0)))))))))</f>
        <v>0</v>
      </c>
      <c r="BJ79" s="27">
        <f>IF(AND(Inputs!$CO76=0,BJ$4&gt;=Inputs!$CM76),1,IF(AND(BJ$4&gt;=Inputs!$CM76,BJ$4&lt;Inputs!$CN76),1,IF(AND(BJ$4=Inputs!$CN76,BJ$4=Inputs!$CO76),1,IF(OR(AND(BJ$4=Inputs!$CN76+1,Inputs!$CN76=Inputs!$CO76),AND(BJ$4=Inputs!$CN76+2,Inputs!$CN76=Inputs!$CO76)),0,IF(BJ$4=Inputs!$CN76,0.8,IF(BJ$4=Inputs!$CN76+1,0.6,IF(BJ$4=Inputs!$CN76+2,0.4,IF(BJ$4=Inputs!$CO76,0.2,IF(AND(BJ$4&gt;=Inputs!$CL76,BJ$4&lt;Inputs!$CM76),(BJ$4-Inputs!$CL76+1)/(Inputs!$AI76+1),0)))))))))</f>
        <v>0</v>
      </c>
      <c r="BK79" s="27">
        <f>IF(AND(Inputs!$CO76=0,BK$4&gt;=Inputs!$CM76),1,IF(AND(BK$4&gt;=Inputs!$CM76,BK$4&lt;Inputs!$CN76),1,IF(AND(BK$4=Inputs!$CN76,BK$4=Inputs!$CO76),1,IF(OR(AND(BK$4=Inputs!$CN76+1,Inputs!$CN76=Inputs!$CO76),AND(BK$4=Inputs!$CN76+2,Inputs!$CN76=Inputs!$CO76)),0,IF(BK$4=Inputs!$CN76,0.8,IF(BK$4=Inputs!$CN76+1,0.6,IF(BK$4=Inputs!$CN76+2,0.4,IF(BK$4=Inputs!$CO76,0.2,IF(AND(BK$4&gt;=Inputs!$CL76,BK$4&lt;Inputs!$CM76),(BK$4-Inputs!$CL76+1)/(Inputs!$AI76+1),0)))))))))</f>
        <v>0</v>
      </c>
      <c r="BL79" s="27">
        <f>IF(AND(Inputs!$CO76=0,BL$4&gt;=Inputs!$CM76),1,IF(AND(BL$4&gt;=Inputs!$CM76,BL$4&lt;Inputs!$CN76),1,IF(AND(BL$4=Inputs!$CN76,BL$4=Inputs!$CO76),1,IF(OR(AND(BL$4=Inputs!$CN76+1,Inputs!$CN76=Inputs!$CO76),AND(BL$4=Inputs!$CN76+2,Inputs!$CN76=Inputs!$CO76)),0,IF(BL$4=Inputs!$CN76,0.8,IF(BL$4=Inputs!$CN76+1,0.6,IF(BL$4=Inputs!$CN76+2,0.4,IF(BL$4=Inputs!$CO76,0.2,IF(AND(BL$4&gt;=Inputs!$CL76,BL$4&lt;Inputs!$CM76),(BL$4-Inputs!$CL76+1)/(Inputs!$AI76+1),0)))))))))</f>
        <v>0</v>
      </c>
      <c r="BM79" s="27">
        <f>IF(AND(Inputs!$CO76=0,BM$4&gt;=Inputs!$CM76),1,IF(AND(BM$4&gt;=Inputs!$CM76,BM$4&lt;Inputs!$CN76),1,IF(AND(BM$4=Inputs!$CN76,BM$4=Inputs!$CO76),1,IF(OR(AND(BM$4=Inputs!$CN76+1,Inputs!$CN76=Inputs!$CO76),AND(BM$4=Inputs!$CN76+2,Inputs!$CN76=Inputs!$CO76)),0,IF(BM$4=Inputs!$CN76,0.8,IF(BM$4=Inputs!$CN76+1,0.6,IF(BM$4=Inputs!$CN76+2,0.4,IF(BM$4=Inputs!$CO76,0.2,IF(AND(BM$4&gt;=Inputs!$CL76,BM$4&lt;Inputs!$CM76),(BM$4-Inputs!$CL76+1)/(Inputs!$AI76+1),0)))))))))</f>
        <v>0</v>
      </c>
      <c r="BO79" s="46" t="str">
        <f>IF(Inputs!$B76="","",(ROUND(Inputs!$BC76*AJ79,0)))</f>
        <v/>
      </c>
      <c r="BP79" s="46" t="str">
        <f>IF(Inputs!$B76="","",(ROUND(Inputs!$BC76*AK79,0)))</f>
        <v/>
      </c>
      <c r="BQ79" s="46" t="str">
        <f>IF(Inputs!$B76="","",(ROUND(Inputs!$BC76*AL79,0)))</f>
        <v/>
      </c>
      <c r="BR79" s="46" t="str">
        <f>IF(Inputs!$B76="","",(ROUND(Inputs!$BC76*AM79,0)))</f>
        <v/>
      </c>
      <c r="BS79" s="46" t="str">
        <f>IF(Inputs!$B76="","",(ROUND(Inputs!$BC76*AN79,0)))</f>
        <v/>
      </c>
      <c r="BT79" s="46" t="str">
        <f>IF(Inputs!$B76="","",(ROUND(Inputs!$BC76*AO79,0)))</f>
        <v/>
      </c>
      <c r="BU79" s="46" t="str">
        <f>IF(Inputs!$B76="","",(ROUND(Inputs!$BC76*AP79,0)))</f>
        <v/>
      </c>
      <c r="BV79" s="46" t="str">
        <f>IF(Inputs!$B76="","",(ROUND(Inputs!$BC76*AQ79,0)))</f>
        <v/>
      </c>
      <c r="BW79" s="46" t="str">
        <f>IF(Inputs!$B76="","",(ROUND(Inputs!$BC76*AR79,0)))</f>
        <v/>
      </c>
      <c r="BX79" s="46" t="str">
        <f>IF(Inputs!$B76="","",(ROUND(Inputs!$BC76*AS79,0)))</f>
        <v/>
      </c>
      <c r="BY79" s="46" t="str">
        <f>IF(Inputs!$B76="","",(ROUND(Inputs!$BC76*AT79,0)))</f>
        <v/>
      </c>
      <c r="BZ79" s="46" t="str">
        <f>IF(Inputs!$B76="","",(ROUND(Inputs!$BC76*AU79,0)))</f>
        <v/>
      </c>
      <c r="CA79" s="46" t="str">
        <f>IF(Inputs!$B76="","",(ROUND(Inputs!$BC76*AV79,0)))</f>
        <v/>
      </c>
      <c r="CB79" s="46" t="str">
        <f>IF(Inputs!$B76="","",(ROUND(Inputs!$BC76*AW79,0)))</f>
        <v/>
      </c>
      <c r="CC79" s="46" t="str">
        <f>IF(Inputs!$B76="","",(ROUND(Inputs!$BC76*AX79,0)))</f>
        <v/>
      </c>
      <c r="CD79" s="46" t="str">
        <f>IF(Inputs!$B76="","",(ROUND(Inputs!$BC76*AY79,0)))</f>
        <v/>
      </c>
      <c r="CE79" s="46" t="str">
        <f>IF(Inputs!$B76="","",(ROUND(Inputs!$BC76*AZ79,0)))</f>
        <v/>
      </c>
      <c r="CF79" s="46" t="str">
        <f>IF(Inputs!$B76="","",(ROUND(Inputs!$BC76*BA79,0)))</f>
        <v/>
      </c>
      <c r="CG79" s="46" t="str">
        <f>IF(Inputs!$B76="","",(ROUND(Inputs!$BC76*BB79,0)))</f>
        <v/>
      </c>
      <c r="CH79" s="46" t="str">
        <f>IF(Inputs!$B76="","",(ROUND(Inputs!$BC76*BC79,0)))</f>
        <v/>
      </c>
      <c r="CI79" s="46" t="str">
        <f>IF(Inputs!$B76="","",(ROUND(Inputs!$BC76*BD79,0)))</f>
        <v/>
      </c>
      <c r="CJ79" s="46" t="str">
        <f>IF(Inputs!$B76="","",(ROUND(Inputs!$BC76*BE79,0)))</f>
        <v/>
      </c>
      <c r="CK79" s="46" t="str">
        <f>IF(Inputs!$B76="","",(ROUND(Inputs!$BC76*BF79,0)))</f>
        <v/>
      </c>
      <c r="CL79" s="46" t="str">
        <f>IF(Inputs!$B76="","",(ROUND(Inputs!$BC76*BG79,0)))</f>
        <v/>
      </c>
      <c r="CM79" s="46" t="str">
        <f>IF(Inputs!$B76="","",(ROUND(Inputs!$BC76*BH79,0)))</f>
        <v/>
      </c>
      <c r="CN79" s="46" t="str">
        <f>IF(Inputs!$B76="","",(ROUND(Inputs!$BC76*BI79,0)))</f>
        <v/>
      </c>
      <c r="CO79" s="46" t="str">
        <f>IF(Inputs!$B76="","",(ROUND(Inputs!$BC76*BJ79,0)))</f>
        <v/>
      </c>
      <c r="CP79" s="46" t="str">
        <f>IF(Inputs!$B76="","",(ROUND(Inputs!$BC76*BK79,0)))</f>
        <v/>
      </c>
      <c r="CQ79" s="46" t="str">
        <f>IF(Inputs!$B76="","",(ROUND(Inputs!$BC76*BL79,0)))</f>
        <v/>
      </c>
      <c r="CR79" s="46" t="str">
        <f>IF(Inputs!$B76="","",(ROUND(Inputs!$BC76*BM79,0)))</f>
        <v/>
      </c>
      <c r="CV79" s="46" t="str">
        <f>IF(A79="","",IF(AND(CV$4&lt;=Inputs!$CQ76,CV$4&gt;=Inputs!$CP76),Inputs!$AR76/(Inputs!$CQ76-Inputs!$CP76+1),0)+IF(CV$4=Inputs!$CL76,Inputs!$BD76,0))</f>
        <v/>
      </c>
      <c r="CW79" s="46" t="str">
        <f>IF(B79="","",IF(AND(CW$4&lt;=Inputs!$CQ76,CW$4&gt;=Inputs!$CP76),Inputs!$AR76/(Inputs!$CQ76-Inputs!$CP76+1),0)+IF(CW$4=Inputs!$CL76,Inputs!$BD76,0))</f>
        <v/>
      </c>
      <c r="CX79" s="46" t="str">
        <f>IF(C79="","",IF(AND(CX$4&lt;=Inputs!$CQ76,CX$4&gt;=Inputs!$CP76),Inputs!$AR76/(Inputs!$CQ76-Inputs!$CP76+1),0)+IF(CX$4=Inputs!$CL76,Inputs!$BD76,0))</f>
        <v/>
      </c>
      <c r="CY79" s="46" t="str">
        <f>IF(D79="","",IF(AND(CY$4&lt;=Inputs!$CQ76,CY$4&gt;=Inputs!$CP76),Inputs!$AR76/(Inputs!$CQ76-Inputs!$CP76+1),0)+IF(CY$4=Inputs!$CL76,Inputs!$BD76,0))</f>
        <v/>
      </c>
      <c r="CZ79" s="46" t="str">
        <f>IF(E79="","",IF(AND(CZ$4&lt;=Inputs!$CQ76,CZ$4&gt;=Inputs!$CP76),Inputs!$AR76/(Inputs!$CQ76-Inputs!$CP76+1),0)+IF(CZ$4=Inputs!$CL76,Inputs!$BD76,0))</f>
        <v/>
      </c>
      <c r="DA79" s="46" t="str">
        <f>IF(F79="","",IF(AND(DA$4&lt;=Inputs!$CQ76,DA$4&gt;=Inputs!$CP76),Inputs!$AR76/(Inputs!$CQ76-Inputs!$CP76+1),0)+IF(DA$4=Inputs!$CL76,Inputs!$BD76,0))</f>
        <v/>
      </c>
      <c r="DB79" s="46" t="str">
        <f>IF(G79="","",IF(AND(DB$4&lt;=Inputs!$CQ76,DB$4&gt;=Inputs!$CP76),Inputs!$AR76/(Inputs!$CQ76-Inputs!$CP76+1),0)+IF(DB$4=Inputs!$CL76,Inputs!$BD76,0))</f>
        <v/>
      </c>
      <c r="DC79" s="46" t="str">
        <f>IF(H79="","",IF(AND(DC$4&lt;=Inputs!$CQ76,DC$4&gt;=Inputs!$CP76),Inputs!$AR76/(Inputs!$CQ76-Inputs!$CP76+1),0)+IF(DC$4=Inputs!$CL76,Inputs!$BD76,0))</f>
        <v/>
      </c>
      <c r="DD79" s="46" t="str">
        <f>IF(I79="","",IF(AND(DD$4&lt;=Inputs!$CQ76,DD$4&gt;=Inputs!$CP76),Inputs!$AR76/(Inputs!$CQ76-Inputs!$CP76+1),0)+IF(DD$4=Inputs!$CL76,Inputs!$BD76,0))</f>
        <v/>
      </c>
      <c r="DE79" s="46" t="str">
        <f>IF(J79="","",IF(AND(DE$4&lt;=Inputs!$CQ76,DE$4&gt;=Inputs!$CP76),Inputs!$AR76/(Inputs!$CQ76-Inputs!$CP76+1),0)+IF(DE$4=Inputs!$CL76,Inputs!$BD76,0))</f>
        <v/>
      </c>
      <c r="DF79" s="46" t="str">
        <f>IF(K79="","",IF(AND(DF$4&lt;=Inputs!$CQ76,DF$4&gt;=Inputs!$CP76),Inputs!$AR76/(Inputs!$CQ76-Inputs!$CP76+1),0)+IF(DF$4=Inputs!$CL76,Inputs!$BD76,0))</f>
        <v/>
      </c>
      <c r="DG79" s="46" t="str">
        <f>IF(L79="","",IF(AND(DG$4&lt;=Inputs!$CQ76,DG$4&gt;=Inputs!$CP76),Inputs!$AR76/(Inputs!$CQ76-Inputs!$CP76+1),0)+IF(DG$4=Inputs!$CL76,Inputs!$BD76,0))</f>
        <v/>
      </c>
      <c r="DH79" s="46" t="str">
        <f>IF(M79="","",IF(AND(DH$4&lt;=Inputs!$CQ76,DH$4&gt;=Inputs!$CP76),Inputs!$AR76/(Inputs!$CQ76-Inputs!$CP76+1),0)+IF(DH$4=Inputs!$CL76,Inputs!$BD76,0))</f>
        <v/>
      </c>
      <c r="DI79" s="46" t="str">
        <f>IF(N79="","",IF(AND(DI$4&lt;=Inputs!$CQ76,DI$4&gt;=Inputs!$CP76),Inputs!$AR76/(Inputs!$CQ76-Inputs!$CP76+1),0)+IF(DI$4=Inputs!$CL76,Inputs!$BD76,0))</f>
        <v/>
      </c>
      <c r="DJ79" s="46" t="str">
        <f>IF(O79="","",IF(AND(DJ$4&lt;=Inputs!$CQ76,DJ$4&gt;=Inputs!$CP76),Inputs!$AR76/(Inputs!$CQ76-Inputs!$CP76+1),0)+IF(DJ$4=Inputs!$CL76,Inputs!$BD76,0))</f>
        <v/>
      </c>
      <c r="DK79" s="46" t="str">
        <f>IF(P79="","",IF(AND(DK$4&lt;=Inputs!$CQ76,DK$4&gt;=Inputs!$CP76),Inputs!$AR76/(Inputs!$CQ76-Inputs!$CP76+1),0)+IF(DK$4=Inputs!$CL76,Inputs!$BD76,0))</f>
        <v/>
      </c>
      <c r="DL79" s="46" t="str">
        <f>IF(Q79="","",IF(AND(DL$4&lt;=Inputs!$CQ76,DL$4&gt;=Inputs!$CP76),Inputs!$AR76/(Inputs!$CQ76-Inputs!$CP76+1),0)+IF(DL$4=Inputs!$CL76,Inputs!$BD76,0))</f>
        <v/>
      </c>
      <c r="DM79" s="46" t="str">
        <f>IF(R79="","",IF(AND(DM$4&lt;=Inputs!$CQ76,DM$4&gt;=Inputs!$CP76),Inputs!$AR76/(Inputs!$CQ76-Inputs!$CP76+1),0)+IF(DM$4=Inputs!$CL76,Inputs!$BD76,0))</f>
        <v/>
      </c>
      <c r="DN79" s="46" t="str">
        <f>IF(S79="","",IF(AND(DN$4&lt;=Inputs!$CQ76,DN$4&gt;=Inputs!$CP76),Inputs!$AR76/(Inputs!$CQ76-Inputs!$CP76+1),0)+IF(DN$4=Inputs!$CL76,Inputs!$BD76,0))</f>
        <v/>
      </c>
      <c r="DO79" s="46" t="str">
        <f>IF(T79="","",IF(AND(DO$4&lt;=Inputs!$CQ76,DO$4&gt;=Inputs!$CP76),Inputs!$AR76/(Inputs!$CQ76-Inputs!$CP76+1),0)+IF(DO$4=Inputs!$CL76,Inputs!$BD76,0))</f>
        <v/>
      </c>
      <c r="DP79" s="46" t="str">
        <f>IF(U79="","",IF(AND(DP$4&lt;=Inputs!$CQ76,DP$4&gt;=Inputs!$CP76),Inputs!$AR76/(Inputs!$CQ76-Inputs!$CP76+1),0)+IF(DP$4=Inputs!$CL76,Inputs!$BD76,0))</f>
        <v/>
      </c>
      <c r="DQ79" s="46" t="str">
        <f>IF(V79="","",IF(AND(DQ$4&lt;=Inputs!$CQ76,DQ$4&gt;=Inputs!$CP76),Inputs!$AR76/(Inputs!$CQ76-Inputs!$CP76+1),0)+IF(DQ$4=Inputs!$CL76,Inputs!$BD76,0))</f>
        <v/>
      </c>
      <c r="DR79" s="46" t="str">
        <f>IF(W79="","",IF(AND(DR$4&lt;=Inputs!$CQ76,DR$4&gt;=Inputs!$CP76),Inputs!$AR76/(Inputs!$CQ76-Inputs!$CP76+1),0)+IF(DR$4=Inputs!$CL76,Inputs!$BD76,0))</f>
        <v/>
      </c>
      <c r="DS79" s="46" t="str">
        <f>IF(X79="","",IF(AND(DS$4&lt;=Inputs!$CQ76,DS$4&gt;=Inputs!$CP76),Inputs!$AR76/(Inputs!$CQ76-Inputs!$CP76+1),0)+IF(DS$4=Inputs!$CL76,Inputs!$BD76,0))</f>
        <v/>
      </c>
      <c r="DT79" s="46" t="str">
        <f>IF(Y79="","",IF(AND(DT$4&lt;=Inputs!$CQ76,DT$4&gt;=Inputs!$CP76),Inputs!$AR76/(Inputs!$CQ76-Inputs!$CP76+1),0)+IF(DT$4=Inputs!$CL76,Inputs!$BD76,0))</f>
        <v/>
      </c>
      <c r="DU79" s="46" t="str">
        <f>IF(Z79="","",IF(AND(DU$4&lt;=Inputs!$CQ76,DU$4&gt;=Inputs!$CP76),Inputs!$AR76/(Inputs!$CQ76-Inputs!$CP76+1),0)+IF(DU$4=Inputs!$CL76,Inputs!$BD76,0))</f>
        <v/>
      </c>
      <c r="DV79" s="46" t="str">
        <f>IF(AA79="","",IF(AND(DV$4&lt;=Inputs!$CQ76,DV$4&gt;=Inputs!$CP76),Inputs!$AR76/(Inputs!$CQ76-Inputs!$CP76+1),0)+IF(DV$4=Inputs!$CL76,Inputs!$BD76,0))</f>
        <v/>
      </c>
      <c r="DW79" s="46" t="str">
        <f>IF(AB79="","",IF(AND(DW$4&lt;=Inputs!$CQ76,DW$4&gt;=Inputs!$CP76),Inputs!$AR76/(Inputs!$CQ76-Inputs!$CP76+1),0)+IF(DW$4=Inputs!$CL76,Inputs!$BD76,0))</f>
        <v/>
      </c>
      <c r="DX79" s="46" t="str">
        <f>IF(AC79="","",IF(AND(DX$4&lt;=Inputs!$CQ76,DX$4&gt;=Inputs!$CP76),Inputs!$AR76/(Inputs!$CQ76-Inputs!$CP76+1),0)+IF(DX$4=Inputs!$CL76,Inputs!$BD76,0))</f>
        <v/>
      </c>
      <c r="DY79" s="46" t="str">
        <f>IF(AD79="","",IF(AND(DY$4&lt;=Inputs!$CQ76,DY$4&gt;=Inputs!$CP76),Inputs!$AR76/(Inputs!$CQ76-Inputs!$CP76+1),0)+IF(DY$4=Inputs!$CL76,Inputs!$BD76,0))</f>
        <v/>
      </c>
      <c r="DZ79" s="46" t="str">
        <f t="shared" si="6"/>
        <v/>
      </c>
    </row>
    <row r="80" spans="1:130">
      <c r="A80" s="7" t="str">
        <f>IF(Inputs!A77="","",Inputs!A77)</f>
        <v/>
      </c>
      <c r="B80" t="str">
        <f>IF(Inputs!B77="","",Inputs!B77)</f>
        <v/>
      </c>
      <c r="C80" s="46" t="str">
        <f>IF(Inputs!$B77="","",BO80-CV80)</f>
        <v/>
      </c>
      <c r="D80" s="46" t="str">
        <f>IF(Inputs!$B77="","",BP80-CW80)</f>
        <v/>
      </c>
      <c r="E80" s="46" t="str">
        <f>IF(Inputs!$B77="","",BQ80-CX80)</f>
        <v/>
      </c>
      <c r="F80" s="46" t="str">
        <f>IF(Inputs!$B77="","",BR80-CY80)</f>
        <v/>
      </c>
      <c r="G80" s="46" t="str">
        <f>IF(Inputs!$B77="","",BS80-CZ80)</f>
        <v/>
      </c>
      <c r="H80" s="46" t="str">
        <f>IF(Inputs!$B77="","",BT80-DA80)</f>
        <v/>
      </c>
      <c r="I80" s="46" t="str">
        <f>IF(Inputs!$B77="","",BU80-DB80)</f>
        <v/>
      </c>
      <c r="J80" s="46" t="str">
        <f>IF(Inputs!$B77="","",BV80-DC80)</f>
        <v/>
      </c>
      <c r="K80" s="46" t="str">
        <f>IF(Inputs!$B77="","",BW80-DD80)</f>
        <v/>
      </c>
      <c r="L80" s="46" t="str">
        <f>IF(Inputs!$B77="","",BX80-DE80)</f>
        <v/>
      </c>
      <c r="M80" s="46" t="str">
        <f>IF(Inputs!$B77="","",BY80-DF80)</f>
        <v/>
      </c>
      <c r="N80" s="46" t="str">
        <f>IF(Inputs!$B77="","",BZ80-DG80)</f>
        <v/>
      </c>
      <c r="O80" s="46" t="str">
        <f>IF(Inputs!$B77="","",CA80-DH80)</f>
        <v/>
      </c>
      <c r="P80" s="46" t="str">
        <f>IF(Inputs!$B77="","",CB80-DI80)</f>
        <v/>
      </c>
      <c r="Q80" s="46" t="str">
        <f>IF(Inputs!$B77="","",CC80-DJ80)</f>
        <v/>
      </c>
      <c r="R80" s="46" t="str">
        <f>IF(Inputs!$B77="","",CD80-DK80)</f>
        <v/>
      </c>
      <c r="S80" s="46" t="str">
        <f>IF(Inputs!$B77="","",CE80-DL80)</f>
        <v/>
      </c>
      <c r="T80" s="46" t="str">
        <f>IF(Inputs!$B77="","",CF80-DM80)</f>
        <v/>
      </c>
      <c r="U80" s="46" t="str">
        <f>IF(Inputs!$B77="","",CG80-DN80)</f>
        <v/>
      </c>
      <c r="V80" s="46" t="str">
        <f>IF(Inputs!$B77="","",CH80-DO80)</f>
        <v/>
      </c>
      <c r="W80" s="46" t="str">
        <f>IF(Inputs!$B77="","",CI80-DP80)</f>
        <v/>
      </c>
      <c r="X80" s="46" t="str">
        <f>IF(Inputs!$B77="","",CJ80-DQ80)</f>
        <v/>
      </c>
      <c r="Y80" s="46" t="str">
        <f>IF(Inputs!$B77="","",CK80-DR80)</f>
        <v/>
      </c>
      <c r="Z80" s="46" t="str">
        <f>IF(Inputs!$B77="","",CL80-DS80)</f>
        <v/>
      </c>
      <c r="AA80" s="46" t="str">
        <f>IF(Inputs!$B77="","",CM80-DT80)</f>
        <v/>
      </c>
      <c r="AB80" s="46" t="str">
        <f>IF(Inputs!$B77="","",CN80-DU80)</f>
        <v/>
      </c>
      <c r="AC80" s="46" t="str">
        <f>IF(Inputs!$B77="","",CO80-DV80)</f>
        <v/>
      </c>
      <c r="AD80" s="46" t="str">
        <f>IF(Inputs!$B77="","",CP80-DW80)</f>
        <v/>
      </c>
      <c r="AE80" s="46" t="str">
        <f>IF(Inputs!$B77="","",CQ80-DX80)</f>
        <v/>
      </c>
      <c r="AF80" s="46" t="str">
        <f>IF(Inputs!$B77="","",CR80-DY80)</f>
        <v/>
      </c>
      <c r="AG80" s="50" t="str">
        <f t="shared" si="7"/>
        <v/>
      </c>
      <c r="AH80" s="50"/>
      <c r="AJ80" s="27">
        <f>IF(AND(Inputs!$CO77=0,AJ$4&gt;=Inputs!$CM77),1,IF(AND(AJ$4&gt;=Inputs!$CM77,AJ$4&lt;Inputs!$CN77),1,IF(AND(AJ$4=Inputs!$CN77,AJ$4=Inputs!$CO77),1,IF(OR(AND(AJ$4=Inputs!$CN77+1,Inputs!$CN77=Inputs!$CO77),AND(AJ$4=Inputs!$CN77+2,Inputs!$CN77=Inputs!$CO77)),0,IF(AJ$4=Inputs!$CN77,0.8,IF(AJ$4=Inputs!$CN77+1,0.6,IF(AJ$4=Inputs!$CN77+2,0.4,IF(AJ$4=Inputs!$CO77,0.2,IF(AND(AJ$4&gt;=Inputs!$CL77,AJ$4&lt;Inputs!$CM77),(AJ$4-Inputs!$CL77+1)/(Inputs!$AI77+1),0)))))))))</f>
        <v>0</v>
      </c>
      <c r="AK80" s="27">
        <f>IF(AND(Inputs!$CO77=0,AK$4&gt;=Inputs!$CM77),1,IF(AND(AK$4&gt;=Inputs!$CM77,AK$4&lt;Inputs!$CN77),1,IF(AND(AK$4=Inputs!$CN77,AK$4=Inputs!$CO77),1,IF(OR(AND(AK$4=Inputs!$CN77+1,Inputs!$CN77=Inputs!$CO77),AND(AK$4=Inputs!$CN77+2,Inputs!$CN77=Inputs!$CO77)),0,IF(AK$4=Inputs!$CN77,0.8,IF(AK$4=Inputs!$CN77+1,0.6,IF(AK$4=Inputs!$CN77+2,0.4,IF(AK$4=Inputs!$CO77,0.2,IF(AND(AK$4&gt;=Inputs!$CL77,AK$4&lt;Inputs!$CM77),(AK$4-Inputs!$CL77+1)/(Inputs!$AI77+1),0)))))))))</f>
        <v>0</v>
      </c>
      <c r="AL80" s="27">
        <f>IF(AND(Inputs!$CO77=0,AL$4&gt;=Inputs!$CM77),1,IF(AND(AL$4&gt;=Inputs!$CM77,AL$4&lt;Inputs!$CN77),1,IF(AND(AL$4=Inputs!$CN77,AL$4=Inputs!$CO77),1,IF(OR(AND(AL$4=Inputs!$CN77+1,Inputs!$CN77=Inputs!$CO77),AND(AL$4=Inputs!$CN77+2,Inputs!$CN77=Inputs!$CO77)),0,IF(AL$4=Inputs!$CN77,0.8,IF(AL$4=Inputs!$CN77+1,0.6,IF(AL$4=Inputs!$CN77+2,0.4,IF(AL$4=Inputs!$CO77,0.2,IF(AND(AL$4&gt;=Inputs!$CL77,AL$4&lt;Inputs!$CM77),(AL$4-Inputs!$CL77+1)/(Inputs!$AI77+1),0)))))))))</f>
        <v>0</v>
      </c>
      <c r="AM80" s="27">
        <f>IF(AND(Inputs!$CO77=0,AM$4&gt;=Inputs!$CM77),1,IF(AND(AM$4&gt;=Inputs!$CM77,AM$4&lt;Inputs!$CN77),1,IF(AND(AM$4=Inputs!$CN77,AM$4=Inputs!$CO77),1,IF(OR(AND(AM$4=Inputs!$CN77+1,Inputs!$CN77=Inputs!$CO77),AND(AM$4=Inputs!$CN77+2,Inputs!$CN77=Inputs!$CO77)),0,IF(AM$4=Inputs!$CN77,0.8,IF(AM$4=Inputs!$CN77+1,0.6,IF(AM$4=Inputs!$CN77+2,0.4,IF(AM$4=Inputs!$CO77,0.2,IF(AND(AM$4&gt;=Inputs!$CL77,AM$4&lt;Inputs!$CM77),(AM$4-Inputs!$CL77+1)/(Inputs!$AI77+1),0)))))))))</f>
        <v>0</v>
      </c>
      <c r="AN80" s="27">
        <f>IF(AND(Inputs!$CO77=0,AN$4&gt;=Inputs!$CM77),1,IF(AND(AN$4&gt;=Inputs!$CM77,AN$4&lt;Inputs!$CN77),1,IF(AND(AN$4=Inputs!$CN77,AN$4=Inputs!$CO77),1,IF(OR(AND(AN$4=Inputs!$CN77+1,Inputs!$CN77=Inputs!$CO77),AND(AN$4=Inputs!$CN77+2,Inputs!$CN77=Inputs!$CO77)),0,IF(AN$4=Inputs!$CN77,0.8,IF(AN$4=Inputs!$CN77+1,0.6,IF(AN$4=Inputs!$CN77+2,0.4,IF(AN$4=Inputs!$CO77,0.2,IF(AND(AN$4&gt;=Inputs!$CL77,AN$4&lt;Inputs!$CM77),(AN$4-Inputs!$CL77+1)/(Inputs!$AI77+1),0)))))))))</f>
        <v>0</v>
      </c>
      <c r="AO80" s="27">
        <f>IF(AND(Inputs!$CO77=0,AO$4&gt;=Inputs!$CM77),1,IF(AND(AO$4&gt;=Inputs!$CM77,AO$4&lt;Inputs!$CN77),1,IF(AND(AO$4=Inputs!$CN77,AO$4=Inputs!$CO77),1,IF(OR(AND(AO$4=Inputs!$CN77+1,Inputs!$CN77=Inputs!$CO77),AND(AO$4=Inputs!$CN77+2,Inputs!$CN77=Inputs!$CO77)),0,IF(AO$4=Inputs!$CN77,0.8,IF(AO$4=Inputs!$CN77+1,0.6,IF(AO$4=Inputs!$CN77+2,0.4,IF(AO$4=Inputs!$CO77,0.2,IF(AND(AO$4&gt;=Inputs!$CL77,AO$4&lt;Inputs!$CM77),(AO$4-Inputs!$CL77+1)/(Inputs!$AI77+1),0)))))))))</f>
        <v>0</v>
      </c>
      <c r="AP80" s="27">
        <f>IF(AND(Inputs!$CO77=0,AP$4&gt;=Inputs!$CM77),1,IF(AND(AP$4&gt;=Inputs!$CM77,AP$4&lt;Inputs!$CN77),1,IF(AND(AP$4=Inputs!$CN77,AP$4=Inputs!$CO77),1,IF(OR(AND(AP$4=Inputs!$CN77+1,Inputs!$CN77=Inputs!$CO77),AND(AP$4=Inputs!$CN77+2,Inputs!$CN77=Inputs!$CO77)),0,IF(AP$4=Inputs!$CN77,0.8,IF(AP$4=Inputs!$CN77+1,0.6,IF(AP$4=Inputs!$CN77+2,0.4,IF(AP$4=Inputs!$CO77,0.2,IF(AND(AP$4&gt;=Inputs!$CL77,AP$4&lt;Inputs!$CM77),(AP$4-Inputs!$CL77+1)/(Inputs!$AI77+1),0)))))))))</f>
        <v>0</v>
      </c>
      <c r="AQ80" s="27">
        <f>IF(AND(Inputs!$CO77=0,AQ$4&gt;=Inputs!$CM77),1,IF(AND(AQ$4&gt;=Inputs!$CM77,AQ$4&lt;Inputs!$CN77),1,IF(AND(AQ$4=Inputs!$CN77,AQ$4=Inputs!$CO77),1,IF(OR(AND(AQ$4=Inputs!$CN77+1,Inputs!$CN77=Inputs!$CO77),AND(AQ$4=Inputs!$CN77+2,Inputs!$CN77=Inputs!$CO77)),0,IF(AQ$4=Inputs!$CN77,0.8,IF(AQ$4=Inputs!$CN77+1,0.6,IF(AQ$4=Inputs!$CN77+2,0.4,IF(AQ$4=Inputs!$CO77,0.2,IF(AND(AQ$4&gt;=Inputs!$CL77,AQ$4&lt;Inputs!$CM77),(AQ$4-Inputs!$CL77+1)/(Inputs!$AI77+1),0)))))))))</f>
        <v>0</v>
      </c>
      <c r="AR80" s="27">
        <f>IF(AND(Inputs!$CO77=0,AR$4&gt;=Inputs!$CM77),1,IF(AND(AR$4&gt;=Inputs!$CM77,AR$4&lt;Inputs!$CN77),1,IF(AND(AR$4=Inputs!$CN77,AR$4=Inputs!$CO77),1,IF(OR(AND(AR$4=Inputs!$CN77+1,Inputs!$CN77=Inputs!$CO77),AND(AR$4=Inputs!$CN77+2,Inputs!$CN77=Inputs!$CO77)),0,IF(AR$4=Inputs!$CN77,0.8,IF(AR$4=Inputs!$CN77+1,0.6,IF(AR$4=Inputs!$CN77+2,0.4,IF(AR$4=Inputs!$CO77,0.2,IF(AND(AR$4&gt;=Inputs!$CL77,AR$4&lt;Inputs!$CM77),(AR$4-Inputs!$CL77+1)/(Inputs!$AI77+1),0)))))))))</f>
        <v>0</v>
      </c>
      <c r="AS80" s="27">
        <f>IF(AND(Inputs!$CO77=0,AS$4&gt;=Inputs!$CM77),1,IF(AND(AS$4&gt;=Inputs!$CM77,AS$4&lt;Inputs!$CN77),1,IF(AND(AS$4=Inputs!$CN77,AS$4=Inputs!$CO77),1,IF(OR(AND(AS$4=Inputs!$CN77+1,Inputs!$CN77=Inputs!$CO77),AND(AS$4=Inputs!$CN77+2,Inputs!$CN77=Inputs!$CO77)),0,IF(AS$4=Inputs!$CN77,0.8,IF(AS$4=Inputs!$CN77+1,0.6,IF(AS$4=Inputs!$CN77+2,0.4,IF(AS$4=Inputs!$CO77,0.2,IF(AND(AS$4&gt;=Inputs!$CL77,AS$4&lt;Inputs!$CM77),(AS$4-Inputs!$CL77+1)/(Inputs!$AI77+1),0)))))))))</f>
        <v>0</v>
      </c>
      <c r="AT80" s="27">
        <f>IF(AND(Inputs!$CO77=0,AT$4&gt;=Inputs!$CM77),1,IF(AND(AT$4&gt;=Inputs!$CM77,AT$4&lt;Inputs!$CN77),1,IF(AND(AT$4=Inputs!$CN77,AT$4=Inputs!$CO77),1,IF(OR(AND(AT$4=Inputs!$CN77+1,Inputs!$CN77=Inputs!$CO77),AND(AT$4=Inputs!$CN77+2,Inputs!$CN77=Inputs!$CO77)),0,IF(AT$4=Inputs!$CN77,0.8,IF(AT$4=Inputs!$CN77+1,0.6,IF(AT$4=Inputs!$CN77+2,0.4,IF(AT$4=Inputs!$CO77,0.2,IF(AND(AT$4&gt;=Inputs!$CL77,AT$4&lt;Inputs!$CM77),(AT$4-Inputs!$CL77+1)/(Inputs!$AI77+1),0)))))))))</f>
        <v>0</v>
      </c>
      <c r="AU80" s="27">
        <f>IF(AND(Inputs!$CO77=0,AU$4&gt;=Inputs!$CM77),1,IF(AND(AU$4&gt;=Inputs!$CM77,AU$4&lt;Inputs!$CN77),1,IF(AND(AU$4=Inputs!$CN77,AU$4=Inputs!$CO77),1,IF(OR(AND(AU$4=Inputs!$CN77+1,Inputs!$CN77=Inputs!$CO77),AND(AU$4=Inputs!$CN77+2,Inputs!$CN77=Inputs!$CO77)),0,IF(AU$4=Inputs!$CN77,0.8,IF(AU$4=Inputs!$CN77+1,0.6,IF(AU$4=Inputs!$CN77+2,0.4,IF(AU$4=Inputs!$CO77,0.2,IF(AND(AU$4&gt;=Inputs!$CL77,AU$4&lt;Inputs!$CM77),(AU$4-Inputs!$CL77+1)/(Inputs!$AI77+1),0)))))))))</f>
        <v>0</v>
      </c>
      <c r="AV80" s="27">
        <f>IF(AND(Inputs!$CO77=0,AV$4&gt;=Inputs!$CM77),1,IF(AND(AV$4&gt;=Inputs!$CM77,AV$4&lt;Inputs!$CN77),1,IF(AND(AV$4=Inputs!$CN77,AV$4=Inputs!$CO77),1,IF(OR(AND(AV$4=Inputs!$CN77+1,Inputs!$CN77=Inputs!$CO77),AND(AV$4=Inputs!$CN77+2,Inputs!$CN77=Inputs!$CO77)),0,IF(AV$4=Inputs!$CN77,0.8,IF(AV$4=Inputs!$CN77+1,0.6,IF(AV$4=Inputs!$CN77+2,0.4,IF(AV$4=Inputs!$CO77,0.2,IF(AND(AV$4&gt;=Inputs!$CL77,AV$4&lt;Inputs!$CM77),(AV$4-Inputs!$CL77+1)/(Inputs!$AI77+1),0)))))))))</f>
        <v>0</v>
      </c>
      <c r="AW80" s="27">
        <f>IF(AND(Inputs!$CO77=0,AW$4&gt;=Inputs!$CM77),1,IF(AND(AW$4&gt;=Inputs!$CM77,AW$4&lt;Inputs!$CN77),1,IF(AND(AW$4=Inputs!$CN77,AW$4=Inputs!$CO77),1,IF(OR(AND(AW$4=Inputs!$CN77+1,Inputs!$CN77=Inputs!$CO77),AND(AW$4=Inputs!$CN77+2,Inputs!$CN77=Inputs!$CO77)),0,IF(AW$4=Inputs!$CN77,0.8,IF(AW$4=Inputs!$CN77+1,0.6,IF(AW$4=Inputs!$CN77+2,0.4,IF(AW$4=Inputs!$CO77,0.2,IF(AND(AW$4&gt;=Inputs!$CL77,AW$4&lt;Inputs!$CM77),(AW$4-Inputs!$CL77+1)/(Inputs!$AI77+1),0)))))))))</f>
        <v>0</v>
      </c>
      <c r="AX80" s="27">
        <f>IF(AND(Inputs!$CO77=0,AX$4&gt;=Inputs!$CM77),1,IF(AND(AX$4&gt;=Inputs!$CM77,AX$4&lt;Inputs!$CN77),1,IF(AND(AX$4=Inputs!$CN77,AX$4=Inputs!$CO77),1,IF(OR(AND(AX$4=Inputs!$CN77+1,Inputs!$CN77=Inputs!$CO77),AND(AX$4=Inputs!$CN77+2,Inputs!$CN77=Inputs!$CO77)),0,IF(AX$4=Inputs!$CN77,0.8,IF(AX$4=Inputs!$CN77+1,0.6,IF(AX$4=Inputs!$CN77+2,0.4,IF(AX$4=Inputs!$CO77,0.2,IF(AND(AX$4&gt;=Inputs!$CL77,AX$4&lt;Inputs!$CM77),(AX$4-Inputs!$CL77+1)/(Inputs!$AI77+1),0)))))))))</f>
        <v>0</v>
      </c>
      <c r="AY80" s="27">
        <f>IF(AND(Inputs!$CO77=0,AY$4&gt;=Inputs!$CM77),1,IF(AND(AY$4&gt;=Inputs!$CM77,AY$4&lt;Inputs!$CN77),1,IF(AND(AY$4=Inputs!$CN77,AY$4=Inputs!$CO77),1,IF(OR(AND(AY$4=Inputs!$CN77+1,Inputs!$CN77=Inputs!$CO77),AND(AY$4=Inputs!$CN77+2,Inputs!$CN77=Inputs!$CO77)),0,IF(AY$4=Inputs!$CN77,0.8,IF(AY$4=Inputs!$CN77+1,0.6,IF(AY$4=Inputs!$CN77+2,0.4,IF(AY$4=Inputs!$CO77,0.2,IF(AND(AY$4&gt;=Inputs!$CL77,AY$4&lt;Inputs!$CM77),(AY$4-Inputs!$CL77+1)/(Inputs!$AI77+1),0)))))))))</f>
        <v>0</v>
      </c>
      <c r="AZ80" s="27">
        <f>IF(AND(Inputs!$CO77=0,AZ$4&gt;=Inputs!$CM77),1,IF(AND(AZ$4&gt;=Inputs!$CM77,AZ$4&lt;Inputs!$CN77),1,IF(AND(AZ$4=Inputs!$CN77,AZ$4=Inputs!$CO77),1,IF(OR(AND(AZ$4=Inputs!$CN77+1,Inputs!$CN77=Inputs!$CO77),AND(AZ$4=Inputs!$CN77+2,Inputs!$CN77=Inputs!$CO77)),0,IF(AZ$4=Inputs!$CN77,0.8,IF(AZ$4=Inputs!$CN77+1,0.6,IF(AZ$4=Inputs!$CN77+2,0.4,IF(AZ$4=Inputs!$CO77,0.2,IF(AND(AZ$4&gt;=Inputs!$CL77,AZ$4&lt;Inputs!$CM77),(AZ$4-Inputs!$CL77+1)/(Inputs!$AI77+1),0)))))))))</f>
        <v>0</v>
      </c>
      <c r="BA80" s="27">
        <f>IF(AND(Inputs!$CO77=0,BA$4&gt;=Inputs!$CM77),1,IF(AND(BA$4&gt;=Inputs!$CM77,BA$4&lt;Inputs!$CN77),1,IF(AND(BA$4=Inputs!$CN77,BA$4=Inputs!$CO77),1,IF(OR(AND(BA$4=Inputs!$CN77+1,Inputs!$CN77=Inputs!$CO77),AND(BA$4=Inputs!$CN77+2,Inputs!$CN77=Inputs!$CO77)),0,IF(BA$4=Inputs!$CN77,0.8,IF(BA$4=Inputs!$CN77+1,0.6,IF(BA$4=Inputs!$CN77+2,0.4,IF(BA$4=Inputs!$CO77,0.2,IF(AND(BA$4&gt;=Inputs!$CL77,BA$4&lt;Inputs!$CM77),(BA$4-Inputs!$CL77+1)/(Inputs!$AI77+1),0)))))))))</f>
        <v>0</v>
      </c>
      <c r="BB80" s="27">
        <f>IF(AND(Inputs!$CO77=0,BB$4&gt;=Inputs!$CM77),1,IF(AND(BB$4&gt;=Inputs!$CM77,BB$4&lt;Inputs!$CN77),1,IF(AND(BB$4=Inputs!$CN77,BB$4=Inputs!$CO77),1,IF(OR(AND(BB$4=Inputs!$CN77+1,Inputs!$CN77=Inputs!$CO77),AND(BB$4=Inputs!$CN77+2,Inputs!$CN77=Inputs!$CO77)),0,IF(BB$4=Inputs!$CN77,0.8,IF(BB$4=Inputs!$CN77+1,0.6,IF(BB$4=Inputs!$CN77+2,0.4,IF(BB$4=Inputs!$CO77,0.2,IF(AND(BB$4&gt;=Inputs!$CL77,BB$4&lt;Inputs!$CM77),(BB$4-Inputs!$CL77+1)/(Inputs!$AI77+1),0)))))))))</f>
        <v>0</v>
      </c>
      <c r="BC80" s="27">
        <f>IF(AND(Inputs!$CO77=0,BC$4&gt;=Inputs!$CM77),1,IF(AND(BC$4&gt;=Inputs!$CM77,BC$4&lt;Inputs!$CN77),1,IF(AND(BC$4=Inputs!$CN77,BC$4=Inputs!$CO77),1,IF(OR(AND(BC$4=Inputs!$CN77+1,Inputs!$CN77=Inputs!$CO77),AND(BC$4=Inputs!$CN77+2,Inputs!$CN77=Inputs!$CO77)),0,IF(BC$4=Inputs!$CN77,0.8,IF(BC$4=Inputs!$CN77+1,0.6,IF(BC$4=Inputs!$CN77+2,0.4,IF(BC$4=Inputs!$CO77,0.2,IF(AND(BC$4&gt;=Inputs!$CL77,BC$4&lt;Inputs!$CM77),(BC$4-Inputs!$CL77+1)/(Inputs!$AI77+1),0)))))))))</f>
        <v>0</v>
      </c>
      <c r="BD80" s="27">
        <f>IF(AND(Inputs!$CO77=0,BD$4&gt;=Inputs!$CM77),1,IF(AND(BD$4&gt;=Inputs!$CM77,BD$4&lt;Inputs!$CN77),1,IF(AND(BD$4=Inputs!$CN77,BD$4=Inputs!$CO77),1,IF(OR(AND(BD$4=Inputs!$CN77+1,Inputs!$CN77=Inputs!$CO77),AND(BD$4=Inputs!$CN77+2,Inputs!$CN77=Inputs!$CO77)),0,IF(BD$4=Inputs!$CN77,0.8,IF(BD$4=Inputs!$CN77+1,0.6,IF(BD$4=Inputs!$CN77+2,0.4,IF(BD$4=Inputs!$CO77,0.2,IF(AND(BD$4&gt;=Inputs!$CL77,BD$4&lt;Inputs!$CM77),(BD$4-Inputs!$CL77+1)/(Inputs!$AI77+1),0)))))))))</f>
        <v>0</v>
      </c>
      <c r="BE80" s="27">
        <f>IF(AND(Inputs!$CO77=0,BE$4&gt;=Inputs!$CM77),1,IF(AND(BE$4&gt;=Inputs!$CM77,BE$4&lt;Inputs!$CN77),1,IF(AND(BE$4=Inputs!$CN77,BE$4=Inputs!$CO77),1,IF(OR(AND(BE$4=Inputs!$CN77+1,Inputs!$CN77=Inputs!$CO77),AND(BE$4=Inputs!$CN77+2,Inputs!$CN77=Inputs!$CO77)),0,IF(BE$4=Inputs!$CN77,0.8,IF(BE$4=Inputs!$CN77+1,0.6,IF(BE$4=Inputs!$CN77+2,0.4,IF(BE$4=Inputs!$CO77,0.2,IF(AND(BE$4&gt;=Inputs!$CL77,BE$4&lt;Inputs!$CM77),(BE$4-Inputs!$CL77+1)/(Inputs!$AI77+1),0)))))))))</f>
        <v>0</v>
      </c>
      <c r="BF80" s="27">
        <f>IF(AND(Inputs!$CO77=0,BF$4&gt;=Inputs!$CM77),1,IF(AND(BF$4&gt;=Inputs!$CM77,BF$4&lt;Inputs!$CN77),1,IF(AND(BF$4=Inputs!$CN77,BF$4=Inputs!$CO77),1,IF(OR(AND(BF$4=Inputs!$CN77+1,Inputs!$CN77=Inputs!$CO77),AND(BF$4=Inputs!$CN77+2,Inputs!$CN77=Inputs!$CO77)),0,IF(BF$4=Inputs!$CN77,0.8,IF(BF$4=Inputs!$CN77+1,0.6,IF(BF$4=Inputs!$CN77+2,0.4,IF(BF$4=Inputs!$CO77,0.2,IF(AND(BF$4&gt;=Inputs!$CL77,BF$4&lt;Inputs!$CM77),(BF$4-Inputs!$CL77+1)/(Inputs!$AI77+1),0)))))))))</f>
        <v>0</v>
      </c>
      <c r="BG80" s="27">
        <f>IF(AND(Inputs!$CO77=0,BG$4&gt;=Inputs!$CM77),1,IF(AND(BG$4&gt;=Inputs!$CM77,BG$4&lt;Inputs!$CN77),1,IF(AND(BG$4=Inputs!$CN77,BG$4=Inputs!$CO77),1,IF(OR(AND(BG$4=Inputs!$CN77+1,Inputs!$CN77=Inputs!$CO77),AND(BG$4=Inputs!$CN77+2,Inputs!$CN77=Inputs!$CO77)),0,IF(BG$4=Inputs!$CN77,0.8,IF(BG$4=Inputs!$CN77+1,0.6,IF(BG$4=Inputs!$CN77+2,0.4,IF(BG$4=Inputs!$CO77,0.2,IF(AND(BG$4&gt;=Inputs!$CL77,BG$4&lt;Inputs!$CM77),(BG$4-Inputs!$CL77+1)/(Inputs!$AI77+1),0)))))))))</f>
        <v>0</v>
      </c>
      <c r="BH80" s="27">
        <f>IF(AND(Inputs!$CO77=0,BH$4&gt;=Inputs!$CM77),1,IF(AND(BH$4&gt;=Inputs!$CM77,BH$4&lt;Inputs!$CN77),1,IF(AND(BH$4=Inputs!$CN77,BH$4=Inputs!$CO77),1,IF(OR(AND(BH$4=Inputs!$CN77+1,Inputs!$CN77=Inputs!$CO77),AND(BH$4=Inputs!$CN77+2,Inputs!$CN77=Inputs!$CO77)),0,IF(BH$4=Inputs!$CN77,0.8,IF(BH$4=Inputs!$CN77+1,0.6,IF(BH$4=Inputs!$CN77+2,0.4,IF(BH$4=Inputs!$CO77,0.2,IF(AND(BH$4&gt;=Inputs!$CL77,BH$4&lt;Inputs!$CM77),(BH$4-Inputs!$CL77+1)/(Inputs!$AI77+1),0)))))))))</f>
        <v>0</v>
      </c>
      <c r="BI80" s="27">
        <f>IF(AND(Inputs!$CO77=0,BI$4&gt;=Inputs!$CM77),1,IF(AND(BI$4&gt;=Inputs!$CM77,BI$4&lt;Inputs!$CN77),1,IF(AND(BI$4=Inputs!$CN77,BI$4=Inputs!$CO77),1,IF(OR(AND(BI$4=Inputs!$CN77+1,Inputs!$CN77=Inputs!$CO77),AND(BI$4=Inputs!$CN77+2,Inputs!$CN77=Inputs!$CO77)),0,IF(BI$4=Inputs!$CN77,0.8,IF(BI$4=Inputs!$CN77+1,0.6,IF(BI$4=Inputs!$CN77+2,0.4,IF(BI$4=Inputs!$CO77,0.2,IF(AND(BI$4&gt;=Inputs!$CL77,BI$4&lt;Inputs!$CM77),(BI$4-Inputs!$CL77+1)/(Inputs!$AI77+1),0)))))))))</f>
        <v>0</v>
      </c>
      <c r="BJ80" s="27">
        <f>IF(AND(Inputs!$CO77=0,BJ$4&gt;=Inputs!$CM77),1,IF(AND(BJ$4&gt;=Inputs!$CM77,BJ$4&lt;Inputs!$CN77),1,IF(AND(BJ$4=Inputs!$CN77,BJ$4=Inputs!$CO77),1,IF(OR(AND(BJ$4=Inputs!$CN77+1,Inputs!$CN77=Inputs!$CO77),AND(BJ$4=Inputs!$CN77+2,Inputs!$CN77=Inputs!$CO77)),0,IF(BJ$4=Inputs!$CN77,0.8,IF(BJ$4=Inputs!$CN77+1,0.6,IF(BJ$4=Inputs!$CN77+2,0.4,IF(BJ$4=Inputs!$CO77,0.2,IF(AND(BJ$4&gt;=Inputs!$CL77,BJ$4&lt;Inputs!$CM77),(BJ$4-Inputs!$CL77+1)/(Inputs!$AI77+1),0)))))))))</f>
        <v>0</v>
      </c>
      <c r="BK80" s="27">
        <f>IF(AND(Inputs!$CO77=0,BK$4&gt;=Inputs!$CM77),1,IF(AND(BK$4&gt;=Inputs!$CM77,BK$4&lt;Inputs!$CN77),1,IF(AND(BK$4=Inputs!$CN77,BK$4=Inputs!$CO77),1,IF(OR(AND(BK$4=Inputs!$CN77+1,Inputs!$CN77=Inputs!$CO77),AND(BK$4=Inputs!$CN77+2,Inputs!$CN77=Inputs!$CO77)),0,IF(BK$4=Inputs!$CN77,0.8,IF(BK$4=Inputs!$CN77+1,0.6,IF(BK$4=Inputs!$CN77+2,0.4,IF(BK$4=Inputs!$CO77,0.2,IF(AND(BK$4&gt;=Inputs!$CL77,BK$4&lt;Inputs!$CM77),(BK$4-Inputs!$CL77+1)/(Inputs!$AI77+1),0)))))))))</f>
        <v>0</v>
      </c>
      <c r="BL80" s="27">
        <f>IF(AND(Inputs!$CO77=0,BL$4&gt;=Inputs!$CM77),1,IF(AND(BL$4&gt;=Inputs!$CM77,BL$4&lt;Inputs!$CN77),1,IF(AND(BL$4=Inputs!$CN77,BL$4=Inputs!$CO77),1,IF(OR(AND(BL$4=Inputs!$CN77+1,Inputs!$CN77=Inputs!$CO77),AND(BL$4=Inputs!$CN77+2,Inputs!$CN77=Inputs!$CO77)),0,IF(BL$4=Inputs!$CN77,0.8,IF(BL$4=Inputs!$CN77+1,0.6,IF(BL$4=Inputs!$CN77+2,0.4,IF(BL$4=Inputs!$CO77,0.2,IF(AND(BL$4&gt;=Inputs!$CL77,BL$4&lt;Inputs!$CM77),(BL$4-Inputs!$CL77+1)/(Inputs!$AI77+1),0)))))))))</f>
        <v>0</v>
      </c>
      <c r="BM80" s="27">
        <f>IF(AND(Inputs!$CO77=0,BM$4&gt;=Inputs!$CM77),1,IF(AND(BM$4&gt;=Inputs!$CM77,BM$4&lt;Inputs!$CN77),1,IF(AND(BM$4=Inputs!$CN77,BM$4=Inputs!$CO77),1,IF(OR(AND(BM$4=Inputs!$CN77+1,Inputs!$CN77=Inputs!$CO77),AND(BM$4=Inputs!$CN77+2,Inputs!$CN77=Inputs!$CO77)),0,IF(BM$4=Inputs!$CN77,0.8,IF(BM$4=Inputs!$CN77+1,0.6,IF(BM$4=Inputs!$CN77+2,0.4,IF(BM$4=Inputs!$CO77,0.2,IF(AND(BM$4&gt;=Inputs!$CL77,BM$4&lt;Inputs!$CM77),(BM$4-Inputs!$CL77+1)/(Inputs!$AI77+1),0)))))))))</f>
        <v>0</v>
      </c>
      <c r="BO80" s="46" t="str">
        <f>IF(Inputs!$B77="","",(ROUND(Inputs!$BC77*AJ80,0)))</f>
        <v/>
      </c>
      <c r="BP80" s="46" t="str">
        <f>IF(Inputs!$B77="","",(ROUND(Inputs!$BC77*AK80,0)))</f>
        <v/>
      </c>
      <c r="BQ80" s="46" t="str">
        <f>IF(Inputs!$B77="","",(ROUND(Inputs!$BC77*AL80,0)))</f>
        <v/>
      </c>
      <c r="BR80" s="46" t="str">
        <f>IF(Inputs!$B77="","",(ROUND(Inputs!$BC77*AM80,0)))</f>
        <v/>
      </c>
      <c r="BS80" s="46" t="str">
        <f>IF(Inputs!$B77="","",(ROUND(Inputs!$BC77*AN80,0)))</f>
        <v/>
      </c>
      <c r="BT80" s="46" t="str">
        <f>IF(Inputs!$B77="","",(ROUND(Inputs!$BC77*AO80,0)))</f>
        <v/>
      </c>
      <c r="BU80" s="46" t="str">
        <f>IF(Inputs!$B77="","",(ROUND(Inputs!$BC77*AP80,0)))</f>
        <v/>
      </c>
      <c r="BV80" s="46" t="str">
        <f>IF(Inputs!$B77="","",(ROUND(Inputs!$BC77*AQ80,0)))</f>
        <v/>
      </c>
      <c r="BW80" s="46" t="str">
        <f>IF(Inputs!$B77="","",(ROUND(Inputs!$BC77*AR80,0)))</f>
        <v/>
      </c>
      <c r="BX80" s="46" t="str">
        <f>IF(Inputs!$B77="","",(ROUND(Inputs!$BC77*AS80,0)))</f>
        <v/>
      </c>
      <c r="BY80" s="46" t="str">
        <f>IF(Inputs!$B77="","",(ROUND(Inputs!$BC77*AT80,0)))</f>
        <v/>
      </c>
      <c r="BZ80" s="46" t="str">
        <f>IF(Inputs!$B77="","",(ROUND(Inputs!$BC77*AU80,0)))</f>
        <v/>
      </c>
      <c r="CA80" s="46" t="str">
        <f>IF(Inputs!$B77="","",(ROUND(Inputs!$BC77*AV80,0)))</f>
        <v/>
      </c>
      <c r="CB80" s="46" t="str">
        <f>IF(Inputs!$B77="","",(ROUND(Inputs!$BC77*AW80,0)))</f>
        <v/>
      </c>
      <c r="CC80" s="46" t="str">
        <f>IF(Inputs!$B77="","",(ROUND(Inputs!$BC77*AX80,0)))</f>
        <v/>
      </c>
      <c r="CD80" s="46" t="str">
        <f>IF(Inputs!$B77="","",(ROUND(Inputs!$BC77*AY80,0)))</f>
        <v/>
      </c>
      <c r="CE80" s="46" t="str">
        <f>IF(Inputs!$B77="","",(ROUND(Inputs!$BC77*AZ80,0)))</f>
        <v/>
      </c>
      <c r="CF80" s="46" t="str">
        <f>IF(Inputs!$B77="","",(ROUND(Inputs!$BC77*BA80,0)))</f>
        <v/>
      </c>
      <c r="CG80" s="46" t="str">
        <f>IF(Inputs!$B77="","",(ROUND(Inputs!$BC77*BB80,0)))</f>
        <v/>
      </c>
      <c r="CH80" s="46" t="str">
        <f>IF(Inputs!$B77="","",(ROUND(Inputs!$BC77*BC80,0)))</f>
        <v/>
      </c>
      <c r="CI80" s="46" t="str">
        <f>IF(Inputs!$B77="","",(ROUND(Inputs!$BC77*BD80,0)))</f>
        <v/>
      </c>
      <c r="CJ80" s="46" t="str">
        <f>IF(Inputs!$B77="","",(ROUND(Inputs!$BC77*BE80,0)))</f>
        <v/>
      </c>
      <c r="CK80" s="46" t="str">
        <f>IF(Inputs!$B77="","",(ROUND(Inputs!$BC77*BF80,0)))</f>
        <v/>
      </c>
      <c r="CL80" s="46" t="str">
        <f>IF(Inputs!$B77="","",(ROUND(Inputs!$BC77*BG80,0)))</f>
        <v/>
      </c>
      <c r="CM80" s="46" t="str">
        <f>IF(Inputs!$B77="","",(ROUND(Inputs!$BC77*BH80,0)))</f>
        <v/>
      </c>
      <c r="CN80" s="46" t="str">
        <f>IF(Inputs!$B77="","",(ROUND(Inputs!$BC77*BI80,0)))</f>
        <v/>
      </c>
      <c r="CO80" s="46" t="str">
        <f>IF(Inputs!$B77="","",(ROUND(Inputs!$BC77*BJ80,0)))</f>
        <v/>
      </c>
      <c r="CP80" s="46" t="str">
        <f>IF(Inputs!$B77="","",(ROUND(Inputs!$BC77*BK80,0)))</f>
        <v/>
      </c>
      <c r="CQ80" s="46" t="str">
        <f>IF(Inputs!$B77="","",(ROUND(Inputs!$BC77*BL80,0)))</f>
        <v/>
      </c>
      <c r="CR80" s="46" t="str">
        <f>IF(Inputs!$B77="","",(ROUND(Inputs!$BC77*BM80,0)))</f>
        <v/>
      </c>
      <c r="CV80" s="46" t="str">
        <f>IF(A80="","",IF(AND(CV$4&lt;=Inputs!$CQ77,CV$4&gt;=Inputs!$CP77),Inputs!$AR77/(Inputs!$CQ77-Inputs!$CP77+1),0)+IF(CV$4=Inputs!$CL77,Inputs!$BD77,0))</f>
        <v/>
      </c>
      <c r="CW80" s="46" t="str">
        <f>IF(B80="","",IF(AND(CW$4&lt;=Inputs!$CQ77,CW$4&gt;=Inputs!$CP77),Inputs!$AR77/(Inputs!$CQ77-Inputs!$CP77+1),0)+IF(CW$4=Inputs!$CL77,Inputs!$BD77,0))</f>
        <v/>
      </c>
      <c r="CX80" s="46" t="str">
        <f>IF(C80="","",IF(AND(CX$4&lt;=Inputs!$CQ77,CX$4&gt;=Inputs!$CP77),Inputs!$AR77/(Inputs!$CQ77-Inputs!$CP77+1),0)+IF(CX$4=Inputs!$CL77,Inputs!$BD77,0))</f>
        <v/>
      </c>
      <c r="CY80" s="46" t="str">
        <f>IF(D80="","",IF(AND(CY$4&lt;=Inputs!$CQ77,CY$4&gt;=Inputs!$CP77),Inputs!$AR77/(Inputs!$CQ77-Inputs!$CP77+1),0)+IF(CY$4=Inputs!$CL77,Inputs!$BD77,0))</f>
        <v/>
      </c>
      <c r="CZ80" s="46" t="str">
        <f>IF(E80="","",IF(AND(CZ$4&lt;=Inputs!$CQ77,CZ$4&gt;=Inputs!$CP77),Inputs!$AR77/(Inputs!$CQ77-Inputs!$CP77+1),0)+IF(CZ$4=Inputs!$CL77,Inputs!$BD77,0))</f>
        <v/>
      </c>
      <c r="DA80" s="46" t="str">
        <f>IF(F80="","",IF(AND(DA$4&lt;=Inputs!$CQ77,DA$4&gt;=Inputs!$CP77),Inputs!$AR77/(Inputs!$CQ77-Inputs!$CP77+1),0)+IF(DA$4=Inputs!$CL77,Inputs!$BD77,0))</f>
        <v/>
      </c>
      <c r="DB80" s="46" t="str">
        <f>IF(G80="","",IF(AND(DB$4&lt;=Inputs!$CQ77,DB$4&gt;=Inputs!$CP77),Inputs!$AR77/(Inputs!$CQ77-Inputs!$CP77+1),0)+IF(DB$4=Inputs!$CL77,Inputs!$BD77,0))</f>
        <v/>
      </c>
      <c r="DC80" s="46" t="str">
        <f>IF(H80="","",IF(AND(DC$4&lt;=Inputs!$CQ77,DC$4&gt;=Inputs!$CP77),Inputs!$AR77/(Inputs!$CQ77-Inputs!$CP77+1),0)+IF(DC$4=Inputs!$CL77,Inputs!$BD77,0))</f>
        <v/>
      </c>
      <c r="DD80" s="46" t="str">
        <f>IF(I80="","",IF(AND(DD$4&lt;=Inputs!$CQ77,DD$4&gt;=Inputs!$CP77),Inputs!$AR77/(Inputs!$CQ77-Inputs!$CP77+1),0)+IF(DD$4=Inputs!$CL77,Inputs!$BD77,0))</f>
        <v/>
      </c>
      <c r="DE80" s="46" t="str">
        <f>IF(J80="","",IF(AND(DE$4&lt;=Inputs!$CQ77,DE$4&gt;=Inputs!$CP77),Inputs!$AR77/(Inputs!$CQ77-Inputs!$CP77+1),0)+IF(DE$4=Inputs!$CL77,Inputs!$BD77,0))</f>
        <v/>
      </c>
      <c r="DF80" s="46" t="str">
        <f>IF(K80="","",IF(AND(DF$4&lt;=Inputs!$CQ77,DF$4&gt;=Inputs!$CP77),Inputs!$AR77/(Inputs!$CQ77-Inputs!$CP77+1),0)+IF(DF$4=Inputs!$CL77,Inputs!$BD77,0))</f>
        <v/>
      </c>
      <c r="DG80" s="46" t="str">
        <f>IF(L80="","",IF(AND(DG$4&lt;=Inputs!$CQ77,DG$4&gt;=Inputs!$CP77),Inputs!$AR77/(Inputs!$CQ77-Inputs!$CP77+1),0)+IF(DG$4=Inputs!$CL77,Inputs!$BD77,0))</f>
        <v/>
      </c>
      <c r="DH80" s="46" t="str">
        <f>IF(M80="","",IF(AND(DH$4&lt;=Inputs!$CQ77,DH$4&gt;=Inputs!$CP77),Inputs!$AR77/(Inputs!$CQ77-Inputs!$CP77+1),0)+IF(DH$4=Inputs!$CL77,Inputs!$BD77,0))</f>
        <v/>
      </c>
      <c r="DI80" s="46" t="str">
        <f>IF(N80="","",IF(AND(DI$4&lt;=Inputs!$CQ77,DI$4&gt;=Inputs!$CP77),Inputs!$AR77/(Inputs!$CQ77-Inputs!$CP77+1),0)+IF(DI$4=Inputs!$CL77,Inputs!$BD77,0))</f>
        <v/>
      </c>
      <c r="DJ80" s="46" t="str">
        <f>IF(O80="","",IF(AND(DJ$4&lt;=Inputs!$CQ77,DJ$4&gt;=Inputs!$CP77),Inputs!$AR77/(Inputs!$CQ77-Inputs!$CP77+1),0)+IF(DJ$4=Inputs!$CL77,Inputs!$BD77,0))</f>
        <v/>
      </c>
      <c r="DK80" s="46" t="str">
        <f>IF(P80="","",IF(AND(DK$4&lt;=Inputs!$CQ77,DK$4&gt;=Inputs!$CP77),Inputs!$AR77/(Inputs!$CQ77-Inputs!$CP77+1),0)+IF(DK$4=Inputs!$CL77,Inputs!$BD77,0))</f>
        <v/>
      </c>
      <c r="DL80" s="46" t="str">
        <f>IF(Q80="","",IF(AND(DL$4&lt;=Inputs!$CQ77,DL$4&gt;=Inputs!$CP77),Inputs!$AR77/(Inputs!$CQ77-Inputs!$CP77+1),0)+IF(DL$4=Inputs!$CL77,Inputs!$BD77,0))</f>
        <v/>
      </c>
      <c r="DM80" s="46" t="str">
        <f>IF(R80="","",IF(AND(DM$4&lt;=Inputs!$CQ77,DM$4&gt;=Inputs!$CP77),Inputs!$AR77/(Inputs!$CQ77-Inputs!$CP77+1),0)+IF(DM$4=Inputs!$CL77,Inputs!$BD77,0))</f>
        <v/>
      </c>
      <c r="DN80" s="46" t="str">
        <f>IF(S80="","",IF(AND(DN$4&lt;=Inputs!$CQ77,DN$4&gt;=Inputs!$CP77),Inputs!$AR77/(Inputs!$CQ77-Inputs!$CP77+1),0)+IF(DN$4=Inputs!$CL77,Inputs!$BD77,0))</f>
        <v/>
      </c>
      <c r="DO80" s="46" t="str">
        <f>IF(T80="","",IF(AND(DO$4&lt;=Inputs!$CQ77,DO$4&gt;=Inputs!$CP77),Inputs!$AR77/(Inputs!$CQ77-Inputs!$CP77+1),0)+IF(DO$4=Inputs!$CL77,Inputs!$BD77,0))</f>
        <v/>
      </c>
      <c r="DP80" s="46" t="str">
        <f>IF(U80="","",IF(AND(DP$4&lt;=Inputs!$CQ77,DP$4&gt;=Inputs!$CP77),Inputs!$AR77/(Inputs!$CQ77-Inputs!$CP77+1),0)+IF(DP$4=Inputs!$CL77,Inputs!$BD77,0))</f>
        <v/>
      </c>
      <c r="DQ80" s="46" t="str">
        <f>IF(V80="","",IF(AND(DQ$4&lt;=Inputs!$CQ77,DQ$4&gt;=Inputs!$CP77),Inputs!$AR77/(Inputs!$CQ77-Inputs!$CP77+1),0)+IF(DQ$4=Inputs!$CL77,Inputs!$BD77,0))</f>
        <v/>
      </c>
      <c r="DR80" s="46" t="str">
        <f>IF(W80="","",IF(AND(DR$4&lt;=Inputs!$CQ77,DR$4&gt;=Inputs!$CP77),Inputs!$AR77/(Inputs!$CQ77-Inputs!$CP77+1),0)+IF(DR$4=Inputs!$CL77,Inputs!$BD77,0))</f>
        <v/>
      </c>
      <c r="DS80" s="46" t="str">
        <f>IF(X80="","",IF(AND(DS$4&lt;=Inputs!$CQ77,DS$4&gt;=Inputs!$CP77),Inputs!$AR77/(Inputs!$CQ77-Inputs!$CP77+1),0)+IF(DS$4=Inputs!$CL77,Inputs!$BD77,0))</f>
        <v/>
      </c>
      <c r="DT80" s="46" t="str">
        <f>IF(Y80="","",IF(AND(DT$4&lt;=Inputs!$CQ77,DT$4&gt;=Inputs!$CP77),Inputs!$AR77/(Inputs!$CQ77-Inputs!$CP77+1),0)+IF(DT$4=Inputs!$CL77,Inputs!$BD77,0))</f>
        <v/>
      </c>
      <c r="DU80" s="46" t="str">
        <f>IF(Z80="","",IF(AND(DU$4&lt;=Inputs!$CQ77,DU$4&gt;=Inputs!$CP77),Inputs!$AR77/(Inputs!$CQ77-Inputs!$CP77+1),0)+IF(DU$4=Inputs!$CL77,Inputs!$BD77,0))</f>
        <v/>
      </c>
      <c r="DV80" s="46" t="str">
        <f>IF(AA80="","",IF(AND(DV$4&lt;=Inputs!$CQ77,DV$4&gt;=Inputs!$CP77),Inputs!$AR77/(Inputs!$CQ77-Inputs!$CP77+1),0)+IF(DV$4=Inputs!$CL77,Inputs!$BD77,0))</f>
        <v/>
      </c>
      <c r="DW80" s="46" t="str">
        <f>IF(AB80="","",IF(AND(DW$4&lt;=Inputs!$CQ77,DW$4&gt;=Inputs!$CP77),Inputs!$AR77/(Inputs!$CQ77-Inputs!$CP77+1),0)+IF(DW$4=Inputs!$CL77,Inputs!$BD77,0))</f>
        <v/>
      </c>
      <c r="DX80" s="46" t="str">
        <f>IF(AC80="","",IF(AND(DX$4&lt;=Inputs!$CQ77,DX$4&gt;=Inputs!$CP77),Inputs!$AR77/(Inputs!$CQ77-Inputs!$CP77+1),0)+IF(DX$4=Inputs!$CL77,Inputs!$BD77,0))</f>
        <v/>
      </c>
      <c r="DY80" s="46" t="str">
        <f>IF(AD80="","",IF(AND(DY$4&lt;=Inputs!$CQ77,DY$4&gt;=Inputs!$CP77),Inputs!$AR77/(Inputs!$CQ77-Inputs!$CP77+1),0)+IF(DY$4=Inputs!$CL77,Inputs!$BD77,0))</f>
        <v/>
      </c>
      <c r="DZ80" s="46" t="str">
        <f t="shared" si="6"/>
        <v/>
      </c>
    </row>
    <row r="81" spans="1:130">
      <c r="A81" s="7" t="str">
        <f>IF(Inputs!A78="","",Inputs!A78)</f>
        <v/>
      </c>
      <c r="B81" t="str">
        <f>IF(Inputs!B78="","",Inputs!B78)</f>
        <v/>
      </c>
      <c r="C81" s="46" t="str">
        <f>IF(Inputs!$B78="","",BO81-CV81)</f>
        <v/>
      </c>
      <c r="D81" s="46" t="str">
        <f>IF(Inputs!$B78="","",BP81-CW81)</f>
        <v/>
      </c>
      <c r="E81" s="46" t="str">
        <f>IF(Inputs!$B78="","",BQ81-CX81)</f>
        <v/>
      </c>
      <c r="F81" s="46" t="str">
        <f>IF(Inputs!$B78="","",BR81-CY81)</f>
        <v/>
      </c>
      <c r="G81" s="46" t="str">
        <f>IF(Inputs!$B78="","",BS81-CZ81)</f>
        <v/>
      </c>
      <c r="H81" s="46" t="str">
        <f>IF(Inputs!$B78="","",BT81-DA81)</f>
        <v/>
      </c>
      <c r="I81" s="46" t="str">
        <f>IF(Inputs!$B78="","",BU81-DB81)</f>
        <v/>
      </c>
      <c r="J81" s="46" t="str">
        <f>IF(Inputs!$B78="","",BV81-DC81)</f>
        <v/>
      </c>
      <c r="K81" s="46" t="str">
        <f>IF(Inputs!$B78="","",BW81-DD81)</f>
        <v/>
      </c>
      <c r="L81" s="46" t="str">
        <f>IF(Inputs!$B78="","",BX81-DE81)</f>
        <v/>
      </c>
      <c r="M81" s="46" t="str">
        <f>IF(Inputs!$B78="","",BY81-DF81)</f>
        <v/>
      </c>
      <c r="N81" s="46" t="str">
        <f>IF(Inputs!$B78="","",BZ81-DG81)</f>
        <v/>
      </c>
      <c r="O81" s="46" t="str">
        <f>IF(Inputs!$B78="","",CA81-DH81)</f>
        <v/>
      </c>
      <c r="P81" s="46" t="str">
        <f>IF(Inputs!$B78="","",CB81-DI81)</f>
        <v/>
      </c>
      <c r="Q81" s="46" t="str">
        <f>IF(Inputs!$B78="","",CC81-DJ81)</f>
        <v/>
      </c>
      <c r="R81" s="46" t="str">
        <f>IF(Inputs!$B78="","",CD81-DK81)</f>
        <v/>
      </c>
      <c r="S81" s="46" t="str">
        <f>IF(Inputs!$B78="","",CE81-DL81)</f>
        <v/>
      </c>
      <c r="T81" s="46" t="str">
        <f>IF(Inputs!$B78="","",CF81-DM81)</f>
        <v/>
      </c>
      <c r="U81" s="46" t="str">
        <f>IF(Inputs!$B78="","",CG81-DN81)</f>
        <v/>
      </c>
      <c r="V81" s="46" t="str">
        <f>IF(Inputs!$B78="","",CH81-DO81)</f>
        <v/>
      </c>
      <c r="W81" s="46" t="str">
        <f>IF(Inputs!$B78="","",CI81-DP81)</f>
        <v/>
      </c>
      <c r="X81" s="46" t="str">
        <f>IF(Inputs!$B78="","",CJ81-DQ81)</f>
        <v/>
      </c>
      <c r="Y81" s="46" t="str">
        <f>IF(Inputs!$B78="","",CK81-DR81)</f>
        <v/>
      </c>
      <c r="Z81" s="46" t="str">
        <f>IF(Inputs!$B78="","",CL81-DS81)</f>
        <v/>
      </c>
      <c r="AA81" s="46" t="str">
        <f>IF(Inputs!$B78="","",CM81-DT81)</f>
        <v/>
      </c>
      <c r="AB81" s="46" t="str">
        <f>IF(Inputs!$B78="","",CN81-DU81)</f>
        <v/>
      </c>
      <c r="AC81" s="46" t="str">
        <f>IF(Inputs!$B78="","",CO81-DV81)</f>
        <v/>
      </c>
      <c r="AD81" s="46" t="str">
        <f>IF(Inputs!$B78="","",CP81-DW81)</f>
        <v/>
      </c>
      <c r="AE81" s="46" t="str">
        <f>IF(Inputs!$B78="","",CQ81-DX81)</f>
        <v/>
      </c>
      <c r="AF81" s="46" t="str">
        <f>IF(Inputs!$B78="","",CR81-DY81)</f>
        <v/>
      </c>
      <c r="AG81" s="50" t="str">
        <f t="shared" si="7"/>
        <v/>
      </c>
      <c r="AH81" s="50"/>
      <c r="AJ81" s="27">
        <f>IF(AND(Inputs!$CO78=0,AJ$4&gt;=Inputs!$CM78),1,IF(AND(AJ$4&gt;=Inputs!$CM78,AJ$4&lt;Inputs!$CN78),1,IF(AND(AJ$4=Inputs!$CN78,AJ$4=Inputs!$CO78),1,IF(OR(AND(AJ$4=Inputs!$CN78+1,Inputs!$CN78=Inputs!$CO78),AND(AJ$4=Inputs!$CN78+2,Inputs!$CN78=Inputs!$CO78)),0,IF(AJ$4=Inputs!$CN78,0.8,IF(AJ$4=Inputs!$CN78+1,0.6,IF(AJ$4=Inputs!$CN78+2,0.4,IF(AJ$4=Inputs!$CO78,0.2,IF(AND(AJ$4&gt;=Inputs!$CL78,AJ$4&lt;Inputs!$CM78),(AJ$4-Inputs!$CL78+1)/(Inputs!$AI78+1),0)))))))))</f>
        <v>0</v>
      </c>
      <c r="AK81" s="27">
        <f>IF(AND(Inputs!$CO78=0,AK$4&gt;=Inputs!$CM78),1,IF(AND(AK$4&gt;=Inputs!$CM78,AK$4&lt;Inputs!$CN78),1,IF(AND(AK$4=Inputs!$CN78,AK$4=Inputs!$CO78),1,IF(OR(AND(AK$4=Inputs!$CN78+1,Inputs!$CN78=Inputs!$CO78),AND(AK$4=Inputs!$CN78+2,Inputs!$CN78=Inputs!$CO78)),0,IF(AK$4=Inputs!$CN78,0.8,IF(AK$4=Inputs!$CN78+1,0.6,IF(AK$4=Inputs!$CN78+2,0.4,IF(AK$4=Inputs!$CO78,0.2,IF(AND(AK$4&gt;=Inputs!$CL78,AK$4&lt;Inputs!$CM78),(AK$4-Inputs!$CL78+1)/(Inputs!$AI78+1),0)))))))))</f>
        <v>0</v>
      </c>
      <c r="AL81" s="27">
        <f>IF(AND(Inputs!$CO78=0,AL$4&gt;=Inputs!$CM78),1,IF(AND(AL$4&gt;=Inputs!$CM78,AL$4&lt;Inputs!$CN78),1,IF(AND(AL$4=Inputs!$CN78,AL$4=Inputs!$CO78),1,IF(OR(AND(AL$4=Inputs!$CN78+1,Inputs!$CN78=Inputs!$CO78),AND(AL$4=Inputs!$CN78+2,Inputs!$CN78=Inputs!$CO78)),0,IF(AL$4=Inputs!$CN78,0.8,IF(AL$4=Inputs!$CN78+1,0.6,IF(AL$4=Inputs!$CN78+2,0.4,IF(AL$4=Inputs!$CO78,0.2,IF(AND(AL$4&gt;=Inputs!$CL78,AL$4&lt;Inputs!$CM78),(AL$4-Inputs!$CL78+1)/(Inputs!$AI78+1),0)))))))))</f>
        <v>0</v>
      </c>
      <c r="AM81" s="27">
        <f>IF(AND(Inputs!$CO78=0,AM$4&gt;=Inputs!$CM78),1,IF(AND(AM$4&gt;=Inputs!$CM78,AM$4&lt;Inputs!$CN78),1,IF(AND(AM$4=Inputs!$CN78,AM$4=Inputs!$CO78),1,IF(OR(AND(AM$4=Inputs!$CN78+1,Inputs!$CN78=Inputs!$CO78),AND(AM$4=Inputs!$CN78+2,Inputs!$CN78=Inputs!$CO78)),0,IF(AM$4=Inputs!$CN78,0.8,IF(AM$4=Inputs!$CN78+1,0.6,IF(AM$4=Inputs!$CN78+2,0.4,IF(AM$4=Inputs!$CO78,0.2,IF(AND(AM$4&gt;=Inputs!$CL78,AM$4&lt;Inputs!$CM78),(AM$4-Inputs!$CL78+1)/(Inputs!$AI78+1),0)))))))))</f>
        <v>0</v>
      </c>
      <c r="AN81" s="27">
        <f>IF(AND(Inputs!$CO78=0,AN$4&gt;=Inputs!$CM78),1,IF(AND(AN$4&gt;=Inputs!$CM78,AN$4&lt;Inputs!$CN78),1,IF(AND(AN$4=Inputs!$CN78,AN$4=Inputs!$CO78),1,IF(OR(AND(AN$4=Inputs!$CN78+1,Inputs!$CN78=Inputs!$CO78),AND(AN$4=Inputs!$CN78+2,Inputs!$CN78=Inputs!$CO78)),0,IF(AN$4=Inputs!$CN78,0.8,IF(AN$4=Inputs!$CN78+1,0.6,IF(AN$4=Inputs!$CN78+2,0.4,IF(AN$4=Inputs!$CO78,0.2,IF(AND(AN$4&gt;=Inputs!$CL78,AN$4&lt;Inputs!$CM78),(AN$4-Inputs!$CL78+1)/(Inputs!$AI78+1),0)))))))))</f>
        <v>0</v>
      </c>
      <c r="AO81" s="27">
        <f>IF(AND(Inputs!$CO78=0,AO$4&gt;=Inputs!$CM78),1,IF(AND(AO$4&gt;=Inputs!$CM78,AO$4&lt;Inputs!$CN78),1,IF(AND(AO$4=Inputs!$CN78,AO$4=Inputs!$CO78),1,IF(OR(AND(AO$4=Inputs!$CN78+1,Inputs!$CN78=Inputs!$CO78),AND(AO$4=Inputs!$CN78+2,Inputs!$CN78=Inputs!$CO78)),0,IF(AO$4=Inputs!$CN78,0.8,IF(AO$4=Inputs!$CN78+1,0.6,IF(AO$4=Inputs!$CN78+2,0.4,IF(AO$4=Inputs!$CO78,0.2,IF(AND(AO$4&gt;=Inputs!$CL78,AO$4&lt;Inputs!$CM78),(AO$4-Inputs!$CL78+1)/(Inputs!$AI78+1),0)))))))))</f>
        <v>0</v>
      </c>
      <c r="AP81" s="27">
        <f>IF(AND(Inputs!$CO78=0,AP$4&gt;=Inputs!$CM78),1,IF(AND(AP$4&gt;=Inputs!$CM78,AP$4&lt;Inputs!$CN78),1,IF(AND(AP$4=Inputs!$CN78,AP$4=Inputs!$CO78),1,IF(OR(AND(AP$4=Inputs!$CN78+1,Inputs!$CN78=Inputs!$CO78),AND(AP$4=Inputs!$CN78+2,Inputs!$CN78=Inputs!$CO78)),0,IF(AP$4=Inputs!$CN78,0.8,IF(AP$4=Inputs!$CN78+1,0.6,IF(AP$4=Inputs!$CN78+2,0.4,IF(AP$4=Inputs!$CO78,0.2,IF(AND(AP$4&gt;=Inputs!$CL78,AP$4&lt;Inputs!$CM78),(AP$4-Inputs!$CL78+1)/(Inputs!$AI78+1),0)))))))))</f>
        <v>0</v>
      </c>
      <c r="AQ81" s="27">
        <f>IF(AND(Inputs!$CO78=0,AQ$4&gt;=Inputs!$CM78),1,IF(AND(AQ$4&gt;=Inputs!$CM78,AQ$4&lt;Inputs!$CN78),1,IF(AND(AQ$4=Inputs!$CN78,AQ$4=Inputs!$CO78),1,IF(OR(AND(AQ$4=Inputs!$CN78+1,Inputs!$CN78=Inputs!$CO78),AND(AQ$4=Inputs!$CN78+2,Inputs!$CN78=Inputs!$CO78)),0,IF(AQ$4=Inputs!$CN78,0.8,IF(AQ$4=Inputs!$CN78+1,0.6,IF(AQ$4=Inputs!$CN78+2,0.4,IF(AQ$4=Inputs!$CO78,0.2,IF(AND(AQ$4&gt;=Inputs!$CL78,AQ$4&lt;Inputs!$CM78),(AQ$4-Inputs!$CL78+1)/(Inputs!$AI78+1),0)))))))))</f>
        <v>0</v>
      </c>
      <c r="AR81" s="27">
        <f>IF(AND(Inputs!$CO78=0,AR$4&gt;=Inputs!$CM78),1,IF(AND(AR$4&gt;=Inputs!$CM78,AR$4&lt;Inputs!$CN78),1,IF(AND(AR$4=Inputs!$CN78,AR$4=Inputs!$CO78),1,IF(OR(AND(AR$4=Inputs!$CN78+1,Inputs!$CN78=Inputs!$CO78),AND(AR$4=Inputs!$CN78+2,Inputs!$CN78=Inputs!$CO78)),0,IF(AR$4=Inputs!$CN78,0.8,IF(AR$4=Inputs!$CN78+1,0.6,IF(AR$4=Inputs!$CN78+2,0.4,IF(AR$4=Inputs!$CO78,0.2,IF(AND(AR$4&gt;=Inputs!$CL78,AR$4&lt;Inputs!$CM78),(AR$4-Inputs!$CL78+1)/(Inputs!$AI78+1),0)))))))))</f>
        <v>0</v>
      </c>
      <c r="AS81" s="27">
        <f>IF(AND(Inputs!$CO78=0,AS$4&gt;=Inputs!$CM78),1,IF(AND(AS$4&gt;=Inputs!$CM78,AS$4&lt;Inputs!$CN78),1,IF(AND(AS$4=Inputs!$CN78,AS$4=Inputs!$CO78),1,IF(OR(AND(AS$4=Inputs!$CN78+1,Inputs!$CN78=Inputs!$CO78),AND(AS$4=Inputs!$CN78+2,Inputs!$CN78=Inputs!$CO78)),0,IF(AS$4=Inputs!$CN78,0.8,IF(AS$4=Inputs!$CN78+1,0.6,IF(AS$4=Inputs!$CN78+2,0.4,IF(AS$4=Inputs!$CO78,0.2,IF(AND(AS$4&gt;=Inputs!$CL78,AS$4&lt;Inputs!$CM78),(AS$4-Inputs!$CL78+1)/(Inputs!$AI78+1),0)))))))))</f>
        <v>0</v>
      </c>
      <c r="AT81" s="27">
        <f>IF(AND(Inputs!$CO78=0,AT$4&gt;=Inputs!$CM78),1,IF(AND(AT$4&gt;=Inputs!$CM78,AT$4&lt;Inputs!$CN78),1,IF(AND(AT$4=Inputs!$CN78,AT$4=Inputs!$CO78),1,IF(OR(AND(AT$4=Inputs!$CN78+1,Inputs!$CN78=Inputs!$CO78),AND(AT$4=Inputs!$CN78+2,Inputs!$CN78=Inputs!$CO78)),0,IF(AT$4=Inputs!$CN78,0.8,IF(AT$4=Inputs!$CN78+1,0.6,IF(AT$4=Inputs!$CN78+2,0.4,IF(AT$4=Inputs!$CO78,0.2,IF(AND(AT$4&gt;=Inputs!$CL78,AT$4&lt;Inputs!$CM78),(AT$4-Inputs!$CL78+1)/(Inputs!$AI78+1),0)))))))))</f>
        <v>0</v>
      </c>
      <c r="AU81" s="27">
        <f>IF(AND(Inputs!$CO78=0,AU$4&gt;=Inputs!$CM78),1,IF(AND(AU$4&gt;=Inputs!$CM78,AU$4&lt;Inputs!$CN78),1,IF(AND(AU$4=Inputs!$CN78,AU$4=Inputs!$CO78),1,IF(OR(AND(AU$4=Inputs!$CN78+1,Inputs!$CN78=Inputs!$CO78),AND(AU$4=Inputs!$CN78+2,Inputs!$CN78=Inputs!$CO78)),0,IF(AU$4=Inputs!$CN78,0.8,IF(AU$4=Inputs!$CN78+1,0.6,IF(AU$4=Inputs!$CN78+2,0.4,IF(AU$4=Inputs!$CO78,0.2,IF(AND(AU$4&gt;=Inputs!$CL78,AU$4&lt;Inputs!$CM78),(AU$4-Inputs!$CL78+1)/(Inputs!$AI78+1),0)))))))))</f>
        <v>0</v>
      </c>
      <c r="AV81" s="27">
        <f>IF(AND(Inputs!$CO78=0,AV$4&gt;=Inputs!$CM78),1,IF(AND(AV$4&gt;=Inputs!$CM78,AV$4&lt;Inputs!$CN78),1,IF(AND(AV$4=Inputs!$CN78,AV$4=Inputs!$CO78),1,IF(OR(AND(AV$4=Inputs!$CN78+1,Inputs!$CN78=Inputs!$CO78),AND(AV$4=Inputs!$CN78+2,Inputs!$CN78=Inputs!$CO78)),0,IF(AV$4=Inputs!$CN78,0.8,IF(AV$4=Inputs!$CN78+1,0.6,IF(AV$4=Inputs!$CN78+2,0.4,IF(AV$4=Inputs!$CO78,0.2,IF(AND(AV$4&gt;=Inputs!$CL78,AV$4&lt;Inputs!$CM78),(AV$4-Inputs!$CL78+1)/(Inputs!$AI78+1),0)))))))))</f>
        <v>0</v>
      </c>
      <c r="AW81" s="27">
        <f>IF(AND(Inputs!$CO78=0,AW$4&gt;=Inputs!$CM78),1,IF(AND(AW$4&gt;=Inputs!$CM78,AW$4&lt;Inputs!$CN78),1,IF(AND(AW$4=Inputs!$CN78,AW$4=Inputs!$CO78),1,IF(OR(AND(AW$4=Inputs!$CN78+1,Inputs!$CN78=Inputs!$CO78),AND(AW$4=Inputs!$CN78+2,Inputs!$CN78=Inputs!$CO78)),0,IF(AW$4=Inputs!$CN78,0.8,IF(AW$4=Inputs!$CN78+1,0.6,IF(AW$4=Inputs!$CN78+2,0.4,IF(AW$4=Inputs!$CO78,0.2,IF(AND(AW$4&gt;=Inputs!$CL78,AW$4&lt;Inputs!$CM78),(AW$4-Inputs!$CL78+1)/(Inputs!$AI78+1),0)))))))))</f>
        <v>0</v>
      </c>
      <c r="AX81" s="27">
        <f>IF(AND(Inputs!$CO78=0,AX$4&gt;=Inputs!$CM78),1,IF(AND(AX$4&gt;=Inputs!$CM78,AX$4&lt;Inputs!$CN78),1,IF(AND(AX$4=Inputs!$CN78,AX$4=Inputs!$CO78),1,IF(OR(AND(AX$4=Inputs!$CN78+1,Inputs!$CN78=Inputs!$CO78),AND(AX$4=Inputs!$CN78+2,Inputs!$CN78=Inputs!$CO78)),0,IF(AX$4=Inputs!$CN78,0.8,IF(AX$4=Inputs!$CN78+1,0.6,IF(AX$4=Inputs!$CN78+2,0.4,IF(AX$4=Inputs!$CO78,0.2,IF(AND(AX$4&gt;=Inputs!$CL78,AX$4&lt;Inputs!$CM78),(AX$4-Inputs!$CL78+1)/(Inputs!$AI78+1),0)))))))))</f>
        <v>0</v>
      </c>
      <c r="AY81" s="27">
        <f>IF(AND(Inputs!$CO78=0,AY$4&gt;=Inputs!$CM78),1,IF(AND(AY$4&gt;=Inputs!$CM78,AY$4&lt;Inputs!$CN78),1,IF(AND(AY$4=Inputs!$CN78,AY$4=Inputs!$CO78),1,IF(OR(AND(AY$4=Inputs!$CN78+1,Inputs!$CN78=Inputs!$CO78),AND(AY$4=Inputs!$CN78+2,Inputs!$CN78=Inputs!$CO78)),0,IF(AY$4=Inputs!$CN78,0.8,IF(AY$4=Inputs!$CN78+1,0.6,IF(AY$4=Inputs!$CN78+2,0.4,IF(AY$4=Inputs!$CO78,0.2,IF(AND(AY$4&gt;=Inputs!$CL78,AY$4&lt;Inputs!$CM78),(AY$4-Inputs!$CL78+1)/(Inputs!$AI78+1),0)))))))))</f>
        <v>0</v>
      </c>
      <c r="AZ81" s="27">
        <f>IF(AND(Inputs!$CO78=0,AZ$4&gt;=Inputs!$CM78),1,IF(AND(AZ$4&gt;=Inputs!$CM78,AZ$4&lt;Inputs!$CN78),1,IF(AND(AZ$4=Inputs!$CN78,AZ$4=Inputs!$CO78),1,IF(OR(AND(AZ$4=Inputs!$CN78+1,Inputs!$CN78=Inputs!$CO78),AND(AZ$4=Inputs!$CN78+2,Inputs!$CN78=Inputs!$CO78)),0,IF(AZ$4=Inputs!$CN78,0.8,IF(AZ$4=Inputs!$CN78+1,0.6,IF(AZ$4=Inputs!$CN78+2,0.4,IF(AZ$4=Inputs!$CO78,0.2,IF(AND(AZ$4&gt;=Inputs!$CL78,AZ$4&lt;Inputs!$CM78),(AZ$4-Inputs!$CL78+1)/(Inputs!$AI78+1),0)))))))))</f>
        <v>0</v>
      </c>
      <c r="BA81" s="27">
        <f>IF(AND(Inputs!$CO78=0,BA$4&gt;=Inputs!$CM78),1,IF(AND(BA$4&gt;=Inputs!$CM78,BA$4&lt;Inputs!$CN78),1,IF(AND(BA$4=Inputs!$CN78,BA$4=Inputs!$CO78),1,IF(OR(AND(BA$4=Inputs!$CN78+1,Inputs!$CN78=Inputs!$CO78),AND(BA$4=Inputs!$CN78+2,Inputs!$CN78=Inputs!$CO78)),0,IF(BA$4=Inputs!$CN78,0.8,IF(BA$4=Inputs!$CN78+1,0.6,IF(BA$4=Inputs!$CN78+2,0.4,IF(BA$4=Inputs!$CO78,0.2,IF(AND(BA$4&gt;=Inputs!$CL78,BA$4&lt;Inputs!$CM78),(BA$4-Inputs!$CL78+1)/(Inputs!$AI78+1),0)))))))))</f>
        <v>0</v>
      </c>
      <c r="BB81" s="27">
        <f>IF(AND(Inputs!$CO78=0,BB$4&gt;=Inputs!$CM78),1,IF(AND(BB$4&gt;=Inputs!$CM78,BB$4&lt;Inputs!$CN78),1,IF(AND(BB$4=Inputs!$CN78,BB$4=Inputs!$CO78),1,IF(OR(AND(BB$4=Inputs!$CN78+1,Inputs!$CN78=Inputs!$CO78),AND(BB$4=Inputs!$CN78+2,Inputs!$CN78=Inputs!$CO78)),0,IF(BB$4=Inputs!$CN78,0.8,IF(BB$4=Inputs!$CN78+1,0.6,IF(BB$4=Inputs!$CN78+2,0.4,IF(BB$4=Inputs!$CO78,0.2,IF(AND(BB$4&gt;=Inputs!$CL78,BB$4&lt;Inputs!$CM78),(BB$4-Inputs!$CL78+1)/(Inputs!$AI78+1),0)))))))))</f>
        <v>0</v>
      </c>
      <c r="BC81" s="27">
        <f>IF(AND(Inputs!$CO78=0,BC$4&gt;=Inputs!$CM78),1,IF(AND(BC$4&gt;=Inputs!$CM78,BC$4&lt;Inputs!$CN78),1,IF(AND(BC$4=Inputs!$CN78,BC$4=Inputs!$CO78),1,IF(OR(AND(BC$4=Inputs!$CN78+1,Inputs!$CN78=Inputs!$CO78),AND(BC$4=Inputs!$CN78+2,Inputs!$CN78=Inputs!$CO78)),0,IF(BC$4=Inputs!$CN78,0.8,IF(BC$4=Inputs!$CN78+1,0.6,IF(BC$4=Inputs!$CN78+2,0.4,IF(BC$4=Inputs!$CO78,0.2,IF(AND(BC$4&gt;=Inputs!$CL78,BC$4&lt;Inputs!$CM78),(BC$4-Inputs!$CL78+1)/(Inputs!$AI78+1),0)))))))))</f>
        <v>0</v>
      </c>
      <c r="BD81" s="27">
        <f>IF(AND(Inputs!$CO78=0,BD$4&gt;=Inputs!$CM78),1,IF(AND(BD$4&gt;=Inputs!$CM78,BD$4&lt;Inputs!$CN78),1,IF(AND(BD$4=Inputs!$CN78,BD$4=Inputs!$CO78),1,IF(OR(AND(BD$4=Inputs!$CN78+1,Inputs!$CN78=Inputs!$CO78),AND(BD$4=Inputs!$CN78+2,Inputs!$CN78=Inputs!$CO78)),0,IF(BD$4=Inputs!$CN78,0.8,IF(BD$4=Inputs!$CN78+1,0.6,IF(BD$4=Inputs!$CN78+2,0.4,IF(BD$4=Inputs!$CO78,0.2,IF(AND(BD$4&gt;=Inputs!$CL78,BD$4&lt;Inputs!$CM78),(BD$4-Inputs!$CL78+1)/(Inputs!$AI78+1),0)))))))))</f>
        <v>0</v>
      </c>
      <c r="BE81" s="27">
        <f>IF(AND(Inputs!$CO78=0,BE$4&gt;=Inputs!$CM78),1,IF(AND(BE$4&gt;=Inputs!$CM78,BE$4&lt;Inputs!$CN78),1,IF(AND(BE$4=Inputs!$CN78,BE$4=Inputs!$CO78),1,IF(OR(AND(BE$4=Inputs!$CN78+1,Inputs!$CN78=Inputs!$CO78),AND(BE$4=Inputs!$CN78+2,Inputs!$CN78=Inputs!$CO78)),0,IF(BE$4=Inputs!$CN78,0.8,IF(BE$4=Inputs!$CN78+1,0.6,IF(BE$4=Inputs!$CN78+2,0.4,IF(BE$4=Inputs!$CO78,0.2,IF(AND(BE$4&gt;=Inputs!$CL78,BE$4&lt;Inputs!$CM78),(BE$4-Inputs!$CL78+1)/(Inputs!$AI78+1),0)))))))))</f>
        <v>0</v>
      </c>
      <c r="BF81" s="27">
        <f>IF(AND(Inputs!$CO78=0,BF$4&gt;=Inputs!$CM78),1,IF(AND(BF$4&gt;=Inputs!$CM78,BF$4&lt;Inputs!$CN78),1,IF(AND(BF$4=Inputs!$CN78,BF$4=Inputs!$CO78),1,IF(OR(AND(BF$4=Inputs!$CN78+1,Inputs!$CN78=Inputs!$CO78),AND(BF$4=Inputs!$CN78+2,Inputs!$CN78=Inputs!$CO78)),0,IF(BF$4=Inputs!$CN78,0.8,IF(BF$4=Inputs!$CN78+1,0.6,IF(BF$4=Inputs!$CN78+2,0.4,IF(BF$4=Inputs!$CO78,0.2,IF(AND(BF$4&gt;=Inputs!$CL78,BF$4&lt;Inputs!$CM78),(BF$4-Inputs!$CL78+1)/(Inputs!$AI78+1),0)))))))))</f>
        <v>0</v>
      </c>
      <c r="BG81" s="27">
        <f>IF(AND(Inputs!$CO78=0,BG$4&gt;=Inputs!$CM78),1,IF(AND(BG$4&gt;=Inputs!$CM78,BG$4&lt;Inputs!$CN78),1,IF(AND(BG$4=Inputs!$CN78,BG$4=Inputs!$CO78),1,IF(OR(AND(BG$4=Inputs!$CN78+1,Inputs!$CN78=Inputs!$CO78),AND(BG$4=Inputs!$CN78+2,Inputs!$CN78=Inputs!$CO78)),0,IF(BG$4=Inputs!$CN78,0.8,IF(BG$4=Inputs!$CN78+1,0.6,IF(BG$4=Inputs!$CN78+2,0.4,IF(BG$4=Inputs!$CO78,0.2,IF(AND(BG$4&gt;=Inputs!$CL78,BG$4&lt;Inputs!$CM78),(BG$4-Inputs!$CL78+1)/(Inputs!$AI78+1),0)))))))))</f>
        <v>0</v>
      </c>
      <c r="BH81" s="27">
        <f>IF(AND(Inputs!$CO78=0,BH$4&gt;=Inputs!$CM78),1,IF(AND(BH$4&gt;=Inputs!$CM78,BH$4&lt;Inputs!$CN78),1,IF(AND(BH$4=Inputs!$CN78,BH$4=Inputs!$CO78),1,IF(OR(AND(BH$4=Inputs!$CN78+1,Inputs!$CN78=Inputs!$CO78),AND(BH$4=Inputs!$CN78+2,Inputs!$CN78=Inputs!$CO78)),0,IF(BH$4=Inputs!$CN78,0.8,IF(BH$4=Inputs!$CN78+1,0.6,IF(BH$4=Inputs!$CN78+2,0.4,IF(BH$4=Inputs!$CO78,0.2,IF(AND(BH$4&gt;=Inputs!$CL78,BH$4&lt;Inputs!$CM78),(BH$4-Inputs!$CL78+1)/(Inputs!$AI78+1),0)))))))))</f>
        <v>0</v>
      </c>
      <c r="BI81" s="27">
        <f>IF(AND(Inputs!$CO78=0,BI$4&gt;=Inputs!$CM78),1,IF(AND(BI$4&gt;=Inputs!$CM78,BI$4&lt;Inputs!$CN78),1,IF(AND(BI$4=Inputs!$CN78,BI$4=Inputs!$CO78),1,IF(OR(AND(BI$4=Inputs!$CN78+1,Inputs!$CN78=Inputs!$CO78),AND(BI$4=Inputs!$CN78+2,Inputs!$CN78=Inputs!$CO78)),0,IF(BI$4=Inputs!$CN78,0.8,IF(BI$4=Inputs!$CN78+1,0.6,IF(BI$4=Inputs!$CN78+2,0.4,IF(BI$4=Inputs!$CO78,0.2,IF(AND(BI$4&gt;=Inputs!$CL78,BI$4&lt;Inputs!$CM78),(BI$4-Inputs!$CL78+1)/(Inputs!$AI78+1),0)))))))))</f>
        <v>0</v>
      </c>
      <c r="BJ81" s="27">
        <f>IF(AND(Inputs!$CO78=0,BJ$4&gt;=Inputs!$CM78),1,IF(AND(BJ$4&gt;=Inputs!$CM78,BJ$4&lt;Inputs!$CN78),1,IF(AND(BJ$4=Inputs!$CN78,BJ$4=Inputs!$CO78),1,IF(OR(AND(BJ$4=Inputs!$CN78+1,Inputs!$CN78=Inputs!$CO78),AND(BJ$4=Inputs!$CN78+2,Inputs!$CN78=Inputs!$CO78)),0,IF(BJ$4=Inputs!$CN78,0.8,IF(BJ$4=Inputs!$CN78+1,0.6,IF(BJ$4=Inputs!$CN78+2,0.4,IF(BJ$4=Inputs!$CO78,0.2,IF(AND(BJ$4&gt;=Inputs!$CL78,BJ$4&lt;Inputs!$CM78),(BJ$4-Inputs!$CL78+1)/(Inputs!$AI78+1),0)))))))))</f>
        <v>0</v>
      </c>
      <c r="BK81" s="27">
        <f>IF(AND(Inputs!$CO78=0,BK$4&gt;=Inputs!$CM78),1,IF(AND(BK$4&gt;=Inputs!$CM78,BK$4&lt;Inputs!$CN78),1,IF(AND(BK$4=Inputs!$CN78,BK$4=Inputs!$CO78),1,IF(OR(AND(BK$4=Inputs!$CN78+1,Inputs!$CN78=Inputs!$CO78),AND(BK$4=Inputs!$CN78+2,Inputs!$CN78=Inputs!$CO78)),0,IF(BK$4=Inputs!$CN78,0.8,IF(BK$4=Inputs!$CN78+1,0.6,IF(BK$4=Inputs!$CN78+2,0.4,IF(BK$4=Inputs!$CO78,0.2,IF(AND(BK$4&gt;=Inputs!$CL78,BK$4&lt;Inputs!$CM78),(BK$4-Inputs!$CL78+1)/(Inputs!$AI78+1),0)))))))))</f>
        <v>0</v>
      </c>
      <c r="BL81" s="27">
        <f>IF(AND(Inputs!$CO78=0,BL$4&gt;=Inputs!$CM78),1,IF(AND(BL$4&gt;=Inputs!$CM78,BL$4&lt;Inputs!$CN78),1,IF(AND(BL$4=Inputs!$CN78,BL$4=Inputs!$CO78),1,IF(OR(AND(BL$4=Inputs!$CN78+1,Inputs!$CN78=Inputs!$CO78),AND(BL$4=Inputs!$CN78+2,Inputs!$CN78=Inputs!$CO78)),0,IF(BL$4=Inputs!$CN78,0.8,IF(BL$4=Inputs!$CN78+1,0.6,IF(BL$4=Inputs!$CN78+2,0.4,IF(BL$4=Inputs!$CO78,0.2,IF(AND(BL$4&gt;=Inputs!$CL78,BL$4&lt;Inputs!$CM78),(BL$4-Inputs!$CL78+1)/(Inputs!$AI78+1),0)))))))))</f>
        <v>0</v>
      </c>
      <c r="BM81" s="27">
        <f>IF(AND(Inputs!$CO78=0,BM$4&gt;=Inputs!$CM78),1,IF(AND(BM$4&gt;=Inputs!$CM78,BM$4&lt;Inputs!$CN78),1,IF(AND(BM$4=Inputs!$CN78,BM$4=Inputs!$CO78),1,IF(OR(AND(BM$4=Inputs!$CN78+1,Inputs!$CN78=Inputs!$CO78),AND(BM$4=Inputs!$CN78+2,Inputs!$CN78=Inputs!$CO78)),0,IF(BM$4=Inputs!$CN78,0.8,IF(BM$4=Inputs!$CN78+1,0.6,IF(BM$4=Inputs!$CN78+2,0.4,IF(BM$4=Inputs!$CO78,0.2,IF(AND(BM$4&gt;=Inputs!$CL78,BM$4&lt;Inputs!$CM78),(BM$4-Inputs!$CL78+1)/(Inputs!$AI78+1),0)))))))))</f>
        <v>0</v>
      </c>
      <c r="BO81" s="46" t="str">
        <f>IF(Inputs!$B78="","",(ROUND(Inputs!$BC78*AJ81,0)))</f>
        <v/>
      </c>
      <c r="BP81" s="46" t="str">
        <f>IF(Inputs!$B78="","",(ROUND(Inputs!$BC78*AK81,0)))</f>
        <v/>
      </c>
      <c r="BQ81" s="46" t="str">
        <f>IF(Inputs!$B78="","",(ROUND(Inputs!$BC78*AL81,0)))</f>
        <v/>
      </c>
      <c r="BR81" s="46" t="str">
        <f>IF(Inputs!$B78="","",(ROUND(Inputs!$BC78*AM81,0)))</f>
        <v/>
      </c>
      <c r="BS81" s="46" t="str">
        <f>IF(Inputs!$B78="","",(ROUND(Inputs!$BC78*AN81,0)))</f>
        <v/>
      </c>
      <c r="BT81" s="46" t="str">
        <f>IF(Inputs!$B78="","",(ROUND(Inputs!$BC78*AO81,0)))</f>
        <v/>
      </c>
      <c r="BU81" s="46" t="str">
        <f>IF(Inputs!$B78="","",(ROUND(Inputs!$BC78*AP81,0)))</f>
        <v/>
      </c>
      <c r="BV81" s="46" t="str">
        <f>IF(Inputs!$B78="","",(ROUND(Inputs!$BC78*AQ81,0)))</f>
        <v/>
      </c>
      <c r="BW81" s="46" t="str">
        <f>IF(Inputs!$B78="","",(ROUND(Inputs!$BC78*AR81,0)))</f>
        <v/>
      </c>
      <c r="BX81" s="46" t="str">
        <f>IF(Inputs!$B78="","",(ROUND(Inputs!$BC78*AS81,0)))</f>
        <v/>
      </c>
      <c r="BY81" s="46" t="str">
        <f>IF(Inputs!$B78="","",(ROUND(Inputs!$BC78*AT81,0)))</f>
        <v/>
      </c>
      <c r="BZ81" s="46" t="str">
        <f>IF(Inputs!$B78="","",(ROUND(Inputs!$BC78*AU81,0)))</f>
        <v/>
      </c>
      <c r="CA81" s="46" t="str">
        <f>IF(Inputs!$B78="","",(ROUND(Inputs!$BC78*AV81,0)))</f>
        <v/>
      </c>
      <c r="CB81" s="46" t="str">
        <f>IF(Inputs!$B78="","",(ROUND(Inputs!$BC78*AW81,0)))</f>
        <v/>
      </c>
      <c r="CC81" s="46" t="str">
        <f>IF(Inputs!$B78="","",(ROUND(Inputs!$BC78*AX81,0)))</f>
        <v/>
      </c>
      <c r="CD81" s="46" t="str">
        <f>IF(Inputs!$B78="","",(ROUND(Inputs!$BC78*AY81,0)))</f>
        <v/>
      </c>
      <c r="CE81" s="46" t="str">
        <f>IF(Inputs!$B78="","",(ROUND(Inputs!$BC78*AZ81,0)))</f>
        <v/>
      </c>
      <c r="CF81" s="46" t="str">
        <f>IF(Inputs!$B78="","",(ROUND(Inputs!$BC78*BA81,0)))</f>
        <v/>
      </c>
      <c r="CG81" s="46" t="str">
        <f>IF(Inputs!$B78="","",(ROUND(Inputs!$BC78*BB81,0)))</f>
        <v/>
      </c>
      <c r="CH81" s="46" t="str">
        <f>IF(Inputs!$B78="","",(ROUND(Inputs!$BC78*BC81,0)))</f>
        <v/>
      </c>
      <c r="CI81" s="46" t="str">
        <f>IF(Inputs!$B78="","",(ROUND(Inputs!$BC78*BD81,0)))</f>
        <v/>
      </c>
      <c r="CJ81" s="46" t="str">
        <f>IF(Inputs!$B78="","",(ROUND(Inputs!$BC78*BE81,0)))</f>
        <v/>
      </c>
      <c r="CK81" s="46" t="str">
        <f>IF(Inputs!$B78="","",(ROUND(Inputs!$BC78*BF81,0)))</f>
        <v/>
      </c>
      <c r="CL81" s="46" t="str">
        <f>IF(Inputs!$B78="","",(ROUND(Inputs!$BC78*BG81,0)))</f>
        <v/>
      </c>
      <c r="CM81" s="46" t="str">
        <f>IF(Inputs!$B78="","",(ROUND(Inputs!$BC78*BH81,0)))</f>
        <v/>
      </c>
      <c r="CN81" s="46" t="str">
        <f>IF(Inputs!$B78="","",(ROUND(Inputs!$BC78*BI81,0)))</f>
        <v/>
      </c>
      <c r="CO81" s="46" t="str">
        <f>IF(Inputs!$B78="","",(ROUND(Inputs!$BC78*BJ81,0)))</f>
        <v/>
      </c>
      <c r="CP81" s="46" t="str">
        <f>IF(Inputs!$B78="","",(ROUND(Inputs!$BC78*BK81,0)))</f>
        <v/>
      </c>
      <c r="CQ81" s="46" t="str">
        <f>IF(Inputs!$B78="","",(ROUND(Inputs!$BC78*BL81,0)))</f>
        <v/>
      </c>
      <c r="CR81" s="46" t="str">
        <f>IF(Inputs!$B78="","",(ROUND(Inputs!$BC78*BM81,0)))</f>
        <v/>
      </c>
      <c r="CV81" s="46" t="str">
        <f>IF(A81="","",IF(AND(CV$4&lt;=Inputs!$CQ78,CV$4&gt;=Inputs!$CP78),Inputs!$AR78/(Inputs!$CQ78-Inputs!$CP78+1),0)+IF(CV$4=Inputs!$CL78,Inputs!$BD78,0))</f>
        <v/>
      </c>
      <c r="CW81" s="46" t="str">
        <f>IF(B81="","",IF(AND(CW$4&lt;=Inputs!$CQ78,CW$4&gt;=Inputs!$CP78),Inputs!$AR78/(Inputs!$CQ78-Inputs!$CP78+1),0)+IF(CW$4=Inputs!$CL78,Inputs!$BD78,0))</f>
        <v/>
      </c>
      <c r="CX81" s="46" t="str">
        <f>IF(C81="","",IF(AND(CX$4&lt;=Inputs!$CQ78,CX$4&gt;=Inputs!$CP78),Inputs!$AR78/(Inputs!$CQ78-Inputs!$CP78+1),0)+IF(CX$4=Inputs!$CL78,Inputs!$BD78,0))</f>
        <v/>
      </c>
      <c r="CY81" s="46" t="str">
        <f>IF(D81="","",IF(AND(CY$4&lt;=Inputs!$CQ78,CY$4&gt;=Inputs!$CP78),Inputs!$AR78/(Inputs!$CQ78-Inputs!$CP78+1),0)+IF(CY$4=Inputs!$CL78,Inputs!$BD78,0))</f>
        <v/>
      </c>
      <c r="CZ81" s="46" t="str">
        <f>IF(E81="","",IF(AND(CZ$4&lt;=Inputs!$CQ78,CZ$4&gt;=Inputs!$CP78),Inputs!$AR78/(Inputs!$CQ78-Inputs!$CP78+1),0)+IF(CZ$4=Inputs!$CL78,Inputs!$BD78,0))</f>
        <v/>
      </c>
      <c r="DA81" s="46" t="str">
        <f>IF(F81="","",IF(AND(DA$4&lt;=Inputs!$CQ78,DA$4&gt;=Inputs!$CP78),Inputs!$AR78/(Inputs!$CQ78-Inputs!$CP78+1),0)+IF(DA$4=Inputs!$CL78,Inputs!$BD78,0))</f>
        <v/>
      </c>
      <c r="DB81" s="46" t="str">
        <f>IF(G81="","",IF(AND(DB$4&lt;=Inputs!$CQ78,DB$4&gt;=Inputs!$CP78),Inputs!$AR78/(Inputs!$CQ78-Inputs!$CP78+1),0)+IF(DB$4=Inputs!$CL78,Inputs!$BD78,0))</f>
        <v/>
      </c>
      <c r="DC81" s="46" t="str">
        <f>IF(H81="","",IF(AND(DC$4&lt;=Inputs!$CQ78,DC$4&gt;=Inputs!$CP78),Inputs!$AR78/(Inputs!$CQ78-Inputs!$CP78+1),0)+IF(DC$4=Inputs!$CL78,Inputs!$BD78,0))</f>
        <v/>
      </c>
      <c r="DD81" s="46" t="str">
        <f>IF(I81="","",IF(AND(DD$4&lt;=Inputs!$CQ78,DD$4&gt;=Inputs!$CP78),Inputs!$AR78/(Inputs!$CQ78-Inputs!$CP78+1),0)+IF(DD$4=Inputs!$CL78,Inputs!$BD78,0))</f>
        <v/>
      </c>
      <c r="DE81" s="46" t="str">
        <f>IF(J81="","",IF(AND(DE$4&lt;=Inputs!$CQ78,DE$4&gt;=Inputs!$CP78),Inputs!$AR78/(Inputs!$CQ78-Inputs!$CP78+1),0)+IF(DE$4=Inputs!$CL78,Inputs!$BD78,0))</f>
        <v/>
      </c>
      <c r="DF81" s="46" t="str">
        <f>IF(K81="","",IF(AND(DF$4&lt;=Inputs!$CQ78,DF$4&gt;=Inputs!$CP78),Inputs!$AR78/(Inputs!$CQ78-Inputs!$CP78+1),0)+IF(DF$4=Inputs!$CL78,Inputs!$BD78,0))</f>
        <v/>
      </c>
      <c r="DG81" s="46" t="str">
        <f>IF(L81="","",IF(AND(DG$4&lt;=Inputs!$CQ78,DG$4&gt;=Inputs!$CP78),Inputs!$AR78/(Inputs!$CQ78-Inputs!$CP78+1),0)+IF(DG$4=Inputs!$CL78,Inputs!$BD78,0))</f>
        <v/>
      </c>
      <c r="DH81" s="46" t="str">
        <f>IF(M81="","",IF(AND(DH$4&lt;=Inputs!$CQ78,DH$4&gt;=Inputs!$CP78),Inputs!$AR78/(Inputs!$CQ78-Inputs!$CP78+1),0)+IF(DH$4=Inputs!$CL78,Inputs!$BD78,0))</f>
        <v/>
      </c>
      <c r="DI81" s="46" t="str">
        <f>IF(N81="","",IF(AND(DI$4&lt;=Inputs!$CQ78,DI$4&gt;=Inputs!$CP78),Inputs!$AR78/(Inputs!$CQ78-Inputs!$CP78+1),0)+IF(DI$4=Inputs!$CL78,Inputs!$BD78,0))</f>
        <v/>
      </c>
      <c r="DJ81" s="46" t="str">
        <f>IF(O81="","",IF(AND(DJ$4&lt;=Inputs!$CQ78,DJ$4&gt;=Inputs!$CP78),Inputs!$AR78/(Inputs!$CQ78-Inputs!$CP78+1),0)+IF(DJ$4=Inputs!$CL78,Inputs!$BD78,0))</f>
        <v/>
      </c>
      <c r="DK81" s="46" t="str">
        <f>IF(P81="","",IF(AND(DK$4&lt;=Inputs!$CQ78,DK$4&gt;=Inputs!$CP78),Inputs!$AR78/(Inputs!$CQ78-Inputs!$CP78+1),0)+IF(DK$4=Inputs!$CL78,Inputs!$BD78,0))</f>
        <v/>
      </c>
      <c r="DL81" s="46" t="str">
        <f>IF(Q81="","",IF(AND(DL$4&lt;=Inputs!$CQ78,DL$4&gt;=Inputs!$CP78),Inputs!$AR78/(Inputs!$CQ78-Inputs!$CP78+1),0)+IF(DL$4=Inputs!$CL78,Inputs!$BD78,0))</f>
        <v/>
      </c>
      <c r="DM81" s="46" t="str">
        <f>IF(R81="","",IF(AND(DM$4&lt;=Inputs!$CQ78,DM$4&gt;=Inputs!$CP78),Inputs!$AR78/(Inputs!$CQ78-Inputs!$CP78+1),0)+IF(DM$4=Inputs!$CL78,Inputs!$BD78,0))</f>
        <v/>
      </c>
      <c r="DN81" s="46" t="str">
        <f>IF(S81="","",IF(AND(DN$4&lt;=Inputs!$CQ78,DN$4&gt;=Inputs!$CP78),Inputs!$AR78/(Inputs!$CQ78-Inputs!$CP78+1),0)+IF(DN$4=Inputs!$CL78,Inputs!$BD78,0))</f>
        <v/>
      </c>
      <c r="DO81" s="46" t="str">
        <f>IF(T81="","",IF(AND(DO$4&lt;=Inputs!$CQ78,DO$4&gt;=Inputs!$CP78),Inputs!$AR78/(Inputs!$CQ78-Inputs!$CP78+1),0)+IF(DO$4=Inputs!$CL78,Inputs!$BD78,0))</f>
        <v/>
      </c>
      <c r="DP81" s="46" t="str">
        <f>IF(U81="","",IF(AND(DP$4&lt;=Inputs!$CQ78,DP$4&gt;=Inputs!$CP78),Inputs!$AR78/(Inputs!$CQ78-Inputs!$CP78+1),0)+IF(DP$4=Inputs!$CL78,Inputs!$BD78,0))</f>
        <v/>
      </c>
      <c r="DQ81" s="46" t="str">
        <f>IF(V81="","",IF(AND(DQ$4&lt;=Inputs!$CQ78,DQ$4&gt;=Inputs!$CP78),Inputs!$AR78/(Inputs!$CQ78-Inputs!$CP78+1),0)+IF(DQ$4=Inputs!$CL78,Inputs!$BD78,0))</f>
        <v/>
      </c>
      <c r="DR81" s="46" t="str">
        <f>IF(W81="","",IF(AND(DR$4&lt;=Inputs!$CQ78,DR$4&gt;=Inputs!$CP78),Inputs!$AR78/(Inputs!$CQ78-Inputs!$CP78+1),0)+IF(DR$4=Inputs!$CL78,Inputs!$BD78,0))</f>
        <v/>
      </c>
      <c r="DS81" s="46" t="str">
        <f>IF(X81="","",IF(AND(DS$4&lt;=Inputs!$CQ78,DS$4&gt;=Inputs!$CP78),Inputs!$AR78/(Inputs!$CQ78-Inputs!$CP78+1),0)+IF(DS$4=Inputs!$CL78,Inputs!$BD78,0))</f>
        <v/>
      </c>
      <c r="DT81" s="46" t="str">
        <f>IF(Y81="","",IF(AND(DT$4&lt;=Inputs!$CQ78,DT$4&gt;=Inputs!$CP78),Inputs!$AR78/(Inputs!$CQ78-Inputs!$CP78+1),0)+IF(DT$4=Inputs!$CL78,Inputs!$BD78,0))</f>
        <v/>
      </c>
      <c r="DU81" s="46" t="str">
        <f>IF(Z81="","",IF(AND(DU$4&lt;=Inputs!$CQ78,DU$4&gt;=Inputs!$CP78),Inputs!$AR78/(Inputs!$CQ78-Inputs!$CP78+1),0)+IF(DU$4=Inputs!$CL78,Inputs!$BD78,0))</f>
        <v/>
      </c>
      <c r="DV81" s="46" t="str">
        <f>IF(AA81="","",IF(AND(DV$4&lt;=Inputs!$CQ78,DV$4&gt;=Inputs!$CP78),Inputs!$AR78/(Inputs!$CQ78-Inputs!$CP78+1),0)+IF(DV$4=Inputs!$CL78,Inputs!$BD78,0))</f>
        <v/>
      </c>
      <c r="DW81" s="46" t="str">
        <f>IF(AB81="","",IF(AND(DW$4&lt;=Inputs!$CQ78,DW$4&gt;=Inputs!$CP78),Inputs!$AR78/(Inputs!$CQ78-Inputs!$CP78+1),0)+IF(DW$4=Inputs!$CL78,Inputs!$BD78,0))</f>
        <v/>
      </c>
      <c r="DX81" s="46" t="str">
        <f>IF(AC81="","",IF(AND(DX$4&lt;=Inputs!$CQ78,DX$4&gt;=Inputs!$CP78),Inputs!$AR78/(Inputs!$CQ78-Inputs!$CP78+1),0)+IF(DX$4=Inputs!$CL78,Inputs!$BD78,0))</f>
        <v/>
      </c>
      <c r="DY81" s="46" t="str">
        <f>IF(AD81="","",IF(AND(DY$4&lt;=Inputs!$CQ78,DY$4&gt;=Inputs!$CP78),Inputs!$AR78/(Inputs!$CQ78-Inputs!$CP78+1),0)+IF(DY$4=Inputs!$CL78,Inputs!$BD78,0))</f>
        <v/>
      </c>
      <c r="DZ81" s="46" t="str">
        <f t="shared" si="6"/>
        <v/>
      </c>
    </row>
    <row r="82" spans="1:130">
      <c r="A82" s="7" t="str">
        <f>IF(Inputs!A79="","",Inputs!A79)</f>
        <v/>
      </c>
      <c r="B82" t="str">
        <f>IF(Inputs!B79="","",Inputs!B79)</f>
        <v/>
      </c>
      <c r="C82" s="46" t="str">
        <f>IF(Inputs!$B79="","",BO82-CV82)</f>
        <v/>
      </c>
      <c r="D82" s="46" t="str">
        <f>IF(Inputs!$B79="","",BP82-CW82)</f>
        <v/>
      </c>
      <c r="E82" s="46" t="str">
        <f>IF(Inputs!$B79="","",BQ82-CX82)</f>
        <v/>
      </c>
      <c r="F82" s="46" t="str">
        <f>IF(Inputs!$B79="","",BR82-CY82)</f>
        <v/>
      </c>
      <c r="G82" s="46" t="str">
        <f>IF(Inputs!$B79="","",BS82-CZ82)</f>
        <v/>
      </c>
      <c r="H82" s="46" t="str">
        <f>IF(Inputs!$B79="","",BT82-DA82)</f>
        <v/>
      </c>
      <c r="I82" s="46" t="str">
        <f>IF(Inputs!$B79="","",BU82-DB82)</f>
        <v/>
      </c>
      <c r="J82" s="46" t="str">
        <f>IF(Inputs!$B79="","",BV82-DC82)</f>
        <v/>
      </c>
      <c r="K82" s="46" t="str">
        <f>IF(Inputs!$B79="","",BW82-DD82)</f>
        <v/>
      </c>
      <c r="L82" s="46" t="str">
        <f>IF(Inputs!$B79="","",BX82-DE82)</f>
        <v/>
      </c>
      <c r="M82" s="46" t="str">
        <f>IF(Inputs!$B79="","",BY82-DF82)</f>
        <v/>
      </c>
      <c r="N82" s="46" t="str">
        <f>IF(Inputs!$B79="","",BZ82-DG82)</f>
        <v/>
      </c>
      <c r="O82" s="46" t="str">
        <f>IF(Inputs!$B79="","",CA82-DH82)</f>
        <v/>
      </c>
      <c r="P82" s="46" t="str">
        <f>IF(Inputs!$B79="","",CB82-DI82)</f>
        <v/>
      </c>
      <c r="Q82" s="46" t="str">
        <f>IF(Inputs!$B79="","",CC82-DJ82)</f>
        <v/>
      </c>
      <c r="R82" s="46" t="str">
        <f>IF(Inputs!$B79="","",CD82-DK82)</f>
        <v/>
      </c>
      <c r="S82" s="46" t="str">
        <f>IF(Inputs!$B79="","",CE82-DL82)</f>
        <v/>
      </c>
      <c r="T82" s="46" t="str">
        <f>IF(Inputs!$B79="","",CF82-DM82)</f>
        <v/>
      </c>
      <c r="U82" s="46" t="str">
        <f>IF(Inputs!$B79="","",CG82-DN82)</f>
        <v/>
      </c>
      <c r="V82" s="46" t="str">
        <f>IF(Inputs!$B79="","",CH82-DO82)</f>
        <v/>
      </c>
      <c r="W82" s="46" t="str">
        <f>IF(Inputs!$B79="","",CI82-DP82)</f>
        <v/>
      </c>
      <c r="X82" s="46" t="str">
        <f>IF(Inputs!$B79="","",CJ82-DQ82)</f>
        <v/>
      </c>
      <c r="Y82" s="46" t="str">
        <f>IF(Inputs!$B79="","",CK82-DR82)</f>
        <v/>
      </c>
      <c r="Z82" s="46" t="str">
        <f>IF(Inputs!$B79="","",CL82-DS82)</f>
        <v/>
      </c>
      <c r="AA82" s="46" t="str">
        <f>IF(Inputs!$B79="","",CM82-DT82)</f>
        <v/>
      </c>
      <c r="AB82" s="46" t="str">
        <f>IF(Inputs!$B79="","",CN82-DU82)</f>
        <v/>
      </c>
      <c r="AC82" s="46" t="str">
        <f>IF(Inputs!$B79="","",CO82-DV82)</f>
        <v/>
      </c>
      <c r="AD82" s="46" t="str">
        <f>IF(Inputs!$B79="","",CP82-DW82)</f>
        <v/>
      </c>
      <c r="AE82" s="46" t="str">
        <f>IF(Inputs!$B79="","",CQ82-DX82)</f>
        <v/>
      </c>
      <c r="AF82" s="46" t="str">
        <f>IF(Inputs!$B79="","",CR82-DY82)</f>
        <v/>
      </c>
      <c r="AG82" s="50" t="str">
        <f t="shared" si="7"/>
        <v/>
      </c>
      <c r="AH82" s="50"/>
      <c r="AJ82" s="27">
        <f>IF(AND(Inputs!$CO79=0,AJ$4&gt;=Inputs!$CM79),1,IF(AND(AJ$4&gt;=Inputs!$CM79,AJ$4&lt;Inputs!$CN79),1,IF(AND(AJ$4=Inputs!$CN79,AJ$4=Inputs!$CO79),1,IF(OR(AND(AJ$4=Inputs!$CN79+1,Inputs!$CN79=Inputs!$CO79),AND(AJ$4=Inputs!$CN79+2,Inputs!$CN79=Inputs!$CO79)),0,IF(AJ$4=Inputs!$CN79,0.8,IF(AJ$4=Inputs!$CN79+1,0.6,IF(AJ$4=Inputs!$CN79+2,0.4,IF(AJ$4=Inputs!$CO79,0.2,IF(AND(AJ$4&gt;=Inputs!$CL79,AJ$4&lt;Inputs!$CM79),(AJ$4-Inputs!$CL79+1)/(Inputs!$AI79+1),0)))))))))</f>
        <v>0</v>
      </c>
      <c r="AK82" s="27">
        <f>IF(AND(Inputs!$CO79=0,AK$4&gt;=Inputs!$CM79),1,IF(AND(AK$4&gt;=Inputs!$CM79,AK$4&lt;Inputs!$CN79),1,IF(AND(AK$4=Inputs!$CN79,AK$4=Inputs!$CO79),1,IF(OR(AND(AK$4=Inputs!$CN79+1,Inputs!$CN79=Inputs!$CO79),AND(AK$4=Inputs!$CN79+2,Inputs!$CN79=Inputs!$CO79)),0,IF(AK$4=Inputs!$CN79,0.8,IF(AK$4=Inputs!$CN79+1,0.6,IF(AK$4=Inputs!$CN79+2,0.4,IF(AK$4=Inputs!$CO79,0.2,IF(AND(AK$4&gt;=Inputs!$CL79,AK$4&lt;Inputs!$CM79),(AK$4-Inputs!$CL79+1)/(Inputs!$AI79+1),0)))))))))</f>
        <v>0</v>
      </c>
      <c r="AL82" s="27">
        <f>IF(AND(Inputs!$CO79=0,AL$4&gt;=Inputs!$CM79),1,IF(AND(AL$4&gt;=Inputs!$CM79,AL$4&lt;Inputs!$CN79),1,IF(AND(AL$4=Inputs!$CN79,AL$4=Inputs!$CO79),1,IF(OR(AND(AL$4=Inputs!$CN79+1,Inputs!$CN79=Inputs!$CO79),AND(AL$4=Inputs!$CN79+2,Inputs!$CN79=Inputs!$CO79)),0,IF(AL$4=Inputs!$CN79,0.8,IF(AL$4=Inputs!$CN79+1,0.6,IF(AL$4=Inputs!$CN79+2,0.4,IF(AL$4=Inputs!$CO79,0.2,IF(AND(AL$4&gt;=Inputs!$CL79,AL$4&lt;Inputs!$CM79),(AL$4-Inputs!$CL79+1)/(Inputs!$AI79+1),0)))))))))</f>
        <v>0</v>
      </c>
      <c r="AM82" s="27">
        <f>IF(AND(Inputs!$CO79=0,AM$4&gt;=Inputs!$CM79),1,IF(AND(AM$4&gt;=Inputs!$CM79,AM$4&lt;Inputs!$CN79),1,IF(AND(AM$4=Inputs!$CN79,AM$4=Inputs!$CO79),1,IF(OR(AND(AM$4=Inputs!$CN79+1,Inputs!$CN79=Inputs!$CO79),AND(AM$4=Inputs!$CN79+2,Inputs!$CN79=Inputs!$CO79)),0,IF(AM$4=Inputs!$CN79,0.8,IF(AM$4=Inputs!$CN79+1,0.6,IF(AM$4=Inputs!$CN79+2,0.4,IF(AM$4=Inputs!$CO79,0.2,IF(AND(AM$4&gt;=Inputs!$CL79,AM$4&lt;Inputs!$CM79),(AM$4-Inputs!$CL79+1)/(Inputs!$AI79+1),0)))))))))</f>
        <v>0</v>
      </c>
      <c r="AN82" s="27">
        <f>IF(AND(Inputs!$CO79=0,AN$4&gt;=Inputs!$CM79),1,IF(AND(AN$4&gt;=Inputs!$CM79,AN$4&lt;Inputs!$CN79),1,IF(AND(AN$4=Inputs!$CN79,AN$4=Inputs!$CO79),1,IF(OR(AND(AN$4=Inputs!$CN79+1,Inputs!$CN79=Inputs!$CO79),AND(AN$4=Inputs!$CN79+2,Inputs!$CN79=Inputs!$CO79)),0,IF(AN$4=Inputs!$CN79,0.8,IF(AN$4=Inputs!$CN79+1,0.6,IF(AN$4=Inputs!$CN79+2,0.4,IF(AN$4=Inputs!$CO79,0.2,IF(AND(AN$4&gt;=Inputs!$CL79,AN$4&lt;Inputs!$CM79),(AN$4-Inputs!$CL79+1)/(Inputs!$AI79+1),0)))))))))</f>
        <v>0</v>
      </c>
      <c r="AO82" s="27">
        <f>IF(AND(Inputs!$CO79=0,AO$4&gt;=Inputs!$CM79),1,IF(AND(AO$4&gt;=Inputs!$CM79,AO$4&lt;Inputs!$CN79),1,IF(AND(AO$4=Inputs!$CN79,AO$4=Inputs!$CO79),1,IF(OR(AND(AO$4=Inputs!$CN79+1,Inputs!$CN79=Inputs!$CO79),AND(AO$4=Inputs!$CN79+2,Inputs!$CN79=Inputs!$CO79)),0,IF(AO$4=Inputs!$CN79,0.8,IF(AO$4=Inputs!$CN79+1,0.6,IF(AO$4=Inputs!$CN79+2,0.4,IF(AO$4=Inputs!$CO79,0.2,IF(AND(AO$4&gt;=Inputs!$CL79,AO$4&lt;Inputs!$CM79),(AO$4-Inputs!$CL79+1)/(Inputs!$AI79+1),0)))))))))</f>
        <v>0</v>
      </c>
      <c r="AP82" s="27">
        <f>IF(AND(Inputs!$CO79=0,AP$4&gt;=Inputs!$CM79),1,IF(AND(AP$4&gt;=Inputs!$CM79,AP$4&lt;Inputs!$CN79),1,IF(AND(AP$4=Inputs!$CN79,AP$4=Inputs!$CO79),1,IF(OR(AND(AP$4=Inputs!$CN79+1,Inputs!$CN79=Inputs!$CO79),AND(AP$4=Inputs!$CN79+2,Inputs!$CN79=Inputs!$CO79)),0,IF(AP$4=Inputs!$CN79,0.8,IF(AP$4=Inputs!$CN79+1,0.6,IF(AP$4=Inputs!$CN79+2,0.4,IF(AP$4=Inputs!$CO79,0.2,IF(AND(AP$4&gt;=Inputs!$CL79,AP$4&lt;Inputs!$CM79),(AP$4-Inputs!$CL79+1)/(Inputs!$AI79+1),0)))))))))</f>
        <v>0</v>
      </c>
      <c r="AQ82" s="27">
        <f>IF(AND(Inputs!$CO79=0,AQ$4&gt;=Inputs!$CM79),1,IF(AND(AQ$4&gt;=Inputs!$CM79,AQ$4&lt;Inputs!$CN79),1,IF(AND(AQ$4=Inputs!$CN79,AQ$4=Inputs!$CO79),1,IF(OR(AND(AQ$4=Inputs!$CN79+1,Inputs!$CN79=Inputs!$CO79),AND(AQ$4=Inputs!$CN79+2,Inputs!$CN79=Inputs!$CO79)),0,IF(AQ$4=Inputs!$CN79,0.8,IF(AQ$4=Inputs!$CN79+1,0.6,IF(AQ$4=Inputs!$CN79+2,0.4,IF(AQ$4=Inputs!$CO79,0.2,IF(AND(AQ$4&gt;=Inputs!$CL79,AQ$4&lt;Inputs!$CM79),(AQ$4-Inputs!$CL79+1)/(Inputs!$AI79+1),0)))))))))</f>
        <v>0</v>
      </c>
      <c r="AR82" s="27">
        <f>IF(AND(Inputs!$CO79=0,AR$4&gt;=Inputs!$CM79),1,IF(AND(AR$4&gt;=Inputs!$CM79,AR$4&lt;Inputs!$CN79),1,IF(AND(AR$4=Inputs!$CN79,AR$4=Inputs!$CO79),1,IF(OR(AND(AR$4=Inputs!$CN79+1,Inputs!$CN79=Inputs!$CO79),AND(AR$4=Inputs!$CN79+2,Inputs!$CN79=Inputs!$CO79)),0,IF(AR$4=Inputs!$CN79,0.8,IF(AR$4=Inputs!$CN79+1,0.6,IF(AR$4=Inputs!$CN79+2,0.4,IF(AR$4=Inputs!$CO79,0.2,IF(AND(AR$4&gt;=Inputs!$CL79,AR$4&lt;Inputs!$CM79),(AR$4-Inputs!$CL79+1)/(Inputs!$AI79+1),0)))))))))</f>
        <v>0</v>
      </c>
      <c r="AS82" s="27">
        <f>IF(AND(Inputs!$CO79=0,AS$4&gt;=Inputs!$CM79),1,IF(AND(AS$4&gt;=Inputs!$CM79,AS$4&lt;Inputs!$CN79),1,IF(AND(AS$4=Inputs!$CN79,AS$4=Inputs!$CO79),1,IF(OR(AND(AS$4=Inputs!$CN79+1,Inputs!$CN79=Inputs!$CO79),AND(AS$4=Inputs!$CN79+2,Inputs!$CN79=Inputs!$CO79)),0,IF(AS$4=Inputs!$CN79,0.8,IF(AS$4=Inputs!$CN79+1,0.6,IF(AS$4=Inputs!$CN79+2,0.4,IF(AS$4=Inputs!$CO79,0.2,IF(AND(AS$4&gt;=Inputs!$CL79,AS$4&lt;Inputs!$CM79),(AS$4-Inputs!$CL79+1)/(Inputs!$AI79+1),0)))))))))</f>
        <v>0</v>
      </c>
      <c r="AT82" s="27">
        <f>IF(AND(Inputs!$CO79=0,AT$4&gt;=Inputs!$CM79),1,IF(AND(AT$4&gt;=Inputs!$CM79,AT$4&lt;Inputs!$CN79),1,IF(AND(AT$4=Inputs!$CN79,AT$4=Inputs!$CO79),1,IF(OR(AND(AT$4=Inputs!$CN79+1,Inputs!$CN79=Inputs!$CO79),AND(AT$4=Inputs!$CN79+2,Inputs!$CN79=Inputs!$CO79)),0,IF(AT$4=Inputs!$CN79,0.8,IF(AT$4=Inputs!$CN79+1,0.6,IF(AT$4=Inputs!$CN79+2,0.4,IF(AT$4=Inputs!$CO79,0.2,IF(AND(AT$4&gt;=Inputs!$CL79,AT$4&lt;Inputs!$CM79),(AT$4-Inputs!$CL79+1)/(Inputs!$AI79+1),0)))))))))</f>
        <v>0</v>
      </c>
      <c r="AU82" s="27">
        <f>IF(AND(Inputs!$CO79=0,AU$4&gt;=Inputs!$CM79),1,IF(AND(AU$4&gt;=Inputs!$CM79,AU$4&lt;Inputs!$CN79),1,IF(AND(AU$4=Inputs!$CN79,AU$4=Inputs!$CO79),1,IF(OR(AND(AU$4=Inputs!$CN79+1,Inputs!$CN79=Inputs!$CO79),AND(AU$4=Inputs!$CN79+2,Inputs!$CN79=Inputs!$CO79)),0,IF(AU$4=Inputs!$CN79,0.8,IF(AU$4=Inputs!$CN79+1,0.6,IF(AU$4=Inputs!$CN79+2,0.4,IF(AU$4=Inputs!$CO79,0.2,IF(AND(AU$4&gt;=Inputs!$CL79,AU$4&lt;Inputs!$CM79),(AU$4-Inputs!$CL79+1)/(Inputs!$AI79+1),0)))))))))</f>
        <v>0</v>
      </c>
      <c r="AV82" s="27">
        <f>IF(AND(Inputs!$CO79=0,AV$4&gt;=Inputs!$CM79),1,IF(AND(AV$4&gt;=Inputs!$CM79,AV$4&lt;Inputs!$CN79),1,IF(AND(AV$4=Inputs!$CN79,AV$4=Inputs!$CO79),1,IF(OR(AND(AV$4=Inputs!$CN79+1,Inputs!$CN79=Inputs!$CO79),AND(AV$4=Inputs!$CN79+2,Inputs!$CN79=Inputs!$CO79)),0,IF(AV$4=Inputs!$CN79,0.8,IF(AV$4=Inputs!$CN79+1,0.6,IF(AV$4=Inputs!$CN79+2,0.4,IF(AV$4=Inputs!$CO79,0.2,IF(AND(AV$4&gt;=Inputs!$CL79,AV$4&lt;Inputs!$CM79),(AV$4-Inputs!$CL79+1)/(Inputs!$AI79+1),0)))))))))</f>
        <v>0</v>
      </c>
      <c r="AW82" s="27">
        <f>IF(AND(Inputs!$CO79=0,AW$4&gt;=Inputs!$CM79),1,IF(AND(AW$4&gt;=Inputs!$CM79,AW$4&lt;Inputs!$CN79),1,IF(AND(AW$4=Inputs!$CN79,AW$4=Inputs!$CO79),1,IF(OR(AND(AW$4=Inputs!$CN79+1,Inputs!$CN79=Inputs!$CO79),AND(AW$4=Inputs!$CN79+2,Inputs!$CN79=Inputs!$CO79)),0,IF(AW$4=Inputs!$CN79,0.8,IF(AW$4=Inputs!$CN79+1,0.6,IF(AW$4=Inputs!$CN79+2,0.4,IF(AW$4=Inputs!$CO79,0.2,IF(AND(AW$4&gt;=Inputs!$CL79,AW$4&lt;Inputs!$CM79),(AW$4-Inputs!$CL79+1)/(Inputs!$AI79+1),0)))))))))</f>
        <v>0</v>
      </c>
      <c r="AX82" s="27">
        <f>IF(AND(Inputs!$CO79=0,AX$4&gt;=Inputs!$CM79),1,IF(AND(AX$4&gt;=Inputs!$CM79,AX$4&lt;Inputs!$CN79),1,IF(AND(AX$4=Inputs!$CN79,AX$4=Inputs!$CO79),1,IF(OR(AND(AX$4=Inputs!$CN79+1,Inputs!$CN79=Inputs!$CO79),AND(AX$4=Inputs!$CN79+2,Inputs!$CN79=Inputs!$CO79)),0,IF(AX$4=Inputs!$CN79,0.8,IF(AX$4=Inputs!$CN79+1,0.6,IF(AX$4=Inputs!$CN79+2,0.4,IF(AX$4=Inputs!$CO79,0.2,IF(AND(AX$4&gt;=Inputs!$CL79,AX$4&lt;Inputs!$CM79),(AX$4-Inputs!$CL79+1)/(Inputs!$AI79+1),0)))))))))</f>
        <v>0</v>
      </c>
      <c r="AY82" s="27">
        <f>IF(AND(Inputs!$CO79=0,AY$4&gt;=Inputs!$CM79),1,IF(AND(AY$4&gt;=Inputs!$CM79,AY$4&lt;Inputs!$CN79),1,IF(AND(AY$4=Inputs!$CN79,AY$4=Inputs!$CO79),1,IF(OR(AND(AY$4=Inputs!$CN79+1,Inputs!$CN79=Inputs!$CO79),AND(AY$4=Inputs!$CN79+2,Inputs!$CN79=Inputs!$CO79)),0,IF(AY$4=Inputs!$CN79,0.8,IF(AY$4=Inputs!$CN79+1,0.6,IF(AY$4=Inputs!$CN79+2,0.4,IF(AY$4=Inputs!$CO79,0.2,IF(AND(AY$4&gt;=Inputs!$CL79,AY$4&lt;Inputs!$CM79),(AY$4-Inputs!$CL79+1)/(Inputs!$AI79+1),0)))))))))</f>
        <v>0</v>
      </c>
      <c r="AZ82" s="27">
        <f>IF(AND(Inputs!$CO79=0,AZ$4&gt;=Inputs!$CM79),1,IF(AND(AZ$4&gt;=Inputs!$CM79,AZ$4&lt;Inputs!$CN79),1,IF(AND(AZ$4=Inputs!$CN79,AZ$4=Inputs!$CO79),1,IF(OR(AND(AZ$4=Inputs!$CN79+1,Inputs!$CN79=Inputs!$CO79),AND(AZ$4=Inputs!$CN79+2,Inputs!$CN79=Inputs!$CO79)),0,IF(AZ$4=Inputs!$CN79,0.8,IF(AZ$4=Inputs!$CN79+1,0.6,IF(AZ$4=Inputs!$CN79+2,0.4,IF(AZ$4=Inputs!$CO79,0.2,IF(AND(AZ$4&gt;=Inputs!$CL79,AZ$4&lt;Inputs!$CM79),(AZ$4-Inputs!$CL79+1)/(Inputs!$AI79+1),0)))))))))</f>
        <v>0</v>
      </c>
      <c r="BA82" s="27">
        <f>IF(AND(Inputs!$CO79=0,BA$4&gt;=Inputs!$CM79),1,IF(AND(BA$4&gt;=Inputs!$CM79,BA$4&lt;Inputs!$CN79),1,IF(AND(BA$4=Inputs!$CN79,BA$4=Inputs!$CO79),1,IF(OR(AND(BA$4=Inputs!$CN79+1,Inputs!$CN79=Inputs!$CO79),AND(BA$4=Inputs!$CN79+2,Inputs!$CN79=Inputs!$CO79)),0,IF(BA$4=Inputs!$CN79,0.8,IF(BA$4=Inputs!$CN79+1,0.6,IF(BA$4=Inputs!$CN79+2,0.4,IF(BA$4=Inputs!$CO79,0.2,IF(AND(BA$4&gt;=Inputs!$CL79,BA$4&lt;Inputs!$CM79),(BA$4-Inputs!$CL79+1)/(Inputs!$AI79+1),0)))))))))</f>
        <v>0</v>
      </c>
      <c r="BB82" s="27">
        <f>IF(AND(Inputs!$CO79=0,BB$4&gt;=Inputs!$CM79),1,IF(AND(BB$4&gt;=Inputs!$CM79,BB$4&lt;Inputs!$CN79),1,IF(AND(BB$4=Inputs!$CN79,BB$4=Inputs!$CO79),1,IF(OR(AND(BB$4=Inputs!$CN79+1,Inputs!$CN79=Inputs!$CO79),AND(BB$4=Inputs!$CN79+2,Inputs!$CN79=Inputs!$CO79)),0,IF(BB$4=Inputs!$CN79,0.8,IF(BB$4=Inputs!$CN79+1,0.6,IF(BB$4=Inputs!$CN79+2,0.4,IF(BB$4=Inputs!$CO79,0.2,IF(AND(BB$4&gt;=Inputs!$CL79,BB$4&lt;Inputs!$CM79),(BB$4-Inputs!$CL79+1)/(Inputs!$AI79+1),0)))))))))</f>
        <v>0</v>
      </c>
      <c r="BC82" s="27">
        <f>IF(AND(Inputs!$CO79=0,BC$4&gt;=Inputs!$CM79),1,IF(AND(BC$4&gt;=Inputs!$CM79,BC$4&lt;Inputs!$CN79),1,IF(AND(BC$4=Inputs!$CN79,BC$4=Inputs!$CO79),1,IF(OR(AND(BC$4=Inputs!$CN79+1,Inputs!$CN79=Inputs!$CO79),AND(BC$4=Inputs!$CN79+2,Inputs!$CN79=Inputs!$CO79)),0,IF(BC$4=Inputs!$CN79,0.8,IF(BC$4=Inputs!$CN79+1,0.6,IF(BC$4=Inputs!$CN79+2,0.4,IF(BC$4=Inputs!$CO79,0.2,IF(AND(BC$4&gt;=Inputs!$CL79,BC$4&lt;Inputs!$CM79),(BC$4-Inputs!$CL79+1)/(Inputs!$AI79+1),0)))))))))</f>
        <v>0</v>
      </c>
      <c r="BD82" s="27">
        <f>IF(AND(Inputs!$CO79=0,BD$4&gt;=Inputs!$CM79),1,IF(AND(BD$4&gt;=Inputs!$CM79,BD$4&lt;Inputs!$CN79),1,IF(AND(BD$4=Inputs!$CN79,BD$4=Inputs!$CO79),1,IF(OR(AND(BD$4=Inputs!$CN79+1,Inputs!$CN79=Inputs!$CO79),AND(BD$4=Inputs!$CN79+2,Inputs!$CN79=Inputs!$CO79)),0,IF(BD$4=Inputs!$CN79,0.8,IF(BD$4=Inputs!$CN79+1,0.6,IF(BD$4=Inputs!$CN79+2,0.4,IF(BD$4=Inputs!$CO79,0.2,IF(AND(BD$4&gt;=Inputs!$CL79,BD$4&lt;Inputs!$CM79),(BD$4-Inputs!$CL79+1)/(Inputs!$AI79+1),0)))))))))</f>
        <v>0</v>
      </c>
      <c r="BE82" s="27">
        <f>IF(AND(Inputs!$CO79=0,BE$4&gt;=Inputs!$CM79),1,IF(AND(BE$4&gt;=Inputs!$CM79,BE$4&lt;Inputs!$CN79),1,IF(AND(BE$4=Inputs!$CN79,BE$4=Inputs!$CO79),1,IF(OR(AND(BE$4=Inputs!$CN79+1,Inputs!$CN79=Inputs!$CO79),AND(BE$4=Inputs!$CN79+2,Inputs!$CN79=Inputs!$CO79)),0,IF(BE$4=Inputs!$CN79,0.8,IF(BE$4=Inputs!$CN79+1,0.6,IF(BE$4=Inputs!$CN79+2,0.4,IF(BE$4=Inputs!$CO79,0.2,IF(AND(BE$4&gt;=Inputs!$CL79,BE$4&lt;Inputs!$CM79),(BE$4-Inputs!$CL79+1)/(Inputs!$AI79+1),0)))))))))</f>
        <v>0</v>
      </c>
      <c r="BF82" s="27">
        <f>IF(AND(Inputs!$CO79=0,BF$4&gt;=Inputs!$CM79),1,IF(AND(BF$4&gt;=Inputs!$CM79,BF$4&lt;Inputs!$CN79),1,IF(AND(BF$4=Inputs!$CN79,BF$4=Inputs!$CO79),1,IF(OR(AND(BF$4=Inputs!$CN79+1,Inputs!$CN79=Inputs!$CO79),AND(BF$4=Inputs!$CN79+2,Inputs!$CN79=Inputs!$CO79)),0,IF(BF$4=Inputs!$CN79,0.8,IF(BF$4=Inputs!$CN79+1,0.6,IF(BF$4=Inputs!$CN79+2,0.4,IF(BF$4=Inputs!$CO79,0.2,IF(AND(BF$4&gt;=Inputs!$CL79,BF$4&lt;Inputs!$CM79),(BF$4-Inputs!$CL79+1)/(Inputs!$AI79+1),0)))))))))</f>
        <v>0</v>
      </c>
      <c r="BG82" s="27">
        <f>IF(AND(Inputs!$CO79=0,BG$4&gt;=Inputs!$CM79),1,IF(AND(BG$4&gt;=Inputs!$CM79,BG$4&lt;Inputs!$CN79),1,IF(AND(BG$4=Inputs!$CN79,BG$4=Inputs!$CO79),1,IF(OR(AND(BG$4=Inputs!$CN79+1,Inputs!$CN79=Inputs!$CO79),AND(BG$4=Inputs!$CN79+2,Inputs!$CN79=Inputs!$CO79)),0,IF(BG$4=Inputs!$CN79,0.8,IF(BG$4=Inputs!$CN79+1,0.6,IF(BG$4=Inputs!$CN79+2,0.4,IF(BG$4=Inputs!$CO79,0.2,IF(AND(BG$4&gt;=Inputs!$CL79,BG$4&lt;Inputs!$CM79),(BG$4-Inputs!$CL79+1)/(Inputs!$AI79+1),0)))))))))</f>
        <v>0</v>
      </c>
      <c r="BH82" s="27">
        <f>IF(AND(Inputs!$CO79=0,BH$4&gt;=Inputs!$CM79),1,IF(AND(BH$4&gt;=Inputs!$CM79,BH$4&lt;Inputs!$CN79),1,IF(AND(BH$4=Inputs!$CN79,BH$4=Inputs!$CO79),1,IF(OR(AND(BH$4=Inputs!$CN79+1,Inputs!$CN79=Inputs!$CO79),AND(BH$4=Inputs!$CN79+2,Inputs!$CN79=Inputs!$CO79)),0,IF(BH$4=Inputs!$CN79,0.8,IF(BH$4=Inputs!$CN79+1,0.6,IF(BH$4=Inputs!$CN79+2,0.4,IF(BH$4=Inputs!$CO79,0.2,IF(AND(BH$4&gt;=Inputs!$CL79,BH$4&lt;Inputs!$CM79),(BH$4-Inputs!$CL79+1)/(Inputs!$AI79+1),0)))))))))</f>
        <v>0</v>
      </c>
      <c r="BI82" s="27">
        <f>IF(AND(Inputs!$CO79=0,BI$4&gt;=Inputs!$CM79),1,IF(AND(BI$4&gt;=Inputs!$CM79,BI$4&lt;Inputs!$CN79),1,IF(AND(BI$4=Inputs!$CN79,BI$4=Inputs!$CO79),1,IF(OR(AND(BI$4=Inputs!$CN79+1,Inputs!$CN79=Inputs!$CO79),AND(BI$4=Inputs!$CN79+2,Inputs!$CN79=Inputs!$CO79)),0,IF(BI$4=Inputs!$CN79,0.8,IF(BI$4=Inputs!$CN79+1,0.6,IF(BI$4=Inputs!$CN79+2,0.4,IF(BI$4=Inputs!$CO79,0.2,IF(AND(BI$4&gt;=Inputs!$CL79,BI$4&lt;Inputs!$CM79),(BI$4-Inputs!$CL79+1)/(Inputs!$AI79+1),0)))))))))</f>
        <v>0</v>
      </c>
      <c r="BJ82" s="27">
        <f>IF(AND(Inputs!$CO79=0,BJ$4&gt;=Inputs!$CM79),1,IF(AND(BJ$4&gt;=Inputs!$CM79,BJ$4&lt;Inputs!$CN79),1,IF(AND(BJ$4=Inputs!$CN79,BJ$4=Inputs!$CO79),1,IF(OR(AND(BJ$4=Inputs!$CN79+1,Inputs!$CN79=Inputs!$CO79),AND(BJ$4=Inputs!$CN79+2,Inputs!$CN79=Inputs!$CO79)),0,IF(BJ$4=Inputs!$CN79,0.8,IF(BJ$4=Inputs!$CN79+1,0.6,IF(BJ$4=Inputs!$CN79+2,0.4,IF(BJ$4=Inputs!$CO79,0.2,IF(AND(BJ$4&gt;=Inputs!$CL79,BJ$4&lt;Inputs!$CM79),(BJ$4-Inputs!$CL79+1)/(Inputs!$AI79+1),0)))))))))</f>
        <v>0</v>
      </c>
      <c r="BK82" s="27">
        <f>IF(AND(Inputs!$CO79=0,BK$4&gt;=Inputs!$CM79),1,IF(AND(BK$4&gt;=Inputs!$CM79,BK$4&lt;Inputs!$CN79),1,IF(AND(BK$4=Inputs!$CN79,BK$4=Inputs!$CO79),1,IF(OR(AND(BK$4=Inputs!$CN79+1,Inputs!$CN79=Inputs!$CO79),AND(BK$4=Inputs!$CN79+2,Inputs!$CN79=Inputs!$CO79)),0,IF(BK$4=Inputs!$CN79,0.8,IF(BK$4=Inputs!$CN79+1,0.6,IF(BK$4=Inputs!$CN79+2,0.4,IF(BK$4=Inputs!$CO79,0.2,IF(AND(BK$4&gt;=Inputs!$CL79,BK$4&lt;Inputs!$CM79),(BK$4-Inputs!$CL79+1)/(Inputs!$AI79+1),0)))))))))</f>
        <v>0</v>
      </c>
      <c r="BL82" s="27">
        <f>IF(AND(Inputs!$CO79=0,BL$4&gt;=Inputs!$CM79),1,IF(AND(BL$4&gt;=Inputs!$CM79,BL$4&lt;Inputs!$CN79),1,IF(AND(BL$4=Inputs!$CN79,BL$4=Inputs!$CO79),1,IF(OR(AND(BL$4=Inputs!$CN79+1,Inputs!$CN79=Inputs!$CO79),AND(BL$4=Inputs!$CN79+2,Inputs!$CN79=Inputs!$CO79)),0,IF(BL$4=Inputs!$CN79,0.8,IF(BL$4=Inputs!$CN79+1,0.6,IF(BL$4=Inputs!$CN79+2,0.4,IF(BL$4=Inputs!$CO79,0.2,IF(AND(BL$4&gt;=Inputs!$CL79,BL$4&lt;Inputs!$CM79),(BL$4-Inputs!$CL79+1)/(Inputs!$AI79+1),0)))))))))</f>
        <v>0</v>
      </c>
      <c r="BM82" s="27">
        <f>IF(AND(Inputs!$CO79=0,BM$4&gt;=Inputs!$CM79),1,IF(AND(BM$4&gt;=Inputs!$CM79,BM$4&lt;Inputs!$CN79),1,IF(AND(BM$4=Inputs!$CN79,BM$4=Inputs!$CO79),1,IF(OR(AND(BM$4=Inputs!$CN79+1,Inputs!$CN79=Inputs!$CO79),AND(BM$4=Inputs!$CN79+2,Inputs!$CN79=Inputs!$CO79)),0,IF(BM$4=Inputs!$CN79,0.8,IF(BM$4=Inputs!$CN79+1,0.6,IF(BM$4=Inputs!$CN79+2,0.4,IF(BM$4=Inputs!$CO79,0.2,IF(AND(BM$4&gt;=Inputs!$CL79,BM$4&lt;Inputs!$CM79),(BM$4-Inputs!$CL79+1)/(Inputs!$AI79+1),0)))))))))</f>
        <v>0</v>
      </c>
      <c r="BO82" s="46" t="str">
        <f>IF(Inputs!$B79="","",(ROUND(Inputs!$BC79*AJ82,0)))</f>
        <v/>
      </c>
      <c r="BP82" s="46" t="str">
        <f>IF(Inputs!$B79="","",(ROUND(Inputs!$BC79*AK82,0)))</f>
        <v/>
      </c>
      <c r="BQ82" s="46" t="str">
        <f>IF(Inputs!$B79="","",(ROUND(Inputs!$BC79*AL82,0)))</f>
        <v/>
      </c>
      <c r="BR82" s="46" t="str">
        <f>IF(Inputs!$B79="","",(ROUND(Inputs!$BC79*AM82,0)))</f>
        <v/>
      </c>
      <c r="BS82" s="46" t="str">
        <f>IF(Inputs!$B79="","",(ROUND(Inputs!$BC79*AN82,0)))</f>
        <v/>
      </c>
      <c r="BT82" s="46" t="str">
        <f>IF(Inputs!$B79="","",(ROUND(Inputs!$BC79*AO82,0)))</f>
        <v/>
      </c>
      <c r="BU82" s="46" t="str">
        <f>IF(Inputs!$B79="","",(ROUND(Inputs!$BC79*AP82,0)))</f>
        <v/>
      </c>
      <c r="BV82" s="46" t="str">
        <f>IF(Inputs!$B79="","",(ROUND(Inputs!$BC79*AQ82,0)))</f>
        <v/>
      </c>
      <c r="BW82" s="46" t="str">
        <f>IF(Inputs!$B79="","",(ROUND(Inputs!$BC79*AR82,0)))</f>
        <v/>
      </c>
      <c r="BX82" s="46" t="str">
        <f>IF(Inputs!$B79="","",(ROUND(Inputs!$BC79*AS82,0)))</f>
        <v/>
      </c>
      <c r="BY82" s="46" t="str">
        <f>IF(Inputs!$B79="","",(ROUND(Inputs!$BC79*AT82,0)))</f>
        <v/>
      </c>
      <c r="BZ82" s="46" t="str">
        <f>IF(Inputs!$B79="","",(ROUND(Inputs!$BC79*AU82,0)))</f>
        <v/>
      </c>
      <c r="CA82" s="46" t="str">
        <f>IF(Inputs!$B79="","",(ROUND(Inputs!$BC79*AV82,0)))</f>
        <v/>
      </c>
      <c r="CB82" s="46" t="str">
        <f>IF(Inputs!$B79="","",(ROUND(Inputs!$BC79*AW82,0)))</f>
        <v/>
      </c>
      <c r="CC82" s="46" t="str">
        <f>IF(Inputs!$B79="","",(ROUND(Inputs!$BC79*AX82,0)))</f>
        <v/>
      </c>
      <c r="CD82" s="46" t="str">
        <f>IF(Inputs!$B79="","",(ROUND(Inputs!$BC79*AY82,0)))</f>
        <v/>
      </c>
      <c r="CE82" s="46" t="str">
        <f>IF(Inputs!$B79="","",(ROUND(Inputs!$BC79*AZ82,0)))</f>
        <v/>
      </c>
      <c r="CF82" s="46" t="str">
        <f>IF(Inputs!$B79="","",(ROUND(Inputs!$BC79*BA82,0)))</f>
        <v/>
      </c>
      <c r="CG82" s="46" t="str">
        <f>IF(Inputs!$B79="","",(ROUND(Inputs!$BC79*BB82,0)))</f>
        <v/>
      </c>
      <c r="CH82" s="46" t="str">
        <f>IF(Inputs!$B79="","",(ROUND(Inputs!$BC79*BC82,0)))</f>
        <v/>
      </c>
      <c r="CI82" s="46" t="str">
        <f>IF(Inputs!$B79="","",(ROUND(Inputs!$BC79*BD82,0)))</f>
        <v/>
      </c>
      <c r="CJ82" s="46" t="str">
        <f>IF(Inputs!$B79="","",(ROUND(Inputs!$BC79*BE82,0)))</f>
        <v/>
      </c>
      <c r="CK82" s="46" t="str">
        <f>IF(Inputs!$B79="","",(ROUND(Inputs!$BC79*BF82,0)))</f>
        <v/>
      </c>
      <c r="CL82" s="46" t="str">
        <f>IF(Inputs!$B79="","",(ROUND(Inputs!$BC79*BG82,0)))</f>
        <v/>
      </c>
      <c r="CM82" s="46" t="str">
        <f>IF(Inputs!$B79="","",(ROUND(Inputs!$BC79*BH82,0)))</f>
        <v/>
      </c>
      <c r="CN82" s="46" t="str">
        <f>IF(Inputs!$B79="","",(ROUND(Inputs!$BC79*BI82,0)))</f>
        <v/>
      </c>
      <c r="CO82" s="46" t="str">
        <f>IF(Inputs!$B79="","",(ROUND(Inputs!$BC79*BJ82,0)))</f>
        <v/>
      </c>
      <c r="CP82" s="46" t="str">
        <f>IF(Inputs!$B79="","",(ROUND(Inputs!$BC79*BK82,0)))</f>
        <v/>
      </c>
      <c r="CQ82" s="46" t="str">
        <f>IF(Inputs!$B79="","",(ROUND(Inputs!$BC79*BL82,0)))</f>
        <v/>
      </c>
      <c r="CR82" s="46" t="str">
        <f>IF(Inputs!$B79="","",(ROUND(Inputs!$BC79*BM82,0)))</f>
        <v/>
      </c>
      <c r="CV82" s="46" t="str">
        <f>IF(A82="","",IF(AND(CV$4&lt;=Inputs!$CQ79,CV$4&gt;=Inputs!$CP79),Inputs!$AR79/(Inputs!$CQ79-Inputs!$CP79+1),0)+IF(CV$4=Inputs!$CL79,Inputs!$BD79,0))</f>
        <v/>
      </c>
      <c r="CW82" s="46" t="str">
        <f>IF(B82="","",IF(AND(CW$4&lt;=Inputs!$CQ79,CW$4&gt;=Inputs!$CP79),Inputs!$AR79/(Inputs!$CQ79-Inputs!$CP79+1),0)+IF(CW$4=Inputs!$CL79,Inputs!$BD79,0))</f>
        <v/>
      </c>
      <c r="CX82" s="46" t="str">
        <f>IF(C82="","",IF(AND(CX$4&lt;=Inputs!$CQ79,CX$4&gt;=Inputs!$CP79),Inputs!$AR79/(Inputs!$CQ79-Inputs!$CP79+1),0)+IF(CX$4=Inputs!$CL79,Inputs!$BD79,0))</f>
        <v/>
      </c>
      <c r="CY82" s="46" t="str">
        <f>IF(D82="","",IF(AND(CY$4&lt;=Inputs!$CQ79,CY$4&gt;=Inputs!$CP79),Inputs!$AR79/(Inputs!$CQ79-Inputs!$CP79+1),0)+IF(CY$4=Inputs!$CL79,Inputs!$BD79,0))</f>
        <v/>
      </c>
      <c r="CZ82" s="46" t="str">
        <f>IF(E82="","",IF(AND(CZ$4&lt;=Inputs!$CQ79,CZ$4&gt;=Inputs!$CP79),Inputs!$AR79/(Inputs!$CQ79-Inputs!$CP79+1),0)+IF(CZ$4=Inputs!$CL79,Inputs!$BD79,0))</f>
        <v/>
      </c>
      <c r="DA82" s="46" t="str">
        <f>IF(F82="","",IF(AND(DA$4&lt;=Inputs!$CQ79,DA$4&gt;=Inputs!$CP79),Inputs!$AR79/(Inputs!$CQ79-Inputs!$CP79+1),0)+IF(DA$4=Inputs!$CL79,Inputs!$BD79,0))</f>
        <v/>
      </c>
      <c r="DB82" s="46" t="str">
        <f>IF(G82="","",IF(AND(DB$4&lt;=Inputs!$CQ79,DB$4&gt;=Inputs!$CP79),Inputs!$AR79/(Inputs!$CQ79-Inputs!$CP79+1),0)+IF(DB$4=Inputs!$CL79,Inputs!$BD79,0))</f>
        <v/>
      </c>
      <c r="DC82" s="46" t="str">
        <f>IF(H82="","",IF(AND(DC$4&lt;=Inputs!$CQ79,DC$4&gt;=Inputs!$CP79),Inputs!$AR79/(Inputs!$CQ79-Inputs!$CP79+1),0)+IF(DC$4=Inputs!$CL79,Inputs!$BD79,0))</f>
        <v/>
      </c>
      <c r="DD82" s="46" t="str">
        <f>IF(I82="","",IF(AND(DD$4&lt;=Inputs!$CQ79,DD$4&gt;=Inputs!$CP79),Inputs!$AR79/(Inputs!$CQ79-Inputs!$CP79+1),0)+IF(DD$4=Inputs!$CL79,Inputs!$BD79,0))</f>
        <v/>
      </c>
      <c r="DE82" s="46" t="str">
        <f>IF(J82="","",IF(AND(DE$4&lt;=Inputs!$CQ79,DE$4&gt;=Inputs!$CP79),Inputs!$AR79/(Inputs!$CQ79-Inputs!$CP79+1),0)+IF(DE$4=Inputs!$CL79,Inputs!$BD79,0))</f>
        <v/>
      </c>
      <c r="DF82" s="46" t="str">
        <f>IF(K82="","",IF(AND(DF$4&lt;=Inputs!$CQ79,DF$4&gt;=Inputs!$CP79),Inputs!$AR79/(Inputs!$CQ79-Inputs!$CP79+1),0)+IF(DF$4=Inputs!$CL79,Inputs!$BD79,0))</f>
        <v/>
      </c>
      <c r="DG82" s="46" t="str">
        <f>IF(L82="","",IF(AND(DG$4&lt;=Inputs!$CQ79,DG$4&gt;=Inputs!$CP79),Inputs!$AR79/(Inputs!$CQ79-Inputs!$CP79+1),0)+IF(DG$4=Inputs!$CL79,Inputs!$BD79,0))</f>
        <v/>
      </c>
      <c r="DH82" s="46" t="str">
        <f>IF(M82="","",IF(AND(DH$4&lt;=Inputs!$CQ79,DH$4&gt;=Inputs!$CP79),Inputs!$AR79/(Inputs!$CQ79-Inputs!$CP79+1),0)+IF(DH$4=Inputs!$CL79,Inputs!$BD79,0))</f>
        <v/>
      </c>
      <c r="DI82" s="46" t="str">
        <f>IF(N82="","",IF(AND(DI$4&lt;=Inputs!$CQ79,DI$4&gt;=Inputs!$CP79),Inputs!$AR79/(Inputs!$CQ79-Inputs!$CP79+1),0)+IF(DI$4=Inputs!$CL79,Inputs!$BD79,0))</f>
        <v/>
      </c>
      <c r="DJ82" s="46" t="str">
        <f>IF(O82="","",IF(AND(DJ$4&lt;=Inputs!$CQ79,DJ$4&gt;=Inputs!$CP79),Inputs!$AR79/(Inputs!$CQ79-Inputs!$CP79+1),0)+IF(DJ$4=Inputs!$CL79,Inputs!$BD79,0))</f>
        <v/>
      </c>
      <c r="DK82" s="46" t="str">
        <f>IF(P82="","",IF(AND(DK$4&lt;=Inputs!$CQ79,DK$4&gt;=Inputs!$CP79),Inputs!$AR79/(Inputs!$CQ79-Inputs!$CP79+1),0)+IF(DK$4=Inputs!$CL79,Inputs!$BD79,0))</f>
        <v/>
      </c>
      <c r="DL82" s="46" t="str">
        <f>IF(Q82="","",IF(AND(DL$4&lt;=Inputs!$CQ79,DL$4&gt;=Inputs!$CP79),Inputs!$AR79/(Inputs!$CQ79-Inputs!$CP79+1),0)+IF(DL$4=Inputs!$CL79,Inputs!$BD79,0))</f>
        <v/>
      </c>
      <c r="DM82" s="46" t="str">
        <f>IF(R82="","",IF(AND(DM$4&lt;=Inputs!$CQ79,DM$4&gt;=Inputs!$CP79),Inputs!$AR79/(Inputs!$CQ79-Inputs!$CP79+1),0)+IF(DM$4=Inputs!$CL79,Inputs!$BD79,0))</f>
        <v/>
      </c>
      <c r="DN82" s="46" t="str">
        <f>IF(S82="","",IF(AND(DN$4&lt;=Inputs!$CQ79,DN$4&gt;=Inputs!$CP79),Inputs!$AR79/(Inputs!$CQ79-Inputs!$CP79+1),0)+IF(DN$4=Inputs!$CL79,Inputs!$BD79,0))</f>
        <v/>
      </c>
      <c r="DO82" s="46" t="str">
        <f>IF(T82="","",IF(AND(DO$4&lt;=Inputs!$CQ79,DO$4&gt;=Inputs!$CP79),Inputs!$AR79/(Inputs!$CQ79-Inputs!$CP79+1),0)+IF(DO$4=Inputs!$CL79,Inputs!$BD79,0))</f>
        <v/>
      </c>
      <c r="DP82" s="46" t="str">
        <f>IF(U82="","",IF(AND(DP$4&lt;=Inputs!$CQ79,DP$4&gt;=Inputs!$CP79),Inputs!$AR79/(Inputs!$CQ79-Inputs!$CP79+1),0)+IF(DP$4=Inputs!$CL79,Inputs!$BD79,0))</f>
        <v/>
      </c>
      <c r="DQ82" s="46" t="str">
        <f>IF(V82="","",IF(AND(DQ$4&lt;=Inputs!$CQ79,DQ$4&gt;=Inputs!$CP79),Inputs!$AR79/(Inputs!$CQ79-Inputs!$CP79+1),0)+IF(DQ$4=Inputs!$CL79,Inputs!$BD79,0))</f>
        <v/>
      </c>
      <c r="DR82" s="46" t="str">
        <f>IF(W82="","",IF(AND(DR$4&lt;=Inputs!$CQ79,DR$4&gt;=Inputs!$CP79),Inputs!$AR79/(Inputs!$CQ79-Inputs!$CP79+1),0)+IF(DR$4=Inputs!$CL79,Inputs!$BD79,0))</f>
        <v/>
      </c>
      <c r="DS82" s="46" t="str">
        <f>IF(X82="","",IF(AND(DS$4&lt;=Inputs!$CQ79,DS$4&gt;=Inputs!$CP79),Inputs!$AR79/(Inputs!$CQ79-Inputs!$CP79+1),0)+IF(DS$4=Inputs!$CL79,Inputs!$BD79,0))</f>
        <v/>
      </c>
      <c r="DT82" s="46" t="str">
        <f>IF(Y82="","",IF(AND(DT$4&lt;=Inputs!$CQ79,DT$4&gt;=Inputs!$CP79),Inputs!$AR79/(Inputs!$CQ79-Inputs!$CP79+1),0)+IF(DT$4=Inputs!$CL79,Inputs!$BD79,0))</f>
        <v/>
      </c>
      <c r="DU82" s="46" t="str">
        <f>IF(Z82="","",IF(AND(DU$4&lt;=Inputs!$CQ79,DU$4&gt;=Inputs!$CP79),Inputs!$AR79/(Inputs!$CQ79-Inputs!$CP79+1),0)+IF(DU$4=Inputs!$CL79,Inputs!$BD79,0))</f>
        <v/>
      </c>
      <c r="DV82" s="46" t="str">
        <f>IF(AA82="","",IF(AND(DV$4&lt;=Inputs!$CQ79,DV$4&gt;=Inputs!$CP79),Inputs!$AR79/(Inputs!$CQ79-Inputs!$CP79+1),0)+IF(DV$4=Inputs!$CL79,Inputs!$BD79,0))</f>
        <v/>
      </c>
      <c r="DW82" s="46" t="str">
        <f>IF(AB82="","",IF(AND(DW$4&lt;=Inputs!$CQ79,DW$4&gt;=Inputs!$CP79),Inputs!$AR79/(Inputs!$CQ79-Inputs!$CP79+1),0)+IF(DW$4=Inputs!$CL79,Inputs!$BD79,0))</f>
        <v/>
      </c>
      <c r="DX82" s="46" t="str">
        <f>IF(AC82="","",IF(AND(DX$4&lt;=Inputs!$CQ79,DX$4&gt;=Inputs!$CP79),Inputs!$AR79/(Inputs!$CQ79-Inputs!$CP79+1),0)+IF(DX$4=Inputs!$CL79,Inputs!$BD79,0))</f>
        <v/>
      </c>
      <c r="DY82" s="46" t="str">
        <f>IF(AD82="","",IF(AND(DY$4&lt;=Inputs!$CQ79,DY$4&gt;=Inputs!$CP79),Inputs!$AR79/(Inputs!$CQ79-Inputs!$CP79+1),0)+IF(DY$4=Inputs!$CL79,Inputs!$BD79,0))</f>
        <v/>
      </c>
      <c r="DZ82" s="46" t="str">
        <f t="shared" si="6"/>
        <v/>
      </c>
    </row>
    <row r="83" spans="1:130">
      <c r="A83" s="7" t="str">
        <f>IF(Inputs!A80="","",Inputs!A80)</f>
        <v/>
      </c>
      <c r="B83" t="str">
        <f>IF(Inputs!B80="","",Inputs!B80)</f>
        <v/>
      </c>
      <c r="C83" s="46" t="str">
        <f>IF(Inputs!$B80="","",BO83-CV83)</f>
        <v/>
      </c>
      <c r="D83" s="46" t="str">
        <f>IF(Inputs!$B80="","",BP83-CW83)</f>
        <v/>
      </c>
      <c r="E83" s="46" t="str">
        <f>IF(Inputs!$B80="","",BQ83-CX83)</f>
        <v/>
      </c>
      <c r="F83" s="46" t="str">
        <f>IF(Inputs!$B80="","",BR83-CY83)</f>
        <v/>
      </c>
      <c r="G83" s="46" t="str">
        <f>IF(Inputs!$B80="","",BS83-CZ83)</f>
        <v/>
      </c>
      <c r="H83" s="46" t="str">
        <f>IF(Inputs!$B80="","",BT83-DA83)</f>
        <v/>
      </c>
      <c r="I83" s="46" t="str">
        <f>IF(Inputs!$B80="","",BU83-DB83)</f>
        <v/>
      </c>
      <c r="J83" s="46" t="str">
        <f>IF(Inputs!$B80="","",BV83-DC83)</f>
        <v/>
      </c>
      <c r="K83" s="46" t="str">
        <f>IF(Inputs!$B80="","",BW83-DD83)</f>
        <v/>
      </c>
      <c r="L83" s="46" t="str">
        <f>IF(Inputs!$B80="","",BX83-DE83)</f>
        <v/>
      </c>
      <c r="M83" s="46" t="str">
        <f>IF(Inputs!$B80="","",BY83-DF83)</f>
        <v/>
      </c>
      <c r="N83" s="46" t="str">
        <f>IF(Inputs!$B80="","",BZ83-DG83)</f>
        <v/>
      </c>
      <c r="O83" s="46" t="str">
        <f>IF(Inputs!$B80="","",CA83-DH83)</f>
        <v/>
      </c>
      <c r="P83" s="46" t="str">
        <f>IF(Inputs!$B80="","",CB83-DI83)</f>
        <v/>
      </c>
      <c r="Q83" s="46" t="str">
        <f>IF(Inputs!$B80="","",CC83-DJ83)</f>
        <v/>
      </c>
      <c r="R83" s="46" t="str">
        <f>IF(Inputs!$B80="","",CD83-DK83)</f>
        <v/>
      </c>
      <c r="S83" s="46" t="str">
        <f>IF(Inputs!$B80="","",CE83-DL83)</f>
        <v/>
      </c>
      <c r="T83" s="46" t="str">
        <f>IF(Inputs!$B80="","",CF83-DM83)</f>
        <v/>
      </c>
      <c r="U83" s="46" t="str">
        <f>IF(Inputs!$B80="","",CG83-DN83)</f>
        <v/>
      </c>
      <c r="V83" s="46" t="str">
        <f>IF(Inputs!$B80="","",CH83-DO83)</f>
        <v/>
      </c>
      <c r="W83" s="46" t="str">
        <f>IF(Inputs!$B80="","",CI83-DP83)</f>
        <v/>
      </c>
      <c r="X83" s="46" t="str">
        <f>IF(Inputs!$B80="","",CJ83-DQ83)</f>
        <v/>
      </c>
      <c r="Y83" s="46" t="str">
        <f>IF(Inputs!$B80="","",CK83-DR83)</f>
        <v/>
      </c>
      <c r="Z83" s="46" t="str">
        <f>IF(Inputs!$B80="","",CL83-DS83)</f>
        <v/>
      </c>
      <c r="AA83" s="46" t="str">
        <f>IF(Inputs!$B80="","",CM83-DT83)</f>
        <v/>
      </c>
      <c r="AB83" s="46" t="str">
        <f>IF(Inputs!$B80="","",CN83-DU83)</f>
        <v/>
      </c>
      <c r="AC83" s="46" t="str">
        <f>IF(Inputs!$B80="","",CO83-DV83)</f>
        <v/>
      </c>
      <c r="AD83" s="46" t="str">
        <f>IF(Inputs!$B80="","",CP83-DW83)</f>
        <v/>
      </c>
      <c r="AE83" s="46" t="str">
        <f>IF(Inputs!$B80="","",CQ83-DX83)</f>
        <v/>
      </c>
      <c r="AF83" s="46" t="str">
        <f>IF(Inputs!$B80="","",CR83-DY83)</f>
        <v/>
      </c>
      <c r="AG83" s="50" t="str">
        <f t="shared" si="7"/>
        <v/>
      </c>
      <c r="AH83" s="50"/>
      <c r="AJ83" s="27">
        <f>IF(AND(Inputs!$CO80=0,AJ$4&gt;=Inputs!$CM80),1,IF(AND(AJ$4&gt;=Inputs!$CM80,AJ$4&lt;Inputs!$CN80),1,IF(AND(AJ$4=Inputs!$CN80,AJ$4=Inputs!$CO80),1,IF(OR(AND(AJ$4=Inputs!$CN80+1,Inputs!$CN80=Inputs!$CO80),AND(AJ$4=Inputs!$CN80+2,Inputs!$CN80=Inputs!$CO80)),0,IF(AJ$4=Inputs!$CN80,0.8,IF(AJ$4=Inputs!$CN80+1,0.6,IF(AJ$4=Inputs!$CN80+2,0.4,IF(AJ$4=Inputs!$CO80,0.2,IF(AND(AJ$4&gt;=Inputs!$CL80,AJ$4&lt;Inputs!$CM80),(AJ$4-Inputs!$CL80+1)/(Inputs!$AI80+1),0)))))))))</f>
        <v>0</v>
      </c>
      <c r="AK83" s="27">
        <f>IF(AND(Inputs!$CO80=0,AK$4&gt;=Inputs!$CM80),1,IF(AND(AK$4&gt;=Inputs!$CM80,AK$4&lt;Inputs!$CN80),1,IF(AND(AK$4=Inputs!$CN80,AK$4=Inputs!$CO80),1,IF(OR(AND(AK$4=Inputs!$CN80+1,Inputs!$CN80=Inputs!$CO80),AND(AK$4=Inputs!$CN80+2,Inputs!$CN80=Inputs!$CO80)),0,IF(AK$4=Inputs!$CN80,0.8,IF(AK$4=Inputs!$CN80+1,0.6,IF(AK$4=Inputs!$CN80+2,0.4,IF(AK$4=Inputs!$CO80,0.2,IF(AND(AK$4&gt;=Inputs!$CL80,AK$4&lt;Inputs!$CM80),(AK$4-Inputs!$CL80+1)/(Inputs!$AI80+1),0)))))))))</f>
        <v>0</v>
      </c>
      <c r="AL83" s="27">
        <f>IF(AND(Inputs!$CO80=0,AL$4&gt;=Inputs!$CM80),1,IF(AND(AL$4&gt;=Inputs!$CM80,AL$4&lt;Inputs!$CN80),1,IF(AND(AL$4=Inputs!$CN80,AL$4=Inputs!$CO80),1,IF(OR(AND(AL$4=Inputs!$CN80+1,Inputs!$CN80=Inputs!$CO80),AND(AL$4=Inputs!$CN80+2,Inputs!$CN80=Inputs!$CO80)),0,IF(AL$4=Inputs!$CN80,0.8,IF(AL$4=Inputs!$CN80+1,0.6,IF(AL$4=Inputs!$CN80+2,0.4,IF(AL$4=Inputs!$CO80,0.2,IF(AND(AL$4&gt;=Inputs!$CL80,AL$4&lt;Inputs!$CM80),(AL$4-Inputs!$CL80+1)/(Inputs!$AI80+1),0)))))))))</f>
        <v>0</v>
      </c>
      <c r="AM83" s="27">
        <f>IF(AND(Inputs!$CO80=0,AM$4&gt;=Inputs!$CM80),1,IF(AND(AM$4&gt;=Inputs!$CM80,AM$4&lt;Inputs!$CN80),1,IF(AND(AM$4=Inputs!$CN80,AM$4=Inputs!$CO80),1,IF(OR(AND(AM$4=Inputs!$CN80+1,Inputs!$CN80=Inputs!$CO80),AND(AM$4=Inputs!$CN80+2,Inputs!$CN80=Inputs!$CO80)),0,IF(AM$4=Inputs!$CN80,0.8,IF(AM$4=Inputs!$CN80+1,0.6,IF(AM$4=Inputs!$CN80+2,0.4,IF(AM$4=Inputs!$CO80,0.2,IF(AND(AM$4&gt;=Inputs!$CL80,AM$4&lt;Inputs!$CM80),(AM$4-Inputs!$CL80+1)/(Inputs!$AI80+1),0)))))))))</f>
        <v>0</v>
      </c>
      <c r="AN83" s="27">
        <f>IF(AND(Inputs!$CO80=0,AN$4&gt;=Inputs!$CM80),1,IF(AND(AN$4&gt;=Inputs!$CM80,AN$4&lt;Inputs!$CN80),1,IF(AND(AN$4=Inputs!$CN80,AN$4=Inputs!$CO80),1,IF(OR(AND(AN$4=Inputs!$CN80+1,Inputs!$CN80=Inputs!$CO80),AND(AN$4=Inputs!$CN80+2,Inputs!$CN80=Inputs!$CO80)),0,IF(AN$4=Inputs!$CN80,0.8,IF(AN$4=Inputs!$CN80+1,0.6,IF(AN$4=Inputs!$CN80+2,0.4,IF(AN$4=Inputs!$CO80,0.2,IF(AND(AN$4&gt;=Inputs!$CL80,AN$4&lt;Inputs!$CM80),(AN$4-Inputs!$CL80+1)/(Inputs!$AI80+1),0)))))))))</f>
        <v>0</v>
      </c>
      <c r="AO83" s="27">
        <f>IF(AND(Inputs!$CO80=0,AO$4&gt;=Inputs!$CM80),1,IF(AND(AO$4&gt;=Inputs!$CM80,AO$4&lt;Inputs!$CN80),1,IF(AND(AO$4=Inputs!$CN80,AO$4=Inputs!$CO80),1,IF(OR(AND(AO$4=Inputs!$CN80+1,Inputs!$CN80=Inputs!$CO80),AND(AO$4=Inputs!$CN80+2,Inputs!$CN80=Inputs!$CO80)),0,IF(AO$4=Inputs!$CN80,0.8,IF(AO$4=Inputs!$CN80+1,0.6,IF(AO$4=Inputs!$CN80+2,0.4,IF(AO$4=Inputs!$CO80,0.2,IF(AND(AO$4&gt;=Inputs!$CL80,AO$4&lt;Inputs!$CM80),(AO$4-Inputs!$CL80+1)/(Inputs!$AI80+1),0)))))))))</f>
        <v>0</v>
      </c>
      <c r="AP83" s="27">
        <f>IF(AND(Inputs!$CO80=0,AP$4&gt;=Inputs!$CM80),1,IF(AND(AP$4&gt;=Inputs!$CM80,AP$4&lt;Inputs!$CN80),1,IF(AND(AP$4=Inputs!$CN80,AP$4=Inputs!$CO80),1,IF(OR(AND(AP$4=Inputs!$CN80+1,Inputs!$CN80=Inputs!$CO80),AND(AP$4=Inputs!$CN80+2,Inputs!$CN80=Inputs!$CO80)),0,IF(AP$4=Inputs!$CN80,0.8,IF(AP$4=Inputs!$CN80+1,0.6,IF(AP$4=Inputs!$CN80+2,0.4,IF(AP$4=Inputs!$CO80,0.2,IF(AND(AP$4&gt;=Inputs!$CL80,AP$4&lt;Inputs!$CM80),(AP$4-Inputs!$CL80+1)/(Inputs!$AI80+1),0)))))))))</f>
        <v>0</v>
      </c>
      <c r="AQ83" s="27">
        <f>IF(AND(Inputs!$CO80=0,AQ$4&gt;=Inputs!$CM80),1,IF(AND(AQ$4&gt;=Inputs!$CM80,AQ$4&lt;Inputs!$CN80),1,IF(AND(AQ$4=Inputs!$CN80,AQ$4=Inputs!$CO80),1,IF(OR(AND(AQ$4=Inputs!$CN80+1,Inputs!$CN80=Inputs!$CO80),AND(AQ$4=Inputs!$CN80+2,Inputs!$CN80=Inputs!$CO80)),0,IF(AQ$4=Inputs!$CN80,0.8,IF(AQ$4=Inputs!$CN80+1,0.6,IF(AQ$4=Inputs!$CN80+2,0.4,IF(AQ$4=Inputs!$CO80,0.2,IF(AND(AQ$4&gt;=Inputs!$CL80,AQ$4&lt;Inputs!$CM80),(AQ$4-Inputs!$CL80+1)/(Inputs!$AI80+1),0)))))))))</f>
        <v>0</v>
      </c>
      <c r="AR83" s="27">
        <f>IF(AND(Inputs!$CO80=0,AR$4&gt;=Inputs!$CM80),1,IF(AND(AR$4&gt;=Inputs!$CM80,AR$4&lt;Inputs!$CN80),1,IF(AND(AR$4=Inputs!$CN80,AR$4=Inputs!$CO80),1,IF(OR(AND(AR$4=Inputs!$CN80+1,Inputs!$CN80=Inputs!$CO80),AND(AR$4=Inputs!$CN80+2,Inputs!$CN80=Inputs!$CO80)),0,IF(AR$4=Inputs!$CN80,0.8,IF(AR$4=Inputs!$CN80+1,0.6,IF(AR$4=Inputs!$CN80+2,0.4,IF(AR$4=Inputs!$CO80,0.2,IF(AND(AR$4&gt;=Inputs!$CL80,AR$4&lt;Inputs!$CM80),(AR$4-Inputs!$CL80+1)/(Inputs!$AI80+1),0)))))))))</f>
        <v>0</v>
      </c>
      <c r="AS83" s="27">
        <f>IF(AND(Inputs!$CO80=0,AS$4&gt;=Inputs!$CM80),1,IF(AND(AS$4&gt;=Inputs!$CM80,AS$4&lt;Inputs!$CN80),1,IF(AND(AS$4=Inputs!$CN80,AS$4=Inputs!$CO80),1,IF(OR(AND(AS$4=Inputs!$CN80+1,Inputs!$CN80=Inputs!$CO80),AND(AS$4=Inputs!$CN80+2,Inputs!$CN80=Inputs!$CO80)),0,IF(AS$4=Inputs!$CN80,0.8,IF(AS$4=Inputs!$CN80+1,0.6,IF(AS$4=Inputs!$CN80+2,0.4,IF(AS$4=Inputs!$CO80,0.2,IF(AND(AS$4&gt;=Inputs!$CL80,AS$4&lt;Inputs!$CM80),(AS$4-Inputs!$CL80+1)/(Inputs!$AI80+1),0)))))))))</f>
        <v>0</v>
      </c>
      <c r="AT83" s="27">
        <f>IF(AND(Inputs!$CO80=0,AT$4&gt;=Inputs!$CM80),1,IF(AND(AT$4&gt;=Inputs!$CM80,AT$4&lt;Inputs!$CN80),1,IF(AND(AT$4=Inputs!$CN80,AT$4=Inputs!$CO80),1,IF(OR(AND(AT$4=Inputs!$CN80+1,Inputs!$CN80=Inputs!$CO80),AND(AT$4=Inputs!$CN80+2,Inputs!$CN80=Inputs!$CO80)),0,IF(AT$4=Inputs!$CN80,0.8,IF(AT$4=Inputs!$CN80+1,0.6,IF(AT$4=Inputs!$CN80+2,0.4,IF(AT$4=Inputs!$CO80,0.2,IF(AND(AT$4&gt;=Inputs!$CL80,AT$4&lt;Inputs!$CM80),(AT$4-Inputs!$CL80+1)/(Inputs!$AI80+1),0)))))))))</f>
        <v>0</v>
      </c>
      <c r="AU83" s="27">
        <f>IF(AND(Inputs!$CO80=0,AU$4&gt;=Inputs!$CM80),1,IF(AND(AU$4&gt;=Inputs!$CM80,AU$4&lt;Inputs!$CN80),1,IF(AND(AU$4=Inputs!$CN80,AU$4=Inputs!$CO80),1,IF(OR(AND(AU$4=Inputs!$CN80+1,Inputs!$CN80=Inputs!$CO80),AND(AU$4=Inputs!$CN80+2,Inputs!$CN80=Inputs!$CO80)),0,IF(AU$4=Inputs!$CN80,0.8,IF(AU$4=Inputs!$CN80+1,0.6,IF(AU$4=Inputs!$CN80+2,0.4,IF(AU$4=Inputs!$CO80,0.2,IF(AND(AU$4&gt;=Inputs!$CL80,AU$4&lt;Inputs!$CM80),(AU$4-Inputs!$CL80+1)/(Inputs!$AI80+1),0)))))))))</f>
        <v>0</v>
      </c>
      <c r="AV83" s="27">
        <f>IF(AND(Inputs!$CO80=0,AV$4&gt;=Inputs!$CM80),1,IF(AND(AV$4&gt;=Inputs!$CM80,AV$4&lt;Inputs!$CN80),1,IF(AND(AV$4=Inputs!$CN80,AV$4=Inputs!$CO80),1,IF(OR(AND(AV$4=Inputs!$CN80+1,Inputs!$CN80=Inputs!$CO80),AND(AV$4=Inputs!$CN80+2,Inputs!$CN80=Inputs!$CO80)),0,IF(AV$4=Inputs!$CN80,0.8,IF(AV$4=Inputs!$CN80+1,0.6,IF(AV$4=Inputs!$CN80+2,0.4,IF(AV$4=Inputs!$CO80,0.2,IF(AND(AV$4&gt;=Inputs!$CL80,AV$4&lt;Inputs!$CM80),(AV$4-Inputs!$CL80+1)/(Inputs!$AI80+1),0)))))))))</f>
        <v>0</v>
      </c>
      <c r="AW83" s="27">
        <f>IF(AND(Inputs!$CO80=0,AW$4&gt;=Inputs!$CM80),1,IF(AND(AW$4&gt;=Inputs!$CM80,AW$4&lt;Inputs!$CN80),1,IF(AND(AW$4=Inputs!$CN80,AW$4=Inputs!$CO80),1,IF(OR(AND(AW$4=Inputs!$CN80+1,Inputs!$CN80=Inputs!$CO80),AND(AW$4=Inputs!$CN80+2,Inputs!$CN80=Inputs!$CO80)),0,IF(AW$4=Inputs!$CN80,0.8,IF(AW$4=Inputs!$CN80+1,0.6,IF(AW$4=Inputs!$CN80+2,0.4,IF(AW$4=Inputs!$CO80,0.2,IF(AND(AW$4&gt;=Inputs!$CL80,AW$4&lt;Inputs!$CM80),(AW$4-Inputs!$CL80+1)/(Inputs!$AI80+1),0)))))))))</f>
        <v>0</v>
      </c>
      <c r="AX83" s="27">
        <f>IF(AND(Inputs!$CO80=0,AX$4&gt;=Inputs!$CM80),1,IF(AND(AX$4&gt;=Inputs!$CM80,AX$4&lt;Inputs!$CN80),1,IF(AND(AX$4=Inputs!$CN80,AX$4=Inputs!$CO80),1,IF(OR(AND(AX$4=Inputs!$CN80+1,Inputs!$CN80=Inputs!$CO80),AND(AX$4=Inputs!$CN80+2,Inputs!$CN80=Inputs!$CO80)),0,IF(AX$4=Inputs!$CN80,0.8,IF(AX$4=Inputs!$CN80+1,0.6,IF(AX$4=Inputs!$CN80+2,0.4,IF(AX$4=Inputs!$CO80,0.2,IF(AND(AX$4&gt;=Inputs!$CL80,AX$4&lt;Inputs!$CM80),(AX$4-Inputs!$CL80+1)/(Inputs!$AI80+1),0)))))))))</f>
        <v>0</v>
      </c>
      <c r="AY83" s="27">
        <f>IF(AND(Inputs!$CO80=0,AY$4&gt;=Inputs!$CM80),1,IF(AND(AY$4&gt;=Inputs!$CM80,AY$4&lt;Inputs!$CN80),1,IF(AND(AY$4=Inputs!$CN80,AY$4=Inputs!$CO80),1,IF(OR(AND(AY$4=Inputs!$CN80+1,Inputs!$CN80=Inputs!$CO80),AND(AY$4=Inputs!$CN80+2,Inputs!$CN80=Inputs!$CO80)),0,IF(AY$4=Inputs!$CN80,0.8,IF(AY$4=Inputs!$CN80+1,0.6,IF(AY$4=Inputs!$CN80+2,0.4,IF(AY$4=Inputs!$CO80,0.2,IF(AND(AY$4&gt;=Inputs!$CL80,AY$4&lt;Inputs!$CM80),(AY$4-Inputs!$CL80+1)/(Inputs!$AI80+1),0)))))))))</f>
        <v>0</v>
      </c>
      <c r="AZ83" s="27">
        <f>IF(AND(Inputs!$CO80=0,AZ$4&gt;=Inputs!$CM80),1,IF(AND(AZ$4&gt;=Inputs!$CM80,AZ$4&lt;Inputs!$CN80),1,IF(AND(AZ$4=Inputs!$CN80,AZ$4=Inputs!$CO80),1,IF(OR(AND(AZ$4=Inputs!$CN80+1,Inputs!$CN80=Inputs!$CO80),AND(AZ$4=Inputs!$CN80+2,Inputs!$CN80=Inputs!$CO80)),0,IF(AZ$4=Inputs!$CN80,0.8,IF(AZ$4=Inputs!$CN80+1,0.6,IF(AZ$4=Inputs!$CN80+2,0.4,IF(AZ$4=Inputs!$CO80,0.2,IF(AND(AZ$4&gt;=Inputs!$CL80,AZ$4&lt;Inputs!$CM80),(AZ$4-Inputs!$CL80+1)/(Inputs!$AI80+1),0)))))))))</f>
        <v>0</v>
      </c>
      <c r="BA83" s="27">
        <f>IF(AND(Inputs!$CO80=0,BA$4&gt;=Inputs!$CM80),1,IF(AND(BA$4&gt;=Inputs!$CM80,BA$4&lt;Inputs!$CN80),1,IF(AND(BA$4=Inputs!$CN80,BA$4=Inputs!$CO80),1,IF(OR(AND(BA$4=Inputs!$CN80+1,Inputs!$CN80=Inputs!$CO80),AND(BA$4=Inputs!$CN80+2,Inputs!$CN80=Inputs!$CO80)),0,IF(BA$4=Inputs!$CN80,0.8,IF(BA$4=Inputs!$CN80+1,0.6,IF(BA$4=Inputs!$CN80+2,0.4,IF(BA$4=Inputs!$CO80,0.2,IF(AND(BA$4&gt;=Inputs!$CL80,BA$4&lt;Inputs!$CM80),(BA$4-Inputs!$CL80+1)/(Inputs!$AI80+1),0)))))))))</f>
        <v>0</v>
      </c>
      <c r="BB83" s="27">
        <f>IF(AND(Inputs!$CO80=0,BB$4&gt;=Inputs!$CM80),1,IF(AND(BB$4&gt;=Inputs!$CM80,BB$4&lt;Inputs!$CN80),1,IF(AND(BB$4=Inputs!$CN80,BB$4=Inputs!$CO80),1,IF(OR(AND(BB$4=Inputs!$CN80+1,Inputs!$CN80=Inputs!$CO80),AND(BB$4=Inputs!$CN80+2,Inputs!$CN80=Inputs!$CO80)),0,IF(BB$4=Inputs!$CN80,0.8,IF(BB$4=Inputs!$CN80+1,0.6,IF(BB$4=Inputs!$CN80+2,0.4,IF(BB$4=Inputs!$CO80,0.2,IF(AND(BB$4&gt;=Inputs!$CL80,BB$4&lt;Inputs!$CM80),(BB$4-Inputs!$CL80+1)/(Inputs!$AI80+1),0)))))))))</f>
        <v>0</v>
      </c>
      <c r="BC83" s="27">
        <f>IF(AND(Inputs!$CO80=0,BC$4&gt;=Inputs!$CM80),1,IF(AND(BC$4&gt;=Inputs!$CM80,BC$4&lt;Inputs!$CN80),1,IF(AND(BC$4=Inputs!$CN80,BC$4=Inputs!$CO80),1,IF(OR(AND(BC$4=Inputs!$CN80+1,Inputs!$CN80=Inputs!$CO80),AND(BC$4=Inputs!$CN80+2,Inputs!$CN80=Inputs!$CO80)),0,IF(BC$4=Inputs!$CN80,0.8,IF(BC$4=Inputs!$CN80+1,0.6,IF(BC$4=Inputs!$CN80+2,0.4,IF(BC$4=Inputs!$CO80,0.2,IF(AND(BC$4&gt;=Inputs!$CL80,BC$4&lt;Inputs!$CM80),(BC$4-Inputs!$CL80+1)/(Inputs!$AI80+1),0)))))))))</f>
        <v>0</v>
      </c>
      <c r="BD83" s="27">
        <f>IF(AND(Inputs!$CO80=0,BD$4&gt;=Inputs!$CM80),1,IF(AND(BD$4&gt;=Inputs!$CM80,BD$4&lt;Inputs!$CN80),1,IF(AND(BD$4=Inputs!$CN80,BD$4=Inputs!$CO80),1,IF(OR(AND(BD$4=Inputs!$CN80+1,Inputs!$CN80=Inputs!$CO80),AND(BD$4=Inputs!$CN80+2,Inputs!$CN80=Inputs!$CO80)),0,IF(BD$4=Inputs!$CN80,0.8,IF(BD$4=Inputs!$CN80+1,0.6,IF(BD$4=Inputs!$CN80+2,0.4,IF(BD$4=Inputs!$CO80,0.2,IF(AND(BD$4&gt;=Inputs!$CL80,BD$4&lt;Inputs!$CM80),(BD$4-Inputs!$CL80+1)/(Inputs!$AI80+1),0)))))))))</f>
        <v>0</v>
      </c>
      <c r="BE83" s="27">
        <f>IF(AND(Inputs!$CO80=0,BE$4&gt;=Inputs!$CM80),1,IF(AND(BE$4&gt;=Inputs!$CM80,BE$4&lt;Inputs!$CN80),1,IF(AND(BE$4=Inputs!$CN80,BE$4=Inputs!$CO80),1,IF(OR(AND(BE$4=Inputs!$CN80+1,Inputs!$CN80=Inputs!$CO80),AND(BE$4=Inputs!$CN80+2,Inputs!$CN80=Inputs!$CO80)),0,IF(BE$4=Inputs!$CN80,0.8,IF(BE$4=Inputs!$CN80+1,0.6,IF(BE$4=Inputs!$CN80+2,0.4,IF(BE$4=Inputs!$CO80,0.2,IF(AND(BE$4&gt;=Inputs!$CL80,BE$4&lt;Inputs!$CM80),(BE$4-Inputs!$CL80+1)/(Inputs!$AI80+1),0)))))))))</f>
        <v>0</v>
      </c>
      <c r="BF83" s="27">
        <f>IF(AND(Inputs!$CO80=0,BF$4&gt;=Inputs!$CM80),1,IF(AND(BF$4&gt;=Inputs!$CM80,BF$4&lt;Inputs!$CN80),1,IF(AND(BF$4=Inputs!$CN80,BF$4=Inputs!$CO80),1,IF(OR(AND(BF$4=Inputs!$CN80+1,Inputs!$CN80=Inputs!$CO80),AND(BF$4=Inputs!$CN80+2,Inputs!$CN80=Inputs!$CO80)),0,IF(BF$4=Inputs!$CN80,0.8,IF(BF$4=Inputs!$CN80+1,0.6,IF(BF$4=Inputs!$CN80+2,0.4,IF(BF$4=Inputs!$CO80,0.2,IF(AND(BF$4&gt;=Inputs!$CL80,BF$4&lt;Inputs!$CM80),(BF$4-Inputs!$CL80+1)/(Inputs!$AI80+1),0)))))))))</f>
        <v>0</v>
      </c>
      <c r="BG83" s="27">
        <f>IF(AND(Inputs!$CO80=0,BG$4&gt;=Inputs!$CM80),1,IF(AND(BG$4&gt;=Inputs!$CM80,BG$4&lt;Inputs!$CN80),1,IF(AND(BG$4=Inputs!$CN80,BG$4=Inputs!$CO80),1,IF(OR(AND(BG$4=Inputs!$CN80+1,Inputs!$CN80=Inputs!$CO80),AND(BG$4=Inputs!$CN80+2,Inputs!$CN80=Inputs!$CO80)),0,IF(BG$4=Inputs!$CN80,0.8,IF(BG$4=Inputs!$CN80+1,0.6,IF(BG$4=Inputs!$CN80+2,0.4,IF(BG$4=Inputs!$CO80,0.2,IF(AND(BG$4&gt;=Inputs!$CL80,BG$4&lt;Inputs!$CM80),(BG$4-Inputs!$CL80+1)/(Inputs!$AI80+1),0)))))))))</f>
        <v>0</v>
      </c>
      <c r="BH83" s="27">
        <f>IF(AND(Inputs!$CO80=0,BH$4&gt;=Inputs!$CM80),1,IF(AND(BH$4&gt;=Inputs!$CM80,BH$4&lt;Inputs!$CN80),1,IF(AND(BH$4=Inputs!$CN80,BH$4=Inputs!$CO80),1,IF(OR(AND(BH$4=Inputs!$CN80+1,Inputs!$CN80=Inputs!$CO80),AND(BH$4=Inputs!$CN80+2,Inputs!$CN80=Inputs!$CO80)),0,IF(BH$4=Inputs!$CN80,0.8,IF(BH$4=Inputs!$CN80+1,0.6,IF(BH$4=Inputs!$CN80+2,0.4,IF(BH$4=Inputs!$CO80,0.2,IF(AND(BH$4&gt;=Inputs!$CL80,BH$4&lt;Inputs!$CM80),(BH$4-Inputs!$CL80+1)/(Inputs!$AI80+1),0)))))))))</f>
        <v>0</v>
      </c>
      <c r="BI83" s="27">
        <f>IF(AND(Inputs!$CO80=0,BI$4&gt;=Inputs!$CM80),1,IF(AND(BI$4&gt;=Inputs!$CM80,BI$4&lt;Inputs!$CN80),1,IF(AND(BI$4=Inputs!$CN80,BI$4=Inputs!$CO80),1,IF(OR(AND(BI$4=Inputs!$CN80+1,Inputs!$CN80=Inputs!$CO80),AND(BI$4=Inputs!$CN80+2,Inputs!$CN80=Inputs!$CO80)),0,IF(BI$4=Inputs!$CN80,0.8,IF(BI$4=Inputs!$CN80+1,0.6,IF(BI$4=Inputs!$CN80+2,0.4,IF(BI$4=Inputs!$CO80,0.2,IF(AND(BI$4&gt;=Inputs!$CL80,BI$4&lt;Inputs!$CM80),(BI$4-Inputs!$CL80+1)/(Inputs!$AI80+1),0)))))))))</f>
        <v>0</v>
      </c>
      <c r="BJ83" s="27">
        <f>IF(AND(Inputs!$CO80=0,BJ$4&gt;=Inputs!$CM80),1,IF(AND(BJ$4&gt;=Inputs!$CM80,BJ$4&lt;Inputs!$CN80),1,IF(AND(BJ$4=Inputs!$CN80,BJ$4=Inputs!$CO80),1,IF(OR(AND(BJ$4=Inputs!$CN80+1,Inputs!$CN80=Inputs!$CO80),AND(BJ$4=Inputs!$CN80+2,Inputs!$CN80=Inputs!$CO80)),0,IF(BJ$4=Inputs!$CN80,0.8,IF(BJ$4=Inputs!$CN80+1,0.6,IF(BJ$4=Inputs!$CN80+2,0.4,IF(BJ$4=Inputs!$CO80,0.2,IF(AND(BJ$4&gt;=Inputs!$CL80,BJ$4&lt;Inputs!$CM80),(BJ$4-Inputs!$CL80+1)/(Inputs!$AI80+1),0)))))))))</f>
        <v>0</v>
      </c>
      <c r="BK83" s="27">
        <f>IF(AND(Inputs!$CO80=0,BK$4&gt;=Inputs!$CM80),1,IF(AND(BK$4&gt;=Inputs!$CM80,BK$4&lt;Inputs!$CN80),1,IF(AND(BK$4=Inputs!$CN80,BK$4=Inputs!$CO80),1,IF(OR(AND(BK$4=Inputs!$CN80+1,Inputs!$CN80=Inputs!$CO80),AND(BK$4=Inputs!$CN80+2,Inputs!$CN80=Inputs!$CO80)),0,IF(BK$4=Inputs!$CN80,0.8,IF(BK$4=Inputs!$CN80+1,0.6,IF(BK$4=Inputs!$CN80+2,0.4,IF(BK$4=Inputs!$CO80,0.2,IF(AND(BK$4&gt;=Inputs!$CL80,BK$4&lt;Inputs!$CM80),(BK$4-Inputs!$CL80+1)/(Inputs!$AI80+1),0)))))))))</f>
        <v>0</v>
      </c>
      <c r="BL83" s="27">
        <f>IF(AND(Inputs!$CO80=0,BL$4&gt;=Inputs!$CM80),1,IF(AND(BL$4&gt;=Inputs!$CM80,BL$4&lt;Inputs!$CN80),1,IF(AND(BL$4=Inputs!$CN80,BL$4=Inputs!$CO80),1,IF(OR(AND(BL$4=Inputs!$CN80+1,Inputs!$CN80=Inputs!$CO80),AND(BL$4=Inputs!$CN80+2,Inputs!$CN80=Inputs!$CO80)),0,IF(BL$4=Inputs!$CN80,0.8,IF(BL$4=Inputs!$CN80+1,0.6,IF(BL$4=Inputs!$CN80+2,0.4,IF(BL$4=Inputs!$CO80,0.2,IF(AND(BL$4&gt;=Inputs!$CL80,BL$4&lt;Inputs!$CM80),(BL$4-Inputs!$CL80+1)/(Inputs!$AI80+1),0)))))))))</f>
        <v>0</v>
      </c>
      <c r="BM83" s="27">
        <f>IF(AND(Inputs!$CO80=0,BM$4&gt;=Inputs!$CM80),1,IF(AND(BM$4&gt;=Inputs!$CM80,BM$4&lt;Inputs!$CN80),1,IF(AND(BM$4=Inputs!$CN80,BM$4=Inputs!$CO80),1,IF(OR(AND(BM$4=Inputs!$CN80+1,Inputs!$CN80=Inputs!$CO80),AND(BM$4=Inputs!$CN80+2,Inputs!$CN80=Inputs!$CO80)),0,IF(BM$4=Inputs!$CN80,0.8,IF(BM$4=Inputs!$CN80+1,0.6,IF(BM$4=Inputs!$CN80+2,0.4,IF(BM$4=Inputs!$CO80,0.2,IF(AND(BM$4&gt;=Inputs!$CL80,BM$4&lt;Inputs!$CM80),(BM$4-Inputs!$CL80+1)/(Inputs!$AI80+1),0)))))))))</f>
        <v>0</v>
      </c>
      <c r="BO83" s="46" t="str">
        <f>IF(Inputs!$B80="","",(ROUND(Inputs!$BC80*AJ83,0)))</f>
        <v/>
      </c>
      <c r="BP83" s="46" t="str">
        <f>IF(Inputs!$B80="","",(ROUND(Inputs!$BC80*AK83,0)))</f>
        <v/>
      </c>
      <c r="BQ83" s="46" t="str">
        <f>IF(Inputs!$B80="","",(ROUND(Inputs!$BC80*AL83,0)))</f>
        <v/>
      </c>
      <c r="BR83" s="46" t="str">
        <f>IF(Inputs!$B80="","",(ROUND(Inputs!$BC80*AM83,0)))</f>
        <v/>
      </c>
      <c r="BS83" s="46" t="str">
        <f>IF(Inputs!$B80="","",(ROUND(Inputs!$BC80*AN83,0)))</f>
        <v/>
      </c>
      <c r="BT83" s="46" t="str">
        <f>IF(Inputs!$B80="","",(ROUND(Inputs!$BC80*AO83,0)))</f>
        <v/>
      </c>
      <c r="BU83" s="46" t="str">
        <f>IF(Inputs!$B80="","",(ROUND(Inputs!$BC80*AP83,0)))</f>
        <v/>
      </c>
      <c r="BV83" s="46" t="str">
        <f>IF(Inputs!$B80="","",(ROUND(Inputs!$BC80*AQ83,0)))</f>
        <v/>
      </c>
      <c r="BW83" s="46" t="str">
        <f>IF(Inputs!$B80="","",(ROUND(Inputs!$BC80*AR83,0)))</f>
        <v/>
      </c>
      <c r="BX83" s="46" t="str">
        <f>IF(Inputs!$B80="","",(ROUND(Inputs!$BC80*AS83,0)))</f>
        <v/>
      </c>
      <c r="BY83" s="46" t="str">
        <f>IF(Inputs!$B80="","",(ROUND(Inputs!$BC80*AT83,0)))</f>
        <v/>
      </c>
      <c r="BZ83" s="46" t="str">
        <f>IF(Inputs!$B80="","",(ROUND(Inputs!$BC80*AU83,0)))</f>
        <v/>
      </c>
      <c r="CA83" s="46" t="str">
        <f>IF(Inputs!$B80="","",(ROUND(Inputs!$BC80*AV83,0)))</f>
        <v/>
      </c>
      <c r="CB83" s="46" t="str">
        <f>IF(Inputs!$B80="","",(ROUND(Inputs!$BC80*AW83,0)))</f>
        <v/>
      </c>
      <c r="CC83" s="46" t="str">
        <f>IF(Inputs!$B80="","",(ROUND(Inputs!$BC80*AX83,0)))</f>
        <v/>
      </c>
      <c r="CD83" s="46" t="str">
        <f>IF(Inputs!$B80="","",(ROUND(Inputs!$BC80*AY83,0)))</f>
        <v/>
      </c>
      <c r="CE83" s="46" t="str">
        <f>IF(Inputs!$B80="","",(ROUND(Inputs!$BC80*AZ83,0)))</f>
        <v/>
      </c>
      <c r="CF83" s="46" t="str">
        <f>IF(Inputs!$B80="","",(ROUND(Inputs!$BC80*BA83,0)))</f>
        <v/>
      </c>
      <c r="CG83" s="46" t="str">
        <f>IF(Inputs!$B80="","",(ROUND(Inputs!$BC80*BB83,0)))</f>
        <v/>
      </c>
      <c r="CH83" s="46" t="str">
        <f>IF(Inputs!$B80="","",(ROUND(Inputs!$BC80*BC83,0)))</f>
        <v/>
      </c>
      <c r="CI83" s="46" t="str">
        <f>IF(Inputs!$B80="","",(ROUND(Inputs!$BC80*BD83,0)))</f>
        <v/>
      </c>
      <c r="CJ83" s="46" t="str">
        <f>IF(Inputs!$B80="","",(ROUND(Inputs!$BC80*BE83,0)))</f>
        <v/>
      </c>
      <c r="CK83" s="46" t="str">
        <f>IF(Inputs!$B80="","",(ROUND(Inputs!$BC80*BF83,0)))</f>
        <v/>
      </c>
      <c r="CL83" s="46" t="str">
        <f>IF(Inputs!$B80="","",(ROUND(Inputs!$BC80*BG83,0)))</f>
        <v/>
      </c>
      <c r="CM83" s="46" t="str">
        <f>IF(Inputs!$B80="","",(ROUND(Inputs!$BC80*BH83,0)))</f>
        <v/>
      </c>
      <c r="CN83" s="46" t="str">
        <f>IF(Inputs!$B80="","",(ROUND(Inputs!$BC80*BI83,0)))</f>
        <v/>
      </c>
      <c r="CO83" s="46" t="str">
        <f>IF(Inputs!$B80="","",(ROUND(Inputs!$BC80*BJ83,0)))</f>
        <v/>
      </c>
      <c r="CP83" s="46" t="str">
        <f>IF(Inputs!$B80="","",(ROUND(Inputs!$BC80*BK83,0)))</f>
        <v/>
      </c>
      <c r="CQ83" s="46" t="str">
        <f>IF(Inputs!$B80="","",(ROUND(Inputs!$BC80*BL83,0)))</f>
        <v/>
      </c>
      <c r="CR83" s="46" t="str">
        <f>IF(Inputs!$B80="","",(ROUND(Inputs!$BC80*BM83,0)))</f>
        <v/>
      </c>
      <c r="CV83" s="46" t="str">
        <f>IF(A83="","",IF(AND(CV$4&lt;=Inputs!$CQ80,CV$4&gt;=Inputs!$CP80),Inputs!$AR80/(Inputs!$CQ80-Inputs!$CP80+1),0)+IF(CV$4=Inputs!$CL80,Inputs!$BD80,0))</f>
        <v/>
      </c>
      <c r="CW83" s="46" t="str">
        <f>IF(B83="","",IF(AND(CW$4&lt;=Inputs!$CQ80,CW$4&gt;=Inputs!$CP80),Inputs!$AR80/(Inputs!$CQ80-Inputs!$CP80+1),0)+IF(CW$4=Inputs!$CL80,Inputs!$BD80,0))</f>
        <v/>
      </c>
      <c r="CX83" s="46" t="str">
        <f>IF(C83="","",IF(AND(CX$4&lt;=Inputs!$CQ80,CX$4&gt;=Inputs!$CP80),Inputs!$AR80/(Inputs!$CQ80-Inputs!$CP80+1),0)+IF(CX$4=Inputs!$CL80,Inputs!$BD80,0))</f>
        <v/>
      </c>
      <c r="CY83" s="46" t="str">
        <f>IF(D83="","",IF(AND(CY$4&lt;=Inputs!$CQ80,CY$4&gt;=Inputs!$CP80),Inputs!$AR80/(Inputs!$CQ80-Inputs!$CP80+1),0)+IF(CY$4=Inputs!$CL80,Inputs!$BD80,0))</f>
        <v/>
      </c>
      <c r="CZ83" s="46" t="str">
        <f>IF(E83="","",IF(AND(CZ$4&lt;=Inputs!$CQ80,CZ$4&gt;=Inputs!$CP80),Inputs!$AR80/(Inputs!$CQ80-Inputs!$CP80+1),0)+IF(CZ$4=Inputs!$CL80,Inputs!$BD80,0))</f>
        <v/>
      </c>
      <c r="DA83" s="46" t="str">
        <f>IF(F83="","",IF(AND(DA$4&lt;=Inputs!$CQ80,DA$4&gt;=Inputs!$CP80),Inputs!$AR80/(Inputs!$CQ80-Inputs!$CP80+1),0)+IF(DA$4=Inputs!$CL80,Inputs!$BD80,0))</f>
        <v/>
      </c>
      <c r="DB83" s="46" t="str">
        <f>IF(G83="","",IF(AND(DB$4&lt;=Inputs!$CQ80,DB$4&gt;=Inputs!$CP80),Inputs!$AR80/(Inputs!$CQ80-Inputs!$CP80+1),0)+IF(DB$4=Inputs!$CL80,Inputs!$BD80,0))</f>
        <v/>
      </c>
      <c r="DC83" s="46" t="str">
        <f>IF(H83="","",IF(AND(DC$4&lt;=Inputs!$CQ80,DC$4&gt;=Inputs!$CP80),Inputs!$AR80/(Inputs!$CQ80-Inputs!$CP80+1),0)+IF(DC$4=Inputs!$CL80,Inputs!$BD80,0))</f>
        <v/>
      </c>
      <c r="DD83" s="46" t="str">
        <f>IF(I83="","",IF(AND(DD$4&lt;=Inputs!$CQ80,DD$4&gt;=Inputs!$CP80),Inputs!$AR80/(Inputs!$CQ80-Inputs!$CP80+1),0)+IF(DD$4=Inputs!$CL80,Inputs!$BD80,0))</f>
        <v/>
      </c>
      <c r="DE83" s="46" t="str">
        <f>IF(J83="","",IF(AND(DE$4&lt;=Inputs!$CQ80,DE$4&gt;=Inputs!$CP80),Inputs!$AR80/(Inputs!$CQ80-Inputs!$CP80+1),0)+IF(DE$4=Inputs!$CL80,Inputs!$BD80,0))</f>
        <v/>
      </c>
      <c r="DF83" s="46" t="str">
        <f>IF(K83="","",IF(AND(DF$4&lt;=Inputs!$CQ80,DF$4&gt;=Inputs!$CP80),Inputs!$AR80/(Inputs!$CQ80-Inputs!$CP80+1),0)+IF(DF$4=Inputs!$CL80,Inputs!$BD80,0))</f>
        <v/>
      </c>
      <c r="DG83" s="46" t="str">
        <f>IF(L83="","",IF(AND(DG$4&lt;=Inputs!$CQ80,DG$4&gt;=Inputs!$CP80),Inputs!$AR80/(Inputs!$CQ80-Inputs!$CP80+1),0)+IF(DG$4=Inputs!$CL80,Inputs!$BD80,0))</f>
        <v/>
      </c>
      <c r="DH83" s="46" t="str">
        <f>IF(M83="","",IF(AND(DH$4&lt;=Inputs!$CQ80,DH$4&gt;=Inputs!$CP80),Inputs!$AR80/(Inputs!$CQ80-Inputs!$CP80+1),0)+IF(DH$4=Inputs!$CL80,Inputs!$BD80,0))</f>
        <v/>
      </c>
      <c r="DI83" s="46" t="str">
        <f>IF(N83="","",IF(AND(DI$4&lt;=Inputs!$CQ80,DI$4&gt;=Inputs!$CP80),Inputs!$AR80/(Inputs!$CQ80-Inputs!$CP80+1),0)+IF(DI$4=Inputs!$CL80,Inputs!$BD80,0))</f>
        <v/>
      </c>
      <c r="DJ83" s="46" t="str">
        <f>IF(O83="","",IF(AND(DJ$4&lt;=Inputs!$CQ80,DJ$4&gt;=Inputs!$CP80),Inputs!$AR80/(Inputs!$CQ80-Inputs!$CP80+1),0)+IF(DJ$4=Inputs!$CL80,Inputs!$BD80,0))</f>
        <v/>
      </c>
      <c r="DK83" s="46" t="str">
        <f>IF(P83="","",IF(AND(DK$4&lt;=Inputs!$CQ80,DK$4&gt;=Inputs!$CP80),Inputs!$AR80/(Inputs!$CQ80-Inputs!$CP80+1),0)+IF(DK$4=Inputs!$CL80,Inputs!$BD80,0))</f>
        <v/>
      </c>
      <c r="DL83" s="46" t="str">
        <f>IF(Q83="","",IF(AND(DL$4&lt;=Inputs!$CQ80,DL$4&gt;=Inputs!$CP80),Inputs!$AR80/(Inputs!$CQ80-Inputs!$CP80+1),0)+IF(DL$4=Inputs!$CL80,Inputs!$BD80,0))</f>
        <v/>
      </c>
      <c r="DM83" s="46" t="str">
        <f>IF(R83="","",IF(AND(DM$4&lt;=Inputs!$CQ80,DM$4&gt;=Inputs!$CP80),Inputs!$AR80/(Inputs!$CQ80-Inputs!$CP80+1),0)+IF(DM$4=Inputs!$CL80,Inputs!$BD80,0))</f>
        <v/>
      </c>
      <c r="DN83" s="46" t="str">
        <f>IF(S83="","",IF(AND(DN$4&lt;=Inputs!$CQ80,DN$4&gt;=Inputs!$CP80),Inputs!$AR80/(Inputs!$CQ80-Inputs!$CP80+1),0)+IF(DN$4=Inputs!$CL80,Inputs!$BD80,0))</f>
        <v/>
      </c>
      <c r="DO83" s="46" t="str">
        <f>IF(T83="","",IF(AND(DO$4&lt;=Inputs!$CQ80,DO$4&gt;=Inputs!$CP80),Inputs!$AR80/(Inputs!$CQ80-Inputs!$CP80+1),0)+IF(DO$4=Inputs!$CL80,Inputs!$BD80,0))</f>
        <v/>
      </c>
      <c r="DP83" s="46" t="str">
        <f>IF(U83="","",IF(AND(DP$4&lt;=Inputs!$CQ80,DP$4&gt;=Inputs!$CP80),Inputs!$AR80/(Inputs!$CQ80-Inputs!$CP80+1),0)+IF(DP$4=Inputs!$CL80,Inputs!$BD80,0))</f>
        <v/>
      </c>
      <c r="DQ83" s="46" t="str">
        <f>IF(V83="","",IF(AND(DQ$4&lt;=Inputs!$CQ80,DQ$4&gt;=Inputs!$CP80),Inputs!$AR80/(Inputs!$CQ80-Inputs!$CP80+1),0)+IF(DQ$4=Inputs!$CL80,Inputs!$BD80,0))</f>
        <v/>
      </c>
      <c r="DR83" s="46" t="str">
        <f>IF(W83="","",IF(AND(DR$4&lt;=Inputs!$CQ80,DR$4&gt;=Inputs!$CP80),Inputs!$AR80/(Inputs!$CQ80-Inputs!$CP80+1),0)+IF(DR$4=Inputs!$CL80,Inputs!$BD80,0))</f>
        <v/>
      </c>
      <c r="DS83" s="46" t="str">
        <f>IF(X83="","",IF(AND(DS$4&lt;=Inputs!$CQ80,DS$4&gt;=Inputs!$CP80),Inputs!$AR80/(Inputs!$CQ80-Inputs!$CP80+1),0)+IF(DS$4=Inputs!$CL80,Inputs!$BD80,0))</f>
        <v/>
      </c>
      <c r="DT83" s="46" t="str">
        <f>IF(Y83="","",IF(AND(DT$4&lt;=Inputs!$CQ80,DT$4&gt;=Inputs!$CP80),Inputs!$AR80/(Inputs!$CQ80-Inputs!$CP80+1),0)+IF(DT$4=Inputs!$CL80,Inputs!$BD80,0))</f>
        <v/>
      </c>
      <c r="DU83" s="46" t="str">
        <f>IF(Z83="","",IF(AND(DU$4&lt;=Inputs!$CQ80,DU$4&gt;=Inputs!$CP80),Inputs!$AR80/(Inputs!$CQ80-Inputs!$CP80+1),0)+IF(DU$4=Inputs!$CL80,Inputs!$BD80,0))</f>
        <v/>
      </c>
      <c r="DV83" s="46" t="str">
        <f>IF(AA83="","",IF(AND(DV$4&lt;=Inputs!$CQ80,DV$4&gt;=Inputs!$CP80),Inputs!$AR80/(Inputs!$CQ80-Inputs!$CP80+1),0)+IF(DV$4=Inputs!$CL80,Inputs!$BD80,0))</f>
        <v/>
      </c>
      <c r="DW83" s="46" t="str">
        <f>IF(AB83="","",IF(AND(DW$4&lt;=Inputs!$CQ80,DW$4&gt;=Inputs!$CP80),Inputs!$AR80/(Inputs!$CQ80-Inputs!$CP80+1),0)+IF(DW$4=Inputs!$CL80,Inputs!$BD80,0))</f>
        <v/>
      </c>
      <c r="DX83" s="46" t="str">
        <f>IF(AC83="","",IF(AND(DX$4&lt;=Inputs!$CQ80,DX$4&gt;=Inputs!$CP80),Inputs!$AR80/(Inputs!$CQ80-Inputs!$CP80+1),0)+IF(DX$4=Inputs!$CL80,Inputs!$BD80,0))</f>
        <v/>
      </c>
      <c r="DY83" s="46" t="str">
        <f>IF(AD83="","",IF(AND(DY$4&lt;=Inputs!$CQ80,DY$4&gt;=Inputs!$CP80),Inputs!$AR80/(Inputs!$CQ80-Inputs!$CP80+1),0)+IF(DY$4=Inputs!$CL80,Inputs!$BD80,0))</f>
        <v/>
      </c>
      <c r="DZ83" s="46" t="str">
        <f t="shared" si="6"/>
        <v/>
      </c>
    </row>
    <row r="84" spans="1:130">
      <c r="A84" s="7" t="str">
        <f>IF(Inputs!A81="","",Inputs!A81)</f>
        <v/>
      </c>
      <c r="B84" t="str">
        <f>IF(Inputs!B81="","",Inputs!B81)</f>
        <v/>
      </c>
      <c r="C84" s="46" t="str">
        <f>IF(Inputs!$B81="","",BO84-CV84)</f>
        <v/>
      </c>
      <c r="D84" s="46" t="str">
        <f>IF(Inputs!$B81="","",BP84-CW84)</f>
        <v/>
      </c>
      <c r="E84" s="46" t="str">
        <f>IF(Inputs!$B81="","",BQ84-CX84)</f>
        <v/>
      </c>
      <c r="F84" s="46" t="str">
        <f>IF(Inputs!$B81="","",BR84-CY84)</f>
        <v/>
      </c>
      <c r="G84" s="46" t="str">
        <f>IF(Inputs!$B81="","",BS84-CZ84)</f>
        <v/>
      </c>
      <c r="H84" s="46" t="str">
        <f>IF(Inputs!$B81="","",BT84-DA84)</f>
        <v/>
      </c>
      <c r="I84" s="46" t="str">
        <f>IF(Inputs!$B81="","",BU84-DB84)</f>
        <v/>
      </c>
      <c r="J84" s="46" t="str">
        <f>IF(Inputs!$B81="","",BV84-DC84)</f>
        <v/>
      </c>
      <c r="K84" s="46" t="str">
        <f>IF(Inputs!$B81="","",BW84-DD84)</f>
        <v/>
      </c>
      <c r="L84" s="46" t="str">
        <f>IF(Inputs!$B81="","",BX84-DE84)</f>
        <v/>
      </c>
      <c r="M84" s="46" t="str">
        <f>IF(Inputs!$B81="","",BY84-DF84)</f>
        <v/>
      </c>
      <c r="N84" s="46" t="str">
        <f>IF(Inputs!$B81="","",BZ84-DG84)</f>
        <v/>
      </c>
      <c r="O84" s="46" t="str">
        <f>IF(Inputs!$B81="","",CA84-DH84)</f>
        <v/>
      </c>
      <c r="P84" s="46" t="str">
        <f>IF(Inputs!$B81="","",CB84-DI84)</f>
        <v/>
      </c>
      <c r="Q84" s="46" t="str">
        <f>IF(Inputs!$B81="","",CC84-DJ84)</f>
        <v/>
      </c>
      <c r="R84" s="46" t="str">
        <f>IF(Inputs!$B81="","",CD84-DK84)</f>
        <v/>
      </c>
      <c r="S84" s="46" t="str">
        <f>IF(Inputs!$B81="","",CE84-DL84)</f>
        <v/>
      </c>
      <c r="T84" s="46" t="str">
        <f>IF(Inputs!$B81="","",CF84-DM84)</f>
        <v/>
      </c>
      <c r="U84" s="46" t="str">
        <f>IF(Inputs!$B81="","",CG84-DN84)</f>
        <v/>
      </c>
      <c r="V84" s="46" t="str">
        <f>IF(Inputs!$B81="","",CH84-DO84)</f>
        <v/>
      </c>
      <c r="W84" s="46" t="str">
        <f>IF(Inputs!$B81="","",CI84-DP84)</f>
        <v/>
      </c>
      <c r="X84" s="46" t="str">
        <f>IF(Inputs!$B81="","",CJ84-DQ84)</f>
        <v/>
      </c>
      <c r="Y84" s="46" t="str">
        <f>IF(Inputs!$B81="","",CK84-DR84)</f>
        <v/>
      </c>
      <c r="Z84" s="46" t="str">
        <f>IF(Inputs!$B81="","",CL84-DS84)</f>
        <v/>
      </c>
      <c r="AA84" s="46" t="str">
        <f>IF(Inputs!$B81="","",CM84-DT84)</f>
        <v/>
      </c>
      <c r="AB84" s="46" t="str">
        <f>IF(Inputs!$B81="","",CN84-DU84)</f>
        <v/>
      </c>
      <c r="AC84" s="46" t="str">
        <f>IF(Inputs!$B81="","",CO84-DV84)</f>
        <v/>
      </c>
      <c r="AD84" s="46" t="str">
        <f>IF(Inputs!$B81="","",CP84-DW84)</f>
        <v/>
      </c>
      <c r="AE84" s="46" t="str">
        <f>IF(Inputs!$B81="","",CQ84-DX84)</f>
        <v/>
      </c>
      <c r="AF84" s="46" t="str">
        <f>IF(Inputs!$B81="","",CR84-DY84)</f>
        <v/>
      </c>
      <c r="AG84" s="50" t="str">
        <f t="shared" si="7"/>
        <v/>
      </c>
      <c r="AH84" s="50"/>
      <c r="AJ84" s="27">
        <f>IF(AND(Inputs!$CO81=0,AJ$4&gt;=Inputs!$CM81),1,IF(AND(AJ$4&gt;=Inputs!$CM81,AJ$4&lt;Inputs!$CN81),1,IF(AND(AJ$4=Inputs!$CN81,AJ$4=Inputs!$CO81),1,IF(OR(AND(AJ$4=Inputs!$CN81+1,Inputs!$CN81=Inputs!$CO81),AND(AJ$4=Inputs!$CN81+2,Inputs!$CN81=Inputs!$CO81)),0,IF(AJ$4=Inputs!$CN81,0.8,IF(AJ$4=Inputs!$CN81+1,0.6,IF(AJ$4=Inputs!$CN81+2,0.4,IF(AJ$4=Inputs!$CO81,0.2,IF(AND(AJ$4&gt;=Inputs!$CL81,AJ$4&lt;Inputs!$CM81),(AJ$4-Inputs!$CL81+1)/(Inputs!$AI81+1),0)))))))))</f>
        <v>0</v>
      </c>
      <c r="AK84" s="27">
        <f>IF(AND(Inputs!$CO81=0,AK$4&gt;=Inputs!$CM81),1,IF(AND(AK$4&gt;=Inputs!$CM81,AK$4&lt;Inputs!$CN81),1,IF(AND(AK$4=Inputs!$CN81,AK$4=Inputs!$CO81),1,IF(OR(AND(AK$4=Inputs!$CN81+1,Inputs!$CN81=Inputs!$CO81),AND(AK$4=Inputs!$CN81+2,Inputs!$CN81=Inputs!$CO81)),0,IF(AK$4=Inputs!$CN81,0.8,IF(AK$4=Inputs!$CN81+1,0.6,IF(AK$4=Inputs!$CN81+2,0.4,IF(AK$4=Inputs!$CO81,0.2,IF(AND(AK$4&gt;=Inputs!$CL81,AK$4&lt;Inputs!$CM81),(AK$4-Inputs!$CL81+1)/(Inputs!$AI81+1),0)))))))))</f>
        <v>0</v>
      </c>
      <c r="AL84" s="27">
        <f>IF(AND(Inputs!$CO81=0,AL$4&gt;=Inputs!$CM81),1,IF(AND(AL$4&gt;=Inputs!$CM81,AL$4&lt;Inputs!$CN81),1,IF(AND(AL$4=Inputs!$CN81,AL$4=Inputs!$CO81),1,IF(OR(AND(AL$4=Inputs!$CN81+1,Inputs!$CN81=Inputs!$CO81),AND(AL$4=Inputs!$CN81+2,Inputs!$CN81=Inputs!$CO81)),0,IF(AL$4=Inputs!$CN81,0.8,IF(AL$4=Inputs!$CN81+1,0.6,IF(AL$4=Inputs!$CN81+2,0.4,IF(AL$4=Inputs!$CO81,0.2,IF(AND(AL$4&gt;=Inputs!$CL81,AL$4&lt;Inputs!$CM81),(AL$4-Inputs!$CL81+1)/(Inputs!$AI81+1),0)))))))))</f>
        <v>0</v>
      </c>
      <c r="AM84" s="27">
        <f>IF(AND(Inputs!$CO81=0,AM$4&gt;=Inputs!$CM81),1,IF(AND(AM$4&gt;=Inputs!$CM81,AM$4&lt;Inputs!$CN81),1,IF(AND(AM$4=Inputs!$CN81,AM$4=Inputs!$CO81),1,IF(OR(AND(AM$4=Inputs!$CN81+1,Inputs!$CN81=Inputs!$CO81),AND(AM$4=Inputs!$CN81+2,Inputs!$CN81=Inputs!$CO81)),0,IF(AM$4=Inputs!$CN81,0.8,IF(AM$4=Inputs!$CN81+1,0.6,IF(AM$4=Inputs!$CN81+2,0.4,IF(AM$4=Inputs!$CO81,0.2,IF(AND(AM$4&gt;=Inputs!$CL81,AM$4&lt;Inputs!$CM81),(AM$4-Inputs!$CL81+1)/(Inputs!$AI81+1),0)))))))))</f>
        <v>0</v>
      </c>
      <c r="AN84" s="27">
        <f>IF(AND(Inputs!$CO81=0,AN$4&gt;=Inputs!$CM81),1,IF(AND(AN$4&gt;=Inputs!$CM81,AN$4&lt;Inputs!$CN81),1,IF(AND(AN$4=Inputs!$CN81,AN$4=Inputs!$CO81),1,IF(OR(AND(AN$4=Inputs!$CN81+1,Inputs!$CN81=Inputs!$CO81),AND(AN$4=Inputs!$CN81+2,Inputs!$CN81=Inputs!$CO81)),0,IF(AN$4=Inputs!$CN81,0.8,IF(AN$4=Inputs!$CN81+1,0.6,IF(AN$4=Inputs!$CN81+2,0.4,IF(AN$4=Inputs!$CO81,0.2,IF(AND(AN$4&gt;=Inputs!$CL81,AN$4&lt;Inputs!$CM81),(AN$4-Inputs!$CL81+1)/(Inputs!$AI81+1),0)))))))))</f>
        <v>0</v>
      </c>
      <c r="AO84" s="27">
        <f>IF(AND(Inputs!$CO81=0,AO$4&gt;=Inputs!$CM81),1,IF(AND(AO$4&gt;=Inputs!$CM81,AO$4&lt;Inputs!$CN81),1,IF(AND(AO$4=Inputs!$CN81,AO$4=Inputs!$CO81),1,IF(OR(AND(AO$4=Inputs!$CN81+1,Inputs!$CN81=Inputs!$CO81),AND(AO$4=Inputs!$CN81+2,Inputs!$CN81=Inputs!$CO81)),0,IF(AO$4=Inputs!$CN81,0.8,IF(AO$4=Inputs!$CN81+1,0.6,IF(AO$4=Inputs!$CN81+2,0.4,IF(AO$4=Inputs!$CO81,0.2,IF(AND(AO$4&gt;=Inputs!$CL81,AO$4&lt;Inputs!$CM81),(AO$4-Inputs!$CL81+1)/(Inputs!$AI81+1),0)))))))))</f>
        <v>0</v>
      </c>
      <c r="AP84" s="27">
        <f>IF(AND(Inputs!$CO81=0,AP$4&gt;=Inputs!$CM81),1,IF(AND(AP$4&gt;=Inputs!$CM81,AP$4&lt;Inputs!$CN81),1,IF(AND(AP$4=Inputs!$CN81,AP$4=Inputs!$CO81),1,IF(OR(AND(AP$4=Inputs!$CN81+1,Inputs!$CN81=Inputs!$CO81),AND(AP$4=Inputs!$CN81+2,Inputs!$CN81=Inputs!$CO81)),0,IF(AP$4=Inputs!$CN81,0.8,IF(AP$4=Inputs!$CN81+1,0.6,IF(AP$4=Inputs!$CN81+2,0.4,IF(AP$4=Inputs!$CO81,0.2,IF(AND(AP$4&gt;=Inputs!$CL81,AP$4&lt;Inputs!$CM81),(AP$4-Inputs!$CL81+1)/(Inputs!$AI81+1),0)))))))))</f>
        <v>0</v>
      </c>
      <c r="AQ84" s="27">
        <f>IF(AND(Inputs!$CO81=0,AQ$4&gt;=Inputs!$CM81),1,IF(AND(AQ$4&gt;=Inputs!$CM81,AQ$4&lt;Inputs!$CN81),1,IF(AND(AQ$4=Inputs!$CN81,AQ$4=Inputs!$CO81),1,IF(OR(AND(AQ$4=Inputs!$CN81+1,Inputs!$CN81=Inputs!$CO81),AND(AQ$4=Inputs!$CN81+2,Inputs!$CN81=Inputs!$CO81)),0,IF(AQ$4=Inputs!$CN81,0.8,IF(AQ$4=Inputs!$CN81+1,0.6,IF(AQ$4=Inputs!$CN81+2,0.4,IF(AQ$4=Inputs!$CO81,0.2,IF(AND(AQ$4&gt;=Inputs!$CL81,AQ$4&lt;Inputs!$CM81),(AQ$4-Inputs!$CL81+1)/(Inputs!$AI81+1),0)))))))))</f>
        <v>0</v>
      </c>
      <c r="AR84" s="27">
        <f>IF(AND(Inputs!$CO81=0,AR$4&gt;=Inputs!$CM81),1,IF(AND(AR$4&gt;=Inputs!$CM81,AR$4&lt;Inputs!$CN81),1,IF(AND(AR$4=Inputs!$CN81,AR$4=Inputs!$CO81),1,IF(OR(AND(AR$4=Inputs!$CN81+1,Inputs!$CN81=Inputs!$CO81),AND(AR$4=Inputs!$CN81+2,Inputs!$CN81=Inputs!$CO81)),0,IF(AR$4=Inputs!$CN81,0.8,IF(AR$4=Inputs!$CN81+1,0.6,IF(AR$4=Inputs!$CN81+2,0.4,IF(AR$4=Inputs!$CO81,0.2,IF(AND(AR$4&gt;=Inputs!$CL81,AR$4&lt;Inputs!$CM81),(AR$4-Inputs!$CL81+1)/(Inputs!$AI81+1),0)))))))))</f>
        <v>0</v>
      </c>
      <c r="AS84" s="27">
        <f>IF(AND(Inputs!$CO81=0,AS$4&gt;=Inputs!$CM81),1,IF(AND(AS$4&gt;=Inputs!$CM81,AS$4&lt;Inputs!$CN81),1,IF(AND(AS$4=Inputs!$CN81,AS$4=Inputs!$CO81),1,IF(OR(AND(AS$4=Inputs!$CN81+1,Inputs!$CN81=Inputs!$CO81),AND(AS$4=Inputs!$CN81+2,Inputs!$CN81=Inputs!$CO81)),0,IF(AS$4=Inputs!$CN81,0.8,IF(AS$4=Inputs!$CN81+1,0.6,IF(AS$4=Inputs!$CN81+2,0.4,IF(AS$4=Inputs!$CO81,0.2,IF(AND(AS$4&gt;=Inputs!$CL81,AS$4&lt;Inputs!$CM81),(AS$4-Inputs!$CL81+1)/(Inputs!$AI81+1),0)))))))))</f>
        <v>0</v>
      </c>
      <c r="AT84" s="27">
        <f>IF(AND(Inputs!$CO81=0,AT$4&gt;=Inputs!$CM81),1,IF(AND(AT$4&gt;=Inputs!$CM81,AT$4&lt;Inputs!$CN81),1,IF(AND(AT$4=Inputs!$CN81,AT$4=Inputs!$CO81),1,IF(OR(AND(AT$4=Inputs!$CN81+1,Inputs!$CN81=Inputs!$CO81),AND(AT$4=Inputs!$CN81+2,Inputs!$CN81=Inputs!$CO81)),0,IF(AT$4=Inputs!$CN81,0.8,IF(AT$4=Inputs!$CN81+1,0.6,IF(AT$4=Inputs!$CN81+2,0.4,IF(AT$4=Inputs!$CO81,0.2,IF(AND(AT$4&gt;=Inputs!$CL81,AT$4&lt;Inputs!$CM81),(AT$4-Inputs!$CL81+1)/(Inputs!$AI81+1),0)))))))))</f>
        <v>0</v>
      </c>
      <c r="AU84" s="27">
        <f>IF(AND(Inputs!$CO81=0,AU$4&gt;=Inputs!$CM81),1,IF(AND(AU$4&gt;=Inputs!$CM81,AU$4&lt;Inputs!$CN81),1,IF(AND(AU$4=Inputs!$CN81,AU$4=Inputs!$CO81),1,IF(OR(AND(AU$4=Inputs!$CN81+1,Inputs!$CN81=Inputs!$CO81),AND(AU$4=Inputs!$CN81+2,Inputs!$CN81=Inputs!$CO81)),0,IF(AU$4=Inputs!$CN81,0.8,IF(AU$4=Inputs!$CN81+1,0.6,IF(AU$4=Inputs!$CN81+2,0.4,IF(AU$4=Inputs!$CO81,0.2,IF(AND(AU$4&gt;=Inputs!$CL81,AU$4&lt;Inputs!$CM81),(AU$4-Inputs!$CL81+1)/(Inputs!$AI81+1),0)))))))))</f>
        <v>0</v>
      </c>
      <c r="AV84" s="27">
        <f>IF(AND(Inputs!$CO81=0,AV$4&gt;=Inputs!$CM81),1,IF(AND(AV$4&gt;=Inputs!$CM81,AV$4&lt;Inputs!$CN81),1,IF(AND(AV$4=Inputs!$CN81,AV$4=Inputs!$CO81),1,IF(OR(AND(AV$4=Inputs!$CN81+1,Inputs!$CN81=Inputs!$CO81),AND(AV$4=Inputs!$CN81+2,Inputs!$CN81=Inputs!$CO81)),0,IF(AV$4=Inputs!$CN81,0.8,IF(AV$4=Inputs!$CN81+1,0.6,IF(AV$4=Inputs!$CN81+2,0.4,IF(AV$4=Inputs!$CO81,0.2,IF(AND(AV$4&gt;=Inputs!$CL81,AV$4&lt;Inputs!$CM81),(AV$4-Inputs!$CL81+1)/(Inputs!$AI81+1),0)))))))))</f>
        <v>0</v>
      </c>
      <c r="AW84" s="27">
        <f>IF(AND(Inputs!$CO81=0,AW$4&gt;=Inputs!$CM81),1,IF(AND(AW$4&gt;=Inputs!$CM81,AW$4&lt;Inputs!$CN81),1,IF(AND(AW$4=Inputs!$CN81,AW$4=Inputs!$CO81),1,IF(OR(AND(AW$4=Inputs!$CN81+1,Inputs!$CN81=Inputs!$CO81),AND(AW$4=Inputs!$CN81+2,Inputs!$CN81=Inputs!$CO81)),0,IF(AW$4=Inputs!$CN81,0.8,IF(AW$4=Inputs!$CN81+1,0.6,IF(AW$4=Inputs!$CN81+2,0.4,IF(AW$4=Inputs!$CO81,0.2,IF(AND(AW$4&gt;=Inputs!$CL81,AW$4&lt;Inputs!$CM81),(AW$4-Inputs!$CL81+1)/(Inputs!$AI81+1),0)))))))))</f>
        <v>0</v>
      </c>
      <c r="AX84" s="27">
        <f>IF(AND(Inputs!$CO81=0,AX$4&gt;=Inputs!$CM81),1,IF(AND(AX$4&gt;=Inputs!$CM81,AX$4&lt;Inputs!$CN81),1,IF(AND(AX$4=Inputs!$CN81,AX$4=Inputs!$CO81),1,IF(OR(AND(AX$4=Inputs!$CN81+1,Inputs!$CN81=Inputs!$CO81),AND(AX$4=Inputs!$CN81+2,Inputs!$CN81=Inputs!$CO81)),0,IF(AX$4=Inputs!$CN81,0.8,IF(AX$4=Inputs!$CN81+1,0.6,IF(AX$4=Inputs!$CN81+2,0.4,IF(AX$4=Inputs!$CO81,0.2,IF(AND(AX$4&gt;=Inputs!$CL81,AX$4&lt;Inputs!$CM81),(AX$4-Inputs!$CL81+1)/(Inputs!$AI81+1),0)))))))))</f>
        <v>0</v>
      </c>
      <c r="AY84" s="27">
        <f>IF(AND(Inputs!$CO81=0,AY$4&gt;=Inputs!$CM81),1,IF(AND(AY$4&gt;=Inputs!$CM81,AY$4&lt;Inputs!$CN81),1,IF(AND(AY$4=Inputs!$CN81,AY$4=Inputs!$CO81),1,IF(OR(AND(AY$4=Inputs!$CN81+1,Inputs!$CN81=Inputs!$CO81),AND(AY$4=Inputs!$CN81+2,Inputs!$CN81=Inputs!$CO81)),0,IF(AY$4=Inputs!$CN81,0.8,IF(AY$4=Inputs!$CN81+1,0.6,IF(AY$4=Inputs!$CN81+2,0.4,IF(AY$4=Inputs!$CO81,0.2,IF(AND(AY$4&gt;=Inputs!$CL81,AY$4&lt;Inputs!$CM81),(AY$4-Inputs!$CL81+1)/(Inputs!$AI81+1),0)))))))))</f>
        <v>0</v>
      </c>
      <c r="AZ84" s="27">
        <f>IF(AND(Inputs!$CO81=0,AZ$4&gt;=Inputs!$CM81),1,IF(AND(AZ$4&gt;=Inputs!$CM81,AZ$4&lt;Inputs!$CN81),1,IF(AND(AZ$4=Inputs!$CN81,AZ$4=Inputs!$CO81),1,IF(OR(AND(AZ$4=Inputs!$CN81+1,Inputs!$CN81=Inputs!$CO81),AND(AZ$4=Inputs!$CN81+2,Inputs!$CN81=Inputs!$CO81)),0,IF(AZ$4=Inputs!$CN81,0.8,IF(AZ$4=Inputs!$CN81+1,0.6,IF(AZ$4=Inputs!$CN81+2,0.4,IF(AZ$4=Inputs!$CO81,0.2,IF(AND(AZ$4&gt;=Inputs!$CL81,AZ$4&lt;Inputs!$CM81),(AZ$4-Inputs!$CL81+1)/(Inputs!$AI81+1),0)))))))))</f>
        <v>0</v>
      </c>
      <c r="BA84" s="27">
        <f>IF(AND(Inputs!$CO81=0,BA$4&gt;=Inputs!$CM81),1,IF(AND(BA$4&gt;=Inputs!$CM81,BA$4&lt;Inputs!$CN81),1,IF(AND(BA$4=Inputs!$CN81,BA$4=Inputs!$CO81),1,IF(OR(AND(BA$4=Inputs!$CN81+1,Inputs!$CN81=Inputs!$CO81),AND(BA$4=Inputs!$CN81+2,Inputs!$CN81=Inputs!$CO81)),0,IF(BA$4=Inputs!$CN81,0.8,IF(BA$4=Inputs!$CN81+1,0.6,IF(BA$4=Inputs!$CN81+2,0.4,IF(BA$4=Inputs!$CO81,0.2,IF(AND(BA$4&gt;=Inputs!$CL81,BA$4&lt;Inputs!$CM81),(BA$4-Inputs!$CL81+1)/(Inputs!$AI81+1),0)))))))))</f>
        <v>0</v>
      </c>
      <c r="BB84" s="27">
        <f>IF(AND(Inputs!$CO81=0,BB$4&gt;=Inputs!$CM81),1,IF(AND(BB$4&gt;=Inputs!$CM81,BB$4&lt;Inputs!$CN81),1,IF(AND(BB$4=Inputs!$CN81,BB$4=Inputs!$CO81),1,IF(OR(AND(BB$4=Inputs!$CN81+1,Inputs!$CN81=Inputs!$CO81),AND(BB$4=Inputs!$CN81+2,Inputs!$CN81=Inputs!$CO81)),0,IF(BB$4=Inputs!$CN81,0.8,IF(BB$4=Inputs!$CN81+1,0.6,IF(BB$4=Inputs!$CN81+2,0.4,IF(BB$4=Inputs!$CO81,0.2,IF(AND(BB$4&gt;=Inputs!$CL81,BB$4&lt;Inputs!$CM81),(BB$4-Inputs!$CL81+1)/(Inputs!$AI81+1),0)))))))))</f>
        <v>0</v>
      </c>
      <c r="BC84" s="27">
        <f>IF(AND(Inputs!$CO81=0,BC$4&gt;=Inputs!$CM81),1,IF(AND(BC$4&gt;=Inputs!$CM81,BC$4&lt;Inputs!$CN81),1,IF(AND(BC$4=Inputs!$CN81,BC$4=Inputs!$CO81),1,IF(OR(AND(BC$4=Inputs!$CN81+1,Inputs!$CN81=Inputs!$CO81),AND(BC$4=Inputs!$CN81+2,Inputs!$CN81=Inputs!$CO81)),0,IF(BC$4=Inputs!$CN81,0.8,IF(BC$4=Inputs!$CN81+1,0.6,IF(BC$4=Inputs!$CN81+2,0.4,IF(BC$4=Inputs!$CO81,0.2,IF(AND(BC$4&gt;=Inputs!$CL81,BC$4&lt;Inputs!$CM81),(BC$4-Inputs!$CL81+1)/(Inputs!$AI81+1),0)))))))))</f>
        <v>0</v>
      </c>
      <c r="BD84" s="27">
        <f>IF(AND(Inputs!$CO81=0,BD$4&gt;=Inputs!$CM81),1,IF(AND(BD$4&gt;=Inputs!$CM81,BD$4&lt;Inputs!$CN81),1,IF(AND(BD$4=Inputs!$CN81,BD$4=Inputs!$CO81),1,IF(OR(AND(BD$4=Inputs!$CN81+1,Inputs!$CN81=Inputs!$CO81),AND(BD$4=Inputs!$CN81+2,Inputs!$CN81=Inputs!$CO81)),0,IF(BD$4=Inputs!$CN81,0.8,IF(BD$4=Inputs!$CN81+1,0.6,IF(BD$4=Inputs!$CN81+2,0.4,IF(BD$4=Inputs!$CO81,0.2,IF(AND(BD$4&gt;=Inputs!$CL81,BD$4&lt;Inputs!$CM81),(BD$4-Inputs!$CL81+1)/(Inputs!$AI81+1),0)))))))))</f>
        <v>0</v>
      </c>
      <c r="BE84" s="27">
        <f>IF(AND(Inputs!$CO81=0,BE$4&gt;=Inputs!$CM81),1,IF(AND(BE$4&gt;=Inputs!$CM81,BE$4&lt;Inputs!$CN81),1,IF(AND(BE$4=Inputs!$CN81,BE$4=Inputs!$CO81),1,IF(OR(AND(BE$4=Inputs!$CN81+1,Inputs!$CN81=Inputs!$CO81),AND(BE$4=Inputs!$CN81+2,Inputs!$CN81=Inputs!$CO81)),0,IF(BE$4=Inputs!$CN81,0.8,IF(BE$4=Inputs!$CN81+1,0.6,IF(BE$4=Inputs!$CN81+2,0.4,IF(BE$4=Inputs!$CO81,0.2,IF(AND(BE$4&gt;=Inputs!$CL81,BE$4&lt;Inputs!$CM81),(BE$4-Inputs!$CL81+1)/(Inputs!$AI81+1),0)))))))))</f>
        <v>0</v>
      </c>
      <c r="BF84" s="27">
        <f>IF(AND(Inputs!$CO81=0,BF$4&gt;=Inputs!$CM81),1,IF(AND(BF$4&gt;=Inputs!$CM81,BF$4&lt;Inputs!$CN81),1,IF(AND(BF$4=Inputs!$CN81,BF$4=Inputs!$CO81),1,IF(OR(AND(BF$4=Inputs!$CN81+1,Inputs!$CN81=Inputs!$CO81),AND(BF$4=Inputs!$CN81+2,Inputs!$CN81=Inputs!$CO81)),0,IF(BF$4=Inputs!$CN81,0.8,IF(BF$4=Inputs!$CN81+1,0.6,IF(BF$4=Inputs!$CN81+2,0.4,IF(BF$4=Inputs!$CO81,0.2,IF(AND(BF$4&gt;=Inputs!$CL81,BF$4&lt;Inputs!$CM81),(BF$4-Inputs!$CL81+1)/(Inputs!$AI81+1),0)))))))))</f>
        <v>0</v>
      </c>
      <c r="BG84" s="27">
        <f>IF(AND(Inputs!$CO81=0,BG$4&gt;=Inputs!$CM81),1,IF(AND(BG$4&gt;=Inputs!$CM81,BG$4&lt;Inputs!$CN81),1,IF(AND(BG$4=Inputs!$CN81,BG$4=Inputs!$CO81),1,IF(OR(AND(BG$4=Inputs!$CN81+1,Inputs!$CN81=Inputs!$CO81),AND(BG$4=Inputs!$CN81+2,Inputs!$CN81=Inputs!$CO81)),0,IF(BG$4=Inputs!$CN81,0.8,IF(BG$4=Inputs!$CN81+1,0.6,IF(BG$4=Inputs!$CN81+2,0.4,IF(BG$4=Inputs!$CO81,0.2,IF(AND(BG$4&gt;=Inputs!$CL81,BG$4&lt;Inputs!$CM81),(BG$4-Inputs!$CL81+1)/(Inputs!$AI81+1),0)))))))))</f>
        <v>0</v>
      </c>
      <c r="BH84" s="27">
        <f>IF(AND(Inputs!$CO81=0,BH$4&gt;=Inputs!$CM81),1,IF(AND(BH$4&gt;=Inputs!$CM81,BH$4&lt;Inputs!$CN81),1,IF(AND(BH$4=Inputs!$CN81,BH$4=Inputs!$CO81),1,IF(OR(AND(BH$4=Inputs!$CN81+1,Inputs!$CN81=Inputs!$CO81),AND(BH$4=Inputs!$CN81+2,Inputs!$CN81=Inputs!$CO81)),0,IF(BH$4=Inputs!$CN81,0.8,IF(BH$4=Inputs!$CN81+1,0.6,IF(BH$4=Inputs!$CN81+2,0.4,IF(BH$4=Inputs!$CO81,0.2,IF(AND(BH$4&gt;=Inputs!$CL81,BH$4&lt;Inputs!$CM81),(BH$4-Inputs!$CL81+1)/(Inputs!$AI81+1),0)))))))))</f>
        <v>0</v>
      </c>
      <c r="BI84" s="27">
        <f>IF(AND(Inputs!$CO81=0,BI$4&gt;=Inputs!$CM81),1,IF(AND(BI$4&gt;=Inputs!$CM81,BI$4&lt;Inputs!$CN81),1,IF(AND(BI$4=Inputs!$CN81,BI$4=Inputs!$CO81),1,IF(OR(AND(BI$4=Inputs!$CN81+1,Inputs!$CN81=Inputs!$CO81),AND(BI$4=Inputs!$CN81+2,Inputs!$CN81=Inputs!$CO81)),0,IF(BI$4=Inputs!$CN81,0.8,IF(BI$4=Inputs!$CN81+1,0.6,IF(BI$4=Inputs!$CN81+2,0.4,IF(BI$4=Inputs!$CO81,0.2,IF(AND(BI$4&gt;=Inputs!$CL81,BI$4&lt;Inputs!$CM81),(BI$4-Inputs!$CL81+1)/(Inputs!$AI81+1),0)))))))))</f>
        <v>0</v>
      </c>
      <c r="BJ84" s="27">
        <f>IF(AND(Inputs!$CO81=0,BJ$4&gt;=Inputs!$CM81),1,IF(AND(BJ$4&gt;=Inputs!$CM81,BJ$4&lt;Inputs!$CN81),1,IF(AND(BJ$4=Inputs!$CN81,BJ$4=Inputs!$CO81),1,IF(OR(AND(BJ$4=Inputs!$CN81+1,Inputs!$CN81=Inputs!$CO81),AND(BJ$4=Inputs!$CN81+2,Inputs!$CN81=Inputs!$CO81)),0,IF(BJ$4=Inputs!$CN81,0.8,IF(BJ$4=Inputs!$CN81+1,0.6,IF(BJ$4=Inputs!$CN81+2,0.4,IF(BJ$4=Inputs!$CO81,0.2,IF(AND(BJ$4&gt;=Inputs!$CL81,BJ$4&lt;Inputs!$CM81),(BJ$4-Inputs!$CL81+1)/(Inputs!$AI81+1),0)))))))))</f>
        <v>0</v>
      </c>
      <c r="BK84" s="27">
        <f>IF(AND(Inputs!$CO81=0,BK$4&gt;=Inputs!$CM81),1,IF(AND(BK$4&gt;=Inputs!$CM81,BK$4&lt;Inputs!$CN81),1,IF(AND(BK$4=Inputs!$CN81,BK$4=Inputs!$CO81),1,IF(OR(AND(BK$4=Inputs!$CN81+1,Inputs!$CN81=Inputs!$CO81),AND(BK$4=Inputs!$CN81+2,Inputs!$CN81=Inputs!$CO81)),0,IF(BK$4=Inputs!$CN81,0.8,IF(BK$4=Inputs!$CN81+1,0.6,IF(BK$4=Inputs!$CN81+2,0.4,IF(BK$4=Inputs!$CO81,0.2,IF(AND(BK$4&gt;=Inputs!$CL81,BK$4&lt;Inputs!$CM81),(BK$4-Inputs!$CL81+1)/(Inputs!$AI81+1),0)))))))))</f>
        <v>0</v>
      </c>
      <c r="BL84" s="27">
        <f>IF(AND(Inputs!$CO81=0,BL$4&gt;=Inputs!$CM81),1,IF(AND(BL$4&gt;=Inputs!$CM81,BL$4&lt;Inputs!$CN81),1,IF(AND(BL$4=Inputs!$CN81,BL$4=Inputs!$CO81),1,IF(OR(AND(BL$4=Inputs!$CN81+1,Inputs!$CN81=Inputs!$CO81),AND(BL$4=Inputs!$CN81+2,Inputs!$CN81=Inputs!$CO81)),0,IF(BL$4=Inputs!$CN81,0.8,IF(BL$4=Inputs!$CN81+1,0.6,IF(BL$4=Inputs!$CN81+2,0.4,IF(BL$4=Inputs!$CO81,0.2,IF(AND(BL$4&gt;=Inputs!$CL81,BL$4&lt;Inputs!$CM81),(BL$4-Inputs!$CL81+1)/(Inputs!$AI81+1),0)))))))))</f>
        <v>0</v>
      </c>
      <c r="BM84" s="27">
        <f>IF(AND(Inputs!$CO81=0,BM$4&gt;=Inputs!$CM81),1,IF(AND(BM$4&gt;=Inputs!$CM81,BM$4&lt;Inputs!$CN81),1,IF(AND(BM$4=Inputs!$CN81,BM$4=Inputs!$CO81),1,IF(OR(AND(BM$4=Inputs!$CN81+1,Inputs!$CN81=Inputs!$CO81),AND(BM$4=Inputs!$CN81+2,Inputs!$CN81=Inputs!$CO81)),0,IF(BM$4=Inputs!$CN81,0.8,IF(BM$4=Inputs!$CN81+1,0.6,IF(BM$4=Inputs!$CN81+2,0.4,IF(BM$4=Inputs!$CO81,0.2,IF(AND(BM$4&gt;=Inputs!$CL81,BM$4&lt;Inputs!$CM81),(BM$4-Inputs!$CL81+1)/(Inputs!$AI81+1),0)))))))))</f>
        <v>0</v>
      </c>
      <c r="BO84" s="46" t="str">
        <f>IF(Inputs!$B81="","",(ROUND(Inputs!$BC81*AJ84,0)))</f>
        <v/>
      </c>
      <c r="BP84" s="46" t="str">
        <f>IF(Inputs!$B81="","",(ROUND(Inputs!$BC81*AK84,0)))</f>
        <v/>
      </c>
      <c r="BQ84" s="46" t="str">
        <f>IF(Inputs!$B81="","",(ROUND(Inputs!$BC81*AL84,0)))</f>
        <v/>
      </c>
      <c r="BR84" s="46" t="str">
        <f>IF(Inputs!$B81="","",(ROUND(Inputs!$BC81*AM84,0)))</f>
        <v/>
      </c>
      <c r="BS84" s="46" t="str">
        <f>IF(Inputs!$B81="","",(ROUND(Inputs!$BC81*AN84,0)))</f>
        <v/>
      </c>
      <c r="BT84" s="46" t="str">
        <f>IF(Inputs!$B81="","",(ROUND(Inputs!$BC81*AO84,0)))</f>
        <v/>
      </c>
      <c r="BU84" s="46" t="str">
        <f>IF(Inputs!$B81="","",(ROUND(Inputs!$BC81*AP84,0)))</f>
        <v/>
      </c>
      <c r="BV84" s="46" t="str">
        <f>IF(Inputs!$B81="","",(ROUND(Inputs!$BC81*AQ84,0)))</f>
        <v/>
      </c>
      <c r="BW84" s="46" t="str">
        <f>IF(Inputs!$B81="","",(ROUND(Inputs!$BC81*AR84,0)))</f>
        <v/>
      </c>
      <c r="BX84" s="46" t="str">
        <f>IF(Inputs!$B81="","",(ROUND(Inputs!$BC81*AS84,0)))</f>
        <v/>
      </c>
      <c r="BY84" s="46" t="str">
        <f>IF(Inputs!$B81="","",(ROUND(Inputs!$BC81*AT84,0)))</f>
        <v/>
      </c>
      <c r="BZ84" s="46" t="str">
        <f>IF(Inputs!$B81="","",(ROUND(Inputs!$BC81*AU84,0)))</f>
        <v/>
      </c>
      <c r="CA84" s="46" t="str">
        <f>IF(Inputs!$B81="","",(ROUND(Inputs!$BC81*AV84,0)))</f>
        <v/>
      </c>
      <c r="CB84" s="46" t="str">
        <f>IF(Inputs!$B81="","",(ROUND(Inputs!$BC81*AW84,0)))</f>
        <v/>
      </c>
      <c r="CC84" s="46" t="str">
        <f>IF(Inputs!$B81="","",(ROUND(Inputs!$BC81*AX84,0)))</f>
        <v/>
      </c>
      <c r="CD84" s="46" t="str">
        <f>IF(Inputs!$B81="","",(ROUND(Inputs!$BC81*AY84,0)))</f>
        <v/>
      </c>
      <c r="CE84" s="46" t="str">
        <f>IF(Inputs!$B81="","",(ROUND(Inputs!$BC81*AZ84,0)))</f>
        <v/>
      </c>
      <c r="CF84" s="46" t="str">
        <f>IF(Inputs!$B81="","",(ROUND(Inputs!$BC81*BA84,0)))</f>
        <v/>
      </c>
      <c r="CG84" s="46" t="str">
        <f>IF(Inputs!$B81="","",(ROUND(Inputs!$BC81*BB84,0)))</f>
        <v/>
      </c>
      <c r="CH84" s="46" t="str">
        <f>IF(Inputs!$B81="","",(ROUND(Inputs!$BC81*BC84,0)))</f>
        <v/>
      </c>
      <c r="CI84" s="46" t="str">
        <f>IF(Inputs!$B81="","",(ROUND(Inputs!$BC81*BD84,0)))</f>
        <v/>
      </c>
      <c r="CJ84" s="46" t="str">
        <f>IF(Inputs!$B81="","",(ROUND(Inputs!$BC81*BE84,0)))</f>
        <v/>
      </c>
      <c r="CK84" s="46" t="str">
        <f>IF(Inputs!$B81="","",(ROUND(Inputs!$BC81*BF84,0)))</f>
        <v/>
      </c>
      <c r="CL84" s="46" t="str">
        <f>IF(Inputs!$B81="","",(ROUND(Inputs!$BC81*BG84,0)))</f>
        <v/>
      </c>
      <c r="CM84" s="46" t="str">
        <f>IF(Inputs!$B81="","",(ROUND(Inputs!$BC81*BH84,0)))</f>
        <v/>
      </c>
      <c r="CN84" s="46" t="str">
        <f>IF(Inputs!$B81="","",(ROUND(Inputs!$BC81*BI84,0)))</f>
        <v/>
      </c>
      <c r="CO84" s="46" t="str">
        <f>IF(Inputs!$B81="","",(ROUND(Inputs!$BC81*BJ84,0)))</f>
        <v/>
      </c>
      <c r="CP84" s="46" t="str">
        <f>IF(Inputs!$B81="","",(ROUND(Inputs!$BC81*BK84,0)))</f>
        <v/>
      </c>
      <c r="CQ84" s="46" t="str">
        <f>IF(Inputs!$B81="","",(ROUND(Inputs!$BC81*BL84,0)))</f>
        <v/>
      </c>
      <c r="CR84" s="46" t="str">
        <f>IF(Inputs!$B81="","",(ROUND(Inputs!$BC81*BM84,0)))</f>
        <v/>
      </c>
      <c r="CV84" s="46" t="str">
        <f>IF(A84="","",IF(AND(CV$4&lt;=Inputs!$CQ81,CV$4&gt;=Inputs!$CP81),Inputs!$AR81/(Inputs!$CQ81-Inputs!$CP81+1),0)+IF(CV$4=Inputs!$CL81,Inputs!$BD81,0))</f>
        <v/>
      </c>
      <c r="CW84" s="46" t="str">
        <f>IF(B84="","",IF(AND(CW$4&lt;=Inputs!$CQ81,CW$4&gt;=Inputs!$CP81),Inputs!$AR81/(Inputs!$CQ81-Inputs!$CP81+1),0)+IF(CW$4=Inputs!$CL81,Inputs!$BD81,0))</f>
        <v/>
      </c>
      <c r="CX84" s="46" t="str">
        <f>IF(C84="","",IF(AND(CX$4&lt;=Inputs!$CQ81,CX$4&gt;=Inputs!$CP81),Inputs!$AR81/(Inputs!$CQ81-Inputs!$CP81+1),0)+IF(CX$4=Inputs!$CL81,Inputs!$BD81,0))</f>
        <v/>
      </c>
      <c r="CY84" s="46" t="str">
        <f>IF(D84="","",IF(AND(CY$4&lt;=Inputs!$CQ81,CY$4&gt;=Inputs!$CP81),Inputs!$AR81/(Inputs!$CQ81-Inputs!$CP81+1),0)+IF(CY$4=Inputs!$CL81,Inputs!$BD81,0))</f>
        <v/>
      </c>
      <c r="CZ84" s="46" t="str">
        <f>IF(E84="","",IF(AND(CZ$4&lt;=Inputs!$CQ81,CZ$4&gt;=Inputs!$CP81),Inputs!$AR81/(Inputs!$CQ81-Inputs!$CP81+1),0)+IF(CZ$4=Inputs!$CL81,Inputs!$BD81,0))</f>
        <v/>
      </c>
      <c r="DA84" s="46" t="str">
        <f>IF(F84="","",IF(AND(DA$4&lt;=Inputs!$CQ81,DA$4&gt;=Inputs!$CP81),Inputs!$AR81/(Inputs!$CQ81-Inputs!$CP81+1),0)+IF(DA$4=Inputs!$CL81,Inputs!$BD81,0))</f>
        <v/>
      </c>
      <c r="DB84" s="46" t="str">
        <f>IF(G84="","",IF(AND(DB$4&lt;=Inputs!$CQ81,DB$4&gt;=Inputs!$CP81),Inputs!$AR81/(Inputs!$CQ81-Inputs!$CP81+1),0)+IF(DB$4=Inputs!$CL81,Inputs!$BD81,0))</f>
        <v/>
      </c>
      <c r="DC84" s="46" t="str">
        <f>IF(H84="","",IF(AND(DC$4&lt;=Inputs!$CQ81,DC$4&gt;=Inputs!$CP81),Inputs!$AR81/(Inputs!$CQ81-Inputs!$CP81+1),0)+IF(DC$4=Inputs!$CL81,Inputs!$BD81,0))</f>
        <v/>
      </c>
      <c r="DD84" s="46" t="str">
        <f>IF(I84="","",IF(AND(DD$4&lt;=Inputs!$CQ81,DD$4&gt;=Inputs!$CP81),Inputs!$AR81/(Inputs!$CQ81-Inputs!$CP81+1),0)+IF(DD$4=Inputs!$CL81,Inputs!$BD81,0))</f>
        <v/>
      </c>
      <c r="DE84" s="46" t="str">
        <f>IF(J84="","",IF(AND(DE$4&lt;=Inputs!$CQ81,DE$4&gt;=Inputs!$CP81),Inputs!$AR81/(Inputs!$CQ81-Inputs!$CP81+1),0)+IF(DE$4=Inputs!$CL81,Inputs!$BD81,0))</f>
        <v/>
      </c>
      <c r="DF84" s="46" t="str">
        <f>IF(K84="","",IF(AND(DF$4&lt;=Inputs!$CQ81,DF$4&gt;=Inputs!$CP81),Inputs!$AR81/(Inputs!$CQ81-Inputs!$CP81+1),0)+IF(DF$4=Inputs!$CL81,Inputs!$BD81,0))</f>
        <v/>
      </c>
      <c r="DG84" s="46" t="str">
        <f>IF(L84="","",IF(AND(DG$4&lt;=Inputs!$CQ81,DG$4&gt;=Inputs!$CP81),Inputs!$AR81/(Inputs!$CQ81-Inputs!$CP81+1),0)+IF(DG$4=Inputs!$CL81,Inputs!$BD81,0))</f>
        <v/>
      </c>
      <c r="DH84" s="46" t="str">
        <f>IF(M84="","",IF(AND(DH$4&lt;=Inputs!$CQ81,DH$4&gt;=Inputs!$CP81),Inputs!$AR81/(Inputs!$CQ81-Inputs!$CP81+1),0)+IF(DH$4=Inputs!$CL81,Inputs!$BD81,0))</f>
        <v/>
      </c>
      <c r="DI84" s="46" t="str">
        <f>IF(N84="","",IF(AND(DI$4&lt;=Inputs!$CQ81,DI$4&gt;=Inputs!$CP81),Inputs!$AR81/(Inputs!$CQ81-Inputs!$CP81+1),0)+IF(DI$4=Inputs!$CL81,Inputs!$BD81,0))</f>
        <v/>
      </c>
      <c r="DJ84" s="46" t="str">
        <f>IF(O84="","",IF(AND(DJ$4&lt;=Inputs!$CQ81,DJ$4&gt;=Inputs!$CP81),Inputs!$AR81/(Inputs!$CQ81-Inputs!$CP81+1),0)+IF(DJ$4=Inputs!$CL81,Inputs!$BD81,0))</f>
        <v/>
      </c>
      <c r="DK84" s="46" t="str">
        <f>IF(P84="","",IF(AND(DK$4&lt;=Inputs!$CQ81,DK$4&gt;=Inputs!$CP81),Inputs!$AR81/(Inputs!$CQ81-Inputs!$CP81+1),0)+IF(DK$4=Inputs!$CL81,Inputs!$BD81,0))</f>
        <v/>
      </c>
      <c r="DL84" s="46" t="str">
        <f>IF(Q84="","",IF(AND(DL$4&lt;=Inputs!$CQ81,DL$4&gt;=Inputs!$CP81),Inputs!$AR81/(Inputs!$CQ81-Inputs!$CP81+1),0)+IF(DL$4=Inputs!$CL81,Inputs!$BD81,0))</f>
        <v/>
      </c>
      <c r="DM84" s="46" t="str">
        <f>IF(R84="","",IF(AND(DM$4&lt;=Inputs!$CQ81,DM$4&gt;=Inputs!$CP81),Inputs!$AR81/(Inputs!$CQ81-Inputs!$CP81+1),0)+IF(DM$4=Inputs!$CL81,Inputs!$BD81,0))</f>
        <v/>
      </c>
      <c r="DN84" s="46" t="str">
        <f>IF(S84="","",IF(AND(DN$4&lt;=Inputs!$CQ81,DN$4&gt;=Inputs!$CP81),Inputs!$AR81/(Inputs!$CQ81-Inputs!$CP81+1),0)+IF(DN$4=Inputs!$CL81,Inputs!$BD81,0))</f>
        <v/>
      </c>
      <c r="DO84" s="46" t="str">
        <f>IF(T84="","",IF(AND(DO$4&lt;=Inputs!$CQ81,DO$4&gt;=Inputs!$CP81),Inputs!$AR81/(Inputs!$CQ81-Inputs!$CP81+1),0)+IF(DO$4=Inputs!$CL81,Inputs!$BD81,0))</f>
        <v/>
      </c>
      <c r="DP84" s="46" t="str">
        <f>IF(U84="","",IF(AND(DP$4&lt;=Inputs!$CQ81,DP$4&gt;=Inputs!$CP81),Inputs!$AR81/(Inputs!$CQ81-Inputs!$CP81+1),0)+IF(DP$4=Inputs!$CL81,Inputs!$BD81,0))</f>
        <v/>
      </c>
      <c r="DQ84" s="46" t="str">
        <f>IF(V84="","",IF(AND(DQ$4&lt;=Inputs!$CQ81,DQ$4&gt;=Inputs!$CP81),Inputs!$AR81/(Inputs!$CQ81-Inputs!$CP81+1),0)+IF(DQ$4=Inputs!$CL81,Inputs!$BD81,0))</f>
        <v/>
      </c>
      <c r="DR84" s="46" t="str">
        <f>IF(W84="","",IF(AND(DR$4&lt;=Inputs!$CQ81,DR$4&gt;=Inputs!$CP81),Inputs!$AR81/(Inputs!$CQ81-Inputs!$CP81+1),0)+IF(DR$4=Inputs!$CL81,Inputs!$BD81,0))</f>
        <v/>
      </c>
      <c r="DS84" s="46" t="str">
        <f>IF(X84="","",IF(AND(DS$4&lt;=Inputs!$CQ81,DS$4&gt;=Inputs!$CP81),Inputs!$AR81/(Inputs!$CQ81-Inputs!$CP81+1),0)+IF(DS$4=Inputs!$CL81,Inputs!$BD81,0))</f>
        <v/>
      </c>
      <c r="DT84" s="46" t="str">
        <f>IF(Y84="","",IF(AND(DT$4&lt;=Inputs!$CQ81,DT$4&gt;=Inputs!$CP81),Inputs!$AR81/(Inputs!$CQ81-Inputs!$CP81+1),0)+IF(DT$4=Inputs!$CL81,Inputs!$BD81,0))</f>
        <v/>
      </c>
      <c r="DU84" s="46" t="str">
        <f>IF(Z84="","",IF(AND(DU$4&lt;=Inputs!$CQ81,DU$4&gt;=Inputs!$CP81),Inputs!$AR81/(Inputs!$CQ81-Inputs!$CP81+1),0)+IF(DU$4=Inputs!$CL81,Inputs!$BD81,0))</f>
        <v/>
      </c>
      <c r="DV84" s="46" t="str">
        <f>IF(AA84="","",IF(AND(DV$4&lt;=Inputs!$CQ81,DV$4&gt;=Inputs!$CP81),Inputs!$AR81/(Inputs!$CQ81-Inputs!$CP81+1),0)+IF(DV$4=Inputs!$CL81,Inputs!$BD81,0))</f>
        <v/>
      </c>
      <c r="DW84" s="46" t="str">
        <f>IF(AB84="","",IF(AND(DW$4&lt;=Inputs!$CQ81,DW$4&gt;=Inputs!$CP81),Inputs!$AR81/(Inputs!$CQ81-Inputs!$CP81+1),0)+IF(DW$4=Inputs!$CL81,Inputs!$BD81,0))</f>
        <v/>
      </c>
      <c r="DX84" s="46" t="str">
        <f>IF(AC84="","",IF(AND(DX$4&lt;=Inputs!$CQ81,DX$4&gt;=Inputs!$CP81),Inputs!$AR81/(Inputs!$CQ81-Inputs!$CP81+1),0)+IF(DX$4=Inputs!$CL81,Inputs!$BD81,0))</f>
        <v/>
      </c>
      <c r="DY84" s="46" t="str">
        <f>IF(AD84="","",IF(AND(DY$4&lt;=Inputs!$CQ81,DY$4&gt;=Inputs!$CP81),Inputs!$AR81/(Inputs!$CQ81-Inputs!$CP81+1),0)+IF(DY$4=Inputs!$CL81,Inputs!$BD81,0))</f>
        <v/>
      </c>
      <c r="DZ84" s="46" t="str">
        <f t="shared" si="6"/>
        <v/>
      </c>
    </row>
    <row r="85" spans="1:130">
      <c r="A85" s="7" t="str">
        <f>IF(Inputs!A82="","",Inputs!A82)</f>
        <v/>
      </c>
      <c r="B85" t="str">
        <f>IF(Inputs!B82="","",Inputs!B82)</f>
        <v/>
      </c>
      <c r="C85" s="46" t="str">
        <f>IF(Inputs!$B82="","",BO85-CV85)</f>
        <v/>
      </c>
      <c r="D85" s="46" t="str">
        <f>IF(Inputs!$B82="","",BP85-CW85)</f>
        <v/>
      </c>
      <c r="E85" s="46" t="str">
        <f>IF(Inputs!$B82="","",BQ85-CX85)</f>
        <v/>
      </c>
      <c r="F85" s="46" t="str">
        <f>IF(Inputs!$B82="","",BR85-CY85)</f>
        <v/>
      </c>
      <c r="G85" s="46" t="str">
        <f>IF(Inputs!$B82="","",BS85-CZ85)</f>
        <v/>
      </c>
      <c r="H85" s="46" t="str">
        <f>IF(Inputs!$B82="","",BT85-DA85)</f>
        <v/>
      </c>
      <c r="I85" s="46" t="str">
        <f>IF(Inputs!$B82="","",BU85-DB85)</f>
        <v/>
      </c>
      <c r="J85" s="46" t="str">
        <f>IF(Inputs!$B82="","",BV85-DC85)</f>
        <v/>
      </c>
      <c r="K85" s="46" t="str">
        <f>IF(Inputs!$B82="","",BW85-DD85)</f>
        <v/>
      </c>
      <c r="L85" s="46" t="str">
        <f>IF(Inputs!$B82="","",BX85-DE85)</f>
        <v/>
      </c>
      <c r="M85" s="46" t="str">
        <f>IF(Inputs!$B82="","",BY85-DF85)</f>
        <v/>
      </c>
      <c r="N85" s="46" t="str">
        <f>IF(Inputs!$B82="","",BZ85-DG85)</f>
        <v/>
      </c>
      <c r="O85" s="46" t="str">
        <f>IF(Inputs!$B82="","",CA85-DH85)</f>
        <v/>
      </c>
      <c r="P85" s="46" t="str">
        <f>IF(Inputs!$B82="","",CB85-DI85)</f>
        <v/>
      </c>
      <c r="Q85" s="46" t="str">
        <f>IF(Inputs!$B82="","",CC85-DJ85)</f>
        <v/>
      </c>
      <c r="R85" s="46" t="str">
        <f>IF(Inputs!$B82="","",CD85-DK85)</f>
        <v/>
      </c>
      <c r="S85" s="46" t="str">
        <f>IF(Inputs!$B82="","",CE85-DL85)</f>
        <v/>
      </c>
      <c r="T85" s="46" t="str">
        <f>IF(Inputs!$B82="","",CF85-DM85)</f>
        <v/>
      </c>
      <c r="U85" s="46" t="str">
        <f>IF(Inputs!$B82="","",CG85-DN85)</f>
        <v/>
      </c>
      <c r="V85" s="46" t="str">
        <f>IF(Inputs!$B82="","",CH85-DO85)</f>
        <v/>
      </c>
      <c r="W85" s="46" t="str">
        <f>IF(Inputs!$B82="","",CI85-DP85)</f>
        <v/>
      </c>
      <c r="X85" s="46" t="str">
        <f>IF(Inputs!$B82="","",CJ85-DQ85)</f>
        <v/>
      </c>
      <c r="Y85" s="46" t="str">
        <f>IF(Inputs!$B82="","",CK85-DR85)</f>
        <v/>
      </c>
      <c r="Z85" s="46" t="str">
        <f>IF(Inputs!$B82="","",CL85-DS85)</f>
        <v/>
      </c>
      <c r="AA85" s="46" t="str">
        <f>IF(Inputs!$B82="","",CM85-DT85)</f>
        <v/>
      </c>
      <c r="AB85" s="46" t="str">
        <f>IF(Inputs!$B82="","",CN85-DU85)</f>
        <v/>
      </c>
      <c r="AC85" s="46" t="str">
        <f>IF(Inputs!$B82="","",CO85-DV85)</f>
        <v/>
      </c>
      <c r="AD85" s="46" t="str">
        <f>IF(Inputs!$B82="","",CP85-DW85)</f>
        <v/>
      </c>
      <c r="AE85" s="46" t="str">
        <f>IF(Inputs!$B82="","",CQ85-DX85)</f>
        <v/>
      </c>
      <c r="AF85" s="46" t="str">
        <f>IF(Inputs!$B82="","",CR85-DY85)</f>
        <v/>
      </c>
      <c r="AG85" s="50" t="str">
        <f t="shared" si="7"/>
        <v/>
      </c>
      <c r="AH85" s="50"/>
      <c r="AJ85" s="27">
        <f>IF(AND(Inputs!$CO82=0,AJ$4&gt;=Inputs!$CM82),1,IF(AND(AJ$4&gt;=Inputs!$CM82,AJ$4&lt;Inputs!$CN82),1,IF(AND(AJ$4=Inputs!$CN82,AJ$4=Inputs!$CO82),1,IF(OR(AND(AJ$4=Inputs!$CN82+1,Inputs!$CN82=Inputs!$CO82),AND(AJ$4=Inputs!$CN82+2,Inputs!$CN82=Inputs!$CO82)),0,IF(AJ$4=Inputs!$CN82,0.8,IF(AJ$4=Inputs!$CN82+1,0.6,IF(AJ$4=Inputs!$CN82+2,0.4,IF(AJ$4=Inputs!$CO82,0.2,IF(AND(AJ$4&gt;=Inputs!$CL82,AJ$4&lt;Inputs!$CM82),(AJ$4-Inputs!$CL82+1)/(Inputs!$AI82+1),0)))))))))</f>
        <v>0</v>
      </c>
      <c r="AK85" s="27">
        <f>IF(AND(Inputs!$CO82=0,AK$4&gt;=Inputs!$CM82),1,IF(AND(AK$4&gt;=Inputs!$CM82,AK$4&lt;Inputs!$CN82),1,IF(AND(AK$4=Inputs!$CN82,AK$4=Inputs!$CO82),1,IF(OR(AND(AK$4=Inputs!$CN82+1,Inputs!$CN82=Inputs!$CO82),AND(AK$4=Inputs!$CN82+2,Inputs!$CN82=Inputs!$CO82)),0,IF(AK$4=Inputs!$CN82,0.8,IF(AK$4=Inputs!$CN82+1,0.6,IF(AK$4=Inputs!$CN82+2,0.4,IF(AK$4=Inputs!$CO82,0.2,IF(AND(AK$4&gt;=Inputs!$CL82,AK$4&lt;Inputs!$CM82),(AK$4-Inputs!$CL82+1)/(Inputs!$AI82+1),0)))))))))</f>
        <v>0</v>
      </c>
      <c r="AL85" s="27">
        <f>IF(AND(Inputs!$CO82=0,AL$4&gt;=Inputs!$CM82),1,IF(AND(AL$4&gt;=Inputs!$CM82,AL$4&lt;Inputs!$CN82),1,IF(AND(AL$4=Inputs!$CN82,AL$4=Inputs!$CO82),1,IF(OR(AND(AL$4=Inputs!$CN82+1,Inputs!$CN82=Inputs!$CO82),AND(AL$4=Inputs!$CN82+2,Inputs!$CN82=Inputs!$CO82)),0,IF(AL$4=Inputs!$CN82,0.8,IF(AL$4=Inputs!$CN82+1,0.6,IF(AL$4=Inputs!$CN82+2,0.4,IF(AL$4=Inputs!$CO82,0.2,IF(AND(AL$4&gt;=Inputs!$CL82,AL$4&lt;Inputs!$CM82),(AL$4-Inputs!$CL82+1)/(Inputs!$AI82+1),0)))))))))</f>
        <v>0</v>
      </c>
      <c r="AM85" s="27">
        <f>IF(AND(Inputs!$CO82=0,AM$4&gt;=Inputs!$CM82),1,IF(AND(AM$4&gt;=Inputs!$CM82,AM$4&lt;Inputs!$CN82),1,IF(AND(AM$4=Inputs!$CN82,AM$4=Inputs!$CO82),1,IF(OR(AND(AM$4=Inputs!$CN82+1,Inputs!$CN82=Inputs!$CO82),AND(AM$4=Inputs!$CN82+2,Inputs!$CN82=Inputs!$CO82)),0,IF(AM$4=Inputs!$CN82,0.8,IF(AM$4=Inputs!$CN82+1,0.6,IF(AM$4=Inputs!$CN82+2,0.4,IF(AM$4=Inputs!$CO82,0.2,IF(AND(AM$4&gt;=Inputs!$CL82,AM$4&lt;Inputs!$CM82),(AM$4-Inputs!$CL82+1)/(Inputs!$AI82+1),0)))))))))</f>
        <v>0</v>
      </c>
      <c r="AN85" s="27">
        <f>IF(AND(Inputs!$CO82=0,AN$4&gt;=Inputs!$CM82),1,IF(AND(AN$4&gt;=Inputs!$CM82,AN$4&lt;Inputs!$CN82),1,IF(AND(AN$4=Inputs!$CN82,AN$4=Inputs!$CO82),1,IF(OR(AND(AN$4=Inputs!$CN82+1,Inputs!$CN82=Inputs!$CO82),AND(AN$4=Inputs!$CN82+2,Inputs!$CN82=Inputs!$CO82)),0,IF(AN$4=Inputs!$CN82,0.8,IF(AN$4=Inputs!$CN82+1,0.6,IF(AN$4=Inputs!$CN82+2,0.4,IF(AN$4=Inputs!$CO82,0.2,IF(AND(AN$4&gt;=Inputs!$CL82,AN$4&lt;Inputs!$CM82),(AN$4-Inputs!$CL82+1)/(Inputs!$AI82+1),0)))))))))</f>
        <v>0</v>
      </c>
      <c r="AO85" s="27">
        <f>IF(AND(Inputs!$CO82=0,AO$4&gt;=Inputs!$CM82),1,IF(AND(AO$4&gt;=Inputs!$CM82,AO$4&lt;Inputs!$CN82),1,IF(AND(AO$4=Inputs!$CN82,AO$4=Inputs!$CO82),1,IF(OR(AND(AO$4=Inputs!$CN82+1,Inputs!$CN82=Inputs!$CO82),AND(AO$4=Inputs!$CN82+2,Inputs!$CN82=Inputs!$CO82)),0,IF(AO$4=Inputs!$CN82,0.8,IF(AO$4=Inputs!$CN82+1,0.6,IF(AO$4=Inputs!$CN82+2,0.4,IF(AO$4=Inputs!$CO82,0.2,IF(AND(AO$4&gt;=Inputs!$CL82,AO$4&lt;Inputs!$CM82),(AO$4-Inputs!$CL82+1)/(Inputs!$AI82+1),0)))))))))</f>
        <v>0</v>
      </c>
      <c r="AP85" s="27">
        <f>IF(AND(Inputs!$CO82=0,AP$4&gt;=Inputs!$CM82),1,IF(AND(AP$4&gt;=Inputs!$CM82,AP$4&lt;Inputs!$CN82),1,IF(AND(AP$4=Inputs!$CN82,AP$4=Inputs!$CO82),1,IF(OR(AND(AP$4=Inputs!$CN82+1,Inputs!$CN82=Inputs!$CO82),AND(AP$4=Inputs!$CN82+2,Inputs!$CN82=Inputs!$CO82)),0,IF(AP$4=Inputs!$CN82,0.8,IF(AP$4=Inputs!$CN82+1,0.6,IF(AP$4=Inputs!$CN82+2,0.4,IF(AP$4=Inputs!$CO82,0.2,IF(AND(AP$4&gt;=Inputs!$CL82,AP$4&lt;Inputs!$CM82),(AP$4-Inputs!$CL82+1)/(Inputs!$AI82+1),0)))))))))</f>
        <v>0</v>
      </c>
      <c r="AQ85" s="27">
        <f>IF(AND(Inputs!$CO82=0,AQ$4&gt;=Inputs!$CM82),1,IF(AND(AQ$4&gt;=Inputs!$CM82,AQ$4&lt;Inputs!$CN82),1,IF(AND(AQ$4=Inputs!$CN82,AQ$4=Inputs!$CO82),1,IF(OR(AND(AQ$4=Inputs!$CN82+1,Inputs!$CN82=Inputs!$CO82),AND(AQ$4=Inputs!$CN82+2,Inputs!$CN82=Inputs!$CO82)),0,IF(AQ$4=Inputs!$CN82,0.8,IF(AQ$4=Inputs!$CN82+1,0.6,IF(AQ$4=Inputs!$CN82+2,0.4,IF(AQ$4=Inputs!$CO82,0.2,IF(AND(AQ$4&gt;=Inputs!$CL82,AQ$4&lt;Inputs!$CM82),(AQ$4-Inputs!$CL82+1)/(Inputs!$AI82+1),0)))))))))</f>
        <v>0</v>
      </c>
      <c r="AR85" s="27">
        <f>IF(AND(Inputs!$CO82=0,AR$4&gt;=Inputs!$CM82),1,IF(AND(AR$4&gt;=Inputs!$CM82,AR$4&lt;Inputs!$CN82),1,IF(AND(AR$4=Inputs!$CN82,AR$4=Inputs!$CO82),1,IF(OR(AND(AR$4=Inputs!$CN82+1,Inputs!$CN82=Inputs!$CO82),AND(AR$4=Inputs!$CN82+2,Inputs!$CN82=Inputs!$CO82)),0,IF(AR$4=Inputs!$CN82,0.8,IF(AR$4=Inputs!$CN82+1,0.6,IF(AR$4=Inputs!$CN82+2,0.4,IF(AR$4=Inputs!$CO82,0.2,IF(AND(AR$4&gt;=Inputs!$CL82,AR$4&lt;Inputs!$CM82),(AR$4-Inputs!$CL82+1)/(Inputs!$AI82+1),0)))))))))</f>
        <v>0</v>
      </c>
      <c r="AS85" s="27">
        <f>IF(AND(Inputs!$CO82=0,AS$4&gt;=Inputs!$CM82),1,IF(AND(AS$4&gt;=Inputs!$CM82,AS$4&lt;Inputs!$CN82),1,IF(AND(AS$4=Inputs!$CN82,AS$4=Inputs!$CO82),1,IF(OR(AND(AS$4=Inputs!$CN82+1,Inputs!$CN82=Inputs!$CO82),AND(AS$4=Inputs!$CN82+2,Inputs!$CN82=Inputs!$CO82)),0,IF(AS$4=Inputs!$CN82,0.8,IF(AS$4=Inputs!$CN82+1,0.6,IF(AS$4=Inputs!$CN82+2,0.4,IF(AS$4=Inputs!$CO82,0.2,IF(AND(AS$4&gt;=Inputs!$CL82,AS$4&lt;Inputs!$CM82),(AS$4-Inputs!$CL82+1)/(Inputs!$AI82+1),0)))))))))</f>
        <v>0</v>
      </c>
      <c r="AT85" s="27">
        <f>IF(AND(Inputs!$CO82=0,AT$4&gt;=Inputs!$CM82),1,IF(AND(AT$4&gt;=Inputs!$CM82,AT$4&lt;Inputs!$CN82),1,IF(AND(AT$4=Inputs!$CN82,AT$4=Inputs!$CO82),1,IF(OR(AND(AT$4=Inputs!$CN82+1,Inputs!$CN82=Inputs!$CO82),AND(AT$4=Inputs!$CN82+2,Inputs!$CN82=Inputs!$CO82)),0,IF(AT$4=Inputs!$CN82,0.8,IF(AT$4=Inputs!$CN82+1,0.6,IF(AT$4=Inputs!$CN82+2,0.4,IF(AT$4=Inputs!$CO82,0.2,IF(AND(AT$4&gt;=Inputs!$CL82,AT$4&lt;Inputs!$CM82),(AT$4-Inputs!$CL82+1)/(Inputs!$AI82+1),0)))))))))</f>
        <v>0</v>
      </c>
      <c r="AU85" s="27">
        <f>IF(AND(Inputs!$CO82=0,AU$4&gt;=Inputs!$CM82),1,IF(AND(AU$4&gt;=Inputs!$CM82,AU$4&lt;Inputs!$CN82),1,IF(AND(AU$4=Inputs!$CN82,AU$4=Inputs!$CO82),1,IF(OR(AND(AU$4=Inputs!$CN82+1,Inputs!$CN82=Inputs!$CO82),AND(AU$4=Inputs!$CN82+2,Inputs!$CN82=Inputs!$CO82)),0,IF(AU$4=Inputs!$CN82,0.8,IF(AU$4=Inputs!$CN82+1,0.6,IF(AU$4=Inputs!$CN82+2,0.4,IF(AU$4=Inputs!$CO82,0.2,IF(AND(AU$4&gt;=Inputs!$CL82,AU$4&lt;Inputs!$CM82),(AU$4-Inputs!$CL82+1)/(Inputs!$AI82+1),0)))))))))</f>
        <v>0</v>
      </c>
      <c r="AV85" s="27">
        <f>IF(AND(Inputs!$CO82=0,AV$4&gt;=Inputs!$CM82),1,IF(AND(AV$4&gt;=Inputs!$CM82,AV$4&lt;Inputs!$CN82),1,IF(AND(AV$4=Inputs!$CN82,AV$4=Inputs!$CO82),1,IF(OR(AND(AV$4=Inputs!$CN82+1,Inputs!$CN82=Inputs!$CO82),AND(AV$4=Inputs!$CN82+2,Inputs!$CN82=Inputs!$CO82)),0,IF(AV$4=Inputs!$CN82,0.8,IF(AV$4=Inputs!$CN82+1,0.6,IF(AV$4=Inputs!$CN82+2,0.4,IF(AV$4=Inputs!$CO82,0.2,IF(AND(AV$4&gt;=Inputs!$CL82,AV$4&lt;Inputs!$CM82),(AV$4-Inputs!$CL82+1)/(Inputs!$AI82+1),0)))))))))</f>
        <v>0</v>
      </c>
      <c r="AW85" s="27">
        <f>IF(AND(Inputs!$CO82=0,AW$4&gt;=Inputs!$CM82),1,IF(AND(AW$4&gt;=Inputs!$CM82,AW$4&lt;Inputs!$CN82),1,IF(AND(AW$4=Inputs!$CN82,AW$4=Inputs!$CO82),1,IF(OR(AND(AW$4=Inputs!$CN82+1,Inputs!$CN82=Inputs!$CO82),AND(AW$4=Inputs!$CN82+2,Inputs!$CN82=Inputs!$CO82)),0,IF(AW$4=Inputs!$CN82,0.8,IF(AW$4=Inputs!$CN82+1,0.6,IF(AW$4=Inputs!$CN82+2,0.4,IF(AW$4=Inputs!$CO82,0.2,IF(AND(AW$4&gt;=Inputs!$CL82,AW$4&lt;Inputs!$CM82),(AW$4-Inputs!$CL82+1)/(Inputs!$AI82+1),0)))))))))</f>
        <v>0</v>
      </c>
      <c r="AX85" s="27">
        <f>IF(AND(Inputs!$CO82=0,AX$4&gt;=Inputs!$CM82),1,IF(AND(AX$4&gt;=Inputs!$CM82,AX$4&lt;Inputs!$CN82),1,IF(AND(AX$4=Inputs!$CN82,AX$4=Inputs!$CO82),1,IF(OR(AND(AX$4=Inputs!$CN82+1,Inputs!$CN82=Inputs!$CO82),AND(AX$4=Inputs!$CN82+2,Inputs!$CN82=Inputs!$CO82)),0,IF(AX$4=Inputs!$CN82,0.8,IF(AX$4=Inputs!$CN82+1,0.6,IF(AX$4=Inputs!$CN82+2,0.4,IF(AX$4=Inputs!$CO82,0.2,IF(AND(AX$4&gt;=Inputs!$CL82,AX$4&lt;Inputs!$CM82),(AX$4-Inputs!$CL82+1)/(Inputs!$AI82+1),0)))))))))</f>
        <v>0</v>
      </c>
      <c r="AY85" s="27">
        <f>IF(AND(Inputs!$CO82=0,AY$4&gt;=Inputs!$CM82),1,IF(AND(AY$4&gt;=Inputs!$CM82,AY$4&lt;Inputs!$CN82),1,IF(AND(AY$4=Inputs!$CN82,AY$4=Inputs!$CO82),1,IF(OR(AND(AY$4=Inputs!$CN82+1,Inputs!$CN82=Inputs!$CO82),AND(AY$4=Inputs!$CN82+2,Inputs!$CN82=Inputs!$CO82)),0,IF(AY$4=Inputs!$CN82,0.8,IF(AY$4=Inputs!$CN82+1,0.6,IF(AY$4=Inputs!$CN82+2,0.4,IF(AY$4=Inputs!$CO82,0.2,IF(AND(AY$4&gt;=Inputs!$CL82,AY$4&lt;Inputs!$CM82),(AY$4-Inputs!$CL82+1)/(Inputs!$AI82+1),0)))))))))</f>
        <v>0</v>
      </c>
      <c r="AZ85" s="27">
        <f>IF(AND(Inputs!$CO82=0,AZ$4&gt;=Inputs!$CM82),1,IF(AND(AZ$4&gt;=Inputs!$CM82,AZ$4&lt;Inputs!$CN82),1,IF(AND(AZ$4=Inputs!$CN82,AZ$4=Inputs!$CO82),1,IF(OR(AND(AZ$4=Inputs!$CN82+1,Inputs!$CN82=Inputs!$CO82),AND(AZ$4=Inputs!$CN82+2,Inputs!$CN82=Inputs!$CO82)),0,IF(AZ$4=Inputs!$CN82,0.8,IF(AZ$4=Inputs!$CN82+1,0.6,IF(AZ$4=Inputs!$CN82+2,0.4,IF(AZ$4=Inputs!$CO82,0.2,IF(AND(AZ$4&gt;=Inputs!$CL82,AZ$4&lt;Inputs!$CM82),(AZ$4-Inputs!$CL82+1)/(Inputs!$AI82+1),0)))))))))</f>
        <v>0</v>
      </c>
      <c r="BA85" s="27">
        <f>IF(AND(Inputs!$CO82=0,BA$4&gt;=Inputs!$CM82),1,IF(AND(BA$4&gt;=Inputs!$CM82,BA$4&lt;Inputs!$CN82),1,IF(AND(BA$4=Inputs!$CN82,BA$4=Inputs!$CO82),1,IF(OR(AND(BA$4=Inputs!$CN82+1,Inputs!$CN82=Inputs!$CO82),AND(BA$4=Inputs!$CN82+2,Inputs!$CN82=Inputs!$CO82)),0,IF(BA$4=Inputs!$CN82,0.8,IF(BA$4=Inputs!$CN82+1,0.6,IF(BA$4=Inputs!$CN82+2,0.4,IF(BA$4=Inputs!$CO82,0.2,IF(AND(BA$4&gt;=Inputs!$CL82,BA$4&lt;Inputs!$CM82),(BA$4-Inputs!$CL82+1)/(Inputs!$AI82+1),0)))))))))</f>
        <v>0</v>
      </c>
      <c r="BB85" s="27">
        <f>IF(AND(Inputs!$CO82=0,BB$4&gt;=Inputs!$CM82),1,IF(AND(BB$4&gt;=Inputs!$CM82,BB$4&lt;Inputs!$CN82),1,IF(AND(BB$4=Inputs!$CN82,BB$4=Inputs!$CO82),1,IF(OR(AND(BB$4=Inputs!$CN82+1,Inputs!$CN82=Inputs!$CO82),AND(BB$4=Inputs!$CN82+2,Inputs!$CN82=Inputs!$CO82)),0,IF(BB$4=Inputs!$CN82,0.8,IF(BB$4=Inputs!$CN82+1,0.6,IF(BB$4=Inputs!$CN82+2,0.4,IF(BB$4=Inputs!$CO82,0.2,IF(AND(BB$4&gt;=Inputs!$CL82,BB$4&lt;Inputs!$CM82),(BB$4-Inputs!$CL82+1)/(Inputs!$AI82+1),0)))))))))</f>
        <v>0</v>
      </c>
      <c r="BC85" s="27">
        <f>IF(AND(Inputs!$CO82=0,BC$4&gt;=Inputs!$CM82),1,IF(AND(BC$4&gt;=Inputs!$CM82,BC$4&lt;Inputs!$CN82),1,IF(AND(BC$4=Inputs!$CN82,BC$4=Inputs!$CO82),1,IF(OR(AND(BC$4=Inputs!$CN82+1,Inputs!$CN82=Inputs!$CO82),AND(BC$4=Inputs!$CN82+2,Inputs!$CN82=Inputs!$CO82)),0,IF(BC$4=Inputs!$CN82,0.8,IF(BC$4=Inputs!$CN82+1,0.6,IF(BC$4=Inputs!$CN82+2,0.4,IF(BC$4=Inputs!$CO82,0.2,IF(AND(BC$4&gt;=Inputs!$CL82,BC$4&lt;Inputs!$CM82),(BC$4-Inputs!$CL82+1)/(Inputs!$AI82+1),0)))))))))</f>
        <v>0</v>
      </c>
      <c r="BD85" s="27">
        <f>IF(AND(Inputs!$CO82=0,BD$4&gt;=Inputs!$CM82),1,IF(AND(BD$4&gt;=Inputs!$CM82,BD$4&lt;Inputs!$CN82),1,IF(AND(BD$4=Inputs!$CN82,BD$4=Inputs!$CO82),1,IF(OR(AND(BD$4=Inputs!$CN82+1,Inputs!$CN82=Inputs!$CO82),AND(BD$4=Inputs!$CN82+2,Inputs!$CN82=Inputs!$CO82)),0,IF(BD$4=Inputs!$CN82,0.8,IF(BD$4=Inputs!$CN82+1,0.6,IF(BD$4=Inputs!$CN82+2,0.4,IF(BD$4=Inputs!$CO82,0.2,IF(AND(BD$4&gt;=Inputs!$CL82,BD$4&lt;Inputs!$CM82),(BD$4-Inputs!$CL82+1)/(Inputs!$AI82+1),0)))))))))</f>
        <v>0</v>
      </c>
      <c r="BE85" s="27">
        <f>IF(AND(Inputs!$CO82=0,BE$4&gt;=Inputs!$CM82),1,IF(AND(BE$4&gt;=Inputs!$CM82,BE$4&lt;Inputs!$CN82),1,IF(AND(BE$4=Inputs!$CN82,BE$4=Inputs!$CO82),1,IF(OR(AND(BE$4=Inputs!$CN82+1,Inputs!$CN82=Inputs!$CO82),AND(BE$4=Inputs!$CN82+2,Inputs!$CN82=Inputs!$CO82)),0,IF(BE$4=Inputs!$CN82,0.8,IF(BE$4=Inputs!$CN82+1,0.6,IF(BE$4=Inputs!$CN82+2,0.4,IF(BE$4=Inputs!$CO82,0.2,IF(AND(BE$4&gt;=Inputs!$CL82,BE$4&lt;Inputs!$CM82),(BE$4-Inputs!$CL82+1)/(Inputs!$AI82+1),0)))))))))</f>
        <v>0</v>
      </c>
      <c r="BF85" s="27">
        <f>IF(AND(Inputs!$CO82=0,BF$4&gt;=Inputs!$CM82),1,IF(AND(BF$4&gt;=Inputs!$CM82,BF$4&lt;Inputs!$CN82),1,IF(AND(BF$4=Inputs!$CN82,BF$4=Inputs!$CO82),1,IF(OR(AND(BF$4=Inputs!$CN82+1,Inputs!$CN82=Inputs!$CO82),AND(BF$4=Inputs!$CN82+2,Inputs!$CN82=Inputs!$CO82)),0,IF(BF$4=Inputs!$CN82,0.8,IF(BF$4=Inputs!$CN82+1,0.6,IF(BF$4=Inputs!$CN82+2,0.4,IF(BF$4=Inputs!$CO82,0.2,IF(AND(BF$4&gt;=Inputs!$CL82,BF$4&lt;Inputs!$CM82),(BF$4-Inputs!$CL82+1)/(Inputs!$AI82+1),0)))))))))</f>
        <v>0</v>
      </c>
      <c r="BG85" s="27">
        <f>IF(AND(Inputs!$CO82=0,BG$4&gt;=Inputs!$CM82),1,IF(AND(BG$4&gt;=Inputs!$CM82,BG$4&lt;Inputs!$CN82),1,IF(AND(BG$4=Inputs!$CN82,BG$4=Inputs!$CO82),1,IF(OR(AND(BG$4=Inputs!$CN82+1,Inputs!$CN82=Inputs!$CO82),AND(BG$4=Inputs!$CN82+2,Inputs!$CN82=Inputs!$CO82)),0,IF(BG$4=Inputs!$CN82,0.8,IF(BG$4=Inputs!$CN82+1,0.6,IF(BG$4=Inputs!$CN82+2,0.4,IF(BG$4=Inputs!$CO82,0.2,IF(AND(BG$4&gt;=Inputs!$CL82,BG$4&lt;Inputs!$CM82),(BG$4-Inputs!$CL82+1)/(Inputs!$AI82+1),0)))))))))</f>
        <v>0</v>
      </c>
      <c r="BH85" s="27">
        <f>IF(AND(Inputs!$CO82=0,BH$4&gt;=Inputs!$CM82),1,IF(AND(BH$4&gt;=Inputs!$CM82,BH$4&lt;Inputs!$CN82),1,IF(AND(BH$4=Inputs!$CN82,BH$4=Inputs!$CO82),1,IF(OR(AND(BH$4=Inputs!$CN82+1,Inputs!$CN82=Inputs!$CO82),AND(BH$4=Inputs!$CN82+2,Inputs!$CN82=Inputs!$CO82)),0,IF(BH$4=Inputs!$CN82,0.8,IF(BH$4=Inputs!$CN82+1,0.6,IF(BH$4=Inputs!$CN82+2,0.4,IF(BH$4=Inputs!$CO82,0.2,IF(AND(BH$4&gt;=Inputs!$CL82,BH$4&lt;Inputs!$CM82),(BH$4-Inputs!$CL82+1)/(Inputs!$AI82+1),0)))))))))</f>
        <v>0</v>
      </c>
      <c r="BI85" s="27">
        <f>IF(AND(Inputs!$CO82=0,BI$4&gt;=Inputs!$CM82),1,IF(AND(BI$4&gt;=Inputs!$CM82,BI$4&lt;Inputs!$CN82),1,IF(AND(BI$4=Inputs!$CN82,BI$4=Inputs!$CO82),1,IF(OR(AND(BI$4=Inputs!$CN82+1,Inputs!$CN82=Inputs!$CO82),AND(BI$4=Inputs!$CN82+2,Inputs!$CN82=Inputs!$CO82)),0,IF(BI$4=Inputs!$CN82,0.8,IF(BI$4=Inputs!$CN82+1,0.6,IF(BI$4=Inputs!$CN82+2,0.4,IF(BI$4=Inputs!$CO82,0.2,IF(AND(BI$4&gt;=Inputs!$CL82,BI$4&lt;Inputs!$CM82),(BI$4-Inputs!$CL82+1)/(Inputs!$AI82+1),0)))))))))</f>
        <v>0</v>
      </c>
      <c r="BJ85" s="27">
        <f>IF(AND(Inputs!$CO82=0,BJ$4&gt;=Inputs!$CM82),1,IF(AND(BJ$4&gt;=Inputs!$CM82,BJ$4&lt;Inputs!$CN82),1,IF(AND(BJ$4=Inputs!$CN82,BJ$4=Inputs!$CO82),1,IF(OR(AND(BJ$4=Inputs!$CN82+1,Inputs!$CN82=Inputs!$CO82),AND(BJ$4=Inputs!$CN82+2,Inputs!$CN82=Inputs!$CO82)),0,IF(BJ$4=Inputs!$CN82,0.8,IF(BJ$4=Inputs!$CN82+1,0.6,IF(BJ$4=Inputs!$CN82+2,0.4,IF(BJ$4=Inputs!$CO82,0.2,IF(AND(BJ$4&gt;=Inputs!$CL82,BJ$4&lt;Inputs!$CM82),(BJ$4-Inputs!$CL82+1)/(Inputs!$AI82+1),0)))))))))</f>
        <v>0</v>
      </c>
      <c r="BK85" s="27">
        <f>IF(AND(Inputs!$CO82=0,BK$4&gt;=Inputs!$CM82),1,IF(AND(BK$4&gt;=Inputs!$CM82,BK$4&lt;Inputs!$CN82),1,IF(AND(BK$4=Inputs!$CN82,BK$4=Inputs!$CO82),1,IF(OR(AND(BK$4=Inputs!$CN82+1,Inputs!$CN82=Inputs!$CO82),AND(BK$4=Inputs!$CN82+2,Inputs!$CN82=Inputs!$CO82)),0,IF(BK$4=Inputs!$CN82,0.8,IF(BK$4=Inputs!$CN82+1,0.6,IF(BK$4=Inputs!$CN82+2,0.4,IF(BK$4=Inputs!$CO82,0.2,IF(AND(BK$4&gt;=Inputs!$CL82,BK$4&lt;Inputs!$CM82),(BK$4-Inputs!$CL82+1)/(Inputs!$AI82+1),0)))))))))</f>
        <v>0</v>
      </c>
      <c r="BL85" s="27">
        <f>IF(AND(Inputs!$CO82=0,BL$4&gt;=Inputs!$CM82),1,IF(AND(BL$4&gt;=Inputs!$CM82,BL$4&lt;Inputs!$CN82),1,IF(AND(BL$4=Inputs!$CN82,BL$4=Inputs!$CO82),1,IF(OR(AND(BL$4=Inputs!$CN82+1,Inputs!$CN82=Inputs!$CO82),AND(BL$4=Inputs!$CN82+2,Inputs!$CN82=Inputs!$CO82)),0,IF(BL$4=Inputs!$CN82,0.8,IF(BL$4=Inputs!$CN82+1,0.6,IF(BL$4=Inputs!$CN82+2,0.4,IF(BL$4=Inputs!$CO82,0.2,IF(AND(BL$4&gt;=Inputs!$CL82,BL$4&lt;Inputs!$CM82),(BL$4-Inputs!$CL82+1)/(Inputs!$AI82+1),0)))))))))</f>
        <v>0</v>
      </c>
      <c r="BM85" s="27">
        <f>IF(AND(Inputs!$CO82=0,BM$4&gt;=Inputs!$CM82),1,IF(AND(BM$4&gt;=Inputs!$CM82,BM$4&lt;Inputs!$CN82),1,IF(AND(BM$4=Inputs!$CN82,BM$4=Inputs!$CO82),1,IF(OR(AND(BM$4=Inputs!$CN82+1,Inputs!$CN82=Inputs!$CO82),AND(BM$4=Inputs!$CN82+2,Inputs!$CN82=Inputs!$CO82)),0,IF(BM$4=Inputs!$CN82,0.8,IF(BM$4=Inputs!$CN82+1,0.6,IF(BM$4=Inputs!$CN82+2,0.4,IF(BM$4=Inputs!$CO82,0.2,IF(AND(BM$4&gt;=Inputs!$CL82,BM$4&lt;Inputs!$CM82),(BM$4-Inputs!$CL82+1)/(Inputs!$AI82+1),0)))))))))</f>
        <v>0</v>
      </c>
      <c r="BO85" s="46" t="str">
        <f>IF(Inputs!$B82="","",(ROUND(Inputs!$BC82*AJ85,0)))</f>
        <v/>
      </c>
      <c r="BP85" s="46" t="str">
        <f>IF(Inputs!$B82="","",(ROUND(Inputs!$BC82*AK85,0)))</f>
        <v/>
      </c>
      <c r="BQ85" s="46" t="str">
        <f>IF(Inputs!$B82="","",(ROUND(Inputs!$BC82*AL85,0)))</f>
        <v/>
      </c>
      <c r="BR85" s="46" t="str">
        <f>IF(Inputs!$B82="","",(ROUND(Inputs!$BC82*AM85,0)))</f>
        <v/>
      </c>
      <c r="BS85" s="46" t="str">
        <f>IF(Inputs!$B82="","",(ROUND(Inputs!$BC82*AN85,0)))</f>
        <v/>
      </c>
      <c r="BT85" s="46" t="str">
        <f>IF(Inputs!$B82="","",(ROUND(Inputs!$BC82*AO85,0)))</f>
        <v/>
      </c>
      <c r="BU85" s="46" t="str">
        <f>IF(Inputs!$B82="","",(ROUND(Inputs!$BC82*AP85,0)))</f>
        <v/>
      </c>
      <c r="BV85" s="46" t="str">
        <f>IF(Inputs!$B82="","",(ROUND(Inputs!$BC82*AQ85,0)))</f>
        <v/>
      </c>
      <c r="BW85" s="46" t="str">
        <f>IF(Inputs!$B82="","",(ROUND(Inputs!$BC82*AR85,0)))</f>
        <v/>
      </c>
      <c r="BX85" s="46" t="str">
        <f>IF(Inputs!$B82="","",(ROUND(Inputs!$BC82*AS85,0)))</f>
        <v/>
      </c>
      <c r="BY85" s="46" t="str">
        <f>IF(Inputs!$B82="","",(ROUND(Inputs!$BC82*AT85,0)))</f>
        <v/>
      </c>
      <c r="BZ85" s="46" t="str">
        <f>IF(Inputs!$B82="","",(ROUND(Inputs!$BC82*AU85,0)))</f>
        <v/>
      </c>
      <c r="CA85" s="46" t="str">
        <f>IF(Inputs!$B82="","",(ROUND(Inputs!$BC82*AV85,0)))</f>
        <v/>
      </c>
      <c r="CB85" s="46" t="str">
        <f>IF(Inputs!$B82="","",(ROUND(Inputs!$BC82*AW85,0)))</f>
        <v/>
      </c>
      <c r="CC85" s="46" t="str">
        <f>IF(Inputs!$B82="","",(ROUND(Inputs!$BC82*AX85,0)))</f>
        <v/>
      </c>
      <c r="CD85" s="46" t="str">
        <f>IF(Inputs!$B82="","",(ROUND(Inputs!$BC82*AY85,0)))</f>
        <v/>
      </c>
      <c r="CE85" s="46" t="str">
        <f>IF(Inputs!$B82="","",(ROUND(Inputs!$BC82*AZ85,0)))</f>
        <v/>
      </c>
      <c r="CF85" s="46" t="str">
        <f>IF(Inputs!$B82="","",(ROUND(Inputs!$BC82*BA85,0)))</f>
        <v/>
      </c>
      <c r="CG85" s="46" t="str">
        <f>IF(Inputs!$B82="","",(ROUND(Inputs!$BC82*BB85,0)))</f>
        <v/>
      </c>
      <c r="CH85" s="46" t="str">
        <f>IF(Inputs!$B82="","",(ROUND(Inputs!$BC82*BC85,0)))</f>
        <v/>
      </c>
      <c r="CI85" s="46" t="str">
        <f>IF(Inputs!$B82="","",(ROUND(Inputs!$BC82*BD85,0)))</f>
        <v/>
      </c>
      <c r="CJ85" s="46" t="str">
        <f>IF(Inputs!$B82="","",(ROUND(Inputs!$BC82*BE85,0)))</f>
        <v/>
      </c>
      <c r="CK85" s="46" t="str">
        <f>IF(Inputs!$B82="","",(ROUND(Inputs!$BC82*BF85,0)))</f>
        <v/>
      </c>
      <c r="CL85" s="46" t="str">
        <f>IF(Inputs!$B82="","",(ROUND(Inputs!$BC82*BG85,0)))</f>
        <v/>
      </c>
      <c r="CM85" s="46" t="str">
        <f>IF(Inputs!$B82="","",(ROUND(Inputs!$BC82*BH85,0)))</f>
        <v/>
      </c>
      <c r="CN85" s="46" t="str">
        <f>IF(Inputs!$B82="","",(ROUND(Inputs!$BC82*BI85,0)))</f>
        <v/>
      </c>
      <c r="CO85" s="46" t="str">
        <f>IF(Inputs!$B82="","",(ROUND(Inputs!$BC82*BJ85,0)))</f>
        <v/>
      </c>
      <c r="CP85" s="46" t="str">
        <f>IF(Inputs!$B82="","",(ROUND(Inputs!$BC82*BK85,0)))</f>
        <v/>
      </c>
      <c r="CQ85" s="46" t="str">
        <f>IF(Inputs!$B82="","",(ROUND(Inputs!$BC82*BL85,0)))</f>
        <v/>
      </c>
      <c r="CR85" s="46" t="str">
        <f>IF(Inputs!$B82="","",(ROUND(Inputs!$BC82*BM85,0)))</f>
        <v/>
      </c>
      <c r="CV85" s="46" t="str">
        <f>IF(A85="","",IF(AND(CV$4&lt;=Inputs!$CQ82,CV$4&gt;=Inputs!$CP82),Inputs!$AR82/(Inputs!$CQ82-Inputs!$CP82+1),0)+IF(CV$4=Inputs!$CL82,Inputs!$BD82,0))</f>
        <v/>
      </c>
      <c r="CW85" s="46" t="str">
        <f>IF(B85="","",IF(AND(CW$4&lt;=Inputs!$CQ82,CW$4&gt;=Inputs!$CP82),Inputs!$AR82/(Inputs!$CQ82-Inputs!$CP82+1),0)+IF(CW$4=Inputs!$CL82,Inputs!$BD82,0))</f>
        <v/>
      </c>
      <c r="CX85" s="46" t="str">
        <f>IF(C85="","",IF(AND(CX$4&lt;=Inputs!$CQ82,CX$4&gt;=Inputs!$CP82),Inputs!$AR82/(Inputs!$CQ82-Inputs!$CP82+1),0)+IF(CX$4=Inputs!$CL82,Inputs!$BD82,0))</f>
        <v/>
      </c>
      <c r="CY85" s="46" t="str">
        <f>IF(D85="","",IF(AND(CY$4&lt;=Inputs!$CQ82,CY$4&gt;=Inputs!$CP82),Inputs!$AR82/(Inputs!$CQ82-Inputs!$CP82+1),0)+IF(CY$4=Inputs!$CL82,Inputs!$BD82,0))</f>
        <v/>
      </c>
      <c r="CZ85" s="46" t="str">
        <f>IF(E85="","",IF(AND(CZ$4&lt;=Inputs!$CQ82,CZ$4&gt;=Inputs!$CP82),Inputs!$AR82/(Inputs!$CQ82-Inputs!$CP82+1),0)+IF(CZ$4=Inputs!$CL82,Inputs!$BD82,0))</f>
        <v/>
      </c>
      <c r="DA85" s="46" t="str">
        <f>IF(F85="","",IF(AND(DA$4&lt;=Inputs!$CQ82,DA$4&gt;=Inputs!$CP82),Inputs!$AR82/(Inputs!$CQ82-Inputs!$CP82+1),0)+IF(DA$4=Inputs!$CL82,Inputs!$BD82,0))</f>
        <v/>
      </c>
      <c r="DB85" s="46" t="str">
        <f>IF(G85="","",IF(AND(DB$4&lt;=Inputs!$CQ82,DB$4&gt;=Inputs!$CP82),Inputs!$AR82/(Inputs!$CQ82-Inputs!$CP82+1),0)+IF(DB$4=Inputs!$CL82,Inputs!$BD82,0))</f>
        <v/>
      </c>
      <c r="DC85" s="46" t="str">
        <f>IF(H85="","",IF(AND(DC$4&lt;=Inputs!$CQ82,DC$4&gt;=Inputs!$CP82),Inputs!$AR82/(Inputs!$CQ82-Inputs!$CP82+1),0)+IF(DC$4=Inputs!$CL82,Inputs!$BD82,0))</f>
        <v/>
      </c>
      <c r="DD85" s="46" t="str">
        <f>IF(I85="","",IF(AND(DD$4&lt;=Inputs!$CQ82,DD$4&gt;=Inputs!$CP82),Inputs!$AR82/(Inputs!$CQ82-Inputs!$CP82+1),0)+IF(DD$4=Inputs!$CL82,Inputs!$BD82,0))</f>
        <v/>
      </c>
      <c r="DE85" s="46" t="str">
        <f>IF(J85="","",IF(AND(DE$4&lt;=Inputs!$CQ82,DE$4&gt;=Inputs!$CP82),Inputs!$AR82/(Inputs!$CQ82-Inputs!$CP82+1),0)+IF(DE$4=Inputs!$CL82,Inputs!$BD82,0))</f>
        <v/>
      </c>
      <c r="DF85" s="46" t="str">
        <f>IF(K85="","",IF(AND(DF$4&lt;=Inputs!$CQ82,DF$4&gt;=Inputs!$CP82),Inputs!$AR82/(Inputs!$CQ82-Inputs!$CP82+1),0)+IF(DF$4=Inputs!$CL82,Inputs!$BD82,0))</f>
        <v/>
      </c>
      <c r="DG85" s="46" t="str">
        <f>IF(L85="","",IF(AND(DG$4&lt;=Inputs!$CQ82,DG$4&gt;=Inputs!$CP82),Inputs!$AR82/(Inputs!$CQ82-Inputs!$CP82+1),0)+IF(DG$4=Inputs!$CL82,Inputs!$BD82,0))</f>
        <v/>
      </c>
      <c r="DH85" s="46" t="str">
        <f>IF(M85="","",IF(AND(DH$4&lt;=Inputs!$CQ82,DH$4&gt;=Inputs!$CP82),Inputs!$AR82/(Inputs!$CQ82-Inputs!$CP82+1),0)+IF(DH$4=Inputs!$CL82,Inputs!$BD82,0))</f>
        <v/>
      </c>
      <c r="DI85" s="46" t="str">
        <f>IF(N85="","",IF(AND(DI$4&lt;=Inputs!$CQ82,DI$4&gt;=Inputs!$CP82),Inputs!$AR82/(Inputs!$CQ82-Inputs!$CP82+1),0)+IF(DI$4=Inputs!$CL82,Inputs!$BD82,0))</f>
        <v/>
      </c>
      <c r="DJ85" s="46" t="str">
        <f>IF(O85="","",IF(AND(DJ$4&lt;=Inputs!$CQ82,DJ$4&gt;=Inputs!$CP82),Inputs!$AR82/(Inputs!$CQ82-Inputs!$CP82+1),0)+IF(DJ$4=Inputs!$CL82,Inputs!$BD82,0))</f>
        <v/>
      </c>
      <c r="DK85" s="46" t="str">
        <f>IF(P85="","",IF(AND(DK$4&lt;=Inputs!$CQ82,DK$4&gt;=Inputs!$CP82),Inputs!$AR82/(Inputs!$CQ82-Inputs!$CP82+1),0)+IF(DK$4=Inputs!$CL82,Inputs!$BD82,0))</f>
        <v/>
      </c>
      <c r="DL85" s="46" t="str">
        <f>IF(Q85="","",IF(AND(DL$4&lt;=Inputs!$CQ82,DL$4&gt;=Inputs!$CP82),Inputs!$AR82/(Inputs!$CQ82-Inputs!$CP82+1),0)+IF(DL$4=Inputs!$CL82,Inputs!$BD82,0))</f>
        <v/>
      </c>
      <c r="DM85" s="46" t="str">
        <f>IF(R85="","",IF(AND(DM$4&lt;=Inputs!$CQ82,DM$4&gt;=Inputs!$CP82),Inputs!$AR82/(Inputs!$CQ82-Inputs!$CP82+1),0)+IF(DM$4=Inputs!$CL82,Inputs!$BD82,0))</f>
        <v/>
      </c>
      <c r="DN85" s="46" t="str">
        <f>IF(S85="","",IF(AND(DN$4&lt;=Inputs!$CQ82,DN$4&gt;=Inputs!$CP82),Inputs!$AR82/(Inputs!$CQ82-Inputs!$CP82+1),0)+IF(DN$4=Inputs!$CL82,Inputs!$BD82,0))</f>
        <v/>
      </c>
      <c r="DO85" s="46" t="str">
        <f>IF(T85="","",IF(AND(DO$4&lt;=Inputs!$CQ82,DO$4&gt;=Inputs!$CP82),Inputs!$AR82/(Inputs!$CQ82-Inputs!$CP82+1),0)+IF(DO$4=Inputs!$CL82,Inputs!$BD82,0))</f>
        <v/>
      </c>
      <c r="DP85" s="46" t="str">
        <f>IF(U85="","",IF(AND(DP$4&lt;=Inputs!$CQ82,DP$4&gt;=Inputs!$CP82),Inputs!$AR82/(Inputs!$CQ82-Inputs!$CP82+1),0)+IF(DP$4=Inputs!$CL82,Inputs!$BD82,0))</f>
        <v/>
      </c>
      <c r="DQ85" s="46" t="str">
        <f>IF(V85="","",IF(AND(DQ$4&lt;=Inputs!$CQ82,DQ$4&gt;=Inputs!$CP82),Inputs!$AR82/(Inputs!$CQ82-Inputs!$CP82+1),0)+IF(DQ$4=Inputs!$CL82,Inputs!$BD82,0))</f>
        <v/>
      </c>
      <c r="DR85" s="46" t="str">
        <f>IF(W85="","",IF(AND(DR$4&lt;=Inputs!$CQ82,DR$4&gt;=Inputs!$CP82),Inputs!$AR82/(Inputs!$CQ82-Inputs!$CP82+1),0)+IF(DR$4=Inputs!$CL82,Inputs!$BD82,0))</f>
        <v/>
      </c>
      <c r="DS85" s="46" t="str">
        <f>IF(X85="","",IF(AND(DS$4&lt;=Inputs!$CQ82,DS$4&gt;=Inputs!$CP82),Inputs!$AR82/(Inputs!$CQ82-Inputs!$CP82+1),0)+IF(DS$4=Inputs!$CL82,Inputs!$BD82,0))</f>
        <v/>
      </c>
      <c r="DT85" s="46" t="str">
        <f>IF(Y85="","",IF(AND(DT$4&lt;=Inputs!$CQ82,DT$4&gt;=Inputs!$CP82),Inputs!$AR82/(Inputs!$CQ82-Inputs!$CP82+1),0)+IF(DT$4=Inputs!$CL82,Inputs!$BD82,0))</f>
        <v/>
      </c>
      <c r="DU85" s="46" t="str">
        <f>IF(Z85="","",IF(AND(DU$4&lt;=Inputs!$CQ82,DU$4&gt;=Inputs!$CP82),Inputs!$AR82/(Inputs!$CQ82-Inputs!$CP82+1),0)+IF(DU$4=Inputs!$CL82,Inputs!$BD82,0))</f>
        <v/>
      </c>
      <c r="DV85" s="46" t="str">
        <f>IF(AA85="","",IF(AND(DV$4&lt;=Inputs!$CQ82,DV$4&gt;=Inputs!$CP82),Inputs!$AR82/(Inputs!$CQ82-Inputs!$CP82+1),0)+IF(DV$4=Inputs!$CL82,Inputs!$BD82,0))</f>
        <v/>
      </c>
      <c r="DW85" s="46" t="str">
        <f>IF(AB85="","",IF(AND(DW$4&lt;=Inputs!$CQ82,DW$4&gt;=Inputs!$CP82),Inputs!$AR82/(Inputs!$CQ82-Inputs!$CP82+1),0)+IF(DW$4=Inputs!$CL82,Inputs!$BD82,0))</f>
        <v/>
      </c>
      <c r="DX85" s="46" t="str">
        <f>IF(AC85="","",IF(AND(DX$4&lt;=Inputs!$CQ82,DX$4&gt;=Inputs!$CP82),Inputs!$AR82/(Inputs!$CQ82-Inputs!$CP82+1),0)+IF(DX$4=Inputs!$CL82,Inputs!$BD82,0))</f>
        <v/>
      </c>
      <c r="DY85" s="46" t="str">
        <f>IF(AD85="","",IF(AND(DY$4&lt;=Inputs!$CQ82,DY$4&gt;=Inputs!$CP82),Inputs!$AR82/(Inputs!$CQ82-Inputs!$CP82+1),0)+IF(DY$4=Inputs!$CL82,Inputs!$BD82,0))</f>
        <v/>
      </c>
      <c r="DZ85" s="46" t="str">
        <f t="shared" si="6"/>
        <v/>
      </c>
    </row>
    <row r="86" spans="1:130">
      <c r="A86" s="7" t="str">
        <f>IF(Inputs!A83="","",Inputs!A83)</f>
        <v/>
      </c>
      <c r="B86" t="str">
        <f>IF(Inputs!B83="","",Inputs!B83)</f>
        <v/>
      </c>
      <c r="C86" s="46" t="str">
        <f>IF(Inputs!$B83="","",BO86-CV86)</f>
        <v/>
      </c>
      <c r="D86" s="46" t="str">
        <f>IF(Inputs!$B83="","",BP86-CW86)</f>
        <v/>
      </c>
      <c r="E86" s="46" t="str">
        <f>IF(Inputs!$B83="","",BQ86-CX86)</f>
        <v/>
      </c>
      <c r="F86" s="46" t="str">
        <f>IF(Inputs!$B83="","",BR86-CY86)</f>
        <v/>
      </c>
      <c r="G86" s="46" t="str">
        <f>IF(Inputs!$B83="","",BS86-CZ86)</f>
        <v/>
      </c>
      <c r="H86" s="46" t="str">
        <f>IF(Inputs!$B83="","",BT86-DA86)</f>
        <v/>
      </c>
      <c r="I86" s="46" t="str">
        <f>IF(Inputs!$B83="","",BU86-DB86)</f>
        <v/>
      </c>
      <c r="J86" s="46" t="str">
        <f>IF(Inputs!$B83="","",BV86-DC86)</f>
        <v/>
      </c>
      <c r="K86" s="46" t="str">
        <f>IF(Inputs!$B83="","",BW86-DD86)</f>
        <v/>
      </c>
      <c r="L86" s="46" t="str">
        <f>IF(Inputs!$B83="","",BX86-DE86)</f>
        <v/>
      </c>
      <c r="M86" s="46" t="str">
        <f>IF(Inputs!$B83="","",BY86-DF86)</f>
        <v/>
      </c>
      <c r="N86" s="46" t="str">
        <f>IF(Inputs!$B83="","",BZ86-DG86)</f>
        <v/>
      </c>
      <c r="O86" s="46" t="str">
        <f>IF(Inputs!$B83="","",CA86-DH86)</f>
        <v/>
      </c>
      <c r="P86" s="46" t="str">
        <f>IF(Inputs!$B83="","",CB86-DI86)</f>
        <v/>
      </c>
      <c r="Q86" s="46" t="str">
        <f>IF(Inputs!$B83="","",CC86-DJ86)</f>
        <v/>
      </c>
      <c r="R86" s="46" t="str">
        <f>IF(Inputs!$B83="","",CD86-DK86)</f>
        <v/>
      </c>
      <c r="S86" s="46" t="str">
        <f>IF(Inputs!$B83="","",CE86-DL86)</f>
        <v/>
      </c>
      <c r="T86" s="46" t="str">
        <f>IF(Inputs!$B83="","",CF86-DM86)</f>
        <v/>
      </c>
      <c r="U86" s="46" t="str">
        <f>IF(Inputs!$B83="","",CG86-DN86)</f>
        <v/>
      </c>
      <c r="V86" s="46" t="str">
        <f>IF(Inputs!$B83="","",CH86-DO86)</f>
        <v/>
      </c>
      <c r="W86" s="46" t="str">
        <f>IF(Inputs!$B83="","",CI86-DP86)</f>
        <v/>
      </c>
      <c r="X86" s="46" t="str">
        <f>IF(Inputs!$B83="","",CJ86-DQ86)</f>
        <v/>
      </c>
      <c r="Y86" s="46" t="str">
        <f>IF(Inputs!$B83="","",CK86-DR86)</f>
        <v/>
      </c>
      <c r="Z86" s="46" t="str">
        <f>IF(Inputs!$B83="","",CL86-DS86)</f>
        <v/>
      </c>
      <c r="AA86" s="46" t="str">
        <f>IF(Inputs!$B83="","",CM86-DT86)</f>
        <v/>
      </c>
      <c r="AB86" s="46" t="str">
        <f>IF(Inputs!$B83="","",CN86-DU86)</f>
        <v/>
      </c>
      <c r="AC86" s="46" t="str">
        <f>IF(Inputs!$B83="","",CO86-DV86)</f>
        <v/>
      </c>
      <c r="AD86" s="46" t="str">
        <f>IF(Inputs!$B83="","",CP86-DW86)</f>
        <v/>
      </c>
      <c r="AE86" s="46" t="str">
        <f>IF(Inputs!$B83="","",CQ86-DX86)</f>
        <v/>
      </c>
      <c r="AF86" s="46" t="str">
        <f>IF(Inputs!$B83="","",CR86-DY86)</f>
        <v/>
      </c>
      <c r="AG86" s="50" t="str">
        <f t="shared" si="7"/>
        <v/>
      </c>
      <c r="AH86" s="50"/>
      <c r="AJ86" s="27">
        <f>IF(AND(Inputs!$CO83=0,AJ$4&gt;=Inputs!$CM83),1,IF(AND(AJ$4&gt;=Inputs!$CM83,AJ$4&lt;Inputs!$CN83),1,IF(AND(AJ$4=Inputs!$CN83,AJ$4=Inputs!$CO83),1,IF(OR(AND(AJ$4=Inputs!$CN83+1,Inputs!$CN83=Inputs!$CO83),AND(AJ$4=Inputs!$CN83+2,Inputs!$CN83=Inputs!$CO83)),0,IF(AJ$4=Inputs!$CN83,0.8,IF(AJ$4=Inputs!$CN83+1,0.6,IF(AJ$4=Inputs!$CN83+2,0.4,IF(AJ$4=Inputs!$CO83,0.2,IF(AND(AJ$4&gt;=Inputs!$CL83,AJ$4&lt;Inputs!$CM83),(AJ$4-Inputs!$CL83+1)/(Inputs!$AI83+1),0)))))))))</f>
        <v>0</v>
      </c>
      <c r="AK86" s="27">
        <f>IF(AND(Inputs!$CO83=0,AK$4&gt;=Inputs!$CM83),1,IF(AND(AK$4&gt;=Inputs!$CM83,AK$4&lt;Inputs!$CN83),1,IF(AND(AK$4=Inputs!$CN83,AK$4=Inputs!$CO83),1,IF(OR(AND(AK$4=Inputs!$CN83+1,Inputs!$CN83=Inputs!$CO83),AND(AK$4=Inputs!$CN83+2,Inputs!$CN83=Inputs!$CO83)),0,IF(AK$4=Inputs!$CN83,0.8,IF(AK$4=Inputs!$CN83+1,0.6,IF(AK$4=Inputs!$CN83+2,0.4,IF(AK$4=Inputs!$CO83,0.2,IF(AND(AK$4&gt;=Inputs!$CL83,AK$4&lt;Inputs!$CM83),(AK$4-Inputs!$CL83+1)/(Inputs!$AI83+1),0)))))))))</f>
        <v>0</v>
      </c>
      <c r="AL86" s="27">
        <f>IF(AND(Inputs!$CO83=0,AL$4&gt;=Inputs!$CM83),1,IF(AND(AL$4&gt;=Inputs!$CM83,AL$4&lt;Inputs!$CN83),1,IF(AND(AL$4=Inputs!$CN83,AL$4=Inputs!$CO83),1,IF(OR(AND(AL$4=Inputs!$CN83+1,Inputs!$CN83=Inputs!$CO83),AND(AL$4=Inputs!$CN83+2,Inputs!$CN83=Inputs!$CO83)),0,IF(AL$4=Inputs!$CN83,0.8,IF(AL$4=Inputs!$CN83+1,0.6,IF(AL$4=Inputs!$CN83+2,0.4,IF(AL$4=Inputs!$CO83,0.2,IF(AND(AL$4&gt;=Inputs!$CL83,AL$4&lt;Inputs!$CM83),(AL$4-Inputs!$CL83+1)/(Inputs!$AI83+1),0)))))))))</f>
        <v>0</v>
      </c>
      <c r="AM86" s="27">
        <f>IF(AND(Inputs!$CO83=0,AM$4&gt;=Inputs!$CM83),1,IF(AND(AM$4&gt;=Inputs!$CM83,AM$4&lt;Inputs!$CN83),1,IF(AND(AM$4=Inputs!$CN83,AM$4=Inputs!$CO83),1,IF(OR(AND(AM$4=Inputs!$CN83+1,Inputs!$CN83=Inputs!$CO83),AND(AM$4=Inputs!$CN83+2,Inputs!$CN83=Inputs!$CO83)),0,IF(AM$4=Inputs!$CN83,0.8,IF(AM$4=Inputs!$CN83+1,0.6,IF(AM$4=Inputs!$CN83+2,0.4,IF(AM$4=Inputs!$CO83,0.2,IF(AND(AM$4&gt;=Inputs!$CL83,AM$4&lt;Inputs!$CM83),(AM$4-Inputs!$CL83+1)/(Inputs!$AI83+1),0)))))))))</f>
        <v>0</v>
      </c>
      <c r="AN86" s="27">
        <f>IF(AND(Inputs!$CO83=0,AN$4&gt;=Inputs!$CM83),1,IF(AND(AN$4&gt;=Inputs!$CM83,AN$4&lt;Inputs!$CN83),1,IF(AND(AN$4=Inputs!$CN83,AN$4=Inputs!$CO83),1,IF(OR(AND(AN$4=Inputs!$CN83+1,Inputs!$CN83=Inputs!$CO83),AND(AN$4=Inputs!$CN83+2,Inputs!$CN83=Inputs!$CO83)),0,IF(AN$4=Inputs!$CN83,0.8,IF(AN$4=Inputs!$CN83+1,0.6,IF(AN$4=Inputs!$CN83+2,0.4,IF(AN$4=Inputs!$CO83,0.2,IF(AND(AN$4&gt;=Inputs!$CL83,AN$4&lt;Inputs!$CM83),(AN$4-Inputs!$CL83+1)/(Inputs!$AI83+1),0)))))))))</f>
        <v>0</v>
      </c>
      <c r="AO86" s="27">
        <f>IF(AND(Inputs!$CO83=0,AO$4&gt;=Inputs!$CM83),1,IF(AND(AO$4&gt;=Inputs!$CM83,AO$4&lt;Inputs!$CN83),1,IF(AND(AO$4=Inputs!$CN83,AO$4=Inputs!$CO83),1,IF(OR(AND(AO$4=Inputs!$CN83+1,Inputs!$CN83=Inputs!$CO83),AND(AO$4=Inputs!$CN83+2,Inputs!$CN83=Inputs!$CO83)),0,IF(AO$4=Inputs!$CN83,0.8,IF(AO$4=Inputs!$CN83+1,0.6,IF(AO$4=Inputs!$CN83+2,0.4,IF(AO$4=Inputs!$CO83,0.2,IF(AND(AO$4&gt;=Inputs!$CL83,AO$4&lt;Inputs!$CM83),(AO$4-Inputs!$CL83+1)/(Inputs!$AI83+1),0)))))))))</f>
        <v>0</v>
      </c>
      <c r="AP86" s="27">
        <f>IF(AND(Inputs!$CO83=0,AP$4&gt;=Inputs!$CM83),1,IF(AND(AP$4&gt;=Inputs!$CM83,AP$4&lt;Inputs!$CN83),1,IF(AND(AP$4=Inputs!$CN83,AP$4=Inputs!$CO83),1,IF(OR(AND(AP$4=Inputs!$CN83+1,Inputs!$CN83=Inputs!$CO83),AND(AP$4=Inputs!$CN83+2,Inputs!$CN83=Inputs!$CO83)),0,IF(AP$4=Inputs!$CN83,0.8,IF(AP$4=Inputs!$CN83+1,0.6,IF(AP$4=Inputs!$CN83+2,0.4,IF(AP$4=Inputs!$CO83,0.2,IF(AND(AP$4&gt;=Inputs!$CL83,AP$4&lt;Inputs!$CM83),(AP$4-Inputs!$CL83+1)/(Inputs!$AI83+1),0)))))))))</f>
        <v>0</v>
      </c>
      <c r="AQ86" s="27">
        <f>IF(AND(Inputs!$CO83=0,AQ$4&gt;=Inputs!$CM83),1,IF(AND(AQ$4&gt;=Inputs!$CM83,AQ$4&lt;Inputs!$CN83),1,IF(AND(AQ$4=Inputs!$CN83,AQ$4=Inputs!$CO83),1,IF(OR(AND(AQ$4=Inputs!$CN83+1,Inputs!$CN83=Inputs!$CO83),AND(AQ$4=Inputs!$CN83+2,Inputs!$CN83=Inputs!$CO83)),0,IF(AQ$4=Inputs!$CN83,0.8,IF(AQ$4=Inputs!$CN83+1,0.6,IF(AQ$4=Inputs!$CN83+2,0.4,IF(AQ$4=Inputs!$CO83,0.2,IF(AND(AQ$4&gt;=Inputs!$CL83,AQ$4&lt;Inputs!$CM83),(AQ$4-Inputs!$CL83+1)/(Inputs!$AI83+1),0)))))))))</f>
        <v>0</v>
      </c>
      <c r="AR86" s="27">
        <f>IF(AND(Inputs!$CO83=0,AR$4&gt;=Inputs!$CM83),1,IF(AND(AR$4&gt;=Inputs!$CM83,AR$4&lt;Inputs!$CN83),1,IF(AND(AR$4=Inputs!$CN83,AR$4=Inputs!$CO83),1,IF(OR(AND(AR$4=Inputs!$CN83+1,Inputs!$CN83=Inputs!$CO83),AND(AR$4=Inputs!$CN83+2,Inputs!$CN83=Inputs!$CO83)),0,IF(AR$4=Inputs!$CN83,0.8,IF(AR$4=Inputs!$CN83+1,0.6,IF(AR$4=Inputs!$CN83+2,0.4,IF(AR$4=Inputs!$CO83,0.2,IF(AND(AR$4&gt;=Inputs!$CL83,AR$4&lt;Inputs!$CM83),(AR$4-Inputs!$CL83+1)/(Inputs!$AI83+1),0)))))))))</f>
        <v>0</v>
      </c>
      <c r="AS86" s="27">
        <f>IF(AND(Inputs!$CO83=0,AS$4&gt;=Inputs!$CM83),1,IF(AND(AS$4&gt;=Inputs!$CM83,AS$4&lt;Inputs!$CN83),1,IF(AND(AS$4=Inputs!$CN83,AS$4=Inputs!$CO83),1,IF(OR(AND(AS$4=Inputs!$CN83+1,Inputs!$CN83=Inputs!$CO83),AND(AS$4=Inputs!$CN83+2,Inputs!$CN83=Inputs!$CO83)),0,IF(AS$4=Inputs!$CN83,0.8,IF(AS$4=Inputs!$CN83+1,0.6,IF(AS$4=Inputs!$CN83+2,0.4,IF(AS$4=Inputs!$CO83,0.2,IF(AND(AS$4&gt;=Inputs!$CL83,AS$4&lt;Inputs!$CM83),(AS$4-Inputs!$CL83+1)/(Inputs!$AI83+1),0)))))))))</f>
        <v>0</v>
      </c>
      <c r="AT86" s="27">
        <f>IF(AND(Inputs!$CO83=0,AT$4&gt;=Inputs!$CM83),1,IF(AND(AT$4&gt;=Inputs!$CM83,AT$4&lt;Inputs!$CN83),1,IF(AND(AT$4=Inputs!$CN83,AT$4=Inputs!$CO83),1,IF(OR(AND(AT$4=Inputs!$CN83+1,Inputs!$CN83=Inputs!$CO83),AND(AT$4=Inputs!$CN83+2,Inputs!$CN83=Inputs!$CO83)),0,IF(AT$4=Inputs!$CN83,0.8,IF(AT$4=Inputs!$CN83+1,0.6,IF(AT$4=Inputs!$CN83+2,0.4,IF(AT$4=Inputs!$CO83,0.2,IF(AND(AT$4&gt;=Inputs!$CL83,AT$4&lt;Inputs!$CM83),(AT$4-Inputs!$CL83+1)/(Inputs!$AI83+1),0)))))))))</f>
        <v>0</v>
      </c>
      <c r="AU86" s="27">
        <f>IF(AND(Inputs!$CO83=0,AU$4&gt;=Inputs!$CM83),1,IF(AND(AU$4&gt;=Inputs!$CM83,AU$4&lt;Inputs!$CN83),1,IF(AND(AU$4=Inputs!$CN83,AU$4=Inputs!$CO83),1,IF(OR(AND(AU$4=Inputs!$CN83+1,Inputs!$CN83=Inputs!$CO83),AND(AU$4=Inputs!$CN83+2,Inputs!$CN83=Inputs!$CO83)),0,IF(AU$4=Inputs!$CN83,0.8,IF(AU$4=Inputs!$CN83+1,0.6,IF(AU$4=Inputs!$CN83+2,0.4,IF(AU$4=Inputs!$CO83,0.2,IF(AND(AU$4&gt;=Inputs!$CL83,AU$4&lt;Inputs!$CM83),(AU$4-Inputs!$CL83+1)/(Inputs!$AI83+1),0)))))))))</f>
        <v>0</v>
      </c>
      <c r="AV86" s="27">
        <f>IF(AND(Inputs!$CO83=0,AV$4&gt;=Inputs!$CM83),1,IF(AND(AV$4&gt;=Inputs!$CM83,AV$4&lt;Inputs!$CN83),1,IF(AND(AV$4=Inputs!$CN83,AV$4=Inputs!$CO83),1,IF(OR(AND(AV$4=Inputs!$CN83+1,Inputs!$CN83=Inputs!$CO83),AND(AV$4=Inputs!$CN83+2,Inputs!$CN83=Inputs!$CO83)),0,IF(AV$4=Inputs!$CN83,0.8,IF(AV$4=Inputs!$CN83+1,0.6,IF(AV$4=Inputs!$CN83+2,0.4,IF(AV$4=Inputs!$CO83,0.2,IF(AND(AV$4&gt;=Inputs!$CL83,AV$4&lt;Inputs!$CM83),(AV$4-Inputs!$CL83+1)/(Inputs!$AI83+1),0)))))))))</f>
        <v>0</v>
      </c>
      <c r="AW86" s="27">
        <f>IF(AND(Inputs!$CO83=0,AW$4&gt;=Inputs!$CM83),1,IF(AND(AW$4&gt;=Inputs!$CM83,AW$4&lt;Inputs!$CN83),1,IF(AND(AW$4=Inputs!$CN83,AW$4=Inputs!$CO83),1,IF(OR(AND(AW$4=Inputs!$CN83+1,Inputs!$CN83=Inputs!$CO83),AND(AW$4=Inputs!$CN83+2,Inputs!$CN83=Inputs!$CO83)),0,IF(AW$4=Inputs!$CN83,0.8,IF(AW$4=Inputs!$CN83+1,0.6,IF(AW$4=Inputs!$CN83+2,0.4,IF(AW$4=Inputs!$CO83,0.2,IF(AND(AW$4&gt;=Inputs!$CL83,AW$4&lt;Inputs!$CM83),(AW$4-Inputs!$CL83+1)/(Inputs!$AI83+1),0)))))))))</f>
        <v>0</v>
      </c>
      <c r="AX86" s="27">
        <f>IF(AND(Inputs!$CO83=0,AX$4&gt;=Inputs!$CM83),1,IF(AND(AX$4&gt;=Inputs!$CM83,AX$4&lt;Inputs!$CN83),1,IF(AND(AX$4=Inputs!$CN83,AX$4=Inputs!$CO83),1,IF(OR(AND(AX$4=Inputs!$CN83+1,Inputs!$CN83=Inputs!$CO83),AND(AX$4=Inputs!$CN83+2,Inputs!$CN83=Inputs!$CO83)),0,IF(AX$4=Inputs!$CN83,0.8,IF(AX$4=Inputs!$CN83+1,0.6,IF(AX$4=Inputs!$CN83+2,0.4,IF(AX$4=Inputs!$CO83,0.2,IF(AND(AX$4&gt;=Inputs!$CL83,AX$4&lt;Inputs!$CM83),(AX$4-Inputs!$CL83+1)/(Inputs!$AI83+1),0)))))))))</f>
        <v>0</v>
      </c>
      <c r="AY86" s="27">
        <f>IF(AND(Inputs!$CO83=0,AY$4&gt;=Inputs!$CM83),1,IF(AND(AY$4&gt;=Inputs!$CM83,AY$4&lt;Inputs!$CN83),1,IF(AND(AY$4=Inputs!$CN83,AY$4=Inputs!$CO83),1,IF(OR(AND(AY$4=Inputs!$CN83+1,Inputs!$CN83=Inputs!$CO83),AND(AY$4=Inputs!$CN83+2,Inputs!$CN83=Inputs!$CO83)),0,IF(AY$4=Inputs!$CN83,0.8,IF(AY$4=Inputs!$CN83+1,0.6,IF(AY$4=Inputs!$CN83+2,0.4,IF(AY$4=Inputs!$CO83,0.2,IF(AND(AY$4&gt;=Inputs!$CL83,AY$4&lt;Inputs!$CM83),(AY$4-Inputs!$CL83+1)/(Inputs!$AI83+1),0)))))))))</f>
        <v>0</v>
      </c>
      <c r="AZ86" s="27">
        <f>IF(AND(Inputs!$CO83=0,AZ$4&gt;=Inputs!$CM83),1,IF(AND(AZ$4&gt;=Inputs!$CM83,AZ$4&lt;Inputs!$CN83),1,IF(AND(AZ$4=Inputs!$CN83,AZ$4=Inputs!$CO83),1,IF(OR(AND(AZ$4=Inputs!$CN83+1,Inputs!$CN83=Inputs!$CO83),AND(AZ$4=Inputs!$CN83+2,Inputs!$CN83=Inputs!$CO83)),0,IF(AZ$4=Inputs!$CN83,0.8,IF(AZ$4=Inputs!$CN83+1,0.6,IF(AZ$4=Inputs!$CN83+2,0.4,IF(AZ$4=Inputs!$CO83,0.2,IF(AND(AZ$4&gt;=Inputs!$CL83,AZ$4&lt;Inputs!$CM83),(AZ$4-Inputs!$CL83+1)/(Inputs!$AI83+1),0)))))))))</f>
        <v>0</v>
      </c>
      <c r="BA86" s="27">
        <f>IF(AND(Inputs!$CO83=0,BA$4&gt;=Inputs!$CM83),1,IF(AND(BA$4&gt;=Inputs!$CM83,BA$4&lt;Inputs!$CN83),1,IF(AND(BA$4=Inputs!$CN83,BA$4=Inputs!$CO83),1,IF(OR(AND(BA$4=Inputs!$CN83+1,Inputs!$CN83=Inputs!$CO83),AND(BA$4=Inputs!$CN83+2,Inputs!$CN83=Inputs!$CO83)),0,IF(BA$4=Inputs!$CN83,0.8,IF(BA$4=Inputs!$CN83+1,0.6,IF(BA$4=Inputs!$CN83+2,0.4,IF(BA$4=Inputs!$CO83,0.2,IF(AND(BA$4&gt;=Inputs!$CL83,BA$4&lt;Inputs!$CM83),(BA$4-Inputs!$CL83+1)/(Inputs!$AI83+1),0)))))))))</f>
        <v>0</v>
      </c>
      <c r="BB86" s="27">
        <f>IF(AND(Inputs!$CO83=0,BB$4&gt;=Inputs!$CM83),1,IF(AND(BB$4&gt;=Inputs!$CM83,BB$4&lt;Inputs!$CN83),1,IF(AND(BB$4=Inputs!$CN83,BB$4=Inputs!$CO83),1,IF(OR(AND(BB$4=Inputs!$CN83+1,Inputs!$CN83=Inputs!$CO83),AND(BB$4=Inputs!$CN83+2,Inputs!$CN83=Inputs!$CO83)),0,IF(BB$4=Inputs!$CN83,0.8,IF(BB$4=Inputs!$CN83+1,0.6,IF(BB$4=Inputs!$CN83+2,0.4,IF(BB$4=Inputs!$CO83,0.2,IF(AND(BB$4&gt;=Inputs!$CL83,BB$4&lt;Inputs!$CM83),(BB$4-Inputs!$CL83+1)/(Inputs!$AI83+1),0)))))))))</f>
        <v>0</v>
      </c>
      <c r="BC86" s="27">
        <f>IF(AND(Inputs!$CO83=0,BC$4&gt;=Inputs!$CM83),1,IF(AND(BC$4&gt;=Inputs!$CM83,BC$4&lt;Inputs!$CN83),1,IF(AND(BC$4=Inputs!$CN83,BC$4=Inputs!$CO83),1,IF(OR(AND(BC$4=Inputs!$CN83+1,Inputs!$CN83=Inputs!$CO83),AND(BC$4=Inputs!$CN83+2,Inputs!$CN83=Inputs!$CO83)),0,IF(BC$4=Inputs!$CN83,0.8,IF(BC$4=Inputs!$CN83+1,0.6,IF(BC$4=Inputs!$CN83+2,0.4,IF(BC$4=Inputs!$CO83,0.2,IF(AND(BC$4&gt;=Inputs!$CL83,BC$4&lt;Inputs!$CM83),(BC$4-Inputs!$CL83+1)/(Inputs!$AI83+1),0)))))))))</f>
        <v>0</v>
      </c>
      <c r="BD86" s="27">
        <f>IF(AND(Inputs!$CO83=0,BD$4&gt;=Inputs!$CM83),1,IF(AND(BD$4&gt;=Inputs!$CM83,BD$4&lt;Inputs!$CN83),1,IF(AND(BD$4=Inputs!$CN83,BD$4=Inputs!$CO83),1,IF(OR(AND(BD$4=Inputs!$CN83+1,Inputs!$CN83=Inputs!$CO83),AND(BD$4=Inputs!$CN83+2,Inputs!$CN83=Inputs!$CO83)),0,IF(BD$4=Inputs!$CN83,0.8,IF(BD$4=Inputs!$CN83+1,0.6,IF(BD$4=Inputs!$CN83+2,0.4,IF(BD$4=Inputs!$CO83,0.2,IF(AND(BD$4&gt;=Inputs!$CL83,BD$4&lt;Inputs!$CM83),(BD$4-Inputs!$CL83+1)/(Inputs!$AI83+1),0)))))))))</f>
        <v>0</v>
      </c>
      <c r="BE86" s="27">
        <f>IF(AND(Inputs!$CO83=0,BE$4&gt;=Inputs!$CM83),1,IF(AND(BE$4&gt;=Inputs!$CM83,BE$4&lt;Inputs!$CN83),1,IF(AND(BE$4=Inputs!$CN83,BE$4=Inputs!$CO83),1,IF(OR(AND(BE$4=Inputs!$CN83+1,Inputs!$CN83=Inputs!$CO83),AND(BE$4=Inputs!$CN83+2,Inputs!$CN83=Inputs!$CO83)),0,IF(BE$4=Inputs!$CN83,0.8,IF(BE$4=Inputs!$CN83+1,0.6,IF(BE$4=Inputs!$CN83+2,0.4,IF(BE$4=Inputs!$CO83,0.2,IF(AND(BE$4&gt;=Inputs!$CL83,BE$4&lt;Inputs!$CM83),(BE$4-Inputs!$CL83+1)/(Inputs!$AI83+1),0)))))))))</f>
        <v>0</v>
      </c>
      <c r="BF86" s="27">
        <f>IF(AND(Inputs!$CO83=0,BF$4&gt;=Inputs!$CM83),1,IF(AND(BF$4&gt;=Inputs!$CM83,BF$4&lt;Inputs!$CN83),1,IF(AND(BF$4=Inputs!$CN83,BF$4=Inputs!$CO83),1,IF(OR(AND(BF$4=Inputs!$CN83+1,Inputs!$CN83=Inputs!$CO83),AND(BF$4=Inputs!$CN83+2,Inputs!$CN83=Inputs!$CO83)),0,IF(BF$4=Inputs!$CN83,0.8,IF(BF$4=Inputs!$CN83+1,0.6,IF(BF$4=Inputs!$CN83+2,0.4,IF(BF$4=Inputs!$CO83,0.2,IF(AND(BF$4&gt;=Inputs!$CL83,BF$4&lt;Inputs!$CM83),(BF$4-Inputs!$CL83+1)/(Inputs!$AI83+1),0)))))))))</f>
        <v>0</v>
      </c>
      <c r="BG86" s="27">
        <f>IF(AND(Inputs!$CO83=0,BG$4&gt;=Inputs!$CM83),1,IF(AND(BG$4&gt;=Inputs!$CM83,BG$4&lt;Inputs!$CN83),1,IF(AND(BG$4=Inputs!$CN83,BG$4=Inputs!$CO83),1,IF(OR(AND(BG$4=Inputs!$CN83+1,Inputs!$CN83=Inputs!$CO83),AND(BG$4=Inputs!$CN83+2,Inputs!$CN83=Inputs!$CO83)),0,IF(BG$4=Inputs!$CN83,0.8,IF(BG$4=Inputs!$CN83+1,0.6,IF(BG$4=Inputs!$CN83+2,0.4,IF(BG$4=Inputs!$CO83,0.2,IF(AND(BG$4&gt;=Inputs!$CL83,BG$4&lt;Inputs!$CM83),(BG$4-Inputs!$CL83+1)/(Inputs!$AI83+1),0)))))))))</f>
        <v>0</v>
      </c>
      <c r="BH86" s="27">
        <f>IF(AND(Inputs!$CO83=0,BH$4&gt;=Inputs!$CM83),1,IF(AND(BH$4&gt;=Inputs!$CM83,BH$4&lt;Inputs!$CN83),1,IF(AND(BH$4=Inputs!$CN83,BH$4=Inputs!$CO83),1,IF(OR(AND(BH$4=Inputs!$CN83+1,Inputs!$CN83=Inputs!$CO83),AND(BH$4=Inputs!$CN83+2,Inputs!$CN83=Inputs!$CO83)),0,IF(BH$4=Inputs!$CN83,0.8,IF(BH$4=Inputs!$CN83+1,0.6,IF(BH$4=Inputs!$CN83+2,0.4,IF(BH$4=Inputs!$CO83,0.2,IF(AND(BH$4&gt;=Inputs!$CL83,BH$4&lt;Inputs!$CM83),(BH$4-Inputs!$CL83+1)/(Inputs!$AI83+1),0)))))))))</f>
        <v>0</v>
      </c>
      <c r="BI86" s="27">
        <f>IF(AND(Inputs!$CO83=0,BI$4&gt;=Inputs!$CM83),1,IF(AND(BI$4&gt;=Inputs!$CM83,BI$4&lt;Inputs!$CN83),1,IF(AND(BI$4=Inputs!$CN83,BI$4=Inputs!$CO83),1,IF(OR(AND(BI$4=Inputs!$CN83+1,Inputs!$CN83=Inputs!$CO83),AND(BI$4=Inputs!$CN83+2,Inputs!$CN83=Inputs!$CO83)),0,IF(BI$4=Inputs!$CN83,0.8,IF(BI$4=Inputs!$CN83+1,0.6,IF(BI$4=Inputs!$CN83+2,0.4,IF(BI$4=Inputs!$CO83,0.2,IF(AND(BI$4&gt;=Inputs!$CL83,BI$4&lt;Inputs!$CM83),(BI$4-Inputs!$CL83+1)/(Inputs!$AI83+1),0)))))))))</f>
        <v>0</v>
      </c>
      <c r="BJ86" s="27">
        <f>IF(AND(Inputs!$CO83=0,BJ$4&gt;=Inputs!$CM83),1,IF(AND(BJ$4&gt;=Inputs!$CM83,BJ$4&lt;Inputs!$CN83),1,IF(AND(BJ$4=Inputs!$CN83,BJ$4=Inputs!$CO83),1,IF(OR(AND(BJ$4=Inputs!$CN83+1,Inputs!$CN83=Inputs!$CO83),AND(BJ$4=Inputs!$CN83+2,Inputs!$CN83=Inputs!$CO83)),0,IF(BJ$4=Inputs!$CN83,0.8,IF(BJ$4=Inputs!$CN83+1,0.6,IF(BJ$4=Inputs!$CN83+2,0.4,IF(BJ$4=Inputs!$CO83,0.2,IF(AND(BJ$4&gt;=Inputs!$CL83,BJ$4&lt;Inputs!$CM83),(BJ$4-Inputs!$CL83+1)/(Inputs!$AI83+1),0)))))))))</f>
        <v>0</v>
      </c>
      <c r="BK86" s="27">
        <f>IF(AND(Inputs!$CO83=0,BK$4&gt;=Inputs!$CM83),1,IF(AND(BK$4&gt;=Inputs!$CM83,BK$4&lt;Inputs!$CN83),1,IF(AND(BK$4=Inputs!$CN83,BK$4=Inputs!$CO83),1,IF(OR(AND(BK$4=Inputs!$CN83+1,Inputs!$CN83=Inputs!$CO83),AND(BK$4=Inputs!$CN83+2,Inputs!$CN83=Inputs!$CO83)),0,IF(BK$4=Inputs!$CN83,0.8,IF(BK$4=Inputs!$CN83+1,0.6,IF(BK$4=Inputs!$CN83+2,0.4,IF(BK$4=Inputs!$CO83,0.2,IF(AND(BK$4&gt;=Inputs!$CL83,BK$4&lt;Inputs!$CM83),(BK$4-Inputs!$CL83+1)/(Inputs!$AI83+1),0)))))))))</f>
        <v>0</v>
      </c>
      <c r="BL86" s="27">
        <f>IF(AND(Inputs!$CO83=0,BL$4&gt;=Inputs!$CM83),1,IF(AND(BL$4&gt;=Inputs!$CM83,BL$4&lt;Inputs!$CN83),1,IF(AND(BL$4=Inputs!$CN83,BL$4=Inputs!$CO83),1,IF(OR(AND(BL$4=Inputs!$CN83+1,Inputs!$CN83=Inputs!$CO83),AND(BL$4=Inputs!$CN83+2,Inputs!$CN83=Inputs!$CO83)),0,IF(BL$4=Inputs!$CN83,0.8,IF(BL$4=Inputs!$CN83+1,0.6,IF(BL$4=Inputs!$CN83+2,0.4,IF(BL$4=Inputs!$CO83,0.2,IF(AND(BL$4&gt;=Inputs!$CL83,BL$4&lt;Inputs!$CM83),(BL$4-Inputs!$CL83+1)/(Inputs!$AI83+1),0)))))))))</f>
        <v>0</v>
      </c>
      <c r="BM86" s="27">
        <f>IF(AND(Inputs!$CO83=0,BM$4&gt;=Inputs!$CM83),1,IF(AND(BM$4&gt;=Inputs!$CM83,BM$4&lt;Inputs!$CN83),1,IF(AND(BM$4=Inputs!$CN83,BM$4=Inputs!$CO83),1,IF(OR(AND(BM$4=Inputs!$CN83+1,Inputs!$CN83=Inputs!$CO83),AND(BM$4=Inputs!$CN83+2,Inputs!$CN83=Inputs!$CO83)),0,IF(BM$4=Inputs!$CN83,0.8,IF(BM$4=Inputs!$CN83+1,0.6,IF(BM$4=Inputs!$CN83+2,0.4,IF(BM$4=Inputs!$CO83,0.2,IF(AND(BM$4&gt;=Inputs!$CL83,BM$4&lt;Inputs!$CM83),(BM$4-Inputs!$CL83+1)/(Inputs!$AI83+1),0)))))))))</f>
        <v>0</v>
      </c>
      <c r="BO86" s="46" t="str">
        <f>IF(Inputs!$B83="","",(ROUND(Inputs!$BC83*AJ86,0)))</f>
        <v/>
      </c>
      <c r="BP86" s="46" t="str">
        <f>IF(Inputs!$B83="","",(ROUND(Inputs!$BC83*AK86,0)))</f>
        <v/>
      </c>
      <c r="BQ86" s="46" t="str">
        <f>IF(Inputs!$B83="","",(ROUND(Inputs!$BC83*AL86,0)))</f>
        <v/>
      </c>
      <c r="BR86" s="46" t="str">
        <f>IF(Inputs!$B83="","",(ROUND(Inputs!$BC83*AM86,0)))</f>
        <v/>
      </c>
      <c r="BS86" s="46" t="str">
        <f>IF(Inputs!$B83="","",(ROUND(Inputs!$BC83*AN86,0)))</f>
        <v/>
      </c>
      <c r="BT86" s="46" t="str">
        <f>IF(Inputs!$B83="","",(ROUND(Inputs!$BC83*AO86,0)))</f>
        <v/>
      </c>
      <c r="BU86" s="46" t="str">
        <f>IF(Inputs!$B83="","",(ROUND(Inputs!$BC83*AP86,0)))</f>
        <v/>
      </c>
      <c r="BV86" s="46" t="str">
        <f>IF(Inputs!$B83="","",(ROUND(Inputs!$BC83*AQ86,0)))</f>
        <v/>
      </c>
      <c r="BW86" s="46" t="str">
        <f>IF(Inputs!$B83="","",(ROUND(Inputs!$BC83*AR86,0)))</f>
        <v/>
      </c>
      <c r="BX86" s="46" t="str">
        <f>IF(Inputs!$B83="","",(ROUND(Inputs!$BC83*AS86,0)))</f>
        <v/>
      </c>
      <c r="BY86" s="46" t="str">
        <f>IF(Inputs!$B83="","",(ROUND(Inputs!$BC83*AT86,0)))</f>
        <v/>
      </c>
      <c r="BZ86" s="46" t="str">
        <f>IF(Inputs!$B83="","",(ROUND(Inputs!$BC83*AU86,0)))</f>
        <v/>
      </c>
      <c r="CA86" s="46" t="str">
        <f>IF(Inputs!$B83="","",(ROUND(Inputs!$BC83*AV86,0)))</f>
        <v/>
      </c>
      <c r="CB86" s="46" t="str">
        <f>IF(Inputs!$B83="","",(ROUND(Inputs!$BC83*AW86,0)))</f>
        <v/>
      </c>
      <c r="CC86" s="46" t="str">
        <f>IF(Inputs!$B83="","",(ROUND(Inputs!$BC83*AX86,0)))</f>
        <v/>
      </c>
      <c r="CD86" s="46" t="str">
        <f>IF(Inputs!$B83="","",(ROUND(Inputs!$BC83*AY86,0)))</f>
        <v/>
      </c>
      <c r="CE86" s="46" t="str">
        <f>IF(Inputs!$B83="","",(ROUND(Inputs!$BC83*AZ86,0)))</f>
        <v/>
      </c>
      <c r="CF86" s="46" t="str">
        <f>IF(Inputs!$B83="","",(ROUND(Inputs!$BC83*BA86,0)))</f>
        <v/>
      </c>
      <c r="CG86" s="46" t="str">
        <f>IF(Inputs!$B83="","",(ROUND(Inputs!$BC83*BB86,0)))</f>
        <v/>
      </c>
      <c r="CH86" s="46" t="str">
        <f>IF(Inputs!$B83="","",(ROUND(Inputs!$BC83*BC86,0)))</f>
        <v/>
      </c>
      <c r="CI86" s="46" t="str">
        <f>IF(Inputs!$B83="","",(ROUND(Inputs!$BC83*BD86,0)))</f>
        <v/>
      </c>
      <c r="CJ86" s="46" t="str">
        <f>IF(Inputs!$B83="","",(ROUND(Inputs!$BC83*BE86,0)))</f>
        <v/>
      </c>
      <c r="CK86" s="46" t="str">
        <f>IF(Inputs!$B83="","",(ROUND(Inputs!$BC83*BF86,0)))</f>
        <v/>
      </c>
      <c r="CL86" s="46" t="str">
        <f>IF(Inputs!$B83="","",(ROUND(Inputs!$BC83*BG86,0)))</f>
        <v/>
      </c>
      <c r="CM86" s="46" t="str">
        <f>IF(Inputs!$B83="","",(ROUND(Inputs!$BC83*BH86,0)))</f>
        <v/>
      </c>
      <c r="CN86" s="46" t="str">
        <f>IF(Inputs!$B83="","",(ROUND(Inputs!$BC83*BI86,0)))</f>
        <v/>
      </c>
      <c r="CO86" s="46" t="str">
        <f>IF(Inputs!$B83="","",(ROUND(Inputs!$BC83*BJ86,0)))</f>
        <v/>
      </c>
      <c r="CP86" s="46" t="str">
        <f>IF(Inputs!$B83="","",(ROUND(Inputs!$BC83*BK86,0)))</f>
        <v/>
      </c>
      <c r="CQ86" s="46" t="str">
        <f>IF(Inputs!$B83="","",(ROUND(Inputs!$BC83*BL86,0)))</f>
        <v/>
      </c>
      <c r="CR86" s="46" t="str">
        <f>IF(Inputs!$B83="","",(ROUND(Inputs!$BC83*BM86,0)))</f>
        <v/>
      </c>
      <c r="CV86" s="46" t="str">
        <f>IF(A86="","",IF(AND(CV$4&lt;=Inputs!$CQ83,CV$4&gt;=Inputs!$CP83),Inputs!$AR83/(Inputs!$CQ83-Inputs!$CP83+1),0)+IF(CV$4=Inputs!$CL83,Inputs!$BD83,0))</f>
        <v/>
      </c>
      <c r="CW86" s="46" t="str">
        <f>IF(B86="","",IF(AND(CW$4&lt;=Inputs!$CQ83,CW$4&gt;=Inputs!$CP83),Inputs!$AR83/(Inputs!$CQ83-Inputs!$CP83+1),0)+IF(CW$4=Inputs!$CL83,Inputs!$BD83,0))</f>
        <v/>
      </c>
      <c r="CX86" s="46" t="str">
        <f>IF(C86="","",IF(AND(CX$4&lt;=Inputs!$CQ83,CX$4&gt;=Inputs!$CP83),Inputs!$AR83/(Inputs!$CQ83-Inputs!$CP83+1),0)+IF(CX$4=Inputs!$CL83,Inputs!$BD83,0))</f>
        <v/>
      </c>
      <c r="CY86" s="46" t="str">
        <f>IF(D86="","",IF(AND(CY$4&lt;=Inputs!$CQ83,CY$4&gt;=Inputs!$CP83),Inputs!$AR83/(Inputs!$CQ83-Inputs!$CP83+1),0)+IF(CY$4=Inputs!$CL83,Inputs!$BD83,0))</f>
        <v/>
      </c>
      <c r="CZ86" s="46" t="str">
        <f>IF(E86="","",IF(AND(CZ$4&lt;=Inputs!$CQ83,CZ$4&gt;=Inputs!$CP83),Inputs!$AR83/(Inputs!$CQ83-Inputs!$CP83+1),0)+IF(CZ$4=Inputs!$CL83,Inputs!$BD83,0))</f>
        <v/>
      </c>
      <c r="DA86" s="46" t="str">
        <f>IF(F86="","",IF(AND(DA$4&lt;=Inputs!$CQ83,DA$4&gt;=Inputs!$CP83),Inputs!$AR83/(Inputs!$CQ83-Inputs!$CP83+1),0)+IF(DA$4=Inputs!$CL83,Inputs!$BD83,0))</f>
        <v/>
      </c>
      <c r="DB86" s="46" t="str">
        <f>IF(G86="","",IF(AND(DB$4&lt;=Inputs!$CQ83,DB$4&gt;=Inputs!$CP83),Inputs!$AR83/(Inputs!$CQ83-Inputs!$CP83+1),0)+IF(DB$4=Inputs!$CL83,Inputs!$BD83,0))</f>
        <v/>
      </c>
      <c r="DC86" s="46" t="str">
        <f>IF(H86="","",IF(AND(DC$4&lt;=Inputs!$CQ83,DC$4&gt;=Inputs!$CP83),Inputs!$AR83/(Inputs!$CQ83-Inputs!$CP83+1),0)+IF(DC$4=Inputs!$CL83,Inputs!$BD83,0))</f>
        <v/>
      </c>
      <c r="DD86" s="46" t="str">
        <f>IF(I86="","",IF(AND(DD$4&lt;=Inputs!$CQ83,DD$4&gt;=Inputs!$CP83),Inputs!$AR83/(Inputs!$CQ83-Inputs!$CP83+1),0)+IF(DD$4=Inputs!$CL83,Inputs!$BD83,0))</f>
        <v/>
      </c>
      <c r="DE86" s="46" t="str">
        <f>IF(J86="","",IF(AND(DE$4&lt;=Inputs!$CQ83,DE$4&gt;=Inputs!$CP83),Inputs!$AR83/(Inputs!$CQ83-Inputs!$CP83+1),0)+IF(DE$4=Inputs!$CL83,Inputs!$BD83,0))</f>
        <v/>
      </c>
      <c r="DF86" s="46" t="str">
        <f>IF(K86="","",IF(AND(DF$4&lt;=Inputs!$CQ83,DF$4&gt;=Inputs!$CP83),Inputs!$AR83/(Inputs!$CQ83-Inputs!$CP83+1),0)+IF(DF$4=Inputs!$CL83,Inputs!$BD83,0))</f>
        <v/>
      </c>
      <c r="DG86" s="46" t="str">
        <f>IF(L86="","",IF(AND(DG$4&lt;=Inputs!$CQ83,DG$4&gt;=Inputs!$CP83),Inputs!$AR83/(Inputs!$CQ83-Inputs!$CP83+1),0)+IF(DG$4=Inputs!$CL83,Inputs!$BD83,0))</f>
        <v/>
      </c>
      <c r="DH86" s="46" t="str">
        <f>IF(M86="","",IF(AND(DH$4&lt;=Inputs!$CQ83,DH$4&gt;=Inputs!$CP83),Inputs!$AR83/(Inputs!$CQ83-Inputs!$CP83+1),0)+IF(DH$4=Inputs!$CL83,Inputs!$BD83,0))</f>
        <v/>
      </c>
      <c r="DI86" s="46" t="str">
        <f>IF(N86="","",IF(AND(DI$4&lt;=Inputs!$CQ83,DI$4&gt;=Inputs!$CP83),Inputs!$AR83/(Inputs!$CQ83-Inputs!$CP83+1),0)+IF(DI$4=Inputs!$CL83,Inputs!$BD83,0))</f>
        <v/>
      </c>
      <c r="DJ86" s="46" t="str">
        <f>IF(O86="","",IF(AND(DJ$4&lt;=Inputs!$CQ83,DJ$4&gt;=Inputs!$CP83),Inputs!$AR83/(Inputs!$CQ83-Inputs!$CP83+1),0)+IF(DJ$4=Inputs!$CL83,Inputs!$BD83,0))</f>
        <v/>
      </c>
      <c r="DK86" s="46" t="str">
        <f>IF(P86="","",IF(AND(DK$4&lt;=Inputs!$CQ83,DK$4&gt;=Inputs!$CP83),Inputs!$AR83/(Inputs!$CQ83-Inputs!$CP83+1),0)+IF(DK$4=Inputs!$CL83,Inputs!$BD83,0))</f>
        <v/>
      </c>
      <c r="DL86" s="46" t="str">
        <f>IF(Q86="","",IF(AND(DL$4&lt;=Inputs!$CQ83,DL$4&gt;=Inputs!$CP83),Inputs!$AR83/(Inputs!$CQ83-Inputs!$CP83+1),0)+IF(DL$4=Inputs!$CL83,Inputs!$BD83,0))</f>
        <v/>
      </c>
      <c r="DM86" s="46" t="str">
        <f>IF(R86="","",IF(AND(DM$4&lt;=Inputs!$CQ83,DM$4&gt;=Inputs!$CP83),Inputs!$AR83/(Inputs!$CQ83-Inputs!$CP83+1),0)+IF(DM$4=Inputs!$CL83,Inputs!$BD83,0))</f>
        <v/>
      </c>
      <c r="DN86" s="46" t="str">
        <f>IF(S86="","",IF(AND(DN$4&lt;=Inputs!$CQ83,DN$4&gt;=Inputs!$CP83),Inputs!$AR83/(Inputs!$CQ83-Inputs!$CP83+1),0)+IF(DN$4=Inputs!$CL83,Inputs!$BD83,0))</f>
        <v/>
      </c>
      <c r="DO86" s="46" t="str">
        <f>IF(T86="","",IF(AND(DO$4&lt;=Inputs!$CQ83,DO$4&gt;=Inputs!$CP83),Inputs!$AR83/(Inputs!$CQ83-Inputs!$CP83+1),0)+IF(DO$4=Inputs!$CL83,Inputs!$BD83,0))</f>
        <v/>
      </c>
      <c r="DP86" s="46" t="str">
        <f>IF(U86="","",IF(AND(DP$4&lt;=Inputs!$CQ83,DP$4&gt;=Inputs!$CP83),Inputs!$AR83/(Inputs!$CQ83-Inputs!$CP83+1),0)+IF(DP$4=Inputs!$CL83,Inputs!$BD83,0))</f>
        <v/>
      </c>
      <c r="DQ86" s="46" t="str">
        <f>IF(V86="","",IF(AND(DQ$4&lt;=Inputs!$CQ83,DQ$4&gt;=Inputs!$CP83),Inputs!$AR83/(Inputs!$CQ83-Inputs!$CP83+1),0)+IF(DQ$4=Inputs!$CL83,Inputs!$BD83,0))</f>
        <v/>
      </c>
      <c r="DR86" s="46" t="str">
        <f>IF(W86="","",IF(AND(DR$4&lt;=Inputs!$CQ83,DR$4&gt;=Inputs!$CP83),Inputs!$AR83/(Inputs!$CQ83-Inputs!$CP83+1),0)+IF(DR$4=Inputs!$CL83,Inputs!$BD83,0))</f>
        <v/>
      </c>
      <c r="DS86" s="46" t="str">
        <f>IF(X86="","",IF(AND(DS$4&lt;=Inputs!$CQ83,DS$4&gt;=Inputs!$CP83),Inputs!$AR83/(Inputs!$CQ83-Inputs!$CP83+1),0)+IF(DS$4=Inputs!$CL83,Inputs!$BD83,0))</f>
        <v/>
      </c>
      <c r="DT86" s="46" t="str">
        <f>IF(Y86="","",IF(AND(DT$4&lt;=Inputs!$CQ83,DT$4&gt;=Inputs!$CP83),Inputs!$AR83/(Inputs!$CQ83-Inputs!$CP83+1),0)+IF(DT$4=Inputs!$CL83,Inputs!$BD83,0))</f>
        <v/>
      </c>
      <c r="DU86" s="46" t="str">
        <f>IF(Z86="","",IF(AND(DU$4&lt;=Inputs!$CQ83,DU$4&gt;=Inputs!$CP83),Inputs!$AR83/(Inputs!$CQ83-Inputs!$CP83+1),0)+IF(DU$4=Inputs!$CL83,Inputs!$BD83,0))</f>
        <v/>
      </c>
      <c r="DV86" s="46" t="str">
        <f>IF(AA86="","",IF(AND(DV$4&lt;=Inputs!$CQ83,DV$4&gt;=Inputs!$CP83),Inputs!$AR83/(Inputs!$CQ83-Inputs!$CP83+1),0)+IF(DV$4=Inputs!$CL83,Inputs!$BD83,0))</f>
        <v/>
      </c>
      <c r="DW86" s="46" t="str">
        <f>IF(AB86="","",IF(AND(DW$4&lt;=Inputs!$CQ83,DW$4&gt;=Inputs!$CP83),Inputs!$AR83/(Inputs!$CQ83-Inputs!$CP83+1),0)+IF(DW$4=Inputs!$CL83,Inputs!$BD83,0))</f>
        <v/>
      </c>
      <c r="DX86" s="46" t="str">
        <f>IF(AC86="","",IF(AND(DX$4&lt;=Inputs!$CQ83,DX$4&gt;=Inputs!$CP83),Inputs!$AR83/(Inputs!$CQ83-Inputs!$CP83+1),0)+IF(DX$4=Inputs!$CL83,Inputs!$BD83,0))</f>
        <v/>
      </c>
      <c r="DY86" s="46" t="str">
        <f>IF(AD86="","",IF(AND(DY$4&lt;=Inputs!$CQ83,DY$4&gt;=Inputs!$CP83),Inputs!$AR83/(Inputs!$CQ83-Inputs!$CP83+1),0)+IF(DY$4=Inputs!$CL83,Inputs!$BD83,0))</f>
        <v/>
      </c>
      <c r="DZ86" s="46" t="str">
        <f t="shared" si="6"/>
        <v/>
      </c>
    </row>
    <row r="87" spans="1:130">
      <c r="A87" s="7" t="str">
        <f>IF(Inputs!A84="","",Inputs!A84)</f>
        <v/>
      </c>
      <c r="B87" t="str">
        <f>IF(Inputs!B84="","",Inputs!B84)</f>
        <v/>
      </c>
      <c r="C87" s="46" t="str">
        <f>IF(Inputs!$B84="","",BO87-CV87)</f>
        <v/>
      </c>
      <c r="D87" s="46" t="str">
        <f>IF(Inputs!$B84="","",BP87-CW87)</f>
        <v/>
      </c>
      <c r="E87" s="46" t="str">
        <f>IF(Inputs!$B84="","",BQ87-CX87)</f>
        <v/>
      </c>
      <c r="F87" s="46" t="str">
        <f>IF(Inputs!$B84="","",BR87-CY87)</f>
        <v/>
      </c>
      <c r="G87" s="46" t="str">
        <f>IF(Inputs!$B84="","",BS87-CZ87)</f>
        <v/>
      </c>
      <c r="H87" s="46" t="str">
        <f>IF(Inputs!$B84="","",BT87-DA87)</f>
        <v/>
      </c>
      <c r="I87" s="46" t="str">
        <f>IF(Inputs!$B84="","",BU87-DB87)</f>
        <v/>
      </c>
      <c r="J87" s="46" t="str">
        <f>IF(Inputs!$B84="","",BV87-DC87)</f>
        <v/>
      </c>
      <c r="K87" s="46" t="str">
        <f>IF(Inputs!$B84="","",BW87-DD87)</f>
        <v/>
      </c>
      <c r="L87" s="46" t="str">
        <f>IF(Inputs!$B84="","",BX87-DE87)</f>
        <v/>
      </c>
      <c r="M87" s="46" t="str">
        <f>IF(Inputs!$B84="","",BY87-DF87)</f>
        <v/>
      </c>
      <c r="N87" s="46" t="str">
        <f>IF(Inputs!$B84="","",BZ87-DG87)</f>
        <v/>
      </c>
      <c r="O87" s="46" t="str">
        <f>IF(Inputs!$B84="","",CA87-DH87)</f>
        <v/>
      </c>
      <c r="P87" s="46" t="str">
        <f>IF(Inputs!$B84="","",CB87-DI87)</f>
        <v/>
      </c>
      <c r="Q87" s="46" t="str">
        <f>IF(Inputs!$B84="","",CC87-DJ87)</f>
        <v/>
      </c>
      <c r="R87" s="46" t="str">
        <f>IF(Inputs!$B84="","",CD87-DK87)</f>
        <v/>
      </c>
      <c r="S87" s="46" t="str">
        <f>IF(Inputs!$B84="","",CE87-DL87)</f>
        <v/>
      </c>
      <c r="T87" s="46" t="str">
        <f>IF(Inputs!$B84="","",CF87-DM87)</f>
        <v/>
      </c>
      <c r="U87" s="46" t="str">
        <f>IF(Inputs!$B84="","",CG87-DN87)</f>
        <v/>
      </c>
      <c r="V87" s="46" t="str">
        <f>IF(Inputs!$B84="","",CH87-DO87)</f>
        <v/>
      </c>
      <c r="W87" s="46" t="str">
        <f>IF(Inputs!$B84="","",CI87-DP87)</f>
        <v/>
      </c>
      <c r="X87" s="46" t="str">
        <f>IF(Inputs!$B84="","",CJ87-DQ87)</f>
        <v/>
      </c>
      <c r="Y87" s="46" t="str">
        <f>IF(Inputs!$B84="","",CK87-DR87)</f>
        <v/>
      </c>
      <c r="Z87" s="46" t="str">
        <f>IF(Inputs!$B84="","",CL87-DS87)</f>
        <v/>
      </c>
      <c r="AA87" s="46" t="str">
        <f>IF(Inputs!$B84="","",CM87-DT87)</f>
        <v/>
      </c>
      <c r="AB87" s="46" t="str">
        <f>IF(Inputs!$B84="","",CN87-DU87)</f>
        <v/>
      </c>
      <c r="AC87" s="46" t="str">
        <f>IF(Inputs!$B84="","",CO87-DV87)</f>
        <v/>
      </c>
      <c r="AD87" s="46" t="str">
        <f>IF(Inputs!$B84="","",CP87-DW87)</f>
        <v/>
      </c>
      <c r="AE87" s="46" t="str">
        <f>IF(Inputs!$B84="","",CQ87-DX87)</f>
        <v/>
      </c>
      <c r="AF87" s="46" t="str">
        <f>IF(Inputs!$B84="","",CR87-DY87)</f>
        <v/>
      </c>
      <c r="AG87" s="50" t="str">
        <f t="shared" si="7"/>
        <v/>
      </c>
      <c r="AH87" s="50"/>
      <c r="AJ87" s="27">
        <f>IF(AND(Inputs!$CO84=0,AJ$4&gt;=Inputs!$CM84),1,IF(AND(AJ$4&gt;=Inputs!$CM84,AJ$4&lt;Inputs!$CN84),1,IF(AND(AJ$4=Inputs!$CN84,AJ$4=Inputs!$CO84),1,IF(OR(AND(AJ$4=Inputs!$CN84+1,Inputs!$CN84=Inputs!$CO84),AND(AJ$4=Inputs!$CN84+2,Inputs!$CN84=Inputs!$CO84)),0,IF(AJ$4=Inputs!$CN84,0.8,IF(AJ$4=Inputs!$CN84+1,0.6,IF(AJ$4=Inputs!$CN84+2,0.4,IF(AJ$4=Inputs!$CO84,0.2,IF(AND(AJ$4&gt;=Inputs!$CL84,AJ$4&lt;Inputs!$CM84),(AJ$4-Inputs!$CL84+1)/(Inputs!$AI84+1),0)))))))))</f>
        <v>0</v>
      </c>
      <c r="AK87" s="27">
        <f>IF(AND(Inputs!$CO84=0,AK$4&gt;=Inputs!$CM84),1,IF(AND(AK$4&gt;=Inputs!$CM84,AK$4&lt;Inputs!$CN84),1,IF(AND(AK$4=Inputs!$CN84,AK$4=Inputs!$CO84),1,IF(OR(AND(AK$4=Inputs!$CN84+1,Inputs!$CN84=Inputs!$CO84),AND(AK$4=Inputs!$CN84+2,Inputs!$CN84=Inputs!$CO84)),0,IF(AK$4=Inputs!$CN84,0.8,IF(AK$4=Inputs!$CN84+1,0.6,IF(AK$4=Inputs!$CN84+2,0.4,IF(AK$4=Inputs!$CO84,0.2,IF(AND(AK$4&gt;=Inputs!$CL84,AK$4&lt;Inputs!$CM84),(AK$4-Inputs!$CL84+1)/(Inputs!$AI84+1),0)))))))))</f>
        <v>0</v>
      </c>
      <c r="AL87" s="27">
        <f>IF(AND(Inputs!$CO84=0,AL$4&gt;=Inputs!$CM84),1,IF(AND(AL$4&gt;=Inputs!$CM84,AL$4&lt;Inputs!$CN84),1,IF(AND(AL$4=Inputs!$CN84,AL$4=Inputs!$CO84),1,IF(OR(AND(AL$4=Inputs!$CN84+1,Inputs!$CN84=Inputs!$CO84),AND(AL$4=Inputs!$CN84+2,Inputs!$CN84=Inputs!$CO84)),0,IF(AL$4=Inputs!$CN84,0.8,IF(AL$4=Inputs!$CN84+1,0.6,IF(AL$4=Inputs!$CN84+2,0.4,IF(AL$4=Inputs!$CO84,0.2,IF(AND(AL$4&gt;=Inputs!$CL84,AL$4&lt;Inputs!$CM84),(AL$4-Inputs!$CL84+1)/(Inputs!$AI84+1),0)))))))))</f>
        <v>0</v>
      </c>
      <c r="AM87" s="27">
        <f>IF(AND(Inputs!$CO84=0,AM$4&gt;=Inputs!$CM84),1,IF(AND(AM$4&gt;=Inputs!$CM84,AM$4&lt;Inputs!$CN84),1,IF(AND(AM$4=Inputs!$CN84,AM$4=Inputs!$CO84),1,IF(OR(AND(AM$4=Inputs!$CN84+1,Inputs!$CN84=Inputs!$CO84),AND(AM$4=Inputs!$CN84+2,Inputs!$CN84=Inputs!$CO84)),0,IF(AM$4=Inputs!$CN84,0.8,IF(AM$4=Inputs!$CN84+1,0.6,IF(AM$4=Inputs!$CN84+2,0.4,IF(AM$4=Inputs!$CO84,0.2,IF(AND(AM$4&gt;=Inputs!$CL84,AM$4&lt;Inputs!$CM84),(AM$4-Inputs!$CL84+1)/(Inputs!$AI84+1),0)))))))))</f>
        <v>0</v>
      </c>
      <c r="AN87" s="27">
        <f>IF(AND(Inputs!$CO84=0,AN$4&gt;=Inputs!$CM84),1,IF(AND(AN$4&gt;=Inputs!$CM84,AN$4&lt;Inputs!$CN84),1,IF(AND(AN$4=Inputs!$CN84,AN$4=Inputs!$CO84),1,IF(OR(AND(AN$4=Inputs!$CN84+1,Inputs!$CN84=Inputs!$CO84),AND(AN$4=Inputs!$CN84+2,Inputs!$CN84=Inputs!$CO84)),0,IF(AN$4=Inputs!$CN84,0.8,IF(AN$4=Inputs!$CN84+1,0.6,IF(AN$4=Inputs!$CN84+2,0.4,IF(AN$4=Inputs!$CO84,0.2,IF(AND(AN$4&gt;=Inputs!$CL84,AN$4&lt;Inputs!$CM84),(AN$4-Inputs!$CL84+1)/(Inputs!$AI84+1),0)))))))))</f>
        <v>0</v>
      </c>
      <c r="AO87" s="27">
        <f>IF(AND(Inputs!$CO84=0,AO$4&gt;=Inputs!$CM84),1,IF(AND(AO$4&gt;=Inputs!$CM84,AO$4&lt;Inputs!$CN84),1,IF(AND(AO$4=Inputs!$CN84,AO$4=Inputs!$CO84),1,IF(OR(AND(AO$4=Inputs!$CN84+1,Inputs!$CN84=Inputs!$CO84),AND(AO$4=Inputs!$CN84+2,Inputs!$CN84=Inputs!$CO84)),0,IF(AO$4=Inputs!$CN84,0.8,IF(AO$4=Inputs!$CN84+1,0.6,IF(AO$4=Inputs!$CN84+2,0.4,IF(AO$4=Inputs!$CO84,0.2,IF(AND(AO$4&gt;=Inputs!$CL84,AO$4&lt;Inputs!$CM84),(AO$4-Inputs!$CL84+1)/(Inputs!$AI84+1),0)))))))))</f>
        <v>0</v>
      </c>
      <c r="AP87" s="27">
        <f>IF(AND(Inputs!$CO84=0,AP$4&gt;=Inputs!$CM84),1,IF(AND(AP$4&gt;=Inputs!$CM84,AP$4&lt;Inputs!$CN84),1,IF(AND(AP$4=Inputs!$CN84,AP$4=Inputs!$CO84),1,IF(OR(AND(AP$4=Inputs!$CN84+1,Inputs!$CN84=Inputs!$CO84),AND(AP$4=Inputs!$CN84+2,Inputs!$CN84=Inputs!$CO84)),0,IF(AP$4=Inputs!$CN84,0.8,IF(AP$4=Inputs!$CN84+1,0.6,IF(AP$4=Inputs!$CN84+2,0.4,IF(AP$4=Inputs!$CO84,0.2,IF(AND(AP$4&gt;=Inputs!$CL84,AP$4&lt;Inputs!$CM84),(AP$4-Inputs!$CL84+1)/(Inputs!$AI84+1),0)))))))))</f>
        <v>0</v>
      </c>
      <c r="AQ87" s="27">
        <f>IF(AND(Inputs!$CO84=0,AQ$4&gt;=Inputs!$CM84),1,IF(AND(AQ$4&gt;=Inputs!$CM84,AQ$4&lt;Inputs!$CN84),1,IF(AND(AQ$4=Inputs!$CN84,AQ$4=Inputs!$CO84),1,IF(OR(AND(AQ$4=Inputs!$CN84+1,Inputs!$CN84=Inputs!$CO84),AND(AQ$4=Inputs!$CN84+2,Inputs!$CN84=Inputs!$CO84)),0,IF(AQ$4=Inputs!$CN84,0.8,IF(AQ$4=Inputs!$CN84+1,0.6,IF(AQ$4=Inputs!$CN84+2,0.4,IF(AQ$4=Inputs!$CO84,0.2,IF(AND(AQ$4&gt;=Inputs!$CL84,AQ$4&lt;Inputs!$CM84),(AQ$4-Inputs!$CL84+1)/(Inputs!$AI84+1),0)))))))))</f>
        <v>0</v>
      </c>
      <c r="AR87" s="27">
        <f>IF(AND(Inputs!$CO84=0,AR$4&gt;=Inputs!$CM84),1,IF(AND(AR$4&gt;=Inputs!$CM84,AR$4&lt;Inputs!$CN84),1,IF(AND(AR$4=Inputs!$CN84,AR$4=Inputs!$CO84),1,IF(OR(AND(AR$4=Inputs!$CN84+1,Inputs!$CN84=Inputs!$CO84),AND(AR$4=Inputs!$CN84+2,Inputs!$CN84=Inputs!$CO84)),0,IF(AR$4=Inputs!$CN84,0.8,IF(AR$4=Inputs!$CN84+1,0.6,IF(AR$4=Inputs!$CN84+2,0.4,IF(AR$4=Inputs!$CO84,0.2,IF(AND(AR$4&gt;=Inputs!$CL84,AR$4&lt;Inputs!$CM84),(AR$4-Inputs!$CL84+1)/(Inputs!$AI84+1),0)))))))))</f>
        <v>0</v>
      </c>
      <c r="AS87" s="27">
        <f>IF(AND(Inputs!$CO84=0,AS$4&gt;=Inputs!$CM84),1,IF(AND(AS$4&gt;=Inputs!$CM84,AS$4&lt;Inputs!$CN84),1,IF(AND(AS$4=Inputs!$CN84,AS$4=Inputs!$CO84),1,IF(OR(AND(AS$4=Inputs!$CN84+1,Inputs!$CN84=Inputs!$CO84),AND(AS$4=Inputs!$CN84+2,Inputs!$CN84=Inputs!$CO84)),0,IF(AS$4=Inputs!$CN84,0.8,IF(AS$4=Inputs!$CN84+1,0.6,IF(AS$4=Inputs!$CN84+2,0.4,IF(AS$4=Inputs!$CO84,0.2,IF(AND(AS$4&gt;=Inputs!$CL84,AS$4&lt;Inputs!$CM84),(AS$4-Inputs!$CL84+1)/(Inputs!$AI84+1),0)))))))))</f>
        <v>0</v>
      </c>
      <c r="AT87" s="27">
        <f>IF(AND(Inputs!$CO84=0,AT$4&gt;=Inputs!$CM84),1,IF(AND(AT$4&gt;=Inputs!$CM84,AT$4&lt;Inputs!$CN84),1,IF(AND(AT$4=Inputs!$CN84,AT$4=Inputs!$CO84),1,IF(OR(AND(AT$4=Inputs!$CN84+1,Inputs!$CN84=Inputs!$CO84),AND(AT$4=Inputs!$CN84+2,Inputs!$CN84=Inputs!$CO84)),0,IF(AT$4=Inputs!$CN84,0.8,IF(AT$4=Inputs!$CN84+1,0.6,IF(AT$4=Inputs!$CN84+2,0.4,IF(AT$4=Inputs!$CO84,0.2,IF(AND(AT$4&gt;=Inputs!$CL84,AT$4&lt;Inputs!$CM84),(AT$4-Inputs!$CL84+1)/(Inputs!$AI84+1),0)))))))))</f>
        <v>0</v>
      </c>
      <c r="AU87" s="27">
        <f>IF(AND(Inputs!$CO84=0,AU$4&gt;=Inputs!$CM84),1,IF(AND(AU$4&gt;=Inputs!$CM84,AU$4&lt;Inputs!$CN84),1,IF(AND(AU$4=Inputs!$CN84,AU$4=Inputs!$CO84),1,IF(OR(AND(AU$4=Inputs!$CN84+1,Inputs!$CN84=Inputs!$CO84),AND(AU$4=Inputs!$CN84+2,Inputs!$CN84=Inputs!$CO84)),0,IF(AU$4=Inputs!$CN84,0.8,IF(AU$4=Inputs!$CN84+1,0.6,IF(AU$4=Inputs!$CN84+2,0.4,IF(AU$4=Inputs!$CO84,0.2,IF(AND(AU$4&gt;=Inputs!$CL84,AU$4&lt;Inputs!$CM84),(AU$4-Inputs!$CL84+1)/(Inputs!$AI84+1),0)))))))))</f>
        <v>0</v>
      </c>
      <c r="AV87" s="27">
        <f>IF(AND(Inputs!$CO84=0,AV$4&gt;=Inputs!$CM84),1,IF(AND(AV$4&gt;=Inputs!$CM84,AV$4&lt;Inputs!$CN84),1,IF(AND(AV$4=Inputs!$CN84,AV$4=Inputs!$CO84),1,IF(OR(AND(AV$4=Inputs!$CN84+1,Inputs!$CN84=Inputs!$CO84),AND(AV$4=Inputs!$CN84+2,Inputs!$CN84=Inputs!$CO84)),0,IF(AV$4=Inputs!$CN84,0.8,IF(AV$4=Inputs!$CN84+1,0.6,IF(AV$4=Inputs!$CN84+2,0.4,IF(AV$4=Inputs!$CO84,0.2,IF(AND(AV$4&gt;=Inputs!$CL84,AV$4&lt;Inputs!$CM84),(AV$4-Inputs!$CL84+1)/(Inputs!$AI84+1),0)))))))))</f>
        <v>0</v>
      </c>
      <c r="AW87" s="27">
        <f>IF(AND(Inputs!$CO84=0,AW$4&gt;=Inputs!$CM84),1,IF(AND(AW$4&gt;=Inputs!$CM84,AW$4&lt;Inputs!$CN84),1,IF(AND(AW$4=Inputs!$CN84,AW$4=Inputs!$CO84),1,IF(OR(AND(AW$4=Inputs!$CN84+1,Inputs!$CN84=Inputs!$CO84),AND(AW$4=Inputs!$CN84+2,Inputs!$CN84=Inputs!$CO84)),0,IF(AW$4=Inputs!$CN84,0.8,IF(AW$4=Inputs!$CN84+1,0.6,IF(AW$4=Inputs!$CN84+2,0.4,IF(AW$4=Inputs!$CO84,0.2,IF(AND(AW$4&gt;=Inputs!$CL84,AW$4&lt;Inputs!$CM84),(AW$4-Inputs!$CL84+1)/(Inputs!$AI84+1),0)))))))))</f>
        <v>0</v>
      </c>
      <c r="AX87" s="27">
        <f>IF(AND(Inputs!$CO84=0,AX$4&gt;=Inputs!$CM84),1,IF(AND(AX$4&gt;=Inputs!$CM84,AX$4&lt;Inputs!$CN84),1,IF(AND(AX$4=Inputs!$CN84,AX$4=Inputs!$CO84),1,IF(OR(AND(AX$4=Inputs!$CN84+1,Inputs!$CN84=Inputs!$CO84),AND(AX$4=Inputs!$CN84+2,Inputs!$CN84=Inputs!$CO84)),0,IF(AX$4=Inputs!$CN84,0.8,IF(AX$4=Inputs!$CN84+1,0.6,IF(AX$4=Inputs!$CN84+2,0.4,IF(AX$4=Inputs!$CO84,0.2,IF(AND(AX$4&gt;=Inputs!$CL84,AX$4&lt;Inputs!$CM84),(AX$4-Inputs!$CL84+1)/(Inputs!$AI84+1),0)))))))))</f>
        <v>0</v>
      </c>
      <c r="AY87" s="27">
        <f>IF(AND(Inputs!$CO84=0,AY$4&gt;=Inputs!$CM84),1,IF(AND(AY$4&gt;=Inputs!$CM84,AY$4&lt;Inputs!$CN84),1,IF(AND(AY$4=Inputs!$CN84,AY$4=Inputs!$CO84),1,IF(OR(AND(AY$4=Inputs!$CN84+1,Inputs!$CN84=Inputs!$CO84),AND(AY$4=Inputs!$CN84+2,Inputs!$CN84=Inputs!$CO84)),0,IF(AY$4=Inputs!$CN84,0.8,IF(AY$4=Inputs!$CN84+1,0.6,IF(AY$4=Inputs!$CN84+2,0.4,IF(AY$4=Inputs!$CO84,0.2,IF(AND(AY$4&gt;=Inputs!$CL84,AY$4&lt;Inputs!$CM84),(AY$4-Inputs!$CL84+1)/(Inputs!$AI84+1),0)))))))))</f>
        <v>0</v>
      </c>
      <c r="AZ87" s="27">
        <f>IF(AND(Inputs!$CO84=0,AZ$4&gt;=Inputs!$CM84),1,IF(AND(AZ$4&gt;=Inputs!$CM84,AZ$4&lt;Inputs!$CN84),1,IF(AND(AZ$4=Inputs!$CN84,AZ$4=Inputs!$CO84),1,IF(OR(AND(AZ$4=Inputs!$CN84+1,Inputs!$CN84=Inputs!$CO84),AND(AZ$4=Inputs!$CN84+2,Inputs!$CN84=Inputs!$CO84)),0,IF(AZ$4=Inputs!$CN84,0.8,IF(AZ$4=Inputs!$CN84+1,0.6,IF(AZ$4=Inputs!$CN84+2,0.4,IF(AZ$4=Inputs!$CO84,0.2,IF(AND(AZ$4&gt;=Inputs!$CL84,AZ$4&lt;Inputs!$CM84),(AZ$4-Inputs!$CL84+1)/(Inputs!$AI84+1),0)))))))))</f>
        <v>0</v>
      </c>
      <c r="BA87" s="27">
        <f>IF(AND(Inputs!$CO84=0,BA$4&gt;=Inputs!$CM84),1,IF(AND(BA$4&gt;=Inputs!$CM84,BA$4&lt;Inputs!$CN84),1,IF(AND(BA$4=Inputs!$CN84,BA$4=Inputs!$CO84),1,IF(OR(AND(BA$4=Inputs!$CN84+1,Inputs!$CN84=Inputs!$CO84),AND(BA$4=Inputs!$CN84+2,Inputs!$CN84=Inputs!$CO84)),0,IF(BA$4=Inputs!$CN84,0.8,IF(BA$4=Inputs!$CN84+1,0.6,IF(BA$4=Inputs!$CN84+2,0.4,IF(BA$4=Inputs!$CO84,0.2,IF(AND(BA$4&gt;=Inputs!$CL84,BA$4&lt;Inputs!$CM84),(BA$4-Inputs!$CL84+1)/(Inputs!$AI84+1),0)))))))))</f>
        <v>0</v>
      </c>
      <c r="BB87" s="27">
        <f>IF(AND(Inputs!$CO84=0,BB$4&gt;=Inputs!$CM84),1,IF(AND(BB$4&gt;=Inputs!$CM84,BB$4&lt;Inputs!$CN84),1,IF(AND(BB$4=Inputs!$CN84,BB$4=Inputs!$CO84),1,IF(OR(AND(BB$4=Inputs!$CN84+1,Inputs!$CN84=Inputs!$CO84),AND(BB$4=Inputs!$CN84+2,Inputs!$CN84=Inputs!$CO84)),0,IF(BB$4=Inputs!$CN84,0.8,IF(BB$4=Inputs!$CN84+1,0.6,IF(BB$4=Inputs!$CN84+2,0.4,IF(BB$4=Inputs!$CO84,0.2,IF(AND(BB$4&gt;=Inputs!$CL84,BB$4&lt;Inputs!$CM84),(BB$4-Inputs!$CL84+1)/(Inputs!$AI84+1),0)))))))))</f>
        <v>0</v>
      </c>
      <c r="BC87" s="27">
        <f>IF(AND(Inputs!$CO84=0,BC$4&gt;=Inputs!$CM84),1,IF(AND(BC$4&gt;=Inputs!$CM84,BC$4&lt;Inputs!$CN84),1,IF(AND(BC$4=Inputs!$CN84,BC$4=Inputs!$CO84),1,IF(OR(AND(BC$4=Inputs!$CN84+1,Inputs!$CN84=Inputs!$CO84),AND(BC$4=Inputs!$CN84+2,Inputs!$CN84=Inputs!$CO84)),0,IF(BC$4=Inputs!$CN84,0.8,IF(BC$4=Inputs!$CN84+1,0.6,IF(BC$4=Inputs!$CN84+2,0.4,IF(BC$4=Inputs!$CO84,0.2,IF(AND(BC$4&gt;=Inputs!$CL84,BC$4&lt;Inputs!$CM84),(BC$4-Inputs!$CL84+1)/(Inputs!$AI84+1),0)))))))))</f>
        <v>0</v>
      </c>
      <c r="BD87" s="27">
        <f>IF(AND(Inputs!$CO84=0,BD$4&gt;=Inputs!$CM84),1,IF(AND(BD$4&gt;=Inputs!$CM84,BD$4&lt;Inputs!$CN84),1,IF(AND(BD$4=Inputs!$CN84,BD$4=Inputs!$CO84),1,IF(OR(AND(BD$4=Inputs!$CN84+1,Inputs!$CN84=Inputs!$CO84),AND(BD$4=Inputs!$CN84+2,Inputs!$CN84=Inputs!$CO84)),0,IF(BD$4=Inputs!$CN84,0.8,IF(BD$4=Inputs!$CN84+1,0.6,IF(BD$4=Inputs!$CN84+2,0.4,IF(BD$4=Inputs!$CO84,0.2,IF(AND(BD$4&gt;=Inputs!$CL84,BD$4&lt;Inputs!$CM84),(BD$4-Inputs!$CL84+1)/(Inputs!$AI84+1),0)))))))))</f>
        <v>0</v>
      </c>
      <c r="BE87" s="27">
        <f>IF(AND(Inputs!$CO84=0,BE$4&gt;=Inputs!$CM84),1,IF(AND(BE$4&gt;=Inputs!$CM84,BE$4&lt;Inputs!$CN84),1,IF(AND(BE$4=Inputs!$CN84,BE$4=Inputs!$CO84),1,IF(OR(AND(BE$4=Inputs!$CN84+1,Inputs!$CN84=Inputs!$CO84),AND(BE$4=Inputs!$CN84+2,Inputs!$CN84=Inputs!$CO84)),0,IF(BE$4=Inputs!$CN84,0.8,IF(BE$4=Inputs!$CN84+1,0.6,IF(BE$4=Inputs!$CN84+2,0.4,IF(BE$4=Inputs!$CO84,0.2,IF(AND(BE$4&gt;=Inputs!$CL84,BE$4&lt;Inputs!$CM84),(BE$4-Inputs!$CL84+1)/(Inputs!$AI84+1),0)))))))))</f>
        <v>0</v>
      </c>
      <c r="BF87" s="27">
        <f>IF(AND(Inputs!$CO84=0,BF$4&gt;=Inputs!$CM84),1,IF(AND(BF$4&gt;=Inputs!$CM84,BF$4&lt;Inputs!$CN84),1,IF(AND(BF$4=Inputs!$CN84,BF$4=Inputs!$CO84),1,IF(OR(AND(BF$4=Inputs!$CN84+1,Inputs!$CN84=Inputs!$CO84),AND(BF$4=Inputs!$CN84+2,Inputs!$CN84=Inputs!$CO84)),0,IF(BF$4=Inputs!$CN84,0.8,IF(BF$4=Inputs!$CN84+1,0.6,IF(BF$4=Inputs!$CN84+2,0.4,IF(BF$4=Inputs!$CO84,0.2,IF(AND(BF$4&gt;=Inputs!$CL84,BF$4&lt;Inputs!$CM84),(BF$4-Inputs!$CL84+1)/(Inputs!$AI84+1),0)))))))))</f>
        <v>0</v>
      </c>
      <c r="BG87" s="27">
        <f>IF(AND(Inputs!$CO84=0,BG$4&gt;=Inputs!$CM84),1,IF(AND(BG$4&gt;=Inputs!$CM84,BG$4&lt;Inputs!$CN84),1,IF(AND(BG$4=Inputs!$CN84,BG$4=Inputs!$CO84),1,IF(OR(AND(BG$4=Inputs!$CN84+1,Inputs!$CN84=Inputs!$CO84),AND(BG$4=Inputs!$CN84+2,Inputs!$CN84=Inputs!$CO84)),0,IF(BG$4=Inputs!$CN84,0.8,IF(BG$4=Inputs!$CN84+1,0.6,IF(BG$4=Inputs!$CN84+2,0.4,IF(BG$4=Inputs!$CO84,0.2,IF(AND(BG$4&gt;=Inputs!$CL84,BG$4&lt;Inputs!$CM84),(BG$4-Inputs!$CL84+1)/(Inputs!$AI84+1),0)))))))))</f>
        <v>0</v>
      </c>
      <c r="BH87" s="27">
        <f>IF(AND(Inputs!$CO84=0,BH$4&gt;=Inputs!$CM84),1,IF(AND(BH$4&gt;=Inputs!$CM84,BH$4&lt;Inputs!$CN84),1,IF(AND(BH$4=Inputs!$CN84,BH$4=Inputs!$CO84),1,IF(OR(AND(BH$4=Inputs!$CN84+1,Inputs!$CN84=Inputs!$CO84),AND(BH$4=Inputs!$CN84+2,Inputs!$CN84=Inputs!$CO84)),0,IF(BH$4=Inputs!$CN84,0.8,IF(BH$4=Inputs!$CN84+1,0.6,IF(BH$4=Inputs!$CN84+2,0.4,IF(BH$4=Inputs!$CO84,0.2,IF(AND(BH$4&gt;=Inputs!$CL84,BH$4&lt;Inputs!$CM84),(BH$4-Inputs!$CL84+1)/(Inputs!$AI84+1),0)))))))))</f>
        <v>0</v>
      </c>
      <c r="BI87" s="27">
        <f>IF(AND(Inputs!$CO84=0,BI$4&gt;=Inputs!$CM84),1,IF(AND(BI$4&gt;=Inputs!$CM84,BI$4&lt;Inputs!$CN84),1,IF(AND(BI$4=Inputs!$CN84,BI$4=Inputs!$CO84),1,IF(OR(AND(BI$4=Inputs!$CN84+1,Inputs!$CN84=Inputs!$CO84),AND(BI$4=Inputs!$CN84+2,Inputs!$CN84=Inputs!$CO84)),0,IF(BI$4=Inputs!$CN84,0.8,IF(BI$4=Inputs!$CN84+1,0.6,IF(BI$4=Inputs!$CN84+2,0.4,IF(BI$4=Inputs!$CO84,0.2,IF(AND(BI$4&gt;=Inputs!$CL84,BI$4&lt;Inputs!$CM84),(BI$4-Inputs!$CL84+1)/(Inputs!$AI84+1),0)))))))))</f>
        <v>0</v>
      </c>
      <c r="BJ87" s="27">
        <f>IF(AND(Inputs!$CO84=0,BJ$4&gt;=Inputs!$CM84),1,IF(AND(BJ$4&gt;=Inputs!$CM84,BJ$4&lt;Inputs!$CN84),1,IF(AND(BJ$4=Inputs!$CN84,BJ$4=Inputs!$CO84),1,IF(OR(AND(BJ$4=Inputs!$CN84+1,Inputs!$CN84=Inputs!$CO84),AND(BJ$4=Inputs!$CN84+2,Inputs!$CN84=Inputs!$CO84)),0,IF(BJ$4=Inputs!$CN84,0.8,IF(BJ$4=Inputs!$CN84+1,0.6,IF(BJ$4=Inputs!$CN84+2,0.4,IF(BJ$4=Inputs!$CO84,0.2,IF(AND(BJ$4&gt;=Inputs!$CL84,BJ$4&lt;Inputs!$CM84),(BJ$4-Inputs!$CL84+1)/(Inputs!$AI84+1),0)))))))))</f>
        <v>0</v>
      </c>
      <c r="BK87" s="27">
        <f>IF(AND(Inputs!$CO84=0,BK$4&gt;=Inputs!$CM84),1,IF(AND(BK$4&gt;=Inputs!$CM84,BK$4&lt;Inputs!$CN84),1,IF(AND(BK$4=Inputs!$CN84,BK$4=Inputs!$CO84),1,IF(OR(AND(BK$4=Inputs!$CN84+1,Inputs!$CN84=Inputs!$CO84),AND(BK$4=Inputs!$CN84+2,Inputs!$CN84=Inputs!$CO84)),0,IF(BK$4=Inputs!$CN84,0.8,IF(BK$4=Inputs!$CN84+1,0.6,IF(BK$4=Inputs!$CN84+2,0.4,IF(BK$4=Inputs!$CO84,0.2,IF(AND(BK$4&gt;=Inputs!$CL84,BK$4&lt;Inputs!$CM84),(BK$4-Inputs!$CL84+1)/(Inputs!$AI84+1),0)))))))))</f>
        <v>0</v>
      </c>
      <c r="BL87" s="27">
        <f>IF(AND(Inputs!$CO84=0,BL$4&gt;=Inputs!$CM84),1,IF(AND(BL$4&gt;=Inputs!$CM84,BL$4&lt;Inputs!$CN84),1,IF(AND(BL$4=Inputs!$CN84,BL$4=Inputs!$CO84),1,IF(OR(AND(BL$4=Inputs!$CN84+1,Inputs!$CN84=Inputs!$CO84),AND(BL$4=Inputs!$CN84+2,Inputs!$CN84=Inputs!$CO84)),0,IF(BL$4=Inputs!$CN84,0.8,IF(BL$4=Inputs!$CN84+1,0.6,IF(BL$4=Inputs!$CN84+2,0.4,IF(BL$4=Inputs!$CO84,0.2,IF(AND(BL$4&gt;=Inputs!$CL84,BL$4&lt;Inputs!$CM84),(BL$4-Inputs!$CL84+1)/(Inputs!$AI84+1),0)))))))))</f>
        <v>0</v>
      </c>
      <c r="BM87" s="27">
        <f>IF(AND(Inputs!$CO84=0,BM$4&gt;=Inputs!$CM84),1,IF(AND(BM$4&gt;=Inputs!$CM84,BM$4&lt;Inputs!$CN84),1,IF(AND(BM$4=Inputs!$CN84,BM$4=Inputs!$CO84),1,IF(OR(AND(BM$4=Inputs!$CN84+1,Inputs!$CN84=Inputs!$CO84),AND(BM$4=Inputs!$CN84+2,Inputs!$CN84=Inputs!$CO84)),0,IF(BM$4=Inputs!$CN84,0.8,IF(BM$4=Inputs!$CN84+1,0.6,IF(BM$4=Inputs!$CN84+2,0.4,IF(BM$4=Inputs!$CO84,0.2,IF(AND(BM$4&gt;=Inputs!$CL84,BM$4&lt;Inputs!$CM84),(BM$4-Inputs!$CL84+1)/(Inputs!$AI84+1),0)))))))))</f>
        <v>0</v>
      </c>
      <c r="BO87" s="46" t="str">
        <f>IF(Inputs!$B84="","",(ROUND(Inputs!$BC84*AJ87,0)))</f>
        <v/>
      </c>
      <c r="BP87" s="46" t="str">
        <f>IF(Inputs!$B84="","",(ROUND(Inputs!$BC84*AK87,0)))</f>
        <v/>
      </c>
      <c r="BQ87" s="46" t="str">
        <f>IF(Inputs!$B84="","",(ROUND(Inputs!$BC84*AL87,0)))</f>
        <v/>
      </c>
      <c r="BR87" s="46" t="str">
        <f>IF(Inputs!$B84="","",(ROUND(Inputs!$BC84*AM87,0)))</f>
        <v/>
      </c>
      <c r="BS87" s="46" t="str">
        <f>IF(Inputs!$B84="","",(ROUND(Inputs!$BC84*AN87,0)))</f>
        <v/>
      </c>
      <c r="BT87" s="46" t="str">
        <f>IF(Inputs!$B84="","",(ROUND(Inputs!$BC84*AO87,0)))</f>
        <v/>
      </c>
      <c r="BU87" s="46" t="str">
        <f>IF(Inputs!$B84="","",(ROUND(Inputs!$BC84*AP87,0)))</f>
        <v/>
      </c>
      <c r="BV87" s="46" t="str">
        <f>IF(Inputs!$B84="","",(ROUND(Inputs!$BC84*AQ87,0)))</f>
        <v/>
      </c>
      <c r="BW87" s="46" t="str">
        <f>IF(Inputs!$B84="","",(ROUND(Inputs!$BC84*AR87,0)))</f>
        <v/>
      </c>
      <c r="BX87" s="46" t="str">
        <f>IF(Inputs!$B84="","",(ROUND(Inputs!$BC84*AS87,0)))</f>
        <v/>
      </c>
      <c r="BY87" s="46" t="str">
        <f>IF(Inputs!$B84="","",(ROUND(Inputs!$BC84*AT87,0)))</f>
        <v/>
      </c>
      <c r="BZ87" s="46" t="str">
        <f>IF(Inputs!$B84="","",(ROUND(Inputs!$BC84*AU87,0)))</f>
        <v/>
      </c>
      <c r="CA87" s="46" t="str">
        <f>IF(Inputs!$B84="","",(ROUND(Inputs!$BC84*AV87,0)))</f>
        <v/>
      </c>
      <c r="CB87" s="46" t="str">
        <f>IF(Inputs!$B84="","",(ROUND(Inputs!$BC84*AW87,0)))</f>
        <v/>
      </c>
      <c r="CC87" s="46" t="str">
        <f>IF(Inputs!$B84="","",(ROUND(Inputs!$BC84*AX87,0)))</f>
        <v/>
      </c>
      <c r="CD87" s="46" t="str">
        <f>IF(Inputs!$B84="","",(ROUND(Inputs!$BC84*AY87,0)))</f>
        <v/>
      </c>
      <c r="CE87" s="46" t="str">
        <f>IF(Inputs!$B84="","",(ROUND(Inputs!$BC84*AZ87,0)))</f>
        <v/>
      </c>
      <c r="CF87" s="46" t="str">
        <f>IF(Inputs!$B84="","",(ROUND(Inputs!$BC84*BA87,0)))</f>
        <v/>
      </c>
      <c r="CG87" s="46" t="str">
        <f>IF(Inputs!$B84="","",(ROUND(Inputs!$BC84*BB87,0)))</f>
        <v/>
      </c>
      <c r="CH87" s="46" t="str">
        <f>IF(Inputs!$B84="","",(ROUND(Inputs!$BC84*BC87,0)))</f>
        <v/>
      </c>
      <c r="CI87" s="46" t="str">
        <f>IF(Inputs!$B84="","",(ROUND(Inputs!$BC84*BD87,0)))</f>
        <v/>
      </c>
      <c r="CJ87" s="46" t="str">
        <f>IF(Inputs!$B84="","",(ROUND(Inputs!$BC84*BE87,0)))</f>
        <v/>
      </c>
      <c r="CK87" s="46" t="str">
        <f>IF(Inputs!$B84="","",(ROUND(Inputs!$BC84*BF87,0)))</f>
        <v/>
      </c>
      <c r="CL87" s="46" t="str">
        <f>IF(Inputs!$B84="","",(ROUND(Inputs!$BC84*BG87,0)))</f>
        <v/>
      </c>
      <c r="CM87" s="46" t="str">
        <f>IF(Inputs!$B84="","",(ROUND(Inputs!$BC84*BH87,0)))</f>
        <v/>
      </c>
      <c r="CN87" s="46" t="str">
        <f>IF(Inputs!$B84="","",(ROUND(Inputs!$BC84*BI87,0)))</f>
        <v/>
      </c>
      <c r="CO87" s="46" t="str">
        <f>IF(Inputs!$B84="","",(ROUND(Inputs!$BC84*BJ87,0)))</f>
        <v/>
      </c>
      <c r="CP87" s="46" t="str">
        <f>IF(Inputs!$B84="","",(ROUND(Inputs!$BC84*BK87,0)))</f>
        <v/>
      </c>
      <c r="CQ87" s="46" t="str">
        <f>IF(Inputs!$B84="","",(ROUND(Inputs!$BC84*BL87,0)))</f>
        <v/>
      </c>
      <c r="CR87" s="46" t="str">
        <f>IF(Inputs!$B84="","",(ROUND(Inputs!$BC84*BM87,0)))</f>
        <v/>
      </c>
      <c r="CV87" s="46" t="str">
        <f>IF(A87="","",IF(AND(CV$4&lt;=Inputs!$CQ84,CV$4&gt;=Inputs!$CP84),Inputs!$AR84/(Inputs!$CQ84-Inputs!$CP84+1),0)+IF(CV$4=Inputs!$CL84,Inputs!$BD84,0))</f>
        <v/>
      </c>
      <c r="CW87" s="46" t="str">
        <f>IF(B87="","",IF(AND(CW$4&lt;=Inputs!$CQ84,CW$4&gt;=Inputs!$CP84),Inputs!$AR84/(Inputs!$CQ84-Inputs!$CP84+1),0)+IF(CW$4=Inputs!$CL84,Inputs!$BD84,0))</f>
        <v/>
      </c>
      <c r="CX87" s="46" t="str">
        <f>IF(C87="","",IF(AND(CX$4&lt;=Inputs!$CQ84,CX$4&gt;=Inputs!$CP84),Inputs!$AR84/(Inputs!$CQ84-Inputs!$CP84+1),0)+IF(CX$4=Inputs!$CL84,Inputs!$BD84,0))</f>
        <v/>
      </c>
      <c r="CY87" s="46" t="str">
        <f>IF(D87="","",IF(AND(CY$4&lt;=Inputs!$CQ84,CY$4&gt;=Inputs!$CP84),Inputs!$AR84/(Inputs!$CQ84-Inputs!$CP84+1),0)+IF(CY$4=Inputs!$CL84,Inputs!$BD84,0))</f>
        <v/>
      </c>
      <c r="CZ87" s="46" t="str">
        <f>IF(E87="","",IF(AND(CZ$4&lt;=Inputs!$CQ84,CZ$4&gt;=Inputs!$CP84),Inputs!$AR84/(Inputs!$CQ84-Inputs!$CP84+1),0)+IF(CZ$4=Inputs!$CL84,Inputs!$BD84,0))</f>
        <v/>
      </c>
      <c r="DA87" s="46" t="str">
        <f>IF(F87="","",IF(AND(DA$4&lt;=Inputs!$CQ84,DA$4&gt;=Inputs!$CP84),Inputs!$AR84/(Inputs!$CQ84-Inputs!$CP84+1),0)+IF(DA$4=Inputs!$CL84,Inputs!$BD84,0))</f>
        <v/>
      </c>
      <c r="DB87" s="46" t="str">
        <f>IF(G87="","",IF(AND(DB$4&lt;=Inputs!$CQ84,DB$4&gt;=Inputs!$CP84),Inputs!$AR84/(Inputs!$CQ84-Inputs!$CP84+1),0)+IF(DB$4=Inputs!$CL84,Inputs!$BD84,0))</f>
        <v/>
      </c>
      <c r="DC87" s="46" t="str">
        <f>IF(H87="","",IF(AND(DC$4&lt;=Inputs!$CQ84,DC$4&gt;=Inputs!$CP84),Inputs!$AR84/(Inputs!$CQ84-Inputs!$CP84+1),0)+IF(DC$4=Inputs!$CL84,Inputs!$BD84,0))</f>
        <v/>
      </c>
      <c r="DD87" s="46" t="str">
        <f>IF(I87="","",IF(AND(DD$4&lt;=Inputs!$CQ84,DD$4&gt;=Inputs!$CP84),Inputs!$AR84/(Inputs!$CQ84-Inputs!$CP84+1),0)+IF(DD$4=Inputs!$CL84,Inputs!$BD84,0))</f>
        <v/>
      </c>
      <c r="DE87" s="46" t="str">
        <f>IF(J87="","",IF(AND(DE$4&lt;=Inputs!$CQ84,DE$4&gt;=Inputs!$CP84),Inputs!$AR84/(Inputs!$CQ84-Inputs!$CP84+1),0)+IF(DE$4=Inputs!$CL84,Inputs!$BD84,0))</f>
        <v/>
      </c>
      <c r="DF87" s="46" t="str">
        <f>IF(K87="","",IF(AND(DF$4&lt;=Inputs!$CQ84,DF$4&gt;=Inputs!$CP84),Inputs!$AR84/(Inputs!$CQ84-Inputs!$CP84+1),0)+IF(DF$4=Inputs!$CL84,Inputs!$BD84,0))</f>
        <v/>
      </c>
      <c r="DG87" s="46" t="str">
        <f>IF(L87="","",IF(AND(DG$4&lt;=Inputs!$CQ84,DG$4&gt;=Inputs!$CP84),Inputs!$AR84/(Inputs!$CQ84-Inputs!$CP84+1),0)+IF(DG$4=Inputs!$CL84,Inputs!$BD84,0))</f>
        <v/>
      </c>
      <c r="DH87" s="46" t="str">
        <f>IF(M87="","",IF(AND(DH$4&lt;=Inputs!$CQ84,DH$4&gt;=Inputs!$CP84),Inputs!$AR84/(Inputs!$CQ84-Inputs!$CP84+1),0)+IF(DH$4=Inputs!$CL84,Inputs!$BD84,0))</f>
        <v/>
      </c>
      <c r="DI87" s="46" t="str">
        <f>IF(N87="","",IF(AND(DI$4&lt;=Inputs!$CQ84,DI$4&gt;=Inputs!$CP84),Inputs!$AR84/(Inputs!$CQ84-Inputs!$CP84+1),0)+IF(DI$4=Inputs!$CL84,Inputs!$BD84,0))</f>
        <v/>
      </c>
      <c r="DJ87" s="46" t="str">
        <f>IF(O87="","",IF(AND(DJ$4&lt;=Inputs!$CQ84,DJ$4&gt;=Inputs!$CP84),Inputs!$AR84/(Inputs!$CQ84-Inputs!$CP84+1),0)+IF(DJ$4=Inputs!$CL84,Inputs!$BD84,0))</f>
        <v/>
      </c>
      <c r="DK87" s="46" t="str">
        <f>IF(P87="","",IF(AND(DK$4&lt;=Inputs!$CQ84,DK$4&gt;=Inputs!$CP84),Inputs!$AR84/(Inputs!$CQ84-Inputs!$CP84+1),0)+IF(DK$4=Inputs!$CL84,Inputs!$BD84,0))</f>
        <v/>
      </c>
      <c r="DL87" s="46" t="str">
        <f>IF(Q87="","",IF(AND(DL$4&lt;=Inputs!$CQ84,DL$4&gt;=Inputs!$CP84),Inputs!$AR84/(Inputs!$CQ84-Inputs!$CP84+1),0)+IF(DL$4=Inputs!$CL84,Inputs!$BD84,0))</f>
        <v/>
      </c>
      <c r="DM87" s="46" t="str">
        <f>IF(R87="","",IF(AND(DM$4&lt;=Inputs!$CQ84,DM$4&gt;=Inputs!$CP84),Inputs!$AR84/(Inputs!$CQ84-Inputs!$CP84+1),0)+IF(DM$4=Inputs!$CL84,Inputs!$BD84,0))</f>
        <v/>
      </c>
      <c r="DN87" s="46" t="str">
        <f>IF(S87="","",IF(AND(DN$4&lt;=Inputs!$CQ84,DN$4&gt;=Inputs!$CP84),Inputs!$AR84/(Inputs!$CQ84-Inputs!$CP84+1),0)+IF(DN$4=Inputs!$CL84,Inputs!$BD84,0))</f>
        <v/>
      </c>
      <c r="DO87" s="46" t="str">
        <f>IF(T87="","",IF(AND(DO$4&lt;=Inputs!$CQ84,DO$4&gt;=Inputs!$CP84),Inputs!$AR84/(Inputs!$CQ84-Inputs!$CP84+1),0)+IF(DO$4=Inputs!$CL84,Inputs!$BD84,0))</f>
        <v/>
      </c>
      <c r="DP87" s="46" t="str">
        <f>IF(U87="","",IF(AND(DP$4&lt;=Inputs!$CQ84,DP$4&gt;=Inputs!$CP84),Inputs!$AR84/(Inputs!$CQ84-Inputs!$CP84+1),0)+IF(DP$4=Inputs!$CL84,Inputs!$BD84,0))</f>
        <v/>
      </c>
      <c r="DQ87" s="46" t="str">
        <f>IF(V87="","",IF(AND(DQ$4&lt;=Inputs!$CQ84,DQ$4&gt;=Inputs!$CP84),Inputs!$AR84/(Inputs!$CQ84-Inputs!$CP84+1),0)+IF(DQ$4=Inputs!$CL84,Inputs!$BD84,0))</f>
        <v/>
      </c>
      <c r="DR87" s="46" t="str">
        <f>IF(W87="","",IF(AND(DR$4&lt;=Inputs!$CQ84,DR$4&gt;=Inputs!$CP84),Inputs!$AR84/(Inputs!$CQ84-Inputs!$CP84+1),0)+IF(DR$4=Inputs!$CL84,Inputs!$BD84,0))</f>
        <v/>
      </c>
      <c r="DS87" s="46" t="str">
        <f>IF(X87="","",IF(AND(DS$4&lt;=Inputs!$CQ84,DS$4&gt;=Inputs!$CP84),Inputs!$AR84/(Inputs!$CQ84-Inputs!$CP84+1),0)+IF(DS$4=Inputs!$CL84,Inputs!$BD84,0))</f>
        <v/>
      </c>
      <c r="DT87" s="46" t="str">
        <f>IF(Y87="","",IF(AND(DT$4&lt;=Inputs!$CQ84,DT$4&gt;=Inputs!$CP84),Inputs!$AR84/(Inputs!$CQ84-Inputs!$CP84+1),0)+IF(DT$4=Inputs!$CL84,Inputs!$BD84,0))</f>
        <v/>
      </c>
      <c r="DU87" s="46" t="str">
        <f>IF(Z87="","",IF(AND(DU$4&lt;=Inputs!$CQ84,DU$4&gt;=Inputs!$CP84),Inputs!$AR84/(Inputs!$CQ84-Inputs!$CP84+1),0)+IF(DU$4=Inputs!$CL84,Inputs!$BD84,0))</f>
        <v/>
      </c>
      <c r="DV87" s="46" t="str">
        <f>IF(AA87="","",IF(AND(DV$4&lt;=Inputs!$CQ84,DV$4&gt;=Inputs!$CP84),Inputs!$AR84/(Inputs!$CQ84-Inputs!$CP84+1),0)+IF(DV$4=Inputs!$CL84,Inputs!$BD84,0))</f>
        <v/>
      </c>
      <c r="DW87" s="46" t="str">
        <f>IF(AB87="","",IF(AND(DW$4&lt;=Inputs!$CQ84,DW$4&gt;=Inputs!$CP84),Inputs!$AR84/(Inputs!$CQ84-Inputs!$CP84+1),0)+IF(DW$4=Inputs!$CL84,Inputs!$BD84,0))</f>
        <v/>
      </c>
      <c r="DX87" s="46" t="str">
        <f>IF(AC87="","",IF(AND(DX$4&lt;=Inputs!$CQ84,DX$4&gt;=Inputs!$CP84),Inputs!$AR84/(Inputs!$CQ84-Inputs!$CP84+1),0)+IF(DX$4=Inputs!$CL84,Inputs!$BD84,0))</f>
        <v/>
      </c>
      <c r="DY87" s="46" t="str">
        <f>IF(AD87="","",IF(AND(DY$4&lt;=Inputs!$CQ84,DY$4&gt;=Inputs!$CP84),Inputs!$AR84/(Inputs!$CQ84-Inputs!$CP84+1),0)+IF(DY$4=Inputs!$CL84,Inputs!$BD84,0))</f>
        <v/>
      </c>
      <c r="DZ87" s="46" t="str">
        <f t="shared" si="6"/>
        <v/>
      </c>
    </row>
    <row r="88" spans="1:130">
      <c r="A88" s="7" t="str">
        <f>IF(Inputs!A85="","",Inputs!A85)</f>
        <v/>
      </c>
      <c r="B88" t="str">
        <f>IF(Inputs!B85="","",Inputs!B85)</f>
        <v/>
      </c>
      <c r="C88" s="46" t="str">
        <f>IF(Inputs!$B85="","",BO88-CV88)</f>
        <v/>
      </c>
      <c r="D88" s="46" t="str">
        <f>IF(Inputs!$B85="","",BP88-CW88)</f>
        <v/>
      </c>
      <c r="E88" s="46" t="str">
        <f>IF(Inputs!$B85="","",BQ88-CX88)</f>
        <v/>
      </c>
      <c r="F88" s="46" t="str">
        <f>IF(Inputs!$B85="","",BR88-CY88)</f>
        <v/>
      </c>
      <c r="G88" s="46" t="str">
        <f>IF(Inputs!$B85="","",BS88-CZ88)</f>
        <v/>
      </c>
      <c r="H88" s="46" t="str">
        <f>IF(Inputs!$B85="","",BT88-DA88)</f>
        <v/>
      </c>
      <c r="I88" s="46" t="str">
        <f>IF(Inputs!$B85="","",BU88-DB88)</f>
        <v/>
      </c>
      <c r="J88" s="46" t="str">
        <f>IF(Inputs!$B85="","",BV88-DC88)</f>
        <v/>
      </c>
      <c r="K88" s="46" t="str">
        <f>IF(Inputs!$B85="","",BW88-DD88)</f>
        <v/>
      </c>
      <c r="L88" s="46" t="str">
        <f>IF(Inputs!$B85="","",BX88-DE88)</f>
        <v/>
      </c>
      <c r="M88" s="46" t="str">
        <f>IF(Inputs!$B85="","",BY88-DF88)</f>
        <v/>
      </c>
      <c r="N88" s="46" t="str">
        <f>IF(Inputs!$B85="","",BZ88-DG88)</f>
        <v/>
      </c>
      <c r="O88" s="46" t="str">
        <f>IF(Inputs!$B85="","",CA88-DH88)</f>
        <v/>
      </c>
      <c r="P88" s="46" t="str">
        <f>IF(Inputs!$B85="","",CB88-DI88)</f>
        <v/>
      </c>
      <c r="Q88" s="46" t="str">
        <f>IF(Inputs!$B85="","",CC88-DJ88)</f>
        <v/>
      </c>
      <c r="R88" s="46" t="str">
        <f>IF(Inputs!$B85="","",CD88-DK88)</f>
        <v/>
      </c>
      <c r="S88" s="46" t="str">
        <f>IF(Inputs!$B85="","",CE88-DL88)</f>
        <v/>
      </c>
      <c r="T88" s="46" t="str">
        <f>IF(Inputs!$B85="","",CF88-DM88)</f>
        <v/>
      </c>
      <c r="U88" s="46" t="str">
        <f>IF(Inputs!$B85="","",CG88-DN88)</f>
        <v/>
      </c>
      <c r="V88" s="46" t="str">
        <f>IF(Inputs!$B85="","",CH88-DO88)</f>
        <v/>
      </c>
      <c r="W88" s="46" t="str">
        <f>IF(Inputs!$B85="","",CI88-DP88)</f>
        <v/>
      </c>
      <c r="X88" s="46" t="str">
        <f>IF(Inputs!$B85="","",CJ88-DQ88)</f>
        <v/>
      </c>
      <c r="Y88" s="46" t="str">
        <f>IF(Inputs!$B85="","",CK88-DR88)</f>
        <v/>
      </c>
      <c r="Z88" s="46" t="str">
        <f>IF(Inputs!$B85="","",CL88-DS88)</f>
        <v/>
      </c>
      <c r="AA88" s="46" t="str">
        <f>IF(Inputs!$B85="","",CM88-DT88)</f>
        <v/>
      </c>
      <c r="AB88" s="46" t="str">
        <f>IF(Inputs!$B85="","",CN88-DU88)</f>
        <v/>
      </c>
      <c r="AC88" s="46" t="str">
        <f>IF(Inputs!$B85="","",CO88-DV88)</f>
        <v/>
      </c>
      <c r="AD88" s="46" t="str">
        <f>IF(Inputs!$B85="","",CP88-DW88)</f>
        <v/>
      </c>
      <c r="AE88" s="46" t="str">
        <f>IF(Inputs!$B85="","",CQ88-DX88)</f>
        <v/>
      </c>
      <c r="AF88" s="46" t="str">
        <f>IF(Inputs!$B85="","",CR88-DY88)</f>
        <v/>
      </c>
      <c r="AG88" s="50" t="str">
        <f t="shared" si="7"/>
        <v/>
      </c>
      <c r="AH88" s="50"/>
      <c r="AJ88" s="27">
        <f>IF(AND(Inputs!$CO85=0,AJ$4&gt;=Inputs!$CM85),1,IF(AND(AJ$4&gt;=Inputs!$CM85,AJ$4&lt;Inputs!$CN85),1,IF(AND(AJ$4=Inputs!$CN85,AJ$4=Inputs!$CO85),1,IF(OR(AND(AJ$4=Inputs!$CN85+1,Inputs!$CN85=Inputs!$CO85),AND(AJ$4=Inputs!$CN85+2,Inputs!$CN85=Inputs!$CO85)),0,IF(AJ$4=Inputs!$CN85,0.8,IF(AJ$4=Inputs!$CN85+1,0.6,IF(AJ$4=Inputs!$CN85+2,0.4,IF(AJ$4=Inputs!$CO85,0.2,IF(AND(AJ$4&gt;=Inputs!$CL85,AJ$4&lt;Inputs!$CM85),(AJ$4-Inputs!$CL85+1)/(Inputs!$AI85+1),0)))))))))</f>
        <v>0</v>
      </c>
      <c r="AK88" s="27">
        <f>IF(AND(Inputs!$CO85=0,AK$4&gt;=Inputs!$CM85),1,IF(AND(AK$4&gt;=Inputs!$CM85,AK$4&lt;Inputs!$CN85),1,IF(AND(AK$4=Inputs!$CN85,AK$4=Inputs!$CO85),1,IF(OR(AND(AK$4=Inputs!$CN85+1,Inputs!$CN85=Inputs!$CO85),AND(AK$4=Inputs!$CN85+2,Inputs!$CN85=Inputs!$CO85)),0,IF(AK$4=Inputs!$CN85,0.8,IF(AK$4=Inputs!$CN85+1,0.6,IF(AK$4=Inputs!$CN85+2,0.4,IF(AK$4=Inputs!$CO85,0.2,IF(AND(AK$4&gt;=Inputs!$CL85,AK$4&lt;Inputs!$CM85),(AK$4-Inputs!$CL85+1)/(Inputs!$AI85+1),0)))))))))</f>
        <v>0</v>
      </c>
      <c r="AL88" s="27">
        <f>IF(AND(Inputs!$CO85=0,AL$4&gt;=Inputs!$CM85),1,IF(AND(AL$4&gt;=Inputs!$CM85,AL$4&lt;Inputs!$CN85),1,IF(AND(AL$4=Inputs!$CN85,AL$4=Inputs!$CO85),1,IF(OR(AND(AL$4=Inputs!$CN85+1,Inputs!$CN85=Inputs!$CO85),AND(AL$4=Inputs!$CN85+2,Inputs!$CN85=Inputs!$CO85)),0,IF(AL$4=Inputs!$CN85,0.8,IF(AL$4=Inputs!$CN85+1,0.6,IF(AL$4=Inputs!$CN85+2,0.4,IF(AL$4=Inputs!$CO85,0.2,IF(AND(AL$4&gt;=Inputs!$CL85,AL$4&lt;Inputs!$CM85),(AL$4-Inputs!$CL85+1)/(Inputs!$AI85+1),0)))))))))</f>
        <v>0</v>
      </c>
      <c r="AM88" s="27">
        <f>IF(AND(Inputs!$CO85=0,AM$4&gt;=Inputs!$CM85),1,IF(AND(AM$4&gt;=Inputs!$CM85,AM$4&lt;Inputs!$CN85),1,IF(AND(AM$4=Inputs!$CN85,AM$4=Inputs!$CO85),1,IF(OR(AND(AM$4=Inputs!$CN85+1,Inputs!$CN85=Inputs!$CO85),AND(AM$4=Inputs!$CN85+2,Inputs!$CN85=Inputs!$CO85)),0,IF(AM$4=Inputs!$CN85,0.8,IF(AM$4=Inputs!$CN85+1,0.6,IF(AM$4=Inputs!$CN85+2,0.4,IF(AM$4=Inputs!$CO85,0.2,IF(AND(AM$4&gt;=Inputs!$CL85,AM$4&lt;Inputs!$CM85),(AM$4-Inputs!$CL85+1)/(Inputs!$AI85+1),0)))))))))</f>
        <v>0</v>
      </c>
      <c r="AN88" s="27">
        <f>IF(AND(Inputs!$CO85=0,AN$4&gt;=Inputs!$CM85),1,IF(AND(AN$4&gt;=Inputs!$CM85,AN$4&lt;Inputs!$CN85),1,IF(AND(AN$4=Inputs!$CN85,AN$4=Inputs!$CO85),1,IF(OR(AND(AN$4=Inputs!$CN85+1,Inputs!$CN85=Inputs!$CO85),AND(AN$4=Inputs!$CN85+2,Inputs!$CN85=Inputs!$CO85)),0,IF(AN$4=Inputs!$CN85,0.8,IF(AN$4=Inputs!$CN85+1,0.6,IF(AN$4=Inputs!$CN85+2,0.4,IF(AN$4=Inputs!$CO85,0.2,IF(AND(AN$4&gt;=Inputs!$CL85,AN$4&lt;Inputs!$CM85),(AN$4-Inputs!$CL85+1)/(Inputs!$AI85+1),0)))))))))</f>
        <v>0</v>
      </c>
      <c r="AO88" s="27">
        <f>IF(AND(Inputs!$CO85=0,AO$4&gt;=Inputs!$CM85),1,IF(AND(AO$4&gt;=Inputs!$CM85,AO$4&lt;Inputs!$CN85),1,IF(AND(AO$4=Inputs!$CN85,AO$4=Inputs!$CO85),1,IF(OR(AND(AO$4=Inputs!$CN85+1,Inputs!$CN85=Inputs!$CO85),AND(AO$4=Inputs!$CN85+2,Inputs!$CN85=Inputs!$CO85)),0,IF(AO$4=Inputs!$CN85,0.8,IF(AO$4=Inputs!$CN85+1,0.6,IF(AO$4=Inputs!$CN85+2,0.4,IF(AO$4=Inputs!$CO85,0.2,IF(AND(AO$4&gt;=Inputs!$CL85,AO$4&lt;Inputs!$CM85),(AO$4-Inputs!$CL85+1)/(Inputs!$AI85+1),0)))))))))</f>
        <v>0</v>
      </c>
      <c r="AP88" s="27">
        <f>IF(AND(Inputs!$CO85=0,AP$4&gt;=Inputs!$CM85),1,IF(AND(AP$4&gt;=Inputs!$CM85,AP$4&lt;Inputs!$CN85),1,IF(AND(AP$4=Inputs!$CN85,AP$4=Inputs!$CO85),1,IF(OR(AND(AP$4=Inputs!$CN85+1,Inputs!$CN85=Inputs!$CO85),AND(AP$4=Inputs!$CN85+2,Inputs!$CN85=Inputs!$CO85)),0,IF(AP$4=Inputs!$CN85,0.8,IF(AP$4=Inputs!$CN85+1,0.6,IF(AP$4=Inputs!$CN85+2,0.4,IF(AP$4=Inputs!$CO85,0.2,IF(AND(AP$4&gt;=Inputs!$CL85,AP$4&lt;Inputs!$CM85),(AP$4-Inputs!$CL85+1)/(Inputs!$AI85+1),0)))))))))</f>
        <v>0</v>
      </c>
      <c r="AQ88" s="27">
        <f>IF(AND(Inputs!$CO85=0,AQ$4&gt;=Inputs!$CM85),1,IF(AND(AQ$4&gt;=Inputs!$CM85,AQ$4&lt;Inputs!$CN85),1,IF(AND(AQ$4=Inputs!$CN85,AQ$4=Inputs!$CO85),1,IF(OR(AND(AQ$4=Inputs!$CN85+1,Inputs!$CN85=Inputs!$CO85),AND(AQ$4=Inputs!$CN85+2,Inputs!$CN85=Inputs!$CO85)),0,IF(AQ$4=Inputs!$CN85,0.8,IF(AQ$4=Inputs!$CN85+1,0.6,IF(AQ$4=Inputs!$CN85+2,0.4,IF(AQ$4=Inputs!$CO85,0.2,IF(AND(AQ$4&gt;=Inputs!$CL85,AQ$4&lt;Inputs!$CM85),(AQ$4-Inputs!$CL85+1)/(Inputs!$AI85+1),0)))))))))</f>
        <v>0</v>
      </c>
      <c r="AR88" s="27">
        <f>IF(AND(Inputs!$CO85=0,AR$4&gt;=Inputs!$CM85),1,IF(AND(AR$4&gt;=Inputs!$CM85,AR$4&lt;Inputs!$CN85),1,IF(AND(AR$4=Inputs!$CN85,AR$4=Inputs!$CO85),1,IF(OR(AND(AR$4=Inputs!$CN85+1,Inputs!$CN85=Inputs!$CO85),AND(AR$4=Inputs!$CN85+2,Inputs!$CN85=Inputs!$CO85)),0,IF(AR$4=Inputs!$CN85,0.8,IF(AR$4=Inputs!$CN85+1,0.6,IF(AR$4=Inputs!$CN85+2,0.4,IF(AR$4=Inputs!$CO85,0.2,IF(AND(AR$4&gt;=Inputs!$CL85,AR$4&lt;Inputs!$CM85),(AR$4-Inputs!$CL85+1)/(Inputs!$AI85+1),0)))))))))</f>
        <v>0</v>
      </c>
      <c r="AS88" s="27">
        <f>IF(AND(Inputs!$CO85=0,AS$4&gt;=Inputs!$CM85),1,IF(AND(AS$4&gt;=Inputs!$CM85,AS$4&lt;Inputs!$CN85),1,IF(AND(AS$4=Inputs!$CN85,AS$4=Inputs!$CO85),1,IF(OR(AND(AS$4=Inputs!$CN85+1,Inputs!$CN85=Inputs!$CO85),AND(AS$4=Inputs!$CN85+2,Inputs!$CN85=Inputs!$CO85)),0,IF(AS$4=Inputs!$CN85,0.8,IF(AS$4=Inputs!$CN85+1,0.6,IF(AS$4=Inputs!$CN85+2,0.4,IF(AS$4=Inputs!$CO85,0.2,IF(AND(AS$4&gt;=Inputs!$CL85,AS$4&lt;Inputs!$CM85),(AS$4-Inputs!$CL85+1)/(Inputs!$AI85+1),0)))))))))</f>
        <v>0</v>
      </c>
      <c r="AT88" s="27">
        <f>IF(AND(Inputs!$CO85=0,AT$4&gt;=Inputs!$CM85),1,IF(AND(AT$4&gt;=Inputs!$CM85,AT$4&lt;Inputs!$CN85),1,IF(AND(AT$4=Inputs!$CN85,AT$4=Inputs!$CO85),1,IF(OR(AND(AT$4=Inputs!$CN85+1,Inputs!$CN85=Inputs!$CO85),AND(AT$4=Inputs!$CN85+2,Inputs!$CN85=Inputs!$CO85)),0,IF(AT$4=Inputs!$CN85,0.8,IF(AT$4=Inputs!$CN85+1,0.6,IF(AT$4=Inputs!$CN85+2,0.4,IF(AT$4=Inputs!$CO85,0.2,IF(AND(AT$4&gt;=Inputs!$CL85,AT$4&lt;Inputs!$CM85),(AT$4-Inputs!$CL85+1)/(Inputs!$AI85+1),0)))))))))</f>
        <v>0</v>
      </c>
      <c r="AU88" s="27">
        <f>IF(AND(Inputs!$CO85=0,AU$4&gt;=Inputs!$CM85),1,IF(AND(AU$4&gt;=Inputs!$CM85,AU$4&lt;Inputs!$CN85),1,IF(AND(AU$4=Inputs!$CN85,AU$4=Inputs!$CO85),1,IF(OR(AND(AU$4=Inputs!$CN85+1,Inputs!$CN85=Inputs!$CO85),AND(AU$4=Inputs!$CN85+2,Inputs!$CN85=Inputs!$CO85)),0,IF(AU$4=Inputs!$CN85,0.8,IF(AU$4=Inputs!$CN85+1,0.6,IF(AU$4=Inputs!$CN85+2,0.4,IF(AU$4=Inputs!$CO85,0.2,IF(AND(AU$4&gt;=Inputs!$CL85,AU$4&lt;Inputs!$CM85),(AU$4-Inputs!$CL85+1)/(Inputs!$AI85+1),0)))))))))</f>
        <v>0</v>
      </c>
      <c r="AV88" s="27">
        <f>IF(AND(Inputs!$CO85=0,AV$4&gt;=Inputs!$CM85),1,IF(AND(AV$4&gt;=Inputs!$CM85,AV$4&lt;Inputs!$CN85),1,IF(AND(AV$4=Inputs!$CN85,AV$4=Inputs!$CO85),1,IF(OR(AND(AV$4=Inputs!$CN85+1,Inputs!$CN85=Inputs!$CO85),AND(AV$4=Inputs!$CN85+2,Inputs!$CN85=Inputs!$CO85)),0,IF(AV$4=Inputs!$CN85,0.8,IF(AV$4=Inputs!$CN85+1,0.6,IF(AV$4=Inputs!$CN85+2,0.4,IF(AV$4=Inputs!$CO85,0.2,IF(AND(AV$4&gt;=Inputs!$CL85,AV$4&lt;Inputs!$CM85),(AV$4-Inputs!$CL85+1)/(Inputs!$AI85+1),0)))))))))</f>
        <v>0</v>
      </c>
      <c r="AW88" s="27">
        <f>IF(AND(Inputs!$CO85=0,AW$4&gt;=Inputs!$CM85),1,IF(AND(AW$4&gt;=Inputs!$CM85,AW$4&lt;Inputs!$CN85),1,IF(AND(AW$4=Inputs!$CN85,AW$4=Inputs!$CO85),1,IF(OR(AND(AW$4=Inputs!$CN85+1,Inputs!$CN85=Inputs!$CO85),AND(AW$4=Inputs!$CN85+2,Inputs!$CN85=Inputs!$CO85)),0,IF(AW$4=Inputs!$CN85,0.8,IF(AW$4=Inputs!$CN85+1,0.6,IF(AW$4=Inputs!$CN85+2,0.4,IF(AW$4=Inputs!$CO85,0.2,IF(AND(AW$4&gt;=Inputs!$CL85,AW$4&lt;Inputs!$CM85),(AW$4-Inputs!$CL85+1)/(Inputs!$AI85+1),0)))))))))</f>
        <v>0</v>
      </c>
      <c r="AX88" s="27">
        <f>IF(AND(Inputs!$CO85=0,AX$4&gt;=Inputs!$CM85),1,IF(AND(AX$4&gt;=Inputs!$CM85,AX$4&lt;Inputs!$CN85),1,IF(AND(AX$4=Inputs!$CN85,AX$4=Inputs!$CO85),1,IF(OR(AND(AX$4=Inputs!$CN85+1,Inputs!$CN85=Inputs!$CO85),AND(AX$4=Inputs!$CN85+2,Inputs!$CN85=Inputs!$CO85)),0,IF(AX$4=Inputs!$CN85,0.8,IF(AX$4=Inputs!$CN85+1,0.6,IF(AX$4=Inputs!$CN85+2,0.4,IF(AX$4=Inputs!$CO85,0.2,IF(AND(AX$4&gt;=Inputs!$CL85,AX$4&lt;Inputs!$CM85),(AX$4-Inputs!$CL85+1)/(Inputs!$AI85+1),0)))))))))</f>
        <v>0</v>
      </c>
      <c r="AY88" s="27">
        <f>IF(AND(Inputs!$CO85=0,AY$4&gt;=Inputs!$CM85),1,IF(AND(AY$4&gt;=Inputs!$CM85,AY$4&lt;Inputs!$CN85),1,IF(AND(AY$4=Inputs!$CN85,AY$4=Inputs!$CO85),1,IF(OR(AND(AY$4=Inputs!$CN85+1,Inputs!$CN85=Inputs!$CO85),AND(AY$4=Inputs!$CN85+2,Inputs!$CN85=Inputs!$CO85)),0,IF(AY$4=Inputs!$CN85,0.8,IF(AY$4=Inputs!$CN85+1,0.6,IF(AY$4=Inputs!$CN85+2,0.4,IF(AY$4=Inputs!$CO85,0.2,IF(AND(AY$4&gt;=Inputs!$CL85,AY$4&lt;Inputs!$CM85),(AY$4-Inputs!$CL85+1)/(Inputs!$AI85+1),0)))))))))</f>
        <v>0</v>
      </c>
      <c r="AZ88" s="27">
        <f>IF(AND(Inputs!$CO85=0,AZ$4&gt;=Inputs!$CM85),1,IF(AND(AZ$4&gt;=Inputs!$CM85,AZ$4&lt;Inputs!$CN85),1,IF(AND(AZ$4=Inputs!$CN85,AZ$4=Inputs!$CO85),1,IF(OR(AND(AZ$4=Inputs!$CN85+1,Inputs!$CN85=Inputs!$CO85),AND(AZ$4=Inputs!$CN85+2,Inputs!$CN85=Inputs!$CO85)),0,IF(AZ$4=Inputs!$CN85,0.8,IF(AZ$4=Inputs!$CN85+1,0.6,IF(AZ$4=Inputs!$CN85+2,0.4,IF(AZ$4=Inputs!$CO85,0.2,IF(AND(AZ$4&gt;=Inputs!$CL85,AZ$4&lt;Inputs!$CM85),(AZ$4-Inputs!$CL85+1)/(Inputs!$AI85+1),0)))))))))</f>
        <v>0</v>
      </c>
      <c r="BA88" s="27">
        <f>IF(AND(Inputs!$CO85=0,BA$4&gt;=Inputs!$CM85),1,IF(AND(BA$4&gt;=Inputs!$CM85,BA$4&lt;Inputs!$CN85),1,IF(AND(BA$4=Inputs!$CN85,BA$4=Inputs!$CO85),1,IF(OR(AND(BA$4=Inputs!$CN85+1,Inputs!$CN85=Inputs!$CO85),AND(BA$4=Inputs!$CN85+2,Inputs!$CN85=Inputs!$CO85)),0,IF(BA$4=Inputs!$CN85,0.8,IF(BA$4=Inputs!$CN85+1,0.6,IF(BA$4=Inputs!$CN85+2,0.4,IF(BA$4=Inputs!$CO85,0.2,IF(AND(BA$4&gt;=Inputs!$CL85,BA$4&lt;Inputs!$CM85),(BA$4-Inputs!$CL85+1)/(Inputs!$AI85+1),0)))))))))</f>
        <v>0</v>
      </c>
      <c r="BB88" s="27">
        <f>IF(AND(Inputs!$CO85=0,BB$4&gt;=Inputs!$CM85),1,IF(AND(BB$4&gt;=Inputs!$CM85,BB$4&lt;Inputs!$CN85),1,IF(AND(BB$4=Inputs!$CN85,BB$4=Inputs!$CO85),1,IF(OR(AND(BB$4=Inputs!$CN85+1,Inputs!$CN85=Inputs!$CO85),AND(BB$4=Inputs!$CN85+2,Inputs!$CN85=Inputs!$CO85)),0,IF(BB$4=Inputs!$CN85,0.8,IF(BB$4=Inputs!$CN85+1,0.6,IF(BB$4=Inputs!$CN85+2,0.4,IF(BB$4=Inputs!$CO85,0.2,IF(AND(BB$4&gt;=Inputs!$CL85,BB$4&lt;Inputs!$CM85),(BB$4-Inputs!$CL85+1)/(Inputs!$AI85+1),0)))))))))</f>
        <v>0</v>
      </c>
      <c r="BC88" s="27">
        <f>IF(AND(Inputs!$CO85=0,BC$4&gt;=Inputs!$CM85),1,IF(AND(BC$4&gt;=Inputs!$CM85,BC$4&lt;Inputs!$CN85),1,IF(AND(BC$4=Inputs!$CN85,BC$4=Inputs!$CO85),1,IF(OR(AND(BC$4=Inputs!$CN85+1,Inputs!$CN85=Inputs!$CO85),AND(BC$4=Inputs!$CN85+2,Inputs!$CN85=Inputs!$CO85)),0,IF(BC$4=Inputs!$CN85,0.8,IF(BC$4=Inputs!$CN85+1,0.6,IF(BC$4=Inputs!$CN85+2,0.4,IF(BC$4=Inputs!$CO85,0.2,IF(AND(BC$4&gt;=Inputs!$CL85,BC$4&lt;Inputs!$CM85),(BC$4-Inputs!$CL85+1)/(Inputs!$AI85+1),0)))))))))</f>
        <v>0</v>
      </c>
      <c r="BD88" s="27">
        <f>IF(AND(Inputs!$CO85=0,BD$4&gt;=Inputs!$CM85),1,IF(AND(BD$4&gt;=Inputs!$CM85,BD$4&lt;Inputs!$CN85),1,IF(AND(BD$4=Inputs!$CN85,BD$4=Inputs!$CO85),1,IF(OR(AND(BD$4=Inputs!$CN85+1,Inputs!$CN85=Inputs!$CO85),AND(BD$4=Inputs!$CN85+2,Inputs!$CN85=Inputs!$CO85)),0,IF(BD$4=Inputs!$CN85,0.8,IF(BD$4=Inputs!$CN85+1,0.6,IF(BD$4=Inputs!$CN85+2,0.4,IF(BD$4=Inputs!$CO85,0.2,IF(AND(BD$4&gt;=Inputs!$CL85,BD$4&lt;Inputs!$CM85),(BD$4-Inputs!$CL85+1)/(Inputs!$AI85+1),0)))))))))</f>
        <v>0</v>
      </c>
      <c r="BE88" s="27">
        <f>IF(AND(Inputs!$CO85=0,BE$4&gt;=Inputs!$CM85),1,IF(AND(BE$4&gt;=Inputs!$CM85,BE$4&lt;Inputs!$CN85),1,IF(AND(BE$4=Inputs!$CN85,BE$4=Inputs!$CO85),1,IF(OR(AND(BE$4=Inputs!$CN85+1,Inputs!$CN85=Inputs!$CO85),AND(BE$4=Inputs!$CN85+2,Inputs!$CN85=Inputs!$CO85)),0,IF(BE$4=Inputs!$CN85,0.8,IF(BE$4=Inputs!$CN85+1,0.6,IF(BE$4=Inputs!$CN85+2,0.4,IF(BE$4=Inputs!$CO85,0.2,IF(AND(BE$4&gt;=Inputs!$CL85,BE$4&lt;Inputs!$CM85),(BE$4-Inputs!$CL85+1)/(Inputs!$AI85+1),0)))))))))</f>
        <v>0</v>
      </c>
      <c r="BF88" s="27">
        <f>IF(AND(Inputs!$CO85=0,BF$4&gt;=Inputs!$CM85),1,IF(AND(BF$4&gt;=Inputs!$CM85,BF$4&lt;Inputs!$CN85),1,IF(AND(BF$4=Inputs!$CN85,BF$4=Inputs!$CO85),1,IF(OR(AND(BF$4=Inputs!$CN85+1,Inputs!$CN85=Inputs!$CO85),AND(BF$4=Inputs!$CN85+2,Inputs!$CN85=Inputs!$CO85)),0,IF(BF$4=Inputs!$CN85,0.8,IF(BF$4=Inputs!$CN85+1,0.6,IF(BF$4=Inputs!$CN85+2,0.4,IF(BF$4=Inputs!$CO85,0.2,IF(AND(BF$4&gt;=Inputs!$CL85,BF$4&lt;Inputs!$CM85),(BF$4-Inputs!$CL85+1)/(Inputs!$AI85+1),0)))))))))</f>
        <v>0</v>
      </c>
      <c r="BG88" s="27">
        <f>IF(AND(Inputs!$CO85=0,BG$4&gt;=Inputs!$CM85),1,IF(AND(BG$4&gt;=Inputs!$CM85,BG$4&lt;Inputs!$CN85),1,IF(AND(BG$4=Inputs!$CN85,BG$4=Inputs!$CO85),1,IF(OR(AND(BG$4=Inputs!$CN85+1,Inputs!$CN85=Inputs!$CO85),AND(BG$4=Inputs!$CN85+2,Inputs!$CN85=Inputs!$CO85)),0,IF(BG$4=Inputs!$CN85,0.8,IF(BG$4=Inputs!$CN85+1,0.6,IF(BG$4=Inputs!$CN85+2,0.4,IF(BG$4=Inputs!$CO85,0.2,IF(AND(BG$4&gt;=Inputs!$CL85,BG$4&lt;Inputs!$CM85),(BG$4-Inputs!$CL85+1)/(Inputs!$AI85+1),0)))))))))</f>
        <v>0</v>
      </c>
      <c r="BH88" s="27">
        <f>IF(AND(Inputs!$CO85=0,BH$4&gt;=Inputs!$CM85),1,IF(AND(BH$4&gt;=Inputs!$CM85,BH$4&lt;Inputs!$CN85),1,IF(AND(BH$4=Inputs!$CN85,BH$4=Inputs!$CO85),1,IF(OR(AND(BH$4=Inputs!$CN85+1,Inputs!$CN85=Inputs!$CO85),AND(BH$4=Inputs!$CN85+2,Inputs!$CN85=Inputs!$CO85)),0,IF(BH$4=Inputs!$CN85,0.8,IF(BH$4=Inputs!$CN85+1,0.6,IF(BH$4=Inputs!$CN85+2,0.4,IF(BH$4=Inputs!$CO85,0.2,IF(AND(BH$4&gt;=Inputs!$CL85,BH$4&lt;Inputs!$CM85),(BH$4-Inputs!$CL85+1)/(Inputs!$AI85+1),0)))))))))</f>
        <v>0</v>
      </c>
      <c r="BI88" s="27">
        <f>IF(AND(Inputs!$CO85=0,BI$4&gt;=Inputs!$CM85),1,IF(AND(BI$4&gt;=Inputs!$CM85,BI$4&lt;Inputs!$CN85),1,IF(AND(BI$4=Inputs!$CN85,BI$4=Inputs!$CO85),1,IF(OR(AND(BI$4=Inputs!$CN85+1,Inputs!$CN85=Inputs!$CO85),AND(BI$4=Inputs!$CN85+2,Inputs!$CN85=Inputs!$CO85)),0,IF(BI$4=Inputs!$CN85,0.8,IF(BI$4=Inputs!$CN85+1,0.6,IF(BI$4=Inputs!$CN85+2,0.4,IF(BI$4=Inputs!$CO85,0.2,IF(AND(BI$4&gt;=Inputs!$CL85,BI$4&lt;Inputs!$CM85),(BI$4-Inputs!$CL85+1)/(Inputs!$AI85+1),0)))))))))</f>
        <v>0</v>
      </c>
      <c r="BJ88" s="27">
        <f>IF(AND(Inputs!$CO85=0,BJ$4&gt;=Inputs!$CM85),1,IF(AND(BJ$4&gt;=Inputs!$CM85,BJ$4&lt;Inputs!$CN85),1,IF(AND(BJ$4=Inputs!$CN85,BJ$4=Inputs!$CO85),1,IF(OR(AND(BJ$4=Inputs!$CN85+1,Inputs!$CN85=Inputs!$CO85),AND(BJ$4=Inputs!$CN85+2,Inputs!$CN85=Inputs!$CO85)),0,IF(BJ$4=Inputs!$CN85,0.8,IF(BJ$4=Inputs!$CN85+1,0.6,IF(BJ$4=Inputs!$CN85+2,0.4,IF(BJ$4=Inputs!$CO85,0.2,IF(AND(BJ$4&gt;=Inputs!$CL85,BJ$4&lt;Inputs!$CM85),(BJ$4-Inputs!$CL85+1)/(Inputs!$AI85+1),0)))))))))</f>
        <v>0</v>
      </c>
      <c r="BK88" s="27">
        <f>IF(AND(Inputs!$CO85=0,BK$4&gt;=Inputs!$CM85),1,IF(AND(BK$4&gt;=Inputs!$CM85,BK$4&lt;Inputs!$CN85),1,IF(AND(BK$4=Inputs!$CN85,BK$4=Inputs!$CO85),1,IF(OR(AND(BK$4=Inputs!$CN85+1,Inputs!$CN85=Inputs!$CO85),AND(BK$4=Inputs!$CN85+2,Inputs!$CN85=Inputs!$CO85)),0,IF(BK$4=Inputs!$CN85,0.8,IF(BK$4=Inputs!$CN85+1,0.6,IF(BK$4=Inputs!$CN85+2,0.4,IF(BK$4=Inputs!$CO85,0.2,IF(AND(BK$4&gt;=Inputs!$CL85,BK$4&lt;Inputs!$CM85),(BK$4-Inputs!$CL85+1)/(Inputs!$AI85+1),0)))))))))</f>
        <v>0</v>
      </c>
      <c r="BL88" s="27">
        <f>IF(AND(Inputs!$CO85=0,BL$4&gt;=Inputs!$CM85),1,IF(AND(BL$4&gt;=Inputs!$CM85,BL$4&lt;Inputs!$CN85),1,IF(AND(BL$4=Inputs!$CN85,BL$4=Inputs!$CO85),1,IF(OR(AND(BL$4=Inputs!$CN85+1,Inputs!$CN85=Inputs!$CO85),AND(BL$4=Inputs!$CN85+2,Inputs!$CN85=Inputs!$CO85)),0,IF(BL$4=Inputs!$CN85,0.8,IF(BL$4=Inputs!$CN85+1,0.6,IF(BL$4=Inputs!$CN85+2,0.4,IF(BL$4=Inputs!$CO85,0.2,IF(AND(BL$4&gt;=Inputs!$CL85,BL$4&lt;Inputs!$CM85),(BL$4-Inputs!$CL85+1)/(Inputs!$AI85+1),0)))))))))</f>
        <v>0</v>
      </c>
      <c r="BM88" s="27">
        <f>IF(AND(Inputs!$CO85=0,BM$4&gt;=Inputs!$CM85),1,IF(AND(BM$4&gt;=Inputs!$CM85,BM$4&lt;Inputs!$CN85),1,IF(AND(BM$4=Inputs!$CN85,BM$4=Inputs!$CO85),1,IF(OR(AND(BM$4=Inputs!$CN85+1,Inputs!$CN85=Inputs!$CO85),AND(BM$4=Inputs!$CN85+2,Inputs!$CN85=Inputs!$CO85)),0,IF(BM$4=Inputs!$CN85,0.8,IF(BM$4=Inputs!$CN85+1,0.6,IF(BM$4=Inputs!$CN85+2,0.4,IF(BM$4=Inputs!$CO85,0.2,IF(AND(BM$4&gt;=Inputs!$CL85,BM$4&lt;Inputs!$CM85),(BM$4-Inputs!$CL85+1)/(Inputs!$AI85+1),0)))))))))</f>
        <v>0</v>
      </c>
      <c r="BO88" s="46" t="str">
        <f>IF(Inputs!$B85="","",(ROUND(Inputs!$BC85*AJ88,0)))</f>
        <v/>
      </c>
      <c r="BP88" s="46" t="str">
        <f>IF(Inputs!$B85="","",(ROUND(Inputs!$BC85*AK88,0)))</f>
        <v/>
      </c>
      <c r="BQ88" s="46" t="str">
        <f>IF(Inputs!$B85="","",(ROUND(Inputs!$BC85*AL88,0)))</f>
        <v/>
      </c>
      <c r="BR88" s="46" t="str">
        <f>IF(Inputs!$B85="","",(ROUND(Inputs!$BC85*AM88,0)))</f>
        <v/>
      </c>
      <c r="BS88" s="46" t="str">
        <f>IF(Inputs!$B85="","",(ROUND(Inputs!$BC85*AN88,0)))</f>
        <v/>
      </c>
      <c r="BT88" s="46" t="str">
        <f>IF(Inputs!$B85="","",(ROUND(Inputs!$BC85*AO88,0)))</f>
        <v/>
      </c>
      <c r="BU88" s="46" t="str">
        <f>IF(Inputs!$B85="","",(ROUND(Inputs!$BC85*AP88,0)))</f>
        <v/>
      </c>
      <c r="BV88" s="46" t="str">
        <f>IF(Inputs!$B85="","",(ROUND(Inputs!$BC85*AQ88,0)))</f>
        <v/>
      </c>
      <c r="BW88" s="46" t="str">
        <f>IF(Inputs!$B85="","",(ROUND(Inputs!$BC85*AR88,0)))</f>
        <v/>
      </c>
      <c r="BX88" s="46" t="str">
        <f>IF(Inputs!$B85="","",(ROUND(Inputs!$BC85*AS88,0)))</f>
        <v/>
      </c>
      <c r="BY88" s="46" t="str">
        <f>IF(Inputs!$B85="","",(ROUND(Inputs!$BC85*AT88,0)))</f>
        <v/>
      </c>
      <c r="BZ88" s="46" t="str">
        <f>IF(Inputs!$B85="","",(ROUND(Inputs!$BC85*AU88,0)))</f>
        <v/>
      </c>
      <c r="CA88" s="46" t="str">
        <f>IF(Inputs!$B85="","",(ROUND(Inputs!$BC85*AV88,0)))</f>
        <v/>
      </c>
      <c r="CB88" s="46" t="str">
        <f>IF(Inputs!$B85="","",(ROUND(Inputs!$BC85*AW88,0)))</f>
        <v/>
      </c>
      <c r="CC88" s="46" t="str">
        <f>IF(Inputs!$B85="","",(ROUND(Inputs!$BC85*AX88,0)))</f>
        <v/>
      </c>
      <c r="CD88" s="46" t="str">
        <f>IF(Inputs!$B85="","",(ROUND(Inputs!$BC85*AY88,0)))</f>
        <v/>
      </c>
      <c r="CE88" s="46" t="str">
        <f>IF(Inputs!$B85="","",(ROUND(Inputs!$BC85*AZ88,0)))</f>
        <v/>
      </c>
      <c r="CF88" s="46" t="str">
        <f>IF(Inputs!$B85="","",(ROUND(Inputs!$BC85*BA88,0)))</f>
        <v/>
      </c>
      <c r="CG88" s="46" t="str">
        <f>IF(Inputs!$B85="","",(ROUND(Inputs!$BC85*BB88,0)))</f>
        <v/>
      </c>
      <c r="CH88" s="46" t="str">
        <f>IF(Inputs!$B85="","",(ROUND(Inputs!$BC85*BC88,0)))</f>
        <v/>
      </c>
      <c r="CI88" s="46" t="str">
        <f>IF(Inputs!$B85="","",(ROUND(Inputs!$BC85*BD88,0)))</f>
        <v/>
      </c>
      <c r="CJ88" s="46" t="str">
        <f>IF(Inputs!$B85="","",(ROUND(Inputs!$BC85*BE88,0)))</f>
        <v/>
      </c>
      <c r="CK88" s="46" t="str">
        <f>IF(Inputs!$B85="","",(ROUND(Inputs!$BC85*BF88,0)))</f>
        <v/>
      </c>
      <c r="CL88" s="46" t="str">
        <f>IF(Inputs!$B85="","",(ROUND(Inputs!$BC85*BG88,0)))</f>
        <v/>
      </c>
      <c r="CM88" s="46" t="str">
        <f>IF(Inputs!$B85="","",(ROUND(Inputs!$BC85*BH88,0)))</f>
        <v/>
      </c>
      <c r="CN88" s="46" t="str">
        <f>IF(Inputs!$B85="","",(ROUND(Inputs!$BC85*BI88,0)))</f>
        <v/>
      </c>
      <c r="CO88" s="46" t="str">
        <f>IF(Inputs!$B85="","",(ROUND(Inputs!$BC85*BJ88,0)))</f>
        <v/>
      </c>
      <c r="CP88" s="46" t="str">
        <f>IF(Inputs!$B85="","",(ROUND(Inputs!$BC85*BK88,0)))</f>
        <v/>
      </c>
      <c r="CQ88" s="46" t="str">
        <f>IF(Inputs!$B85="","",(ROUND(Inputs!$BC85*BL88,0)))</f>
        <v/>
      </c>
      <c r="CR88" s="46" t="str">
        <f>IF(Inputs!$B85="","",(ROUND(Inputs!$BC85*BM88,0)))</f>
        <v/>
      </c>
      <c r="CV88" s="46" t="str">
        <f>IF(A88="","",IF(AND(CV$4&lt;=Inputs!$CQ85,CV$4&gt;=Inputs!$CP85),Inputs!$AR85/(Inputs!$CQ85-Inputs!$CP85+1),0)+IF(CV$4=Inputs!$CL85,Inputs!$BD85,0))</f>
        <v/>
      </c>
      <c r="CW88" s="46" t="str">
        <f>IF(B88="","",IF(AND(CW$4&lt;=Inputs!$CQ85,CW$4&gt;=Inputs!$CP85),Inputs!$AR85/(Inputs!$CQ85-Inputs!$CP85+1),0)+IF(CW$4=Inputs!$CL85,Inputs!$BD85,0))</f>
        <v/>
      </c>
      <c r="CX88" s="46" t="str">
        <f>IF(C88="","",IF(AND(CX$4&lt;=Inputs!$CQ85,CX$4&gt;=Inputs!$CP85),Inputs!$AR85/(Inputs!$CQ85-Inputs!$CP85+1),0)+IF(CX$4=Inputs!$CL85,Inputs!$BD85,0))</f>
        <v/>
      </c>
      <c r="CY88" s="46" t="str">
        <f>IF(D88="","",IF(AND(CY$4&lt;=Inputs!$CQ85,CY$4&gt;=Inputs!$CP85),Inputs!$AR85/(Inputs!$CQ85-Inputs!$CP85+1),0)+IF(CY$4=Inputs!$CL85,Inputs!$BD85,0))</f>
        <v/>
      </c>
      <c r="CZ88" s="46" t="str">
        <f>IF(E88="","",IF(AND(CZ$4&lt;=Inputs!$CQ85,CZ$4&gt;=Inputs!$CP85),Inputs!$AR85/(Inputs!$CQ85-Inputs!$CP85+1),0)+IF(CZ$4=Inputs!$CL85,Inputs!$BD85,0))</f>
        <v/>
      </c>
      <c r="DA88" s="46" t="str">
        <f>IF(F88="","",IF(AND(DA$4&lt;=Inputs!$CQ85,DA$4&gt;=Inputs!$CP85),Inputs!$AR85/(Inputs!$CQ85-Inputs!$CP85+1),0)+IF(DA$4=Inputs!$CL85,Inputs!$BD85,0))</f>
        <v/>
      </c>
      <c r="DB88" s="46" t="str">
        <f>IF(G88="","",IF(AND(DB$4&lt;=Inputs!$CQ85,DB$4&gt;=Inputs!$CP85),Inputs!$AR85/(Inputs!$CQ85-Inputs!$CP85+1),0)+IF(DB$4=Inputs!$CL85,Inputs!$BD85,0))</f>
        <v/>
      </c>
      <c r="DC88" s="46" t="str">
        <f>IF(H88="","",IF(AND(DC$4&lt;=Inputs!$CQ85,DC$4&gt;=Inputs!$CP85),Inputs!$AR85/(Inputs!$CQ85-Inputs!$CP85+1),0)+IF(DC$4=Inputs!$CL85,Inputs!$BD85,0))</f>
        <v/>
      </c>
      <c r="DD88" s="46" t="str">
        <f>IF(I88="","",IF(AND(DD$4&lt;=Inputs!$CQ85,DD$4&gt;=Inputs!$CP85),Inputs!$AR85/(Inputs!$CQ85-Inputs!$CP85+1),0)+IF(DD$4=Inputs!$CL85,Inputs!$BD85,0))</f>
        <v/>
      </c>
      <c r="DE88" s="46" t="str">
        <f>IF(J88="","",IF(AND(DE$4&lt;=Inputs!$CQ85,DE$4&gt;=Inputs!$CP85),Inputs!$AR85/(Inputs!$CQ85-Inputs!$CP85+1),0)+IF(DE$4=Inputs!$CL85,Inputs!$BD85,0))</f>
        <v/>
      </c>
      <c r="DF88" s="46" t="str">
        <f>IF(K88="","",IF(AND(DF$4&lt;=Inputs!$CQ85,DF$4&gt;=Inputs!$CP85),Inputs!$AR85/(Inputs!$CQ85-Inputs!$CP85+1),0)+IF(DF$4=Inputs!$CL85,Inputs!$BD85,0))</f>
        <v/>
      </c>
      <c r="DG88" s="46" t="str">
        <f>IF(L88="","",IF(AND(DG$4&lt;=Inputs!$CQ85,DG$4&gt;=Inputs!$CP85),Inputs!$AR85/(Inputs!$CQ85-Inputs!$CP85+1),0)+IF(DG$4=Inputs!$CL85,Inputs!$BD85,0))</f>
        <v/>
      </c>
      <c r="DH88" s="46" t="str">
        <f>IF(M88="","",IF(AND(DH$4&lt;=Inputs!$CQ85,DH$4&gt;=Inputs!$CP85),Inputs!$AR85/(Inputs!$CQ85-Inputs!$CP85+1),0)+IF(DH$4=Inputs!$CL85,Inputs!$BD85,0))</f>
        <v/>
      </c>
      <c r="DI88" s="46" t="str">
        <f>IF(N88="","",IF(AND(DI$4&lt;=Inputs!$CQ85,DI$4&gt;=Inputs!$CP85),Inputs!$AR85/(Inputs!$CQ85-Inputs!$CP85+1),0)+IF(DI$4=Inputs!$CL85,Inputs!$BD85,0))</f>
        <v/>
      </c>
      <c r="DJ88" s="46" t="str">
        <f>IF(O88="","",IF(AND(DJ$4&lt;=Inputs!$CQ85,DJ$4&gt;=Inputs!$CP85),Inputs!$AR85/(Inputs!$CQ85-Inputs!$CP85+1),0)+IF(DJ$4=Inputs!$CL85,Inputs!$BD85,0))</f>
        <v/>
      </c>
      <c r="DK88" s="46" t="str">
        <f>IF(P88="","",IF(AND(DK$4&lt;=Inputs!$CQ85,DK$4&gt;=Inputs!$CP85),Inputs!$AR85/(Inputs!$CQ85-Inputs!$CP85+1),0)+IF(DK$4=Inputs!$CL85,Inputs!$BD85,0))</f>
        <v/>
      </c>
      <c r="DL88" s="46" t="str">
        <f>IF(Q88="","",IF(AND(DL$4&lt;=Inputs!$CQ85,DL$4&gt;=Inputs!$CP85),Inputs!$AR85/(Inputs!$CQ85-Inputs!$CP85+1),0)+IF(DL$4=Inputs!$CL85,Inputs!$BD85,0))</f>
        <v/>
      </c>
      <c r="DM88" s="46" t="str">
        <f>IF(R88="","",IF(AND(DM$4&lt;=Inputs!$CQ85,DM$4&gt;=Inputs!$CP85),Inputs!$AR85/(Inputs!$CQ85-Inputs!$CP85+1),0)+IF(DM$4=Inputs!$CL85,Inputs!$BD85,0))</f>
        <v/>
      </c>
      <c r="DN88" s="46" t="str">
        <f>IF(S88="","",IF(AND(DN$4&lt;=Inputs!$CQ85,DN$4&gt;=Inputs!$CP85),Inputs!$AR85/(Inputs!$CQ85-Inputs!$CP85+1),0)+IF(DN$4=Inputs!$CL85,Inputs!$BD85,0))</f>
        <v/>
      </c>
      <c r="DO88" s="46" t="str">
        <f>IF(T88="","",IF(AND(DO$4&lt;=Inputs!$CQ85,DO$4&gt;=Inputs!$CP85),Inputs!$AR85/(Inputs!$CQ85-Inputs!$CP85+1),0)+IF(DO$4=Inputs!$CL85,Inputs!$BD85,0))</f>
        <v/>
      </c>
      <c r="DP88" s="46" t="str">
        <f>IF(U88="","",IF(AND(DP$4&lt;=Inputs!$CQ85,DP$4&gt;=Inputs!$CP85),Inputs!$AR85/(Inputs!$CQ85-Inputs!$CP85+1),0)+IF(DP$4=Inputs!$CL85,Inputs!$BD85,0))</f>
        <v/>
      </c>
      <c r="DQ88" s="46" t="str">
        <f>IF(V88="","",IF(AND(DQ$4&lt;=Inputs!$CQ85,DQ$4&gt;=Inputs!$CP85),Inputs!$AR85/(Inputs!$CQ85-Inputs!$CP85+1),0)+IF(DQ$4=Inputs!$CL85,Inputs!$BD85,0))</f>
        <v/>
      </c>
      <c r="DR88" s="46" t="str">
        <f>IF(W88="","",IF(AND(DR$4&lt;=Inputs!$CQ85,DR$4&gt;=Inputs!$CP85),Inputs!$AR85/(Inputs!$CQ85-Inputs!$CP85+1),0)+IF(DR$4=Inputs!$CL85,Inputs!$BD85,0))</f>
        <v/>
      </c>
      <c r="DS88" s="46" t="str">
        <f>IF(X88="","",IF(AND(DS$4&lt;=Inputs!$CQ85,DS$4&gt;=Inputs!$CP85),Inputs!$AR85/(Inputs!$CQ85-Inputs!$CP85+1),0)+IF(DS$4=Inputs!$CL85,Inputs!$BD85,0))</f>
        <v/>
      </c>
      <c r="DT88" s="46" t="str">
        <f>IF(Y88="","",IF(AND(DT$4&lt;=Inputs!$CQ85,DT$4&gt;=Inputs!$CP85),Inputs!$AR85/(Inputs!$CQ85-Inputs!$CP85+1),0)+IF(DT$4=Inputs!$CL85,Inputs!$BD85,0))</f>
        <v/>
      </c>
      <c r="DU88" s="46" t="str">
        <f>IF(Z88="","",IF(AND(DU$4&lt;=Inputs!$CQ85,DU$4&gt;=Inputs!$CP85),Inputs!$AR85/(Inputs!$CQ85-Inputs!$CP85+1),0)+IF(DU$4=Inputs!$CL85,Inputs!$BD85,0))</f>
        <v/>
      </c>
      <c r="DV88" s="46" t="str">
        <f>IF(AA88="","",IF(AND(DV$4&lt;=Inputs!$CQ85,DV$4&gt;=Inputs!$CP85),Inputs!$AR85/(Inputs!$CQ85-Inputs!$CP85+1),0)+IF(DV$4=Inputs!$CL85,Inputs!$BD85,0))</f>
        <v/>
      </c>
      <c r="DW88" s="46" t="str">
        <f>IF(AB88="","",IF(AND(DW$4&lt;=Inputs!$CQ85,DW$4&gt;=Inputs!$CP85),Inputs!$AR85/(Inputs!$CQ85-Inputs!$CP85+1),0)+IF(DW$4=Inputs!$CL85,Inputs!$BD85,0))</f>
        <v/>
      </c>
      <c r="DX88" s="46" t="str">
        <f>IF(AC88="","",IF(AND(DX$4&lt;=Inputs!$CQ85,DX$4&gt;=Inputs!$CP85),Inputs!$AR85/(Inputs!$CQ85-Inputs!$CP85+1),0)+IF(DX$4=Inputs!$CL85,Inputs!$BD85,0))</f>
        <v/>
      </c>
      <c r="DY88" s="46" t="str">
        <f>IF(AD88="","",IF(AND(DY$4&lt;=Inputs!$CQ85,DY$4&gt;=Inputs!$CP85),Inputs!$AR85/(Inputs!$CQ85-Inputs!$CP85+1),0)+IF(DY$4=Inputs!$CL85,Inputs!$BD85,0))</f>
        <v/>
      </c>
      <c r="DZ88" s="46" t="str">
        <f t="shared" si="6"/>
        <v/>
      </c>
    </row>
    <row r="89" spans="1:130">
      <c r="A89" s="7" t="str">
        <f>IF(Inputs!A86="","",Inputs!A86)</f>
        <v/>
      </c>
      <c r="B89" t="str">
        <f>IF(Inputs!B86="","",Inputs!B86)</f>
        <v/>
      </c>
      <c r="C89" s="46" t="str">
        <f>IF(Inputs!$B86="","",BO89-CV89)</f>
        <v/>
      </c>
      <c r="D89" s="46" t="str">
        <f>IF(Inputs!$B86="","",BP89-CW89)</f>
        <v/>
      </c>
      <c r="E89" s="46" t="str">
        <f>IF(Inputs!$B86="","",BQ89-CX89)</f>
        <v/>
      </c>
      <c r="F89" s="46" t="str">
        <f>IF(Inputs!$B86="","",BR89-CY89)</f>
        <v/>
      </c>
      <c r="G89" s="46" t="str">
        <f>IF(Inputs!$B86="","",BS89-CZ89)</f>
        <v/>
      </c>
      <c r="H89" s="46" t="str">
        <f>IF(Inputs!$B86="","",BT89-DA89)</f>
        <v/>
      </c>
      <c r="I89" s="46" t="str">
        <f>IF(Inputs!$B86="","",BU89-DB89)</f>
        <v/>
      </c>
      <c r="J89" s="46" t="str">
        <f>IF(Inputs!$B86="","",BV89-DC89)</f>
        <v/>
      </c>
      <c r="K89" s="46" t="str">
        <f>IF(Inputs!$B86="","",BW89-DD89)</f>
        <v/>
      </c>
      <c r="L89" s="46" t="str">
        <f>IF(Inputs!$B86="","",BX89-DE89)</f>
        <v/>
      </c>
      <c r="M89" s="46" t="str">
        <f>IF(Inputs!$B86="","",BY89-DF89)</f>
        <v/>
      </c>
      <c r="N89" s="46" t="str">
        <f>IF(Inputs!$B86="","",BZ89-DG89)</f>
        <v/>
      </c>
      <c r="O89" s="46" t="str">
        <f>IF(Inputs!$B86="","",CA89-DH89)</f>
        <v/>
      </c>
      <c r="P89" s="46" t="str">
        <f>IF(Inputs!$B86="","",CB89-DI89)</f>
        <v/>
      </c>
      <c r="Q89" s="46" t="str">
        <f>IF(Inputs!$B86="","",CC89-DJ89)</f>
        <v/>
      </c>
      <c r="R89" s="46" t="str">
        <f>IF(Inputs!$B86="","",CD89-DK89)</f>
        <v/>
      </c>
      <c r="S89" s="46" t="str">
        <f>IF(Inputs!$B86="","",CE89-DL89)</f>
        <v/>
      </c>
      <c r="T89" s="46" t="str">
        <f>IF(Inputs!$B86="","",CF89-DM89)</f>
        <v/>
      </c>
      <c r="U89" s="46" t="str">
        <f>IF(Inputs!$B86="","",CG89-DN89)</f>
        <v/>
      </c>
      <c r="V89" s="46" t="str">
        <f>IF(Inputs!$B86="","",CH89-DO89)</f>
        <v/>
      </c>
      <c r="W89" s="46" t="str">
        <f>IF(Inputs!$B86="","",CI89-DP89)</f>
        <v/>
      </c>
      <c r="X89" s="46" t="str">
        <f>IF(Inputs!$B86="","",CJ89-DQ89)</f>
        <v/>
      </c>
      <c r="Y89" s="46" t="str">
        <f>IF(Inputs!$B86="","",CK89-DR89)</f>
        <v/>
      </c>
      <c r="Z89" s="46" t="str">
        <f>IF(Inputs!$B86="","",CL89-DS89)</f>
        <v/>
      </c>
      <c r="AA89" s="46" t="str">
        <f>IF(Inputs!$B86="","",CM89-DT89)</f>
        <v/>
      </c>
      <c r="AB89" s="46" t="str">
        <f>IF(Inputs!$B86="","",CN89-DU89)</f>
        <v/>
      </c>
      <c r="AC89" s="46" t="str">
        <f>IF(Inputs!$B86="","",CO89-DV89)</f>
        <v/>
      </c>
      <c r="AD89" s="46" t="str">
        <f>IF(Inputs!$B86="","",CP89-DW89)</f>
        <v/>
      </c>
      <c r="AE89" s="46" t="str">
        <f>IF(Inputs!$B86="","",CQ89-DX89)</f>
        <v/>
      </c>
      <c r="AF89" s="46" t="str">
        <f>IF(Inputs!$B86="","",CR89-DY89)</f>
        <v/>
      </c>
      <c r="AG89" s="50" t="str">
        <f t="shared" si="7"/>
        <v/>
      </c>
      <c r="AH89" s="50"/>
      <c r="AJ89" s="27">
        <f>IF(AND(Inputs!$CO86=0,AJ$4&gt;=Inputs!$CM86),1,IF(AND(AJ$4&gt;=Inputs!$CM86,AJ$4&lt;Inputs!$CN86),1,IF(AND(AJ$4=Inputs!$CN86,AJ$4=Inputs!$CO86),1,IF(OR(AND(AJ$4=Inputs!$CN86+1,Inputs!$CN86=Inputs!$CO86),AND(AJ$4=Inputs!$CN86+2,Inputs!$CN86=Inputs!$CO86)),0,IF(AJ$4=Inputs!$CN86,0.8,IF(AJ$4=Inputs!$CN86+1,0.6,IF(AJ$4=Inputs!$CN86+2,0.4,IF(AJ$4=Inputs!$CO86,0.2,IF(AND(AJ$4&gt;=Inputs!$CL86,AJ$4&lt;Inputs!$CM86),(AJ$4-Inputs!$CL86+1)/(Inputs!$AI86+1),0)))))))))</f>
        <v>0</v>
      </c>
      <c r="AK89" s="27">
        <f>IF(AND(Inputs!$CO86=0,AK$4&gt;=Inputs!$CM86),1,IF(AND(AK$4&gt;=Inputs!$CM86,AK$4&lt;Inputs!$CN86),1,IF(AND(AK$4=Inputs!$CN86,AK$4=Inputs!$CO86),1,IF(OR(AND(AK$4=Inputs!$CN86+1,Inputs!$CN86=Inputs!$CO86),AND(AK$4=Inputs!$CN86+2,Inputs!$CN86=Inputs!$CO86)),0,IF(AK$4=Inputs!$CN86,0.8,IF(AK$4=Inputs!$CN86+1,0.6,IF(AK$4=Inputs!$CN86+2,0.4,IF(AK$4=Inputs!$CO86,0.2,IF(AND(AK$4&gt;=Inputs!$CL86,AK$4&lt;Inputs!$CM86),(AK$4-Inputs!$CL86+1)/(Inputs!$AI86+1),0)))))))))</f>
        <v>0</v>
      </c>
      <c r="AL89" s="27">
        <f>IF(AND(Inputs!$CO86=0,AL$4&gt;=Inputs!$CM86),1,IF(AND(AL$4&gt;=Inputs!$CM86,AL$4&lt;Inputs!$CN86),1,IF(AND(AL$4=Inputs!$CN86,AL$4=Inputs!$CO86),1,IF(OR(AND(AL$4=Inputs!$CN86+1,Inputs!$CN86=Inputs!$CO86),AND(AL$4=Inputs!$CN86+2,Inputs!$CN86=Inputs!$CO86)),0,IF(AL$4=Inputs!$CN86,0.8,IF(AL$4=Inputs!$CN86+1,0.6,IF(AL$4=Inputs!$CN86+2,0.4,IF(AL$4=Inputs!$CO86,0.2,IF(AND(AL$4&gt;=Inputs!$CL86,AL$4&lt;Inputs!$CM86),(AL$4-Inputs!$CL86+1)/(Inputs!$AI86+1),0)))))))))</f>
        <v>0</v>
      </c>
      <c r="AM89" s="27">
        <f>IF(AND(Inputs!$CO86=0,AM$4&gt;=Inputs!$CM86),1,IF(AND(AM$4&gt;=Inputs!$CM86,AM$4&lt;Inputs!$CN86),1,IF(AND(AM$4=Inputs!$CN86,AM$4=Inputs!$CO86),1,IF(OR(AND(AM$4=Inputs!$CN86+1,Inputs!$CN86=Inputs!$CO86),AND(AM$4=Inputs!$CN86+2,Inputs!$CN86=Inputs!$CO86)),0,IF(AM$4=Inputs!$CN86,0.8,IF(AM$4=Inputs!$CN86+1,0.6,IF(AM$4=Inputs!$CN86+2,0.4,IF(AM$4=Inputs!$CO86,0.2,IF(AND(AM$4&gt;=Inputs!$CL86,AM$4&lt;Inputs!$CM86),(AM$4-Inputs!$CL86+1)/(Inputs!$AI86+1),0)))))))))</f>
        <v>0</v>
      </c>
      <c r="AN89" s="27">
        <f>IF(AND(Inputs!$CO86=0,AN$4&gt;=Inputs!$CM86),1,IF(AND(AN$4&gt;=Inputs!$CM86,AN$4&lt;Inputs!$CN86),1,IF(AND(AN$4=Inputs!$CN86,AN$4=Inputs!$CO86),1,IF(OR(AND(AN$4=Inputs!$CN86+1,Inputs!$CN86=Inputs!$CO86),AND(AN$4=Inputs!$CN86+2,Inputs!$CN86=Inputs!$CO86)),0,IF(AN$4=Inputs!$CN86,0.8,IF(AN$4=Inputs!$CN86+1,0.6,IF(AN$4=Inputs!$CN86+2,0.4,IF(AN$4=Inputs!$CO86,0.2,IF(AND(AN$4&gt;=Inputs!$CL86,AN$4&lt;Inputs!$CM86),(AN$4-Inputs!$CL86+1)/(Inputs!$AI86+1),0)))))))))</f>
        <v>0</v>
      </c>
      <c r="AO89" s="27">
        <f>IF(AND(Inputs!$CO86=0,AO$4&gt;=Inputs!$CM86),1,IF(AND(AO$4&gt;=Inputs!$CM86,AO$4&lt;Inputs!$CN86),1,IF(AND(AO$4=Inputs!$CN86,AO$4=Inputs!$CO86),1,IF(OR(AND(AO$4=Inputs!$CN86+1,Inputs!$CN86=Inputs!$CO86),AND(AO$4=Inputs!$CN86+2,Inputs!$CN86=Inputs!$CO86)),0,IF(AO$4=Inputs!$CN86,0.8,IF(AO$4=Inputs!$CN86+1,0.6,IF(AO$4=Inputs!$CN86+2,0.4,IF(AO$4=Inputs!$CO86,0.2,IF(AND(AO$4&gt;=Inputs!$CL86,AO$4&lt;Inputs!$CM86),(AO$4-Inputs!$CL86+1)/(Inputs!$AI86+1),0)))))))))</f>
        <v>0</v>
      </c>
      <c r="AP89" s="27">
        <f>IF(AND(Inputs!$CO86=0,AP$4&gt;=Inputs!$CM86),1,IF(AND(AP$4&gt;=Inputs!$CM86,AP$4&lt;Inputs!$CN86),1,IF(AND(AP$4=Inputs!$CN86,AP$4=Inputs!$CO86),1,IF(OR(AND(AP$4=Inputs!$CN86+1,Inputs!$CN86=Inputs!$CO86),AND(AP$4=Inputs!$CN86+2,Inputs!$CN86=Inputs!$CO86)),0,IF(AP$4=Inputs!$CN86,0.8,IF(AP$4=Inputs!$CN86+1,0.6,IF(AP$4=Inputs!$CN86+2,0.4,IF(AP$4=Inputs!$CO86,0.2,IF(AND(AP$4&gt;=Inputs!$CL86,AP$4&lt;Inputs!$CM86),(AP$4-Inputs!$CL86+1)/(Inputs!$AI86+1),0)))))))))</f>
        <v>0</v>
      </c>
      <c r="AQ89" s="27">
        <f>IF(AND(Inputs!$CO86=0,AQ$4&gt;=Inputs!$CM86),1,IF(AND(AQ$4&gt;=Inputs!$CM86,AQ$4&lt;Inputs!$CN86),1,IF(AND(AQ$4=Inputs!$CN86,AQ$4=Inputs!$CO86),1,IF(OR(AND(AQ$4=Inputs!$CN86+1,Inputs!$CN86=Inputs!$CO86),AND(AQ$4=Inputs!$CN86+2,Inputs!$CN86=Inputs!$CO86)),0,IF(AQ$4=Inputs!$CN86,0.8,IF(AQ$4=Inputs!$CN86+1,0.6,IF(AQ$4=Inputs!$CN86+2,0.4,IF(AQ$4=Inputs!$CO86,0.2,IF(AND(AQ$4&gt;=Inputs!$CL86,AQ$4&lt;Inputs!$CM86),(AQ$4-Inputs!$CL86+1)/(Inputs!$AI86+1),0)))))))))</f>
        <v>0</v>
      </c>
      <c r="AR89" s="27">
        <f>IF(AND(Inputs!$CO86=0,AR$4&gt;=Inputs!$CM86),1,IF(AND(AR$4&gt;=Inputs!$CM86,AR$4&lt;Inputs!$CN86),1,IF(AND(AR$4=Inputs!$CN86,AR$4=Inputs!$CO86),1,IF(OR(AND(AR$4=Inputs!$CN86+1,Inputs!$CN86=Inputs!$CO86),AND(AR$4=Inputs!$CN86+2,Inputs!$CN86=Inputs!$CO86)),0,IF(AR$4=Inputs!$CN86,0.8,IF(AR$4=Inputs!$CN86+1,0.6,IF(AR$4=Inputs!$CN86+2,0.4,IF(AR$4=Inputs!$CO86,0.2,IF(AND(AR$4&gt;=Inputs!$CL86,AR$4&lt;Inputs!$CM86),(AR$4-Inputs!$CL86+1)/(Inputs!$AI86+1),0)))))))))</f>
        <v>0</v>
      </c>
      <c r="AS89" s="27">
        <f>IF(AND(Inputs!$CO86=0,AS$4&gt;=Inputs!$CM86),1,IF(AND(AS$4&gt;=Inputs!$CM86,AS$4&lt;Inputs!$CN86),1,IF(AND(AS$4=Inputs!$CN86,AS$4=Inputs!$CO86),1,IF(OR(AND(AS$4=Inputs!$CN86+1,Inputs!$CN86=Inputs!$CO86),AND(AS$4=Inputs!$CN86+2,Inputs!$CN86=Inputs!$CO86)),0,IF(AS$4=Inputs!$CN86,0.8,IF(AS$4=Inputs!$CN86+1,0.6,IF(AS$4=Inputs!$CN86+2,0.4,IF(AS$4=Inputs!$CO86,0.2,IF(AND(AS$4&gt;=Inputs!$CL86,AS$4&lt;Inputs!$CM86),(AS$4-Inputs!$CL86+1)/(Inputs!$AI86+1),0)))))))))</f>
        <v>0</v>
      </c>
      <c r="AT89" s="27">
        <f>IF(AND(Inputs!$CO86=0,AT$4&gt;=Inputs!$CM86),1,IF(AND(AT$4&gt;=Inputs!$CM86,AT$4&lt;Inputs!$CN86),1,IF(AND(AT$4=Inputs!$CN86,AT$4=Inputs!$CO86),1,IF(OR(AND(AT$4=Inputs!$CN86+1,Inputs!$CN86=Inputs!$CO86),AND(AT$4=Inputs!$CN86+2,Inputs!$CN86=Inputs!$CO86)),0,IF(AT$4=Inputs!$CN86,0.8,IF(AT$4=Inputs!$CN86+1,0.6,IF(AT$4=Inputs!$CN86+2,0.4,IF(AT$4=Inputs!$CO86,0.2,IF(AND(AT$4&gt;=Inputs!$CL86,AT$4&lt;Inputs!$CM86),(AT$4-Inputs!$CL86+1)/(Inputs!$AI86+1),0)))))))))</f>
        <v>0</v>
      </c>
      <c r="AU89" s="27">
        <f>IF(AND(Inputs!$CO86=0,AU$4&gt;=Inputs!$CM86),1,IF(AND(AU$4&gt;=Inputs!$CM86,AU$4&lt;Inputs!$CN86),1,IF(AND(AU$4=Inputs!$CN86,AU$4=Inputs!$CO86),1,IF(OR(AND(AU$4=Inputs!$CN86+1,Inputs!$CN86=Inputs!$CO86),AND(AU$4=Inputs!$CN86+2,Inputs!$CN86=Inputs!$CO86)),0,IF(AU$4=Inputs!$CN86,0.8,IF(AU$4=Inputs!$CN86+1,0.6,IF(AU$4=Inputs!$CN86+2,0.4,IF(AU$4=Inputs!$CO86,0.2,IF(AND(AU$4&gt;=Inputs!$CL86,AU$4&lt;Inputs!$CM86),(AU$4-Inputs!$CL86+1)/(Inputs!$AI86+1),0)))))))))</f>
        <v>0</v>
      </c>
      <c r="AV89" s="27">
        <f>IF(AND(Inputs!$CO86=0,AV$4&gt;=Inputs!$CM86),1,IF(AND(AV$4&gt;=Inputs!$CM86,AV$4&lt;Inputs!$CN86),1,IF(AND(AV$4=Inputs!$CN86,AV$4=Inputs!$CO86),1,IF(OR(AND(AV$4=Inputs!$CN86+1,Inputs!$CN86=Inputs!$CO86),AND(AV$4=Inputs!$CN86+2,Inputs!$CN86=Inputs!$CO86)),0,IF(AV$4=Inputs!$CN86,0.8,IF(AV$4=Inputs!$CN86+1,0.6,IF(AV$4=Inputs!$CN86+2,0.4,IF(AV$4=Inputs!$CO86,0.2,IF(AND(AV$4&gt;=Inputs!$CL86,AV$4&lt;Inputs!$CM86),(AV$4-Inputs!$CL86+1)/(Inputs!$AI86+1),0)))))))))</f>
        <v>0</v>
      </c>
      <c r="AW89" s="27">
        <f>IF(AND(Inputs!$CO86=0,AW$4&gt;=Inputs!$CM86),1,IF(AND(AW$4&gt;=Inputs!$CM86,AW$4&lt;Inputs!$CN86),1,IF(AND(AW$4=Inputs!$CN86,AW$4=Inputs!$CO86),1,IF(OR(AND(AW$4=Inputs!$CN86+1,Inputs!$CN86=Inputs!$CO86),AND(AW$4=Inputs!$CN86+2,Inputs!$CN86=Inputs!$CO86)),0,IF(AW$4=Inputs!$CN86,0.8,IF(AW$4=Inputs!$CN86+1,0.6,IF(AW$4=Inputs!$CN86+2,0.4,IF(AW$4=Inputs!$CO86,0.2,IF(AND(AW$4&gt;=Inputs!$CL86,AW$4&lt;Inputs!$CM86),(AW$4-Inputs!$CL86+1)/(Inputs!$AI86+1),0)))))))))</f>
        <v>0</v>
      </c>
      <c r="AX89" s="27">
        <f>IF(AND(Inputs!$CO86=0,AX$4&gt;=Inputs!$CM86),1,IF(AND(AX$4&gt;=Inputs!$CM86,AX$4&lt;Inputs!$CN86),1,IF(AND(AX$4=Inputs!$CN86,AX$4=Inputs!$CO86),1,IF(OR(AND(AX$4=Inputs!$CN86+1,Inputs!$CN86=Inputs!$CO86),AND(AX$4=Inputs!$CN86+2,Inputs!$CN86=Inputs!$CO86)),0,IF(AX$4=Inputs!$CN86,0.8,IF(AX$4=Inputs!$CN86+1,0.6,IF(AX$4=Inputs!$CN86+2,0.4,IF(AX$4=Inputs!$CO86,0.2,IF(AND(AX$4&gt;=Inputs!$CL86,AX$4&lt;Inputs!$CM86),(AX$4-Inputs!$CL86+1)/(Inputs!$AI86+1),0)))))))))</f>
        <v>0</v>
      </c>
      <c r="AY89" s="27">
        <f>IF(AND(Inputs!$CO86=0,AY$4&gt;=Inputs!$CM86),1,IF(AND(AY$4&gt;=Inputs!$CM86,AY$4&lt;Inputs!$CN86),1,IF(AND(AY$4=Inputs!$CN86,AY$4=Inputs!$CO86),1,IF(OR(AND(AY$4=Inputs!$CN86+1,Inputs!$CN86=Inputs!$CO86),AND(AY$4=Inputs!$CN86+2,Inputs!$CN86=Inputs!$CO86)),0,IF(AY$4=Inputs!$CN86,0.8,IF(AY$4=Inputs!$CN86+1,0.6,IF(AY$4=Inputs!$CN86+2,0.4,IF(AY$4=Inputs!$CO86,0.2,IF(AND(AY$4&gt;=Inputs!$CL86,AY$4&lt;Inputs!$CM86),(AY$4-Inputs!$CL86+1)/(Inputs!$AI86+1),0)))))))))</f>
        <v>0</v>
      </c>
      <c r="AZ89" s="27">
        <f>IF(AND(Inputs!$CO86=0,AZ$4&gt;=Inputs!$CM86),1,IF(AND(AZ$4&gt;=Inputs!$CM86,AZ$4&lt;Inputs!$CN86),1,IF(AND(AZ$4=Inputs!$CN86,AZ$4=Inputs!$CO86),1,IF(OR(AND(AZ$4=Inputs!$CN86+1,Inputs!$CN86=Inputs!$CO86),AND(AZ$4=Inputs!$CN86+2,Inputs!$CN86=Inputs!$CO86)),0,IF(AZ$4=Inputs!$CN86,0.8,IF(AZ$4=Inputs!$CN86+1,0.6,IF(AZ$4=Inputs!$CN86+2,0.4,IF(AZ$4=Inputs!$CO86,0.2,IF(AND(AZ$4&gt;=Inputs!$CL86,AZ$4&lt;Inputs!$CM86),(AZ$4-Inputs!$CL86+1)/(Inputs!$AI86+1),0)))))))))</f>
        <v>0</v>
      </c>
      <c r="BA89" s="27">
        <f>IF(AND(Inputs!$CO86=0,BA$4&gt;=Inputs!$CM86),1,IF(AND(BA$4&gt;=Inputs!$CM86,BA$4&lt;Inputs!$CN86),1,IF(AND(BA$4=Inputs!$CN86,BA$4=Inputs!$CO86),1,IF(OR(AND(BA$4=Inputs!$CN86+1,Inputs!$CN86=Inputs!$CO86),AND(BA$4=Inputs!$CN86+2,Inputs!$CN86=Inputs!$CO86)),0,IF(BA$4=Inputs!$CN86,0.8,IF(BA$4=Inputs!$CN86+1,0.6,IF(BA$4=Inputs!$CN86+2,0.4,IF(BA$4=Inputs!$CO86,0.2,IF(AND(BA$4&gt;=Inputs!$CL86,BA$4&lt;Inputs!$CM86),(BA$4-Inputs!$CL86+1)/(Inputs!$AI86+1),0)))))))))</f>
        <v>0</v>
      </c>
      <c r="BB89" s="27">
        <f>IF(AND(Inputs!$CO86=0,BB$4&gt;=Inputs!$CM86),1,IF(AND(BB$4&gt;=Inputs!$CM86,BB$4&lt;Inputs!$CN86),1,IF(AND(BB$4=Inputs!$CN86,BB$4=Inputs!$CO86),1,IF(OR(AND(BB$4=Inputs!$CN86+1,Inputs!$CN86=Inputs!$CO86),AND(BB$4=Inputs!$CN86+2,Inputs!$CN86=Inputs!$CO86)),0,IF(BB$4=Inputs!$CN86,0.8,IF(BB$4=Inputs!$CN86+1,0.6,IF(BB$4=Inputs!$CN86+2,0.4,IF(BB$4=Inputs!$CO86,0.2,IF(AND(BB$4&gt;=Inputs!$CL86,BB$4&lt;Inputs!$CM86),(BB$4-Inputs!$CL86+1)/(Inputs!$AI86+1),0)))))))))</f>
        <v>0</v>
      </c>
      <c r="BC89" s="27">
        <f>IF(AND(Inputs!$CO86=0,BC$4&gt;=Inputs!$CM86),1,IF(AND(BC$4&gt;=Inputs!$CM86,BC$4&lt;Inputs!$CN86),1,IF(AND(BC$4=Inputs!$CN86,BC$4=Inputs!$CO86),1,IF(OR(AND(BC$4=Inputs!$CN86+1,Inputs!$CN86=Inputs!$CO86),AND(BC$4=Inputs!$CN86+2,Inputs!$CN86=Inputs!$CO86)),0,IF(BC$4=Inputs!$CN86,0.8,IF(BC$4=Inputs!$CN86+1,0.6,IF(BC$4=Inputs!$CN86+2,0.4,IF(BC$4=Inputs!$CO86,0.2,IF(AND(BC$4&gt;=Inputs!$CL86,BC$4&lt;Inputs!$CM86),(BC$4-Inputs!$CL86+1)/(Inputs!$AI86+1),0)))))))))</f>
        <v>0</v>
      </c>
      <c r="BD89" s="27">
        <f>IF(AND(Inputs!$CO86=0,BD$4&gt;=Inputs!$CM86),1,IF(AND(BD$4&gt;=Inputs!$CM86,BD$4&lt;Inputs!$CN86),1,IF(AND(BD$4=Inputs!$CN86,BD$4=Inputs!$CO86),1,IF(OR(AND(BD$4=Inputs!$CN86+1,Inputs!$CN86=Inputs!$CO86),AND(BD$4=Inputs!$CN86+2,Inputs!$CN86=Inputs!$CO86)),0,IF(BD$4=Inputs!$CN86,0.8,IF(BD$4=Inputs!$CN86+1,0.6,IF(BD$4=Inputs!$CN86+2,0.4,IF(BD$4=Inputs!$CO86,0.2,IF(AND(BD$4&gt;=Inputs!$CL86,BD$4&lt;Inputs!$CM86),(BD$4-Inputs!$CL86+1)/(Inputs!$AI86+1),0)))))))))</f>
        <v>0</v>
      </c>
      <c r="BE89" s="27">
        <f>IF(AND(Inputs!$CO86=0,BE$4&gt;=Inputs!$CM86),1,IF(AND(BE$4&gt;=Inputs!$CM86,BE$4&lt;Inputs!$CN86),1,IF(AND(BE$4=Inputs!$CN86,BE$4=Inputs!$CO86),1,IF(OR(AND(BE$4=Inputs!$CN86+1,Inputs!$CN86=Inputs!$CO86),AND(BE$4=Inputs!$CN86+2,Inputs!$CN86=Inputs!$CO86)),0,IF(BE$4=Inputs!$CN86,0.8,IF(BE$4=Inputs!$CN86+1,0.6,IF(BE$4=Inputs!$CN86+2,0.4,IF(BE$4=Inputs!$CO86,0.2,IF(AND(BE$4&gt;=Inputs!$CL86,BE$4&lt;Inputs!$CM86),(BE$4-Inputs!$CL86+1)/(Inputs!$AI86+1),0)))))))))</f>
        <v>0</v>
      </c>
      <c r="BF89" s="27">
        <f>IF(AND(Inputs!$CO86=0,BF$4&gt;=Inputs!$CM86),1,IF(AND(BF$4&gt;=Inputs!$CM86,BF$4&lt;Inputs!$CN86),1,IF(AND(BF$4=Inputs!$CN86,BF$4=Inputs!$CO86),1,IF(OR(AND(BF$4=Inputs!$CN86+1,Inputs!$CN86=Inputs!$CO86),AND(BF$4=Inputs!$CN86+2,Inputs!$CN86=Inputs!$CO86)),0,IF(BF$4=Inputs!$CN86,0.8,IF(BF$4=Inputs!$CN86+1,0.6,IF(BF$4=Inputs!$CN86+2,0.4,IF(BF$4=Inputs!$CO86,0.2,IF(AND(BF$4&gt;=Inputs!$CL86,BF$4&lt;Inputs!$CM86),(BF$4-Inputs!$CL86+1)/(Inputs!$AI86+1),0)))))))))</f>
        <v>0</v>
      </c>
      <c r="BG89" s="27">
        <f>IF(AND(Inputs!$CO86=0,BG$4&gt;=Inputs!$CM86),1,IF(AND(BG$4&gt;=Inputs!$CM86,BG$4&lt;Inputs!$CN86),1,IF(AND(BG$4=Inputs!$CN86,BG$4=Inputs!$CO86),1,IF(OR(AND(BG$4=Inputs!$CN86+1,Inputs!$CN86=Inputs!$CO86),AND(BG$4=Inputs!$CN86+2,Inputs!$CN86=Inputs!$CO86)),0,IF(BG$4=Inputs!$CN86,0.8,IF(BG$4=Inputs!$CN86+1,0.6,IF(BG$4=Inputs!$CN86+2,0.4,IF(BG$4=Inputs!$CO86,0.2,IF(AND(BG$4&gt;=Inputs!$CL86,BG$4&lt;Inputs!$CM86),(BG$4-Inputs!$CL86+1)/(Inputs!$AI86+1),0)))))))))</f>
        <v>0</v>
      </c>
      <c r="BH89" s="27">
        <f>IF(AND(Inputs!$CO86=0,BH$4&gt;=Inputs!$CM86),1,IF(AND(BH$4&gt;=Inputs!$CM86,BH$4&lt;Inputs!$CN86),1,IF(AND(BH$4=Inputs!$CN86,BH$4=Inputs!$CO86),1,IF(OR(AND(BH$4=Inputs!$CN86+1,Inputs!$CN86=Inputs!$CO86),AND(BH$4=Inputs!$CN86+2,Inputs!$CN86=Inputs!$CO86)),0,IF(BH$4=Inputs!$CN86,0.8,IF(BH$4=Inputs!$CN86+1,0.6,IF(BH$4=Inputs!$CN86+2,0.4,IF(BH$4=Inputs!$CO86,0.2,IF(AND(BH$4&gt;=Inputs!$CL86,BH$4&lt;Inputs!$CM86),(BH$4-Inputs!$CL86+1)/(Inputs!$AI86+1),0)))))))))</f>
        <v>0</v>
      </c>
      <c r="BI89" s="27">
        <f>IF(AND(Inputs!$CO86=0,BI$4&gt;=Inputs!$CM86),1,IF(AND(BI$4&gt;=Inputs!$CM86,BI$4&lt;Inputs!$CN86),1,IF(AND(BI$4=Inputs!$CN86,BI$4=Inputs!$CO86),1,IF(OR(AND(BI$4=Inputs!$CN86+1,Inputs!$CN86=Inputs!$CO86),AND(BI$4=Inputs!$CN86+2,Inputs!$CN86=Inputs!$CO86)),0,IF(BI$4=Inputs!$CN86,0.8,IF(BI$4=Inputs!$CN86+1,0.6,IF(BI$4=Inputs!$CN86+2,0.4,IF(BI$4=Inputs!$CO86,0.2,IF(AND(BI$4&gt;=Inputs!$CL86,BI$4&lt;Inputs!$CM86),(BI$4-Inputs!$CL86+1)/(Inputs!$AI86+1),0)))))))))</f>
        <v>0</v>
      </c>
      <c r="BJ89" s="27">
        <f>IF(AND(Inputs!$CO86=0,BJ$4&gt;=Inputs!$CM86),1,IF(AND(BJ$4&gt;=Inputs!$CM86,BJ$4&lt;Inputs!$CN86),1,IF(AND(BJ$4=Inputs!$CN86,BJ$4=Inputs!$CO86),1,IF(OR(AND(BJ$4=Inputs!$CN86+1,Inputs!$CN86=Inputs!$CO86),AND(BJ$4=Inputs!$CN86+2,Inputs!$CN86=Inputs!$CO86)),0,IF(BJ$4=Inputs!$CN86,0.8,IF(BJ$4=Inputs!$CN86+1,0.6,IF(BJ$4=Inputs!$CN86+2,0.4,IF(BJ$4=Inputs!$CO86,0.2,IF(AND(BJ$4&gt;=Inputs!$CL86,BJ$4&lt;Inputs!$CM86),(BJ$4-Inputs!$CL86+1)/(Inputs!$AI86+1),0)))))))))</f>
        <v>0</v>
      </c>
      <c r="BK89" s="27">
        <f>IF(AND(Inputs!$CO86=0,BK$4&gt;=Inputs!$CM86),1,IF(AND(BK$4&gt;=Inputs!$CM86,BK$4&lt;Inputs!$CN86),1,IF(AND(BK$4=Inputs!$CN86,BK$4=Inputs!$CO86),1,IF(OR(AND(BK$4=Inputs!$CN86+1,Inputs!$CN86=Inputs!$CO86),AND(BK$4=Inputs!$CN86+2,Inputs!$CN86=Inputs!$CO86)),0,IF(BK$4=Inputs!$CN86,0.8,IF(BK$4=Inputs!$CN86+1,0.6,IF(BK$4=Inputs!$CN86+2,0.4,IF(BK$4=Inputs!$CO86,0.2,IF(AND(BK$4&gt;=Inputs!$CL86,BK$4&lt;Inputs!$CM86),(BK$4-Inputs!$CL86+1)/(Inputs!$AI86+1),0)))))))))</f>
        <v>0</v>
      </c>
      <c r="BL89" s="27">
        <f>IF(AND(Inputs!$CO86=0,BL$4&gt;=Inputs!$CM86),1,IF(AND(BL$4&gt;=Inputs!$CM86,BL$4&lt;Inputs!$CN86),1,IF(AND(BL$4=Inputs!$CN86,BL$4=Inputs!$CO86),1,IF(OR(AND(BL$4=Inputs!$CN86+1,Inputs!$CN86=Inputs!$CO86),AND(BL$4=Inputs!$CN86+2,Inputs!$CN86=Inputs!$CO86)),0,IF(BL$4=Inputs!$CN86,0.8,IF(BL$4=Inputs!$CN86+1,0.6,IF(BL$4=Inputs!$CN86+2,0.4,IF(BL$4=Inputs!$CO86,0.2,IF(AND(BL$4&gt;=Inputs!$CL86,BL$4&lt;Inputs!$CM86),(BL$4-Inputs!$CL86+1)/(Inputs!$AI86+1),0)))))))))</f>
        <v>0</v>
      </c>
      <c r="BM89" s="27">
        <f>IF(AND(Inputs!$CO86=0,BM$4&gt;=Inputs!$CM86),1,IF(AND(BM$4&gt;=Inputs!$CM86,BM$4&lt;Inputs!$CN86),1,IF(AND(BM$4=Inputs!$CN86,BM$4=Inputs!$CO86),1,IF(OR(AND(BM$4=Inputs!$CN86+1,Inputs!$CN86=Inputs!$CO86),AND(BM$4=Inputs!$CN86+2,Inputs!$CN86=Inputs!$CO86)),0,IF(BM$4=Inputs!$CN86,0.8,IF(BM$4=Inputs!$CN86+1,0.6,IF(BM$4=Inputs!$CN86+2,0.4,IF(BM$4=Inputs!$CO86,0.2,IF(AND(BM$4&gt;=Inputs!$CL86,BM$4&lt;Inputs!$CM86),(BM$4-Inputs!$CL86+1)/(Inputs!$AI86+1),0)))))))))</f>
        <v>0</v>
      </c>
      <c r="BO89" s="46" t="str">
        <f>IF(Inputs!$B86="","",(ROUND(Inputs!$BC86*AJ89,0)))</f>
        <v/>
      </c>
      <c r="BP89" s="46" t="str">
        <f>IF(Inputs!$B86="","",(ROUND(Inputs!$BC86*AK89,0)))</f>
        <v/>
      </c>
      <c r="BQ89" s="46" t="str">
        <f>IF(Inputs!$B86="","",(ROUND(Inputs!$BC86*AL89,0)))</f>
        <v/>
      </c>
      <c r="BR89" s="46" t="str">
        <f>IF(Inputs!$B86="","",(ROUND(Inputs!$BC86*AM89,0)))</f>
        <v/>
      </c>
      <c r="BS89" s="46" t="str">
        <f>IF(Inputs!$B86="","",(ROUND(Inputs!$BC86*AN89,0)))</f>
        <v/>
      </c>
      <c r="BT89" s="46" t="str">
        <f>IF(Inputs!$B86="","",(ROUND(Inputs!$BC86*AO89,0)))</f>
        <v/>
      </c>
      <c r="BU89" s="46" t="str">
        <f>IF(Inputs!$B86="","",(ROUND(Inputs!$BC86*AP89,0)))</f>
        <v/>
      </c>
      <c r="BV89" s="46" t="str">
        <f>IF(Inputs!$B86="","",(ROUND(Inputs!$BC86*AQ89,0)))</f>
        <v/>
      </c>
      <c r="BW89" s="46" t="str">
        <f>IF(Inputs!$B86="","",(ROUND(Inputs!$BC86*AR89,0)))</f>
        <v/>
      </c>
      <c r="BX89" s="46" t="str">
        <f>IF(Inputs!$B86="","",(ROUND(Inputs!$BC86*AS89,0)))</f>
        <v/>
      </c>
      <c r="BY89" s="46" t="str">
        <f>IF(Inputs!$B86="","",(ROUND(Inputs!$BC86*AT89,0)))</f>
        <v/>
      </c>
      <c r="BZ89" s="46" t="str">
        <f>IF(Inputs!$B86="","",(ROUND(Inputs!$BC86*AU89,0)))</f>
        <v/>
      </c>
      <c r="CA89" s="46" t="str">
        <f>IF(Inputs!$B86="","",(ROUND(Inputs!$BC86*AV89,0)))</f>
        <v/>
      </c>
      <c r="CB89" s="46" t="str">
        <f>IF(Inputs!$B86="","",(ROUND(Inputs!$BC86*AW89,0)))</f>
        <v/>
      </c>
      <c r="CC89" s="46" t="str">
        <f>IF(Inputs!$B86="","",(ROUND(Inputs!$BC86*AX89,0)))</f>
        <v/>
      </c>
      <c r="CD89" s="46" t="str">
        <f>IF(Inputs!$B86="","",(ROUND(Inputs!$BC86*AY89,0)))</f>
        <v/>
      </c>
      <c r="CE89" s="46" t="str">
        <f>IF(Inputs!$B86="","",(ROUND(Inputs!$BC86*AZ89,0)))</f>
        <v/>
      </c>
      <c r="CF89" s="46" t="str">
        <f>IF(Inputs!$B86="","",(ROUND(Inputs!$BC86*BA89,0)))</f>
        <v/>
      </c>
      <c r="CG89" s="46" t="str">
        <f>IF(Inputs!$B86="","",(ROUND(Inputs!$BC86*BB89,0)))</f>
        <v/>
      </c>
      <c r="CH89" s="46" t="str">
        <f>IF(Inputs!$B86="","",(ROUND(Inputs!$BC86*BC89,0)))</f>
        <v/>
      </c>
      <c r="CI89" s="46" t="str">
        <f>IF(Inputs!$B86="","",(ROUND(Inputs!$BC86*BD89,0)))</f>
        <v/>
      </c>
      <c r="CJ89" s="46" t="str">
        <f>IF(Inputs!$B86="","",(ROUND(Inputs!$BC86*BE89,0)))</f>
        <v/>
      </c>
      <c r="CK89" s="46" t="str">
        <f>IF(Inputs!$B86="","",(ROUND(Inputs!$BC86*BF89,0)))</f>
        <v/>
      </c>
      <c r="CL89" s="46" t="str">
        <f>IF(Inputs!$B86="","",(ROUND(Inputs!$BC86*BG89,0)))</f>
        <v/>
      </c>
      <c r="CM89" s="46" t="str">
        <f>IF(Inputs!$B86="","",(ROUND(Inputs!$BC86*BH89,0)))</f>
        <v/>
      </c>
      <c r="CN89" s="46" t="str">
        <f>IF(Inputs!$B86="","",(ROUND(Inputs!$BC86*BI89,0)))</f>
        <v/>
      </c>
      <c r="CO89" s="46" t="str">
        <f>IF(Inputs!$B86="","",(ROUND(Inputs!$BC86*BJ89,0)))</f>
        <v/>
      </c>
      <c r="CP89" s="46" t="str">
        <f>IF(Inputs!$B86="","",(ROUND(Inputs!$BC86*BK89,0)))</f>
        <v/>
      </c>
      <c r="CQ89" s="46" t="str">
        <f>IF(Inputs!$B86="","",(ROUND(Inputs!$BC86*BL89,0)))</f>
        <v/>
      </c>
      <c r="CR89" s="46" t="str">
        <f>IF(Inputs!$B86="","",(ROUND(Inputs!$BC86*BM89,0)))</f>
        <v/>
      </c>
      <c r="CV89" s="46" t="str">
        <f>IF(A89="","",IF(AND(CV$4&lt;=Inputs!$CQ86,CV$4&gt;=Inputs!$CP86),Inputs!$AR86/(Inputs!$CQ86-Inputs!$CP86+1),0)+IF(CV$4=Inputs!$CL86,Inputs!$BD86,0))</f>
        <v/>
      </c>
      <c r="CW89" s="46" t="str">
        <f>IF(B89="","",IF(AND(CW$4&lt;=Inputs!$CQ86,CW$4&gt;=Inputs!$CP86),Inputs!$AR86/(Inputs!$CQ86-Inputs!$CP86+1),0)+IF(CW$4=Inputs!$CL86,Inputs!$BD86,0))</f>
        <v/>
      </c>
      <c r="CX89" s="46" t="str">
        <f>IF(C89="","",IF(AND(CX$4&lt;=Inputs!$CQ86,CX$4&gt;=Inputs!$CP86),Inputs!$AR86/(Inputs!$CQ86-Inputs!$CP86+1),0)+IF(CX$4=Inputs!$CL86,Inputs!$BD86,0))</f>
        <v/>
      </c>
      <c r="CY89" s="46" t="str">
        <f>IF(D89="","",IF(AND(CY$4&lt;=Inputs!$CQ86,CY$4&gt;=Inputs!$CP86),Inputs!$AR86/(Inputs!$CQ86-Inputs!$CP86+1),0)+IF(CY$4=Inputs!$CL86,Inputs!$BD86,0))</f>
        <v/>
      </c>
      <c r="CZ89" s="46" t="str">
        <f>IF(E89="","",IF(AND(CZ$4&lt;=Inputs!$CQ86,CZ$4&gt;=Inputs!$CP86),Inputs!$AR86/(Inputs!$CQ86-Inputs!$CP86+1),0)+IF(CZ$4=Inputs!$CL86,Inputs!$BD86,0))</f>
        <v/>
      </c>
      <c r="DA89" s="46" t="str">
        <f>IF(F89="","",IF(AND(DA$4&lt;=Inputs!$CQ86,DA$4&gt;=Inputs!$CP86),Inputs!$AR86/(Inputs!$CQ86-Inputs!$CP86+1),0)+IF(DA$4=Inputs!$CL86,Inputs!$BD86,0))</f>
        <v/>
      </c>
      <c r="DB89" s="46" t="str">
        <f>IF(G89="","",IF(AND(DB$4&lt;=Inputs!$CQ86,DB$4&gt;=Inputs!$CP86),Inputs!$AR86/(Inputs!$CQ86-Inputs!$CP86+1),0)+IF(DB$4=Inputs!$CL86,Inputs!$BD86,0))</f>
        <v/>
      </c>
      <c r="DC89" s="46" t="str">
        <f>IF(H89="","",IF(AND(DC$4&lt;=Inputs!$CQ86,DC$4&gt;=Inputs!$CP86),Inputs!$AR86/(Inputs!$CQ86-Inputs!$CP86+1),0)+IF(DC$4=Inputs!$CL86,Inputs!$BD86,0))</f>
        <v/>
      </c>
      <c r="DD89" s="46" t="str">
        <f>IF(I89="","",IF(AND(DD$4&lt;=Inputs!$CQ86,DD$4&gt;=Inputs!$CP86),Inputs!$AR86/(Inputs!$CQ86-Inputs!$CP86+1),0)+IF(DD$4=Inputs!$CL86,Inputs!$BD86,0))</f>
        <v/>
      </c>
      <c r="DE89" s="46" t="str">
        <f>IF(J89="","",IF(AND(DE$4&lt;=Inputs!$CQ86,DE$4&gt;=Inputs!$CP86),Inputs!$AR86/(Inputs!$CQ86-Inputs!$CP86+1),0)+IF(DE$4=Inputs!$CL86,Inputs!$BD86,0))</f>
        <v/>
      </c>
      <c r="DF89" s="46" t="str">
        <f>IF(K89="","",IF(AND(DF$4&lt;=Inputs!$CQ86,DF$4&gt;=Inputs!$CP86),Inputs!$AR86/(Inputs!$CQ86-Inputs!$CP86+1),0)+IF(DF$4=Inputs!$CL86,Inputs!$BD86,0))</f>
        <v/>
      </c>
      <c r="DG89" s="46" t="str">
        <f>IF(L89="","",IF(AND(DG$4&lt;=Inputs!$CQ86,DG$4&gt;=Inputs!$CP86),Inputs!$AR86/(Inputs!$CQ86-Inputs!$CP86+1),0)+IF(DG$4=Inputs!$CL86,Inputs!$BD86,0))</f>
        <v/>
      </c>
      <c r="DH89" s="46" t="str">
        <f>IF(M89="","",IF(AND(DH$4&lt;=Inputs!$CQ86,DH$4&gt;=Inputs!$CP86),Inputs!$AR86/(Inputs!$CQ86-Inputs!$CP86+1),0)+IF(DH$4=Inputs!$CL86,Inputs!$BD86,0))</f>
        <v/>
      </c>
      <c r="DI89" s="46" t="str">
        <f>IF(N89="","",IF(AND(DI$4&lt;=Inputs!$CQ86,DI$4&gt;=Inputs!$CP86),Inputs!$AR86/(Inputs!$CQ86-Inputs!$CP86+1),0)+IF(DI$4=Inputs!$CL86,Inputs!$BD86,0))</f>
        <v/>
      </c>
      <c r="DJ89" s="46" t="str">
        <f>IF(O89="","",IF(AND(DJ$4&lt;=Inputs!$CQ86,DJ$4&gt;=Inputs!$CP86),Inputs!$AR86/(Inputs!$CQ86-Inputs!$CP86+1),0)+IF(DJ$4=Inputs!$CL86,Inputs!$BD86,0))</f>
        <v/>
      </c>
      <c r="DK89" s="46" t="str">
        <f>IF(P89="","",IF(AND(DK$4&lt;=Inputs!$CQ86,DK$4&gt;=Inputs!$CP86),Inputs!$AR86/(Inputs!$CQ86-Inputs!$CP86+1),0)+IF(DK$4=Inputs!$CL86,Inputs!$BD86,0))</f>
        <v/>
      </c>
      <c r="DL89" s="46" t="str">
        <f>IF(Q89="","",IF(AND(DL$4&lt;=Inputs!$CQ86,DL$4&gt;=Inputs!$CP86),Inputs!$AR86/(Inputs!$CQ86-Inputs!$CP86+1),0)+IF(DL$4=Inputs!$CL86,Inputs!$BD86,0))</f>
        <v/>
      </c>
      <c r="DM89" s="46" t="str">
        <f>IF(R89="","",IF(AND(DM$4&lt;=Inputs!$CQ86,DM$4&gt;=Inputs!$CP86),Inputs!$AR86/(Inputs!$CQ86-Inputs!$CP86+1),0)+IF(DM$4=Inputs!$CL86,Inputs!$BD86,0))</f>
        <v/>
      </c>
      <c r="DN89" s="46" t="str">
        <f>IF(S89="","",IF(AND(DN$4&lt;=Inputs!$CQ86,DN$4&gt;=Inputs!$CP86),Inputs!$AR86/(Inputs!$CQ86-Inputs!$CP86+1),0)+IF(DN$4=Inputs!$CL86,Inputs!$BD86,0))</f>
        <v/>
      </c>
      <c r="DO89" s="46" t="str">
        <f>IF(T89="","",IF(AND(DO$4&lt;=Inputs!$CQ86,DO$4&gt;=Inputs!$CP86),Inputs!$AR86/(Inputs!$CQ86-Inputs!$CP86+1),0)+IF(DO$4=Inputs!$CL86,Inputs!$BD86,0))</f>
        <v/>
      </c>
      <c r="DP89" s="46" t="str">
        <f>IF(U89="","",IF(AND(DP$4&lt;=Inputs!$CQ86,DP$4&gt;=Inputs!$CP86),Inputs!$AR86/(Inputs!$CQ86-Inputs!$CP86+1),0)+IF(DP$4=Inputs!$CL86,Inputs!$BD86,0))</f>
        <v/>
      </c>
      <c r="DQ89" s="46" t="str">
        <f>IF(V89="","",IF(AND(DQ$4&lt;=Inputs!$CQ86,DQ$4&gt;=Inputs!$CP86),Inputs!$AR86/(Inputs!$CQ86-Inputs!$CP86+1),0)+IF(DQ$4=Inputs!$CL86,Inputs!$BD86,0))</f>
        <v/>
      </c>
      <c r="DR89" s="46" t="str">
        <f>IF(W89="","",IF(AND(DR$4&lt;=Inputs!$CQ86,DR$4&gt;=Inputs!$CP86),Inputs!$AR86/(Inputs!$CQ86-Inputs!$CP86+1),0)+IF(DR$4=Inputs!$CL86,Inputs!$BD86,0))</f>
        <v/>
      </c>
      <c r="DS89" s="46" t="str">
        <f>IF(X89="","",IF(AND(DS$4&lt;=Inputs!$CQ86,DS$4&gt;=Inputs!$CP86),Inputs!$AR86/(Inputs!$CQ86-Inputs!$CP86+1),0)+IF(DS$4=Inputs!$CL86,Inputs!$BD86,0))</f>
        <v/>
      </c>
      <c r="DT89" s="46" t="str">
        <f>IF(Y89="","",IF(AND(DT$4&lt;=Inputs!$CQ86,DT$4&gt;=Inputs!$CP86),Inputs!$AR86/(Inputs!$CQ86-Inputs!$CP86+1),0)+IF(DT$4=Inputs!$CL86,Inputs!$BD86,0))</f>
        <v/>
      </c>
      <c r="DU89" s="46" t="str">
        <f>IF(Z89="","",IF(AND(DU$4&lt;=Inputs!$CQ86,DU$4&gt;=Inputs!$CP86),Inputs!$AR86/(Inputs!$CQ86-Inputs!$CP86+1),0)+IF(DU$4=Inputs!$CL86,Inputs!$BD86,0))</f>
        <v/>
      </c>
      <c r="DV89" s="46" t="str">
        <f>IF(AA89="","",IF(AND(DV$4&lt;=Inputs!$CQ86,DV$4&gt;=Inputs!$CP86),Inputs!$AR86/(Inputs!$CQ86-Inputs!$CP86+1),0)+IF(DV$4=Inputs!$CL86,Inputs!$BD86,0))</f>
        <v/>
      </c>
      <c r="DW89" s="46" t="str">
        <f>IF(AB89="","",IF(AND(DW$4&lt;=Inputs!$CQ86,DW$4&gt;=Inputs!$CP86),Inputs!$AR86/(Inputs!$CQ86-Inputs!$CP86+1),0)+IF(DW$4=Inputs!$CL86,Inputs!$BD86,0))</f>
        <v/>
      </c>
      <c r="DX89" s="46" t="str">
        <f>IF(AC89="","",IF(AND(DX$4&lt;=Inputs!$CQ86,DX$4&gt;=Inputs!$CP86),Inputs!$AR86/(Inputs!$CQ86-Inputs!$CP86+1),0)+IF(DX$4=Inputs!$CL86,Inputs!$BD86,0))</f>
        <v/>
      </c>
      <c r="DY89" s="46" t="str">
        <f>IF(AD89="","",IF(AND(DY$4&lt;=Inputs!$CQ86,DY$4&gt;=Inputs!$CP86),Inputs!$AR86/(Inputs!$CQ86-Inputs!$CP86+1),0)+IF(DY$4=Inputs!$CL86,Inputs!$BD86,0))</f>
        <v/>
      </c>
      <c r="DZ89" s="46" t="str">
        <f t="shared" si="6"/>
        <v/>
      </c>
    </row>
    <row r="90" spans="1:130">
      <c r="A90" s="7" t="str">
        <f>IF(Inputs!A87="","",Inputs!A87)</f>
        <v/>
      </c>
      <c r="B90" t="str">
        <f>IF(Inputs!B87="","",Inputs!B87)</f>
        <v/>
      </c>
      <c r="C90" s="46" t="str">
        <f>IF(Inputs!$B87="","",BO90-CV90)</f>
        <v/>
      </c>
      <c r="D90" s="46" t="str">
        <f>IF(Inputs!$B87="","",BP90-CW90)</f>
        <v/>
      </c>
      <c r="E90" s="46" t="str">
        <f>IF(Inputs!$B87="","",BQ90-CX90)</f>
        <v/>
      </c>
      <c r="F90" s="46" t="str">
        <f>IF(Inputs!$B87="","",BR90-CY90)</f>
        <v/>
      </c>
      <c r="G90" s="46" t="str">
        <f>IF(Inputs!$B87="","",BS90-CZ90)</f>
        <v/>
      </c>
      <c r="H90" s="46" t="str">
        <f>IF(Inputs!$B87="","",BT90-DA90)</f>
        <v/>
      </c>
      <c r="I90" s="46" t="str">
        <f>IF(Inputs!$B87="","",BU90-DB90)</f>
        <v/>
      </c>
      <c r="J90" s="46" t="str">
        <f>IF(Inputs!$B87="","",BV90-DC90)</f>
        <v/>
      </c>
      <c r="K90" s="46" t="str">
        <f>IF(Inputs!$B87="","",BW90-DD90)</f>
        <v/>
      </c>
      <c r="L90" s="46" t="str">
        <f>IF(Inputs!$B87="","",BX90-DE90)</f>
        <v/>
      </c>
      <c r="M90" s="46" t="str">
        <f>IF(Inputs!$B87="","",BY90-DF90)</f>
        <v/>
      </c>
      <c r="N90" s="46" t="str">
        <f>IF(Inputs!$B87="","",BZ90-DG90)</f>
        <v/>
      </c>
      <c r="O90" s="46" t="str">
        <f>IF(Inputs!$B87="","",CA90-DH90)</f>
        <v/>
      </c>
      <c r="P90" s="46" t="str">
        <f>IF(Inputs!$B87="","",CB90-DI90)</f>
        <v/>
      </c>
      <c r="Q90" s="46" t="str">
        <f>IF(Inputs!$B87="","",CC90-DJ90)</f>
        <v/>
      </c>
      <c r="R90" s="46" t="str">
        <f>IF(Inputs!$B87="","",CD90-DK90)</f>
        <v/>
      </c>
      <c r="S90" s="46" t="str">
        <f>IF(Inputs!$B87="","",CE90-DL90)</f>
        <v/>
      </c>
      <c r="T90" s="46" t="str">
        <f>IF(Inputs!$B87="","",CF90-DM90)</f>
        <v/>
      </c>
      <c r="U90" s="46" t="str">
        <f>IF(Inputs!$B87="","",CG90-DN90)</f>
        <v/>
      </c>
      <c r="V90" s="46" t="str">
        <f>IF(Inputs!$B87="","",CH90-DO90)</f>
        <v/>
      </c>
      <c r="W90" s="46" t="str">
        <f>IF(Inputs!$B87="","",CI90-DP90)</f>
        <v/>
      </c>
      <c r="X90" s="46" t="str">
        <f>IF(Inputs!$B87="","",CJ90-DQ90)</f>
        <v/>
      </c>
      <c r="Y90" s="46" t="str">
        <f>IF(Inputs!$B87="","",CK90-DR90)</f>
        <v/>
      </c>
      <c r="Z90" s="46" t="str">
        <f>IF(Inputs!$B87="","",CL90-DS90)</f>
        <v/>
      </c>
      <c r="AA90" s="46" t="str">
        <f>IF(Inputs!$B87="","",CM90-DT90)</f>
        <v/>
      </c>
      <c r="AB90" s="46" t="str">
        <f>IF(Inputs!$B87="","",CN90-DU90)</f>
        <v/>
      </c>
      <c r="AC90" s="46" t="str">
        <f>IF(Inputs!$B87="","",CO90-DV90)</f>
        <v/>
      </c>
      <c r="AD90" s="46" t="str">
        <f>IF(Inputs!$B87="","",CP90-DW90)</f>
        <v/>
      </c>
      <c r="AE90" s="46" t="str">
        <f>IF(Inputs!$B87="","",CQ90-DX90)</f>
        <v/>
      </c>
      <c r="AF90" s="46" t="str">
        <f>IF(Inputs!$B87="","",CR90-DY90)</f>
        <v/>
      </c>
      <c r="AG90" s="50" t="str">
        <f t="shared" si="7"/>
        <v/>
      </c>
      <c r="AH90" s="50"/>
      <c r="AJ90" s="27">
        <f>IF(AND(Inputs!$CO87=0,AJ$4&gt;=Inputs!$CM87),1,IF(AND(AJ$4&gt;=Inputs!$CM87,AJ$4&lt;Inputs!$CN87),1,IF(AND(AJ$4=Inputs!$CN87,AJ$4=Inputs!$CO87),1,IF(OR(AND(AJ$4=Inputs!$CN87+1,Inputs!$CN87=Inputs!$CO87),AND(AJ$4=Inputs!$CN87+2,Inputs!$CN87=Inputs!$CO87)),0,IF(AJ$4=Inputs!$CN87,0.8,IF(AJ$4=Inputs!$CN87+1,0.6,IF(AJ$4=Inputs!$CN87+2,0.4,IF(AJ$4=Inputs!$CO87,0.2,IF(AND(AJ$4&gt;=Inputs!$CL87,AJ$4&lt;Inputs!$CM87),(AJ$4-Inputs!$CL87+1)/(Inputs!$AI87+1),0)))))))))</f>
        <v>0</v>
      </c>
      <c r="AK90" s="27">
        <f>IF(AND(Inputs!$CO87=0,AK$4&gt;=Inputs!$CM87),1,IF(AND(AK$4&gt;=Inputs!$CM87,AK$4&lt;Inputs!$CN87),1,IF(AND(AK$4=Inputs!$CN87,AK$4=Inputs!$CO87),1,IF(OR(AND(AK$4=Inputs!$CN87+1,Inputs!$CN87=Inputs!$CO87),AND(AK$4=Inputs!$CN87+2,Inputs!$CN87=Inputs!$CO87)),0,IF(AK$4=Inputs!$CN87,0.8,IF(AK$4=Inputs!$CN87+1,0.6,IF(AK$4=Inputs!$CN87+2,0.4,IF(AK$4=Inputs!$CO87,0.2,IF(AND(AK$4&gt;=Inputs!$CL87,AK$4&lt;Inputs!$CM87),(AK$4-Inputs!$CL87+1)/(Inputs!$AI87+1),0)))))))))</f>
        <v>0</v>
      </c>
      <c r="AL90" s="27">
        <f>IF(AND(Inputs!$CO87=0,AL$4&gt;=Inputs!$CM87),1,IF(AND(AL$4&gt;=Inputs!$CM87,AL$4&lt;Inputs!$CN87),1,IF(AND(AL$4=Inputs!$CN87,AL$4=Inputs!$CO87),1,IF(OR(AND(AL$4=Inputs!$CN87+1,Inputs!$CN87=Inputs!$CO87),AND(AL$4=Inputs!$CN87+2,Inputs!$CN87=Inputs!$CO87)),0,IF(AL$4=Inputs!$CN87,0.8,IF(AL$4=Inputs!$CN87+1,0.6,IF(AL$4=Inputs!$CN87+2,0.4,IF(AL$4=Inputs!$CO87,0.2,IF(AND(AL$4&gt;=Inputs!$CL87,AL$4&lt;Inputs!$CM87),(AL$4-Inputs!$CL87+1)/(Inputs!$AI87+1),0)))))))))</f>
        <v>0</v>
      </c>
      <c r="AM90" s="27">
        <f>IF(AND(Inputs!$CO87=0,AM$4&gt;=Inputs!$CM87),1,IF(AND(AM$4&gt;=Inputs!$CM87,AM$4&lt;Inputs!$CN87),1,IF(AND(AM$4=Inputs!$CN87,AM$4=Inputs!$CO87),1,IF(OR(AND(AM$4=Inputs!$CN87+1,Inputs!$CN87=Inputs!$CO87),AND(AM$4=Inputs!$CN87+2,Inputs!$CN87=Inputs!$CO87)),0,IF(AM$4=Inputs!$CN87,0.8,IF(AM$4=Inputs!$CN87+1,0.6,IF(AM$4=Inputs!$CN87+2,0.4,IF(AM$4=Inputs!$CO87,0.2,IF(AND(AM$4&gt;=Inputs!$CL87,AM$4&lt;Inputs!$CM87),(AM$4-Inputs!$CL87+1)/(Inputs!$AI87+1),0)))))))))</f>
        <v>0</v>
      </c>
      <c r="AN90" s="27">
        <f>IF(AND(Inputs!$CO87=0,AN$4&gt;=Inputs!$CM87),1,IF(AND(AN$4&gt;=Inputs!$CM87,AN$4&lt;Inputs!$CN87),1,IF(AND(AN$4=Inputs!$CN87,AN$4=Inputs!$CO87),1,IF(OR(AND(AN$4=Inputs!$CN87+1,Inputs!$CN87=Inputs!$CO87),AND(AN$4=Inputs!$CN87+2,Inputs!$CN87=Inputs!$CO87)),0,IF(AN$4=Inputs!$CN87,0.8,IF(AN$4=Inputs!$CN87+1,0.6,IF(AN$4=Inputs!$CN87+2,0.4,IF(AN$4=Inputs!$CO87,0.2,IF(AND(AN$4&gt;=Inputs!$CL87,AN$4&lt;Inputs!$CM87),(AN$4-Inputs!$CL87+1)/(Inputs!$AI87+1),0)))))))))</f>
        <v>0</v>
      </c>
      <c r="AO90" s="27">
        <f>IF(AND(Inputs!$CO87=0,AO$4&gt;=Inputs!$CM87),1,IF(AND(AO$4&gt;=Inputs!$CM87,AO$4&lt;Inputs!$CN87),1,IF(AND(AO$4=Inputs!$CN87,AO$4=Inputs!$CO87),1,IF(OR(AND(AO$4=Inputs!$CN87+1,Inputs!$CN87=Inputs!$CO87),AND(AO$4=Inputs!$CN87+2,Inputs!$CN87=Inputs!$CO87)),0,IF(AO$4=Inputs!$CN87,0.8,IF(AO$4=Inputs!$CN87+1,0.6,IF(AO$4=Inputs!$CN87+2,0.4,IF(AO$4=Inputs!$CO87,0.2,IF(AND(AO$4&gt;=Inputs!$CL87,AO$4&lt;Inputs!$CM87),(AO$4-Inputs!$CL87+1)/(Inputs!$AI87+1),0)))))))))</f>
        <v>0</v>
      </c>
      <c r="AP90" s="27">
        <f>IF(AND(Inputs!$CO87=0,AP$4&gt;=Inputs!$CM87),1,IF(AND(AP$4&gt;=Inputs!$CM87,AP$4&lt;Inputs!$CN87),1,IF(AND(AP$4=Inputs!$CN87,AP$4=Inputs!$CO87),1,IF(OR(AND(AP$4=Inputs!$CN87+1,Inputs!$CN87=Inputs!$CO87),AND(AP$4=Inputs!$CN87+2,Inputs!$CN87=Inputs!$CO87)),0,IF(AP$4=Inputs!$CN87,0.8,IF(AP$4=Inputs!$CN87+1,0.6,IF(AP$4=Inputs!$CN87+2,0.4,IF(AP$4=Inputs!$CO87,0.2,IF(AND(AP$4&gt;=Inputs!$CL87,AP$4&lt;Inputs!$CM87),(AP$4-Inputs!$CL87+1)/(Inputs!$AI87+1),0)))))))))</f>
        <v>0</v>
      </c>
      <c r="AQ90" s="27">
        <f>IF(AND(Inputs!$CO87=0,AQ$4&gt;=Inputs!$CM87),1,IF(AND(AQ$4&gt;=Inputs!$CM87,AQ$4&lt;Inputs!$CN87),1,IF(AND(AQ$4=Inputs!$CN87,AQ$4=Inputs!$CO87),1,IF(OR(AND(AQ$4=Inputs!$CN87+1,Inputs!$CN87=Inputs!$CO87),AND(AQ$4=Inputs!$CN87+2,Inputs!$CN87=Inputs!$CO87)),0,IF(AQ$4=Inputs!$CN87,0.8,IF(AQ$4=Inputs!$CN87+1,0.6,IF(AQ$4=Inputs!$CN87+2,0.4,IF(AQ$4=Inputs!$CO87,0.2,IF(AND(AQ$4&gt;=Inputs!$CL87,AQ$4&lt;Inputs!$CM87),(AQ$4-Inputs!$CL87+1)/(Inputs!$AI87+1),0)))))))))</f>
        <v>0</v>
      </c>
      <c r="AR90" s="27">
        <f>IF(AND(Inputs!$CO87=0,AR$4&gt;=Inputs!$CM87),1,IF(AND(AR$4&gt;=Inputs!$CM87,AR$4&lt;Inputs!$CN87),1,IF(AND(AR$4=Inputs!$CN87,AR$4=Inputs!$CO87),1,IF(OR(AND(AR$4=Inputs!$CN87+1,Inputs!$CN87=Inputs!$CO87),AND(AR$4=Inputs!$CN87+2,Inputs!$CN87=Inputs!$CO87)),0,IF(AR$4=Inputs!$CN87,0.8,IF(AR$4=Inputs!$CN87+1,0.6,IF(AR$4=Inputs!$CN87+2,0.4,IF(AR$4=Inputs!$CO87,0.2,IF(AND(AR$4&gt;=Inputs!$CL87,AR$4&lt;Inputs!$CM87),(AR$4-Inputs!$CL87+1)/(Inputs!$AI87+1),0)))))))))</f>
        <v>0</v>
      </c>
      <c r="AS90" s="27">
        <f>IF(AND(Inputs!$CO87=0,AS$4&gt;=Inputs!$CM87),1,IF(AND(AS$4&gt;=Inputs!$CM87,AS$4&lt;Inputs!$CN87),1,IF(AND(AS$4=Inputs!$CN87,AS$4=Inputs!$CO87),1,IF(OR(AND(AS$4=Inputs!$CN87+1,Inputs!$CN87=Inputs!$CO87),AND(AS$4=Inputs!$CN87+2,Inputs!$CN87=Inputs!$CO87)),0,IF(AS$4=Inputs!$CN87,0.8,IF(AS$4=Inputs!$CN87+1,0.6,IF(AS$4=Inputs!$CN87+2,0.4,IF(AS$4=Inputs!$CO87,0.2,IF(AND(AS$4&gt;=Inputs!$CL87,AS$4&lt;Inputs!$CM87),(AS$4-Inputs!$CL87+1)/(Inputs!$AI87+1),0)))))))))</f>
        <v>0</v>
      </c>
      <c r="AT90" s="27">
        <f>IF(AND(Inputs!$CO87=0,AT$4&gt;=Inputs!$CM87),1,IF(AND(AT$4&gt;=Inputs!$CM87,AT$4&lt;Inputs!$CN87),1,IF(AND(AT$4=Inputs!$CN87,AT$4=Inputs!$CO87),1,IF(OR(AND(AT$4=Inputs!$CN87+1,Inputs!$CN87=Inputs!$CO87),AND(AT$4=Inputs!$CN87+2,Inputs!$CN87=Inputs!$CO87)),0,IF(AT$4=Inputs!$CN87,0.8,IF(AT$4=Inputs!$CN87+1,0.6,IF(AT$4=Inputs!$CN87+2,0.4,IF(AT$4=Inputs!$CO87,0.2,IF(AND(AT$4&gt;=Inputs!$CL87,AT$4&lt;Inputs!$CM87),(AT$4-Inputs!$CL87+1)/(Inputs!$AI87+1),0)))))))))</f>
        <v>0</v>
      </c>
      <c r="AU90" s="27">
        <f>IF(AND(Inputs!$CO87=0,AU$4&gt;=Inputs!$CM87),1,IF(AND(AU$4&gt;=Inputs!$CM87,AU$4&lt;Inputs!$CN87),1,IF(AND(AU$4=Inputs!$CN87,AU$4=Inputs!$CO87),1,IF(OR(AND(AU$4=Inputs!$CN87+1,Inputs!$CN87=Inputs!$CO87),AND(AU$4=Inputs!$CN87+2,Inputs!$CN87=Inputs!$CO87)),0,IF(AU$4=Inputs!$CN87,0.8,IF(AU$4=Inputs!$CN87+1,0.6,IF(AU$4=Inputs!$CN87+2,0.4,IF(AU$4=Inputs!$CO87,0.2,IF(AND(AU$4&gt;=Inputs!$CL87,AU$4&lt;Inputs!$CM87),(AU$4-Inputs!$CL87+1)/(Inputs!$AI87+1),0)))))))))</f>
        <v>0</v>
      </c>
      <c r="AV90" s="27">
        <f>IF(AND(Inputs!$CO87=0,AV$4&gt;=Inputs!$CM87),1,IF(AND(AV$4&gt;=Inputs!$CM87,AV$4&lt;Inputs!$CN87),1,IF(AND(AV$4=Inputs!$CN87,AV$4=Inputs!$CO87),1,IF(OR(AND(AV$4=Inputs!$CN87+1,Inputs!$CN87=Inputs!$CO87),AND(AV$4=Inputs!$CN87+2,Inputs!$CN87=Inputs!$CO87)),0,IF(AV$4=Inputs!$CN87,0.8,IF(AV$4=Inputs!$CN87+1,0.6,IF(AV$4=Inputs!$CN87+2,0.4,IF(AV$4=Inputs!$CO87,0.2,IF(AND(AV$4&gt;=Inputs!$CL87,AV$4&lt;Inputs!$CM87),(AV$4-Inputs!$CL87+1)/(Inputs!$AI87+1),0)))))))))</f>
        <v>0</v>
      </c>
      <c r="AW90" s="27">
        <f>IF(AND(Inputs!$CO87=0,AW$4&gt;=Inputs!$CM87),1,IF(AND(AW$4&gt;=Inputs!$CM87,AW$4&lt;Inputs!$CN87),1,IF(AND(AW$4=Inputs!$CN87,AW$4=Inputs!$CO87),1,IF(OR(AND(AW$4=Inputs!$CN87+1,Inputs!$CN87=Inputs!$CO87),AND(AW$4=Inputs!$CN87+2,Inputs!$CN87=Inputs!$CO87)),0,IF(AW$4=Inputs!$CN87,0.8,IF(AW$4=Inputs!$CN87+1,0.6,IF(AW$4=Inputs!$CN87+2,0.4,IF(AW$4=Inputs!$CO87,0.2,IF(AND(AW$4&gt;=Inputs!$CL87,AW$4&lt;Inputs!$CM87),(AW$4-Inputs!$CL87+1)/(Inputs!$AI87+1),0)))))))))</f>
        <v>0</v>
      </c>
      <c r="AX90" s="27">
        <f>IF(AND(Inputs!$CO87=0,AX$4&gt;=Inputs!$CM87),1,IF(AND(AX$4&gt;=Inputs!$CM87,AX$4&lt;Inputs!$CN87),1,IF(AND(AX$4=Inputs!$CN87,AX$4=Inputs!$CO87),1,IF(OR(AND(AX$4=Inputs!$CN87+1,Inputs!$CN87=Inputs!$CO87),AND(AX$4=Inputs!$CN87+2,Inputs!$CN87=Inputs!$CO87)),0,IF(AX$4=Inputs!$CN87,0.8,IF(AX$4=Inputs!$CN87+1,0.6,IF(AX$4=Inputs!$CN87+2,0.4,IF(AX$4=Inputs!$CO87,0.2,IF(AND(AX$4&gt;=Inputs!$CL87,AX$4&lt;Inputs!$CM87),(AX$4-Inputs!$CL87+1)/(Inputs!$AI87+1),0)))))))))</f>
        <v>0</v>
      </c>
      <c r="AY90" s="27">
        <f>IF(AND(Inputs!$CO87=0,AY$4&gt;=Inputs!$CM87),1,IF(AND(AY$4&gt;=Inputs!$CM87,AY$4&lt;Inputs!$CN87),1,IF(AND(AY$4=Inputs!$CN87,AY$4=Inputs!$CO87),1,IF(OR(AND(AY$4=Inputs!$CN87+1,Inputs!$CN87=Inputs!$CO87),AND(AY$4=Inputs!$CN87+2,Inputs!$CN87=Inputs!$CO87)),0,IF(AY$4=Inputs!$CN87,0.8,IF(AY$4=Inputs!$CN87+1,0.6,IF(AY$4=Inputs!$CN87+2,0.4,IF(AY$4=Inputs!$CO87,0.2,IF(AND(AY$4&gt;=Inputs!$CL87,AY$4&lt;Inputs!$CM87),(AY$4-Inputs!$CL87+1)/(Inputs!$AI87+1),0)))))))))</f>
        <v>0</v>
      </c>
      <c r="AZ90" s="27">
        <f>IF(AND(Inputs!$CO87=0,AZ$4&gt;=Inputs!$CM87),1,IF(AND(AZ$4&gt;=Inputs!$CM87,AZ$4&lt;Inputs!$CN87),1,IF(AND(AZ$4=Inputs!$CN87,AZ$4=Inputs!$CO87),1,IF(OR(AND(AZ$4=Inputs!$CN87+1,Inputs!$CN87=Inputs!$CO87),AND(AZ$4=Inputs!$CN87+2,Inputs!$CN87=Inputs!$CO87)),0,IF(AZ$4=Inputs!$CN87,0.8,IF(AZ$4=Inputs!$CN87+1,0.6,IF(AZ$4=Inputs!$CN87+2,0.4,IF(AZ$4=Inputs!$CO87,0.2,IF(AND(AZ$4&gt;=Inputs!$CL87,AZ$4&lt;Inputs!$CM87),(AZ$4-Inputs!$CL87+1)/(Inputs!$AI87+1),0)))))))))</f>
        <v>0</v>
      </c>
      <c r="BA90" s="27">
        <f>IF(AND(Inputs!$CO87=0,BA$4&gt;=Inputs!$CM87),1,IF(AND(BA$4&gt;=Inputs!$CM87,BA$4&lt;Inputs!$CN87),1,IF(AND(BA$4=Inputs!$CN87,BA$4=Inputs!$CO87),1,IF(OR(AND(BA$4=Inputs!$CN87+1,Inputs!$CN87=Inputs!$CO87),AND(BA$4=Inputs!$CN87+2,Inputs!$CN87=Inputs!$CO87)),0,IF(BA$4=Inputs!$CN87,0.8,IF(BA$4=Inputs!$CN87+1,0.6,IF(BA$4=Inputs!$CN87+2,0.4,IF(BA$4=Inputs!$CO87,0.2,IF(AND(BA$4&gt;=Inputs!$CL87,BA$4&lt;Inputs!$CM87),(BA$4-Inputs!$CL87+1)/(Inputs!$AI87+1),0)))))))))</f>
        <v>0</v>
      </c>
      <c r="BB90" s="27">
        <f>IF(AND(Inputs!$CO87=0,BB$4&gt;=Inputs!$CM87),1,IF(AND(BB$4&gt;=Inputs!$CM87,BB$4&lt;Inputs!$CN87),1,IF(AND(BB$4=Inputs!$CN87,BB$4=Inputs!$CO87),1,IF(OR(AND(BB$4=Inputs!$CN87+1,Inputs!$CN87=Inputs!$CO87),AND(BB$4=Inputs!$CN87+2,Inputs!$CN87=Inputs!$CO87)),0,IF(BB$4=Inputs!$CN87,0.8,IF(BB$4=Inputs!$CN87+1,0.6,IF(BB$4=Inputs!$CN87+2,0.4,IF(BB$4=Inputs!$CO87,0.2,IF(AND(BB$4&gt;=Inputs!$CL87,BB$4&lt;Inputs!$CM87),(BB$4-Inputs!$CL87+1)/(Inputs!$AI87+1),0)))))))))</f>
        <v>0</v>
      </c>
      <c r="BC90" s="27">
        <f>IF(AND(Inputs!$CO87=0,BC$4&gt;=Inputs!$CM87),1,IF(AND(BC$4&gt;=Inputs!$CM87,BC$4&lt;Inputs!$CN87),1,IF(AND(BC$4=Inputs!$CN87,BC$4=Inputs!$CO87),1,IF(OR(AND(BC$4=Inputs!$CN87+1,Inputs!$CN87=Inputs!$CO87),AND(BC$4=Inputs!$CN87+2,Inputs!$CN87=Inputs!$CO87)),0,IF(BC$4=Inputs!$CN87,0.8,IF(BC$4=Inputs!$CN87+1,0.6,IF(BC$4=Inputs!$CN87+2,0.4,IF(BC$4=Inputs!$CO87,0.2,IF(AND(BC$4&gt;=Inputs!$CL87,BC$4&lt;Inputs!$CM87),(BC$4-Inputs!$CL87+1)/(Inputs!$AI87+1),0)))))))))</f>
        <v>0</v>
      </c>
      <c r="BD90" s="27">
        <f>IF(AND(Inputs!$CO87=0,BD$4&gt;=Inputs!$CM87),1,IF(AND(BD$4&gt;=Inputs!$CM87,BD$4&lt;Inputs!$CN87),1,IF(AND(BD$4=Inputs!$CN87,BD$4=Inputs!$CO87),1,IF(OR(AND(BD$4=Inputs!$CN87+1,Inputs!$CN87=Inputs!$CO87),AND(BD$4=Inputs!$CN87+2,Inputs!$CN87=Inputs!$CO87)),0,IF(BD$4=Inputs!$CN87,0.8,IF(BD$4=Inputs!$CN87+1,0.6,IF(BD$4=Inputs!$CN87+2,0.4,IF(BD$4=Inputs!$CO87,0.2,IF(AND(BD$4&gt;=Inputs!$CL87,BD$4&lt;Inputs!$CM87),(BD$4-Inputs!$CL87+1)/(Inputs!$AI87+1),0)))))))))</f>
        <v>0</v>
      </c>
      <c r="BE90" s="27">
        <f>IF(AND(Inputs!$CO87=0,BE$4&gt;=Inputs!$CM87),1,IF(AND(BE$4&gt;=Inputs!$CM87,BE$4&lt;Inputs!$CN87),1,IF(AND(BE$4=Inputs!$CN87,BE$4=Inputs!$CO87),1,IF(OR(AND(BE$4=Inputs!$CN87+1,Inputs!$CN87=Inputs!$CO87),AND(BE$4=Inputs!$CN87+2,Inputs!$CN87=Inputs!$CO87)),0,IF(BE$4=Inputs!$CN87,0.8,IF(BE$4=Inputs!$CN87+1,0.6,IF(BE$4=Inputs!$CN87+2,0.4,IF(BE$4=Inputs!$CO87,0.2,IF(AND(BE$4&gt;=Inputs!$CL87,BE$4&lt;Inputs!$CM87),(BE$4-Inputs!$CL87+1)/(Inputs!$AI87+1),0)))))))))</f>
        <v>0</v>
      </c>
      <c r="BF90" s="27">
        <f>IF(AND(Inputs!$CO87=0,BF$4&gt;=Inputs!$CM87),1,IF(AND(BF$4&gt;=Inputs!$CM87,BF$4&lt;Inputs!$CN87),1,IF(AND(BF$4=Inputs!$CN87,BF$4=Inputs!$CO87),1,IF(OR(AND(BF$4=Inputs!$CN87+1,Inputs!$CN87=Inputs!$CO87),AND(BF$4=Inputs!$CN87+2,Inputs!$CN87=Inputs!$CO87)),0,IF(BF$4=Inputs!$CN87,0.8,IF(BF$4=Inputs!$CN87+1,0.6,IF(BF$4=Inputs!$CN87+2,0.4,IF(BF$4=Inputs!$CO87,0.2,IF(AND(BF$4&gt;=Inputs!$CL87,BF$4&lt;Inputs!$CM87),(BF$4-Inputs!$CL87+1)/(Inputs!$AI87+1),0)))))))))</f>
        <v>0</v>
      </c>
      <c r="BG90" s="27">
        <f>IF(AND(Inputs!$CO87=0,BG$4&gt;=Inputs!$CM87),1,IF(AND(BG$4&gt;=Inputs!$CM87,BG$4&lt;Inputs!$CN87),1,IF(AND(BG$4=Inputs!$CN87,BG$4=Inputs!$CO87),1,IF(OR(AND(BG$4=Inputs!$CN87+1,Inputs!$CN87=Inputs!$CO87),AND(BG$4=Inputs!$CN87+2,Inputs!$CN87=Inputs!$CO87)),0,IF(BG$4=Inputs!$CN87,0.8,IF(BG$4=Inputs!$CN87+1,0.6,IF(BG$4=Inputs!$CN87+2,0.4,IF(BG$4=Inputs!$CO87,0.2,IF(AND(BG$4&gt;=Inputs!$CL87,BG$4&lt;Inputs!$CM87),(BG$4-Inputs!$CL87+1)/(Inputs!$AI87+1),0)))))))))</f>
        <v>0</v>
      </c>
      <c r="BH90" s="27">
        <f>IF(AND(Inputs!$CO87=0,BH$4&gt;=Inputs!$CM87),1,IF(AND(BH$4&gt;=Inputs!$CM87,BH$4&lt;Inputs!$CN87),1,IF(AND(BH$4=Inputs!$CN87,BH$4=Inputs!$CO87),1,IF(OR(AND(BH$4=Inputs!$CN87+1,Inputs!$CN87=Inputs!$CO87),AND(BH$4=Inputs!$CN87+2,Inputs!$CN87=Inputs!$CO87)),0,IF(BH$4=Inputs!$CN87,0.8,IF(BH$4=Inputs!$CN87+1,0.6,IF(BH$4=Inputs!$CN87+2,0.4,IF(BH$4=Inputs!$CO87,0.2,IF(AND(BH$4&gt;=Inputs!$CL87,BH$4&lt;Inputs!$CM87),(BH$4-Inputs!$CL87+1)/(Inputs!$AI87+1),0)))))))))</f>
        <v>0</v>
      </c>
      <c r="BI90" s="27">
        <f>IF(AND(Inputs!$CO87=0,BI$4&gt;=Inputs!$CM87),1,IF(AND(BI$4&gt;=Inputs!$CM87,BI$4&lt;Inputs!$CN87),1,IF(AND(BI$4=Inputs!$CN87,BI$4=Inputs!$CO87),1,IF(OR(AND(BI$4=Inputs!$CN87+1,Inputs!$CN87=Inputs!$CO87),AND(BI$4=Inputs!$CN87+2,Inputs!$CN87=Inputs!$CO87)),0,IF(BI$4=Inputs!$CN87,0.8,IF(BI$4=Inputs!$CN87+1,0.6,IF(BI$4=Inputs!$CN87+2,0.4,IF(BI$4=Inputs!$CO87,0.2,IF(AND(BI$4&gt;=Inputs!$CL87,BI$4&lt;Inputs!$CM87),(BI$4-Inputs!$CL87+1)/(Inputs!$AI87+1),0)))))))))</f>
        <v>0</v>
      </c>
      <c r="BJ90" s="27">
        <f>IF(AND(Inputs!$CO87=0,BJ$4&gt;=Inputs!$CM87),1,IF(AND(BJ$4&gt;=Inputs!$CM87,BJ$4&lt;Inputs!$CN87),1,IF(AND(BJ$4=Inputs!$CN87,BJ$4=Inputs!$CO87),1,IF(OR(AND(BJ$4=Inputs!$CN87+1,Inputs!$CN87=Inputs!$CO87),AND(BJ$4=Inputs!$CN87+2,Inputs!$CN87=Inputs!$CO87)),0,IF(BJ$4=Inputs!$CN87,0.8,IF(BJ$4=Inputs!$CN87+1,0.6,IF(BJ$4=Inputs!$CN87+2,0.4,IF(BJ$4=Inputs!$CO87,0.2,IF(AND(BJ$4&gt;=Inputs!$CL87,BJ$4&lt;Inputs!$CM87),(BJ$4-Inputs!$CL87+1)/(Inputs!$AI87+1),0)))))))))</f>
        <v>0</v>
      </c>
      <c r="BK90" s="27">
        <f>IF(AND(Inputs!$CO87=0,BK$4&gt;=Inputs!$CM87),1,IF(AND(BK$4&gt;=Inputs!$CM87,BK$4&lt;Inputs!$CN87),1,IF(AND(BK$4=Inputs!$CN87,BK$4=Inputs!$CO87),1,IF(OR(AND(BK$4=Inputs!$CN87+1,Inputs!$CN87=Inputs!$CO87),AND(BK$4=Inputs!$CN87+2,Inputs!$CN87=Inputs!$CO87)),0,IF(BK$4=Inputs!$CN87,0.8,IF(BK$4=Inputs!$CN87+1,0.6,IF(BK$4=Inputs!$CN87+2,0.4,IF(BK$4=Inputs!$CO87,0.2,IF(AND(BK$4&gt;=Inputs!$CL87,BK$4&lt;Inputs!$CM87),(BK$4-Inputs!$CL87+1)/(Inputs!$AI87+1),0)))))))))</f>
        <v>0</v>
      </c>
      <c r="BL90" s="27">
        <f>IF(AND(Inputs!$CO87=0,BL$4&gt;=Inputs!$CM87),1,IF(AND(BL$4&gt;=Inputs!$CM87,BL$4&lt;Inputs!$CN87),1,IF(AND(BL$4=Inputs!$CN87,BL$4=Inputs!$CO87),1,IF(OR(AND(BL$4=Inputs!$CN87+1,Inputs!$CN87=Inputs!$CO87),AND(BL$4=Inputs!$CN87+2,Inputs!$CN87=Inputs!$CO87)),0,IF(BL$4=Inputs!$CN87,0.8,IF(BL$4=Inputs!$CN87+1,0.6,IF(BL$4=Inputs!$CN87+2,0.4,IF(BL$4=Inputs!$CO87,0.2,IF(AND(BL$4&gt;=Inputs!$CL87,BL$4&lt;Inputs!$CM87),(BL$4-Inputs!$CL87+1)/(Inputs!$AI87+1),0)))))))))</f>
        <v>0</v>
      </c>
      <c r="BM90" s="27">
        <f>IF(AND(Inputs!$CO87=0,BM$4&gt;=Inputs!$CM87),1,IF(AND(BM$4&gt;=Inputs!$CM87,BM$4&lt;Inputs!$CN87),1,IF(AND(BM$4=Inputs!$CN87,BM$4=Inputs!$CO87),1,IF(OR(AND(BM$4=Inputs!$CN87+1,Inputs!$CN87=Inputs!$CO87),AND(BM$4=Inputs!$CN87+2,Inputs!$CN87=Inputs!$CO87)),0,IF(BM$4=Inputs!$CN87,0.8,IF(BM$4=Inputs!$CN87+1,0.6,IF(BM$4=Inputs!$CN87+2,0.4,IF(BM$4=Inputs!$CO87,0.2,IF(AND(BM$4&gt;=Inputs!$CL87,BM$4&lt;Inputs!$CM87),(BM$4-Inputs!$CL87+1)/(Inputs!$AI87+1),0)))))))))</f>
        <v>0</v>
      </c>
      <c r="BO90" s="46" t="str">
        <f>IF(Inputs!$B87="","",(ROUND(Inputs!$BC87*AJ90,0)))</f>
        <v/>
      </c>
      <c r="BP90" s="46" t="str">
        <f>IF(Inputs!$B87="","",(ROUND(Inputs!$BC87*AK90,0)))</f>
        <v/>
      </c>
      <c r="BQ90" s="46" t="str">
        <f>IF(Inputs!$B87="","",(ROUND(Inputs!$BC87*AL90,0)))</f>
        <v/>
      </c>
      <c r="BR90" s="46" t="str">
        <f>IF(Inputs!$B87="","",(ROUND(Inputs!$BC87*AM90,0)))</f>
        <v/>
      </c>
      <c r="BS90" s="46" t="str">
        <f>IF(Inputs!$B87="","",(ROUND(Inputs!$BC87*AN90,0)))</f>
        <v/>
      </c>
      <c r="BT90" s="46" t="str">
        <f>IF(Inputs!$B87="","",(ROUND(Inputs!$BC87*AO90,0)))</f>
        <v/>
      </c>
      <c r="BU90" s="46" t="str">
        <f>IF(Inputs!$B87="","",(ROUND(Inputs!$BC87*AP90,0)))</f>
        <v/>
      </c>
      <c r="BV90" s="46" t="str">
        <f>IF(Inputs!$B87="","",(ROUND(Inputs!$BC87*AQ90,0)))</f>
        <v/>
      </c>
      <c r="BW90" s="46" t="str">
        <f>IF(Inputs!$B87="","",(ROUND(Inputs!$BC87*AR90,0)))</f>
        <v/>
      </c>
      <c r="BX90" s="46" t="str">
        <f>IF(Inputs!$B87="","",(ROUND(Inputs!$BC87*AS90,0)))</f>
        <v/>
      </c>
      <c r="BY90" s="46" t="str">
        <f>IF(Inputs!$B87="","",(ROUND(Inputs!$BC87*AT90,0)))</f>
        <v/>
      </c>
      <c r="BZ90" s="46" t="str">
        <f>IF(Inputs!$B87="","",(ROUND(Inputs!$BC87*AU90,0)))</f>
        <v/>
      </c>
      <c r="CA90" s="46" t="str">
        <f>IF(Inputs!$B87="","",(ROUND(Inputs!$BC87*AV90,0)))</f>
        <v/>
      </c>
      <c r="CB90" s="46" t="str">
        <f>IF(Inputs!$B87="","",(ROUND(Inputs!$BC87*AW90,0)))</f>
        <v/>
      </c>
      <c r="CC90" s="46" t="str">
        <f>IF(Inputs!$B87="","",(ROUND(Inputs!$BC87*AX90,0)))</f>
        <v/>
      </c>
      <c r="CD90" s="46" t="str">
        <f>IF(Inputs!$B87="","",(ROUND(Inputs!$BC87*AY90,0)))</f>
        <v/>
      </c>
      <c r="CE90" s="46" t="str">
        <f>IF(Inputs!$B87="","",(ROUND(Inputs!$BC87*AZ90,0)))</f>
        <v/>
      </c>
      <c r="CF90" s="46" t="str">
        <f>IF(Inputs!$B87="","",(ROUND(Inputs!$BC87*BA90,0)))</f>
        <v/>
      </c>
      <c r="CG90" s="46" t="str">
        <f>IF(Inputs!$B87="","",(ROUND(Inputs!$BC87*BB90,0)))</f>
        <v/>
      </c>
      <c r="CH90" s="46" t="str">
        <f>IF(Inputs!$B87="","",(ROUND(Inputs!$BC87*BC90,0)))</f>
        <v/>
      </c>
      <c r="CI90" s="46" t="str">
        <f>IF(Inputs!$B87="","",(ROUND(Inputs!$BC87*BD90,0)))</f>
        <v/>
      </c>
      <c r="CJ90" s="46" t="str">
        <f>IF(Inputs!$B87="","",(ROUND(Inputs!$BC87*BE90,0)))</f>
        <v/>
      </c>
      <c r="CK90" s="46" t="str">
        <f>IF(Inputs!$B87="","",(ROUND(Inputs!$BC87*BF90,0)))</f>
        <v/>
      </c>
      <c r="CL90" s="46" t="str">
        <f>IF(Inputs!$B87="","",(ROUND(Inputs!$BC87*BG90,0)))</f>
        <v/>
      </c>
      <c r="CM90" s="46" t="str">
        <f>IF(Inputs!$B87="","",(ROUND(Inputs!$BC87*BH90,0)))</f>
        <v/>
      </c>
      <c r="CN90" s="46" t="str">
        <f>IF(Inputs!$B87="","",(ROUND(Inputs!$BC87*BI90,0)))</f>
        <v/>
      </c>
      <c r="CO90" s="46" t="str">
        <f>IF(Inputs!$B87="","",(ROUND(Inputs!$BC87*BJ90,0)))</f>
        <v/>
      </c>
      <c r="CP90" s="46" t="str">
        <f>IF(Inputs!$B87="","",(ROUND(Inputs!$BC87*BK90,0)))</f>
        <v/>
      </c>
      <c r="CQ90" s="46" t="str">
        <f>IF(Inputs!$B87="","",(ROUND(Inputs!$BC87*BL90,0)))</f>
        <v/>
      </c>
      <c r="CR90" s="46" t="str">
        <f>IF(Inputs!$B87="","",(ROUND(Inputs!$BC87*BM90,0)))</f>
        <v/>
      </c>
      <c r="CV90" s="46" t="str">
        <f>IF(A90="","",IF(AND(CV$4&lt;=Inputs!$CQ87,CV$4&gt;=Inputs!$CP87),Inputs!$AR87/(Inputs!$CQ87-Inputs!$CP87+1),0)+IF(CV$4=Inputs!$CL87,Inputs!$BD87,0))</f>
        <v/>
      </c>
      <c r="CW90" s="46" t="str">
        <f>IF(B90="","",IF(AND(CW$4&lt;=Inputs!$CQ87,CW$4&gt;=Inputs!$CP87),Inputs!$AR87/(Inputs!$CQ87-Inputs!$CP87+1),0)+IF(CW$4=Inputs!$CL87,Inputs!$BD87,0))</f>
        <v/>
      </c>
      <c r="CX90" s="46" t="str">
        <f>IF(C90="","",IF(AND(CX$4&lt;=Inputs!$CQ87,CX$4&gt;=Inputs!$CP87),Inputs!$AR87/(Inputs!$CQ87-Inputs!$CP87+1),0)+IF(CX$4=Inputs!$CL87,Inputs!$BD87,0))</f>
        <v/>
      </c>
      <c r="CY90" s="46" t="str">
        <f>IF(D90="","",IF(AND(CY$4&lt;=Inputs!$CQ87,CY$4&gt;=Inputs!$CP87),Inputs!$AR87/(Inputs!$CQ87-Inputs!$CP87+1),0)+IF(CY$4=Inputs!$CL87,Inputs!$BD87,0))</f>
        <v/>
      </c>
      <c r="CZ90" s="46" t="str">
        <f>IF(E90="","",IF(AND(CZ$4&lt;=Inputs!$CQ87,CZ$4&gt;=Inputs!$CP87),Inputs!$AR87/(Inputs!$CQ87-Inputs!$CP87+1),0)+IF(CZ$4=Inputs!$CL87,Inputs!$BD87,0))</f>
        <v/>
      </c>
      <c r="DA90" s="46" t="str">
        <f>IF(F90="","",IF(AND(DA$4&lt;=Inputs!$CQ87,DA$4&gt;=Inputs!$CP87),Inputs!$AR87/(Inputs!$CQ87-Inputs!$CP87+1),0)+IF(DA$4=Inputs!$CL87,Inputs!$BD87,0))</f>
        <v/>
      </c>
      <c r="DB90" s="46" t="str">
        <f>IF(G90="","",IF(AND(DB$4&lt;=Inputs!$CQ87,DB$4&gt;=Inputs!$CP87),Inputs!$AR87/(Inputs!$CQ87-Inputs!$CP87+1),0)+IF(DB$4=Inputs!$CL87,Inputs!$BD87,0))</f>
        <v/>
      </c>
      <c r="DC90" s="46" t="str">
        <f>IF(H90="","",IF(AND(DC$4&lt;=Inputs!$CQ87,DC$4&gt;=Inputs!$CP87),Inputs!$AR87/(Inputs!$CQ87-Inputs!$CP87+1),0)+IF(DC$4=Inputs!$CL87,Inputs!$BD87,0))</f>
        <v/>
      </c>
      <c r="DD90" s="46" t="str">
        <f>IF(I90="","",IF(AND(DD$4&lt;=Inputs!$CQ87,DD$4&gt;=Inputs!$CP87),Inputs!$AR87/(Inputs!$CQ87-Inputs!$CP87+1),0)+IF(DD$4=Inputs!$CL87,Inputs!$BD87,0))</f>
        <v/>
      </c>
      <c r="DE90" s="46" t="str">
        <f>IF(J90="","",IF(AND(DE$4&lt;=Inputs!$CQ87,DE$4&gt;=Inputs!$CP87),Inputs!$AR87/(Inputs!$CQ87-Inputs!$CP87+1),0)+IF(DE$4=Inputs!$CL87,Inputs!$BD87,0))</f>
        <v/>
      </c>
      <c r="DF90" s="46" t="str">
        <f>IF(K90="","",IF(AND(DF$4&lt;=Inputs!$CQ87,DF$4&gt;=Inputs!$CP87),Inputs!$AR87/(Inputs!$CQ87-Inputs!$CP87+1),0)+IF(DF$4=Inputs!$CL87,Inputs!$BD87,0))</f>
        <v/>
      </c>
      <c r="DG90" s="46" t="str">
        <f>IF(L90="","",IF(AND(DG$4&lt;=Inputs!$CQ87,DG$4&gt;=Inputs!$CP87),Inputs!$AR87/(Inputs!$CQ87-Inputs!$CP87+1),0)+IF(DG$4=Inputs!$CL87,Inputs!$BD87,0))</f>
        <v/>
      </c>
      <c r="DH90" s="46" t="str">
        <f>IF(M90="","",IF(AND(DH$4&lt;=Inputs!$CQ87,DH$4&gt;=Inputs!$CP87),Inputs!$AR87/(Inputs!$CQ87-Inputs!$CP87+1),0)+IF(DH$4=Inputs!$CL87,Inputs!$BD87,0))</f>
        <v/>
      </c>
      <c r="DI90" s="46" t="str">
        <f>IF(N90="","",IF(AND(DI$4&lt;=Inputs!$CQ87,DI$4&gt;=Inputs!$CP87),Inputs!$AR87/(Inputs!$CQ87-Inputs!$CP87+1),0)+IF(DI$4=Inputs!$CL87,Inputs!$BD87,0))</f>
        <v/>
      </c>
      <c r="DJ90" s="46" t="str">
        <f>IF(O90="","",IF(AND(DJ$4&lt;=Inputs!$CQ87,DJ$4&gt;=Inputs!$CP87),Inputs!$AR87/(Inputs!$CQ87-Inputs!$CP87+1),0)+IF(DJ$4=Inputs!$CL87,Inputs!$BD87,0))</f>
        <v/>
      </c>
      <c r="DK90" s="46" t="str">
        <f>IF(P90="","",IF(AND(DK$4&lt;=Inputs!$CQ87,DK$4&gt;=Inputs!$CP87),Inputs!$AR87/(Inputs!$CQ87-Inputs!$CP87+1),0)+IF(DK$4=Inputs!$CL87,Inputs!$BD87,0))</f>
        <v/>
      </c>
      <c r="DL90" s="46" t="str">
        <f>IF(Q90="","",IF(AND(DL$4&lt;=Inputs!$CQ87,DL$4&gt;=Inputs!$CP87),Inputs!$AR87/(Inputs!$CQ87-Inputs!$CP87+1),0)+IF(DL$4=Inputs!$CL87,Inputs!$BD87,0))</f>
        <v/>
      </c>
      <c r="DM90" s="46" t="str">
        <f>IF(R90="","",IF(AND(DM$4&lt;=Inputs!$CQ87,DM$4&gt;=Inputs!$CP87),Inputs!$AR87/(Inputs!$CQ87-Inputs!$CP87+1),0)+IF(DM$4=Inputs!$CL87,Inputs!$BD87,0))</f>
        <v/>
      </c>
      <c r="DN90" s="46" t="str">
        <f>IF(S90="","",IF(AND(DN$4&lt;=Inputs!$CQ87,DN$4&gt;=Inputs!$CP87),Inputs!$AR87/(Inputs!$CQ87-Inputs!$CP87+1),0)+IF(DN$4=Inputs!$CL87,Inputs!$BD87,0))</f>
        <v/>
      </c>
      <c r="DO90" s="46" t="str">
        <f>IF(T90="","",IF(AND(DO$4&lt;=Inputs!$CQ87,DO$4&gt;=Inputs!$CP87),Inputs!$AR87/(Inputs!$CQ87-Inputs!$CP87+1),0)+IF(DO$4=Inputs!$CL87,Inputs!$BD87,0))</f>
        <v/>
      </c>
      <c r="DP90" s="46" t="str">
        <f>IF(U90="","",IF(AND(DP$4&lt;=Inputs!$CQ87,DP$4&gt;=Inputs!$CP87),Inputs!$AR87/(Inputs!$CQ87-Inputs!$CP87+1),0)+IF(DP$4=Inputs!$CL87,Inputs!$BD87,0))</f>
        <v/>
      </c>
      <c r="DQ90" s="46" t="str">
        <f>IF(V90="","",IF(AND(DQ$4&lt;=Inputs!$CQ87,DQ$4&gt;=Inputs!$CP87),Inputs!$AR87/(Inputs!$CQ87-Inputs!$CP87+1),0)+IF(DQ$4=Inputs!$CL87,Inputs!$BD87,0))</f>
        <v/>
      </c>
      <c r="DR90" s="46" t="str">
        <f>IF(W90="","",IF(AND(DR$4&lt;=Inputs!$CQ87,DR$4&gt;=Inputs!$CP87),Inputs!$AR87/(Inputs!$CQ87-Inputs!$CP87+1),0)+IF(DR$4=Inputs!$CL87,Inputs!$BD87,0))</f>
        <v/>
      </c>
      <c r="DS90" s="46" t="str">
        <f>IF(X90="","",IF(AND(DS$4&lt;=Inputs!$CQ87,DS$4&gt;=Inputs!$CP87),Inputs!$AR87/(Inputs!$CQ87-Inputs!$CP87+1),0)+IF(DS$4=Inputs!$CL87,Inputs!$BD87,0))</f>
        <v/>
      </c>
      <c r="DT90" s="46" t="str">
        <f>IF(Y90="","",IF(AND(DT$4&lt;=Inputs!$CQ87,DT$4&gt;=Inputs!$CP87),Inputs!$AR87/(Inputs!$CQ87-Inputs!$CP87+1),0)+IF(DT$4=Inputs!$CL87,Inputs!$BD87,0))</f>
        <v/>
      </c>
      <c r="DU90" s="46" t="str">
        <f>IF(Z90="","",IF(AND(DU$4&lt;=Inputs!$CQ87,DU$4&gt;=Inputs!$CP87),Inputs!$AR87/(Inputs!$CQ87-Inputs!$CP87+1),0)+IF(DU$4=Inputs!$CL87,Inputs!$BD87,0))</f>
        <v/>
      </c>
      <c r="DV90" s="46" t="str">
        <f>IF(AA90="","",IF(AND(DV$4&lt;=Inputs!$CQ87,DV$4&gt;=Inputs!$CP87),Inputs!$AR87/(Inputs!$CQ87-Inputs!$CP87+1),0)+IF(DV$4=Inputs!$CL87,Inputs!$BD87,0))</f>
        <v/>
      </c>
      <c r="DW90" s="46" t="str">
        <f>IF(AB90="","",IF(AND(DW$4&lt;=Inputs!$CQ87,DW$4&gt;=Inputs!$CP87),Inputs!$AR87/(Inputs!$CQ87-Inputs!$CP87+1),0)+IF(DW$4=Inputs!$CL87,Inputs!$BD87,0))</f>
        <v/>
      </c>
      <c r="DX90" s="46" t="str">
        <f>IF(AC90="","",IF(AND(DX$4&lt;=Inputs!$CQ87,DX$4&gt;=Inputs!$CP87),Inputs!$AR87/(Inputs!$CQ87-Inputs!$CP87+1),0)+IF(DX$4=Inputs!$CL87,Inputs!$BD87,0))</f>
        <v/>
      </c>
      <c r="DY90" s="46" t="str">
        <f>IF(AD90="","",IF(AND(DY$4&lt;=Inputs!$CQ87,DY$4&gt;=Inputs!$CP87),Inputs!$AR87/(Inputs!$CQ87-Inputs!$CP87+1),0)+IF(DY$4=Inputs!$CL87,Inputs!$BD87,0))</f>
        <v/>
      </c>
      <c r="DZ90" s="46" t="str">
        <f t="shared" si="6"/>
        <v/>
      </c>
    </row>
    <row r="91" spans="1:130">
      <c r="A91" s="7" t="str">
        <f>IF(Inputs!A88="","",Inputs!A88)</f>
        <v/>
      </c>
      <c r="B91" t="str">
        <f>IF(Inputs!B88="","",Inputs!B88)</f>
        <v/>
      </c>
      <c r="C91" s="46" t="str">
        <f>IF(Inputs!$B88="","",BO91-CV91)</f>
        <v/>
      </c>
      <c r="D91" s="46" t="str">
        <f>IF(Inputs!$B88="","",BP91-CW91)</f>
        <v/>
      </c>
      <c r="E91" s="46" t="str">
        <f>IF(Inputs!$B88="","",BQ91-CX91)</f>
        <v/>
      </c>
      <c r="F91" s="46" t="str">
        <f>IF(Inputs!$B88="","",BR91-CY91)</f>
        <v/>
      </c>
      <c r="G91" s="46" t="str">
        <f>IF(Inputs!$B88="","",BS91-CZ91)</f>
        <v/>
      </c>
      <c r="H91" s="46" t="str">
        <f>IF(Inputs!$B88="","",BT91-DA91)</f>
        <v/>
      </c>
      <c r="I91" s="46" t="str">
        <f>IF(Inputs!$B88="","",BU91-DB91)</f>
        <v/>
      </c>
      <c r="J91" s="46" t="str">
        <f>IF(Inputs!$B88="","",BV91-DC91)</f>
        <v/>
      </c>
      <c r="K91" s="46" t="str">
        <f>IF(Inputs!$B88="","",BW91-DD91)</f>
        <v/>
      </c>
      <c r="L91" s="46" t="str">
        <f>IF(Inputs!$B88="","",BX91-DE91)</f>
        <v/>
      </c>
      <c r="M91" s="46" t="str">
        <f>IF(Inputs!$B88="","",BY91-DF91)</f>
        <v/>
      </c>
      <c r="N91" s="46" t="str">
        <f>IF(Inputs!$B88="","",BZ91-DG91)</f>
        <v/>
      </c>
      <c r="O91" s="46" t="str">
        <f>IF(Inputs!$B88="","",CA91-DH91)</f>
        <v/>
      </c>
      <c r="P91" s="46" t="str">
        <f>IF(Inputs!$B88="","",CB91-DI91)</f>
        <v/>
      </c>
      <c r="Q91" s="46" t="str">
        <f>IF(Inputs!$B88="","",CC91-DJ91)</f>
        <v/>
      </c>
      <c r="R91" s="46" t="str">
        <f>IF(Inputs!$B88="","",CD91-DK91)</f>
        <v/>
      </c>
      <c r="S91" s="46" t="str">
        <f>IF(Inputs!$B88="","",CE91-DL91)</f>
        <v/>
      </c>
      <c r="T91" s="46" t="str">
        <f>IF(Inputs!$B88="","",CF91-DM91)</f>
        <v/>
      </c>
      <c r="U91" s="46" t="str">
        <f>IF(Inputs!$B88="","",CG91-DN91)</f>
        <v/>
      </c>
      <c r="V91" s="46" t="str">
        <f>IF(Inputs!$B88="","",CH91-DO91)</f>
        <v/>
      </c>
      <c r="W91" s="46" t="str">
        <f>IF(Inputs!$B88="","",CI91-DP91)</f>
        <v/>
      </c>
      <c r="X91" s="46" t="str">
        <f>IF(Inputs!$B88="","",CJ91-DQ91)</f>
        <v/>
      </c>
      <c r="Y91" s="46" t="str">
        <f>IF(Inputs!$B88="","",CK91-DR91)</f>
        <v/>
      </c>
      <c r="Z91" s="46" t="str">
        <f>IF(Inputs!$B88="","",CL91-DS91)</f>
        <v/>
      </c>
      <c r="AA91" s="46" t="str">
        <f>IF(Inputs!$B88="","",CM91-DT91)</f>
        <v/>
      </c>
      <c r="AB91" s="46" t="str">
        <f>IF(Inputs!$B88="","",CN91-DU91)</f>
        <v/>
      </c>
      <c r="AC91" s="46" t="str">
        <f>IF(Inputs!$B88="","",CO91-DV91)</f>
        <v/>
      </c>
      <c r="AD91" s="46" t="str">
        <f>IF(Inputs!$B88="","",CP91-DW91)</f>
        <v/>
      </c>
      <c r="AE91" s="46" t="str">
        <f>IF(Inputs!$B88="","",CQ91-DX91)</f>
        <v/>
      </c>
      <c r="AF91" s="46" t="str">
        <f>IF(Inputs!$B88="","",CR91-DY91)</f>
        <v/>
      </c>
      <c r="AG91" s="50" t="str">
        <f t="shared" si="7"/>
        <v/>
      </c>
      <c r="AH91" s="50"/>
      <c r="AJ91" s="27">
        <f>IF(AND(Inputs!$CO88=0,AJ$4&gt;=Inputs!$CM88),1,IF(AND(AJ$4&gt;=Inputs!$CM88,AJ$4&lt;Inputs!$CN88),1,IF(AND(AJ$4=Inputs!$CN88,AJ$4=Inputs!$CO88),1,IF(OR(AND(AJ$4=Inputs!$CN88+1,Inputs!$CN88=Inputs!$CO88),AND(AJ$4=Inputs!$CN88+2,Inputs!$CN88=Inputs!$CO88)),0,IF(AJ$4=Inputs!$CN88,0.8,IF(AJ$4=Inputs!$CN88+1,0.6,IF(AJ$4=Inputs!$CN88+2,0.4,IF(AJ$4=Inputs!$CO88,0.2,IF(AND(AJ$4&gt;=Inputs!$CL88,AJ$4&lt;Inputs!$CM88),(AJ$4-Inputs!$CL88+1)/(Inputs!$AI88+1),0)))))))))</f>
        <v>0</v>
      </c>
      <c r="AK91" s="27">
        <f>IF(AND(Inputs!$CO88=0,AK$4&gt;=Inputs!$CM88),1,IF(AND(AK$4&gt;=Inputs!$CM88,AK$4&lt;Inputs!$CN88),1,IF(AND(AK$4=Inputs!$CN88,AK$4=Inputs!$CO88),1,IF(OR(AND(AK$4=Inputs!$CN88+1,Inputs!$CN88=Inputs!$CO88),AND(AK$4=Inputs!$CN88+2,Inputs!$CN88=Inputs!$CO88)),0,IF(AK$4=Inputs!$CN88,0.8,IF(AK$4=Inputs!$CN88+1,0.6,IF(AK$4=Inputs!$CN88+2,0.4,IF(AK$4=Inputs!$CO88,0.2,IF(AND(AK$4&gt;=Inputs!$CL88,AK$4&lt;Inputs!$CM88),(AK$4-Inputs!$CL88+1)/(Inputs!$AI88+1),0)))))))))</f>
        <v>0</v>
      </c>
      <c r="AL91" s="27">
        <f>IF(AND(Inputs!$CO88=0,AL$4&gt;=Inputs!$CM88),1,IF(AND(AL$4&gt;=Inputs!$CM88,AL$4&lt;Inputs!$CN88),1,IF(AND(AL$4=Inputs!$CN88,AL$4=Inputs!$CO88),1,IF(OR(AND(AL$4=Inputs!$CN88+1,Inputs!$CN88=Inputs!$CO88),AND(AL$4=Inputs!$CN88+2,Inputs!$CN88=Inputs!$CO88)),0,IF(AL$4=Inputs!$CN88,0.8,IF(AL$4=Inputs!$CN88+1,0.6,IF(AL$4=Inputs!$CN88+2,0.4,IF(AL$4=Inputs!$CO88,0.2,IF(AND(AL$4&gt;=Inputs!$CL88,AL$4&lt;Inputs!$CM88),(AL$4-Inputs!$CL88+1)/(Inputs!$AI88+1),0)))))))))</f>
        <v>0</v>
      </c>
      <c r="AM91" s="27">
        <f>IF(AND(Inputs!$CO88=0,AM$4&gt;=Inputs!$CM88),1,IF(AND(AM$4&gt;=Inputs!$CM88,AM$4&lt;Inputs!$CN88),1,IF(AND(AM$4=Inputs!$CN88,AM$4=Inputs!$CO88),1,IF(OR(AND(AM$4=Inputs!$CN88+1,Inputs!$CN88=Inputs!$CO88),AND(AM$4=Inputs!$CN88+2,Inputs!$CN88=Inputs!$CO88)),0,IF(AM$4=Inputs!$CN88,0.8,IF(AM$4=Inputs!$CN88+1,0.6,IF(AM$4=Inputs!$CN88+2,0.4,IF(AM$4=Inputs!$CO88,0.2,IF(AND(AM$4&gt;=Inputs!$CL88,AM$4&lt;Inputs!$CM88),(AM$4-Inputs!$CL88+1)/(Inputs!$AI88+1),0)))))))))</f>
        <v>0</v>
      </c>
      <c r="AN91" s="27">
        <f>IF(AND(Inputs!$CO88=0,AN$4&gt;=Inputs!$CM88),1,IF(AND(AN$4&gt;=Inputs!$CM88,AN$4&lt;Inputs!$CN88),1,IF(AND(AN$4=Inputs!$CN88,AN$4=Inputs!$CO88),1,IF(OR(AND(AN$4=Inputs!$CN88+1,Inputs!$CN88=Inputs!$CO88),AND(AN$4=Inputs!$CN88+2,Inputs!$CN88=Inputs!$CO88)),0,IF(AN$4=Inputs!$CN88,0.8,IF(AN$4=Inputs!$CN88+1,0.6,IF(AN$4=Inputs!$CN88+2,0.4,IF(AN$4=Inputs!$CO88,0.2,IF(AND(AN$4&gt;=Inputs!$CL88,AN$4&lt;Inputs!$CM88),(AN$4-Inputs!$CL88+1)/(Inputs!$AI88+1),0)))))))))</f>
        <v>0</v>
      </c>
      <c r="AO91" s="27">
        <f>IF(AND(Inputs!$CO88=0,AO$4&gt;=Inputs!$CM88),1,IF(AND(AO$4&gt;=Inputs!$CM88,AO$4&lt;Inputs!$CN88),1,IF(AND(AO$4=Inputs!$CN88,AO$4=Inputs!$CO88),1,IF(OR(AND(AO$4=Inputs!$CN88+1,Inputs!$CN88=Inputs!$CO88),AND(AO$4=Inputs!$CN88+2,Inputs!$CN88=Inputs!$CO88)),0,IF(AO$4=Inputs!$CN88,0.8,IF(AO$4=Inputs!$CN88+1,0.6,IF(AO$4=Inputs!$CN88+2,0.4,IF(AO$4=Inputs!$CO88,0.2,IF(AND(AO$4&gt;=Inputs!$CL88,AO$4&lt;Inputs!$CM88),(AO$4-Inputs!$CL88+1)/(Inputs!$AI88+1),0)))))))))</f>
        <v>0</v>
      </c>
      <c r="AP91" s="27">
        <f>IF(AND(Inputs!$CO88=0,AP$4&gt;=Inputs!$CM88),1,IF(AND(AP$4&gt;=Inputs!$CM88,AP$4&lt;Inputs!$CN88),1,IF(AND(AP$4=Inputs!$CN88,AP$4=Inputs!$CO88),1,IF(OR(AND(AP$4=Inputs!$CN88+1,Inputs!$CN88=Inputs!$CO88),AND(AP$4=Inputs!$CN88+2,Inputs!$CN88=Inputs!$CO88)),0,IF(AP$4=Inputs!$CN88,0.8,IF(AP$4=Inputs!$CN88+1,0.6,IF(AP$4=Inputs!$CN88+2,0.4,IF(AP$4=Inputs!$CO88,0.2,IF(AND(AP$4&gt;=Inputs!$CL88,AP$4&lt;Inputs!$CM88),(AP$4-Inputs!$CL88+1)/(Inputs!$AI88+1),0)))))))))</f>
        <v>0</v>
      </c>
      <c r="AQ91" s="27">
        <f>IF(AND(Inputs!$CO88=0,AQ$4&gt;=Inputs!$CM88),1,IF(AND(AQ$4&gt;=Inputs!$CM88,AQ$4&lt;Inputs!$CN88),1,IF(AND(AQ$4=Inputs!$CN88,AQ$4=Inputs!$CO88),1,IF(OR(AND(AQ$4=Inputs!$CN88+1,Inputs!$CN88=Inputs!$CO88),AND(AQ$4=Inputs!$CN88+2,Inputs!$CN88=Inputs!$CO88)),0,IF(AQ$4=Inputs!$CN88,0.8,IF(AQ$4=Inputs!$CN88+1,0.6,IF(AQ$4=Inputs!$CN88+2,0.4,IF(AQ$4=Inputs!$CO88,0.2,IF(AND(AQ$4&gt;=Inputs!$CL88,AQ$4&lt;Inputs!$CM88),(AQ$4-Inputs!$CL88+1)/(Inputs!$AI88+1),0)))))))))</f>
        <v>0</v>
      </c>
      <c r="AR91" s="27">
        <f>IF(AND(Inputs!$CO88=0,AR$4&gt;=Inputs!$CM88),1,IF(AND(AR$4&gt;=Inputs!$CM88,AR$4&lt;Inputs!$CN88),1,IF(AND(AR$4=Inputs!$CN88,AR$4=Inputs!$CO88),1,IF(OR(AND(AR$4=Inputs!$CN88+1,Inputs!$CN88=Inputs!$CO88),AND(AR$4=Inputs!$CN88+2,Inputs!$CN88=Inputs!$CO88)),0,IF(AR$4=Inputs!$CN88,0.8,IF(AR$4=Inputs!$CN88+1,0.6,IF(AR$4=Inputs!$CN88+2,0.4,IF(AR$4=Inputs!$CO88,0.2,IF(AND(AR$4&gt;=Inputs!$CL88,AR$4&lt;Inputs!$CM88),(AR$4-Inputs!$CL88+1)/(Inputs!$AI88+1),0)))))))))</f>
        <v>0</v>
      </c>
      <c r="AS91" s="27">
        <f>IF(AND(Inputs!$CO88=0,AS$4&gt;=Inputs!$CM88),1,IF(AND(AS$4&gt;=Inputs!$CM88,AS$4&lt;Inputs!$CN88),1,IF(AND(AS$4=Inputs!$CN88,AS$4=Inputs!$CO88),1,IF(OR(AND(AS$4=Inputs!$CN88+1,Inputs!$CN88=Inputs!$CO88),AND(AS$4=Inputs!$CN88+2,Inputs!$CN88=Inputs!$CO88)),0,IF(AS$4=Inputs!$CN88,0.8,IF(AS$4=Inputs!$CN88+1,0.6,IF(AS$4=Inputs!$CN88+2,0.4,IF(AS$4=Inputs!$CO88,0.2,IF(AND(AS$4&gt;=Inputs!$CL88,AS$4&lt;Inputs!$CM88),(AS$4-Inputs!$CL88+1)/(Inputs!$AI88+1),0)))))))))</f>
        <v>0</v>
      </c>
      <c r="AT91" s="27">
        <f>IF(AND(Inputs!$CO88=0,AT$4&gt;=Inputs!$CM88),1,IF(AND(AT$4&gt;=Inputs!$CM88,AT$4&lt;Inputs!$CN88),1,IF(AND(AT$4=Inputs!$CN88,AT$4=Inputs!$CO88),1,IF(OR(AND(AT$4=Inputs!$CN88+1,Inputs!$CN88=Inputs!$CO88),AND(AT$4=Inputs!$CN88+2,Inputs!$CN88=Inputs!$CO88)),0,IF(AT$4=Inputs!$CN88,0.8,IF(AT$4=Inputs!$CN88+1,0.6,IF(AT$4=Inputs!$CN88+2,0.4,IF(AT$4=Inputs!$CO88,0.2,IF(AND(AT$4&gt;=Inputs!$CL88,AT$4&lt;Inputs!$CM88),(AT$4-Inputs!$CL88+1)/(Inputs!$AI88+1),0)))))))))</f>
        <v>0</v>
      </c>
      <c r="AU91" s="27">
        <f>IF(AND(Inputs!$CO88=0,AU$4&gt;=Inputs!$CM88),1,IF(AND(AU$4&gt;=Inputs!$CM88,AU$4&lt;Inputs!$CN88),1,IF(AND(AU$4=Inputs!$CN88,AU$4=Inputs!$CO88),1,IF(OR(AND(AU$4=Inputs!$CN88+1,Inputs!$CN88=Inputs!$CO88),AND(AU$4=Inputs!$CN88+2,Inputs!$CN88=Inputs!$CO88)),0,IF(AU$4=Inputs!$CN88,0.8,IF(AU$4=Inputs!$CN88+1,0.6,IF(AU$4=Inputs!$CN88+2,0.4,IF(AU$4=Inputs!$CO88,0.2,IF(AND(AU$4&gt;=Inputs!$CL88,AU$4&lt;Inputs!$CM88),(AU$4-Inputs!$CL88+1)/(Inputs!$AI88+1),0)))))))))</f>
        <v>0</v>
      </c>
      <c r="AV91" s="27">
        <f>IF(AND(Inputs!$CO88=0,AV$4&gt;=Inputs!$CM88),1,IF(AND(AV$4&gt;=Inputs!$CM88,AV$4&lt;Inputs!$CN88),1,IF(AND(AV$4=Inputs!$CN88,AV$4=Inputs!$CO88),1,IF(OR(AND(AV$4=Inputs!$CN88+1,Inputs!$CN88=Inputs!$CO88),AND(AV$4=Inputs!$CN88+2,Inputs!$CN88=Inputs!$CO88)),0,IF(AV$4=Inputs!$CN88,0.8,IF(AV$4=Inputs!$CN88+1,0.6,IF(AV$4=Inputs!$CN88+2,0.4,IF(AV$4=Inputs!$CO88,0.2,IF(AND(AV$4&gt;=Inputs!$CL88,AV$4&lt;Inputs!$CM88),(AV$4-Inputs!$CL88+1)/(Inputs!$AI88+1),0)))))))))</f>
        <v>0</v>
      </c>
      <c r="AW91" s="27">
        <f>IF(AND(Inputs!$CO88=0,AW$4&gt;=Inputs!$CM88),1,IF(AND(AW$4&gt;=Inputs!$CM88,AW$4&lt;Inputs!$CN88),1,IF(AND(AW$4=Inputs!$CN88,AW$4=Inputs!$CO88),1,IF(OR(AND(AW$4=Inputs!$CN88+1,Inputs!$CN88=Inputs!$CO88),AND(AW$4=Inputs!$CN88+2,Inputs!$CN88=Inputs!$CO88)),0,IF(AW$4=Inputs!$CN88,0.8,IF(AW$4=Inputs!$CN88+1,0.6,IF(AW$4=Inputs!$CN88+2,0.4,IF(AW$4=Inputs!$CO88,0.2,IF(AND(AW$4&gt;=Inputs!$CL88,AW$4&lt;Inputs!$CM88),(AW$4-Inputs!$CL88+1)/(Inputs!$AI88+1),0)))))))))</f>
        <v>0</v>
      </c>
      <c r="AX91" s="27">
        <f>IF(AND(Inputs!$CO88=0,AX$4&gt;=Inputs!$CM88),1,IF(AND(AX$4&gt;=Inputs!$CM88,AX$4&lt;Inputs!$CN88),1,IF(AND(AX$4=Inputs!$CN88,AX$4=Inputs!$CO88),1,IF(OR(AND(AX$4=Inputs!$CN88+1,Inputs!$CN88=Inputs!$CO88),AND(AX$4=Inputs!$CN88+2,Inputs!$CN88=Inputs!$CO88)),0,IF(AX$4=Inputs!$CN88,0.8,IF(AX$4=Inputs!$CN88+1,0.6,IF(AX$4=Inputs!$CN88+2,0.4,IF(AX$4=Inputs!$CO88,0.2,IF(AND(AX$4&gt;=Inputs!$CL88,AX$4&lt;Inputs!$CM88),(AX$4-Inputs!$CL88+1)/(Inputs!$AI88+1),0)))))))))</f>
        <v>0</v>
      </c>
      <c r="AY91" s="27">
        <f>IF(AND(Inputs!$CO88=0,AY$4&gt;=Inputs!$CM88),1,IF(AND(AY$4&gt;=Inputs!$CM88,AY$4&lt;Inputs!$CN88),1,IF(AND(AY$4=Inputs!$CN88,AY$4=Inputs!$CO88),1,IF(OR(AND(AY$4=Inputs!$CN88+1,Inputs!$CN88=Inputs!$CO88),AND(AY$4=Inputs!$CN88+2,Inputs!$CN88=Inputs!$CO88)),0,IF(AY$4=Inputs!$CN88,0.8,IF(AY$4=Inputs!$CN88+1,0.6,IF(AY$4=Inputs!$CN88+2,0.4,IF(AY$4=Inputs!$CO88,0.2,IF(AND(AY$4&gt;=Inputs!$CL88,AY$4&lt;Inputs!$CM88),(AY$4-Inputs!$CL88+1)/(Inputs!$AI88+1),0)))))))))</f>
        <v>0</v>
      </c>
      <c r="AZ91" s="27">
        <f>IF(AND(Inputs!$CO88=0,AZ$4&gt;=Inputs!$CM88),1,IF(AND(AZ$4&gt;=Inputs!$CM88,AZ$4&lt;Inputs!$CN88),1,IF(AND(AZ$4=Inputs!$CN88,AZ$4=Inputs!$CO88),1,IF(OR(AND(AZ$4=Inputs!$CN88+1,Inputs!$CN88=Inputs!$CO88),AND(AZ$4=Inputs!$CN88+2,Inputs!$CN88=Inputs!$CO88)),0,IF(AZ$4=Inputs!$CN88,0.8,IF(AZ$4=Inputs!$CN88+1,0.6,IF(AZ$4=Inputs!$CN88+2,0.4,IF(AZ$4=Inputs!$CO88,0.2,IF(AND(AZ$4&gt;=Inputs!$CL88,AZ$4&lt;Inputs!$CM88),(AZ$4-Inputs!$CL88+1)/(Inputs!$AI88+1),0)))))))))</f>
        <v>0</v>
      </c>
      <c r="BA91" s="27">
        <f>IF(AND(Inputs!$CO88=0,BA$4&gt;=Inputs!$CM88),1,IF(AND(BA$4&gt;=Inputs!$CM88,BA$4&lt;Inputs!$CN88),1,IF(AND(BA$4=Inputs!$CN88,BA$4=Inputs!$CO88),1,IF(OR(AND(BA$4=Inputs!$CN88+1,Inputs!$CN88=Inputs!$CO88),AND(BA$4=Inputs!$CN88+2,Inputs!$CN88=Inputs!$CO88)),0,IF(BA$4=Inputs!$CN88,0.8,IF(BA$4=Inputs!$CN88+1,0.6,IF(BA$4=Inputs!$CN88+2,0.4,IF(BA$4=Inputs!$CO88,0.2,IF(AND(BA$4&gt;=Inputs!$CL88,BA$4&lt;Inputs!$CM88),(BA$4-Inputs!$CL88+1)/(Inputs!$AI88+1),0)))))))))</f>
        <v>0</v>
      </c>
      <c r="BB91" s="27">
        <f>IF(AND(Inputs!$CO88=0,BB$4&gt;=Inputs!$CM88),1,IF(AND(BB$4&gt;=Inputs!$CM88,BB$4&lt;Inputs!$CN88),1,IF(AND(BB$4=Inputs!$CN88,BB$4=Inputs!$CO88),1,IF(OR(AND(BB$4=Inputs!$CN88+1,Inputs!$CN88=Inputs!$CO88),AND(BB$4=Inputs!$CN88+2,Inputs!$CN88=Inputs!$CO88)),0,IF(BB$4=Inputs!$CN88,0.8,IF(BB$4=Inputs!$CN88+1,0.6,IF(BB$4=Inputs!$CN88+2,0.4,IF(BB$4=Inputs!$CO88,0.2,IF(AND(BB$4&gt;=Inputs!$CL88,BB$4&lt;Inputs!$CM88),(BB$4-Inputs!$CL88+1)/(Inputs!$AI88+1),0)))))))))</f>
        <v>0</v>
      </c>
      <c r="BC91" s="27">
        <f>IF(AND(Inputs!$CO88=0,BC$4&gt;=Inputs!$CM88),1,IF(AND(BC$4&gt;=Inputs!$CM88,BC$4&lt;Inputs!$CN88),1,IF(AND(BC$4=Inputs!$CN88,BC$4=Inputs!$CO88),1,IF(OR(AND(BC$4=Inputs!$CN88+1,Inputs!$CN88=Inputs!$CO88),AND(BC$4=Inputs!$CN88+2,Inputs!$CN88=Inputs!$CO88)),0,IF(BC$4=Inputs!$CN88,0.8,IF(BC$4=Inputs!$CN88+1,0.6,IF(BC$4=Inputs!$CN88+2,0.4,IF(BC$4=Inputs!$CO88,0.2,IF(AND(BC$4&gt;=Inputs!$CL88,BC$4&lt;Inputs!$CM88),(BC$4-Inputs!$CL88+1)/(Inputs!$AI88+1),0)))))))))</f>
        <v>0</v>
      </c>
      <c r="BD91" s="27">
        <f>IF(AND(Inputs!$CO88=0,BD$4&gt;=Inputs!$CM88),1,IF(AND(BD$4&gt;=Inputs!$CM88,BD$4&lt;Inputs!$CN88),1,IF(AND(BD$4=Inputs!$CN88,BD$4=Inputs!$CO88),1,IF(OR(AND(BD$4=Inputs!$CN88+1,Inputs!$CN88=Inputs!$CO88),AND(BD$4=Inputs!$CN88+2,Inputs!$CN88=Inputs!$CO88)),0,IF(BD$4=Inputs!$CN88,0.8,IF(BD$4=Inputs!$CN88+1,0.6,IF(BD$4=Inputs!$CN88+2,0.4,IF(BD$4=Inputs!$CO88,0.2,IF(AND(BD$4&gt;=Inputs!$CL88,BD$4&lt;Inputs!$CM88),(BD$4-Inputs!$CL88+1)/(Inputs!$AI88+1),0)))))))))</f>
        <v>0</v>
      </c>
      <c r="BE91" s="27">
        <f>IF(AND(Inputs!$CO88=0,BE$4&gt;=Inputs!$CM88),1,IF(AND(BE$4&gt;=Inputs!$CM88,BE$4&lt;Inputs!$CN88),1,IF(AND(BE$4=Inputs!$CN88,BE$4=Inputs!$CO88),1,IF(OR(AND(BE$4=Inputs!$CN88+1,Inputs!$CN88=Inputs!$CO88),AND(BE$4=Inputs!$CN88+2,Inputs!$CN88=Inputs!$CO88)),0,IF(BE$4=Inputs!$CN88,0.8,IF(BE$4=Inputs!$CN88+1,0.6,IF(BE$4=Inputs!$CN88+2,0.4,IF(BE$4=Inputs!$CO88,0.2,IF(AND(BE$4&gt;=Inputs!$CL88,BE$4&lt;Inputs!$CM88),(BE$4-Inputs!$CL88+1)/(Inputs!$AI88+1),0)))))))))</f>
        <v>0</v>
      </c>
      <c r="BF91" s="27">
        <f>IF(AND(Inputs!$CO88=0,BF$4&gt;=Inputs!$CM88),1,IF(AND(BF$4&gt;=Inputs!$CM88,BF$4&lt;Inputs!$CN88),1,IF(AND(BF$4=Inputs!$CN88,BF$4=Inputs!$CO88),1,IF(OR(AND(BF$4=Inputs!$CN88+1,Inputs!$CN88=Inputs!$CO88),AND(BF$4=Inputs!$CN88+2,Inputs!$CN88=Inputs!$CO88)),0,IF(BF$4=Inputs!$CN88,0.8,IF(BF$4=Inputs!$CN88+1,0.6,IF(BF$4=Inputs!$CN88+2,0.4,IF(BF$4=Inputs!$CO88,0.2,IF(AND(BF$4&gt;=Inputs!$CL88,BF$4&lt;Inputs!$CM88),(BF$4-Inputs!$CL88+1)/(Inputs!$AI88+1),0)))))))))</f>
        <v>0</v>
      </c>
      <c r="BG91" s="27">
        <f>IF(AND(Inputs!$CO88=0,BG$4&gt;=Inputs!$CM88),1,IF(AND(BG$4&gt;=Inputs!$CM88,BG$4&lt;Inputs!$CN88),1,IF(AND(BG$4=Inputs!$CN88,BG$4=Inputs!$CO88),1,IF(OR(AND(BG$4=Inputs!$CN88+1,Inputs!$CN88=Inputs!$CO88),AND(BG$4=Inputs!$CN88+2,Inputs!$CN88=Inputs!$CO88)),0,IF(BG$4=Inputs!$CN88,0.8,IF(BG$4=Inputs!$CN88+1,0.6,IF(BG$4=Inputs!$CN88+2,0.4,IF(BG$4=Inputs!$CO88,0.2,IF(AND(BG$4&gt;=Inputs!$CL88,BG$4&lt;Inputs!$CM88),(BG$4-Inputs!$CL88+1)/(Inputs!$AI88+1),0)))))))))</f>
        <v>0</v>
      </c>
      <c r="BH91" s="27">
        <f>IF(AND(Inputs!$CO88=0,BH$4&gt;=Inputs!$CM88),1,IF(AND(BH$4&gt;=Inputs!$CM88,BH$4&lt;Inputs!$CN88),1,IF(AND(BH$4=Inputs!$CN88,BH$4=Inputs!$CO88),1,IF(OR(AND(BH$4=Inputs!$CN88+1,Inputs!$CN88=Inputs!$CO88),AND(BH$4=Inputs!$CN88+2,Inputs!$CN88=Inputs!$CO88)),0,IF(BH$4=Inputs!$CN88,0.8,IF(BH$4=Inputs!$CN88+1,0.6,IF(BH$4=Inputs!$CN88+2,0.4,IF(BH$4=Inputs!$CO88,0.2,IF(AND(BH$4&gt;=Inputs!$CL88,BH$4&lt;Inputs!$CM88),(BH$4-Inputs!$CL88+1)/(Inputs!$AI88+1),0)))))))))</f>
        <v>0</v>
      </c>
      <c r="BI91" s="27">
        <f>IF(AND(Inputs!$CO88=0,BI$4&gt;=Inputs!$CM88),1,IF(AND(BI$4&gt;=Inputs!$CM88,BI$4&lt;Inputs!$CN88),1,IF(AND(BI$4=Inputs!$CN88,BI$4=Inputs!$CO88),1,IF(OR(AND(BI$4=Inputs!$CN88+1,Inputs!$CN88=Inputs!$CO88),AND(BI$4=Inputs!$CN88+2,Inputs!$CN88=Inputs!$CO88)),0,IF(BI$4=Inputs!$CN88,0.8,IF(BI$4=Inputs!$CN88+1,0.6,IF(BI$4=Inputs!$CN88+2,0.4,IF(BI$4=Inputs!$CO88,0.2,IF(AND(BI$4&gt;=Inputs!$CL88,BI$4&lt;Inputs!$CM88),(BI$4-Inputs!$CL88+1)/(Inputs!$AI88+1),0)))))))))</f>
        <v>0</v>
      </c>
      <c r="BJ91" s="27">
        <f>IF(AND(Inputs!$CO88=0,BJ$4&gt;=Inputs!$CM88),1,IF(AND(BJ$4&gt;=Inputs!$CM88,BJ$4&lt;Inputs!$CN88),1,IF(AND(BJ$4=Inputs!$CN88,BJ$4=Inputs!$CO88),1,IF(OR(AND(BJ$4=Inputs!$CN88+1,Inputs!$CN88=Inputs!$CO88),AND(BJ$4=Inputs!$CN88+2,Inputs!$CN88=Inputs!$CO88)),0,IF(BJ$4=Inputs!$CN88,0.8,IF(BJ$4=Inputs!$CN88+1,0.6,IF(BJ$4=Inputs!$CN88+2,0.4,IF(BJ$4=Inputs!$CO88,0.2,IF(AND(BJ$4&gt;=Inputs!$CL88,BJ$4&lt;Inputs!$CM88),(BJ$4-Inputs!$CL88+1)/(Inputs!$AI88+1),0)))))))))</f>
        <v>0</v>
      </c>
      <c r="BK91" s="27">
        <f>IF(AND(Inputs!$CO88=0,BK$4&gt;=Inputs!$CM88),1,IF(AND(BK$4&gt;=Inputs!$CM88,BK$4&lt;Inputs!$CN88),1,IF(AND(BK$4=Inputs!$CN88,BK$4=Inputs!$CO88),1,IF(OR(AND(BK$4=Inputs!$CN88+1,Inputs!$CN88=Inputs!$CO88),AND(BK$4=Inputs!$CN88+2,Inputs!$CN88=Inputs!$CO88)),0,IF(BK$4=Inputs!$CN88,0.8,IF(BK$4=Inputs!$CN88+1,0.6,IF(BK$4=Inputs!$CN88+2,0.4,IF(BK$4=Inputs!$CO88,0.2,IF(AND(BK$4&gt;=Inputs!$CL88,BK$4&lt;Inputs!$CM88),(BK$4-Inputs!$CL88+1)/(Inputs!$AI88+1),0)))))))))</f>
        <v>0</v>
      </c>
      <c r="BL91" s="27">
        <f>IF(AND(Inputs!$CO88=0,BL$4&gt;=Inputs!$CM88),1,IF(AND(BL$4&gt;=Inputs!$CM88,BL$4&lt;Inputs!$CN88),1,IF(AND(BL$4=Inputs!$CN88,BL$4=Inputs!$CO88),1,IF(OR(AND(BL$4=Inputs!$CN88+1,Inputs!$CN88=Inputs!$CO88),AND(BL$4=Inputs!$CN88+2,Inputs!$CN88=Inputs!$CO88)),0,IF(BL$4=Inputs!$CN88,0.8,IF(BL$4=Inputs!$CN88+1,0.6,IF(BL$4=Inputs!$CN88+2,0.4,IF(BL$4=Inputs!$CO88,0.2,IF(AND(BL$4&gt;=Inputs!$CL88,BL$4&lt;Inputs!$CM88),(BL$4-Inputs!$CL88+1)/(Inputs!$AI88+1),0)))))))))</f>
        <v>0</v>
      </c>
      <c r="BM91" s="27">
        <f>IF(AND(Inputs!$CO88=0,BM$4&gt;=Inputs!$CM88),1,IF(AND(BM$4&gt;=Inputs!$CM88,BM$4&lt;Inputs!$CN88),1,IF(AND(BM$4=Inputs!$CN88,BM$4=Inputs!$CO88),1,IF(OR(AND(BM$4=Inputs!$CN88+1,Inputs!$CN88=Inputs!$CO88),AND(BM$4=Inputs!$CN88+2,Inputs!$CN88=Inputs!$CO88)),0,IF(BM$4=Inputs!$CN88,0.8,IF(BM$4=Inputs!$CN88+1,0.6,IF(BM$4=Inputs!$CN88+2,0.4,IF(BM$4=Inputs!$CO88,0.2,IF(AND(BM$4&gt;=Inputs!$CL88,BM$4&lt;Inputs!$CM88),(BM$4-Inputs!$CL88+1)/(Inputs!$AI88+1),0)))))))))</f>
        <v>0</v>
      </c>
      <c r="BO91" s="46" t="str">
        <f>IF(Inputs!$B88="","",(ROUND(Inputs!$BC88*AJ91,0)))</f>
        <v/>
      </c>
      <c r="BP91" s="46" t="str">
        <f>IF(Inputs!$B88="","",(ROUND(Inputs!$BC88*AK91,0)))</f>
        <v/>
      </c>
      <c r="BQ91" s="46" t="str">
        <f>IF(Inputs!$B88="","",(ROUND(Inputs!$BC88*AL91,0)))</f>
        <v/>
      </c>
      <c r="BR91" s="46" t="str">
        <f>IF(Inputs!$B88="","",(ROUND(Inputs!$BC88*AM91,0)))</f>
        <v/>
      </c>
      <c r="BS91" s="46" t="str">
        <f>IF(Inputs!$B88="","",(ROUND(Inputs!$BC88*AN91,0)))</f>
        <v/>
      </c>
      <c r="BT91" s="46" t="str">
        <f>IF(Inputs!$B88="","",(ROUND(Inputs!$BC88*AO91,0)))</f>
        <v/>
      </c>
      <c r="BU91" s="46" t="str">
        <f>IF(Inputs!$B88="","",(ROUND(Inputs!$BC88*AP91,0)))</f>
        <v/>
      </c>
      <c r="BV91" s="46" t="str">
        <f>IF(Inputs!$B88="","",(ROUND(Inputs!$BC88*AQ91,0)))</f>
        <v/>
      </c>
      <c r="BW91" s="46" t="str">
        <f>IF(Inputs!$B88="","",(ROUND(Inputs!$BC88*AR91,0)))</f>
        <v/>
      </c>
      <c r="BX91" s="46" t="str">
        <f>IF(Inputs!$B88="","",(ROUND(Inputs!$BC88*AS91,0)))</f>
        <v/>
      </c>
      <c r="BY91" s="46" t="str">
        <f>IF(Inputs!$B88="","",(ROUND(Inputs!$BC88*AT91,0)))</f>
        <v/>
      </c>
      <c r="BZ91" s="46" t="str">
        <f>IF(Inputs!$B88="","",(ROUND(Inputs!$BC88*AU91,0)))</f>
        <v/>
      </c>
      <c r="CA91" s="46" t="str">
        <f>IF(Inputs!$B88="","",(ROUND(Inputs!$BC88*AV91,0)))</f>
        <v/>
      </c>
      <c r="CB91" s="46" t="str">
        <f>IF(Inputs!$B88="","",(ROUND(Inputs!$BC88*AW91,0)))</f>
        <v/>
      </c>
      <c r="CC91" s="46" t="str">
        <f>IF(Inputs!$B88="","",(ROUND(Inputs!$BC88*AX91,0)))</f>
        <v/>
      </c>
      <c r="CD91" s="46" t="str">
        <f>IF(Inputs!$B88="","",(ROUND(Inputs!$BC88*AY91,0)))</f>
        <v/>
      </c>
      <c r="CE91" s="46" t="str">
        <f>IF(Inputs!$B88="","",(ROUND(Inputs!$BC88*AZ91,0)))</f>
        <v/>
      </c>
      <c r="CF91" s="46" t="str">
        <f>IF(Inputs!$B88="","",(ROUND(Inputs!$BC88*BA91,0)))</f>
        <v/>
      </c>
      <c r="CG91" s="46" t="str">
        <f>IF(Inputs!$B88="","",(ROUND(Inputs!$BC88*BB91,0)))</f>
        <v/>
      </c>
      <c r="CH91" s="46" t="str">
        <f>IF(Inputs!$B88="","",(ROUND(Inputs!$BC88*BC91,0)))</f>
        <v/>
      </c>
      <c r="CI91" s="46" t="str">
        <f>IF(Inputs!$B88="","",(ROUND(Inputs!$BC88*BD91,0)))</f>
        <v/>
      </c>
      <c r="CJ91" s="46" t="str">
        <f>IF(Inputs!$B88="","",(ROUND(Inputs!$BC88*BE91,0)))</f>
        <v/>
      </c>
      <c r="CK91" s="46" t="str">
        <f>IF(Inputs!$B88="","",(ROUND(Inputs!$BC88*BF91,0)))</f>
        <v/>
      </c>
      <c r="CL91" s="46" t="str">
        <f>IF(Inputs!$B88="","",(ROUND(Inputs!$BC88*BG91,0)))</f>
        <v/>
      </c>
      <c r="CM91" s="46" t="str">
        <f>IF(Inputs!$B88="","",(ROUND(Inputs!$BC88*BH91,0)))</f>
        <v/>
      </c>
      <c r="CN91" s="46" t="str">
        <f>IF(Inputs!$B88="","",(ROUND(Inputs!$BC88*BI91,0)))</f>
        <v/>
      </c>
      <c r="CO91" s="46" t="str">
        <f>IF(Inputs!$B88="","",(ROUND(Inputs!$BC88*BJ91,0)))</f>
        <v/>
      </c>
      <c r="CP91" s="46" t="str">
        <f>IF(Inputs!$B88="","",(ROUND(Inputs!$BC88*BK91,0)))</f>
        <v/>
      </c>
      <c r="CQ91" s="46" t="str">
        <f>IF(Inputs!$B88="","",(ROUND(Inputs!$BC88*BL91,0)))</f>
        <v/>
      </c>
      <c r="CR91" s="46" t="str">
        <f>IF(Inputs!$B88="","",(ROUND(Inputs!$BC88*BM91,0)))</f>
        <v/>
      </c>
      <c r="CV91" s="46" t="str">
        <f>IF(A91="","",IF(AND(CV$4&lt;=Inputs!$CQ88,CV$4&gt;=Inputs!$CP88),Inputs!$AR88/(Inputs!$CQ88-Inputs!$CP88+1),0)+IF(CV$4=Inputs!$CL88,Inputs!$BD88,0))</f>
        <v/>
      </c>
      <c r="CW91" s="46" t="str">
        <f>IF(B91="","",IF(AND(CW$4&lt;=Inputs!$CQ88,CW$4&gt;=Inputs!$CP88),Inputs!$AR88/(Inputs!$CQ88-Inputs!$CP88+1),0)+IF(CW$4=Inputs!$CL88,Inputs!$BD88,0))</f>
        <v/>
      </c>
      <c r="CX91" s="46" t="str">
        <f>IF(C91="","",IF(AND(CX$4&lt;=Inputs!$CQ88,CX$4&gt;=Inputs!$CP88),Inputs!$AR88/(Inputs!$CQ88-Inputs!$CP88+1),0)+IF(CX$4=Inputs!$CL88,Inputs!$BD88,0))</f>
        <v/>
      </c>
      <c r="CY91" s="46" t="str">
        <f>IF(D91="","",IF(AND(CY$4&lt;=Inputs!$CQ88,CY$4&gt;=Inputs!$CP88),Inputs!$AR88/(Inputs!$CQ88-Inputs!$CP88+1),0)+IF(CY$4=Inputs!$CL88,Inputs!$BD88,0))</f>
        <v/>
      </c>
      <c r="CZ91" s="46" t="str">
        <f>IF(E91="","",IF(AND(CZ$4&lt;=Inputs!$CQ88,CZ$4&gt;=Inputs!$CP88),Inputs!$AR88/(Inputs!$CQ88-Inputs!$CP88+1),0)+IF(CZ$4=Inputs!$CL88,Inputs!$BD88,0))</f>
        <v/>
      </c>
      <c r="DA91" s="46" t="str">
        <f>IF(F91="","",IF(AND(DA$4&lt;=Inputs!$CQ88,DA$4&gt;=Inputs!$CP88),Inputs!$AR88/(Inputs!$CQ88-Inputs!$CP88+1),0)+IF(DA$4=Inputs!$CL88,Inputs!$BD88,0))</f>
        <v/>
      </c>
      <c r="DB91" s="46" t="str">
        <f>IF(G91="","",IF(AND(DB$4&lt;=Inputs!$CQ88,DB$4&gt;=Inputs!$CP88),Inputs!$AR88/(Inputs!$CQ88-Inputs!$CP88+1),0)+IF(DB$4=Inputs!$CL88,Inputs!$BD88,0))</f>
        <v/>
      </c>
      <c r="DC91" s="46" t="str">
        <f>IF(H91="","",IF(AND(DC$4&lt;=Inputs!$CQ88,DC$4&gt;=Inputs!$CP88),Inputs!$AR88/(Inputs!$CQ88-Inputs!$CP88+1),0)+IF(DC$4=Inputs!$CL88,Inputs!$BD88,0))</f>
        <v/>
      </c>
      <c r="DD91" s="46" t="str">
        <f>IF(I91="","",IF(AND(DD$4&lt;=Inputs!$CQ88,DD$4&gt;=Inputs!$CP88),Inputs!$AR88/(Inputs!$CQ88-Inputs!$CP88+1),0)+IF(DD$4=Inputs!$CL88,Inputs!$BD88,0))</f>
        <v/>
      </c>
      <c r="DE91" s="46" t="str">
        <f>IF(J91="","",IF(AND(DE$4&lt;=Inputs!$CQ88,DE$4&gt;=Inputs!$CP88),Inputs!$AR88/(Inputs!$CQ88-Inputs!$CP88+1),0)+IF(DE$4=Inputs!$CL88,Inputs!$BD88,0))</f>
        <v/>
      </c>
      <c r="DF91" s="46" t="str">
        <f>IF(K91="","",IF(AND(DF$4&lt;=Inputs!$CQ88,DF$4&gt;=Inputs!$CP88),Inputs!$AR88/(Inputs!$CQ88-Inputs!$CP88+1),0)+IF(DF$4=Inputs!$CL88,Inputs!$BD88,0))</f>
        <v/>
      </c>
      <c r="DG91" s="46" t="str">
        <f>IF(L91="","",IF(AND(DG$4&lt;=Inputs!$CQ88,DG$4&gt;=Inputs!$CP88),Inputs!$AR88/(Inputs!$CQ88-Inputs!$CP88+1),0)+IF(DG$4=Inputs!$CL88,Inputs!$BD88,0))</f>
        <v/>
      </c>
      <c r="DH91" s="46" t="str">
        <f>IF(M91="","",IF(AND(DH$4&lt;=Inputs!$CQ88,DH$4&gt;=Inputs!$CP88),Inputs!$AR88/(Inputs!$CQ88-Inputs!$CP88+1),0)+IF(DH$4=Inputs!$CL88,Inputs!$BD88,0))</f>
        <v/>
      </c>
      <c r="DI91" s="46" t="str">
        <f>IF(N91="","",IF(AND(DI$4&lt;=Inputs!$CQ88,DI$4&gt;=Inputs!$CP88),Inputs!$AR88/(Inputs!$CQ88-Inputs!$CP88+1),0)+IF(DI$4=Inputs!$CL88,Inputs!$BD88,0))</f>
        <v/>
      </c>
      <c r="DJ91" s="46" t="str">
        <f>IF(O91="","",IF(AND(DJ$4&lt;=Inputs!$CQ88,DJ$4&gt;=Inputs!$CP88),Inputs!$AR88/(Inputs!$CQ88-Inputs!$CP88+1),0)+IF(DJ$4=Inputs!$CL88,Inputs!$BD88,0))</f>
        <v/>
      </c>
      <c r="DK91" s="46" t="str">
        <f>IF(P91="","",IF(AND(DK$4&lt;=Inputs!$CQ88,DK$4&gt;=Inputs!$CP88),Inputs!$AR88/(Inputs!$CQ88-Inputs!$CP88+1),0)+IF(DK$4=Inputs!$CL88,Inputs!$BD88,0))</f>
        <v/>
      </c>
      <c r="DL91" s="46" t="str">
        <f>IF(Q91="","",IF(AND(DL$4&lt;=Inputs!$CQ88,DL$4&gt;=Inputs!$CP88),Inputs!$AR88/(Inputs!$CQ88-Inputs!$CP88+1),0)+IF(DL$4=Inputs!$CL88,Inputs!$BD88,0))</f>
        <v/>
      </c>
      <c r="DM91" s="46" t="str">
        <f>IF(R91="","",IF(AND(DM$4&lt;=Inputs!$CQ88,DM$4&gt;=Inputs!$CP88),Inputs!$AR88/(Inputs!$CQ88-Inputs!$CP88+1),0)+IF(DM$4=Inputs!$CL88,Inputs!$BD88,0))</f>
        <v/>
      </c>
      <c r="DN91" s="46" t="str">
        <f>IF(S91="","",IF(AND(DN$4&lt;=Inputs!$CQ88,DN$4&gt;=Inputs!$CP88),Inputs!$AR88/(Inputs!$CQ88-Inputs!$CP88+1),0)+IF(DN$4=Inputs!$CL88,Inputs!$BD88,0))</f>
        <v/>
      </c>
      <c r="DO91" s="46" t="str">
        <f>IF(T91="","",IF(AND(DO$4&lt;=Inputs!$CQ88,DO$4&gt;=Inputs!$CP88),Inputs!$AR88/(Inputs!$CQ88-Inputs!$CP88+1),0)+IF(DO$4=Inputs!$CL88,Inputs!$BD88,0))</f>
        <v/>
      </c>
      <c r="DP91" s="46" t="str">
        <f>IF(U91="","",IF(AND(DP$4&lt;=Inputs!$CQ88,DP$4&gt;=Inputs!$CP88),Inputs!$AR88/(Inputs!$CQ88-Inputs!$CP88+1),0)+IF(DP$4=Inputs!$CL88,Inputs!$BD88,0))</f>
        <v/>
      </c>
      <c r="DQ91" s="46" t="str">
        <f>IF(V91="","",IF(AND(DQ$4&lt;=Inputs!$CQ88,DQ$4&gt;=Inputs!$CP88),Inputs!$AR88/(Inputs!$CQ88-Inputs!$CP88+1),0)+IF(DQ$4=Inputs!$CL88,Inputs!$BD88,0))</f>
        <v/>
      </c>
      <c r="DR91" s="46" t="str">
        <f>IF(W91="","",IF(AND(DR$4&lt;=Inputs!$CQ88,DR$4&gt;=Inputs!$CP88),Inputs!$AR88/(Inputs!$CQ88-Inputs!$CP88+1),0)+IF(DR$4=Inputs!$CL88,Inputs!$BD88,0))</f>
        <v/>
      </c>
      <c r="DS91" s="46" t="str">
        <f>IF(X91="","",IF(AND(DS$4&lt;=Inputs!$CQ88,DS$4&gt;=Inputs!$CP88),Inputs!$AR88/(Inputs!$CQ88-Inputs!$CP88+1),0)+IF(DS$4=Inputs!$CL88,Inputs!$BD88,0))</f>
        <v/>
      </c>
      <c r="DT91" s="46" t="str">
        <f>IF(Y91="","",IF(AND(DT$4&lt;=Inputs!$CQ88,DT$4&gt;=Inputs!$CP88),Inputs!$AR88/(Inputs!$CQ88-Inputs!$CP88+1),0)+IF(DT$4=Inputs!$CL88,Inputs!$BD88,0))</f>
        <v/>
      </c>
      <c r="DU91" s="46" t="str">
        <f>IF(Z91="","",IF(AND(DU$4&lt;=Inputs!$CQ88,DU$4&gt;=Inputs!$CP88),Inputs!$AR88/(Inputs!$CQ88-Inputs!$CP88+1),0)+IF(DU$4=Inputs!$CL88,Inputs!$BD88,0))</f>
        <v/>
      </c>
      <c r="DV91" s="46" t="str">
        <f>IF(AA91="","",IF(AND(DV$4&lt;=Inputs!$CQ88,DV$4&gt;=Inputs!$CP88),Inputs!$AR88/(Inputs!$CQ88-Inputs!$CP88+1),0)+IF(DV$4=Inputs!$CL88,Inputs!$BD88,0))</f>
        <v/>
      </c>
      <c r="DW91" s="46" t="str">
        <f>IF(AB91="","",IF(AND(DW$4&lt;=Inputs!$CQ88,DW$4&gt;=Inputs!$CP88),Inputs!$AR88/(Inputs!$CQ88-Inputs!$CP88+1),0)+IF(DW$4=Inputs!$CL88,Inputs!$BD88,0))</f>
        <v/>
      </c>
      <c r="DX91" s="46" t="str">
        <f>IF(AC91="","",IF(AND(DX$4&lt;=Inputs!$CQ88,DX$4&gt;=Inputs!$CP88),Inputs!$AR88/(Inputs!$CQ88-Inputs!$CP88+1),0)+IF(DX$4=Inputs!$CL88,Inputs!$BD88,0))</f>
        <v/>
      </c>
      <c r="DY91" s="46" t="str">
        <f>IF(AD91="","",IF(AND(DY$4&lt;=Inputs!$CQ88,DY$4&gt;=Inputs!$CP88),Inputs!$AR88/(Inputs!$CQ88-Inputs!$CP88+1),0)+IF(DY$4=Inputs!$CL88,Inputs!$BD88,0))</f>
        <v/>
      </c>
      <c r="DZ91" s="46" t="str">
        <f t="shared" si="6"/>
        <v/>
      </c>
    </row>
    <row r="92" spans="1:130">
      <c r="A92" s="7" t="str">
        <f>IF(Inputs!A89="","",Inputs!A89)</f>
        <v/>
      </c>
      <c r="B92" t="str">
        <f>IF(Inputs!B89="","",Inputs!B89)</f>
        <v/>
      </c>
      <c r="C92" s="46" t="str">
        <f>IF(Inputs!$B89="","",BO92-CV92)</f>
        <v/>
      </c>
      <c r="D92" s="46" t="str">
        <f>IF(Inputs!$B89="","",BP92-CW92)</f>
        <v/>
      </c>
      <c r="E92" s="46" t="str">
        <f>IF(Inputs!$B89="","",BQ92-CX92)</f>
        <v/>
      </c>
      <c r="F92" s="46" t="str">
        <f>IF(Inputs!$B89="","",BR92-CY92)</f>
        <v/>
      </c>
      <c r="G92" s="46" t="str">
        <f>IF(Inputs!$B89="","",BS92-CZ92)</f>
        <v/>
      </c>
      <c r="H92" s="46" t="str">
        <f>IF(Inputs!$B89="","",BT92-DA92)</f>
        <v/>
      </c>
      <c r="I92" s="46" t="str">
        <f>IF(Inputs!$B89="","",BU92-DB92)</f>
        <v/>
      </c>
      <c r="J92" s="46" t="str">
        <f>IF(Inputs!$B89="","",BV92-DC92)</f>
        <v/>
      </c>
      <c r="K92" s="46" t="str">
        <f>IF(Inputs!$B89="","",BW92-DD92)</f>
        <v/>
      </c>
      <c r="L92" s="46" t="str">
        <f>IF(Inputs!$B89="","",BX92-DE92)</f>
        <v/>
      </c>
      <c r="M92" s="46" t="str">
        <f>IF(Inputs!$B89="","",BY92-DF92)</f>
        <v/>
      </c>
      <c r="N92" s="46" t="str">
        <f>IF(Inputs!$B89="","",BZ92-DG92)</f>
        <v/>
      </c>
      <c r="O92" s="46" t="str">
        <f>IF(Inputs!$B89="","",CA92-DH92)</f>
        <v/>
      </c>
      <c r="P92" s="46" t="str">
        <f>IF(Inputs!$B89="","",CB92-DI92)</f>
        <v/>
      </c>
      <c r="Q92" s="46" t="str">
        <f>IF(Inputs!$B89="","",CC92-DJ92)</f>
        <v/>
      </c>
      <c r="R92" s="46" t="str">
        <f>IF(Inputs!$B89="","",CD92-DK92)</f>
        <v/>
      </c>
      <c r="S92" s="46" t="str">
        <f>IF(Inputs!$B89="","",CE92-DL92)</f>
        <v/>
      </c>
      <c r="T92" s="46" t="str">
        <f>IF(Inputs!$B89="","",CF92-DM92)</f>
        <v/>
      </c>
      <c r="U92" s="46" t="str">
        <f>IF(Inputs!$B89="","",CG92-DN92)</f>
        <v/>
      </c>
      <c r="V92" s="46" t="str">
        <f>IF(Inputs!$B89="","",CH92-DO92)</f>
        <v/>
      </c>
      <c r="W92" s="46" t="str">
        <f>IF(Inputs!$B89="","",CI92-DP92)</f>
        <v/>
      </c>
      <c r="X92" s="46" t="str">
        <f>IF(Inputs!$B89="","",CJ92-DQ92)</f>
        <v/>
      </c>
      <c r="Y92" s="46" t="str">
        <f>IF(Inputs!$B89="","",CK92-DR92)</f>
        <v/>
      </c>
      <c r="Z92" s="46" t="str">
        <f>IF(Inputs!$B89="","",CL92-DS92)</f>
        <v/>
      </c>
      <c r="AA92" s="46" t="str">
        <f>IF(Inputs!$B89="","",CM92-DT92)</f>
        <v/>
      </c>
      <c r="AB92" s="46" t="str">
        <f>IF(Inputs!$B89="","",CN92-DU92)</f>
        <v/>
      </c>
      <c r="AC92" s="46" t="str">
        <f>IF(Inputs!$B89="","",CO92-DV92)</f>
        <v/>
      </c>
      <c r="AD92" s="46" t="str">
        <f>IF(Inputs!$B89="","",CP92-DW92)</f>
        <v/>
      </c>
      <c r="AE92" s="46" t="str">
        <f>IF(Inputs!$B89="","",CQ92-DX92)</f>
        <v/>
      </c>
      <c r="AF92" s="46" t="str">
        <f>IF(Inputs!$B89="","",CR92-DY92)</f>
        <v/>
      </c>
      <c r="AG92" s="50" t="str">
        <f t="shared" si="7"/>
        <v/>
      </c>
      <c r="AH92" s="50"/>
      <c r="AJ92" s="27">
        <f>IF(AND(Inputs!$CO89=0,AJ$4&gt;=Inputs!$CM89),1,IF(AND(AJ$4&gt;=Inputs!$CM89,AJ$4&lt;Inputs!$CN89),1,IF(AND(AJ$4=Inputs!$CN89,AJ$4=Inputs!$CO89),1,IF(OR(AND(AJ$4=Inputs!$CN89+1,Inputs!$CN89=Inputs!$CO89),AND(AJ$4=Inputs!$CN89+2,Inputs!$CN89=Inputs!$CO89)),0,IF(AJ$4=Inputs!$CN89,0.8,IF(AJ$4=Inputs!$CN89+1,0.6,IF(AJ$4=Inputs!$CN89+2,0.4,IF(AJ$4=Inputs!$CO89,0.2,IF(AND(AJ$4&gt;=Inputs!$CL89,AJ$4&lt;Inputs!$CM89),(AJ$4-Inputs!$CL89+1)/(Inputs!$AI89+1),0)))))))))</f>
        <v>0</v>
      </c>
      <c r="AK92" s="27">
        <f>IF(AND(Inputs!$CO89=0,AK$4&gt;=Inputs!$CM89),1,IF(AND(AK$4&gt;=Inputs!$CM89,AK$4&lt;Inputs!$CN89),1,IF(AND(AK$4=Inputs!$CN89,AK$4=Inputs!$CO89),1,IF(OR(AND(AK$4=Inputs!$CN89+1,Inputs!$CN89=Inputs!$CO89),AND(AK$4=Inputs!$CN89+2,Inputs!$CN89=Inputs!$CO89)),0,IF(AK$4=Inputs!$CN89,0.8,IF(AK$4=Inputs!$CN89+1,0.6,IF(AK$4=Inputs!$CN89+2,0.4,IF(AK$4=Inputs!$CO89,0.2,IF(AND(AK$4&gt;=Inputs!$CL89,AK$4&lt;Inputs!$CM89),(AK$4-Inputs!$CL89+1)/(Inputs!$AI89+1),0)))))))))</f>
        <v>0</v>
      </c>
      <c r="AL92" s="27">
        <f>IF(AND(Inputs!$CO89=0,AL$4&gt;=Inputs!$CM89),1,IF(AND(AL$4&gt;=Inputs!$CM89,AL$4&lt;Inputs!$CN89),1,IF(AND(AL$4=Inputs!$CN89,AL$4=Inputs!$CO89),1,IF(OR(AND(AL$4=Inputs!$CN89+1,Inputs!$CN89=Inputs!$CO89),AND(AL$4=Inputs!$CN89+2,Inputs!$CN89=Inputs!$CO89)),0,IF(AL$4=Inputs!$CN89,0.8,IF(AL$4=Inputs!$CN89+1,0.6,IF(AL$4=Inputs!$CN89+2,0.4,IF(AL$4=Inputs!$CO89,0.2,IF(AND(AL$4&gt;=Inputs!$CL89,AL$4&lt;Inputs!$CM89),(AL$4-Inputs!$CL89+1)/(Inputs!$AI89+1),0)))))))))</f>
        <v>0</v>
      </c>
      <c r="AM92" s="27">
        <f>IF(AND(Inputs!$CO89=0,AM$4&gt;=Inputs!$CM89),1,IF(AND(AM$4&gt;=Inputs!$CM89,AM$4&lt;Inputs!$CN89),1,IF(AND(AM$4=Inputs!$CN89,AM$4=Inputs!$CO89),1,IF(OR(AND(AM$4=Inputs!$CN89+1,Inputs!$CN89=Inputs!$CO89),AND(AM$4=Inputs!$CN89+2,Inputs!$CN89=Inputs!$CO89)),0,IF(AM$4=Inputs!$CN89,0.8,IF(AM$4=Inputs!$CN89+1,0.6,IF(AM$4=Inputs!$CN89+2,0.4,IF(AM$4=Inputs!$CO89,0.2,IF(AND(AM$4&gt;=Inputs!$CL89,AM$4&lt;Inputs!$CM89),(AM$4-Inputs!$CL89+1)/(Inputs!$AI89+1),0)))))))))</f>
        <v>0</v>
      </c>
      <c r="AN92" s="27">
        <f>IF(AND(Inputs!$CO89=0,AN$4&gt;=Inputs!$CM89),1,IF(AND(AN$4&gt;=Inputs!$CM89,AN$4&lt;Inputs!$CN89),1,IF(AND(AN$4=Inputs!$CN89,AN$4=Inputs!$CO89),1,IF(OR(AND(AN$4=Inputs!$CN89+1,Inputs!$CN89=Inputs!$CO89),AND(AN$4=Inputs!$CN89+2,Inputs!$CN89=Inputs!$CO89)),0,IF(AN$4=Inputs!$CN89,0.8,IF(AN$4=Inputs!$CN89+1,0.6,IF(AN$4=Inputs!$CN89+2,0.4,IF(AN$4=Inputs!$CO89,0.2,IF(AND(AN$4&gt;=Inputs!$CL89,AN$4&lt;Inputs!$CM89),(AN$4-Inputs!$CL89+1)/(Inputs!$AI89+1),0)))))))))</f>
        <v>0</v>
      </c>
      <c r="AO92" s="27">
        <f>IF(AND(Inputs!$CO89=0,AO$4&gt;=Inputs!$CM89),1,IF(AND(AO$4&gt;=Inputs!$CM89,AO$4&lt;Inputs!$CN89),1,IF(AND(AO$4=Inputs!$CN89,AO$4=Inputs!$CO89),1,IF(OR(AND(AO$4=Inputs!$CN89+1,Inputs!$CN89=Inputs!$CO89),AND(AO$4=Inputs!$CN89+2,Inputs!$CN89=Inputs!$CO89)),0,IF(AO$4=Inputs!$CN89,0.8,IF(AO$4=Inputs!$CN89+1,0.6,IF(AO$4=Inputs!$CN89+2,0.4,IF(AO$4=Inputs!$CO89,0.2,IF(AND(AO$4&gt;=Inputs!$CL89,AO$4&lt;Inputs!$CM89),(AO$4-Inputs!$CL89+1)/(Inputs!$AI89+1),0)))))))))</f>
        <v>0</v>
      </c>
      <c r="AP92" s="27">
        <f>IF(AND(Inputs!$CO89=0,AP$4&gt;=Inputs!$CM89),1,IF(AND(AP$4&gt;=Inputs!$CM89,AP$4&lt;Inputs!$CN89),1,IF(AND(AP$4=Inputs!$CN89,AP$4=Inputs!$CO89),1,IF(OR(AND(AP$4=Inputs!$CN89+1,Inputs!$CN89=Inputs!$CO89),AND(AP$4=Inputs!$CN89+2,Inputs!$CN89=Inputs!$CO89)),0,IF(AP$4=Inputs!$CN89,0.8,IF(AP$4=Inputs!$CN89+1,0.6,IF(AP$4=Inputs!$CN89+2,0.4,IF(AP$4=Inputs!$CO89,0.2,IF(AND(AP$4&gt;=Inputs!$CL89,AP$4&lt;Inputs!$CM89),(AP$4-Inputs!$CL89+1)/(Inputs!$AI89+1),0)))))))))</f>
        <v>0</v>
      </c>
      <c r="AQ92" s="27">
        <f>IF(AND(Inputs!$CO89=0,AQ$4&gt;=Inputs!$CM89),1,IF(AND(AQ$4&gt;=Inputs!$CM89,AQ$4&lt;Inputs!$CN89),1,IF(AND(AQ$4=Inputs!$CN89,AQ$4=Inputs!$CO89),1,IF(OR(AND(AQ$4=Inputs!$CN89+1,Inputs!$CN89=Inputs!$CO89),AND(AQ$4=Inputs!$CN89+2,Inputs!$CN89=Inputs!$CO89)),0,IF(AQ$4=Inputs!$CN89,0.8,IF(AQ$4=Inputs!$CN89+1,0.6,IF(AQ$4=Inputs!$CN89+2,0.4,IF(AQ$4=Inputs!$CO89,0.2,IF(AND(AQ$4&gt;=Inputs!$CL89,AQ$4&lt;Inputs!$CM89),(AQ$4-Inputs!$CL89+1)/(Inputs!$AI89+1),0)))))))))</f>
        <v>0</v>
      </c>
      <c r="AR92" s="27">
        <f>IF(AND(Inputs!$CO89=0,AR$4&gt;=Inputs!$CM89),1,IF(AND(AR$4&gt;=Inputs!$CM89,AR$4&lt;Inputs!$CN89),1,IF(AND(AR$4=Inputs!$CN89,AR$4=Inputs!$CO89),1,IF(OR(AND(AR$4=Inputs!$CN89+1,Inputs!$CN89=Inputs!$CO89),AND(AR$4=Inputs!$CN89+2,Inputs!$CN89=Inputs!$CO89)),0,IF(AR$4=Inputs!$CN89,0.8,IF(AR$4=Inputs!$CN89+1,0.6,IF(AR$4=Inputs!$CN89+2,0.4,IF(AR$4=Inputs!$CO89,0.2,IF(AND(AR$4&gt;=Inputs!$CL89,AR$4&lt;Inputs!$CM89),(AR$4-Inputs!$CL89+1)/(Inputs!$AI89+1),0)))))))))</f>
        <v>0</v>
      </c>
      <c r="AS92" s="27">
        <f>IF(AND(Inputs!$CO89=0,AS$4&gt;=Inputs!$CM89),1,IF(AND(AS$4&gt;=Inputs!$CM89,AS$4&lt;Inputs!$CN89),1,IF(AND(AS$4=Inputs!$CN89,AS$4=Inputs!$CO89),1,IF(OR(AND(AS$4=Inputs!$CN89+1,Inputs!$CN89=Inputs!$CO89),AND(AS$4=Inputs!$CN89+2,Inputs!$CN89=Inputs!$CO89)),0,IF(AS$4=Inputs!$CN89,0.8,IF(AS$4=Inputs!$CN89+1,0.6,IF(AS$4=Inputs!$CN89+2,0.4,IF(AS$4=Inputs!$CO89,0.2,IF(AND(AS$4&gt;=Inputs!$CL89,AS$4&lt;Inputs!$CM89),(AS$4-Inputs!$CL89+1)/(Inputs!$AI89+1),0)))))))))</f>
        <v>0</v>
      </c>
      <c r="AT92" s="27">
        <f>IF(AND(Inputs!$CO89=0,AT$4&gt;=Inputs!$CM89),1,IF(AND(AT$4&gt;=Inputs!$CM89,AT$4&lt;Inputs!$CN89),1,IF(AND(AT$4=Inputs!$CN89,AT$4=Inputs!$CO89),1,IF(OR(AND(AT$4=Inputs!$CN89+1,Inputs!$CN89=Inputs!$CO89),AND(AT$4=Inputs!$CN89+2,Inputs!$CN89=Inputs!$CO89)),0,IF(AT$4=Inputs!$CN89,0.8,IF(AT$4=Inputs!$CN89+1,0.6,IF(AT$4=Inputs!$CN89+2,0.4,IF(AT$4=Inputs!$CO89,0.2,IF(AND(AT$4&gt;=Inputs!$CL89,AT$4&lt;Inputs!$CM89),(AT$4-Inputs!$CL89+1)/(Inputs!$AI89+1),0)))))))))</f>
        <v>0</v>
      </c>
      <c r="AU92" s="27">
        <f>IF(AND(Inputs!$CO89=0,AU$4&gt;=Inputs!$CM89),1,IF(AND(AU$4&gt;=Inputs!$CM89,AU$4&lt;Inputs!$CN89),1,IF(AND(AU$4=Inputs!$CN89,AU$4=Inputs!$CO89),1,IF(OR(AND(AU$4=Inputs!$CN89+1,Inputs!$CN89=Inputs!$CO89),AND(AU$4=Inputs!$CN89+2,Inputs!$CN89=Inputs!$CO89)),0,IF(AU$4=Inputs!$CN89,0.8,IF(AU$4=Inputs!$CN89+1,0.6,IF(AU$4=Inputs!$CN89+2,0.4,IF(AU$4=Inputs!$CO89,0.2,IF(AND(AU$4&gt;=Inputs!$CL89,AU$4&lt;Inputs!$CM89),(AU$4-Inputs!$CL89+1)/(Inputs!$AI89+1),0)))))))))</f>
        <v>0</v>
      </c>
      <c r="AV92" s="27">
        <f>IF(AND(Inputs!$CO89=0,AV$4&gt;=Inputs!$CM89),1,IF(AND(AV$4&gt;=Inputs!$CM89,AV$4&lt;Inputs!$CN89),1,IF(AND(AV$4=Inputs!$CN89,AV$4=Inputs!$CO89),1,IF(OR(AND(AV$4=Inputs!$CN89+1,Inputs!$CN89=Inputs!$CO89),AND(AV$4=Inputs!$CN89+2,Inputs!$CN89=Inputs!$CO89)),0,IF(AV$4=Inputs!$CN89,0.8,IF(AV$4=Inputs!$CN89+1,0.6,IF(AV$4=Inputs!$CN89+2,0.4,IF(AV$4=Inputs!$CO89,0.2,IF(AND(AV$4&gt;=Inputs!$CL89,AV$4&lt;Inputs!$CM89),(AV$4-Inputs!$CL89+1)/(Inputs!$AI89+1),0)))))))))</f>
        <v>0</v>
      </c>
      <c r="AW92" s="27">
        <f>IF(AND(Inputs!$CO89=0,AW$4&gt;=Inputs!$CM89),1,IF(AND(AW$4&gt;=Inputs!$CM89,AW$4&lt;Inputs!$CN89),1,IF(AND(AW$4=Inputs!$CN89,AW$4=Inputs!$CO89),1,IF(OR(AND(AW$4=Inputs!$CN89+1,Inputs!$CN89=Inputs!$CO89),AND(AW$4=Inputs!$CN89+2,Inputs!$CN89=Inputs!$CO89)),0,IF(AW$4=Inputs!$CN89,0.8,IF(AW$4=Inputs!$CN89+1,0.6,IF(AW$4=Inputs!$CN89+2,0.4,IF(AW$4=Inputs!$CO89,0.2,IF(AND(AW$4&gt;=Inputs!$CL89,AW$4&lt;Inputs!$CM89),(AW$4-Inputs!$CL89+1)/(Inputs!$AI89+1),0)))))))))</f>
        <v>0</v>
      </c>
      <c r="AX92" s="27">
        <f>IF(AND(Inputs!$CO89=0,AX$4&gt;=Inputs!$CM89),1,IF(AND(AX$4&gt;=Inputs!$CM89,AX$4&lt;Inputs!$CN89),1,IF(AND(AX$4=Inputs!$CN89,AX$4=Inputs!$CO89),1,IF(OR(AND(AX$4=Inputs!$CN89+1,Inputs!$CN89=Inputs!$CO89),AND(AX$4=Inputs!$CN89+2,Inputs!$CN89=Inputs!$CO89)),0,IF(AX$4=Inputs!$CN89,0.8,IF(AX$4=Inputs!$CN89+1,0.6,IF(AX$4=Inputs!$CN89+2,0.4,IF(AX$4=Inputs!$CO89,0.2,IF(AND(AX$4&gt;=Inputs!$CL89,AX$4&lt;Inputs!$CM89),(AX$4-Inputs!$CL89+1)/(Inputs!$AI89+1),0)))))))))</f>
        <v>0</v>
      </c>
      <c r="AY92" s="27">
        <f>IF(AND(Inputs!$CO89=0,AY$4&gt;=Inputs!$CM89),1,IF(AND(AY$4&gt;=Inputs!$CM89,AY$4&lt;Inputs!$CN89),1,IF(AND(AY$4=Inputs!$CN89,AY$4=Inputs!$CO89),1,IF(OR(AND(AY$4=Inputs!$CN89+1,Inputs!$CN89=Inputs!$CO89),AND(AY$4=Inputs!$CN89+2,Inputs!$CN89=Inputs!$CO89)),0,IF(AY$4=Inputs!$CN89,0.8,IF(AY$4=Inputs!$CN89+1,0.6,IF(AY$4=Inputs!$CN89+2,0.4,IF(AY$4=Inputs!$CO89,0.2,IF(AND(AY$4&gt;=Inputs!$CL89,AY$4&lt;Inputs!$CM89),(AY$4-Inputs!$CL89+1)/(Inputs!$AI89+1),0)))))))))</f>
        <v>0</v>
      </c>
      <c r="AZ92" s="27">
        <f>IF(AND(Inputs!$CO89=0,AZ$4&gt;=Inputs!$CM89),1,IF(AND(AZ$4&gt;=Inputs!$CM89,AZ$4&lt;Inputs!$CN89),1,IF(AND(AZ$4=Inputs!$CN89,AZ$4=Inputs!$CO89),1,IF(OR(AND(AZ$4=Inputs!$CN89+1,Inputs!$CN89=Inputs!$CO89),AND(AZ$4=Inputs!$CN89+2,Inputs!$CN89=Inputs!$CO89)),0,IF(AZ$4=Inputs!$CN89,0.8,IF(AZ$4=Inputs!$CN89+1,0.6,IF(AZ$4=Inputs!$CN89+2,0.4,IF(AZ$4=Inputs!$CO89,0.2,IF(AND(AZ$4&gt;=Inputs!$CL89,AZ$4&lt;Inputs!$CM89),(AZ$4-Inputs!$CL89+1)/(Inputs!$AI89+1),0)))))))))</f>
        <v>0</v>
      </c>
      <c r="BA92" s="27">
        <f>IF(AND(Inputs!$CO89=0,BA$4&gt;=Inputs!$CM89),1,IF(AND(BA$4&gt;=Inputs!$CM89,BA$4&lt;Inputs!$CN89),1,IF(AND(BA$4=Inputs!$CN89,BA$4=Inputs!$CO89),1,IF(OR(AND(BA$4=Inputs!$CN89+1,Inputs!$CN89=Inputs!$CO89),AND(BA$4=Inputs!$CN89+2,Inputs!$CN89=Inputs!$CO89)),0,IF(BA$4=Inputs!$CN89,0.8,IF(BA$4=Inputs!$CN89+1,0.6,IF(BA$4=Inputs!$CN89+2,0.4,IF(BA$4=Inputs!$CO89,0.2,IF(AND(BA$4&gt;=Inputs!$CL89,BA$4&lt;Inputs!$CM89),(BA$4-Inputs!$CL89+1)/(Inputs!$AI89+1),0)))))))))</f>
        <v>0</v>
      </c>
      <c r="BB92" s="27">
        <f>IF(AND(Inputs!$CO89=0,BB$4&gt;=Inputs!$CM89),1,IF(AND(BB$4&gt;=Inputs!$CM89,BB$4&lt;Inputs!$CN89),1,IF(AND(BB$4=Inputs!$CN89,BB$4=Inputs!$CO89),1,IF(OR(AND(BB$4=Inputs!$CN89+1,Inputs!$CN89=Inputs!$CO89),AND(BB$4=Inputs!$CN89+2,Inputs!$CN89=Inputs!$CO89)),0,IF(BB$4=Inputs!$CN89,0.8,IF(BB$4=Inputs!$CN89+1,0.6,IF(BB$4=Inputs!$CN89+2,0.4,IF(BB$4=Inputs!$CO89,0.2,IF(AND(BB$4&gt;=Inputs!$CL89,BB$4&lt;Inputs!$CM89),(BB$4-Inputs!$CL89+1)/(Inputs!$AI89+1),0)))))))))</f>
        <v>0</v>
      </c>
      <c r="BC92" s="27">
        <f>IF(AND(Inputs!$CO89=0,BC$4&gt;=Inputs!$CM89),1,IF(AND(BC$4&gt;=Inputs!$CM89,BC$4&lt;Inputs!$CN89),1,IF(AND(BC$4=Inputs!$CN89,BC$4=Inputs!$CO89),1,IF(OR(AND(BC$4=Inputs!$CN89+1,Inputs!$CN89=Inputs!$CO89),AND(BC$4=Inputs!$CN89+2,Inputs!$CN89=Inputs!$CO89)),0,IF(BC$4=Inputs!$CN89,0.8,IF(BC$4=Inputs!$CN89+1,0.6,IF(BC$4=Inputs!$CN89+2,0.4,IF(BC$4=Inputs!$CO89,0.2,IF(AND(BC$4&gt;=Inputs!$CL89,BC$4&lt;Inputs!$CM89),(BC$4-Inputs!$CL89+1)/(Inputs!$AI89+1),0)))))))))</f>
        <v>0</v>
      </c>
      <c r="BD92" s="27">
        <f>IF(AND(Inputs!$CO89=0,BD$4&gt;=Inputs!$CM89),1,IF(AND(BD$4&gt;=Inputs!$CM89,BD$4&lt;Inputs!$CN89),1,IF(AND(BD$4=Inputs!$CN89,BD$4=Inputs!$CO89),1,IF(OR(AND(BD$4=Inputs!$CN89+1,Inputs!$CN89=Inputs!$CO89),AND(BD$4=Inputs!$CN89+2,Inputs!$CN89=Inputs!$CO89)),0,IF(BD$4=Inputs!$CN89,0.8,IF(BD$4=Inputs!$CN89+1,0.6,IF(BD$4=Inputs!$CN89+2,0.4,IF(BD$4=Inputs!$CO89,0.2,IF(AND(BD$4&gt;=Inputs!$CL89,BD$4&lt;Inputs!$CM89),(BD$4-Inputs!$CL89+1)/(Inputs!$AI89+1),0)))))))))</f>
        <v>0</v>
      </c>
      <c r="BE92" s="27">
        <f>IF(AND(Inputs!$CO89=0,BE$4&gt;=Inputs!$CM89),1,IF(AND(BE$4&gt;=Inputs!$CM89,BE$4&lt;Inputs!$CN89),1,IF(AND(BE$4=Inputs!$CN89,BE$4=Inputs!$CO89),1,IF(OR(AND(BE$4=Inputs!$CN89+1,Inputs!$CN89=Inputs!$CO89),AND(BE$4=Inputs!$CN89+2,Inputs!$CN89=Inputs!$CO89)),0,IF(BE$4=Inputs!$CN89,0.8,IF(BE$4=Inputs!$CN89+1,0.6,IF(BE$4=Inputs!$CN89+2,0.4,IF(BE$4=Inputs!$CO89,0.2,IF(AND(BE$4&gt;=Inputs!$CL89,BE$4&lt;Inputs!$CM89),(BE$4-Inputs!$CL89+1)/(Inputs!$AI89+1),0)))))))))</f>
        <v>0</v>
      </c>
      <c r="BF92" s="27">
        <f>IF(AND(Inputs!$CO89=0,BF$4&gt;=Inputs!$CM89),1,IF(AND(BF$4&gt;=Inputs!$CM89,BF$4&lt;Inputs!$CN89),1,IF(AND(BF$4=Inputs!$CN89,BF$4=Inputs!$CO89),1,IF(OR(AND(BF$4=Inputs!$CN89+1,Inputs!$CN89=Inputs!$CO89),AND(BF$4=Inputs!$CN89+2,Inputs!$CN89=Inputs!$CO89)),0,IF(BF$4=Inputs!$CN89,0.8,IF(BF$4=Inputs!$CN89+1,0.6,IF(BF$4=Inputs!$CN89+2,0.4,IF(BF$4=Inputs!$CO89,0.2,IF(AND(BF$4&gt;=Inputs!$CL89,BF$4&lt;Inputs!$CM89),(BF$4-Inputs!$CL89+1)/(Inputs!$AI89+1),0)))))))))</f>
        <v>0</v>
      </c>
      <c r="BG92" s="27">
        <f>IF(AND(Inputs!$CO89=0,BG$4&gt;=Inputs!$CM89),1,IF(AND(BG$4&gt;=Inputs!$CM89,BG$4&lt;Inputs!$CN89),1,IF(AND(BG$4=Inputs!$CN89,BG$4=Inputs!$CO89),1,IF(OR(AND(BG$4=Inputs!$CN89+1,Inputs!$CN89=Inputs!$CO89),AND(BG$4=Inputs!$CN89+2,Inputs!$CN89=Inputs!$CO89)),0,IF(BG$4=Inputs!$CN89,0.8,IF(BG$4=Inputs!$CN89+1,0.6,IF(BG$4=Inputs!$CN89+2,0.4,IF(BG$4=Inputs!$CO89,0.2,IF(AND(BG$4&gt;=Inputs!$CL89,BG$4&lt;Inputs!$CM89),(BG$4-Inputs!$CL89+1)/(Inputs!$AI89+1),0)))))))))</f>
        <v>0</v>
      </c>
      <c r="BH92" s="27">
        <f>IF(AND(Inputs!$CO89=0,BH$4&gt;=Inputs!$CM89),1,IF(AND(BH$4&gt;=Inputs!$CM89,BH$4&lt;Inputs!$CN89),1,IF(AND(BH$4=Inputs!$CN89,BH$4=Inputs!$CO89),1,IF(OR(AND(BH$4=Inputs!$CN89+1,Inputs!$CN89=Inputs!$CO89),AND(BH$4=Inputs!$CN89+2,Inputs!$CN89=Inputs!$CO89)),0,IF(BH$4=Inputs!$CN89,0.8,IF(BH$4=Inputs!$CN89+1,0.6,IF(BH$4=Inputs!$CN89+2,0.4,IF(BH$4=Inputs!$CO89,0.2,IF(AND(BH$4&gt;=Inputs!$CL89,BH$4&lt;Inputs!$CM89),(BH$4-Inputs!$CL89+1)/(Inputs!$AI89+1),0)))))))))</f>
        <v>0</v>
      </c>
      <c r="BI92" s="27">
        <f>IF(AND(Inputs!$CO89=0,BI$4&gt;=Inputs!$CM89),1,IF(AND(BI$4&gt;=Inputs!$CM89,BI$4&lt;Inputs!$CN89),1,IF(AND(BI$4=Inputs!$CN89,BI$4=Inputs!$CO89),1,IF(OR(AND(BI$4=Inputs!$CN89+1,Inputs!$CN89=Inputs!$CO89),AND(BI$4=Inputs!$CN89+2,Inputs!$CN89=Inputs!$CO89)),0,IF(BI$4=Inputs!$CN89,0.8,IF(BI$4=Inputs!$CN89+1,0.6,IF(BI$4=Inputs!$CN89+2,0.4,IF(BI$4=Inputs!$CO89,0.2,IF(AND(BI$4&gt;=Inputs!$CL89,BI$4&lt;Inputs!$CM89),(BI$4-Inputs!$CL89+1)/(Inputs!$AI89+1),0)))))))))</f>
        <v>0</v>
      </c>
      <c r="BJ92" s="27">
        <f>IF(AND(Inputs!$CO89=0,BJ$4&gt;=Inputs!$CM89),1,IF(AND(BJ$4&gt;=Inputs!$CM89,BJ$4&lt;Inputs!$CN89),1,IF(AND(BJ$4=Inputs!$CN89,BJ$4=Inputs!$CO89),1,IF(OR(AND(BJ$4=Inputs!$CN89+1,Inputs!$CN89=Inputs!$CO89),AND(BJ$4=Inputs!$CN89+2,Inputs!$CN89=Inputs!$CO89)),0,IF(BJ$4=Inputs!$CN89,0.8,IF(BJ$4=Inputs!$CN89+1,0.6,IF(BJ$4=Inputs!$CN89+2,0.4,IF(BJ$4=Inputs!$CO89,0.2,IF(AND(BJ$4&gt;=Inputs!$CL89,BJ$4&lt;Inputs!$CM89),(BJ$4-Inputs!$CL89+1)/(Inputs!$AI89+1),0)))))))))</f>
        <v>0</v>
      </c>
      <c r="BK92" s="27">
        <f>IF(AND(Inputs!$CO89=0,BK$4&gt;=Inputs!$CM89),1,IF(AND(BK$4&gt;=Inputs!$CM89,BK$4&lt;Inputs!$CN89),1,IF(AND(BK$4=Inputs!$CN89,BK$4=Inputs!$CO89),1,IF(OR(AND(BK$4=Inputs!$CN89+1,Inputs!$CN89=Inputs!$CO89),AND(BK$4=Inputs!$CN89+2,Inputs!$CN89=Inputs!$CO89)),0,IF(BK$4=Inputs!$CN89,0.8,IF(BK$4=Inputs!$CN89+1,0.6,IF(BK$4=Inputs!$CN89+2,0.4,IF(BK$4=Inputs!$CO89,0.2,IF(AND(BK$4&gt;=Inputs!$CL89,BK$4&lt;Inputs!$CM89),(BK$4-Inputs!$CL89+1)/(Inputs!$AI89+1),0)))))))))</f>
        <v>0</v>
      </c>
      <c r="BL92" s="27">
        <f>IF(AND(Inputs!$CO89=0,BL$4&gt;=Inputs!$CM89),1,IF(AND(BL$4&gt;=Inputs!$CM89,BL$4&lt;Inputs!$CN89),1,IF(AND(BL$4=Inputs!$CN89,BL$4=Inputs!$CO89),1,IF(OR(AND(BL$4=Inputs!$CN89+1,Inputs!$CN89=Inputs!$CO89),AND(BL$4=Inputs!$CN89+2,Inputs!$CN89=Inputs!$CO89)),0,IF(BL$4=Inputs!$CN89,0.8,IF(BL$4=Inputs!$CN89+1,0.6,IF(BL$4=Inputs!$CN89+2,0.4,IF(BL$4=Inputs!$CO89,0.2,IF(AND(BL$4&gt;=Inputs!$CL89,BL$4&lt;Inputs!$CM89),(BL$4-Inputs!$CL89+1)/(Inputs!$AI89+1),0)))))))))</f>
        <v>0</v>
      </c>
      <c r="BM92" s="27">
        <f>IF(AND(Inputs!$CO89=0,BM$4&gt;=Inputs!$CM89),1,IF(AND(BM$4&gt;=Inputs!$CM89,BM$4&lt;Inputs!$CN89),1,IF(AND(BM$4=Inputs!$CN89,BM$4=Inputs!$CO89),1,IF(OR(AND(BM$4=Inputs!$CN89+1,Inputs!$CN89=Inputs!$CO89),AND(BM$4=Inputs!$CN89+2,Inputs!$CN89=Inputs!$CO89)),0,IF(BM$4=Inputs!$CN89,0.8,IF(BM$4=Inputs!$CN89+1,0.6,IF(BM$4=Inputs!$CN89+2,0.4,IF(BM$4=Inputs!$CO89,0.2,IF(AND(BM$4&gt;=Inputs!$CL89,BM$4&lt;Inputs!$CM89),(BM$4-Inputs!$CL89+1)/(Inputs!$AI89+1),0)))))))))</f>
        <v>0</v>
      </c>
      <c r="BO92" s="46" t="str">
        <f>IF(Inputs!$B89="","",(ROUND(Inputs!$BC89*AJ92,0)))</f>
        <v/>
      </c>
      <c r="BP92" s="46" t="str">
        <f>IF(Inputs!$B89="","",(ROUND(Inputs!$BC89*AK92,0)))</f>
        <v/>
      </c>
      <c r="BQ92" s="46" t="str">
        <f>IF(Inputs!$B89="","",(ROUND(Inputs!$BC89*AL92,0)))</f>
        <v/>
      </c>
      <c r="BR92" s="46" t="str">
        <f>IF(Inputs!$B89="","",(ROUND(Inputs!$BC89*AM92,0)))</f>
        <v/>
      </c>
      <c r="BS92" s="46" t="str">
        <f>IF(Inputs!$B89="","",(ROUND(Inputs!$BC89*AN92,0)))</f>
        <v/>
      </c>
      <c r="BT92" s="46" t="str">
        <f>IF(Inputs!$B89="","",(ROUND(Inputs!$BC89*AO92,0)))</f>
        <v/>
      </c>
      <c r="BU92" s="46" t="str">
        <f>IF(Inputs!$B89="","",(ROUND(Inputs!$BC89*AP92,0)))</f>
        <v/>
      </c>
      <c r="BV92" s="46" t="str">
        <f>IF(Inputs!$B89="","",(ROUND(Inputs!$BC89*AQ92,0)))</f>
        <v/>
      </c>
      <c r="BW92" s="46" t="str">
        <f>IF(Inputs!$B89="","",(ROUND(Inputs!$BC89*AR92,0)))</f>
        <v/>
      </c>
      <c r="BX92" s="46" t="str">
        <f>IF(Inputs!$B89="","",(ROUND(Inputs!$BC89*AS92,0)))</f>
        <v/>
      </c>
      <c r="BY92" s="46" t="str">
        <f>IF(Inputs!$B89="","",(ROUND(Inputs!$BC89*AT92,0)))</f>
        <v/>
      </c>
      <c r="BZ92" s="46" t="str">
        <f>IF(Inputs!$B89="","",(ROUND(Inputs!$BC89*AU92,0)))</f>
        <v/>
      </c>
      <c r="CA92" s="46" t="str">
        <f>IF(Inputs!$B89="","",(ROUND(Inputs!$BC89*AV92,0)))</f>
        <v/>
      </c>
      <c r="CB92" s="46" t="str">
        <f>IF(Inputs!$B89="","",(ROUND(Inputs!$BC89*AW92,0)))</f>
        <v/>
      </c>
      <c r="CC92" s="46" t="str">
        <f>IF(Inputs!$B89="","",(ROUND(Inputs!$BC89*AX92,0)))</f>
        <v/>
      </c>
      <c r="CD92" s="46" t="str">
        <f>IF(Inputs!$B89="","",(ROUND(Inputs!$BC89*AY92,0)))</f>
        <v/>
      </c>
      <c r="CE92" s="46" t="str">
        <f>IF(Inputs!$B89="","",(ROUND(Inputs!$BC89*AZ92,0)))</f>
        <v/>
      </c>
      <c r="CF92" s="46" t="str">
        <f>IF(Inputs!$B89="","",(ROUND(Inputs!$BC89*BA92,0)))</f>
        <v/>
      </c>
      <c r="CG92" s="46" t="str">
        <f>IF(Inputs!$B89="","",(ROUND(Inputs!$BC89*BB92,0)))</f>
        <v/>
      </c>
      <c r="CH92" s="46" t="str">
        <f>IF(Inputs!$B89="","",(ROUND(Inputs!$BC89*BC92,0)))</f>
        <v/>
      </c>
      <c r="CI92" s="46" t="str">
        <f>IF(Inputs!$B89="","",(ROUND(Inputs!$BC89*BD92,0)))</f>
        <v/>
      </c>
      <c r="CJ92" s="46" t="str">
        <f>IF(Inputs!$B89="","",(ROUND(Inputs!$BC89*BE92,0)))</f>
        <v/>
      </c>
      <c r="CK92" s="46" t="str">
        <f>IF(Inputs!$B89="","",(ROUND(Inputs!$BC89*BF92,0)))</f>
        <v/>
      </c>
      <c r="CL92" s="46" t="str">
        <f>IF(Inputs!$B89="","",(ROUND(Inputs!$BC89*BG92,0)))</f>
        <v/>
      </c>
      <c r="CM92" s="46" t="str">
        <f>IF(Inputs!$B89="","",(ROUND(Inputs!$BC89*BH92,0)))</f>
        <v/>
      </c>
      <c r="CN92" s="46" t="str">
        <f>IF(Inputs!$B89="","",(ROUND(Inputs!$BC89*BI92,0)))</f>
        <v/>
      </c>
      <c r="CO92" s="46" t="str">
        <f>IF(Inputs!$B89="","",(ROUND(Inputs!$BC89*BJ92,0)))</f>
        <v/>
      </c>
      <c r="CP92" s="46" t="str">
        <f>IF(Inputs!$B89="","",(ROUND(Inputs!$BC89*BK92,0)))</f>
        <v/>
      </c>
      <c r="CQ92" s="46" t="str">
        <f>IF(Inputs!$B89="","",(ROUND(Inputs!$BC89*BL92,0)))</f>
        <v/>
      </c>
      <c r="CR92" s="46" t="str">
        <f>IF(Inputs!$B89="","",(ROUND(Inputs!$BC89*BM92,0)))</f>
        <v/>
      </c>
      <c r="CV92" s="46" t="str">
        <f>IF(A92="","",IF(AND(CV$4&lt;=Inputs!$CQ89,CV$4&gt;=Inputs!$CP89),Inputs!$AR89/(Inputs!$CQ89-Inputs!$CP89+1),0)+IF(CV$4=Inputs!$CL89,Inputs!$BD89,0))</f>
        <v/>
      </c>
      <c r="CW92" s="46" t="str">
        <f>IF(B92="","",IF(AND(CW$4&lt;=Inputs!$CQ89,CW$4&gt;=Inputs!$CP89),Inputs!$AR89/(Inputs!$CQ89-Inputs!$CP89+1),0)+IF(CW$4=Inputs!$CL89,Inputs!$BD89,0))</f>
        <v/>
      </c>
      <c r="CX92" s="46" t="str">
        <f>IF(C92="","",IF(AND(CX$4&lt;=Inputs!$CQ89,CX$4&gt;=Inputs!$CP89),Inputs!$AR89/(Inputs!$CQ89-Inputs!$CP89+1),0)+IF(CX$4=Inputs!$CL89,Inputs!$BD89,0))</f>
        <v/>
      </c>
      <c r="CY92" s="46" t="str">
        <f>IF(D92="","",IF(AND(CY$4&lt;=Inputs!$CQ89,CY$4&gt;=Inputs!$CP89),Inputs!$AR89/(Inputs!$CQ89-Inputs!$CP89+1),0)+IF(CY$4=Inputs!$CL89,Inputs!$BD89,0))</f>
        <v/>
      </c>
      <c r="CZ92" s="46" t="str">
        <f>IF(E92="","",IF(AND(CZ$4&lt;=Inputs!$CQ89,CZ$4&gt;=Inputs!$CP89),Inputs!$AR89/(Inputs!$CQ89-Inputs!$CP89+1),0)+IF(CZ$4=Inputs!$CL89,Inputs!$BD89,0))</f>
        <v/>
      </c>
      <c r="DA92" s="46" t="str">
        <f>IF(F92="","",IF(AND(DA$4&lt;=Inputs!$CQ89,DA$4&gt;=Inputs!$CP89),Inputs!$AR89/(Inputs!$CQ89-Inputs!$CP89+1),0)+IF(DA$4=Inputs!$CL89,Inputs!$BD89,0))</f>
        <v/>
      </c>
      <c r="DB92" s="46" t="str">
        <f>IF(G92="","",IF(AND(DB$4&lt;=Inputs!$CQ89,DB$4&gt;=Inputs!$CP89),Inputs!$AR89/(Inputs!$CQ89-Inputs!$CP89+1),0)+IF(DB$4=Inputs!$CL89,Inputs!$BD89,0))</f>
        <v/>
      </c>
      <c r="DC92" s="46" t="str">
        <f>IF(H92="","",IF(AND(DC$4&lt;=Inputs!$CQ89,DC$4&gt;=Inputs!$CP89),Inputs!$AR89/(Inputs!$CQ89-Inputs!$CP89+1),0)+IF(DC$4=Inputs!$CL89,Inputs!$BD89,0))</f>
        <v/>
      </c>
      <c r="DD92" s="46" t="str">
        <f>IF(I92="","",IF(AND(DD$4&lt;=Inputs!$CQ89,DD$4&gt;=Inputs!$CP89),Inputs!$AR89/(Inputs!$CQ89-Inputs!$CP89+1),0)+IF(DD$4=Inputs!$CL89,Inputs!$BD89,0))</f>
        <v/>
      </c>
      <c r="DE92" s="46" t="str">
        <f>IF(J92="","",IF(AND(DE$4&lt;=Inputs!$CQ89,DE$4&gt;=Inputs!$CP89),Inputs!$AR89/(Inputs!$CQ89-Inputs!$CP89+1),0)+IF(DE$4=Inputs!$CL89,Inputs!$BD89,0))</f>
        <v/>
      </c>
      <c r="DF92" s="46" t="str">
        <f>IF(K92="","",IF(AND(DF$4&lt;=Inputs!$CQ89,DF$4&gt;=Inputs!$CP89),Inputs!$AR89/(Inputs!$CQ89-Inputs!$CP89+1),0)+IF(DF$4=Inputs!$CL89,Inputs!$BD89,0))</f>
        <v/>
      </c>
      <c r="DG92" s="46" t="str">
        <f>IF(L92="","",IF(AND(DG$4&lt;=Inputs!$CQ89,DG$4&gt;=Inputs!$CP89),Inputs!$AR89/(Inputs!$CQ89-Inputs!$CP89+1),0)+IF(DG$4=Inputs!$CL89,Inputs!$BD89,0))</f>
        <v/>
      </c>
      <c r="DH92" s="46" t="str">
        <f>IF(M92="","",IF(AND(DH$4&lt;=Inputs!$CQ89,DH$4&gt;=Inputs!$CP89),Inputs!$AR89/(Inputs!$CQ89-Inputs!$CP89+1),0)+IF(DH$4=Inputs!$CL89,Inputs!$BD89,0))</f>
        <v/>
      </c>
      <c r="DI92" s="46" t="str">
        <f>IF(N92="","",IF(AND(DI$4&lt;=Inputs!$CQ89,DI$4&gt;=Inputs!$CP89),Inputs!$AR89/(Inputs!$CQ89-Inputs!$CP89+1),0)+IF(DI$4=Inputs!$CL89,Inputs!$BD89,0))</f>
        <v/>
      </c>
      <c r="DJ92" s="46" t="str">
        <f>IF(O92="","",IF(AND(DJ$4&lt;=Inputs!$CQ89,DJ$4&gt;=Inputs!$CP89),Inputs!$AR89/(Inputs!$CQ89-Inputs!$CP89+1),0)+IF(DJ$4=Inputs!$CL89,Inputs!$BD89,0))</f>
        <v/>
      </c>
      <c r="DK92" s="46" t="str">
        <f>IF(P92="","",IF(AND(DK$4&lt;=Inputs!$CQ89,DK$4&gt;=Inputs!$CP89),Inputs!$AR89/(Inputs!$CQ89-Inputs!$CP89+1),0)+IF(DK$4=Inputs!$CL89,Inputs!$BD89,0))</f>
        <v/>
      </c>
      <c r="DL92" s="46" t="str">
        <f>IF(Q92="","",IF(AND(DL$4&lt;=Inputs!$CQ89,DL$4&gt;=Inputs!$CP89),Inputs!$AR89/(Inputs!$CQ89-Inputs!$CP89+1),0)+IF(DL$4=Inputs!$CL89,Inputs!$BD89,0))</f>
        <v/>
      </c>
      <c r="DM92" s="46" t="str">
        <f>IF(R92="","",IF(AND(DM$4&lt;=Inputs!$CQ89,DM$4&gt;=Inputs!$CP89),Inputs!$AR89/(Inputs!$CQ89-Inputs!$CP89+1),0)+IF(DM$4=Inputs!$CL89,Inputs!$BD89,0))</f>
        <v/>
      </c>
      <c r="DN92" s="46" t="str">
        <f>IF(S92="","",IF(AND(DN$4&lt;=Inputs!$CQ89,DN$4&gt;=Inputs!$CP89),Inputs!$AR89/(Inputs!$CQ89-Inputs!$CP89+1),0)+IF(DN$4=Inputs!$CL89,Inputs!$BD89,0))</f>
        <v/>
      </c>
      <c r="DO92" s="46" t="str">
        <f>IF(T92="","",IF(AND(DO$4&lt;=Inputs!$CQ89,DO$4&gt;=Inputs!$CP89),Inputs!$AR89/(Inputs!$CQ89-Inputs!$CP89+1),0)+IF(DO$4=Inputs!$CL89,Inputs!$BD89,0))</f>
        <v/>
      </c>
      <c r="DP92" s="46" t="str">
        <f>IF(U92="","",IF(AND(DP$4&lt;=Inputs!$CQ89,DP$4&gt;=Inputs!$CP89),Inputs!$AR89/(Inputs!$CQ89-Inputs!$CP89+1),0)+IF(DP$4=Inputs!$CL89,Inputs!$BD89,0))</f>
        <v/>
      </c>
      <c r="DQ92" s="46" t="str">
        <f>IF(V92="","",IF(AND(DQ$4&lt;=Inputs!$CQ89,DQ$4&gt;=Inputs!$CP89),Inputs!$AR89/(Inputs!$CQ89-Inputs!$CP89+1),0)+IF(DQ$4=Inputs!$CL89,Inputs!$BD89,0))</f>
        <v/>
      </c>
      <c r="DR92" s="46" t="str">
        <f>IF(W92="","",IF(AND(DR$4&lt;=Inputs!$CQ89,DR$4&gt;=Inputs!$CP89),Inputs!$AR89/(Inputs!$CQ89-Inputs!$CP89+1),0)+IF(DR$4=Inputs!$CL89,Inputs!$BD89,0))</f>
        <v/>
      </c>
      <c r="DS92" s="46" t="str">
        <f>IF(X92="","",IF(AND(DS$4&lt;=Inputs!$CQ89,DS$4&gt;=Inputs!$CP89),Inputs!$AR89/(Inputs!$CQ89-Inputs!$CP89+1),0)+IF(DS$4=Inputs!$CL89,Inputs!$BD89,0))</f>
        <v/>
      </c>
      <c r="DT92" s="46" t="str">
        <f>IF(Y92="","",IF(AND(DT$4&lt;=Inputs!$CQ89,DT$4&gt;=Inputs!$CP89),Inputs!$AR89/(Inputs!$CQ89-Inputs!$CP89+1),0)+IF(DT$4=Inputs!$CL89,Inputs!$BD89,0))</f>
        <v/>
      </c>
      <c r="DU92" s="46" t="str">
        <f>IF(Z92="","",IF(AND(DU$4&lt;=Inputs!$CQ89,DU$4&gt;=Inputs!$CP89),Inputs!$AR89/(Inputs!$CQ89-Inputs!$CP89+1),0)+IF(DU$4=Inputs!$CL89,Inputs!$BD89,0))</f>
        <v/>
      </c>
      <c r="DV92" s="46" t="str">
        <f>IF(AA92="","",IF(AND(DV$4&lt;=Inputs!$CQ89,DV$4&gt;=Inputs!$CP89),Inputs!$AR89/(Inputs!$CQ89-Inputs!$CP89+1),0)+IF(DV$4=Inputs!$CL89,Inputs!$BD89,0))</f>
        <v/>
      </c>
      <c r="DW92" s="46" t="str">
        <f>IF(AB92="","",IF(AND(DW$4&lt;=Inputs!$CQ89,DW$4&gt;=Inputs!$CP89),Inputs!$AR89/(Inputs!$CQ89-Inputs!$CP89+1),0)+IF(DW$4=Inputs!$CL89,Inputs!$BD89,0))</f>
        <v/>
      </c>
      <c r="DX92" s="46" t="str">
        <f>IF(AC92="","",IF(AND(DX$4&lt;=Inputs!$CQ89,DX$4&gt;=Inputs!$CP89),Inputs!$AR89/(Inputs!$CQ89-Inputs!$CP89+1),0)+IF(DX$4=Inputs!$CL89,Inputs!$BD89,0))</f>
        <v/>
      </c>
      <c r="DY92" s="46" t="str">
        <f>IF(AD92="","",IF(AND(DY$4&lt;=Inputs!$CQ89,DY$4&gt;=Inputs!$CP89),Inputs!$AR89/(Inputs!$CQ89-Inputs!$CP89+1),0)+IF(DY$4=Inputs!$CL89,Inputs!$BD89,0))</f>
        <v/>
      </c>
      <c r="DZ92" s="46" t="str">
        <f t="shared" si="6"/>
        <v/>
      </c>
    </row>
    <row r="93" spans="1:130">
      <c r="A93" s="7" t="str">
        <f>IF(Inputs!A90="","",Inputs!A90)</f>
        <v/>
      </c>
      <c r="B93" t="str">
        <f>IF(Inputs!B90="","",Inputs!B90)</f>
        <v/>
      </c>
      <c r="C93" s="46" t="str">
        <f>IF(Inputs!$B90="","",BO93-CV93)</f>
        <v/>
      </c>
      <c r="D93" s="46" t="str">
        <f>IF(Inputs!$B90="","",BP93-CW93)</f>
        <v/>
      </c>
      <c r="E93" s="46" t="str">
        <f>IF(Inputs!$B90="","",BQ93-CX93)</f>
        <v/>
      </c>
      <c r="F93" s="46" t="str">
        <f>IF(Inputs!$B90="","",BR93-CY93)</f>
        <v/>
      </c>
      <c r="G93" s="46" t="str">
        <f>IF(Inputs!$B90="","",BS93-CZ93)</f>
        <v/>
      </c>
      <c r="H93" s="46" t="str">
        <f>IF(Inputs!$B90="","",BT93-DA93)</f>
        <v/>
      </c>
      <c r="I93" s="46" t="str">
        <f>IF(Inputs!$B90="","",BU93-DB93)</f>
        <v/>
      </c>
      <c r="J93" s="46" t="str">
        <f>IF(Inputs!$B90="","",BV93-DC93)</f>
        <v/>
      </c>
      <c r="K93" s="46" t="str">
        <f>IF(Inputs!$B90="","",BW93-DD93)</f>
        <v/>
      </c>
      <c r="L93" s="46" t="str">
        <f>IF(Inputs!$B90="","",BX93-DE93)</f>
        <v/>
      </c>
      <c r="M93" s="46" t="str">
        <f>IF(Inputs!$B90="","",BY93-DF93)</f>
        <v/>
      </c>
      <c r="N93" s="46" t="str">
        <f>IF(Inputs!$B90="","",BZ93-DG93)</f>
        <v/>
      </c>
      <c r="O93" s="46" t="str">
        <f>IF(Inputs!$B90="","",CA93-DH93)</f>
        <v/>
      </c>
      <c r="P93" s="46" t="str">
        <f>IF(Inputs!$B90="","",CB93-DI93)</f>
        <v/>
      </c>
      <c r="Q93" s="46" t="str">
        <f>IF(Inputs!$B90="","",CC93-DJ93)</f>
        <v/>
      </c>
      <c r="R93" s="46" t="str">
        <f>IF(Inputs!$B90="","",CD93-DK93)</f>
        <v/>
      </c>
      <c r="S93" s="46" t="str">
        <f>IF(Inputs!$B90="","",CE93-DL93)</f>
        <v/>
      </c>
      <c r="T93" s="46" t="str">
        <f>IF(Inputs!$B90="","",CF93-DM93)</f>
        <v/>
      </c>
      <c r="U93" s="46" t="str">
        <f>IF(Inputs!$B90="","",CG93-DN93)</f>
        <v/>
      </c>
      <c r="V93" s="46" t="str">
        <f>IF(Inputs!$B90="","",CH93-DO93)</f>
        <v/>
      </c>
      <c r="W93" s="46" t="str">
        <f>IF(Inputs!$B90="","",CI93-DP93)</f>
        <v/>
      </c>
      <c r="X93" s="46" t="str">
        <f>IF(Inputs!$B90="","",CJ93-DQ93)</f>
        <v/>
      </c>
      <c r="Y93" s="46" t="str">
        <f>IF(Inputs!$B90="","",CK93-DR93)</f>
        <v/>
      </c>
      <c r="Z93" s="46" t="str">
        <f>IF(Inputs!$B90="","",CL93-DS93)</f>
        <v/>
      </c>
      <c r="AA93" s="46" t="str">
        <f>IF(Inputs!$B90="","",CM93-DT93)</f>
        <v/>
      </c>
      <c r="AB93" s="46" t="str">
        <f>IF(Inputs!$B90="","",CN93-DU93)</f>
        <v/>
      </c>
      <c r="AC93" s="46" t="str">
        <f>IF(Inputs!$B90="","",CO93-DV93)</f>
        <v/>
      </c>
      <c r="AD93" s="46" t="str">
        <f>IF(Inputs!$B90="","",CP93-DW93)</f>
        <v/>
      </c>
      <c r="AE93" s="46" t="str">
        <f>IF(Inputs!$B90="","",CQ93-DX93)</f>
        <v/>
      </c>
      <c r="AF93" s="46" t="str">
        <f>IF(Inputs!$B90="","",CR93-DY93)</f>
        <v/>
      </c>
      <c r="AG93" s="50" t="str">
        <f t="shared" si="7"/>
        <v/>
      </c>
      <c r="AH93" s="50"/>
      <c r="AJ93" s="27">
        <f>IF(AND(Inputs!$CO90=0,AJ$4&gt;=Inputs!$CM90),1,IF(AND(AJ$4&gt;=Inputs!$CM90,AJ$4&lt;Inputs!$CN90),1,IF(AND(AJ$4=Inputs!$CN90,AJ$4=Inputs!$CO90),1,IF(OR(AND(AJ$4=Inputs!$CN90+1,Inputs!$CN90=Inputs!$CO90),AND(AJ$4=Inputs!$CN90+2,Inputs!$CN90=Inputs!$CO90)),0,IF(AJ$4=Inputs!$CN90,0.8,IF(AJ$4=Inputs!$CN90+1,0.6,IF(AJ$4=Inputs!$CN90+2,0.4,IF(AJ$4=Inputs!$CO90,0.2,IF(AND(AJ$4&gt;=Inputs!$CL90,AJ$4&lt;Inputs!$CM90),(AJ$4-Inputs!$CL90+1)/(Inputs!$AI90+1),0)))))))))</f>
        <v>0</v>
      </c>
      <c r="AK93" s="27">
        <f>IF(AND(Inputs!$CO90=0,AK$4&gt;=Inputs!$CM90),1,IF(AND(AK$4&gt;=Inputs!$CM90,AK$4&lt;Inputs!$CN90),1,IF(AND(AK$4=Inputs!$CN90,AK$4=Inputs!$CO90),1,IF(OR(AND(AK$4=Inputs!$CN90+1,Inputs!$CN90=Inputs!$CO90),AND(AK$4=Inputs!$CN90+2,Inputs!$CN90=Inputs!$CO90)),0,IF(AK$4=Inputs!$CN90,0.8,IF(AK$4=Inputs!$CN90+1,0.6,IF(AK$4=Inputs!$CN90+2,0.4,IF(AK$4=Inputs!$CO90,0.2,IF(AND(AK$4&gt;=Inputs!$CL90,AK$4&lt;Inputs!$CM90),(AK$4-Inputs!$CL90+1)/(Inputs!$AI90+1),0)))))))))</f>
        <v>0</v>
      </c>
      <c r="AL93" s="27">
        <f>IF(AND(Inputs!$CO90=0,AL$4&gt;=Inputs!$CM90),1,IF(AND(AL$4&gt;=Inputs!$CM90,AL$4&lt;Inputs!$CN90),1,IF(AND(AL$4=Inputs!$CN90,AL$4=Inputs!$CO90),1,IF(OR(AND(AL$4=Inputs!$CN90+1,Inputs!$CN90=Inputs!$CO90),AND(AL$4=Inputs!$CN90+2,Inputs!$CN90=Inputs!$CO90)),0,IF(AL$4=Inputs!$CN90,0.8,IF(AL$4=Inputs!$CN90+1,0.6,IF(AL$4=Inputs!$CN90+2,0.4,IF(AL$4=Inputs!$CO90,0.2,IF(AND(AL$4&gt;=Inputs!$CL90,AL$4&lt;Inputs!$CM90),(AL$4-Inputs!$CL90+1)/(Inputs!$AI90+1),0)))))))))</f>
        <v>0</v>
      </c>
      <c r="AM93" s="27">
        <f>IF(AND(Inputs!$CO90=0,AM$4&gt;=Inputs!$CM90),1,IF(AND(AM$4&gt;=Inputs!$CM90,AM$4&lt;Inputs!$CN90),1,IF(AND(AM$4=Inputs!$CN90,AM$4=Inputs!$CO90),1,IF(OR(AND(AM$4=Inputs!$CN90+1,Inputs!$CN90=Inputs!$CO90),AND(AM$4=Inputs!$CN90+2,Inputs!$CN90=Inputs!$CO90)),0,IF(AM$4=Inputs!$CN90,0.8,IF(AM$4=Inputs!$CN90+1,0.6,IF(AM$4=Inputs!$CN90+2,0.4,IF(AM$4=Inputs!$CO90,0.2,IF(AND(AM$4&gt;=Inputs!$CL90,AM$4&lt;Inputs!$CM90),(AM$4-Inputs!$CL90+1)/(Inputs!$AI90+1),0)))))))))</f>
        <v>0</v>
      </c>
      <c r="AN93" s="27">
        <f>IF(AND(Inputs!$CO90=0,AN$4&gt;=Inputs!$CM90),1,IF(AND(AN$4&gt;=Inputs!$CM90,AN$4&lt;Inputs!$CN90),1,IF(AND(AN$4=Inputs!$CN90,AN$4=Inputs!$CO90),1,IF(OR(AND(AN$4=Inputs!$CN90+1,Inputs!$CN90=Inputs!$CO90),AND(AN$4=Inputs!$CN90+2,Inputs!$CN90=Inputs!$CO90)),0,IF(AN$4=Inputs!$CN90,0.8,IF(AN$4=Inputs!$CN90+1,0.6,IF(AN$4=Inputs!$CN90+2,0.4,IF(AN$4=Inputs!$CO90,0.2,IF(AND(AN$4&gt;=Inputs!$CL90,AN$4&lt;Inputs!$CM90),(AN$4-Inputs!$CL90+1)/(Inputs!$AI90+1),0)))))))))</f>
        <v>0</v>
      </c>
      <c r="AO93" s="27">
        <f>IF(AND(Inputs!$CO90=0,AO$4&gt;=Inputs!$CM90),1,IF(AND(AO$4&gt;=Inputs!$CM90,AO$4&lt;Inputs!$CN90),1,IF(AND(AO$4=Inputs!$CN90,AO$4=Inputs!$CO90),1,IF(OR(AND(AO$4=Inputs!$CN90+1,Inputs!$CN90=Inputs!$CO90),AND(AO$4=Inputs!$CN90+2,Inputs!$CN90=Inputs!$CO90)),0,IF(AO$4=Inputs!$CN90,0.8,IF(AO$4=Inputs!$CN90+1,0.6,IF(AO$4=Inputs!$CN90+2,0.4,IF(AO$4=Inputs!$CO90,0.2,IF(AND(AO$4&gt;=Inputs!$CL90,AO$4&lt;Inputs!$CM90),(AO$4-Inputs!$CL90+1)/(Inputs!$AI90+1),0)))))))))</f>
        <v>0</v>
      </c>
      <c r="AP93" s="27">
        <f>IF(AND(Inputs!$CO90=0,AP$4&gt;=Inputs!$CM90),1,IF(AND(AP$4&gt;=Inputs!$CM90,AP$4&lt;Inputs!$CN90),1,IF(AND(AP$4=Inputs!$CN90,AP$4=Inputs!$CO90),1,IF(OR(AND(AP$4=Inputs!$CN90+1,Inputs!$CN90=Inputs!$CO90),AND(AP$4=Inputs!$CN90+2,Inputs!$CN90=Inputs!$CO90)),0,IF(AP$4=Inputs!$CN90,0.8,IF(AP$4=Inputs!$CN90+1,0.6,IF(AP$4=Inputs!$CN90+2,0.4,IF(AP$4=Inputs!$CO90,0.2,IF(AND(AP$4&gt;=Inputs!$CL90,AP$4&lt;Inputs!$CM90),(AP$4-Inputs!$CL90+1)/(Inputs!$AI90+1),0)))))))))</f>
        <v>0</v>
      </c>
      <c r="AQ93" s="27">
        <f>IF(AND(Inputs!$CO90=0,AQ$4&gt;=Inputs!$CM90),1,IF(AND(AQ$4&gt;=Inputs!$CM90,AQ$4&lt;Inputs!$CN90),1,IF(AND(AQ$4=Inputs!$CN90,AQ$4=Inputs!$CO90),1,IF(OR(AND(AQ$4=Inputs!$CN90+1,Inputs!$CN90=Inputs!$CO90),AND(AQ$4=Inputs!$CN90+2,Inputs!$CN90=Inputs!$CO90)),0,IF(AQ$4=Inputs!$CN90,0.8,IF(AQ$4=Inputs!$CN90+1,0.6,IF(AQ$4=Inputs!$CN90+2,0.4,IF(AQ$4=Inputs!$CO90,0.2,IF(AND(AQ$4&gt;=Inputs!$CL90,AQ$4&lt;Inputs!$CM90),(AQ$4-Inputs!$CL90+1)/(Inputs!$AI90+1),0)))))))))</f>
        <v>0</v>
      </c>
      <c r="AR93" s="27">
        <f>IF(AND(Inputs!$CO90=0,AR$4&gt;=Inputs!$CM90),1,IF(AND(AR$4&gt;=Inputs!$CM90,AR$4&lt;Inputs!$CN90),1,IF(AND(AR$4=Inputs!$CN90,AR$4=Inputs!$CO90),1,IF(OR(AND(AR$4=Inputs!$CN90+1,Inputs!$CN90=Inputs!$CO90),AND(AR$4=Inputs!$CN90+2,Inputs!$CN90=Inputs!$CO90)),0,IF(AR$4=Inputs!$CN90,0.8,IF(AR$4=Inputs!$CN90+1,0.6,IF(AR$4=Inputs!$CN90+2,0.4,IF(AR$4=Inputs!$CO90,0.2,IF(AND(AR$4&gt;=Inputs!$CL90,AR$4&lt;Inputs!$CM90),(AR$4-Inputs!$CL90+1)/(Inputs!$AI90+1),0)))))))))</f>
        <v>0</v>
      </c>
      <c r="AS93" s="27">
        <f>IF(AND(Inputs!$CO90=0,AS$4&gt;=Inputs!$CM90),1,IF(AND(AS$4&gt;=Inputs!$CM90,AS$4&lt;Inputs!$CN90),1,IF(AND(AS$4=Inputs!$CN90,AS$4=Inputs!$CO90),1,IF(OR(AND(AS$4=Inputs!$CN90+1,Inputs!$CN90=Inputs!$CO90),AND(AS$4=Inputs!$CN90+2,Inputs!$CN90=Inputs!$CO90)),0,IF(AS$4=Inputs!$CN90,0.8,IF(AS$4=Inputs!$CN90+1,0.6,IF(AS$4=Inputs!$CN90+2,0.4,IF(AS$4=Inputs!$CO90,0.2,IF(AND(AS$4&gt;=Inputs!$CL90,AS$4&lt;Inputs!$CM90),(AS$4-Inputs!$CL90+1)/(Inputs!$AI90+1),0)))))))))</f>
        <v>0</v>
      </c>
      <c r="AT93" s="27">
        <f>IF(AND(Inputs!$CO90=0,AT$4&gt;=Inputs!$CM90),1,IF(AND(AT$4&gt;=Inputs!$CM90,AT$4&lt;Inputs!$CN90),1,IF(AND(AT$4=Inputs!$CN90,AT$4=Inputs!$CO90),1,IF(OR(AND(AT$4=Inputs!$CN90+1,Inputs!$CN90=Inputs!$CO90),AND(AT$4=Inputs!$CN90+2,Inputs!$CN90=Inputs!$CO90)),0,IF(AT$4=Inputs!$CN90,0.8,IF(AT$4=Inputs!$CN90+1,0.6,IF(AT$4=Inputs!$CN90+2,0.4,IF(AT$4=Inputs!$CO90,0.2,IF(AND(AT$4&gt;=Inputs!$CL90,AT$4&lt;Inputs!$CM90),(AT$4-Inputs!$CL90+1)/(Inputs!$AI90+1),0)))))))))</f>
        <v>0</v>
      </c>
      <c r="AU93" s="27">
        <f>IF(AND(Inputs!$CO90=0,AU$4&gt;=Inputs!$CM90),1,IF(AND(AU$4&gt;=Inputs!$CM90,AU$4&lt;Inputs!$CN90),1,IF(AND(AU$4=Inputs!$CN90,AU$4=Inputs!$CO90),1,IF(OR(AND(AU$4=Inputs!$CN90+1,Inputs!$CN90=Inputs!$CO90),AND(AU$4=Inputs!$CN90+2,Inputs!$CN90=Inputs!$CO90)),0,IF(AU$4=Inputs!$CN90,0.8,IF(AU$4=Inputs!$CN90+1,0.6,IF(AU$4=Inputs!$CN90+2,0.4,IF(AU$4=Inputs!$CO90,0.2,IF(AND(AU$4&gt;=Inputs!$CL90,AU$4&lt;Inputs!$CM90),(AU$4-Inputs!$CL90+1)/(Inputs!$AI90+1),0)))))))))</f>
        <v>0</v>
      </c>
      <c r="AV93" s="27">
        <f>IF(AND(Inputs!$CO90=0,AV$4&gt;=Inputs!$CM90),1,IF(AND(AV$4&gt;=Inputs!$CM90,AV$4&lt;Inputs!$CN90),1,IF(AND(AV$4=Inputs!$CN90,AV$4=Inputs!$CO90),1,IF(OR(AND(AV$4=Inputs!$CN90+1,Inputs!$CN90=Inputs!$CO90),AND(AV$4=Inputs!$CN90+2,Inputs!$CN90=Inputs!$CO90)),0,IF(AV$4=Inputs!$CN90,0.8,IF(AV$4=Inputs!$CN90+1,0.6,IF(AV$4=Inputs!$CN90+2,0.4,IF(AV$4=Inputs!$CO90,0.2,IF(AND(AV$4&gt;=Inputs!$CL90,AV$4&lt;Inputs!$CM90),(AV$4-Inputs!$CL90+1)/(Inputs!$AI90+1),0)))))))))</f>
        <v>0</v>
      </c>
      <c r="AW93" s="27">
        <f>IF(AND(Inputs!$CO90=0,AW$4&gt;=Inputs!$CM90),1,IF(AND(AW$4&gt;=Inputs!$CM90,AW$4&lt;Inputs!$CN90),1,IF(AND(AW$4=Inputs!$CN90,AW$4=Inputs!$CO90),1,IF(OR(AND(AW$4=Inputs!$CN90+1,Inputs!$CN90=Inputs!$CO90),AND(AW$4=Inputs!$CN90+2,Inputs!$CN90=Inputs!$CO90)),0,IF(AW$4=Inputs!$CN90,0.8,IF(AW$4=Inputs!$CN90+1,0.6,IF(AW$4=Inputs!$CN90+2,0.4,IF(AW$4=Inputs!$CO90,0.2,IF(AND(AW$4&gt;=Inputs!$CL90,AW$4&lt;Inputs!$CM90),(AW$4-Inputs!$CL90+1)/(Inputs!$AI90+1),0)))))))))</f>
        <v>0</v>
      </c>
      <c r="AX93" s="27">
        <f>IF(AND(Inputs!$CO90=0,AX$4&gt;=Inputs!$CM90),1,IF(AND(AX$4&gt;=Inputs!$CM90,AX$4&lt;Inputs!$CN90),1,IF(AND(AX$4=Inputs!$CN90,AX$4=Inputs!$CO90),1,IF(OR(AND(AX$4=Inputs!$CN90+1,Inputs!$CN90=Inputs!$CO90),AND(AX$4=Inputs!$CN90+2,Inputs!$CN90=Inputs!$CO90)),0,IF(AX$4=Inputs!$CN90,0.8,IF(AX$4=Inputs!$CN90+1,0.6,IF(AX$4=Inputs!$CN90+2,0.4,IF(AX$4=Inputs!$CO90,0.2,IF(AND(AX$4&gt;=Inputs!$CL90,AX$4&lt;Inputs!$CM90),(AX$4-Inputs!$CL90+1)/(Inputs!$AI90+1),0)))))))))</f>
        <v>0</v>
      </c>
      <c r="AY93" s="27">
        <f>IF(AND(Inputs!$CO90=0,AY$4&gt;=Inputs!$CM90),1,IF(AND(AY$4&gt;=Inputs!$CM90,AY$4&lt;Inputs!$CN90),1,IF(AND(AY$4=Inputs!$CN90,AY$4=Inputs!$CO90),1,IF(OR(AND(AY$4=Inputs!$CN90+1,Inputs!$CN90=Inputs!$CO90),AND(AY$4=Inputs!$CN90+2,Inputs!$CN90=Inputs!$CO90)),0,IF(AY$4=Inputs!$CN90,0.8,IF(AY$4=Inputs!$CN90+1,0.6,IF(AY$4=Inputs!$CN90+2,0.4,IF(AY$4=Inputs!$CO90,0.2,IF(AND(AY$4&gt;=Inputs!$CL90,AY$4&lt;Inputs!$CM90),(AY$4-Inputs!$CL90+1)/(Inputs!$AI90+1),0)))))))))</f>
        <v>0</v>
      </c>
      <c r="AZ93" s="27">
        <f>IF(AND(Inputs!$CO90=0,AZ$4&gt;=Inputs!$CM90),1,IF(AND(AZ$4&gt;=Inputs!$CM90,AZ$4&lt;Inputs!$CN90),1,IF(AND(AZ$4=Inputs!$CN90,AZ$4=Inputs!$CO90),1,IF(OR(AND(AZ$4=Inputs!$CN90+1,Inputs!$CN90=Inputs!$CO90),AND(AZ$4=Inputs!$CN90+2,Inputs!$CN90=Inputs!$CO90)),0,IF(AZ$4=Inputs!$CN90,0.8,IF(AZ$4=Inputs!$CN90+1,0.6,IF(AZ$4=Inputs!$CN90+2,0.4,IF(AZ$4=Inputs!$CO90,0.2,IF(AND(AZ$4&gt;=Inputs!$CL90,AZ$4&lt;Inputs!$CM90),(AZ$4-Inputs!$CL90+1)/(Inputs!$AI90+1),0)))))))))</f>
        <v>0</v>
      </c>
      <c r="BA93" s="27">
        <f>IF(AND(Inputs!$CO90=0,BA$4&gt;=Inputs!$CM90),1,IF(AND(BA$4&gt;=Inputs!$CM90,BA$4&lt;Inputs!$CN90),1,IF(AND(BA$4=Inputs!$CN90,BA$4=Inputs!$CO90),1,IF(OR(AND(BA$4=Inputs!$CN90+1,Inputs!$CN90=Inputs!$CO90),AND(BA$4=Inputs!$CN90+2,Inputs!$CN90=Inputs!$CO90)),0,IF(BA$4=Inputs!$CN90,0.8,IF(BA$4=Inputs!$CN90+1,0.6,IF(BA$4=Inputs!$CN90+2,0.4,IF(BA$4=Inputs!$CO90,0.2,IF(AND(BA$4&gt;=Inputs!$CL90,BA$4&lt;Inputs!$CM90),(BA$4-Inputs!$CL90+1)/(Inputs!$AI90+1),0)))))))))</f>
        <v>0</v>
      </c>
      <c r="BB93" s="27">
        <f>IF(AND(Inputs!$CO90=0,BB$4&gt;=Inputs!$CM90),1,IF(AND(BB$4&gt;=Inputs!$CM90,BB$4&lt;Inputs!$CN90),1,IF(AND(BB$4=Inputs!$CN90,BB$4=Inputs!$CO90),1,IF(OR(AND(BB$4=Inputs!$CN90+1,Inputs!$CN90=Inputs!$CO90),AND(BB$4=Inputs!$CN90+2,Inputs!$CN90=Inputs!$CO90)),0,IF(BB$4=Inputs!$CN90,0.8,IF(BB$4=Inputs!$CN90+1,0.6,IF(BB$4=Inputs!$CN90+2,0.4,IF(BB$4=Inputs!$CO90,0.2,IF(AND(BB$4&gt;=Inputs!$CL90,BB$4&lt;Inputs!$CM90),(BB$4-Inputs!$CL90+1)/(Inputs!$AI90+1),0)))))))))</f>
        <v>0</v>
      </c>
      <c r="BC93" s="27">
        <f>IF(AND(Inputs!$CO90=0,BC$4&gt;=Inputs!$CM90),1,IF(AND(BC$4&gt;=Inputs!$CM90,BC$4&lt;Inputs!$CN90),1,IF(AND(BC$4=Inputs!$CN90,BC$4=Inputs!$CO90),1,IF(OR(AND(BC$4=Inputs!$CN90+1,Inputs!$CN90=Inputs!$CO90),AND(BC$4=Inputs!$CN90+2,Inputs!$CN90=Inputs!$CO90)),0,IF(BC$4=Inputs!$CN90,0.8,IF(BC$4=Inputs!$CN90+1,0.6,IF(BC$4=Inputs!$CN90+2,0.4,IF(BC$4=Inputs!$CO90,0.2,IF(AND(BC$4&gt;=Inputs!$CL90,BC$4&lt;Inputs!$CM90),(BC$4-Inputs!$CL90+1)/(Inputs!$AI90+1),0)))))))))</f>
        <v>0</v>
      </c>
      <c r="BD93" s="27">
        <f>IF(AND(Inputs!$CO90=0,BD$4&gt;=Inputs!$CM90),1,IF(AND(BD$4&gt;=Inputs!$CM90,BD$4&lt;Inputs!$CN90),1,IF(AND(BD$4=Inputs!$CN90,BD$4=Inputs!$CO90),1,IF(OR(AND(BD$4=Inputs!$CN90+1,Inputs!$CN90=Inputs!$CO90),AND(BD$4=Inputs!$CN90+2,Inputs!$CN90=Inputs!$CO90)),0,IF(BD$4=Inputs!$CN90,0.8,IF(BD$4=Inputs!$CN90+1,0.6,IF(BD$4=Inputs!$CN90+2,0.4,IF(BD$4=Inputs!$CO90,0.2,IF(AND(BD$4&gt;=Inputs!$CL90,BD$4&lt;Inputs!$CM90),(BD$4-Inputs!$CL90+1)/(Inputs!$AI90+1),0)))))))))</f>
        <v>0</v>
      </c>
      <c r="BE93" s="27">
        <f>IF(AND(Inputs!$CO90=0,BE$4&gt;=Inputs!$CM90),1,IF(AND(BE$4&gt;=Inputs!$CM90,BE$4&lt;Inputs!$CN90),1,IF(AND(BE$4=Inputs!$CN90,BE$4=Inputs!$CO90),1,IF(OR(AND(BE$4=Inputs!$CN90+1,Inputs!$CN90=Inputs!$CO90),AND(BE$4=Inputs!$CN90+2,Inputs!$CN90=Inputs!$CO90)),0,IF(BE$4=Inputs!$CN90,0.8,IF(BE$4=Inputs!$CN90+1,0.6,IF(BE$4=Inputs!$CN90+2,0.4,IF(BE$4=Inputs!$CO90,0.2,IF(AND(BE$4&gt;=Inputs!$CL90,BE$4&lt;Inputs!$CM90),(BE$4-Inputs!$CL90+1)/(Inputs!$AI90+1),0)))))))))</f>
        <v>0</v>
      </c>
      <c r="BF93" s="27">
        <f>IF(AND(Inputs!$CO90=0,BF$4&gt;=Inputs!$CM90),1,IF(AND(BF$4&gt;=Inputs!$CM90,BF$4&lt;Inputs!$CN90),1,IF(AND(BF$4=Inputs!$CN90,BF$4=Inputs!$CO90),1,IF(OR(AND(BF$4=Inputs!$CN90+1,Inputs!$CN90=Inputs!$CO90),AND(BF$4=Inputs!$CN90+2,Inputs!$CN90=Inputs!$CO90)),0,IF(BF$4=Inputs!$CN90,0.8,IF(BF$4=Inputs!$CN90+1,0.6,IF(BF$4=Inputs!$CN90+2,0.4,IF(BF$4=Inputs!$CO90,0.2,IF(AND(BF$4&gt;=Inputs!$CL90,BF$4&lt;Inputs!$CM90),(BF$4-Inputs!$CL90+1)/(Inputs!$AI90+1),0)))))))))</f>
        <v>0</v>
      </c>
      <c r="BG93" s="27">
        <f>IF(AND(Inputs!$CO90=0,BG$4&gt;=Inputs!$CM90),1,IF(AND(BG$4&gt;=Inputs!$CM90,BG$4&lt;Inputs!$CN90),1,IF(AND(BG$4=Inputs!$CN90,BG$4=Inputs!$CO90),1,IF(OR(AND(BG$4=Inputs!$CN90+1,Inputs!$CN90=Inputs!$CO90),AND(BG$4=Inputs!$CN90+2,Inputs!$CN90=Inputs!$CO90)),0,IF(BG$4=Inputs!$CN90,0.8,IF(BG$4=Inputs!$CN90+1,0.6,IF(BG$4=Inputs!$CN90+2,0.4,IF(BG$4=Inputs!$CO90,0.2,IF(AND(BG$4&gt;=Inputs!$CL90,BG$4&lt;Inputs!$CM90),(BG$4-Inputs!$CL90+1)/(Inputs!$AI90+1),0)))))))))</f>
        <v>0</v>
      </c>
      <c r="BH93" s="27">
        <f>IF(AND(Inputs!$CO90=0,BH$4&gt;=Inputs!$CM90),1,IF(AND(BH$4&gt;=Inputs!$CM90,BH$4&lt;Inputs!$CN90),1,IF(AND(BH$4=Inputs!$CN90,BH$4=Inputs!$CO90),1,IF(OR(AND(BH$4=Inputs!$CN90+1,Inputs!$CN90=Inputs!$CO90),AND(BH$4=Inputs!$CN90+2,Inputs!$CN90=Inputs!$CO90)),0,IF(BH$4=Inputs!$CN90,0.8,IF(BH$4=Inputs!$CN90+1,0.6,IF(BH$4=Inputs!$CN90+2,0.4,IF(BH$4=Inputs!$CO90,0.2,IF(AND(BH$4&gt;=Inputs!$CL90,BH$4&lt;Inputs!$CM90),(BH$4-Inputs!$CL90+1)/(Inputs!$AI90+1),0)))))))))</f>
        <v>0</v>
      </c>
      <c r="BI93" s="27">
        <f>IF(AND(Inputs!$CO90=0,BI$4&gt;=Inputs!$CM90),1,IF(AND(BI$4&gt;=Inputs!$CM90,BI$4&lt;Inputs!$CN90),1,IF(AND(BI$4=Inputs!$CN90,BI$4=Inputs!$CO90),1,IF(OR(AND(BI$4=Inputs!$CN90+1,Inputs!$CN90=Inputs!$CO90),AND(BI$4=Inputs!$CN90+2,Inputs!$CN90=Inputs!$CO90)),0,IF(BI$4=Inputs!$CN90,0.8,IF(BI$4=Inputs!$CN90+1,0.6,IF(BI$4=Inputs!$CN90+2,0.4,IF(BI$4=Inputs!$CO90,0.2,IF(AND(BI$4&gt;=Inputs!$CL90,BI$4&lt;Inputs!$CM90),(BI$4-Inputs!$CL90+1)/(Inputs!$AI90+1),0)))))))))</f>
        <v>0</v>
      </c>
      <c r="BJ93" s="27">
        <f>IF(AND(Inputs!$CO90=0,BJ$4&gt;=Inputs!$CM90),1,IF(AND(BJ$4&gt;=Inputs!$CM90,BJ$4&lt;Inputs!$CN90),1,IF(AND(BJ$4=Inputs!$CN90,BJ$4=Inputs!$CO90),1,IF(OR(AND(BJ$4=Inputs!$CN90+1,Inputs!$CN90=Inputs!$CO90),AND(BJ$4=Inputs!$CN90+2,Inputs!$CN90=Inputs!$CO90)),0,IF(BJ$4=Inputs!$CN90,0.8,IF(BJ$4=Inputs!$CN90+1,0.6,IF(BJ$4=Inputs!$CN90+2,0.4,IF(BJ$4=Inputs!$CO90,0.2,IF(AND(BJ$4&gt;=Inputs!$CL90,BJ$4&lt;Inputs!$CM90),(BJ$4-Inputs!$CL90+1)/(Inputs!$AI90+1),0)))))))))</f>
        <v>0</v>
      </c>
      <c r="BK93" s="27">
        <f>IF(AND(Inputs!$CO90=0,BK$4&gt;=Inputs!$CM90),1,IF(AND(BK$4&gt;=Inputs!$CM90,BK$4&lt;Inputs!$CN90),1,IF(AND(BK$4=Inputs!$CN90,BK$4=Inputs!$CO90),1,IF(OR(AND(BK$4=Inputs!$CN90+1,Inputs!$CN90=Inputs!$CO90),AND(BK$4=Inputs!$CN90+2,Inputs!$CN90=Inputs!$CO90)),0,IF(BK$4=Inputs!$CN90,0.8,IF(BK$4=Inputs!$CN90+1,0.6,IF(BK$4=Inputs!$CN90+2,0.4,IF(BK$4=Inputs!$CO90,0.2,IF(AND(BK$4&gt;=Inputs!$CL90,BK$4&lt;Inputs!$CM90),(BK$4-Inputs!$CL90+1)/(Inputs!$AI90+1),0)))))))))</f>
        <v>0</v>
      </c>
      <c r="BL93" s="27">
        <f>IF(AND(Inputs!$CO90=0,BL$4&gt;=Inputs!$CM90),1,IF(AND(BL$4&gt;=Inputs!$CM90,BL$4&lt;Inputs!$CN90),1,IF(AND(BL$4=Inputs!$CN90,BL$4=Inputs!$CO90),1,IF(OR(AND(BL$4=Inputs!$CN90+1,Inputs!$CN90=Inputs!$CO90),AND(BL$4=Inputs!$CN90+2,Inputs!$CN90=Inputs!$CO90)),0,IF(BL$4=Inputs!$CN90,0.8,IF(BL$4=Inputs!$CN90+1,0.6,IF(BL$4=Inputs!$CN90+2,0.4,IF(BL$4=Inputs!$CO90,0.2,IF(AND(BL$4&gt;=Inputs!$CL90,BL$4&lt;Inputs!$CM90),(BL$4-Inputs!$CL90+1)/(Inputs!$AI90+1),0)))))))))</f>
        <v>0</v>
      </c>
      <c r="BM93" s="27">
        <f>IF(AND(Inputs!$CO90=0,BM$4&gt;=Inputs!$CM90),1,IF(AND(BM$4&gt;=Inputs!$CM90,BM$4&lt;Inputs!$CN90),1,IF(AND(BM$4=Inputs!$CN90,BM$4=Inputs!$CO90),1,IF(OR(AND(BM$4=Inputs!$CN90+1,Inputs!$CN90=Inputs!$CO90),AND(BM$4=Inputs!$CN90+2,Inputs!$CN90=Inputs!$CO90)),0,IF(BM$4=Inputs!$CN90,0.8,IF(BM$4=Inputs!$CN90+1,0.6,IF(BM$4=Inputs!$CN90+2,0.4,IF(BM$4=Inputs!$CO90,0.2,IF(AND(BM$4&gt;=Inputs!$CL90,BM$4&lt;Inputs!$CM90),(BM$4-Inputs!$CL90+1)/(Inputs!$AI90+1),0)))))))))</f>
        <v>0</v>
      </c>
      <c r="BO93" s="46" t="str">
        <f>IF(Inputs!$B90="","",(ROUND(Inputs!$BC90*AJ93,0)))</f>
        <v/>
      </c>
      <c r="BP93" s="46" t="str">
        <f>IF(Inputs!$B90="","",(ROUND(Inputs!$BC90*AK93,0)))</f>
        <v/>
      </c>
      <c r="BQ93" s="46" t="str">
        <f>IF(Inputs!$B90="","",(ROUND(Inputs!$BC90*AL93,0)))</f>
        <v/>
      </c>
      <c r="BR93" s="46" t="str">
        <f>IF(Inputs!$B90="","",(ROUND(Inputs!$BC90*AM93,0)))</f>
        <v/>
      </c>
      <c r="BS93" s="46" t="str">
        <f>IF(Inputs!$B90="","",(ROUND(Inputs!$BC90*AN93,0)))</f>
        <v/>
      </c>
      <c r="BT93" s="46" t="str">
        <f>IF(Inputs!$B90="","",(ROUND(Inputs!$BC90*AO93,0)))</f>
        <v/>
      </c>
      <c r="BU93" s="46" t="str">
        <f>IF(Inputs!$B90="","",(ROUND(Inputs!$BC90*AP93,0)))</f>
        <v/>
      </c>
      <c r="BV93" s="46" t="str">
        <f>IF(Inputs!$B90="","",(ROUND(Inputs!$BC90*AQ93,0)))</f>
        <v/>
      </c>
      <c r="BW93" s="46" t="str">
        <f>IF(Inputs!$B90="","",(ROUND(Inputs!$BC90*AR93,0)))</f>
        <v/>
      </c>
      <c r="BX93" s="46" t="str">
        <f>IF(Inputs!$B90="","",(ROUND(Inputs!$BC90*AS93,0)))</f>
        <v/>
      </c>
      <c r="BY93" s="46" t="str">
        <f>IF(Inputs!$B90="","",(ROUND(Inputs!$BC90*AT93,0)))</f>
        <v/>
      </c>
      <c r="BZ93" s="46" t="str">
        <f>IF(Inputs!$B90="","",(ROUND(Inputs!$BC90*AU93,0)))</f>
        <v/>
      </c>
      <c r="CA93" s="46" t="str">
        <f>IF(Inputs!$B90="","",(ROUND(Inputs!$BC90*AV93,0)))</f>
        <v/>
      </c>
      <c r="CB93" s="46" t="str">
        <f>IF(Inputs!$B90="","",(ROUND(Inputs!$BC90*AW93,0)))</f>
        <v/>
      </c>
      <c r="CC93" s="46" t="str">
        <f>IF(Inputs!$B90="","",(ROUND(Inputs!$BC90*AX93,0)))</f>
        <v/>
      </c>
      <c r="CD93" s="46" t="str">
        <f>IF(Inputs!$B90="","",(ROUND(Inputs!$BC90*AY93,0)))</f>
        <v/>
      </c>
      <c r="CE93" s="46" t="str">
        <f>IF(Inputs!$B90="","",(ROUND(Inputs!$BC90*AZ93,0)))</f>
        <v/>
      </c>
      <c r="CF93" s="46" t="str">
        <f>IF(Inputs!$B90="","",(ROUND(Inputs!$BC90*BA93,0)))</f>
        <v/>
      </c>
      <c r="CG93" s="46" t="str">
        <f>IF(Inputs!$B90="","",(ROUND(Inputs!$BC90*BB93,0)))</f>
        <v/>
      </c>
      <c r="CH93" s="46" t="str">
        <f>IF(Inputs!$B90="","",(ROUND(Inputs!$BC90*BC93,0)))</f>
        <v/>
      </c>
      <c r="CI93" s="46" t="str">
        <f>IF(Inputs!$B90="","",(ROUND(Inputs!$BC90*BD93,0)))</f>
        <v/>
      </c>
      <c r="CJ93" s="46" t="str">
        <f>IF(Inputs!$B90="","",(ROUND(Inputs!$BC90*BE93,0)))</f>
        <v/>
      </c>
      <c r="CK93" s="46" t="str">
        <f>IF(Inputs!$B90="","",(ROUND(Inputs!$BC90*BF93,0)))</f>
        <v/>
      </c>
      <c r="CL93" s="46" t="str">
        <f>IF(Inputs!$B90="","",(ROUND(Inputs!$BC90*BG93,0)))</f>
        <v/>
      </c>
      <c r="CM93" s="46" t="str">
        <f>IF(Inputs!$B90="","",(ROUND(Inputs!$BC90*BH93,0)))</f>
        <v/>
      </c>
      <c r="CN93" s="46" t="str">
        <f>IF(Inputs!$B90="","",(ROUND(Inputs!$BC90*BI93,0)))</f>
        <v/>
      </c>
      <c r="CO93" s="46" t="str">
        <f>IF(Inputs!$B90="","",(ROUND(Inputs!$BC90*BJ93,0)))</f>
        <v/>
      </c>
      <c r="CP93" s="46" t="str">
        <f>IF(Inputs!$B90="","",(ROUND(Inputs!$BC90*BK93,0)))</f>
        <v/>
      </c>
      <c r="CQ93" s="46" t="str">
        <f>IF(Inputs!$B90="","",(ROUND(Inputs!$BC90*BL93,0)))</f>
        <v/>
      </c>
      <c r="CR93" s="46" t="str">
        <f>IF(Inputs!$B90="","",(ROUND(Inputs!$BC90*BM93,0)))</f>
        <v/>
      </c>
      <c r="CV93" s="46" t="str">
        <f>IF(A93="","",IF(AND(CV$4&lt;=Inputs!$CQ90,CV$4&gt;=Inputs!$CP90),Inputs!$AR90/(Inputs!$CQ90-Inputs!$CP90+1),0)+IF(CV$4=Inputs!$CL90,Inputs!$BD90,0))</f>
        <v/>
      </c>
      <c r="CW93" s="46" t="str">
        <f>IF(B93="","",IF(AND(CW$4&lt;=Inputs!$CQ90,CW$4&gt;=Inputs!$CP90),Inputs!$AR90/(Inputs!$CQ90-Inputs!$CP90+1),0)+IF(CW$4=Inputs!$CL90,Inputs!$BD90,0))</f>
        <v/>
      </c>
      <c r="CX93" s="46" t="str">
        <f>IF(C93="","",IF(AND(CX$4&lt;=Inputs!$CQ90,CX$4&gt;=Inputs!$CP90),Inputs!$AR90/(Inputs!$CQ90-Inputs!$CP90+1),0)+IF(CX$4=Inputs!$CL90,Inputs!$BD90,0))</f>
        <v/>
      </c>
      <c r="CY93" s="46" t="str">
        <f>IF(D93="","",IF(AND(CY$4&lt;=Inputs!$CQ90,CY$4&gt;=Inputs!$CP90),Inputs!$AR90/(Inputs!$CQ90-Inputs!$CP90+1),0)+IF(CY$4=Inputs!$CL90,Inputs!$BD90,0))</f>
        <v/>
      </c>
      <c r="CZ93" s="46" t="str">
        <f>IF(E93="","",IF(AND(CZ$4&lt;=Inputs!$CQ90,CZ$4&gt;=Inputs!$CP90),Inputs!$AR90/(Inputs!$CQ90-Inputs!$CP90+1),0)+IF(CZ$4=Inputs!$CL90,Inputs!$BD90,0))</f>
        <v/>
      </c>
      <c r="DA93" s="46" t="str">
        <f>IF(F93="","",IF(AND(DA$4&lt;=Inputs!$CQ90,DA$4&gt;=Inputs!$CP90),Inputs!$AR90/(Inputs!$CQ90-Inputs!$CP90+1),0)+IF(DA$4=Inputs!$CL90,Inputs!$BD90,0))</f>
        <v/>
      </c>
      <c r="DB93" s="46" t="str">
        <f>IF(G93="","",IF(AND(DB$4&lt;=Inputs!$CQ90,DB$4&gt;=Inputs!$CP90),Inputs!$AR90/(Inputs!$CQ90-Inputs!$CP90+1),0)+IF(DB$4=Inputs!$CL90,Inputs!$BD90,0))</f>
        <v/>
      </c>
      <c r="DC93" s="46" t="str">
        <f>IF(H93="","",IF(AND(DC$4&lt;=Inputs!$CQ90,DC$4&gt;=Inputs!$CP90),Inputs!$AR90/(Inputs!$CQ90-Inputs!$CP90+1),0)+IF(DC$4=Inputs!$CL90,Inputs!$BD90,0))</f>
        <v/>
      </c>
      <c r="DD93" s="46" t="str">
        <f>IF(I93="","",IF(AND(DD$4&lt;=Inputs!$CQ90,DD$4&gt;=Inputs!$CP90),Inputs!$AR90/(Inputs!$CQ90-Inputs!$CP90+1),0)+IF(DD$4=Inputs!$CL90,Inputs!$BD90,0))</f>
        <v/>
      </c>
      <c r="DE93" s="46" t="str">
        <f>IF(J93="","",IF(AND(DE$4&lt;=Inputs!$CQ90,DE$4&gt;=Inputs!$CP90),Inputs!$AR90/(Inputs!$CQ90-Inputs!$CP90+1),0)+IF(DE$4=Inputs!$CL90,Inputs!$BD90,0))</f>
        <v/>
      </c>
      <c r="DF93" s="46" t="str">
        <f>IF(K93="","",IF(AND(DF$4&lt;=Inputs!$CQ90,DF$4&gt;=Inputs!$CP90),Inputs!$AR90/(Inputs!$CQ90-Inputs!$CP90+1),0)+IF(DF$4=Inputs!$CL90,Inputs!$BD90,0))</f>
        <v/>
      </c>
      <c r="DG93" s="46" t="str">
        <f>IF(L93="","",IF(AND(DG$4&lt;=Inputs!$CQ90,DG$4&gt;=Inputs!$CP90),Inputs!$AR90/(Inputs!$CQ90-Inputs!$CP90+1),0)+IF(DG$4=Inputs!$CL90,Inputs!$BD90,0))</f>
        <v/>
      </c>
      <c r="DH93" s="46" t="str">
        <f>IF(M93="","",IF(AND(DH$4&lt;=Inputs!$CQ90,DH$4&gt;=Inputs!$CP90),Inputs!$AR90/(Inputs!$CQ90-Inputs!$CP90+1),0)+IF(DH$4=Inputs!$CL90,Inputs!$BD90,0))</f>
        <v/>
      </c>
      <c r="DI93" s="46" t="str">
        <f>IF(N93="","",IF(AND(DI$4&lt;=Inputs!$CQ90,DI$4&gt;=Inputs!$CP90),Inputs!$AR90/(Inputs!$CQ90-Inputs!$CP90+1),0)+IF(DI$4=Inputs!$CL90,Inputs!$BD90,0))</f>
        <v/>
      </c>
      <c r="DJ93" s="46" t="str">
        <f>IF(O93="","",IF(AND(DJ$4&lt;=Inputs!$CQ90,DJ$4&gt;=Inputs!$CP90),Inputs!$AR90/(Inputs!$CQ90-Inputs!$CP90+1),0)+IF(DJ$4=Inputs!$CL90,Inputs!$BD90,0))</f>
        <v/>
      </c>
      <c r="DK93" s="46" t="str">
        <f>IF(P93="","",IF(AND(DK$4&lt;=Inputs!$CQ90,DK$4&gt;=Inputs!$CP90),Inputs!$AR90/(Inputs!$CQ90-Inputs!$CP90+1),0)+IF(DK$4=Inputs!$CL90,Inputs!$BD90,0))</f>
        <v/>
      </c>
      <c r="DL93" s="46" t="str">
        <f>IF(Q93="","",IF(AND(DL$4&lt;=Inputs!$CQ90,DL$4&gt;=Inputs!$CP90),Inputs!$AR90/(Inputs!$CQ90-Inputs!$CP90+1),0)+IF(DL$4=Inputs!$CL90,Inputs!$BD90,0))</f>
        <v/>
      </c>
      <c r="DM93" s="46" t="str">
        <f>IF(R93="","",IF(AND(DM$4&lt;=Inputs!$CQ90,DM$4&gt;=Inputs!$CP90),Inputs!$AR90/(Inputs!$CQ90-Inputs!$CP90+1),0)+IF(DM$4=Inputs!$CL90,Inputs!$BD90,0))</f>
        <v/>
      </c>
      <c r="DN93" s="46" t="str">
        <f>IF(S93="","",IF(AND(DN$4&lt;=Inputs!$CQ90,DN$4&gt;=Inputs!$CP90),Inputs!$AR90/(Inputs!$CQ90-Inputs!$CP90+1),0)+IF(DN$4=Inputs!$CL90,Inputs!$BD90,0))</f>
        <v/>
      </c>
      <c r="DO93" s="46" t="str">
        <f>IF(T93="","",IF(AND(DO$4&lt;=Inputs!$CQ90,DO$4&gt;=Inputs!$CP90),Inputs!$AR90/(Inputs!$CQ90-Inputs!$CP90+1),0)+IF(DO$4=Inputs!$CL90,Inputs!$BD90,0))</f>
        <v/>
      </c>
      <c r="DP93" s="46" t="str">
        <f>IF(U93="","",IF(AND(DP$4&lt;=Inputs!$CQ90,DP$4&gt;=Inputs!$CP90),Inputs!$AR90/(Inputs!$CQ90-Inputs!$CP90+1),0)+IF(DP$4=Inputs!$CL90,Inputs!$BD90,0))</f>
        <v/>
      </c>
      <c r="DQ93" s="46" t="str">
        <f>IF(V93="","",IF(AND(DQ$4&lt;=Inputs!$CQ90,DQ$4&gt;=Inputs!$CP90),Inputs!$AR90/(Inputs!$CQ90-Inputs!$CP90+1),0)+IF(DQ$4=Inputs!$CL90,Inputs!$BD90,0))</f>
        <v/>
      </c>
      <c r="DR93" s="46" t="str">
        <f>IF(W93="","",IF(AND(DR$4&lt;=Inputs!$CQ90,DR$4&gt;=Inputs!$CP90),Inputs!$AR90/(Inputs!$CQ90-Inputs!$CP90+1),0)+IF(DR$4=Inputs!$CL90,Inputs!$BD90,0))</f>
        <v/>
      </c>
      <c r="DS93" s="46" t="str">
        <f>IF(X93="","",IF(AND(DS$4&lt;=Inputs!$CQ90,DS$4&gt;=Inputs!$CP90),Inputs!$AR90/(Inputs!$CQ90-Inputs!$CP90+1),0)+IF(DS$4=Inputs!$CL90,Inputs!$BD90,0))</f>
        <v/>
      </c>
      <c r="DT93" s="46" t="str">
        <f>IF(Y93="","",IF(AND(DT$4&lt;=Inputs!$CQ90,DT$4&gt;=Inputs!$CP90),Inputs!$AR90/(Inputs!$CQ90-Inputs!$CP90+1),0)+IF(DT$4=Inputs!$CL90,Inputs!$BD90,0))</f>
        <v/>
      </c>
      <c r="DU93" s="46" t="str">
        <f>IF(Z93="","",IF(AND(DU$4&lt;=Inputs!$CQ90,DU$4&gt;=Inputs!$CP90),Inputs!$AR90/(Inputs!$CQ90-Inputs!$CP90+1),0)+IF(DU$4=Inputs!$CL90,Inputs!$BD90,0))</f>
        <v/>
      </c>
      <c r="DV93" s="46" t="str">
        <f>IF(AA93="","",IF(AND(DV$4&lt;=Inputs!$CQ90,DV$4&gt;=Inputs!$CP90),Inputs!$AR90/(Inputs!$CQ90-Inputs!$CP90+1),0)+IF(DV$4=Inputs!$CL90,Inputs!$BD90,0))</f>
        <v/>
      </c>
      <c r="DW93" s="46" t="str">
        <f>IF(AB93="","",IF(AND(DW$4&lt;=Inputs!$CQ90,DW$4&gt;=Inputs!$CP90),Inputs!$AR90/(Inputs!$CQ90-Inputs!$CP90+1),0)+IF(DW$4=Inputs!$CL90,Inputs!$BD90,0))</f>
        <v/>
      </c>
      <c r="DX93" s="46" t="str">
        <f>IF(AC93="","",IF(AND(DX$4&lt;=Inputs!$CQ90,DX$4&gt;=Inputs!$CP90),Inputs!$AR90/(Inputs!$CQ90-Inputs!$CP90+1),0)+IF(DX$4=Inputs!$CL90,Inputs!$BD90,0))</f>
        <v/>
      </c>
      <c r="DY93" s="46" t="str">
        <f>IF(AD93="","",IF(AND(DY$4&lt;=Inputs!$CQ90,DY$4&gt;=Inputs!$CP90),Inputs!$AR90/(Inputs!$CQ90-Inputs!$CP90+1),0)+IF(DY$4=Inputs!$CL90,Inputs!$BD90,0))</f>
        <v/>
      </c>
      <c r="DZ93" s="46" t="str">
        <f t="shared" si="6"/>
        <v/>
      </c>
    </row>
    <row r="94" spans="1:130">
      <c r="A94" s="7" t="str">
        <f>IF(Inputs!A91="","",Inputs!A91)</f>
        <v/>
      </c>
      <c r="B94" t="str">
        <f>IF(Inputs!B91="","",Inputs!B91)</f>
        <v/>
      </c>
      <c r="C94" s="46" t="str">
        <f>IF(Inputs!$B91="","",BO94-CV94)</f>
        <v/>
      </c>
      <c r="D94" s="46" t="str">
        <f>IF(Inputs!$B91="","",BP94-CW94)</f>
        <v/>
      </c>
      <c r="E94" s="46" t="str">
        <f>IF(Inputs!$B91="","",BQ94-CX94)</f>
        <v/>
      </c>
      <c r="F94" s="46" t="str">
        <f>IF(Inputs!$B91="","",BR94-CY94)</f>
        <v/>
      </c>
      <c r="G94" s="46" t="str">
        <f>IF(Inputs!$B91="","",BS94-CZ94)</f>
        <v/>
      </c>
      <c r="H94" s="46" t="str">
        <f>IF(Inputs!$B91="","",BT94-DA94)</f>
        <v/>
      </c>
      <c r="I94" s="46" t="str">
        <f>IF(Inputs!$B91="","",BU94-DB94)</f>
        <v/>
      </c>
      <c r="J94" s="46" t="str">
        <f>IF(Inputs!$B91="","",BV94-DC94)</f>
        <v/>
      </c>
      <c r="K94" s="46" t="str">
        <f>IF(Inputs!$B91="","",BW94-DD94)</f>
        <v/>
      </c>
      <c r="L94" s="46" t="str">
        <f>IF(Inputs!$B91="","",BX94-DE94)</f>
        <v/>
      </c>
      <c r="M94" s="46" t="str">
        <f>IF(Inputs!$B91="","",BY94-DF94)</f>
        <v/>
      </c>
      <c r="N94" s="46" t="str">
        <f>IF(Inputs!$B91="","",BZ94-DG94)</f>
        <v/>
      </c>
      <c r="O94" s="46" t="str">
        <f>IF(Inputs!$B91="","",CA94-DH94)</f>
        <v/>
      </c>
      <c r="P94" s="46" t="str">
        <f>IF(Inputs!$B91="","",CB94-DI94)</f>
        <v/>
      </c>
      <c r="Q94" s="46" t="str">
        <f>IF(Inputs!$B91="","",CC94-DJ94)</f>
        <v/>
      </c>
      <c r="R94" s="46" t="str">
        <f>IF(Inputs!$B91="","",CD94-DK94)</f>
        <v/>
      </c>
      <c r="S94" s="46" t="str">
        <f>IF(Inputs!$B91="","",CE94-DL94)</f>
        <v/>
      </c>
      <c r="T94" s="46" t="str">
        <f>IF(Inputs!$B91="","",CF94-DM94)</f>
        <v/>
      </c>
      <c r="U94" s="46" t="str">
        <f>IF(Inputs!$B91="","",CG94-DN94)</f>
        <v/>
      </c>
      <c r="V94" s="46" t="str">
        <f>IF(Inputs!$B91="","",CH94-DO94)</f>
        <v/>
      </c>
      <c r="W94" s="46" t="str">
        <f>IF(Inputs!$B91="","",CI94-DP94)</f>
        <v/>
      </c>
      <c r="X94" s="46" t="str">
        <f>IF(Inputs!$B91="","",CJ94-DQ94)</f>
        <v/>
      </c>
      <c r="Y94" s="46" t="str">
        <f>IF(Inputs!$B91="","",CK94-DR94)</f>
        <v/>
      </c>
      <c r="Z94" s="46" t="str">
        <f>IF(Inputs!$B91="","",CL94-DS94)</f>
        <v/>
      </c>
      <c r="AA94" s="46" t="str">
        <f>IF(Inputs!$B91="","",CM94-DT94)</f>
        <v/>
      </c>
      <c r="AB94" s="46" t="str">
        <f>IF(Inputs!$B91="","",CN94-DU94)</f>
        <v/>
      </c>
      <c r="AC94" s="46" t="str">
        <f>IF(Inputs!$B91="","",CO94-DV94)</f>
        <v/>
      </c>
      <c r="AD94" s="46" t="str">
        <f>IF(Inputs!$B91="","",CP94-DW94)</f>
        <v/>
      </c>
      <c r="AE94" s="46" t="str">
        <f>IF(Inputs!$B91="","",CQ94-DX94)</f>
        <v/>
      </c>
      <c r="AF94" s="46" t="str">
        <f>IF(Inputs!$B91="","",CR94-DY94)</f>
        <v/>
      </c>
      <c r="AG94" s="50" t="str">
        <f t="shared" si="7"/>
        <v/>
      </c>
      <c r="AH94" s="50"/>
      <c r="AJ94" s="27">
        <f>IF(AND(Inputs!$CO91=0,AJ$4&gt;=Inputs!$CM91),1,IF(AND(AJ$4&gt;=Inputs!$CM91,AJ$4&lt;Inputs!$CN91),1,IF(AND(AJ$4=Inputs!$CN91,AJ$4=Inputs!$CO91),1,IF(OR(AND(AJ$4=Inputs!$CN91+1,Inputs!$CN91=Inputs!$CO91),AND(AJ$4=Inputs!$CN91+2,Inputs!$CN91=Inputs!$CO91)),0,IF(AJ$4=Inputs!$CN91,0.8,IF(AJ$4=Inputs!$CN91+1,0.6,IF(AJ$4=Inputs!$CN91+2,0.4,IF(AJ$4=Inputs!$CO91,0.2,IF(AND(AJ$4&gt;=Inputs!$CL91,AJ$4&lt;Inputs!$CM91),(AJ$4-Inputs!$CL91+1)/(Inputs!$AI91+1),0)))))))))</f>
        <v>0</v>
      </c>
      <c r="AK94" s="27">
        <f>IF(AND(Inputs!$CO91=0,AK$4&gt;=Inputs!$CM91),1,IF(AND(AK$4&gt;=Inputs!$CM91,AK$4&lt;Inputs!$CN91),1,IF(AND(AK$4=Inputs!$CN91,AK$4=Inputs!$CO91),1,IF(OR(AND(AK$4=Inputs!$CN91+1,Inputs!$CN91=Inputs!$CO91),AND(AK$4=Inputs!$CN91+2,Inputs!$CN91=Inputs!$CO91)),0,IF(AK$4=Inputs!$CN91,0.8,IF(AK$4=Inputs!$CN91+1,0.6,IF(AK$4=Inputs!$CN91+2,0.4,IF(AK$4=Inputs!$CO91,0.2,IF(AND(AK$4&gt;=Inputs!$CL91,AK$4&lt;Inputs!$CM91),(AK$4-Inputs!$CL91+1)/(Inputs!$AI91+1),0)))))))))</f>
        <v>0</v>
      </c>
      <c r="AL94" s="27">
        <f>IF(AND(Inputs!$CO91=0,AL$4&gt;=Inputs!$CM91),1,IF(AND(AL$4&gt;=Inputs!$CM91,AL$4&lt;Inputs!$CN91),1,IF(AND(AL$4=Inputs!$CN91,AL$4=Inputs!$CO91),1,IF(OR(AND(AL$4=Inputs!$CN91+1,Inputs!$CN91=Inputs!$CO91),AND(AL$4=Inputs!$CN91+2,Inputs!$CN91=Inputs!$CO91)),0,IF(AL$4=Inputs!$CN91,0.8,IF(AL$4=Inputs!$CN91+1,0.6,IF(AL$4=Inputs!$CN91+2,0.4,IF(AL$4=Inputs!$CO91,0.2,IF(AND(AL$4&gt;=Inputs!$CL91,AL$4&lt;Inputs!$CM91),(AL$4-Inputs!$CL91+1)/(Inputs!$AI91+1),0)))))))))</f>
        <v>0</v>
      </c>
      <c r="AM94" s="27">
        <f>IF(AND(Inputs!$CO91=0,AM$4&gt;=Inputs!$CM91),1,IF(AND(AM$4&gt;=Inputs!$CM91,AM$4&lt;Inputs!$CN91),1,IF(AND(AM$4=Inputs!$CN91,AM$4=Inputs!$CO91),1,IF(OR(AND(AM$4=Inputs!$CN91+1,Inputs!$CN91=Inputs!$CO91),AND(AM$4=Inputs!$CN91+2,Inputs!$CN91=Inputs!$CO91)),0,IF(AM$4=Inputs!$CN91,0.8,IF(AM$4=Inputs!$CN91+1,0.6,IF(AM$4=Inputs!$CN91+2,0.4,IF(AM$4=Inputs!$CO91,0.2,IF(AND(AM$4&gt;=Inputs!$CL91,AM$4&lt;Inputs!$CM91),(AM$4-Inputs!$CL91+1)/(Inputs!$AI91+1),0)))))))))</f>
        <v>0</v>
      </c>
      <c r="AN94" s="27">
        <f>IF(AND(Inputs!$CO91=0,AN$4&gt;=Inputs!$CM91),1,IF(AND(AN$4&gt;=Inputs!$CM91,AN$4&lt;Inputs!$CN91),1,IF(AND(AN$4=Inputs!$CN91,AN$4=Inputs!$CO91),1,IF(OR(AND(AN$4=Inputs!$CN91+1,Inputs!$CN91=Inputs!$CO91),AND(AN$4=Inputs!$CN91+2,Inputs!$CN91=Inputs!$CO91)),0,IF(AN$4=Inputs!$CN91,0.8,IF(AN$4=Inputs!$CN91+1,0.6,IF(AN$4=Inputs!$CN91+2,0.4,IF(AN$4=Inputs!$CO91,0.2,IF(AND(AN$4&gt;=Inputs!$CL91,AN$4&lt;Inputs!$CM91),(AN$4-Inputs!$CL91+1)/(Inputs!$AI91+1),0)))))))))</f>
        <v>0</v>
      </c>
      <c r="AO94" s="27">
        <f>IF(AND(Inputs!$CO91=0,AO$4&gt;=Inputs!$CM91),1,IF(AND(AO$4&gt;=Inputs!$CM91,AO$4&lt;Inputs!$CN91),1,IF(AND(AO$4=Inputs!$CN91,AO$4=Inputs!$CO91),1,IF(OR(AND(AO$4=Inputs!$CN91+1,Inputs!$CN91=Inputs!$CO91),AND(AO$4=Inputs!$CN91+2,Inputs!$CN91=Inputs!$CO91)),0,IF(AO$4=Inputs!$CN91,0.8,IF(AO$4=Inputs!$CN91+1,0.6,IF(AO$4=Inputs!$CN91+2,0.4,IF(AO$4=Inputs!$CO91,0.2,IF(AND(AO$4&gt;=Inputs!$CL91,AO$4&lt;Inputs!$CM91),(AO$4-Inputs!$CL91+1)/(Inputs!$AI91+1),0)))))))))</f>
        <v>0</v>
      </c>
      <c r="AP94" s="27">
        <f>IF(AND(Inputs!$CO91=0,AP$4&gt;=Inputs!$CM91),1,IF(AND(AP$4&gt;=Inputs!$CM91,AP$4&lt;Inputs!$CN91),1,IF(AND(AP$4=Inputs!$CN91,AP$4=Inputs!$CO91),1,IF(OR(AND(AP$4=Inputs!$CN91+1,Inputs!$CN91=Inputs!$CO91),AND(AP$4=Inputs!$CN91+2,Inputs!$CN91=Inputs!$CO91)),0,IF(AP$4=Inputs!$CN91,0.8,IF(AP$4=Inputs!$CN91+1,0.6,IF(AP$4=Inputs!$CN91+2,0.4,IF(AP$4=Inputs!$CO91,0.2,IF(AND(AP$4&gt;=Inputs!$CL91,AP$4&lt;Inputs!$CM91),(AP$4-Inputs!$CL91+1)/(Inputs!$AI91+1),0)))))))))</f>
        <v>0</v>
      </c>
      <c r="AQ94" s="27">
        <f>IF(AND(Inputs!$CO91=0,AQ$4&gt;=Inputs!$CM91),1,IF(AND(AQ$4&gt;=Inputs!$CM91,AQ$4&lt;Inputs!$CN91),1,IF(AND(AQ$4=Inputs!$CN91,AQ$4=Inputs!$CO91),1,IF(OR(AND(AQ$4=Inputs!$CN91+1,Inputs!$CN91=Inputs!$CO91),AND(AQ$4=Inputs!$CN91+2,Inputs!$CN91=Inputs!$CO91)),0,IF(AQ$4=Inputs!$CN91,0.8,IF(AQ$4=Inputs!$CN91+1,0.6,IF(AQ$4=Inputs!$CN91+2,0.4,IF(AQ$4=Inputs!$CO91,0.2,IF(AND(AQ$4&gt;=Inputs!$CL91,AQ$4&lt;Inputs!$CM91),(AQ$4-Inputs!$CL91+1)/(Inputs!$AI91+1),0)))))))))</f>
        <v>0</v>
      </c>
      <c r="AR94" s="27">
        <f>IF(AND(Inputs!$CO91=0,AR$4&gt;=Inputs!$CM91),1,IF(AND(AR$4&gt;=Inputs!$CM91,AR$4&lt;Inputs!$CN91),1,IF(AND(AR$4=Inputs!$CN91,AR$4=Inputs!$CO91),1,IF(OR(AND(AR$4=Inputs!$CN91+1,Inputs!$CN91=Inputs!$CO91),AND(AR$4=Inputs!$CN91+2,Inputs!$CN91=Inputs!$CO91)),0,IF(AR$4=Inputs!$CN91,0.8,IF(AR$4=Inputs!$CN91+1,0.6,IF(AR$4=Inputs!$CN91+2,0.4,IF(AR$4=Inputs!$CO91,0.2,IF(AND(AR$4&gt;=Inputs!$CL91,AR$4&lt;Inputs!$CM91),(AR$4-Inputs!$CL91+1)/(Inputs!$AI91+1),0)))))))))</f>
        <v>0</v>
      </c>
      <c r="AS94" s="27">
        <f>IF(AND(Inputs!$CO91=0,AS$4&gt;=Inputs!$CM91),1,IF(AND(AS$4&gt;=Inputs!$CM91,AS$4&lt;Inputs!$CN91),1,IF(AND(AS$4=Inputs!$CN91,AS$4=Inputs!$CO91),1,IF(OR(AND(AS$4=Inputs!$CN91+1,Inputs!$CN91=Inputs!$CO91),AND(AS$4=Inputs!$CN91+2,Inputs!$CN91=Inputs!$CO91)),0,IF(AS$4=Inputs!$CN91,0.8,IF(AS$4=Inputs!$CN91+1,0.6,IF(AS$4=Inputs!$CN91+2,0.4,IF(AS$4=Inputs!$CO91,0.2,IF(AND(AS$4&gt;=Inputs!$CL91,AS$4&lt;Inputs!$CM91),(AS$4-Inputs!$CL91+1)/(Inputs!$AI91+1),0)))))))))</f>
        <v>0</v>
      </c>
      <c r="AT94" s="27">
        <f>IF(AND(Inputs!$CO91=0,AT$4&gt;=Inputs!$CM91),1,IF(AND(AT$4&gt;=Inputs!$CM91,AT$4&lt;Inputs!$CN91),1,IF(AND(AT$4=Inputs!$CN91,AT$4=Inputs!$CO91),1,IF(OR(AND(AT$4=Inputs!$CN91+1,Inputs!$CN91=Inputs!$CO91),AND(AT$4=Inputs!$CN91+2,Inputs!$CN91=Inputs!$CO91)),0,IF(AT$4=Inputs!$CN91,0.8,IF(AT$4=Inputs!$CN91+1,0.6,IF(AT$4=Inputs!$CN91+2,0.4,IF(AT$4=Inputs!$CO91,0.2,IF(AND(AT$4&gt;=Inputs!$CL91,AT$4&lt;Inputs!$CM91),(AT$4-Inputs!$CL91+1)/(Inputs!$AI91+1),0)))))))))</f>
        <v>0</v>
      </c>
      <c r="AU94" s="27">
        <f>IF(AND(Inputs!$CO91=0,AU$4&gt;=Inputs!$CM91),1,IF(AND(AU$4&gt;=Inputs!$CM91,AU$4&lt;Inputs!$CN91),1,IF(AND(AU$4=Inputs!$CN91,AU$4=Inputs!$CO91),1,IF(OR(AND(AU$4=Inputs!$CN91+1,Inputs!$CN91=Inputs!$CO91),AND(AU$4=Inputs!$CN91+2,Inputs!$CN91=Inputs!$CO91)),0,IF(AU$4=Inputs!$CN91,0.8,IF(AU$4=Inputs!$CN91+1,0.6,IF(AU$4=Inputs!$CN91+2,0.4,IF(AU$4=Inputs!$CO91,0.2,IF(AND(AU$4&gt;=Inputs!$CL91,AU$4&lt;Inputs!$CM91),(AU$4-Inputs!$CL91+1)/(Inputs!$AI91+1),0)))))))))</f>
        <v>0</v>
      </c>
      <c r="AV94" s="27">
        <f>IF(AND(Inputs!$CO91=0,AV$4&gt;=Inputs!$CM91),1,IF(AND(AV$4&gt;=Inputs!$CM91,AV$4&lt;Inputs!$CN91),1,IF(AND(AV$4=Inputs!$CN91,AV$4=Inputs!$CO91),1,IF(OR(AND(AV$4=Inputs!$CN91+1,Inputs!$CN91=Inputs!$CO91),AND(AV$4=Inputs!$CN91+2,Inputs!$CN91=Inputs!$CO91)),0,IF(AV$4=Inputs!$CN91,0.8,IF(AV$4=Inputs!$CN91+1,0.6,IF(AV$4=Inputs!$CN91+2,0.4,IF(AV$4=Inputs!$CO91,0.2,IF(AND(AV$4&gt;=Inputs!$CL91,AV$4&lt;Inputs!$CM91),(AV$4-Inputs!$CL91+1)/(Inputs!$AI91+1),0)))))))))</f>
        <v>0</v>
      </c>
      <c r="AW94" s="27">
        <f>IF(AND(Inputs!$CO91=0,AW$4&gt;=Inputs!$CM91),1,IF(AND(AW$4&gt;=Inputs!$CM91,AW$4&lt;Inputs!$CN91),1,IF(AND(AW$4=Inputs!$CN91,AW$4=Inputs!$CO91),1,IF(OR(AND(AW$4=Inputs!$CN91+1,Inputs!$CN91=Inputs!$CO91),AND(AW$4=Inputs!$CN91+2,Inputs!$CN91=Inputs!$CO91)),0,IF(AW$4=Inputs!$CN91,0.8,IF(AW$4=Inputs!$CN91+1,0.6,IF(AW$4=Inputs!$CN91+2,0.4,IF(AW$4=Inputs!$CO91,0.2,IF(AND(AW$4&gt;=Inputs!$CL91,AW$4&lt;Inputs!$CM91),(AW$4-Inputs!$CL91+1)/(Inputs!$AI91+1),0)))))))))</f>
        <v>0</v>
      </c>
      <c r="AX94" s="27">
        <f>IF(AND(Inputs!$CO91=0,AX$4&gt;=Inputs!$CM91),1,IF(AND(AX$4&gt;=Inputs!$CM91,AX$4&lt;Inputs!$CN91),1,IF(AND(AX$4=Inputs!$CN91,AX$4=Inputs!$CO91),1,IF(OR(AND(AX$4=Inputs!$CN91+1,Inputs!$CN91=Inputs!$CO91),AND(AX$4=Inputs!$CN91+2,Inputs!$CN91=Inputs!$CO91)),0,IF(AX$4=Inputs!$CN91,0.8,IF(AX$4=Inputs!$CN91+1,0.6,IF(AX$4=Inputs!$CN91+2,0.4,IF(AX$4=Inputs!$CO91,0.2,IF(AND(AX$4&gt;=Inputs!$CL91,AX$4&lt;Inputs!$CM91),(AX$4-Inputs!$CL91+1)/(Inputs!$AI91+1),0)))))))))</f>
        <v>0</v>
      </c>
      <c r="AY94" s="27">
        <f>IF(AND(Inputs!$CO91=0,AY$4&gt;=Inputs!$CM91),1,IF(AND(AY$4&gt;=Inputs!$CM91,AY$4&lt;Inputs!$CN91),1,IF(AND(AY$4=Inputs!$CN91,AY$4=Inputs!$CO91),1,IF(OR(AND(AY$4=Inputs!$CN91+1,Inputs!$CN91=Inputs!$CO91),AND(AY$4=Inputs!$CN91+2,Inputs!$CN91=Inputs!$CO91)),0,IF(AY$4=Inputs!$CN91,0.8,IF(AY$4=Inputs!$CN91+1,0.6,IF(AY$4=Inputs!$CN91+2,0.4,IF(AY$4=Inputs!$CO91,0.2,IF(AND(AY$4&gt;=Inputs!$CL91,AY$4&lt;Inputs!$CM91),(AY$4-Inputs!$CL91+1)/(Inputs!$AI91+1),0)))))))))</f>
        <v>0</v>
      </c>
      <c r="AZ94" s="27">
        <f>IF(AND(Inputs!$CO91=0,AZ$4&gt;=Inputs!$CM91),1,IF(AND(AZ$4&gt;=Inputs!$CM91,AZ$4&lt;Inputs!$CN91),1,IF(AND(AZ$4=Inputs!$CN91,AZ$4=Inputs!$CO91),1,IF(OR(AND(AZ$4=Inputs!$CN91+1,Inputs!$CN91=Inputs!$CO91),AND(AZ$4=Inputs!$CN91+2,Inputs!$CN91=Inputs!$CO91)),0,IF(AZ$4=Inputs!$CN91,0.8,IF(AZ$4=Inputs!$CN91+1,0.6,IF(AZ$4=Inputs!$CN91+2,0.4,IF(AZ$4=Inputs!$CO91,0.2,IF(AND(AZ$4&gt;=Inputs!$CL91,AZ$4&lt;Inputs!$CM91),(AZ$4-Inputs!$CL91+1)/(Inputs!$AI91+1),0)))))))))</f>
        <v>0</v>
      </c>
      <c r="BA94" s="27">
        <f>IF(AND(Inputs!$CO91=0,BA$4&gt;=Inputs!$CM91),1,IF(AND(BA$4&gt;=Inputs!$CM91,BA$4&lt;Inputs!$CN91),1,IF(AND(BA$4=Inputs!$CN91,BA$4=Inputs!$CO91),1,IF(OR(AND(BA$4=Inputs!$CN91+1,Inputs!$CN91=Inputs!$CO91),AND(BA$4=Inputs!$CN91+2,Inputs!$CN91=Inputs!$CO91)),0,IF(BA$4=Inputs!$CN91,0.8,IF(BA$4=Inputs!$CN91+1,0.6,IF(BA$4=Inputs!$CN91+2,0.4,IF(BA$4=Inputs!$CO91,0.2,IF(AND(BA$4&gt;=Inputs!$CL91,BA$4&lt;Inputs!$CM91),(BA$4-Inputs!$CL91+1)/(Inputs!$AI91+1),0)))))))))</f>
        <v>0</v>
      </c>
      <c r="BB94" s="27">
        <f>IF(AND(Inputs!$CO91=0,BB$4&gt;=Inputs!$CM91),1,IF(AND(BB$4&gt;=Inputs!$CM91,BB$4&lt;Inputs!$CN91),1,IF(AND(BB$4=Inputs!$CN91,BB$4=Inputs!$CO91),1,IF(OR(AND(BB$4=Inputs!$CN91+1,Inputs!$CN91=Inputs!$CO91),AND(BB$4=Inputs!$CN91+2,Inputs!$CN91=Inputs!$CO91)),0,IF(BB$4=Inputs!$CN91,0.8,IF(BB$4=Inputs!$CN91+1,0.6,IF(BB$4=Inputs!$CN91+2,0.4,IF(BB$4=Inputs!$CO91,0.2,IF(AND(BB$4&gt;=Inputs!$CL91,BB$4&lt;Inputs!$CM91),(BB$4-Inputs!$CL91+1)/(Inputs!$AI91+1),0)))))))))</f>
        <v>0</v>
      </c>
      <c r="BC94" s="27">
        <f>IF(AND(Inputs!$CO91=0,BC$4&gt;=Inputs!$CM91),1,IF(AND(BC$4&gt;=Inputs!$CM91,BC$4&lt;Inputs!$CN91),1,IF(AND(BC$4=Inputs!$CN91,BC$4=Inputs!$CO91),1,IF(OR(AND(BC$4=Inputs!$CN91+1,Inputs!$CN91=Inputs!$CO91),AND(BC$4=Inputs!$CN91+2,Inputs!$CN91=Inputs!$CO91)),0,IF(BC$4=Inputs!$CN91,0.8,IF(BC$4=Inputs!$CN91+1,0.6,IF(BC$4=Inputs!$CN91+2,0.4,IF(BC$4=Inputs!$CO91,0.2,IF(AND(BC$4&gt;=Inputs!$CL91,BC$4&lt;Inputs!$CM91),(BC$4-Inputs!$CL91+1)/(Inputs!$AI91+1),0)))))))))</f>
        <v>0</v>
      </c>
      <c r="BD94" s="27">
        <f>IF(AND(Inputs!$CO91=0,BD$4&gt;=Inputs!$CM91),1,IF(AND(BD$4&gt;=Inputs!$CM91,BD$4&lt;Inputs!$CN91),1,IF(AND(BD$4=Inputs!$CN91,BD$4=Inputs!$CO91),1,IF(OR(AND(BD$4=Inputs!$CN91+1,Inputs!$CN91=Inputs!$CO91),AND(BD$4=Inputs!$CN91+2,Inputs!$CN91=Inputs!$CO91)),0,IF(BD$4=Inputs!$CN91,0.8,IF(BD$4=Inputs!$CN91+1,0.6,IF(BD$4=Inputs!$CN91+2,0.4,IF(BD$4=Inputs!$CO91,0.2,IF(AND(BD$4&gt;=Inputs!$CL91,BD$4&lt;Inputs!$CM91),(BD$4-Inputs!$CL91+1)/(Inputs!$AI91+1),0)))))))))</f>
        <v>0</v>
      </c>
      <c r="BE94" s="27">
        <f>IF(AND(Inputs!$CO91=0,BE$4&gt;=Inputs!$CM91),1,IF(AND(BE$4&gt;=Inputs!$CM91,BE$4&lt;Inputs!$CN91),1,IF(AND(BE$4=Inputs!$CN91,BE$4=Inputs!$CO91),1,IF(OR(AND(BE$4=Inputs!$CN91+1,Inputs!$CN91=Inputs!$CO91),AND(BE$4=Inputs!$CN91+2,Inputs!$CN91=Inputs!$CO91)),0,IF(BE$4=Inputs!$CN91,0.8,IF(BE$4=Inputs!$CN91+1,0.6,IF(BE$4=Inputs!$CN91+2,0.4,IF(BE$4=Inputs!$CO91,0.2,IF(AND(BE$4&gt;=Inputs!$CL91,BE$4&lt;Inputs!$CM91),(BE$4-Inputs!$CL91+1)/(Inputs!$AI91+1),0)))))))))</f>
        <v>0</v>
      </c>
      <c r="BF94" s="27">
        <f>IF(AND(Inputs!$CO91=0,BF$4&gt;=Inputs!$CM91),1,IF(AND(BF$4&gt;=Inputs!$CM91,BF$4&lt;Inputs!$CN91),1,IF(AND(BF$4=Inputs!$CN91,BF$4=Inputs!$CO91),1,IF(OR(AND(BF$4=Inputs!$CN91+1,Inputs!$CN91=Inputs!$CO91),AND(BF$4=Inputs!$CN91+2,Inputs!$CN91=Inputs!$CO91)),0,IF(BF$4=Inputs!$CN91,0.8,IF(BF$4=Inputs!$CN91+1,0.6,IF(BF$4=Inputs!$CN91+2,0.4,IF(BF$4=Inputs!$CO91,0.2,IF(AND(BF$4&gt;=Inputs!$CL91,BF$4&lt;Inputs!$CM91),(BF$4-Inputs!$CL91+1)/(Inputs!$AI91+1),0)))))))))</f>
        <v>0</v>
      </c>
      <c r="BG94" s="27">
        <f>IF(AND(Inputs!$CO91=0,BG$4&gt;=Inputs!$CM91),1,IF(AND(BG$4&gt;=Inputs!$CM91,BG$4&lt;Inputs!$CN91),1,IF(AND(BG$4=Inputs!$CN91,BG$4=Inputs!$CO91),1,IF(OR(AND(BG$4=Inputs!$CN91+1,Inputs!$CN91=Inputs!$CO91),AND(BG$4=Inputs!$CN91+2,Inputs!$CN91=Inputs!$CO91)),0,IF(BG$4=Inputs!$CN91,0.8,IF(BG$4=Inputs!$CN91+1,0.6,IF(BG$4=Inputs!$CN91+2,0.4,IF(BG$4=Inputs!$CO91,0.2,IF(AND(BG$4&gt;=Inputs!$CL91,BG$4&lt;Inputs!$CM91),(BG$4-Inputs!$CL91+1)/(Inputs!$AI91+1),0)))))))))</f>
        <v>0</v>
      </c>
      <c r="BH94" s="27">
        <f>IF(AND(Inputs!$CO91=0,BH$4&gt;=Inputs!$CM91),1,IF(AND(BH$4&gt;=Inputs!$CM91,BH$4&lt;Inputs!$CN91),1,IF(AND(BH$4=Inputs!$CN91,BH$4=Inputs!$CO91),1,IF(OR(AND(BH$4=Inputs!$CN91+1,Inputs!$CN91=Inputs!$CO91),AND(BH$4=Inputs!$CN91+2,Inputs!$CN91=Inputs!$CO91)),0,IF(BH$4=Inputs!$CN91,0.8,IF(BH$4=Inputs!$CN91+1,0.6,IF(BH$4=Inputs!$CN91+2,0.4,IF(BH$4=Inputs!$CO91,0.2,IF(AND(BH$4&gt;=Inputs!$CL91,BH$4&lt;Inputs!$CM91),(BH$4-Inputs!$CL91+1)/(Inputs!$AI91+1),0)))))))))</f>
        <v>0</v>
      </c>
      <c r="BI94" s="27">
        <f>IF(AND(Inputs!$CO91=0,BI$4&gt;=Inputs!$CM91),1,IF(AND(BI$4&gt;=Inputs!$CM91,BI$4&lt;Inputs!$CN91),1,IF(AND(BI$4=Inputs!$CN91,BI$4=Inputs!$CO91),1,IF(OR(AND(BI$4=Inputs!$CN91+1,Inputs!$CN91=Inputs!$CO91),AND(BI$4=Inputs!$CN91+2,Inputs!$CN91=Inputs!$CO91)),0,IF(BI$4=Inputs!$CN91,0.8,IF(BI$4=Inputs!$CN91+1,0.6,IF(BI$4=Inputs!$CN91+2,0.4,IF(BI$4=Inputs!$CO91,0.2,IF(AND(BI$4&gt;=Inputs!$CL91,BI$4&lt;Inputs!$CM91),(BI$4-Inputs!$CL91+1)/(Inputs!$AI91+1),0)))))))))</f>
        <v>0</v>
      </c>
      <c r="BJ94" s="27">
        <f>IF(AND(Inputs!$CO91=0,BJ$4&gt;=Inputs!$CM91),1,IF(AND(BJ$4&gt;=Inputs!$CM91,BJ$4&lt;Inputs!$CN91),1,IF(AND(BJ$4=Inputs!$CN91,BJ$4=Inputs!$CO91),1,IF(OR(AND(BJ$4=Inputs!$CN91+1,Inputs!$CN91=Inputs!$CO91),AND(BJ$4=Inputs!$CN91+2,Inputs!$CN91=Inputs!$CO91)),0,IF(BJ$4=Inputs!$CN91,0.8,IF(BJ$4=Inputs!$CN91+1,0.6,IF(BJ$4=Inputs!$CN91+2,0.4,IF(BJ$4=Inputs!$CO91,0.2,IF(AND(BJ$4&gt;=Inputs!$CL91,BJ$4&lt;Inputs!$CM91),(BJ$4-Inputs!$CL91+1)/(Inputs!$AI91+1),0)))))))))</f>
        <v>0</v>
      </c>
      <c r="BK94" s="27">
        <f>IF(AND(Inputs!$CO91=0,BK$4&gt;=Inputs!$CM91),1,IF(AND(BK$4&gt;=Inputs!$CM91,BK$4&lt;Inputs!$CN91),1,IF(AND(BK$4=Inputs!$CN91,BK$4=Inputs!$CO91),1,IF(OR(AND(BK$4=Inputs!$CN91+1,Inputs!$CN91=Inputs!$CO91),AND(BK$4=Inputs!$CN91+2,Inputs!$CN91=Inputs!$CO91)),0,IF(BK$4=Inputs!$CN91,0.8,IF(BK$4=Inputs!$CN91+1,0.6,IF(BK$4=Inputs!$CN91+2,0.4,IF(BK$4=Inputs!$CO91,0.2,IF(AND(BK$4&gt;=Inputs!$CL91,BK$4&lt;Inputs!$CM91),(BK$4-Inputs!$CL91+1)/(Inputs!$AI91+1),0)))))))))</f>
        <v>0</v>
      </c>
      <c r="BL94" s="27">
        <f>IF(AND(Inputs!$CO91=0,BL$4&gt;=Inputs!$CM91),1,IF(AND(BL$4&gt;=Inputs!$CM91,BL$4&lt;Inputs!$CN91),1,IF(AND(BL$4=Inputs!$CN91,BL$4=Inputs!$CO91),1,IF(OR(AND(BL$4=Inputs!$CN91+1,Inputs!$CN91=Inputs!$CO91),AND(BL$4=Inputs!$CN91+2,Inputs!$CN91=Inputs!$CO91)),0,IF(BL$4=Inputs!$CN91,0.8,IF(BL$4=Inputs!$CN91+1,0.6,IF(BL$4=Inputs!$CN91+2,0.4,IF(BL$4=Inputs!$CO91,0.2,IF(AND(BL$4&gt;=Inputs!$CL91,BL$4&lt;Inputs!$CM91),(BL$4-Inputs!$CL91+1)/(Inputs!$AI91+1),0)))))))))</f>
        <v>0</v>
      </c>
      <c r="BM94" s="27">
        <f>IF(AND(Inputs!$CO91=0,BM$4&gt;=Inputs!$CM91),1,IF(AND(BM$4&gt;=Inputs!$CM91,BM$4&lt;Inputs!$CN91),1,IF(AND(BM$4=Inputs!$CN91,BM$4=Inputs!$CO91),1,IF(OR(AND(BM$4=Inputs!$CN91+1,Inputs!$CN91=Inputs!$CO91),AND(BM$4=Inputs!$CN91+2,Inputs!$CN91=Inputs!$CO91)),0,IF(BM$4=Inputs!$CN91,0.8,IF(BM$4=Inputs!$CN91+1,0.6,IF(BM$4=Inputs!$CN91+2,0.4,IF(BM$4=Inputs!$CO91,0.2,IF(AND(BM$4&gt;=Inputs!$CL91,BM$4&lt;Inputs!$CM91),(BM$4-Inputs!$CL91+1)/(Inputs!$AI91+1),0)))))))))</f>
        <v>0</v>
      </c>
      <c r="BO94" s="46" t="str">
        <f>IF(Inputs!$B91="","",(ROUND(Inputs!$BC91*AJ94,0)))</f>
        <v/>
      </c>
      <c r="BP94" s="46" t="str">
        <f>IF(Inputs!$B91="","",(ROUND(Inputs!$BC91*AK94,0)))</f>
        <v/>
      </c>
      <c r="BQ94" s="46" t="str">
        <f>IF(Inputs!$B91="","",(ROUND(Inputs!$BC91*AL94,0)))</f>
        <v/>
      </c>
      <c r="BR94" s="46" t="str">
        <f>IF(Inputs!$B91="","",(ROUND(Inputs!$BC91*AM94,0)))</f>
        <v/>
      </c>
      <c r="BS94" s="46" t="str">
        <f>IF(Inputs!$B91="","",(ROUND(Inputs!$BC91*AN94,0)))</f>
        <v/>
      </c>
      <c r="BT94" s="46" t="str">
        <f>IF(Inputs!$B91="","",(ROUND(Inputs!$BC91*AO94,0)))</f>
        <v/>
      </c>
      <c r="BU94" s="46" t="str">
        <f>IF(Inputs!$B91="","",(ROUND(Inputs!$BC91*AP94,0)))</f>
        <v/>
      </c>
      <c r="BV94" s="46" t="str">
        <f>IF(Inputs!$B91="","",(ROUND(Inputs!$BC91*AQ94,0)))</f>
        <v/>
      </c>
      <c r="BW94" s="46" t="str">
        <f>IF(Inputs!$B91="","",(ROUND(Inputs!$BC91*AR94,0)))</f>
        <v/>
      </c>
      <c r="BX94" s="46" t="str">
        <f>IF(Inputs!$B91="","",(ROUND(Inputs!$BC91*AS94,0)))</f>
        <v/>
      </c>
      <c r="BY94" s="46" t="str">
        <f>IF(Inputs!$B91="","",(ROUND(Inputs!$BC91*AT94,0)))</f>
        <v/>
      </c>
      <c r="BZ94" s="46" t="str">
        <f>IF(Inputs!$B91="","",(ROUND(Inputs!$BC91*AU94,0)))</f>
        <v/>
      </c>
      <c r="CA94" s="46" t="str">
        <f>IF(Inputs!$B91="","",(ROUND(Inputs!$BC91*AV94,0)))</f>
        <v/>
      </c>
      <c r="CB94" s="46" t="str">
        <f>IF(Inputs!$B91="","",(ROUND(Inputs!$BC91*AW94,0)))</f>
        <v/>
      </c>
      <c r="CC94" s="46" t="str">
        <f>IF(Inputs!$B91="","",(ROUND(Inputs!$BC91*AX94,0)))</f>
        <v/>
      </c>
      <c r="CD94" s="46" t="str">
        <f>IF(Inputs!$B91="","",(ROUND(Inputs!$BC91*AY94,0)))</f>
        <v/>
      </c>
      <c r="CE94" s="46" t="str">
        <f>IF(Inputs!$B91="","",(ROUND(Inputs!$BC91*AZ94,0)))</f>
        <v/>
      </c>
      <c r="CF94" s="46" t="str">
        <f>IF(Inputs!$B91="","",(ROUND(Inputs!$BC91*BA94,0)))</f>
        <v/>
      </c>
      <c r="CG94" s="46" t="str">
        <f>IF(Inputs!$B91="","",(ROUND(Inputs!$BC91*BB94,0)))</f>
        <v/>
      </c>
      <c r="CH94" s="46" t="str">
        <f>IF(Inputs!$B91="","",(ROUND(Inputs!$BC91*BC94,0)))</f>
        <v/>
      </c>
      <c r="CI94" s="46" t="str">
        <f>IF(Inputs!$B91="","",(ROUND(Inputs!$BC91*BD94,0)))</f>
        <v/>
      </c>
      <c r="CJ94" s="46" t="str">
        <f>IF(Inputs!$B91="","",(ROUND(Inputs!$BC91*BE94,0)))</f>
        <v/>
      </c>
      <c r="CK94" s="46" t="str">
        <f>IF(Inputs!$B91="","",(ROUND(Inputs!$BC91*BF94,0)))</f>
        <v/>
      </c>
      <c r="CL94" s="46" t="str">
        <f>IF(Inputs!$B91="","",(ROUND(Inputs!$BC91*BG94,0)))</f>
        <v/>
      </c>
      <c r="CM94" s="46" t="str">
        <f>IF(Inputs!$B91="","",(ROUND(Inputs!$BC91*BH94,0)))</f>
        <v/>
      </c>
      <c r="CN94" s="46" t="str">
        <f>IF(Inputs!$B91="","",(ROUND(Inputs!$BC91*BI94,0)))</f>
        <v/>
      </c>
      <c r="CO94" s="46" t="str">
        <f>IF(Inputs!$B91="","",(ROUND(Inputs!$BC91*BJ94,0)))</f>
        <v/>
      </c>
      <c r="CP94" s="46" t="str">
        <f>IF(Inputs!$B91="","",(ROUND(Inputs!$BC91*BK94,0)))</f>
        <v/>
      </c>
      <c r="CQ94" s="46" t="str">
        <f>IF(Inputs!$B91="","",(ROUND(Inputs!$BC91*BL94,0)))</f>
        <v/>
      </c>
      <c r="CR94" s="46" t="str">
        <f>IF(Inputs!$B91="","",(ROUND(Inputs!$BC91*BM94,0)))</f>
        <v/>
      </c>
      <c r="CV94" s="46" t="str">
        <f>IF(A94="","",IF(AND(CV$4&lt;=Inputs!$CQ91,CV$4&gt;=Inputs!$CP91),Inputs!$AR91/(Inputs!$CQ91-Inputs!$CP91+1),0)+IF(CV$4=Inputs!$CL91,Inputs!$BD91,0))</f>
        <v/>
      </c>
      <c r="CW94" s="46" t="str">
        <f>IF(B94="","",IF(AND(CW$4&lt;=Inputs!$CQ91,CW$4&gt;=Inputs!$CP91),Inputs!$AR91/(Inputs!$CQ91-Inputs!$CP91+1),0)+IF(CW$4=Inputs!$CL91,Inputs!$BD91,0))</f>
        <v/>
      </c>
      <c r="CX94" s="46" t="str">
        <f>IF(C94="","",IF(AND(CX$4&lt;=Inputs!$CQ91,CX$4&gt;=Inputs!$CP91),Inputs!$AR91/(Inputs!$CQ91-Inputs!$CP91+1),0)+IF(CX$4=Inputs!$CL91,Inputs!$BD91,0))</f>
        <v/>
      </c>
      <c r="CY94" s="46" t="str">
        <f>IF(D94="","",IF(AND(CY$4&lt;=Inputs!$CQ91,CY$4&gt;=Inputs!$CP91),Inputs!$AR91/(Inputs!$CQ91-Inputs!$CP91+1),0)+IF(CY$4=Inputs!$CL91,Inputs!$BD91,0))</f>
        <v/>
      </c>
      <c r="CZ94" s="46" t="str">
        <f>IF(E94="","",IF(AND(CZ$4&lt;=Inputs!$CQ91,CZ$4&gt;=Inputs!$CP91),Inputs!$AR91/(Inputs!$CQ91-Inputs!$CP91+1),0)+IF(CZ$4=Inputs!$CL91,Inputs!$BD91,0))</f>
        <v/>
      </c>
      <c r="DA94" s="46" t="str">
        <f>IF(F94="","",IF(AND(DA$4&lt;=Inputs!$CQ91,DA$4&gt;=Inputs!$CP91),Inputs!$AR91/(Inputs!$CQ91-Inputs!$CP91+1),0)+IF(DA$4=Inputs!$CL91,Inputs!$BD91,0))</f>
        <v/>
      </c>
      <c r="DB94" s="46" t="str">
        <f>IF(G94="","",IF(AND(DB$4&lt;=Inputs!$CQ91,DB$4&gt;=Inputs!$CP91),Inputs!$AR91/(Inputs!$CQ91-Inputs!$CP91+1),0)+IF(DB$4=Inputs!$CL91,Inputs!$BD91,0))</f>
        <v/>
      </c>
      <c r="DC94" s="46" t="str">
        <f>IF(H94="","",IF(AND(DC$4&lt;=Inputs!$CQ91,DC$4&gt;=Inputs!$CP91),Inputs!$AR91/(Inputs!$CQ91-Inputs!$CP91+1),0)+IF(DC$4=Inputs!$CL91,Inputs!$BD91,0))</f>
        <v/>
      </c>
      <c r="DD94" s="46" t="str">
        <f>IF(I94="","",IF(AND(DD$4&lt;=Inputs!$CQ91,DD$4&gt;=Inputs!$CP91),Inputs!$AR91/(Inputs!$CQ91-Inputs!$CP91+1),0)+IF(DD$4=Inputs!$CL91,Inputs!$BD91,0))</f>
        <v/>
      </c>
      <c r="DE94" s="46" t="str">
        <f>IF(J94="","",IF(AND(DE$4&lt;=Inputs!$CQ91,DE$4&gt;=Inputs!$CP91),Inputs!$AR91/(Inputs!$CQ91-Inputs!$CP91+1),0)+IF(DE$4=Inputs!$CL91,Inputs!$BD91,0))</f>
        <v/>
      </c>
      <c r="DF94" s="46" t="str">
        <f>IF(K94="","",IF(AND(DF$4&lt;=Inputs!$CQ91,DF$4&gt;=Inputs!$CP91),Inputs!$AR91/(Inputs!$CQ91-Inputs!$CP91+1),0)+IF(DF$4=Inputs!$CL91,Inputs!$BD91,0))</f>
        <v/>
      </c>
      <c r="DG94" s="46" t="str">
        <f>IF(L94="","",IF(AND(DG$4&lt;=Inputs!$CQ91,DG$4&gt;=Inputs!$CP91),Inputs!$AR91/(Inputs!$CQ91-Inputs!$CP91+1),0)+IF(DG$4=Inputs!$CL91,Inputs!$BD91,0))</f>
        <v/>
      </c>
      <c r="DH94" s="46" t="str">
        <f>IF(M94="","",IF(AND(DH$4&lt;=Inputs!$CQ91,DH$4&gt;=Inputs!$CP91),Inputs!$AR91/(Inputs!$CQ91-Inputs!$CP91+1),0)+IF(DH$4=Inputs!$CL91,Inputs!$BD91,0))</f>
        <v/>
      </c>
      <c r="DI94" s="46" t="str">
        <f>IF(N94="","",IF(AND(DI$4&lt;=Inputs!$CQ91,DI$4&gt;=Inputs!$CP91),Inputs!$AR91/(Inputs!$CQ91-Inputs!$CP91+1),0)+IF(DI$4=Inputs!$CL91,Inputs!$BD91,0))</f>
        <v/>
      </c>
      <c r="DJ94" s="46" t="str">
        <f>IF(O94="","",IF(AND(DJ$4&lt;=Inputs!$CQ91,DJ$4&gt;=Inputs!$CP91),Inputs!$AR91/(Inputs!$CQ91-Inputs!$CP91+1),0)+IF(DJ$4=Inputs!$CL91,Inputs!$BD91,0))</f>
        <v/>
      </c>
      <c r="DK94" s="46" t="str">
        <f>IF(P94="","",IF(AND(DK$4&lt;=Inputs!$CQ91,DK$4&gt;=Inputs!$CP91),Inputs!$AR91/(Inputs!$CQ91-Inputs!$CP91+1),0)+IF(DK$4=Inputs!$CL91,Inputs!$BD91,0))</f>
        <v/>
      </c>
      <c r="DL94" s="46" t="str">
        <f>IF(Q94="","",IF(AND(DL$4&lt;=Inputs!$CQ91,DL$4&gt;=Inputs!$CP91),Inputs!$AR91/(Inputs!$CQ91-Inputs!$CP91+1),0)+IF(DL$4=Inputs!$CL91,Inputs!$BD91,0))</f>
        <v/>
      </c>
      <c r="DM94" s="46" t="str">
        <f>IF(R94="","",IF(AND(DM$4&lt;=Inputs!$CQ91,DM$4&gt;=Inputs!$CP91),Inputs!$AR91/(Inputs!$CQ91-Inputs!$CP91+1),0)+IF(DM$4=Inputs!$CL91,Inputs!$BD91,0))</f>
        <v/>
      </c>
      <c r="DN94" s="46" t="str">
        <f>IF(S94="","",IF(AND(DN$4&lt;=Inputs!$CQ91,DN$4&gt;=Inputs!$CP91),Inputs!$AR91/(Inputs!$CQ91-Inputs!$CP91+1),0)+IF(DN$4=Inputs!$CL91,Inputs!$BD91,0))</f>
        <v/>
      </c>
      <c r="DO94" s="46" t="str">
        <f>IF(T94="","",IF(AND(DO$4&lt;=Inputs!$CQ91,DO$4&gt;=Inputs!$CP91),Inputs!$AR91/(Inputs!$CQ91-Inputs!$CP91+1),0)+IF(DO$4=Inputs!$CL91,Inputs!$BD91,0))</f>
        <v/>
      </c>
      <c r="DP94" s="46" t="str">
        <f>IF(U94="","",IF(AND(DP$4&lt;=Inputs!$CQ91,DP$4&gt;=Inputs!$CP91),Inputs!$AR91/(Inputs!$CQ91-Inputs!$CP91+1),0)+IF(DP$4=Inputs!$CL91,Inputs!$BD91,0))</f>
        <v/>
      </c>
      <c r="DQ94" s="46" t="str">
        <f>IF(V94="","",IF(AND(DQ$4&lt;=Inputs!$CQ91,DQ$4&gt;=Inputs!$CP91),Inputs!$AR91/(Inputs!$CQ91-Inputs!$CP91+1),0)+IF(DQ$4=Inputs!$CL91,Inputs!$BD91,0))</f>
        <v/>
      </c>
      <c r="DR94" s="46" t="str">
        <f>IF(W94="","",IF(AND(DR$4&lt;=Inputs!$CQ91,DR$4&gt;=Inputs!$CP91),Inputs!$AR91/(Inputs!$CQ91-Inputs!$CP91+1),0)+IF(DR$4=Inputs!$CL91,Inputs!$BD91,0))</f>
        <v/>
      </c>
      <c r="DS94" s="46" t="str">
        <f>IF(X94="","",IF(AND(DS$4&lt;=Inputs!$CQ91,DS$4&gt;=Inputs!$CP91),Inputs!$AR91/(Inputs!$CQ91-Inputs!$CP91+1),0)+IF(DS$4=Inputs!$CL91,Inputs!$BD91,0))</f>
        <v/>
      </c>
      <c r="DT94" s="46" t="str">
        <f>IF(Y94="","",IF(AND(DT$4&lt;=Inputs!$CQ91,DT$4&gt;=Inputs!$CP91),Inputs!$AR91/(Inputs!$CQ91-Inputs!$CP91+1),0)+IF(DT$4=Inputs!$CL91,Inputs!$BD91,0))</f>
        <v/>
      </c>
      <c r="DU94" s="46" t="str">
        <f>IF(Z94="","",IF(AND(DU$4&lt;=Inputs!$CQ91,DU$4&gt;=Inputs!$CP91),Inputs!$AR91/(Inputs!$CQ91-Inputs!$CP91+1),0)+IF(DU$4=Inputs!$CL91,Inputs!$BD91,0))</f>
        <v/>
      </c>
      <c r="DV94" s="46" t="str">
        <f>IF(AA94="","",IF(AND(DV$4&lt;=Inputs!$CQ91,DV$4&gt;=Inputs!$CP91),Inputs!$AR91/(Inputs!$CQ91-Inputs!$CP91+1),0)+IF(DV$4=Inputs!$CL91,Inputs!$BD91,0))</f>
        <v/>
      </c>
      <c r="DW94" s="46" t="str">
        <f>IF(AB94="","",IF(AND(DW$4&lt;=Inputs!$CQ91,DW$4&gt;=Inputs!$CP91),Inputs!$AR91/(Inputs!$CQ91-Inputs!$CP91+1),0)+IF(DW$4=Inputs!$CL91,Inputs!$BD91,0))</f>
        <v/>
      </c>
      <c r="DX94" s="46" t="str">
        <f>IF(AC94="","",IF(AND(DX$4&lt;=Inputs!$CQ91,DX$4&gt;=Inputs!$CP91),Inputs!$AR91/(Inputs!$CQ91-Inputs!$CP91+1),0)+IF(DX$4=Inputs!$CL91,Inputs!$BD91,0))</f>
        <v/>
      </c>
      <c r="DY94" s="46" t="str">
        <f>IF(AD94="","",IF(AND(DY$4&lt;=Inputs!$CQ91,DY$4&gt;=Inputs!$CP91),Inputs!$AR91/(Inputs!$CQ91-Inputs!$CP91+1),0)+IF(DY$4=Inputs!$CL91,Inputs!$BD91,0))</f>
        <v/>
      </c>
      <c r="DZ94" s="46" t="str">
        <f t="shared" si="6"/>
        <v/>
      </c>
    </row>
    <row r="95" spans="1:130">
      <c r="A95" s="7" t="str">
        <f>IF(Inputs!A92="","",Inputs!A92)</f>
        <v/>
      </c>
      <c r="B95" t="str">
        <f>IF(Inputs!B92="","",Inputs!B92)</f>
        <v/>
      </c>
      <c r="C95" s="46" t="str">
        <f>IF(Inputs!$B92="","",BO95-CV95)</f>
        <v/>
      </c>
      <c r="D95" s="46" t="str">
        <f>IF(Inputs!$B92="","",BP95-CW95)</f>
        <v/>
      </c>
      <c r="E95" s="46" t="str">
        <f>IF(Inputs!$B92="","",BQ95-CX95)</f>
        <v/>
      </c>
      <c r="F95" s="46" t="str">
        <f>IF(Inputs!$B92="","",BR95-CY95)</f>
        <v/>
      </c>
      <c r="G95" s="46" t="str">
        <f>IF(Inputs!$B92="","",BS95-CZ95)</f>
        <v/>
      </c>
      <c r="H95" s="46" t="str">
        <f>IF(Inputs!$B92="","",BT95-DA95)</f>
        <v/>
      </c>
      <c r="I95" s="46" t="str">
        <f>IF(Inputs!$B92="","",BU95-DB95)</f>
        <v/>
      </c>
      <c r="J95" s="46" t="str">
        <f>IF(Inputs!$B92="","",BV95-DC95)</f>
        <v/>
      </c>
      <c r="K95" s="46" t="str">
        <f>IF(Inputs!$B92="","",BW95-DD95)</f>
        <v/>
      </c>
      <c r="L95" s="46" t="str">
        <f>IF(Inputs!$B92="","",BX95-DE95)</f>
        <v/>
      </c>
      <c r="M95" s="46" t="str">
        <f>IF(Inputs!$B92="","",BY95-DF95)</f>
        <v/>
      </c>
      <c r="N95" s="46" t="str">
        <f>IF(Inputs!$B92="","",BZ95-DG95)</f>
        <v/>
      </c>
      <c r="O95" s="46" t="str">
        <f>IF(Inputs!$B92="","",CA95-DH95)</f>
        <v/>
      </c>
      <c r="P95" s="46" t="str">
        <f>IF(Inputs!$B92="","",CB95-DI95)</f>
        <v/>
      </c>
      <c r="Q95" s="46" t="str">
        <f>IF(Inputs!$B92="","",CC95-DJ95)</f>
        <v/>
      </c>
      <c r="R95" s="46" t="str">
        <f>IF(Inputs!$B92="","",CD95-DK95)</f>
        <v/>
      </c>
      <c r="S95" s="46" t="str">
        <f>IF(Inputs!$B92="","",CE95-DL95)</f>
        <v/>
      </c>
      <c r="T95" s="46" t="str">
        <f>IF(Inputs!$B92="","",CF95-DM95)</f>
        <v/>
      </c>
      <c r="U95" s="46" t="str">
        <f>IF(Inputs!$B92="","",CG95-DN95)</f>
        <v/>
      </c>
      <c r="V95" s="46" t="str">
        <f>IF(Inputs!$B92="","",CH95-DO95)</f>
        <v/>
      </c>
      <c r="W95" s="46" t="str">
        <f>IF(Inputs!$B92="","",CI95-DP95)</f>
        <v/>
      </c>
      <c r="X95" s="46" t="str">
        <f>IF(Inputs!$B92="","",CJ95-DQ95)</f>
        <v/>
      </c>
      <c r="Y95" s="46" t="str">
        <f>IF(Inputs!$B92="","",CK95-DR95)</f>
        <v/>
      </c>
      <c r="Z95" s="46" t="str">
        <f>IF(Inputs!$B92="","",CL95-DS95)</f>
        <v/>
      </c>
      <c r="AA95" s="46" t="str">
        <f>IF(Inputs!$B92="","",CM95-DT95)</f>
        <v/>
      </c>
      <c r="AB95" s="46" t="str">
        <f>IF(Inputs!$B92="","",CN95-DU95)</f>
        <v/>
      </c>
      <c r="AC95" s="46" t="str">
        <f>IF(Inputs!$B92="","",CO95-DV95)</f>
        <v/>
      </c>
      <c r="AD95" s="46" t="str">
        <f>IF(Inputs!$B92="","",CP95-DW95)</f>
        <v/>
      </c>
      <c r="AE95" s="46" t="str">
        <f>IF(Inputs!$B92="","",CQ95-DX95)</f>
        <v/>
      </c>
      <c r="AF95" s="46" t="str">
        <f>IF(Inputs!$B92="","",CR95-DY95)</f>
        <v/>
      </c>
      <c r="AG95" s="50" t="str">
        <f t="shared" si="7"/>
        <v/>
      </c>
      <c r="AH95" s="50"/>
      <c r="AJ95" s="27">
        <f>IF(AND(Inputs!$CO92=0,AJ$4&gt;=Inputs!$CM92),1,IF(AND(AJ$4&gt;=Inputs!$CM92,AJ$4&lt;Inputs!$CN92),1,IF(AND(AJ$4=Inputs!$CN92,AJ$4=Inputs!$CO92),1,IF(OR(AND(AJ$4=Inputs!$CN92+1,Inputs!$CN92=Inputs!$CO92),AND(AJ$4=Inputs!$CN92+2,Inputs!$CN92=Inputs!$CO92)),0,IF(AJ$4=Inputs!$CN92,0.8,IF(AJ$4=Inputs!$CN92+1,0.6,IF(AJ$4=Inputs!$CN92+2,0.4,IF(AJ$4=Inputs!$CO92,0.2,IF(AND(AJ$4&gt;=Inputs!$CL92,AJ$4&lt;Inputs!$CM92),(AJ$4-Inputs!$CL92+1)/(Inputs!$AI92+1),0)))))))))</f>
        <v>0</v>
      </c>
      <c r="AK95" s="27">
        <f>IF(AND(Inputs!$CO92=0,AK$4&gt;=Inputs!$CM92),1,IF(AND(AK$4&gt;=Inputs!$CM92,AK$4&lt;Inputs!$CN92),1,IF(AND(AK$4=Inputs!$CN92,AK$4=Inputs!$CO92),1,IF(OR(AND(AK$4=Inputs!$CN92+1,Inputs!$CN92=Inputs!$CO92),AND(AK$4=Inputs!$CN92+2,Inputs!$CN92=Inputs!$CO92)),0,IF(AK$4=Inputs!$CN92,0.8,IF(AK$4=Inputs!$CN92+1,0.6,IF(AK$4=Inputs!$CN92+2,0.4,IF(AK$4=Inputs!$CO92,0.2,IF(AND(AK$4&gt;=Inputs!$CL92,AK$4&lt;Inputs!$CM92),(AK$4-Inputs!$CL92+1)/(Inputs!$AI92+1),0)))))))))</f>
        <v>0</v>
      </c>
      <c r="AL95" s="27">
        <f>IF(AND(Inputs!$CO92=0,AL$4&gt;=Inputs!$CM92),1,IF(AND(AL$4&gt;=Inputs!$CM92,AL$4&lt;Inputs!$CN92),1,IF(AND(AL$4=Inputs!$CN92,AL$4=Inputs!$CO92),1,IF(OR(AND(AL$4=Inputs!$CN92+1,Inputs!$CN92=Inputs!$CO92),AND(AL$4=Inputs!$CN92+2,Inputs!$CN92=Inputs!$CO92)),0,IF(AL$4=Inputs!$CN92,0.8,IF(AL$4=Inputs!$CN92+1,0.6,IF(AL$4=Inputs!$CN92+2,0.4,IF(AL$4=Inputs!$CO92,0.2,IF(AND(AL$4&gt;=Inputs!$CL92,AL$4&lt;Inputs!$CM92),(AL$4-Inputs!$CL92+1)/(Inputs!$AI92+1),0)))))))))</f>
        <v>0</v>
      </c>
      <c r="AM95" s="27">
        <f>IF(AND(Inputs!$CO92=0,AM$4&gt;=Inputs!$CM92),1,IF(AND(AM$4&gt;=Inputs!$CM92,AM$4&lt;Inputs!$CN92),1,IF(AND(AM$4=Inputs!$CN92,AM$4=Inputs!$CO92),1,IF(OR(AND(AM$4=Inputs!$CN92+1,Inputs!$CN92=Inputs!$CO92),AND(AM$4=Inputs!$CN92+2,Inputs!$CN92=Inputs!$CO92)),0,IF(AM$4=Inputs!$CN92,0.8,IF(AM$4=Inputs!$CN92+1,0.6,IF(AM$4=Inputs!$CN92+2,0.4,IF(AM$4=Inputs!$CO92,0.2,IF(AND(AM$4&gt;=Inputs!$CL92,AM$4&lt;Inputs!$CM92),(AM$4-Inputs!$CL92+1)/(Inputs!$AI92+1),0)))))))))</f>
        <v>0</v>
      </c>
      <c r="AN95" s="27">
        <f>IF(AND(Inputs!$CO92=0,AN$4&gt;=Inputs!$CM92),1,IF(AND(AN$4&gt;=Inputs!$CM92,AN$4&lt;Inputs!$CN92),1,IF(AND(AN$4=Inputs!$CN92,AN$4=Inputs!$CO92),1,IF(OR(AND(AN$4=Inputs!$CN92+1,Inputs!$CN92=Inputs!$CO92),AND(AN$4=Inputs!$CN92+2,Inputs!$CN92=Inputs!$CO92)),0,IF(AN$4=Inputs!$CN92,0.8,IF(AN$4=Inputs!$CN92+1,0.6,IF(AN$4=Inputs!$CN92+2,0.4,IF(AN$4=Inputs!$CO92,0.2,IF(AND(AN$4&gt;=Inputs!$CL92,AN$4&lt;Inputs!$CM92),(AN$4-Inputs!$CL92+1)/(Inputs!$AI92+1),0)))))))))</f>
        <v>0</v>
      </c>
      <c r="AO95" s="27">
        <f>IF(AND(Inputs!$CO92=0,AO$4&gt;=Inputs!$CM92),1,IF(AND(AO$4&gt;=Inputs!$CM92,AO$4&lt;Inputs!$CN92),1,IF(AND(AO$4=Inputs!$CN92,AO$4=Inputs!$CO92),1,IF(OR(AND(AO$4=Inputs!$CN92+1,Inputs!$CN92=Inputs!$CO92),AND(AO$4=Inputs!$CN92+2,Inputs!$CN92=Inputs!$CO92)),0,IF(AO$4=Inputs!$CN92,0.8,IF(AO$4=Inputs!$CN92+1,0.6,IF(AO$4=Inputs!$CN92+2,0.4,IF(AO$4=Inputs!$CO92,0.2,IF(AND(AO$4&gt;=Inputs!$CL92,AO$4&lt;Inputs!$CM92),(AO$4-Inputs!$CL92+1)/(Inputs!$AI92+1),0)))))))))</f>
        <v>0</v>
      </c>
      <c r="AP95" s="27">
        <f>IF(AND(Inputs!$CO92=0,AP$4&gt;=Inputs!$CM92),1,IF(AND(AP$4&gt;=Inputs!$CM92,AP$4&lt;Inputs!$CN92),1,IF(AND(AP$4=Inputs!$CN92,AP$4=Inputs!$CO92),1,IF(OR(AND(AP$4=Inputs!$CN92+1,Inputs!$CN92=Inputs!$CO92),AND(AP$4=Inputs!$CN92+2,Inputs!$CN92=Inputs!$CO92)),0,IF(AP$4=Inputs!$CN92,0.8,IF(AP$4=Inputs!$CN92+1,0.6,IF(AP$4=Inputs!$CN92+2,0.4,IF(AP$4=Inputs!$CO92,0.2,IF(AND(AP$4&gt;=Inputs!$CL92,AP$4&lt;Inputs!$CM92),(AP$4-Inputs!$CL92+1)/(Inputs!$AI92+1),0)))))))))</f>
        <v>0</v>
      </c>
      <c r="AQ95" s="27">
        <f>IF(AND(Inputs!$CO92=0,AQ$4&gt;=Inputs!$CM92),1,IF(AND(AQ$4&gt;=Inputs!$CM92,AQ$4&lt;Inputs!$CN92),1,IF(AND(AQ$4=Inputs!$CN92,AQ$4=Inputs!$CO92),1,IF(OR(AND(AQ$4=Inputs!$CN92+1,Inputs!$CN92=Inputs!$CO92),AND(AQ$4=Inputs!$CN92+2,Inputs!$CN92=Inputs!$CO92)),0,IF(AQ$4=Inputs!$CN92,0.8,IF(AQ$4=Inputs!$CN92+1,0.6,IF(AQ$4=Inputs!$CN92+2,0.4,IF(AQ$4=Inputs!$CO92,0.2,IF(AND(AQ$4&gt;=Inputs!$CL92,AQ$4&lt;Inputs!$CM92),(AQ$4-Inputs!$CL92+1)/(Inputs!$AI92+1),0)))))))))</f>
        <v>0</v>
      </c>
      <c r="AR95" s="27">
        <f>IF(AND(Inputs!$CO92=0,AR$4&gt;=Inputs!$CM92),1,IF(AND(AR$4&gt;=Inputs!$CM92,AR$4&lt;Inputs!$CN92),1,IF(AND(AR$4=Inputs!$CN92,AR$4=Inputs!$CO92),1,IF(OR(AND(AR$4=Inputs!$CN92+1,Inputs!$CN92=Inputs!$CO92),AND(AR$4=Inputs!$CN92+2,Inputs!$CN92=Inputs!$CO92)),0,IF(AR$4=Inputs!$CN92,0.8,IF(AR$4=Inputs!$CN92+1,0.6,IF(AR$4=Inputs!$CN92+2,0.4,IF(AR$4=Inputs!$CO92,0.2,IF(AND(AR$4&gt;=Inputs!$CL92,AR$4&lt;Inputs!$CM92),(AR$4-Inputs!$CL92+1)/(Inputs!$AI92+1),0)))))))))</f>
        <v>0</v>
      </c>
      <c r="AS95" s="27">
        <f>IF(AND(Inputs!$CO92=0,AS$4&gt;=Inputs!$CM92),1,IF(AND(AS$4&gt;=Inputs!$CM92,AS$4&lt;Inputs!$CN92),1,IF(AND(AS$4=Inputs!$CN92,AS$4=Inputs!$CO92),1,IF(OR(AND(AS$4=Inputs!$CN92+1,Inputs!$CN92=Inputs!$CO92),AND(AS$4=Inputs!$CN92+2,Inputs!$CN92=Inputs!$CO92)),0,IF(AS$4=Inputs!$CN92,0.8,IF(AS$4=Inputs!$CN92+1,0.6,IF(AS$4=Inputs!$CN92+2,0.4,IF(AS$4=Inputs!$CO92,0.2,IF(AND(AS$4&gt;=Inputs!$CL92,AS$4&lt;Inputs!$CM92),(AS$4-Inputs!$CL92+1)/(Inputs!$AI92+1),0)))))))))</f>
        <v>0</v>
      </c>
      <c r="AT95" s="27">
        <f>IF(AND(Inputs!$CO92=0,AT$4&gt;=Inputs!$CM92),1,IF(AND(AT$4&gt;=Inputs!$CM92,AT$4&lt;Inputs!$CN92),1,IF(AND(AT$4=Inputs!$CN92,AT$4=Inputs!$CO92),1,IF(OR(AND(AT$4=Inputs!$CN92+1,Inputs!$CN92=Inputs!$CO92),AND(AT$4=Inputs!$CN92+2,Inputs!$CN92=Inputs!$CO92)),0,IF(AT$4=Inputs!$CN92,0.8,IF(AT$4=Inputs!$CN92+1,0.6,IF(AT$4=Inputs!$CN92+2,0.4,IF(AT$4=Inputs!$CO92,0.2,IF(AND(AT$4&gt;=Inputs!$CL92,AT$4&lt;Inputs!$CM92),(AT$4-Inputs!$CL92+1)/(Inputs!$AI92+1),0)))))))))</f>
        <v>0</v>
      </c>
      <c r="AU95" s="27">
        <f>IF(AND(Inputs!$CO92=0,AU$4&gt;=Inputs!$CM92),1,IF(AND(AU$4&gt;=Inputs!$CM92,AU$4&lt;Inputs!$CN92),1,IF(AND(AU$4=Inputs!$CN92,AU$4=Inputs!$CO92),1,IF(OR(AND(AU$4=Inputs!$CN92+1,Inputs!$CN92=Inputs!$CO92),AND(AU$4=Inputs!$CN92+2,Inputs!$CN92=Inputs!$CO92)),0,IF(AU$4=Inputs!$CN92,0.8,IF(AU$4=Inputs!$CN92+1,0.6,IF(AU$4=Inputs!$CN92+2,0.4,IF(AU$4=Inputs!$CO92,0.2,IF(AND(AU$4&gt;=Inputs!$CL92,AU$4&lt;Inputs!$CM92),(AU$4-Inputs!$CL92+1)/(Inputs!$AI92+1),0)))))))))</f>
        <v>0</v>
      </c>
      <c r="AV95" s="27">
        <f>IF(AND(Inputs!$CO92=0,AV$4&gt;=Inputs!$CM92),1,IF(AND(AV$4&gt;=Inputs!$CM92,AV$4&lt;Inputs!$CN92),1,IF(AND(AV$4=Inputs!$CN92,AV$4=Inputs!$CO92),1,IF(OR(AND(AV$4=Inputs!$CN92+1,Inputs!$CN92=Inputs!$CO92),AND(AV$4=Inputs!$CN92+2,Inputs!$CN92=Inputs!$CO92)),0,IF(AV$4=Inputs!$CN92,0.8,IF(AV$4=Inputs!$CN92+1,0.6,IF(AV$4=Inputs!$CN92+2,0.4,IF(AV$4=Inputs!$CO92,0.2,IF(AND(AV$4&gt;=Inputs!$CL92,AV$4&lt;Inputs!$CM92),(AV$4-Inputs!$CL92+1)/(Inputs!$AI92+1),0)))))))))</f>
        <v>0</v>
      </c>
      <c r="AW95" s="27">
        <f>IF(AND(Inputs!$CO92=0,AW$4&gt;=Inputs!$CM92),1,IF(AND(AW$4&gt;=Inputs!$CM92,AW$4&lt;Inputs!$CN92),1,IF(AND(AW$4=Inputs!$CN92,AW$4=Inputs!$CO92),1,IF(OR(AND(AW$4=Inputs!$CN92+1,Inputs!$CN92=Inputs!$CO92),AND(AW$4=Inputs!$CN92+2,Inputs!$CN92=Inputs!$CO92)),0,IF(AW$4=Inputs!$CN92,0.8,IF(AW$4=Inputs!$CN92+1,0.6,IF(AW$4=Inputs!$CN92+2,0.4,IF(AW$4=Inputs!$CO92,0.2,IF(AND(AW$4&gt;=Inputs!$CL92,AW$4&lt;Inputs!$CM92),(AW$4-Inputs!$CL92+1)/(Inputs!$AI92+1),0)))))))))</f>
        <v>0</v>
      </c>
      <c r="AX95" s="27">
        <f>IF(AND(Inputs!$CO92=0,AX$4&gt;=Inputs!$CM92),1,IF(AND(AX$4&gt;=Inputs!$CM92,AX$4&lt;Inputs!$CN92),1,IF(AND(AX$4=Inputs!$CN92,AX$4=Inputs!$CO92),1,IF(OR(AND(AX$4=Inputs!$CN92+1,Inputs!$CN92=Inputs!$CO92),AND(AX$4=Inputs!$CN92+2,Inputs!$CN92=Inputs!$CO92)),0,IF(AX$4=Inputs!$CN92,0.8,IF(AX$4=Inputs!$CN92+1,0.6,IF(AX$4=Inputs!$CN92+2,0.4,IF(AX$4=Inputs!$CO92,0.2,IF(AND(AX$4&gt;=Inputs!$CL92,AX$4&lt;Inputs!$CM92),(AX$4-Inputs!$CL92+1)/(Inputs!$AI92+1),0)))))))))</f>
        <v>0</v>
      </c>
      <c r="AY95" s="27">
        <f>IF(AND(Inputs!$CO92=0,AY$4&gt;=Inputs!$CM92),1,IF(AND(AY$4&gt;=Inputs!$CM92,AY$4&lt;Inputs!$CN92),1,IF(AND(AY$4=Inputs!$CN92,AY$4=Inputs!$CO92),1,IF(OR(AND(AY$4=Inputs!$CN92+1,Inputs!$CN92=Inputs!$CO92),AND(AY$4=Inputs!$CN92+2,Inputs!$CN92=Inputs!$CO92)),0,IF(AY$4=Inputs!$CN92,0.8,IF(AY$4=Inputs!$CN92+1,0.6,IF(AY$4=Inputs!$CN92+2,0.4,IF(AY$4=Inputs!$CO92,0.2,IF(AND(AY$4&gt;=Inputs!$CL92,AY$4&lt;Inputs!$CM92),(AY$4-Inputs!$CL92+1)/(Inputs!$AI92+1),0)))))))))</f>
        <v>0</v>
      </c>
      <c r="AZ95" s="27">
        <f>IF(AND(Inputs!$CO92=0,AZ$4&gt;=Inputs!$CM92),1,IF(AND(AZ$4&gt;=Inputs!$CM92,AZ$4&lt;Inputs!$CN92),1,IF(AND(AZ$4=Inputs!$CN92,AZ$4=Inputs!$CO92),1,IF(OR(AND(AZ$4=Inputs!$CN92+1,Inputs!$CN92=Inputs!$CO92),AND(AZ$4=Inputs!$CN92+2,Inputs!$CN92=Inputs!$CO92)),0,IF(AZ$4=Inputs!$CN92,0.8,IF(AZ$4=Inputs!$CN92+1,0.6,IF(AZ$4=Inputs!$CN92+2,0.4,IF(AZ$4=Inputs!$CO92,0.2,IF(AND(AZ$4&gt;=Inputs!$CL92,AZ$4&lt;Inputs!$CM92),(AZ$4-Inputs!$CL92+1)/(Inputs!$AI92+1),0)))))))))</f>
        <v>0</v>
      </c>
      <c r="BA95" s="27">
        <f>IF(AND(Inputs!$CO92=0,BA$4&gt;=Inputs!$CM92),1,IF(AND(BA$4&gt;=Inputs!$CM92,BA$4&lt;Inputs!$CN92),1,IF(AND(BA$4=Inputs!$CN92,BA$4=Inputs!$CO92),1,IF(OR(AND(BA$4=Inputs!$CN92+1,Inputs!$CN92=Inputs!$CO92),AND(BA$4=Inputs!$CN92+2,Inputs!$CN92=Inputs!$CO92)),0,IF(BA$4=Inputs!$CN92,0.8,IF(BA$4=Inputs!$CN92+1,0.6,IF(BA$4=Inputs!$CN92+2,0.4,IF(BA$4=Inputs!$CO92,0.2,IF(AND(BA$4&gt;=Inputs!$CL92,BA$4&lt;Inputs!$CM92),(BA$4-Inputs!$CL92+1)/(Inputs!$AI92+1),0)))))))))</f>
        <v>0</v>
      </c>
      <c r="BB95" s="27">
        <f>IF(AND(Inputs!$CO92=0,BB$4&gt;=Inputs!$CM92),1,IF(AND(BB$4&gt;=Inputs!$CM92,BB$4&lt;Inputs!$CN92),1,IF(AND(BB$4=Inputs!$CN92,BB$4=Inputs!$CO92),1,IF(OR(AND(BB$4=Inputs!$CN92+1,Inputs!$CN92=Inputs!$CO92),AND(BB$4=Inputs!$CN92+2,Inputs!$CN92=Inputs!$CO92)),0,IF(BB$4=Inputs!$CN92,0.8,IF(BB$4=Inputs!$CN92+1,0.6,IF(BB$4=Inputs!$CN92+2,0.4,IF(BB$4=Inputs!$CO92,0.2,IF(AND(BB$4&gt;=Inputs!$CL92,BB$4&lt;Inputs!$CM92),(BB$4-Inputs!$CL92+1)/(Inputs!$AI92+1),0)))))))))</f>
        <v>0</v>
      </c>
      <c r="BC95" s="27">
        <f>IF(AND(Inputs!$CO92=0,BC$4&gt;=Inputs!$CM92),1,IF(AND(BC$4&gt;=Inputs!$CM92,BC$4&lt;Inputs!$CN92),1,IF(AND(BC$4=Inputs!$CN92,BC$4=Inputs!$CO92),1,IF(OR(AND(BC$4=Inputs!$CN92+1,Inputs!$CN92=Inputs!$CO92),AND(BC$4=Inputs!$CN92+2,Inputs!$CN92=Inputs!$CO92)),0,IF(BC$4=Inputs!$CN92,0.8,IF(BC$4=Inputs!$CN92+1,0.6,IF(BC$4=Inputs!$CN92+2,0.4,IF(BC$4=Inputs!$CO92,0.2,IF(AND(BC$4&gt;=Inputs!$CL92,BC$4&lt;Inputs!$CM92),(BC$4-Inputs!$CL92+1)/(Inputs!$AI92+1),0)))))))))</f>
        <v>0</v>
      </c>
      <c r="BD95" s="27">
        <f>IF(AND(Inputs!$CO92=0,BD$4&gt;=Inputs!$CM92),1,IF(AND(BD$4&gt;=Inputs!$CM92,BD$4&lt;Inputs!$CN92),1,IF(AND(BD$4=Inputs!$CN92,BD$4=Inputs!$CO92),1,IF(OR(AND(BD$4=Inputs!$CN92+1,Inputs!$CN92=Inputs!$CO92),AND(BD$4=Inputs!$CN92+2,Inputs!$CN92=Inputs!$CO92)),0,IF(BD$4=Inputs!$CN92,0.8,IF(BD$4=Inputs!$CN92+1,0.6,IF(BD$4=Inputs!$CN92+2,0.4,IF(BD$4=Inputs!$CO92,0.2,IF(AND(BD$4&gt;=Inputs!$CL92,BD$4&lt;Inputs!$CM92),(BD$4-Inputs!$CL92+1)/(Inputs!$AI92+1),0)))))))))</f>
        <v>0</v>
      </c>
      <c r="BE95" s="27">
        <f>IF(AND(Inputs!$CO92=0,BE$4&gt;=Inputs!$CM92),1,IF(AND(BE$4&gt;=Inputs!$CM92,BE$4&lt;Inputs!$CN92),1,IF(AND(BE$4=Inputs!$CN92,BE$4=Inputs!$CO92),1,IF(OR(AND(BE$4=Inputs!$CN92+1,Inputs!$CN92=Inputs!$CO92),AND(BE$4=Inputs!$CN92+2,Inputs!$CN92=Inputs!$CO92)),0,IF(BE$4=Inputs!$CN92,0.8,IF(BE$4=Inputs!$CN92+1,0.6,IF(BE$4=Inputs!$CN92+2,0.4,IF(BE$4=Inputs!$CO92,0.2,IF(AND(BE$4&gt;=Inputs!$CL92,BE$4&lt;Inputs!$CM92),(BE$4-Inputs!$CL92+1)/(Inputs!$AI92+1),0)))))))))</f>
        <v>0</v>
      </c>
      <c r="BF95" s="27">
        <f>IF(AND(Inputs!$CO92=0,BF$4&gt;=Inputs!$CM92),1,IF(AND(BF$4&gt;=Inputs!$CM92,BF$4&lt;Inputs!$CN92),1,IF(AND(BF$4=Inputs!$CN92,BF$4=Inputs!$CO92),1,IF(OR(AND(BF$4=Inputs!$CN92+1,Inputs!$CN92=Inputs!$CO92),AND(BF$4=Inputs!$CN92+2,Inputs!$CN92=Inputs!$CO92)),0,IF(BF$4=Inputs!$CN92,0.8,IF(BF$4=Inputs!$CN92+1,0.6,IF(BF$4=Inputs!$CN92+2,0.4,IF(BF$4=Inputs!$CO92,0.2,IF(AND(BF$4&gt;=Inputs!$CL92,BF$4&lt;Inputs!$CM92),(BF$4-Inputs!$CL92+1)/(Inputs!$AI92+1),0)))))))))</f>
        <v>0</v>
      </c>
      <c r="BG95" s="27">
        <f>IF(AND(Inputs!$CO92=0,BG$4&gt;=Inputs!$CM92),1,IF(AND(BG$4&gt;=Inputs!$CM92,BG$4&lt;Inputs!$CN92),1,IF(AND(BG$4=Inputs!$CN92,BG$4=Inputs!$CO92),1,IF(OR(AND(BG$4=Inputs!$CN92+1,Inputs!$CN92=Inputs!$CO92),AND(BG$4=Inputs!$CN92+2,Inputs!$CN92=Inputs!$CO92)),0,IF(BG$4=Inputs!$CN92,0.8,IF(BG$4=Inputs!$CN92+1,0.6,IF(BG$4=Inputs!$CN92+2,0.4,IF(BG$4=Inputs!$CO92,0.2,IF(AND(BG$4&gt;=Inputs!$CL92,BG$4&lt;Inputs!$CM92),(BG$4-Inputs!$CL92+1)/(Inputs!$AI92+1),0)))))))))</f>
        <v>0</v>
      </c>
      <c r="BH95" s="27">
        <f>IF(AND(Inputs!$CO92=0,BH$4&gt;=Inputs!$CM92),1,IF(AND(BH$4&gt;=Inputs!$CM92,BH$4&lt;Inputs!$CN92),1,IF(AND(BH$4=Inputs!$CN92,BH$4=Inputs!$CO92),1,IF(OR(AND(BH$4=Inputs!$CN92+1,Inputs!$CN92=Inputs!$CO92),AND(BH$4=Inputs!$CN92+2,Inputs!$CN92=Inputs!$CO92)),0,IF(BH$4=Inputs!$CN92,0.8,IF(BH$4=Inputs!$CN92+1,0.6,IF(BH$4=Inputs!$CN92+2,0.4,IF(BH$4=Inputs!$CO92,0.2,IF(AND(BH$4&gt;=Inputs!$CL92,BH$4&lt;Inputs!$CM92),(BH$4-Inputs!$CL92+1)/(Inputs!$AI92+1),0)))))))))</f>
        <v>0</v>
      </c>
      <c r="BI95" s="27">
        <f>IF(AND(Inputs!$CO92=0,BI$4&gt;=Inputs!$CM92),1,IF(AND(BI$4&gt;=Inputs!$CM92,BI$4&lt;Inputs!$CN92),1,IF(AND(BI$4=Inputs!$CN92,BI$4=Inputs!$CO92),1,IF(OR(AND(BI$4=Inputs!$CN92+1,Inputs!$CN92=Inputs!$CO92),AND(BI$4=Inputs!$CN92+2,Inputs!$CN92=Inputs!$CO92)),0,IF(BI$4=Inputs!$CN92,0.8,IF(BI$4=Inputs!$CN92+1,0.6,IF(BI$4=Inputs!$CN92+2,0.4,IF(BI$4=Inputs!$CO92,0.2,IF(AND(BI$4&gt;=Inputs!$CL92,BI$4&lt;Inputs!$CM92),(BI$4-Inputs!$CL92+1)/(Inputs!$AI92+1),0)))))))))</f>
        <v>0</v>
      </c>
      <c r="BJ95" s="27">
        <f>IF(AND(Inputs!$CO92=0,BJ$4&gt;=Inputs!$CM92),1,IF(AND(BJ$4&gt;=Inputs!$CM92,BJ$4&lt;Inputs!$CN92),1,IF(AND(BJ$4=Inputs!$CN92,BJ$4=Inputs!$CO92),1,IF(OR(AND(BJ$4=Inputs!$CN92+1,Inputs!$CN92=Inputs!$CO92),AND(BJ$4=Inputs!$CN92+2,Inputs!$CN92=Inputs!$CO92)),0,IF(BJ$4=Inputs!$CN92,0.8,IF(BJ$4=Inputs!$CN92+1,0.6,IF(BJ$4=Inputs!$CN92+2,0.4,IF(BJ$4=Inputs!$CO92,0.2,IF(AND(BJ$4&gt;=Inputs!$CL92,BJ$4&lt;Inputs!$CM92),(BJ$4-Inputs!$CL92+1)/(Inputs!$AI92+1),0)))))))))</f>
        <v>0</v>
      </c>
      <c r="BK95" s="27">
        <f>IF(AND(Inputs!$CO92=0,BK$4&gt;=Inputs!$CM92),1,IF(AND(BK$4&gt;=Inputs!$CM92,BK$4&lt;Inputs!$CN92),1,IF(AND(BK$4=Inputs!$CN92,BK$4=Inputs!$CO92),1,IF(OR(AND(BK$4=Inputs!$CN92+1,Inputs!$CN92=Inputs!$CO92),AND(BK$4=Inputs!$CN92+2,Inputs!$CN92=Inputs!$CO92)),0,IF(BK$4=Inputs!$CN92,0.8,IF(BK$4=Inputs!$CN92+1,0.6,IF(BK$4=Inputs!$CN92+2,0.4,IF(BK$4=Inputs!$CO92,0.2,IF(AND(BK$4&gt;=Inputs!$CL92,BK$4&lt;Inputs!$CM92),(BK$4-Inputs!$CL92+1)/(Inputs!$AI92+1),0)))))))))</f>
        <v>0</v>
      </c>
      <c r="BL95" s="27">
        <f>IF(AND(Inputs!$CO92=0,BL$4&gt;=Inputs!$CM92),1,IF(AND(BL$4&gt;=Inputs!$CM92,BL$4&lt;Inputs!$CN92),1,IF(AND(BL$4=Inputs!$CN92,BL$4=Inputs!$CO92),1,IF(OR(AND(BL$4=Inputs!$CN92+1,Inputs!$CN92=Inputs!$CO92),AND(BL$4=Inputs!$CN92+2,Inputs!$CN92=Inputs!$CO92)),0,IF(BL$4=Inputs!$CN92,0.8,IF(BL$4=Inputs!$CN92+1,0.6,IF(BL$4=Inputs!$CN92+2,0.4,IF(BL$4=Inputs!$CO92,0.2,IF(AND(BL$4&gt;=Inputs!$CL92,BL$4&lt;Inputs!$CM92),(BL$4-Inputs!$CL92+1)/(Inputs!$AI92+1),0)))))))))</f>
        <v>0</v>
      </c>
      <c r="BM95" s="27">
        <f>IF(AND(Inputs!$CO92=0,BM$4&gt;=Inputs!$CM92),1,IF(AND(BM$4&gt;=Inputs!$CM92,BM$4&lt;Inputs!$CN92),1,IF(AND(BM$4=Inputs!$CN92,BM$4=Inputs!$CO92),1,IF(OR(AND(BM$4=Inputs!$CN92+1,Inputs!$CN92=Inputs!$CO92),AND(BM$4=Inputs!$CN92+2,Inputs!$CN92=Inputs!$CO92)),0,IF(BM$4=Inputs!$CN92,0.8,IF(BM$4=Inputs!$CN92+1,0.6,IF(BM$4=Inputs!$CN92+2,0.4,IF(BM$4=Inputs!$CO92,0.2,IF(AND(BM$4&gt;=Inputs!$CL92,BM$4&lt;Inputs!$CM92),(BM$4-Inputs!$CL92+1)/(Inputs!$AI92+1),0)))))))))</f>
        <v>0</v>
      </c>
      <c r="BO95" s="46" t="str">
        <f>IF(Inputs!$B92="","",(ROUND(Inputs!$BC92*AJ95,0)))</f>
        <v/>
      </c>
      <c r="BP95" s="46" t="str">
        <f>IF(Inputs!$B92="","",(ROUND(Inputs!$BC92*AK95,0)))</f>
        <v/>
      </c>
      <c r="BQ95" s="46" t="str">
        <f>IF(Inputs!$B92="","",(ROUND(Inputs!$BC92*AL95,0)))</f>
        <v/>
      </c>
      <c r="BR95" s="46" t="str">
        <f>IF(Inputs!$B92="","",(ROUND(Inputs!$BC92*AM95,0)))</f>
        <v/>
      </c>
      <c r="BS95" s="46" t="str">
        <f>IF(Inputs!$B92="","",(ROUND(Inputs!$BC92*AN95,0)))</f>
        <v/>
      </c>
      <c r="BT95" s="46" t="str">
        <f>IF(Inputs!$B92="","",(ROUND(Inputs!$BC92*AO95,0)))</f>
        <v/>
      </c>
      <c r="BU95" s="46" t="str">
        <f>IF(Inputs!$B92="","",(ROUND(Inputs!$BC92*AP95,0)))</f>
        <v/>
      </c>
      <c r="BV95" s="46" t="str">
        <f>IF(Inputs!$B92="","",(ROUND(Inputs!$BC92*AQ95,0)))</f>
        <v/>
      </c>
      <c r="BW95" s="46" t="str">
        <f>IF(Inputs!$B92="","",(ROUND(Inputs!$BC92*AR95,0)))</f>
        <v/>
      </c>
      <c r="BX95" s="46" t="str">
        <f>IF(Inputs!$B92="","",(ROUND(Inputs!$BC92*AS95,0)))</f>
        <v/>
      </c>
      <c r="BY95" s="46" t="str">
        <f>IF(Inputs!$B92="","",(ROUND(Inputs!$BC92*AT95,0)))</f>
        <v/>
      </c>
      <c r="BZ95" s="46" t="str">
        <f>IF(Inputs!$B92="","",(ROUND(Inputs!$BC92*AU95,0)))</f>
        <v/>
      </c>
      <c r="CA95" s="46" t="str">
        <f>IF(Inputs!$B92="","",(ROUND(Inputs!$BC92*AV95,0)))</f>
        <v/>
      </c>
      <c r="CB95" s="46" t="str">
        <f>IF(Inputs!$B92="","",(ROUND(Inputs!$BC92*AW95,0)))</f>
        <v/>
      </c>
      <c r="CC95" s="46" t="str">
        <f>IF(Inputs!$B92="","",(ROUND(Inputs!$BC92*AX95,0)))</f>
        <v/>
      </c>
      <c r="CD95" s="46" t="str">
        <f>IF(Inputs!$B92="","",(ROUND(Inputs!$BC92*AY95,0)))</f>
        <v/>
      </c>
      <c r="CE95" s="46" t="str">
        <f>IF(Inputs!$B92="","",(ROUND(Inputs!$BC92*AZ95,0)))</f>
        <v/>
      </c>
      <c r="CF95" s="46" t="str">
        <f>IF(Inputs!$B92="","",(ROUND(Inputs!$BC92*BA95,0)))</f>
        <v/>
      </c>
      <c r="CG95" s="46" t="str">
        <f>IF(Inputs!$B92="","",(ROUND(Inputs!$BC92*BB95,0)))</f>
        <v/>
      </c>
      <c r="CH95" s="46" t="str">
        <f>IF(Inputs!$B92="","",(ROUND(Inputs!$BC92*BC95,0)))</f>
        <v/>
      </c>
      <c r="CI95" s="46" t="str">
        <f>IF(Inputs!$B92="","",(ROUND(Inputs!$BC92*BD95,0)))</f>
        <v/>
      </c>
      <c r="CJ95" s="46" t="str">
        <f>IF(Inputs!$B92="","",(ROUND(Inputs!$BC92*BE95,0)))</f>
        <v/>
      </c>
      <c r="CK95" s="46" t="str">
        <f>IF(Inputs!$B92="","",(ROUND(Inputs!$BC92*BF95,0)))</f>
        <v/>
      </c>
      <c r="CL95" s="46" t="str">
        <f>IF(Inputs!$B92="","",(ROUND(Inputs!$BC92*BG95,0)))</f>
        <v/>
      </c>
      <c r="CM95" s="46" t="str">
        <f>IF(Inputs!$B92="","",(ROUND(Inputs!$BC92*BH95,0)))</f>
        <v/>
      </c>
      <c r="CN95" s="46" t="str">
        <f>IF(Inputs!$B92="","",(ROUND(Inputs!$BC92*BI95,0)))</f>
        <v/>
      </c>
      <c r="CO95" s="46" t="str">
        <f>IF(Inputs!$B92="","",(ROUND(Inputs!$BC92*BJ95,0)))</f>
        <v/>
      </c>
      <c r="CP95" s="46" t="str">
        <f>IF(Inputs!$B92="","",(ROUND(Inputs!$BC92*BK95,0)))</f>
        <v/>
      </c>
      <c r="CQ95" s="46" t="str">
        <f>IF(Inputs!$B92="","",(ROUND(Inputs!$BC92*BL95,0)))</f>
        <v/>
      </c>
      <c r="CR95" s="46" t="str">
        <f>IF(Inputs!$B92="","",(ROUND(Inputs!$BC92*BM95,0)))</f>
        <v/>
      </c>
      <c r="CV95" s="46" t="str">
        <f>IF(A95="","",IF(AND(CV$4&lt;=Inputs!$CQ92,CV$4&gt;=Inputs!$CP92),Inputs!$AR92/(Inputs!$CQ92-Inputs!$CP92+1),0)+IF(CV$4=Inputs!$CL92,Inputs!$BD92,0))</f>
        <v/>
      </c>
      <c r="CW95" s="46" t="str">
        <f>IF(B95="","",IF(AND(CW$4&lt;=Inputs!$CQ92,CW$4&gt;=Inputs!$CP92),Inputs!$AR92/(Inputs!$CQ92-Inputs!$CP92+1),0)+IF(CW$4=Inputs!$CL92,Inputs!$BD92,0))</f>
        <v/>
      </c>
      <c r="CX95" s="46" t="str">
        <f>IF(C95="","",IF(AND(CX$4&lt;=Inputs!$CQ92,CX$4&gt;=Inputs!$CP92),Inputs!$AR92/(Inputs!$CQ92-Inputs!$CP92+1),0)+IF(CX$4=Inputs!$CL92,Inputs!$BD92,0))</f>
        <v/>
      </c>
      <c r="CY95" s="46" t="str">
        <f>IF(D95="","",IF(AND(CY$4&lt;=Inputs!$CQ92,CY$4&gt;=Inputs!$CP92),Inputs!$AR92/(Inputs!$CQ92-Inputs!$CP92+1),0)+IF(CY$4=Inputs!$CL92,Inputs!$BD92,0))</f>
        <v/>
      </c>
      <c r="CZ95" s="46" t="str">
        <f>IF(E95="","",IF(AND(CZ$4&lt;=Inputs!$CQ92,CZ$4&gt;=Inputs!$CP92),Inputs!$AR92/(Inputs!$CQ92-Inputs!$CP92+1),0)+IF(CZ$4=Inputs!$CL92,Inputs!$BD92,0))</f>
        <v/>
      </c>
      <c r="DA95" s="46" t="str">
        <f>IF(F95="","",IF(AND(DA$4&lt;=Inputs!$CQ92,DA$4&gt;=Inputs!$CP92),Inputs!$AR92/(Inputs!$CQ92-Inputs!$CP92+1),0)+IF(DA$4=Inputs!$CL92,Inputs!$BD92,0))</f>
        <v/>
      </c>
      <c r="DB95" s="46" t="str">
        <f>IF(G95="","",IF(AND(DB$4&lt;=Inputs!$CQ92,DB$4&gt;=Inputs!$CP92),Inputs!$AR92/(Inputs!$CQ92-Inputs!$CP92+1),0)+IF(DB$4=Inputs!$CL92,Inputs!$BD92,0))</f>
        <v/>
      </c>
      <c r="DC95" s="46" t="str">
        <f>IF(H95="","",IF(AND(DC$4&lt;=Inputs!$CQ92,DC$4&gt;=Inputs!$CP92),Inputs!$AR92/(Inputs!$CQ92-Inputs!$CP92+1),0)+IF(DC$4=Inputs!$CL92,Inputs!$BD92,0))</f>
        <v/>
      </c>
      <c r="DD95" s="46" t="str">
        <f>IF(I95="","",IF(AND(DD$4&lt;=Inputs!$CQ92,DD$4&gt;=Inputs!$CP92),Inputs!$AR92/(Inputs!$CQ92-Inputs!$CP92+1),0)+IF(DD$4=Inputs!$CL92,Inputs!$BD92,0))</f>
        <v/>
      </c>
      <c r="DE95" s="46" t="str">
        <f>IF(J95="","",IF(AND(DE$4&lt;=Inputs!$CQ92,DE$4&gt;=Inputs!$CP92),Inputs!$AR92/(Inputs!$CQ92-Inputs!$CP92+1),0)+IF(DE$4=Inputs!$CL92,Inputs!$BD92,0))</f>
        <v/>
      </c>
      <c r="DF95" s="46" t="str">
        <f>IF(K95="","",IF(AND(DF$4&lt;=Inputs!$CQ92,DF$4&gt;=Inputs!$CP92),Inputs!$AR92/(Inputs!$CQ92-Inputs!$CP92+1),0)+IF(DF$4=Inputs!$CL92,Inputs!$BD92,0))</f>
        <v/>
      </c>
      <c r="DG95" s="46" t="str">
        <f>IF(L95="","",IF(AND(DG$4&lt;=Inputs!$CQ92,DG$4&gt;=Inputs!$CP92),Inputs!$AR92/(Inputs!$CQ92-Inputs!$CP92+1),0)+IF(DG$4=Inputs!$CL92,Inputs!$BD92,0))</f>
        <v/>
      </c>
      <c r="DH95" s="46" t="str">
        <f>IF(M95="","",IF(AND(DH$4&lt;=Inputs!$CQ92,DH$4&gt;=Inputs!$CP92),Inputs!$AR92/(Inputs!$CQ92-Inputs!$CP92+1),0)+IF(DH$4=Inputs!$CL92,Inputs!$BD92,0))</f>
        <v/>
      </c>
      <c r="DI95" s="46" t="str">
        <f>IF(N95="","",IF(AND(DI$4&lt;=Inputs!$CQ92,DI$4&gt;=Inputs!$CP92),Inputs!$AR92/(Inputs!$CQ92-Inputs!$CP92+1),0)+IF(DI$4=Inputs!$CL92,Inputs!$BD92,0))</f>
        <v/>
      </c>
      <c r="DJ95" s="46" t="str">
        <f>IF(O95="","",IF(AND(DJ$4&lt;=Inputs!$CQ92,DJ$4&gt;=Inputs!$CP92),Inputs!$AR92/(Inputs!$CQ92-Inputs!$CP92+1),0)+IF(DJ$4=Inputs!$CL92,Inputs!$BD92,0))</f>
        <v/>
      </c>
      <c r="DK95" s="46" t="str">
        <f>IF(P95="","",IF(AND(DK$4&lt;=Inputs!$CQ92,DK$4&gt;=Inputs!$CP92),Inputs!$AR92/(Inputs!$CQ92-Inputs!$CP92+1),0)+IF(DK$4=Inputs!$CL92,Inputs!$BD92,0))</f>
        <v/>
      </c>
      <c r="DL95" s="46" t="str">
        <f>IF(Q95="","",IF(AND(DL$4&lt;=Inputs!$CQ92,DL$4&gt;=Inputs!$CP92),Inputs!$AR92/(Inputs!$CQ92-Inputs!$CP92+1),0)+IF(DL$4=Inputs!$CL92,Inputs!$BD92,0))</f>
        <v/>
      </c>
      <c r="DM95" s="46" t="str">
        <f>IF(R95="","",IF(AND(DM$4&lt;=Inputs!$CQ92,DM$4&gt;=Inputs!$CP92),Inputs!$AR92/(Inputs!$CQ92-Inputs!$CP92+1),0)+IF(DM$4=Inputs!$CL92,Inputs!$BD92,0))</f>
        <v/>
      </c>
      <c r="DN95" s="46" t="str">
        <f>IF(S95="","",IF(AND(DN$4&lt;=Inputs!$CQ92,DN$4&gt;=Inputs!$CP92),Inputs!$AR92/(Inputs!$CQ92-Inputs!$CP92+1),0)+IF(DN$4=Inputs!$CL92,Inputs!$BD92,0))</f>
        <v/>
      </c>
      <c r="DO95" s="46" t="str">
        <f>IF(T95="","",IF(AND(DO$4&lt;=Inputs!$CQ92,DO$4&gt;=Inputs!$CP92),Inputs!$AR92/(Inputs!$CQ92-Inputs!$CP92+1),0)+IF(DO$4=Inputs!$CL92,Inputs!$BD92,0))</f>
        <v/>
      </c>
      <c r="DP95" s="46" t="str">
        <f>IF(U95="","",IF(AND(DP$4&lt;=Inputs!$CQ92,DP$4&gt;=Inputs!$CP92),Inputs!$AR92/(Inputs!$CQ92-Inputs!$CP92+1),0)+IF(DP$4=Inputs!$CL92,Inputs!$BD92,0))</f>
        <v/>
      </c>
      <c r="DQ95" s="46" t="str">
        <f>IF(V95="","",IF(AND(DQ$4&lt;=Inputs!$CQ92,DQ$4&gt;=Inputs!$CP92),Inputs!$AR92/(Inputs!$CQ92-Inputs!$CP92+1),0)+IF(DQ$4=Inputs!$CL92,Inputs!$BD92,0))</f>
        <v/>
      </c>
      <c r="DR95" s="46" t="str">
        <f>IF(W95="","",IF(AND(DR$4&lt;=Inputs!$CQ92,DR$4&gt;=Inputs!$CP92),Inputs!$AR92/(Inputs!$CQ92-Inputs!$CP92+1),0)+IF(DR$4=Inputs!$CL92,Inputs!$BD92,0))</f>
        <v/>
      </c>
      <c r="DS95" s="46" t="str">
        <f>IF(X95="","",IF(AND(DS$4&lt;=Inputs!$CQ92,DS$4&gt;=Inputs!$CP92),Inputs!$AR92/(Inputs!$CQ92-Inputs!$CP92+1),0)+IF(DS$4=Inputs!$CL92,Inputs!$BD92,0))</f>
        <v/>
      </c>
      <c r="DT95" s="46" t="str">
        <f>IF(Y95="","",IF(AND(DT$4&lt;=Inputs!$CQ92,DT$4&gt;=Inputs!$CP92),Inputs!$AR92/(Inputs!$CQ92-Inputs!$CP92+1),0)+IF(DT$4=Inputs!$CL92,Inputs!$BD92,0))</f>
        <v/>
      </c>
      <c r="DU95" s="46" t="str">
        <f>IF(Z95="","",IF(AND(DU$4&lt;=Inputs!$CQ92,DU$4&gt;=Inputs!$CP92),Inputs!$AR92/(Inputs!$CQ92-Inputs!$CP92+1),0)+IF(DU$4=Inputs!$CL92,Inputs!$BD92,0))</f>
        <v/>
      </c>
      <c r="DV95" s="46" t="str">
        <f>IF(AA95="","",IF(AND(DV$4&lt;=Inputs!$CQ92,DV$4&gt;=Inputs!$CP92),Inputs!$AR92/(Inputs!$CQ92-Inputs!$CP92+1),0)+IF(DV$4=Inputs!$CL92,Inputs!$BD92,0))</f>
        <v/>
      </c>
      <c r="DW95" s="46" t="str">
        <f>IF(AB95="","",IF(AND(DW$4&lt;=Inputs!$CQ92,DW$4&gt;=Inputs!$CP92),Inputs!$AR92/(Inputs!$CQ92-Inputs!$CP92+1),0)+IF(DW$4=Inputs!$CL92,Inputs!$BD92,0))</f>
        <v/>
      </c>
      <c r="DX95" s="46" t="str">
        <f>IF(AC95="","",IF(AND(DX$4&lt;=Inputs!$CQ92,DX$4&gt;=Inputs!$CP92),Inputs!$AR92/(Inputs!$CQ92-Inputs!$CP92+1),0)+IF(DX$4=Inputs!$CL92,Inputs!$BD92,0))</f>
        <v/>
      </c>
      <c r="DY95" s="46" t="str">
        <f>IF(AD95="","",IF(AND(DY$4&lt;=Inputs!$CQ92,DY$4&gt;=Inputs!$CP92),Inputs!$AR92/(Inputs!$CQ92-Inputs!$CP92+1),0)+IF(DY$4=Inputs!$CL92,Inputs!$BD92,0))</f>
        <v/>
      </c>
      <c r="DZ95" s="46" t="str">
        <f t="shared" si="6"/>
        <v/>
      </c>
    </row>
    <row r="96" spans="1:130">
      <c r="A96" s="7" t="str">
        <f>IF(Inputs!A93="","",Inputs!A93)</f>
        <v/>
      </c>
      <c r="B96" t="str">
        <f>IF(Inputs!B93="","",Inputs!B93)</f>
        <v/>
      </c>
      <c r="C96" s="46" t="str">
        <f>IF(Inputs!$B93="","",BO96-CV96)</f>
        <v/>
      </c>
      <c r="D96" s="46" t="str">
        <f>IF(Inputs!$B93="","",BP96-CW96)</f>
        <v/>
      </c>
      <c r="E96" s="46" t="str">
        <f>IF(Inputs!$B93="","",BQ96-CX96)</f>
        <v/>
      </c>
      <c r="F96" s="46" t="str">
        <f>IF(Inputs!$B93="","",BR96-CY96)</f>
        <v/>
      </c>
      <c r="G96" s="46" t="str">
        <f>IF(Inputs!$B93="","",BS96-CZ96)</f>
        <v/>
      </c>
      <c r="H96" s="46" t="str">
        <f>IF(Inputs!$B93="","",BT96-DA96)</f>
        <v/>
      </c>
      <c r="I96" s="46" t="str">
        <f>IF(Inputs!$B93="","",BU96-DB96)</f>
        <v/>
      </c>
      <c r="J96" s="46" t="str">
        <f>IF(Inputs!$B93="","",BV96-DC96)</f>
        <v/>
      </c>
      <c r="K96" s="46" t="str">
        <f>IF(Inputs!$B93="","",BW96-DD96)</f>
        <v/>
      </c>
      <c r="L96" s="46" t="str">
        <f>IF(Inputs!$B93="","",BX96-DE96)</f>
        <v/>
      </c>
      <c r="M96" s="46" t="str">
        <f>IF(Inputs!$B93="","",BY96-DF96)</f>
        <v/>
      </c>
      <c r="N96" s="46" t="str">
        <f>IF(Inputs!$B93="","",BZ96-DG96)</f>
        <v/>
      </c>
      <c r="O96" s="46" t="str">
        <f>IF(Inputs!$B93="","",CA96-DH96)</f>
        <v/>
      </c>
      <c r="P96" s="46" t="str">
        <f>IF(Inputs!$B93="","",CB96-DI96)</f>
        <v/>
      </c>
      <c r="Q96" s="46" t="str">
        <f>IF(Inputs!$B93="","",CC96-DJ96)</f>
        <v/>
      </c>
      <c r="R96" s="46" t="str">
        <f>IF(Inputs!$B93="","",CD96-DK96)</f>
        <v/>
      </c>
      <c r="S96" s="46" t="str">
        <f>IF(Inputs!$B93="","",CE96-DL96)</f>
        <v/>
      </c>
      <c r="T96" s="46" t="str">
        <f>IF(Inputs!$B93="","",CF96-DM96)</f>
        <v/>
      </c>
      <c r="U96" s="46" t="str">
        <f>IF(Inputs!$B93="","",CG96-DN96)</f>
        <v/>
      </c>
      <c r="V96" s="46" t="str">
        <f>IF(Inputs!$B93="","",CH96-DO96)</f>
        <v/>
      </c>
      <c r="W96" s="46" t="str">
        <f>IF(Inputs!$B93="","",CI96-DP96)</f>
        <v/>
      </c>
      <c r="X96" s="46" t="str">
        <f>IF(Inputs!$B93="","",CJ96-DQ96)</f>
        <v/>
      </c>
      <c r="Y96" s="46" t="str">
        <f>IF(Inputs!$B93="","",CK96-DR96)</f>
        <v/>
      </c>
      <c r="Z96" s="46" t="str">
        <f>IF(Inputs!$B93="","",CL96-DS96)</f>
        <v/>
      </c>
      <c r="AA96" s="46" t="str">
        <f>IF(Inputs!$B93="","",CM96-DT96)</f>
        <v/>
      </c>
      <c r="AB96" s="46" t="str">
        <f>IF(Inputs!$B93="","",CN96-DU96)</f>
        <v/>
      </c>
      <c r="AC96" s="46" t="str">
        <f>IF(Inputs!$B93="","",CO96-DV96)</f>
        <v/>
      </c>
      <c r="AD96" s="46" t="str">
        <f>IF(Inputs!$B93="","",CP96-DW96)</f>
        <v/>
      </c>
      <c r="AE96" s="46" t="str">
        <f>IF(Inputs!$B93="","",CQ96-DX96)</f>
        <v/>
      </c>
      <c r="AF96" s="46" t="str">
        <f>IF(Inputs!$B93="","",CR96-DY96)</f>
        <v/>
      </c>
      <c r="AG96" s="50" t="str">
        <f t="shared" si="7"/>
        <v/>
      </c>
      <c r="AH96" s="50"/>
      <c r="AJ96" s="27">
        <f>IF(AND(Inputs!$CO93=0,AJ$4&gt;=Inputs!$CM93),1,IF(AND(AJ$4&gt;=Inputs!$CM93,AJ$4&lt;Inputs!$CN93),1,IF(AND(AJ$4=Inputs!$CN93,AJ$4=Inputs!$CO93),1,IF(OR(AND(AJ$4=Inputs!$CN93+1,Inputs!$CN93=Inputs!$CO93),AND(AJ$4=Inputs!$CN93+2,Inputs!$CN93=Inputs!$CO93)),0,IF(AJ$4=Inputs!$CN93,0.8,IF(AJ$4=Inputs!$CN93+1,0.6,IF(AJ$4=Inputs!$CN93+2,0.4,IF(AJ$4=Inputs!$CO93,0.2,IF(AND(AJ$4&gt;=Inputs!$CL93,AJ$4&lt;Inputs!$CM93),(AJ$4-Inputs!$CL93+1)/(Inputs!$AI93+1),0)))))))))</f>
        <v>0</v>
      </c>
      <c r="AK96" s="27">
        <f>IF(AND(Inputs!$CO93=0,AK$4&gt;=Inputs!$CM93),1,IF(AND(AK$4&gt;=Inputs!$CM93,AK$4&lt;Inputs!$CN93),1,IF(AND(AK$4=Inputs!$CN93,AK$4=Inputs!$CO93),1,IF(OR(AND(AK$4=Inputs!$CN93+1,Inputs!$CN93=Inputs!$CO93),AND(AK$4=Inputs!$CN93+2,Inputs!$CN93=Inputs!$CO93)),0,IF(AK$4=Inputs!$CN93,0.8,IF(AK$4=Inputs!$CN93+1,0.6,IF(AK$4=Inputs!$CN93+2,0.4,IF(AK$4=Inputs!$CO93,0.2,IF(AND(AK$4&gt;=Inputs!$CL93,AK$4&lt;Inputs!$CM93),(AK$4-Inputs!$CL93+1)/(Inputs!$AI93+1),0)))))))))</f>
        <v>0</v>
      </c>
      <c r="AL96" s="27">
        <f>IF(AND(Inputs!$CO93=0,AL$4&gt;=Inputs!$CM93),1,IF(AND(AL$4&gt;=Inputs!$CM93,AL$4&lt;Inputs!$CN93),1,IF(AND(AL$4=Inputs!$CN93,AL$4=Inputs!$CO93),1,IF(OR(AND(AL$4=Inputs!$CN93+1,Inputs!$CN93=Inputs!$CO93),AND(AL$4=Inputs!$CN93+2,Inputs!$CN93=Inputs!$CO93)),0,IF(AL$4=Inputs!$CN93,0.8,IF(AL$4=Inputs!$CN93+1,0.6,IF(AL$4=Inputs!$CN93+2,0.4,IF(AL$4=Inputs!$CO93,0.2,IF(AND(AL$4&gt;=Inputs!$CL93,AL$4&lt;Inputs!$CM93),(AL$4-Inputs!$CL93+1)/(Inputs!$AI93+1),0)))))))))</f>
        <v>0</v>
      </c>
      <c r="AM96" s="27">
        <f>IF(AND(Inputs!$CO93=0,AM$4&gt;=Inputs!$CM93),1,IF(AND(AM$4&gt;=Inputs!$CM93,AM$4&lt;Inputs!$CN93),1,IF(AND(AM$4=Inputs!$CN93,AM$4=Inputs!$CO93),1,IF(OR(AND(AM$4=Inputs!$CN93+1,Inputs!$CN93=Inputs!$CO93),AND(AM$4=Inputs!$CN93+2,Inputs!$CN93=Inputs!$CO93)),0,IF(AM$4=Inputs!$CN93,0.8,IF(AM$4=Inputs!$CN93+1,0.6,IF(AM$4=Inputs!$CN93+2,0.4,IF(AM$4=Inputs!$CO93,0.2,IF(AND(AM$4&gt;=Inputs!$CL93,AM$4&lt;Inputs!$CM93),(AM$4-Inputs!$CL93+1)/(Inputs!$AI93+1),0)))))))))</f>
        <v>0</v>
      </c>
      <c r="AN96" s="27">
        <f>IF(AND(Inputs!$CO93=0,AN$4&gt;=Inputs!$CM93),1,IF(AND(AN$4&gt;=Inputs!$CM93,AN$4&lt;Inputs!$CN93),1,IF(AND(AN$4=Inputs!$CN93,AN$4=Inputs!$CO93),1,IF(OR(AND(AN$4=Inputs!$CN93+1,Inputs!$CN93=Inputs!$CO93),AND(AN$4=Inputs!$CN93+2,Inputs!$CN93=Inputs!$CO93)),0,IF(AN$4=Inputs!$CN93,0.8,IF(AN$4=Inputs!$CN93+1,0.6,IF(AN$4=Inputs!$CN93+2,0.4,IF(AN$4=Inputs!$CO93,0.2,IF(AND(AN$4&gt;=Inputs!$CL93,AN$4&lt;Inputs!$CM93),(AN$4-Inputs!$CL93+1)/(Inputs!$AI93+1),0)))))))))</f>
        <v>0</v>
      </c>
      <c r="AO96" s="27">
        <f>IF(AND(Inputs!$CO93=0,AO$4&gt;=Inputs!$CM93),1,IF(AND(AO$4&gt;=Inputs!$CM93,AO$4&lt;Inputs!$CN93),1,IF(AND(AO$4=Inputs!$CN93,AO$4=Inputs!$CO93),1,IF(OR(AND(AO$4=Inputs!$CN93+1,Inputs!$CN93=Inputs!$CO93),AND(AO$4=Inputs!$CN93+2,Inputs!$CN93=Inputs!$CO93)),0,IF(AO$4=Inputs!$CN93,0.8,IF(AO$4=Inputs!$CN93+1,0.6,IF(AO$4=Inputs!$CN93+2,0.4,IF(AO$4=Inputs!$CO93,0.2,IF(AND(AO$4&gt;=Inputs!$CL93,AO$4&lt;Inputs!$CM93),(AO$4-Inputs!$CL93+1)/(Inputs!$AI93+1),0)))))))))</f>
        <v>0</v>
      </c>
      <c r="AP96" s="27">
        <f>IF(AND(Inputs!$CO93=0,AP$4&gt;=Inputs!$CM93),1,IF(AND(AP$4&gt;=Inputs!$CM93,AP$4&lt;Inputs!$CN93),1,IF(AND(AP$4=Inputs!$CN93,AP$4=Inputs!$CO93),1,IF(OR(AND(AP$4=Inputs!$CN93+1,Inputs!$CN93=Inputs!$CO93),AND(AP$4=Inputs!$CN93+2,Inputs!$CN93=Inputs!$CO93)),0,IF(AP$4=Inputs!$CN93,0.8,IF(AP$4=Inputs!$CN93+1,0.6,IF(AP$4=Inputs!$CN93+2,0.4,IF(AP$4=Inputs!$CO93,0.2,IF(AND(AP$4&gt;=Inputs!$CL93,AP$4&lt;Inputs!$CM93),(AP$4-Inputs!$CL93+1)/(Inputs!$AI93+1),0)))))))))</f>
        <v>0</v>
      </c>
      <c r="AQ96" s="27">
        <f>IF(AND(Inputs!$CO93=0,AQ$4&gt;=Inputs!$CM93),1,IF(AND(AQ$4&gt;=Inputs!$CM93,AQ$4&lt;Inputs!$CN93),1,IF(AND(AQ$4=Inputs!$CN93,AQ$4=Inputs!$CO93),1,IF(OR(AND(AQ$4=Inputs!$CN93+1,Inputs!$CN93=Inputs!$CO93),AND(AQ$4=Inputs!$CN93+2,Inputs!$CN93=Inputs!$CO93)),0,IF(AQ$4=Inputs!$CN93,0.8,IF(AQ$4=Inputs!$CN93+1,0.6,IF(AQ$4=Inputs!$CN93+2,0.4,IF(AQ$4=Inputs!$CO93,0.2,IF(AND(AQ$4&gt;=Inputs!$CL93,AQ$4&lt;Inputs!$CM93),(AQ$4-Inputs!$CL93+1)/(Inputs!$AI93+1),0)))))))))</f>
        <v>0</v>
      </c>
      <c r="AR96" s="27">
        <f>IF(AND(Inputs!$CO93=0,AR$4&gt;=Inputs!$CM93),1,IF(AND(AR$4&gt;=Inputs!$CM93,AR$4&lt;Inputs!$CN93),1,IF(AND(AR$4=Inputs!$CN93,AR$4=Inputs!$CO93),1,IF(OR(AND(AR$4=Inputs!$CN93+1,Inputs!$CN93=Inputs!$CO93),AND(AR$4=Inputs!$CN93+2,Inputs!$CN93=Inputs!$CO93)),0,IF(AR$4=Inputs!$CN93,0.8,IF(AR$4=Inputs!$CN93+1,0.6,IF(AR$4=Inputs!$CN93+2,0.4,IF(AR$4=Inputs!$CO93,0.2,IF(AND(AR$4&gt;=Inputs!$CL93,AR$4&lt;Inputs!$CM93),(AR$4-Inputs!$CL93+1)/(Inputs!$AI93+1),0)))))))))</f>
        <v>0</v>
      </c>
      <c r="AS96" s="27">
        <f>IF(AND(Inputs!$CO93=0,AS$4&gt;=Inputs!$CM93),1,IF(AND(AS$4&gt;=Inputs!$CM93,AS$4&lt;Inputs!$CN93),1,IF(AND(AS$4=Inputs!$CN93,AS$4=Inputs!$CO93),1,IF(OR(AND(AS$4=Inputs!$CN93+1,Inputs!$CN93=Inputs!$CO93),AND(AS$4=Inputs!$CN93+2,Inputs!$CN93=Inputs!$CO93)),0,IF(AS$4=Inputs!$CN93,0.8,IF(AS$4=Inputs!$CN93+1,0.6,IF(AS$4=Inputs!$CN93+2,0.4,IF(AS$4=Inputs!$CO93,0.2,IF(AND(AS$4&gt;=Inputs!$CL93,AS$4&lt;Inputs!$CM93),(AS$4-Inputs!$CL93+1)/(Inputs!$AI93+1),0)))))))))</f>
        <v>0</v>
      </c>
      <c r="AT96" s="27">
        <f>IF(AND(Inputs!$CO93=0,AT$4&gt;=Inputs!$CM93),1,IF(AND(AT$4&gt;=Inputs!$CM93,AT$4&lt;Inputs!$CN93),1,IF(AND(AT$4=Inputs!$CN93,AT$4=Inputs!$CO93),1,IF(OR(AND(AT$4=Inputs!$CN93+1,Inputs!$CN93=Inputs!$CO93),AND(AT$4=Inputs!$CN93+2,Inputs!$CN93=Inputs!$CO93)),0,IF(AT$4=Inputs!$CN93,0.8,IF(AT$4=Inputs!$CN93+1,0.6,IF(AT$4=Inputs!$CN93+2,0.4,IF(AT$4=Inputs!$CO93,0.2,IF(AND(AT$4&gt;=Inputs!$CL93,AT$4&lt;Inputs!$CM93),(AT$4-Inputs!$CL93+1)/(Inputs!$AI93+1),0)))))))))</f>
        <v>0</v>
      </c>
      <c r="AU96" s="27">
        <f>IF(AND(Inputs!$CO93=0,AU$4&gt;=Inputs!$CM93),1,IF(AND(AU$4&gt;=Inputs!$CM93,AU$4&lt;Inputs!$CN93),1,IF(AND(AU$4=Inputs!$CN93,AU$4=Inputs!$CO93),1,IF(OR(AND(AU$4=Inputs!$CN93+1,Inputs!$CN93=Inputs!$CO93),AND(AU$4=Inputs!$CN93+2,Inputs!$CN93=Inputs!$CO93)),0,IF(AU$4=Inputs!$CN93,0.8,IF(AU$4=Inputs!$CN93+1,0.6,IF(AU$4=Inputs!$CN93+2,0.4,IF(AU$4=Inputs!$CO93,0.2,IF(AND(AU$4&gt;=Inputs!$CL93,AU$4&lt;Inputs!$CM93),(AU$4-Inputs!$CL93+1)/(Inputs!$AI93+1),0)))))))))</f>
        <v>0</v>
      </c>
      <c r="AV96" s="27">
        <f>IF(AND(Inputs!$CO93=0,AV$4&gt;=Inputs!$CM93),1,IF(AND(AV$4&gt;=Inputs!$CM93,AV$4&lt;Inputs!$CN93),1,IF(AND(AV$4=Inputs!$CN93,AV$4=Inputs!$CO93),1,IF(OR(AND(AV$4=Inputs!$CN93+1,Inputs!$CN93=Inputs!$CO93),AND(AV$4=Inputs!$CN93+2,Inputs!$CN93=Inputs!$CO93)),0,IF(AV$4=Inputs!$CN93,0.8,IF(AV$4=Inputs!$CN93+1,0.6,IF(AV$4=Inputs!$CN93+2,0.4,IF(AV$4=Inputs!$CO93,0.2,IF(AND(AV$4&gt;=Inputs!$CL93,AV$4&lt;Inputs!$CM93),(AV$4-Inputs!$CL93+1)/(Inputs!$AI93+1),0)))))))))</f>
        <v>0</v>
      </c>
      <c r="AW96" s="27">
        <f>IF(AND(Inputs!$CO93=0,AW$4&gt;=Inputs!$CM93),1,IF(AND(AW$4&gt;=Inputs!$CM93,AW$4&lt;Inputs!$CN93),1,IF(AND(AW$4=Inputs!$CN93,AW$4=Inputs!$CO93),1,IF(OR(AND(AW$4=Inputs!$CN93+1,Inputs!$CN93=Inputs!$CO93),AND(AW$4=Inputs!$CN93+2,Inputs!$CN93=Inputs!$CO93)),0,IF(AW$4=Inputs!$CN93,0.8,IF(AW$4=Inputs!$CN93+1,0.6,IF(AW$4=Inputs!$CN93+2,0.4,IF(AW$4=Inputs!$CO93,0.2,IF(AND(AW$4&gt;=Inputs!$CL93,AW$4&lt;Inputs!$CM93),(AW$4-Inputs!$CL93+1)/(Inputs!$AI93+1),0)))))))))</f>
        <v>0</v>
      </c>
      <c r="AX96" s="27">
        <f>IF(AND(Inputs!$CO93=0,AX$4&gt;=Inputs!$CM93),1,IF(AND(AX$4&gt;=Inputs!$CM93,AX$4&lt;Inputs!$CN93),1,IF(AND(AX$4=Inputs!$CN93,AX$4=Inputs!$CO93),1,IF(OR(AND(AX$4=Inputs!$CN93+1,Inputs!$CN93=Inputs!$CO93),AND(AX$4=Inputs!$CN93+2,Inputs!$CN93=Inputs!$CO93)),0,IF(AX$4=Inputs!$CN93,0.8,IF(AX$4=Inputs!$CN93+1,0.6,IF(AX$4=Inputs!$CN93+2,0.4,IF(AX$4=Inputs!$CO93,0.2,IF(AND(AX$4&gt;=Inputs!$CL93,AX$4&lt;Inputs!$CM93),(AX$4-Inputs!$CL93+1)/(Inputs!$AI93+1),0)))))))))</f>
        <v>0</v>
      </c>
      <c r="AY96" s="27">
        <f>IF(AND(Inputs!$CO93=0,AY$4&gt;=Inputs!$CM93),1,IF(AND(AY$4&gt;=Inputs!$CM93,AY$4&lt;Inputs!$CN93),1,IF(AND(AY$4=Inputs!$CN93,AY$4=Inputs!$CO93),1,IF(OR(AND(AY$4=Inputs!$CN93+1,Inputs!$CN93=Inputs!$CO93),AND(AY$4=Inputs!$CN93+2,Inputs!$CN93=Inputs!$CO93)),0,IF(AY$4=Inputs!$CN93,0.8,IF(AY$4=Inputs!$CN93+1,0.6,IF(AY$4=Inputs!$CN93+2,0.4,IF(AY$4=Inputs!$CO93,0.2,IF(AND(AY$4&gt;=Inputs!$CL93,AY$4&lt;Inputs!$CM93),(AY$4-Inputs!$CL93+1)/(Inputs!$AI93+1),0)))))))))</f>
        <v>0</v>
      </c>
      <c r="AZ96" s="27">
        <f>IF(AND(Inputs!$CO93=0,AZ$4&gt;=Inputs!$CM93),1,IF(AND(AZ$4&gt;=Inputs!$CM93,AZ$4&lt;Inputs!$CN93),1,IF(AND(AZ$4=Inputs!$CN93,AZ$4=Inputs!$CO93),1,IF(OR(AND(AZ$4=Inputs!$CN93+1,Inputs!$CN93=Inputs!$CO93),AND(AZ$4=Inputs!$CN93+2,Inputs!$CN93=Inputs!$CO93)),0,IF(AZ$4=Inputs!$CN93,0.8,IF(AZ$4=Inputs!$CN93+1,0.6,IF(AZ$4=Inputs!$CN93+2,0.4,IF(AZ$4=Inputs!$CO93,0.2,IF(AND(AZ$4&gt;=Inputs!$CL93,AZ$4&lt;Inputs!$CM93),(AZ$4-Inputs!$CL93+1)/(Inputs!$AI93+1),0)))))))))</f>
        <v>0</v>
      </c>
      <c r="BA96" s="27">
        <f>IF(AND(Inputs!$CO93=0,BA$4&gt;=Inputs!$CM93),1,IF(AND(BA$4&gt;=Inputs!$CM93,BA$4&lt;Inputs!$CN93),1,IF(AND(BA$4=Inputs!$CN93,BA$4=Inputs!$CO93),1,IF(OR(AND(BA$4=Inputs!$CN93+1,Inputs!$CN93=Inputs!$CO93),AND(BA$4=Inputs!$CN93+2,Inputs!$CN93=Inputs!$CO93)),0,IF(BA$4=Inputs!$CN93,0.8,IF(BA$4=Inputs!$CN93+1,0.6,IF(BA$4=Inputs!$CN93+2,0.4,IF(BA$4=Inputs!$CO93,0.2,IF(AND(BA$4&gt;=Inputs!$CL93,BA$4&lt;Inputs!$CM93),(BA$4-Inputs!$CL93+1)/(Inputs!$AI93+1),0)))))))))</f>
        <v>0</v>
      </c>
      <c r="BB96" s="27">
        <f>IF(AND(Inputs!$CO93=0,BB$4&gt;=Inputs!$CM93),1,IF(AND(BB$4&gt;=Inputs!$CM93,BB$4&lt;Inputs!$CN93),1,IF(AND(BB$4=Inputs!$CN93,BB$4=Inputs!$CO93),1,IF(OR(AND(BB$4=Inputs!$CN93+1,Inputs!$CN93=Inputs!$CO93),AND(BB$4=Inputs!$CN93+2,Inputs!$CN93=Inputs!$CO93)),0,IF(BB$4=Inputs!$CN93,0.8,IF(BB$4=Inputs!$CN93+1,0.6,IF(BB$4=Inputs!$CN93+2,0.4,IF(BB$4=Inputs!$CO93,0.2,IF(AND(BB$4&gt;=Inputs!$CL93,BB$4&lt;Inputs!$CM93),(BB$4-Inputs!$CL93+1)/(Inputs!$AI93+1),0)))))))))</f>
        <v>0</v>
      </c>
      <c r="BC96" s="27">
        <f>IF(AND(Inputs!$CO93=0,BC$4&gt;=Inputs!$CM93),1,IF(AND(BC$4&gt;=Inputs!$CM93,BC$4&lt;Inputs!$CN93),1,IF(AND(BC$4=Inputs!$CN93,BC$4=Inputs!$CO93),1,IF(OR(AND(BC$4=Inputs!$CN93+1,Inputs!$CN93=Inputs!$CO93),AND(BC$4=Inputs!$CN93+2,Inputs!$CN93=Inputs!$CO93)),0,IF(BC$4=Inputs!$CN93,0.8,IF(BC$4=Inputs!$CN93+1,0.6,IF(BC$4=Inputs!$CN93+2,0.4,IF(BC$4=Inputs!$CO93,0.2,IF(AND(BC$4&gt;=Inputs!$CL93,BC$4&lt;Inputs!$CM93),(BC$4-Inputs!$CL93+1)/(Inputs!$AI93+1),0)))))))))</f>
        <v>0</v>
      </c>
      <c r="BD96" s="27">
        <f>IF(AND(Inputs!$CO93=0,BD$4&gt;=Inputs!$CM93),1,IF(AND(BD$4&gt;=Inputs!$CM93,BD$4&lt;Inputs!$CN93),1,IF(AND(BD$4=Inputs!$CN93,BD$4=Inputs!$CO93),1,IF(OR(AND(BD$4=Inputs!$CN93+1,Inputs!$CN93=Inputs!$CO93),AND(BD$4=Inputs!$CN93+2,Inputs!$CN93=Inputs!$CO93)),0,IF(BD$4=Inputs!$CN93,0.8,IF(BD$4=Inputs!$CN93+1,0.6,IF(BD$4=Inputs!$CN93+2,0.4,IF(BD$4=Inputs!$CO93,0.2,IF(AND(BD$4&gt;=Inputs!$CL93,BD$4&lt;Inputs!$CM93),(BD$4-Inputs!$CL93+1)/(Inputs!$AI93+1),0)))))))))</f>
        <v>0</v>
      </c>
      <c r="BE96" s="27">
        <f>IF(AND(Inputs!$CO93=0,BE$4&gt;=Inputs!$CM93),1,IF(AND(BE$4&gt;=Inputs!$CM93,BE$4&lt;Inputs!$CN93),1,IF(AND(BE$4=Inputs!$CN93,BE$4=Inputs!$CO93),1,IF(OR(AND(BE$4=Inputs!$CN93+1,Inputs!$CN93=Inputs!$CO93),AND(BE$4=Inputs!$CN93+2,Inputs!$CN93=Inputs!$CO93)),0,IF(BE$4=Inputs!$CN93,0.8,IF(BE$4=Inputs!$CN93+1,0.6,IF(BE$4=Inputs!$CN93+2,0.4,IF(BE$4=Inputs!$CO93,0.2,IF(AND(BE$4&gt;=Inputs!$CL93,BE$4&lt;Inputs!$CM93),(BE$4-Inputs!$CL93+1)/(Inputs!$AI93+1),0)))))))))</f>
        <v>0</v>
      </c>
      <c r="BF96" s="27">
        <f>IF(AND(Inputs!$CO93=0,BF$4&gt;=Inputs!$CM93),1,IF(AND(BF$4&gt;=Inputs!$CM93,BF$4&lt;Inputs!$CN93),1,IF(AND(BF$4=Inputs!$CN93,BF$4=Inputs!$CO93),1,IF(OR(AND(BF$4=Inputs!$CN93+1,Inputs!$CN93=Inputs!$CO93),AND(BF$4=Inputs!$CN93+2,Inputs!$CN93=Inputs!$CO93)),0,IF(BF$4=Inputs!$CN93,0.8,IF(BF$4=Inputs!$CN93+1,0.6,IF(BF$4=Inputs!$CN93+2,0.4,IF(BF$4=Inputs!$CO93,0.2,IF(AND(BF$4&gt;=Inputs!$CL93,BF$4&lt;Inputs!$CM93),(BF$4-Inputs!$CL93+1)/(Inputs!$AI93+1),0)))))))))</f>
        <v>0</v>
      </c>
      <c r="BG96" s="27">
        <f>IF(AND(Inputs!$CO93=0,BG$4&gt;=Inputs!$CM93),1,IF(AND(BG$4&gt;=Inputs!$CM93,BG$4&lt;Inputs!$CN93),1,IF(AND(BG$4=Inputs!$CN93,BG$4=Inputs!$CO93),1,IF(OR(AND(BG$4=Inputs!$CN93+1,Inputs!$CN93=Inputs!$CO93),AND(BG$4=Inputs!$CN93+2,Inputs!$CN93=Inputs!$CO93)),0,IF(BG$4=Inputs!$CN93,0.8,IF(BG$4=Inputs!$CN93+1,0.6,IF(BG$4=Inputs!$CN93+2,0.4,IF(BG$4=Inputs!$CO93,0.2,IF(AND(BG$4&gt;=Inputs!$CL93,BG$4&lt;Inputs!$CM93),(BG$4-Inputs!$CL93+1)/(Inputs!$AI93+1),0)))))))))</f>
        <v>0</v>
      </c>
      <c r="BH96" s="27">
        <f>IF(AND(Inputs!$CO93=0,BH$4&gt;=Inputs!$CM93),1,IF(AND(BH$4&gt;=Inputs!$CM93,BH$4&lt;Inputs!$CN93),1,IF(AND(BH$4=Inputs!$CN93,BH$4=Inputs!$CO93),1,IF(OR(AND(BH$4=Inputs!$CN93+1,Inputs!$CN93=Inputs!$CO93),AND(BH$4=Inputs!$CN93+2,Inputs!$CN93=Inputs!$CO93)),0,IF(BH$4=Inputs!$CN93,0.8,IF(BH$4=Inputs!$CN93+1,0.6,IF(BH$4=Inputs!$CN93+2,0.4,IF(BH$4=Inputs!$CO93,0.2,IF(AND(BH$4&gt;=Inputs!$CL93,BH$4&lt;Inputs!$CM93),(BH$4-Inputs!$CL93+1)/(Inputs!$AI93+1),0)))))))))</f>
        <v>0</v>
      </c>
      <c r="BI96" s="27">
        <f>IF(AND(Inputs!$CO93=0,BI$4&gt;=Inputs!$CM93),1,IF(AND(BI$4&gt;=Inputs!$CM93,BI$4&lt;Inputs!$CN93),1,IF(AND(BI$4=Inputs!$CN93,BI$4=Inputs!$CO93),1,IF(OR(AND(BI$4=Inputs!$CN93+1,Inputs!$CN93=Inputs!$CO93),AND(BI$4=Inputs!$CN93+2,Inputs!$CN93=Inputs!$CO93)),0,IF(BI$4=Inputs!$CN93,0.8,IF(BI$4=Inputs!$CN93+1,0.6,IF(BI$4=Inputs!$CN93+2,0.4,IF(BI$4=Inputs!$CO93,0.2,IF(AND(BI$4&gt;=Inputs!$CL93,BI$4&lt;Inputs!$CM93),(BI$4-Inputs!$CL93+1)/(Inputs!$AI93+1),0)))))))))</f>
        <v>0</v>
      </c>
      <c r="BJ96" s="27">
        <f>IF(AND(Inputs!$CO93=0,BJ$4&gt;=Inputs!$CM93),1,IF(AND(BJ$4&gt;=Inputs!$CM93,BJ$4&lt;Inputs!$CN93),1,IF(AND(BJ$4=Inputs!$CN93,BJ$4=Inputs!$CO93),1,IF(OR(AND(BJ$4=Inputs!$CN93+1,Inputs!$CN93=Inputs!$CO93),AND(BJ$4=Inputs!$CN93+2,Inputs!$CN93=Inputs!$CO93)),0,IF(BJ$4=Inputs!$CN93,0.8,IF(BJ$4=Inputs!$CN93+1,0.6,IF(BJ$4=Inputs!$CN93+2,0.4,IF(BJ$4=Inputs!$CO93,0.2,IF(AND(BJ$4&gt;=Inputs!$CL93,BJ$4&lt;Inputs!$CM93),(BJ$4-Inputs!$CL93+1)/(Inputs!$AI93+1),0)))))))))</f>
        <v>0</v>
      </c>
      <c r="BK96" s="27">
        <f>IF(AND(Inputs!$CO93=0,BK$4&gt;=Inputs!$CM93),1,IF(AND(BK$4&gt;=Inputs!$CM93,BK$4&lt;Inputs!$CN93),1,IF(AND(BK$4=Inputs!$CN93,BK$4=Inputs!$CO93),1,IF(OR(AND(BK$4=Inputs!$CN93+1,Inputs!$CN93=Inputs!$CO93),AND(BK$4=Inputs!$CN93+2,Inputs!$CN93=Inputs!$CO93)),0,IF(BK$4=Inputs!$CN93,0.8,IF(BK$4=Inputs!$CN93+1,0.6,IF(BK$4=Inputs!$CN93+2,0.4,IF(BK$4=Inputs!$CO93,0.2,IF(AND(BK$4&gt;=Inputs!$CL93,BK$4&lt;Inputs!$CM93),(BK$4-Inputs!$CL93+1)/(Inputs!$AI93+1),0)))))))))</f>
        <v>0</v>
      </c>
      <c r="BL96" s="27">
        <f>IF(AND(Inputs!$CO93=0,BL$4&gt;=Inputs!$CM93),1,IF(AND(BL$4&gt;=Inputs!$CM93,BL$4&lt;Inputs!$CN93),1,IF(AND(BL$4=Inputs!$CN93,BL$4=Inputs!$CO93),1,IF(OR(AND(BL$4=Inputs!$CN93+1,Inputs!$CN93=Inputs!$CO93),AND(BL$4=Inputs!$CN93+2,Inputs!$CN93=Inputs!$CO93)),0,IF(BL$4=Inputs!$CN93,0.8,IF(BL$4=Inputs!$CN93+1,0.6,IF(BL$4=Inputs!$CN93+2,0.4,IF(BL$4=Inputs!$CO93,0.2,IF(AND(BL$4&gt;=Inputs!$CL93,BL$4&lt;Inputs!$CM93),(BL$4-Inputs!$CL93+1)/(Inputs!$AI93+1),0)))))))))</f>
        <v>0</v>
      </c>
      <c r="BM96" s="27">
        <f>IF(AND(Inputs!$CO93=0,BM$4&gt;=Inputs!$CM93),1,IF(AND(BM$4&gt;=Inputs!$CM93,BM$4&lt;Inputs!$CN93),1,IF(AND(BM$4=Inputs!$CN93,BM$4=Inputs!$CO93),1,IF(OR(AND(BM$4=Inputs!$CN93+1,Inputs!$CN93=Inputs!$CO93),AND(BM$4=Inputs!$CN93+2,Inputs!$CN93=Inputs!$CO93)),0,IF(BM$4=Inputs!$CN93,0.8,IF(BM$4=Inputs!$CN93+1,0.6,IF(BM$4=Inputs!$CN93+2,0.4,IF(BM$4=Inputs!$CO93,0.2,IF(AND(BM$4&gt;=Inputs!$CL93,BM$4&lt;Inputs!$CM93),(BM$4-Inputs!$CL93+1)/(Inputs!$AI93+1),0)))))))))</f>
        <v>0</v>
      </c>
      <c r="BO96" s="46" t="str">
        <f>IF(Inputs!$B93="","",(ROUND(Inputs!$BC93*AJ96,0)))</f>
        <v/>
      </c>
      <c r="BP96" s="46" t="str">
        <f>IF(Inputs!$B93="","",(ROUND(Inputs!$BC93*AK96,0)))</f>
        <v/>
      </c>
      <c r="BQ96" s="46" t="str">
        <f>IF(Inputs!$B93="","",(ROUND(Inputs!$BC93*AL96,0)))</f>
        <v/>
      </c>
      <c r="BR96" s="46" t="str">
        <f>IF(Inputs!$B93="","",(ROUND(Inputs!$BC93*AM96,0)))</f>
        <v/>
      </c>
      <c r="BS96" s="46" t="str">
        <f>IF(Inputs!$B93="","",(ROUND(Inputs!$BC93*AN96,0)))</f>
        <v/>
      </c>
      <c r="BT96" s="46" t="str">
        <f>IF(Inputs!$B93="","",(ROUND(Inputs!$BC93*AO96,0)))</f>
        <v/>
      </c>
      <c r="BU96" s="46" t="str">
        <f>IF(Inputs!$B93="","",(ROUND(Inputs!$BC93*AP96,0)))</f>
        <v/>
      </c>
      <c r="BV96" s="46" t="str">
        <f>IF(Inputs!$B93="","",(ROUND(Inputs!$BC93*AQ96,0)))</f>
        <v/>
      </c>
      <c r="BW96" s="46" t="str">
        <f>IF(Inputs!$B93="","",(ROUND(Inputs!$BC93*AR96,0)))</f>
        <v/>
      </c>
      <c r="BX96" s="46" t="str">
        <f>IF(Inputs!$B93="","",(ROUND(Inputs!$BC93*AS96,0)))</f>
        <v/>
      </c>
      <c r="BY96" s="46" t="str">
        <f>IF(Inputs!$B93="","",(ROUND(Inputs!$BC93*AT96,0)))</f>
        <v/>
      </c>
      <c r="BZ96" s="46" t="str">
        <f>IF(Inputs!$B93="","",(ROUND(Inputs!$BC93*AU96,0)))</f>
        <v/>
      </c>
      <c r="CA96" s="46" t="str">
        <f>IF(Inputs!$B93="","",(ROUND(Inputs!$BC93*AV96,0)))</f>
        <v/>
      </c>
      <c r="CB96" s="46" t="str">
        <f>IF(Inputs!$B93="","",(ROUND(Inputs!$BC93*AW96,0)))</f>
        <v/>
      </c>
      <c r="CC96" s="46" t="str">
        <f>IF(Inputs!$B93="","",(ROUND(Inputs!$BC93*AX96,0)))</f>
        <v/>
      </c>
      <c r="CD96" s="46" t="str">
        <f>IF(Inputs!$B93="","",(ROUND(Inputs!$BC93*AY96,0)))</f>
        <v/>
      </c>
      <c r="CE96" s="46" t="str">
        <f>IF(Inputs!$B93="","",(ROUND(Inputs!$BC93*AZ96,0)))</f>
        <v/>
      </c>
      <c r="CF96" s="46" t="str">
        <f>IF(Inputs!$B93="","",(ROUND(Inputs!$BC93*BA96,0)))</f>
        <v/>
      </c>
      <c r="CG96" s="46" t="str">
        <f>IF(Inputs!$B93="","",(ROUND(Inputs!$BC93*BB96,0)))</f>
        <v/>
      </c>
      <c r="CH96" s="46" t="str">
        <f>IF(Inputs!$B93="","",(ROUND(Inputs!$BC93*BC96,0)))</f>
        <v/>
      </c>
      <c r="CI96" s="46" t="str">
        <f>IF(Inputs!$B93="","",(ROUND(Inputs!$BC93*BD96,0)))</f>
        <v/>
      </c>
      <c r="CJ96" s="46" t="str">
        <f>IF(Inputs!$B93="","",(ROUND(Inputs!$BC93*BE96,0)))</f>
        <v/>
      </c>
      <c r="CK96" s="46" t="str">
        <f>IF(Inputs!$B93="","",(ROUND(Inputs!$BC93*BF96,0)))</f>
        <v/>
      </c>
      <c r="CL96" s="46" t="str">
        <f>IF(Inputs!$B93="","",(ROUND(Inputs!$BC93*BG96,0)))</f>
        <v/>
      </c>
      <c r="CM96" s="46" t="str">
        <f>IF(Inputs!$B93="","",(ROUND(Inputs!$BC93*BH96,0)))</f>
        <v/>
      </c>
      <c r="CN96" s="46" t="str">
        <f>IF(Inputs!$B93="","",(ROUND(Inputs!$BC93*BI96,0)))</f>
        <v/>
      </c>
      <c r="CO96" s="46" t="str">
        <f>IF(Inputs!$B93="","",(ROUND(Inputs!$BC93*BJ96,0)))</f>
        <v/>
      </c>
      <c r="CP96" s="46" t="str">
        <f>IF(Inputs!$B93="","",(ROUND(Inputs!$BC93*BK96,0)))</f>
        <v/>
      </c>
      <c r="CQ96" s="46" t="str">
        <f>IF(Inputs!$B93="","",(ROUND(Inputs!$BC93*BL96,0)))</f>
        <v/>
      </c>
      <c r="CR96" s="46" t="str">
        <f>IF(Inputs!$B93="","",(ROUND(Inputs!$BC93*BM96,0)))</f>
        <v/>
      </c>
      <c r="CV96" s="46" t="str">
        <f>IF(A96="","",IF(AND(CV$4&lt;=Inputs!$CQ93,CV$4&gt;=Inputs!$CP93),Inputs!$AR93/(Inputs!$CQ93-Inputs!$CP93+1),0)+IF(CV$4=Inputs!$CL93,Inputs!$BD93,0))</f>
        <v/>
      </c>
      <c r="CW96" s="46" t="str">
        <f>IF(B96="","",IF(AND(CW$4&lt;=Inputs!$CQ93,CW$4&gt;=Inputs!$CP93),Inputs!$AR93/(Inputs!$CQ93-Inputs!$CP93+1),0)+IF(CW$4=Inputs!$CL93,Inputs!$BD93,0))</f>
        <v/>
      </c>
      <c r="CX96" s="46" t="str">
        <f>IF(C96="","",IF(AND(CX$4&lt;=Inputs!$CQ93,CX$4&gt;=Inputs!$CP93),Inputs!$AR93/(Inputs!$CQ93-Inputs!$CP93+1),0)+IF(CX$4=Inputs!$CL93,Inputs!$BD93,0))</f>
        <v/>
      </c>
      <c r="CY96" s="46" t="str">
        <f>IF(D96="","",IF(AND(CY$4&lt;=Inputs!$CQ93,CY$4&gt;=Inputs!$CP93),Inputs!$AR93/(Inputs!$CQ93-Inputs!$CP93+1),0)+IF(CY$4=Inputs!$CL93,Inputs!$BD93,0))</f>
        <v/>
      </c>
      <c r="CZ96" s="46" t="str">
        <f>IF(E96="","",IF(AND(CZ$4&lt;=Inputs!$CQ93,CZ$4&gt;=Inputs!$CP93),Inputs!$AR93/(Inputs!$CQ93-Inputs!$CP93+1),0)+IF(CZ$4=Inputs!$CL93,Inputs!$BD93,0))</f>
        <v/>
      </c>
      <c r="DA96" s="46" t="str">
        <f>IF(F96="","",IF(AND(DA$4&lt;=Inputs!$CQ93,DA$4&gt;=Inputs!$CP93),Inputs!$AR93/(Inputs!$CQ93-Inputs!$CP93+1),0)+IF(DA$4=Inputs!$CL93,Inputs!$BD93,0))</f>
        <v/>
      </c>
      <c r="DB96" s="46" t="str">
        <f>IF(G96="","",IF(AND(DB$4&lt;=Inputs!$CQ93,DB$4&gt;=Inputs!$CP93),Inputs!$AR93/(Inputs!$CQ93-Inputs!$CP93+1),0)+IF(DB$4=Inputs!$CL93,Inputs!$BD93,0))</f>
        <v/>
      </c>
      <c r="DC96" s="46" t="str">
        <f>IF(H96="","",IF(AND(DC$4&lt;=Inputs!$CQ93,DC$4&gt;=Inputs!$CP93),Inputs!$AR93/(Inputs!$CQ93-Inputs!$CP93+1),0)+IF(DC$4=Inputs!$CL93,Inputs!$BD93,0))</f>
        <v/>
      </c>
      <c r="DD96" s="46" t="str">
        <f>IF(I96="","",IF(AND(DD$4&lt;=Inputs!$CQ93,DD$4&gt;=Inputs!$CP93),Inputs!$AR93/(Inputs!$CQ93-Inputs!$CP93+1),0)+IF(DD$4=Inputs!$CL93,Inputs!$BD93,0))</f>
        <v/>
      </c>
      <c r="DE96" s="46" t="str">
        <f>IF(J96="","",IF(AND(DE$4&lt;=Inputs!$CQ93,DE$4&gt;=Inputs!$CP93),Inputs!$AR93/(Inputs!$CQ93-Inputs!$CP93+1),0)+IF(DE$4=Inputs!$CL93,Inputs!$BD93,0))</f>
        <v/>
      </c>
      <c r="DF96" s="46" t="str">
        <f>IF(K96="","",IF(AND(DF$4&lt;=Inputs!$CQ93,DF$4&gt;=Inputs!$CP93),Inputs!$AR93/(Inputs!$CQ93-Inputs!$CP93+1),0)+IF(DF$4=Inputs!$CL93,Inputs!$BD93,0))</f>
        <v/>
      </c>
      <c r="DG96" s="46" t="str">
        <f>IF(L96="","",IF(AND(DG$4&lt;=Inputs!$CQ93,DG$4&gt;=Inputs!$CP93),Inputs!$AR93/(Inputs!$CQ93-Inputs!$CP93+1),0)+IF(DG$4=Inputs!$CL93,Inputs!$BD93,0))</f>
        <v/>
      </c>
      <c r="DH96" s="46" t="str">
        <f>IF(M96="","",IF(AND(DH$4&lt;=Inputs!$CQ93,DH$4&gt;=Inputs!$CP93),Inputs!$AR93/(Inputs!$CQ93-Inputs!$CP93+1),0)+IF(DH$4=Inputs!$CL93,Inputs!$BD93,0))</f>
        <v/>
      </c>
      <c r="DI96" s="46" t="str">
        <f>IF(N96="","",IF(AND(DI$4&lt;=Inputs!$CQ93,DI$4&gt;=Inputs!$CP93),Inputs!$AR93/(Inputs!$CQ93-Inputs!$CP93+1),0)+IF(DI$4=Inputs!$CL93,Inputs!$BD93,0))</f>
        <v/>
      </c>
      <c r="DJ96" s="46" t="str">
        <f>IF(O96="","",IF(AND(DJ$4&lt;=Inputs!$CQ93,DJ$4&gt;=Inputs!$CP93),Inputs!$AR93/(Inputs!$CQ93-Inputs!$CP93+1),0)+IF(DJ$4=Inputs!$CL93,Inputs!$BD93,0))</f>
        <v/>
      </c>
      <c r="DK96" s="46" t="str">
        <f>IF(P96="","",IF(AND(DK$4&lt;=Inputs!$CQ93,DK$4&gt;=Inputs!$CP93),Inputs!$AR93/(Inputs!$CQ93-Inputs!$CP93+1),0)+IF(DK$4=Inputs!$CL93,Inputs!$BD93,0))</f>
        <v/>
      </c>
      <c r="DL96" s="46" t="str">
        <f>IF(Q96="","",IF(AND(DL$4&lt;=Inputs!$CQ93,DL$4&gt;=Inputs!$CP93),Inputs!$AR93/(Inputs!$CQ93-Inputs!$CP93+1),0)+IF(DL$4=Inputs!$CL93,Inputs!$BD93,0))</f>
        <v/>
      </c>
      <c r="DM96" s="46" t="str">
        <f>IF(R96="","",IF(AND(DM$4&lt;=Inputs!$CQ93,DM$4&gt;=Inputs!$CP93),Inputs!$AR93/(Inputs!$CQ93-Inputs!$CP93+1),0)+IF(DM$4=Inputs!$CL93,Inputs!$BD93,0))</f>
        <v/>
      </c>
      <c r="DN96" s="46" t="str">
        <f>IF(S96="","",IF(AND(DN$4&lt;=Inputs!$CQ93,DN$4&gt;=Inputs!$CP93),Inputs!$AR93/(Inputs!$CQ93-Inputs!$CP93+1),0)+IF(DN$4=Inputs!$CL93,Inputs!$BD93,0))</f>
        <v/>
      </c>
      <c r="DO96" s="46" t="str">
        <f>IF(T96="","",IF(AND(DO$4&lt;=Inputs!$CQ93,DO$4&gt;=Inputs!$CP93),Inputs!$AR93/(Inputs!$CQ93-Inputs!$CP93+1),0)+IF(DO$4=Inputs!$CL93,Inputs!$BD93,0))</f>
        <v/>
      </c>
      <c r="DP96" s="46" t="str">
        <f>IF(U96="","",IF(AND(DP$4&lt;=Inputs!$CQ93,DP$4&gt;=Inputs!$CP93),Inputs!$AR93/(Inputs!$CQ93-Inputs!$CP93+1),0)+IF(DP$4=Inputs!$CL93,Inputs!$BD93,0))</f>
        <v/>
      </c>
      <c r="DQ96" s="46" t="str">
        <f>IF(V96="","",IF(AND(DQ$4&lt;=Inputs!$CQ93,DQ$4&gt;=Inputs!$CP93),Inputs!$AR93/(Inputs!$CQ93-Inputs!$CP93+1),0)+IF(DQ$4=Inputs!$CL93,Inputs!$BD93,0))</f>
        <v/>
      </c>
      <c r="DR96" s="46" t="str">
        <f>IF(W96="","",IF(AND(DR$4&lt;=Inputs!$CQ93,DR$4&gt;=Inputs!$CP93),Inputs!$AR93/(Inputs!$CQ93-Inputs!$CP93+1),0)+IF(DR$4=Inputs!$CL93,Inputs!$BD93,0))</f>
        <v/>
      </c>
      <c r="DS96" s="46" t="str">
        <f>IF(X96="","",IF(AND(DS$4&lt;=Inputs!$CQ93,DS$4&gt;=Inputs!$CP93),Inputs!$AR93/(Inputs!$CQ93-Inputs!$CP93+1),0)+IF(DS$4=Inputs!$CL93,Inputs!$BD93,0))</f>
        <v/>
      </c>
      <c r="DT96" s="46" t="str">
        <f>IF(Y96="","",IF(AND(DT$4&lt;=Inputs!$CQ93,DT$4&gt;=Inputs!$CP93),Inputs!$AR93/(Inputs!$CQ93-Inputs!$CP93+1),0)+IF(DT$4=Inputs!$CL93,Inputs!$BD93,0))</f>
        <v/>
      </c>
      <c r="DU96" s="46" t="str">
        <f>IF(Z96="","",IF(AND(DU$4&lt;=Inputs!$CQ93,DU$4&gt;=Inputs!$CP93),Inputs!$AR93/(Inputs!$CQ93-Inputs!$CP93+1),0)+IF(DU$4=Inputs!$CL93,Inputs!$BD93,0))</f>
        <v/>
      </c>
      <c r="DV96" s="46" t="str">
        <f>IF(AA96="","",IF(AND(DV$4&lt;=Inputs!$CQ93,DV$4&gt;=Inputs!$CP93),Inputs!$AR93/(Inputs!$CQ93-Inputs!$CP93+1),0)+IF(DV$4=Inputs!$CL93,Inputs!$BD93,0))</f>
        <v/>
      </c>
      <c r="DW96" s="46" t="str">
        <f>IF(AB96="","",IF(AND(DW$4&lt;=Inputs!$CQ93,DW$4&gt;=Inputs!$CP93),Inputs!$AR93/(Inputs!$CQ93-Inputs!$CP93+1),0)+IF(DW$4=Inputs!$CL93,Inputs!$BD93,0))</f>
        <v/>
      </c>
      <c r="DX96" s="46" t="str">
        <f>IF(AC96="","",IF(AND(DX$4&lt;=Inputs!$CQ93,DX$4&gt;=Inputs!$CP93),Inputs!$AR93/(Inputs!$CQ93-Inputs!$CP93+1),0)+IF(DX$4=Inputs!$CL93,Inputs!$BD93,0))</f>
        <v/>
      </c>
      <c r="DY96" s="46" t="str">
        <f>IF(AD96="","",IF(AND(DY$4&lt;=Inputs!$CQ93,DY$4&gt;=Inputs!$CP93),Inputs!$AR93/(Inputs!$CQ93-Inputs!$CP93+1),0)+IF(DY$4=Inputs!$CL93,Inputs!$BD93,0))</f>
        <v/>
      </c>
      <c r="DZ96" s="46" t="str">
        <f t="shared" si="6"/>
        <v/>
      </c>
    </row>
    <row r="97" spans="1:130">
      <c r="A97" s="7" t="str">
        <f>IF(Inputs!A94="","",Inputs!A94)</f>
        <v/>
      </c>
      <c r="B97" t="str">
        <f>IF(Inputs!B94="","",Inputs!B94)</f>
        <v/>
      </c>
      <c r="C97" s="46" t="str">
        <f>IF(Inputs!$B94="","",BO97-CV97)</f>
        <v/>
      </c>
      <c r="D97" s="46" t="str">
        <f>IF(Inputs!$B94="","",BP97-CW97)</f>
        <v/>
      </c>
      <c r="E97" s="46" t="str">
        <f>IF(Inputs!$B94="","",BQ97-CX97)</f>
        <v/>
      </c>
      <c r="F97" s="46" t="str">
        <f>IF(Inputs!$B94="","",BR97-CY97)</f>
        <v/>
      </c>
      <c r="G97" s="46" t="str">
        <f>IF(Inputs!$B94="","",BS97-CZ97)</f>
        <v/>
      </c>
      <c r="H97" s="46" t="str">
        <f>IF(Inputs!$B94="","",BT97-DA97)</f>
        <v/>
      </c>
      <c r="I97" s="46" t="str">
        <f>IF(Inputs!$B94="","",BU97-DB97)</f>
        <v/>
      </c>
      <c r="J97" s="46" t="str">
        <f>IF(Inputs!$B94="","",BV97-DC97)</f>
        <v/>
      </c>
      <c r="K97" s="46" t="str">
        <f>IF(Inputs!$B94="","",BW97-DD97)</f>
        <v/>
      </c>
      <c r="L97" s="46" t="str">
        <f>IF(Inputs!$B94="","",BX97-DE97)</f>
        <v/>
      </c>
      <c r="M97" s="46" t="str">
        <f>IF(Inputs!$B94="","",BY97-DF97)</f>
        <v/>
      </c>
      <c r="N97" s="46" t="str">
        <f>IF(Inputs!$B94="","",BZ97-DG97)</f>
        <v/>
      </c>
      <c r="O97" s="46" t="str">
        <f>IF(Inputs!$B94="","",CA97-DH97)</f>
        <v/>
      </c>
      <c r="P97" s="46" t="str">
        <f>IF(Inputs!$B94="","",CB97-DI97)</f>
        <v/>
      </c>
      <c r="Q97" s="46" t="str">
        <f>IF(Inputs!$B94="","",CC97-DJ97)</f>
        <v/>
      </c>
      <c r="R97" s="46" t="str">
        <f>IF(Inputs!$B94="","",CD97-DK97)</f>
        <v/>
      </c>
      <c r="S97" s="46" t="str">
        <f>IF(Inputs!$B94="","",CE97-DL97)</f>
        <v/>
      </c>
      <c r="T97" s="46" t="str">
        <f>IF(Inputs!$B94="","",CF97-DM97)</f>
        <v/>
      </c>
      <c r="U97" s="46" t="str">
        <f>IF(Inputs!$B94="","",CG97-DN97)</f>
        <v/>
      </c>
      <c r="V97" s="46" t="str">
        <f>IF(Inputs!$B94="","",CH97-DO97)</f>
        <v/>
      </c>
      <c r="W97" s="46" t="str">
        <f>IF(Inputs!$B94="","",CI97-DP97)</f>
        <v/>
      </c>
      <c r="X97" s="46" t="str">
        <f>IF(Inputs!$B94="","",CJ97-DQ97)</f>
        <v/>
      </c>
      <c r="Y97" s="46" t="str">
        <f>IF(Inputs!$B94="","",CK97-DR97)</f>
        <v/>
      </c>
      <c r="Z97" s="46" t="str">
        <f>IF(Inputs!$B94="","",CL97-DS97)</f>
        <v/>
      </c>
      <c r="AA97" s="46" t="str">
        <f>IF(Inputs!$B94="","",CM97-DT97)</f>
        <v/>
      </c>
      <c r="AB97" s="46" t="str">
        <f>IF(Inputs!$B94="","",CN97-DU97)</f>
        <v/>
      </c>
      <c r="AC97" s="46" t="str">
        <f>IF(Inputs!$B94="","",CO97-DV97)</f>
        <v/>
      </c>
      <c r="AD97" s="46" t="str">
        <f>IF(Inputs!$B94="","",CP97-DW97)</f>
        <v/>
      </c>
      <c r="AE97" s="46" t="str">
        <f>IF(Inputs!$B94="","",CQ97-DX97)</f>
        <v/>
      </c>
      <c r="AF97" s="46" t="str">
        <f>IF(Inputs!$B94="","",CR97-DY97)</f>
        <v/>
      </c>
      <c r="AG97" s="50" t="str">
        <f t="shared" si="7"/>
        <v/>
      </c>
      <c r="AH97" s="50"/>
      <c r="AJ97" s="27">
        <f>IF(AND(Inputs!$CO94=0,AJ$4&gt;=Inputs!$CM94),1,IF(AND(AJ$4&gt;=Inputs!$CM94,AJ$4&lt;Inputs!$CN94),1,IF(AND(AJ$4=Inputs!$CN94,AJ$4=Inputs!$CO94),1,IF(OR(AND(AJ$4=Inputs!$CN94+1,Inputs!$CN94=Inputs!$CO94),AND(AJ$4=Inputs!$CN94+2,Inputs!$CN94=Inputs!$CO94)),0,IF(AJ$4=Inputs!$CN94,0.8,IF(AJ$4=Inputs!$CN94+1,0.6,IF(AJ$4=Inputs!$CN94+2,0.4,IF(AJ$4=Inputs!$CO94,0.2,IF(AND(AJ$4&gt;=Inputs!$CL94,AJ$4&lt;Inputs!$CM94),(AJ$4-Inputs!$CL94+1)/(Inputs!$AI94+1),0)))))))))</f>
        <v>0</v>
      </c>
      <c r="AK97" s="27">
        <f>IF(AND(Inputs!$CO94=0,AK$4&gt;=Inputs!$CM94),1,IF(AND(AK$4&gt;=Inputs!$CM94,AK$4&lt;Inputs!$CN94),1,IF(AND(AK$4=Inputs!$CN94,AK$4=Inputs!$CO94),1,IF(OR(AND(AK$4=Inputs!$CN94+1,Inputs!$CN94=Inputs!$CO94),AND(AK$4=Inputs!$CN94+2,Inputs!$CN94=Inputs!$CO94)),0,IF(AK$4=Inputs!$CN94,0.8,IF(AK$4=Inputs!$CN94+1,0.6,IF(AK$4=Inputs!$CN94+2,0.4,IF(AK$4=Inputs!$CO94,0.2,IF(AND(AK$4&gt;=Inputs!$CL94,AK$4&lt;Inputs!$CM94),(AK$4-Inputs!$CL94+1)/(Inputs!$AI94+1),0)))))))))</f>
        <v>0</v>
      </c>
      <c r="AL97" s="27">
        <f>IF(AND(Inputs!$CO94=0,AL$4&gt;=Inputs!$CM94),1,IF(AND(AL$4&gt;=Inputs!$CM94,AL$4&lt;Inputs!$CN94),1,IF(AND(AL$4=Inputs!$CN94,AL$4=Inputs!$CO94),1,IF(OR(AND(AL$4=Inputs!$CN94+1,Inputs!$CN94=Inputs!$CO94),AND(AL$4=Inputs!$CN94+2,Inputs!$CN94=Inputs!$CO94)),0,IF(AL$4=Inputs!$CN94,0.8,IF(AL$4=Inputs!$CN94+1,0.6,IF(AL$4=Inputs!$CN94+2,0.4,IF(AL$4=Inputs!$CO94,0.2,IF(AND(AL$4&gt;=Inputs!$CL94,AL$4&lt;Inputs!$CM94),(AL$4-Inputs!$CL94+1)/(Inputs!$AI94+1),0)))))))))</f>
        <v>0</v>
      </c>
      <c r="AM97" s="27">
        <f>IF(AND(Inputs!$CO94=0,AM$4&gt;=Inputs!$CM94),1,IF(AND(AM$4&gt;=Inputs!$CM94,AM$4&lt;Inputs!$CN94),1,IF(AND(AM$4=Inputs!$CN94,AM$4=Inputs!$CO94),1,IF(OR(AND(AM$4=Inputs!$CN94+1,Inputs!$CN94=Inputs!$CO94),AND(AM$4=Inputs!$CN94+2,Inputs!$CN94=Inputs!$CO94)),0,IF(AM$4=Inputs!$CN94,0.8,IF(AM$4=Inputs!$CN94+1,0.6,IF(AM$4=Inputs!$CN94+2,0.4,IF(AM$4=Inputs!$CO94,0.2,IF(AND(AM$4&gt;=Inputs!$CL94,AM$4&lt;Inputs!$CM94),(AM$4-Inputs!$CL94+1)/(Inputs!$AI94+1),0)))))))))</f>
        <v>0</v>
      </c>
      <c r="AN97" s="27">
        <f>IF(AND(Inputs!$CO94=0,AN$4&gt;=Inputs!$CM94),1,IF(AND(AN$4&gt;=Inputs!$CM94,AN$4&lt;Inputs!$CN94),1,IF(AND(AN$4=Inputs!$CN94,AN$4=Inputs!$CO94),1,IF(OR(AND(AN$4=Inputs!$CN94+1,Inputs!$CN94=Inputs!$CO94),AND(AN$4=Inputs!$CN94+2,Inputs!$CN94=Inputs!$CO94)),0,IF(AN$4=Inputs!$CN94,0.8,IF(AN$4=Inputs!$CN94+1,0.6,IF(AN$4=Inputs!$CN94+2,0.4,IF(AN$4=Inputs!$CO94,0.2,IF(AND(AN$4&gt;=Inputs!$CL94,AN$4&lt;Inputs!$CM94),(AN$4-Inputs!$CL94+1)/(Inputs!$AI94+1),0)))))))))</f>
        <v>0</v>
      </c>
      <c r="AO97" s="27">
        <f>IF(AND(Inputs!$CO94=0,AO$4&gt;=Inputs!$CM94),1,IF(AND(AO$4&gt;=Inputs!$CM94,AO$4&lt;Inputs!$CN94),1,IF(AND(AO$4=Inputs!$CN94,AO$4=Inputs!$CO94),1,IF(OR(AND(AO$4=Inputs!$CN94+1,Inputs!$CN94=Inputs!$CO94),AND(AO$4=Inputs!$CN94+2,Inputs!$CN94=Inputs!$CO94)),0,IF(AO$4=Inputs!$CN94,0.8,IF(AO$4=Inputs!$CN94+1,0.6,IF(AO$4=Inputs!$CN94+2,0.4,IF(AO$4=Inputs!$CO94,0.2,IF(AND(AO$4&gt;=Inputs!$CL94,AO$4&lt;Inputs!$CM94),(AO$4-Inputs!$CL94+1)/(Inputs!$AI94+1),0)))))))))</f>
        <v>0</v>
      </c>
      <c r="AP97" s="27">
        <f>IF(AND(Inputs!$CO94=0,AP$4&gt;=Inputs!$CM94),1,IF(AND(AP$4&gt;=Inputs!$CM94,AP$4&lt;Inputs!$CN94),1,IF(AND(AP$4=Inputs!$CN94,AP$4=Inputs!$CO94),1,IF(OR(AND(AP$4=Inputs!$CN94+1,Inputs!$CN94=Inputs!$CO94),AND(AP$4=Inputs!$CN94+2,Inputs!$CN94=Inputs!$CO94)),0,IF(AP$4=Inputs!$CN94,0.8,IF(AP$4=Inputs!$CN94+1,0.6,IF(AP$4=Inputs!$CN94+2,0.4,IF(AP$4=Inputs!$CO94,0.2,IF(AND(AP$4&gt;=Inputs!$CL94,AP$4&lt;Inputs!$CM94),(AP$4-Inputs!$CL94+1)/(Inputs!$AI94+1),0)))))))))</f>
        <v>0</v>
      </c>
      <c r="AQ97" s="27">
        <f>IF(AND(Inputs!$CO94=0,AQ$4&gt;=Inputs!$CM94),1,IF(AND(AQ$4&gt;=Inputs!$CM94,AQ$4&lt;Inputs!$CN94),1,IF(AND(AQ$4=Inputs!$CN94,AQ$4=Inputs!$CO94),1,IF(OR(AND(AQ$4=Inputs!$CN94+1,Inputs!$CN94=Inputs!$CO94),AND(AQ$4=Inputs!$CN94+2,Inputs!$CN94=Inputs!$CO94)),0,IF(AQ$4=Inputs!$CN94,0.8,IF(AQ$4=Inputs!$CN94+1,0.6,IF(AQ$4=Inputs!$CN94+2,0.4,IF(AQ$4=Inputs!$CO94,0.2,IF(AND(AQ$4&gt;=Inputs!$CL94,AQ$4&lt;Inputs!$CM94),(AQ$4-Inputs!$CL94+1)/(Inputs!$AI94+1),0)))))))))</f>
        <v>0</v>
      </c>
      <c r="AR97" s="27">
        <f>IF(AND(Inputs!$CO94=0,AR$4&gt;=Inputs!$CM94),1,IF(AND(AR$4&gt;=Inputs!$CM94,AR$4&lt;Inputs!$CN94),1,IF(AND(AR$4=Inputs!$CN94,AR$4=Inputs!$CO94),1,IF(OR(AND(AR$4=Inputs!$CN94+1,Inputs!$CN94=Inputs!$CO94),AND(AR$4=Inputs!$CN94+2,Inputs!$CN94=Inputs!$CO94)),0,IF(AR$4=Inputs!$CN94,0.8,IF(AR$4=Inputs!$CN94+1,0.6,IF(AR$4=Inputs!$CN94+2,0.4,IF(AR$4=Inputs!$CO94,0.2,IF(AND(AR$4&gt;=Inputs!$CL94,AR$4&lt;Inputs!$CM94),(AR$4-Inputs!$CL94+1)/(Inputs!$AI94+1),0)))))))))</f>
        <v>0</v>
      </c>
      <c r="AS97" s="27">
        <f>IF(AND(Inputs!$CO94=0,AS$4&gt;=Inputs!$CM94),1,IF(AND(AS$4&gt;=Inputs!$CM94,AS$4&lt;Inputs!$CN94),1,IF(AND(AS$4=Inputs!$CN94,AS$4=Inputs!$CO94),1,IF(OR(AND(AS$4=Inputs!$CN94+1,Inputs!$CN94=Inputs!$CO94),AND(AS$4=Inputs!$CN94+2,Inputs!$CN94=Inputs!$CO94)),0,IF(AS$4=Inputs!$CN94,0.8,IF(AS$4=Inputs!$CN94+1,0.6,IF(AS$4=Inputs!$CN94+2,0.4,IF(AS$4=Inputs!$CO94,0.2,IF(AND(AS$4&gt;=Inputs!$CL94,AS$4&lt;Inputs!$CM94),(AS$4-Inputs!$CL94+1)/(Inputs!$AI94+1),0)))))))))</f>
        <v>0</v>
      </c>
      <c r="AT97" s="27">
        <f>IF(AND(Inputs!$CO94=0,AT$4&gt;=Inputs!$CM94),1,IF(AND(AT$4&gt;=Inputs!$CM94,AT$4&lt;Inputs!$CN94),1,IF(AND(AT$4=Inputs!$CN94,AT$4=Inputs!$CO94),1,IF(OR(AND(AT$4=Inputs!$CN94+1,Inputs!$CN94=Inputs!$CO94),AND(AT$4=Inputs!$CN94+2,Inputs!$CN94=Inputs!$CO94)),0,IF(AT$4=Inputs!$CN94,0.8,IF(AT$4=Inputs!$CN94+1,0.6,IF(AT$4=Inputs!$CN94+2,0.4,IF(AT$4=Inputs!$CO94,0.2,IF(AND(AT$4&gt;=Inputs!$CL94,AT$4&lt;Inputs!$CM94),(AT$4-Inputs!$CL94+1)/(Inputs!$AI94+1),0)))))))))</f>
        <v>0</v>
      </c>
      <c r="AU97" s="27">
        <f>IF(AND(Inputs!$CO94=0,AU$4&gt;=Inputs!$CM94),1,IF(AND(AU$4&gt;=Inputs!$CM94,AU$4&lt;Inputs!$CN94),1,IF(AND(AU$4=Inputs!$CN94,AU$4=Inputs!$CO94),1,IF(OR(AND(AU$4=Inputs!$CN94+1,Inputs!$CN94=Inputs!$CO94),AND(AU$4=Inputs!$CN94+2,Inputs!$CN94=Inputs!$CO94)),0,IF(AU$4=Inputs!$CN94,0.8,IF(AU$4=Inputs!$CN94+1,0.6,IF(AU$4=Inputs!$CN94+2,0.4,IF(AU$4=Inputs!$CO94,0.2,IF(AND(AU$4&gt;=Inputs!$CL94,AU$4&lt;Inputs!$CM94),(AU$4-Inputs!$CL94+1)/(Inputs!$AI94+1),0)))))))))</f>
        <v>0</v>
      </c>
      <c r="AV97" s="27">
        <f>IF(AND(Inputs!$CO94=0,AV$4&gt;=Inputs!$CM94),1,IF(AND(AV$4&gt;=Inputs!$CM94,AV$4&lt;Inputs!$CN94),1,IF(AND(AV$4=Inputs!$CN94,AV$4=Inputs!$CO94),1,IF(OR(AND(AV$4=Inputs!$CN94+1,Inputs!$CN94=Inputs!$CO94),AND(AV$4=Inputs!$CN94+2,Inputs!$CN94=Inputs!$CO94)),0,IF(AV$4=Inputs!$CN94,0.8,IF(AV$4=Inputs!$CN94+1,0.6,IF(AV$4=Inputs!$CN94+2,0.4,IF(AV$4=Inputs!$CO94,0.2,IF(AND(AV$4&gt;=Inputs!$CL94,AV$4&lt;Inputs!$CM94),(AV$4-Inputs!$CL94+1)/(Inputs!$AI94+1),0)))))))))</f>
        <v>0</v>
      </c>
      <c r="AW97" s="27">
        <f>IF(AND(Inputs!$CO94=0,AW$4&gt;=Inputs!$CM94),1,IF(AND(AW$4&gt;=Inputs!$CM94,AW$4&lt;Inputs!$CN94),1,IF(AND(AW$4=Inputs!$CN94,AW$4=Inputs!$CO94),1,IF(OR(AND(AW$4=Inputs!$CN94+1,Inputs!$CN94=Inputs!$CO94),AND(AW$4=Inputs!$CN94+2,Inputs!$CN94=Inputs!$CO94)),0,IF(AW$4=Inputs!$CN94,0.8,IF(AW$4=Inputs!$CN94+1,0.6,IF(AW$4=Inputs!$CN94+2,0.4,IF(AW$4=Inputs!$CO94,0.2,IF(AND(AW$4&gt;=Inputs!$CL94,AW$4&lt;Inputs!$CM94),(AW$4-Inputs!$CL94+1)/(Inputs!$AI94+1),0)))))))))</f>
        <v>0</v>
      </c>
      <c r="AX97" s="27">
        <f>IF(AND(Inputs!$CO94=0,AX$4&gt;=Inputs!$CM94),1,IF(AND(AX$4&gt;=Inputs!$CM94,AX$4&lt;Inputs!$CN94),1,IF(AND(AX$4=Inputs!$CN94,AX$4=Inputs!$CO94),1,IF(OR(AND(AX$4=Inputs!$CN94+1,Inputs!$CN94=Inputs!$CO94),AND(AX$4=Inputs!$CN94+2,Inputs!$CN94=Inputs!$CO94)),0,IF(AX$4=Inputs!$CN94,0.8,IF(AX$4=Inputs!$CN94+1,0.6,IF(AX$4=Inputs!$CN94+2,0.4,IF(AX$4=Inputs!$CO94,0.2,IF(AND(AX$4&gt;=Inputs!$CL94,AX$4&lt;Inputs!$CM94),(AX$4-Inputs!$CL94+1)/(Inputs!$AI94+1),0)))))))))</f>
        <v>0</v>
      </c>
      <c r="AY97" s="27">
        <f>IF(AND(Inputs!$CO94=0,AY$4&gt;=Inputs!$CM94),1,IF(AND(AY$4&gt;=Inputs!$CM94,AY$4&lt;Inputs!$CN94),1,IF(AND(AY$4=Inputs!$CN94,AY$4=Inputs!$CO94),1,IF(OR(AND(AY$4=Inputs!$CN94+1,Inputs!$CN94=Inputs!$CO94),AND(AY$4=Inputs!$CN94+2,Inputs!$CN94=Inputs!$CO94)),0,IF(AY$4=Inputs!$CN94,0.8,IF(AY$4=Inputs!$CN94+1,0.6,IF(AY$4=Inputs!$CN94+2,0.4,IF(AY$4=Inputs!$CO94,0.2,IF(AND(AY$4&gt;=Inputs!$CL94,AY$4&lt;Inputs!$CM94),(AY$4-Inputs!$CL94+1)/(Inputs!$AI94+1),0)))))))))</f>
        <v>0</v>
      </c>
      <c r="AZ97" s="27">
        <f>IF(AND(Inputs!$CO94=0,AZ$4&gt;=Inputs!$CM94),1,IF(AND(AZ$4&gt;=Inputs!$CM94,AZ$4&lt;Inputs!$CN94),1,IF(AND(AZ$4=Inputs!$CN94,AZ$4=Inputs!$CO94),1,IF(OR(AND(AZ$4=Inputs!$CN94+1,Inputs!$CN94=Inputs!$CO94),AND(AZ$4=Inputs!$CN94+2,Inputs!$CN94=Inputs!$CO94)),0,IF(AZ$4=Inputs!$CN94,0.8,IF(AZ$4=Inputs!$CN94+1,0.6,IF(AZ$4=Inputs!$CN94+2,0.4,IF(AZ$4=Inputs!$CO94,0.2,IF(AND(AZ$4&gt;=Inputs!$CL94,AZ$4&lt;Inputs!$CM94),(AZ$4-Inputs!$CL94+1)/(Inputs!$AI94+1),0)))))))))</f>
        <v>0</v>
      </c>
      <c r="BA97" s="27">
        <f>IF(AND(Inputs!$CO94=0,BA$4&gt;=Inputs!$CM94),1,IF(AND(BA$4&gt;=Inputs!$CM94,BA$4&lt;Inputs!$CN94),1,IF(AND(BA$4=Inputs!$CN94,BA$4=Inputs!$CO94),1,IF(OR(AND(BA$4=Inputs!$CN94+1,Inputs!$CN94=Inputs!$CO94),AND(BA$4=Inputs!$CN94+2,Inputs!$CN94=Inputs!$CO94)),0,IF(BA$4=Inputs!$CN94,0.8,IF(BA$4=Inputs!$CN94+1,0.6,IF(BA$4=Inputs!$CN94+2,0.4,IF(BA$4=Inputs!$CO94,0.2,IF(AND(BA$4&gt;=Inputs!$CL94,BA$4&lt;Inputs!$CM94),(BA$4-Inputs!$CL94+1)/(Inputs!$AI94+1),0)))))))))</f>
        <v>0</v>
      </c>
      <c r="BB97" s="27">
        <f>IF(AND(Inputs!$CO94=0,BB$4&gt;=Inputs!$CM94),1,IF(AND(BB$4&gt;=Inputs!$CM94,BB$4&lt;Inputs!$CN94),1,IF(AND(BB$4=Inputs!$CN94,BB$4=Inputs!$CO94),1,IF(OR(AND(BB$4=Inputs!$CN94+1,Inputs!$CN94=Inputs!$CO94),AND(BB$4=Inputs!$CN94+2,Inputs!$CN94=Inputs!$CO94)),0,IF(BB$4=Inputs!$CN94,0.8,IF(BB$4=Inputs!$CN94+1,0.6,IF(BB$4=Inputs!$CN94+2,0.4,IF(BB$4=Inputs!$CO94,0.2,IF(AND(BB$4&gt;=Inputs!$CL94,BB$4&lt;Inputs!$CM94),(BB$4-Inputs!$CL94+1)/(Inputs!$AI94+1),0)))))))))</f>
        <v>0</v>
      </c>
      <c r="BC97" s="27">
        <f>IF(AND(Inputs!$CO94=0,BC$4&gt;=Inputs!$CM94),1,IF(AND(BC$4&gt;=Inputs!$CM94,BC$4&lt;Inputs!$CN94),1,IF(AND(BC$4=Inputs!$CN94,BC$4=Inputs!$CO94),1,IF(OR(AND(BC$4=Inputs!$CN94+1,Inputs!$CN94=Inputs!$CO94),AND(BC$4=Inputs!$CN94+2,Inputs!$CN94=Inputs!$CO94)),0,IF(BC$4=Inputs!$CN94,0.8,IF(BC$4=Inputs!$CN94+1,0.6,IF(BC$4=Inputs!$CN94+2,0.4,IF(BC$4=Inputs!$CO94,0.2,IF(AND(BC$4&gt;=Inputs!$CL94,BC$4&lt;Inputs!$CM94),(BC$4-Inputs!$CL94+1)/(Inputs!$AI94+1),0)))))))))</f>
        <v>0</v>
      </c>
      <c r="BD97" s="27">
        <f>IF(AND(Inputs!$CO94=0,BD$4&gt;=Inputs!$CM94),1,IF(AND(BD$4&gt;=Inputs!$CM94,BD$4&lt;Inputs!$CN94),1,IF(AND(BD$4=Inputs!$CN94,BD$4=Inputs!$CO94),1,IF(OR(AND(BD$4=Inputs!$CN94+1,Inputs!$CN94=Inputs!$CO94),AND(BD$4=Inputs!$CN94+2,Inputs!$CN94=Inputs!$CO94)),0,IF(BD$4=Inputs!$CN94,0.8,IF(BD$4=Inputs!$CN94+1,0.6,IF(BD$4=Inputs!$CN94+2,0.4,IF(BD$4=Inputs!$CO94,0.2,IF(AND(BD$4&gt;=Inputs!$CL94,BD$4&lt;Inputs!$CM94),(BD$4-Inputs!$CL94+1)/(Inputs!$AI94+1),0)))))))))</f>
        <v>0</v>
      </c>
      <c r="BE97" s="27">
        <f>IF(AND(Inputs!$CO94=0,BE$4&gt;=Inputs!$CM94),1,IF(AND(BE$4&gt;=Inputs!$CM94,BE$4&lt;Inputs!$CN94),1,IF(AND(BE$4=Inputs!$CN94,BE$4=Inputs!$CO94),1,IF(OR(AND(BE$4=Inputs!$CN94+1,Inputs!$CN94=Inputs!$CO94),AND(BE$4=Inputs!$CN94+2,Inputs!$CN94=Inputs!$CO94)),0,IF(BE$4=Inputs!$CN94,0.8,IF(BE$4=Inputs!$CN94+1,0.6,IF(BE$4=Inputs!$CN94+2,0.4,IF(BE$4=Inputs!$CO94,0.2,IF(AND(BE$4&gt;=Inputs!$CL94,BE$4&lt;Inputs!$CM94),(BE$4-Inputs!$CL94+1)/(Inputs!$AI94+1),0)))))))))</f>
        <v>0</v>
      </c>
      <c r="BF97" s="27">
        <f>IF(AND(Inputs!$CO94=0,BF$4&gt;=Inputs!$CM94),1,IF(AND(BF$4&gt;=Inputs!$CM94,BF$4&lt;Inputs!$CN94),1,IF(AND(BF$4=Inputs!$CN94,BF$4=Inputs!$CO94),1,IF(OR(AND(BF$4=Inputs!$CN94+1,Inputs!$CN94=Inputs!$CO94),AND(BF$4=Inputs!$CN94+2,Inputs!$CN94=Inputs!$CO94)),0,IF(BF$4=Inputs!$CN94,0.8,IF(BF$4=Inputs!$CN94+1,0.6,IF(BF$4=Inputs!$CN94+2,0.4,IF(BF$4=Inputs!$CO94,0.2,IF(AND(BF$4&gt;=Inputs!$CL94,BF$4&lt;Inputs!$CM94),(BF$4-Inputs!$CL94+1)/(Inputs!$AI94+1),0)))))))))</f>
        <v>0</v>
      </c>
      <c r="BG97" s="27">
        <f>IF(AND(Inputs!$CO94=0,BG$4&gt;=Inputs!$CM94),1,IF(AND(BG$4&gt;=Inputs!$CM94,BG$4&lt;Inputs!$CN94),1,IF(AND(BG$4=Inputs!$CN94,BG$4=Inputs!$CO94),1,IF(OR(AND(BG$4=Inputs!$CN94+1,Inputs!$CN94=Inputs!$CO94),AND(BG$4=Inputs!$CN94+2,Inputs!$CN94=Inputs!$CO94)),0,IF(BG$4=Inputs!$CN94,0.8,IF(BG$4=Inputs!$CN94+1,0.6,IF(BG$4=Inputs!$CN94+2,0.4,IF(BG$4=Inputs!$CO94,0.2,IF(AND(BG$4&gt;=Inputs!$CL94,BG$4&lt;Inputs!$CM94),(BG$4-Inputs!$CL94+1)/(Inputs!$AI94+1),0)))))))))</f>
        <v>0</v>
      </c>
      <c r="BH97" s="27">
        <f>IF(AND(Inputs!$CO94=0,BH$4&gt;=Inputs!$CM94),1,IF(AND(BH$4&gt;=Inputs!$CM94,BH$4&lt;Inputs!$CN94),1,IF(AND(BH$4=Inputs!$CN94,BH$4=Inputs!$CO94),1,IF(OR(AND(BH$4=Inputs!$CN94+1,Inputs!$CN94=Inputs!$CO94),AND(BH$4=Inputs!$CN94+2,Inputs!$CN94=Inputs!$CO94)),0,IF(BH$4=Inputs!$CN94,0.8,IF(BH$4=Inputs!$CN94+1,0.6,IF(BH$4=Inputs!$CN94+2,0.4,IF(BH$4=Inputs!$CO94,0.2,IF(AND(BH$4&gt;=Inputs!$CL94,BH$4&lt;Inputs!$CM94),(BH$4-Inputs!$CL94+1)/(Inputs!$AI94+1),0)))))))))</f>
        <v>0</v>
      </c>
      <c r="BI97" s="27">
        <f>IF(AND(Inputs!$CO94=0,BI$4&gt;=Inputs!$CM94),1,IF(AND(BI$4&gt;=Inputs!$CM94,BI$4&lt;Inputs!$CN94),1,IF(AND(BI$4=Inputs!$CN94,BI$4=Inputs!$CO94),1,IF(OR(AND(BI$4=Inputs!$CN94+1,Inputs!$CN94=Inputs!$CO94),AND(BI$4=Inputs!$CN94+2,Inputs!$CN94=Inputs!$CO94)),0,IF(BI$4=Inputs!$CN94,0.8,IF(BI$4=Inputs!$CN94+1,0.6,IF(BI$4=Inputs!$CN94+2,0.4,IF(BI$4=Inputs!$CO94,0.2,IF(AND(BI$4&gt;=Inputs!$CL94,BI$4&lt;Inputs!$CM94),(BI$4-Inputs!$CL94+1)/(Inputs!$AI94+1),0)))))))))</f>
        <v>0</v>
      </c>
      <c r="BJ97" s="27">
        <f>IF(AND(Inputs!$CO94=0,BJ$4&gt;=Inputs!$CM94),1,IF(AND(BJ$4&gt;=Inputs!$CM94,BJ$4&lt;Inputs!$CN94),1,IF(AND(BJ$4=Inputs!$CN94,BJ$4=Inputs!$CO94),1,IF(OR(AND(BJ$4=Inputs!$CN94+1,Inputs!$CN94=Inputs!$CO94),AND(BJ$4=Inputs!$CN94+2,Inputs!$CN94=Inputs!$CO94)),0,IF(BJ$4=Inputs!$CN94,0.8,IF(BJ$4=Inputs!$CN94+1,0.6,IF(BJ$4=Inputs!$CN94+2,0.4,IF(BJ$4=Inputs!$CO94,0.2,IF(AND(BJ$4&gt;=Inputs!$CL94,BJ$4&lt;Inputs!$CM94),(BJ$4-Inputs!$CL94+1)/(Inputs!$AI94+1),0)))))))))</f>
        <v>0</v>
      </c>
      <c r="BK97" s="27">
        <f>IF(AND(Inputs!$CO94=0,BK$4&gt;=Inputs!$CM94),1,IF(AND(BK$4&gt;=Inputs!$CM94,BK$4&lt;Inputs!$CN94),1,IF(AND(BK$4=Inputs!$CN94,BK$4=Inputs!$CO94),1,IF(OR(AND(BK$4=Inputs!$CN94+1,Inputs!$CN94=Inputs!$CO94),AND(BK$4=Inputs!$CN94+2,Inputs!$CN94=Inputs!$CO94)),0,IF(BK$4=Inputs!$CN94,0.8,IF(BK$4=Inputs!$CN94+1,0.6,IF(BK$4=Inputs!$CN94+2,0.4,IF(BK$4=Inputs!$CO94,0.2,IF(AND(BK$4&gt;=Inputs!$CL94,BK$4&lt;Inputs!$CM94),(BK$4-Inputs!$CL94+1)/(Inputs!$AI94+1),0)))))))))</f>
        <v>0</v>
      </c>
      <c r="BL97" s="27">
        <f>IF(AND(Inputs!$CO94=0,BL$4&gt;=Inputs!$CM94),1,IF(AND(BL$4&gt;=Inputs!$CM94,BL$4&lt;Inputs!$CN94),1,IF(AND(BL$4=Inputs!$CN94,BL$4=Inputs!$CO94),1,IF(OR(AND(BL$4=Inputs!$CN94+1,Inputs!$CN94=Inputs!$CO94),AND(BL$4=Inputs!$CN94+2,Inputs!$CN94=Inputs!$CO94)),0,IF(BL$4=Inputs!$CN94,0.8,IF(BL$4=Inputs!$CN94+1,0.6,IF(BL$4=Inputs!$CN94+2,0.4,IF(BL$4=Inputs!$CO94,0.2,IF(AND(BL$4&gt;=Inputs!$CL94,BL$4&lt;Inputs!$CM94),(BL$4-Inputs!$CL94+1)/(Inputs!$AI94+1),0)))))))))</f>
        <v>0</v>
      </c>
      <c r="BM97" s="27">
        <f>IF(AND(Inputs!$CO94=0,BM$4&gt;=Inputs!$CM94),1,IF(AND(BM$4&gt;=Inputs!$CM94,BM$4&lt;Inputs!$CN94),1,IF(AND(BM$4=Inputs!$CN94,BM$4=Inputs!$CO94),1,IF(OR(AND(BM$4=Inputs!$CN94+1,Inputs!$CN94=Inputs!$CO94),AND(BM$4=Inputs!$CN94+2,Inputs!$CN94=Inputs!$CO94)),0,IF(BM$4=Inputs!$CN94,0.8,IF(BM$4=Inputs!$CN94+1,0.6,IF(BM$4=Inputs!$CN94+2,0.4,IF(BM$4=Inputs!$CO94,0.2,IF(AND(BM$4&gt;=Inputs!$CL94,BM$4&lt;Inputs!$CM94),(BM$4-Inputs!$CL94+1)/(Inputs!$AI94+1),0)))))))))</f>
        <v>0</v>
      </c>
      <c r="BO97" s="46" t="str">
        <f>IF(Inputs!$B94="","",(ROUND(Inputs!$BC94*AJ97,0)))</f>
        <v/>
      </c>
      <c r="BP97" s="46" t="str">
        <f>IF(Inputs!$B94="","",(ROUND(Inputs!$BC94*AK97,0)))</f>
        <v/>
      </c>
      <c r="BQ97" s="46" t="str">
        <f>IF(Inputs!$B94="","",(ROUND(Inputs!$BC94*AL97,0)))</f>
        <v/>
      </c>
      <c r="BR97" s="46" t="str">
        <f>IF(Inputs!$B94="","",(ROUND(Inputs!$BC94*AM97,0)))</f>
        <v/>
      </c>
      <c r="BS97" s="46" t="str">
        <f>IF(Inputs!$B94="","",(ROUND(Inputs!$BC94*AN97,0)))</f>
        <v/>
      </c>
      <c r="BT97" s="46" t="str">
        <f>IF(Inputs!$B94="","",(ROUND(Inputs!$BC94*AO97,0)))</f>
        <v/>
      </c>
      <c r="BU97" s="46" t="str">
        <f>IF(Inputs!$B94="","",(ROUND(Inputs!$BC94*AP97,0)))</f>
        <v/>
      </c>
      <c r="BV97" s="46" t="str">
        <f>IF(Inputs!$B94="","",(ROUND(Inputs!$BC94*AQ97,0)))</f>
        <v/>
      </c>
      <c r="BW97" s="46" t="str">
        <f>IF(Inputs!$B94="","",(ROUND(Inputs!$BC94*AR97,0)))</f>
        <v/>
      </c>
      <c r="BX97" s="46" t="str">
        <f>IF(Inputs!$B94="","",(ROUND(Inputs!$BC94*AS97,0)))</f>
        <v/>
      </c>
      <c r="BY97" s="46" t="str">
        <f>IF(Inputs!$B94="","",(ROUND(Inputs!$BC94*AT97,0)))</f>
        <v/>
      </c>
      <c r="BZ97" s="46" t="str">
        <f>IF(Inputs!$B94="","",(ROUND(Inputs!$BC94*AU97,0)))</f>
        <v/>
      </c>
      <c r="CA97" s="46" t="str">
        <f>IF(Inputs!$B94="","",(ROUND(Inputs!$BC94*AV97,0)))</f>
        <v/>
      </c>
      <c r="CB97" s="46" t="str">
        <f>IF(Inputs!$B94="","",(ROUND(Inputs!$BC94*AW97,0)))</f>
        <v/>
      </c>
      <c r="CC97" s="46" t="str">
        <f>IF(Inputs!$B94="","",(ROUND(Inputs!$BC94*AX97,0)))</f>
        <v/>
      </c>
      <c r="CD97" s="46" t="str">
        <f>IF(Inputs!$B94="","",(ROUND(Inputs!$BC94*AY97,0)))</f>
        <v/>
      </c>
      <c r="CE97" s="46" t="str">
        <f>IF(Inputs!$B94="","",(ROUND(Inputs!$BC94*AZ97,0)))</f>
        <v/>
      </c>
      <c r="CF97" s="46" t="str">
        <f>IF(Inputs!$B94="","",(ROUND(Inputs!$BC94*BA97,0)))</f>
        <v/>
      </c>
      <c r="CG97" s="46" t="str">
        <f>IF(Inputs!$B94="","",(ROUND(Inputs!$BC94*BB97,0)))</f>
        <v/>
      </c>
      <c r="CH97" s="46" t="str">
        <f>IF(Inputs!$B94="","",(ROUND(Inputs!$BC94*BC97,0)))</f>
        <v/>
      </c>
      <c r="CI97" s="46" t="str">
        <f>IF(Inputs!$B94="","",(ROUND(Inputs!$BC94*BD97,0)))</f>
        <v/>
      </c>
      <c r="CJ97" s="46" t="str">
        <f>IF(Inputs!$B94="","",(ROUND(Inputs!$BC94*BE97,0)))</f>
        <v/>
      </c>
      <c r="CK97" s="46" t="str">
        <f>IF(Inputs!$B94="","",(ROUND(Inputs!$BC94*BF97,0)))</f>
        <v/>
      </c>
      <c r="CL97" s="46" t="str">
        <f>IF(Inputs!$B94="","",(ROUND(Inputs!$BC94*BG97,0)))</f>
        <v/>
      </c>
      <c r="CM97" s="46" t="str">
        <f>IF(Inputs!$B94="","",(ROUND(Inputs!$BC94*BH97,0)))</f>
        <v/>
      </c>
      <c r="CN97" s="46" t="str">
        <f>IF(Inputs!$B94="","",(ROUND(Inputs!$BC94*BI97,0)))</f>
        <v/>
      </c>
      <c r="CO97" s="46" t="str">
        <f>IF(Inputs!$B94="","",(ROUND(Inputs!$BC94*BJ97,0)))</f>
        <v/>
      </c>
      <c r="CP97" s="46" t="str">
        <f>IF(Inputs!$B94="","",(ROUND(Inputs!$BC94*BK97,0)))</f>
        <v/>
      </c>
      <c r="CQ97" s="46" t="str">
        <f>IF(Inputs!$B94="","",(ROUND(Inputs!$BC94*BL97,0)))</f>
        <v/>
      </c>
      <c r="CR97" s="46" t="str">
        <f>IF(Inputs!$B94="","",(ROUND(Inputs!$BC94*BM97,0)))</f>
        <v/>
      </c>
      <c r="CV97" s="46" t="str">
        <f>IF(A97="","",IF(AND(CV$4&lt;=Inputs!$CQ94,CV$4&gt;=Inputs!$CP94),Inputs!$AR94/(Inputs!$CQ94-Inputs!$CP94+1),0)+IF(CV$4=Inputs!$CL94,Inputs!$BD94,0))</f>
        <v/>
      </c>
      <c r="CW97" s="46" t="str">
        <f>IF(B97="","",IF(AND(CW$4&lt;=Inputs!$CQ94,CW$4&gt;=Inputs!$CP94),Inputs!$AR94/(Inputs!$CQ94-Inputs!$CP94+1),0)+IF(CW$4=Inputs!$CL94,Inputs!$BD94,0))</f>
        <v/>
      </c>
      <c r="CX97" s="46" t="str">
        <f>IF(C97="","",IF(AND(CX$4&lt;=Inputs!$CQ94,CX$4&gt;=Inputs!$CP94),Inputs!$AR94/(Inputs!$CQ94-Inputs!$CP94+1),0)+IF(CX$4=Inputs!$CL94,Inputs!$BD94,0))</f>
        <v/>
      </c>
      <c r="CY97" s="46" t="str">
        <f>IF(D97="","",IF(AND(CY$4&lt;=Inputs!$CQ94,CY$4&gt;=Inputs!$CP94),Inputs!$AR94/(Inputs!$CQ94-Inputs!$CP94+1),0)+IF(CY$4=Inputs!$CL94,Inputs!$BD94,0))</f>
        <v/>
      </c>
      <c r="CZ97" s="46" t="str">
        <f>IF(E97="","",IF(AND(CZ$4&lt;=Inputs!$CQ94,CZ$4&gt;=Inputs!$CP94),Inputs!$AR94/(Inputs!$CQ94-Inputs!$CP94+1),0)+IF(CZ$4=Inputs!$CL94,Inputs!$BD94,0))</f>
        <v/>
      </c>
      <c r="DA97" s="46" t="str">
        <f>IF(F97="","",IF(AND(DA$4&lt;=Inputs!$CQ94,DA$4&gt;=Inputs!$CP94),Inputs!$AR94/(Inputs!$CQ94-Inputs!$CP94+1),0)+IF(DA$4=Inputs!$CL94,Inputs!$BD94,0))</f>
        <v/>
      </c>
      <c r="DB97" s="46" t="str">
        <f>IF(G97="","",IF(AND(DB$4&lt;=Inputs!$CQ94,DB$4&gt;=Inputs!$CP94),Inputs!$AR94/(Inputs!$CQ94-Inputs!$CP94+1),0)+IF(DB$4=Inputs!$CL94,Inputs!$BD94,0))</f>
        <v/>
      </c>
      <c r="DC97" s="46" t="str">
        <f>IF(H97="","",IF(AND(DC$4&lt;=Inputs!$CQ94,DC$4&gt;=Inputs!$CP94),Inputs!$AR94/(Inputs!$CQ94-Inputs!$CP94+1),0)+IF(DC$4=Inputs!$CL94,Inputs!$BD94,0))</f>
        <v/>
      </c>
      <c r="DD97" s="46" t="str">
        <f>IF(I97="","",IF(AND(DD$4&lt;=Inputs!$CQ94,DD$4&gt;=Inputs!$CP94),Inputs!$AR94/(Inputs!$CQ94-Inputs!$CP94+1),0)+IF(DD$4=Inputs!$CL94,Inputs!$BD94,0))</f>
        <v/>
      </c>
      <c r="DE97" s="46" t="str">
        <f>IF(J97="","",IF(AND(DE$4&lt;=Inputs!$CQ94,DE$4&gt;=Inputs!$CP94),Inputs!$AR94/(Inputs!$CQ94-Inputs!$CP94+1),0)+IF(DE$4=Inputs!$CL94,Inputs!$BD94,0))</f>
        <v/>
      </c>
      <c r="DF97" s="46" t="str">
        <f>IF(K97="","",IF(AND(DF$4&lt;=Inputs!$CQ94,DF$4&gt;=Inputs!$CP94),Inputs!$AR94/(Inputs!$CQ94-Inputs!$CP94+1),0)+IF(DF$4=Inputs!$CL94,Inputs!$BD94,0))</f>
        <v/>
      </c>
      <c r="DG97" s="46" t="str">
        <f>IF(L97="","",IF(AND(DG$4&lt;=Inputs!$CQ94,DG$4&gt;=Inputs!$CP94),Inputs!$AR94/(Inputs!$CQ94-Inputs!$CP94+1),0)+IF(DG$4=Inputs!$CL94,Inputs!$BD94,0))</f>
        <v/>
      </c>
      <c r="DH97" s="46" t="str">
        <f>IF(M97="","",IF(AND(DH$4&lt;=Inputs!$CQ94,DH$4&gt;=Inputs!$CP94),Inputs!$AR94/(Inputs!$CQ94-Inputs!$CP94+1),0)+IF(DH$4=Inputs!$CL94,Inputs!$BD94,0))</f>
        <v/>
      </c>
      <c r="DI97" s="46" t="str">
        <f>IF(N97="","",IF(AND(DI$4&lt;=Inputs!$CQ94,DI$4&gt;=Inputs!$CP94),Inputs!$AR94/(Inputs!$CQ94-Inputs!$CP94+1),0)+IF(DI$4=Inputs!$CL94,Inputs!$BD94,0))</f>
        <v/>
      </c>
      <c r="DJ97" s="46" t="str">
        <f>IF(O97="","",IF(AND(DJ$4&lt;=Inputs!$CQ94,DJ$4&gt;=Inputs!$CP94),Inputs!$AR94/(Inputs!$CQ94-Inputs!$CP94+1),0)+IF(DJ$4=Inputs!$CL94,Inputs!$BD94,0))</f>
        <v/>
      </c>
      <c r="DK97" s="46" t="str">
        <f>IF(P97="","",IF(AND(DK$4&lt;=Inputs!$CQ94,DK$4&gt;=Inputs!$CP94),Inputs!$AR94/(Inputs!$CQ94-Inputs!$CP94+1),0)+IF(DK$4=Inputs!$CL94,Inputs!$BD94,0))</f>
        <v/>
      </c>
      <c r="DL97" s="46" t="str">
        <f>IF(Q97="","",IF(AND(DL$4&lt;=Inputs!$CQ94,DL$4&gt;=Inputs!$CP94),Inputs!$AR94/(Inputs!$CQ94-Inputs!$CP94+1),0)+IF(DL$4=Inputs!$CL94,Inputs!$BD94,0))</f>
        <v/>
      </c>
      <c r="DM97" s="46" t="str">
        <f>IF(R97="","",IF(AND(DM$4&lt;=Inputs!$CQ94,DM$4&gt;=Inputs!$CP94),Inputs!$AR94/(Inputs!$CQ94-Inputs!$CP94+1),0)+IF(DM$4=Inputs!$CL94,Inputs!$BD94,0))</f>
        <v/>
      </c>
      <c r="DN97" s="46" t="str">
        <f>IF(S97="","",IF(AND(DN$4&lt;=Inputs!$CQ94,DN$4&gt;=Inputs!$CP94),Inputs!$AR94/(Inputs!$CQ94-Inputs!$CP94+1),0)+IF(DN$4=Inputs!$CL94,Inputs!$BD94,0))</f>
        <v/>
      </c>
      <c r="DO97" s="46" t="str">
        <f>IF(T97="","",IF(AND(DO$4&lt;=Inputs!$CQ94,DO$4&gt;=Inputs!$CP94),Inputs!$AR94/(Inputs!$CQ94-Inputs!$CP94+1),0)+IF(DO$4=Inputs!$CL94,Inputs!$BD94,0))</f>
        <v/>
      </c>
      <c r="DP97" s="46" t="str">
        <f>IF(U97="","",IF(AND(DP$4&lt;=Inputs!$CQ94,DP$4&gt;=Inputs!$CP94),Inputs!$AR94/(Inputs!$CQ94-Inputs!$CP94+1),0)+IF(DP$4=Inputs!$CL94,Inputs!$BD94,0))</f>
        <v/>
      </c>
      <c r="DQ97" s="46" t="str">
        <f>IF(V97="","",IF(AND(DQ$4&lt;=Inputs!$CQ94,DQ$4&gt;=Inputs!$CP94),Inputs!$AR94/(Inputs!$CQ94-Inputs!$CP94+1),0)+IF(DQ$4=Inputs!$CL94,Inputs!$BD94,0))</f>
        <v/>
      </c>
      <c r="DR97" s="46" t="str">
        <f>IF(W97="","",IF(AND(DR$4&lt;=Inputs!$CQ94,DR$4&gt;=Inputs!$CP94),Inputs!$AR94/(Inputs!$CQ94-Inputs!$CP94+1),0)+IF(DR$4=Inputs!$CL94,Inputs!$BD94,0))</f>
        <v/>
      </c>
      <c r="DS97" s="46" t="str">
        <f>IF(X97="","",IF(AND(DS$4&lt;=Inputs!$CQ94,DS$4&gt;=Inputs!$CP94),Inputs!$AR94/(Inputs!$CQ94-Inputs!$CP94+1),0)+IF(DS$4=Inputs!$CL94,Inputs!$BD94,0))</f>
        <v/>
      </c>
      <c r="DT97" s="46" t="str">
        <f>IF(Y97="","",IF(AND(DT$4&lt;=Inputs!$CQ94,DT$4&gt;=Inputs!$CP94),Inputs!$AR94/(Inputs!$CQ94-Inputs!$CP94+1),0)+IF(DT$4=Inputs!$CL94,Inputs!$BD94,0))</f>
        <v/>
      </c>
      <c r="DU97" s="46" t="str">
        <f>IF(Z97="","",IF(AND(DU$4&lt;=Inputs!$CQ94,DU$4&gt;=Inputs!$CP94),Inputs!$AR94/(Inputs!$CQ94-Inputs!$CP94+1),0)+IF(DU$4=Inputs!$CL94,Inputs!$BD94,0))</f>
        <v/>
      </c>
      <c r="DV97" s="46" t="str">
        <f>IF(AA97="","",IF(AND(DV$4&lt;=Inputs!$CQ94,DV$4&gt;=Inputs!$CP94),Inputs!$AR94/(Inputs!$CQ94-Inputs!$CP94+1),0)+IF(DV$4=Inputs!$CL94,Inputs!$BD94,0))</f>
        <v/>
      </c>
      <c r="DW97" s="46" t="str">
        <f>IF(AB97="","",IF(AND(DW$4&lt;=Inputs!$CQ94,DW$4&gt;=Inputs!$CP94),Inputs!$AR94/(Inputs!$CQ94-Inputs!$CP94+1),0)+IF(DW$4=Inputs!$CL94,Inputs!$BD94,0))</f>
        <v/>
      </c>
      <c r="DX97" s="46" t="str">
        <f>IF(AC97="","",IF(AND(DX$4&lt;=Inputs!$CQ94,DX$4&gt;=Inputs!$CP94),Inputs!$AR94/(Inputs!$CQ94-Inputs!$CP94+1),0)+IF(DX$4=Inputs!$CL94,Inputs!$BD94,0))</f>
        <v/>
      </c>
      <c r="DY97" s="46" t="str">
        <f>IF(AD97="","",IF(AND(DY$4&lt;=Inputs!$CQ94,DY$4&gt;=Inputs!$CP94),Inputs!$AR94/(Inputs!$CQ94-Inputs!$CP94+1),0)+IF(DY$4=Inputs!$CL94,Inputs!$BD94,0))</f>
        <v/>
      </c>
      <c r="DZ97" s="46" t="str">
        <f t="shared" si="6"/>
        <v/>
      </c>
    </row>
    <row r="98" spans="1:130">
      <c r="A98" s="7" t="str">
        <f>IF(Inputs!A95="","",Inputs!A95)</f>
        <v/>
      </c>
      <c r="B98" t="str">
        <f>IF(Inputs!B95="","",Inputs!B95)</f>
        <v/>
      </c>
      <c r="C98" s="46" t="str">
        <f>IF(Inputs!$B95="","",BO98-CV98)</f>
        <v/>
      </c>
      <c r="D98" s="46" t="str">
        <f>IF(Inputs!$B95="","",BP98-CW98)</f>
        <v/>
      </c>
      <c r="E98" s="46" t="str">
        <f>IF(Inputs!$B95="","",BQ98-CX98)</f>
        <v/>
      </c>
      <c r="F98" s="46" t="str">
        <f>IF(Inputs!$B95="","",BR98-CY98)</f>
        <v/>
      </c>
      <c r="G98" s="46" t="str">
        <f>IF(Inputs!$B95="","",BS98-CZ98)</f>
        <v/>
      </c>
      <c r="H98" s="46" t="str">
        <f>IF(Inputs!$B95="","",BT98-DA98)</f>
        <v/>
      </c>
      <c r="I98" s="46" t="str">
        <f>IF(Inputs!$B95="","",BU98-DB98)</f>
        <v/>
      </c>
      <c r="J98" s="46" t="str">
        <f>IF(Inputs!$B95="","",BV98-DC98)</f>
        <v/>
      </c>
      <c r="K98" s="46" t="str">
        <f>IF(Inputs!$B95="","",BW98-DD98)</f>
        <v/>
      </c>
      <c r="L98" s="46" t="str">
        <f>IF(Inputs!$B95="","",BX98-DE98)</f>
        <v/>
      </c>
      <c r="M98" s="46" t="str">
        <f>IF(Inputs!$B95="","",BY98-DF98)</f>
        <v/>
      </c>
      <c r="N98" s="46" t="str">
        <f>IF(Inputs!$B95="","",BZ98-DG98)</f>
        <v/>
      </c>
      <c r="O98" s="46" t="str">
        <f>IF(Inputs!$B95="","",CA98-DH98)</f>
        <v/>
      </c>
      <c r="P98" s="46" t="str">
        <f>IF(Inputs!$B95="","",CB98-DI98)</f>
        <v/>
      </c>
      <c r="Q98" s="46" t="str">
        <f>IF(Inputs!$B95="","",CC98-DJ98)</f>
        <v/>
      </c>
      <c r="R98" s="46" t="str">
        <f>IF(Inputs!$B95="","",CD98-DK98)</f>
        <v/>
      </c>
      <c r="S98" s="46" t="str">
        <f>IF(Inputs!$B95="","",CE98-DL98)</f>
        <v/>
      </c>
      <c r="T98" s="46" t="str">
        <f>IF(Inputs!$B95="","",CF98-DM98)</f>
        <v/>
      </c>
      <c r="U98" s="46" t="str">
        <f>IF(Inputs!$B95="","",CG98-DN98)</f>
        <v/>
      </c>
      <c r="V98" s="46" t="str">
        <f>IF(Inputs!$B95="","",CH98-DO98)</f>
        <v/>
      </c>
      <c r="W98" s="46" t="str">
        <f>IF(Inputs!$B95="","",CI98-DP98)</f>
        <v/>
      </c>
      <c r="X98" s="46" t="str">
        <f>IF(Inputs!$B95="","",CJ98-DQ98)</f>
        <v/>
      </c>
      <c r="Y98" s="46" t="str">
        <f>IF(Inputs!$B95="","",CK98-DR98)</f>
        <v/>
      </c>
      <c r="Z98" s="46" t="str">
        <f>IF(Inputs!$B95="","",CL98-DS98)</f>
        <v/>
      </c>
      <c r="AA98" s="46" t="str">
        <f>IF(Inputs!$B95="","",CM98-DT98)</f>
        <v/>
      </c>
      <c r="AB98" s="46" t="str">
        <f>IF(Inputs!$B95="","",CN98-DU98)</f>
        <v/>
      </c>
      <c r="AC98" s="46" t="str">
        <f>IF(Inputs!$B95="","",CO98-DV98)</f>
        <v/>
      </c>
      <c r="AD98" s="46" t="str">
        <f>IF(Inputs!$B95="","",CP98-DW98)</f>
        <v/>
      </c>
      <c r="AE98" s="46" t="str">
        <f>IF(Inputs!$B95="","",CQ98-DX98)</f>
        <v/>
      </c>
      <c r="AF98" s="46" t="str">
        <f>IF(Inputs!$B95="","",CR98-DY98)</f>
        <v/>
      </c>
      <c r="AG98" s="50" t="str">
        <f t="shared" si="7"/>
        <v/>
      </c>
      <c r="AH98" s="50"/>
      <c r="AJ98" s="27">
        <f>IF(AND(Inputs!$CO95=0,AJ$4&gt;=Inputs!$CM95),1,IF(AND(AJ$4&gt;=Inputs!$CM95,AJ$4&lt;Inputs!$CN95),1,IF(AND(AJ$4=Inputs!$CN95,AJ$4=Inputs!$CO95),1,IF(OR(AND(AJ$4=Inputs!$CN95+1,Inputs!$CN95=Inputs!$CO95),AND(AJ$4=Inputs!$CN95+2,Inputs!$CN95=Inputs!$CO95)),0,IF(AJ$4=Inputs!$CN95,0.8,IF(AJ$4=Inputs!$CN95+1,0.6,IF(AJ$4=Inputs!$CN95+2,0.4,IF(AJ$4=Inputs!$CO95,0.2,IF(AND(AJ$4&gt;=Inputs!$CL95,AJ$4&lt;Inputs!$CM95),(AJ$4-Inputs!$CL95+1)/(Inputs!$AI95+1),0)))))))))</f>
        <v>0</v>
      </c>
      <c r="AK98" s="27">
        <f>IF(AND(Inputs!$CO95=0,AK$4&gt;=Inputs!$CM95),1,IF(AND(AK$4&gt;=Inputs!$CM95,AK$4&lt;Inputs!$CN95),1,IF(AND(AK$4=Inputs!$CN95,AK$4=Inputs!$CO95),1,IF(OR(AND(AK$4=Inputs!$CN95+1,Inputs!$CN95=Inputs!$CO95),AND(AK$4=Inputs!$CN95+2,Inputs!$CN95=Inputs!$CO95)),0,IF(AK$4=Inputs!$CN95,0.8,IF(AK$4=Inputs!$CN95+1,0.6,IF(AK$4=Inputs!$CN95+2,0.4,IF(AK$4=Inputs!$CO95,0.2,IF(AND(AK$4&gt;=Inputs!$CL95,AK$4&lt;Inputs!$CM95),(AK$4-Inputs!$CL95+1)/(Inputs!$AI95+1),0)))))))))</f>
        <v>0</v>
      </c>
      <c r="AL98" s="27">
        <f>IF(AND(Inputs!$CO95=0,AL$4&gt;=Inputs!$CM95),1,IF(AND(AL$4&gt;=Inputs!$CM95,AL$4&lt;Inputs!$CN95),1,IF(AND(AL$4=Inputs!$CN95,AL$4=Inputs!$CO95),1,IF(OR(AND(AL$4=Inputs!$CN95+1,Inputs!$CN95=Inputs!$CO95),AND(AL$4=Inputs!$CN95+2,Inputs!$CN95=Inputs!$CO95)),0,IF(AL$4=Inputs!$CN95,0.8,IF(AL$4=Inputs!$CN95+1,0.6,IF(AL$4=Inputs!$CN95+2,0.4,IF(AL$4=Inputs!$CO95,0.2,IF(AND(AL$4&gt;=Inputs!$CL95,AL$4&lt;Inputs!$CM95),(AL$4-Inputs!$CL95+1)/(Inputs!$AI95+1),0)))))))))</f>
        <v>0</v>
      </c>
      <c r="AM98" s="27">
        <f>IF(AND(Inputs!$CO95=0,AM$4&gt;=Inputs!$CM95),1,IF(AND(AM$4&gt;=Inputs!$CM95,AM$4&lt;Inputs!$CN95),1,IF(AND(AM$4=Inputs!$CN95,AM$4=Inputs!$CO95),1,IF(OR(AND(AM$4=Inputs!$CN95+1,Inputs!$CN95=Inputs!$CO95),AND(AM$4=Inputs!$CN95+2,Inputs!$CN95=Inputs!$CO95)),0,IF(AM$4=Inputs!$CN95,0.8,IF(AM$4=Inputs!$CN95+1,0.6,IF(AM$4=Inputs!$CN95+2,0.4,IF(AM$4=Inputs!$CO95,0.2,IF(AND(AM$4&gt;=Inputs!$CL95,AM$4&lt;Inputs!$CM95),(AM$4-Inputs!$CL95+1)/(Inputs!$AI95+1),0)))))))))</f>
        <v>0</v>
      </c>
      <c r="AN98" s="27">
        <f>IF(AND(Inputs!$CO95=0,AN$4&gt;=Inputs!$CM95),1,IF(AND(AN$4&gt;=Inputs!$CM95,AN$4&lt;Inputs!$CN95),1,IF(AND(AN$4=Inputs!$CN95,AN$4=Inputs!$CO95),1,IF(OR(AND(AN$4=Inputs!$CN95+1,Inputs!$CN95=Inputs!$CO95),AND(AN$4=Inputs!$CN95+2,Inputs!$CN95=Inputs!$CO95)),0,IF(AN$4=Inputs!$CN95,0.8,IF(AN$4=Inputs!$CN95+1,0.6,IF(AN$4=Inputs!$CN95+2,0.4,IF(AN$4=Inputs!$CO95,0.2,IF(AND(AN$4&gt;=Inputs!$CL95,AN$4&lt;Inputs!$CM95),(AN$4-Inputs!$CL95+1)/(Inputs!$AI95+1),0)))))))))</f>
        <v>0</v>
      </c>
      <c r="AO98" s="27">
        <f>IF(AND(Inputs!$CO95=0,AO$4&gt;=Inputs!$CM95),1,IF(AND(AO$4&gt;=Inputs!$CM95,AO$4&lt;Inputs!$CN95),1,IF(AND(AO$4=Inputs!$CN95,AO$4=Inputs!$CO95),1,IF(OR(AND(AO$4=Inputs!$CN95+1,Inputs!$CN95=Inputs!$CO95),AND(AO$4=Inputs!$CN95+2,Inputs!$CN95=Inputs!$CO95)),0,IF(AO$4=Inputs!$CN95,0.8,IF(AO$4=Inputs!$CN95+1,0.6,IF(AO$4=Inputs!$CN95+2,0.4,IF(AO$4=Inputs!$CO95,0.2,IF(AND(AO$4&gt;=Inputs!$CL95,AO$4&lt;Inputs!$CM95),(AO$4-Inputs!$CL95+1)/(Inputs!$AI95+1),0)))))))))</f>
        <v>0</v>
      </c>
      <c r="AP98" s="27">
        <f>IF(AND(Inputs!$CO95=0,AP$4&gt;=Inputs!$CM95),1,IF(AND(AP$4&gt;=Inputs!$CM95,AP$4&lt;Inputs!$CN95),1,IF(AND(AP$4=Inputs!$CN95,AP$4=Inputs!$CO95),1,IF(OR(AND(AP$4=Inputs!$CN95+1,Inputs!$CN95=Inputs!$CO95),AND(AP$4=Inputs!$CN95+2,Inputs!$CN95=Inputs!$CO95)),0,IF(AP$4=Inputs!$CN95,0.8,IF(AP$4=Inputs!$CN95+1,0.6,IF(AP$4=Inputs!$CN95+2,0.4,IF(AP$4=Inputs!$CO95,0.2,IF(AND(AP$4&gt;=Inputs!$CL95,AP$4&lt;Inputs!$CM95),(AP$4-Inputs!$CL95+1)/(Inputs!$AI95+1),0)))))))))</f>
        <v>0</v>
      </c>
      <c r="AQ98" s="27">
        <f>IF(AND(Inputs!$CO95=0,AQ$4&gt;=Inputs!$CM95),1,IF(AND(AQ$4&gt;=Inputs!$CM95,AQ$4&lt;Inputs!$CN95),1,IF(AND(AQ$4=Inputs!$CN95,AQ$4=Inputs!$CO95),1,IF(OR(AND(AQ$4=Inputs!$CN95+1,Inputs!$CN95=Inputs!$CO95),AND(AQ$4=Inputs!$CN95+2,Inputs!$CN95=Inputs!$CO95)),0,IF(AQ$4=Inputs!$CN95,0.8,IF(AQ$4=Inputs!$CN95+1,0.6,IF(AQ$4=Inputs!$CN95+2,0.4,IF(AQ$4=Inputs!$CO95,0.2,IF(AND(AQ$4&gt;=Inputs!$CL95,AQ$4&lt;Inputs!$CM95),(AQ$4-Inputs!$CL95+1)/(Inputs!$AI95+1),0)))))))))</f>
        <v>0</v>
      </c>
      <c r="AR98" s="27">
        <f>IF(AND(Inputs!$CO95=0,AR$4&gt;=Inputs!$CM95),1,IF(AND(AR$4&gt;=Inputs!$CM95,AR$4&lt;Inputs!$CN95),1,IF(AND(AR$4=Inputs!$CN95,AR$4=Inputs!$CO95),1,IF(OR(AND(AR$4=Inputs!$CN95+1,Inputs!$CN95=Inputs!$CO95),AND(AR$4=Inputs!$CN95+2,Inputs!$CN95=Inputs!$CO95)),0,IF(AR$4=Inputs!$CN95,0.8,IF(AR$4=Inputs!$CN95+1,0.6,IF(AR$4=Inputs!$CN95+2,0.4,IF(AR$4=Inputs!$CO95,0.2,IF(AND(AR$4&gt;=Inputs!$CL95,AR$4&lt;Inputs!$CM95),(AR$4-Inputs!$CL95+1)/(Inputs!$AI95+1),0)))))))))</f>
        <v>0</v>
      </c>
      <c r="AS98" s="27">
        <f>IF(AND(Inputs!$CO95=0,AS$4&gt;=Inputs!$CM95),1,IF(AND(AS$4&gt;=Inputs!$CM95,AS$4&lt;Inputs!$CN95),1,IF(AND(AS$4=Inputs!$CN95,AS$4=Inputs!$CO95),1,IF(OR(AND(AS$4=Inputs!$CN95+1,Inputs!$CN95=Inputs!$CO95),AND(AS$4=Inputs!$CN95+2,Inputs!$CN95=Inputs!$CO95)),0,IF(AS$4=Inputs!$CN95,0.8,IF(AS$4=Inputs!$CN95+1,0.6,IF(AS$4=Inputs!$CN95+2,0.4,IF(AS$4=Inputs!$CO95,0.2,IF(AND(AS$4&gt;=Inputs!$CL95,AS$4&lt;Inputs!$CM95),(AS$4-Inputs!$CL95+1)/(Inputs!$AI95+1),0)))))))))</f>
        <v>0</v>
      </c>
      <c r="AT98" s="27">
        <f>IF(AND(Inputs!$CO95=0,AT$4&gt;=Inputs!$CM95),1,IF(AND(AT$4&gt;=Inputs!$CM95,AT$4&lt;Inputs!$CN95),1,IF(AND(AT$4=Inputs!$CN95,AT$4=Inputs!$CO95),1,IF(OR(AND(AT$4=Inputs!$CN95+1,Inputs!$CN95=Inputs!$CO95),AND(AT$4=Inputs!$CN95+2,Inputs!$CN95=Inputs!$CO95)),0,IF(AT$4=Inputs!$CN95,0.8,IF(AT$4=Inputs!$CN95+1,0.6,IF(AT$4=Inputs!$CN95+2,0.4,IF(AT$4=Inputs!$CO95,0.2,IF(AND(AT$4&gt;=Inputs!$CL95,AT$4&lt;Inputs!$CM95),(AT$4-Inputs!$CL95+1)/(Inputs!$AI95+1),0)))))))))</f>
        <v>0</v>
      </c>
      <c r="AU98" s="27">
        <f>IF(AND(Inputs!$CO95=0,AU$4&gt;=Inputs!$CM95),1,IF(AND(AU$4&gt;=Inputs!$CM95,AU$4&lt;Inputs!$CN95),1,IF(AND(AU$4=Inputs!$CN95,AU$4=Inputs!$CO95),1,IF(OR(AND(AU$4=Inputs!$CN95+1,Inputs!$CN95=Inputs!$CO95),AND(AU$4=Inputs!$CN95+2,Inputs!$CN95=Inputs!$CO95)),0,IF(AU$4=Inputs!$CN95,0.8,IF(AU$4=Inputs!$CN95+1,0.6,IF(AU$4=Inputs!$CN95+2,0.4,IF(AU$4=Inputs!$CO95,0.2,IF(AND(AU$4&gt;=Inputs!$CL95,AU$4&lt;Inputs!$CM95),(AU$4-Inputs!$CL95+1)/(Inputs!$AI95+1),0)))))))))</f>
        <v>0</v>
      </c>
      <c r="AV98" s="27">
        <f>IF(AND(Inputs!$CO95=0,AV$4&gt;=Inputs!$CM95),1,IF(AND(AV$4&gt;=Inputs!$CM95,AV$4&lt;Inputs!$CN95),1,IF(AND(AV$4=Inputs!$CN95,AV$4=Inputs!$CO95),1,IF(OR(AND(AV$4=Inputs!$CN95+1,Inputs!$CN95=Inputs!$CO95),AND(AV$4=Inputs!$CN95+2,Inputs!$CN95=Inputs!$CO95)),0,IF(AV$4=Inputs!$CN95,0.8,IF(AV$4=Inputs!$CN95+1,0.6,IF(AV$4=Inputs!$CN95+2,0.4,IF(AV$4=Inputs!$CO95,0.2,IF(AND(AV$4&gt;=Inputs!$CL95,AV$4&lt;Inputs!$CM95),(AV$4-Inputs!$CL95+1)/(Inputs!$AI95+1),0)))))))))</f>
        <v>0</v>
      </c>
      <c r="AW98" s="27">
        <f>IF(AND(Inputs!$CO95=0,AW$4&gt;=Inputs!$CM95),1,IF(AND(AW$4&gt;=Inputs!$CM95,AW$4&lt;Inputs!$CN95),1,IF(AND(AW$4=Inputs!$CN95,AW$4=Inputs!$CO95),1,IF(OR(AND(AW$4=Inputs!$CN95+1,Inputs!$CN95=Inputs!$CO95),AND(AW$4=Inputs!$CN95+2,Inputs!$CN95=Inputs!$CO95)),0,IF(AW$4=Inputs!$CN95,0.8,IF(AW$4=Inputs!$CN95+1,0.6,IF(AW$4=Inputs!$CN95+2,0.4,IF(AW$4=Inputs!$CO95,0.2,IF(AND(AW$4&gt;=Inputs!$CL95,AW$4&lt;Inputs!$CM95),(AW$4-Inputs!$CL95+1)/(Inputs!$AI95+1),0)))))))))</f>
        <v>0</v>
      </c>
      <c r="AX98" s="27">
        <f>IF(AND(Inputs!$CO95=0,AX$4&gt;=Inputs!$CM95),1,IF(AND(AX$4&gt;=Inputs!$CM95,AX$4&lt;Inputs!$CN95),1,IF(AND(AX$4=Inputs!$CN95,AX$4=Inputs!$CO95),1,IF(OR(AND(AX$4=Inputs!$CN95+1,Inputs!$CN95=Inputs!$CO95),AND(AX$4=Inputs!$CN95+2,Inputs!$CN95=Inputs!$CO95)),0,IF(AX$4=Inputs!$CN95,0.8,IF(AX$4=Inputs!$CN95+1,0.6,IF(AX$4=Inputs!$CN95+2,0.4,IF(AX$4=Inputs!$CO95,0.2,IF(AND(AX$4&gt;=Inputs!$CL95,AX$4&lt;Inputs!$CM95),(AX$4-Inputs!$CL95+1)/(Inputs!$AI95+1),0)))))))))</f>
        <v>0</v>
      </c>
      <c r="AY98" s="27">
        <f>IF(AND(Inputs!$CO95=0,AY$4&gt;=Inputs!$CM95),1,IF(AND(AY$4&gt;=Inputs!$CM95,AY$4&lt;Inputs!$CN95),1,IF(AND(AY$4=Inputs!$CN95,AY$4=Inputs!$CO95),1,IF(OR(AND(AY$4=Inputs!$CN95+1,Inputs!$CN95=Inputs!$CO95),AND(AY$4=Inputs!$CN95+2,Inputs!$CN95=Inputs!$CO95)),0,IF(AY$4=Inputs!$CN95,0.8,IF(AY$4=Inputs!$CN95+1,0.6,IF(AY$4=Inputs!$CN95+2,0.4,IF(AY$4=Inputs!$CO95,0.2,IF(AND(AY$4&gt;=Inputs!$CL95,AY$4&lt;Inputs!$CM95),(AY$4-Inputs!$CL95+1)/(Inputs!$AI95+1),0)))))))))</f>
        <v>0</v>
      </c>
      <c r="AZ98" s="27">
        <f>IF(AND(Inputs!$CO95=0,AZ$4&gt;=Inputs!$CM95),1,IF(AND(AZ$4&gt;=Inputs!$CM95,AZ$4&lt;Inputs!$CN95),1,IF(AND(AZ$4=Inputs!$CN95,AZ$4=Inputs!$CO95),1,IF(OR(AND(AZ$4=Inputs!$CN95+1,Inputs!$CN95=Inputs!$CO95),AND(AZ$4=Inputs!$CN95+2,Inputs!$CN95=Inputs!$CO95)),0,IF(AZ$4=Inputs!$CN95,0.8,IF(AZ$4=Inputs!$CN95+1,0.6,IF(AZ$4=Inputs!$CN95+2,0.4,IF(AZ$4=Inputs!$CO95,0.2,IF(AND(AZ$4&gt;=Inputs!$CL95,AZ$4&lt;Inputs!$CM95),(AZ$4-Inputs!$CL95+1)/(Inputs!$AI95+1),0)))))))))</f>
        <v>0</v>
      </c>
      <c r="BA98" s="27">
        <f>IF(AND(Inputs!$CO95=0,BA$4&gt;=Inputs!$CM95),1,IF(AND(BA$4&gt;=Inputs!$CM95,BA$4&lt;Inputs!$CN95),1,IF(AND(BA$4=Inputs!$CN95,BA$4=Inputs!$CO95),1,IF(OR(AND(BA$4=Inputs!$CN95+1,Inputs!$CN95=Inputs!$CO95),AND(BA$4=Inputs!$CN95+2,Inputs!$CN95=Inputs!$CO95)),0,IF(BA$4=Inputs!$CN95,0.8,IF(BA$4=Inputs!$CN95+1,0.6,IF(BA$4=Inputs!$CN95+2,0.4,IF(BA$4=Inputs!$CO95,0.2,IF(AND(BA$4&gt;=Inputs!$CL95,BA$4&lt;Inputs!$CM95),(BA$4-Inputs!$CL95+1)/(Inputs!$AI95+1),0)))))))))</f>
        <v>0</v>
      </c>
      <c r="BB98" s="27">
        <f>IF(AND(Inputs!$CO95=0,BB$4&gt;=Inputs!$CM95),1,IF(AND(BB$4&gt;=Inputs!$CM95,BB$4&lt;Inputs!$CN95),1,IF(AND(BB$4=Inputs!$CN95,BB$4=Inputs!$CO95),1,IF(OR(AND(BB$4=Inputs!$CN95+1,Inputs!$CN95=Inputs!$CO95),AND(BB$4=Inputs!$CN95+2,Inputs!$CN95=Inputs!$CO95)),0,IF(BB$4=Inputs!$CN95,0.8,IF(BB$4=Inputs!$CN95+1,0.6,IF(BB$4=Inputs!$CN95+2,0.4,IF(BB$4=Inputs!$CO95,0.2,IF(AND(BB$4&gt;=Inputs!$CL95,BB$4&lt;Inputs!$CM95),(BB$4-Inputs!$CL95+1)/(Inputs!$AI95+1),0)))))))))</f>
        <v>0</v>
      </c>
      <c r="BC98" s="27">
        <f>IF(AND(Inputs!$CO95=0,BC$4&gt;=Inputs!$CM95),1,IF(AND(BC$4&gt;=Inputs!$CM95,BC$4&lt;Inputs!$CN95),1,IF(AND(BC$4=Inputs!$CN95,BC$4=Inputs!$CO95),1,IF(OR(AND(BC$4=Inputs!$CN95+1,Inputs!$CN95=Inputs!$CO95),AND(BC$4=Inputs!$CN95+2,Inputs!$CN95=Inputs!$CO95)),0,IF(BC$4=Inputs!$CN95,0.8,IF(BC$4=Inputs!$CN95+1,0.6,IF(BC$4=Inputs!$CN95+2,0.4,IF(BC$4=Inputs!$CO95,0.2,IF(AND(BC$4&gt;=Inputs!$CL95,BC$4&lt;Inputs!$CM95),(BC$4-Inputs!$CL95+1)/(Inputs!$AI95+1),0)))))))))</f>
        <v>0</v>
      </c>
      <c r="BD98" s="27">
        <f>IF(AND(Inputs!$CO95=0,BD$4&gt;=Inputs!$CM95),1,IF(AND(BD$4&gt;=Inputs!$CM95,BD$4&lt;Inputs!$CN95),1,IF(AND(BD$4=Inputs!$CN95,BD$4=Inputs!$CO95),1,IF(OR(AND(BD$4=Inputs!$CN95+1,Inputs!$CN95=Inputs!$CO95),AND(BD$4=Inputs!$CN95+2,Inputs!$CN95=Inputs!$CO95)),0,IF(BD$4=Inputs!$CN95,0.8,IF(BD$4=Inputs!$CN95+1,0.6,IF(BD$4=Inputs!$CN95+2,0.4,IF(BD$4=Inputs!$CO95,0.2,IF(AND(BD$4&gt;=Inputs!$CL95,BD$4&lt;Inputs!$CM95),(BD$4-Inputs!$CL95+1)/(Inputs!$AI95+1),0)))))))))</f>
        <v>0</v>
      </c>
      <c r="BE98" s="27">
        <f>IF(AND(Inputs!$CO95=0,BE$4&gt;=Inputs!$CM95),1,IF(AND(BE$4&gt;=Inputs!$CM95,BE$4&lt;Inputs!$CN95),1,IF(AND(BE$4=Inputs!$CN95,BE$4=Inputs!$CO95),1,IF(OR(AND(BE$4=Inputs!$CN95+1,Inputs!$CN95=Inputs!$CO95),AND(BE$4=Inputs!$CN95+2,Inputs!$CN95=Inputs!$CO95)),0,IF(BE$4=Inputs!$CN95,0.8,IF(BE$4=Inputs!$CN95+1,0.6,IF(BE$4=Inputs!$CN95+2,0.4,IF(BE$4=Inputs!$CO95,0.2,IF(AND(BE$4&gt;=Inputs!$CL95,BE$4&lt;Inputs!$CM95),(BE$4-Inputs!$CL95+1)/(Inputs!$AI95+1),0)))))))))</f>
        <v>0</v>
      </c>
      <c r="BF98" s="27">
        <f>IF(AND(Inputs!$CO95=0,BF$4&gt;=Inputs!$CM95),1,IF(AND(BF$4&gt;=Inputs!$CM95,BF$4&lt;Inputs!$CN95),1,IF(AND(BF$4=Inputs!$CN95,BF$4=Inputs!$CO95),1,IF(OR(AND(BF$4=Inputs!$CN95+1,Inputs!$CN95=Inputs!$CO95),AND(BF$4=Inputs!$CN95+2,Inputs!$CN95=Inputs!$CO95)),0,IF(BF$4=Inputs!$CN95,0.8,IF(BF$4=Inputs!$CN95+1,0.6,IF(BF$4=Inputs!$CN95+2,0.4,IF(BF$4=Inputs!$CO95,0.2,IF(AND(BF$4&gt;=Inputs!$CL95,BF$4&lt;Inputs!$CM95),(BF$4-Inputs!$CL95+1)/(Inputs!$AI95+1),0)))))))))</f>
        <v>0</v>
      </c>
      <c r="BG98" s="27">
        <f>IF(AND(Inputs!$CO95=0,BG$4&gt;=Inputs!$CM95),1,IF(AND(BG$4&gt;=Inputs!$CM95,BG$4&lt;Inputs!$CN95),1,IF(AND(BG$4=Inputs!$CN95,BG$4=Inputs!$CO95),1,IF(OR(AND(BG$4=Inputs!$CN95+1,Inputs!$CN95=Inputs!$CO95),AND(BG$4=Inputs!$CN95+2,Inputs!$CN95=Inputs!$CO95)),0,IF(BG$4=Inputs!$CN95,0.8,IF(BG$4=Inputs!$CN95+1,0.6,IF(BG$4=Inputs!$CN95+2,0.4,IF(BG$4=Inputs!$CO95,0.2,IF(AND(BG$4&gt;=Inputs!$CL95,BG$4&lt;Inputs!$CM95),(BG$4-Inputs!$CL95+1)/(Inputs!$AI95+1),0)))))))))</f>
        <v>0</v>
      </c>
      <c r="BH98" s="27">
        <f>IF(AND(Inputs!$CO95=0,BH$4&gt;=Inputs!$CM95),1,IF(AND(BH$4&gt;=Inputs!$CM95,BH$4&lt;Inputs!$CN95),1,IF(AND(BH$4=Inputs!$CN95,BH$4=Inputs!$CO95),1,IF(OR(AND(BH$4=Inputs!$CN95+1,Inputs!$CN95=Inputs!$CO95),AND(BH$4=Inputs!$CN95+2,Inputs!$CN95=Inputs!$CO95)),0,IF(BH$4=Inputs!$CN95,0.8,IF(BH$4=Inputs!$CN95+1,0.6,IF(BH$4=Inputs!$CN95+2,0.4,IF(BH$4=Inputs!$CO95,0.2,IF(AND(BH$4&gt;=Inputs!$CL95,BH$4&lt;Inputs!$CM95),(BH$4-Inputs!$CL95+1)/(Inputs!$AI95+1),0)))))))))</f>
        <v>0</v>
      </c>
      <c r="BI98" s="27">
        <f>IF(AND(Inputs!$CO95=0,BI$4&gt;=Inputs!$CM95),1,IF(AND(BI$4&gt;=Inputs!$CM95,BI$4&lt;Inputs!$CN95),1,IF(AND(BI$4=Inputs!$CN95,BI$4=Inputs!$CO95),1,IF(OR(AND(BI$4=Inputs!$CN95+1,Inputs!$CN95=Inputs!$CO95),AND(BI$4=Inputs!$CN95+2,Inputs!$CN95=Inputs!$CO95)),0,IF(BI$4=Inputs!$CN95,0.8,IF(BI$4=Inputs!$CN95+1,0.6,IF(BI$4=Inputs!$CN95+2,0.4,IF(BI$4=Inputs!$CO95,0.2,IF(AND(BI$4&gt;=Inputs!$CL95,BI$4&lt;Inputs!$CM95),(BI$4-Inputs!$CL95+1)/(Inputs!$AI95+1),0)))))))))</f>
        <v>0</v>
      </c>
      <c r="BJ98" s="27">
        <f>IF(AND(Inputs!$CO95=0,BJ$4&gt;=Inputs!$CM95),1,IF(AND(BJ$4&gt;=Inputs!$CM95,BJ$4&lt;Inputs!$CN95),1,IF(AND(BJ$4=Inputs!$CN95,BJ$4=Inputs!$CO95),1,IF(OR(AND(BJ$4=Inputs!$CN95+1,Inputs!$CN95=Inputs!$CO95),AND(BJ$4=Inputs!$CN95+2,Inputs!$CN95=Inputs!$CO95)),0,IF(BJ$4=Inputs!$CN95,0.8,IF(BJ$4=Inputs!$CN95+1,0.6,IF(BJ$4=Inputs!$CN95+2,0.4,IF(BJ$4=Inputs!$CO95,0.2,IF(AND(BJ$4&gt;=Inputs!$CL95,BJ$4&lt;Inputs!$CM95),(BJ$4-Inputs!$CL95+1)/(Inputs!$AI95+1),0)))))))))</f>
        <v>0</v>
      </c>
      <c r="BK98" s="27">
        <f>IF(AND(Inputs!$CO95=0,BK$4&gt;=Inputs!$CM95),1,IF(AND(BK$4&gt;=Inputs!$CM95,BK$4&lt;Inputs!$CN95),1,IF(AND(BK$4=Inputs!$CN95,BK$4=Inputs!$CO95),1,IF(OR(AND(BK$4=Inputs!$CN95+1,Inputs!$CN95=Inputs!$CO95),AND(BK$4=Inputs!$CN95+2,Inputs!$CN95=Inputs!$CO95)),0,IF(BK$4=Inputs!$CN95,0.8,IF(BK$4=Inputs!$CN95+1,0.6,IF(BK$4=Inputs!$CN95+2,0.4,IF(BK$4=Inputs!$CO95,0.2,IF(AND(BK$4&gt;=Inputs!$CL95,BK$4&lt;Inputs!$CM95),(BK$4-Inputs!$CL95+1)/(Inputs!$AI95+1),0)))))))))</f>
        <v>0</v>
      </c>
      <c r="BL98" s="27">
        <f>IF(AND(Inputs!$CO95=0,BL$4&gt;=Inputs!$CM95),1,IF(AND(BL$4&gt;=Inputs!$CM95,BL$4&lt;Inputs!$CN95),1,IF(AND(BL$4=Inputs!$CN95,BL$4=Inputs!$CO95),1,IF(OR(AND(BL$4=Inputs!$CN95+1,Inputs!$CN95=Inputs!$CO95),AND(BL$4=Inputs!$CN95+2,Inputs!$CN95=Inputs!$CO95)),0,IF(BL$4=Inputs!$CN95,0.8,IF(BL$4=Inputs!$CN95+1,0.6,IF(BL$4=Inputs!$CN95+2,0.4,IF(BL$4=Inputs!$CO95,0.2,IF(AND(BL$4&gt;=Inputs!$CL95,BL$4&lt;Inputs!$CM95),(BL$4-Inputs!$CL95+1)/(Inputs!$AI95+1),0)))))))))</f>
        <v>0</v>
      </c>
      <c r="BM98" s="27">
        <f>IF(AND(Inputs!$CO95=0,BM$4&gt;=Inputs!$CM95),1,IF(AND(BM$4&gt;=Inputs!$CM95,BM$4&lt;Inputs!$CN95),1,IF(AND(BM$4=Inputs!$CN95,BM$4=Inputs!$CO95),1,IF(OR(AND(BM$4=Inputs!$CN95+1,Inputs!$CN95=Inputs!$CO95),AND(BM$4=Inputs!$CN95+2,Inputs!$CN95=Inputs!$CO95)),0,IF(BM$4=Inputs!$CN95,0.8,IF(BM$4=Inputs!$CN95+1,0.6,IF(BM$4=Inputs!$CN95+2,0.4,IF(BM$4=Inputs!$CO95,0.2,IF(AND(BM$4&gt;=Inputs!$CL95,BM$4&lt;Inputs!$CM95),(BM$4-Inputs!$CL95+1)/(Inputs!$AI95+1),0)))))))))</f>
        <v>0</v>
      </c>
      <c r="BO98" s="46" t="str">
        <f>IF(Inputs!$B95="","",(ROUND(Inputs!$BC95*AJ98,0)))</f>
        <v/>
      </c>
      <c r="BP98" s="46" t="str">
        <f>IF(Inputs!$B95="","",(ROUND(Inputs!$BC95*AK98,0)))</f>
        <v/>
      </c>
      <c r="BQ98" s="46" t="str">
        <f>IF(Inputs!$B95="","",(ROUND(Inputs!$BC95*AL98,0)))</f>
        <v/>
      </c>
      <c r="BR98" s="46" t="str">
        <f>IF(Inputs!$B95="","",(ROUND(Inputs!$BC95*AM98,0)))</f>
        <v/>
      </c>
      <c r="BS98" s="46" t="str">
        <f>IF(Inputs!$B95="","",(ROUND(Inputs!$BC95*AN98,0)))</f>
        <v/>
      </c>
      <c r="BT98" s="46" t="str">
        <f>IF(Inputs!$B95="","",(ROUND(Inputs!$BC95*AO98,0)))</f>
        <v/>
      </c>
      <c r="BU98" s="46" t="str">
        <f>IF(Inputs!$B95="","",(ROUND(Inputs!$BC95*AP98,0)))</f>
        <v/>
      </c>
      <c r="BV98" s="46" t="str">
        <f>IF(Inputs!$B95="","",(ROUND(Inputs!$BC95*AQ98,0)))</f>
        <v/>
      </c>
      <c r="BW98" s="46" t="str">
        <f>IF(Inputs!$B95="","",(ROUND(Inputs!$BC95*AR98,0)))</f>
        <v/>
      </c>
      <c r="BX98" s="46" t="str">
        <f>IF(Inputs!$B95="","",(ROUND(Inputs!$BC95*AS98,0)))</f>
        <v/>
      </c>
      <c r="BY98" s="46" t="str">
        <f>IF(Inputs!$B95="","",(ROUND(Inputs!$BC95*AT98,0)))</f>
        <v/>
      </c>
      <c r="BZ98" s="46" t="str">
        <f>IF(Inputs!$B95="","",(ROUND(Inputs!$BC95*AU98,0)))</f>
        <v/>
      </c>
      <c r="CA98" s="46" t="str">
        <f>IF(Inputs!$B95="","",(ROUND(Inputs!$BC95*AV98,0)))</f>
        <v/>
      </c>
      <c r="CB98" s="46" t="str">
        <f>IF(Inputs!$B95="","",(ROUND(Inputs!$BC95*AW98,0)))</f>
        <v/>
      </c>
      <c r="CC98" s="46" t="str">
        <f>IF(Inputs!$B95="","",(ROUND(Inputs!$BC95*AX98,0)))</f>
        <v/>
      </c>
      <c r="CD98" s="46" t="str">
        <f>IF(Inputs!$B95="","",(ROUND(Inputs!$BC95*AY98,0)))</f>
        <v/>
      </c>
      <c r="CE98" s="46" t="str">
        <f>IF(Inputs!$B95="","",(ROUND(Inputs!$BC95*AZ98,0)))</f>
        <v/>
      </c>
      <c r="CF98" s="46" t="str">
        <f>IF(Inputs!$B95="","",(ROUND(Inputs!$BC95*BA98,0)))</f>
        <v/>
      </c>
      <c r="CG98" s="46" t="str">
        <f>IF(Inputs!$B95="","",(ROUND(Inputs!$BC95*BB98,0)))</f>
        <v/>
      </c>
      <c r="CH98" s="46" t="str">
        <f>IF(Inputs!$B95="","",(ROUND(Inputs!$BC95*BC98,0)))</f>
        <v/>
      </c>
      <c r="CI98" s="46" t="str">
        <f>IF(Inputs!$B95="","",(ROUND(Inputs!$BC95*BD98,0)))</f>
        <v/>
      </c>
      <c r="CJ98" s="46" t="str">
        <f>IF(Inputs!$B95="","",(ROUND(Inputs!$BC95*BE98,0)))</f>
        <v/>
      </c>
      <c r="CK98" s="46" t="str">
        <f>IF(Inputs!$B95="","",(ROUND(Inputs!$BC95*BF98,0)))</f>
        <v/>
      </c>
      <c r="CL98" s="46" t="str">
        <f>IF(Inputs!$B95="","",(ROUND(Inputs!$BC95*BG98,0)))</f>
        <v/>
      </c>
      <c r="CM98" s="46" t="str">
        <f>IF(Inputs!$B95="","",(ROUND(Inputs!$BC95*BH98,0)))</f>
        <v/>
      </c>
      <c r="CN98" s="46" t="str">
        <f>IF(Inputs!$B95="","",(ROUND(Inputs!$BC95*BI98,0)))</f>
        <v/>
      </c>
      <c r="CO98" s="46" t="str">
        <f>IF(Inputs!$B95="","",(ROUND(Inputs!$BC95*BJ98,0)))</f>
        <v/>
      </c>
      <c r="CP98" s="46" t="str">
        <f>IF(Inputs!$B95="","",(ROUND(Inputs!$BC95*BK98,0)))</f>
        <v/>
      </c>
      <c r="CQ98" s="46" t="str">
        <f>IF(Inputs!$B95="","",(ROUND(Inputs!$BC95*BL98,0)))</f>
        <v/>
      </c>
      <c r="CR98" s="46" t="str">
        <f>IF(Inputs!$B95="","",(ROUND(Inputs!$BC95*BM98,0)))</f>
        <v/>
      </c>
      <c r="CV98" s="46" t="str">
        <f>IF(A98="","",IF(AND(CV$4&lt;=Inputs!$CQ95,CV$4&gt;=Inputs!$CP95),Inputs!$AR95/(Inputs!$CQ95-Inputs!$CP95+1),0)+IF(CV$4=Inputs!$CL95,Inputs!$BD95,0))</f>
        <v/>
      </c>
      <c r="CW98" s="46" t="str">
        <f>IF(B98="","",IF(AND(CW$4&lt;=Inputs!$CQ95,CW$4&gt;=Inputs!$CP95),Inputs!$AR95/(Inputs!$CQ95-Inputs!$CP95+1),0)+IF(CW$4=Inputs!$CL95,Inputs!$BD95,0))</f>
        <v/>
      </c>
      <c r="CX98" s="46" t="str">
        <f>IF(C98="","",IF(AND(CX$4&lt;=Inputs!$CQ95,CX$4&gt;=Inputs!$CP95),Inputs!$AR95/(Inputs!$CQ95-Inputs!$CP95+1),0)+IF(CX$4=Inputs!$CL95,Inputs!$BD95,0))</f>
        <v/>
      </c>
      <c r="CY98" s="46" t="str">
        <f>IF(D98="","",IF(AND(CY$4&lt;=Inputs!$CQ95,CY$4&gt;=Inputs!$CP95),Inputs!$AR95/(Inputs!$CQ95-Inputs!$CP95+1),0)+IF(CY$4=Inputs!$CL95,Inputs!$BD95,0))</f>
        <v/>
      </c>
      <c r="CZ98" s="46" t="str">
        <f>IF(E98="","",IF(AND(CZ$4&lt;=Inputs!$CQ95,CZ$4&gt;=Inputs!$CP95),Inputs!$AR95/(Inputs!$CQ95-Inputs!$CP95+1),0)+IF(CZ$4=Inputs!$CL95,Inputs!$BD95,0))</f>
        <v/>
      </c>
      <c r="DA98" s="46" t="str">
        <f>IF(F98="","",IF(AND(DA$4&lt;=Inputs!$CQ95,DA$4&gt;=Inputs!$CP95),Inputs!$AR95/(Inputs!$CQ95-Inputs!$CP95+1),0)+IF(DA$4=Inputs!$CL95,Inputs!$BD95,0))</f>
        <v/>
      </c>
      <c r="DB98" s="46" t="str">
        <f>IF(G98="","",IF(AND(DB$4&lt;=Inputs!$CQ95,DB$4&gt;=Inputs!$CP95),Inputs!$AR95/(Inputs!$CQ95-Inputs!$CP95+1),0)+IF(DB$4=Inputs!$CL95,Inputs!$BD95,0))</f>
        <v/>
      </c>
      <c r="DC98" s="46" t="str">
        <f>IF(H98="","",IF(AND(DC$4&lt;=Inputs!$CQ95,DC$4&gt;=Inputs!$CP95),Inputs!$AR95/(Inputs!$CQ95-Inputs!$CP95+1),0)+IF(DC$4=Inputs!$CL95,Inputs!$BD95,0))</f>
        <v/>
      </c>
      <c r="DD98" s="46" t="str">
        <f>IF(I98="","",IF(AND(DD$4&lt;=Inputs!$CQ95,DD$4&gt;=Inputs!$CP95),Inputs!$AR95/(Inputs!$CQ95-Inputs!$CP95+1),0)+IF(DD$4=Inputs!$CL95,Inputs!$BD95,0))</f>
        <v/>
      </c>
      <c r="DE98" s="46" t="str">
        <f>IF(J98="","",IF(AND(DE$4&lt;=Inputs!$CQ95,DE$4&gt;=Inputs!$CP95),Inputs!$AR95/(Inputs!$CQ95-Inputs!$CP95+1),0)+IF(DE$4=Inputs!$CL95,Inputs!$BD95,0))</f>
        <v/>
      </c>
      <c r="DF98" s="46" t="str">
        <f>IF(K98="","",IF(AND(DF$4&lt;=Inputs!$CQ95,DF$4&gt;=Inputs!$CP95),Inputs!$AR95/(Inputs!$CQ95-Inputs!$CP95+1),0)+IF(DF$4=Inputs!$CL95,Inputs!$BD95,0))</f>
        <v/>
      </c>
      <c r="DG98" s="46" t="str">
        <f>IF(L98="","",IF(AND(DG$4&lt;=Inputs!$CQ95,DG$4&gt;=Inputs!$CP95),Inputs!$AR95/(Inputs!$CQ95-Inputs!$CP95+1),0)+IF(DG$4=Inputs!$CL95,Inputs!$BD95,0))</f>
        <v/>
      </c>
      <c r="DH98" s="46" t="str">
        <f>IF(M98="","",IF(AND(DH$4&lt;=Inputs!$CQ95,DH$4&gt;=Inputs!$CP95),Inputs!$AR95/(Inputs!$CQ95-Inputs!$CP95+1),0)+IF(DH$4=Inputs!$CL95,Inputs!$BD95,0))</f>
        <v/>
      </c>
      <c r="DI98" s="46" t="str">
        <f>IF(N98="","",IF(AND(DI$4&lt;=Inputs!$CQ95,DI$4&gt;=Inputs!$CP95),Inputs!$AR95/(Inputs!$CQ95-Inputs!$CP95+1),0)+IF(DI$4=Inputs!$CL95,Inputs!$BD95,0))</f>
        <v/>
      </c>
      <c r="DJ98" s="46" t="str">
        <f>IF(O98="","",IF(AND(DJ$4&lt;=Inputs!$CQ95,DJ$4&gt;=Inputs!$CP95),Inputs!$AR95/(Inputs!$CQ95-Inputs!$CP95+1),0)+IF(DJ$4=Inputs!$CL95,Inputs!$BD95,0))</f>
        <v/>
      </c>
      <c r="DK98" s="46" t="str">
        <f>IF(P98="","",IF(AND(DK$4&lt;=Inputs!$CQ95,DK$4&gt;=Inputs!$CP95),Inputs!$AR95/(Inputs!$CQ95-Inputs!$CP95+1),0)+IF(DK$4=Inputs!$CL95,Inputs!$BD95,0))</f>
        <v/>
      </c>
      <c r="DL98" s="46" t="str">
        <f>IF(Q98="","",IF(AND(DL$4&lt;=Inputs!$CQ95,DL$4&gt;=Inputs!$CP95),Inputs!$AR95/(Inputs!$CQ95-Inputs!$CP95+1),0)+IF(DL$4=Inputs!$CL95,Inputs!$BD95,0))</f>
        <v/>
      </c>
      <c r="DM98" s="46" t="str">
        <f>IF(R98="","",IF(AND(DM$4&lt;=Inputs!$CQ95,DM$4&gt;=Inputs!$CP95),Inputs!$AR95/(Inputs!$CQ95-Inputs!$CP95+1),0)+IF(DM$4=Inputs!$CL95,Inputs!$BD95,0))</f>
        <v/>
      </c>
      <c r="DN98" s="46" t="str">
        <f>IF(S98="","",IF(AND(DN$4&lt;=Inputs!$CQ95,DN$4&gt;=Inputs!$CP95),Inputs!$AR95/(Inputs!$CQ95-Inputs!$CP95+1),0)+IF(DN$4=Inputs!$CL95,Inputs!$BD95,0))</f>
        <v/>
      </c>
      <c r="DO98" s="46" t="str">
        <f>IF(T98="","",IF(AND(DO$4&lt;=Inputs!$CQ95,DO$4&gt;=Inputs!$CP95),Inputs!$AR95/(Inputs!$CQ95-Inputs!$CP95+1),0)+IF(DO$4=Inputs!$CL95,Inputs!$BD95,0))</f>
        <v/>
      </c>
      <c r="DP98" s="46" t="str">
        <f>IF(U98="","",IF(AND(DP$4&lt;=Inputs!$CQ95,DP$4&gt;=Inputs!$CP95),Inputs!$AR95/(Inputs!$CQ95-Inputs!$CP95+1),0)+IF(DP$4=Inputs!$CL95,Inputs!$BD95,0))</f>
        <v/>
      </c>
      <c r="DQ98" s="46" t="str">
        <f>IF(V98="","",IF(AND(DQ$4&lt;=Inputs!$CQ95,DQ$4&gt;=Inputs!$CP95),Inputs!$AR95/(Inputs!$CQ95-Inputs!$CP95+1),0)+IF(DQ$4=Inputs!$CL95,Inputs!$BD95,0))</f>
        <v/>
      </c>
      <c r="DR98" s="46" t="str">
        <f>IF(W98="","",IF(AND(DR$4&lt;=Inputs!$CQ95,DR$4&gt;=Inputs!$CP95),Inputs!$AR95/(Inputs!$CQ95-Inputs!$CP95+1),0)+IF(DR$4=Inputs!$CL95,Inputs!$BD95,0))</f>
        <v/>
      </c>
      <c r="DS98" s="46" t="str">
        <f>IF(X98="","",IF(AND(DS$4&lt;=Inputs!$CQ95,DS$4&gt;=Inputs!$CP95),Inputs!$AR95/(Inputs!$CQ95-Inputs!$CP95+1),0)+IF(DS$4=Inputs!$CL95,Inputs!$BD95,0))</f>
        <v/>
      </c>
      <c r="DT98" s="46" t="str">
        <f>IF(Y98="","",IF(AND(DT$4&lt;=Inputs!$CQ95,DT$4&gt;=Inputs!$CP95),Inputs!$AR95/(Inputs!$CQ95-Inputs!$CP95+1),0)+IF(DT$4=Inputs!$CL95,Inputs!$BD95,0))</f>
        <v/>
      </c>
      <c r="DU98" s="46" t="str">
        <f>IF(Z98="","",IF(AND(DU$4&lt;=Inputs!$CQ95,DU$4&gt;=Inputs!$CP95),Inputs!$AR95/(Inputs!$CQ95-Inputs!$CP95+1),0)+IF(DU$4=Inputs!$CL95,Inputs!$BD95,0))</f>
        <v/>
      </c>
      <c r="DV98" s="46" t="str">
        <f>IF(AA98="","",IF(AND(DV$4&lt;=Inputs!$CQ95,DV$4&gt;=Inputs!$CP95),Inputs!$AR95/(Inputs!$CQ95-Inputs!$CP95+1),0)+IF(DV$4=Inputs!$CL95,Inputs!$BD95,0))</f>
        <v/>
      </c>
      <c r="DW98" s="46" t="str">
        <f>IF(AB98="","",IF(AND(DW$4&lt;=Inputs!$CQ95,DW$4&gt;=Inputs!$CP95),Inputs!$AR95/(Inputs!$CQ95-Inputs!$CP95+1),0)+IF(DW$4=Inputs!$CL95,Inputs!$BD95,0))</f>
        <v/>
      </c>
      <c r="DX98" s="46" t="str">
        <f>IF(AC98="","",IF(AND(DX$4&lt;=Inputs!$CQ95,DX$4&gt;=Inputs!$CP95),Inputs!$AR95/(Inputs!$CQ95-Inputs!$CP95+1),0)+IF(DX$4=Inputs!$CL95,Inputs!$BD95,0))</f>
        <v/>
      </c>
      <c r="DY98" s="46" t="str">
        <f>IF(AD98="","",IF(AND(DY$4&lt;=Inputs!$CQ95,DY$4&gt;=Inputs!$CP95),Inputs!$AR95/(Inputs!$CQ95-Inputs!$CP95+1),0)+IF(DY$4=Inputs!$CL95,Inputs!$BD95,0))</f>
        <v/>
      </c>
      <c r="DZ98" s="46" t="str">
        <f t="shared" si="6"/>
        <v/>
      </c>
    </row>
    <row r="99" spans="1:130">
      <c r="A99" s="7" t="str">
        <f>IF(Inputs!A96="","",Inputs!A96)</f>
        <v/>
      </c>
      <c r="B99" t="str">
        <f>IF(Inputs!B96="","",Inputs!B96)</f>
        <v/>
      </c>
      <c r="C99" s="46" t="str">
        <f>IF(Inputs!$B96="","",BO99-CV99)</f>
        <v/>
      </c>
      <c r="D99" s="46" t="str">
        <f>IF(Inputs!$B96="","",BP99-CW99)</f>
        <v/>
      </c>
      <c r="E99" s="46" t="str">
        <f>IF(Inputs!$B96="","",BQ99-CX99)</f>
        <v/>
      </c>
      <c r="F99" s="46" t="str">
        <f>IF(Inputs!$B96="","",BR99-CY99)</f>
        <v/>
      </c>
      <c r="G99" s="46" t="str">
        <f>IF(Inputs!$B96="","",BS99-CZ99)</f>
        <v/>
      </c>
      <c r="H99" s="46" t="str">
        <f>IF(Inputs!$B96="","",BT99-DA99)</f>
        <v/>
      </c>
      <c r="I99" s="46" t="str">
        <f>IF(Inputs!$B96="","",BU99-DB99)</f>
        <v/>
      </c>
      <c r="J99" s="46" t="str">
        <f>IF(Inputs!$B96="","",BV99-DC99)</f>
        <v/>
      </c>
      <c r="K99" s="46" t="str">
        <f>IF(Inputs!$B96="","",BW99-DD99)</f>
        <v/>
      </c>
      <c r="L99" s="46" t="str">
        <f>IF(Inputs!$B96="","",BX99-DE99)</f>
        <v/>
      </c>
      <c r="M99" s="46" t="str">
        <f>IF(Inputs!$B96="","",BY99-DF99)</f>
        <v/>
      </c>
      <c r="N99" s="46" t="str">
        <f>IF(Inputs!$B96="","",BZ99-DG99)</f>
        <v/>
      </c>
      <c r="O99" s="46" t="str">
        <f>IF(Inputs!$B96="","",CA99-DH99)</f>
        <v/>
      </c>
      <c r="P99" s="46" t="str">
        <f>IF(Inputs!$B96="","",CB99-DI99)</f>
        <v/>
      </c>
      <c r="Q99" s="46" t="str">
        <f>IF(Inputs!$B96="","",CC99-DJ99)</f>
        <v/>
      </c>
      <c r="R99" s="46" t="str">
        <f>IF(Inputs!$B96="","",CD99-DK99)</f>
        <v/>
      </c>
      <c r="S99" s="46" t="str">
        <f>IF(Inputs!$B96="","",CE99-DL99)</f>
        <v/>
      </c>
      <c r="T99" s="46" t="str">
        <f>IF(Inputs!$B96="","",CF99-DM99)</f>
        <v/>
      </c>
      <c r="U99" s="46" t="str">
        <f>IF(Inputs!$B96="","",CG99-DN99)</f>
        <v/>
      </c>
      <c r="V99" s="46" t="str">
        <f>IF(Inputs!$B96="","",CH99-DO99)</f>
        <v/>
      </c>
      <c r="W99" s="46" t="str">
        <f>IF(Inputs!$B96="","",CI99-DP99)</f>
        <v/>
      </c>
      <c r="X99" s="46" t="str">
        <f>IF(Inputs!$B96="","",CJ99-DQ99)</f>
        <v/>
      </c>
      <c r="Y99" s="46" t="str">
        <f>IF(Inputs!$B96="","",CK99-DR99)</f>
        <v/>
      </c>
      <c r="Z99" s="46" t="str">
        <f>IF(Inputs!$B96="","",CL99-DS99)</f>
        <v/>
      </c>
      <c r="AA99" s="46" t="str">
        <f>IF(Inputs!$B96="","",CM99-DT99)</f>
        <v/>
      </c>
      <c r="AB99" s="46" t="str">
        <f>IF(Inputs!$B96="","",CN99-DU99)</f>
        <v/>
      </c>
      <c r="AC99" s="46" t="str">
        <f>IF(Inputs!$B96="","",CO99-DV99)</f>
        <v/>
      </c>
      <c r="AD99" s="46" t="str">
        <f>IF(Inputs!$B96="","",CP99-DW99)</f>
        <v/>
      </c>
      <c r="AE99" s="46" t="str">
        <f>IF(Inputs!$B96="","",CQ99-DX99)</f>
        <v/>
      </c>
      <c r="AF99" s="46" t="str">
        <f>IF(Inputs!$B96="","",CR99-DY99)</f>
        <v/>
      </c>
      <c r="AG99" s="50" t="str">
        <f t="shared" si="7"/>
        <v/>
      </c>
      <c r="AH99" s="50"/>
      <c r="AJ99" s="27">
        <f>IF(AND(Inputs!$CO96=0,AJ$4&gt;=Inputs!$CM96),1,IF(AND(AJ$4&gt;=Inputs!$CM96,AJ$4&lt;Inputs!$CN96),1,IF(AND(AJ$4=Inputs!$CN96,AJ$4=Inputs!$CO96),1,IF(OR(AND(AJ$4=Inputs!$CN96+1,Inputs!$CN96=Inputs!$CO96),AND(AJ$4=Inputs!$CN96+2,Inputs!$CN96=Inputs!$CO96)),0,IF(AJ$4=Inputs!$CN96,0.8,IF(AJ$4=Inputs!$CN96+1,0.6,IF(AJ$4=Inputs!$CN96+2,0.4,IF(AJ$4=Inputs!$CO96,0.2,IF(AND(AJ$4&gt;=Inputs!$CL96,AJ$4&lt;Inputs!$CM96),(AJ$4-Inputs!$CL96+1)/(Inputs!$AI96+1),0)))))))))</f>
        <v>0</v>
      </c>
      <c r="AK99" s="27">
        <f>IF(AND(Inputs!$CO96=0,AK$4&gt;=Inputs!$CM96),1,IF(AND(AK$4&gt;=Inputs!$CM96,AK$4&lt;Inputs!$CN96),1,IF(AND(AK$4=Inputs!$CN96,AK$4=Inputs!$CO96),1,IF(OR(AND(AK$4=Inputs!$CN96+1,Inputs!$CN96=Inputs!$CO96),AND(AK$4=Inputs!$CN96+2,Inputs!$CN96=Inputs!$CO96)),0,IF(AK$4=Inputs!$CN96,0.8,IF(AK$4=Inputs!$CN96+1,0.6,IF(AK$4=Inputs!$CN96+2,0.4,IF(AK$4=Inputs!$CO96,0.2,IF(AND(AK$4&gt;=Inputs!$CL96,AK$4&lt;Inputs!$CM96),(AK$4-Inputs!$CL96+1)/(Inputs!$AI96+1),0)))))))))</f>
        <v>0</v>
      </c>
      <c r="AL99" s="27">
        <f>IF(AND(Inputs!$CO96=0,AL$4&gt;=Inputs!$CM96),1,IF(AND(AL$4&gt;=Inputs!$CM96,AL$4&lt;Inputs!$CN96),1,IF(AND(AL$4=Inputs!$CN96,AL$4=Inputs!$CO96),1,IF(OR(AND(AL$4=Inputs!$CN96+1,Inputs!$CN96=Inputs!$CO96),AND(AL$4=Inputs!$CN96+2,Inputs!$CN96=Inputs!$CO96)),0,IF(AL$4=Inputs!$CN96,0.8,IF(AL$4=Inputs!$CN96+1,0.6,IF(AL$4=Inputs!$CN96+2,0.4,IF(AL$4=Inputs!$CO96,0.2,IF(AND(AL$4&gt;=Inputs!$CL96,AL$4&lt;Inputs!$CM96),(AL$4-Inputs!$CL96+1)/(Inputs!$AI96+1),0)))))))))</f>
        <v>0</v>
      </c>
      <c r="AM99" s="27">
        <f>IF(AND(Inputs!$CO96=0,AM$4&gt;=Inputs!$CM96),1,IF(AND(AM$4&gt;=Inputs!$CM96,AM$4&lt;Inputs!$CN96),1,IF(AND(AM$4=Inputs!$CN96,AM$4=Inputs!$CO96),1,IF(OR(AND(AM$4=Inputs!$CN96+1,Inputs!$CN96=Inputs!$CO96),AND(AM$4=Inputs!$CN96+2,Inputs!$CN96=Inputs!$CO96)),0,IF(AM$4=Inputs!$CN96,0.8,IF(AM$4=Inputs!$CN96+1,0.6,IF(AM$4=Inputs!$CN96+2,0.4,IF(AM$4=Inputs!$CO96,0.2,IF(AND(AM$4&gt;=Inputs!$CL96,AM$4&lt;Inputs!$CM96),(AM$4-Inputs!$CL96+1)/(Inputs!$AI96+1),0)))))))))</f>
        <v>0</v>
      </c>
      <c r="AN99" s="27">
        <f>IF(AND(Inputs!$CO96=0,AN$4&gt;=Inputs!$CM96),1,IF(AND(AN$4&gt;=Inputs!$CM96,AN$4&lt;Inputs!$CN96),1,IF(AND(AN$4=Inputs!$CN96,AN$4=Inputs!$CO96),1,IF(OR(AND(AN$4=Inputs!$CN96+1,Inputs!$CN96=Inputs!$CO96),AND(AN$4=Inputs!$CN96+2,Inputs!$CN96=Inputs!$CO96)),0,IF(AN$4=Inputs!$CN96,0.8,IF(AN$4=Inputs!$CN96+1,0.6,IF(AN$4=Inputs!$CN96+2,0.4,IF(AN$4=Inputs!$CO96,0.2,IF(AND(AN$4&gt;=Inputs!$CL96,AN$4&lt;Inputs!$CM96),(AN$4-Inputs!$CL96+1)/(Inputs!$AI96+1),0)))))))))</f>
        <v>0</v>
      </c>
      <c r="AO99" s="27">
        <f>IF(AND(Inputs!$CO96=0,AO$4&gt;=Inputs!$CM96),1,IF(AND(AO$4&gt;=Inputs!$CM96,AO$4&lt;Inputs!$CN96),1,IF(AND(AO$4=Inputs!$CN96,AO$4=Inputs!$CO96),1,IF(OR(AND(AO$4=Inputs!$CN96+1,Inputs!$CN96=Inputs!$CO96),AND(AO$4=Inputs!$CN96+2,Inputs!$CN96=Inputs!$CO96)),0,IF(AO$4=Inputs!$CN96,0.8,IF(AO$4=Inputs!$CN96+1,0.6,IF(AO$4=Inputs!$CN96+2,0.4,IF(AO$4=Inputs!$CO96,0.2,IF(AND(AO$4&gt;=Inputs!$CL96,AO$4&lt;Inputs!$CM96),(AO$4-Inputs!$CL96+1)/(Inputs!$AI96+1),0)))))))))</f>
        <v>0</v>
      </c>
      <c r="AP99" s="27">
        <f>IF(AND(Inputs!$CO96=0,AP$4&gt;=Inputs!$CM96),1,IF(AND(AP$4&gt;=Inputs!$CM96,AP$4&lt;Inputs!$CN96),1,IF(AND(AP$4=Inputs!$CN96,AP$4=Inputs!$CO96),1,IF(OR(AND(AP$4=Inputs!$CN96+1,Inputs!$CN96=Inputs!$CO96),AND(AP$4=Inputs!$CN96+2,Inputs!$CN96=Inputs!$CO96)),0,IF(AP$4=Inputs!$CN96,0.8,IF(AP$4=Inputs!$CN96+1,0.6,IF(AP$4=Inputs!$CN96+2,0.4,IF(AP$4=Inputs!$CO96,0.2,IF(AND(AP$4&gt;=Inputs!$CL96,AP$4&lt;Inputs!$CM96),(AP$4-Inputs!$CL96+1)/(Inputs!$AI96+1),0)))))))))</f>
        <v>0</v>
      </c>
      <c r="AQ99" s="27">
        <f>IF(AND(Inputs!$CO96=0,AQ$4&gt;=Inputs!$CM96),1,IF(AND(AQ$4&gt;=Inputs!$CM96,AQ$4&lt;Inputs!$CN96),1,IF(AND(AQ$4=Inputs!$CN96,AQ$4=Inputs!$CO96),1,IF(OR(AND(AQ$4=Inputs!$CN96+1,Inputs!$CN96=Inputs!$CO96),AND(AQ$4=Inputs!$CN96+2,Inputs!$CN96=Inputs!$CO96)),0,IF(AQ$4=Inputs!$CN96,0.8,IF(AQ$4=Inputs!$CN96+1,0.6,IF(AQ$4=Inputs!$CN96+2,0.4,IF(AQ$4=Inputs!$CO96,0.2,IF(AND(AQ$4&gt;=Inputs!$CL96,AQ$4&lt;Inputs!$CM96),(AQ$4-Inputs!$CL96+1)/(Inputs!$AI96+1),0)))))))))</f>
        <v>0</v>
      </c>
      <c r="AR99" s="27">
        <f>IF(AND(Inputs!$CO96=0,AR$4&gt;=Inputs!$CM96),1,IF(AND(AR$4&gt;=Inputs!$CM96,AR$4&lt;Inputs!$CN96),1,IF(AND(AR$4=Inputs!$CN96,AR$4=Inputs!$CO96),1,IF(OR(AND(AR$4=Inputs!$CN96+1,Inputs!$CN96=Inputs!$CO96),AND(AR$4=Inputs!$CN96+2,Inputs!$CN96=Inputs!$CO96)),0,IF(AR$4=Inputs!$CN96,0.8,IF(AR$4=Inputs!$CN96+1,0.6,IF(AR$4=Inputs!$CN96+2,0.4,IF(AR$4=Inputs!$CO96,0.2,IF(AND(AR$4&gt;=Inputs!$CL96,AR$4&lt;Inputs!$CM96),(AR$4-Inputs!$CL96+1)/(Inputs!$AI96+1),0)))))))))</f>
        <v>0</v>
      </c>
      <c r="AS99" s="27">
        <f>IF(AND(Inputs!$CO96=0,AS$4&gt;=Inputs!$CM96),1,IF(AND(AS$4&gt;=Inputs!$CM96,AS$4&lt;Inputs!$CN96),1,IF(AND(AS$4=Inputs!$CN96,AS$4=Inputs!$CO96),1,IF(OR(AND(AS$4=Inputs!$CN96+1,Inputs!$CN96=Inputs!$CO96),AND(AS$4=Inputs!$CN96+2,Inputs!$CN96=Inputs!$CO96)),0,IF(AS$4=Inputs!$CN96,0.8,IF(AS$4=Inputs!$CN96+1,0.6,IF(AS$4=Inputs!$CN96+2,0.4,IF(AS$4=Inputs!$CO96,0.2,IF(AND(AS$4&gt;=Inputs!$CL96,AS$4&lt;Inputs!$CM96),(AS$4-Inputs!$CL96+1)/(Inputs!$AI96+1),0)))))))))</f>
        <v>0</v>
      </c>
      <c r="AT99" s="27">
        <f>IF(AND(Inputs!$CO96=0,AT$4&gt;=Inputs!$CM96),1,IF(AND(AT$4&gt;=Inputs!$CM96,AT$4&lt;Inputs!$CN96),1,IF(AND(AT$4=Inputs!$CN96,AT$4=Inputs!$CO96),1,IF(OR(AND(AT$4=Inputs!$CN96+1,Inputs!$CN96=Inputs!$CO96),AND(AT$4=Inputs!$CN96+2,Inputs!$CN96=Inputs!$CO96)),0,IF(AT$4=Inputs!$CN96,0.8,IF(AT$4=Inputs!$CN96+1,0.6,IF(AT$4=Inputs!$CN96+2,0.4,IF(AT$4=Inputs!$CO96,0.2,IF(AND(AT$4&gt;=Inputs!$CL96,AT$4&lt;Inputs!$CM96),(AT$4-Inputs!$CL96+1)/(Inputs!$AI96+1),0)))))))))</f>
        <v>0</v>
      </c>
      <c r="AU99" s="27">
        <f>IF(AND(Inputs!$CO96=0,AU$4&gt;=Inputs!$CM96),1,IF(AND(AU$4&gt;=Inputs!$CM96,AU$4&lt;Inputs!$CN96),1,IF(AND(AU$4=Inputs!$CN96,AU$4=Inputs!$CO96),1,IF(OR(AND(AU$4=Inputs!$CN96+1,Inputs!$CN96=Inputs!$CO96),AND(AU$4=Inputs!$CN96+2,Inputs!$CN96=Inputs!$CO96)),0,IF(AU$4=Inputs!$CN96,0.8,IF(AU$4=Inputs!$CN96+1,0.6,IF(AU$4=Inputs!$CN96+2,0.4,IF(AU$4=Inputs!$CO96,0.2,IF(AND(AU$4&gt;=Inputs!$CL96,AU$4&lt;Inputs!$CM96),(AU$4-Inputs!$CL96+1)/(Inputs!$AI96+1),0)))))))))</f>
        <v>0</v>
      </c>
      <c r="AV99" s="27">
        <f>IF(AND(Inputs!$CO96=0,AV$4&gt;=Inputs!$CM96),1,IF(AND(AV$4&gt;=Inputs!$CM96,AV$4&lt;Inputs!$CN96),1,IF(AND(AV$4=Inputs!$CN96,AV$4=Inputs!$CO96),1,IF(OR(AND(AV$4=Inputs!$CN96+1,Inputs!$CN96=Inputs!$CO96),AND(AV$4=Inputs!$CN96+2,Inputs!$CN96=Inputs!$CO96)),0,IF(AV$4=Inputs!$CN96,0.8,IF(AV$4=Inputs!$CN96+1,0.6,IF(AV$4=Inputs!$CN96+2,0.4,IF(AV$4=Inputs!$CO96,0.2,IF(AND(AV$4&gt;=Inputs!$CL96,AV$4&lt;Inputs!$CM96),(AV$4-Inputs!$CL96+1)/(Inputs!$AI96+1),0)))))))))</f>
        <v>0</v>
      </c>
      <c r="AW99" s="27">
        <f>IF(AND(Inputs!$CO96=0,AW$4&gt;=Inputs!$CM96),1,IF(AND(AW$4&gt;=Inputs!$CM96,AW$4&lt;Inputs!$CN96),1,IF(AND(AW$4=Inputs!$CN96,AW$4=Inputs!$CO96),1,IF(OR(AND(AW$4=Inputs!$CN96+1,Inputs!$CN96=Inputs!$CO96),AND(AW$4=Inputs!$CN96+2,Inputs!$CN96=Inputs!$CO96)),0,IF(AW$4=Inputs!$CN96,0.8,IF(AW$4=Inputs!$CN96+1,0.6,IF(AW$4=Inputs!$CN96+2,0.4,IF(AW$4=Inputs!$CO96,0.2,IF(AND(AW$4&gt;=Inputs!$CL96,AW$4&lt;Inputs!$CM96),(AW$4-Inputs!$CL96+1)/(Inputs!$AI96+1),0)))))))))</f>
        <v>0</v>
      </c>
      <c r="AX99" s="27">
        <f>IF(AND(Inputs!$CO96=0,AX$4&gt;=Inputs!$CM96),1,IF(AND(AX$4&gt;=Inputs!$CM96,AX$4&lt;Inputs!$CN96),1,IF(AND(AX$4=Inputs!$CN96,AX$4=Inputs!$CO96),1,IF(OR(AND(AX$4=Inputs!$CN96+1,Inputs!$CN96=Inputs!$CO96),AND(AX$4=Inputs!$CN96+2,Inputs!$CN96=Inputs!$CO96)),0,IF(AX$4=Inputs!$CN96,0.8,IF(AX$4=Inputs!$CN96+1,0.6,IF(AX$4=Inputs!$CN96+2,0.4,IF(AX$4=Inputs!$CO96,0.2,IF(AND(AX$4&gt;=Inputs!$CL96,AX$4&lt;Inputs!$CM96),(AX$4-Inputs!$CL96+1)/(Inputs!$AI96+1),0)))))))))</f>
        <v>0</v>
      </c>
      <c r="AY99" s="27">
        <f>IF(AND(Inputs!$CO96=0,AY$4&gt;=Inputs!$CM96),1,IF(AND(AY$4&gt;=Inputs!$CM96,AY$4&lt;Inputs!$CN96),1,IF(AND(AY$4=Inputs!$CN96,AY$4=Inputs!$CO96),1,IF(OR(AND(AY$4=Inputs!$CN96+1,Inputs!$CN96=Inputs!$CO96),AND(AY$4=Inputs!$CN96+2,Inputs!$CN96=Inputs!$CO96)),0,IF(AY$4=Inputs!$CN96,0.8,IF(AY$4=Inputs!$CN96+1,0.6,IF(AY$4=Inputs!$CN96+2,0.4,IF(AY$4=Inputs!$CO96,0.2,IF(AND(AY$4&gt;=Inputs!$CL96,AY$4&lt;Inputs!$CM96),(AY$4-Inputs!$CL96+1)/(Inputs!$AI96+1),0)))))))))</f>
        <v>0</v>
      </c>
      <c r="AZ99" s="27">
        <f>IF(AND(Inputs!$CO96=0,AZ$4&gt;=Inputs!$CM96),1,IF(AND(AZ$4&gt;=Inputs!$CM96,AZ$4&lt;Inputs!$CN96),1,IF(AND(AZ$4=Inputs!$CN96,AZ$4=Inputs!$CO96),1,IF(OR(AND(AZ$4=Inputs!$CN96+1,Inputs!$CN96=Inputs!$CO96),AND(AZ$4=Inputs!$CN96+2,Inputs!$CN96=Inputs!$CO96)),0,IF(AZ$4=Inputs!$CN96,0.8,IF(AZ$4=Inputs!$CN96+1,0.6,IF(AZ$4=Inputs!$CN96+2,0.4,IF(AZ$4=Inputs!$CO96,0.2,IF(AND(AZ$4&gt;=Inputs!$CL96,AZ$4&lt;Inputs!$CM96),(AZ$4-Inputs!$CL96+1)/(Inputs!$AI96+1),0)))))))))</f>
        <v>0</v>
      </c>
      <c r="BA99" s="27">
        <f>IF(AND(Inputs!$CO96=0,BA$4&gt;=Inputs!$CM96),1,IF(AND(BA$4&gt;=Inputs!$CM96,BA$4&lt;Inputs!$CN96),1,IF(AND(BA$4=Inputs!$CN96,BA$4=Inputs!$CO96),1,IF(OR(AND(BA$4=Inputs!$CN96+1,Inputs!$CN96=Inputs!$CO96),AND(BA$4=Inputs!$CN96+2,Inputs!$CN96=Inputs!$CO96)),0,IF(BA$4=Inputs!$CN96,0.8,IF(BA$4=Inputs!$CN96+1,0.6,IF(BA$4=Inputs!$CN96+2,0.4,IF(BA$4=Inputs!$CO96,0.2,IF(AND(BA$4&gt;=Inputs!$CL96,BA$4&lt;Inputs!$CM96),(BA$4-Inputs!$CL96+1)/(Inputs!$AI96+1),0)))))))))</f>
        <v>0</v>
      </c>
      <c r="BB99" s="27">
        <f>IF(AND(Inputs!$CO96=0,BB$4&gt;=Inputs!$CM96),1,IF(AND(BB$4&gt;=Inputs!$CM96,BB$4&lt;Inputs!$CN96),1,IF(AND(BB$4=Inputs!$CN96,BB$4=Inputs!$CO96),1,IF(OR(AND(BB$4=Inputs!$CN96+1,Inputs!$CN96=Inputs!$CO96),AND(BB$4=Inputs!$CN96+2,Inputs!$CN96=Inputs!$CO96)),0,IF(BB$4=Inputs!$CN96,0.8,IF(BB$4=Inputs!$CN96+1,0.6,IF(BB$4=Inputs!$CN96+2,0.4,IF(BB$4=Inputs!$CO96,0.2,IF(AND(BB$4&gt;=Inputs!$CL96,BB$4&lt;Inputs!$CM96),(BB$4-Inputs!$CL96+1)/(Inputs!$AI96+1),0)))))))))</f>
        <v>0</v>
      </c>
      <c r="BC99" s="27">
        <f>IF(AND(Inputs!$CO96=0,BC$4&gt;=Inputs!$CM96),1,IF(AND(BC$4&gt;=Inputs!$CM96,BC$4&lt;Inputs!$CN96),1,IF(AND(BC$4=Inputs!$CN96,BC$4=Inputs!$CO96),1,IF(OR(AND(BC$4=Inputs!$CN96+1,Inputs!$CN96=Inputs!$CO96),AND(BC$4=Inputs!$CN96+2,Inputs!$CN96=Inputs!$CO96)),0,IF(BC$4=Inputs!$CN96,0.8,IF(BC$4=Inputs!$CN96+1,0.6,IF(BC$4=Inputs!$CN96+2,0.4,IF(BC$4=Inputs!$CO96,0.2,IF(AND(BC$4&gt;=Inputs!$CL96,BC$4&lt;Inputs!$CM96),(BC$4-Inputs!$CL96+1)/(Inputs!$AI96+1),0)))))))))</f>
        <v>0</v>
      </c>
      <c r="BD99" s="27">
        <f>IF(AND(Inputs!$CO96=0,BD$4&gt;=Inputs!$CM96),1,IF(AND(BD$4&gt;=Inputs!$CM96,BD$4&lt;Inputs!$CN96),1,IF(AND(BD$4=Inputs!$CN96,BD$4=Inputs!$CO96),1,IF(OR(AND(BD$4=Inputs!$CN96+1,Inputs!$CN96=Inputs!$CO96),AND(BD$4=Inputs!$CN96+2,Inputs!$CN96=Inputs!$CO96)),0,IF(BD$4=Inputs!$CN96,0.8,IF(BD$4=Inputs!$CN96+1,0.6,IF(BD$4=Inputs!$CN96+2,0.4,IF(BD$4=Inputs!$CO96,0.2,IF(AND(BD$4&gt;=Inputs!$CL96,BD$4&lt;Inputs!$CM96),(BD$4-Inputs!$CL96+1)/(Inputs!$AI96+1),0)))))))))</f>
        <v>0</v>
      </c>
      <c r="BE99" s="27">
        <f>IF(AND(Inputs!$CO96=0,BE$4&gt;=Inputs!$CM96),1,IF(AND(BE$4&gt;=Inputs!$CM96,BE$4&lt;Inputs!$CN96),1,IF(AND(BE$4=Inputs!$CN96,BE$4=Inputs!$CO96),1,IF(OR(AND(BE$4=Inputs!$CN96+1,Inputs!$CN96=Inputs!$CO96),AND(BE$4=Inputs!$CN96+2,Inputs!$CN96=Inputs!$CO96)),0,IF(BE$4=Inputs!$CN96,0.8,IF(BE$4=Inputs!$CN96+1,0.6,IF(BE$4=Inputs!$CN96+2,0.4,IF(BE$4=Inputs!$CO96,0.2,IF(AND(BE$4&gt;=Inputs!$CL96,BE$4&lt;Inputs!$CM96),(BE$4-Inputs!$CL96+1)/(Inputs!$AI96+1),0)))))))))</f>
        <v>0</v>
      </c>
      <c r="BF99" s="27">
        <f>IF(AND(Inputs!$CO96=0,BF$4&gt;=Inputs!$CM96),1,IF(AND(BF$4&gt;=Inputs!$CM96,BF$4&lt;Inputs!$CN96),1,IF(AND(BF$4=Inputs!$CN96,BF$4=Inputs!$CO96),1,IF(OR(AND(BF$4=Inputs!$CN96+1,Inputs!$CN96=Inputs!$CO96),AND(BF$4=Inputs!$CN96+2,Inputs!$CN96=Inputs!$CO96)),0,IF(BF$4=Inputs!$CN96,0.8,IF(BF$4=Inputs!$CN96+1,0.6,IF(BF$4=Inputs!$CN96+2,0.4,IF(BF$4=Inputs!$CO96,0.2,IF(AND(BF$4&gt;=Inputs!$CL96,BF$4&lt;Inputs!$CM96),(BF$4-Inputs!$CL96+1)/(Inputs!$AI96+1),0)))))))))</f>
        <v>0</v>
      </c>
      <c r="BG99" s="27">
        <f>IF(AND(Inputs!$CO96=0,BG$4&gt;=Inputs!$CM96),1,IF(AND(BG$4&gt;=Inputs!$CM96,BG$4&lt;Inputs!$CN96),1,IF(AND(BG$4=Inputs!$CN96,BG$4=Inputs!$CO96),1,IF(OR(AND(BG$4=Inputs!$CN96+1,Inputs!$CN96=Inputs!$CO96),AND(BG$4=Inputs!$CN96+2,Inputs!$CN96=Inputs!$CO96)),0,IF(BG$4=Inputs!$CN96,0.8,IF(BG$4=Inputs!$CN96+1,0.6,IF(BG$4=Inputs!$CN96+2,0.4,IF(BG$4=Inputs!$CO96,0.2,IF(AND(BG$4&gt;=Inputs!$CL96,BG$4&lt;Inputs!$CM96),(BG$4-Inputs!$CL96+1)/(Inputs!$AI96+1),0)))))))))</f>
        <v>0</v>
      </c>
      <c r="BH99" s="27">
        <f>IF(AND(Inputs!$CO96=0,BH$4&gt;=Inputs!$CM96),1,IF(AND(BH$4&gt;=Inputs!$CM96,BH$4&lt;Inputs!$CN96),1,IF(AND(BH$4=Inputs!$CN96,BH$4=Inputs!$CO96),1,IF(OR(AND(BH$4=Inputs!$CN96+1,Inputs!$CN96=Inputs!$CO96),AND(BH$4=Inputs!$CN96+2,Inputs!$CN96=Inputs!$CO96)),0,IF(BH$4=Inputs!$CN96,0.8,IF(BH$4=Inputs!$CN96+1,0.6,IF(BH$4=Inputs!$CN96+2,0.4,IF(BH$4=Inputs!$CO96,0.2,IF(AND(BH$4&gt;=Inputs!$CL96,BH$4&lt;Inputs!$CM96),(BH$4-Inputs!$CL96+1)/(Inputs!$AI96+1),0)))))))))</f>
        <v>0</v>
      </c>
      <c r="BI99" s="27">
        <f>IF(AND(Inputs!$CO96=0,BI$4&gt;=Inputs!$CM96),1,IF(AND(BI$4&gt;=Inputs!$CM96,BI$4&lt;Inputs!$CN96),1,IF(AND(BI$4=Inputs!$CN96,BI$4=Inputs!$CO96),1,IF(OR(AND(BI$4=Inputs!$CN96+1,Inputs!$CN96=Inputs!$CO96),AND(BI$4=Inputs!$CN96+2,Inputs!$CN96=Inputs!$CO96)),0,IF(BI$4=Inputs!$CN96,0.8,IF(BI$4=Inputs!$CN96+1,0.6,IF(BI$4=Inputs!$CN96+2,0.4,IF(BI$4=Inputs!$CO96,0.2,IF(AND(BI$4&gt;=Inputs!$CL96,BI$4&lt;Inputs!$CM96),(BI$4-Inputs!$CL96+1)/(Inputs!$AI96+1),0)))))))))</f>
        <v>0</v>
      </c>
      <c r="BJ99" s="27">
        <f>IF(AND(Inputs!$CO96=0,BJ$4&gt;=Inputs!$CM96),1,IF(AND(BJ$4&gt;=Inputs!$CM96,BJ$4&lt;Inputs!$CN96),1,IF(AND(BJ$4=Inputs!$CN96,BJ$4=Inputs!$CO96),1,IF(OR(AND(BJ$4=Inputs!$CN96+1,Inputs!$CN96=Inputs!$CO96),AND(BJ$4=Inputs!$CN96+2,Inputs!$CN96=Inputs!$CO96)),0,IF(BJ$4=Inputs!$CN96,0.8,IF(BJ$4=Inputs!$CN96+1,0.6,IF(BJ$4=Inputs!$CN96+2,0.4,IF(BJ$4=Inputs!$CO96,0.2,IF(AND(BJ$4&gt;=Inputs!$CL96,BJ$4&lt;Inputs!$CM96),(BJ$4-Inputs!$CL96+1)/(Inputs!$AI96+1),0)))))))))</f>
        <v>0</v>
      </c>
      <c r="BK99" s="27">
        <f>IF(AND(Inputs!$CO96=0,BK$4&gt;=Inputs!$CM96),1,IF(AND(BK$4&gt;=Inputs!$CM96,BK$4&lt;Inputs!$CN96),1,IF(AND(BK$4=Inputs!$CN96,BK$4=Inputs!$CO96),1,IF(OR(AND(BK$4=Inputs!$CN96+1,Inputs!$CN96=Inputs!$CO96),AND(BK$4=Inputs!$CN96+2,Inputs!$CN96=Inputs!$CO96)),0,IF(BK$4=Inputs!$CN96,0.8,IF(BK$4=Inputs!$CN96+1,0.6,IF(BK$4=Inputs!$CN96+2,0.4,IF(BK$4=Inputs!$CO96,0.2,IF(AND(BK$4&gt;=Inputs!$CL96,BK$4&lt;Inputs!$CM96),(BK$4-Inputs!$CL96+1)/(Inputs!$AI96+1),0)))))))))</f>
        <v>0</v>
      </c>
      <c r="BL99" s="27">
        <f>IF(AND(Inputs!$CO96=0,BL$4&gt;=Inputs!$CM96),1,IF(AND(BL$4&gt;=Inputs!$CM96,BL$4&lt;Inputs!$CN96),1,IF(AND(BL$4=Inputs!$CN96,BL$4=Inputs!$CO96),1,IF(OR(AND(BL$4=Inputs!$CN96+1,Inputs!$CN96=Inputs!$CO96),AND(BL$4=Inputs!$CN96+2,Inputs!$CN96=Inputs!$CO96)),0,IF(BL$4=Inputs!$CN96,0.8,IF(BL$4=Inputs!$CN96+1,0.6,IF(BL$4=Inputs!$CN96+2,0.4,IF(BL$4=Inputs!$CO96,0.2,IF(AND(BL$4&gt;=Inputs!$CL96,BL$4&lt;Inputs!$CM96),(BL$4-Inputs!$CL96+1)/(Inputs!$AI96+1),0)))))))))</f>
        <v>0</v>
      </c>
      <c r="BM99" s="27">
        <f>IF(AND(Inputs!$CO96=0,BM$4&gt;=Inputs!$CM96),1,IF(AND(BM$4&gt;=Inputs!$CM96,BM$4&lt;Inputs!$CN96),1,IF(AND(BM$4=Inputs!$CN96,BM$4=Inputs!$CO96),1,IF(OR(AND(BM$4=Inputs!$CN96+1,Inputs!$CN96=Inputs!$CO96),AND(BM$4=Inputs!$CN96+2,Inputs!$CN96=Inputs!$CO96)),0,IF(BM$4=Inputs!$CN96,0.8,IF(BM$4=Inputs!$CN96+1,0.6,IF(BM$4=Inputs!$CN96+2,0.4,IF(BM$4=Inputs!$CO96,0.2,IF(AND(BM$4&gt;=Inputs!$CL96,BM$4&lt;Inputs!$CM96),(BM$4-Inputs!$CL96+1)/(Inputs!$AI96+1),0)))))))))</f>
        <v>0</v>
      </c>
      <c r="BO99" s="46" t="str">
        <f>IF(Inputs!$B96="","",(ROUND(Inputs!$BC96*AJ99,0)))</f>
        <v/>
      </c>
      <c r="BP99" s="46" t="str">
        <f>IF(Inputs!$B96="","",(ROUND(Inputs!$BC96*AK99,0)))</f>
        <v/>
      </c>
      <c r="BQ99" s="46" t="str">
        <f>IF(Inputs!$B96="","",(ROUND(Inputs!$BC96*AL99,0)))</f>
        <v/>
      </c>
      <c r="BR99" s="46" t="str">
        <f>IF(Inputs!$B96="","",(ROUND(Inputs!$BC96*AM99,0)))</f>
        <v/>
      </c>
      <c r="BS99" s="46" t="str">
        <f>IF(Inputs!$B96="","",(ROUND(Inputs!$BC96*AN99,0)))</f>
        <v/>
      </c>
      <c r="BT99" s="46" t="str">
        <f>IF(Inputs!$B96="","",(ROUND(Inputs!$BC96*AO99,0)))</f>
        <v/>
      </c>
      <c r="BU99" s="46" t="str">
        <f>IF(Inputs!$B96="","",(ROUND(Inputs!$BC96*AP99,0)))</f>
        <v/>
      </c>
      <c r="BV99" s="46" t="str">
        <f>IF(Inputs!$B96="","",(ROUND(Inputs!$BC96*AQ99,0)))</f>
        <v/>
      </c>
      <c r="BW99" s="46" t="str">
        <f>IF(Inputs!$B96="","",(ROUND(Inputs!$BC96*AR99,0)))</f>
        <v/>
      </c>
      <c r="BX99" s="46" t="str">
        <f>IF(Inputs!$B96="","",(ROUND(Inputs!$BC96*AS99,0)))</f>
        <v/>
      </c>
      <c r="BY99" s="46" t="str">
        <f>IF(Inputs!$B96="","",(ROUND(Inputs!$BC96*AT99,0)))</f>
        <v/>
      </c>
      <c r="BZ99" s="46" t="str">
        <f>IF(Inputs!$B96="","",(ROUND(Inputs!$BC96*AU99,0)))</f>
        <v/>
      </c>
      <c r="CA99" s="46" t="str">
        <f>IF(Inputs!$B96="","",(ROUND(Inputs!$BC96*AV99,0)))</f>
        <v/>
      </c>
      <c r="CB99" s="46" t="str">
        <f>IF(Inputs!$B96="","",(ROUND(Inputs!$BC96*AW99,0)))</f>
        <v/>
      </c>
      <c r="CC99" s="46" t="str">
        <f>IF(Inputs!$B96="","",(ROUND(Inputs!$BC96*AX99,0)))</f>
        <v/>
      </c>
      <c r="CD99" s="46" t="str">
        <f>IF(Inputs!$B96="","",(ROUND(Inputs!$BC96*AY99,0)))</f>
        <v/>
      </c>
      <c r="CE99" s="46" t="str">
        <f>IF(Inputs!$B96="","",(ROUND(Inputs!$BC96*AZ99,0)))</f>
        <v/>
      </c>
      <c r="CF99" s="46" t="str">
        <f>IF(Inputs!$B96="","",(ROUND(Inputs!$BC96*BA99,0)))</f>
        <v/>
      </c>
      <c r="CG99" s="46" t="str">
        <f>IF(Inputs!$B96="","",(ROUND(Inputs!$BC96*BB99,0)))</f>
        <v/>
      </c>
      <c r="CH99" s="46" t="str">
        <f>IF(Inputs!$B96="","",(ROUND(Inputs!$BC96*BC99,0)))</f>
        <v/>
      </c>
      <c r="CI99" s="46" t="str">
        <f>IF(Inputs!$B96="","",(ROUND(Inputs!$BC96*BD99,0)))</f>
        <v/>
      </c>
      <c r="CJ99" s="46" t="str">
        <f>IF(Inputs!$B96="","",(ROUND(Inputs!$BC96*BE99,0)))</f>
        <v/>
      </c>
      <c r="CK99" s="46" t="str">
        <f>IF(Inputs!$B96="","",(ROUND(Inputs!$BC96*BF99,0)))</f>
        <v/>
      </c>
      <c r="CL99" s="46" t="str">
        <f>IF(Inputs!$B96="","",(ROUND(Inputs!$BC96*BG99,0)))</f>
        <v/>
      </c>
      <c r="CM99" s="46" t="str">
        <f>IF(Inputs!$B96="","",(ROUND(Inputs!$BC96*BH99,0)))</f>
        <v/>
      </c>
      <c r="CN99" s="46" t="str">
        <f>IF(Inputs!$B96="","",(ROUND(Inputs!$BC96*BI99,0)))</f>
        <v/>
      </c>
      <c r="CO99" s="46" t="str">
        <f>IF(Inputs!$B96="","",(ROUND(Inputs!$BC96*BJ99,0)))</f>
        <v/>
      </c>
      <c r="CP99" s="46" t="str">
        <f>IF(Inputs!$B96="","",(ROUND(Inputs!$BC96*BK99,0)))</f>
        <v/>
      </c>
      <c r="CQ99" s="46" t="str">
        <f>IF(Inputs!$B96="","",(ROUND(Inputs!$BC96*BL99,0)))</f>
        <v/>
      </c>
      <c r="CR99" s="46" t="str">
        <f>IF(Inputs!$B96="","",(ROUND(Inputs!$BC96*BM99,0)))</f>
        <v/>
      </c>
      <c r="CV99" s="46" t="str">
        <f>IF(A99="","",IF(AND(CV$4&lt;=Inputs!$CQ96,CV$4&gt;=Inputs!$CP96),Inputs!$AR96/(Inputs!$CQ96-Inputs!$CP96+1),0)+IF(CV$4=Inputs!$CL96,Inputs!$BD96,0))</f>
        <v/>
      </c>
      <c r="CW99" s="46" t="str">
        <f>IF(B99="","",IF(AND(CW$4&lt;=Inputs!$CQ96,CW$4&gt;=Inputs!$CP96),Inputs!$AR96/(Inputs!$CQ96-Inputs!$CP96+1),0)+IF(CW$4=Inputs!$CL96,Inputs!$BD96,0))</f>
        <v/>
      </c>
      <c r="CX99" s="46" t="str">
        <f>IF(C99="","",IF(AND(CX$4&lt;=Inputs!$CQ96,CX$4&gt;=Inputs!$CP96),Inputs!$AR96/(Inputs!$CQ96-Inputs!$CP96+1),0)+IF(CX$4=Inputs!$CL96,Inputs!$BD96,0))</f>
        <v/>
      </c>
      <c r="CY99" s="46" t="str">
        <f>IF(D99="","",IF(AND(CY$4&lt;=Inputs!$CQ96,CY$4&gt;=Inputs!$CP96),Inputs!$AR96/(Inputs!$CQ96-Inputs!$CP96+1),0)+IF(CY$4=Inputs!$CL96,Inputs!$BD96,0))</f>
        <v/>
      </c>
      <c r="CZ99" s="46" t="str">
        <f>IF(E99="","",IF(AND(CZ$4&lt;=Inputs!$CQ96,CZ$4&gt;=Inputs!$CP96),Inputs!$AR96/(Inputs!$CQ96-Inputs!$CP96+1),0)+IF(CZ$4=Inputs!$CL96,Inputs!$BD96,0))</f>
        <v/>
      </c>
      <c r="DA99" s="46" t="str">
        <f>IF(F99="","",IF(AND(DA$4&lt;=Inputs!$CQ96,DA$4&gt;=Inputs!$CP96),Inputs!$AR96/(Inputs!$CQ96-Inputs!$CP96+1),0)+IF(DA$4=Inputs!$CL96,Inputs!$BD96,0))</f>
        <v/>
      </c>
      <c r="DB99" s="46" t="str">
        <f>IF(G99="","",IF(AND(DB$4&lt;=Inputs!$CQ96,DB$4&gt;=Inputs!$CP96),Inputs!$AR96/(Inputs!$CQ96-Inputs!$CP96+1),0)+IF(DB$4=Inputs!$CL96,Inputs!$BD96,0))</f>
        <v/>
      </c>
      <c r="DC99" s="46" t="str">
        <f>IF(H99="","",IF(AND(DC$4&lt;=Inputs!$CQ96,DC$4&gt;=Inputs!$CP96),Inputs!$AR96/(Inputs!$CQ96-Inputs!$CP96+1),0)+IF(DC$4=Inputs!$CL96,Inputs!$BD96,0))</f>
        <v/>
      </c>
      <c r="DD99" s="46" t="str">
        <f>IF(I99="","",IF(AND(DD$4&lt;=Inputs!$CQ96,DD$4&gt;=Inputs!$CP96),Inputs!$AR96/(Inputs!$CQ96-Inputs!$CP96+1),0)+IF(DD$4=Inputs!$CL96,Inputs!$BD96,0))</f>
        <v/>
      </c>
      <c r="DE99" s="46" t="str">
        <f>IF(J99="","",IF(AND(DE$4&lt;=Inputs!$CQ96,DE$4&gt;=Inputs!$CP96),Inputs!$AR96/(Inputs!$CQ96-Inputs!$CP96+1),0)+IF(DE$4=Inputs!$CL96,Inputs!$BD96,0))</f>
        <v/>
      </c>
      <c r="DF99" s="46" t="str">
        <f>IF(K99="","",IF(AND(DF$4&lt;=Inputs!$CQ96,DF$4&gt;=Inputs!$CP96),Inputs!$AR96/(Inputs!$CQ96-Inputs!$CP96+1),0)+IF(DF$4=Inputs!$CL96,Inputs!$BD96,0))</f>
        <v/>
      </c>
      <c r="DG99" s="46" t="str">
        <f>IF(L99="","",IF(AND(DG$4&lt;=Inputs!$CQ96,DG$4&gt;=Inputs!$CP96),Inputs!$AR96/(Inputs!$CQ96-Inputs!$CP96+1),0)+IF(DG$4=Inputs!$CL96,Inputs!$BD96,0))</f>
        <v/>
      </c>
      <c r="DH99" s="46" t="str">
        <f>IF(M99="","",IF(AND(DH$4&lt;=Inputs!$CQ96,DH$4&gt;=Inputs!$CP96),Inputs!$AR96/(Inputs!$CQ96-Inputs!$CP96+1),0)+IF(DH$4=Inputs!$CL96,Inputs!$BD96,0))</f>
        <v/>
      </c>
      <c r="DI99" s="46" t="str">
        <f>IF(N99="","",IF(AND(DI$4&lt;=Inputs!$CQ96,DI$4&gt;=Inputs!$CP96),Inputs!$AR96/(Inputs!$CQ96-Inputs!$CP96+1),0)+IF(DI$4=Inputs!$CL96,Inputs!$BD96,0))</f>
        <v/>
      </c>
      <c r="DJ99" s="46" t="str">
        <f>IF(O99="","",IF(AND(DJ$4&lt;=Inputs!$CQ96,DJ$4&gt;=Inputs!$CP96),Inputs!$AR96/(Inputs!$CQ96-Inputs!$CP96+1),0)+IF(DJ$4=Inputs!$CL96,Inputs!$BD96,0))</f>
        <v/>
      </c>
      <c r="DK99" s="46" t="str">
        <f>IF(P99="","",IF(AND(DK$4&lt;=Inputs!$CQ96,DK$4&gt;=Inputs!$CP96),Inputs!$AR96/(Inputs!$CQ96-Inputs!$CP96+1),0)+IF(DK$4=Inputs!$CL96,Inputs!$BD96,0))</f>
        <v/>
      </c>
      <c r="DL99" s="46" t="str">
        <f>IF(Q99="","",IF(AND(DL$4&lt;=Inputs!$CQ96,DL$4&gt;=Inputs!$CP96),Inputs!$AR96/(Inputs!$CQ96-Inputs!$CP96+1),0)+IF(DL$4=Inputs!$CL96,Inputs!$BD96,0))</f>
        <v/>
      </c>
      <c r="DM99" s="46" t="str">
        <f>IF(R99="","",IF(AND(DM$4&lt;=Inputs!$CQ96,DM$4&gt;=Inputs!$CP96),Inputs!$AR96/(Inputs!$CQ96-Inputs!$CP96+1),0)+IF(DM$4=Inputs!$CL96,Inputs!$BD96,0))</f>
        <v/>
      </c>
      <c r="DN99" s="46" t="str">
        <f>IF(S99="","",IF(AND(DN$4&lt;=Inputs!$CQ96,DN$4&gt;=Inputs!$CP96),Inputs!$AR96/(Inputs!$CQ96-Inputs!$CP96+1),0)+IF(DN$4=Inputs!$CL96,Inputs!$BD96,0))</f>
        <v/>
      </c>
      <c r="DO99" s="46" t="str">
        <f>IF(T99="","",IF(AND(DO$4&lt;=Inputs!$CQ96,DO$4&gt;=Inputs!$CP96),Inputs!$AR96/(Inputs!$CQ96-Inputs!$CP96+1),0)+IF(DO$4=Inputs!$CL96,Inputs!$BD96,0))</f>
        <v/>
      </c>
      <c r="DP99" s="46" t="str">
        <f>IF(U99="","",IF(AND(DP$4&lt;=Inputs!$CQ96,DP$4&gt;=Inputs!$CP96),Inputs!$AR96/(Inputs!$CQ96-Inputs!$CP96+1),0)+IF(DP$4=Inputs!$CL96,Inputs!$BD96,0))</f>
        <v/>
      </c>
      <c r="DQ99" s="46" t="str">
        <f>IF(V99="","",IF(AND(DQ$4&lt;=Inputs!$CQ96,DQ$4&gt;=Inputs!$CP96),Inputs!$AR96/(Inputs!$CQ96-Inputs!$CP96+1),0)+IF(DQ$4=Inputs!$CL96,Inputs!$BD96,0))</f>
        <v/>
      </c>
      <c r="DR99" s="46" t="str">
        <f>IF(W99="","",IF(AND(DR$4&lt;=Inputs!$CQ96,DR$4&gt;=Inputs!$CP96),Inputs!$AR96/(Inputs!$CQ96-Inputs!$CP96+1),0)+IF(DR$4=Inputs!$CL96,Inputs!$BD96,0))</f>
        <v/>
      </c>
      <c r="DS99" s="46" t="str">
        <f>IF(X99="","",IF(AND(DS$4&lt;=Inputs!$CQ96,DS$4&gt;=Inputs!$CP96),Inputs!$AR96/(Inputs!$CQ96-Inputs!$CP96+1),0)+IF(DS$4=Inputs!$CL96,Inputs!$BD96,0))</f>
        <v/>
      </c>
      <c r="DT99" s="46" t="str">
        <f>IF(Y99="","",IF(AND(DT$4&lt;=Inputs!$CQ96,DT$4&gt;=Inputs!$CP96),Inputs!$AR96/(Inputs!$CQ96-Inputs!$CP96+1),0)+IF(DT$4=Inputs!$CL96,Inputs!$BD96,0))</f>
        <v/>
      </c>
      <c r="DU99" s="46" t="str">
        <f>IF(Z99="","",IF(AND(DU$4&lt;=Inputs!$CQ96,DU$4&gt;=Inputs!$CP96),Inputs!$AR96/(Inputs!$CQ96-Inputs!$CP96+1),0)+IF(DU$4=Inputs!$CL96,Inputs!$BD96,0))</f>
        <v/>
      </c>
      <c r="DV99" s="46" t="str">
        <f>IF(AA99="","",IF(AND(DV$4&lt;=Inputs!$CQ96,DV$4&gt;=Inputs!$CP96),Inputs!$AR96/(Inputs!$CQ96-Inputs!$CP96+1),0)+IF(DV$4=Inputs!$CL96,Inputs!$BD96,0))</f>
        <v/>
      </c>
      <c r="DW99" s="46" t="str">
        <f>IF(AB99="","",IF(AND(DW$4&lt;=Inputs!$CQ96,DW$4&gt;=Inputs!$CP96),Inputs!$AR96/(Inputs!$CQ96-Inputs!$CP96+1),0)+IF(DW$4=Inputs!$CL96,Inputs!$BD96,0))</f>
        <v/>
      </c>
      <c r="DX99" s="46" t="str">
        <f>IF(AC99="","",IF(AND(DX$4&lt;=Inputs!$CQ96,DX$4&gt;=Inputs!$CP96),Inputs!$AR96/(Inputs!$CQ96-Inputs!$CP96+1),0)+IF(DX$4=Inputs!$CL96,Inputs!$BD96,0))</f>
        <v/>
      </c>
      <c r="DY99" s="46" t="str">
        <f>IF(AD99="","",IF(AND(DY$4&lt;=Inputs!$CQ96,DY$4&gt;=Inputs!$CP96),Inputs!$AR96/(Inputs!$CQ96-Inputs!$CP96+1),0)+IF(DY$4=Inputs!$CL96,Inputs!$BD96,0))</f>
        <v/>
      </c>
      <c r="DZ99" s="46" t="str">
        <f t="shared" si="6"/>
        <v/>
      </c>
    </row>
    <row r="100" spans="1:130">
      <c r="A100" s="7" t="str">
        <f>IF(Inputs!A97="","",Inputs!A97)</f>
        <v/>
      </c>
      <c r="B100" t="str">
        <f>IF(Inputs!B97="","",Inputs!B97)</f>
        <v/>
      </c>
      <c r="C100" s="46" t="str">
        <f>IF(Inputs!$B97="","",BO100-CV100)</f>
        <v/>
      </c>
      <c r="D100" s="46" t="str">
        <f>IF(Inputs!$B97="","",BP100-CW100)</f>
        <v/>
      </c>
      <c r="E100" s="46" t="str">
        <f>IF(Inputs!$B97="","",BQ100-CX100)</f>
        <v/>
      </c>
      <c r="F100" s="46" t="str">
        <f>IF(Inputs!$B97="","",BR100-CY100)</f>
        <v/>
      </c>
      <c r="G100" s="46" t="str">
        <f>IF(Inputs!$B97="","",BS100-CZ100)</f>
        <v/>
      </c>
      <c r="H100" s="46" t="str">
        <f>IF(Inputs!$B97="","",BT100-DA100)</f>
        <v/>
      </c>
      <c r="I100" s="46" t="str">
        <f>IF(Inputs!$B97="","",BU100-DB100)</f>
        <v/>
      </c>
      <c r="J100" s="46" t="str">
        <f>IF(Inputs!$B97="","",BV100-DC100)</f>
        <v/>
      </c>
      <c r="K100" s="46" t="str">
        <f>IF(Inputs!$B97="","",BW100-DD100)</f>
        <v/>
      </c>
      <c r="L100" s="46" t="str">
        <f>IF(Inputs!$B97="","",BX100-DE100)</f>
        <v/>
      </c>
      <c r="M100" s="46" t="str">
        <f>IF(Inputs!$B97="","",BY100-DF100)</f>
        <v/>
      </c>
      <c r="N100" s="46" t="str">
        <f>IF(Inputs!$B97="","",BZ100-DG100)</f>
        <v/>
      </c>
      <c r="O100" s="46" t="str">
        <f>IF(Inputs!$B97="","",CA100-DH100)</f>
        <v/>
      </c>
      <c r="P100" s="46" t="str">
        <f>IF(Inputs!$B97="","",CB100-DI100)</f>
        <v/>
      </c>
      <c r="Q100" s="46" t="str">
        <f>IF(Inputs!$B97="","",CC100-DJ100)</f>
        <v/>
      </c>
      <c r="R100" s="46" t="str">
        <f>IF(Inputs!$B97="","",CD100-DK100)</f>
        <v/>
      </c>
      <c r="S100" s="46" t="str">
        <f>IF(Inputs!$B97="","",CE100-DL100)</f>
        <v/>
      </c>
      <c r="T100" s="46" t="str">
        <f>IF(Inputs!$B97="","",CF100-DM100)</f>
        <v/>
      </c>
      <c r="U100" s="46" t="str">
        <f>IF(Inputs!$B97="","",CG100-DN100)</f>
        <v/>
      </c>
      <c r="V100" s="46" t="str">
        <f>IF(Inputs!$B97="","",CH100-DO100)</f>
        <v/>
      </c>
      <c r="W100" s="46" t="str">
        <f>IF(Inputs!$B97="","",CI100-DP100)</f>
        <v/>
      </c>
      <c r="X100" s="46" t="str">
        <f>IF(Inputs!$B97="","",CJ100-DQ100)</f>
        <v/>
      </c>
      <c r="Y100" s="46" t="str">
        <f>IF(Inputs!$B97="","",CK100-DR100)</f>
        <v/>
      </c>
      <c r="Z100" s="46" t="str">
        <f>IF(Inputs!$B97="","",CL100-DS100)</f>
        <v/>
      </c>
      <c r="AA100" s="46" t="str">
        <f>IF(Inputs!$B97="","",CM100-DT100)</f>
        <v/>
      </c>
      <c r="AB100" s="46" t="str">
        <f>IF(Inputs!$B97="","",CN100-DU100)</f>
        <v/>
      </c>
      <c r="AC100" s="46" t="str">
        <f>IF(Inputs!$B97="","",CO100-DV100)</f>
        <v/>
      </c>
      <c r="AD100" s="46" t="str">
        <f>IF(Inputs!$B97="","",CP100-DW100)</f>
        <v/>
      </c>
      <c r="AE100" s="46" t="str">
        <f>IF(Inputs!$B97="","",CQ100-DX100)</f>
        <v/>
      </c>
      <c r="AF100" s="46" t="str">
        <f>IF(Inputs!$B97="","",CR100-DY100)</f>
        <v/>
      </c>
      <c r="AG100" s="50" t="str">
        <f t="shared" si="7"/>
        <v/>
      </c>
      <c r="AH100" s="50"/>
      <c r="AJ100" s="27">
        <f>IF(AND(Inputs!$CO97=0,AJ$4&gt;=Inputs!$CM97),1,IF(AND(AJ$4&gt;=Inputs!$CM97,AJ$4&lt;Inputs!$CN97),1,IF(AND(AJ$4=Inputs!$CN97,AJ$4=Inputs!$CO97),1,IF(OR(AND(AJ$4=Inputs!$CN97+1,Inputs!$CN97=Inputs!$CO97),AND(AJ$4=Inputs!$CN97+2,Inputs!$CN97=Inputs!$CO97)),0,IF(AJ$4=Inputs!$CN97,0.8,IF(AJ$4=Inputs!$CN97+1,0.6,IF(AJ$4=Inputs!$CN97+2,0.4,IF(AJ$4=Inputs!$CO97,0.2,IF(AND(AJ$4&gt;=Inputs!$CL97,AJ$4&lt;Inputs!$CM97),(AJ$4-Inputs!$CL97+1)/(Inputs!$AI97+1),0)))))))))</f>
        <v>0</v>
      </c>
      <c r="AK100" s="27">
        <f>IF(AND(Inputs!$CO97=0,AK$4&gt;=Inputs!$CM97),1,IF(AND(AK$4&gt;=Inputs!$CM97,AK$4&lt;Inputs!$CN97),1,IF(AND(AK$4=Inputs!$CN97,AK$4=Inputs!$CO97),1,IF(OR(AND(AK$4=Inputs!$CN97+1,Inputs!$CN97=Inputs!$CO97),AND(AK$4=Inputs!$CN97+2,Inputs!$CN97=Inputs!$CO97)),0,IF(AK$4=Inputs!$CN97,0.8,IF(AK$4=Inputs!$CN97+1,0.6,IF(AK$4=Inputs!$CN97+2,0.4,IF(AK$4=Inputs!$CO97,0.2,IF(AND(AK$4&gt;=Inputs!$CL97,AK$4&lt;Inputs!$CM97),(AK$4-Inputs!$CL97+1)/(Inputs!$AI97+1),0)))))))))</f>
        <v>0</v>
      </c>
      <c r="AL100" s="27">
        <f>IF(AND(Inputs!$CO97=0,AL$4&gt;=Inputs!$CM97),1,IF(AND(AL$4&gt;=Inputs!$CM97,AL$4&lt;Inputs!$CN97),1,IF(AND(AL$4=Inputs!$CN97,AL$4=Inputs!$CO97),1,IF(OR(AND(AL$4=Inputs!$CN97+1,Inputs!$CN97=Inputs!$CO97),AND(AL$4=Inputs!$CN97+2,Inputs!$CN97=Inputs!$CO97)),0,IF(AL$4=Inputs!$CN97,0.8,IF(AL$4=Inputs!$CN97+1,0.6,IF(AL$4=Inputs!$CN97+2,0.4,IF(AL$4=Inputs!$CO97,0.2,IF(AND(AL$4&gt;=Inputs!$CL97,AL$4&lt;Inputs!$CM97),(AL$4-Inputs!$CL97+1)/(Inputs!$AI97+1),0)))))))))</f>
        <v>0</v>
      </c>
      <c r="AM100" s="27">
        <f>IF(AND(Inputs!$CO97=0,AM$4&gt;=Inputs!$CM97),1,IF(AND(AM$4&gt;=Inputs!$CM97,AM$4&lt;Inputs!$CN97),1,IF(AND(AM$4=Inputs!$CN97,AM$4=Inputs!$CO97),1,IF(OR(AND(AM$4=Inputs!$CN97+1,Inputs!$CN97=Inputs!$CO97),AND(AM$4=Inputs!$CN97+2,Inputs!$CN97=Inputs!$CO97)),0,IF(AM$4=Inputs!$CN97,0.8,IF(AM$4=Inputs!$CN97+1,0.6,IF(AM$4=Inputs!$CN97+2,0.4,IF(AM$4=Inputs!$CO97,0.2,IF(AND(AM$4&gt;=Inputs!$CL97,AM$4&lt;Inputs!$CM97),(AM$4-Inputs!$CL97+1)/(Inputs!$AI97+1),0)))))))))</f>
        <v>0</v>
      </c>
      <c r="AN100" s="27">
        <f>IF(AND(Inputs!$CO97=0,AN$4&gt;=Inputs!$CM97),1,IF(AND(AN$4&gt;=Inputs!$CM97,AN$4&lt;Inputs!$CN97),1,IF(AND(AN$4=Inputs!$CN97,AN$4=Inputs!$CO97),1,IF(OR(AND(AN$4=Inputs!$CN97+1,Inputs!$CN97=Inputs!$CO97),AND(AN$4=Inputs!$CN97+2,Inputs!$CN97=Inputs!$CO97)),0,IF(AN$4=Inputs!$CN97,0.8,IF(AN$4=Inputs!$CN97+1,0.6,IF(AN$4=Inputs!$CN97+2,0.4,IF(AN$4=Inputs!$CO97,0.2,IF(AND(AN$4&gt;=Inputs!$CL97,AN$4&lt;Inputs!$CM97),(AN$4-Inputs!$CL97+1)/(Inputs!$AI97+1),0)))))))))</f>
        <v>0</v>
      </c>
      <c r="AO100" s="27">
        <f>IF(AND(Inputs!$CO97=0,AO$4&gt;=Inputs!$CM97),1,IF(AND(AO$4&gt;=Inputs!$CM97,AO$4&lt;Inputs!$CN97),1,IF(AND(AO$4=Inputs!$CN97,AO$4=Inputs!$CO97),1,IF(OR(AND(AO$4=Inputs!$CN97+1,Inputs!$CN97=Inputs!$CO97),AND(AO$4=Inputs!$CN97+2,Inputs!$CN97=Inputs!$CO97)),0,IF(AO$4=Inputs!$CN97,0.8,IF(AO$4=Inputs!$CN97+1,0.6,IF(AO$4=Inputs!$CN97+2,0.4,IF(AO$4=Inputs!$CO97,0.2,IF(AND(AO$4&gt;=Inputs!$CL97,AO$4&lt;Inputs!$CM97),(AO$4-Inputs!$CL97+1)/(Inputs!$AI97+1),0)))))))))</f>
        <v>0</v>
      </c>
      <c r="AP100" s="27">
        <f>IF(AND(Inputs!$CO97=0,AP$4&gt;=Inputs!$CM97),1,IF(AND(AP$4&gt;=Inputs!$CM97,AP$4&lt;Inputs!$CN97),1,IF(AND(AP$4=Inputs!$CN97,AP$4=Inputs!$CO97),1,IF(OR(AND(AP$4=Inputs!$CN97+1,Inputs!$CN97=Inputs!$CO97),AND(AP$4=Inputs!$CN97+2,Inputs!$CN97=Inputs!$CO97)),0,IF(AP$4=Inputs!$CN97,0.8,IF(AP$4=Inputs!$CN97+1,0.6,IF(AP$4=Inputs!$CN97+2,0.4,IF(AP$4=Inputs!$CO97,0.2,IF(AND(AP$4&gt;=Inputs!$CL97,AP$4&lt;Inputs!$CM97),(AP$4-Inputs!$CL97+1)/(Inputs!$AI97+1),0)))))))))</f>
        <v>0</v>
      </c>
      <c r="AQ100" s="27">
        <f>IF(AND(Inputs!$CO97=0,AQ$4&gt;=Inputs!$CM97),1,IF(AND(AQ$4&gt;=Inputs!$CM97,AQ$4&lt;Inputs!$CN97),1,IF(AND(AQ$4=Inputs!$CN97,AQ$4=Inputs!$CO97),1,IF(OR(AND(AQ$4=Inputs!$CN97+1,Inputs!$CN97=Inputs!$CO97),AND(AQ$4=Inputs!$CN97+2,Inputs!$CN97=Inputs!$CO97)),0,IF(AQ$4=Inputs!$CN97,0.8,IF(AQ$4=Inputs!$CN97+1,0.6,IF(AQ$4=Inputs!$CN97+2,0.4,IF(AQ$4=Inputs!$CO97,0.2,IF(AND(AQ$4&gt;=Inputs!$CL97,AQ$4&lt;Inputs!$CM97),(AQ$4-Inputs!$CL97+1)/(Inputs!$AI97+1),0)))))))))</f>
        <v>0</v>
      </c>
      <c r="AR100" s="27">
        <f>IF(AND(Inputs!$CO97=0,AR$4&gt;=Inputs!$CM97),1,IF(AND(AR$4&gt;=Inputs!$CM97,AR$4&lt;Inputs!$CN97),1,IF(AND(AR$4=Inputs!$CN97,AR$4=Inputs!$CO97),1,IF(OR(AND(AR$4=Inputs!$CN97+1,Inputs!$CN97=Inputs!$CO97),AND(AR$4=Inputs!$CN97+2,Inputs!$CN97=Inputs!$CO97)),0,IF(AR$4=Inputs!$CN97,0.8,IF(AR$4=Inputs!$CN97+1,0.6,IF(AR$4=Inputs!$CN97+2,0.4,IF(AR$4=Inputs!$CO97,0.2,IF(AND(AR$4&gt;=Inputs!$CL97,AR$4&lt;Inputs!$CM97),(AR$4-Inputs!$CL97+1)/(Inputs!$AI97+1),0)))))))))</f>
        <v>0</v>
      </c>
      <c r="AS100" s="27">
        <f>IF(AND(Inputs!$CO97=0,AS$4&gt;=Inputs!$CM97),1,IF(AND(AS$4&gt;=Inputs!$CM97,AS$4&lt;Inputs!$CN97),1,IF(AND(AS$4=Inputs!$CN97,AS$4=Inputs!$CO97),1,IF(OR(AND(AS$4=Inputs!$CN97+1,Inputs!$CN97=Inputs!$CO97),AND(AS$4=Inputs!$CN97+2,Inputs!$CN97=Inputs!$CO97)),0,IF(AS$4=Inputs!$CN97,0.8,IF(AS$4=Inputs!$CN97+1,0.6,IF(AS$4=Inputs!$CN97+2,0.4,IF(AS$4=Inputs!$CO97,0.2,IF(AND(AS$4&gt;=Inputs!$CL97,AS$4&lt;Inputs!$CM97),(AS$4-Inputs!$CL97+1)/(Inputs!$AI97+1),0)))))))))</f>
        <v>0</v>
      </c>
      <c r="AT100" s="27">
        <f>IF(AND(Inputs!$CO97=0,AT$4&gt;=Inputs!$CM97),1,IF(AND(AT$4&gt;=Inputs!$CM97,AT$4&lt;Inputs!$CN97),1,IF(AND(AT$4=Inputs!$CN97,AT$4=Inputs!$CO97),1,IF(OR(AND(AT$4=Inputs!$CN97+1,Inputs!$CN97=Inputs!$CO97),AND(AT$4=Inputs!$CN97+2,Inputs!$CN97=Inputs!$CO97)),0,IF(AT$4=Inputs!$CN97,0.8,IF(AT$4=Inputs!$CN97+1,0.6,IF(AT$4=Inputs!$CN97+2,0.4,IF(AT$4=Inputs!$CO97,0.2,IF(AND(AT$4&gt;=Inputs!$CL97,AT$4&lt;Inputs!$CM97),(AT$4-Inputs!$CL97+1)/(Inputs!$AI97+1),0)))))))))</f>
        <v>0</v>
      </c>
      <c r="AU100" s="27">
        <f>IF(AND(Inputs!$CO97=0,AU$4&gt;=Inputs!$CM97),1,IF(AND(AU$4&gt;=Inputs!$CM97,AU$4&lt;Inputs!$CN97),1,IF(AND(AU$4=Inputs!$CN97,AU$4=Inputs!$CO97),1,IF(OR(AND(AU$4=Inputs!$CN97+1,Inputs!$CN97=Inputs!$CO97),AND(AU$4=Inputs!$CN97+2,Inputs!$CN97=Inputs!$CO97)),0,IF(AU$4=Inputs!$CN97,0.8,IF(AU$4=Inputs!$CN97+1,0.6,IF(AU$4=Inputs!$CN97+2,0.4,IF(AU$4=Inputs!$CO97,0.2,IF(AND(AU$4&gt;=Inputs!$CL97,AU$4&lt;Inputs!$CM97),(AU$4-Inputs!$CL97+1)/(Inputs!$AI97+1),0)))))))))</f>
        <v>0</v>
      </c>
      <c r="AV100" s="27">
        <f>IF(AND(Inputs!$CO97=0,AV$4&gt;=Inputs!$CM97),1,IF(AND(AV$4&gt;=Inputs!$CM97,AV$4&lt;Inputs!$CN97),1,IF(AND(AV$4=Inputs!$CN97,AV$4=Inputs!$CO97),1,IF(OR(AND(AV$4=Inputs!$CN97+1,Inputs!$CN97=Inputs!$CO97),AND(AV$4=Inputs!$CN97+2,Inputs!$CN97=Inputs!$CO97)),0,IF(AV$4=Inputs!$CN97,0.8,IF(AV$4=Inputs!$CN97+1,0.6,IF(AV$4=Inputs!$CN97+2,0.4,IF(AV$4=Inputs!$CO97,0.2,IF(AND(AV$4&gt;=Inputs!$CL97,AV$4&lt;Inputs!$CM97),(AV$4-Inputs!$CL97+1)/(Inputs!$AI97+1),0)))))))))</f>
        <v>0</v>
      </c>
      <c r="AW100" s="27">
        <f>IF(AND(Inputs!$CO97=0,AW$4&gt;=Inputs!$CM97),1,IF(AND(AW$4&gt;=Inputs!$CM97,AW$4&lt;Inputs!$CN97),1,IF(AND(AW$4=Inputs!$CN97,AW$4=Inputs!$CO97),1,IF(OR(AND(AW$4=Inputs!$CN97+1,Inputs!$CN97=Inputs!$CO97),AND(AW$4=Inputs!$CN97+2,Inputs!$CN97=Inputs!$CO97)),0,IF(AW$4=Inputs!$CN97,0.8,IF(AW$4=Inputs!$CN97+1,0.6,IF(AW$4=Inputs!$CN97+2,0.4,IF(AW$4=Inputs!$CO97,0.2,IF(AND(AW$4&gt;=Inputs!$CL97,AW$4&lt;Inputs!$CM97),(AW$4-Inputs!$CL97+1)/(Inputs!$AI97+1),0)))))))))</f>
        <v>0</v>
      </c>
      <c r="AX100" s="27">
        <f>IF(AND(Inputs!$CO97=0,AX$4&gt;=Inputs!$CM97),1,IF(AND(AX$4&gt;=Inputs!$CM97,AX$4&lt;Inputs!$CN97),1,IF(AND(AX$4=Inputs!$CN97,AX$4=Inputs!$CO97),1,IF(OR(AND(AX$4=Inputs!$CN97+1,Inputs!$CN97=Inputs!$CO97),AND(AX$4=Inputs!$CN97+2,Inputs!$CN97=Inputs!$CO97)),0,IF(AX$4=Inputs!$CN97,0.8,IF(AX$4=Inputs!$CN97+1,0.6,IF(AX$4=Inputs!$CN97+2,0.4,IF(AX$4=Inputs!$CO97,0.2,IF(AND(AX$4&gt;=Inputs!$CL97,AX$4&lt;Inputs!$CM97),(AX$4-Inputs!$CL97+1)/(Inputs!$AI97+1),0)))))))))</f>
        <v>0</v>
      </c>
      <c r="AY100" s="27">
        <f>IF(AND(Inputs!$CO97=0,AY$4&gt;=Inputs!$CM97),1,IF(AND(AY$4&gt;=Inputs!$CM97,AY$4&lt;Inputs!$CN97),1,IF(AND(AY$4=Inputs!$CN97,AY$4=Inputs!$CO97),1,IF(OR(AND(AY$4=Inputs!$CN97+1,Inputs!$CN97=Inputs!$CO97),AND(AY$4=Inputs!$CN97+2,Inputs!$CN97=Inputs!$CO97)),0,IF(AY$4=Inputs!$CN97,0.8,IF(AY$4=Inputs!$CN97+1,0.6,IF(AY$4=Inputs!$CN97+2,0.4,IF(AY$4=Inputs!$CO97,0.2,IF(AND(AY$4&gt;=Inputs!$CL97,AY$4&lt;Inputs!$CM97),(AY$4-Inputs!$CL97+1)/(Inputs!$AI97+1),0)))))))))</f>
        <v>0</v>
      </c>
      <c r="AZ100" s="27">
        <f>IF(AND(Inputs!$CO97=0,AZ$4&gt;=Inputs!$CM97),1,IF(AND(AZ$4&gt;=Inputs!$CM97,AZ$4&lt;Inputs!$CN97),1,IF(AND(AZ$4=Inputs!$CN97,AZ$4=Inputs!$CO97),1,IF(OR(AND(AZ$4=Inputs!$CN97+1,Inputs!$CN97=Inputs!$CO97),AND(AZ$4=Inputs!$CN97+2,Inputs!$CN97=Inputs!$CO97)),0,IF(AZ$4=Inputs!$CN97,0.8,IF(AZ$4=Inputs!$CN97+1,0.6,IF(AZ$4=Inputs!$CN97+2,0.4,IF(AZ$4=Inputs!$CO97,0.2,IF(AND(AZ$4&gt;=Inputs!$CL97,AZ$4&lt;Inputs!$CM97),(AZ$4-Inputs!$CL97+1)/(Inputs!$AI97+1),0)))))))))</f>
        <v>0</v>
      </c>
      <c r="BA100" s="27">
        <f>IF(AND(Inputs!$CO97=0,BA$4&gt;=Inputs!$CM97),1,IF(AND(BA$4&gt;=Inputs!$CM97,BA$4&lt;Inputs!$CN97),1,IF(AND(BA$4=Inputs!$CN97,BA$4=Inputs!$CO97),1,IF(OR(AND(BA$4=Inputs!$CN97+1,Inputs!$CN97=Inputs!$CO97),AND(BA$4=Inputs!$CN97+2,Inputs!$CN97=Inputs!$CO97)),0,IF(BA$4=Inputs!$CN97,0.8,IF(BA$4=Inputs!$CN97+1,0.6,IF(BA$4=Inputs!$CN97+2,0.4,IF(BA$4=Inputs!$CO97,0.2,IF(AND(BA$4&gt;=Inputs!$CL97,BA$4&lt;Inputs!$CM97),(BA$4-Inputs!$CL97+1)/(Inputs!$AI97+1),0)))))))))</f>
        <v>0</v>
      </c>
      <c r="BB100" s="27">
        <f>IF(AND(Inputs!$CO97=0,BB$4&gt;=Inputs!$CM97),1,IF(AND(BB$4&gt;=Inputs!$CM97,BB$4&lt;Inputs!$CN97),1,IF(AND(BB$4=Inputs!$CN97,BB$4=Inputs!$CO97),1,IF(OR(AND(BB$4=Inputs!$CN97+1,Inputs!$CN97=Inputs!$CO97),AND(BB$4=Inputs!$CN97+2,Inputs!$CN97=Inputs!$CO97)),0,IF(BB$4=Inputs!$CN97,0.8,IF(BB$4=Inputs!$CN97+1,0.6,IF(BB$4=Inputs!$CN97+2,0.4,IF(BB$4=Inputs!$CO97,0.2,IF(AND(BB$4&gt;=Inputs!$CL97,BB$4&lt;Inputs!$CM97),(BB$4-Inputs!$CL97+1)/(Inputs!$AI97+1),0)))))))))</f>
        <v>0</v>
      </c>
      <c r="BC100" s="27">
        <f>IF(AND(Inputs!$CO97=0,BC$4&gt;=Inputs!$CM97),1,IF(AND(BC$4&gt;=Inputs!$CM97,BC$4&lt;Inputs!$CN97),1,IF(AND(BC$4=Inputs!$CN97,BC$4=Inputs!$CO97),1,IF(OR(AND(BC$4=Inputs!$CN97+1,Inputs!$CN97=Inputs!$CO97),AND(BC$4=Inputs!$CN97+2,Inputs!$CN97=Inputs!$CO97)),0,IF(BC$4=Inputs!$CN97,0.8,IF(BC$4=Inputs!$CN97+1,0.6,IF(BC$4=Inputs!$CN97+2,0.4,IF(BC$4=Inputs!$CO97,0.2,IF(AND(BC$4&gt;=Inputs!$CL97,BC$4&lt;Inputs!$CM97),(BC$4-Inputs!$CL97+1)/(Inputs!$AI97+1),0)))))))))</f>
        <v>0</v>
      </c>
      <c r="BD100" s="27">
        <f>IF(AND(Inputs!$CO97=0,BD$4&gt;=Inputs!$CM97),1,IF(AND(BD$4&gt;=Inputs!$CM97,BD$4&lt;Inputs!$CN97),1,IF(AND(BD$4=Inputs!$CN97,BD$4=Inputs!$CO97),1,IF(OR(AND(BD$4=Inputs!$CN97+1,Inputs!$CN97=Inputs!$CO97),AND(BD$4=Inputs!$CN97+2,Inputs!$CN97=Inputs!$CO97)),0,IF(BD$4=Inputs!$CN97,0.8,IF(BD$4=Inputs!$CN97+1,0.6,IF(BD$4=Inputs!$CN97+2,0.4,IF(BD$4=Inputs!$CO97,0.2,IF(AND(BD$4&gt;=Inputs!$CL97,BD$4&lt;Inputs!$CM97),(BD$4-Inputs!$CL97+1)/(Inputs!$AI97+1),0)))))))))</f>
        <v>0</v>
      </c>
      <c r="BE100" s="27">
        <f>IF(AND(Inputs!$CO97=0,BE$4&gt;=Inputs!$CM97),1,IF(AND(BE$4&gt;=Inputs!$CM97,BE$4&lt;Inputs!$CN97),1,IF(AND(BE$4=Inputs!$CN97,BE$4=Inputs!$CO97),1,IF(OR(AND(BE$4=Inputs!$CN97+1,Inputs!$CN97=Inputs!$CO97),AND(BE$4=Inputs!$CN97+2,Inputs!$CN97=Inputs!$CO97)),0,IF(BE$4=Inputs!$CN97,0.8,IF(BE$4=Inputs!$CN97+1,0.6,IF(BE$4=Inputs!$CN97+2,0.4,IF(BE$4=Inputs!$CO97,0.2,IF(AND(BE$4&gt;=Inputs!$CL97,BE$4&lt;Inputs!$CM97),(BE$4-Inputs!$CL97+1)/(Inputs!$AI97+1),0)))))))))</f>
        <v>0</v>
      </c>
      <c r="BF100" s="27">
        <f>IF(AND(Inputs!$CO97=0,BF$4&gt;=Inputs!$CM97),1,IF(AND(BF$4&gt;=Inputs!$CM97,BF$4&lt;Inputs!$CN97),1,IF(AND(BF$4=Inputs!$CN97,BF$4=Inputs!$CO97),1,IF(OR(AND(BF$4=Inputs!$CN97+1,Inputs!$CN97=Inputs!$CO97),AND(BF$4=Inputs!$CN97+2,Inputs!$CN97=Inputs!$CO97)),0,IF(BF$4=Inputs!$CN97,0.8,IF(BF$4=Inputs!$CN97+1,0.6,IF(BF$4=Inputs!$CN97+2,0.4,IF(BF$4=Inputs!$CO97,0.2,IF(AND(BF$4&gt;=Inputs!$CL97,BF$4&lt;Inputs!$CM97),(BF$4-Inputs!$CL97+1)/(Inputs!$AI97+1),0)))))))))</f>
        <v>0</v>
      </c>
      <c r="BG100" s="27">
        <f>IF(AND(Inputs!$CO97=0,BG$4&gt;=Inputs!$CM97),1,IF(AND(BG$4&gt;=Inputs!$CM97,BG$4&lt;Inputs!$CN97),1,IF(AND(BG$4=Inputs!$CN97,BG$4=Inputs!$CO97),1,IF(OR(AND(BG$4=Inputs!$CN97+1,Inputs!$CN97=Inputs!$CO97),AND(BG$4=Inputs!$CN97+2,Inputs!$CN97=Inputs!$CO97)),0,IF(BG$4=Inputs!$CN97,0.8,IF(BG$4=Inputs!$CN97+1,0.6,IF(BG$4=Inputs!$CN97+2,0.4,IF(BG$4=Inputs!$CO97,0.2,IF(AND(BG$4&gt;=Inputs!$CL97,BG$4&lt;Inputs!$CM97),(BG$4-Inputs!$CL97+1)/(Inputs!$AI97+1),0)))))))))</f>
        <v>0</v>
      </c>
      <c r="BH100" s="27">
        <f>IF(AND(Inputs!$CO97=0,BH$4&gt;=Inputs!$CM97),1,IF(AND(BH$4&gt;=Inputs!$CM97,BH$4&lt;Inputs!$CN97),1,IF(AND(BH$4=Inputs!$CN97,BH$4=Inputs!$CO97),1,IF(OR(AND(BH$4=Inputs!$CN97+1,Inputs!$CN97=Inputs!$CO97),AND(BH$4=Inputs!$CN97+2,Inputs!$CN97=Inputs!$CO97)),0,IF(BH$4=Inputs!$CN97,0.8,IF(BH$4=Inputs!$CN97+1,0.6,IF(BH$4=Inputs!$CN97+2,0.4,IF(BH$4=Inputs!$CO97,0.2,IF(AND(BH$4&gt;=Inputs!$CL97,BH$4&lt;Inputs!$CM97),(BH$4-Inputs!$CL97+1)/(Inputs!$AI97+1),0)))))))))</f>
        <v>0</v>
      </c>
      <c r="BI100" s="27">
        <f>IF(AND(Inputs!$CO97=0,BI$4&gt;=Inputs!$CM97),1,IF(AND(BI$4&gt;=Inputs!$CM97,BI$4&lt;Inputs!$CN97),1,IF(AND(BI$4=Inputs!$CN97,BI$4=Inputs!$CO97),1,IF(OR(AND(BI$4=Inputs!$CN97+1,Inputs!$CN97=Inputs!$CO97),AND(BI$4=Inputs!$CN97+2,Inputs!$CN97=Inputs!$CO97)),0,IF(BI$4=Inputs!$CN97,0.8,IF(BI$4=Inputs!$CN97+1,0.6,IF(BI$4=Inputs!$CN97+2,0.4,IF(BI$4=Inputs!$CO97,0.2,IF(AND(BI$4&gt;=Inputs!$CL97,BI$4&lt;Inputs!$CM97),(BI$4-Inputs!$CL97+1)/(Inputs!$AI97+1),0)))))))))</f>
        <v>0</v>
      </c>
      <c r="BJ100" s="27">
        <f>IF(AND(Inputs!$CO97=0,BJ$4&gt;=Inputs!$CM97),1,IF(AND(BJ$4&gt;=Inputs!$CM97,BJ$4&lt;Inputs!$CN97),1,IF(AND(BJ$4=Inputs!$CN97,BJ$4=Inputs!$CO97),1,IF(OR(AND(BJ$4=Inputs!$CN97+1,Inputs!$CN97=Inputs!$CO97),AND(BJ$4=Inputs!$CN97+2,Inputs!$CN97=Inputs!$CO97)),0,IF(BJ$4=Inputs!$CN97,0.8,IF(BJ$4=Inputs!$CN97+1,0.6,IF(BJ$4=Inputs!$CN97+2,0.4,IF(BJ$4=Inputs!$CO97,0.2,IF(AND(BJ$4&gt;=Inputs!$CL97,BJ$4&lt;Inputs!$CM97),(BJ$4-Inputs!$CL97+1)/(Inputs!$AI97+1),0)))))))))</f>
        <v>0</v>
      </c>
      <c r="BK100" s="27">
        <f>IF(AND(Inputs!$CO97=0,BK$4&gt;=Inputs!$CM97),1,IF(AND(BK$4&gt;=Inputs!$CM97,BK$4&lt;Inputs!$CN97),1,IF(AND(BK$4=Inputs!$CN97,BK$4=Inputs!$CO97),1,IF(OR(AND(BK$4=Inputs!$CN97+1,Inputs!$CN97=Inputs!$CO97),AND(BK$4=Inputs!$CN97+2,Inputs!$CN97=Inputs!$CO97)),0,IF(BK$4=Inputs!$CN97,0.8,IF(BK$4=Inputs!$CN97+1,0.6,IF(BK$4=Inputs!$CN97+2,0.4,IF(BK$4=Inputs!$CO97,0.2,IF(AND(BK$4&gt;=Inputs!$CL97,BK$4&lt;Inputs!$CM97),(BK$4-Inputs!$CL97+1)/(Inputs!$AI97+1),0)))))))))</f>
        <v>0</v>
      </c>
      <c r="BL100" s="27">
        <f>IF(AND(Inputs!$CO97=0,BL$4&gt;=Inputs!$CM97),1,IF(AND(BL$4&gt;=Inputs!$CM97,BL$4&lt;Inputs!$CN97),1,IF(AND(BL$4=Inputs!$CN97,BL$4=Inputs!$CO97),1,IF(OR(AND(BL$4=Inputs!$CN97+1,Inputs!$CN97=Inputs!$CO97),AND(BL$4=Inputs!$CN97+2,Inputs!$CN97=Inputs!$CO97)),0,IF(BL$4=Inputs!$CN97,0.8,IF(BL$4=Inputs!$CN97+1,0.6,IF(BL$4=Inputs!$CN97+2,0.4,IF(BL$4=Inputs!$CO97,0.2,IF(AND(BL$4&gt;=Inputs!$CL97,BL$4&lt;Inputs!$CM97),(BL$4-Inputs!$CL97+1)/(Inputs!$AI97+1),0)))))))))</f>
        <v>0</v>
      </c>
      <c r="BM100" s="27">
        <f>IF(AND(Inputs!$CO97=0,BM$4&gt;=Inputs!$CM97),1,IF(AND(BM$4&gt;=Inputs!$CM97,BM$4&lt;Inputs!$CN97),1,IF(AND(BM$4=Inputs!$CN97,BM$4=Inputs!$CO97),1,IF(OR(AND(BM$4=Inputs!$CN97+1,Inputs!$CN97=Inputs!$CO97),AND(BM$4=Inputs!$CN97+2,Inputs!$CN97=Inputs!$CO97)),0,IF(BM$4=Inputs!$CN97,0.8,IF(BM$4=Inputs!$CN97+1,0.6,IF(BM$4=Inputs!$CN97+2,0.4,IF(BM$4=Inputs!$CO97,0.2,IF(AND(BM$4&gt;=Inputs!$CL97,BM$4&lt;Inputs!$CM97),(BM$4-Inputs!$CL97+1)/(Inputs!$AI97+1),0)))))))))</f>
        <v>0</v>
      </c>
      <c r="BO100" s="46" t="str">
        <f>IF(Inputs!$B97="","",(ROUND(Inputs!$BC97*AJ100,0)))</f>
        <v/>
      </c>
      <c r="BP100" s="46" t="str">
        <f>IF(Inputs!$B97="","",(ROUND(Inputs!$BC97*AK100,0)))</f>
        <v/>
      </c>
      <c r="BQ100" s="46" t="str">
        <f>IF(Inputs!$B97="","",(ROUND(Inputs!$BC97*AL100,0)))</f>
        <v/>
      </c>
      <c r="BR100" s="46" t="str">
        <f>IF(Inputs!$B97="","",(ROUND(Inputs!$BC97*AM100,0)))</f>
        <v/>
      </c>
      <c r="BS100" s="46" t="str">
        <f>IF(Inputs!$B97="","",(ROUND(Inputs!$BC97*AN100,0)))</f>
        <v/>
      </c>
      <c r="BT100" s="46" t="str">
        <f>IF(Inputs!$B97="","",(ROUND(Inputs!$BC97*AO100,0)))</f>
        <v/>
      </c>
      <c r="BU100" s="46" t="str">
        <f>IF(Inputs!$B97="","",(ROUND(Inputs!$BC97*AP100,0)))</f>
        <v/>
      </c>
      <c r="BV100" s="46" t="str">
        <f>IF(Inputs!$B97="","",(ROUND(Inputs!$BC97*AQ100,0)))</f>
        <v/>
      </c>
      <c r="BW100" s="46" t="str">
        <f>IF(Inputs!$B97="","",(ROUND(Inputs!$BC97*AR100,0)))</f>
        <v/>
      </c>
      <c r="BX100" s="46" t="str">
        <f>IF(Inputs!$B97="","",(ROUND(Inputs!$BC97*AS100,0)))</f>
        <v/>
      </c>
      <c r="BY100" s="46" t="str">
        <f>IF(Inputs!$B97="","",(ROUND(Inputs!$BC97*AT100,0)))</f>
        <v/>
      </c>
      <c r="BZ100" s="46" t="str">
        <f>IF(Inputs!$B97="","",(ROUND(Inputs!$BC97*AU100,0)))</f>
        <v/>
      </c>
      <c r="CA100" s="46" t="str">
        <f>IF(Inputs!$B97="","",(ROUND(Inputs!$BC97*AV100,0)))</f>
        <v/>
      </c>
      <c r="CB100" s="46" t="str">
        <f>IF(Inputs!$B97="","",(ROUND(Inputs!$BC97*AW100,0)))</f>
        <v/>
      </c>
      <c r="CC100" s="46" t="str">
        <f>IF(Inputs!$B97="","",(ROUND(Inputs!$BC97*AX100,0)))</f>
        <v/>
      </c>
      <c r="CD100" s="46" t="str">
        <f>IF(Inputs!$B97="","",(ROUND(Inputs!$BC97*AY100,0)))</f>
        <v/>
      </c>
      <c r="CE100" s="46" t="str">
        <f>IF(Inputs!$B97="","",(ROUND(Inputs!$BC97*AZ100,0)))</f>
        <v/>
      </c>
      <c r="CF100" s="46" t="str">
        <f>IF(Inputs!$B97="","",(ROUND(Inputs!$BC97*BA100,0)))</f>
        <v/>
      </c>
      <c r="CG100" s="46" t="str">
        <f>IF(Inputs!$B97="","",(ROUND(Inputs!$BC97*BB100,0)))</f>
        <v/>
      </c>
      <c r="CH100" s="46" t="str">
        <f>IF(Inputs!$B97="","",(ROUND(Inputs!$BC97*BC100,0)))</f>
        <v/>
      </c>
      <c r="CI100" s="46" t="str">
        <f>IF(Inputs!$B97="","",(ROUND(Inputs!$BC97*BD100,0)))</f>
        <v/>
      </c>
      <c r="CJ100" s="46" t="str">
        <f>IF(Inputs!$B97="","",(ROUND(Inputs!$BC97*BE100,0)))</f>
        <v/>
      </c>
      <c r="CK100" s="46" t="str">
        <f>IF(Inputs!$B97="","",(ROUND(Inputs!$BC97*BF100,0)))</f>
        <v/>
      </c>
      <c r="CL100" s="46" t="str">
        <f>IF(Inputs!$B97="","",(ROUND(Inputs!$BC97*BG100,0)))</f>
        <v/>
      </c>
      <c r="CM100" s="46" t="str">
        <f>IF(Inputs!$B97="","",(ROUND(Inputs!$BC97*BH100,0)))</f>
        <v/>
      </c>
      <c r="CN100" s="46" t="str">
        <f>IF(Inputs!$B97="","",(ROUND(Inputs!$BC97*BI100,0)))</f>
        <v/>
      </c>
      <c r="CO100" s="46" t="str">
        <f>IF(Inputs!$B97="","",(ROUND(Inputs!$BC97*BJ100,0)))</f>
        <v/>
      </c>
      <c r="CP100" s="46" t="str">
        <f>IF(Inputs!$B97="","",(ROUND(Inputs!$BC97*BK100,0)))</f>
        <v/>
      </c>
      <c r="CQ100" s="46" t="str">
        <f>IF(Inputs!$B97="","",(ROUND(Inputs!$BC97*BL100,0)))</f>
        <v/>
      </c>
      <c r="CR100" s="46" t="str">
        <f>IF(Inputs!$B97="","",(ROUND(Inputs!$BC97*BM100,0)))</f>
        <v/>
      </c>
      <c r="CV100" s="46" t="str">
        <f>IF(A100="","",IF(AND(CV$4&lt;=Inputs!$CQ97,CV$4&gt;=Inputs!$CP97),Inputs!$AR97/(Inputs!$CQ97-Inputs!$CP97+1),0)+IF(CV$4=Inputs!$CL97,Inputs!$BD97,0))</f>
        <v/>
      </c>
      <c r="CW100" s="46" t="str">
        <f>IF(B100="","",IF(AND(CW$4&lt;=Inputs!$CQ97,CW$4&gt;=Inputs!$CP97),Inputs!$AR97/(Inputs!$CQ97-Inputs!$CP97+1),0)+IF(CW$4=Inputs!$CL97,Inputs!$BD97,0))</f>
        <v/>
      </c>
      <c r="CX100" s="46" t="str">
        <f>IF(C100="","",IF(AND(CX$4&lt;=Inputs!$CQ97,CX$4&gt;=Inputs!$CP97),Inputs!$AR97/(Inputs!$CQ97-Inputs!$CP97+1),0)+IF(CX$4=Inputs!$CL97,Inputs!$BD97,0))</f>
        <v/>
      </c>
      <c r="CY100" s="46" t="str">
        <f>IF(D100="","",IF(AND(CY$4&lt;=Inputs!$CQ97,CY$4&gt;=Inputs!$CP97),Inputs!$AR97/(Inputs!$CQ97-Inputs!$CP97+1),0)+IF(CY$4=Inputs!$CL97,Inputs!$BD97,0))</f>
        <v/>
      </c>
      <c r="CZ100" s="46" t="str">
        <f>IF(E100="","",IF(AND(CZ$4&lt;=Inputs!$CQ97,CZ$4&gt;=Inputs!$CP97),Inputs!$AR97/(Inputs!$CQ97-Inputs!$CP97+1),0)+IF(CZ$4=Inputs!$CL97,Inputs!$BD97,0))</f>
        <v/>
      </c>
      <c r="DA100" s="46" t="str">
        <f>IF(F100="","",IF(AND(DA$4&lt;=Inputs!$CQ97,DA$4&gt;=Inputs!$CP97),Inputs!$AR97/(Inputs!$CQ97-Inputs!$CP97+1),0)+IF(DA$4=Inputs!$CL97,Inputs!$BD97,0))</f>
        <v/>
      </c>
      <c r="DB100" s="46" t="str">
        <f>IF(G100="","",IF(AND(DB$4&lt;=Inputs!$CQ97,DB$4&gt;=Inputs!$CP97),Inputs!$AR97/(Inputs!$CQ97-Inputs!$CP97+1),0)+IF(DB$4=Inputs!$CL97,Inputs!$BD97,0))</f>
        <v/>
      </c>
      <c r="DC100" s="46" t="str">
        <f>IF(H100="","",IF(AND(DC$4&lt;=Inputs!$CQ97,DC$4&gt;=Inputs!$CP97),Inputs!$AR97/(Inputs!$CQ97-Inputs!$CP97+1),0)+IF(DC$4=Inputs!$CL97,Inputs!$BD97,0))</f>
        <v/>
      </c>
      <c r="DD100" s="46" t="str">
        <f>IF(I100="","",IF(AND(DD$4&lt;=Inputs!$CQ97,DD$4&gt;=Inputs!$CP97),Inputs!$AR97/(Inputs!$CQ97-Inputs!$CP97+1),0)+IF(DD$4=Inputs!$CL97,Inputs!$BD97,0))</f>
        <v/>
      </c>
      <c r="DE100" s="46" t="str">
        <f>IF(J100="","",IF(AND(DE$4&lt;=Inputs!$CQ97,DE$4&gt;=Inputs!$CP97),Inputs!$AR97/(Inputs!$CQ97-Inputs!$CP97+1),0)+IF(DE$4=Inputs!$CL97,Inputs!$BD97,0))</f>
        <v/>
      </c>
      <c r="DF100" s="46" t="str">
        <f>IF(K100="","",IF(AND(DF$4&lt;=Inputs!$CQ97,DF$4&gt;=Inputs!$CP97),Inputs!$AR97/(Inputs!$CQ97-Inputs!$CP97+1),0)+IF(DF$4=Inputs!$CL97,Inputs!$BD97,0))</f>
        <v/>
      </c>
      <c r="DG100" s="46" t="str">
        <f>IF(L100="","",IF(AND(DG$4&lt;=Inputs!$CQ97,DG$4&gt;=Inputs!$CP97),Inputs!$AR97/(Inputs!$CQ97-Inputs!$CP97+1),0)+IF(DG$4=Inputs!$CL97,Inputs!$BD97,0))</f>
        <v/>
      </c>
      <c r="DH100" s="46" t="str">
        <f>IF(M100="","",IF(AND(DH$4&lt;=Inputs!$CQ97,DH$4&gt;=Inputs!$CP97),Inputs!$AR97/(Inputs!$CQ97-Inputs!$CP97+1),0)+IF(DH$4=Inputs!$CL97,Inputs!$BD97,0))</f>
        <v/>
      </c>
      <c r="DI100" s="46" t="str">
        <f>IF(N100="","",IF(AND(DI$4&lt;=Inputs!$CQ97,DI$4&gt;=Inputs!$CP97),Inputs!$AR97/(Inputs!$CQ97-Inputs!$CP97+1),0)+IF(DI$4=Inputs!$CL97,Inputs!$BD97,0))</f>
        <v/>
      </c>
      <c r="DJ100" s="46" t="str">
        <f>IF(O100="","",IF(AND(DJ$4&lt;=Inputs!$CQ97,DJ$4&gt;=Inputs!$CP97),Inputs!$AR97/(Inputs!$CQ97-Inputs!$CP97+1),0)+IF(DJ$4=Inputs!$CL97,Inputs!$BD97,0))</f>
        <v/>
      </c>
      <c r="DK100" s="46" t="str">
        <f>IF(P100="","",IF(AND(DK$4&lt;=Inputs!$CQ97,DK$4&gt;=Inputs!$CP97),Inputs!$AR97/(Inputs!$CQ97-Inputs!$CP97+1),0)+IF(DK$4=Inputs!$CL97,Inputs!$BD97,0))</f>
        <v/>
      </c>
      <c r="DL100" s="46" t="str">
        <f>IF(Q100="","",IF(AND(DL$4&lt;=Inputs!$CQ97,DL$4&gt;=Inputs!$CP97),Inputs!$AR97/(Inputs!$CQ97-Inputs!$CP97+1),0)+IF(DL$4=Inputs!$CL97,Inputs!$BD97,0))</f>
        <v/>
      </c>
      <c r="DM100" s="46" t="str">
        <f>IF(R100="","",IF(AND(DM$4&lt;=Inputs!$CQ97,DM$4&gt;=Inputs!$CP97),Inputs!$AR97/(Inputs!$CQ97-Inputs!$CP97+1),0)+IF(DM$4=Inputs!$CL97,Inputs!$BD97,0))</f>
        <v/>
      </c>
      <c r="DN100" s="46" t="str">
        <f>IF(S100="","",IF(AND(DN$4&lt;=Inputs!$CQ97,DN$4&gt;=Inputs!$CP97),Inputs!$AR97/(Inputs!$CQ97-Inputs!$CP97+1),0)+IF(DN$4=Inputs!$CL97,Inputs!$BD97,0))</f>
        <v/>
      </c>
      <c r="DO100" s="46" t="str">
        <f>IF(T100="","",IF(AND(DO$4&lt;=Inputs!$CQ97,DO$4&gt;=Inputs!$CP97),Inputs!$AR97/(Inputs!$CQ97-Inputs!$CP97+1),0)+IF(DO$4=Inputs!$CL97,Inputs!$BD97,0))</f>
        <v/>
      </c>
      <c r="DP100" s="46" t="str">
        <f>IF(U100="","",IF(AND(DP$4&lt;=Inputs!$CQ97,DP$4&gt;=Inputs!$CP97),Inputs!$AR97/(Inputs!$CQ97-Inputs!$CP97+1),0)+IF(DP$4=Inputs!$CL97,Inputs!$BD97,0))</f>
        <v/>
      </c>
      <c r="DQ100" s="46" t="str">
        <f>IF(V100="","",IF(AND(DQ$4&lt;=Inputs!$CQ97,DQ$4&gt;=Inputs!$CP97),Inputs!$AR97/(Inputs!$CQ97-Inputs!$CP97+1),0)+IF(DQ$4=Inputs!$CL97,Inputs!$BD97,0))</f>
        <v/>
      </c>
      <c r="DR100" s="46" t="str">
        <f>IF(W100="","",IF(AND(DR$4&lt;=Inputs!$CQ97,DR$4&gt;=Inputs!$CP97),Inputs!$AR97/(Inputs!$CQ97-Inputs!$CP97+1),0)+IF(DR$4=Inputs!$CL97,Inputs!$BD97,0))</f>
        <v/>
      </c>
      <c r="DS100" s="46" t="str">
        <f>IF(X100="","",IF(AND(DS$4&lt;=Inputs!$CQ97,DS$4&gt;=Inputs!$CP97),Inputs!$AR97/(Inputs!$CQ97-Inputs!$CP97+1),0)+IF(DS$4=Inputs!$CL97,Inputs!$BD97,0))</f>
        <v/>
      </c>
      <c r="DT100" s="46" t="str">
        <f>IF(Y100="","",IF(AND(DT$4&lt;=Inputs!$CQ97,DT$4&gt;=Inputs!$CP97),Inputs!$AR97/(Inputs!$CQ97-Inputs!$CP97+1),0)+IF(DT$4=Inputs!$CL97,Inputs!$BD97,0))</f>
        <v/>
      </c>
      <c r="DU100" s="46" t="str">
        <f>IF(Z100="","",IF(AND(DU$4&lt;=Inputs!$CQ97,DU$4&gt;=Inputs!$CP97),Inputs!$AR97/(Inputs!$CQ97-Inputs!$CP97+1),0)+IF(DU$4=Inputs!$CL97,Inputs!$BD97,0))</f>
        <v/>
      </c>
      <c r="DV100" s="46" t="str">
        <f>IF(AA100="","",IF(AND(DV$4&lt;=Inputs!$CQ97,DV$4&gt;=Inputs!$CP97),Inputs!$AR97/(Inputs!$CQ97-Inputs!$CP97+1),0)+IF(DV$4=Inputs!$CL97,Inputs!$BD97,0))</f>
        <v/>
      </c>
      <c r="DW100" s="46" t="str">
        <f>IF(AB100="","",IF(AND(DW$4&lt;=Inputs!$CQ97,DW$4&gt;=Inputs!$CP97),Inputs!$AR97/(Inputs!$CQ97-Inputs!$CP97+1),0)+IF(DW$4=Inputs!$CL97,Inputs!$BD97,0))</f>
        <v/>
      </c>
      <c r="DX100" s="46" t="str">
        <f>IF(AC100="","",IF(AND(DX$4&lt;=Inputs!$CQ97,DX$4&gt;=Inputs!$CP97),Inputs!$AR97/(Inputs!$CQ97-Inputs!$CP97+1),0)+IF(DX$4=Inputs!$CL97,Inputs!$BD97,0))</f>
        <v/>
      </c>
      <c r="DY100" s="46" t="str">
        <f>IF(AD100="","",IF(AND(DY$4&lt;=Inputs!$CQ97,DY$4&gt;=Inputs!$CP97),Inputs!$AR97/(Inputs!$CQ97-Inputs!$CP97+1),0)+IF(DY$4=Inputs!$CL97,Inputs!$BD97,0))</f>
        <v/>
      </c>
      <c r="DZ100" s="46" t="str">
        <f t="shared" si="6"/>
        <v/>
      </c>
    </row>
    <row r="101" spans="1:130">
      <c r="A101" s="7" t="str">
        <f>IF(Inputs!A98="","",Inputs!A98)</f>
        <v/>
      </c>
      <c r="B101" t="str">
        <f>IF(Inputs!B98="","",Inputs!B98)</f>
        <v/>
      </c>
      <c r="C101" s="46" t="str">
        <f>IF(Inputs!$B98="","",BO101-CV101)</f>
        <v/>
      </c>
      <c r="D101" s="46" t="str">
        <f>IF(Inputs!$B98="","",BP101-CW101)</f>
        <v/>
      </c>
      <c r="E101" s="46" t="str">
        <f>IF(Inputs!$B98="","",BQ101-CX101)</f>
        <v/>
      </c>
      <c r="F101" s="46" t="str">
        <f>IF(Inputs!$B98="","",BR101-CY101)</f>
        <v/>
      </c>
      <c r="G101" s="46" t="str">
        <f>IF(Inputs!$B98="","",BS101-CZ101)</f>
        <v/>
      </c>
      <c r="H101" s="46" t="str">
        <f>IF(Inputs!$B98="","",BT101-DA101)</f>
        <v/>
      </c>
      <c r="I101" s="46" t="str">
        <f>IF(Inputs!$B98="","",BU101-DB101)</f>
        <v/>
      </c>
      <c r="J101" s="46" t="str">
        <f>IF(Inputs!$B98="","",BV101-DC101)</f>
        <v/>
      </c>
      <c r="K101" s="46" t="str">
        <f>IF(Inputs!$B98="","",BW101-DD101)</f>
        <v/>
      </c>
      <c r="L101" s="46" t="str">
        <f>IF(Inputs!$B98="","",BX101-DE101)</f>
        <v/>
      </c>
      <c r="M101" s="46" t="str">
        <f>IF(Inputs!$B98="","",BY101-DF101)</f>
        <v/>
      </c>
      <c r="N101" s="46" t="str">
        <f>IF(Inputs!$B98="","",BZ101-DG101)</f>
        <v/>
      </c>
      <c r="O101" s="46" t="str">
        <f>IF(Inputs!$B98="","",CA101-DH101)</f>
        <v/>
      </c>
      <c r="P101" s="46" t="str">
        <f>IF(Inputs!$B98="","",CB101-DI101)</f>
        <v/>
      </c>
      <c r="Q101" s="46" t="str">
        <f>IF(Inputs!$B98="","",CC101-DJ101)</f>
        <v/>
      </c>
      <c r="R101" s="46" t="str">
        <f>IF(Inputs!$B98="","",CD101-DK101)</f>
        <v/>
      </c>
      <c r="S101" s="46" t="str">
        <f>IF(Inputs!$B98="","",CE101-DL101)</f>
        <v/>
      </c>
      <c r="T101" s="46" t="str">
        <f>IF(Inputs!$B98="","",CF101-DM101)</f>
        <v/>
      </c>
      <c r="U101" s="46" t="str">
        <f>IF(Inputs!$B98="","",CG101-DN101)</f>
        <v/>
      </c>
      <c r="V101" s="46" t="str">
        <f>IF(Inputs!$B98="","",CH101-DO101)</f>
        <v/>
      </c>
      <c r="W101" s="46" t="str">
        <f>IF(Inputs!$B98="","",CI101-DP101)</f>
        <v/>
      </c>
      <c r="X101" s="46" t="str">
        <f>IF(Inputs!$B98="","",CJ101-DQ101)</f>
        <v/>
      </c>
      <c r="Y101" s="46" t="str">
        <f>IF(Inputs!$B98="","",CK101-DR101)</f>
        <v/>
      </c>
      <c r="Z101" s="46" t="str">
        <f>IF(Inputs!$B98="","",CL101-DS101)</f>
        <v/>
      </c>
      <c r="AA101" s="46" t="str">
        <f>IF(Inputs!$B98="","",CM101-DT101)</f>
        <v/>
      </c>
      <c r="AB101" s="46" t="str">
        <f>IF(Inputs!$B98="","",CN101-DU101)</f>
        <v/>
      </c>
      <c r="AC101" s="46" t="str">
        <f>IF(Inputs!$B98="","",CO101-DV101)</f>
        <v/>
      </c>
      <c r="AD101" s="46" t="str">
        <f>IF(Inputs!$B98="","",CP101-DW101)</f>
        <v/>
      </c>
      <c r="AE101" s="46" t="str">
        <f>IF(Inputs!$B98="","",CQ101-DX101)</f>
        <v/>
      </c>
      <c r="AF101" s="46" t="str">
        <f>IF(Inputs!$B98="","",CR101-DY101)</f>
        <v/>
      </c>
      <c r="AG101" s="50" t="str">
        <f t="shared" si="7"/>
        <v/>
      </c>
      <c r="AH101" s="50"/>
      <c r="AJ101" s="27">
        <f>IF(AND(Inputs!$CO98=0,AJ$4&gt;=Inputs!$CM98),1,IF(AND(AJ$4&gt;=Inputs!$CM98,AJ$4&lt;Inputs!$CN98),1,IF(AND(AJ$4=Inputs!$CN98,AJ$4=Inputs!$CO98),1,IF(OR(AND(AJ$4=Inputs!$CN98+1,Inputs!$CN98=Inputs!$CO98),AND(AJ$4=Inputs!$CN98+2,Inputs!$CN98=Inputs!$CO98)),0,IF(AJ$4=Inputs!$CN98,0.8,IF(AJ$4=Inputs!$CN98+1,0.6,IF(AJ$4=Inputs!$CN98+2,0.4,IF(AJ$4=Inputs!$CO98,0.2,IF(AND(AJ$4&gt;=Inputs!$CL98,AJ$4&lt;Inputs!$CM98),(AJ$4-Inputs!$CL98+1)/(Inputs!$AI98+1),0)))))))))</f>
        <v>0</v>
      </c>
      <c r="AK101" s="27">
        <f>IF(AND(Inputs!$CO98=0,AK$4&gt;=Inputs!$CM98),1,IF(AND(AK$4&gt;=Inputs!$CM98,AK$4&lt;Inputs!$CN98),1,IF(AND(AK$4=Inputs!$CN98,AK$4=Inputs!$CO98),1,IF(OR(AND(AK$4=Inputs!$CN98+1,Inputs!$CN98=Inputs!$CO98),AND(AK$4=Inputs!$CN98+2,Inputs!$CN98=Inputs!$CO98)),0,IF(AK$4=Inputs!$CN98,0.8,IF(AK$4=Inputs!$CN98+1,0.6,IF(AK$4=Inputs!$CN98+2,0.4,IF(AK$4=Inputs!$CO98,0.2,IF(AND(AK$4&gt;=Inputs!$CL98,AK$4&lt;Inputs!$CM98),(AK$4-Inputs!$CL98+1)/(Inputs!$AI98+1),0)))))))))</f>
        <v>0</v>
      </c>
      <c r="AL101" s="27">
        <f>IF(AND(Inputs!$CO98=0,AL$4&gt;=Inputs!$CM98),1,IF(AND(AL$4&gt;=Inputs!$CM98,AL$4&lt;Inputs!$CN98),1,IF(AND(AL$4=Inputs!$CN98,AL$4=Inputs!$CO98),1,IF(OR(AND(AL$4=Inputs!$CN98+1,Inputs!$CN98=Inputs!$CO98),AND(AL$4=Inputs!$CN98+2,Inputs!$CN98=Inputs!$CO98)),0,IF(AL$4=Inputs!$CN98,0.8,IF(AL$4=Inputs!$CN98+1,0.6,IF(AL$4=Inputs!$CN98+2,0.4,IF(AL$4=Inputs!$CO98,0.2,IF(AND(AL$4&gt;=Inputs!$CL98,AL$4&lt;Inputs!$CM98),(AL$4-Inputs!$CL98+1)/(Inputs!$AI98+1),0)))))))))</f>
        <v>0</v>
      </c>
      <c r="AM101" s="27">
        <f>IF(AND(Inputs!$CO98=0,AM$4&gt;=Inputs!$CM98),1,IF(AND(AM$4&gt;=Inputs!$CM98,AM$4&lt;Inputs!$CN98),1,IF(AND(AM$4=Inputs!$CN98,AM$4=Inputs!$CO98),1,IF(OR(AND(AM$4=Inputs!$CN98+1,Inputs!$CN98=Inputs!$CO98),AND(AM$4=Inputs!$CN98+2,Inputs!$CN98=Inputs!$CO98)),0,IF(AM$4=Inputs!$CN98,0.8,IF(AM$4=Inputs!$CN98+1,0.6,IF(AM$4=Inputs!$CN98+2,0.4,IF(AM$4=Inputs!$CO98,0.2,IF(AND(AM$4&gt;=Inputs!$CL98,AM$4&lt;Inputs!$CM98),(AM$4-Inputs!$CL98+1)/(Inputs!$AI98+1),0)))))))))</f>
        <v>0</v>
      </c>
      <c r="AN101" s="27">
        <f>IF(AND(Inputs!$CO98=0,AN$4&gt;=Inputs!$CM98),1,IF(AND(AN$4&gt;=Inputs!$CM98,AN$4&lt;Inputs!$CN98),1,IF(AND(AN$4=Inputs!$CN98,AN$4=Inputs!$CO98),1,IF(OR(AND(AN$4=Inputs!$CN98+1,Inputs!$CN98=Inputs!$CO98),AND(AN$4=Inputs!$CN98+2,Inputs!$CN98=Inputs!$CO98)),0,IF(AN$4=Inputs!$CN98,0.8,IF(AN$4=Inputs!$CN98+1,0.6,IF(AN$4=Inputs!$CN98+2,0.4,IF(AN$4=Inputs!$CO98,0.2,IF(AND(AN$4&gt;=Inputs!$CL98,AN$4&lt;Inputs!$CM98),(AN$4-Inputs!$CL98+1)/(Inputs!$AI98+1),0)))))))))</f>
        <v>0</v>
      </c>
      <c r="AO101" s="27">
        <f>IF(AND(Inputs!$CO98=0,AO$4&gt;=Inputs!$CM98),1,IF(AND(AO$4&gt;=Inputs!$CM98,AO$4&lt;Inputs!$CN98),1,IF(AND(AO$4=Inputs!$CN98,AO$4=Inputs!$CO98),1,IF(OR(AND(AO$4=Inputs!$CN98+1,Inputs!$CN98=Inputs!$CO98),AND(AO$4=Inputs!$CN98+2,Inputs!$CN98=Inputs!$CO98)),0,IF(AO$4=Inputs!$CN98,0.8,IF(AO$4=Inputs!$CN98+1,0.6,IF(AO$4=Inputs!$CN98+2,0.4,IF(AO$4=Inputs!$CO98,0.2,IF(AND(AO$4&gt;=Inputs!$CL98,AO$4&lt;Inputs!$CM98),(AO$4-Inputs!$CL98+1)/(Inputs!$AI98+1),0)))))))))</f>
        <v>0</v>
      </c>
      <c r="AP101" s="27">
        <f>IF(AND(Inputs!$CO98=0,AP$4&gt;=Inputs!$CM98),1,IF(AND(AP$4&gt;=Inputs!$CM98,AP$4&lt;Inputs!$CN98),1,IF(AND(AP$4=Inputs!$CN98,AP$4=Inputs!$CO98),1,IF(OR(AND(AP$4=Inputs!$CN98+1,Inputs!$CN98=Inputs!$CO98),AND(AP$4=Inputs!$CN98+2,Inputs!$CN98=Inputs!$CO98)),0,IF(AP$4=Inputs!$CN98,0.8,IF(AP$4=Inputs!$CN98+1,0.6,IF(AP$4=Inputs!$CN98+2,0.4,IF(AP$4=Inputs!$CO98,0.2,IF(AND(AP$4&gt;=Inputs!$CL98,AP$4&lt;Inputs!$CM98),(AP$4-Inputs!$CL98+1)/(Inputs!$AI98+1),0)))))))))</f>
        <v>0</v>
      </c>
      <c r="AQ101" s="27">
        <f>IF(AND(Inputs!$CO98=0,AQ$4&gt;=Inputs!$CM98),1,IF(AND(AQ$4&gt;=Inputs!$CM98,AQ$4&lt;Inputs!$CN98),1,IF(AND(AQ$4=Inputs!$CN98,AQ$4=Inputs!$CO98),1,IF(OR(AND(AQ$4=Inputs!$CN98+1,Inputs!$CN98=Inputs!$CO98),AND(AQ$4=Inputs!$CN98+2,Inputs!$CN98=Inputs!$CO98)),0,IF(AQ$4=Inputs!$CN98,0.8,IF(AQ$4=Inputs!$CN98+1,0.6,IF(AQ$4=Inputs!$CN98+2,0.4,IF(AQ$4=Inputs!$CO98,0.2,IF(AND(AQ$4&gt;=Inputs!$CL98,AQ$4&lt;Inputs!$CM98),(AQ$4-Inputs!$CL98+1)/(Inputs!$AI98+1),0)))))))))</f>
        <v>0</v>
      </c>
      <c r="AR101" s="27">
        <f>IF(AND(Inputs!$CO98=0,AR$4&gt;=Inputs!$CM98),1,IF(AND(AR$4&gt;=Inputs!$CM98,AR$4&lt;Inputs!$CN98),1,IF(AND(AR$4=Inputs!$CN98,AR$4=Inputs!$CO98),1,IF(OR(AND(AR$4=Inputs!$CN98+1,Inputs!$CN98=Inputs!$CO98),AND(AR$4=Inputs!$CN98+2,Inputs!$CN98=Inputs!$CO98)),0,IF(AR$4=Inputs!$CN98,0.8,IF(AR$4=Inputs!$CN98+1,0.6,IF(AR$4=Inputs!$CN98+2,0.4,IF(AR$4=Inputs!$CO98,0.2,IF(AND(AR$4&gt;=Inputs!$CL98,AR$4&lt;Inputs!$CM98),(AR$4-Inputs!$CL98+1)/(Inputs!$AI98+1),0)))))))))</f>
        <v>0</v>
      </c>
      <c r="AS101" s="27">
        <f>IF(AND(Inputs!$CO98=0,AS$4&gt;=Inputs!$CM98),1,IF(AND(AS$4&gt;=Inputs!$CM98,AS$4&lt;Inputs!$CN98),1,IF(AND(AS$4=Inputs!$CN98,AS$4=Inputs!$CO98),1,IF(OR(AND(AS$4=Inputs!$CN98+1,Inputs!$CN98=Inputs!$CO98),AND(AS$4=Inputs!$CN98+2,Inputs!$CN98=Inputs!$CO98)),0,IF(AS$4=Inputs!$CN98,0.8,IF(AS$4=Inputs!$CN98+1,0.6,IF(AS$4=Inputs!$CN98+2,0.4,IF(AS$4=Inputs!$CO98,0.2,IF(AND(AS$4&gt;=Inputs!$CL98,AS$4&lt;Inputs!$CM98),(AS$4-Inputs!$CL98+1)/(Inputs!$AI98+1),0)))))))))</f>
        <v>0</v>
      </c>
      <c r="AT101" s="27">
        <f>IF(AND(Inputs!$CO98=0,AT$4&gt;=Inputs!$CM98),1,IF(AND(AT$4&gt;=Inputs!$CM98,AT$4&lt;Inputs!$CN98),1,IF(AND(AT$4=Inputs!$CN98,AT$4=Inputs!$CO98),1,IF(OR(AND(AT$4=Inputs!$CN98+1,Inputs!$CN98=Inputs!$CO98),AND(AT$4=Inputs!$CN98+2,Inputs!$CN98=Inputs!$CO98)),0,IF(AT$4=Inputs!$CN98,0.8,IF(AT$4=Inputs!$CN98+1,0.6,IF(AT$4=Inputs!$CN98+2,0.4,IF(AT$4=Inputs!$CO98,0.2,IF(AND(AT$4&gt;=Inputs!$CL98,AT$4&lt;Inputs!$CM98),(AT$4-Inputs!$CL98+1)/(Inputs!$AI98+1),0)))))))))</f>
        <v>0</v>
      </c>
      <c r="AU101" s="27">
        <f>IF(AND(Inputs!$CO98=0,AU$4&gt;=Inputs!$CM98),1,IF(AND(AU$4&gt;=Inputs!$CM98,AU$4&lt;Inputs!$CN98),1,IF(AND(AU$4=Inputs!$CN98,AU$4=Inputs!$CO98),1,IF(OR(AND(AU$4=Inputs!$CN98+1,Inputs!$CN98=Inputs!$CO98),AND(AU$4=Inputs!$CN98+2,Inputs!$CN98=Inputs!$CO98)),0,IF(AU$4=Inputs!$CN98,0.8,IF(AU$4=Inputs!$CN98+1,0.6,IF(AU$4=Inputs!$CN98+2,0.4,IF(AU$4=Inputs!$CO98,0.2,IF(AND(AU$4&gt;=Inputs!$CL98,AU$4&lt;Inputs!$CM98),(AU$4-Inputs!$CL98+1)/(Inputs!$AI98+1),0)))))))))</f>
        <v>0</v>
      </c>
      <c r="AV101" s="27">
        <f>IF(AND(Inputs!$CO98=0,AV$4&gt;=Inputs!$CM98),1,IF(AND(AV$4&gt;=Inputs!$CM98,AV$4&lt;Inputs!$CN98),1,IF(AND(AV$4=Inputs!$CN98,AV$4=Inputs!$CO98),1,IF(OR(AND(AV$4=Inputs!$CN98+1,Inputs!$CN98=Inputs!$CO98),AND(AV$4=Inputs!$CN98+2,Inputs!$CN98=Inputs!$CO98)),0,IF(AV$4=Inputs!$CN98,0.8,IF(AV$4=Inputs!$CN98+1,0.6,IF(AV$4=Inputs!$CN98+2,0.4,IF(AV$4=Inputs!$CO98,0.2,IF(AND(AV$4&gt;=Inputs!$CL98,AV$4&lt;Inputs!$CM98),(AV$4-Inputs!$CL98+1)/(Inputs!$AI98+1),0)))))))))</f>
        <v>0</v>
      </c>
      <c r="AW101" s="27">
        <f>IF(AND(Inputs!$CO98=0,AW$4&gt;=Inputs!$CM98),1,IF(AND(AW$4&gt;=Inputs!$CM98,AW$4&lt;Inputs!$CN98),1,IF(AND(AW$4=Inputs!$CN98,AW$4=Inputs!$CO98),1,IF(OR(AND(AW$4=Inputs!$CN98+1,Inputs!$CN98=Inputs!$CO98),AND(AW$4=Inputs!$CN98+2,Inputs!$CN98=Inputs!$CO98)),0,IF(AW$4=Inputs!$CN98,0.8,IF(AW$4=Inputs!$CN98+1,0.6,IF(AW$4=Inputs!$CN98+2,0.4,IF(AW$4=Inputs!$CO98,0.2,IF(AND(AW$4&gt;=Inputs!$CL98,AW$4&lt;Inputs!$CM98),(AW$4-Inputs!$CL98+1)/(Inputs!$AI98+1),0)))))))))</f>
        <v>0</v>
      </c>
      <c r="AX101" s="27">
        <f>IF(AND(Inputs!$CO98=0,AX$4&gt;=Inputs!$CM98),1,IF(AND(AX$4&gt;=Inputs!$CM98,AX$4&lt;Inputs!$CN98),1,IF(AND(AX$4=Inputs!$CN98,AX$4=Inputs!$CO98),1,IF(OR(AND(AX$4=Inputs!$CN98+1,Inputs!$CN98=Inputs!$CO98),AND(AX$4=Inputs!$CN98+2,Inputs!$CN98=Inputs!$CO98)),0,IF(AX$4=Inputs!$CN98,0.8,IF(AX$4=Inputs!$CN98+1,0.6,IF(AX$4=Inputs!$CN98+2,0.4,IF(AX$4=Inputs!$CO98,0.2,IF(AND(AX$4&gt;=Inputs!$CL98,AX$4&lt;Inputs!$CM98),(AX$4-Inputs!$CL98+1)/(Inputs!$AI98+1),0)))))))))</f>
        <v>0</v>
      </c>
      <c r="AY101" s="27">
        <f>IF(AND(Inputs!$CO98=0,AY$4&gt;=Inputs!$CM98),1,IF(AND(AY$4&gt;=Inputs!$CM98,AY$4&lt;Inputs!$CN98),1,IF(AND(AY$4=Inputs!$CN98,AY$4=Inputs!$CO98),1,IF(OR(AND(AY$4=Inputs!$CN98+1,Inputs!$CN98=Inputs!$CO98),AND(AY$4=Inputs!$CN98+2,Inputs!$CN98=Inputs!$CO98)),0,IF(AY$4=Inputs!$CN98,0.8,IF(AY$4=Inputs!$CN98+1,0.6,IF(AY$4=Inputs!$CN98+2,0.4,IF(AY$4=Inputs!$CO98,0.2,IF(AND(AY$4&gt;=Inputs!$CL98,AY$4&lt;Inputs!$CM98),(AY$4-Inputs!$CL98+1)/(Inputs!$AI98+1),0)))))))))</f>
        <v>0</v>
      </c>
      <c r="AZ101" s="27">
        <f>IF(AND(Inputs!$CO98=0,AZ$4&gt;=Inputs!$CM98),1,IF(AND(AZ$4&gt;=Inputs!$CM98,AZ$4&lt;Inputs!$CN98),1,IF(AND(AZ$4=Inputs!$CN98,AZ$4=Inputs!$CO98),1,IF(OR(AND(AZ$4=Inputs!$CN98+1,Inputs!$CN98=Inputs!$CO98),AND(AZ$4=Inputs!$CN98+2,Inputs!$CN98=Inputs!$CO98)),0,IF(AZ$4=Inputs!$CN98,0.8,IF(AZ$4=Inputs!$CN98+1,0.6,IF(AZ$4=Inputs!$CN98+2,0.4,IF(AZ$4=Inputs!$CO98,0.2,IF(AND(AZ$4&gt;=Inputs!$CL98,AZ$4&lt;Inputs!$CM98),(AZ$4-Inputs!$CL98+1)/(Inputs!$AI98+1),0)))))))))</f>
        <v>0</v>
      </c>
      <c r="BA101" s="27">
        <f>IF(AND(Inputs!$CO98=0,BA$4&gt;=Inputs!$CM98),1,IF(AND(BA$4&gt;=Inputs!$CM98,BA$4&lt;Inputs!$CN98),1,IF(AND(BA$4=Inputs!$CN98,BA$4=Inputs!$CO98),1,IF(OR(AND(BA$4=Inputs!$CN98+1,Inputs!$CN98=Inputs!$CO98),AND(BA$4=Inputs!$CN98+2,Inputs!$CN98=Inputs!$CO98)),0,IF(BA$4=Inputs!$CN98,0.8,IF(BA$4=Inputs!$CN98+1,0.6,IF(BA$4=Inputs!$CN98+2,0.4,IF(BA$4=Inputs!$CO98,0.2,IF(AND(BA$4&gt;=Inputs!$CL98,BA$4&lt;Inputs!$CM98),(BA$4-Inputs!$CL98+1)/(Inputs!$AI98+1),0)))))))))</f>
        <v>0</v>
      </c>
      <c r="BB101" s="27">
        <f>IF(AND(Inputs!$CO98=0,BB$4&gt;=Inputs!$CM98),1,IF(AND(BB$4&gt;=Inputs!$CM98,BB$4&lt;Inputs!$CN98),1,IF(AND(BB$4=Inputs!$CN98,BB$4=Inputs!$CO98),1,IF(OR(AND(BB$4=Inputs!$CN98+1,Inputs!$CN98=Inputs!$CO98),AND(BB$4=Inputs!$CN98+2,Inputs!$CN98=Inputs!$CO98)),0,IF(BB$4=Inputs!$CN98,0.8,IF(BB$4=Inputs!$CN98+1,0.6,IF(BB$4=Inputs!$CN98+2,0.4,IF(BB$4=Inputs!$CO98,0.2,IF(AND(BB$4&gt;=Inputs!$CL98,BB$4&lt;Inputs!$CM98),(BB$4-Inputs!$CL98+1)/(Inputs!$AI98+1),0)))))))))</f>
        <v>0</v>
      </c>
      <c r="BC101" s="27">
        <f>IF(AND(Inputs!$CO98=0,BC$4&gt;=Inputs!$CM98),1,IF(AND(BC$4&gt;=Inputs!$CM98,BC$4&lt;Inputs!$CN98),1,IF(AND(BC$4=Inputs!$CN98,BC$4=Inputs!$CO98),1,IF(OR(AND(BC$4=Inputs!$CN98+1,Inputs!$CN98=Inputs!$CO98),AND(BC$4=Inputs!$CN98+2,Inputs!$CN98=Inputs!$CO98)),0,IF(BC$4=Inputs!$CN98,0.8,IF(BC$4=Inputs!$CN98+1,0.6,IF(BC$4=Inputs!$CN98+2,0.4,IF(BC$4=Inputs!$CO98,0.2,IF(AND(BC$4&gt;=Inputs!$CL98,BC$4&lt;Inputs!$CM98),(BC$4-Inputs!$CL98+1)/(Inputs!$AI98+1),0)))))))))</f>
        <v>0</v>
      </c>
      <c r="BD101" s="27">
        <f>IF(AND(Inputs!$CO98=0,BD$4&gt;=Inputs!$CM98),1,IF(AND(BD$4&gt;=Inputs!$CM98,BD$4&lt;Inputs!$CN98),1,IF(AND(BD$4=Inputs!$CN98,BD$4=Inputs!$CO98),1,IF(OR(AND(BD$4=Inputs!$CN98+1,Inputs!$CN98=Inputs!$CO98),AND(BD$4=Inputs!$CN98+2,Inputs!$CN98=Inputs!$CO98)),0,IF(BD$4=Inputs!$CN98,0.8,IF(BD$4=Inputs!$CN98+1,0.6,IF(BD$4=Inputs!$CN98+2,0.4,IF(BD$4=Inputs!$CO98,0.2,IF(AND(BD$4&gt;=Inputs!$CL98,BD$4&lt;Inputs!$CM98),(BD$4-Inputs!$CL98+1)/(Inputs!$AI98+1),0)))))))))</f>
        <v>0</v>
      </c>
      <c r="BE101" s="27">
        <f>IF(AND(Inputs!$CO98=0,BE$4&gt;=Inputs!$CM98),1,IF(AND(BE$4&gt;=Inputs!$CM98,BE$4&lt;Inputs!$CN98),1,IF(AND(BE$4=Inputs!$CN98,BE$4=Inputs!$CO98),1,IF(OR(AND(BE$4=Inputs!$CN98+1,Inputs!$CN98=Inputs!$CO98),AND(BE$4=Inputs!$CN98+2,Inputs!$CN98=Inputs!$CO98)),0,IF(BE$4=Inputs!$CN98,0.8,IF(BE$4=Inputs!$CN98+1,0.6,IF(BE$4=Inputs!$CN98+2,0.4,IF(BE$4=Inputs!$CO98,0.2,IF(AND(BE$4&gt;=Inputs!$CL98,BE$4&lt;Inputs!$CM98),(BE$4-Inputs!$CL98+1)/(Inputs!$AI98+1),0)))))))))</f>
        <v>0</v>
      </c>
      <c r="BF101" s="27">
        <f>IF(AND(Inputs!$CO98=0,BF$4&gt;=Inputs!$CM98),1,IF(AND(BF$4&gt;=Inputs!$CM98,BF$4&lt;Inputs!$CN98),1,IF(AND(BF$4=Inputs!$CN98,BF$4=Inputs!$CO98),1,IF(OR(AND(BF$4=Inputs!$CN98+1,Inputs!$CN98=Inputs!$CO98),AND(BF$4=Inputs!$CN98+2,Inputs!$CN98=Inputs!$CO98)),0,IF(BF$4=Inputs!$CN98,0.8,IF(BF$4=Inputs!$CN98+1,0.6,IF(BF$4=Inputs!$CN98+2,0.4,IF(BF$4=Inputs!$CO98,0.2,IF(AND(BF$4&gt;=Inputs!$CL98,BF$4&lt;Inputs!$CM98),(BF$4-Inputs!$CL98+1)/(Inputs!$AI98+1),0)))))))))</f>
        <v>0</v>
      </c>
      <c r="BG101" s="27">
        <f>IF(AND(Inputs!$CO98=0,BG$4&gt;=Inputs!$CM98),1,IF(AND(BG$4&gt;=Inputs!$CM98,BG$4&lt;Inputs!$CN98),1,IF(AND(BG$4=Inputs!$CN98,BG$4=Inputs!$CO98),1,IF(OR(AND(BG$4=Inputs!$CN98+1,Inputs!$CN98=Inputs!$CO98),AND(BG$4=Inputs!$CN98+2,Inputs!$CN98=Inputs!$CO98)),0,IF(BG$4=Inputs!$CN98,0.8,IF(BG$4=Inputs!$CN98+1,0.6,IF(BG$4=Inputs!$CN98+2,0.4,IF(BG$4=Inputs!$CO98,0.2,IF(AND(BG$4&gt;=Inputs!$CL98,BG$4&lt;Inputs!$CM98),(BG$4-Inputs!$CL98+1)/(Inputs!$AI98+1),0)))))))))</f>
        <v>0</v>
      </c>
      <c r="BH101" s="27">
        <f>IF(AND(Inputs!$CO98=0,BH$4&gt;=Inputs!$CM98),1,IF(AND(BH$4&gt;=Inputs!$CM98,BH$4&lt;Inputs!$CN98),1,IF(AND(BH$4=Inputs!$CN98,BH$4=Inputs!$CO98),1,IF(OR(AND(BH$4=Inputs!$CN98+1,Inputs!$CN98=Inputs!$CO98),AND(BH$4=Inputs!$CN98+2,Inputs!$CN98=Inputs!$CO98)),0,IF(BH$4=Inputs!$CN98,0.8,IF(BH$4=Inputs!$CN98+1,0.6,IF(BH$4=Inputs!$CN98+2,0.4,IF(BH$4=Inputs!$CO98,0.2,IF(AND(BH$4&gt;=Inputs!$CL98,BH$4&lt;Inputs!$CM98),(BH$4-Inputs!$CL98+1)/(Inputs!$AI98+1),0)))))))))</f>
        <v>0</v>
      </c>
      <c r="BI101" s="27">
        <f>IF(AND(Inputs!$CO98=0,BI$4&gt;=Inputs!$CM98),1,IF(AND(BI$4&gt;=Inputs!$CM98,BI$4&lt;Inputs!$CN98),1,IF(AND(BI$4=Inputs!$CN98,BI$4=Inputs!$CO98),1,IF(OR(AND(BI$4=Inputs!$CN98+1,Inputs!$CN98=Inputs!$CO98),AND(BI$4=Inputs!$CN98+2,Inputs!$CN98=Inputs!$CO98)),0,IF(BI$4=Inputs!$CN98,0.8,IF(BI$4=Inputs!$CN98+1,0.6,IF(BI$4=Inputs!$CN98+2,0.4,IF(BI$4=Inputs!$CO98,0.2,IF(AND(BI$4&gt;=Inputs!$CL98,BI$4&lt;Inputs!$CM98),(BI$4-Inputs!$CL98+1)/(Inputs!$AI98+1),0)))))))))</f>
        <v>0</v>
      </c>
      <c r="BJ101" s="27">
        <f>IF(AND(Inputs!$CO98=0,BJ$4&gt;=Inputs!$CM98),1,IF(AND(BJ$4&gt;=Inputs!$CM98,BJ$4&lt;Inputs!$CN98),1,IF(AND(BJ$4=Inputs!$CN98,BJ$4=Inputs!$CO98),1,IF(OR(AND(BJ$4=Inputs!$CN98+1,Inputs!$CN98=Inputs!$CO98),AND(BJ$4=Inputs!$CN98+2,Inputs!$CN98=Inputs!$CO98)),0,IF(BJ$4=Inputs!$CN98,0.8,IF(BJ$4=Inputs!$CN98+1,0.6,IF(BJ$4=Inputs!$CN98+2,0.4,IF(BJ$4=Inputs!$CO98,0.2,IF(AND(BJ$4&gt;=Inputs!$CL98,BJ$4&lt;Inputs!$CM98),(BJ$4-Inputs!$CL98+1)/(Inputs!$AI98+1),0)))))))))</f>
        <v>0</v>
      </c>
      <c r="BK101" s="27">
        <f>IF(AND(Inputs!$CO98=0,BK$4&gt;=Inputs!$CM98),1,IF(AND(BK$4&gt;=Inputs!$CM98,BK$4&lt;Inputs!$CN98),1,IF(AND(BK$4=Inputs!$CN98,BK$4=Inputs!$CO98),1,IF(OR(AND(BK$4=Inputs!$CN98+1,Inputs!$CN98=Inputs!$CO98),AND(BK$4=Inputs!$CN98+2,Inputs!$CN98=Inputs!$CO98)),0,IF(BK$4=Inputs!$CN98,0.8,IF(BK$4=Inputs!$CN98+1,0.6,IF(BK$4=Inputs!$CN98+2,0.4,IF(BK$4=Inputs!$CO98,0.2,IF(AND(BK$4&gt;=Inputs!$CL98,BK$4&lt;Inputs!$CM98),(BK$4-Inputs!$CL98+1)/(Inputs!$AI98+1),0)))))))))</f>
        <v>0</v>
      </c>
      <c r="BL101" s="27">
        <f>IF(AND(Inputs!$CO98=0,BL$4&gt;=Inputs!$CM98),1,IF(AND(BL$4&gt;=Inputs!$CM98,BL$4&lt;Inputs!$CN98),1,IF(AND(BL$4=Inputs!$CN98,BL$4=Inputs!$CO98),1,IF(OR(AND(BL$4=Inputs!$CN98+1,Inputs!$CN98=Inputs!$CO98),AND(BL$4=Inputs!$CN98+2,Inputs!$CN98=Inputs!$CO98)),0,IF(BL$4=Inputs!$CN98,0.8,IF(BL$4=Inputs!$CN98+1,0.6,IF(BL$4=Inputs!$CN98+2,0.4,IF(BL$4=Inputs!$CO98,0.2,IF(AND(BL$4&gt;=Inputs!$CL98,BL$4&lt;Inputs!$CM98),(BL$4-Inputs!$CL98+1)/(Inputs!$AI98+1),0)))))))))</f>
        <v>0</v>
      </c>
      <c r="BM101" s="27">
        <f>IF(AND(Inputs!$CO98=0,BM$4&gt;=Inputs!$CM98),1,IF(AND(BM$4&gt;=Inputs!$CM98,BM$4&lt;Inputs!$CN98),1,IF(AND(BM$4=Inputs!$CN98,BM$4=Inputs!$CO98),1,IF(OR(AND(BM$4=Inputs!$CN98+1,Inputs!$CN98=Inputs!$CO98),AND(BM$4=Inputs!$CN98+2,Inputs!$CN98=Inputs!$CO98)),0,IF(BM$4=Inputs!$CN98,0.8,IF(BM$4=Inputs!$CN98+1,0.6,IF(BM$4=Inputs!$CN98+2,0.4,IF(BM$4=Inputs!$CO98,0.2,IF(AND(BM$4&gt;=Inputs!$CL98,BM$4&lt;Inputs!$CM98),(BM$4-Inputs!$CL98+1)/(Inputs!$AI98+1),0)))))))))</f>
        <v>0</v>
      </c>
      <c r="BO101" s="46" t="str">
        <f>IF(Inputs!$B98="","",(ROUND(Inputs!$BC98*AJ101,0)))</f>
        <v/>
      </c>
      <c r="BP101" s="46" t="str">
        <f>IF(Inputs!$B98="","",(ROUND(Inputs!$BC98*AK101,0)))</f>
        <v/>
      </c>
      <c r="BQ101" s="46" t="str">
        <f>IF(Inputs!$B98="","",(ROUND(Inputs!$BC98*AL101,0)))</f>
        <v/>
      </c>
      <c r="BR101" s="46" t="str">
        <f>IF(Inputs!$B98="","",(ROUND(Inputs!$BC98*AM101,0)))</f>
        <v/>
      </c>
      <c r="BS101" s="46" t="str">
        <f>IF(Inputs!$B98="","",(ROUND(Inputs!$BC98*AN101,0)))</f>
        <v/>
      </c>
      <c r="BT101" s="46" t="str">
        <f>IF(Inputs!$B98="","",(ROUND(Inputs!$BC98*AO101,0)))</f>
        <v/>
      </c>
      <c r="BU101" s="46" t="str">
        <f>IF(Inputs!$B98="","",(ROUND(Inputs!$BC98*AP101,0)))</f>
        <v/>
      </c>
      <c r="BV101" s="46" t="str">
        <f>IF(Inputs!$B98="","",(ROUND(Inputs!$BC98*AQ101,0)))</f>
        <v/>
      </c>
      <c r="BW101" s="46" t="str">
        <f>IF(Inputs!$B98="","",(ROUND(Inputs!$BC98*AR101,0)))</f>
        <v/>
      </c>
      <c r="BX101" s="46" t="str">
        <f>IF(Inputs!$B98="","",(ROUND(Inputs!$BC98*AS101,0)))</f>
        <v/>
      </c>
      <c r="BY101" s="46" t="str">
        <f>IF(Inputs!$B98="","",(ROUND(Inputs!$BC98*AT101,0)))</f>
        <v/>
      </c>
      <c r="BZ101" s="46" t="str">
        <f>IF(Inputs!$B98="","",(ROUND(Inputs!$BC98*AU101,0)))</f>
        <v/>
      </c>
      <c r="CA101" s="46" t="str">
        <f>IF(Inputs!$B98="","",(ROUND(Inputs!$BC98*AV101,0)))</f>
        <v/>
      </c>
      <c r="CB101" s="46" t="str">
        <f>IF(Inputs!$B98="","",(ROUND(Inputs!$BC98*AW101,0)))</f>
        <v/>
      </c>
      <c r="CC101" s="46" t="str">
        <f>IF(Inputs!$B98="","",(ROUND(Inputs!$BC98*AX101,0)))</f>
        <v/>
      </c>
      <c r="CD101" s="46" t="str">
        <f>IF(Inputs!$B98="","",(ROUND(Inputs!$BC98*AY101,0)))</f>
        <v/>
      </c>
      <c r="CE101" s="46" t="str">
        <f>IF(Inputs!$B98="","",(ROUND(Inputs!$BC98*AZ101,0)))</f>
        <v/>
      </c>
      <c r="CF101" s="46" t="str">
        <f>IF(Inputs!$B98="","",(ROUND(Inputs!$BC98*BA101,0)))</f>
        <v/>
      </c>
      <c r="CG101" s="46" t="str">
        <f>IF(Inputs!$B98="","",(ROUND(Inputs!$BC98*BB101,0)))</f>
        <v/>
      </c>
      <c r="CH101" s="46" t="str">
        <f>IF(Inputs!$B98="","",(ROUND(Inputs!$BC98*BC101,0)))</f>
        <v/>
      </c>
      <c r="CI101" s="46" t="str">
        <f>IF(Inputs!$B98="","",(ROUND(Inputs!$BC98*BD101,0)))</f>
        <v/>
      </c>
      <c r="CJ101" s="46" t="str">
        <f>IF(Inputs!$B98="","",(ROUND(Inputs!$BC98*BE101,0)))</f>
        <v/>
      </c>
      <c r="CK101" s="46" t="str">
        <f>IF(Inputs!$B98="","",(ROUND(Inputs!$BC98*BF101,0)))</f>
        <v/>
      </c>
      <c r="CL101" s="46" t="str">
        <f>IF(Inputs!$B98="","",(ROUND(Inputs!$BC98*BG101,0)))</f>
        <v/>
      </c>
      <c r="CM101" s="46" t="str">
        <f>IF(Inputs!$B98="","",(ROUND(Inputs!$BC98*BH101,0)))</f>
        <v/>
      </c>
      <c r="CN101" s="46" t="str">
        <f>IF(Inputs!$B98="","",(ROUND(Inputs!$BC98*BI101,0)))</f>
        <v/>
      </c>
      <c r="CO101" s="46" t="str">
        <f>IF(Inputs!$B98="","",(ROUND(Inputs!$BC98*BJ101,0)))</f>
        <v/>
      </c>
      <c r="CP101" s="46" t="str">
        <f>IF(Inputs!$B98="","",(ROUND(Inputs!$BC98*BK101,0)))</f>
        <v/>
      </c>
      <c r="CQ101" s="46" t="str">
        <f>IF(Inputs!$B98="","",(ROUND(Inputs!$BC98*BL101,0)))</f>
        <v/>
      </c>
      <c r="CR101" s="46" t="str">
        <f>IF(Inputs!$B98="","",(ROUND(Inputs!$BC98*BM101,0)))</f>
        <v/>
      </c>
      <c r="CV101" s="46" t="str">
        <f>IF(A101="","",IF(AND(CV$4&lt;=Inputs!$CQ98,CV$4&gt;=Inputs!$CP98),Inputs!$AR98/(Inputs!$CQ98-Inputs!$CP98+1),0)+IF(CV$4=Inputs!$CL98,Inputs!$BD98,0))</f>
        <v/>
      </c>
      <c r="CW101" s="46" t="str">
        <f>IF(B101="","",IF(AND(CW$4&lt;=Inputs!$CQ98,CW$4&gt;=Inputs!$CP98),Inputs!$AR98/(Inputs!$CQ98-Inputs!$CP98+1),0)+IF(CW$4=Inputs!$CL98,Inputs!$BD98,0))</f>
        <v/>
      </c>
      <c r="CX101" s="46" t="str">
        <f>IF(C101="","",IF(AND(CX$4&lt;=Inputs!$CQ98,CX$4&gt;=Inputs!$CP98),Inputs!$AR98/(Inputs!$CQ98-Inputs!$CP98+1),0)+IF(CX$4=Inputs!$CL98,Inputs!$BD98,0))</f>
        <v/>
      </c>
      <c r="CY101" s="46" t="str">
        <f>IF(D101="","",IF(AND(CY$4&lt;=Inputs!$CQ98,CY$4&gt;=Inputs!$CP98),Inputs!$AR98/(Inputs!$CQ98-Inputs!$CP98+1),0)+IF(CY$4=Inputs!$CL98,Inputs!$BD98,0))</f>
        <v/>
      </c>
      <c r="CZ101" s="46" t="str">
        <f>IF(E101="","",IF(AND(CZ$4&lt;=Inputs!$CQ98,CZ$4&gt;=Inputs!$CP98),Inputs!$AR98/(Inputs!$CQ98-Inputs!$CP98+1),0)+IF(CZ$4=Inputs!$CL98,Inputs!$BD98,0))</f>
        <v/>
      </c>
      <c r="DA101" s="46" t="str">
        <f>IF(F101="","",IF(AND(DA$4&lt;=Inputs!$CQ98,DA$4&gt;=Inputs!$CP98),Inputs!$AR98/(Inputs!$CQ98-Inputs!$CP98+1),0)+IF(DA$4=Inputs!$CL98,Inputs!$BD98,0))</f>
        <v/>
      </c>
      <c r="DB101" s="46" t="str">
        <f>IF(G101="","",IF(AND(DB$4&lt;=Inputs!$CQ98,DB$4&gt;=Inputs!$CP98),Inputs!$AR98/(Inputs!$CQ98-Inputs!$CP98+1),0)+IF(DB$4=Inputs!$CL98,Inputs!$BD98,0))</f>
        <v/>
      </c>
      <c r="DC101" s="46" t="str">
        <f>IF(H101="","",IF(AND(DC$4&lt;=Inputs!$CQ98,DC$4&gt;=Inputs!$CP98),Inputs!$AR98/(Inputs!$CQ98-Inputs!$CP98+1),0)+IF(DC$4=Inputs!$CL98,Inputs!$BD98,0))</f>
        <v/>
      </c>
      <c r="DD101" s="46" t="str">
        <f>IF(I101="","",IF(AND(DD$4&lt;=Inputs!$CQ98,DD$4&gt;=Inputs!$CP98),Inputs!$AR98/(Inputs!$CQ98-Inputs!$CP98+1),0)+IF(DD$4=Inputs!$CL98,Inputs!$BD98,0))</f>
        <v/>
      </c>
      <c r="DE101" s="46" t="str">
        <f>IF(J101="","",IF(AND(DE$4&lt;=Inputs!$CQ98,DE$4&gt;=Inputs!$CP98),Inputs!$AR98/(Inputs!$CQ98-Inputs!$CP98+1),0)+IF(DE$4=Inputs!$CL98,Inputs!$BD98,0))</f>
        <v/>
      </c>
      <c r="DF101" s="46" t="str">
        <f>IF(K101="","",IF(AND(DF$4&lt;=Inputs!$CQ98,DF$4&gt;=Inputs!$CP98),Inputs!$AR98/(Inputs!$CQ98-Inputs!$CP98+1),0)+IF(DF$4=Inputs!$CL98,Inputs!$BD98,0))</f>
        <v/>
      </c>
      <c r="DG101" s="46" t="str">
        <f>IF(L101="","",IF(AND(DG$4&lt;=Inputs!$CQ98,DG$4&gt;=Inputs!$CP98),Inputs!$AR98/(Inputs!$CQ98-Inputs!$CP98+1),0)+IF(DG$4=Inputs!$CL98,Inputs!$BD98,0))</f>
        <v/>
      </c>
      <c r="DH101" s="46" t="str">
        <f>IF(M101="","",IF(AND(DH$4&lt;=Inputs!$CQ98,DH$4&gt;=Inputs!$CP98),Inputs!$AR98/(Inputs!$CQ98-Inputs!$CP98+1),0)+IF(DH$4=Inputs!$CL98,Inputs!$BD98,0))</f>
        <v/>
      </c>
      <c r="DI101" s="46" t="str">
        <f>IF(N101="","",IF(AND(DI$4&lt;=Inputs!$CQ98,DI$4&gt;=Inputs!$CP98),Inputs!$AR98/(Inputs!$CQ98-Inputs!$CP98+1),0)+IF(DI$4=Inputs!$CL98,Inputs!$BD98,0))</f>
        <v/>
      </c>
      <c r="DJ101" s="46" t="str">
        <f>IF(O101="","",IF(AND(DJ$4&lt;=Inputs!$CQ98,DJ$4&gt;=Inputs!$CP98),Inputs!$AR98/(Inputs!$CQ98-Inputs!$CP98+1),0)+IF(DJ$4=Inputs!$CL98,Inputs!$BD98,0))</f>
        <v/>
      </c>
      <c r="DK101" s="46" t="str">
        <f>IF(P101="","",IF(AND(DK$4&lt;=Inputs!$CQ98,DK$4&gt;=Inputs!$CP98),Inputs!$AR98/(Inputs!$CQ98-Inputs!$CP98+1),0)+IF(DK$4=Inputs!$CL98,Inputs!$BD98,0))</f>
        <v/>
      </c>
      <c r="DL101" s="46" t="str">
        <f>IF(Q101="","",IF(AND(DL$4&lt;=Inputs!$CQ98,DL$4&gt;=Inputs!$CP98),Inputs!$AR98/(Inputs!$CQ98-Inputs!$CP98+1),0)+IF(DL$4=Inputs!$CL98,Inputs!$BD98,0))</f>
        <v/>
      </c>
      <c r="DM101" s="46" t="str">
        <f>IF(R101="","",IF(AND(DM$4&lt;=Inputs!$CQ98,DM$4&gt;=Inputs!$CP98),Inputs!$AR98/(Inputs!$CQ98-Inputs!$CP98+1),0)+IF(DM$4=Inputs!$CL98,Inputs!$BD98,0))</f>
        <v/>
      </c>
      <c r="DN101" s="46" t="str">
        <f>IF(S101="","",IF(AND(DN$4&lt;=Inputs!$CQ98,DN$4&gt;=Inputs!$CP98),Inputs!$AR98/(Inputs!$CQ98-Inputs!$CP98+1),0)+IF(DN$4=Inputs!$CL98,Inputs!$BD98,0))</f>
        <v/>
      </c>
      <c r="DO101" s="46" t="str">
        <f>IF(T101="","",IF(AND(DO$4&lt;=Inputs!$CQ98,DO$4&gt;=Inputs!$CP98),Inputs!$AR98/(Inputs!$CQ98-Inputs!$CP98+1),0)+IF(DO$4=Inputs!$CL98,Inputs!$BD98,0))</f>
        <v/>
      </c>
      <c r="DP101" s="46" t="str">
        <f>IF(U101="","",IF(AND(DP$4&lt;=Inputs!$CQ98,DP$4&gt;=Inputs!$CP98),Inputs!$AR98/(Inputs!$CQ98-Inputs!$CP98+1),0)+IF(DP$4=Inputs!$CL98,Inputs!$BD98,0))</f>
        <v/>
      </c>
      <c r="DQ101" s="46" t="str">
        <f>IF(V101="","",IF(AND(DQ$4&lt;=Inputs!$CQ98,DQ$4&gt;=Inputs!$CP98),Inputs!$AR98/(Inputs!$CQ98-Inputs!$CP98+1),0)+IF(DQ$4=Inputs!$CL98,Inputs!$BD98,0))</f>
        <v/>
      </c>
      <c r="DR101" s="46" t="str">
        <f>IF(W101="","",IF(AND(DR$4&lt;=Inputs!$CQ98,DR$4&gt;=Inputs!$CP98),Inputs!$AR98/(Inputs!$CQ98-Inputs!$CP98+1),0)+IF(DR$4=Inputs!$CL98,Inputs!$BD98,0))</f>
        <v/>
      </c>
      <c r="DS101" s="46" t="str">
        <f>IF(X101="","",IF(AND(DS$4&lt;=Inputs!$CQ98,DS$4&gt;=Inputs!$CP98),Inputs!$AR98/(Inputs!$CQ98-Inputs!$CP98+1),0)+IF(DS$4=Inputs!$CL98,Inputs!$BD98,0))</f>
        <v/>
      </c>
      <c r="DT101" s="46" t="str">
        <f>IF(Y101="","",IF(AND(DT$4&lt;=Inputs!$CQ98,DT$4&gt;=Inputs!$CP98),Inputs!$AR98/(Inputs!$CQ98-Inputs!$CP98+1),0)+IF(DT$4=Inputs!$CL98,Inputs!$BD98,0))</f>
        <v/>
      </c>
      <c r="DU101" s="46" t="str">
        <f>IF(Z101="","",IF(AND(DU$4&lt;=Inputs!$CQ98,DU$4&gt;=Inputs!$CP98),Inputs!$AR98/(Inputs!$CQ98-Inputs!$CP98+1),0)+IF(DU$4=Inputs!$CL98,Inputs!$BD98,0))</f>
        <v/>
      </c>
      <c r="DV101" s="46" t="str">
        <f>IF(AA101="","",IF(AND(DV$4&lt;=Inputs!$CQ98,DV$4&gt;=Inputs!$CP98),Inputs!$AR98/(Inputs!$CQ98-Inputs!$CP98+1),0)+IF(DV$4=Inputs!$CL98,Inputs!$BD98,0))</f>
        <v/>
      </c>
      <c r="DW101" s="46" t="str">
        <f>IF(AB101="","",IF(AND(DW$4&lt;=Inputs!$CQ98,DW$4&gt;=Inputs!$CP98),Inputs!$AR98/(Inputs!$CQ98-Inputs!$CP98+1),0)+IF(DW$4=Inputs!$CL98,Inputs!$BD98,0))</f>
        <v/>
      </c>
      <c r="DX101" s="46" t="str">
        <f>IF(AC101="","",IF(AND(DX$4&lt;=Inputs!$CQ98,DX$4&gt;=Inputs!$CP98),Inputs!$AR98/(Inputs!$CQ98-Inputs!$CP98+1),0)+IF(DX$4=Inputs!$CL98,Inputs!$BD98,0))</f>
        <v/>
      </c>
      <c r="DY101" s="46" t="str">
        <f>IF(AD101="","",IF(AND(DY$4&lt;=Inputs!$CQ98,DY$4&gt;=Inputs!$CP98),Inputs!$AR98/(Inputs!$CQ98-Inputs!$CP98+1),0)+IF(DY$4=Inputs!$CL98,Inputs!$BD98,0))</f>
        <v/>
      </c>
      <c r="DZ101" s="46" t="str">
        <f t="shared" si="6"/>
        <v/>
      </c>
    </row>
    <row r="102" spans="1:130">
      <c r="A102" s="7" t="str">
        <f>IF(Inputs!A99="","",Inputs!A99)</f>
        <v/>
      </c>
      <c r="B102" t="str">
        <f>IF(Inputs!B99="","",Inputs!B99)</f>
        <v/>
      </c>
      <c r="C102" s="46" t="str">
        <f>IF(Inputs!$B99="","",BO102-CV102)</f>
        <v/>
      </c>
      <c r="D102" s="46" t="str">
        <f>IF(Inputs!$B99="","",BP102-CW102)</f>
        <v/>
      </c>
      <c r="E102" s="46" t="str">
        <f>IF(Inputs!$B99="","",BQ102-CX102)</f>
        <v/>
      </c>
      <c r="F102" s="46" t="str">
        <f>IF(Inputs!$B99="","",BR102-CY102)</f>
        <v/>
      </c>
      <c r="G102" s="46" t="str">
        <f>IF(Inputs!$B99="","",BS102-CZ102)</f>
        <v/>
      </c>
      <c r="H102" s="46" t="str">
        <f>IF(Inputs!$B99="","",BT102-DA102)</f>
        <v/>
      </c>
      <c r="I102" s="46" t="str">
        <f>IF(Inputs!$B99="","",BU102-DB102)</f>
        <v/>
      </c>
      <c r="J102" s="46" t="str">
        <f>IF(Inputs!$B99="","",BV102-DC102)</f>
        <v/>
      </c>
      <c r="K102" s="46" t="str">
        <f>IF(Inputs!$B99="","",BW102-DD102)</f>
        <v/>
      </c>
      <c r="L102" s="46" t="str">
        <f>IF(Inputs!$B99="","",BX102-DE102)</f>
        <v/>
      </c>
      <c r="M102" s="46" t="str">
        <f>IF(Inputs!$B99="","",BY102-DF102)</f>
        <v/>
      </c>
      <c r="N102" s="46" t="str">
        <f>IF(Inputs!$B99="","",BZ102-DG102)</f>
        <v/>
      </c>
      <c r="O102" s="46" t="str">
        <f>IF(Inputs!$B99="","",CA102-DH102)</f>
        <v/>
      </c>
      <c r="P102" s="46" t="str">
        <f>IF(Inputs!$B99="","",CB102-DI102)</f>
        <v/>
      </c>
      <c r="Q102" s="46" t="str">
        <f>IF(Inputs!$B99="","",CC102-DJ102)</f>
        <v/>
      </c>
      <c r="R102" s="46" t="str">
        <f>IF(Inputs!$B99="","",CD102-DK102)</f>
        <v/>
      </c>
      <c r="S102" s="46" t="str">
        <f>IF(Inputs!$B99="","",CE102-DL102)</f>
        <v/>
      </c>
      <c r="T102" s="46" t="str">
        <f>IF(Inputs!$B99="","",CF102-DM102)</f>
        <v/>
      </c>
      <c r="U102" s="46" t="str">
        <f>IF(Inputs!$B99="","",CG102-DN102)</f>
        <v/>
      </c>
      <c r="V102" s="46" t="str">
        <f>IF(Inputs!$B99="","",CH102-DO102)</f>
        <v/>
      </c>
      <c r="W102" s="46" t="str">
        <f>IF(Inputs!$B99="","",CI102-DP102)</f>
        <v/>
      </c>
      <c r="X102" s="46" t="str">
        <f>IF(Inputs!$B99="","",CJ102-DQ102)</f>
        <v/>
      </c>
      <c r="Y102" s="46" t="str">
        <f>IF(Inputs!$B99="","",CK102-DR102)</f>
        <v/>
      </c>
      <c r="Z102" s="46" t="str">
        <f>IF(Inputs!$B99="","",CL102-DS102)</f>
        <v/>
      </c>
      <c r="AA102" s="46" t="str">
        <f>IF(Inputs!$B99="","",CM102-DT102)</f>
        <v/>
      </c>
      <c r="AB102" s="46" t="str">
        <f>IF(Inputs!$B99="","",CN102-DU102)</f>
        <v/>
      </c>
      <c r="AC102" s="46" t="str">
        <f>IF(Inputs!$B99="","",CO102-DV102)</f>
        <v/>
      </c>
      <c r="AD102" s="46" t="str">
        <f>IF(Inputs!$B99="","",CP102-DW102)</f>
        <v/>
      </c>
      <c r="AE102" s="46" t="str">
        <f>IF(Inputs!$B99="","",CQ102-DX102)</f>
        <v/>
      </c>
      <c r="AF102" s="46" t="str">
        <f>IF(Inputs!$B99="","",CR102-DY102)</f>
        <v/>
      </c>
      <c r="AG102" s="50" t="str">
        <f t="shared" si="7"/>
        <v/>
      </c>
      <c r="AH102" s="50"/>
      <c r="AJ102" s="27">
        <f>IF(AND(Inputs!$CO99=0,AJ$4&gt;=Inputs!$CM99),1,IF(AND(AJ$4&gt;=Inputs!$CM99,AJ$4&lt;Inputs!$CN99),1,IF(AND(AJ$4=Inputs!$CN99,AJ$4=Inputs!$CO99),1,IF(OR(AND(AJ$4=Inputs!$CN99+1,Inputs!$CN99=Inputs!$CO99),AND(AJ$4=Inputs!$CN99+2,Inputs!$CN99=Inputs!$CO99)),0,IF(AJ$4=Inputs!$CN99,0.8,IF(AJ$4=Inputs!$CN99+1,0.6,IF(AJ$4=Inputs!$CN99+2,0.4,IF(AJ$4=Inputs!$CO99,0.2,IF(AND(AJ$4&gt;=Inputs!$CL99,AJ$4&lt;Inputs!$CM99),(AJ$4-Inputs!$CL99+1)/(Inputs!$AI99+1),0)))))))))</f>
        <v>0</v>
      </c>
      <c r="AK102" s="27">
        <f>IF(AND(Inputs!$CO99=0,AK$4&gt;=Inputs!$CM99),1,IF(AND(AK$4&gt;=Inputs!$CM99,AK$4&lt;Inputs!$CN99),1,IF(AND(AK$4=Inputs!$CN99,AK$4=Inputs!$CO99),1,IF(OR(AND(AK$4=Inputs!$CN99+1,Inputs!$CN99=Inputs!$CO99),AND(AK$4=Inputs!$CN99+2,Inputs!$CN99=Inputs!$CO99)),0,IF(AK$4=Inputs!$CN99,0.8,IF(AK$4=Inputs!$CN99+1,0.6,IF(AK$4=Inputs!$CN99+2,0.4,IF(AK$4=Inputs!$CO99,0.2,IF(AND(AK$4&gt;=Inputs!$CL99,AK$4&lt;Inputs!$CM99),(AK$4-Inputs!$CL99+1)/(Inputs!$AI99+1),0)))))))))</f>
        <v>0</v>
      </c>
      <c r="AL102" s="27">
        <f>IF(AND(Inputs!$CO99=0,AL$4&gt;=Inputs!$CM99),1,IF(AND(AL$4&gt;=Inputs!$CM99,AL$4&lt;Inputs!$CN99),1,IF(AND(AL$4=Inputs!$CN99,AL$4=Inputs!$CO99),1,IF(OR(AND(AL$4=Inputs!$CN99+1,Inputs!$CN99=Inputs!$CO99),AND(AL$4=Inputs!$CN99+2,Inputs!$CN99=Inputs!$CO99)),0,IF(AL$4=Inputs!$CN99,0.8,IF(AL$4=Inputs!$CN99+1,0.6,IF(AL$4=Inputs!$CN99+2,0.4,IF(AL$4=Inputs!$CO99,0.2,IF(AND(AL$4&gt;=Inputs!$CL99,AL$4&lt;Inputs!$CM99),(AL$4-Inputs!$CL99+1)/(Inputs!$AI99+1),0)))))))))</f>
        <v>0</v>
      </c>
      <c r="AM102" s="27">
        <f>IF(AND(Inputs!$CO99=0,AM$4&gt;=Inputs!$CM99),1,IF(AND(AM$4&gt;=Inputs!$CM99,AM$4&lt;Inputs!$CN99),1,IF(AND(AM$4=Inputs!$CN99,AM$4=Inputs!$CO99),1,IF(OR(AND(AM$4=Inputs!$CN99+1,Inputs!$CN99=Inputs!$CO99),AND(AM$4=Inputs!$CN99+2,Inputs!$CN99=Inputs!$CO99)),0,IF(AM$4=Inputs!$CN99,0.8,IF(AM$4=Inputs!$CN99+1,0.6,IF(AM$4=Inputs!$CN99+2,0.4,IF(AM$4=Inputs!$CO99,0.2,IF(AND(AM$4&gt;=Inputs!$CL99,AM$4&lt;Inputs!$CM99),(AM$4-Inputs!$CL99+1)/(Inputs!$AI99+1),0)))))))))</f>
        <v>0</v>
      </c>
      <c r="AN102" s="27">
        <f>IF(AND(Inputs!$CO99=0,AN$4&gt;=Inputs!$CM99),1,IF(AND(AN$4&gt;=Inputs!$CM99,AN$4&lt;Inputs!$CN99),1,IF(AND(AN$4=Inputs!$CN99,AN$4=Inputs!$CO99),1,IF(OR(AND(AN$4=Inputs!$CN99+1,Inputs!$CN99=Inputs!$CO99),AND(AN$4=Inputs!$CN99+2,Inputs!$CN99=Inputs!$CO99)),0,IF(AN$4=Inputs!$CN99,0.8,IF(AN$4=Inputs!$CN99+1,0.6,IF(AN$4=Inputs!$CN99+2,0.4,IF(AN$4=Inputs!$CO99,0.2,IF(AND(AN$4&gt;=Inputs!$CL99,AN$4&lt;Inputs!$CM99),(AN$4-Inputs!$CL99+1)/(Inputs!$AI99+1),0)))))))))</f>
        <v>0</v>
      </c>
      <c r="AO102" s="27">
        <f>IF(AND(Inputs!$CO99=0,AO$4&gt;=Inputs!$CM99),1,IF(AND(AO$4&gt;=Inputs!$CM99,AO$4&lt;Inputs!$CN99),1,IF(AND(AO$4=Inputs!$CN99,AO$4=Inputs!$CO99),1,IF(OR(AND(AO$4=Inputs!$CN99+1,Inputs!$CN99=Inputs!$CO99),AND(AO$4=Inputs!$CN99+2,Inputs!$CN99=Inputs!$CO99)),0,IF(AO$4=Inputs!$CN99,0.8,IF(AO$4=Inputs!$CN99+1,0.6,IF(AO$4=Inputs!$CN99+2,0.4,IF(AO$4=Inputs!$CO99,0.2,IF(AND(AO$4&gt;=Inputs!$CL99,AO$4&lt;Inputs!$CM99),(AO$4-Inputs!$CL99+1)/(Inputs!$AI99+1),0)))))))))</f>
        <v>0</v>
      </c>
      <c r="AP102" s="27">
        <f>IF(AND(Inputs!$CO99=0,AP$4&gt;=Inputs!$CM99),1,IF(AND(AP$4&gt;=Inputs!$CM99,AP$4&lt;Inputs!$CN99),1,IF(AND(AP$4=Inputs!$CN99,AP$4=Inputs!$CO99),1,IF(OR(AND(AP$4=Inputs!$CN99+1,Inputs!$CN99=Inputs!$CO99),AND(AP$4=Inputs!$CN99+2,Inputs!$CN99=Inputs!$CO99)),0,IF(AP$4=Inputs!$CN99,0.8,IF(AP$4=Inputs!$CN99+1,0.6,IF(AP$4=Inputs!$CN99+2,0.4,IF(AP$4=Inputs!$CO99,0.2,IF(AND(AP$4&gt;=Inputs!$CL99,AP$4&lt;Inputs!$CM99),(AP$4-Inputs!$CL99+1)/(Inputs!$AI99+1),0)))))))))</f>
        <v>0</v>
      </c>
      <c r="AQ102" s="27">
        <f>IF(AND(Inputs!$CO99=0,AQ$4&gt;=Inputs!$CM99),1,IF(AND(AQ$4&gt;=Inputs!$CM99,AQ$4&lt;Inputs!$CN99),1,IF(AND(AQ$4=Inputs!$CN99,AQ$4=Inputs!$CO99),1,IF(OR(AND(AQ$4=Inputs!$CN99+1,Inputs!$CN99=Inputs!$CO99),AND(AQ$4=Inputs!$CN99+2,Inputs!$CN99=Inputs!$CO99)),0,IF(AQ$4=Inputs!$CN99,0.8,IF(AQ$4=Inputs!$CN99+1,0.6,IF(AQ$4=Inputs!$CN99+2,0.4,IF(AQ$4=Inputs!$CO99,0.2,IF(AND(AQ$4&gt;=Inputs!$CL99,AQ$4&lt;Inputs!$CM99),(AQ$4-Inputs!$CL99+1)/(Inputs!$AI99+1),0)))))))))</f>
        <v>0</v>
      </c>
      <c r="AR102" s="27">
        <f>IF(AND(Inputs!$CO99=0,AR$4&gt;=Inputs!$CM99),1,IF(AND(AR$4&gt;=Inputs!$CM99,AR$4&lt;Inputs!$CN99),1,IF(AND(AR$4=Inputs!$CN99,AR$4=Inputs!$CO99),1,IF(OR(AND(AR$4=Inputs!$CN99+1,Inputs!$CN99=Inputs!$CO99),AND(AR$4=Inputs!$CN99+2,Inputs!$CN99=Inputs!$CO99)),0,IF(AR$4=Inputs!$CN99,0.8,IF(AR$4=Inputs!$CN99+1,0.6,IF(AR$4=Inputs!$CN99+2,0.4,IF(AR$4=Inputs!$CO99,0.2,IF(AND(AR$4&gt;=Inputs!$CL99,AR$4&lt;Inputs!$CM99),(AR$4-Inputs!$CL99+1)/(Inputs!$AI99+1),0)))))))))</f>
        <v>0</v>
      </c>
      <c r="AS102" s="27">
        <f>IF(AND(Inputs!$CO99=0,AS$4&gt;=Inputs!$CM99),1,IF(AND(AS$4&gt;=Inputs!$CM99,AS$4&lt;Inputs!$CN99),1,IF(AND(AS$4=Inputs!$CN99,AS$4=Inputs!$CO99),1,IF(OR(AND(AS$4=Inputs!$CN99+1,Inputs!$CN99=Inputs!$CO99),AND(AS$4=Inputs!$CN99+2,Inputs!$CN99=Inputs!$CO99)),0,IF(AS$4=Inputs!$CN99,0.8,IF(AS$4=Inputs!$CN99+1,0.6,IF(AS$4=Inputs!$CN99+2,0.4,IF(AS$4=Inputs!$CO99,0.2,IF(AND(AS$4&gt;=Inputs!$CL99,AS$4&lt;Inputs!$CM99),(AS$4-Inputs!$CL99+1)/(Inputs!$AI99+1),0)))))))))</f>
        <v>0</v>
      </c>
      <c r="AT102" s="27">
        <f>IF(AND(Inputs!$CO99=0,AT$4&gt;=Inputs!$CM99),1,IF(AND(AT$4&gt;=Inputs!$CM99,AT$4&lt;Inputs!$CN99),1,IF(AND(AT$4=Inputs!$CN99,AT$4=Inputs!$CO99),1,IF(OR(AND(AT$4=Inputs!$CN99+1,Inputs!$CN99=Inputs!$CO99),AND(AT$4=Inputs!$CN99+2,Inputs!$CN99=Inputs!$CO99)),0,IF(AT$4=Inputs!$CN99,0.8,IF(AT$4=Inputs!$CN99+1,0.6,IF(AT$4=Inputs!$CN99+2,0.4,IF(AT$4=Inputs!$CO99,0.2,IF(AND(AT$4&gt;=Inputs!$CL99,AT$4&lt;Inputs!$CM99),(AT$4-Inputs!$CL99+1)/(Inputs!$AI99+1),0)))))))))</f>
        <v>0</v>
      </c>
      <c r="AU102" s="27">
        <f>IF(AND(Inputs!$CO99=0,AU$4&gt;=Inputs!$CM99),1,IF(AND(AU$4&gt;=Inputs!$CM99,AU$4&lt;Inputs!$CN99),1,IF(AND(AU$4=Inputs!$CN99,AU$4=Inputs!$CO99),1,IF(OR(AND(AU$4=Inputs!$CN99+1,Inputs!$CN99=Inputs!$CO99),AND(AU$4=Inputs!$CN99+2,Inputs!$CN99=Inputs!$CO99)),0,IF(AU$4=Inputs!$CN99,0.8,IF(AU$4=Inputs!$CN99+1,0.6,IF(AU$4=Inputs!$CN99+2,0.4,IF(AU$4=Inputs!$CO99,0.2,IF(AND(AU$4&gt;=Inputs!$CL99,AU$4&lt;Inputs!$CM99),(AU$4-Inputs!$CL99+1)/(Inputs!$AI99+1),0)))))))))</f>
        <v>0</v>
      </c>
      <c r="AV102" s="27">
        <f>IF(AND(Inputs!$CO99=0,AV$4&gt;=Inputs!$CM99),1,IF(AND(AV$4&gt;=Inputs!$CM99,AV$4&lt;Inputs!$CN99),1,IF(AND(AV$4=Inputs!$CN99,AV$4=Inputs!$CO99),1,IF(OR(AND(AV$4=Inputs!$CN99+1,Inputs!$CN99=Inputs!$CO99),AND(AV$4=Inputs!$CN99+2,Inputs!$CN99=Inputs!$CO99)),0,IF(AV$4=Inputs!$CN99,0.8,IF(AV$4=Inputs!$CN99+1,0.6,IF(AV$4=Inputs!$CN99+2,0.4,IF(AV$4=Inputs!$CO99,0.2,IF(AND(AV$4&gt;=Inputs!$CL99,AV$4&lt;Inputs!$CM99),(AV$4-Inputs!$CL99+1)/(Inputs!$AI99+1),0)))))))))</f>
        <v>0</v>
      </c>
      <c r="AW102" s="27">
        <f>IF(AND(Inputs!$CO99=0,AW$4&gt;=Inputs!$CM99),1,IF(AND(AW$4&gt;=Inputs!$CM99,AW$4&lt;Inputs!$CN99),1,IF(AND(AW$4=Inputs!$CN99,AW$4=Inputs!$CO99),1,IF(OR(AND(AW$4=Inputs!$CN99+1,Inputs!$CN99=Inputs!$CO99),AND(AW$4=Inputs!$CN99+2,Inputs!$CN99=Inputs!$CO99)),0,IF(AW$4=Inputs!$CN99,0.8,IF(AW$4=Inputs!$CN99+1,0.6,IF(AW$4=Inputs!$CN99+2,0.4,IF(AW$4=Inputs!$CO99,0.2,IF(AND(AW$4&gt;=Inputs!$CL99,AW$4&lt;Inputs!$CM99),(AW$4-Inputs!$CL99+1)/(Inputs!$AI99+1),0)))))))))</f>
        <v>0</v>
      </c>
      <c r="AX102" s="27">
        <f>IF(AND(Inputs!$CO99=0,AX$4&gt;=Inputs!$CM99),1,IF(AND(AX$4&gt;=Inputs!$CM99,AX$4&lt;Inputs!$CN99),1,IF(AND(AX$4=Inputs!$CN99,AX$4=Inputs!$CO99),1,IF(OR(AND(AX$4=Inputs!$CN99+1,Inputs!$CN99=Inputs!$CO99),AND(AX$4=Inputs!$CN99+2,Inputs!$CN99=Inputs!$CO99)),0,IF(AX$4=Inputs!$CN99,0.8,IF(AX$4=Inputs!$CN99+1,0.6,IF(AX$4=Inputs!$CN99+2,0.4,IF(AX$4=Inputs!$CO99,0.2,IF(AND(AX$4&gt;=Inputs!$CL99,AX$4&lt;Inputs!$CM99),(AX$4-Inputs!$CL99+1)/(Inputs!$AI99+1),0)))))))))</f>
        <v>0</v>
      </c>
      <c r="AY102" s="27">
        <f>IF(AND(Inputs!$CO99=0,AY$4&gt;=Inputs!$CM99),1,IF(AND(AY$4&gt;=Inputs!$CM99,AY$4&lt;Inputs!$CN99),1,IF(AND(AY$4=Inputs!$CN99,AY$4=Inputs!$CO99),1,IF(OR(AND(AY$4=Inputs!$CN99+1,Inputs!$CN99=Inputs!$CO99),AND(AY$4=Inputs!$CN99+2,Inputs!$CN99=Inputs!$CO99)),0,IF(AY$4=Inputs!$CN99,0.8,IF(AY$4=Inputs!$CN99+1,0.6,IF(AY$4=Inputs!$CN99+2,0.4,IF(AY$4=Inputs!$CO99,0.2,IF(AND(AY$4&gt;=Inputs!$CL99,AY$4&lt;Inputs!$CM99),(AY$4-Inputs!$CL99+1)/(Inputs!$AI99+1),0)))))))))</f>
        <v>0</v>
      </c>
      <c r="AZ102" s="27">
        <f>IF(AND(Inputs!$CO99=0,AZ$4&gt;=Inputs!$CM99),1,IF(AND(AZ$4&gt;=Inputs!$CM99,AZ$4&lt;Inputs!$CN99),1,IF(AND(AZ$4=Inputs!$CN99,AZ$4=Inputs!$CO99),1,IF(OR(AND(AZ$4=Inputs!$CN99+1,Inputs!$CN99=Inputs!$CO99),AND(AZ$4=Inputs!$CN99+2,Inputs!$CN99=Inputs!$CO99)),0,IF(AZ$4=Inputs!$CN99,0.8,IF(AZ$4=Inputs!$CN99+1,0.6,IF(AZ$4=Inputs!$CN99+2,0.4,IF(AZ$4=Inputs!$CO99,0.2,IF(AND(AZ$4&gt;=Inputs!$CL99,AZ$4&lt;Inputs!$CM99),(AZ$4-Inputs!$CL99+1)/(Inputs!$AI99+1),0)))))))))</f>
        <v>0</v>
      </c>
      <c r="BA102" s="27">
        <f>IF(AND(Inputs!$CO99=0,BA$4&gt;=Inputs!$CM99),1,IF(AND(BA$4&gt;=Inputs!$CM99,BA$4&lt;Inputs!$CN99),1,IF(AND(BA$4=Inputs!$CN99,BA$4=Inputs!$CO99),1,IF(OR(AND(BA$4=Inputs!$CN99+1,Inputs!$CN99=Inputs!$CO99),AND(BA$4=Inputs!$CN99+2,Inputs!$CN99=Inputs!$CO99)),0,IF(BA$4=Inputs!$CN99,0.8,IF(BA$4=Inputs!$CN99+1,0.6,IF(BA$4=Inputs!$CN99+2,0.4,IF(BA$4=Inputs!$CO99,0.2,IF(AND(BA$4&gt;=Inputs!$CL99,BA$4&lt;Inputs!$CM99),(BA$4-Inputs!$CL99+1)/(Inputs!$AI99+1),0)))))))))</f>
        <v>0</v>
      </c>
      <c r="BB102" s="27">
        <f>IF(AND(Inputs!$CO99=0,BB$4&gt;=Inputs!$CM99),1,IF(AND(BB$4&gt;=Inputs!$CM99,BB$4&lt;Inputs!$CN99),1,IF(AND(BB$4=Inputs!$CN99,BB$4=Inputs!$CO99),1,IF(OR(AND(BB$4=Inputs!$CN99+1,Inputs!$CN99=Inputs!$CO99),AND(BB$4=Inputs!$CN99+2,Inputs!$CN99=Inputs!$CO99)),0,IF(BB$4=Inputs!$CN99,0.8,IF(BB$4=Inputs!$CN99+1,0.6,IF(BB$4=Inputs!$CN99+2,0.4,IF(BB$4=Inputs!$CO99,0.2,IF(AND(BB$4&gt;=Inputs!$CL99,BB$4&lt;Inputs!$CM99),(BB$4-Inputs!$CL99+1)/(Inputs!$AI99+1),0)))))))))</f>
        <v>0</v>
      </c>
      <c r="BC102" s="27">
        <f>IF(AND(Inputs!$CO99=0,BC$4&gt;=Inputs!$CM99),1,IF(AND(BC$4&gt;=Inputs!$CM99,BC$4&lt;Inputs!$CN99),1,IF(AND(BC$4=Inputs!$CN99,BC$4=Inputs!$CO99),1,IF(OR(AND(BC$4=Inputs!$CN99+1,Inputs!$CN99=Inputs!$CO99),AND(BC$4=Inputs!$CN99+2,Inputs!$CN99=Inputs!$CO99)),0,IF(BC$4=Inputs!$CN99,0.8,IF(BC$4=Inputs!$CN99+1,0.6,IF(BC$4=Inputs!$CN99+2,0.4,IF(BC$4=Inputs!$CO99,0.2,IF(AND(BC$4&gt;=Inputs!$CL99,BC$4&lt;Inputs!$CM99),(BC$4-Inputs!$CL99+1)/(Inputs!$AI99+1),0)))))))))</f>
        <v>0</v>
      </c>
      <c r="BD102" s="27">
        <f>IF(AND(Inputs!$CO99=0,BD$4&gt;=Inputs!$CM99),1,IF(AND(BD$4&gt;=Inputs!$CM99,BD$4&lt;Inputs!$CN99),1,IF(AND(BD$4=Inputs!$CN99,BD$4=Inputs!$CO99),1,IF(OR(AND(BD$4=Inputs!$CN99+1,Inputs!$CN99=Inputs!$CO99),AND(BD$4=Inputs!$CN99+2,Inputs!$CN99=Inputs!$CO99)),0,IF(BD$4=Inputs!$CN99,0.8,IF(BD$4=Inputs!$CN99+1,0.6,IF(BD$4=Inputs!$CN99+2,0.4,IF(BD$4=Inputs!$CO99,0.2,IF(AND(BD$4&gt;=Inputs!$CL99,BD$4&lt;Inputs!$CM99),(BD$4-Inputs!$CL99+1)/(Inputs!$AI99+1),0)))))))))</f>
        <v>0</v>
      </c>
      <c r="BE102" s="27">
        <f>IF(AND(Inputs!$CO99=0,BE$4&gt;=Inputs!$CM99),1,IF(AND(BE$4&gt;=Inputs!$CM99,BE$4&lt;Inputs!$CN99),1,IF(AND(BE$4=Inputs!$CN99,BE$4=Inputs!$CO99),1,IF(OR(AND(BE$4=Inputs!$CN99+1,Inputs!$CN99=Inputs!$CO99),AND(BE$4=Inputs!$CN99+2,Inputs!$CN99=Inputs!$CO99)),0,IF(BE$4=Inputs!$CN99,0.8,IF(BE$4=Inputs!$CN99+1,0.6,IF(BE$4=Inputs!$CN99+2,0.4,IF(BE$4=Inputs!$CO99,0.2,IF(AND(BE$4&gt;=Inputs!$CL99,BE$4&lt;Inputs!$CM99),(BE$4-Inputs!$CL99+1)/(Inputs!$AI99+1),0)))))))))</f>
        <v>0</v>
      </c>
      <c r="BF102" s="27">
        <f>IF(AND(Inputs!$CO99=0,BF$4&gt;=Inputs!$CM99),1,IF(AND(BF$4&gt;=Inputs!$CM99,BF$4&lt;Inputs!$CN99),1,IF(AND(BF$4=Inputs!$CN99,BF$4=Inputs!$CO99),1,IF(OR(AND(BF$4=Inputs!$CN99+1,Inputs!$CN99=Inputs!$CO99),AND(BF$4=Inputs!$CN99+2,Inputs!$CN99=Inputs!$CO99)),0,IF(BF$4=Inputs!$CN99,0.8,IF(BF$4=Inputs!$CN99+1,0.6,IF(BF$4=Inputs!$CN99+2,0.4,IF(BF$4=Inputs!$CO99,0.2,IF(AND(BF$4&gt;=Inputs!$CL99,BF$4&lt;Inputs!$CM99),(BF$4-Inputs!$CL99+1)/(Inputs!$AI99+1),0)))))))))</f>
        <v>0</v>
      </c>
      <c r="BG102" s="27">
        <f>IF(AND(Inputs!$CO99=0,BG$4&gt;=Inputs!$CM99),1,IF(AND(BG$4&gt;=Inputs!$CM99,BG$4&lt;Inputs!$CN99),1,IF(AND(BG$4=Inputs!$CN99,BG$4=Inputs!$CO99),1,IF(OR(AND(BG$4=Inputs!$CN99+1,Inputs!$CN99=Inputs!$CO99),AND(BG$4=Inputs!$CN99+2,Inputs!$CN99=Inputs!$CO99)),0,IF(BG$4=Inputs!$CN99,0.8,IF(BG$4=Inputs!$CN99+1,0.6,IF(BG$4=Inputs!$CN99+2,0.4,IF(BG$4=Inputs!$CO99,0.2,IF(AND(BG$4&gt;=Inputs!$CL99,BG$4&lt;Inputs!$CM99),(BG$4-Inputs!$CL99+1)/(Inputs!$AI99+1),0)))))))))</f>
        <v>0</v>
      </c>
      <c r="BH102" s="27">
        <f>IF(AND(Inputs!$CO99=0,BH$4&gt;=Inputs!$CM99),1,IF(AND(BH$4&gt;=Inputs!$CM99,BH$4&lt;Inputs!$CN99),1,IF(AND(BH$4=Inputs!$CN99,BH$4=Inputs!$CO99),1,IF(OR(AND(BH$4=Inputs!$CN99+1,Inputs!$CN99=Inputs!$CO99),AND(BH$4=Inputs!$CN99+2,Inputs!$CN99=Inputs!$CO99)),0,IF(BH$4=Inputs!$CN99,0.8,IF(BH$4=Inputs!$CN99+1,0.6,IF(BH$4=Inputs!$CN99+2,0.4,IF(BH$4=Inputs!$CO99,0.2,IF(AND(BH$4&gt;=Inputs!$CL99,BH$4&lt;Inputs!$CM99),(BH$4-Inputs!$CL99+1)/(Inputs!$AI99+1),0)))))))))</f>
        <v>0</v>
      </c>
      <c r="BI102" s="27">
        <f>IF(AND(Inputs!$CO99=0,BI$4&gt;=Inputs!$CM99),1,IF(AND(BI$4&gt;=Inputs!$CM99,BI$4&lt;Inputs!$CN99),1,IF(AND(BI$4=Inputs!$CN99,BI$4=Inputs!$CO99),1,IF(OR(AND(BI$4=Inputs!$CN99+1,Inputs!$CN99=Inputs!$CO99),AND(BI$4=Inputs!$CN99+2,Inputs!$CN99=Inputs!$CO99)),0,IF(BI$4=Inputs!$CN99,0.8,IF(BI$4=Inputs!$CN99+1,0.6,IF(BI$4=Inputs!$CN99+2,0.4,IF(BI$4=Inputs!$CO99,0.2,IF(AND(BI$4&gt;=Inputs!$CL99,BI$4&lt;Inputs!$CM99),(BI$4-Inputs!$CL99+1)/(Inputs!$AI99+1),0)))))))))</f>
        <v>0</v>
      </c>
      <c r="BJ102" s="27">
        <f>IF(AND(Inputs!$CO99=0,BJ$4&gt;=Inputs!$CM99),1,IF(AND(BJ$4&gt;=Inputs!$CM99,BJ$4&lt;Inputs!$CN99),1,IF(AND(BJ$4=Inputs!$CN99,BJ$4=Inputs!$CO99),1,IF(OR(AND(BJ$4=Inputs!$CN99+1,Inputs!$CN99=Inputs!$CO99),AND(BJ$4=Inputs!$CN99+2,Inputs!$CN99=Inputs!$CO99)),0,IF(BJ$4=Inputs!$CN99,0.8,IF(BJ$4=Inputs!$CN99+1,0.6,IF(BJ$4=Inputs!$CN99+2,0.4,IF(BJ$4=Inputs!$CO99,0.2,IF(AND(BJ$4&gt;=Inputs!$CL99,BJ$4&lt;Inputs!$CM99),(BJ$4-Inputs!$CL99+1)/(Inputs!$AI99+1),0)))))))))</f>
        <v>0</v>
      </c>
      <c r="BK102" s="27">
        <f>IF(AND(Inputs!$CO99=0,BK$4&gt;=Inputs!$CM99),1,IF(AND(BK$4&gt;=Inputs!$CM99,BK$4&lt;Inputs!$CN99),1,IF(AND(BK$4=Inputs!$CN99,BK$4=Inputs!$CO99),1,IF(OR(AND(BK$4=Inputs!$CN99+1,Inputs!$CN99=Inputs!$CO99),AND(BK$4=Inputs!$CN99+2,Inputs!$CN99=Inputs!$CO99)),0,IF(BK$4=Inputs!$CN99,0.8,IF(BK$4=Inputs!$CN99+1,0.6,IF(BK$4=Inputs!$CN99+2,0.4,IF(BK$4=Inputs!$CO99,0.2,IF(AND(BK$4&gt;=Inputs!$CL99,BK$4&lt;Inputs!$CM99),(BK$4-Inputs!$CL99+1)/(Inputs!$AI99+1),0)))))))))</f>
        <v>0</v>
      </c>
      <c r="BL102" s="27">
        <f>IF(AND(Inputs!$CO99=0,BL$4&gt;=Inputs!$CM99),1,IF(AND(BL$4&gt;=Inputs!$CM99,BL$4&lt;Inputs!$CN99),1,IF(AND(BL$4=Inputs!$CN99,BL$4=Inputs!$CO99),1,IF(OR(AND(BL$4=Inputs!$CN99+1,Inputs!$CN99=Inputs!$CO99),AND(BL$4=Inputs!$CN99+2,Inputs!$CN99=Inputs!$CO99)),0,IF(BL$4=Inputs!$CN99,0.8,IF(BL$4=Inputs!$CN99+1,0.6,IF(BL$4=Inputs!$CN99+2,0.4,IF(BL$4=Inputs!$CO99,0.2,IF(AND(BL$4&gt;=Inputs!$CL99,BL$4&lt;Inputs!$CM99),(BL$4-Inputs!$CL99+1)/(Inputs!$AI99+1),0)))))))))</f>
        <v>0</v>
      </c>
      <c r="BM102" s="27">
        <f>IF(AND(Inputs!$CO99=0,BM$4&gt;=Inputs!$CM99),1,IF(AND(BM$4&gt;=Inputs!$CM99,BM$4&lt;Inputs!$CN99),1,IF(AND(BM$4=Inputs!$CN99,BM$4=Inputs!$CO99),1,IF(OR(AND(BM$4=Inputs!$CN99+1,Inputs!$CN99=Inputs!$CO99),AND(BM$4=Inputs!$CN99+2,Inputs!$CN99=Inputs!$CO99)),0,IF(BM$4=Inputs!$CN99,0.8,IF(BM$4=Inputs!$CN99+1,0.6,IF(BM$4=Inputs!$CN99+2,0.4,IF(BM$4=Inputs!$CO99,0.2,IF(AND(BM$4&gt;=Inputs!$CL99,BM$4&lt;Inputs!$CM99),(BM$4-Inputs!$CL99+1)/(Inputs!$AI99+1),0)))))))))</f>
        <v>0</v>
      </c>
      <c r="BO102" s="46" t="str">
        <f>IF(Inputs!$B99="","",(ROUND(Inputs!$BC99*AJ102,0)))</f>
        <v/>
      </c>
      <c r="BP102" s="46" t="str">
        <f>IF(Inputs!$B99="","",(ROUND(Inputs!$BC99*AK102,0)))</f>
        <v/>
      </c>
      <c r="BQ102" s="46" t="str">
        <f>IF(Inputs!$B99="","",(ROUND(Inputs!$BC99*AL102,0)))</f>
        <v/>
      </c>
      <c r="BR102" s="46" t="str">
        <f>IF(Inputs!$B99="","",(ROUND(Inputs!$BC99*AM102,0)))</f>
        <v/>
      </c>
      <c r="BS102" s="46" t="str">
        <f>IF(Inputs!$B99="","",(ROUND(Inputs!$BC99*AN102,0)))</f>
        <v/>
      </c>
      <c r="BT102" s="46" t="str">
        <f>IF(Inputs!$B99="","",(ROUND(Inputs!$BC99*AO102,0)))</f>
        <v/>
      </c>
      <c r="BU102" s="46" t="str">
        <f>IF(Inputs!$B99="","",(ROUND(Inputs!$BC99*AP102,0)))</f>
        <v/>
      </c>
      <c r="BV102" s="46" t="str">
        <f>IF(Inputs!$B99="","",(ROUND(Inputs!$BC99*AQ102,0)))</f>
        <v/>
      </c>
      <c r="BW102" s="46" t="str">
        <f>IF(Inputs!$B99="","",(ROUND(Inputs!$BC99*AR102,0)))</f>
        <v/>
      </c>
      <c r="BX102" s="46" t="str">
        <f>IF(Inputs!$B99="","",(ROUND(Inputs!$BC99*AS102,0)))</f>
        <v/>
      </c>
      <c r="BY102" s="46" t="str">
        <f>IF(Inputs!$B99="","",(ROUND(Inputs!$BC99*AT102,0)))</f>
        <v/>
      </c>
      <c r="BZ102" s="46" t="str">
        <f>IF(Inputs!$B99="","",(ROUND(Inputs!$BC99*AU102,0)))</f>
        <v/>
      </c>
      <c r="CA102" s="46" t="str">
        <f>IF(Inputs!$B99="","",(ROUND(Inputs!$BC99*AV102,0)))</f>
        <v/>
      </c>
      <c r="CB102" s="46" t="str">
        <f>IF(Inputs!$B99="","",(ROUND(Inputs!$BC99*AW102,0)))</f>
        <v/>
      </c>
      <c r="CC102" s="46" t="str">
        <f>IF(Inputs!$B99="","",(ROUND(Inputs!$BC99*AX102,0)))</f>
        <v/>
      </c>
      <c r="CD102" s="46" t="str">
        <f>IF(Inputs!$B99="","",(ROUND(Inputs!$BC99*AY102,0)))</f>
        <v/>
      </c>
      <c r="CE102" s="46" t="str">
        <f>IF(Inputs!$B99="","",(ROUND(Inputs!$BC99*AZ102,0)))</f>
        <v/>
      </c>
      <c r="CF102" s="46" t="str">
        <f>IF(Inputs!$B99="","",(ROUND(Inputs!$BC99*BA102,0)))</f>
        <v/>
      </c>
      <c r="CG102" s="46" t="str">
        <f>IF(Inputs!$B99="","",(ROUND(Inputs!$BC99*BB102,0)))</f>
        <v/>
      </c>
      <c r="CH102" s="46" t="str">
        <f>IF(Inputs!$B99="","",(ROUND(Inputs!$BC99*BC102,0)))</f>
        <v/>
      </c>
      <c r="CI102" s="46" t="str">
        <f>IF(Inputs!$B99="","",(ROUND(Inputs!$BC99*BD102,0)))</f>
        <v/>
      </c>
      <c r="CJ102" s="46" t="str">
        <f>IF(Inputs!$B99="","",(ROUND(Inputs!$BC99*BE102,0)))</f>
        <v/>
      </c>
      <c r="CK102" s="46" t="str">
        <f>IF(Inputs!$B99="","",(ROUND(Inputs!$BC99*BF102,0)))</f>
        <v/>
      </c>
      <c r="CL102" s="46" t="str">
        <f>IF(Inputs!$B99="","",(ROUND(Inputs!$BC99*BG102,0)))</f>
        <v/>
      </c>
      <c r="CM102" s="46" t="str">
        <f>IF(Inputs!$B99="","",(ROUND(Inputs!$BC99*BH102,0)))</f>
        <v/>
      </c>
      <c r="CN102" s="46" t="str">
        <f>IF(Inputs!$B99="","",(ROUND(Inputs!$BC99*BI102,0)))</f>
        <v/>
      </c>
      <c r="CO102" s="46" t="str">
        <f>IF(Inputs!$B99="","",(ROUND(Inputs!$BC99*BJ102,0)))</f>
        <v/>
      </c>
      <c r="CP102" s="46" t="str">
        <f>IF(Inputs!$B99="","",(ROUND(Inputs!$BC99*BK102,0)))</f>
        <v/>
      </c>
      <c r="CQ102" s="46" t="str">
        <f>IF(Inputs!$B99="","",(ROUND(Inputs!$BC99*BL102,0)))</f>
        <v/>
      </c>
      <c r="CR102" s="46" t="str">
        <f>IF(Inputs!$B99="","",(ROUND(Inputs!$BC99*BM102,0)))</f>
        <v/>
      </c>
      <c r="CV102" s="46" t="str">
        <f>IF(A102="","",IF(AND(CV$4&lt;=Inputs!$CQ99,CV$4&gt;=Inputs!$CP99),Inputs!$AR99/(Inputs!$CQ99-Inputs!$CP99+1),0)+IF(CV$4=Inputs!$CL99,Inputs!$BD99,0))</f>
        <v/>
      </c>
      <c r="CW102" s="46" t="str">
        <f>IF(B102="","",IF(AND(CW$4&lt;=Inputs!$CQ99,CW$4&gt;=Inputs!$CP99),Inputs!$AR99/(Inputs!$CQ99-Inputs!$CP99+1),0)+IF(CW$4=Inputs!$CL99,Inputs!$BD99,0))</f>
        <v/>
      </c>
      <c r="CX102" s="46" t="str">
        <f>IF(C102="","",IF(AND(CX$4&lt;=Inputs!$CQ99,CX$4&gt;=Inputs!$CP99),Inputs!$AR99/(Inputs!$CQ99-Inputs!$CP99+1),0)+IF(CX$4=Inputs!$CL99,Inputs!$BD99,0))</f>
        <v/>
      </c>
      <c r="CY102" s="46" t="str">
        <f>IF(D102="","",IF(AND(CY$4&lt;=Inputs!$CQ99,CY$4&gt;=Inputs!$CP99),Inputs!$AR99/(Inputs!$CQ99-Inputs!$CP99+1),0)+IF(CY$4=Inputs!$CL99,Inputs!$BD99,0))</f>
        <v/>
      </c>
      <c r="CZ102" s="46" t="str">
        <f>IF(E102="","",IF(AND(CZ$4&lt;=Inputs!$CQ99,CZ$4&gt;=Inputs!$CP99),Inputs!$AR99/(Inputs!$CQ99-Inputs!$CP99+1),0)+IF(CZ$4=Inputs!$CL99,Inputs!$BD99,0))</f>
        <v/>
      </c>
      <c r="DA102" s="46" t="str">
        <f>IF(F102="","",IF(AND(DA$4&lt;=Inputs!$CQ99,DA$4&gt;=Inputs!$CP99),Inputs!$AR99/(Inputs!$CQ99-Inputs!$CP99+1),0)+IF(DA$4=Inputs!$CL99,Inputs!$BD99,0))</f>
        <v/>
      </c>
      <c r="DB102" s="46" t="str">
        <f>IF(G102="","",IF(AND(DB$4&lt;=Inputs!$CQ99,DB$4&gt;=Inputs!$CP99),Inputs!$AR99/(Inputs!$CQ99-Inputs!$CP99+1),0)+IF(DB$4=Inputs!$CL99,Inputs!$BD99,0))</f>
        <v/>
      </c>
      <c r="DC102" s="46" t="str">
        <f>IF(H102="","",IF(AND(DC$4&lt;=Inputs!$CQ99,DC$4&gt;=Inputs!$CP99),Inputs!$AR99/(Inputs!$CQ99-Inputs!$CP99+1),0)+IF(DC$4=Inputs!$CL99,Inputs!$BD99,0))</f>
        <v/>
      </c>
      <c r="DD102" s="46" t="str">
        <f>IF(I102="","",IF(AND(DD$4&lt;=Inputs!$CQ99,DD$4&gt;=Inputs!$CP99),Inputs!$AR99/(Inputs!$CQ99-Inputs!$CP99+1),0)+IF(DD$4=Inputs!$CL99,Inputs!$BD99,0))</f>
        <v/>
      </c>
      <c r="DE102" s="46" t="str">
        <f>IF(J102="","",IF(AND(DE$4&lt;=Inputs!$CQ99,DE$4&gt;=Inputs!$CP99),Inputs!$AR99/(Inputs!$CQ99-Inputs!$CP99+1),0)+IF(DE$4=Inputs!$CL99,Inputs!$BD99,0))</f>
        <v/>
      </c>
      <c r="DF102" s="46" t="str">
        <f>IF(K102="","",IF(AND(DF$4&lt;=Inputs!$CQ99,DF$4&gt;=Inputs!$CP99),Inputs!$AR99/(Inputs!$CQ99-Inputs!$CP99+1),0)+IF(DF$4=Inputs!$CL99,Inputs!$BD99,0))</f>
        <v/>
      </c>
      <c r="DG102" s="46" t="str">
        <f>IF(L102="","",IF(AND(DG$4&lt;=Inputs!$CQ99,DG$4&gt;=Inputs!$CP99),Inputs!$AR99/(Inputs!$CQ99-Inputs!$CP99+1),0)+IF(DG$4=Inputs!$CL99,Inputs!$BD99,0))</f>
        <v/>
      </c>
      <c r="DH102" s="46" t="str">
        <f>IF(M102="","",IF(AND(DH$4&lt;=Inputs!$CQ99,DH$4&gt;=Inputs!$CP99),Inputs!$AR99/(Inputs!$CQ99-Inputs!$CP99+1),0)+IF(DH$4=Inputs!$CL99,Inputs!$BD99,0))</f>
        <v/>
      </c>
      <c r="DI102" s="46" t="str">
        <f>IF(N102="","",IF(AND(DI$4&lt;=Inputs!$CQ99,DI$4&gt;=Inputs!$CP99),Inputs!$AR99/(Inputs!$CQ99-Inputs!$CP99+1),0)+IF(DI$4=Inputs!$CL99,Inputs!$BD99,0))</f>
        <v/>
      </c>
      <c r="DJ102" s="46" t="str">
        <f>IF(O102="","",IF(AND(DJ$4&lt;=Inputs!$CQ99,DJ$4&gt;=Inputs!$CP99),Inputs!$AR99/(Inputs!$CQ99-Inputs!$CP99+1),0)+IF(DJ$4=Inputs!$CL99,Inputs!$BD99,0))</f>
        <v/>
      </c>
      <c r="DK102" s="46" t="str">
        <f>IF(P102="","",IF(AND(DK$4&lt;=Inputs!$CQ99,DK$4&gt;=Inputs!$CP99),Inputs!$AR99/(Inputs!$CQ99-Inputs!$CP99+1),0)+IF(DK$4=Inputs!$CL99,Inputs!$BD99,0))</f>
        <v/>
      </c>
      <c r="DL102" s="46" t="str">
        <f>IF(Q102="","",IF(AND(DL$4&lt;=Inputs!$CQ99,DL$4&gt;=Inputs!$CP99),Inputs!$AR99/(Inputs!$CQ99-Inputs!$CP99+1),0)+IF(DL$4=Inputs!$CL99,Inputs!$BD99,0))</f>
        <v/>
      </c>
      <c r="DM102" s="46" t="str">
        <f>IF(R102="","",IF(AND(DM$4&lt;=Inputs!$CQ99,DM$4&gt;=Inputs!$CP99),Inputs!$AR99/(Inputs!$CQ99-Inputs!$CP99+1),0)+IF(DM$4=Inputs!$CL99,Inputs!$BD99,0))</f>
        <v/>
      </c>
      <c r="DN102" s="46" t="str">
        <f>IF(S102="","",IF(AND(DN$4&lt;=Inputs!$CQ99,DN$4&gt;=Inputs!$CP99),Inputs!$AR99/(Inputs!$CQ99-Inputs!$CP99+1),0)+IF(DN$4=Inputs!$CL99,Inputs!$BD99,0))</f>
        <v/>
      </c>
      <c r="DO102" s="46" t="str">
        <f>IF(T102="","",IF(AND(DO$4&lt;=Inputs!$CQ99,DO$4&gt;=Inputs!$CP99),Inputs!$AR99/(Inputs!$CQ99-Inputs!$CP99+1),0)+IF(DO$4=Inputs!$CL99,Inputs!$BD99,0))</f>
        <v/>
      </c>
      <c r="DP102" s="46" t="str">
        <f>IF(U102="","",IF(AND(DP$4&lt;=Inputs!$CQ99,DP$4&gt;=Inputs!$CP99),Inputs!$AR99/(Inputs!$CQ99-Inputs!$CP99+1),0)+IF(DP$4=Inputs!$CL99,Inputs!$BD99,0))</f>
        <v/>
      </c>
      <c r="DQ102" s="46" t="str">
        <f>IF(V102="","",IF(AND(DQ$4&lt;=Inputs!$CQ99,DQ$4&gt;=Inputs!$CP99),Inputs!$AR99/(Inputs!$CQ99-Inputs!$CP99+1),0)+IF(DQ$4=Inputs!$CL99,Inputs!$BD99,0))</f>
        <v/>
      </c>
      <c r="DR102" s="46" t="str">
        <f>IF(W102="","",IF(AND(DR$4&lt;=Inputs!$CQ99,DR$4&gt;=Inputs!$CP99),Inputs!$AR99/(Inputs!$CQ99-Inputs!$CP99+1),0)+IF(DR$4=Inputs!$CL99,Inputs!$BD99,0))</f>
        <v/>
      </c>
      <c r="DS102" s="46" t="str">
        <f>IF(X102="","",IF(AND(DS$4&lt;=Inputs!$CQ99,DS$4&gt;=Inputs!$CP99),Inputs!$AR99/(Inputs!$CQ99-Inputs!$CP99+1),0)+IF(DS$4=Inputs!$CL99,Inputs!$BD99,0))</f>
        <v/>
      </c>
      <c r="DT102" s="46" t="str">
        <f>IF(Y102="","",IF(AND(DT$4&lt;=Inputs!$CQ99,DT$4&gt;=Inputs!$CP99),Inputs!$AR99/(Inputs!$CQ99-Inputs!$CP99+1),0)+IF(DT$4=Inputs!$CL99,Inputs!$BD99,0))</f>
        <v/>
      </c>
      <c r="DU102" s="46" t="str">
        <f>IF(Z102="","",IF(AND(DU$4&lt;=Inputs!$CQ99,DU$4&gt;=Inputs!$CP99),Inputs!$AR99/(Inputs!$CQ99-Inputs!$CP99+1),0)+IF(DU$4=Inputs!$CL99,Inputs!$BD99,0))</f>
        <v/>
      </c>
      <c r="DV102" s="46" t="str">
        <f>IF(AA102="","",IF(AND(DV$4&lt;=Inputs!$CQ99,DV$4&gt;=Inputs!$CP99),Inputs!$AR99/(Inputs!$CQ99-Inputs!$CP99+1),0)+IF(DV$4=Inputs!$CL99,Inputs!$BD99,0))</f>
        <v/>
      </c>
      <c r="DW102" s="46" t="str">
        <f>IF(AB102="","",IF(AND(DW$4&lt;=Inputs!$CQ99,DW$4&gt;=Inputs!$CP99),Inputs!$AR99/(Inputs!$CQ99-Inputs!$CP99+1),0)+IF(DW$4=Inputs!$CL99,Inputs!$BD99,0))</f>
        <v/>
      </c>
      <c r="DX102" s="46" t="str">
        <f>IF(AC102="","",IF(AND(DX$4&lt;=Inputs!$CQ99,DX$4&gt;=Inputs!$CP99),Inputs!$AR99/(Inputs!$CQ99-Inputs!$CP99+1),0)+IF(DX$4=Inputs!$CL99,Inputs!$BD99,0))</f>
        <v/>
      </c>
      <c r="DY102" s="46" t="str">
        <f>IF(AD102="","",IF(AND(DY$4&lt;=Inputs!$CQ99,DY$4&gt;=Inputs!$CP99),Inputs!$AR99/(Inputs!$CQ99-Inputs!$CP99+1),0)+IF(DY$4=Inputs!$CL99,Inputs!$BD99,0))</f>
        <v/>
      </c>
      <c r="DZ102" s="46" t="str">
        <f t="shared" si="6"/>
        <v/>
      </c>
    </row>
    <row r="103" spans="1:130">
      <c r="A103" s="7" t="str">
        <f>IF(Inputs!A100="","",Inputs!A100)</f>
        <v/>
      </c>
      <c r="B103" t="str">
        <f>IF(Inputs!B100="","",Inputs!B100)</f>
        <v/>
      </c>
      <c r="C103" s="46" t="str">
        <f>IF(Inputs!$B100="","",BO103-CV103)</f>
        <v/>
      </c>
      <c r="D103" s="46" t="str">
        <f>IF(Inputs!$B100="","",BP103-CW103)</f>
        <v/>
      </c>
      <c r="E103" s="46" t="str">
        <f>IF(Inputs!$B100="","",BQ103-CX103)</f>
        <v/>
      </c>
      <c r="F103" s="46" t="str">
        <f>IF(Inputs!$B100="","",BR103-CY103)</f>
        <v/>
      </c>
      <c r="G103" s="46" t="str">
        <f>IF(Inputs!$B100="","",BS103-CZ103)</f>
        <v/>
      </c>
      <c r="H103" s="46" t="str">
        <f>IF(Inputs!$B100="","",BT103-DA103)</f>
        <v/>
      </c>
      <c r="I103" s="46" t="str">
        <f>IF(Inputs!$B100="","",BU103-DB103)</f>
        <v/>
      </c>
      <c r="J103" s="46" t="str">
        <f>IF(Inputs!$B100="","",BV103-DC103)</f>
        <v/>
      </c>
      <c r="K103" s="46" t="str">
        <f>IF(Inputs!$B100="","",BW103-DD103)</f>
        <v/>
      </c>
      <c r="L103" s="46" t="str">
        <f>IF(Inputs!$B100="","",BX103-DE103)</f>
        <v/>
      </c>
      <c r="M103" s="46" t="str">
        <f>IF(Inputs!$B100="","",BY103-DF103)</f>
        <v/>
      </c>
      <c r="N103" s="46" t="str">
        <f>IF(Inputs!$B100="","",BZ103-DG103)</f>
        <v/>
      </c>
      <c r="O103" s="46" t="str">
        <f>IF(Inputs!$B100="","",CA103-DH103)</f>
        <v/>
      </c>
      <c r="P103" s="46" t="str">
        <f>IF(Inputs!$B100="","",CB103-DI103)</f>
        <v/>
      </c>
      <c r="Q103" s="46" t="str">
        <f>IF(Inputs!$B100="","",CC103-DJ103)</f>
        <v/>
      </c>
      <c r="R103" s="46" t="str">
        <f>IF(Inputs!$B100="","",CD103-DK103)</f>
        <v/>
      </c>
      <c r="S103" s="46" t="str">
        <f>IF(Inputs!$B100="","",CE103-DL103)</f>
        <v/>
      </c>
      <c r="T103" s="46" t="str">
        <f>IF(Inputs!$B100="","",CF103-DM103)</f>
        <v/>
      </c>
      <c r="U103" s="46" t="str">
        <f>IF(Inputs!$B100="","",CG103-DN103)</f>
        <v/>
      </c>
      <c r="V103" s="46" t="str">
        <f>IF(Inputs!$B100="","",CH103-DO103)</f>
        <v/>
      </c>
      <c r="W103" s="46" t="str">
        <f>IF(Inputs!$B100="","",CI103-DP103)</f>
        <v/>
      </c>
      <c r="X103" s="46" t="str">
        <f>IF(Inputs!$B100="","",CJ103-DQ103)</f>
        <v/>
      </c>
      <c r="Y103" s="46" t="str">
        <f>IF(Inputs!$B100="","",CK103-DR103)</f>
        <v/>
      </c>
      <c r="Z103" s="46" t="str">
        <f>IF(Inputs!$B100="","",CL103-DS103)</f>
        <v/>
      </c>
      <c r="AA103" s="46" t="str">
        <f>IF(Inputs!$B100="","",CM103-DT103)</f>
        <v/>
      </c>
      <c r="AB103" s="46" t="str">
        <f>IF(Inputs!$B100="","",CN103-DU103)</f>
        <v/>
      </c>
      <c r="AC103" s="46" t="str">
        <f>IF(Inputs!$B100="","",CO103-DV103)</f>
        <v/>
      </c>
      <c r="AD103" s="46" t="str">
        <f>IF(Inputs!$B100="","",CP103-DW103)</f>
        <v/>
      </c>
      <c r="AE103" s="46" t="str">
        <f>IF(Inputs!$B100="","",CQ103-DX103)</f>
        <v/>
      </c>
      <c r="AF103" s="46" t="str">
        <f>IF(Inputs!$B100="","",CR103-DY103)</f>
        <v/>
      </c>
      <c r="AG103" s="50" t="str">
        <f t="shared" si="7"/>
        <v/>
      </c>
      <c r="AH103" s="50"/>
      <c r="AJ103" s="27">
        <f>IF(AND(Inputs!$CO100=0,AJ$4&gt;=Inputs!$CM100),1,IF(AND(AJ$4&gt;=Inputs!$CM100,AJ$4&lt;Inputs!$CN100),1,IF(AND(AJ$4=Inputs!$CN100,AJ$4=Inputs!$CO100),1,IF(OR(AND(AJ$4=Inputs!$CN100+1,Inputs!$CN100=Inputs!$CO100),AND(AJ$4=Inputs!$CN100+2,Inputs!$CN100=Inputs!$CO100)),0,IF(AJ$4=Inputs!$CN100,0.8,IF(AJ$4=Inputs!$CN100+1,0.6,IF(AJ$4=Inputs!$CN100+2,0.4,IF(AJ$4=Inputs!$CO100,0.2,IF(AND(AJ$4&gt;=Inputs!$CL100,AJ$4&lt;Inputs!$CM100),(AJ$4-Inputs!$CL100+1)/(Inputs!$AI100+1),0)))))))))</f>
        <v>0</v>
      </c>
      <c r="AK103" s="27">
        <f>IF(AND(Inputs!$CO100=0,AK$4&gt;=Inputs!$CM100),1,IF(AND(AK$4&gt;=Inputs!$CM100,AK$4&lt;Inputs!$CN100),1,IF(AND(AK$4=Inputs!$CN100,AK$4=Inputs!$CO100),1,IF(OR(AND(AK$4=Inputs!$CN100+1,Inputs!$CN100=Inputs!$CO100),AND(AK$4=Inputs!$CN100+2,Inputs!$CN100=Inputs!$CO100)),0,IF(AK$4=Inputs!$CN100,0.8,IF(AK$4=Inputs!$CN100+1,0.6,IF(AK$4=Inputs!$CN100+2,0.4,IF(AK$4=Inputs!$CO100,0.2,IF(AND(AK$4&gt;=Inputs!$CL100,AK$4&lt;Inputs!$CM100),(AK$4-Inputs!$CL100+1)/(Inputs!$AI100+1),0)))))))))</f>
        <v>0</v>
      </c>
      <c r="AL103" s="27">
        <f>IF(AND(Inputs!$CO100=0,AL$4&gt;=Inputs!$CM100),1,IF(AND(AL$4&gt;=Inputs!$CM100,AL$4&lt;Inputs!$CN100),1,IF(AND(AL$4=Inputs!$CN100,AL$4=Inputs!$CO100),1,IF(OR(AND(AL$4=Inputs!$CN100+1,Inputs!$CN100=Inputs!$CO100),AND(AL$4=Inputs!$CN100+2,Inputs!$CN100=Inputs!$CO100)),0,IF(AL$4=Inputs!$CN100,0.8,IF(AL$4=Inputs!$CN100+1,0.6,IF(AL$4=Inputs!$CN100+2,0.4,IF(AL$4=Inputs!$CO100,0.2,IF(AND(AL$4&gt;=Inputs!$CL100,AL$4&lt;Inputs!$CM100),(AL$4-Inputs!$CL100+1)/(Inputs!$AI100+1),0)))))))))</f>
        <v>0</v>
      </c>
      <c r="AM103" s="27">
        <f>IF(AND(Inputs!$CO100=0,AM$4&gt;=Inputs!$CM100),1,IF(AND(AM$4&gt;=Inputs!$CM100,AM$4&lt;Inputs!$CN100),1,IF(AND(AM$4=Inputs!$CN100,AM$4=Inputs!$CO100),1,IF(OR(AND(AM$4=Inputs!$CN100+1,Inputs!$CN100=Inputs!$CO100),AND(AM$4=Inputs!$CN100+2,Inputs!$CN100=Inputs!$CO100)),0,IF(AM$4=Inputs!$CN100,0.8,IF(AM$4=Inputs!$CN100+1,0.6,IF(AM$4=Inputs!$CN100+2,0.4,IF(AM$4=Inputs!$CO100,0.2,IF(AND(AM$4&gt;=Inputs!$CL100,AM$4&lt;Inputs!$CM100),(AM$4-Inputs!$CL100+1)/(Inputs!$AI100+1),0)))))))))</f>
        <v>0</v>
      </c>
      <c r="AN103" s="27">
        <f>IF(AND(Inputs!$CO100=0,AN$4&gt;=Inputs!$CM100),1,IF(AND(AN$4&gt;=Inputs!$CM100,AN$4&lt;Inputs!$CN100),1,IF(AND(AN$4=Inputs!$CN100,AN$4=Inputs!$CO100),1,IF(OR(AND(AN$4=Inputs!$CN100+1,Inputs!$CN100=Inputs!$CO100),AND(AN$4=Inputs!$CN100+2,Inputs!$CN100=Inputs!$CO100)),0,IF(AN$4=Inputs!$CN100,0.8,IF(AN$4=Inputs!$CN100+1,0.6,IF(AN$4=Inputs!$CN100+2,0.4,IF(AN$4=Inputs!$CO100,0.2,IF(AND(AN$4&gt;=Inputs!$CL100,AN$4&lt;Inputs!$CM100),(AN$4-Inputs!$CL100+1)/(Inputs!$AI100+1),0)))))))))</f>
        <v>0</v>
      </c>
      <c r="AO103" s="27">
        <f>IF(AND(Inputs!$CO100=0,AO$4&gt;=Inputs!$CM100),1,IF(AND(AO$4&gt;=Inputs!$CM100,AO$4&lt;Inputs!$CN100),1,IF(AND(AO$4=Inputs!$CN100,AO$4=Inputs!$CO100),1,IF(OR(AND(AO$4=Inputs!$CN100+1,Inputs!$CN100=Inputs!$CO100),AND(AO$4=Inputs!$CN100+2,Inputs!$CN100=Inputs!$CO100)),0,IF(AO$4=Inputs!$CN100,0.8,IF(AO$4=Inputs!$CN100+1,0.6,IF(AO$4=Inputs!$CN100+2,0.4,IF(AO$4=Inputs!$CO100,0.2,IF(AND(AO$4&gt;=Inputs!$CL100,AO$4&lt;Inputs!$CM100),(AO$4-Inputs!$CL100+1)/(Inputs!$AI100+1),0)))))))))</f>
        <v>0</v>
      </c>
      <c r="AP103" s="27">
        <f>IF(AND(Inputs!$CO100=0,AP$4&gt;=Inputs!$CM100),1,IF(AND(AP$4&gt;=Inputs!$CM100,AP$4&lt;Inputs!$CN100),1,IF(AND(AP$4=Inputs!$CN100,AP$4=Inputs!$CO100),1,IF(OR(AND(AP$4=Inputs!$CN100+1,Inputs!$CN100=Inputs!$CO100),AND(AP$4=Inputs!$CN100+2,Inputs!$CN100=Inputs!$CO100)),0,IF(AP$4=Inputs!$CN100,0.8,IF(AP$4=Inputs!$CN100+1,0.6,IF(AP$4=Inputs!$CN100+2,0.4,IF(AP$4=Inputs!$CO100,0.2,IF(AND(AP$4&gt;=Inputs!$CL100,AP$4&lt;Inputs!$CM100),(AP$4-Inputs!$CL100+1)/(Inputs!$AI100+1),0)))))))))</f>
        <v>0</v>
      </c>
      <c r="AQ103" s="27">
        <f>IF(AND(Inputs!$CO100=0,AQ$4&gt;=Inputs!$CM100),1,IF(AND(AQ$4&gt;=Inputs!$CM100,AQ$4&lt;Inputs!$CN100),1,IF(AND(AQ$4=Inputs!$CN100,AQ$4=Inputs!$CO100),1,IF(OR(AND(AQ$4=Inputs!$CN100+1,Inputs!$CN100=Inputs!$CO100),AND(AQ$4=Inputs!$CN100+2,Inputs!$CN100=Inputs!$CO100)),0,IF(AQ$4=Inputs!$CN100,0.8,IF(AQ$4=Inputs!$CN100+1,0.6,IF(AQ$4=Inputs!$CN100+2,0.4,IF(AQ$4=Inputs!$CO100,0.2,IF(AND(AQ$4&gt;=Inputs!$CL100,AQ$4&lt;Inputs!$CM100),(AQ$4-Inputs!$CL100+1)/(Inputs!$AI100+1),0)))))))))</f>
        <v>0</v>
      </c>
      <c r="AR103" s="27">
        <f>IF(AND(Inputs!$CO100=0,AR$4&gt;=Inputs!$CM100),1,IF(AND(AR$4&gt;=Inputs!$CM100,AR$4&lt;Inputs!$CN100),1,IF(AND(AR$4=Inputs!$CN100,AR$4=Inputs!$CO100),1,IF(OR(AND(AR$4=Inputs!$CN100+1,Inputs!$CN100=Inputs!$CO100),AND(AR$4=Inputs!$CN100+2,Inputs!$CN100=Inputs!$CO100)),0,IF(AR$4=Inputs!$CN100,0.8,IF(AR$4=Inputs!$CN100+1,0.6,IF(AR$4=Inputs!$CN100+2,0.4,IF(AR$4=Inputs!$CO100,0.2,IF(AND(AR$4&gt;=Inputs!$CL100,AR$4&lt;Inputs!$CM100),(AR$4-Inputs!$CL100+1)/(Inputs!$AI100+1),0)))))))))</f>
        <v>0</v>
      </c>
      <c r="AS103" s="27">
        <f>IF(AND(Inputs!$CO100=0,AS$4&gt;=Inputs!$CM100),1,IF(AND(AS$4&gt;=Inputs!$CM100,AS$4&lt;Inputs!$CN100),1,IF(AND(AS$4=Inputs!$CN100,AS$4=Inputs!$CO100),1,IF(OR(AND(AS$4=Inputs!$CN100+1,Inputs!$CN100=Inputs!$CO100),AND(AS$4=Inputs!$CN100+2,Inputs!$CN100=Inputs!$CO100)),0,IF(AS$4=Inputs!$CN100,0.8,IF(AS$4=Inputs!$CN100+1,0.6,IF(AS$4=Inputs!$CN100+2,0.4,IF(AS$4=Inputs!$CO100,0.2,IF(AND(AS$4&gt;=Inputs!$CL100,AS$4&lt;Inputs!$CM100),(AS$4-Inputs!$CL100+1)/(Inputs!$AI100+1),0)))))))))</f>
        <v>0</v>
      </c>
      <c r="AT103" s="27">
        <f>IF(AND(Inputs!$CO100=0,AT$4&gt;=Inputs!$CM100),1,IF(AND(AT$4&gt;=Inputs!$CM100,AT$4&lt;Inputs!$CN100),1,IF(AND(AT$4=Inputs!$CN100,AT$4=Inputs!$CO100),1,IF(OR(AND(AT$4=Inputs!$CN100+1,Inputs!$CN100=Inputs!$CO100),AND(AT$4=Inputs!$CN100+2,Inputs!$CN100=Inputs!$CO100)),0,IF(AT$4=Inputs!$CN100,0.8,IF(AT$4=Inputs!$CN100+1,0.6,IF(AT$4=Inputs!$CN100+2,0.4,IF(AT$4=Inputs!$CO100,0.2,IF(AND(AT$4&gt;=Inputs!$CL100,AT$4&lt;Inputs!$CM100),(AT$4-Inputs!$CL100+1)/(Inputs!$AI100+1),0)))))))))</f>
        <v>0</v>
      </c>
      <c r="AU103" s="27">
        <f>IF(AND(Inputs!$CO100=0,AU$4&gt;=Inputs!$CM100),1,IF(AND(AU$4&gt;=Inputs!$CM100,AU$4&lt;Inputs!$CN100),1,IF(AND(AU$4=Inputs!$CN100,AU$4=Inputs!$CO100),1,IF(OR(AND(AU$4=Inputs!$CN100+1,Inputs!$CN100=Inputs!$CO100),AND(AU$4=Inputs!$CN100+2,Inputs!$CN100=Inputs!$CO100)),0,IF(AU$4=Inputs!$CN100,0.8,IF(AU$4=Inputs!$CN100+1,0.6,IF(AU$4=Inputs!$CN100+2,0.4,IF(AU$4=Inputs!$CO100,0.2,IF(AND(AU$4&gt;=Inputs!$CL100,AU$4&lt;Inputs!$CM100),(AU$4-Inputs!$CL100+1)/(Inputs!$AI100+1),0)))))))))</f>
        <v>0</v>
      </c>
      <c r="AV103" s="27">
        <f>IF(AND(Inputs!$CO100=0,AV$4&gt;=Inputs!$CM100),1,IF(AND(AV$4&gt;=Inputs!$CM100,AV$4&lt;Inputs!$CN100),1,IF(AND(AV$4=Inputs!$CN100,AV$4=Inputs!$CO100),1,IF(OR(AND(AV$4=Inputs!$CN100+1,Inputs!$CN100=Inputs!$CO100),AND(AV$4=Inputs!$CN100+2,Inputs!$CN100=Inputs!$CO100)),0,IF(AV$4=Inputs!$CN100,0.8,IF(AV$4=Inputs!$CN100+1,0.6,IF(AV$4=Inputs!$CN100+2,0.4,IF(AV$4=Inputs!$CO100,0.2,IF(AND(AV$4&gt;=Inputs!$CL100,AV$4&lt;Inputs!$CM100),(AV$4-Inputs!$CL100+1)/(Inputs!$AI100+1),0)))))))))</f>
        <v>0</v>
      </c>
      <c r="AW103" s="27">
        <f>IF(AND(Inputs!$CO100=0,AW$4&gt;=Inputs!$CM100),1,IF(AND(AW$4&gt;=Inputs!$CM100,AW$4&lt;Inputs!$CN100),1,IF(AND(AW$4=Inputs!$CN100,AW$4=Inputs!$CO100),1,IF(OR(AND(AW$4=Inputs!$CN100+1,Inputs!$CN100=Inputs!$CO100),AND(AW$4=Inputs!$CN100+2,Inputs!$CN100=Inputs!$CO100)),0,IF(AW$4=Inputs!$CN100,0.8,IF(AW$4=Inputs!$CN100+1,0.6,IF(AW$4=Inputs!$CN100+2,0.4,IF(AW$4=Inputs!$CO100,0.2,IF(AND(AW$4&gt;=Inputs!$CL100,AW$4&lt;Inputs!$CM100),(AW$4-Inputs!$CL100+1)/(Inputs!$AI100+1),0)))))))))</f>
        <v>0</v>
      </c>
      <c r="AX103" s="27">
        <f>IF(AND(Inputs!$CO100=0,AX$4&gt;=Inputs!$CM100),1,IF(AND(AX$4&gt;=Inputs!$CM100,AX$4&lt;Inputs!$CN100),1,IF(AND(AX$4=Inputs!$CN100,AX$4=Inputs!$CO100),1,IF(OR(AND(AX$4=Inputs!$CN100+1,Inputs!$CN100=Inputs!$CO100),AND(AX$4=Inputs!$CN100+2,Inputs!$CN100=Inputs!$CO100)),0,IF(AX$4=Inputs!$CN100,0.8,IF(AX$4=Inputs!$CN100+1,0.6,IF(AX$4=Inputs!$CN100+2,0.4,IF(AX$4=Inputs!$CO100,0.2,IF(AND(AX$4&gt;=Inputs!$CL100,AX$4&lt;Inputs!$CM100),(AX$4-Inputs!$CL100+1)/(Inputs!$AI100+1),0)))))))))</f>
        <v>0</v>
      </c>
      <c r="AY103" s="27">
        <f>IF(AND(Inputs!$CO100=0,AY$4&gt;=Inputs!$CM100),1,IF(AND(AY$4&gt;=Inputs!$CM100,AY$4&lt;Inputs!$CN100),1,IF(AND(AY$4=Inputs!$CN100,AY$4=Inputs!$CO100),1,IF(OR(AND(AY$4=Inputs!$CN100+1,Inputs!$CN100=Inputs!$CO100),AND(AY$4=Inputs!$CN100+2,Inputs!$CN100=Inputs!$CO100)),0,IF(AY$4=Inputs!$CN100,0.8,IF(AY$4=Inputs!$CN100+1,0.6,IF(AY$4=Inputs!$CN100+2,0.4,IF(AY$4=Inputs!$CO100,0.2,IF(AND(AY$4&gt;=Inputs!$CL100,AY$4&lt;Inputs!$CM100),(AY$4-Inputs!$CL100+1)/(Inputs!$AI100+1),0)))))))))</f>
        <v>0</v>
      </c>
      <c r="AZ103" s="27">
        <f>IF(AND(Inputs!$CO100=0,AZ$4&gt;=Inputs!$CM100),1,IF(AND(AZ$4&gt;=Inputs!$CM100,AZ$4&lt;Inputs!$CN100),1,IF(AND(AZ$4=Inputs!$CN100,AZ$4=Inputs!$CO100),1,IF(OR(AND(AZ$4=Inputs!$CN100+1,Inputs!$CN100=Inputs!$CO100),AND(AZ$4=Inputs!$CN100+2,Inputs!$CN100=Inputs!$CO100)),0,IF(AZ$4=Inputs!$CN100,0.8,IF(AZ$4=Inputs!$CN100+1,0.6,IF(AZ$4=Inputs!$CN100+2,0.4,IF(AZ$4=Inputs!$CO100,0.2,IF(AND(AZ$4&gt;=Inputs!$CL100,AZ$4&lt;Inputs!$CM100),(AZ$4-Inputs!$CL100+1)/(Inputs!$AI100+1),0)))))))))</f>
        <v>0</v>
      </c>
      <c r="BA103" s="27">
        <f>IF(AND(Inputs!$CO100=0,BA$4&gt;=Inputs!$CM100),1,IF(AND(BA$4&gt;=Inputs!$CM100,BA$4&lt;Inputs!$CN100),1,IF(AND(BA$4=Inputs!$CN100,BA$4=Inputs!$CO100),1,IF(OR(AND(BA$4=Inputs!$CN100+1,Inputs!$CN100=Inputs!$CO100),AND(BA$4=Inputs!$CN100+2,Inputs!$CN100=Inputs!$CO100)),0,IF(BA$4=Inputs!$CN100,0.8,IF(BA$4=Inputs!$CN100+1,0.6,IF(BA$4=Inputs!$CN100+2,0.4,IF(BA$4=Inputs!$CO100,0.2,IF(AND(BA$4&gt;=Inputs!$CL100,BA$4&lt;Inputs!$CM100),(BA$4-Inputs!$CL100+1)/(Inputs!$AI100+1),0)))))))))</f>
        <v>0</v>
      </c>
      <c r="BB103" s="27">
        <f>IF(AND(Inputs!$CO100=0,BB$4&gt;=Inputs!$CM100),1,IF(AND(BB$4&gt;=Inputs!$CM100,BB$4&lt;Inputs!$CN100),1,IF(AND(BB$4=Inputs!$CN100,BB$4=Inputs!$CO100),1,IF(OR(AND(BB$4=Inputs!$CN100+1,Inputs!$CN100=Inputs!$CO100),AND(BB$4=Inputs!$CN100+2,Inputs!$CN100=Inputs!$CO100)),0,IF(BB$4=Inputs!$CN100,0.8,IF(BB$4=Inputs!$CN100+1,0.6,IF(BB$4=Inputs!$CN100+2,0.4,IF(BB$4=Inputs!$CO100,0.2,IF(AND(BB$4&gt;=Inputs!$CL100,BB$4&lt;Inputs!$CM100),(BB$4-Inputs!$CL100+1)/(Inputs!$AI100+1),0)))))))))</f>
        <v>0</v>
      </c>
      <c r="BC103" s="27">
        <f>IF(AND(Inputs!$CO100=0,BC$4&gt;=Inputs!$CM100),1,IF(AND(BC$4&gt;=Inputs!$CM100,BC$4&lt;Inputs!$CN100),1,IF(AND(BC$4=Inputs!$CN100,BC$4=Inputs!$CO100),1,IF(OR(AND(BC$4=Inputs!$CN100+1,Inputs!$CN100=Inputs!$CO100),AND(BC$4=Inputs!$CN100+2,Inputs!$CN100=Inputs!$CO100)),0,IF(BC$4=Inputs!$CN100,0.8,IF(BC$4=Inputs!$CN100+1,0.6,IF(BC$4=Inputs!$CN100+2,0.4,IF(BC$4=Inputs!$CO100,0.2,IF(AND(BC$4&gt;=Inputs!$CL100,BC$4&lt;Inputs!$CM100),(BC$4-Inputs!$CL100+1)/(Inputs!$AI100+1),0)))))))))</f>
        <v>0</v>
      </c>
      <c r="BD103" s="27">
        <f>IF(AND(Inputs!$CO100=0,BD$4&gt;=Inputs!$CM100),1,IF(AND(BD$4&gt;=Inputs!$CM100,BD$4&lt;Inputs!$CN100),1,IF(AND(BD$4=Inputs!$CN100,BD$4=Inputs!$CO100),1,IF(OR(AND(BD$4=Inputs!$CN100+1,Inputs!$CN100=Inputs!$CO100),AND(BD$4=Inputs!$CN100+2,Inputs!$CN100=Inputs!$CO100)),0,IF(BD$4=Inputs!$CN100,0.8,IF(BD$4=Inputs!$CN100+1,0.6,IF(BD$4=Inputs!$CN100+2,0.4,IF(BD$4=Inputs!$CO100,0.2,IF(AND(BD$4&gt;=Inputs!$CL100,BD$4&lt;Inputs!$CM100),(BD$4-Inputs!$CL100+1)/(Inputs!$AI100+1),0)))))))))</f>
        <v>0</v>
      </c>
      <c r="BE103" s="27">
        <f>IF(AND(Inputs!$CO100=0,BE$4&gt;=Inputs!$CM100),1,IF(AND(BE$4&gt;=Inputs!$CM100,BE$4&lt;Inputs!$CN100),1,IF(AND(BE$4=Inputs!$CN100,BE$4=Inputs!$CO100),1,IF(OR(AND(BE$4=Inputs!$CN100+1,Inputs!$CN100=Inputs!$CO100),AND(BE$4=Inputs!$CN100+2,Inputs!$CN100=Inputs!$CO100)),0,IF(BE$4=Inputs!$CN100,0.8,IF(BE$4=Inputs!$CN100+1,0.6,IF(BE$4=Inputs!$CN100+2,0.4,IF(BE$4=Inputs!$CO100,0.2,IF(AND(BE$4&gt;=Inputs!$CL100,BE$4&lt;Inputs!$CM100),(BE$4-Inputs!$CL100+1)/(Inputs!$AI100+1),0)))))))))</f>
        <v>0</v>
      </c>
      <c r="BF103" s="27">
        <f>IF(AND(Inputs!$CO100=0,BF$4&gt;=Inputs!$CM100),1,IF(AND(BF$4&gt;=Inputs!$CM100,BF$4&lt;Inputs!$CN100),1,IF(AND(BF$4=Inputs!$CN100,BF$4=Inputs!$CO100),1,IF(OR(AND(BF$4=Inputs!$CN100+1,Inputs!$CN100=Inputs!$CO100),AND(BF$4=Inputs!$CN100+2,Inputs!$CN100=Inputs!$CO100)),0,IF(BF$4=Inputs!$CN100,0.8,IF(BF$4=Inputs!$CN100+1,0.6,IF(BF$4=Inputs!$CN100+2,0.4,IF(BF$4=Inputs!$CO100,0.2,IF(AND(BF$4&gt;=Inputs!$CL100,BF$4&lt;Inputs!$CM100),(BF$4-Inputs!$CL100+1)/(Inputs!$AI100+1),0)))))))))</f>
        <v>0</v>
      </c>
      <c r="BG103" s="27">
        <f>IF(AND(Inputs!$CO100=0,BG$4&gt;=Inputs!$CM100),1,IF(AND(BG$4&gt;=Inputs!$CM100,BG$4&lt;Inputs!$CN100),1,IF(AND(BG$4=Inputs!$CN100,BG$4=Inputs!$CO100),1,IF(OR(AND(BG$4=Inputs!$CN100+1,Inputs!$CN100=Inputs!$CO100),AND(BG$4=Inputs!$CN100+2,Inputs!$CN100=Inputs!$CO100)),0,IF(BG$4=Inputs!$CN100,0.8,IF(BG$4=Inputs!$CN100+1,0.6,IF(BG$4=Inputs!$CN100+2,0.4,IF(BG$4=Inputs!$CO100,0.2,IF(AND(BG$4&gt;=Inputs!$CL100,BG$4&lt;Inputs!$CM100),(BG$4-Inputs!$CL100+1)/(Inputs!$AI100+1),0)))))))))</f>
        <v>0</v>
      </c>
      <c r="BH103" s="27">
        <f>IF(AND(Inputs!$CO100=0,BH$4&gt;=Inputs!$CM100),1,IF(AND(BH$4&gt;=Inputs!$CM100,BH$4&lt;Inputs!$CN100),1,IF(AND(BH$4=Inputs!$CN100,BH$4=Inputs!$CO100),1,IF(OR(AND(BH$4=Inputs!$CN100+1,Inputs!$CN100=Inputs!$CO100),AND(BH$4=Inputs!$CN100+2,Inputs!$CN100=Inputs!$CO100)),0,IF(BH$4=Inputs!$CN100,0.8,IF(BH$4=Inputs!$CN100+1,0.6,IF(BH$4=Inputs!$CN100+2,0.4,IF(BH$4=Inputs!$CO100,0.2,IF(AND(BH$4&gt;=Inputs!$CL100,BH$4&lt;Inputs!$CM100),(BH$4-Inputs!$CL100+1)/(Inputs!$AI100+1),0)))))))))</f>
        <v>0</v>
      </c>
      <c r="BI103" s="27">
        <f>IF(AND(Inputs!$CO100=0,BI$4&gt;=Inputs!$CM100),1,IF(AND(BI$4&gt;=Inputs!$CM100,BI$4&lt;Inputs!$CN100),1,IF(AND(BI$4=Inputs!$CN100,BI$4=Inputs!$CO100),1,IF(OR(AND(BI$4=Inputs!$CN100+1,Inputs!$CN100=Inputs!$CO100),AND(BI$4=Inputs!$CN100+2,Inputs!$CN100=Inputs!$CO100)),0,IF(BI$4=Inputs!$CN100,0.8,IF(BI$4=Inputs!$CN100+1,0.6,IF(BI$4=Inputs!$CN100+2,0.4,IF(BI$4=Inputs!$CO100,0.2,IF(AND(BI$4&gt;=Inputs!$CL100,BI$4&lt;Inputs!$CM100),(BI$4-Inputs!$CL100+1)/(Inputs!$AI100+1),0)))))))))</f>
        <v>0</v>
      </c>
      <c r="BJ103" s="27">
        <f>IF(AND(Inputs!$CO100=0,BJ$4&gt;=Inputs!$CM100),1,IF(AND(BJ$4&gt;=Inputs!$CM100,BJ$4&lt;Inputs!$CN100),1,IF(AND(BJ$4=Inputs!$CN100,BJ$4=Inputs!$CO100),1,IF(OR(AND(BJ$4=Inputs!$CN100+1,Inputs!$CN100=Inputs!$CO100),AND(BJ$4=Inputs!$CN100+2,Inputs!$CN100=Inputs!$CO100)),0,IF(BJ$4=Inputs!$CN100,0.8,IF(BJ$4=Inputs!$CN100+1,0.6,IF(BJ$4=Inputs!$CN100+2,0.4,IF(BJ$4=Inputs!$CO100,0.2,IF(AND(BJ$4&gt;=Inputs!$CL100,BJ$4&lt;Inputs!$CM100),(BJ$4-Inputs!$CL100+1)/(Inputs!$AI100+1),0)))))))))</f>
        <v>0</v>
      </c>
      <c r="BK103" s="27">
        <f>IF(AND(Inputs!$CO100=0,BK$4&gt;=Inputs!$CM100),1,IF(AND(BK$4&gt;=Inputs!$CM100,BK$4&lt;Inputs!$CN100),1,IF(AND(BK$4=Inputs!$CN100,BK$4=Inputs!$CO100),1,IF(OR(AND(BK$4=Inputs!$CN100+1,Inputs!$CN100=Inputs!$CO100),AND(BK$4=Inputs!$CN100+2,Inputs!$CN100=Inputs!$CO100)),0,IF(BK$4=Inputs!$CN100,0.8,IF(BK$4=Inputs!$CN100+1,0.6,IF(BK$4=Inputs!$CN100+2,0.4,IF(BK$4=Inputs!$CO100,0.2,IF(AND(BK$4&gt;=Inputs!$CL100,BK$4&lt;Inputs!$CM100),(BK$4-Inputs!$CL100+1)/(Inputs!$AI100+1),0)))))))))</f>
        <v>0</v>
      </c>
      <c r="BL103" s="27">
        <f>IF(AND(Inputs!$CO100=0,BL$4&gt;=Inputs!$CM100),1,IF(AND(BL$4&gt;=Inputs!$CM100,BL$4&lt;Inputs!$CN100),1,IF(AND(BL$4=Inputs!$CN100,BL$4=Inputs!$CO100),1,IF(OR(AND(BL$4=Inputs!$CN100+1,Inputs!$CN100=Inputs!$CO100),AND(BL$4=Inputs!$CN100+2,Inputs!$CN100=Inputs!$CO100)),0,IF(BL$4=Inputs!$CN100,0.8,IF(BL$4=Inputs!$CN100+1,0.6,IF(BL$4=Inputs!$CN100+2,0.4,IF(BL$4=Inputs!$CO100,0.2,IF(AND(BL$4&gt;=Inputs!$CL100,BL$4&lt;Inputs!$CM100),(BL$4-Inputs!$CL100+1)/(Inputs!$AI100+1),0)))))))))</f>
        <v>0</v>
      </c>
      <c r="BM103" s="27">
        <f>IF(AND(Inputs!$CO100=0,BM$4&gt;=Inputs!$CM100),1,IF(AND(BM$4&gt;=Inputs!$CM100,BM$4&lt;Inputs!$CN100),1,IF(AND(BM$4=Inputs!$CN100,BM$4=Inputs!$CO100),1,IF(OR(AND(BM$4=Inputs!$CN100+1,Inputs!$CN100=Inputs!$CO100),AND(BM$4=Inputs!$CN100+2,Inputs!$CN100=Inputs!$CO100)),0,IF(BM$4=Inputs!$CN100,0.8,IF(BM$4=Inputs!$CN100+1,0.6,IF(BM$4=Inputs!$CN100+2,0.4,IF(BM$4=Inputs!$CO100,0.2,IF(AND(BM$4&gt;=Inputs!$CL100,BM$4&lt;Inputs!$CM100),(BM$4-Inputs!$CL100+1)/(Inputs!$AI100+1),0)))))))))</f>
        <v>0</v>
      </c>
      <c r="BO103" s="46" t="str">
        <f>IF(Inputs!$B100="","",(ROUND(Inputs!$BC100*AJ103,0)))</f>
        <v/>
      </c>
      <c r="BP103" s="46" t="str">
        <f>IF(Inputs!$B100="","",(ROUND(Inputs!$BC100*AK103,0)))</f>
        <v/>
      </c>
      <c r="BQ103" s="46" t="str">
        <f>IF(Inputs!$B100="","",(ROUND(Inputs!$BC100*AL103,0)))</f>
        <v/>
      </c>
      <c r="BR103" s="46" t="str">
        <f>IF(Inputs!$B100="","",(ROUND(Inputs!$BC100*AM103,0)))</f>
        <v/>
      </c>
      <c r="BS103" s="46" t="str">
        <f>IF(Inputs!$B100="","",(ROUND(Inputs!$BC100*AN103,0)))</f>
        <v/>
      </c>
      <c r="BT103" s="46" t="str">
        <f>IF(Inputs!$B100="","",(ROUND(Inputs!$BC100*AO103,0)))</f>
        <v/>
      </c>
      <c r="BU103" s="46" t="str">
        <f>IF(Inputs!$B100="","",(ROUND(Inputs!$BC100*AP103,0)))</f>
        <v/>
      </c>
      <c r="BV103" s="46" t="str">
        <f>IF(Inputs!$B100="","",(ROUND(Inputs!$BC100*AQ103,0)))</f>
        <v/>
      </c>
      <c r="BW103" s="46" t="str">
        <f>IF(Inputs!$B100="","",(ROUND(Inputs!$BC100*AR103,0)))</f>
        <v/>
      </c>
      <c r="BX103" s="46" t="str">
        <f>IF(Inputs!$B100="","",(ROUND(Inputs!$BC100*AS103,0)))</f>
        <v/>
      </c>
      <c r="BY103" s="46" t="str">
        <f>IF(Inputs!$B100="","",(ROUND(Inputs!$BC100*AT103,0)))</f>
        <v/>
      </c>
      <c r="BZ103" s="46" t="str">
        <f>IF(Inputs!$B100="","",(ROUND(Inputs!$BC100*AU103,0)))</f>
        <v/>
      </c>
      <c r="CA103" s="46" t="str">
        <f>IF(Inputs!$B100="","",(ROUND(Inputs!$BC100*AV103,0)))</f>
        <v/>
      </c>
      <c r="CB103" s="46" t="str">
        <f>IF(Inputs!$B100="","",(ROUND(Inputs!$BC100*AW103,0)))</f>
        <v/>
      </c>
      <c r="CC103" s="46" t="str">
        <f>IF(Inputs!$B100="","",(ROUND(Inputs!$BC100*AX103,0)))</f>
        <v/>
      </c>
      <c r="CD103" s="46" t="str">
        <f>IF(Inputs!$B100="","",(ROUND(Inputs!$BC100*AY103,0)))</f>
        <v/>
      </c>
      <c r="CE103" s="46" t="str">
        <f>IF(Inputs!$B100="","",(ROUND(Inputs!$BC100*AZ103,0)))</f>
        <v/>
      </c>
      <c r="CF103" s="46" t="str">
        <f>IF(Inputs!$B100="","",(ROUND(Inputs!$BC100*BA103,0)))</f>
        <v/>
      </c>
      <c r="CG103" s="46" t="str">
        <f>IF(Inputs!$B100="","",(ROUND(Inputs!$BC100*BB103,0)))</f>
        <v/>
      </c>
      <c r="CH103" s="46" t="str">
        <f>IF(Inputs!$B100="","",(ROUND(Inputs!$BC100*BC103,0)))</f>
        <v/>
      </c>
      <c r="CI103" s="46" t="str">
        <f>IF(Inputs!$B100="","",(ROUND(Inputs!$BC100*BD103,0)))</f>
        <v/>
      </c>
      <c r="CJ103" s="46" t="str">
        <f>IF(Inputs!$B100="","",(ROUND(Inputs!$BC100*BE103,0)))</f>
        <v/>
      </c>
      <c r="CK103" s="46" t="str">
        <f>IF(Inputs!$B100="","",(ROUND(Inputs!$BC100*BF103,0)))</f>
        <v/>
      </c>
      <c r="CL103" s="46" t="str">
        <f>IF(Inputs!$B100="","",(ROUND(Inputs!$BC100*BG103,0)))</f>
        <v/>
      </c>
      <c r="CM103" s="46" t="str">
        <f>IF(Inputs!$B100="","",(ROUND(Inputs!$BC100*BH103,0)))</f>
        <v/>
      </c>
      <c r="CN103" s="46" t="str">
        <f>IF(Inputs!$B100="","",(ROUND(Inputs!$BC100*BI103,0)))</f>
        <v/>
      </c>
      <c r="CO103" s="46" t="str">
        <f>IF(Inputs!$B100="","",(ROUND(Inputs!$BC100*BJ103,0)))</f>
        <v/>
      </c>
      <c r="CP103" s="46" t="str">
        <f>IF(Inputs!$B100="","",(ROUND(Inputs!$BC100*BK103,0)))</f>
        <v/>
      </c>
      <c r="CQ103" s="46" t="str">
        <f>IF(Inputs!$B100="","",(ROUND(Inputs!$BC100*BL103,0)))</f>
        <v/>
      </c>
      <c r="CR103" s="46" t="str">
        <f>IF(Inputs!$B100="","",(ROUND(Inputs!$BC100*BM103,0)))</f>
        <v/>
      </c>
      <c r="CV103" s="46" t="str">
        <f>IF(A103="","",IF(AND(CV$4&lt;=Inputs!$CQ100,CV$4&gt;=Inputs!$CP100),Inputs!$AR100/(Inputs!$CQ100-Inputs!$CP100+1),0)+IF(CV$4=Inputs!$CL100,Inputs!$BD100,0))</f>
        <v/>
      </c>
      <c r="CW103" s="46" t="str">
        <f>IF(B103="","",IF(AND(CW$4&lt;=Inputs!$CQ100,CW$4&gt;=Inputs!$CP100),Inputs!$AR100/(Inputs!$CQ100-Inputs!$CP100+1),0)+IF(CW$4=Inputs!$CL100,Inputs!$BD100,0))</f>
        <v/>
      </c>
      <c r="CX103" s="46" t="str">
        <f>IF(C103="","",IF(AND(CX$4&lt;=Inputs!$CQ100,CX$4&gt;=Inputs!$CP100),Inputs!$AR100/(Inputs!$CQ100-Inputs!$CP100+1),0)+IF(CX$4=Inputs!$CL100,Inputs!$BD100,0))</f>
        <v/>
      </c>
      <c r="CY103" s="46" t="str">
        <f>IF(D103="","",IF(AND(CY$4&lt;=Inputs!$CQ100,CY$4&gt;=Inputs!$CP100),Inputs!$AR100/(Inputs!$CQ100-Inputs!$CP100+1),0)+IF(CY$4=Inputs!$CL100,Inputs!$BD100,0))</f>
        <v/>
      </c>
      <c r="CZ103" s="46" t="str">
        <f>IF(E103="","",IF(AND(CZ$4&lt;=Inputs!$CQ100,CZ$4&gt;=Inputs!$CP100),Inputs!$AR100/(Inputs!$CQ100-Inputs!$CP100+1),0)+IF(CZ$4=Inputs!$CL100,Inputs!$BD100,0))</f>
        <v/>
      </c>
      <c r="DA103" s="46" t="str">
        <f>IF(F103="","",IF(AND(DA$4&lt;=Inputs!$CQ100,DA$4&gt;=Inputs!$CP100),Inputs!$AR100/(Inputs!$CQ100-Inputs!$CP100+1),0)+IF(DA$4=Inputs!$CL100,Inputs!$BD100,0))</f>
        <v/>
      </c>
      <c r="DB103" s="46" t="str">
        <f>IF(G103="","",IF(AND(DB$4&lt;=Inputs!$CQ100,DB$4&gt;=Inputs!$CP100),Inputs!$AR100/(Inputs!$CQ100-Inputs!$CP100+1),0)+IF(DB$4=Inputs!$CL100,Inputs!$BD100,0))</f>
        <v/>
      </c>
      <c r="DC103" s="46" t="str">
        <f>IF(H103="","",IF(AND(DC$4&lt;=Inputs!$CQ100,DC$4&gt;=Inputs!$CP100),Inputs!$AR100/(Inputs!$CQ100-Inputs!$CP100+1),0)+IF(DC$4=Inputs!$CL100,Inputs!$BD100,0))</f>
        <v/>
      </c>
      <c r="DD103" s="46" t="str">
        <f>IF(I103="","",IF(AND(DD$4&lt;=Inputs!$CQ100,DD$4&gt;=Inputs!$CP100),Inputs!$AR100/(Inputs!$CQ100-Inputs!$CP100+1),0)+IF(DD$4=Inputs!$CL100,Inputs!$BD100,0))</f>
        <v/>
      </c>
      <c r="DE103" s="46" t="str">
        <f>IF(J103="","",IF(AND(DE$4&lt;=Inputs!$CQ100,DE$4&gt;=Inputs!$CP100),Inputs!$AR100/(Inputs!$CQ100-Inputs!$CP100+1),0)+IF(DE$4=Inputs!$CL100,Inputs!$BD100,0))</f>
        <v/>
      </c>
      <c r="DF103" s="46" t="str">
        <f>IF(K103="","",IF(AND(DF$4&lt;=Inputs!$CQ100,DF$4&gt;=Inputs!$CP100),Inputs!$AR100/(Inputs!$CQ100-Inputs!$CP100+1),0)+IF(DF$4=Inputs!$CL100,Inputs!$BD100,0))</f>
        <v/>
      </c>
      <c r="DG103" s="46" t="str">
        <f>IF(L103="","",IF(AND(DG$4&lt;=Inputs!$CQ100,DG$4&gt;=Inputs!$CP100),Inputs!$AR100/(Inputs!$CQ100-Inputs!$CP100+1),0)+IF(DG$4=Inputs!$CL100,Inputs!$BD100,0))</f>
        <v/>
      </c>
      <c r="DH103" s="46" t="str">
        <f>IF(M103="","",IF(AND(DH$4&lt;=Inputs!$CQ100,DH$4&gt;=Inputs!$CP100),Inputs!$AR100/(Inputs!$CQ100-Inputs!$CP100+1),0)+IF(DH$4=Inputs!$CL100,Inputs!$BD100,0))</f>
        <v/>
      </c>
      <c r="DI103" s="46" t="str">
        <f>IF(N103="","",IF(AND(DI$4&lt;=Inputs!$CQ100,DI$4&gt;=Inputs!$CP100),Inputs!$AR100/(Inputs!$CQ100-Inputs!$CP100+1),0)+IF(DI$4=Inputs!$CL100,Inputs!$BD100,0))</f>
        <v/>
      </c>
      <c r="DJ103" s="46" t="str">
        <f>IF(O103="","",IF(AND(DJ$4&lt;=Inputs!$CQ100,DJ$4&gt;=Inputs!$CP100),Inputs!$AR100/(Inputs!$CQ100-Inputs!$CP100+1),0)+IF(DJ$4=Inputs!$CL100,Inputs!$BD100,0))</f>
        <v/>
      </c>
      <c r="DK103" s="46" t="str">
        <f>IF(P103="","",IF(AND(DK$4&lt;=Inputs!$CQ100,DK$4&gt;=Inputs!$CP100),Inputs!$AR100/(Inputs!$CQ100-Inputs!$CP100+1),0)+IF(DK$4=Inputs!$CL100,Inputs!$BD100,0))</f>
        <v/>
      </c>
      <c r="DL103" s="46" t="str">
        <f>IF(Q103="","",IF(AND(DL$4&lt;=Inputs!$CQ100,DL$4&gt;=Inputs!$CP100),Inputs!$AR100/(Inputs!$CQ100-Inputs!$CP100+1),0)+IF(DL$4=Inputs!$CL100,Inputs!$BD100,0))</f>
        <v/>
      </c>
      <c r="DM103" s="46" t="str">
        <f>IF(R103="","",IF(AND(DM$4&lt;=Inputs!$CQ100,DM$4&gt;=Inputs!$CP100),Inputs!$AR100/(Inputs!$CQ100-Inputs!$CP100+1),0)+IF(DM$4=Inputs!$CL100,Inputs!$BD100,0))</f>
        <v/>
      </c>
      <c r="DN103" s="46" t="str">
        <f>IF(S103="","",IF(AND(DN$4&lt;=Inputs!$CQ100,DN$4&gt;=Inputs!$CP100),Inputs!$AR100/(Inputs!$CQ100-Inputs!$CP100+1),0)+IF(DN$4=Inputs!$CL100,Inputs!$BD100,0))</f>
        <v/>
      </c>
      <c r="DO103" s="46" t="str">
        <f>IF(T103="","",IF(AND(DO$4&lt;=Inputs!$CQ100,DO$4&gt;=Inputs!$CP100),Inputs!$AR100/(Inputs!$CQ100-Inputs!$CP100+1),0)+IF(DO$4=Inputs!$CL100,Inputs!$BD100,0))</f>
        <v/>
      </c>
      <c r="DP103" s="46" t="str">
        <f>IF(U103="","",IF(AND(DP$4&lt;=Inputs!$CQ100,DP$4&gt;=Inputs!$CP100),Inputs!$AR100/(Inputs!$CQ100-Inputs!$CP100+1),0)+IF(DP$4=Inputs!$CL100,Inputs!$BD100,0))</f>
        <v/>
      </c>
      <c r="DQ103" s="46" t="str">
        <f>IF(V103="","",IF(AND(DQ$4&lt;=Inputs!$CQ100,DQ$4&gt;=Inputs!$CP100),Inputs!$AR100/(Inputs!$CQ100-Inputs!$CP100+1),0)+IF(DQ$4=Inputs!$CL100,Inputs!$BD100,0))</f>
        <v/>
      </c>
      <c r="DR103" s="46" t="str">
        <f>IF(W103="","",IF(AND(DR$4&lt;=Inputs!$CQ100,DR$4&gt;=Inputs!$CP100),Inputs!$AR100/(Inputs!$CQ100-Inputs!$CP100+1),0)+IF(DR$4=Inputs!$CL100,Inputs!$BD100,0))</f>
        <v/>
      </c>
      <c r="DS103" s="46" t="str">
        <f>IF(X103="","",IF(AND(DS$4&lt;=Inputs!$CQ100,DS$4&gt;=Inputs!$CP100),Inputs!$AR100/(Inputs!$CQ100-Inputs!$CP100+1),0)+IF(DS$4=Inputs!$CL100,Inputs!$BD100,0))</f>
        <v/>
      </c>
      <c r="DT103" s="46" t="str">
        <f>IF(Y103="","",IF(AND(DT$4&lt;=Inputs!$CQ100,DT$4&gt;=Inputs!$CP100),Inputs!$AR100/(Inputs!$CQ100-Inputs!$CP100+1),0)+IF(DT$4=Inputs!$CL100,Inputs!$BD100,0))</f>
        <v/>
      </c>
      <c r="DU103" s="46" t="str">
        <f>IF(Z103="","",IF(AND(DU$4&lt;=Inputs!$CQ100,DU$4&gt;=Inputs!$CP100),Inputs!$AR100/(Inputs!$CQ100-Inputs!$CP100+1),0)+IF(DU$4=Inputs!$CL100,Inputs!$BD100,0))</f>
        <v/>
      </c>
      <c r="DV103" s="46" t="str">
        <f>IF(AA103="","",IF(AND(DV$4&lt;=Inputs!$CQ100,DV$4&gt;=Inputs!$CP100),Inputs!$AR100/(Inputs!$CQ100-Inputs!$CP100+1),0)+IF(DV$4=Inputs!$CL100,Inputs!$BD100,0))</f>
        <v/>
      </c>
      <c r="DW103" s="46" t="str">
        <f>IF(AB103="","",IF(AND(DW$4&lt;=Inputs!$CQ100,DW$4&gt;=Inputs!$CP100),Inputs!$AR100/(Inputs!$CQ100-Inputs!$CP100+1),0)+IF(DW$4=Inputs!$CL100,Inputs!$BD100,0))</f>
        <v/>
      </c>
      <c r="DX103" s="46" t="str">
        <f>IF(AC103="","",IF(AND(DX$4&lt;=Inputs!$CQ100,DX$4&gt;=Inputs!$CP100),Inputs!$AR100/(Inputs!$CQ100-Inputs!$CP100+1),0)+IF(DX$4=Inputs!$CL100,Inputs!$BD100,0))</f>
        <v/>
      </c>
      <c r="DY103" s="46" t="str">
        <f>IF(AD103="","",IF(AND(DY$4&lt;=Inputs!$CQ100,DY$4&gt;=Inputs!$CP100),Inputs!$AR100/(Inputs!$CQ100-Inputs!$CP100+1),0)+IF(DY$4=Inputs!$CL100,Inputs!$BD100,0))</f>
        <v/>
      </c>
      <c r="DZ103" s="46" t="str">
        <f t="shared" si="6"/>
        <v/>
      </c>
    </row>
    <row r="104" spans="1:130">
      <c r="A104" s="7" t="str">
        <f>IF(Inputs!A101="","",Inputs!A101)</f>
        <v/>
      </c>
      <c r="B104" t="str">
        <f>IF(Inputs!B101="","",Inputs!B101)</f>
        <v/>
      </c>
      <c r="C104" s="46" t="str">
        <f>IF(Inputs!$B101="","",BO104-CV104)</f>
        <v/>
      </c>
      <c r="D104" s="46" t="str">
        <f>IF(Inputs!$B101="","",BP104-CW104)</f>
        <v/>
      </c>
      <c r="E104" s="46" t="str">
        <f>IF(Inputs!$B101="","",BQ104-CX104)</f>
        <v/>
      </c>
      <c r="F104" s="46" t="str">
        <f>IF(Inputs!$B101="","",BR104-CY104)</f>
        <v/>
      </c>
      <c r="G104" s="46" t="str">
        <f>IF(Inputs!$B101="","",BS104-CZ104)</f>
        <v/>
      </c>
      <c r="H104" s="46" t="str">
        <f>IF(Inputs!$B101="","",BT104-DA104)</f>
        <v/>
      </c>
      <c r="I104" s="46" t="str">
        <f>IF(Inputs!$B101="","",BU104-DB104)</f>
        <v/>
      </c>
      <c r="J104" s="46" t="str">
        <f>IF(Inputs!$B101="","",BV104-DC104)</f>
        <v/>
      </c>
      <c r="K104" s="46" t="str">
        <f>IF(Inputs!$B101="","",BW104-DD104)</f>
        <v/>
      </c>
      <c r="L104" s="46" t="str">
        <f>IF(Inputs!$B101="","",BX104-DE104)</f>
        <v/>
      </c>
      <c r="M104" s="46" t="str">
        <f>IF(Inputs!$B101="","",BY104-DF104)</f>
        <v/>
      </c>
      <c r="N104" s="46" t="str">
        <f>IF(Inputs!$B101="","",BZ104-DG104)</f>
        <v/>
      </c>
      <c r="O104" s="46" t="str">
        <f>IF(Inputs!$B101="","",CA104-DH104)</f>
        <v/>
      </c>
      <c r="P104" s="46" t="str">
        <f>IF(Inputs!$B101="","",CB104-DI104)</f>
        <v/>
      </c>
      <c r="Q104" s="46" t="str">
        <f>IF(Inputs!$B101="","",CC104-DJ104)</f>
        <v/>
      </c>
      <c r="R104" s="46" t="str">
        <f>IF(Inputs!$B101="","",CD104-DK104)</f>
        <v/>
      </c>
      <c r="S104" s="46" t="str">
        <f>IF(Inputs!$B101="","",CE104-DL104)</f>
        <v/>
      </c>
      <c r="T104" s="46" t="str">
        <f>IF(Inputs!$B101="","",CF104-DM104)</f>
        <v/>
      </c>
      <c r="U104" s="46" t="str">
        <f>IF(Inputs!$B101="","",CG104-DN104)</f>
        <v/>
      </c>
      <c r="V104" s="46" t="str">
        <f>IF(Inputs!$B101="","",CH104-DO104)</f>
        <v/>
      </c>
      <c r="W104" s="46" t="str">
        <f>IF(Inputs!$B101="","",CI104-DP104)</f>
        <v/>
      </c>
      <c r="X104" s="46" t="str">
        <f>IF(Inputs!$B101="","",CJ104-DQ104)</f>
        <v/>
      </c>
      <c r="Y104" s="46" t="str">
        <f>IF(Inputs!$B101="","",CK104-DR104)</f>
        <v/>
      </c>
      <c r="Z104" s="46" t="str">
        <f>IF(Inputs!$B101="","",CL104-DS104)</f>
        <v/>
      </c>
      <c r="AA104" s="46" t="str">
        <f>IF(Inputs!$B101="","",CM104-DT104)</f>
        <v/>
      </c>
      <c r="AB104" s="46" t="str">
        <f>IF(Inputs!$B101="","",CN104-DU104)</f>
        <v/>
      </c>
      <c r="AC104" s="46" t="str">
        <f>IF(Inputs!$B101="","",CO104-DV104)</f>
        <v/>
      </c>
      <c r="AD104" s="46" t="str">
        <f>IF(Inputs!$B101="","",CP104-DW104)</f>
        <v/>
      </c>
      <c r="AE104" s="46" t="str">
        <f>IF(Inputs!$B101="","",CQ104-DX104)</f>
        <v/>
      </c>
      <c r="AF104" s="46" t="str">
        <f>IF(Inputs!$B101="","",CR104-DY104)</f>
        <v/>
      </c>
      <c r="AG104" s="50" t="str">
        <f t="shared" si="7"/>
        <v/>
      </c>
      <c r="AH104" s="50"/>
      <c r="AJ104" s="27">
        <f>IF(AND(Inputs!$CO101=0,AJ$4&gt;=Inputs!$CM101),1,IF(AND(AJ$4&gt;=Inputs!$CM101,AJ$4&lt;Inputs!$CN101),1,IF(AND(AJ$4=Inputs!$CN101,AJ$4=Inputs!$CO101),1,IF(OR(AND(AJ$4=Inputs!$CN101+1,Inputs!$CN101=Inputs!$CO101),AND(AJ$4=Inputs!$CN101+2,Inputs!$CN101=Inputs!$CO101)),0,IF(AJ$4=Inputs!$CN101,0.8,IF(AJ$4=Inputs!$CN101+1,0.6,IF(AJ$4=Inputs!$CN101+2,0.4,IF(AJ$4=Inputs!$CO101,0.2,IF(AND(AJ$4&gt;=Inputs!$CL101,AJ$4&lt;Inputs!$CM101),(AJ$4-Inputs!$CL101+1)/(Inputs!$AI101+1),0)))))))))</f>
        <v>0</v>
      </c>
      <c r="AK104" s="27">
        <f>IF(AND(Inputs!$CO101=0,AK$4&gt;=Inputs!$CM101),1,IF(AND(AK$4&gt;=Inputs!$CM101,AK$4&lt;Inputs!$CN101),1,IF(AND(AK$4=Inputs!$CN101,AK$4=Inputs!$CO101),1,IF(OR(AND(AK$4=Inputs!$CN101+1,Inputs!$CN101=Inputs!$CO101),AND(AK$4=Inputs!$CN101+2,Inputs!$CN101=Inputs!$CO101)),0,IF(AK$4=Inputs!$CN101,0.8,IF(AK$4=Inputs!$CN101+1,0.6,IF(AK$4=Inputs!$CN101+2,0.4,IF(AK$4=Inputs!$CO101,0.2,IF(AND(AK$4&gt;=Inputs!$CL101,AK$4&lt;Inputs!$CM101),(AK$4-Inputs!$CL101+1)/(Inputs!$AI101+1),0)))))))))</f>
        <v>0</v>
      </c>
      <c r="AL104" s="27">
        <f>IF(AND(Inputs!$CO101=0,AL$4&gt;=Inputs!$CM101),1,IF(AND(AL$4&gt;=Inputs!$CM101,AL$4&lt;Inputs!$CN101),1,IF(AND(AL$4=Inputs!$CN101,AL$4=Inputs!$CO101),1,IF(OR(AND(AL$4=Inputs!$CN101+1,Inputs!$CN101=Inputs!$CO101),AND(AL$4=Inputs!$CN101+2,Inputs!$CN101=Inputs!$CO101)),0,IF(AL$4=Inputs!$CN101,0.8,IF(AL$4=Inputs!$CN101+1,0.6,IF(AL$4=Inputs!$CN101+2,0.4,IF(AL$4=Inputs!$CO101,0.2,IF(AND(AL$4&gt;=Inputs!$CL101,AL$4&lt;Inputs!$CM101),(AL$4-Inputs!$CL101+1)/(Inputs!$AI101+1),0)))))))))</f>
        <v>0</v>
      </c>
      <c r="AM104" s="27">
        <f>IF(AND(Inputs!$CO101=0,AM$4&gt;=Inputs!$CM101),1,IF(AND(AM$4&gt;=Inputs!$CM101,AM$4&lt;Inputs!$CN101),1,IF(AND(AM$4=Inputs!$CN101,AM$4=Inputs!$CO101),1,IF(OR(AND(AM$4=Inputs!$CN101+1,Inputs!$CN101=Inputs!$CO101),AND(AM$4=Inputs!$CN101+2,Inputs!$CN101=Inputs!$CO101)),0,IF(AM$4=Inputs!$CN101,0.8,IF(AM$4=Inputs!$CN101+1,0.6,IF(AM$4=Inputs!$CN101+2,0.4,IF(AM$4=Inputs!$CO101,0.2,IF(AND(AM$4&gt;=Inputs!$CL101,AM$4&lt;Inputs!$CM101),(AM$4-Inputs!$CL101+1)/(Inputs!$AI101+1),0)))))))))</f>
        <v>0</v>
      </c>
      <c r="AN104" s="27">
        <f>IF(AND(Inputs!$CO101=0,AN$4&gt;=Inputs!$CM101),1,IF(AND(AN$4&gt;=Inputs!$CM101,AN$4&lt;Inputs!$CN101),1,IF(AND(AN$4=Inputs!$CN101,AN$4=Inputs!$CO101),1,IF(OR(AND(AN$4=Inputs!$CN101+1,Inputs!$CN101=Inputs!$CO101),AND(AN$4=Inputs!$CN101+2,Inputs!$CN101=Inputs!$CO101)),0,IF(AN$4=Inputs!$CN101,0.8,IF(AN$4=Inputs!$CN101+1,0.6,IF(AN$4=Inputs!$CN101+2,0.4,IF(AN$4=Inputs!$CO101,0.2,IF(AND(AN$4&gt;=Inputs!$CL101,AN$4&lt;Inputs!$CM101),(AN$4-Inputs!$CL101+1)/(Inputs!$AI101+1),0)))))))))</f>
        <v>0</v>
      </c>
      <c r="AO104" s="27">
        <f>IF(AND(Inputs!$CO101=0,AO$4&gt;=Inputs!$CM101),1,IF(AND(AO$4&gt;=Inputs!$CM101,AO$4&lt;Inputs!$CN101),1,IF(AND(AO$4=Inputs!$CN101,AO$4=Inputs!$CO101),1,IF(OR(AND(AO$4=Inputs!$CN101+1,Inputs!$CN101=Inputs!$CO101),AND(AO$4=Inputs!$CN101+2,Inputs!$CN101=Inputs!$CO101)),0,IF(AO$4=Inputs!$CN101,0.8,IF(AO$4=Inputs!$CN101+1,0.6,IF(AO$4=Inputs!$CN101+2,0.4,IF(AO$4=Inputs!$CO101,0.2,IF(AND(AO$4&gt;=Inputs!$CL101,AO$4&lt;Inputs!$CM101),(AO$4-Inputs!$CL101+1)/(Inputs!$AI101+1),0)))))))))</f>
        <v>0</v>
      </c>
      <c r="AP104" s="27">
        <f>IF(AND(Inputs!$CO101=0,AP$4&gt;=Inputs!$CM101),1,IF(AND(AP$4&gt;=Inputs!$CM101,AP$4&lt;Inputs!$CN101),1,IF(AND(AP$4=Inputs!$CN101,AP$4=Inputs!$CO101),1,IF(OR(AND(AP$4=Inputs!$CN101+1,Inputs!$CN101=Inputs!$CO101),AND(AP$4=Inputs!$CN101+2,Inputs!$CN101=Inputs!$CO101)),0,IF(AP$4=Inputs!$CN101,0.8,IF(AP$4=Inputs!$CN101+1,0.6,IF(AP$4=Inputs!$CN101+2,0.4,IF(AP$4=Inputs!$CO101,0.2,IF(AND(AP$4&gt;=Inputs!$CL101,AP$4&lt;Inputs!$CM101),(AP$4-Inputs!$CL101+1)/(Inputs!$AI101+1),0)))))))))</f>
        <v>0</v>
      </c>
      <c r="AQ104" s="27">
        <f>IF(AND(Inputs!$CO101=0,AQ$4&gt;=Inputs!$CM101),1,IF(AND(AQ$4&gt;=Inputs!$CM101,AQ$4&lt;Inputs!$CN101),1,IF(AND(AQ$4=Inputs!$CN101,AQ$4=Inputs!$CO101),1,IF(OR(AND(AQ$4=Inputs!$CN101+1,Inputs!$CN101=Inputs!$CO101),AND(AQ$4=Inputs!$CN101+2,Inputs!$CN101=Inputs!$CO101)),0,IF(AQ$4=Inputs!$CN101,0.8,IF(AQ$4=Inputs!$CN101+1,0.6,IF(AQ$4=Inputs!$CN101+2,0.4,IF(AQ$4=Inputs!$CO101,0.2,IF(AND(AQ$4&gt;=Inputs!$CL101,AQ$4&lt;Inputs!$CM101),(AQ$4-Inputs!$CL101+1)/(Inputs!$AI101+1),0)))))))))</f>
        <v>0</v>
      </c>
      <c r="AR104" s="27">
        <f>IF(AND(Inputs!$CO101=0,AR$4&gt;=Inputs!$CM101),1,IF(AND(AR$4&gt;=Inputs!$CM101,AR$4&lt;Inputs!$CN101),1,IF(AND(AR$4=Inputs!$CN101,AR$4=Inputs!$CO101),1,IF(OR(AND(AR$4=Inputs!$CN101+1,Inputs!$CN101=Inputs!$CO101),AND(AR$4=Inputs!$CN101+2,Inputs!$CN101=Inputs!$CO101)),0,IF(AR$4=Inputs!$CN101,0.8,IF(AR$4=Inputs!$CN101+1,0.6,IF(AR$4=Inputs!$CN101+2,0.4,IF(AR$4=Inputs!$CO101,0.2,IF(AND(AR$4&gt;=Inputs!$CL101,AR$4&lt;Inputs!$CM101),(AR$4-Inputs!$CL101+1)/(Inputs!$AI101+1),0)))))))))</f>
        <v>0</v>
      </c>
      <c r="AS104" s="27">
        <f>IF(AND(Inputs!$CO101=0,AS$4&gt;=Inputs!$CM101),1,IF(AND(AS$4&gt;=Inputs!$CM101,AS$4&lt;Inputs!$CN101),1,IF(AND(AS$4=Inputs!$CN101,AS$4=Inputs!$CO101),1,IF(OR(AND(AS$4=Inputs!$CN101+1,Inputs!$CN101=Inputs!$CO101),AND(AS$4=Inputs!$CN101+2,Inputs!$CN101=Inputs!$CO101)),0,IF(AS$4=Inputs!$CN101,0.8,IF(AS$4=Inputs!$CN101+1,0.6,IF(AS$4=Inputs!$CN101+2,0.4,IF(AS$4=Inputs!$CO101,0.2,IF(AND(AS$4&gt;=Inputs!$CL101,AS$4&lt;Inputs!$CM101),(AS$4-Inputs!$CL101+1)/(Inputs!$AI101+1),0)))))))))</f>
        <v>0</v>
      </c>
      <c r="AT104" s="27">
        <f>IF(AND(Inputs!$CO101=0,AT$4&gt;=Inputs!$CM101),1,IF(AND(AT$4&gt;=Inputs!$CM101,AT$4&lt;Inputs!$CN101),1,IF(AND(AT$4=Inputs!$CN101,AT$4=Inputs!$CO101),1,IF(OR(AND(AT$4=Inputs!$CN101+1,Inputs!$CN101=Inputs!$CO101),AND(AT$4=Inputs!$CN101+2,Inputs!$CN101=Inputs!$CO101)),0,IF(AT$4=Inputs!$CN101,0.8,IF(AT$4=Inputs!$CN101+1,0.6,IF(AT$4=Inputs!$CN101+2,0.4,IF(AT$4=Inputs!$CO101,0.2,IF(AND(AT$4&gt;=Inputs!$CL101,AT$4&lt;Inputs!$CM101),(AT$4-Inputs!$CL101+1)/(Inputs!$AI101+1),0)))))))))</f>
        <v>0</v>
      </c>
      <c r="AU104" s="27">
        <f>IF(AND(Inputs!$CO101=0,AU$4&gt;=Inputs!$CM101),1,IF(AND(AU$4&gt;=Inputs!$CM101,AU$4&lt;Inputs!$CN101),1,IF(AND(AU$4=Inputs!$CN101,AU$4=Inputs!$CO101),1,IF(OR(AND(AU$4=Inputs!$CN101+1,Inputs!$CN101=Inputs!$CO101),AND(AU$4=Inputs!$CN101+2,Inputs!$CN101=Inputs!$CO101)),0,IF(AU$4=Inputs!$CN101,0.8,IF(AU$4=Inputs!$CN101+1,0.6,IF(AU$4=Inputs!$CN101+2,0.4,IF(AU$4=Inputs!$CO101,0.2,IF(AND(AU$4&gt;=Inputs!$CL101,AU$4&lt;Inputs!$CM101),(AU$4-Inputs!$CL101+1)/(Inputs!$AI101+1),0)))))))))</f>
        <v>0</v>
      </c>
      <c r="AV104" s="27">
        <f>IF(AND(Inputs!$CO101=0,AV$4&gt;=Inputs!$CM101),1,IF(AND(AV$4&gt;=Inputs!$CM101,AV$4&lt;Inputs!$CN101),1,IF(AND(AV$4=Inputs!$CN101,AV$4=Inputs!$CO101),1,IF(OR(AND(AV$4=Inputs!$CN101+1,Inputs!$CN101=Inputs!$CO101),AND(AV$4=Inputs!$CN101+2,Inputs!$CN101=Inputs!$CO101)),0,IF(AV$4=Inputs!$CN101,0.8,IF(AV$4=Inputs!$CN101+1,0.6,IF(AV$4=Inputs!$CN101+2,0.4,IF(AV$4=Inputs!$CO101,0.2,IF(AND(AV$4&gt;=Inputs!$CL101,AV$4&lt;Inputs!$CM101),(AV$4-Inputs!$CL101+1)/(Inputs!$AI101+1),0)))))))))</f>
        <v>0</v>
      </c>
      <c r="AW104" s="27">
        <f>IF(AND(Inputs!$CO101=0,AW$4&gt;=Inputs!$CM101),1,IF(AND(AW$4&gt;=Inputs!$CM101,AW$4&lt;Inputs!$CN101),1,IF(AND(AW$4=Inputs!$CN101,AW$4=Inputs!$CO101),1,IF(OR(AND(AW$4=Inputs!$CN101+1,Inputs!$CN101=Inputs!$CO101),AND(AW$4=Inputs!$CN101+2,Inputs!$CN101=Inputs!$CO101)),0,IF(AW$4=Inputs!$CN101,0.8,IF(AW$4=Inputs!$CN101+1,0.6,IF(AW$4=Inputs!$CN101+2,0.4,IF(AW$4=Inputs!$CO101,0.2,IF(AND(AW$4&gt;=Inputs!$CL101,AW$4&lt;Inputs!$CM101),(AW$4-Inputs!$CL101+1)/(Inputs!$AI101+1),0)))))))))</f>
        <v>0</v>
      </c>
      <c r="AX104" s="27">
        <f>IF(AND(Inputs!$CO101=0,AX$4&gt;=Inputs!$CM101),1,IF(AND(AX$4&gt;=Inputs!$CM101,AX$4&lt;Inputs!$CN101),1,IF(AND(AX$4=Inputs!$CN101,AX$4=Inputs!$CO101),1,IF(OR(AND(AX$4=Inputs!$CN101+1,Inputs!$CN101=Inputs!$CO101),AND(AX$4=Inputs!$CN101+2,Inputs!$CN101=Inputs!$CO101)),0,IF(AX$4=Inputs!$CN101,0.8,IF(AX$4=Inputs!$CN101+1,0.6,IF(AX$4=Inputs!$CN101+2,0.4,IF(AX$4=Inputs!$CO101,0.2,IF(AND(AX$4&gt;=Inputs!$CL101,AX$4&lt;Inputs!$CM101),(AX$4-Inputs!$CL101+1)/(Inputs!$AI101+1),0)))))))))</f>
        <v>0</v>
      </c>
      <c r="AY104" s="27">
        <f>IF(AND(Inputs!$CO101=0,AY$4&gt;=Inputs!$CM101),1,IF(AND(AY$4&gt;=Inputs!$CM101,AY$4&lt;Inputs!$CN101),1,IF(AND(AY$4=Inputs!$CN101,AY$4=Inputs!$CO101),1,IF(OR(AND(AY$4=Inputs!$CN101+1,Inputs!$CN101=Inputs!$CO101),AND(AY$4=Inputs!$CN101+2,Inputs!$CN101=Inputs!$CO101)),0,IF(AY$4=Inputs!$CN101,0.8,IF(AY$4=Inputs!$CN101+1,0.6,IF(AY$4=Inputs!$CN101+2,0.4,IF(AY$4=Inputs!$CO101,0.2,IF(AND(AY$4&gt;=Inputs!$CL101,AY$4&lt;Inputs!$CM101),(AY$4-Inputs!$CL101+1)/(Inputs!$AI101+1),0)))))))))</f>
        <v>0</v>
      </c>
      <c r="AZ104" s="27">
        <f>IF(AND(Inputs!$CO101=0,AZ$4&gt;=Inputs!$CM101),1,IF(AND(AZ$4&gt;=Inputs!$CM101,AZ$4&lt;Inputs!$CN101),1,IF(AND(AZ$4=Inputs!$CN101,AZ$4=Inputs!$CO101),1,IF(OR(AND(AZ$4=Inputs!$CN101+1,Inputs!$CN101=Inputs!$CO101),AND(AZ$4=Inputs!$CN101+2,Inputs!$CN101=Inputs!$CO101)),0,IF(AZ$4=Inputs!$CN101,0.8,IF(AZ$4=Inputs!$CN101+1,0.6,IF(AZ$4=Inputs!$CN101+2,0.4,IF(AZ$4=Inputs!$CO101,0.2,IF(AND(AZ$4&gt;=Inputs!$CL101,AZ$4&lt;Inputs!$CM101),(AZ$4-Inputs!$CL101+1)/(Inputs!$AI101+1),0)))))))))</f>
        <v>0</v>
      </c>
      <c r="BA104" s="27">
        <f>IF(AND(Inputs!$CO101=0,BA$4&gt;=Inputs!$CM101),1,IF(AND(BA$4&gt;=Inputs!$CM101,BA$4&lt;Inputs!$CN101),1,IF(AND(BA$4=Inputs!$CN101,BA$4=Inputs!$CO101),1,IF(OR(AND(BA$4=Inputs!$CN101+1,Inputs!$CN101=Inputs!$CO101),AND(BA$4=Inputs!$CN101+2,Inputs!$CN101=Inputs!$CO101)),0,IF(BA$4=Inputs!$CN101,0.8,IF(BA$4=Inputs!$CN101+1,0.6,IF(BA$4=Inputs!$CN101+2,0.4,IF(BA$4=Inputs!$CO101,0.2,IF(AND(BA$4&gt;=Inputs!$CL101,BA$4&lt;Inputs!$CM101),(BA$4-Inputs!$CL101+1)/(Inputs!$AI101+1),0)))))))))</f>
        <v>0</v>
      </c>
      <c r="BB104" s="27">
        <f>IF(AND(Inputs!$CO101=0,BB$4&gt;=Inputs!$CM101),1,IF(AND(BB$4&gt;=Inputs!$CM101,BB$4&lt;Inputs!$CN101),1,IF(AND(BB$4=Inputs!$CN101,BB$4=Inputs!$CO101),1,IF(OR(AND(BB$4=Inputs!$CN101+1,Inputs!$CN101=Inputs!$CO101),AND(BB$4=Inputs!$CN101+2,Inputs!$CN101=Inputs!$CO101)),0,IF(BB$4=Inputs!$CN101,0.8,IF(BB$4=Inputs!$CN101+1,0.6,IF(BB$4=Inputs!$CN101+2,0.4,IF(BB$4=Inputs!$CO101,0.2,IF(AND(BB$4&gt;=Inputs!$CL101,BB$4&lt;Inputs!$CM101),(BB$4-Inputs!$CL101+1)/(Inputs!$AI101+1),0)))))))))</f>
        <v>0</v>
      </c>
      <c r="BC104" s="27">
        <f>IF(AND(Inputs!$CO101=0,BC$4&gt;=Inputs!$CM101),1,IF(AND(BC$4&gt;=Inputs!$CM101,BC$4&lt;Inputs!$CN101),1,IF(AND(BC$4=Inputs!$CN101,BC$4=Inputs!$CO101),1,IF(OR(AND(BC$4=Inputs!$CN101+1,Inputs!$CN101=Inputs!$CO101),AND(BC$4=Inputs!$CN101+2,Inputs!$CN101=Inputs!$CO101)),0,IF(BC$4=Inputs!$CN101,0.8,IF(BC$4=Inputs!$CN101+1,0.6,IF(BC$4=Inputs!$CN101+2,0.4,IF(BC$4=Inputs!$CO101,0.2,IF(AND(BC$4&gt;=Inputs!$CL101,BC$4&lt;Inputs!$CM101),(BC$4-Inputs!$CL101+1)/(Inputs!$AI101+1),0)))))))))</f>
        <v>0</v>
      </c>
      <c r="BD104" s="27">
        <f>IF(AND(Inputs!$CO101=0,BD$4&gt;=Inputs!$CM101),1,IF(AND(BD$4&gt;=Inputs!$CM101,BD$4&lt;Inputs!$CN101),1,IF(AND(BD$4=Inputs!$CN101,BD$4=Inputs!$CO101),1,IF(OR(AND(BD$4=Inputs!$CN101+1,Inputs!$CN101=Inputs!$CO101),AND(BD$4=Inputs!$CN101+2,Inputs!$CN101=Inputs!$CO101)),0,IF(BD$4=Inputs!$CN101,0.8,IF(BD$4=Inputs!$CN101+1,0.6,IF(BD$4=Inputs!$CN101+2,0.4,IF(BD$4=Inputs!$CO101,0.2,IF(AND(BD$4&gt;=Inputs!$CL101,BD$4&lt;Inputs!$CM101),(BD$4-Inputs!$CL101+1)/(Inputs!$AI101+1),0)))))))))</f>
        <v>0</v>
      </c>
      <c r="BE104" s="27">
        <f>IF(AND(Inputs!$CO101=0,BE$4&gt;=Inputs!$CM101),1,IF(AND(BE$4&gt;=Inputs!$CM101,BE$4&lt;Inputs!$CN101),1,IF(AND(BE$4=Inputs!$CN101,BE$4=Inputs!$CO101),1,IF(OR(AND(BE$4=Inputs!$CN101+1,Inputs!$CN101=Inputs!$CO101),AND(BE$4=Inputs!$CN101+2,Inputs!$CN101=Inputs!$CO101)),0,IF(BE$4=Inputs!$CN101,0.8,IF(BE$4=Inputs!$CN101+1,0.6,IF(BE$4=Inputs!$CN101+2,0.4,IF(BE$4=Inputs!$CO101,0.2,IF(AND(BE$4&gt;=Inputs!$CL101,BE$4&lt;Inputs!$CM101),(BE$4-Inputs!$CL101+1)/(Inputs!$AI101+1),0)))))))))</f>
        <v>0</v>
      </c>
      <c r="BF104" s="27">
        <f>IF(AND(Inputs!$CO101=0,BF$4&gt;=Inputs!$CM101),1,IF(AND(BF$4&gt;=Inputs!$CM101,BF$4&lt;Inputs!$CN101),1,IF(AND(BF$4=Inputs!$CN101,BF$4=Inputs!$CO101),1,IF(OR(AND(BF$4=Inputs!$CN101+1,Inputs!$CN101=Inputs!$CO101),AND(BF$4=Inputs!$CN101+2,Inputs!$CN101=Inputs!$CO101)),0,IF(BF$4=Inputs!$CN101,0.8,IF(BF$4=Inputs!$CN101+1,0.6,IF(BF$4=Inputs!$CN101+2,0.4,IF(BF$4=Inputs!$CO101,0.2,IF(AND(BF$4&gt;=Inputs!$CL101,BF$4&lt;Inputs!$CM101),(BF$4-Inputs!$CL101+1)/(Inputs!$AI101+1),0)))))))))</f>
        <v>0</v>
      </c>
      <c r="BG104" s="27">
        <f>IF(AND(Inputs!$CO101=0,BG$4&gt;=Inputs!$CM101),1,IF(AND(BG$4&gt;=Inputs!$CM101,BG$4&lt;Inputs!$CN101),1,IF(AND(BG$4=Inputs!$CN101,BG$4=Inputs!$CO101),1,IF(OR(AND(BG$4=Inputs!$CN101+1,Inputs!$CN101=Inputs!$CO101),AND(BG$4=Inputs!$CN101+2,Inputs!$CN101=Inputs!$CO101)),0,IF(BG$4=Inputs!$CN101,0.8,IF(BG$4=Inputs!$CN101+1,0.6,IF(BG$4=Inputs!$CN101+2,0.4,IF(BG$4=Inputs!$CO101,0.2,IF(AND(BG$4&gt;=Inputs!$CL101,BG$4&lt;Inputs!$CM101),(BG$4-Inputs!$CL101+1)/(Inputs!$AI101+1),0)))))))))</f>
        <v>0</v>
      </c>
      <c r="BH104" s="27">
        <f>IF(AND(Inputs!$CO101=0,BH$4&gt;=Inputs!$CM101),1,IF(AND(BH$4&gt;=Inputs!$CM101,BH$4&lt;Inputs!$CN101),1,IF(AND(BH$4=Inputs!$CN101,BH$4=Inputs!$CO101),1,IF(OR(AND(BH$4=Inputs!$CN101+1,Inputs!$CN101=Inputs!$CO101),AND(BH$4=Inputs!$CN101+2,Inputs!$CN101=Inputs!$CO101)),0,IF(BH$4=Inputs!$CN101,0.8,IF(BH$4=Inputs!$CN101+1,0.6,IF(BH$4=Inputs!$CN101+2,0.4,IF(BH$4=Inputs!$CO101,0.2,IF(AND(BH$4&gt;=Inputs!$CL101,BH$4&lt;Inputs!$CM101),(BH$4-Inputs!$CL101+1)/(Inputs!$AI101+1),0)))))))))</f>
        <v>0</v>
      </c>
      <c r="BI104" s="27">
        <f>IF(AND(Inputs!$CO101=0,BI$4&gt;=Inputs!$CM101),1,IF(AND(BI$4&gt;=Inputs!$CM101,BI$4&lt;Inputs!$CN101),1,IF(AND(BI$4=Inputs!$CN101,BI$4=Inputs!$CO101),1,IF(OR(AND(BI$4=Inputs!$CN101+1,Inputs!$CN101=Inputs!$CO101),AND(BI$4=Inputs!$CN101+2,Inputs!$CN101=Inputs!$CO101)),0,IF(BI$4=Inputs!$CN101,0.8,IF(BI$4=Inputs!$CN101+1,0.6,IF(BI$4=Inputs!$CN101+2,0.4,IF(BI$4=Inputs!$CO101,0.2,IF(AND(BI$4&gt;=Inputs!$CL101,BI$4&lt;Inputs!$CM101),(BI$4-Inputs!$CL101+1)/(Inputs!$AI101+1),0)))))))))</f>
        <v>0</v>
      </c>
      <c r="BJ104" s="27">
        <f>IF(AND(Inputs!$CO101=0,BJ$4&gt;=Inputs!$CM101),1,IF(AND(BJ$4&gt;=Inputs!$CM101,BJ$4&lt;Inputs!$CN101),1,IF(AND(BJ$4=Inputs!$CN101,BJ$4=Inputs!$CO101),1,IF(OR(AND(BJ$4=Inputs!$CN101+1,Inputs!$CN101=Inputs!$CO101),AND(BJ$4=Inputs!$CN101+2,Inputs!$CN101=Inputs!$CO101)),0,IF(BJ$4=Inputs!$CN101,0.8,IF(BJ$4=Inputs!$CN101+1,0.6,IF(BJ$4=Inputs!$CN101+2,0.4,IF(BJ$4=Inputs!$CO101,0.2,IF(AND(BJ$4&gt;=Inputs!$CL101,BJ$4&lt;Inputs!$CM101),(BJ$4-Inputs!$CL101+1)/(Inputs!$AI101+1),0)))))))))</f>
        <v>0</v>
      </c>
      <c r="BK104" s="27">
        <f>IF(AND(Inputs!$CO101=0,BK$4&gt;=Inputs!$CM101),1,IF(AND(BK$4&gt;=Inputs!$CM101,BK$4&lt;Inputs!$CN101),1,IF(AND(BK$4=Inputs!$CN101,BK$4=Inputs!$CO101),1,IF(OR(AND(BK$4=Inputs!$CN101+1,Inputs!$CN101=Inputs!$CO101),AND(BK$4=Inputs!$CN101+2,Inputs!$CN101=Inputs!$CO101)),0,IF(BK$4=Inputs!$CN101,0.8,IF(BK$4=Inputs!$CN101+1,0.6,IF(BK$4=Inputs!$CN101+2,0.4,IF(BK$4=Inputs!$CO101,0.2,IF(AND(BK$4&gt;=Inputs!$CL101,BK$4&lt;Inputs!$CM101),(BK$4-Inputs!$CL101+1)/(Inputs!$AI101+1),0)))))))))</f>
        <v>0</v>
      </c>
      <c r="BL104" s="27">
        <f>IF(AND(Inputs!$CO101=0,BL$4&gt;=Inputs!$CM101),1,IF(AND(BL$4&gt;=Inputs!$CM101,BL$4&lt;Inputs!$CN101),1,IF(AND(BL$4=Inputs!$CN101,BL$4=Inputs!$CO101),1,IF(OR(AND(BL$4=Inputs!$CN101+1,Inputs!$CN101=Inputs!$CO101),AND(BL$4=Inputs!$CN101+2,Inputs!$CN101=Inputs!$CO101)),0,IF(BL$4=Inputs!$CN101,0.8,IF(BL$4=Inputs!$CN101+1,0.6,IF(BL$4=Inputs!$CN101+2,0.4,IF(BL$4=Inputs!$CO101,0.2,IF(AND(BL$4&gt;=Inputs!$CL101,BL$4&lt;Inputs!$CM101),(BL$4-Inputs!$CL101+1)/(Inputs!$AI101+1),0)))))))))</f>
        <v>0</v>
      </c>
      <c r="BM104" s="27">
        <f>IF(AND(Inputs!$CO101=0,BM$4&gt;=Inputs!$CM101),1,IF(AND(BM$4&gt;=Inputs!$CM101,BM$4&lt;Inputs!$CN101),1,IF(AND(BM$4=Inputs!$CN101,BM$4=Inputs!$CO101),1,IF(OR(AND(BM$4=Inputs!$CN101+1,Inputs!$CN101=Inputs!$CO101),AND(BM$4=Inputs!$CN101+2,Inputs!$CN101=Inputs!$CO101)),0,IF(BM$4=Inputs!$CN101,0.8,IF(BM$4=Inputs!$CN101+1,0.6,IF(BM$4=Inputs!$CN101+2,0.4,IF(BM$4=Inputs!$CO101,0.2,IF(AND(BM$4&gt;=Inputs!$CL101,BM$4&lt;Inputs!$CM101),(BM$4-Inputs!$CL101+1)/(Inputs!$AI101+1),0)))))))))</f>
        <v>0</v>
      </c>
      <c r="BO104" s="46" t="str">
        <f>IF(Inputs!$B101="","",(ROUND(Inputs!$BC101*AJ104,0)))</f>
        <v/>
      </c>
      <c r="BP104" s="46" t="str">
        <f>IF(Inputs!$B101="","",(ROUND(Inputs!$BC101*AK104,0)))</f>
        <v/>
      </c>
      <c r="BQ104" s="46" t="str">
        <f>IF(Inputs!$B101="","",(ROUND(Inputs!$BC101*AL104,0)))</f>
        <v/>
      </c>
      <c r="BR104" s="46" t="str">
        <f>IF(Inputs!$B101="","",(ROUND(Inputs!$BC101*AM104,0)))</f>
        <v/>
      </c>
      <c r="BS104" s="46" t="str">
        <f>IF(Inputs!$B101="","",(ROUND(Inputs!$BC101*AN104,0)))</f>
        <v/>
      </c>
      <c r="BT104" s="46" t="str">
        <f>IF(Inputs!$B101="","",(ROUND(Inputs!$BC101*AO104,0)))</f>
        <v/>
      </c>
      <c r="BU104" s="46" t="str">
        <f>IF(Inputs!$B101="","",(ROUND(Inputs!$BC101*AP104,0)))</f>
        <v/>
      </c>
      <c r="BV104" s="46" t="str">
        <f>IF(Inputs!$B101="","",(ROUND(Inputs!$BC101*AQ104,0)))</f>
        <v/>
      </c>
      <c r="BW104" s="46" t="str">
        <f>IF(Inputs!$B101="","",(ROUND(Inputs!$BC101*AR104,0)))</f>
        <v/>
      </c>
      <c r="BX104" s="46" t="str">
        <f>IF(Inputs!$B101="","",(ROUND(Inputs!$BC101*AS104,0)))</f>
        <v/>
      </c>
      <c r="BY104" s="46" t="str">
        <f>IF(Inputs!$B101="","",(ROUND(Inputs!$BC101*AT104,0)))</f>
        <v/>
      </c>
      <c r="BZ104" s="46" t="str">
        <f>IF(Inputs!$B101="","",(ROUND(Inputs!$BC101*AU104,0)))</f>
        <v/>
      </c>
      <c r="CA104" s="46" t="str">
        <f>IF(Inputs!$B101="","",(ROUND(Inputs!$BC101*AV104,0)))</f>
        <v/>
      </c>
      <c r="CB104" s="46" t="str">
        <f>IF(Inputs!$B101="","",(ROUND(Inputs!$BC101*AW104,0)))</f>
        <v/>
      </c>
      <c r="CC104" s="46" t="str">
        <f>IF(Inputs!$B101="","",(ROUND(Inputs!$BC101*AX104,0)))</f>
        <v/>
      </c>
      <c r="CD104" s="46" t="str">
        <f>IF(Inputs!$B101="","",(ROUND(Inputs!$BC101*AY104,0)))</f>
        <v/>
      </c>
      <c r="CE104" s="46" t="str">
        <f>IF(Inputs!$B101="","",(ROUND(Inputs!$BC101*AZ104,0)))</f>
        <v/>
      </c>
      <c r="CF104" s="46" t="str">
        <f>IF(Inputs!$B101="","",(ROUND(Inputs!$BC101*BA104,0)))</f>
        <v/>
      </c>
      <c r="CG104" s="46" t="str">
        <f>IF(Inputs!$B101="","",(ROUND(Inputs!$BC101*BB104,0)))</f>
        <v/>
      </c>
      <c r="CH104" s="46" t="str">
        <f>IF(Inputs!$B101="","",(ROUND(Inputs!$BC101*BC104,0)))</f>
        <v/>
      </c>
      <c r="CI104" s="46" t="str">
        <f>IF(Inputs!$B101="","",(ROUND(Inputs!$BC101*BD104,0)))</f>
        <v/>
      </c>
      <c r="CJ104" s="46" t="str">
        <f>IF(Inputs!$B101="","",(ROUND(Inputs!$BC101*BE104,0)))</f>
        <v/>
      </c>
      <c r="CK104" s="46" t="str">
        <f>IF(Inputs!$B101="","",(ROUND(Inputs!$BC101*BF104,0)))</f>
        <v/>
      </c>
      <c r="CL104" s="46" t="str">
        <f>IF(Inputs!$B101="","",(ROUND(Inputs!$BC101*BG104,0)))</f>
        <v/>
      </c>
      <c r="CM104" s="46" t="str">
        <f>IF(Inputs!$B101="","",(ROUND(Inputs!$BC101*BH104,0)))</f>
        <v/>
      </c>
      <c r="CN104" s="46" t="str">
        <f>IF(Inputs!$B101="","",(ROUND(Inputs!$BC101*BI104,0)))</f>
        <v/>
      </c>
      <c r="CO104" s="46" t="str">
        <f>IF(Inputs!$B101="","",(ROUND(Inputs!$BC101*BJ104,0)))</f>
        <v/>
      </c>
      <c r="CP104" s="46" t="str">
        <f>IF(Inputs!$B101="","",(ROUND(Inputs!$BC101*BK104,0)))</f>
        <v/>
      </c>
      <c r="CQ104" s="46" t="str">
        <f>IF(Inputs!$B101="","",(ROUND(Inputs!$BC101*BL104,0)))</f>
        <v/>
      </c>
      <c r="CR104" s="46" t="str">
        <f>IF(Inputs!$B101="","",(ROUND(Inputs!$BC101*BM104,0)))</f>
        <v/>
      </c>
      <c r="CV104" s="46" t="str">
        <f>IF(A104="","",IF(AND(CV$4&lt;=Inputs!$CQ101,CV$4&gt;=Inputs!$CP101),Inputs!$AR101/(Inputs!$CQ101-Inputs!$CP101+1),0)+IF(CV$4=Inputs!$CL101,Inputs!$BD101,0))</f>
        <v/>
      </c>
      <c r="CW104" s="46" t="str">
        <f>IF(B104="","",IF(AND(CW$4&lt;=Inputs!$CQ101,CW$4&gt;=Inputs!$CP101),Inputs!$AR101/(Inputs!$CQ101-Inputs!$CP101+1),0)+IF(CW$4=Inputs!$CL101,Inputs!$BD101,0))</f>
        <v/>
      </c>
      <c r="CX104" s="46" t="str">
        <f>IF(C104="","",IF(AND(CX$4&lt;=Inputs!$CQ101,CX$4&gt;=Inputs!$CP101),Inputs!$AR101/(Inputs!$CQ101-Inputs!$CP101+1),0)+IF(CX$4=Inputs!$CL101,Inputs!$BD101,0))</f>
        <v/>
      </c>
      <c r="CY104" s="46" t="str">
        <f>IF(D104="","",IF(AND(CY$4&lt;=Inputs!$CQ101,CY$4&gt;=Inputs!$CP101),Inputs!$AR101/(Inputs!$CQ101-Inputs!$CP101+1),0)+IF(CY$4=Inputs!$CL101,Inputs!$BD101,0))</f>
        <v/>
      </c>
      <c r="CZ104" s="46" t="str">
        <f>IF(E104="","",IF(AND(CZ$4&lt;=Inputs!$CQ101,CZ$4&gt;=Inputs!$CP101),Inputs!$AR101/(Inputs!$CQ101-Inputs!$CP101+1),0)+IF(CZ$4=Inputs!$CL101,Inputs!$BD101,0))</f>
        <v/>
      </c>
      <c r="DA104" s="46" t="str">
        <f>IF(F104="","",IF(AND(DA$4&lt;=Inputs!$CQ101,DA$4&gt;=Inputs!$CP101),Inputs!$AR101/(Inputs!$CQ101-Inputs!$CP101+1),0)+IF(DA$4=Inputs!$CL101,Inputs!$BD101,0))</f>
        <v/>
      </c>
      <c r="DB104" s="46" t="str">
        <f>IF(G104="","",IF(AND(DB$4&lt;=Inputs!$CQ101,DB$4&gt;=Inputs!$CP101),Inputs!$AR101/(Inputs!$CQ101-Inputs!$CP101+1),0)+IF(DB$4=Inputs!$CL101,Inputs!$BD101,0))</f>
        <v/>
      </c>
      <c r="DC104" s="46" t="str">
        <f>IF(H104="","",IF(AND(DC$4&lt;=Inputs!$CQ101,DC$4&gt;=Inputs!$CP101),Inputs!$AR101/(Inputs!$CQ101-Inputs!$CP101+1),0)+IF(DC$4=Inputs!$CL101,Inputs!$BD101,0))</f>
        <v/>
      </c>
      <c r="DD104" s="46" t="str">
        <f>IF(I104="","",IF(AND(DD$4&lt;=Inputs!$CQ101,DD$4&gt;=Inputs!$CP101),Inputs!$AR101/(Inputs!$CQ101-Inputs!$CP101+1),0)+IF(DD$4=Inputs!$CL101,Inputs!$BD101,0))</f>
        <v/>
      </c>
      <c r="DE104" s="46" t="str">
        <f>IF(J104="","",IF(AND(DE$4&lt;=Inputs!$CQ101,DE$4&gt;=Inputs!$CP101),Inputs!$AR101/(Inputs!$CQ101-Inputs!$CP101+1),0)+IF(DE$4=Inputs!$CL101,Inputs!$BD101,0))</f>
        <v/>
      </c>
      <c r="DF104" s="46" t="str">
        <f>IF(K104="","",IF(AND(DF$4&lt;=Inputs!$CQ101,DF$4&gt;=Inputs!$CP101),Inputs!$AR101/(Inputs!$CQ101-Inputs!$CP101+1),0)+IF(DF$4=Inputs!$CL101,Inputs!$BD101,0))</f>
        <v/>
      </c>
      <c r="DG104" s="46" t="str">
        <f>IF(L104="","",IF(AND(DG$4&lt;=Inputs!$CQ101,DG$4&gt;=Inputs!$CP101),Inputs!$AR101/(Inputs!$CQ101-Inputs!$CP101+1),0)+IF(DG$4=Inputs!$CL101,Inputs!$BD101,0))</f>
        <v/>
      </c>
      <c r="DH104" s="46" t="str">
        <f>IF(M104="","",IF(AND(DH$4&lt;=Inputs!$CQ101,DH$4&gt;=Inputs!$CP101),Inputs!$AR101/(Inputs!$CQ101-Inputs!$CP101+1),0)+IF(DH$4=Inputs!$CL101,Inputs!$BD101,0))</f>
        <v/>
      </c>
      <c r="DI104" s="46" t="str">
        <f>IF(N104="","",IF(AND(DI$4&lt;=Inputs!$CQ101,DI$4&gt;=Inputs!$CP101),Inputs!$AR101/(Inputs!$CQ101-Inputs!$CP101+1),0)+IF(DI$4=Inputs!$CL101,Inputs!$BD101,0))</f>
        <v/>
      </c>
      <c r="DJ104" s="46" t="str">
        <f>IF(O104="","",IF(AND(DJ$4&lt;=Inputs!$CQ101,DJ$4&gt;=Inputs!$CP101),Inputs!$AR101/(Inputs!$CQ101-Inputs!$CP101+1),0)+IF(DJ$4=Inputs!$CL101,Inputs!$BD101,0))</f>
        <v/>
      </c>
      <c r="DK104" s="46" t="str">
        <f>IF(P104="","",IF(AND(DK$4&lt;=Inputs!$CQ101,DK$4&gt;=Inputs!$CP101),Inputs!$AR101/(Inputs!$CQ101-Inputs!$CP101+1),0)+IF(DK$4=Inputs!$CL101,Inputs!$BD101,0))</f>
        <v/>
      </c>
      <c r="DL104" s="46" t="str">
        <f>IF(Q104="","",IF(AND(DL$4&lt;=Inputs!$CQ101,DL$4&gt;=Inputs!$CP101),Inputs!$AR101/(Inputs!$CQ101-Inputs!$CP101+1),0)+IF(DL$4=Inputs!$CL101,Inputs!$BD101,0))</f>
        <v/>
      </c>
      <c r="DM104" s="46" t="str">
        <f>IF(R104="","",IF(AND(DM$4&lt;=Inputs!$CQ101,DM$4&gt;=Inputs!$CP101),Inputs!$AR101/(Inputs!$CQ101-Inputs!$CP101+1),0)+IF(DM$4=Inputs!$CL101,Inputs!$BD101,0))</f>
        <v/>
      </c>
      <c r="DN104" s="46" t="str">
        <f>IF(S104="","",IF(AND(DN$4&lt;=Inputs!$CQ101,DN$4&gt;=Inputs!$CP101),Inputs!$AR101/(Inputs!$CQ101-Inputs!$CP101+1),0)+IF(DN$4=Inputs!$CL101,Inputs!$BD101,0))</f>
        <v/>
      </c>
      <c r="DO104" s="46" t="str">
        <f>IF(T104="","",IF(AND(DO$4&lt;=Inputs!$CQ101,DO$4&gt;=Inputs!$CP101),Inputs!$AR101/(Inputs!$CQ101-Inputs!$CP101+1),0)+IF(DO$4=Inputs!$CL101,Inputs!$BD101,0))</f>
        <v/>
      </c>
      <c r="DP104" s="46" t="str">
        <f>IF(U104="","",IF(AND(DP$4&lt;=Inputs!$CQ101,DP$4&gt;=Inputs!$CP101),Inputs!$AR101/(Inputs!$CQ101-Inputs!$CP101+1),0)+IF(DP$4=Inputs!$CL101,Inputs!$BD101,0))</f>
        <v/>
      </c>
      <c r="DQ104" s="46" t="str">
        <f>IF(V104="","",IF(AND(DQ$4&lt;=Inputs!$CQ101,DQ$4&gt;=Inputs!$CP101),Inputs!$AR101/(Inputs!$CQ101-Inputs!$CP101+1),0)+IF(DQ$4=Inputs!$CL101,Inputs!$BD101,0))</f>
        <v/>
      </c>
      <c r="DR104" s="46" t="str">
        <f>IF(W104="","",IF(AND(DR$4&lt;=Inputs!$CQ101,DR$4&gt;=Inputs!$CP101),Inputs!$AR101/(Inputs!$CQ101-Inputs!$CP101+1),0)+IF(DR$4=Inputs!$CL101,Inputs!$BD101,0))</f>
        <v/>
      </c>
      <c r="DS104" s="46" t="str">
        <f>IF(X104="","",IF(AND(DS$4&lt;=Inputs!$CQ101,DS$4&gt;=Inputs!$CP101),Inputs!$AR101/(Inputs!$CQ101-Inputs!$CP101+1),0)+IF(DS$4=Inputs!$CL101,Inputs!$BD101,0))</f>
        <v/>
      </c>
      <c r="DT104" s="46" t="str">
        <f>IF(Y104="","",IF(AND(DT$4&lt;=Inputs!$CQ101,DT$4&gt;=Inputs!$CP101),Inputs!$AR101/(Inputs!$CQ101-Inputs!$CP101+1),0)+IF(DT$4=Inputs!$CL101,Inputs!$BD101,0))</f>
        <v/>
      </c>
      <c r="DU104" s="46" t="str">
        <f>IF(Z104="","",IF(AND(DU$4&lt;=Inputs!$CQ101,DU$4&gt;=Inputs!$CP101),Inputs!$AR101/(Inputs!$CQ101-Inputs!$CP101+1),0)+IF(DU$4=Inputs!$CL101,Inputs!$BD101,0))</f>
        <v/>
      </c>
      <c r="DV104" s="46" t="str">
        <f>IF(AA104="","",IF(AND(DV$4&lt;=Inputs!$CQ101,DV$4&gt;=Inputs!$CP101),Inputs!$AR101/(Inputs!$CQ101-Inputs!$CP101+1),0)+IF(DV$4=Inputs!$CL101,Inputs!$BD101,0))</f>
        <v/>
      </c>
      <c r="DW104" s="46" t="str">
        <f>IF(AB104="","",IF(AND(DW$4&lt;=Inputs!$CQ101,DW$4&gt;=Inputs!$CP101),Inputs!$AR101/(Inputs!$CQ101-Inputs!$CP101+1),0)+IF(DW$4=Inputs!$CL101,Inputs!$BD101,0))</f>
        <v/>
      </c>
      <c r="DX104" s="46" t="str">
        <f>IF(AC104="","",IF(AND(DX$4&lt;=Inputs!$CQ101,DX$4&gt;=Inputs!$CP101),Inputs!$AR101/(Inputs!$CQ101-Inputs!$CP101+1),0)+IF(DX$4=Inputs!$CL101,Inputs!$BD101,0))</f>
        <v/>
      </c>
      <c r="DY104" s="46" t="str">
        <f>IF(AD104="","",IF(AND(DY$4&lt;=Inputs!$CQ101,DY$4&gt;=Inputs!$CP101),Inputs!$AR101/(Inputs!$CQ101-Inputs!$CP101+1),0)+IF(DY$4=Inputs!$CL101,Inputs!$BD101,0))</f>
        <v/>
      </c>
      <c r="DZ104" s="46" t="str">
        <f t="shared" si="6"/>
        <v/>
      </c>
    </row>
    <row r="105" spans="1:130">
      <c r="A105" s="7" t="str">
        <f>IF(Inputs!A102="","",Inputs!A102)</f>
        <v/>
      </c>
      <c r="B105" t="str">
        <f>IF(Inputs!B102="","",Inputs!B102)</f>
        <v/>
      </c>
      <c r="C105" s="46" t="str">
        <f>IF(Inputs!$B102="","",BO105-CV105)</f>
        <v/>
      </c>
      <c r="D105" s="46" t="str">
        <f>IF(Inputs!$B102="","",BP105-CW105)</f>
        <v/>
      </c>
      <c r="E105" s="46" t="str">
        <f>IF(Inputs!$B102="","",BQ105-CX105)</f>
        <v/>
      </c>
      <c r="F105" s="46" t="str">
        <f>IF(Inputs!$B102="","",BR105-CY105)</f>
        <v/>
      </c>
      <c r="G105" s="46" t="str">
        <f>IF(Inputs!$B102="","",BS105-CZ105)</f>
        <v/>
      </c>
      <c r="H105" s="46" t="str">
        <f>IF(Inputs!$B102="","",BT105-DA105)</f>
        <v/>
      </c>
      <c r="I105" s="46" t="str">
        <f>IF(Inputs!$B102="","",BU105-DB105)</f>
        <v/>
      </c>
      <c r="J105" s="46" t="str">
        <f>IF(Inputs!$B102="","",BV105-DC105)</f>
        <v/>
      </c>
      <c r="K105" s="46" t="str">
        <f>IF(Inputs!$B102="","",BW105-DD105)</f>
        <v/>
      </c>
      <c r="L105" s="46" t="str">
        <f>IF(Inputs!$B102="","",BX105-DE105)</f>
        <v/>
      </c>
      <c r="M105" s="46" t="str">
        <f>IF(Inputs!$B102="","",BY105-DF105)</f>
        <v/>
      </c>
      <c r="N105" s="46" t="str">
        <f>IF(Inputs!$B102="","",BZ105-DG105)</f>
        <v/>
      </c>
      <c r="O105" s="46" t="str">
        <f>IF(Inputs!$B102="","",CA105-DH105)</f>
        <v/>
      </c>
      <c r="P105" s="46" t="str">
        <f>IF(Inputs!$B102="","",CB105-DI105)</f>
        <v/>
      </c>
      <c r="Q105" s="46" t="str">
        <f>IF(Inputs!$B102="","",CC105-DJ105)</f>
        <v/>
      </c>
      <c r="R105" s="46" t="str">
        <f>IF(Inputs!$B102="","",CD105-DK105)</f>
        <v/>
      </c>
      <c r="S105" s="46" t="str">
        <f>IF(Inputs!$B102="","",CE105-DL105)</f>
        <v/>
      </c>
      <c r="T105" s="46" t="str">
        <f>IF(Inputs!$B102="","",CF105-DM105)</f>
        <v/>
      </c>
      <c r="U105" s="46" t="str">
        <f>IF(Inputs!$B102="","",CG105-DN105)</f>
        <v/>
      </c>
      <c r="V105" s="46" t="str">
        <f>IF(Inputs!$B102="","",CH105-DO105)</f>
        <v/>
      </c>
      <c r="W105" s="46" t="str">
        <f>IF(Inputs!$B102="","",CI105-DP105)</f>
        <v/>
      </c>
      <c r="X105" s="46" t="str">
        <f>IF(Inputs!$B102="","",CJ105-DQ105)</f>
        <v/>
      </c>
      <c r="Y105" s="46" t="str">
        <f>IF(Inputs!$B102="","",CK105-DR105)</f>
        <v/>
      </c>
      <c r="Z105" s="46" t="str">
        <f>IF(Inputs!$B102="","",CL105-DS105)</f>
        <v/>
      </c>
      <c r="AA105" s="46" t="str">
        <f>IF(Inputs!$B102="","",CM105-DT105)</f>
        <v/>
      </c>
      <c r="AB105" s="46" t="str">
        <f>IF(Inputs!$B102="","",CN105-DU105)</f>
        <v/>
      </c>
      <c r="AC105" s="46" t="str">
        <f>IF(Inputs!$B102="","",CO105-DV105)</f>
        <v/>
      </c>
      <c r="AD105" s="46" t="str">
        <f>IF(Inputs!$B102="","",CP105-DW105)</f>
        <v/>
      </c>
      <c r="AE105" s="46" t="str">
        <f>IF(Inputs!$B102="","",CQ105-DX105)</f>
        <v/>
      </c>
      <c r="AF105" s="46" t="str">
        <f>IF(Inputs!$B102="","",CR105-DY105)</f>
        <v/>
      </c>
      <c r="AG105" s="50" t="str">
        <f t="shared" si="7"/>
        <v/>
      </c>
      <c r="AH105" s="50"/>
      <c r="AJ105" s="27">
        <f>IF(AND(Inputs!$CO102=0,AJ$4&gt;=Inputs!$CM102),1,IF(AND(AJ$4&gt;=Inputs!$CM102,AJ$4&lt;Inputs!$CN102),1,IF(AND(AJ$4=Inputs!$CN102,AJ$4=Inputs!$CO102),1,IF(OR(AND(AJ$4=Inputs!$CN102+1,Inputs!$CN102=Inputs!$CO102),AND(AJ$4=Inputs!$CN102+2,Inputs!$CN102=Inputs!$CO102)),0,IF(AJ$4=Inputs!$CN102,0.8,IF(AJ$4=Inputs!$CN102+1,0.6,IF(AJ$4=Inputs!$CN102+2,0.4,IF(AJ$4=Inputs!$CO102,0.2,IF(AND(AJ$4&gt;=Inputs!$CL102,AJ$4&lt;Inputs!$CM102),(AJ$4-Inputs!$CL102+1)/(Inputs!$AI102+1),0)))))))))</f>
        <v>0</v>
      </c>
      <c r="AK105" s="27">
        <f>IF(AND(Inputs!$CO102=0,AK$4&gt;=Inputs!$CM102),1,IF(AND(AK$4&gt;=Inputs!$CM102,AK$4&lt;Inputs!$CN102),1,IF(AND(AK$4=Inputs!$CN102,AK$4=Inputs!$CO102),1,IF(OR(AND(AK$4=Inputs!$CN102+1,Inputs!$CN102=Inputs!$CO102),AND(AK$4=Inputs!$CN102+2,Inputs!$CN102=Inputs!$CO102)),0,IF(AK$4=Inputs!$CN102,0.8,IF(AK$4=Inputs!$CN102+1,0.6,IF(AK$4=Inputs!$CN102+2,0.4,IF(AK$4=Inputs!$CO102,0.2,IF(AND(AK$4&gt;=Inputs!$CL102,AK$4&lt;Inputs!$CM102),(AK$4-Inputs!$CL102+1)/(Inputs!$AI102+1),0)))))))))</f>
        <v>0</v>
      </c>
      <c r="AL105" s="27">
        <f>IF(AND(Inputs!$CO102=0,AL$4&gt;=Inputs!$CM102),1,IF(AND(AL$4&gt;=Inputs!$CM102,AL$4&lt;Inputs!$CN102),1,IF(AND(AL$4=Inputs!$CN102,AL$4=Inputs!$CO102),1,IF(OR(AND(AL$4=Inputs!$CN102+1,Inputs!$CN102=Inputs!$CO102),AND(AL$4=Inputs!$CN102+2,Inputs!$CN102=Inputs!$CO102)),0,IF(AL$4=Inputs!$CN102,0.8,IF(AL$4=Inputs!$CN102+1,0.6,IF(AL$4=Inputs!$CN102+2,0.4,IF(AL$4=Inputs!$CO102,0.2,IF(AND(AL$4&gt;=Inputs!$CL102,AL$4&lt;Inputs!$CM102),(AL$4-Inputs!$CL102+1)/(Inputs!$AI102+1),0)))))))))</f>
        <v>0</v>
      </c>
      <c r="AM105" s="27">
        <f>IF(AND(Inputs!$CO102=0,AM$4&gt;=Inputs!$CM102),1,IF(AND(AM$4&gt;=Inputs!$CM102,AM$4&lt;Inputs!$CN102),1,IF(AND(AM$4=Inputs!$CN102,AM$4=Inputs!$CO102),1,IF(OR(AND(AM$4=Inputs!$CN102+1,Inputs!$CN102=Inputs!$CO102),AND(AM$4=Inputs!$CN102+2,Inputs!$CN102=Inputs!$CO102)),0,IF(AM$4=Inputs!$CN102,0.8,IF(AM$4=Inputs!$CN102+1,0.6,IF(AM$4=Inputs!$CN102+2,0.4,IF(AM$4=Inputs!$CO102,0.2,IF(AND(AM$4&gt;=Inputs!$CL102,AM$4&lt;Inputs!$CM102),(AM$4-Inputs!$CL102+1)/(Inputs!$AI102+1),0)))))))))</f>
        <v>0</v>
      </c>
      <c r="AN105" s="27">
        <f>IF(AND(Inputs!$CO102=0,AN$4&gt;=Inputs!$CM102),1,IF(AND(AN$4&gt;=Inputs!$CM102,AN$4&lt;Inputs!$CN102),1,IF(AND(AN$4=Inputs!$CN102,AN$4=Inputs!$CO102),1,IF(OR(AND(AN$4=Inputs!$CN102+1,Inputs!$CN102=Inputs!$CO102),AND(AN$4=Inputs!$CN102+2,Inputs!$CN102=Inputs!$CO102)),0,IF(AN$4=Inputs!$CN102,0.8,IF(AN$4=Inputs!$CN102+1,0.6,IF(AN$4=Inputs!$CN102+2,0.4,IF(AN$4=Inputs!$CO102,0.2,IF(AND(AN$4&gt;=Inputs!$CL102,AN$4&lt;Inputs!$CM102),(AN$4-Inputs!$CL102+1)/(Inputs!$AI102+1),0)))))))))</f>
        <v>0</v>
      </c>
      <c r="AO105" s="27">
        <f>IF(AND(Inputs!$CO102=0,AO$4&gt;=Inputs!$CM102),1,IF(AND(AO$4&gt;=Inputs!$CM102,AO$4&lt;Inputs!$CN102),1,IF(AND(AO$4=Inputs!$CN102,AO$4=Inputs!$CO102),1,IF(OR(AND(AO$4=Inputs!$CN102+1,Inputs!$CN102=Inputs!$CO102),AND(AO$4=Inputs!$CN102+2,Inputs!$CN102=Inputs!$CO102)),0,IF(AO$4=Inputs!$CN102,0.8,IF(AO$4=Inputs!$CN102+1,0.6,IF(AO$4=Inputs!$CN102+2,0.4,IF(AO$4=Inputs!$CO102,0.2,IF(AND(AO$4&gt;=Inputs!$CL102,AO$4&lt;Inputs!$CM102),(AO$4-Inputs!$CL102+1)/(Inputs!$AI102+1),0)))))))))</f>
        <v>0</v>
      </c>
      <c r="AP105" s="27">
        <f>IF(AND(Inputs!$CO102=0,AP$4&gt;=Inputs!$CM102),1,IF(AND(AP$4&gt;=Inputs!$CM102,AP$4&lt;Inputs!$CN102),1,IF(AND(AP$4=Inputs!$CN102,AP$4=Inputs!$CO102),1,IF(OR(AND(AP$4=Inputs!$CN102+1,Inputs!$CN102=Inputs!$CO102),AND(AP$4=Inputs!$CN102+2,Inputs!$CN102=Inputs!$CO102)),0,IF(AP$4=Inputs!$CN102,0.8,IF(AP$4=Inputs!$CN102+1,0.6,IF(AP$4=Inputs!$CN102+2,0.4,IF(AP$4=Inputs!$CO102,0.2,IF(AND(AP$4&gt;=Inputs!$CL102,AP$4&lt;Inputs!$CM102),(AP$4-Inputs!$CL102+1)/(Inputs!$AI102+1),0)))))))))</f>
        <v>0</v>
      </c>
      <c r="AQ105" s="27">
        <f>IF(AND(Inputs!$CO102=0,AQ$4&gt;=Inputs!$CM102),1,IF(AND(AQ$4&gt;=Inputs!$CM102,AQ$4&lt;Inputs!$CN102),1,IF(AND(AQ$4=Inputs!$CN102,AQ$4=Inputs!$CO102),1,IF(OR(AND(AQ$4=Inputs!$CN102+1,Inputs!$CN102=Inputs!$CO102),AND(AQ$4=Inputs!$CN102+2,Inputs!$CN102=Inputs!$CO102)),0,IF(AQ$4=Inputs!$CN102,0.8,IF(AQ$4=Inputs!$CN102+1,0.6,IF(AQ$4=Inputs!$CN102+2,0.4,IF(AQ$4=Inputs!$CO102,0.2,IF(AND(AQ$4&gt;=Inputs!$CL102,AQ$4&lt;Inputs!$CM102),(AQ$4-Inputs!$CL102+1)/(Inputs!$AI102+1),0)))))))))</f>
        <v>0</v>
      </c>
      <c r="AR105" s="27">
        <f>IF(AND(Inputs!$CO102=0,AR$4&gt;=Inputs!$CM102),1,IF(AND(AR$4&gt;=Inputs!$CM102,AR$4&lt;Inputs!$CN102),1,IF(AND(AR$4=Inputs!$CN102,AR$4=Inputs!$CO102),1,IF(OR(AND(AR$4=Inputs!$CN102+1,Inputs!$CN102=Inputs!$CO102),AND(AR$4=Inputs!$CN102+2,Inputs!$CN102=Inputs!$CO102)),0,IF(AR$4=Inputs!$CN102,0.8,IF(AR$4=Inputs!$CN102+1,0.6,IF(AR$4=Inputs!$CN102+2,0.4,IF(AR$4=Inputs!$CO102,0.2,IF(AND(AR$4&gt;=Inputs!$CL102,AR$4&lt;Inputs!$CM102),(AR$4-Inputs!$CL102+1)/(Inputs!$AI102+1),0)))))))))</f>
        <v>0</v>
      </c>
      <c r="AS105" s="27">
        <f>IF(AND(Inputs!$CO102=0,AS$4&gt;=Inputs!$CM102),1,IF(AND(AS$4&gt;=Inputs!$CM102,AS$4&lt;Inputs!$CN102),1,IF(AND(AS$4=Inputs!$CN102,AS$4=Inputs!$CO102),1,IF(OR(AND(AS$4=Inputs!$CN102+1,Inputs!$CN102=Inputs!$CO102),AND(AS$4=Inputs!$CN102+2,Inputs!$CN102=Inputs!$CO102)),0,IF(AS$4=Inputs!$CN102,0.8,IF(AS$4=Inputs!$CN102+1,0.6,IF(AS$4=Inputs!$CN102+2,0.4,IF(AS$4=Inputs!$CO102,0.2,IF(AND(AS$4&gt;=Inputs!$CL102,AS$4&lt;Inputs!$CM102),(AS$4-Inputs!$CL102+1)/(Inputs!$AI102+1),0)))))))))</f>
        <v>0</v>
      </c>
      <c r="AT105" s="27">
        <f>IF(AND(Inputs!$CO102=0,AT$4&gt;=Inputs!$CM102),1,IF(AND(AT$4&gt;=Inputs!$CM102,AT$4&lt;Inputs!$CN102),1,IF(AND(AT$4=Inputs!$CN102,AT$4=Inputs!$CO102),1,IF(OR(AND(AT$4=Inputs!$CN102+1,Inputs!$CN102=Inputs!$CO102),AND(AT$4=Inputs!$CN102+2,Inputs!$CN102=Inputs!$CO102)),0,IF(AT$4=Inputs!$CN102,0.8,IF(AT$4=Inputs!$CN102+1,0.6,IF(AT$4=Inputs!$CN102+2,0.4,IF(AT$4=Inputs!$CO102,0.2,IF(AND(AT$4&gt;=Inputs!$CL102,AT$4&lt;Inputs!$CM102),(AT$4-Inputs!$CL102+1)/(Inputs!$AI102+1),0)))))))))</f>
        <v>0</v>
      </c>
      <c r="AU105" s="27">
        <f>IF(AND(Inputs!$CO102=0,AU$4&gt;=Inputs!$CM102),1,IF(AND(AU$4&gt;=Inputs!$CM102,AU$4&lt;Inputs!$CN102),1,IF(AND(AU$4=Inputs!$CN102,AU$4=Inputs!$CO102),1,IF(OR(AND(AU$4=Inputs!$CN102+1,Inputs!$CN102=Inputs!$CO102),AND(AU$4=Inputs!$CN102+2,Inputs!$CN102=Inputs!$CO102)),0,IF(AU$4=Inputs!$CN102,0.8,IF(AU$4=Inputs!$CN102+1,0.6,IF(AU$4=Inputs!$CN102+2,0.4,IF(AU$4=Inputs!$CO102,0.2,IF(AND(AU$4&gt;=Inputs!$CL102,AU$4&lt;Inputs!$CM102),(AU$4-Inputs!$CL102+1)/(Inputs!$AI102+1),0)))))))))</f>
        <v>0</v>
      </c>
      <c r="AV105" s="27">
        <f>IF(AND(Inputs!$CO102=0,AV$4&gt;=Inputs!$CM102),1,IF(AND(AV$4&gt;=Inputs!$CM102,AV$4&lt;Inputs!$CN102),1,IF(AND(AV$4=Inputs!$CN102,AV$4=Inputs!$CO102),1,IF(OR(AND(AV$4=Inputs!$CN102+1,Inputs!$CN102=Inputs!$CO102),AND(AV$4=Inputs!$CN102+2,Inputs!$CN102=Inputs!$CO102)),0,IF(AV$4=Inputs!$CN102,0.8,IF(AV$4=Inputs!$CN102+1,0.6,IF(AV$4=Inputs!$CN102+2,0.4,IF(AV$4=Inputs!$CO102,0.2,IF(AND(AV$4&gt;=Inputs!$CL102,AV$4&lt;Inputs!$CM102),(AV$4-Inputs!$CL102+1)/(Inputs!$AI102+1),0)))))))))</f>
        <v>0</v>
      </c>
      <c r="AW105" s="27">
        <f>IF(AND(Inputs!$CO102=0,AW$4&gt;=Inputs!$CM102),1,IF(AND(AW$4&gt;=Inputs!$CM102,AW$4&lt;Inputs!$CN102),1,IF(AND(AW$4=Inputs!$CN102,AW$4=Inputs!$CO102),1,IF(OR(AND(AW$4=Inputs!$CN102+1,Inputs!$CN102=Inputs!$CO102),AND(AW$4=Inputs!$CN102+2,Inputs!$CN102=Inputs!$CO102)),0,IF(AW$4=Inputs!$CN102,0.8,IF(AW$4=Inputs!$CN102+1,0.6,IF(AW$4=Inputs!$CN102+2,0.4,IF(AW$4=Inputs!$CO102,0.2,IF(AND(AW$4&gt;=Inputs!$CL102,AW$4&lt;Inputs!$CM102),(AW$4-Inputs!$CL102+1)/(Inputs!$AI102+1),0)))))))))</f>
        <v>0</v>
      </c>
      <c r="AX105" s="27">
        <f>IF(AND(Inputs!$CO102=0,AX$4&gt;=Inputs!$CM102),1,IF(AND(AX$4&gt;=Inputs!$CM102,AX$4&lt;Inputs!$CN102),1,IF(AND(AX$4=Inputs!$CN102,AX$4=Inputs!$CO102),1,IF(OR(AND(AX$4=Inputs!$CN102+1,Inputs!$CN102=Inputs!$CO102),AND(AX$4=Inputs!$CN102+2,Inputs!$CN102=Inputs!$CO102)),0,IF(AX$4=Inputs!$CN102,0.8,IF(AX$4=Inputs!$CN102+1,0.6,IF(AX$4=Inputs!$CN102+2,0.4,IF(AX$4=Inputs!$CO102,0.2,IF(AND(AX$4&gt;=Inputs!$CL102,AX$4&lt;Inputs!$CM102),(AX$4-Inputs!$CL102+1)/(Inputs!$AI102+1),0)))))))))</f>
        <v>0</v>
      </c>
      <c r="AY105" s="27">
        <f>IF(AND(Inputs!$CO102=0,AY$4&gt;=Inputs!$CM102),1,IF(AND(AY$4&gt;=Inputs!$CM102,AY$4&lt;Inputs!$CN102),1,IF(AND(AY$4=Inputs!$CN102,AY$4=Inputs!$CO102),1,IF(OR(AND(AY$4=Inputs!$CN102+1,Inputs!$CN102=Inputs!$CO102),AND(AY$4=Inputs!$CN102+2,Inputs!$CN102=Inputs!$CO102)),0,IF(AY$4=Inputs!$CN102,0.8,IF(AY$4=Inputs!$CN102+1,0.6,IF(AY$4=Inputs!$CN102+2,0.4,IF(AY$4=Inputs!$CO102,0.2,IF(AND(AY$4&gt;=Inputs!$CL102,AY$4&lt;Inputs!$CM102),(AY$4-Inputs!$CL102+1)/(Inputs!$AI102+1),0)))))))))</f>
        <v>0</v>
      </c>
      <c r="AZ105" s="27">
        <f>IF(AND(Inputs!$CO102=0,AZ$4&gt;=Inputs!$CM102),1,IF(AND(AZ$4&gt;=Inputs!$CM102,AZ$4&lt;Inputs!$CN102),1,IF(AND(AZ$4=Inputs!$CN102,AZ$4=Inputs!$CO102),1,IF(OR(AND(AZ$4=Inputs!$CN102+1,Inputs!$CN102=Inputs!$CO102),AND(AZ$4=Inputs!$CN102+2,Inputs!$CN102=Inputs!$CO102)),0,IF(AZ$4=Inputs!$CN102,0.8,IF(AZ$4=Inputs!$CN102+1,0.6,IF(AZ$4=Inputs!$CN102+2,0.4,IF(AZ$4=Inputs!$CO102,0.2,IF(AND(AZ$4&gt;=Inputs!$CL102,AZ$4&lt;Inputs!$CM102),(AZ$4-Inputs!$CL102+1)/(Inputs!$AI102+1),0)))))))))</f>
        <v>0</v>
      </c>
      <c r="BA105" s="27">
        <f>IF(AND(Inputs!$CO102=0,BA$4&gt;=Inputs!$CM102),1,IF(AND(BA$4&gt;=Inputs!$CM102,BA$4&lt;Inputs!$CN102),1,IF(AND(BA$4=Inputs!$CN102,BA$4=Inputs!$CO102),1,IF(OR(AND(BA$4=Inputs!$CN102+1,Inputs!$CN102=Inputs!$CO102),AND(BA$4=Inputs!$CN102+2,Inputs!$CN102=Inputs!$CO102)),0,IF(BA$4=Inputs!$CN102,0.8,IF(BA$4=Inputs!$CN102+1,0.6,IF(BA$4=Inputs!$CN102+2,0.4,IF(BA$4=Inputs!$CO102,0.2,IF(AND(BA$4&gt;=Inputs!$CL102,BA$4&lt;Inputs!$CM102),(BA$4-Inputs!$CL102+1)/(Inputs!$AI102+1),0)))))))))</f>
        <v>0</v>
      </c>
      <c r="BB105" s="27">
        <f>IF(AND(Inputs!$CO102=0,BB$4&gt;=Inputs!$CM102),1,IF(AND(BB$4&gt;=Inputs!$CM102,BB$4&lt;Inputs!$CN102),1,IF(AND(BB$4=Inputs!$CN102,BB$4=Inputs!$CO102),1,IF(OR(AND(BB$4=Inputs!$CN102+1,Inputs!$CN102=Inputs!$CO102),AND(BB$4=Inputs!$CN102+2,Inputs!$CN102=Inputs!$CO102)),0,IF(BB$4=Inputs!$CN102,0.8,IF(BB$4=Inputs!$CN102+1,0.6,IF(BB$4=Inputs!$CN102+2,0.4,IF(BB$4=Inputs!$CO102,0.2,IF(AND(BB$4&gt;=Inputs!$CL102,BB$4&lt;Inputs!$CM102),(BB$4-Inputs!$CL102+1)/(Inputs!$AI102+1),0)))))))))</f>
        <v>0</v>
      </c>
      <c r="BC105" s="27">
        <f>IF(AND(Inputs!$CO102=0,BC$4&gt;=Inputs!$CM102),1,IF(AND(BC$4&gt;=Inputs!$CM102,BC$4&lt;Inputs!$CN102),1,IF(AND(BC$4=Inputs!$CN102,BC$4=Inputs!$CO102),1,IF(OR(AND(BC$4=Inputs!$CN102+1,Inputs!$CN102=Inputs!$CO102),AND(BC$4=Inputs!$CN102+2,Inputs!$CN102=Inputs!$CO102)),0,IF(BC$4=Inputs!$CN102,0.8,IF(BC$4=Inputs!$CN102+1,0.6,IF(BC$4=Inputs!$CN102+2,0.4,IF(BC$4=Inputs!$CO102,0.2,IF(AND(BC$4&gt;=Inputs!$CL102,BC$4&lt;Inputs!$CM102),(BC$4-Inputs!$CL102+1)/(Inputs!$AI102+1),0)))))))))</f>
        <v>0</v>
      </c>
      <c r="BD105" s="27">
        <f>IF(AND(Inputs!$CO102=0,BD$4&gt;=Inputs!$CM102),1,IF(AND(BD$4&gt;=Inputs!$CM102,BD$4&lt;Inputs!$CN102),1,IF(AND(BD$4=Inputs!$CN102,BD$4=Inputs!$CO102),1,IF(OR(AND(BD$4=Inputs!$CN102+1,Inputs!$CN102=Inputs!$CO102),AND(BD$4=Inputs!$CN102+2,Inputs!$CN102=Inputs!$CO102)),0,IF(BD$4=Inputs!$CN102,0.8,IF(BD$4=Inputs!$CN102+1,0.6,IF(BD$4=Inputs!$CN102+2,0.4,IF(BD$4=Inputs!$CO102,0.2,IF(AND(BD$4&gt;=Inputs!$CL102,BD$4&lt;Inputs!$CM102),(BD$4-Inputs!$CL102+1)/(Inputs!$AI102+1),0)))))))))</f>
        <v>0</v>
      </c>
      <c r="BE105" s="27">
        <f>IF(AND(Inputs!$CO102=0,BE$4&gt;=Inputs!$CM102),1,IF(AND(BE$4&gt;=Inputs!$CM102,BE$4&lt;Inputs!$CN102),1,IF(AND(BE$4=Inputs!$CN102,BE$4=Inputs!$CO102),1,IF(OR(AND(BE$4=Inputs!$CN102+1,Inputs!$CN102=Inputs!$CO102),AND(BE$4=Inputs!$CN102+2,Inputs!$CN102=Inputs!$CO102)),0,IF(BE$4=Inputs!$CN102,0.8,IF(BE$4=Inputs!$CN102+1,0.6,IF(BE$4=Inputs!$CN102+2,0.4,IF(BE$4=Inputs!$CO102,0.2,IF(AND(BE$4&gt;=Inputs!$CL102,BE$4&lt;Inputs!$CM102),(BE$4-Inputs!$CL102+1)/(Inputs!$AI102+1),0)))))))))</f>
        <v>0</v>
      </c>
      <c r="BF105" s="27">
        <f>IF(AND(Inputs!$CO102=0,BF$4&gt;=Inputs!$CM102),1,IF(AND(BF$4&gt;=Inputs!$CM102,BF$4&lt;Inputs!$CN102),1,IF(AND(BF$4=Inputs!$CN102,BF$4=Inputs!$CO102),1,IF(OR(AND(BF$4=Inputs!$CN102+1,Inputs!$CN102=Inputs!$CO102),AND(BF$4=Inputs!$CN102+2,Inputs!$CN102=Inputs!$CO102)),0,IF(BF$4=Inputs!$CN102,0.8,IF(BF$4=Inputs!$CN102+1,0.6,IF(BF$4=Inputs!$CN102+2,0.4,IF(BF$4=Inputs!$CO102,0.2,IF(AND(BF$4&gt;=Inputs!$CL102,BF$4&lt;Inputs!$CM102),(BF$4-Inputs!$CL102+1)/(Inputs!$AI102+1),0)))))))))</f>
        <v>0</v>
      </c>
      <c r="BG105" s="27">
        <f>IF(AND(Inputs!$CO102=0,BG$4&gt;=Inputs!$CM102),1,IF(AND(BG$4&gt;=Inputs!$CM102,BG$4&lt;Inputs!$CN102),1,IF(AND(BG$4=Inputs!$CN102,BG$4=Inputs!$CO102),1,IF(OR(AND(BG$4=Inputs!$CN102+1,Inputs!$CN102=Inputs!$CO102),AND(BG$4=Inputs!$CN102+2,Inputs!$CN102=Inputs!$CO102)),0,IF(BG$4=Inputs!$CN102,0.8,IF(BG$4=Inputs!$CN102+1,0.6,IF(BG$4=Inputs!$CN102+2,0.4,IF(BG$4=Inputs!$CO102,0.2,IF(AND(BG$4&gt;=Inputs!$CL102,BG$4&lt;Inputs!$CM102),(BG$4-Inputs!$CL102+1)/(Inputs!$AI102+1),0)))))))))</f>
        <v>0</v>
      </c>
      <c r="BH105" s="27">
        <f>IF(AND(Inputs!$CO102=0,BH$4&gt;=Inputs!$CM102),1,IF(AND(BH$4&gt;=Inputs!$CM102,BH$4&lt;Inputs!$CN102),1,IF(AND(BH$4=Inputs!$CN102,BH$4=Inputs!$CO102),1,IF(OR(AND(BH$4=Inputs!$CN102+1,Inputs!$CN102=Inputs!$CO102),AND(BH$4=Inputs!$CN102+2,Inputs!$CN102=Inputs!$CO102)),0,IF(BH$4=Inputs!$CN102,0.8,IF(BH$4=Inputs!$CN102+1,0.6,IF(BH$4=Inputs!$CN102+2,0.4,IF(BH$4=Inputs!$CO102,0.2,IF(AND(BH$4&gt;=Inputs!$CL102,BH$4&lt;Inputs!$CM102),(BH$4-Inputs!$CL102+1)/(Inputs!$AI102+1),0)))))))))</f>
        <v>0</v>
      </c>
      <c r="BI105" s="27">
        <f>IF(AND(Inputs!$CO102=0,BI$4&gt;=Inputs!$CM102),1,IF(AND(BI$4&gt;=Inputs!$CM102,BI$4&lt;Inputs!$CN102),1,IF(AND(BI$4=Inputs!$CN102,BI$4=Inputs!$CO102),1,IF(OR(AND(BI$4=Inputs!$CN102+1,Inputs!$CN102=Inputs!$CO102),AND(BI$4=Inputs!$CN102+2,Inputs!$CN102=Inputs!$CO102)),0,IF(BI$4=Inputs!$CN102,0.8,IF(BI$4=Inputs!$CN102+1,0.6,IF(BI$4=Inputs!$CN102+2,0.4,IF(BI$4=Inputs!$CO102,0.2,IF(AND(BI$4&gt;=Inputs!$CL102,BI$4&lt;Inputs!$CM102),(BI$4-Inputs!$CL102+1)/(Inputs!$AI102+1),0)))))))))</f>
        <v>0</v>
      </c>
      <c r="BJ105" s="27">
        <f>IF(AND(Inputs!$CO102=0,BJ$4&gt;=Inputs!$CM102),1,IF(AND(BJ$4&gt;=Inputs!$CM102,BJ$4&lt;Inputs!$CN102),1,IF(AND(BJ$4=Inputs!$CN102,BJ$4=Inputs!$CO102),1,IF(OR(AND(BJ$4=Inputs!$CN102+1,Inputs!$CN102=Inputs!$CO102),AND(BJ$4=Inputs!$CN102+2,Inputs!$CN102=Inputs!$CO102)),0,IF(BJ$4=Inputs!$CN102,0.8,IF(BJ$4=Inputs!$CN102+1,0.6,IF(BJ$4=Inputs!$CN102+2,0.4,IF(BJ$4=Inputs!$CO102,0.2,IF(AND(BJ$4&gt;=Inputs!$CL102,BJ$4&lt;Inputs!$CM102),(BJ$4-Inputs!$CL102+1)/(Inputs!$AI102+1),0)))))))))</f>
        <v>0</v>
      </c>
      <c r="BK105" s="27">
        <f>IF(AND(Inputs!$CO102=0,BK$4&gt;=Inputs!$CM102),1,IF(AND(BK$4&gt;=Inputs!$CM102,BK$4&lt;Inputs!$CN102),1,IF(AND(BK$4=Inputs!$CN102,BK$4=Inputs!$CO102),1,IF(OR(AND(BK$4=Inputs!$CN102+1,Inputs!$CN102=Inputs!$CO102),AND(BK$4=Inputs!$CN102+2,Inputs!$CN102=Inputs!$CO102)),0,IF(BK$4=Inputs!$CN102,0.8,IF(BK$4=Inputs!$CN102+1,0.6,IF(BK$4=Inputs!$CN102+2,0.4,IF(BK$4=Inputs!$CO102,0.2,IF(AND(BK$4&gt;=Inputs!$CL102,BK$4&lt;Inputs!$CM102),(BK$4-Inputs!$CL102+1)/(Inputs!$AI102+1),0)))))))))</f>
        <v>0</v>
      </c>
      <c r="BL105" s="27">
        <f>IF(AND(Inputs!$CO102=0,BL$4&gt;=Inputs!$CM102),1,IF(AND(BL$4&gt;=Inputs!$CM102,BL$4&lt;Inputs!$CN102),1,IF(AND(BL$4=Inputs!$CN102,BL$4=Inputs!$CO102),1,IF(OR(AND(BL$4=Inputs!$CN102+1,Inputs!$CN102=Inputs!$CO102),AND(BL$4=Inputs!$CN102+2,Inputs!$CN102=Inputs!$CO102)),0,IF(BL$4=Inputs!$CN102,0.8,IF(BL$4=Inputs!$CN102+1,0.6,IF(BL$4=Inputs!$CN102+2,0.4,IF(BL$4=Inputs!$CO102,0.2,IF(AND(BL$4&gt;=Inputs!$CL102,BL$4&lt;Inputs!$CM102),(BL$4-Inputs!$CL102+1)/(Inputs!$AI102+1),0)))))))))</f>
        <v>0</v>
      </c>
      <c r="BM105" s="27">
        <f>IF(AND(Inputs!$CO102=0,BM$4&gt;=Inputs!$CM102),1,IF(AND(BM$4&gt;=Inputs!$CM102,BM$4&lt;Inputs!$CN102),1,IF(AND(BM$4=Inputs!$CN102,BM$4=Inputs!$CO102),1,IF(OR(AND(BM$4=Inputs!$CN102+1,Inputs!$CN102=Inputs!$CO102),AND(BM$4=Inputs!$CN102+2,Inputs!$CN102=Inputs!$CO102)),0,IF(BM$4=Inputs!$CN102,0.8,IF(BM$4=Inputs!$CN102+1,0.6,IF(BM$4=Inputs!$CN102+2,0.4,IF(BM$4=Inputs!$CO102,0.2,IF(AND(BM$4&gt;=Inputs!$CL102,BM$4&lt;Inputs!$CM102),(BM$4-Inputs!$CL102+1)/(Inputs!$AI102+1),0)))))))))</f>
        <v>0</v>
      </c>
      <c r="BO105" s="46" t="str">
        <f>IF(Inputs!$B102="","",(ROUND(Inputs!$BC102*AJ105,0)))</f>
        <v/>
      </c>
      <c r="BP105" s="46" t="str">
        <f>IF(Inputs!$B102="","",(ROUND(Inputs!$BC102*AK105,0)))</f>
        <v/>
      </c>
      <c r="BQ105" s="46" t="str">
        <f>IF(Inputs!$B102="","",(ROUND(Inputs!$BC102*AL105,0)))</f>
        <v/>
      </c>
      <c r="BR105" s="46" t="str">
        <f>IF(Inputs!$B102="","",(ROUND(Inputs!$BC102*AM105,0)))</f>
        <v/>
      </c>
      <c r="BS105" s="46" t="str">
        <f>IF(Inputs!$B102="","",(ROUND(Inputs!$BC102*AN105,0)))</f>
        <v/>
      </c>
      <c r="BT105" s="46" t="str">
        <f>IF(Inputs!$B102="","",(ROUND(Inputs!$BC102*AO105,0)))</f>
        <v/>
      </c>
      <c r="BU105" s="46" t="str">
        <f>IF(Inputs!$B102="","",(ROUND(Inputs!$BC102*AP105,0)))</f>
        <v/>
      </c>
      <c r="BV105" s="46" t="str">
        <f>IF(Inputs!$B102="","",(ROUND(Inputs!$BC102*AQ105,0)))</f>
        <v/>
      </c>
      <c r="BW105" s="46" t="str">
        <f>IF(Inputs!$B102="","",(ROUND(Inputs!$BC102*AR105,0)))</f>
        <v/>
      </c>
      <c r="BX105" s="46" t="str">
        <f>IF(Inputs!$B102="","",(ROUND(Inputs!$BC102*AS105,0)))</f>
        <v/>
      </c>
      <c r="BY105" s="46" t="str">
        <f>IF(Inputs!$B102="","",(ROUND(Inputs!$BC102*AT105,0)))</f>
        <v/>
      </c>
      <c r="BZ105" s="46" t="str">
        <f>IF(Inputs!$B102="","",(ROUND(Inputs!$BC102*AU105,0)))</f>
        <v/>
      </c>
      <c r="CA105" s="46" t="str">
        <f>IF(Inputs!$B102="","",(ROUND(Inputs!$BC102*AV105,0)))</f>
        <v/>
      </c>
      <c r="CB105" s="46" t="str">
        <f>IF(Inputs!$B102="","",(ROUND(Inputs!$BC102*AW105,0)))</f>
        <v/>
      </c>
      <c r="CC105" s="46" t="str">
        <f>IF(Inputs!$B102="","",(ROUND(Inputs!$BC102*AX105,0)))</f>
        <v/>
      </c>
      <c r="CD105" s="46" t="str">
        <f>IF(Inputs!$B102="","",(ROUND(Inputs!$BC102*AY105,0)))</f>
        <v/>
      </c>
      <c r="CE105" s="46" t="str">
        <f>IF(Inputs!$B102="","",(ROUND(Inputs!$BC102*AZ105,0)))</f>
        <v/>
      </c>
      <c r="CF105" s="46" t="str">
        <f>IF(Inputs!$B102="","",(ROUND(Inputs!$BC102*BA105,0)))</f>
        <v/>
      </c>
      <c r="CG105" s="46" t="str">
        <f>IF(Inputs!$B102="","",(ROUND(Inputs!$BC102*BB105,0)))</f>
        <v/>
      </c>
      <c r="CH105" s="46" t="str">
        <f>IF(Inputs!$B102="","",(ROUND(Inputs!$BC102*BC105,0)))</f>
        <v/>
      </c>
      <c r="CI105" s="46" t="str">
        <f>IF(Inputs!$B102="","",(ROUND(Inputs!$BC102*BD105,0)))</f>
        <v/>
      </c>
      <c r="CJ105" s="46" t="str">
        <f>IF(Inputs!$B102="","",(ROUND(Inputs!$BC102*BE105,0)))</f>
        <v/>
      </c>
      <c r="CK105" s="46" t="str">
        <f>IF(Inputs!$B102="","",(ROUND(Inputs!$BC102*BF105,0)))</f>
        <v/>
      </c>
      <c r="CL105" s="46" t="str">
        <f>IF(Inputs!$B102="","",(ROUND(Inputs!$BC102*BG105,0)))</f>
        <v/>
      </c>
      <c r="CM105" s="46" t="str">
        <f>IF(Inputs!$B102="","",(ROUND(Inputs!$BC102*BH105,0)))</f>
        <v/>
      </c>
      <c r="CN105" s="46" t="str">
        <f>IF(Inputs!$B102="","",(ROUND(Inputs!$BC102*BI105,0)))</f>
        <v/>
      </c>
      <c r="CO105" s="46" t="str">
        <f>IF(Inputs!$B102="","",(ROUND(Inputs!$BC102*BJ105,0)))</f>
        <v/>
      </c>
      <c r="CP105" s="46" t="str">
        <f>IF(Inputs!$B102="","",(ROUND(Inputs!$BC102*BK105,0)))</f>
        <v/>
      </c>
      <c r="CQ105" s="46" t="str">
        <f>IF(Inputs!$B102="","",(ROUND(Inputs!$BC102*BL105,0)))</f>
        <v/>
      </c>
      <c r="CR105" s="46" t="str">
        <f>IF(Inputs!$B102="","",(ROUND(Inputs!$BC102*BM105,0)))</f>
        <v/>
      </c>
      <c r="CV105" s="46" t="str">
        <f>IF(A105="","",IF(AND(CV$4&lt;=Inputs!$CQ102,CV$4&gt;=Inputs!$CP102),Inputs!$AR102/(Inputs!$CQ102-Inputs!$CP102+1),0)+IF(CV$4=Inputs!$CL102,Inputs!$BD102,0))</f>
        <v/>
      </c>
      <c r="CW105" s="46" t="str">
        <f>IF(B105="","",IF(AND(CW$4&lt;=Inputs!$CQ102,CW$4&gt;=Inputs!$CP102),Inputs!$AR102/(Inputs!$CQ102-Inputs!$CP102+1),0)+IF(CW$4=Inputs!$CL102,Inputs!$BD102,0))</f>
        <v/>
      </c>
      <c r="CX105" s="46" t="str">
        <f>IF(C105="","",IF(AND(CX$4&lt;=Inputs!$CQ102,CX$4&gt;=Inputs!$CP102),Inputs!$AR102/(Inputs!$CQ102-Inputs!$CP102+1),0)+IF(CX$4=Inputs!$CL102,Inputs!$BD102,0))</f>
        <v/>
      </c>
      <c r="CY105" s="46" t="str">
        <f>IF(D105="","",IF(AND(CY$4&lt;=Inputs!$CQ102,CY$4&gt;=Inputs!$CP102),Inputs!$AR102/(Inputs!$CQ102-Inputs!$CP102+1),0)+IF(CY$4=Inputs!$CL102,Inputs!$BD102,0))</f>
        <v/>
      </c>
      <c r="CZ105" s="46" t="str">
        <f>IF(E105="","",IF(AND(CZ$4&lt;=Inputs!$CQ102,CZ$4&gt;=Inputs!$CP102),Inputs!$AR102/(Inputs!$CQ102-Inputs!$CP102+1),0)+IF(CZ$4=Inputs!$CL102,Inputs!$BD102,0))</f>
        <v/>
      </c>
      <c r="DA105" s="46" t="str">
        <f>IF(F105="","",IF(AND(DA$4&lt;=Inputs!$CQ102,DA$4&gt;=Inputs!$CP102),Inputs!$AR102/(Inputs!$CQ102-Inputs!$CP102+1),0)+IF(DA$4=Inputs!$CL102,Inputs!$BD102,0))</f>
        <v/>
      </c>
      <c r="DB105" s="46" t="str">
        <f>IF(G105="","",IF(AND(DB$4&lt;=Inputs!$CQ102,DB$4&gt;=Inputs!$CP102),Inputs!$AR102/(Inputs!$CQ102-Inputs!$CP102+1),0)+IF(DB$4=Inputs!$CL102,Inputs!$BD102,0))</f>
        <v/>
      </c>
      <c r="DC105" s="46" t="str">
        <f>IF(H105="","",IF(AND(DC$4&lt;=Inputs!$CQ102,DC$4&gt;=Inputs!$CP102),Inputs!$AR102/(Inputs!$CQ102-Inputs!$CP102+1),0)+IF(DC$4=Inputs!$CL102,Inputs!$BD102,0))</f>
        <v/>
      </c>
      <c r="DD105" s="46" t="str">
        <f>IF(I105="","",IF(AND(DD$4&lt;=Inputs!$CQ102,DD$4&gt;=Inputs!$CP102),Inputs!$AR102/(Inputs!$CQ102-Inputs!$CP102+1),0)+IF(DD$4=Inputs!$CL102,Inputs!$BD102,0))</f>
        <v/>
      </c>
      <c r="DE105" s="46" t="str">
        <f>IF(J105="","",IF(AND(DE$4&lt;=Inputs!$CQ102,DE$4&gt;=Inputs!$CP102),Inputs!$AR102/(Inputs!$CQ102-Inputs!$CP102+1),0)+IF(DE$4=Inputs!$CL102,Inputs!$BD102,0))</f>
        <v/>
      </c>
      <c r="DF105" s="46" t="str">
        <f>IF(K105="","",IF(AND(DF$4&lt;=Inputs!$CQ102,DF$4&gt;=Inputs!$CP102),Inputs!$AR102/(Inputs!$CQ102-Inputs!$CP102+1),0)+IF(DF$4=Inputs!$CL102,Inputs!$BD102,0))</f>
        <v/>
      </c>
      <c r="DG105" s="46" t="str">
        <f>IF(L105="","",IF(AND(DG$4&lt;=Inputs!$CQ102,DG$4&gt;=Inputs!$CP102),Inputs!$AR102/(Inputs!$CQ102-Inputs!$CP102+1),0)+IF(DG$4=Inputs!$CL102,Inputs!$BD102,0))</f>
        <v/>
      </c>
      <c r="DH105" s="46" t="str">
        <f>IF(M105="","",IF(AND(DH$4&lt;=Inputs!$CQ102,DH$4&gt;=Inputs!$CP102),Inputs!$AR102/(Inputs!$CQ102-Inputs!$CP102+1),0)+IF(DH$4=Inputs!$CL102,Inputs!$BD102,0))</f>
        <v/>
      </c>
      <c r="DI105" s="46" t="str">
        <f>IF(N105="","",IF(AND(DI$4&lt;=Inputs!$CQ102,DI$4&gt;=Inputs!$CP102),Inputs!$AR102/(Inputs!$CQ102-Inputs!$CP102+1),0)+IF(DI$4=Inputs!$CL102,Inputs!$BD102,0))</f>
        <v/>
      </c>
      <c r="DJ105" s="46" t="str">
        <f>IF(O105="","",IF(AND(DJ$4&lt;=Inputs!$CQ102,DJ$4&gt;=Inputs!$CP102),Inputs!$AR102/(Inputs!$CQ102-Inputs!$CP102+1),0)+IF(DJ$4=Inputs!$CL102,Inputs!$BD102,0))</f>
        <v/>
      </c>
      <c r="DK105" s="46" t="str">
        <f>IF(P105="","",IF(AND(DK$4&lt;=Inputs!$CQ102,DK$4&gt;=Inputs!$CP102),Inputs!$AR102/(Inputs!$CQ102-Inputs!$CP102+1),0)+IF(DK$4=Inputs!$CL102,Inputs!$BD102,0))</f>
        <v/>
      </c>
      <c r="DL105" s="46" t="str">
        <f>IF(Q105="","",IF(AND(DL$4&lt;=Inputs!$CQ102,DL$4&gt;=Inputs!$CP102),Inputs!$AR102/(Inputs!$CQ102-Inputs!$CP102+1),0)+IF(DL$4=Inputs!$CL102,Inputs!$BD102,0))</f>
        <v/>
      </c>
      <c r="DM105" s="46" t="str">
        <f>IF(R105="","",IF(AND(DM$4&lt;=Inputs!$CQ102,DM$4&gt;=Inputs!$CP102),Inputs!$AR102/(Inputs!$CQ102-Inputs!$CP102+1),0)+IF(DM$4=Inputs!$CL102,Inputs!$BD102,0))</f>
        <v/>
      </c>
      <c r="DN105" s="46" t="str">
        <f>IF(S105="","",IF(AND(DN$4&lt;=Inputs!$CQ102,DN$4&gt;=Inputs!$CP102),Inputs!$AR102/(Inputs!$CQ102-Inputs!$CP102+1),0)+IF(DN$4=Inputs!$CL102,Inputs!$BD102,0))</f>
        <v/>
      </c>
      <c r="DO105" s="46" t="str">
        <f>IF(T105="","",IF(AND(DO$4&lt;=Inputs!$CQ102,DO$4&gt;=Inputs!$CP102),Inputs!$AR102/(Inputs!$CQ102-Inputs!$CP102+1),0)+IF(DO$4=Inputs!$CL102,Inputs!$BD102,0))</f>
        <v/>
      </c>
      <c r="DP105" s="46" t="str">
        <f>IF(U105="","",IF(AND(DP$4&lt;=Inputs!$CQ102,DP$4&gt;=Inputs!$CP102),Inputs!$AR102/(Inputs!$CQ102-Inputs!$CP102+1),0)+IF(DP$4=Inputs!$CL102,Inputs!$BD102,0))</f>
        <v/>
      </c>
      <c r="DQ105" s="46" t="str">
        <f>IF(V105="","",IF(AND(DQ$4&lt;=Inputs!$CQ102,DQ$4&gt;=Inputs!$CP102),Inputs!$AR102/(Inputs!$CQ102-Inputs!$CP102+1),0)+IF(DQ$4=Inputs!$CL102,Inputs!$BD102,0))</f>
        <v/>
      </c>
      <c r="DR105" s="46" t="str">
        <f>IF(W105="","",IF(AND(DR$4&lt;=Inputs!$CQ102,DR$4&gt;=Inputs!$CP102),Inputs!$AR102/(Inputs!$CQ102-Inputs!$CP102+1),0)+IF(DR$4=Inputs!$CL102,Inputs!$BD102,0))</f>
        <v/>
      </c>
      <c r="DS105" s="46" t="str">
        <f>IF(X105="","",IF(AND(DS$4&lt;=Inputs!$CQ102,DS$4&gt;=Inputs!$CP102),Inputs!$AR102/(Inputs!$CQ102-Inputs!$CP102+1),0)+IF(DS$4=Inputs!$CL102,Inputs!$BD102,0))</f>
        <v/>
      </c>
      <c r="DT105" s="46" t="str">
        <f>IF(Y105="","",IF(AND(DT$4&lt;=Inputs!$CQ102,DT$4&gt;=Inputs!$CP102),Inputs!$AR102/(Inputs!$CQ102-Inputs!$CP102+1),0)+IF(DT$4=Inputs!$CL102,Inputs!$BD102,0))</f>
        <v/>
      </c>
      <c r="DU105" s="46" t="str">
        <f>IF(Z105="","",IF(AND(DU$4&lt;=Inputs!$CQ102,DU$4&gt;=Inputs!$CP102),Inputs!$AR102/(Inputs!$CQ102-Inputs!$CP102+1),0)+IF(DU$4=Inputs!$CL102,Inputs!$BD102,0))</f>
        <v/>
      </c>
      <c r="DV105" s="46" t="str">
        <f>IF(AA105="","",IF(AND(DV$4&lt;=Inputs!$CQ102,DV$4&gt;=Inputs!$CP102),Inputs!$AR102/(Inputs!$CQ102-Inputs!$CP102+1),0)+IF(DV$4=Inputs!$CL102,Inputs!$BD102,0))</f>
        <v/>
      </c>
      <c r="DW105" s="46" t="str">
        <f>IF(AB105="","",IF(AND(DW$4&lt;=Inputs!$CQ102,DW$4&gt;=Inputs!$CP102),Inputs!$AR102/(Inputs!$CQ102-Inputs!$CP102+1),0)+IF(DW$4=Inputs!$CL102,Inputs!$BD102,0))</f>
        <v/>
      </c>
      <c r="DX105" s="46" t="str">
        <f>IF(AC105="","",IF(AND(DX$4&lt;=Inputs!$CQ102,DX$4&gt;=Inputs!$CP102),Inputs!$AR102/(Inputs!$CQ102-Inputs!$CP102+1),0)+IF(DX$4=Inputs!$CL102,Inputs!$BD102,0))</f>
        <v/>
      </c>
      <c r="DY105" s="46" t="str">
        <f>IF(AD105="","",IF(AND(DY$4&lt;=Inputs!$CQ102,DY$4&gt;=Inputs!$CP102),Inputs!$AR102/(Inputs!$CQ102-Inputs!$CP102+1),0)+IF(DY$4=Inputs!$CL102,Inputs!$BD102,0))</f>
        <v/>
      </c>
      <c r="DZ105" s="46" t="str">
        <f t="shared" si="6"/>
        <v/>
      </c>
    </row>
    <row r="106" spans="1:130">
      <c r="A106" s="7" t="str">
        <f>IF(Inputs!A103="","",Inputs!A103)</f>
        <v/>
      </c>
      <c r="B106" t="str">
        <f>IF(Inputs!B103="","",Inputs!B103)</f>
        <v/>
      </c>
      <c r="C106" s="46" t="str">
        <f>IF(Inputs!$B103="","",BO106-CV106)</f>
        <v/>
      </c>
      <c r="D106" s="46" t="str">
        <f>IF(Inputs!$B103="","",BP106-CW106)</f>
        <v/>
      </c>
      <c r="E106" s="46" t="str">
        <f>IF(Inputs!$B103="","",BQ106-CX106)</f>
        <v/>
      </c>
      <c r="F106" s="46" t="str">
        <f>IF(Inputs!$B103="","",BR106-CY106)</f>
        <v/>
      </c>
      <c r="G106" s="46" t="str">
        <f>IF(Inputs!$B103="","",BS106-CZ106)</f>
        <v/>
      </c>
      <c r="H106" s="46" t="str">
        <f>IF(Inputs!$B103="","",BT106-DA106)</f>
        <v/>
      </c>
      <c r="I106" s="46" t="str">
        <f>IF(Inputs!$B103="","",BU106-DB106)</f>
        <v/>
      </c>
      <c r="J106" s="46" t="str">
        <f>IF(Inputs!$B103="","",BV106-DC106)</f>
        <v/>
      </c>
      <c r="K106" s="46" t="str">
        <f>IF(Inputs!$B103="","",BW106-DD106)</f>
        <v/>
      </c>
      <c r="L106" s="46" t="str">
        <f>IF(Inputs!$B103="","",BX106-DE106)</f>
        <v/>
      </c>
      <c r="M106" s="46" t="str">
        <f>IF(Inputs!$B103="","",BY106-DF106)</f>
        <v/>
      </c>
      <c r="N106" s="46" t="str">
        <f>IF(Inputs!$B103="","",BZ106-DG106)</f>
        <v/>
      </c>
      <c r="O106" s="46" t="str">
        <f>IF(Inputs!$B103="","",CA106-DH106)</f>
        <v/>
      </c>
      <c r="P106" s="46" t="str">
        <f>IF(Inputs!$B103="","",CB106-DI106)</f>
        <v/>
      </c>
      <c r="Q106" s="46" t="str">
        <f>IF(Inputs!$B103="","",CC106-DJ106)</f>
        <v/>
      </c>
      <c r="R106" s="46" t="str">
        <f>IF(Inputs!$B103="","",CD106-DK106)</f>
        <v/>
      </c>
      <c r="S106" s="46" t="str">
        <f>IF(Inputs!$B103="","",CE106-DL106)</f>
        <v/>
      </c>
      <c r="T106" s="46" t="str">
        <f>IF(Inputs!$B103="","",CF106-DM106)</f>
        <v/>
      </c>
      <c r="U106" s="46" t="str">
        <f>IF(Inputs!$B103="","",CG106-DN106)</f>
        <v/>
      </c>
      <c r="V106" s="46" t="str">
        <f>IF(Inputs!$B103="","",CH106-DO106)</f>
        <v/>
      </c>
      <c r="W106" s="46" t="str">
        <f>IF(Inputs!$B103="","",CI106-DP106)</f>
        <v/>
      </c>
      <c r="X106" s="46" t="str">
        <f>IF(Inputs!$B103="","",CJ106-DQ106)</f>
        <v/>
      </c>
      <c r="Y106" s="46" t="str">
        <f>IF(Inputs!$B103="","",CK106-DR106)</f>
        <v/>
      </c>
      <c r="Z106" s="46" t="str">
        <f>IF(Inputs!$B103="","",CL106-DS106)</f>
        <v/>
      </c>
      <c r="AA106" s="46" t="str">
        <f>IF(Inputs!$B103="","",CM106-DT106)</f>
        <v/>
      </c>
      <c r="AB106" s="46" t="str">
        <f>IF(Inputs!$B103="","",CN106-DU106)</f>
        <v/>
      </c>
      <c r="AC106" s="46" t="str">
        <f>IF(Inputs!$B103="","",CO106-DV106)</f>
        <v/>
      </c>
      <c r="AD106" s="46" t="str">
        <f>IF(Inputs!$B103="","",CP106-DW106)</f>
        <v/>
      </c>
      <c r="AE106" s="46" t="str">
        <f>IF(Inputs!$B103="","",CQ106-DX106)</f>
        <v/>
      </c>
      <c r="AF106" s="46" t="str">
        <f>IF(Inputs!$B103="","",CR106-DY106)</f>
        <v/>
      </c>
      <c r="AG106" s="50" t="str">
        <f t="shared" si="7"/>
        <v/>
      </c>
      <c r="AH106" s="50"/>
      <c r="AJ106" s="27">
        <f>IF(AND(Inputs!$CO103=0,AJ$4&gt;=Inputs!$CM103),1,IF(AND(AJ$4&gt;=Inputs!$CM103,AJ$4&lt;Inputs!$CN103),1,IF(AND(AJ$4=Inputs!$CN103,AJ$4=Inputs!$CO103),1,IF(OR(AND(AJ$4=Inputs!$CN103+1,Inputs!$CN103=Inputs!$CO103),AND(AJ$4=Inputs!$CN103+2,Inputs!$CN103=Inputs!$CO103)),0,IF(AJ$4=Inputs!$CN103,0.8,IF(AJ$4=Inputs!$CN103+1,0.6,IF(AJ$4=Inputs!$CN103+2,0.4,IF(AJ$4=Inputs!$CO103,0.2,IF(AND(AJ$4&gt;=Inputs!$CL103,AJ$4&lt;Inputs!$CM103),(AJ$4-Inputs!$CL103+1)/(Inputs!$AI103+1),0)))))))))</f>
        <v>0</v>
      </c>
      <c r="AK106" s="27">
        <f>IF(AND(Inputs!$CO103=0,AK$4&gt;=Inputs!$CM103),1,IF(AND(AK$4&gt;=Inputs!$CM103,AK$4&lt;Inputs!$CN103),1,IF(AND(AK$4=Inputs!$CN103,AK$4=Inputs!$CO103),1,IF(OR(AND(AK$4=Inputs!$CN103+1,Inputs!$CN103=Inputs!$CO103),AND(AK$4=Inputs!$CN103+2,Inputs!$CN103=Inputs!$CO103)),0,IF(AK$4=Inputs!$CN103,0.8,IF(AK$4=Inputs!$CN103+1,0.6,IF(AK$4=Inputs!$CN103+2,0.4,IF(AK$4=Inputs!$CO103,0.2,IF(AND(AK$4&gt;=Inputs!$CL103,AK$4&lt;Inputs!$CM103),(AK$4-Inputs!$CL103+1)/(Inputs!$AI103+1),0)))))))))</f>
        <v>0</v>
      </c>
      <c r="AL106" s="27">
        <f>IF(AND(Inputs!$CO103=0,AL$4&gt;=Inputs!$CM103),1,IF(AND(AL$4&gt;=Inputs!$CM103,AL$4&lt;Inputs!$CN103),1,IF(AND(AL$4=Inputs!$CN103,AL$4=Inputs!$CO103),1,IF(OR(AND(AL$4=Inputs!$CN103+1,Inputs!$CN103=Inputs!$CO103),AND(AL$4=Inputs!$CN103+2,Inputs!$CN103=Inputs!$CO103)),0,IF(AL$4=Inputs!$CN103,0.8,IF(AL$4=Inputs!$CN103+1,0.6,IF(AL$4=Inputs!$CN103+2,0.4,IF(AL$4=Inputs!$CO103,0.2,IF(AND(AL$4&gt;=Inputs!$CL103,AL$4&lt;Inputs!$CM103),(AL$4-Inputs!$CL103+1)/(Inputs!$AI103+1),0)))))))))</f>
        <v>0</v>
      </c>
      <c r="AM106" s="27">
        <f>IF(AND(Inputs!$CO103=0,AM$4&gt;=Inputs!$CM103),1,IF(AND(AM$4&gt;=Inputs!$CM103,AM$4&lt;Inputs!$CN103),1,IF(AND(AM$4=Inputs!$CN103,AM$4=Inputs!$CO103),1,IF(OR(AND(AM$4=Inputs!$CN103+1,Inputs!$CN103=Inputs!$CO103),AND(AM$4=Inputs!$CN103+2,Inputs!$CN103=Inputs!$CO103)),0,IF(AM$4=Inputs!$CN103,0.8,IF(AM$4=Inputs!$CN103+1,0.6,IF(AM$4=Inputs!$CN103+2,0.4,IF(AM$4=Inputs!$CO103,0.2,IF(AND(AM$4&gt;=Inputs!$CL103,AM$4&lt;Inputs!$CM103),(AM$4-Inputs!$CL103+1)/(Inputs!$AI103+1),0)))))))))</f>
        <v>0</v>
      </c>
      <c r="AN106" s="27">
        <f>IF(AND(Inputs!$CO103=0,AN$4&gt;=Inputs!$CM103),1,IF(AND(AN$4&gt;=Inputs!$CM103,AN$4&lt;Inputs!$CN103),1,IF(AND(AN$4=Inputs!$CN103,AN$4=Inputs!$CO103),1,IF(OR(AND(AN$4=Inputs!$CN103+1,Inputs!$CN103=Inputs!$CO103),AND(AN$4=Inputs!$CN103+2,Inputs!$CN103=Inputs!$CO103)),0,IF(AN$4=Inputs!$CN103,0.8,IF(AN$4=Inputs!$CN103+1,0.6,IF(AN$4=Inputs!$CN103+2,0.4,IF(AN$4=Inputs!$CO103,0.2,IF(AND(AN$4&gt;=Inputs!$CL103,AN$4&lt;Inputs!$CM103),(AN$4-Inputs!$CL103+1)/(Inputs!$AI103+1),0)))))))))</f>
        <v>0</v>
      </c>
      <c r="AO106" s="27">
        <f>IF(AND(Inputs!$CO103=0,AO$4&gt;=Inputs!$CM103),1,IF(AND(AO$4&gt;=Inputs!$CM103,AO$4&lt;Inputs!$CN103),1,IF(AND(AO$4=Inputs!$CN103,AO$4=Inputs!$CO103),1,IF(OR(AND(AO$4=Inputs!$CN103+1,Inputs!$CN103=Inputs!$CO103),AND(AO$4=Inputs!$CN103+2,Inputs!$CN103=Inputs!$CO103)),0,IF(AO$4=Inputs!$CN103,0.8,IF(AO$4=Inputs!$CN103+1,0.6,IF(AO$4=Inputs!$CN103+2,0.4,IF(AO$4=Inputs!$CO103,0.2,IF(AND(AO$4&gt;=Inputs!$CL103,AO$4&lt;Inputs!$CM103),(AO$4-Inputs!$CL103+1)/(Inputs!$AI103+1),0)))))))))</f>
        <v>0</v>
      </c>
      <c r="AP106" s="27">
        <f>IF(AND(Inputs!$CO103=0,AP$4&gt;=Inputs!$CM103),1,IF(AND(AP$4&gt;=Inputs!$CM103,AP$4&lt;Inputs!$CN103),1,IF(AND(AP$4=Inputs!$CN103,AP$4=Inputs!$CO103),1,IF(OR(AND(AP$4=Inputs!$CN103+1,Inputs!$CN103=Inputs!$CO103),AND(AP$4=Inputs!$CN103+2,Inputs!$CN103=Inputs!$CO103)),0,IF(AP$4=Inputs!$CN103,0.8,IF(AP$4=Inputs!$CN103+1,0.6,IF(AP$4=Inputs!$CN103+2,0.4,IF(AP$4=Inputs!$CO103,0.2,IF(AND(AP$4&gt;=Inputs!$CL103,AP$4&lt;Inputs!$CM103),(AP$4-Inputs!$CL103+1)/(Inputs!$AI103+1),0)))))))))</f>
        <v>0</v>
      </c>
      <c r="AQ106" s="27">
        <f>IF(AND(Inputs!$CO103=0,AQ$4&gt;=Inputs!$CM103),1,IF(AND(AQ$4&gt;=Inputs!$CM103,AQ$4&lt;Inputs!$CN103),1,IF(AND(AQ$4=Inputs!$CN103,AQ$4=Inputs!$CO103),1,IF(OR(AND(AQ$4=Inputs!$CN103+1,Inputs!$CN103=Inputs!$CO103),AND(AQ$4=Inputs!$CN103+2,Inputs!$CN103=Inputs!$CO103)),0,IF(AQ$4=Inputs!$CN103,0.8,IF(AQ$4=Inputs!$CN103+1,0.6,IF(AQ$4=Inputs!$CN103+2,0.4,IF(AQ$4=Inputs!$CO103,0.2,IF(AND(AQ$4&gt;=Inputs!$CL103,AQ$4&lt;Inputs!$CM103),(AQ$4-Inputs!$CL103+1)/(Inputs!$AI103+1),0)))))))))</f>
        <v>0</v>
      </c>
      <c r="AR106" s="27">
        <f>IF(AND(Inputs!$CO103=0,AR$4&gt;=Inputs!$CM103),1,IF(AND(AR$4&gt;=Inputs!$CM103,AR$4&lt;Inputs!$CN103),1,IF(AND(AR$4=Inputs!$CN103,AR$4=Inputs!$CO103),1,IF(OR(AND(AR$4=Inputs!$CN103+1,Inputs!$CN103=Inputs!$CO103),AND(AR$4=Inputs!$CN103+2,Inputs!$CN103=Inputs!$CO103)),0,IF(AR$4=Inputs!$CN103,0.8,IF(AR$4=Inputs!$CN103+1,0.6,IF(AR$4=Inputs!$CN103+2,0.4,IF(AR$4=Inputs!$CO103,0.2,IF(AND(AR$4&gt;=Inputs!$CL103,AR$4&lt;Inputs!$CM103),(AR$4-Inputs!$CL103+1)/(Inputs!$AI103+1),0)))))))))</f>
        <v>0</v>
      </c>
      <c r="AS106" s="27">
        <f>IF(AND(Inputs!$CO103=0,AS$4&gt;=Inputs!$CM103),1,IF(AND(AS$4&gt;=Inputs!$CM103,AS$4&lt;Inputs!$CN103),1,IF(AND(AS$4=Inputs!$CN103,AS$4=Inputs!$CO103),1,IF(OR(AND(AS$4=Inputs!$CN103+1,Inputs!$CN103=Inputs!$CO103),AND(AS$4=Inputs!$CN103+2,Inputs!$CN103=Inputs!$CO103)),0,IF(AS$4=Inputs!$CN103,0.8,IF(AS$4=Inputs!$CN103+1,0.6,IF(AS$4=Inputs!$CN103+2,0.4,IF(AS$4=Inputs!$CO103,0.2,IF(AND(AS$4&gt;=Inputs!$CL103,AS$4&lt;Inputs!$CM103),(AS$4-Inputs!$CL103+1)/(Inputs!$AI103+1),0)))))))))</f>
        <v>0</v>
      </c>
      <c r="AT106" s="27">
        <f>IF(AND(Inputs!$CO103=0,AT$4&gt;=Inputs!$CM103),1,IF(AND(AT$4&gt;=Inputs!$CM103,AT$4&lt;Inputs!$CN103),1,IF(AND(AT$4=Inputs!$CN103,AT$4=Inputs!$CO103),1,IF(OR(AND(AT$4=Inputs!$CN103+1,Inputs!$CN103=Inputs!$CO103),AND(AT$4=Inputs!$CN103+2,Inputs!$CN103=Inputs!$CO103)),0,IF(AT$4=Inputs!$CN103,0.8,IF(AT$4=Inputs!$CN103+1,0.6,IF(AT$4=Inputs!$CN103+2,0.4,IF(AT$4=Inputs!$CO103,0.2,IF(AND(AT$4&gt;=Inputs!$CL103,AT$4&lt;Inputs!$CM103),(AT$4-Inputs!$CL103+1)/(Inputs!$AI103+1),0)))))))))</f>
        <v>0</v>
      </c>
      <c r="AU106" s="27">
        <f>IF(AND(Inputs!$CO103=0,AU$4&gt;=Inputs!$CM103),1,IF(AND(AU$4&gt;=Inputs!$CM103,AU$4&lt;Inputs!$CN103),1,IF(AND(AU$4=Inputs!$CN103,AU$4=Inputs!$CO103),1,IF(OR(AND(AU$4=Inputs!$CN103+1,Inputs!$CN103=Inputs!$CO103),AND(AU$4=Inputs!$CN103+2,Inputs!$CN103=Inputs!$CO103)),0,IF(AU$4=Inputs!$CN103,0.8,IF(AU$4=Inputs!$CN103+1,0.6,IF(AU$4=Inputs!$CN103+2,0.4,IF(AU$4=Inputs!$CO103,0.2,IF(AND(AU$4&gt;=Inputs!$CL103,AU$4&lt;Inputs!$CM103),(AU$4-Inputs!$CL103+1)/(Inputs!$AI103+1),0)))))))))</f>
        <v>0</v>
      </c>
      <c r="AV106" s="27">
        <f>IF(AND(Inputs!$CO103=0,AV$4&gt;=Inputs!$CM103),1,IF(AND(AV$4&gt;=Inputs!$CM103,AV$4&lt;Inputs!$CN103),1,IF(AND(AV$4=Inputs!$CN103,AV$4=Inputs!$CO103),1,IF(OR(AND(AV$4=Inputs!$CN103+1,Inputs!$CN103=Inputs!$CO103),AND(AV$4=Inputs!$CN103+2,Inputs!$CN103=Inputs!$CO103)),0,IF(AV$4=Inputs!$CN103,0.8,IF(AV$4=Inputs!$CN103+1,0.6,IF(AV$4=Inputs!$CN103+2,0.4,IF(AV$4=Inputs!$CO103,0.2,IF(AND(AV$4&gt;=Inputs!$CL103,AV$4&lt;Inputs!$CM103),(AV$4-Inputs!$CL103+1)/(Inputs!$AI103+1),0)))))))))</f>
        <v>0</v>
      </c>
      <c r="AW106" s="27">
        <f>IF(AND(Inputs!$CO103=0,AW$4&gt;=Inputs!$CM103),1,IF(AND(AW$4&gt;=Inputs!$CM103,AW$4&lt;Inputs!$CN103),1,IF(AND(AW$4=Inputs!$CN103,AW$4=Inputs!$CO103),1,IF(OR(AND(AW$4=Inputs!$CN103+1,Inputs!$CN103=Inputs!$CO103),AND(AW$4=Inputs!$CN103+2,Inputs!$CN103=Inputs!$CO103)),0,IF(AW$4=Inputs!$CN103,0.8,IF(AW$4=Inputs!$CN103+1,0.6,IF(AW$4=Inputs!$CN103+2,0.4,IF(AW$4=Inputs!$CO103,0.2,IF(AND(AW$4&gt;=Inputs!$CL103,AW$4&lt;Inputs!$CM103),(AW$4-Inputs!$CL103+1)/(Inputs!$AI103+1),0)))))))))</f>
        <v>0</v>
      </c>
      <c r="AX106" s="27">
        <f>IF(AND(Inputs!$CO103=0,AX$4&gt;=Inputs!$CM103),1,IF(AND(AX$4&gt;=Inputs!$CM103,AX$4&lt;Inputs!$CN103),1,IF(AND(AX$4=Inputs!$CN103,AX$4=Inputs!$CO103),1,IF(OR(AND(AX$4=Inputs!$CN103+1,Inputs!$CN103=Inputs!$CO103),AND(AX$4=Inputs!$CN103+2,Inputs!$CN103=Inputs!$CO103)),0,IF(AX$4=Inputs!$CN103,0.8,IF(AX$4=Inputs!$CN103+1,0.6,IF(AX$4=Inputs!$CN103+2,0.4,IF(AX$4=Inputs!$CO103,0.2,IF(AND(AX$4&gt;=Inputs!$CL103,AX$4&lt;Inputs!$CM103),(AX$4-Inputs!$CL103+1)/(Inputs!$AI103+1),0)))))))))</f>
        <v>0</v>
      </c>
      <c r="AY106" s="27">
        <f>IF(AND(Inputs!$CO103=0,AY$4&gt;=Inputs!$CM103),1,IF(AND(AY$4&gt;=Inputs!$CM103,AY$4&lt;Inputs!$CN103),1,IF(AND(AY$4=Inputs!$CN103,AY$4=Inputs!$CO103),1,IF(OR(AND(AY$4=Inputs!$CN103+1,Inputs!$CN103=Inputs!$CO103),AND(AY$4=Inputs!$CN103+2,Inputs!$CN103=Inputs!$CO103)),0,IF(AY$4=Inputs!$CN103,0.8,IF(AY$4=Inputs!$CN103+1,0.6,IF(AY$4=Inputs!$CN103+2,0.4,IF(AY$4=Inputs!$CO103,0.2,IF(AND(AY$4&gt;=Inputs!$CL103,AY$4&lt;Inputs!$CM103),(AY$4-Inputs!$CL103+1)/(Inputs!$AI103+1),0)))))))))</f>
        <v>0</v>
      </c>
      <c r="AZ106" s="27">
        <f>IF(AND(Inputs!$CO103=0,AZ$4&gt;=Inputs!$CM103),1,IF(AND(AZ$4&gt;=Inputs!$CM103,AZ$4&lt;Inputs!$CN103),1,IF(AND(AZ$4=Inputs!$CN103,AZ$4=Inputs!$CO103),1,IF(OR(AND(AZ$4=Inputs!$CN103+1,Inputs!$CN103=Inputs!$CO103),AND(AZ$4=Inputs!$CN103+2,Inputs!$CN103=Inputs!$CO103)),0,IF(AZ$4=Inputs!$CN103,0.8,IF(AZ$4=Inputs!$CN103+1,0.6,IF(AZ$4=Inputs!$CN103+2,0.4,IF(AZ$4=Inputs!$CO103,0.2,IF(AND(AZ$4&gt;=Inputs!$CL103,AZ$4&lt;Inputs!$CM103),(AZ$4-Inputs!$CL103+1)/(Inputs!$AI103+1),0)))))))))</f>
        <v>0</v>
      </c>
      <c r="BA106" s="27">
        <f>IF(AND(Inputs!$CO103=0,BA$4&gt;=Inputs!$CM103),1,IF(AND(BA$4&gt;=Inputs!$CM103,BA$4&lt;Inputs!$CN103),1,IF(AND(BA$4=Inputs!$CN103,BA$4=Inputs!$CO103),1,IF(OR(AND(BA$4=Inputs!$CN103+1,Inputs!$CN103=Inputs!$CO103),AND(BA$4=Inputs!$CN103+2,Inputs!$CN103=Inputs!$CO103)),0,IF(BA$4=Inputs!$CN103,0.8,IF(BA$4=Inputs!$CN103+1,0.6,IF(BA$4=Inputs!$CN103+2,0.4,IF(BA$4=Inputs!$CO103,0.2,IF(AND(BA$4&gt;=Inputs!$CL103,BA$4&lt;Inputs!$CM103),(BA$4-Inputs!$CL103+1)/(Inputs!$AI103+1),0)))))))))</f>
        <v>0</v>
      </c>
      <c r="BB106" s="27">
        <f>IF(AND(Inputs!$CO103=0,BB$4&gt;=Inputs!$CM103),1,IF(AND(BB$4&gt;=Inputs!$CM103,BB$4&lt;Inputs!$CN103),1,IF(AND(BB$4=Inputs!$CN103,BB$4=Inputs!$CO103),1,IF(OR(AND(BB$4=Inputs!$CN103+1,Inputs!$CN103=Inputs!$CO103),AND(BB$4=Inputs!$CN103+2,Inputs!$CN103=Inputs!$CO103)),0,IF(BB$4=Inputs!$CN103,0.8,IF(BB$4=Inputs!$CN103+1,0.6,IF(BB$4=Inputs!$CN103+2,0.4,IF(BB$4=Inputs!$CO103,0.2,IF(AND(BB$4&gt;=Inputs!$CL103,BB$4&lt;Inputs!$CM103),(BB$4-Inputs!$CL103+1)/(Inputs!$AI103+1),0)))))))))</f>
        <v>0</v>
      </c>
      <c r="BC106" s="27">
        <f>IF(AND(Inputs!$CO103=0,BC$4&gt;=Inputs!$CM103),1,IF(AND(BC$4&gt;=Inputs!$CM103,BC$4&lt;Inputs!$CN103),1,IF(AND(BC$4=Inputs!$CN103,BC$4=Inputs!$CO103),1,IF(OR(AND(BC$4=Inputs!$CN103+1,Inputs!$CN103=Inputs!$CO103),AND(BC$4=Inputs!$CN103+2,Inputs!$CN103=Inputs!$CO103)),0,IF(BC$4=Inputs!$CN103,0.8,IF(BC$4=Inputs!$CN103+1,0.6,IF(BC$4=Inputs!$CN103+2,0.4,IF(BC$4=Inputs!$CO103,0.2,IF(AND(BC$4&gt;=Inputs!$CL103,BC$4&lt;Inputs!$CM103),(BC$4-Inputs!$CL103+1)/(Inputs!$AI103+1),0)))))))))</f>
        <v>0</v>
      </c>
      <c r="BD106" s="27">
        <f>IF(AND(Inputs!$CO103=0,BD$4&gt;=Inputs!$CM103),1,IF(AND(BD$4&gt;=Inputs!$CM103,BD$4&lt;Inputs!$CN103),1,IF(AND(BD$4=Inputs!$CN103,BD$4=Inputs!$CO103),1,IF(OR(AND(BD$4=Inputs!$CN103+1,Inputs!$CN103=Inputs!$CO103),AND(BD$4=Inputs!$CN103+2,Inputs!$CN103=Inputs!$CO103)),0,IF(BD$4=Inputs!$CN103,0.8,IF(BD$4=Inputs!$CN103+1,0.6,IF(BD$4=Inputs!$CN103+2,0.4,IF(BD$4=Inputs!$CO103,0.2,IF(AND(BD$4&gt;=Inputs!$CL103,BD$4&lt;Inputs!$CM103),(BD$4-Inputs!$CL103+1)/(Inputs!$AI103+1),0)))))))))</f>
        <v>0</v>
      </c>
      <c r="BE106" s="27">
        <f>IF(AND(Inputs!$CO103=0,BE$4&gt;=Inputs!$CM103),1,IF(AND(BE$4&gt;=Inputs!$CM103,BE$4&lt;Inputs!$CN103),1,IF(AND(BE$4=Inputs!$CN103,BE$4=Inputs!$CO103),1,IF(OR(AND(BE$4=Inputs!$CN103+1,Inputs!$CN103=Inputs!$CO103),AND(BE$4=Inputs!$CN103+2,Inputs!$CN103=Inputs!$CO103)),0,IF(BE$4=Inputs!$CN103,0.8,IF(BE$4=Inputs!$CN103+1,0.6,IF(BE$4=Inputs!$CN103+2,0.4,IF(BE$4=Inputs!$CO103,0.2,IF(AND(BE$4&gt;=Inputs!$CL103,BE$4&lt;Inputs!$CM103),(BE$4-Inputs!$CL103+1)/(Inputs!$AI103+1),0)))))))))</f>
        <v>0</v>
      </c>
      <c r="BF106" s="27">
        <f>IF(AND(Inputs!$CO103=0,BF$4&gt;=Inputs!$CM103),1,IF(AND(BF$4&gt;=Inputs!$CM103,BF$4&lt;Inputs!$CN103),1,IF(AND(BF$4=Inputs!$CN103,BF$4=Inputs!$CO103),1,IF(OR(AND(BF$4=Inputs!$CN103+1,Inputs!$CN103=Inputs!$CO103),AND(BF$4=Inputs!$CN103+2,Inputs!$CN103=Inputs!$CO103)),0,IF(BF$4=Inputs!$CN103,0.8,IF(BF$4=Inputs!$CN103+1,0.6,IF(BF$4=Inputs!$CN103+2,0.4,IF(BF$4=Inputs!$CO103,0.2,IF(AND(BF$4&gt;=Inputs!$CL103,BF$4&lt;Inputs!$CM103),(BF$4-Inputs!$CL103+1)/(Inputs!$AI103+1),0)))))))))</f>
        <v>0</v>
      </c>
      <c r="BG106" s="27">
        <f>IF(AND(Inputs!$CO103=0,BG$4&gt;=Inputs!$CM103),1,IF(AND(BG$4&gt;=Inputs!$CM103,BG$4&lt;Inputs!$CN103),1,IF(AND(BG$4=Inputs!$CN103,BG$4=Inputs!$CO103),1,IF(OR(AND(BG$4=Inputs!$CN103+1,Inputs!$CN103=Inputs!$CO103),AND(BG$4=Inputs!$CN103+2,Inputs!$CN103=Inputs!$CO103)),0,IF(BG$4=Inputs!$CN103,0.8,IF(BG$4=Inputs!$CN103+1,0.6,IF(BG$4=Inputs!$CN103+2,0.4,IF(BG$4=Inputs!$CO103,0.2,IF(AND(BG$4&gt;=Inputs!$CL103,BG$4&lt;Inputs!$CM103),(BG$4-Inputs!$CL103+1)/(Inputs!$AI103+1),0)))))))))</f>
        <v>0</v>
      </c>
      <c r="BH106" s="27">
        <f>IF(AND(Inputs!$CO103=0,BH$4&gt;=Inputs!$CM103),1,IF(AND(BH$4&gt;=Inputs!$CM103,BH$4&lt;Inputs!$CN103),1,IF(AND(BH$4=Inputs!$CN103,BH$4=Inputs!$CO103),1,IF(OR(AND(BH$4=Inputs!$CN103+1,Inputs!$CN103=Inputs!$CO103),AND(BH$4=Inputs!$CN103+2,Inputs!$CN103=Inputs!$CO103)),0,IF(BH$4=Inputs!$CN103,0.8,IF(BH$4=Inputs!$CN103+1,0.6,IF(BH$4=Inputs!$CN103+2,0.4,IF(BH$4=Inputs!$CO103,0.2,IF(AND(BH$4&gt;=Inputs!$CL103,BH$4&lt;Inputs!$CM103),(BH$4-Inputs!$CL103+1)/(Inputs!$AI103+1),0)))))))))</f>
        <v>0</v>
      </c>
      <c r="BI106" s="27">
        <f>IF(AND(Inputs!$CO103=0,BI$4&gt;=Inputs!$CM103),1,IF(AND(BI$4&gt;=Inputs!$CM103,BI$4&lt;Inputs!$CN103),1,IF(AND(BI$4=Inputs!$CN103,BI$4=Inputs!$CO103),1,IF(OR(AND(BI$4=Inputs!$CN103+1,Inputs!$CN103=Inputs!$CO103),AND(BI$4=Inputs!$CN103+2,Inputs!$CN103=Inputs!$CO103)),0,IF(BI$4=Inputs!$CN103,0.8,IF(BI$4=Inputs!$CN103+1,0.6,IF(BI$4=Inputs!$CN103+2,0.4,IF(BI$4=Inputs!$CO103,0.2,IF(AND(BI$4&gt;=Inputs!$CL103,BI$4&lt;Inputs!$CM103),(BI$4-Inputs!$CL103+1)/(Inputs!$AI103+1),0)))))))))</f>
        <v>0</v>
      </c>
      <c r="BJ106" s="27">
        <f>IF(AND(Inputs!$CO103=0,BJ$4&gt;=Inputs!$CM103),1,IF(AND(BJ$4&gt;=Inputs!$CM103,BJ$4&lt;Inputs!$CN103),1,IF(AND(BJ$4=Inputs!$CN103,BJ$4=Inputs!$CO103),1,IF(OR(AND(BJ$4=Inputs!$CN103+1,Inputs!$CN103=Inputs!$CO103),AND(BJ$4=Inputs!$CN103+2,Inputs!$CN103=Inputs!$CO103)),0,IF(BJ$4=Inputs!$CN103,0.8,IF(BJ$4=Inputs!$CN103+1,0.6,IF(BJ$4=Inputs!$CN103+2,0.4,IF(BJ$4=Inputs!$CO103,0.2,IF(AND(BJ$4&gt;=Inputs!$CL103,BJ$4&lt;Inputs!$CM103),(BJ$4-Inputs!$CL103+1)/(Inputs!$AI103+1),0)))))))))</f>
        <v>0</v>
      </c>
      <c r="BK106" s="27">
        <f>IF(AND(Inputs!$CO103=0,BK$4&gt;=Inputs!$CM103),1,IF(AND(BK$4&gt;=Inputs!$CM103,BK$4&lt;Inputs!$CN103),1,IF(AND(BK$4=Inputs!$CN103,BK$4=Inputs!$CO103),1,IF(OR(AND(BK$4=Inputs!$CN103+1,Inputs!$CN103=Inputs!$CO103),AND(BK$4=Inputs!$CN103+2,Inputs!$CN103=Inputs!$CO103)),0,IF(BK$4=Inputs!$CN103,0.8,IF(BK$4=Inputs!$CN103+1,0.6,IF(BK$4=Inputs!$CN103+2,0.4,IF(BK$4=Inputs!$CO103,0.2,IF(AND(BK$4&gt;=Inputs!$CL103,BK$4&lt;Inputs!$CM103),(BK$4-Inputs!$CL103+1)/(Inputs!$AI103+1),0)))))))))</f>
        <v>0</v>
      </c>
      <c r="BL106" s="27">
        <f>IF(AND(Inputs!$CO103=0,BL$4&gt;=Inputs!$CM103),1,IF(AND(BL$4&gt;=Inputs!$CM103,BL$4&lt;Inputs!$CN103),1,IF(AND(BL$4=Inputs!$CN103,BL$4=Inputs!$CO103),1,IF(OR(AND(BL$4=Inputs!$CN103+1,Inputs!$CN103=Inputs!$CO103),AND(BL$4=Inputs!$CN103+2,Inputs!$CN103=Inputs!$CO103)),0,IF(BL$4=Inputs!$CN103,0.8,IF(BL$4=Inputs!$CN103+1,0.6,IF(BL$4=Inputs!$CN103+2,0.4,IF(BL$4=Inputs!$CO103,0.2,IF(AND(BL$4&gt;=Inputs!$CL103,BL$4&lt;Inputs!$CM103),(BL$4-Inputs!$CL103+1)/(Inputs!$AI103+1),0)))))))))</f>
        <v>0</v>
      </c>
      <c r="BM106" s="27">
        <f>IF(AND(Inputs!$CO103=0,BM$4&gt;=Inputs!$CM103),1,IF(AND(BM$4&gt;=Inputs!$CM103,BM$4&lt;Inputs!$CN103),1,IF(AND(BM$4=Inputs!$CN103,BM$4=Inputs!$CO103),1,IF(OR(AND(BM$4=Inputs!$CN103+1,Inputs!$CN103=Inputs!$CO103),AND(BM$4=Inputs!$CN103+2,Inputs!$CN103=Inputs!$CO103)),0,IF(BM$4=Inputs!$CN103,0.8,IF(BM$4=Inputs!$CN103+1,0.6,IF(BM$4=Inputs!$CN103+2,0.4,IF(BM$4=Inputs!$CO103,0.2,IF(AND(BM$4&gt;=Inputs!$CL103,BM$4&lt;Inputs!$CM103),(BM$4-Inputs!$CL103+1)/(Inputs!$AI103+1),0)))))))))</f>
        <v>0</v>
      </c>
      <c r="BO106" s="46" t="str">
        <f>IF(Inputs!$B103="","",(ROUND(Inputs!$BC103*AJ106,0)))</f>
        <v/>
      </c>
      <c r="BP106" s="46" t="str">
        <f>IF(Inputs!$B103="","",(ROUND(Inputs!$BC103*AK106,0)))</f>
        <v/>
      </c>
      <c r="BQ106" s="46" t="str">
        <f>IF(Inputs!$B103="","",(ROUND(Inputs!$BC103*AL106,0)))</f>
        <v/>
      </c>
      <c r="BR106" s="46" t="str">
        <f>IF(Inputs!$B103="","",(ROUND(Inputs!$BC103*AM106,0)))</f>
        <v/>
      </c>
      <c r="BS106" s="46" t="str">
        <f>IF(Inputs!$B103="","",(ROUND(Inputs!$BC103*AN106,0)))</f>
        <v/>
      </c>
      <c r="BT106" s="46" t="str">
        <f>IF(Inputs!$B103="","",(ROUND(Inputs!$BC103*AO106,0)))</f>
        <v/>
      </c>
      <c r="BU106" s="46" t="str">
        <f>IF(Inputs!$B103="","",(ROUND(Inputs!$BC103*AP106,0)))</f>
        <v/>
      </c>
      <c r="BV106" s="46" t="str">
        <f>IF(Inputs!$B103="","",(ROUND(Inputs!$BC103*AQ106,0)))</f>
        <v/>
      </c>
      <c r="BW106" s="46" t="str">
        <f>IF(Inputs!$B103="","",(ROUND(Inputs!$BC103*AR106,0)))</f>
        <v/>
      </c>
      <c r="BX106" s="46" t="str">
        <f>IF(Inputs!$B103="","",(ROUND(Inputs!$BC103*AS106,0)))</f>
        <v/>
      </c>
      <c r="BY106" s="46" t="str">
        <f>IF(Inputs!$B103="","",(ROUND(Inputs!$BC103*AT106,0)))</f>
        <v/>
      </c>
      <c r="BZ106" s="46" t="str">
        <f>IF(Inputs!$B103="","",(ROUND(Inputs!$BC103*AU106,0)))</f>
        <v/>
      </c>
      <c r="CA106" s="46" t="str">
        <f>IF(Inputs!$B103="","",(ROUND(Inputs!$BC103*AV106,0)))</f>
        <v/>
      </c>
      <c r="CB106" s="46" t="str">
        <f>IF(Inputs!$B103="","",(ROUND(Inputs!$BC103*AW106,0)))</f>
        <v/>
      </c>
      <c r="CC106" s="46" t="str">
        <f>IF(Inputs!$B103="","",(ROUND(Inputs!$BC103*AX106,0)))</f>
        <v/>
      </c>
      <c r="CD106" s="46" t="str">
        <f>IF(Inputs!$B103="","",(ROUND(Inputs!$BC103*AY106,0)))</f>
        <v/>
      </c>
      <c r="CE106" s="46" t="str">
        <f>IF(Inputs!$B103="","",(ROUND(Inputs!$BC103*AZ106,0)))</f>
        <v/>
      </c>
      <c r="CF106" s="46" t="str">
        <f>IF(Inputs!$B103="","",(ROUND(Inputs!$BC103*BA106,0)))</f>
        <v/>
      </c>
      <c r="CG106" s="46" t="str">
        <f>IF(Inputs!$B103="","",(ROUND(Inputs!$BC103*BB106,0)))</f>
        <v/>
      </c>
      <c r="CH106" s="46" t="str">
        <f>IF(Inputs!$B103="","",(ROUND(Inputs!$BC103*BC106,0)))</f>
        <v/>
      </c>
      <c r="CI106" s="46" t="str">
        <f>IF(Inputs!$B103="","",(ROUND(Inputs!$BC103*BD106,0)))</f>
        <v/>
      </c>
      <c r="CJ106" s="46" t="str">
        <f>IF(Inputs!$B103="","",(ROUND(Inputs!$BC103*BE106,0)))</f>
        <v/>
      </c>
      <c r="CK106" s="46" t="str">
        <f>IF(Inputs!$B103="","",(ROUND(Inputs!$BC103*BF106,0)))</f>
        <v/>
      </c>
      <c r="CL106" s="46" t="str">
        <f>IF(Inputs!$B103="","",(ROUND(Inputs!$BC103*BG106,0)))</f>
        <v/>
      </c>
      <c r="CM106" s="46" t="str">
        <f>IF(Inputs!$B103="","",(ROUND(Inputs!$BC103*BH106,0)))</f>
        <v/>
      </c>
      <c r="CN106" s="46" t="str">
        <f>IF(Inputs!$B103="","",(ROUND(Inputs!$BC103*BI106,0)))</f>
        <v/>
      </c>
      <c r="CO106" s="46" t="str">
        <f>IF(Inputs!$B103="","",(ROUND(Inputs!$BC103*BJ106,0)))</f>
        <v/>
      </c>
      <c r="CP106" s="46" t="str">
        <f>IF(Inputs!$B103="","",(ROUND(Inputs!$BC103*BK106,0)))</f>
        <v/>
      </c>
      <c r="CQ106" s="46" t="str">
        <f>IF(Inputs!$B103="","",(ROUND(Inputs!$BC103*BL106,0)))</f>
        <v/>
      </c>
      <c r="CR106" s="46" t="str">
        <f>IF(Inputs!$B103="","",(ROUND(Inputs!$BC103*BM106,0)))</f>
        <v/>
      </c>
      <c r="CV106" s="46" t="str">
        <f>IF(A106="","",IF(AND(CV$4&lt;=Inputs!$CQ103,CV$4&gt;=Inputs!$CP103),Inputs!$AR103/(Inputs!$CQ103-Inputs!$CP103+1),0)+IF(CV$4=Inputs!$CL103,Inputs!$BD103,0))</f>
        <v/>
      </c>
      <c r="CW106" s="46" t="str">
        <f>IF(B106="","",IF(AND(CW$4&lt;=Inputs!$CQ103,CW$4&gt;=Inputs!$CP103),Inputs!$AR103/(Inputs!$CQ103-Inputs!$CP103+1),0)+IF(CW$4=Inputs!$CL103,Inputs!$BD103,0))</f>
        <v/>
      </c>
      <c r="CX106" s="46" t="str">
        <f>IF(C106="","",IF(AND(CX$4&lt;=Inputs!$CQ103,CX$4&gt;=Inputs!$CP103),Inputs!$AR103/(Inputs!$CQ103-Inputs!$CP103+1),0)+IF(CX$4=Inputs!$CL103,Inputs!$BD103,0))</f>
        <v/>
      </c>
      <c r="CY106" s="46" t="str">
        <f>IF(D106="","",IF(AND(CY$4&lt;=Inputs!$CQ103,CY$4&gt;=Inputs!$CP103),Inputs!$AR103/(Inputs!$CQ103-Inputs!$CP103+1),0)+IF(CY$4=Inputs!$CL103,Inputs!$BD103,0))</f>
        <v/>
      </c>
      <c r="CZ106" s="46" t="str">
        <f>IF(E106="","",IF(AND(CZ$4&lt;=Inputs!$CQ103,CZ$4&gt;=Inputs!$CP103),Inputs!$AR103/(Inputs!$CQ103-Inputs!$CP103+1),0)+IF(CZ$4=Inputs!$CL103,Inputs!$BD103,0))</f>
        <v/>
      </c>
      <c r="DA106" s="46" t="str">
        <f>IF(F106="","",IF(AND(DA$4&lt;=Inputs!$CQ103,DA$4&gt;=Inputs!$CP103),Inputs!$AR103/(Inputs!$CQ103-Inputs!$CP103+1),0)+IF(DA$4=Inputs!$CL103,Inputs!$BD103,0))</f>
        <v/>
      </c>
      <c r="DB106" s="46" t="str">
        <f>IF(G106="","",IF(AND(DB$4&lt;=Inputs!$CQ103,DB$4&gt;=Inputs!$CP103),Inputs!$AR103/(Inputs!$CQ103-Inputs!$CP103+1),0)+IF(DB$4=Inputs!$CL103,Inputs!$BD103,0))</f>
        <v/>
      </c>
      <c r="DC106" s="46" t="str">
        <f>IF(H106="","",IF(AND(DC$4&lt;=Inputs!$CQ103,DC$4&gt;=Inputs!$CP103),Inputs!$AR103/(Inputs!$CQ103-Inputs!$CP103+1),0)+IF(DC$4=Inputs!$CL103,Inputs!$BD103,0))</f>
        <v/>
      </c>
      <c r="DD106" s="46" t="str">
        <f>IF(I106="","",IF(AND(DD$4&lt;=Inputs!$CQ103,DD$4&gt;=Inputs!$CP103),Inputs!$AR103/(Inputs!$CQ103-Inputs!$CP103+1),0)+IF(DD$4=Inputs!$CL103,Inputs!$BD103,0))</f>
        <v/>
      </c>
      <c r="DE106" s="46" t="str">
        <f>IF(J106="","",IF(AND(DE$4&lt;=Inputs!$CQ103,DE$4&gt;=Inputs!$CP103),Inputs!$AR103/(Inputs!$CQ103-Inputs!$CP103+1),0)+IF(DE$4=Inputs!$CL103,Inputs!$BD103,0))</f>
        <v/>
      </c>
      <c r="DF106" s="46" t="str">
        <f>IF(K106="","",IF(AND(DF$4&lt;=Inputs!$CQ103,DF$4&gt;=Inputs!$CP103),Inputs!$AR103/(Inputs!$CQ103-Inputs!$CP103+1),0)+IF(DF$4=Inputs!$CL103,Inputs!$BD103,0))</f>
        <v/>
      </c>
      <c r="DG106" s="46" t="str">
        <f>IF(L106="","",IF(AND(DG$4&lt;=Inputs!$CQ103,DG$4&gt;=Inputs!$CP103),Inputs!$AR103/(Inputs!$CQ103-Inputs!$CP103+1),0)+IF(DG$4=Inputs!$CL103,Inputs!$BD103,0))</f>
        <v/>
      </c>
      <c r="DH106" s="46" t="str">
        <f>IF(M106="","",IF(AND(DH$4&lt;=Inputs!$CQ103,DH$4&gt;=Inputs!$CP103),Inputs!$AR103/(Inputs!$CQ103-Inputs!$CP103+1),0)+IF(DH$4=Inputs!$CL103,Inputs!$BD103,0))</f>
        <v/>
      </c>
      <c r="DI106" s="46" t="str">
        <f>IF(N106="","",IF(AND(DI$4&lt;=Inputs!$CQ103,DI$4&gt;=Inputs!$CP103),Inputs!$AR103/(Inputs!$CQ103-Inputs!$CP103+1),0)+IF(DI$4=Inputs!$CL103,Inputs!$BD103,0))</f>
        <v/>
      </c>
      <c r="DJ106" s="46" t="str">
        <f>IF(O106="","",IF(AND(DJ$4&lt;=Inputs!$CQ103,DJ$4&gt;=Inputs!$CP103),Inputs!$AR103/(Inputs!$CQ103-Inputs!$CP103+1),0)+IF(DJ$4=Inputs!$CL103,Inputs!$BD103,0))</f>
        <v/>
      </c>
      <c r="DK106" s="46" t="str">
        <f>IF(P106="","",IF(AND(DK$4&lt;=Inputs!$CQ103,DK$4&gt;=Inputs!$CP103),Inputs!$AR103/(Inputs!$CQ103-Inputs!$CP103+1),0)+IF(DK$4=Inputs!$CL103,Inputs!$BD103,0))</f>
        <v/>
      </c>
      <c r="DL106" s="46" t="str">
        <f>IF(Q106="","",IF(AND(DL$4&lt;=Inputs!$CQ103,DL$4&gt;=Inputs!$CP103),Inputs!$AR103/(Inputs!$CQ103-Inputs!$CP103+1),0)+IF(DL$4=Inputs!$CL103,Inputs!$BD103,0))</f>
        <v/>
      </c>
      <c r="DM106" s="46" t="str">
        <f>IF(R106="","",IF(AND(DM$4&lt;=Inputs!$CQ103,DM$4&gt;=Inputs!$CP103),Inputs!$AR103/(Inputs!$CQ103-Inputs!$CP103+1),0)+IF(DM$4=Inputs!$CL103,Inputs!$BD103,0))</f>
        <v/>
      </c>
      <c r="DN106" s="46" t="str">
        <f>IF(S106="","",IF(AND(DN$4&lt;=Inputs!$CQ103,DN$4&gt;=Inputs!$CP103),Inputs!$AR103/(Inputs!$CQ103-Inputs!$CP103+1),0)+IF(DN$4=Inputs!$CL103,Inputs!$BD103,0))</f>
        <v/>
      </c>
      <c r="DO106" s="46" t="str">
        <f>IF(T106="","",IF(AND(DO$4&lt;=Inputs!$CQ103,DO$4&gt;=Inputs!$CP103),Inputs!$AR103/(Inputs!$CQ103-Inputs!$CP103+1),0)+IF(DO$4=Inputs!$CL103,Inputs!$BD103,0))</f>
        <v/>
      </c>
      <c r="DP106" s="46" t="str">
        <f>IF(U106="","",IF(AND(DP$4&lt;=Inputs!$CQ103,DP$4&gt;=Inputs!$CP103),Inputs!$AR103/(Inputs!$CQ103-Inputs!$CP103+1),0)+IF(DP$4=Inputs!$CL103,Inputs!$BD103,0))</f>
        <v/>
      </c>
      <c r="DQ106" s="46" t="str">
        <f>IF(V106="","",IF(AND(DQ$4&lt;=Inputs!$CQ103,DQ$4&gt;=Inputs!$CP103),Inputs!$AR103/(Inputs!$CQ103-Inputs!$CP103+1),0)+IF(DQ$4=Inputs!$CL103,Inputs!$BD103,0))</f>
        <v/>
      </c>
      <c r="DR106" s="46" t="str">
        <f>IF(W106="","",IF(AND(DR$4&lt;=Inputs!$CQ103,DR$4&gt;=Inputs!$CP103),Inputs!$AR103/(Inputs!$CQ103-Inputs!$CP103+1),0)+IF(DR$4=Inputs!$CL103,Inputs!$BD103,0))</f>
        <v/>
      </c>
      <c r="DS106" s="46" t="str">
        <f>IF(X106="","",IF(AND(DS$4&lt;=Inputs!$CQ103,DS$4&gt;=Inputs!$CP103),Inputs!$AR103/(Inputs!$CQ103-Inputs!$CP103+1),0)+IF(DS$4=Inputs!$CL103,Inputs!$BD103,0))</f>
        <v/>
      </c>
      <c r="DT106" s="46" t="str">
        <f>IF(Y106="","",IF(AND(DT$4&lt;=Inputs!$CQ103,DT$4&gt;=Inputs!$CP103),Inputs!$AR103/(Inputs!$CQ103-Inputs!$CP103+1),0)+IF(DT$4=Inputs!$CL103,Inputs!$BD103,0))</f>
        <v/>
      </c>
      <c r="DU106" s="46" t="str">
        <f>IF(Z106="","",IF(AND(DU$4&lt;=Inputs!$CQ103,DU$4&gt;=Inputs!$CP103),Inputs!$AR103/(Inputs!$CQ103-Inputs!$CP103+1),0)+IF(DU$4=Inputs!$CL103,Inputs!$BD103,0))</f>
        <v/>
      </c>
      <c r="DV106" s="46" t="str">
        <f>IF(AA106="","",IF(AND(DV$4&lt;=Inputs!$CQ103,DV$4&gt;=Inputs!$CP103),Inputs!$AR103/(Inputs!$CQ103-Inputs!$CP103+1),0)+IF(DV$4=Inputs!$CL103,Inputs!$BD103,0))</f>
        <v/>
      </c>
      <c r="DW106" s="46" t="str">
        <f>IF(AB106="","",IF(AND(DW$4&lt;=Inputs!$CQ103,DW$4&gt;=Inputs!$CP103),Inputs!$AR103/(Inputs!$CQ103-Inputs!$CP103+1),0)+IF(DW$4=Inputs!$CL103,Inputs!$BD103,0))</f>
        <v/>
      </c>
      <c r="DX106" s="46" t="str">
        <f>IF(AC106="","",IF(AND(DX$4&lt;=Inputs!$CQ103,DX$4&gt;=Inputs!$CP103),Inputs!$AR103/(Inputs!$CQ103-Inputs!$CP103+1),0)+IF(DX$4=Inputs!$CL103,Inputs!$BD103,0))</f>
        <v/>
      </c>
      <c r="DY106" s="46" t="str">
        <f>IF(AD106="","",IF(AND(DY$4&lt;=Inputs!$CQ103,DY$4&gt;=Inputs!$CP103),Inputs!$AR103/(Inputs!$CQ103-Inputs!$CP103+1),0)+IF(DY$4=Inputs!$CL103,Inputs!$BD103,0))</f>
        <v/>
      </c>
      <c r="DZ106" s="46" t="str">
        <f t="shared" si="6"/>
        <v/>
      </c>
    </row>
    <row r="107" spans="1:130">
      <c r="A107" s="7" t="str">
        <f>IF(Inputs!A104="","",Inputs!A104)</f>
        <v/>
      </c>
      <c r="B107" t="str">
        <f>IF(Inputs!B104="","",Inputs!B104)</f>
        <v/>
      </c>
      <c r="C107" s="46" t="str">
        <f>IF(Inputs!$B104="","",BO107-CV107)</f>
        <v/>
      </c>
      <c r="D107" s="46" t="str">
        <f>IF(Inputs!$B104="","",BP107-CW107)</f>
        <v/>
      </c>
      <c r="E107" s="46" t="str">
        <f>IF(Inputs!$B104="","",BQ107-CX107)</f>
        <v/>
      </c>
      <c r="F107" s="46" t="str">
        <f>IF(Inputs!$B104="","",BR107-CY107)</f>
        <v/>
      </c>
      <c r="G107" s="46" t="str">
        <f>IF(Inputs!$B104="","",BS107-CZ107)</f>
        <v/>
      </c>
      <c r="H107" s="46" t="str">
        <f>IF(Inputs!$B104="","",BT107-DA107)</f>
        <v/>
      </c>
      <c r="I107" s="46" t="str">
        <f>IF(Inputs!$B104="","",BU107-DB107)</f>
        <v/>
      </c>
      <c r="J107" s="46" t="str">
        <f>IF(Inputs!$B104="","",BV107-DC107)</f>
        <v/>
      </c>
      <c r="K107" s="46" t="str">
        <f>IF(Inputs!$B104="","",BW107-DD107)</f>
        <v/>
      </c>
      <c r="L107" s="46" t="str">
        <f>IF(Inputs!$B104="","",BX107-DE107)</f>
        <v/>
      </c>
      <c r="M107" s="46" t="str">
        <f>IF(Inputs!$B104="","",BY107-DF107)</f>
        <v/>
      </c>
      <c r="N107" s="46" t="str">
        <f>IF(Inputs!$B104="","",BZ107-DG107)</f>
        <v/>
      </c>
      <c r="O107" s="46" t="str">
        <f>IF(Inputs!$B104="","",CA107-DH107)</f>
        <v/>
      </c>
      <c r="P107" s="46" t="str">
        <f>IF(Inputs!$B104="","",CB107-DI107)</f>
        <v/>
      </c>
      <c r="Q107" s="46" t="str">
        <f>IF(Inputs!$B104="","",CC107-DJ107)</f>
        <v/>
      </c>
      <c r="R107" s="46" t="str">
        <f>IF(Inputs!$B104="","",CD107-DK107)</f>
        <v/>
      </c>
      <c r="S107" s="46" t="str">
        <f>IF(Inputs!$B104="","",CE107-DL107)</f>
        <v/>
      </c>
      <c r="T107" s="46" t="str">
        <f>IF(Inputs!$B104="","",CF107-DM107)</f>
        <v/>
      </c>
      <c r="U107" s="46" t="str">
        <f>IF(Inputs!$B104="","",CG107-DN107)</f>
        <v/>
      </c>
      <c r="V107" s="46" t="str">
        <f>IF(Inputs!$B104="","",CH107-DO107)</f>
        <v/>
      </c>
      <c r="W107" s="46" t="str">
        <f>IF(Inputs!$B104="","",CI107-DP107)</f>
        <v/>
      </c>
      <c r="X107" s="46" t="str">
        <f>IF(Inputs!$B104="","",CJ107-DQ107)</f>
        <v/>
      </c>
      <c r="Y107" s="46" t="str">
        <f>IF(Inputs!$B104="","",CK107-DR107)</f>
        <v/>
      </c>
      <c r="Z107" s="46" t="str">
        <f>IF(Inputs!$B104="","",CL107-DS107)</f>
        <v/>
      </c>
      <c r="AA107" s="46" t="str">
        <f>IF(Inputs!$B104="","",CM107-DT107)</f>
        <v/>
      </c>
      <c r="AB107" s="46" t="str">
        <f>IF(Inputs!$B104="","",CN107-DU107)</f>
        <v/>
      </c>
      <c r="AC107" s="46" t="str">
        <f>IF(Inputs!$B104="","",CO107-DV107)</f>
        <v/>
      </c>
      <c r="AD107" s="46" t="str">
        <f>IF(Inputs!$B104="","",CP107-DW107)</f>
        <v/>
      </c>
      <c r="AE107" s="46" t="str">
        <f>IF(Inputs!$B104="","",CQ107-DX107)</f>
        <v/>
      </c>
      <c r="AF107" s="46" t="str">
        <f>IF(Inputs!$B104="","",CR107-DY107)</f>
        <v/>
      </c>
      <c r="AG107" s="50" t="str">
        <f t="shared" si="7"/>
        <v/>
      </c>
      <c r="AH107" s="50"/>
      <c r="AJ107" s="27">
        <f>IF(AND(Inputs!$CO104=0,AJ$4&gt;=Inputs!$CM104),1,IF(AND(AJ$4&gt;=Inputs!$CM104,AJ$4&lt;Inputs!$CN104),1,IF(AND(AJ$4=Inputs!$CN104,AJ$4=Inputs!$CO104),1,IF(OR(AND(AJ$4=Inputs!$CN104+1,Inputs!$CN104=Inputs!$CO104),AND(AJ$4=Inputs!$CN104+2,Inputs!$CN104=Inputs!$CO104)),0,IF(AJ$4=Inputs!$CN104,0.8,IF(AJ$4=Inputs!$CN104+1,0.6,IF(AJ$4=Inputs!$CN104+2,0.4,IF(AJ$4=Inputs!$CO104,0.2,IF(AND(AJ$4&gt;=Inputs!$CL104,AJ$4&lt;Inputs!$CM104),(AJ$4-Inputs!$CL104+1)/(Inputs!$AI104+1),0)))))))))</f>
        <v>0</v>
      </c>
      <c r="AK107" s="27">
        <f>IF(AND(Inputs!$CO104=0,AK$4&gt;=Inputs!$CM104),1,IF(AND(AK$4&gt;=Inputs!$CM104,AK$4&lt;Inputs!$CN104),1,IF(AND(AK$4=Inputs!$CN104,AK$4=Inputs!$CO104),1,IF(OR(AND(AK$4=Inputs!$CN104+1,Inputs!$CN104=Inputs!$CO104),AND(AK$4=Inputs!$CN104+2,Inputs!$CN104=Inputs!$CO104)),0,IF(AK$4=Inputs!$CN104,0.8,IF(AK$4=Inputs!$CN104+1,0.6,IF(AK$4=Inputs!$CN104+2,0.4,IF(AK$4=Inputs!$CO104,0.2,IF(AND(AK$4&gt;=Inputs!$CL104,AK$4&lt;Inputs!$CM104),(AK$4-Inputs!$CL104+1)/(Inputs!$AI104+1),0)))))))))</f>
        <v>0</v>
      </c>
      <c r="AL107" s="27">
        <f>IF(AND(Inputs!$CO104=0,AL$4&gt;=Inputs!$CM104),1,IF(AND(AL$4&gt;=Inputs!$CM104,AL$4&lt;Inputs!$CN104),1,IF(AND(AL$4=Inputs!$CN104,AL$4=Inputs!$CO104),1,IF(OR(AND(AL$4=Inputs!$CN104+1,Inputs!$CN104=Inputs!$CO104),AND(AL$4=Inputs!$CN104+2,Inputs!$CN104=Inputs!$CO104)),0,IF(AL$4=Inputs!$CN104,0.8,IF(AL$4=Inputs!$CN104+1,0.6,IF(AL$4=Inputs!$CN104+2,0.4,IF(AL$4=Inputs!$CO104,0.2,IF(AND(AL$4&gt;=Inputs!$CL104,AL$4&lt;Inputs!$CM104),(AL$4-Inputs!$CL104+1)/(Inputs!$AI104+1),0)))))))))</f>
        <v>0</v>
      </c>
      <c r="AM107" s="27">
        <f>IF(AND(Inputs!$CO104=0,AM$4&gt;=Inputs!$CM104),1,IF(AND(AM$4&gt;=Inputs!$CM104,AM$4&lt;Inputs!$CN104),1,IF(AND(AM$4=Inputs!$CN104,AM$4=Inputs!$CO104),1,IF(OR(AND(AM$4=Inputs!$CN104+1,Inputs!$CN104=Inputs!$CO104),AND(AM$4=Inputs!$CN104+2,Inputs!$CN104=Inputs!$CO104)),0,IF(AM$4=Inputs!$CN104,0.8,IF(AM$4=Inputs!$CN104+1,0.6,IF(AM$4=Inputs!$CN104+2,0.4,IF(AM$4=Inputs!$CO104,0.2,IF(AND(AM$4&gt;=Inputs!$CL104,AM$4&lt;Inputs!$CM104),(AM$4-Inputs!$CL104+1)/(Inputs!$AI104+1),0)))))))))</f>
        <v>0</v>
      </c>
      <c r="AN107" s="27">
        <f>IF(AND(Inputs!$CO104=0,AN$4&gt;=Inputs!$CM104),1,IF(AND(AN$4&gt;=Inputs!$CM104,AN$4&lt;Inputs!$CN104),1,IF(AND(AN$4=Inputs!$CN104,AN$4=Inputs!$CO104),1,IF(OR(AND(AN$4=Inputs!$CN104+1,Inputs!$CN104=Inputs!$CO104),AND(AN$4=Inputs!$CN104+2,Inputs!$CN104=Inputs!$CO104)),0,IF(AN$4=Inputs!$CN104,0.8,IF(AN$4=Inputs!$CN104+1,0.6,IF(AN$4=Inputs!$CN104+2,0.4,IF(AN$4=Inputs!$CO104,0.2,IF(AND(AN$4&gt;=Inputs!$CL104,AN$4&lt;Inputs!$CM104),(AN$4-Inputs!$CL104+1)/(Inputs!$AI104+1),0)))))))))</f>
        <v>0</v>
      </c>
      <c r="AO107" s="27">
        <f>IF(AND(Inputs!$CO104=0,AO$4&gt;=Inputs!$CM104),1,IF(AND(AO$4&gt;=Inputs!$CM104,AO$4&lt;Inputs!$CN104),1,IF(AND(AO$4=Inputs!$CN104,AO$4=Inputs!$CO104),1,IF(OR(AND(AO$4=Inputs!$CN104+1,Inputs!$CN104=Inputs!$CO104),AND(AO$4=Inputs!$CN104+2,Inputs!$CN104=Inputs!$CO104)),0,IF(AO$4=Inputs!$CN104,0.8,IF(AO$4=Inputs!$CN104+1,0.6,IF(AO$4=Inputs!$CN104+2,0.4,IF(AO$4=Inputs!$CO104,0.2,IF(AND(AO$4&gt;=Inputs!$CL104,AO$4&lt;Inputs!$CM104),(AO$4-Inputs!$CL104+1)/(Inputs!$AI104+1),0)))))))))</f>
        <v>0</v>
      </c>
      <c r="AP107" s="27">
        <f>IF(AND(Inputs!$CO104=0,AP$4&gt;=Inputs!$CM104),1,IF(AND(AP$4&gt;=Inputs!$CM104,AP$4&lt;Inputs!$CN104),1,IF(AND(AP$4=Inputs!$CN104,AP$4=Inputs!$CO104),1,IF(OR(AND(AP$4=Inputs!$CN104+1,Inputs!$CN104=Inputs!$CO104),AND(AP$4=Inputs!$CN104+2,Inputs!$CN104=Inputs!$CO104)),0,IF(AP$4=Inputs!$CN104,0.8,IF(AP$4=Inputs!$CN104+1,0.6,IF(AP$4=Inputs!$CN104+2,0.4,IF(AP$4=Inputs!$CO104,0.2,IF(AND(AP$4&gt;=Inputs!$CL104,AP$4&lt;Inputs!$CM104),(AP$4-Inputs!$CL104+1)/(Inputs!$AI104+1),0)))))))))</f>
        <v>0</v>
      </c>
      <c r="AQ107" s="27">
        <f>IF(AND(Inputs!$CO104=0,AQ$4&gt;=Inputs!$CM104),1,IF(AND(AQ$4&gt;=Inputs!$CM104,AQ$4&lt;Inputs!$CN104),1,IF(AND(AQ$4=Inputs!$CN104,AQ$4=Inputs!$CO104),1,IF(OR(AND(AQ$4=Inputs!$CN104+1,Inputs!$CN104=Inputs!$CO104),AND(AQ$4=Inputs!$CN104+2,Inputs!$CN104=Inputs!$CO104)),0,IF(AQ$4=Inputs!$CN104,0.8,IF(AQ$4=Inputs!$CN104+1,0.6,IF(AQ$4=Inputs!$CN104+2,0.4,IF(AQ$4=Inputs!$CO104,0.2,IF(AND(AQ$4&gt;=Inputs!$CL104,AQ$4&lt;Inputs!$CM104),(AQ$4-Inputs!$CL104+1)/(Inputs!$AI104+1),0)))))))))</f>
        <v>0</v>
      </c>
      <c r="AR107" s="27">
        <f>IF(AND(Inputs!$CO104=0,AR$4&gt;=Inputs!$CM104),1,IF(AND(AR$4&gt;=Inputs!$CM104,AR$4&lt;Inputs!$CN104),1,IF(AND(AR$4=Inputs!$CN104,AR$4=Inputs!$CO104),1,IF(OR(AND(AR$4=Inputs!$CN104+1,Inputs!$CN104=Inputs!$CO104),AND(AR$4=Inputs!$CN104+2,Inputs!$CN104=Inputs!$CO104)),0,IF(AR$4=Inputs!$CN104,0.8,IF(AR$4=Inputs!$CN104+1,0.6,IF(AR$4=Inputs!$CN104+2,0.4,IF(AR$4=Inputs!$CO104,0.2,IF(AND(AR$4&gt;=Inputs!$CL104,AR$4&lt;Inputs!$CM104),(AR$4-Inputs!$CL104+1)/(Inputs!$AI104+1),0)))))))))</f>
        <v>0</v>
      </c>
      <c r="AS107" s="27">
        <f>IF(AND(Inputs!$CO104=0,AS$4&gt;=Inputs!$CM104),1,IF(AND(AS$4&gt;=Inputs!$CM104,AS$4&lt;Inputs!$CN104),1,IF(AND(AS$4=Inputs!$CN104,AS$4=Inputs!$CO104),1,IF(OR(AND(AS$4=Inputs!$CN104+1,Inputs!$CN104=Inputs!$CO104),AND(AS$4=Inputs!$CN104+2,Inputs!$CN104=Inputs!$CO104)),0,IF(AS$4=Inputs!$CN104,0.8,IF(AS$4=Inputs!$CN104+1,0.6,IF(AS$4=Inputs!$CN104+2,0.4,IF(AS$4=Inputs!$CO104,0.2,IF(AND(AS$4&gt;=Inputs!$CL104,AS$4&lt;Inputs!$CM104),(AS$4-Inputs!$CL104+1)/(Inputs!$AI104+1),0)))))))))</f>
        <v>0</v>
      </c>
      <c r="AT107" s="27">
        <f>IF(AND(Inputs!$CO104=0,AT$4&gt;=Inputs!$CM104),1,IF(AND(AT$4&gt;=Inputs!$CM104,AT$4&lt;Inputs!$CN104),1,IF(AND(AT$4=Inputs!$CN104,AT$4=Inputs!$CO104),1,IF(OR(AND(AT$4=Inputs!$CN104+1,Inputs!$CN104=Inputs!$CO104),AND(AT$4=Inputs!$CN104+2,Inputs!$CN104=Inputs!$CO104)),0,IF(AT$4=Inputs!$CN104,0.8,IF(AT$4=Inputs!$CN104+1,0.6,IF(AT$4=Inputs!$CN104+2,0.4,IF(AT$4=Inputs!$CO104,0.2,IF(AND(AT$4&gt;=Inputs!$CL104,AT$4&lt;Inputs!$CM104),(AT$4-Inputs!$CL104+1)/(Inputs!$AI104+1),0)))))))))</f>
        <v>0</v>
      </c>
      <c r="AU107" s="27">
        <f>IF(AND(Inputs!$CO104=0,AU$4&gt;=Inputs!$CM104),1,IF(AND(AU$4&gt;=Inputs!$CM104,AU$4&lt;Inputs!$CN104),1,IF(AND(AU$4=Inputs!$CN104,AU$4=Inputs!$CO104),1,IF(OR(AND(AU$4=Inputs!$CN104+1,Inputs!$CN104=Inputs!$CO104),AND(AU$4=Inputs!$CN104+2,Inputs!$CN104=Inputs!$CO104)),0,IF(AU$4=Inputs!$CN104,0.8,IF(AU$4=Inputs!$CN104+1,0.6,IF(AU$4=Inputs!$CN104+2,0.4,IF(AU$4=Inputs!$CO104,0.2,IF(AND(AU$4&gt;=Inputs!$CL104,AU$4&lt;Inputs!$CM104),(AU$4-Inputs!$CL104+1)/(Inputs!$AI104+1),0)))))))))</f>
        <v>0</v>
      </c>
      <c r="AV107" s="27">
        <f>IF(AND(Inputs!$CO104=0,AV$4&gt;=Inputs!$CM104),1,IF(AND(AV$4&gt;=Inputs!$CM104,AV$4&lt;Inputs!$CN104),1,IF(AND(AV$4=Inputs!$CN104,AV$4=Inputs!$CO104),1,IF(OR(AND(AV$4=Inputs!$CN104+1,Inputs!$CN104=Inputs!$CO104),AND(AV$4=Inputs!$CN104+2,Inputs!$CN104=Inputs!$CO104)),0,IF(AV$4=Inputs!$CN104,0.8,IF(AV$4=Inputs!$CN104+1,0.6,IF(AV$4=Inputs!$CN104+2,0.4,IF(AV$4=Inputs!$CO104,0.2,IF(AND(AV$4&gt;=Inputs!$CL104,AV$4&lt;Inputs!$CM104),(AV$4-Inputs!$CL104+1)/(Inputs!$AI104+1),0)))))))))</f>
        <v>0</v>
      </c>
      <c r="AW107" s="27">
        <f>IF(AND(Inputs!$CO104=0,AW$4&gt;=Inputs!$CM104),1,IF(AND(AW$4&gt;=Inputs!$CM104,AW$4&lt;Inputs!$CN104),1,IF(AND(AW$4=Inputs!$CN104,AW$4=Inputs!$CO104),1,IF(OR(AND(AW$4=Inputs!$CN104+1,Inputs!$CN104=Inputs!$CO104),AND(AW$4=Inputs!$CN104+2,Inputs!$CN104=Inputs!$CO104)),0,IF(AW$4=Inputs!$CN104,0.8,IF(AW$4=Inputs!$CN104+1,0.6,IF(AW$4=Inputs!$CN104+2,0.4,IF(AW$4=Inputs!$CO104,0.2,IF(AND(AW$4&gt;=Inputs!$CL104,AW$4&lt;Inputs!$CM104),(AW$4-Inputs!$CL104+1)/(Inputs!$AI104+1),0)))))))))</f>
        <v>0</v>
      </c>
      <c r="AX107" s="27">
        <f>IF(AND(Inputs!$CO104=0,AX$4&gt;=Inputs!$CM104),1,IF(AND(AX$4&gt;=Inputs!$CM104,AX$4&lt;Inputs!$CN104),1,IF(AND(AX$4=Inputs!$CN104,AX$4=Inputs!$CO104),1,IF(OR(AND(AX$4=Inputs!$CN104+1,Inputs!$CN104=Inputs!$CO104),AND(AX$4=Inputs!$CN104+2,Inputs!$CN104=Inputs!$CO104)),0,IF(AX$4=Inputs!$CN104,0.8,IF(AX$4=Inputs!$CN104+1,0.6,IF(AX$4=Inputs!$CN104+2,0.4,IF(AX$4=Inputs!$CO104,0.2,IF(AND(AX$4&gt;=Inputs!$CL104,AX$4&lt;Inputs!$CM104),(AX$4-Inputs!$CL104+1)/(Inputs!$AI104+1),0)))))))))</f>
        <v>0</v>
      </c>
      <c r="AY107" s="27">
        <f>IF(AND(Inputs!$CO104=0,AY$4&gt;=Inputs!$CM104),1,IF(AND(AY$4&gt;=Inputs!$CM104,AY$4&lt;Inputs!$CN104),1,IF(AND(AY$4=Inputs!$CN104,AY$4=Inputs!$CO104),1,IF(OR(AND(AY$4=Inputs!$CN104+1,Inputs!$CN104=Inputs!$CO104),AND(AY$4=Inputs!$CN104+2,Inputs!$CN104=Inputs!$CO104)),0,IF(AY$4=Inputs!$CN104,0.8,IF(AY$4=Inputs!$CN104+1,0.6,IF(AY$4=Inputs!$CN104+2,0.4,IF(AY$4=Inputs!$CO104,0.2,IF(AND(AY$4&gt;=Inputs!$CL104,AY$4&lt;Inputs!$CM104),(AY$4-Inputs!$CL104+1)/(Inputs!$AI104+1),0)))))))))</f>
        <v>0</v>
      </c>
      <c r="AZ107" s="27">
        <f>IF(AND(Inputs!$CO104=0,AZ$4&gt;=Inputs!$CM104),1,IF(AND(AZ$4&gt;=Inputs!$CM104,AZ$4&lt;Inputs!$CN104),1,IF(AND(AZ$4=Inputs!$CN104,AZ$4=Inputs!$CO104),1,IF(OR(AND(AZ$4=Inputs!$CN104+1,Inputs!$CN104=Inputs!$CO104),AND(AZ$4=Inputs!$CN104+2,Inputs!$CN104=Inputs!$CO104)),0,IF(AZ$4=Inputs!$CN104,0.8,IF(AZ$4=Inputs!$CN104+1,0.6,IF(AZ$4=Inputs!$CN104+2,0.4,IF(AZ$4=Inputs!$CO104,0.2,IF(AND(AZ$4&gt;=Inputs!$CL104,AZ$4&lt;Inputs!$CM104),(AZ$4-Inputs!$CL104+1)/(Inputs!$AI104+1),0)))))))))</f>
        <v>0</v>
      </c>
      <c r="BA107" s="27">
        <f>IF(AND(Inputs!$CO104=0,BA$4&gt;=Inputs!$CM104),1,IF(AND(BA$4&gt;=Inputs!$CM104,BA$4&lt;Inputs!$CN104),1,IF(AND(BA$4=Inputs!$CN104,BA$4=Inputs!$CO104),1,IF(OR(AND(BA$4=Inputs!$CN104+1,Inputs!$CN104=Inputs!$CO104),AND(BA$4=Inputs!$CN104+2,Inputs!$CN104=Inputs!$CO104)),0,IF(BA$4=Inputs!$CN104,0.8,IF(BA$4=Inputs!$CN104+1,0.6,IF(BA$4=Inputs!$CN104+2,0.4,IF(BA$4=Inputs!$CO104,0.2,IF(AND(BA$4&gt;=Inputs!$CL104,BA$4&lt;Inputs!$CM104),(BA$4-Inputs!$CL104+1)/(Inputs!$AI104+1),0)))))))))</f>
        <v>0</v>
      </c>
      <c r="BB107" s="27">
        <f>IF(AND(Inputs!$CO104=0,BB$4&gt;=Inputs!$CM104),1,IF(AND(BB$4&gt;=Inputs!$CM104,BB$4&lt;Inputs!$CN104),1,IF(AND(BB$4=Inputs!$CN104,BB$4=Inputs!$CO104),1,IF(OR(AND(BB$4=Inputs!$CN104+1,Inputs!$CN104=Inputs!$CO104),AND(BB$4=Inputs!$CN104+2,Inputs!$CN104=Inputs!$CO104)),0,IF(BB$4=Inputs!$CN104,0.8,IF(BB$4=Inputs!$CN104+1,0.6,IF(BB$4=Inputs!$CN104+2,0.4,IF(BB$4=Inputs!$CO104,0.2,IF(AND(BB$4&gt;=Inputs!$CL104,BB$4&lt;Inputs!$CM104),(BB$4-Inputs!$CL104+1)/(Inputs!$AI104+1),0)))))))))</f>
        <v>0</v>
      </c>
      <c r="BC107" s="27">
        <f>IF(AND(Inputs!$CO104=0,BC$4&gt;=Inputs!$CM104),1,IF(AND(BC$4&gt;=Inputs!$CM104,BC$4&lt;Inputs!$CN104),1,IF(AND(BC$4=Inputs!$CN104,BC$4=Inputs!$CO104),1,IF(OR(AND(BC$4=Inputs!$CN104+1,Inputs!$CN104=Inputs!$CO104),AND(BC$4=Inputs!$CN104+2,Inputs!$CN104=Inputs!$CO104)),0,IF(BC$4=Inputs!$CN104,0.8,IF(BC$4=Inputs!$CN104+1,0.6,IF(BC$4=Inputs!$CN104+2,0.4,IF(BC$4=Inputs!$CO104,0.2,IF(AND(BC$4&gt;=Inputs!$CL104,BC$4&lt;Inputs!$CM104),(BC$4-Inputs!$CL104+1)/(Inputs!$AI104+1),0)))))))))</f>
        <v>0</v>
      </c>
      <c r="BD107" s="27">
        <f>IF(AND(Inputs!$CO104=0,BD$4&gt;=Inputs!$CM104),1,IF(AND(BD$4&gt;=Inputs!$CM104,BD$4&lt;Inputs!$CN104),1,IF(AND(BD$4=Inputs!$CN104,BD$4=Inputs!$CO104),1,IF(OR(AND(BD$4=Inputs!$CN104+1,Inputs!$CN104=Inputs!$CO104),AND(BD$4=Inputs!$CN104+2,Inputs!$CN104=Inputs!$CO104)),0,IF(BD$4=Inputs!$CN104,0.8,IF(BD$4=Inputs!$CN104+1,0.6,IF(BD$4=Inputs!$CN104+2,0.4,IF(BD$4=Inputs!$CO104,0.2,IF(AND(BD$4&gt;=Inputs!$CL104,BD$4&lt;Inputs!$CM104),(BD$4-Inputs!$CL104+1)/(Inputs!$AI104+1),0)))))))))</f>
        <v>0</v>
      </c>
      <c r="BE107" s="27">
        <f>IF(AND(Inputs!$CO104=0,BE$4&gt;=Inputs!$CM104),1,IF(AND(BE$4&gt;=Inputs!$CM104,BE$4&lt;Inputs!$CN104),1,IF(AND(BE$4=Inputs!$CN104,BE$4=Inputs!$CO104),1,IF(OR(AND(BE$4=Inputs!$CN104+1,Inputs!$CN104=Inputs!$CO104),AND(BE$4=Inputs!$CN104+2,Inputs!$CN104=Inputs!$CO104)),0,IF(BE$4=Inputs!$CN104,0.8,IF(BE$4=Inputs!$CN104+1,0.6,IF(BE$4=Inputs!$CN104+2,0.4,IF(BE$4=Inputs!$CO104,0.2,IF(AND(BE$4&gt;=Inputs!$CL104,BE$4&lt;Inputs!$CM104),(BE$4-Inputs!$CL104+1)/(Inputs!$AI104+1),0)))))))))</f>
        <v>0</v>
      </c>
      <c r="BF107" s="27">
        <f>IF(AND(Inputs!$CO104=0,BF$4&gt;=Inputs!$CM104),1,IF(AND(BF$4&gt;=Inputs!$CM104,BF$4&lt;Inputs!$CN104),1,IF(AND(BF$4=Inputs!$CN104,BF$4=Inputs!$CO104),1,IF(OR(AND(BF$4=Inputs!$CN104+1,Inputs!$CN104=Inputs!$CO104),AND(BF$4=Inputs!$CN104+2,Inputs!$CN104=Inputs!$CO104)),0,IF(BF$4=Inputs!$CN104,0.8,IF(BF$4=Inputs!$CN104+1,0.6,IF(BF$4=Inputs!$CN104+2,0.4,IF(BF$4=Inputs!$CO104,0.2,IF(AND(BF$4&gt;=Inputs!$CL104,BF$4&lt;Inputs!$CM104),(BF$4-Inputs!$CL104+1)/(Inputs!$AI104+1),0)))))))))</f>
        <v>0</v>
      </c>
      <c r="BG107" s="27">
        <f>IF(AND(Inputs!$CO104=0,BG$4&gt;=Inputs!$CM104),1,IF(AND(BG$4&gt;=Inputs!$CM104,BG$4&lt;Inputs!$CN104),1,IF(AND(BG$4=Inputs!$CN104,BG$4=Inputs!$CO104),1,IF(OR(AND(BG$4=Inputs!$CN104+1,Inputs!$CN104=Inputs!$CO104),AND(BG$4=Inputs!$CN104+2,Inputs!$CN104=Inputs!$CO104)),0,IF(BG$4=Inputs!$CN104,0.8,IF(BG$4=Inputs!$CN104+1,0.6,IF(BG$4=Inputs!$CN104+2,0.4,IF(BG$4=Inputs!$CO104,0.2,IF(AND(BG$4&gt;=Inputs!$CL104,BG$4&lt;Inputs!$CM104),(BG$4-Inputs!$CL104+1)/(Inputs!$AI104+1),0)))))))))</f>
        <v>0</v>
      </c>
      <c r="BH107" s="27">
        <f>IF(AND(Inputs!$CO104=0,BH$4&gt;=Inputs!$CM104),1,IF(AND(BH$4&gt;=Inputs!$CM104,BH$4&lt;Inputs!$CN104),1,IF(AND(BH$4=Inputs!$CN104,BH$4=Inputs!$CO104),1,IF(OR(AND(BH$4=Inputs!$CN104+1,Inputs!$CN104=Inputs!$CO104),AND(BH$4=Inputs!$CN104+2,Inputs!$CN104=Inputs!$CO104)),0,IF(BH$4=Inputs!$CN104,0.8,IF(BH$4=Inputs!$CN104+1,0.6,IF(BH$4=Inputs!$CN104+2,0.4,IF(BH$4=Inputs!$CO104,0.2,IF(AND(BH$4&gt;=Inputs!$CL104,BH$4&lt;Inputs!$CM104),(BH$4-Inputs!$CL104+1)/(Inputs!$AI104+1),0)))))))))</f>
        <v>0</v>
      </c>
      <c r="BI107" s="27">
        <f>IF(AND(Inputs!$CO104=0,BI$4&gt;=Inputs!$CM104),1,IF(AND(BI$4&gt;=Inputs!$CM104,BI$4&lt;Inputs!$CN104),1,IF(AND(BI$4=Inputs!$CN104,BI$4=Inputs!$CO104),1,IF(OR(AND(BI$4=Inputs!$CN104+1,Inputs!$CN104=Inputs!$CO104),AND(BI$4=Inputs!$CN104+2,Inputs!$CN104=Inputs!$CO104)),0,IF(BI$4=Inputs!$CN104,0.8,IF(BI$4=Inputs!$CN104+1,0.6,IF(BI$4=Inputs!$CN104+2,0.4,IF(BI$4=Inputs!$CO104,0.2,IF(AND(BI$4&gt;=Inputs!$CL104,BI$4&lt;Inputs!$CM104),(BI$4-Inputs!$CL104+1)/(Inputs!$AI104+1),0)))))))))</f>
        <v>0</v>
      </c>
      <c r="BJ107" s="27">
        <f>IF(AND(Inputs!$CO104=0,BJ$4&gt;=Inputs!$CM104),1,IF(AND(BJ$4&gt;=Inputs!$CM104,BJ$4&lt;Inputs!$CN104),1,IF(AND(BJ$4=Inputs!$CN104,BJ$4=Inputs!$CO104),1,IF(OR(AND(BJ$4=Inputs!$CN104+1,Inputs!$CN104=Inputs!$CO104),AND(BJ$4=Inputs!$CN104+2,Inputs!$CN104=Inputs!$CO104)),0,IF(BJ$4=Inputs!$CN104,0.8,IF(BJ$4=Inputs!$CN104+1,0.6,IF(BJ$4=Inputs!$CN104+2,0.4,IF(BJ$4=Inputs!$CO104,0.2,IF(AND(BJ$4&gt;=Inputs!$CL104,BJ$4&lt;Inputs!$CM104),(BJ$4-Inputs!$CL104+1)/(Inputs!$AI104+1),0)))))))))</f>
        <v>0</v>
      </c>
      <c r="BK107" s="27">
        <f>IF(AND(Inputs!$CO104=0,BK$4&gt;=Inputs!$CM104),1,IF(AND(BK$4&gt;=Inputs!$CM104,BK$4&lt;Inputs!$CN104),1,IF(AND(BK$4=Inputs!$CN104,BK$4=Inputs!$CO104),1,IF(OR(AND(BK$4=Inputs!$CN104+1,Inputs!$CN104=Inputs!$CO104),AND(BK$4=Inputs!$CN104+2,Inputs!$CN104=Inputs!$CO104)),0,IF(BK$4=Inputs!$CN104,0.8,IF(BK$4=Inputs!$CN104+1,0.6,IF(BK$4=Inputs!$CN104+2,0.4,IF(BK$4=Inputs!$CO104,0.2,IF(AND(BK$4&gt;=Inputs!$CL104,BK$4&lt;Inputs!$CM104),(BK$4-Inputs!$CL104+1)/(Inputs!$AI104+1),0)))))))))</f>
        <v>0</v>
      </c>
      <c r="BL107" s="27">
        <f>IF(AND(Inputs!$CO104=0,BL$4&gt;=Inputs!$CM104),1,IF(AND(BL$4&gt;=Inputs!$CM104,BL$4&lt;Inputs!$CN104),1,IF(AND(BL$4=Inputs!$CN104,BL$4=Inputs!$CO104),1,IF(OR(AND(BL$4=Inputs!$CN104+1,Inputs!$CN104=Inputs!$CO104),AND(BL$4=Inputs!$CN104+2,Inputs!$CN104=Inputs!$CO104)),0,IF(BL$4=Inputs!$CN104,0.8,IF(BL$4=Inputs!$CN104+1,0.6,IF(BL$4=Inputs!$CN104+2,0.4,IF(BL$4=Inputs!$CO104,0.2,IF(AND(BL$4&gt;=Inputs!$CL104,BL$4&lt;Inputs!$CM104),(BL$4-Inputs!$CL104+1)/(Inputs!$AI104+1),0)))))))))</f>
        <v>0</v>
      </c>
      <c r="BM107" s="27">
        <f>IF(AND(Inputs!$CO104=0,BM$4&gt;=Inputs!$CM104),1,IF(AND(BM$4&gt;=Inputs!$CM104,BM$4&lt;Inputs!$CN104),1,IF(AND(BM$4=Inputs!$CN104,BM$4=Inputs!$CO104),1,IF(OR(AND(BM$4=Inputs!$CN104+1,Inputs!$CN104=Inputs!$CO104),AND(BM$4=Inputs!$CN104+2,Inputs!$CN104=Inputs!$CO104)),0,IF(BM$4=Inputs!$CN104,0.8,IF(BM$4=Inputs!$CN104+1,0.6,IF(BM$4=Inputs!$CN104+2,0.4,IF(BM$4=Inputs!$CO104,0.2,IF(AND(BM$4&gt;=Inputs!$CL104,BM$4&lt;Inputs!$CM104),(BM$4-Inputs!$CL104+1)/(Inputs!$AI104+1),0)))))))))</f>
        <v>0</v>
      </c>
      <c r="BO107" s="46" t="str">
        <f>IF(Inputs!$B104="","",(ROUND(Inputs!$BC104*AJ107,0)))</f>
        <v/>
      </c>
      <c r="BP107" s="46" t="str">
        <f>IF(Inputs!$B104="","",(ROUND(Inputs!$BC104*AK107,0)))</f>
        <v/>
      </c>
      <c r="BQ107" s="46" t="str">
        <f>IF(Inputs!$B104="","",(ROUND(Inputs!$BC104*AL107,0)))</f>
        <v/>
      </c>
      <c r="BR107" s="46" t="str">
        <f>IF(Inputs!$B104="","",(ROUND(Inputs!$BC104*AM107,0)))</f>
        <v/>
      </c>
      <c r="BS107" s="46" t="str">
        <f>IF(Inputs!$B104="","",(ROUND(Inputs!$BC104*AN107,0)))</f>
        <v/>
      </c>
      <c r="BT107" s="46" t="str">
        <f>IF(Inputs!$B104="","",(ROUND(Inputs!$BC104*AO107,0)))</f>
        <v/>
      </c>
      <c r="BU107" s="46" t="str">
        <f>IF(Inputs!$B104="","",(ROUND(Inputs!$BC104*AP107,0)))</f>
        <v/>
      </c>
      <c r="BV107" s="46" t="str">
        <f>IF(Inputs!$B104="","",(ROUND(Inputs!$BC104*AQ107,0)))</f>
        <v/>
      </c>
      <c r="BW107" s="46" t="str">
        <f>IF(Inputs!$B104="","",(ROUND(Inputs!$BC104*AR107,0)))</f>
        <v/>
      </c>
      <c r="BX107" s="46" t="str">
        <f>IF(Inputs!$B104="","",(ROUND(Inputs!$BC104*AS107,0)))</f>
        <v/>
      </c>
      <c r="BY107" s="46" t="str">
        <f>IF(Inputs!$B104="","",(ROUND(Inputs!$BC104*AT107,0)))</f>
        <v/>
      </c>
      <c r="BZ107" s="46" t="str">
        <f>IF(Inputs!$B104="","",(ROUND(Inputs!$BC104*AU107,0)))</f>
        <v/>
      </c>
      <c r="CA107" s="46" t="str">
        <f>IF(Inputs!$B104="","",(ROUND(Inputs!$BC104*AV107,0)))</f>
        <v/>
      </c>
      <c r="CB107" s="46" t="str">
        <f>IF(Inputs!$B104="","",(ROUND(Inputs!$BC104*AW107,0)))</f>
        <v/>
      </c>
      <c r="CC107" s="46" t="str">
        <f>IF(Inputs!$B104="","",(ROUND(Inputs!$BC104*AX107,0)))</f>
        <v/>
      </c>
      <c r="CD107" s="46" t="str">
        <f>IF(Inputs!$B104="","",(ROUND(Inputs!$BC104*AY107,0)))</f>
        <v/>
      </c>
      <c r="CE107" s="46" t="str">
        <f>IF(Inputs!$B104="","",(ROUND(Inputs!$BC104*AZ107,0)))</f>
        <v/>
      </c>
      <c r="CF107" s="46" t="str">
        <f>IF(Inputs!$B104="","",(ROUND(Inputs!$BC104*BA107,0)))</f>
        <v/>
      </c>
      <c r="CG107" s="46" t="str">
        <f>IF(Inputs!$B104="","",(ROUND(Inputs!$BC104*BB107,0)))</f>
        <v/>
      </c>
      <c r="CH107" s="46" t="str">
        <f>IF(Inputs!$B104="","",(ROUND(Inputs!$BC104*BC107,0)))</f>
        <v/>
      </c>
      <c r="CI107" s="46" t="str">
        <f>IF(Inputs!$B104="","",(ROUND(Inputs!$BC104*BD107,0)))</f>
        <v/>
      </c>
      <c r="CJ107" s="46" t="str">
        <f>IF(Inputs!$B104="","",(ROUND(Inputs!$BC104*BE107,0)))</f>
        <v/>
      </c>
      <c r="CK107" s="46" t="str">
        <f>IF(Inputs!$B104="","",(ROUND(Inputs!$BC104*BF107,0)))</f>
        <v/>
      </c>
      <c r="CL107" s="46" t="str">
        <f>IF(Inputs!$B104="","",(ROUND(Inputs!$BC104*BG107,0)))</f>
        <v/>
      </c>
      <c r="CM107" s="46" t="str">
        <f>IF(Inputs!$B104="","",(ROUND(Inputs!$BC104*BH107,0)))</f>
        <v/>
      </c>
      <c r="CN107" s="46" t="str">
        <f>IF(Inputs!$B104="","",(ROUND(Inputs!$BC104*BI107,0)))</f>
        <v/>
      </c>
      <c r="CO107" s="46" t="str">
        <f>IF(Inputs!$B104="","",(ROUND(Inputs!$BC104*BJ107,0)))</f>
        <v/>
      </c>
      <c r="CP107" s="46" t="str">
        <f>IF(Inputs!$B104="","",(ROUND(Inputs!$BC104*BK107,0)))</f>
        <v/>
      </c>
      <c r="CQ107" s="46" t="str">
        <f>IF(Inputs!$B104="","",(ROUND(Inputs!$BC104*BL107,0)))</f>
        <v/>
      </c>
      <c r="CR107" s="46" t="str">
        <f>IF(Inputs!$B104="","",(ROUND(Inputs!$BC104*BM107,0)))</f>
        <v/>
      </c>
      <c r="CV107" s="46" t="str">
        <f>IF(A107="","",IF(AND(CV$4&lt;=Inputs!$CQ104,CV$4&gt;=Inputs!$CP104),Inputs!$AR104/(Inputs!$CQ104-Inputs!$CP104+1),0)+IF(CV$4=Inputs!$CL104,Inputs!$BD104,0))</f>
        <v/>
      </c>
      <c r="CW107" s="46" t="str">
        <f>IF(B107="","",IF(AND(CW$4&lt;=Inputs!$CQ104,CW$4&gt;=Inputs!$CP104),Inputs!$AR104/(Inputs!$CQ104-Inputs!$CP104+1),0)+IF(CW$4=Inputs!$CL104,Inputs!$BD104,0))</f>
        <v/>
      </c>
      <c r="CX107" s="46" t="str">
        <f>IF(C107="","",IF(AND(CX$4&lt;=Inputs!$CQ104,CX$4&gt;=Inputs!$CP104),Inputs!$AR104/(Inputs!$CQ104-Inputs!$CP104+1),0)+IF(CX$4=Inputs!$CL104,Inputs!$BD104,0))</f>
        <v/>
      </c>
      <c r="CY107" s="46" t="str">
        <f>IF(D107="","",IF(AND(CY$4&lt;=Inputs!$CQ104,CY$4&gt;=Inputs!$CP104),Inputs!$AR104/(Inputs!$CQ104-Inputs!$CP104+1),0)+IF(CY$4=Inputs!$CL104,Inputs!$BD104,0))</f>
        <v/>
      </c>
      <c r="CZ107" s="46" t="str">
        <f>IF(E107="","",IF(AND(CZ$4&lt;=Inputs!$CQ104,CZ$4&gt;=Inputs!$CP104),Inputs!$AR104/(Inputs!$CQ104-Inputs!$CP104+1),0)+IF(CZ$4=Inputs!$CL104,Inputs!$BD104,0))</f>
        <v/>
      </c>
      <c r="DA107" s="46" t="str">
        <f>IF(F107="","",IF(AND(DA$4&lt;=Inputs!$CQ104,DA$4&gt;=Inputs!$CP104),Inputs!$AR104/(Inputs!$CQ104-Inputs!$CP104+1),0)+IF(DA$4=Inputs!$CL104,Inputs!$BD104,0))</f>
        <v/>
      </c>
      <c r="DB107" s="46" t="str">
        <f>IF(G107="","",IF(AND(DB$4&lt;=Inputs!$CQ104,DB$4&gt;=Inputs!$CP104),Inputs!$AR104/(Inputs!$CQ104-Inputs!$CP104+1),0)+IF(DB$4=Inputs!$CL104,Inputs!$BD104,0))</f>
        <v/>
      </c>
      <c r="DC107" s="46" t="str">
        <f>IF(H107="","",IF(AND(DC$4&lt;=Inputs!$CQ104,DC$4&gt;=Inputs!$CP104),Inputs!$AR104/(Inputs!$CQ104-Inputs!$CP104+1),0)+IF(DC$4=Inputs!$CL104,Inputs!$BD104,0))</f>
        <v/>
      </c>
      <c r="DD107" s="46" t="str">
        <f>IF(I107="","",IF(AND(DD$4&lt;=Inputs!$CQ104,DD$4&gt;=Inputs!$CP104),Inputs!$AR104/(Inputs!$CQ104-Inputs!$CP104+1),0)+IF(DD$4=Inputs!$CL104,Inputs!$BD104,0))</f>
        <v/>
      </c>
      <c r="DE107" s="46" t="str">
        <f>IF(J107="","",IF(AND(DE$4&lt;=Inputs!$CQ104,DE$4&gt;=Inputs!$CP104),Inputs!$AR104/(Inputs!$CQ104-Inputs!$CP104+1),0)+IF(DE$4=Inputs!$CL104,Inputs!$BD104,0))</f>
        <v/>
      </c>
      <c r="DF107" s="46" t="str">
        <f>IF(K107="","",IF(AND(DF$4&lt;=Inputs!$CQ104,DF$4&gt;=Inputs!$CP104),Inputs!$AR104/(Inputs!$CQ104-Inputs!$CP104+1),0)+IF(DF$4=Inputs!$CL104,Inputs!$BD104,0))</f>
        <v/>
      </c>
      <c r="DG107" s="46" t="str">
        <f>IF(L107="","",IF(AND(DG$4&lt;=Inputs!$CQ104,DG$4&gt;=Inputs!$CP104),Inputs!$AR104/(Inputs!$CQ104-Inputs!$CP104+1),0)+IF(DG$4=Inputs!$CL104,Inputs!$BD104,0))</f>
        <v/>
      </c>
      <c r="DH107" s="46" t="str">
        <f>IF(M107="","",IF(AND(DH$4&lt;=Inputs!$CQ104,DH$4&gt;=Inputs!$CP104),Inputs!$AR104/(Inputs!$CQ104-Inputs!$CP104+1),0)+IF(DH$4=Inputs!$CL104,Inputs!$BD104,0))</f>
        <v/>
      </c>
      <c r="DI107" s="46" t="str">
        <f>IF(N107="","",IF(AND(DI$4&lt;=Inputs!$CQ104,DI$4&gt;=Inputs!$CP104),Inputs!$AR104/(Inputs!$CQ104-Inputs!$CP104+1),0)+IF(DI$4=Inputs!$CL104,Inputs!$BD104,0))</f>
        <v/>
      </c>
      <c r="DJ107" s="46" t="str">
        <f>IF(O107="","",IF(AND(DJ$4&lt;=Inputs!$CQ104,DJ$4&gt;=Inputs!$CP104),Inputs!$AR104/(Inputs!$CQ104-Inputs!$CP104+1),0)+IF(DJ$4=Inputs!$CL104,Inputs!$BD104,0))</f>
        <v/>
      </c>
      <c r="DK107" s="46" t="str">
        <f>IF(P107="","",IF(AND(DK$4&lt;=Inputs!$CQ104,DK$4&gt;=Inputs!$CP104),Inputs!$AR104/(Inputs!$CQ104-Inputs!$CP104+1),0)+IF(DK$4=Inputs!$CL104,Inputs!$BD104,0))</f>
        <v/>
      </c>
      <c r="DL107" s="46" t="str">
        <f>IF(Q107="","",IF(AND(DL$4&lt;=Inputs!$CQ104,DL$4&gt;=Inputs!$CP104),Inputs!$AR104/(Inputs!$CQ104-Inputs!$CP104+1),0)+IF(DL$4=Inputs!$CL104,Inputs!$BD104,0))</f>
        <v/>
      </c>
      <c r="DM107" s="46" t="str">
        <f>IF(R107="","",IF(AND(DM$4&lt;=Inputs!$CQ104,DM$4&gt;=Inputs!$CP104),Inputs!$AR104/(Inputs!$CQ104-Inputs!$CP104+1),0)+IF(DM$4=Inputs!$CL104,Inputs!$BD104,0))</f>
        <v/>
      </c>
      <c r="DN107" s="46" t="str">
        <f>IF(S107="","",IF(AND(DN$4&lt;=Inputs!$CQ104,DN$4&gt;=Inputs!$CP104),Inputs!$AR104/(Inputs!$CQ104-Inputs!$CP104+1),0)+IF(DN$4=Inputs!$CL104,Inputs!$BD104,0))</f>
        <v/>
      </c>
      <c r="DO107" s="46" t="str">
        <f>IF(T107="","",IF(AND(DO$4&lt;=Inputs!$CQ104,DO$4&gt;=Inputs!$CP104),Inputs!$AR104/(Inputs!$CQ104-Inputs!$CP104+1),0)+IF(DO$4=Inputs!$CL104,Inputs!$BD104,0))</f>
        <v/>
      </c>
      <c r="DP107" s="46" t="str">
        <f>IF(U107="","",IF(AND(DP$4&lt;=Inputs!$CQ104,DP$4&gt;=Inputs!$CP104),Inputs!$AR104/(Inputs!$CQ104-Inputs!$CP104+1),0)+IF(DP$4=Inputs!$CL104,Inputs!$BD104,0))</f>
        <v/>
      </c>
      <c r="DQ107" s="46" t="str">
        <f>IF(V107="","",IF(AND(DQ$4&lt;=Inputs!$CQ104,DQ$4&gt;=Inputs!$CP104),Inputs!$AR104/(Inputs!$CQ104-Inputs!$CP104+1),0)+IF(DQ$4=Inputs!$CL104,Inputs!$BD104,0))</f>
        <v/>
      </c>
      <c r="DR107" s="46" t="str">
        <f>IF(W107="","",IF(AND(DR$4&lt;=Inputs!$CQ104,DR$4&gt;=Inputs!$CP104),Inputs!$AR104/(Inputs!$CQ104-Inputs!$CP104+1),0)+IF(DR$4=Inputs!$CL104,Inputs!$BD104,0))</f>
        <v/>
      </c>
      <c r="DS107" s="46" t="str">
        <f>IF(X107="","",IF(AND(DS$4&lt;=Inputs!$CQ104,DS$4&gt;=Inputs!$CP104),Inputs!$AR104/(Inputs!$CQ104-Inputs!$CP104+1),0)+IF(DS$4=Inputs!$CL104,Inputs!$BD104,0))</f>
        <v/>
      </c>
      <c r="DT107" s="46" t="str">
        <f>IF(Y107="","",IF(AND(DT$4&lt;=Inputs!$CQ104,DT$4&gt;=Inputs!$CP104),Inputs!$AR104/(Inputs!$CQ104-Inputs!$CP104+1),0)+IF(DT$4=Inputs!$CL104,Inputs!$BD104,0))</f>
        <v/>
      </c>
      <c r="DU107" s="46" t="str">
        <f>IF(Z107="","",IF(AND(DU$4&lt;=Inputs!$CQ104,DU$4&gt;=Inputs!$CP104),Inputs!$AR104/(Inputs!$CQ104-Inputs!$CP104+1),0)+IF(DU$4=Inputs!$CL104,Inputs!$BD104,0))</f>
        <v/>
      </c>
      <c r="DV107" s="46" t="str">
        <f>IF(AA107="","",IF(AND(DV$4&lt;=Inputs!$CQ104,DV$4&gt;=Inputs!$CP104),Inputs!$AR104/(Inputs!$CQ104-Inputs!$CP104+1),0)+IF(DV$4=Inputs!$CL104,Inputs!$BD104,0))</f>
        <v/>
      </c>
      <c r="DW107" s="46" t="str">
        <f>IF(AB107="","",IF(AND(DW$4&lt;=Inputs!$CQ104,DW$4&gt;=Inputs!$CP104),Inputs!$AR104/(Inputs!$CQ104-Inputs!$CP104+1),0)+IF(DW$4=Inputs!$CL104,Inputs!$BD104,0))</f>
        <v/>
      </c>
      <c r="DX107" s="46" t="str">
        <f>IF(AC107="","",IF(AND(DX$4&lt;=Inputs!$CQ104,DX$4&gt;=Inputs!$CP104),Inputs!$AR104/(Inputs!$CQ104-Inputs!$CP104+1),0)+IF(DX$4=Inputs!$CL104,Inputs!$BD104,0))</f>
        <v/>
      </c>
      <c r="DY107" s="46" t="str">
        <f>IF(AD107="","",IF(AND(DY$4&lt;=Inputs!$CQ104,DY$4&gt;=Inputs!$CP104),Inputs!$AR104/(Inputs!$CQ104-Inputs!$CP104+1),0)+IF(DY$4=Inputs!$CL104,Inputs!$BD104,0))</f>
        <v/>
      </c>
      <c r="DZ107" s="46" t="str">
        <f t="shared" si="6"/>
        <v/>
      </c>
    </row>
    <row r="108" spans="1:130">
      <c r="A108" s="7" t="str">
        <f>IF(Inputs!A105="","",Inputs!A105)</f>
        <v/>
      </c>
      <c r="B108" t="str">
        <f>IF(Inputs!B105="","",Inputs!B105)</f>
        <v/>
      </c>
      <c r="C108" s="46" t="str">
        <f>IF(Inputs!$B105="","",BO108-CV108)</f>
        <v/>
      </c>
      <c r="D108" s="46" t="str">
        <f>IF(Inputs!$B105="","",BP108-CW108)</f>
        <v/>
      </c>
      <c r="E108" s="46" t="str">
        <f>IF(Inputs!$B105="","",BQ108-CX108)</f>
        <v/>
      </c>
      <c r="F108" s="46" t="str">
        <f>IF(Inputs!$B105="","",BR108-CY108)</f>
        <v/>
      </c>
      <c r="G108" s="46" t="str">
        <f>IF(Inputs!$B105="","",BS108-CZ108)</f>
        <v/>
      </c>
      <c r="H108" s="46" t="str">
        <f>IF(Inputs!$B105="","",BT108-DA108)</f>
        <v/>
      </c>
      <c r="I108" s="46" t="str">
        <f>IF(Inputs!$B105="","",BU108-DB108)</f>
        <v/>
      </c>
      <c r="J108" s="46" t="str">
        <f>IF(Inputs!$B105="","",BV108-DC108)</f>
        <v/>
      </c>
      <c r="K108" s="46" t="str">
        <f>IF(Inputs!$B105="","",BW108-DD108)</f>
        <v/>
      </c>
      <c r="L108" s="46" t="str">
        <f>IF(Inputs!$B105="","",BX108-DE108)</f>
        <v/>
      </c>
      <c r="M108" s="46" t="str">
        <f>IF(Inputs!$B105="","",BY108-DF108)</f>
        <v/>
      </c>
      <c r="N108" s="46" t="str">
        <f>IF(Inputs!$B105="","",BZ108-DG108)</f>
        <v/>
      </c>
      <c r="O108" s="46" t="str">
        <f>IF(Inputs!$B105="","",CA108-DH108)</f>
        <v/>
      </c>
      <c r="P108" s="46" t="str">
        <f>IF(Inputs!$B105="","",CB108-DI108)</f>
        <v/>
      </c>
      <c r="Q108" s="46" t="str">
        <f>IF(Inputs!$B105="","",CC108-DJ108)</f>
        <v/>
      </c>
      <c r="R108" s="46" t="str">
        <f>IF(Inputs!$B105="","",CD108-DK108)</f>
        <v/>
      </c>
      <c r="S108" s="46" t="str">
        <f>IF(Inputs!$B105="","",CE108-DL108)</f>
        <v/>
      </c>
      <c r="T108" s="46" t="str">
        <f>IF(Inputs!$B105="","",CF108-DM108)</f>
        <v/>
      </c>
      <c r="U108" s="46" t="str">
        <f>IF(Inputs!$B105="","",CG108-DN108)</f>
        <v/>
      </c>
      <c r="V108" s="46" t="str">
        <f>IF(Inputs!$B105="","",CH108-DO108)</f>
        <v/>
      </c>
      <c r="W108" s="46" t="str">
        <f>IF(Inputs!$B105="","",CI108-DP108)</f>
        <v/>
      </c>
      <c r="X108" s="46" t="str">
        <f>IF(Inputs!$B105="","",CJ108-DQ108)</f>
        <v/>
      </c>
      <c r="Y108" s="46" t="str">
        <f>IF(Inputs!$B105="","",CK108-DR108)</f>
        <v/>
      </c>
      <c r="Z108" s="46" t="str">
        <f>IF(Inputs!$B105="","",CL108-DS108)</f>
        <v/>
      </c>
      <c r="AA108" s="46" t="str">
        <f>IF(Inputs!$B105="","",CM108-DT108)</f>
        <v/>
      </c>
      <c r="AB108" s="46" t="str">
        <f>IF(Inputs!$B105="","",CN108-DU108)</f>
        <v/>
      </c>
      <c r="AC108" s="46" t="str">
        <f>IF(Inputs!$B105="","",CO108-DV108)</f>
        <v/>
      </c>
      <c r="AD108" s="46" t="str">
        <f>IF(Inputs!$B105="","",CP108-DW108)</f>
        <v/>
      </c>
      <c r="AE108" s="46" t="str">
        <f>IF(Inputs!$B105="","",CQ108-DX108)</f>
        <v/>
      </c>
      <c r="AF108" s="46" t="str">
        <f>IF(Inputs!$B105="","",CR108-DY108)</f>
        <v/>
      </c>
      <c r="AG108" s="50" t="str">
        <f t="shared" si="7"/>
        <v/>
      </c>
      <c r="AH108" s="50"/>
      <c r="AJ108" s="27">
        <f>IF(AND(Inputs!$CO105=0,AJ$4&gt;=Inputs!$CM105),1,IF(AND(AJ$4&gt;=Inputs!$CM105,AJ$4&lt;Inputs!$CN105),1,IF(AND(AJ$4=Inputs!$CN105,AJ$4=Inputs!$CO105),1,IF(OR(AND(AJ$4=Inputs!$CN105+1,Inputs!$CN105=Inputs!$CO105),AND(AJ$4=Inputs!$CN105+2,Inputs!$CN105=Inputs!$CO105)),0,IF(AJ$4=Inputs!$CN105,0.8,IF(AJ$4=Inputs!$CN105+1,0.6,IF(AJ$4=Inputs!$CN105+2,0.4,IF(AJ$4=Inputs!$CO105,0.2,IF(AND(AJ$4&gt;=Inputs!$CL105,AJ$4&lt;Inputs!$CM105),(AJ$4-Inputs!$CL105+1)/(Inputs!$AI105+1),0)))))))))</f>
        <v>0</v>
      </c>
      <c r="AK108" s="27">
        <f>IF(AND(Inputs!$CO105=0,AK$4&gt;=Inputs!$CM105),1,IF(AND(AK$4&gt;=Inputs!$CM105,AK$4&lt;Inputs!$CN105),1,IF(AND(AK$4=Inputs!$CN105,AK$4=Inputs!$CO105),1,IF(OR(AND(AK$4=Inputs!$CN105+1,Inputs!$CN105=Inputs!$CO105),AND(AK$4=Inputs!$CN105+2,Inputs!$CN105=Inputs!$CO105)),0,IF(AK$4=Inputs!$CN105,0.8,IF(AK$4=Inputs!$CN105+1,0.6,IF(AK$4=Inputs!$CN105+2,0.4,IF(AK$4=Inputs!$CO105,0.2,IF(AND(AK$4&gt;=Inputs!$CL105,AK$4&lt;Inputs!$CM105),(AK$4-Inputs!$CL105+1)/(Inputs!$AI105+1),0)))))))))</f>
        <v>0</v>
      </c>
      <c r="AL108" s="27">
        <f>IF(AND(Inputs!$CO105=0,AL$4&gt;=Inputs!$CM105),1,IF(AND(AL$4&gt;=Inputs!$CM105,AL$4&lt;Inputs!$CN105),1,IF(AND(AL$4=Inputs!$CN105,AL$4=Inputs!$CO105),1,IF(OR(AND(AL$4=Inputs!$CN105+1,Inputs!$CN105=Inputs!$CO105),AND(AL$4=Inputs!$CN105+2,Inputs!$CN105=Inputs!$CO105)),0,IF(AL$4=Inputs!$CN105,0.8,IF(AL$4=Inputs!$CN105+1,0.6,IF(AL$4=Inputs!$CN105+2,0.4,IF(AL$4=Inputs!$CO105,0.2,IF(AND(AL$4&gt;=Inputs!$CL105,AL$4&lt;Inputs!$CM105),(AL$4-Inputs!$CL105+1)/(Inputs!$AI105+1),0)))))))))</f>
        <v>0</v>
      </c>
      <c r="AM108" s="27">
        <f>IF(AND(Inputs!$CO105=0,AM$4&gt;=Inputs!$CM105),1,IF(AND(AM$4&gt;=Inputs!$CM105,AM$4&lt;Inputs!$CN105),1,IF(AND(AM$4=Inputs!$CN105,AM$4=Inputs!$CO105),1,IF(OR(AND(AM$4=Inputs!$CN105+1,Inputs!$CN105=Inputs!$CO105),AND(AM$4=Inputs!$CN105+2,Inputs!$CN105=Inputs!$CO105)),0,IF(AM$4=Inputs!$CN105,0.8,IF(AM$4=Inputs!$CN105+1,0.6,IF(AM$4=Inputs!$CN105+2,0.4,IF(AM$4=Inputs!$CO105,0.2,IF(AND(AM$4&gt;=Inputs!$CL105,AM$4&lt;Inputs!$CM105),(AM$4-Inputs!$CL105+1)/(Inputs!$AI105+1),0)))))))))</f>
        <v>0</v>
      </c>
      <c r="AN108" s="27">
        <f>IF(AND(Inputs!$CO105=0,AN$4&gt;=Inputs!$CM105),1,IF(AND(AN$4&gt;=Inputs!$CM105,AN$4&lt;Inputs!$CN105),1,IF(AND(AN$4=Inputs!$CN105,AN$4=Inputs!$CO105),1,IF(OR(AND(AN$4=Inputs!$CN105+1,Inputs!$CN105=Inputs!$CO105),AND(AN$4=Inputs!$CN105+2,Inputs!$CN105=Inputs!$CO105)),0,IF(AN$4=Inputs!$CN105,0.8,IF(AN$4=Inputs!$CN105+1,0.6,IF(AN$4=Inputs!$CN105+2,0.4,IF(AN$4=Inputs!$CO105,0.2,IF(AND(AN$4&gt;=Inputs!$CL105,AN$4&lt;Inputs!$CM105),(AN$4-Inputs!$CL105+1)/(Inputs!$AI105+1),0)))))))))</f>
        <v>0</v>
      </c>
      <c r="AO108" s="27">
        <f>IF(AND(Inputs!$CO105=0,AO$4&gt;=Inputs!$CM105),1,IF(AND(AO$4&gt;=Inputs!$CM105,AO$4&lt;Inputs!$CN105),1,IF(AND(AO$4=Inputs!$CN105,AO$4=Inputs!$CO105),1,IF(OR(AND(AO$4=Inputs!$CN105+1,Inputs!$CN105=Inputs!$CO105),AND(AO$4=Inputs!$CN105+2,Inputs!$CN105=Inputs!$CO105)),0,IF(AO$4=Inputs!$CN105,0.8,IF(AO$4=Inputs!$CN105+1,0.6,IF(AO$4=Inputs!$CN105+2,0.4,IF(AO$4=Inputs!$CO105,0.2,IF(AND(AO$4&gt;=Inputs!$CL105,AO$4&lt;Inputs!$CM105),(AO$4-Inputs!$CL105+1)/(Inputs!$AI105+1),0)))))))))</f>
        <v>0</v>
      </c>
      <c r="AP108" s="27">
        <f>IF(AND(Inputs!$CO105=0,AP$4&gt;=Inputs!$CM105),1,IF(AND(AP$4&gt;=Inputs!$CM105,AP$4&lt;Inputs!$CN105),1,IF(AND(AP$4=Inputs!$CN105,AP$4=Inputs!$CO105),1,IF(OR(AND(AP$4=Inputs!$CN105+1,Inputs!$CN105=Inputs!$CO105),AND(AP$4=Inputs!$CN105+2,Inputs!$CN105=Inputs!$CO105)),0,IF(AP$4=Inputs!$CN105,0.8,IF(AP$4=Inputs!$CN105+1,0.6,IF(AP$4=Inputs!$CN105+2,0.4,IF(AP$4=Inputs!$CO105,0.2,IF(AND(AP$4&gt;=Inputs!$CL105,AP$4&lt;Inputs!$CM105),(AP$4-Inputs!$CL105+1)/(Inputs!$AI105+1),0)))))))))</f>
        <v>0</v>
      </c>
      <c r="AQ108" s="27">
        <f>IF(AND(Inputs!$CO105=0,AQ$4&gt;=Inputs!$CM105),1,IF(AND(AQ$4&gt;=Inputs!$CM105,AQ$4&lt;Inputs!$CN105),1,IF(AND(AQ$4=Inputs!$CN105,AQ$4=Inputs!$CO105),1,IF(OR(AND(AQ$4=Inputs!$CN105+1,Inputs!$CN105=Inputs!$CO105),AND(AQ$4=Inputs!$CN105+2,Inputs!$CN105=Inputs!$CO105)),0,IF(AQ$4=Inputs!$CN105,0.8,IF(AQ$4=Inputs!$CN105+1,0.6,IF(AQ$4=Inputs!$CN105+2,0.4,IF(AQ$4=Inputs!$CO105,0.2,IF(AND(AQ$4&gt;=Inputs!$CL105,AQ$4&lt;Inputs!$CM105),(AQ$4-Inputs!$CL105+1)/(Inputs!$AI105+1),0)))))))))</f>
        <v>0</v>
      </c>
      <c r="AR108" s="27">
        <f>IF(AND(Inputs!$CO105=0,AR$4&gt;=Inputs!$CM105),1,IF(AND(AR$4&gt;=Inputs!$CM105,AR$4&lt;Inputs!$CN105),1,IF(AND(AR$4=Inputs!$CN105,AR$4=Inputs!$CO105),1,IF(OR(AND(AR$4=Inputs!$CN105+1,Inputs!$CN105=Inputs!$CO105),AND(AR$4=Inputs!$CN105+2,Inputs!$CN105=Inputs!$CO105)),0,IF(AR$4=Inputs!$CN105,0.8,IF(AR$4=Inputs!$CN105+1,0.6,IF(AR$4=Inputs!$CN105+2,0.4,IF(AR$4=Inputs!$CO105,0.2,IF(AND(AR$4&gt;=Inputs!$CL105,AR$4&lt;Inputs!$CM105),(AR$4-Inputs!$CL105+1)/(Inputs!$AI105+1),0)))))))))</f>
        <v>0</v>
      </c>
      <c r="AS108" s="27">
        <f>IF(AND(Inputs!$CO105=0,AS$4&gt;=Inputs!$CM105),1,IF(AND(AS$4&gt;=Inputs!$CM105,AS$4&lt;Inputs!$CN105),1,IF(AND(AS$4=Inputs!$CN105,AS$4=Inputs!$CO105),1,IF(OR(AND(AS$4=Inputs!$CN105+1,Inputs!$CN105=Inputs!$CO105),AND(AS$4=Inputs!$CN105+2,Inputs!$CN105=Inputs!$CO105)),0,IF(AS$4=Inputs!$CN105,0.8,IF(AS$4=Inputs!$CN105+1,0.6,IF(AS$4=Inputs!$CN105+2,0.4,IF(AS$4=Inputs!$CO105,0.2,IF(AND(AS$4&gt;=Inputs!$CL105,AS$4&lt;Inputs!$CM105),(AS$4-Inputs!$CL105+1)/(Inputs!$AI105+1),0)))))))))</f>
        <v>0</v>
      </c>
      <c r="AT108" s="27">
        <f>IF(AND(Inputs!$CO105=0,AT$4&gt;=Inputs!$CM105),1,IF(AND(AT$4&gt;=Inputs!$CM105,AT$4&lt;Inputs!$CN105),1,IF(AND(AT$4=Inputs!$CN105,AT$4=Inputs!$CO105),1,IF(OR(AND(AT$4=Inputs!$CN105+1,Inputs!$CN105=Inputs!$CO105),AND(AT$4=Inputs!$CN105+2,Inputs!$CN105=Inputs!$CO105)),0,IF(AT$4=Inputs!$CN105,0.8,IF(AT$4=Inputs!$CN105+1,0.6,IF(AT$4=Inputs!$CN105+2,0.4,IF(AT$4=Inputs!$CO105,0.2,IF(AND(AT$4&gt;=Inputs!$CL105,AT$4&lt;Inputs!$CM105),(AT$4-Inputs!$CL105+1)/(Inputs!$AI105+1),0)))))))))</f>
        <v>0</v>
      </c>
      <c r="AU108" s="27">
        <f>IF(AND(Inputs!$CO105=0,AU$4&gt;=Inputs!$CM105),1,IF(AND(AU$4&gt;=Inputs!$CM105,AU$4&lt;Inputs!$CN105),1,IF(AND(AU$4=Inputs!$CN105,AU$4=Inputs!$CO105),1,IF(OR(AND(AU$4=Inputs!$CN105+1,Inputs!$CN105=Inputs!$CO105),AND(AU$4=Inputs!$CN105+2,Inputs!$CN105=Inputs!$CO105)),0,IF(AU$4=Inputs!$CN105,0.8,IF(AU$4=Inputs!$CN105+1,0.6,IF(AU$4=Inputs!$CN105+2,0.4,IF(AU$4=Inputs!$CO105,0.2,IF(AND(AU$4&gt;=Inputs!$CL105,AU$4&lt;Inputs!$CM105),(AU$4-Inputs!$CL105+1)/(Inputs!$AI105+1),0)))))))))</f>
        <v>0</v>
      </c>
      <c r="AV108" s="27">
        <f>IF(AND(Inputs!$CO105=0,AV$4&gt;=Inputs!$CM105),1,IF(AND(AV$4&gt;=Inputs!$CM105,AV$4&lt;Inputs!$CN105),1,IF(AND(AV$4=Inputs!$CN105,AV$4=Inputs!$CO105),1,IF(OR(AND(AV$4=Inputs!$CN105+1,Inputs!$CN105=Inputs!$CO105),AND(AV$4=Inputs!$CN105+2,Inputs!$CN105=Inputs!$CO105)),0,IF(AV$4=Inputs!$CN105,0.8,IF(AV$4=Inputs!$CN105+1,0.6,IF(AV$4=Inputs!$CN105+2,0.4,IF(AV$4=Inputs!$CO105,0.2,IF(AND(AV$4&gt;=Inputs!$CL105,AV$4&lt;Inputs!$CM105),(AV$4-Inputs!$CL105+1)/(Inputs!$AI105+1),0)))))))))</f>
        <v>0</v>
      </c>
      <c r="AW108" s="27">
        <f>IF(AND(Inputs!$CO105=0,AW$4&gt;=Inputs!$CM105),1,IF(AND(AW$4&gt;=Inputs!$CM105,AW$4&lt;Inputs!$CN105),1,IF(AND(AW$4=Inputs!$CN105,AW$4=Inputs!$CO105),1,IF(OR(AND(AW$4=Inputs!$CN105+1,Inputs!$CN105=Inputs!$CO105),AND(AW$4=Inputs!$CN105+2,Inputs!$CN105=Inputs!$CO105)),0,IF(AW$4=Inputs!$CN105,0.8,IF(AW$4=Inputs!$CN105+1,0.6,IF(AW$4=Inputs!$CN105+2,0.4,IF(AW$4=Inputs!$CO105,0.2,IF(AND(AW$4&gt;=Inputs!$CL105,AW$4&lt;Inputs!$CM105),(AW$4-Inputs!$CL105+1)/(Inputs!$AI105+1),0)))))))))</f>
        <v>0</v>
      </c>
      <c r="AX108" s="27">
        <f>IF(AND(Inputs!$CO105=0,AX$4&gt;=Inputs!$CM105),1,IF(AND(AX$4&gt;=Inputs!$CM105,AX$4&lt;Inputs!$CN105),1,IF(AND(AX$4=Inputs!$CN105,AX$4=Inputs!$CO105),1,IF(OR(AND(AX$4=Inputs!$CN105+1,Inputs!$CN105=Inputs!$CO105),AND(AX$4=Inputs!$CN105+2,Inputs!$CN105=Inputs!$CO105)),0,IF(AX$4=Inputs!$CN105,0.8,IF(AX$4=Inputs!$CN105+1,0.6,IF(AX$4=Inputs!$CN105+2,0.4,IF(AX$4=Inputs!$CO105,0.2,IF(AND(AX$4&gt;=Inputs!$CL105,AX$4&lt;Inputs!$CM105),(AX$4-Inputs!$CL105+1)/(Inputs!$AI105+1),0)))))))))</f>
        <v>0</v>
      </c>
      <c r="AY108" s="27">
        <f>IF(AND(Inputs!$CO105=0,AY$4&gt;=Inputs!$CM105),1,IF(AND(AY$4&gt;=Inputs!$CM105,AY$4&lt;Inputs!$CN105),1,IF(AND(AY$4=Inputs!$CN105,AY$4=Inputs!$CO105),1,IF(OR(AND(AY$4=Inputs!$CN105+1,Inputs!$CN105=Inputs!$CO105),AND(AY$4=Inputs!$CN105+2,Inputs!$CN105=Inputs!$CO105)),0,IF(AY$4=Inputs!$CN105,0.8,IF(AY$4=Inputs!$CN105+1,0.6,IF(AY$4=Inputs!$CN105+2,0.4,IF(AY$4=Inputs!$CO105,0.2,IF(AND(AY$4&gt;=Inputs!$CL105,AY$4&lt;Inputs!$CM105),(AY$4-Inputs!$CL105+1)/(Inputs!$AI105+1),0)))))))))</f>
        <v>0</v>
      </c>
      <c r="AZ108" s="27">
        <f>IF(AND(Inputs!$CO105=0,AZ$4&gt;=Inputs!$CM105),1,IF(AND(AZ$4&gt;=Inputs!$CM105,AZ$4&lt;Inputs!$CN105),1,IF(AND(AZ$4=Inputs!$CN105,AZ$4=Inputs!$CO105),1,IF(OR(AND(AZ$4=Inputs!$CN105+1,Inputs!$CN105=Inputs!$CO105),AND(AZ$4=Inputs!$CN105+2,Inputs!$CN105=Inputs!$CO105)),0,IF(AZ$4=Inputs!$CN105,0.8,IF(AZ$4=Inputs!$CN105+1,0.6,IF(AZ$4=Inputs!$CN105+2,0.4,IF(AZ$4=Inputs!$CO105,0.2,IF(AND(AZ$4&gt;=Inputs!$CL105,AZ$4&lt;Inputs!$CM105),(AZ$4-Inputs!$CL105+1)/(Inputs!$AI105+1),0)))))))))</f>
        <v>0</v>
      </c>
      <c r="BA108" s="27">
        <f>IF(AND(Inputs!$CO105=0,BA$4&gt;=Inputs!$CM105),1,IF(AND(BA$4&gt;=Inputs!$CM105,BA$4&lt;Inputs!$CN105),1,IF(AND(BA$4=Inputs!$CN105,BA$4=Inputs!$CO105),1,IF(OR(AND(BA$4=Inputs!$CN105+1,Inputs!$CN105=Inputs!$CO105),AND(BA$4=Inputs!$CN105+2,Inputs!$CN105=Inputs!$CO105)),0,IF(BA$4=Inputs!$CN105,0.8,IF(BA$4=Inputs!$CN105+1,0.6,IF(BA$4=Inputs!$CN105+2,0.4,IF(BA$4=Inputs!$CO105,0.2,IF(AND(BA$4&gt;=Inputs!$CL105,BA$4&lt;Inputs!$CM105),(BA$4-Inputs!$CL105+1)/(Inputs!$AI105+1),0)))))))))</f>
        <v>0</v>
      </c>
      <c r="BB108" s="27">
        <f>IF(AND(Inputs!$CO105=0,BB$4&gt;=Inputs!$CM105),1,IF(AND(BB$4&gt;=Inputs!$CM105,BB$4&lt;Inputs!$CN105),1,IF(AND(BB$4=Inputs!$CN105,BB$4=Inputs!$CO105),1,IF(OR(AND(BB$4=Inputs!$CN105+1,Inputs!$CN105=Inputs!$CO105),AND(BB$4=Inputs!$CN105+2,Inputs!$CN105=Inputs!$CO105)),0,IF(BB$4=Inputs!$CN105,0.8,IF(BB$4=Inputs!$CN105+1,0.6,IF(BB$4=Inputs!$CN105+2,0.4,IF(BB$4=Inputs!$CO105,0.2,IF(AND(BB$4&gt;=Inputs!$CL105,BB$4&lt;Inputs!$CM105),(BB$4-Inputs!$CL105+1)/(Inputs!$AI105+1),0)))))))))</f>
        <v>0</v>
      </c>
      <c r="BC108" s="27">
        <f>IF(AND(Inputs!$CO105=0,BC$4&gt;=Inputs!$CM105),1,IF(AND(BC$4&gt;=Inputs!$CM105,BC$4&lt;Inputs!$CN105),1,IF(AND(BC$4=Inputs!$CN105,BC$4=Inputs!$CO105),1,IF(OR(AND(BC$4=Inputs!$CN105+1,Inputs!$CN105=Inputs!$CO105),AND(BC$4=Inputs!$CN105+2,Inputs!$CN105=Inputs!$CO105)),0,IF(BC$4=Inputs!$CN105,0.8,IF(BC$4=Inputs!$CN105+1,0.6,IF(BC$4=Inputs!$CN105+2,0.4,IF(BC$4=Inputs!$CO105,0.2,IF(AND(BC$4&gt;=Inputs!$CL105,BC$4&lt;Inputs!$CM105),(BC$4-Inputs!$CL105+1)/(Inputs!$AI105+1),0)))))))))</f>
        <v>0</v>
      </c>
      <c r="BD108" s="27">
        <f>IF(AND(Inputs!$CO105=0,BD$4&gt;=Inputs!$CM105),1,IF(AND(BD$4&gt;=Inputs!$CM105,BD$4&lt;Inputs!$CN105),1,IF(AND(BD$4=Inputs!$CN105,BD$4=Inputs!$CO105),1,IF(OR(AND(BD$4=Inputs!$CN105+1,Inputs!$CN105=Inputs!$CO105),AND(BD$4=Inputs!$CN105+2,Inputs!$CN105=Inputs!$CO105)),0,IF(BD$4=Inputs!$CN105,0.8,IF(BD$4=Inputs!$CN105+1,0.6,IF(BD$4=Inputs!$CN105+2,0.4,IF(BD$4=Inputs!$CO105,0.2,IF(AND(BD$4&gt;=Inputs!$CL105,BD$4&lt;Inputs!$CM105),(BD$4-Inputs!$CL105+1)/(Inputs!$AI105+1),0)))))))))</f>
        <v>0</v>
      </c>
      <c r="BE108" s="27">
        <f>IF(AND(Inputs!$CO105=0,BE$4&gt;=Inputs!$CM105),1,IF(AND(BE$4&gt;=Inputs!$CM105,BE$4&lt;Inputs!$CN105),1,IF(AND(BE$4=Inputs!$CN105,BE$4=Inputs!$CO105),1,IF(OR(AND(BE$4=Inputs!$CN105+1,Inputs!$CN105=Inputs!$CO105),AND(BE$4=Inputs!$CN105+2,Inputs!$CN105=Inputs!$CO105)),0,IF(BE$4=Inputs!$CN105,0.8,IF(BE$4=Inputs!$CN105+1,0.6,IF(BE$4=Inputs!$CN105+2,0.4,IF(BE$4=Inputs!$CO105,0.2,IF(AND(BE$4&gt;=Inputs!$CL105,BE$4&lt;Inputs!$CM105),(BE$4-Inputs!$CL105+1)/(Inputs!$AI105+1),0)))))))))</f>
        <v>0</v>
      </c>
      <c r="BF108" s="27">
        <f>IF(AND(Inputs!$CO105=0,BF$4&gt;=Inputs!$CM105),1,IF(AND(BF$4&gt;=Inputs!$CM105,BF$4&lt;Inputs!$CN105),1,IF(AND(BF$4=Inputs!$CN105,BF$4=Inputs!$CO105),1,IF(OR(AND(BF$4=Inputs!$CN105+1,Inputs!$CN105=Inputs!$CO105),AND(BF$4=Inputs!$CN105+2,Inputs!$CN105=Inputs!$CO105)),0,IF(BF$4=Inputs!$CN105,0.8,IF(BF$4=Inputs!$CN105+1,0.6,IF(BF$4=Inputs!$CN105+2,0.4,IF(BF$4=Inputs!$CO105,0.2,IF(AND(BF$4&gt;=Inputs!$CL105,BF$4&lt;Inputs!$CM105),(BF$4-Inputs!$CL105+1)/(Inputs!$AI105+1),0)))))))))</f>
        <v>0</v>
      </c>
      <c r="BG108" s="27">
        <f>IF(AND(Inputs!$CO105=0,BG$4&gt;=Inputs!$CM105),1,IF(AND(BG$4&gt;=Inputs!$CM105,BG$4&lt;Inputs!$CN105),1,IF(AND(BG$4=Inputs!$CN105,BG$4=Inputs!$CO105),1,IF(OR(AND(BG$4=Inputs!$CN105+1,Inputs!$CN105=Inputs!$CO105),AND(BG$4=Inputs!$CN105+2,Inputs!$CN105=Inputs!$CO105)),0,IF(BG$4=Inputs!$CN105,0.8,IF(BG$4=Inputs!$CN105+1,0.6,IF(BG$4=Inputs!$CN105+2,0.4,IF(BG$4=Inputs!$CO105,0.2,IF(AND(BG$4&gt;=Inputs!$CL105,BG$4&lt;Inputs!$CM105),(BG$4-Inputs!$CL105+1)/(Inputs!$AI105+1),0)))))))))</f>
        <v>0</v>
      </c>
      <c r="BH108" s="27">
        <f>IF(AND(Inputs!$CO105=0,BH$4&gt;=Inputs!$CM105),1,IF(AND(BH$4&gt;=Inputs!$CM105,BH$4&lt;Inputs!$CN105),1,IF(AND(BH$4=Inputs!$CN105,BH$4=Inputs!$CO105),1,IF(OR(AND(BH$4=Inputs!$CN105+1,Inputs!$CN105=Inputs!$CO105),AND(BH$4=Inputs!$CN105+2,Inputs!$CN105=Inputs!$CO105)),0,IF(BH$4=Inputs!$CN105,0.8,IF(BH$4=Inputs!$CN105+1,0.6,IF(BH$4=Inputs!$CN105+2,0.4,IF(BH$4=Inputs!$CO105,0.2,IF(AND(BH$4&gt;=Inputs!$CL105,BH$4&lt;Inputs!$CM105),(BH$4-Inputs!$CL105+1)/(Inputs!$AI105+1),0)))))))))</f>
        <v>0</v>
      </c>
      <c r="BI108" s="27">
        <f>IF(AND(Inputs!$CO105=0,BI$4&gt;=Inputs!$CM105),1,IF(AND(BI$4&gt;=Inputs!$CM105,BI$4&lt;Inputs!$CN105),1,IF(AND(BI$4=Inputs!$CN105,BI$4=Inputs!$CO105),1,IF(OR(AND(BI$4=Inputs!$CN105+1,Inputs!$CN105=Inputs!$CO105),AND(BI$4=Inputs!$CN105+2,Inputs!$CN105=Inputs!$CO105)),0,IF(BI$4=Inputs!$CN105,0.8,IF(BI$4=Inputs!$CN105+1,0.6,IF(BI$4=Inputs!$CN105+2,0.4,IF(BI$4=Inputs!$CO105,0.2,IF(AND(BI$4&gt;=Inputs!$CL105,BI$4&lt;Inputs!$CM105),(BI$4-Inputs!$CL105+1)/(Inputs!$AI105+1),0)))))))))</f>
        <v>0</v>
      </c>
      <c r="BJ108" s="27">
        <f>IF(AND(Inputs!$CO105=0,BJ$4&gt;=Inputs!$CM105),1,IF(AND(BJ$4&gt;=Inputs!$CM105,BJ$4&lt;Inputs!$CN105),1,IF(AND(BJ$4=Inputs!$CN105,BJ$4=Inputs!$CO105),1,IF(OR(AND(BJ$4=Inputs!$CN105+1,Inputs!$CN105=Inputs!$CO105),AND(BJ$4=Inputs!$CN105+2,Inputs!$CN105=Inputs!$CO105)),0,IF(BJ$4=Inputs!$CN105,0.8,IF(BJ$4=Inputs!$CN105+1,0.6,IF(BJ$4=Inputs!$CN105+2,0.4,IF(BJ$4=Inputs!$CO105,0.2,IF(AND(BJ$4&gt;=Inputs!$CL105,BJ$4&lt;Inputs!$CM105),(BJ$4-Inputs!$CL105+1)/(Inputs!$AI105+1),0)))))))))</f>
        <v>0</v>
      </c>
      <c r="BK108" s="27">
        <f>IF(AND(Inputs!$CO105=0,BK$4&gt;=Inputs!$CM105),1,IF(AND(BK$4&gt;=Inputs!$CM105,BK$4&lt;Inputs!$CN105),1,IF(AND(BK$4=Inputs!$CN105,BK$4=Inputs!$CO105),1,IF(OR(AND(BK$4=Inputs!$CN105+1,Inputs!$CN105=Inputs!$CO105),AND(BK$4=Inputs!$CN105+2,Inputs!$CN105=Inputs!$CO105)),0,IF(BK$4=Inputs!$CN105,0.8,IF(BK$4=Inputs!$CN105+1,0.6,IF(BK$4=Inputs!$CN105+2,0.4,IF(BK$4=Inputs!$CO105,0.2,IF(AND(BK$4&gt;=Inputs!$CL105,BK$4&lt;Inputs!$CM105),(BK$4-Inputs!$CL105+1)/(Inputs!$AI105+1),0)))))))))</f>
        <v>0</v>
      </c>
      <c r="BL108" s="27">
        <f>IF(AND(Inputs!$CO105=0,BL$4&gt;=Inputs!$CM105),1,IF(AND(BL$4&gt;=Inputs!$CM105,BL$4&lt;Inputs!$CN105),1,IF(AND(BL$4=Inputs!$CN105,BL$4=Inputs!$CO105),1,IF(OR(AND(BL$4=Inputs!$CN105+1,Inputs!$CN105=Inputs!$CO105),AND(BL$4=Inputs!$CN105+2,Inputs!$CN105=Inputs!$CO105)),0,IF(BL$4=Inputs!$CN105,0.8,IF(BL$4=Inputs!$CN105+1,0.6,IF(BL$4=Inputs!$CN105+2,0.4,IF(BL$4=Inputs!$CO105,0.2,IF(AND(BL$4&gt;=Inputs!$CL105,BL$4&lt;Inputs!$CM105),(BL$4-Inputs!$CL105+1)/(Inputs!$AI105+1),0)))))))))</f>
        <v>0</v>
      </c>
      <c r="BM108" s="27">
        <f>IF(AND(Inputs!$CO105=0,BM$4&gt;=Inputs!$CM105),1,IF(AND(BM$4&gt;=Inputs!$CM105,BM$4&lt;Inputs!$CN105),1,IF(AND(BM$4=Inputs!$CN105,BM$4=Inputs!$CO105),1,IF(OR(AND(BM$4=Inputs!$CN105+1,Inputs!$CN105=Inputs!$CO105),AND(BM$4=Inputs!$CN105+2,Inputs!$CN105=Inputs!$CO105)),0,IF(BM$4=Inputs!$CN105,0.8,IF(BM$4=Inputs!$CN105+1,0.6,IF(BM$4=Inputs!$CN105+2,0.4,IF(BM$4=Inputs!$CO105,0.2,IF(AND(BM$4&gt;=Inputs!$CL105,BM$4&lt;Inputs!$CM105),(BM$4-Inputs!$CL105+1)/(Inputs!$AI105+1),0)))))))))</f>
        <v>0</v>
      </c>
      <c r="BO108" s="46" t="str">
        <f>IF(Inputs!$B105="","",(ROUND(Inputs!$BC105*AJ108,0)))</f>
        <v/>
      </c>
      <c r="BP108" s="46" t="str">
        <f>IF(Inputs!$B105="","",(ROUND(Inputs!$BC105*AK108,0)))</f>
        <v/>
      </c>
      <c r="BQ108" s="46" t="str">
        <f>IF(Inputs!$B105="","",(ROUND(Inputs!$BC105*AL108,0)))</f>
        <v/>
      </c>
      <c r="BR108" s="46" t="str">
        <f>IF(Inputs!$B105="","",(ROUND(Inputs!$BC105*AM108,0)))</f>
        <v/>
      </c>
      <c r="BS108" s="46" t="str">
        <f>IF(Inputs!$B105="","",(ROUND(Inputs!$BC105*AN108,0)))</f>
        <v/>
      </c>
      <c r="BT108" s="46" t="str">
        <f>IF(Inputs!$B105="","",(ROUND(Inputs!$BC105*AO108,0)))</f>
        <v/>
      </c>
      <c r="BU108" s="46" t="str">
        <f>IF(Inputs!$B105="","",(ROUND(Inputs!$BC105*AP108,0)))</f>
        <v/>
      </c>
      <c r="BV108" s="46" t="str">
        <f>IF(Inputs!$B105="","",(ROUND(Inputs!$BC105*AQ108,0)))</f>
        <v/>
      </c>
      <c r="BW108" s="46" t="str">
        <f>IF(Inputs!$B105="","",(ROUND(Inputs!$BC105*AR108,0)))</f>
        <v/>
      </c>
      <c r="BX108" s="46" t="str">
        <f>IF(Inputs!$B105="","",(ROUND(Inputs!$BC105*AS108,0)))</f>
        <v/>
      </c>
      <c r="BY108" s="46" t="str">
        <f>IF(Inputs!$B105="","",(ROUND(Inputs!$BC105*AT108,0)))</f>
        <v/>
      </c>
      <c r="BZ108" s="46" t="str">
        <f>IF(Inputs!$B105="","",(ROUND(Inputs!$BC105*AU108,0)))</f>
        <v/>
      </c>
      <c r="CA108" s="46" t="str">
        <f>IF(Inputs!$B105="","",(ROUND(Inputs!$BC105*AV108,0)))</f>
        <v/>
      </c>
      <c r="CB108" s="46" t="str">
        <f>IF(Inputs!$B105="","",(ROUND(Inputs!$BC105*AW108,0)))</f>
        <v/>
      </c>
      <c r="CC108" s="46" t="str">
        <f>IF(Inputs!$B105="","",(ROUND(Inputs!$BC105*AX108,0)))</f>
        <v/>
      </c>
      <c r="CD108" s="46" t="str">
        <f>IF(Inputs!$B105="","",(ROUND(Inputs!$BC105*AY108,0)))</f>
        <v/>
      </c>
      <c r="CE108" s="46" t="str">
        <f>IF(Inputs!$B105="","",(ROUND(Inputs!$BC105*AZ108,0)))</f>
        <v/>
      </c>
      <c r="CF108" s="46" t="str">
        <f>IF(Inputs!$B105="","",(ROUND(Inputs!$BC105*BA108,0)))</f>
        <v/>
      </c>
      <c r="CG108" s="46" t="str">
        <f>IF(Inputs!$B105="","",(ROUND(Inputs!$BC105*BB108,0)))</f>
        <v/>
      </c>
      <c r="CH108" s="46" t="str">
        <f>IF(Inputs!$B105="","",(ROUND(Inputs!$BC105*BC108,0)))</f>
        <v/>
      </c>
      <c r="CI108" s="46" t="str">
        <f>IF(Inputs!$B105="","",(ROUND(Inputs!$BC105*BD108,0)))</f>
        <v/>
      </c>
      <c r="CJ108" s="46" t="str">
        <f>IF(Inputs!$B105="","",(ROUND(Inputs!$BC105*BE108,0)))</f>
        <v/>
      </c>
      <c r="CK108" s="46" t="str">
        <f>IF(Inputs!$B105="","",(ROUND(Inputs!$BC105*BF108,0)))</f>
        <v/>
      </c>
      <c r="CL108" s="46" t="str">
        <f>IF(Inputs!$B105="","",(ROUND(Inputs!$BC105*BG108,0)))</f>
        <v/>
      </c>
      <c r="CM108" s="46" t="str">
        <f>IF(Inputs!$B105="","",(ROUND(Inputs!$BC105*BH108,0)))</f>
        <v/>
      </c>
      <c r="CN108" s="46" t="str">
        <f>IF(Inputs!$B105="","",(ROUND(Inputs!$BC105*BI108,0)))</f>
        <v/>
      </c>
      <c r="CO108" s="46" t="str">
        <f>IF(Inputs!$B105="","",(ROUND(Inputs!$BC105*BJ108,0)))</f>
        <v/>
      </c>
      <c r="CP108" s="46" t="str">
        <f>IF(Inputs!$B105="","",(ROUND(Inputs!$BC105*BK108,0)))</f>
        <v/>
      </c>
      <c r="CQ108" s="46" t="str">
        <f>IF(Inputs!$B105="","",(ROUND(Inputs!$BC105*BL108,0)))</f>
        <v/>
      </c>
      <c r="CR108" s="46" t="str">
        <f>IF(Inputs!$B105="","",(ROUND(Inputs!$BC105*BM108,0)))</f>
        <v/>
      </c>
      <c r="CV108" s="46" t="str">
        <f>IF(A108="","",IF(AND(CV$4&lt;=Inputs!$CQ105,CV$4&gt;=Inputs!$CP105),Inputs!$AR105/(Inputs!$CQ105-Inputs!$CP105+1),0)+IF(CV$4=Inputs!$CL105,Inputs!$BD105,0))</f>
        <v/>
      </c>
      <c r="CW108" s="46" t="str">
        <f>IF(B108="","",IF(AND(CW$4&lt;=Inputs!$CQ105,CW$4&gt;=Inputs!$CP105),Inputs!$AR105/(Inputs!$CQ105-Inputs!$CP105+1),0)+IF(CW$4=Inputs!$CL105,Inputs!$BD105,0))</f>
        <v/>
      </c>
      <c r="CX108" s="46" t="str">
        <f>IF(C108="","",IF(AND(CX$4&lt;=Inputs!$CQ105,CX$4&gt;=Inputs!$CP105),Inputs!$AR105/(Inputs!$CQ105-Inputs!$CP105+1),0)+IF(CX$4=Inputs!$CL105,Inputs!$BD105,0))</f>
        <v/>
      </c>
      <c r="CY108" s="46" t="str">
        <f>IF(D108="","",IF(AND(CY$4&lt;=Inputs!$CQ105,CY$4&gt;=Inputs!$CP105),Inputs!$AR105/(Inputs!$CQ105-Inputs!$CP105+1),0)+IF(CY$4=Inputs!$CL105,Inputs!$BD105,0))</f>
        <v/>
      </c>
      <c r="CZ108" s="46" t="str">
        <f>IF(E108="","",IF(AND(CZ$4&lt;=Inputs!$CQ105,CZ$4&gt;=Inputs!$CP105),Inputs!$AR105/(Inputs!$CQ105-Inputs!$CP105+1),0)+IF(CZ$4=Inputs!$CL105,Inputs!$BD105,0))</f>
        <v/>
      </c>
      <c r="DA108" s="46" t="str">
        <f>IF(F108="","",IF(AND(DA$4&lt;=Inputs!$CQ105,DA$4&gt;=Inputs!$CP105),Inputs!$AR105/(Inputs!$CQ105-Inputs!$CP105+1),0)+IF(DA$4=Inputs!$CL105,Inputs!$BD105,0))</f>
        <v/>
      </c>
      <c r="DB108" s="46" t="str">
        <f>IF(G108="","",IF(AND(DB$4&lt;=Inputs!$CQ105,DB$4&gt;=Inputs!$CP105),Inputs!$AR105/(Inputs!$CQ105-Inputs!$CP105+1),0)+IF(DB$4=Inputs!$CL105,Inputs!$BD105,0))</f>
        <v/>
      </c>
      <c r="DC108" s="46" t="str">
        <f>IF(H108="","",IF(AND(DC$4&lt;=Inputs!$CQ105,DC$4&gt;=Inputs!$CP105),Inputs!$AR105/(Inputs!$CQ105-Inputs!$CP105+1),0)+IF(DC$4=Inputs!$CL105,Inputs!$BD105,0))</f>
        <v/>
      </c>
      <c r="DD108" s="46" t="str">
        <f>IF(I108="","",IF(AND(DD$4&lt;=Inputs!$CQ105,DD$4&gt;=Inputs!$CP105),Inputs!$AR105/(Inputs!$CQ105-Inputs!$CP105+1),0)+IF(DD$4=Inputs!$CL105,Inputs!$BD105,0))</f>
        <v/>
      </c>
      <c r="DE108" s="46" t="str">
        <f>IF(J108="","",IF(AND(DE$4&lt;=Inputs!$CQ105,DE$4&gt;=Inputs!$CP105),Inputs!$AR105/(Inputs!$CQ105-Inputs!$CP105+1),0)+IF(DE$4=Inputs!$CL105,Inputs!$BD105,0))</f>
        <v/>
      </c>
      <c r="DF108" s="46" t="str">
        <f>IF(K108="","",IF(AND(DF$4&lt;=Inputs!$CQ105,DF$4&gt;=Inputs!$CP105),Inputs!$AR105/(Inputs!$CQ105-Inputs!$CP105+1),0)+IF(DF$4=Inputs!$CL105,Inputs!$BD105,0))</f>
        <v/>
      </c>
      <c r="DG108" s="46" t="str">
        <f>IF(L108="","",IF(AND(DG$4&lt;=Inputs!$CQ105,DG$4&gt;=Inputs!$CP105),Inputs!$AR105/(Inputs!$CQ105-Inputs!$CP105+1),0)+IF(DG$4=Inputs!$CL105,Inputs!$BD105,0))</f>
        <v/>
      </c>
      <c r="DH108" s="46" t="str">
        <f>IF(M108="","",IF(AND(DH$4&lt;=Inputs!$CQ105,DH$4&gt;=Inputs!$CP105),Inputs!$AR105/(Inputs!$CQ105-Inputs!$CP105+1),0)+IF(DH$4=Inputs!$CL105,Inputs!$BD105,0))</f>
        <v/>
      </c>
      <c r="DI108" s="46" t="str">
        <f>IF(N108="","",IF(AND(DI$4&lt;=Inputs!$CQ105,DI$4&gt;=Inputs!$CP105),Inputs!$AR105/(Inputs!$CQ105-Inputs!$CP105+1),0)+IF(DI$4=Inputs!$CL105,Inputs!$BD105,0))</f>
        <v/>
      </c>
      <c r="DJ108" s="46" t="str">
        <f>IF(O108="","",IF(AND(DJ$4&lt;=Inputs!$CQ105,DJ$4&gt;=Inputs!$CP105),Inputs!$AR105/(Inputs!$CQ105-Inputs!$CP105+1),0)+IF(DJ$4=Inputs!$CL105,Inputs!$BD105,0))</f>
        <v/>
      </c>
      <c r="DK108" s="46" t="str">
        <f>IF(P108="","",IF(AND(DK$4&lt;=Inputs!$CQ105,DK$4&gt;=Inputs!$CP105),Inputs!$AR105/(Inputs!$CQ105-Inputs!$CP105+1),0)+IF(DK$4=Inputs!$CL105,Inputs!$BD105,0))</f>
        <v/>
      </c>
      <c r="DL108" s="46" t="str">
        <f>IF(Q108="","",IF(AND(DL$4&lt;=Inputs!$CQ105,DL$4&gt;=Inputs!$CP105),Inputs!$AR105/(Inputs!$CQ105-Inputs!$CP105+1),0)+IF(DL$4=Inputs!$CL105,Inputs!$BD105,0))</f>
        <v/>
      </c>
      <c r="DM108" s="46" t="str">
        <f>IF(R108="","",IF(AND(DM$4&lt;=Inputs!$CQ105,DM$4&gt;=Inputs!$CP105),Inputs!$AR105/(Inputs!$CQ105-Inputs!$CP105+1),0)+IF(DM$4=Inputs!$CL105,Inputs!$BD105,0))</f>
        <v/>
      </c>
      <c r="DN108" s="46" t="str">
        <f>IF(S108="","",IF(AND(DN$4&lt;=Inputs!$CQ105,DN$4&gt;=Inputs!$CP105),Inputs!$AR105/(Inputs!$CQ105-Inputs!$CP105+1),0)+IF(DN$4=Inputs!$CL105,Inputs!$BD105,0))</f>
        <v/>
      </c>
      <c r="DO108" s="46" t="str">
        <f>IF(T108="","",IF(AND(DO$4&lt;=Inputs!$CQ105,DO$4&gt;=Inputs!$CP105),Inputs!$AR105/(Inputs!$CQ105-Inputs!$CP105+1),0)+IF(DO$4=Inputs!$CL105,Inputs!$BD105,0))</f>
        <v/>
      </c>
      <c r="DP108" s="46" t="str">
        <f>IF(U108="","",IF(AND(DP$4&lt;=Inputs!$CQ105,DP$4&gt;=Inputs!$CP105),Inputs!$AR105/(Inputs!$CQ105-Inputs!$CP105+1),0)+IF(DP$4=Inputs!$CL105,Inputs!$BD105,0))</f>
        <v/>
      </c>
      <c r="DQ108" s="46" t="str">
        <f>IF(V108="","",IF(AND(DQ$4&lt;=Inputs!$CQ105,DQ$4&gt;=Inputs!$CP105),Inputs!$AR105/(Inputs!$CQ105-Inputs!$CP105+1),0)+IF(DQ$4=Inputs!$CL105,Inputs!$BD105,0))</f>
        <v/>
      </c>
      <c r="DR108" s="46" t="str">
        <f>IF(W108="","",IF(AND(DR$4&lt;=Inputs!$CQ105,DR$4&gt;=Inputs!$CP105),Inputs!$AR105/(Inputs!$CQ105-Inputs!$CP105+1),0)+IF(DR$4=Inputs!$CL105,Inputs!$BD105,0))</f>
        <v/>
      </c>
      <c r="DS108" s="46" t="str">
        <f>IF(X108="","",IF(AND(DS$4&lt;=Inputs!$CQ105,DS$4&gt;=Inputs!$CP105),Inputs!$AR105/(Inputs!$CQ105-Inputs!$CP105+1),0)+IF(DS$4=Inputs!$CL105,Inputs!$BD105,0))</f>
        <v/>
      </c>
      <c r="DT108" s="46" t="str">
        <f>IF(Y108="","",IF(AND(DT$4&lt;=Inputs!$CQ105,DT$4&gt;=Inputs!$CP105),Inputs!$AR105/(Inputs!$CQ105-Inputs!$CP105+1),0)+IF(DT$4=Inputs!$CL105,Inputs!$BD105,0))</f>
        <v/>
      </c>
      <c r="DU108" s="46" t="str">
        <f>IF(Z108="","",IF(AND(DU$4&lt;=Inputs!$CQ105,DU$4&gt;=Inputs!$CP105),Inputs!$AR105/(Inputs!$CQ105-Inputs!$CP105+1),0)+IF(DU$4=Inputs!$CL105,Inputs!$BD105,0))</f>
        <v/>
      </c>
      <c r="DV108" s="46" t="str">
        <f>IF(AA108="","",IF(AND(DV$4&lt;=Inputs!$CQ105,DV$4&gt;=Inputs!$CP105),Inputs!$AR105/(Inputs!$CQ105-Inputs!$CP105+1),0)+IF(DV$4=Inputs!$CL105,Inputs!$BD105,0))</f>
        <v/>
      </c>
      <c r="DW108" s="46" t="str">
        <f>IF(AB108="","",IF(AND(DW$4&lt;=Inputs!$CQ105,DW$4&gt;=Inputs!$CP105),Inputs!$AR105/(Inputs!$CQ105-Inputs!$CP105+1),0)+IF(DW$4=Inputs!$CL105,Inputs!$BD105,0))</f>
        <v/>
      </c>
      <c r="DX108" s="46" t="str">
        <f>IF(AC108="","",IF(AND(DX$4&lt;=Inputs!$CQ105,DX$4&gt;=Inputs!$CP105),Inputs!$AR105/(Inputs!$CQ105-Inputs!$CP105+1),0)+IF(DX$4=Inputs!$CL105,Inputs!$BD105,0))</f>
        <v/>
      </c>
      <c r="DY108" s="46" t="str">
        <f>IF(AD108="","",IF(AND(DY$4&lt;=Inputs!$CQ105,DY$4&gt;=Inputs!$CP105),Inputs!$AR105/(Inputs!$CQ105-Inputs!$CP105+1),0)+IF(DY$4=Inputs!$CL105,Inputs!$BD105,0))</f>
        <v/>
      </c>
      <c r="DZ108" s="46" t="str">
        <f t="shared" si="6"/>
        <v/>
      </c>
    </row>
    <row r="109" spans="1:130">
      <c r="A109" s="7" t="str">
        <f>IF(Inputs!A106="","",Inputs!A106)</f>
        <v/>
      </c>
      <c r="B109" t="str">
        <f>IF(Inputs!B106="","",Inputs!B106)</f>
        <v/>
      </c>
      <c r="C109" s="46" t="str">
        <f>IF(Inputs!$B106="","",BO109-CV109)</f>
        <v/>
      </c>
      <c r="D109" s="46" t="str">
        <f>IF(Inputs!$B106="","",BP109-CW109)</f>
        <v/>
      </c>
      <c r="E109" s="46" t="str">
        <f>IF(Inputs!$B106="","",BQ109-CX109)</f>
        <v/>
      </c>
      <c r="F109" s="46" t="str">
        <f>IF(Inputs!$B106="","",BR109-CY109)</f>
        <v/>
      </c>
      <c r="G109" s="46" t="str">
        <f>IF(Inputs!$B106="","",BS109-CZ109)</f>
        <v/>
      </c>
      <c r="H109" s="46" t="str">
        <f>IF(Inputs!$B106="","",BT109-DA109)</f>
        <v/>
      </c>
      <c r="I109" s="46" t="str">
        <f>IF(Inputs!$B106="","",BU109-DB109)</f>
        <v/>
      </c>
      <c r="J109" s="46" t="str">
        <f>IF(Inputs!$B106="","",BV109-DC109)</f>
        <v/>
      </c>
      <c r="K109" s="46" t="str">
        <f>IF(Inputs!$B106="","",BW109-DD109)</f>
        <v/>
      </c>
      <c r="L109" s="46" t="str">
        <f>IF(Inputs!$B106="","",BX109-DE109)</f>
        <v/>
      </c>
      <c r="M109" s="46" t="str">
        <f>IF(Inputs!$B106="","",BY109-DF109)</f>
        <v/>
      </c>
      <c r="N109" s="46" t="str">
        <f>IF(Inputs!$B106="","",BZ109-DG109)</f>
        <v/>
      </c>
      <c r="O109" s="46" t="str">
        <f>IF(Inputs!$B106="","",CA109-DH109)</f>
        <v/>
      </c>
      <c r="P109" s="46" t="str">
        <f>IF(Inputs!$B106="","",CB109-DI109)</f>
        <v/>
      </c>
      <c r="Q109" s="46" t="str">
        <f>IF(Inputs!$B106="","",CC109-DJ109)</f>
        <v/>
      </c>
      <c r="R109" s="46" t="str">
        <f>IF(Inputs!$B106="","",CD109-DK109)</f>
        <v/>
      </c>
      <c r="S109" s="46" t="str">
        <f>IF(Inputs!$B106="","",CE109-DL109)</f>
        <v/>
      </c>
      <c r="T109" s="46" t="str">
        <f>IF(Inputs!$B106="","",CF109-DM109)</f>
        <v/>
      </c>
      <c r="U109" s="46" t="str">
        <f>IF(Inputs!$B106="","",CG109-DN109)</f>
        <v/>
      </c>
      <c r="V109" s="46" t="str">
        <f>IF(Inputs!$B106="","",CH109-DO109)</f>
        <v/>
      </c>
      <c r="W109" s="46" t="str">
        <f>IF(Inputs!$B106="","",CI109-DP109)</f>
        <v/>
      </c>
      <c r="X109" s="46" t="str">
        <f>IF(Inputs!$B106="","",CJ109-DQ109)</f>
        <v/>
      </c>
      <c r="Y109" s="46" t="str">
        <f>IF(Inputs!$B106="","",CK109-DR109)</f>
        <v/>
      </c>
      <c r="Z109" s="46" t="str">
        <f>IF(Inputs!$B106="","",CL109-DS109)</f>
        <v/>
      </c>
      <c r="AA109" s="46" t="str">
        <f>IF(Inputs!$B106="","",CM109-DT109)</f>
        <v/>
      </c>
      <c r="AB109" s="46" t="str">
        <f>IF(Inputs!$B106="","",CN109-DU109)</f>
        <v/>
      </c>
      <c r="AC109" s="46" t="str">
        <f>IF(Inputs!$B106="","",CO109-DV109)</f>
        <v/>
      </c>
      <c r="AD109" s="46" t="str">
        <f>IF(Inputs!$B106="","",CP109-DW109)</f>
        <v/>
      </c>
      <c r="AE109" s="46" t="str">
        <f>IF(Inputs!$B106="","",CQ109-DX109)</f>
        <v/>
      </c>
      <c r="AF109" s="46" t="str">
        <f>IF(Inputs!$B106="","",CR109-DY109)</f>
        <v/>
      </c>
      <c r="AG109" s="50" t="str">
        <f t="shared" si="7"/>
        <v/>
      </c>
      <c r="AH109" s="50"/>
      <c r="AJ109" s="27">
        <f>IF(AND(Inputs!$CO106=0,AJ$4&gt;=Inputs!$CM106),1,IF(AND(AJ$4&gt;=Inputs!$CM106,AJ$4&lt;Inputs!$CN106),1,IF(AND(AJ$4=Inputs!$CN106,AJ$4=Inputs!$CO106),1,IF(OR(AND(AJ$4=Inputs!$CN106+1,Inputs!$CN106=Inputs!$CO106),AND(AJ$4=Inputs!$CN106+2,Inputs!$CN106=Inputs!$CO106)),0,IF(AJ$4=Inputs!$CN106,0.8,IF(AJ$4=Inputs!$CN106+1,0.6,IF(AJ$4=Inputs!$CN106+2,0.4,IF(AJ$4=Inputs!$CO106,0.2,IF(AND(AJ$4&gt;=Inputs!$CL106,AJ$4&lt;Inputs!$CM106),(AJ$4-Inputs!$CL106+1)/(Inputs!$AI106+1),0)))))))))</f>
        <v>0</v>
      </c>
      <c r="AK109" s="27">
        <f>IF(AND(Inputs!$CO106=0,AK$4&gt;=Inputs!$CM106),1,IF(AND(AK$4&gt;=Inputs!$CM106,AK$4&lt;Inputs!$CN106),1,IF(AND(AK$4=Inputs!$CN106,AK$4=Inputs!$CO106),1,IF(OR(AND(AK$4=Inputs!$CN106+1,Inputs!$CN106=Inputs!$CO106),AND(AK$4=Inputs!$CN106+2,Inputs!$CN106=Inputs!$CO106)),0,IF(AK$4=Inputs!$CN106,0.8,IF(AK$4=Inputs!$CN106+1,0.6,IF(AK$4=Inputs!$CN106+2,0.4,IF(AK$4=Inputs!$CO106,0.2,IF(AND(AK$4&gt;=Inputs!$CL106,AK$4&lt;Inputs!$CM106),(AK$4-Inputs!$CL106+1)/(Inputs!$AI106+1),0)))))))))</f>
        <v>0</v>
      </c>
      <c r="AL109" s="27">
        <f>IF(AND(Inputs!$CO106=0,AL$4&gt;=Inputs!$CM106),1,IF(AND(AL$4&gt;=Inputs!$CM106,AL$4&lt;Inputs!$CN106),1,IF(AND(AL$4=Inputs!$CN106,AL$4=Inputs!$CO106),1,IF(OR(AND(AL$4=Inputs!$CN106+1,Inputs!$CN106=Inputs!$CO106),AND(AL$4=Inputs!$CN106+2,Inputs!$CN106=Inputs!$CO106)),0,IF(AL$4=Inputs!$CN106,0.8,IF(AL$4=Inputs!$CN106+1,0.6,IF(AL$4=Inputs!$CN106+2,0.4,IF(AL$4=Inputs!$CO106,0.2,IF(AND(AL$4&gt;=Inputs!$CL106,AL$4&lt;Inputs!$CM106),(AL$4-Inputs!$CL106+1)/(Inputs!$AI106+1),0)))))))))</f>
        <v>0</v>
      </c>
      <c r="AM109" s="27">
        <f>IF(AND(Inputs!$CO106=0,AM$4&gt;=Inputs!$CM106),1,IF(AND(AM$4&gt;=Inputs!$CM106,AM$4&lt;Inputs!$CN106),1,IF(AND(AM$4=Inputs!$CN106,AM$4=Inputs!$CO106),1,IF(OR(AND(AM$4=Inputs!$CN106+1,Inputs!$CN106=Inputs!$CO106),AND(AM$4=Inputs!$CN106+2,Inputs!$CN106=Inputs!$CO106)),0,IF(AM$4=Inputs!$CN106,0.8,IF(AM$4=Inputs!$CN106+1,0.6,IF(AM$4=Inputs!$CN106+2,0.4,IF(AM$4=Inputs!$CO106,0.2,IF(AND(AM$4&gt;=Inputs!$CL106,AM$4&lt;Inputs!$CM106),(AM$4-Inputs!$CL106+1)/(Inputs!$AI106+1),0)))))))))</f>
        <v>0</v>
      </c>
      <c r="AN109" s="27">
        <f>IF(AND(Inputs!$CO106=0,AN$4&gt;=Inputs!$CM106),1,IF(AND(AN$4&gt;=Inputs!$CM106,AN$4&lt;Inputs!$CN106),1,IF(AND(AN$4=Inputs!$CN106,AN$4=Inputs!$CO106),1,IF(OR(AND(AN$4=Inputs!$CN106+1,Inputs!$CN106=Inputs!$CO106),AND(AN$4=Inputs!$CN106+2,Inputs!$CN106=Inputs!$CO106)),0,IF(AN$4=Inputs!$CN106,0.8,IF(AN$4=Inputs!$CN106+1,0.6,IF(AN$4=Inputs!$CN106+2,0.4,IF(AN$4=Inputs!$CO106,0.2,IF(AND(AN$4&gt;=Inputs!$CL106,AN$4&lt;Inputs!$CM106),(AN$4-Inputs!$CL106+1)/(Inputs!$AI106+1),0)))))))))</f>
        <v>0</v>
      </c>
      <c r="AO109" s="27">
        <f>IF(AND(Inputs!$CO106=0,AO$4&gt;=Inputs!$CM106),1,IF(AND(AO$4&gt;=Inputs!$CM106,AO$4&lt;Inputs!$CN106),1,IF(AND(AO$4=Inputs!$CN106,AO$4=Inputs!$CO106),1,IF(OR(AND(AO$4=Inputs!$CN106+1,Inputs!$CN106=Inputs!$CO106),AND(AO$4=Inputs!$CN106+2,Inputs!$CN106=Inputs!$CO106)),0,IF(AO$4=Inputs!$CN106,0.8,IF(AO$4=Inputs!$CN106+1,0.6,IF(AO$4=Inputs!$CN106+2,0.4,IF(AO$4=Inputs!$CO106,0.2,IF(AND(AO$4&gt;=Inputs!$CL106,AO$4&lt;Inputs!$CM106),(AO$4-Inputs!$CL106+1)/(Inputs!$AI106+1),0)))))))))</f>
        <v>0</v>
      </c>
      <c r="AP109" s="27">
        <f>IF(AND(Inputs!$CO106=0,AP$4&gt;=Inputs!$CM106),1,IF(AND(AP$4&gt;=Inputs!$CM106,AP$4&lt;Inputs!$CN106),1,IF(AND(AP$4=Inputs!$CN106,AP$4=Inputs!$CO106),1,IF(OR(AND(AP$4=Inputs!$CN106+1,Inputs!$CN106=Inputs!$CO106),AND(AP$4=Inputs!$CN106+2,Inputs!$CN106=Inputs!$CO106)),0,IF(AP$4=Inputs!$CN106,0.8,IF(AP$4=Inputs!$CN106+1,0.6,IF(AP$4=Inputs!$CN106+2,0.4,IF(AP$4=Inputs!$CO106,0.2,IF(AND(AP$4&gt;=Inputs!$CL106,AP$4&lt;Inputs!$CM106),(AP$4-Inputs!$CL106+1)/(Inputs!$AI106+1),0)))))))))</f>
        <v>0</v>
      </c>
      <c r="AQ109" s="27">
        <f>IF(AND(Inputs!$CO106=0,AQ$4&gt;=Inputs!$CM106),1,IF(AND(AQ$4&gt;=Inputs!$CM106,AQ$4&lt;Inputs!$CN106),1,IF(AND(AQ$4=Inputs!$CN106,AQ$4=Inputs!$CO106),1,IF(OR(AND(AQ$4=Inputs!$CN106+1,Inputs!$CN106=Inputs!$CO106),AND(AQ$4=Inputs!$CN106+2,Inputs!$CN106=Inputs!$CO106)),0,IF(AQ$4=Inputs!$CN106,0.8,IF(AQ$4=Inputs!$CN106+1,0.6,IF(AQ$4=Inputs!$CN106+2,0.4,IF(AQ$4=Inputs!$CO106,0.2,IF(AND(AQ$4&gt;=Inputs!$CL106,AQ$4&lt;Inputs!$CM106),(AQ$4-Inputs!$CL106+1)/(Inputs!$AI106+1),0)))))))))</f>
        <v>0</v>
      </c>
      <c r="AR109" s="27">
        <f>IF(AND(Inputs!$CO106=0,AR$4&gt;=Inputs!$CM106),1,IF(AND(AR$4&gt;=Inputs!$CM106,AR$4&lt;Inputs!$CN106),1,IF(AND(AR$4=Inputs!$CN106,AR$4=Inputs!$CO106),1,IF(OR(AND(AR$4=Inputs!$CN106+1,Inputs!$CN106=Inputs!$CO106),AND(AR$4=Inputs!$CN106+2,Inputs!$CN106=Inputs!$CO106)),0,IF(AR$4=Inputs!$CN106,0.8,IF(AR$4=Inputs!$CN106+1,0.6,IF(AR$4=Inputs!$CN106+2,0.4,IF(AR$4=Inputs!$CO106,0.2,IF(AND(AR$4&gt;=Inputs!$CL106,AR$4&lt;Inputs!$CM106),(AR$4-Inputs!$CL106+1)/(Inputs!$AI106+1),0)))))))))</f>
        <v>0</v>
      </c>
      <c r="AS109" s="27">
        <f>IF(AND(Inputs!$CO106=0,AS$4&gt;=Inputs!$CM106),1,IF(AND(AS$4&gt;=Inputs!$CM106,AS$4&lt;Inputs!$CN106),1,IF(AND(AS$4=Inputs!$CN106,AS$4=Inputs!$CO106),1,IF(OR(AND(AS$4=Inputs!$CN106+1,Inputs!$CN106=Inputs!$CO106),AND(AS$4=Inputs!$CN106+2,Inputs!$CN106=Inputs!$CO106)),0,IF(AS$4=Inputs!$CN106,0.8,IF(AS$4=Inputs!$CN106+1,0.6,IF(AS$4=Inputs!$CN106+2,0.4,IF(AS$4=Inputs!$CO106,0.2,IF(AND(AS$4&gt;=Inputs!$CL106,AS$4&lt;Inputs!$CM106),(AS$4-Inputs!$CL106+1)/(Inputs!$AI106+1),0)))))))))</f>
        <v>0</v>
      </c>
      <c r="AT109" s="27">
        <f>IF(AND(Inputs!$CO106=0,AT$4&gt;=Inputs!$CM106),1,IF(AND(AT$4&gt;=Inputs!$CM106,AT$4&lt;Inputs!$CN106),1,IF(AND(AT$4=Inputs!$CN106,AT$4=Inputs!$CO106),1,IF(OR(AND(AT$4=Inputs!$CN106+1,Inputs!$CN106=Inputs!$CO106),AND(AT$4=Inputs!$CN106+2,Inputs!$CN106=Inputs!$CO106)),0,IF(AT$4=Inputs!$CN106,0.8,IF(AT$4=Inputs!$CN106+1,0.6,IF(AT$4=Inputs!$CN106+2,0.4,IF(AT$4=Inputs!$CO106,0.2,IF(AND(AT$4&gt;=Inputs!$CL106,AT$4&lt;Inputs!$CM106),(AT$4-Inputs!$CL106+1)/(Inputs!$AI106+1),0)))))))))</f>
        <v>0</v>
      </c>
      <c r="AU109" s="27">
        <f>IF(AND(Inputs!$CO106=0,AU$4&gt;=Inputs!$CM106),1,IF(AND(AU$4&gt;=Inputs!$CM106,AU$4&lt;Inputs!$CN106),1,IF(AND(AU$4=Inputs!$CN106,AU$4=Inputs!$CO106),1,IF(OR(AND(AU$4=Inputs!$CN106+1,Inputs!$CN106=Inputs!$CO106),AND(AU$4=Inputs!$CN106+2,Inputs!$CN106=Inputs!$CO106)),0,IF(AU$4=Inputs!$CN106,0.8,IF(AU$4=Inputs!$CN106+1,0.6,IF(AU$4=Inputs!$CN106+2,0.4,IF(AU$4=Inputs!$CO106,0.2,IF(AND(AU$4&gt;=Inputs!$CL106,AU$4&lt;Inputs!$CM106),(AU$4-Inputs!$CL106+1)/(Inputs!$AI106+1),0)))))))))</f>
        <v>0</v>
      </c>
      <c r="AV109" s="27">
        <f>IF(AND(Inputs!$CO106=0,AV$4&gt;=Inputs!$CM106),1,IF(AND(AV$4&gt;=Inputs!$CM106,AV$4&lt;Inputs!$CN106),1,IF(AND(AV$4=Inputs!$CN106,AV$4=Inputs!$CO106),1,IF(OR(AND(AV$4=Inputs!$CN106+1,Inputs!$CN106=Inputs!$CO106),AND(AV$4=Inputs!$CN106+2,Inputs!$CN106=Inputs!$CO106)),0,IF(AV$4=Inputs!$CN106,0.8,IF(AV$4=Inputs!$CN106+1,0.6,IF(AV$4=Inputs!$CN106+2,0.4,IF(AV$4=Inputs!$CO106,0.2,IF(AND(AV$4&gt;=Inputs!$CL106,AV$4&lt;Inputs!$CM106),(AV$4-Inputs!$CL106+1)/(Inputs!$AI106+1),0)))))))))</f>
        <v>0</v>
      </c>
      <c r="AW109" s="27">
        <f>IF(AND(Inputs!$CO106=0,AW$4&gt;=Inputs!$CM106),1,IF(AND(AW$4&gt;=Inputs!$CM106,AW$4&lt;Inputs!$CN106),1,IF(AND(AW$4=Inputs!$CN106,AW$4=Inputs!$CO106),1,IF(OR(AND(AW$4=Inputs!$CN106+1,Inputs!$CN106=Inputs!$CO106),AND(AW$4=Inputs!$CN106+2,Inputs!$CN106=Inputs!$CO106)),0,IF(AW$4=Inputs!$CN106,0.8,IF(AW$4=Inputs!$CN106+1,0.6,IF(AW$4=Inputs!$CN106+2,0.4,IF(AW$4=Inputs!$CO106,0.2,IF(AND(AW$4&gt;=Inputs!$CL106,AW$4&lt;Inputs!$CM106),(AW$4-Inputs!$CL106+1)/(Inputs!$AI106+1),0)))))))))</f>
        <v>0</v>
      </c>
      <c r="AX109" s="27">
        <f>IF(AND(Inputs!$CO106=0,AX$4&gt;=Inputs!$CM106),1,IF(AND(AX$4&gt;=Inputs!$CM106,AX$4&lt;Inputs!$CN106),1,IF(AND(AX$4=Inputs!$CN106,AX$4=Inputs!$CO106),1,IF(OR(AND(AX$4=Inputs!$CN106+1,Inputs!$CN106=Inputs!$CO106),AND(AX$4=Inputs!$CN106+2,Inputs!$CN106=Inputs!$CO106)),0,IF(AX$4=Inputs!$CN106,0.8,IF(AX$4=Inputs!$CN106+1,0.6,IF(AX$4=Inputs!$CN106+2,0.4,IF(AX$4=Inputs!$CO106,0.2,IF(AND(AX$4&gt;=Inputs!$CL106,AX$4&lt;Inputs!$CM106),(AX$4-Inputs!$CL106+1)/(Inputs!$AI106+1),0)))))))))</f>
        <v>0</v>
      </c>
      <c r="AY109" s="27">
        <f>IF(AND(Inputs!$CO106=0,AY$4&gt;=Inputs!$CM106),1,IF(AND(AY$4&gt;=Inputs!$CM106,AY$4&lt;Inputs!$CN106),1,IF(AND(AY$4=Inputs!$CN106,AY$4=Inputs!$CO106),1,IF(OR(AND(AY$4=Inputs!$CN106+1,Inputs!$CN106=Inputs!$CO106),AND(AY$4=Inputs!$CN106+2,Inputs!$CN106=Inputs!$CO106)),0,IF(AY$4=Inputs!$CN106,0.8,IF(AY$4=Inputs!$CN106+1,0.6,IF(AY$4=Inputs!$CN106+2,0.4,IF(AY$4=Inputs!$CO106,0.2,IF(AND(AY$4&gt;=Inputs!$CL106,AY$4&lt;Inputs!$CM106),(AY$4-Inputs!$CL106+1)/(Inputs!$AI106+1),0)))))))))</f>
        <v>0</v>
      </c>
      <c r="AZ109" s="27">
        <f>IF(AND(Inputs!$CO106=0,AZ$4&gt;=Inputs!$CM106),1,IF(AND(AZ$4&gt;=Inputs!$CM106,AZ$4&lt;Inputs!$CN106),1,IF(AND(AZ$4=Inputs!$CN106,AZ$4=Inputs!$CO106),1,IF(OR(AND(AZ$4=Inputs!$CN106+1,Inputs!$CN106=Inputs!$CO106),AND(AZ$4=Inputs!$CN106+2,Inputs!$CN106=Inputs!$CO106)),0,IF(AZ$4=Inputs!$CN106,0.8,IF(AZ$4=Inputs!$CN106+1,0.6,IF(AZ$4=Inputs!$CN106+2,0.4,IF(AZ$4=Inputs!$CO106,0.2,IF(AND(AZ$4&gt;=Inputs!$CL106,AZ$4&lt;Inputs!$CM106),(AZ$4-Inputs!$CL106+1)/(Inputs!$AI106+1),0)))))))))</f>
        <v>0</v>
      </c>
      <c r="BA109" s="27">
        <f>IF(AND(Inputs!$CO106=0,BA$4&gt;=Inputs!$CM106),1,IF(AND(BA$4&gt;=Inputs!$CM106,BA$4&lt;Inputs!$CN106),1,IF(AND(BA$4=Inputs!$CN106,BA$4=Inputs!$CO106),1,IF(OR(AND(BA$4=Inputs!$CN106+1,Inputs!$CN106=Inputs!$CO106),AND(BA$4=Inputs!$CN106+2,Inputs!$CN106=Inputs!$CO106)),0,IF(BA$4=Inputs!$CN106,0.8,IF(BA$4=Inputs!$CN106+1,0.6,IF(BA$4=Inputs!$CN106+2,0.4,IF(BA$4=Inputs!$CO106,0.2,IF(AND(BA$4&gt;=Inputs!$CL106,BA$4&lt;Inputs!$CM106),(BA$4-Inputs!$CL106+1)/(Inputs!$AI106+1),0)))))))))</f>
        <v>0</v>
      </c>
      <c r="BB109" s="27">
        <f>IF(AND(Inputs!$CO106=0,BB$4&gt;=Inputs!$CM106),1,IF(AND(BB$4&gt;=Inputs!$CM106,BB$4&lt;Inputs!$CN106),1,IF(AND(BB$4=Inputs!$CN106,BB$4=Inputs!$CO106),1,IF(OR(AND(BB$4=Inputs!$CN106+1,Inputs!$CN106=Inputs!$CO106),AND(BB$4=Inputs!$CN106+2,Inputs!$CN106=Inputs!$CO106)),0,IF(BB$4=Inputs!$CN106,0.8,IF(BB$4=Inputs!$CN106+1,0.6,IF(BB$4=Inputs!$CN106+2,0.4,IF(BB$4=Inputs!$CO106,0.2,IF(AND(BB$4&gt;=Inputs!$CL106,BB$4&lt;Inputs!$CM106),(BB$4-Inputs!$CL106+1)/(Inputs!$AI106+1),0)))))))))</f>
        <v>0</v>
      </c>
      <c r="BC109" s="27">
        <f>IF(AND(Inputs!$CO106=0,BC$4&gt;=Inputs!$CM106),1,IF(AND(BC$4&gt;=Inputs!$CM106,BC$4&lt;Inputs!$CN106),1,IF(AND(BC$4=Inputs!$CN106,BC$4=Inputs!$CO106),1,IF(OR(AND(BC$4=Inputs!$CN106+1,Inputs!$CN106=Inputs!$CO106),AND(BC$4=Inputs!$CN106+2,Inputs!$CN106=Inputs!$CO106)),0,IF(BC$4=Inputs!$CN106,0.8,IF(BC$4=Inputs!$CN106+1,0.6,IF(BC$4=Inputs!$CN106+2,0.4,IF(BC$4=Inputs!$CO106,0.2,IF(AND(BC$4&gt;=Inputs!$CL106,BC$4&lt;Inputs!$CM106),(BC$4-Inputs!$CL106+1)/(Inputs!$AI106+1),0)))))))))</f>
        <v>0</v>
      </c>
      <c r="BD109" s="27">
        <f>IF(AND(Inputs!$CO106=0,BD$4&gt;=Inputs!$CM106),1,IF(AND(BD$4&gt;=Inputs!$CM106,BD$4&lt;Inputs!$CN106),1,IF(AND(BD$4=Inputs!$CN106,BD$4=Inputs!$CO106),1,IF(OR(AND(BD$4=Inputs!$CN106+1,Inputs!$CN106=Inputs!$CO106),AND(BD$4=Inputs!$CN106+2,Inputs!$CN106=Inputs!$CO106)),0,IF(BD$4=Inputs!$CN106,0.8,IF(BD$4=Inputs!$CN106+1,0.6,IF(BD$4=Inputs!$CN106+2,0.4,IF(BD$4=Inputs!$CO106,0.2,IF(AND(BD$4&gt;=Inputs!$CL106,BD$4&lt;Inputs!$CM106),(BD$4-Inputs!$CL106+1)/(Inputs!$AI106+1),0)))))))))</f>
        <v>0</v>
      </c>
      <c r="BE109" s="27">
        <f>IF(AND(Inputs!$CO106=0,BE$4&gt;=Inputs!$CM106),1,IF(AND(BE$4&gt;=Inputs!$CM106,BE$4&lt;Inputs!$CN106),1,IF(AND(BE$4=Inputs!$CN106,BE$4=Inputs!$CO106),1,IF(OR(AND(BE$4=Inputs!$CN106+1,Inputs!$CN106=Inputs!$CO106),AND(BE$4=Inputs!$CN106+2,Inputs!$CN106=Inputs!$CO106)),0,IF(BE$4=Inputs!$CN106,0.8,IF(BE$4=Inputs!$CN106+1,0.6,IF(BE$4=Inputs!$CN106+2,0.4,IF(BE$4=Inputs!$CO106,0.2,IF(AND(BE$4&gt;=Inputs!$CL106,BE$4&lt;Inputs!$CM106),(BE$4-Inputs!$CL106+1)/(Inputs!$AI106+1),0)))))))))</f>
        <v>0</v>
      </c>
      <c r="BF109" s="27">
        <f>IF(AND(Inputs!$CO106=0,BF$4&gt;=Inputs!$CM106),1,IF(AND(BF$4&gt;=Inputs!$CM106,BF$4&lt;Inputs!$CN106),1,IF(AND(BF$4=Inputs!$CN106,BF$4=Inputs!$CO106),1,IF(OR(AND(BF$4=Inputs!$CN106+1,Inputs!$CN106=Inputs!$CO106),AND(BF$4=Inputs!$CN106+2,Inputs!$CN106=Inputs!$CO106)),0,IF(BF$4=Inputs!$CN106,0.8,IF(BF$4=Inputs!$CN106+1,0.6,IF(BF$4=Inputs!$CN106+2,0.4,IF(BF$4=Inputs!$CO106,0.2,IF(AND(BF$4&gt;=Inputs!$CL106,BF$4&lt;Inputs!$CM106),(BF$4-Inputs!$CL106+1)/(Inputs!$AI106+1),0)))))))))</f>
        <v>0</v>
      </c>
      <c r="BG109" s="27">
        <f>IF(AND(Inputs!$CO106=0,BG$4&gt;=Inputs!$CM106),1,IF(AND(BG$4&gt;=Inputs!$CM106,BG$4&lt;Inputs!$CN106),1,IF(AND(BG$4=Inputs!$CN106,BG$4=Inputs!$CO106),1,IF(OR(AND(BG$4=Inputs!$CN106+1,Inputs!$CN106=Inputs!$CO106),AND(BG$4=Inputs!$CN106+2,Inputs!$CN106=Inputs!$CO106)),0,IF(BG$4=Inputs!$CN106,0.8,IF(BG$4=Inputs!$CN106+1,0.6,IF(BG$4=Inputs!$CN106+2,0.4,IF(BG$4=Inputs!$CO106,0.2,IF(AND(BG$4&gt;=Inputs!$CL106,BG$4&lt;Inputs!$CM106),(BG$4-Inputs!$CL106+1)/(Inputs!$AI106+1),0)))))))))</f>
        <v>0</v>
      </c>
      <c r="BH109" s="27">
        <f>IF(AND(Inputs!$CO106=0,BH$4&gt;=Inputs!$CM106),1,IF(AND(BH$4&gt;=Inputs!$CM106,BH$4&lt;Inputs!$CN106),1,IF(AND(BH$4=Inputs!$CN106,BH$4=Inputs!$CO106),1,IF(OR(AND(BH$4=Inputs!$CN106+1,Inputs!$CN106=Inputs!$CO106),AND(BH$4=Inputs!$CN106+2,Inputs!$CN106=Inputs!$CO106)),0,IF(BH$4=Inputs!$CN106,0.8,IF(BH$4=Inputs!$CN106+1,0.6,IF(BH$4=Inputs!$CN106+2,0.4,IF(BH$4=Inputs!$CO106,0.2,IF(AND(BH$4&gt;=Inputs!$CL106,BH$4&lt;Inputs!$CM106),(BH$4-Inputs!$CL106+1)/(Inputs!$AI106+1),0)))))))))</f>
        <v>0</v>
      </c>
      <c r="BI109" s="27">
        <f>IF(AND(Inputs!$CO106=0,BI$4&gt;=Inputs!$CM106),1,IF(AND(BI$4&gt;=Inputs!$CM106,BI$4&lt;Inputs!$CN106),1,IF(AND(BI$4=Inputs!$CN106,BI$4=Inputs!$CO106),1,IF(OR(AND(BI$4=Inputs!$CN106+1,Inputs!$CN106=Inputs!$CO106),AND(BI$4=Inputs!$CN106+2,Inputs!$CN106=Inputs!$CO106)),0,IF(BI$4=Inputs!$CN106,0.8,IF(BI$4=Inputs!$CN106+1,0.6,IF(BI$4=Inputs!$CN106+2,0.4,IF(BI$4=Inputs!$CO106,0.2,IF(AND(BI$4&gt;=Inputs!$CL106,BI$4&lt;Inputs!$CM106),(BI$4-Inputs!$CL106+1)/(Inputs!$AI106+1),0)))))))))</f>
        <v>0</v>
      </c>
      <c r="BJ109" s="27">
        <f>IF(AND(Inputs!$CO106=0,BJ$4&gt;=Inputs!$CM106),1,IF(AND(BJ$4&gt;=Inputs!$CM106,BJ$4&lt;Inputs!$CN106),1,IF(AND(BJ$4=Inputs!$CN106,BJ$4=Inputs!$CO106),1,IF(OR(AND(BJ$4=Inputs!$CN106+1,Inputs!$CN106=Inputs!$CO106),AND(BJ$4=Inputs!$CN106+2,Inputs!$CN106=Inputs!$CO106)),0,IF(BJ$4=Inputs!$CN106,0.8,IF(BJ$4=Inputs!$CN106+1,0.6,IF(BJ$4=Inputs!$CN106+2,0.4,IF(BJ$4=Inputs!$CO106,0.2,IF(AND(BJ$4&gt;=Inputs!$CL106,BJ$4&lt;Inputs!$CM106),(BJ$4-Inputs!$CL106+1)/(Inputs!$AI106+1),0)))))))))</f>
        <v>0</v>
      </c>
      <c r="BK109" s="27">
        <f>IF(AND(Inputs!$CO106=0,BK$4&gt;=Inputs!$CM106),1,IF(AND(BK$4&gt;=Inputs!$CM106,BK$4&lt;Inputs!$CN106),1,IF(AND(BK$4=Inputs!$CN106,BK$4=Inputs!$CO106),1,IF(OR(AND(BK$4=Inputs!$CN106+1,Inputs!$CN106=Inputs!$CO106),AND(BK$4=Inputs!$CN106+2,Inputs!$CN106=Inputs!$CO106)),0,IF(BK$4=Inputs!$CN106,0.8,IF(BK$4=Inputs!$CN106+1,0.6,IF(BK$4=Inputs!$CN106+2,0.4,IF(BK$4=Inputs!$CO106,0.2,IF(AND(BK$4&gt;=Inputs!$CL106,BK$4&lt;Inputs!$CM106),(BK$4-Inputs!$CL106+1)/(Inputs!$AI106+1),0)))))))))</f>
        <v>0</v>
      </c>
      <c r="BL109" s="27">
        <f>IF(AND(Inputs!$CO106=0,BL$4&gt;=Inputs!$CM106),1,IF(AND(BL$4&gt;=Inputs!$CM106,BL$4&lt;Inputs!$CN106),1,IF(AND(BL$4=Inputs!$CN106,BL$4=Inputs!$CO106),1,IF(OR(AND(BL$4=Inputs!$CN106+1,Inputs!$CN106=Inputs!$CO106),AND(BL$4=Inputs!$CN106+2,Inputs!$CN106=Inputs!$CO106)),0,IF(BL$4=Inputs!$CN106,0.8,IF(BL$4=Inputs!$CN106+1,0.6,IF(BL$4=Inputs!$CN106+2,0.4,IF(BL$4=Inputs!$CO106,0.2,IF(AND(BL$4&gt;=Inputs!$CL106,BL$4&lt;Inputs!$CM106),(BL$4-Inputs!$CL106+1)/(Inputs!$AI106+1),0)))))))))</f>
        <v>0</v>
      </c>
      <c r="BM109" s="27">
        <f>IF(AND(Inputs!$CO106=0,BM$4&gt;=Inputs!$CM106),1,IF(AND(BM$4&gt;=Inputs!$CM106,BM$4&lt;Inputs!$CN106),1,IF(AND(BM$4=Inputs!$CN106,BM$4=Inputs!$CO106),1,IF(OR(AND(BM$4=Inputs!$CN106+1,Inputs!$CN106=Inputs!$CO106),AND(BM$4=Inputs!$CN106+2,Inputs!$CN106=Inputs!$CO106)),0,IF(BM$4=Inputs!$CN106,0.8,IF(BM$4=Inputs!$CN106+1,0.6,IF(BM$4=Inputs!$CN106+2,0.4,IF(BM$4=Inputs!$CO106,0.2,IF(AND(BM$4&gt;=Inputs!$CL106,BM$4&lt;Inputs!$CM106),(BM$4-Inputs!$CL106+1)/(Inputs!$AI106+1),0)))))))))</f>
        <v>0</v>
      </c>
      <c r="BO109" s="46" t="str">
        <f>IF(Inputs!$B106="","",(ROUND(Inputs!$BC106*AJ109,0)))</f>
        <v/>
      </c>
      <c r="BP109" s="46" t="str">
        <f>IF(Inputs!$B106="","",(ROUND(Inputs!$BC106*AK109,0)))</f>
        <v/>
      </c>
      <c r="BQ109" s="46" t="str">
        <f>IF(Inputs!$B106="","",(ROUND(Inputs!$BC106*AL109,0)))</f>
        <v/>
      </c>
      <c r="BR109" s="46" t="str">
        <f>IF(Inputs!$B106="","",(ROUND(Inputs!$BC106*AM109,0)))</f>
        <v/>
      </c>
      <c r="BS109" s="46" t="str">
        <f>IF(Inputs!$B106="","",(ROUND(Inputs!$BC106*AN109,0)))</f>
        <v/>
      </c>
      <c r="BT109" s="46" t="str">
        <f>IF(Inputs!$B106="","",(ROUND(Inputs!$BC106*AO109,0)))</f>
        <v/>
      </c>
      <c r="BU109" s="46" t="str">
        <f>IF(Inputs!$B106="","",(ROUND(Inputs!$BC106*AP109,0)))</f>
        <v/>
      </c>
      <c r="BV109" s="46" t="str">
        <f>IF(Inputs!$B106="","",(ROUND(Inputs!$BC106*AQ109,0)))</f>
        <v/>
      </c>
      <c r="BW109" s="46" t="str">
        <f>IF(Inputs!$B106="","",(ROUND(Inputs!$BC106*AR109,0)))</f>
        <v/>
      </c>
      <c r="BX109" s="46" t="str">
        <f>IF(Inputs!$B106="","",(ROUND(Inputs!$BC106*AS109,0)))</f>
        <v/>
      </c>
      <c r="BY109" s="46" t="str">
        <f>IF(Inputs!$B106="","",(ROUND(Inputs!$BC106*AT109,0)))</f>
        <v/>
      </c>
      <c r="BZ109" s="46" t="str">
        <f>IF(Inputs!$B106="","",(ROUND(Inputs!$BC106*AU109,0)))</f>
        <v/>
      </c>
      <c r="CA109" s="46" t="str">
        <f>IF(Inputs!$B106="","",(ROUND(Inputs!$BC106*AV109,0)))</f>
        <v/>
      </c>
      <c r="CB109" s="46" t="str">
        <f>IF(Inputs!$B106="","",(ROUND(Inputs!$BC106*AW109,0)))</f>
        <v/>
      </c>
      <c r="CC109" s="46" t="str">
        <f>IF(Inputs!$B106="","",(ROUND(Inputs!$BC106*AX109,0)))</f>
        <v/>
      </c>
      <c r="CD109" s="46" t="str">
        <f>IF(Inputs!$B106="","",(ROUND(Inputs!$BC106*AY109,0)))</f>
        <v/>
      </c>
      <c r="CE109" s="46" t="str">
        <f>IF(Inputs!$B106="","",(ROUND(Inputs!$BC106*AZ109,0)))</f>
        <v/>
      </c>
      <c r="CF109" s="46" t="str">
        <f>IF(Inputs!$B106="","",(ROUND(Inputs!$BC106*BA109,0)))</f>
        <v/>
      </c>
      <c r="CG109" s="46" t="str">
        <f>IF(Inputs!$B106="","",(ROUND(Inputs!$BC106*BB109,0)))</f>
        <v/>
      </c>
      <c r="CH109" s="46" t="str">
        <f>IF(Inputs!$B106="","",(ROUND(Inputs!$BC106*BC109,0)))</f>
        <v/>
      </c>
      <c r="CI109" s="46" t="str">
        <f>IF(Inputs!$B106="","",(ROUND(Inputs!$BC106*BD109,0)))</f>
        <v/>
      </c>
      <c r="CJ109" s="46" t="str">
        <f>IF(Inputs!$B106="","",(ROUND(Inputs!$BC106*BE109,0)))</f>
        <v/>
      </c>
      <c r="CK109" s="46" t="str">
        <f>IF(Inputs!$B106="","",(ROUND(Inputs!$BC106*BF109,0)))</f>
        <v/>
      </c>
      <c r="CL109" s="46" t="str">
        <f>IF(Inputs!$B106="","",(ROUND(Inputs!$BC106*BG109,0)))</f>
        <v/>
      </c>
      <c r="CM109" s="46" t="str">
        <f>IF(Inputs!$B106="","",(ROUND(Inputs!$BC106*BH109,0)))</f>
        <v/>
      </c>
      <c r="CN109" s="46" t="str">
        <f>IF(Inputs!$B106="","",(ROUND(Inputs!$BC106*BI109,0)))</f>
        <v/>
      </c>
      <c r="CO109" s="46" t="str">
        <f>IF(Inputs!$B106="","",(ROUND(Inputs!$BC106*BJ109,0)))</f>
        <v/>
      </c>
      <c r="CP109" s="46" t="str">
        <f>IF(Inputs!$B106="","",(ROUND(Inputs!$BC106*BK109,0)))</f>
        <v/>
      </c>
      <c r="CQ109" s="46" t="str">
        <f>IF(Inputs!$B106="","",(ROUND(Inputs!$BC106*BL109,0)))</f>
        <v/>
      </c>
      <c r="CR109" s="46" t="str">
        <f>IF(Inputs!$B106="","",(ROUND(Inputs!$BC106*BM109,0)))</f>
        <v/>
      </c>
      <c r="CV109" s="46" t="str">
        <f>IF(A109="","",IF(AND(CV$4&lt;=Inputs!$CQ106,CV$4&gt;=Inputs!$CP106),Inputs!$AR106/(Inputs!$CQ106-Inputs!$CP106+1),0)+IF(CV$4=Inputs!$CL106,Inputs!$BD106,0))</f>
        <v/>
      </c>
      <c r="CW109" s="46" t="str">
        <f>IF(B109="","",IF(AND(CW$4&lt;=Inputs!$CQ106,CW$4&gt;=Inputs!$CP106),Inputs!$AR106/(Inputs!$CQ106-Inputs!$CP106+1),0)+IF(CW$4=Inputs!$CL106,Inputs!$BD106,0))</f>
        <v/>
      </c>
      <c r="CX109" s="46" t="str">
        <f>IF(C109="","",IF(AND(CX$4&lt;=Inputs!$CQ106,CX$4&gt;=Inputs!$CP106),Inputs!$AR106/(Inputs!$CQ106-Inputs!$CP106+1),0)+IF(CX$4=Inputs!$CL106,Inputs!$BD106,0))</f>
        <v/>
      </c>
      <c r="CY109" s="46" t="str">
        <f>IF(D109="","",IF(AND(CY$4&lt;=Inputs!$CQ106,CY$4&gt;=Inputs!$CP106),Inputs!$AR106/(Inputs!$CQ106-Inputs!$CP106+1),0)+IF(CY$4=Inputs!$CL106,Inputs!$BD106,0))</f>
        <v/>
      </c>
      <c r="CZ109" s="46" t="str">
        <f>IF(E109="","",IF(AND(CZ$4&lt;=Inputs!$CQ106,CZ$4&gt;=Inputs!$CP106),Inputs!$AR106/(Inputs!$CQ106-Inputs!$CP106+1),0)+IF(CZ$4=Inputs!$CL106,Inputs!$BD106,0))</f>
        <v/>
      </c>
      <c r="DA109" s="46" t="str">
        <f>IF(F109="","",IF(AND(DA$4&lt;=Inputs!$CQ106,DA$4&gt;=Inputs!$CP106),Inputs!$AR106/(Inputs!$CQ106-Inputs!$CP106+1),0)+IF(DA$4=Inputs!$CL106,Inputs!$BD106,0))</f>
        <v/>
      </c>
      <c r="DB109" s="46" t="str">
        <f>IF(G109="","",IF(AND(DB$4&lt;=Inputs!$CQ106,DB$4&gt;=Inputs!$CP106),Inputs!$AR106/(Inputs!$CQ106-Inputs!$CP106+1),0)+IF(DB$4=Inputs!$CL106,Inputs!$BD106,0))</f>
        <v/>
      </c>
      <c r="DC109" s="46" t="str">
        <f>IF(H109="","",IF(AND(DC$4&lt;=Inputs!$CQ106,DC$4&gt;=Inputs!$CP106),Inputs!$AR106/(Inputs!$CQ106-Inputs!$CP106+1),0)+IF(DC$4=Inputs!$CL106,Inputs!$BD106,0))</f>
        <v/>
      </c>
      <c r="DD109" s="46" t="str">
        <f>IF(I109="","",IF(AND(DD$4&lt;=Inputs!$CQ106,DD$4&gt;=Inputs!$CP106),Inputs!$AR106/(Inputs!$CQ106-Inputs!$CP106+1),0)+IF(DD$4=Inputs!$CL106,Inputs!$BD106,0))</f>
        <v/>
      </c>
      <c r="DE109" s="46" t="str">
        <f>IF(J109="","",IF(AND(DE$4&lt;=Inputs!$CQ106,DE$4&gt;=Inputs!$CP106),Inputs!$AR106/(Inputs!$CQ106-Inputs!$CP106+1),0)+IF(DE$4=Inputs!$CL106,Inputs!$BD106,0))</f>
        <v/>
      </c>
      <c r="DF109" s="46" t="str">
        <f>IF(K109="","",IF(AND(DF$4&lt;=Inputs!$CQ106,DF$4&gt;=Inputs!$CP106),Inputs!$AR106/(Inputs!$CQ106-Inputs!$CP106+1),0)+IF(DF$4=Inputs!$CL106,Inputs!$BD106,0))</f>
        <v/>
      </c>
      <c r="DG109" s="46" t="str">
        <f>IF(L109="","",IF(AND(DG$4&lt;=Inputs!$CQ106,DG$4&gt;=Inputs!$CP106),Inputs!$AR106/(Inputs!$CQ106-Inputs!$CP106+1),0)+IF(DG$4=Inputs!$CL106,Inputs!$BD106,0))</f>
        <v/>
      </c>
      <c r="DH109" s="46" t="str">
        <f>IF(M109="","",IF(AND(DH$4&lt;=Inputs!$CQ106,DH$4&gt;=Inputs!$CP106),Inputs!$AR106/(Inputs!$CQ106-Inputs!$CP106+1),0)+IF(DH$4=Inputs!$CL106,Inputs!$BD106,0))</f>
        <v/>
      </c>
      <c r="DI109" s="46" t="str">
        <f>IF(N109="","",IF(AND(DI$4&lt;=Inputs!$CQ106,DI$4&gt;=Inputs!$CP106),Inputs!$AR106/(Inputs!$CQ106-Inputs!$CP106+1),0)+IF(DI$4=Inputs!$CL106,Inputs!$BD106,0))</f>
        <v/>
      </c>
      <c r="DJ109" s="46" t="str">
        <f>IF(O109="","",IF(AND(DJ$4&lt;=Inputs!$CQ106,DJ$4&gt;=Inputs!$CP106),Inputs!$AR106/(Inputs!$CQ106-Inputs!$CP106+1),0)+IF(DJ$4=Inputs!$CL106,Inputs!$BD106,0))</f>
        <v/>
      </c>
      <c r="DK109" s="46" t="str">
        <f>IF(P109="","",IF(AND(DK$4&lt;=Inputs!$CQ106,DK$4&gt;=Inputs!$CP106),Inputs!$AR106/(Inputs!$CQ106-Inputs!$CP106+1),0)+IF(DK$4=Inputs!$CL106,Inputs!$BD106,0))</f>
        <v/>
      </c>
      <c r="DL109" s="46" t="str">
        <f>IF(Q109="","",IF(AND(DL$4&lt;=Inputs!$CQ106,DL$4&gt;=Inputs!$CP106),Inputs!$AR106/(Inputs!$CQ106-Inputs!$CP106+1),0)+IF(DL$4=Inputs!$CL106,Inputs!$BD106,0))</f>
        <v/>
      </c>
      <c r="DM109" s="46" t="str">
        <f>IF(R109="","",IF(AND(DM$4&lt;=Inputs!$CQ106,DM$4&gt;=Inputs!$CP106),Inputs!$AR106/(Inputs!$CQ106-Inputs!$CP106+1),0)+IF(DM$4=Inputs!$CL106,Inputs!$BD106,0))</f>
        <v/>
      </c>
      <c r="DN109" s="46" t="str">
        <f>IF(S109="","",IF(AND(DN$4&lt;=Inputs!$CQ106,DN$4&gt;=Inputs!$CP106),Inputs!$AR106/(Inputs!$CQ106-Inputs!$CP106+1),0)+IF(DN$4=Inputs!$CL106,Inputs!$BD106,0))</f>
        <v/>
      </c>
      <c r="DO109" s="46" t="str">
        <f>IF(T109="","",IF(AND(DO$4&lt;=Inputs!$CQ106,DO$4&gt;=Inputs!$CP106),Inputs!$AR106/(Inputs!$CQ106-Inputs!$CP106+1),0)+IF(DO$4=Inputs!$CL106,Inputs!$BD106,0))</f>
        <v/>
      </c>
      <c r="DP109" s="46" t="str">
        <f>IF(U109="","",IF(AND(DP$4&lt;=Inputs!$CQ106,DP$4&gt;=Inputs!$CP106),Inputs!$AR106/(Inputs!$CQ106-Inputs!$CP106+1),0)+IF(DP$4=Inputs!$CL106,Inputs!$BD106,0))</f>
        <v/>
      </c>
      <c r="DQ109" s="46" t="str">
        <f>IF(V109="","",IF(AND(DQ$4&lt;=Inputs!$CQ106,DQ$4&gt;=Inputs!$CP106),Inputs!$AR106/(Inputs!$CQ106-Inputs!$CP106+1),0)+IF(DQ$4=Inputs!$CL106,Inputs!$BD106,0))</f>
        <v/>
      </c>
      <c r="DR109" s="46" t="str">
        <f>IF(W109="","",IF(AND(DR$4&lt;=Inputs!$CQ106,DR$4&gt;=Inputs!$CP106),Inputs!$AR106/(Inputs!$CQ106-Inputs!$CP106+1),0)+IF(DR$4=Inputs!$CL106,Inputs!$BD106,0))</f>
        <v/>
      </c>
      <c r="DS109" s="46" t="str">
        <f>IF(X109="","",IF(AND(DS$4&lt;=Inputs!$CQ106,DS$4&gt;=Inputs!$CP106),Inputs!$AR106/(Inputs!$CQ106-Inputs!$CP106+1),0)+IF(DS$4=Inputs!$CL106,Inputs!$BD106,0))</f>
        <v/>
      </c>
      <c r="DT109" s="46" t="str">
        <f>IF(Y109="","",IF(AND(DT$4&lt;=Inputs!$CQ106,DT$4&gt;=Inputs!$CP106),Inputs!$AR106/(Inputs!$CQ106-Inputs!$CP106+1),0)+IF(DT$4=Inputs!$CL106,Inputs!$BD106,0))</f>
        <v/>
      </c>
      <c r="DU109" s="46" t="str">
        <f>IF(Z109="","",IF(AND(DU$4&lt;=Inputs!$CQ106,DU$4&gt;=Inputs!$CP106),Inputs!$AR106/(Inputs!$CQ106-Inputs!$CP106+1),0)+IF(DU$4=Inputs!$CL106,Inputs!$BD106,0))</f>
        <v/>
      </c>
      <c r="DV109" s="46" t="str">
        <f>IF(AA109="","",IF(AND(DV$4&lt;=Inputs!$CQ106,DV$4&gt;=Inputs!$CP106),Inputs!$AR106/(Inputs!$CQ106-Inputs!$CP106+1),0)+IF(DV$4=Inputs!$CL106,Inputs!$BD106,0))</f>
        <v/>
      </c>
      <c r="DW109" s="46" t="str">
        <f>IF(AB109="","",IF(AND(DW$4&lt;=Inputs!$CQ106,DW$4&gt;=Inputs!$CP106),Inputs!$AR106/(Inputs!$CQ106-Inputs!$CP106+1),0)+IF(DW$4=Inputs!$CL106,Inputs!$BD106,0))</f>
        <v/>
      </c>
      <c r="DX109" s="46" t="str">
        <f>IF(AC109="","",IF(AND(DX$4&lt;=Inputs!$CQ106,DX$4&gt;=Inputs!$CP106),Inputs!$AR106/(Inputs!$CQ106-Inputs!$CP106+1),0)+IF(DX$4=Inputs!$CL106,Inputs!$BD106,0))</f>
        <v/>
      </c>
      <c r="DY109" s="46" t="str">
        <f>IF(AD109="","",IF(AND(DY$4&lt;=Inputs!$CQ106,DY$4&gt;=Inputs!$CP106),Inputs!$AR106/(Inputs!$CQ106-Inputs!$CP106+1),0)+IF(DY$4=Inputs!$CL106,Inputs!$BD106,0))</f>
        <v/>
      </c>
      <c r="DZ109" s="46" t="str">
        <f t="shared" si="6"/>
        <v/>
      </c>
    </row>
    <row r="110" spans="1:130">
      <c r="A110" s="7" t="str">
        <f>IF(Inputs!A107="","",Inputs!A107)</f>
        <v/>
      </c>
      <c r="B110" t="str">
        <f>IF(Inputs!B107="","",Inputs!B107)</f>
        <v/>
      </c>
      <c r="C110" s="46" t="str">
        <f>IF(Inputs!$B107="","",BO110-CV110)</f>
        <v/>
      </c>
      <c r="D110" s="46" t="str">
        <f>IF(Inputs!$B107="","",BP110-CW110)</f>
        <v/>
      </c>
      <c r="E110" s="46" t="str">
        <f>IF(Inputs!$B107="","",BQ110-CX110)</f>
        <v/>
      </c>
      <c r="F110" s="46" t="str">
        <f>IF(Inputs!$B107="","",BR110-CY110)</f>
        <v/>
      </c>
      <c r="G110" s="46" t="str">
        <f>IF(Inputs!$B107="","",BS110-CZ110)</f>
        <v/>
      </c>
      <c r="H110" s="46" t="str">
        <f>IF(Inputs!$B107="","",BT110-DA110)</f>
        <v/>
      </c>
      <c r="I110" s="46" t="str">
        <f>IF(Inputs!$B107="","",BU110-DB110)</f>
        <v/>
      </c>
      <c r="J110" s="46" t="str">
        <f>IF(Inputs!$B107="","",BV110-DC110)</f>
        <v/>
      </c>
      <c r="K110" s="46" t="str">
        <f>IF(Inputs!$B107="","",BW110-DD110)</f>
        <v/>
      </c>
      <c r="L110" s="46" t="str">
        <f>IF(Inputs!$B107="","",BX110-DE110)</f>
        <v/>
      </c>
      <c r="M110" s="46" t="str">
        <f>IF(Inputs!$B107="","",BY110-DF110)</f>
        <v/>
      </c>
      <c r="N110" s="46" t="str">
        <f>IF(Inputs!$B107="","",BZ110-DG110)</f>
        <v/>
      </c>
      <c r="O110" s="46" t="str">
        <f>IF(Inputs!$B107="","",CA110-DH110)</f>
        <v/>
      </c>
      <c r="P110" s="46" t="str">
        <f>IF(Inputs!$B107="","",CB110-DI110)</f>
        <v/>
      </c>
      <c r="Q110" s="46" t="str">
        <f>IF(Inputs!$B107="","",CC110-DJ110)</f>
        <v/>
      </c>
      <c r="R110" s="46" t="str">
        <f>IF(Inputs!$B107="","",CD110-DK110)</f>
        <v/>
      </c>
      <c r="S110" s="46" t="str">
        <f>IF(Inputs!$B107="","",CE110-DL110)</f>
        <v/>
      </c>
      <c r="T110" s="46" t="str">
        <f>IF(Inputs!$B107="","",CF110-DM110)</f>
        <v/>
      </c>
      <c r="U110" s="46" t="str">
        <f>IF(Inputs!$B107="","",CG110-DN110)</f>
        <v/>
      </c>
      <c r="V110" s="46" t="str">
        <f>IF(Inputs!$B107="","",CH110-DO110)</f>
        <v/>
      </c>
      <c r="W110" s="46" t="str">
        <f>IF(Inputs!$B107="","",CI110-DP110)</f>
        <v/>
      </c>
      <c r="X110" s="46" t="str">
        <f>IF(Inputs!$B107="","",CJ110-DQ110)</f>
        <v/>
      </c>
      <c r="Y110" s="46" t="str">
        <f>IF(Inputs!$B107="","",CK110-DR110)</f>
        <v/>
      </c>
      <c r="Z110" s="46" t="str">
        <f>IF(Inputs!$B107="","",CL110-DS110)</f>
        <v/>
      </c>
      <c r="AA110" s="46" t="str">
        <f>IF(Inputs!$B107="","",CM110-DT110)</f>
        <v/>
      </c>
      <c r="AB110" s="46" t="str">
        <f>IF(Inputs!$B107="","",CN110-DU110)</f>
        <v/>
      </c>
      <c r="AC110" s="46" t="str">
        <f>IF(Inputs!$B107="","",CO110-DV110)</f>
        <v/>
      </c>
      <c r="AD110" s="46" t="str">
        <f>IF(Inputs!$B107="","",CP110-DW110)</f>
        <v/>
      </c>
      <c r="AE110" s="46" t="str">
        <f>IF(Inputs!$B107="","",CQ110-DX110)</f>
        <v/>
      </c>
      <c r="AF110" s="46" t="str">
        <f>IF(Inputs!$B107="","",CR110-DY110)</f>
        <v/>
      </c>
      <c r="AG110" s="50" t="str">
        <f t="shared" si="7"/>
        <v/>
      </c>
      <c r="AH110" s="50"/>
      <c r="AJ110" s="27">
        <f>IF(AND(Inputs!$CO107=0,AJ$4&gt;=Inputs!$CM107),1,IF(AND(AJ$4&gt;=Inputs!$CM107,AJ$4&lt;Inputs!$CN107),1,IF(AND(AJ$4=Inputs!$CN107,AJ$4=Inputs!$CO107),1,IF(OR(AND(AJ$4=Inputs!$CN107+1,Inputs!$CN107=Inputs!$CO107),AND(AJ$4=Inputs!$CN107+2,Inputs!$CN107=Inputs!$CO107)),0,IF(AJ$4=Inputs!$CN107,0.8,IF(AJ$4=Inputs!$CN107+1,0.6,IF(AJ$4=Inputs!$CN107+2,0.4,IF(AJ$4=Inputs!$CO107,0.2,IF(AND(AJ$4&gt;=Inputs!$CL107,AJ$4&lt;Inputs!$CM107),(AJ$4-Inputs!$CL107+1)/(Inputs!$AI107+1),0)))))))))</f>
        <v>0</v>
      </c>
      <c r="AK110" s="27">
        <f>IF(AND(Inputs!$CO107=0,AK$4&gt;=Inputs!$CM107),1,IF(AND(AK$4&gt;=Inputs!$CM107,AK$4&lt;Inputs!$CN107),1,IF(AND(AK$4=Inputs!$CN107,AK$4=Inputs!$CO107),1,IF(OR(AND(AK$4=Inputs!$CN107+1,Inputs!$CN107=Inputs!$CO107),AND(AK$4=Inputs!$CN107+2,Inputs!$CN107=Inputs!$CO107)),0,IF(AK$4=Inputs!$CN107,0.8,IF(AK$4=Inputs!$CN107+1,0.6,IF(AK$4=Inputs!$CN107+2,0.4,IF(AK$4=Inputs!$CO107,0.2,IF(AND(AK$4&gt;=Inputs!$CL107,AK$4&lt;Inputs!$CM107),(AK$4-Inputs!$CL107+1)/(Inputs!$AI107+1),0)))))))))</f>
        <v>0</v>
      </c>
      <c r="AL110" s="27">
        <f>IF(AND(Inputs!$CO107=0,AL$4&gt;=Inputs!$CM107),1,IF(AND(AL$4&gt;=Inputs!$CM107,AL$4&lt;Inputs!$CN107),1,IF(AND(AL$4=Inputs!$CN107,AL$4=Inputs!$CO107),1,IF(OR(AND(AL$4=Inputs!$CN107+1,Inputs!$CN107=Inputs!$CO107),AND(AL$4=Inputs!$CN107+2,Inputs!$CN107=Inputs!$CO107)),0,IF(AL$4=Inputs!$CN107,0.8,IF(AL$4=Inputs!$CN107+1,0.6,IF(AL$4=Inputs!$CN107+2,0.4,IF(AL$4=Inputs!$CO107,0.2,IF(AND(AL$4&gt;=Inputs!$CL107,AL$4&lt;Inputs!$CM107),(AL$4-Inputs!$CL107+1)/(Inputs!$AI107+1),0)))))))))</f>
        <v>0</v>
      </c>
      <c r="AM110" s="27">
        <f>IF(AND(Inputs!$CO107=0,AM$4&gt;=Inputs!$CM107),1,IF(AND(AM$4&gt;=Inputs!$CM107,AM$4&lt;Inputs!$CN107),1,IF(AND(AM$4=Inputs!$CN107,AM$4=Inputs!$CO107),1,IF(OR(AND(AM$4=Inputs!$CN107+1,Inputs!$CN107=Inputs!$CO107),AND(AM$4=Inputs!$CN107+2,Inputs!$CN107=Inputs!$CO107)),0,IF(AM$4=Inputs!$CN107,0.8,IF(AM$4=Inputs!$CN107+1,0.6,IF(AM$4=Inputs!$CN107+2,0.4,IF(AM$4=Inputs!$CO107,0.2,IF(AND(AM$4&gt;=Inputs!$CL107,AM$4&lt;Inputs!$CM107),(AM$4-Inputs!$CL107+1)/(Inputs!$AI107+1),0)))))))))</f>
        <v>0</v>
      </c>
      <c r="AN110" s="27">
        <f>IF(AND(Inputs!$CO107=0,AN$4&gt;=Inputs!$CM107),1,IF(AND(AN$4&gt;=Inputs!$CM107,AN$4&lt;Inputs!$CN107),1,IF(AND(AN$4=Inputs!$CN107,AN$4=Inputs!$CO107),1,IF(OR(AND(AN$4=Inputs!$CN107+1,Inputs!$CN107=Inputs!$CO107),AND(AN$4=Inputs!$CN107+2,Inputs!$CN107=Inputs!$CO107)),0,IF(AN$4=Inputs!$CN107,0.8,IF(AN$4=Inputs!$CN107+1,0.6,IF(AN$4=Inputs!$CN107+2,0.4,IF(AN$4=Inputs!$CO107,0.2,IF(AND(AN$4&gt;=Inputs!$CL107,AN$4&lt;Inputs!$CM107),(AN$4-Inputs!$CL107+1)/(Inputs!$AI107+1),0)))))))))</f>
        <v>0</v>
      </c>
      <c r="AO110" s="27">
        <f>IF(AND(Inputs!$CO107=0,AO$4&gt;=Inputs!$CM107),1,IF(AND(AO$4&gt;=Inputs!$CM107,AO$4&lt;Inputs!$CN107),1,IF(AND(AO$4=Inputs!$CN107,AO$4=Inputs!$CO107),1,IF(OR(AND(AO$4=Inputs!$CN107+1,Inputs!$CN107=Inputs!$CO107),AND(AO$4=Inputs!$CN107+2,Inputs!$CN107=Inputs!$CO107)),0,IF(AO$4=Inputs!$CN107,0.8,IF(AO$4=Inputs!$CN107+1,0.6,IF(AO$4=Inputs!$CN107+2,0.4,IF(AO$4=Inputs!$CO107,0.2,IF(AND(AO$4&gt;=Inputs!$CL107,AO$4&lt;Inputs!$CM107),(AO$4-Inputs!$CL107+1)/(Inputs!$AI107+1),0)))))))))</f>
        <v>0</v>
      </c>
      <c r="AP110" s="27">
        <f>IF(AND(Inputs!$CO107=0,AP$4&gt;=Inputs!$CM107),1,IF(AND(AP$4&gt;=Inputs!$CM107,AP$4&lt;Inputs!$CN107),1,IF(AND(AP$4=Inputs!$CN107,AP$4=Inputs!$CO107),1,IF(OR(AND(AP$4=Inputs!$CN107+1,Inputs!$CN107=Inputs!$CO107),AND(AP$4=Inputs!$CN107+2,Inputs!$CN107=Inputs!$CO107)),0,IF(AP$4=Inputs!$CN107,0.8,IF(AP$4=Inputs!$CN107+1,0.6,IF(AP$4=Inputs!$CN107+2,0.4,IF(AP$4=Inputs!$CO107,0.2,IF(AND(AP$4&gt;=Inputs!$CL107,AP$4&lt;Inputs!$CM107),(AP$4-Inputs!$CL107+1)/(Inputs!$AI107+1),0)))))))))</f>
        <v>0</v>
      </c>
      <c r="AQ110" s="27">
        <f>IF(AND(Inputs!$CO107=0,AQ$4&gt;=Inputs!$CM107),1,IF(AND(AQ$4&gt;=Inputs!$CM107,AQ$4&lt;Inputs!$CN107),1,IF(AND(AQ$4=Inputs!$CN107,AQ$4=Inputs!$CO107),1,IF(OR(AND(AQ$4=Inputs!$CN107+1,Inputs!$CN107=Inputs!$CO107),AND(AQ$4=Inputs!$CN107+2,Inputs!$CN107=Inputs!$CO107)),0,IF(AQ$4=Inputs!$CN107,0.8,IF(AQ$4=Inputs!$CN107+1,0.6,IF(AQ$4=Inputs!$CN107+2,0.4,IF(AQ$4=Inputs!$CO107,0.2,IF(AND(AQ$4&gt;=Inputs!$CL107,AQ$4&lt;Inputs!$CM107),(AQ$4-Inputs!$CL107+1)/(Inputs!$AI107+1),0)))))))))</f>
        <v>0</v>
      </c>
      <c r="AR110" s="27">
        <f>IF(AND(Inputs!$CO107=0,AR$4&gt;=Inputs!$CM107),1,IF(AND(AR$4&gt;=Inputs!$CM107,AR$4&lt;Inputs!$CN107),1,IF(AND(AR$4=Inputs!$CN107,AR$4=Inputs!$CO107),1,IF(OR(AND(AR$4=Inputs!$CN107+1,Inputs!$CN107=Inputs!$CO107),AND(AR$4=Inputs!$CN107+2,Inputs!$CN107=Inputs!$CO107)),0,IF(AR$4=Inputs!$CN107,0.8,IF(AR$4=Inputs!$CN107+1,0.6,IF(AR$4=Inputs!$CN107+2,0.4,IF(AR$4=Inputs!$CO107,0.2,IF(AND(AR$4&gt;=Inputs!$CL107,AR$4&lt;Inputs!$CM107),(AR$4-Inputs!$CL107+1)/(Inputs!$AI107+1),0)))))))))</f>
        <v>0</v>
      </c>
      <c r="AS110" s="27">
        <f>IF(AND(Inputs!$CO107=0,AS$4&gt;=Inputs!$CM107),1,IF(AND(AS$4&gt;=Inputs!$CM107,AS$4&lt;Inputs!$CN107),1,IF(AND(AS$4=Inputs!$CN107,AS$4=Inputs!$CO107),1,IF(OR(AND(AS$4=Inputs!$CN107+1,Inputs!$CN107=Inputs!$CO107),AND(AS$4=Inputs!$CN107+2,Inputs!$CN107=Inputs!$CO107)),0,IF(AS$4=Inputs!$CN107,0.8,IF(AS$4=Inputs!$CN107+1,0.6,IF(AS$4=Inputs!$CN107+2,0.4,IF(AS$4=Inputs!$CO107,0.2,IF(AND(AS$4&gt;=Inputs!$CL107,AS$4&lt;Inputs!$CM107),(AS$4-Inputs!$CL107+1)/(Inputs!$AI107+1),0)))))))))</f>
        <v>0</v>
      </c>
      <c r="AT110" s="27">
        <f>IF(AND(Inputs!$CO107=0,AT$4&gt;=Inputs!$CM107),1,IF(AND(AT$4&gt;=Inputs!$CM107,AT$4&lt;Inputs!$CN107),1,IF(AND(AT$4=Inputs!$CN107,AT$4=Inputs!$CO107),1,IF(OR(AND(AT$4=Inputs!$CN107+1,Inputs!$CN107=Inputs!$CO107),AND(AT$4=Inputs!$CN107+2,Inputs!$CN107=Inputs!$CO107)),0,IF(AT$4=Inputs!$CN107,0.8,IF(AT$4=Inputs!$CN107+1,0.6,IF(AT$4=Inputs!$CN107+2,0.4,IF(AT$4=Inputs!$CO107,0.2,IF(AND(AT$4&gt;=Inputs!$CL107,AT$4&lt;Inputs!$CM107),(AT$4-Inputs!$CL107+1)/(Inputs!$AI107+1),0)))))))))</f>
        <v>0</v>
      </c>
      <c r="AU110" s="27">
        <f>IF(AND(Inputs!$CO107=0,AU$4&gt;=Inputs!$CM107),1,IF(AND(AU$4&gt;=Inputs!$CM107,AU$4&lt;Inputs!$CN107),1,IF(AND(AU$4=Inputs!$CN107,AU$4=Inputs!$CO107),1,IF(OR(AND(AU$4=Inputs!$CN107+1,Inputs!$CN107=Inputs!$CO107),AND(AU$4=Inputs!$CN107+2,Inputs!$CN107=Inputs!$CO107)),0,IF(AU$4=Inputs!$CN107,0.8,IF(AU$4=Inputs!$CN107+1,0.6,IF(AU$4=Inputs!$CN107+2,0.4,IF(AU$4=Inputs!$CO107,0.2,IF(AND(AU$4&gt;=Inputs!$CL107,AU$4&lt;Inputs!$CM107),(AU$4-Inputs!$CL107+1)/(Inputs!$AI107+1),0)))))))))</f>
        <v>0</v>
      </c>
      <c r="AV110" s="27">
        <f>IF(AND(Inputs!$CO107=0,AV$4&gt;=Inputs!$CM107),1,IF(AND(AV$4&gt;=Inputs!$CM107,AV$4&lt;Inputs!$CN107),1,IF(AND(AV$4=Inputs!$CN107,AV$4=Inputs!$CO107),1,IF(OR(AND(AV$4=Inputs!$CN107+1,Inputs!$CN107=Inputs!$CO107),AND(AV$4=Inputs!$CN107+2,Inputs!$CN107=Inputs!$CO107)),0,IF(AV$4=Inputs!$CN107,0.8,IF(AV$4=Inputs!$CN107+1,0.6,IF(AV$4=Inputs!$CN107+2,0.4,IF(AV$4=Inputs!$CO107,0.2,IF(AND(AV$4&gt;=Inputs!$CL107,AV$4&lt;Inputs!$CM107),(AV$4-Inputs!$CL107+1)/(Inputs!$AI107+1),0)))))))))</f>
        <v>0</v>
      </c>
      <c r="AW110" s="27">
        <f>IF(AND(Inputs!$CO107=0,AW$4&gt;=Inputs!$CM107),1,IF(AND(AW$4&gt;=Inputs!$CM107,AW$4&lt;Inputs!$CN107),1,IF(AND(AW$4=Inputs!$CN107,AW$4=Inputs!$CO107),1,IF(OR(AND(AW$4=Inputs!$CN107+1,Inputs!$CN107=Inputs!$CO107),AND(AW$4=Inputs!$CN107+2,Inputs!$CN107=Inputs!$CO107)),0,IF(AW$4=Inputs!$CN107,0.8,IF(AW$4=Inputs!$CN107+1,0.6,IF(AW$4=Inputs!$CN107+2,0.4,IF(AW$4=Inputs!$CO107,0.2,IF(AND(AW$4&gt;=Inputs!$CL107,AW$4&lt;Inputs!$CM107),(AW$4-Inputs!$CL107+1)/(Inputs!$AI107+1),0)))))))))</f>
        <v>0</v>
      </c>
      <c r="AX110" s="27">
        <f>IF(AND(Inputs!$CO107=0,AX$4&gt;=Inputs!$CM107),1,IF(AND(AX$4&gt;=Inputs!$CM107,AX$4&lt;Inputs!$CN107),1,IF(AND(AX$4=Inputs!$CN107,AX$4=Inputs!$CO107),1,IF(OR(AND(AX$4=Inputs!$CN107+1,Inputs!$CN107=Inputs!$CO107),AND(AX$4=Inputs!$CN107+2,Inputs!$CN107=Inputs!$CO107)),0,IF(AX$4=Inputs!$CN107,0.8,IF(AX$4=Inputs!$CN107+1,0.6,IF(AX$4=Inputs!$CN107+2,0.4,IF(AX$4=Inputs!$CO107,0.2,IF(AND(AX$4&gt;=Inputs!$CL107,AX$4&lt;Inputs!$CM107),(AX$4-Inputs!$CL107+1)/(Inputs!$AI107+1),0)))))))))</f>
        <v>0</v>
      </c>
      <c r="AY110" s="27">
        <f>IF(AND(Inputs!$CO107=0,AY$4&gt;=Inputs!$CM107),1,IF(AND(AY$4&gt;=Inputs!$CM107,AY$4&lt;Inputs!$CN107),1,IF(AND(AY$4=Inputs!$CN107,AY$4=Inputs!$CO107),1,IF(OR(AND(AY$4=Inputs!$CN107+1,Inputs!$CN107=Inputs!$CO107),AND(AY$4=Inputs!$CN107+2,Inputs!$CN107=Inputs!$CO107)),0,IF(AY$4=Inputs!$CN107,0.8,IF(AY$4=Inputs!$CN107+1,0.6,IF(AY$4=Inputs!$CN107+2,0.4,IF(AY$4=Inputs!$CO107,0.2,IF(AND(AY$4&gt;=Inputs!$CL107,AY$4&lt;Inputs!$CM107),(AY$4-Inputs!$CL107+1)/(Inputs!$AI107+1),0)))))))))</f>
        <v>0</v>
      </c>
      <c r="AZ110" s="27">
        <f>IF(AND(Inputs!$CO107=0,AZ$4&gt;=Inputs!$CM107),1,IF(AND(AZ$4&gt;=Inputs!$CM107,AZ$4&lt;Inputs!$CN107),1,IF(AND(AZ$4=Inputs!$CN107,AZ$4=Inputs!$CO107),1,IF(OR(AND(AZ$4=Inputs!$CN107+1,Inputs!$CN107=Inputs!$CO107),AND(AZ$4=Inputs!$CN107+2,Inputs!$CN107=Inputs!$CO107)),0,IF(AZ$4=Inputs!$CN107,0.8,IF(AZ$4=Inputs!$CN107+1,0.6,IF(AZ$4=Inputs!$CN107+2,0.4,IF(AZ$4=Inputs!$CO107,0.2,IF(AND(AZ$4&gt;=Inputs!$CL107,AZ$4&lt;Inputs!$CM107),(AZ$4-Inputs!$CL107+1)/(Inputs!$AI107+1),0)))))))))</f>
        <v>0</v>
      </c>
      <c r="BA110" s="27">
        <f>IF(AND(Inputs!$CO107=0,BA$4&gt;=Inputs!$CM107),1,IF(AND(BA$4&gt;=Inputs!$CM107,BA$4&lt;Inputs!$CN107),1,IF(AND(BA$4=Inputs!$CN107,BA$4=Inputs!$CO107),1,IF(OR(AND(BA$4=Inputs!$CN107+1,Inputs!$CN107=Inputs!$CO107),AND(BA$4=Inputs!$CN107+2,Inputs!$CN107=Inputs!$CO107)),0,IF(BA$4=Inputs!$CN107,0.8,IF(BA$4=Inputs!$CN107+1,0.6,IF(BA$4=Inputs!$CN107+2,0.4,IF(BA$4=Inputs!$CO107,0.2,IF(AND(BA$4&gt;=Inputs!$CL107,BA$4&lt;Inputs!$CM107),(BA$4-Inputs!$CL107+1)/(Inputs!$AI107+1),0)))))))))</f>
        <v>0</v>
      </c>
      <c r="BB110" s="27">
        <f>IF(AND(Inputs!$CO107=0,BB$4&gt;=Inputs!$CM107),1,IF(AND(BB$4&gt;=Inputs!$CM107,BB$4&lt;Inputs!$CN107),1,IF(AND(BB$4=Inputs!$CN107,BB$4=Inputs!$CO107),1,IF(OR(AND(BB$4=Inputs!$CN107+1,Inputs!$CN107=Inputs!$CO107),AND(BB$4=Inputs!$CN107+2,Inputs!$CN107=Inputs!$CO107)),0,IF(BB$4=Inputs!$CN107,0.8,IF(BB$4=Inputs!$CN107+1,0.6,IF(BB$4=Inputs!$CN107+2,0.4,IF(BB$4=Inputs!$CO107,0.2,IF(AND(BB$4&gt;=Inputs!$CL107,BB$4&lt;Inputs!$CM107),(BB$4-Inputs!$CL107+1)/(Inputs!$AI107+1),0)))))))))</f>
        <v>0</v>
      </c>
      <c r="BC110" s="27">
        <f>IF(AND(Inputs!$CO107=0,BC$4&gt;=Inputs!$CM107),1,IF(AND(BC$4&gt;=Inputs!$CM107,BC$4&lt;Inputs!$CN107),1,IF(AND(BC$4=Inputs!$CN107,BC$4=Inputs!$CO107),1,IF(OR(AND(BC$4=Inputs!$CN107+1,Inputs!$CN107=Inputs!$CO107),AND(BC$4=Inputs!$CN107+2,Inputs!$CN107=Inputs!$CO107)),0,IF(BC$4=Inputs!$CN107,0.8,IF(BC$4=Inputs!$CN107+1,0.6,IF(BC$4=Inputs!$CN107+2,0.4,IF(BC$4=Inputs!$CO107,0.2,IF(AND(BC$4&gt;=Inputs!$CL107,BC$4&lt;Inputs!$CM107),(BC$4-Inputs!$CL107+1)/(Inputs!$AI107+1),0)))))))))</f>
        <v>0</v>
      </c>
      <c r="BD110" s="27">
        <f>IF(AND(Inputs!$CO107=0,BD$4&gt;=Inputs!$CM107),1,IF(AND(BD$4&gt;=Inputs!$CM107,BD$4&lt;Inputs!$CN107),1,IF(AND(BD$4=Inputs!$CN107,BD$4=Inputs!$CO107),1,IF(OR(AND(BD$4=Inputs!$CN107+1,Inputs!$CN107=Inputs!$CO107),AND(BD$4=Inputs!$CN107+2,Inputs!$CN107=Inputs!$CO107)),0,IF(BD$4=Inputs!$CN107,0.8,IF(BD$4=Inputs!$CN107+1,0.6,IF(BD$4=Inputs!$CN107+2,0.4,IF(BD$4=Inputs!$CO107,0.2,IF(AND(BD$4&gt;=Inputs!$CL107,BD$4&lt;Inputs!$CM107),(BD$4-Inputs!$CL107+1)/(Inputs!$AI107+1),0)))))))))</f>
        <v>0</v>
      </c>
      <c r="BE110" s="27">
        <f>IF(AND(Inputs!$CO107=0,BE$4&gt;=Inputs!$CM107),1,IF(AND(BE$4&gt;=Inputs!$CM107,BE$4&lt;Inputs!$CN107),1,IF(AND(BE$4=Inputs!$CN107,BE$4=Inputs!$CO107),1,IF(OR(AND(BE$4=Inputs!$CN107+1,Inputs!$CN107=Inputs!$CO107),AND(BE$4=Inputs!$CN107+2,Inputs!$CN107=Inputs!$CO107)),0,IF(BE$4=Inputs!$CN107,0.8,IF(BE$4=Inputs!$CN107+1,0.6,IF(BE$4=Inputs!$CN107+2,0.4,IF(BE$4=Inputs!$CO107,0.2,IF(AND(BE$4&gt;=Inputs!$CL107,BE$4&lt;Inputs!$CM107),(BE$4-Inputs!$CL107+1)/(Inputs!$AI107+1),0)))))))))</f>
        <v>0</v>
      </c>
      <c r="BF110" s="27">
        <f>IF(AND(Inputs!$CO107=0,BF$4&gt;=Inputs!$CM107),1,IF(AND(BF$4&gt;=Inputs!$CM107,BF$4&lt;Inputs!$CN107),1,IF(AND(BF$4=Inputs!$CN107,BF$4=Inputs!$CO107),1,IF(OR(AND(BF$4=Inputs!$CN107+1,Inputs!$CN107=Inputs!$CO107),AND(BF$4=Inputs!$CN107+2,Inputs!$CN107=Inputs!$CO107)),0,IF(BF$4=Inputs!$CN107,0.8,IF(BF$4=Inputs!$CN107+1,0.6,IF(BF$4=Inputs!$CN107+2,0.4,IF(BF$4=Inputs!$CO107,0.2,IF(AND(BF$4&gt;=Inputs!$CL107,BF$4&lt;Inputs!$CM107),(BF$4-Inputs!$CL107+1)/(Inputs!$AI107+1),0)))))))))</f>
        <v>0</v>
      </c>
      <c r="BG110" s="27">
        <f>IF(AND(Inputs!$CO107=0,BG$4&gt;=Inputs!$CM107),1,IF(AND(BG$4&gt;=Inputs!$CM107,BG$4&lt;Inputs!$CN107),1,IF(AND(BG$4=Inputs!$CN107,BG$4=Inputs!$CO107),1,IF(OR(AND(BG$4=Inputs!$CN107+1,Inputs!$CN107=Inputs!$CO107),AND(BG$4=Inputs!$CN107+2,Inputs!$CN107=Inputs!$CO107)),0,IF(BG$4=Inputs!$CN107,0.8,IF(BG$4=Inputs!$CN107+1,0.6,IF(BG$4=Inputs!$CN107+2,0.4,IF(BG$4=Inputs!$CO107,0.2,IF(AND(BG$4&gt;=Inputs!$CL107,BG$4&lt;Inputs!$CM107),(BG$4-Inputs!$CL107+1)/(Inputs!$AI107+1),0)))))))))</f>
        <v>0</v>
      </c>
      <c r="BH110" s="27">
        <f>IF(AND(Inputs!$CO107=0,BH$4&gt;=Inputs!$CM107),1,IF(AND(BH$4&gt;=Inputs!$CM107,BH$4&lt;Inputs!$CN107),1,IF(AND(BH$4=Inputs!$CN107,BH$4=Inputs!$CO107),1,IF(OR(AND(BH$4=Inputs!$CN107+1,Inputs!$CN107=Inputs!$CO107),AND(BH$4=Inputs!$CN107+2,Inputs!$CN107=Inputs!$CO107)),0,IF(BH$4=Inputs!$CN107,0.8,IF(BH$4=Inputs!$CN107+1,0.6,IF(BH$4=Inputs!$CN107+2,0.4,IF(BH$4=Inputs!$CO107,0.2,IF(AND(BH$4&gt;=Inputs!$CL107,BH$4&lt;Inputs!$CM107),(BH$4-Inputs!$CL107+1)/(Inputs!$AI107+1),0)))))))))</f>
        <v>0</v>
      </c>
      <c r="BI110" s="27">
        <f>IF(AND(Inputs!$CO107=0,BI$4&gt;=Inputs!$CM107),1,IF(AND(BI$4&gt;=Inputs!$CM107,BI$4&lt;Inputs!$CN107),1,IF(AND(BI$4=Inputs!$CN107,BI$4=Inputs!$CO107),1,IF(OR(AND(BI$4=Inputs!$CN107+1,Inputs!$CN107=Inputs!$CO107),AND(BI$4=Inputs!$CN107+2,Inputs!$CN107=Inputs!$CO107)),0,IF(BI$4=Inputs!$CN107,0.8,IF(BI$4=Inputs!$CN107+1,0.6,IF(BI$4=Inputs!$CN107+2,0.4,IF(BI$4=Inputs!$CO107,0.2,IF(AND(BI$4&gt;=Inputs!$CL107,BI$4&lt;Inputs!$CM107),(BI$4-Inputs!$CL107+1)/(Inputs!$AI107+1),0)))))))))</f>
        <v>0</v>
      </c>
      <c r="BJ110" s="27">
        <f>IF(AND(Inputs!$CO107=0,BJ$4&gt;=Inputs!$CM107),1,IF(AND(BJ$4&gt;=Inputs!$CM107,BJ$4&lt;Inputs!$CN107),1,IF(AND(BJ$4=Inputs!$CN107,BJ$4=Inputs!$CO107),1,IF(OR(AND(BJ$4=Inputs!$CN107+1,Inputs!$CN107=Inputs!$CO107),AND(BJ$4=Inputs!$CN107+2,Inputs!$CN107=Inputs!$CO107)),0,IF(BJ$4=Inputs!$CN107,0.8,IF(BJ$4=Inputs!$CN107+1,0.6,IF(BJ$4=Inputs!$CN107+2,0.4,IF(BJ$4=Inputs!$CO107,0.2,IF(AND(BJ$4&gt;=Inputs!$CL107,BJ$4&lt;Inputs!$CM107),(BJ$4-Inputs!$CL107+1)/(Inputs!$AI107+1),0)))))))))</f>
        <v>0</v>
      </c>
      <c r="BK110" s="27">
        <f>IF(AND(Inputs!$CO107=0,BK$4&gt;=Inputs!$CM107),1,IF(AND(BK$4&gt;=Inputs!$CM107,BK$4&lt;Inputs!$CN107),1,IF(AND(BK$4=Inputs!$CN107,BK$4=Inputs!$CO107),1,IF(OR(AND(BK$4=Inputs!$CN107+1,Inputs!$CN107=Inputs!$CO107),AND(BK$4=Inputs!$CN107+2,Inputs!$CN107=Inputs!$CO107)),0,IF(BK$4=Inputs!$CN107,0.8,IF(BK$4=Inputs!$CN107+1,0.6,IF(BK$4=Inputs!$CN107+2,0.4,IF(BK$4=Inputs!$CO107,0.2,IF(AND(BK$4&gt;=Inputs!$CL107,BK$4&lt;Inputs!$CM107),(BK$4-Inputs!$CL107+1)/(Inputs!$AI107+1),0)))))))))</f>
        <v>0</v>
      </c>
      <c r="BL110" s="27">
        <f>IF(AND(Inputs!$CO107=0,BL$4&gt;=Inputs!$CM107),1,IF(AND(BL$4&gt;=Inputs!$CM107,BL$4&lt;Inputs!$CN107),1,IF(AND(BL$4=Inputs!$CN107,BL$4=Inputs!$CO107),1,IF(OR(AND(BL$4=Inputs!$CN107+1,Inputs!$CN107=Inputs!$CO107),AND(BL$4=Inputs!$CN107+2,Inputs!$CN107=Inputs!$CO107)),0,IF(BL$4=Inputs!$CN107,0.8,IF(BL$4=Inputs!$CN107+1,0.6,IF(BL$4=Inputs!$CN107+2,0.4,IF(BL$4=Inputs!$CO107,0.2,IF(AND(BL$4&gt;=Inputs!$CL107,BL$4&lt;Inputs!$CM107),(BL$4-Inputs!$CL107+1)/(Inputs!$AI107+1),0)))))))))</f>
        <v>0</v>
      </c>
      <c r="BM110" s="27">
        <f>IF(AND(Inputs!$CO107=0,BM$4&gt;=Inputs!$CM107),1,IF(AND(BM$4&gt;=Inputs!$CM107,BM$4&lt;Inputs!$CN107),1,IF(AND(BM$4=Inputs!$CN107,BM$4=Inputs!$CO107),1,IF(OR(AND(BM$4=Inputs!$CN107+1,Inputs!$CN107=Inputs!$CO107),AND(BM$4=Inputs!$CN107+2,Inputs!$CN107=Inputs!$CO107)),0,IF(BM$4=Inputs!$CN107,0.8,IF(BM$4=Inputs!$CN107+1,0.6,IF(BM$4=Inputs!$CN107+2,0.4,IF(BM$4=Inputs!$CO107,0.2,IF(AND(BM$4&gt;=Inputs!$CL107,BM$4&lt;Inputs!$CM107),(BM$4-Inputs!$CL107+1)/(Inputs!$AI107+1),0)))))))))</f>
        <v>0</v>
      </c>
      <c r="BO110" s="46" t="str">
        <f>IF(Inputs!$B107="","",(ROUND(Inputs!$BC107*AJ110,0)))</f>
        <v/>
      </c>
      <c r="BP110" s="46" t="str">
        <f>IF(Inputs!$B107="","",(ROUND(Inputs!$BC107*AK110,0)))</f>
        <v/>
      </c>
      <c r="BQ110" s="46" t="str">
        <f>IF(Inputs!$B107="","",(ROUND(Inputs!$BC107*AL110,0)))</f>
        <v/>
      </c>
      <c r="BR110" s="46" t="str">
        <f>IF(Inputs!$B107="","",(ROUND(Inputs!$BC107*AM110,0)))</f>
        <v/>
      </c>
      <c r="BS110" s="46" t="str">
        <f>IF(Inputs!$B107="","",(ROUND(Inputs!$BC107*AN110,0)))</f>
        <v/>
      </c>
      <c r="BT110" s="46" t="str">
        <f>IF(Inputs!$B107="","",(ROUND(Inputs!$BC107*AO110,0)))</f>
        <v/>
      </c>
      <c r="BU110" s="46" t="str">
        <f>IF(Inputs!$B107="","",(ROUND(Inputs!$BC107*AP110,0)))</f>
        <v/>
      </c>
      <c r="BV110" s="46" t="str">
        <f>IF(Inputs!$B107="","",(ROUND(Inputs!$BC107*AQ110,0)))</f>
        <v/>
      </c>
      <c r="BW110" s="46" t="str">
        <f>IF(Inputs!$B107="","",(ROUND(Inputs!$BC107*AR110,0)))</f>
        <v/>
      </c>
      <c r="BX110" s="46" t="str">
        <f>IF(Inputs!$B107="","",(ROUND(Inputs!$BC107*AS110,0)))</f>
        <v/>
      </c>
      <c r="BY110" s="46" t="str">
        <f>IF(Inputs!$B107="","",(ROUND(Inputs!$BC107*AT110,0)))</f>
        <v/>
      </c>
      <c r="BZ110" s="46" t="str">
        <f>IF(Inputs!$B107="","",(ROUND(Inputs!$BC107*AU110,0)))</f>
        <v/>
      </c>
      <c r="CA110" s="46" t="str">
        <f>IF(Inputs!$B107="","",(ROUND(Inputs!$BC107*AV110,0)))</f>
        <v/>
      </c>
      <c r="CB110" s="46" t="str">
        <f>IF(Inputs!$B107="","",(ROUND(Inputs!$BC107*AW110,0)))</f>
        <v/>
      </c>
      <c r="CC110" s="46" t="str">
        <f>IF(Inputs!$B107="","",(ROUND(Inputs!$BC107*AX110,0)))</f>
        <v/>
      </c>
      <c r="CD110" s="46" t="str">
        <f>IF(Inputs!$B107="","",(ROUND(Inputs!$BC107*AY110,0)))</f>
        <v/>
      </c>
      <c r="CE110" s="46" t="str">
        <f>IF(Inputs!$B107="","",(ROUND(Inputs!$BC107*AZ110,0)))</f>
        <v/>
      </c>
      <c r="CF110" s="46" t="str">
        <f>IF(Inputs!$B107="","",(ROUND(Inputs!$BC107*BA110,0)))</f>
        <v/>
      </c>
      <c r="CG110" s="46" t="str">
        <f>IF(Inputs!$B107="","",(ROUND(Inputs!$BC107*BB110,0)))</f>
        <v/>
      </c>
      <c r="CH110" s="46" t="str">
        <f>IF(Inputs!$B107="","",(ROUND(Inputs!$BC107*BC110,0)))</f>
        <v/>
      </c>
      <c r="CI110" s="46" t="str">
        <f>IF(Inputs!$B107="","",(ROUND(Inputs!$BC107*BD110,0)))</f>
        <v/>
      </c>
      <c r="CJ110" s="46" t="str">
        <f>IF(Inputs!$B107="","",(ROUND(Inputs!$BC107*BE110,0)))</f>
        <v/>
      </c>
      <c r="CK110" s="46" t="str">
        <f>IF(Inputs!$B107="","",(ROUND(Inputs!$BC107*BF110,0)))</f>
        <v/>
      </c>
      <c r="CL110" s="46" t="str">
        <f>IF(Inputs!$B107="","",(ROUND(Inputs!$BC107*BG110,0)))</f>
        <v/>
      </c>
      <c r="CM110" s="46" t="str">
        <f>IF(Inputs!$B107="","",(ROUND(Inputs!$BC107*BH110,0)))</f>
        <v/>
      </c>
      <c r="CN110" s="46" t="str">
        <f>IF(Inputs!$B107="","",(ROUND(Inputs!$BC107*BI110,0)))</f>
        <v/>
      </c>
      <c r="CO110" s="46" t="str">
        <f>IF(Inputs!$B107="","",(ROUND(Inputs!$BC107*BJ110,0)))</f>
        <v/>
      </c>
      <c r="CP110" s="46" t="str">
        <f>IF(Inputs!$B107="","",(ROUND(Inputs!$BC107*BK110,0)))</f>
        <v/>
      </c>
      <c r="CQ110" s="46" t="str">
        <f>IF(Inputs!$B107="","",(ROUND(Inputs!$BC107*BL110,0)))</f>
        <v/>
      </c>
      <c r="CR110" s="46" t="str">
        <f>IF(Inputs!$B107="","",(ROUND(Inputs!$BC107*BM110,0)))</f>
        <v/>
      </c>
      <c r="CV110" s="46" t="str">
        <f>IF(A110="","",IF(AND(CV$4&lt;=Inputs!$CQ107,CV$4&gt;=Inputs!$CP107),Inputs!$AR107/(Inputs!$CQ107-Inputs!$CP107+1),0)+IF(CV$4=Inputs!$CL107,Inputs!$BD107,0))</f>
        <v/>
      </c>
      <c r="CW110" s="46" t="str">
        <f>IF(B110="","",IF(AND(CW$4&lt;=Inputs!$CQ107,CW$4&gt;=Inputs!$CP107),Inputs!$AR107/(Inputs!$CQ107-Inputs!$CP107+1),0)+IF(CW$4=Inputs!$CL107,Inputs!$BD107,0))</f>
        <v/>
      </c>
      <c r="CX110" s="46" t="str">
        <f>IF(C110="","",IF(AND(CX$4&lt;=Inputs!$CQ107,CX$4&gt;=Inputs!$CP107),Inputs!$AR107/(Inputs!$CQ107-Inputs!$CP107+1),0)+IF(CX$4=Inputs!$CL107,Inputs!$BD107,0))</f>
        <v/>
      </c>
      <c r="CY110" s="46" t="str">
        <f>IF(D110="","",IF(AND(CY$4&lt;=Inputs!$CQ107,CY$4&gt;=Inputs!$CP107),Inputs!$AR107/(Inputs!$CQ107-Inputs!$CP107+1),0)+IF(CY$4=Inputs!$CL107,Inputs!$BD107,0))</f>
        <v/>
      </c>
      <c r="CZ110" s="46" t="str">
        <f>IF(E110="","",IF(AND(CZ$4&lt;=Inputs!$CQ107,CZ$4&gt;=Inputs!$CP107),Inputs!$AR107/(Inputs!$CQ107-Inputs!$CP107+1),0)+IF(CZ$4=Inputs!$CL107,Inputs!$BD107,0))</f>
        <v/>
      </c>
      <c r="DA110" s="46" t="str">
        <f>IF(F110="","",IF(AND(DA$4&lt;=Inputs!$CQ107,DA$4&gt;=Inputs!$CP107),Inputs!$AR107/(Inputs!$CQ107-Inputs!$CP107+1),0)+IF(DA$4=Inputs!$CL107,Inputs!$BD107,0))</f>
        <v/>
      </c>
      <c r="DB110" s="46" t="str">
        <f>IF(G110="","",IF(AND(DB$4&lt;=Inputs!$CQ107,DB$4&gt;=Inputs!$CP107),Inputs!$AR107/(Inputs!$CQ107-Inputs!$CP107+1),0)+IF(DB$4=Inputs!$CL107,Inputs!$BD107,0))</f>
        <v/>
      </c>
      <c r="DC110" s="46" t="str">
        <f>IF(H110="","",IF(AND(DC$4&lt;=Inputs!$CQ107,DC$4&gt;=Inputs!$CP107),Inputs!$AR107/(Inputs!$CQ107-Inputs!$CP107+1),0)+IF(DC$4=Inputs!$CL107,Inputs!$BD107,0))</f>
        <v/>
      </c>
      <c r="DD110" s="46" t="str">
        <f>IF(I110="","",IF(AND(DD$4&lt;=Inputs!$CQ107,DD$4&gt;=Inputs!$CP107),Inputs!$AR107/(Inputs!$CQ107-Inputs!$CP107+1),0)+IF(DD$4=Inputs!$CL107,Inputs!$BD107,0))</f>
        <v/>
      </c>
      <c r="DE110" s="46" t="str">
        <f>IF(J110="","",IF(AND(DE$4&lt;=Inputs!$CQ107,DE$4&gt;=Inputs!$CP107),Inputs!$AR107/(Inputs!$CQ107-Inputs!$CP107+1),0)+IF(DE$4=Inputs!$CL107,Inputs!$BD107,0))</f>
        <v/>
      </c>
      <c r="DF110" s="46" t="str">
        <f>IF(K110="","",IF(AND(DF$4&lt;=Inputs!$CQ107,DF$4&gt;=Inputs!$CP107),Inputs!$AR107/(Inputs!$CQ107-Inputs!$CP107+1),0)+IF(DF$4=Inputs!$CL107,Inputs!$BD107,0))</f>
        <v/>
      </c>
      <c r="DG110" s="46" t="str">
        <f>IF(L110="","",IF(AND(DG$4&lt;=Inputs!$CQ107,DG$4&gt;=Inputs!$CP107),Inputs!$AR107/(Inputs!$CQ107-Inputs!$CP107+1),0)+IF(DG$4=Inputs!$CL107,Inputs!$BD107,0))</f>
        <v/>
      </c>
      <c r="DH110" s="46" t="str">
        <f>IF(M110="","",IF(AND(DH$4&lt;=Inputs!$CQ107,DH$4&gt;=Inputs!$CP107),Inputs!$AR107/(Inputs!$CQ107-Inputs!$CP107+1),0)+IF(DH$4=Inputs!$CL107,Inputs!$BD107,0))</f>
        <v/>
      </c>
      <c r="DI110" s="46" t="str">
        <f>IF(N110="","",IF(AND(DI$4&lt;=Inputs!$CQ107,DI$4&gt;=Inputs!$CP107),Inputs!$AR107/(Inputs!$CQ107-Inputs!$CP107+1),0)+IF(DI$4=Inputs!$CL107,Inputs!$BD107,0))</f>
        <v/>
      </c>
      <c r="DJ110" s="46" t="str">
        <f>IF(O110="","",IF(AND(DJ$4&lt;=Inputs!$CQ107,DJ$4&gt;=Inputs!$CP107),Inputs!$AR107/(Inputs!$CQ107-Inputs!$CP107+1),0)+IF(DJ$4=Inputs!$CL107,Inputs!$BD107,0))</f>
        <v/>
      </c>
      <c r="DK110" s="46" t="str">
        <f>IF(P110="","",IF(AND(DK$4&lt;=Inputs!$CQ107,DK$4&gt;=Inputs!$CP107),Inputs!$AR107/(Inputs!$CQ107-Inputs!$CP107+1),0)+IF(DK$4=Inputs!$CL107,Inputs!$BD107,0))</f>
        <v/>
      </c>
      <c r="DL110" s="46" t="str">
        <f>IF(Q110="","",IF(AND(DL$4&lt;=Inputs!$CQ107,DL$4&gt;=Inputs!$CP107),Inputs!$AR107/(Inputs!$CQ107-Inputs!$CP107+1),0)+IF(DL$4=Inputs!$CL107,Inputs!$BD107,0))</f>
        <v/>
      </c>
      <c r="DM110" s="46" t="str">
        <f>IF(R110="","",IF(AND(DM$4&lt;=Inputs!$CQ107,DM$4&gt;=Inputs!$CP107),Inputs!$AR107/(Inputs!$CQ107-Inputs!$CP107+1),0)+IF(DM$4=Inputs!$CL107,Inputs!$BD107,0))</f>
        <v/>
      </c>
      <c r="DN110" s="46" t="str">
        <f>IF(S110="","",IF(AND(DN$4&lt;=Inputs!$CQ107,DN$4&gt;=Inputs!$CP107),Inputs!$AR107/(Inputs!$CQ107-Inputs!$CP107+1),0)+IF(DN$4=Inputs!$CL107,Inputs!$BD107,0))</f>
        <v/>
      </c>
      <c r="DO110" s="46" t="str">
        <f>IF(T110="","",IF(AND(DO$4&lt;=Inputs!$CQ107,DO$4&gt;=Inputs!$CP107),Inputs!$AR107/(Inputs!$CQ107-Inputs!$CP107+1),0)+IF(DO$4=Inputs!$CL107,Inputs!$BD107,0))</f>
        <v/>
      </c>
      <c r="DP110" s="46" t="str">
        <f>IF(U110="","",IF(AND(DP$4&lt;=Inputs!$CQ107,DP$4&gt;=Inputs!$CP107),Inputs!$AR107/(Inputs!$CQ107-Inputs!$CP107+1),0)+IF(DP$4=Inputs!$CL107,Inputs!$BD107,0))</f>
        <v/>
      </c>
      <c r="DQ110" s="46" t="str">
        <f>IF(V110="","",IF(AND(DQ$4&lt;=Inputs!$CQ107,DQ$4&gt;=Inputs!$CP107),Inputs!$AR107/(Inputs!$CQ107-Inputs!$CP107+1),0)+IF(DQ$4=Inputs!$CL107,Inputs!$BD107,0))</f>
        <v/>
      </c>
      <c r="DR110" s="46" t="str">
        <f>IF(W110="","",IF(AND(DR$4&lt;=Inputs!$CQ107,DR$4&gt;=Inputs!$CP107),Inputs!$AR107/(Inputs!$CQ107-Inputs!$CP107+1),0)+IF(DR$4=Inputs!$CL107,Inputs!$BD107,0))</f>
        <v/>
      </c>
      <c r="DS110" s="46" t="str">
        <f>IF(X110="","",IF(AND(DS$4&lt;=Inputs!$CQ107,DS$4&gt;=Inputs!$CP107),Inputs!$AR107/(Inputs!$CQ107-Inputs!$CP107+1),0)+IF(DS$4=Inputs!$CL107,Inputs!$BD107,0))</f>
        <v/>
      </c>
      <c r="DT110" s="46" t="str">
        <f>IF(Y110="","",IF(AND(DT$4&lt;=Inputs!$CQ107,DT$4&gt;=Inputs!$CP107),Inputs!$AR107/(Inputs!$CQ107-Inputs!$CP107+1),0)+IF(DT$4=Inputs!$CL107,Inputs!$BD107,0))</f>
        <v/>
      </c>
      <c r="DU110" s="46" t="str">
        <f>IF(Z110="","",IF(AND(DU$4&lt;=Inputs!$CQ107,DU$4&gt;=Inputs!$CP107),Inputs!$AR107/(Inputs!$CQ107-Inputs!$CP107+1),0)+IF(DU$4=Inputs!$CL107,Inputs!$BD107,0))</f>
        <v/>
      </c>
      <c r="DV110" s="46" t="str">
        <f>IF(AA110="","",IF(AND(DV$4&lt;=Inputs!$CQ107,DV$4&gt;=Inputs!$CP107),Inputs!$AR107/(Inputs!$CQ107-Inputs!$CP107+1),0)+IF(DV$4=Inputs!$CL107,Inputs!$BD107,0))</f>
        <v/>
      </c>
      <c r="DW110" s="46" t="str">
        <f>IF(AB110="","",IF(AND(DW$4&lt;=Inputs!$CQ107,DW$4&gt;=Inputs!$CP107),Inputs!$AR107/(Inputs!$CQ107-Inputs!$CP107+1),0)+IF(DW$4=Inputs!$CL107,Inputs!$BD107,0))</f>
        <v/>
      </c>
      <c r="DX110" s="46" t="str">
        <f>IF(AC110="","",IF(AND(DX$4&lt;=Inputs!$CQ107,DX$4&gt;=Inputs!$CP107),Inputs!$AR107/(Inputs!$CQ107-Inputs!$CP107+1),0)+IF(DX$4=Inputs!$CL107,Inputs!$BD107,0))</f>
        <v/>
      </c>
      <c r="DY110" s="46" t="str">
        <f>IF(AD110="","",IF(AND(DY$4&lt;=Inputs!$CQ107,DY$4&gt;=Inputs!$CP107),Inputs!$AR107/(Inputs!$CQ107-Inputs!$CP107+1),0)+IF(DY$4=Inputs!$CL107,Inputs!$BD107,0))</f>
        <v/>
      </c>
      <c r="DZ110" s="46" t="str">
        <f t="shared" si="6"/>
        <v/>
      </c>
    </row>
    <row r="111" spans="1:130">
      <c r="A111" s="7" t="str">
        <f>IF(Inputs!A108="","",Inputs!A108)</f>
        <v/>
      </c>
      <c r="B111" t="str">
        <f>IF(Inputs!B108="","",Inputs!B108)</f>
        <v/>
      </c>
      <c r="C111" s="46" t="str">
        <f>IF(Inputs!$B108="","",BO111-CV111)</f>
        <v/>
      </c>
      <c r="D111" s="46" t="str">
        <f>IF(Inputs!$B108="","",BP111-CW111)</f>
        <v/>
      </c>
      <c r="E111" s="46" t="str">
        <f>IF(Inputs!$B108="","",BQ111-CX111)</f>
        <v/>
      </c>
      <c r="F111" s="46" t="str">
        <f>IF(Inputs!$B108="","",BR111-CY111)</f>
        <v/>
      </c>
      <c r="G111" s="46" t="str">
        <f>IF(Inputs!$B108="","",BS111-CZ111)</f>
        <v/>
      </c>
      <c r="H111" s="46" t="str">
        <f>IF(Inputs!$B108="","",BT111-DA111)</f>
        <v/>
      </c>
      <c r="I111" s="46" t="str">
        <f>IF(Inputs!$B108="","",BU111-DB111)</f>
        <v/>
      </c>
      <c r="J111" s="46" t="str">
        <f>IF(Inputs!$B108="","",BV111-DC111)</f>
        <v/>
      </c>
      <c r="K111" s="46" t="str">
        <f>IF(Inputs!$B108="","",BW111-DD111)</f>
        <v/>
      </c>
      <c r="L111" s="46" t="str">
        <f>IF(Inputs!$B108="","",BX111-DE111)</f>
        <v/>
      </c>
      <c r="M111" s="46" t="str">
        <f>IF(Inputs!$B108="","",BY111-DF111)</f>
        <v/>
      </c>
      <c r="N111" s="46" t="str">
        <f>IF(Inputs!$B108="","",BZ111-DG111)</f>
        <v/>
      </c>
      <c r="O111" s="46" t="str">
        <f>IF(Inputs!$B108="","",CA111-DH111)</f>
        <v/>
      </c>
      <c r="P111" s="46" t="str">
        <f>IF(Inputs!$B108="","",CB111-DI111)</f>
        <v/>
      </c>
      <c r="Q111" s="46" t="str">
        <f>IF(Inputs!$B108="","",CC111-DJ111)</f>
        <v/>
      </c>
      <c r="R111" s="46" t="str">
        <f>IF(Inputs!$B108="","",CD111-DK111)</f>
        <v/>
      </c>
      <c r="S111" s="46" t="str">
        <f>IF(Inputs!$B108="","",CE111-DL111)</f>
        <v/>
      </c>
      <c r="T111" s="46" t="str">
        <f>IF(Inputs!$B108="","",CF111-DM111)</f>
        <v/>
      </c>
      <c r="U111" s="46" t="str">
        <f>IF(Inputs!$B108="","",CG111-DN111)</f>
        <v/>
      </c>
      <c r="V111" s="46" t="str">
        <f>IF(Inputs!$B108="","",CH111-DO111)</f>
        <v/>
      </c>
      <c r="W111" s="46" t="str">
        <f>IF(Inputs!$B108="","",CI111-DP111)</f>
        <v/>
      </c>
      <c r="X111" s="46" t="str">
        <f>IF(Inputs!$B108="","",CJ111-DQ111)</f>
        <v/>
      </c>
      <c r="Y111" s="46" t="str">
        <f>IF(Inputs!$B108="","",CK111-DR111)</f>
        <v/>
      </c>
      <c r="Z111" s="46" t="str">
        <f>IF(Inputs!$B108="","",CL111-DS111)</f>
        <v/>
      </c>
      <c r="AA111" s="46" t="str">
        <f>IF(Inputs!$B108="","",CM111-DT111)</f>
        <v/>
      </c>
      <c r="AB111" s="46" t="str">
        <f>IF(Inputs!$B108="","",CN111-DU111)</f>
        <v/>
      </c>
      <c r="AC111" s="46" t="str">
        <f>IF(Inputs!$B108="","",CO111-DV111)</f>
        <v/>
      </c>
      <c r="AD111" s="46" t="str">
        <f>IF(Inputs!$B108="","",CP111-DW111)</f>
        <v/>
      </c>
      <c r="AE111" s="46" t="str">
        <f>IF(Inputs!$B108="","",CQ111-DX111)</f>
        <v/>
      </c>
      <c r="AF111" s="46" t="str">
        <f>IF(Inputs!$B108="","",CR111-DY111)</f>
        <v/>
      </c>
      <c r="AG111" s="50" t="str">
        <f t="shared" si="7"/>
        <v/>
      </c>
      <c r="AH111" s="50"/>
      <c r="AJ111" s="27">
        <f>IF(AND(Inputs!$CO108=0,AJ$4&gt;=Inputs!$CM108),1,IF(AND(AJ$4&gt;=Inputs!$CM108,AJ$4&lt;Inputs!$CN108),1,IF(AND(AJ$4=Inputs!$CN108,AJ$4=Inputs!$CO108),1,IF(OR(AND(AJ$4=Inputs!$CN108+1,Inputs!$CN108=Inputs!$CO108),AND(AJ$4=Inputs!$CN108+2,Inputs!$CN108=Inputs!$CO108)),0,IF(AJ$4=Inputs!$CN108,0.8,IF(AJ$4=Inputs!$CN108+1,0.6,IF(AJ$4=Inputs!$CN108+2,0.4,IF(AJ$4=Inputs!$CO108,0.2,IF(AND(AJ$4&gt;=Inputs!$CL108,AJ$4&lt;Inputs!$CM108),(AJ$4-Inputs!$CL108+1)/(Inputs!$AI108+1),0)))))))))</f>
        <v>0</v>
      </c>
      <c r="AK111" s="27">
        <f>IF(AND(Inputs!$CO108=0,AK$4&gt;=Inputs!$CM108),1,IF(AND(AK$4&gt;=Inputs!$CM108,AK$4&lt;Inputs!$CN108),1,IF(AND(AK$4=Inputs!$CN108,AK$4=Inputs!$CO108),1,IF(OR(AND(AK$4=Inputs!$CN108+1,Inputs!$CN108=Inputs!$CO108),AND(AK$4=Inputs!$CN108+2,Inputs!$CN108=Inputs!$CO108)),0,IF(AK$4=Inputs!$CN108,0.8,IF(AK$4=Inputs!$CN108+1,0.6,IF(AK$4=Inputs!$CN108+2,0.4,IF(AK$4=Inputs!$CO108,0.2,IF(AND(AK$4&gt;=Inputs!$CL108,AK$4&lt;Inputs!$CM108),(AK$4-Inputs!$CL108+1)/(Inputs!$AI108+1),0)))))))))</f>
        <v>0</v>
      </c>
      <c r="AL111" s="27">
        <f>IF(AND(Inputs!$CO108=0,AL$4&gt;=Inputs!$CM108),1,IF(AND(AL$4&gt;=Inputs!$CM108,AL$4&lt;Inputs!$CN108),1,IF(AND(AL$4=Inputs!$CN108,AL$4=Inputs!$CO108),1,IF(OR(AND(AL$4=Inputs!$CN108+1,Inputs!$CN108=Inputs!$CO108),AND(AL$4=Inputs!$CN108+2,Inputs!$CN108=Inputs!$CO108)),0,IF(AL$4=Inputs!$CN108,0.8,IF(AL$4=Inputs!$CN108+1,0.6,IF(AL$4=Inputs!$CN108+2,0.4,IF(AL$4=Inputs!$CO108,0.2,IF(AND(AL$4&gt;=Inputs!$CL108,AL$4&lt;Inputs!$CM108),(AL$4-Inputs!$CL108+1)/(Inputs!$AI108+1),0)))))))))</f>
        <v>0</v>
      </c>
      <c r="AM111" s="27">
        <f>IF(AND(Inputs!$CO108=0,AM$4&gt;=Inputs!$CM108),1,IF(AND(AM$4&gt;=Inputs!$CM108,AM$4&lt;Inputs!$CN108),1,IF(AND(AM$4=Inputs!$CN108,AM$4=Inputs!$CO108),1,IF(OR(AND(AM$4=Inputs!$CN108+1,Inputs!$CN108=Inputs!$CO108),AND(AM$4=Inputs!$CN108+2,Inputs!$CN108=Inputs!$CO108)),0,IF(AM$4=Inputs!$CN108,0.8,IF(AM$4=Inputs!$CN108+1,0.6,IF(AM$4=Inputs!$CN108+2,0.4,IF(AM$4=Inputs!$CO108,0.2,IF(AND(AM$4&gt;=Inputs!$CL108,AM$4&lt;Inputs!$CM108),(AM$4-Inputs!$CL108+1)/(Inputs!$AI108+1),0)))))))))</f>
        <v>0</v>
      </c>
      <c r="AN111" s="27">
        <f>IF(AND(Inputs!$CO108=0,AN$4&gt;=Inputs!$CM108),1,IF(AND(AN$4&gt;=Inputs!$CM108,AN$4&lt;Inputs!$CN108),1,IF(AND(AN$4=Inputs!$CN108,AN$4=Inputs!$CO108),1,IF(OR(AND(AN$4=Inputs!$CN108+1,Inputs!$CN108=Inputs!$CO108),AND(AN$4=Inputs!$CN108+2,Inputs!$CN108=Inputs!$CO108)),0,IF(AN$4=Inputs!$CN108,0.8,IF(AN$4=Inputs!$CN108+1,0.6,IF(AN$4=Inputs!$CN108+2,0.4,IF(AN$4=Inputs!$CO108,0.2,IF(AND(AN$4&gt;=Inputs!$CL108,AN$4&lt;Inputs!$CM108),(AN$4-Inputs!$CL108+1)/(Inputs!$AI108+1),0)))))))))</f>
        <v>0</v>
      </c>
      <c r="AO111" s="27">
        <f>IF(AND(Inputs!$CO108=0,AO$4&gt;=Inputs!$CM108),1,IF(AND(AO$4&gt;=Inputs!$CM108,AO$4&lt;Inputs!$CN108),1,IF(AND(AO$4=Inputs!$CN108,AO$4=Inputs!$CO108),1,IF(OR(AND(AO$4=Inputs!$CN108+1,Inputs!$CN108=Inputs!$CO108),AND(AO$4=Inputs!$CN108+2,Inputs!$CN108=Inputs!$CO108)),0,IF(AO$4=Inputs!$CN108,0.8,IF(AO$4=Inputs!$CN108+1,0.6,IF(AO$4=Inputs!$CN108+2,0.4,IF(AO$4=Inputs!$CO108,0.2,IF(AND(AO$4&gt;=Inputs!$CL108,AO$4&lt;Inputs!$CM108),(AO$4-Inputs!$CL108+1)/(Inputs!$AI108+1),0)))))))))</f>
        <v>0</v>
      </c>
      <c r="AP111" s="27">
        <f>IF(AND(Inputs!$CO108=0,AP$4&gt;=Inputs!$CM108),1,IF(AND(AP$4&gt;=Inputs!$CM108,AP$4&lt;Inputs!$CN108),1,IF(AND(AP$4=Inputs!$CN108,AP$4=Inputs!$CO108),1,IF(OR(AND(AP$4=Inputs!$CN108+1,Inputs!$CN108=Inputs!$CO108),AND(AP$4=Inputs!$CN108+2,Inputs!$CN108=Inputs!$CO108)),0,IF(AP$4=Inputs!$CN108,0.8,IF(AP$4=Inputs!$CN108+1,0.6,IF(AP$4=Inputs!$CN108+2,0.4,IF(AP$4=Inputs!$CO108,0.2,IF(AND(AP$4&gt;=Inputs!$CL108,AP$4&lt;Inputs!$CM108),(AP$4-Inputs!$CL108+1)/(Inputs!$AI108+1),0)))))))))</f>
        <v>0</v>
      </c>
      <c r="AQ111" s="27">
        <f>IF(AND(Inputs!$CO108=0,AQ$4&gt;=Inputs!$CM108),1,IF(AND(AQ$4&gt;=Inputs!$CM108,AQ$4&lt;Inputs!$CN108),1,IF(AND(AQ$4=Inputs!$CN108,AQ$4=Inputs!$CO108),1,IF(OR(AND(AQ$4=Inputs!$CN108+1,Inputs!$CN108=Inputs!$CO108),AND(AQ$4=Inputs!$CN108+2,Inputs!$CN108=Inputs!$CO108)),0,IF(AQ$4=Inputs!$CN108,0.8,IF(AQ$4=Inputs!$CN108+1,0.6,IF(AQ$4=Inputs!$CN108+2,0.4,IF(AQ$4=Inputs!$CO108,0.2,IF(AND(AQ$4&gt;=Inputs!$CL108,AQ$4&lt;Inputs!$CM108),(AQ$4-Inputs!$CL108+1)/(Inputs!$AI108+1),0)))))))))</f>
        <v>0</v>
      </c>
      <c r="AR111" s="27">
        <f>IF(AND(Inputs!$CO108=0,AR$4&gt;=Inputs!$CM108),1,IF(AND(AR$4&gt;=Inputs!$CM108,AR$4&lt;Inputs!$CN108),1,IF(AND(AR$4=Inputs!$CN108,AR$4=Inputs!$CO108),1,IF(OR(AND(AR$4=Inputs!$CN108+1,Inputs!$CN108=Inputs!$CO108),AND(AR$4=Inputs!$CN108+2,Inputs!$CN108=Inputs!$CO108)),0,IF(AR$4=Inputs!$CN108,0.8,IF(AR$4=Inputs!$CN108+1,0.6,IF(AR$4=Inputs!$CN108+2,0.4,IF(AR$4=Inputs!$CO108,0.2,IF(AND(AR$4&gt;=Inputs!$CL108,AR$4&lt;Inputs!$CM108),(AR$4-Inputs!$CL108+1)/(Inputs!$AI108+1),0)))))))))</f>
        <v>0</v>
      </c>
      <c r="AS111" s="27">
        <f>IF(AND(Inputs!$CO108=0,AS$4&gt;=Inputs!$CM108),1,IF(AND(AS$4&gt;=Inputs!$CM108,AS$4&lt;Inputs!$CN108),1,IF(AND(AS$4=Inputs!$CN108,AS$4=Inputs!$CO108),1,IF(OR(AND(AS$4=Inputs!$CN108+1,Inputs!$CN108=Inputs!$CO108),AND(AS$4=Inputs!$CN108+2,Inputs!$CN108=Inputs!$CO108)),0,IF(AS$4=Inputs!$CN108,0.8,IF(AS$4=Inputs!$CN108+1,0.6,IF(AS$4=Inputs!$CN108+2,0.4,IF(AS$4=Inputs!$CO108,0.2,IF(AND(AS$4&gt;=Inputs!$CL108,AS$4&lt;Inputs!$CM108),(AS$4-Inputs!$CL108+1)/(Inputs!$AI108+1),0)))))))))</f>
        <v>0</v>
      </c>
      <c r="AT111" s="27">
        <f>IF(AND(Inputs!$CO108=0,AT$4&gt;=Inputs!$CM108),1,IF(AND(AT$4&gt;=Inputs!$CM108,AT$4&lt;Inputs!$CN108),1,IF(AND(AT$4=Inputs!$CN108,AT$4=Inputs!$CO108),1,IF(OR(AND(AT$4=Inputs!$CN108+1,Inputs!$CN108=Inputs!$CO108),AND(AT$4=Inputs!$CN108+2,Inputs!$CN108=Inputs!$CO108)),0,IF(AT$4=Inputs!$CN108,0.8,IF(AT$4=Inputs!$CN108+1,0.6,IF(AT$4=Inputs!$CN108+2,0.4,IF(AT$4=Inputs!$CO108,0.2,IF(AND(AT$4&gt;=Inputs!$CL108,AT$4&lt;Inputs!$CM108),(AT$4-Inputs!$CL108+1)/(Inputs!$AI108+1),0)))))))))</f>
        <v>0</v>
      </c>
      <c r="AU111" s="27">
        <f>IF(AND(Inputs!$CO108=0,AU$4&gt;=Inputs!$CM108),1,IF(AND(AU$4&gt;=Inputs!$CM108,AU$4&lt;Inputs!$CN108),1,IF(AND(AU$4=Inputs!$CN108,AU$4=Inputs!$CO108),1,IF(OR(AND(AU$4=Inputs!$CN108+1,Inputs!$CN108=Inputs!$CO108),AND(AU$4=Inputs!$CN108+2,Inputs!$CN108=Inputs!$CO108)),0,IF(AU$4=Inputs!$CN108,0.8,IF(AU$4=Inputs!$CN108+1,0.6,IF(AU$4=Inputs!$CN108+2,0.4,IF(AU$4=Inputs!$CO108,0.2,IF(AND(AU$4&gt;=Inputs!$CL108,AU$4&lt;Inputs!$CM108),(AU$4-Inputs!$CL108+1)/(Inputs!$AI108+1),0)))))))))</f>
        <v>0</v>
      </c>
      <c r="AV111" s="27">
        <f>IF(AND(Inputs!$CO108=0,AV$4&gt;=Inputs!$CM108),1,IF(AND(AV$4&gt;=Inputs!$CM108,AV$4&lt;Inputs!$CN108),1,IF(AND(AV$4=Inputs!$CN108,AV$4=Inputs!$CO108),1,IF(OR(AND(AV$4=Inputs!$CN108+1,Inputs!$CN108=Inputs!$CO108),AND(AV$4=Inputs!$CN108+2,Inputs!$CN108=Inputs!$CO108)),0,IF(AV$4=Inputs!$CN108,0.8,IF(AV$4=Inputs!$CN108+1,0.6,IF(AV$4=Inputs!$CN108+2,0.4,IF(AV$4=Inputs!$CO108,0.2,IF(AND(AV$4&gt;=Inputs!$CL108,AV$4&lt;Inputs!$CM108),(AV$4-Inputs!$CL108+1)/(Inputs!$AI108+1),0)))))))))</f>
        <v>0</v>
      </c>
      <c r="AW111" s="27">
        <f>IF(AND(Inputs!$CO108=0,AW$4&gt;=Inputs!$CM108),1,IF(AND(AW$4&gt;=Inputs!$CM108,AW$4&lt;Inputs!$CN108),1,IF(AND(AW$4=Inputs!$CN108,AW$4=Inputs!$CO108),1,IF(OR(AND(AW$4=Inputs!$CN108+1,Inputs!$CN108=Inputs!$CO108),AND(AW$4=Inputs!$CN108+2,Inputs!$CN108=Inputs!$CO108)),0,IF(AW$4=Inputs!$CN108,0.8,IF(AW$4=Inputs!$CN108+1,0.6,IF(AW$4=Inputs!$CN108+2,0.4,IF(AW$4=Inputs!$CO108,0.2,IF(AND(AW$4&gt;=Inputs!$CL108,AW$4&lt;Inputs!$CM108),(AW$4-Inputs!$CL108+1)/(Inputs!$AI108+1),0)))))))))</f>
        <v>0</v>
      </c>
      <c r="AX111" s="27">
        <f>IF(AND(Inputs!$CO108=0,AX$4&gt;=Inputs!$CM108),1,IF(AND(AX$4&gt;=Inputs!$CM108,AX$4&lt;Inputs!$CN108),1,IF(AND(AX$4=Inputs!$CN108,AX$4=Inputs!$CO108),1,IF(OR(AND(AX$4=Inputs!$CN108+1,Inputs!$CN108=Inputs!$CO108),AND(AX$4=Inputs!$CN108+2,Inputs!$CN108=Inputs!$CO108)),0,IF(AX$4=Inputs!$CN108,0.8,IF(AX$4=Inputs!$CN108+1,0.6,IF(AX$4=Inputs!$CN108+2,0.4,IF(AX$4=Inputs!$CO108,0.2,IF(AND(AX$4&gt;=Inputs!$CL108,AX$4&lt;Inputs!$CM108),(AX$4-Inputs!$CL108+1)/(Inputs!$AI108+1),0)))))))))</f>
        <v>0</v>
      </c>
      <c r="AY111" s="27">
        <f>IF(AND(Inputs!$CO108=0,AY$4&gt;=Inputs!$CM108),1,IF(AND(AY$4&gt;=Inputs!$CM108,AY$4&lt;Inputs!$CN108),1,IF(AND(AY$4=Inputs!$CN108,AY$4=Inputs!$CO108),1,IF(OR(AND(AY$4=Inputs!$CN108+1,Inputs!$CN108=Inputs!$CO108),AND(AY$4=Inputs!$CN108+2,Inputs!$CN108=Inputs!$CO108)),0,IF(AY$4=Inputs!$CN108,0.8,IF(AY$4=Inputs!$CN108+1,0.6,IF(AY$4=Inputs!$CN108+2,0.4,IF(AY$4=Inputs!$CO108,0.2,IF(AND(AY$4&gt;=Inputs!$CL108,AY$4&lt;Inputs!$CM108),(AY$4-Inputs!$CL108+1)/(Inputs!$AI108+1),0)))))))))</f>
        <v>0</v>
      </c>
      <c r="AZ111" s="27">
        <f>IF(AND(Inputs!$CO108=0,AZ$4&gt;=Inputs!$CM108),1,IF(AND(AZ$4&gt;=Inputs!$CM108,AZ$4&lt;Inputs!$CN108),1,IF(AND(AZ$4=Inputs!$CN108,AZ$4=Inputs!$CO108),1,IF(OR(AND(AZ$4=Inputs!$CN108+1,Inputs!$CN108=Inputs!$CO108),AND(AZ$4=Inputs!$CN108+2,Inputs!$CN108=Inputs!$CO108)),0,IF(AZ$4=Inputs!$CN108,0.8,IF(AZ$4=Inputs!$CN108+1,0.6,IF(AZ$4=Inputs!$CN108+2,0.4,IF(AZ$4=Inputs!$CO108,0.2,IF(AND(AZ$4&gt;=Inputs!$CL108,AZ$4&lt;Inputs!$CM108),(AZ$4-Inputs!$CL108+1)/(Inputs!$AI108+1),0)))))))))</f>
        <v>0</v>
      </c>
      <c r="BA111" s="27">
        <f>IF(AND(Inputs!$CO108=0,BA$4&gt;=Inputs!$CM108),1,IF(AND(BA$4&gt;=Inputs!$CM108,BA$4&lt;Inputs!$CN108),1,IF(AND(BA$4=Inputs!$CN108,BA$4=Inputs!$CO108),1,IF(OR(AND(BA$4=Inputs!$CN108+1,Inputs!$CN108=Inputs!$CO108),AND(BA$4=Inputs!$CN108+2,Inputs!$CN108=Inputs!$CO108)),0,IF(BA$4=Inputs!$CN108,0.8,IF(BA$4=Inputs!$CN108+1,0.6,IF(BA$4=Inputs!$CN108+2,0.4,IF(BA$4=Inputs!$CO108,0.2,IF(AND(BA$4&gt;=Inputs!$CL108,BA$4&lt;Inputs!$CM108),(BA$4-Inputs!$CL108+1)/(Inputs!$AI108+1),0)))))))))</f>
        <v>0</v>
      </c>
      <c r="BB111" s="27">
        <f>IF(AND(Inputs!$CO108=0,BB$4&gt;=Inputs!$CM108),1,IF(AND(BB$4&gt;=Inputs!$CM108,BB$4&lt;Inputs!$CN108),1,IF(AND(BB$4=Inputs!$CN108,BB$4=Inputs!$CO108),1,IF(OR(AND(BB$4=Inputs!$CN108+1,Inputs!$CN108=Inputs!$CO108),AND(BB$4=Inputs!$CN108+2,Inputs!$CN108=Inputs!$CO108)),0,IF(BB$4=Inputs!$CN108,0.8,IF(BB$4=Inputs!$CN108+1,0.6,IF(BB$4=Inputs!$CN108+2,0.4,IF(BB$4=Inputs!$CO108,0.2,IF(AND(BB$4&gt;=Inputs!$CL108,BB$4&lt;Inputs!$CM108),(BB$4-Inputs!$CL108+1)/(Inputs!$AI108+1),0)))))))))</f>
        <v>0</v>
      </c>
      <c r="BC111" s="27">
        <f>IF(AND(Inputs!$CO108=0,BC$4&gt;=Inputs!$CM108),1,IF(AND(BC$4&gt;=Inputs!$CM108,BC$4&lt;Inputs!$CN108),1,IF(AND(BC$4=Inputs!$CN108,BC$4=Inputs!$CO108),1,IF(OR(AND(BC$4=Inputs!$CN108+1,Inputs!$CN108=Inputs!$CO108),AND(BC$4=Inputs!$CN108+2,Inputs!$CN108=Inputs!$CO108)),0,IF(BC$4=Inputs!$CN108,0.8,IF(BC$4=Inputs!$CN108+1,0.6,IF(BC$4=Inputs!$CN108+2,0.4,IF(BC$4=Inputs!$CO108,0.2,IF(AND(BC$4&gt;=Inputs!$CL108,BC$4&lt;Inputs!$CM108),(BC$4-Inputs!$CL108+1)/(Inputs!$AI108+1),0)))))))))</f>
        <v>0</v>
      </c>
      <c r="BD111" s="27">
        <f>IF(AND(Inputs!$CO108=0,BD$4&gt;=Inputs!$CM108),1,IF(AND(BD$4&gt;=Inputs!$CM108,BD$4&lt;Inputs!$CN108),1,IF(AND(BD$4=Inputs!$CN108,BD$4=Inputs!$CO108),1,IF(OR(AND(BD$4=Inputs!$CN108+1,Inputs!$CN108=Inputs!$CO108),AND(BD$4=Inputs!$CN108+2,Inputs!$CN108=Inputs!$CO108)),0,IF(BD$4=Inputs!$CN108,0.8,IF(BD$4=Inputs!$CN108+1,0.6,IF(BD$4=Inputs!$CN108+2,0.4,IF(BD$4=Inputs!$CO108,0.2,IF(AND(BD$4&gt;=Inputs!$CL108,BD$4&lt;Inputs!$CM108),(BD$4-Inputs!$CL108+1)/(Inputs!$AI108+1),0)))))))))</f>
        <v>0</v>
      </c>
      <c r="BE111" s="27">
        <f>IF(AND(Inputs!$CO108=0,BE$4&gt;=Inputs!$CM108),1,IF(AND(BE$4&gt;=Inputs!$CM108,BE$4&lt;Inputs!$CN108),1,IF(AND(BE$4=Inputs!$CN108,BE$4=Inputs!$CO108),1,IF(OR(AND(BE$4=Inputs!$CN108+1,Inputs!$CN108=Inputs!$CO108),AND(BE$4=Inputs!$CN108+2,Inputs!$CN108=Inputs!$CO108)),0,IF(BE$4=Inputs!$CN108,0.8,IF(BE$4=Inputs!$CN108+1,0.6,IF(BE$4=Inputs!$CN108+2,0.4,IF(BE$4=Inputs!$CO108,0.2,IF(AND(BE$4&gt;=Inputs!$CL108,BE$4&lt;Inputs!$CM108),(BE$4-Inputs!$CL108+1)/(Inputs!$AI108+1),0)))))))))</f>
        <v>0</v>
      </c>
      <c r="BF111" s="27">
        <f>IF(AND(Inputs!$CO108=0,BF$4&gt;=Inputs!$CM108),1,IF(AND(BF$4&gt;=Inputs!$CM108,BF$4&lt;Inputs!$CN108),1,IF(AND(BF$4=Inputs!$CN108,BF$4=Inputs!$CO108),1,IF(OR(AND(BF$4=Inputs!$CN108+1,Inputs!$CN108=Inputs!$CO108),AND(BF$4=Inputs!$CN108+2,Inputs!$CN108=Inputs!$CO108)),0,IF(BF$4=Inputs!$CN108,0.8,IF(BF$4=Inputs!$CN108+1,0.6,IF(BF$4=Inputs!$CN108+2,0.4,IF(BF$4=Inputs!$CO108,0.2,IF(AND(BF$4&gt;=Inputs!$CL108,BF$4&lt;Inputs!$CM108),(BF$4-Inputs!$CL108+1)/(Inputs!$AI108+1),0)))))))))</f>
        <v>0</v>
      </c>
      <c r="BG111" s="27">
        <f>IF(AND(Inputs!$CO108=0,BG$4&gt;=Inputs!$CM108),1,IF(AND(BG$4&gt;=Inputs!$CM108,BG$4&lt;Inputs!$CN108),1,IF(AND(BG$4=Inputs!$CN108,BG$4=Inputs!$CO108),1,IF(OR(AND(BG$4=Inputs!$CN108+1,Inputs!$CN108=Inputs!$CO108),AND(BG$4=Inputs!$CN108+2,Inputs!$CN108=Inputs!$CO108)),0,IF(BG$4=Inputs!$CN108,0.8,IF(BG$4=Inputs!$CN108+1,0.6,IF(BG$4=Inputs!$CN108+2,0.4,IF(BG$4=Inputs!$CO108,0.2,IF(AND(BG$4&gt;=Inputs!$CL108,BG$4&lt;Inputs!$CM108),(BG$4-Inputs!$CL108+1)/(Inputs!$AI108+1),0)))))))))</f>
        <v>0</v>
      </c>
      <c r="BH111" s="27">
        <f>IF(AND(Inputs!$CO108=0,BH$4&gt;=Inputs!$CM108),1,IF(AND(BH$4&gt;=Inputs!$CM108,BH$4&lt;Inputs!$CN108),1,IF(AND(BH$4=Inputs!$CN108,BH$4=Inputs!$CO108),1,IF(OR(AND(BH$4=Inputs!$CN108+1,Inputs!$CN108=Inputs!$CO108),AND(BH$4=Inputs!$CN108+2,Inputs!$CN108=Inputs!$CO108)),0,IF(BH$4=Inputs!$CN108,0.8,IF(BH$4=Inputs!$CN108+1,0.6,IF(BH$4=Inputs!$CN108+2,0.4,IF(BH$4=Inputs!$CO108,0.2,IF(AND(BH$4&gt;=Inputs!$CL108,BH$4&lt;Inputs!$CM108),(BH$4-Inputs!$CL108+1)/(Inputs!$AI108+1),0)))))))))</f>
        <v>0</v>
      </c>
      <c r="BI111" s="27">
        <f>IF(AND(Inputs!$CO108=0,BI$4&gt;=Inputs!$CM108),1,IF(AND(BI$4&gt;=Inputs!$CM108,BI$4&lt;Inputs!$CN108),1,IF(AND(BI$4=Inputs!$CN108,BI$4=Inputs!$CO108),1,IF(OR(AND(BI$4=Inputs!$CN108+1,Inputs!$CN108=Inputs!$CO108),AND(BI$4=Inputs!$CN108+2,Inputs!$CN108=Inputs!$CO108)),0,IF(BI$4=Inputs!$CN108,0.8,IF(BI$4=Inputs!$CN108+1,0.6,IF(BI$4=Inputs!$CN108+2,0.4,IF(BI$4=Inputs!$CO108,0.2,IF(AND(BI$4&gt;=Inputs!$CL108,BI$4&lt;Inputs!$CM108),(BI$4-Inputs!$CL108+1)/(Inputs!$AI108+1),0)))))))))</f>
        <v>0</v>
      </c>
      <c r="BJ111" s="27">
        <f>IF(AND(Inputs!$CO108=0,BJ$4&gt;=Inputs!$CM108),1,IF(AND(BJ$4&gt;=Inputs!$CM108,BJ$4&lt;Inputs!$CN108),1,IF(AND(BJ$4=Inputs!$CN108,BJ$4=Inputs!$CO108),1,IF(OR(AND(BJ$4=Inputs!$CN108+1,Inputs!$CN108=Inputs!$CO108),AND(BJ$4=Inputs!$CN108+2,Inputs!$CN108=Inputs!$CO108)),0,IF(BJ$4=Inputs!$CN108,0.8,IF(BJ$4=Inputs!$CN108+1,0.6,IF(BJ$4=Inputs!$CN108+2,0.4,IF(BJ$4=Inputs!$CO108,0.2,IF(AND(BJ$4&gt;=Inputs!$CL108,BJ$4&lt;Inputs!$CM108),(BJ$4-Inputs!$CL108+1)/(Inputs!$AI108+1),0)))))))))</f>
        <v>0</v>
      </c>
      <c r="BK111" s="27">
        <f>IF(AND(Inputs!$CO108=0,BK$4&gt;=Inputs!$CM108),1,IF(AND(BK$4&gt;=Inputs!$CM108,BK$4&lt;Inputs!$CN108),1,IF(AND(BK$4=Inputs!$CN108,BK$4=Inputs!$CO108),1,IF(OR(AND(BK$4=Inputs!$CN108+1,Inputs!$CN108=Inputs!$CO108),AND(BK$4=Inputs!$CN108+2,Inputs!$CN108=Inputs!$CO108)),0,IF(BK$4=Inputs!$CN108,0.8,IF(BK$4=Inputs!$CN108+1,0.6,IF(BK$4=Inputs!$CN108+2,0.4,IF(BK$4=Inputs!$CO108,0.2,IF(AND(BK$4&gt;=Inputs!$CL108,BK$4&lt;Inputs!$CM108),(BK$4-Inputs!$CL108+1)/(Inputs!$AI108+1),0)))))))))</f>
        <v>0</v>
      </c>
      <c r="BL111" s="27">
        <f>IF(AND(Inputs!$CO108=0,BL$4&gt;=Inputs!$CM108),1,IF(AND(BL$4&gt;=Inputs!$CM108,BL$4&lt;Inputs!$CN108),1,IF(AND(BL$4=Inputs!$CN108,BL$4=Inputs!$CO108),1,IF(OR(AND(BL$4=Inputs!$CN108+1,Inputs!$CN108=Inputs!$CO108),AND(BL$4=Inputs!$CN108+2,Inputs!$CN108=Inputs!$CO108)),0,IF(BL$4=Inputs!$CN108,0.8,IF(BL$4=Inputs!$CN108+1,0.6,IF(BL$4=Inputs!$CN108+2,0.4,IF(BL$4=Inputs!$CO108,0.2,IF(AND(BL$4&gt;=Inputs!$CL108,BL$4&lt;Inputs!$CM108),(BL$4-Inputs!$CL108+1)/(Inputs!$AI108+1),0)))))))))</f>
        <v>0</v>
      </c>
      <c r="BM111" s="27">
        <f>IF(AND(Inputs!$CO108=0,BM$4&gt;=Inputs!$CM108),1,IF(AND(BM$4&gt;=Inputs!$CM108,BM$4&lt;Inputs!$CN108),1,IF(AND(BM$4=Inputs!$CN108,BM$4=Inputs!$CO108),1,IF(OR(AND(BM$4=Inputs!$CN108+1,Inputs!$CN108=Inputs!$CO108),AND(BM$4=Inputs!$CN108+2,Inputs!$CN108=Inputs!$CO108)),0,IF(BM$4=Inputs!$CN108,0.8,IF(BM$4=Inputs!$CN108+1,0.6,IF(BM$4=Inputs!$CN108+2,0.4,IF(BM$4=Inputs!$CO108,0.2,IF(AND(BM$4&gt;=Inputs!$CL108,BM$4&lt;Inputs!$CM108),(BM$4-Inputs!$CL108+1)/(Inputs!$AI108+1),0)))))))))</f>
        <v>0</v>
      </c>
      <c r="BO111" s="46" t="str">
        <f>IF(Inputs!$B108="","",(ROUND(Inputs!$BC108*AJ111,0)))</f>
        <v/>
      </c>
      <c r="BP111" s="46" t="str">
        <f>IF(Inputs!$B108="","",(ROUND(Inputs!$BC108*AK111,0)))</f>
        <v/>
      </c>
      <c r="BQ111" s="46" t="str">
        <f>IF(Inputs!$B108="","",(ROUND(Inputs!$BC108*AL111,0)))</f>
        <v/>
      </c>
      <c r="BR111" s="46" t="str">
        <f>IF(Inputs!$B108="","",(ROUND(Inputs!$BC108*AM111,0)))</f>
        <v/>
      </c>
      <c r="BS111" s="46" t="str">
        <f>IF(Inputs!$B108="","",(ROUND(Inputs!$BC108*AN111,0)))</f>
        <v/>
      </c>
      <c r="BT111" s="46" t="str">
        <f>IF(Inputs!$B108="","",(ROUND(Inputs!$BC108*AO111,0)))</f>
        <v/>
      </c>
      <c r="BU111" s="46" t="str">
        <f>IF(Inputs!$B108="","",(ROUND(Inputs!$BC108*AP111,0)))</f>
        <v/>
      </c>
      <c r="BV111" s="46" t="str">
        <f>IF(Inputs!$B108="","",(ROUND(Inputs!$BC108*AQ111,0)))</f>
        <v/>
      </c>
      <c r="BW111" s="46" t="str">
        <f>IF(Inputs!$B108="","",(ROUND(Inputs!$BC108*AR111,0)))</f>
        <v/>
      </c>
      <c r="BX111" s="46" t="str">
        <f>IF(Inputs!$B108="","",(ROUND(Inputs!$BC108*AS111,0)))</f>
        <v/>
      </c>
      <c r="BY111" s="46" t="str">
        <f>IF(Inputs!$B108="","",(ROUND(Inputs!$BC108*AT111,0)))</f>
        <v/>
      </c>
      <c r="BZ111" s="46" t="str">
        <f>IF(Inputs!$B108="","",(ROUND(Inputs!$BC108*AU111,0)))</f>
        <v/>
      </c>
      <c r="CA111" s="46" t="str">
        <f>IF(Inputs!$B108="","",(ROUND(Inputs!$BC108*AV111,0)))</f>
        <v/>
      </c>
      <c r="CB111" s="46" t="str">
        <f>IF(Inputs!$B108="","",(ROUND(Inputs!$BC108*AW111,0)))</f>
        <v/>
      </c>
      <c r="CC111" s="46" t="str">
        <f>IF(Inputs!$B108="","",(ROUND(Inputs!$BC108*AX111,0)))</f>
        <v/>
      </c>
      <c r="CD111" s="46" t="str">
        <f>IF(Inputs!$B108="","",(ROUND(Inputs!$BC108*AY111,0)))</f>
        <v/>
      </c>
      <c r="CE111" s="46" t="str">
        <f>IF(Inputs!$B108="","",(ROUND(Inputs!$BC108*AZ111,0)))</f>
        <v/>
      </c>
      <c r="CF111" s="46" t="str">
        <f>IF(Inputs!$B108="","",(ROUND(Inputs!$BC108*BA111,0)))</f>
        <v/>
      </c>
      <c r="CG111" s="46" t="str">
        <f>IF(Inputs!$B108="","",(ROUND(Inputs!$BC108*BB111,0)))</f>
        <v/>
      </c>
      <c r="CH111" s="46" t="str">
        <f>IF(Inputs!$B108="","",(ROUND(Inputs!$BC108*BC111,0)))</f>
        <v/>
      </c>
      <c r="CI111" s="46" t="str">
        <f>IF(Inputs!$B108="","",(ROUND(Inputs!$BC108*BD111,0)))</f>
        <v/>
      </c>
      <c r="CJ111" s="46" t="str">
        <f>IF(Inputs!$B108="","",(ROUND(Inputs!$BC108*BE111,0)))</f>
        <v/>
      </c>
      <c r="CK111" s="46" t="str">
        <f>IF(Inputs!$B108="","",(ROUND(Inputs!$BC108*BF111,0)))</f>
        <v/>
      </c>
      <c r="CL111" s="46" t="str">
        <f>IF(Inputs!$B108="","",(ROUND(Inputs!$BC108*BG111,0)))</f>
        <v/>
      </c>
      <c r="CM111" s="46" t="str">
        <f>IF(Inputs!$B108="","",(ROUND(Inputs!$BC108*BH111,0)))</f>
        <v/>
      </c>
      <c r="CN111" s="46" t="str">
        <f>IF(Inputs!$B108="","",(ROUND(Inputs!$BC108*BI111,0)))</f>
        <v/>
      </c>
      <c r="CO111" s="46" t="str">
        <f>IF(Inputs!$B108="","",(ROUND(Inputs!$BC108*BJ111,0)))</f>
        <v/>
      </c>
      <c r="CP111" s="46" t="str">
        <f>IF(Inputs!$B108="","",(ROUND(Inputs!$BC108*BK111,0)))</f>
        <v/>
      </c>
      <c r="CQ111" s="46" t="str">
        <f>IF(Inputs!$B108="","",(ROUND(Inputs!$BC108*BL111,0)))</f>
        <v/>
      </c>
      <c r="CR111" s="46" t="str">
        <f>IF(Inputs!$B108="","",(ROUND(Inputs!$BC108*BM111,0)))</f>
        <v/>
      </c>
      <c r="CV111" s="46" t="str">
        <f>IF(A111="","",IF(AND(CV$4&lt;=Inputs!$CQ108,CV$4&gt;=Inputs!$CP108),Inputs!$AR108/(Inputs!$CQ108-Inputs!$CP108+1),0)+IF(CV$4=Inputs!$CL108,Inputs!$BD108,0))</f>
        <v/>
      </c>
      <c r="CW111" s="46" t="str">
        <f>IF(B111="","",IF(AND(CW$4&lt;=Inputs!$CQ108,CW$4&gt;=Inputs!$CP108),Inputs!$AR108/(Inputs!$CQ108-Inputs!$CP108+1),0)+IF(CW$4=Inputs!$CL108,Inputs!$BD108,0))</f>
        <v/>
      </c>
      <c r="CX111" s="46" t="str">
        <f>IF(C111="","",IF(AND(CX$4&lt;=Inputs!$CQ108,CX$4&gt;=Inputs!$CP108),Inputs!$AR108/(Inputs!$CQ108-Inputs!$CP108+1),0)+IF(CX$4=Inputs!$CL108,Inputs!$BD108,0))</f>
        <v/>
      </c>
      <c r="CY111" s="46" t="str">
        <f>IF(D111="","",IF(AND(CY$4&lt;=Inputs!$CQ108,CY$4&gt;=Inputs!$CP108),Inputs!$AR108/(Inputs!$CQ108-Inputs!$CP108+1),0)+IF(CY$4=Inputs!$CL108,Inputs!$BD108,0))</f>
        <v/>
      </c>
      <c r="CZ111" s="46" t="str">
        <f>IF(E111="","",IF(AND(CZ$4&lt;=Inputs!$CQ108,CZ$4&gt;=Inputs!$CP108),Inputs!$AR108/(Inputs!$CQ108-Inputs!$CP108+1),0)+IF(CZ$4=Inputs!$CL108,Inputs!$BD108,0))</f>
        <v/>
      </c>
      <c r="DA111" s="46" t="str">
        <f>IF(F111="","",IF(AND(DA$4&lt;=Inputs!$CQ108,DA$4&gt;=Inputs!$CP108),Inputs!$AR108/(Inputs!$CQ108-Inputs!$CP108+1),0)+IF(DA$4=Inputs!$CL108,Inputs!$BD108,0))</f>
        <v/>
      </c>
      <c r="DB111" s="46" t="str">
        <f>IF(G111="","",IF(AND(DB$4&lt;=Inputs!$CQ108,DB$4&gt;=Inputs!$CP108),Inputs!$AR108/(Inputs!$CQ108-Inputs!$CP108+1),0)+IF(DB$4=Inputs!$CL108,Inputs!$BD108,0))</f>
        <v/>
      </c>
      <c r="DC111" s="46" t="str">
        <f>IF(H111="","",IF(AND(DC$4&lt;=Inputs!$CQ108,DC$4&gt;=Inputs!$CP108),Inputs!$AR108/(Inputs!$CQ108-Inputs!$CP108+1),0)+IF(DC$4=Inputs!$CL108,Inputs!$BD108,0))</f>
        <v/>
      </c>
      <c r="DD111" s="46" t="str">
        <f>IF(I111="","",IF(AND(DD$4&lt;=Inputs!$CQ108,DD$4&gt;=Inputs!$CP108),Inputs!$AR108/(Inputs!$CQ108-Inputs!$CP108+1),0)+IF(DD$4=Inputs!$CL108,Inputs!$BD108,0))</f>
        <v/>
      </c>
      <c r="DE111" s="46" t="str">
        <f>IF(J111="","",IF(AND(DE$4&lt;=Inputs!$CQ108,DE$4&gt;=Inputs!$CP108),Inputs!$AR108/(Inputs!$CQ108-Inputs!$CP108+1),0)+IF(DE$4=Inputs!$CL108,Inputs!$BD108,0))</f>
        <v/>
      </c>
      <c r="DF111" s="46" t="str">
        <f>IF(K111="","",IF(AND(DF$4&lt;=Inputs!$CQ108,DF$4&gt;=Inputs!$CP108),Inputs!$AR108/(Inputs!$CQ108-Inputs!$CP108+1),0)+IF(DF$4=Inputs!$CL108,Inputs!$BD108,0))</f>
        <v/>
      </c>
      <c r="DG111" s="46" t="str">
        <f>IF(L111="","",IF(AND(DG$4&lt;=Inputs!$CQ108,DG$4&gt;=Inputs!$CP108),Inputs!$AR108/(Inputs!$CQ108-Inputs!$CP108+1),0)+IF(DG$4=Inputs!$CL108,Inputs!$BD108,0))</f>
        <v/>
      </c>
      <c r="DH111" s="46" t="str">
        <f>IF(M111="","",IF(AND(DH$4&lt;=Inputs!$CQ108,DH$4&gt;=Inputs!$CP108),Inputs!$AR108/(Inputs!$CQ108-Inputs!$CP108+1),0)+IF(DH$4=Inputs!$CL108,Inputs!$BD108,0))</f>
        <v/>
      </c>
      <c r="DI111" s="46" t="str">
        <f>IF(N111="","",IF(AND(DI$4&lt;=Inputs!$CQ108,DI$4&gt;=Inputs!$CP108),Inputs!$AR108/(Inputs!$CQ108-Inputs!$CP108+1),0)+IF(DI$4=Inputs!$CL108,Inputs!$BD108,0))</f>
        <v/>
      </c>
      <c r="DJ111" s="46" t="str">
        <f>IF(O111="","",IF(AND(DJ$4&lt;=Inputs!$CQ108,DJ$4&gt;=Inputs!$CP108),Inputs!$AR108/(Inputs!$CQ108-Inputs!$CP108+1),0)+IF(DJ$4=Inputs!$CL108,Inputs!$BD108,0))</f>
        <v/>
      </c>
      <c r="DK111" s="46" t="str">
        <f>IF(P111="","",IF(AND(DK$4&lt;=Inputs!$CQ108,DK$4&gt;=Inputs!$CP108),Inputs!$AR108/(Inputs!$CQ108-Inputs!$CP108+1),0)+IF(DK$4=Inputs!$CL108,Inputs!$BD108,0))</f>
        <v/>
      </c>
      <c r="DL111" s="46" t="str">
        <f>IF(Q111="","",IF(AND(DL$4&lt;=Inputs!$CQ108,DL$4&gt;=Inputs!$CP108),Inputs!$AR108/(Inputs!$CQ108-Inputs!$CP108+1),0)+IF(DL$4=Inputs!$CL108,Inputs!$BD108,0))</f>
        <v/>
      </c>
      <c r="DM111" s="46" t="str">
        <f>IF(R111="","",IF(AND(DM$4&lt;=Inputs!$CQ108,DM$4&gt;=Inputs!$CP108),Inputs!$AR108/(Inputs!$CQ108-Inputs!$CP108+1),0)+IF(DM$4=Inputs!$CL108,Inputs!$BD108,0))</f>
        <v/>
      </c>
      <c r="DN111" s="46" t="str">
        <f>IF(S111="","",IF(AND(DN$4&lt;=Inputs!$CQ108,DN$4&gt;=Inputs!$CP108),Inputs!$AR108/(Inputs!$CQ108-Inputs!$CP108+1),0)+IF(DN$4=Inputs!$CL108,Inputs!$BD108,0))</f>
        <v/>
      </c>
      <c r="DO111" s="46" t="str">
        <f>IF(T111="","",IF(AND(DO$4&lt;=Inputs!$CQ108,DO$4&gt;=Inputs!$CP108),Inputs!$AR108/(Inputs!$CQ108-Inputs!$CP108+1),0)+IF(DO$4=Inputs!$CL108,Inputs!$BD108,0))</f>
        <v/>
      </c>
      <c r="DP111" s="46" t="str">
        <f>IF(U111="","",IF(AND(DP$4&lt;=Inputs!$CQ108,DP$4&gt;=Inputs!$CP108),Inputs!$AR108/(Inputs!$CQ108-Inputs!$CP108+1),0)+IF(DP$4=Inputs!$CL108,Inputs!$BD108,0))</f>
        <v/>
      </c>
      <c r="DQ111" s="46" t="str">
        <f>IF(V111="","",IF(AND(DQ$4&lt;=Inputs!$CQ108,DQ$4&gt;=Inputs!$CP108),Inputs!$AR108/(Inputs!$CQ108-Inputs!$CP108+1),0)+IF(DQ$4=Inputs!$CL108,Inputs!$BD108,0))</f>
        <v/>
      </c>
      <c r="DR111" s="46" t="str">
        <f>IF(W111="","",IF(AND(DR$4&lt;=Inputs!$CQ108,DR$4&gt;=Inputs!$CP108),Inputs!$AR108/(Inputs!$CQ108-Inputs!$CP108+1),0)+IF(DR$4=Inputs!$CL108,Inputs!$BD108,0))</f>
        <v/>
      </c>
      <c r="DS111" s="46" t="str">
        <f>IF(X111="","",IF(AND(DS$4&lt;=Inputs!$CQ108,DS$4&gt;=Inputs!$CP108),Inputs!$AR108/(Inputs!$CQ108-Inputs!$CP108+1),0)+IF(DS$4=Inputs!$CL108,Inputs!$BD108,0))</f>
        <v/>
      </c>
      <c r="DT111" s="46" t="str">
        <f>IF(Y111="","",IF(AND(DT$4&lt;=Inputs!$CQ108,DT$4&gt;=Inputs!$CP108),Inputs!$AR108/(Inputs!$CQ108-Inputs!$CP108+1),0)+IF(DT$4=Inputs!$CL108,Inputs!$BD108,0))</f>
        <v/>
      </c>
      <c r="DU111" s="46" t="str">
        <f>IF(Z111="","",IF(AND(DU$4&lt;=Inputs!$CQ108,DU$4&gt;=Inputs!$CP108),Inputs!$AR108/(Inputs!$CQ108-Inputs!$CP108+1),0)+IF(DU$4=Inputs!$CL108,Inputs!$BD108,0))</f>
        <v/>
      </c>
      <c r="DV111" s="46" t="str">
        <f>IF(AA111="","",IF(AND(DV$4&lt;=Inputs!$CQ108,DV$4&gt;=Inputs!$CP108),Inputs!$AR108/(Inputs!$CQ108-Inputs!$CP108+1),0)+IF(DV$4=Inputs!$CL108,Inputs!$BD108,0))</f>
        <v/>
      </c>
      <c r="DW111" s="46" t="str">
        <f>IF(AB111="","",IF(AND(DW$4&lt;=Inputs!$CQ108,DW$4&gt;=Inputs!$CP108),Inputs!$AR108/(Inputs!$CQ108-Inputs!$CP108+1),0)+IF(DW$4=Inputs!$CL108,Inputs!$BD108,0))</f>
        <v/>
      </c>
      <c r="DX111" s="46" t="str">
        <f>IF(AC111="","",IF(AND(DX$4&lt;=Inputs!$CQ108,DX$4&gt;=Inputs!$CP108),Inputs!$AR108/(Inputs!$CQ108-Inputs!$CP108+1),0)+IF(DX$4=Inputs!$CL108,Inputs!$BD108,0))</f>
        <v/>
      </c>
      <c r="DY111" s="46" t="str">
        <f>IF(AD111="","",IF(AND(DY$4&lt;=Inputs!$CQ108,DY$4&gt;=Inputs!$CP108),Inputs!$AR108/(Inputs!$CQ108-Inputs!$CP108+1),0)+IF(DY$4=Inputs!$CL108,Inputs!$BD108,0))</f>
        <v/>
      </c>
      <c r="DZ111" s="46" t="str">
        <f t="shared" si="6"/>
        <v/>
      </c>
    </row>
    <row r="112" spans="1:130">
      <c r="A112" s="7" t="str">
        <f>IF(Inputs!A109="","",Inputs!A109)</f>
        <v/>
      </c>
      <c r="B112" t="str">
        <f>IF(Inputs!B109="","",Inputs!B109)</f>
        <v/>
      </c>
      <c r="C112" s="46" t="str">
        <f>IF(Inputs!$B109="","",BO112-CV112)</f>
        <v/>
      </c>
      <c r="D112" s="46" t="str">
        <f>IF(Inputs!$B109="","",BP112-CW112)</f>
        <v/>
      </c>
      <c r="E112" s="46" t="str">
        <f>IF(Inputs!$B109="","",BQ112-CX112)</f>
        <v/>
      </c>
      <c r="F112" s="46" t="str">
        <f>IF(Inputs!$B109="","",BR112-CY112)</f>
        <v/>
      </c>
      <c r="G112" s="46" t="str">
        <f>IF(Inputs!$B109="","",BS112-CZ112)</f>
        <v/>
      </c>
      <c r="H112" s="46" t="str">
        <f>IF(Inputs!$B109="","",BT112-DA112)</f>
        <v/>
      </c>
      <c r="I112" s="46" t="str">
        <f>IF(Inputs!$B109="","",BU112-DB112)</f>
        <v/>
      </c>
      <c r="J112" s="46" t="str">
        <f>IF(Inputs!$B109="","",BV112-DC112)</f>
        <v/>
      </c>
      <c r="K112" s="46" t="str">
        <f>IF(Inputs!$B109="","",BW112-DD112)</f>
        <v/>
      </c>
      <c r="L112" s="46" t="str">
        <f>IF(Inputs!$B109="","",BX112-DE112)</f>
        <v/>
      </c>
      <c r="M112" s="46" t="str">
        <f>IF(Inputs!$B109="","",BY112-DF112)</f>
        <v/>
      </c>
      <c r="N112" s="46" t="str">
        <f>IF(Inputs!$B109="","",BZ112-DG112)</f>
        <v/>
      </c>
      <c r="O112" s="46" t="str">
        <f>IF(Inputs!$B109="","",CA112-DH112)</f>
        <v/>
      </c>
      <c r="P112" s="46" t="str">
        <f>IF(Inputs!$B109="","",CB112-DI112)</f>
        <v/>
      </c>
      <c r="Q112" s="46" t="str">
        <f>IF(Inputs!$B109="","",CC112-DJ112)</f>
        <v/>
      </c>
      <c r="R112" s="46" t="str">
        <f>IF(Inputs!$B109="","",CD112-DK112)</f>
        <v/>
      </c>
      <c r="S112" s="46" t="str">
        <f>IF(Inputs!$B109="","",CE112-DL112)</f>
        <v/>
      </c>
      <c r="T112" s="46" t="str">
        <f>IF(Inputs!$B109="","",CF112-DM112)</f>
        <v/>
      </c>
      <c r="U112" s="46" t="str">
        <f>IF(Inputs!$B109="","",CG112-DN112)</f>
        <v/>
      </c>
      <c r="V112" s="46" t="str">
        <f>IF(Inputs!$B109="","",CH112-DO112)</f>
        <v/>
      </c>
      <c r="W112" s="46" t="str">
        <f>IF(Inputs!$B109="","",CI112-DP112)</f>
        <v/>
      </c>
      <c r="X112" s="46" t="str">
        <f>IF(Inputs!$B109="","",CJ112-DQ112)</f>
        <v/>
      </c>
      <c r="Y112" s="46" t="str">
        <f>IF(Inputs!$B109="","",CK112-DR112)</f>
        <v/>
      </c>
      <c r="Z112" s="46" t="str">
        <f>IF(Inputs!$B109="","",CL112-DS112)</f>
        <v/>
      </c>
      <c r="AA112" s="46" t="str">
        <f>IF(Inputs!$B109="","",CM112-DT112)</f>
        <v/>
      </c>
      <c r="AB112" s="46" t="str">
        <f>IF(Inputs!$B109="","",CN112-DU112)</f>
        <v/>
      </c>
      <c r="AC112" s="46" t="str">
        <f>IF(Inputs!$B109="","",CO112-DV112)</f>
        <v/>
      </c>
      <c r="AD112" s="46" t="str">
        <f>IF(Inputs!$B109="","",CP112-DW112)</f>
        <v/>
      </c>
      <c r="AE112" s="46" t="str">
        <f>IF(Inputs!$B109="","",CQ112-DX112)</f>
        <v/>
      </c>
      <c r="AF112" s="46" t="str">
        <f>IF(Inputs!$B109="","",CR112-DY112)</f>
        <v/>
      </c>
      <c r="AG112" s="50" t="str">
        <f t="shared" si="7"/>
        <v/>
      </c>
      <c r="AH112" s="50"/>
      <c r="AJ112" s="27">
        <f>IF(AND(Inputs!$CO109=0,AJ$4&gt;=Inputs!$CM109),1,IF(AND(AJ$4&gt;=Inputs!$CM109,AJ$4&lt;Inputs!$CN109),1,IF(AND(AJ$4=Inputs!$CN109,AJ$4=Inputs!$CO109),1,IF(OR(AND(AJ$4=Inputs!$CN109+1,Inputs!$CN109=Inputs!$CO109),AND(AJ$4=Inputs!$CN109+2,Inputs!$CN109=Inputs!$CO109)),0,IF(AJ$4=Inputs!$CN109,0.8,IF(AJ$4=Inputs!$CN109+1,0.6,IF(AJ$4=Inputs!$CN109+2,0.4,IF(AJ$4=Inputs!$CO109,0.2,IF(AND(AJ$4&gt;=Inputs!$CL109,AJ$4&lt;Inputs!$CM109),(AJ$4-Inputs!$CL109+1)/(Inputs!$AI109+1),0)))))))))</f>
        <v>0</v>
      </c>
      <c r="AK112" s="27">
        <f>IF(AND(Inputs!$CO109=0,AK$4&gt;=Inputs!$CM109),1,IF(AND(AK$4&gt;=Inputs!$CM109,AK$4&lt;Inputs!$CN109),1,IF(AND(AK$4=Inputs!$CN109,AK$4=Inputs!$CO109),1,IF(OR(AND(AK$4=Inputs!$CN109+1,Inputs!$CN109=Inputs!$CO109),AND(AK$4=Inputs!$CN109+2,Inputs!$CN109=Inputs!$CO109)),0,IF(AK$4=Inputs!$CN109,0.8,IF(AK$4=Inputs!$CN109+1,0.6,IF(AK$4=Inputs!$CN109+2,0.4,IF(AK$4=Inputs!$CO109,0.2,IF(AND(AK$4&gt;=Inputs!$CL109,AK$4&lt;Inputs!$CM109),(AK$4-Inputs!$CL109+1)/(Inputs!$AI109+1),0)))))))))</f>
        <v>0</v>
      </c>
      <c r="AL112" s="27">
        <f>IF(AND(Inputs!$CO109=0,AL$4&gt;=Inputs!$CM109),1,IF(AND(AL$4&gt;=Inputs!$CM109,AL$4&lt;Inputs!$CN109),1,IF(AND(AL$4=Inputs!$CN109,AL$4=Inputs!$CO109),1,IF(OR(AND(AL$4=Inputs!$CN109+1,Inputs!$CN109=Inputs!$CO109),AND(AL$4=Inputs!$CN109+2,Inputs!$CN109=Inputs!$CO109)),0,IF(AL$4=Inputs!$CN109,0.8,IF(AL$4=Inputs!$CN109+1,0.6,IF(AL$4=Inputs!$CN109+2,0.4,IF(AL$4=Inputs!$CO109,0.2,IF(AND(AL$4&gt;=Inputs!$CL109,AL$4&lt;Inputs!$CM109),(AL$4-Inputs!$CL109+1)/(Inputs!$AI109+1),0)))))))))</f>
        <v>0</v>
      </c>
      <c r="AM112" s="27">
        <f>IF(AND(Inputs!$CO109=0,AM$4&gt;=Inputs!$CM109),1,IF(AND(AM$4&gt;=Inputs!$CM109,AM$4&lt;Inputs!$CN109),1,IF(AND(AM$4=Inputs!$CN109,AM$4=Inputs!$CO109),1,IF(OR(AND(AM$4=Inputs!$CN109+1,Inputs!$CN109=Inputs!$CO109),AND(AM$4=Inputs!$CN109+2,Inputs!$CN109=Inputs!$CO109)),0,IF(AM$4=Inputs!$CN109,0.8,IF(AM$4=Inputs!$CN109+1,0.6,IF(AM$4=Inputs!$CN109+2,0.4,IF(AM$4=Inputs!$CO109,0.2,IF(AND(AM$4&gt;=Inputs!$CL109,AM$4&lt;Inputs!$CM109),(AM$4-Inputs!$CL109+1)/(Inputs!$AI109+1),0)))))))))</f>
        <v>0</v>
      </c>
      <c r="AN112" s="27">
        <f>IF(AND(Inputs!$CO109=0,AN$4&gt;=Inputs!$CM109),1,IF(AND(AN$4&gt;=Inputs!$CM109,AN$4&lt;Inputs!$CN109),1,IF(AND(AN$4=Inputs!$CN109,AN$4=Inputs!$CO109),1,IF(OR(AND(AN$4=Inputs!$CN109+1,Inputs!$CN109=Inputs!$CO109),AND(AN$4=Inputs!$CN109+2,Inputs!$CN109=Inputs!$CO109)),0,IF(AN$4=Inputs!$CN109,0.8,IF(AN$4=Inputs!$CN109+1,0.6,IF(AN$4=Inputs!$CN109+2,0.4,IF(AN$4=Inputs!$CO109,0.2,IF(AND(AN$4&gt;=Inputs!$CL109,AN$4&lt;Inputs!$CM109),(AN$4-Inputs!$CL109+1)/(Inputs!$AI109+1),0)))))))))</f>
        <v>0</v>
      </c>
      <c r="AO112" s="27">
        <f>IF(AND(Inputs!$CO109=0,AO$4&gt;=Inputs!$CM109),1,IF(AND(AO$4&gt;=Inputs!$CM109,AO$4&lt;Inputs!$CN109),1,IF(AND(AO$4=Inputs!$CN109,AO$4=Inputs!$CO109),1,IF(OR(AND(AO$4=Inputs!$CN109+1,Inputs!$CN109=Inputs!$CO109),AND(AO$4=Inputs!$CN109+2,Inputs!$CN109=Inputs!$CO109)),0,IF(AO$4=Inputs!$CN109,0.8,IF(AO$4=Inputs!$CN109+1,0.6,IF(AO$4=Inputs!$CN109+2,0.4,IF(AO$4=Inputs!$CO109,0.2,IF(AND(AO$4&gt;=Inputs!$CL109,AO$4&lt;Inputs!$CM109),(AO$4-Inputs!$CL109+1)/(Inputs!$AI109+1),0)))))))))</f>
        <v>0</v>
      </c>
      <c r="AP112" s="27">
        <f>IF(AND(Inputs!$CO109=0,AP$4&gt;=Inputs!$CM109),1,IF(AND(AP$4&gt;=Inputs!$CM109,AP$4&lt;Inputs!$CN109),1,IF(AND(AP$4=Inputs!$CN109,AP$4=Inputs!$CO109),1,IF(OR(AND(AP$4=Inputs!$CN109+1,Inputs!$CN109=Inputs!$CO109),AND(AP$4=Inputs!$CN109+2,Inputs!$CN109=Inputs!$CO109)),0,IF(AP$4=Inputs!$CN109,0.8,IF(AP$4=Inputs!$CN109+1,0.6,IF(AP$4=Inputs!$CN109+2,0.4,IF(AP$4=Inputs!$CO109,0.2,IF(AND(AP$4&gt;=Inputs!$CL109,AP$4&lt;Inputs!$CM109),(AP$4-Inputs!$CL109+1)/(Inputs!$AI109+1),0)))))))))</f>
        <v>0</v>
      </c>
      <c r="AQ112" s="27">
        <f>IF(AND(Inputs!$CO109=0,AQ$4&gt;=Inputs!$CM109),1,IF(AND(AQ$4&gt;=Inputs!$CM109,AQ$4&lt;Inputs!$CN109),1,IF(AND(AQ$4=Inputs!$CN109,AQ$4=Inputs!$CO109),1,IF(OR(AND(AQ$4=Inputs!$CN109+1,Inputs!$CN109=Inputs!$CO109),AND(AQ$4=Inputs!$CN109+2,Inputs!$CN109=Inputs!$CO109)),0,IF(AQ$4=Inputs!$CN109,0.8,IF(AQ$4=Inputs!$CN109+1,0.6,IF(AQ$4=Inputs!$CN109+2,0.4,IF(AQ$4=Inputs!$CO109,0.2,IF(AND(AQ$4&gt;=Inputs!$CL109,AQ$4&lt;Inputs!$CM109),(AQ$4-Inputs!$CL109+1)/(Inputs!$AI109+1),0)))))))))</f>
        <v>0</v>
      </c>
      <c r="AR112" s="27">
        <f>IF(AND(Inputs!$CO109=0,AR$4&gt;=Inputs!$CM109),1,IF(AND(AR$4&gt;=Inputs!$CM109,AR$4&lt;Inputs!$CN109),1,IF(AND(AR$4=Inputs!$CN109,AR$4=Inputs!$CO109),1,IF(OR(AND(AR$4=Inputs!$CN109+1,Inputs!$CN109=Inputs!$CO109),AND(AR$4=Inputs!$CN109+2,Inputs!$CN109=Inputs!$CO109)),0,IF(AR$4=Inputs!$CN109,0.8,IF(AR$4=Inputs!$CN109+1,0.6,IF(AR$4=Inputs!$CN109+2,0.4,IF(AR$4=Inputs!$CO109,0.2,IF(AND(AR$4&gt;=Inputs!$CL109,AR$4&lt;Inputs!$CM109),(AR$4-Inputs!$CL109+1)/(Inputs!$AI109+1),0)))))))))</f>
        <v>0</v>
      </c>
      <c r="AS112" s="27">
        <f>IF(AND(Inputs!$CO109=0,AS$4&gt;=Inputs!$CM109),1,IF(AND(AS$4&gt;=Inputs!$CM109,AS$4&lt;Inputs!$CN109),1,IF(AND(AS$4=Inputs!$CN109,AS$4=Inputs!$CO109),1,IF(OR(AND(AS$4=Inputs!$CN109+1,Inputs!$CN109=Inputs!$CO109),AND(AS$4=Inputs!$CN109+2,Inputs!$CN109=Inputs!$CO109)),0,IF(AS$4=Inputs!$CN109,0.8,IF(AS$4=Inputs!$CN109+1,0.6,IF(AS$4=Inputs!$CN109+2,0.4,IF(AS$4=Inputs!$CO109,0.2,IF(AND(AS$4&gt;=Inputs!$CL109,AS$4&lt;Inputs!$CM109),(AS$4-Inputs!$CL109+1)/(Inputs!$AI109+1),0)))))))))</f>
        <v>0</v>
      </c>
      <c r="AT112" s="27">
        <f>IF(AND(Inputs!$CO109=0,AT$4&gt;=Inputs!$CM109),1,IF(AND(AT$4&gt;=Inputs!$CM109,AT$4&lt;Inputs!$CN109),1,IF(AND(AT$4=Inputs!$CN109,AT$4=Inputs!$CO109),1,IF(OR(AND(AT$4=Inputs!$CN109+1,Inputs!$CN109=Inputs!$CO109),AND(AT$4=Inputs!$CN109+2,Inputs!$CN109=Inputs!$CO109)),0,IF(AT$4=Inputs!$CN109,0.8,IF(AT$4=Inputs!$CN109+1,0.6,IF(AT$4=Inputs!$CN109+2,0.4,IF(AT$4=Inputs!$CO109,0.2,IF(AND(AT$4&gt;=Inputs!$CL109,AT$4&lt;Inputs!$CM109),(AT$4-Inputs!$CL109+1)/(Inputs!$AI109+1),0)))))))))</f>
        <v>0</v>
      </c>
      <c r="AU112" s="27">
        <f>IF(AND(Inputs!$CO109=0,AU$4&gt;=Inputs!$CM109),1,IF(AND(AU$4&gt;=Inputs!$CM109,AU$4&lt;Inputs!$CN109),1,IF(AND(AU$4=Inputs!$CN109,AU$4=Inputs!$CO109),1,IF(OR(AND(AU$4=Inputs!$CN109+1,Inputs!$CN109=Inputs!$CO109),AND(AU$4=Inputs!$CN109+2,Inputs!$CN109=Inputs!$CO109)),0,IF(AU$4=Inputs!$CN109,0.8,IF(AU$4=Inputs!$CN109+1,0.6,IF(AU$4=Inputs!$CN109+2,0.4,IF(AU$4=Inputs!$CO109,0.2,IF(AND(AU$4&gt;=Inputs!$CL109,AU$4&lt;Inputs!$CM109),(AU$4-Inputs!$CL109+1)/(Inputs!$AI109+1),0)))))))))</f>
        <v>0</v>
      </c>
      <c r="AV112" s="27">
        <f>IF(AND(Inputs!$CO109=0,AV$4&gt;=Inputs!$CM109),1,IF(AND(AV$4&gt;=Inputs!$CM109,AV$4&lt;Inputs!$CN109),1,IF(AND(AV$4=Inputs!$CN109,AV$4=Inputs!$CO109),1,IF(OR(AND(AV$4=Inputs!$CN109+1,Inputs!$CN109=Inputs!$CO109),AND(AV$4=Inputs!$CN109+2,Inputs!$CN109=Inputs!$CO109)),0,IF(AV$4=Inputs!$CN109,0.8,IF(AV$4=Inputs!$CN109+1,0.6,IF(AV$4=Inputs!$CN109+2,0.4,IF(AV$4=Inputs!$CO109,0.2,IF(AND(AV$4&gt;=Inputs!$CL109,AV$4&lt;Inputs!$CM109),(AV$4-Inputs!$CL109+1)/(Inputs!$AI109+1),0)))))))))</f>
        <v>0</v>
      </c>
      <c r="AW112" s="27">
        <f>IF(AND(Inputs!$CO109=0,AW$4&gt;=Inputs!$CM109),1,IF(AND(AW$4&gt;=Inputs!$CM109,AW$4&lt;Inputs!$CN109),1,IF(AND(AW$4=Inputs!$CN109,AW$4=Inputs!$CO109),1,IF(OR(AND(AW$4=Inputs!$CN109+1,Inputs!$CN109=Inputs!$CO109),AND(AW$4=Inputs!$CN109+2,Inputs!$CN109=Inputs!$CO109)),0,IF(AW$4=Inputs!$CN109,0.8,IF(AW$4=Inputs!$CN109+1,0.6,IF(AW$4=Inputs!$CN109+2,0.4,IF(AW$4=Inputs!$CO109,0.2,IF(AND(AW$4&gt;=Inputs!$CL109,AW$4&lt;Inputs!$CM109),(AW$4-Inputs!$CL109+1)/(Inputs!$AI109+1),0)))))))))</f>
        <v>0</v>
      </c>
      <c r="AX112" s="27">
        <f>IF(AND(Inputs!$CO109=0,AX$4&gt;=Inputs!$CM109),1,IF(AND(AX$4&gt;=Inputs!$CM109,AX$4&lt;Inputs!$CN109),1,IF(AND(AX$4=Inputs!$CN109,AX$4=Inputs!$CO109),1,IF(OR(AND(AX$4=Inputs!$CN109+1,Inputs!$CN109=Inputs!$CO109),AND(AX$4=Inputs!$CN109+2,Inputs!$CN109=Inputs!$CO109)),0,IF(AX$4=Inputs!$CN109,0.8,IF(AX$4=Inputs!$CN109+1,0.6,IF(AX$4=Inputs!$CN109+2,0.4,IF(AX$4=Inputs!$CO109,0.2,IF(AND(AX$4&gt;=Inputs!$CL109,AX$4&lt;Inputs!$CM109),(AX$4-Inputs!$CL109+1)/(Inputs!$AI109+1),0)))))))))</f>
        <v>0</v>
      </c>
      <c r="AY112" s="27">
        <f>IF(AND(Inputs!$CO109=0,AY$4&gt;=Inputs!$CM109),1,IF(AND(AY$4&gt;=Inputs!$CM109,AY$4&lt;Inputs!$CN109),1,IF(AND(AY$4=Inputs!$CN109,AY$4=Inputs!$CO109),1,IF(OR(AND(AY$4=Inputs!$CN109+1,Inputs!$CN109=Inputs!$CO109),AND(AY$4=Inputs!$CN109+2,Inputs!$CN109=Inputs!$CO109)),0,IF(AY$4=Inputs!$CN109,0.8,IF(AY$4=Inputs!$CN109+1,0.6,IF(AY$4=Inputs!$CN109+2,0.4,IF(AY$4=Inputs!$CO109,0.2,IF(AND(AY$4&gt;=Inputs!$CL109,AY$4&lt;Inputs!$CM109),(AY$4-Inputs!$CL109+1)/(Inputs!$AI109+1),0)))))))))</f>
        <v>0</v>
      </c>
      <c r="AZ112" s="27">
        <f>IF(AND(Inputs!$CO109=0,AZ$4&gt;=Inputs!$CM109),1,IF(AND(AZ$4&gt;=Inputs!$CM109,AZ$4&lt;Inputs!$CN109),1,IF(AND(AZ$4=Inputs!$CN109,AZ$4=Inputs!$CO109),1,IF(OR(AND(AZ$4=Inputs!$CN109+1,Inputs!$CN109=Inputs!$CO109),AND(AZ$4=Inputs!$CN109+2,Inputs!$CN109=Inputs!$CO109)),0,IF(AZ$4=Inputs!$CN109,0.8,IF(AZ$4=Inputs!$CN109+1,0.6,IF(AZ$4=Inputs!$CN109+2,0.4,IF(AZ$4=Inputs!$CO109,0.2,IF(AND(AZ$4&gt;=Inputs!$CL109,AZ$4&lt;Inputs!$CM109),(AZ$4-Inputs!$CL109+1)/(Inputs!$AI109+1),0)))))))))</f>
        <v>0</v>
      </c>
      <c r="BA112" s="27">
        <f>IF(AND(Inputs!$CO109=0,BA$4&gt;=Inputs!$CM109),1,IF(AND(BA$4&gt;=Inputs!$CM109,BA$4&lt;Inputs!$CN109),1,IF(AND(BA$4=Inputs!$CN109,BA$4=Inputs!$CO109),1,IF(OR(AND(BA$4=Inputs!$CN109+1,Inputs!$CN109=Inputs!$CO109),AND(BA$4=Inputs!$CN109+2,Inputs!$CN109=Inputs!$CO109)),0,IF(BA$4=Inputs!$CN109,0.8,IF(BA$4=Inputs!$CN109+1,0.6,IF(BA$4=Inputs!$CN109+2,0.4,IF(BA$4=Inputs!$CO109,0.2,IF(AND(BA$4&gt;=Inputs!$CL109,BA$4&lt;Inputs!$CM109),(BA$4-Inputs!$CL109+1)/(Inputs!$AI109+1),0)))))))))</f>
        <v>0</v>
      </c>
      <c r="BB112" s="27">
        <f>IF(AND(Inputs!$CO109=0,BB$4&gt;=Inputs!$CM109),1,IF(AND(BB$4&gt;=Inputs!$CM109,BB$4&lt;Inputs!$CN109),1,IF(AND(BB$4=Inputs!$CN109,BB$4=Inputs!$CO109),1,IF(OR(AND(BB$4=Inputs!$CN109+1,Inputs!$CN109=Inputs!$CO109),AND(BB$4=Inputs!$CN109+2,Inputs!$CN109=Inputs!$CO109)),0,IF(BB$4=Inputs!$CN109,0.8,IF(BB$4=Inputs!$CN109+1,0.6,IF(BB$4=Inputs!$CN109+2,0.4,IF(BB$4=Inputs!$CO109,0.2,IF(AND(BB$4&gt;=Inputs!$CL109,BB$4&lt;Inputs!$CM109),(BB$4-Inputs!$CL109+1)/(Inputs!$AI109+1),0)))))))))</f>
        <v>0</v>
      </c>
      <c r="BC112" s="27">
        <f>IF(AND(Inputs!$CO109=0,BC$4&gt;=Inputs!$CM109),1,IF(AND(BC$4&gt;=Inputs!$CM109,BC$4&lt;Inputs!$CN109),1,IF(AND(BC$4=Inputs!$CN109,BC$4=Inputs!$CO109),1,IF(OR(AND(BC$4=Inputs!$CN109+1,Inputs!$CN109=Inputs!$CO109),AND(BC$4=Inputs!$CN109+2,Inputs!$CN109=Inputs!$CO109)),0,IF(BC$4=Inputs!$CN109,0.8,IF(BC$4=Inputs!$CN109+1,0.6,IF(BC$4=Inputs!$CN109+2,0.4,IF(BC$4=Inputs!$CO109,0.2,IF(AND(BC$4&gt;=Inputs!$CL109,BC$4&lt;Inputs!$CM109),(BC$4-Inputs!$CL109+1)/(Inputs!$AI109+1),0)))))))))</f>
        <v>0</v>
      </c>
      <c r="BD112" s="27">
        <f>IF(AND(Inputs!$CO109=0,BD$4&gt;=Inputs!$CM109),1,IF(AND(BD$4&gt;=Inputs!$CM109,BD$4&lt;Inputs!$CN109),1,IF(AND(BD$4=Inputs!$CN109,BD$4=Inputs!$CO109),1,IF(OR(AND(BD$4=Inputs!$CN109+1,Inputs!$CN109=Inputs!$CO109),AND(BD$4=Inputs!$CN109+2,Inputs!$CN109=Inputs!$CO109)),0,IF(BD$4=Inputs!$CN109,0.8,IF(BD$4=Inputs!$CN109+1,0.6,IF(BD$4=Inputs!$CN109+2,0.4,IF(BD$4=Inputs!$CO109,0.2,IF(AND(BD$4&gt;=Inputs!$CL109,BD$4&lt;Inputs!$CM109),(BD$4-Inputs!$CL109+1)/(Inputs!$AI109+1),0)))))))))</f>
        <v>0</v>
      </c>
      <c r="BE112" s="27">
        <f>IF(AND(Inputs!$CO109=0,BE$4&gt;=Inputs!$CM109),1,IF(AND(BE$4&gt;=Inputs!$CM109,BE$4&lt;Inputs!$CN109),1,IF(AND(BE$4=Inputs!$CN109,BE$4=Inputs!$CO109),1,IF(OR(AND(BE$4=Inputs!$CN109+1,Inputs!$CN109=Inputs!$CO109),AND(BE$4=Inputs!$CN109+2,Inputs!$CN109=Inputs!$CO109)),0,IF(BE$4=Inputs!$CN109,0.8,IF(BE$4=Inputs!$CN109+1,0.6,IF(BE$4=Inputs!$CN109+2,0.4,IF(BE$4=Inputs!$CO109,0.2,IF(AND(BE$4&gt;=Inputs!$CL109,BE$4&lt;Inputs!$CM109),(BE$4-Inputs!$CL109+1)/(Inputs!$AI109+1),0)))))))))</f>
        <v>0</v>
      </c>
      <c r="BF112" s="27">
        <f>IF(AND(Inputs!$CO109=0,BF$4&gt;=Inputs!$CM109),1,IF(AND(BF$4&gt;=Inputs!$CM109,BF$4&lt;Inputs!$CN109),1,IF(AND(BF$4=Inputs!$CN109,BF$4=Inputs!$CO109),1,IF(OR(AND(BF$4=Inputs!$CN109+1,Inputs!$CN109=Inputs!$CO109),AND(BF$4=Inputs!$CN109+2,Inputs!$CN109=Inputs!$CO109)),0,IF(BF$4=Inputs!$CN109,0.8,IF(BF$4=Inputs!$CN109+1,0.6,IF(BF$4=Inputs!$CN109+2,0.4,IF(BF$4=Inputs!$CO109,0.2,IF(AND(BF$4&gt;=Inputs!$CL109,BF$4&lt;Inputs!$CM109),(BF$4-Inputs!$CL109+1)/(Inputs!$AI109+1),0)))))))))</f>
        <v>0</v>
      </c>
      <c r="BG112" s="27">
        <f>IF(AND(Inputs!$CO109=0,BG$4&gt;=Inputs!$CM109),1,IF(AND(BG$4&gt;=Inputs!$CM109,BG$4&lt;Inputs!$CN109),1,IF(AND(BG$4=Inputs!$CN109,BG$4=Inputs!$CO109),1,IF(OR(AND(BG$4=Inputs!$CN109+1,Inputs!$CN109=Inputs!$CO109),AND(BG$4=Inputs!$CN109+2,Inputs!$CN109=Inputs!$CO109)),0,IF(BG$4=Inputs!$CN109,0.8,IF(BG$4=Inputs!$CN109+1,0.6,IF(BG$4=Inputs!$CN109+2,0.4,IF(BG$4=Inputs!$CO109,0.2,IF(AND(BG$4&gt;=Inputs!$CL109,BG$4&lt;Inputs!$CM109),(BG$4-Inputs!$CL109+1)/(Inputs!$AI109+1),0)))))))))</f>
        <v>0</v>
      </c>
      <c r="BH112" s="27">
        <f>IF(AND(Inputs!$CO109=0,BH$4&gt;=Inputs!$CM109),1,IF(AND(BH$4&gt;=Inputs!$CM109,BH$4&lt;Inputs!$CN109),1,IF(AND(BH$4=Inputs!$CN109,BH$4=Inputs!$CO109),1,IF(OR(AND(BH$4=Inputs!$CN109+1,Inputs!$CN109=Inputs!$CO109),AND(BH$4=Inputs!$CN109+2,Inputs!$CN109=Inputs!$CO109)),0,IF(BH$4=Inputs!$CN109,0.8,IF(BH$4=Inputs!$CN109+1,0.6,IF(BH$4=Inputs!$CN109+2,0.4,IF(BH$4=Inputs!$CO109,0.2,IF(AND(BH$4&gt;=Inputs!$CL109,BH$4&lt;Inputs!$CM109),(BH$4-Inputs!$CL109+1)/(Inputs!$AI109+1),0)))))))))</f>
        <v>0</v>
      </c>
      <c r="BI112" s="27">
        <f>IF(AND(Inputs!$CO109=0,BI$4&gt;=Inputs!$CM109),1,IF(AND(BI$4&gt;=Inputs!$CM109,BI$4&lt;Inputs!$CN109),1,IF(AND(BI$4=Inputs!$CN109,BI$4=Inputs!$CO109),1,IF(OR(AND(BI$4=Inputs!$CN109+1,Inputs!$CN109=Inputs!$CO109),AND(BI$4=Inputs!$CN109+2,Inputs!$CN109=Inputs!$CO109)),0,IF(BI$4=Inputs!$CN109,0.8,IF(BI$4=Inputs!$CN109+1,0.6,IF(BI$4=Inputs!$CN109+2,0.4,IF(BI$4=Inputs!$CO109,0.2,IF(AND(BI$4&gt;=Inputs!$CL109,BI$4&lt;Inputs!$CM109),(BI$4-Inputs!$CL109+1)/(Inputs!$AI109+1),0)))))))))</f>
        <v>0</v>
      </c>
      <c r="BJ112" s="27">
        <f>IF(AND(Inputs!$CO109=0,BJ$4&gt;=Inputs!$CM109),1,IF(AND(BJ$4&gt;=Inputs!$CM109,BJ$4&lt;Inputs!$CN109),1,IF(AND(BJ$4=Inputs!$CN109,BJ$4=Inputs!$CO109),1,IF(OR(AND(BJ$4=Inputs!$CN109+1,Inputs!$CN109=Inputs!$CO109),AND(BJ$4=Inputs!$CN109+2,Inputs!$CN109=Inputs!$CO109)),0,IF(BJ$4=Inputs!$CN109,0.8,IF(BJ$4=Inputs!$CN109+1,0.6,IF(BJ$4=Inputs!$CN109+2,0.4,IF(BJ$4=Inputs!$CO109,0.2,IF(AND(BJ$4&gt;=Inputs!$CL109,BJ$4&lt;Inputs!$CM109),(BJ$4-Inputs!$CL109+1)/(Inputs!$AI109+1),0)))))))))</f>
        <v>0</v>
      </c>
      <c r="BK112" s="27">
        <f>IF(AND(Inputs!$CO109=0,BK$4&gt;=Inputs!$CM109),1,IF(AND(BK$4&gt;=Inputs!$CM109,BK$4&lt;Inputs!$CN109),1,IF(AND(BK$4=Inputs!$CN109,BK$4=Inputs!$CO109),1,IF(OR(AND(BK$4=Inputs!$CN109+1,Inputs!$CN109=Inputs!$CO109),AND(BK$4=Inputs!$CN109+2,Inputs!$CN109=Inputs!$CO109)),0,IF(BK$4=Inputs!$CN109,0.8,IF(BK$4=Inputs!$CN109+1,0.6,IF(BK$4=Inputs!$CN109+2,0.4,IF(BK$4=Inputs!$CO109,0.2,IF(AND(BK$4&gt;=Inputs!$CL109,BK$4&lt;Inputs!$CM109),(BK$4-Inputs!$CL109+1)/(Inputs!$AI109+1),0)))))))))</f>
        <v>0</v>
      </c>
      <c r="BL112" s="27">
        <f>IF(AND(Inputs!$CO109=0,BL$4&gt;=Inputs!$CM109),1,IF(AND(BL$4&gt;=Inputs!$CM109,BL$4&lt;Inputs!$CN109),1,IF(AND(BL$4=Inputs!$CN109,BL$4=Inputs!$CO109),1,IF(OR(AND(BL$4=Inputs!$CN109+1,Inputs!$CN109=Inputs!$CO109),AND(BL$4=Inputs!$CN109+2,Inputs!$CN109=Inputs!$CO109)),0,IF(BL$4=Inputs!$CN109,0.8,IF(BL$4=Inputs!$CN109+1,0.6,IF(BL$4=Inputs!$CN109+2,0.4,IF(BL$4=Inputs!$CO109,0.2,IF(AND(BL$4&gt;=Inputs!$CL109,BL$4&lt;Inputs!$CM109),(BL$4-Inputs!$CL109+1)/(Inputs!$AI109+1),0)))))))))</f>
        <v>0</v>
      </c>
      <c r="BM112" s="27">
        <f>IF(AND(Inputs!$CO109=0,BM$4&gt;=Inputs!$CM109),1,IF(AND(BM$4&gt;=Inputs!$CM109,BM$4&lt;Inputs!$CN109),1,IF(AND(BM$4=Inputs!$CN109,BM$4=Inputs!$CO109),1,IF(OR(AND(BM$4=Inputs!$CN109+1,Inputs!$CN109=Inputs!$CO109),AND(BM$4=Inputs!$CN109+2,Inputs!$CN109=Inputs!$CO109)),0,IF(BM$4=Inputs!$CN109,0.8,IF(BM$4=Inputs!$CN109+1,0.6,IF(BM$4=Inputs!$CN109+2,0.4,IF(BM$4=Inputs!$CO109,0.2,IF(AND(BM$4&gt;=Inputs!$CL109,BM$4&lt;Inputs!$CM109),(BM$4-Inputs!$CL109+1)/(Inputs!$AI109+1),0)))))))))</f>
        <v>0</v>
      </c>
      <c r="BO112" s="46" t="str">
        <f>IF(Inputs!$B109="","",(ROUND(Inputs!$BC109*AJ112,0)))</f>
        <v/>
      </c>
      <c r="BP112" s="46" t="str">
        <f>IF(Inputs!$B109="","",(ROUND(Inputs!$BC109*AK112,0)))</f>
        <v/>
      </c>
      <c r="BQ112" s="46" t="str">
        <f>IF(Inputs!$B109="","",(ROUND(Inputs!$BC109*AL112,0)))</f>
        <v/>
      </c>
      <c r="BR112" s="46" t="str">
        <f>IF(Inputs!$B109="","",(ROUND(Inputs!$BC109*AM112,0)))</f>
        <v/>
      </c>
      <c r="BS112" s="46" t="str">
        <f>IF(Inputs!$B109="","",(ROUND(Inputs!$BC109*AN112,0)))</f>
        <v/>
      </c>
      <c r="BT112" s="46" t="str">
        <f>IF(Inputs!$B109="","",(ROUND(Inputs!$BC109*AO112,0)))</f>
        <v/>
      </c>
      <c r="BU112" s="46" t="str">
        <f>IF(Inputs!$B109="","",(ROUND(Inputs!$BC109*AP112,0)))</f>
        <v/>
      </c>
      <c r="BV112" s="46" t="str">
        <f>IF(Inputs!$B109="","",(ROUND(Inputs!$BC109*AQ112,0)))</f>
        <v/>
      </c>
      <c r="BW112" s="46" t="str">
        <f>IF(Inputs!$B109="","",(ROUND(Inputs!$BC109*AR112,0)))</f>
        <v/>
      </c>
      <c r="BX112" s="46" t="str">
        <f>IF(Inputs!$B109="","",(ROUND(Inputs!$BC109*AS112,0)))</f>
        <v/>
      </c>
      <c r="BY112" s="46" t="str">
        <f>IF(Inputs!$B109="","",(ROUND(Inputs!$BC109*AT112,0)))</f>
        <v/>
      </c>
      <c r="BZ112" s="46" t="str">
        <f>IF(Inputs!$B109="","",(ROUND(Inputs!$BC109*AU112,0)))</f>
        <v/>
      </c>
      <c r="CA112" s="46" t="str">
        <f>IF(Inputs!$B109="","",(ROUND(Inputs!$BC109*AV112,0)))</f>
        <v/>
      </c>
      <c r="CB112" s="46" t="str">
        <f>IF(Inputs!$B109="","",(ROUND(Inputs!$BC109*AW112,0)))</f>
        <v/>
      </c>
      <c r="CC112" s="46" t="str">
        <f>IF(Inputs!$B109="","",(ROUND(Inputs!$BC109*AX112,0)))</f>
        <v/>
      </c>
      <c r="CD112" s="46" t="str">
        <f>IF(Inputs!$B109="","",(ROUND(Inputs!$BC109*AY112,0)))</f>
        <v/>
      </c>
      <c r="CE112" s="46" t="str">
        <f>IF(Inputs!$B109="","",(ROUND(Inputs!$BC109*AZ112,0)))</f>
        <v/>
      </c>
      <c r="CF112" s="46" t="str">
        <f>IF(Inputs!$B109="","",(ROUND(Inputs!$BC109*BA112,0)))</f>
        <v/>
      </c>
      <c r="CG112" s="46" t="str">
        <f>IF(Inputs!$B109="","",(ROUND(Inputs!$BC109*BB112,0)))</f>
        <v/>
      </c>
      <c r="CH112" s="46" t="str">
        <f>IF(Inputs!$B109="","",(ROUND(Inputs!$BC109*BC112,0)))</f>
        <v/>
      </c>
      <c r="CI112" s="46" t="str">
        <f>IF(Inputs!$B109="","",(ROUND(Inputs!$BC109*BD112,0)))</f>
        <v/>
      </c>
      <c r="CJ112" s="46" t="str">
        <f>IF(Inputs!$B109="","",(ROUND(Inputs!$BC109*BE112,0)))</f>
        <v/>
      </c>
      <c r="CK112" s="46" t="str">
        <f>IF(Inputs!$B109="","",(ROUND(Inputs!$BC109*BF112,0)))</f>
        <v/>
      </c>
      <c r="CL112" s="46" t="str">
        <f>IF(Inputs!$B109="","",(ROUND(Inputs!$BC109*BG112,0)))</f>
        <v/>
      </c>
      <c r="CM112" s="46" t="str">
        <f>IF(Inputs!$B109="","",(ROUND(Inputs!$BC109*BH112,0)))</f>
        <v/>
      </c>
      <c r="CN112" s="46" t="str">
        <f>IF(Inputs!$B109="","",(ROUND(Inputs!$BC109*BI112,0)))</f>
        <v/>
      </c>
      <c r="CO112" s="46" t="str">
        <f>IF(Inputs!$B109="","",(ROUND(Inputs!$BC109*BJ112,0)))</f>
        <v/>
      </c>
      <c r="CP112" s="46" t="str">
        <f>IF(Inputs!$B109="","",(ROUND(Inputs!$BC109*BK112,0)))</f>
        <v/>
      </c>
      <c r="CQ112" s="46" t="str">
        <f>IF(Inputs!$B109="","",(ROUND(Inputs!$BC109*BL112,0)))</f>
        <v/>
      </c>
      <c r="CR112" s="46" t="str">
        <f>IF(Inputs!$B109="","",(ROUND(Inputs!$BC109*BM112,0)))</f>
        <v/>
      </c>
      <c r="CV112" s="46" t="str">
        <f>IF(A112="","",IF(AND(CV$4&lt;=Inputs!$CQ109,CV$4&gt;=Inputs!$CP109),Inputs!$AR109/(Inputs!$CQ109-Inputs!$CP109+1),0)+IF(CV$4=Inputs!$CL109,Inputs!$BD109,0))</f>
        <v/>
      </c>
      <c r="CW112" s="46" t="str">
        <f>IF(B112="","",IF(AND(CW$4&lt;=Inputs!$CQ109,CW$4&gt;=Inputs!$CP109),Inputs!$AR109/(Inputs!$CQ109-Inputs!$CP109+1),0)+IF(CW$4=Inputs!$CL109,Inputs!$BD109,0))</f>
        <v/>
      </c>
      <c r="CX112" s="46" t="str">
        <f>IF(C112="","",IF(AND(CX$4&lt;=Inputs!$CQ109,CX$4&gt;=Inputs!$CP109),Inputs!$AR109/(Inputs!$CQ109-Inputs!$CP109+1),0)+IF(CX$4=Inputs!$CL109,Inputs!$BD109,0))</f>
        <v/>
      </c>
      <c r="CY112" s="46" t="str">
        <f>IF(D112="","",IF(AND(CY$4&lt;=Inputs!$CQ109,CY$4&gt;=Inputs!$CP109),Inputs!$AR109/(Inputs!$CQ109-Inputs!$CP109+1),0)+IF(CY$4=Inputs!$CL109,Inputs!$BD109,0))</f>
        <v/>
      </c>
      <c r="CZ112" s="46" t="str">
        <f>IF(E112="","",IF(AND(CZ$4&lt;=Inputs!$CQ109,CZ$4&gt;=Inputs!$CP109),Inputs!$AR109/(Inputs!$CQ109-Inputs!$CP109+1),0)+IF(CZ$4=Inputs!$CL109,Inputs!$BD109,0))</f>
        <v/>
      </c>
      <c r="DA112" s="46" t="str">
        <f>IF(F112="","",IF(AND(DA$4&lt;=Inputs!$CQ109,DA$4&gt;=Inputs!$CP109),Inputs!$AR109/(Inputs!$CQ109-Inputs!$CP109+1),0)+IF(DA$4=Inputs!$CL109,Inputs!$BD109,0))</f>
        <v/>
      </c>
      <c r="DB112" s="46" t="str">
        <f>IF(G112="","",IF(AND(DB$4&lt;=Inputs!$CQ109,DB$4&gt;=Inputs!$CP109),Inputs!$AR109/(Inputs!$CQ109-Inputs!$CP109+1),0)+IF(DB$4=Inputs!$CL109,Inputs!$BD109,0))</f>
        <v/>
      </c>
      <c r="DC112" s="46" t="str">
        <f>IF(H112="","",IF(AND(DC$4&lt;=Inputs!$CQ109,DC$4&gt;=Inputs!$CP109),Inputs!$AR109/(Inputs!$CQ109-Inputs!$CP109+1),0)+IF(DC$4=Inputs!$CL109,Inputs!$BD109,0))</f>
        <v/>
      </c>
      <c r="DD112" s="46" t="str">
        <f>IF(I112="","",IF(AND(DD$4&lt;=Inputs!$CQ109,DD$4&gt;=Inputs!$CP109),Inputs!$AR109/(Inputs!$CQ109-Inputs!$CP109+1),0)+IF(DD$4=Inputs!$CL109,Inputs!$BD109,0))</f>
        <v/>
      </c>
      <c r="DE112" s="46" t="str">
        <f>IF(J112="","",IF(AND(DE$4&lt;=Inputs!$CQ109,DE$4&gt;=Inputs!$CP109),Inputs!$AR109/(Inputs!$CQ109-Inputs!$CP109+1),0)+IF(DE$4=Inputs!$CL109,Inputs!$BD109,0))</f>
        <v/>
      </c>
      <c r="DF112" s="46" t="str">
        <f>IF(K112="","",IF(AND(DF$4&lt;=Inputs!$CQ109,DF$4&gt;=Inputs!$CP109),Inputs!$AR109/(Inputs!$CQ109-Inputs!$CP109+1),0)+IF(DF$4=Inputs!$CL109,Inputs!$BD109,0))</f>
        <v/>
      </c>
      <c r="DG112" s="46" t="str">
        <f>IF(L112="","",IF(AND(DG$4&lt;=Inputs!$CQ109,DG$4&gt;=Inputs!$CP109),Inputs!$AR109/(Inputs!$CQ109-Inputs!$CP109+1),0)+IF(DG$4=Inputs!$CL109,Inputs!$BD109,0))</f>
        <v/>
      </c>
      <c r="DH112" s="46" t="str">
        <f>IF(M112="","",IF(AND(DH$4&lt;=Inputs!$CQ109,DH$4&gt;=Inputs!$CP109),Inputs!$AR109/(Inputs!$CQ109-Inputs!$CP109+1),0)+IF(DH$4=Inputs!$CL109,Inputs!$BD109,0))</f>
        <v/>
      </c>
      <c r="DI112" s="46" t="str">
        <f>IF(N112="","",IF(AND(DI$4&lt;=Inputs!$CQ109,DI$4&gt;=Inputs!$CP109),Inputs!$AR109/(Inputs!$CQ109-Inputs!$CP109+1),0)+IF(DI$4=Inputs!$CL109,Inputs!$BD109,0))</f>
        <v/>
      </c>
      <c r="DJ112" s="46" t="str">
        <f>IF(O112="","",IF(AND(DJ$4&lt;=Inputs!$CQ109,DJ$4&gt;=Inputs!$CP109),Inputs!$AR109/(Inputs!$CQ109-Inputs!$CP109+1),0)+IF(DJ$4=Inputs!$CL109,Inputs!$BD109,0))</f>
        <v/>
      </c>
      <c r="DK112" s="46" t="str">
        <f>IF(P112="","",IF(AND(DK$4&lt;=Inputs!$CQ109,DK$4&gt;=Inputs!$CP109),Inputs!$AR109/(Inputs!$CQ109-Inputs!$CP109+1),0)+IF(DK$4=Inputs!$CL109,Inputs!$BD109,0))</f>
        <v/>
      </c>
      <c r="DL112" s="46" t="str">
        <f>IF(Q112="","",IF(AND(DL$4&lt;=Inputs!$CQ109,DL$4&gt;=Inputs!$CP109),Inputs!$AR109/(Inputs!$CQ109-Inputs!$CP109+1),0)+IF(DL$4=Inputs!$CL109,Inputs!$BD109,0))</f>
        <v/>
      </c>
      <c r="DM112" s="46" t="str">
        <f>IF(R112="","",IF(AND(DM$4&lt;=Inputs!$CQ109,DM$4&gt;=Inputs!$CP109),Inputs!$AR109/(Inputs!$CQ109-Inputs!$CP109+1),0)+IF(DM$4=Inputs!$CL109,Inputs!$BD109,0))</f>
        <v/>
      </c>
      <c r="DN112" s="46" t="str">
        <f>IF(S112="","",IF(AND(DN$4&lt;=Inputs!$CQ109,DN$4&gt;=Inputs!$CP109),Inputs!$AR109/(Inputs!$CQ109-Inputs!$CP109+1),0)+IF(DN$4=Inputs!$CL109,Inputs!$BD109,0))</f>
        <v/>
      </c>
      <c r="DO112" s="46" t="str">
        <f>IF(T112="","",IF(AND(DO$4&lt;=Inputs!$CQ109,DO$4&gt;=Inputs!$CP109),Inputs!$AR109/(Inputs!$CQ109-Inputs!$CP109+1),0)+IF(DO$4=Inputs!$CL109,Inputs!$BD109,0))</f>
        <v/>
      </c>
      <c r="DP112" s="46" t="str">
        <f>IF(U112="","",IF(AND(DP$4&lt;=Inputs!$CQ109,DP$4&gt;=Inputs!$CP109),Inputs!$AR109/(Inputs!$CQ109-Inputs!$CP109+1),0)+IF(DP$4=Inputs!$CL109,Inputs!$BD109,0))</f>
        <v/>
      </c>
      <c r="DQ112" s="46" t="str">
        <f>IF(V112="","",IF(AND(DQ$4&lt;=Inputs!$CQ109,DQ$4&gt;=Inputs!$CP109),Inputs!$AR109/(Inputs!$CQ109-Inputs!$CP109+1),0)+IF(DQ$4=Inputs!$CL109,Inputs!$BD109,0))</f>
        <v/>
      </c>
      <c r="DR112" s="46" t="str">
        <f>IF(W112="","",IF(AND(DR$4&lt;=Inputs!$CQ109,DR$4&gt;=Inputs!$CP109),Inputs!$AR109/(Inputs!$CQ109-Inputs!$CP109+1),0)+IF(DR$4=Inputs!$CL109,Inputs!$BD109,0))</f>
        <v/>
      </c>
      <c r="DS112" s="46" t="str">
        <f>IF(X112="","",IF(AND(DS$4&lt;=Inputs!$CQ109,DS$4&gt;=Inputs!$CP109),Inputs!$AR109/(Inputs!$CQ109-Inputs!$CP109+1),0)+IF(DS$4=Inputs!$CL109,Inputs!$BD109,0))</f>
        <v/>
      </c>
      <c r="DT112" s="46" t="str">
        <f>IF(Y112="","",IF(AND(DT$4&lt;=Inputs!$CQ109,DT$4&gt;=Inputs!$CP109),Inputs!$AR109/(Inputs!$CQ109-Inputs!$CP109+1),0)+IF(DT$4=Inputs!$CL109,Inputs!$BD109,0))</f>
        <v/>
      </c>
      <c r="DU112" s="46" t="str">
        <f>IF(Z112="","",IF(AND(DU$4&lt;=Inputs!$CQ109,DU$4&gt;=Inputs!$CP109),Inputs!$AR109/(Inputs!$CQ109-Inputs!$CP109+1),0)+IF(DU$4=Inputs!$CL109,Inputs!$BD109,0))</f>
        <v/>
      </c>
      <c r="DV112" s="46" t="str">
        <f>IF(AA112="","",IF(AND(DV$4&lt;=Inputs!$CQ109,DV$4&gt;=Inputs!$CP109),Inputs!$AR109/(Inputs!$CQ109-Inputs!$CP109+1),0)+IF(DV$4=Inputs!$CL109,Inputs!$BD109,0))</f>
        <v/>
      </c>
      <c r="DW112" s="46" t="str">
        <f>IF(AB112="","",IF(AND(DW$4&lt;=Inputs!$CQ109,DW$4&gt;=Inputs!$CP109),Inputs!$AR109/(Inputs!$CQ109-Inputs!$CP109+1),0)+IF(DW$4=Inputs!$CL109,Inputs!$BD109,0))</f>
        <v/>
      </c>
      <c r="DX112" s="46" t="str">
        <f>IF(AC112="","",IF(AND(DX$4&lt;=Inputs!$CQ109,DX$4&gt;=Inputs!$CP109),Inputs!$AR109/(Inputs!$CQ109-Inputs!$CP109+1),0)+IF(DX$4=Inputs!$CL109,Inputs!$BD109,0))</f>
        <v/>
      </c>
      <c r="DY112" s="46" t="str">
        <f>IF(AD112="","",IF(AND(DY$4&lt;=Inputs!$CQ109,DY$4&gt;=Inputs!$CP109),Inputs!$AR109/(Inputs!$CQ109-Inputs!$CP109+1),0)+IF(DY$4=Inputs!$CL109,Inputs!$BD109,0))</f>
        <v/>
      </c>
      <c r="DZ112" s="46" t="str">
        <f t="shared" si="6"/>
        <v/>
      </c>
    </row>
    <row r="113" spans="1:130">
      <c r="A113" s="7" t="str">
        <f>IF(Inputs!A110="","",Inputs!A110)</f>
        <v/>
      </c>
      <c r="B113" t="str">
        <f>IF(Inputs!B110="","",Inputs!B110)</f>
        <v/>
      </c>
      <c r="C113" s="46" t="str">
        <f>IF(Inputs!$B110="","",BO113-CV113)</f>
        <v/>
      </c>
      <c r="D113" s="46" t="str">
        <f>IF(Inputs!$B110="","",BP113-CW113)</f>
        <v/>
      </c>
      <c r="E113" s="46" t="str">
        <f>IF(Inputs!$B110="","",BQ113-CX113)</f>
        <v/>
      </c>
      <c r="F113" s="46" t="str">
        <f>IF(Inputs!$B110="","",BR113-CY113)</f>
        <v/>
      </c>
      <c r="G113" s="46" t="str">
        <f>IF(Inputs!$B110="","",BS113-CZ113)</f>
        <v/>
      </c>
      <c r="H113" s="46" t="str">
        <f>IF(Inputs!$B110="","",BT113-DA113)</f>
        <v/>
      </c>
      <c r="I113" s="46" t="str">
        <f>IF(Inputs!$B110="","",BU113-DB113)</f>
        <v/>
      </c>
      <c r="J113" s="46" t="str">
        <f>IF(Inputs!$B110="","",BV113-DC113)</f>
        <v/>
      </c>
      <c r="K113" s="46" t="str">
        <f>IF(Inputs!$B110="","",BW113-DD113)</f>
        <v/>
      </c>
      <c r="L113" s="46" t="str">
        <f>IF(Inputs!$B110="","",BX113-DE113)</f>
        <v/>
      </c>
      <c r="M113" s="46" t="str">
        <f>IF(Inputs!$B110="","",BY113-DF113)</f>
        <v/>
      </c>
      <c r="N113" s="46" t="str">
        <f>IF(Inputs!$B110="","",BZ113-DG113)</f>
        <v/>
      </c>
      <c r="O113" s="46" t="str">
        <f>IF(Inputs!$B110="","",CA113-DH113)</f>
        <v/>
      </c>
      <c r="P113" s="46" t="str">
        <f>IF(Inputs!$B110="","",CB113-DI113)</f>
        <v/>
      </c>
      <c r="Q113" s="46" t="str">
        <f>IF(Inputs!$B110="","",CC113-DJ113)</f>
        <v/>
      </c>
      <c r="R113" s="46" t="str">
        <f>IF(Inputs!$B110="","",CD113-DK113)</f>
        <v/>
      </c>
      <c r="S113" s="46" t="str">
        <f>IF(Inputs!$B110="","",CE113-DL113)</f>
        <v/>
      </c>
      <c r="T113" s="46" t="str">
        <f>IF(Inputs!$B110="","",CF113-DM113)</f>
        <v/>
      </c>
      <c r="U113" s="46" t="str">
        <f>IF(Inputs!$B110="","",CG113-DN113)</f>
        <v/>
      </c>
      <c r="V113" s="46" t="str">
        <f>IF(Inputs!$B110="","",CH113-DO113)</f>
        <v/>
      </c>
      <c r="W113" s="46" t="str">
        <f>IF(Inputs!$B110="","",CI113-DP113)</f>
        <v/>
      </c>
      <c r="X113" s="46" t="str">
        <f>IF(Inputs!$B110="","",CJ113-DQ113)</f>
        <v/>
      </c>
      <c r="Y113" s="46" t="str">
        <f>IF(Inputs!$B110="","",CK113-DR113)</f>
        <v/>
      </c>
      <c r="Z113" s="46" t="str">
        <f>IF(Inputs!$B110="","",CL113-DS113)</f>
        <v/>
      </c>
      <c r="AA113" s="46" t="str">
        <f>IF(Inputs!$B110="","",CM113-DT113)</f>
        <v/>
      </c>
      <c r="AB113" s="46" t="str">
        <f>IF(Inputs!$B110="","",CN113-DU113)</f>
        <v/>
      </c>
      <c r="AC113" s="46" t="str">
        <f>IF(Inputs!$B110="","",CO113-DV113)</f>
        <v/>
      </c>
      <c r="AD113" s="46" t="str">
        <f>IF(Inputs!$B110="","",CP113-DW113)</f>
        <v/>
      </c>
      <c r="AE113" s="46" t="str">
        <f>IF(Inputs!$B110="","",CQ113-DX113)</f>
        <v/>
      </c>
      <c r="AF113" s="46" t="str">
        <f>IF(Inputs!$B110="","",CR113-DY113)</f>
        <v/>
      </c>
      <c r="AG113" s="50" t="str">
        <f t="shared" si="7"/>
        <v/>
      </c>
      <c r="AH113" s="50"/>
      <c r="AJ113" s="27">
        <f>IF(AND(Inputs!$CO110=0,AJ$4&gt;=Inputs!$CM110),1,IF(AND(AJ$4&gt;=Inputs!$CM110,AJ$4&lt;Inputs!$CN110),1,IF(AND(AJ$4=Inputs!$CN110,AJ$4=Inputs!$CO110),1,IF(OR(AND(AJ$4=Inputs!$CN110+1,Inputs!$CN110=Inputs!$CO110),AND(AJ$4=Inputs!$CN110+2,Inputs!$CN110=Inputs!$CO110)),0,IF(AJ$4=Inputs!$CN110,0.8,IF(AJ$4=Inputs!$CN110+1,0.6,IF(AJ$4=Inputs!$CN110+2,0.4,IF(AJ$4=Inputs!$CO110,0.2,IF(AND(AJ$4&gt;=Inputs!$CL110,AJ$4&lt;Inputs!$CM110),(AJ$4-Inputs!$CL110+1)/(Inputs!$AI110+1),0)))))))))</f>
        <v>0</v>
      </c>
      <c r="AK113" s="27">
        <f>IF(AND(Inputs!$CO110=0,AK$4&gt;=Inputs!$CM110),1,IF(AND(AK$4&gt;=Inputs!$CM110,AK$4&lt;Inputs!$CN110),1,IF(AND(AK$4=Inputs!$CN110,AK$4=Inputs!$CO110),1,IF(OR(AND(AK$4=Inputs!$CN110+1,Inputs!$CN110=Inputs!$CO110),AND(AK$4=Inputs!$CN110+2,Inputs!$CN110=Inputs!$CO110)),0,IF(AK$4=Inputs!$CN110,0.8,IF(AK$4=Inputs!$CN110+1,0.6,IF(AK$4=Inputs!$CN110+2,0.4,IF(AK$4=Inputs!$CO110,0.2,IF(AND(AK$4&gt;=Inputs!$CL110,AK$4&lt;Inputs!$CM110),(AK$4-Inputs!$CL110+1)/(Inputs!$AI110+1),0)))))))))</f>
        <v>0</v>
      </c>
      <c r="AL113" s="27">
        <f>IF(AND(Inputs!$CO110=0,AL$4&gt;=Inputs!$CM110),1,IF(AND(AL$4&gt;=Inputs!$CM110,AL$4&lt;Inputs!$CN110),1,IF(AND(AL$4=Inputs!$CN110,AL$4=Inputs!$CO110),1,IF(OR(AND(AL$4=Inputs!$CN110+1,Inputs!$CN110=Inputs!$CO110),AND(AL$4=Inputs!$CN110+2,Inputs!$CN110=Inputs!$CO110)),0,IF(AL$4=Inputs!$CN110,0.8,IF(AL$4=Inputs!$CN110+1,0.6,IF(AL$4=Inputs!$CN110+2,0.4,IF(AL$4=Inputs!$CO110,0.2,IF(AND(AL$4&gt;=Inputs!$CL110,AL$4&lt;Inputs!$CM110),(AL$4-Inputs!$CL110+1)/(Inputs!$AI110+1),0)))))))))</f>
        <v>0</v>
      </c>
      <c r="AM113" s="27">
        <f>IF(AND(Inputs!$CO110=0,AM$4&gt;=Inputs!$CM110),1,IF(AND(AM$4&gt;=Inputs!$CM110,AM$4&lt;Inputs!$CN110),1,IF(AND(AM$4=Inputs!$CN110,AM$4=Inputs!$CO110),1,IF(OR(AND(AM$4=Inputs!$CN110+1,Inputs!$CN110=Inputs!$CO110),AND(AM$4=Inputs!$CN110+2,Inputs!$CN110=Inputs!$CO110)),0,IF(AM$4=Inputs!$CN110,0.8,IF(AM$4=Inputs!$CN110+1,0.6,IF(AM$4=Inputs!$CN110+2,0.4,IF(AM$4=Inputs!$CO110,0.2,IF(AND(AM$4&gt;=Inputs!$CL110,AM$4&lt;Inputs!$CM110),(AM$4-Inputs!$CL110+1)/(Inputs!$AI110+1),0)))))))))</f>
        <v>0</v>
      </c>
      <c r="AN113" s="27">
        <f>IF(AND(Inputs!$CO110=0,AN$4&gt;=Inputs!$CM110),1,IF(AND(AN$4&gt;=Inputs!$CM110,AN$4&lt;Inputs!$CN110),1,IF(AND(AN$4=Inputs!$CN110,AN$4=Inputs!$CO110),1,IF(OR(AND(AN$4=Inputs!$CN110+1,Inputs!$CN110=Inputs!$CO110),AND(AN$4=Inputs!$CN110+2,Inputs!$CN110=Inputs!$CO110)),0,IF(AN$4=Inputs!$CN110,0.8,IF(AN$4=Inputs!$CN110+1,0.6,IF(AN$4=Inputs!$CN110+2,0.4,IF(AN$4=Inputs!$CO110,0.2,IF(AND(AN$4&gt;=Inputs!$CL110,AN$4&lt;Inputs!$CM110),(AN$4-Inputs!$CL110+1)/(Inputs!$AI110+1),0)))))))))</f>
        <v>0</v>
      </c>
      <c r="AO113" s="27">
        <f>IF(AND(Inputs!$CO110=0,AO$4&gt;=Inputs!$CM110),1,IF(AND(AO$4&gt;=Inputs!$CM110,AO$4&lt;Inputs!$CN110),1,IF(AND(AO$4=Inputs!$CN110,AO$4=Inputs!$CO110),1,IF(OR(AND(AO$4=Inputs!$CN110+1,Inputs!$CN110=Inputs!$CO110),AND(AO$4=Inputs!$CN110+2,Inputs!$CN110=Inputs!$CO110)),0,IF(AO$4=Inputs!$CN110,0.8,IF(AO$4=Inputs!$CN110+1,0.6,IF(AO$4=Inputs!$CN110+2,0.4,IF(AO$4=Inputs!$CO110,0.2,IF(AND(AO$4&gt;=Inputs!$CL110,AO$4&lt;Inputs!$CM110),(AO$4-Inputs!$CL110+1)/(Inputs!$AI110+1),0)))))))))</f>
        <v>0</v>
      </c>
      <c r="AP113" s="27">
        <f>IF(AND(Inputs!$CO110=0,AP$4&gt;=Inputs!$CM110),1,IF(AND(AP$4&gt;=Inputs!$CM110,AP$4&lt;Inputs!$CN110),1,IF(AND(AP$4=Inputs!$CN110,AP$4=Inputs!$CO110),1,IF(OR(AND(AP$4=Inputs!$CN110+1,Inputs!$CN110=Inputs!$CO110),AND(AP$4=Inputs!$CN110+2,Inputs!$CN110=Inputs!$CO110)),0,IF(AP$4=Inputs!$CN110,0.8,IF(AP$4=Inputs!$CN110+1,0.6,IF(AP$4=Inputs!$CN110+2,0.4,IF(AP$4=Inputs!$CO110,0.2,IF(AND(AP$4&gt;=Inputs!$CL110,AP$4&lt;Inputs!$CM110),(AP$4-Inputs!$CL110+1)/(Inputs!$AI110+1),0)))))))))</f>
        <v>0</v>
      </c>
      <c r="AQ113" s="27">
        <f>IF(AND(Inputs!$CO110=0,AQ$4&gt;=Inputs!$CM110),1,IF(AND(AQ$4&gt;=Inputs!$CM110,AQ$4&lt;Inputs!$CN110),1,IF(AND(AQ$4=Inputs!$CN110,AQ$4=Inputs!$CO110),1,IF(OR(AND(AQ$4=Inputs!$CN110+1,Inputs!$CN110=Inputs!$CO110),AND(AQ$4=Inputs!$CN110+2,Inputs!$CN110=Inputs!$CO110)),0,IF(AQ$4=Inputs!$CN110,0.8,IF(AQ$4=Inputs!$CN110+1,0.6,IF(AQ$4=Inputs!$CN110+2,0.4,IF(AQ$4=Inputs!$CO110,0.2,IF(AND(AQ$4&gt;=Inputs!$CL110,AQ$4&lt;Inputs!$CM110),(AQ$4-Inputs!$CL110+1)/(Inputs!$AI110+1),0)))))))))</f>
        <v>0</v>
      </c>
      <c r="AR113" s="27">
        <f>IF(AND(Inputs!$CO110=0,AR$4&gt;=Inputs!$CM110),1,IF(AND(AR$4&gt;=Inputs!$CM110,AR$4&lt;Inputs!$CN110),1,IF(AND(AR$4=Inputs!$CN110,AR$4=Inputs!$CO110),1,IF(OR(AND(AR$4=Inputs!$CN110+1,Inputs!$CN110=Inputs!$CO110),AND(AR$4=Inputs!$CN110+2,Inputs!$CN110=Inputs!$CO110)),0,IF(AR$4=Inputs!$CN110,0.8,IF(AR$4=Inputs!$CN110+1,0.6,IF(AR$4=Inputs!$CN110+2,0.4,IF(AR$4=Inputs!$CO110,0.2,IF(AND(AR$4&gt;=Inputs!$CL110,AR$4&lt;Inputs!$CM110),(AR$4-Inputs!$CL110+1)/(Inputs!$AI110+1),0)))))))))</f>
        <v>0</v>
      </c>
      <c r="AS113" s="27">
        <f>IF(AND(Inputs!$CO110=0,AS$4&gt;=Inputs!$CM110),1,IF(AND(AS$4&gt;=Inputs!$CM110,AS$4&lt;Inputs!$CN110),1,IF(AND(AS$4=Inputs!$CN110,AS$4=Inputs!$CO110),1,IF(OR(AND(AS$4=Inputs!$CN110+1,Inputs!$CN110=Inputs!$CO110),AND(AS$4=Inputs!$CN110+2,Inputs!$CN110=Inputs!$CO110)),0,IF(AS$4=Inputs!$CN110,0.8,IF(AS$4=Inputs!$CN110+1,0.6,IF(AS$4=Inputs!$CN110+2,0.4,IF(AS$4=Inputs!$CO110,0.2,IF(AND(AS$4&gt;=Inputs!$CL110,AS$4&lt;Inputs!$CM110),(AS$4-Inputs!$CL110+1)/(Inputs!$AI110+1),0)))))))))</f>
        <v>0</v>
      </c>
      <c r="AT113" s="27">
        <f>IF(AND(Inputs!$CO110=0,AT$4&gt;=Inputs!$CM110),1,IF(AND(AT$4&gt;=Inputs!$CM110,AT$4&lt;Inputs!$CN110),1,IF(AND(AT$4=Inputs!$CN110,AT$4=Inputs!$CO110),1,IF(OR(AND(AT$4=Inputs!$CN110+1,Inputs!$CN110=Inputs!$CO110),AND(AT$4=Inputs!$CN110+2,Inputs!$CN110=Inputs!$CO110)),0,IF(AT$4=Inputs!$CN110,0.8,IF(AT$4=Inputs!$CN110+1,0.6,IF(AT$4=Inputs!$CN110+2,0.4,IF(AT$4=Inputs!$CO110,0.2,IF(AND(AT$4&gt;=Inputs!$CL110,AT$4&lt;Inputs!$CM110),(AT$4-Inputs!$CL110+1)/(Inputs!$AI110+1),0)))))))))</f>
        <v>0</v>
      </c>
      <c r="AU113" s="27">
        <f>IF(AND(Inputs!$CO110=0,AU$4&gt;=Inputs!$CM110),1,IF(AND(AU$4&gt;=Inputs!$CM110,AU$4&lt;Inputs!$CN110),1,IF(AND(AU$4=Inputs!$CN110,AU$4=Inputs!$CO110),1,IF(OR(AND(AU$4=Inputs!$CN110+1,Inputs!$CN110=Inputs!$CO110),AND(AU$4=Inputs!$CN110+2,Inputs!$CN110=Inputs!$CO110)),0,IF(AU$4=Inputs!$CN110,0.8,IF(AU$4=Inputs!$CN110+1,0.6,IF(AU$4=Inputs!$CN110+2,0.4,IF(AU$4=Inputs!$CO110,0.2,IF(AND(AU$4&gt;=Inputs!$CL110,AU$4&lt;Inputs!$CM110),(AU$4-Inputs!$CL110+1)/(Inputs!$AI110+1),0)))))))))</f>
        <v>0</v>
      </c>
      <c r="AV113" s="27">
        <f>IF(AND(Inputs!$CO110=0,AV$4&gt;=Inputs!$CM110),1,IF(AND(AV$4&gt;=Inputs!$CM110,AV$4&lt;Inputs!$CN110),1,IF(AND(AV$4=Inputs!$CN110,AV$4=Inputs!$CO110),1,IF(OR(AND(AV$4=Inputs!$CN110+1,Inputs!$CN110=Inputs!$CO110),AND(AV$4=Inputs!$CN110+2,Inputs!$CN110=Inputs!$CO110)),0,IF(AV$4=Inputs!$CN110,0.8,IF(AV$4=Inputs!$CN110+1,0.6,IF(AV$4=Inputs!$CN110+2,0.4,IF(AV$4=Inputs!$CO110,0.2,IF(AND(AV$4&gt;=Inputs!$CL110,AV$4&lt;Inputs!$CM110),(AV$4-Inputs!$CL110+1)/(Inputs!$AI110+1),0)))))))))</f>
        <v>0</v>
      </c>
      <c r="AW113" s="27">
        <f>IF(AND(Inputs!$CO110=0,AW$4&gt;=Inputs!$CM110),1,IF(AND(AW$4&gt;=Inputs!$CM110,AW$4&lt;Inputs!$CN110),1,IF(AND(AW$4=Inputs!$CN110,AW$4=Inputs!$CO110),1,IF(OR(AND(AW$4=Inputs!$CN110+1,Inputs!$CN110=Inputs!$CO110),AND(AW$4=Inputs!$CN110+2,Inputs!$CN110=Inputs!$CO110)),0,IF(AW$4=Inputs!$CN110,0.8,IF(AW$4=Inputs!$CN110+1,0.6,IF(AW$4=Inputs!$CN110+2,0.4,IF(AW$4=Inputs!$CO110,0.2,IF(AND(AW$4&gt;=Inputs!$CL110,AW$4&lt;Inputs!$CM110),(AW$4-Inputs!$CL110+1)/(Inputs!$AI110+1),0)))))))))</f>
        <v>0</v>
      </c>
      <c r="AX113" s="27">
        <f>IF(AND(Inputs!$CO110=0,AX$4&gt;=Inputs!$CM110),1,IF(AND(AX$4&gt;=Inputs!$CM110,AX$4&lt;Inputs!$CN110),1,IF(AND(AX$4=Inputs!$CN110,AX$4=Inputs!$CO110),1,IF(OR(AND(AX$4=Inputs!$CN110+1,Inputs!$CN110=Inputs!$CO110),AND(AX$4=Inputs!$CN110+2,Inputs!$CN110=Inputs!$CO110)),0,IF(AX$4=Inputs!$CN110,0.8,IF(AX$4=Inputs!$CN110+1,0.6,IF(AX$4=Inputs!$CN110+2,0.4,IF(AX$4=Inputs!$CO110,0.2,IF(AND(AX$4&gt;=Inputs!$CL110,AX$4&lt;Inputs!$CM110),(AX$4-Inputs!$CL110+1)/(Inputs!$AI110+1),0)))))))))</f>
        <v>0</v>
      </c>
      <c r="AY113" s="27">
        <f>IF(AND(Inputs!$CO110=0,AY$4&gt;=Inputs!$CM110),1,IF(AND(AY$4&gt;=Inputs!$CM110,AY$4&lt;Inputs!$CN110),1,IF(AND(AY$4=Inputs!$CN110,AY$4=Inputs!$CO110),1,IF(OR(AND(AY$4=Inputs!$CN110+1,Inputs!$CN110=Inputs!$CO110),AND(AY$4=Inputs!$CN110+2,Inputs!$CN110=Inputs!$CO110)),0,IF(AY$4=Inputs!$CN110,0.8,IF(AY$4=Inputs!$CN110+1,0.6,IF(AY$4=Inputs!$CN110+2,0.4,IF(AY$4=Inputs!$CO110,0.2,IF(AND(AY$4&gt;=Inputs!$CL110,AY$4&lt;Inputs!$CM110),(AY$4-Inputs!$CL110+1)/(Inputs!$AI110+1),0)))))))))</f>
        <v>0</v>
      </c>
      <c r="AZ113" s="27">
        <f>IF(AND(Inputs!$CO110=0,AZ$4&gt;=Inputs!$CM110),1,IF(AND(AZ$4&gt;=Inputs!$CM110,AZ$4&lt;Inputs!$CN110),1,IF(AND(AZ$4=Inputs!$CN110,AZ$4=Inputs!$CO110),1,IF(OR(AND(AZ$4=Inputs!$CN110+1,Inputs!$CN110=Inputs!$CO110),AND(AZ$4=Inputs!$CN110+2,Inputs!$CN110=Inputs!$CO110)),0,IF(AZ$4=Inputs!$CN110,0.8,IF(AZ$4=Inputs!$CN110+1,0.6,IF(AZ$4=Inputs!$CN110+2,0.4,IF(AZ$4=Inputs!$CO110,0.2,IF(AND(AZ$4&gt;=Inputs!$CL110,AZ$4&lt;Inputs!$CM110),(AZ$4-Inputs!$CL110+1)/(Inputs!$AI110+1),0)))))))))</f>
        <v>0</v>
      </c>
      <c r="BA113" s="27">
        <f>IF(AND(Inputs!$CO110=0,BA$4&gt;=Inputs!$CM110),1,IF(AND(BA$4&gt;=Inputs!$CM110,BA$4&lt;Inputs!$CN110),1,IF(AND(BA$4=Inputs!$CN110,BA$4=Inputs!$CO110),1,IF(OR(AND(BA$4=Inputs!$CN110+1,Inputs!$CN110=Inputs!$CO110),AND(BA$4=Inputs!$CN110+2,Inputs!$CN110=Inputs!$CO110)),0,IF(BA$4=Inputs!$CN110,0.8,IF(BA$4=Inputs!$CN110+1,0.6,IF(BA$4=Inputs!$CN110+2,0.4,IF(BA$4=Inputs!$CO110,0.2,IF(AND(BA$4&gt;=Inputs!$CL110,BA$4&lt;Inputs!$CM110),(BA$4-Inputs!$CL110+1)/(Inputs!$AI110+1),0)))))))))</f>
        <v>0</v>
      </c>
      <c r="BB113" s="27">
        <f>IF(AND(Inputs!$CO110=0,BB$4&gt;=Inputs!$CM110),1,IF(AND(BB$4&gt;=Inputs!$CM110,BB$4&lt;Inputs!$CN110),1,IF(AND(BB$4=Inputs!$CN110,BB$4=Inputs!$CO110),1,IF(OR(AND(BB$4=Inputs!$CN110+1,Inputs!$CN110=Inputs!$CO110),AND(BB$4=Inputs!$CN110+2,Inputs!$CN110=Inputs!$CO110)),0,IF(BB$4=Inputs!$CN110,0.8,IF(BB$4=Inputs!$CN110+1,0.6,IF(BB$4=Inputs!$CN110+2,0.4,IF(BB$4=Inputs!$CO110,0.2,IF(AND(BB$4&gt;=Inputs!$CL110,BB$4&lt;Inputs!$CM110),(BB$4-Inputs!$CL110+1)/(Inputs!$AI110+1),0)))))))))</f>
        <v>0</v>
      </c>
      <c r="BC113" s="27">
        <f>IF(AND(Inputs!$CO110=0,BC$4&gt;=Inputs!$CM110),1,IF(AND(BC$4&gt;=Inputs!$CM110,BC$4&lt;Inputs!$CN110),1,IF(AND(BC$4=Inputs!$CN110,BC$4=Inputs!$CO110),1,IF(OR(AND(BC$4=Inputs!$CN110+1,Inputs!$CN110=Inputs!$CO110),AND(BC$4=Inputs!$CN110+2,Inputs!$CN110=Inputs!$CO110)),0,IF(BC$4=Inputs!$CN110,0.8,IF(BC$4=Inputs!$CN110+1,0.6,IF(BC$4=Inputs!$CN110+2,0.4,IF(BC$4=Inputs!$CO110,0.2,IF(AND(BC$4&gt;=Inputs!$CL110,BC$4&lt;Inputs!$CM110),(BC$4-Inputs!$CL110+1)/(Inputs!$AI110+1),0)))))))))</f>
        <v>0</v>
      </c>
      <c r="BD113" s="27">
        <f>IF(AND(Inputs!$CO110=0,BD$4&gt;=Inputs!$CM110),1,IF(AND(BD$4&gt;=Inputs!$CM110,BD$4&lt;Inputs!$CN110),1,IF(AND(BD$4=Inputs!$CN110,BD$4=Inputs!$CO110),1,IF(OR(AND(BD$4=Inputs!$CN110+1,Inputs!$CN110=Inputs!$CO110),AND(BD$4=Inputs!$CN110+2,Inputs!$CN110=Inputs!$CO110)),0,IF(BD$4=Inputs!$CN110,0.8,IF(BD$4=Inputs!$CN110+1,0.6,IF(BD$4=Inputs!$CN110+2,0.4,IF(BD$4=Inputs!$CO110,0.2,IF(AND(BD$4&gt;=Inputs!$CL110,BD$4&lt;Inputs!$CM110),(BD$4-Inputs!$CL110+1)/(Inputs!$AI110+1),0)))))))))</f>
        <v>0</v>
      </c>
      <c r="BE113" s="27">
        <f>IF(AND(Inputs!$CO110=0,BE$4&gt;=Inputs!$CM110),1,IF(AND(BE$4&gt;=Inputs!$CM110,BE$4&lt;Inputs!$CN110),1,IF(AND(BE$4=Inputs!$CN110,BE$4=Inputs!$CO110),1,IF(OR(AND(BE$4=Inputs!$CN110+1,Inputs!$CN110=Inputs!$CO110),AND(BE$4=Inputs!$CN110+2,Inputs!$CN110=Inputs!$CO110)),0,IF(BE$4=Inputs!$CN110,0.8,IF(BE$4=Inputs!$CN110+1,0.6,IF(BE$4=Inputs!$CN110+2,0.4,IF(BE$4=Inputs!$CO110,0.2,IF(AND(BE$4&gt;=Inputs!$CL110,BE$4&lt;Inputs!$CM110),(BE$4-Inputs!$CL110+1)/(Inputs!$AI110+1),0)))))))))</f>
        <v>0</v>
      </c>
      <c r="BF113" s="27">
        <f>IF(AND(Inputs!$CO110=0,BF$4&gt;=Inputs!$CM110),1,IF(AND(BF$4&gt;=Inputs!$CM110,BF$4&lt;Inputs!$CN110),1,IF(AND(BF$4=Inputs!$CN110,BF$4=Inputs!$CO110),1,IF(OR(AND(BF$4=Inputs!$CN110+1,Inputs!$CN110=Inputs!$CO110),AND(BF$4=Inputs!$CN110+2,Inputs!$CN110=Inputs!$CO110)),0,IF(BF$4=Inputs!$CN110,0.8,IF(BF$4=Inputs!$CN110+1,0.6,IF(BF$4=Inputs!$CN110+2,0.4,IF(BF$4=Inputs!$CO110,0.2,IF(AND(BF$4&gt;=Inputs!$CL110,BF$4&lt;Inputs!$CM110),(BF$4-Inputs!$CL110+1)/(Inputs!$AI110+1),0)))))))))</f>
        <v>0</v>
      </c>
      <c r="BG113" s="27">
        <f>IF(AND(Inputs!$CO110=0,BG$4&gt;=Inputs!$CM110),1,IF(AND(BG$4&gt;=Inputs!$CM110,BG$4&lt;Inputs!$CN110),1,IF(AND(BG$4=Inputs!$CN110,BG$4=Inputs!$CO110),1,IF(OR(AND(BG$4=Inputs!$CN110+1,Inputs!$CN110=Inputs!$CO110),AND(BG$4=Inputs!$CN110+2,Inputs!$CN110=Inputs!$CO110)),0,IF(BG$4=Inputs!$CN110,0.8,IF(BG$4=Inputs!$CN110+1,0.6,IF(BG$4=Inputs!$CN110+2,0.4,IF(BG$4=Inputs!$CO110,0.2,IF(AND(BG$4&gt;=Inputs!$CL110,BG$4&lt;Inputs!$CM110),(BG$4-Inputs!$CL110+1)/(Inputs!$AI110+1),0)))))))))</f>
        <v>0</v>
      </c>
      <c r="BH113" s="27">
        <f>IF(AND(Inputs!$CO110=0,BH$4&gt;=Inputs!$CM110),1,IF(AND(BH$4&gt;=Inputs!$CM110,BH$4&lt;Inputs!$CN110),1,IF(AND(BH$4=Inputs!$CN110,BH$4=Inputs!$CO110),1,IF(OR(AND(BH$4=Inputs!$CN110+1,Inputs!$CN110=Inputs!$CO110),AND(BH$4=Inputs!$CN110+2,Inputs!$CN110=Inputs!$CO110)),0,IF(BH$4=Inputs!$CN110,0.8,IF(BH$4=Inputs!$CN110+1,0.6,IF(BH$4=Inputs!$CN110+2,0.4,IF(BH$4=Inputs!$CO110,0.2,IF(AND(BH$4&gt;=Inputs!$CL110,BH$4&lt;Inputs!$CM110),(BH$4-Inputs!$CL110+1)/(Inputs!$AI110+1),0)))))))))</f>
        <v>0</v>
      </c>
      <c r="BI113" s="27">
        <f>IF(AND(Inputs!$CO110=0,BI$4&gt;=Inputs!$CM110),1,IF(AND(BI$4&gt;=Inputs!$CM110,BI$4&lt;Inputs!$CN110),1,IF(AND(BI$4=Inputs!$CN110,BI$4=Inputs!$CO110),1,IF(OR(AND(BI$4=Inputs!$CN110+1,Inputs!$CN110=Inputs!$CO110),AND(BI$4=Inputs!$CN110+2,Inputs!$CN110=Inputs!$CO110)),0,IF(BI$4=Inputs!$CN110,0.8,IF(BI$4=Inputs!$CN110+1,0.6,IF(BI$4=Inputs!$CN110+2,0.4,IF(BI$4=Inputs!$CO110,0.2,IF(AND(BI$4&gt;=Inputs!$CL110,BI$4&lt;Inputs!$CM110),(BI$4-Inputs!$CL110+1)/(Inputs!$AI110+1),0)))))))))</f>
        <v>0</v>
      </c>
      <c r="BJ113" s="27">
        <f>IF(AND(Inputs!$CO110=0,BJ$4&gt;=Inputs!$CM110),1,IF(AND(BJ$4&gt;=Inputs!$CM110,BJ$4&lt;Inputs!$CN110),1,IF(AND(BJ$4=Inputs!$CN110,BJ$4=Inputs!$CO110),1,IF(OR(AND(BJ$4=Inputs!$CN110+1,Inputs!$CN110=Inputs!$CO110),AND(BJ$4=Inputs!$CN110+2,Inputs!$CN110=Inputs!$CO110)),0,IF(BJ$4=Inputs!$CN110,0.8,IF(BJ$4=Inputs!$CN110+1,0.6,IF(BJ$4=Inputs!$CN110+2,0.4,IF(BJ$4=Inputs!$CO110,0.2,IF(AND(BJ$4&gt;=Inputs!$CL110,BJ$4&lt;Inputs!$CM110),(BJ$4-Inputs!$CL110+1)/(Inputs!$AI110+1),0)))))))))</f>
        <v>0</v>
      </c>
      <c r="BK113" s="27">
        <f>IF(AND(Inputs!$CO110=0,BK$4&gt;=Inputs!$CM110),1,IF(AND(BK$4&gt;=Inputs!$CM110,BK$4&lt;Inputs!$CN110),1,IF(AND(BK$4=Inputs!$CN110,BK$4=Inputs!$CO110),1,IF(OR(AND(BK$4=Inputs!$CN110+1,Inputs!$CN110=Inputs!$CO110),AND(BK$4=Inputs!$CN110+2,Inputs!$CN110=Inputs!$CO110)),0,IF(BK$4=Inputs!$CN110,0.8,IF(BK$4=Inputs!$CN110+1,0.6,IF(BK$4=Inputs!$CN110+2,0.4,IF(BK$4=Inputs!$CO110,0.2,IF(AND(BK$4&gt;=Inputs!$CL110,BK$4&lt;Inputs!$CM110),(BK$4-Inputs!$CL110+1)/(Inputs!$AI110+1),0)))))))))</f>
        <v>0</v>
      </c>
      <c r="BL113" s="27">
        <f>IF(AND(Inputs!$CO110=0,BL$4&gt;=Inputs!$CM110),1,IF(AND(BL$4&gt;=Inputs!$CM110,BL$4&lt;Inputs!$CN110),1,IF(AND(BL$4=Inputs!$CN110,BL$4=Inputs!$CO110),1,IF(OR(AND(BL$4=Inputs!$CN110+1,Inputs!$CN110=Inputs!$CO110),AND(BL$4=Inputs!$CN110+2,Inputs!$CN110=Inputs!$CO110)),0,IF(BL$4=Inputs!$CN110,0.8,IF(BL$4=Inputs!$CN110+1,0.6,IF(BL$4=Inputs!$CN110+2,0.4,IF(BL$4=Inputs!$CO110,0.2,IF(AND(BL$4&gt;=Inputs!$CL110,BL$4&lt;Inputs!$CM110),(BL$4-Inputs!$CL110+1)/(Inputs!$AI110+1),0)))))))))</f>
        <v>0</v>
      </c>
      <c r="BM113" s="27">
        <f>IF(AND(Inputs!$CO110=0,BM$4&gt;=Inputs!$CM110),1,IF(AND(BM$4&gt;=Inputs!$CM110,BM$4&lt;Inputs!$CN110),1,IF(AND(BM$4=Inputs!$CN110,BM$4=Inputs!$CO110),1,IF(OR(AND(BM$4=Inputs!$CN110+1,Inputs!$CN110=Inputs!$CO110),AND(BM$4=Inputs!$CN110+2,Inputs!$CN110=Inputs!$CO110)),0,IF(BM$4=Inputs!$CN110,0.8,IF(BM$4=Inputs!$CN110+1,0.6,IF(BM$4=Inputs!$CN110+2,0.4,IF(BM$4=Inputs!$CO110,0.2,IF(AND(BM$4&gt;=Inputs!$CL110,BM$4&lt;Inputs!$CM110),(BM$4-Inputs!$CL110+1)/(Inputs!$AI110+1),0)))))))))</f>
        <v>0</v>
      </c>
      <c r="BO113" s="46" t="str">
        <f>IF(Inputs!$B110="","",(ROUND(Inputs!$BC110*AJ113,0)))</f>
        <v/>
      </c>
      <c r="BP113" s="46" t="str">
        <f>IF(Inputs!$B110="","",(ROUND(Inputs!$BC110*AK113,0)))</f>
        <v/>
      </c>
      <c r="BQ113" s="46" t="str">
        <f>IF(Inputs!$B110="","",(ROUND(Inputs!$BC110*AL113,0)))</f>
        <v/>
      </c>
      <c r="BR113" s="46" t="str">
        <f>IF(Inputs!$B110="","",(ROUND(Inputs!$BC110*AM113,0)))</f>
        <v/>
      </c>
      <c r="BS113" s="46" t="str">
        <f>IF(Inputs!$B110="","",(ROUND(Inputs!$BC110*AN113,0)))</f>
        <v/>
      </c>
      <c r="BT113" s="46" t="str">
        <f>IF(Inputs!$B110="","",(ROUND(Inputs!$BC110*AO113,0)))</f>
        <v/>
      </c>
      <c r="BU113" s="46" t="str">
        <f>IF(Inputs!$B110="","",(ROUND(Inputs!$BC110*AP113,0)))</f>
        <v/>
      </c>
      <c r="BV113" s="46" t="str">
        <f>IF(Inputs!$B110="","",(ROUND(Inputs!$BC110*AQ113,0)))</f>
        <v/>
      </c>
      <c r="BW113" s="46" t="str">
        <f>IF(Inputs!$B110="","",(ROUND(Inputs!$BC110*AR113,0)))</f>
        <v/>
      </c>
      <c r="BX113" s="46" t="str">
        <f>IF(Inputs!$B110="","",(ROUND(Inputs!$BC110*AS113,0)))</f>
        <v/>
      </c>
      <c r="BY113" s="46" t="str">
        <f>IF(Inputs!$B110="","",(ROUND(Inputs!$BC110*AT113,0)))</f>
        <v/>
      </c>
      <c r="BZ113" s="46" t="str">
        <f>IF(Inputs!$B110="","",(ROUND(Inputs!$BC110*AU113,0)))</f>
        <v/>
      </c>
      <c r="CA113" s="46" t="str">
        <f>IF(Inputs!$B110="","",(ROUND(Inputs!$BC110*AV113,0)))</f>
        <v/>
      </c>
      <c r="CB113" s="46" t="str">
        <f>IF(Inputs!$B110="","",(ROUND(Inputs!$BC110*AW113,0)))</f>
        <v/>
      </c>
      <c r="CC113" s="46" t="str">
        <f>IF(Inputs!$B110="","",(ROUND(Inputs!$BC110*AX113,0)))</f>
        <v/>
      </c>
      <c r="CD113" s="46" t="str">
        <f>IF(Inputs!$B110="","",(ROUND(Inputs!$BC110*AY113,0)))</f>
        <v/>
      </c>
      <c r="CE113" s="46" t="str">
        <f>IF(Inputs!$B110="","",(ROUND(Inputs!$BC110*AZ113,0)))</f>
        <v/>
      </c>
      <c r="CF113" s="46" t="str">
        <f>IF(Inputs!$B110="","",(ROUND(Inputs!$BC110*BA113,0)))</f>
        <v/>
      </c>
      <c r="CG113" s="46" t="str">
        <f>IF(Inputs!$B110="","",(ROUND(Inputs!$BC110*BB113,0)))</f>
        <v/>
      </c>
      <c r="CH113" s="46" t="str">
        <f>IF(Inputs!$B110="","",(ROUND(Inputs!$BC110*BC113,0)))</f>
        <v/>
      </c>
      <c r="CI113" s="46" t="str">
        <f>IF(Inputs!$B110="","",(ROUND(Inputs!$BC110*BD113,0)))</f>
        <v/>
      </c>
      <c r="CJ113" s="46" t="str">
        <f>IF(Inputs!$B110="","",(ROUND(Inputs!$BC110*BE113,0)))</f>
        <v/>
      </c>
      <c r="CK113" s="46" t="str">
        <f>IF(Inputs!$B110="","",(ROUND(Inputs!$BC110*BF113,0)))</f>
        <v/>
      </c>
      <c r="CL113" s="46" t="str">
        <f>IF(Inputs!$B110="","",(ROUND(Inputs!$BC110*BG113,0)))</f>
        <v/>
      </c>
      <c r="CM113" s="46" t="str">
        <f>IF(Inputs!$B110="","",(ROUND(Inputs!$BC110*BH113,0)))</f>
        <v/>
      </c>
      <c r="CN113" s="46" t="str">
        <f>IF(Inputs!$B110="","",(ROUND(Inputs!$BC110*BI113,0)))</f>
        <v/>
      </c>
      <c r="CO113" s="46" t="str">
        <f>IF(Inputs!$B110="","",(ROUND(Inputs!$BC110*BJ113,0)))</f>
        <v/>
      </c>
      <c r="CP113" s="46" t="str">
        <f>IF(Inputs!$B110="","",(ROUND(Inputs!$BC110*BK113,0)))</f>
        <v/>
      </c>
      <c r="CQ113" s="46" t="str">
        <f>IF(Inputs!$B110="","",(ROUND(Inputs!$BC110*BL113,0)))</f>
        <v/>
      </c>
      <c r="CR113" s="46" t="str">
        <f>IF(Inputs!$B110="","",(ROUND(Inputs!$BC110*BM113,0)))</f>
        <v/>
      </c>
      <c r="CV113" s="46" t="str">
        <f>IF(A113="","",IF(AND(CV$4&lt;=Inputs!$CQ110,CV$4&gt;=Inputs!$CP110),Inputs!$AR110/(Inputs!$CQ110-Inputs!$CP110+1),0)+IF(CV$4=Inputs!$CL110,Inputs!$BD110,0))</f>
        <v/>
      </c>
      <c r="CW113" s="46" t="str">
        <f>IF(B113="","",IF(AND(CW$4&lt;=Inputs!$CQ110,CW$4&gt;=Inputs!$CP110),Inputs!$AR110/(Inputs!$CQ110-Inputs!$CP110+1),0)+IF(CW$4=Inputs!$CL110,Inputs!$BD110,0))</f>
        <v/>
      </c>
      <c r="CX113" s="46" t="str">
        <f>IF(C113="","",IF(AND(CX$4&lt;=Inputs!$CQ110,CX$4&gt;=Inputs!$CP110),Inputs!$AR110/(Inputs!$CQ110-Inputs!$CP110+1),0)+IF(CX$4=Inputs!$CL110,Inputs!$BD110,0))</f>
        <v/>
      </c>
      <c r="CY113" s="46" t="str">
        <f>IF(D113="","",IF(AND(CY$4&lt;=Inputs!$CQ110,CY$4&gt;=Inputs!$CP110),Inputs!$AR110/(Inputs!$CQ110-Inputs!$CP110+1),0)+IF(CY$4=Inputs!$CL110,Inputs!$BD110,0))</f>
        <v/>
      </c>
      <c r="CZ113" s="46" t="str">
        <f>IF(E113="","",IF(AND(CZ$4&lt;=Inputs!$CQ110,CZ$4&gt;=Inputs!$CP110),Inputs!$AR110/(Inputs!$CQ110-Inputs!$CP110+1),0)+IF(CZ$4=Inputs!$CL110,Inputs!$BD110,0))</f>
        <v/>
      </c>
      <c r="DA113" s="46" t="str">
        <f>IF(F113="","",IF(AND(DA$4&lt;=Inputs!$CQ110,DA$4&gt;=Inputs!$CP110),Inputs!$AR110/(Inputs!$CQ110-Inputs!$CP110+1),0)+IF(DA$4=Inputs!$CL110,Inputs!$BD110,0))</f>
        <v/>
      </c>
      <c r="DB113" s="46" t="str">
        <f>IF(G113="","",IF(AND(DB$4&lt;=Inputs!$CQ110,DB$4&gt;=Inputs!$CP110),Inputs!$AR110/(Inputs!$CQ110-Inputs!$CP110+1),0)+IF(DB$4=Inputs!$CL110,Inputs!$BD110,0))</f>
        <v/>
      </c>
      <c r="DC113" s="46" t="str">
        <f>IF(H113="","",IF(AND(DC$4&lt;=Inputs!$CQ110,DC$4&gt;=Inputs!$CP110),Inputs!$AR110/(Inputs!$CQ110-Inputs!$CP110+1),0)+IF(DC$4=Inputs!$CL110,Inputs!$BD110,0))</f>
        <v/>
      </c>
      <c r="DD113" s="46" t="str">
        <f>IF(I113="","",IF(AND(DD$4&lt;=Inputs!$CQ110,DD$4&gt;=Inputs!$CP110),Inputs!$AR110/(Inputs!$CQ110-Inputs!$CP110+1),0)+IF(DD$4=Inputs!$CL110,Inputs!$BD110,0))</f>
        <v/>
      </c>
      <c r="DE113" s="46" t="str">
        <f>IF(J113="","",IF(AND(DE$4&lt;=Inputs!$CQ110,DE$4&gt;=Inputs!$CP110),Inputs!$AR110/(Inputs!$CQ110-Inputs!$CP110+1),0)+IF(DE$4=Inputs!$CL110,Inputs!$BD110,0))</f>
        <v/>
      </c>
      <c r="DF113" s="46" t="str">
        <f>IF(K113="","",IF(AND(DF$4&lt;=Inputs!$CQ110,DF$4&gt;=Inputs!$CP110),Inputs!$AR110/(Inputs!$CQ110-Inputs!$CP110+1),0)+IF(DF$4=Inputs!$CL110,Inputs!$BD110,0))</f>
        <v/>
      </c>
      <c r="DG113" s="46" t="str">
        <f>IF(L113="","",IF(AND(DG$4&lt;=Inputs!$CQ110,DG$4&gt;=Inputs!$CP110),Inputs!$AR110/(Inputs!$CQ110-Inputs!$CP110+1),0)+IF(DG$4=Inputs!$CL110,Inputs!$BD110,0))</f>
        <v/>
      </c>
      <c r="DH113" s="46" t="str">
        <f>IF(M113="","",IF(AND(DH$4&lt;=Inputs!$CQ110,DH$4&gt;=Inputs!$CP110),Inputs!$AR110/(Inputs!$CQ110-Inputs!$CP110+1),0)+IF(DH$4=Inputs!$CL110,Inputs!$BD110,0))</f>
        <v/>
      </c>
      <c r="DI113" s="46" t="str">
        <f>IF(N113="","",IF(AND(DI$4&lt;=Inputs!$CQ110,DI$4&gt;=Inputs!$CP110),Inputs!$AR110/(Inputs!$CQ110-Inputs!$CP110+1),0)+IF(DI$4=Inputs!$CL110,Inputs!$BD110,0))</f>
        <v/>
      </c>
      <c r="DJ113" s="46" t="str">
        <f>IF(O113="","",IF(AND(DJ$4&lt;=Inputs!$CQ110,DJ$4&gt;=Inputs!$CP110),Inputs!$AR110/(Inputs!$CQ110-Inputs!$CP110+1),0)+IF(DJ$4=Inputs!$CL110,Inputs!$BD110,0))</f>
        <v/>
      </c>
      <c r="DK113" s="46" t="str">
        <f>IF(P113="","",IF(AND(DK$4&lt;=Inputs!$CQ110,DK$4&gt;=Inputs!$CP110),Inputs!$AR110/(Inputs!$CQ110-Inputs!$CP110+1),0)+IF(DK$4=Inputs!$CL110,Inputs!$BD110,0))</f>
        <v/>
      </c>
      <c r="DL113" s="46" t="str">
        <f>IF(Q113="","",IF(AND(DL$4&lt;=Inputs!$CQ110,DL$4&gt;=Inputs!$CP110),Inputs!$AR110/(Inputs!$CQ110-Inputs!$CP110+1),0)+IF(DL$4=Inputs!$CL110,Inputs!$BD110,0))</f>
        <v/>
      </c>
      <c r="DM113" s="46" t="str">
        <f>IF(R113="","",IF(AND(DM$4&lt;=Inputs!$CQ110,DM$4&gt;=Inputs!$CP110),Inputs!$AR110/(Inputs!$CQ110-Inputs!$CP110+1),0)+IF(DM$4=Inputs!$CL110,Inputs!$BD110,0))</f>
        <v/>
      </c>
      <c r="DN113" s="46" t="str">
        <f>IF(S113="","",IF(AND(DN$4&lt;=Inputs!$CQ110,DN$4&gt;=Inputs!$CP110),Inputs!$AR110/(Inputs!$CQ110-Inputs!$CP110+1),0)+IF(DN$4=Inputs!$CL110,Inputs!$BD110,0))</f>
        <v/>
      </c>
      <c r="DO113" s="46" t="str">
        <f>IF(T113="","",IF(AND(DO$4&lt;=Inputs!$CQ110,DO$4&gt;=Inputs!$CP110),Inputs!$AR110/(Inputs!$CQ110-Inputs!$CP110+1),0)+IF(DO$4=Inputs!$CL110,Inputs!$BD110,0))</f>
        <v/>
      </c>
      <c r="DP113" s="46" t="str">
        <f>IF(U113="","",IF(AND(DP$4&lt;=Inputs!$CQ110,DP$4&gt;=Inputs!$CP110),Inputs!$AR110/(Inputs!$CQ110-Inputs!$CP110+1),0)+IF(DP$4=Inputs!$CL110,Inputs!$BD110,0))</f>
        <v/>
      </c>
      <c r="DQ113" s="46" t="str">
        <f>IF(V113="","",IF(AND(DQ$4&lt;=Inputs!$CQ110,DQ$4&gt;=Inputs!$CP110),Inputs!$AR110/(Inputs!$CQ110-Inputs!$CP110+1),0)+IF(DQ$4=Inputs!$CL110,Inputs!$BD110,0))</f>
        <v/>
      </c>
      <c r="DR113" s="46" t="str">
        <f>IF(W113="","",IF(AND(DR$4&lt;=Inputs!$CQ110,DR$4&gt;=Inputs!$CP110),Inputs!$AR110/(Inputs!$CQ110-Inputs!$CP110+1),0)+IF(DR$4=Inputs!$CL110,Inputs!$BD110,0))</f>
        <v/>
      </c>
      <c r="DS113" s="46" t="str">
        <f>IF(X113="","",IF(AND(DS$4&lt;=Inputs!$CQ110,DS$4&gt;=Inputs!$CP110),Inputs!$AR110/(Inputs!$CQ110-Inputs!$CP110+1),0)+IF(DS$4=Inputs!$CL110,Inputs!$BD110,0))</f>
        <v/>
      </c>
      <c r="DT113" s="46" t="str">
        <f>IF(Y113="","",IF(AND(DT$4&lt;=Inputs!$CQ110,DT$4&gt;=Inputs!$CP110),Inputs!$AR110/(Inputs!$CQ110-Inputs!$CP110+1),0)+IF(DT$4=Inputs!$CL110,Inputs!$BD110,0))</f>
        <v/>
      </c>
      <c r="DU113" s="46" t="str">
        <f>IF(Z113="","",IF(AND(DU$4&lt;=Inputs!$CQ110,DU$4&gt;=Inputs!$CP110),Inputs!$AR110/(Inputs!$CQ110-Inputs!$CP110+1),0)+IF(DU$4=Inputs!$CL110,Inputs!$BD110,0))</f>
        <v/>
      </c>
      <c r="DV113" s="46" t="str">
        <f>IF(AA113="","",IF(AND(DV$4&lt;=Inputs!$CQ110,DV$4&gt;=Inputs!$CP110),Inputs!$AR110/(Inputs!$CQ110-Inputs!$CP110+1),0)+IF(DV$4=Inputs!$CL110,Inputs!$BD110,0))</f>
        <v/>
      </c>
      <c r="DW113" s="46" t="str">
        <f>IF(AB113="","",IF(AND(DW$4&lt;=Inputs!$CQ110,DW$4&gt;=Inputs!$CP110),Inputs!$AR110/(Inputs!$CQ110-Inputs!$CP110+1),0)+IF(DW$4=Inputs!$CL110,Inputs!$BD110,0))</f>
        <v/>
      </c>
      <c r="DX113" s="46" t="str">
        <f>IF(AC113="","",IF(AND(DX$4&lt;=Inputs!$CQ110,DX$4&gt;=Inputs!$CP110),Inputs!$AR110/(Inputs!$CQ110-Inputs!$CP110+1),0)+IF(DX$4=Inputs!$CL110,Inputs!$BD110,0))</f>
        <v/>
      </c>
      <c r="DY113" s="46" t="str">
        <f>IF(AD113="","",IF(AND(DY$4&lt;=Inputs!$CQ110,DY$4&gt;=Inputs!$CP110),Inputs!$AR110/(Inputs!$CQ110-Inputs!$CP110+1),0)+IF(DY$4=Inputs!$CL110,Inputs!$BD110,0))</f>
        <v/>
      </c>
      <c r="DZ113" s="46" t="str">
        <f t="shared" si="6"/>
        <v/>
      </c>
    </row>
    <row r="114" spans="1:130">
      <c r="A114" s="7" t="str">
        <f>IF(Inputs!A111="","",Inputs!A111)</f>
        <v/>
      </c>
      <c r="B114" t="str">
        <f>IF(Inputs!B111="","",Inputs!B111)</f>
        <v/>
      </c>
      <c r="C114" s="46" t="str">
        <f>IF(Inputs!$B111="","",BO114-CV114)</f>
        <v/>
      </c>
      <c r="D114" s="46" t="str">
        <f>IF(Inputs!$B111="","",BP114-CW114)</f>
        <v/>
      </c>
      <c r="E114" s="46" t="str">
        <f>IF(Inputs!$B111="","",BQ114-CX114)</f>
        <v/>
      </c>
      <c r="F114" s="46" t="str">
        <f>IF(Inputs!$B111="","",BR114-CY114)</f>
        <v/>
      </c>
      <c r="G114" s="46" t="str">
        <f>IF(Inputs!$B111="","",BS114-CZ114)</f>
        <v/>
      </c>
      <c r="H114" s="46" t="str">
        <f>IF(Inputs!$B111="","",BT114-DA114)</f>
        <v/>
      </c>
      <c r="I114" s="46" t="str">
        <f>IF(Inputs!$B111="","",BU114-DB114)</f>
        <v/>
      </c>
      <c r="J114" s="46" t="str">
        <f>IF(Inputs!$B111="","",BV114-DC114)</f>
        <v/>
      </c>
      <c r="K114" s="46" t="str">
        <f>IF(Inputs!$B111="","",BW114-DD114)</f>
        <v/>
      </c>
      <c r="L114" s="46" t="str">
        <f>IF(Inputs!$B111="","",BX114-DE114)</f>
        <v/>
      </c>
      <c r="M114" s="46" t="str">
        <f>IF(Inputs!$B111="","",BY114-DF114)</f>
        <v/>
      </c>
      <c r="N114" s="46" t="str">
        <f>IF(Inputs!$B111="","",BZ114-DG114)</f>
        <v/>
      </c>
      <c r="O114" s="46" t="str">
        <f>IF(Inputs!$B111="","",CA114-DH114)</f>
        <v/>
      </c>
      <c r="P114" s="46" t="str">
        <f>IF(Inputs!$B111="","",CB114-DI114)</f>
        <v/>
      </c>
      <c r="Q114" s="46" t="str">
        <f>IF(Inputs!$B111="","",CC114-DJ114)</f>
        <v/>
      </c>
      <c r="R114" s="46" t="str">
        <f>IF(Inputs!$B111="","",CD114-DK114)</f>
        <v/>
      </c>
      <c r="S114" s="46" t="str">
        <f>IF(Inputs!$B111="","",CE114-DL114)</f>
        <v/>
      </c>
      <c r="T114" s="46" t="str">
        <f>IF(Inputs!$B111="","",CF114-DM114)</f>
        <v/>
      </c>
      <c r="U114" s="46" t="str">
        <f>IF(Inputs!$B111="","",CG114-DN114)</f>
        <v/>
      </c>
      <c r="V114" s="46" t="str">
        <f>IF(Inputs!$B111="","",CH114-DO114)</f>
        <v/>
      </c>
      <c r="W114" s="46" t="str">
        <f>IF(Inputs!$B111="","",CI114-DP114)</f>
        <v/>
      </c>
      <c r="X114" s="46" t="str">
        <f>IF(Inputs!$B111="","",CJ114-DQ114)</f>
        <v/>
      </c>
      <c r="Y114" s="46" t="str">
        <f>IF(Inputs!$B111="","",CK114-DR114)</f>
        <v/>
      </c>
      <c r="Z114" s="46" t="str">
        <f>IF(Inputs!$B111="","",CL114-DS114)</f>
        <v/>
      </c>
      <c r="AA114" s="46" t="str">
        <f>IF(Inputs!$B111="","",CM114-DT114)</f>
        <v/>
      </c>
      <c r="AB114" s="46" t="str">
        <f>IF(Inputs!$B111="","",CN114-DU114)</f>
        <v/>
      </c>
      <c r="AC114" s="46" t="str">
        <f>IF(Inputs!$B111="","",CO114-DV114)</f>
        <v/>
      </c>
      <c r="AD114" s="46" t="str">
        <f>IF(Inputs!$B111="","",CP114-DW114)</f>
        <v/>
      </c>
      <c r="AE114" s="46" t="str">
        <f>IF(Inputs!$B111="","",CQ114-DX114)</f>
        <v/>
      </c>
      <c r="AF114" s="46" t="str">
        <f>IF(Inputs!$B111="","",CR114-DY114)</f>
        <v/>
      </c>
      <c r="AG114" s="50" t="str">
        <f t="shared" si="7"/>
        <v/>
      </c>
      <c r="AH114" s="50"/>
      <c r="AJ114" s="27">
        <f>IF(AND(Inputs!$CO111=0,AJ$4&gt;=Inputs!$CM111),1,IF(AND(AJ$4&gt;=Inputs!$CM111,AJ$4&lt;Inputs!$CN111),1,IF(AND(AJ$4=Inputs!$CN111,AJ$4=Inputs!$CO111),1,IF(OR(AND(AJ$4=Inputs!$CN111+1,Inputs!$CN111=Inputs!$CO111),AND(AJ$4=Inputs!$CN111+2,Inputs!$CN111=Inputs!$CO111)),0,IF(AJ$4=Inputs!$CN111,0.8,IF(AJ$4=Inputs!$CN111+1,0.6,IF(AJ$4=Inputs!$CN111+2,0.4,IF(AJ$4=Inputs!$CO111,0.2,IF(AND(AJ$4&gt;=Inputs!$CL111,AJ$4&lt;Inputs!$CM111),(AJ$4-Inputs!$CL111+1)/(Inputs!$AI111+1),0)))))))))</f>
        <v>0</v>
      </c>
      <c r="AK114" s="27">
        <f>IF(AND(Inputs!$CO111=0,AK$4&gt;=Inputs!$CM111),1,IF(AND(AK$4&gt;=Inputs!$CM111,AK$4&lt;Inputs!$CN111),1,IF(AND(AK$4=Inputs!$CN111,AK$4=Inputs!$CO111),1,IF(OR(AND(AK$4=Inputs!$CN111+1,Inputs!$CN111=Inputs!$CO111),AND(AK$4=Inputs!$CN111+2,Inputs!$CN111=Inputs!$CO111)),0,IF(AK$4=Inputs!$CN111,0.8,IF(AK$4=Inputs!$CN111+1,0.6,IF(AK$4=Inputs!$CN111+2,0.4,IF(AK$4=Inputs!$CO111,0.2,IF(AND(AK$4&gt;=Inputs!$CL111,AK$4&lt;Inputs!$CM111),(AK$4-Inputs!$CL111+1)/(Inputs!$AI111+1),0)))))))))</f>
        <v>0</v>
      </c>
      <c r="AL114" s="27">
        <f>IF(AND(Inputs!$CO111=0,AL$4&gt;=Inputs!$CM111),1,IF(AND(AL$4&gt;=Inputs!$CM111,AL$4&lt;Inputs!$CN111),1,IF(AND(AL$4=Inputs!$CN111,AL$4=Inputs!$CO111),1,IF(OR(AND(AL$4=Inputs!$CN111+1,Inputs!$CN111=Inputs!$CO111),AND(AL$4=Inputs!$CN111+2,Inputs!$CN111=Inputs!$CO111)),0,IF(AL$4=Inputs!$CN111,0.8,IF(AL$4=Inputs!$CN111+1,0.6,IF(AL$4=Inputs!$CN111+2,0.4,IF(AL$4=Inputs!$CO111,0.2,IF(AND(AL$4&gt;=Inputs!$CL111,AL$4&lt;Inputs!$CM111),(AL$4-Inputs!$CL111+1)/(Inputs!$AI111+1),0)))))))))</f>
        <v>0</v>
      </c>
      <c r="AM114" s="27">
        <f>IF(AND(Inputs!$CO111=0,AM$4&gt;=Inputs!$CM111),1,IF(AND(AM$4&gt;=Inputs!$CM111,AM$4&lt;Inputs!$CN111),1,IF(AND(AM$4=Inputs!$CN111,AM$4=Inputs!$CO111),1,IF(OR(AND(AM$4=Inputs!$CN111+1,Inputs!$CN111=Inputs!$CO111),AND(AM$4=Inputs!$CN111+2,Inputs!$CN111=Inputs!$CO111)),0,IF(AM$4=Inputs!$CN111,0.8,IF(AM$4=Inputs!$CN111+1,0.6,IF(AM$4=Inputs!$CN111+2,0.4,IF(AM$4=Inputs!$CO111,0.2,IF(AND(AM$4&gt;=Inputs!$CL111,AM$4&lt;Inputs!$CM111),(AM$4-Inputs!$CL111+1)/(Inputs!$AI111+1),0)))))))))</f>
        <v>0</v>
      </c>
      <c r="AN114" s="27">
        <f>IF(AND(Inputs!$CO111=0,AN$4&gt;=Inputs!$CM111),1,IF(AND(AN$4&gt;=Inputs!$CM111,AN$4&lt;Inputs!$CN111),1,IF(AND(AN$4=Inputs!$CN111,AN$4=Inputs!$CO111),1,IF(OR(AND(AN$4=Inputs!$CN111+1,Inputs!$CN111=Inputs!$CO111),AND(AN$4=Inputs!$CN111+2,Inputs!$CN111=Inputs!$CO111)),0,IF(AN$4=Inputs!$CN111,0.8,IF(AN$4=Inputs!$CN111+1,0.6,IF(AN$4=Inputs!$CN111+2,0.4,IF(AN$4=Inputs!$CO111,0.2,IF(AND(AN$4&gt;=Inputs!$CL111,AN$4&lt;Inputs!$CM111),(AN$4-Inputs!$CL111+1)/(Inputs!$AI111+1),0)))))))))</f>
        <v>0</v>
      </c>
      <c r="AO114" s="27">
        <f>IF(AND(Inputs!$CO111=0,AO$4&gt;=Inputs!$CM111),1,IF(AND(AO$4&gt;=Inputs!$CM111,AO$4&lt;Inputs!$CN111),1,IF(AND(AO$4=Inputs!$CN111,AO$4=Inputs!$CO111),1,IF(OR(AND(AO$4=Inputs!$CN111+1,Inputs!$CN111=Inputs!$CO111),AND(AO$4=Inputs!$CN111+2,Inputs!$CN111=Inputs!$CO111)),0,IF(AO$4=Inputs!$CN111,0.8,IF(AO$4=Inputs!$CN111+1,0.6,IF(AO$4=Inputs!$CN111+2,0.4,IF(AO$4=Inputs!$CO111,0.2,IF(AND(AO$4&gt;=Inputs!$CL111,AO$4&lt;Inputs!$CM111),(AO$4-Inputs!$CL111+1)/(Inputs!$AI111+1),0)))))))))</f>
        <v>0</v>
      </c>
      <c r="AP114" s="27">
        <f>IF(AND(Inputs!$CO111=0,AP$4&gt;=Inputs!$CM111),1,IF(AND(AP$4&gt;=Inputs!$CM111,AP$4&lt;Inputs!$CN111),1,IF(AND(AP$4=Inputs!$CN111,AP$4=Inputs!$CO111),1,IF(OR(AND(AP$4=Inputs!$CN111+1,Inputs!$CN111=Inputs!$CO111),AND(AP$4=Inputs!$CN111+2,Inputs!$CN111=Inputs!$CO111)),0,IF(AP$4=Inputs!$CN111,0.8,IF(AP$4=Inputs!$CN111+1,0.6,IF(AP$4=Inputs!$CN111+2,0.4,IF(AP$4=Inputs!$CO111,0.2,IF(AND(AP$4&gt;=Inputs!$CL111,AP$4&lt;Inputs!$CM111),(AP$4-Inputs!$CL111+1)/(Inputs!$AI111+1),0)))))))))</f>
        <v>0</v>
      </c>
      <c r="AQ114" s="27">
        <f>IF(AND(Inputs!$CO111=0,AQ$4&gt;=Inputs!$CM111),1,IF(AND(AQ$4&gt;=Inputs!$CM111,AQ$4&lt;Inputs!$CN111),1,IF(AND(AQ$4=Inputs!$CN111,AQ$4=Inputs!$CO111),1,IF(OR(AND(AQ$4=Inputs!$CN111+1,Inputs!$CN111=Inputs!$CO111),AND(AQ$4=Inputs!$CN111+2,Inputs!$CN111=Inputs!$CO111)),0,IF(AQ$4=Inputs!$CN111,0.8,IF(AQ$4=Inputs!$CN111+1,0.6,IF(AQ$4=Inputs!$CN111+2,0.4,IF(AQ$4=Inputs!$CO111,0.2,IF(AND(AQ$4&gt;=Inputs!$CL111,AQ$4&lt;Inputs!$CM111),(AQ$4-Inputs!$CL111+1)/(Inputs!$AI111+1),0)))))))))</f>
        <v>0</v>
      </c>
      <c r="AR114" s="27">
        <f>IF(AND(Inputs!$CO111=0,AR$4&gt;=Inputs!$CM111),1,IF(AND(AR$4&gt;=Inputs!$CM111,AR$4&lt;Inputs!$CN111),1,IF(AND(AR$4=Inputs!$CN111,AR$4=Inputs!$CO111),1,IF(OR(AND(AR$4=Inputs!$CN111+1,Inputs!$CN111=Inputs!$CO111),AND(AR$4=Inputs!$CN111+2,Inputs!$CN111=Inputs!$CO111)),0,IF(AR$4=Inputs!$CN111,0.8,IF(AR$4=Inputs!$CN111+1,0.6,IF(AR$4=Inputs!$CN111+2,0.4,IF(AR$4=Inputs!$CO111,0.2,IF(AND(AR$4&gt;=Inputs!$CL111,AR$4&lt;Inputs!$CM111),(AR$4-Inputs!$CL111+1)/(Inputs!$AI111+1),0)))))))))</f>
        <v>0</v>
      </c>
      <c r="AS114" s="27">
        <f>IF(AND(Inputs!$CO111=0,AS$4&gt;=Inputs!$CM111),1,IF(AND(AS$4&gt;=Inputs!$CM111,AS$4&lt;Inputs!$CN111),1,IF(AND(AS$4=Inputs!$CN111,AS$4=Inputs!$CO111),1,IF(OR(AND(AS$4=Inputs!$CN111+1,Inputs!$CN111=Inputs!$CO111),AND(AS$4=Inputs!$CN111+2,Inputs!$CN111=Inputs!$CO111)),0,IF(AS$4=Inputs!$CN111,0.8,IF(AS$4=Inputs!$CN111+1,0.6,IF(AS$4=Inputs!$CN111+2,0.4,IF(AS$4=Inputs!$CO111,0.2,IF(AND(AS$4&gt;=Inputs!$CL111,AS$4&lt;Inputs!$CM111),(AS$4-Inputs!$CL111+1)/(Inputs!$AI111+1),0)))))))))</f>
        <v>0</v>
      </c>
      <c r="AT114" s="27">
        <f>IF(AND(Inputs!$CO111=0,AT$4&gt;=Inputs!$CM111),1,IF(AND(AT$4&gt;=Inputs!$CM111,AT$4&lt;Inputs!$CN111),1,IF(AND(AT$4=Inputs!$CN111,AT$4=Inputs!$CO111),1,IF(OR(AND(AT$4=Inputs!$CN111+1,Inputs!$CN111=Inputs!$CO111),AND(AT$4=Inputs!$CN111+2,Inputs!$CN111=Inputs!$CO111)),0,IF(AT$4=Inputs!$CN111,0.8,IF(AT$4=Inputs!$CN111+1,0.6,IF(AT$4=Inputs!$CN111+2,0.4,IF(AT$4=Inputs!$CO111,0.2,IF(AND(AT$4&gt;=Inputs!$CL111,AT$4&lt;Inputs!$CM111),(AT$4-Inputs!$CL111+1)/(Inputs!$AI111+1),0)))))))))</f>
        <v>0</v>
      </c>
      <c r="AU114" s="27">
        <f>IF(AND(Inputs!$CO111=0,AU$4&gt;=Inputs!$CM111),1,IF(AND(AU$4&gt;=Inputs!$CM111,AU$4&lt;Inputs!$CN111),1,IF(AND(AU$4=Inputs!$CN111,AU$4=Inputs!$CO111),1,IF(OR(AND(AU$4=Inputs!$CN111+1,Inputs!$CN111=Inputs!$CO111),AND(AU$4=Inputs!$CN111+2,Inputs!$CN111=Inputs!$CO111)),0,IF(AU$4=Inputs!$CN111,0.8,IF(AU$4=Inputs!$CN111+1,0.6,IF(AU$4=Inputs!$CN111+2,0.4,IF(AU$4=Inputs!$CO111,0.2,IF(AND(AU$4&gt;=Inputs!$CL111,AU$4&lt;Inputs!$CM111),(AU$4-Inputs!$CL111+1)/(Inputs!$AI111+1),0)))))))))</f>
        <v>0</v>
      </c>
      <c r="AV114" s="27">
        <f>IF(AND(Inputs!$CO111=0,AV$4&gt;=Inputs!$CM111),1,IF(AND(AV$4&gt;=Inputs!$CM111,AV$4&lt;Inputs!$CN111),1,IF(AND(AV$4=Inputs!$CN111,AV$4=Inputs!$CO111),1,IF(OR(AND(AV$4=Inputs!$CN111+1,Inputs!$CN111=Inputs!$CO111),AND(AV$4=Inputs!$CN111+2,Inputs!$CN111=Inputs!$CO111)),0,IF(AV$4=Inputs!$CN111,0.8,IF(AV$4=Inputs!$CN111+1,0.6,IF(AV$4=Inputs!$CN111+2,0.4,IF(AV$4=Inputs!$CO111,0.2,IF(AND(AV$4&gt;=Inputs!$CL111,AV$4&lt;Inputs!$CM111),(AV$4-Inputs!$CL111+1)/(Inputs!$AI111+1),0)))))))))</f>
        <v>0</v>
      </c>
      <c r="AW114" s="27">
        <f>IF(AND(Inputs!$CO111=0,AW$4&gt;=Inputs!$CM111),1,IF(AND(AW$4&gt;=Inputs!$CM111,AW$4&lt;Inputs!$CN111),1,IF(AND(AW$4=Inputs!$CN111,AW$4=Inputs!$CO111),1,IF(OR(AND(AW$4=Inputs!$CN111+1,Inputs!$CN111=Inputs!$CO111),AND(AW$4=Inputs!$CN111+2,Inputs!$CN111=Inputs!$CO111)),0,IF(AW$4=Inputs!$CN111,0.8,IF(AW$4=Inputs!$CN111+1,0.6,IF(AW$4=Inputs!$CN111+2,0.4,IF(AW$4=Inputs!$CO111,0.2,IF(AND(AW$4&gt;=Inputs!$CL111,AW$4&lt;Inputs!$CM111),(AW$4-Inputs!$CL111+1)/(Inputs!$AI111+1),0)))))))))</f>
        <v>0</v>
      </c>
      <c r="AX114" s="27">
        <f>IF(AND(Inputs!$CO111=0,AX$4&gt;=Inputs!$CM111),1,IF(AND(AX$4&gt;=Inputs!$CM111,AX$4&lt;Inputs!$CN111),1,IF(AND(AX$4=Inputs!$CN111,AX$4=Inputs!$CO111),1,IF(OR(AND(AX$4=Inputs!$CN111+1,Inputs!$CN111=Inputs!$CO111),AND(AX$4=Inputs!$CN111+2,Inputs!$CN111=Inputs!$CO111)),0,IF(AX$4=Inputs!$CN111,0.8,IF(AX$4=Inputs!$CN111+1,0.6,IF(AX$4=Inputs!$CN111+2,0.4,IF(AX$4=Inputs!$CO111,0.2,IF(AND(AX$4&gt;=Inputs!$CL111,AX$4&lt;Inputs!$CM111),(AX$4-Inputs!$CL111+1)/(Inputs!$AI111+1),0)))))))))</f>
        <v>0</v>
      </c>
      <c r="AY114" s="27">
        <f>IF(AND(Inputs!$CO111=0,AY$4&gt;=Inputs!$CM111),1,IF(AND(AY$4&gt;=Inputs!$CM111,AY$4&lt;Inputs!$CN111),1,IF(AND(AY$4=Inputs!$CN111,AY$4=Inputs!$CO111),1,IF(OR(AND(AY$4=Inputs!$CN111+1,Inputs!$CN111=Inputs!$CO111),AND(AY$4=Inputs!$CN111+2,Inputs!$CN111=Inputs!$CO111)),0,IF(AY$4=Inputs!$CN111,0.8,IF(AY$4=Inputs!$CN111+1,0.6,IF(AY$4=Inputs!$CN111+2,0.4,IF(AY$4=Inputs!$CO111,0.2,IF(AND(AY$4&gt;=Inputs!$CL111,AY$4&lt;Inputs!$CM111),(AY$4-Inputs!$CL111+1)/(Inputs!$AI111+1),0)))))))))</f>
        <v>0</v>
      </c>
      <c r="AZ114" s="27">
        <f>IF(AND(Inputs!$CO111=0,AZ$4&gt;=Inputs!$CM111),1,IF(AND(AZ$4&gt;=Inputs!$CM111,AZ$4&lt;Inputs!$CN111),1,IF(AND(AZ$4=Inputs!$CN111,AZ$4=Inputs!$CO111),1,IF(OR(AND(AZ$4=Inputs!$CN111+1,Inputs!$CN111=Inputs!$CO111),AND(AZ$4=Inputs!$CN111+2,Inputs!$CN111=Inputs!$CO111)),0,IF(AZ$4=Inputs!$CN111,0.8,IF(AZ$4=Inputs!$CN111+1,0.6,IF(AZ$4=Inputs!$CN111+2,0.4,IF(AZ$4=Inputs!$CO111,0.2,IF(AND(AZ$4&gt;=Inputs!$CL111,AZ$4&lt;Inputs!$CM111),(AZ$4-Inputs!$CL111+1)/(Inputs!$AI111+1),0)))))))))</f>
        <v>0</v>
      </c>
      <c r="BA114" s="27">
        <f>IF(AND(Inputs!$CO111=0,BA$4&gt;=Inputs!$CM111),1,IF(AND(BA$4&gt;=Inputs!$CM111,BA$4&lt;Inputs!$CN111),1,IF(AND(BA$4=Inputs!$CN111,BA$4=Inputs!$CO111),1,IF(OR(AND(BA$4=Inputs!$CN111+1,Inputs!$CN111=Inputs!$CO111),AND(BA$4=Inputs!$CN111+2,Inputs!$CN111=Inputs!$CO111)),0,IF(BA$4=Inputs!$CN111,0.8,IF(BA$4=Inputs!$CN111+1,0.6,IF(BA$4=Inputs!$CN111+2,0.4,IF(BA$4=Inputs!$CO111,0.2,IF(AND(BA$4&gt;=Inputs!$CL111,BA$4&lt;Inputs!$CM111),(BA$4-Inputs!$CL111+1)/(Inputs!$AI111+1),0)))))))))</f>
        <v>0</v>
      </c>
      <c r="BB114" s="27">
        <f>IF(AND(Inputs!$CO111=0,BB$4&gt;=Inputs!$CM111),1,IF(AND(BB$4&gt;=Inputs!$CM111,BB$4&lt;Inputs!$CN111),1,IF(AND(BB$4=Inputs!$CN111,BB$4=Inputs!$CO111),1,IF(OR(AND(BB$4=Inputs!$CN111+1,Inputs!$CN111=Inputs!$CO111),AND(BB$4=Inputs!$CN111+2,Inputs!$CN111=Inputs!$CO111)),0,IF(BB$4=Inputs!$CN111,0.8,IF(BB$4=Inputs!$CN111+1,0.6,IF(BB$4=Inputs!$CN111+2,0.4,IF(BB$4=Inputs!$CO111,0.2,IF(AND(BB$4&gt;=Inputs!$CL111,BB$4&lt;Inputs!$CM111),(BB$4-Inputs!$CL111+1)/(Inputs!$AI111+1),0)))))))))</f>
        <v>0</v>
      </c>
      <c r="BC114" s="27">
        <f>IF(AND(Inputs!$CO111=0,BC$4&gt;=Inputs!$CM111),1,IF(AND(BC$4&gt;=Inputs!$CM111,BC$4&lt;Inputs!$CN111),1,IF(AND(BC$4=Inputs!$CN111,BC$4=Inputs!$CO111),1,IF(OR(AND(BC$4=Inputs!$CN111+1,Inputs!$CN111=Inputs!$CO111),AND(BC$4=Inputs!$CN111+2,Inputs!$CN111=Inputs!$CO111)),0,IF(BC$4=Inputs!$CN111,0.8,IF(BC$4=Inputs!$CN111+1,0.6,IF(BC$4=Inputs!$CN111+2,0.4,IF(BC$4=Inputs!$CO111,0.2,IF(AND(BC$4&gt;=Inputs!$CL111,BC$4&lt;Inputs!$CM111),(BC$4-Inputs!$CL111+1)/(Inputs!$AI111+1),0)))))))))</f>
        <v>0</v>
      </c>
      <c r="BD114" s="27">
        <f>IF(AND(Inputs!$CO111=0,BD$4&gt;=Inputs!$CM111),1,IF(AND(BD$4&gt;=Inputs!$CM111,BD$4&lt;Inputs!$CN111),1,IF(AND(BD$4=Inputs!$CN111,BD$4=Inputs!$CO111),1,IF(OR(AND(BD$4=Inputs!$CN111+1,Inputs!$CN111=Inputs!$CO111),AND(BD$4=Inputs!$CN111+2,Inputs!$CN111=Inputs!$CO111)),0,IF(BD$4=Inputs!$CN111,0.8,IF(BD$4=Inputs!$CN111+1,0.6,IF(BD$4=Inputs!$CN111+2,0.4,IF(BD$4=Inputs!$CO111,0.2,IF(AND(BD$4&gt;=Inputs!$CL111,BD$4&lt;Inputs!$CM111),(BD$4-Inputs!$CL111+1)/(Inputs!$AI111+1),0)))))))))</f>
        <v>0</v>
      </c>
      <c r="BE114" s="27">
        <f>IF(AND(Inputs!$CO111=0,BE$4&gt;=Inputs!$CM111),1,IF(AND(BE$4&gt;=Inputs!$CM111,BE$4&lt;Inputs!$CN111),1,IF(AND(BE$4=Inputs!$CN111,BE$4=Inputs!$CO111),1,IF(OR(AND(BE$4=Inputs!$CN111+1,Inputs!$CN111=Inputs!$CO111),AND(BE$4=Inputs!$CN111+2,Inputs!$CN111=Inputs!$CO111)),0,IF(BE$4=Inputs!$CN111,0.8,IF(BE$4=Inputs!$CN111+1,0.6,IF(BE$4=Inputs!$CN111+2,0.4,IF(BE$4=Inputs!$CO111,0.2,IF(AND(BE$4&gt;=Inputs!$CL111,BE$4&lt;Inputs!$CM111),(BE$4-Inputs!$CL111+1)/(Inputs!$AI111+1),0)))))))))</f>
        <v>0</v>
      </c>
      <c r="BF114" s="27">
        <f>IF(AND(Inputs!$CO111=0,BF$4&gt;=Inputs!$CM111),1,IF(AND(BF$4&gt;=Inputs!$CM111,BF$4&lt;Inputs!$CN111),1,IF(AND(BF$4=Inputs!$CN111,BF$4=Inputs!$CO111),1,IF(OR(AND(BF$4=Inputs!$CN111+1,Inputs!$CN111=Inputs!$CO111),AND(BF$4=Inputs!$CN111+2,Inputs!$CN111=Inputs!$CO111)),0,IF(BF$4=Inputs!$CN111,0.8,IF(BF$4=Inputs!$CN111+1,0.6,IF(BF$4=Inputs!$CN111+2,0.4,IF(BF$4=Inputs!$CO111,0.2,IF(AND(BF$4&gt;=Inputs!$CL111,BF$4&lt;Inputs!$CM111),(BF$4-Inputs!$CL111+1)/(Inputs!$AI111+1),0)))))))))</f>
        <v>0</v>
      </c>
      <c r="BG114" s="27">
        <f>IF(AND(Inputs!$CO111=0,BG$4&gt;=Inputs!$CM111),1,IF(AND(BG$4&gt;=Inputs!$CM111,BG$4&lt;Inputs!$CN111),1,IF(AND(BG$4=Inputs!$CN111,BG$4=Inputs!$CO111),1,IF(OR(AND(BG$4=Inputs!$CN111+1,Inputs!$CN111=Inputs!$CO111),AND(BG$4=Inputs!$CN111+2,Inputs!$CN111=Inputs!$CO111)),0,IF(BG$4=Inputs!$CN111,0.8,IF(BG$4=Inputs!$CN111+1,0.6,IF(BG$4=Inputs!$CN111+2,0.4,IF(BG$4=Inputs!$CO111,0.2,IF(AND(BG$4&gt;=Inputs!$CL111,BG$4&lt;Inputs!$CM111),(BG$4-Inputs!$CL111+1)/(Inputs!$AI111+1),0)))))))))</f>
        <v>0</v>
      </c>
      <c r="BH114" s="27">
        <f>IF(AND(Inputs!$CO111=0,BH$4&gt;=Inputs!$CM111),1,IF(AND(BH$4&gt;=Inputs!$CM111,BH$4&lt;Inputs!$CN111),1,IF(AND(BH$4=Inputs!$CN111,BH$4=Inputs!$CO111),1,IF(OR(AND(BH$4=Inputs!$CN111+1,Inputs!$CN111=Inputs!$CO111),AND(BH$4=Inputs!$CN111+2,Inputs!$CN111=Inputs!$CO111)),0,IF(BH$4=Inputs!$CN111,0.8,IF(BH$4=Inputs!$CN111+1,0.6,IF(BH$4=Inputs!$CN111+2,0.4,IF(BH$4=Inputs!$CO111,0.2,IF(AND(BH$4&gt;=Inputs!$CL111,BH$4&lt;Inputs!$CM111),(BH$4-Inputs!$CL111+1)/(Inputs!$AI111+1),0)))))))))</f>
        <v>0</v>
      </c>
      <c r="BI114" s="27">
        <f>IF(AND(Inputs!$CO111=0,BI$4&gt;=Inputs!$CM111),1,IF(AND(BI$4&gt;=Inputs!$CM111,BI$4&lt;Inputs!$CN111),1,IF(AND(BI$4=Inputs!$CN111,BI$4=Inputs!$CO111),1,IF(OR(AND(BI$4=Inputs!$CN111+1,Inputs!$CN111=Inputs!$CO111),AND(BI$4=Inputs!$CN111+2,Inputs!$CN111=Inputs!$CO111)),0,IF(BI$4=Inputs!$CN111,0.8,IF(BI$4=Inputs!$CN111+1,0.6,IF(BI$4=Inputs!$CN111+2,0.4,IF(BI$4=Inputs!$CO111,0.2,IF(AND(BI$4&gt;=Inputs!$CL111,BI$4&lt;Inputs!$CM111),(BI$4-Inputs!$CL111+1)/(Inputs!$AI111+1),0)))))))))</f>
        <v>0</v>
      </c>
      <c r="BJ114" s="27">
        <f>IF(AND(Inputs!$CO111=0,BJ$4&gt;=Inputs!$CM111),1,IF(AND(BJ$4&gt;=Inputs!$CM111,BJ$4&lt;Inputs!$CN111),1,IF(AND(BJ$4=Inputs!$CN111,BJ$4=Inputs!$CO111),1,IF(OR(AND(BJ$4=Inputs!$CN111+1,Inputs!$CN111=Inputs!$CO111),AND(BJ$4=Inputs!$CN111+2,Inputs!$CN111=Inputs!$CO111)),0,IF(BJ$4=Inputs!$CN111,0.8,IF(BJ$4=Inputs!$CN111+1,0.6,IF(BJ$4=Inputs!$CN111+2,0.4,IF(BJ$4=Inputs!$CO111,0.2,IF(AND(BJ$4&gt;=Inputs!$CL111,BJ$4&lt;Inputs!$CM111),(BJ$4-Inputs!$CL111+1)/(Inputs!$AI111+1),0)))))))))</f>
        <v>0</v>
      </c>
      <c r="BK114" s="27">
        <f>IF(AND(Inputs!$CO111=0,BK$4&gt;=Inputs!$CM111),1,IF(AND(BK$4&gt;=Inputs!$CM111,BK$4&lt;Inputs!$CN111),1,IF(AND(BK$4=Inputs!$CN111,BK$4=Inputs!$CO111),1,IF(OR(AND(BK$4=Inputs!$CN111+1,Inputs!$CN111=Inputs!$CO111),AND(BK$4=Inputs!$CN111+2,Inputs!$CN111=Inputs!$CO111)),0,IF(BK$4=Inputs!$CN111,0.8,IF(BK$4=Inputs!$CN111+1,0.6,IF(BK$4=Inputs!$CN111+2,0.4,IF(BK$4=Inputs!$CO111,0.2,IF(AND(BK$4&gt;=Inputs!$CL111,BK$4&lt;Inputs!$CM111),(BK$4-Inputs!$CL111+1)/(Inputs!$AI111+1),0)))))))))</f>
        <v>0</v>
      </c>
      <c r="BL114" s="27">
        <f>IF(AND(Inputs!$CO111=0,BL$4&gt;=Inputs!$CM111),1,IF(AND(BL$4&gt;=Inputs!$CM111,BL$4&lt;Inputs!$CN111),1,IF(AND(BL$4=Inputs!$CN111,BL$4=Inputs!$CO111),1,IF(OR(AND(BL$4=Inputs!$CN111+1,Inputs!$CN111=Inputs!$CO111),AND(BL$4=Inputs!$CN111+2,Inputs!$CN111=Inputs!$CO111)),0,IF(BL$4=Inputs!$CN111,0.8,IF(BL$4=Inputs!$CN111+1,0.6,IF(BL$4=Inputs!$CN111+2,0.4,IF(BL$4=Inputs!$CO111,0.2,IF(AND(BL$4&gt;=Inputs!$CL111,BL$4&lt;Inputs!$CM111),(BL$4-Inputs!$CL111+1)/(Inputs!$AI111+1),0)))))))))</f>
        <v>0</v>
      </c>
      <c r="BM114" s="27">
        <f>IF(AND(Inputs!$CO111=0,BM$4&gt;=Inputs!$CM111),1,IF(AND(BM$4&gt;=Inputs!$CM111,BM$4&lt;Inputs!$CN111),1,IF(AND(BM$4=Inputs!$CN111,BM$4=Inputs!$CO111),1,IF(OR(AND(BM$4=Inputs!$CN111+1,Inputs!$CN111=Inputs!$CO111),AND(BM$4=Inputs!$CN111+2,Inputs!$CN111=Inputs!$CO111)),0,IF(BM$4=Inputs!$CN111,0.8,IF(BM$4=Inputs!$CN111+1,0.6,IF(BM$4=Inputs!$CN111+2,0.4,IF(BM$4=Inputs!$CO111,0.2,IF(AND(BM$4&gt;=Inputs!$CL111,BM$4&lt;Inputs!$CM111),(BM$4-Inputs!$CL111+1)/(Inputs!$AI111+1),0)))))))))</f>
        <v>0</v>
      </c>
      <c r="BO114" s="46" t="str">
        <f>IF(Inputs!$B111="","",(ROUND(Inputs!$BC111*AJ114,0)))</f>
        <v/>
      </c>
      <c r="BP114" s="46" t="str">
        <f>IF(Inputs!$B111="","",(ROUND(Inputs!$BC111*AK114,0)))</f>
        <v/>
      </c>
      <c r="BQ114" s="46" t="str">
        <f>IF(Inputs!$B111="","",(ROUND(Inputs!$BC111*AL114,0)))</f>
        <v/>
      </c>
      <c r="BR114" s="46" t="str">
        <f>IF(Inputs!$B111="","",(ROUND(Inputs!$BC111*AM114,0)))</f>
        <v/>
      </c>
      <c r="BS114" s="46" t="str">
        <f>IF(Inputs!$B111="","",(ROUND(Inputs!$BC111*AN114,0)))</f>
        <v/>
      </c>
      <c r="BT114" s="46" t="str">
        <f>IF(Inputs!$B111="","",(ROUND(Inputs!$BC111*AO114,0)))</f>
        <v/>
      </c>
      <c r="BU114" s="46" t="str">
        <f>IF(Inputs!$B111="","",(ROUND(Inputs!$BC111*AP114,0)))</f>
        <v/>
      </c>
      <c r="BV114" s="46" t="str">
        <f>IF(Inputs!$B111="","",(ROUND(Inputs!$BC111*AQ114,0)))</f>
        <v/>
      </c>
      <c r="BW114" s="46" t="str">
        <f>IF(Inputs!$B111="","",(ROUND(Inputs!$BC111*AR114,0)))</f>
        <v/>
      </c>
      <c r="BX114" s="46" t="str">
        <f>IF(Inputs!$B111="","",(ROUND(Inputs!$BC111*AS114,0)))</f>
        <v/>
      </c>
      <c r="BY114" s="46" t="str">
        <f>IF(Inputs!$B111="","",(ROUND(Inputs!$BC111*AT114,0)))</f>
        <v/>
      </c>
      <c r="BZ114" s="46" t="str">
        <f>IF(Inputs!$B111="","",(ROUND(Inputs!$BC111*AU114,0)))</f>
        <v/>
      </c>
      <c r="CA114" s="46" t="str">
        <f>IF(Inputs!$B111="","",(ROUND(Inputs!$BC111*AV114,0)))</f>
        <v/>
      </c>
      <c r="CB114" s="46" t="str">
        <f>IF(Inputs!$B111="","",(ROUND(Inputs!$BC111*AW114,0)))</f>
        <v/>
      </c>
      <c r="CC114" s="46" t="str">
        <f>IF(Inputs!$B111="","",(ROUND(Inputs!$BC111*AX114,0)))</f>
        <v/>
      </c>
      <c r="CD114" s="46" t="str">
        <f>IF(Inputs!$B111="","",(ROUND(Inputs!$BC111*AY114,0)))</f>
        <v/>
      </c>
      <c r="CE114" s="46" t="str">
        <f>IF(Inputs!$B111="","",(ROUND(Inputs!$BC111*AZ114,0)))</f>
        <v/>
      </c>
      <c r="CF114" s="46" t="str">
        <f>IF(Inputs!$B111="","",(ROUND(Inputs!$BC111*BA114,0)))</f>
        <v/>
      </c>
      <c r="CG114" s="46" t="str">
        <f>IF(Inputs!$B111="","",(ROUND(Inputs!$BC111*BB114,0)))</f>
        <v/>
      </c>
      <c r="CH114" s="46" t="str">
        <f>IF(Inputs!$B111="","",(ROUND(Inputs!$BC111*BC114,0)))</f>
        <v/>
      </c>
      <c r="CI114" s="46" t="str">
        <f>IF(Inputs!$B111="","",(ROUND(Inputs!$BC111*BD114,0)))</f>
        <v/>
      </c>
      <c r="CJ114" s="46" t="str">
        <f>IF(Inputs!$B111="","",(ROUND(Inputs!$BC111*BE114,0)))</f>
        <v/>
      </c>
      <c r="CK114" s="46" t="str">
        <f>IF(Inputs!$B111="","",(ROUND(Inputs!$BC111*BF114,0)))</f>
        <v/>
      </c>
      <c r="CL114" s="46" t="str">
        <f>IF(Inputs!$B111="","",(ROUND(Inputs!$BC111*BG114,0)))</f>
        <v/>
      </c>
      <c r="CM114" s="46" t="str">
        <f>IF(Inputs!$B111="","",(ROUND(Inputs!$BC111*BH114,0)))</f>
        <v/>
      </c>
      <c r="CN114" s="46" t="str">
        <f>IF(Inputs!$B111="","",(ROUND(Inputs!$BC111*BI114,0)))</f>
        <v/>
      </c>
      <c r="CO114" s="46" t="str">
        <f>IF(Inputs!$B111="","",(ROUND(Inputs!$BC111*BJ114,0)))</f>
        <v/>
      </c>
      <c r="CP114" s="46" t="str">
        <f>IF(Inputs!$B111="","",(ROUND(Inputs!$BC111*BK114,0)))</f>
        <v/>
      </c>
      <c r="CQ114" s="46" t="str">
        <f>IF(Inputs!$B111="","",(ROUND(Inputs!$BC111*BL114,0)))</f>
        <v/>
      </c>
      <c r="CR114" s="46" t="str">
        <f>IF(Inputs!$B111="","",(ROUND(Inputs!$BC111*BM114,0)))</f>
        <v/>
      </c>
      <c r="CV114" s="46" t="str">
        <f>IF(A114="","",IF(AND(CV$4&lt;=Inputs!$CQ111,CV$4&gt;=Inputs!$CP111),Inputs!$AR111/(Inputs!$CQ111-Inputs!$CP111+1),0)+IF(CV$4=Inputs!$CL111,Inputs!$BD111,0))</f>
        <v/>
      </c>
      <c r="CW114" s="46" t="str">
        <f>IF(B114="","",IF(AND(CW$4&lt;=Inputs!$CQ111,CW$4&gt;=Inputs!$CP111),Inputs!$AR111/(Inputs!$CQ111-Inputs!$CP111+1),0)+IF(CW$4=Inputs!$CL111,Inputs!$BD111,0))</f>
        <v/>
      </c>
      <c r="CX114" s="46" t="str">
        <f>IF(C114="","",IF(AND(CX$4&lt;=Inputs!$CQ111,CX$4&gt;=Inputs!$CP111),Inputs!$AR111/(Inputs!$CQ111-Inputs!$CP111+1),0)+IF(CX$4=Inputs!$CL111,Inputs!$BD111,0))</f>
        <v/>
      </c>
      <c r="CY114" s="46" t="str">
        <f>IF(D114="","",IF(AND(CY$4&lt;=Inputs!$CQ111,CY$4&gt;=Inputs!$CP111),Inputs!$AR111/(Inputs!$CQ111-Inputs!$CP111+1),0)+IF(CY$4=Inputs!$CL111,Inputs!$BD111,0))</f>
        <v/>
      </c>
      <c r="CZ114" s="46" t="str">
        <f>IF(E114="","",IF(AND(CZ$4&lt;=Inputs!$CQ111,CZ$4&gt;=Inputs!$CP111),Inputs!$AR111/(Inputs!$CQ111-Inputs!$CP111+1),0)+IF(CZ$4=Inputs!$CL111,Inputs!$BD111,0))</f>
        <v/>
      </c>
      <c r="DA114" s="46" t="str">
        <f>IF(F114="","",IF(AND(DA$4&lt;=Inputs!$CQ111,DA$4&gt;=Inputs!$CP111),Inputs!$AR111/(Inputs!$CQ111-Inputs!$CP111+1),0)+IF(DA$4=Inputs!$CL111,Inputs!$BD111,0))</f>
        <v/>
      </c>
      <c r="DB114" s="46" t="str">
        <f>IF(G114="","",IF(AND(DB$4&lt;=Inputs!$CQ111,DB$4&gt;=Inputs!$CP111),Inputs!$AR111/(Inputs!$CQ111-Inputs!$CP111+1),0)+IF(DB$4=Inputs!$CL111,Inputs!$BD111,0))</f>
        <v/>
      </c>
      <c r="DC114" s="46" t="str">
        <f>IF(H114="","",IF(AND(DC$4&lt;=Inputs!$CQ111,DC$4&gt;=Inputs!$CP111),Inputs!$AR111/(Inputs!$CQ111-Inputs!$CP111+1),0)+IF(DC$4=Inputs!$CL111,Inputs!$BD111,0))</f>
        <v/>
      </c>
      <c r="DD114" s="46" t="str">
        <f>IF(I114="","",IF(AND(DD$4&lt;=Inputs!$CQ111,DD$4&gt;=Inputs!$CP111),Inputs!$AR111/(Inputs!$CQ111-Inputs!$CP111+1),0)+IF(DD$4=Inputs!$CL111,Inputs!$BD111,0))</f>
        <v/>
      </c>
      <c r="DE114" s="46" t="str">
        <f>IF(J114="","",IF(AND(DE$4&lt;=Inputs!$CQ111,DE$4&gt;=Inputs!$CP111),Inputs!$AR111/(Inputs!$CQ111-Inputs!$CP111+1),0)+IF(DE$4=Inputs!$CL111,Inputs!$BD111,0))</f>
        <v/>
      </c>
      <c r="DF114" s="46" t="str">
        <f>IF(K114="","",IF(AND(DF$4&lt;=Inputs!$CQ111,DF$4&gt;=Inputs!$CP111),Inputs!$AR111/(Inputs!$CQ111-Inputs!$CP111+1),0)+IF(DF$4=Inputs!$CL111,Inputs!$BD111,0))</f>
        <v/>
      </c>
      <c r="DG114" s="46" t="str">
        <f>IF(L114="","",IF(AND(DG$4&lt;=Inputs!$CQ111,DG$4&gt;=Inputs!$CP111),Inputs!$AR111/(Inputs!$CQ111-Inputs!$CP111+1),0)+IF(DG$4=Inputs!$CL111,Inputs!$BD111,0))</f>
        <v/>
      </c>
      <c r="DH114" s="46" t="str">
        <f>IF(M114="","",IF(AND(DH$4&lt;=Inputs!$CQ111,DH$4&gt;=Inputs!$CP111),Inputs!$AR111/(Inputs!$CQ111-Inputs!$CP111+1),0)+IF(DH$4=Inputs!$CL111,Inputs!$BD111,0))</f>
        <v/>
      </c>
      <c r="DI114" s="46" t="str">
        <f>IF(N114="","",IF(AND(DI$4&lt;=Inputs!$CQ111,DI$4&gt;=Inputs!$CP111),Inputs!$AR111/(Inputs!$CQ111-Inputs!$CP111+1),0)+IF(DI$4=Inputs!$CL111,Inputs!$BD111,0))</f>
        <v/>
      </c>
      <c r="DJ114" s="46" t="str">
        <f>IF(O114="","",IF(AND(DJ$4&lt;=Inputs!$CQ111,DJ$4&gt;=Inputs!$CP111),Inputs!$AR111/(Inputs!$CQ111-Inputs!$CP111+1),0)+IF(DJ$4=Inputs!$CL111,Inputs!$BD111,0))</f>
        <v/>
      </c>
      <c r="DK114" s="46" t="str">
        <f>IF(P114="","",IF(AND(DK$4&lt;=Inputs!$CQ111,DK$4&gt;=Inputs!$CP111),Inputs!$AR111/(Inputs!$CQ111-Inputs!$CP111+1),0)+IF(DK$4=Inputs!$CL111,Inputs!$BD111,0))</f>
        <v/>
      </c>
      <c r="DL114" s="46" t="str">
        <f>IF(Q114="","",IF(AND(DL$4&lt;=Inputs!$CQ111,DL$4&gt;=Inputs!$CP111),Inputs!$AR111/(Inputs!$CQ111-Inputs!$CP111+1),0)+IF(DL$4=Inputs!$CL111,Inputs!$BD111,0))</f>
        <v/>
      </c>
      <c r="DM114" s="46" t="str">
        <f>IF(R114="","",IF(AND(DM$4&lt;=Inputs!$CQ111,DM$4&gt;=Inputs!$CP111),Inputs!$AR111/(Inputs!$CQ111-Inputs!$CP111+1),0)+IF(DM$4=Inputs!$CL111,Inputs!$BD111,0))</f>
        <v/>
      </c>
      <c r="DN114" s="46" t="str">
        <f>IF(S114="","",IF(AND(DN$4&lt;=Inputs!$CQ111,DN$4&gt;=Inputs!$CP111),Inputs!$AR111/(Inputs!$CQ111-Inputs!$CP111+1),0)+IF(DN$4=Inputs!$CL111,Inputs!$BD111,0))</f>
        <v/>
      </c>
      <c r="DO114" s="46" t="str">
        <f>IF(T114="","",IF(AND(DO$4&lt;=Inputs!$CQ111,DO$4&gt;=Inputs!$CP111),Inputs!$AR111/(Inputs!$CQ111-Inputs!$CP111+1),0)+IF(DO$4=Inputs!$CL111,Inputs!$BD111,0))</f>
        <v/>
      </c>
      <c r="DP114" s="46" t="str">
        <f>IF(U114="","",IF(AND(DP$4&lt;=Inputs!$CQ111,DP$4&gt;=Inputs!$CP111),Inputs!$AR111/(Inputs!$CQ111-Inputs!$CP111+1),0)+IF(DP$4=Inputs!$CL111,Inputs!$BD111,0))</f>
        <v/>
      </c>
      <c r="DQ114" s="46" t="str">
        <f>IF(V114="","",IF(AND(DQ$4&lt;=Inputs!$CQ111,DQ$4&gt;=Inputs!$CP111),Inputs!$AR111/(Inputs!$CQ111-Inputs!$CP111+1),0)+IF(DQ$4=Inputs!$CL111,Inputs!$BD111,0))</f>
        <v/>
      </c>
      <c r="DR114" s="46" t="str">
        <f>IF(W114="","",IF(AND(DR$4&lt;=Inputs!$CQ111,DR$4&gt;=Inputs!$CP111),Inputs!$AR111/(Inputs!$CQ111-Inputs!$CP111+1),0)+IF(DR$4=Inputs!$CL111,Inputs!$BD111,0))</f>
        <v/>
      </c>
      <c r="DS114" s="46" t="str">
        <f>IF(X114="","",IF(AND(DS$4&lt;=Inputs!$CQ111,DS$4&gt;=Inputs!$CP111),Inputs!$AR111/(Inputs!$CQ111-Inputs!$CP111+1),0)+IF(DS$4=Inputs!$CL111,Inputs!$BD111,0))</f>
        <v/>
      </c>
      <c r="DT114" s="46" t="str">
        <f>IF(Y114="","",IF(AND(DT$4&lt;=Inputs!$CQ111,DT$4&gt;=Inputs!$CP111),Inputs!$AR111/(Inputs!$CQ111-Inputs!$CP111+1),0)+IF(DT$4=Inputs!$CL111,Inputs!$BD111,0))</f>
        <v/>
      </c>
      <c r="DU114" s="46" t="str">
        <f>IF(Z114="","",IF(AND(DU$4&lt;=Inputs!$CQ111,DU$4&gt;=Inputs!$CP111),Inputs!$AR111/(Inputs!$CQ111-Inputs!$CP111+1),0)+IF(DU$4=Inputs!$CL111,Inputs!$BD111,0))</f>
        <v/>
      </c>
      <c r="DV114" s="46" t="str">
        <f>IF(AA114="","",IF(AND(DV$4&lt;=Inputs!$CQ111,DV$4&gt;=Inputs!$CP111),Inputs!$AR111/(Inputs!$CQ111-Inputs!$CP111+1),0)+IF(DV$4=Inputs!$CL111,Inputs!$BD111,0))</f>
        <v/>
      </c>
      <c r="DW114" s="46" t="str">
        <f>IF(AB114="","",IF(AND(DW$4&lt;=Inputs!$CQ111,DW$4&gt;=Inputs!$CP111),Inputs!$AR111/(Inputs!$CQ111-Inputs!$CP111+1),0)+IF(DW$4=Inputs!$CL111,Inputs!$BD111,0))</f>
        <v/>
      </c>
      <c r="DX114" s="46" t="str">
        <f>IF(AC114="","",IF(AND(DX$4&lt;=Inputs!$CQ111,DX$4&gt;=Inputs!$CP111),Inputs!$AR111/(Inputs!$CQ111-Inputs!$CP111+1),0)+IF(DX$4=Inputs!$CL111,Inputs!$BD111,0))</f>
        <v/>
      </c>
      <c r="DY114" s="46" t="str">
        <f>IF(AD114="","",IF(AND(DY$4&lt;=Inputs!$CQ111,DY$4&gt;=Inputs!$CP111),Inputs!$AR111/(Inputs!$CQ111-Inputs!$CP111+1),0)+IF(DY$4=Inputs!$CL111,Inputs!$BD111,0))</f>
        <v/>
      </c>
      <c r="DZ114" s="46" t="str">
        <f t="shared" si="6"/>
        <v/>
      </c>
    </row>
    <row r="115" spans="1:130">
      <c r="A115" s="7" t="str">
        <f>IF(Inputs!A112="","",Inputs!A112)</f>
        <v/>
      </c>
      <c r="B115" t="str">
        <f>IF(Inputs!B112="","",Inputs!B112)</f>
        <v/>
      </c>
      <c r="C115" s="46" t="str">
        <f>IF(Inputs!$B112="","",BO115-CV115)</f>
        <v/>
      </c>
      <c r="D115" s="46" t="str">
        <f>IF(Inputs!$B112="","",BP115-CW115)</f>
        <v/>
      </c>
      <c r="E115" s="46" t="str">
        <f>IF(Inputs!$B112="","",BQ115-CX115)</f>
        <v/>
      </c>
      <c r="F115" s="46" t="str">
        <f>IF(Inputs!$B112="","",BR115-CY115)</f>
        <v/>
      </c>
      <c r="G115" s="46" t="str">
        <f>IF(Inputs!$B112="","",BS115-CZ115)</f>
        <v/>
      </c>
      <c r="H115" s="46" t="str">
        <f>IF(Inputs!$B112="","",BT115-DA115)</f>
        <v/>
      </c>
      <c r="I115" s="46" t="str">
        <f>IF(Inputs!$B112="","",BU115-DB115)</f>
        <v/>
      </c>
      <c r="J115" s="46" t="str">
        <f>IF(Inputs!$B112="","",BV115-DC115)</f>
        <v/>
      </c>
      <c r="K115" s="46" t="str">
        <f>IF(Inputs!$B112="","",BW115-DD115)</f>
        <v/>
      </c>
      <c r="L115" s="46" t="str">
        <f>IF(Inputs!$B112="","",BX115-DE115)</f>
        <v/>
      </c>
      <c r="M115" s="46" t="str">
        <f>IF(Inputs!$B112="","",BY115-DF115)</f>
        <v/>
      </c>
      <c r="N115" s="46" t="str">
        <f>IF(Inputs!$B112="","",BZ115-DG115)</f>
        <v/>
      </c>
      <c r="O115" s="46" t="str">
        <f>IF(Inputs!$B112="","",CA115-DH115)</f>
        <v/>
      </c>
      <c r="P115" s="46" t="str">
        <f>IF(Inputs!$B112="","",CB115-DI115)</f>
        <v/>
      </c>
      <c r="Q115" s="46" t="str">
        <f>IF(Inputs!$B112="","",CC115-DJ115)</f>
        <v/>
      </c>
      <c r="R115" s="46" t="str">
        <f>IF(Inputs!$B112="","",CD115-DK115)</f>
        <v/>
      </c>
      <c r="S115" s="46" t="str">
        <f>IF(Inputs!$B112="","",CE115-DL115)</f>
        <v/>
      </c>
      <c r="T115" s="46" t="str">
        <f>IF(Inputs!$B112="","",CF115-DM115)</f>
        <v/>
      </c>
      <c r="U115" s="46" t="str">
        <f>IF(Inputs!$B112="","",CG115-DN115)</f>
        <v/>
      </c>
      <c r="V115" s="46" t="str">
        <f>IF(Inputs!$B112="","",CH115-DO115)</f>
        <v/>
      </c>
      <c r="W115" s="46" t="str">
        <f>IF(Inputs!$B112="","",CI115-DP115)</f>
        <v/>
      </c>
      <c r="X115" s="46" t="str">
        <f>IF(Inputs!$B112="","",CJ115-DQ115)</f>
        <v/>
      </c>
      <c r="Y115" s="46" t="str">
        <f>IF(Inputs!$B112="","",CK115-DR115)</f>
        <v/>
      </c>
      <c r="Z115" s="46" t="str">
        <f>IF(Inputs!$B112="","",CL115-DS115)</f>
        <v/>
      </c>
      <c r="AA115" s="46" t="str">
        <f>IF(Inputs!$B112="","",CM115-DT115)</f>
        <v/>
      </c>
      <c r="AB115" s="46" t="str">
        <f>IF(Inputs!$B112="","",CN115-DU115)</f>
        <v/>
      </c>
      <c r="AC115" s="46" t="str">
        <f>IF(Inputs!$B112="","",CO115-DV115)</f>
        <v/>
      </c>
      <c r="AD115" s="46" t="str">
        <f>IF(Inputs!$B112="","",CP115-DW115)</f>
        <v/>
      </c>
      <c r="AE115" s="46" t="str">
        <f>IF(Inputs!$B112="","",CQ115-DX115)</f>
        <v/>
      </c>
      <c r="AF115" s="46" t="str">
        <f>IF(Inputs!$B112="","",CR115-DY115)</f>
        <v/>
      </c>
      <c r="AG115" s="50" t="str">
        <f t="shared" si="7"/>
        <v/>
      </c>
      <c r="AH115" s="50"/>
      <c r="AJ115" s="27">
        <f>IF(AND(Inputs!$CO112=0,AJ$4&gt;=Inputs!$CM112),1,IF(AND(AJ$4&gt;=Inputs!$CM112,AJ$4&lt;Inputs!$CN112),1,IF(AND(AJ$4=Inputs!$CN112,AJ$4=Inputs!$CO112),1,IF(OR(AND(AJ$4=Inputs!$CN112+1,Inputs!$CN112=Inputs!$CO112),AND(AJ$4=Inputs!$CN112+2,Inputs!$CN112=Inputs!$CO112)),0,IF(AJ$4=Inputs!$CN112,0.8,IF(AJ$4=Inputs!$CN112+1,0.6,IF(AJ$4=Inputs!$CN112+2,0.4,IF(AJ$4=Inputs!$CO112,0.2,IF(AND(AJ$4&gt;=Inputs!$CL112,AJ$4&lt;Inputs!$CM112),(AJ$4-Inputs!$CL112+1)/(Inputs!$AI112+1),0)))))))))</f>
        <v>0</v>
      </c>
      <c r="AK115" s="27">
        <f>IF(AND(Inputs!$CO112=0,AK$4&gt;=Inputs!$CM112),1,IF(AND(AK$4&gt;=Inputs!$CM112,AK$4&lt;Inputs!$CN112),1,IF(AND(AK$4=Inputs!$CN112,AK$4=Inputs!$CO112),1,IF(OR(AND(AK$4=Inputs!$CN112+1,Inputs!$CN112=Inputs!$CO112),AND(AK$4=Inputs!$CN112+2,Inputs!$CN112=Inputs!$CO112)),0,IF(AK$4=Inputs!$CN112,0.8,IF(AK$4=Inputs!$CN112+1,0.6,IF(AK$4=Inputs!$CN112+2,0.4,IF(AK$4=Inputs!$CO112,0.2,IF(AND(AK$4&gt;=Inputs!$CL112,AK$4&lt;Inputs!$CM112),(AK$4-Inputs!$CL112+1)/(Inputs!$AI112+1),0)))))))))</f>
        <v>0</v>
      </c>
      <c r="AL115" s="27">
        <f>IF(AND(Inputs!$CO112=0,AL$4&gt;=Inputs!$CM112),1,IF(AND(AL$4&gt;=Inputs!$CM112,AL$4&lt;Inputs!$CN112),1,IF(AND(AL$4=Inputs!$CN112,AL$4=Inputs!$CO112),1,IF(OR(AND(AL$4=Inputs!$CN112+1,Inputs!$CN112=Inputs!$CO112),AND(AL$4=Inputs!$CN112+2,Inputs!$CN112=Inputs!$CO112)),0,IF(AL$4=Inputs!$CN112,0.8,IF(AL$4=Inputs!$CN112+1,0.6,IF(AL$4=Inputs!$CN112+2,0.4,IF(AL$4=Inputs!$CO112,0.2,IF(AND(AL$4&gt;=Inputs!$CL112,AL$4&lt;Inputs!$CM112),(AL$4-Inputs!$CL112+1)/(Inputs!$AI112+1),0)))))))))</f>
        <v>0</v>
      </c>
      <c r="AM115" s="27">
        <f>IF(AND(Inputs!$CO112=0,AM$4&gt;=Inputs!$CM112),1,IF(AND(AM$4&gt;=Inputs!$CM112,AM$4&lt;Inputs!$CN112),1,IF(AND(AM$4=Inputs!$CN112,AM$4=Inputs!$CO112),1,IF(OR(AND(AM$4=Inputs!$CN112+1,Inputs!$CN112=Inputs!$CO112),AND(AM$4=Inputs!$CN112+2,Inputs!$CN112=Inputs!$CO112)),0,IF(AM$4=Inputs!$CN112,0.8,IF(AM$4=Inputs!$CN112+1,0.6,IF(AM$4=Inputs!$CN112+2,0.4,IF(AM$4=Inputs!$CO112,0.2,IF(AND(AM$4&gt;=Inputs!$CL112,AM$4&lt;Inputs!$CM112),(AM$4-Inputs!$CL112+1)/(Inputs!$AI112+1),0)))))))))</f>
        <v>0</v>
      </c>
      <c r="AN115" s="27">
        <f>IF(AND(Inputs!$CO112=0,AN$4&gt;=Inputs!$CM112),1,IF(AND(AN$4&gt;=Inputs!$CM112,AN$4&lt;Inputs!$CN112),1,IF(AND(AN$4=Inputs!$CN112,AN$4=Inputs!$CO112),1,IF(OR(AND(AN$4=Inputs!$CN112+1,Inputs!$CN112=Inputs!$CO112),AND(AN$4=Inputs!$CN112+2,Inputs!$CN112=Inputs!$CO112)),0,IF(AN$4=Inputs!$CN112,0.8,IF(AN$4=Inputs!$CN112+1,0.6,IF(AN$4=Inputs!$CN112+2,0.4,IF(AN$4=Inputs!$CO112,0.2,IF(AND(AN$4&gt;=Inputs!$CL112,AN$4&lt;Inputs!$CM112),(AN$4-Inputs!$CL112+1)/(Inputs!$AI112+1),0)))))))))</f>
        <v>0</v>
      </c>
      <c r="AO115" s="27">
        <f>IF(AND(Inputs!$CO112=0,AO$4&gt;=Inputs!$CM112),1,IF(AND(AO$4&gt;=Inputs!$CM112,AO$4&lt;Inputs!$CN112),1,IF(AND(AO$4=Inputs!$CN112,AO$4=Inputs!$CO112),1,IF(OR(AND(AO$4=Inputs!$CN112+1,Inputs!$CN112=Inputs!$CO112),AND(AO$4=Inputs!$CN112+2,Inputs!$CN112=Inputs!$CO112)),0,IF(AO$4=Inputs!$CN112,0.8,IF(AO$4=Inputs!$CN112+1,0.6,IF(AO$4=Inputs!$CN112+2,0.4,IF(AO$4=Inputs!$CO112,0.2,IF(AND(AO$4&gt;=Inputs!$CL112,AO$4&lt;Inputs!$CM112),(AO$4-Inputs!$CL112+1)/(Inputs!$AI112+1),0)))))))))</f>
        <v>0</v>
      </c>
      <c r="AP115" s="27">
        <f>IF(AND(Inputs!$CO112=0,AP$4&gt;=Inputs!$CM112),1,IF(AND(AP$4&gt;=Inputs!$CM112,AP$4&lt;Inputs!$CN112),1,IF(AND(AP$4=Inputs!$CN112,AP$4=Inputs!$CO112),1,IF(OR(AND(AP$4=Inputs!$CN112+1,Inputs!$CN112=Inputs!$CO112),AND(AP$4=Inputs!$CN112+2,Inputs!$CN112=Inputs!$CO112)),0,IF(AP$4=Inputs!$CN112,0.8,IF(AP$4=Inputs!$CN112+1,0.6,IF(AP$4=Inputs!$CN112+2,0.4,IF(AP$4=Inputs!$CO112,0.2,IF(AND(AP$4&gt;=Inputs!$CL112,AP$4&lt;Inputs!$CM112),(AP$4-Inputs!$CL112+1)/(Inputs!$AI112+1),0)))))))))</f>
        <v>0</v>
      </c>
      <c r="AQ115" s="27">
        <f>IF(AND(Inputs!$CO112=0,AQ$4&gt;=Inputs!$CM112),1,IF(AND(AQ$4&gt;=Inputs!$CM112,AQ$4&lt;Inputs!$CN112),1,IF(AND(AQ$4=Inputs!$CN112,AQ$4=Inputs!$CO112),1,IF(OR(AND(AQ$4=Inputs!$CN112+1,Inputs!$CN112=Inputs!$CO112),AND(AQ$4=Inputs!$CN112+2,Inputs!$CN112=Inputs!$CO112)),0,IF(AQ$4=Inputs!$CN112,0.8,IF(AQ$4=Inputs!$CN112+1,0.6,IF(AQ$4=Inputs!$CN112+2,0.4,IF(AQ$4=Inputs!$CO112,0.2,IF(AND(AQ$4&gt;=Inputs!$CL112,AQ$4&lt;Inputs!$CM112),(AQ$4-Inputs!$CL112+1)/(Inputs!$AI112+1),0)))))))))</f>
        <v>0</v>
      </c>
      <c r="AR115" s="27">
        <f>IF(AND(Inputs!$CO112=0,AR$4&gt;=Inputs!$CM112),1,IF(AND(AR$4&gt;=Inputs!$CM112,AR$4&lt;Inputs!$CN112),1,IF(AND(AR$4=Inputs!$CN112,AR$4=Inputs!$CO112),1,IF(OR(AND(AR$4=Inputs!$CN112+1,Inputs!$CN112=Inputs!$CO112),AND(AR$4=Inputs!$CN112+2,Inputs!$CN112=Inputs!$CO112)),0,IF(AR$4=Inputs!$CN112,0.8,IF(AR$4=Inputs!$CN112+1,0.6,IF(AR$4=Inputs!$CN112+2,0.4,IF(AR$4=Inputs!$CO112,0.2,IF(AND(AR$4&gt;=Inputs!$CL112,AR$4&lt;Inputs!$CM112),(AR$4-Inputs!$CL112+1)/(Inputs!$AI112+1),0)))))))))</f>
        <v>0</v>
      </c>
      <c r="AS115" s="27">
        <f>IF(AND(Inputs!$CO112=0,AS$4&gt;=Inputs!$CM112),1,IF(AND(AS$4&gt;=Inputs!$CM112,AS$4&lt;Inputs!$CN112),1,IF(AND(AS$4=Inputs!$CN112,AS$4=Inputs!$CO112),1,IF(OR(AND(AS$4=Inputs!$CN112+1,Inputs!$CN112=Inputs!$CO112),AND(AS$4=Inputs!$CN112+2,Inputs!$CN112=Inputs!$CO112)),0,IF(AS$4=Inputs!$CN112,0.8,IF(AS$4=Inputs!$CN112+1,0.6,IF(AS$4=Inputs!$CN112+2,0.4,IF(AS$4=Inputs!$CO112,0.2,IF(AND(AS$4&gt;=Inputs!$CL112,AS$4&lt;Inputs!$CM112),(AS$4-Inputs!$CL112+1)/(Inputs!$AI112+1),0)))))))))</f>
        <v>0</v>
      </c>
      <c r="AT115" s="27">
        <f>IF(AND(Inputs!$CO112=0,AT$4&gt;=Inputs!$CM112),1,IF(AND(AT$4&gt;=Inputs!$CM112,AT$4&lt;Inputs!$CN112),1,IF(AND(AT$4=Inputs!$CN112,AT$4=Inputs!$CO112),1,IF(OR(AND(AT$4=Inputs!$CN112+1,Inputs!$CN112=Inputs!$CO112),AND(AT$4=Inputs!$CN112+2,Inputs!$CN112=Inputs!$CO112)),0,IF(AT$4=Inputs!$CN112,0.8,IF(AT$4=Inputs!$CN112+1,0.6,IF(AT$4=Inputs!$CN112+2,0.4,IF(AT$4=Inputs!$CO112,0.2,IF(AND(AT$4&gt;=Inputs!$CL112,AT$4&lt;Inputs!$CM112),(AT$4-Inputs!$CL112+1)/(Inputs!$AI112+1),0)))))))))</f>
        <v>0</v>
      </c>
      <c r="AU115" s="27">
        <f>IF(AND(Inputs!$CO112=0,AU$4&gt;=Inputs!$CM112),1,IF(AND(AU$4&gt;=Inputs!$CM112,AU$4&lt;Inputs!$CN112),1,IF(AND(AU$4=Inputs!$CN112,AU$4=Inputs!$CO112),1,IF(OR(AND(AU$4=Inputs!$CN112+1,Inputs!$CN112=Inputs!$CO112),AND(AU$4=Inputs!$CN112+2,Inputs!$CN112=Inputs!$CO112)),0,IF(AU$4=Inputs!$CN112,0.8,IF(AU$4=Inputs!$CN112+1,0.6,IF(AU$4=Inputs!$CN112+2,0.4,IF(AU$4=Inputs!$CO112,0.2,IF(AND(AU$4&gt;=Inputs!$CL112,AU$4&lt;Inputs!$CM112),(AU$4-Inputs!$CL112+1)/(Inputs!$AI112+1),0)))))))))</f>
        <v>0</v>
      </c>
      <c r="AV115" s="27">
        <f>IF(AND(Inputs!$CO112=0,AV$4&gt;=Inputs!$CM112),1,IF(AND(AV$4&gt;=Inputs!$CM112,AV$4&lt;Inputs!$CN112),1,IF(AND(AV$4=Inputs!$CN112,AV$4=Inputs!$CO112),1,IF(OR(AND(AV$4=Inputs!$CN112+1,Inputs!$CN112=Inputs!$CO112),AND(AV$4=Inputs!$CN112+2,Inputs!$CN112=Inputs!$CO112)),0,IF(AV$4=Inputs!$CN112,0.8,IF(AV$4=Inputs!$CN112+1,0.6,IF(AV$4=Inputs!$CN112+2,0.4,IF(AV$4=Inputs!$CO112,0.2,IF(AND(AV$4&gt;=Inputs!$CL112,AV$4&lt;Inputs!$CM112),(AV$4-Inputs!$CL112+1)/(Inputs!$AI112+1),0)))))))))</f>
        <v>0</v>
      </c>
      <c r="AW115" s="27">
        <f>IF(AND(Inputs!$CO112=0,AW$4&gt;=Inputs!$CM112),1,IF(AND(AW$4&gt;=Inputs!$CM112,AW$4&lt;Inputs!$CN112),1,IF(AND(AW$4=Inputs!$CN112,AW$4=Inputs!$CO112),1,IF(OR(AND(AW$4=Inputs!$CN112+1,Inputs!$CN112=Inputs!$CO112),AND(AW$4=Inputs!$CN112+2,Inputs!$CN112=Inputs!$CO112)),0,IF(AW$4=Inputs!$CN112,0.8,IF(AW$4=Inputs!$CN112+1,0.6,IF(AW$4=Inputs!$CN112+2,0.4,IF(AW$4=Inputs!$CO112,0.2,IF(AND(AW$4&gt;=Inputs!$CL112,AW$4&lt;Inputs!$CM112),(AW$4-Inputs!$CL112+1)/(Inputs!$AI112+1),0)))))))))</f>
        <v>0</v>
      </c>
      <c r="AX115" s="27">
        <f>IF(AND(Inputs!$CO112=0,AX$4&gt;=Inputs!$CM112),1,IF(AND(AX$4&gt;=Inputs!$CM112,AX$4&lt;Inputs!$CN112),1,IF(AND(AX$4=Inputs!$CN112,AX$4=Inputs!$CO112),1,IF(OR(AND(AX$4=Inputs!$CN112+1,Inputs!$CN112=Inputs!$CO112),AND(AX$4=Inputs!$CN112+2,Inputs!$CN112=Inputs!$CO112)),0,IF(AX$4=Inputs!$CN112,0.8,IF(AX$4=Inputs!$CN112+1,0.6,IF(AX$4=Inputs!$CN112+2,0.4,IF(AX$4=Inputs!$CO112,0.2,IF(AND(AX$4&gt;=Inputs!$CL112,AX$4&lt;Inputs!$CM112),(AX$4-Inputs!$CL112+1)/(Inputs!$AI112+1),0)))))))))</f>
        <v>0</v>
      </c>
      <c r="AY115" s="27">
        <f>IF(AND(Inputs!$CO112=0,AY$4&gt;=Inputs!$CM112),1,IF(AND(AY$4&gt;=Inputs!$CM112,AY$4&lt;Inputs!$CN112),1,IF(AND(AY$4=Inputs!$CN112,AY$4=Inputs!$CO112),1,IF(OR(AND(AY$4=Inputs!$CN112+1,Inputs!$CN112=Inputs!$CO112),AND(AY$4=Inputs!$CN112+2,Inputs!$CN112=Inputs!$CO112)),0,IF(AY$4=Inputs!$CN112,0.8,IF(AY$4=Inputs!$CN112+1,0.6,IF(AY$4=Inputs!$CN112+2,0.4,IF(AY$4=Inputs!$CO112,0.2,IF(AND(AY$4&gt;=Inputs!$CL112,AY$4&lt;Inputs!$CM112),(AY$4-Inputs!$CL112+1)/(Inputs!$AI112+1),0)))))))))</f>
        <v>0</v>
      </c>
      <c r="AZ115" s="27">
        <f>IF(AND(Inputs!$CO112=0,AZ$4&gt;=Inputs!$CM112),1,IF(AND(AZ$4&gt;=Inputs!$CM112,AZ$4&lt;Inputs!$CN112),1,IF(AND(AZ$4=Inputs!$CN112,AZ$4=Inputs!$CO112),1,IF(OR(AND(AZ$4=Inputs!$CN112+1,Inputs!$CN112=Inputs!$CO112),AND(AZ$4=Inputs!$CN112+2,Inputs!$CN112=Inputs!$CO112)),0,IF(AZ$4=Inputs!$CN112,0.8,IF(AZ$4=Inputs!$CN112+1,0.6,IF(AZ$4=Inputs!$CN112+2,0.4,IF(AZ$4=Inputs!$CO112,0.2,IF(AND(AZ$4&gt;=Inputs!$CL112,AZ$4&lt;Inputs!$CM112),(AZ$4-Inputs!$CL112+1)/(Inputs!$AI112+1),0)))))))))</f>
        <v>0</v>
      </c>
      <c r="BA115" s="27">
        <f>IF(AND(Inputs!$CO112=0,BA$4&gt;=Inputs!$CM112),1,IF(AND(BA$4&gt;=Inputs!$CM112,BA$4&lt;Inputs!$CN112),1,IF(AND(BA$4=Inputs!$CN112,BA$4=Inputs!$CO112),1,IF(OR(AND(BA$4=Inputs!$CN112+1,Inputs!$CN112=Inputs!$CO112),AND(BA$4=Inputs!$CN112+2,Inputs!$CN112=Inputs!$CO112)),0,IF(BA$4=Inputs!$CN112,0.8,IF(BA$4=Inputs!$CN112+1,0.6,IF(BA$4=Inputs!$CN112+2,0.4,IF(BA$4=Inputs!$CO112,0.2,IF(AND(BA$4&gt;=Inputs!$CL112,BA$4&lt;Inputs!$CM112),(BA$4-Inputs!$CL112+1)/(Inputs!$AI112+1),0)))))))))</f>
        <v>0</v>
      </c>
      <c r="BB115" s="27">
        <f>IF(AND(Inputs!$CO112=0,BB$4&gt;=Inputs!$CM112),1,IF(AND(BB$4&gt;=Inputs!$CM112,BB$4&lt;Inputs!$CN112),1,IF(AND(BB$4=Inputs!$CN112,BB$4=Inputs!$CO112),1,IF(OR(AND(BB$4=Inputs!$CN112+1,Inputs!$CN112=Inputs!$CO112),AND(BB$4=Inputs!$CN112+2,Inputs!$CN112=Inputs!$CO112)),0,IF(BB$4=Inputs!$CN112,0.8,IF(BB$4=Inputs!$CN112+1,0.6,IF(BB$4=Inputs!$CN112+2,0.4,IF(BB$4=Inputs!$CO112,0.2,IF(AND(BB$4&gt;=Inputs!$CL112,BB$4&lt;Inputs!$CM112),(BB$4-Inputs!$CL112+1)/(Inputs!$AI112+1),0)))))))))</f>
        <v>0</v>
      </c>
      <c r="BC115" s="27">
        <f>IF(AND(Inputs!$CO112=0,BC$4&gt;=Inputs!$CM112),1,IF(AND(BC$4&gt;=Inputs!$CM112,BC$4&lt;Inputs!$CN112),1,IF(AND(BC$4=Inputs!$CN112,BC$4=Inputs!$CO112),1,IF(OR(AND(BC$4=Inputs!$CN112+1,Inputs!$CN112=Inputs!$CO112),AND(BC$4=Inputs!$CN112+2,Inputs!$CN112=Inputs!$CO112)),0,IF(BC$4=Inputs!$CN112,0.8,IF(BC$4=Inputs!$CN112+1,0.6,IF(BC$4=Inputs!$CN112+2,0.4,IF(BC$4=Inputs!$CO112,0.2,IF(AND(BC$4&gt;=Inputs!$CL112,BC$4&lt;Inputs!$CM112),(BC$4-Inputs!$CL112+1)/(Inputs!$AI112+1),0)))))))))</f>
        <v>0</v>
      </c>
      <c r="BD115" s="27">
        <f>IF(AND(Inputs!$CO112=0,BD$4&gt;=Inputs!$CM112),1,IF(AND(BD$4&gt;=Inputs!$CM112,BD$4&lt;Inputs!$CN112),1,IF(AND(BD$4=Inputs!$CN112,BD$4=Inputs!$CO112),1,IF(OR(AND(BD$4=Inputs!$CN112+1,Inputs!$CN112=Inputs!$CO112),AND(BD$4=Inputs!$CN112+2,Inputs!$CN112=Inputs!$CO112)),0,IF(BD$4=Inputs!$CN112,0.8,IF(BD$4=Inputs!$CN112+1,0.6,IF(BD$4=Inputs!$CN112+2,0.4,IF(BD$4=Inputs!$CO112,0.2,IF(AND(BD$4&gt;=Inputs!$CL112,BD$4&lt;Inputs!$CM112),(BD$4-Inputs!$CL112+1)/(Inputs!$AI112+1),0)))))))))</f>
        <v>0</v>
      </c>
      <c r="BE115" s="27">
        <f>IF(AND(Inputs!$CO112=0,BE$4&gt;=Inputs!$CM112),1,IF(AND(BE$4&gt;=Inputs!$CM112,BE$4&lt;Inputs!$CN112),1,IF(AND(BE$4=Inputs!$CN112,BE$4=Inputs!$CO112),1,IF(OR(AND(BE$4=Inputs!$CN112+1,Inputs!$CN112=Inputs!$CO112),AND(BE$4=Inputs!$CN112+2,Inputs!$CN112=Inputs!$CO112)),0,IF(BE$4=Inputs!$CN112,0.8,IF(BE$4=Inputs!$CN112+1,0.6,IF(BE$4=Inputs!$CN112+2,0.4,IF(BE$4=Inputs!$CO112,0.2,IF(AND(BE$4&gt;=Inputs!$CL112,BE$4&lt;Inputs!$CM112),(BE$4-Inputs!$CL112+1)/(Inputs!$AI112+1),0)))))))))</f>
        <v>0</v>
      </c>
      <c r="BF115" s="27">
        <f>IF(AND(Inputs!$CO112=0,BF$4&gt;=Inputs!$CM112),1,IF(AND(BF$4&gt;=Inputs!$CM112,BF$4&lt;Inputs!$CN112),1,IF(AND(BF$4=Inputs!$CN112,BF$4=Inputs!$CO112),1,IF(OR(AND(BF$4=Inputs!$CN112+1,Inputs!$CN112=Inputs!$CO112),AND(BF$4=Inputs!$CN112+2,Inputs!$CN112=Inputs!$CO112)),0,IF(BF$4=Inputs!$CN112,0.8,IF(BF$4=Inputs!$CN112+1,0.6,IF(BF$4=Inputs!$CN112+2,0.4,IF(BF$4=Inputs!$CO112,0.2,IF(AND(BF$4&gt;=Inputs!$CL112,BF$4&lt;Inputs!$CM112),(BF$4-Inputs!$CL112+1)/(Inputs!$AI112+1),0)))))))))</f>
        <v>0</v>
      </c>
      <c r="BG115" s="27">
        <f>IF(AND(Inputs!$CO112=0,BG$4&gt;=Inputs!$CM112),1,IF(AND(BG$4&gt;=Inputs!$CM112,BG$4&lt;Inputs!$CN112),1,IF(AND(BG$4=Inputs!$CN112,BG$4=Inputs!$CO112),1,IF(OR(AND(BG$4=Inputs!$CN112+1,Inputs!$CN112=Inputs!$CO112),AND(BG$4=Inputs!$CN112+2,Inputs!$CN112=Inputs!$CO112)),0,IF(BG$4=Inputs!$CN112,0.8,IF(BG$4=Inputs!$CN112+1,0.6,IF(BG$4=Inputs!$CN112+2,0.4,IF(BG$4=Inputs!$CO112,0.2,IF(AND(BG$4&gt;=Inputs!$CL112,BG$4&lt;Inputs!$CM112),(BG$4-Inputs!$CL112+1)/(Inputs!$AI112+1),0)))))))))</f>
        <v>0</v>
      </c>
      <c r="BH115" s="27">
        <f>IF(AND(Inputs!$CO112=0,BH$4&gt;=Inputs!$CM112),1,IF(AND(BH$4&gt;=Inputs!$CM112,BH$4&lt;Inputs!$CN112),1,IF(AND(BH$4=Inputs!$CN112,BH$4=Inputs!$CO112),1,IF(OR(AND(BH$4=Inputs!$CN112+1,Inputs!$CN112=Inputs!$CO112),AND(BH$4=Inputs!$CN112+2,Inputs!$CN112=Inputs!$CO112)),0,IF(BH$4=Inputs!$CN112,0.8,IF(BH$4=Inputs!$CN112+1,0.6,IF(BH$4=Inputs!$CN112+2,0.4,IF(BH$4=Inputs!$CO112,0.2,IF(AND(BH$4&gt;=Inputs!$CL112,BH$4&lt;Inputs!$CM112),(BH$4-Inputs!$CL112+1)/(Inputs!$AI112+1),0)))))))))</f>
        <v>0</v>
      </c>
      <c r="BI115" s="27">
        <f>IF(AND(Inputs!$CO112=0,BI$4&gt;=Inputs!$CM112),1,IF(AND(BI$4&gt;=Inputs!$CM112,BI$4&lt;Inputs!$CN112),1,IF(AND(BI$4=Inputs!$CN112,BI$4=Inputs!$CO112),1,IF(OR(AND(BI$4=Inputs!$CN112+1,Inputs!$CN112=Inputs!$CO112),AND(BI$4=Inputs!$CN112+2,Inputs!$CN112=Inputs!$CO112)),0,IF(BI$4=Inputs!$CN112,0.8,IF(BI$4=Inputs!$CN112+1,0.6,IF(BI$4=Inputs!$CN112+2,0.4,IF(BI$4=Inputs!$CO112,0.2,IF(AND(BI$4&gt;=Inputs!$CL112,BI$4&lt;Inputs!$CM112),(BI$4-Inputs!$CL112+1)/(Inputs!$AI112+1),0)))))))))</f>
        <v>0</v>
      </c>
      <c r="BJ115" s="27">
        <f>IF(AND(Inputs!$CO112=0,BJ$4&gt;=Inputs!$CM112),1,IF(AND(BJ$4&gt;=Inputs!$CM112,BJ$4&lt;Inputs!$CN112),1,IF(AND(BJ$4=Inputs!$CN112,BJ$4=Inputs!$CO112),1,IF(OR(AND(BJ$4=Inputs!$CN112+1,Inputs!$CN112=Inputs!$CO112),AND(BJ$4=Inputs!$CN112+2,Inputs!$CN112=Inputs!$CO112)),0,IF(BJ$4=Inputs!$CN112,0.8,IF(BJ$4=Inputs!$CN112+1,0.6,IF(BJ$4=Inputs!$CN112+2,0.4,IF(BJ$4=Inputs!$CO112,0.2,IF(AND(BJ$4&gt;=Inputs!$CL112,BJ$4&lt;Inputs!$CM112),(BJ$4-Inputs!$CL112+1)/(Inputs!$AI112+1),0)))))))))</f>
        <v>0</v>
      </c>
      <c r="BK115" s="27">
        <f>IF(AND(Inputs!$CO112=0,BK$4&gt;=Inputs!$CM112),1,IF(AND(BK$4&gt;=Inputs!$CM112,BK$4&lt;Inputs!$CN112),1,IF(AND(BK$4=Inputs!$CN112,BK$4=Inputs!$CO112),1,IF(OR(AND(BK$4=Inputs!$CN112+1,Inputs!$CN112=Inputs!$CO112),AND(BK$4=Inputs!$CN112+2,Inputs!$CN112=Inputs!$CO112)),0,IF(BK$4=Inputs!$CN112,0.8,IF(BK$4=Inputs!$CN112+1,0.6,IF(BK$4=Inputs!$CN112+2,0.4,IF(BK$4=Inputs!$CO112,0.2,IF(AND(BK$4&gt;=Inputs!$CL112,BK$4&lt;Inputs!$CM112),(BK$4-Inputs!$CL112+1)/(Inputs!$AI112+1),0)))))))))</f>
        <v>0</v>
      </c>
      <c r="BL115" s="27">
        <f>IF(AND(Inputs!$CO112=0,BL$4&gt;=Inputs!$CM112),1,IF(AND(BL$4&gt;=Inputs!$CM112,BL$4&lt;Inputs!$CN112),1,IF(AND(BL$4=Inputs!$CN112,BL$4=Inputs!$CO112),1,IF(OR(AND(BL$4=Inputs!$CN112+1,Inputs!$CN112=Inputs!$CO112),AND(BL$4=Inputs!$CN112+2,Inputs!$CN112=Inputs!$CO112)),0,IF(BL$4=Inputs!$CN112,0.8,IF(BL$4=Inputs!$CN112+1,0.6,IF(BL$4=Inputs!$CN112+2,0.4,IF(BL$4=Inputs!$CO112,0.2,IF(AND(BL$4&gt;=Inputs!$CL112,BL$4&lt;Inputs!$CM112),(BL$4-Inputs!$CL112+1)/(Inputs!$AI112+1),0)))))))))</f>
        <v>0</v>
      </c>
      <c r="BM115" s="27">
        <f>IF(AND(Inputs!$CO112=0,BM$4&gt;=Inputs!$CM112),1,IF(AND(BM$4&gt;=Inputs!$CM112,BM$4&lt;Inputs!$CN112),1,IF(AND(BM$4=Inputs!$CN112,BM$4=Inputs!$CO112),1,IF(OR(AND(BM$4=Inputs!$CN112+1,Inputs!$CN112=Inputs!$CO112),AND(BM$4=Inputs!$CN112+2,Inputs!$CN112=Inputs!$CO112)),0,IF(BM$4=Inputs!$CN112,0.8,IF(BM$4=Inputs!$CN112+1,0.6,IF(BM$4=Inputs!$CN112+2,0.4,IF(BM$4=Inputs!$CO112,0.2,IF(AND(BM$4&gt;=Inputs!$CL112,BM$4&lt;Inputs!$CM112),(BM$4-Inputs!$CL112+1)/(Inputs!$AI112+1),0)))))))))</f>
        <v>0</v>
      </c>
      <c r="BO115" s="46" t="str">
        <f>IF(Inputs!$B112="","",(ROUND(Inputs!$BC112*AJ115,0)))</f>
        <v/>
      </c>
      <c r="BP115" s="46" t="str">
        <f>IF(Inputs!$B112="","",(ROUND(Inputs!$BC112*AK115,0)))</f>
        <v/>
      </c>
      <c r="BQ115" s="46" t="str">
        <f>IF(Inputs!$B112="","",(ROUND(Inputs!$BC112*AL115,0)))</f>
        <v/>
      </c>
      <c r="BR115" s="46" t="str">
        <f>IF(Inputs!$B112="","",(ROUND(Inputs!$BC112*AM115,0)))</f>
        <v/>
      </c>
      <c r="BS115" s="46" t="str">
        <f>IF(Inputs!$B112="","",(ROUND(Inputs!$BC112*AN115,0)))</f>
        <v/>
      </c>
      <c r="BT115" s="46" t="str">
        <f>IF(Inputs!$B112="","",(ROUND(Inputs!$BC112*AO115,0)))</f>
        <v/>
      </c>
      <c r="BU115" s="46" t="str">
        <f>IF(Inputs!$B112="","",(ROUND(Inputs!$BC112*AP115,0)))</f>
        <v/>
      </c>
      <c r="BV115" s="46" t="str">
        <f>IF(Inputs!$B112="","",(ROUND(Inputs!$BC112*AQ115,0)))</f>
        <v/>
      </c>
      <c r="BW115" s="46" t="str">
        <f>IF(Inputs!$B112="","",(ROUND(Inputs!$BC112*AR115,0)))</f>
        <v/>
      </c>
      <c r="BX115" s="46" t="str">
        <f>IF(Inputs!$B112="","",(ROUND(Inputs!$BC112*AS115,0)))</f>
        <v/>
      </c>
      <c r="BY115" s="46" t="str">
        <f>IF(Inputs!$B112="","",(ROUND(Inputs!$BC112*AT115,0)))</f>
        <v/>
      </c>
      <c r="BZ115" s="46" t="str">
        <f>IF(Inputs!$B112="","",(ROUND(Inputs!$BC112*AU115,0)))</f>
        <v/>
      </c>
      <c r="CA115" s="46" t="str">
        <f>IF(Inputs!$B112="","",(ROUND(Inputs!$BC112*AV115,0)))</f>
        <v/>
      </c>
      <c r="CB115" s="46" t="str">
        <f>IF(Inputs!$B112="","",(ROUND(Inputs!$BC112*AW115,0)))</f>
        <v/>
      </c>
      <c r="CC115" s="46" t="str">
        <f>IF(Inputs!$B112="","",(ROUND(Inputs!$BC112*AX115,0)))</f>
        <v/>
      </c>
      <c r="CD115" s="46" t="str">
        <f>IF(Inputs!$B112="","",(ROUND(Inputs!$BC112*AY115,0)))</f>
        <v/>
      </c>
      <c r="CE115" s="46" t="str">
        <f>IF(Inputs!$B112="","",(ROUND(Inputs!$BC112*AZ115,0)))</f>
        <v/>
      </c>
      <c r="CF115" s="46" t="str">
        <f>IF(Inputs!$B112="","",(ROUND(Inputs!$BC112*BA115,0)))</f>
        <v/>
      </c>
      <c r="CG115" s="46" t="str">
        <f>IF(Inputs!$B112="","",(ROUND(Inputs!$BC112*BB115,0)))</f>
        <v/>
      </c>
      <c r="CH115" s="46" t="str">
        <f>IF(Inputs!$B112="","",(ROUND(Inputs!$BC112*BC115,0)))</f>
        <v/>
      </c>
      <c r="CI115" s="46" t="str">
        <f>IF(Inputs!$B112="","",(ROUND(Inputs!$BC112*BD115,0)))</f>
        <v/>
      </c>
      <c r="CJ115" s="46" t="str">
        <f>IF(Inputs!$B112="","",(ROUND(Inputs!$BC112*BE115,0)))</f>
        <v/>
      </c>
      <c r="CK115" s="46" t="str">
        <f>IF(Inputs!$B112="","",(ROUND(Inputs!$BC112*BF115,0)))</f>
        <v/>
      </c>
      <c r="CL115" s="46" t="str">
        <f>IF(Inputs!$B112="","",(ROUND(Inputs!$BC112*BG115,0)))</f>
        <v/>
      </c>
      <c r="CM115" s="46" t="str">
        <f>IF(Inputs!$B112="","",(ROUND(Inputs!$BC112*BH115,0)))</f>
        <v/>
      </c>
      <c r="CN115" s="46" t="str">
        <f>IF(Inputs!$B112="","",(ROUND(Inputs!$BC112*BI115,0)))</f>
        <v/>
      </c>
      <c r="CO115" s="46" t="str">
        <f>IF(Inputs!$B112="","",(ROUND(Inputs!$BC112*BJ115,0)))</f>
        <v/>
      </c>
      <c r="CP115" s="46" t="str">
        <f>IF(Inputs!$B112="","",(ROUND(Inputs!$BC112*BK115,0)))</f>
        <v/>
      </c>
      <c r="CQ115" s="46" t="str">
        <f>IF(Inputs!$B112="","",(ROUND(Inputs!$BC112*BL115,0)))</f>
        <v/>
      </c>
      <c r="CR115" s="46" t="str">
        <f>IF(Inputs!$B112="","",(ROUND(Inputs!$BC112*BM115,0)))</f>
        <v/>
      </c>
      <c r="CV115" s="46" t="str">
        <f>IF(A115="","",IF(AND(CV$4&lt;=Inputs!$CQ112,CV$4&gt;=Inputs!$CP112),Inputs!$AR112/(Inputs!$CQ112-Inputs!$CP112+1),0)+IF(CV$4=Inputs!$CL112,Inputs!$BD112,0))</f>
        <v/>
      </c>
      <c r="CW115" s="46" t="str">
        <f>IF(B115="","",IF(AND(CW$4&lt;=Inputs!$CQ112,CW$4&gt;=Inputs!$CP112),Inputs!$AR112/(Inputs!$CQ112-Inputs!$CP112+1),0)+IF(CW$4=Inputs!$CL112,Inputs!$BD112,0))</f>
        <v/>
      </c>
      <c r="CX115" s="46" t="str">
        <f>IF(C115="","",IF(AND(CX$4&lt;=Inputs!$CQ112,CX$4&gt;=Inputs!$CP112),Inputs!$AR112/(Inputs!$CQ112-Inputs!$CP112+1),0)+IF(CX$4=Inputs!$CL112,Inputs!$BD112,0))</f>
        <v/>
      </c>
      <c r="CY115" s="46" t="str">
        <f>IF(D115="","",IF(AND(CY$4&lt;=Inputs!$CQ112,CY$4&gt;=Inputs!$CP112),Inputs!$AR112/(Inputs!$CQ112-Inputs!$CP112+1),0)+IF(CY$4=Inputs!$CL112,Inputs!$BD112,0))</f>
        <v/>
      </c>
      <c r="CZ115" s="46" t="str">
        <f>IF(E115="","",IF(AND(CZ$4&lt;=Inputs!$CQ112,CZ$4&gt;=Inputs!$CP112),Inputs!$AR112/(Inputs!$CQ112-Inputs!$CP112+1),0)+IF(CZ$4=Inputs!$CL112,Inputs!$BD112,0))</f>
        <v/>
      </c>
      <c r="DA115" s="46" t="str">
        <f>IF(F115="","",IF(AND(DA$4&lt;=Inputs!$CQ112,DA$4&gt;=Inputs!$CP112),Inputs!$AR112/(Inputs!$CQ112-Inputs!$CP112+1),0)+IF(DA$4=Inputs!$CL112,Inputs!$BD112,0))</f>
        <v/>
      </c>
      <c r="DB115" s="46" t="str">
        <f>IF(G115="","",IF(AND(DB$4&lt;=Inputs!$CQ112,DB$4&gt;=Inputs!$CP112),Inputs!$AR112/(Inputs!$CQ112-Inputs!$CP112+1),0)+IF(DB$4=Inputs!$CL112,Inputs!$BD112,0))</f>
        <v/>
      </c>
      <c r="DC115" s="46" t="str">
        <f>IF(H115="","",IF(AND(DC$4&lt;=Inputs!$CQ112,DC$4&gt;=Inputs!$CP112),Inputs!$AR112/(Inputs!$CQ112-Inputs!$CP112+1),0)+IF(DC$4=Inputs!$CL112,Inputs!$BD112,0))</f>
        <v/>
      </c>
      <c r="DD115" s="46" t="str">
        <f>IF(I115="","",IF(AND(DD$4&lt;=Inputs!$CQ112,DD$4&gt;=Inputs!$CP112),Inputs!$AR112/(Inputs!$CQ112-Inputs!$CP112+1),0)+IF(DD$4=Inputs!$CL112,Inputs!$BD112,0))</f>
        <v/>
      </c>
      <c r="DE115" s="46" t="str">
        <f>IF(J115="","",IF(AND(DE$4&lt;=Inputs!$CQ112,DE$4&gt;=Inputs!$CP112),Inputs!$AR112/(Inputs!$CQ112-Inputs!$CP112+1),0)+IF(DE$4=Inputs!$CL112,Inputs!$BD112,0))</f>
        <v/>
      </c>
      <c r="DF115" s="46" t="str">
        <f>IF(K115="","",IF(AND(DF$4&lt;=Inputs!$CQ112,DF$4&gt;=Inputs!$CP112),Inputs!$AR112/(Inputs!$CQ112-Inputs!$CP112+1),0)+IF(DF$4=Inputs!$CL112,Inputs!$BD112,0))</f>
        <v/>
      </c>
      <c r="DG115" s="46" t="str">
        <f>IF(L115="","",IF(AND(DG$4&lt;=Inputs!$CQ112,DG$4&gt;=Inputs!$CP112),Inputs!$AR112/(Inputs!$CQ112-Inputs!$CP112+1),0)+IF(DG$4=Inputs!$CL112,Inputs!$BD112,0))</f>
        <v/>
      </c>
      <c r="DH115" s="46" t="str">
        <f>IF(M115="","",IF(AND(DH$4&lt;=Inputs!$CQ112,DH$4&gt;=Inputs!$CP112),Inputs!$AR112/(Inputs!$CQ112-Inputs!$CP112+1),0)+IF(DH$4=Inputs!$CL112,Inputs!$BD112,0))</f>
        <v/>
      </c>
      <c r="DI115" s="46" t="str">
        <f>IF(N115="","",IF(AND(DI$4&lt;=Inputs!$CQ112,DI$4&gt;=Inputs!$CP112),Inputs!$AR112/(Inputs!$CQ112-Inputs!$CP112+1),0)+IF(DI$4=Inputs!$CL112,Inputs!$BD112,0))</f>
        <v/>
      </c>
      <c r="DJ115" s="46" t="str">
        <f>IF(O115="","",IF(AND(DJ$4&lt;=Inputs!$CQ112,DJ$4&gt;=Inputs!$CP112),Inputs!$AR112/(Inputs!$CQ112-Inputs!$CP112+1),0)+IF(DJ$4=Inputs!$CL112,Inputs!$BD112,0))</f>
        <v/>
      </c>
      <c r="DK115" s="46" t="str">
        <f>IF(P115="","",IF(AND(DK$4&lt;=Inputs!$CQ112,DK$4&gt;=Inputs!$CP112),Inputs!$AR112/(Inputs!$CQ112-Inputs!$CP112+1),0)+IF(DK$4=Inputs!$CL112,Inputs!$BD112,0))</f>
        <v/>
      </c>
      <c r="DL115" s="46" t="str">
        <f>IF(Q115="","",IF(AND(DL$4&lt;=Inputs!$CQ112,DL$4&gt;=Inputs!$CP112),Inputs!$AR112/(Inputs!$CQ112-Inputs!$CP112+1),0)+IF(DL$4=Inputs!$CL112,Inputs!$BD112,0))</f>
        <v/>
      </c>
      <c r="DM115" s="46" t="str">
        <f>IF(R115="","",IF(AND(DM$4&lt;=Inputs!$CQ112,DM$4&gt;=Inputs!$CP112),Inputs!$AR112/(Inputs!$CQ112-Inputs!$CP112+1),0)+IF(DM$4=Inputs!$CL112,Inputs!$BD112,0))</f>
        <v/>
      </c>
      <c r="DN115" s="46" t="str">
        <f>IF(S115="","",IF(AND(DN$4&lt;=Inputs!$CQ112,DN$4&gt;=Inputs!$CP112),Inputs!$AR112/(Inputs!$CQ112-Inputs!$CP112+1),0)+IF(DN$4=Inputs!$CL112,Inputs!$BD112,0))</f>
        <v/>
      </c>
      <c r="DO115" s="46" t="str">
        <f>IF(T115="","",IF(AND(DO$4&lt;=Inputs!$CQ112,DO$4&gt;=Inputs!$CP112),Inputs!$AR112/(Inputs!$CQ112-Inputs!$CP112+1),0)+IF(DO$4=Inputs!$CL112,Inputs!$BD112,0))</f>
        <v/>
      </c>
      <c r="DP115" s="46" t="str">
        <f>IF(U115="","",IF(AND(DP$4&lt;=Inputs!$CQ112,DP$4&gt;=Inputs!$CP112),Inputs!$AR112/(Inputs!$CQ112-Inputs!$CP112+1),0)+IF(DP$4=Inputs!$CL112,Inputs!$BD112,0))</f>
        <v/>
      </c>
      <c r="DQ115" s="46" t="str">
        <f>IF(V115="","",IF(AND(DQ$4&lt;=Inputs!$CQ112,DQ$4&gt;=Inputs!$CP112),Inputs!$AR112/(Inputs!$CQ112-Inputs!$CP112+1),0)+IF(DQ$4=Inputs!$CL112,Inputs!$BD112,0))</f>
        <v/>
      </c>
      <c r="DR115" s="46" t="str">
        <f>IF(W115="","",IF(AND(DR$4&lt;=Inputs!$CQ112,DR$4&gt;=Inputs!$CP112),Inputs!$AR112/(Inputs!$CQ112-Inputs!$CP112+1),0)+IF(DR$4=Inputs!$CL112,Inputs!$BD112,0))</f>
        <v/>
      </c>
      <c r="DS115" s="46" t="str">
        <f>IF(X115="","",IF(AND(DS$4&lt;=Inputs!$CQ112,DS$4&gt;=Inputs!$CP112),Inputs!$AR112/(Inputs!$CQ112-Inputs!$CP112+1),0)+IF(DS$4=Inputs!$CL112,Inputs!$BD112,0))</f>
        <v/>
      </c>
      <c r="DT115" s="46" t="str">
        <f>IF(Y115="","",IF(AND(DT$4&lt;=Inputs!$CQ112,DT$4&gt;=Inputs!$CP112),Inputs!$AR112/(Inputs!$CQ112-Inputs!$CP112+1),0)+IF(DT$4=Inputs!$CL112,Inputs!$BD112,0))</f>
        <v/>
      </c>
      <c r="DU115" s="46" t="str">
        <f>IF(Z115="","",IF(AND(DU$4&lt;=Inputs!$CQ112,DU$4&gt;=Inputs!$CP112),Inputs!$AR112/(Inputs!$CQ112-Inputs!$CP112+1),0)+IF(DU$4=Inputs!$CL112,Inputs!$BD112,0))</f>
        <v/>
      </c>
      <c r="DV115" s="46" t="str">
        <f>IF(AA115="","",IF(AND(DV$4&lt;=Inputs!$CQ112,DV$4&gt;=Inputs!$CP112),Inputs!$AR112/(Inputs!$CQ112-Inputs!$CP112+1),0)+IF(DV$4=Inputs!$CL112,Inputs!$BD112,0))</f>
        <v/>
      </c>
      <c r="DW115" s="46" t="str">
        <f>IF(AB115="","",IF(AND(DW$4&lt;=Inputs!$CQ112,DW$4&gt;=Inputs!$CP112),Inputs!$AR112/(Inputs!$CQ112-Inputs!$CP112+1),0)+IF(DW$4=Inputs!$CL112,Inputs!$BD112,0))</f>
        <v/>
      </c>
      <c r="DX115" s="46" t="str">
        <f>IF(AC115="","",IF(AND(DX$4&lt;=Inputs!$CQ112,DX$4&gt;=Inputs!$CP112),Inputs!$AR112/(Inputs!$CQ112-Inputs!$CP112+1),0)+IF(DX$4=Inputs!$CL112,Inputs!$BD112,0))</f>
        <v/>
      </c>
      <c r="DY115" s="46" t="str">
        <f>IF(AD115="","",IF(AND(DY$4&lt;=Inputs!$CQ112,DY$4&gt;=Inputs!$CP112),Inputs!$AR112/(Inputs!$CQ112-Inputs!$CP112+1),0)+IF(DY$4=Inputs!$CL112,Inputs!$BD112,0))</f>
        <v/>
      </c>
      <c r="DZ115" s="46" t="str">
        <f t="shared" si="6"/>
        <v/>
      </c>
    </row>
    <row r="116" spans="1:130">
      <c r="A116" s="7" t="str">
        <f>IF(Inputs!A113="","",Inputs!A113)</f>
        <v/>
      </c>
      <c r="B116" t="str">
        <f>IF(Inputs!B113="","",Inputs!B113)</f>
        <v/>
      </c>
      <c r="C116" s="46" t="str">
        <f>IF(Inputs!$B113="","",BO116-CV116)</f>
        <v/>
      </c>
      <c r="D116" s="46" t="str">
        <f>IF(Inputs!$B113="","",BP116-CW116)</f>
        <v/>
      </c>
      <c r="E116" s="46" t="str">
        <f>IF(Inputs!$B113="","",BQ116-CX116)</f>
        <v/>
      </c>
      <c r="F116" s="46" t="str">
        <f>IF(Inputs!$B113="","",BR116-CY116)</f>
        <v/>
      </c>
      <c r="G116" s="46" t="str">
        <f>IF(Inputs!$B113="","",BS116-CZ116)</f>
        <v/>
      </c>
      <c r="H116" s="46" t="str">
        <f>IF(Inputs!$B113="","",BT116-DA116)</f>
        <v/>
      </c>
      <c r="I116" s="46" t="str">
        <f>IF(Inputs!$B113="","",BU116-DB116)</f>
        <v/>
      </c>
      <c r="J116" s="46" t="str">
        <f>IF(Inputs!$B113="","",BV116-DC116)</f>
        <v/>
      </c>
      <c r="K116" s="46" t="str">
        <f>IF(Inputs!$B113="","",BW116-DD116)</f>
        <v/>
      </c>
      <c r="L116" s="46" t="str">
        <f>IF(Inputs!$B113="","",BX116-DE116)</f>
        <v/>
      </c>
      <c r="M116" s="46" t="str">
        <f>IF(Inputs!$B113="","",BY116-DF116)</f>
        <v/>
      </c>
      <c r="N116" s="46" t="str">
        <f>IF(Inputs!$B113="","",BZ116-DG116)</f>
        <v/>
      </c>
      <c r="O116" s="46" t="str">
        <f>IF(Inputs!$B113="","",CA116-DH116)</f>
        <v/>
      </c>
      <c r="P116" s="46" t="str">
        <f>IF(Inputs!$B113="","",CB116-DI116)</f>
        <v/>
      </c>
      <c r="Q116" s="46" t="str">
        <f>IF(Inputs!$B113="","",CC116-DJ116)</f>
        <v/>
      </c>
      <c r="R116" s="46" t="str">
        <f>IF(Inputs!$B113="","",CD116-DK116)</f>
        <v/>
      </c>
      <c r="S116" s="46" t="str">
        <f>IF(Inputs!$B113="","",CE116-DL116)</f>
        <v/>
      </c>
      <c r="T116" s="46" t="str">
        <f>IF(Inputs!$B113="","",CF116-DM116)</f>
        <v/>
      </c>
      <c r="U116" s="46" t="str">
        <f>IF(Inputs!$B113="","",CG116-DN116)</f>
        <v/>
      </c>
      <c r="V116" s="46" t="str">
        <f>IF(Inputs!$B113="","",CH116-DO116)</f>
        <v/>
      </c>
      <c r="W116" s="46" t="str">
        <f>IF(Inputs!$B113="","",CI116-DP116)</f>
        <v/>
      </c>
      <c r="X116" s="46" t="str">
        <f>IF(Inputs!$B113="","",CJ116-DQ116)</f>
        <v/>
      </c>
      <c r="Y116" s="46" t="str">
        <f>IF(Inputs!$B113="","",CK116-DR116)</f>
        <v/>
      </c>
      <c r="Z116" s="46" t="str">
        <f>IF(Inputs!$B113="","",CL116-DS116)</f>
        <v/>
      </c>
      <c r="AA116" s="46" t="str">
        <f>IF(Inputs!$B113="","",CM116-DT116)</f>
        <v/>
      </c>
      <c r="AB116" s="46" t="str">
        <f>IF(Inputs!$B113="","",CN116-DU116)</f>
        <v/>
      </c>
      <c r="AC116" s="46" t="str">
        <f>IF(Inputs!$B113="","",CO116-DV116)</f>
        <v/>
      </c>
      <c r="AD116" s="46" t="str">
        <f>IF(Inputs!$B113="","",CP116-DW116)</f>
        <v/>
      </c>
      <c r="AE116" s="46" t="str">
        <f>IF(Inputs!$B113="","",CQ116-DX116)</f>
        <v/>
      </c>
      <c r="AF116" s="46" t="str">
        <f>IF(Inputs!$B113="","",CR116-DY116)</f>
        <v/>
      </c>
      <c r="AG116" s="50" t="str">
        <f t="shared" si="7"/>
        <v/>
      </c>
      <c r="AH116" s="50"/>
      <c r="AJ116" s="27">
        <f>IF(AND(Inputs!$CO113=0,AJ$4&gt;=Inputs!$CM113),1,IF(AND(AJ$4&gt;=Inputs!$CM113,AJ$4&lt;Inputs!$CN113),1,IF(AND(AJ$4=Inputs!$CN113,AJ$4=Inputs!$CO113),1,IF(OR(AND(AJ$4=Inputs!$CN113+1,Inputs!$CN113=Inputs!$CO113),AND(AJ$4=Inputs!$CN113+2,Inputs!$CN113=Inputs!$CO113)),0,IF(AJ$4=Inputs!$CN113,0.8,IF(AJ$4=Inputs!$CN113+1,0.6,IF(AJ$4=Inputs!$CN113+2,0.4,IF(AJ$4=Inputs!$CO113,0.2,IF(AND(AJ$4&gt;=Inputs!$CL113,AJ$4&lt;Inputs!$CM113),(AJ$4-Inputs!$CL113+1)/(Inputs!$AI113+1),0)))))))))</f>
        <v>0</v>
      </c>
      <c r="AK116" s="27">
        <f>IF(AND(Inputs!$CO113=0,AK$4&gt;=Inputs!$CM113),1,IF(AND(AK$4&gt;=Inputs!$CM113,AK$4&lt;Inputs!$CN113),1,IF(AND(AK$4=Inputs!$CN113,AK$4=Inputs!$CO113),1,IF(OR(AND(AK$4=Inputs!$CN113+1,Inputs!$CN113=Inputs!$CO113),AND(AK$4=Inputs!$CN113+2,Inputs!$CN113=Inputs!$CO113)),0,IF(AK$4=Inputs!$CN113,0.8,IF(AK$4=Inputs!$CN113+1,0.6,IF(AK$4=Inputs!$CN113+2,0.4,IF(AK$4=Inputs!$CO113,0.2,IF(AND(AK$4&gt;=Inputs!$CL113,AK$4&lt;Inputs!$CM113),(AK$4-Inputs!$CL113+1)/(Inputs!$AI113+1),0)))))))))</f>
        <v>0</v>
      </c>
      <c r="AL116" s="27">
        <f>IF(AND(Inputs!$CO113=0,AL$4&gt;=Inputs!$CM113),1,IF(AND(AL$4&gt;=Inputs!$CM113,AL$4&lt;Inputs!$CN113),1,IF(AND(AL$4=Inputs!$CN113,AL$4=Inputs!$CO113),1,IF(OR(AND(AL$4=Inputs!$CN113+1,Inputs!$CN113=Inputs!$CO113),AND(AL$4=Inputs!$CN113+2,Inputs!$CN113=Inputs!$CO113)),0,IF(AL$4=Inputs!$CN113,0.8,IF(AL$4=Inputs!$CN113+1,0.6,IF(AL$4=Inputs!$CN113+2,0.4,IF(AL$4=Inputs!$CO113,0.2,IF(AND(AL$4&gt;=Inputs!$CL113,AL$4&lt;Inputs!$CM113),(AL$4-Inputs!$CL113+1)/(Inputs!$AI113+1),0)))))))))</f>
        <v>0</v>
      </c>
      <c r="AM116" s="27">
        <f>IF(AND(Inputs!$CO113=0,AM$4&gt;=Inputs!$CM113),1,IF(AND(AM$4&gt;=Inputs!$CM113,AM$4&lt;Inputs!$CN113),1,IF(AND(AM$4=Inputs!$CN113,AM$4=Inputs!$CO113),1,IF(OR(AND(AM$4=Inputs!$CN113+1,Inputs!$CN113=Inputs!$CO113),AND(AM$4=Inputs!$CN113+2,Inputs!$CN113=Inputs!$CO113)),0,IF(AM$4=Inputs!$CN113,0.8,IF(AM$4=Inputs!$CN113+1,0.6,IF(AM$4=Inputs!$CN113+2,0.4,IF(AM$4=Inputs!$CO113,0.2,IF(AND(AM$4&gt;=Inputs!$CL113,AM$4&lt;Inputs!$CM113),(AM$4-Inputs!$CL113+1)/(Inputs!$AI113+1),0)))))))))</f>
        <v>0</v>
      </c>
      <c r="AN116" s="27">
        <f>IF(AND(Inputs!$CO113=0,AN$4&gt;=Inputs!$CM113),1,IF(AND(AN$4&gt;=Inputs!$CM113,AN$4&lt;Inputs!$CN113),1,IF(AND(AN$4=Inputs!$CN113,AN$4=Inputs!$CO113),1,IF(OR(AND(AN$4=Inputs!$CN113+1,Inputs!$CN113=Inputs!$CO113),AND(AN$4=Inputs!$CN113+2,Inputs!$CN113=Inputs!$CO113)),0,IF(AN$4=Inputs!$CN113,0.8,IF(AN$4=Inputs!$CN113+1,0.6,IF(AN$4=Inputs!$CN113+2,0.4,IF(AN$4=Inputs!$CO113,0.2,IF(AND(AN$4&gt;=Inputs!$CL113,AN$4&lt;Inputs!$CM113),(AN$4-Inputs!$CL113+1)/(Inputs!$AI113+1),0)))))))))</f>
        <v>0</v>
      </c>
      <c r="AO116" s="27">
        <f>IF(AND(Inputs!$CO113=0,AO$4&gt;=Inputs!$CM113),1,IF(AND(AO$4&gt;=Inputs!$CM113,AO$4&lt;Inputs!$CN113),1,IF(AND(AO$4=Inputs!$CN113,AO$4=Inputs!$CO113),1,IF(OR(AND(AO$4=Inputs!$CN113+1,Inputs!$CN113=Inputs!$CO113),AND(AO$4=Inputs!$CN113+2,Inputs!$CN113=Inputs!$CO113)),0,IF(AO$4=Inputs!$CN113,0.8,IF(AO$4=Inputs!$CN113+1,0.6,IF(AO$4=Inputs!$CN113+2,0.4,IF(AO$4=Inputs!$CO113,0.2,IF(AND(AO$4&gt;=Inputs!$CL113,AO$4&lt;Inputs!$CM113),(AO$4-Inputs!$CL113+1)/(Inputs!$AI113+1),0)))))))))</f>
        <v>0</v>
      </c>
      <c r="AP116" s="27">
        <f>IF(AND(Inputs!$CO113=0,AP$4&gt;=Inputs!$CM113),1,IF(AND(AP$4&gt;=Inputs!$CM113,AP$4&lt;Inputs!$CN113),1,IF(AND(AP$4=Inputs!$CN113,AP$4=Inputs!$CO113),1,IF(OR(AND(AP$4=Inputs!$CN113+1,Inputs!$CN113=Inputs!$CO113),AND(AP$4=Inputs!$CN113+2,Inputs!$CN113=Inputs!$CO113)),0,IF(AP$4=Inputs!$CN113,0.8,IF(AP$4=Inputs!$CN113+1,0.6,IF(AP$4=Inputs!$CN113+2,0.4,IF(AP$4=Inputs!$CO113,0.2,IF(AND(AP$4&gt;=Inputs!$CL113,AP$4&lt;Inputs!$CM113),(AP$4-Inputs!$CL113+1)/(Inputs!$AI113+1),0)))))))))</f>
        <v>0</v>
      </c>
      <c r="AQ116" s="27">
        <f>IF(AND(Inputs!$CO113=0,AQ$4&gt;=Inputs!$CM113),1,IF(AND(AQ$4&gt;=Inputs!$CM113,AQ$4&lt;Inputs!$CN113),1,IF(AND(AQ$4=Inputs!$CN113,AQ$4=Inputs!$CO113),1,IF(OR(AND(AQ$4=Inputs!$CN113+1,Inputs!$CN113=Inputs!$CO113),AND(AQ$4=Inputs!$CN113+2,Inputs!$CN113=Inputs!$CO113)),0,IF(AQ$4=Inputs!$CN113,0.8,IF(AQ$4=Inputs!$CN113+1,0.6,IF(AQ$4=Inputs!$CN113+2,0.4,IF(AQ$4=Inputs!$CO113,0.2,IF(AND(AQ$4&gt;=Inputs!$CL113,AQ$4&lt;Inputs!$CM113),(AQ$4-Inputs!$CL113+1)/(Inputs!$AI113+1),0)))))))))</f>
        <v>0</v>
      </c>
      <c r="AR116" s="27">
        <f>IF(AND(Inputs!$CO113=0,AR$4&gt;=Inputs!$CM113),1,IF(AND(AR$4&gt;=Inputs!$CM113,AR$4&lt;Inputs!$CN113),1,IF(AND(AR$4=Inputs!$CN113,AR$4=Inputs!$CO113),1,IF(OR(AND(AR$4=Inputs!$CN113+1,Inputs!$CN113=Inputs!$CO113),AND(AR$4=Inputs!$CN113+2,Inputs!$CN113=Inputs!$CO113)),0,IF(AR$4=Inputs!$CN113,0.8,IF(AR$4=Inputs!$CN113+1,0.6,IF(AR$4=Inputs!$CN113+2,0.4,IF(AR$4=Inputs!$CO113,0.2,IF(AND(AR$4&gt;=Inputs!$CL113,AR$4&lt;Inputs!$CM113),(AR$4-Inputs!$CL113+1)/(Inputs!$AI113+1),0)))))))))</f>
        <v>0</v>
      </c>
      <c r="AS116" s="27">
        <f>IF(AND(Inputs!$CO113=0,AS$4&gt;=Inputs!$CM113),1,IF(AND(AS$4&gt;=Inputs!$CM113,AS$4&lt;Inputs!$CN113),1,IF(AND(AS$4=Inputs!$CN113,AS$4=Inputs!$CO113),1,IF(OR(AND(AS$4=Inputs!$CN113+1,Inputs!$CN113=Inputs!$CO113),AND(AS$4=Inputs!$CN113+2,Inputs!$CN113=Inputs!$CO113)),0,IF(AS$4=Inputs!$CN113,0.8,IF(AS$4=Inputs!$CN113+1,0.6,IF(AS$4=Inputs!$CN113+2,0.4,IF(AS$4=Inputs!$CO113,0.2,IF(AND(AS$4&gt;=Inputs!$CL113,AS$4&lt;Inputs!$CM113),(AS$4-Inputs!$CL113+1)/(Inputs!$AI113+1),0)))))))))</f>
        <v>0</v>
      </c>
      <c r="AT116" s="27">
        <f>IF(AND(Inputs!$CO113=0,AT$4&gt;=Inputs!$CM113),1,IF(AND(AT$4&gt;=Inputs!$CM113,AT$4&lt;Inputs!$CN113),1,IF(AND(AT$4=Inputs!$CN113,AT$4=Inputs!$CO113),1,IF(OR(AND(AT$4=Inputs!$CN113+1,Inputs!$CN113=Inputs!$CO113),AND(AT$4=Inputs!$CN113+2,Inputs!$CN113=Inputs!$CO113)),0,IF(AT$4=Inputs!$CN113,0.8,IF(AT$4=Inputs!$CN113+1,0.6,IF(AT$4=Inputs!$CN113+2,0.4,IF(AT$4=Inputs!$CO113,0.2,IF(AND(AT$4&gt;=Inputs!$CL113,AT$4&lt;Inputs!$CM113),(AT$4-Inputs!$CL113+1)/(Inputs!$AI113+1),0)))))))))</f>
        <v>0</v>
      </c>
      <c r="AU116" s="27">
        <f>IF(AND(Inputs!$CO113=0,AU$4&gt;=Inputs!$CM113),1,IF(AND(AU$4&gt;=Inputs!$CM113,AU$4&lt;Inputs!$CN113),1,IF(AND(AU$4=Inputs!$CN113,AU$4=Inputs!$CO113),1,IF(OR(AND(AU$4=Inputs!$CN113+1,Inputs!$CN113=Inputs!$CO113),AND(AU$4=Inputs!$CN113+2,Inputs!$CN113=Inputs!$CO113)),0,IF(AU$4=Inputs!$CN113,0.8,IF(AU$4=Inputs!$CN113+1,0.6,IF(AU$4=Inputs!$CN113+2,0.4,IF(AU$4=Inputs!$CO113,0.2,IF(AND(AU$4&gt;=Inputs!$CL113,AU$4&lt;Inputs!$CM113),(AU$4-Inputs!$CL113+1)/(Inputs!$AI113+1),0)))))))))</f>
        <v>0</v>
      </c>
      <c r="AV116" s="27">
        <f>IF(AND(Inputs!$CO113=0,AV$4&gt;=Inputs!$CM113),1,IF(AND(AV$4&gt;=Inputs!$CM113,AV$4&lt;Inputs!$CN113),1,IF(AND(AV$4=Inputs!$CN113,AV$4=Inputs!$CO113),1,IF(OR(AND(AV$4=Inputs!$CN113+1,Inputs!$CN113=Inputs!$CO113),AND(AV$4=Inputs!$CN113+2,Inputs!$CN113=Inputs!$CO113)),0,IF(AV$4=Inputs!$CN113,0.8,IF(AV$4=Inputs!$CN113+1,0.6,IF(AV$4=Inputs!$CN113+2,0.4,IF(AV$4=Inputs!$CO113,0.2,IF(AND(AV$4&gt;=Inputs!$CL113,AV$4&lt;Inputs!$CM113),(AV$4-Inputs!$CL113+1)/(Inputs!$AI113+1),0)))))))))</f>
        <v>0</v>
      </c>
      <c r="AW116" s="27">
        <f>IF(AND(Inputs!$CO113=0,AW$4&gt;=Inputs!$CM113),1,IF(AND(AW$4&gt;=Inputs!$CM113,AW$4&lt;Inputs!$CN113),1,IF(AND(AW$4=Inputs!$CN113,AW$4=Inputs!$CO113),1,IF(OR(AND(AW$4=Inputs!$CN113+1,Inputs!$CN113=Inputs!$CO113),AND(AW$4=Inputs!$CN113+2,Inputs!$CN113=Inputs!$CO113)),0,IF(AW$4=Inputs!$CN113,0.8,IF(AW$4=Inputs!$CN113+1,0.6,IF(AW$4=Inputs!$CN113+2,0.4,IF(AW$4=Inputs!$CO113,0.2,IF(AND(AW$4&gt;=Inputs!$CL113,AW$4&lt;Inputs!$CM113),(AW$4-Inputs!$CL113+1)/(Inputs!$AI113+1),0)))))))))</f>
        <v>0</v>
      </c>
      <c r="AX116" s="27">
        <f>IF(AND(Inputs!$CO113=0,AX$4&gt;=Inputs!$CM113),1,IF(AND(AX$4&gt;=Inputs!$CM113,AX$4&lt;Inputs!$CN113),1,IF(AND(AX$4=Inputs!$CN113,AX$4=Inputs!$CO113),1,IF(OR(AND(AX$4=Inputs!$CN113+1,Inputs!$CN113=Inputs!$CO113),AND(AX$4=Inputs!$CN113+2,Inputs!$CN113=Inputs!$CO113)),0,IF(AX$4=Inputs!$CN113,0.8,IF(AX$4=Inputs!$CN113+1,0.6,IF(AX$4=Inputs!$CN113+2,0.4,IF(AX$4=Inputs!$CO113,0.2,IF(AND(AX$4&gt;=Inputs!$CL113,AX$4&lt;Inputs!$CM113),(AX$4-Inputs!$CL113+1)/(Inputs!$AI113+1),0)))))))))</f>
        <v>0</v>
      </c>
      <c r="AY116" s="27">
        <f>IF(AND(Inputs!$CO113=0,AY$4&gt;=Inputs!$CM113),1,IF(AND(AY$4&gt;=Inputs!$CM113,AY$4&lt;Inputs!$CN113),1,IF(AND(AY$4=Inputs!$CN113,AY$4=Inputs!$CO113),1,IF(OR(AND(AY$4=Inputs!$CN113+1,Inputs!$CN113=Inputs!$CO113),AND(AY$4=Inputs!$CN113+2,Inputs!$CN113=Inputs!$CO113)),0,IF(AY$4=Inputs!$CN113,0.8,IF(AY$4=Inputs!$CN113+1,0.6,IF(AY$4=Inputs!$CN113+2,0.4,IF(AY$4=Inputs!$CO113,0.2,IF(AND(AY$4&gt;=Inputs!$CL113,AY$4&lt;Inputs!$CM113),(AY$4-Inputs!$CL113+1)/(Inputs!$AI113+1),0)))))))))</f>
        <v>0</v>
      </c>
      <c r="AZ116" s="27">
        <f>IF(AND(Inputs!$CO113=0,AZ$4&gt;=Inputs!$CM113),1,IF(AND(AZ$4&gt;=Inputs!$CM113,AZ$4&lt;Inputs!$CN113),1,IF(AND(AZ$4=Inputs!$CN113,AZ$4=Inputs!$CO113),1,IF(OR(AND(AZ$4=Inputs!$CN113+1,Inputs!$CN113=Inputs!$CO113),AND(AZ$4=Inputs!$CN113+2,Inputs!$CN113=Inputs!$CO113)),0,IF(AZ$4=Inputs!$CN113,0.8,IF(AZ$4=Inputs!$CN113+1,0.6,IF(AZ$4=Inputs!$CN113+2,0.4,IF(AZ$4=Inputs!$CO113,0.2,IF(AND(AZ$4&gt;=Inputs!$CL113,AZ$4&lt;Inputs!$CM113),(AZ$4-Inputs!$CL113+1)/(Inputs!$AI113+1),0)))))))))</f>
        <v>0</v>
      </c>
      <c r="BA116" s="27">
        <f>IF(AND(Inputs!$CO113=0,BA$4&gt;=Inputs!$CM113),1,IF(AND(BA$4&gt;=Inputs!$CM113,BA$4&lt;Inputs!$CN113),1,IF(AND(BA$4=Inputs!$CN113,BA$4=Inputs!$CO113),1,IF(OR(AND(BA$4=Inputs!$CN113+1,Inputs!$CN113=Inputs!$CO113),AND(BA$4=Inputs!$CN113+2,Inputs!$CN113=Inputs!$CO113)),0,IF(BA$4=Inputs!$CN113,0.8,IF(BA$4=Inputs!$CN113+1,0.6,IF(BA$4=Inputs!$CN113+2,0.4,IF(BA$4=Inputs!$CO113,0.2,IF(AND(BA$4&gt;=Inputs!$CL113,BA$4&lt;Inputs!$CM113),(BA$4-Inputs!$CL113+1)/(Inputs!$AI113+1),0)))))))))</f>
        <v>0</v>
      </c>
      <c r="BB116" s="27">
        <f>IF(AND(Inputs!$CO113=0,BB$4&gt;=Inputs!$CM113),1,IF(AND(BB$4&gt;=Inputs!$CM113,BB$4&lt;Inputs!$CN113),1,IF(AND(BB$4=Inputs!$CN113,BB$4=Inputs!$CO113),1,IF(OR(AND(BB$4=Inputs!$CN113+1,Inputs!$CN113=Inputs!$CO113),AND(BB$4=Inputs!$CN113+2,Inputs!$CN113=Inputs!$CO113)),0,IF(BB$4=Inputs!$CN113,0.8,IF(BB$4=Inputs!$CN113+1,0.6,IF(BB$4=Inputs!$CN113+2,0.4,IF(BB$4=Inputs!$CO113,0.2,IF(AND(BB$4&gt;=Inputs!$CL113,BB$4&lt;Inputs!$CM113),(BB$4-Inputs!$CL113+1)/(Inputs!$AI113+1),0)))))))))</f>
        <v>0</v>
      </c>
      <c r="BC116" s="27">
        <f>IF(AND(Inputs!$CO113=0,BC$4&gt;=Inputs!$CM113),1,IF(AND(BC$4&gt;=Inputs!$CM113,BC$4&lt;Inputs!$CN113),1,IF(AND(BC$4=Inputs!$CN113,BC$4=Inputs!$CO113),1,IF(OR(AND(BC$4=Inputs!$CN113+1,Inputs!$CN113=Inputs!$CO113),AND(BC$4=Inputs!$CN113+2,Inputs!$CN113=Inputs!$CO113)),0,IF(BC$4=Inputs!$CN113,0.8,IF(BC$4=Inputs!$CN113+1,0.6,IF(BC$4=Inputs!$CN113+2,0.4,IF(BC$4=Inputs!$CO113,0.2,IF(AND(BC$4&gt;=Inputs!$CL113,BC$4&lt;Inputs!$CM113),(BC$4-Inputs!$CL113+1)/(Inputs!$AI113+1),0)))))))))</f>
        <v>0</v>
      </c>
      <c r="BD116" s="27">
        <f>IF(AND(Inputs!$CO113=0,BD$4&gt;=Inputs!$CM113),1,IF(AND(BD$4&gt;=Inputs!$CM113,BD$4&lt;Inputs!$CN113),1,IF(AND(BD$4=Inputs!$CN113,BD$4=Inputs!$CO113),1,IF(OR(AND(BD$4=Inputs!$CN113+1,Inputs!$CN113=Inputs!$CO113),AND(BD$4=Inputs!$CN113+2,Inputs!$CN113=Inputs!$CO113)),0,IF(BD$4=Inputs!$CN113,0.8,IF(BD$4=Inputs!$CN113+1,0.6,IF(BD$4=Inputs!$CN113+2,0.4,IF(BD$4=Inputs!$CO113,0.2,IF(AND(BD$4&gt;=Inputs!$CL113,BD$4&lt;Inputs!$CM113),(BD$4-Inputs!$CL113+1)/(Inputs!$AI113+1),0)))))))))</f>
        <v>0</v>
      </c>
      <c r="BE116" s="27">
        <f>IF(AND(Inputs!$CO113=0,BE$4&gt;=Inputs!$CM113),1,IF(AND(BE$4&gt;=Inputs!$CM113,BE$4&lt;Inputs!$CN113),1,IF(AND(BE$4=Inputs!$CN113,BE$4=Inputs!$CO113),1,IF(OR(AND(BE$4=Inputs!$CN113+1,Inputs!$CN113=Inputs!$CO113),AND(BE$4=Inputs!$CN113+2,Inputs!$CN113=Inputs!$CO113)),0,IF(BE$4=Inputs!$CN113,0.8,IF(BE$4=Inputs!$CN113+1,0.6,IF(BE$4=Inputs!$CN113+2,0.4,IF(BE$4=Inputs!$CO113,0.2,IF(AND(BE$4&gt;=Inputs!$CL113,BE$4&lt;Inputs!$CM113),(BE$4-Inputs!$CL113+1)/(Inputs!$AI113+1),0)))))))))</f>
        <v>0</v>
      </c>
      <c r="BF116" s="27">
        <f>IF(AND(Inputs!$CO113=0,BF$4&gt;=Inputs!$CM113),1,IF(AND(BF$4&gt;=Inputs!$CM113,BF$4&lt;Inputs!$CN113),1,IF(AND(BF$4=Inputs!$CN113,BF$4=Inputs!$CO113),1,IF(OR(AND(BF$4=Inputs!$CN113+1,Inputs!$CN113=Inputs!$CO113),AND(BF$4=Inputs!$CN113+2,Inputs!$CN113=Inputs!$CO113)),0,IF(BF$4=Inputs!$CN113,0.8,IF(BF$4=Inputs!$CN113+1,0.6,IF(BF$4=Inputs!$CN113+2,0.4,IF(BF$4=Inputs!$CO113,0.2,IF(AND(BF$4&gt;=Inputs!$CL113,BF$4&lt;Inputs!$CM113),(BF$4-Inputs!$CL113+1)/(Inputs!$AI113+1),0)))))))))</f>
        <v>0</v>
      </c>
      <c r="BG116" s="27">
        <f>IF(AND(Inputs!$CO113=0,BG$4&gt;=Inputs!$CM113),1,IF(AND(BG$4&gt;=Inputs!$CM113,BG$4&lt;Inputs!$CN113),1,IF(AND(BG$4=Inputs!$CN113,BG$4=Inputs!$CO113),1,IF(OR(AND(BG$4=Inputs!$CN113+1,Inputs!$CN113=Inputs!$CO113),AND(BG$4=Inputs!$CN113+2,Inputs!$CN113=Inputs!$CO113)),0,IF(BG$4=Inputs!$CN113,0.8,IF(BG$4=Inputs!$CN113+1,0.6,IF(BG$4=Inputs!$CN113+2,0.4,IF(BG$4=Inputs!$CO113,0.2,IF(AND(BG$4&gt;=Inputs!$CL113,BG$4&lt;Inputs!$CM113),(BG$4-Inputs!$CL113+1)/(Inputs!$AI113+1),0)))))))))</f>
        <v>0</v>
      </c>
      <c r="BH116" s="27">
        <f>IF(AND(Inputs!$CO113=0,BH$4&gt;=Inputs!$CM113),1,IF(AND(BH$4&gt;=Inputs!$CM113,BH$4&lt;Inputs!$CN113),1,IF(AND(BH$4=Inputs!$CN113,BH$4=Inputs!$CO113),1,IF(OR(AND(BH$4=Inputs!$CN113+1,Inputs!$CN113=Inputs!$CO113),AND(BH$4=Inputs!$CN113+2,Inputs!$CN113=Inputs!$CO113)),0,IF(BH$4=Inputs!$CN113,0.8,IF(BH$4=Inputs!$CN113+1,0.6,IF(BH$4=Inputs!$CN113+2,0.4,IF(BH$4=Inputs!$CO113,0.2,IF(AND(BH$4&gt;=Inputs!$CL113,BH$4&lt;Inputs!$CM113),(BH$4-Inputs!$CL113+1)/(Inputs!$AI113+1),0)))))))))</f>
        <v>0</v>
      </c>
      <c r="BI116" s="27">
        <f>IF(AND(Inputs!$CO113=0,BI$4&gt;=Inputs!$CM113),1,IF(AND(BI$4&gt;=Inputs!$CM113,BI$4&lt;Inputs!$CN113),1,IF(AND(BI$4=Inputs!$CN113,BI$4=Inputs!$CO113),1,IF(OR(AND(BI$4=Inputs!$CN113+1,Inputs!$CN113=Inputs!$CO113),AND(BI$4=Inputs!$CN113+2,Inputs!$CN113=Inputs!$CO113)),0,IF(BI$4=Inputs!$CN113,0.8,IF(BI$4=Inputs!$CN113+1,0.6,IF(BI$4=Inputs!$CN113+2,0.4,IF(BI$4=Inputs!$CO113,0.2,IF(AND(BI$4&gt;=Inputs!$CL113,BI$4&lt;Inputs!$CM113),(BI$4-Inputs!$CL113+1)/(Inputs!$AI113+1),0)))))))))</f>
        <v>0</v>
      </c>
      <c r="BJ116" s="27">
        <f>IF(AND(Inputs!$CO113=0,BJ$4&gt;=Inputs!$CM113),1,IF(AND(BJ$4&gt;=Inputs!$CM113,BJ$4&lt;Inputs!$CN113),1,IF(AND(BJ$4=Inputs!$CN113,BJ$4=Inputs!$CO113),1,IF(OR(AND(BJ$4=Inputs!$CN113+1,Inputs!$CN113=Inputs!$CO113),AND(BJ$4=Inputs!$CN113+2,Inputs!$CN113=Inputs!$CO113)),0,IF(BJ$4=Inputs!$CN113,0.8,IF(BJ$4=Inputs!$CN113+1,0.6,IF(BJ$4=Inputs!$CN113+2,0.4,IF(BJ$4=Inputs!$CO113,0.2,IF(AND(BJ$4&gt;=Inputs!$CL113,BJ$4&lt;Inputs!$CM113),(BJ$4-Inputs!$CL113+1)/(Inputs!$AI113+1),0)))))))))</f>
        <v>0</v>
      </c>
      <c r="BK116" s="27">
        <f>IF(AND(Inputs!$CO113=0,BK$4&gt;=Inputs!$CM113),1,IF(AND(BK$4&gt;=Inputs!$CM113,BK$4&lt;Inputs!$CN113),1,IF(AND(BK$4=Inputs!$CN113,BK$4=Inputs!$CO113),1,IF(OR(AND(BK$4=Inputs!$CN113+1,Inputs!$CN113=Inputs!$CO113),AND(BK$4=Inputs!$CN113+2,Inputs!$CN113=Inputs!$CO113)),0,IF(BK$4=Inputs!$CN113,0.8,IF(BK$4=Inputs!$CN113+1,0.6,IF(BK$4=Inputs!$CN113+2,0.4,IF(BK$4=Inputs!$CO113,0.2,IF(AND(BK$4&gt;=Inputs!$CL113,BK$4&lt;Inputs!$CM113),(BK$4-Inputs!$CL113+1)/(Inputs!$AI113+1),0)))))))))</f>
        <v>0</v>
      </c>
      <c r="BL116" s="27">
        <f>IF(AND(Inputs!$CO113=0,BL$4&gt;=Inputs!$CM113),1,IF(AND(BL$4&gt;=Inputs!$CM113,BL$4&lt;Inputs!$CN113),1,IF(AND(BL$4=Inputs!$CN113,BL$4=Inputs!$CO113),1,IF(OR(AND(BL$4=Inputs!$CN113+1,Inputs!$CN113=Inputs!$CO113),AND(BL$4=Inputs!$CN113+2,Inputs!$CN113=Inputs!$CO113)),0,IF(BL$4=Inputs!$CN113,0.8,IF(BL$4=Inputs!$CN113+1,0.6,IF(BL$4=Inputs!$CN113+2,0.4,IF(BL$4=Inputs!$CO113,0.2,IF(AND(BL$4&gt;=Inputs!$CL113,BL$4&lt;Inputs!$CM113),(BL$4-Inputs!$CL113+1)/(Inputs!$AI113+1),0)))))))))</f>
        <v>0</v>
      </c>
      <c r="BM116" s="27">
        <f>IF(AND(Inputs!$CO113=0,BM$4&gt;=Inputs!$CM113),1,IF(AND(BM$4&gt;=Inputs!$CM113,BM$4&lt;Inputs!$CN113),1,IF(AND(BM$4=Inputs!$CN113,BM$4=Inputs!$CO113),1,IF(OR(AND(BM$4=Inputs!$CN113+1,Inputs!$CN113=Inputs!$CO113),AND(BM$4=Inputs!$CN113+2,Inputs!$CN113=Inputs!$CO113)),0,IF(BM$4=Inputs!$CN113,0.8,IF(BM$4=Inputs!$CN113+1,0.6,IF(BM$4=Inputs!$CN113+2,0.4,IF(BM$4=Inputs!$CO113,0.2,IF(AND(BM$4&gt;=Inputs!$CL113,BM$4&lt;Inputs!$CM113),(BM$4-Inputs!$CL113+1)/(Inputs!$AI113+1),0)))))))))</f>
        <v>0</v>
      </c>
      <c r="BO116" s="46" t="str">
        <f>IF(Inputs!$B113="","",(ROUND(Inputs!$BC113*AJ116,0)))</f>
        <v/>
      </c>
      <c r="BP116" s="46" t="str">
        <f>IF(Inputs!$B113="","",(ROUND(Inputs!$BC113*AK116,0)))</f>
        <v/>
      </c>
      <c r="BQ116" s="46" t="str">
        <f>IF(Inputs!$B113="","",(ROUND(Inputs!$BC113*AL116,0)))</f>
        <v/>
      </c>
      <c r="BR116" s="46" t="str">
        <f>IF(Inputs!$B113="","",(ROUND(Inputs!$BC113*AM116,0)))</f>
        <v/>
      </c>
      <c r="BS116" s="46" t="str">
        <f>IF(Inputs!$B113="","",(ROUND(Inputs!$BC113*AN116,0)))</f>
        <v/>
      </c>
      <c r="BT116" s="46" t="str">
        <f>IF(Inputs!$B113="","",(ROUND(Inputs!$BC113*AO116,0)))</f>
        <v/>
      </c>
      <c r="BU116" s="46" t="str">
        <f>IF(Inputs!$B113="","",(ROUND(Inputs!$BC113*AP116,0)))</f>
        <v/>
      </c>
      <c r="BV116" s="46" t="str">
        <f>IF(Inputs!$B113="","",(ROUND(Inputs!$BC113*AQ116,0)))</f>
        <v/>
      </c>
      <c r="BW116" s="46" t="str">
        <f>IF(Inputs!$B113="","",(ROUND(Inputs!$BC113*AR116,0)))</f>
        <v/>
      </c>
      <c r="BX116" s="46" t="str">
        <f>IF(Inputs!$B113="","",(ROUND(Inputs!$BC113*AS116,0)))</f>
        <v/>
      </c>
      <c r="BY116" s="46" t="str">
        <f>IF(Inputs!$B113="","",(ROUND(Inputs!$BC113*AT116,0)))</f>
        <v/>
      </c>
      <c r="BZ116" s="46" t="str">
        <f>IF(Inputs!$B113="","",(ROUND(Inputs!$BC113*AU116,0)))</f>
        <v/>
      </c>
      <c r="CA116" s="46" t="str">
        <f>IF(Inputs!$B113="","",(ROUND(Inputs!$BC113*AV116,0)))</f>
        <v/>
      </c>
      <c r="CB116" s="46" t="str">
        <f>IF(Inputs!$B113="","",(ROUND(Inputs!$BC113*AW116,0)))</f>
        <v/>
      </c>
      <c r="CC116" s="46" t="str">
        <f>IF(Inputs!$B113="","",(ROUND(Inputs!$BC113*AX116,0)))</f>
        <v/>
      </c>
      <c r="CD116" s="46" t="str">
        <f>IF(Inputs!$B113="","",(ROUND(Inputs!$BC113*AY116,0)))</f>
        <v/>
      </c>
      <c r="CE116" s="46" t="str">
        <f>IF(Inputs!$B113="","",(ROUND(Inputs!$BC113*AZ116,0)))</f>
        <v/>
      </c>
      <c r="CF116" s="46" t="str">
        <f>IF(Inputs!$B113="","",(ROUND(Inputs!$BC113*BA116,0)))</f>
        <v/>
      </c>
      <c r="CG116" s="46" t="str">
        <f>IF(Inputs!$B113="","",(ROUND(Inputs!$BC113*BB116,0)))</f>
        <v/>
      </c>
      <c r="CH116" s="46" t="str">
        <f>IF(Inputs!$B113="","",(ROUND(Inputs!$BC113*BC116,0)))</f>
        <v/>
      </c>
      <c r="CI116" s="46" t="str">
        <f>IF(Inputs!$B113="","",(ROUND(Inputs!$BC113*BD116,0)))</f>
        <v/>
      </c>
      <c r="CJ116" s="46" t="str">
        <f>IF(Inputs!$B113="","",(ROUND(Inputs!$BC113*BE116,0)))</f>
        <v/>
      </c>
      <c r="CK116" s="46" t="str">
        <f>IF(Inputs!$B113="","",(ROUND(Inputs!$BC113*BF116,0)))</f>
        <v/>
      </c>
      <c r="CL116" s="46" t="str">
        <f>IF(Inputs!$B113="","",(ROUND(Inputs!$BC113*BG116,0)))</f>
        <v/>
      </c>
      <c r="CM116" s="46" t="str">
        <f>IF(Inputs!$B113="","",(ROUND(Inputs!$BC113*BH116,0)))</f>
        <v/>
      </c>
      <c r="CN116" s="46" t="str">
        <f>IF(Inputs!$B113="","",(ROUND(Inputs!$BC113*BI116,0)))</f>
        <v/>
      </c>
      <c r="CO116" s="46" t="str">
        <f>IF(Inputs!$B113="","",(ROUND(Inputs!$BC113*BJ116,0)))</f>
        <v/>
      </c>
      <c r="CP116" s="46" t="str">
        <f>IF(Inputs!$B113="","",(ROUND(Inputs!$BC113*BK116,0)))</f>
        <v/>
      </c>
      <c r="CQ116" s="46" t="str">
        <f>IF(Inputs!$B113="","",(ROUND(Inputs!$BC113*BL116,0)))</f>
        <v/>
      </c>
      <c r="CR116" s="46" t="str">
        <f>IF(Inputs!$B113="","",(ROUND(Inputs!$BC113*BM116,0)))</f>
        <v/>
      </c>
      <c r="CV116" s="46" t="str">
        <f>IF(A116="","",IF(AND(CV$4&lt;=Inputs!$CQ113,CV$4&gt;=Inputs!$CP113),Inputs!$AR113/(Inputs!$CQ113-Inputs!$CP113+1),0)+IF(CV$4=Inputs!$CL113,Inputs!$BD113,0))</f>
        <v/>
      </c>
      <c r="CW116" s="46" t="str">
        <f>IF(B116="","",IF(AND(CW$4&lt;=Inputs!$CQ113,CW$4&gt;=Inputs!$CP113),Inputs!$AR113/(Inputs!$CQ113-Inputs!$CP113+1),0)+IF(CW$4=Inputs!$CL113,Inputs!$BD113,0))</f>
        <v/>
      </c>
      <c r="CX116" s="46" t="str">
        <f>IF(C116="","",IF(AND(CX$4&lt;=Inputs!$CQ113,CX$4&gt;=Inputs!$CP113),Inputs!$AR113/(Inputs!$CQ113-Inputs!$CP113+1),0)+IF(CX$4=Inputs!$CL113,Inputs!$BD113,0))</f>
        <v/>
      </c>
      <c r="CY116" s="46" t="str">
        <f>IF(D116="","",IF(AND(CY$4&lt;=Inputs!$CQ113,CY$4&gt;=Inputs!$CP113),Inputs!$AR113/(Inputs!$CQ113-Inputs!$CP113+1),0)+IF(CY$4=Inputs!$CL113,Inputs!$BD113,0))</f>
        <v/>
      </c>
      <c r="CZ116" s="46" t="str">
        <f>IF(E116="","",IF(AND(CZ$4&lt;=Inputs!$CQ113,CZ$4&gt;=Inputs!$CP113),Inputs!$AR113/(Inputs!$CQ113-Inputs!$CP113+1),0)+IF(CZ$4=Inputs!$CL113,Inputs!$BD113,0))</f>
        <v/>
      </c>
      <c r="DA116" s="46" t="str">
        <f>IF(F116="","",IF(AND(DA$4&lt;=Inputs!$CQ113,DA$4&gt;=Inputs!$CP113),Inputs!$AR113/(Inputs!$CQ113-Inputs!$CP113+1),0)+IF(DA$4=Inputs!$CL113,Inputs!$BD113,0))</f>
        <v/>
      </c>
      <c r="DB116" s="46" t="str">
        <f>IF(G116="","",IF(AND(DB$4&lt;=Inputs!$CQ113,DB$4&gt;=Inputs!$CP113),Inputs!$AR113/(Inputs!$CQ113-Inputs!$CP113+1),0)+IF(DB$4=Inputs!$CL113,Inputs!$BD113,0))</f>
        <v/>
      </c>
      <c r="DC116" s="46" t="str">
        <f>IF(H116="","",IF(AND(DC$4&lt;=Inputs!$CQ113,DC$4&gt;=Inputs!$CP113),Inputs!$AR113/(Inputs!$CQ113-Inputs!$CP113+1),0)+IF(DC$4=Inputs!$CL113,Inputs!$BD113,0))</f>
        <v/>
      </c>
      <c r="DD116" s="46" t="str">
        <f>IF(I116="","",IF(AND(DD$4&lt;=Inputs!$CQ113,DD$4&gt;=Inputs!$CP113),Inputs!$AR113/(Inputs!$CQ113-Inputs!$CP113+1),0)+IF(DD$4=Inputs!$CL113,Inputs!$BD113,0))</f>
        <v/>
      </c>
      <c r="DE116" s="46" t="str">
        <f>IF(J116="","",IF(AND(DE$4&lt;=Inputs!$CQ113,DE$4&gt;=Inputs!$CP113),Inputs!$AR113/(Inputs!$CQ113-Inputs!$CP113+1),0)+IF(DE$4=Inputs!$CL113,Inputs!$BD113,0))</f>
        <v/>
      </c>
      <c r="DF116" s="46" t="str">
        <f>IF(K116="","",IF(AND(DF$4&lt;=Inputs!$CQ113,DF$4&gt;=Inputs!$CP113),Inputs!$AR113/(Inputs!$CQ113-Inputs!$CP113+1),0)+IF(DF$4=Inputs!$CL113,Inputs!$BD113,0))</f>
        <v/>
      </c>
      <c r="DG116" s="46" t="str">
        <f>IF(L116="","",IF(AND(DG$4&lt;=Inputs!$CQ113,DG$4&gt;=Inputs!$CP113),Inputs!$AR113/(Inputs!$CQ113-Inputs!$CP113+1),0)+IF(DG$4=Inputs!$CL113,Inputs!$BD113,0))</f>
        <v/>
      </c>
      <c r="DH116" s="46" t="str">
        <f>IF(M116="","",IF(AND(DH$4&lt;=Inputs!$CQ113,DH$4&gt;=Inputs!$CP113),Inputs!$AR113/(Inputs!$CQ113-Inputs!$CP113+1),0)+IF(DH$4=Inputs!$CL113,Inputs!$BD113,0))</f>
        <v/>
      </c>
      <c r="DI116" s="46" t="str">
        <f>IF(N116="","",IF(AND(DI$4&lt;=Inputs!$CQ113,DI$4&gt;=Inputs!$CP113),Inputs!$AR113/(Inputs!$CQ113-Inputs!$CP113+1),0)+IF(DI$4=Inputs!$CL113,Inputs!$BD113,0))</f>
        <v/>
      </c>
      <c r="DJ116" s="46" t="str">
        <f>IF(O116="","",IF(AND(DJ$4&lt;=Inputs!$CQ113,DJ$4&gt;=Inputs!$CP113),Inputs!$AR113/(Inputs!$CQ113-Inputs!$CP113+1),0)+IF(DJ$4=Inputs!$CL113,Inputs!$BD113,0))</f>
        <v/>
      </c>
      <c r="DK116" s="46" t="str">
        <f>IF(P116="","",IF(AND(DK$4&lt;=Inputs!$CQ113,DK$4&gt;=Inputs!$CP113),Inputs!$AR113/(Inputs!$CQ113-Inputs!$CP113+1),0)+IF(DK$4=Inputs!$CL113,Inputs!$BD113,0))</f>
        <v/>
      </c>
      <c r="DL116" s="46" t="str">
        <f>IF(Q116="","",IF(AND(DL$4&lt;=Inputs!$CQ113,DL$4&gt;=Inputs!$CP113),Inputs!$AR113/(Inputs!$CQ113-Inputs!$CP113+1),0)+IF(DL$4=Inputs!$CL113,Inputs!$BD113,0))</f>
        <v/>
      </c>
      <c r="DM116" s="46" t="str">
        <f>IF(R116="","",IF(AND(DM$4&lt;=Inputs!$CQ113,DM$4&gt;=Inputs!$CP113),Inputs!$AR113/(Inputs!$CQ113-Inputs!$CP113+1),0)+IF(DM$4=Inputs!$CL113,Inputs!$BD113,0))</f>
        <v/>
      </c>
      <c r="DN116" s="46" t="str">
        <f>IF(S116="","",IF(AND(DN$4&lt;=Inputs!$CQ113,DN$4&gt;=Inputs!$CP113),Inputs!$AR113/(Inputs!$CQ113-Inputs!$CP113+1),0)+IF(DN$4=Inputs!$CL113,Inputs!$BD113,0))</f>
        <v/>
      </c>
      <c r="DO116" s="46" t="str">
        <f>IF(T116="","",IF(AND(DO$4&lt;=Inputs!$CQ113,DO$4&gt;=Inputs!$CP113),Inputs!$AR113/(Inputs!$CQ113-Inputs!$CP113+1),0)+IF(DO$4=Inputs!$CL113,Inputs!$BD113,0))</f>
        <v/>
      </c>
      <c r="DP116" s="46" t="str">
        <f>IF(U116="","",IF(AND(DP$4&lt;=Inputs!$CQ113,DP$4&gt;=Inputs!$CP113),Inputs!$AR113/(Inputs!$CQ113-Inputs!$CP113+1),0)+IF(DP$4=Inputs!$CL113,Inputs!$BD113,0))</f>
        <v/>
      </c>
      <c r="DQ116" s="46" t="str">
        <f>IF(V116="","",IF(AND(DQ$4&lt;=Inputs!$CQ113,DQ$4&gt;=Inputs!$CP113),Inputs!$AR113/(Inputs!$CQ113-Inputs!$CP113+1),0)+IF(DQ$4=Inputs!$CL113,Inputs!$BD113,0))</f>
        <v/>
      </c>
      <c r="DR116" s="46" t="str">
        <f>IF(W116="","",IF(AND(DR$4&lt;=Inputs!$CQ113,DR$4&gt;=Inputs!$CP113),Inputs!$AR113/(Inputs!$CQ113-Inputs!$CP113+1),0)+IF(DR$4=Inputs!$CL113,Inputs!$BD113,0))</f>
        <v/>
      </c>
      <c r="DS116" s="46" t="str">
        <f>IF(X116="","",IF(AND(DS$4&lt;=Inputs!$CQ113,DS$4&gt;=Inputs!$CP113),Inputs!$AR113/(Inputs!$CQ113-Inputs!$CP113+1),0)+IF(DS$4=Inputs!$CL113,Inputs!$BD113,0))</f>
        <v/>
      </c>
      <c r="DT116" s="46" t="str">
        <f>IF(Y116="","",IF(AND(DT$4&lt;=Inputs!$CQ113,DT$4&gt;=Inputs!$CP113),Inputs!$AR113/(Inputs!$CQ113-Inputs!$CP113+1),0)+IF(DT$4=Inputs!$CL113,Inputs!$BD113,0))</f>
        <v/>
      </c>
      <c r="DU116" s="46" t="str">
        <f>IF(Z116="","",IF(AND(DU$4&lt;=Inputs!$CQ113,DU$4&gt;=Inputs!$CP113),Inputs!$AR113/(Inputs!$CQ113-Inputs!$CP113+1),0)+IF(DU$4=Inputs!$CL113,Inputs!$BD113,0))</f>
        <v/>
      </c>
      <c r="DV116" s="46" t="str">
        <f>IF(AA116="","",IF(AND(DV$4&lt;=Inputs!$CQ113,DV$4&gt;=Inputs!$CP113),Inputs!$AR113/(Inputs!$CQ113-Inputs!$CP113+1),0)+IF(DV$4=Inputs!$CL113,Inputs!$BD113,0))</f>
        <v/>
      </c>
      <c r="DW116" s="46" t="str">
        <f>IF(AB116="","",IF(AND(DW$4&lt;=Inputs!$CQ113,DW$4&gt;=Inputs!$CP113),Inputs!$AR113/(Inputs!$CQ113-Inputs!$CP113+1),0)+IF(DW$4=Inputs!$CL113,Inputs!$BD113,0))</f>
        <v/>
      </c>
      <c r="DX116" s="46" t="str">
        <f>IF(AC116="","",IF(AND(DX$4&lt;=Inputs!$CQ113,DX$4&gt;=Inputs!$CP113),Inputs!$AR113/(Inputs!$CQ113-Inputs!$CP113+1),0)+IF(DX$4=Inputs!$CL113,Inputs!$BD113,0))</f>
        <v/>
      </c>
      <c r="DY116" s="46" t="str">
        <f>IF(AD116="","",IF(AND(DY$4&lt;=Inputs!$CQ113,DY$4&gt;=Inputs!$CP113),Inputs!$AR113/(Inputs!$CQ113-Inputs!$CP113+1),0)+IF(DY$4=Inputs!$CL113,Inputs!$BD113,0))</f>
        <v/>
      </c>
      <c r="DZ116" s="46" t="str">
        <f t="shared" si="6"/>
        <v/>
      </c>
    </row>
    <row r="117" spans="1:130">
      <c r="A117" s="7" t="str">
        <f>IF(Inputs!A114="","",Inputs!A114)</f>
        <v/>
      </c>
      <c r="B117" t="str">
        <f>IF(Inputs!B114="","",Inputs!B114)</f>
        <v/>
      </c>
      <c r="C117" s="46" t="str">
        <f>IF(Inputs!$B114="","",BO117-CV117)</f>
        <v/>
      </c>
      <c r="D117" s="46" t="str">
        <f>IF(Inputs!$B114="","",BP117-CW117)</f>
        <v/>
      </c>
      <c r="E117" s="46" t="str">
        <f>IF(Inputs!$B114="","",BQ117-CX117)</f>
        <v/>
      </c>
      <c r="F117" s="46" t="str">
        <f>IF(Inputs!$B114="","",BR117-CY117)</f>
        <v/>
      </c>
      <c r="G117" s="46" t="str">
        <f>IF(Inputs!$B114="","",BS117-CZ117)</f>
        <v/>
      </c>
      <c r="H117" s="46" t="str">
        <f>IF(Inputs!$B114="","",BT117-DA117)</f>
        <v/>
      </c>
      <c r="I117" s="46" t="str">
        <f>IF(Inputs!$B114="","",BU117-DB117)</f>
        <v/>
      </c>
      <c r="J117" s="46" t="str">
        <f>IF(Inputs!$B114="","",BV117-DC117)</f>
        <v/>
      </c>
      <c r="K117" s="46" t="str">
        <f>IF(Inputs!$B114="","",BW117-DD117)</f>
        <v/>
      </c>
      <c r="L117" s="46" t="str">
        <f>IF(Inputs!$B114="","",BX117-DE117)</f>
        <v/>
      </c>
      <c r="M117" s="46" t="str">
        <f>IF(Inputs!$B114="","",BY117-DF117)</f>
        <v/>
      </c>
      <c r="N117" s="46" t="str">
        <f>IF(Inputs!$B114="","",BZ117-DG117)</f>
        <v/>
      </c>
      <c r="O117" s="46" t="str">
        <f>IF(Inputs!$B114="","",CA117-DH117)</f>
        <v/>
      </c>
      <c r="P117" s="46" t="str">
        <f>IF(Inputs!$B114="","",CB117-DI117)</f>
        <v/>
      </c>
      <c r="Q117" s="46" t="str">
        <f>IF(Inputs!$B114="","",CC117-DJ117)</f>
        <v/>
      </c>
      <c r="R117" s="46" t="str">
        <f>IF(Inputs!$B114="","",CD117-DK117)</f>
        <v/>
      </c>
      <c r="S117" s="46" t="str">
        <f>IF(Inputs!$B114="","",CE117-DL117)</f>
        <v/>
      </c>
      <c r="T117" s="46" t="str">
        <f>IF(Inputs!$B114="","",CF117-DM117)</f>
        <v/>
      </c>
      <c r="U117" s="46" t="str">
        <f>IF(Inputs!$B114="","",CG117-DN117)</f>
        <v/>
      </c>
      <c r="V117" s="46" t="str">
        <f>IF(Inputs!$B114="","",CH117-DO117)</f>
        <v/>
      </c>
      <c r="W117" s="46" t="str">
        <f>IF(Inputs!$B114="","",CI117-DP117)</f>
        <v/>
      </c>
      <c r="X117" s="46" t="str">
        <f>IF(Inputs!$B114="","",CJ117-DQ117)</f>
        <v/>
      </c>
      <c r="Y117" s="46" t="str">
        <f>IF(Inputs!$B114="","",CK117-DR117)</f>
        <v/>
      </c>
      <c r="Z117" s="46" t="str">
        <f>IF(Inputs!$B114="","",CL117-DS117)</f>
        <v/>
      </c>
      <c r="AA117" s="46" t="str">
        <f>IF(Inputs!$B114="","",CM117-DT117)</f>
        <v/>
      </c>
      <c r="AB117" s="46" t="str">
        <f>IF(Inputs!$B114="","",CN117-DU117)</f>
        <v/>
      </c>
      <c r="AC117" s="46" t="str">
        <f>IF(Inputs!$B114="","",CO117-DV117)</f>
        <v/>
      </c>
      <c r="AD117" s="46" t="str">
        <f>IF(Inputs!$B114="","",CP117-DW117)</f>
        <v/>
      </c>
      <c r="AE117" s="46" t="str">
        <f>IF(Inputs!$B114="","",CQ117-DX117)</f>
        <v/>
      </c>
      <c r="AF117" s="46" t="str">
        <f>IF(Inputs!$B114="","",CR117-DY117)</f>
        <v/>
      </c>
      <c r="AG117" s="50" t="str">
        <f t="shared" si="7"/>
        <v/>
      </c>
      <c r="AH117" s="50"/>
      <c r="AJ117" s="27">
        <f>IF(AND(Inputs!$CO114=0,AJ$4&gt;=Inputs!$CM114),1,IF(AND(AJ$4&gt;=Inputs!$CM114,AJ$4&lt;Inputs!$CN114),1,IF(AND(AJ$4=Inputs!$CN114,AJ$4=Inputs!$CO114),1,IF(OR(AND(AJ$4=Inputs!$CN114+1,Inputs!$CN114=Inputs!$CO114),AND(AJ$4=Inputs!$CN114+2,Inputs!$CN114=Inputs!$CO114)),0,IF(AJ$4=Inputs!$CN114,0.8,IF(AJ$4=Inputs!$CN114+1,0.6,IF(AJ$4=Inputs!$CN114+2,0.4,IF(AJ$4=Inputs!$CO114,0.2,IF(AND(AJ$4&gt;=Inputs!$CL114,AJ$4&lt;Inputs!$CM114),(AJ$4-Inputs!$CL114+1)/(Inputs!$AI114+1),0)))))))))</f>
        <v>0</v>
      </c>
      <c r="AK117" s="27">
        <f>IF(AND(Inputs!$CO114=0,AK$4&gt;=Inputs!$CM114),1,IF(AND(AK$4&gt;=Inputs!$CM114,AK$4&lt;Inputs!$CN114),1,IF(AND(AK$4=Inputs!$CN114,AK$4=Inputs!$CO114),1,IF(OR(AND(AK$4=Inputs!$CN114+1,Inputs!$CN114=Inputs!$CO114),AND(AK$4=Inputs!$CN114+2,Inputs!$CN114=Inputs!$CO114)),0,IF(AK$4=Inputs!$CN114,0.8,IF(AK$4=Inputs!$CN114+1,0.6,IF(AK$4=Inputs!$CN114+2,0.4,IF(AK$4=Inputs!$CO114,0.2,IF(AND(AK$4&gt;=Inputs!$CL114,AK$4&lt;Inputs!$CM114),(AK$4-Inputs!$CL114+1)/(Inputs!$AI114+1),0)))))))))</f>
        <v>0</v>
      </c>
      <c r="AL117" s="27">
        <f>IF(AND(Inputs!$CO114=0,AL$4&gt;=Inputs!$CM114),1,IF(AND(AL$4&gt;=Inputs!$CM114,AL$4&lt;Inputs!$CN114),1,IF(AND(AL$4=Inputs!$CN114,AL$4=Inputs!$CO114),1,IF(OR(AND(AL$4=Inputs!$CN114+1,Inputs!$CN114=Inputs!$CO114),AND(AL$4=Inputs!$CN114+2,Inputs!$CN114=Inputs!$CO114)),0,IF(AL$4=Inputs!$CN114,0.8,IF(AL$4=Inputs!$CN114+1,0.6,IF(AL$4=Inputs!$CN114+2,0.4,IF(AL$4=Inputs!$CO114,0.2,IF(AND(AL$4&gt;=Inputs!$CL114,AL$4&lt;Inputs!$CM114),(AL$4-Inputs!$CL114+1)/(Inputs!$AI114+1),0)))))))))</f>
        <v>0</v>
      </c>
      <c r="AM117" s="27">
        <f>IF(AND(Inputs!$CO114=0,AM$4&gt;=Inputs!$CM114),1,IF(AND(AM$4&gt;=Inputs!$CM114,AM$4&lt;Inputs!$CN114),1,IF(AND(AM$4=Inputs!$CN114,AM$4=Inputs!$CO114),1,IF(OR(AND(AM$4=Inputs!$CN114+1,Inputs!$CN114=Inputs!$CO114),AND(AM$4=Inputs!$CN114+2,Inputs!$CN114=Inputs!$CO114)),0,IF(AM$4=Inputs!$CN114,0.8,IF(AM$4=Inputs!$CN114+1,0.6,IF(AM$4=Inputs!$CN114+2,0.4,IF(AM$4=Inputs!$CO114,0.2,IF(AND(AM$4&gt;=Inputs!$CL114,AM$4&lt;Inputs!$CM114),(AM$4-Inputs!$CL114+1)/(Inputs!$AI114+1),0)))))))))</f>
        <v>0</v>
      </c>
      <c r="AN117" s="27">
        <f>IF(AND(Inputs!$CO114=0,AN$4&gt;=Inputs!$CM114),1,IF(AND(AN$4&gt;=Inputs!$CM114,AN$4&lt;Inputs!$CN114),1,IF(AND(AN$4=Inputs!$CN114,AN$4=Inputs!$CO114),1,IF(OR(AND(AN$4=Inputs!$CN114+1,Inputs!$CN114=Inputs!$CO114),AND(AN$4=Inputs!$CN114+2,Inputs!$CN114=Inputs!$CO114)),0,IF(AN$4=Inputs!$CN114,0.8,IF(AN$4=Inputs!$CN114+1,0.6,IF(AN$4=Inputs!$CN114+2,0.4,IF(AN$4=Inputs!$CO114,0.2,IF(AND(AN$4&gt;=Inputs!$CL114,AN$4&lt;Inputs!$CM114),(AN$4-Inputs!$CL114+1)/(Inputs!$AI114+1),0)))))))))</f>
        <v>0</v>
      </c>
      <c r="AO117" s="27">
        <f>IF(AND(Inputs!$CO114=0,AO$4&gt;=Inputs!$CM114),1,IF(AND(AO$4&gt;=Inputs!$CM114,AO$4&lt;Inputs!$CN114),1,IF(AND(AO$4=Inputs!$CN114,AO$4=Inputs!$CO114),1,IF(OR(AND(AO$4=Inputs!$CN114+1,Inputs!$CN114=Inputs!$CO114),AND(AO$4=Inputs!$CN114+2,Inputs!$CN114=Inputs!$CO114)),0,IF(AO$4=Inputs!$CN114,0.8,IF(AO$4=Inputs!$CN114+1,0.6,IF(AO$4=Inputs!$CN114+2,0.4,IF(AO$4=Inputs!$CO114,0.2,IF(AND(AO$4&gt;=Inputs!$CL114,AO$4&lt;Inputs!$CM114),(AO$4-Inputs!$CL114+1)/(Inputs!$AI114+1),0)))))))))</f>
        <v>0</v>
      </c>
      <c r="AP117" s="27">
        <f>IF(AND(Inputs!$CO114=0,AP$4&gt;=Inputs!$CM114),1,IF(AND(AP$4&gt;=Inputs!$CM114,AP$4&lt;Inputs!$CN114),1,IF(AND(AP$4=Inputs!$CN114,AP$4=Inputs!$CO114),1,IF(OR(AND(AP$4=Inputs!$CN114+1,Inputs!$CN114=Inputs!$CO114),AND(AP$4=Inputs!$CN114+2,Inputs!$CN114=Inputs!$CO114)),0,IF(AP$4=Inputs!$CN114,0.8,IF(AP$4=Inputs!$CN114+1,0.6,IF(AP$4=Inputs!$CN114+2,0.4,IF(AP$4=Inputs!$CO114,0.2,IF(AND(AP$4&gt;=Inputs!$CL114,AP$4&lt;Inputs!$CM114),(AP$4-Inputs!$CL114+1)/(Inputs!$AI114+1),0)))))))))</f>
        <v>0</v>
      </c>
      <c r="AQ117" s="27">
        <f>IF(AND(Inputs!$CO114=0,AQ$4&gt;=Inputs!$CM114),1,IF(AND(AQ$4&gt;=Inputs!$CM114,AQ$4&lt;Inputs!$CN114),1,IF(AND(AQ$4=Inputs!$CN114,AQ$4=Inputs!$CO114),1,IF(OR(AND(AQ$4=Inputs!$CN114+1,Inputs!$CN114=Inputs!$CO114),AND(AQ$4=Inputs!$CN114+2,Inputs!$CN114=Inputs!$CO114)),0,IF(AQ$4=Inputs!$CN114,0.8,IF(AQ$4=Inputs!$CN114+1,0.6,IF(AQ$4=Inputs!$CN114+2,0.4,IF(AQ$4=Inputs!$CO114,0.2,IF(AND(AQ$4&gt;=Inputs!$CL114,AQ$4&lt;Inputs!$CM114),(AQ$4-Inputs!$CL114+1)/(Inputs!$AI114+1),0)))))))))</f>
        <v>0</v>
      </c>
      <c r="AR117" s="27">
        <f>IF(AND(Inputs!$CO114=0,AR$4&gt;=Inputs!$CM114),1,IF(AND(AR$4&gt;=Inputs!$CM114,AR$4&lt;Inputs!$CN114),1,IF(AND(AR$4=Inputs!$CN114,AR$4=Inputs!$CO114),1,IF(OR(AND(AR$4=Inputs!$CN114+1,Inputs!$CN114=Inputs!$CO114),AND(AR$4=Inputs!$CN114+2,Inputs!$CN114=Inputs!$CO114)),0,IF(AR$4=Inputs!$CN114,0.8,IF(AR$4=Inputs!$CN114+1,0.6,IF(AR$4=Inputs!$CN114+2,0.4,IF(AR$4=Inputs!$CO114,0.2,IF(AND(AR$4&gt;=Inputs!$CL114,AR$4&lt;Inputs!$CM114),(AR$4-Inputs!$CL114+1)/(Inputs!$AI114+1),0)))))))))</f>
        <v>0</v>
      </c>
      <c r="AS117" s="27">
        <f>IF(AND(Inputs!$CO114=0,AS$4&gt;=Inputs!$CM114),1,IF(AND(AS$4&gt;=Inputs!$CM114,AS$4&lt;Inputs!$CN114),1,IF(AND(AS$4=Inputs!$CN114,AS$4=Inputs!$CO114),1,IF(OR(AND(AS$4=Inputs!$CN114+1,Inputs!$CN114=Inputs!$CO114),AND(AS$4=Inputs!$CN114+2,Inputs!$CN114=Inputs!$CO114)),0,IF(AS$4=Inputs!$CN114,0.8,IF(AS$4=Inputs!$CN114+1,0.6,IF(AS$4=Inputs!$CN114+2,0.4,IF(AS$4=Inputs!$CO114,0.2,IF(AND(AS$4&gt;=Inputs!$CL114,AS$4&lt;Inputs!$CM114),(AS$4-Inputs!$CL114+1)/(Inputs!$AI114+1),0)))))))))</f>
        <v>0</v>
      </c>
      <c r="AT117" s="27">
        <f>IF(AND(Inputs!$CO114=0,AT$4&gt;=Inputs!$CM114),1,IF(AND(AT$4&gt;=Inputs!$CM114,AT$4&lt;Inputs!$CN114),1,IF(AND(AT$4=Inputs!$CN114,AT$4=Inputs!$CO114),1,IF(OR(AND(AT$4=Inputs!$CN114+1,Inputs!$CN114=Inputs!$CO114),AND(AT$4=Inputs!$CN114+2,Inputs!$CN114=Inputs!$CO114)),0,IF(AT$4=Inputs!$CN114,0.8,IF(AT$4=Inputs!$CN114+1,0.6,IF(AT$4=Inputs!$CN114+2,0.4,IF(AT$4=Inputs!$CO114,0.2,IF(AND(AT$4&gt;=Inputs!$CL114,AT$4&lt;Inputs!$CM114),(AT$4-Inputs!$CL114+1)/(Inputs!$AI114+1),0)))))))))</f>
        <v>0</v>
      </c>
      <c r="AU117" s="27">
        <f>IF(AND(Inputs!$CO114=0,AU$4&gt;=Inputs!$CM114),1,IF(AND(AU$4&gt;=Inputs!$CM114,AU$4&lt;Inputs!$CN114),1,IF(AND(AU$4=Inputs!$CN114,AU$4=Inputs!$CO114),1,IF(OR(AND(AU$4=Inputs!$CN114+1,Inputs!$CN114=Inputs!$CO114),AND(AU$4=Inputs!$CN114+2,Inputs!$CN114=Inputs!$CO114)),0,IF(AU$4=Inputs!$CN114,0.8,IF(AU$4=Inputs!$CN114+1,0.6,IF(AU$4=Inputs!$CN114+2,0.4,IF(AU$4=Inputs!$CO114,0.2,IF(AND(AU$4&gt;=Inputs!$CL114,AU$4&lt;Inputs!$CM114),(AU$4-Inputs!$CL114+1)/(Inputs!$AI114+1),0)))))))))</f>
        <v>0</v>
      </c>
      <c r="AV117" s="27">
        <f>IF(AND(Inputs!$CO114=0,AV$4&gt;=Inputs!$CM114),1,IF(AND(AV$4&gt;=Inputs!$CM114,AV$4&lt;Inputs!$CN114),1,IF(AND(AV$4=Inputs!$CN114,AV$4=Inputs!$CO114),1,IF(OR(AND(AV$4=Inputs!$CN114+1,Inputs!$CN114=Inputs!$CO114),AND(AV$4=Inputs!$CN114+2,Inputs!$CN114=Inputs!$CO114)),0,IF(AV$4=Inputs!$CN114,0.8,IF(AV$4=Inputs!$CN114+1,0.6,IF(AV$4=Inputs!$CN114+2,0.4,IF(AV$4=Inputs!$CO114,0.2,IF(AND(AV$4&gt;=Inputs!$CL114,AV$4&lt;Inputs!$CM114),(AV$4-Inputs!$CL114+1)/(Inputs!$AI114+1),0)))))))))</f>
        <v>0</v>
      </c>
      <c r="AW117" s="27">
        <f>IF(AND(Inputs!$CO114=0,AW$4&gt;=Inputs!$CM114),1,IF(AND(AW$4&gt;=Inputs!$CM114,AW$4&lt;Inputs!$CN114),1,IF(AND(AW$4=Inputs!$CN114,AW$4=Inputs!$CO114),1,IF(OR(AND(AW$4=Inputs!$CN114+1,Inputs!$CN114=Inputs!$CO114),AND(AW$4=Inputs!$CN114+2,Inputs!$CN114=Inputs!$CO114)),0,IF(AW$4=Inputs!$CN114,0.8,IF(AW$4=Inputs!$CN114+1,0.6,IF(AW$4=Inputs!$CN114+2,0.4,IF(AW$4=Inputs!$CO114,0.2,IF(AND(AW$4&gt;=Inputs!$CL114,AW$4&lt;Inputs!$CM114),(AW$4-Inputs!$CL114+1)/(Inputs!$AI114+1),0)))))))))</f>
        <v>0</v>
      </c>
      <c r="AX117" s="27">
        <f>IF(AND(Inputs!$CO114=0,AX$4&gt;=Inputs!$CM114),1,IF(AND(AX$4&gt;=Inputs!$CM114,AX$4&lt;Inputs!$CN114),1,IF(AND(AX$4=Inputs!$CN114,AX$4=Inputs!$CO114),1,IF(OR(AND(AX$4=Inputs!$CN114+1,Inputs!$CN114=Inputs!$CO114),AND(AX$4=Inputs!$CN114+2,Inputs!$CN114=Inputs!$CO114)),0,IF(AX$4=Inputs!$CN114,0.8,IF(AX$4=Inputs!$CN114+1,0.6,IF(AX$4=Inputs!$CN114+2,0.4,IF(AX$4=Inputs!$CO114,0.2,IF(AND(AX$4&gt;=Inputs!$CL114,AX$4&lt;Inputs!$CM114),(AX$4-Inputs!$CL114+1)/(Inputs!$AI114+1),0)))))))))</f>
        <v>0</v>
      </c>
      <c r="AY117" s="27">
        <f>IF(AND(Inputs!$CO114=0,AY$4&gt;=Inputs!$CM114),1,IF(AND(AY$4&gt;=Inputs!$CM114,AY$4&lt;Inputs!$CN114),1,IF(AND(AY$4=Inputs!$CN114,AY$4=Inputs!$CO114),1,IF(OR(AND(AY$4=Inputs!$CN114+1,Inputs!$CN114=Inputs!$CO114),AND(AY$4=Inputs!$CN114+2,Inputs!$CN114=Inputs!$CO114)),0,IF(AY$4=Inputs!$CN114,0.8,IF(AY$4=Inputs!$CN114+1,0.6,IF(AY$4=Inputs!$CN114+2,0.4,IF(AY$4=Inputs!$CO114,0.2,IF(AND(AY$4&gt;=Inputs!$CL114,AY$4&lt;Inputs!$CM114),(AY$4-Inputs!$CL114+1)/(Inputs!$AI114+1),0)))))))))</f>
        <v>0</v>
      </c>
      <c r="AZ117" s="27">
        <f>IF(AND(Inputs!$CO114=0,AZ$4&gt;=Inputs!$CM114),1,IF(AND(AZ$4&gt;=Inputs!$CM114,AZ$4&lt;Inputs!$CN114),1,IF(AND(AZ$4=Inputs!$CN114,AZ$4=Inputs!$CO114),1,IF(OR(AND(AZ$4=Inputs!$CN114+1,Inputs!$CN114=Inputs!$CO114),AND(AZ$4=Inputs!$CN114+2,Inputs!$CN114=Inputs!$CO114)),0,IF(AZ$4=Inputs!$CN114,0.8,IF(AZ$4=Inputs!$CN114+1,0.6,IF(AZ$4=Inputs!$CN114+2,0.4,IF(AZ$4=Inputs!$CO114,0.2,IF(AND(AZ$4&gt;=Inputs!$CL114,AZ$4&lt;Inputs!$CM114),(AZ$4-Inputs!$CL114+1)/(Inputs!$AI114+1),0)))))))))</f>
        <v>0</v>
      </c>
      <c r="BA117" s="27">
        <f>IF(AND(Inputs!$CO114=0,BA$4&gt;=Inputs!$CM114),1,IF(AND(BA$4&gt;=Inputs!$CM114,BA$4&lt;Inputs!$CN114),1,IF(AND(BA$4=Inputs!$CN114,BA$4=Inputs!$CO114),1,IF(OR(AND(BA$4=Inputs!$CN114+1,Inputs!$CN114=Inputs!$CO114),AND(BA$4=Inputs!$CN114+2,Inputs!$CN114=Inputs!$CO114)),0,IF(BA$4=Inputs!$CN114,0.8,IF(BA$4=Inputs!$CN114+1,0.6,IF(BA$4=Inputs!$CN114+2,0.4,IF(BA$4=Inputs!$CO114,0.2,IF(AND(BA$4&gt;=Inputs!$CL114,BA$4&lt;Inputs!$CM114),(BA$4-Inputs!$CL114+1)/(Inputs!$AI114+1),0)))))))))</f>
        <v>0</v>
      </c>
      <c r="BB117" s="27">
        <f>IF(AND(Inputs!$CO114=0,BB$4&gt;=Inputs!$CM114),1,IF(AND(BB$4&gt;=Inputs!$CM114,BB$4&lt;Inputs!$CN114),1,IF(AND(BB$4=Inputs!$CN114,BB$4=Inputs!$CO114),1,IF(OR(AND(BB$4=Inputs!$CN114+1,Inputs!$CN114=Inputs!$CO114),AND(BB$4=Inputs!$CN114+2,Inputs!$CN114=Inputs!$CO114)),0,IF(BB$4=Inputs!$CN114,0.8,IF(BB$4=Inputs!$CN114+1,0.6,IF(BB$4=Inputs!$CN114+2,0.4,IF(BB$4=Inputs!$CO114,0.2,IF(AND(BB$4&gt;=Inputs!$CL114,BB$4&lt;Inputs!$CM114),(BB$4-Inputs!$CL114+1)/(Inputs!$AI114+1),0)))))))))</f>
        <v>0</v>
      </c>
      <c r="BC117" s="27">
        <f>IF(AND(Inputs!$CO114=0,BC$4&gt;=Inputs!$CM114),1,IF(AND(BC$4&gt;=Inputs!$CM114,BC$4&lt;Inputs!$CN114),1,IF(AND(BC$4=Inputs!$CN114,BC$4=Inputs!$CO114),1,IF(OR(AND(BC$4=Inputs!$CN114+1,Inputs!$CN114=Inputs!$CO114),AND(BC$4=Inputs!$CN114+2,Inputs!$CN114=Inputs!$CO114)),0,IF(BC$4=Inputs!$CN114,0.8,IF(BC$4=Inputs!$CN114+1,0.6,IF(BC$4=Inputs!$CN114+2,0.4,IF(BC$4=Inputs!$CO114,0.2,IF(AND(BC$4&gt;=Inputs!$CL114,BC$4&lt;Inputs!$CM114),(BC$4-Inputs!$CL114+1)/(Inputs!$AI114+1),0)))))))))</f>
        <v>0</v>
      </c>
      <c r="BD117" s="27">
        <f>IF(AND(Inputs!$CO114=0,BD$4&gt;=Inputs!$CM114),1,IF(AND(BD$4&gt;=Inputs!$CM114,BD$4&lt;Inputs!$CN114),1,IF(AND(BD$4=Inputs!$CN114,BD$4=Inputs!$CO114),1,IF(OR(AND(BD$4=Inputs!$CN114+1,Inputs!$CN114=Inputs!$CO114),AND(BD$4=Inputs!$CN114+2,Inputs!$CN114=Inputs!$CO114)),0,IF(BD$4=Inputs!$CN114,0.8,IF(BD$4=Inputs!$CN114+1,0.6,IF(BD$4=Inputs!$CN114+2,0.4,IF(BD$4=Inputs!$CO114,0.2,IF(AND(BD$4&gt;=Inputs!$CL114,BD$4&lt;Inputs!$CM114),(BD$4-Inputs!$CL114+1)/(Inputs!$AI114+1),0)))))))))</f>
        <v>0</v>
      </c>
      <c r="BE117" s="27">
        <f>IF(AND(Inputs!$CO114=0,BE$4&gt;=Inputs!$CM114),1,IF(AND(BE$4&gt;=Inputs!$CM114,BE$4&lt;Inputs!$CN114),1,IF(AND(BE$4=Inputs!$CN114,BE$4=Inputs!$CO114),1,IF(OR(AND(BE$4=Inputs!$CN114+1,Inputs!$CN114=Inputs!$CO114),AND(BE$4=Inputs!$CN114+2,Inputs!$CN114=Inputs!$CO114)),0,IF(BE$4=Inputs!$CN114,0.8,IF(BE$4=Inputs!$CN114+1,0.6,IF(BE$4=Inputs!$CN114+2,0.4,IF(BE$4=Inputs!$CO114,0.2,IF(AND(BE$4&gt;=Inputs!$CL114,BE$4&lt;Inputs!$CM114),(BE$4-Inputs!$CL114+1)/(Inputs!$AI114+1),0)))))))))</f>
        <v>0</v>
      </c>
      <c r="BF117" s="27">
        <f>IF(AND(Inputs!$CO114=0,BF$4&gt;=Inputs!$CM114),1,IF(AND(BF$4&gt;=Inputs!$CM114,BF$4&lt;Inputs!$CN114),1,IF(AND(BF$4=Inputs!$CN114,BF$4=Inputs!$CO114),1,IF(OR(AND(BF$4=Inputs!$CN114+1,Inputs!$CN114=Inputs!$CO114),AND(BF$4=Inputs!$CN114+2,Inputs!$CN114=Inputs!$CO114)),0,IF(BF$4=Inputs!$CN114,0.8,IF(BF$4=Inputs!$CN114+1,0.6,IF(BF$4=Inputs!$CN114+2,0.4,IF(BF$4=Inputs!$CO114,0.2,IF(AND(BF$4&gt;=Inputs!$CL114,BF$4&lt;Inputs!$CM114),(BF$4-Inputs!$CL114+1)/(Inputs!$AI114+1),0)))))))))</f>
        <v>0</v>
      </c>
      <c r="BG117" s="27">
        <f>IF(AND(Inputs!$CO114=0,BG$4&gt;=Inputs!$CM114),1,IF(AND(BG$4&gt;=Inputs!$CM114,BG$4&lt;Inputs!$CN114),1,IF(AND(BG$4=Inputs!$CN114,BG$4=Inputs!$CO114),1,IF(OR(AND(BG$4=Inputs!$CN114+1,Inputs!$CN114=Inputs!$CO114),AND(BG$4=Inputs!$CN114+2,Inputs!$CN114=Inputs!$CO114)),0,IF(BG$4=Inputs!$CN114,0.8,IF(BG$4=Inputs!$CN114+1,0.6,IF(BG$4=Inputs!$CN114+2,0.4,IF(BG$4=Inputs!$CO114,0.2,IF(AND(BG$4&gt;=Inputs!$CL114,BG$4&lt;Inputs!$CM114),(BG$4-Inputs!$CL114+1)/(Inputs!$AI114+1),0)))))))))</f>
        <v>0</v>
      </c>
      <c r="BH117" s="27">
        <f>IF(AND(Inputs!$CO114=0,BH$4&gt;=Inputs!$CM114),1,IF(AND(BH$4&gt;=Inputs!$CM114,BH$4&lt;Inputs!$CN114),1,IF(AND(BH$4=Inputs!$CN114,BH$4=Inputs!$CO114),1,IF(OR(AND(BH$4=Inputs!$CN114+1,Inputs!$CN114=Inputs!$CO114),AND(BH$4=Inputs!$CN114+2,Inputs!$CN114=Inputs!$CO114)),0,IF(BH$4=Inputs!$CN114,0.8,IF(BH$4=Inputs!$CN114+1,0.6,IF(BH$4=Inputs!$CN114+2,0.4,IF(BH$4=Inputs!$CO114,0.2,IF(AND(BH$4&gt;=Inputs!$CL114,BH$4&lt;Inputs!$CM114),(BH$4-Inputs!$CL114+1)/(Inputs!$AI114+1),0)))))))))</f>
        <v>0</v>
      </c>
      <c r="BI117" s="27">
        <f>IF(AND(Inputs!$CO114=0,BI$4&gt;=Inputs!$CM114),1,IF(AND(BI$4&gt;=Inputs!$CM114,BI$4&lt;Inputs!$CN114),1,IF(AND(BI$4=Inputs!$CN114,BI$4=Inputs!$CO114),1,IF(OR(AND(BI$4=Inputs!$CN114+1,Inputs!$CN114=Inputs!$CO114),AND(BI$4=Inputs!$CN114+2,Inputs!$CN114=Inputs!$CO114)),0,IF(BI$4=Inputs!$CN114,0.8,IF(BI$4=Inputs!$CN114+1,0.6,IF(BI$4=Inputs!$CN114+2,0.4,IF(BI$4=Inputs!$CO114,0.2,IF(AND(BI$4&gt;=Inputs!$CL114,BI$4&lt;Inputs!$CM114),(BI$4-Inputs!$CL114+1)/(Inputs!$AI114+1),0)))))))))</f>
        <v>0</v>
      </c>
      <c r="BJ117" s="27">
        <f>IF(AND(Inputs!$CO114=0,BJ$4&gt;=Inputs!$CM114),1,IF(AND(BJ$4&gt;=Inputs!$CM114,BJ$4&lt;Inputs!$CN114),1,IF(AND(BJ$4=Inputs!$CN114,BJ$4=Inputs!$CO114),1,IF(OR(AND(BJ$4=Inputs!$CN114+1,Inputs!$CN114=Inputs!$CO114),AND(BJ$4=Inputs!$CN114+2,Inputs!$CN114=Inputs!$CO114)),0,IF(BJ$4=Inputs!$CN114,0.8,IF(BJ$4=Inputs!$CN114+1,0.6,IF(BJ$4=Inputs!$CN114+2,0.4,IF(BJ$4=Inputs!$CO114,0.2,IF(AND(BJ$4&gt;=Inputs!$CL114,BJ$4&lt;Inputs!$CM114),(BJ$4-Inputs!$CL114+1)/(Inputs!$AI114+1),0)))))))))</f>
        <v>0</v>
      </c>
      <c r="BK117" s="27">
        <f>IF(AND(Inputs!$CO114=0,BK$4&gt;=Inputs!$CM114),1,IF(AND(BK$4&gt;=Inputs!$CM114,BK$4&lt;Inputs!$CN114),1,IF(AND(BK$4=Inputs!$CN114,BK$4=Inputs!$CO114),1,IF(OR(AND(BK$4=Inputs!$CN114+1,Inputs!$CN114=Inputs!$CO114),AND(BK$4=Inputs!$CN114+2,Inputs!$CN114=Inputs!$CO114)),0,IF(BK$4=Inputs!$CN114,0.8,IF(BK$4=Inputs!$CN114+1,0.6,IF(BK$4=Inputs!$CN114+2,0.4,IF(BK$4=Inputs!$CO114,0.2,IF(AND(BK$4&gt;=Inputs!$CL114,BK$4&lt;Inputs!$CM114),(BK$4-Inputs!$CL114+1)/(Inputs!$AI114+1),0)))))))))</f>
        <v>0</v>
      </c>
      <c r="BL117" s="27">
        <f>IF(AND(Inputs!$CO114=0,BL$4&gt;=Inputs!$CM114),1,IF(AND(BL$4&gt;=Inputs!$CM114,BL$4&lt;Inputs!$CN114),1,IF(AND(BL$4=Inputs!$CN114,BL$4=Inputs!$CO114),1,IF(OR(AND(BL$4=Inputs!$CN114+1,Inputs!$CN114=Inputs!$CO114),AND(BL$4=Inputs!$CN114+2,Inputs!$CN114=Inputs!$CO114)),0,IF(BL$4=Inputs!$CN114,0.8,IF(BL$4=Inputs!$CN114+1,0.6,IF(BL$4=Inputs!$CN114+2,0.4,IF(BL$4=Inputs!$CO114,0.2,IF(AND(BL$4&gt;=Inputs!$CL114,BL$4&lt;Inputs!$CM114),(BL$4-Inputs!$CL114+1)/(Inputs!$AI114+1),0)))))))))</f>
        <v>0</v>
      </c>
      <c r="BM117" s="27">
        <f>IF(AND(Inputs!$CO114=0,BM$4&gt;=Inputs!$CM114),1,IF(AND(BM$4&gt;=Inputs!$CM114,BM$4&lt;Inputs!$CN114),1,IF(AND(BM$4=Inputs!$CN114,BM$4=Inputs!$CO114),1,IF(OR(AND(BM$4=Inputs!$CN114+1,Inputs!$CN114=Inputs!$CO114),AND(BM$4=Inputs!$CN114+2,Inputs!$CN114=Inputs!$CO114)),0,IF(BM$4=Inputs!$CN114,0.8,IF(BM$4=Inputs!$CN114+1,0.6,IF(BM$4=Inputs!$CN114+2,0.4,IF(BM$4=Inputs!$CO114,0.2,IF(AND(BM$4&gt;=Inputs!$CL114,BM$4&lt;Inputs!$CM114),(BM$4-Inputs!$CL114+1)/(Inputs!$AI114+1),0)))))))))</f>
        <v>0</v>
      </c>
      <c r="BO117" s="46" t="str">
        <f>IF(Inputs!$B114="","",(ROUND(Inputs!$BC114*AJ117,0)))</f>
        <v/>
      </c>
      <c r="BP117" s="46" t="str">
        <f>IF(Inputs!$B114="","",(ROUND(Inputs!$BC114*AK117,0)))</f>
        <v/>
      </c>
      <c r="BQ117" s="46" t="str">
        <f>IF(Inputs!$B114="","",(ROUND(Inputs!$BC114*AL117,0)))</f>
        <v/>
      </c>
      <c r="BR117" s="46" t="str">
        <f>IF(Inputs!$B114="","",(ROUND(Inputs!$BC114*AM117,0)))</f>
        <v/>
      </c>
      <c r="BS117" s="46" t="str">
        <f>IF(Inputs!$B114="","",(ROUND(Inputs!$BC114*AN117,0)))</f>
        <v/>
      </c>
      <c r="BT117" s="46" t="str">
        <f>IF(Inputs!$B114="","",(ROUND(Inputs!$BC114*AO117,0)))</f>
        <v/>
      </c>
      <c r="BU117" s="46" t="str">
        <f>IF(Inputs!$B114="","",(ROUND(Inputs!$BC114*AP117,0)))</f>
        <v/>
      </c>
      <c r="BV117" s="46" t="str">
        <f>IF(Inputs!$B114="","",(ROUND(Inputs!$BC114*AQ117,0)))</f>
        <v/>
      </c>
      <c r="BW117" s="46" t="str">
        <f>IF(Inputs!$B114="","",(ROUND(Inputs!$BC114*AR117,0)))</f>
        <v/>
      </c>
      <c r="BX117" s="46" t="str">
        <f>IF(Inputs!$B114="","",(ROUND(Inputs!$BC114*AS117,0)))</f>
        <v/>
      </c>
      <c r="BY117" s="46" t="str">
        <f>IF(Inputs!$B114="","",(ROUND(Inputs!$BC114*AT117,0)))</f>
        <v/>
      </c>
      <c r="BZ117" s="46" t="str">
        <f>IF(Inputs!$B114="","",(ROUND(Inputs!$BC114*AU117,0)))</f>
        <v/>
      </c>
      <c r="CA117" s="46" t="str">
        <f>IF(Inputs!$B114="","",(ROUND(Inputs!$BC114*AV117,0)))</f>
        <v/>
      </c>
      <c r="CB117" s="46" t="str">
        <f>IF(Inputs!$B114="","",(ROUND(Inputs!$BC114*AW117,0)))</f>
        <v/>
      </c>
      <c r="CC117" s="46" t="str">
        <f>IF(Inputs!$B114="","",(ROUND(Inputs!$BC114*AX117,0)))</f>
        <v/>
      </c>
      <c r="CD117" s="46" t="str">
        <f>IF(Inputs!$B114="","",(ROUND(Inputs!$BC114*AY117,0)))</f>
        <v/>
      </c>
      <c r="CE117" s="46" t="str">
        <f>IF(Inputs!$B114="","",(ROUND(Inputs!$BC114*AZ117,0)))</f>
        <v/>
      </c>
      <c r="CF117" s="46" t="str">
        <f>IF(Inputs!$B114="","",(ROUND(Inputs!$BC114*BA117,0)))</f>
        <v/>
      </c>
      <c r="CG117" s="46" t="str">
        <f>IF(Inputs!$B114="","",(ROUND(Inputs!$BC114*BB117,0)))</f>
        <v/>
      </c>
      <c r="CH117" s="46" t="str">
        <f>IF(Inputs!$B114="","",(ROUND(Inputs!$BC114*BC117,0)))</f>
        <v/>
      </c>
      <c r="CI117" s="46" t="str">
        <f>IF(Inputs!$B114="","",(ROUND(Inputs!$BC114*BD117,0)))</f>
        <v/>
      </c>
      <c r="CJ117" s="46" t="str">
        <f>IF(Inputs!$B114="","",(ROUND(Inputs!$BC114*BE117,0)))</f>
        <v/>
      </c>
      <c r="CK117" s="46" t="str">
        <f>IF(Inputs!$B114="","",(ROUND(Inputs!$BC114*BF117,0)))</f>
        <v/>
      </c>
      <c r="CL117" s="46" t="str">
        <f>IF(Inputs!$B114="","",(ROUND(Inputs!$BC114*BG117,0)))</f>
        <v/>
      </c>
      <c r="CM117" s="46" t="str">
        <f>IF(Inputs!$B114="","",(ROUND(Inputs!$BC114*BH117,0)))</f>
        <v/>
      </c>
      <c r="CN117" s="46" t="str">
        <f>IF(Inputs!$B114="","",(ROUND(Inputs!$BC114*BI117,0)))</f>
        <v/>
      </c>
      <c r="CO117" s="46" t="str">
        <f>IF(Inputs!$B114="","",(ROUND(Inputs!$BC114*BJ117,0)))</f>
        <v/>
      </c>
      <c r="CP117" s="46" t="str">
        <f>IF(Inputs!$B114="","",(ROUND(Inputs!$BC114*BK117,0)))</f>
        <v/>
      </c>
      <c r="CQ117" s="46" t="str">
        <f>IF(Inputs!$B114="","",(ROUND(Inputs!$BC114*BL117,0)))</f>
        <v/>
      </c>
      <c r="CR117" s="46" t="str">
        <f>IF(Inputs!$B114="","",(ROUND(Inputs!$BC114*BM117,0)))</f>
        <v/>
      </c>
      <c r="CV117" s="46" t="str">
        <f>IF(A117="","",IF(AND(CV$4&lt;=Inputs!$CQ114,CV$4&gt;=Inputs!$CP114),Inputs!$AR114/(Inputs!$CQ114-Inputs!$CP114+1),0)+IF(CV$4=Inputs!$CL114,Inputs!$BD114,0))</f>
        <v/>
      </c>
      <c r="CW117" s="46" t="str">
        <f>IF(B117="","",IF(AND(CW$4&lt;=Inputs!$CQ114,CW$4&gt;=Inputs!$CP114),Inputs!$AR114/(Inputs!$CQ114-Inputs!$CP114+1),0)+IF(CW$4=Inputs!$CL114,Inputs!$BD114,0))</f>
        <v/>
      </c>
      <c r="CX117" s="46" t="str">
        <f>IF(C117="","",IF(AND(CX$4&lt;=Inputs!$CQ114,CX$4&gt;=Inputs!$CP114),Inputs!$AR114/(Inputs!$CQ114-Inputs!$CP114+1),0)+IF(CX$4=Inputs!$CL114,Inputs!$BD114,0))</f>
        <v/>
      </c>
      <c r="CY117" s="46" t="str">
        <f>IF(D117="","",IF(AND(CY$4&lt;=Inputs!$CQ114,CY$4&gt;=Inputs!$CP114),Inputs!$AR114/(Inputs!$CQ114-Inputs!$CP114+1),0)+IF(CY$4=Inputs!$CL114,Inputs!$BD114,0))</f>
        <v/>
      </c>
      <c r="CZ117" s="46" t="str">
        <f>IF(E117="","",IF(AND(CZ$4&lt;=Inputs!$CQ114,CZ$4&gt;=Inputs!$CP114),Inputs!$AR114/(Inputs!$CQ114-Inputs!$CP114+1),0)+IF(CZ$4=Inputs!$CL114,Inputs!$BD114,0))</f>
        <v/>
      </c>
      <c r="DA117" s="46" t="str">
        <f>IF(F117="","",IF(AND(DA$4&lt;=Inputs!$CQ114,DA$4&gt;=Inputs!$CP114),Inputs!$AR114/(Inputs!$CQ114-Inputs!$CP114+1),0)+IF(DA$4=Inputs!$CL114,Inputs!$BD114,0))</f>
        <v/>
      </c>
      <c r="DB117" s="46" t="str">
        <f>IF(G117="","",IF(AND(DB$4&lt;=Inputs!$CQ114,DB$4&gt;=Inputs!$CP114),Inputs!$AR114/(Inputs!$CQ114-Inputs!$CP114+1),0)+IF(DB$4=Inputs!$CL114,Inputs!$BD114,0))</f>
        <v/>
      </c>
      <c r="DC117" s="46" t="str">
        <f>IF(H117="","",IF(AND(DC$4&lt;=Inputs!$CQ114,DC$4&gt;=Inputs!$CP114),Inputs!$AR114/(Inputs!$CQ114-Inputs!$CP114+1),0)+IF(DC$4=Inputs!$CL114,Inputs!$BD114,0))</f>
        <v/>
      </c>
      <c r="DD117" s="46" t="str">
        <f>IF(I117="","",IF(AND(DD$4&lt;=Inputs!$CQ114,DD$4&gt;=Inputs!$CP114),Inputs!$AR114/(Inputs!$CQ114-Inputs!$CP114+1),0)+IF(DD$4=Inputs!$CL114,Inputs!$BD114,0))</f>
        <v/>
      </c>
      <c r="DE117" s="46" t="str">
        <f>IF(J117="","",IF(AND(DE$4&lt;=Inputs!$CQ114,DE$4&gt;=Inputs!$CP114),Inputs!$AR114/(Inputs!$CQ114-Inputs!$CP114+1),0)+IF(DE$4=Inputs!$CL114,Inputs!$BD114,0))</f>
        <v/>
      </c>
      <c r="DF117" s="46" t="str">
        <f>IF(K117="","",IF(AND(DF$4&lt;=Inputs!$CQ114,DF$4&gt;=Inputs!$CP114),Inputs!$AR114/(Inputs!$CQ114-Inputs!$CP114+1),0)+IF(DF$4=Inputs!$CL114,Inputs!$BD114,0))</f>
        <v/>
      </c>
      <c r="DG117" s="46" t="str">
        <f>IF(L117="","",IF(AND(DG$4&lt;=Inputs!$CQ114,DG$4&gt;=Inputs!$CP114),Inputs!$AR114/(Inputs!$CQ114-Inputs!$CP114+1),0)+IF(DG$4=Inputs!$CL114,Inputs!$BD114,0))</f>
        <v/>
      </c>
      <c r="DH117" s="46" t="str">
        <f>IF(M117="","",IF(AND(DH$4&lt;=Inputs!$CQ114,DH$4&gt;=Inputs!$CP114),Inputs!$AR114/(Inputs!$CQ114-Inputs!$CP114+1),0)+IF(DH$4=Inputs!$CL114,Inputs!$BD114,0))</f>
        <v/>
      </c>
      <c r="DI117" s="46" t="str">
        <f>IF(N117="","",IF(AND(DI$4&lt;=Inputs!$CQ114,DI$4&gt;=Inputs!$CP114),Inputs!$AR114/(Inputs!$CQ114-Inputs!$CP114+1),0)+IF(DI$4=Inputs!$CL114,Inputs!$BD114,0))</f>
        <v/>
      </c>
      <c r="DJ117" s="46" t="str">
        <f>IF(O117="","",IF(AND(DJ$4&lt;=Inputs!$CQ114,DJ$4&gt;=Inputs!$CP114),Inputs!$AR114/(Inputs!$CQ114-Inputs!$CP114+1),0)+IF(DJ$4=Inputs!$CL114,Inputs!$BD114,0))</f>
        <v/>
      </c>
      <c r="DK117" s="46" t="str">
        <f>IF(P117="","",IF(AND(DK$4&lt;=Inputs!$CQ114,DK$4&gt;=Inputs!$CP114),Inputs!$AR114/(Inputs!$CQ114-Inputs!$CP114+1),0)+IF(DK$4=Inputs!$CL114,Inputs!$BD114,0))</f>
        <v/>
      </c>
      <c r="DL117" s="46" t="str">
        <f>IF(Q117="","",IF(AND(DL$4&lt;=Inputs!$CQ114,DL$4&gt;=Inputs!$CP114),Inputs!$AR114/(Inputs!$CQ114-Inputs!$CP114+1),0)+IF(DL$4=Inputs!$CL114,Inputs!$BD114,0))</f>
        <v/>
      </c>
      <c r="DM117" s="46" t="str">
        <f>IF(R117="","",IF(AND(DM$4&lt;=Inputs!$CQ114,DM$4&gt;=Inputs!$CP114),Inputs!$AR114/(Inputs!$CQ114-Inputs!$CP114+1),0)+IF(DM$4=Inputs!$CL114,Inputs!$BD114,0))</f>
        <v/>
      </c>
      <c r="DN117" s="46" t="str">
        <f>IF(S117="","",IF(AND(DN$4&lt;=Inputs!$CQ114,DN$4&gt;=Inputs!$CP114),Inputs!$AR114/(Inputs!$CQ114-Inputs!$CP114+1),0)+IF(DN$4=Inputs!$CL114,Inputs!$BD114,0))</f>
        <v/>
      </c>
      <c r="DO117" s="46" t="str">
        <f>IF(T117="","",IF(AND(DO$4&lt;=Inputs!$CQ114,DO$4&gt;=Inputs!$CP114),Inputs!$AR114/(Inputs!$CQ114-Inputs!$CP114+1),0)+IF(DO$4=Inputs!$CL114,Inputs!$BD114,0))</f>
        <v/>
      </c>
      <c r="DP117" s="46" t="str">
        <f>IF(U117="","",IF(AND(DP$4&lt;=Inputs!$CQ114,DP$4&gt;=Inputs!$CP114),Inputs!$AR114/(Inputs!$CQ114-Inputs!$CP114+1),0)+IF(DP$4=Inputs!$CL114,Inputs!$BD114,0))</f>
        <v/>
      </c>
      <c r="DQ117" s="46" t="str">
        <f>IF(V117="","",IF(AND(DQ$4&lt;=Inputs!$CQ114,DQ$4&gt;=Inputs!$CP114),Inputs!$AR114/(Inputs!$CQ114-Inputs!$CP114+1),0)+IF(DQ$4=Inputs!$CL114,Inputs!$BD114,0))</f>
        <v/>
      </c>
      <c r="DR117" s="46" t="str">
        <f>IF(W117="","",IF(AND(DR$4&lt;=Inputs!$CQ114,DR$4&gt;=Inputs!$CP114),Inputs!$AR114/(Inputs!$CQ114-Inputs!$CP114+1),0)+IF(DR$4=Inputs!$CL114,Inputs!$BD114,0))</f>
        <v/>
      </c>
      <c r="DS117" s="46" t="str">
        <f>IF(X117="","",IF(AND(DS$4&lt;=Inputs!$CQ114,DS$4&gt;=Inputs!$CP114),Inputs!$AR114/(Inputs!$CQ114-Inputs!$CP114+1),0)+IF(DS$4=Inputs!$CL114,Inputs!$BD114,0))</f>
        <v/>
      </c>
      <c r="DT117" s="46" t="str">
        <f>IF(Y117="","",IF(AND(DT$4&lt;=Inputs!$CQ114,DT$4&gt;=Inputs!$CP114),Inputs!$AR114/(Inputs!$CQ114-Inputs!$CP114+1),0)+IF(DT$4=Inputs!$CL114,Inputs!$BD114,0))</f>
        <v/>
      </c>
      <c r="DU117" s="46" t="str">
        <f>IF(Z117="","",IF(AND(DU$4&lt;=Inputs!$CQ114,DU$4&gt;=Inputs!$CP114),Inputs!$AR114/(Inputs!$CQ114-Inputs!$CP114+1),0)+IF(DU$4=Inputs!$CL114,Inputs!$BD114,0))</f>
        <v/>
      </c>
      <c r="DV117" s="46" t="str">
        <f>IF(AA117="","",IF(AND(DV$4&lt;=Inputs!$CQ114,DV$4&gt;=Inputs!$CP114),Inputs!$AR114/(Inputs!$CQ114-Inputs!$CP114+1),0)+IF(DV$4=Inputs!$CL114,Inputs!$BD114,0))</f>
        <v/>
      </c>
      <c r="DW117" s="46" t="str">
        <f>IF(AB117="","",IF(AND(DW$4&lt;=Inputs!$CQ114,DW$4&gt;=Inputs!$CP114),Inputs!$AR114/(Inputs!$CQ114-Inputs!$CP114+1),0)+IF(DW$4=Inputs!$CL114,Inputs!$BD114,0))</f>
        <v/>
      </c>
      <c r="DX117" s="46" t="str">
        <f>IF(AC117="","",IF(AND(DX$4&lt;=Inputs!$CQ114,DX$4&gt;=Inputs!$CP114),Inputs!$AR114/(Inputs!$CQ114-Inputs!$CP114+1),0)+IF(DX$4=Inputs!$CL114,Inputs!$BD114,0))</f>
        <v/>
      </c>
      <c r="DY117" s="46" t="str">
        <f>IF(AD117="","",IF(AND(DY$4&lt;=Inputs!$CQ114,DY$4&gt;=Inputs!$CP114),Inputs!$AR114/(Inputs!$CQ114-Inputs!$CP114+1),0)+IF(DY$4=Inputs!$CL114,Inputs!$BD114,0))</f>
        <v/>
      </c>
      <c r="DZ117" s="46" t="str">
        <f t="shared" si="6"/>
        <v/>
      </c>
    </row>
    <row r="118" spans="1:130">
      <c r="A118" s="7" t="str">
        <f>IF(Inputs!A115="","",Inputs!A115)</f>
        <v/>
      </c>
      <c r="B118" t="str">
        <f>IF(Inputs!B115="","",Inputs!B115)</f>
        <v/>
      </c>
      <c r="C118" s="46" t="str">
        <f>IF(Inputs!$B115="","",BO118-CV118)</f>
        <v/>
      </c>
      <c r="D118" s="46" t="str">
        <f>IF(Inputs!$B115="","",BP118-CW118)</f>
        <v/>
      </c>
      <c r="E118" s="46" t="str">
        <f>IF(Inputs!$B115="","",BQ118-CX118)</f>
        <v/>
      </c>
      <c r="F118" s="46" t="str">
        <f>IF(Inputs!$B115="","",BR118-CY118)</f>
        <v/>
      </c>
      <c r="G118" s="46" t="str">
        <f>IF(Inputs!$B115="","",BS118-CZ118)</f>
        <v/>
      </c>
      <c r="H118" s="46" t="str">
        <f>IF(Inputs!$B115="","",BT118-DA118)</f>
        <v/>
      </c>
      <c r="I118" s="46" t="str">
        <f>IF(Inputs!$B115="","",BU118-DB118)</f>
        <v/>
      </c>
      <c r="J118" s="46" t="str">
        <f>IF(Inputs!$B115="","",BV118-DC118)</f>
        <v/>
      </c>
      <c r="K118" s="46" t="str">
        <f>IF(Inputs!$B115="","",BW118-DD118)</f>
        <v/>
      </c>
      <c r="L118" s="46" t="str">
        <f>IF(Inputs!$B115="","",BX118-DE118)</f>
        <v/>
      </c>
      <c r="M118" s="46" t="str">
        <f>IF(Inputs!$B115="","",BY118-DF118)</f>
        <v/>
      </c>
      <c r="N118" s="46" t="str">
        <f>IF(Inputs!$B115="","",BZ118-DG118)</f>
        <v/>
      </c>
      <c r="O118" s="46" t="str">
        <f>IF(Inputs!$B115="","",CA118-DH118)</f>
        <v/>
      </c>
      <c r="P118" s="46" t="str">
        <f>IF(Inputs!$B115="","",CB118-DI118)</f>
        <v/>
      </c>
      <c r="Q118" s="46" t="str">
        <f>IF(Inputs!$B115="","",CC118-DJ118)</f>
        <v/>
      </c>
      <c r="R118" s="46" t="str">
        <f>IF(Inputs!$B115="","",CD118-DK118)</f>
        <v/>
      </c>
      <c r="S118" s="46" t="str">
        <f>IF(Inputs!$B115="","",CE118-DL118)</f>
        <v/>
      </c>
      <c r="T118" s="46" t="str">
        <f>IF(Inputs!$B115="","",CF118-DM118)</f>
        <v/>
      </c>
      <c r="U118" s="46" t="str">
        <f>IF(Inputs!$B115="","",CG118-DN118)</f>
        <v/>
      </c>
      <c r="V118" s="46" t="str">
        <f>IF(Inputs!$B115="","",CH118-DO118)</f>
        <v/>
      </c>
      <c r="W118" s="46" t="str">
        <f>IF(Inputs!$B115="","",CI118-DP118)</f>
        <v/>
      </c>
      <c r="X118" s="46" t="str">
        <f>IF(Inputs!$B115="","",CJ118-DQ118)</f>
        <v/>
      </c>
      <c r="Y118" s="46" t="str">
        <f>IF(Inputs!$B115="","",CK118-DR118)</f>
        <v/>
      </c>
      <c r="Z118" s="46" t="str">
        <f>IF(Inputs!$B115="","",CL118-DS118)</f>
        <v/>
      </c>
      <c r="AA118" s="46" t="str">
        <f>IF(Inputs!$B115="","",CM118-DT118)</f>
        <v/>
      </c>
      <c r="AB118" s="46" t="str">
        <f>IF(Inputs!$B115="","",CN118-DU118)</f>
        <v/>
      </c>
      <c r="AC118" s="46" t="str">
        <f>IF(Inputs!$B115="","",CO118-DV118)</f>
        <v/>
      </c>
      <c r="AD118" s="46" t="str">
        <f>IF(Inputs!$B115="","",CP118-DW118)</f>
        <v/>
      </c>
      <c r="AE118" s="46" t="str">
        <f>IF(Inputs!$B115="","",CQ118-DX118)</f>
        <v/>
      </c>
      <c r="AF118" s="46" t="str">
        <f>IF(Inputs!$B115="","",CR118-DY118)</f>
        <v/>
      </c>
      <c r="AG118" s="50" t="str">
        <f t="shared" si="7"/>
        <v/>
      </c>
      <c r="AH118" s="50"/>
      <c r="AJ118" s="27">
        <f>IF(AND(Inputs!$CO115=0,AJ$4&gt;=Inputs!$CM115),1,IF(AND(AJ$4&gt;=Inputs!$CM115,AJ$4&lt;Inputs!$CN115),1,IF(AND(AJ$4=Inputs!$CN115,AJ$4=Inputs!$CO115),1,IF(OR(AND(AJ$4=Inputs!$CN115+1,Inputs!$CN115=Inputs!$CO115),AND(AJ$4=Inputs!$CN115+2,Inputs!$CN115=Inputs!$CO115)),0,IF(AJ$4=Inputs!$CN115,0.8,IF(AJ$4=Inputs!$CN115+1,0.6,IF(AJ$4=Inputs!$CN115+2,0.4,IF(AJ$4=Inputs!$CO115,0.2,IF(AND(AJ$4&gt;=Inputs!$CL115,AJ$4&lt;Inputs!$CM115),(AJ$4-Inputs!$CL115+1)/(Inputs!$AI115+1),0)))))))))</f>
        <v>0</v>
      </c>
      <c r="AK118" s="27">
        <f>IF(AND(Inputs!$CO115=0,AK$4&gt;=Inputs!$CM115),1,IF(AND(AK$4&gt;=Inputs!$CM115,AK$4&lt;Inputs!$CN115),1,IF(AND(AK$4=Inputs!$CN115,AK$4=Inputs!$CO115),1,IF(OR(AND(AK$4=Inputs!$CN115+1,Inputs!$CN115=Inputs!$CO115),AND(AK$4=Inputs!$CN115+2,Inputs!$CN115=Inputs!$CO115)),0,IF(AK$4=Inputs!$CN115,0.8,IF(AK$4=Inputs!$CN115+1,0.6,IF(AK$4=Inputs!$CN115+2,0.4,IF(AK$4=Inputs!$CO115,0.2,IF(AND(AK$4&gt;=Inputs!$CL115,AK$4&lt;Inputs!$CM115),(AK$4-Inputs!$CL115+1)/(Inputs!$AI115+1),0)))))))))</f>
        <v>0</v>
      </c>
      <c r="AL118" s="27">
        <f>IF(AND(Inputs!$CO115=0,AL$4&gt;=Inputs!$CM115),1,IF(AND(AL$4&gt;=Inputs!$CM115,AL$4&lt;Inputs!$CN115),1,IF(AND(AL$4=Inputs!$CN115,AL$4=Inputs!$CO115),1,IF(OR(AND(AL$4=Inputs!$CN115+1,Inputs!$CN115=Inputs!$CO115),AND(AL$4=Inputs!$CN115+2,Inputs!$CN115=Inputs!$CO115)),0,IF(AL$4=Inputs!$CN115,0.8,IF(AL$4=Inputs!$CN115+1,0.6,IF(AL$4=Inputs!$CN115+2,0.4,IF(AL$4=Inputs!$CO115,0.2,IF(AND(AL$4&gt;=Inputs!$CL115,AL$4&lt;Inputs!$CM115),(AL$4-Inputs!$CL115+1)/(Inputs!$AI115+1),0)))))))))</f>
        <v>0</v>
      </c>
      <c r="AM118" s="27">
        <f>IF(AND(Inputs!$CO115=0,AM$4&gt;=Inputs!$CM115),1,IF(AND(AM$4&gt;=Inputs!$CM115,AM$4&lt;Inputs!$CN115),1,IF(AND(AM$4=Inputs!$CN115,AM$4=Inputs!$CO115),1,IF(OR(AND(AM$4=Inputs!$CN115+1,Inputs!$CN115=Inputs!$CO115),AND(AM$4=Inputs!$CN115+2,Inputs!$CN115=Inputs!$CO115)),0,IF(AM$4=Inputs!$CN115,0.8,IF(AM$4=Inputs!$CN115+1,0.6,IF(AM$4=Inputs!$CN115+2,0.4,IF(AM$4=Inputs!$CO115,0.2,IF(AND(AM$4&gt;=Inputs!$CL115,AM$4&lt;Inputs!$CM115),(AM$4-Inputs!$CL115+1)/(Inputs!$AI115+1),0)))))))))</f>
        <v>0</v>
      </c>
      <c r="AN118" s="27">
        <f>IF(AND(Inputs!$CO115=0,AN$4&gt;=Inputs!$CM115),1,IF(AND(AN$4&gt;=Inputs!$CM115,AN$4&lt;Inputs!$CN115),1,IF(AND(AN$4=Inputs!$CN115,AN$4=Inputs!$CO115),1,IF(OR(AND(AN$4=Inputs!$CN115+1,Inputs!$CN115=Inputs!$CO115),AND(AN$4=Inputs!$CN115+2,Inputs!$CN115=Inputs!$CO115)),0,IF(AN$4=Inputs!$CN115,0.8,IF(AN$4=Inputs!$CN115+1,0.6,IF(AN$4=Inputs!$CN115+2,0.4,IF(AN$4=Inputs!$CO115,0.2,IF(AND(AN$4&gt;=Inputs!$CL115,AN$4&lt;Inputs!$CM115),(AN$4-Inputs!$CL115+1)/(Inputs!$AI115+1),0)))))))))</f>
        <v>0</v>
      </c>
      <c r="AO118" s="27">
        <f>IF(AND(Inputs!$CO115=0,AO$4&gt;=Inputs!$CM115),1,IF(AND(AO$4&gt;=Inputs!$CM115,AO$4&lt;Inputs!$CN115),1,IF(AND(AO$4=Inputs!$CN115,AO$4=Inputs!$CO115),1,IF(OR(AND(AO$4=Inputs!$CN115+1,Inputs!$CN115=Inputs!$CO115),AND(AO$4=Inputs!$CN115+2,Inputs!$CN115=Inputs!$CO115)),0,IF(AO$4=Inputs!$CN115,0.8,IF(AO$4=Inputs!$CN115+1,0.6,IF(AO$4=Inputs!$CN115+2,0.4,IF(AO$4=Inputs!$CO115,0.2,IF(AND(AO$4&gt;=Inputs!$CL115,AO$4&lt;Inputs!$CM115),(AO$4-Inputs!$CL115+1)/(Inputs!$AI115+1),0)))))))))</f>
        <v>0</v>
      </c>
      <c r="AP118" s="27">
        <f>IF(AND(Inputs!$CO115=0,AP$4&gt;=Inputs!$CM115),1,IF(AND(AP$4&gt;=Inputs!$CM115,AP$4&lt;Inputs!$CN115),1,IF(AND(AP$4=Inputs!$CN115,AP$4=Inputs!$CO115),1,IF(OR(AND(AP$4=Inputs!$CN115+1,Inputs!$CN115=Inputs!$CO115),AND(AP$4=Inputs!$CN115+2,Inputs!$CN115=Inputs!$CO115)),0,IF(AP$4=Inputs!$CN115,0.8,IF(AP$4=Inputs!$CN115+1,0.6,IF(AP$4=Inputs!$CN115+2,0.4,IF(AP$4=Inputs!$CO115,0.2,IF(AND(AP$4&gt;=Inputs!$CL115,AP$4&lt;Inputs!$CM115),(AP$4-Inputs!$CL115+1)/(Inputs!$AI115+1),0)))))))))</f>
        <v>0</v>
      </c>
      <c r="AQ118" s="27">
        <f>IF(AND(Inputs!$CO115=0,AQ$4&gt;=Inputs!$CM115),1,IF(AND(AQ$4&gt;=Inputs!$CM115,AQ$4&lt;Inputs!$CN115),1,IF(AND(AQ$4=Inputs!$CN115,AQ$4=Inputs!$CO115),1,IF(OR(AND(AQ$4=Inputs!$CN115+1,Inputs!$CN115=Inputs!$CO115),AND(AQ$4=Inputs!$CN115+2,Inputs!$CN115=Inputs!$CO115)),0,IF(AQ$4=Inputs!$CN115,0.8,IF(AQ$4=Inputs!$CN115+1,0.6,IF(AQ$4=Inputs!$CN115+2,0.4,IF(AQ$4=Inputs!$CO115,0.2,IF(AND(AQ$4&gt;=Inputs!$CL115,AQ$4&lt;Inputs!$CM115),(AQ$4-Inputs!$CL115+1)/(Inputs!$AI115+1),0)))))))))</f>
        <v>0</v>
      </c>
      <c r="AR118" s="27">
        <f>IF(AND(Inputs!$CO115=0,AR$4&gt;=Inputs!$CM115),1,IF(AND(AR$4&gt;=Inputs!$CM115,AR$4&lt;Inputs!$CN115),1,IF(AND(AR$4=Inputs!$CN115,AR$4=Inputs!$CO115),1,IF(OR(AND(AR$4=Inputs!$CN115+1,Inputs!$CN115=Inputs!$CO115),AND(AR$4=Inputs!$CN115+2,Inputs!$CN115=Inputs!$CO115)),0,IF(AR$4=Inputs!$CN115,0.8,IF(AR$4=Inputs!$CN115+1,0.6,IF(AR$4=Inputs!$CN115+2,0.4,IF(AR$4=Inputs!$CO115,0.2,IF(AND(AR$4&gt;=Inputs!$CL115,AR$4&lt;Inputs!$CM115),(AR$4-Inputs!$CL115+1)/(Inputs!$AI115+1),0)))))))))</f>
        <v>0</v>
      </c>
      <c r="AS118" s="27">
        <f>IF(AND(Inputs!$CO115=0,AS$4&gt;=Inputs!$CM115),1,IF(AND(AS$4&gt;=Inputs!$CM115,AS$4&lt;Inputs!$CN115),1,IF(AND(AS$4=Inputs!$CN115,AS$4=Inputs!$CO115),1,IF(OR(AND(AS$4=Inputs!$CN115+1,Inputs!$CN115=Inputs!$CO115),AND(AS$4=Inputs!$CN115+2,Inputs!$CN115=Inputs!$CO115)),0,IF(AS$4=Inputs!$CN115,0.8,IF(AS$4=Inputs!$CN115+1,0.6,IF(AS$4=Inputs!$CN115+2,0.4,IF(AS$4=Inputs!$CO115,0.2,IF(AND(AS$4&gt;=Inputs!$CL115,AS$4&lt;Inputs!$CM115),(AS$4-Inputs!$CL115+1)/(Inputs!$AI115+1),0)))))))))</f>
        <v>0</v>
      </c>
      <c r="AT118" s="27">
        <f>IF(AND(Inputs!$CO115=0,AT$4&gt;=Inputs!$CM115),1,IF(AND(AT$4&gt;=Inputs!$CM115,AT$4&lt;Inputs!$CN115),1,IF(AND(AT$4=Inputs!$CN115,AT$4=Inputs!$CO115),1,IF(OR(AND(AT$4=Inputs!$CN115+1,Inputs!$CN115=Inputs!$CO115),AND(AT$4=Inputs!$CN115+2,Inputs!$CN115=Inputs!$CO115)),0,IF(AT$4=Inputs!$CN115,0.8,IF(AT$4=Inputs!$CN115+1,0.6,IF(AT$4=Inputs!$CN115+2,0.4,IF(AT$4=Inputs!$CO115,0.2,IF(AND(AT$4&gt;=Inputs!$CL115,AT$4&lt;Inputs!$CM115),(AT$4-Inputs!$CL115+1)/(Inputs!$AI115+1),0)))))))))</f>
        <v>0</v>
      </c>
      <c r="AU118" s="27">
        <f>IF(AND(Inputs!$CO115=0,AU$4&gt;=Inputs!$CM115),1,IF(AND(AU$4&gt;=Inputs!$CM115,AU$4&lt;Inputs!$CN115),1,IF(AND(AU$4=Inputs!$CN115,AU$4=Inputs!$CO115),1,IF(OR(AND(AU$4=Inputs!$CN115+1,Inputs!$CN115=Inputs!$CO115),AND(AU$4=Inputs!$CN115+2,Inputs!$CN115=Inputs!$CO115)),0,IF(AU$4=Inputs!$CN115,0.8,IF(AU$4=Inputs!$CN115+1,0.6,IF(AU$4=Inputs!$CN115+2,0.4,IF(AU$4=Inputs!$CO115,0.2,IF(AND(AU$4&gt;=Inputs!$CL115,AU$4&lt;Inputs!$CM115),(AU$4-Inputs!$CL115+1)/(Inputs!$AI115+1),0)))))))))</f>
        <v>0</v>
      </c>
      <c r="AV118" s="27">
        <f>IF(AND(Inputs!$CO115=0,AV$4&gt;=Inputs!$CM115),1,IF(AND(AV$4&gt;=Inputs!$CM115,AV$4&lt;Inputs!$CN115),1,IF(AND(AV$4=Inputs!$CN115,AV$4=Inputs!$CO115),1,IF(OR(AND(AV$4=Inputs!$CN115+1,Inputs!$CN115=Inputs!$CO115),AND(AV$4=Inputs!$CN115+2,Inputs!$CN115=Inputs!$CO115)),0,IF(AV$4=Inputs!$CN115,0.8,IF(AV$4=Inputs!$CN115+1,0.6,IF(AV$4=Inputs!$CN115+2,0.4,IF(AV$4=Inputs!$CO115,0.2,IF(AND(AV$4&gt;=Inputs!$CL115,AV$4&lt;Inputs!$CM115),(AV$4-Inputs!$CL115+1)/(Inputs!$AI115+1),0)))))))))</f>
        <v>0</v>
      </c>
      <c r="AW118" s="27">
        <f>IF(AND(Inputs!$CO115=0,AW$4&gt;=Inputs!$CM115),1,IF(AND(AW$4&gt;=Inputs!$CM115,AW$4&lt;Inputs!$CN115),1,IF(AND(AW$4=Inputs!$CN115,AW$4=Inputs!$CO115),1,IF(OR(AND(AW$4=Inputs!$CN115+1,Inputs!$CN115=Inputs!$CO115),AND(AW$4=Inputs!$CN115+2,Inputs!$CN115=Inputs!$CO115)),0,IF(AW$4=Inputs!$CN115,0.8,IF(AW$4=Inputs!$CN115+1,0.6,IF(AW$4=Inputs!$CN115+2,0.4,IF(AW$4=Inputs!$CO115,0.2,IF(AND(AW$4&gt;=Inputs!$CL115,AW$4&lt;Inputs!$CM115),(AW$4-Inputs!$CL115+1)/(Inputs!$AI115+1),0)))))))))</f>
        <v>0</v>
      </c>
      <c r="AX118" s="27">
        <f>IF(AND(Inputs!$CO115=0,AX$4&gt;=Inputs!$CM115),1,IF(AND(AX$4&gt;=Inputs!$CM115,AX$4&lt;Inputs!$CN115),1,IF(AND(AX$4=Inputs!$CN115,AX$4=Inputs!$CO115),1,IF(OR(AND(AX$4=Inputs!$CN115+1,Inputs!$CN115=Inputs!$CO115),AND(AX$4=Inputs!$CN115+2,Inputs!$CN115=Inputs!$CO115)),0,IF(AX$4=Inputs!$CN115,0.8,IF(AX$4=Inputs!$CN115+1,0.6,IF(AX$4=Inputs!$CN115+2,0.4,IF(AX$4=Inputs!$CO115,0.2,IF(AND(AX$4&gt;=Inputs!$CL115,AX$4&lt;Inputs!$CM115),(AX$4-Inputs!$CL115+1)/(Inputs!$AI115+1),0)))))))))</f>
        <v>0</v>
      </c>
      <c r="AY118" s="27">
        <f>IF(AND(Inputs!$CO115=0,AY$4&gt;=Inputs!$CM115),1,IF(AND(AY$4&gt;=Inputs!$CM115,AY$4&lt;Inputs!$CN115),1,IF(AND(AY$4=Inputs!$CN115,AY$4=Inputs!$CO115),1,IF(OR(AND(AY$4=Inputs!$CN115+1,Inputs!$CN115=Inputs!$CO115),AND(AY$4=Inputs!$CN115+2,Inputs!$CN115=Inputs!$CO115)),0,IF(AY$4=Inputs!$CN115,0.8,IF(AY$4=Inputs!$CN115+1,0.6,IF(AY$4=Inputs!$CN115+2,0.4,IF(AY$4=Inputs!$CO115,0.2,IF(AND(AY$4&gt;=Inputs!$CL115,AY$4&lt;Inputs!$CM115),(AY$4-Inputs!$CL115+1)/(Inputs!$AI115+1),0)))))))))</f>
        <v>0</v>
      </c>
      <c r="AZ118" s="27">
        <f>IF(AND(Inputs!$CO115=0,AZ$4&gt;=Inputs!$CM115),1,IF(AND(AZ$4&gt;=Inputs!$CM115,AZ$4&lt;Inputs!$CN115),1,IF(AND(AZ$4=Inputs!$CN115,AZ$4=Inputs!$CO115),1,IF(OR(AND(AZ$4=Inputs!$CN115+1,Inputs!$CN115=Inputs!$CO115),AND(AZ$4=Inputs!$CN115+2,Inputs!$CN115=Inputs!$CO115)),0,IF(AZ$4=Inputs!$CN115,0.8,IF(AZ$4=Inputs!$CN115+1,0.6,IF(AZ$4=Inputs!$CN115+2,0.4,IF(AZ$4=Inputs!$CO115,0.2,IF(AND(AZ$4&gt;=Inputs!$CL115,AZ$4&lt;Inputs!$CM115),(AZ$4-Inputs!$CL115+1)/(Inputs!$AI115+1),0)))))))))</f>
        <v>0</v>
      </c>
      <c r="BA118" s="27">
        <f>IF(AND(Inputs!$CO115=0,BA$4&gt;=Inputs!$CM115),1,IF(AND(BA$4&gt;=Inputs!$CM115,BA$4&lt;Inputs!$CN115),1,IF(AND(BA$4=Inputs!$CN115,BA$4=Inputs!$CO115),1,IF(OR(AND(BA$4=Inputs!$CN115+1,Inputs!$CN115=Inputs!$CO115),AND(BA$4=Inputs!$CN115+2,Inputs!$CN115=Inputs!$CO115)),0,IF(BA$4=Inputs!$CN115,0.8,IF(BA$4=Inputs!$CN115+1,0.6,IF(BA$4=Inputs!$CN115+2,0.4,IF(BA$4=Inputs!$CO115,0.2,IF(AND(BA$4&gt;=Inputs!$CL115,BA$4&lt;Inputs!$CM115),(BA$4-Inputs!$CL115+1)/(Inputs!$AI115+1),0)))))))))</f>
        <v>0</v>
      </c>
      <c r="BB118" s="27">
        <f>IF(AND(Inputs!$CO115=0,BB$4&gt;=Inputs!$CM115),1,IF(AND(BB$4&gt;=Inputs!$CM115,BB$4&lt;Inputs!$CN115),1,IF(AND(BB$4=Inputs!$CN115,BB$4=Inputs!$CO115),1,IF(OR(AND(BB$4=Inputs!$CN115+1,Inputs!$CN115=Inputs!$CO115),AND(BB$4=Inputs!$CN115+2,Inputs!$CN115=Inputs!$CO115)),0,IF(BB$4=Inputs!$CN115,0.8,IF(BB$4=Inputs!$CN115+1,0.6,IF(BB$4=Inputs!$CN115+2,0.4,IF(BB$4=Inputs!$CO115,0.2,IF(AND(BB$4&gt;=Inputs!$CL115,BB$4&lt;Inputs!$CM115),(BB$4-Inputs!$CL115+1)/(Inputs!$AI115+1),0)))))))))</f>
        <v>0</v>
      </c>
      <c r="BC118" s="27">
        <f>IF(AND(Inputs!$CO115=0,BC$4&gt;=Inputs!$CM115),1,IF(AND(BC$4&gt;=Inputs!$CM115,BC$4&lt;Inputs!$CN115),1,IF(AND(BC$4=Inputs!$CN115,BC$4=Inputs!$CO115),1,IF(OR(AND(BC$4=Inputs!$CN115+1,Inputs!$CN115=Inputs!$CO115),AND(BC$4=Inputs!$CN115+2,Inputs!$CN115=Inputs!$CO115)),0,IF(BC$4=Inputs!$CN115,0.8,IF(BC$4=Inputs!$CN115+1,0.6,IF(BC$4=Inputs!$CN115+2,0.4,IF(BC$4=Inputs!$CO115,0.2,IF(AND(BC$4&gt;=Inputs!$CL115,BC$4&lt;Inputs!$CM115),(BC$4-Inputs!$CL115+1)/(Inputs!$AI115+1),0)))))))))</f>
        <v>0</v>
      </c>
      <c r="BD118" s="27">
        <f>IF(AND(Inputs!$CO115=0,BD$4&gt;=Inputs!$CM115),1,IF(AND(BD$4&gt;=Inputs!$CM115,BD$4&lt;Inputs!$CN115),1,IF(AND(BD$4=Inputs!$CN115,BD$4=Inputs!$CO115),1,IF(OR(AND(BD$4=Inputs!$CN115+1,Inputs!$CN115=Inputs!$CO115),AND(BD$4=Inputs!$CN115+2,Inputs!$CN115=Inputs!$CO115)),0,IF(BD$4=Inputs!$CN115,0.8,IF(BD$4=Inputs!$CN115+1,0.6,IF(BD$4=Inputs!$CN115+2,0.4,IF(BD$4=Inputs!$CO115,0.2,IF(AND(BD$4&gt;=Inputs!$CL115,BD$4&lt;Inputs!$CM115),(BD$4-Inputs!$CL115+1)/(Inputs!$AI115+1),0)))))))))</f>
        <v>0</v>
      </c>
      <c r="BE118" s="27">
        <f>IF(AND(Inputs!$CO115=0,BE$4&gt;=Inputs!$CM115),1,IF(AND(BE$4&gt;=Inputs!$CM115,BE$4&lt;Inputs!$CN115),1,IF(AND(BE$4=Inputs!$CN115,BE$4=Inputs!$CO115),1,IF(OR(AND(BE$4=Inputs!$CN115+1,Inputs!$CN115=Inputs!$CO115),AND(BE$4=Inputs!$CN115+2,Inputs!$CN115=Inputs!$CO115)),0,IF(BE$4=Inputs!$CN115,0.8,IF(BE$4=Inputs!$CN115+1,0.6,IF(BE$4=Inputs!$CN115+2,0.4,IF(BE$4=Inputs!$CO115,0.2,IF(AND(BE$4&gt;=Inputs!$CL115,BE$4&lt;Inputs!$CM115),(BE$4-Inputs!$CL115+1)/(Inputs!$AI115+1),0)))))))))</f>
        <v>0</v>
      </c>
      <c r="BF118" s="27">
        <f>IF(AND(Inputs!$CO115=0,BF$4&gt;=Inputs!$CM115),1,IF(AND(BF$4&gt;=Inputs!$CM115,BF$4&lt;Inputs!$CN115),1,IF(AND(BF$4=Inputs!$CN115,BF$4=Inputs!$CO115),1,IF(OR(AND(BF$4=Inputs!$CN115+1,Inputs!$CN115=Inputs!$CO115),AND(BF$4=Inputs!$CN115+2,Inputs!$CN115=Inputs!$CO115)),0,IF(BF$4=Inputs!$CN115,0.8,IF(BF$4=Inputs!$CN115+1,0.6,IF(BF$4=Inputs!$CN115+2,0.4,IF(BF$4=Inputs!$CO115,0.2,IF(AND(BF$4&gt;=Inputs!$CL115,BF$4&lt;Inputs!$CM115),(BF$4-Inputs!$CL115+1)/(Inputs!$AI115+1),0)))))))))</f>
        <v>0</v>
      </c>
      <c r="BG118" s="27">
        <f>IF(AND(Inputs!$CO115=0,BG$4&gt;=Inputs!$CM115),1,IF(AND(BG$4&gt;=Inputs!$CM115,BG$4&lt;Inputs!$CN115),1,IF(AND(BG$4=Inputs!$CN115,BG$4=Inputs!$CO115),1,IF(OR(AND(BG$4=Inputs!$CN115+1,Inputs!$CN115=Inputs!$CO115),AND(BG$4=Inputs!$CN115+2,Inputs!$CN115=Inputs!$CO115)),0,IF(BG$4=Inputs!$CN115,0.8,IF(BG$4=Inputs!$CN115+1,0.6,IF(BG$4=Inputs!$CN115+2,0.4,IF(BG$4=Inputs!$CO115,0.2,IF(AND(BG$4&gt;=Inputs!$CL115,BG$4&lt;Inputs!$CM115),(BG$4-Inputs!$CL115+1)/(Inputs!$AI115+1),0)))))))))</f>
        <v>0</v>
      </c>
      <c r="BH118" s="27">
        <f>IF(AND(Inputs!$CO115=0,BH$4&gt;=Inputs!$CM115),1,IF(AND(BH$4&gt;=Inputs!$CM115,BH$4&lt;Inputs!$CN115),1,IF(AND(BH$4=Inputs!$CN115,BH$4=Inputs!$CO115),1,IF(OR(AND(BH$4=Inputs!$CN115+1,Inputs!$CN115=Inputs!$CO115),AND(BH$4=Inputs!$CN115+2,Inputs!$CN115=Inputs!$CO115)),0,IF(BH$4=Inputs!$CN115,0.8,IF(BH$4=Inputs!$CN115+1,0.6,IF(BH$4=Inputs!$CN115+2,0.4,IF(BH$4=Inputs!$CO115,0.2,IF(AND(BH$4&gt;=Inputs!$CL115,BH$4&lt;Inputs!$CM115),(BH$4-Inputs!$CL115+1)/(Inputs!$AI115+1),0)))))))))</f>
        <v>0</v>
      </c>
      <c r="BI118" s="27">
        <f>IF(AND(Inputs!$CO115=0,BI$4&gt;=Inputs!$CM115),1,IF(AND(BI$4&gt;=Inputs!$CM115,BI$4&lt;Inputs!$CN115),1,IF(AND(BI$4=Inputs!$CN115,BI$4=Inputs!$CO115),1,IF(OR(AND(BI$4=Inputs!$CN115+1,Inputs!$CN115=Inputs!$CO115),AND(BI$4=Inputs!$CN115+2,Inputs!$CN115=Inputs!$CO115)),0,IF(BI$4=Inputs!$CN115,0.8,IF(BI$4=Inputs!$CN115+1,0.6,IF(BI$4=Inputs!$CN115+2,0.4,IF(BI$4=Inputs!$CO115,0.2,IF(AND(BI$4&gt;=Inputs!$CL115,BI$4&lt;Inputs!$CM115),(BI$4-Inputs!$CL115+1)/(Inputs!$AI115+1),0)))))))))</f>
        <v>0</v>
      </c>
      <c r="BJ118" s="27">
        <f>IF(AND(Inputs!$CO115=0,BJ$4&gt;=Inputs!$CM115),1,IF(AND(BJ$4&gt;=Inputs!$CM115,BJ$4&lt;Inputs!$CN115),1,IF(AND(BJ$4=Inputs!$CN115,BJ$4=Inputs!$CO115),1,IF(OR(AND(BJ$4=Inputs!$CN115+1,Inputs!$CN115=Inputs!$CO115),AND(BJ$4=Inputs!$CN115+2,Inputs!$CN115=Inputs!$CO115)),0,IF(BJ$4=Inputs!$CN115,0.8,IF(BJ$4=Inputs!$CN115+1,0.6,IF(BJ$4=Inputs!$CN115+2,0.4,IF(BJ$4=Inputs!$CO115,0.2,IF(AND(BJ$4&gt;=Inputs!$CL115,BJ$4&lt;Inputs!$CM115),(BJ$4-Inputs!$CL115+1)/(Inputs!$AI115+1),0)))))))))</f>
        <v>0</v>
      </c>
      <c r="BK118" s="27">
        <f>IF(AND(Inputs!$CO115=0,BK$4&gt;=Inputs!$CM115),1,IF(AND(BK$4&gt;=Inputs!$CM115,BK$4&lt;Inputs!$CN115),1,IF(AND(BK$4=Inputs!$CN115,BK$4=Inputs!$CO115),1,IF(OR(AND(BK$4=Inputs!$CN115+1,Inputs!$CN115=Inputs!$CO115),AND(BK$4=Inputs!$CN115+2,Inputs!$CN115=Inputs!$CO115)),0,IF(BK$4=Inputs!$CN115,0.8,IF(BK$4=Inputs!$CN115+1,0.6,IF(BK$4=Inputs!$CN115+2,0.4,IF(BK$4=Inputs!$CO115,0.2,IF(AND(BK$4&gt;=Inputs!$CL115,BK$4&lt;Inputs!$CM115),(BK$4-Inputs!$CL115+1)/(Inputs!$AI115+1),0)))))))))</f>
        <v>0</v>
      </c>
      <c r="BL118" s="27">
        <f>IF(AND(Inputs!$CO115=0,BL$4&gt;=Inputs!$CM115),1,IF(AND(BL$4&gt;=Inputs!$CM115,BL$4&lt;Inputs!$CN115),1,IF(AND(BL$4=Inputs!$CN115,BL$4=Inputs!$CO115),1,IF(OR(AND(BL$4=Inputs!$CN115+1,Inputs!$CN115=Inputs!$CO115),AND(BL$4=Inputs!$CN115+2,Inputs!$CN115=Inputs!$CO115)),0,IF(BL$4=Inputs!$CN115,0.8,IF(BL$4=Inputs!$CN115+1,0.6,IF(BL$4=Inputs!$CN115+2,0.4,IF(BL$4=Inputs!$CO115,0.2,IF(AND(BL$4&gt;=Inputs!$CL115,BL$4&lt;Inputs!$CM115),(BL$4-Inputs!$CL115+1)/(Inputs!$AI115+1),0)))))))))</f>
        <v>0</v>
      </c>
      <c r="BM118" s="27">
        <f>IF(AND(Inputs!$CO115=0,BM$4&gt;=Inputs!$CM115),1,IF(AND(BM$4&gt;=Inputs!$CM115,BM$4&lt;Inputs!$CN115),1,IF(AND(BM$4=Inputs!$CN115,BM$4=Inputs!$CO115),1,IF(OR(AND(BM$4=Inputs!$CN115+1,Inputs!$CN115=Inputs!$CO115),AND(BM$4=Inputs!$CN115+2,Inputs!$CN115=Inputs!$CO115)),0,IF(BM$4=Inputs!$CN115,0.8,IF(BM$4=Inputs!$CN115+1,0.6,IF(BM$4=Inputs!$CN115+2,0.4,IF(BM$4=Inputs!$CO115,0.2,IF(AND(BM$4&gt;=Inputs!$CL115,BM$4&lt;Inputs!$CM115),(BM$4-Inputs!$CL115+1)/(Inputs!$AI115+1),0)))))))))</f>
        <v>0</v>
      </c>
      <c r="BO118" s="46" t="str">
        <f>IF(Inputs!$B115="","",(ROUND(Inputs!$BC115*AJ118,0)))</f>
        <v/>
      </c>
      <c r="BP118" s="46" t="str">
        <f>IF(Inputs!$B115="","",(ROUND(Inputs!$BC115*AK118,0)))</f>
        <v/>
      </c>
      <c r="BQ118" s="46" t="str">
        <f>IF(Inputs!$B115="","",(ROUND(Inputs!$BC115*AL118,0)))</f>
        <v/>
      </c>
      <c r="BR118" s="46" t="str">
        <f>IF(Inputs!$B115="","",(ROUND(Inputs!$BC115*AM118,0)))</f>
        <v/>
      </c>
      <c r="BS118" s="46" t="str">
        <f>IF(Inputs!$B115="","",(ROUND(Inputs!$BC115*AN118,0)))</f>
        <v/>
      </c>
      <c r="BT118" s="46" t="str">
        <f>IF(Inputs!$B115="","",(ROUND(Inputs!$BC115*AO118,0)))</f>
        <v/>
      </c>
      <c r="BU118" s="46" t="str">
        <f>IF(Inputs!$B115="","",(ROUND(Inputs!$BC115*AP118,0)))</f>
        <v/>
      </c>
      <c r="BV118" s="46" t="str">
        <f>IF(Inputs!$B115="","",(ROUND(Inputs!$BC115*AQ118,0)))</f>
        <v/>
      </c>
      <c r="BW118" s="46" t="str">
        <f>IF(Inputs!$B115="","",(ROUND(Inputs!$BC115*AR118,0)))</f>
        <v/>
      </c>
      <c r="BX118" s="46" t="str">
        <f>IF(Inputs!$B115="","",(ROUND(Inputs!$BC115*AS118,0)))</f>
        <v/>
      </c>
      <c r="BY118" s="46" t="str">
        <f>IF(Inputs!$B115="","",(ROUND(Inputs!$BC115*AT118,0)))</f>
        <v/>
      </c>
      <c r="BZ118" s="46" t="str">
        <f>IF(Inputs!$B115="","",(ROUND(Inputs!$BC115*AU118,0)))</f>
        <v/>
      </c>
      <c r="CA118" s="46" t="str">
        <f>IF(Inputs!$B115="","",(ROUND(Inputs!$BC115*AV118,0)))</f>
        <v/>
      </c>
      <c r="CB118" s="46" t="str">
        <f>IF(Inputs!$B115="","",(ROUND(Inputs!$BC115*AW118,0)))</f>
        <v/>
      </c>
      <c r="CC118" s="46" t="str">
        <f>IF(Inputs!$B115="","",(ROUND(Inputs!$BC115*AX118,0)))</f>
        <v/>
      </c>
      <c r="CD118" s="46" t="str">
        <f>IF(Inputs!$B115="","",(ROUND(Inputs!$BC115*AY118,0)))</f>
        <v/>
      </c>
      <c r="CE118" s="46" t="str">
        <f>IF(Inputs!$B115="","",(ROUND(Inputs!$BC115*AZ118,0)))</f>
        <v/>
      </c>
      <c r="CF118" s="46" t="str">
        <f>IF(Inputs!$B115="","",(ROUND(Inputs!$BC115*BA118,0)))</f>
        <v/>
      </c>
      <c r="CG118" s="46" t="str">
        <f>IF(Inputs!$B115="","",(ROUND(Inputs!$BC115*BB118,0)))</f>
        <v/>
      </c>
      <c r="CH118" s="46" t="str">
        <f>IF(Inputs!$B115="","",(ROUND(Inputs!$BC115*BC118,0)))</f>
        <v/>
      </c>
      <c r="CI118" s="46" t="str">
        <f>IF(Inputs!$B115="","",(ROUND(Inputs!$BC115*BD118,0)))</f>
        <v/>
      </c>
      <c r="CJ118" s="46" t="str">
        <f>IF(Inputs!$B115="","",(ROUND(Inputs!$BC115*BE118,0)))</f>
        <v/>
      </c>
      <c r="CK118" s="46" t="str">
        <f>IF(Inputs!$B115="","",(ROUND(Inputs!$BC115*BF118,0)))</f>
        <v/>
      </c>
      <c r="CL118" s="46" t="str">
        <f>IF(Inputs!$B115="","",(ROUND(Inputs!$BC115*BG118,0)))</f>
        <v/>
      </c>
      <c r="CM118" s="46" t="str">
        <f>IF(Inputs!$B115="","",(ROUND(Inputs!$BC115*BH118,0)))</f>
        <v/>
      </c>
      <c r="CN118" s="46" t="str">
        <f>IF(Inputs!$B115="","",(ROUND(Inputs!$BC115*BI118,0)))</f>
        <v/>
      </c>
      <c r="CO118" s="46" t="str">
        <f>IF(Inputs!$B115="","",(ROUND(Inputs!$BC115*BJ118,0)))</f>
        <v/>
      </c>
      <c r="CP118" s="46" t="str">
        <f>IF(Inputs!$B115="","",(ROUND(Inputs!$BC115*BK118,0)))</f>
        <v/>
      </c>
      <c r="CQ118" s="46" t="str">
        <f>IF(Inputs!$B115="","",(ROUND(Inputs!$BC115*BL118,0)))</f>
        <v/>
      </c>
      <c r="CR118" s="46" t="str">
        <f>IF(Inputs!$B115="","",(ROUND(Inputs!$BC115*BM118,0)))</f>
        <v/>
      </c>
      <c r="CV118" s="46" t="str">
        <f>IF(A118="","",IF(AND(CV$4&lt;=Inputs!$CQ115,CV$4&gt;=Inputs!$CP115),Inputs!$AR115/(Inputs!$CQ115-Inputs!$CP115+1),0)+IF(CV$4=Inputs!$CL115,Inputs!$BD115,0))</f>
        <v/>
      </c>
      <c r="CW118" s="46" t="str">
        <f>IF(B118="","",IF(AND(CW$4&lt;=Inputs!$CQ115,CW$4&gt;=Inputs!$CP115),Inputs!$AR115/(Inputs!$CQ115-Inputs!$CP115+1),0)+IF(CW$4=Inputs!$CL115,Inputs!$BD115,0))</f>
        <v/>
      </c>
      <c r="CX118" s="46" t="str">
        <f>IF(C118="","",IF(AND(CX$4&lt;=Inputs!$CQ115,CX$4&gt;=Inputs!$CP115),Inputs!$AR115/(Inputs!$CQ115-Inputs!$CP115+1),0)+IF(CX$4=Inputs!$CL115,Inputs!$BD115,0))</f>
        <v/>
      </c>
      <c r="CY118" s="46" t="str">
        <f>IF(D118="","",IF(AND(CY$4&lt;=Inputs!$CQ115,CY$4&gt;=Inputs!$CP115),Inputs!$AR115/(Inputs!$CQ115-Inputs!$CP115+1),0)+IF(CY$4=Inputs!$CL115,Inputs!$BD115,0))</f>
        <v/>
      </c>
      <c r="CZ118" s="46" t="str">
        <f>IF(E118="","",IF(AND(CZ$4&lt;=Inputs!$CQ115,CZ$4&gt;=Inputs!$CP115),Inputs!$AR115/(Inputs!$CQ115-Inputs!$CP115+1),0)+IF(CZ$4=Inputs!$CL115,Inputs!$BD115,0))</f>
        <v/>
      </c>
      <c r="DA118" s="46" t="str">
        <f>IF(F118="","",IF(AND(DA$4&lt;=Inputs!$CQ115,DA$4&gt;=Inputs!$CP115),Inputs!$AR115/(Inputs!$CQ115-Inputs!$CP115+1),0)+IF(DA$4=Inputs!$CL115,Inputs!$BD115,0))</f>
        <v/>
      </c>
      <c r="DB118" s="46" t="str">
        <f>IF(G118="","",IF(AND(DB$4&lt;=Inputs!$CQ115,DB$4&gt;=Inputs!$CP115),Inputs!$AR115/(Inputs!$CQ115-Inputs!$CP115+1),0)+IF(DB$4=Inputs!$CL115,Inputs!$BD115,0))</f>
        <v/>
      </c>
      <c r="DC118" s="46" t="str">
        <f>IF(H118="","",IF(AND(DC$4&lt;=Inputs!$CQ115,DC$4&gt;=Inputs!$CP115),Inputs!$AR115/(Inputs!$CQ115-Inputs!$CP115+1),0)+IF(DC$4=Inputs!$CL115,Inputs!$BD115,0))</f>
        <v/>
      </c>
      <c r="DD118" s="46" t="str">
        <f>IF(I118="","",IF(AND(DD$4&lt;=Inputs!$CQ115,DD$4&gt;=Inputs!$CP115),Inputs!$AR115/(Inputs!$CQ115-Inputs!$CP115+1),0)+IF(DD$4=Inputs!$CL115,Inputs!$BD115,0))</f>
        <v/>
      </c>
      <c r="DE118" s="46" t="str">
        <f>IF(J118="","",IF(AND(DE$4&lt;=Inputs!$CQ115,DE$4&gt;=Inputs!$CP115),Inputs!$AR115/(Inputs!$CQ115-Inputs!$CP115+1),0)+IF(DE$4=Inputs!$CL115,Inputs!$BD115,0))</f>
        <v/>
      </c>
      <c r="DF118" s="46" t="str">
        <f>IF(K118="","",IF(AND(DF$4&lt;=Inputs!$CQ115,DF$4&gt;=Inputs!$CP115),Inputs!$AR115/(Inputs!$CQ115-Inputs!$CP115+1),0)+IF(DF$4=Inputs!$CL115,Inputs!$BD115,0))</f>
        <v/>
      </c>
      <c r="DG118" s="46" t="str">
        <f>IF(L118="","",IF(AND(DG$4&lt;=Inputs!$CQ115,DG$4&gt;=Inputs!$CP115),Inputs!$AR115/(Inputs!$CQ115-Inputs!$CP115+1),0)+IF(DG$4=Inputs!$CL115,Inputs!$BD115,0))</f>
        <v/>
      </c>
      <c r="DH118" s="46" t="str">
        <f>IF(M118="","",IF(AND(DH$4&lt;=Inputs!$CQ115,DH$4&gt;=Inputs!$CP115),Inputs!$AR115/(Inputs!$CQ115-Inputs!$CP115+1),0)+IF(DH$4=Inputs!$CL115,Inputs!$BD115,0))</f>
        <v/>
      </c>
      <c r="DI118" s="46" t="str">
        <f>IF(N118="","",IF(AND(DI$4&lt;=Inputs!$CQ115,DI$4&gt;=Inputs!$CP115),Inputs!$AR115/(Inputs!$CQ115-Inputs!$CP115+1),0)+IF(DI$4=Inputs!$CL115,Inputs!$BD115,0))</f>
        <v/>
      </c>
      <c r="DJ118" s="46" t="str">
        <f>IF(O118="","",IF(AND(DJ$4&lt;=Inputs!$CQ115,DJ$4&gt;=Inputs!$CP115),Inputs!$AR115/(Inputs!$CQ115-Inputs!$CP115+1),0)+IF(DJ$4=Inputs!$CL115,Inputs!$BD115,0))</f>
        <v/>
      </c>
      <c r="DK118" s="46" t="str">
        <f>IF(P118="","",IF(AND(DK$4&lt;=Inputs!$CQ115,DK$4&gt;=Inputs!$CP115),Inputs!$AR115/(Inputs!$CQ115-Inputs!$CP115+1),0)+IF(DK$4=Inputs!$CL115,Inputs!$BD115,0))</f>
        <v/>
      </c>
      <c r="DL118" s="46" t="str">
        <f>IF(Q118="","",IF(AND(DL$4&lt;=Inputs!$CQ115,DL$4&gt;=Inputs!$CP115),Inputs!$AR115/(Inputs!$CQ115-Inputs!$CP115+1),0)+IF(DL$4=Inputs!$CL115,Inputs!$BD115,0))</f>
        <v/>
      </c>
      <c r="DM118" s="46" t="str">
        <f>IF(R118="","",IF(AND(DM$4&lt;=Inputs!$CQ115,DM$4&gt;=Inputs!$CP115),Inputs!$AR115/(Inputs!$CQ115-Inputs!$CP115+1),0)+IF(DM$4=Inputs!$CL115,Inputs!$BD115,0))</f>
        <v/>
      </c>
      <c r="DN118" s="46" t="str">
        <f>IF(S118="","",IF(AND(DN$4&lt;=Inputs!$CQ115,DN$4&gt;=Inputs!$CP115),Inputs!$AR115/(Inputs!$CQ115-Inputs!$CP115+1),0)+IF(DN$4=Inputs!$CL115,Inputs!$BD115,0))</f>
        <v/>
      </c>
      <c r="DO118" s="46" t="str">
        <f>IF(T118="","",IF(AND(DO$4&lt;=Inputs!$CQ115,DO$4&gt;=Inputs!$CP115),Inputs!$AR115/(Inputs!$CQ115-Inputs!$CP115+1),0)+IF(DO$4=Inputs!$CL115,Inputs!$BD115,0))</f>
        <v/>
      </c>
      <c r="DP118" s="46" t="str">
        <f>IF(U118="","",IF(AND(DP$4&lt;=Inputs!$CQ115,DP$4&gt;=Inputs!$CP115),Inputs!$AR115/(Inputs!$CQ115-Inputs!$CP115+1),0)+IF(DP$4=Inputs!$CL115,Inputs!$BD115,0))</f>
        <v/>
      </c>
      <c r="DQ118" s="46" t="str">
        <f>IF(V118="","",IF(AND(DQ$4&lt;=Inputs!$CQ115,DQ$4&gt;=Inputs!$CP115),Inputs!$AR115/(Inputs!$CQ115-Inputs!$CP115+1),0)+IF(DQ$4=Inputs!$CL115,Inputs!$BD115,0))</f>
        <v/>
      </c>
      <c r="DR118" s="46" t="str">
        <f>IF(W118="","",IF(AND(DR$4&lt;=Inputs!$CQ115,DR$4&gt;=Inputs!$CP115),Inputs!$AR115/(Inputs!$CQ115-Inputs!$CP115+1),0)+IF(DR$4=Inputs!$CL115,Inputs!$BD115,0))</f>
        <v/>
      </c>
      <c r="DS118" s="46" t="str">
        <f>IF(X118="","",IF(AND(DS$4&lt;=Inputs!$CQ115,DS$4&gt;=Inputs!$CP115),Inputs!$AR115/(Inputs!$CQ115-Inputs!$CP115+1),0)+IF(DS$4=Inputs!$CL115,Inputs!$BD115,0))</f>
        <v/>
      </c>
      <c r="DT118" s="46" t="str">
        <f>IF(Y118="","",IF(AND(DT$4&lt;=Inputs!$CQ115,DT$4&gt;=Inputs!$CP115),Inputs!$AR115/(Inputs!$CQ115-Inputs!$CP115+1),0)+IF(DT$4=Inputs!$CL115,Inputs!$BD115,0))</f>
        <v/>
      </c>
      <c r="DU118" s="46" t="str">
        <f>IF(Z118="","",IF(AND(DU$4&lt;=Inputs!$CQ115,DU$4&gt;=Inputs!$CP115),Inputs!$AR115/(Inputs!$CQ115-Inputs!$CP115+1),0)+IF(DU$4=Inputs!$CL115,Inputs!$BD115,0))</f>
        <v/>
      </c>
      <c r="DV118" s="46" t="str">
        <f>IF(AA118="","",IF(AND(DV$4&lt;=Inputs!$CQ115,DV$4&gt;=Inputs!$CP115),Inputs!$AR115/(Inputs!$CQ115-Inputs!$CP115+1),0)+IF(DV$4=Inputs!$CL115,Inputs!$BD115,0))</f>
        <v/>
      </c>
      <c r="DW118" s="46" t="str">
        <f>IF(AB118="","",IF(AND(DW$4&lt;=Inputs!$CQ115,DW$4&gt;=Inputs!$CP115),Inputs!$AR115/(Inputs!$CQ115-Inputs!$CP115+1),0)+IF(DW$4=Inputs!$CL115,Inputs!$BD115,0))</f>
        <v/>
      </c>
      <c r="DX118" s="46" t="str">
        <f>IF(AC118="","",IF(AND(DX$4&lt;=Inputs!$CQ115,DX$4&gt;=Inputs!$CP115),Inputs!$AR115/(Inputs!$CQ115-Inputs!$CP115+1),0)+IF(DX$4=Inputs!$CL115,Inputs!$BD115,0))</f>
        <v/>
      </c>
      <c r="DY118" s="46" t="str">
        <f>IF(AD118="","",IF(AND(DY$4&lt;=Inputs!$CQ115,DY$4&gt;=Inputs!$CP115),Inputs!$AR115/(Inputs!$CQ115-Inputs!$CP115+1),0)+IF(DY$4=Inputs!$CL115,Inputs!$BD115,0))</f>
        <v/>
      </c>
      <c r="DZ118" s="46" t="str">
        <f t="shared" si="6"/>
        <v/>
      </c>
    </row>
    <row r="119" spans="1:130">
      <c r="A119" s="7" t="str">
        <f>IF(Inputs!A116="","",Inputs!A116)</f>
        <v/>
      </c>
      <c r="B119" t="str">
        <f>IF(Inputs!B116="","",Inputs!B116)</f>
        <v/>
      </c>
      <c r="C119" s="46" t="str">
        <f>IF(Inputs!$B116="","",BO119-CV119)</f>
        <v/>
      </c>
      <c r="D119" s="46" t="str">
        <f>IF(Inputs!$B116="","",BP119-CW119)</f>
        <v/>
      </c>
      <c r="E119" s="46" t="str">
        <f>IF(Inputs!$B116="","",BQ119-CX119)</f>
        <v/>
      </c>
      <c r="F119" s="46" t="str">
        <f>IF(Inputs!$B116="","",BR119-CY119)</f>
        <v/>
      </c>
      <c r="G119" s="46" t="str">
        <f>IF(Inputs!$B116="","",BS119-CZ119)</f>
        <v/>
      </c>
      <c r="H119" s="46" t="str">
        <f>IF(Inputs!$B116="","",BT119-DA119)</f>
        <v/>
      </c>
      <c r="I119" s="46" t="str">
        <f>IF(Inputs!$B116="","",BU119-DB119)</f>
        <v/>
      </c>
      <c r="J119" s="46" t="str">
        <f>IF(Inputs!$B116="","",BV119-DC119)</f>
        <v/>
      </c>
      <c r="K119" s="46" t="str">
        <f>IF(Inputs!$B116="","",BW119-DD119)</f>
        <v/>
      </c>
      <c r="L119" s="46" t="str">
        <f>IF(Inputs!$B116="","",BX119-DE119)</f>
        <v/>
      </c>
      <c r="M119" s="46" t="str">
        <f>IF(Inputs!$B116="","",BY119-DF119)</f>
        <v/>
      </c>
      <c r="N119" s="46" t="str">
        <f>IF(Inputs!$B116="","",BZ119-DG119)</f>
        <v/>
      </c>
      <c r="O119" s="46" t="str">
        <f>IF(Inputs!$B116="","",CA119-DH119)</f>
        <v/>
      </c>
      <c r="P119" s="46" t="str">
        <f>IF(Inputs!$B116="","",CB119-DI119)</f>
        <v/>
      </c>
      <c r="Q119" s="46" t="str">
        <f>IF(Inputs!$B116="","",CC119-DJ119)</f>
        <v/>
      </c>
      <c r="R119" s="46" t="str">
        <f>IF(Inputs!$B116="","",CD119-DK119)</f>
        <v/>
      </c>
      <c r="S119" s="46" t="str">
        <f>IF(Inputs!$B116="","",CE119-DL119)</f>
        <v/>
      </c>
      <c r="T119" s="46" t="str">
        <f>IF(Inputs!$B116="","",CF119-DM119)</f>
        <v/>
      </c>
      <c r="U119" s="46" t="str">
        <f>IF(Inputs!$B116="","",CG119-DN119)</f>
        <v/>
      </c>
      <c r="V119" s="46" t="str">
        <f>IF(Inputs!$B116="","",CH119-DO119)</f>
        <v/>
      </c>
      <c r="W119" s="46" t="str">
        <f>IF(Inputs!$B116="","",CI119-DP119)</f>
        <v/>
      </c>
      <c r="X119" s="46" t="str">
        <f>IF(Inputs!$B116="","",CJ119-DQ119)</f>
        <v/>
      </c>
      <c r="Y119" s="46" t="str">
        <f>IF(Inputs!$B116="","",CK119-DR119)</f>
        <v/>
      </c>
      <c r="Z119" s="46" t="str">
        <f>IF(Inputs!$B116="","",CL119-DS119)</f>
        <v/>
      </c>
      <c r="AA119" s="46" t="str">
        <f>IF(Inputs!$B116="","",CM119-DT119)</f>
        <v/>
      </c>
      <c r="AB119" s="46" t="str">
        <f>IF(Inputs!$B116="","",CN119-DU119)</f>
        <v/>
      </c>
      <c r="AC119" s="46" t="str">
        <f>IF(Inputs!$B116="","",CO119-DV119)</f>
        <v/>
      </c>
      <c r="AD119" s="46" t="str">
        <f>IF(Inputs!$B116="","",CP119-DW119)</f>
        <v/>
      </c>
      <c r="AE119" s="46" t="str">
        <f>IF(Inputs!$B116="","",CQ119-DX119)</f>
        <v/>
      </c>
      <c r="AF119" s="46" t="str">
        <f>IF(Inputs!$B116="","",CR119-DY119)</f>
        <v/>
      </c>
      <c r="AG119" s="50" t="str">
        <f t="shared" si="7"/>
        <v/>
      </c>
      <c r="AH119" s="50"/>
      <c r="AJ119" s="27">
        <f>IF(AND(Inputs!$CO116=0,AJ$4&gt;=Inputs!$CM116),1,IF(AND(AJ$4&gt;=Inputs!$CM116,AJ$4&lt;Inputs!$CN116),1,IF(AND(AJ$4=Inputs!$CN116,AJ$4=Inputs!$CO116),1,IF(OR(AND(AJ$4=Inputs!$CN116+1,Inputs!$CN116=Inputs!$CO116),AND(AJ$4=Inputs!$CN116+2,Inputs!$CN116=Inputs!$CO116)),0,IF(AJ$4=Inputs!$CN116,0.8,IF(AJ$4=Inputs!$CN116+1,0.6,IF(AJ$4=Inputs!$CN116+2,0.4,IF(AJ$4=Inputs!$CO116,0.2,IF(AND(AJ$4&gt;=Inputs!$CL116,AJ$4&lt;Inputs!$CM116),(AJ$4-Inputs!$CL116+1)/(Inputs!$AI116+1),0)))))))))</f>
        <v>0</v>
      </c>
      <c r="AK119" s="27">
        <f>IF(AND(Inputs!$CO116=0,AK$4&gt;=Inputs!$CM116),1,IF(AND(AK$4&gt;=Inputs!$CM116,AK$4&lt;Inputs!$CN116),1,IF(AND(AK$4=Inputs!$CN116,AK$4=Inputs!$CO116),1,IF(OR(AND(AK$4=Inputs!$CN116+1,Inputs!$CN116=Inputs!$CO116),AND(AK$4=Inputs!$CN116+2,Inputs!$CN116=Inputs!$CO116)),0,IF(AK$4=Inputs!$CN116,0.8,IF(AK$4=Inputs!$CN116+1,0.6,IF(AK$4=Inputs!$CN116+2,0.4,IF(AK$4=Inputs!$CO116,0.2,IF(AND(AK$4&gt;=Inputs!$CL116,AK$4&lt;Inputs!$CM116),(AK$4-Inputs!$CL116+1)/(Inputs!$AI116+1),0)))))))))</f>
        <v>0</v>
      </c>
      <c r="AL119" s="27">
        <f>IF(AND(Inputs!$CO116=0,AL$4&gt;=Inputs!$CM116),1,IF(AND(AL$4&gt;=Inputs!$CM116,AL$4&lt;Inputs!$CN116),1,IF(AND(AL$4=Inputs!$CN116,AL$4=Inputs!$CO116),1,IF(OR(AND(AL$4=Inputs!$CN116+1,Inputs!$CN116=Inputs!$CO116),AND(AL$4=Inputs!$CN116+2,Inputs!$CN116=Inputs!$CO116)),0,IF(AL$4=Inputs!$CN116,0.8,IF(AL$4=Inputs!$CN116+1,0.6,IF(AL$4=Inputs!$CN116+2,0.4,IF(AL$4=Inputs!$CO116,0.2,IF(AND(AL$4&gt;=Inputs!$CL116,AL$4&lt;Inputs!$CM116),(AL$4-Inputs!$CL116+1)/(Inputs!$AI116+1),0)))))))))</f>
        <v>0</v>
      </c>
      <c r="AM119" s="27">
        <f>IF(AND(Inputs!$CO116=0,AM$4&gt;=Inputs!$CM116),1,IF(AND(AM$4&gt;=Inputs!$CM116,AM$4&lt;Inputs!$CN116),1,IF(AND(AM$4=Inputs!$CN116,AM$4=Inputs!$CO116),1,IF(OR(AND(AM$4=Inputs!$CN116+1,Inputs!$CN116=Inputs!$CO116),AND(AM$4=Inputs!$CN116+2,Inputs!$CN116=Inputs!$CO116)),0,IF(AM$4=Inputs!$CN116,0.8,IF(AM$4=Inputs!$CN116+1,0.6,IF(AM$4=Inputs!$CN116+2,0.4,IF(AM$4=Inputs!$CO116,0.2,IF(AND(AM$4&gt;=Inputs!$CL116,AM$4&lt;Inputs!$CM116),(AM$4-Inputs!$CL116+1)/(Inputs!$AI116+1),0)))))))))</f>
        <v>0</v>
      </c>
      <c r="AN119" s="27">
        <f>IF(AND(Inputs!$CO116=0,AN$4&gt;=Inputs!$CM116),1,IF(AND(AN$4&gt;=Inputs!$CM116,AN$4&lt;Inputs!$CN116),1,IF(AND(AN$4=Inputs!$CN116,AN$4=Inputs!$CO116),1,IF(OR(AND(AN$4=Inputs!$CN116+1,Inputs!$CN116=Inputs!$CO116),AND(AN$4=Inputs!$CN116+2,Inputs!$CN116=Inputs!$CO116)),0,IF(AN$4=Inputs!$CN116,0.8,IF(AN$4=Inputs!$CN116+1,0.6,IF(AN$4=Inputs!$CN116+2,0.4,IF(AN$4=Inputs!$CO116,0.2,IF(AND(AN$4&gt;=Inputs!$CL116,AN$4&lt;Inputs!$CM116),(AN$4-Inputs!$CL116+1)/(Inputs!$AI116+1),0)))))))))</f>
        <v>0</v>
      </c>
      <c r="AO119" s="27">
        <f>IF(AND(Inputs!$CO116=0,AO$4&gt;=Inputs!$CM116),1,IF(AND(AO$4&gt;=Inputs!$CM116,AO$4&lt;Inputs!$CN116),1,IF(AND(AO$4=Inputs!$CN116,AO$4=Inputs!$CO116),1,IF(OR(AND(AO$4=Inputs!$CN116+1,Inputs!$CN116=Inputs!$CO116),AND(AO$4=Inputs!$CN116+2,Inputs!$CN116=Inputs!$CO116)),0,IF(AO$4=Inputs!$CN116,0.8,IF(AO$4=Inputs!$CN116+1,0.6,IF(AO$4=Inputs!$CN116+2,0.4,IF(AO$4=Inputs!$CO116,0.2,IF(AND(AO$4&gt;=Inputs!$CL116,AO$4&lt;Inputs!$CM116),(AO$4-Inputs!$CL116+1)/(Inputs!$AI116+1),0)))))))))</f>
        <v>0</v>
      </c>
      <c r="AP119" s="27">
        <f>IF(AND(Inputs!$CO116=0,AP$4&gt;=Inputs!$CM116),1,IF(AND(AP$4&gt;=Inputs!$CM116,AP$4&lt;Inputs!$CN116),1,IF(AND(AP$4=Inputs!$CN116,AP$4=Inputs!$CO116),1,IF(OR(AND(AP$4=Inputs!$CN116+1,Inputs!$CN116=Inputs!$CO116),AND(AP$4=Inputs!$CN116+2,Inputs!$CN116=Inputs!$CO116)),0,IF(AP$4=Inputs!$CN116,0.8,IF(AP$4=Inputs!$CN116+1,0.6,IF(AP$4=Inputs!$CN116+2,0.4,IF(AP$4=Inputs!$CO116,0.2,IF(AND(AP$4&gt;=Inputs!$CL116,AP$4&lt;Inputs!$CM116),(AP$4-Inputs!$CL116+1)/(Inputs!$AI116+1),0)))))))))</f>
        <v>0</v>
      </c>
      <c r="AQ119" s="27">
        <f>IF(AND(Inputs!$CO116=0,AQ$4&gt;=Inputs!$CM116),1,IF(AND(AQ$4&gt;=Inputs!$CM116,AQ$4&lt;Inputs!$CN116),1,IF(AND(AQ$4=Inputs!$CN116,AQ$4=Inputs!$CO116),1,IF(OR(AND(AQ$4=Inputs!$CN116+1,Inputs!$CN116=Inputs!$CO116),AND(AQ$4=Inputs!$CN116+2,Inputs!$CN116=Inputs!$CO116)),0,IF(AQ$4=Inputs!$CN116,0.8,IF(AQ$4=Inputs!$CN116+1,0.6,IF(AQ$4=Inputs!$CN116+2,0.4,IF(AQ$4=Inputs!$CO116,0.2,IF(AND(AQ$4&gt;=Inputs!$CL116,AQ$4&lt;Inputs!$CM116),(AQ$4-Inputs!$CL116+1)/(Inputs!$AI116+1),0)))))))))</f>
        <v>0</v>
      </c>
      <c r="AR119" s="27">
        <f>IF(AND(Inputs!$CO116=0,AR$4&gt;=Inputs!$CM116),1,IF(AND(AR$4&gt;=Inputs!$CM116,AR$4&lt;Inputs!$CN116),1,IF(AND(AR$4=Inputs!$CN116,AR$4=Inputs!$CO116),1,IF(OR(AND(AR$4=Inputs!$CN116+1,Inputs!$CN116=Inputs!$CO116),AND(AR$4=Inputs!$CN116+2,Inputs!$CN116=Inputs!$CO116)),0,IF(AR$4=Inputs!$CN116,0.8,IF(AR$4=Inputs!$CN116+1,0.6,IF(AR$4=Inputs!$CN116+2,0.4,IF(AR$4=Inputs!$CO116,0.2,IF(AND(AR$4&gt;=Inputs!$CL116,AR$4&lt;Inputs!$CM116),(AR$4-Inputs!$CL116+1)/(Inputs!$AI116+1),0)))))))))</f>
        <v>0</v>
      </c>
      <c r="AS119" s="27">
        <f>IF(AND(Inputs!$CO116=0,AS$4&gt;=Inputs!$CM116),1,IF(AND(AS$4&gt;=Inputs!$CM116,AS$4&lt;Inputs!$CN116),1,IF(AND(AS$4=Inputs!$CN116,AS$4=Inputs!$CO116),1,IF(OR(AND(AS$4=Inputs!$CN116+1,Inputs!$CN116=Inputs!$CO116),AND(AS$4=Inputs!$CN116+2,Inputs!$CN116=Inputs!$CO116)),0,IF(AS$4=Inputs!$CN116,0.8,IF(AS$4=Inputs!$CN116+1,0.6,IF(AS$4=Inputs!$CN116+2,0.4,IF(AS$4=Inputs!$CO116,0.2,IF(AND(AS$4&gt;=Inputs!$CL116,AS$4&lt;Inputs!$CM116),(AS$4-Inputs!$CL116+1)/(Inputs!$AI116+1),0)))))))))</f>
        <v>0</v>
      </c>
      <c r="AT119" s="27">
        <f>IF(AND(Inputs!$CO116=0,AT$4&gt;=Inputs!$CM116),1,IF(AND(AT$4&gt;=Inputs!$CM116,AT$4&lt;Inputs!$CN116),1,IF(AND(AT$4=Inputs!$CN116,AT$4=Inputs!$CO116),1,IF(OR(AND(AT$4=Inputs!$CN116+1,Inputs!$CN116=Inputs!$CO116),AND(AT$4=Inputs!$CN116+2,Inputs!$CN116=Inputs!$CO116)),0,IF(AT$4=Inputs!$CN116,0.8,IF(AT$4=Inputs!$CN116+1,0.6,IF(AT$4=Inputs!$CN116+2,0.4,IF(AT$4=Inputs!$CO116,0.2,IF(AND(AT$4&gt;=Inputs!$CL116,AT$4&lt;Inputs!$CM116),(AT$4-Inputs!$CL116+1)/(Inputs!$AI116+1),0)))))))))</f>
        <v>0</v>
      </c>
      <c r="AU119" s="27">
        <f>IF(AND(Inputs!$CO116=0,AU$4&gt;=Inputs!$CM116),1,IF(AND(AU$4&gt;=Inputs!$CM116,AU$4&lt;Inputs!$CN116),1,IF(AND(AU$4=Inputs!$CN116,AU$4=Inputs!$CO116),1,IF(OR(AND(AU$4=Inputs!$CN116+1,Inputs!$CN116=Inputs!$CO116),AND(AU$4=Inputs!$CN116+2,Inputs!$CN116=Inputs!$CO116)),0,IF(AU$4=Inputs!$CN116,0.8,IF(AU$4=Inputs!$CN116+1,0.6,IF(AU$4=Inputs!$CN116+2,0.4,IF(AU$4=Inputs!$CO116,0.2,IF(AND(AU$4&gt;=Inputs!$CL116,AU$4&lt;Inputs!$CM116),(AU$4-Inputs!$CL116+1)/(Inputs!$AI116+1),0)))))))))</f>
        <v>0</v>
      </c>
      <c r="AV119" s="27">
        <f>IF(AND(Inputs!$CO116=0,AV$4&gt;=Inputs!$CM116),1,IF(AND(AV$4&gt;=Inputs!$CM116,AV$4&lt;Inputs!$CN116),1,IF(AND(AV$4=Inputs!$CN116,AV$4=Inputs!$CO116),1,IF(OR(AND(AV$4=Inputs!$CN116+1,Inputs!$CN116=Inputs!$CO116),AND(AV$4=Inputs!$CN116+2,Inputs!$CN116=Inputs!$CO116)),0,IF(AV$4=Inputs!$CN116,0.8,IF(AV$4=Inputs!$CN116+1,0.6,IF(AV$4=Inputs!$CN116+2,0.4,IF(AV$4=Inputs!$CO116,0.2,IF(AND(AV$4&gt;=Inputs!$CL116,AV$4&lt;Inputs!$CM116),(AV$4-Inputs!$CL116+1)/(Inputs!$AI116+1),0)))))))))</f>
        <v>0</v>
      </c>
      <c r="AW119" s="27">
        <f>IF(AND(Inputs!$CO116=0,AW$4&gt;=Inputs!$CM116),1,IF(AND(AW$4&gt;=Inputs!$CM116,AW$4&lt;Inputs!$CN116),1,IF(AND(AW$4=Inputs!$CN116,AW$4=Inputs!$CO116),1,IF(OR(AND(AW$4=Inputs!$CN116+1,Inputs!$CN116=Inputs!$CO116),AND(AW$4=Inputs!$CN116+2,Inputs!$CN116=Inputs!$CO116)),0,IF(AW$4=Inputs!$CN116,0.8,IF(AW$4=Inputs!$CN116+1,0.6,IF(AW$4=Inputs!$CN116+2,0.4,IF(AW$4=Inputs!$CO116,0.2,IF(AND(AW$4&gt;=Inputs!$CL116,AW$4&lt;Inputs!$CM116),(AW$4-Inputs!$CL116+1)/(Inputs!$AI116+1),0)))))))))</f>
        <v>0</v>
      </c>
      <c r="AX119" s="27">
        <f>IF(AND(Inputs!$CO116=0,AX$4&gt;=Inputs!$CM116),1,IF(AND(AX$4&gt;=Inputs!$CM116,AX$4&lt;Inputs!$CN116),1,IF(AND(AX$4=Inputs!$CN116,AX$4=Inputs!$CO116),1,IF(OR(AND(AX$4=Inputs!$CN116+1,Inputs!$CN116=Inputs!$CO116),AND(AX$4=Inputs!$CN116+2,Inputs!$CN116=Inputs!$CO116)),0,IF(AX$4=Inputs!$CN116,0.8,IF(AX$4=Inputs!$CN116+1,0.6,IF(AX$4=Inputs!$CN116+2,0.4,IF(AX$4=Inputs!$CO116,0.2,IF(AND(AX$4&gt;=Inputs!$CL116,AX$4&lt;Inputs!$CM116),(AX$4-Inputs!$CL116+1)/(Inputs!$AI116+1),0)))))))))</f>
        <v>0</v>
      </c>
      <c r="AY119" s="27">
        <f>IF(AND(Inputs!$CO116=0,AY$4&gt;=Inputs!$CM116),1,IF(AND(AY$4&gt;=Inputs!$CM116,AY$4&lt;Inputs!$CN116),1,IF(AND(AY$4=Inputs!$CN116,AY$4=Inputs!$CO116),1,IF(OR(AND(AY$4=Inputs!$CN116+1,Inputs!$CN116=Inputs!$CO116),AND(AY$4=Inputs!$CN116+2,Inputs!$CN116=Inputs!$CO116)),0,IF(AY$4=Inputs!$CN116,0.8,IF(AY$4=Inputs!$CN116+1,0.6,IF(AY$4=Inputs!$CN116+2,0.4,IF(AY$4=Inputs!$CO116,0.2,IF(AND(AY$4&gt;=Inputs!$CL116,AY$4&lt;Inputs!$CM116),(AY$4-Inputs!$CL116+1)/(Inputs!$AI116+1),0)))))))))</f>
        <v>0</v>
      </c>
      <c r="AZ119" s="27">
        <f>IF(AND(Inputs!$CO116=0,AZ$4&gt;=Inputs!$CM116),1,IF(AND(AZ$4&gt;=Inputs!$CM116,AZ$4&lt;Inputs!$CN116),1,IF(AND(AZ$4=Inputs!$CN116,AZ$4=Inputs!$CO116),1,IF(OR(AND(AZ$4=Inputs!$CN116+1,Inputs!$CN116=Inputs!$CO116),AND(AZ$4=Inputs!$CN116+2,Inputs!$CN116=Inputs!$CO116)),0,IF(AZ$4=Inputs!$CN116,0.8,IF(AZ$4=Inputs!$CN116+1,0.6,IF(AZ$4=Inputs!$CN116+2,0.4,IF(AZ$4=Inputs!$CO116,0.2,IF(AND(AZ$4&gt;=Inputs!$CL116,AZ$4&lt;Inputs!$CM116),(AZ$4-Inputs!$CL116+1)/(Inputs!$AI116+1),0)))))))))</f>
        <v>0</v>
      </c>
      <c r="BA119" s="27">
        <f>IF(AND(Inputs!$CO116=0,BA$4&gt;=Inputs!$CM116),1,IF(AND(BA$4&gt;=Inputs!$CM116,BA$4&lt;Inputs!$CN116),1,IF(AND(BA$4=Inputs!$CN116,BA$4=Inputs!$CO116),1,IF(OR(AND(BA$4=Inputs!$CN116+1,Inputs!$CN116=Inputs!$CO116),AND(BA$4=Inputs!$CN116+2,Inputs!$CN116=Inputs!$CO116)),0,IF(BA$4=Inputs!$CN116,0.8,IF(BA$4=Inputs!$CN116+1,0.6,IF(BA$4=Inputs!$CN116+2,0.4,IF(BA$4=Inputs!$CO116,0.2,IF(AND(BA$4&gt;=Inputs!$CL116,BA$4&lt;Inputs!$CM116),(BA$4-Inputs!$CL116+1)/(Inputs!$AI116+1),0)))))))))</f>
        <v>0</v>
      </c>
      <c r="BB119" s="27">
        <f>IF(AND(Inputs!$CO116=0,BB$4&gt;=Inputs!$CM116),1,IF(AND(BB$4&gt;=Inputs!$CM116,BB$4&lt;Inputs!$CN116),1,IF(AND(BB$4=Inputs!$CN116,BB$4=Inputs!$CO116),1,IF(OR(AND(BB$4=Inputs!$CN116+1,Inputs!$CN116=Inputs!$CO116),AND(BB$4=Inputs!$CN116+2,Inputs!$CN116=Inputs!$CO116)),0,IF(BB$4=Inputs!$CN116,0.8,IF(BB$4=Inputs!$CN116+1,0.6,IF(BB$4=Inputs!$CN116+2,0.4,IF(BB$4=Inputs!$CO116,0.2,IF(AND(BB$4&gt;=Inputs!$CL116,BB$4&lt;Inputs!$CM116),(BB$4-Inputs!$CL116+1)/(Inputs!$AI116+1),0)))))))))</f>
        <v>0</v>
      </c>
      <c r="BC119" s="27">
        <f>IF(AND(Inputs!$CO116=0,BC$4&gt;=Inputs!$CM116),1,IF(AND(BC$4&gt;=Inputs!$CM116,BC$4&lt;Inputs!$CN116),1,IF(AND(BC$4=Inputs!$CN116,BC$4=Inputs!$CO116),1,IF(OR(AND(BC$4=Inputs!$CN116+1,Inputs!$CN116=Inputs!$CO116),AND(BC$4=Inputs!$CN116+2,Inputs!$CN116=Inputs!$CO116)),0,IF(BC$4=Inputs!$CN116,0.8,IF(BC$4=Inputs!$CN116+1,0.6,IF(BC$4=Inputs!$CN116+2,0.4,IF(BC$4=Inputs!$CO116,0.2,IF(AND(BC$4&gt;=Inputs!$CL116,BC$4&lt;Inputs!$CM116),(BC$4-Inputs!$CL116+1)/(Inputs!$AI116+1),0)))))))))</f>
        <v>0</v>
      </c>
      <c r="BD119" s="27">
        <f>IF(AND(Inputs!$CO116=0,BD$4&gt;=Inputs!$CM116),1,IF(AND(BD$4&gt;=Inputs!$CM116,BD$4&lt;Inputs!$CN116),1,IF(AND(BD$4=Inputs!$CN116,BD$4=Inputs!$CO116),1,IF(OR(AND(BD$4=Inputs!$CN116+1,Inputs!$CN116=Inputs!$CO116),AND(BD$4=Inputs!$CN116+2,Inputs!$CN116=Inputs!$CO116)),0,IF(BD$4=Inputs!$CN116,0.8,IF(BD$4=Inputs!$CN116+1,0.6,IF(BD$4=Inputs!$CN116+2,0.4,IF(BD$4=Inputs!$CO116,0.2,IF(AND(BD$4&gt;=Inputs!$CL116,BD$4&lt;Inputs!$CM116),(BD$4-Inputs!$CL116+1)/(Inputs!$AI116+1),0)))))))))</f>
        <v>0</v>
      </c>
      <c r="BE119" s="27">
        <f>IF(AND(Inputs!$CO116=0,BE$4&gt;=Inputs!$CM116),1,IF(AND(BE$4&gt;=Inputs!$CM116,BE$4&lt;Inputs!$CN116),1,IF(AND(BE$4=Inputs!$CN116,BE$4=Inputs!$CO116),1,IF(OR(AND(BE$4=Inputs!$CN116+1,Inputs!$CN116=Inputs!$CO116),AND(BE$4=Inputs!$CN116+2,Inputs!$CN116=Inputs!$CO116)),0,IF(BE$4=Inputs!$CN116,0.8,IF(BE$4=Inputs!$CN116+1,0.6,IF(BE$4=Inputs!$CN116+2,0.4,IF(BE$4=Inputs!$CO116,0.2,IF(AND(BE$4&gt;=Inputs!$CL116,BE$4&lt;Inputs!$CM116),(BE$4-Inputs!$CL116+1)/(Inputs!$AI116+1),0)))))))))</f>
        <v>0</v>
      </c>
      <c r="BF119" s="27">
        <f>IF(AND(Inputs!$CO116=0,BF$4&gt;=Inputs!$CM116),1,IF(AND(BF$4&gt;=Inputs!$CM116,BF$4&lt;Inputs!$CN116),1,IF(AND(BF$4=Inputs!$CN116,BF$4=Inputs!$CO116),1,IF(OR(AND(BF$4=Inputs!$CN116+1,Inputs!$CN116=Inputs!$CO116),AND(BF$4=Inputs!$CN116+2,Inputs!$CN116=Inputs!$CO116)),0,IF(BF$4=Inputs!$CN116,0.8,IF(BF$4=Inputs!$CN116+1,0.6,IF(BF$4=Inputs!$CN116+2,0.4,IF(BF$4=Inputs!$CO116,0.2,IF(AND(BF$4&gt;=Inputs!$CL116,BF$4&lt;Inputs!$CM116),(BF$4-Inputs!$CL116+1)/(Inputs!$AI116+1),0)))))))))</f>
        <v>0</v>
      </c>
      <c r="BG119" s="27">
        <f>IF(AND(Inputs!$CO116=0,BG$4&gt;=Inputs!$CM116),1,IF(AND(BG$4&gt;=Inputs!$CM116,BG$4&lt;Inputs!$CN116),1,IF(AND(BG$4=Inputs!$CN116,BG$4=Inputs!$CO116),1,IF(OR(AND(BG$4=Inputs!$CN116+1,Inputs!$CN116=Inputs!$CO116),AND(BG$4=Inputs!$CN116+2,Inputs!$CN116=Inputs!$CO116)),0,IF(BG$4=Inputs!$CN116,0.8,IF(BG$4=Inputs!$CN116+1,0.6,IF(BG$4=Inputs!$CN116+2,0.4,IF(BG$4=Inputs!$CO116,0.2,IF(AND(BG$4&gt;=Inputs!$CL116,BG$4&lt;Inputs!$CM116),(BG$4-Inputs!$CL116+1)/(Inputs!$AI116+1),0)))))))))</f>
        <v>0</v>
      </c>
      <c r="BH119" s="27">
        <f>IF(AND(Inputs!$CO116=0,BH$4&gt;=Inputs!$CM116),1,IF(AND(BH$4&gt;=Inputs!$CM116,BH$4&lt;Inputs!$CN116),1,IF(AND(BH$4=Inputs!$CN116,BH$4=Inputs!$CO116),1,IF(OR(AND(BH$4=Inputs!$CN116+1,Inputs!$CN116=Inputs!$CO116),AND(BH$4=Inputs!$CN116+2,Inputs!$CN116=Inputs!$CO116)),0,IF(BH$4=Inputs!$CN116,0.8,IF(BH$4=Inputs!$CN116+1,0.6,IF(BH$4=Inputs!$CN116+2,0.4,IF(BH$4=Inputs!$CO116,0.2,IF(AND(BH$4&gt;=Inputs!$CL116,BH$4&lt;Inputs!$CM116),(BH$4-Inputs!$CL116+1)/(Inputs!$AI116+1),0)))))))))</f>
        <v>0</v>
      </c>
      <c r="BI119" s="27">
        <f>IF(AND(Inputs!$CO116=0,BI$4&gt;=Inputs!$CM116),1,IF(AND(BI$4&gt;=Inputs!$CM116,BI$4&lt;Inputs!$CN116),1,IF(AND(BI$4=Inputs!$CN116,BI$4=Inputs!$CO116),1,IF(OR(AND(BI$4=Inputs!$CN116+1,Inputs!$CN116=Inputs!$CO116),AND(BI$4=Inputs!$CN116+2,Inputs!$CN116=Inputs!$CO116)),0,IF(BI$4=Inputs!$CN116,0.8,IF(BI$4=Inputs!$CN116+1,0.6,IF(BI$4=Inputs!$CN116+2,0.4,IF(BI$4=Inputs!$CO116,0.2,IF(AND(BI$4&gt;=Inputs!$CL116,BI$4&lt;Inputs!$CM116),(BI$4-Inputs!$CL116+1)/(Inputs!$AI116+1),0)))))))))</f>
        <v>0</v>
      </c>
      <c r="BJ119" s="27">
        <f>IF(AND(Inputs!$CO116=0,BJ$4&gt;=Inputs!$CM116),1,IF(AND(BJ$4&gt;=Inputs!$CM116,BJ$4&lt;Inputs!$CN116),1,IF(AND(BJ$4=Inputs!$CN116,BJ$4=Inputs!$CO116),1,IF(OR(AND(BJ$4=Inputs!$CN116+1,Inputs!$CN116=Inputs!$CO116),AND(BJ$4=Inputs!$CN116+2,Inputs!$CN116=Inputs!$CO116)),0,IF(BJ$4=Inputs!$CN116,0.8,IF(BJ$4=Inputs!$CN116+1,0.6,IF(BJ$4=Inputs!$CN116+2,0.4,IF(BJ$4=Inputs!$CO116,0.2,IF(AND(BJ$4&gt;=Inputs!$CL116,BJ$4&lt;Inputs!$CM116),(BJ$4-Inputs!$CL116+1)/(Inputs!$AI116+1),0)))))))))</f>
        <v>0</v>
      </c>
      <c r="BK119" s="27">
        <f>IF(AND(Inputs!$CO116=0,BK$4&gt;=Inputs!$CM116),1,IF(AND(BK$4&gt;=Inputs!$CM116,BK$4&lt;Inputs!$CN116),1,IF(AND(BK$4=Inputs!$CN116,BK$4=Inputs!$CO116),1,IF(OR(AND(BK$4=Inputs!$CN116+1,Inputs!$CN116=Inputs!$CO116),AND(BK$4=Inputs!$CN116+2,Inputs!$CN116=Inputs!$CO116)),0,IF(BK$4=Inputs!$CN116,0.8,IF(BK$4=Inputs!$CN116+1,0.6,IF(BK$4=Inputs!$CN116+2,0.4,IF(BK$4=Inputs!$CO116,0.2,IF(AND(BK$4&gt;=Inputs!$CL116,BK$4&lt;Inputs!$CM116),(BK$4-Inputs!$CL116+1)/(Inputs!$AI116+1),0)))))))))</f>
        <v>0</v>
      </c>
      <c r="BL119" s="27">
        <f>IF(AND(Inputs!$CO116=0,BL$4&gt;=Inputs!$CM116),1,IF(AND(BL$4&gt;=Inputs!$CM116,BL$4&lt;Inputs!$CN116),1,IF(AND(BL$4=Inputs!$CN116,BL$4=Inputs!$CO116),1,IF(OR(AND(BL$4=Inputs!$CN116+1,Inputs!$CN116=Inputs!$CO116),AND(BL$4=Inputs!$CN116+2,Inputs!$CN116=Inputs!$CO116)),0,IF(BL$4=Inputs!$CN116,0.8,IF(BL$4=Inputs!$CN116+1,0.6,IF(BL$4=Inputs!$CN116+2,0.4,IF(BL$4=Inputs!$CO116,0.2,IF(AND(BL$4&gt;=Inputs!$CL116,BL$4&lt;Inputs!$CM116),(BL$4-Inputs!$CL116+1)/(Inputs!$AI116+1),0)))))))))</f>
        <v>0</v>
      </c>
      <c r="BM119" s="27">
        <f>IF(AND(Inputs!$CO116=0,BM$4&gt;=Inputs!$CM116),1,IF(AND(BM$4&gt;=Inputs!$CM116,BM$4&lt;Inputs!$CN116),1,IF(AND(BM$4=Inputs!$CN116,BM$4=Inputs!$CO116),1,IF(OR(AND(BM$4=Inputs!$CN116+1,Inputs!$CN116=Inputs!$CO116),AND(BM$4=Inputs!$CN116+2,Inputs!$CN116=Inputs!$CO116)),0,IF(BM$4=Inputs!$CN116,0.8,IF(BM$4=Inputs!$CN116+1,0.6,IF(BM$4=Inputs!$CN116+2,0.4,IF(BM$4=Inputs!$CO116,0.2,IF(AND(BM$4&gt;=Inputs!$CL116,BM$4&lt;Inputs!$CM116),(BM$4-Inputs!$CL116+1)/(Inputs!$AI116+1),0)))))))))</f>
        <v>0</v>
      </c>
      <c r="BO119" s="46" t="str">
        <f>IF(Inputs!$B116="","",(ROUND(Inputs!$BC116*AJ119,0)))</f>
        <v/>
      </c>
      <c r="BP119" s="46" t="str">
        <f>IF(Inputs!$B116="","",(ROUND(Inputs!$BC116*AK119,0)))</f>
        <v/>
      </c>
      <c r="BQ119" s="46" t="str">
        <f>IF(Inputs!$B116="","",(ROUND(Inputs!$BC116*AL119,0)))</f>
        <v/>
      </c>
      <c r="BR119" s="46" t="str">
        <f>IF(Inputs!$B116="","",(ROUND(Inputs!$BC116*AM119,0)))</f>
        <v/>
      </c>
      <c r="BS119" s="46" t="str">
        <f>IF(Inputs!$B116="","",(ROUND(Inputs!$BC116*AN119,0)))</f>
        <v/>
      </c>
      <c r="BT119" s="46" t="str">
        <f>IF(Inputs!$B116="","",(ROUND(Inputs!$BC116*AO119,0)))</f>
        <v/>
      </c>
      <c r="BU119" s="46" t="str">
        <f>IF(Inputs!$B116="","",(ROUND(Inputs!$BC116*AP119,0)))</f>
        <v/>
      </c>
      <c r="BV119" s="46" t="str">
        <f>IF(Inputs!$B116="","",(ROUND(Inputs!$BC116*AQ119,0)))</f>
        <v/>
      </c>
      <c r="BW119" s="46" t="str">
        <f>IF(Inputs!$B116="","",(ROUND(Inputs!$BC116*AR119,0)))</f>
        <v/>
      </c>
      <c r="BX119" s="46" t="str">
        <f>IF(Inputs!$B116="","",(ROUND(Inputs!$BC116*AS119,0)))</f>
        <v/>
      </c>
      <c r="BY119" s="46" t="str">
        <f>IF(Inputs!$B116="","",(ROUND(Inputs!$BC116*AT119,0)))</f>
        <v/>
      </c>
      <c r="BZ119" s="46" t="str">
        <f>IF(Inputs!$B116="","",(ROUND(Inputs!$BC116*AU119,0)))</f>
        <v/>
      </c>
      <c r="CA119" s="46" t="str">
        <f>IF(Inputs!$B116="","",(ROUND(Inputs!$BC116*AV119,0)))</f>
        <v/>
      </c>
      <c r="CB119" s="46" t="str">
        <f>IF(Inputs!$B116="","",(ROUND(Inputs!$BC116*AW119,0)))</f>
        <v/>
      </c>
      <c r="CC119" s="46" t="str">
        <f>IF(Inputs!$B116="","",(ROUND(Inputs!$BC116*AX119,0)))</f>
        <v/>
      </c>
      <c r="CD119" s="46" t="str">
        <f>IF(Inputs!$B116="","",(ROUND(Inputs!$BC116*AY119,0)))</f>
        <v/>
      </c>
      <c r="CE119" s="46" t="str">
        <f>IF(Inputs!$B116="","",(ROUND(Inputs!$BC116*AZ119,0)))</f>
        <v/>
      </c>
      <c r="CF119" s="46" t="str">
        <f>IF(Inputs!$B116="","",(ROUND(Inputs!$BC116*BA119,0)))</f>
        <v/>
      </c>
      <c r="CG119" s="46" t="str">
        <f>IF(Inputs!$B116="","",(ROUND(Inputs!$BC116*BB119,0)))</f>
        <v/>
      </c>
      <c r="CH119" s="46" t="str">
        <f>IF(Inputs!$B116="","",(ROUND(Inputs!$BC116*BC119,0)))</f>
        <v/>
      </c>
      <c r="CI119" s="46" t="str">
        <f>IF(Inputs!$B116="","",(ROUND(Inputs!$BC116*BD119,0)))</f>
        <v/>
      </c>
      <c r="CJ119" s="46" t="str">
        <f>IF(Inputs!$B116="","",(ROUND(Inputs!$BC116*BE119,0)))</f>
        <v/>
      </c>
      <c r="CK119" s="46" t="str">
        <f>IF(Inputs!$B116="","",(ROUND(Inputs!$BC116*BF119,0)))</f>
        <v/>
      </c>
      <c r="CL119" s="46" t="str">
        <f>IF(Inputs!$B116="","",(ROUND(Inputs!$BC116*BG119,0)))</f>
        <v/>
      </c>
      <c r="CM119" s="46" t="str">
        <f>IF(Inputs!$B116="","",(ROUND(Inputs!$BC116*BH119,0)))</f>
        <v/>
      </c>
      <c r="CN119" s="46" t="str">
        <f>IF(Inputs!$B116="","",(ROUND(Inputs!$BC116*BI119,0)))</f>
        <v/>
      </c>
      <c r="CO119" s="46" t="str">
        <f>IF(Inputs!$B116="","",(ROUND(Inputs!$BC116*BJ119,0)))</f>
        <v/>
      </c>
      <c r="CP119" s="46" t="str">
        <f>IF(Inputs!$B116="","",(ROUND(Inputs!$BC116*BK119,0)))</f>
        <v/>
      </c>
      <c r="CQ119" s="46" t="str">
        <f>IF(Inputs!$B116="","",(ROUND(Inputs!$BC116*BL119,0)))</f>
        <v/>
      </c>
      <c r="CR119" s="46" t="str">
        <f>IF(Inputs!$B116="","",(ROUND(Inputs!$BC116*BM119,0)))</f>
        <v/>
      </c>
      <c r="CV119" s="46" t="str">
        <f>IF(A119="","",IF(AND(CV$4&lt;=Inputs!$CQ116,CV$4&gt;=Inputs!$CP116),Inputs!$AR116/(Inputs!$CQ116-Inputs!$CP116+1),0)+IF(CV$4=Inputs!$CL116,Inputs!$BD116,0))</f>
        <v/>
      </c>
      <c r="CW119" s="46" t="str">
        <f>IF(B119="","",IF(AND(CW$4&lt;=Inputs!$CQ116,CW$4&gt;=Inputs!$CP116),Inputs!$AR116/(Inputs!$CQ116-Inputs!$CP116+1),0)+IF(CW$4=Inputs!$CL116,Inputs!$BD116,0))</f>
        <v/>
      </c>
      <c r="CX119" s="46" t="str">
        <f>IF(C119="","",IF(AND(CX$4&lt;=Inputs!$CQ116,CX$4&gt;=Inputs!$CP116),Inputs!$AR116/(Inputs!$CQ116-Inputs!$CP116+1),0)+IF(CX$4=Inputs!$CL116,Inputs!$BD116,0))</f>
        <v/>
      </c>
      <c r="CY119" s="46" t="str">
        <f>IF(D119="","",IF(AND(CY$4&lt;=Inputs!$CQ116,CY$4&gt;=Inputs!$CP116),Inputs!$AR116/(Inputs!$CQ116-Inputs!$CP116+1),0)+IF(CY$4=Inputs!$CL116,Inputs!$BD116,0))</f>
        <v/>
      </c>
      <c r="CZ119" s="46" t="str">
        <f>IF(E119="","",IF(AND(CZ$4&lt;=Inputs!$CQ116,CZ$4&gt;=Inputs!$CP116),Inputs!$AR116/(Inputs!$CQ116-Inputs!$CP116+1),0)+IF(CZ$4=Inputs!$CL116,Inputs!$BD116,0))</f>
        <v/>
      </c>
      <c r="DA119" s="46" t="str">
        <f>IF(F119="","",IF(AND(DA$4&lt;=Inputs!$CQ116,DA$4&gt;=Inputs!$CP116),Inputs!$AR116/(Inputs!$CQ116-Inputs!$CP116+1),0)+IF(DA$4=Inputs!$CL116,Inputs!$BD116,0))</f>
        <v/>
      </c>
      <c r="DB119" s="46" t="str">
        <f>IF(G119="","",IF(AND(DB$4&lt;=Inputs!$CQ116,DB$4&gt;=Inputs!$CP116),Inputs!$AR116/(Inputs!$CQ116-Inputs!$CP116+1),0)+IF(DB$4=Inputs!$CL116,Inputs!$BD116,0))</f>
        <v/>
      </c>
      <c r="DC119" s="46" t="str">
        <f>IF(H119="","",IF(AND(DC$4&lt;=Inputs!$CQ116,DC$4&gt;=Inputs!$CP116),Inputs!$AR116/(Inputs!$CQ116-Inputs!$CP116+1),0)+IF(DC$4=Inputs!$CL116,Inputs!$BD116,0))</f>
        <v/>
      </c>
      <c r="DD119" s="46" t="str">
        <f>IF(I119="","",IF(AND(DD$4&lt;=Inputs!$CQ116,DD$4&gt;=Inputs!$CP116),Inputs!$AR116/(Inputs!$CQ116-Inputs!$CP116+1),0)+IF(DD$4=Inputs!$CL116,Inputs!$BD116,0))</f>
        <v/>
      </c>
      <c r="DE119" s="46" t="str">
        <f>IF(J119="","",IF(AND(DE$4&lt;=Inputs!$CQ116,DE$4&gt;=Inputs!$CP116),Inputs!$AR116/(Inputs!$CQ116-Inputs!$CP116+1),0)+IF(DE$4=Inputs!$CL116,Inputs!$BD116,0))</f>
        <v/>
      </c>
      <c r="DF119" s="46" t="str">
        <f>IF(K119="","",IF(AND(DF$4&lt;=Inputs!$CQ116,DF$4&gt;=Inputs!$CP116),Inputs!$AR116/(Inputs!$CQ116-Inputs!$CP116+1),0)+IF(DF$4=Inputs!$CL116,Inputs!$BD116,0))</f>
        <v/>
      </c>
      <c r="DG119" s="46" t="str">
        <f>IF(L119="","",IF(AND(DG$4&lt;=Inputs!$CQ116,DG$4&gt;=Inputs!$CP116),Inputs!$AR116/(Inputs!$CQ116-Inputs!$CP116+1),0)+IF(DG$4=Inputs!$CL116,Inputs!$BD116,0))</f>
        <v/>
      </c>
      <c r="DH119" s="46" t="str">
        <f>IF(M119="","",IF(AND(DH$4&lt;=Inputs!$CQ116,DH$4&gt;=Inputs!$CP116),Inputs!$AR116/(Inputs!$CQ116-Inputs!$CP116+1),0)+IF(DH$4=Inputs!$CL116,Inputs!$BD116,0))</f>
        <v/>
      </c>
      <c r="DI119" s="46" t="str">
        <f>IF(N119="","",IF(AND(DI$4&lt;=Inputs!$CQ116,DI$4&gt;=Inputs!$CP116),Inputs!$AR116/(Inputs!$CQ116-Inputs!$CP116+1),0)+IF(DI$4=Inputs!$CL116,Inputs!$BD116,0))</f>
        <v/>
      </c>
      <c r="DJ119" s="46" t="str">
        <f>IF(O119="","",IF(AND(DJ$4&lt;=Inputs!$CQ116,DJ$4&gt;=Inputs!$CP116),Inputs!$AR116/(Inputs!$CQ116-Inputs!$CP116+1),0)+IF(DJ$4=Inputs!$CL116,Inputs!$BD116,0))</f>
        <v/>
      </c>
      <c r="DK119" s="46" t="str">
        <f>IF(P119="","",IF(AND(DK$4&lt;=Inputs!$CQ116,DK$4&gt;=Inputs!$CP116),Inputs!$AR116/(Inputs!$CQ116-Inputs!$CP116+1),0)+IF(DK$4=Inputs!$CL116,Inputs!$BD116,0))</f>
        <v/>
      </c>
      <c r="DL119" s="46" t="str">
        <f>IF(Q119="","",IF(AND(DL$4&lt;=Inputs!$CQ116,DL$4&gt;=Inputs!$CP116),Inputs!$AR116/(Inputs!$CQ116-Inputs!$CP116+1),0)+IF(DL$4=Inputs!$CL116,Inputs!$BD116,0))</f>
        <v/>
      </c>
      <c r="DM119" s="46" t="str">
        <f>IF(R119="","",IF(AND(DM$4&lt;=Inputs!$CQ116,DM$4&gt;=Inputs!$CP116),Inputs!$AR116/(Inputs!$CQ116-Inputs!$CP116+1),0)+IF(DM$4=Inputs!$CL116,Inputs!$BD116,0))</f>
        <v/>
      </c>
      <c r="DN119" s="46" t="str">
        <f>IF(S119="","",IF(AND(DN$4&lt;=Inputs!$CQ116,DN$4&gt;=Inputs!$CP116),Inputs!$AR116/(Inputs!$CQ116-Inputs!$CP116+1),0)+IF(DN$4=Inputs!$CL116,Inputs!$BD116,0))</f>
        <v/>
      </c>
      <c r="DO119" s="46" t="str">
        <f>IF(T119="","",IF(AND(DO$4&lt;=Inputs!$CQ116,DO$4&gt;=Inputs!$CP116),Inputs!$AR116/(Inputs!$CQ116-Inputs!$CP116+1),0)+IF(DO$4=Inputs!$CL116,Inputs!$BD116,0))</f>
        <v/>
      </c>
      <c r="DP119" s="46" t="str">
        <f>IF(U119="","",IF(AND(DP$4&lt;=Inputs!$CQ116,DP$4&gt;=Inputs!$CP116),Inputs!$AR116/(Inputs!$CQ116-Inputs!$CP116+1),0)+IF(DP$4=Inputs!$CL116,Inputs!$BD116,0))</f>
        <v/>
      </c>
      <c r="DQ119" s="46" t="str">
        <f>IF(V119="","",IF(AND(DQ$4&lt;=Inputs!$CQ116,DQ$4&gt;=Inputs!$CP116),Inputs!$AR116/(Inputs!$CQ116-Inputs!$CP116+1),0)+IF(DQ$4=Inputs!$CL116,Inputs!$BD116,0))</f>
        <v/>
      </c>
      <c r="DR119" s="46" t="str">
        <f>IF(W119="","",IF(AND(DR$4&lt;=Inputs!$CQ116,DR$4&gt;=Inputs!$CP116),Inputs!$AR116/(Inputs!$CQ116-Inputs!$CP116+1),0)+IF(DR$4=Inputs!$CL116,Inputs!$BD116,0))</f>
        <v/>
      </c>
      <c r="DS119" s="46" t="str">
        <f>IF(X119="","",IF(AND(DS$4&lt;=Inputs!$CQ116,DS$4&gt;=Inputs!$CP116),Inputs!$AR116/(Inputs!$CQ116-Inputs!$CP116+1),0)+IF(DS$4=Inputs!$CL116,Inputs!$BD116,0))</f>
        <v/>
      </c>
      <c r="DT119" s="46" t="str">
        <f>IF(Y119="","",IF(AND(DT$4&lt;=Inputs!$CQ116,DT$4&gt;=Inputs!$CP116),Inputs!$AR116/(Inputs!$CQ116-Inputs!$CP116+1),0)+IF(DT$4=Inputs!$CL116,Inputs!$BD116,0))</f>
        <v/>
      </c>
      <c r="DU119" s="46" t="str">
        <f>IF(Z119="","",IF(AND(DU$4&lt;=Inputs!$CQ116,DU$4&gt;=Inputs!$CP116),Inputs!$AR116/(Inputs!$CQ116-Inputs!$CP116+1),0)+IF(DU$4=Inputs!$CL116,Inputs!$BD116,0))</f>
        <v/>
      </c>
      <c r="DV119" s="46" t="str">
        <f>IF(AA119="","",IF(AND(DV$4&lt;=Inputs!$CQ116,DV$4&gt;=Inputs!$CP116),Inputs!$AR116/(Inputs!$CQ116-Inputs!$CP116+1),0)+IF(DV$4=Inputs!$CL116,Inputs!$BD116,0))</f>
        <v/>
      </c>
      <c r="DW119" s="46" t="str">
        <f>IF(AB119="","",IF(AND(DW$4&lt;=Inputs!$CQ116,DW$4&gt;=Inputs!$CP116),Inputs!$AR116/(Inputs!$CQ116-Inputs!$CP116+1),0)+IF(DW$4=Inputs!$CL116,Inputs!$BD116,0))</f>
        <v/>
      </c>
      <c r="DX119" s="46" t="str">
        <f>IF(AC119="","",IF(AND(DX$4&lt;=Inputs!$CQ116,DX$4&gt;=Inputs!$CP116),Inputs!$AR116/(Inputs!$CQ116-Inputs!$CP116+1),0)+IF(DX$4=Inputs!$CL116,Inputs!$BD116,0))</f>
        <v/>
      </c>
      <c r="DY119" s="46" t="str">
        <f>IF(AD119="","",IF(AND(DY$4&lt;=Inputs!$CQ116,DY$4&gt;=Inputs!$CP116),Inputs!$AR116/(Inputs!$CQ116-Inputs!$CP116+1),0)+IF(DY$4=Inputs!$CL116,Inputs!$BD116,0))</f>
        <v/>
      </c>
      <c r="DZ119" s="46" t="str">
        <f t="shared" si="6"/>
        <v/>
      </c>
    </row>
    <row r="120" spans="1:130">
      <c r="A120" s="7" t="str">
        <f>IF(Inputs!A117="","",Inputs!A117)</f>
        <v/>
      </c>
      <c r="B120" t="str">
        <f>IF(Inputs!B117="","",Inputs!B117)</f>
        <v/>
      </c>
      <c r="C120" s="46" t="str">
        <f>IF(Inputs!$B117="","",BO120-CV120)</f>
        <v/>
      </c>
      <c r="D120" s="46" t="str">
        <f>IF(Inputs!$B117="","",BP120-CW120)</f>
        <v/>
      </c>
      <c r="E120" s="46" t="str">
        <f>IF(Inputs!$B117="","",BQ120-CX120)</f>
        <v/>
      </c>
      <c r="F120" s="46" t="str">
        <f>IF(Inputs!$B117="","",BR120-CY120)</f>
        <v/>
      </c>
      <c r="G120" s="46" t="str">
        <f>IF(Inputs!$B117="","",BS120-CZ120)</f>
        <v/>
      </c>
      <c r="H120" s="46" t="str">
        <f>IF(Inputs!$B117="","",BT120-DA120)</f>
        <v/>
      </c>
      <c r="I120" s="46" t="str">
        <f>IF(Inputs!$B117="","",BU120-DB120)</f>
        <v/>
      </c>
      <c r="J120" s="46" t="str">
        <f>IF(Inputs!$B117="","",BV120-DC120)</f>
        <v/>
      </c>
      <c r="K120" s="46" t="str">
        <f>IF(Inputs!$B117="","",BW120-DD120)</f>
        <v/>
      </c>
      <c r="L120" s="46" t="str">
        <f>IF(Inputs!$B117="","",BX120-DE120)</f>
        <v/>
      </c>
      <c r="M120" s="46" t="str">
        <f>IF(Inputs!$B117="","",BY120-DF120)</f>
        <v/>
      </c>
      <c r="N120" s="46" t="str">
        <f>IF(Inputs!$B117="","",BZ120-DG120)</f>
        <v/>
      </c>
      <c r="O120" s="46" t="str">
        <f>IF(Inputs!$B117="","",CA120-DH120)</f>
        <v/>
      </c>
      <c r="P120" s="46" t="str">
        <f>IF(Inputs!$B117="","",CB120-DI120)</f>
        <v/>
      </c>
      <c r="Q120" s="46" t="str">
        <f>IF(Inputs!$B117="","",CC120-DJ120)</f>
        <v/>
      </c>
      <c r="R120" s="46" t="str">
        <f>IF(Inputs!$B117="","",CD120-DK120)</f>
        <v/>
      </c>
      <c r="S120" s="46" t="str">
        <f>IF(Inputs!$B117="","",CE120-DL120)</f>
        <v/>
      </c>
      <c r="T120" s="46" t="str">
        <f>IF(Inputs!$B117="","",CF120-DM120)</f>
        <v/>
      </c>
      <c r="U120" s="46" t="str">
        <f>IF(Inputs!$B117="","",CG120-DN120)</f>
        <v/>
      </c>
      <c r="V120" s="46" t="str">
        <f>IF(Inputs!$B117="","",CH120-DO120)</f>
        <v/>
      </c>
      <c r="W120" s="46" t="str">
        <f>IF(Inputs!$B117="","",CI120-DP120)</f>
        <v/>
      </c>
      <c r="X120" s="46" t="str">
        <f>IF(Inputs!$B117="","",CJ120-DQ120)</f>
        <v/>
      </c>
      <c r="Y120" s="46" t="str">
        <f>IF(Inputs!$B117="","",CK120-DR120)</f>
        <v/>
      </c>
      <c r="Z120" s="46" t="str">
        <f>IF(Inputs!$B117="","",CL120-DS120)</f>
        <v/>
      </c>
      <c r="AA120" s="46" t="str">
        <f>IF(Inputs!$B117="","",CM120-DT120)</f>
        <v/>
      </c>
      <c r="AB120" s="46" t="str">
        <f>IF(Inputs!$B117="","",CN120-DU120)</f>
        <v/>
      </c>
      <c r="AC120" s="46" t="str">
        <f>IF(Inputs!$B117="","",CO120-DV120)</f>
        <v/>
      </c>
      <c r="AD120" s="46" t="str">
        <f>IF(Inputs!$B117="","",CP120-DW120)</f>
        <v/>
      </c>
      <c r="AE120" s="46" t="str">
        <f>IF(Inputs!$B117="","",CQ120-DX120)</f>
        <v/>
      </c>
      <c r="AF120" s="46" t="str">
        <f>IF(Inputs!$B117="","",CR120-DY120)</f>
        <v/>
      </c>
      <c r="AG120" s="50" t="str">
        <f t="shared" si="7"/>
        <v/>
      </c>
      <c r="AH120" s="50"/>
      <c r="AJ120" s="27">
        <f>IF(AND(Inputs!$CO117=0,AJ$4&gt;=Inputs!$CM117),1,IF(AND(AJ$4&gt;=Inputs!$CM117,AJ$4&lt;Inputs!$CN117),1,IF(AND(AJ$4=Inputs!$CN117,AJ$4=Inputs!$CO117),1,IF(OR(AND(AJ$4=Inputs!$CN117+1,Inputs!$CN117=Inputs!$CO117),AND(AJ$4=Inputs!$CN117+2,Inputs!$CN117=Inputs!$CO117)),0,IF(AJ$4=Inputs!$CN117,0.8,IF(AJ$4=Inputs!$CN117+1,0.6,IF(AJ$4=Inputs!$CN117+2,0.4,IF(AJ$4=Inputs!$CO117,0.2,IF(AND(AJ$4&gt;=Inputs!$CL117,AJ$4&lt;Inputs!$CM117),(AJ$4-Inputs!$CL117+1)/(Inputs!$AI117+1),0)))))))))</f>
        <v>0</v>
      </c>
      <c r="AK120" s="27">
        <f>IF(AND(Inputs!$CO117=0,AK$4&gt;=Inputs!$CM117),1,IF(AND(AK$4&gt;=Inputs!$CM117,AK$4&lt;Inputs!$CN117),1,IF(AND(AK$4=Inputs!$CN117,AK$4=Inputs!$CO117),1,IF(OR(AND(AK$4=Inputs!$CN117+1,Inputs!$CN117=Inputs!$CO117),AND(AK$4=Inputs!$CN117+2,Inputs!$CN117=Inputs!$CO117)),0,IF(AK$4=Inputs!$CN117,0.8,IF(AK$4=Inputs!$CN117+1,0.6,IF(AK$4=Inputs!$CN117+2,0.4,IF(AK$4=Inputs!$CO117,0.2,IF(AND(AK$4&gt;=Inputs!$CL117,AK$4&lt;Inputs!$CM117),(AK$4-Inputs!$CL117+1)/(Inputs!$AI117+1),0)))))))))</f>
        <v>0</v>
      </c>
      <c r="AL120" s="27">
        <f>IF(AND(Inputs!$CO117=0,AL$4&gt;=Inputs!$CM117),1,IF(AND(AL$4&gt;=Inputs!$CM117,AL$4&lt;Inputs!$CN117),1,IF(AND(AL$4=Inputs!$CN117,AL$4=Inputs!$CO117),1,IF(OR(AND(AL$4=Inputs!$CN117+1,Inputs!$CN117=Inputs!$CO117),AND(AL$4=Inputs!$CN117+2,Inputs!$CN117=Inputs!$CO117)),0,IF(AL$4=Inputs!$CN117,0.8,IF(AL$4=Inputs!$CN117+1,0.6,IF(AL$4=Inputs!$CN117+2,0.4,IF(AL$4=Inputs!$CO117,0.2,IF(AND(AL$4&gt;=Inputs!$CL117,AL$4&lt;Inputs!$CM117),(AL$4-Inputs!$CL117+1)/(Inputs!$AI117+1),0)))))))))</f>
        <v>0</v>
      </c>
      <c r="AM120" s="27">
        <f>IF(AND(Inputs!$CO117=0,AM$4&gt;=Inputs!$CM117),1,IF(AND(AM$4&gt;=Inputs!$CM117,AM$4&lt;Inputs!$CN117),1,IF(AND(AM$4=Inputs!$CN117,AM$4=Inputs!$CO117),1,IF(OR(AND(AM$4=Inputs!$CN117+1,Inputs!$CN117=Inputs!$CO117),AND(AM$4=Inputs!$CN117+2,Inputs!$CN117=Inputs!$CO117)),0,IF(AM$4=Inputs!$CN117,0.8,IF(AM$4=Inputs!$CN117+1,0.6,IF(AM$4=Inputs!$CN117+2,0.4,IF(AM$4=Inputs!$CO117,0.2,IF(AND(AM$4&gt;=Inputs!$CL117,AM$4&lt;Inputs!$CM117),(AM$4-Inputs!$CL117+1)/(Inputs!$AI117+1),0)))))))))</f>
        <v>0</v>
      </c>
      <c r="AN120" s="27">
        <f>IF(AND(Inputs!$CO117=0,AN$4&gt;=Inputs!$CM117),1,IF(AND(AN$4&gt;=Inputs!$CM117,AN$4&lt;Inputs!$CN117),1,IF(AND(AN$4=Inputs!$CN117,AN$4=Inputs!$CO117),1,IF(OR(AND(AN$4=Inputs!$CN117+1,Inputs!$CN117=Inputs!$CO117),AND(AN$4=Inputs!$CN117+2,Inputs!$CN117=Inputs!$CO117)),0,IF(AN$4=Inputs!$CN117,0.8,IF(AN$4=Inputs!$CN117+1,0.6,IF(AN$4=Inputs!$CN117+2,0.4,IF(AN$4=Inputs!$CO117,0.2,IF(AND(AN$4&gt;=Inputs!$CL117,AN$4&lt;Inputs!$CM117),(AN$4-Inputs!$CL117+1)/(Inputs!$AI117+1),0)))))))))</f>
        <v>0</v>
      </c>
      <c r="AO120" s="27">
        <f>IF(AND(Inputs!$CO117=0,AO$4&gt;=Inputs!$CM117),1,IF(AND(AO$4&gt;=Inputs!$CM117,AO$4&lt;Inputs!$CN117),1,IF(AND(AO$4=Inputs!$CN117,AO$4=Inputs!$CO117),1,IF(OR(AND(AO$4=Inputs!$CN117+1,Inputs!$CN117=Inputs!$CO117),AND(AO$4=Inputs!$CN117+2,Inputs!$CN117=Inputs!$CO117)),0,IF(AO$4=Inputs!$CN117,0.8,IF(AO$4=Inputs!$CN117+1,0.6,IF(AO$4=Inputs!$CN117+2,0.4,IF(AO$4=Inputs!$CO117,0.2,IF(AND(AO$4&gt;=Inputs!$CL117,AO$4&lt;Inputs!$CM117),(AO$4-Inputs!$CL117+1)/(Inputs!$AI117+1),0)))))))))</f>
        <v>0</v>
      </c>
      <c r="AP120" s="27">
        <f>IF(AND(Inputs!$CO117=0,AP$4&gt;=Inputs!$CM117),1,IF(AND(AP$4&gt;=Inputs!$CM117,AP$4&lt;Inputs!$CN117),1,IF(AND(AP$4=Inputs!$CN117,AP$4=Inputs!$CO117),1,IF(OR(AND(AP$4=Inputs!$CN117+1,Inputs!$CN117=Inputs!$CO117),AND(AP$4=Inputs!$CN117+2,Inputs!$CN117=Inputs!$CO117)),0,IF(AP$4=Inputs!$CN117,0.8,IF(AP$4=Inputs!$CN117+1,0.6,IF(AP$4=Inputs!$CN117+2,0.4,IF(AP$4=Inputs!$CO117,0.2,IF(AND(AP$4&gt;=Inputs!$CL117,AP$4&lt;Inputs!$CM117),(AP$4-Inputs!$CL117+1)/(Inputs!$AI117+1),0)))))))))</f>
        <v>0</v>
      </c>
      <c r="AQ120" s="27">
        <f>IF(AND(Inputs!$CO117=0,AQ$4&gt;=Inputs!$CM117),1,IF(AND(AQ$4&gt;=Inputs!$CM117,AQ$4&lt;Inputs!$CN117),1,IF(AND(AQ$4=Inputs!$CN117,AQ$4=Inputs!$CO117),1,IF(OR(AND(AQ$4=Inputs!$CN117+1,Inputs!$CN117=Inputs!$CO117),AND(AQ$4=Inputs!$CN117+2,Inputs!$CN117=Inputs!$CO117)),0,IF(AQ$4=Inputs!$CN117,0.8,IF(AQ$4=Inputs!$CN117+1,0.6,IF(AQ$4=Inputs!$CN117+2,0.4,IF(AQ$4=Inputs!$CO117,0.2,IF(AND(AQ$4&gt;=Inputs!$CL117,AQ$4&lt;Inputs!$CM117),(AQ$4-Inputs!$CL117+1)/(Inputs!$AI117+1),0)))))))))</f>
        <v>0</v>
      </c>
      <c r="AR120" s="27">
        <f>IF(AND(Inputs!$CO117=0,AR$4&gt;=Inputs!$CM117),1,IF(AND(AR$4&gt;=Inputs!$CM117,AR$4&lt;Inputs!$CN117),1,IF(AND(AR$4=Inputs!$CN117,AR$4=Inputs!$CO117),1,IF(OR(AND(AR$4=Inputs!$CN117+1,Inputs!$CN117=Inputs!$CO117),AND(AR$4=Inputs!$CN117+2,Inputs!$CN117=Inputs!$CO117)),0,IF(AR$4=Inputs!$CN117,0.8,IF(AR$4=Inputs!$CN117+1,0.6,IF(AR$4=Inputs!$CN117+2,0.4,IF(AR$4=Inputs!$CO117,0.2,IF(AND(AR$4&gt;=Inputs!$CL117,AR$4&lt;Inputs!$CM117),(AR$4-Inputs!$CL117+1)/(Inputs!$AI117+1),0)))))))))</f>
        <v>0</v>
      </c>
      <c r="AS120" s="27">
        <f>IF(AND(Inputs!$CO117=0,AS$4&gt;=Inputs!$CM117),1,IF(AND(AS$4&gt;=Inputs!$CM117,AS$4&lt;Inputs!$CN117),1,IF(AND(AS$4=Inputs!$CN117,AS$4=Inputs!$CO117),1,IF(OR(AND(AS$4=Inputs!$CN117+1,Inputs!$CN117=Inputs!$CO117),AND(AS$4=Inputs!$CN117+2,Inputs!$CN117=Inputs!$CO117)),0,IF(AS$4=Inputs!$CN117,0.8,IF(AS$4=Inputs!$CN117+1,0.6,IF(AS$4=Inputs!$CN117+2,0.4,IF(AS$4=Inputs!$CO117,0.2,IF(AND(AS$4&gt;=Inputs!$CL117,AS$4&lt;Inputs!$CM117),(AS$4-Inputs!$CL117+1)/(Inputs!$AI117+1),0)))))))))</f>
        <v>0</v>
      </c>
      <c r="AT120" s="27">
        <f>IF(AND(Inputs!$CO117=0,AT$4&gt;=Inputs!$CM117),1,IF(AND(AT$4&gt;=Inputs!$CM117,AT$4&lt;Inputs!$CN117),1,IF(AND(AT$4=Inputs!$CN117,AT$4=Inputs!$CO117),1,IF(OR(AND(AT$4=Inputs!$CN117+1,Inputs!$CN117=Inputs!$CO117),AND(AT$4=Inputs!$CN117+2,Inputs!$CN117=Inputs!$CO117)),0,IF(AT$4=Inputs!$CN117,0.8,IF(AT$4=Inputs!$CN117+1,0.6,IF(AT$4=Inputs!$CN117+2,0.4,IF(AT$4=Inputs!$CO117,0.2,IF(AND(AT$4&gt;=Inputs!$CL117,AT$4&lt;Inputs!$CM117),(AT$4-Inputs!$CL117+1)/(Inputs!$AI117+1),0)))))))))</f>
        <v>0</v>
      </c>
      <c r="AU120" s="27">
        <f>IF(AND(Inputs!$CO117=0,AU$4&gt;=Inputs!$CM117),1,IF(AND(AU$4&gt;=Inputs!$CM117,AU$4&lt;Inputs!$CN117),1,IF(AND(AU$4=Inputs!$CN117,AU$4=Inputs!$CO117),1,IF(OR(AND(AU$4=Inputs!$CN117+1,Inputs!$CN117=Inputs!$CO117),AND(AU$4=Inputs!$CN117+2,Inputs!$CN117=Inputs!$CO117)),0,IF(AU$4=Inputs!$CN117,0.8,IF(AU$4=Inputs!$CN117+1,0.6,IF(AU$4=Inputs!$CN117+2,0.4,IF(AU$4=Inputs!$CO117,0.2,IF(AND(AU$4&gt;=Inputs!$CL117,AU$4&lt;Inputs!$CM117),(AU$4-Inputs!$CL117+1)/(Inputs!$AI117+1),0)))))))))</f>
        <v>0</v>
      </c>
      <c r="AV120" s="27">
        <f>IF(AND(Inputs!$CO117=0,AV$4&gt;=Inputs!$CM117),1,IF(AND(AV$4&gt;=Inputs!$CM117,AV$4&lt;Inputs!$CN117),1,IF(AND(AV$4=Inputs!$CN117,AV$4=Inputs!$CO117),1,IF(OR(AND(AV$4=Inputs!$CN117+1,Inputs!$CN117=Inputs!$CO117),AND(AV$4=Inputs!$CN117+2,Inputs!$CN117=Inputs!$CO117)),0,IF(AV$4=Inputs!$CN117,0.8,IF(AV$4=Inputs!$CN117+1,0.6,IF(AV$4=Inputs!$CN117+2,0.4,IF(AV$4=Inputs!$CO117,0.2,IF(AND(AV$4&gt;=Inputs!$CL117,AV$4&lt;Inputs!$CM117),(AV$4-Inputs!$CL117+1)/(Inputs!$AI117+1),0)))))))))</f>
        <v>0</v>
      </c>
      <c r="AW120" s="27">
        <f>IF(AND(Inputs!$CO117=0,AW$4&gt;=Inputs!$CM117),1,IF(AND(AW$4&gt;=Inputs!$CM117,AW$4&lt;Inputs!$CN117),1,IF(AND(AW$4=Inputs!$CN117,AW$4=Inputs!$CO117),1,IF(OR(AND(AW$4=Inputs!$CN117+1,Inputs!$CN117=Inputs!$CO117),AND(AW$4=Inputs!$CN117+2,Inputs!$CN117=Inputs!$CO117)),0,IF(AW$4=Inputs!$CN117,0.8,IF(AW$4=Inputs!$CN117+1,0.6,IF(AW$4=Inputs!$CN117+2,0.4,IF(AW$4=Inputs!$CO117,0.2,IF(AND(AW$4&gt;=Inputs!$CL117,AW$4&lt;Inputs!$CM117),(AW$4-Inputs!$CL117+1)/(Inputs!$AI117+1),0)))))))))</f>
        <v>0</v>
      </c>
      <c r="AX120" s="27">
        <f>IF(AND(Inputs!$CO117=0,AX$4&gt;=Inputs!$CM117),1,IF(AND(AX$4&gt;=Inputs!$CM117,AX$4&lt;Inputs!$CN117),1,IF(AND(AX$4=Inputs!$CN117,AX$4=Inputs!$CO117),1,IF(OR(AND(AX$4=Inputs!$CN117+1,Inputs!$CN117=Inputs!$CO117),AND(AX$4=Inputs!$CN117+2,Inputs!$CN117=Inputs!$CO117)),0,IF(AX$4=Inputs!$CN117,0.8,IF(AX$4=Inputs!$CN117+1,0.6,IF(AX$4=Inputs!$CN117+2,0.4,IF(AX$4=Inputs!$CO117,0.2,IF(AND(AX$4&gt;=Inputs!$CL117,AX$4&lt;Inputs!$CM117),(AX$4-Inputs!$CL117+1)/(Inputs!$AI117+1),0)))))))))</f>
        <v>0</v>
      </c>
      <c r="AY120" s="27">
        <f>IF(AND(Inputs!$CO117=0,AY$4&gt;=Inputs!$CM117),1,IF(AND(AY$4&gt;=Inputs!$CM117,AY$4&lt;Inputs!$CN117),1,IF(AND(AY$4=Inputs!$CN117,AY$4=Inputs!$CO117),1,IF(OR(AND(AY$4=Inputs!$CN117+1,Inputs!$CN117=Inputs!$CO117),AND(AY$4=Inputs!$CN117+2,Inputs!$CN117=Inputs!$CO117)),0,IF(AY$4=Inputs!$CN117,0.8,IF(AY$4=Inputs!$CN117+1,0.6,IF(AY$4=Inputs!$CN117+2,0.4,IF(AY$4=Inputs!$CO117,0.2,IF(AND(AY$4&gt;=Inputs!$CL117,AY$4&lt;Inputs!$CM117),(AY$4-Inputs!$CL117+1)/(Inputs!$AI117+1),0)))))))))</f>
        <v>0</v>
      </c>
      <c r="AZ120" s="27">
        <f>IF(AND(Inputs!$CO117=0,AZ$4&gt;=Inputs!$CM117),1,IF(AND(AZ$4&gt;=Inputs!$CM117,AZ$4&lt;Inputs!$CN117),1,IF(AND(AZ$4=Inputs!$CN117,AZ$4=Inputs!$CO117),1,IF(OR(AND(AZ$4=Inputs!$CN117+1,Inputs!$CN117=Inputs!$CO117),AND(AZ$4=Inputs!$CN117+2,Inputs!$CN117=Inputs!$CO117)),0,IF(AZ$4=Inputs!$CN117,0.8,IF(AZ$4=Inputs!$CN117+1,0.6,IF(AZ$4=Inputs!$CN117+2,0.4,IF(AZ$4=Inputs!$CO117,0.2,IF(AND(AZ$4&gt;=Inputs!$CL117,AZ$4&lt;Inputs!$CM117),(AZ$4-Inputs!$CL117+1)/(Inputs!$AI117+1),0)))))))))</f>
        <v>0</v>
      </c>
      <c r="BA120" s="27">
        <f>IF(AND(Inputs!$CO117=0,BA$4&gt;=Inputs!$CM117),1,IF(AND(BA$4&gt;=Inputs!$CM117,BA$4&lt;Inputs!$CN117),1,IF(AND(BA$4=Inputs!$CN117,BA$4=Inputs!$CO117),1,IF(OR(AND(BA$4=Inputs!$CN117+1,Inputs!$CN117=Inputs!$CO117),AND(BA$4=Inputs!$CN117+2,Inputs!$CN117=Inputs!$CO117)),0,IF(BA$4=Inputs!$CN117,0.8,IF(BA$4=Inputs!$CN117+1,0.6,IF(BA$4=Inputs!$CN117+2,0.4,IF(BA$4=Inputs!$CO117,0.2,IF(AND(BA$4&gt;=Inputs!$CL117,BA$4&lt;Inputs!$CM117),(BA$4-Inputs!$CL117+1)/(Inputs!$AI117+1),0)))))))))</f>
        <v>0</v>
      </c>
      <c r="BB120" s="27">
        <f>IF(AND(Inputs!$CO117=0,BB$4&gt;=Inputs!$CM117),1,IF(AND(BB$4&gt;=Inputs!$CM117,BB$4&lt;Inputs!$CN117),1,IF(AND(BB$4=Inputs!$CN117,BB$4=Inputs!$CO117),1,IF(OR(AND(BB$4=Inputs!$CN117+1,Inputs!$CN117=Inputs!$CO117),AND(BB$4=Inputs!$CN117+2,Inputs!$CN117=Inputs!$CO117)),0,IF(BB$4=Inputs!$CN117,0.8,IF(BB$4=Inputs!$CN117+1,0.6,IF(BB$4=Inputs!$CN117+2,0.4,IF(BB$4=Inputs!$CO117,0.2,IF(AND(BB$4&gt;=Inputs!$CL117,BB$4&lt;Inputs!$CM117),(BB$4-Inputs!$CL117+1)/(Inputs!$AI117+1),0)))))))))</f>
        <v>0</v>
      </c>
      <c r="BC120" s="27">
        <f>IF(AND(Inputs!$CO117=0,BC$4&gt;=Inputs!$CM117),1,IF(AND(BC$4&gt;=Inputs!$CM117,BC$4&lt;Inputs!$CN117),1,IF(AND(BC$4=Inputs!$CN117,BC$4=Inputs!$CO117),1,IF(OR(AND(BC$4=Inputs!$CN117+1,Inputs!$CN117=Inputs!$CO117),AND(BC$4=Inputs!$CN117+2,Inputs!$CN117=Inputs!$CO117)),0,IF(BC$4=Inputs!$CN117,0.8,IF(BC$4=Inputs!$CN117+1,0.6,IF(BC$4=Inputs!$CN117+2,0.4,IF(BC$4=Inputs!$CO117,0.2,IF(AND(BC$4&gt;=Inputs!$CL117,BC$4&lt;Inputs!$CM117),(BC$4-Inputs!$CL117+1)/(Inputs!$AI117+1),0)))))))))</f>
        <v>0</v>
      </c>
      <c r="BD120" s="27">
        <f>IF(AND(Inputs!$CO117=0,BD$4&gt;=Inputs!$CM117),1,IF(AND(BD$4&gt;=Inputs!$CM117,BD$4&lt;Inputs!$CN117),1,IF(AND(BD$4=Inputs!$CN117,BD$4=Inputs!$CO117),1,IF(OR(AND(BD$4=Inputs!$CN117+1,Inputs!$CN117=Inputs!$CO117),AND(BD$4=Inputs!$CN117+2,Inputs!$CN117=Inputs!$CO117)),0,IF(BD$4=Inputs!$CN117,0.8,IF(BD$4=Inputs!$CN117+1,0.6,IF(BD$4=Inputs!$CN117+2,0.4,IF(BD$4=Inputs!$CO117,0.2,IF(AND(BD$4&gt;=Inputs!$CL117,BD$4&lt;Inputs!$CM117),(BD$4-Inputs!$CL117+1)/(Inputs!$AI117+1),0)))))))))</f>
        <v>0</v>
      </c>
      <c r="BE120" s="27">
        <f>IF(AND(Inputs!$CO117=0,BE$4&gt;=Inputs!$CM117),1,IF(AND(BE$4&gt;=Inputs!$CM117,BE$4&lt;Inputs!$CN117),1,IF(AND(BE$4=Inputs!$CN117,BE$4=Inputs!$CO117),1,IF(OR(AND(BE$4=Inputs!$CN117+1,Inputs!$CN117=Inputs!$CO117),AND(BE$4=Inputs!$CN117+2,Inputs!$CN117=Inputs!$CO117)),0,IF(BE$4=Inputs!$CN117,0.8,IF(BE$4=Inputs!$CN117+1,0.6,IF(BE$4=Inputs!$CN117+2,0.4,IF(BE$4=Inputs!$CO117,0.2,IF(AND(BE$4&gt;=Inputs!$CL117,BE$4&lt;Inputs!$CM117),(BE$4-Inputs!$CL117+1)/(Inputs!$AI117+1),0)))))))))</f>
        <v>0</v>
      </c>
      <c r="BF120" s="27">
        <f>IF(AND(Inputs!$CO117=0,BF$4&gt;=Inputs!$CM117),1,IF(AND(BF$4&gt;=Inputs!$CM117,BF$4&lt;Inputs!$CN117),1,IF(AND(BF$4=Inputs!$CN117,BF$4=Inputs!$CO117),1,IF(OR(AND(BF$4=Inputs!$CN117+1,Inputs!$CN117=Inputs!$CO117),AND(BF$4=Inputs!$CN117+2,Inputs!$CN117=Inputs!$CO117)),0,IF(BF$4=Inputs!$CN117,0.8,IF(BF$4=Inputs!$CN117+1,0.6,IF(BF$4=Inputs!$CN117+2,0.4,IF(BF$4=Inputs!$CO117,0.2,IF(AND(BF$4&gt;=Inputs!$CL117,BF$4&lt;Inputs!$CM117),(BF$4-Inputs!$CL117+1)/(Inputs!$AI117+1),0)))))))))</f>
        <v>0</v>
      </c>
      <c r="BG120" s="27">
        <f>IF(AND(Inputs!$CO117=0,BG$4&gt;=Inputs!$CM117),1,IF(AND(BG$4&gt;=Inputs!$CM117,BG$4&lt;Inputs!$CN117),1,IF(AND(BG$4=Inputs!$CN117,BG$4=Inputs!$CO117),1,IF(OR(AND(BG$4=Inputs!$CN117+1,Inputs!$CN117=Inputs!$CO117),AND(BG$4=Inputs!$CN117+2,Inputs!$CN117=Inputs!$CO117)),0,IF(BG$4=Inputs!$CN117,0.8,IF(BG$4=Inputs!$CN117+1,0.6,IF(BG$4=Inputs!$CN117+2,0.4,IF(BG$4=Inputs!$CO117,0.2,IF(AND(BG$4&gt;=Inputs!$CL117,BG$4&lt;Inputs!$CM117),(BG$4-Inputs!$CL117+1)/(Inputs!$AI117+1),0)))))))))</f>
        <v>0</v>
      </c>
      <c r="BH120" s="27">
        <f>IF(AND(Inputs!$CO117=0,BH$4&gt;=Inputs!$CM117),1,IF(AND(BH$4&gt;=Inputs!$CM117,BH$4&lt;Inputs!$CN117),1,IF(AND(BH$4=Inputs!$CN117,BH$4=Inputs!$CO117),1,IF(OR(AND(BH$4=Inputs!$CN117+1,Inputs!$CN117=Inputs!$CO117),AND(BH$4=Inputs!$CN117+2,Inputs!$CN117=Inputs!$CO117)),0,IF(BH$4=Inputs!$CN117,0.8,IF(BH$4=Inputs!$CN117+1,0.6,IF(BH$4=Inputs!$CN117+2,0.4,IF(BH$4=Inputs!$CO117,0.2,IF(AND(BH$4&gt;=Inputs!$CL117,BH$4&lt;Inputs!$CM117),(BH$4-Inputs!$CL117+1)/(Inputs!$AI117+1),0)))))))))</f>
        <v>0</v>
      </c>
      <c r="BI120" s="27">
        <f>IF(AND(Inputs!$CO117=0,BI$4&gt;=Inputs!$CM117),1,IF(AND(BI$4&gt;=Inputs!$CM117,BI$4&lt;Inputs!$CN117),1,IF(AND(BI$4=Inputs!$CN117,BI$4=Inputs!$CO117),1,IF(OR(AND(BI$4=Inputs!$CN117+1,Inputs!$CN117=Inputs!$CO117),AND(BI$4=Inputs!$CN117+2,Inputs!$CN117=Inputs!$CO117)),0,IF(BI$4=Inputs!$CN117,0.8,IF(BI$4=Inputs!$CN117+1,0.6,IF(BI$4=Inputs!$CN117+2,0.4,IF(BI$4=Inputs!$CO117,0.2,IF(AND(BI$4&gt;=Inputs!$CL117,BI$4&lt;Inputs!$CM117),(BI$4-Inputs!$CL117+1)/(Inputs!$AI117+1),0)))))))))</f>
        <v>0</v>
      </c>
      <c r="BJ120" s="27">
        <f>IF(AND(Inputs!$CO117=0,BJ$4&gt;=Inputs!$CM117),1,IF(AND(BJ$4&gt;=Inputs!$CM117,BJ$4&lt;Inputs!$CN117),1,IF(AND(BJ$4=Inputs!$CN117,BJ$4=Inputs!$CO117),1,IF(OR(AND(BJ$4=Inputs!$CN117+1,Inputs!$CN117=Inputs!$CO117),AND(BJ$4=Inputs!$CN117+2,Inputs!$CN117=Inputs!$CO117)),0,IF(BJ$4=Inputs!$CN117,0.8,IF(BJ$4=Inputs!$CN117+1,0.6,IF(BJ$4=Inputs!$CN117+2,0.4,IF(BJ$4=Inputs!$CO117,0.2,IF(AND(BJ$4&gt;=Inputs!$CL117,BJ$4&lt;Inputs!$CM117),(BJ$4-Inputs!$CL117+1)/(Inputs!$AI117+1),0)))))))))</f>
        <v>0</v>
      </c>
      <c r="BK120" s="27">
        <f>IF(AND(Inputs!$CO117=0,BK$4&gt;=Inputs!$CM117),1,IF(AND(BK$4&gt;=Inputs!$CM117,BK$4&lt;Inputs!$CN117),1,IF(AND(BK$4=Inputs!$CN117,BK$4=Inputs!$CO117),1,IF(OR(AND(BK$4=Inputs!$CN117+1,Inputs!$CN117=Inputs!$CO117),AND(BK$4=Inputs!$CN117+2,Inputs!$CN117=Inputs!$CO117)),0,IF(BK$4=Inputs!$CN117,0.8,IF(BK$4=Inputs!$CN117+1,0.6,IF(BK$4=Inputs!$CN117+2,0.4,IF(BK$4=Inputs!$CO117,0.2,IF(AND(BK$4&gt;=Inputs!$CL117,BK$4&lt;Inputs!$CM117),(BK$4-Inputs!$CL117+1)/(Inputs!$AI117+1),0)))))))))</f>
        <v>0</v>
      </c>
      <c r="BL120" s="27">
        <f>IF(AND(Inputs!$CO117=0,BL$4&gt;=Inputs!$CM117),1,IF(AND(BL$4&gt;=Inputs!$CM117,BL$4&lt;Inputs!$CN117),1,IF(AND(BL$4=Inputs!$CN117,BL$4=Inputs!$CO117),1,IF(OR(AND(BL$4=Inputs!$CN117+1,Inputs!$CN117=Inputs!$CO117),AND(BL$4=Inputs!$CN117+2,Inputs!$CN117=Inputs!$CO117)),0,IF(BL$4=Inputs!$CN117,0.8,IF(BL$4=Inputs!$CN117+1,0.6,IF(BL$4=Inputs!$CN117+2,0.4,IF(BL$4=Inputs!$CO117,0.2,IF(AND(BL$4&gt;=Inputs!$CL117,BL$4&lt;Inputs!$CM117),(BL$4-Inputs!$CL117+1)/(Inputs!$AI117+1),0)))))))))</f>
        <v>0</v>
      </c>
      <c r="BM120" s="27">
        <f>IF(AND(Inputs!$CO117=0,BM$4&gt;=Inputs!$CM117),1,IF(AND(BM$4&gt;=Inputs!$CM117,BM$4&lt;Inputs!$CN117),1,IF(AND(BM$4=Inputs!$CN117,BM$4=Inputs!$CO117),1,IF(OR(AND(BM$4=Inputs!$CN117+1,Inputs!$CN117=Inputs!$CO117),AND(BM$4=Inputs!$CN117+2,Inputs!$CN117=Inputs!$CO117)),0,IF(BM$4=Inputs!$CN117,0.8,IF(BM$4=Inputs!$CN117+1,0.6,IF(BM$4=Inputs!$CN117+2,0.4,IF(BM$4=Inputs!$CO117,0.2,IF(AND(BM$4&gt;=Inputs!$CL117,BM$4&lt;Inputs!$CM117),(BM$4-Inputs!$CL117+1)/(Inputs!$AI117+1),0)))))))))</f>
        <v>0</v>
      </c>
      <c r="BO120" s="46" t="str">
        <f>IF(Inputs!$B117="","",(ROUND(Inputs!$BC117*AJ120,0)))</f>
        <v/>
      </c>
      <c r="BP120" s="46" t="str">
        <f>IF(Inputs!$B117="","",(ROUND(Inputs!$BC117*AK120,0)))</f>
        <v/>
      </c>
      <c r="BQ120" s="46" t="str">
        <f>IF(Inputs!$B117="","",(ROUND(Inputs!$BC117*AL120,0)))</f>
        <v/>
      </c>
      <c r="BR120" s="46" t="str">
        <f>IF(Inputs!$B117="","",(ROUND(Inputs!$BC117*AM120,0)))</f>
        <v/>
      </c>
      <c r="BS120" s="46" t="str">
        <f>IF(Inputs!$B117="","",(ROUND(Inputs!$BC117*AN120,0)))</f>
        <v/>
      </c>
      <c r="BT120" s="46" t="str">
        <f>IF(Inputs!$B117="","",(ROUND(Inputs!$BC117*AO120,0)))</f>
        <v/>
      </c>
      <c r="BU120" s="46" t="str">
        <f>IF(Inputs!$B117="","",(ROUND(Inputs!$BC117*AP120,0)))</f>
        <v/>
      </c>
      <c r="BV120" s="46" t="str">
        <f>IF(Inputs!$B117="","",(ROUND(Inputs!$BC117*AQ120,0)))</f>
        <v/>
      </c>
      <c r="BW120" s="46" t="str">
        <f>IF(Inputs!$B117="","",(ROUND(Inputs!$BC117*AR120,0)))</f>
        <v/>
      </c>
      <c r="BX120" s="46" t="str">
        <f>IF(Inputs!$B117="","",(ROUND(Inputs!$BC117*AS120,0)))</f>
        <v/>
      </c>
      <c r="BY120" s="46" t="str">
        <f>IF(Inputs!$B117="","",(ROUND(Inputs!$BC117*AT120,0)))</f>
        <v/>
      </c>
      <c r="BZ120" s="46" t="str">
        <f>IF(Inputs!$B117="","",(ROUND(Inputs!$BC117*AU120,0)))</f>
        <v/>
      </c>
      <c r="CA120" s="46" t="str">
        <f>IF(Inputs!$B117="","",(ROUND(Inputs!$BC117*AV120,0)))</f>
        <v/>
      </c>
      <c r="CB120" s="46" t="str">
        <f>IF(Inputs!$B117="","",(ROUND(Inputs!$BC117*AW120,0)))</f>
        <v/>
      </c>
      <c r="CC120" s="46" t="str">
        <f>IF(Inputs!$B117="","",(ROUND(Inputs!$BC117*AX120,0)))</f>
        <v/>
      </c>
      <c r="CD120" s="46" t="str">
        <f>IF(Inputs!$B117="","",(ROUND(Inputs!$BC117*AY120,0)))</f>
        <v/>
      </c>
      <c r="CE120" s="46" t="str">
        <f>IF(Inputs!$B117="","",(ROUND(Inputs!$BC117*AZ120,0)))</f>
        <v/>
      </c>
      <c r="CF120" s="46" t="str">
        <f>IF(Inputs!$B117="","",(ROUND(Inputs!$BC117*BA120,0)))</f>
        <v/>
      </c>
      <c r="CG120" s="46" t="str">
        <f>IF(Inputs!$B117="","",(ROUND(Inputs!$BC117*BB120,0)))</f>
        <v/>
      </c>
      <c r="CH120" s="46" t="str">
        <f>IF(Inputs!$B117="","",(ROUND(Inputs!$BC117*BC120,0)))</f>
        <v/>
      </c>
      <c r="CI120" s="46" t="str">
        <f>IF(Inputs!$B117="","",(ROUND(Inputs!$BC117*BD120,0)))</f>
        <v/>
      </c>
      <c r="CJ120" s="46" t="str">
        <f>IF(Inputs!$B117="","",(ROUND(Inputs!$BC117*BE120,0)))</f>
        <v/>
      </c>
      <c r="CK120" s="46" t="str">
        <f>IF(Inputs!$B117="","",(ROUND(Inputs!$BC117*BF120,0)))</f>
        <v/>
      </c>
      <c r="CL120" s="46" t="str">
        <f>IF(Inputs!$B117="","",(ROUND(Inputs!$BC117*BG120,0)))</f>
        <v/>
      </c>
      <c r="CM120" s="46" t="str">
        <f>IF(Inputs!$B117="","",(ROUND(Inputs!$BC117*BH120,0)))</f>
        <v/>
      </c>
      <c r="CN120" s="46" t="str">
        <f>IF(Inputs!$B117="","",(ROUND(Inputs!$BC117*BI120,0)))</f>
        <v/>
      </c>
      <c r="CO120" s="46" t="str">
        <f>IF(Inputs!$B117="","",(ROUND(Inputs!$BC117*BJ120,0)))</f>
        <v/>
      </c>
      <c r="CP120" s="46" t="str">
        <f>IF(Inputs!$B117="","",(ROUND(Inputs!$BC117*BK120,0)))</f>
        <v/>
      </c>
      <c r="CQ120" s="46" t="str">
        <f>IF(Inputs!$B117="","",(ROUND(Inputs!$BC117*BL120,0)))</f>
        <v/>
      </c>
      <c r="CR120" s="46" t="str">
        <f>IF(Inputs!$B117="","",(ROUND(Inputs!$BC117*BM120,0)))</f>
        <v/>
      </c>
      <c r="CV120" s="46" t="str">
        <f>IF(A120="","",IF(AND(CV$4&lt;=Inputs!$CQ117,CV$4&gt;=Inputs!$CP117),Inputs!$AR117/(Inputs!$CQ117-Inputs!$CP117+1),0)+IF(CV$4=Inputs!$CL117,Inputs!$BD117,0))</f>
        <v/>
      </c>
      <c r="CW120" s="46" t="str">
        <f>IF(B120="","",IF(AND(CW$4&lt;=Inputs!$CQ117,CW$4&gt;=Inputs!$CP117),Inputs!$AR117/(Inputs!$CQ117-Inputs!$CP117+1),0)+IF(CW$4=Inputs!$CL117,Inputs!$BD117,0))</f>
        <v/>
      </c>
      <c r="CX120" s="46" t="str">
        <f>IF(C120="","",IF(AND(CX$4&lt;=Inputs!$CQ117,CX$4&gt;=Inputs!$CP117),Inputs!$AR117/(Inputs!$CQ117-Inputs!$CP117+1),0)+IF(CX$4=Inputs!$CL117,Inputs!$BD117,0))</f>
        <v/>
      </c>
      <c r="CY120" s="46" t="str">
        <f>IF(D120="","",IF(AND(CY$4&lt;=Inputs!$CQ117,CY$4&gt;=Inputs!$CP117),Inputs!$AR117/(Inputs!$CQ117-Inputs!$CP117+1),0)+IF(CY$4=Inputs!$CL117,Inputs!$BD117,0))</f>
        <v/>
      </c>
      <c r="CZ120" s="46" t="str">
        <f>IF(E120="","",IF(AND(CZ$4&lt;=Inputs!$CQ117,CZ$4&gt;=Inputs!$CP117),Inputs!$AR117/(Inputs!$CQ117-Inputs!$CP117+1),0)+IF(CZ$4=Inputs!$CL117,Inputs!$BD117,0))</f>
        <v/>
      </c>
      <c r="DA120" s="46" t="str">
        <f>IF(F120="","",IF(AND(DA$4&lt;=Inputs!$CQ117,DA$4&gt;=Inputs!$CP117),Inputs!$AR117/(Inputs!$CQ117-Inputs!$CP117+1),0)+IF(DA$4=Inputs!$CL117,Inputs!$BD117,0))</f>
        <v/>
      </c>
      <c r="DB120" s="46" t="str">
        <f>IF(G120="","",IF(AND(DB$4&lt;=Inputs!$CQ117,DB$4&gt;=Inputs!$CP117),Inputs!$AR117/(Inputs!$CQ117-Inputs!$CP117+1),0)+IF(DB$4=Inputs!$CL117,Inputs!$BD117,0))</f>
        <v/>
      </c>
      <c r="DC120" s="46" t="str">
        <f>IF(H120="","",IF(AND(DC$4&lt;=Inputs!$CQ117,DC$4&gt;=Inputs!$CP117),Inputs!$AR117/(Inputs!$CQ117-Inputs!$CP117+1),0)+IF(DC$4=Inputs!$CL117,Inputs!$BD117,0))</f>
        <v/>
      </c>
      <c r="DD120" s="46" t="str">
        <f>IF(I120="","",IF(AND(DD$4&lt;=Inputs!$CQ117,DD$4&gt;=Inputs!$CP117),Inputs!$AR117/(Inputs!$CQ117-Inputs!$CP117+1),0)+IF(DD$4=Inputs!$CL117,Inputs!$BD117,0))</f>
        <v/>
      </c>
      <c r="DE120" s="46" t="str">
        <f>IF(J120="","",IF(AND(DE$4&lt;=Inputs!$CQ117,DE$4&gt;=Inputs!$CP117),Inputs!$AR117/(Inputs!$CQ117-Inputs!$CP117+1),0)+IF(DE$4=Inputs!$CL117,Inputs!$BD117,0))</f>
        <v/>
      </c>
      <c r="DF120" s="46" t="str">
        <f>IF(K120="","",IF(AND(DF$4&lt;=Inputs!$CQ117,DF$4&gt;=Inputs!$CP117),Inputs!$AR117/(Inputs!$CQ117-Inputs!$CP117+1),0)+IF(DF$4=Inputs!$CL117,Inputs!$BD117,0))</f>
        <v/>
      </c>
      <c r="DG120" s="46" t="str">
        <f>IF(L120="","",IF(AND(DG$4&lt;=Inputs!$CQ117,DG$4&gt;=Inputs!$CP117),Inputs!$AR117/(Inputs!$CQ117-Inputs!$CP117+1),0)+IF(DG$4=Inputs!$CL117,Inputs!$BD117,0))</f>
        <v/>
      </c>
      <c r="DH120" s="46" t="str">
        <f>IF(M120="","",IF(AND(DH$4&lt;=Inputs!$CQ117,DH$4&gt;=Inputs!$CP117),Inputs!$AR117/(Inputs!$CQ117-Inputs!$CP117+1),0)+IF(DH$4=Inputs!$CL117,Inputs!$BD117,0))</f>
        <v/>
      </c>
      <c r="DI120" s="46" t="str">
        <f>IF(N120="","",IF(AND(DI$4&lt;=Inputs!$CQ117,DI$4&gt;=Inputs!$CP117),Inputs!$AR117/(Inputs!$CQ117-Inputs!$CP117+1),0)+IF(DI$4=Inputs!$CL117,Inputs!$BD117,0))</f>
        <v/>
      </c>
      <c r="DJ120" s="46" t="str">
        <f>IF(O120="","",IF(AND(DJ$4&lt;=Inputs!$CQ117,DJ$4&gt;=Inputs!$CP117),Inputs!$AR117/(Inputs!$CQ117-Inputs!$CP117+1),0)+IF(DJ$4=Inputs!$CL117,Inputs!$BD117,0))</f>
        <v/>
      </c>
      <c r="DK120" s="46" t="str">
        <f>IF(P120="","",IF(AND(DK$4&lt;=Inputs!$CQ117,DK$4&gt;=Inputs!$CP117),Inputs!$AR117/(Inputs!$CQ117-Inputs!$CP117+1),0)+IF(DK$4=Inputs!$CL117,Inputs!$BD117,0))</f>
        <v/>
      </c>
      <c r="DL120" s="46" t="str">
        <f>IF(Q120="","",IF(AND(DL$4&lt;=Inputs!$CQ117,DL$4&gt;=Inputs!$CP117),Inputs!$AR117/(Inputs!$CQ117-Inputs!$CP117+1),0)+IF(DL$4=Inputs!$CL117,Inputs!$BD117,0))</f>
        <v/>
      </c>
      <c r="DM120" s="46" t="str">
        <f>IF(R120="","",IF(AND(DM$4&lt;=Inputs!$CQ117,DM$4&gt;=Inputs!$CP117),Inputs!$AR117/(Inputs!$CQ117-Inputs!$CP117+1),0)+IF(DM$4=Inputs!$CL117,Inputs!$BD117,0))</f>
        <v/>
      </c>
      <c r="DN120" s="46" t="str">
        <f>IF(S120="","",IF(AND(DN$4&lt;=Inputs!$CQ117,DN$4&gt;=Inputs!$CP117),Inputs!$AR117/(Inputs!$CQ117-Inputs!$CP117+1),0)+IF(DN$4=Inputs!$CL117,Inputs!$BD117,0))</f>
        <v/>
      </c>
      <c r="DO120" s="46" t="str">
        <f>IF(T120="","",IF(AND(DO$4&lt;=Inputs!$CQ117,DO$4&gt;=Inputs!$CP117),Inputs!$AR117/(Inputs!$CQ117-Inputs!$CP117+1),0)+IF(DO$4=Inputs!$CL117,Inputs!$BD117,0))</f>
        <v/>
      </c>
      <c r="DP120" s="46" t="str">
        <f>IF(U120="","",IF(AND(DP$4&lt;=Inputs!$CQ117,DP$4&gt;=Inputs!$CP117),Inputs!$AR117/(Inputs!$CQ117-Inputs!$CP117+1),0)+IF(DP$4=Inputs!$CL117,Inputs!$BD117,0))</f>
        <v/>
      </c>
      <c r="DQ120" s="46" t="str">
        <f>IF(V120="","",IF(AND(DQ$4&lt;=Inputs!$CQ117,DQ$4&gt;=Inputs!$CP117),Inputs!$AR117/(Inputs!$CQ117-Inputs!$CP117+1),0)+IF(DQ$4=Inputs!$CL117,Inputs!$BD117,0))</f>
        <v/>
      </c>
      <c r="DR120" s="46" t="str">
        <f>IF(W120="","",IF(AND(DR$4&lt;=Inputs!$CQ117,DR$4&gt;=Inputs!$CP117),Inputs!$AR117/(Inputs!$CQ117-Inputs!$CP117+1),0)+IF(DR$4=Inputs!$CL117,Inputs!$BD117,0))</f>
        <v/>
      </c>
      <c r="DS120" s="46" t="str">
        <f>IF(X120="","",IF(AND(DS$4&lt;=Inputs!$CQ117,DS$4&gt;=Inputs!$CP117),Inputs!$AR117/(Inputs!$CQ117-Inputs!$CP117+1),0)+IF(DS$4=Inputs!$CL117,Inputs!$BD117,0))</f>
        <v/>
      </c>
      <c r="DT120" s="46" t="str">
        <f>IF(Y120="","",IF(AND(DT$4&lt;=Inputs!$CQ117,DT$4&gt;=Inputs!$CP117),Inputs!$AR117/(Inputs!$CQ117-Inputs!$CP117+1),0)+IF(DT$4=Inputs!$CL117,Inputs!$BD117,0))</f>
        <v/>
      </c>
      <c r="DU120" s="46" t="str">
        <f>IF(Z120="","",IF(AND(DU$4&lt;=Inputs!$CQ117,DU$4&gt;=Inputs!$CP117),Inputs!$AR117/(Inputs!$CQ117-Inputs!$CP117+1),0)+IF(DU$4=Inputs!$CL117,Inputs!$BD117,0))</f>
        <v/>
      </c>
      <c r="DV120" s="46" t="str">
        <f>IF(AA120="","",IF(AND(DV$4&lt;=Inputs!$CQ117,DV$4&gt;=Inputs!$CP117),Inputs!$AR117/(Inputs!$CQ117-Inputs!$CP117+1),0)+IF(DV$4=Inputs!$CL117,Inputs!$BD117,0))</f>
        <v/>
      </c>
      <c r="DW120" s="46" t="str">
        <f>IF(AB120="","",IF(AND(DW$4&lt;=Inputs!$CQ117,DW$4&gt;=Inputs!$CP117),Inputs!$AR117/(Inputs!$CQ117-Inputs!$CP117+1),0)+IF(DW$4=Inputs!$CL117,Inputs!$BD117,0))</f>
        <v/>
      </c>
      <c r="DX120" s="46" t="str">
        <f>IF(AC120="","",IF(AND(DX$4&lt;=Inputs!$CQ117,DX$4&gt;=Inputs!$CP117),Inputs!$AR117/(Inputs!$CQ117-Inputs!$CP117+1),0)+IF(DX$4=Inputs!$CL117,Inputs!$BD117,0))</f>
        <v/>
      </c>
      <c r="DY120" s="46" t="str">
        <f>IF(AD120="","",IF(AND(DY$4&lt;=Inputs!$CQ117,DY$4&gt;=Inputs!$CP117),Inputs!$AR117/(Inputs!$CQ117-Inputs!$CP117+1),0)+IF(DY$4=Inputs!$CL117,Inputs!$BD117,0))</f>
        <v/>
      </c>
      <c r="DZ120" s="46" t="str">
        <f t="shared" si="6"/>
        <v/>
      </c>
    </row>
    <row r="121" spans="1:130">
      <c r="A121" s="7" t="str">
        <f>IF(Inputs!A118="","",Inputs!A118)</f>
        <v/>
      </c>
      <c r="B121" t="str">
        <f>IF(Inputs!B118="","",Inputs!B118)</f>
        <v/>
      </c>
      <c r="C121" s="46" t="str">
        <f>IF(Inputs!$B118="","",BO121-CV121)</f>
        <v/>
      </c>
      <c r="D121" s="46" t="str">
        <f>IF(Inputs!$B118="","",BP121-CW121)</f>
        <v/>
      </c>
      <c r="E121" s="46" t="str">
        <f>IF(Inputs!$B118="","",BQ121-CX121)</f>
        <v/>
      </c>
      <c r="F121" s="46" t="str">
        <f>IF(Inputs!$B118="","",BR121-CY121)</f>
        <v/>
      </c>
      <c r="G121" s="46" t="str">
        <f>IF(Inputs!$B118="","",BS121-CZ121)</f>
        <v/>
      </c>
      <c r="H121" s="46" t="str">
        <f>IF(Inputs!$B118="","",BT121-DA121)</f>
        <v/>
      </c>
      <c r="I121" s="46" t="str">
        <f>IF(Inputs!$B118="","",BU121-DB121)</f>
        <v/>
      </c>
      <c r="J121" s="46" t="str">
        <f>IF(Inputs!$B118="","",BV121-DC121)</f>
        <v/>
      </c>
      <c r="K121" s="46" t="str">
        <f>IF(Inputs!$B118="","",BW121-DD121)</f>
        <v/>
      </c>
      <c r="L121" s="46" t="str">
        <f>IF(Inputs!$B118="","",BX121-DE121)</f>
        <v/>
      </c>
      <c r="M121" s="46" t="str">
        <f>IF(Inputs!$B118="","",BY121-DF121)</f>
        <v/>
      </c>
      <c r="N121" s="46" t="str">
        <f>IF(Inputs!$B118="","",BZ121-DG121)</f>
        <v/>
      </c>
      <c r="O121" s="46" t="str">
        <f>IF(Inputs!$B118="","",CA121-DH121)</f>
        <v/>
      </c>
      <c r="P121" s="46" t="str">
        <f>IF(Inputs!$B118="","",CB121-DI121)</f>
        <v/>
      </c>
      <c r="Q121" s="46" t="str">
        <f>IF(Inputs!$B118="","",CC121-DJ121)</f>
        <v/>
      </c>
      <c r="R121" s="46" t="str">
        <f>IF(Inputs!$B118="","",CD121-DK121)</f>
        <v/>
      </c>
      <c r="S121" s="46" t="str">
        <f>IF(Inputs!$B118="","",CE121-DL121)</f>
        <v/>
      </c>
      <c r="T121" s="46" t="str">
        <f>IF(Inputs!$B118="","",CF121-DM121)</f>
        <v/>
      </c>
      <c r="U121" s="46" t="str">
        <f>IF(Inputs!$B118="","",CG121-DN121)</f>
        <v/>
      </c>
      <c r="V121" s="46" t="str">
        <f>IF(Inputs!$B118="","",CH121-DO121)</f>
        <v/>
      </c>
      <c r="W121" s="46" t="str">
        <f>IF(Inputs!$B118="","",CI121-DP121)</f>
        <v/>
      </c>
      <c r="X121" s="46" t="str">
        <f>IF(Inputs!$B118="","",CJ121-DQ121)</f>
        <v/>
      </c>
      <c r="Y121" s="46" t="str">
        <f>IF(Inputs!$B118="","",CK121-DR121)</f>
        <v/>
      </c>
      <c r="Z121" s="46" t="str">
        <f>IF(Inputs!$B118="","",CL121-DS121)</f>
        <v/>
      </c>
      <c r="AA121" s="46" t="str">
        <f>IF(Inputs!$B118="","",CM121-DT121)</f>
        <v/>
      </c>
      <c r="AB121" s="46" t="str">
        <f>IF(Inputs!$B118="","",CN121-DU121)</f>
        <v/>
      </c>
      <c r="AC121" s="46" t="str">
        <f>IF(Inputs!$B118="","",CO121-DV121)</f>
        <v/>
      </c>
      <c r="AD121" s="46" t="str">
        <f>IF(Inputs!$B118="","",CP121-DW121)</f>
        <v/>
      </c>
      <c r="AE121" s="46" t="str">
        <f>IF(Inputs!$B118="","",CQ121-DX121)</f>
        <v/>
      </c>
      <c r="AF121" s="46" t="str">
        <f>IF(Inputs!$B118="","",CR121-DY121)</f>
        <v/>
      </c>
      <c r="AG121" s="50" t="str">
        <f t="shared" si="7"/>
        <v/>
      </c>
      <c r="AH121" s="50"/>
      <c r="AJ121" s="27">
        <f>IF(AND(Inputs!$CO118=0,AJ$4&gt;=Inputs!$CM118),1,IF(AND(AJ$4&gt;=Inputs!$CM118,AJ$4&lt;Inputs!$CN118),1,IF(AND(AJ$4=Inputs!$CN118,AJ$4=Inputs!$CO118),1,IF(OR(AND(AJ$4=Inputs!$CN118+1,Inputs!$CN118=Inputs!$CO118),AND(AJ$4=Inputs!$CN118+2,Inputs!$CN118=Inputs!$CO118)),0,IF(AJ$4=Inputs!$CN118,0.8,IF(AJ$4=Inputs!$CN118+1,0.6,IF(AJ$4=Inputs!$CN118+2,0.4,IF(AJ$4=Inputs!$CO118,0.2,IF(AND(AJ$4&gt;=Inputs!$CL118,AJ$4&lt;Inputs!$CM118),(AJ$4-Inputs!$CL118+1)/(Inputs!$AI118+1),0)))))))))</f>
        <v>0</v>
      </c>
      <c r="AK121" s="27">
        <f>IF(AND(Inputs!$CO118=0,AK$4&gt;=Inputs!$CM118),1,IF(AND(AK$4&gt;=Inputs!$CM118,AK$4&lt;Inputs!$CN118),1,IF(AND(AK$4=Inputs!$CN118,AK$4=Inputs!$CO118),1,IF(OR(AND(AK$4=Inputs!$CN118+1,Inputs!$CN118=Inputs!$CO118),AND(AK$4=Inputs!$CN118+2,Inputs!$CN118=Inputs!$CO118)),0,IF(AK$4=Inputs!$CN118,0.8,IF(AK$4=Inputs!$CN118+1,0.6,IF(AK$4=Inputs!$CN118+2,0.4,IF(AK$4=Inputs!$CO118,0.2,IF(AND(AK$4&gt;=Inputs!$CL118,AK$4&lt;Inputs!$CM118),(AK$4-Inputs!$CL118+1)/(Inputs!$AI118+1),0)))))))))</f>
        <v>0</v>
      </c>
      <c r="AL121" s="27">
        <f>IF(AND(Inputs!$CO118=0,AL$4&gt;=Inputs!$CM118),1,IF(AND(AL$4&gt;=Inputs!$CM118,AL$4&lt;Inputs!$CN118),1,IF(AND(AL$4=Inputs!$CN118,AL$4=Inputs!$CO118),1,IF(OR(AND(AL$4=Inputs!$CN118+1,Inputs!$CN118=Inputs!$CO118),AND(AL$4=Inputs!$CN118+2,Inputs!$CN118=Inputs!$CO118)),0,IF(AL$4=Inputs!$CN118,0.8,IF(AL$4=Inputs!$CN118+1,0.6,IF(AL$4=Inputs!$CN118+2,0.4,IF(AL$4=Inputs!$CO118,0.2,IF(AND(AL$4&gt;=Inputs!$CL118,AL$4&lt;Inputs!$CM118),(AL$4-Inputs!$CL118+1)/(Inputs!$AI118+1),0)))))))))</f>
        <v>0</v>
      </c>
      <c r="AM121" s="27">
        <f>IF(AND(Inputs!$CO118=0,AM$4&gt;=Inputs!$CM118),1,IF(AND(AM$4&gt;=Inputs!$CM118,AM$4&lt;Inputs!$CN118),1,IF(AND(AM$4=Inputs!$CN118,AM$4=Inputs!$CO118),1,IF(OR(AND(AM$4=Inputs!$CN118+1,Inputs!$CN118=Inputs!$CO118),AND(AM$4=Inputs!$CN118+2,Inputs!$CN118=Inputs!$CO118)),0,IF(AM$4=Inputs!$CN118,0.8,IF(AM$4=Inputs!$CN118+1,0.6,IF(AM$4=Inputs!$CN118+2,0.4,IF(AM$4=Inputs!$CO118,0.2,IF(AND(AM$4&gt;=Inputs!$CL118,AM$4&lt;Inputs!$CM118),(AM$4-Inputs!$CL118+1)/(Inputs!$AI118+1),0)))))))))</f>
        <v>0</v>
      </c>
      <c r="AN121" s="27">
        <f>IF(AND(Inputs!$CO118=0,AN$4&gt;=Inputs!$CM118),1,IF(AND(AN$4&gt;=Inputs!$CM118,AN$4&lt;Inputs!$CN118),1,IF(AND(AN$4=Inputs!$CN118,AN$4=Inputs!$CO118),1,IF(OR(AND(AN$4=Inputs!$CN118+1,Inputs!$CN118=Inputs!$CO118),AND(AN$4=Inputs!$CN118+2,Inputs!$CN118=Inputs!$CO118)),0,IF(AN$4=Inputs!$CN118,0.8,IF(AN$4=Inputs!$CN118+1,0.6,IF(AN$4=Inputs!$CN118+2,0.4,IF(AN$4=Inputs!$CO118,0.2,IF(AND(AN$4&gt;=Inputs!$CL118,AN$4&lt;Inputs!$CM118),(AN$4-Inputs!$CL118+1)/(Inputs!$AI118+1),0)))))))))</f>
        <v>0</v>
      </c>
      <c r="AO121" s="27">
        <f>IF(AND(Inputs!$CO118=0,AO$4&gt;=Inputs!$CM118),1,IF(AND(AO$4&gt;=Inputs!$CM118,AO$4&lt;Inputs!$CN118),1,IF(AND(AO$4=Inputs!$CN118,AO$4=Inputs!$CO118),1,IF(OR(AND(AO$4=Inputs!$CN118+1,Inputs!$CN118=Inputs!$CO118),AND(AO$4=Inputs!$CN118+2,Inputs!$CN118=Inputs!$CO118)),0,IF(AO$4=Inputs!$CN118,0.8,IF(AO$4=Inputs!$CN118+1,0.6,IF(AO$4=Inputs!$CN118+2,0.4,IF(AO$4=Inputs!$CO118,0.2,IF(AND(AO$4&gt;=Inputs!$CL118,AO$4&lt;Inputs!$CM118),(AO$4-Inputs!$CL118+1)/(Inputs!$AI118+1),0)))))))))</f>
        <v>0</v>
      </c>
      <c r="AP121" s="27">
        <f>IF(AND(Inputs!$CO118=0,AP$4&gt;=Inputs!$CM118),1,IF(AND(AP$4&gt;=Inputs!$CM118,AP$4&lt;Inputs!$CN118),1,IF(AND(AP$4=Inputs!$CN118,AP$4=Inputs!$CO118),1,IF(OR(AND(AP$4=Inputs!$CN118+1,Inputs!$CN118=Inputs!$CO118),AND(AP$4=Inputs!$CN118+2,Inputs!$CN118=Inputs!$CO118)),0,IF(AP$4=Inputs!$CN118,0.8,IF(AP$4=Inputs!$CN118+1,0.6,IF(AP$4=Inputs!$CN118+2,0.4,IF(AP$4=Inputs!$CO118,0.2,IF(AND(AP$4&gt;=Inputs!$CL118,AP$4&lt;Inputs!$CM118),(AP$4-Inputs!$CL118+1)/(Inputs!$AI118+1),0)))))))))</f>
        <v>0</v>
      </c>
      <c r="AQ121" s="27">
        <f>IF(AND(Inputs!$CO118=0,AQ$4&gt;=Inputs!$CM118),1,IF(AND(AQ$4&gt;=Inputs!$CM118,AQ$4&lt;Inputs!$CN118),1,IF(AND(AQ$4=Inputs!$CN118,AQ$4=Inputs!$CO118),1,IF(OR(AND(AQ$4=Inputs!$CN118+1,Inputs!$CN118=Inputs!$CO118),AND(AQ$4=Inputs!$CN118+2,Inputs!$CN118=Inputs!$CO118)),0,IF(AQ$4=Inputs!$CN118,0.8,IF(AQ$4=Inputs!$CN118+1,0.6,IF(AQ$4=Inputs!$CN118+2,0.4,IF(AQ$4=Inputs!$CO118,0.2,IF(AND(AQ$4&gt;=Inputs!$CL118,AQ$4&lt;Inputs!$CM118),(AQ$4-Inputs!$CL118+1)/(Inputs!$AI118+1),0)))))))))</f>
        <v>0</v>
      </c>
      <c r="AR121" s="27">
        <f>IF(AND(Inputs!$CO118=0,AR$4&gt;=Inputs!$CM118),1,IF(AND(AR$4&gt;=Inputs!$CM118,AR$4&lt;Inputs!$CN118),1,IF(AND(AR$4=Inputs!$CN118,AR$4=Inputs!$CO118),1,IF(OR(AND(AR$4=Inputs!$CN118+1,Inputs!$CN118=Inputs!$CO118),AND(AR$4=Inputs!$CN118+2,Inputs!$CN118=Inputs!$CO118)),0,IF(AR$4=Inputs!$CN118,0.8,IF(AR$4=Inputs!$CN118+1,0.6,IF(AR$4=Inputs!$CN118+2,0.4,IF(AR$4=Inputs!$CO118,0.2,IF(AND(AR$4&gt;=Inputs!$CL118,AR$4&lt;Inputs!$CM118),(AR$4-Inputs!$CL118+1)/(Inputs!$AI118+1),0)))))))))</f>
        <v>0</v>
      </c>
      <c r="AS121" s="27">
        <f>IF(AND(Inputs!$CO118=0,AS$4&gt;=Inputs!$CM118),1,IF(AND(AS$4&gt;=Inputs!$CM118,AS$4&lt;Inputs!$CN118),1,IF(AND(AS$4=Inputs!$CN118,AS$4=Inputs!$CO118),1,IF(OR(AND(AS$4=Inputs!$CN118+1,Inputs!$CN118=Inputs!$CO118),AND(AS$4=Inputs!$CN118+2,Inputs!$CN118=Inputs!$CO118)),0,IF(AS$4=Inputs!$CN118,0.8,IF(AS$4=Inputs!$CN118+1,0.6,IF(AS$4=Inputs!$CN118+2,0.4,IF(AS$4=Inputs!$CO118,0.2,IF(AND(AS$4&gt;=Inputs!$CL118,AS$4&lt;Inputs!$CM118),(AS$4-Inputs!$CL118+1)/(Inputs!$AI118+1),0)))))))))</f>
        <v>0</v>
      </c>
      <c r="AT121" s="27">
        <f>IF(AND(Inputs!$CO118=0,AT$4&gt;=Inputs!$CM118),1,IF(AND(AT$4&gt;=Inputs!$CM118,AT$4&lt;Inputs!$CN118),1,IF(AND(AT$4=Inputs!$CN118,AT$4=Inputs!$CO118),1,IF(OR(AND(AT$4=Inputs!$CN118+1,Inputs!$CN118=Inputs!$CO118),AND(AT$4=Inputs!$CN118+2,Inputs!$CN118=Inputs!$CO118)),0,IF(AT$4=Inputs!$CN118,0.8,IF(AT$4=Inputs!$CN118+1,0.6,IF(AT$4=Inputs!$CN118+2,0.4,IF(AT$4=Inputs!$CO118,0.2,IF(AND(AT$4&gt;=Inputs!$CL118,AT$4&lt;Inputs!$CM118),(AT$4-Inputs!$CL118+1)/(Inputs!$AI118+1),0)))))))))</f>
        <v>0</v>
      </c>
      <c r="AU121" s="27">
        <f>IF(AND(Inputs!$CO118=0,AU$4&gt;=Inputs!$CM118),1,IF(AND(AU$4&gt;=Inputs!$CM118,AU$4&lt;Inputs!$CN118),1,IF(AND(AU$4=Inputs!$CN118,AU$4=Inputs!$CO118),1,IF(OR(AND(AU$4=Inputs!$CN118+1,Inputs!$CN118=Inputs!$CO118),AND(AU$4=Inputs!$CN118+2,Inputs!$CN118=Inputs!$CO118)),0,IF(AU$4=Inputs!$CN118,0.8,IF(AU$4=Inputs!$CN118+1,0.6,IF(AU$4=Inputs!$CN118+2,0.4,IF(AU$4=Inputs!$CO118,0.2,IF(AND(AU$4&gt;=Inputs!$CL118,AU$4&lt;Inputs!$CM118),(AU$4-Inputs!$CL118+1)/(Inputs!$AI118+1),0)))))))))</f>
        <v>0</v>
      </c>
      <c r="AV121" s="27">
        <f>IF(AND(Inputs!$CO118=0,AV$4&gt;=Inputs!$CM118),1,IF(AND(AV$4&gt;=Inputs!$CM118,AV$4&lt;Inputs!$CN118),1,IF(AND(AV$4=Inputs!$CN118,AV$4=Inputs!$CO118),1,IF(OR(AND(AV$4=Inputs!$CN118+1,Inputs!$CN118=Inputs!$CO118),AND(AV$4=Inputs!$CN118+2,Inputs!$CN118=Inputs!$CO118)),0,IF(AV$4=Inputs!$CN118,0.8,IF(AV$4=Inputs!$CN118+1,0.6,IF(AV$4=Inputs!$CN118+2,0.4,IF(AV$4=Inputs!$CO118,0.2,IF(AND(AV$4&gt;=Inputs!$CL118,AV$4&lt;Inputs!$CM118),(AV$4-Inputs!$CL118+1)/(Inputs!$AI118+1),0)))))))))</f>
        <v>0</v>
      </c>
      <c r="AW121" s="27">
        <f>IF(AND(Inputs!$CO118=0,AW$4&gt;=Inputs!$CM118),1,IF(AND(AW$4&gt;=Inputs!$CM118,AW$4&lt;Inputs!$CN118),1,IF(AND(AW$4=Inputs!$CN118,AW$4=Inputs!$CO118),1,IF(OR(AND(AW$4=Inputs!$CN118+1,Inputs!$CN118=Inputs!$CO118),AND(AW$4=Inputs!$CN118+2,Inputs!$CN118=Inputs!$CO118)),0,IF(AW$4=Inputs!$CN118,0.8,IF(AW$4=Inputs!$CN118+1,0.6,IF(AW$4=Inputs!$CN118+2,0.4,IF(AW$4=Inputs!$CO118,0.2,IF(AND(AW$4&gt;=Inputs!$CL118,AW$4&lt;Inputs!$CM118),(AW$4-Inputs!$CL118+1)/(Inputs!$AI118+1),0)))))))))</f>
        <v>0</v>
      </c>
      <c r="AX121" s="27">
        <f>IF(AND(Inputs!$CO118=0,AX$4&gt;=Inputs!$CM118),1,IF(AND(AX$4&gt;=Inputs!$CM118,AX$4&lt;Inputs!$CN118),1,IF(AND(AX$4=Inputs!$CN118,AX$4=Inputs!$CO118),1,IF(OR(AND(AX$4=Inputs!$CN118+1,Inputs!$CN118=Inputs!$CO118),AND(AX$4=Inputs!$CN118+2,Inputs!$CN118=Inputs!$CO118)),0,IF(AX$4=Inputs!$CN118,0.8,IF(AX$4=Inputs!$CN118+1,0.6,IF(AX$4=Inputs!$CN118+2,0.4,IF(AX$4=Inputs!$CO118,0.2,IF(AND(AX$4&gt;=Inputs!$CL118,AX$4&lt;Inputs!$CM118),(AX$4-Inputs!$CL118+1)/(Inputs!$AI118+1),0)))))))))</f>
        <v>0</v>
      </c>
      <c r="AY121" s="27">
        <f>IF(AND(Inputs!$CO118=0,AY$4&gt;=Inputs!$CM118),1,IF(AND(AY$4&gt;=Inputs!$CM118,AY$4&lt;Inputs!$CN118),1,IF(AND(AY$4=Inputs!$CN118,AY$4=Inputs!$CO118),1,IF(OR(AND(AY$4=Inputs!$CN118+1,Inputs!$CN118=Inputs!$CO118),AND(AY$4=Inputs!$CN118+2,Inputs!$CN118=Inputs!$CO118)),0,IF(AY$4=Inputs!$CN118,0.8,IF(AY$4=Inputs!$CN118+1,0.6,IF(AY$4=Inputs!$CN118+2,0.4,IF(AY$4=Inputs!$CO118,0.2,IF(AND(AY$4&gt;=Inputs!$CL118,AY$4&lt;Inputs!$CM118),(AY$4-Inputs!$CL118+1)/(Inputs!$AI118+1),0)))))))))</f>
        <v>0</v>
      </c>
      <c r="AZ121" s="27">
        <f>IF(AND(Inputs!$CO118=0,AZ$4&gt;=Inputs!$CM118),1,IF(AND(AZ$4&gt;=Inputs!$CM118,AZ$4&lt;Inputs!$CN118),1,IF(AND(AZ$4=Inputs!$CN118,AZ$4=Inputs!$CO118),1,IF(OR(AND(AZ$4=Inputs!$CN118+1,Inputs!$CN118=Inputs!$CO118),AND(AZ$4=Inputs!$CN118+2,Inputs!$CN118=Inputs!$CO118)),0,IF(AZ$4=Inputs!$CN118,0.8,IF(AZ$4=Inputs!$CN118+1,0.6,IF(AZ$4=Inputs!$CN118+2,0.4,IF(AZ$4=Inputs!$CO118,0.2,IF(AND(AZ$4&gt;=Inputs!$CL118,AZ$4&lt;Inputs!$CM118),(AZ$4-Inputs!$CL118+1)/(Inputs!$AI118+1),0)))))))))</f>
        <v>0</v>
      </c>
      <c r="BA121" s="27">
        <f>IF(AND(Inputs!$CO118=0,BA$4&gt;=Inputs!$CM118),1,IF(AND(BA$4&gt;=Inputs!$CM118,BA$4&lt;Inputs!$CN118),1,IF(AND(BA$4=Inputs!$CN118,BA$4=Inputs!$CO118),1,IF(OR(AND(BA$4=Inputs!$CN118+1,Inputs!$CN118=Inputs!$CO118),AND(BA$4=Inputs!$CN118+2,Inputs!$CN118=Inputs!$CO118)),0,IF(BA$4=Inputs!$CN118,0.8,IF(BA$4=Inputs!$CN118+1,0.6,IF(BA$4=Inputs!$CN118+2,0.4,IF(BA$4=Inputs!$CO118,0.2,IF(AND(BA$4&gt;=Inputs!$CL118,BA$4&lt;Inputs!$CM118),(BA$4-Inputs!$CL118+1)/(Inputs!$AI118+1),0)))))))))</f>
        <v>0</v>
      </c>
      <c r="BB121" s="27">
        <f>IF(AND(Inputs!$CO118=0,BB$4&gt;=Inputs!$CM118),1,IF(AND(BB$4&gt;=Inputs!$CM118,BB$4&lt;Inputs!$CN118),1,IF(AND(BB$4=Inputs!$CN118,BB$4=Inputs!$CO118),1,IF(OR(AND(BB$4=Inputs!$CN118+1,Inputs!$CN118=Inputs!$CO118),AND(BB$4=Inputs!$CN118+2,Inputs!$CN118=Inputs!$CO118)),0,IF(BB$4=Inputs!$CN118,0.8,IF(BB$4=Inputs!$CN118+1,0.6,IF(BB$4=Inputs!$CN118+2,0.4,IF(BB$4=Inputs!$CO118,0.2,IF(AND(BB$4&gt;=Inputs!$CL118,BB$4&lt;Inputs!$CM118),(BB$4-Inputs!$CL118+1)/(Inputs!$AI118+1),0)))))))))</f>
        <v>0</v>
      </c>
      <c r="BC121" s="27">
        <f>IF(AND(Inputs!$CO118=0,BC$4&gt;=Inputs!$CM118),1,IF(AND(BC$4&gt;=Inputs!$CM118,BC$4&lt;Inputs!$CN118),1,IF(AND(BC$4=Inputs!$CN118,BC$4=Inputs!$CO118),1,IF(OR(AND(BC$4=Inputs!$CN118+1,Inputs!$CN118=Inputs!$CO118),AND(BC$4=Inputs!$CN118+2,Inputs!$CN118=Inputs!$CO118)),0,IF(BC$4=Inputs!$CN118,0.8,IF(BC$4=Inputs!$CN118+1,0.6,IF(BC$4=Inputs!$CN118+2,0.4,IF(BC$4=Inputs!$CO118,0.2,IF(AND(BC$4&gt;=Inputs!$CL118,BC$4&lt;Inputs!$CM118),(BC$4-Inputs!$CL118+1)/(Inputs!$AI118+1),0)))))))))</f>
        <v>0</v>
      </c>
      <c r="BD121" s="27">
        <f>IF(AND(Inputs!$CO118=0,BD$4&gt;=Inputs!$CM118),1,IF(AND(BD$4&gt;=Inputs!$CM118,BD$4&lt;Inputs!$CN118),1,IF(AND(BD$4=Inputs!$CN118,BD$4=Inputs!$CO118),1,IF(OR(AND(BD$4=Inputs!$CN118+1,Inputs!$CN118=Inputs!$CO118),AND(BD$4=Inputs!$CN118+2,Inputs!$CN118=Inputs!$CO118)),0,IF(BD$4=Inputs!$CN118,0.8,IF(BD$4=Inputs!$CN118+1,0.6,IF(BD$4=Inputs!$CN118+2,0.4,IF(BD$4=Inputs!$CO118,0.2,IF(AND(BD$4&gt;=Inputs!$CL118,BD$4&lt;Inputs!$CM118),(BD$4-Inputs!$CL118+1)/(Inputs!$AI118+1),0)))))))))</f>
        <v>0</v>
      </c>
      <c r="BE121" s="27">
        <f>IF(AND(Inputs!$CO118=0,BE$4&gt;=Inputs!$CM118),1,IF(AND(BE$4&gt;=Inputs!$CM118,BE$4&lt;Inputs!$CN118),1,IF(AND(BE$4=Inputs!$CN118,BE$4=Inputs!$CO118),1,IF(OR(AND(BE$4=Inputs!$CN118+1,Inputs!$CN118=Inputs!$CO118),AND(BE$4=Inputs!$CN118+2,Inputs!$CN118=Inputs!$CO118)),0,IF(BE$4=Inputs!$CN118,0.8,IF(BE$4=Inputs!$CN118+1,0.6,IF(BE$4=Inputs!$CN118+2,0.4,IF(BE$4=Inputs!$CO118,0.2,IF(AND(BE$4&gt;=Inputs!$CL118,BE$4&lt;Inputs!$CM118),(BE$4-Inputs!$CL118+1)/(Inputs!$AI118+1),0)))))))))</f>
        <v>0</v>
      </c>
      <c r="BF121" s="27">
        <f>IF(AND(Inputs!$CO118=0,BF$4&gt;=Inputs!$CM118),1,IF(AND(BF$4&gt;=Inputs!$CM118,BF$4&lt;Inputs!$CN118),1,IF(AND(BF$4=Inputs!$CN118,BF$4=Inputs!$CO118),1,IF(OR(AND(BF$4=Inputs!$CN118+1,Inputs!$CN118=Inputs!$CO118),AND(BF$4=Inputs!$CN118+2,Inputs!$CN118=Inputs!$CO118)),0,IF(BF$4=Inputs!$CN118,0.8,IF(BF$4=Inputs!$CN118+1,0.6,IF(BF$4=Inputs!$CN118+2,0.4,IF(BF$4=Inputs!$CO118,0.2,IF(AND(BF$4&gt;=Inputs!$CL118,BF$4&lt;Inputs!$CM118),(BF$4-Inputs!$CL118+1)/(Inputs!$AI118+1),0)))))))))</f>
        <v>0</v>
      </c>
      <c r="BG121" s="27">
        <f>IF(AND(Inputs!$CO118=0,BG$4&gt;=Inputs!$CM118),1,IF(AND(BG$4&gt;=Inputs!$CM118,BG$4&lt;Inputs!$CN118),1,IF(AND(BG$4=Inputs!$CN118,BG$4=Inputs!$CO118),1,IF(OR(AND(BG$4=Inputs!$CN118+1,Inputs!$CN118=Inputs!$CO118),AND(BG$4=Inputs!$CN118+2,Inputs!$CN118=Inputs!$CO118)),0,IF(BG$4=Inputs!$CN118,0.8,IF(BG$4=Inputs!$CN118+1,0.6,IF(BG$4=Inputs!$CN118+2,0.4,IF(BG$4=Inputs!$CO118,0.2,IF(AND(BG$4&gt;=Inputs!$CL118,BG$4&lt;Inputs!$CM118),(BG$4-Inputs!$CL118+1)/(Inputs!$AI118+1),0)))))))))</f>
        <v>0</v>
      </c>
      <c r="BH121" s="27">
        <f>IF(AND(Inputs!$CO118=0,BH$4&gt;=Inputs!$CM118),1,IF(AND(BH$4&gt;=Inputs!$CM118,BH$4&lt;Inputs!$CN118),1,IF(AND(BH$4=Inputs!$CN118,BH$4=Inputs!$CO118),1,IF(OR(AND(BH$4=Inputs!$CN118+1,Inputs!$CN118=Inputs!$CO118),AND(BH$4=Inputs!$CN118+2,Inputs!$CN118=Inputs!$CO118)),0,IF(BH$4=Inputs!$CN118,0.8,IF(BH$4=Inputs!$CN118+1,0.6,IF(BH$4=Inputs!$CN118+2,0.4,IF(BH$4=Inputs!$CO118,0.2,IF(AND(BH$4&gt;=Inputs!$CL118,BH$4&lt;Inputs!$CM118),(BH$4-Inputs!$CL118+1)/(Inputs!$AI118+1),0)))))))))</f>
        <v>0</v>
      </c>
      <c r="BI121" s="27">
        <f>IF(AND(Inputs!$CO118=0,BI$4&gt;=Inputs!$CM118),1,IF(AND(BI$4&gt;=Inputs!$CM118,BI$4&lt;Inputs!$CN118),1,IF(AND(BI$4=Inputs!$CN118,BI$4=Inputs!$CO118),1,IF(OR(AND(BI$4=Inputs!$CN118+1,Inputs!$CN118=Inputs!$CO118),AND(BI$4=Inputs!$CN118+2,Inputs!$CN118=Inputs!$CO118)),0,IF(BI$4=Inputs!$CN118,0.8,IF(BI$4=Inputs!$CN118+1,0.6,IF(BI$4=Inputs!$CN118+2,0.4,IF(BI$4=Inputs!$CO118,0.2,IF(AND(BI$4&gt;=Inputs!$CL118,BI$4&lt;Inputs!$CM118),(BI$4-Inputs!$CL118+1)/(Inputs!$AI118+1),0)))))))))</f>
        <v>0</v>
      </c>
      <c r="BJ121" s="27">
        <f>IF(AND(Inputs!$CO118=0,BJ$4&gt;=Inputs!$CM118),1,IF(AND(BJ$4&gt;=Inputs!$CM118,BJ$4&lt;Inputs!$CN118),1,IF(AND(BJ$4=Inputs!$CN118,BJ$4=Inputs!$CO118),1,IF(OR(AND(BJ$4=Inputs!$CN118+1,Inputs!$CN118=Inputs!$CO118),AND(BJ$4=Inputs!$CN118+2,Inputs!$CN118=Inputs!$CO118)),0,IF(BJ$4=Inputs!$CN118,0.8,IF(BJ$4=Inputs!$CN118+1,0.6,IF(BJ$4=Inputs!$CN118+2,0.4,IF(BJ$4=Inputs!$CO118,0.2,IF(AND(BJ$4&gt;=Inputs!$CL118,BJ$4&lt;Inputs!$CM118),(BJ$4-Inputs!$CL118+1)/(Inputs!$AI118+1),0)))))))))</f>
        <v>0</v>
      </c>
      <c r="BK121" s="27">
        <f>IF(AND(Inputs!$CO118=0,BK$4&gt;=Inputs!$CM118),1,IF(AND(BK$4&gt;=Inputs!$CM118,BK$4&lt;Inputs!$CN118),1,IF(AND(BK$4=Inputs!$CN118,BK$4=Inputs!$CO118),1,IF(OR(AND(BK$4=Inputs!$CN118+1,Inputs!$CN118=Inputs!$CO118),AND(BK$4=Inputs!$CN118+2,Inputs!$CN118=Inputs!$CO118)),0,IF(BK$4=Inputs!$CN118,0.8,IF(BK$4=Inputs!$CN118+1,0.6,IF(BK$4=Inputs!$CN118+2,0.4,IF(BK$4=Inputs!$CO118,0.2,IF(AND(BK$4&gt;=Inputs!$CL118,BK$4&lt;Inputs!$CM118),(BK$4-Inputs!$CL118+1)/(Inputs!$AI118+1),0)))))))))</f>
        <v>0</v>
      </c>
      <c r="BL121" s="27">
        <f>IF(AND(Inputs!$CO118=0,BL$4&gt;=Inputs!$CM118),1,IF(AND(BL$4&gt;=Inputs!$CM118,BL$4&lt;Inputs!$CN118),1,IF(AND(BL$4=Inputs!$CN118,BL$4=Inputs!$CO118),1,IF(OR(AND(BL$4=Inputs!$CN118+1,Inputs!$CN118=Inputs!$CO118),AND(BL$4=Inputs!$CN118+2,Inputs!$CN118=Inputs!$CO118)),0,IF(BL$4=Inputs!$CN118,0.8,IF(BL$4=Inputs!$CN118+1,0.6,IF(BL$4=Inputs!$CN118+2,0.4,IF(BL$4=Inputs!$CO118,0.2,IF(AND(BL$4&gt;=Inputs!$CL118,BL$4&lt;Inputs!$CM118),(BL$4-Inputs!$CL118+1)/(Inputs!$AI118+1),0)))))))))</f>
        <v>0</v>
      </c>
      <c r="BM121" s="27">
        <f>IF(AND(Inputs!$CO118=0,BM$4&gt;=Inputs!$CM118),1,IF(AND(BM$4&gt;=Inputs!$CM118,BM$4&lt;Inputs!$CN118),1,IF(AND(BM$4=Inputs!$CN118,BM$4=Inputs!$CO118),1,IF(OR(AND(BM$4=Inputs!$CN118+1,Inputs!$CN118=Inputs!$CO118),AND(BM$4=Inputs!$CN118+2,Inputs!$CN118=Inputs!$CO118)),0,IF(BM$4=Inputs!$CN118,0.8,IF(BM$4=Inputs!$CN118+1,0.6,IF(BM$4=Inputs!$CN118+2,0.4,IF(BM$4=Inputs!$CO118,0.2,IF(AND(BM$4&gt;=Inputs!$CL118,BM$4&lt;Inputs!$CM118),(BM$4-Inputs!$CL118+1)/(Inputs!$AI118+1),0)))))))))</f>
        <v>0</v>
      </c>
      <c r="BO121" s="46" t="str">
        <f>IF(Inputs!$B118="","",(ROUND(Inputs!$BC118*AJ121,0)))</f>
        <v/>
      </c>
      <c r="BP121" s="46" t="str">
        <f>IF(Inputs!$B118="","",(ROUND(Inputs!$BC118*AK121,0)))</f>
        <v/>
      </c>
      <c r="BQ121" s="46" t="str">
        <f>IF(Inputs!$B118="","",(ROUND(Inputs!$BC118*AL121,0)))</f>
        <v/>
      </c>
      <c r="BR121" s="46" t="str">
        <f>IF(Inputs!$B118="","",(ROUND(Inputs!$BC118*AM121,0)))</f>
        <v/>
      </c>
      <c r="BS121" s="46" t="str">
        <f>IF(Inputs!$B118="","",(ROUND(Inputs!$BC118*AN121,0)))</f>
        <v/>
      </c>
      <c r="BT121" s="46" t="str">
        <f>IF(Inputs!$B118="","",(ROUND(Inputs!$BC118*AO121,0)))</f>
        <v/>
      </c>
      <c r="BU121" s="46" t="str">
        <f>IF(Inputs!$B118="","",(ROUND(Inputs!$BC118*AP121,0)))</f>
        <v/>
      </c>
      <c r="BV121" s="46" t="str">
        <f>IF(Inputs!$B118="","",(ROUND(Inputs!$BC118*AQ121,0)))</f>
        <v/>
      </c>
      <c r="BW121" s="46" t="str">
        <f>IF(Inputs!$B118="","",(ROUND(Inputs!$BC118*AR121,0)))</f>
        <v/>
      </c>
      <c r="BX121" s="46" t="str">
        <f>IF(Inputs!$B118="","",(ROUND(Inputs!$BC118*AS121,0)))</f>
        <v/>
      </c>
      <c r="BY121" s="46" t="str">
        <f>IF(Inputs!$B118="","",(ROUND(Inputs!$BC118*AT121,0)))</f>
        <v/>
      </c>
      <c r="BZ121" s="46" t="str">
        <f>IF(Inputs!$B118="","",(ROUND(Inputs!$BC118*AU121,0)))</f>
        <v/>
      </c>
      <c r="CA121" s="46" t="str">
        <f>IF(Inputs!$B118="","",(ROUND(Inputs!$BC118*AV121,0)))</f>
        <v/>
      </c>
      <c r="CB121" s="46" t="str">
        <f>IF(Inputs!$B118="","",(ROUND(Inputs!$BC118*AW121,0)))</f>
        <v/>
      </c>
      <c r="CC121" s="46" t="str">
        <f>IF(Inputs!$B118="","",(ROUND(Inputs!$BC118*AX121,0)))</f>
        <v/>
      </c>
      <c r="CD121" s="46" t="str">
        <f>IF(Inputs!$B118="","",(ROUND(Inputs!$BC118*AY121,0)))</f>
        <v/>
      </c>
      <c r="CE121" s="46" t="str">
        <f>IF(Inputs!$B118="","",(ROUND(Inputs!$BC118*AZ121,0)))</f>
        <v/>
      </c>
      <c r="CF121" s="46" t="str">
        <f>IF(Inputs!$B118="","",(ROUND(Inputs!$BC118*BA121,0)))</f>
        <v/>
      </c>
      <c r="CG121" s="46" t="str">
        <f>IF(Inputs!$B118="","",(ROUND(Inputs!$BC118*BB121,0)))</f>
        <v/>
      </c>
      <c r="CH121" s="46" t="str">
        <f>IF(Inputs!$B118="","",(ROUND(Inputs!$BC118*BC121,0)))</f>
        <v/>
      </c>
      <c r="CI121" s="46" t="str">
        <f>IF(Inputs!$B118="","",(ROUND(Inputs!$BC118*BD121,0)))</f>
        <v/>
      </c>
      <c r="CJ121" s="46" t="str">
        <f>IF(Inputs!$B118="","",(ROUND(Inputs!$BC118*BE121,0)))</f>
        <v/>
      </c>
      <c r="CK121" s="46" t="str">
        <f>IF(Inputs!$B118="","",(ROUND(Inputs!$BC118*BF121,0)))</f>
        <v/>
      </c>
      <c r="CL121" s="46" t="str">
        <f>IF(Inputs!$B118="","",(ROUND(Inputs!$BC118*BG121,0)))</f>
        <v/>
      </c>
      <c r="CM121" s="46" t="str">
        <f>IF(Inputs!$B118="","",(ROUND(Inputs!$BC118*BH121,0)))</f>
        <v/>
      </c>
      <c r="CN121" s="46" t="str">
        <f>IF(Inputs!$B118="","",(ROUND(Inputs!$BC118*BI121,0)))</f>
        <v/>
      </c>
      <c r="CO121" s="46" t="str">
        <f>IF(Inputs!$B118="","",(ROUND(Inputs!$BC118*BJ121,0)))</f>
        <v/>
      </c>
      <c r="CP121" s="46" t="str">
        <f>IF(Inputs!$B118="","",(ROUND(Inputs!$BC118*BK121,0)))</f>
        <v/>
      </c>
      <c r="CQ121" s="46" t="str">
        <f>IF(Inputs!$B118="","",(ROUND(Inputs!$BC118*BL121,0)))</f>
        <v/>
      </c>
      <c r="CR121" s="46" t="str">
        <f>IF(Inputs!$B118="","",(ROUND(Inputs!$BC118*BM121,0)))</f>
        <v/>
      </c>
      <c r="CV121" s="46" t="str">
        <f>IF(A121="","",IF(AND(CV$4&lt;=Inputs!$CQ118,CV$4&gt;=Inputs!$CP118),Inputs!$AR118/(Inputs!$CQ118-Inputs!$CP118+1),0)+IF(CV$4=Inputs!$CL118,Inputs!$BD118,0))</f>
        <v/>
      </c>
      <c r="CW121" s="46" t="str">
        <f>IF(B121="","",IF(AND(CW$4&lt;=Inputs!$CQ118,CW$4&gt;=Inputs!$CP118),Inputs!$AR118/(Inputs!$CQ118-Inputs!$CP118+1),0)+IF(CW$4=Inputs!$CL118,Inputs!$BD118,0))</f>
        <v/>
      </c>
      <c r="CX121" s="46" t="str">
        <f>IF(C121="","",IF(AND(CX$4&lt;=Inputs!$CQ118,CX$4&gt;=Inputs!$CP118),Inputs!$AR118/(Inputs!$CQ118-Inputs!$CP118+1),0)+IF(CX$4=Inputs!$CL118,Inputs!$BD118,0))</f>
        <v/>
      </c>
      <c r="CY121" s="46" t="str">
        <f>IF(D121="","",IF(AND(CY$4&lt;=Inputs!$CQ118,CY$4&gt;=Inputs!$CP118),Inputs!$AR118/(Inputs!$CQ118-Inputs!$CP118+1),0)+IF(CY$4=Inputs!$CL118,Inputs!$BD118,0))</f>
        <v/>
      </c>
      <c r="CZ121" s="46" t="str">
        <f>IF(E121="","",IF(AND(CZ$4&lt;=Inputs!$CQ118,CZ$4&gt;=Inputs!$CP118),Inputs!$AR118/(Inputs!$CQ118-Inputs!$CP118+1),0)+IF(CZ$4=Inputs!$CL118,Inputs!$BD118,0))</f>
        <v/>
      </c>
      <c r="DA121" s="46" t="str">
        <f>IF(F121="","",IF(AND(DA$4&lt;=Inputs!$CQ118,DA$4&gt;=Inputs!$CP118),Inputs!$AR118/(Inputs!$CQ118-Inputs!$CP118+1),0)+IF(DA$4=Inputs!$CL118,Inputs!$BD118,0))</f>
        <v/>
      </c>
      <c r="DB121" s="46" t="str">
        <f>IF(G121="","",IF(AND(DB$4&lt;=Inputs!$CQ118,DB$4&gt;=Inputs!$CP118),Inputs!$AR118/(Inputs!$CQ118-Inputs!$CP118+1),0)+IF(DB$4=Inputs!$CL118,Inputs!$BD118,0))</f>
        <v/>
      </c>
      <c r="DC121" s="46" t="str">
        <f>IF(H121="","",IF(AND(DC$4&lt;=Inputs!$CQ118,DC$4&gt;=Inputs!$CP118),Inputs!$AR118/(Inputs!$CQ118-Inputs!$CP118+1),0)+IF(DC$4=Inputs!$CL118,Inputs!$BD118,0))</f>
        <v/>
      </c>
      <c r="DD121" s="46" t="str">
        <f>IF(I121="","",IF(AND(DD$4&lt;=Inputs!$CQ118,DD$4&gt;=Inputs!$CP118),Inputs!$AR118/(Inputs!$CQ118-Inputs!$CP118+1),0)+IF(DD$4=Inputs!$CL118,Inputs!$BD118,0))</f>
        <v/>
      </c>
      <c r="DE121" s="46" t="str">
        <f>IF(J121="","",IF(AND(DE$4&lt;=Inputs!$CQ118,DE$4&gt;=Inputs!$CP118),Inputs!$AR118/(Inputs!$CQ118-Inputs!$CP118+1),0)+IF(DE$4=Inputs!$CL118,Inputs!$BD118,0))</f>
        <v/>
      </c>
      <c r="DF121" s="46" t="str">
        <f>IF(K121="","",IF(AND(DF$4&lt;=Inputs!$CQ118,DF$4&gt;=Inputs!$CP118),Inputs!$AR118/(Inputs!$CQ118-Inputs!$CP118+1),0)+IF(DF$4=Inputs!$CL118,Inputs!$BD118,0))</f>
        <v/>
      </c>
      <c r="DG121" s="46" t="str">
        <f>IF(L121="","",IF(AND(DG$4&lt;=Inputs!$CQ118,DG$4&gt;=Inputs!$CP118),Inputs!$AR118/(Inputs!$CQ118-Inputs!$CP118+1),0)+IF(DG$4=Inputs!$CL118,Inputs!$BD118,0))</f>
        <v/>
      </c>
      <c r="DH121" s="46" t="str">
        <f>IF(M121="","",IF(AND(DH$4&lt;=Inputs!$CQ118,DH$4&gt;=Inputs!$CP118),Inputs!$AR118/(Inputs!$CQ118-Inputs!$CP118+1),0)+IF(DH$4=Inputs!$CL118,Inputs!$BD118,0))</f>
        <v/>
      </c>
      <c r="DI121" s="46" t="str">
        <f>IF(N121="","",IF(AND(DI$4&lt;=Inputs!$CQ118,DI$4&gt;=Inputs!$CP118),Inputs!$AR118/(Inputs!$CQ118-Inputs!$CP118+1),0)+IF(DI$4=Inputs!$CL118,Inputs!$BD118,0))</f>
        <v/>
      </c>
      <c r="DJ121" s="46" t="str">
        <f>IF(O121="","",IF(AND(DJ$4&lt;=Inputs!$CQ118,DJ$4&gt;=Inputs!$CP118),Inputs!$AR118/(Inputs!$CQ118-Inputs!$CP118+1),0)+IF(DJ$4=Inputs!$CL118,Inputs!$BD118,0))</f>
        <v/>
      </c>
      <c r="DK121" s="46" t="str">
        <f>IF(P121="","",IF(AND(DK$4&lt;=Inputs!$CQ118,DK$4&gt;=Inputs!$CP118),Inputs!$AR118/(Inputs!$CQ118-Inputs!$CP118+1),0)+IF(DK$4=Inputs!$CL118,Inputs!$BD118,0))</f>
        <v/>
      </c>
      <c r="DL121" s="46" t="str">
        <f>IF(Q121="","",IF(AND(DL$4&lt;=Inputs!$CQ118,DL$4&gt;=Inputs!$CP118),Inputs!$AR118/(Inputs!$CQ118-Inputs!$CP118+1),0)+IF(DL$4=Inputs!$CL118,Inputs!$BD118,0))</f>
        <v/>
      </c>
      <c r="DM121" s="46" t="str">
        <f>IF(R121="","",IF(AND(DM$4&lt;=Inputs!$CQ118,DM$4&gt;=Inputs!$CP118),Inputs!$AR118/(Inputs!$CQ118-Inputs!$CP118+1),0)+IF(DM$4=Inputs!$CL118,Inputs!$BD118,0))</f>
        <v/>
      </c>
      <c r="DN121" s="46" t="str">
        <f>IF(S121="","",IF(AND(DN$4&lt;=Inputs!$CQ118,DN$4&gt;=Inputs!$CP118),Inputs!$AR118/(Inputs!$CQ118-Inputs!$CP118+1),0)+IF(DN$4=Inputs!$CL118,Inputs!$BD118,0))</f>
        <v/>
      </c>
      <c r="DO121" s="46" t="str">
        <f>IF(T121="","",IF(AND(DO$4&lt;=Inputs!$CQ118,DO$4&gt;=Inputs!$CP118),Inputs!$AR118/(Inputs!$CQ118-Inputs!$CP118+1),0)+IF(DO$4=Inputs!$CL118,Inputs!$BD118,0))</f>
        <v/>
      </c>
      <c r="DP121" s="46" t="str">
        <f>IF(U121="","",IF(AND(DP$4&lt;=Inputs!$CQ118,DP$4&gt;=Inputs!$CP118),Inputs!$AR118/(Inputs!$CQ118-Inputs!$CP118+1),0)+IF(DP$4=Inputs!$CL118,Inputs!$BD118,0))</f>
        <v/>
      </c>
      <c r="DQ121" s="46" t="str">
        <f>IF(V121="","",IF(AND(DQ$4&lt;=Inputs!$CQ118,DQ$4&gt;=Inputs!$CP118),Inputs!$AR118/(Inputs!$CQ118-Inputs!$CP118+1),0)+IF(DQ$4=Inputs!$CL118,Inputs!$BD118,0))</f>
        <v/>
      </c>
      <c r="DR121" s="46" t="str">
        <f>IF(W121="","",IF(AND(DR$4&lt;=Inputs!$CQ118,DR$4&gt;=Inputs!$CP118),Inputs!$AR118/(Inputs!$CQ118-Inputs!$CP118+1),0)+IF(DR$4=Inputs!$CL118,Inputs!$BD118,0))</f>
        <v/>
      </c>
      <c r="DS121" s="46" t="str">
        <f>IF(X121="","",IF(AND(DS$4&lt;=Inputs!$CQ118,DS$4&gt;=Inputs!$CP118),Inputs!$AR118/(Inputs!$CQ118-Inputs!$CP118+1),0)+IF(DS$4=Inputs!$CL118,Inputs!$BD118,0))</f>
        <v/>
      </c>
      <c r="DT121" s="46" t="str">
        <f>IF(Y121="","",IF(AND(DT$4&lt;=Inputs!$CQ118,DT$4&gt;=Inputs!$CP118),Inputs!$AR118/(Inputs!$CQ118-Inputs!$CP118+1),0)+IF(DT$4=Inputs!$CL118,Inputs!$BD118,0))</f>
        <v/>
      </c>
      <c r="DU121" s="46" t="str">
        <f>IF(Z121="","",IF(AND(DU$4&lt;=Inputs!$CQ118,DU$4&gt;=Inputs!$CP118),Inputs!$AR118/(Inputs!$CQ118-Inputs!$CP118+1),0)+IF(DU$4=Inputs!$CL118,Inputs!$BD118,0))</f>
        <v/>
      </c>
      <c r="DV121" s="46" t="str">
        <f>IF(AA121="","",IF(AND(DV$4&lt;=Inputs!$CQ118,DV$4&gt;=Inputs!$CP118),Inputs!$AR118/(Inputs!$CQ118-Inputs!$CP118+1),0)+IF(DV$4=Inputs!$CL118,Inputs!$BD118,0))</f>
        <v/>
      </c>
      <c r="DW121" s="46" t="str">
        <f>IF(AB121="","",IF(AND(DW$4&lt;=Inputs!$CQ118,DW$4&gt;=Inputs!$CP118),Inputs!$AR118/(Inputs!$CQ118-Inputs!$CP118+1),0)+IF(DW$4=Inputs!$CL118,Inputs!$BD118,0))</f>
        <v/>
      </c>
      <c r="DX121" s="46" t="str">
        <f>IF(AC121="","",IF(AND(DX$4&lt;=Inputs!$CQ118,DX$4&gt;=Inputs!$CP118),Inputs!$AR118/(Inputs!$CQ118-Inputs!$CP118+1),0)+IF(DX$4=Inputs!$CL118,Inputs!$BD118,0))</f>
        <v/>
      </c>
      <c r="DY121" s="46" t="str">
        <f>IF(AD121="","",IF(AND(DY$4&lt;=Inputs!$CQ118,DY$4&gt;=Inputs!$CP118),Inputs!$AR118/(Inputs!$CQ118-Inputs!$CP118+1),0)+IF(DY$4=Inputs!$CL118,Inputs!$BD118,0))</f>
        <v/>
      </c>
      <c r="DZ121" s="46" t="str">
        <f t="shared" si="6"/>
        <v/>
      </c>
    </row>
    <row r="122" spans="1:130">
      <c r="A122" s="7" t="str">
        <f>IF(Inputs!A119="","",Inputs!A119)</f>
        <v/>
      </c>
      <c r="B122" t="str">
        <f>IF(Inputs!B119="","",Inputs!B119)</f>
        <v/>
      </c>
      <c r="C122" s="46" t="str">
        <f>IF(Inputs!$B119="","",BO122-CV122)</f>
        <v/>
      </c>
      <c r="D122" s="46" t="str">
        <f>IF(Inputs!$B119="","",BP122-CW122)</f>
        <v/>
      </c>
      <c r="E122" s="46" t="str">
        <f>IF(Inputs!$B119="","",BQ122-CX122)</f>
        <v/>
      </c>
      <c r="F122" s="46" t="str">
        <f>IF(Inputs!$B119="","",BR122-CY122)</f>
        <v/>
      </c>
      <c r="G122" s="46" t="str">
        <f>IF(Inputs!$B119="","",BS122-CZ122)</f>
        <v/>
      </c>
      <c r="H122" s="46" t="str">
        <f>IF(Inputs!$B119="","",BT122-DA122)</f>
        <v/>
      </c>
      <c r="I122" s="46" t="str">
        <f>IF(Inputs!$B119="","",BU122-DB122)</f>
        <v/>
      </c>
      <c r="J122" s="46" t="str">
        <f>IF(Inputs!$B119="","",BV122-DC122)</f>
        <v/>
      </c>
      <c r="K122" s="46" t="str">
        <f>IF(Inputs!$B119="","",BW122-DD122)</f>
        <v/>
      </c>
      <c r="L122" s="46" t="str">
        <f>IF(Inputs!$B119="","",BX122-DE122)</f>
        <v/>
      </c>
      <c r="M122" s="46" t="str">
        <f>IF(Inputs!$B119="","",BY122-DF122)</f>
        <v/>
      </c>
      <c r="N122" s="46" t="str">
        <f>IF(Inputs!$B119="","",BZ122-DG122)</f>
        <v/>
      </c>
      <c r="O122" s="46" t="str">
        <f>IF(Inputs!$B119="","",CA122-DH122)</f>
        <v/>
      </c>
      <c r="P122" s="46" t="str">
        <f>IF(Inputs!$B119="","",CB122-DI122)</f>
        <v/>
      </c>
      <c r="Q122" s="46" t="str">
        <f>IF(Inputs!$B119="","",CC122-DJ122)</f>
        <v/>
      </c>
      <c r="R122" s="46" t="str">
        <f>IF(Inputs!$B119="","",CD122-DK122)</f>
        <v/>
      </c>
      <c r="S122" s="46" t="str">
        <f>IF(Inputs!$B119="","",CE122-DL122)</f>
        <v/>
      </c>
      <c r="T122" s="46" t="str">
        <f>IF(Inputs!$B119="","",CF122-DM122)</f>
        <v/>
      </c>
      <c r="U122" s="46" t="str">
        <f>IF(Inputs!$B119="","",CG122-DN122)</f>
        <v/>
      </c>
      <c r="V122" s="46" t="str">
        <f>IF(Inputs!$B119="","",CH122-DO122)</f>
        <v/>
      </c>
      <c r="W122" s="46" t="str">
        <f>IF(Inputs!$B119="","",CI122-DP122)</f>
        <v/>
      </c>
      <c r="X122" s="46" t="str">
        <f>IF(Inputs!$B119="","",CJ122-DQ122)</f>
        <v/>
      </c>
      <c r="Y122" s="46" t="str">
        <f>IF(Inputs!$B119="","",CK122-DR122)</f>
        <v/>
      </c>
      <c r="Z122" s="46" t="str">
        <f>IF(Inputs!$B119="","",CL122-DS122)</f>
        <v/>
      </c>
      <c r="AA122" s="46" t="str">
        <f>IF(Inputs!$B119="","",CM122-DT122)</f>
        <v/>
      </c>
      <c r="AB122" s="46" t="str">
        <f>IF(Inputs!$B119="","",CN122-DU122)</f>
        <v/>
      </c>
      <c r="AC122" s="46" t="str">
        <f>IF(Inputs!$B119="","",CO122-DV122)</f>
        <v/>
      </c>
      <c r="AD122" s="46" t="str">
        <f>IF(Inputs!$B119="","",CP122-DW122)</f>
        <v/>
      </c>
      <c r="AE122" s="46" t="str">
        <f>IF(Inputs!$B119="","",CQ122-DX122)</f>
        <v/>
      </c>
      <c r="AF122" s="46" t="str">
        <f>IF(Inputs!$B119="","",CR122-DY122)</f>
        <v/>
      </c>
      <c r="AG122" s="50" t="str">
        <f t="shared" si="7"/>
        <v/>
      </c>
      <c r="AH122" s="50"/>
      <c r="AJ122" s="27">
        <f>IF(AND(Inputs!$CO119=0,AJ$4&gt;=Inputs!$CM119),1,IF(AND(AJ$4&gt;=Inputs!$CM119,AJ$4&lt;Inputs!$CN119),1,IF(AND(AJ$4=Inputs!$CN119,AJ$4=Inputs!$CO119),1,IF(OR(AND(AJ$4=Inputs!$CN119+1,Inputs!$CN119=Inputs!$CO119),AND(AJ$4=Inputs!$CN119+2,Inputs!$CN119=Inputs!$CO119)),0,IF(AJ$4=Inputs!$CN119,0.8,IF(AJ$4=Inputs!$CN119+1,0.6,IF(AJ$4=Inputs!$CN119+2,0.4,IF(AJ$4=Inputs!$CO119,0.2,IF(AND(AJ$4&gt;=Inputs!$CL119,AJ$4&lt;Inputs!$CM119),(AJ$4-Inputs!$CL119+1)/(Inputs!$AI119+1),0)))))))))</f>
        <v>0</v>
      </c>
      <c r="AK122" s="27">
        <f>IF(AND(Inputs!$CO119=0,AK$4&gt;=Inputs!$CM119),1,IF(AND(AK$4&gt;=Inputs!$CM119,AK$4&lt;Inputs!$CN119),1,IF(AND(AK$4=Inputs!$CN119,AK$4=Inputs!$CO119),1,IF(OR(AND(AK$4=Inputs!$CN119+1,Inputs!$CN119=Inputs!$CO119),AND(AK$4=Inputs!$CN119+2,Inputs!$CN119=Inputs!$CO119)),0,IF(AK$4=Inputs!$CN119,0.8,IF(AK$4=Inputs!$CN119+1,0.6,IF(AK$4=Inputs!$CN119+2,0.4,IF(AK$4=Inputs!$CO119,0.2,IF(AND(AK$4&gt;=Inputs!$CL119,AK$4&lt;Inputs!$CM119),(AK$4-Inputs!$CL119+1)/(Inputs!$AI119+1),0)))))))))</f>
        <v>0</v>
      </c>
      <c r="AL122" s="27">
        <f>IF(AND(Inputs!$CO119=0,AL$4&gt;=Inputs!$CM119),1,IF(AND(AL$4&gt;=Inputs!$CM119,AL$4&lt;Inputs!$CN119),1,IF(AND(AL$4=Inputs!$CN119,AL$4=Inputs!$CO119),1,IF(OR(AND(AL$4=Inputs!$CN119+1,Inputs!$CN119=Inputs!$CO119),AND(AL$4=Inputs!$CN119+2,Inputs!$CN119=Inputs!$CO119)),0,IF(AL$4=Inputs!$CN119,0.8,IF(AL$4=Inputs!$CN119+1,0.6,IF(AL$4=Inputs!$CN119+2,0.4,IF(AL$4=Inputs!$CO119,0.2,IF(AND(AL$4&gt;=Inputs!$CL119,AL$4&lt;Inputs!$CM119),(AL$4-Inputs!$CL119+1)/(Inputs!$AI119+1),0)))))))))</f>
        <v>0</v>
      </c>
      <c r="AM122" s="27">
        <f>IF(AND(Inputs!$CO119=0,AM$4&gt;=Inputs!$CM119),1,IF(AND(AM$4&gt;=Inputs!$CM119,AM$4&lt;Inputs!$CN119),1,IF(AND(AM$4=Inputs!$CN119,AM$4=Inputs!$CO119),1,IF(OR(AND(AM$4=Inputs!$CN119+1,Inputs!$CN119=Inputs!$CO119),AND(AM$4=Inputs!$CN119+2,Inputs!$CN119=Inputs!$CO119)),0,IF(AM$4=Inputs!$CN119,0.8,IF(AM$4=Inputs!$CN119+1,0.6,IF(AM$4=Inputs!$CN119+2,0.4,IF(AM$4=Inputs!$CO119,0.2,IF(AND(AM$4&gt;=Inputs!$CL119,AM$4&lt;Inputs!$CM119),(AM$4-Inputs!$CL119+1)/(Inputs!$AI119+1),0)))))))))</f>
        <v>0</v>
      </c>
      <c r="AN122" s="27">
        <f>IF(AND(Inputs!$CO119=0,AN$4&gt;=Inputs!$CM119),1,IF(AND(AN$4&gt;=Inputs!$CM119,AN$4&lt;Inputs!$CN119),1,IF(AND(AN$4=Inputs!$CN119,AN$4=Inputs!$CO119),1,IF(OR(AND(AN$4=Inputs!$CN119+1,Inputs!$CN119=Inputs!$CO119),AND(AN$4=Inputs!$CN119+2,Inputs!$CN119=Inputs!$CO119)),0,IF(AN$4=Inputs!$CN119,0.8,IF(AN$4=Inputs!$CN119+1,0.6,IF(AN$4=Inputs!$CN119+2,0.4,IF(AN$4=Inputs!$CO119,0.2,IF(AND(AN$4&gt;=Inputs!$CL119,AN$4&lt;Inputs!$CM119),(AN$4-Inputs!$CL119+1)/(Inputs!$AI119+1),0)))))))))</f>
        <v>0</v>
      </c>
      <c r="AO122" s="27">
        <f>IF(AND(Inputs!$CO119=0,AO$4&gt;=Inputs!$CM119),1,IF(AND(AO$4&gt;=Inputs!$CM119,AO$4&lt;Inputs!$CN119),1,IF(AND(AO$4=Inputs!$CN119,AO$4=Inputs!$CO119),1,IF(OR(AND(AO$4=Inputs!$CN119+1,Inputs!$CN119=Inputs!$CO119),AND(AO$4=Inputs!$CN119+2,Inputs!$CN119=Inputs!$CO119)),0,IF(AO$4=Inputs!$CN119,0.8,IF(AO$4=Inputs!$CN119+1,0.6,IF(AO$4=Inputs!$CN119+2,0.4,IF(AO$4=Inputs!$CO119,0.2,IF(AND(AO$4&gt;=Inputs!$CL119,AO$4&lt;Inputs!$CM119),(AO$4-Inputs!$CL119+1)/(Inputs!$AI119+1),0)))))))))</f>
        <v>0</v>
      </c>
      <c r="AP122" s="27">
        <f>IF(AND(Inputs!$CO119=0,AP$4&gt;=Inputs!$CM119),1,IF(AND(AP$4&gt;=Inputs!$CM119,AP$4&lt;Inputs!$CN119),1,IF(AND(AP$4=Inputs!$CN119,AP$4=Inputs!$CO119),1,IF(OR(AND(AP$4=Inputs!$CN119+1,Inputs!$CN119=Inputs!$CO119),AND(AP$4=Inputs!$CN119+2,Inputs!$CN119=Inputs!$CO119)),0,IF(AP$4=Inputs!$CN119,0.8,IF(AP$4=Inputs!$CN119+1,0.6,IF(AP$4=Inputs!$CN119+2,0.4,IF(AP$4=Inputs!$CO119,0.2,IF(AND(AP$4&gt;=Inputs!$CL119,AP$4&lt;Inputs!$CM119),(AP$4-Inputs!$CL119+1)/(Inputs!$AI119+1),0)))))))))</f>
        <v>0</v>
      </c>
      <c r="AQ122" s="27">
        <f>IF(AND(Inputs!$CO119=0,AQ$4&gt;=Inputs!$CM119),1,IF(AND(AQ$4&gt;=Inputs!$CM119,AQ$4&lt;Inputs!$CN119),1,IF(AND(AQ$4=Inputs!$CN119,AQ$4=Inputs!$CO119),1,IF(OR(AND(AQ$4=Inputs!$CN119+1,Inputs!$CN119=Inputs!$CO119),AND(AQ$4=Inputs!$CN119+2,Inputs!$CN119=Inputs!$CO119)),0,IF(AQ$4=Inputs!$CN119,0.8,IF(AQ$4=Inputs!$CN119+1,0.6,IF(AQ$4=Inputs!$CN119+2,0.4,IF(AQ$4=Inputs!$CO119,0.2,IF(AND(AQ$4&gt;=Inputs!$CL119,AQ$4&lt;Inputs!$CM119),(AQ$4-Inputs!$CL119+1)/(Inputs!$AI119+1),0)))))))))</f>
        <v>0</v>
      </c>
      <c r="AR122" s="27">
        <f>IF(AND(Inputs!$CO119=0,AR$4&gt;=Inputs!$CM119),1,IF(AND(AR$4&gt;=Inputs!$CM119,AR$4&lt;Inputs!$CN119),1,IF(AND(AR$4=Inputs!$CN119,AR$4=Inputs!$CO119),1,IF(OR(AND(AR$4=Inputs!$CN119+1,Inputs!$CN119=Inputs!$CO119),AND(AR$4=Inputs!$CN119+2,Inputs!$CN119=Inputs!$CO119)),0,IF(AR$4=Inputs!$CN119,0.8,IF(AR$4=Inputs!$CN119+1,0.6,IF(AR$4=Inputs!$CN119+2,0.4,IF(AR$4=Inputs!$CO119,0.2,IF(AND(AR$4&gt;=Inputs!$CL119,AR$4&lt;Inputs!$CM119),(AR$4-Inputs!$CL119+1)/(Inputs!$AI119+1),0)))))))))</f>
        <v>0</v>
      </c>
      <c r="AS122" s="27">
        <f>IF(AND(Inputs!$CO119=0,AS$4&gt;=Inputs!$CM119),1,IF(AND(AS$4&gt;=Inputs!$CM119,AS$4&lt;Inputs!$CN119),1,IF(AND(AS$4=Inputs!$CN119,AS$4=Inputs!$CO119),1,IF(OR(AND(AS$4=Inputs!$CN119+1,Inputs!$CN119=Inputs!$CO119),AND(AS$4=Inputs!$CN119+2,Inputs!$CN119=Inputs!$CO119)),0,IF(AS$4=Inputs!$CN119,0.8,IF(AS$4=Inputs!$CN119+1,0.6,IF(AS$4=Inputs!$CN119+2,0.4,IF(AS$4=Inputs!$CO119,0.2,IF(AND(AS$4&gt;=Inputs!$CL119,AS$4&lt;Inputs!$CM119),(AS$4-Inputs!$CL119+1)/(Inputs!$AI119+1),0)))))))))</f>
        <v>0</v>
      </c>
      <c r="AT122" s="27">
        <f>IF(AND(Inputs!$CO119=0,AT$4&gt;=Inputs!$CM119),1,IF(AND(AT$4&gt;=Inputs!$CM119,AT$4&lt;Inputs!$CN119),1,IF(AND(AT$4=Inputs!$CN119,AT$4=Inputs!$CO119),1,IF(OR(AND(AT$4=Inputs!$CN119+1,Inputs!$CN119=Inputs!$CO119),AND(AT$4=Inputs!$CN119+2,Inputs!$CN119=Inputs!$CO119)),0,IF(AT$4=Inputs!$CN119,0.8,IF(AT$4=Inputs!$CN119+1,0.6,IF(AT$4=Inputs!$CN119+2,0.4,IF(AT$4=Inputs!$CO119,0.2,IF(AND(AT$4&gt;=Inputs!$CL119,AT$4&lt;Inputs!$CM119),(AT$4-Inputs!$CL119+1)/(Inputs!$AI119+1),0)))))))))</f>
        <v>0</v>
      </c>
      <c r="AU122" s="27">
        <f>IF(AND(Inputs!$CO119=0,AU$4&gt;=Inputs!$CM119),1,IF(AND(AU$4&gt;=Inputs!$CM119,AU$4&lt;Inputs!$CN119),1,IF(AND(AU$4=Inputs!$CN119,AU$4=Inputs!$CO119),1,IF(OR(AND(AU$4=Inputs!$CN119+1,Inputs!$CN119=Inputs!$CO119),AND(AU$4=Inputs!$CN119+2,Inputs!$CN119=Inputs!$CO119)),0,IF(AU$4=Inputs!$CN119,0.8,IF(AU$4=Inputs!$CN119+1,0.6,IF(AU$4=Inputs!$CN119+2,0.4,IF(AU$4=Inputs!$CO119,0.2,IF(AND(AU$4&gt;=Inputs!$CL119,AU$4&lt;Inputs!$CM119),(AU$4-Inputs!$CL119+1)/(Inputs!$AI119+1),0)))))))))</f>
        <v>0</v>
      </c>
      <c r="AV122" s="27">
        <f>IF(AND(Inputs!$CO119=0,AV$4&gt;=Inputs!$CM119),1,IF(AND(AV$4&gt;=Inputs!$CM119,AV$4&lt;Inputs!$CN119),1,IF(AND(AV$4=Inputs!$CN119,AV$4=Inputs!$CO119),1,IF(OR(AND(AV$4=Inputs!$CN119+1,Inputs!$CN119=Inputs!$CO119),AND(AV$4=Inputs!$CN119+2,Inputs!$CN119=Inputs!$CO119)),0,IF(AV$4=Inputs!$CN119,0.8,IF(AV$4=Inputs!$CN119+1,0.6,IF(AV$4=Inputs!$CN119+2,0.4,IF(AV$4=Inputs!$CO119,0.2,IF(AND(AV$4&gt;=Inputs!$CL119,AV$4&lt;Inputs!$CM119),(AV$4-Inputs!$CL119+1)/(Inputs!$AI119+1),0)))))))))</f>
        <v>0</v>
      </c>
      <c r="AW122" s="27">
        <f>IF(AND(Inputs!$CO119=0,AW$4&gt;=Inputs!$CM119),1,IF(AND(AW$4&gt;=Inputs!$CM119,AW$4&lt;Inputs!$CN119),1,IF(AND(AW$4=Inputs!$CN119,AW$4=Inputs!$CO119),1,IF(OR(AND(AW$4=Inputs!$CN119+1,Inputs!$CN119=Inputs!$CO119),AND(AW$4=Inputs!$CN119+2,Inputs!$CN119=Inputs!$CO119)),0,IF(AW$4=Inputs!$CN119,0.8,IF(AW$4=Inputs!$CN119+1,0.6,IF(AW$4=Inputs!$CN119+2,0.4,IF(AW$4=Inputs!$CO119,0.2,IF(AND(AW$4&gt;=Inputs!$CL119,AW$4&lt;Inputs!$CM119),(AW$4-Inputs!$CL119+1)/(Inputs!$AI119+1),0)))))))))</f>
        <v>0</v>
      </c>
      <c r="AX122" s="27">
        <f>IF(AND(Inputs!$CO119=0,AX$4&gt;=Inputs!$CM119),1,IF(AND(AX$4&gt;=Inputs!$CM119,AX$4&lt;Inputs!$CN119),1,IF(AND(AX$4=Inputs!$CN119,AX$4=Inputs!$CO119),1,IF(OR(AND(AX$4=Inputs!$CN119+1,Inputs!$CN119=Inputs!$CO119),AND(AX$4=Inputs!$CN119+2,Inputs!$CN119=Inputs!$CO119)),0,IF(AX$4=Inputs!$CN119,0.8,IF(AX$4=Inputs!$CN119+1,0.6,IF(AX$4=Inputs!$CN119+2,0.4,IF(AX$4=Inputs!$CO119,0.2,IF(AND(AX$4&gt;=Inputs!$CL119,AX$4&lt;Inputs!$CM119),(AX$4-Inputs!$CL119+1)/(Inputs!$AI119+1),0)))))))))</f>
        <v>0</v>
      </c>
      <c r="AY122" s="27">
        <f>IF(AND(Inputs!$CO119=0,AY$4&gt;=Inputs!$CM119),1,IF(AND(AY$4&gt;=Inputs!$CM119,AY$4&lt;Inputs!$CN119),1,IF(AND(AY$4=Inputs!$CN119,AY$4=Inputs!$CO119),1,IF(OR(AND(AY$4=Inputs!$CN119+1,Inputs!$CN119=Inputs!$CO119),AND(AY$4=Inputs!$CN119+2,Inputs!$CN119=Inputs!$CO119)),0,IF(AY$4=Inputs!$CN119,0.8,IF(AY$4=Inputs!$CN119+1,0.6,IF(AY$4=Inputs!$CN119+2,0.4,IF(AY$4=Inputs!$CO119,0.2,IF(AND(AY$4&gt;=Inputs!$CL119,AY$4&lt;Inputs!$CM119),(AY$4-Inputs!$CL119+1)/(Inputs!$AI119+1),0)))))))))</f>
        <v>0</v>
      </c>
      <c r="AZ122" s="27">
        <f>IF(AND(Inputs!$CO119=0,AZ$4&gt;=Inputs!$CM119),1,IF(AND(AZ$4&gt;=Inputs!$CM119,AZ$4&lt;Inputs!$CN119),1,IF(AND(AZ$4=Inputs!$CN119,AZ$4=Inputs!$CO119),1,IF(OR(AND(AZ$4=Inputs!$CN119+1,Inputs!$CN119=Inputs!$CO119),AND(AZ$4=Inputs!$CN119+2,Inputs!$CN119=Inputs!$CO119)),0,IF(AZ$4=Inputs!$CN119,0.8,IF(AZ$4=Inputs!$CN119+1,0.6,IF(AZ$4=Inputs!$CN119+2,0.4,IF(AZ$4=Inputs!$CO119,0.2,IF(AND(AZ$4&gt;=Inputs!$CL119,AZ$4&lt;Inputs!$CM119),(AZ$4-Inputs!$CL119+1)/(Inputs!$AI119+1),0)))))))))</f>
        <v>0</v>
      </c>
      <c r="BA122" s="27">
        <f>IF(AND(Inputs!$CO119=0,BA$4&gt;=Inputs!$CM119),1,IF(AND(BA$4&gt;=Inputs!$CM119,BA$4&lt;Inputs!$CN119),1,IF(AND(BA$4=Inputs!$CN119,BA$4=Inputs!$CO119),1,IF(OR(AND(BA$4=Inputs!$CN119+1,Inputs!$CN119=Inputs!$CO119),AND(BA$4=Inputs!$CN119+2,Inputs!$CN119=Inputs!$CO119)),0,IF(BA$4=Inputs!$CN119,0.8,IF(BA$4=Inputs!$CN119+1,0.6,IF(BA$4=Inputs!$CN119+2,0.4,IF(BA$4=Inputs!$CO119,0.2,IF(AND(BA$4&gt;=Inputs!$CL119,BA$4&lt;Inputs!$CM119),(BA$4-Inputs!$CL119+1)/(Inputs!$AI119+1),0)))))))))</f>
        <v>0</v>
      </c>
      <c r="BB122" s="27">
        <f>IF(AND(Inputs!$CO119=0,BB$4&gt;=Inputs!$CM119),1,IF(AND(BB$4&gt;=Inputs!$CM119,BB$4&lt;Inputs!$CN119),1,IF(AND(BB$4=Inputs!$CN119,BB$4=Inputs!$CO119),1,IF(OR(AND(BB$4=Inputs!$CN119+1,Inputs!$CN119=Inputs!$CO119),AND(BB$4=Inputs!$CN119+2,Inputs!$CN119=Inputs!$CO119)),0,IF(BB$4=Inputs!$CN119,0.8,IF(BB$4=Inputs!$CN119+1,0.6,IF(BB$4=Inputs!$CN119+2,0.4,IF(BB$4=Inputs!$CO119,0.2,IF(AND(BB$4&gt;=Inputs!$CL119,BB$4&lt;Inputs!$CM119),(BB$4-Inputs!$CL119+1)/(Inputs!$AI119+1),0)))))))))</f>
        <v>0</v>
      </c>
      <c r="BC122" s="27">
        <f>IF(AND(Inputs!$CO119=0,BC$4&gt;=Inputs!$CM119),1,IF(AND(BC$4&gt;=Inputs!$CM119,BC$4&lt;Inputs!$CN119),1,IF(AND(BC$4=Inputs!$CN119,BC$4=Inputs!$CO119),1,IF(OR(AND(BC$4=Inputs!$CN119+1,Inputs!$CN119=Inputs!$CO119),AND(BC$4=Inputs!$CN119+2,Inputs!$CN119=Inputs!$CO119)),0,IF(BC$4=Inputs!$CN119,0.8,IF(BC$4=Inputs!$CN119+1,0.6,IF(BC$4=Inputs!$CN119+2,0.4,IF(BC$4=Inputs!$CO119,0.2,IF(AND(BC$4&gt;=Inputs!$CL119,BC$4&lt;Inputs!$CM119),(BC$4-Inputs!$CL119+1)/(Inputs!$AI119+1),0)))))))))</f>
        <v>0</v>
      </c>
      <c r="BD122" s="27">
        <f>IF(AND(Inputs!$CO119=0,BD$4&gt;=Inputs!$CM119),1,IF(AND(BD$4&gt;=Inputs!$CM119,BD$4&lt;Inputs!$CN119),1,IF(AND(BD$4=Inputs!$CN119,BD$4=Inputs!$CO119),1,IF(OR(AND(BD$4=Inputs!$CN119+1,Inputs!$CN119=Inputs!$CO119),AND(BD$4=Inputs!$CN119+2,Inputs!$CN119=Inputs!$CO119)),0,IF(BD$4=Inputs!$CN119,0.8,IF(BD$4=Inputs!$CN119+1,0.6,IF(BD$4=Inputs!$CN119+2,0.4,IF(BD$4=Inputs!$CO119,0.2,IF(AND(BD$4&gt;=Inputs!$CL119,BD$4&lt;Inputs!$CM119),(BD$4-Inputs!$CL119+1)/(Inputs!$AI119+1),0)))))))))</f>
        <v>0</v>
      </c>
      <c r="BE122" s="27">
        <f>IF(AND(Inputs!$CO119=0,BE$4&gt;=Inputs!$CM119),1,IF(AND(BE$4&gt;=Inputs!$CM119,BE$4&lt;Inputs!$CN119),1,IF(AND(BE$4=Inputs!$CN119,BE$4=Inputs!$CO119),1,IF(OR(AND(BE$4=Inputs!$CN119+1,Inputs!$CN119=Inputs!$CO119),AND(BE$4=Inputs!$CN119+2,Inputs!$CN119=Inputs!$CO119)),0,IF(BE$4=Inputs!$CN119,0.8,IF(BE$4=Inputs!$CN119+1,0.6,IF(BE$4=Inputs!$CN119+2,0.4,IF(BE$4=Inputs!$CO119,0.2,IF(AND(BE$4&gt;=Inputs!$CL119,BE$4&lt;Inputs!$CM119),(BE$4-Inputs!$CL119+1)/(Inputs!$AI119+1),0)))))))))</f>
        <v>0</v>
      </c>
      <c r="BF122" s="27">
        <f>IF(AND(Inputs!$CO119=0,BF$4&gt;=Inputs!$CM119),1,IF(AND(BF$4&gt;=Inputs!$CM119,BF$4&lt;Inputs!$CN119),1,IF(AND(BF$4=Inputs!$CN119,BF$4=Inputs!$CO119),1,IF(OR(AND(BF$4=Inputs!$CN119+1,Inputs!$CN119=Inputs!$CO119),AND(BF$4=Inputs!$CN119+2,Inputs!$CN119=Inputs!$CO119)),0,IF(BF$4=Inputs!$CN119,0.8,IF(BF$4=Inputs!$CN119+1,0.6,IF(BF$4=Inputs!$CN119+2,0.4,IF(BF$4=Inputs!$CO119,0.2,IF(AND(BF$4&gt;=Inputs!$CL119,BF$4&lt;Inputs!$CM119),(BF$4-Inputs!$CL119+1)/(Inputs!$AI119+1),0)))))))))</f>
        <v>0</v>
      </c>
      <c r="BG122" s="27">
        <f>IF(AND(Inputs!$CO119=0,BG$4&gt;=Inputs!$CM119),1,IF(AND(BG$4&gt;=Inputs!$CM119,BG$4&lt;Inputs!$CN119),1,IF(AND(BG$4=Inputs!$CN119,BG$4=Inputs!$CO119),1,IF(OR(AND(BG$4=Inputs!$CN119+1,Inputs!$CN119=Inputs!$CO119),AND(BG$4=Inputs!$CN119+2,Inputs!$CN119=Inputs!$CO119)),0,IF(BG$4=Inputs!$CN119,0.8,IF(BG$4=Inputs!$CN119+1,0.6,IF(BG$4=Inputs!$CN119+2,0.4,IF(BG$4=Inputs!$CO119,0.2,IF(AND(BG$4&gt;=Inputs!$CL119,BG$4&lt;Inputs!$CM119),(BG$4-Inputs!$CL119+1)/(Inputs!$AI119+1),0)))))))))</f>
        <v>0</v>
      </c>
      <c r="BH122" s="27">
        <f>IF(AND(Inputs!$CO119=0,BH$4&gt;=Inputs!$CM119),1,IF(AND(BH$4&gt;=Inputs!$CM119,BH$4&lt;Inputs!$CN119),1,IF(AND(BH$4=Inputs!$CN119,BH$4=Inputs!$CO119),1,IF(OR(AND(BH$4=Inputs!$CN119+1,Inputs!$CN119=Inputs!$CO119),AND(BH$4=Inputs!$CN119+2,Inputs!$CN119=Inputs!$CO119)),0,IF(BH$4=Inputs!$CN119,0.8,IF(BH$4=Inputs!$CN119+1,0.6,IF(BH$4=Inputs!$CN119+2,0.4,IF(BH$4=Inputs!$CO119,0.2,IF(AND(BH$4&gt;=Inputs!$CL119,BH$4&lt;Inputs!$CM119),(BH$4-Inputs!$CL119+1)/(Inputs!$AI119+1),0)))))))))</f>
        <v>0</v>
      </c>
      <c r="BI122" s="27">
        <f>IF(AND(Inputs!$CO119=0,BI$4&gt;=Inputs!$CM119),1,IF(AND(BI$4&gt;=Inputs!$CM119,BI$4&lt;Inputs!$CN119),1,IF(AND(BI$4=Inputs!$CN119,BI$4=Inputs!$CO119),1,IF(OR(AND(BI$4=Inputs!$CN119+1,Inputs!$CN119=Inputs!$CO119),AND(BI$4=Inputs!$CN119+2,Inputs!$CN119=Inputs!$CO119)),0,IF(BI$4=Inputs!$CN119,0.8,IF(BI$4=Inputs!$CN119+1,0.6,IF(BI$4=Inputs!$CN119+2,0.4,IF(BI$4=Inputs!$CO119,0.2,IF(AND(BI$4&gt;=Inputs!$CL119,BI$4&lt;Inputs!$CM119),(BI$4-Inputs!$CL119+1)/(Inputs!$AI119+1),0)))))))))</f>
        <v>0</v>
      </c>
      <c r="BJ122" s="27">
        <f>IF(AND(Inputs!$CO119=0,BJ$4&gt;=Inputs!$CM119),1,IF(AND(BJ$4&gt;=Inputs!$CM119,BJ$4&lt;Inputs!$CN119),1,IF(AND(BJ$4=Inputs!$CN119,BJ$4=Inputs!$CO119),1,IF(OR(AND(BJ$4=Inputs!$CN119+1,Inputs!$CN119=Inputs!$CO119),AND(BJ$4=Inputs!$CN119+2,Inputs!$CN119=Inputs!$CO119)),0,IF(BJ$4=Inputs!$CN119,0.8,IF(BJ$4=Inputs!$CN119+1,0.6,IF(BJ$4=Inputs!$CN119+2,0.4,IF(BJ$4=Inputs!$CO119,0.2,IF(AND(BJ$4&gt;=Inputs!$CL119,BJ$4&lt;Inputs!$CM119),(BJ$4-Inputs!$CL119+1)/(Inputs!$AI119+1),0)))))))))</f>
        <v>0</v>
      </c>
      <c r="BK122" s="27">
        <f>IF(AND(Inputs!$CO119=0,BK$4&gt;=Inputs!$CM119),1,IF(AND(BK$4&gt;=Inputs!$CM119,BK$4&lt;Inputs!$CN119),1,IF(AND(BK$4=Inputs!$CN119,BK$4=Inputs!$CO119),1,IF(OR(AND(BK$4=Inputs!$CN119+1,Inputs!$CN119=Inputs!$CO119),AND(BK$4=Inputs!$CN119+2,Inputs!$CN119=Inputs!$CO119)),0,IF(BK$4=Inputs!$CN119,0.8,IF(BK$4=Inputs!$CN119+1,0.6,IF(BK$4=Inputs!$CN119+2,0.4,IF(BK$4=Inputs!$CO119,0.2,IF(AND(BK$4&gt;=Inputs!$CL119,BK$4&lt;Inputs!$CM119),(BK$4-Inputs!$CL119+1)/(Inputs!$AI119+1),0)))))))))</f>
        <v>0</v>
      </c>
      <c r="BL122" s="27">
        <f>IF(AND(Inputs!$CO119=0,BL$4&gt;=Inputs!$CM119),1,IF(AND(BL$4&gt;=Inputs!$CM119,BL$4&lt;Inputs!$CN119),1,IF(AND(BL$4=Inputs!$CN119,BL$4=Inputs!$CO119),1,IF(OR(AND(BL$4=Inputs!$CN119+1,Inputs!$CN119=Inputs!$CO119),AND(BL$4=Inputs!$CN119+2,Inputs!$CN119=Inputs!$CO119)),0,IF(BL$4=Inputs!$CN119,0.8,IF(BL$4=Inputs!$CN119+1,0.6,IF(BL$4=Inputs!$CN119+2,0.4,IF(BL$4=Inputs!$CO119,0.2,IF(AND(BL$4&gt;=Inputs!$CL119,BL$4&lt;Inputs!$CM119),(BL$4-Inputs!$CL119+1)/(Inputs!$AI119+1),0)))))))))</f>
        <v>0</v>
      </c>
      <c r="BM122" s="27">
        <f>IF(AND(Inputs!$CO119=0,BM$4&gt;=Inputs!$CM119),1,IF(AND(BM$4&gt;=Inputs!$CM119,BM$4&lt;Inputs!$CN119),1,IF(AND(BM$4=Inputs!$CN119,BM$4=Inputs!$CO119),1,IF(OR(AND(BM$4=Inputs!$CN119+1,Inputs!$CN119=Inputs!$CO119),AND(BM$4=Inputs!$CN119+2,Inputs!$CN119=Inputs!$CO119)),0,IF(BM$4=Inputs!$CN119,0.8,IF(BM$4=Inputs!$CN119+1,0.6,IF(BM$4=Inputs!$CN119+2,0.4,IF(BM$4=Inputs!$CO119,0.2,IF(AND(BM$4&gt;=Inputs!$CL119,BM$4&lt;Inputs!$CM119),(BM$4-Inputs!$CL119+1)/(Inputs!$AI119+1),0)))))))))</f>
        <v>0</v>
      </c>
      <c r="BO122" s="46" t="str">
        <f>IF(Inputs!$B119="","",(ROUND(Inputs!$BC119*AJ122,0)))</f>
        <v/>
      </c>
      <c r="BP122" s="46" t="str">
        <f>IF(Inputs!$B119="","",(ROUND(Inputs!$BC119*AK122,0)))</f>
        <v/>
      </c>
      <c r="BQ122" s="46" t="str">
        <f>IF(Inputs!$B119="","",(ROUND(Inputs!$BC119*AL122,0)))</f>
        <v/>
      </c>
      <c r="BR122" s="46" t="str">
        <f>IF(Inputs!$B119="","",(ROUND(Inputs!$BC119*AM122,0)))</f>
        <v/>
      </c>
      <c r="BS122" s="46" t="str">
        <f>IF(Inputs!$B119="","",(ROUND(Inputs!$BC119*AN122,0)))</f>
        <v/>
      </c>
      <c r="BT122" s="46" t="str">
        <f>IF(Inputs!$B119="","",(ROUND(Inputs!$BC119*AO122,0)))</f>
        <v/>
      </c>
      <c r="BU122" s="46" t="str">
        <f>IF(Inputs!$B119="","",(ROUND(Inputs!$BC119*AP122,0)))</f>
        <v/>
      </c>
      <c r="BV122" s="46" t="str">
        <f>IF(Inputs!$B119="","",(ROUND(Inputs!$BC119*AQ122,0)))</f>
        <v/>
      </c>
      <c r="BW122" s="46" t="str">
        <f>IF(Inputs!$B119="","",(ROUND(Inputs!$BC119*AR122,0)))</f>
        <v/>
      </c>
      <c r="BX122" s="46" t="str">
        <f>IF(Inputs!$B119="","",(ROUND(Inputs!$BC119*AS122,0)))</f>
        <v/>
      </c>
      <c r="BY122" s="46" t="str">
        <f>IF(Inputs!$B119="","",(ROUND(Inputs!$BC119*AT122,0)))</f>
        <v/>
      </c>
      <c r="BZ122" s="46" t="str">
        <f>IF(Inputs!$B119="","",(ROUND(Inputs!$BC119*AU122,0)))</f>
        <v/>
      </c>
      <c r="CA122" s="46" t="str">
        <f>IF(Inputs!$B119="","",(ROUND(Inputs!$BC119*AV122,0)))</f>
        <v/>
      </c>
      <c r="CB122" s="46" t="str">
        <f>IF(Inputs!$B119="","",(ROUND(Inputs!$BC119*AW122,0)))</f>
        <v/>
      </c>
      <c r="CC122" s="46" t="str">
        <f>IF(Inputs!$B119="","",(ROUND(Inputs!$BC119*AX122,0)))</f>
        <v/>
      </c>
      <c r="CD122" s="46" t="str">
        <f>IF(Inputs!$B119="","",(ROUND(Inputs!$BC119*AY122,0)))</f>
        <v/>
      </c>
      <c r="CE122" s="46" t="str">
        <f>IF(Inputs!$B119="","",(ROUND(Inputs!$BC119*AZ122,0)))</f>
        <v/>
      </c>
      <c r="CF122" s="46" t="str">
        <f>IF(Inputs!$B119="","",(ROUND(Inputs!$BC119*BA122,0)))</f>
        <v/>
      </c>
      <c r="CG122" s="46" t="str">
        <f>IF(Inputs!$B119="","",(ROUND(Inputs!$BC119*BB122,0)))</f>
        <v/>
      </c>
      <c r="CH122" s="46" t="str">
        <f>IF(Inputs!$B119="","",(ROUND(Inputs!$BC119*BC122,0)))</f>
        <v/>
      </c>
      <c r="CI122" s="46" t="str">
        <f>IF(Inputs!$B119="","",(ROUND(Inputs!$BC119*BD122,0)))</f>
        <v/>
      </c>
      <c r="CJ122" s="46" t="str">
        <f>IF(Inputs!$B119="","",(ROUND(Inputs!$BC119*BE122,0)))</f>
        <v/>
      </c>
      <c r="CK122" s="46" t="str">
        <f>IF(Inputs!$B119="","",(ROUND(Inputs!$BC119*BF122,0)))</f>
        <v/>
      </c>
      <c r="CL122" s="46" t="str">
        <f>IF(Inputs!$B119="","",(ROUND(Inputs!$BC119*BG122,0)))</f>
        <v/>
      </c>
      <c r="CM122" s="46" t="str">
        <f>IF(Inputs!$B119="","",(ROUND(Inputs!$BC119*BH122,0)))</f>
        <v/>
      </c>
      <c r="CN122" s="46" t="str">
        <f>IF(Inputs!$B119="","",(ROUND(Inputs!$BC119*BI122,0)))</f>
        <v/>
      </c>
      <c r="CO122" s="46" t="str">
        <f>IF(Inputs!$B119="","",(ROUND(Inputs!$BC119*BJ122,0)))</f>
        <v/>
      </c>
      <c r="CP122" s="46" t="str">
        <f>IF(Inputs!$B119="","",(ROUND(Inputs!$BC119*BK122,0)))</f>
        <v/>
      </c>
      <c r="CQ122" s="46" t="str">
        <f>IF(Inputs!$B119="","",(ROUND(Inputs!$BC119*BL122,0)))</f>
        <v/>
      </c>
      <c r="CR122" s="46" t="str">
        <f>IF(Inputs!$B119="","",(ROUND(Inputs!$BC119*BM122,0)))</f>
        <v/>
      </c>
      <c r="CV122" s="46" t="str">
        <f>IF(A122="","",IF(AND(CV$4&lt;=Inputs!$CQ119,CV$4&gt;=Inputs!$CP119),Inputs!$AR119/(Inputs!$CQ119-Inputs!$CP119+1),0)+IF(CV$4=Inputs!$CL119,Inputs!$BD119,0))</f>
        <v/>
      </c>
      <c r="CW122" s="46" t="str">
        <f>IF(B122="","",IF(AND(CW$4&lt;=Inputs!$CQ119,CW$4&gt;=Inputs!$CP119),Inputs!$AR119/(Inputs!$CQ119-Inputs!$CP119+1),0)+IF(CW$4=Inputs!$CL119,Inputs!$BD119,0))</f>
        <v/>
      </c>
      <c r="CX122" s="46" t="str">
        <f>IF(C122="","",IF(AND(CX$4&lt;=Inputs!$CQ119,CX$4&gt;=Inputs!$CP119),Inputs!$AR119/(Inputs!$CQ119-Inputs!$CP119+1),0)+IF(CX$4=Inputs!$CL119,Inputs!$BD119,0))</f>
        <v/>
      </c>
      <c r="CY122" s="46" t="str">
        <f>IF(D122="","",IF(AND(CY$4&lt;=Inputs!$CQ119,CY$4&gt;=Inputs!$CP119),Inputs!$AR119/(Inputs!$CQ119-Inputs!$CP119+1),0)+IF(CY$4=Inputs!$CL119,Inputs!$BD119,0))</f>
        <v/>
      </c>
      <c r="CZ122" s="46" t="str">
        <f>IF(E122="","",IF(AND(CZ$4&lt;=Inputs!$CQ119,CZ$4&gt;=Inputs!$CP119),Inputs!$AR119/(Inputs!$CQ119-Inputs!$CP119+1),0)+IF(CZ$4=Inputs!$CL119,Inputs!$BD119,0))</f>
        <v/>
      </c>
      <c r="DA122" s="46" t="str">
        <f>IF(F122="","",IF(AND(DA$4&lt;=Inputs!$CQ119,DA$4&gt;=Inputs!$CP119),Inputs!$AR119/(Inputs!$CQ119-Inputs!$CP119+1),0)+IF(DA$4=Inputs!$CL119,Inputs!$BD119,0))</f>
        <v/>
      </c>
      <c r="DB122" s="46" t="str">
        <f>IF(G122="","",IF(AND(DB$4&lt;=Inputs!$CQ119,DB$4&gt;=Inputs!$CP119),Inputs!$AR119/(Inputs!$CQ119-Inputs!$CP119+1),0)+IF(DB$4=Inputs!$CL119,Inputs!$BD119,0))</f>
        <v/>
      </c>
      <c r="DC122" s="46" t="str">
        <f>IF(H122="","",IF(AND(DC$4&lt;=Inputs!$CQ119,DC$4&gt;=Inputs!$CP119),Inputs!$AR119/(Inputs!$CQ119-Inputs!$CP119+1),0)+IF(DC$4=Inputs!$CL119,Inputs!$BD119,0))</f>
        <v/>
      </c>
      <c r="DD122" s="46" t="str">
        <f>IF(I122="","",IF(AND(DD$4&lt;=Inputs!$CQ119,DD$4&gt;=Inputs!$CP119),Inputs!$AR119/(Inputs!$CQ119-Inputs!$CP119+1),0)+IF(DD$4=Inputs!$CL119,Inputs!$BD119,0))</f>
        <v/>
      </c>
      <c r="DE122" s="46" t="str">
        <f>IF(J122="","",IF(AND(DE$4&lt;=Inputs!$CQ119,DE$4&gt;=Inputs!$CP119),Inputs!$AR119/(Inputs!$CQ119-Inputs!$CP119+1),0)+IF(DE$4=Inputs!$CL119,Inputs!$BD119,0))</f>
        <v/>
      </c>
      <c r="DF122" s="46" t="str">
        <f>IF(K122="","",IF(AND(DF$4&lt;=Inputs!$CQ119,DF$4&gt;=Inputs!$CP119),Inputs!$AR119/(Inputs!$CQ119-Inputs!$CP119+1),0)+IF(DF$4=Inputs!$CL119,Inputs!$BD119,0))</f>
        <v/>
      </c>
      <c r="DG122" s="46" t="str">
        <f>IF(L122="","",IF(AND(DG$4&lt;=Inputs!$CQ119,DG$4&gt;=Inputs!$CP119),Inputs!$AR119/(Inputs!$CQ119-Inputs!$CP119+1),0)+IF(DG$4=Inputs!$CL119,Inputs!$BD119,0))</f>
        <v/>
      </c>
      <c r="DH122" s="46" t="str">
        <f>IF(M122="","",IF(AND(DH$4&lt;=Inputs!$CQ119,DH$4&gt;=Inputs!$CP119),Inputs!$AR119/(Inputs!$CQ119-Inputs!$CP119+1),0)+IF(DH$4=Inputs!$CL119,Inputs!$BD119,0))</f>
        <v/>
      </c>
      <c r="DI122" s="46" t="str">
        <f>IF(N122="","",IF(AND(DI$4&lt;=Inputs!$CQ119,DI$4&gt;=Inputs!$CP119),Inputs!$AR119/(Inputs!$CQ119-Inputs!$CP119+1),0)+IF(DI$4=Inputs!$CL119,Inputs!$BD119,0))</f>
        <v/>
      </c>
      <c r="DJ122" s="46" t="str">
        <f>IF(O122="","",IF(AND(DJ$4&lt;=Inputs!$CQ119,DJ$4&gt;=Inputs!$CP119),Inputs!$AR119/(Inputs!$CQ119-Inputs!$CP119+1),0)+IF(DJ$4=Inputs!$CL119,Inputs!$BD119,0))</f>
        <v/>
      </c>
      <c r="DK122" s="46" t="str">
        <f>IF(P122="","",IF(AND(DK$4&lt;=Inputs!$CQ119,DK$4&gt;=Inputs!$CP119),Inputs!$AR119/(Inputs!$CQ119-Inputs!$CP119+1),0)+IF(DK$4=Inputs!$CL119,Inputs!$BD119,0))</f>
        <v/>
      </c>
      <c r="DL122" s="46" t="str">
        <f>IF(Q122="","",IF(AND(DL$4&lt;=Inputs!$CQ119,DL$4&gt;=Inputs!$CP119),Inputs!$AR119/(Inputs!$CQ119-Inputs!$CP119+1),0)+IF(DL$4=Inputs!$CL119,Inputs!$BD119,0))</f>
        <v/>
      </c>
      <c r="DM122" s="46" t="str">
        <f>IF(R122="","",IF(AND(DM$4&lt;=Inputs!$CQ119,DM$4&gt;=Inputs!$CP119),Inputs!$AR119/(Inputs!$CQ119-Inputs!$CP119+1),0)+IF(DM$4=Inputs!$CL119,Inputs!$BD119,0))</f>
        <v/>
      </c>
      <c r="DN122" s="46" t="str">
        <f>IF(S122="","",IF(AND(DN$4&lt;=Inputs!$CQ119,DN$4&gt;=Inputs!$CP119),Inputs!$AR119/(Inputs!$CQ119-Inputs!$CP119+1),0)+IF(DN$4=Inputs!$CL119,Inputs!$BD119,0))</f>
        <v/>
      </c>
      <c r="DO122" s="46" t="str">
        <f>IF(T122="","",IF(AND(DO$4&lt;=Inputs!$CQ119,DO$4&gt;=Inputs!$CP119),Inputs!$AR119/(Inputs!$CQ119-Inputs!$CP119+1),0)+IF(DO$4=Inputs!$CL119,Inputs!$BD119,0))</f>
        <v/>
      </c>
      <c r="DP122" s="46" t="str">
        <f>IF(U122="","",IF(AND(DP$4&lt;=Inputs!$CQ119,DP$4&gt;=Inputs!$CP119),Inputs!$AR119/(Inputs!$CQ119-Inputs!$CP119+1),0)+IF(DP$4=Inputs!$CL119,Inputs!$BD119,0))</f>
        <v/>
      </c>
      <c r="DQ122" s="46" t="str">
        <f>IF(V122="","",IF(AND(DQ$4&lt;=Inputs!$CQ119,DQ$4&gt;=Inputs!$CP119),Inputs!$AR119/(Inputs!$CQ119-Inputs!$CP119+1),0)+IF(DQ$4=Inputs!$CL119,Inputs!$BD119,0))</f>
        <v/>
      </c>
      <c r="DR122" s="46" t="str">
        <f>IF(W122="","",IF(AND(DR$4&lt;=Inputs!$CQ119,DR$4&gt;=Inputs!$CP119),Inputs!$AR119/(Inputs!$CQ119-Inputs!$CP119+1),0)+IF(DR$4=Inputs!$CL119,Inputs!$BD119,0))</f>
        <v/>
      </c>
      <c r="DS122" s="46" t="str">
        <f>IF(X122="","",IF(AND(DS$4&lt;=Inputs!$CQ119,DS$4&gt;=Inputs!$CP119),Inputs!$AR119/(Inputs!$CQ119-Inputs!$CP119+1),0)+IF(DS$4=Inputs!$CL119,Inputs!$BD119,0))</f>
        <v/>
      </c>
      <c r="DT122" s="46" t="str">
        <f>IF(Y122="","",IF(AND(DT$4&lt;=Inputs!$CQ119,DT$4&gt;=Inputs!$CP119),Inputs!$AR119/(Inputs!$CQ119-Inputs!$CP119+1),0)+IF(DT$4=Inputs!$CL119,Inputs!$BD119,0))</f>
        <v/>
      </c>
      <c r="DU122" s="46" t="str">
        <f>IF(Z122="","",IF(AND(DU$4&lt;=Inputs!$CQ119,DU$4&gt;=Inputs!$CP119),Inputs!$AR119/(Inputs!$CQ119-Inputs!$CP119+1),0)+IF(DU$4=Inputs!$CL119,Inputs!$BD119,0))</f>
        <v/>
      </c>
      <c r="DV122" s="46" t="str">
        <f>IF(AA122="","",IF(AND(DV$4&lt;=Inputs!$CQ119,DV$4&gt;=Inputs!$CP119),Inputs!$AR119/(Inputs!$CQ119-Inputs!$CP119+1),0)+IF(DV$4=Inputs!$CL119,Inputs!$BD119,0))</f>
        <v/>
      </c>
      <c r="DW122" s="46" t="str">
        <f>IF(AB122="","",IF(AND(DW$4&lt;=Inputs!$CQ119,DW$4&gt;=Inputs!$CP119),Inputs!$AR119/(Inputs!$CQ119-Inputs!$CP119+1),0)+IF(DW$4=Inputs!$CL119,Inputs!$BD119,0))</f>
        <v/>
      </c>
      <c r="DX122" s="46" t="str">
        <f>IF(AC122="","",IF(AND(DX$4&lt;=Inputs!$CQ119,DX$4&gt;=Inputs!$CP119),Inputs!$AR119/(Inputs!$CQ119-Inputs!$CP119+1),0)+IF(DX$4=Inputs!$CL119,Inputs!$BD119,0))</f>
        <v/>
      </c>
      <c r="DY122" s="46" t="str">
        <f>IF(AD122="","",IF(AND(DY$4&lt;=Inputs!$CQ119,DY$4&gt;=Inputs!$CP119),Inputs!$AR119/(Inputs!$CQ119-Inputs!$CP119+1),0)+IF(DY$4=Inputs!$CL119,Inputs!$BD119,0))</f>
        <v/>
      </c>
      <c r="DZ122" s="46" t="str">
        <f t="shared" si="6"/>
        <v/>
      </c>
    </row>
    <row r="123" spans="1:130">
      <c r="A123" s="7" t="str">
        <f>IF(Inputs!A120="","",Inputs!A120)</f>
        <v/>
      </c>
      <c r="B123" t="str">
        <f>IF(Inputs!B120="","",Inputs!B120)</f>
        <v/>
      </c>
      <c r="C123" s="46" t="str">
        <f>IF(Inputs!$B120="","",BO123-CV123)</f>
        <v/>
      </c>
      <c r="D123" s="46" t="str">
        <f>IF(Inputs!$B120="","",BP123-CW123)</f>
        <v/>
      </c>
      <c r="E123" s="46" t="str">
        <f>IF(Inputs!$B120="","",BQ123-CX123)</f>
        <v/>
      </c>
      <c r="F123" s="46" t="str">
        <f>IF(Inputs!$B120="","",BR123-CY123)</f>
        <v/>
      </c>
      <c r="G123" s="46" t="str">
        <f>IF(Inputs!$B120="","",BS123-CZ123)</f>
        <v/>
      </c>
      <c r="H123" s="46" t="str">
        <f>IF(Inputs!$B120="","",BT123-DA123)</f>
        <v/>
      </c>
      <c r="I123" s="46" t="str">
        <f>IF(Inputs!$B120="","",BU123-DB123)</f>
        <v/>
      </c>
      <c r="J123" s="46" t="str">
        <f>IF(Inputs!$B120="","",BV123-DC123)</f>
        <v/>
      </c>
      <c r="K123" s="46" t="str">
        <f>IF(Inputs!$B120="","",BW123-DD123)</f>
        <v/>
      </c>
      <c r="L123" s="46" t="str">
        <f>IF(Inputs!$B120="","",BX123-DE123)</f>
        <v/>
      </c>
      <c r="M123" s="46" t="str">
        <f>IF(Inputs!$B120="","",BY123-DF123)</f>
        <v/>
      </c>
      <c r="N123" s="46" t="str">
        <f>IF(Inputs!$B120="","",BZ123-DG123)</f>
        <v/>
      </c>
      <c r="O123" s="46" t="str">
        <f>IF(Inputs!$B120="","",CA123-DH123)</f>
        <v/>
      </c>
      <c r="P123" s="46" t="str">
        <f>IF(Inputs!$B120="","",CB123-DI123)</f>
        <v/>
      </c>
      <c r="Q123" s="46" t="str">
        <f>IF(Inputs!$B120="","",CC123-DJ123)</f>
        <v/>
      </c>
      <c r="R123" s="46" t="str">
        <f>IF(Inputs!$B120="","",CD123-DK123)</f>
        <v/>
      </c>
      <c r="S123" s="46" t="str">
        <f>IF(Inputs!$B120="","",CE123-DL123)</f>
        <v/>
      </c>
      <c r="T123" s="46" t="str">
        <f>IF(Inputs!$B120="","",CF123-DM123)</f>
        <v/>
      </c>
      <c r="U123" s="46" t="str">
        <f>IF(Inputs!$B120="","",CG123-DN123)</f>
        <v/>
      </c>
      <c r="V123" s="46" t="str">
        <f>IF(Inputs!$B120="","",CH123-DO123)</f>
        <v/>
      </c>
      <c r="W123" s="46" t="str">
        <f>IF(Inputs!$B120="","",CI123-DP123)</f>
        <v/>
      </c>
      <c r="X123" s="46" t="str">
        <f>IF(Inputs!$B120="","",CJ123-DQ123)</f>
        <v/>
      </c>
      <c r="Y123" s="46" t="str">
        <f>IF(Inputs!$B120="","",CK123-DR123)</f>
        <v/>
      </c>
      <c r="Z123" s="46" t="str">
        <f>IF(Inputs!$B120="","",CL123-DS123)</f>
        <v/>
      </c>
      <c r="AA123" s="46" t="str">
        <f>IF(Inputs!$B120="","",CM123-DT123)</f>
        <v/>
      </c>
      <c r="AB123" s="46" t="str">
        <f>IF(Inputs!$B120="","",CN123-DU123)</f>
        <v/>
      </c>
      <c r="AC123" s="46" t="str">
        <f>IF(Inputs!$B120="","",CO123-DV123)</f>
        <v/>
      </c>
      <c r="AD123" s="46" t="str">
        <f>IF(Inputs!$B120="","",CP123-DW123)</f>
        <v/>
      </c>
      <c r="AE123" s="46" t="str">
        <f>IF(Inputs!$B120="","",CQ123-DX123)</f>
        <v/>
      </c>
      <c r="AF123" s="46" t="str">
        <f>IF(Inputs!$B120="","",CR123-DY123)</f>
        <v/>
      </c>
      <c r="AG123" s="50" t="str">
        <f t="shared" si="7"/>
        <v/>
      </c>
      <c r="AH123" s="50"/>
      <c r="AJ123" s="27">
        <f>IF(AND(Inputs!$CO120=0,AJ$4&gt;=Inputs!$CM120),1,IF(AND(AJ$4&gt;=Inputs!$CM120,AJ$4&lt;Inputs!$CN120),1,IF(AND(AJ$4=Inputs!$CN120,AJ$4=Inputs!$CO120),1,IF(OR(AND(AJ$4=Inputs!$CN120+1,Inputs!$CN120=Inputs!$CO120),AND(AJ$4=Inputs!$CN120+2,Inputs!$CN120=Inputs!$CO120)),0,IF(AJ$4=Inputs!$CN120,0.8,IF(AJ$4=Inputs!$CN120+1,0.6,IF(AJ$4=Inputs!$CN120+2,0.4,IF(AJ$4=Inputs!$CO120,0.2,IF(AND(AJ$4&gt;=Inputs!$CL120,AJ$4&lt;Inputs!$CM120),(AJ$4-Inputs!$CL120+1)/(Inputs!$AI120+1),0)))))))))</f>
        <v>0</v>
      </c>
      <c r="AK123" s="27">
        <f>IF(AND(Inputs!$CO120=0,AK$4&gt;=Inputs!$CM120),1,IF(AND(AK$4&gt;=Inputs!$CM120,AK$4&lt;Inputs!$CN120),1,IF(AND(AK$4=Inputs!$CN120,AK$4=Inputs!$CO120),1,IF(OR(AND(AK$4=Inputs!$CN120+1,Inputs!$CN120=Inputs!$CO120),AND(AK$4=Inputs!$CN120+2,Inputs!$CN120=Inputs!$CO120)),0,IF(AK$4=Inputs!$CN120,0.8,IF(AK$4=Inputs!$CN120+1,0.6,IF(AK$4=Inputs!$CN120+2,0.4,IF(AK$4=Inputs!$CO120,0.2,IF(AND(AK$4&gt;=Inputs!$CL120,AK$4&lt;Inputs!$CM120),(AK$4-Inputs!$CL120+1)/(Inputs!$AI120+1),0)))))))))</f>
        <v>0</v>
      </c>
      <c r="AL123" s="27">
        <f>IF(AND(Inputs!$CO120=0,AL$4&gt;=Inputs!$CM120),1,IF(AND(AL$4&gt;=Inputs!$CM120,AL$4&lt;Inputs!$CN120),1,IF(AND(AL$4=Inputs!$CN120,AL$4=Inputs!$CO120),1,IF(OR(AND(AL$4=Inputs!$CN120+1,Inputs!$CN120=Inputs!$CO120),AND(AL$4=Inputs!$CN120+2,Inputs!$CN120=Inputs!$CO120)),0,IF(AL$4=Inputs!$CN120,0.8,IF(AL$4=Inputs!$CN120+1,0.6,IF(AL$4=Inputs!$CN120+2,0.4,IF(AL$4=Inputs!$CO120,0.2,IF(AND(AL$4&gt;=Inputs!$CL120,AL$4&lt;Inputs!$CM120),(AL$4-Inputs!$CL120+1)/(Inputs!$AI120+1),0)))))))))</f>
        <v>0</v>
      </c>
      <c r="AM123" s="27">
        <f>IF(AND(Inputs!$CO120=0,AM$4&gt;=Inputs!$CM120),1,IF(AND(AM$4&gt;=Inputs!$CM120,AM$4&lt;Inputs!$CN120),1,IF(AND(AM$4=Inputs!$CN120,AM$4=Inputs!$CO120),1,IF(OR(AND(AM$4=Inputs!$CN120+1,Inputs!$CN120=Inputs!$CO120),AND(AM$4=Inputs!$CN120+2,Inputs!$CN120=Inputs!$CO120)),0,IF(AM$4=Inputs!$CN120,0.8,IF(AM$4=Inputs!$CN120+1,0.6,IF(AM$4=Inputs!$CN120+2,0.4,IF(AM$4=Inputs!$CO120,0.2,IF(AND(AM$4&gt;=Inputs!$CL120,AM$4&lt;Inputs!$CM120),(AM$4-Inputs!$CL120+1)/(Inputs!$AI120+1),0)))))))))</f>
        <v>0</v>
      </c>
      <c r="AN123" s="27">
        <f>IF(AND(Inputs!$CO120=0,AN$4&gt;=Inputs!$CM120),1,IF(AND(AN$4&gt;=Inputs!$CM120,AN$4&lt;Inputs!$CN120),1,IF(AND(AN$4=Inputs!$CN120,AN$4=Inputs!$CO120),1,IF(OR(AND(AN$4=Inputs!$CN120+1,Inputs!$CN120=Inputs!$CO120),AND(AN$4=Inputs!$CN120+2,Inputs!$CN120=Inputs!$CO120)),0,IF(AN$4=Inputs!$CN120,0.8,IF(AN$4=Inputs!$CN120+1,0.6,IF(AN$4=Inputs!$CN120+2,0.4,IF(AN$4=Inputs!$CO120,0.2,IF(AND(AN$4&gt;=Inputs!$CL120,AN$4&lt;Inputs!$CM120),(AN$4-Inputs!$CL120+1)/(Inputs!$AI120+1),0)))))))))</f>
        <v>0</v>
      </c>
      <c r="AO123" s="27">
        <f>IF(AND(Inputs!$CO120=0,AO$4&gt;=Inputs!$CM120),1,IF(AND(AO$4&gt;=Inputs!$CM120,AO$4&lt;Inputs!$CN120),1,IF(AND(AO$4=Inputs!$CN120,AO$4=Inputs!$CO120),1,IF(OR(AND(AO$4=Inputs!$CN120+1,Inputs!$CN120=Inputs!$CO120),AND(AO$4=Inputs!$CN120+2,Inputs!$CN120=Inputs!$CO120)),0,IF(AO$4=Inputs!$CN120,0.8,IF(AO$4=Inputs!$CN120+1,0.6,IF(AO$4=Inputs!$CN120+2,0.4,IF(AO$4=Inputs!$CO120,0.2,IF(AND(AO$4&gt;=Inputs!$CL120,AO$4&lt;Inputs!$CM120),(AO$4-Inputs!$CL120+1)/(Inputs!$AI120+1),0)))))))))</f>
        <v>0</v>
      </c>
      <c r="AP123" s="27">
        <f>IF(AND(Inputs!$CO120=0,AP$4&gt;=Inputs!$CM120),1,IF(AND(AP$4&gt;=Inputs!$CM120,AP$4&lt;Inputs!$CN120),1,IF(AND(AP$4=Inputs!$CN120,AP$4=Inputs!$CO120),1,IF(OR(AND(AP$4=Inputs!$CN120+1,Inputs!$CN120=Inputs!$CO120),AND(AP$4=Inputs!$CN120+2,Inputs!$CN120=Inputs!$CO120)),0,IF(AP$4=Inputs!$CN120,0.8,IF(AP$4=Inputs!$CN120+1,0.6,IF(AP$4=Inputs!$CN120+2,0.4,IF(AP$4=Inputs!$CO120,0.2,IF(AND(AP$4&gt;=Inputs!$CL120,AP$4&lt;Inputs!$CM120),(AP$4-Inputs!$CL120+1)/(Inputs!$AI120+1),0)))))))))</f>
        <v>0</v>
      </c>
      <c r="AQ123" s="27">
        <f>IF(AND(Inputs!$CO120=0,AQ$4&gt;=Inputs!$CM120),1,IF(AND(AQ$4&gt;=Inputs!$CM120,AQ$4&lt;Inputs!$CN120),1,IF(AND(AQ$4=Inputs!$CN120,AQ$4=Inputs!$CO120),1,IF(OR(AND(AQ$4=Inputs!$CN120+1,Inputs!$CN120=Inputs!$CO120),AND(AQ$4=Inputs!$CN120+2,Inputs!$CN120=Inputs!$CO120)),0,IF(AQ$4=Inputs!$CN120,0.8,IF(AQ$4=Inputs!$CN120+1,0.6,IF(AQ$4=Inputs!$CN120+2,0.4,IF(AQ$4=Inputs!$CO120,0.2,IF(AND(AQ$4&gt;=Inputs!$CL120,AQ$4&lt;Inputs!$CM120),(AQ$4-Inputs!$CL120+1)/(Inputs!$AI120+1),0)))))))))</f>
        <v>0</v>
      </c>
      <c r="AR123" s="27">
        <f>IF(AND(Inputs!$CO120=0,AR$4&gt;=Inputs!$CM120),1,IF(AND(AR$4&gt;=Inputs!$CM120,AR$4&lt;Inputs!$CN120),1,IF(AND(AR$4=Inputs!$CN120,AR$4=Inputs!$CO120),1,IF(OR(AND(AR$4=Inputs!$CN120+1,Inputs!$CN120=Inputs!$CO120),AND(AR$4=Inputs!$CN120+2,Inputs!$CN120=Inputs!$CO120)),0,IF(AR$4=Inputs!$CN120,0.8,IF(AR$4=Inputs!$CN120+1,0.6,IF(AR$4=Inputs!$CN120+2,0.4,IF(AR$4=Inputs!$CO120,0.2,IF(AND(AR$4&gt;=Inputs!$CL120,AR$4&lt;Inputs!$CM120),(AR$4-Inputs!$CL120+1)/(Inputs!$AI120+1),0)))))))))</f>
        <v>0</v>
      </c>
      <c r="AS123" s="27">
        <f>IF(AND(Inputs!$CO120=0,AS$4&gt;=Inputs!$CM120),1,IF(AND(AS$4&gt;=Inputs!$CM120,AS$4&lt;Inputs!$CN120),1,IF(AND(AS$4=Inputs!$CN120,AS$4=Inputs!$CO120),1,IF(OR(AND(AS$4=Inputs!$CN120+1,Inputs!$CN120=Inputs!$CO120),AND(AS$4=Inputs!$CN120+2,Inputs!$CN120=Inputs!$CO120)),0,IF(AS$4=Inputs!$CN120,0.8,IF(AS$4=Inputs!$CN120+1,0.6,IF(AS$4=Inputs!$CN120+2,0.4,IF(AS$4=Inputs!$CO120,0.2,IF(AND(AS$4&gt;=Inputs!$CL120,AS$4&lt;Inputs!$CM120),(AS$4-Inputs!$CL120+1)/(Inputs!$AI120+1),0)))))))))</f>
        <v>0</v>
      </c>
      <c r="AT123" s="27">
        <f>IF(AND(Inputs!$CO120=0,AT$4&gt;=Inputs!$CM120),1,IF(AND(AT$4&gt;=Inputs!$CM120,AT$4&lt;Inputs!$CN120),1,IF(AND(AT$4=Inputs!$CN120,AT$4=Inputs!$CO120),1,IF(OR(AND(AT$4=Inputs!$CN120+1,Inputs!$CN120=Inputs!$CO120),AND(AT$4=Inputs!$CN120+2,Inputs!$CN120=Inputs!$CO120)),0,IF(AT$4=Inputs!$CN120,0.8,IF(AT$4=Inputs!$CN120+1,0.6,IF(AT$4=Inputs!$CN120+2,0.4,IF(AT$4=Inputs!$CO120,0.2,IF(AND(AT$4&gt;=Inputs!$CL120,AT$4&lt;Inputs!$CM120),(AT$4-Inputs!$CL120+1)/(Inputs!$AI120+1),0)))))))))</f>
        <v>0</v>
      </c>
      <c r="AU123" s="27">
        <f>IF(AND(Inputs!$CO120=0,AU$4&gt;=Inputs!$CM120),1,IF(AND(AU$4&gt;=Inputs!$CM120,AU$4&lt;Inputs!$CN120),1,IF(AND(AU$4=Inputs!$CN120,AU$4=Inputs!$CO120),1,IF(OR(AND(AU$4=Inputs!$CN120+1,Inputs!$CN120=Inputs!$CO120),AND(AU$4=Inputs!$CN120+2,Inputs!$CN120=Inputs!$CO120)),0,IF(AU$4=Inputs!$CN120,0.8,IF(AU$4=Inputs!$CN120+1,0.6,IF(AU$4=Inputs!$CN120+2,0.4,IF(AU$4=Inputs!$CO120,0.2,IF(AND(AU$4&gt;=Inputs!$CL120,AU$4&lt;Inputs!$CM120),(AU$4-Inputs!$CL120+1)/(Inputs!$AI120+1),0)))))))))</f>
        <v>0</v>
      </c>
      <c r="AV123" s="27">
        <f>IF(AND(Inputs!$CO120=0,AV$4&gt;=Inputs!$CM120),1,IF(AND(AV$4&gt;=Inputs!$CM120,AV$4&lt;Inputs!$CN120),1,IF(AND(AV$4=Inputs!$CN120,AV$4=Inputs!$CO120),1,IF(OR(AND(AV$4=Inputs!$CN120+1,Inputs!$CN120=Inputs!$CO120),AND(AV$4=Inputs!$CN120+2,Inputs!$CN120=Inputs!$CO120)),0,IF(AV$4=Inputs!$CN120,0.8,IF(AV$4=Inputs!$CN120+1,0.6,IF(AV$4=Inputs!$CN120+2,0.4,IF(AV$4=Inputs!$CO120,0.2,IF(AND(AV$4&gt;=Inputs!$CL120,AV$4&lt;Inputs!$CM120),(AV$4-Inputs!$CL120+1)/(Inputs!$AI120+1),0)))))))))</f>
        <v>0</v>
      </c>
      <c r="AW123" s="27">
        <f>IF(AND(Inputs!$CO120=0,AW$4&gt;=Inputs!$CM120),1,IF(AND(AW$4&gt;=Inputs!$CM120,AW$4&lt;Inputs!$CN120),1,IF(AND(AW$4=Inputs!$CN120,AW$4=Inputs!$CO120),1,IF(OR(AND(AW$4=Inputs!$CN120+1,Inputs!$CN120=Inputs!$CO120),AND(AW$4=Inputs!$CN120+2,Inputs!$CN120=Inputs!$CO120)),0,IF(AW$4=Inputs!$CN120,0.8,IF(AW$4=Inputs!$CN120+1,0.6,IF(AW$4=Inputs!$CN120+2,0.4,IF(AW$4=Inputs!$CO120,0.2,IF(AND(AW$4&gt;=Inputs!$CL120,AW$4&lt;Inputs!$CM120),(AW$4-Inputs!$CL120+1)/(Inputs!$AI120+1),0)))))))))</f>
        <v>0</v>
      </c>
      <c r="AX123" s="27">
        <f>IF(AND(Inputs!$CO120=0,AX$4&gt;=Inputs!$CM120),1,IF(AND(AX$4&gt;=Inputs!$CM120,AX$4&lt;Inputs!$CN120),1,IF(AND(AX$4=Inputs!$CN120,AX$4=Inputs!$CO120),1,IF(OR(AND(AX$4=Inputs!$CN120+1,Inputs!$CN120=Inputs!$CO120),AND(AX$4=Inputs!$CN120+2,Inputs!$CN120=Inputs!$CO120)),0,IF(AX$4=Inputs!$CN120,0.8,IF(AX$4=Inputs!$CN120+1,0.6,IF(AX$4=Inputs!$CN120+2,0.4,IF(AX$4=Inputs!$CO120,0.2,IF(AND(AX$4&gt;=Inputs!$CL120,AX$4&lt;Inputs!$CM120),(AX$4-Inputs!$CL120+1)/(Inputs!$AI120+1),0)))))))))</f>
        <v>0</v>
      </c>
      <c r="AY123" s="27">
        <f>IF(AND(Inputs!$CO120=0,AY$4&gt;=Inputs!$CM120),1,IF(AND(AY$4&gt;=Inputs!$CM120,AY$4&lt;Inputs!$CN120),1,IF(AND(AY$4=Inputs!$CN120,AY$4=Inputs!$CO120),1,IF(OR(AND(AY$4=Inputs!$CN120+1,Inputs!$CN120=Inputs!$CO120),AND(AY$4=Inputs!$CN120+2,Inputs!$CN120=Inputs!$CO120)),0,IF(AY$4=Inputs!$CN120,0.8,IF(AY$4=Inputs!$CN120+1,0.6,IF(AY$4=Inputs!$CN120+2,0.4,IF(AY$4=Inputs!$CO120,0.2,IF(AND(AY$4&gt;=Inputs!$CL120,AY$4&lt;Inputs!$CM120),(AY$4-Inputs!$CL120+1)/(Inputs!$AI120+1),0)))))))))</f>
        <v>0</v>
      </c>
      <c r="AZ123" s="27">
        <f>IF(AND(Inputs!$CO120=0,AZ$4&gt;=Inputs!$CM120),1,IF(AND(AZ$4&gt;=Inputs!$CM120,AZ$4&lt;Inputs!$CN120),1,IF(AND(AZ$4=Inputs!$CN120,AZ$4=Inputs!$CO120),1,IF(OR(AND(AZ$4=Inputs!$CN120+1,Inputs!$CN120=Inputs!$CO120),AND(AZ$4=Inputs!$CN120+2,Inputs!$CN120=Inputs!$CO120)),0,IF(AZ$4=Inputs!$CN120,0.8,IF(AZ$4=Inputs!$CN120+1,0.6,IF(AZ$4=Inputs!$CN120+2,0.4,IF(AZ$4=Inputs!$CO120,0.2,IF(AND(AZ$4&gt;=Inputs!$CL120,AZ$4&lt;Inputs!$CM120),(AZ$4-Inputs!$CL120+1)/(Inputs!$AI120+1),0)))))))))</f>
        <v>0</v>
      </c>
      <c r="BA123" s="27">
        <f>IF(AND(Inputs!$CO120=0,BA$4&gt;=Inputs!$CM120),1,IF(AND(BA$4&gt;=Inputs!$CM120,BA$4&lt;Inputs!$CN120),1,IF(AND(BA$4=Inputs!$CN120,BA$4=Inputs!$CO120),1,IF(OR(AND(BA$4=Inputs!$CN120+1,Inputs!$CN120=Inputs!$CO120),AND(BA$4=Inputs!$CN120+2,Inputs!$CN120=Inputs!$CO120)),0,IF(BA$4=Inputs!$CN120,0.8,IF(BA$4=Inputs!$CN120+1,0.6,IF(BA$4=Inputs!$CN120+2,0.4,IF(BA$4=Inputs!$CO120,0.2,IF(AND(BA$4&gt;=Inputs!$CL120,BA$4&lt;Inputs!$CM120),(BA$4-Inputs!$CL120+1)/(Inputs!$AI120+1),0)))))))))</f>
        <v>0</v>
      </c>
      <c r="BB123" s="27">
        <f>IF(AND(Inputs!$CO120=0,BB$4&gt;=Inputs!$CM120),1,IF(AND(BB$4&gt;=Inputs!$CM120,BB$4&lt;Inputs!$CN120),1,IF(AND(BB$4=Inputs!$CN120,BB$4=Inputs!$CO120),1,IF(OR(AND(BB$4=Inputs!$CN120+1,Inputs!$CN120=Inputs!$CO120),AND(BB$4=Inputs!$CN120+2,Inputs!$CN120=Inputs!$CO120)),0,IF(BB$4=Inputs!$CN120,0.8,IF(BB$4=Inputs!$CN120+1,0.6,IF(BB$4=Inputs!$CN120+2,0.4,IF(BB$4=Inputs!$CO120,0.2,IF(AND(BB$4&gt;=Inputs!$CL120,BB$4&lt;Inputs!$CM120),(BB$4-Inputs!$CL120+1)/(Inputs!$AI120+1),0)))))))))</f>
        <v>0</v>
      </c>
      <c r="BC123" s="27">
        <f>IF(AND(Inputs!$CO120=0,BC$4&gt;=Inputs!$CM120),1,IF(AND(BC$4&gt;=Inputs!$CM120,BC$4&lt;Inputs!$CN120),1,IF(AND(BC$4=Inputs!$CN120,BC$4=Inputs!$CO120),1,IF(OR(AND(BC$4=Inputs!$CN120+1,Inputs!$CN120=Inputs!$CO120),AND(BC$4=Inputs!$CN120+2,Inputs!$CN120=Inputs!$CO120)),0,IF(BC$4=Inputs!$CN120,0.8,IF(BC$4=Inputs!$CN120+1,0.6,IF(BC$4=Inputs!$CN120+2,0.4,IF(BC$4=Inputs!$CO120,0.2,IF(AND(BC$4&gt;=Inputs!$CL120,BC$4&lt;Inputs!$CM120),(BC$4-Inputs!$CL120+1)/(Inputs!$AI120+1),0)))))))))</f>
        <v>0</v>
      </c>
      <c r="BD123" s="27">
        <f>IF(AND(Inputs!$CO120=0,BD$4&gt;=Inputs!$CM120),1,IF(AND(BD$4&gt;=Inputs!$CM120,BD$4&lt;Inputs!$CN120),1,IF(AND(BD$4=Inputs!$CN120,BD$4=Inputs!$CO120),1,IF(OR(AND(BD$4=Inputs!$CN120+1,Inputs!$CN120=Inputs!$CO120),AND(BD$4=Inputs!$CN120+2,Inputs!$CN120=Inputs!$CO120)),0,IF(BD$4=Inputs!$CN120,0.8,IF(BD$4=Inputs!$CN120+1,0.6,IF(BD$4=Inputs!$CN120+2,0.4,IF(BD$4=Inputs!$CO120,0.2,IF(AND(BD$4&gt;=Inputs!$CL120,BD$4&lt;Inputs!$CM120),(BD$4-Inputs!$CL120+1)/(Inputs!$AI120+1),0)))))))))</f>
        <v>0</v>
      </c>
      <c r="BE123" s="27">
        <f>IF(AND(Inputs!$CO120=0,BE$4&gt;=Inputs!$CM120),1,IF(AND(BE$4&gt;=Inputs!$CM120,BE$4&lt;Inputs!$CN120),1,IF(AND(BE$4=Inputs!$CN120,BE$4=Inputs!$CO120),1,IF(OR(AND(BE$4=Inputs!$CN120+1,Inputs!$CN120=Inputs!$CO120),AND(BE$4=Inputs!$CN120+2,Inputs!$CN120=Inputs!$CO120)),0,IF(BE$4=Inputs!$CN120,0.8,IF(BE$4=Inputs!$CN120+1,0.6,IF(BE$4=Inputs!$CN120+2,0.4,IF(BE$4=Inputs!$CO120,0.2,IF(AND(BE$4&gt;=Inputs!$CL120,BE$4&lt;Inputs!$CM120),(BE$4-Inputs!$CL120+1)/(Inputs!$AI120+1),0)))))))))</f>
        <v>0</v>
      </c>
      <c r="BF123" s="27">
        <f>IF(AND(Inputs!$CO120=0,BF$4&gt;=Inputs!$CM120),1,IF(AND(BF$4&gt;=Inputs!$CM120,BF$4&lt;Inputs!$CN120),1,IF(AND(BF$4=Inputs!$CN120,BF$4=Inputs!$CO120),1,IF(OR(AND(BF$4=Inputs!$CN120+1,Inputs!$CN120=Inputs!$CO120),AND(BF$4=Inputs!$CN120+2,Inputs!$CN120=Inputs!$CO120)),0,IF(BF$4=Inputs!$CN120,0.8,IF(BF$4=Inputs!$CN120+1,0.6,IF(BF$4=Inputs!$CN120+2,0.4,IF(BF$4=Inputs!$CO120,0.2,IF(AND(BF$4&gt;=Inputs!$CL120,BF$4&lt;Inputs!$CM120),(BF$4-Inputs!$CL120+1)/(Inputs!$AI120+1),0)))))))))</f>
        <v>0</v>
      </c>
      <c r="BG123" s="27">
        <f>IF(AND(Inputs!$CO120=0,BG$4&gt;=Inputs!$CM120),1,IF(AND(BG$4&gt;=Inputs!$CM120,BG$4&lt;Inputs!$CN120),1,IF(AND(BG$4=Inputs!$CN120,BG$4=Inputs!$CO120),1,IF(OR(AND(BG$4=Inputs!$CN120+1,Inputs!$CN120=Inputs!$CO120),AND(BG$4=Inputs!$CN120+2,Inputs!$CN120=Inputs!$CO120)),0,IF(BG$4=Inputs!$CN120,0.8,IF(BG$4=Inputs!$CN120+1,0.6,IF(BG$4=Inputs!$CN120+2,0.4,IF(BG$4=Inputs!$CO120,0.2,IF(AND(BG$4&gt;=Inputs!$CL120,BG$4&lt;Inputs!$CM120),(BG$4-Inputs!$CL120+1)/(Inputs!$AI120+1),0)))))))))</f>
        <v>0</v>
      </c>
      <c r="BH123" s="27">
        <f>IF(AND(Inputs!$CO120=0,BH$4&gt;=Inputs!$CM120),1,IF(AND(BH$4&gt;=Inputs!$CM120,BH$4&lt;Inputs!$CN120),1,IF(AND(BH$4=Inputs!$CN120,BH$4=Inputs!$CO120),1,IF(OR(AND(BH$4=Inputs!$CN120+1,Inputs!$CN120=Inputs!$CO120),AND(BH$4=Inputs!$CN120+2,Inputs!$CN120=Inputs!$CO120)),0,IF(BH$4=Inputs!$CN120,0.8,IF(BH$4=Inputs!$CN120+1,0.6,IF(BH$4=Inputs!$CN120+2,0.4,IF(BH$4=Inputs!$CO120,0.2,IF(AND(BH$4&gt;=Inputs!$CL120,BH$4&lt;Inputs!$CM120),(BH$4-Inputs!$CL120+1)/(Inputs!$AI120+1),0)))))))))</f>
        <v>0</v>
      </c>
      <c r="BI123" s="27">
        <f>IF(AND(Inputs!$CO120=0,BI$4&gt;=Inputs!$CM120),1,IF(AND(BI$4&gt;=Inputs!$CM120,BI$4&lt;Inputs!$CN120),1,IF(AND(BI$4=Inputs!$CN120,BI$4=Inputs!$CO120),1,IF(OR(AND(BI$4=Inputs!$CN120+1,Inputs!$CN120=Inputs!$CO120),AND(BI$4=Inputs!$CN120+2,Inputs!$CN120=Inputs!$CO120)),0,IF(BI$4=Inputs!$CN120,0.8,IF(BI$4=Inputs!$CN120+1,0.6,IF(BI$4=Inputs!$CN120+2,0.4,IF(BI$4=Inputs!$CO120,0.2,IF(AND(BI$4&gt;=Inputs!$CL120,BI$4&lt;Inputs!$CM120),(BI$4-Inputs!$CL120+1)/(Inputs!$AI120+1),0)))))))))</f>
        <v>0</v>
      </c>
      <c r="BJ123" s="27">
        <f>IF(AND(Inputs!$CO120=0,BJ$4&gt;=Inputs!$CM120),1,IF(AND(BJ$4&gt;=Inputs!$CM120,BJ$4&lt;Inputs!$CN120),1,IF(AND(BJ$4=Inputs!$CN120,BJ$4=Inputs!$CO120),1,IF(OR(AND(BJ$4=Inputs!$CN120+1,Inputs!$CN120=Inputs!$CO120),AND(BJ$4=Inputs!$CN120+2,Inputs!$CN120=Inputs!$CO120)),0,IF(BJ$4=Inputs!$CN120,0.8,IF(BJ$4=Inputs!$CN120+1,0.6,IF(BJ$4=Inputs!$CN120+2,0.4,IF(BJ$4=Inputs!$CO120,0.2,IF(AND(BJ$4&gt;=Inputs!$CL120,BJ$4&lt;Inputs!$CM120),(BJ$4-Inputs!$CL120+1)/(Inputs!$AI120+1),0)))))))))</f>
        <v>0</v>
      </c>
      <c r="BK123" s="27">
        <f>IF(AND(Inputs!$CO120=0,BK$4&gt;=Inputs!$CM120),1,IF(AND(BK$4&gt;=Inputs!$CM120,BK$4&lt;Inputs!$CN120),1,IF(AND(BK$4=Inputs!$CN120,BK$4=Inputs!$CO120),1,IF(OR(AND(BK$4=Inputs!$CN120+1,Inputs!$CN120=Inputs!$CO120),AND(BK$4=Inputs!$CN120+2,Inputs!$CN120=Inputs!$CO120)),0,IF(BK$4=Inputs!$CN120,0.8,IF(BK$4=Inputs!$CN120+1,0.6,IF(BK$4=Inputs!$CN120+2,0.4,IF(BK$4=Inputs!$CO120,0.2,IF(AND(BK$4&gt;=Inputs!$CL120,BK$4&lt;Inputs!$CM120),(BK$4-Inputs!$CL120+1)/(Inputs!$AI120+1),0)))))))))</f>
        <v>0</v>
      </c>
      <c r="BL123" s="27">
        <f>IF(AND(Inputs!$CO120=0,BL$4&gt;=Inputs!$CM120),1,IF(AND(BL$4&gt;=Inputs!$CM120,BL$4&lt;Inputs!$CN120),1,IF(AND(BL$4=Inputs!$CN120,BL$4=Inputs!$CO120),1,IF(OR(AND(BL$4=Inputs!$CN120+1,Inputs!$CN120=Inputs!$CO120),AND(BL$4=Inputs!$CN120+2,Inputs!$CN120=Inputs!$CO120)),0,IF(BL$4=Inputs!$CN120,0.8,IF(BL$4=Inputs!$CN120+1,0.6,IF(BL$4=Inputs!$CN120+2,0.4,IF(BL$4=Inputs!$CO120,0.2,IF(AND(BL$4&gt;=Inputs!$CL120,BL$4&lt;Inputs!$CM120),(BL$4-Inputs!$CL120+1)/(Inputs!$AI120+1),0)))))))))</f>
        <v>0</v>
      </c>
      <c r="BM123" s="27">
        <f>IF(AND(Inputs!$CO120=0,BM$4&gt;=Inputs!$CM120),1,IF(AND(BM$4&gt;=Inputs!$CM120,BM$4&lt;Inputs!$CN120),1,IF(AND(BM$4=Inputs!$CN120,BM$4=Inputs!$CO120),1,IF(OR(AND(BM$4=Inputs!$CN120+1,Inputs!$CN120=Inputs!$CO120),AND(BM$4=Inputs!$CN120+2,Inputs!$CN120=Inputs!$CO120)),0,IF(BM$4=Inputs!$CN120,0.8,IF(BM$4=Inputs!$CN120+1,0.6,IF(BM$4=Inputs!$CN120+2,0.4,IF(BM$4=Inputs!$CO120,0.2,IF(AND(BM$4&gt;=Inputs!$CL120,BM$4&lt;Inputs!$CM120),(BM$4-Inputs!$CL120+1)/(Inputs!$AI120+1),0)))))))))</f>
        <v>0</v>
      </c>
      <c r="BO123" s="46" t="str">
        <f>IF(Inputs!$B120="","",(ROUND(Inputs!$BC120*AJ123,0)))</f>
        <v/>
      </c>
      <c r="BP123" s="46" t="str">
        <f>IF(Inputs!$B120="","",(ROUND(Inputs!$BC120*AK123,0)))</f>
        <v/>
      </c>
      <c r="BQ123" s="46" t="str">
        <f>IF(Inputs!$B120="","",(ROUND(Inputs!$BC120*AL123,0)))</f>
        <v/>
      </c>
      <c r="BR123" s="46" t="str">
        <f>IF(Inputs!$B120="","",(ROUND(Inputs!$BC120*AM123,0)))</f>
        <v/>
      </c>
      <c r="BS123" s="46" t="str">
        <f>IF(Inputs!$B120="","",(ROUND(Inputs!$BC120*AN123,0)))</f>
        <v/>
      </c>
      <c r="BT123" s="46" t="str">
        <f>IF(Inputs!$B120="","",(ROUND(Inputs!$BC120*AO123,0)))</f>
        <v/>
      </c>
      <c r="BU123" s="46" t="str">
        <f>IF(Inputs!$B120="","",(ROUND(Inputs!$BC120*AP123,0)))</f>
        <v/>
      </c>
      <c r="BV123" s="46" t="str">
        <f>IF(Inputs!$B120="","",(ROUND(Inputs!$BC120*AQ123,0)))</f>
        <v/>
      </c>
      <c r="BW123" s="46" t="str">
        <f>IF(Inputs!$B120="","",(ROUND(Inputs!$BC120*AR123,0)))</f>
        <v/>
      </c>
      <c r="BX123" s="46" t="str">
        <f>IF(Inputs!$B120="","",(ROUND(Inputs!$BC120*AS123,0)))</f>
        <v/>
      </c>
      <c r="BY123" s="46" t="str">
        <f>IF(Inputs!$B120="","",(ROUND(Inputs!$BC120*AT123,0)))</f>
        <v/>
      </c>
      <c r="BZ123" s="46" t="str">
        <f>IF(Inputs!$B120="","",(ROUND(Inputs!$BC120*AU123,0)))</f>
        <v/>
      </c>
      <c r="CA123" s="46" t="str">
        <f>IF(Inputs!$B120="","",(ROUND(Inputs!$BC120*AV123,0)))</f>
        <v/>
      </c>
      <c r="CB123" s="46" t="str">
        <f>IF(Inputs!$B120="","",(ROUND(Inputs!$BC120*AW123,0)))</f>
        <v/>
      </c>
      <c r="CC123" s="46" t="str">
        <f>IF(Inputs!$B120="","",(ROUND(Inputs!$BC120*AX123,0)))</f>
        <v/>
      </c>
      <c r="CD123" s="46" t="str">
        <f>IF(Inputs!$B120="","",(ROUND(Inputs!$BC120*AY123,0)))</f>
        <v/>
      </c>
      <c r="CE123" s="46" t="str">
        <f>IF(Inputs!$B120="","",(ROUND(Inputs!$BC120*AZ123,0)))</f>
        <v/>
      </c>
      <c r="CF123" s="46" t="str">
        <f>IF(Inputs!$B120="","",(ROUND(Inputs!$BC120*BA123,0)))</f>
        <v/>
      </c>
      <c r="CG123" s="46" t="str">
        <f>IF(Inputs!$B120="","",(ROUND(Inputs!$BC120*BB123,0)))</f>
        <v/>
      </c>
      <c r="CH123" s="46" t="str">
        <f>IF(Inputs!$B120="","",(ROUND(Inputs!$BC120*BC123,0)))</f>
        <v/>
      </c>
      <c r="CI123" s="46" t="str">
        <f>IF(Inputs!$B120="","",(ROUND(Inputs!$BC120*BD123,0)))</f>
        <v/>
      </c>
      <c r="CJ123" s="46" t="str">
        <f>IF(Inputs!$B120="","",(ROUND(Inputs!$BC120*BE123,0)))</f>
        <v/>
      </c>
      <c r="CK123" s="46" t="str">
        <f>IF(Inputs!$B120="","",(ROUND(Inputs!$BC120*BF123,0)))</f>
        <v/>
      </c>
      <c r="CL123" s="46" t="str">
        <f>IF(Inputs!$B120="","",(ROUND(Inputs!$BC120*BG123,0)))</f>
        <v/>
      </c>
      <c r="CM123" s="46" t="str">
        <f>IF(Inputs!$B120="","",(ROUND(Inputs!$BC120*BH123,0)))</f>
        <v/>
      </c>
      <c r="CN123" s="46" t="str">
        <f>IF(Inputs!$B120="","",(ROUND(Inputs!$BC120*BI123,0)))</f>
        <v/>
      </c>
      <c r="CO123" s="46" t="str">
        <f>IF(Inputs!$B120="","",(ROUND(Inputs!$BC120*BJ123,0)))</f>
        <v/>
      </c>
      <c r="CP123" s="46" t="str">
        <f>IF(Inputs!$B120="","",(ROUND(Inputs!$BC120*BK123,0)))</f>
        <v/>
      </c>
      <c r="CQ123" s="46" t="str">
        <f>IF(Inputs!$B120="","",(ROUND(Inputs!$BC120*BL123,0)))</f>
        <v/>
      </c>
      <c r="CR123" s="46" t="str">
        <f>IF(Inputs!$B120="","",(ROUND(Inputs!$BC120*BM123,0)))</f>
        <v/>
      </c>
      <c r="CV123" s="46" t="str">
        <f>IF(A123="","",IF(AND(CV$4&lt;=Inputs!$CQ120,CV$4&gt;=Inputs!$CP120),Inputs!$AR120/(Inputs!$CQ120-Inputs!$CP120+1),0)+IF(CV$4=Inputs!$CL120,Inputs!$BD120,0))</f>
        <v/>
      </c>
      <c r="CW123" s="46" t="str">
        <f>IF(B123="","",IF(AND(CW$4&lt;=Inputs!$CQ120,CW$4&gt;=Inputs!$CP120),Inputs!$AR120/(Inputs!$CQ120-Inputs!$CP120+1),0)+IF(CW$4=Inputs!$CL120,Inputs!$BD120,0))</f>
        <v/>
      </c>
      <c r="CX123" s="46" t="str">
        <f>IF(C123="","",IF(AND(CX$4&lt;=Inputs!$CQ120,CX$4&gt;=Inputs!$CP120),Inputs!$AR120/(Inputs!$CQ120-Inputs!$CP120+1),0)+IF(CX$4=Inputs!$CL120,Inputs!$BD120,0))</f>
        <v/>
      </c>
      <c r="CY123" s="46" t="str">
        <f>IF(D123="","",IF(AND(CY$4&lt;=Inputs!$CQ120,CY$4&gt;=Inputs!$CP120),Inputs!$AR120/(Inputs!$CQ120-Inputs!$CP120+1),0)+IF(CY$4=Inputs!$CL120,Inputs!$BD120,0))</f>
        <v/>
      </c>
      <c r="CZ123" s="46" t="str">
        <f>IF(E123="","",IF(AND(CZ$4&lt;=Inputs!$CQ120,CZ$4&gt;=Inputs!$CP120),Inputs!$AR120/(Inputs!$CQ120-Inputs!$CP120+1),0)+IF(CZ$4=Inputs!$CL120,Inputs!$BD120,0))</f>
        <v/>
      </c>
      <c r="DA123" s="46" t="str">
        <f>IF(F123="","",IF(AND(DA$4&lt;=Inputs!$CQ120,DA$4&gt;=Inputs!$CP120),Inputs!$AR120/(Inputs!$CQ120-Inputs!$CP120+1),0)+IF(DA$4=Inputs!$CL120,Inputs!$BD120,0))</f>
        <v/>
      </c>
      <c r="DB123" s="46" t="str">
        <f>IF(G123="","",IF(AND(DB$4&lt;=Inputs!$CQ120,DB$4&gt;=Inputs!$CP120),Inputs!$AR120/(Inputs!$CQ120-Inputs!$CP120+1),0)+IF(DB$4=Inputs!$CL120,Inputs!$BD120,0))</f>
        <v/>
      </c>
      <c r="DC123" s="46" t="str">
        <f>IF(H123="","",IF(AND(DC$4&lt;=Inputs!$CQ120,DC$4&gt;=Inputs!$CP120),Inputs!$AR120/(Inputs!$CQ120-Inputs!$CP120+1),0)+IF(DC$4=Inputs!$CL120,Inputs!$BD120,0))</f>
        <v/>
      </c>
      <c r="DD123" s="46" t="str">
        <f>IF(I123="","",IF(AND(DD$4&lt;=Inputs!$CQ120,DD$4&gt;=Inputs!$CP120),Inputs!$AR120/(Inputs!$CQ120-Inputs!$CP120+1),0)+IF(DD$4=Inputs!$CL120,Inputs!$BD120,0))</f>
        <v/>
      </c>
      <c r="DE123" s="46" t="str">
        <f>IF(J123="","",IF(AND(DE$4&lt;=Inputs!$CQ120,DE$4&gt;=Inputs!$CP120),Inputs!$AR120/(Inputs!$CQ120-Inputs!$CP120+1),0)+IF(DE$4=Inputs!$CL120,Inputs!$BD120,0))</f>
        <v/>
      </c>
      <c r="DF123" s="46" t="str">
        <f>IF(K123="","",IF(AND(DF$4&lt;=Inputs!$CQ120,DF$4&gt;=Inputs!$CP120),Inputs!$AR120/(Inputs!$CQ120-Inputs!$CP120+1),0)+IF(DF$4=Inputs!$CL120,Inputs!$BD120,0))</f>
        <v/>
      </c>
      <c r="DG123" s="46" t="str">
        <f>IF(L123="","",IF(AND(DG$4&lt;=Inputs!$CQ120,DG$4&gt;=Inputs!$CP120),Inputs!$AR120/(Inputs!$CQ120-Inputs!$CP120+1),0)+IF(DG$4=Inputs!$CL120,Inputs!$BD120,0))</f>
        <v/>
      </c>
      <c r="DH123" s="46" t="str">
        <f>IF(M123="","",IF(AND(DH$4&lt;=Inputs!$CQ120,DH$4&gt;=Inputs!$CP120),Inputs!$AR120/(Inputs!$CQ120-Inputs!$CP120+1),0)+IF(DH$4=Inputs!$CL120,Inputs!$BD120,0))</f>
        <v/>
      </c>
      <c r="DI123" s="46" t="str">
        <f>IF(N123="","",IF(AND(DI$4&lt;=Inputs!$CQ120,DI$4&gt;=Inputs!$CP120),Inputs!$AR120/(Inputs!$CQ120-Inputs!$CP120+1),0)+IF(DI$4=Inputs!$CL120,Inputs!$BD120,0))</f>
        <v/>
      </c>
      <c r="DJ123" s="46" t="str">
        <f>IF(O123="","",IF(AND(DJ$4&lt;=Inputs!$CQ120,DJ$4&gt;=Inputs!$CP120),Inputs!$AR120/(Inputs!$CQ120-Inputs!$CP120+1),0)+IF(DJ$4=Inputs!$CL120,Inputs!$BD120,0))</f>
        <v/>
      </c>
      <c r="DK123" s="46" t="str">
        <f>IF(P123="","",IF(AND(DK$4&lt;=Inputs!$CQ120,DK$4&gt;=Inputs!$CP120),Inputs!$AR120/(Inputs!$CQ120-Inputs!$CP120+1),0)+IF(DK$4=Inputs!$CL120,Inputs!$BD120,0))</f>
        <v/>
      </c>
      <c r="DL123" s="46" t="str">
        <f>IF(Q123="","",IF(AND(DL$4&lt;=Inputs!$CQ120,DL$4&gt;=Inputs!$CP120),Inputs!$AR120/(Inputs!$CQ120-Inputs!$CP120+1),0)+IF(DL$4=Inputs!$CL120,Inputs!$BD120,0))</f>
        <v/>
      </c>
      <c r="DM123" s="46" t="str">
        <f>IF(R123="","",IF(AND(DM$4&lt;=Inputs!$CQ120,DM$4&gt;=Inputs!$CP120),Inputs!$AR120/(Inputs!$CQ120-Inputs!$CP120+1),0)+IF(DM$4=Inputs!$CL120,Inputs!$BD120,0))</f>
        <v/>
      </c>
      <c r="DN123" s="46" t="str">
        <f>IF(S123="","",IF(AND(DN$4&lt;=Inputs!$CQ120,DN$4&gt;=Inputs!$CP120),Inputs!$AR120/(Inputs!$CQ120-Inputs!$CP120+1),0)+IF(DN$4=Inputs!$CL120,Inputs!$BD120,0))</f>
        <v/>
      </c>
      <c r="DO123" s="46" t="str">
        <f>IF(T123="","",IF(AND(DO$4&lt;=Inputs!$CQ120,DO$4&gt;=Inputs!$CP120),Inputs!$AR120/(Inputs!$CQ120-Inputs!$CP120+1),0)+IF(DO$4=Inputs!$CL120,Inputs!$BD120,0))</f>
        <v/>
      </c>
      <c r="DP123" s="46" t="str">
        <f>IF(U123="","",IF(AND(DP$4&lt;=Inputs!$CQ120,DP$4&gt;=Inputs!$CP120),Inputs!$AR120/(Inputs!$CQ120-Inputs!$CP120+1),0)+IF(DP$4=Inputs!$CL120,Inputs!$BD120,0))</f>
        <v/>
      </c>
      <c r="DQ123" s="46" t="str">
        <f>IF(V123="","",IF(AND(DQ$4&lt;=Inputs!$CQ120,DQ$4&gt;=Inputs!$CP120),Inputs!$AR120/(Inputs!$CQ120-Inputs!$CP120+1),0)+IF(DQ$4=Inputs!$CL120,Inputs!$BD120,0))</f>
        <v/>
      </c>
      <c r="DR123" s="46" t="str">
        <f>IF(W123="","",IF(AND(DR$4&lt;=Inputs!$CQ120,DR$4&gt;=Inputs!$CP120),Inputs!$AR120/(Inputs!$CQ120-Inputs!$CP120+1),0)+IF(DR$4=Inputs!$CL120,Inputs!$BD120,0))</f>
        <v/>
      </c>
      <c r="DS123" s="46" t="str">
        <f>IF(X123="","",IF(AND(DS$4&lt;=Inputs!$CQ120,DS$4&gt;=Inputs!$CP120),Inputs!$AR120/(Inputs!$CQ120-Inputs!$CP120+1),0)+IF(DS$4=Inputs!$CL120,Inputs!$BD120,0))</f>
        <v/>
      </c>
      <c r="DT123" s="46" t="str">
        <f>IF(Y123="","",IF(AND(DT$4&lt;=Inputs!$CQ120,DT$4&gt;=Inputs!$CP120),Inputs!$AR120/(Inputs!$CQ120-Inputs!$CP120+1),0)+IF(DT$4=Inputs!$CL120,Inputs!$BD120,0))</f>
        <v/>
      </c>
      <c r="DU123" s="46" t="str">
        <f>IF(Z123="","",IF(AND(DU$4&lt;=Inputs!$CQ120,DU$4&gt;=Inputs!$CP120),Inputs!$AR120/(Inputs!$CQ120-Inputs!$CP120+1),0)+IF(DU$4=Inputs!$CL120,Inputs!$BD120,0))</f>
        <v/>
      </c>
      <c r="DV123" s="46" t="str">
        <f>IF(AA123="","",IF(AND(DV$4&lt;=Inputs!$CQ120,DV$4&gt;=Inputs!$CP120),Inputs!$AR120/(Inputs!$CQ120-Inputs!$CP120+1),0)+IF(DV$4=Inputs!$CL120,Inputs!$BD120,0))</f>
        <v/>
      </c>
      <c r="DW123" s="46" t="str">
        <f>IF(AB123="","",IF(AND(DW$4&lt;=Inputs!$CQ120,DW$4&gt;=Inputs!$CP120),Inputs!$AR120/(Inputs!$CQ120-Inputs!$CP120+1),0)+IF(DW$4=Inputs!$CL120,Inputs!$BD120,0))</f>
        <v/>
      </c>
      <c r="DX123" s="46" t="str">
        <f>IF(AC123="","",IF(AND(DX$4&lt;=Inputs!$CQ120,DX$4&gt;=Inputs!$CP120),Inputs!$AR120/(Inputs!$CQ120-Inputs!$CP120+1),0)+IF(DX$4=Inputs!$CL120,Inputs!$BD120,0))</f>
        <v/>
      </c>
      <c r="DY123" s="46" t="str">
        <f>IF(AD123="","",IF(AND(DY$4&lt;=Inputs!$CQ120,DY$4&gt;=Inputs!$CP120),Inputs!$AR120/(Inputs!$CQ120-Inputs!$CP120+1),0)+IF(DY$4=Inputs!$CL120,Inputs!$BD120,0))</f>
        <v/>
      </c>
      <c r="DZ123" s="46" t="str">
        <f t="shared" si="6"/>
        <v/>
      </c>
    </row>
    <row r="124" spans="1:130">
      <c r="A124" s="7" t="str">
        <f>IF(Inputs!A121="","",Inputs!A121)</f>
        <v/>
      </c>
      <c r="B124" t="str">
        <f>IF(Inputs!B121="","",Inputs!B121)</f>
        <v/>
      </c>
      <c r="C124" s="46" t="str">
        <f>IF(Inputs!$B121="","",BO124-CV124)</f>
        <v/>
      </c>
      <c r="D124" s="46" t="str">
        <f>IF(Inputs!$B121="","",BP124-CW124)</f>
        <v/>
      </c>
      <c r="E124" s="46" t="str">
        <f>IF(Inputs!$B121="","",BQ124-CX124)</f>
        <v/>
      </c>
      <c r="F124" s="46" t="str">
        <f>IF(Inputs!$B121="","",BR124-CY124)</f>
        <v/>
      </c>
      <c r="G124" s="46" t="str">
        <f>IF(Inputs!$B121="","",BS124-CZ124)</f>
        <v/>
      </c>
      <c r="H124" s="46" t="str">
        <f>IF(Inputs!$B121="","",BT124-DA124)</f>
        <v/>
      </c>
      <c r="I124" s="46" t="str">
        <f>IF(Inputs!$B121="","",BU124-DB124)</f>
        <v/>
      </c>
      <c r="J124" s="46" t="str">
        <f>IF(Inputs!$B121="","",BV124-DC124)</f>
        <v/>
      </c>
      <c r="K124" s="46" t="str">
        <f>IF(Inputs!$B121="","",BW124-DD124)</f>
        <v/>
      </c>
      <c r="L124" s="46" t="str">
        <f>IF(Inputs!$B121="","",BX124-DE124)</f>
        <v/>
      </c>
      <c r="M124" s="46" t="str">
        <f>IF(Inputs!$B121="","",BY124-DF124)</f>
        <v/>
      </c>
      <c r="N124" s="46" t="str">
        <f>IF(Inputs!$B121="","",BZ124-DG124)</f>
        <v/>
      </c>
      <c r="O124" s="46" t="str">
        <f>IF(Inputs!$B121="","",CA124-DH124)</f>
        <v/>
      </c>
      <c r="P124" s="46" t="str">
        <f>IF(Inputs!$B121="","",CB124-DI124)</f>
        <v/>
      </c>
      <c r="Q124" s="46" t="str">
        <f>IF(Inputs!$B121="","",CC124-DJ124)</f>
        <v/>
      </c>
      <c r="R124" s="46" t="str">
        <f>IF(Inputs!$B121="","",CD124-DK124)</f>
        <v/>
      </c>
      <c r="S124" s="46" t="str">
        <f>IF(Inputs!$B121="","",CE124-DL124)</f>
        <v/>
      </c>
      <c r="T124" s="46" t="str">
        <f>IF(Inputs!$B121="","",CF124-DM124)</f>
        <v/>
      </c>
      <c r="U124" s="46" t="str">
        <f>IF(Inputs!$B121="","",CG124-DN124)</f>
        <v/>
      </c>
      <c r="V124" s="46" t="str">
        <f>IF(Inputs!$B121="","",CH124-DO124)</f>
        <v/>
      </c>
      <c r="W124" s="46" t="str">
        <f>IF(Inputs!$B121="","",CI124-DP124)</f>
        <v/>
      </c>
      <c r="X124" s="46" t="str">
        <f>IF(Inputs!$B121="","",CJ124-DQ124)</f>
        <v/>
      </c>
      <c r="Y124" s="46" t="str">
        <f>IF(Inputs!$B121="","",CK124-DR124)</f>
        <v/>
      </c>
      <c r="Z124" s="46" t="str">
        <f>IF(Inputs!$B121="","",CL124-DS124)</f>
        <v/>
      </c>
      <c r="AA124" s="46" t="str">
        <f>IF(Inputs!$B121="","",CM124-DT124)</f>
        <v/>
      </c>
      <c r="AB124" s="46" t="str">
        <f>IF(Inputs!$B121="","",CN124-DU124)</f>
        <v/>
      </c>
      <c r="AC124" s="46" t="str">
        <f>IF(Inputs!$B121="","",CO124-DV124)</f>
        <v/>
      </c>
      <c r="AD124" s="46" t="str">
        <f>IF(Inputs!$B121="","",CP124-DW124)</f>
        <v/>
      </c>
      <c r="AE124" s="46" t="str">
        <f>IF(Inputs!$B121="","",CQ124-DX124)</f>
        <v/>
      </c>
      <c r="AF124" s="46" t="str">
        <f>IF(Inputs!$B121="","",CR124-DY124)</f>
        <v/>
      </c>
      <c r="AG124" s="50" t="str">
        <f t="shared" si="7"/>
        <v/>
      </c>
      <c r="AH124" s="50"/>
      <c r="AJ124" s="27">
        <f>IF(AND(Inputs!$CO121=0,AJ$4&gt;=Inputs!$CM121),1,IF(AND(AJ$4&gt;=Inputs!$CM121,AJ$4&lt;Inputs!$CN121),1,IF(AND(AJ$4=Inputs!$CN121,AJ$4=Inputs!$CO121),1,IF(OR(AND(AJ$4=Inputs!$CN121+1,Inputs!$CN121=Inputs!$CO121),AND(AJ$4=Inputs!$CN121+2,Inputs!$CN121=Inputs!$CO121)),0,IF(AJ$4=Inputs!$CN121,0.8,IF(AJ$4=Inputs!$CN121+1,0.6,IF(AJ$4=Inputs!$CN121+2,0.4,IF(AJ$4=Inputs!$CO121,0.2,IF(AND(AJ$4&gt;=Inputs!$CL121,AJ$4&lt;Inputs!$CM121),(AJ$4-Inputs!$CL121+1)/(Inputs!$AI121+1),0)))))))))</f>
        <v>0</v>
      </c>
      <c r="AK124" s="27">
        <f>IF(AND(Inputs!$CO121=0,AK$4&gt;=Inputs!$CM121),1,IF(AND(AK$4&gt;=Inputs!$CM121,AK$4&lt;Inputs!$CN121),1,IF(AND(AK$4=Inputs!$CN121,AK$4=Inputs!$CO121),1,IF(OR(AND(AK$4=Inputs!$CN121+1,Inputs!$CN121=Inputs!$CO121),AND(AK$4=Inputs!$CN121+2,Inputs!$CN121=Inputs!$CO121)),0,IF(AK$4=Inputs!$CN121,0.8,IF(AK$4=Inputs!$CN121+1,0.6,IF(AK$4=Inputs!$CN121+2,0.4,IF(AK$4=Inputs!$CO121,0.2,IF(AND(AK$4&gt;=Inputs!$CL121,AK$4&lt;Inputs!$CM121),(AK$4-Inputs!$CL121+1)/(Inputs!$AI121+1),0)))))))))</f>
        <v>0</v>
      </c>
      <c r="AL124" s="27">
        <f>IF(AND(Inputs!$CO121=0,AL$4&gt;=Inputs!$CM121),1,IF(AND(AL$4&gt;=Inputs!$CM121,AL$4&lt;Inputs!$CN121),1,IF(AND(AL$4=Inputs!$CN121,AL$4=Inputs!$CO121),1,IF(OR(AND(AL$4=Inputs!$CN121+1,Inputs!$CN121=Inputs!$CO121),AND(AL$4=Inputs!$CN121+2,Inputs!$CN121=Inputs!$CO121)),0,IF(AL$4=Inputs!$CN121,0.8,IF(AL$4=Inputs!$CN121+1,0.6,IF(AL$4=Inputs!$CN121+2,0.4,IF(AL$4=Inputs!$CO121,0.2,IF(AND(AL$4&gt;=Inputs!$CL121,AL$4&lt;Inputs!$CM121),(AL$4-Inputs!$CL121+1)/(Inputs!$AI121+1),0)))))))))</f>
        <v>0</v>
      </c>
      <c r="AM124" s="27">
        <f>IF(AND(Inputs!$CO121=0,AM$4&gt;=Inputs!$CM121),1,IF(AND(AM$4&gt;=Inputs!$CM121,AM$4&lt;Inputs!$CN121),1,IF(AND(AM$4=Inputs!$CN121,AM$4=Inputs!$CO121),1,IF(OR(AND(AM$4=Inputs!$CN121+1,Inputs!$CN121=Inputs!$CO121),AND(AM$4=Inputs!$CN121+2,Inputs!$CN121=Inputs!$CO121)),0,IF(AM$4=Inputs!$CN121,0.8,IF(AM$4=Inputs!$CN121+1,0.6,IF(AM$4=Inputs!$CN121+2,0.4,IF(AM$4=Inputs!$CO121,0.2,IF(AND(AM$4&gt;=Inputs!$CL121,AM$4&lt;Inputs!$CM121),(AM$4-Inputs!$CL121+1)/(Inputs!$AI121+1),0)))))))))</f>
        <v>0</v>
      </c>
      <c r="AN124" s="27">
        <f>IF(AND(Inputs!$CO121=0,AN$4&gt;=Inputs!$CM121),1,IF(AND(AN$4&gt;=Inputs!$CM121,AN$4&lt;Inputs!$CN121),1,IF(AND(AN$4=Inputs!$CN121,AN$4=Inputs!$CO121),1,IF(OR(AND(AN$4=Inputs!$CN121+1,Inputs!$CN121=Inputs!$CO121),AND(AN$4=Inputs!$CN121+2,Inputs!$CN121=Inputs!$CO121)),0,IF(AN$4=Inputs!$CN121,0.8,IF(AN$4=Inputs!$CN121+1,0.6,IF(AN$4=Inputs!$CN121+2,0.4,IF(AN$4=Inputs!$CO121,0.2,IF(AND(AN$4&gt;=Inputs!$CL121,AN$4&lt;Inputs!$CM121),(AN$4-Inputs!$CL121+1)/(Inputs!$AI121+1),0)))))))))</f>
        <v>0</v>
      </c>
      <c r="AO124" s="27">
        <f>IF(AND(Inputs!$CO121=0,AO$4&gt;=Inputs!$CM121),1,IF(AND(AO$4&gt;=Inputs!$CM121,AO$4&lt;Inputs!$CN121),1,IF(AND(AO$4=Inputs!$CN121,AO$4=Inputs!$CO121),1,IF(OR(AND(AO$4=Inputs!$CN121+1,Inputs!$CN121=Inputs!$CO121),AND(AO$4=Inputs!$CN121+2,Inputs!$CN121=Inputs!$CO121)),0,IF(AO$4=Inputs!$CN121,0.8,IF(AO$4=Inputs!$CN121+1,0.6,IF(AO$4=Inputs!$CN121+2,0.4,IF(AO$4=Inputs!$CO121,0.2,IF(AND(AO$4&gt;=Inputs!$CL121,AO$4&lt;Inputs!$CM121),(AO$4-Inputs!$CL121+1)/(Inputs!$AI121+1),0)))))))))</f>
        <v>0</v>
      </c>
      <c r="AP124" s="27">
        <f>IF(AND(Inputs!$CO121=0,AP$4&gt;=Inputs!$CM121),1,IF(AND(AP$4&gt;=Inputs!$CM121,AP$4&lt;Inputs!$CN121),1,IF(AND(AP$4=Inputs!$CN121,AP$4=Inputs!$CO121),1,IF(OR(AND(AP$4=Inputs!$CN121+1,Inputs!$CN121=Inputs!$CO121),AND(AP$4=Inputs!$CN121+2,Inputs!$CN121=Inputs!$CO121)),0,IF(AP$4=Inputs!$CN121,0.8,IF(AP$4=Inputs!$CN121+1,0.6,IF(AP$4=Inputs!$CN121+2,0.4,IF(AP$4=Inputs!$CO121,0.2,IF(AND(AP$4&gt;=Inputs!$CL121,AP$4&lt;Inputs!$CM121),(AP$4-Inputs!$CL121+1)/(Inputs!$AI121+1),0)))))))))</f>
        <v>0</v>
      </c>
      <c r="AQ124" s="27">
        <f>IF(AND(Inputs!$CO121=0,AQ$4&gt;=Inputs!$CM121),1,IF(AND(AQ$4&gt;=Inputs!$CM121,AQ$4&lt;Inputs!$CN121),1,IF(AND(AQ$4=Inputs!$CN121,AQ$4=Inputs!$CO121),1,IF(OR(AND(AQ$4=Inputs!$CN121+1,Inputs!$CN121=Inputs!$CO121),AND(AQ$4=Inputs!$CN121+2,Inputs!$CN121=Inputs!$CO121)),0,IF(AQ$4=Inputs!$CN121,0.8,IF(AQ$4=Inputs!$CN121+1,0.6,IF(AQ$4=Inputs!$CN121+2,0.4,IF(AQ$4=Inputs!$CO121,0.2,IF(AND(AQ$4&gt;=Inputs!$CL121,AQ$4&lt;Inputs!$CM121),(AQ$4-Inputs!$CL121+1)/(Inputs!$AI121+1),0)))))))))</f>
        <v>0</v>
      </c>
      <c r="AR124" s="27">
        <f>IF(AND(Inputs!$CO121=0,AR$4&gt;=Inputs!$CM121),1,IF(AND(AR$4&gt;=Inputs!$CM121,AR$4&lt;Inputs!$CN121),1,IF(AND(AR$4=Inputs!$CN121,AR$4=Inputs!$CO121),1,IF(OR(AND(AR$4=Inputs!$CN121+1,Inputs!$CN121=Inputs!$CO121),AND(AR$4=Inputs!$CN121+2,Inputs!$CN121=Inputs!$CO121)),0,IF(AR$4=Inputs!$CN121,0.8,IF(AR$4=Inputs!$CN121+1,0.6,IF(AR$4=Inputs!$CN121+2,0.4,IF(AR$4=Inputs!$CO121,0.2,IF(AND(AR$4&gt;=Inputs!$CL121,AR$4&lt;Inputs!$CM121),(AR$4-Inputs!$CL121+1)/(Inputs!$AI121+1),0)))))))))</f>
        <v>0</v>
      </c>
      <c r="AS124" s="27">
        <f>IF(AND(Inputs!$CO121=0,AS$4&gt;=Inputs!$CM121),1,IF(AND(AS$4&gt;=Inputs!$CM121,AS$4&lt;Inputs!$CN121),1,IF(AND(AS$4=Inputs!$CN121,AS$4=Inputs!$CO121),1,IF(OR(AND(AS$4=Inputs!$CN121+1,Inputs!$CN121=Inputs!$CO121),AND(AS$4=Inputs!$CN121+2,Inputs!$CN121=Inputs!$CO121)),0,IF(AS$4=Inputs!$CN121,0.8,IF(AS$4=Inputs!$CN121+1,0.6,IF(AS$4=Inputs!$CN121+2,0.4,IF(AS$4=Inputs!$CO121,0.2,IF(AND(AS$4&gt;=Inputs!$CL121,AS$4&lt;Inputs!$CM121),(AS$4-Inputs!$CL121+1)/(Inputs!$AI121+1),0)))))))))</f>
        <v>0</v>
      </c>
      <c r="AT124" s="27">
        <f>IF(AND(Inputs!$CO121=0,AT$4&gt;=Inputs!$CM121),1,IF(AND(AT$4&gt;=Inputs!$CM121,AT$4&lt;Inputs!$CN121),1,IF(AND(AT$4=Inputs!$CN121,AT$4=Inputs!$CO121),1,IF(OR(AND(AT$4=Inputs!$CN121+1,Inputs!$CN121=Inputs!$CO121),AND(AT$4=Inputs!$CN121+2,Inputs!$CN121=Inputs!$CO121)),0,IF(AT$4=Inputs!$CN121,0.8,IF(AT$4=Inputs!$CN121+1,0.6,IF(AT$4=Inputs!$CN121+2,0.4,IF(AT$4=Inputs!$CO121,0.2,IF(AND(AT$4&gt;=Inputs!$CL121,AT$4&lt;Inputs!$CM121),(AT$4-Inputs!$CL121+1)/(Inputs!$AI121+1),0)))))))))</f>
        <v>0</v>
      </c>
      <c r="AU124" s="27">
        <f>IF(AND(Inputs!$CO121=0,AU$4&gt;=Inputs!$CM121),1,IF(AND(AU$4&gt;=Inputs!$CM121,AU$4&lt;Inputs!$CN121),1,IF(AND(AU$4=Inputs!$CN121,AU$4=Inputs!$CO121),1,IF(OR(AND(AU$4=Inputs!$CN121+1,Inputs!$CN121=Inputs!$CO121),AND(AU$4=Inputs!$CN121+2,Inputs!$CN121=Inputs!$CO121)),0,IF(AU$4=Inputs!$CN121,0.8,IF(AU$4=Inputs!$CN121+1,0.6,IF(AU$4=Inputs!$CN121+2,0.4,IF(AU$4=Inputs!$CO121,0.2,IF(AND(AU$4&gt;=Inputs!$CL121,AU$4&lt;Inputs!$CM121),(AU$4-Inputs!$CL121+1)/(Inputs!$AI121+1),0)))))))))</f>
        <v>0</v>
      </c>
      <c r="AV124" s="27">
        <f>IF(AND(Inputs!$CO121=0,AV$4&gt;=Inputs!$CM121),1,IF(AND(AV$4&gt;=Inputs!$CM121,AV$4&lt;Inputs!$CN121),1,IF(AND(AV$4=Inputs!$CN121,AV$4=Inputs!$CO121),1,IF(OR(AND(AV$4=Inputs!$CN121+1,Inputs!$CN121=Inputs!$CO121),AND(AV$4=Inputs!$CN121+2,Inputs!$CN121=Inputs!$CO121)),0,IF(AV$4=Inputs!$CN121,0.8,IF(AV$4=Inputs!$CN121+1,0.6,IF(AV$4=Inputs!$CN121+2,0.4,IF(AV$4=Inputs!$CO121,0.2,IF(AND(AV$4&gt;=Inputs!$CL121,AV$4&lt;Inputs!$CM121),(AV$4-Inputs!$CL121+1)/(Inputs!$AI121+1),0)))))))))</f>
        <v>0</v>
      </c>
      <c r="AW124" s="27">
        <f>IF(AND(Inputs!$CO121=0,AW$4&gt;=Inputs!$CM121),1,IF(AND(AW$4&gt;=Inputs!$CM121,AW$4&lt;Inputs!$CN121),1,IF(AND(AW$4=Inputs!$CN121,AW$4=Inputs!$CO121),1,IF(OR(AND(AW$4=Inputs!$CN121+1,Inputs!$CN121=Inputs!$CO121),AND(AW$4=Inputs!$CN121+2,Inputs!$CN121=Inputs!$CO121)),0,IF(AW$4=Inputs!$CN121,0.8,IF(AW$4=Inputs!$CN121+1,0.6,IF(AW$4=Inputs!$CN121+2,0.4,IF(AW$4=Inputs!$CO121,0.2,IF(AND(AW$4&gt;=Inputs!$CL121,AW$4&lt;Inputs!$CM121),(AW$4-Inputs!$CL121+1)/(Inputs!$AI121+1),0)))))))))</f>
        <v>0</v>
      </c>
      <c r="AX124" s="27">
        <f>IF(AND(Inputs!$CO121=0,AX$4&gt;=Inputs!$CM121),1,IF(AND(AX$4&gt;=Inputs!$CM121,AX$4&lt;Inputs!$CN121),1,IF(AND(AX$4=Inputs!$CN121,AX$4=Inputs!$CO121),1,IF(OR(AND(AX$4=Inputs!$CN121+1,Inputs!$CN121=Inputs!$CO121),AND(AX$4=Inputs!$CN121+2,Inputs!$CN121=Inputs!$CO121)),0,IF(AX$4=Inputs!$CN121,0.8,IF(AX$4=Inputs!$CN121+1,0.6,IF(AX$4=Inputs!$CN121+2,0.4,IF(AX$4=Inputs!$CO121,0.2,IF(AND(AX$4&gt;=Inputs!$CL121,AX$4&lt;Inputs!$CM121),(AX$4-Inputs!$CL121+1)/(Inputs!$AI121+1),0)))))))))</f>
        <v>0</v>
      </c>
      <c r="AY124" s="27">
        <f>IF(AND(Inputs!$CO121=0,AY$4&gt;=Inputs!$CM121),1,IF(AND(AY$4&gt;=Inputs!$CM121,AY$4&lt;Inputs!$CN121),1,IF(AND(AY$4=Inputs!$CN121,AY$4=Inputs!$CO121),1,IF(OR(AND(AY$4=Inputs!$CN121+1,Inputs!$CN121=Inputs!$CO121),AND(AY$4=Inputs!$CN121+2,Inputs!$CN121=Inputs!$CO121)),0,IF(AY$4=Inputs!$CN121,0.8,IF(AY$4=Inputs!$CN121+1,0.6,IF(AY$4=Inputs!$CN121+2,0.4,IF(AY$4=Inputs!$CO121,0.2,IF(AND(AY$4&gt;=Inputs!$CL121,AY$4&lt;Inputs!$CM121),(AY$4-Inputs!$CL121+1)/(Inputs!$AI121+1),0)))))))))</f>
        <v>0</v>
      </c>
      <c r="AZ124" s="27">
        <f>IF(AND(Inputs!$CO121=0,AZ$4&gt;=Inputs!$CM121),1,IF(AND(AZ$4&gt;=Inputs!$CM121,AZ$4&lt;Inputs!$CN121),1,IF(AND(AZ$4=Inputs!$CN121,AZ$4=Inputs!$CO121),1,IF(OR(AND(AZ$4=Inputs!$CN121+1,Inputs!$CN121=Inputs!$CO121),AND(AZ$4=Inputs!$CN121+2,Inputs!$CN121=Inputs!$CO121)),0,IF(AZ$4=Inputs!$CN121,0.8,IF(AZ$4=Inputs!$CN121+1,0.6,IF(AZ$4=Inputs!$CN121+2,0.4,IF(AZ$4=Inputs!$CO121,0.2,IF(AND(AZ$4&gt;=Inputs!$CL121,AZ$4&lt;Inputs!$CM121),(AZ$4-Inputs!$CL121+1)/(Inputs!$AI121+1),0)))))))))</f>
        <v>0</v>
      </c>
      <c r="BA124" s="27">
        <f>IF(AND(Inputs!$CO121=0,BA$4&gt;=Inputs!$CM121),1,IF(AND(BA$4&gt;=Inputs!$CM121,BA$4&lt;Inputs!$CN121),1,IF(AND(BA$4=Inputs!$CN121,BA$4=Inputs!$CO121),1,IF(OR(AND(BA$4=Inputs!$CN121+1,Inputs!$CN121=Inputs!$CO121),AND(BA$4=Inputs!$CN121+2,Inputs!$CN121=Inputs!$CO121)),0,IF(BA$4=Inputs!$CN121,0.8,IF(BA$4=Inputs!$CN121+1,0.6,IF(BA$4=Inputs!$CN121+2,0.4,IF(BA$4=Inputs!$CO121,0.2,IF(AND(BA$4&gt;=Inputs!$CL121,BA$4&lt;Inputs!$CM121),(BA$4-Inputs!$CL121+1)/(Inputs!$AI121+1),0)))))))))</f>
        <v>0</v>
      </c>
      <c r="BB124" s="27">
        <f>IF(AND(Inputs!$CO121=0,BB$4&gt;=Inputs!$CM121),1,IF(AND(BB$4&gt;=Inputs!$CM121,BB$4&lt;Inputs!$CN121),1,IF(AND(BB$4=Inputs!$CN121,BB$4=Inputs!$CO121),1,IF(OR(AND(BB$4=Inputs!$CN121+1,Inputs!$CN121=Inputs!$CO121),AND(BB$4=Inputs!$CN121+2,Inputs!$CN121=Inputs!$CO121)),0,IF(BB$4=Inputs!$CN121,0.8,IF(BB$4=Inputs!$CN121+1,0.6,IF(BB$4=Inputs!$CN121+2,0.4,IF(BB$4=Inputs!$CO121,0.2,IF(AND(BB$4&gt;=Inputs!$CL121,BB$4&lt;Inputs!$CM121),(BB$4-Inputs!$CL121+1)/(Inputs!$AI121+1),0)))))))))</f>
        <v>0</v>
      </c>
      <c r="BC124" s="27">
        <f>IF(AND(Inputs!$CO121=0,BC$4&gt;=Inputs!$CM121),1,IF(AND(BC$4&gt;=Inputs!$CM121,BC$4&lt;Inputs!$CN121),1,IF(AND(BC$4=Inputs!$CN121,BC$4=Inputs!$CO121),1,IF(OR(AND(BC$4=Inputs!$CN121+1,Inputs!$CN121=Inputs!$CO121),AND(BC$4=Inputs!$CN121+2,Inputs!$CN121=Inputs!$CO121)),0,IF(BC$4=Inputs!$CN121,0.8,IF(BC$4=Inputs!$CN121+1,0.6,IF(BC$4=Inputs!$CN121+2,0.4,IF(BC$4=Inputs!$CO121,0.2,IF(AND(BC$4&gt;=Inputs!$CL121,BC$4&lt;Inputs!$CM121),(BC$4-Inputs!$CL121+1)/(Inputs!$AI121+1),0)))))))))</f>
        <v>0</v>
      </c>
      <c r="BD124" s="27">
        <f>IF(AND(Inputs!$CO121=0,BD$4&gt;=Inputs!$CM121),1,IF(AND(BD$4&gt;=Inputs!$CM121,BD$4&lt;Inputs!$CN121),1,IF(AND(BD$4=Inputs!$CN121,BD$4=Inputs!$CO121),1,IF(OR(AND(BD$4=Inputs!$CN121+1,Inputs!$CN121=Inputs!$CO121),AND(BD$4=Inputs!$CN121+2,Inputs!$CN121=Inputs!$CO121)),0,IF(BD$4=Inputs!$CN121,0.8,IF(BD$4=Inputs!$CN121+1,0.6,IF(BD$4=Inputs!$CN121+2,0.4,IF(BD$4=Inputs!$CO121,0.2,IF(AND(BD$4&gt;=Inputs!$CL121,BD$4&lt;Inputs!$CM121),(BD$4-Inputs!$CL121+1)/(Inputs!$AI121+1),0)))))))))</f>
        <v>0</v>
      </c>
      <c r="BE124" s="27">
        <f>IF(AND(Inputs!$CO121=0,BE$4&gt;=Inputs!$CM121),1,IF(AND(BE$4&gt;=Inputs!$CM121,BE$4&lt;Inputs!$CN121),1,IF(AND(BE$4=Inputs!$CN121,BE$4=Inputs!$CO121),1,IF(OR(AND(BE$4=Inputs!$CN121+1,Inputs!$CN121=Inputs!$CO121),AND(BE$4=Inputs!$CN121+2,Inputs!$CN121=Inputs!$CO121)),0,IF(BE$4=Inputs!$CN121,0.8,IF(BE$4=Inputs!$CN121+1,0.6,IF(BE$4=Inputs!$CN121+2,0.4,IF(BE$4=Inputs!$CO121,0.2,IF(AND(BE$4&gt;=Inputs!$CL121,BE$4&lt;Inputs!$CM121),(BE$4-Inputs!$CL121+1)/(Inputs!$AI121+1),0)))))))))</f>
        <v>0</v>
      </c>
      <c r="BF124" s="27">
        <f>IF(AND(Inputs!$CO121=0,BF$4&gt;=Inputs!$CM121),1,IF(AND(BF$4&gt;=Inputs!$CM121,BF$4&lt;Inputs!$CN121),1,IF(AND(BF$4=Inputs!$CN121,BF$4=Inputs!$CO121),1,IF(OR(AND(BF$4=Inputs!$CN121+1,Inputs!$CN121=Inputs!$CO121),AND(BF$4=Inputs!$CN121+2,Inputs!$CN121=Inputs!$CO121)),0,IF(BF$4=Inputs!$CN121,0.8,IF(BF$4=Inputs!$CN121+1,0.6,IF(BF$4=Inputs!$CN121+2,0.4,IF(BF$4=Inputs!$CO121,0.2,IF(AND(BF$4&gt;=Inputs!$CL121,BF$4&lt;Inputs!$CM121),(BF$4-Inputs!$CL121+1)/(Inputs!$AI121+1),0)))))))))</f>
        <v>0</v>
      </c>
      <c r="BG124" s="27">
        <f>IF(AND(Inputs!$CO121=0,BG$4&gt;=Inputs!$CM121),1,IF(AND(BG$4&gt;=Inputs!$CM121,BG$4&lt;Inputs!$CN121),1,IF(AND(BG$4=Inputs!$CN121,BG$4=Inputs!$CO121),1,IF(OR(AND(BG$4=Inputs!$CN121+1,Inputs!$CN121=Inputs!$CO121),AND(BG$4=Inputs!$CN121+2,Inputs!$CN121=Inputs!$CO121)),0,IF(BG$4=Inputs!$CN121,0.8,IF(BG$4=Inputs!$CN121+1,0.6,IF(BG$4=Inputs!$CN121+2,0.4,IF(BG$4=Inputs!$CO121,0.2,IF(AND(BG$4&gt;=Inputs!$CL121,BG$4&lt;Inputs!$CM121),(BG$4-Inputs!$CL121+1)/(Inputs!$AI121+1),0)))))))))</f>
        <v>0</v>
      </c>
      <c r="BH124" s="27">
        <f>IF(AND(Inputs!$CO121=0,BH$4&gt;=Inputs!$CM121),1,IF(AND(BH$4&gt;=Inputs!$CM121,BH$4&lt;Inputs!$CN121),1,IF(AND(BH$4=Inputs!$CN121,BH$4=Inputs!$CO121),1,IF(OR(AND(BH$4=Inputs!$CN121+1,Inputs!$CN121=Inputs!$CO121),AND(BH$4=Inputs!$CN121+2,Inputs!$CN121=Inputs!$CO121)),0,IF(BH$4=Inputs!$CN121,0.8,IF(BH$4=Inputs!$CN121+1,0.6,IF(BH$4=Inputs!$CN121+2,0.4,IF(BH$4=Inputs!$CO121,0.2,IF(AND(BH$4&gt;=Inputs!$CL121,BH$4&lt;Inputs!$CM121),(BH$4-Inputs!$CL121+1)/(Inputs!$AI121+1),0)))))))))</f>
        <v>0</v>
      </c>
      <c r="BI124" s="27">
        <f>IF(AND(Inputs!$CO121=0,BI$4&gt;=Inputs!$CM121),1,IF(AND(BI$4&gt;=Inputs!$CM121,BI$4&lt;Inputs!$CN121),1,IF(AND(BI$4=Inputs!$CN121,BI$4=Inputs!$CO121),1,IF(OR(AND(BI$4=Inputs!$CN121+1,Inputs!$CN121=Inputs!$CO121),AND(BI$4=Inputs!$CN121+2,Inputs!$CN121=Inputs!$CO121)),0,IF(BI$4=Inputs!$CN121,0.8,IF(BI$4=Inputs!$CN121+1,0.6,IF(BI$4=Inputs!$CN121+2,0.4,IF(BI$4=Inputs!$CO121,0.2,IF(AND(BI$4&gt;=Inputs!$CL121,BI$4&lt;Inputs!$CM121),(BI$4-Inputs!$CL121+1)/(Inputs!$AI121+1),0)))))))))</f>
        <v>0</v>
      </c>
      <c r="BJ124" s="27">
        <f>IF(AND(Inputs!$CO121=0,BJ$4&gt;=Inputs!$CM121),1,IF(AND(BJ$4&gt;=Inputs!$CM121,BJ$4&lt;Inputs!$CN121),1,IF(AND(BJ$4=Inputs!$CN121,BJ$4=Inputs!$CO121),1,IF(OR(AND(BJ$4=Inputs!$CN121+1,Inputs!$CN121=Inputs!$CO121),AND(BJ$4=Inputs!$CN121+2,Inputs!$CN121=Inputs!$CO121)),0,IF(BJ$4=Inputs!$CN121,0.8,IF(BJ$4=Inputs!$CN121+1,0.6,IF(BJ$4=Inputs!$CN121+2,0.4,IF(BJ$4=Inputs!$CO121,0.2,IF(AND(BJ$4&gt;=Inputs!$CL121,BJ$4&lt;Inputs!$CM121),(BJ$4-Inputs!$CL121+1)/(Inputs!$AI121+1),0)))))))))</f>
        <v>0</v>
      </c>
      <c r="BK124" s="27">
        <f>IF(AND(Inputs!$CO121=0,BK$4&gt;=Inputs!$CM121),1,IF(AND(BK$4&gt;=Inputs!$CM121,BK$4&lt;Inputs!$CN121),1,IF(AND(BK$4=Inputs!$CN121,BK$4=Inputs!$CO121),1,IF(OR(AND(BK$4=Inputs!$CN121+1,Inputs!$CN121=Inputs!$CO121),AND(BK$4=Inputs!$CN121+2,Inputs!$CN121=Inputs!$CO121)),0,IF(BK$4=Inputs!$CN121,0.8,IF(BK$4=Inputs!$CN121+1,0.6,IF(BK$4=Inputs!$CN121+2,0.4,IF(BK$4=Inputs!$CO121,0.2,IF(AND(BK$4&gt;=Inputs!$CL121,BK$4&lt;Inputs!$CM121),(BK$4-Inputs!$CL121+1)/(Inputs!$AI121+1),0)))))))))</f>
        <v>0</v>
      </c>
      <c r="BL124" s="27">
        <f>IF(AND(Inputs!$CO121=0,BL$4&gt;=Inputs!$CM121),1,IF(AND(BL$4&gt;=Inputs!$CM121,BL$4&lt;Inputs!$CN121),1,IF(AND(BL$4=Inputs!$CN121,BL$4=Inputs!$CO121),1,IF(OR(AND(BL$4=Inputs!$CN121+1,Inputs!$CN121=Inputs!$CO121),AND(BL$4=Inputs!$CN121+2,Inputs!$CN121=Inputs!$CO121)),0,IF(BL$4=Inputs!$CN121,0.8,IF(BL$4=Inputs!$CN121+1,0.6,IF(BL$4=Inputs!$CN121+2,0.4,IF(BL$4=Inputs!$CO121,0.2,IF(AND(BL$4&gt;=Inputs!$CL121,BL$4&lt;Inputs!$CM121),(BL$4-Inputs!$CL121+1)/(Inputs!$AI121+1),0)))))))))</f>
        <v>0</v>
      </c>
      <c r="BM124" s="27">
        <f>IF(AND(Inputs!$CO121=0,BM$4&gt;=Inputs!$CM121),1,IF(AND(BM$4&gt;=Inputs!$CM121,BM$4&lt;Inputs!$CN121),1,IF(AND(BM$4=Inputs!$CN121,BM$4=Inputs!$CO121),1,IF(OR(AND(BM$4=Inputs!$CN121+1,Inputs!$CN121=Inputs!$CO121),AND(BM$4=Inputs!$CN121+2,Inputs!$CN121=Inputs!$CO121)),0,IF(BM$4=Inputs!$CN121,0.8,IF(BM$4=Inputs!$CN121+1,0.6,IF(BM$4=Inputs!$CN121+2,0.4,IF(BM$4=Inputs!$CO121,0.2,IF(AND(BM$4&gt;=Inputs!$CL121,BM$4&lt;Inputs!$CM121),(BM$4-Inputs!$CL121+1)/(Inputs!$AI121+1),0)))))))))</f>
        <v>0</v>
      </c>
      <c r="BO124" s="46" t="str">
        <f>IF(Inputs!$B121="","",(ROUND(Inputs!$BC121*AJ124,0)))</f>
        <v/>
      </c>
      <c r="BP124" s="46" t="str">
        <f>IF(Inputs!$B121="","",(ROUND(Inputs!$BC121*AK124,0)))</f>
        <v/>
      </c>
      <c r="BQ124" s="46" t="str">
        <f>IF(Inputs!$B121="","",(ROUND(Inputs!$BC121*AL124,0)))</f>
        <v/>
      </c>
      <c r="BR124" s="46" t="str">
        <f>IF(Inputs!$B121="","",(ROUND(Inputs!$BC121*AM124,0)))</f>
        <v/>
      </c>
      <c r="BS124" s="46" t="str">
        <f>IF(Inputs!$B121="","",(ROUND(Inputs!$BC121*AN124,0)))</f>
        <v/>
      </c>
      <c r="BT124" s="46" t="str">
        <f>IF(Inputs!$B121="","",(ROUND(Inputs!$BC121*AO124,0)))</f>
        <v/>
      </c>
      <c r="BU124" s="46" t="str">
        <f>IF(Inputs!$B121="","",(ROUND(Inputs!$BC121*AP124,0)))</f>
        <v/>
      </c>
      <c r="BV124" s="46" t="str">
        <f>IF(Inputs!$B121="","",(ROUND(Inputs!$BC121*AQ124,0)))</f>
        <v/>
      </c>
      <c r="BW124" s="46" t="str">
        <f>IF(Inputs!$B121="","",(ROUND(Inputs!$BC121*AR124,0)))</f>
        <v/>
      </c>
      <c r="BX124" s="46" t="str">
        <f>IF(Inputs!$B121="","",(ROUND(Inputs!$BC121*AS124,0)))</f>
        <v/>
      </c>
      <c r="BY124" s="46" t="str">
        <f>IF(Inputs!$B121="","",(ROUND(Inputs!$BC121*AT124,0)))</f>
        <v/>
      </c>
      <c r="BZ124" s="46" t="str">
        <f>IF(Inputs!$B121="","",(ROUND(Inputs!$BC121*AU124,0)))</f>
        <v/>
      </c>
      <c r="CA124" s="46" t="str">
        <f>IF(Inputs!$B121="","",(ROUND(Inputs!$BC121*AV124,0)))</f>
        <v/>
      </c>
      <c r="CB124" s="46" t="str">
        <f>IF(Inputs!$B121="","",(ROUND(Inputs!$BC121*AW124,0)))</f>
        <v/>
      </c>
      <c r="CC124" s="46" t="str">
        <f>IF(Inputs!$B121="","",(ROUND(Inputs!$BC121*AX124,0)))</f>
        <v/>
      </c>
      <c r="CD124" s="46" t="str">
        <f>IF(Inputs!$B121="","",(ROUND(Inputs!$BC121*AY124,0)))</f>
        <v/>
      </c>
      <c r="CE124" s="46" t="str">
        <f>IF(Inputs!$B121="","",(ROUND(Inputs!$BC121*AZ124,0)))</f>
        <v/>
      </c>
      <c r="CF124" s="46" t="str">
        <f>IF(Inputs!$B121="","",(ROUND(Inputs!$BC121*BA124,0)))</f>
        <v/>
      </c>
      <c r="CG124" s="46" t="str">
        <f>IF(Inputs!$B121="","",(ROUND(Inputs!$BC121*BB124,0)))</f>
        <v/>
      </c>
      <c r="CH124" s="46" t="str">
        <f>IF(Inputs!$B121="","",(ROUND(Inputs!$BC121*BC124,0)))</f>
        <v/>
      </c>
      <c r="CI124" s="46" t="str">
        <f>IF(Inputs!$B121="","",(ROUND(Inputs!$BC121*BD124,0)))</f>
        <v/>
      </c>
      <c r="CJ124" s="46" t="str">
        <f>IF(Inputs!$B121="","",(ROUND(Inputs!$BC121*BE124,0)))</f>
        <v/>
      </c>
      <c r="CK124" s="46" t="str">
        <f>IF(Inputs!$B121="","",(ROUND(Inputs!$BC121*BF124,0)))</f>
        <v/>
      </c>
      <c r="CL124" s="46" t="str">
        <f>IF(Inputs!$B121="","",(ROUND(Inputs!$BC121*BG124,0)))</f>
        <v/>
      </c>
      <c r="CM124" s="46" t="str">
        <f>IF(Inputs!$B121="","",(ROUND(Inputs!$BC121*BH124,0)))</f>
        <v/>
      </c>
      <c r="CN124" s="46" t="str">
        <f>IF(Inputs!$B121="","",(ROUND(Inputs!$BC121*BI124,0)))</f>
        <v/>
      </c>
      <c r="CO124" s="46" t="str">
        <f>IF(Inputs!$B121="","",(ROUND(Inputs!$BC121*BJ124,0)))</f>
        <v/>
      </c>
      <c r="CP124" s="46" t="str">
        <f>IF(Inputs!$B121="","",(ROUND(Inputs!$BC121*BK124,0)))</f>
        <v/>
      </c>
      <c r="CQ124" s="46" t="str">
        <f>IF(Inputs!$B121="","",(ROUND(Inputs!$BC121*BL124,0)))</f>
        <v/>
      </c>
      <c r="CR124" s="46" t="str">
        <f>IF(Inputs!$B121="","",(ROUND(Inputs!$BC121*BM124,0)))</f>
        <v/>
      </c>
      <c r="CV124" s="46" t="str">
        <f>IF(A124="","",IF(AND(CV$4&lt;=Inputs!$CQ121,CV$4&gt;=Inputs!$CP121),Inputs!$AR121/(Inputs!$CQ121-Inputs!$CP121+1),0)+IF(CV$4=Inputs!$CL121,Inputs!$BD121,0))</f>
        <v/>
      </c>
      <c r="CW124" s="46" t="str">
        <f>IF(B124="","",IF(AND(CW$4&lt;=Inputs!$CQ121,CW$4&gt;=Inputs!$CP121),Inputs!$AR121/(Inputs!$CQ121-Inputs!$CP121+1),0)+IF(CW$4=Inputs!$CL121,Inputs!$BD121,0))</f>
        <v/>
      </c>
      <c r="CX124" s="46" t="str">
        <f>IF(C124="","",IF(AND(CX$4&lt;=Inputs!$CQ121,CX$4&gt;=Inputs!$CP121),Inputs!$AR121/(Inputs!$CQ121-Inputs!$CP121+1),0)+IF(CX$4=Inputs!$CL121,Inputs!$BD121,0))</f>
        <v/>
      </c>
      <c r="CY124" s="46" t="str">
        <f>IF(D124="","",IF(AND(CY$4&lt;=Inputs!$CQ121,CY$4&gt;=Inputs!$CP121),Inputs!$AR121/(Inputs!$CQ121-Inputs!$CP121+1),0)+IF(CY$4=Inputs!$CL121,Inputs!$BD121,0))</f>
        <v/>
      </c>
      <c r="CZ124" s="46" t="str">
        <f>IF(E124="","",IF(AND(CZ$4&lt;=Inputs!$CQ121,CZ$4&gt;=Inputs!$CP121),Inputs!$AR121/(Inputs!$CQ121-Inputs!$CP121+1),0)+IF(CZ$4=Inputs!$CL121,Inputs!$BD121,0))</f>
        <v/>
      </c>
      <c r="DA124" s="46" t="str">
        <f>IF(F124="","",IF(AND(DA$4&lt;=Inputs!$CQ121,DA$4&gt;=Inputs!$CP121),Inputs!$AR121/(Inputs!$CQ121-Inputs!$CP121+1),0)+IF(DA$4=Inputs!$CL121,Inputs!$BD121,0))</f>
        <v/>
      </c>
      <c r="DB124" s="46" t="str">
        <f>IF(G124="","",IF(AND(DB$4&lt;=Inputs!$CQ121,DB$4&gt;=Inputs!$CP121),Inputs!$AR121/(Inputs!$CQ121-Inputs!$CP121+1),0)+IF(DB$4=Inputs!$CL121,Inputs!$BD121,0))</f>
        <v/>
      </c>
      <c r="DC124" s="46" t="str">
        <f>IF(H124="","",IF(AND(DC$4&lt;=Inputs!$CQ121,DC$4&gt;=Inputs!$CP121),Inputs!$AR121/(Inputs!$CQ121-Inputs!$CP121+1),0)+IF(DC$4=Inputs!$CL121,Inputs!$BD121,0))</f>
        <v/>
      </c>
      <c r="DD124" s="46" t="str">
        <f>IF(I124="","",IF(AND(DD$4&lt;=Inputs!$CQ121,DD$4&gt;=Inputs!$CP121),Inputs!$AR121/(Inputs!$CQ121-Inputs!$CP121+1),0)+IF(DD$4=Inputs!$CL121,Inputs!$BD121,0))</f>
        <v/>
      </c>
      <c r="DE124" s="46" t="str">
        <f>IF(J124="","",IF(AND(DE$4&lt;=Inputs!$CQ121,DE$4&gt;=Inputs!$CP121),Inputs!$AR121/(Inputs!$CQ121-Inputs!$CP121+1),0)+IF(DE$4=Inputs!$CL121,Inputs!$BD121,0))</f>
        <v/>
      </c>
      <c r="DF124" s="46" t="str">
        <f>IF(K124="","",IF(AND(DF$4&lt;=Inputs!$CQ121,DF$4&gt;=Inputs!$CP121),Inputs!$AR121/(Inputs!$CQ121-Inputs!$CP121+1),0)+IF(DF$4=Inputs!$CL121,Inputs!$BD121,0))</f>
        <v/>
      </c>
      <c r="DG124" s="46" t="str">
        <f>IF(L124="","",IF(AND(DG$4&lt;=Inputs!$CQ121,DG$4&gt;=Inputs!$CP121),Inputs!$AR121/(Inputs!$CQ121-Inputs!$CP121+1),0)+IF(DG$4=Inputs!$CL121,Inputs!$BD121,0))</f>
        <v/>
      </c>
      <c r="DH124" s="46" t="str">
        <f>IF(M124="","",IF(AND(DH$4&lt;=Inputs!$CQ121,DH$4&gt;=Inputs!$CP121),Inputs!$AR121/(Inputs!$CQ121-Inputs!$CP121+1),0)+IF(DH$4=Inputs!$CL121,Inputs!$BD121,0))</f>
        <v/>
      </c>
      <c r="DI124" s="46" t="str">
        <f>IF(N124="","",IF(AND(DI$4&lt;=Inputs!$CQ121,DI$4&gt;=Inputs!$CP121),Inputs!$AR121/(Inputs!$CQ121-Inputs!$CP121+1),0)+IF(DI$4=Inputs!$CL121,Inputs!$BD121,0))</f>
        <v/>
      </c>
      <c r="DJ124" s="46" t="str">
        <f>IF(O124="","",IF(AND(DJ$4&lt;=Inputs!$CQ121,DJ$4&gt;=Inputs!$CP121),Inputs!$AR121/(Inputs!$CQ121-Inputs!$CP121+1),0)+IF(DJ$4=Inputs!$CL121,Inputs!$BD121,0))</f>
        <v/>
      </c>
      <c r="DK124" s="46" t="str">
        <f>IF(P124="","",IF(AND(DK$4&lt;=Inputs!$CQ121,DK$4&gt;=Inputs!$CP121),Inputs!$AR121/(Inputs!$CQ121-Inputs!$CP121+1),0)+IF(DK$4=Inputs!$CL121,Inputs!$BD121,0))</f>
        <v/>
      </c>
      <c r="DL124" s="46" t="str">
        <f>IF(Q124="","",IF(AND(DL$4&lt;=Inputs!$CQ121,DL$4&gt;=Inputs!$CP121),Inputs!$AR121/(Inputs!$CQ121-Inputs!$CP121+1),0)+IF(DL$4=Inputs!$CL121,Inputs!$BD121,0))</f>
        <v/>
      </c>
      <c r="DM124" s="46" t="str">
        <f>IF(R124="","",IF(AND(DM$4&lt;=Inputs!$CQ121,DM$4&gt;=Inputs!$CP121),Inputs!$AR121/(Inputs!$CQ121-Inputs!$CP121+1),0)+IF(DM$4=Inputs!$CL121,Inputs!$BD121,0))</f>
        <v/>
      </c>
      <c r="DN124" s="46" t="str">
        <f>IF(S124="","",IF(AND(DN$4&lt;=Inputs!$CQ121,DN$4&gt;=Inputs!$CP121),Inputs!$AR121/(Inputs!$CQ121-Inputs!$CP121+1),0)+IF(DN$4=Inputs!$CL121,Inputs!$BD121,0))</f>
        <v/>
      </c>
      <c r="DO124" s="46" t="str">
        <f>IF(T124="","",IF(AND(DO$4&lt;=Inputs!$CQ121,DO$4&gt;=Inputs!$CP121),Inputs!$AR121/(Inputs!$CQ121-Inputs!$CP121+1),0)+IF(DO$4=Inputs!$CL121,Inputs!$BD121,0))</f>
        <v/>
      </c>
      <c r="DP124" s="46" t="str">
        <f>IF(U124="","",IF(AND(DP$4&lt;=Inputs!$CQ121,DP$4&gt;=Inputs!$CP121),Inputs!$AR121/(Inputs!$CQ121-Inputs!$CP121+1),0)+IF(DP$4=Inputs!$CL121,Inputs!$BD121,0))</f>
        <v/>
      </c>
      <c r="DQ124" s="46" t="str">
        <f>IF(V124="","",IF(AND(DQ$4&lt;=Inputs!$CQ121,DQ$4&gt;=Inputs!$CP121),Inputs!$AR121/(Inputs!$CQ121-Inputs!$CP121+1),0)+IF(DQ$4=Inputs!$CL121,Inputs!$BD121,0))</f>
        <v/>
      </c>
      <c r="DR124" s="46" t="str">
        <f>IF(W124="","",IF(AND(DR$4&lt;=Inputs!$CQ121,DR$4&gt;=Inputs!$CP121),Inputs!$AR121/(Inputs!$CQ121-Inputs!$CP121+1),0)+IF(DR$4=Inputs!$CL121,Inputs!$BD121,0))</f>
        <v/>
      </c>
      <c r="DS124" s="46" t="str">
        <f>IF(X124="","",IF(AND(DS$4&lt;=Inputs!$CQ121,DS$4&gt;=Inputs!$CP121),Inputs!$AR121/(Inputs!$CQ121-Inputs!$CP121+1),0)+IF(DS$4=Inputs!$CL121,Inputs!$BD121,0))</f>
        <v/>
      </c>
      <c r="DT124" s="46" t="str">
        <f>IF(Y124="","",IF(AND(DT$4&lt;=Inputs!$CQ121,DT$4&gt;=Inputs!$CP121),Inputs!$AR121/(Inputs!$CQ121-Inputs!$CP121+1),0)+IF(DT$4=Inputs!$CL121,Inputs!$BD121,0))</f>
        <v/>
      </c>
      <c r="DU124" s="46" t="str">
        <f>IF(Z124="","",IF(AND(DU$4&lt;=Inputs!$CQ121,DU$4&gt;=Inputs!$CP121),Inputs!$AR121/(Inputs!$CQ121-Inputs!$CP121+1),0)+IF(DU$4=Inputs!$CL121,Inputs!$BD121,0))</f>
        <v/>
      </c>
      <c r="DV124" s="46" t="str">
        <f>IF(AA124="","",IF(AND(DV$4&lt;=Inputs!$CQ121,DV$4&gt;=Inputs!$CP121),Inputs!$AR121/(Inputs!$CQ121-Inputs!$CP121+1),0)+IF(DV$4=Inputs!$CL121,Inputs!$BD121,0))</f>
        <v/>
      </c>
      <c r="DW124" s="46" t="str">
        <f>IF(AB124="","",IF(AND(DW$4&lt;=Inputs!$CQ121,DW$4&gt;=Inputs!$CP121),Inputs!$AR121/(Inputs!$CQ121-Inputs!$CP121+1),0)+IF(DW$4=Inputs!$CL121,Inputs!$BD121,0))</f>
        <v/>
      </c>
      <c r="DX124" s="46" t="str">
        <f>IF(AC124="","",IF(AND(DX$4&lt;=Inputs!$CQ121,DX$4&gt;=Inputs!$CP121),Inputs!$AR121/(Inputs!$CQ121-Inputs!$CP121+1),0)+IF(DX$4=Inputs!$CL121,Inputs!$BD121,0))</f>
        <v/>
      </c>
      <c r="DY124" s="46" t="str">
        <f>IF(AD124="","",IF(AND(DY$4&lt;=Inputs!$CQ121,DY$4&gt;=Inputs!$CP121),Inputs!$AR121/(Inputs!$CQ121-Inputs!$CP121+1),0)+IF(DY$4=Inputs!$CL121,Inputs!$BD121,0))</f>
        <v/>
      </c>
      <c r="DZ124" s="46" t="str">
        <f t="shared" si="6"/>
        <v/>
      </c>
    </row>
    <row r="125" spans="1:130">
      <c r="A125" s="7" t="str">
        <f>IF(Inputs!A122="","",Inputs!A122)</f>
        <v/>
      </c>
      <c r="B125" t="str">
        <f>IF(Inputs!B122="","",Inputs!B122)</f>
        <v/>
      </c>
      <c r="C125" s="46" t="str">
        <f>IF(Inputs!$B122="","",BO125-CV125)</f>
        <v/>
      </c>
      <c r="D125" s="46" t="str">
        <f>IF(Inputs!$B122="","",BP125-CW125)</f>
        <v/>
      </c>
      <c r="E125" s="46" t="str">
        <f>IF(Inputs!$B122="","",BQ125-CX125)</f>
        <v/>
      </c>
      <c r="F125" s="46" t="str">
        <f>IF(Inputs!$B122="","",BR125-CY125)</f>
        <v/>
      </c>
      <c r="G125" s="46" t="str">
        <f>IF(Inputs!$B122="","",BS125-CZ125)</f>
        <v/>
      </c>
      <c r="H125" s="46" t="str">
        <f>IF(Inputs!$B122="","",BT125-DA125)</f>
        <v/>
      </c>
      <c r="I125" s="46" t="str">
        <f>IF(Inputs!$B122="","",BU125-DB125)</f>
        <v/>
      </c>
      <c r="J125" s="46" t="str">
        <f>IF(Inputs!$B122="","",BV125-DC125)</f>
        <v/>
      </c>
      <c r="K125" s="46" t="str">
        <f>IF(Inputs!$B122="","",BW125-DD125)</f>
        <v/>
      </c>
      <c r="L125" s="46" t="str">
        <f>IF(Inputs!$B122="","",BX125-DE125)</f>
        <v/>
      </c>
      <c r="M125" s="46" t="str">
        <f>IF(Inputs!$B122="","",BY125-DF125)</f>
        <v/>
      </c>
      <c r="N125" s="46" t="str">
        <f>IF(Inputs!$B122="","",BZ125-DG125)</f>
        <v/>
      </c>
      <c r="O125" s="46" t="str">
        <f>IF(Inputs!$B122="","",CA125-DH125)</f>
        <v/>
      </c>
      <c r="P125" s="46" t="str">
        <f>IF(Inputs!$B122="","",CB125-DI125)</f>
        <v/>
      </c>
      <c r="Q125" s="46" t="str">
        <f>IF(Inputs!$B122="","",CC125-DJ125)</f>
        <v/>
      </c>
      <c r="R125" s="46" t="str">
        <f>IF(Inputs!$B122="","",CD125-DK125)</f>
        <v/>
      </c>
      <c r="S125" s="46" t="str">
        <f>IF(Inputs!$B122="","",CE125-DL125)</f>
        <v/>
      </c>
      <c r="T125" s="46" t="str">
        <f>IF(Inputs!$B122="","",CF125-DM125)</f>
        <v/>
      </c>
      <c r="U125" s="46" t="str">
        <f>IF(Inputs!$B122="","",CG125-DN125)</f>
        <v/>
      </c>
      <c r="V125" s="46" t="str">
        <f>IF(Inputs!$B122="","",CH125-DO125)</f>
        <v/>
      </c>
      <c r="W125" s="46" t="str">
        <f>IF(Inputs!$B122="","",CI125-DP125)</f>
        <v/>
      </c>
      <c r="X125" s="46" t="str">
        <f>IF(Inputs!$B122="","",CJ125-DQ125)</f>
        <v/>
      </c>
      <c r="Y125" s="46" t="str">
        <f>IF(Inputs!$B122="","",CK125-DR125)</f>
        <v/>
      </c>
      <c r="Z125" s="46" t="str">
        <f>IF(Inputs!$B122="","",CL125-DS125)</f>
        <v/>
      </c>
      <c r="AA125" s="46" t="str">
        <f>IF(Inputs!$B122="","",CM125-DT125)</f>
        <v/>
      </c>
      <c r="AB125" s="46" t="str">
        <f>IF(Inputs!$B122="","",CN125-DU125)</f>
        <v/>
      </c>
      <c r="AC125" s="46" t="str">
        <f>IF(Inputs!$B122="","",CO125-DV125)</f>
        <v/>
      </c>
      <c r="AD125" s="46" t="str">
        <f>IF(Inputs!$B122="","",CP125-DW125)</f>
        <v/>
      </c>
      <c r="AE125" s="46" t="str">
        <f>IF(Inputs!$B122="","",CQ125-DX125)</f>
        <v/>
      </c>
      <c r="AF125" s="46" t="str">
        <f>IF(Inputs!$B122="","",CR125-DY125)</f>
        <v/>
      </c>
      <c r="AG125" s="50" t="str">
        <f t="shared" si="7"/>
        <v/>
      </c>
      <c r="AH125" s="50"/>
      <c r="AJ125" s="27">
        <f>IF(AND(Inputs!$CO122=0,AJ$4&gt;=Inputs!$CM122),1,IF(AND(AJ$4&gt;=Inputs!$CM122,AJ$4&lt;Inputs!$CN122),1,IF(AND(AJ$4=Inputs!$CN122,AJ$4=Inputs!$CO122),1,IF(OR(AND(AJ$4=Inputs!$CN122+1,Inputs!$CN122=Inputs!$CO122),AND(AJ$4=Inputs!$CN122+2,Inputs!$CN122=Inputs!$CO122)),0,IF(AJ$4=Inputs!$CN122,0.8,IF(AJ$4=Inputs!$CN122+1,0.6,IF(AJ$4=Inputs!$CN122+2,0.4,IF(AJ$4=Inputs!$CO122,0.2,IF(AND(AJ$4&gt;=Inputs!$CL122,AJ$4&lt;Inputs!$CM122),(AJ$4-Inputs!$CL122+1)/(Inputs!$AI122+1),0)))))))))</f>
        <v>0</v>
      </c>
      <c r="AK125" s="27">
        <f>IF(AND(Inputs!$CO122=0,AK$4&gt;=Inputs!$CM122),1,IF(AND(AK$4&gt;=Inputs!$CM122,AK$4&lt;Inputs!$CN122),1,IF(AND(AK$4=Inputs!$CN122,AK$4=Inputs!$CO122),1,IF(OR(AND(AK$4=Inputs!$CN122+1,Inputs!$CN122=Inputs!$CO122),AND(AK$4=Inputs!$CN122+2,Inputs!$CN122=Inputs!$CO122)),0,IF(AK$4=Inputs!$CN122,0.8,IF(AK$4=Inputs!$CN122+1,0.6,IF(AK$4=Inputs!$CN122+2,0.4,IF(AK$4=Inputs!$CO122,0.2,IF(AND(AK$4&gt;=Inputs!$CL122,AK$4&lt;Inputs!$CM122),(AK$4-Inputs!$CL122+1)/(Inputs!$AI122+1),0)))))))))</f>
        <v>0</v>
      </c>
      <c r="AL125" s="27">
        <f>IF(AND(Inputs!$CO122=0,AL$4&gt;=Inputs!$CM122),1,IF(AND(AL$4&gt;=Inputs!$CM122,AL$4&lt;Inputs!$CN122),1,IF(AND(AL$4=Inputs!$CN122,AL$4=Inputs!$CO122),1,IF(OR(AND(AL$4=Inputs!$CN122+1,Inputs!$CN122=Inputs!$CO122),AND(AL$4=Inputs!$CN122+2,Inputs!$CN122=Inputs!$CO122)),0,IF(AL$4=Inputs!$CN122,0.8,IF(AL$4=Inputs!$CN122+1,0.6,IF(AL$4=Inputs!$CN122+2,0.4,IF(AL$4=Inputs!$CO122,0.2,IF(AND(AL$4&gt;=Inputs!$CL122,AL$4&lt;Inputs!$CM122),(AL$4-Inputs!$CL122+1)/(Inputs!$AI122+1),0)))))))))</f>
        <v>0</v>
      </c>
      <c r="AM125" s="27">
        <f>IF(AND(Inputs!$CO122=0,AM$4&gt;=Inputs!$CM122),1,IF(AND(AM$4&gt;=Inputs!$CM122,AM$4&lt;Inputs!$CN122),1,IF(AND(AM$4=Inputs!$CN122,AM$4=Inputs!$CO122),1,IF(OR(AND(AM$4=Inputs!$CN122+1,Inputs!$CN122=Inputs!$CO122),AND(AM$4=Inputs!$CN122+2,Inputs!$CN122=Inputs!$CO122)),0,IF(AM$4=Inputs!$CN122,0.8,IF(AM$4=Inputs!$CN122+1,0.6,IF(AM$4=Inputs!$CN122+2,0.4,IF(AM$4=Inputs!$CO122,0.2,IF(AND(AM$4&gt;=Inputs!$CL122,AM$4&lt;Inputs!$CM122),(AM$4-Inputs!$CL122+1)/(Inputs!$AI122+1),0)))))))))</f>
        <v>0</v>
      </c>
      <c r="AN125" s="27">
        <f>IF(AND(Inputs!$CO122=0,AN$4&gt;=Inputs!$CM122),1,IF(AND(AN$4&gt;=Inputs!$CM122,AN$4&lt;Inputs!$CN122),1,IF(AND(AN$4=Inputs!$CN122,AN$4=Inputs!$CO122),1,IF(OR(AND(AN$4=Inputs!$CN122+1,Inputs!$CN122=Inputs!$CO122),AND(AN$4=Inputs!$CN122+2,Inputs!$CN122=Inputs!$CO122)),0,IF(AN$4=Inputs!$CN122,0.8,IF(AN$4=Inputs!$CN122+1,0.6,IF(AN$4=Inputs!$CN122+2,0.4,IF(AN$4=Inputs!$CO122,0.2,IF(AND(AN$4&gt;=Inputs!$CL122,AN$4&lt;Inputs!$CM122),(AN$4-Inputs!$CL122+1)/(Inputs!$AI122+1),0)))))))))</f>
        <v>0</v>
      </c>
      <c r="AO125" s="27">
        <f>IF(AND(Inputs!$CO122=0,AO$4&gt;=Inputs!$CM122),1,IF(AND(AO$4&gt;=Inputs!$CM122,AO$4&lt;Inputs!$CN122),1,IF(AND(AO$4=Inputs!$CN122,AO$4=Inputs!$CO122),1,IF(OR(AND(AO$4=Inputs!$CN122+1,Inputs!$CN122=Inputs!$CO122),AND(AO$4=Inputs!$CN122+2,Inputs!$CN122=Inputs!$CO122)),0,IF(AO$4=Inputs!$CN122,0.8,IF(AO$4=Inputs!$CN122+1,0.6,IF(AO$4=Inputs!$CN122+2,0.4,IF(AO$4=Inputs!$CO122,0.2,IF(AND(AO$4&gt;=Inputs!$CL122,AO$4&lt;Inputs!$CM122),(AO$4-Inputs!$CL122+1)/(Inputs!$AI122+1),0)))))))))</f>
        <v>0</v>
      </c>
      <c r="AP125" s="27">
        <f>IF(AND(Inputs!$CO122=0,AP$4&gt;=Inputs!$CM122),1,IF(AND(AP$4&gt;=Inputs!$CM122,AP$4&lt;Inputs!$CN122),1,IF(AND(AP$4=Inputs!$CN122,AP$4=Inputs!$CO122),1,IF(OR(AND(AP$4=Inputs!$CN122+1,Inputs!$CN122=Inputs!$CO122),AND(AP$4=Inputs!$CN122+2,Inputs!$CN122=Inputs!$CO122)),0,IF(AP$4=Inputs!$CN122,0.8,IF(AP$4=Inputs!$CN122+1,0.6,IF(AP$4=Inputs!$CN122+2,0.4,IF(AP$4=Inputs!$CO122,0.2,IF(AND(AP$4&gt;=Inputs!$CL122,AP$4&lt;Inputs!$CM122),(AP$4-Inputs!$CL122+1)/(Inputs!$AI122+1),0)))))))))</f>
        <v>0</v>
      </c>
      <c r="AQ125" s="27">
        <f>IF(AND(Inputs!$CO122=0,AQ$4&gt;=Inputs!$CM122),1,IF(AND(AQ$4&gt;=Inputs!$CM122,AQ$4&lt;Inputs!$CN122),1,IF(AND(AQ$4=Inputs!$CN122,AQ$4=Inputs!$CO122),1,IF(OR(AND(AQ$4=Inputs!$CN122+1,Inputs!$CN122=Inputs!$CO122),AND(AQ$4=Inputs!$CN122+2,Inputs!$CN122=Inputs!$CO122)),0,IF(AQ$4=Inputs!$CN122,0.8,IF(AQ$4=Inputs!$CN122+1,0.6,IF(AQ$4=Inputs!$CN122+2,0.4,IF(AQ$4=Inputs!$CO122,0.2,IF(AND(AQ$4&gt;=Inputs!$CL122,AQ$4&lt;Inputs!$CM122),(AQ$4-Inputs!$CL122+1)/(Inputs!$AI122+1),0)))))))))</f>
        <v>0</v>
      </c>
      <c r="AR125" s="27">
        <f>IF(AND(Inputs!$CO122=0,AR$4&gt;=Inputs!$CM122),1,IF(AND(AR$4&gt;=Inputs!$CM122,AR$4&lt;Inputs!$CN122),1,IF(AND(AR$4=Inputs!$CN122,AR$4=Inputs!$CO122),1,IF(OR(AND(AR$4=Inputs!$CN122+1,Inputs!$CN122=Inputs!$CO122),AND(AR$4=Inputs!$CN122+2,Inputs!$CN122=Inputs!$CO122)),0,IF(AR$4=Inputs!$CN122,0.8,IF(AR$4=Inputs!$CN122+1,0.6,IF(AR$4=Inputs!$CN122+2,0.4,IF(AR$4=Inputs!$CO122,0.2,IF(AND(AR$4&gt;=Inputs!$CL122,AR$4&lt;Inputs!$CM122),(AR$4-Inputs!$CL122+1)/(Inputs!$AI122+1),0)))))))))</f>
        <v>0</v>
      </c>
      <c r="AS125" s="27">
        <f>IF(AND(Inputs!$CO122=0,AS$4&gt;=Inputs!$CM122),1,IF(AND(AS$4&gt;=Inputs!$CM122,AS$4&lt;Inputs!$CN122),1,IF(AND(AS$4=Inputs!$CN122,AS$4=Inputs!$CO122),1,IF(OR(AND(AS$4=Inputs!$CN122+1,Inputs!$CN122=Inputs!$CO122),AND(AS$4=Inputs!$CN122+2,Inputs!$CN122=Inputs!$CO122)),0,IF(AS$4=Inputs!$CN122,0.8,IF(AS$4=Inputs!$CN122+1,0.6,IF(AS$4=Inputs!$CN122+2,0.4,IF(AS$4=Inputs!$CO122,0.2,IF(AND(AS$4&gt;=Inputs!$CL122,AS$4&lt;Inputs!$CM122),(AS$4-Inputs!$CL122+1)/(Inputs!$AI122+1),0)))))))))</f>
        <v>0</v>
      </c>
      <c r="AT125" s="27">
        <f>IF(AND(Inputs!$CO122=0,AT$4&gt;=Inputs!$CM122),1,IF(AND(AT$4&gt;=Inputs!$CM122,AT$4&lt;Inputs!$CN122),1,IF(AND(AT$4=Inputs!$CN122,AT$4=Inputs!$CO122),1,IF(OR(AND(AT$4=Inputs!$CN122+1,Inputs!$CN122=Inputs!$CO122),AND(AT$4=Inputs!$CN122+2,Inputs!$CN122=Inputs!$CO122)),0,IF(AT$4=Inputs!$CN122,0.8,IF(AT$4=Inputs!$CN122+1,0.6,IF(AT$4=Inputs!$CN122+2,0.4,IF(AT$4=Inputs!$CO122,0.2,IF(AND(AT$4&gt;=Inputs!$CL122,AT$4&lt;Inputs!$CM122),(AT$4-Inputs!$CL122+1)/(Inputs!$AI122+1),0)))))))))</f>
        <v>0</v>
      </c>
      <c r="AU125" s="27">
        <f>IF(AND(Inputs!$CO122=0,AU$4&gt;=Inputs!$CM122),1,IF(AND(AU$4&gt;=Inputs!$CM122,AU$4&lt;Inputs!$CN122),1,IF(AND(AU$4=Inputs!$CN122,AU$4=Inputs!$CO122),1,IF(OR(AND(AU$4=Inputs!$CN122+1,Inputs!$CN122=Inputs!$CO122),AND(AU$4=Inputs!$CN122+2,Inputs!$CN122=Inputs!$CO122)),0,IF(AU$4=Inputs!$CN122,0.8,IF(AU$4=Inputs!$CN122+1,0.6,IF(AU$4=Inputs!$CN122+2,0.4,IF(AU$4=Inputs!$CO122,0.2,IF(AND(AU$4&gt;=Inputs!$CL122,AU$4&lt;Inputs!$CM122),(AU$4-Inputs!$CL122+1)/(Inputs!$AI122+1),0)))))))))</f>
        <v>0</v>
      </c>
      <c r="AV125" s="27">
        <f>IF(AND(Inputs!$CO122=0,AV$4&gt;=Inputs!$CM122),1,IF(AND(AV$4&gt;=Inputs!$CM122,AV$4&lt;Inputs!$CN122),1,IF(AND(AV$4=Inputs!$CN122,AV$4=Inputs!$CO122),1,IF(OR(AND(AV$4=Inputs!$CN122+1,Inputs!$CN122=Inputs!$CO122),AND(AV$4=Inputs!$CN122+2,Inputs!$CN122=Inputs!$CO122)),0,IF(AV$4=Inputs!$CN122,0.8,IF(AV$4=Inputs!$CN122+1,0.6,IF(AV$4=Inputs!$CN122+2,0.4,IF(AV$4=Inputs!$CO122,0.2,IF(AND(AV$4&gt;=Inputs!$CL122,AV$4&lt;Inputs!$CM122),(AV$4-Inputs!$CL122+1)/(Inputs!$AI122+1),0)))))))))</f>
        <v>0</v>
      </c>
      <c r="AW125" s="27">
        <f>IF(AND(Inputs!$CO122=0,AW$4&gt;=Inputs!$CM122),1,IF(AND(AW$4&gt;=Inputs!$CM122,AW$4&lt;Inputs!$CN122),1,IF(AND(AW$4=Inputs!$CN122,AW$4=Inputs!$CO122),1,IF(OR(AND(AW$4=Inputs!$CN122+1,Inputs!$CN122=Inputs!$CO122),AND(AW$4=Inputs!$CN122+2,Inputs!$CN122=Inputs!$CO122)),0,IF(AW$4=Inputs!$CN122,0.8,IF(AW$4=Inputs!$CN122+1,0.6,IF(AW$4=Inputs!$CN122+2,0.4,IF(AW$4=Inputs!$CO122,0.2,IF(AND(AW$4&gt;=Inputs!$CL122,AW$4&lt;Inputs!$CM122),(AW$4-Inputs!$CL122+1)/(Inputs!$AI122+1),0)))))))))</f>
        <v>0</v>
      </c>
      <c r="AX125" s="27">
        <f>IF(AND(Inputs!$CO122=0,AX$4&gt;=Inputs!$CM122),1,IF(AND(AX$4&gt;=Inputs!$CM122,AX$4&lt;Inputs!$CN122),1,IF(AND(AX$4=Inputs!$CN122,AX$4=Inputs!$CO122),1,IF(OR(AND(AX$4=Inputs!$CN122+1,Inputs!$CN122=Inputs!$CO122),AND(AX$4=Inputs!$CN122+2,Inputs!$CN122=Inputs!$CO122)),0,IF(AX$4=Inputs!$CN122,0.8,IF(AX$4=Inputs!$CN122+1,0.6,IF(AX$4=Inputs!$CN122+2,0.4,IF(AX$4=Inputs!$CO122,0.2,IF(AND(AX$4&gt;=Inputs!$CL122,AX$4&lt;Inputs!$CM122),(AX$4-Inputs!$CL122+1)/(Inputs!$AI122+1),0)))))))))</f>
        <v>0</v>
      </c>
      <c r="AY125" s="27">
        <f>IF(AND(Inputs!$CO122=0,AY$4&gt;=Inputs!$CM122),1,IF(AND(AY$4&gt;=Inputs!$CM122,AY$4&lt;Inputs!$CN122),1,IF(AND(AY$4=Inputs!$CN122,AY$4=Inputs!$CO122),1,IF(OR(AND(AY$4=Inputs!$CN122+1,Inputs!$CN122=Inputs!$CO122),AND(AY$4=Inputs!$CN122+2,Inputs!$CN122=Inputs!$CO122)),0,IF(AY$4=Inputs!$CN122,0.8,IF(AY$4=Inputs!$CN122+1,0.6,IF(AY$4=Inputs!$CN122+2,0.4,IF(AY$4=Inputs!$CO122,0.2,IF(AND(AY$4&gt;=Inputs!$CL122,AY$4&lt;Inputs!$CM122),(AY$4-Inputs!$CL122+1)/(Inputs!$AI122+1),0)))))))))</f>
        <v>0</v>
      </c>
      <c r="AZ125" s="27">
        <f>IF(AND(Inputs!$CO122=0,AZ$4&gt;=Inputs!$CM122),1,IF(AND(AZ$4&gt;=Inputs!$CM122,AZ$4&lt;Inputs!$CN122),1,IF(AND(AZ$4=Inputs!$CN122,AZ$4=Inputs!$CO122),1,IF(OR(AND(AZ$4=Inputs!$CN122+1,Inputs!$CN122=Inputs!$CO122),AND(AZ$4=Inputs!$CN122+2,Inputs!$CN122=Inputs!$CO122)),0,IF(AZ$4=Inputs!$CN122,0.8,IF(AZ$4=Inputs!$CN122+1,0.6,IF(AZ$4=Inputs!$CN122+2,0.4,IF(AZ$4=Inputs!$CO122,0.2,IF(AND(AZ$4&gt;=Inputs!$CL122,AZ$4&lt;Inputs!$CM122),(AZ$4-Inputs!$CL122+1)/(Inputs!$AI122+1),0)))))))))</f>
        <v>0</v>
      </c>
      <c r="BA125" s="27">
        <f>IF(AND(Inputs!$CO122=0,BA$4&gt;=Inputs!$CM122),1,IF(AND(BA$4&gt;=Inputs!$CM122,BA$4&lt;Inputs!$CN122),1,IF(AND(BA$4=Inputs!$CN122,BA$4=Inputs!$CO122),1,IF(OR(AND(BA$4=Inputs!$CN122+1,Inputs!$CN122=Inputs!$CO122),AND(BA$4=Inputs!$CN122+2,Inputs!$CN122=Inputs!$CO122)),0,IF(BA$4=Inputs!$CN122,0.8,IF(BA$4=Inputs!$CN122+1,0.6,IF(BA$4=Inputs!$CN122+2,0.4,IF(BA$4=Inputs!$CO122,0.2,IF(AND(BA$4&gt;=Inputs!$CL122,BA$4&lt;Inputs!$CM122),(BA$4-Inputs!$CL122+1)/(Inputs!$AI122+1),0)))))))))</f>
        <v>0</v>
      </c>
      <c r="BB125" s="27">
        <f>IF(AND(Inputs!$CO122=0,BB$4&gt;=Inputs!$CM122),1,IF(AND(BB$4&gt;=Inputs!$CM122,BB$4&lt;Inputs!$CN122),1,IF(AND(BB$4=Inputs!$CN122,BB$4=Inputs!$CO122),1,IF(OR(AND(BB$4=Inputs!$CN122+1,Inputs!$CN122=Inputs!$CO122),AND(BB$4=Inputs!$CN122+2,Inputs!$CN122=Inputs!$CO122)),0,IF(BB$4=Inputs!$CN122,0.8,IF(BB$4=Inputs!$CN122+1,0.6,IF(BB$4=Inputs!$CN122+2,0.4,IF(BB$4=Inputs!$CO122,0.2,IF(AND(BB$4&gt;=Inputs!$CL122,BB$4&lt;Inputs!$CM122),(BB$4-Inputs!$CL122+1)/(Inputs!$AI122+1),0)))))))))</f>
        <v>0</v>
      </c>
      <c r="BC125" s="27">
        <f>IF(AND(Inputs!$CO122=0,BC$4&gt;=Inputs!$CM122),1,IF(AND(BC$4&gt;=Inputs!$CM122,BC$4&lt;Inputs!$CN122),1,IF(AND(BC$4=Inputs!$CN122,BC$4=Inputs!$CO122),1,IF(OR(AND(BC$4=Inputs!$CN122+1,Inputs!$CN122=Inputs!$CO122),AND(BC$4=Inputs!$CN122+2,Inputs!$CN122=Inputs!$CO122)),0,IF(BC$4=Inputs!$CN122,0.8,IF(BC$4=Inputs!$CN122+1,0.6,IF(BC$4=Inputs!$CN122+2,0.4,IF(BC$4=Inputs!$CO122,0.2,IF(AND(BC$4&gt;=Inputs!$CL122,BC$4&lt;Inputs!$CM122),(BC$4-Inputs!$CL122+1)/(Inputs!$AI122+1),0)))))))))</f>
        <v>0</v>
      </c>
      <c r="BD125" s="27">
        <f>IF(AND(Inputs!$CO122=0,BD$4&gt;=Inputs!$CM122),1,IF(AND(BD$4&gt;=Inputs!$CM122,BD$4&lt;Inputs!$CN122),1,IF(AND(BD$4=Inputs!$CN122,BD$4=Inputs!$CO122),1,IF(OR(AND(BD$4=Inputs!$CN122+1,Inputs!$CN122=Inputs!$CO122),AND(BD$4=Inputs!$CN122+2,Inputs!$CN122=Inputs!$CO122)),0,IF(BD$4=Inputs!$CN122,0.8,IF(BD$4=Inputs!$CN122+1,0.6,IF(BD$4=Inputs!$CN122+2,0.4,IF(BD$4=Inputs!$CO122,0.2,IF(AND(BD$4&gt;=Inputs!$CL122,BD$4&lt;Inputs!$CM122),(BD$4-Inputs!$CL122+1)/(Inputs!$AI122+1),0)))))))))</f>
        <v>0</v>
      </c>
      <c r="BE125" s="27">
        <f>IF(AND(Inputs!$CO122=0,BE$4&gt;=Inputs!$CM122),1,IF(AND(BE$4&gt;=Inputs!$CM122,BE$4&lt;Inputs!$CN122),1,IF(AND(BE$4=Inputs!$CN122,BE$4=Inputs!$CO122),1,IF(OR(AND(BE$4=Inputs!$CN122+1,Inputs!$CN122=Inputs!$CO122),AND(BE$4=Inputs!$CN122+2,Inputs!$CN122=Inputs!$CO122)),0,IF(BE$4=Inputs!$CN122,0.8,IF(BE$4=Inputs!$CN122+1,0.6,IF(BE$4=Inputs!$CN122+2,0.4,IF(BE$4=Inputs!$CO122,0.2,IF(AND(BE$4&gt;=Inputs!$CL122,BE$4&lt;Inputs!$CM122),(BE$4-Inputs!$CL122+1)/(Inputs!$AI122+1),0)))))))))</f>
        <v>0</v>
      </c>
      <c r="BF125" s="27">
        <f>IF(AND(Inputs!$CO122=0,BF$4&gt;=Inputs!$CM122),1,IF(AND(BF$4&gt;=Inputs!$CM122,BF$4&lt;Inputs!$CN122),1,IF(AND(BF$4=Inputs!$CN122,BF$4=Inputs!$CO122),1,IF(OR(AND(BF$4=Inputs!$CN122+1,Inputs!$CN122=Inputs!$CO122),AND(BF$4=Inputs!$CN122+2,Inputs!$CN122=Inputs!$CO122)),0,IF(BF$4=Inputs!$CN122,0.8,IF(BF$4=Inputs!$CN122+1,0.6,IF(BF$4=Inputs!$CN122+2,0.4,IF(BF$4=Inputs!$CO122,0.2,IF(AND(BF$4&gt;=Inputs!$CL122,BF$4&lt;Inputs!$CM122),(BF$4-Inputs!$CL122+1)/(Inputs!$AI122+1),0)))))))))</f>
        <v>0</v>
      </c>
      <c r="BG125" s="27">
        <f>IF(AND(Inputs!$CO122=0,BG$4&gt;=Inputs!$CM122),1,IF(AND(BG$4&gt;=Inputs!$CM122,BG$4&lt;Inputs!$CN122),1,IF(AND(BG$4=Inputs!$CN122,BG$4=Inputs!$CO122),1,IF(OR(AND(BG$4=Inputs!$CN122+1,Inputs!$CN122=Inputs!$CO122),AND(BG$4=Inputs!$CN122+2,Inputs!$CN122=Inputs!$CO122)),0,IF(BG$4=Inputs!$CN122,0.8,IF(BG$4=Inputs!$CN122+1,0.6,IF(BG$4=Inputs!$CN122+2,0.4,IF(BG$4=Inputs!$CO122,0.2,IF(AND(BG$4&gt;=Inputs!$CL122,BG$4&lt;Inputs!$CM122),(BG$4-Inputs!$CL122+1)/(Inputs!$AI122+1),0)))))))))</f>
        <v>0</v>
      </c>
      <c r="BH125" s="27">
        <f>IF(AND(Inputs!$CO122=0,BH$4&gt;=Inputs!$CM122),1,IF(AND(BH$4&gt;=Inputs!$CM122,BH$4&lt;Inputs!$CN122),1,IF(AND(BH$4=Inputs!$CN122,BH$4=Inputs!$CO122),1,IF(OR(AND(BH$4=Inputs!$CN122+1,Inputs!$CN122=Inputs!$CO122),AND(BH$4=Inputs!$CN122+2,Inputs!$CN122=Inputs!$CO122)),0,IF(BH$4=Inputs!$CN122,0.8,IF(BH$4=Inputs!$CN122+1,0.6,IF(BH$4=Inputs!$CN122+2,0.4,IF(BH$4=Inputs!$CO122,0.2,IF(AND(BH$4&gt;=Inputs!$CL122,BH$4&lt;Inputs!$CM122),(BH$4-Inputs!$CL122+1)/(Inputs!$AI122+1),0)))))))))</f>
        <v>0</v>
      </c>
      <c r="BI125" s="27">
        <f>IF(AND(Inputs!$CO122=0,BI$4&gt;=Inputs!$CM122),1,IF(AND(BI$4&gt;=Inputs!$CM122,BI$4&lt;Inputs!$CN122),1,IF(AND(BI$4=Inputs!$CN122,BI$4=Inputs!$CO122),1,IF(OR(AND(BI$4=Inputs!$CN122+1,Inputs!$CN122=Inputs!$CO122),AND(BI$4=Inputs!$CN122+2,Inputs!$CN122=Inputs!$CO122)),0,IF(BI$4=Inputs!$CN122,0.8,IF(BI$4=Inputs!$CN122+1,0.6,IF(BI$4=Inputs!$CN122+2,0.4,IF(BI$4=Inputs!$CO122,0.2,IF(AND(BI$4&gt;=Inputs!$CL122,BI$4&lt;Inputs!$CM122),(BI$4-Inputs!$CL122+1)/(Inputs!$AI122+1),0)))))))))</f>
        <v>0</v>
      </c>
      <c r="BJ125" s="27">
        <f>IF(AND(Inputs!$CO122=0,BJ$4&gt;=Inputs!$CM122),1,IF(AND(BJ$4&gt;=Inputs!$CM122,BJ$4&lt;Inputs!$CN122),1,IF(AND(BJ$4=Inputs!$CN122,BJ$4=Inputs!$CO122),1,IF(OR(AND(BJ$4=Inputs!$CN122+1,Inputs!$CN122=Inputs!$CO122),AND(BJ$4=Inputs!$CN122+2,Inputs!$CN122=Inputs!$CO122)),0,IF(BJ$4=Inputs!$CN122,0.8,IF(BJ$4=Inputs!$CN122+1,0.6,IF(BJ$4=Inputs!$CN122+2,0.4,IF(BJ$4=Inputs!$CO122,0.2,IF(AND(BJ$4&gt;=Inputs!$CL122,BJ$4&lt;Inputs!$CM122),(BJ$4-Inputs!$CL122+1)/(Inputs!$AI122+1),0)))))))))</f>
        <v>0</v>
      </c>
      <c r="BK125" s="27">
        <f>IF(AND(Inputs!$CO122=0,BK$4&gt;=Inputs!$CM122),1,IF(AND(BK$4&gt;=Inputs!$CM122,BK$4&lt;Inputs!$CN122),1,IF(AND(BK$4=Inputs!$CN122,BK$4=Inputs!$CO122),1,IF(OR(AND(BK$4=Inputs!$CN122+1,Inputs!$CN122=Inputs!$CO122),AND(BK$4=Inputs!$CN122+2,Inputs!$CN122=Inputs!$CO122)),0,IF(BK$4=Inputs!$CN122,0.8,IF(BK$4=Inputs!$CN122+1,0.6,IF(BK$4=Inputs!$CN122+2,0.4,IF(BK$4=Inputs!$CO122,0.2,IF(AND(BK$4&gt;=Inputs!$CL122,BK$4&lt;Inputs!$CM122),(BK$4-Inputs!$CL122+1)/(Inputs!$AI122+1),0)))))))))</f>
        <v>0</v>
      </c>
      <c r="BL125" s="27">
        <f>IF(AND(Inputs!$CO122=0,BL$4&gt;=Inputs!$CM122),1,IF(AND(BL$4&gt;=Inputs!$CM122,BL$4&lt;Inputs!$CN122),1,IF(AND(BL$4=Inputs!$CN122,BL$4=Inputs!$CO122),1,IF(OR(AND(BL$4=Inputs!$CN122+1,Inputs!$CN122=Inputs!$CO122),AND(BL$4=Inputs!$CN122+2,Inputs!$CN122=Inputs!$CO122)),0,IF(BL$4=Inputs!$CN122,0.8,IF(BL$4=Inputs!$CN122+1,0.6,IF(BL$4=Inputs!$CN122+2,0.4,IF(BL$4=Inputs!$CO122,0.2,IF(AND(BL$4&gt;=Inputs!$CL122,BL$4&lt;Inputs!$CM122),(BL$4-Inputs!$CL122+1)/(Inputs!$AI122+1),0)))))))))</f>
        <v>0</v>
      </c>
      <c r="BM125" s="27">
        <f>IF(AND(Inputs!$CO122=0,BM$4&gt;=Inputs!$CM122),1,IF(AND(BM$4&gt;=Inputs!$CM122,BM$4&lt;Inputs!$CN122),1,IF(AND(BM$4=Inputs!$CN122,BM$4=Inputs!$CO122),1,IF(OR(AND(BM$4=Inputs!$CN122+1,Inputs!$CN122=Inputs!$CO122),AND(BM$4=Inputs!$CN122+2,Inputs!$CN122=Inputs!$CO122)),0,IF(BM$4=Inputs!$CN122,0.8,IF(BM$4=Inputs!$CN122+1,0.6,IF(BM$4=Inputs!$CN122+2,0.4,IF(BM$4=Inputs!$CO122,0.2,IF(AND(BM$4&gt;=Inputs!$CL122,BM$4&lt;Inputs!$CM122),(BM$4-Inputs!$CL122+1)/(Inputs!$AI122+1),0)))))))))</f>
        <v>0</v>
      </c>
      <c r="BO125" s="46" t="str">
        <f>IF(Inputs!$B122="","",(ROUND(Inputs!$BC122*AJ125,0)))</f>
        <v/>
      </c>
      <c r="BP125" s="46" t="str">
        <f>IF(Inputs!$B122="","",(ROUND(Inputs!$BC122*AK125,0)))</f>
        <v/>
      </c>
      <c r="BQ125" s="46" t="str">
        <f>IF(Inputs!$B122="","",(ROUND(Inputs!$BC122*AL125,0)))</f>
        <v/>
      </c>
      <c r="BR125" s="46" t="str">
        <f>IF(Inputs!$B122="","",(ROUND(Inputs!$BC122*AM125,0)))</f>
        <v/>
      </c>
      <c r="BS125" s="46" t="str">
        <f>IF(Inputs!$B122="","",(ROUND(Inputs!$BC122*AN125,0)))</f>
        <v/>
      </c>
      <c r="BT125" s="46" t="str">
        <f>IF(Inputs!$B122="","",(ROUND(Inputs!$BC122*AO125,0)))</f>
        <v/>
      </c>
      <c r="BU125" s="46" t="str">
        <f>IF(Inputs!$B122="","",(ROUND(Inputs!$BC122*AP125,0)))</f>
        <v/>
      </c>
      <c r="BV125" s="46" t="str">
        <f>IF(Inputs!$B122="","",(ROUND(Inputs!$BC122*AQ125,0)))</f>
        <v/>
      </c>
      <c r="BW125" s="46" t="str">
        <f>IF(Inputs!$B122="","",(ROUND(Inputs!$BC122*AR125,0)))</f>
        <v/>
      </c>
      <c r="BX125" s="46" t="str">
        <f>IF(Inputs!$B122="","",(ROUND(Inputs!$BC122*AS125,0)))</f>
        <v/>
      </c>
      <c r="BY125" s="46" t="str">
        <f>IF(Inputs!$B122="","",(ROUND(Inputs!$BC122*AT125,0)))</f>
        <v/>
      </c>
      <c r="BZ125" s="46" t="str">
        <f>IF(Inputs!$B122="","",(ROUND(Inputs!$BC122*AU125,0)))</f>
        <v/>
      </c>
      <c r="CA125" s="46" t="str">
        <f>IF(Inputs!$B122="","",(ROUND(Inputs!$BC122*AV125,0)))</f>
        <v/>
      </c>
      <c r="CB125" s="46" t="str">
        <f>IF(Inputs!$B122="","",(ROUND(Inputs!$BC122*AW125,0)))</f>
        <v/>
      </c>
      <c r="CC125" s="46" t="str">
        <f>IF(Inputs!$B122="","",(ROUND(Inputs!$BC122*AX125,0)))</f>
        <v/>
      </c>
      <c r="CD125" s="46" t="str">
        <f>IF(Inputs!$B122="","",(ROUND(Inputs!$BC122*AY125,0)))</f>
        <v/>
      </c>
      <c r="CE125" s="46" t="str">
        <f>IF(Inputs!$B122="","",(ROUND(Inputs!$BC122*AZ125,0)))</f>
        <v/>
      </c>
      <c r="CF125" s="46" t="str">
        <f>IF(Inputs!$B122="","",(ROUND(Inputs!$BC122*BA125,0)))</f>
        <v/>
      </c>
      <c r="CG125" s="46" t="str">
        <f>IF(Inputs!$B122="","",(ROUND(Inputs!$BC122*BB125,0)))</f>
        <v/>
      </c>
      <c r="CH125" s="46" t="str">
        <f>IF(Inputs!$B122="","",(ROUND(Inputs!$BC122*BC125,0)))</f>
        <v/>
      </c>
      <c r="CI125" s="46" t="str">
        <f>IF(Inputs!$B122="","",(ROUND(Inputs!$BC122*BD125,0)))</f>
        <v/>
      </c>
      <c r="CJ125" s="46" t="str">
        <f>IF(Inputs!$B122="","",(ROUND(Inputs!$BC122*BE125,0)))</f>
        <v/>
      </c>
      <c r="CK125" s="46" t="str">
        <f>IF(Inputs!$B122="","",(ROUND(Inputs!$BC122*BF125,0)))</f>
        <v/>
      </c>
      <c r="CL125" s="46" t="str">
        <f>IF(Inputs!$B122="","",(ROUND(Inputs!$BC122*BG125,0)))</f>
        <v/>
      </c>
      <c r="CM125" s="46" t="str">
        <f>IF(Inputs!$B122="","",(ROUND(Inputs!$BC122*BH125,0)))</f>
        <v/>
      </c>
      <c r="CN125" s="46" t="str">
        <f>IF(Inputs!$B122="","",(ROUND(Inputs!$BC122*BI125,0)))</f>
        <v/>
      </c>
      <c r="CO125" s="46" t="str">
        <f>IF(Inputs!$B122="","",(ROUND(Inputs!$BC122*BJ125,0)))</f>
        <v/>
      </c>
      <c r="CP125" s="46" t="str">
        <f>IF(Inputs!$B122="","",(ROUND(Inputs!$BC122*BK125,0)))</f>
        <v/>
      </c>
      <c r="CQ125" s="46" t="str">
        <f>IF(Inputs!$B122="","",(ROUND(Inputs!$BC122*BL125,0)))</f>
        <v/>
      </c>
      <c r="CR125" s="46" t="str">
        <f>IF(Inputs!$B122="","",(ROUND(Inputs!$BC122*BM125,0)))</f>
        <v/>
      </c>
      <c r="CV125" s="46" t="str">
        <f>IF(A125="","",IF(AND(CV$4&lt;=Inputs!$CQ122,CV$4&gt;=Inputs!$CP122),Inputs!$AR122/(Inputs!$CQ122-Inputs!$CP122+1),0)+IF(CV$4=Inputs!$CL122,Inputs!$BD122,0))</f>
        <v/>
      </c>
      <c r="CW125" s="46" t="str">
        <f>IF(B125="","",IF(AND(CW$4&lt;=Inputs!$CQ122,CW$4&gt;=Inputs!$CP122),Inputs!$AR122/(Inputs!$CQ122-Inputs!$CP122+1),0)+IF(CW$4=Inputs!$CL122,Inputs!$BD122,0))</f>
        <v/>
      </c>
      <c r="CX125" s="46" t="str">
        <f>IF(C125="","",IF(AND(CX$4&lt;=Inputs!$CQ122,CX$4&gt;=Inputs!$CP122),Inputs!$AR122/(Inputs!$CQ122-Inputs!$CP122+1),0)+IF(CX$4=Inputs!$CL122,Inputs!$BD122,0))</f>
        <v/>
      </c>
      <c r="CY125" s="46" t="str">
        <f>IF(D125="","",IF(AND(CY$4&lt;=Inputs!$CQ122,CY$4&gt;=Inputs!$CP122),Inputs!$AR122/(Inputs!$CQ122-Inputs!$CP122+1),0)+IF(CY$4=Inputs!$CL122,Inputs!$BD122,0))</f>
        <v/>
      </c>
      <c r="CZ125" s="46" t="str">
        <f>IF(E125="","",IF(AND(CZ$4&lt;=Inputs!$CQ122,CZ$4&gt;=Inputs!$CP122),Inputs!$AR122/(Inputs!$CQ122-Inputs!$CP122+1),0)+IF(CZ$4=Inputs!$CL122,Inputs!$BD122,0))</f>
        <v/>
      </c>
      <c r="DA125" s="46" t="str">
        <f>IF(F125="","",IF(AND(DA$4&lt;=Inputs!$CQ122,DA$4&gt;=Inputs!$CP122),Inputs!$AR122/(Inputs!$CQ122-Inputs!$CP122+1),0)+IF(DA$4=Inputs!$CL122,Inputs!$BD122,0))</f>
        <v/>
      </c>
      <c r="DB125" s="46" t="str">
        <f>IF(G125="","",IF(AND(DB$4&lt;=Inputs!$CQ122,DB$4&gt;=Inputs!$CP122),Inputs!$AR122/(Inputs!$CQ122-Inputs!$CP122+1),0)+IF(DB$4=Inputs!$CL122,Inputs!$BD122,0))</f>
        <v/>
      </c>
      <c r="DC125" s="46" t="str">
        <f>IF(H125="","",IF(AND(DC$4&lt;=Inputs!$CQ122,DC$4&gt;=Inputs!$CP122),Inputs!$AR122/(Inputs!$CQ122-Inputs!$CP122+1),0)+IF(DC$4=Inputs!$CL122,Inputs!$BD122,0))</f>
        <v/>
      </c>
      <c r="DD125" s="46" t="str">
        <f>IF(I125="","",IF(AND(DD$4&lt;=Inputs!$CQ122,DD$4&gt;=Inputs!$CP122),Inputs!$AR122/(Inputs!$CQ122-Inputs!$CP122+1),0)+IF(DD$4=Inputs!$CL122,Inputs!$BD122,0))</f>
        <v/>
      </c>
      <c r="DE125" s="46" t="str">
        <f>IF(J125="","",IF(AND(DE$4&lt;=Inputs!$CQ122,DE$4&gt;=Inputs!$CP122),Inputs!$AR122/(Inputs!$CQ122-Inputs!$CP122+1),0)+IF(DE$4=Inputs!$CL122,Inputs!$BD122,0))</f>
        <v/>
      </c>
      <c r="DF125" s="46" t="str">
        <f>IF(K125="","",IF(AND(DF$4&lt;=Inputs!$CQ122,DF$4&gt;=Inputs!$CP122),Inputs!$AR122/(Inputs!$CQ122-Inputs!$CP122+1),0)+IF(DF$4=Inputs!$CL122,Inputs!$BD122,0))</f>
        <v/>
      </c>
      <c r="DG125" s="46" t="str">
        <f>IF(L125="","",IF(AND(DG$4&lt;=Inputs!$CQ122,DG$4&gt;=Inputs!$CP122),Inputs!$AR122/(Inputs!$CQ122-Inputs!$CP122+1),0)+IF(DG$4=Inputs!$CL122,Inputs!$BD122,0))</f>
        <v/>
      </c>
      <c r="DH125" s="46" t="str">
        <f>IF(M125="","",IF(AND(DH$4&lt;=Inputs!$CQ122,DH$4&gt;=Inputs!$CP122),Inputs!$AR122/(Inputs!$CQ122-Inputs!$CP122+1),0)+IF(DH$4=Inputs!$CL122,Inputs!$BD122,0))</f>
        <v/>
      </c>
      <c r="DI125" s="46" t="str">
        <f>IF(N125="","",IF(AND(DI$4&lt;=Inputs!$CQ122,DI$4&gt;=Inputs!$CP122),Inputs!$AR122/(Inputs!$CQ122-Inputs!$CP122+1),0)+IF(DI$4=Inputs!$CL122,Inputs!$BD122,0))</f>
        <v/>
      </c>
      <c r="DJ125" s="46" t="str">
        <f>IF(O125="","",IF(AND(DJ$4&lt;=Inputs!$CQ122,DJ$4&gt;=Inputs!$CP122),Inputs!$AR122/(Inputs!$CQ122-Inputs!$CP122+1),0)+IF(DJ$4=Inputs!$CL122,Inputs!$BD122,0))</f>
        <v/>
      </c>
      <c r="DK125" s="46" t="str">
        <f>IF(P125="","",IF(AND(DK$4&lt;=Inputs!$CQ122,DK$4&gt;=Inputs!$CP122),Inputs!$AR122/(Inputs!$CQ122-Inputs!$CP122+1),0)+IF(DK$4=Inputs!$CL122,Inputs!$BD122,0))</f>
        <v/>
      </c>
      <c r="DL125" s="46" t="str">
        <f>IF(Q125="","",IF(AND(DL$4&lt;=Inputs!$CQ122,DL$4&gt;=Inputs!$CP122),Inputs!$AR122/(Inputs!$CQ122-Inputs!$CP122+1),0)+IF(DL$4=Inputs!$CL122,Inputs!$BD122,0))</f>
        <v/>
      </c>
      <c r="DM125" s="46" t="str">
        <f>IF(R125="","",IF(AND(DM$4&lt;=Inputs!$CQ122,DM$4&gt;=Inputs!$CP122),Inputs!$AR122/(Inputs!$CQ122-Inputs!$CP122+1),0)+IF(DM$4=Inputs!$CL122,Inputs!$BD122,0))</f>
        <v/>
      </c>
      <c r="DN125" s="46" t="str">
        <f>IF(S125="","",IF(AND(DN$4&lt;=Inputs!$CQ122,DN$4&gt;=Inputs!$CP122),Inputs!$AR122/(Inputs!$CQ122-Inputs!$CP122+1),0)+IF(DN$4=Inputs!$CL122,Inputs!$BD122,0))</f>
        <v/>
      </c>
      <c r="DO125" s="46" t="str">
        <f>IF(T125="","",IF(AND(DO$4&lt;=Inputs!$CQ122,DO$4&gt;=Inputs!$CP122),Inputs!$AR122/(Inputs!$CQ122-Inputs!$CP122+1),0)+IF(DO$4=Inputs!$CL122,Inputs!$BD122,0))</f>
        <v/>
      </c>
      <c r="DP125" s="46" t="str">
        <f>IF(U125="","",IF(AND(DP$4&lt;=Inputs!$CQ122,DP$4&gt;=Inputs!$CP122),Inputs!$AR122/(Inputs!$CQ122-Inputs!$CP122+1),0)+IF(DP$4=Inputs!$CL122,Inputs!$BD122,0))</f>
        <v/>
      </c>
      <c r="DQ125" s="46" t="str">
        <f>IF(V125="","",IF(AND(DQ$4&lt;=Inputs!$CQ122,DQ$4&gt;=Inputs!$CP122),Inputs!$AR122/(Inputs!$CQ122-Inputs!$CP122+1),0)+IF(DQ$4=Inputs!$CL122,Inputs!$BD122,0))</f>
        <v/>
      </c>
      <c r="DR125" s="46" t="str">
        <f>IF(W125="","",IF(AND(DR$4&lt;=Inputs!$CQ122,DR$4&gt;=Inputs!$CP122),Inputs!$AR122/(Inputs!$CQ122-Inputs!$CP122+1),0)+IF(DR$4=Inputs!$CL122,Inputs!$BD122,0))</f>
        <v/>
      </c>
      <c r="DS125" s="46" t="str">
        <f>IF(X125="","",IF(AND(DS$4&lt;=Inputs!$CQ122,DS$4&gt;=Inputs!$CP122),Inputs!$AR122/(Inputs!$CQ122-Inputs!$CP122+1),0)+IF(DS$4=Inputs!$CL122,Inputs!$BD122,0))</f>
        <v/>
      </c>
      <c r="DT125" s="46" t="str">
        <f>IF(Y125="","",IF(AND(DT$4&lt;=Inputs!$CQ122,DT$4&gt;=Inputs!$CP122),Inputs!$AR122/(Inputs!$CQ122-Inputs!$CP122+1),0)+IF(DT$4=Inputs!$CL122,Inputs!$BD122,0))</f>
        <v/>
      </c>
      <c r="DU125" s="46" t="str">
        <f>IF(Z125="","",IF(AND(DU$4&lt;=Inputs!$CQ122,DU$4&gt;=Inputs!$CP122),Inputs!$AR122/(Inputs!$CQ122-Inputs!$CP122+1),0)+IF(DU$4=Inputs!$CL122,Inputs!$BD122,0))</f>
        <v/>
      </c>
      <c r="DV125" s="46" t="str">
        <f>IF(AA125="","",IF(AND(DV$4&lt;=Inputs!$CQ122,DV$4&gt;=Inputs!$CP122),Inputs!$AR122/(Inputs!$CQ122-Inputs!$CP122+1),0)+IF(DV$4=Inputs!$CL122,Inputs!$BD122,0))</f>
        <v/>
      </c>
      <c r="DW125" s="46" t="str">
        <f>IF(AB125="","",IF(AND(DW$4&lt;=Inputs!$CQ122,DW$4&gt;=Inputs!$CP122),Inputs!$AR122/(Inputs!$CQ122-Inputs!$CP122+1),0)+IF(DW$4=Inputs!$CL122,Inputs!$BD122,0))</f>
        <v/>
      </c>
      <c r="DX125" s="46" t="str">
        <f>IF(AC125="","",IF(AND(DX$4&lt;=Inputs!$CQ122,DX$4&gt;=Inputs!$CP122),Inputs!$AR122/(Inputs!$CQ122-Inputs!$CP122+1),0)+IF(DX$4=Inputs!$CL122,Inputs!$BD122,0))</f>
        <v/>
      </c>
      <c r="DY125" s="46" t="str">
        <f>IF(AD125="","",IF(AND(DY$4&lt;=Inputs!$CQ122,DY$4&gt;=Inputs!$CP122),Inputs!$AR122/(Inputs!$CQ122-Inputs!$CP122+1),0)+IF(DY$4=Inputs!$CL122,Inputs!$BD122,0))</f>
        <v/>
      </c>
      <c r="DZ125" s="46" t="str">
        <f t="shared" si="6"/>
        <v/>
      </c>
    </row>
    <row r="126" spans="1:130">
      <c r="A126" s="7" t="str">
        <f>IF(Inputs!A123="","",Inputs!A123)</f>
        <v/>
      </c>
      <c r="B126" t="str">
        <f>IF(Inputs!B123="","",Inputs!B123)</f>
        <v/>
      </c>
      <c r="C126" s="46" t="str">
        <f>IF(Inputs!$B123="","",BO126-CV126)</f>
        <v/>
      </c>
      <c r="D126" s="46" t="str">
        <f>IF(Inputs!$B123="","",BP126-CW126)</f>
        <v/>
      </c>
      <c r="E126" s="46" t="str">
        <f>IF(Inputs!$B123="","",BQ126-CX126)</f>
        <v/>
      </c>
      <c r="F126" s="46" t="str">
        <f>IF(Inputs!$B123="","",BR126-CY126)</f>
        <v/>
      </c>
      <c r="G126" s="46" t="str">
        <f>IF(Inputs!$B123="","",BS126-CZ126)</f>
        <v/>
      </c>
      <c r="H126" s="46" t="str">
        <f>IF(Inputs!$B123="","",BT126-DA126)</f>
        <v/>
      </c>
      <c r="I126" s="46" t="str">
        <f>IF(Inputs!$B123="","",BU126-DB126)</f>
        <v/>
      </c>
      <c r="J126" s="46" t="str">
        <f>IF(Inputs!$B123="","",BV126-DC126)</f>
        <v/>
      </c>
      <c r="K126" s="46" t="str">
        <f>IF(Inputs!$B123="","",BW126-DD126)</f>
        <v/>
      </c>
      <c r="L126" s="46" t="str">
        <f>IF(Inputs!$B123="","",BX126-DE126)</f>
        <v/>
      </c>
      <c r="M126" s="46" t="str">
        <f>IF(Inputs!$B123="","",BY126-DF126)</f>
        <v/>
      </c>
      <c r="N126" s="46" t="str">
        <f>IF(Inputs!$B123="","",BZ126-DG126)</f>
        <v/>
      </c>
      <c r="O126" s="46" t="str">
        <f>IF(Inputs!$B123="","",CA126-DH126)</f>
        <v/>
      </c>
      <c r="P126" s="46" t="str">
        <f>IF(Inputs!$B123="","",CB126-DI126)</f>
        <v/>
      </c>
      <c r="Q126" s="46" t="str">
        <f>IF(Inputs!$B123="","",CC126-DJ126)</f>
        <v/>
      </c>
      <c r="R126" s="46" t="str">
        <f>IF(Inputs!$B123="","",CD126-DK126)</f>
        <v/>
      </c>
      <c r="S126" s="46" t="str">
        <f>IF(Inputs!$B123="","",CE126-DL126)</f>
        <v/>
      </c>
      <c r="T126" s="46" t="str">
        <f>IF(Inputs!$B123="","",CF126-DM126)</f>
        <v/>
      </c>
      <c r="U126" s="46" t="str">
        <f>IF(Inputs!$B123="","",CG126-DN126)</f>
        <v/>
      </c>
      <c r="V126" s="46" t="str">
        <f>IF(Inputs!$B123="","",CH126-DO126)</f>
        <v/>
      </c>
      <c r="W126" s="46" t="str">
        <f>IF(Inputs!$B123="","",CI126-DP126)</f>
        <v/>
      </c>
      <c r="X126" s="46" t="str">
        <f>IF(Inputs!$B123="","",CJ126-DQ126)</f>
        <v/>
      </c>
      <c r="Y126" s="46" t="str">
        <f>IF(Inputs!$B123="","",CK126-DR126)</f>
        <v/>
      </c>
      <c r="Z126" s="46" t="str">
        <f>IF(Inputs!$B123="","",CL126-DS126)</f>
        <v/>
      </c>
      <c r="AA126" s="46" t="str">
        <f>IF(Inputs!$B123="","",CM126-DT126)</f>
        <v/>
      </c>
      <c r="AB126" s="46" t="str">
        <f>IF(Inputs!$B123="","",CN126-DU126)</f>
        <v/>
      </c>
      <c r="AC126" s="46" t="str">
        <f>IF(Inputs!$B123="","",CO126-DV126)</f>
        <v/>
      </c>
      <c r="AD126" s="46" t="str">
        <f>IF(Inputs!$B123="","",CP126-DW126)</f>
        <v/>
      </c>
      <c r="AE126" s="46" t="str">
        <f>IF(Inputs!$B123="","",CQ126-DX126)</f>
        <v/>
      </c>
      <c r="AF126" s="46" t="str">
        <f>IF(Inputs!$B123="","",CR126-DY126)</f>
        <v/>
      </c>
      <c r="AG126" s="50" t="str">
        <f t="shared" si="7"/>
        <v/>
      </c>
      <c r="AH126" s="50"/>
      <c r="AJ126" s="27">
        <f>IF(AND(Inputs!$CO123=0,AJ$4&gt;=Inputs!$CM123),1,IF(AND(AJ$4&gt;=Inputs!$CM123,AJ$4&lt;Inputs!$CN123),1,IF(AND(AJ$4=Inputs!$CN123,AJ$4=Inputs!$CO123),1,IF(OR(AND(AJ$4=Inputs!$CN123+1,Inputs!$CN123=Inputs!$CO123),AND(AJ$4=Inputs!$CN123+2,Inputs!$CN123=Inputs!$CO123)),0,IF(AJ$4=Inputs!$CN123,0.8,IF(AJ$4=Inputs!$CN123+1,0.6,IF(AJ$4=Inputs!$CN123+2,0.4,IF(AJ$4=Inputs!$CO123,0.2,IF(AND(AJ$4&gt;=Inputs!$CL123,AJ$4&lt;Inputs!$CM123),(AJ$4-Inputs!$CL123+1)/(Inputs!$AI123+1),0)))))))))</f>
        <v>0</v>
      </c>
      <c r="AK126" s="27">
        <f>IF(AND(Inputs!$CO123=0,AK$4&gt;=Inputs!$CM123),1,IF(AND(AK$4&gt;=Inputs!$CM123,AK$4&lt;Inputs!$CN123),1,IF(AND(AK$4=Inputs!$CN123,AK$4=Inputs!$CO123),1,IF(OR(AND(AK$4=Inputs!$CN123+1,Inputs!$CN123=Inputs!$CO123),AND(AK$4=Inputs!$CN123+2,Inputs!$CN123=Inputs!$CO123)),0,IF(AK$4=Inputs!$CN123,0.8,IF(AK$4=Inputs!$CN123+1,0.6,IF(AK$4=Inputs!$CN123+2,0.4,IF(AK$4=Inputs!$CO123,0.2,IF(AND(AK$4&gt;=Inputs!$CL123,AK$4&lt;Inputs!$CM123),(AK$4-Inputs!$CL123+1)/(Inputs!$AI123+1),0)))))))))</f>
        <v>0</v>
      </c>
      <c r="AL126" s="27">
        <f>IF(AND(Inputs!$CO123=0,AL$4&gt;=Inputs!$CM123),1,IF(AND(AL$4&gt;=Inputs!$CM123,AL$4&lt;Inputs!$CN123),1,IF(AND(AL$4=Inputs!$CN123,AL$4=Inputs!$CO123),1,IF(OR(AND(AL$4=Inputs!$CN123+1,Inputs!$CN123=Inputs!$CO123),AND(AL$4=Inputs!$CN123+2,Inputs!$CN123=Inputs!$CO123)),0,IF(AL$4=Inputs!$CN123,0.8,IF(AL$4=Inputs!$CN123+1,0.6,IF(AL$4=Inputs!$CN123+2,0.4,IF(AL$4=Inputs!$CO123,0.2,IF(AND(AL$4&gt;=Inputs!$CL123,AL$4&lt;Inputs!$CM123),(AL$4-Inputs!$CL123+1)/(Inputs!$AI123+1),0)))))))))</f>
        <v>0</v>
      </c>
      <c r="AM126" s="27">
        <f>IF(AND(Inputs!$CO123=0,AM$4&gt;=Inputs!$CM123),1,IF(AND(AM$4&gt;=Inputs!$CM123,AM$4&lt;Inputs!$CN123),1,IF(AND(AM$4=Inputs!$CN123,AM$4=Inputs!$CO123),1,IF(OR(AND(AM$4=Inputs!$CN123+1,Inputs!$CN123=Inputs!$CO123),AND(AM$4=Inputs!$CN123+2,Inputs!$CN123=Inputs!$CO123)),0,IF(AM$4=Inputs!$CN123,0.8,IF(AM$4=Inputs!$CN123+1,0.6,IF(AM$4=Inputs!$CN123+2,0.4,IF(AM$4=Inputs!$CO123,0.2,IF(AND(AM$4&gt;=Inputs!$CL123,AM$4&lt;Inputs!$CM123),(AM$4-Inputs!$CL123+1)/(Inputs!$AI123+1),0)))))))))</f>
        <v>0</v>
      </c>
      <c r="AN126" s="27">
        <f>IF(AND(Inputs!$CO123=0,AN$4&gt;=Inputs!$CM123),1,IF(AND(AN$4&gt;=Inputs!$CM123,AN$4&lt;Inputs!$CN123),1,IF(AND(AN$4=Inputs!$CN123,AN$4=Inputs!$CO123),1,IF(OR(AND(AN$4=Inputs!$CN123+1,Inputs!$CN123=Inputs!$CO123),AND(AN$4=Inputs!$CN123+2,Inputs!$CN123=Inputs!$CO123)),0,IF(AN$4=Inputs!$CN123,0.8,IF(AN$4=Inputs!$CN123+1,0.6,IF(AN$4=Inputs!$CN123+2,0.4,IF(AN$4=Inputs!$CO123,0.2,IF(AND(AN$4&gt;=Inputs!$CL123,AN$4&lt;Inputs!$CM123),(AN$4-Inputs!$CL123+1)/(Inputs!$AI123+1),0)))))))))</f>
        <v>0</v>
      </c>
      <c r="AO126" s="27">
        <f>IF(AND(Inputs!$CO123=0,AO$4&gt;=Inputs!$CM123),1,IF(AND(AO$4&gt;=Inputs!$CM123,AO$4&lt;Inputs!$CN123),1,IF(AND(AO$4=Inputs!$CN123,AO$4=Inputs!$CO123),1,IF(OR(AND(AO$4=Inputs!$CN123+1,Inputs!$CN123=Inputs!$CO123),AND(AO$4=Inputs!$CN123+2,Inputs!$CN123=Inputs!$CO123)),0,IF(AO$4=Inputs!$CN123,0.8,IF(AO$4=Inputs!$CN123+1,0.6,IF(AO$4=Inputs!$CN123+2,0.4,IF(AO$4=Inputs!$CO123,0.2,IF(AND(AO$4&gt;=Inputs!$CL123,AO$4&lt;Inputs!$CM123),(AO$4-Inputs!$CL123+1)/(Inputs!$AI123+1),0)))))))))</f>
        <v>0</v>
      </c>
      <c r="AP126" s="27">
        <f>IF(AND(Inputs!$CO123=0,AP$4&gt;=Inputs!$CM123),1,IF(AND(AP$4&gt;=Inputs!$CM123,AP$4&lt;Inputs!$CN123),1,IF(AND(AP$4=Inputs!$CN123,AP$4=Inputs!$CO123),1,IF(OR(AND(AP$4=Inputs!$CN123+1,Inputs!$CN123=Inputs!$CO123),AND(AP$4=Inputs!$CN123+2,Inputs!$CN123=Inputs!$CO123)),0,IF(AP$4=Inputs!$CN123,0.8,IF(AP$4=Inputs!$CN123+1,0.6,IF(AP$4=Inputs!$CN123+2,0.4,IF(AP$4=Inputs!$CO123,0.2,IF(AND(AP$4&gt;=Inputs!$CL123,AP$4&lt;Inputs!$CM123),(AP$4-Inputs!$CL123+1)/(Inputs!$AI123+1),0)))))))))</f>
        <v>0</v>
      </c>
      <c r="AQ126" s="27">
        <f>IF(AND(Inputs!$CO123=0,AQ$4&gt;=Inputs!$CM123),1,IF(AND(AQ$4&gt;=Inputs!$CM123,AQ$4&lt;Inputs!$CN123),1,IF(AND(AQ$4=Inputs!$CN123,AQ$4=Inputs!$CO123),1,IF(OR(AND(AQ$4=Inputs!$CN123+1,Inputs!$CN123=Inputs!$CO123),AND(AQ$4=Inputs!$CN123+2,Inputs!$CN123=Inputs!$CO123)),0,IF(AQ$4=Inputs!$CN123,0.8,IF(AQ$4=Inputs!$CN123+1,0.6,IF(AQ$4=Inputs!$CN123+2,0.4,IF(AQ$4=Inputs!$CO123,0.2,IF(AND(AQ$4&gt;=Inputs!$CL123,AQ$4&lt;Inputs!$CM123),(AQ$4-Inputs!$CL123+1)/(Inputs!$AI123+1),0)))))))))</f>
        <v>0</v>
      </c>
      <c r="AR126" s="27">
        <f>IF(AND(Inputs!$CO123=0,AR$4&gt;=Inputs!$CM123),1,IF(AND(AR$4&gt;=Inputs!$CM123,AR$4&lt;Inputs!$CN123),1,IF(AND(AR$4=Inputs!$CN123,AR$4=Inputs!$CO123),1,IF(OR(AND(AR$4=Inputs!$CN123+1,Inputs!$CN123=Inputs!$CO123),AND(AR$4=Inputs!$CN123+2,Inputs!$CN123=Inputs!$CO123)),0,IF(AR$4=Inputs!$CN123,0.8,IF(AR$4=Inputs!$CN123+1,0.6,IF(AR$4=Inputs!$CN123+2,0.4,IF(AR$4=Inputs!$CO123,0.2,IF(AND(AR$4&gt;=Inputs!$CL123,AR$4&lt;Inputs!$CM123),(AR$4-Inputs!$CL123+1)/(Inputs!$AI123+1),0)))))))))</f>
        <v>0</v>
      </c>
      <c r="AS126" s="27">
        <f>IF(AND(Inputs!$CO123=0,AS$4&gt;=Inputs!$CM123),1,IF(AND(AS$4&gt;=Inputs!$CM123,AS$4&lt;Inputs!$CN123),1,IF(AND(AS$4=Inputs!$CN123,AS$4=Inputs!$CO123),1,IF(OR(AND(AS$4=Inputs!$CN123+1,Inputs!$CN123=Inputs!$CO123),AND(AS$4=Inputs!$CN123+2,Inputs!$CN123=Inputs!$CO123)),0,IF(AS$4=Inputs!$CN123,0.8,IF(AS$4=Inputs!$CN123+1,0.6,IF(AS$4=Inputs!$CN123+2,0.4,IF(AS$4=Inputs!$CO123,0.2,IF(AND(AS$4&gt;=Inputs!$CL123,AS$4&lt;Inputs!$CM123),(AS$4-Inputs!$CL123+1)/(Inputs!$AI123+1),0)))))))))</f>
        <v>0</v>
      </c>
      <c r="AT126" s="27">
        <f>IF(AND(Inputs!$CO123=0,AT$4&gt;=Inputs!$CM123),1,IF(AND(AT$4&gt;=Inputs!$CM123,AT$4&lt;Inputs!$CN123),1,IF(AND(AT$4=Inputs!$CN123,AT$4=Inputs!$CO123),1,IF(OR(AND(AT$4=Inputs!$CN123+1,Inputs!$CN123=Inputs!$CO123),AND(AT$4=Inputs!$CN123+2,Inputs!$CN123=Inputs!$CO123)),0,IF(AT$4=Inputs!$CN123,0.8,IF(AT$4=Inputs!$CN123+1,0.6,IF(AT$4=Inputs!$CN123+2,0.4,IF(AT$4=Inputs!$CO123,0.2,IF(AND(AT$4&gt;=Inputs!$CL123,AT$4&lt;Inputs!$CM123),(AT$4-Inputs!$CL123+1)/(Inputs!$AI123+1),0)))))))))</f>
        <v>0</v>
      </c>
      <c r="AU126" s="27">
        <f>IF(AND(Inputs!$CO123=0,AU$4&gt;=Inputs!$CM123),1,IF(AND(AU$4&gt;=Inputs!$CM123,AU$4&lt;Inputs!$CN123),1,IF(AND(AU$4=Inputs!$CN123,AU$4=Inputs!$CO123),1,IF(OR(AND(AU$4=Inputs!$CN123+1,Inputs!$CN123=Inputs!$CO123),AND(AU$4=Inputs!$CN123+2,Inputs!$CN123=Inputs!$CO123)),0,IF(AU$4=Inputs!$CN123,0.8,IF(AU$4=Inputs!$CN123+1,0.6,IF(AU$4=Inputs!$CN123+2,0.4,IF(AU$4=Inputs!$CO123,0.2,IF(AND(AU$4&gt;=Inputs!$CL123,AU$4&lt;Inputs!$CM123),(AU$4-Inputs!$CL123+1)/(Inputs!$AI123+1),0)))))))))</f>
        <v>0</v>
      </c>
      <c r="AV126" s="27">
        <f>IF(AND(Inputs!$CO123=0,AV$4&gt;=Inputs!$CM123),1,IF(AND(AV$4&gt;=Inputs!$CM123,AV$4&lt;Inputs!$CN123),1,IF(AND(AV$4=Inputs!$CN123,AV$4=Inputs!$CO123),1,IF(OR(AND(AV$4=Inputs!$CN123+1,Inputs!$CN123=Inputs!$CO123),AND(AV$4=Inputs!$CN123+2,Inputs!$CN123=Inputs!$CO123)),0,IF(AV$4=Inputs!$CN123,0.8,IF(AV$4=Inputs!$CN123+1,0.6,IF(AV$4=Inputs!$CN123+2,0.4,IF(AV$4=Inputs!$CO123,0.2,IF(AND(AV$4&gt;=Inputs!$CL123,AV$4&lt;Inputs!$CM123),(AV$4-Inputs!$CL123+1)/(Inputs!$AI123+1),0)))))))))</f>
        <v>0</v>
      </c>
      <c r="AW126" s="27">
        <f>IF(AND(Inputs!$CO123=0,AW$4&gt;=Inputs!$CM123),1,IF(AND(AW$4&gt;=Inputs!$CM123,AW$4&lt;Inputs!$CN123),1,IF(AND(AW$4=Inputs!$CN123,AW$4=Inputs!$CO123),1,IF(OR(AND(AW$4=Inputs!$CN123+1,Inputs!$CN123=Inputs!$CO123),AND(AW$4=Inputs!$CN123+2,Inputs!$CN123=Inputs!$CO123)),0,IF(AW$4=Inputs!$CN123,0.8,IF(AW$4=Inputs!$CN123+1,0.6,IF(AW$4=Inputs!$CN123+2,0.4,IF(AW$4=Inputs!$CO123,0.2,IF(AND(AW$4&gt;=Inputs!$CL123,AW$4&lt;Inputs!$CM123),(AW$4-Inputs!$CL123+1)/(Inputs!$AI123+1),0)))))))))</f>
        <v>0</v>
      </c>
      <c r="AX126" s="27">
        <f>IF(AND(Inputs!$CO123=0,AX$4&gt;=Inputs!$CM123),1,IF(AND(AX$4&gt;=Inputs!$CM123,AX$4&lt;Inputs!$CN123),1,IF(AND(AX$4=Inputs!$CN123,AX$4=Inputs!$CO123),1,IF(OR(AND(AX$4=Inputs!$CN123+1,Inputs!$CN123=Inputs!$CO123),AND(AX$4=Inputs!$CN123+2,Inputs!$CN123=Inputs!$CO123)),0,IF(AX$4=Inputs!$CN123,0.8,IF(AX$4=Inputs!$CN123+1,0.6,IF(AX$4=Inputs!$CN123+2,0.4,IF(AX$4=Inputs!$CO123,0.2,IF(AND(AX$4&gt;=Inputs!$CL123,AX$4&lt;Inputs!$CM123),(AX$4-Inputs!$CL123+1)/(Inputs!$AI123+1),0)))))))))</f>
        <v>0</v>
      </c>
      <c r="AY126" s="27">
        <f>IF(AND(Inputs!$CO123=0,AY$4&gt;=Inputs!$CM123),1,IF(AND(AY$4&gt;=Inputs!$CM123,AY$4&lt;Inputs!$CN123),1,IF(AND(AY$4=Inputs!$CN123,AY$4=Inputs!$CO123),1,IF(OR(AND(AY$4=Inputs!$CN123+1,Inputs!$CN123=Inputs!$CO123),AND(AY$4=Inputs!$CN123+2,Inputs!$CN123=Inputs!$CO123)),0,IF(AY$4=Inputs!$CN123,0.8,IF(AY$4=Inputs!$CN123+1,0.6,IF(AY$4=Inputs!$CN123+2,0.4,IF(AY$4=Inputs!$CO123,0.2,IF(AND(AY$4&gt;=Inputs!$CL123,AY$4&lt;Inputs!$CM123),(AY$4-Inputs!$CL123+1)/(Inputs!$AI123+1),0)))))))))</f>
        <v>0</v>
      </c>
      <c r="AZ126" s="27">
        <f>IF(AND(Inputs!$CO123=0,AZ$4&gt;=Inputs!$CM123),1,IF(AND(AZ$4&gt;=Inputs!$CM123,AZ$4&lt;Inputs!$CN123),1,IF(AND(AZ$4=Inputs!$CN123,AZ$4=Inputs!$CO123),1,IF(OR(AND(AZ$4=Inputs!$CN123+1,Inputs!$CN123=Inputs!$CO123),AND(AZ$4=Inputs!$CN123+2,Inputs!$CN123=Inputs!$CO123)),0,IF(AZ$4=Inputs!$CN123,0.8,IF(AZ$4=Inputs!$CN123+1,0.6,IF(AZ$4=Inputs!$CN123+2,0.4,IF(AZ$4=Inputs!$CO123,0.2,IF(AND(AZ$4&gt;=Inputs!$CL123,AZ$4&lt;Inputs!$CM123),(AZ$4-Inputs!$CL123+1)/(Inputs!$AI123+1),0)))))))))</f>
        <v>0</v>
      </c>
      <c r="BA126" s="27">
        <f>IF(AND(Inputs!$CO123=0,BA$4&gt;=Inputs!$CM123),1,IF(AND(BA$4&gt;=Inputs!$CM123,BA$4&lt;Inputs!$CN123),1,IF(AND(BA$4=Inputs!$CN123,BA$4=Inputs!$CO123),1,IF(OR(AND(BA$4=Inputs!$CN123+1,Inputs!$CN123=Inputs!$CO123),AND(BA$4=Inputs!$CN123+2,Inputs!$CN123=Inputs!$CO123)),0,IF(BA$4=Inputs!$CN123,0.8,IF(BA$4=Inputs!$CN123+1,0.6,IF(BA$4=Inputs!$CN123+2,0.4,IF(BA$4=Inputs!$CO123,0.2,IF(AND(BA$4&gt;=Inputs!$CL123,BA$4&lt;Inputs!$CM123),(BA$4-Inputs!$CL123+1)/(Inputs!$AI123+1),0)))))))))</f>
        <v>0</v>
      </c>
      <c r="BB126" s="27">
        <f>IF(AND(Inputs!$CO123=0,BB$4&gt;=Inputs!$CM123),1,IF(AND(BB$4&gt;=Inputs!$CM123,BB$4&lt;Inputs!$CN123),1,IF(AND(BB$4=Inputs!$CN123,BB$4=Inputs!$CO123),1,IF(OR(AND(BB$4=Inputs!$CN123+1,Inputs!$CN123=Inputs!$CO123),AND(BB$4=Inputs!$CN123+2,Inputs!$CN123=Inputs!$CO123)),0,IF(BB$4=Inputs!$CN123,0.8,IF(BB$4=Inputs!$CN123+1,0.6,IF(BB$4=Inputs!$CN123+2,0.4,IF(BB$4=Inputs!$CO123,0.2,IF(AND(BB$4&gt;=Inputs!$CL123,BB$4&lt;Inputs!$CM123),(BB$4-Inputs!$CL123+1)/(Inputs!$AI123+1),0)))))))))</f>
        <v>0</v>
      </c>
      <c r="BC126" s="27">
        <f>IF(AND(Inputs!$CO123=0,BC$4&gt;=Inputs!$CM123),1,IF(AND(BC$4&gt;=Inputs!$CM123,BC$4&lt;Inputs!$CN123),1,IF(AND(BC$4=Inputs!$CN123,BC$4=Inputs!$CO123),1,IF(OR(AND(BC$4=Inputs!$CN123+1,Inputs!$CN123=Inputs!$CO123),AND(BC$4=Inputs!$CN123+2,Inputs!$CN123=Inputs!$CO123)),0,IF(BC$4=Inputs!$CN123,0.8,IF(BC$4=Inputs!$CN123+1,0.6,IF(BC$4=Inputs!$CN123+2,0.4,IF(BC$4=Inputs!$CO123,0.2,IF(AND(BC$4&gt;=Inputs!$CL123,BC$4&lt;Inputs!$CM123),(BC$4-Inputs!$CL123+1)/(Inputs!$AI123+1),0)))))))))</f>
        <v>0</v>
      </c>
      <c r="BD126" s="27">
        <f>IF(AND(Inputs!$CO123=0,BD$4&gt;=Inputs!$CM123),1,IF(AND(BD$4&gt;=Inputs!$CM123,BD$4&lt;Inputs!$CN123),1,IF(AND(BD$4=Inputs!$CN123,BD$4=Inputs!$CO123),1,IF(OR(AND(BD$4=Inputs!$CN123+1,Inputs!$CN123=Inputs!$CO123),AND(BD$4=Inputs!$CN123+2,Inputs!$CN123=Inputs!$CO123)),0,IF(BD$4=Inputs!$CN123,0.8,IF(BD$4=Inputs!$CN123+1,0.6,IF(BD$4=Inputs!$CN123+2,0.4,IF(BD$4=Inputs!$CO123,0.2,IF(AND(BD$4&gt;=Inputs!$CL123,BD$4&lt;Inputs!$CM123),(BD$4-Inputs!$CL123+1)/(Inputs!$AI123+1),0)))))))))</f>
        <v>0</v>
      </c>
      <c r="BE126" s="27">
        <f>IF(AND(Inputs!$CO123=0,BE$4&gt;=Inputs!$CM123),1,IF(AND(BE$4&gt;=Inputs!$CM123,BE$4&lt;Inputs!$CN123),1,IF(AND(BE$4=Inputs!$CN123,BE$4=Inputs!$CO123),1,IF(OR(AND(BE$4=Inputs!$CN123+1,Inputs!$CN123=Inputs!$CO123),AND(BE$4=Inputs!$CN123+2,Inputs!$CN123=Inputs!$CO123)),0,IF(BE$4=Inputs!$CN123,0.8,IF(BE$4=Inputs!$CN123+1,0.6,IF(BE$4=Inputs!$CN123+2,0.4,IF(BE$4=Inputs!$CO123,0.2,IF(AND(BE$4&gt;=Inputs!$CL123,BE$4&lt;Inputs!$CM123),(BE$4-Inputs!$CL123+1)/(Inputs!$AI123+1),0)))))))))</f>
        <v>0</v>
      </c>
      <c r="BF126" s="27">
        <f>IF(AND(Inputs!$CO123=0,BF$4&gt;=Inputs!$CM123),1,IF(AND(BF$4&gt;=Inputs!$CM123,BF$4&lt;Inputs!$CN123),1,IF(AND(BF$4=Inputs!$CN123,BF$4=Inputs!$CO123),1,IF(OR(AND(BF$4=Inputs!$CN123+1,Inputs!$CN123=Inputs!$CO123),AND(BF$4=Inputs!$CN123+2,Inputs!$CN123=Inputs!$CO123)),0,IF(BF$4=Inputs!$CN123,0.8,IF(BF$4=Inputs!$CN123+1,0.6,IF(BF$4=Inputs!$CN123+2,0.4,IF(BF$4=Inputs!$CO123,0.2,IF(AND(BF$4&gt;=Inputs!$CL123,BF$4&lt;Inputs!$CM123),(BF$4-Inputs!$CL123+1)/(Inputs!$AI123+1),0)))))))))</f>
        <v>0</v>
      </c>
      <c r="BG126" s="27">
        <f>IF(AND(Inputs!$CO123=0,BG$4&gt;=Inputs!$CM123),1,IF(AND(BG$4&gt;=Inputs!$CM123,BG$4&lt;Inputs!$CN123),1,IF(AND(BG$4=Inputs!$CN123,BG$4=Inputs!$CO123),1,IF(OR(AND(BG$4=Inputs!$CN123+1,Inputs!$CN123=Inputs!$CO123),AND(BG$4=Inputs!$CN123+2,Inputs!$CN123=Inputs!$CO123)),0,IF(BG$4=Inputs!$CN123,0.8,IF(BG$4=Inputs!$CN123+1,0.6,IF(BG$4=Inputs!$CN123+2,0.4,IF(BG$4=Inputs!$CO123,0.2,IF(AND(BG$4&gt;=Inputs!$CL123,BG$4&lt;Inputs!$CM123),(BG$4-Inputs!$CL123+1)/(Inputs!$AI123+1),0)))))))))</f>
        <v>0</v>
      </c>
      <c r="BH126" s="27">
        <f>IF(AND(Inputs!$CO123=0,BH$4&gt;=Inputs!$CM123),1,IF(AND(BH$4&gt;=Inputs!$CM123,BH$4&lt;Inputs!$CN123),1,IF(AND(BH$4=Inputs!$CN123,BH$4=Inputs!$CO123),1,IF(OR(AND(BH$4=Inputs!$CN123+1,Inputs!$CN123=Inputs!$CO123),AND(BH$4=Inputs!$CN123+2,Inputs!$CN123=Inputs!$CO123)),0,IF(BH$4=Inputs!$CN123,0.8,IF(BH$4=Inputs!$CN123+1,0.6,IF(BH$4=Inputs!$CN123+2,0.4,IF(BH$4=Inputs!$CO123,0.2,IF(AND(BH$4&gt;=Inputs!$CL123,BH$4&lt;Inputs!$CM123),(BH$4-Inputs!$CL123+1)/(Inputs!$AI123+1),0)))))))))</f>
        <v>0</v>
      </c>
      <c r="BI126" s="27">
        <f>IF(AND(Inputs!$CO123=0,BI$4&gt;=Inputs!$CM123),1,IF(AND(BI$4&gt;=Inputs!$CM123,BI$4&lt;Inputs!$CN123),1,IF(AND(BI$4=Inputs!$CN123,BI$4=Inputs!$CO123),1,IF(OR(AND(BI$4=Inputs!$CN123+1,Inputs!$CN123=Inputs!$CO123),AND(BI$4=Inputs!$CN123+2,Inputs!$CN123=Inputs!$CO123)),0,IF(BI$4=Inputs!$CN123,0.8,IF(BI$4=Inputs!$CN123+1,0.6,IF(BI$4=Inputs!$CN123+2,0.4,IF(BI$4=Inputs!$CO123,0.2,IF(AND(BI$4&gt;=Inputs!$CL123,BI$4&lt;Inputs!$CM123),(BI$4-Inputs!$CL123+1)/(Inputs!$AI123+1),0)))))))))</f>
        <v>0</v>
      </c>
      <c r="BJ126" s="27">
        <f>IF(AND(Inputs!$CO123=0,BJ$4&gt;=Inputs!$CM123),1,IF(AND(BJ$4&gt;=Inputs!$CM123,BJ$4&lt;Inputs!$CN123),1,IF(AND(BJ$4=Inputs!$CN123,BJ$4=Inputs!$CO123),1,IF(OR(AND(BJ$4=Inputs!$CN123+1,Inputs!$CN123=Inputs!$CO123),AND(BJ$4=Inputs!$CN123+2,Inputs!$CN123=Inputs!$CO123)),0,IF(BJ$4=Inputs!$CN123,0.8,IF(BJ$4=Inputs!$CN123+1,0.6,IF(BJ$4=Inputs!$CN123+2,0.4,IF(BJ$4=Inputs!$CO123,0.2,IF(AND(BJ$4&gt;=Inputs!$CL123,BJ$4&lt;Inputs!$CM123),(BJ$4-Inputs!$CL123+1)/(Inputs!$AI123+1),0)))))))))</f>
        <v>0</v>
      </c>
      <c r="BK126" s="27">
        <f>IF(AND(Inputs!$CO123=0,BK$4&gt;=Inputs!$CM123),1,IF(AND(BK$4&gt;=Inputs!$CM123,BK$4&lt;Inputs!$CN123),1,IF(AND(BK$4=Inputs!$CN123,BK$4=Inputs!$CO123),1,IF(OR(AND(BK$4=Inputs!$CN123+1,Inputs!$CN123=Inputs!$CO123),AND(BK$4=Inputs!$CN123+2,Inputs!$CN123=Inputs!$CO123)),0,IF(BK$4=Inputs!$CN123,0.8,IF(BK$4=Inputs!$CN123+1,0.6,IF(BK$4=Inputs!$CN123+2,0.4,IF(BK$4=Inputs!$CO123,0.2,IF(AND(BK$4&gt;=Inputs!$CL123,BK$4&lt;Inputs!$CM123),(BK$4-Inputs!$CL123+1)/(Inputs!$AI123+1),0)))))))))</f>
        <v>0</v>
      </c>
      <c r="BL126" s="27">
        <f>IF(AND(Inputs!$CO123=0,BL$4&gt;=Inputs!$CM123),1,IF(AND(BL$4&gt;=Inputs!$CM123,BL$4&lt;Inputs!$CN123),1,IF(AND(BL$4=Inputs!$CN123,BL$4=Inputs!$CO123),1,IF(OR(AND(BL$4=Inputs!$CN123+1,Inputs!$CN123=Inputs!$CO123),AND(BL$4=Inputs!$CN123+2,Inputs!$CN123=Inputs!$CO123)),0,IF(BL$4=Inputs!$CN123,0.8,IF(BL$4=Inputs!$CN123+1,0.6,IF(BL$4=Inputs!$CN123+2,0.4,IF(BL$4=Inputs!$CO123,0.2,IF(AND(BL$4&gt;=Inputs!$CL123,BL$4&lt;Inputs!$CM123),(BL$4-Inputs!$CL123+1)/(Inputs!$AI123+1),0)))))))))</f>
        <v>0</v>
      </c>
      <c r="BM126" s="27">
        <f>IF(AND(Inputs!$CO123=0,BM$4&gt;=Inputs!$CM123),1,IF(AND(BM$4&gt;=Inputs!$CM123,BM$4&lt;Inputs!$CN123),1,IF(AND(BM$4=Inputs!$CN123,BM$4=Inputs!$CO123),1,IF(OR(AND(BM$4=Inputs!$CN123+1,Inputs!$CN123=Inputs!$CO123),AND(BM$4=Inputs!$CN123+2,Inputs!$CN123=Inputs!$CO123)),0,IF(BM$4=Inputs!$CN123,0.8,IF(BM$4=Inputs!$CN123+1,0.6,IF(BM$4=Inputs!$CN123+2,0.4,IF(BM$4=Inputs!$CO123,0.2,IF(AND(BM$4&gt;=Inputs!$CL123,BM$4&lt;Inputs!$CM123),(BM$4-Inputs!$CL123+1)/(Inputs!$AI123+1),0)))))))))</f>
        <v>0</v>
      </c>
      <c r="BO126" s="46" t="str">
        <f>IF(Inputs!$B123="","",(ROUND(Inputs!$BC123*AJ126,0)))</f>
        <v/>
      </c>
      <c r="BP126" s="46" t="str">
        <f>IF(Inputs!$B123="","",(ROUND(Inputs!$BC123*AK126,0)))</f>
        <v/>
      </c>
      <c r="BQ126" s="46" t="str">
        <f>IF(Inputs!$B123="","",(ROUND(Inputs!$BC123*AL126,0)))</f>
        <v/>
      </c>
      <c r="BR126" s="46" t="str">
        <f>IF(Inputs!$B123="","",(ROUND(Inputs!$BC123*AM126,0)))</f>
        <v/>
      </c>
      <c r="BS126" s="46" t="str">
        <f>IF(Inputs!$B123="","",(ROUND(Inputs!$BC123*AN126,0)))</f>
        <v/>
      </c>
      <c r="BT126" s="46" t="str">
        <f>IF(Inputs!$B123="","",(ROUND(Inputs!$BC123*AO126,0)))</f>
        <v/>
      </c>
      <c r="BU126" s="46" t="str">
        <f>IF(Inputs!$B123="","",(ROUND(Inputs!$BC123*AP126,0)))</f>
        <v/>
      </c>
      <c r="BV126" s="46" t="str">
        <f>IF(Inputs!$B123="","",(ROUND(Inputs!$BC123*AQ126,0)))</f>
        <v/>
      </c>
      <c r="BW126" s="46" t="str">
        <f>IF(Inputs!$B123="","",(ROUND(Inputs!$BC123*AR126,0)))</f>
        <v/>
      </c>
      <c r="BX126" s="46" t="str">
        <f>IF(Inputs!$B123="","",(ROUND(Inputs!$BC123*AS126,0)))</f>
        <v/>
      </c>
      <c r="BY126" s="46" t="str">
        <f>IF(Inputs!$B123="","",(ROUND(Inputs!$BC123*AT126,0)))</f>
        <v/>
      </c>
      <c r="BZ126" s="46" t="str">
        <f>IF(Inputs!$B123="","",(ROUND(Inputs!$BC123*AU126,0)))</f>
        <v/>
      </c>
      <c r="CA126" s="46" t="str">
        <f>IF(Inputs!$B123="","",(ROUND(Inputs!$BC123*AV126,0)))</f>
        <v/>
      </c>
      <c r="CB126" s="46" t="str">
        <f>IF(Inputs!$B123="","",(ROUND(Inputs!$BC123*AW126,0)))</f>
        <v/>
      </c>
      <c r="CC126" s="46" t="str">
        <f>IF(Inputs!$B123="","",(ROUND(Inputs!$BC123*AX126,0)))</f>
        <v/>
      </c>
      <c r="CD126" s="46" t="str">
        <f>IF(Inputs!$B123="","",(ROUND(Inputs!$BC123*AY126,0)))</f>
        <v/>
      </c>
      <c r="CE126" s="46" t="str">
        <f>IF(Inputs!$B123="","",(ROUND(Inputs!$BC123*AZ126,0)))</f>
        <v/>
      </c>
      <c r="CF126" s="46" t="str">
        <f>IF(Inputs!$B123="","",(ROUND(Inputs!$BC123*BA126,0)))</f>
        <v/>
      </c>
      <c r="CG126" s="46" t="str">
        <f>IF(Inputs!$B123="","",(ROUND(Inputs!$BC123*BB126,0)))</f>
        <v/>
      </c>
      <c r="CH126" s="46" t="str">
        <f>IF(Inputs!$B123="","",(ROUND(Inputs!$BC123*BC126,0)))</f>
        <v/>
      </c>
      <c r="CI126" s="46" t="str">
        <f>IF(Inputs!$B123="","",(ROUND(Inputs!$BC123*BD126,0)))</f>
        <v/>
      </c>
      <c r="CJ126" s="46" t="str">
        <f>IF(Inputs!$B123="","",(ROUND(Inputs!$BC123*BE126,0)))</f>
        <v/>
      </c>
      <c r="CK126" s="46" t="str">
        <f>IF(Inputs!$B123="","",(ROUND(Inputs!$BC123*BF126,0)))</f>
        <v/>
      </c>
      <c r="CL126" s="46" t="str">
        <f>IF(Inputs!$B123="","",(ROUND(Inputs!$BC123*BG126,0)))</f>
        <v/>
      </c>
      <c r="CM126" s="46" t="str">
        <f>IF(Inputs!$B123="","",(ROUND(Inputs!$BC123*BH126,0)))</f>
        <v/>
      </c>
      <c r="CN126" s="46" t="str">
        <f>IF(Inputs!$B123="","",(ROUND(Inputs!$BC123*BI126,0)))</f>
        <v/>
      </c>
      <c r="CO126" s="46" t="str">
        <f>IF(Inputs!$B123="","",(ROUND(Inputs!$BC123*BJ126,0)))</f>
        <v/>
      </c>
      <c r="CP126" s="46" t="str">
        <f>IF(Inputs!$B123="","",(ROUND(Inputs!$BC123*BK126,0)))</f>
        <v/>
      </c>
      <c r="CQ126" s="46" t="str">
        <f>IF(Inputs!$B123="","",(ROUND(Inputs!$BC123*BL126,0)))</f>
        <v/>
      </c>
      <c r="CR126" s="46" t="str">
        <f>IF(Inputs!$B123="","",(ROUND(Inputs!$BC123*BM126,0)))</f>
        <v/>
      </c>
      <c r="CV126" s="46" t="str">
        <f>IF(A126="","",IF(AND(CV$4&lt;=Inputs!$CQ123,CV$4&gt;=Inputs!$CP123),Inputs!$AR123/(Inputs!$CQ123-Inputs!$CP123+1),0)+IF(CV$4=Inputs!$CL123,Inputs!$BD123,0))</f>
        <v/>
      </c>
      <c r="CW126" s="46" t="str">
        <f>IF(B126="","",IF(AND(CW$4&lt;=Inputs!$CQ123,CW$4&gt;=Inputs!$CP123),Inputs!$AR123/(Inputs!$CQ123-Inputs!$CP123+1),0)+IF(CW$4=Inputs!$CL123,Inputs!$BD123,0))</f>
        <v/>
      </c>
      <c r="CX126" s="46" t="str">
        <f>IF(C126="","",IF(AND(CX$4&lt;=Inputs!$CQ123,CX$4&gt;=Inputs!$CP123),Inputs!$AR123/(Inputs!$CQ123-Inputs!$CP123+1),0)+IF(CX$4=Inputs!$CL123,Inputs!$BD123,0))</f>
        <v/>
      </c>
      <c r="CY126" s="46" t="str">
        <f>IF(D126="","",IF(AND(CY$4&lt;=Inputs!$CQ123,CY$4&gt;=Inputs!$CP123),Inputs!$AR123/(Inputs!$CQ123-Inputs!$CP123+1),0)+IF(CY$4=Inputs!$CL123,Inputs!$BD123,0))</f>
        <v/>
      </c>
      <c r="CZ126" s="46" t="str">
        <f>IF(E126="","",IF(AND(CZ$4&lt;=Inputs!$CQ123,CZ$4&gt;=Inputs!$CP123),Inputs!$AR123/(Inputs!$CQ123-Inputs!$CP123+1),0)+IF(CZ$4=Inputs!$CL123,Inputs!$BD123,0))</f>
        <v/>
      </c>
      <c r="DA126" s="46" t="str">
        <f>IF(F126="","",IF(AND(DA$4&lt;=Inputs!$CQ123,DA$4&gt;=Inputs!$CP123),Inputs!$AR123/(Inputs!$CQ123-Inputs!$CP123+1),0)+IF(DA$4=Inputs!$CL123,Inputs!$BD123,0))</f>
        <v/>
      </c>
      <c r="DB126" s="46" t="str">
        <f>IF(G126="","",IF(AND(DB$4&lt;=Inputs!$CQ123,DB$4&gt;=Inputs!$CP123),Inputs!$AR123/(Inputs!$CQ123-Inputs!$CP123+1),0)+IF(DB$4=Inputs!$CL123,Inputs!$BD123,0))</f>
        <v/>
      </c>
      <c r="DC126" s="46" t="str">
        <f>IF(H126="","",IF(AND(DC$4&lt;=Inputs!$CQ123,DC$4&gt;=Inputs!$CP123),Inputs!$AR123/(Inputs!$CQ123-Inputs!$CP123+1),0)+IF(DC$4=Inputs!$CL123,Inputs!$BD123,0))</f>
        <v/>
      </c>
      <c r="DD126" s="46" t="str">
        <f>IF(I126="","",IF(AND(DD$4&lt;=Inputs!$CQ123,DD$4&gt;=Inputs!$CP123),Inputs!$AR123/(Inputs!$CQ123-Inputs!$CP123+1),0)+IF(DD$4=Inputs!$CL123,Inputs!$BD123,0))</f>
        <v/>
      </c>
      <c r="DE126" s="46" t="str">
        <f>IF(J126="","",IF(AND(DE$4&lt;=Inputs!$CQ123,DE$4&gt;=Inputs!$CP123),Inputs!$AR123/(Inputs!$CQ123-Inputs!$CP123+1),0)+IF(DE$4=Inputs!$CL123,Inputs!$BD123,0))</f>
        <v/>
      </c>
      <c r="DF126" s="46" t="str">
        <f>IF(K126="","",IF(AND(DF$4&lt;=Inputs!$CQ123,DF$4&gt;=Inputs!$CP123),Inputs!$AR123/(Inputs!$CQ123-Inputs!$CP123+1),0)+IF(DF$4=Inputs!$CL123,Inputs!$BD123,0))</f>
        <v/>
      </c>
      <c r="DG126" s="46" t="str">
        <f>IF(L126="","",IF(AND(DG$4&lt;=Inputs!$CQ123,DG$4&gt;=Inputs!$CP123),Inputs!$AR123/(Inputs!$CQ123-Inputs!$CP123+1),0)+IF(DG$4=Inputs!$CL123,Inputs!$BD123,0))</f>
        <v/>
      </c>
      <c r="DH126" s="46" t="str">
        <f>IF(M126="","",IF(AND(DH$4&lt;=Inputs!$CQ123,DH$4&gt;=Inputs!$CP123),Inputs!$AR123/(Inputs!$CQ123-Inputs!$CP123+1),0)+IF(DH$4=Inputs!$CL123,Inputs!$BD123,0))</f>
        <v/>
      </c>
      <c r="DI126" s="46" t="str">
        <f>IF(N126="","",IF(AND(DI$4&lt;=Inputs!$CQ123,DI$4&gt;=Inputs!$CP123),Inputs!$AR123/(Inputs!$CQ123-Inputs!$CP123+1),0)+IF(DI$4=Inputs!$CL123,Inputs!$BD123,0))</f>
        <v/>
      </c>
      <c r="DJ126" s="46" t="str">
        <f>IF(O126="","",IF(AND(DJ$4&lt;=Inputs!$CQ123,DJ$4&gt;=Inputs!$CP123),Inputs!$AR123/(Inputs!$CQ123-Inputs!$CP123+1),0)+IF(DJ$4=Inputs!$CL123,Inputs!$BD123,0))</f>
        <v/>
      </c>
      <c r="DK126" s="46" t="str">
        <f>IF(P126="","",IF(AND(DK$4&lt;=Inputs!$CQ123,DK$4&gt;=Inputs!$CP123),Inputs!$AR123/(Inputs!$CQ123-Inputs!$CP123+1),0)+IF(DK$4=Inputs!$CL123,Inputs!$BD123,0))</f>
        <v/>
      </c>
      <c r="DL126" s="46" t="str">
        <f>IF(Q126="","",IF(AND(DL$4&lt;=Inputs!$CQ123,DL$4&gt;=Inputs!$CP123),Inputs!$AR123/(Inputs!$CQ123-Inputs!$CP123+1),0)+IF(DL$4=Inputs!$CL123,Inputs!$BD123,0))</f>
        <v/>
      </c>
      <c r="DM126" s="46" t="str">
        <f>IF(R126="","",IF(AND(DM$4&lt;=Inputs!$CQ123,DM$4&gt;=Inputs!$CP123),Inputs!$AR123/(Inputs!$CQ123-Inputs!$CP123+1),0)+IF(DM$4=Inputs!$CL123,Inputs!$BD123,0))</f>
        <v/>
      </c>
      <c r="DN126" s="46" t="str">
        <f>IF(S126="","",IF(AND(DN$4&lt;=Inputs!$CQ123,DN$4&gt;=Inputs!$CP123),Inputs!$AR123/(Inputs!$CQ123-Inputs!$CP123+1),0)+IF(DN$4=Inputs!$CL123,Inputs!$BD123,0))</f>
        <v/>
      </c>
      <c r="DO126" s="46" t="str">
        <f>IF(T126="","",IF(AND(DO$4&lt;=Inputs!$CQ123,DO$4&gt;=Inputs!$CP123),Inputs!$AR123/(Inputs!$CQ123-Inputs!$CP123+1),0)+IF(DO$4=Inputs!$CL123,Inputs!$BD123,0))</f>
        <v/>
      </c>
      <c r="DP126" s="46" t="str">
        <f>IF(U126="","",IF(AND(DP$4&lt;=Inputs!$CQ123,DP$4&gt;=Inputs!$CP123),Inputs!$AR123/(Inputs!$CQ123-Inputs!$CP123+1),0)+IF(DP$4=Inputs!$CL123,Inputs!$BD123,0))</f>
        <v/>
      </c>
      <c r="DQ126" s="46" t="str">
        <f>IF(V126="","",IF(AND(DQ$4&lt;=Inputs!$CQ123,DQ$4&gt;=Inputs!$CP123),Inputs!$AR123/(Inputs!$CQ123-Inputs!$CP123+1),0)+IF(DQ$4=Inputs!$CL123,Inputs!$BD123,0))</f>
        <v/>
      </c>
      <c r="DR126" s="46" t="str">
        <f>IF(W126="","",IF(AND(DR$4&lt;=Inputs!$CQ123,DR$4&gt;=Inputs!$CP123),Inputs!$AR123/(Inputs!$CQ123-Inputs!$CP123+1),0)+IF(DR$4=Inputs!$CL123,Inputs!$BD123,0))</f>
        <v/>
      </c>
      <c r="DS126" s="46" t="str">
        <f>IF(X126="","",IF(AND(DS$4&lt;=Inputs!$CQ123,DS$4&gt;=Inputs!$CP123),Inputs!$AR123/(Inputs!$CQ123-Inputs!$CP123+1),0)+IF(DS$4=Inputs!$CL123,Inputs!$BD123,0))</f>
        <v/>
      </c>
      <c r="DT126" s="46" t="str">
        <f>IF(Y126="","",IF(AND(DT$4&lt;=Inputs!$CQ123,DT$4&gt;=Inputs!$CP123),Inputs!$AR123/(Inputs!$CQ123-Inputs!$CP123+1),0)+IF(DT$4=Inputs!$CL123,Inputs!$BD123,0))</f>
        <v/>
      </c>
      <c r="DU126" s="46" t="str">
        <f>IF(Z126="","",IF(AND(DU$4&lt;=Inputs!$CQ123,DU$4&gt;=Inputs!$CP123),Inputs!$AR123/(Inputs!$CQ123-Inputs!$CP123+1),0)+IF(DU$4=Inputs!$CL123,Inputs!$BD123,0))</f>
        <v/>
      </c>
      <c r="DV126" s="46" t="str">
        <f>IF(AA126="","",IF(AND(DV$4&lt;=Inputs!$CQ123,DV$4&gt;=Inputs!$CP123),Inputs!$AR123/(Inputs!$CQ123-Inputs!$CP123+1),0)+IF(DV$4=Inputs!$CL123,Inputs!$BD123,0))</f>
        <v/>
      </c>
      <c r="DW126" s="46" t="str">
        <f>IF(AB126="","",IF(AND(DW$4&lt;=Inputs!$CQ123,DW$4&gt;=Inputs!$CP123),Inputs!$AR123/(Inputs!$CQ123-Inputs!$CP123+1),0)+IF(DW$4=Inputs!$CL123,Inputs!$BD123,0))</f>
        <v/>
      </c>
      <c r="DX126" s="46" t="str">
        <f>IF(AC126="","",IF(AND(DX$4&lt;=Inputs!$CQ123,DX$4&gt;=Inputs!$CP123),Inputs!$AR123/(Inputs!$CQ123-Inputs!$CP123+1),0)+IF(DX$4=Inputs!$CL123,Inputs!$BD123,0))</f>
        <v/>
      </c>
      <c r="DY126" s="46" t="str">
        <f>IF(AD126="","",IF(AND(DY$4&lt;=Inputs!$CQ123,DY$4&gt;=Inputs!$CP123),Inputs!$AR123/(Inputs!$CQ123-Inputs!$CP123+1),0)+IF(DY$4=Inputs!$CL123,Inputs!$BD123,0))</f>
        <v/>
      </c>
      <c r="DZ126" s="46" t="str">
        <f t="shared" si="6"/>
        <v/>
      </c>
    </row>
    <row r="127" spans="1:130">
      <c r="A127" s="7" t="str">
        <f>IF(Inputs!A124="","",Inputs!A124)</f>
        <v/>
      </c>
      <c r="B127" t="str">
        <f>IF(Inputs!B124="","",Inputs!B124)</f>
        <v/>
      </c>
      <c r="C127" s="46" t="str">
        <f>IF(Inputs!$B124="","",BO127-CV127)</f>
        <v/>
      </c>
      <c r="D127" s="46" t="str">
        <f>IF(Inputs!$B124="","",BP127-CW127)</f>
        <v/>
      </c>
      <c r="E127" s="46" t="str">
        <f>IF(Inputs!$B124="","",BQ127-CX127)</f>
        <v/>
      </c>
      <c r="F127" s="46" t="str">
        <f>IF(Inputs!$B124="","",BR127-CY127)</f>
        <v/>
      </c>
      <c r="G127" s="46" t="str">
        <f>IF(Inputs!$B124="","",BS127-CZ127)</f>
        <v/>
      </c>
      <c r="H127" s="46" t="str">
        <f>IF(Inputs!$B124="","",BT127-DA127)</f>
        <v/>
      </c>
      <c r="I127" s="46" t="str">
        <f>IF(Inputs!$B124="","",BU127-DB127)</f>
        <v/>
      </c>
      <c r="J127" s="46" t="str">
        <f>IF(Inputs!$B124="","",BV127-DC127)</f>
        <v/>
      </c>
      <c r="K127" s="46" t="str">
        <f>IF(Inputs!$B124="","",BW127-DD127)</f>
        <v/>
      </c>
      <c r="L127" s="46" t="str">
        <f>IF(Inputs!$B124="","",BX127-DE127)</f>
        <v/>
      </c>
      <c r="M127" s="46" t="str">
        <f>IF(Inputs!$B124="","",BY127-DF127)</f>
        <v/>
      </c>
      <c r="N127" s="46" t="str">
        <f>IF(Inputs!$B124="","",BZ127-DG127)</f>
        <v/>
      </c>
      <c r="O127" s="46" t="str">
        <f>IF(Inputs!$B124="","",CA127-DH127)</f>
        <v/>
      </c>
      <c r="P127" s="46" t="str">
        <f>IF(Inputs!$B124="","",CB127-DI127)</f>
        <v/>
      </c>
      <c r="Q127" s="46" t="str">
        <f>IF(Inputs!$B124="","",CC127-DJ127)</f>
        <v/>
      </c>
      <c r="R127" s="46" t="str">
        <f>IF(Inputs!$B124="","",CD127-DK127)</f>
        <v/>
      </c>
      <c r="S127" s="46" t="str">
        <f>IF(Inputs!$B124="","",CE127-DL127)</f>
        <v/>
      </c>
      <c r="T127" s="46" t="str">
        <f>IF(Inputs!$B124="","",CF127-DM127)</f>
        <v/>
      </c>
      <c r="U127" s="46" t="str">
        <f>IF(Inputs!$B124="","",CG127-DN127)</f>
        <v/>
      </c>
      <c r="V127" s="46" t="str">
        <f>IF(Inputs!$B124="","",CH127-DO127)</f>
        <v/>
      </c>
      <c r="W127" s="46" t="str">
        <f>IF(Inputs!$B124="","",CI127-DP127)</f>
        <v/>
      </c>
      <c r="X127" s="46" t="str">
        <f>IF(Inputs!$B124="","",CJ127-DQ127)</f>
        <v/>
      </c>
      <c r="Y127" s="46" t="str">
        <f>IF(Inputs!$B124="","",CK127-DR127)</f>
        <v/>
      </c>
      <c r="Z127" s="46" t="str">
        <f>IF(Inputs!$B124="","",CL127-DS127)</f>
        <v/>
      </c>
      <c r="AA127" s="46" t="str">
        <f>IF(Inputs!$B124="","",CM127-DT127)</f>
        <v/>
      </c>
      <c r="AB127" s="46" t="str">
        <f>IF(Inputs!$B124="","",CN127-DU127)</f>
        <v/>
      </c>
      <c r="AC127" s="46" t="str">
        <f>IF(Inputs!$B124="","",CO127-DV127)</f>
        <v/>
      </c>
      <c r="AD127" s="46" t="str">
        <f>IF(Inputs!$B124="","",CP127-DW127)</f>
        <v/>
      </c>
      <c r="AE127" s="46" t="str">
        <f>IF(Inputs!$B124="","",CQ127-DX127)</f>
        <v/>
      </c>
      <c r="AF127" s="46" t="str">
        <f>IF(Inputs!$B124="","",CR127-DY127)</f>
        <v/>
      </c>
      <c r="AG127" s="50" t="str">
        <f t="shared" si="7"/>
        <v/>
      </c>
      <c r="AH127" s="50"/>
      <c r="AJ127" s="27">
        <f>IF(AND(Inputs!$CO124=0,AJ$4&gt;=Inputs!$CM124),1,IF(AND(AJ$4&gt;=Inputs!$CM124,AJ$4&lt;Inputs!$CN124),1,IF(AND(AJ$4=Inputs!$CN124,AJ$4=Inputs!$CO124),1,IF(OR(AND(AJ$4=Inputs!$CN124+1,Inputs!$CN124=Inputs!$CO124),AND(AJ$4=Inputs!$CN124+2,Inputs!$CN124=Inputs!$CO124)),0,IF(AJ$4=Inputs!$CN124,0.8,IF(AJ$4=Inputs!$CN124+1,0.6,IF(AJ$4=Inputs!$CN124+2,0.4,IF(AJ$4=Inputs!$CO124,0.2,IF(AND(AJ$4&gt;=Inputs!$CL124,AJ$4&lt;Inputs!$CM124),(AJ$4-Inputs!$CL124+1)/(Inputs!$AI124+1),0)))))))))</f>
        <v>0</v>
      </c>
      <c r="AK127" s="27">
        <f>IF(AND(Inputs!$CO124=0,AK$4&gt;=Inputs!$CM124),1,IF(AND(AK$4&gt;=Inputs!$CM124,AK$4&lt;Inputs!$CN124),1,IF(AND(AK$4=Inputs!$CN124,AK$4=Inputs!$CO124),1,IF(OR(AND(AK$4=Inputs!$CN124+1,Inputs!$CN124=Inputs!$CO124),AND(AK$4=Inputs!$CN124+2,Inputs!$CN124=Inputs!$CO124)),0,IF(AK$4=Inputs!$CN124,0.8,IF(AK$4=Inputs!$CN124+1,0.6,IF(AK$4=Inputs!$CN124+2,0.4,IF(AK$4=Inputs!$CO124,0.2,IF(AND(AK$4&gt;=Inputs!$CL124,AK$4&lt;Inputs!$CM124),(AK$4-Inputs!$CL124+1)/(Inputs!$AI124+1),0)))))))))</f>
        <v>0</v>
      </c>
      <c r="AL127" s="27">
        <f>IF(AND(Inputs!$CO124=0,AL$4&gt;=Inputs!$CM124),1,IF(AND(AL$4&gt;=Inputs!$CM124,AL$4&lt;Inputs!$CN124),1,IF(AND(AL$4=Inputs!$CN124,AL$4=Inputs!$CO124),1,IF(OR(AND(AL$4=Inputs!$CN124+1,Inputs!$CN124=Inputs!$CO124),AND(AL$4=Inputs!$CN124+2,Inputs!$CN124=Inputs!$CO124)),0,IF(AL$4=Inputs!$CN124,0.8,IF(AL$4=Inputs!$CN124+1,0.6,IF(AL$4=Inputs!$CN124+2,0.4,IF(AL$4=Inputs!$CO124,0.2,IF(AND(AL$4&gt;=Inputs!$CL124,AL$4&lt;Inputs!$CM124),(AL$4-Inputs!$CL124+1)/(Inputs!$AI124+1),0)))))))))</f>
        <v>0</v>
      </c>
      <c r="AM127" s="27">
        <f>IF(AND(Inputs!$CO124=0,AM$4&gt;=Inputs!$CM124),1,IF(AND(AM$4&gt;=Inputs!$CM124,AM$4&lt;Inputs!$CN124),1,IF(AND(AM$4=Inputs!$CN124,AM$4=Inputs!$CO124),1,IF(OR(AND(AM$4=Inputs!$CN124+1,Inputs!$CN124=Inputs!$CO124),AND(AM$4=Inputs!$CN124+2,Inputs!$CN124=Inputs!$CO124)),0,IF(AM$4=Inputs!$CN124,0.8,IF(AM$4=Inputs!$CN124+1,0.6,IF(AM$4=Inputs!$CN124+2,0.4,IF(AM$4=Inputs!$CO124,0.2,IF(AND(AM$4&gt;=Inputs!$CL124,AM$4&lt;Inputs!$CM124),(AM$4-Inputs!$CL124+1)/(Inputs!$AI124+1),0)))))))))</f>
        <v>0</v>
      </c>
      <c r="AN127" s="27">
        <f>IF(AND(Inputs!$CO124=0,AN$4&gt;=Inputs!$CM124),1,IF(AND(AN$4&gt;=Inputs!$CM124,AN$4&lt;Inputs!$CN124),1,IF(AND(AN$4=Inputs!$CN124,AN$4=Inputs!$CO124),1,IF(OR(AND(AN$4=Inputs!$CN124+1,Inputs!$CN124=Inputs!$CO124),AND(AN$4=Inputs!$CN124+2,Inputs!$CN124=Inputs!$CO124)),0,IF(AN$4=Inputs!$CN124,0.8,IF(AN$4=Inputs!$CN124+1,0.6,IF(AN$4=Inputs!$CN124+2,0.4,IF(AN$4=Inputs!$CO124,0.2,IF(AND(AN$4&gt;=Inputs!$CL124,AN$4&lt;Inputs!$CM124),(AN$4-Inputs!$CL124+1)/(Inputs!$AI124+1),0)))))))))</f>
        <v>0</v>
      </c>
      <c r="AO127" s="27">
        <f>IF(AND(Inputs!$CO124=0,AO$4&gt;=Inputs!$CM124),1,IF(AND(AO$4&gt;=Inputs!$CM124,AO$4&lt;Inputs!$CN124),1,IF(AND(AO$4=Inputs!$CN124,AO$4=Inputs!$CO124),1,IF(OR(AND(AO$4=Inputs!$CN124+1,Inputs!$CN124=Inputs!$CO124),AND(AO$4=Inputs!$CN124+2,Inputs!$CN124=Inputs!$CO124)),0,IF(AO$4=Inputs!$CN124,0.8,IF(AO$4=Inputs!$CN124+1,0.6,IF(AO$4=Inputs!$CN124+2,0.4,IF(AO$4=Inputs!$CO124,0.2,IF(AND(AO$4&gt;=Inputs!$CL124,AO$4&lt;Inputs!$CM124),(AO$4-Inputs!$CL124+1)/(Inputs!$AI124+1),0)))))))))</f>
        <v>0</v>
      </c>
      <c r="AP127" s="27">
        <f>IF(AND(Inputs!$CO124=0,AP$4&gt;=Inputs!$CM124),1,IF(AND(AP$4&gt;=Inputs!$CM124,AP$4&lt;Inputs!$CN124),1,IF(AND(AP$4=Inputs!$CN124,AP$4=Inputs!$CO124),1,IF(OR(AND(AP$4=Inputs!$CN124+1,Inputs!$CN124=Inputs!$CO124),AND(AP$4=Inputs!$CN124+2,Inputs!$CN124=Inputs!$CO124)),0,IF(AP$4=Inputs!$CN124,0.8,IF(AP$4=Inputs!$CN124+1,0.6,IF(AP$4=Inputs!$CN124+2,0.4,IF(AP$4=Inputs!$CO124,0.2,IF(AND(AP$4&gt;=Inputs!$CL124,AP$4&lt;Inputs!$CM124),(AP$4-Inputs!$CL124+1)/(Inputs!$AI124+1),0)))))))))</f>
        <v>0</v>
      </c>
      <c r="AQ127" s="27">
        <f>IF(AND(Inputs!$CO124=0,AQ$4&gt;=Inputs!$CM124),1,IF(AND(AQ$4&gt;=Inputs!$CM124,AQ$4&lt;Inputs!$CN124),1,IF(AND(AQ$4=Inputs!$CN124,AQ$4=Inputs!$CO124),1,IF(OR(AND(AQ$4=Inputs!$CN124+1,Inputs!$CN124=Inputs!$CO124),AND(AQ$4=Inputs!$CN124+2,Inputs!$CN124=Inputs!$CO124)),0,IF(AQ$4=Inputs!$CN124,0.8,IF(AQ$4=Inputs!$CN124+1,0.6,IF(AQ$4=Inputs!$CN124+2,0.4,IF(AQ$4=Inputs!$CO124,0.2,IF(AND(AQ$4&gt;=Inputs!$CL124,AQ$4&lt;Inputs!$CM124),(AQ$4-Inputs!$CL124+1)/(Inputs!$AI124+1),0)))))))))</f>
        <v>0</v>
      </c>
      <c r="AR127" s="27">
        <f>IF(AND(Inputs!$CO124=0,AR$4&gt;=Inputs!$CM124),1,IF(AND(AR$4&gt;=Inputs!$CM124,AR$4&lt;Inputs!$CN124),1,IF(AND(AR$4=Inputs!$CN124,AR$4=Inputs!$CO124),1,IF(OR(AND(AR$4=Inputs!$CN124+1,Inputs!$CN124=Inputs!$CO124),AND(AR$4=Inputs!$CN124+2,Inputs!$CN124=Inputs!$CO124)),0,IF(AR$4=Inputs!$CN124,0.8,IF(AR$4=Inputs!$CN124+1,0.6,IF(AR$4=Inputs!$CN124+2,0.4,IF(AR$4=Inputs!$CO124,0.2,IF(AND(AR$4&gt;=Inputs!$CL124,AR$4&lt;Inputs!$CM124),(AR$4-Inputs!$CL124+1)/(Inputs!$AI124+1),0)))))))))</f>
        <v>0</v>
      </c>
      <c r="AS127" s="27">
        <f>IF(AND(Inputs!$CO124=0,AS$4&gt;=Inputs!$CM124),1,IF(AND(AS$4&gt;=Inputs!$CM124,AS$4&lt;Inputs!$CN124),1,IF(AND(AS$4=Inputs!$CN124,AS$4=Inputs!$CO124),1,IF(OR(AND(AS$4=Inputs!$CN124+1,Inputs!$CN124=Inputs!$CO124),AND(AS$4=Inputs!$CN124+2,Inputs!$CN124=Inputs!$CO124)),0,IF(AS$4=Inputs!$CN124,0.8,IF(AS$4=Inputs!$CN124+1,0.6,IF(AS$4=Inputs!$CN124+2,0.4,IF(AS$4=Inputs!$CO124,0.2,IF(AND(AS$4&gt;=Inputs!$CL124,AS$4&lt;Inputs!$CM124),(AS$4-Inputs!$CL124+1)/(Inputs!$AI124+1),0)))))))))</f>
        <v>0</v>
      </c>
      <c r="AT127" s="27">
        <f>IF(AND(Inputs!$CO124=0,AT$4&gt;=Inputs!$CM124),1,IF(AND(AT$4&gt;=Inputs!$CM124,AT$4&lt;Inputs!$CN124),1,IF(AND(AT$4=Inputs!$CN124,AT$4=Inputs!$CO124),1,IF(OR(AND(AT$4=Inputs!$CN124+1,Inputs!$CN124=Inputs!$CO124),AND(AT$4=Inputs!$CN124+2,Inputs!$CN124=Inputs!$CO124)),0,IF(AT$4=Inputs!$CN124,0.8,IF(AT$4=Inputs!$CN124+1,0.6,IF(AT$4=Inputs!$CN124+2,0.4,IF(AT$4=Inputs!$CO124,0.2,IF(AND(AT$4&gt;=Inputs!$CL124,AT$4&lt;Inputs!$CM124),(AT$4-Inputs!$CL124+1)/(Inputs!$AI124+1),0)))))))))</f>
        <v>0</v>
      </c>
      <c r="AU127" s="27">
        <f>IF(AND(Inputs!$CO124=0,AU$4&gt;=Inputs!$CM124),1,IF(AND(AU$4&gt;=Inputs!$CM124,AU$4&lt;Inputs!$CN124),1,IF(AND(AU$4=Inputs!$CN124,AU$4=Inputs!$CO124),1,IF(OR(AND(AU$4=Inputs!$CN124+1,Inputs!$CN124=Inputs!$CO124),AND(AU$4=Inputs!$CN124+2,Inputs!$CN124=Inputs!$CO124)),0,IF(AU$4=Inputs!$CN124,0.8,IF(AU$4=Inputs!$CN124+1,0.6,IF(AU$4=Inputs!$CN124+2,0.4,IF(AU$4=Inputs!$CO124,0.2,IF(AND(AU$4&gt;=Inputs!$CL124,AU$4&lt;Inputs!$CM124),(AU$4-Inputs!$CL124+1)/(Inputs!$AI124+1),0)))))))))</f>
        <v>0</v>
      </c>
      <c r="AV127" s="27">
        <f>IF(AND(Inputs!$CO124=0,AV$4&gt;=Inputs!$CM124),1,IF(AND(AV$4&gt;=Inputs!$CM124,AV$4&lt;Inputs!$CN124),1,IF(AND(AV$4=Inputs!$CN124,AV$4=Inputs!$CO124),1,IF(OR(AND(AV$4=Inputs!$CN124+1,Inputs!$CN124=Inputs!$CO124),AND(AV$4=Inputs!$CN124+2,Inputs!$CN124=Inputs!$CO124)),0,IF(AV$4=Inputs!$CN124,0.8,IF(AV$4=Inputs!$CN124+1,0.6,IF(AV$4=Inputs!$CN124+2,0.4,IF(AV$4=Inputs!$CO124,0.2,IF(AND(AV$4&gt;=Inputs!$CL124,AV$4&lt;Inputs!$CM124),(AV$4-Inputs!$CL124+1)/(Inputs!$AI124+1),0)))))))))</f>
        <v>0</v>
      </c>
      <c r="AW127" s="27">
        <f>IF(AND(Inputs!$CO124=0,AW$4&gt;=Inputs!$CM124),1,IF(AND(AW$4&gt;=Inputs!$CM124,AW$4&lt;Inputs!$CN124),1,IF(AND(AW$4=Inputs!$CN124,AW$4=Inputs!$CO124),1,IF(OR(AND(AW$4=Inputs!$CN124+1,Inputs!$CN124=Inputs!$CO124),AND(AW$4=Inputs!$CN124+2,Inputs!$CN124=Inputs!$CO124)),0,IF(AW$4=Inputs!$CN124,0.8,IF(AW$4=Inputs!$CN124+1,0.6,IF(AW$4=Inputs!$CN124+2,0.4,IF(AW$4=Inputs!$CO124,0.2,IF(AND(AW$4&gt;=Inputs!$CL124,AW$4&lt;Inputs!$CM124),(AW$4-Inputs!$CL124+1)/(Inputs!$AI124+1),0)))))))))</f>
        <v>0</v>
      </c>
      <c r="AX127" s="27">
        <f>IF(AND(Inputs!$CO124=0,AX$4&gt;=Inputs!$CM124),1,IF(AND(AX$4&gt;=Inputs!$CM124,AX$4&lt;Inputs!$CN124),1,IF(AND(AX$4=Inputs!$CN124,AX$4=Inputs!$CO124),1,IF(OR(AND(AX$4=Inputs!$CN124+1,Inputs!$CN124=Inputs!$CO124),AND(AX$4=Inputs!$CN124+2,Inputs!$CN124=Inputs!$CO124)),0,IF(AX$4=Inputs!$CN124,0.8,IF(AX$4=Inputs!$CN124+1,0.6,IF(AX$4=Inputs!$CN124+2,0.4,IF(AX$4=Inputs!$CO124,0.2,IF(AND(AX$4&gt;=Inputs!$CL124,AX$4&lt;Inputs!$CM124),(AX$4-Inputs!$CL124+1)/(Inputs!$AI124+1),0)))))))))</f>
        <v>0</v>
      </c>
      <c r="AY127" s="27">
        <f>IF(AND(Inputs!$CO124=0,AY$4&gt;=Inputs!$CM124),1,IF(AND(AY$4&gt;=Inputs!$CM124,AY$4&lt;Inputs!$CN124),1,IF(AND(AY$4=Inputs!$CN124,AY$4=Inputs!$CO124),1,IF(OR(AND(AY$4=Inputs!$CN124+1,Inputs!$CN124=Inputs!$CO124),AND(AY$4=Inputs!$CN124+2,Inputs!$CN124=Inputs!$CO124)),0,IF(AY$4=Inputs!$CN124,0.8,IF(AY$4=Inputs!$CN124+1,0.6,IF(AY$4=Inputs!$CN124+2,0.4,IF(AY$4=Inputs!$CO124,0.2,IF(AND(AY$4&gt;=Inputs!$CL124,AY$4&lt;Inputs!$CM124),(AY$4-Inputs!$CL124+1)/(Inputs!$AI124+1),0)))))))))</f>
        <v>0</v>
      </c>
      <c r="AZ127" s="27">
        <f>IF(AND(Inputs!$CO124=0,AZ$4&gt;=Inputs!$CM124),1,IF(AND(AZ$4&gt;=Inputs!$CM124,AZ$4&lt;Inputs!$CN124),1,IF(AND(AZ$4=Inputs!$CN124,AZ$4=Inputs!$CO124),1,IF(OR(AND(AZ$4=Inputs!$CN124+1,Inputs!$CN124=Inputs!$CO124),AND(AZ$4=Inputs!$CN124+2,Inputs!$CN124=Inputs!$CO124)),0,IF(AZ$4=Inputs!$CN124,0.8,IF(AZ$4=Inputs!$CN124+1,0.6,IF(AZ$4=Inputs!$CN124+2,0.4,IF(AZ$4=Inputs!$CO124,0.2,IF(AND(AZ$4&gt;=Inputs!$CL124,AZ$4&lt;Inputs!$CM124),(AZ$4-Inputs!$CL124+1)/(Inputs!$AI124+1),0)))))))))</f>
        <v>0</v>
      </c>
      <c r="BA127" s="27">
        <f>IF(AND(Inputs!$CO124=0,BA$4&gt;=Inputs!$CM124),1,IF(AND(BA$4&gt;=Inputs!$CM124,BA$4&lt;Inputs!$CN124),1,IF(AND(BA$4=Inputs!$CN124,BA$4=Inputs!$CO124),1,IF(OR(AND(BA$4=Inputs!$CN124+1,Inputs!$CN124=Inputs!$CO124),AND(BA$4=Inputs!$CN124+2,Inputs!$CN124=Inputs!$CO124)),0,IF(BA$4=Inputs!$CN124,0.8,IF(BA$4=Inputs!$CN124+1,0.6,IF(BA$4=Inputs!$CN124+2,0.4,IF(BA$4=Inputs!$CO124,0.2,IF(AND(BA$4&gt;=Inputs!$CL124,BA$4&lt;Inputs!$CM124),(BA$4-Inputs!$CL124+1)/(Inputs!$AI124+1),0)))))))))</f>
        <v>0</v>
      </c>
      <c r="BB127" s="27">
        <f>IF(AND(Inputs!$CO124=0,BB$4&gt;=Inputs!$CM124),1,IF(AND(BB$4&gt;=Inputs!$CM124,BB$4&lt;Inputs!$CN124),1,IF(AND(BB$4=Inputs!$CN124,BB$4=Inputs!$CO124),1,IF(OR(AND(BB$4=Inputs!$CN124+1,Inputs!$CN124=Inputs!$CO124),AND(BB$4=Inputs!$CN124+2,Inputs!$CN124=Inputs!$CO124)),0,IF(BB$4=Inputs!$CN124,0.8,IF(BB$4=Inputs!$CN124+1,0.6,IF(BB$4=Inputs!$CN124+2,0.4,IF(BB$4=Inputs!$CO124,0.2,IF(AND(BB$4&gt;=Inputs!$CL124,BB$4&lt;Inputs!$CM124),(BB$4-Inputs!$CL124+1)/(Inputs!$AI124+1),0)))))))))</f>
        <v>0</v>
      </c>
      <c r="BC127" s="27">
        <f>IF(AND(Inputs!$CO124=0,BC$4&gt;=Inputs!$CM124),1,IF(AND(BC$4&gt;=Inputs!$CM124,BC$4&lt;Inputs!$CN124),1,IF(AND(BC$4=Inputs!$CN124,BC$4=Inputs!$CO124),1,IF(OR(AND(BC$4=Inputs!$CN124+1,Inputs!$CN124=Inputs!$CO124),AND(BC$4=Inputs!$CN124+2,Inputs!$CN124=Inputs!$CO124)),0,IF(BC$4=Inputs!$CN124,0.8,IF(BC$4=Inputs!$CN124+1,0.6,IF(BC$4=Inputs!$CN124+2,0.4,IF(BC$4=Inputs!$CO124,0.2,IF(AND(BC$4&gt;=Inputs!$CL124,BC$4&lt;Inputs!$CM124),(BC$4-Inputs!$CL124+1)/(Inputs!$AI124+1),0)))))))))</f>
        <v>0</v>
      </c>
      <c r="BD127" s="27">
        <f>IF(AND(Inputs!$CO124=0,BD$4&gt;=Inputs!$CM124),1,IF(AND(BD$4&gt;=Inputs!$CM124,BD$4&lt;Inputs!$CN124),1,IF(AND(BD$4=Inputs!$CN124,BD$4=Inputs!$CO124),1,IF(OR(AND(BD$4=Inputs!$CN124+1,Inputs!$CN124=Inputs!$CO124),AND(BD$4=Inputs!$CN124+2,Inputs!$CN124=Inputs!$CO124)),0,IF(BD$4=Inputs!$CN124,0.8,IF(BD$4=Inputs!$CN124+1,0.6,IF(BD$4=Inputs!$CN124+2,0.4,IF(BD$4=Inputs!$CO124,0.2,IF(AND(BD$4&gt;=Inputs!$CL124,BD$4&lt;Inputs!$CM124),(BD$4-Inputs!$CL124+1)/(Inputs!$AI124+1),0)))))))))</f>
        <v>0</v>
      </c>
      <c r="BE127" s="27">
        <f>IF(AND(Inputs!$CO124=0,BE$4&gt;=Inputs!$CM124),1,IF(AND(BE$4&gt;=Inputs!$CM124,BE$4&lt;Inputs!$CN124),1,IF(AND(BE$4=Inputs!$CN124,BE$4=Inputs!$CO124),1,IF(OR(AND(BE$4=Inputs!$CN124+1,Inputs!$CN124=Inputs!$CO124),AND(BE$4=Inputs!$CN124+2,Inputs!$CN124=Inputs!$CO124)),0,IF(BE$4=Inputs!$CN124,0.8,IF(BE$4=Inputs!$CN124+1,0.6,IF(BE$4=Inputs!$CN124+2,0.4,IF(BE$4=Inputs!$CO124,0.2,IF(AND(BE$4&gt;=Inputs!$CL124,BE$4&lt;Inputs!$CM124),(BE$4-Inputs!$CL124+1)/(Inputs!$AI124+1),0)))))))))</f>
        <v>0</v>
      </c>
      <c r="BF127" s="27">
        <f>IF(AND(Inputs!$CO124=0,BF$4&gt;=Inputs!$CM124),1,IF(AND(BF$4&gt;=Inputs!$CM124,BF$4&lt;Inputs!$CN124),1,IF(AND(BF$4=Inputs!$CN124,BF$4=Inputs!$CO124),1,IF(OR(AND(BF$4=Inputs!$CN124+1,Inputs!$CN124=Inputs!$CO124),AND(BF$4=Inputs!$CN124+2,Inputs!$CN124=Inputs!$CO124)),0,IF(BF$4=Inputs!$CN124,0.8,IF(BF$4=Inputs!$CN124+1,0.6,IF(BF$4=Inputs!$CN124+2,0.4,IF(BF$4=Inputs!$CO124,0.2,IF(AND(BF$4&gt;=Inputs!$CL124,BF$4&lt;Inputs!$CM124),(BF$4-Inputs!$CL124+1)/(Inputs!$AI124+1),0)))))))))</f>
        <v>0</v>
      </c>
      <c r="BG127" s="27">
        <f>IF(AND(Inputs!$CO124=0,BG$4&gt;=Inputs!$CM124),1,IF(AND(BG$4&gt;=Inputs!$CM124,BG$4&lt;Inputs!$CN124),1,IF(AND(BG$4=Inputs!$CN124,BG$4=Inputs!$CO124),1,IF(OR(AND(BG$4=Inputs!$CN124+1,Inputs!$CN124=Inputs!$CO124),AND(BG$4=Inputs!$CN124+2,Inputs!$CN124=Inputs!$CO124)),0,IF(BG$4=Inputs!$CN124,0.8,IF(BG$4=Inputs!$CN124+1,0.6,IF(BG$4=Inputs!$CN124+2,0.4,IF(BG$4=Inputs!$CO124,0.2,IF(AND(BG$4&gt;=Inputs!$CL124,BG$4&lt;Inputs!$CM124),(BG$4-Inputs!$CL124+1)/(Inputs!$AI124+1),0)))))))))</f>
        <v>0</v>
      </c>
      <c r="BH127" s="27">
        <f>IF(AND(Inputs!$CO124=0,BH$4&gt;=Inputs!$CM124),1,IF(AND(BH$4&gt;=Inputs!$CM124,BH$4&lt;Inputs!$CN124),1,IF(AND(BH$4=Inputs!$CN124,BH$4=Inputs!$CO124),1,IF(OR(AND(BH$4=Inputs!$CN124+1,Inputs!$CN124=Inputs!$CO124),AND(BH$4=Inputs!$CN124+2,Inputs!$CN124=Inputs!$CO124)),0,IF(BH$4=Inputs!$CN124,0.8,IF(BH$4=Inputs!$CN124+1,0.6,IF(BH$4=Inputs!$CN124+2,0.4,IF(BH$4=Inputs!$CO124,0.2,IF(AND(BH$4&gt;=Inputs!$CL124,BH$4&lt;Inputs!$CM124),(BH$4-Inputs!$CL124+1)/(Inputs!$AI124+1),0)))))))))</f>
        <v>0</v>
      </c>
      <c r="BI127" s="27">
        <f>IF(AND(Inputs!$CO124=0,BI$4&gt;=Inputs!$CM124),1,IF(AND(BI$4&gt;=Inputs!$CM124,BI$4&lt;Inputs!$CN124),1,IF(AND(BI$4=Inputs!$CN124,BI$4=Inputs!$CO124),1,IF(OR(AND(BI$4=Inputs!$CN124+1,Inputs!$CN124=Inputs!$CO124),AND(BI$4=Inputs!$CN124+2,Inputs!$CN124=Inputs!$CO124)),0,IF(BI$4=Inputs!$CN124,0.8,IF(BI$4=Inputs!$CN124+1,0.6,IF(BI$4=Inputs!$CN124+2,0.4,IF(BI$4=Inputs!$CO124,0.2,IF(AND(BI$4&gt;=Inputs!$CL124,BI$4&lt;Inputs!$CM124),(BI$4-Inputs!$CL124+1)/(Inputs!$AI124+1),0)))))))))</f>
        <v>0</v>
      </c>
      <c r="BJ127" s="27">
        <f>IF(AND(Inputs!$CO124=0,BJ$4&gt;=Inputs!$CM124),1,IF(AND(BJ$4&gt;=Inputs!$CM124,BJ$4&lt;Inputs!$CN124),1,IF(AND(BJ$4=Inputs!$CN124,BJ$4=Inputs!$CO124),1,IF(OR(AND(BJ$4=Inputs!$CN124+1,Inputs!$CN124=Inputs!$CO124),AND(BJ$4=Inputs!$CN124+2,Inputs!$CN124=Inputs!$CO124)),0,IF(BJ$4=Inputs!$CN124,0.8,IF(BJ$4=Inputs!$CN124+1,0.6,IF(BJ$4=Inputs!$CN124+2,0.4,IF(BJ$4=Inputs!$CO124,0.2,IF(AND(BJ$4&gt;=Inputs!$CL124,BJ$4&lt;Inputs!$CM124),(BJ$4-Inputs!$CL124+1)/(Inputs!$AI124+1),0)))))))))</f>
        <v>0</v>
      </c>
      <c r="BK127" s="27">
        <f>IF(AND(Inputs!$CO124=0,BK$4&gt;=Inputs!$CM124),1,IF(AND(BK$4&gt;=Inputs!$CM124,BK$4&lt;Inputs!$CN124),1,IF(AND(BK$4=Inputs!$CN124,BK$4=Inputs!$CO124),1,IF(OR(AND(BK$4=Inputs!$CN124+1,Inputs!$CN124=Inputs!$CO124),AND(BK$4=Inputs!$CN124+2,Inputs!$CN124=Inputs!$CO124)),0,IF(BK$4=Inputs!$CN124,0.8,IF(BK$4=Inputs!$CN124+1,0.6,IF(BK$4=Inputs!$CN124+2,0.4,IF(BK$4=Inputs!$CO124,0.2,IF(AND(BK$4&gt;=Inputs!$CL124,BK$4&lt;Inputs!$CM124),(BK$4-Inputs!$CL124+1)/(Inputs!$AI124+1),0)))))))))</f>
        <v>0</v>
      </c>
      <c r="BL127" s="27">
        <f>IF(AND(Inputs!$CO124=0,BL$4&gt;=Inputs!$CM124),1,IF(AND(BL$4&gt;=Inputs!$CM124,BL$4&lt;Inputs!$CN124),1,IF(AND(BL$4=Inputs!$CN124,BL$4=Inputs!$CO124),1,IF(OR(AND(BL$4=Inputs!$CN124+1,Inputs!$CN124=Inputs!$CO124),AND(BL$4=Inputs!$CN124+2,Inputs!$CN124=Inputs!$CO124)),0,IF(BL$4=Inputs!$CN124,0.8,IF(BL$4=Inputs!$CN124+1,0.6,IF(BL$4=Inputs!$CN124+2,0.4,IF(BL$4=Inputs!$CO124,0.2,IF(AND(BL$4&gt;=Inputs!$CL124,BL$4&lt;Inputs!$CM124),(BL$4-Inputs!$CL124+1)/(Inputs!$AI124+1),0)))))))))</f>
        <v>0</v>
      </c>
      <c r="BM127" s="27">
        <f>IF(AND(Inputs!$CO124=0,BM$4&gt;=Inputs!$CM124),1,IF(AND(BM$4&gt;=Inputs!$CM124,BM$4&lt;Inputs!$CN124),1,IF(AND(BM$4=Inputs!$CN124,BM$4=Inputs!$CO124),1,IF(OR(AND(BM$4=Inputs!$CN124+1,Inputs!$CN124=Inputs!$CO124),AND(BM$4=Inputs!$CN124+2,Inputs!$CN124=Inputs!$CO124)),0,IF(BM$4=Inputs!$CN124,0.8,IF(BM$4=Inputs!$CN124+1,0.6,IF(BM$4=Inputs!$CN124+2,0.4,IF(BM$4=Inputs!$CO124,0.2,IF(AND(BM$4&gt;=Inputs!$CL124,BM$4&lt;Inputs!$CM124),(BM$4-Inputs!$CL124+1)/(Inputs!$AI124+1),0)))))))))</f>
        <v>0</v>
      </c>
      <c r="BO127" s="46" t="str">
        <f>IF(Inputs!$B124="","",(ROUND(Inputs!$BC124*AJ127,0)))</f>
        <v/>
      </c>
      <c r="BP127" s="46" t="str">
        <f>IF(Inputs!$B124="","",(ROUND(Inputs!$BC124*AK127,0)))</f>
        <v/>
      </c>
      <c r="BQ127" s="46" t="str">
        <f>IF(Inputs!$B124="","",(ROUND(Inputs!$BC124*AL127,0)))</f>
        <v/>
      </c>
      <c r="BR127" s="46" t="str">
        <f>IF(Inputs!$B124="","",(ROUND(Inputs!$BC124*AM127,0)))</f>
        <v/>
      </c>
      <c r="BS127" s="46" t="str">
        <f>IF(Inputs!$B124="","",(ROUND(Inputs!$BC124*AN127,0)))</f>
        <v/>
      </c>
      <c r="BT127" s="46" t="str">
        <f>IF(Inputs!$B124="","",(ROUND(Inputs!$BC124*AO127,0)))</f>
        <v/>
      </c>
      <c r="BU127" s="46" t="str">
        <f>IF(Inputs!$B124="","",(ROUND(Inputs!$BC124*AP127,0)))</f>
        <v/>
      </c>
      <c r="BV127" s="46" t="str">
        <f>IF(Inputs!$B124="","",(ROUND(Inputs!$BC124*AQ127,0)))</f>
        <v/>
      </c>
      <c r="BW127" s="46" t="str">
        <f>IF(Inputs!$B124="","",(ROUND(Inputs!$BC124*AR127,0)))</f>
        <v/>
      </c>
      <c r="BX127" s="46" t="str">
        <f>IF(Inputs!$B124="","",(ROUND(Inputs!$BC124*AS127,0)))</f>
        <v/>
      </c>
      <c r="BY127" s="46" t="str">
        <f>IF(Inputs!$B124="","",(ROUND(Inputs!$BC124*AT127,0)))</f>
        <v/>
      </c>
      <c r="BZ127" s="46" t="str">
        <f>IF(Inputs!$B124="","",(ROUND(Inputs!$BC124*AU127,0)))</f>
        <v/>
      </c>
      <c r="CA127" s="46" t="str">
        <f>IF(Inputs!$B124="","",(ROUND(Inputs!$BC124*AV127,0)))</f>
        <v/>
      </c>
      <c r="CB127" s="46" t="str">
        <f>IF(Inputs!$B124="","",(ROUND(Inputs!$BC124*AW127,0)))</f>
        <v/>
      </c>
      <c r="CC127" s="46" t="str">
        <f>IF(Inputs!$B124="","",(ROUND(Inputs!$BC124*AX127,0)))</f>
        <v/>
      </c>
      <c r="CD127" s="46" t="str">
        <f>IF(Inputs!$B124="","",(ROUND(Inputs!$BC124*AY127,0)))</f>
        <v/>
      </c>
      <c r="CE127" s="46" t="str">
        <f>IF(Inputs!$B124="","",(ROUND(Inputs!$BC124*AZ127,0)))</f>
        <v/>
      </c>
      <c r="CF127" s="46" t="str">
        <f>IF(Inputs!$B124="","",(ROUND(Inputs!$BC124*BA127,0)))</f>
        <v/>
      </c>
      <c r="CG127" s="46" t="str">
        <f>IF(Inputs!$B124="","",(ROUND(Inputs!$BC124*BB127,0)))</f>
        <v/>
      </c>
      <c r="CH127" s="46" t="str">
        <f>IF(Inputs!$B124="","",(ROUND(Inputs!$BC124*BC127,0)))</f>
        <v/>
      </c>
      <c r="CI127" s="46" t="str">
        <f>IF(Inputs!$B124="","",(ROUND(Inputs!$BC124*BD127,0)))</f>
        <v/>
      </c>
      <c r="CJ127" s="46" t="str">
        <f>IF(Inputs!$B124="","",(ROUND(Inputs!$BC124*BE127,0)))</f>
        <v/>
      </c>
      <c r="CK127" s="46" t="str">
        <f>IF(Inputs!$B124="","",(ROUND(Inputs!$BC124*BF127,0)))</f>
        <v/>
      </c>
      <c r="CL127" s="46" t="str">
        <f>IF(Inputs!$B124="","",(ROUND(Inputs!$BC124*BG127,0)))</f>
        <v/>
      </c>
      <c r="CM127" s="46" t="str">
        <f>IF(Inputs!$B124="","",(ROUND(Inputs!$BC124*BH127,0)))</f>
        <v/>
      </c>
      <c r="CN127" s="46" t="str">
        <f>IF(Inputs!$B124="","",(ROUND(Inputs!$BC124*BI127,0)))</f>
        <v/>
      </c>
      <c r="CO127" s="46" t="str">
        <f>IF(Inputs!$B124="","",(ROUND(Inputs!$BC124*BJ127,0)))</f>
        <v/>
      </c>
      <c r="CP127" s="46" t="str">
        <f>IF(Inputs!$B124="","",(ROUND(Inputs!$BC124*BK127,0)))</f>
        <v/>
      </c>
      <c r="CQ127" s="46" t="str">
        <f>IF(Inputs!$B124="","",(ROUND(Inputs!$BC124*BL127,0)))</f>
        <v/>
      </c>
      <c r="CR127" s="46" t="str">
        <f>IF(Inputs!$B124="","",(ROUND(Inputs!$BC124*BM127,0)))</f>
        <v/>
      </c>
      <c r="CV127" s="46" t="str">
        <f>IF(A127="","",IF(AND(CV$4&lt;=Inputs!$CQ124,CV$4&gt;=Inputs!$CP124),Inputs!$AR124/(Inputs!$CQ124-Inputs!$CP124+1),0)+IF(CV$4=Inputs!$CL124,Inputs!$BD124,0))</f>
        <v/>
      </c>
      <c r="CW127" s="46" t="str">
        <f>IF(B127="","",IF(AND(CW$4&lt;=Inputs!$CQ124,CW$4&gt;=Inputs!$CP124),Inputs!$AR124/(Inputs!$CQ124-Inputs!$CP124+1),0)+IF(CW$4=Inputs!$CL124,Inputs!$BD124,0))</f>
        <v/>
      </c>
      <c r="CX127" s="46" t="str">
        <f>IF(C127="","",IF(AND(CX$4&lt;=Inputs!$CQ124,CX$4&gt;=Inputs!$CP124),Inputs!$AR124/(Inputs!$CQ124-Inputs!$CP124+1),0)+IF(CX$4=Inputs!$CL124,Inputs!$BD124,0))</f>
        <v/>
      </c>
      <c r="CY127" s="46" t="str">
        <f>IF(D127="","",IF(AND(CY$4&lt;=Inputs!$CQ124,CY$4&gt;=Inputs!$CP124),Inputs!$AR124/(Inputs!$CQ124-Inputs!$CP124+1),0)+IF(CY$4=Inputs!$CL124,Inputs!$BD124,0))</f>
        <v/>
      </c>
      <c r="CZ127" s="46" t="str">
        <f>IF(E127="","",IF(AND(CZ$4&lt;=Inputs!$CQ124,CZ$4&gt;=Inputs!$CP124),Inputs!$AR124/(Inputs!$CQ124-Inputs!$CP124+1),0)+IF(CZ$4=Inputs!$CL124,Inputs!$BD124,0))</f>
        <v/>
      </c>
      <c r="DA127" s="46" t="str">
        <f>IF(F127="","",IF(AND(DA$4&lt;=Inputs!$CQ124,DA$4&gt;=Inputs!$CP124),Inputs!$AR124/(Inputs!$CQ124-Inputs!$CP124+1),0)+IF(DA$4=Inputs!$CL124,Inputs!$BD124,0))</f>
        <v/>
      </c>
      <c r="DB127" s="46" t="str">
        <f>IF(G127="","",IF(AND(DB$4&lt;=Inputs!$CQ124,DB$4&gt;=Inputs!$CP124),Inputs!$AR124/(Inputs!$CQ124-Inputs!$CP124+1),0)+IF(DB$4=Inputs!$CL124,Inputs!$BD124,0))</f>
        <v/>
      </c>
      <c r="DC127" s="46" t="str">
        <f>IF(H127="","",IF(AND(DC$4&lt;=Inputs!$CQ124,DC$4&gt;=Inputs!$CP124),Inputs!$AR124/(Inputs!$CQ124-Inputs!$CP124+1),0)+IF(DC$4=Inputs!$CL124,Inputs!$BD124,0))</f>
        <v/>
      </c>
      <c r="DD127" s="46" t="str">
        <f>IF(I127="","",IF(AND(DD$4&lt;=Inputs!$CQ124,DD$4&gt;=Inputs!$CP124),Inputs!$AR124/(Inputs!$CQ124-Inputs!$CP124+1),0)+IF(DD$4=Inputs!$CL124,Inputs!$BD124,0))</f>
        <v/>
      </c>
      <c r="DE127" s="46" t="str">
        <f>IF(J127="","",IF(AND(DE$4&lt;=Inputs!$CQ124,DE$4&gt;=Inputs!$CP124),Inputs!$AR124/(Inputs!$CQ124-Inputs!$CP124+1),0)+IF(DE$4=Inputs!$CL124,Inputs!$BD124,0))</f>
        <v/>
      </c>
      <c r="DF127" s="46" t="str">
        <f>IF(K127="","",IF(AND(DF$4&lt;=Inputs!$CQ124,DF$4&gt;=Inputs!$CP124),Inputs!$AR124/(Inputs!$CQ124-Inputs!$CP124+1),0)+IF(DF$4=Inputs!$CL124,Inputs!$BD124,0))</f>
        <v/>
      </c>
      <c r="DG127" s="46" t="str">
        <f>IF(L127="","",IF(AND(DG$4&lt;=Inputs!$CQ124,DG$4&gt;=Inputs!$CP124),Inputs!$AR124/(Inputs!$CQ124-Inputs!$CP124+1),0)+IF(DG$4=Inputs!$CL124,Inputs!$BD124,0))</f>
        <v/>
      </c>
      <c r="DH127" s="46" t="str">
        <f>IF(M127="","",IF(AND(DH$4&lt;=Inputs!$CQ124,DH$4&gt;=Inputs!$CP124),Inputs!$AR124/(Inputs!$CQ124-Inputs!$CP124+1),0)+IF(DH$4=Inputs!$CL124,Inputs!$BD124,0))</f>
        <v/>
      </c>
      <c r="DI127" s="46" t="str">
        <f>IF(N127="","",IF(AND(DI$4&lt;=Inputs!$CQ124,DI$4&gt;=Inputs!$CP124),Inputs!$AR124/(Inputs!$CQ124-Inputs!$CP124+1),0)+IF(DI$4=Inputs!$CL124,Inputs!$BD124,0))</f>
        <v/>
      </c>
      <c r="DJ127" s="46" t="str">
        <f>IF(O127="","",IF(AND(DJ$4&lt;=Inputs!$CQ124,DJ$4&gt;=Inputs!$CP124),Inputs!$AR124/(Inputs!$CQ124-Inputs!$CP124+1),0)+IF(DJ$4=Inputs!$CL124,Inputs!$BD124,0))</f>
        <v/>
      </c>
      <c r="DK127" s="46" t="str">
        <f>IF(P127="","",IF(AND(DK$4&lt;=Inputs!$CQ124,DK$4&gt;=Inputs!$CP124),Inputs!$AR124/(Inputs!$CQ124-Inputs!$CP124+1),0)+IF(DK$4=Inputs!$CL124,Inputs!$BD124,0))</f>
        <v/>
      </c>
      <c r="DL127" s="46" t="str">
        <f>IF(Q127="","",IF(AND(DL$4&lt;=Inputs!$CQ124,DL$4&gt;=Inputs!$CP124),Inputs!$AR124/(Inputs!$CQ124-Inputs!$CP124+1),0)+IF(DL$4=Inputs!$CL124,Inputs!$BD124,0))</f>
        <v/>
      </c>
      <c r="DM127" s="46" t="str">
        <f>IF(R127="","",IF(AND(DM$4&lt;=Inputs!$CQ124,DM$4&gt;=Inputs!$CP124),Inputs!$AR124/(Inputs!$CQ124-Inputs!$CP124+1),0)+IF(DM$4=Inputs!$CL124,Inputs!$BD124,0))</f>
        <v/>
      </c>
      <c r="DN127" s="46" t="str">
        <f>IF(S127="","",IF(AND(DN$4&lt;=Inputs!$CQ124,DN$4&gt;=Inputs!$CP124),Inputs!$AR124/(Inputs!$CQ124-Inputs!$CP124+1),0)+IF(DN$4=Inputs!$CL124,Inputs!$BD124,0))</f>
        <v/>
      </c>
      <c r="DO127" s="46" t="str">
        <f>IF(T127="","",IF(AND(DO$4&lt;=Inputs!$CQ124,DO$4&gt;=Inputs!$CP124),Inputs!$AR124/(Inputs!$CQ124-Inputs!$CP124+1),0)+IF(DO$4=Inputs!$CL124,Inputs!$BD124,0))</f>
        <v/>
      </c>
      <c r="DP127" s="46" t="str">
        <f>IF(U127="","",IF(AND(DP$4&lt;=Inputs!$CQ124,DP$4&gt;=Inputs!$CP124),Inputs!$AR124/(Inputs!$CQ124-Inputs!$CP124+1),0)+IF(DP$4=Inputs!$CL124,Inputs!$BD124,0))</f>
        <v/>
      </c>
      <c r="DQ127" s="46" t="str">
        <f>IF(V127="","",IF(AND(DQ$4&lt;=Inputs!$CQ124,DQ$4&gt;=Inputs!$CP124),Inputs!$AR124/(Inputs!$CQ124-Inputs!$CP124+1),0)+IF(DQ$4=Inputs!$CL124,Inputs!$BD124,0))</f>
        <v/>
      </c>
      <c r="DR127" s="46" t="str">
        <f>IF(W127="","",IF(AND(DR$4&lt;=Inputs!$CQ124,DR$4&gt;=Inputs!$CP124),Inputs!$AR124/(Inputs!$CQ124-Inputs!$CP124+1),0)+IF(DR$4=Inputs!$CL124,Inputs!$BD124,0))</f>
        <v/>
      </c>
      <c r="DS127" s="46" t="str">
        <f>IF(X127="","",IF(AND(DS$4&lt;=Inputs!$CQ124,DS$4&gt;=Inputs!$CP124),Inputs!$AR124/(Inputs!$CQ124-Inputs!$CP124+1),0)+IF(DS$4=Inputs!$CL124,Inputs!$BD124,0))</f>
        <v/>
      </c>
      <c r="DT127" s="46" t="str">
        <f>IF(Y127="","",IF(AND(DT$4&lt;=Inputs!$CQ124,DT$4&gt;=Inputs!$CP124),Inputs!$AR124/(Inputs!$CQ124-Inputs!$CP124+1),0)+IF(DT$4=Inputs!$CL124,Inputs!$BD124,0))</f>
        <v/>
      </c>
      <c r="DU127" s="46" t="str">
        <f>IF(Z127="","",IF(AND(DU$4&lt;=Inputs!$CQ124,DU$4&gt;=Inputs!$CP124),Inputs!$AR124/(Inputs!$CQ124-Inputs!$CP124+1),0)+IF(DU$4=Inputs!$CL124,Inputs!$BD124,0))</f>
        <v/>
      </c>
      <c r="DV127" s="46" t="str">
        <f>IF(AA127="","",IF(AND(DV$4&lt;=Inputs!$CQ124,DV$4&gt;=Inputs!$CP124),Inputs!$AR124/(Inputs!$CQ124-Inputs!$CP124+1),0)+IF(DV$4=Inputs!$CL124,Inputs!$BD124,0))</f>
        <v/>
      </c>
      <c r="DW127" s="46" t="str">
        <f>IF(AB127="","",IF(AND(DW$4&lt;=Inputs!$CQ124,DW$4&gt;=Inputs!$CP124),Inputs!$AR124/(Inputs!$CQ124-Inputs!$CP124+1),0)+IF(DW$4=Inputs!$CL124,Inputs!$BD124,0))</f>
        <v/>
      </c>
      <c r="DX127" s="46" t="str">
        <f>IF(AC127="","",IF(AND(DX$4&lt;=Inputs!$CQ124,DX$4&gt;=Inputs!$CP124),Inputs!$AR124/(Inputs!$CQ124-Inputs!$CP124+1),0)+IF(DX$4=Inputs!$CL124,Inputs!$BD124,0))</f>
        <v/>
      </c>
      <c r="DY127" s="46" t="str">
        <f>IF(AD127="","",IF(AND(DY$4&lt;=Inputs!$CQ124,DY$4&gt;=Inputs!$CP124),Inputs!$AR124/(Inputs!$CQ124-Inputs!$CP124+1),0)+IF(DY$4=Inputs!$CL124,Inputs!$BD124,0))</f>
        <v/>
      </c>
      <c r="DZ127" s="46" t="str">
        <f t="shared" si="6"/>
        <v/>
      </c>
    </row>
    <row r="128" spans="1:130">
      <c r="A128" s="7" t="str">
        <f>IF(Inputs!A125="","",Inputs!A125)</f>
        <v/>
      </c>
      <c r="B128" t="str">
        <f>IF(Inputs!B125="","",Inputs!B125)</f>
        <v/>
      </c>
      <c r="C128" s="46" t="str">
        <f>IF(Inputs!$B125="","",BO128-CV128)</f>
        <v/>
      </c>
      <c r="D128" s="46" t="str">
        <f>IF(Inputs!$B125="","",BP128-CW128)</f>
        <v/>
      </c>
      <c r="E128" s="46" t="str">
        <f>IF(Inputs!$B125="","",BQ128-CX128)</f>
        <v/>
      </c>
      <c r="F128" s="46" t="str">
        <f>IF(Inputs!$B125="","",BR128-CY128)</f>
        <v/>
      </c>
      <c r="G128" s="46" t="str">
        <f>IF(Inputs!$B125="","",BS128-CZ128)</f>
        <v/>
      </c>
      <c r="H128" s="46" t="str">
        <f>IF(Inputs!$B125="","",BT128-DA128)</f>
        <v/>
      </c>
      <c r="I128" s="46" t="str">
        <f>IF(Inputs!$B125="","",BU128-DB128)</f>
        <v/>
      </c>
      <c r="J128" s="46" t="str">
        <f>IF(Inputs!$B125="","",BV128-DC128)</f>
        <v/>
      </c>
      <c r="K128" s="46" t="str">
        <f>IF(Inputs!$B125="","",BW128-DD128)</f>
        <v/>
      </c>
      <c r="L128" s="46" t="str">
        <f>IF(Inputs!$B125="","",BX128-DE128)</f>
        <v/>
      </c>
      <c r="M128" s="46" t="str">
        <f>IF(Inputs!$B125="","",BY128-DF128)</f>
        <v/>
      </c>
      <c r="N128" s="46" t="str">
        <f>IF(Inputs!$B125="","",BZ128-DG128)</f>
        <v/>
      </c>
      <c r="O128" s="46" t="str">
        <f>IF(Inputs!$B125="","",CA128-DH128)</f>
        <v/>
      </c>
      <c r="P128" s="46" t="str">
        <f>IF(Inputs!$B125="","",CB128-DI128)</f>
        <v/>
      </c>
      <c r="Q128" s="46" t="str">
        <f>IF(Inputs!$B125="","",CC128-DJ128)</f>
        <v/>
      </c>
      <c r="R128" s="46" t="str">
        <f>IF(Inputs!$B125="","",CD128-DK128)</f>
        <v/>
      </c>
      <c r="S128" s="46" t="str">
        <f>IF(Inputs!$B125="","",CE128-DL128)</f>
        <v/>
      </c>
      <c r="T128" s="46" t="str">
        <f>IF(Inputs!$B125="","",CF128-DM128)</f>
        <v/>
      </c>
      <c r="U128" s="46" t="str">
        <f>IF(Inputs!$B125="","",CG128-DN128)</f>
        <v/>
      </c>
      <c r="V128" s="46" t="str">
        <f>IF(Inputs!$B125="","",CH128-DO128)</f>
        <v/>
      </c>
      <c r="W128" s="46" t="str">
        <f>IF(Inputs!$B125="","",CI128-DP128)</f>
        <v/>
      </c>
      <c r="X128" s="46" t="str">
        <f>IF(Inputs!$B125="","",CJ128-DQ128)</f>
        <v/>
      </c>
      <c r="Y128" s="46" t="str">
        <f>IF(Inputs!$B125="","",CK128-DR128)</f>
        <v/>
      </c>
      <c r="Z128" s="46" t="str">
        <f>IF(Inputs!$B125="","",CL128-DS128)</f>
        <v/>
      </c>
      <c r="AA128" s="46" t="str">
        <f>IF(Inputs!$B125="","",CM128-DT128)</f>
        <v/>
      </c>
      <c r="AB128" s="46" t="str">
        <f>IF(Inputs!$B125="","",CN128-DU128)</f>
        <v/>
      </c>
      <c r="AC128" s="46" t="str">
        <f>IF(Inputs!$B125="","",CO128-DV128)</f>
        <v/>
      </c>
      <c r="AD128" s="46" t="str">
        <f>IF(Inputs!$B125="","",CP128-DW128)</f>
        <v/>
      </c>
      <c r="AE128" s="46" t="str">
        <f>IF(Inputs!$B125="","",CQ128-DX128)</f>
        <v/>
      </c>
      <c r="AF128" s="46" t="str">
        <f>IF(Inputs!$B125="","",CR128-DY128)</f>
        <v/>
      </c>
      <c r="AG128" s="50" t="str">
        <f t="shared" si="7"/>
        <v/>
      </c>
      <c r="AH128" s="50"/>
      <c r="AJ128" s="27">
        <f>IF(AND(Inputs!$CO125=0,AJ$4&gt;=Inputs!$CM125),1,IF(AND(AJ$4&gt;=Inputs!$CM125,AJ$4&lt;Inputs!$CN125),1,IF(AND(AJ$4=Inputs!$CN125,AJ$4=Inputs!$CO125),1,IF(OR(AND(AJ$4=Inputs!$CN125+1,Inputs!$CN125=Inputs!$CO125),AND(AJ$4=Inputs!$CN125+2,Inputs!$CN125=Inputs!$CO125)),0,IF(AJ$4=Inputs!$CN125,0.8,IF(AJ$4=Inputs!$CN125+1,0.6,IF(AJ$4=Inputs!$CN125+2,0.4,IF(AJ$4=Inputs!$CO125,0.2,IF(AND(AJ$4&gt;=Inputs!$CL125,AJ$4&lt;Inputs!$CM125),(AJ$4-Inputs!$CL125+1)/(Inputs!$AI125+1),0)))))))))</f>
        <v>0</v>
      </c>
      <c r="AK128" s="27">
        <f>IF(AND(Inputs!$CO125=0,AK$4&gt;=Inputs!$CM125),1,IF(AND(AK$4&gt;=Inputs!$CM125,AK$4&lt;Inputs!$CN125),1,IF(AND(AK$4=Inputs!$CN125,AK$4=Inputs!$CO125),1,IF(OR(AND(AK$4=Inputs!$CN125+1,Inputs!$CN125=Inputs!$CO125),AND(AK$4=Inputs!$CN125+2,Inputs!$CN125=Inputs!$CO125)),0,IF(AK$4=Inputs!$CN125,0.8,IF(AK$4=Inputs!$CN125+1,0.6,IF(AK$4=Inputs!$CN125+2,0.4,IF(AK$4=Inputs!$CO125,0.2,IF(AND(AK$4&gt;=Inputs!$CL125,AK$4&lt;Inputs!$CM125),(AK$4-Inputs!$CL125+1)/(Inputs!$AI125+1),0)))))))))</f>
        <v>0</v>
      </c>
      <c r="AL128" s="27">
        <f>IF(AND(Inputs!$CO125=0,AL$4&gt;=Inputs!$CM125),1,IF(AND(AL$4&gt;=Inputs!$CM125,AL$4&lt;Inputs!$CN125),1,IF(AND(AL$4=Inputs!$CN125,AL$4=Inputs!$CO125),1,IF(OR(AND(AL$4=Inputs!$CN125+1,Inputs!$CN125=Inputs!$CO125),AND(AL$4=Inputs!$CN125+2,Inputs!$CN125=Inputs!$CO125)),0,IF(AL$4=Inputs!$CN125,0.8,IF(AL$4=Inputs!$CN125+1,0.6,IF(AL$4=Inputs!$CN125+2,0.4,IF(AL$4=Inputs!$CO125,0.2,IF(AND(AL$4&gt;=Inputs!$CL125,AL$4&lt;Inputs!$CM125),(AL$4-Inputs!$CL125+1)/(Inputs!$AI125+1),0)))))))))</f>
        <v>0</v>
      </c>
      <c r="AM128" s="27">
        <f>IF(AND(Inputs!$CO125=0,AM$4&gt;=Inputs!$CM125),1,IF(AND(AM$4&gt;=Inputs!$CM125,AM$4&lt;Inputs!$CN125),1,IF(AND(AM$4=Inputs!$CN125,AM$4=Inputs!$CO125),1,IF(OR(AND(AM$4=Inputs!$CN125+1,Inputs!$CN125=Inputs!$CO125),AND(AM$4=Inputs!$CN125+2,Inputs!$CN125=Inputs!$CO125)),0,IF(AM$4=Inputs!$CN125,0.8,IF(AM$4=Inputs!$CN125+1,0.6,IF(AM$4=Inputs!$CN125+2,0.4,IF(AM$4=Inputs!$CO125,0.2,IF(AND(AM$4&gt;=Inputs!$CL125,AM$4&lt;Inputs!$CM125),(AM$4-Inputs!$CL125+1)/(Inputs!$AI125+1),0)))))))))</f>
        <v>0</v>
      </c>
      <c r="AN128" s="27">
        <f>IF(AND(Inputs!$CO125=0,AN$4&gt;=Inputs!$CM125),1,IF(AND(AN$4&gt;=Inputs!$CM125,AN$4&lt;Inputs!$CN125),1,IF(AND(AN$4=Inputs!$CN125,AN$4=Inputs!$CO125),1,IF(OR(AND(AN$4=Inputs!$CN125+1,Inputs!$CN125=Inputs!$CO125),AND(AN$4=Inputs!$CN125+2,Inputs!$CN125=Inputs!$CO125)),0,IF(AN$4=Inputs!$CN125,0.8,IF(AN$4=Inputs!$CN125+1,0.6,IF(AN$4=Inputs!$CN125+2,0.4,IF(AN$4=Inputs!$CO125,0.2,IF(AND(AN$4&gt;=Inputs!$CL125,AN$4&lt;Inputs!$CM125),(AN$4-Inputs!$CL125+1)/(Inputs!$AI125+1),0)))))))))</f>
        <v>0</v>
      </c>
      <c r="AO128" s="27">
        <f>IF(AND(Inputs!$CO125=0,AO$4&gt;=Inputs!$CM125),1,IF(AND(AO$4&gt;=Inputs!$CM125,AO$4&lt;Inputs!$CN125),1,IF(AND(AO$4=Inputs!$CN125,AO$4=Inputs!$CO125),1,IF(OR(AND(AO$4=Inputs!$CN125+1,Inputs!$CN125=Inputs!$CO125),AND(AO$4=Inputs!$CN125+2,Inputs!$CN125=Inputs!$CO125)),0,IF(AO$4=Inputs!$CN125,0.8,IF(AO$4=Inputs!$CN125+1,0.6,IF(AO$4=Inputs!$CN125+2,0.4,IF(AO$4=Inputs!$CO125,0.2,IF(AND(AO$4&gt;=Inputs!$CL125,AO$4&lt;Inputs!$CM125),(AO$4-Inputs!$CL125+1)/(Inputs!$AI125+1),0)))))))))</f>
        <v>0</v>
      </c>
      <c r="AP128" s="27">
        <f>IF(AND(Inputs!$CO125=0,AP$4&gt;=Inputs!$CM125),1,IF(AND(AP$4&gt;=Inputs!$CM125,AP$4&lt;Inputs!$CN125),1,IF(AND(AP$4=Inputs!$CN125,AP$4=Inputs!$CO125),1,IF(OR(AND(AP$4=Inputs!$CN125+1,Inputs!$CN125=Inputs!$CO125),AND(AP$4=Inputs!$CN125+2,Inputs!$CN125=Inputs!$CO125)),0,IF(AP$4=Inputs!$CN125,0.8,IF(AP$4=Inputs!$CN125+1,0.6,IF(AP$4=Inputs!$CN125+2,0.4,IF(AP$4=Inputs!$CO125,0.2,IF(AND(AP$4&gt;=Inputs!$CL125,AP$4&lt;Inputs!$CM125),(AP$4-Inputs!$CL125+1)/(Inputs!$AI125+1),0)))))))))</f>
        <v>0</v>
      </c>
      <c r="AQ128" s="27">
        <f>IF(AND(Inputs!$CO125=0,AQ$4&gt;=Inputs!$CM125),1,IF(AND(AQ$4&gt;=Inputs!$CM125,AQ$4&lt;Inputs!$CN125),1,IF(AND(AQ$4=Inputs!$CN125,AQ$4=Inputs!$CO125),1,IF(OR(AND(AQ$4=Inputs!$CN125+1,Inputs!$CN125=Inputs!$CO125),AND(AQ$4=Inputs!$CN125+2,Inputs!$CN125=Inputs!$CO125)),0,IF(AQ$4=Inputs!$CN125,0.8,IF(AQ$4=Inputs!$CN125+1,0.6,IF(AQ$4=Inputs!$CN125+2,0.4,IF(AQ$4=Inputs!$CO125,0.2,IF(AND(AQ$4&gt;=Inputs!$CL125,AQ$4&lt;Inputs!$CM125),(AQ$4-Inputs!$CL125+1)/(Inputs!$AI125+1),0)))))))))</f>
        <v>0</v>
      </c>
      <c r="AR128" s="27">
        <f>IF(AND(Inputs!$CO125=0,AR$4&gt;=Inputs!$CM125),1,IF(AND(AR$4&gt;=Inputs!$CM125,AR$4&lt;Inputs!$CN125),1,IF(AND(AR$4=Inputs!$CN125,AR$4=Inputs!$CO125),1,IF(OR(AND(AR$4=Inputs!$CN125+1,Inputs!$CN125=Inputs!$CO125),AND(AR$4=Inputs!$CN125+2,Inputs!$CN125=Inputs!$CO125)),0,IF(AR$4=Inputs!$CN125,0.8,IF(AR$4=Inputs!$CN125+1,0.6,IF(AR$4=Inputs!$CN125+2,0.4,IF(AR$4=Inputs!$CO125,0.2,IF(AND(AR$4&gt;=Inputs!$CL125,AR$4&lt;Inputs!$CM125),(AR$4-Inputs!$CL125+1)/(Inputs!$AI125+1),0)))))))))</f>
        <v>0</v>
      </c>
      <c r="AS128" s="27">
        <f>IF(AND(Inputs!$CO125=0,AS$4&gt;=Inputs!$CM125),1,IF(AND(AS$4&gt;=Inputs!$CM125,AS$4&lt;Inputs!$CN125),1,IF(AND(AS$4=Inputs!$CN125,AS$4=Inputs!$CO125),1,IF(OR(AND(AS$4=Inputs!$CN125+1,Inputs!$CN125=Inputs!$CO125),AND(AS$4=Inputs!$CN125+2,Inputs!$CN125=Inputs!$CO125)),0,IF(AS$4=Inputs!$CN125,0.8,IF(AS$4=Inputs!$CN125+1,0.6,IF(AS$4=Inputs!$CN125+2,0.4,IF(AS$4=Inputs!$CO125,0.2,IF(AND(AS$4&gt;=Inputs!$CL125,AS$4&lt;Inputs!$CM125),(AS$4-Inputs!$CL125+1)/(Inputs!$AI125+1),0)))))))))</f>
        <v>0</v>
      </c>
      <c r="AT128" s="27">
        <f>IF(AND(Inputs!$CO125=0,AT$4&gt;=Inputs!$CM125),1,IF(AND(AT$4&gt;=Inputs!$CM125,AT$4&lt;Inputs!$CN125),1,IF(AND(AT$4=Inputs!$CN125,AT$4=Inputs!$CO125),1,IF(OR(AND(AT$4=Inputs!$CN125+1,Inputs!$CN125=Inputs!$CO125),AND(AT$4=Inputs!$CN125+2,Inputs!$CN125=Inputs!$CO125)),0,IF(AT$4=Inputs!$CN125,0.8,IF(AT$4=Inputs!$CN125+1,0.6,IF(AT$4=Inputs!$CN125+2,0.4,IF(AT$4=Inputs!$CO125,0.2,IF(AND(AT$4&gt;=Inputs!$CL125,AT$4&lt;Inputs!$CM125),(AT$4-Inputs!$CL125+1)/(Inputs!$AI125+1),0)))))))))</f>
        <v>0</v>
      </c>
      <c r="AU128" s="27">
        <f>IF(AND(Inputs!$CO125=0,AU$4&gt;=Inputs!$CM125),1,IF(AND(AU$4&gt;=Inputs!$CM125,AU$4&lt;Inputs!$CN125),1,IF(AND(AU$4=Inputs!$CN125,AU$4=Inputs!$CO125),1,IF(OR(AND(AU$4=Inputs!$CN125+1,Inputs!$CN125=Inputs!$CO125),AND(AU$4=Inputs!$CN125+2,Inputs!$CN125=Inputs!$CO125)),0,IF(AU$4=Inputs!$CN125,0.8,IF(AU$4=Inputs!$CN125+1,0.6,IF(AU$4=Inputs!$CN125+2,0.4,IF(AU$4=Inputs!$CO125,0.2,IF(AND(AU$4&gt;=Inputs!$CL125,AU$4&lt;Inputs!$CM125),(AU$4-Inputs!$CL125+1)/(Inputs!$AI125+1),0)))))))))</f>
        <v>0</v>
      </c>
      <c r="AV128" s="27">
        <f>IF(AND(Inputs!$CO125=0,AV$4&gt;=Inputs!$CM125),1,IF(AND(AV$4&gt;=Inputs!$CM125,AV$4&lt;Inputs!$CN125),1,IF(AND(AV$4=Inputs!$CN125,AV$4=Inputs!$CO125),1,IF(OR(AND(AV$4=Inputs!$CN125+1,Inputs!$CN125=Inputs!$CO125),AND(AV$4=Inputs!$CN125+2,Inputs!$CN125=Inputs!$CO125)),0,IF(AV$4=Inputs!$CN125,0.8,IF(AV$4=Inputs!$CN125+1,0.6,IF(AV$4=Inputs!$CN125+2,0.4,IF(AV$4=Inputs!$CO125,0.2,IF(AND(AV$4&gt;=Inputs!$CL125,AV$4&lt;Inputs!$CM125),(AV$4-Inputs!$CL125+1)/(Inputs!$AI125+1),0)))))))))</f>
        <v>0</v>
      </c>
      <c r="AW128" s="27">
        <f>IF(AND(Inputs!$CO125=0,AW$4&gt;=Inputs!$CM125),1,IF(AND(AW$4&gt;=Inputs!$CM125,AW$4&lt;Inputs!$CN125),1,IF(AND(AW$4=Inputs!$CN125,AW$4=Inputs!$CO125),1,IF(OR(AND(AW$4=Inputs!$CN125+1,Inputs!$CN125=Inputs!$CO125),AND(AW$4=Inputs!$CN125+2,Inputs!$CN125=Inputs!$CO125)),0,IF(AW$4=Inputs!$CN125,0.8,IF(AW$4=Inputs!$CN125+1,0.6,IF(AW$4=Inputs!$CN125+2,0.4,IF(AW$4=Inputs!$CO125,0.2,IF(AND(AW$4&gt;=Inputs!$CL125,AW$4&lt;Inputs!$CM125),(AW$4-Inputs!$CL125+1)/(Inputs!$AI125+1),0)))))))))</f>
        <v>0</v>
      </c>
      <c r="AX128" s="27">
        <f>IF(AND(Inputs!$CO125=0,AX$4&gt;=Inputs!$CM125),1,IF(AND(AX$4&gt;=Inputs!$CM125,AX$4&lt;Inputs!$CN125),1,IF(AND(AX$4=Inputs!$CN125,AX$4=Inputs!$CO125),1,IF(OR(AND(AX$4=Inputs!$CN125+1,Inputs!$CN125=Inputs!$CO125),AND(AX$4=Inputs!$CN125+2,Inputs!$CN125=Inputs!$CO125)),0,IF(AX$4=Inputs!$CN125,0.8,IF(AX$4=Inputs!$CN125+1,0.6,IF(AX$4=Inputs!$CN125+2,0.4,IF(AX$4=Inputs!$CO125,0.2,IF(AND(AX$4&gt;=Inputs!$CL125,AX$4&lt;Inputs!$CM125),(AX$4-Inputs!$CL125+1)/(Inputs!$AI125+1),0)))))))))</f>
        <v>0</v>
      </c>
      <c r="AY128" s="27">
        <f>IF(AND(Inputs!$CO125=0,AY$4&gt;=Inputs!$CM125),1,IF(AND(AY$4&gt;=Inputs!$CM125,AY$4&lt;Inputs!$CN125),1,IF(AND(AY$4=Inputs!$CN125,AY$4=Inputs!$CO125),1,IF(OR(AND(AY$4=Inputs!$CN125+1,Inputs!$CN125=Inputs!$CO125),AND(AY$4=Inputs!$CN125+2,Inputs!$CN125=Inputs!$CO125)),0,IF(AY$4=Inputs!$CN125,0.8,IF(AY$4=Inputs!$CN125+1,0.6,IF(AY$4=Inputs!$CN125+2,0.4,IF(AY$4=Inputs!$CO125,0.2,IF(AND(AY$4&gt;=Inputs!$CL125,AY$4&lt;Inputs!$CM125),(AY$4-Inputs!$CL125+1)/(Inputs!$AI125+1),0)))))))))</f>
        <v>0</v>
      </c>
      <c r="AZ128" s="27">
        <f>IF(AND(Inputs!$CO125=0,AZ$4&gt;=Inputs!$CM125),1,IF(AND(AZ$4&gt;=Inputs!$CM125,AZ$4&lt;Inputs!$CN125),1,IF(AND(AZ$4=Inputs!$CN125,AZ$4=Inputs!$CO125),1,IF(OR(AND(AZ$4=Inputs!$CN125+1,Inputs!$CN125=Inputs!$CO125),AND(AZ$4=Inputs!$CN125+2,Inputs!$CN125=Inputs!$CO125)),0,IF(AZ$4=Inputs!$CN125,0.8,IF(AZ$4=Inputs!$CN125+1,0.6,IF(AZ$4=Inputs!$CN125+2,0.4,IF(AZ$4=Inputs!$CO125,0.2,IF(AND(AZ$4&gt;=Inputs!$CL125,AZ$4&lt;Inputs!$CM125),(AZ$4-Inputs!$CL125+1)/(Inputs!$AI125+1),0)))))))))</f>
        <v>0</v>
      </c>
      <c r="BA128" s="27">
        <f>IF(AND(Inputs!$CO125=0,BA$4&gt;=Inputs!$CM125),1,IF(AND(BA$4&gt;=Inputs!$CM125,BA$4&lt;Inputs!$CN125),1,IF(AND(BA$4=Inputs!$CN125,BA$4=Inputs!$CO125),1,IF(OR(AND(BA$4=Inputs!$CN125+1,Inputs!$CN125=Inputs!$CO125),AND(BA$4=Inputs!$CN125+2,Inputs!$CN125=Inputs!$CO125)),0,IF(BA$4=Inputs!$CN125,0.8,IF(BA$4=Inputs!$CN125+1,0.6,IF(BA$4=Inputs!$CN125+2,0.4,IF(BA$4=Inputs!$CO125,0.2,IF(AND(BA$4&gt;=Inputs!$CL125,BA$4&lt;Inputs!$CM125),(BA$4-Inputs!$CL125+1)/(Inputs!$AI125+1),0)))))))))</f>
        <v>0</v>
      </c>
      <c r="BB128" s="27">
        <f>IF(AND(Inputs!$CO125=0,BB$4&gt;=Inputs!$CM125),1,IF(AND(BB$4&gt;=Inputs!$CM125,BB$4&lt;Inputs!$CN125),1,IF(AND(BB$4=Inputs!$CN125,BB$4=Inputs!$CO125),1,IF(OR(AND(BB$4=Inputs!$CN125+1,Inputs!$CN125=Inputs!$CO125),AND(BB$4=Inputs!$CN125+2,Inputs!$CN125=Inputs!$CO125)),0,IF(BB$4=Inputs!$CN125,0.8,IF(BB$4=Inputs!$CN125+1,0.6,IF(BB$4=Inputs!$CN125+2,0.4,IF(BB$4=Inputs!$CO125,0.2,IF(AND(BB$4&gt;=Inputs!$CL125,BB$4&lt;Inputs!$CM125),(BB$4-Inputs!$CL125+1)/(Inputs!$AI125+1),0)))))))))</f>
        <v>0</v>
      </c>
      <c r="BC128" s="27">
        <f>IF(AND(Inputs!$CO125=0,BC$4&gt;=Inputs!$CM125),1,IF(AND(BC$4&gt;=Inputs!$CM125,BC$4&lt;Inputs!$CN125),1,IF(AND(BC$4=Inputs!$CN125,BC$4=Inputs!$CO125),1,IF(OR(AND(BC$4=Inputs!$CN125+1,Inputs!$CN125=Inputs!$CO125),AND(BC$4=Inputs!$CN125+2,Inputs!$CN125=Inputs!$CO125)),0,IF(BC$4=Inputs!$CN125,0.8,IF(BC$4=Inputs!$CN125+1,0.6,IF(BC$4=Inputs!$CN125+2,0.4,IF(BC$4=Inputs!$CO125,0.2,IF(AND(BC$4&gt;=Inputs!$CL125,BC$4&lt;Inputs!$CM125),(BC$4-Inputs!$CL125+1)/(Inputs!$AI125+1),0)))))))))</f>
        <v>0</v>
      </c>
      <c r="BD128" s="27">
        <f>IF(AND(Inputs!$CO125=0,BD$4&gt;=Inputs!$CM125),1,IF(AND(BD$4&gt;=Inputs!$CM125,BD$4&lt;Inputs!$CN125),1,IF(AND(BD$4=Inputs!$CN125,BD$4=Inputs!$CO125),1,IF(OR(AND(BD$4=Inputs!$CN125+1,Inputs!$CN125=Inputs!$CO125),AND(BD$4=Inputs!$CN125+2,Inputs!$CN125=Inputs!$CO125)),0,IF(BD$4=Inputs!$CN125,0.8,IF(BD$4=Inputs!$CN125+1,0.6,IF(BD$4=Inputs!$CN125+2,0.4,IF(BD$4=Inputs!$CO125,0.2,IF(AND(BD$4&gt;=Inputs!$CL125,BD$4&lt;Inputs!$CM125),(BD$4-Inputs!$CL125+1)/(Inputs!$AI125+1),0)))))))))</f>
        <v>0</v>
      </c>
      <c r="BE128" s="27">
        <f>IF(AND(Inputs!$CO125=0,BE$4&gt;=Inputs!$CM125),1,IF(AND(BE$4&gt;=Inputs!$CM125,BE$4&lt;Inputs!$CN125),1,IF(AND(BE$4=Inputs!$CN125,BE$4=Inputs!$CO125),1,IF(OR(AND(BE$4=Inputs!$CN125+1,Inputs!$CN125=Inputs!$CO125),AND(BE$4=Inputs!$CN125+2,Inputs!$CN125=Inputs!$CO125)),0,IF(BE$4=Inputs!$CN125,0.8,IF(BE$4=Inputs!$CN125+1,0.6,IF(BE$4=Inputs!$CN125+2,0.4,IF(BE$4=Inputs!$CO125,0.2,IF(AND(BE$4&gt;=Inputs!$CL125,BE$4&lt;Inputs!$CM125),(BE$4-Inputs!$CL125+1)/(Inputs!$AI125+1),0)))))))))</f>
        <v>0</v>
      </c>
      <c r="BF128" s="27">
        <f>IF(AND(Inputs!$CO125=0,BF$4&gt;=Inputs!$CM125),1,IF(AND(BF$4&gt;=Inputs!$CM125,BF$4&lt;Inputs!$CN125),1,IF(AND(BF$4=Inputs!$CN125,BF$4=Inputs!$CO125),1,IF(OR(AND(BF$4=Inputs!$CN125+1,Inputs!$CN125=Inputs!$CO125),AND(BF$4=Inputs!$CN125+2,Inputs!$CN125=Inputs!$CO125)),0,IF(BF$4=Inputs!$CN125,0.8,IF(BF$4=Inputs!$CN125+1,0.6,IF(BF$4=Inputs!$CN125+2,0.4,IF(BF$4=Inputs!$CO125,0.2,IF(AND(BF$4&gt;=Inputs!$CL125,BF$4&lt;Inputs!$CM125),(BF$4-Inputs!$CL125+1)/(Inputs!$AI125+1),0)))))))))</f>
        <v>0</v>
      </c>
      <c r="BG128" s="27">
        <f>IF(AND(Inputs!$CO125=0,BG$4&gt;=Inputs!$CM125),1,IF(AND(BG$4&gt;=Inputs!$CM125,BG$4&lt;Inputs!$CN125),1,IF(AND(BG$4=Inputs!$CN125,BG$4=Inputs!$CO125),1,IF(OR(AND(BG$4=Inputs!$CN125+1,Inputs!$CN125=Inputs!$CO125),AND(BG$4=Inputs!$CN125+2,Inputs!$CN125=Inputs!$CO125)),0,IF(BG$4=Inputs!$CN125,0.8,IF(BG$4=Inputs!$CN125+1,0.6,IF(BG$4=Inputs!$CN125+2,0.4,IF(BG$4=Inputs!$CO125,0.2,IF(AND(BG$4&gt;=Inputs!$CL125,BG$4&lt;Inputs!$CM125),(BG$4-Inputs!$CL125+1)/(Inputs!$AI125+1),0)))))))))</f>
        <v>0</v>
      </c>
      <c r="BH128" s="27">
        <f>IF(AND(Inputs!$CO125=0,BH$4&gt;=Inputs!$CM125),1,IF(AND(BH$4&gt;=Inputs!$CM125,BH$4&lt;Inputs!$CN125),1,IF(AND(BH$4=Inputs!$CN125,BH$4=Inputs!$CO125),1,IF(OR(AND(BH$4=Inputs!$CN125+1,Inputs!$CN125=Inputs!$CO125),AND(BH$4=Inputs!$CN125+2,Inputs!$CN125=Inputs!$CO125)),0,IF(BH$4=Inputs!$CN125,0.8,IF(BH$4=Inputs!$CN125+1,0.6,IF(BH$4=Inputs!$CN125+2,0.4,IF(BH$4=Inputs!$CO125,0.2,IF(AND(BH$4&gt;=Inputs!$CL125,BH$4&lt;Inputs!$CM125),(BH$4-Inputs!$CL125+1)/(Inputs!$AI125+1),0)))))))))</f>
        <v>0</v>
      </c>
      <c r="BI128" s="27">
        <f>IF(AND(Inputs!$CO125=0,BI$4&gt;=Inputs!$CM125),1,IF(AND(BI$4&gt;=Inputs!$CM125,BI$4&lt;Inputs!$CN125),1,IF(AND(BI$4=Inputs!$CN125,BI$4=Inputs!$CO125),1,IF(OR(AND(BI$4=Inputs!$CN125+1,Inputs!$CN125=Inputs!$CO125),AND(BI$4=Inputs!$CN125+2,Inputs!$CN125=Inputs!$CO125)),0,IF(BI$4=Inputs!$CN125,0.8,IF(BI$4=Inputs!$CN125+1,0.6,IF(BI$4=Inputs!$CN125+2,0.4,IF(BI$4=Inputs!$CO125,0.2,IF(AND(BI$4&gt;=Inputs!$CL125,BI$4&lt;Inputs!$CM125),(BI$4-Inputs!$CL125+1)/(Inputs!$AI125+1),0)))))))))</f>
        <v>0</v>
      </c>
      <c r="BJ128" s="27">
        <f>IF(AND(Inputs!$CO125=0,BJ$4&gt;=Inputs!$CM125),1,IF(AND(BJ$4&gt;=Inputs!$CM125,BJ$4&lt;Inputs!$CN125),1,IF(AND(BJ$4=Inputs!$CN125,BJ$4=Inputs!$CO125),1,IF(OR(AND(BJ$4=Inputs!$CN125+1,Inputs!$CN125=Inputs!$CO125),AND(BJ$4=Inputs!$CN125+2,Inputs!$CN125=Inputs!$CO125)),0,IF(BJ$4=Inputs!$CN125,0.8,IF(BJ$4=Inputs!$CN125+1,0.6,IF(BJ$4=Inputs!$CN125+2,0.4,IF(BJ$4=Inputs!$CO125,0.2,IF(AND(BJ$4&gt;=Inputs!$CL125,BJ$4&lt;Inputs!$CM125),(BJ$4-Inputs!$CL125+1)/(Inputs!$AI125+1),0)))))))))</f>
        <v>0</v>
      </c>
      <c r="BK128" s="27">
        <f>IF(AND(Inputs!$CO125=0,BK$4&gt;=Inputs!$CM125),1,IF(AND(BK$4&gt;=Inputs!$CM125,BK$4&lt;Inputs!$CN125),1,IF(AND(BK$4=Inputs!$CN125,BK$4=Inputs!$CO125),1,IF(OR(AND(BK$4=Inputs!$CN125+1,Inputs!$CN125=Inputs!$CO125),AND(BK$4=Inputs!$CN125+2,Inputs!$CN125=Inputs!$CO125)),0,IF(BK$4=Inputs!$CN125,0.8,IF(BK$4=Inputs!$CN125+1,0.6,IF(BK$4=Inputs!$CN125+2,0.4,IF(BK$4=Inputs!$CO125,0.2,IF(AND(BK$4&gt;=Inputs!$CL125,BK$4&lt;Inputs!$CM125),(BK$4-Inputs!$CL125+1)/(Inputs!$AI125+1),0)))))))))</f>
        <v>0</v>
      </c>
      <c r="BL128" s="27">
        <f>IF(AND(Inputs!$CO125=0,BL$4&gt;=Inputs!$CM125),1,IF(AND(BL$4&gt;=Inputs!$CM125,BL$4&lt;Inputs!$CN125),1,IF(AND(BL$4=Inputs!$CN125,BL$4=Inputs!$CO125),1,IF(OR(AND(BL$4=Inputs!$CN125+1,Inputs!$CN125=Inputs!$CO125),AND(BL$4=Inputs!$CN125+2,Inputs!$CN125=Inputs!$CO125)),0,IF(BL$4=Inputs!$CN125,0.8,IF(BL$4=Inputs!$CN125+1,0.6,IF(BL$4=Inputs!$CN125+2,0.4,IF(BL$4=Inputs!$CO125,0.2,IF(AND(BL$4&gt;=Inputs!$CL125,BL$4&lt;Inputs!$CM125),(BL$4-Inputs!$CL125+1)/(Inputs!$AI125+1),0)))))))))</f>
        <v>0</v>
      </c>
      <c r="BM128" s="27">
        <f>IF(AND(Inputs!$CO125=0,BM$4&gt;=Inputs!$CM125),1,IF(AND(BM$4&gt;=Inputs!$CM125,BM$4&lt;Inputs!$CN125),1,IF(AND(BM$4=Inputs!$CN125,BM$4=Inputs!$CO125),1,IF(OR(AND(BM$4=Inputs!$CN125+1,Inputs!$CN125=Inputs!$CO125),AND(BM$4=Inputs!$CN125+2,Inputs!$CN125=Inputs!$CO125)),0,IF(BM$4=Inputs!$CN125,0.8,IF(BM$4=Inputs!$CN125+1,0.6,IF(BM$4=Inputs!$CN125+2,0.4,IF(BM$4=Inputs!$CO125,0.2,IF(AND(BM$4&gt;=Inputs!$CL125,BM$4&lt;Inputs!$CM125),(BM$4-Inputs!$CL125+1)/(Inputs!$AI125+1),0)))))))))</f>
        <v>0</v>
      </c>
      <c r="BO128" s="46" t="str">
        <f>IF(Inputs!$B125="","",(ROUND(Inputs!$BC125*AJ128,0)))</f>
        <v/>
      </c>
      <c r="BP128" s="46" t="str">
        <f>IF(Inputs!$B125="","",(ROUND(Inputs!$BC125*AK128,0)))</f>
        <v/>
      </c>
      <c r="BQ128" s="46" t="str">
        <f>IF(Inputs!$B125="","",(ROUND(Inputs!$BC125*AL128,0)))</f>
        <v/>
      </c>
      <c r="BR128" s="46" t="str">
        <f>IF(Inputs!$B125="","",(ROUND(Inputs!$BC125*AM128,0)))</f>
        <v/>
      </c>
      <c r="BS128" s="46" t="str">
        <f>IF(Inputs!$B125="","",(ROUND(Inputs!$BC125*AN128,0)))</f>
        <v/>
      </c>
      <c r="BT128" s="46" t="str">
        <f>IF(Inputs!$B125="","",(ROUND(Inputs!$BC125*AO128,0)))</f>
        <v/>
      </c>
      <c r="BU128" s="46" t="str">
        <f>IF(Inputs!$B125="","",(ROUND(Inputs!$BC125*AP128,0)))</f>
        <v/>
      </c>
      <c r="BV128" s="46" t="str">
        <f>IF(Inputs!$B125="","",(ROUND(Inputs!$BC125*AQ128,0)))</f>
        <v/>
      </c>
      <c r="BW128" s="46" t="str">
        <f>IF(Inputs!$B125="","",(ROUND(Inputs!$BC125*AR128,0)))</f>
        <v/>
      </c>
      <c r="BX128" s="46" t="str">
        <f>IF(Inputs!$B125="","",(ROUND(Inputs!$BC125*AS128,0)))</f>
        <v/>
      </c>
      <c r="BY128" s="46" t="str">
        <f>IF(Inputs!$B125="","",(ROUND(Inputs!$BC125*AT128,0)))</f>
        <v/>
      </c>
      <c r="BZ128" s="46" t="str">
        <f>IF(Inputs!$B125="","",(ROUND(Inputs!$BC125*AU128,0)))</f>
        <v/>
      </c>
      <c r="CA128" s="46" t="str">
        <f>IF(Inputs!$B125="","",(ROUND(Inputs!$BC125*AV128,0)))</f>
        <v/>
      </c>
      <c r="CB128" s="46" t="str">
        <f>IF(Inputs!$B125="","",(ROUND(Inputs!$BC125*AW128,0)))</f>
        <v/>
      </c>
      <c r="CC128" s="46" t="str">
        <f>IF(Inputs!$B125="","",(ROUND(Inputs!$BC125*AX128,0)))</f>
        <v/>
      </c>
      <c r="CD128" s="46" t="str">
        <f>IF(Inputs!$B125="","",(ROUND(Inputs!$BC125*AY128,0)))</f>
        <v/>
      </c>
      <c r="CE128" s="46" t="str">
        <f>IF(Inputs!$B125="","",(ROUND(Inputs!$BC125*AZ128,0)))</f>
        <v/>
      </c>
      <c r="CF128" s="46" t="str">
        <f>IF(Inputs!$B125="","",(ROUND(Inputs!$BC125*BA128,0)))</f>
        <v/>
      </c>
      <c r="CG128" s="46" t="str">
        <f>IF(Inputs!$B125="","",(ROUND(Inputs!$BC125*BB128,0)))</f>
        <v/>
      </c>
      <c r="CH128" s="46" t="str">
        <f>IF(Inputs!$B125="","",(ROUND(Inputs!$BC125*BC128,0)))</f>
        <v/>
      </c>
      <c r="CI128" s="46" t="str">
        <f>IF(Inputs!$B125="","",(ROUND(Inputs!$BC125*BD128,0)))</f>
        <v/>
      </c>
      <c r="CJ128" s="46" t="str">
        <f>IF(Inputs!$B125="","",(ROUND(Inputs!$BC125*BE128,0)))</f>
        <v/>
      </c>
      <c r="CK128" s="46" t="str">
        <f>IF(Inputs!$B125="","",(ROUND(Inputs!$BC125*BF128,0)))</f>
        <v/>
      </c>
      <c r="CL128" s="46" t="str">
        <f>IF(Inputs!$B125="","",(ROUND(Inputs!$BC125*BG128,0)))</f>
        <v/>
      </c>
      <c r="CM128" s="46" t="str">
        <f>IF(Inputs!$B125="","",(ROUND(Inputs!$BC125*BH128,0)))</f>
        <v/>
      </c>
      <c r="CN128" s="46" t="str">
        <f>IF(Inputs!$B125="","",(ROUND(Inputs!$BC125*BI128,0)))</f>
        <v/>
      </c>
      <c r="CO128" s="46" t="str">
        <f>IF(Inputs!$B125="","",(ROUND(Inputs!$BC125*BJ128,0)))</f>
        <v/>
      </c>
      <c r="CP128" s="46" t="str">
        <f>IF(Inputs!$B125="","",(ROUND(Inputs!$BC125*BK128,0)))</f>
        <v/>
      </c>
      <c r="CQ128" s="46" t="str">
        <f>IF(Inputs!$B125="","",(ROUND(Inputs!$BC125*BL128,0)))</f>
        <v/>
      </c>
      <c r="CR128" s="46" t="str">
        <f>IF(Inputs!$B125="","",(ROUND(Inputs!$BC125*BM128,0)))</f>
        <v/>
      </c>
      <c r="CV128" s="46" t="str">
        <f>IF(A128="","",IF(AND(CV$4&lt;=Inputs!$CQ125,CV$4&gt;=Inputs!$CP125),Inputs!$AR125/(Inputs!$CQ125-Inputs!$CP125+1),0)+IF(CV$4=Inputs!$CL125,Inputs!$BD125,0))</f>
        <v/>
      </c>
      <c r="CW128" s="46" t="str">
        <f>IF(B128="","",IF(AND(CW$4&lt;=Inputs!$CQ125,CW$4&gt;=Inputs!$CP125),Inputs!$AR125/(Inputs!$CQ125-Inputs!$CP125+1),0)+IF(CW$4=Inputs!$CL125,Inputs!$BD125,0))</f>
        <v/>
      </c>
      <c r="CX128" s="46" t="str">
        <f>IF(C128="","",IF(AND(CX$4&lt;=Inputs!$CQ125,CX$4&gt;=Inputs!$CP125),Inputs!$AR125/(Inputs!$CQ125-Inputs!$CP125+1),0)+IF(CX$4=Inputs!$CL125,Inputs!$BD125,0))</f>
        <v/>
      </c>
      <c r="CY128" s="46" t="str">
        <f>IF(D128="","",IF(AND(CY$4&lt;=Inputs!$CQ125,CY$4&gt;=Inputs!$CP125),Inputs!$AR125/(Inputs!$CQ125-Inputs!$CP125+1),0)+IF(CY$4=Inputs!$CL125,Inputs!$BD125,0))</f>
        <v/>
      </c>
      <c r="CZ128" s="46" t="str">
        <f>IF(E128="","",IF(AND(CZ$4&lt;=Inputs!$CQ125,CZ$4&gt;=Inputs!$CP125),Inputs!$AR125/(Inputs!$CQ125-Inputs!$CP125+1),0)+IF(CZ$4=Inputs!$CL125,Inputs!$BD125,0))</f>
        <v/>
      </c>
      <c r="DA128" s="46" t="str">
        <f>IF(F128="","",IF(AND(DA$4&lt;=Inputs!$CQ125,DA$4&gt;=Inputs!$CP125),Inputs!$AR125/(Inputs!$CQ125-Inputs!$CP125+1),0)+IF(DA$4=Inputs!$CL125,Inputs!$BD125,0))</f>
        <v/>
      </c>
      <c r="DB128" s="46" t="str">
        <f>IF(G128="","",IF(AND(DB$4&lt;=Inputs!$CQ125,DB$4&gt;=Inputs!$CP125),Inputs!$AR125/(Inputs!$CQ125-Inputs!$CP125+1),0)+IF(DB$4=Inputs!$CL125,Inputs!$BD125,0))</f>
        <v/>
      </c>
      <c r="DC128" s="46" t="str">
        <f>IF(H128="","",IF(AND(DC$4&lt;=Inputs!$CQ125,DC$4&gt;=Inputs!$CP125),Inputs!$AR125/(Inputs!$CQ125-Inputs!$CP125+1),0)+IF(DC$4=Inputs!$CL125,Inputs!$BD125,0))</f>
        <v/>
      </c>
      <c r="DD128" s="46" t="str">
        <f>IF(I128="","",IF(AND(DD$4&lt;=Inputs!$CQ125,DD$4&gt;=Inputs!$CP125),Inputs!$AR125/(Inputs!$CQ125-Inputs!$CP125+1),0)+IF(DD$4=Inputs!$CL125,Inputs!$BD125,0))</f>
        <v/>
      </c>
      <c r="DE128" s="46" t="str">
        <f>IF(J128="","",IF(AND(DE$4&lt;=Inputs!$CQ125,DE$4&gt;=Inputs!$CP125),Inputs!$AR125/(Inputs!$CQ125-Inputs!$CP125+1),0)+IF(DE$4=Inputs!$CL125,Inputs!$BD125,0))</f>
        <v/>
      </c>
      <c r="DF128" s="46" t="str">
        <f>IF(K128="","",IF(AND(DF$4&lt;=Inputs!$CQ125,DF$4&gt;=Inputs!$CP125),Inputs!$AR125/(Inputs!$CQ125-Inputs!$CP125+1),0)+IF(DF$4=Inputs!$CL125,Inputs!$BD125,0))</f>
        <v/>
      </c>
      <c r="DG128" s="46" t="str">
        <f>IF(L128="","",IF(AND(DG$4&lt;=Inputs!$CQ125,DG$4&gt;=Inputs!$CP125),Inputs!$AR125/(Inputs!$CQ125-Inputs!$CP125+1),0)+IF(DG$4=Inputs!$CL125,Inputs!$BD125,0))</f>
        <v/>
      </c>
      <c r="DH128" s="46" t="str">
        <f>IF(M128="","",IF(AND(DH$4&lt;=Inputs!$CQ125,DH$4&gt;=Inputs!$CP125),Inputs!$AR125/(Inputs!$CQ125-Inputs!$CP125+1),0)+IF(DH$4=Inputs!$CL125,Inputs!$BD125,0))</f>
        <v/>
      </c>
      <c r="DI128" s="46" t="str">
        <f>IF(N128="","",IF(AND(DI$4&lt;=Inputs!$CQ125,DI$4&gt;=Inputs!$CP125),Inputs!$AR125/(Inputs!$CQ125-Inputs!$CP125+1),0)+IF(DI$4=Inputs!$CL125,Inputs!$BD125,0))</f>
        <v/>
      </c>
      <c r="DJ128" s="46" t="str">
        <f>IF(O128="","",IF(AND(DJ$4&lt;=Inputs!$CQ125,DJ$4&gt;=Inputs!$CP125),Inputs!$AR125/(Inputs!$CQ125-Inputs!$CP125+1),0)+IF(DJ$4=Inputs!$CL125,Inputs!$BD125,0))</f>
        <v/>
      </c>
      <c r="DK128" s="46" t="str">
        <f>IF(P128="","",IF(AND(DK$4&lt;=Inputs!$CQ125,DK$4&gt;=Inputs!$CP125),Inputs!$AR125/(Inputs!$CQ125-Inputs!$CP125+1),0)+IF(DK$4=Inputs!$CL125,Inputs!$BD125,0))</f>
        <v/>
      </c>
      <c r="DL128" s="46" t="str">
        <f>IF(Q128="","",IF(AND(DL$4&lt;=Inputs!$CQ125,DL$4&gt;=Inputs!$CP125),Inputs!$AR125/(Inputs!$CQ125-Inputs!$CP125+1),0)+IF(DL$4=Inputs!$CL125,Inputs!$BD125,0))</f>
        <v/>
      </c>
      <c r="DM128" s="46" t="str">
        <f>IF(R128="","",IF(AND(DM$4&lt;=Inputs!$CQ125,DM$4&gt;=Inputs!$CP125),Inputs!$AR125/(Inputs!$CQ125-Inputs!$CP125+1),0)+IF(DM$4=Inputs!$CL125,Inputs!$BD125,0))</f>
        <v/>
      </c>
      <c r="DN128" s="46" t="str">
        <f>IF(S128="","",IF(AND(DN$4&lt;=Inputs!$CQ125,DN$4&gt;=Inputs!$CP125),Inputs!$AR125/(Inputs!$CQ125-Inputs!$CP125+1),0)+IF(DN$4=Inputs!$CL125,Inputs!$BD125,0))</f>
        <v/>
      </c>
      <c r="DO128" s="46" t="str">
        <f>IF(T128="","",IF(AND(DO$4&lt;=Inputs!$CQ125,DO$4&gt;=Inputs!$CP125),Inputs!$AR125/(Inputs!$CQ125-Inputs!$CP125+1),0)+IF(DO$4=Inputs!$CL125,Inputs!$BD125,0))</f>
        <v/>
      </c>
      <c r="DP128" s="46" t="str">
        <f>IF(U128="","",IF(AND(DP$4&lt;=Inputs!$CQ125,DP$4&gt;=Inputs!$CP125),Inputs!$AR125/(Inputs!$CQ125-Inputs!$CP125+1),0)+IF(DP$4=Inputs!$CL125,Inputs!$BD125,0))</f>
        <v/>
      </c>
      <c r="DQ128" s="46" t="str">
        <f>IF(V128="","",IF(AND(DQ$4&lt;=Inputs!$CQ125,DQ$4&gt;=Inputs!$CP125),Inputs!$AR125/(Inputs!$CQ125-Inputs!$CP125+1),0)+IF(DQ$4=Inputs!$CL125,Inputs!$BD125,0))</f>
        <v/>
      </c>
      <c r="DR128" s="46" t="str">
        <f>IF(W128="","",IF(AND(DR$4&lt;=Inputs!$CQ125,DR$4&gt;=Inputs!$CP125),Inputs!$AR125/(Inputs!$CQ125-Inputs!$CP125+1),0)+IF(DR$4=Inputs!$CL125,Inputs!$BD125,0))</f>
        <v/>
      </c>
      <c r="DS128" s="46" t="str">
        <f>IF(X128="","",IF(AND(DS$4&lt;=Inputs!$CQ125,DS$4&gt;=Inputs!$CP125),Inputs!$AR125/(Inputs!$CQ125-Inputs!$CP125+1),0)+IF(DS$4=Inputs!$CL125,Inputs!$BD125,0))</f>
        <v/>
      </c>
      <c r="DT128" s="46" t="str">
        <f>IF(Y128="","",IF(AND(DT$4&lt;=Inputs!$CQ125,DT$4&gt;=Inputs!$CP125),Inputs!$AR125/(Inputs!$CQ125-Inputs!$CP125+1),0)+IF(DT$4=Inputs!$CL125,Inputs!$BD125,0))</f>
        <v/>
      </c>
      <c r="DU128" s="46" t="str">
        <f>IF(Z128="","",IF(AND(DU$4&lt;=Inputs!$CQ125,DU$4&gt;=Inputs!$CP125),Inputs!$AR125/(Inputs!$CQ125-Inputs!$CP125+1),0)+IF(DU$4=Inputs!$CL125,Inputs!$BD125,0))</f>
        <v/>
      </c>
      <c r="DV128" s="46" t="str">
        <f>IF(AA128="","",IF(AND(DV$4&lt;=Inputs!$CQ125,DV$4&gt;=Inputs!$CP125),Inputs!$AR125/(Inputs!$CQ125-Inputs!$CP125+1),0)+IF(DV$4=Inputs!$CL125,Inputs!$BD125,0))</f>
        <v/>
      </c>
      <c r="DW128" s="46" t="str">
        <f>IF(AB128="","",IF(AND(DW$4&lt;=Inputs!$CQ125,DW$4&gt;=Inputs!$CP125),Inputs!$AR125/(Inputs!$CQ125-Inputs!$CP125+1),0)+IF(DW$4=Inputs!$CL125,Inputs!$BD125,0))</f>
        <v/>
      </c>
      <c r="DX128" s="46" t="str">
        <f>IF(AC128="","",IF(AND(DX$4&lt;=Inputs!$CQ125,DX$4&gt;=Inputs!$CP125),Inputs!$AR125/(Inputs!$CQ125-Inputs!$CP125+1),0)+IF(DX$4=Inputs!$CL125,Inputs!$BD125,0))</f>
        <v/>
      </c>
      <c r="DY128" s="46" t="str">
        <f>IF(AD128="","",IF(AND(DY$4&lt;=Inputs!$CQ125,DY$4&gt;=Inputs!$CP125),Inputs!$AR125/(Inputs!$CQ125-Inputs!$CP125+1),0)+IF(DY$4=Inputs!$CL125,Inputs!$BD125,0))</f>
        <v/>
      </c>
      <c r="DZ128" s="46" t="str">
        <f t="shared" si="6"/>
        <v/>
      </c>
    </row>
    <row r="129" spans="1:130">
      <c r="A129" s="7" t="str">
        <f>IF(Inputs!A126="","",Inputs!A126)</f>
        <v/>
      </c>
      <c r="B129" t="str">
        <f>IF(Inputs!B126="","",Inputs!B126)</f>
        <v/>
      </c>
      <c r="C129" s="46" t="str">
        <f>IF(Inputs!$B126="","",BO129-CV129)</f>
        <v/>
      </c>
      <c r="D129" s="46" t="str">
        <f>IF(Inputs!$B126="","",BP129-CW129)</f>
        <v/>
      </c>
      <c r="E129" s="46" t="str">
        <f>IF(Inputs!$B126="","",BQ129-CX129)</f>
        <v/>
      </c>
      <c r="F129" s="46" t="str">
        <f>IF(Inputs!$B126="","",BR129-CY129)</f>
        <v/>
      </c>
      <c r="G129" s="46" t="str">
        <f>IF(Inputs!$B126="","",BS129-CZ129)</f>
        <v/>
      </c>
      <c r="H129" s="46" t="str">
        <f>IF(Inputs!$B126="","",BT129-DA129)</f>
        <v/>
      </c>
      <c r="I129" s="46" t="str">
        <f>IF(Inputs!$B126="","",BU129-DB129)</f>
        <v/>
      </c>
      <c r="J129" s="46" t="str">
        <f>IF(Inputs!$B126="","",BV129-DC129)</f>
        <v/>
      </c>
      <c r="K129" s="46" t="str">
        <f>IF(Inputs!$B126="","",BW129-DD129)</f>
        <v/>
      </c>
      <c r="L129" s="46" t="str">
        <f>IF(Inputs!$B126="","",BX129-DE129)</f>
        <v/>
      </c>
      <c r="M129" s="46" t="str">
        <f>IF(Inputs!$B126="","",BY129-DF129)</f>
        <v/>
      </c>
      <c r="N129" s="46" t="str">
        <f>IF(Inputs!$B126="","",BZ129-DG129)</f>
        <v/>
      </c>
      <c r="O129" s="46" t="str">
        <f>IF(Inputs!$B126="","",CA129-DH129)</f>
        <v/>
      </c>
      <c r="P129" s="46" t="str">
        <f>IF(Inputs!$B126="","",CB129-DI129)</f>
        <v/>
      </c>
      <c r="Q129" s="46" t="str">
        <f>IF(Inputs!$B126="","",CC129-DJ129)</f>
        <v/>
      </c>
      <c r="R129" s="46" t="str">
        <f>IF(Inputs!$B126="","",CD129-DK129)</f>
        <v/>
      </c>
      <c r="S129" s="46" t="str">
        <f>IF(Inputs!$B126="","",CE129-DL129)</f>
        <v/>
      </c>
      <c r="T129" s="46" t="str">
        <f>IF(Inputs!$B126="","",CF129-DM129)</f>
        <v/>
      </c>
      <c r="U129" s="46" t="str">
        <f>IF(Inputs!$B126="","",CG129-DN129)</f>
        <v/>
      </c>
      <c r="V129" s="46" t="str">
        <f>IF(Inputs!$B126="","",CH129-DO129)</f>
        <v/>
      </c>
      <c r="W129" s="46" t="str">
        <f>IF(Inputs!$B126="","",CI129-DP129)</f>
        <v/>
      </c>
      <c r="X129" s="46" t="str">
        <f>IF(Inputs!$B126="","",CJ129-DQ129)</f>
        <v/>
      </c>
      <c r="Y129" s="46" t="str">
        <f>IF(Inputs!$B126="","",CK129-DR129)</f>
        <v/>
      </c>
      <c r="Z129" s="46" t="str">
        <f>IF(Inputs!$B126="","",CL129-DS129)</f>
        <v/>
      </c>
      <c r="AA129" s="46" t="str">
        <f>IF(Inputs!$B126="","",CM129-DT129)</f>
        <v/>
      </c>
      <c r="AB129" s="46" t="str">
        <f>IF(Inputs!$B126="","",CN129-DU129)</f>
        <v/>
      </c>
      <c r="AC129" s="46" t="str">
        <f>IF(Inputs!$B126="","",CO129-DV129)</f>
        <v/>
      </c>
      <c r="AD129" s="46" t="str">
        <f>IF(Inputs!$B126="","",CP129-DW129)</f>
        <v/>
      </c>
      <c r="AE129" s="46" t="str">
        <f>IF(Inputs!$B126="","",CQ129-DX129)</f>
        <v/>
      </c>
      <c r="AF129" s="46" t="str">
        <f>IF(Inputs!$B126="","",CR129-DY129)</f>
        <v/>
      </c>
      <c r="AG129" s="50" t="str">
        <f t="shared" si="7"/>
        <v/>
      </c>
      <c r="AH129" s="50"/>
      <c r="AJ129" s="27">
        <f>IF(AND(Inputs!$CO126=0,AJ$4&gt;=Inputs!$CM126),1,IF(AND(AJ$4&gt;=Inputs!$CM126,AJ$4&lt;Inputs!$CN126),1,IF(AND(AJ$4=Inputs!$CN126,AJ$4=Inputs!$CO126),1,IF(OR(AND(AJ$4=Inputs!$CN126+1,Inputs!$CN126=Inputs!$CO126),AND(AJ$4=Inputs!$CN126+2,Inputs!$CN126=Inputs!$CO126)),0,IF(AJ$4=Inputs!$CN126,0.8,IF(AJ$4=Inputs!$CN126+1,0.6,IF(AJ$4=Inputs!$CN126+2,0.4,IF(AJ$4=Inputs!$CO126,0.2,IF(AND(AJ$4&gt;=Inputs!$CL126,AJ$4&lt;Inputs!$CM126),(AJ$4-Inputs!$CL126+1)/(Inputs!$AI126+1),0)))))))))</f>
        <v>0</v>
      </c>
      <c r="AK129" s="27">
        <f>IF(AND(Inputs!$CO126=0,AK$4&gt;=Inputs!$CM126),1,IF(AND(AK$4&gt;=Inputs!$CM126,AK$4&lt;Inputs!$CN126),1,IF(AND(AK$4=Inputs!$CN126,AK$4=Inputs!$CO126),1,IF(OR(AND(AK$4=Inputs!$CN126+1,Inputs!$CN126=Inputs!$CO126),AND(AK$4=Inputs!$CN126+2,Inputs!$CN126=Inputs!$CO126)),0,IF(AK$4=Inputs!$CN126,0.8,IF(AK$4=Inputs!$CN126+1,0.6,IF(AK$4=Inputs!$CN126+2,0.4,IF(AK$4=Inputs!$CO126,0.2,IF(AND(AK$4&gt;=Inputs!$CL126,AK$4&lt;Inputs!$CM126),(AK$4-Inputs!$CL126+1)/(Inputs!$AI126+1),0)))))))))</f>
        <v>0</v>
      </c>
      <c r="AL129" s="27">
        <f>IF(AND(Inputs!$CO126=0,AL$4&gt;=Inputs!$CM126),1,IF(AND(AL$4&gt;=Inputs!$CM126,AL$4&lt;Inputs!$CN126),1,IF(AND(AL$4=Inputs!$CN126,AL$4=Inputs!$CO126),1,IF(OR(AND(AL$4=Inputs!$CN126+1,Inputs!$CN126=Inputs!$CO126),AND(AL$4=Inputs!$CN126+2,Inputs!$CN126=Inputs!$CO126)),0,IF(AL$4=Inputs!$CN126,0.8,IF(AL$4=Inputs!$CN126+1,0.6,IF(AL$4=Inputs!$CN126+2,0.4,IF(AL$4=Inputs!$CO126,0.2,IF(AND(AL$4&gt;=Inputs!$CL126,AL$4&lt;Inputs!$CM126),(AL$4-Inputs!$CL126+1)/(Inputs!$AI126+1),0)))))))))</f>
        <v>0</v>
      </c>
      <c r="AM129" s="27">
        <f>IF(AND(Inputs!$CO126=0,AM$4&gt;=Inputs!$CM126),1,IF(AND(AM$4&gt;=Inputs!$CM126,AM$4&lt;Inputs!$CN126),1,IF(AND(AM$4=Inputs!$CN126,AM$4=Inputs!$CO126),1,IF(OR(AND(AM$4=Inputs!$CN126+1,Inputs!$CN126=Inputs!$CO126),AND(AM$4=Inputs!$CN126+2,Inputs!$CN126=Inputs!$CO126)),0,IF(AM$4=Inputs!$CN126,0.8,IF(AM$4=Inputs!$CN126+1,0.6,IF(AM$4=Inputs!$CN126+2,0.4,IF(AM$4=Inputs!$CO126,0.2,IF(AND(AM$4&gt;=Inputs!$CL126,AM$4&lt;Inputs!$CM126),(AM$4-Inputs!$CL126+1)/(Inputs!$AI126+1),0)))))))))</f>
        <v>0</v>
      </c>
      <c r="AN129" s="27">
        <f>IF(AND(Inputs!$CO126=0,AN$4&gt;=Inputs!$CM126),1,IF(AND(AN$4&gt;=Inputs!$CM126,AN$4&lt;Inputs!$CN126),1,IF(AND(AN$4=Inputs!$CN126,AN$4=Inputs!$CO126),1,IF(OR(AND(AN$4=Inputs!$CN126+1,Inputs!$CN126=Inputs!$CO126),AND(AN$4=Inputs!$CN126+2,Inputs!$CN126=Inputs!$CO126)),0,IF(AN$4=Inputs!$CN126,0.8,IF(AN$4=Inputs!$CN126+1,0.6,IF(AN$4=Inputs!$CN126+2,0.4,IF(AN$4=Inputs!$CO126,0.2,IF(AND(AN$4&gt;=Inputs!$CL126,AN$4&lt;Inputs!$CM126),(AN$4-Inputs!$CL126+1)/(Inputs!$AI126+1),0)))))))))</f>
        <v>0</v>
      </c>
      <c r="AO129" s="27">
        <f>IF(AND(Inputs!$CO126=0,AO$4&gt;=Inputs!$CM126),1,IF(AND(AO$4&gt;=Inputs!$CM126,AO$4&lt;Inputs!$CN126),1,IF(AND(AO$4=Inputs!$CN126,AO$4=Inputs!$CO126),1,IF(OR(AND(AO$4=Inputs!$CN126+1,Inputs!$CN126=Inputs!$CO126),AND(AO$4=Inputs!$CN126+2,Inputs!$CN126=Inputs!$CO126)),0,IF(AO$4=Inputs!$CN126,0.8,IF(AO$4=Inputs!$CN126+1,0.6,IF(AO$4=Inputs!$CN126+2,0.4,IF(AO$4=Inputs!$CO126,0.2,IF(AND(AO$4&gt;=Inputs!$CL126,AO$4&lt;Inputs!$CM126),(AO$4-Inputs!$CL126+1)/(Inputs!$AI126+1),0)))))))))</f>
        <v>0</v>
      </c>
      <c r="AP129" s="27">
        <f>IF(AND(Inputs!$CO126=0,AP$4&gt;=Inputs!$CM126),1,IF(AND(AP$4&gt;=Inputs!$CM126,AP$4&lt;Inputs!$CN126),1,IF(AND(AP$4=Inputs!$CN126,AP$4=Inputs!$CO126),1,IF(OR(AND(AP$4=Inputs!$CN126+1,Inputs!$CN126=Inputs!$CO126),AND(AP$4=Inputs!$CN126+2,Inputs!$CN126=Inputs!$CO126)),0,IF(AP$4=Inputs!$CN126,0.8,IF(AP$4=Inputs!$CN126+1,0.6,IF(AP$4=Inputs!$CN126+2,0.4,IF(AP$4=Inputs!$CO126,0.2,IF(AND(AP$4&gt;=Inputs!$CL126,AP$4&lt;Inputs!$CM126),(AP$4-Inputs!$CL126+1)/(Inputs!$AI126+1),0)))))))))</f>
        <v>0</v>
      </c>
      <c r="AQ129" s="27">
        <f>IF(AND(Inputs!$CO126=0,AQ$4&gt;=Inputs!$CM126),1,IF(AND(AQ$4&gt;=Inputs!$CM126,AQ$4&lt;Inputs!$CN126),1,IF(AND(AQ$4=Inputs!$CN126,AQ$4=Inputs!$CO126),1,IF(OR(AND(AQ$4=Inputs!$CN126+1,Inputs!$CN126=Inputs!$CO126),AND(AQ$4=Inputs!$CN126+2,Inputs!$CN126=Inputs!$CO126)),0,IF(AQ$4=Inputs!$CN126,0.8,IF(AQ$4=Inputs!$CN126+1,0.6,IF(AQ$4=Inputs!$CN126+2,0.4,IF(AQ$4=Inputs!$CO126,0.2,IF(AND(AQ$4&gt;=Inputs!$CL126,AQ$4&lt;Inputs!$CM126),(AQ$4-Inputs!$CL126+1)/(Inputs!$AI126+1),0)))))))))</f>
        <v>0</v>
      </c>
      <c r="AR129" s="27">
        <f>IF(AND(Inputs!$CO126=0,AR$4&gt;=Inputs!$CM126),1,IF(AND(AR$4&gt;=Inputs!$CM126,AR$4&lt;Inputs!$CN126),1,IF(AND(AR$4=Inputs!$CN126,AR$4=Inputs!$CO126),1,IF(OR(AND(AR$4=Inputs!$CN126+1,Inputs!$CN126=Inputs!$CO126),AND(AR$4=Inputs!$CN126+2,Inputs!$CN126=Inputs!$CO126)),0,IF(AR$4=Inputs!$CN126,0.8,IF(AR$4=Inputs!$CN126+1,0.6,IF(AR$4=Inputs!$CN126+2,0.4,IF(AR$4=Inputs!$CO126,0.2,IF(AND(AR$4&gt;=Inputs!$CL126,AR$4&lt;Inputs!$CM126),(AR$4-Inputs!$CL126+1)/(Inputs!$AI126+1),0)))))))))</f>
        <v>0</v>
      </c>
      <c r="AS129" s="27">
        <f>IF(AND(Inputs!$CO126=0,AS$4&gt;=Inputs!$CM126),1,IF(AND(AS$4&gt;=Inputs!$CM126,AS$4&lt;Inputs!$CN126),1,IF(AND(AS$4=Inputs!$CN126,AS$4=Inputs!$CO126),1,IF(OR(AND(AS$4=Inputs!$CN126+1,Inputs!$CN126=Inputs!$CO126),AND(AS$4=Inputs!$CN126+2,Inputs!$CN126=Inputs!$CO126)),0,IF(AS$4=Inputs!$CN126,0.8,IF(AS$4=Inputs!$CN126+1,0.6,IF(AS$4=Inputs!$CN126+2,0.4,IF(AS$4=Inputs!$CO126,0.2,IF(AND(AS$4&gt;=Inputs!$CL126,AS$4&lt;Inputs!$CM126),(AS$4-Inputs!$CL126+1)/(Inputs!$AI126+1),0)))))))))</f>
        <v>0</v>
      </c>
      <c r="AT129" s="27">
        <f>IF(AND(Inputs!$CO126=0,AT$4&gt;=Inputs!$CM126),1,IF(AND(AT$4&gt;=Inputs!$CM126,AT$4&lt;Inputs!$CN126),1,IF(AND(AT$4=Inputs!$CN126,AT$4=Inputs!$CO126),1,IF(OR(AND(AT$4=Inputs!$CN126+1,Inputs!$CN126=Inputs!$CO126),AND(AT$4=Inputs!$CN126+2,Inputs!$CN126=Inputs!$CO126)),0,IF(AT$4=Inputs!$CN126,0.8,IF(AT$4=Inputs!$CN126+1,0.6,IF(AT$4=Inputs!$CN126+2,0.4,IF(AT$4=Inputs!$CO126,0.2,IF(AND(AT$4&gt;=Inputs!$CL126,AT$4&lt;Inputs!$CM126),(AT$4-Inputs!$CL126+1)/(Inputs!$AI126+1),0)))))))))</f>
        <v>0</v>
      </c>
      <c r="AU129" s="27">
        <f>IF(AND(Inputs!$CO126=0,AU$4&gt;=Inputs!$CM126),1,IF(AND(AU$4&gt;=Inputs!$CM126,AU$4&lt;Inputs!$CN126),1,IF(AND(AU$4=Inputs!$CN126,AU$4=Inputs!$CO126),1,IF(OR(AND(AU$4=Inputs!$CN126+1,Inputs!$CN126=Inputs!$CO126),AND(AU$4=Inputs!$CN126+2,Inputs!$CN126=Inputs!$CO126)),0,IF(AU$4=Inputs!$CN126,0.8,IF(AU$4=Inputs!$CN126+1,0.6,IF(AU$4=Inputs!$CN126+2,0.4,IF(AU$4=Inputs!$CO126,0.2,IF(AND(AU$4&gt;=Inputs!$CL126,AU$4&lt;Inputs!$CM126),(AU$4-Inputs!$CL126+1)/(Inputs!$AI126+1),0)))))))))</f>
        <v>0</v>
      </c>
      <c r="AV129" s="27">
        <f>IF(AND(Inputs!$CO126=0,AV$4&gt;=Inputs!$CM126),1,IF(AND(AV$4&gt;=Inputs!$CM126,AV$4&lt;Inputs!$CN126),1,IF(AND(AV$4=Inputs!$CN126,AV$4=Inputs!$CO126),1,IF(OR(AND(AV$4=Inputs!$CN126+1,Inputs!$CN126=Inputs!$CO126),AND(AV$4=Inputs!$CN126+2,Inputs!$CN126=Inputs!$CO126)),0,IF(AV$4=Inputs!$CN126,0.8,IF(AV$4=Inputs!$CN126+1,0.6,IF(AV$4=Inputs!$CN126+2,0.4,IF(AV$4=Inputs!$CO126,0.2,IF(AND(AV$4&gt;=Inputs!$CL126,AV$4&lt;Inputs!$CM126),(AV$4-Inputs!$CL126+1)/(Inputs!$AI126+1),0)))))))))</f>
        <v>0</v>
      </c>
      <c r="AW129" s="27">
        <f>IF(AND(Inputs!$CO126=0,AW$4&gt;=Inputs!$CM126),1,IF(AND(AW$4&gt;=Inputs!$CM126,AW$4&lt;Inputs!$CN126),1,IF(AND(AW$4=Inputs!$CN126,AW$4=Inputs!$CO126),1,IF(OR(AND(AW$4=Inputs!$CN126+1,Inputs!$CN126=Inputs!$CO126),AND(AW$4=Inputs!$CN126+2,Inputs!$CN126=Inputs!$CO126)),0,IF(AW$4=Inputs!$CN126,0.8,IF(AW$4=Inputs!$CN126+1,0.6,IF(AW$4=Inputs!$CN126+2,0.4,IF(AW$4=Inputs!$CO126,0.2,IF(AND(AW$4&gt;=Inputs!$CL126,AW$4&lt;Inputs!$CM126),(AW$4-Inputs!$CL126+1)/(Inputs!$AI126+1),0)))))))))</f>
        <v>0</v>
      </c>
      <c r="AX129" s="27">
        <f>IF(AND(Inputs!$CO126=0,AX$4&gt;=Inputs!$CM126),1,IF(AND(AX$4&gt;=Inputs!$CM126,AX$4&lt;Inputs!$CN126),1,IF(AND(AX$4=Inputs!$CN126,AX$4=Inputs!$CO126),1,IF(OR(AND(AX$4=Inputs!$CN126+1,Inputs!$CN126=Inputs!$CO126),AND(AX$4=Inputs!$CN126+2,Inputs!$CN126=Inputs!$CO126)),0,IF(AX$4=Inputs!$CN126,0.8,IF(AX$4=Inputs!$CN126+1,0.6,IF(AX$4=Inputs!$CN126+2,0.4,IF(AX$4=Inputs!$CO126,0.2,IF(AND(AX$4&gt;=Inputs!$CL126,AX$4&lt;Inputs!$CM126),(AX$4-Inputs!$CL126+1)/(Inputs!$AI126+1),0)))))))))</f>
        <v>0</v>
      </c>
      <c r="AY129" s="27">
        <f>IF(AND(Inputs!$CO126=0,AY$4&gt;=Inputs!$CM126),1,IF(AND(AY$4&gt;=Inputs!$CM126,AY$4&lt;Inputs!$CN126),1,IF(AND(AY$4=Inputs!$CN126,AY$4=Inputs!$CO126),1,IF(OR(AND(AY$4=Inputs!$CN126+1,Inputs!$CN126=Inputs!$CO126),AND(AY$4=Inputs!$CN126+2,Inputs!$CN126=Inputs!$CO126)),0,IF(AY$4=Inputs!$CN126,0.8,IF(AY$4=Inputs!$CN126+1,0.6,IF(AY$4=Inputs!$CN126+2,0.4,IF(AY$4=Inputs!$CO126,0.2,IF(AND(AY$4&gt;=Inputs!$CL126,AY$4&lt;Inputs!$CM126),(AY$4-Inputs!$CL126+1)/(Inputs!$AI126+1),0)))))))))</f>
        <v>0</v>
      </c>
      <c r="AZ129" s="27">
        <f>IF(AND(Inputs!$CO126=0,AZ$4&gt;=Inputs!$CM126),1,IF(AND(AZ$4&gt;=Inputs!$CM126,AZ$4&lt;Inputs!$CN126),1,IF(AND(AZ$4=Inputs!$CN126,AZ$4=Inputs!$CO126),1,IF(OR(AND(AZ$4=Inputs!$CN126+1,Inputs!$CN126=Inputs!$CO126),AND(AZ$4=Inputs!$CN126+2,Inputs!$CN126=Inputs!$CO126)),0,IF(AZ$4=Inputs!$CN126,0.8,IF(AZ$4=Inputs!$CN126+1,0.6,IF(AZ$4=Inputs!$CN126+2,0.4,IF(AZ$4=Inputs!$CO126,0.2,IF(AND(AZ$4&gt;=Inputs!$CL126,AZ$4&lt;Inputs!$CM126),(AZ$4-Inputs!$CL126+1)/(Inputs!$AI126+1),0)))))))))</f>
        <v>0</v>
      </c>
      <c r="BA129" s="27">
        <f>IF(AND(Inputs!$CO126=0,BA$4&gt;=Inputs!$CM126),1,IF(AND(BA$4&gt;=Inputs!$CM126,BA$4&lt;Inputs!$CN126),1,IF(AND(BA$4=Inputs!$CN126,BA$4=Inputs!$CO126),1,IF(OR(AND(BA$4=Inputs!$CN126+1,Inputs!$CN126=Inputs!$CO126),AND(BA$4=Inputs!$CN126+2,Inputs!$CN126=Inputs!$CO126)),0,IF(BA$4=Inputs!$CN126,0.8,IF(BA$4=Inputs!$CN126+1,0.6,IF(BA$4=Inputs!$CN126+2,0.4,IF(BA$4=Inputs!$CO126,0.2,IF(AND(BA$4&gt;=Inputs!$CL126,BA$4&lt;Inputs!$CM126),(BA$4-Inputs!$CL126+1)/(Inputs!$AI126+1),0)))))))))</f>
        <v>0</v>
      </c>
      <c r="BB129" s="27">
        <f>IF(AND(Inputs!$CO126=0,BB$4&gt;=Inputs!$CM126),1,IF(AND(BB$4&gt;=Inputs!$CM126,BB$4&lt;Inputs!$CN126),1,IF(AND(BB$4=Inputs!$CN126,BB$4=Inputs!$CO126),1,IF(OR(AND(BB$4=Inputs!$CN126+1,Inputs!$CN126=Inputs!$CO126),AND(BB$4=Inputs!$CN126+2,Inputs!$CN126=Inputs!$CO126)),0,IF(BB$4=Inputs!$CN126,0.8,IF(BB$4=Inputs!$CN126+1,0.6,IF(BB$4=Inputs!$CN126+2,0.4,IF(BB$4=Inputs!$CO126,0.2,IF(AND(BB$4&gt;=Inputs!$CL126,BB$4&lt;Inputs!$CM126),(BB$4-Inputs!$CL126+1)/(Inputs!$AI126+1),0)))))))))</f>
        <v>0</v>
      </c>
      <c r="BC129" s="27">
        <f>IF(AND(Inputs!$CO126=0,BC$4&gt;=Inputs!$CM126),1,IF(AND(BC$4&gt;=Inputs!$CM126,BC$4&lt;Inputs!$CN126),1,IF(AND(BC$4=Inputs!$CN126,BC$4=Inputs!$CO126),1,IF(OR(AND(BC$4=Inputs!$CN126+1,Inputs!$CN126=Inputs!$CO126),AND(BC$4=Inputs!$CN126+2,Inputs!$CN126=Inputs!$CO126)),0,IF(BC$4=Inputs!$CN126,0.8,IF(BC$4=Inputs!$CN126+1,0.6,IF(BC$4=Inputs!$CN126+2,0.4,IF(BC$4=Inputs!$CO126,0.2,IF(AND(BC$4&gt;=Inputs!$CL126,BC$4&lt;Inputs!$CM126),(BC$4-Inputs!$CL126+1)/(Inputs!$AI126+1),0)))))))))</f>
        <v>0</v>
      </c>
      <c r="BD129" s="27">
        <f>IF(AND(Inputs!$CO126=0,BD$4&gt;=Inputs!$CM126),1,IF(AND(BD$4&gt;=Inputs!$CM126,BD$4&lt;Inputs!$CN126),1,IF(AND(BD$4=Inputs!$CN126,BD$4=Inputs!$CO126),1,IF(OR(AND(BD$4=Inputs!$CN126+1,Inputs!$CN126=Inputs!$CO126),AND(BD$4=Inputs!$CN126+2,Inputs!$CN126=Inputs!$CO126)),0,IF(BD$4=Inputs!$CN126,0.8,IF(BD$4=Inputs!$CN126+1,0.6,IF(BD$4=Inputs!$CN126+2,0.4,IF(BD$4=Inputs!$CO126,0.2,IF(AND(BD$4&gt;=Inputs!$CL126,BD$4&lt;Inputs!$CM126),(BD$4-Inputs!$CL126+1)/(Inputs!$AI126+1),0)))))))))</f>
        <v>0</v>
      </c>
      <c r="BE129" s="27">
        <f>IF(AND(Inputs!$CO126=0,BE$4&gt;=Inputs!$CM126),1,IF(AND(BE$4&gt;=Inputs!$CM126,BE$4&lt;Inputs!$CN126),1,IF(AND(BE$4=Inputs!$CN126,BE$4=Inputs!$CO126),1,IF(OR(AND(BE$4=Inputs!$CN126+1,Inputs!$CN126=Inputs!$CO126),AND(BE$4=Inputs!$CN126+2,Inputs!$CN126=Inputs!$CO126)),0,IF(BE$4=Inputs!$CN126,0.8,IF(BE$4=Inputs!$CN126+1,0.6,IF(BE$4=Inputs!$CN126+2,0.4,IF(BE$4=Inputs!$CO126,0.2,IF(AND(BE$4&gt;=Inputs!$CL126,BE$4&lt;Inputs!$CM126),(BE$4-Inputs!$CL126+1)/(Inputs!$AI126+1),0)))))))))</f>
        <v>0</v>
      </c>
      <c r="BF129" s="27">
        <f>IF(AND(Inputs!$CO126=0,BF$4&gt;=Inputs!$CM126),1,IF(AND(BF$4&gt;=Inputs!$CM126,BF$4&lt;Inputs!$CN126),1,IF(AND(BF$4=Inputs!$CN126,BF$4=Inputs!$CO126),1,IF(OR(AND(BF$4=Inputs!$CN126+1,Inputs!$CN126=Inputs!$CO126),AND(BF$4=Inputs!$CN126+2,Inputs!$CN126=Inputs!$CO126)),0,IF(BF$4=Inputs!$CN126,0.8,IF(BF$4=Inputs!$CN126+1,0.6,IF(BF$4=Inputs!$CN126+2,0.4,IF(BF$4=Inputs!$CO126,0.2,IF(AND(BF$4&gt;=Inputs!$CL126,BF$4&lt;Inputs!$CM126),(BF$4-Inputs!$CL126+1)/(Inputs!$AI126+1),0)))))))))</f>
        <v>0</v>
      </c>
      <c r="BG129" s="27">
        <f>IF(AND(Inputs!$CO126=0,BG$4&gt;=Inputs!$CM126),1,IF(AND(BG$4&gt;=Inputs!$CM126,BG$4&lt;Inputs!$CN126),1,IF(AND(BG$4=Inputs!$CN126,BG$4=Inputs!$CO126),1,IF(OR(AND(BG$4=Inputs!$CN126+1,Inputs!$CN126=Inputs!$CO126),AND(BG$4=Inputs!$CN126+2,Inputs!$CN126=Inputs!$CO126)),0,IF(BG$4=Inputs!$CN126,0.8,IF(BG$4=Inputs!$CN126+1,0.6,IF(BG$4=Inputs!$CN126+2,0.4,IF(BG$4=Inputs!$CO126,0.2,IF(AND(BG$4&gt;=Inputs!$CL126,BG$4&lt;Inputs!$CM126),(BG$4-Inputs!$CL126+1)/(Inputs!$AI126+1),0)))))))))</f>
        <v>0</v>
      </c>
      <c r="BH129" s="27">
        <f>IF(AND(Inputs!$CO126=0,BH$4&gt;=Inputs!$CM126),1,IF(AND(BH$4&gt;=Inputs!$CM126,BH$4&lt;Inputs!$CN126),1,IF(AND(BH$4=Inputs!$CN126,BH$4=Inputs!$CO126),1,IF(OR(AND(BH$4=Inputs!$CN126+1,Inputs!$CN126=Inputs!$CO126),AND(BH$4=Inputs!$CN126+2,Inputs!$CN126=Inputs!$CO126)),0,IF(BH$4=Inputs!$CN126,0.8,IF(BH$4=Inputs!$CN126+1,0.6,IF(BH$4=Inputs!$CN126+2,0.4,IF(BH$4=Inputs!$CO126,0.2,IF(AND(BH$4&gt;=Inputs!$CL126,BH$4&lt;Inputs!$CM126),(BH$4-Inputs!$CL126+1)/(Inputs!$AI126+1),0)))))))))</f>
        <v>0</v>
      </c>
      <c r="BI129" s="27">
        <f>IF(AND(Inputs!$CO126=0,BI$4&gt;=Inputs!$CM126),1,IF(AND(BI$4&gt;=Inputs!$CM126,BI$4&lt;Inputs!$CN126),1,IF(AND(BI$4=Inputs!$CN126,BI$4=Inputs!$CO126),1,IF(OR(AND(BI$4=Inputs!$CN126+1,Inputs!$CN126=Inputs!$CO126),AND(BI$4=Inputs!$CN126+2,Inputs!$CN126=Inputs!$CO126)),0,IF(BI$4=Inputs!$CN126,0.8,IF(BI$4=Inputs!$CN126+1,0.6,IF(BI$4=Inputs!$CN126+2,0.4,IF(BI$4=Inputs!$CO126,0.2,IF(AND(BI$4&gt;=Inputs!$CL126,BI$4&lt;Inputs!$CM126),(BI$4-Inputs!$CL126+1)/(Inputs!$AI126+1),0)))))))))</f>
        <v>0</v>
      </c>
      <c r="BJ129" s="27">
        <f>IF(AND(Inputs!$CO126=0,BJ$4&gt;=Inputs!$CM126),1,IF(AND(BJ$4&gt;=Inputs!$CM126,BJ$4&lt;Inputs!$CN126),1,IF(AND(BJ$4=Inputs!$CN126,BJ$4=Inputs!$CO126),1,IF(OR(AND(BJ$4=Inputs!$CN126+1,Inputs!$CN126=Inputs!$CO126),AND(BJ$4=Inputs!$CN126+2,Inputs!$CN126=Inputs!$CO126)),0,IF(BJ$4=Inputs!$CN126,0.8,IF(BJ$4=Inputs!$CN126+1,0.6,IF(BJ$4=Inputs!$CN126+2,0.4,IF(BJ$4=Inputs!$CO126,0.2,IF(AND(BJ$4&gt;=Inputs!$CL126,BJ$4&lt;Inputs!$CM126),(BJ$4-Inputs!$CL126+1)/(Inputs!$AI126+1),0)))))))))</f>
        <v>0</v>
      </c>
      <c r="BK129" s="27">
        <f>IF(AND(Inputs!$CO126=0,BK$4&gt;=Inputs!$CM126),1,IF(AND(BK$4&gt;=Inputs!$CM126,BK$4&lt;Inputs!$CN126),1,IF(AND(BK$4=Inputs!$CN126,BK$4=Inputs!$CO126),1,IF(OR(AND(BK$4=Inputs!$CN126+1,Inputs!$CN126=Inputs!$CO126),AND(BK$4=Inputs!$CN126+2,Inputs!$CN126=Inputs!$CO126)),0,IF(BK$4=Inputs!$CN126,0.8,IF(BK$4=Inputs!$CN126+1,0.6,IF(BK$4=Inputs!$CN126+2,0.4,IF(BK$4=Inputs!$CO126,0.2,IF(AND(BK$4&gt;=Inputs!$CL126,BK$4&lt;Inputs!$CM126),(BK$4-Inputs!$CL126+1)/(Inputs!$AI126+1),0)))))))))</f>
        <v>0</v>
      </c>
      <c r="BL129" s="27">
        <f>IF(AND(Inputs!$CO126=0,BL$4&gt;=Inputs!$CM126),1,IF(AND(BL$4&gt;=Inputs!$CM126,BL$4&lt;Inputs!$CN126),1,IF(AND(BL$4=Inputs!$CN126,BL$4=Inputs!$CO126),1,IF(OR(AND(BL$4=Inputs!$CN126+1,Inputs!$CN126=Inputs!$CO126),AND(BL$4=Inputs!$CN126+2,Inputs!$CN126=Inputs!$CO126)),0,IF(BL$4=Inputs!$CN126,0.8,IF(BL$4=Inputs!$CN126+1,0.6,IF(BL$4=Inputs!$CN126+2,0.4,IF(BL$4=Inputs!$CO126,0.2,IF(AND(BL$4&gt;=Inputs!$CL126,BL$4&lt;Inputs!$CM126),(BL$4-Inputs!$CL126+1)/(Inputs!$AI126+1),0)))))))))</f>
        <v>0</v>
      </c>
      <c r="BM129" s="27">
        <f>IF(AND(Inputs!$CO126=0,BM$4&gt;=Inputs!$CM126),1,IF(AND(BM$4&gt;=Inputs!$CM126,BM$4&lt;Inputs!$CN126),1,IF(AND(BM$4=Inputs!$CN126,BM$4=Inputs!$CO126),1,IF(OR(AND(BM$4=Inputs!$CN126+1,Inputs!$CN126=Inputs!$CO126),AND(BM$4=Inputs!$CN126+2,Inputs!$CN126=Inputs!$CO126)),0,IF(BM$4=Inputs!$CN126,0.8,IF(BM$4=Inputs!$CN126+1,0.6,IF(BM$4=Inputs!$CN126+2,0.4,IF(BM$4=Inputs!$CO126,0.2,IF(AND(BM$4&gt;=Inputs!$CL126,BM$4&lt;Inputs!$CM126),(BM$4-Inputs!$CL126+1)/(Inputs!$AI126+1),0)))))))))</f>
        <v>0</v>
      </c>
      <c r="BO129" s="46" t="str">
        <f>IF(Inputs!$B126="","",(ROUND(Inputs!$BC126*AJ129,0)))</f>
        <v/>
      </c>
      <c r="BP129" s="46" t="str">
        <f>IF(Inputs!$B126="","",(ROUND(Inputs!$BC126*AK129,0)))</f>
        <v/>
      </c>
      <c r="BQ129" s="46" t="str">
        <f>IF(Inputs!$B126="","",(ROUND(Inputs!$BC126*AL129,0)))</f>
        <v/>
      </c>
      <c r="BR129" s="46" t="str">
        <f>IF(Inputs!$B126="","",(ROUND(Inputs!$BC126*AM129,0)))</f>
        <v/>
      </c>
      <c r="BS129" s="46" t="str">
        <f>IF(Inputs!$B126="","",(ROUND(Inputs!$BC126*AN129,0)))</f>
        <v/>
      </c>
      <c r="BT129" s="46" t="str">
        <f>IF(Inputs!$B126="","",(ROUND(Inputs!$BC126*AO129,0)))</f>
        <v/>
      </c>
      <c r="BU129" s="46" t="str">
        <f>IF(Inputs!$B126="","",(ROUND(Inputs!$BC126*AP129,0)))</f>
        <v/>
      </c>
      <c r="BV129" s="46" t="str">
        <f>IF(Inputs!$B126="","",(ROUND(Inputs!$BC126*AQ129,0)))</f>
        <v/>
      </c>
      <c r="BW129" s="46" t="str">
        <f>IF(Inputs!$B126="","",(ROUND(Inputs!$BC126*AR129,0)))</f>
        <v/>
      </c>
      <c r="BX129" s="46" t="str">
        <f>IF(Inputs!$B126="","",(ROUND(Inputs!$BC126*AS129,0)))</f>
        <v/>
      </c>
      <c r="BY129" s="46" t="str">
        <f>IF(Inputs!$B126="","",(ROUND(Inputs!$BC126*AT129,0)))</f>
        <v/>
      </c>
      <c r="BZ129" s="46" t="str">
        <f>IF(Inputs!$B126="","",(ROUND(Inputs!$BC126*AU129,0)))</f>
        <v/>
      </c>
      <c r="CA129" s="46" t="str">
        <f>IF(Inputs!$B126="","",(ROUND(Inputs!$BC126*AV129,0)))</f>
        <v/>
      </c>
      <c r="CB129" s="46" t="str">
        <f>IF(Inputs!$B126="","",(ROUND(Inputs!$BC126*AW129,0)))</f>
        <v/>
      </c>
      <c r="CC129" s="46" t="str">
        <f>IF(Inputs!$B126="","",(ROUND(Inputs!$BC126*AX129,0)))</f>
        <v/>
      </c>
      <c r="CD129" s="46" t="str">
        <f>IF(Inputs!$B126="","",(ROUND(Inputs!$BC126*AY129,0)))</f>
        <v/>
      </c>
      <c r="CE129" s="46" t="str">
        <f>IF(Inputs!$B126="","",(ROUND(Inputs!$BC126*AZ129,0)))</f>
        <v/>
      </c>
      <c r="CF129" s="46" t="str">
        <f>IF(Inputs!$B126="","",(ROUND(Inputs!$BC126*BA129,0)))</f>
        <v/>
      </c>
      <c r="CG129" s="46" t="str">
        <f>IF(Inputs!$B126="","",(ROUND(Inputs!$BC126*BB129,0)))</f>
        <v/>
      </c>
      <c r="CH129" s="46" t="str">
        <f>IF(Inputs!$B126="","",(ROUND(Inputs!$BC126*BC129,0)))</f>
        <v/>
      </c>
      <c r="CI129" s="46" t="str">
        <f>IF(Inputs!$B126="","",(ROUND(Inputs!$BC126*BD129,0)))</f>
        <v/>
      </c>
      <c r="CJ129" s="46" t="str">
        <f>IF(Inputs!$B126="","",(ROUND(Inputs!$BC126*BE129,0)))</f>
        <v/>
      </c>
      <c r="CK129" s="46" t="str">
        <f>IF(Inputs!$B126="","",(ROUND(Inputs!$BC126*BF129,0)))</f>
        <v/>
      </c>
      <c r="CL129" s="46" t="str">
        <f>IF(Inputs!$B126="","",(ROUND(Inputs!$BC126*BG129,0)))</f>
        <v/>
      </c>
      <c r="CM129" s="46" t="str">
        <f>IF(Inputs!$B126="","",(ROUND(Inputs!$BC126*BH129,0)))</f>
        <v/>
      </c>
      <c r="CN129" s="46" t="str">
        <f>IF(Inputs!$B126="","",(ROUND(Inputs!$BC126*BI129,0)))</f>
        <v/>
      </c>
      <c r="CO129" s="46" t="str">
        <f>IF(Inputs!$B126="","",(ROUND(Inputs!$BC126*BJ129,0)))</f>
        <v/>
      </c>
      <c r="CP129" s="46" t="str">
        <f>IF(Inputs!$B126="","",(ROUND(Inputs!$BC126*BK129,0)))</f>
        <v/>
      </c>
      <c r="CQ129" s="46" t="str">
        <f>IF(Inputs!$B126="","",(ROUND(Inputs!$BC126*BL129,0)))</f>
        <v/>
      </c>
      <c r="CR129" s="46" t="str">
        <f>IF(Inputs!$B126="","",(ROUND(Inputs!$BC126*BM129,0)))</f>
        <v/>
      </c>
      <c r="CV129" s="46" t="str">
        <f>IF(A129="","",IF(AND(CV$4&lt;=Inputs!$CQ126,CV$4&gt;=Inputs!$CP126),Inputs!$AR126/(Inputs!$CQ126-Inputs!$CP126+1),0)+IF(CV$4=Inputs!$CL126,Inputs!$BD126,0))</f>
        <v/>
      </c>
      <c r="CW129" s="46" t="str">
        <f>IF(B129="","",IF(AND(CW$4&lt;=Inputs!$CQ126,CW$4&gt;=Inputs!$CP126),Inputs!$AR126/(Inputs!$CQ126-Inputs!$CP126+1),0)+IF(CW$4=Inputs!$CL126,Inputs!$BD126,0))</f>
        <v/>
      </c>
      <c r="CX129" s="46" t="str">
        <f>IF(C129="","",IF(AND(CX$4&lt;=Inputs!$CQ126,CX$4&gt;=Inputs!$CP126),Inputs!$AR126/(Inputs!$CQ126-Inputs!$CP126+1),0)+IF(CX$4=Inputs!$CL126,Inputs!$BD126,0))</f>
        <v/>
      </c>
      <c r="CY129" s="46" t="str">
        <f>IF(D129="","",IF(AND(CY$4&lt;=Inputs!$CQ126,CY$4&gt;=Inputs!$CP126),Inputs!$AR126/(Inputs!$CQ126-Inputs!$CP126+1),0)+IF(CY$4=Inputs!$CL126,Inputs!$BD126,0))</f>
        <v/>
      </c>
      <c r="CZ129" s="46" t="str">
        <f>IF(E129="","",IF(AND(CZ$4&lt;=Inputs!$CQ126,CZ$4&gt;=Inputs!$CP126),Inputs!$AR126/(Inputs!$CQ126-Inputs!$CP126+1),0)+IF(CZ$4=Inputs!$CL126,Inputs!$BD126,0))</f>
        <v/>
      </c>
      <c r="DA129" s="46" t="str">
        <f>IF(F129="","",IF(AND(DA$4&lt;=Inputs!$CQ126,DA$4&gt;=Inputs!$CP126),Inputs!$AR126/(Inputs!$CQ126-Inputs!$CP126+1),0)+IF(DA$4=Inputs!$CL126,Inputs!$BD126,0))</f>
        <v/>
      </c>
      <c r="DB129" s="46" t="str">
        <f>IF(G129="","",IF(AND(DB$4&lt;=Inputs!$CQ126,DB$4&gt;=Inputs!$CP126),Inputs!$AR126/(Inputs!$CQ126-Inputs!$CP126+1),0)+IF(DB$4=Inputs!$CL126,Inputs!$BD126,0))</f>
        <v/>
      </c>
      <c r="DC129" s="46" t="str">
        <f>IF(H129="","",IF(AND(DC$4&lt;=Inputs!$CQ126,DC$4&gt;=Inputs!$CP126),Inputs!$AR126/(Inputs!$CQ126-Inputs!$CP126+1),0)+IF(DC$4=Inputs!$CL126,Inputs!$BD126,0))</f>
        <v/>
      </c>
      <c r="DD129" s="46" t="str">
        <f>IF(I129="","",IF(AND(DD$4&lt;=Inputs!$CQ126,DD$4&gt;=Inputs!$CP126),Inputs!$AR126/(Inputs!$CQ126-Inputs!$CP126+1),0)+IF(DD$4=Inputs!$CL126,Inputs!$BD126,0))</f>
        <v/>
      </c>
      <c r="DE129" s="46" t="str">
        <f>IF(J129="","",IF(AND(DE$4&lt;=Inputs!$CQ126,DE$4&gt;=Inputs!$CP126),Inputs!$AR126/(Inputs!$CQ126-Inputs!$CP126+1),0)+IF(DE$4=Inputs!$CL126,Inputs!$BD126,0))</f>
        <v/>
      </c>
      <c r="DF129" s="46" t="str">
        <f>IF(K129="","",IF(AND(DF$4&lt;=Inputs!$CQ126,DF$4&gt;=Inputs!$CP126),Inputs!$AR126/(Inputs!$CQ126-Inputs!$CP126+1),0)+IF(DF$4=Inputs!$CL126,Inputs!$BD126,0))</f>
        <v/>
      </c>
      <c r="DG129" s="46" t="str">
        <f>IF(L129="","",IF(AND(DG$4&lt;=Inputs!$CQ126,DG$4&gt;=Inputs!$CP126),Inputs!$AR126/(Inputs!$CQ126-Inputs!$CP126+1),0)+IF(DG$4=Inputs!$CL126,Inputs!$BD126,0))</f>
        <v/>
      </c>
      <c r="DH129" s="46" t="str">
        <f>IF(M129="","",IF(AND(DH$4&lt;=Inputs!$CQ126,DH$4&gt;=Inputs!$CP126),Inputs!$AR126/(Inputs!$CQ126-Inputs!$CP126+1),0)+IF(DH$4=Inputs!$CL126,Inputs!$BD126,0))</f>
        <v/>
      </c>
      <c r="DI129" s="46" t="str">
        <f>IF(N129="","",IF(AND(DI$4&lt;=Inputs!$CQ126,DI$4&gt;=Inputs!$CP126),Inputs!$AR126/(Inputs!$CQ126-Inputs!$CP126+1),0)+IF(DI$4=Inputs!$CL126,Inputs!$BD126,0))</f>
        <v/>
      </c>
      <c r="DJ129" s="46" t="str">
        <f>IF(O129="","",IF(AND(DJ$4&lt;=Inputs!$CQ126,DJ$4&gt;=Inputs!$CP126),Inputs!$AR126/(Inputs!$CQ126-Inputs!$CP126+1),0)+IF(DJ$4=Inputs!$CL126,Inputs!$BD126,0))</f>
        <v/>
      </c>
      <c r="DK129" s="46" t="str">
        <f>IF(P129="","",IF(AND(DK$4&lt;=Inputs!$CQ126,DK$4&gt;=Inputs!$CP126),Inputs!$AR126/(Inputs!$CQ126-Inputs!$CP126+1),0)+IF(DK$4=Inputs!$CL126,Inputs!$BD126,0))</f>
        <v/>
      </c>
      <c r="DL129" s="46" t="str">
        <f>IF(Q129="","",IF(AND(DL$4&lt;=Inputs!$CQ126,DL$4&gt;=Inputs!$CP126),Inputs!$AR126/(Inputs!$CQ126-Inputs!$CP126+1),0)+IF(DL$4=Inputs!$CL126,Inputs!$BD126,0))</f>
        <v/>
      </c>
      <c r="DM129" s="46" t="str">
        <f>IF(R129="","",IF(AND(DM$4&lt;=Inputs!$CQ126,DM$4&gt;=Inputs!$CP126),Inputs!$AR126/(Inputs!$CQ126-Inputs!$CP126+1),0)+IF(DM$4=Inputs!$CL126,Inputs!$BD126,0))</f>
        <v/>
      </c>
      <c r="DN129" s="46" t="str">
        <f>IF(S129="","",IF(AND(DN$4&lt;=Inputs!$CQ126,DN$4&gt;=Inputs!$CP126),Inputs!$AR126/(Inputs!$CQ126-Inputs!$CP126+1),0)+IF(DN$4=Inputs!$CL126,Inputs!$BD126,0))</f>
        <v/>
      </c>
      <c r="DO129" s="46" t="str">
        <f>IF(T129="","",IF(AND(DO$4&lt;=Inputs!$CQ126,DO$4&gt;=Inputs!$CP126),Inputs!$AR126/(Inputs!$CQ126-Inputs!$CP126+1),0)+IF(DO$4=Inputs!$CL126,Inputs!$BD126,0))</f>
        <v/>
      </c>
      <c r="DP129" s="46" t="str">
        <f>IF(U129="","",IF(AND(DP$4&lt;=Inputs!$CQ126,DP$4&gt;=Inputs!$CP126),Inputs!$AR126/(Inputs!$CQ126-Inputs!$CP126+1),0)+IF(DP$4=Inputs!$CL126,Inputs!$BD126,0))</f>
        <v/>
      </c>
      <c r="DQ129" s="46" t="str">
        <f>IF(V129="","",IF(AND(DQ$4&lt;=Inputs!$CQ126,DQ$4&gt;=Inputs!$CP126),Inputs!$AR126/(Inputs!$CQ126-Inputs!$CP126+1),0)+IF(DQ$4=Inputs!$CL126,Inputs!$BD126,0))</f>
        <v/>
      </c>
      <c r="DR129" s="46" t="str">
        <f>IF(W129="","",IF(AND(DR$4&lt;=Inputs!$CQ126,DR$4&gt;=Inputs!$CP126),Inputs!$AR126/(Inputs!$CQ126-Inputs!$CP126+1),0)+IF(DR$4=Inputs!$CL126,Inputs!$BD126,0))</f>
        <v/>
      </c>
      <c r="DS129" s="46" t="str">
        <f>IF(X129="","",IF(AND(DS$4&lt;=Inputs!$CQ126,DS$4&gt;=Inputs!$CP126),Inputs!$AR126/(Inputs!$CQ126-Inputs!$CP126+1),0)+IF(DS$4=Inputs!$CL126,Inputs!$BD126,0))</f>
        <v/>
      </c>
      <c r="DT129" s="46" t="str">
        <f>IF(Y129="","",IF(AND(DT$4&lt;=Inputs!$CQ126,DT$4&gt;=Inputs!$CP126),Inputs!$AR126/(Inputs!$CQ126-Inputs!$CP126+1),0)+IF(DT$4=Inputs!$CL126,Inputs!$BD126,0))</f>
        <v/>
      </c>
      <c r="DU129" s="46" t="str">
        <f>IF(Z129="","",IF(AND(DU$4&lt;=Inputs!$CQ126,DU$4&gt;=Inputs!$CP126),Inputs!$AR126/(Inputs!$CQ126-Inputs!$CP126+1),0)+IF(DU$4=Inputs!$CL126,Inputs!$BD126,0))</f>
        <v/>
      </c>
      <c r="DV129" s="46" t="str">
        <f>IF(AA129="","",IF(AND(DV$4&lt;=Inputs!$CQ126,DV$4&gt;=Inputs!$CP126),Inputs!$AR126/(Inputs!$CQ126-Inputs!$CP126+1),0)+IF(DV$4=Inputs!$CL126,Inputs!$BD126,0))</f>
        <v/>
      </c>
      <c r="DW129" s="46" t="str">
        <f>IF(AB129="","",IF(AND(DW$4&lt;=Inputs!$CQ126,DW$4&gt;=Inputs!$CP126),Inputs!$AR126/(Inputs!$CQ126-Inputs!$CP126+1),0)+IF(DW$4=Inputs!$CL126,Inputs!$BD126,0))</f>
        <v/>
      </c>
      <c r="DX129" s="46" t="str">
        <f>IF(AC129="","",IF(AND(DX$4&lt;=Inputs!$CQ126,DX$4&gt;=Inputs!$CP126),Inputs!$AR126/(Inputs!$CQ126-Inputs!$CP126+1),0)+IF(DX$4=Inputs!$CL126,Inputs!$BD126,0))</f>
        <v/>
      </c>
      <c r="DY129" s="46" t="str">
        <f>IF(AD129="","",IF(AND(DY$4&lt;=Inputs!$CQ126,DY$4&gt;=Inputs!$CP126),Inputs!$AR126/(Inputs!$CQ126-Inputs!$CP126+1),0)+IF(DY$4=Inputs!$CL126,Inputs!$BD126,0))</f>
        <v/>
      </c>
      <c r="DZ129" s="46" t="str">
        <f t="shared" si="6"/>
        <v/>
      </c>
    </row>
    <row r="130" spans="1:130">
      <c r="A130" s="7" t="str">
        <f>IF(Inputs!A127="","",Inputs!A127)</f>
        <v/>
      </c>
      <c r="B130" t="str">
        <f>IF(Inputs!B127="","",Inputs!B127)</f>
        <v/>
      </c>
      <c r="C130" s="46" t="str">
        <f>IF(Inputs!$B127="","",BO130-CV130)</f>
        <v/>
      </c>
      <c r="D130" s="46" t="str">
        <f>IF(Inputs!$B127="","",BP130-CW130)</f>
        <v/>
      </c>
      <c r="E130" s="46" t="str">
        <f>IF(Inputs!$B127="","",BQ130-CX130)</f>
        <v/>
      </c>
      <c r="F130" s="46" t="str">
        <f>IF(Inputs!$B127="","",BR130-CY130)</f>
        <v/>
      </c>
      <c r="G130" s="46" t="str">
        <f>IF(Inputs!$B127="","",BS130-CZ130)</f>
        <v/>
      </c>
      <c r="H130" s="46" t="str">
        <f>IF(Inputs!$B127="","",BT130-DA130)</f>
        <v/>
      </c>
      <c r="I130" s="46" t="str">
        <f>IF(Inputs!$B127="","",BU130-DB130)</f>
        <v/>
      </c>
      <c r="J130" s="46" t="str">
        <f>IF(Inputs!$B127="","",BV130-DC130)</f>
        <v/>
      </c>
      <c r="K130" s="46" t="str">
        <f>IF(Inputs!$B127="","",BW130-DD130)</f>
        <v/>
      </c>
      <c r="L130" s="46" t="str">
        <f>IF(Inputs!$B127="","",BX130-DE130)</f>
        <v/>
      </c>
      <c r="M130" s="46" t="str">
        <f>IF(Inputs!$B127="","",BY130-DF130)</f>
        <v/>
      </c>
      <c r="N130" s="46" t="str">
        <f>IF(Inputs!$B127="","",BZ130-DG130)</f>
        <v/>
      </c>
      <c r="O130" s="46" t="str">
        <f>IF(Inputs!$B127="","",CA130-DH130)</f>
        <v/>
      </c>
      <c r="P130" s="46" t="str">
        <f>IF(Inputs!$B127="","",CB130-DI130)</f>
        <v/>
      </c>
      <c r="Q130" s="46" t="str">
        <f>IF(Inputs!$B127="","",CC130-DJ130)</f>
        <v/>
      </c>
      <c r="R130" s="46" t="str">
        <f>IF(Inputs!$B127="","",CD130-DK130)</f>
        <v/>
      </c>
      <c r="S130" s="46" t="str">
        <f>IF(Inputs!$B127="","",CE130-DL130)</f>
        <v/>
      </c>
      <c r="T130" s="46" t="str">
        <f>IF(Inputs!$B127="","",CF130-DM130)</f>
        <v/>
      </c>
      <c r="U130" s="46" t="str">
        <f>IF(Inputs!$B127="","",CG130-DN130)</f>
        <v/>
      </c>
      <c r="V130" s="46" t="str">
        <f>IF(Inputs!$B127="","",CH130-DO130)</f>
        <v/>
      </c>
      <c r="W130" s="46" t="str">
        <f>IF(Inputs!$B127="","",CI130-DP130)</f>
        <v/>
      </c>
      <c r="X130" s="46" t="str">
        <f>IF(Inputs!$B127="","",CJ130-DQ130)</f>
        <v/>
      </c>
      <c r="Y130" s="46" t="str">
        <f>IF(Inputs!$B127="","",CK130-DR130)</f>
        <v/>
      </c>
      <c r="Z130" s="46" t="str">
        <f>IF(Inputs!$B127="","",CL130-DS130)</f>
        <v/>
      </c>
      <c r="AA130" s="46" t="str">
        <f>IF(Inputs!$B127="","",CM130-DT130)</f>
        <v/>
      </c>
      <c r="AB130" s="46" t="str">
        <f>IF(Inputs!$B127="","",CN130-DU130)</f>
        <v/>
      </c>
      <c r="AC130" s="46" t="str">
        <f>IF(Inputs!$B127="","",CO130-DV130)</f>
        <v/>
      </c>
      <c r="AD130" s="46" t="str">
        <f>IF(Inputs!$B127="","",CP130-DW130)</f>
        <v/>
      </c>
      <c r="AE130" s="46" t="str">
        <f>IF(Inputs!$B127="","",CQ130-DX130)</f>
        <v/>
      </c>
      <c r="AF130" s="46" t="str">
        <f>IF(Inputs!$B127="","",CR130-DY130)</f>
        <v/>
      </c>
      <c r="AG130" s="50" t="str">
        <f t="shared" si="7"/>
        <v/>
      </c>
      <c r="AH130" s="50"/>
      <c r="AJ130" s="27">
        <f>IF(AND(Inputs!$CO127=0,AJ$4&gt;=Inputs!$CM127),1,IF(AND(AJ$4&gt;=Inputs!$CM127,AJ$4&lt;Inputs!$CN127),1,IF(AND(AJ$4=Inputs!$CN127,AJ$4=Inputs!$CO127),1,IF(OR(AND(AJ$4=Inputs!$CN127+1,Inputs!$CN127=Inputs!$CO127),AND(AJ$4=Inputs!$CN127+2,Inputs!$CN127=Inputs!$CO127)),0,IF(AJ$4=Inputs!$CN127,0.8,IF(AJ$4=Inputs!$CN127+1,0.6,IF(AJ$4=Inputs!$CN127+2,0.4,IF(AJ$4=Inputs!$CO127,0.2,IF(AND(AJ$4&gt;=Inputs!$CL127,AJ$4&lt;Inputs!$CM127),(AJ$4-Inputs!$CL127+1)/(Inputs!$AI127+1),0)))))))))</f>
        <v>0</v>
      </c>
      <c r="AK130" s="27">
        <f>IF(AND(Inputs!$CO127=0,AK$4&gt;=Inputs!$CM127),1,IF(AND(AK$4&gt;=Inputs!$CM127,AK$4&lt;Inputs!$CN127),1,IF(AND(AK$4=Inputs!$CN127,AK$4=Inputs!$CO127),1,IF(OR(AND(AK$4=Inputs!$CN127+1,Inputs!$CN127=Inputs!$CO127),AND(AK$4=Inputs!$CN127+2,Inputs!$CN127=Inputs!$CO127)),0,IF(AK$4=Inputs!$CN127,0.8,IF(AK$4=Inputs!$CN127+1,0.6,IF(AK$4=Inputs!$CN127+2,0.4,IF(AK$4=Inputs!$CO127,0.2,IF(AND(AK$4&gt;=Inputs!$CL127,AK$4&lt;Inputs!$CM127),(AK$4-Inputs!$CL127+1)/(Inputs!$AI127+1),0)))))))))</f>
        <v>0</v>
      </c>
      <c r="AL130" s="27">
        <f>IF(AND(Inputs!$CO127=0,AL$4&gt;=Inputs!$CM127),1,IF(AND(AL$4&gt;=Inputs!$CM127,AL$4&lt;Inputs!$CN127),1,IF(AND(AL$4=Inputs!$CN127,AL$4=Inputs!$CO127),1,IF(OR(AND(AL$4=Inputs!$CN127+1,Inputs!$CN127=Inputs!$CO127),AND(AL$4=Inputs!$CN127+2,Inputs!$CN127=Inputs!$CO127)),0,IF(AL$4=Inputs!$CN127,0.8,IF(AL$4=Inputs!$CN127+1,0.6,IF(AL$4=Inputs!$CN127+2,0.4,IF(AL$4=Inputs!$CO127,0.2,IF(AND(AL$4&gt;=Inputs!$CL127,AL$4&lt;Inputs!$CM127),(AL$4-Inputs!$CL127+1)/(Inputs!$AI127+1),0)))))))))</f>
        <v>0</v>
      </c>
      <c r="AM130" s="27">
        <f>IF(AND(Inputs!$CO127=0,AM$4&gt;=Inputs!$CM127),1,IF(AND(AM$4&gt;=Inputs!$CM127,AM$4&lt;Inputs!$CN127),1,IF(AND(AM$4=Inputs!$CN127,AM$4=Inputs!$CO127),1,IF(OR(AND(AM$4=Inputs!$CN127+1,Inputs!$CN127=Inputs!$CO127),AND(AM$4=Inputs!$CN127+2,Inputs!$CN127=Inputs!$CO127)),0,IF(AM$4=Inputs!$CN127,0.8,IF(AM$4=Inputs!$CN127+1,0.6,IF(AM$4=Inputs!$CN127+2,0.4,IF(AM$4=Inputs!$CO127,0.2,IF(AND(AM$4&gt;=Inputs!$CL127,AM$4&lt;Inputs!$CM127),(AM$4-Inputs!$CL127+1)/(Inputs!$AI127+1),0)))))))))</f>
        <v>0</v>
      </c>
      <c r="AN130" s="27">
        <f>IF(AND(Inputs!$CO127=0,AN$4&gt;=Inputs!$CM127),1,IF(AND(AN$4&gt;=Inputs!$CM127,AN$4&lt;Inputs!$CN127),1,IF(AND(AN$4=Inputs!$CN127,AN$4=Inputs!$CO127),1,IF(OR(AND(AN$4=Inputs!$CN127+1,Inputs!$CN127=Inputs!$CO127),AND(AN$4=Inputs!$CN127+2,Inputs!$CN127=Inputs!$CO127)),0,IF(AN$4=Inputs!$CN127,0.8,IF(AN$4=Inputs!$CN127+1,0.6,IF(AN$4=Inputs!$CN127+2,0.4,IF(AN$4=Inputs!$CO127,0.2,IF(AND(AN$4&gt;=Inputs!$CL127,AN$4&lt;Inputs!$CM127),(AN$4-Inputs!$CL127+1)/(Inputs!$AI127+1),0)))))))))</f>
        <v>0</v>
      </c>
      <c r="AO130" s="27">
        <f>IF(AND(Inputs!$CO127=0,AO$4&gt;=Inputs!$CM127),1,IF(AND(AO$4&gt;=Inputs!$CM127,AO$4&lt;Inputs!$CN127),1,IF(AND(AO$4=Inputs!$CN127,AO$4=Inputs!$CO127),1,IF(OR(AND(AO$4=Inputs!$CN127+1,Inputs!$CN127=Inputs!$CO127),AND(AO$4=Inputs!$CN127+2,Inputs!$CN127=Inputs!$CO127)),0,IF(AO$4=Inputs!$CN127,0.8,IF(AO$4=Inputs!$CN127+1,0.6,IF(AO$4=Inputs!$CN127+2,0.4,IF(AO$4=Inputs!$CO127,0.2,IF(AND(AO$4&gt;=Inputs!$CL127,AO$4&lt;Inputs!$CM127),(AO$4-Inputs!$CL127+1)/(Inputs!$AI127+1),0)))))))))</f>
        <v>0</v>
      </c>
      <c r="AP130" s="27">
        <f>IF(AND(Inputs!$CO127=0,AP$4&gt;=Inputs!$CM127),1,IF(AND(AP$4&gt;=Inputs!$CM127,AP$4&lt;Inputs!$CN127),1,IF(AND(AP$4=Inputs!$CN127,AP$4=Inputs!$CO127),1,IF(OR(AND(AP$4=Inputs!$CN127+1,Inputs!$CN127=Inputs!$CO127),AND(AP$4=Inputs!$CN127+2,Inputs!$CN127=Inputs!$CO127)),0,IF(AP$4=Inputs!$CN127,0.8,IF(AP$4=Inputs!$CN127+1,0.6,IF(AP$4=Inputs!$CN127+2,0.4,IF(AP$4=Inputs!$CO127,0.2,IF(AND(AP$4&gt;=Inputs!$CL127,AP$4&lt;Inputs!$CM127),(AP$4-Inputs!$CL127+1)/(Inputs!$AI127+1),0)))))))))</f>
        <v>0</v>
      </c>
      <c r="AQ130" s="27">
        <f>IF(AND(Inputs!$CO127=0,AQ$4&gt;=Inputs!$CM127),1,IF(AND(AQ$4&gt;=Inputs!$CM127,AQ$4&lt;Inputs!$CN127),1,IF(AND(AQ$4=Inputs!$CN127,AQ$4=Inputs!$CO127),1,IF(OR(AND(AQ$4=Inputs!$CN127+1,Inputs!$CN127=Inputs!$CO127),AND(AQ$4=Inputs!$CN127+2,Inputs!$CN127=Inputs!$CO127)),0,IF(AQ$4=Inputs!$CN127,0.8,IF(AQ$4=Inputs!$CN127+1,0.6,IF(AQ$4=Inputs!$CN127+2,0.4,IF(AQ$4=Inputs!$CO127,0.2,IF(AND(AQ$4&gt;=Inputs!$CL127,AQ$4&lt;Inputs!$CM127),(AQ$4-Inputs!$CL127+1)/(Inputs!$AI127+1),0)))))))))</f>
        <v>0</v>
      </c>
      <c r="AR130" s="27">
        <f>IF(AND(Inputs!$CO127=0,AR$4&gt;=Inputs!$CM127),1,IF(AND(AR$4&gt;=Inputs!$CM127,AR$4&lt;Inputs!$CN127),1,IF(AND(AR$4=Inputs!$CN127,AR$4=Inputs!$CO127),1,IF(OR(AND(AR$4=Inputs!$CN127+1,Inputs!$CN127=Inputs!$CO127),AND(AR$4=Inputs!$CN127+2,Inputs!$CN127=Inputs!$CO127)),0,IF(AR$4=Inputs!$CN127,0.8,IF(AR$4=Inputs!$CN127+1,0.6,IF(AR$4=Inputs!$CN127+2,0.4,IF(AR$4=Inputs!$CO127,0.2,IF(AND(AR$4&gt;=Inputs!$CL127,AR$4&lt;Inputs!$CM127),(AR$4-Inputs!$CL127+1)/(Inputs!$AI127+1),0)))))))))</f>
        <v>0</v>
      </c>
      <c r="AS130" s="27">
        <f>IF(AND(Inputs!$CO127=0,AS$4&gt;=Inputs!$CM127),1,IF(AND(AS$4&gt;=Inputs!$CM127,AS$4&lt;Inputs!$CN127),1,IF(AND(AS$4=Inputs!$CN127,AS$4=Inputs!$CO127),1,IF(OR(AND(AS$4=Inputs!$CN127+1,Inputs!$CN127=Inputs!$CO127),AND(AS$4=Inputs!$CN127+2,Inputs!$CN127=Inputs!$CO127)),0,IF(AS$4=Inputs!$CN127,0.8,IF(AS$4=Inputs!$CN127+1,0.6,IF(AS$4=Inputs!$CN127+2,0.4,IF(AS$4=Inputs!$CO127,0.2,IF(AND(AS$4&gt;=Inputs!$CL127,AS$4&lt;Inputs!$CM127),(AS$4-Inputs!$CL127+1)/(Inputs!$AI127+1),0)))))))))</f>
        <v>0</v>
      </c>
      <c r="AT130" s="27">
        <f>IF(AND(Inputs!$CO127=0,AT$4&gt;=Inputs!$CM127),1,IF(AND(AT$4&gt;=Inputs!$CM127,AT$4&lt;Inputs!$CN127),1,IF(AND(AT$4=Inputs!$CN127,AT$4=Inputs!$CO127),1,IF(OR(AND(AT$4=Inputs!$CN127+1,Inputs!$CN127=Inputs!$CO127),AND(AT$4=Inputs!$CN127+2,Inputs!$CN127=Inputs!$CO127)),0,IF(AT$4=Inputs!$CN127,0.8,IF(AT$4=Inputs!$CN127+1,0.6,IF(AT$4=Inputs!$CN127+2,0.4,IF(AT$4=Inputs!$CO127,0.2,IF(AND(AT$4&gt;=Inputs!$CL127,AT$4&lt;Inputs!$CM127),(AT$4-Inputs!$CL127+1)/(Inputs!$AI127+1),0)))))))))</f>
        <v>0</v>
      </c>
      <c r="AU130" s="27">
        <f>IF(AND(Inputs!$CO127=0,AU$4&gt;=Inputs!$CM127),1,IF(AND(AU$4&gt;=Inputs!$CM127,AU$4&lt;Inputs!$CN127),1,IF(AND(AU$4=Inputs!$CN127,AU$4=Inputs!$CO127),1,IF(OR(AND(AU$4=Inputs!$CN127+1,Inputs!$CN127=Inputs!$CO127),AND(AU$4=Inputs!$CN127+2,Inputs!$CN127=Inputs!$CO127)),0,IF(AU$4=Inputs!$CN127,0.8,IF(AU$4=Inputs!$CN127+1,0.6,IF(AU$4=Inputs!$CN127+2,0.4,IF(AU$4=Inputs!$CO127,0.2,IF(AND(AU$4&gt;=Inputs!$CL127,AU$4&lt;Inputs!$CM127),(AU$4-Inputs!$CL127+1)/(Inputs!$AI127+1),0)))))))))</f>
        <v>0</v>
      </c>
      <c r="AV130" s="27">
        <f>IF(AND(Inputs!$CO127=0,AV$4&gt;=Inputs!$CM127),1,IF(AND(AV$4&gt;=Inputs!$CM127,AV$4&lt;Inputs!$CN127),1,IF(AND(AV$4=Inputs!$CN127,AV$4=Inputs!$CO127),1,IF(OR(AND(AV$4=Inputs!$CN127+1,Inputs!$CN127=Inputs!$CO127),AND(AV$4=Inputs!$CN127+2,Inputs!$CN127=Inputs!$CO127)),0,IF(AV$4=Inputs!$CN127,0.8,IF(AV$4=Inputs!$CN127+1,0.6,IF(AV$4=Inputs!$CN127+2,0.4,IF(AV$4=Inputs!$CO127,0.2,IF(AND(AV$4&gt;=Inputs!$CL127,AV$4&lt;Inputs!$CM127),(AV$4-Inputs!$CL127+1)/(Inputs!$AI127+1),0)))))))))</f>
        <v>0</v>
      </c>
      <c r="AW130" s="27">
        <f>IF(AND(Inputs!$CO127=0,AW$4&gt;=Inputs!$CM127),1,IF(AND(AW$4&gt;=Inputs!$CM127,AW$4&lt;Inputs!$CN127),1,IF(AND(AW$4=Inputs!$CN127,AW$4=Inputs!$CO127),1,IF(OR(AND(AW$4=Inputs!$CN127+1,Inputs!$CN127=Inputs!$CO127),AND(AW$4=Inputs!$CN127+2,Inputs!$CN127=Inputs!$CO127)),0,IF(AW$4=Inputs!$CN127,0.8,IF(AW$4=Inputs!$CN127+1,0.6,IF(AW$4=Inputs!$CN127+2,0.4,IF(AW$4=Inputs!$CO127,0.2,IF(AND(AW$4&gt;=Inputs!$CL127,AW$4&lt;Inputs!$CM127),(AW$4-Inputs!$CL127+1)/(Inputs!$AI127+1),0)))))))))</f>
        <v>0</v>
      </c>
      <c r="AX130" s="27">
        <f>IF(AND(Inputs!$CO127=0,AX$4&gt;=Inputs!$CM127),1,IF(AND(AX$4&gt;=Inputs!$CM127,AX$4&lt;Inputs!$CN127),1,IF(AND(AX$4=Inputs!$CN127,AX$4=Inputs!$CO127),1,IF(OR(AND(AX$4=Inputs!$CN127+1,Inputs!$CN127=Inputs!$CO127),AND(AX$4=Inputs!$CN127+2,Inputs!$CN127=Inputs!$CO127)),0,IF(AX$4=Inputs!$CN127,0.8,IF(AX$4=Inputs!$CN127+1,0.6,IF(AX$4=Inputs!$CN127+2,0.4,IF(AX$4=Inputs!$CO127,0.2,IF(AND(AX$4&gt;=Inputs!$CL127,AX$4&lt;Inputs!$CM127),(AX$4-Inputs!$CL127+1)/(Inputs!$AI127+1),0)))))))))</f>
        <v>0</v>
      </c>
      <c r="AY130" s="27">
        <f>IF(AND(Inputs!$CO127=0,AY$4&gt;=Inputs!$CM127),1,IF(AND(AY$4&gt;=Inputs!$CM127,AY$4&lt;Inputs!$CN127),1,IF(AND(AY$4=Inputs!$CN127,AY$4=Inputs!$CO127),1,IF(OR(AND(AY$4=Inputs!$CN127+1,Inputs!$CN127=Inputs!$CO127),AND(AY$4=Inputs!$CN127+2,Inputs!$CN127=Inputs!$CO127)),0,IF(AY$4=Inputs!$CN127,0.8,IF(AY$4=Inputs!$CN127+1,0.6,IF(AY$4=Inputs!$CN127+2,0.4,IF(AY$4=Inputs!$CO127,0.2,IF(AND(AY$4&gt;=Inputs!$CL127,AY$4&lt;Inputs!$CM127),(AY$4-Inputs!$CL127+1)/(Inputs!$AI127+1),0)))))))))</f>
        <v>0</v>
      </c>
      <c r="AZ130" s="27">
        <f>IF(AND(Inputs!$CO127=0,AZ$4&gt;=Inputs!$CM127),1,IF(AND(AZ$4&gt;=Inputs!$CM127,AZ$4&lt;Inputs!$CN127),1,IF(AND(AZ$4=Inputs!$CN127,AZ$4=Inputs!$CO127),1,IF(OR(AND(AZ$4=Inputs!$CN127+1,Inputs!$CN127=Inputs!$CO127),AND(AZ$4=Inputs!$CN127+2,Inputs!$CN127=Inputs!$CO127)),0,IF(AZ$4=Inputs!$CN127,0.8,IF(AZ$4=Inputs!$CN127+1,0.6,IF(AZ$4=Inputs!$CN127+2,0.4,IF(AZ$4=Inputs!$CO127,0.2,IF(AND(AZ$4&gt;=Inputs!$CL127,AZ$4&lt;Inputs!$CM127),(AZ$4-Inputs!$CL127+1)/(Inputs!$AI127+1),0)))))))))</f>
        <v>0</v>
      </c>
      <c r="BA130" s="27">
        <f>IF(AND(Inputs!$CO127=0,BA$4&gt;=Inputs!$CM127),1,IF(AND(BA$4&gt;=Inputs!$CM127,BA$4&lt;Inputs!$CN127),1,IF(AND(BA$4=Inputs!$CN127,BA$4=Inputs!$CO127),1,IF(OR(AND(BA$4=Inputs!$CN127+1,Inputs!$CN127=Inputs!$CO127),AND(BA$4=Inputs!$CN127+2,Inputs!$CN127=Inputs!$CO127)),0,IF(BA$4=Inputs!$CN127,0.8,IF(BA$4=Inputs!$CN127+1,0.6,IF(BA$4=Inputs!$CN127+2,0.4,IF(BA$4=Inputs!$CO127,0.2,IF(AND(BA$4&gt;=Inputs!$CL127,BA$4&lt;Inputs!$CM127),(BA$4-Inputs!$CL127+1)/(Inputs!$AI127+1),0)))))))))</f>
        <v>0</v>
      </c>
      <c r="BB130" s="27">
        <f>IF(AND(Inputs!$CO127=0,BB$4&gt;=Inputs!$CM127),1,IF(AND(BB$4&gt;=Inputs!$CM127,BB$4&lt;Inputs!$CN127),1,IF(AND(BB$4=Inputs!$CN127,BB$4=Inputs!$CO127),1,IF(OR(AND(BB$4=Inputs!$CN127+1,Inputs!$CN127=Inputs!$CO127),AND(BB$4=Inputs!$CN127+2,Inputs!$CN127=Inputs!$CO127)),0,IF(BB$4=Inputs!$CN127,0.8,IF(BB$4=Inputs!$CN127+1,0.6,IF(BB$4=Inputs!$CN127+2,0.4,IF(BB$4=Inputs!$CO127,0.2,IF(AND(BB$4&gt;=Inputs!$CL127,BB$4&lt;Inputs!$CM127),(BB$4-Inputs!$CL127+1)/(Inputs!$AI127+1),0)))))))))</f>
        <v>0</v>
      </c>
      <c r="BC130" s="27">
        <f>IF(AND(Inputs!$CO127=0,BC$4&gt;=Inputs!$CM127),1,IF(AND(BC$4&gt;=Inputs!$CM127,BC$4&lt;Inputs!$CN127),1,IF(AND(BC$4=Inputs!$CN127,BC$4=Inputs!$CO127),1,IF(OR(AND(BC$4=Inputs!$CN127+1,Inputs!$CN127=Inputs!$CO127),AND(BC$4=Inputs!$CN127+2,Inputs!$CN127=Inputs!$CO127)),0,IF(BC$4=Inputs!$CN127,0.8,IF(BC$4=Inputs!$CN127+1,0.6,IF(BC$4=Inputs!$CN127+2,0.4,IF(BC$4=Inputs!$CO127,0.2,IF(AND(BC$4&gt;=Inputs!$CL127,BC$4&lt;Inputs!$CM127),(BC$4-Inputs!$CL127+1)/(Inputs!$AI127+1),0)))))))))</f>
        <v>0</v>
      </c>
      <c r="BD130" s="27">
        <f>IF(AND(Inputs!$CO127=0,BD$4&gt;=Inputs!$CM127),1,IF(AND(BD$4&gt;=Inputs!$CM127,BD$4&lt;Inputs!$CN127),1,IF(AND(BD$4=Inputs!$CN127,BD$4=Inputs!$CO127),1,IF(OR(AND(BD$4=Inputs!$CN127+1,Inputs!$CN127=Inputs!$CO127),AND(BD$4=Inputs!$CN127+2,Inputs!$CN127=Inputs!$CO127)),0,IF(BD$4=Inputs!$CN127,0.8,IF(BD$4=Inputs!$CN127+1,0.6,IF(BD$4=Inputs!$CN127+2,0.4,IF(BD$4=Inputs!$CO127,0.2,IF(AND(BD$4&gt;=Inputs!$CL127,BD$4&lt;Inputs!$CM127),(BD$4-Inputs!$CL127+1)/(Inputs!$AI127+1),0)))))))))</f>
        <v>0</v>
      </c>
      <c r="BE130" s="27">
        <f>IF(AND(Inputs!$CO127=0,BE$4&gt;=Inputs!$CM127),1,IF(AND(BE$4&gt;=Inputs!$CM127,BE$4&lt;Inputs!$CN127),1,IF(AND(BE$4=Inputs!$CN127,BE$4=Inputs!$CO127),1,IF(OR(AND(BE$4=Inputs!$CN127+1,Inputs!$CN127=Inputs!$CO127),AND(BE$4=Inputs!$CN127+2,Inputs!$CN127=Inputs!$CO127)),0,IF(BE$4=Inputs!$CN127,0.8,IF(BE$4=Inputs!$CN127+1,0.6,IF(BE$4=Inputs!$CN127+2,0.4,IF(BE$4=Inputs!$CO127,0.2,IF(AND(BE$4&gt;=Inputs!$CL127,BE$4&lt;Inputs!$CM127),(BE$4-Inputs!$CL127+1)/(Inputs!$AI127+1),0)))))))))</f>
        <v>0</v>
      </c>
      <c r="BF130" s="27">
        <f>IF(AND(Inputs!$CO127=0,BF$4&gt;=Inputs!$CM127),1,IF(AND(BF$4&gt;=Inputs!$CM127,BF$4&lt;Inputs!$CN127),1,IF(AND(BF$4=Inputs!$CN127,BF$4=Inputs!$CO127),1,IF(OR(AND(BF$4=Inputs!$CN127+1,Inputs!$CN127=Inputs!$CO127),AND(BF$4=Inputs!$CN127+2,Inputs!$CN127=Inputs!$CO127)),0,IF(BF$4=Inputs!$CN127,0.8,IF(BF$4=Inputs!$CN127+1,0.6,IF(BF$4=Inputs!$CN127+2,0.4,IF(BF$4=Inputs!$CO127,0.2,IF(AND(BF$4&gt;=Inputs!$CL127,BF$4&lt;Inputs!$CM127),(BF$4-Inputs!$CL127+1)/(Inputs!$AI127+1),0)))))))))</f>
        <v>0</v>
      </c>
      <c r="BG130" s="27">
        <f>IF(AND(Inputs!$CO127=0,BG$4&gt;=Inputs!$CM127),1,IF(AND(BG$4&gt;=Inputs!$CM127,BG$4&lt;Inputs!$CN127),1,IF(AND(BG$4=Inputs!$CN127,BG$4=Inputs!$CO127),1,IF(OR(AND(BG$4=Inputs!$CN127+1,Inputs!$CN127=Inputs!$CO127),AND(BG$4=Inputs!$CN127+2,Inputs!$CN127=Inputs!$CO127)),0,IF(BG$4=Inputs!$CN127,0.8,IF(BG$4=Inputs!$CN127+1,0.6,IF(BG$4=Inputs!$CN127+2,0.4,IF(BG$4=Inputs!$CO127,0.2,IF(AND(BG$4&gt;=Inputs!$CL127,BG$4&lt;Inputs!$CM127),(BG$4-Inputs!$CL127+1)/(Inputs!$AI127+1),0)))))))))</f>
        <v>0</v>
      </c>
      <c r="BH130" s="27">
        <f>IF(AND(Inputs!$CO127=0,BH$4&gt;=Inputs!$CM127),1,IF(AND(BH$4&gt;=Inputs!$CM127,BH$4&lt;Inputs!$CN127),1,IF(AND(BH$4=Inputs!$CN127,BH$4=Inputs!$CO127),1,IF(OR(AND(BH$4=Inputs!$CN127+1,Inputs!$CN127=Inputs!$CO127),AND(BH$4=Inputs!$CN127+2,Inputs!$CN127=Inputs!$CO127)),0,IF(BH$4=Inputs!$CN127,0.8,IF(BH$4=Inputs!$CN127+1,0.6,IF(BH$4=Inputs!$CN127+2,0.4,IF(BH$4=Inputs!$CO127,0.2,IF(AND(BH$4&gt;=Inputs!$CL127,BH$4&lt;Inputs!$CM127),(BH$4-Inputs!$CL127+1)/(Inputs!$AI127+1),0)))))))))</f>
        <v>0</v>
      </c>
      <c r="BI130" s="27">
        <f>IF(AND(Inputs!$CO127=0,BI$4&gt;=Inputs!$CM127),1,IF(AND(BI$4&gt;=Inputs!$CM127,BI$4&lt;Inputs!$CN127),1,IF(AND(BI$4=Inputs!$CN127,BI$4=Inputs!$CO127),1,IF(OR(AND(BI$4=Inputs!$CN127+1,Inputs!$CN127=Inputs!$CO127),AND(BI$4=Inputs!$CN127+2,Inputs!$CN127=Inputs!$CO127)),0,IF(BI$4=Inputs!$CN127,0.8,IF(BI$4=Inputs!$CN127+1,0.6,IF(BI$4=Inputs!$CN127+2,0.4,IF(BI$4=Inputs!$CO127,0.2,IF(AND(BI$4&gt;=Inputs!$CL127,BI$4&lt;Inputs!$CM127),(BI$4-Inputs!$CL127+1)/(Inputs!$AI127+1),0)))))))))</f>
        <v>0</v>
      </c>
      <c r="BJ130" s="27">
        <f>IF(AND(Inputs!$CO127=0,BJ$4&gt;=Inputs!$CM127),1,IF(AND(BJ$4&gt;=Inputs!$CM127,BJ$4&lt;Inputs!$CN127),1,IF(AND(BJ$4=Inputs!$CN127,BJ$4=Inputs!$CO127),1,IF(OR(AND(BJ$4=Inputs!$CN127+1,Inputs!$CN127=Inputs!$CO127),AND(BJ$4=Inputs!$CN127+2,Inputs!$CN127=Inputs!$CO127)),0,IF(BJ$4=Inputs!$CN127,0.8,IF(BJ$4=Inputs!$CN127+1,0.6,IF(BJ$4=Inputs!$CN127+2,0.4,IF(BJ$4=Inputs!$CO127,0.2,IF(AND(BJ$4&gt;=Inputs!$CL127,BJ$4&lt;Inputs!$CM127),(BJ$4-Inputs!$CL127+1)/(Inputs!$AI127+1),0)))))))))</f>
        <v>0</v>
      </c>
      <c r="BK130" s="27">
        <f>IF(AND(Inputs!$CO127=0,BK$4&gt;=Inputs!$CM127),1,IF(AND(BK$4&gt;=Inputs!$CM127,BK$4&lt;Inputs!$CN127),1,IF(AND(BK$4=Inputs!$CN127,BK$4=Inputs!$CO127),1,IF(OR(AND(BK$4=Inputs!$CN127+1,Inputs!$CN127=Inputs!$CO127),AND(BK$4=Inputs!$CN127+2,Inputs!$CN127=Inputs!$CO127)),0,IF(BK$4=Inputs!$CN127,0.8,IF(BK$4=Inputs!$CN127+1,0.6,IF(BK$4=Inputs!$CN127+2,0.4,IF(BK$4=Inputs!$CO127,0.2,IF(AND(BK$4&gt;=Inputs!$CL127,BK$4&lt;Inputs!$CM127),(BK$4-Inputs!$CL127+1)/(Inputs!$AI127+1),0)))))))))</f>
        <v>0</v>
      </c>
      <c r="BL130" s="27">
        <f>IF(AND(Inputs!$CO127=0,BL$4&gt;=Inputs!$CM127),1,IF(AND(BL$4&gt;=Inputs!$CM127,BL$4&lt;Inputs!$CN127),1,IF(AND(BL$4=Inputs!$CN127,BL$4=Inputs!$CO127),1,IF(OR(AND(BL$4=Inputs!$CN127+1,Inputs!$CN127=Inputs!$CO127),AND(BL$4=Inputs!$CN127+2,Inputs!$CN127=Inputs!$CO127)),0,IF(BL$4=Inputs!$CN127,0.8,IF(BL$4=Inputs!$CN127+1,0.6,IF(BL$4=Inputs!$CN127+2,0.4,IF(BL$4=Inputs!$CO127,0.2,IF(AND(BL$4&gt;=Inputs!$CL127,BL$4&lt;Inputs!$CM127),(BL$4-Inputs!$CL127+1)/(Inputs!$AI127+1),0)))))))))</f>
        <v>0</v>
      </c>
      <c r="BM130" s="27">
        <f>IF(AND(Inputs!$CO127=0,BM$4&gt;=Inputs!$CM127),1,IF(AND(BM$4&gt;=Inputs!$CM127,BM$4&lt;Inputs!$CN127),1,IF(AND(BM$4=Inputs!$CN127,BM$4=Inputs!$CO127),1,IF(OR(AND(BM$4=Inputs!$CN127+1,Inputs!$CN127=Inputs!$CO127),AND(BM$4=Inputs!$CN127+2,Inputs!$CN127=Inputs!$CO127)),0,IF(BM$4=Inputs!$CN127,0.8,IF(BM$4=Inputs!$CN127+1,0.6,IF(BM$4=Inputs!$CN127+2,0.4,IF(BM$4=Inputs!$CO127,0.2,IF(AND(BM$4&gt;=Inputs!$CL127,BM$4&lt;Inputs!$CM127),(BM$4-Inputs!$CL127+1)/(Inputs!$AI127+1),0)))))))))</f>
        <v>0</v>
      </c>
      <c r="BO130" s="46" t="str">
        <f>IF(Inputs!$B127="","",(ROUND(Inputs!$BC127*AJ130,0)))</f>
        <v/>
      </c>
      <c r="BP130" s="46" t="str">
        <f>IF(Inputs!$B127="","",(ROUND(Inputs!$BC127*AK130,0)))</f>
        <v/>
      </c>
      <c r="BQ130" s="46" t="str">
        <f>IF(Inputs!$B127="","",(ROUND(Inputs!$BC127*AL130,0)))</f>
        <v/>
      </c>
      <c r="BR130" s="46" t="str">
        <f>IF(Inputs!$B127="","",(ROUND(Inputs!$BC127*AM130,0)))</f>
        <v/>
      </c>
      <c r="BS130" s="46" t="str">
        <f>IF(Inputs!$B127="","",(ROUND(Inputs!$BC127*AN130,0)))</f>
        <v/>
      </c>
      <c r="BT130" s="46" t="str">
        <f>IF(Inputs!$B127="","",(ROUND(Inputs!$BC127*AO130,0)))</f>
        <v/>
      </c>
      <c r="BU130" s="46" t="str">
        <f>IF(Inputs!$B127="","",(ROUND(Inputs!$BC127*AP130,0)))</f>
        <v/>
      </c>
      <c r="BV130" s="46" t="str">
        <f>IF(Inputs!$B127="","",(ROUND(Inputs!$BC127*AQ130,0)))</f>
        <v/>
      </c>
      <c r="BW130" s="46" t="str">
        <f>IF(Inputs!$B127="","",(ROUND(Inputs!$BC127*AR130,0)))</f>
        <v/>
      </c>
      <c r="BX130" s="46" t="str">
        <f>IF(Inputs!$B127="","",(ROUND(Inputs!$BC127*AS130,0)))</f>
        <v/>
      </c>
      <c r="BY130" s="46" t="str">
        <f>IF(Inputs!$B127="","",(ROUND(Inputs!$BC127*AT130,0)))</f>
        <v/>
      </c>
      <c r="BZ130" s="46" t="str">
        <f>IF(Inputs!$B127="","",(ROUND(Inputs!$BC127*AU130,0)))</f>
        <v/>
      </c>
      <c r="CA130" s="46" t="str">
        <f>IF(Inputs!$B127="","",(ROUND(Inputs!$BC127*AV130,0)))</f>
        <v/>
      </c>
      <c r="CB130" s="46" t="str">
        <f>IF(Inputs!$B127="","",(ROUND(Inputs!$BC127*AW130,0)))</f>
        <v/>
      </c>
      <c r="CC130" s="46" t="str">
        <f>IF(Inputs!$B127="","",(ROUND(Inputs!$BC127*AX130,0)))</f>
        <v/>
      </c>
      <c r="CD130" s="46" t="str">
        <f>IF(Inputs!$B127="","",(ROUND(Inputs!$BC127*AY130,0)))</f>
        <v/>
      </c>
      <c r="CE130" s="46" t="str">
        <f>IF(Inputs!$B127="","",(ROUND(Inputs!$BC127*AZ130,0)))</f>
        <v/>
      </c>
      <c r="CF130" s="46" t="str">
        <f>IF(Inputs!$B127="","",(ROUND(Inputs!$BC127*BA130,0)))</f>
        <v/>
      </c>
      <c r="CG130" s="46" t="str">
        <f>IF(Inputs!$B127="","",(ROUND(Inputs!$BC127*BB130,0)))</f>
        <v/>
      </c>
      <c r="CH130" s="46" t="str">
        <f>IF(Inputs!$B127="","",(ROUND(Inputs!$BC127*BC130,0)))</f>
        <v/>
      </c>
      <c r="CI130" s="46" t="str">
        <f>IF(Inputs!$B127="","",(ROUND(Inputs!$BC127*BD130,0)))</f>
        <v/>
      </c>
      <c r="CJ130" s="46" t="str">
        <f>IF(Inputs!$B127="","",(ROUND(Inputs!$BC127*BE130,0)))</f>
        <v/>
      </c>
      <c r="CK130" s="46" t="str">
        <f>IF(Inputs!$B127="","",(ROUND(Inputs!$BC127*BF130,0)))</f>
        <v/>
      </c>
      <c r="CL130" s="46" t="str">
        <f>IF(Inputs!$B127="","",(ROUND(Inputs!$BC127*BG130,0)))</f>
        <v/>
      </c>
      <c r="CM130" s="46" t="str">
        <f>IF(Inputs!$B127="","",(ROUND(Inputs!$BC127*BH130,0)))</f>
        <v/>
      </c>
      <c r="CN130" s="46" t="str">
        <f>IF(Inputs!$B127="","",(ROUND(Inputs!$BC127*BI130,0)))</f>
        <v/>
      </c>
      <c r="CO130" s="46" t="str">
        <f>IF(Inputs!$B127="","",(ROUND(Inputs!$BC127*BJ130,0)))</f>
        <v/>
      </c>
      <c r="CP130" s="46" t="str">
        <f>IF(Inputs!$B127="","",(ROUND(Inputs!$BC127*BK130,0)))</f>
        <v/>
      </c>
      <c r="CQ130" s="46" t="str">
        <f>IF(Inputs!$B127="","",(ROUND(Inputs!$BC127*BL130,0)))</f>
        <v/>
      </c>
      <c r="CR130" s="46" t="str">
        <f>IF(Inputs!$B127="","",(ROUND(Inputs!$BC127*BM130,0)))</f>
        <v/>
      </c>
      <c r="CV130" s="46" t="str">
        <f>IF(A130="","",IF(AND(CV$4&lt;=Inputs!$CQ127,CV$4&gt;=Inputs!$CP127),Inputs!$AR127/(Inputs!$CQ127-Inputs!$CP127+1),0)+IF(CV$4=Inputs!$CL127,Inputs!$BD127,0))</f>
        <v/>
      </c>
      <c r="CW130" s="46" t="str">
        <f>IF(B130="","",IF(AND(CW$4&lt;=Inputs!$CQ127,CW$4&gt;=Inputs!$CP127),Inputs!$AR127/(Inputs!$CQ127-Inputs!$CP127+1),0)+IF(CW$4=Inputs!$CL127,Inputs!$BD127,0))</f>
        <v/>
      </c>
      <c r="CX130" s="46" t="str">
        <f>IF(C130="","",IF(AND(CX$4&lt;=Inputs!$CQ127,CX$4&gt;=Inputs!$CP127),Inputs!$AR127/(Inputs!$CQ127-Inputs!$CP127+1),0)+IF(CX$4=Inputs!$CL127,Inputs!$BD127,0))</f>
        <v/>
      </c>
      <c r="CY130" s="46" t="str">
        <f>IF(D130="","",IF(AND(CY$4&lt;=Inputs!$CQ127,CY$4&gt;=Inputs!$CP127),Inputs!$AR127/(Inputs!$CQ127-Inputs!$CP127+1),0)+IF(CY$4=Inputs!$CL127,Inputs!$BD127,0))</f>
        <v/>
      </c>
      <c r="CZ130" s="46" t="str">
        <f>IF(E130="","",IF(AND(CZ$4&lt;=Inputs!$CQ127,CZ$4&gt;=Inputs!$CP127),Inputs!$AR127/(Inputs!$CQ127-Inputs!$CP127+1),0)+IF(CZ$4=Inputs!$CL127,Inputs!$BD127,0))</f>
        <v/>
      </c>
      <c r="DA130" s="46" t="str">
        <f>IF(F130="","",IF(AND(DA$4&lt;=Inputs!$CQ127,DA$4&gt;=Inputs!$CP127),Inputs!$AR127/(Inputs!$CQ127-Inputs!$CP127+1),0)+IF(DA$4=Inputs!$CL127,Inputs!$BD127,0))</f>
        <v/>
      </c>
      <c r="DB130" s="46" t="str">
        <f>IF(G130="","",IF(AND(DB$4&lt;=Inputs!$CQ127,DB$4&gt;=Inputs!$CP127),Inputs!$AR127/(Inputs!$CQ127-Inputs!$CP127+1),0)+IF(DB$4=Inputs!$CL127,Inputs!$BD127,0))</f>
        <v/>
      </c>
      <c r="DC130" s="46" t="str">
        <f>IF(H130="","",IF(AND(DC$4&lt;=Inputs!$CQ127,DC$4&gt;=Inputs!$CP127),Inputs!$AR127/(Inputs!$CQ127-Inputs!$CP127+1),0)+IF(DC$4=Inputs!$CL127,Inputs!$BD127,0))</f>
        <v/>
      </c>
      <c r="DD130" s="46" t="str">
        <f>IF(I130="","",IF(AND(DD$4&lt;=Inputs!$CQ127,DD$4&gt;=Inputs!$CP127),Inputs!$AR127/(Inputs!$CQ127-Inputs!$CP127+1),0)+IF(DD$4=Inputs!$CL127,Inputs!$BD127,0))</f>
        <v/>
      </c>
      <c r="DE130" s="46" t="str">
        <f>IF(J130="","",IF(AND(DE$4&lt;=Inputs!$CQ127,DE$4&gt;=Inputs!$CP127),Inputs!$AR127/(Inputs!$CQ127-Inputs!$CP127+1),0)+IF(DE$4=Inputs!$CL127,Inputs!$BD127,0))</f>
        <v/>
      </c>
      <c r="DF130" s="46" t="str">
        <f>IF(K130="","",IF(AND(DF$4&lt;=Inputs!$CQ127,DF$4&gt;=Inputs!$CP127),Inputs!$AR127/(Inputs!$CQ127-Inputs!$CP127+1),0)+IF(DF$4=Inputs!$CL127,Inputs!$BD127,0))</f>
        <v/>
      </c>
      <c r="DG130" s="46" t="str">
        <f>IF(L130="","",IF(AND(DG$4&lt;=Inputs!$CQ127,DG$4&gt;=Inputs!$CP127),Inputs!$AR127/(Inputs!$CQ127-Inputs!$CP127+1),0)+IF(DG$4=Inputs!$CL127,Inputs!$BD127,0))</f>
        <v/>
      </c>
      <c r="DH130" s="46" t="str">
        <f>IF(M130="","",IF(AND(DH$4&lt;=Inputs!$CQ127,DH$4&gt;=Inputs!$CP127),Inputs!$AR127/(Inputs!$CQ127-Inputs!$CP127+1),0)+IF(DH$4=Inputs!$CL127,Inputs!$BD127,0))</f>
        <v/>
      </c>
      <c r="DI130" s="46" t="str">
        <f>IF(N130="","",IF(AND(DI$4&lt;=Inputs!$CQ127,DI$4&gt;=Inputs!$CP127),Inputs!$AR127/(Inputs!$CQ127-Inputs!$CP127+1),0)+IF(DI$4=Inputs!$CL127,Inputs!$BD127,0))</f>
        <v/>
      </c>
      <c r="DJ130" s="46" t="str">
        <f>IF(O130="","",IF(AND(DJ$4&lt;=Inputs!$CQ127,DJ$4&gt;=Inputs!$CP127),Inputs!$AR127/(Inputs!$CQ127-Inputs!$CP127+1),0)+IF(DJ$4=Inputs!$CL127,Inputs!$BD127,0))</f>
        <v/>
      </c>
      <c r="DK130" s="46" t="str">
        <f>IF(P130="","",IF(AND(DK$4&lt;=Inputs!$CQ127,DK$4&gt;=Inputs!$CP127),Inputs!$AR127/(Inputs!$CQ127-Inputs!$CP127+1),0)+IF(DK$4=Inputs!$CL127,Inputs!$BD127,0))</f>
        <v/>
      </c>
      <c r="DL130" s="46" t="str">
        <f>IF(Q130="","",IF(AND(DL$4&lt;=Inputs!$CQ127,DL$4&gt;=Inputs!$CP127),Inputs!$AR127/(Inputs!$CQ127-Inputs!$CP127+1),0)+IF(DL$4=Inputs!$CL127,Inputs!$BD127,0))</f>
        <v/>
      </c>
      <c r="DM130" s="46" t="str">
        <f>IF(R130="","",IF(AND(DM$4&lt;=Inputs!$CQ127,DM$4&gt;=Inputs!$CP127),Inputs!$AR127/(Inputs!$CQ127-Inputs!$CP127+1),0)+IF(DM$4=Inputs!$CL127,Inputs!$BD127,0))</f>
        <v/>
      </c>
      <c r="DN130" s="46" t="str">
        <f>IF(S130="","",IF(AND(DN$4&lt;=Inputs!$CQ127,DN$4&gt;=Inputs!$CP127),Inputs!$AR127/(Inputs!$CQ127-Inputs!$CP127+1),0)+IF(DN$4=Inputs!$CL127,Inputs!$BD127,0))</f>
        <v/>
      </c>
      <c r="DO130" s="46" t="str">
        <f>IF(T130="","",IF(AND(DO$4&lt;=Inputs!$CQ127,DO$4&gt;=Inputs!$CP127),Inputs!$AR127/(Inputs!$CQ127-Inputs!$CP127+1),0)+IF(DO$4=Inputs!$CL127,Inputs!$BD127,0))</f>
        <v/>
      </c>
      <c r="DP130" s="46" t="str">
        <f>IF(U130="","",IF(AND(DP$4&lt;=Inputs!$CQ127,DP$4&gt;=Inputs!$CP127),Inputs!$AR127/(Inputs!$CQ127-Inputs!$CP127+1),0)+IF(DP$4=Inputs!$CL127,Inputs!$BD127,0))</f>
        <v/>
      </c>
      <c r="DQ130" s="46" t="str">
        <f>IF(V130="","",IF(AND(DQ$4&lt;=Inputs!$CQ127,DQ$4&gt;=Inputs!$CP127),Inputs!$AR127/(Inputs!$CQ127-Inputs!$CP127+1),0)+IF(DQ$4=Inputs!$CL127,Inputs!$BD127,0))</f>
        <v/>
      </c>
      <c r="DR130" s="46" t="str">
        <f>IF(W130="","",IF(AND(DR$4&lt;=Inputs!$CQ127,DR$4&gt;=Inputs!$CP127),Inputs!$AR127/(Inputs!$CQ127-Inputs!$CP127+1),0)+IF(DR$4=Inputs!$CL127,Inputs!$BD127,0))</f>
        <v/>
      </c>
      <c r="DS130" s="46" t="str">
        <f>IF(X130="","",IF(AND(DS$4&lt;=Inputs!$CQ127,DS$4&gt;=Inputs!$CP127),Inputs!$AR127/(Inputs!$CQ127-Inputs!$CP127+1),0)+IF(DS$4=Inputs!$CL127,Inputs!$BD127,0))</f>
        <v/>
      </c>
      <c r="DT130" s="46" t="str">
        <f>IF(Y130="","",IF(AND(DT$4&lt;=Inputs!$CQ127,DT$4&gt;=Inputs!$CP127),Inputs!$AR127/(Inputs!$CQ127-Inputs!$CP127+1),0)+IF(DT$4=Inputs!$CL127,Inputs!$BD127,0))</f>
        <v/>
      </c>
      <c r="DU130" s="46" t="str">
        <f>IF(Z130="","",IF(AND(DU$4&lt;=Inputs!$CQ127,DU$4&gt;=Inputs!$CP127),Inputs!$AR127/(Inputs!$CQ127-Inputs!$CP127+1),0)+IF(DU$4=Inputs!$CL127,Inputs!$BD127,0))</f>
        <v/>
      </c>
      <c r="DV130" s="46" t="str">
        <f>IF(AA130="","",IF(AND(DV$4&lt;=Inputs!$CQ127,DV$4&gt;=Inputs!$CP127),Inputs!$AR127/(Inputs!$CQ127-Inputs!$CP127+1),0)+IF(DV$4=Inputs!$CL127,Inputs!$BD127,0))</f>
        <v/>
      </c>
      <c r="DW130" s="46" t="str">
        <f>IF(AB130="","",IF(AND(DW$4&lt;=Inputs!$CQ127,DW$4&gt;=Inputs!$CP127),Inputs!$AR127/(Inputs!$CQ127-Inputs!$CP127+1),0)+IF(DW$4=Inputs!$CL127,Inputs!$BD127,0))</f>
        <v/>
      </c>
      <c r="DX130" s="46" t="str">
        <f>IF(AC130="","",IF(AND(DX$4&lt;=Inputs!$CQ127,DX$4&gt;=Inputs!$CP127),Inputs!$AR127/(Inputs!$CQ127-Inputs!$CP127+1),0)+IF(DX$4=Inputs!$CL127,Inputs!$BD127,0))</f>
        <v/>
      </c>
      <c r="DY130" s="46" t="str">
        <f>IF(AD130="","",IF(AND(DY$4&lt;=Inputs!$CQ127,DY$4&gt;=Inputs!$CP127),Inputs!$AR127/(Inputs!$CQ127-Inputs!$CP127+1),0)+IF(DY$4=Inputs!$CL127,Inputs!$BD127,0))</f>
        <v/>
      </c>
      <c r="DZ130" s="46" t="str">
        <f t="shared" si="6"/>
        <v/>
      </c>
    </row>
    <row r="131" spans="1:130">
      <c r="A131" s="7" t="str">
        <f>IF(Inputs!A128="","",Inputs!A128)</f>
        <v/>
      </c>
      <c r="B131" t="str">
        <f>IF(Inputs!B128="","",Inputs!B128)</f>
        <v/>
      </c>
      <c r="C131" s="46" t="str">
        <f>IF(Inputs!$B128="","",BO131-CV131)</f>
        <v/>
      </c>
      <c r="D131" s="46" t="str">
        <f>IF(Inputs!$B128="","",BP131-CW131)</f>
        <v/>
      </c>
      <c r="E131" s="46" t="str">
        <f>IF(Inputs!$B128="","",BQ131-CX131)</f>
        <v/>
      </c>
      <c r="F131" s="46" t="str">
        <f>IF(Inputs!$B128="","",BR131-CY131)</f>
        <v/>
      </c>
      <c r="G131" s="46" t="str">
        <f>IF(Inputs!$B128="","",BS131-CZ131)</f>
        <v/>
      </c>
      <c r="H131" s="46" t="str">
        <f>IF(Inputs!$B128="","",BT131-DA131)</f>
        <v/>
      </c>
      <c r="I131" s="46" t="str">
        <f>IF(Inputs!$B128="","",BU131-DB131)</f>
        <v/>
      </c>
      <c r="J131" s="46" t="str">
        <f>IF(Inputs!$B128="","",BV131-DC131)</f>
        <v/>
      </c>
      <c r="K131" s="46" t="str">
        <f>IF(Inputs!$B128="","",BW131-DD131)</f>
        <v/>
      </c>
      <c r="L131" s="46" t="str">
        <f>IF(Inputs!$B128="","",BX131-DE131)</f>
        <v/>
      </c>
      <c r="M131" s="46" t="str">
        <f>IF(Inputs!$B128="","",BY131-DF131)</f>
        <v/>
      </c>
      <c r="N131" s="46" t="str">
        <f>IF(Inputs!$B128="","",BZ131-DG131)</f>
        <v/>
      </c>
      <c r="O131" s="46" t="str">
        <f>IF(Inputs!$B128="","",CA131-DH131)</f>
        <v/>
      </c>
      <c r="P131" s="46" t="str">
        <f>IF(Inputs!$B128="","",CB131-DI131)</f>
        <v/>
      </c>
      <c r="Q131" s="46" t="str">
        <f>IF(Inputs!$B128="","",CC131-DJ131)</f>
        <v/>
      </c>
      <c r="R131" s="46" t="str">
        <f>IF(Inputs!$B128="","",CD131-DK131)</f>
        <v/>
      </c>
      <c r="S131" s="46" t="str">
        <f>IF(Inputs!$B128="","",CE131-DL131)</f>
        <v/>
      </c>
      <c r="T131" s="46" t="str">
        <f>IF(Inputs!$B128="","",CF131-DM131)</f>
        <v/>
      </c>
      <c r="U131" s="46" t="str">
        <f>IF(Inputs!$B128="","",CG131-DN131)</f>
        <v/>
      </c>
      <c r="V131" s="46" t="str">
        <f>IF(Inputs!$B128="","",CH131-DO131)</f>
        <v/>
      </c>
      <c r="W131" s="46" t="str">
        <f>IF(Inputs!$B128="","",CI131-DP131)</f>
        <v/>
      </c>
      <c r="X131" s="46" t="str">
        <f>IF(Inputs!$B128="","",CJ131-DQ131)</f>
        <v/>
      </c>
      <c r="Y131" s="46" t="str">
        <f>IF(Inputs!$B128="","",CK131-DR131)</f>
        <v/>
      </c>
      <c r="Z131" s="46" t="str">
        <f>IF(Inputs!$B128="","",CL131-DS131)</f>
        <v/>
      </c>
      <c r="AA131" s="46" t="str">
        <f>IF(Inputs!$B128="","",CM131-DT131)</f>
        <v/>
      </c>
      <c r="AB131" s="46" t="str">
        <f>IF(Inputs!$B128="","",CN131-DU131)</f>
        <v/>
      </c>
      <c r="AC131" s="46" t="str">
        <f>IF(Inputs!$B128="","",CO131-DV131)</f>
        <v/>
      </c>
      <c r="AD131" s="46" t="str">
        <f>IF(Inputs!$B128="","",CP131-DW131)</f>
        <v/>
      </c>
      <c r="AE131" s="46" t="str">
        <f>IF(Inputs!$B128="","",CQ131-DX131)</f>
        <v/>
      </c>
      <c r="AF131" s="46" t="str">
        <f>IF(Inputs!$B128="","",CR131-DY131)</f>
        <v/>
      </c>
      <c r="AG131" s="50" t="str">
        <f t="shared" si="7"/>
        <v/>
      </c>
      <c r="AH131" s="50"/>
      <c r="AJ131" s="27">
        <f>IF(AND(Inputs!$CO128=0,AJ$4&gt;=Inputs!$CM128),1,IF(AND(AJ$4&gt;=Inputs!$CM128,AJ$4&lt;Inputs!$CN128),1,IF(AND(AJ$4=Inputs!$CN128,AJ$4=Inputs!$CO128),1,IF(OR(AND(AJ$4=Inputs!$CN128+1,Inputs!$CN128=Inputs!$CO128),AND(AJ$4=Inputs!$CN128+2,Inputs!$CN128=Inputs!$CO128)),0,IF(AJ$4=Inputs!$CN128,0.8,IF(AJ$4=Inputs!$CN128+1,0.6,IF(AJ$4=Inputs!$CN128+2,0.4,IF(AJ$4=Inputs!$CO128,0.2,IF(AND(AJ$4&gt;=Inputs!$CL128,AJ$4&lt;Inputs!$CM128),(AJ$4-Inputs!$CL128+1)/(Inputs!$AI128+1),0)))))))))</f>
        <v>0</v>
      </c>
      <c r="AK131" s="27">
        <f>IF(AND(Inputs!$CO128=0,AK$4&gt;=Inputs!$CM128),1,IF(AND(AK$4&gt;=Inputs!$CM128,AK$4&lt;Inputs!$CN128),1,IF(AND(AK$4=Inputs!$CN128,AK$4=Inputs!$CO128),1,IF(OR(AND(AK$4=Inputs!$CN128+1,Inputs!$CN128=Inputs!$CO128),AND(AK$4=Inputs!$CN128+2,Inputs!$CN128=Inputs!$CO128)),0,IF(AK$4=Inputs!$CN128,0.8,IF(AK$4=Inputs!$CN128+1,0.6,IF(AK$4=Inputs!$CN128+2,0.4,IF(AK$4=Inputs!$CO128,0.2,IF(AND(AK$4&gt;=Inputs!$CL128,AK$4&lt;Inputs!$CM128),(AK$4-Inputs!$CL128+1)/(Inputs!$AI128+1),0)))))))))</f>
        <v>0</v>
      </c>
      <c r="AL131" s="27">
        <f>IF(AND(Inputs!$CO128=0,AL$4&gt;=Inputs!$CM128),1,IF(AND(AL$4&gt;=Inputs!$CM128,AL$4&lt;Inputs!$CN128),1,IF(AND(AL$4=Inputs!$CN128,AL$4=Inputs!$CO128),1,IF(OR(AND(AL$4=Inputs!$CN128+1,Inputs!$CN128=Inputs!$CO128),AND(AL$4=Inputs!$CN128+2,Inputs!$CN128=Inputs!$CO128)),0,IF(AL$4=Inputs!$CN128,0.8,IF(AL$4=Inputs!$CN128+1,0.6,IF(AL$4=Inputs!$CN128+2,0.4,IF(AL$4=Inputs!$CO128,0.2,IF(AND(AL$4&gt;=Inputs!$CL128,AL$4&lt;Inputs!$CM128),(AL$4-Inputs!$CL128+1)/(Inputs!$AI128+1),0)))))))))</f>
        <v>0</v>
      </c>
      <c r="AM131" s="27">
        <f>IF(AND(Inputs!$CO128=0,AM$4&gt;=Inputs!$CM128),1,IF(AND(AM$4&gt;=Inputs!$CM128,AM$4&lt;Inputs!$CN128),1,IF(AND(AM$4=Inputs!$CN128,AM$4=Inputs!$CO128),1,IF(OR(AND(AM$4=Inputs!$CN128+1,Inputs!$CN128=Inputs!$CO128),AND(AM$4=Inputs!$CN128+2,Inputs!$CN128=Inputs!$CO128)),0,IF(AM$4=Inputs!$CN128,0.8,IF(AM$4=Inputs!$CN128+1,0.6,IF(AM$4=Inputs!$CN128+2,0.4,IF(AM$4=Inputs!$CO128,0.2,IF(AND(AM$4&gt;=Inputs!$CL128,AM$4&lt;Inputs!$CM128),(AM$4-Inputs!$CL128+1)/(Inputs!$AI128+1),0)))))))))</f>
        <v>0</v>
      </c>
      <c r="AN131" s="27">
        <f>IF(AND(Inputs!$CO128=0,AN$4&gt;=Inputs!$CM128),1,IF(AND(AN$4&gt;=Inputs!$CM128,AN$4&lt;Inputs!$CN128),1,IF(AND(AN$4=Inputs!$CN128,AN$4=Inputs!$CO128),1,IF(OR(AND(AN$4=Inputs!$CN128+1,Inputs!$CN128=Inputs!$CO128),AND(AN$4=Inputs!$CN128+2,Inputs!$CN128=Inputs!$CO128)),0,IF(AN$4=Inputs!$CN128,0.8,IF(AN$4=Inputs!$CN128+1,0.6,IF(AN$4=Inputs!$CN128+2,0.4,IF(AN$4=Inputs!$CO128,0.2,IF(AND(AN$4&gt;=Inputs!$CL128,AN$4&lt;Inputs!$CM128),(AN$4-Inputs!$CL128+1)/(Inputs!$AI128+1),0)))))))))</f>
        <v>0</v>
      </c>
      <c r="AO131" s="27">
        <f>IF(AND(Inputs!$CO128=0,AO$4&gt;=Inputs!$CM128),1,IF(AND(AO$4&gt;=Inputs!$CM128,AO$4&lt;Inputs!$CN128),1,IF(AND(AO$4=Inputs!$CN128,AO$4=Inputs!$CO128),1,IF(OR(AND(AO$4=Inputs!$CN128+1,Inputs!$CN128=Inputs!$CO128),AND(AO$4=Inputs!$CN128+2,Inputs!$CN128=Inputs!$CO128)),0,IF(AO$4=Inputs!$CN128,0.8,IF(AO$4=Inputs!$CN128+1,0.6,IF(AO$4=Inputs!$CN128+2,0.4,IF(AO$4=Inputs!$CO128,0.2,IF(AND(AO$4&gt;=Inputs!$CL128,AO$4&lt;Inputs!$CM128),(AO$4-Inputs!$CL128+1)/(Inputs!$AI128+1),0)))))))))</f>
        <v>0</v>
      </c>
      <c r="AP131" s="27">
        <f>IF(AND(Inputs!$CO128=0,AP$4&gt;=Inputs!$CM128),1,IF(AND(AP$4&gt;=Inputs!$CM128,AP$4&lt;Inputs!$CN128),1,IF(AND(AP$4=Inputs!$CN128,AP$4=Inputs!$CO128),1,IF(OR(AND(AP$4=Inputs!$CN128+1,Inputs!$CN128=Inputs!$CO128),AND(AP$4=Inputs!$CN128+2,Inputs!$CN128=Inputs!$CO128)),0,IF(AP$4=Inputs!$CN128,0.8,IF(AP$4=Inputs!$CN128+1,0.6,IF(AP$4=Inputs!$CN128+2,0.4,IF(AP$4=Inputs!$CO128,0.2,IF(AND(AP$4&gt;=Inputs!$CL128,AP$4&lt;Inputs!$CM128),(AP$4-Inputs!$CL128+1)/(Inputs!$AI128+1),0)))))))))</f>
        <v>0</v>
      </c>
      <c r="AQ131" s="27">
        <f>IF(AND(Inputs!$CO128=0,AQ$4&gt;=Inputs!$CM128),1,IF(AND(AQ$4&gt;=Inputs!$CM128,AQ$4&lt;Inputs!$CN128),1,IF(AND(AQ$4=Inputs!$CN128,AQ$4=Inputs!$CO128),1,IF(OR(AND(AQ$4=Inputs!$CN128+1,Inputs!$CN128=Inputs!$CO128),AND(AQ$4=Inputs!$CN128+2,Inputs!$CN128=Inputs!$CO128)),0,IF(AQ$4=Inputs!$CN128,0.8,IF(AQ$4=Inputs!$CN128+1,0.6,IF(AQ$4=Inputs!$CN128+2,0.4,IF(AQ$4=Inputs!$CO128,0.2,IF(AND(AQ$4&gt;=Inputs!$CL128,AQ$4&lt;Inputs!$CM128),(AQ$4-Inputs!$CL128+1)/(Inputs!$AI128+1),0)))))))))</f>
        <v>0</v>
      </c>
      <c r="AR131" s="27">
        <f>IF(AND(Inputs!$CO128=0,AR$4&gt;=Inputs!$CM128),1,IF(AND(AR$4&gt;=Inputs!$CM128,AR$4&lt;Inputs!$CN128),1,IF(AND(AR$4=Inputs!$CN128,AR$4=Inputs!$CO128),1,IF(OR(AND(AR$4=Inputs!$CN128+1,Inputs!$CN128=Inputs!$CO128),AND(AR$4=Inputs!$CN128+2,Inputs!$CN128=Inputs!$CO128)),0,IF(AR$4=Inputs!$CN128,0.8,IF(AR$4=Inputs!$CN128+1,0.6,IF(AR$4=Inputs!$CN128+2,0.4,IF(AR$4=Inputs!$CO128,0.2,IF(AND(AR$4&gt;=Inputs!$CL128,AR$4&lt;Inputs!$CM128),(AR$4-Inputs!$CL128+1)/(Inputs!$AI128+1),0)))))))))</f>
        <v>0</v>
      </c>
      <c r="AS131" s="27">
        <f>IF(AND(Inputs!$CO128=0,AS$4&gt;=Inputs!$CM128),1,IF(AND(AS$4&gt;=Inputs!$CM128,AS$4&lt;Inputs!$CN128),1,IF(AND(AS$4=Inputs!$CN128,AS$4=Inputs!$CO128),1,IF(OR(AND(AS$4=Inputs!$CN128+1,Inputs!$CN128=Inputs!$CO128),AND(AS$4=Inputs!$CN128+2,Inputs!$CN128=Inputs!$CO128)),0,IF(AS$4=Inputs!$CN128,0.8,IF(AS$4=Inputs!$CN128+1,0.6,IF(AS$4=Inputs!$CN128+2,0.4,IF(AS$4=Inputs!$CO128,0.2,IF(AND(AS$4&gt;=Inputs!$CL128,AS$4&lt;Inputs!$CM128),(AS$4-Inputs!$CL128+1)/(Inputs!$AI128+1),0)))))))))</f>
        <v>0</v>
      </c>
      <c r="AT131" s="27">
        <f>IF(AND(Inputs!$CO128=0,AT$4&gt;=Inputs!$CM128),1,IF(AND(AT$4&gt;=Inputs!$CM128,AT$4&lt;Inputs!$CN128),1,IF(AND(AT$4=Inputs!$CN128,AT$4=Inputs!$CO128),1,IF(OR(AND(AT$4=Inputs!$CN128+1,Inputs!$CN128=Inputs!$CO128),AND(AT$4=Inputs!$CN128+2,Inputs!$CN128=Inputs!$CO128)),0,IF(AT$4=Inputs!$CN128,0.8,IF(AT$4=Inputs!$CN128+1,0.6,IF(AT$4=Inputs!$CN128+2,0.4,IF(AT$4=Inputs!$CO128,0.2,IF(AND(AT$4&gt;=Inputs!$CL128,AT$4&lt;Inputs!$CM128),(AT$4-Inputs!$CL128+1)/(Inputs!$AI128+1),0)))))))))</f>
        <v>0</v>
      </c>
      <c r="AU131" s="27">
        <f>IF(AND(Inputs!$CO128=0,AU$4&gt;=Inputs!$CM128),1,IF(AND(AU$4&gt;=Inputs!$CM128,AU$4&lt;Inputs!$CN128),1,IF(AND(AU$4=Inputs!$CN128,AU$4=Inputs!$CO128),1,IF(OR(AND(AU$4=Inputs!$CN128+1,Inputs!$CN128=Inputs!$CO128),AND(AU$4=Inputs!$CN128+2,Inputs!$CN128=Inputs!$CO128)),0,IF(AU$4=Inputs!$CN128,0.8,IF(AU$4=Inputs!$CN128+1,0.6,IF(AU$4=Inputs!$CN128+2,0.4,IF(AU$4=Inputs!$CO128,0.2,IF(AND(AU$4&gt;=Inputs!$CL128,AU$4&lt;Inputs!$CM128),(AU$4-Inputs!$CL128+1)/(Inputs!$AI128+1),0)))))))))</f>
        <v>0</v>
      </c>
      <c r="AV131" s="27">
        <f>IF(AND(Inputs!$CO128=0,AV$4&gt;=Inputs!$CM128),1,IF(AND(AV$4&gt;=Inputs!$CM128,AV$4&lt;Inputs!$CN128),1,IF(AND(AV$4=Inputs!$CN128,AV$4=Inputs!$CO128),1,IF(OR(AND(AV$4=Inputs!$CN128+1,Inputs!$CN128=Inputs!$CO128),AND(AV$4=Inputs!$CN128+2,Inputs!$CN128=Inputs!$CO128)),0,IF(AV$4=Inputs!$CN128,0.8,IF(AV$4=Inputs!$CN128+1,0.6,IF(AV$4=Inputs!$CN128+2,0.4,IF(AV$4=Inputs!$CO128,0.2,IF(AND(AV$4&gt;=Inputs!$CL128,AV$4&lt;Inputs!$CM128),(AV$4-Inputs!$CL128+1)/(Inputs!$AI128+1),0)))))))))</f>
        <v>0</v>
      </c>
      <c r="AW131" s="27">
        <f>IF(AND(Inputs!$CO128=0,AW$4&gt;=Inputs!$CM128),1,IF(AND(AW$4&gt;=Inputs!$CM128,AW$4&lt;Inputs!$CN128),1,IF(AND(AW$4=Inputs!$CN128,AW$4=Inputs!$CO128),1,IF(OR(AND(AW$4=Inputs!$CN128+1,Inputs!$CN128=Inputs!$CO128),AND(AW$4=Inputs!$CN128+2,Inputs!$CN128=Inputs!$CO128)),0,IF(AW$4=Inputs!$CN128,0.8,IF(AW$4=Inputs!$CN128+1,0.6,IF(AW$4=Inputs!$CN128+2,0.4,IF(AW$4=Inputs!$CO128,0.2,IF(AND(AW$4&gt;=Inputs!$CL128,AW$4&lt;Inputs!$CM128),(AW$4-Inputs!$CL128+1)/(Inputs!$AI128+1),0)))))))))</f>
        <v>0</v>
      </c>
      <c r="AX131" s="27">
        <f>IF(AND(Inputs!$CO128=0,AX$4&gt;=Inputs!$CM128),1,IF(AND(AX$4&gt;=Inputs!$CM128,AX$4&lt;Inputs!$CN128),1,IF(AND(AX$4=Inputs!$CN128,AX$4=Inputs!$CO128),1,IF(OR(AND(AX$4=Inputs!$CN128+1,Inputs!$CN128=Inputs!$CO128),AND(AX$4=Inputs!$CN128+2,Inputs!$CN128=Inputs!$CO128)),0,IF(AX$4=Inputs!$CN128,0.8,IF(AX$4=Inputs!$CN128+1,0.6,IF(AX$4=Inputs!$CN128+2,0.4,IF(AX$4=Inputs!$CO128,0.2,IF(AND(AX$4&gt;=Inputs!$CL128,AX$4&lt;Inputs!$CM128),(AX$4-Inputs!$CL128+1)/(Inputs!$AI128+1),0)))))))))</f>
        <v>0</v>
      </c>
      <c r="AY131" s="27">
        <f>IF(AND(Inputs!$CO128=0,AY$4&gt;=Inputs!$CM128),1,IF(AND(AY$4&gt;=Inputs!$CM128,AY$4&lt;Inputs!$CN128),1,IF(AND(AY$4=Inputs!$CN128,AY$4=Inputs!$CO128),1,IF(OR(AND(AY$4=Inputs!$CN128+1,Inputs!$CN128=Inputs!$CO128),AND(AY$4=Inputs!$CN128+2,Inputs!$CN128=Inputs!$CO128)),0,IF(AY$4=Inputs!$CN128,0.8,IF(AY$4=Inputs!$CN128+1,0.6,IF(AY$4=Inputs!$CN128+2,0.4,IF(AY$4=Inputs!$CO128,0.2,IF(AND(AY$4&gt;=Inputs!$CL128,AY$4&lt;Inputs!$CM128),(AY$4-Inputs!$CL128+1)/(Inputs!$AI128+1),0)))))))))</f>
        <v>0</v>
      </c>
      <c r="AZ131" s="27">
        <f>IF(AND(Inputs!$CO128=0,AZ$4&gt;=Inputs!$CM128),1,IF(AND(AZ$4&gt;=Inputs!$CM128,AZ$4&lt;Inputs!$CN128),1,IF(AND(AZ$4=Inputs!$CN128,AZ$4=Inputs!$CO128),1,IF(OR(AND(AZ$4=Inputs!$CN128+1,Inputs!$CN128=Inputs!$CO128),AND(AZ$4=Inputs!$CN128+2,Inputs!$CN128=Inputs!$CO128)),0,IF(AZ$4=Inputs!$CN128,0.8,IF(AZ$4=Inputs!$CN128+1,0.6,IF(AZ$4=Inputs!$CN128+2,0.4,IF(AZ$4=Inputs!$CO128,0.2,IF(AND(AZ$4&gt;=Inputs!$CL128,AZ$4&lt;Inputs!$CM128),(AZ$4-Inputs!$CL128+1)/(Inputs!$AI128+1),0)))))))))</f>
        <v>0</v>
      </c>
      <c r="BA131" s="27">
        <f>IF(AND(Inputs!$CO128=0,BA$4&gt;=Inputs!$CM128),1,IF(AND(BA$4&gt;=Inputs!$CM128,BA$4&lt;Inputs!$CN128),1,IF(AND(BA$4=Inputs!$CN128,BA$4=Inputs!$CO128),1,IF(OR(AND(BA$4=Inputs!$CN128+1,Inputs!$CN128=Inputs!$CO128),AND(BA$4=Inputs!$CN128+2,Inputs!$CN128=Inputs!$CO128)),0,IF(BA$4=Inputs!$CN128,0.8,IF(BA$4=Inputs!$CN128+1,0.6,IF(BA$4=Inputs!$CN128+2,0.4,IF(BA$4=Inputs!$CO128,0.2,IF(AND(BA$4&gt;=Inputs!$CL128,BA$4&lt;Inputs!$CM128),(BA$4-Inputs!$CL128+1)/(Inputs!$AI128+1),0)))))))))</f>
        <v>0</v>
      </c>
      <c r="BB131" s="27">
        <f>IF(AND(Inputs!$CO128=0,BB$4&gt;=Inputs!$CM128),1,IF(AND(BB$4&gt;=Inputs!$CM128,BB$4&lt;Inputs!$CN128),1,IF(AND(BB$4=Inputs!$CN128,BB$4=Inputs!$CO128),1,IF(OR(AND(BB$4=Inputs!$CN128+1,Inputs!$CN128=Inputs!$CO128),AND(BB$4=Inputs!$CN128+2,Inputs!$CN128=Inputs!$CO128)),0,IF(BB$4=Inputs!$CN128,0.8,IF(BB$4=Inputs!$CN128+1,0.6,IF(BB$4=Inputs!$CN128+2,0.4,IF(BB$4=Inputs!$CO128,0.2,IF(AND(BB$4&gt;=Inputs!$CL128,BB$4&lt;Inputs!$CM128),(BB$4-Inputs!$CL128+1)/(Inputs!$AI128+1),0)))))))))</f>
        <v>0</v>
      </c>
      <c r="BC131" s="27">
        <f>IF(AND(Inputs!$CO128=0,BC$4&gt;=Inputs!$CM128),1,IF(AND(BC$4&gt;=Inputs!$CM128,BC$4&lt;Inputs!$CN128),1,IF(AND(BC$4=Inputs!$CN128,BC$4=Inputs!$CO128),1,IF(OR(AND(BC$4=Inputs!$CN128+1,Inputs!$CN128=Inputs!$CO128),AND(BC$4=Inputs!$CN128+2,Inputs!$CN128=Inputs!$CO128)),0,IF(BC$4=Inputs!$CN128,0.8,IF(BC$4=Inputs!$CN128+1,0.6,IF(BC$4=Inputs!$CN128+2,0.4,IF(BC$4=Inputs!$CO128,0.2,IF(AND(BC$4&gt;=Inputs!$CL128,BC$4&lt;Inputs!$CM128),(BC$4-Inputs!$CL128+1)/(Inputs!$AI128+1),0)))))))))</f>
        <v>0</v>
      </c>
      <c r="BD131" s="27">
        <f>IF(AND(Inputs!$CO128=0,BD$4&gt;=Inputs!$CM128),1,IF(AND(BD$4&gt;=Inputs!$CM128,BD$4&lt;Inputs!$CN128),1,IF(AND(BD$4=Inputs!$CN128,BD$4=Inputs!$CO128),1,IF(OR(AND(BD$4=Inputs!$CN128+1,Inputs!$CN128=Inputs!$CO128),AND(BD$4=Inputs!$CN128+2,Inputs!$CN128=Inputs!$CO128)),0,IF(BD$4=Inputs!$CN128,0.8,IF(BD$4=Inputs!$CN128+1,0.6,IF(BD$4=Inputs!$CN128+2,0.4,IF(BD$4=Inputs!$CO128,0.2,IF(AND(BD$4&gt;=Inputs!$CL128,BD$4&lt;Inputs!$CM128),(BD$4-Inputs!$CL128+1)/(Inputs!$AI128+1),0)))))))))</f>
        <v>0</v>
      </c>
      <c r="BE131" s="27">
        <f>IF(AND(Inputs!$CO128=0,BE$4&gt;=Inputs!$CM128),1,IF(AND(BE$4&gt;=Inputs!$CM128,BE$4&lt;Inputs!$CN128),1,IF(AND(BE$4=Inputs!$CN128,BE$4=Inputs!$CO128),1,IF(OR(AND(BE$4=Inputs!$CN128+1,Inputs!$CN128=Inputs!$CO128),AND(BE$4=Inputs!$CN128+2,Inputs!$CN128=Inputs!$CO128)),0,IF(BE$4=Inputs!$CN128,0.8,IF(BE$4=Inputs!$CN128+1,0.6,IF(BE$4=Inputs!$CN128+2,0.4,IF(BE$4=Inputs!$CO128,0.2,IF(AND(BE$4&gt;=Inputs!$CL128,BE$4&lt;Inputs!$CM128),(BE$4-Inputs!$CL128+1)/(Inputs!$AI128+1),0)))))))))</f>
        <v>0</v>
      </c>
      <c r="BF131" s="27">
        <f>IF(AND(Inputs!$CO128=0,BF$4&gt;=Inputs!$CM128),1,IF(AND(BF$4&gt;=Inputs!$CM128,BF$4&lt;Inputs!$CN128),1,IF(AND(BF$4=Inputs!$CN128,BF$4=Inputs!$CO128),1,IF(OR(AND(BF$4=Inputs!$CN128+1,Inputs!$CN128=Inputs!$CO128),AND(BF$4=Inputs!$CN128+2,Inputs!$CN128=Inputs!$CO128)),0,IF(BF$4=Inputs!$CN128,0.8,IF(BF$4=Inputs!$CN128+1,0.6,IF(BF$4=Inputs!$CN128+2,0.4,IF(BF$4=Inputs!$CO128,0.2,IF(AND(BF$4&gt;=Inputs!$CL128,BF$4&lt;Inputs!$CM128),(BF$4-Inputs!$CL128+1)/(Inputs!$AI128+1),0)))))))))</f>
        <v>0</v>
      </c>
      <c r="BG131" s="27">
        <f>IF(AND(Inputs!$CO128=0,BG$4&gt;=Inputs!$CM128),1,IF(AND(BG$4&gt;=Inputs!$CM128,BG$4&lt;Inputs!$CN128),1,IF(AND(BG$4=Inputs!$CN128,BG$4=Inputs!$CO128),1,IF(OR(AND(BG$4=Inputs!$CN128+1,Inputs!$CN128=Inputs!$CO128),AND(BG$4=Inputs!$CN128+2,Inputs!$CN128=Inputs!$CO128)),0,IF(BG$4=Inputs!$CN128,0.8,IF(BG$4=Inputs!$CN128+1,0.6,IF(BG$4=Inputs!$CN128+2,0.4,IF(BG$4=Inputs!$CO128,0.2,IF(AND(BG$4&gt;=Inputs!$CL128,BG$4&lt;Inputs!$CM128),(BG$4-Inputs!$CL128+1)/(Inputs!$AI128+1),0)))))))))</f>
        <v>0</v>
      </c>
      <c r="BH131" s="27">
        <f>IF(AND(Inputs!$CO128=0,BH$4&gt;=Inputs!$CM128),1,IF(AND(BH$4&gt;=Inputs!$CM128,BH$4&lt;Inputs!$CN128),1,IF(AND(BH$4=Inputs!$CN128,BH$4=Inputs!$CO128),1,IF(OR(AND(BH$4=Inputs!$CN128+1,Inputs!$CN128=Inputs!$CO128),AND(BH$4=Inputs!$CN128+2,Inputs!$CN128=Inputs!$CO128)),0,IF(BH$4=Inputs!$CN128,0.8,IF(BH$4=Inputs!$CN128+1,0.6,IF(BH$4=Inputs!$CN128+2,0.4,IF(BH$4=Inputs!$CO128,0.2,IF(AND(BH$4&gt;=Inputs!$CL128,BH$4&lt;Inputs!$CM128),(BH$4-Inputs!$CL128+1)/(Inputs!$AI128+1),0)))))))))</f>
        <v>0</v>
      </c>
      <c r="BI131" s="27">
        <f>IF(AND(Inputs!$CO128=0,BI$4&gt;=Inputs!$CM128),1,IF(AND(BI$4&gt;=Inputs!$CM128,BI$4&lt;Inputs!$CN128),1,IF(AND(BI$4=Inputs!$CN128,BI$4=Inputs!$CO128),1,IF(OR(AND(BI$4=Inputs!$CN128+1,Inputs!$CN128=Inputs!$CO128),AND(BI$4=Inputs!$CN128+2,Inputs!$CN128=Inputs!$CO128)),0,IF(BI$4=Inputs!$CN128,0.8,IF(BI$4=Inputs!$CN128+1,0.6,IF(BI$4=Inputs!$CN128+2,0.4,IF(BI$4=Inputs!$CO128,0.2,IF(AND(BI$4&gt;=Inputs!$CL128,BI$4&lt;Inputs!$CM128),(BI$4-Inputs!$CL128+1)/(Inputs!$AI128+1),0)))))))))</f>
        <v>0</v>
      </c>
      <c r="BJ131" s="27">
        <f>IF(AND(Inputs!$CO128=0,BJ$4&gt;=Inputs!$CM128),1,IF(AND(BJ$4&gt;=Inputs!$CM128,BJ$4&lt;Inputs!$CN128),1,IF(AND(BJ$4=Inputs!$CN128,BJ$4=Inputs!$CO128),1,IF(OR(AND(BJ$4=Inputs!$CN128+1,Inputs!$CN128=Inputs!$CO128),AND(BJ$4=Inputs!$CN128+2,Inputs!$CN128=Inputs!$CO128)),0,IF(BJ$4=Inputs!$CN128,0.8,IF(BJ$4=Inputs!$CN128+1,0.6,IF(BJ$4=Inputs!$CN128+2,0.4,IF(BJ$4=Inputs!$CO128,0.2,IF(AND(BJ$4&gt;=Inputs!$CL128,BJ$4&lt;Inputs!$CM128),(BJ$4-Inputs!$CL128+1)/(Inputs!$AI128+1),0)))))))))</f>
        <v>0</v>
      </c>
      <c r="BK131" s="27">
        <f>IF(AND(Inputs!$CO128=0,BK$4&gt;=Inputs!$CM128),1,IF(AND(BK$4&gt;=Inputs!$CM128,BK$4&lt;Inputs!$CN128),1,IF(AND(BK$4=Inputs!$CN128,BK$4=Inputs!$CO128),1,IF(OR(AND(BK$4=Inputs!$CN128+1,Inputs!$CN128=Inputs!$CO128),AND(BK$4=Inputs!$CN128+2,Inputs!$CN128=Inputs!$CO128)),0,IF(BK$4=Inputs!$CN128,0.8,IF(BK$4=Inputs!$CN128+1,0.6,IF(BK$4=Inputs!$CN128+2,0.4,IF(BK$4=Inputs!$CO128,0.2,IF(AND(BK$4&gt;=Inputs!$CL128,BK$4&lt;Inputs!$CM128),(BK$4-Inputs!$CL128+1)/(Inputs!$AI128+1),0)))))))))</f>
        <v>0</v>
      </c>
      <c r="BL131" s="27">
        <f>IF(AND(Inputs!$CO128=0,BL$4&gt;=Inputs!$CM128),1,IF(AND(BL$4&gt;=Inputs!$CM128,BL$4&lt;Inputs!$CN128),1,IF(AND(BL$4=Inputs!$CN128,BL$4=Inputs!$CO128),1,IF(OR(AND(BL$4=Inputs!$CN128+1,Inputs!$CN128=Inputs!$CO128),AND(BL$4=Inputs!$CN128+2,Inputs!$CN128=Inputs!$CO128)),0,IF(BL$4=Inputs!$CN128,0.8,IF(BL$4=Inputs!$CN128+1,0.6,IF(BL$4=Inputs!$CN128+2,0.4,IF(BL$4=Inputs!$CO128,0.2,IF(AND(BL$4&gt;=Inputs!$CL128,BL$4&lt;Inputs!$CM128),(BL$4-Inputs!$CL128+1)/(Inputs!$AI128+1),0)))))))))</f>
        <v>0</v>
      </c>
      <c r="BM131" s="27">
        <f>IF(AND(Inputs!$CO128=0,BM$4&gt;=Inputs!$CM128),1,IF(AND(BM$4&gt;=Inputs!$CM128,BM$4&lt;Inputs!$CN128),1,IF(AND(BM$4=Inputs!$CN128,BM$4=Inputs!$CO128),1,IF(OR(AND(BM$4=Inputs!$CN128+1,Inputs!$CN128=Inputs!$CO128),AND(BM$4=Inputs!$CN128+2,Inputs!$CN128=Inputs!$CO128)),0,IF(BM$4=Inputs!$CN128,0.8,IF(BM$4=Inputs!$CN128+1,0.6,IF(BM$4=Inputs!$CN128+2,0.4,IF(BM$4=Inputs!$CO128,0.2,IF(AND(BM$4&gt;=Inputs!$CL128,BM$4&lt;Inputs!$CM128),(BM$4-Inputs!$CL128+1)/(Inputs!$AI128+1),0)))))))))</f>
        <v>0</v>
      </c>
      <c r="BO131" s="46" t="str">
        <f>IF(Inputs!$B128="","",(ROUND(Inputs!$BC128*AJ131,0)))</f>
        <v/>
      </c>
      <c r="BP131" s="46" t="str">
        <f>IF(Inputs!$B128="","",(ROUND(Inputs!$BC128*AK131,0)))</f>
        <v/>
      </c>
      <c r="BQ131" s="46" t="str">
        <f>IF(Inputs!$B128="","",(ROUND(Inputs!$BC128*AL131,0)))</f>
        <v/>
      </c>
      <c r="BR131" s="46" t="str">
        <f>IF(Inputs!$B128="","",(ROUND(Inputs!$BC128*AM131,0)))</f>
        <v/>
      </c>
      <c r="BS131" s="46" t="str">
        <f>IF(Inputs!$B128="","",(ROUND(Inputs!$BC128*AN131,0)))</f>
        <v/>
      </c>
      <c r="BT131" s="46" t="str">
        <f>IF(Inputs!$B128="","",(ROUND(Inputs!$BC128*AO131,0)))</f>
        <v/>
      </c>
      <c r="BU131" s="46" t="str">
        <f>IF(Inputs!$B128="","",(ROUND(Inputs!$BC128*AP131,0)))</f>
        <v/>
      </c>
      <c r="BV131" s="46" t="str">
        <f>IF(Inputs!$B128="","",(ROUND(Inputs!$BC128*AQ131,0)))</f>
        <v/>
      </c>
      <c r="BW131" s="46" t="str">
        <f>IF(Inputs!$B128="","",(ROUND(Inputs!$BC128*AR131,0)))</f>
        <v/>
      </c>
      <c r="BX131" s="46" t="str">
        <f>IF(Inputs!$B128="","",(ROUND(Inputs!$BC128*AS131,0)))</f>
        <v/>
      </c>
      <c r="BY131" s="46" t="str">
        <f>IF(Inputs!$B128="","",(ROUND(Inputs!$BC128*AT131,0)))</f>
        <v/>
      </c>
      <c r="BZ131" s="46" t="str">
        <f>IF(Inputs!$B128="","",(ROUND(Inputs!$BC128*AU131,0)))</f>
        <v/>
      </c>
      <c r="CA131" s="46" t="str">
        <f>IF(Inputs!$B128="","",(ROUND(Inputs!$BC128*AV131,0)))</f>
        <v/>
      </c>
      <c r="CB131" s="46" t="str">
        <f>IF(Inputs!$B128="","",(ROUND(Inputs!$BC128*AW131,0)))</f>
        <v/>
      </c>
      <c r="CC131" s="46" t="str">
        <f>IF(Inputs!$B128="","",(ROUND(Inputs!$BC128*AX131,0)))</f>
        <v/>
      </c>
      <c r="CD131" s="46" t="str">
        <f>IF(Inputs!$B128="","",(ROUND(Inputs!$BC128*AY131,0)))</f>
        <v/>
      </c>
      <c r="CE131" s="46" t="str">
        <f>IF(Inputs!$B128="","",(ROUND(Inputs!$BC128*AZ131,0)))</f>
        <v/>
      </c>
      <c r="CF131" s="46" t="str">
        <f>IF(Inputs!$B128="","",(ROUND(Inputs!$BC128*BA131,0)))</f>
        <v/>
      </c>
      <c r="CG131" s="46" t="str">
        <f>IF(Inputs!$B128="","",(ROUND(Inputs!$BC128*BB131,0)))</f>
        <v/>
      </c>
      <c r="CH131" s="46" t="str">
        <f>IF(Inputs!$B128="","",(ROUND(Inputs!$BC128*BC131,0)))</f>
        <v/>
      </c>
      <c r="CI131" s="46" t="str">
        <f>IF(Inputs!$B128="","",(ROUND(Inputs!$BC128*BD131,0)))</f>
        <v/>
      </c>
      <c r="CJ131" s="46" t="str">
        <f>IF(Inputs!$B128="","",(ROUND(Inputs!$BC128*BE131,0)))</f>
        <v/>
      </c>
      <c r="CK131" s="46" t="str">
        <f>IF(Inputs!$B128="","",(ROUND(Inputs!$BC128*BF131,0)))</f>
        <v/>
      </c>
      <c r="CL131" s="46" t="str">
        <f>IF(Inputs!$B128="","",(ROUND(Inputs!$BC128*BG131,0)))</f>
        <v/>
      </c>
      <c r="CM131" s="46" t="str">
        <f>IF(Inputs!$B128="","",(ROUND(Inputs!$BC128*BH131,0)))</f>
        <v/>
      </c>
      <c r="CN131" s="46" t="str">
        <f>IF(Inputs!$B128="","",(ROUND(Inputs!$BC128*BI131,0)))</f>
        <v/>
      </c>
      <c r="CO131" s="46" t="str">
        <f>IF(Inputs!$B128="","",(ROUND(Inputs!$BC128*BJ131,0)))</f>
        <v/>
      </c>
      <c r="CP131" s="46" t="str">
        <f>IF(Inputs!$B128="","",(ROUND(Inputs!$BC128*BK131,0)))</f>
        <v/>
      </c>
      <c r="CQ131" s="46" t="str">
        <f>IF(Inputs!$B128="","",(ROUND(Inputs!$BC128*BL131,0)))</f>
        <v/>
      </c>
      <c r="CR131" s="46" t="str">
        <f>IF(Inputs!$B128="","",(ROUND(Inputs!$BC128*BM131,0)))</f>
        <v/>
      </c>
      <c r="CV131" s="46" t="str">
        <f>IF(A131="","",IF(AND(CV$4&lt;=Inputs!$CQ128,CV$4&gt;=Inputs!$CP128),Inputs!$AR128/(Inputs!$CQ128-Inputs!$CP128+1),0)+IF(CV$4=Inputs!$CL128,Inputs!$BD128,0))</f>
        <v/>
      </c>
      <c r="CW131" s="46" t="str">
        <f>IF(B131="","",IF(AND(CW$4&lt;=Inputs!$CQ128,CW$4&gt;=Inputs!$CP128),Inputs!$AR128/(Inputs!$CQ128-Inputs!$CP128+1),0)+IF(CW$4=Inputs!$CL128,Inputs!$BD128,0))</f>
        <v/>
      </c>
      <c r="CX131" s="46" t="str">
        <f>IF(C131="","",IF(AND(CX$4&lt;=Inputs!$CQ128,CX$4&gt;=Inputs!$CP128),Inputs!$AR128/(Inputs!$CQ128-Inputs!$CP128+1),0)+IF(CX$4=Inputs!$CL128,Inputs!$BD128,0))</f>
        <v/>
      </c>
      <c r="CY131" s="46" t="str">
        <f>IF(D131="","",IF(AND(CY$4&lt;=Inputs!$CQ128,CY$4&gt;=Inputs!$CP128),Inputs!$AR128/(Inputs!$CQ128-Inputs!$CP128+1),0)+IF(CY$4=Inputs!$CL128,Inputs!$BD128,0))</f>
        <v/>
      </c>
      <c r="CZ131" s="46" t="str">
        <f>IF(E131="","",IF(AND(CZ$4&lt;=Inputs!$CQ128,CZ$4&gt;=Inputs!$CP128),Inputs!$AR128/(Inputs!$CQ128-Inputs!$CP128+1),0)+IF(CZ$4=Inputs!$CL128,Inputs!$BD128,0))</f>
        <v/>
      </c>
      <c r="DA131" s="46" t="str">
        <f>IF(F131="","",IF(AND(DA$4&lt;=Inputs!$CQ128,DA$4&gt;=Inputs!$CP128),Inputs!$AR128/(Inputs!$CQ128-Inputs!$CP128+1),0)+IF(DA$4=Inputs!$CL128,Inputs!$BD128,0))</f>
        <v/>
      </c>
      <c r="DB131" s="46" t="str">
        <f>IF(G131="","",IF(AND(DB$4&lt;=Inputs!$CQ128,DB$4&gt;=Inputs!$CP128),Inputs!$AR128/(Inputs!$CQ128-Inputs!$CP128+1),0)+IF(DB$4=Inputs!$CL128,Inputs!$BD128,0))</f>
        <v/>
      </c>
      <c r="DC131" s="46" t="str">
        <f>IF(H131="","",IF(AND(DC$4&lt;=Inputs!$CQ128,DC$4&gt;=Inputs!$CP128),Inputs!$AR128/(Inputs!$CQ128-Inputs!$CP128+1),0)+IF(DC$4=Inputs!$CL128,Inputs!$BD128,0))</f>
        <v/>
      </c>
      <c r="DD131" s="46" t="str">
        <f>IF(I131="","",IF(AND(DD$4&lt;=Inputs!$CQ128,DD$4&gt;=Inputs!$CP128),Inputs!$AR128/(Inputs!$CQ128-Inputs!$CP128+1),0)+IF(DD$4=Inputs!$CL128,Inputs!$BD128,0))</f>
        <v/>
      </c>
      <c r="DE131" s="46" t="str">
        <f>IF(J131="","",IF(AND(DE$4&lt;=Inputs!$CQ128,DE$4&gt;=Inputs!$CP128),Inputs!$AR128/(Inputs!$CQ128-Inputs!$CP128+1),0)+IF(DE$4=Inputs!$CL128,Inputs!$BD128,0))</f>
        <v/>
      </c>
      <c r="DF131" s="46" t="str">
        <f>IF(K131="","",IF(AND(DF$4&lt;=Inputs!$CQ128,DF$4&gt;=Inputs!$CP128),Inputs!$AR128/(Inputs!$CQ128-Inputs!$CP128+1),0)+IF(DF$4=Inputs!$CL128,Inputs!$BD128,0))</f>
        <v/>
      </c>
      <c r="DG131" s="46" t="str">
        <f>IF(L131="","",IF(AND(DG$4&lt;=Inputs!$CQ128,DG$4&gt;=Inputs!$CP128),Inputs!$AR128/(Inputs!$CQ128-Inputs!$CP128+1),0)+IF(DG$4=Inputs!$CL128,Inputs!$BD128,0))</f>
        <v/>
      </c>
      <c r="DH131" s="46" t="str">
        <f>IF(M131="","",IF(AND(DH$4&lt;=Inputs!$CQ128,DH$4&gt;=Inputs!$CP128),Inputs!$AR128/(Inputs!$CQ128-Inputs!$CP128+1),0)+IF(DH$4=Inputs!$CL128,Inputs!$BD128,0))</f>
        <v/>
      </c>
      <c r="DI131" s="46" t="str">
        <f>IF(N131="","",IF(AND(DI$4&lt;=Inputs!$CQ128,DI$4&gt;=Inputs!$CP128),Inputs!$AR128/(Inputs!$CQ128-Inputs!$CP128+1),0)+IF(DI$4=Inputs!$CL128,Inputs!$BD128,0))</f>
        <v/>
      </c>
      <c r="DJ131" s="46" t="str">
        <f>IF(O131="","",IF(AND(DJ$4&lt;=Inputs!$CQ128,DJ$4&gt;=Inputs!$CP128),Inputs!$AR128/(Inputs!$CQ128-Inputs!$CP128+1),0)+IF(DJ$4=Inputs!$CL128,Inputs!$BD128,0))</f>
        <v/>
      </c>
      <c r="DK131" s="46" t="str">
        <f>IF(P131="","",IF(AND(DK$4&lt;=Inputs!$CQ128,DK$4&gt;=Inputs!$CP128),Inputs!$AR128/(Inputs!$CQ128-Inputs!$CP128+1),0)+IF(DK$4=Inputs!$CL128,Inputs!$BD128,0))</f>
        <v/>
      </c>
      <c r="DL131" s="46" t="str">
        <f>IF(Q131="","",IF(AND(DL$4&lt;=Inputs!$CQ128,DL$4&gt;=Inputs!$CP128),Inputs!$AR128/(Inputs!$CQ128-Inputs!$CP128+1),0)+IF(DL$4=Inputs!$CL128,Inputs!$BD128,0))</f>
        <v/>
      </c>
      <c r="DM131" s="46" t="str">
        <f>IF(R131="","",IF(AND(DM$4&lt;=Inputs!$CQ128,DM$4&gt;=Inputs!$CP128),Inputs!$AR128/(Inputs!$CQ128-Inputs!$CP128+1),0)+IF(DM$4=Inputs!$CL128,Inputs!$BD128,0))</f>
        <v/>
      </c>
      <c r="DN131" s="46" t="str">
        <f>IF(S131="","",IF(AND(DN$4&lt;=Inputs!$CQ128,DN$4&gt;=Inputs!$CP128),Inputs!$AR128/(Inputs!$CQ128-Inputs!$CP128+1),0)+IF(DN$4=Inputs!$CL128,Inputs!$BD128,0))</f>
        <v/>
      </c>
      <c r="DO131" s="46" t="str">
        <f>IF(T131="","",IF(AND(DO$4&lt;=Inputs!$CQ128,DO$4&gt;=Inputs!$CP128),Inputs!$AR128/(Inputs!$CQ128-Inputs!$CP128+1),0)+IF(DO$4=Inputs!$CL128,Inputs!$BD128,0))</f>
        <v/>
      </c>
      <c r="DP131" s="46" t="str">
        <f>IF(U131="","",IF(AND(DP$4&lt;=Inputs!$CQ128,DP$4&gt;=Inputs!$CP128),Inputs!$AR128/(Inputs!$CQ128-Inputs!$CP128+1),0)+IF(DP$4=Inputs!$CL128,Inputs!$BD128,0))</f>
        <v/>
      </c>
      <c r="DQ131" s="46" t="str">
        <f>IF(V131="","",IF(AND(DQ$4&lt;=Inputs!$CQ128,DQ$4&gt;=Inputs!$CP128),Inputs!$AR128/(Inputs!$CQ128-Inputs!$CP128+1),0)+IF(DQ$4=Inputs!$CL128,Inputs!$BD128,0))</f>
        <v/>
      </c>
      <c r="DR131" s="46" t="str">
        <f>IF(W131="","",IF(AND(DR$4&lt;=Inputs!$CQ128,DR$4&gt;=Inputs!$CP128),Inputs!$AR128/(Inputs!$CQ128-Inputs!$CP128+1),0)+IF(DR$4=Inputs!$CL128,Inputs!$BD128,0))</f>
        <v/>
      </c>
      <c r="DS131" s="46" t="str">
        <f>IF(X131="","",IF(AND(DS$4&lt;=Inputs!$CQ128,DS$4&gt;=Inputs!$CP128),Inputs!$AR128/(Inputs!$CQ128-Inputs!$CP128+1),0)+IF(DS$4=Inputs!$CL128,Inputs!$BD128,0))</f>
        <v/>
      </c>
      <c r="DT131" s="46" t="str">
        <f>IF(Y131="","",IF(AND(DT$4&lt;=Inputs!$CQ128,DT$4&gt;=Inputs!$CP128),Inputs!$AR128/(Inputs!$CQ128-Inputs!$CP128+1),0)+IF(DT$4=Inputs!$CL128,Inputs!$BD128,0))</f>
        <v/>
      </c>
      <c r="DU131" s="46" t="str">
        <f>IF(Z131="","",IF(AND(DU$4&lt;=Inputs!$CQ128,DU$4&gt;=Inputs!$CP128),Inputs!$AR128/(Inputs!$CQ128-Inputs!$CP128+1),0)+IF(DU$4=Inputs!$CL128,Inputs!$BD128,0))</f>
        <v/>
      </c>
      <c r="DV131" s="46" t="str">
        <f>IF(AA131="","",IF(AND(DV$4&lt;=Inputs!$CQ128,DV$4&gt;=Inputs!$CP128),Inputs!$AR128/(Inputs!$CQ128-Inputs!$CP128+1),0)+IF(DV$4=Inputs!$CL128,Inputs!$BD128,0))</f>
        <v/>
      </c>
      <c r="DW131" s="46" t="str">
        <f>IF(AB131="","",IF(AND(DW$4&lt;=Inputs!$CQ128,DW$4&gt;=Inputs!$CP128),Inputs!$AR128/(Inputs!$CQ128-Inputs!$CP128+1),0)+IF(DW$4=Inputs!$CL128,Inputs!$BD128,0))</f>
        <v/>
      </c>
      <c r="DX131" s="46" t="str">
        <f>IF(AC131="","",IF(AND(DX$4&lt;=Inputs!$CQ128,DX$4&gt;=Inputs!$CP128),Inputs!$AR128/(Inputs!$CQ128-Inputs!$CP128+1),0)+IF(DX$4=Inputs!$CL128,Inputs!$BD128,0))</f>
        <v/>
      </c>
      <c r="DY131" s="46" t="str">
        <f>IF(AD131="","",IF(AND(DY$4&lt;=Inputs!$CQ128,DY$4&gt;=Inputs!$CP128),Inputs!$AR128/(Inputs!$CQ128-Inputs!$CP128+1),0)+IF(DY$4=Inputs!$CL128,Inputs!$BD128,0))</f>
        <v/>
      </c>
      <c r="DZ131" s="46" t="str">
        <f t="shared" si="6"/>
        <v/>
      </c>
    </row>
    <row r="132" spans="1:130">
      <c r="A132" s="7" t="str">
        <f>IF(Inputs!A129="","",Inputs!A129)</f>
        <v/>
      </c>
      <c r="B132" t="str">
        <f>IF(Inputs!B129="","",Inputs!B129)</f>
        <v/>
      </c>
      <c r="C132" s="46" t="str">
        <f>IF(Inputs!$B129="","",BO132-CV132)</f>
        <v/>
      </c>
      <c r="D132" s="46" t="str">
        <f>IF(Inputs!$B129="","",BP132-CW132)</f>
        <v/>
      </c>
      <c r="E132" s="46" t="str">
        <f>IF(Inputs!$B129="","",BQ132-CX132)</f>
        <v/>
      </c>
      <c r="F132" s="46" t="str">
        <f>IF(Inputs!$B129="","",BR132-CY132)</f>
        <v/>
      </c>
      <c r="G132" s="46" t="str">
        <f>IF(Inputs!$B129="","",BS132-CZ132)</f>
        <v/>
      </c>
      <c r="H132" s="46" t="str">
        <f>IF(Inputs!$B129="","",BT132-DA132)</f>
        <v/>
      </c>
      <c r="I132" s="46" t="str">
        <f>IF(Inputs!$B129="","",BU132-DB132)</f>
        <v/>
      </c>
      <c r="J132" s="46" t="str">
        <f>IF(Inputs!$B129="","",BV132-DC132)</f>
        <v/>
      </c>
      <c r="K132" s="46" t="str">
        <f>IF(Inputs!$B129="","",BW132-DD132)</f>
        <v/>
      </c>
      <c r="L132" s="46" t="str">
        <f>IF(Inputs!$B129="","",BX132-DE132)</f>
        <v/>
      </c>
      <c r="M132" s="46" t="str">
        <f>IF(Inputs!$B129="","",BY132-DF132)</f>
        <v/>
      </c>
      <c r="N132" s="46" t="str">
        <f>IF(Inputs!$B129="","",BZ132-DG132)</f>
        <v/>
      </c>
      <c r="O132" s="46" t="str">
        <f>IF(Inputs!$B129="","",CA132-DH132)</f>
        <v/>
      </c>
      <c r="P132" s="46" t="str">
        <f>IF(Inputs!$B129="","",CB132-DI132)</f>
        <v/>
      </c>
      <c r="Q132" s="46" t="str">
        <f>IF(Inputs!$B129="","",CC132-DJ132)</f>
        <v/>
      </c>
      <c r="R132" s="46" t="str">
        <f>IF(Inputs!$B129="","",CD132-DK132)</f>
        <v/>
      </c>
      <c r="S132" s="46" t="str">
        <f>IF(Inputs!$B129="","",CE132-DL132)</f>
        <v/>
      </c>
      <c r="T132" s="46" t="str">
        <f>IF(Inputs!$B129="","",CF132-DM132)</f>
        <v/>
      </c>
      <c r="U132" s="46" t="str">
        <f>IF(Inputs!$B129="","",CG132-DN132)</f>
        <v/>
      </c>
      <c r="V132" s="46" t="str">
        <f>IF(Inputs!$B129="","",CH132-DO132)</f>
        <v/>
      </c>
      <c r="W132" s="46" t="str">
        <f>IF(Inputs!$B129="","",CI132-DP132)</f>
        <v/>
      </c>
      <c r="X132" s="46" t="str">
        <f>IF(Inputs!$B129="","",CJ132-DQ132)</f>
        <v/>
      </c>
      <c r="Y132" s="46" t="str">
        <f>IF(Inputs!$B129="","",CK132-DR132)</f>
        <v/>
      </c>
      <c r="Z132" s="46" t="str">
        <f>IF(Inputs!$B129="","",CL132-DS132)</f>
        <v/>
      </c>
      <c r="AA132" s="46" t="str">
        <f>IF(Inputs!$B129="","",CM132-DT132)</f>
        <v/>
      </c>
      <c r="AB132" s="46" t="str">
        <f>IF(Inputs!$B129="","",CN132-DU132)</f>
        <v/>
      </c>
      <c r="AC132" s="46" t="str">
        <f>IF(Inputs!$B129="","",CO132-DV132)</f>
        <v/>
      </c>
      <c r="AD132" s="46" t="str">
        <f>IF(Inputs!$B129="","",CP132-DW132)</f>
        <v/>
      </c>
      <c r="AE132" s="46" t="str">
        <f>IF(Inputs!$B129="","",CQ132-DX132)</f>
        <v/>
      </c>
      <c r="AF132" s="46" t="str">
        <f>IF(Inputs!$B129="","",CR132-DY132)</f>
        <v/>
      </c>
      <c r="AG132" s="50" t="str">
        <f t="shared" si="7"/>
        <v/>
      </c>
      <c r="AH132" s="50"/>
      <c r="AJ132" s="27">
        <f>IF(AND(Inputs!$CO129=0,AJ$4&gt;=Inputs!$CM129),1,IF(AND(AJ$4&gt;=Inputs!$CM129,AJ$4&lt;Inputs!$CN129),1,IF(AND(AJ$4=Inputs!$CN129,AJ$4=Inputs!$CO129),1,IF(OR(AND(AJ$4=Inputs!$CN129+1,Inputs!$CN129=Inputs!$CO129),AND(AJ$4=Inputs!$CN129+2,Inputs!$CN129=Inputs!$CO129)),0,IF(AJ$4=Inputs!$CN129,0.8,IF(AJ$4=Inputs!$CN129+1,0.6,IF(AJ$4=Inputs!$CN129+2,0.4,IF(AJ$4=Inputs!$CO129,0.2,IF(AND(AJ$4&gt;=Inputs!$CL129,AJ$4&lt;Inputs!$CM129),(AJ$4-Inputs!$CL129+1)/(Inputs!$AI129+1),0)))))))))</f>
        <v>0</v>
      </c>
      <c r="AK132" s="27">
        <f>IF(AND(Inputs!$CO129=0,AK$4&gt;=Inputs!$CM129),1,IF(AND(AK$4&gt;=Inputs!$CM129,AK$4&lt;Inputs!$CN129),1,IF(AND(AK$4=Inputs!$CN129,AK$4=Inputs!$CO129),1,IF(OR(AND(AK$4=Inputs!$CN129+1,Inputs!$CN129=Inputs!$CO129),AND(AK$4=Inputs!$CN129+2,Inputs!$CN129=Inputs!$CO129)),0,IF(AK$4=Inputs!$CN129,0.8,IF(AK$4=Inputs!$CN129+1,0.6,IF(AK$4=Inputs!$CN129+2,0.4,IF(AK$4=Inputs!$CO129,0.2,IF(AND(AK$4&gt;=Inputs!$CL129,AK$4&lt;Inputs!$CM129),(AK$4-Inputs!$CL129+1)/(Inputs!$AI129+1),0)))))))))</f>
        <v>0</v>
      </c>
      <c r="AL132" s="27">
        <f>IF(AND(Inputs!$CO129=0,AL$4&gt;=Inputs!$CM129),1,IF(AND(AL$4&gt;=Inputs!$CM129,AL$4&lt;Inputs!$CN129),1,IF(AND(AL$4=Inputs!$CN129,AL$4=Inputs!$CO129),1,IF(OR(AND(AL$4=Inputs!$CN129+1,Inputs!$CN129=Inputs!$CO129),AND(AL$4=Inputs!$CN129+2,Inputs!$CN129=Inputs!$CO129)),0,IF(AL$4=Inputs!$CN129,0.8,IF(AL$4=Inputs!$CN129+1,0.6,IF(AL$4=Inputs!$CN129+2,0.4,IF(AL$4=Inputs!$CO129,0.2,IF(AND(AL$4&gt;=Inputs!$CL129,AL$4&lt;Inputs!$CM129),(AL$4-Inputs!$CL129+1)/(Inputs!$AI129+1),0)))))))))</f>
        <v>0</v>
      </c>
      <c r="AM132" s="27">
        <f>IF(AND(Inputs!$CO129=0,AM$4&gt;=Inputs!$CM129),1,IF(AND(AM$4&gt;=Inputs!$CM129,AM$4&lt;Inputs!$CN129),1,IF(AND(AM$4=Inputs!$CN129,AM$4=Inputs!$CO129),1,IF(OR(AND(AM$4=Inputs!$CN129+1,Inputs!$CN129=Inputs!$CO129),AND(AM$4=Inputs!$CN129+2,Inputs!$CN129=Inputs!$CO129)),0,IF(AM$4=Inputs!$CN129,0.8,IF(AM$4=Inputs!$CN129+1,0.6,IF(AM$4=Inputs!$CN129+2,0.4,IF(AM$4=Inputs!$CO129,0.2,IF(AND(AM$4&gt;=Inputs!$CL129,AM$4&lt;Inputs!$CM129),(AM$4-Inputs!$CL129+1)/(Inputs!$AI129+1),0)))))))))</f>
        <v>0</v>
      </c>
      <c r="AN132" s="27">
        <f>IF(AND(Inputs!$CO129=0,AN$4&gt;=Inputs!$CM129),1,IF(AND(AN$4&gt;=Inputs!$CM129,AN$4&lt;Inputs!$CN129),1,IF(AND(AN$4=Inputs!$CN129,AN$4=Inputs!$CO129),1,IF(OR(AND(AN$4=Inputs!$CN129+1,Inputs!$CN129=Inputs!$CO129),AND(AN$4=Inputs!$CN129+2,Inputs!$CN129=Inputs!$CO129)),0,IF(AN$4=Inputs!$CN129,0.8,IF(AN$4=Inputs!$CN129+1,0.6,IF(AN$4=Inputs!$CN129+2,0.4,IF(AN$4=Inputs!$CO129,0.2,IF(AND(AN$4&gt;=Inputs!$CL129,AN$4&lt;Inputs!$CM129),(AN$4-Inputs!$CL129+1)/(Inputs!$AI129+1),0)))))))))</f>
        <v>0</v>
      </c>
      <c r="AO132" s="27">
        <f>IF(AND(Inputs!$CO129=0,AO$4&gt;=Inputs!$CM129),1,IF(AND(AO$4&gt;=Inputs!$CM129,AO$4&lt;Inputs!$CN129),1,IF(AND(AO$4=Inputs!$CN129,AO$4=Inputs!$CO129),1,IF(OR(AND(AO$4=Inputs!$CN129+1,Inputs!$CN129=Inputs!$CO129),AND(AO$4=Inputs!$CN129+2,Inputs!$CN129=Inputs!$CO129)),0,IF(AO$4=Inputs!$CN129,0.8,IF(AO$4=Inputs!$CN129+1,0.6,IF(AO$4=Inputs!$CN129+2,0.4,IF(AO$4=Inputs!$CO129,0.2,IF(AND(AO$4&gt;=Inputs!$CL129,AO$4&lt;Inputs!$CM129),(AO$4-Inputs!$CL129+1)/(Inputs!$AI129+1),0)))))))))</f>
        <v>0</v>
      </c>
      <c r="AP132" s="27">
        <f>IF(AND(Inputs!$CO129=0,AP$4&gt;=Inputs!$CM129),1,IF(AND(AP$4&gt;=Inputs!$CM129,AP$4&lt;Inputs!$CN129),1,IF(AND(AP$4=Inputs!$CN129,AP$4=Inputs!$CO129),1,IF(OR(AND(AP$4=Inputs!$CN129+1,Inputs!$CN129=Inputs!$CO129),AND(AP$4=Inputs!$CN129+2,Inputs!$CN129=Inputs!$CO129)),0,IF(AP$4=Inputs!$CN129,0.8,IF(AP$4=Inputs!$CN129+1,0.6,IF(AP$4=Inputs!$CN129+2,0.4,IF(AP$4=Inputs!$CO129,0.2,IF(AND(AP$4&gt;=Inputs!$CL129,AP$4&lt;Inputs!$CM129),(AP$4-Inputs!$CL129+1)/(Inputs!$AI129+1),0)))))))))</f>
        <v>0</v>
      </c>
      <c r="AQ132" s="27">
        <f>IF(AND(Inputs!$CO129=0,AQ$4&gt;=Inputs!$CM129),1,IF(AND(AQ$4&gt;=Inputs!$CM129,AQ$4&lt;Inputs!$CN129),1,IF(AND(AQ$4=Inputs!$CN129,AQ$4=Inputs!$CO129),1,IF(OR(AND(AQ$4=Inputs!$CN129+1,Inputs!$CN129=Inputs!$CO129),AND(AQ$4=Inputs!$CN129+2,Inputs!$CN129=Inputs!$CO129)),0,IF(AQ$4=Inputs!$CN129,0.8,IF(AQ$4=Inputs!$CN129+1,0.6,IF(AQ$4=Inputs!$CN129+2,0.4,IF(AQ$4=Inputs!$CO129,0.2,IF(AND(AQ$4&gt;=Inputs!$CL129,AQ$4&lt;Inputs!$CM129),(AQ$4-Inputs!$CL129+1)/(Inputs!$AI129+1),0)))))))))</f>
        <v>0</v>
      </c>
      <c r="AR132" s="27">
        <f>IF(AND(Inputs!$CO129=0,AR$4&gt;=Inputs!$CM129),1,IF(AND(AR$4&gt;=Inputs!$CM129,AR$4&lt;Inputs!$CN129),1,IF(AND(AR$4=Inputs!$CN129,AR$4=Inputs!$CO129),1,IF(OR(AND(AR$4=Inputs!$CN129+1,Inputs!$CN129=Inputs!$CO129),AND(AR$4=Inputs!$CN129+2,Inputs!$CN129=Inputs!$CO129)),0,IF(AR$4=Inputs!$CN129,0.8,IF(AR$4=Inputs!$CN129+1,0.6,IF(AR$4=Inputs!$CN129+2,0.4,IF(AR$4=Inputs!$CO129,0.2,IF(AND(AR$4&gt;=Inputs!$CL129,AR$4&lt;Inputs!$CM129),(AR$4-Inputs!$CL129+1)/(Inputs!$AI129+1),0)))))))))</f>
        <v>0</v>
      </c>
      <c r="AS132" s="27">
        <f>IF(AND(Inputs!$CO129=0,AS$4&gt;=Inputs!$CM129),1,IF(AND(AS$4&gt;=Inputs!$CM129,AS$4&lt;Inputs!$CN129),1,IF(AND(AS$4=Inputs!$CN129,AS$4=Inputs!$CO129),1,IF(OR(AND(AS$4=Inputs!$CN129+1,Inputs!$CN129=Inputs!$CO129),AND(AS$4=Inputs!$CN129+2,Inputs!$CN129=Inputs!$CO129)),0,IF(AS$4=Inputs!$CN129,0.8,IF(AS$4=Inputs!$CN129+1,0.6,IF(AS$4=Inputs!$CN129+2,0.4,IF(AS$4=Inputs!$CO129,0.2,IF(AND(AS$4&gt;=Inputs!$CL129,AS$4&lt;Inputs!$CM129),(AS$4-Inputs!$CL129+1)/(Inputs!$AI129+1),0)))))))))</f>
        <v>0</v>
      </c>
      <c r="AT132" s="27">
        <f>IF(AND(Inputs!$CO129=0,AT$4&gt;=Inputs!$CM129),1,IF(AND(AT$4&gt;=Inputs!$CM129,AT$4&lt;Inputs!$CN129),1,IF(AND(AT$4=Inputs!$CN129,AT$4=Inputs!$CO129),1,IF(OR(AND(AT$4=Inputs!$CN129+1,Inputs!$CN129=Inputs!$CO129),AND(AT$4=Inputs!$CN129+2,Inputs!$CN129=Inputs!$CO129)),0,IF(AT$4=Inputs!$CN129,0.8,IF(AT$4=Inputs!$CN129+1,0.6,IF(AT$4=Inputs!$CN129+2,0.4,IF(AT$4=Inputs!$CO129,0.2,IF(AND(AT$4&gt;=Inputs!$CL129,AT$4&lt;Inputs!$CM129),(AT$4-Inputs!$CL129+1)/(Inputs!$AI129+1),0)))))))))</f>
        <v>0</v>
      </c>
      <c r="AU132" s="27">
        <f>IF(AND(Inputs!$CO129=0,AU$4&gt;=Inputs!$CM129),1,IF(AND(AU$4&gt;=Inputs!$CM129,AU$4&lt;Inputs!$CN129),1,IF(AND(AU$4=Inputs!$CN129,AU$4=Inputs!$CO129),1,IF(OR(AND(AU$4=Inputs!$CN129+1,Inputs!$CN129=Inputs!$CO129),AND(AU$4=Inputs!$CN129+2,Inputs!$CN129=Inputs!$CO129)),0,IF(AU$4=Inputs!$CN129,0.8,IF(AU$4=Inputs!$CN129+1,0.6,IF(AU$4=Inputs!$CN129+2,0.4,IF(AU$4=Inputs!$CO129,0.2,IF(AND(AU$4&gt;=Inputs!$CL129,AU$4&lt;Inputs!$CM129),(AU$4-Inputs!$CL129+1)/(Inputs!$AI129+1),0)))))))))</f>
        <v>0</v>
      </c>
      <c r="AV132" s="27">
        <f>IF(AND(Inputs!$CO129=0,AV$4&gt;=Inputs!$CM129),1,IF(AND(AV$4&gt;=Inputs!$CM129,AV$4&lt;Inputs!$CN129),1,IF(AND(AV$4=Inputs!$CN129,AV$4=Inputs!$CO129),1,IF(OR(AND(AV$4=Inputs!$CN129+1,Inputs!$CN129=Inputs!$CO129),AND(AV$4=Inputs!$CN129+2,Inputs!$CN129=Inputs!$CO129)),0,IF(AV$4=Inputs!$CN129,0.8,IF(AV$4=Inputs!$CN129+1,0.6,IF(AV$4=Inputs!$CN129+2,0.4,IF(AV$4=Inputs!$CO129,0.2,IF(AND(AV$4&gt;=Inputs!$CL129,AV$4&lt;Inputs!$CM129),(AV$4-Inputs!$CL129+1)/(Inputs!$AI129+1),0)))))))))</f>
        <v>0</v>
      </c>
      <c r="AW132" s="27">
        <f>IF(AND(Inputs!$CO129=0,AW$4&gt;=Inputs!$CM129),1,IF(AND(AW$4&gt;=Inputs!$CM129,AW$4&lt;Inputs!$CN129),1,IF(AND(AW$4=Inputs!$CN129,AW$4=Inputs!$CO129),1,IF(OR(AND(AW$4=Inputs!$CN129+1,Inputs!$CN129=Inputs!$CO129),AND(AW$4=Inputs!$CN129+2,Inputs!$CN129=Inputs!$CO129)),0,IF(AW$4=Inputs!$CN129,0.8,IF(AW$4=Inputs!$CN129+1,0.6,IF(AW$4=Inputs!$CN129+2,0.4,IF(AW$4=Inputs!$CO129,0.2,IF(AND(AW$4&gt;=Inputs!$CL129,AW$4&lt;Inputs!$CM129),(AW$4-Inputs!$CL129+1)/(Inputs!$AI129+1),0)))))))))</f>
        <v>0</v>
      </c>
      <c r="AX132" s="27">
        <f>IF(AND(Inputs!$CO129=0,AX$4&gt;=Inputs!$CM129),1,IF(AND(AX$4&gt;=Inputs!$CM129,AX$4&lt;Inputs!$CN129),1,IF(AND(AX$4=Inputs!$CN129,AX$4=Inputs!$CO129),1,IF(OR(AND(AX$4=Inputs!$CN129+1,Inputs!$CN129=Inputs!$CO129),AND(AX$4=Inputs!$CN129+2,Inputs!$CN129=Inputs!$CO129)),0,IF(AX$4=Inputs!$CN129,0.8,IF(AX$4=Inputs!$CN129+1,0.6,IF(AX$4=Inputs!$CN129+2,0.4,IF(AX$4=Inputs!$CO129,0.2,IF(AND(AX$4&gt;=Inputs!$CL129,AX$4&lt;Inputs!$CM129),(AX$4-Inputs!$CL129+1)/(Inputs!$AI129+1),0)))))))))</f>
        <v>0</v>
      </c>
      <c r="AY132" s="27">
        <f>IF(AND(Inputs!$CO129=0,AY$4&gt;=Inputs!$CM129),1,IF(AND(AY$4&gt;=Inputs!$CM129,AY$4&lt;Inputs!$CN129),1,IF(AND(AY$4=Inputs!$CN129,AY$4=Inputs!$CO129),1,IF(OR(AND(AY$4=Inputs!$CN129+1,Inputs!$CN129=Inputs!$CO129),AND(AY$4=Inputs!$CN129+2,Inputs!$CN129=Inputs!$CO129)),0,IF(AY$4=Inputs!$CN129,0.8,IF(AY$4=Inputs!$CN129+1,0.6,IF(AY$4=Inputs!$CN129+2,0.4,IF(AY$4=Inputs!$CO129,0.2,IF(AND(AY$4&gt;=Inputs!$CL129,AY$4&lt;Inputs!$CM129),(AY$4-Inputs!$CL129+1)/(Inputs!$AI129+1),0)))))))))</f>
        <v>0</v>
      </c>
      <c r="AZ132" s="27">
        <f>IF(AND(Inputs!$CO129=0,AZ$4&gt;=Inputs!$CM129),1,IF(AND(AZ$4&gt;=Inputs!$CM129,AZ$4&lt;Inputs!$CN129),1,IF(AND(AZ$4=Inputs!$CN129,AZ$4=Inputs!$CO129),1,IF(OR(AND(AZ$4=Inputs!$CN129+1,Inputs!$CN129=Inputs!$CO129),AND(AZ$4=Inputs!$CN129+2,Inputs!$CN129=Inputs!$CO129)),0,IF(AZ$4=Inputs!$CN129,0.8,IF(AZ$4=Inputs!$CN129+1,0.6,IF(AZ$4=Inputs!$CN129+2,0.4,IF(AZ$4=Inputs!$CO129,0.2,IF(AND(AZ$4&gt;=Inputs!$CL129,AZ$4&lt;Inputs!$CM129),(AZ$4-Inputs!$CL129+1)/(Inputs!$AI129+1),0)))))))))</f>
        <v>0</v>
      </c>
      <c r="BA132" s="27">
        <f>IF(AND(Inputs!$CO129=0,BA$4&gt;=Inputs!$CM129),1,IF(AND(BA$4&gt;=Inputs!$CM129,BA$4&lt;Inputs!$CN129),1,IF(AND(BA$4=Inputs!$CN129,BA$4=Inputs!$CO129),1,IF(OR(AND(BA$4=Inputs!$CN129+1,Inputs!$CN129=Inputs!$CO129),AND(BA$4=Inputs!$CN129+2,Inputs!$CN129=Inputs!$CO129)),0,IF(BA$4=Inputs!$CN129,0.8,IF(BA$4=Inputs!$CN129+1,0.6,IF(BA$4=Inputs!$CN129+2,0.4,IF(BA$4=Inputs!$CO129,0.2,IF(AND(BA$4&gt;=Inputs!$CL129,BA$4&lt;Inputs!$CM129),(BA$4-Inputs!$CL129+1)/(Inputs!$AI129+1),0)))))))))</f>
        <v>0</v>
      </c>
      <c r="BB132" s="27">
        <f>IF(AND(Inputs!$CO129=0,BB$4&gt;=Inputs!$CM129),1,IF(AND(BB$4&gt;=Inputs!$CM129,BB$4&lt;Inputs!$CN129),1,IF(AND(BB$4=Inputs!$CN129,BB$4=Inputs!$CO129),1,IF(OR(AND(BB$4=Inputs!$CN129+1,Inputs!$CN129=Inputs!$CO129),AND(BB$4=Inputs!$CN129+2,Inputs!$CN129=Inputs!$CO129)),0,IF(BB$4=Inputs!$CN129,0.8,IF(BB$4=Inputs!$CN129+1,0.6,IF(BB$4=Inputs!$CN129+2,0.4,IF(BB$4=Inputs!$CO129,0.2,IF(AND(BB$4&gt;=Inputs!$CL129,BB$4&lt;Inputs!$CM129),(BB$4-Inputs!$CL129+1)/(Inputs!$AI129+1),0)))))))))</f>
        <v>0</v>
      </c>
      <c r="BC132" s="27">
        <f>IF(AND(Inputs!$CO129=0,BC$4&gt;=Inputs!$CM129),1,IF(AND(BC$4&gt;=Inputs!$CM129,BC$4&lt;Inputs!$CN129),1,IF(AND(BC$4=Inputs!$CN129,BC$4=Inputs!$CO129),1,IF(OR(AND(BC$4=Inputs!$CN129+1,Inputs!$CN129=Inputs!$CO129),AND(BC$4=Inputs!$CN129+2,Inputs!$CN129=Inputs!$CO129)),0,IF(BC$4=Inputs!$CN129,0.8,IF(BC$4=Inputs!$CN129+1,0.6,IF(BC$4=Inputs!$CN129+2,0.4,IF(BC$4=Inputs!$CO129,0.2,IF(AND(BC$4&gt;=Inputs!$CL129,BC$4&lt;Inputs!$CM129),(BC$4-Inputs!$CL129+1)/(Inputs!$AI129+1),0)))))))))</f>
        <v>0</v>
      </c>
      <c r="BD132" s="27">
        <f>IF(AND(Inputs!$CO129=0,BD$4&gt;=Inputs!$CM129),1,IF(AND(BD$4&gt;=Inputs!$CM129,BD$4&lt;Inputs!$CN129),1,IF(AND(BD$4=Inputs!$CN129,BD$4=Inputs!$CO129),1,IF(OR(AND(BD$4=Inputs!$CN129+1,Inputs!$CN129=Inputs!$CO129),AND(BD$4=Inputs!$CN129+2,Inputs!$CN129=Inputs!$CO129)),0,IF(BD$4=Inputs!$CN129,0.8,IF(BD$4=Inputs!$CN129+1,0.6,IF(BD$4=Inputs!$CN129+2,0.4,IF(BD$4=Inputs!$CO129,0.2,IF(AND(BD$4&gt;=Inputs!$CL129,BD$4&lt;Inputs!$CM129),(BD$4-Inputs!$CL129+1)/(Inputs!$AI129+1),0)))))))))</f>
        <v>0</v>
      </c>
      <c r="BE132" s="27">
        <f>IF(AND(Inputs!$CO129=0,BE$4&gt;=Inputs!$CM129),1,IF(AND(BE$4&gt;=Inputs!$CM129,BE$4&lt;Inputs!$CN129),1,IF(AND(BE$4=Inputs!$CN129,BE$4=Inputs!$CO129),1,IF(OR(AND(BE$4=Inputs!$CN129+1,Inputs!$CN129=Inputs!$CO129),AND(BE$4=Inputs!$CN129+2,Inputs!$CN129=Inputs!$CO129)),0,IF(BE$4=Inputs!$CN129,0.8,IF(BE$4=Inputs!$CN129+1,0.6,IF(BE$4=Inputs!$CN129+2,0.4,IF(BE$4=Inputs!$CO129,0.2,IF(AND(BE$4&gt;=Inputs!$CL129,BE$4&lt;Inputs!$CM129),(BE$4-Inputs!$CL129+1)/(Inputs!$AI129+1),0)))))))))</f>
        <v>0</v>
      </c>
      <c r="BF132" s="27">
        <f>IF(AND(Inputs!$CO129=0,BF$4&gt;=Inputs!$CM129),1,IF(AND(BF$4&gt;=Inputs!$CM129,BF$4&lt;Inputs!$CN129),1,IF(AND(BF$4=Inputs!$CN129,BF$4=Inputs!$CO129),1,IF(OR(AND(BF$4=Inputs!$CN129+1,Inputs!$CN129=Inputs!$CO129),AND(BF$4=Inputs!$CN129+2,Inputs!$CN129=Inputs!$CO129)),0,IF(BF$4=Inputs!$CN129,0.8,IF(BF$4=Inputs!$CN129+1,0.6,IF(BF$4=Inputs!$CN129+2,0.4,IF(BF$4=Inputs!$CO129,0.2,IF(AND(BF$4&gt;=Inputs!$CL129,BF$4&lt;Inputs!$CM129),(BF$4-Inputs!$CL129+1)/(Inputs!$AI129+1),0)))))))))</f>
        <v>0</v>
      </c>
      <c r="BG132" s="27">
        <f>IF(AND(Inputs!$CO129=0,BG$4&gt;=Inputs!$CM129),1,IF(AND(BG$4&gt;=Inputs!$CM129,BG$4&lt;Inputs!$CN129),1,IF(AND(BG$4=Inputs!$CN129,BG$4=Inputs!$CO129),1,IF(OR(AND(BG$4=Inputs!$CN129+1,Inputs!$CN129=Inputs!$CO129),AND(BG$4=Inputs!$CN129+2,Inputs!$CN129=Inputs!$CO129)),0,IF(BG$4=Inputs!$CN129,0.8,IF(BG$4=Inputs!$CN129+1,0.6,IF(BG$4=Inputs!$CN129+2,0.4,IF(BG$4=Inputs!$CO129,0.2,IF(AND(BG$4&gt;=Inputs!$CL129,BG$4&lt;Inputs!$CM129),(BG$4-Inputs!$CL129+1)/(Inputs!$AI129+1),0)))))))))</f>
        <v>0</v>
      </c>
      <c r="BH132" s="27">
        <f>IF(AND(Inputs!$CO129=0,BH$4&gt;=Inputs!$CM129),1,IF(AND(BH$4&gt;=Inputs!$CM129,BH$4&lt;Inputs!$CN129),1,IF(AND(BH$4=Inputs!$CN129,BH$4=Inputs!$CO129),1,IF(OR(AND(BH$4=Inputs!$CN129+1,Inputs!$CN129=Inputs!$CO129),AND(BH$4=Inputs!$CN129+2,Inputs!$CN129=Inputs!$CO129)),0,IF(BH$4=Inputs!$CN129,0.8,IF(BH$4=Inputs!$CN129+1,0.6,IF(BH$4=Inputs!$CN129+2,0.4,IF(BH$4=Inputs!$CO129,0.2,IF(AND(BH$4&gt;=Inputs!$CL129,BH$4&lt;Inputs!$CM129),(BH$4-Inputs!$CL129+1)/(Inputs!$AI129+1),0)))))))))</f>
        <v>0</v>
      </c>
      <c r="BI132" s="27">
        <f>IF(AND(Inputs!$CO129=0,BI$4&gt;=Inputs!$CM129),1,IF(AND(BI$4&gt;=Inputs!$CM129,BI$4&lt;Inputs!$CN129),1,IF(AND(BI$4=Inputs!$CN129,BI$4=Inputs!$CO129),1,IF(OR(AND(BI$4=Inputs!$CN129+1,Inputs!$CN129=Inputs!$CO129),AND(BI$4=Inputs!$CN129+2,Inputs!$CN129=Inputs!$CO129)),0,IF(BI$4=Inputs!$CN129,0.8,IF(BI$4=Inputs!$CN129+1,0.6,IF(BI$4=Inputs!$CN129+2,0.4,IF(BI$4=Inputs!$CO129,0.2,IF(AND(BI$4&gt;=Inputs!$CL129,BI$4&lt;Inputs!$CM129),(BI$4-Inputs!$CL129+1)/(Inputs!$AI129+1),0)))))))))</f>
        <v>0</v>
      </c>
      <c r="BJ132" s="27">
        <f>IF(AND(Inputs!$CO129=0,BJ$4&gt;=Inputs!$CM129),1,IF(AND(BJ$4&gt;=Inputs!$CM129,BJ$4&lt;Inputs!$CN129),1,IF(AND(BJ$4=Inputs!$CN129,BJ$4=Inputs!$CO129),1,IF(OR(AND(BJ$4=Inputs!$CN129+1,Inputs!$CN129=Inputs!$CO129),AND(BJ$4=Inputs!$CN129+2,Inputs!$CN129=Inputs!$CO129)),0,IF(BJ$4=Inputs!$CN129,0.8,IF(BJ$4=Inputs!$CN129+1,0.6,IF(BJ$4=Inputs!$CN129+2,0.4,IF(BJ$4=Inputs!$CO129,0.2,IF(AND(BJ$4&gt;=Inputs!$CL129,BJ$4&lt;Inputs!$CM129),(BJ$4-Inputs!$CL129+1)/(Inputs!$AI129+1),0)))))))))</f>
        <v>0</v>
      </c>
      <c r="BK132" s="27">
        <f>IF(AND(Inputs!$CO129=0,BK$4&gt;=Inputs!$CM129),1,IF(AND(BK$4&gt;=Inputs!$CM129,BK$4&lt;Inputs!$CN129),1,IF(AND(BK$4=Inputs!$CN129,BK$4=Inputs!$CO129),1,IF(OR(AND(BK$4=Inputs!$CN129+1,Inputs!$CN129=Inputs!$CO129),AND(BK$4=Inputs!$CN129+2,Inputs!$CN129=Inputs!$CO129)),0,IF(BK$4=Inputs!$CN129,0.8,IF(BK$4=Inputs!$CN129+1,0.6,IF(BK$4=Inputs!$CN129+2,0.4,IF(BK$4=Inputs!$CO129,0.2,IF(AND(BK$4&gt;=Inputs!$CL129,BK$4&lt;Inputs!$CM129),(BK$4-Inputs!$CL129+1)/(Inputs!$AI129+1),0)))))))))</f>
        <v>0</v>
      </c>
      <c r="BL132" s="27">
        <f>IF(AND(Inputs!$CO129=0,BL$4&gt;=Inputs!$CM129),1,IF(AND(BL$4&gt;=Inputs!$CM129,BL$4&lt;Inputs!$CN129),1,IF(AND(BL$4=Inputs!$CN129,BL$4=Inputs!$CO129),1,IF(OR(AND(BL$4=Inputs!$CN129+1,Inputs!$CN129=Inputs!$CO129),AND(BL$4=Inputs!$CN129+2,Inputs!$CN129=Inputs!$CO129)),0,IF(BL$4=Inputs!$CN129,0.8,IF(BL$4=Inputs!$CN129+1,0.6,IF(BL$4=Inputs!$CN129+2,0.4,IF(BL$4=Inputs!$CO129,0.2,IF(AND(BL$4&gt;=Inputs!$CL129,BL$4&lt;Inputs!$CM129),(BL$4-Inputs!$CL129+1)/(Inputs!$AI129+1),0)))))))))</f>
        <v>0</v>
      </c>
      <c r="BM132" s="27">
        <f>IF(AND(Inputs!$CO129=0,BM$4&gt;=Inputs!$CM129),1,IF(AND(BM$4&gt;=Inputs!$CM129,BM$4&lt;Inputs!$CN129),1,IF(AND(BM$4=Inputs!$CN129,BM$4=Inputs!$CO129),1,IF(OR(AND(BM$4=Inputs!$CN129+1,Inputs!$CN129=Inputs!$CO129),AND(BM$4=Inputs!$CN129+2,Inputs!$CN129=Inputs!$CO129)),0,IF(BM$4=Inputs!$CN129,0.8,IF(BM$4=Inputs!$CN129+1,0.6,IF(BM$4=Inputs!$CN129+2,0.4,IF(BM$4=Inputs!$CO129,0.2,IF(AND(BM$4&gt;=Inputs!$CL129,BM$4&lt;Inputs!$CM129),(BM$4-Inputs!$CL129+1)/(Inputs!$AI129+1),0)))))))))</f>
        <v>0</v>
      </c>
      <c r="BO132" s="46" t="str">
        <f>IF(Inputs!$B129="","",(ROUND(Inputs!$BC129*AJ132,0)))</f>
        <v/>
      </c>
      <c r="BP132" s="46" t="str">
        <f>IF(Inputs!$B129="","",(ROUND(Inputs!$BC129*AK132,0)))</f>
        <v/>
      </c>
      <c r="BQ132" s="46" t="str">
        <f>IF(Inputs!$B129="","",(ROUND(Inputs!$BC129*AL132,0)))</f>
        <v/>
      </c>
      <c r="BR132" s="46" t="str">
        <f>IF(Inputs!$B129="","",(ROUND(Inputs!$BC129*AM132,0)))</f>
        <v/>
      </c>
      <c r="BS132" s="46" t="str">
        <f>IF(Inputs!$B129="","",(ROUND(Inputs!$BC129*AN132,0)))</f>
        <v/>
      </c>
      <c r="BT132" s="46" t="str">
        <f>IF(Inputs!$B129="","",(ROUND(Inputs!$BC129*AO132,0)))</f>
        <v/>
      </c>
      <c r="BU132" s="46" t="str">
        <f>IF(Inputs!$B129="","",(ROUND(Inputs!$BC129*AP132,0)))</f>
        <v/>
      </c>
      <c r="BV132" s="46" t="str">
        <f>IF(Inputs!$B129="","",(ROUND(Inputs!$BC129*AQ132,0)))</f>
        <v/>
      </c>
      <c r="BW132" s="46" t="str">
        <f>IF(Inputs!$B129="","",(ROUND(Inputs!$BC129*AR132,0)))</f>
        <v/>
      </c>
      <c r="BX132" s="46" t="str">
        <f>IF(Inputs!$B129="","",(ROUND(Inputs!$BC129*AS132,0)))</f>
        <v/>
      </c>
      <c r="BY132" s="46" t="str">
        <f>IF(Inputs!$B129="","",(ROUND(Inputs!$BC129*AT132,0)))</f>
        <v/>
      </c>
      <c r="BZ132" s="46" t="str">
        <f>IF(Inputs!$B129="","",(ROUND(Inputs!$BC129*AU132,0)))</f>
        <v/>
      </c>
      <c r="CA132" s="46" t="str">
        <f>IF(Inputs!$B129="","",(ROUND(Inputs!$BC129*AV132,0)))</f>
        <v/>
      </c>
      <c r="CB132" s="46" t="str">
        <f>IF(Inputs!$B129="","",(ROUND(Inputs!$BC129*AW132,0)))</f>
        <v/>
      </c>
      <c r="CC132" s="46" t="str">
        <f>IF(Inputs!$B129="","",(ROUND(Inputs!$BC129*AX132,0)))</f>
        <v/>
      </c>
      <c r="CD132" s="46" t="str">
        <f>IF(Inputs!$B129="","",(ROUND(Inputs!$BC129*AY132,0)))</f>
        <v/>
      </c>
      <c r="CE132" s="46" t="str">
        <f>IF(Inputs!$B129="","",(ROUND(Inputs!$BC129*AZ132,0)))</f>
        <v/>
      </c>
      <c r="CF132" s="46" t="str">
        <f>IF(Inputs!$B129="","",(ROUND(Inputs!$BC129*BA132,0)))</f>
        <v/>
      </c>
      <c r="CG132" s="46" t="str">
        <f>IF(Inputs!$B129="","",(ROUND(Inputs!$BC129*BB132,0)))</f>
        <v/>
      </c>
      <c r="CH132" s="46" t="str">
        <f>IF(Inputs!$B129="","",(ROUND(Inputs!$BC129*BC132,0)))</f>
        <v/>
      </c>
      <c r="CI132" s="46" t="str">
        <f>IF(Inputs!$B129="","",(ROUND(Inputs!$BC129*BD132,0)))</f>
        <v/>
      </c>
      <c r="CJ132" s="46" t="str">
        <f>IF(Inputs!$B129="","",(ROUND(Inputs!$BC129*BE132,0)))</f>
        <v/>
      </c>
      <c r="CK132" s="46" t="str">
        <f>IF(Inputs!$B129="","",(ROUND(Inputs!$BC129*BF132,0)))</f>
        <v/>
      </c>
      <c r="CL132" s="46" t="str">
        <f>IF(Inputs!$B129="","",(ROUND(Inputs!$BC129*BG132,0)))</f>
        <v/>
      </c>
      <c r="CM132" s="46" t="str">
        <f>IF(Inputs!$B129="","",(ROUND(Inputs!$BC129*BH132,0)))</f>
        <v/>
      </c>
      <c r="CN132" s="46" t="str">
        <f>IF(Inputs!$B129="","",(ROUND(Inputs!$BC129*BI132,0)))</f>
        <v/>
      </c>
      <c r="CO132" s="46" t="str">
        <f>IF(Inputs!$B129="","",(ROUND(Inputs!$BC129*BJ132,0)))</f>
        <v/>
      </c>
      <c r="CP132" s="46" t="str">
        <f>IF(Inputs!$B129="","",(ROUND(Inputs!$BC129*BK132,0)))</f>
        <v/>
      </c>
      <c r="CQ132" s="46" t="str">
        <f>IF(Inputs!$B129="","",(ROUND(Inputs!$BC129*BL132,0)))</f>
        <v/>
      </c>
      <c r="CR132" s="46" t="str">
        <f>IF(Inputs!$B129="","",(ROUND(Inputs!$BC129*BM132,0)))</f>
        <v/>
      </c>
      <c r="CV132" s="46" t="str">
        <f>IF(A132="","",IF(AND(CV$4&lt;=Inputs!$CQ129,CV$4&gt;=Inputs!$CP129),Inputs!$AR129/(Inputs!$CQ129-Inputs!$CP129+1),0)+IF(CV$4=Inputs!$CL129,Inputs!$BD129,0))</f>
        <v/>
      </c>
      <c r="CW132" s="46" t="str">
        <f>IF(B132="","",IF(AND(CW$4&lt;=Inputs!$CQ129,CW$4&gt;=Inputs!$CP129),Inputs!$AR129/(Inputs!$CQ129-Inputs!$CP129+1),0)+IF(CW$4=Inputs!$CL129,Inputs!$BD129,0))</f>
        <v/>
      </c>
      <c r="CX132" s="46" t="str">
        <f>IF(C132="","",IF(AND(CX$4&lt;=Inputs!$CQ129,CX$4&gt;=Inputs!$CP129),Inputs!$AR129/(Inputs!$CQ129-Inputs!$CP129+1),0)+IF(CX$4=Inputs!$CL129,Inputs!$BD129,0))</f>
        <v/>
      </c>
      <c r="CY132" s="46" t="str">
        <f>IF(D132="","",IF(AND(CY$4&lt;=Inputs!$CQ129,CY$4&gt;=Inputs!$CP129),Inputs!$AR129/(Inputs!$CQ129-Inputs!$CP129+1),0)+IF(CY$4=Inputs!$CL129,Inputs!$BD129,0))</f>
        <v/>
      </c>
      <c r="CZ132" s="46" t="str">
        <f>IF(E132="","",IF(AND(CZ$4&lt;=Inputs!$CQ129,CZ$4&gt;=Inputs!$CP129),Inputs!$AR129/(Inputs!$CQ129-Inputs!$CP129+1),0)+IF(CZ$4=Inputs!$CL129,Inputs!$BD129,0))</f>
        <v/>
      </c>
      <c r="DA132" s="46" t="str">
        <f>IF(F132="","",IF(AND(DA$4&lt;=Inputs!$CQ129,DA$4&gt;=Inputs!$CP129),Inputs!$AR129/(Inputs!$CQ129-Inputs!$CP129+1),0)+IF(DA$4=Inputs!$CL129,Inputs!$BD129,0))</f>
        <v/>
      </c>
      <c r="DB132" s="46" t="str">
        <f>IF(G132="","",IF(AND(DB$4&lt;=Inputs!$CQ129,DB$4&gt;=Inputs!$CP129),Inputs!$AR129/(Inputs!$CQ129-Inputs!$CP129+1),0)+IF(DB$4=Inputs!$CL129,Inputs!$BD129,0))</f>
        <v/>
      </c>
      <c r="DC132" s="46" t="str">
        <f>IF(H132="","",IF(AND(DC$4&lt;=Inputs!$CQ129,DC$4&gt;=Inputs!$CP129),Inputs!$AR129/(Inputs!$CQ129-Inputs!$CP129+1),0)+IF(DC$4=Inputs!$CL129,Inputs!$BD129,0))</f>
        <v/>
      </c>
      <c r="DD132" s="46" t="str">
        <f>IF(I132="","",IF(AND(DD$4&lt;=Inputs!$CQ129,DD$4&gt;=Inputs!$CP129),Inputs!$AR129/(Inputs!$CQ129-Inputs!$CP129+1),0)+IF(DD$4=Inputs!$CL129,Inputs!$BD129,0))</f>
        <v/>
      </c>
      <c r="DE132" s="46" t="str">
        <f>IF(J132="","",IF(AND(DE$4&lt;=Inputs!$CQ129,DE$4&gt;=Inputs!$CP129),Inputs!$AR129/(Inputs!$CQ129-Inputs!$CP129+1),0)+IF(DE$4=Inputs!$CL129,Inputs!$BD129,0))</f>
        <v/>
      </c>
      <c r="DF132" s="46" t="str">
        <f>IF(K132="","",IF(AND(DF$4&lt;=Inputs!$CQ129,DF$4&gt;=Inputs!$CP129),Inputs!$AR129/(Inputs!$CQ129-Inputs!$CP129+1),0)+IF(DF$4=Inputs!$CL129,Inputs!$BD129,0))</f>
        <v/>
      </c>
      <c r="DG132" s="46" t="str">
        <f>IF(L132="","",IF(AND(DG$4&lt;=Inputs!$CQ129,DG$4&gt;=Inputs!$CP129),Inputs!$AR129/(Inputs!$CQ129-Inputs!$CP129+1),0)+IF(DG$4=Inputs!$CL129,Inputs!$BD129,0))</f>
        <v/>
      </c>
      <c r="DH132" s="46" t="str">
        <f>IF(M132="","",IF(AND(DH$4&lt;=Inputs!$CQ129,DH$4&gt;=Inputs!$CP129),Inputs!$AR129/(Inputs!$CQ129-Inputs!$CP129+1),0)+IF(DH$4=Inputs!$CL129,Inputs!$BD129,0))</f>
        <v/>
      </c>
      <c r="DI132" s="46" t="str">
        <f>IF(N132="","",IF(AND(DI$4&lt;=Inputs!$CQ129,DI$4&gt;=Inputs!$CP129),Inputs!$AR129/(Inputs!$CQ129-Inputs!$CP129+1),0)+IF(DI$4=Inputs!$CL129,Inputs!$BD129,0))</f>
        <v/>
      </c>
      <c r="DJ132" s="46" t="str">
        <f>IF(O132="","",IF(AND(DJ$4&lt;=Inputs!$CQ129,DJ$4&gt;=Inputs!$CP129),Inputs!$AR129/(Inputs!$CQ129-Inputs!$CP129+1),0)+IF(DJ$4=Inputs!$CL129,Inputs!$BD129,0))</f>
        <v/>
      </c>
      <c r="DK132" s="46" t="str">
        <f>IF(P132="","",IF(AND(DK$4&lt;=Inputs!$CQ129,DK$4&gt;=Inputs!$CP129),Inputs!$AR129/(Inputs!$CQ129-Inputs!$CP129+1),0)+IF(DK$4=Inputs!$CL129,Inputs!$BD129,0))</f>
        <v/>
      </c>
      <c r="DL132" s="46" t="str">
        <f>IF(Q132="","",IF(AND(DL$4&lt;=Inputs!$CQ129,DL$4&gt;=Inputs!$CP129),Inputs!$AR129/(Inputs!$CQ129-Inputs!$CP129+1),0)+IF(DL$4=Inputs!$CL129,Inputs!$BD129,0))</f>
        <v/>
      </c>
      <c r="DM132" s="46" t="str">
        <f>IF(R132="","",IF(AND(DM$4&lt;=Inputs!$CQ129,DM$4&gt;=Inputs!$CP129),Inputs!$AR129/(Inputs!$CQ129-Inputs!$CP129+1),0)+IF(DM$4=Inputs!$CL129,Inputs!$BD129,0))</f>
        <v/>
      </c>
      <c r="DN132" s="46" t="str">
        <f>IF(S132="","",IF(AND(DN$4&lt;=Inputs!$CQ129,DN$4&gt;=Inputs!$CP129),Inputs!$AR129/(Inputs!$CQ129-Inputs!$CP129+1),0)+IF(DN$4=Inputs!$CL129,Inputs!$BD129,0))</f>
        <v/>
      </c>
      <c r="DO132" s="46" t="str">
        <f>IF(T132="","",IF(AND(DO$4&lt;=Inputs!$CQ129,DO$4&gt;=Inputs!$CP129),Inputs!$AR129/(Inputs!$CQ129-Inputs!$CP129+1),0)+IF(DO$4=Inputs!$CL129,Inputs!$BD129,0))</f>
        <v/>
      </c>
      <c r="DP132" s="46" t="str">
        <f>IF(U132="","",IF(AND(DP$4&lt;=Inputs!$CQ129,DP$4&gt;=Inputs!$CP129),Inputs!$AR129/(Inputs!$CQ129-Inputs!$CP129+1),0)+IF(DP$4=Inputs!$CL129,Inputs!$BD129,0))</f>
        <v/>
      </c>
      <c r="DQ132" s="46" t="str">
        <f>IF(V132="","",IF(AND(DQ$4&lt;=Inputs!$CQ129,DQ$4&gt;=Inputs!$CP129),Inputs!$AR129/(Inputs!$CQ129-Inputs!$CP129+1),0)+IF(DQ$4=Inputs!$CL129,Inputs!$BD129,0))</f>
        <v/>
      </c>
      <c r="DR132" s="46" t="str">
        <f>IF(W132="","",IF(AND(DR$4&lt;=Inputs!$CQ129,DR$4&gt;=Inputs!$CP129),Inputs!$AR129/(Inputs!$CQ129-Inputs!$CP129+1),0)+IF(DR$4=Inputs!$CL129,Inputs!$BD129,0))</f>
        <v/>
      </c>
      <c r="DS132" s="46" t="str">
        <f>IF(X132="","",IF(AND(DS$4&lt;=Inputs!$CQ129,DS$4&gt;=Inputs!$CP129),Inputs!$AR129/(Inputs!$CQ129-Inputs!$CP129+1),0)+IF(DS$4=Inputs!$CL129,Inputs!$BD129,0))</f>
        <v/>
      </c>
      <c r="DT132" s="46" t="str">
        <f>IF(Y132="","",IF(AND(DT$4&lt;=Inputs!$CQ129,DT$4&gt;=Inputs!$CP129),Inputs!$AR129/(Inputs!$CQ129-Inputs!$CP129+1),0)+IF(DT$4=Inputs!$CL129,Inputs!$BD129,0))</f>
        <v/>
      </c>
      <c r="DU132" s="46" t="str">
        <f>IF(Z132="","",IF(AND(DU$4&lt;=Inputs!$CQ129,DU$4&gt;=Inputs!$CP129),Inputs!$AR129/(Inputs!$CQ129-Inputs!$CP129+1),0)+IF(DU$4=Inputs!$CL129,Inputs!$BD129,0))</f>
        <v/>
      </c>
      <c r="DV132" s="46" t="str">
        <f>IF(AA132="","",IF(AND(DV$4&lt;=Inputs!$CQ129,DV$4&gt;=Inputs!$CP129),Inputs!$AR129/(Inputs!$CQ129-Inputs!$CP129+1),0)+IF(DV$4=Inputs!$CL129,Inputs!$BD129,0))</f>
        <v/>
      </c>
      <c r="DW132" s="46" t="str">
        <f>IF(AB132="","",IF(AND(DW$4&lt;=Inputs!$CQ129,DW$4&gt;=Inputs!$CP129),Inputs!$AR129/(Inputs!$CQ129-Inputs!$CP129+1),0)+IF(DW$4=Inputs!$CL129,Inputs!$BD129,0))</f>
        <v/>
      </c>
      <c r="DX132" s="46" t="str">
        <f>IF(AC132="","",IF(AND(DX$4&lt;=Inputs!$CQ129,DX$4&gt;=Inputs!$CP129),Inputs!$AR129/(Inputs!$CQ129-Inputs!$CP129+1),0)+IF(DX$4=Inputs!$CL129,Inputs!$BD129,0))</f>
        <v/>
      </c>
      <c r="DY132" s="46" t="str">
        <f>IF(AD132="","",IF(AND(DY$4&lt;=Inputs!$CQ129,DY$4&gt;=Inputs!$CP129),Inputs!$AR129/(Inputs!$CQ129-Inputs!$CP129+1),0)+IF(DY$4=Inputs!$CL129,Inputs!$BD129,0))</f>
        <v/>
      </c>
      <c r="DZ132" s="46" t="str">
        <f t="shared" si="6"/>
        <v/>
      </c>
    </row>
    <row r="133" spans="1:130">
      <c r="A133" s="7" t="str">
        <f>IF(Inputs!A130="","",Inputs!A130)</f>
        <v/>
      </c>
      <c r="B133" t="str">
        <f>IF(Inputs!B130="","",Inputs!B130)</f>
        <v/>
      </c>
      <c r="C133" s="46" t="str">
        <f>IF(Inputs!$B130="","",BO133-CV133)</f>
        <v/>
      </c>
      <c r="D133" s="46" t="str">
        <f>IF(Inputs!$B130="","",BP133-CW133)</f>
        <v/>
      </c>
      <c r="E133" s="46" t="str">
        <f>IF(Inputs!$B130="","",BQ133-CX133)</f>
        <v/>
      </c>
      <c r="F133" s="46" t="str">
        <f>IF(Inputs!$B130="","",BR133-CY133)</f>
        <v/>
      </c>
      <c r="G133" s="46" t="str">
        <f>IF(Inputs!$B130="","",BS133-CZ133)</f>
        <v/>
      </c>
      <c r="H133" s="46" t="str">
        <f>IF(Inputs!$B130="","",BT133-DA133)</f>
        <v/>
      </c>
      <c r="I133" s="46" t="str">
        <f>IF(Inputs!$B130="","",BU133-DB133)</f>
        <v/>
      </c>
      <c r="J133" s="46" t="str">
        <f>IF(Inputs!$B130="","",BV133-DC133)</f>
        <v/>
      </c>
      <c r="K133" s="46" t="str">
        <f>IF(Inputs!$B130="","",BW133-DD133)</f>
        <v/>
      </c>
      <c r="L133" s="46" t="str">
        <f>IF(Inputs!$B130="","",BX133-DE133)</f>
        <v/>
      </c>
      <c r="M133" s="46" t="str">
        <f>IF(Inputs!$B130="","",BY133-DF133)</f>
        <v/>
      </c>
      <c r="N133" s="46" t="str">
        <f>IF(Inputs!$B130="","",BZ133-DG133)</f>
        <v/>
      </c>
      <c r="O133" s="46" t="str">
        <f>IF(Inputs!$B130="","",CA133-DH133)</f>
        <v/>
      </c>
      <c r="P133" s="46" t="str">
        <f>IF(Inputs!$B130="","",CB133-DI133)</f>
        <v/>
      </c>
      <c r="Q133" s="46" t="str">
        <f>IF(Inputs!$B130="","",CC133-DJ133)</f>
        <v/>
      </c>
      <c r="R133" s="46" t="str">
        <f>IF(Inputs!$B130="","",CD133-DK133)</f>
        <v/>
      </c>
      <c r="S133" s="46" t="str">
        <f>IF(Inputs!$B130="","",CE133-DL133)</f>
        <v/>
      </c>
      <c r="T133" s="46" t="str">
        <f>IF(Inputs!$B130="","",CF133-DM133)</f>
        <v/>
      </c>
      <c r="U133" s="46" t="str">
        <f>IF(Inputs!$B130="","",CG133-DN133)</f>
        <v/>
      </c>
      <c r="V133" s="46" t="str">
        <f>IF(Inputs!$B130="","",CH133-DO133)</f>
        <v/>
      </c>
      <c r="W133" s="46" t="str">
        <f>IF(Inputs!$B130="","",CI133-DP133)</f>
        <v/>
      </c>
      <c r="X133" s="46" t="str">
        <f>IF(Inputs!$B130="","",CJ133-DQ133)</f>
        <v/>
      </c>
      <c r="Y133" s="46" t="str">
        <f>IF(Inputs!$B130="","",CK133-DR133)</f>
        <v/>
      </c>
      <c r="Z133" s="46" t="str">
        <f>IF(Inputs!$B130="","",CL133-DS133)</f>
        <v/>
      </c>
      <c r="AA133" s="46" t="str">
        <f>IF(Inputs!$B130="","",CM133-DT133)</f>
        <v/>
      </c>
      <c r="AB133" s="46" t="str">
        <f>IF(Inputs!$B130="","",CN133-DU133)</f>
        <v/>
      </c>
      <c r="AC133" s="46" t="str">
        <f>IF(Inputs!$B130="","",CO133-DV133)</f>
        <v/>
      </c>
      <c r="AD133" s="46" t="str">
        <f>IF(Inputs!$B130="","",CP133-DW133)</f>
        <v/>
      </c>
      <c r="AE133" s="46" t="str">
        <f>IF(Inputs!$B130="","",CQ133-DX133)</f>
        <v/>
      </c>
      <c r="AF133" s="46" t="str">
        <f>IF(Inputs!$B130="","",CR133-DY133)</f>
        <v/>
      </c>
      <c r="AG133" s="50" t="str">
        <f t="shared" si="7"/>
        <v/>
      </c>
      <c r="AH133" s="50"/>
      <c r="AJ133" s="27">
        <f>IF(AND(Inputs!$CO130=0,AJ$4&gt;=Inputs!$CM130),1,IF(AND(AJ$4&gt;=Inputs!$CM130,AJ$4&lt;Inputs!$CN130),1,IF(AND(AJ$4=Inputs!$CN130,AJ$4=Inputs!$CO130),1,IF(OR(AND(AJ$4=Inputs!$CN130+1,Inputs!$CN130=Inputs!$CO130),AND(AJ$4=Inputs!$CN130+2,Inputs!$CN130=Inputs!$CO130)),0,IF(AJ$4=Inputs!$CN130,0.8,IF(AJ$4=Inputs!$CN130+1,0.6,IF(AJ$4=Inputs!$CN130+2,0.4,IF(AJ$4=Inputs!$CO130,0.2,IF(AND(AJ$4&gt;=Inputs!$CL130,AJ$4&lt;Inputs!$CM130),(AJ$4-Inputs!$CL130+1)/(Inputs!$AI130+1),0)))))))))</f>
        <v>0</v>
      </c>
      <c r="AK133" s="27">
        <f>IF(AND(Inputs!$CO130=0,AK$4&gt;=Inputs!$CM130),1,IF(AND(AK$4&gt;=Inputs!$CM130,AK$4&lt;Inputs!$CN130),1,IF(AND(AK$4=Inputs!$CN130,AK$4=Inputs!$CO130),1,IF(OR(AND(AK$4=Inputs!$CN130+1,Inputs!$CN130=Inputs!$CO130),AND(AK$4=Inputs!$CN130+2,Inputs!$CN130=Inputs!$CO130)),0,IF(AK$4=Inputs!$CN130,0.8,IF(AK$4=Inputs!$CN130+1,0.6,IF(AK$4=Inputs!$CN130+2,0.4,IF(AK$4=Inputs!$CO130,0.2,IF(AND(AK$4&gt;=Inputs!$CL130,AK$4&lt;Inputs!$CM130),(AK$4-Inputs!$CL130+1)/(Inputs!$AI130+1),0)))))))))</f>
        <v>0</v>
      </c>
      <c r="AL133" s="27">
        <f>IF(AND(Inputs!$CO130=0,AL$4&gt;=Inputs!$CM130),1,IF(AND(AL$4&gt;=Inputs!$CM130,AL$4&lt;Inputs!$CN130),1,IF(AND(AL$4=Inputs!$CN130,AL$4=Inputs!$CO130),1,IF(OR(AND(AL$4=Inputs!$CN130+1,Inputs!$CN130=Inputs!$CO130),AND(AL$4=Inputs!$CN130+2,Inputs!$CN130=Inputs!$CO130)),0,IF(AL$4=Inputs!$CN130,0.8,IF(AL$4=Inputs!$CN130+1,0.6,IF(AL$4=Inputs!$CN130+2,0.4,IF(AL$4=Inputs!$CO130,0.2,IF(AND(AL$4&gt;=Inputs!$CL130,AL$4&lt;Inputs!$CM130),(AL$4-Inputs!$CL130+1)/(Inputs!$AI130+1),0)))))))))</f>
        <v>0</v>
      </c>
      <c r="AM133" s="27">
        <f>IF(AND(Inputs!$CO130=0,AM$4&gt;=Inputs!$CM130),1,IF(AND(AM$4&gt;=Inputs!$CM130,AM$4&lt;Inputs!$CN130),1,IF(AND(AM$4=Inputs!$CN130,AM$4=Inputs!$CO130),1,IF(OR(AND(AM$4=Inputs!$CN130+1,Inputs!$CN130=Inputs!$CO130),AND(AM$4=Inputs!$CN130+2,Inputs!$CN130=Inputs!$CO130)),0,IF(AM$4=Inputs!$CN130,0.8,IF(AM$4=Inputs!$CN130+1,0.6,IF(AM$4=Inputs!$CN130+2,0.4,IF(AM$4=Inputs!$CO130,0.2,IF(AND(AM$4&gt;=Inputs!$CL130,AM$4&lt;Inputs!$CM130),(AM$4-Inputs!$CL130+1)/(Inputs!$AI130+1),0)))))))))</f>
        <v>0</v>
      </c>
      <c r="AN133" s="27">
        <f>IF(AND(Inputs!$CO130=0,AN$4&gt;=Inputs!$CM130),1,IF(AND(AN$4&gt;=Inputs!$CM130,AN$4&lt;Inputs!$CN130),1,IF(AND(AN$4=Inputs!$CN130,AN$4=Inputs!$CO130),1,IF(OR(AND(AN$4=Inputs!$CN130+1,Inputs!$CN130=Inputs!$CO130),AND(AN$4=Inputs!$CN130+2,Inputs!$CN130=Inputs!$CO130)),0,IF(AN$4=Inputs!$CN130,0.8,IF(AN$4=Inputs!$CN130+1,0.6,IF(AN$4=Inputs!$CN130+2,0.4,IF(AN$4=Inputs!$CO130,0.2,IF(AND(AN$4&gt;=Inputs!$CL130,AN$4&lt;Inputs!$CM130),(AN$4-Inputs!$CL130+1)/(Inputs!$AI130+1),0)))))))))</f>
        <v>0</v>
      </c>
      <c r="AO133" s="27">
        <f>IF(AND(Inputs!$CO130=0,AO$4&gt;=Inputs!$CM130),1,IF(AND(AO$4&gt;=Inputs!$CM130,AO$4&lt;Inputs!$CN130),1,IF(AND(AO$4=Inputs!$CN130,AO$4=Inputs!$CO130),1,IF(OR(AND(AO$4=Inputs!$CN130+1,Inputs!$CN130=Inputs!$CO130),AND(AO$4=Inputs!$CN130+2,Inputs!$CN130=Inputs!$CO130)),0,IF(AO$4=Inputs!$CN130,0.8,IF(AO$4=Inputs!$CN130+1,0.6,IF(AO$4=Inputs!$CN130+2,0.4,IF(AO$4=Inputs!$CO130,0.2,IF(AND(AO$4&gt;=Inputs!$CL130,AO$4&lt;Inputs!$CM130),(AO$4-Inputs!$CL130+1)/(Inputs!$AI130+1),0)))))))))</f>
        <v>0</v>
      </c>
      <c r="AP133" s="27">
        <f>IF(AND(Inputs!$CO130=0,AP$4&gt;=Inputs!$CM130),1,IF(AND(AP$4&gt;=Inputs!$CM130,AP$4&lt;Inputs!$CN130),1,IF(AND(AP$4=Inputs!$CN130,AP$4=Inputs!$CO130),1,IF(OR(AND(AP$4=Inputs!$CN130+1,Inputs!$CN130=Inputs!$CO130),AND(AP$4=Inputs!$CN130+2,Inputs!$CN130=Inputs!$CO130)),0,IF(AP$4=Inputs!$CN130,0.8,IF(AP$4=Inputs!$CN130+1,0.6,IF(AP$4=Inputs!$CN130+2,0.4,IF(AP$4=Inputs!$CO130,0.2,IF(AND(AP$4&gt;=Inputs!$CL130,AP$4&lt;Inputs!$CM130),(AP$4-Inputs!$CL130+1)/(Inputs!$AI130+1),0)))))))))</f>
        <v>0</v>
      </c>
      <c r="AQ133" s="27">
        <f>IF(AND(Inputs!$CO130=0,AQ$4&gt;=Inputs!$CM130),1,IF(AND(AQ$4&gt;=Inputs!$CM130,AQ$4&lt;Inputs!$CN130),1,IF(AND(AQ$4=Inputs!$CN130,AQ$4=Inputs!$CO130),1,IF(OR(AND(AQ$4=Inputs!$CN130+1,Inputs!$CN130=Inputs!$CO130),AND(AQ$4=Inputs!$CN130+2,Inputs!$CN130=Inputs!$CO130)),0,IF(AQ$4=Inputs!$CN130,0.8,IF(AQ$4=Inputs!$CN130+1,0.6,IF(AQ$4=Inputs!$CN130+2,0.4,IF(AQ$4=Inputs!$CO130,0.2,IF(AND(AQ$4&gt;=Inputs!$CL130,AQ$4&lt;Inputs!$CM130),(AQ$4-Inputs!$CL130+1)/(Inputs!$AI130+1),0)))))))))</f>
        <v>0</v>
      </c>
      <c r="AR133" s="27">
        <f>IF(AND(Inputs!$CO130=0,AR$4&gt;=Inputs!$CM130),1,IF(AND(AR$4&gt;=Inputs!$CM130,AR$4&lt;Inputs!$CN130),1,IF(AND(AR$4=Inputs!$CN130,AR$4=Inputs!$CO130),1,IF(OR(AND(AR$4=Inputs!$CN130+1,Inputs!$CN130=Inputs!$CO130),AND(AR$4=Inputs!$CN130+2,Inputs!$CN130=Inputs!$CO130)),0,IF(AR$4=Inputs!$CN130,0.8,IF(AR$4=Inputs!$CN130+1,0.6,IF(AR$4=Inputs!$CN130+2,0.4,IF(AR$4=Inputs!$CO130,0.2,IF(AND(AR$4&gt;=Inputs!$CL130,AR$4&lt;Inputs!$CM130),(AR$4-Inputs!$CL130+1)/(Inputs!$AI130+1),0)))))))))</f>
        <v>0</v>
      </c>
      <c r="AS133" s="27">
        <f>IF(AND(Inputs!$CO130=0,AS$4&gt;=Inputs!$CM130),1,IF(AND(AS$4&gt;=Inputs!$CM130,AS$4&lt;Inputs!$CN130),1,IF(AND(AS$4=Inputs!$CN130,AS$4=Inputs!$CO130),1,IF(OR(AND(AS$4=Inputs!$CN130+1,Inputs!$CN130=Inputs!$CO130),AND(AS$4=Inputs!$CN130+2,Inputs!$CN130=Inputs!$CO130)),0,IF(AS$4=Inputs!$CN130,0.8,IF(AS$4=Inputs!$CN130+1,0.6,IF(AS$4=Inputs!$CN130+2,0.4,IF(AS$4=Inputs!$CO130,0.2,IF(AND(AS$4&gt;=Inputs!$CL130,AS$4&lt;Inputs!$CM130),(AS$4-Inputs!$CL130+1)/(Inputs!$AI130+1),0)))))))))</f>
        <v>0</v>
      </c>
      <c r="AT133" s="27">
        <f>IF(AND(Inputs!$CO130=0,AT$4&gt;=Inputs!$CM130),1,IF(AND(AT$4&gt;=Inputs!$CM130,AT$4&lt;Inputs!$CN130),1,IF(AND(AT$4=Inputs!$CN130,AT$4=Inputs!$CO130),1,IF(OR(AND(AT$4=Inputs!$CN130+1,Inputs!$CN130=Inputs!$CO130),AND(AT$4=Inputs!$CN130+2,Inputs!$CN130=Inputs!$CO130)),0,IF(AT$4=Inputs!$CN130,0.8,IF(AT$4=Inputs!$CN130+1,0.6,IF(AT$4=Inputs!$CN130+2,0.4,IF(AT$4=Inputs!$CO130,0.2,IF(AND(AT$4&gt;=Inputs!$CL130,AT$4&lt;Inputs!$CM130),(AT$4-Inputs!$CL130+1)/(Inputs!$AI130+1),0)))))))))</f>
        <v>0</v>
      </c>
      <c r="AU133" s="27">
        <f>IF(AND(Inputs!$CO130=0,AU$4&gt;=Inputs!$CM130),1,IF(AND(AU$4&gt;=Inputs!$CM130,AU$4&lt;Inputs!$CN130),1,IF(AND(AU$4=Inputs!$CN130,AU$4=Inputs!$CO130),1,IF(OR(AND(AU$4=Inputs!$CN130+1,Inputs!$CN130=Inputs!$CO130),AND(AU$4=Inputs!$CN130+2,Inputs!$CN130=Inputs!$CO130)),0,IF(AU$4=Inputs!$CN130,0.8,IF(AU$4=Inputs!$CN130+1,0.6,IF(AU$4=Inputs!$CN130+2,0.4,IF(AU$4=Inputs!$CO130,0.2,IF(AND(AU$4&gt;=Inputs!$CL130,AU$4&lt;Inputs!$CM130),(AU$4-Inputs!$CL130+1)/(Inputs!$AI130+1),0)))))))))</f>
        <v>0</v>
      </c>
      <c r="AV133" s="27">
        <f>IF(AND(Inputs!$CO130=0,AV$4&gt;=Inputs!$CM130),1,IF(AND(AV$4&gt;=Inputs!$CM130,AV$4&lt;Inputs!$CN130),1,IF(AND(AV$4=Inputs!$CN130,AV$4=Inputs!$CO130),1,IF(OR(AND(AV$4=Inputs!$CN130+1,Inputs!$CN130=Inputs!$CO130),AND(AV$4=Inputs!$CN130+2,Inputs!$CN130=Inputs!$CO130)),0,IF(AV$4=Inputs!$CN130,0.8,IF(AV$4=Inputs!$CN130+1,0.6,IF(AV$4=Inputs!$CN130+2,0.4,IF(AV$4=Inputs!$CO130,0.2,IF(AND(AV$4&gt;=Inputs!$CL130,AV$4&lt;Inputs!$CM130),(AV$4-Inputs!$CL130+1)/(Inputs!$AI130+1),0)))))))))</f>
        <v>0</v>
      </c>
      <c r="AW133" s="27">
        <f>IF(AND(Inputs!$CO130=0,AW$4&gt;=Inputs!$CM130),1,IF(AND(AW$4&gt;=Inputs!$CM130,AW$4&lt;Inputs!$CN130),1,IF(AND(AW$4=Inputs!$CN130,AW$4=Inputs!$CO130),1,IF(OR(AND(AW$4=Inputs!$CN130+1,Inputs!$CN130=Inputs!$CO130),AND(AW$4=Inputs!$CN130+2,Inputs!$CN130=Inputs!$CO130)),0,IF(AW$4=Inputs!$CN130,0.8,IF(AW$4=Inputs!$CN130+1,0.6,IF(AW$4=Inputs!$CN130+2,0.4,IF(AW$4=Inputs!$CO130,0.2,IF(AND(AW$4&gt;=Inputs!$CL130,AW$4&lt;Inputs!$CM130),(AW$4-Inputs!$CL130+1)/(Inputs!$AI130+1),0)))))))))</f>
        <v>0</v>
      </c>
      <c r="AX133" s="27">
        <f>IF(AND(Inputs!$CO130=0,AX$4&gt;=Inputs!$CM130),1,IF(AND(AX$4&gt;=Inputs!$CM130,AX$4&lt;Inputs!$CN130),1,IF(AND(AX$4=Inputs!$CN130,AX$4=Inputs!$CO130),1,IF(OR(AND(AX$4=Inputs!$CN130+1,Inputs!$CN130=Inputs!$CO130),AND(AX$4=Inputs!$CN130+2,Inputs!$CN130=Inputs!$CO130)),0,IF(AX$4=Inputs!$CN130,0.8,IF(AX$4=Inputs!$CN130+1,0.6,IF(AX$4=Inputs!$CN130+2,0.4,IF(AX$4=Inputs!$CO130,0.2,IF(AND(AX$4&gt;=Inputs!$CL130,AX$4&lt;Inputs!$CM130),(AX$4-Inputs!$CL130+1)/(Inputs!$AI130+1),0)))))))))</f>
        <v>0</v>
      </c>
      <c r="AY133" s="27">
        <f>IF(AND(Inputs!$CO130=0,AY$4&gt;=Inputs!$CM130),1,IF(AND(AY$4&gt;=Inputs!$CM130,AY$4&lt;Inputs!$CN130),1,IF(AND(AY$4=Inputs!$CN130,AY$4=Inputs!$CO130),1,IF(OR(AND(AY$4=Inputs!$CN130+1,Inputs!$CN130=Inputs!$CO130),AND(AY$4=Inputs!$CN130+2,Inputs!$CN130=Inputs!$CO130)),0,IF(AY$4=Inputs!$CN130,0.8,IF(AY$4=Inputs!$CN130+1,0.6,IF(AY$4=Inputs!$CN130+2,0.4,IF(AY$4=Inputs!$CO130,0.2,IF(AND(AY$4&gt;=Inputs!$CL130,AY$4&lt;Inputs!$CM130),(AY$4-Inputs!$CL130+1)/(Inputs!$AI130+1),0)))))))))</f>
        <v>0</v>
      </c>
      <c r="AZ133" s="27">
        <f>IF(AND(Inputs!$CO130=0,AZ$4&gt;=Inputs!$CM130),1,IF(AND(AZ$4&gt;=Inputs!$CM130,AZ$4&lt;Inputs!$CN130),1,IF(AND(AZ$4=Inputs!$CN130,AZ$4=Inputs!$CO130),1,IF(OR(AND(AZ$4=Inputs!$CN130+1,Inputs!$CN130=Inputs!$CO130),AND(AZ$4=Inputs!$CN130+2,Inputs!$CN130=Inputs!$CO130)),0,IF(AZ$4=Inputs!$CN130,0.8,IF(AZ$4=Inputs!$CN130+1,0.6,IF(AZ$4=Inputs!$CN130+2,0.4,IF(AZ$4=Inputs!$CO130,0.2,IF(AND(AZ$4&gt;=Inputs!$CL130,AZ$4&lt;Inputs!$CM130),(AZ$4-Inputs!$CL130+1)/(Inputs!$AI130+1),0)))))))))</f>
        <v>0</v>
      </c>
      <c r="BA133" s="27">
        <f>IF(AND(Inputs!$CO130=0,BA$4&gt;=Inputs!$CM130),1,IF(AND(BA$4&gt;=Inputs!$CM130,BA$4&lt;Inputs!$CN130),1,IF(AND(BA$4=Inputs!$CN130,BA$4=Inputs!$CO130),1,IF(OR(AND(BA$4=Inputs!$CN130+1,Inputs!$CN130=Inputs!$CO130),AND(BA$4=Inputs!$CN130+2,Inputs!$CN130=Inputs!$CO130)),0,IF(BA$4=Inputs!$CN130,0.8,IF(BA$4=Inputs!$CN130+1,0.6,IF(BA$4=Inputs!$CN130+2,0.4,IF(BA$4=Inputs!$CO130,0.2,IF(AND(BA$4&gt;=Inputs!$CL130,BA$4&lt;Inputs!$CM130),(BA$4-Inputs!$CL130+1)/(Inputs!$AI130+1),0)))))))))</f>
        <v>0</v>
      </c>
      <c r="BB133" s="27">
        <f>IF(AND(Inputs!$CO130=0,BB$4&gt;=Inputs!$CM130),1,IF(AND(BB$4&gt;=Inputs!$CM130,BB$4&lt;Inputs!$CN130),1,IF(AND(BB$4=Inputs!$CN130,BB$4=Inputs!$CO130),1,IF(OR(AND(BB$4=Inputs!$CN130+1,Inputs!$CN130=Inputs!$CO130),AND(BB$4=Inputs!$CN130+2,Inputs!$CN130=Inputs!$CO130)),0,IF(BB$4=Inputs!$CN130,0.8,IF(BB$4=Inputs!$CN130+1,0.6,IF(BB$4=Inputs!$CN130+2,0.4,IF(BB$4=Inputs!$CO130,0.2,IF(AND(BB$4&gt;=Inputs!$CL130,BB$4&lt;Inputs!$CM130),(BB$4-Inputs!$CL130+1)/(Inputs!$AI130+1),0)))))))))</f>
        <v>0</v>
      </c>
      <c r="BC133" s="27">
        <f>IF(AND(Inputs!$CO130=0,BC$4&gt;=Inputs!$CM130),1,IF(AND(BC$4&gt;=Inputs!$CM130,BC$4&lt;Inputs!$CN130),1,IF(AND(BC$4=Inputs!$CN130,BC$4=Inputs!$CO130),1,IF(OR(AND(BC$4=Inputs!$CN130+1,Inputs!$CN130=Inputs!$CO130),AND(BC$4=Inputs!$CN130+2,Inputs!$CN130=Inputs!$CO130)),0,IF(BC$4=Inputs!$CN130,0.8,IF(BC$4=Inputs!$CN130+1,0.6,IF(BC$4=Inputs!$CN130+2,0.4,IF(BC$4=Inputs!$CO130,0.2,IF(AND(BC$4&gt;=Inputs!$CL130,BC$4&lt;Inputs!$CM130),(BC$4-Inputs!$CL130+1)/(Inputs!$AI130+1),0)))))))))</f>
        <v>0</v>
      </c>
      <c r="BD133" s="27">
        <f>IF(AND(Inputs!$CO130=0,BD$4&gt;=Inputs!$CM130),1,IF(AND(BD$4&gt;=Inputs!$CM130,BD$4&lt;Inputs!$CN130),1,IF(AND(BD$4=Inputs!$CN130,BD$4=Inputs!$CO130),1,IF(OR(AND(BD$4=Inputs!$CN130+1,Inputs!$CN130=Inputs!$CO130),AND(BD$4=Inputs!$CN130+2,Inputs!$CN130=Inputs!$CO130)),0,IF(BD$4=Inputs!$CN130,0.8,IF(BD$4=Inputs!$CN130+1,0.6,IF(BD$4=Inputs!$CN130+2,0.4,IF(BD$4=Inputs!$CO130,0.2,IF(AND(BD$4&gt;=Inputs!$CL130,BD$4&lt;Inputs!$CM130),(BD$4-Inputs!$CL130+1)/(Inputs!$AI130+1),0)))))))))</f>
        <v>0</v>
      </c>
      <c r="BE133" s="27">
        <f>IF(AND(Inputs!$CO130=0,BE$4&gt;=Inputs!$CM130),1,IF(AND(BE$4&gt;=Inputs!$CM130,BE$4&lt;Inputs!$CN130),1,IF(AND(BE$4=Inputs!$CN130,BE$4=Inputs!$CO130),1,IF(OR(AND(BE$4=Inputs!$CN130+1,Inputs!$CN130=Inputs!$CO130),AND(BE$4=Inputs!$CN130+2,Inputs!$CN130=Inputs!$CO130)),0,IF(BE$4=Inputs!$CN130,0.8,IF(BE$4=Inputs!$CN130+1,0.6,IF(BE$4=Inputs!$CN130+2,0.4,IF(BE$4=Inputs!$CO130,0.2,IF(AND(BE$4&gt;=Inputs!$CL130,BE$4&lt;Inputs!$CM130),(BE$4-Inputs!$CL130+1)/(Inputs!$AI130+1),0)))))))))</f>
        <v>0</v>
      </c>
      <c r="BF133" s="27">
        <f>IF(AND(Inputs!$CO130=0,BF$4&gt;=Inputs!$CM130),1,IF(AND(BF$4&gt;=Inputs!$CM130,BF$4&lt;Inputs!$CN130),1,IF(AND(BF$4=Inputs!$CN130,BF$4=Inputs!$CO130),1,IF(OR(AND(BF$4=Inputs!$CN130+1,Inputs!$CN130=Inputs!$CO130),AND(BF$4=Inputs!$CN130+2,Inputs!$CN130=Inputs!$CO130)),0,IF(BF$4=Inputs!$CN130,0.8,IF(BF$4=Inputs!$CN130+1,0.6,IF(BF$4=Inputs!$CN130+2,0.4,IF(BF$4=Inputs!$CO130,0.2,IF(AND(BF$4&gt;=Inputs!$CL130,BF$4&lt;Inputs!$CM130),(BF$4-Inputs!$CL130+1)/(Inputs!$AI130+1),0)))))))))</f>
        <v>0</v>
      </c>
      <c r="BG133" s="27">
        <f>IF(AND(Inputs!$CO130=0,BG$4&gt;=Inputs!$CM130),1,IF(AND(BG$4&gt;=Inputs!$CM130,BG$4&lt;Inputs!$CN130),1,IF(AND(BG$4=Inputs!$CN130,BG$4=Inputs!$CO130),1,IF(OR(AND(BG$4=Inputs!$CN130+1,Inputs!$CN130=Inputs!$CO130),AND(BG$4=Inputs!$CN130+2,Inputs!$CN130=Inputs!$CO130)),0,IF(BG$4=Inputs!$CN130,0.8,IF(BG$4=Inputs!$CN130+1,0.6,IF(BG$4=Inputs!$CN130+2,0.4,IF(BG$4=Inputs!$CO130,0.2,IF(AND(BG$4&gt;=Inputs!$CL130,BG$4&lt;Inputs!$CM130),(BG$4-Inputs!$CL130+1)/(Inputs!$AI130+1),0)))))))))</f>
        <v>0</v>
      </c>
      <c r="BH133" s="27">
        <f>IF(AND(Inputs!$CO130=0,BH$4&gt;=Inputs!$CM130),1,IF(AND(BH$4&gt;=Inputs!$CM130,BH$4&lt;Inputs!$CN130),1,IF(AND(BH$4=Inputs!$CN130,BH$4=Inputs!$CO130),1,IF(OR(AND(BH$4=Inputs!$CN130+1,Inputs!$CN130=Inputs!$CO130),AND(BH$4=Inputs!$CN130+2,Inputs!$CN130=Inputs!$CO130)),0,IF(BH$4=Inputs!$CN130,0.8,IF(BH$4=Inputs!$CN130+1,0.6,IF(BH$4=Inputs!$CN130+2,0.4,IF(BH$4=Inputs!$CO130,0.2,IF(AND(BH$4&gt;=Inputs!$CL130,BH$4&lt;Inputs!$CM130),(BH$4-Inputs!$CL130+1)/(Inputs!$AI130+1),0)))))))))</f>
        <v>0</v>
      </c>
      <c r="BI133" s="27">
        <f>IF(AND(Inputs!$CO130=0,BI$4&gt;=Inputs!$CM130),1,IF(AND(BI$4&gt;=Inputs!$CM130,BI$4&lt;Inputs!$CN130),1,IF(AND(BI$4=Inputs!$CN130,BI$4=Inputs!$CO130),1,IF(OR(AND(BI$4=Inputs!$CN130+1,Inputs!$CN130=Inputs!$CO130),AND(BI$4=Inputs!$CN130+2,Inputs!$CN130=Inputs!$CO130)),0,IF(BI$4=Inputs!$CN130,0.8,IF(BI$4=Inputs!$CN130+1,0.6,IF(BI$4=Inputs!$CN130+2,0.4,IF(BI$4=Inputs!$CO130,0.2,IF(AND(BI$4&gt;=Inputs!$CL130,BI$4&lt;Inputs!$CM130),(BI$4-Inputs!$CL130+1)/(Inputs!$AI130+1),0)))))))))</f>
        <v>0</v>
      </c>
      <c r="BJ133" s="27">
        <f>IF(AND(Inputs!$CO130=0,BJ$4&gt;=Inputs!$CM130),1,IF(AND(BJ$4&gt;=Inputs!$CM130,BJ$4&lt;Inputs!$CN130),1,IF(AND(BJ$4=Inputs!$CN130,BJ$4=Inputs!$CO130),1,IF(OR(AND(BJ$4=Inputs!$CN130+1,Inputs!$CN130=Inputs!$CO130),AND(BJ$4=Inputs!$CN130+2,Inputs!$CN130=Inputs!$CO130)),0,IF(BJ$4=Inputs!$CN130,0.8,IF(BJ$4=Inputs!$CN130+1,0.6,IF(BJ$4=Inputs!$CN130+2,0.4,IF(BJ$4=Inputs!$CO130,0.2,IF(AND(BJ$4&gt;=Inputs!$CL130,BJ$4&lt;Inputs!$CM130),(BJ$4-Inputs!$CL130+1)/(Inputs!$AI130+1),0)))))))))</f>
        <v>0</v>
      </c>
      <c r="BK133" s="27">
        <f>IF(AND(Inputs!$CO130=0,BK$4&gt;=Inputs!$CM130),1,IF(AND(BK$4&gt;=Inputs!$CM130,BK$4&lt;Inputs!$CN130),1,IF(AND(BK$4=Inputs!$CN130,BK$4=Inputs!$CO130),1,IF(OR(AND(BK$4=Inputs!$CN130+1,Inputs!$CN130=Inputs!$CO130),AND(BK$4=Inputs!$CN130+2,Inputs!$CN130=Inputs!$CO130)),0,IF(BK$4=Inputs!$CN130,0.8,IF(BK$4=Inputs!$CN130+1,0.6,IF(BK$4=Inputs!$CN130+2,0.4,IF(BK$4=Inputs!$CO130,0.2,IF(AND(BK$4&gt;=Inputs!$CL130,BK$4&lt;Inputs!$CM130),(BK$4-Inputs!$CL130+1)/(Inputs!$AI130+1),0)))))))))</f>
        <v>0</v>
      </c>
      <c r="BL133" s="27">
        <f>IF(AND(Inputs!$CO130=0,BL$4&gt;=Inputs!$CM130),1,IF(AND(BL$4&gt;=Inputs!$CM130,BL$4&lt;Inputs!$CN130),1,IF(AND(BL$4=Inputs!$CN130,BL$4=Inputs!$CO130),1,IF(OR(AND(BL$4=Inputs!$CN130+1,Inputs!$CN130=Inputs!$CO130),AND(BL$4=Inputs!$CN130+2,Inputs!$CN130=Inputs!$CO130)),0,IF(BL$4=Inputs!$CN130,0.8,IF(BL$4=Inputs!$CN130+1,0.6,IF(BL$4=Inputs!$CN130+2,0.4,IF(BL$4=Inputs!$CO130,0.2,IF(AND(BL$4&gt;=Inputs!$CL130,BL$4&lt;Inputs!$CM130),(BL$4-Inputs!$CL130+1)/(Inputs!$AI130+1),0)))))))))</f>
        <v>0</v>
      </c>
      <c r="BM133" s="27">
        <f>IF(AND(Inputs!$CO130=0,BM$4&gt;=Inputs!$CM130),1,IF(AND(BM$4&gt;=Inputs!$CM130,BM$4&lt;Inputs!$CN130),1,IF(AND(BM$4=Inputs!$CN130,BM$4=Inputs!$CO130),1,IF(OR(AND(BM$4=Inputs!$CN130+1,Inputs!$CN130=Inputs!$CO130),AND(BM$4=Inputs!$CN130+2,Inputs!$CN130=Inputs!$CO130)),0,IF(BM$4=Inputs!$CN130,0.8,IF(BM$4=Inputs!$CN130+1,0.6,IF(BM$4=Inputs!$CN130+2,0.4,IF(BM$4=Inputs!$CO130,0.2,IF(AND(BM$4&gt;=Inputs!$CL130,BM$4&lt;Inputs!$CM130),(BM$4-Inputs!$CL130+1)/(Inputs!$AI130+1),0)))))))))</f>
        <v>0</v>
      </c>
      <c r="BO133" s="46" t="str">
        <f>IF(Inputs!$B130="","",(ROUND(Inputs!$BC130*AJ133,0)))</f>
        <v/>
      </c>
      <c r="BP133" s="46" t="str">
        <f>IF(Inputs!$B130="","",(ROUND(Inputs!$BC130*AK133,0)))</f>
        <v/>
      </c>
      <c r="BQ133" s="46" t="str">
        <f>IF(Inputs!$B130="","",(ROUND(Inputs!$BC130*AL133,0)))</f>
        <v/>
      </c>
      <c r="BR133" s="46" t="str">
        <f>IF(Inputs!$B130="","",(ROUND(Inputs!$BC130*AM133,0)))</f>
        <v/>
      </c>
      <c r="BS133" s="46" t="str">
        <f>IF(Inputs!$B130="","",(ROUND(Inputs!$BC130*AN133,0)))</f>
        <v/>
      </c>
      <c r="BT133" s="46" t="str">
        <f>IF(Inputs!$B130="","",(ROUND(Inputs!$BC130*AO133,0)))</f>
        <v/>
      </c>
      <c r="BU133" s="46" t="str">
        <f>IF(Inputs!$B130="","",(ROUND(Inputs!$BC130*AP133,0)))</f>
        <v/>
      </c>
      <c r="BV133" s="46" t="str">
        <f>IF(Inputs!$B130="","",(ROUND(Inputs!$BC130*AQ133,0)))</f>
        <v/>
      </c>
      <c r="BW133" s="46" t="str">
        <f>IF(Inputs!$B130="","",(ROUND(Inputs!$BC130*AR133,0)))</f>
        <v/>
      </c>
      <c r="BX133" s="46" t="str">
        <f>IF(Inputs!$B130="","",(ROUND(Inputs!$BC130*AS133,0)))</f>
        <v/>
      </c>
      <c r="BY133" s="46" t="str">
        <f>IF(Inputs!$B130="","",(ROUND(Inputs!$BC130*AT133,0)))</f>
        <v/>
      </c>
      <c r="BZ133" s="46" t="str">
        <f>IF(Inputs!$B130="","",(ROUND(Inputs!$BC130*AU133,0)))</f>
        <v/>
      </c>
      <c r="CA133" s="46" t="str">
        <f>IF(Inputs!$B130="","",(ROUND(Inputs!$BC130*AV133,0)))</f>
        <v/>
      </c>
      <c r="CB133" s="46" t="str">
        <f>IF(Inputs!$B130="","",(ROUND(Inputs!$BC130*AW133,0)))</f>
        <v/>
      </c>
      <c r="CC133" s="46" t="str">
        <f>IF(Inputs!$B130="","",(ROUND(Inputs!$BC130*AX133,0)))</f>
        <v/>
      </c>
      <c r="CD133" s="46" t="str">
        <f>IF(Inputs!$B130="","",(ROUND(Inputs!$BC130*AY133,0)))</f>
        <v/>
      </c>
      <c r="CE133" s="46" t="str">
        <f>IF(Inputs!$B130="","",(ROUND(Inputs!$BC130*AZ133,0)))</f>
        <v/>
      </c>
      <c r="CF133" s="46" t="str">
        <f>IF(Inputs!$B130="","",(ROUND(Inputs!$BC130*BA133,0)))</f>
        <v/>
      </c>
      <c r="CG133" s="46" t="str">
        <f>IF(Inputs!$B130="","",(ROUND(Inputs!$BC130*BB133,0)))</f>
        <v/>
      </c>
      <c r="CH133" s="46" t="str">
        <f>IF(Inputs!$B130="","",(ROUND(Inputs!$BC130*BC133,0)))</f>
        <v/>
      </c>
      <c r="CI133" s="46" t="str">
        <f>IF(Inputs!$B130="","",(ROUND(Inputs!$BC130*BD133,0)))</f>
        <v/>
      </c>
      <c r="CJ133" s="46" t="str">
        <f>IF(Inputs!$B130="","",(ROUND(Inputs!$BC130*BE133,0)))</f>
        <v/>
      </c>
      <c r="CK133" s="46" t="str">
        <f>IF(Inputs!$B130="","",(ROUND(Inputs!$BC130*BF133,0)))</f>
        <v/>
      </c>
      <c r="CL133" s="46" t="str">
        <f>IF(Inputs!$B130="","",(ROUND(Inputs!$BC130*BG133,0)))</f>
        <v/>
      </c>
      <c r="CM133" s="46" t="str">
        <f>IF(Inputs!$B130="","",(ROUND(Inputs!$BC130*BH133,0)))</f>
        <v/>
      </c>
      <c r="CN133" s="46" t="str">
        <f>IF(Inputs!$B130="","",(ROUND(Inputs!$BC130*BI133,0)))</f>
        <v/>
      </c>
      <c r="CO133" s="46" t="str">
        <f>IF(Inputs!$B130="","",(ROUND(Inputs!$BC130*BJ133,0)))</f>
        <v/>
      </c>
      <c r="CP133" s="46" t="str">
        <f>IF(Inputs!$B130="","",(ROUND(Inputs!$BC130*BK133,0)))</f>
        <v/>
      </c>
      <c r="CQ133" s="46" t="str">
        <f>IF(Inputs!$B130="","",(ROUND(Inputs!$BC130*BL133,0)))</f>
        <v/>
      </c>
      <c r="CR133" s="46" t="str">
        <f>IF(Inputs!$B130="","",(ROUND(Inputs!$BC130*BM133,0)))</f>
        <v/>
      </c>
      <c r="CV133" s="46" t="str">
        <f>IF(A133="","",IF(AND(CV$4&lt;=Inputs!$CQ130,CV$4&gt;=Inputs!$CP130),Inputs!$AR130/(Inputs!$CQ130-Inputs!$CP130+1),0)+IF(CV$4=Inputs!$CL130,Inputs!$BD130,0))</f>
        <v/>
      </c>
      <c r="CW133" s="46" t="str">
        <f>IF(B133="","",IF(AND(CW$4&lt;=Inputs!$CQ130,CW$4&gt;=Inputs!$CP130),Inputs!$AR130/(Inputs!$CQ130-Inputs!$CP130+1),0)+IF(CW$4=Inputs!$CL130,Inputs!$BD130,0))</f>
        <v/>
      </c>
      <c r="CX133" s="46" t="str">
        <f>IF(C133="","",IF(AND(CX$4&lt;=Inputs!$CQ130,CX$4&gt;=Inputs!$CP130),Inputs!$AR130/(Inputs!$CQ130-Inputs!$CP130+1),0)+IF(CX$4=Inputs!$CL130,Inputs!$BD130,0))</f>
        <v/>
      </c>
      <c r="CY133" s="46" t="str">
        <f>IF(D133="","",IF(AND(CY$4&lt;=Inputs!$CQ130,CY$4&gt;=Inputs!$CP130),Inputs!$AR130/(Inputs!$CQ130-Inputs!$CP130+1),0)+IF(CY$4=Inputs!$CL130,Inputs!$BD130,0))</f>
        <v/>
      </c>
      <c r="CZ133" s="46" t="str">
        <f>IF(E133="","",IF(AND(CZ$4&lt;=Inputs!$CQ130,CZ$4&gt;=Inputs!$CP130),Inputs!$AR130/(Inputs!$CQ130-Inputs!$CP130+1),0)+IF(CZ$4=Inputs!$CL130,Inputs!$BD130,0))</f>
        <v/>
      </c>
      <c r="DA133" s="46" t="str">
        <f>IF(F133="","",IF(AND(DA$4&lt;=Inputs!$CQ130,DA$4&gt;=Inputs!$CP130),Inputs!$AR130/(Inputs!$CQ130-Inputs!$CP130+1),0)+IF(DA$4=Inputs!$CL130,Inputs!$BD130,0))</f>
        <v/>
      </c>
      <c r="DB133" s="46" t="str">
        <f>IF(G133="","",IF(AND(DB$4&lt;=Inputs!$CQ130,DB$4&gt;=Inputs!$CP130),Inputs!$AR130/(Inputs!$CQ130-Inputs!$CP130+1),0)+IF(DB$4=Inputs!$CL130,Inputs!$BD130,0))</f>
        <v/>
      </c>
      <c r="DC133" s="46" t="str">
        <f>IF(H133="","",IF(AND(DC$4&lt;=Inputs!$CQ130,DC$4&gt;=Inputs!$CP130),Inputs!$AR130/(Inputs!$CQ130-Inputs!$CP130+1),0)+IF(DC$4=Inputs!$CL130,Inputs!$BD130,0))</f>
        <v/>
      </c>
      <c r="DD133" s="46" t="str">
        <f>IF(I133="","",IF(AND(DD$4&lt;=Inputs!$CQ130,DD$4&gt;=Inputs!$CP130),Inputs!$AR130/(Inputs!$CQ130-Inputs!$CP130+1),0)+IF(DD$4=Inputs!$CL130,Inputs!$BD130,0))</f>
        <v/>
      </c>
      <c r="DE133" s="46" t="str">
        <f>IF(J133="","",IF(AND(DE$4&lt;=Inputs!$CQ130,DE$4&gt;=Inputs!$CP130),Inputs!$AR130/(Inputs!$CQ130-Inputs!$CP130+1),0)+IF(DE$4=Inputs!$CL130,Inputs!$BD130,0))</f>
        <v/>
      </c>
      <c r="DF133" s="46" t="str">
        <f>IF(K133="","",IF(AND(DF$4&lt;=Inputs!$CQ130,DF$4&gt;=Inputs!$CP130),Inputs!$AR130/(Inputs!$CQ130-Inputs!$CP130+1),0)+IF(DF$4=Inputs!$CL130,Inputs!$BD130,0))</f>
        <v/>
      </c>
      <c r="DG133" s="46" t="str">
        <f>IF(L133="","",IF(AND(DG$4&lt;=Inputs!$CQ130,DG$4&gt;=Inputs!$CP130),Inputs!$AR130/(Inputs!$CQ130-Inputs!$CP130+1),0)+IF(DG$4=Inputs!$CL130,Inputs!$BD130,0))</f>
        <v/>
      </c>
      <c r="DH133" s="46" t="str">
        <f>IF(M133="","",IF(AND(DH$4&lt;=Inputs!$CQ130,DH$4&gt;=Inputs!$CP130),Inputs!$AR130/(Inputs!$CQ130-Inputs!$CP130+1),0)+IF(DH$4=Inputs!$CL130,Inputs!$BD130,0))</f>
        <v/>
      </c>
      <c r="DI133" s="46" t="str">
        <f>IF(N133="","",IF(AND(DI$4&lt;=Inputs!$CQ130,DI$4&gt;=Inputs!$CP130),Inputs!$AR130/(Inputs!$CQ130-Inputs!$CP130+1),0)+IF(DI$4=Inputs!$CL130,Inputs!$BD130,0))</f>
        <v/>
      </c>
      <c r="DJ133" s="46" t="str">
        <f>IF(O133="","",IF(AND(DJ$4&lt;=Inputs!$CQ130,DJ$4&gt;=Inputs!$CP130),Inputs!$AR130/(Inputs!$CQ130-Inputs!$CP130+1),0)+IF(DJ$4=Inputs!$CL130,Inputs!$BD130,0))</f>
        <v/>
      </c>
      <c r="DK133" s="46" t="str">
        <f>IF(P133="","",IF(AND(DK$4&lt;=Inputs!$CQ130,DK$4&gt;=Inputs!$CP130),Inputs!$AR130/(Inputs!$CQ130-Inputs!$CP130+1),0)+IF(DK$4=Inputs!$CL130,Inputs!$BD130,0))</f>
        <v/>
      </c>
      <c r="DL133" s="46" t="str">
        <f>IF(Q133="","",IF(AND(DL$4&lt;=Inputs!$CQ130,DL$4&gt;=Inputs!$CP130),Inputs!$AR130/(Inputs!$CQ130-Inputs!$CP130+1),0)+IF(DL$4=Inputs!$CL130,Inputs!$BD130,0))</f>
        <v/>
      </c>
      <c r="DM133" s="46" t="str">
        <f>IF(R133="","",IF(AND(DM$4&lt;=Inputs!$CQ130,DM$4&gt;=Inputs!$CP130),Inputs!$AR130/(Inputs!$CQ130-Inputs!$CP130+1),0)+IF(DM$4=Inputs!$CL130,Inputs!$BD130,0))</f>
        <v/>
      </c>
      <c r="DN133" s="46" t="str">
        <f>IF(S133="","",IF(AND(DN$4&lt;=Inputs!$CQ130,DN$4&gt;=Inputs!$CP130),Inputs!$AR130/(Inputs!$CQ130-Inputs!$CP130+1),0)+IF(DN$4=Inputs!$CL130,Inputs!$BD130,0))</f>
        <v/>
      </c>
      <c r="DO133" s="46" t="str">
        <f>IF(T133="","",IF(AND(DO$4&lt;=Inputs!$CQ130,DO$4&gt;=Inputs!$CP130),Inputs!$AR130/(Inputs!$CQ130-Inputs!$CP130+1),0)+IF(DO$4=Inputs!$CL130,Inputs!$BD130,0))</f>
        <v/>
      </c>
      <c r="DP133" s="46" t="str">
        <f>IF(U133="","",IF(AND(DP$4&lt;=Inputs!$CQ130,DP$4&gt;=Inputs!$CP130),Inputs!$AR130/(Inputs!$CQ130-Inputs!$CP130+1),0)+IF(DP$4=Inputs!$CL130,Inputs!$BD130,0))</f>
        <v/>
      </c>
      <c r="DQ133" s="46" t="str">
        <f>IF(V133="","",IF(AND(DQ$4&lt;=Inputs!$CQ130,DQ$4&gt;=Inputs!$CP130),Inputs!$AR130/(Inputs!$CQ130-Inputs!$CP130+1),0)+IF(DQ$4=Inputs!$CL130,Inputs!$BD130,0))</f>
        <v/>
      </c>
      <c r="DR133" s="46" t="str">
        <f>IF(W133="","",IF(AND(DR$4&lt;=Inputs!$CQ130,DR$4&gt;=Inputs!$CP130),Inputs!$AR130/(Inputs!$CQ130-Inputs!$CP130+1),0)+IF(DR$4=Inputs!$CL130,Inputs!$BD130,0))</f>
        <v/>
      </c>
      <c r="DS133" s="46" t="str">
        <f>IF(X133="","",IF(AND(DS$4&lt;=Inputs!$CQ130,DS$4&gt;=Inputs!$CP130),Inputs!$AR130/(Inputs!$CQ130-Inputs!$CP130+1),0)+IF(DS$4=Inputs!$CL130,Inputs!$BD130,0))</f>
        <v/>
      </c>
      <c r="DT133" s="46" t="str">
        <f>IF(Y133="","",IF(AND(DT$4&lt;=Inputs!$CQ130,DT$4&gt;=Inputs!$CP130),Inputs!$AR130/(Inputs!$CQ130-Inputs!$CP130+1),0)+IF(DT$4=Inputs!$CL130,Inputs!$BD130,0))</f>
        <v/>
      </c>
      <c r="DU133" s="46" t="str">
        <f>IF(Z133="","",IF(AND(DU$4&lt;=Inputs!$CQ130,DU$4&gt;=Inputs!$CP130),Inputs!$AR130/(Inputs!$CQ130-Inputs!$CP130+1),0)+IF(DU$4=Inputs!$CL130,Inputs!$BD130,0))</f>
        <v/>
      </c>
      <c r="DV133" s="46" t="str">
        <f>IF(AA133="","",IF(AND(DV$4&lt;=Inputs!$CQ130,DV$4&gt;=Inputs!$CP130),Inputs!$AR130/(Inputs!$CQ130-Inputs!$CP130+1),0)+IF(DV$4=Inputs!$CL130,Inputs!$BD130,0))</f>
        <v/>
      </c>
      <c r="DW133" s="46" t="str">
        <f>IF(AB133="","",IF(AND(DW$4&lt;=Inputs!$CQ130,DW$4&gt;=Inputs!$CP130),Inputs!$AR130/(Inputs!$CQ130-Inputs!$CP130+1),0)+IF(DW$4=Inputs!$CL130,Inputs!$BD130,0))</f>
        <v/>
      </c>
      <c r="DX133" s="46" t="str">
        <f>IF(AC133="","",IF(AND(DX$4&lt;=Inputs!$CQ130,DX$4&gt;=Inputs!$CP130),Inputs!$AR130/(Inputs!$CQ130-Inputs!$CP130+1),0)+IF(DX$4=Inputs!$CL130,Inputs!$BD130,0))</f>
        <v/>
      </c>
      <c r="DY133" s="46" t="str">
        <f>IF(AD133="","",IF(AND(DY$4&lt;=Inputs!$CQ130,DY$4&gt;=Inputs!$CP130),Inputs!$AR130/(Inputs!$CQ130-Inputs!$CP130+1),0)+IF(DY$4=Inputs!$CL130,Inputs!$BD130,0))</f>
        <v/>
      </c>
      <c r="DZ133" s="46" t="str">
        <f t="shared" si="6"/>
        <v/>
      </c>
    </row>
    <row r="134" spans="1:130">
      <c r="A134" s="7" t="str">
        <f>IF(Inputs!A131="","",Inputs!A131)</f>
        <v/>
      </c>
      <c r="B134" t="str">
        <f>IF(Inputs!B131="","",Inputs!B131)</f>
        <v/>
      </c>
      <c r="C134" s="46" t="str">
        <f>IF(Inputs!$B131="","",BO134-CV134)</f>
        <v/>
      </c>
      <c r="D134" s="46" t="str">
        <f>IF(Inputs!$B131="","",BP134-CW134)</f>
        <v/>
      </c>
      <c r="E134" s="46" t="str">
        <f>IF(Inputs!$B131="","",BQ134-CX134)</f>
        <v/>
      </c>
      <c r="F134" s="46" t="str">
        <f>IF(Inputs!$B131="","",BR134-CY134)</f>
        <v/>
      </c>
      <c r="G134" s="46" t="str">
        <f>IF(Inputs!$B131="","",BS134-CZ134)</f>
        <v/>
      </c>
      <c r="H134" s="46" t="str">
        <f>IF(Inputs!$B131="","",BT134-DA134)</f>
        <v/>
      </c>
      <c r="I134" s="46" t="str">
        <f>IF(Inputs!$B131="","",BU134-DB134)</f>
        <v/>
      </c>
      <c r="J134" s="46" t="str">
        <f>IF(Inputs!$B131="","",BV134-DC134)</f>
        <v/>
      </c>
      <c r="K134" s="46" t="str">
        <f>IF(Inputs!$B131="","",BW134-DD134)</f>
        <v/>
      </c>
      <c r="L134" s="46" t="str">
        <f>IF(Inputs!$B131="","",BX134-DE134)</f>
        <v/>
      </c>
      <c r="M134" s="46" t="str">
        <f>IF(Inputs!$B131="","",BY134-DF134)</f>
        <v/>
      </c>
      <c r="N134" s="46" t="str">
        <f>IF(Inputs!$B131="","",BZ134-DG134)</f>
        <v/>
      </c>
      <c r="O134" s="46" t="str">
        <f>IF(Inputs!$B131="","",CA134-DH134)</f>
        <v/>
      </c>
      <c r="P134" s="46" t="str">
        <f>IF(Inputs!$B131="","",CB134-DI134)</f>
        <v/>
      </c>
      <c r="Q134" s="46" t="str">
        <f>IF(Inputs!$B131="","",CC134-DJ134)</f>
        <v/>
      </c>
      <c r="R134" s="46" t="str">
        <f>IF(Inputs!$B131="","",CD134-DK134)</f>
        <v/>
      </c>
      <c r="S134" s="46" t="str">
        <f>IF(Inputs!$B131="","",CE134-DL134)</f>
        <v/>
      </c>
      <c r="T134" s="46" t="str">
        <f>IF(Inputs!$B131="","",CF134-DM134)</f>
        <v/>
      </c>
      <c r="U134" s="46" t="str">
        <f>IF(Inputs!$B131="","",CG134-DN134)</f>
        <v/>
      </c>
      <c r="V134" s="46" t="str">
        <f>IF(Inputs!$B131="","",CH134-DO134)</f>
        <v/>
      </c>
      <c r="W134" s="46" t="str">
        <f>IF(Inputs!$B131="","",CI134-DP134)</f>
        <v/>
      </c>
      <c r="X134" s="46" t="str">
        <f>IF(Inputs!$B131="","",CJ134-DQ134)</f>
        <v/>
      </c>
      <c r="Y134" s="46" t="str">
        <f>IF(Inputs!$B131="","",CK134-DR134)</f>
        <v/>
      </c>
      <c r="Z134" s="46" t="str">
        <f>IF(Inputs!$B131="","",CL134-DS134)</f>
        <v/>
      </c>
      <c r="AA134" s="46" t="str">
        <f>IF(Inputs!$B131="","",CM134-DT134)</f>
        <v/>
      </c>
      <c r="AB134" s="46" t="str">
        <f>IF(Inputs!$B131="","",CN134-DU134)</f>
        <v/>
      </c>
      <c r="AC134" s="46" t="str">
        <f>IF(Inputs!$B131="","",CO134-DV134)</f>
        <v/>
      </c>
      <c r="AD134" s="46" t="str">
        <f>IF(Inputs!$B131="","",CP134-DW134)</f>
        <v/>
      </c>
      <c r="AE134" s="46" t="str">
        <f>IF(Inputs!$B131="","",CQ134-DX134)</f>
        <v/>
      </c>
      <c r="AF134" s="46" t="str">
        <f>IF(Inputs!$B131="","",CR134-DY134)</f>
        <v/>
      </c>
      <c r="AG134" s="50" t="str">
        <f t="shared" si="7"/>
        <v/>
      </c>
      <c r="AH134" s="50"/>
      <c r="AJ134" s="27">
        <f>IF(AND(Inputs!$CO131=0,AJ$4&gt;=Inputs!$CM131),1,IF(AND(AJ$4&gt;=Inputs!$CM131,AJ$4&lt;Inputs!$CN131),1,IF(AND(AJ$4=Inputs!$CN131,AJ$4=Inputs!$CO131),1,IF(OR(AND(AJ$4=Inputs!$CN131+1,Inputs!$CN131=Inputs!$CO131),AND(AJ$4=Inputs!$CN131+2,Inputs!$CN131=Inputs!$CO131)),0,IF(AJ$4=Inputs!$CN131,0.8,IF(AJ$4=Inputs!$CN131+1,0.6,IF(AJ$4=Inputs!$CN131+2,0.4,IF(AJ$4=Inputs!$CO131,0.2,IF(AND(AJ$4&gt;=Inputs!$CL131,AJ$4&lt;Inputs!$CM131),(AJ$4-Inputs!$CL131+1)/(Inputs!$AI131+1),0)))))))))</f>
        <v>0</v>
      </c>
      <c r="AK134" s="27">
        <f>IF(AND(Inputs!$CO131=0,AK$4&gt;=Inputs!$CM131),1,IF(AND(AK$4&gt;=Inputs!$CM131,AK$4&lt;Inputs!$CN131),1,IF(AND(AK$4=Inputs!$CN131,AK$4=Inputs!$CO131),1,IF(OR(AND(AK$4=Inputs!$CN131+1,Inputs!$CN131=Inputs!$CO131),AND(AK$4=Inputs!$CN131+2,Inputs!$CN131=Inputs!$CO131)),0,IF(AK$4=Inputs!$CN131,0.8,IF(AK$4=Inputs!$CN131+1,0.6,IF(AK$4=Inputs!$CN131+2,0.4,IF(AK$4=Inputs!$CO131,0.2,IF(AND(AK$4&gt;=Inputs!$CL131,AK$4&lt;Inputs!$CM131),(AK$4-Inputs!$CL131+1)/(Inputs!$AI131+1),0)))))))))</f>
        <v>0</v>
      </c>
      <c r="AL134" s="27">
        <f>IF(AND(Inputs!$CO131=0,AL$4&gt;=Inputs!$CM131),1,IF(AND(AL$4&gt;=Inputs!$CM131,AL$4&lt;Inputs!$CN131),1,IF(AND(AL$4=Inputs!$CN131,AL$4=Inputs!$CO131),1,IF(OR(AND(AL$4=Inputs!$CN131+1,Inputs!$CN131=Inputs!$CO131),AND(AL$4=Inputs!$CN131+2,Inputs!$CN131=Inputs!$CO131)),0,IF(AL$4=Inputs!$CN131,0.8,IF(AL$4=Inputs!$CN131+1,0.6,IF(AL$4=Inputs!$CN131+2,0.4,IF(AL$4=Inputs!$CO131,0.2,IF(AND(AL$4&gt;=Inputs!$CL131,AL$4&lt;Inputs!$CM131),(AL$4-Inputs!$CL131+1)/(Inputs!$AI131+1),0)))))))))</f>
        <v>0</v>
      </c>
      <c r="AM134" s="27">
        <f>IF(AND(Inputs!$CO131=0,AM$4&gt;=Inputs!$CM131),1,IF(AND(AM$4&gt;=Inputs!$CM131,AM$4&lt;Inputs!$CN131),1,IF(AND(AM$4=Inputs!$CN131,AM$4=Inputs!$CO131),1,IF(OR(AND(AM$4=Inputs!$CN131+1,Inputs!$CN131=Inputs!$CO131),AND(AM$4=Inputs!$CN131+2,Inputs!$CN131=Inputs!$CO131)),0,IF(AM$4=Inputs!$CN131,0.8,IF(AM$4=Inputs!$CN131+1,0.6,IF(AM$4=Inputs!$CN131+2,0.4,IF(AM$4=Inputs!$CO131,0.2,IF(AND(AM$4&gt;=Inputs!$CL131,AM$4&lt;Inputs!$CM131),(AM$4-Inputs!$CL131+1)/(Inputs!$AI131+1),0)))))))))</f>
        <v>0</v>
      </c>
      <c r="AN134" s="27">
        <f>IF(AND(Inputs!$CO131=0,AN$4&gt;=Inputs!$CM131),1,IF(AND(AN$4&gt;=Inputs!$CM131,AN$4&lt;Inputs!$CN131),1,IF(AND(AN$4=Inputs!$CN131,AN$4=Inputs!$CO131),1,IF(OR(AND(AN$4=Inputs!$CN131+1,Inputs!$CN131=Inputs!$CO131),AND(AN$4=Inputs!$CN131+2,Inputs!$CN131=Inputs!$CO131)),0,IF(AN$4=Inputs!$CN131,0.8,IF(AN$4=Inputs!$CN131+1,0.6,IF(AN$4=Inputs!$CN131+2,0.4,IF(AN$4=Inputs!$CO131,0.2,IF(AND(AN$4&gt;=Inputs!$CL131,AN$4&lt;Inputs!$CM131),(AN$4-Inputs!$CL131+1)/(Inputs!$AI131+1),0)))))))))</f>
        <v>0</v>
      </c>
      <c r="AO134" s="27">
        <f>IF(AND(Inputs!$CO131=0,AO$4&gt;=Inputs!$CM131),1,IF(AND(AO$4&gt;=Inputs!$CM131,AO$4&lt;Inputs!$CN131),1,IF(AND(AO$4=Inputs!$CN131,AO$4=Inputs!$CO131),1,IF(OR(AND(AO$4=Inputs!$CN131+1,Inputs!$CN131=Inputs!$CO131),AND(AO$4=Inputs!$CN131+2,Inputs!$CN131=Inputs!$CO131)),0,IF(AO$4=Inputs!$CN131,0.8,IF(AO$4=Inputs!$CN131+1,0.6,IF(AO$4=Inputs!$CN131+2,0.4,IF(AO$4=Inputs!$CO131,0.2,IF(AND(AO$4&gt;=Inputs!$CL131,AO$4&lt;Inputs!$CM131),(AO$4-Inputs!$CL131+1)/(Inputs!$AI131+1),0)))))))))</f>
        <v>0</v>
      </c>
      <c r="AP134" s="27">
        <f>IF(AND(Inputs!$CO131=0,AP$4&gt;=Inputs!$CM131),1,IF(AND(AP$4&gt;=Inputs!$CM131,AP$4&lt;Inputs!$CN131),1,IF(AND(AP$4=Inputs!$CN131,AP$4=Inputs!$CO131),1,IF(OR(AND(AP$4=Inputs!$CN131+1,Inputs!$CN131=Inputs!$CO131),AND(AP$4=Inputs!$CN131+2,Inputs!$CN131=Inputs!$CO131)),0,IF(AP$4=Inputs!$CN131,0.8,IF(AP$4=Inputs!$CN131+1,0.6,IF(AP$4=Inputs!$CN131+2,0.4,IF(AP$4=Inputs!$CO131,0.2,IF(AND(AP$4&gt;=Inputs!$CL131,AP$4&lt;Inputs!$CM131),(AP$4-Inputs!$CL131+1)/(Inputs!$AI131+1),0)))))))))</f>
        <v>0</v>
      </c>
      <c r="AQ134" s="27">
        <f>IF(AND(Inputs!$CO131=0,AQ$4&gt;=Inputs!$CM131),1,IF(AND(AQ$4&gt;=Inputs!$CM131,AQ$4&lt;Inputs!$CN131),1,IF(AND(AQ$4=Inputs!$CN131,AQ$4=Inputs!$CO131),1,IF(OR(AND(AQ$4=Inputs!$CN131+1,Inputs!$CN131=Inputs!$CO131),AND(AQ$4=Inputs!$CN131+2,Inputs!$CN131=Inputs!$CO131)),0,IF(AQ$4=Inputs!$CN131,0.8,IF(AQ$4=Inputs!$CN131+1,0.6,IF(AQ$4=Inputs!$CN131+2,0.4,IF(AQ$4=Inputs!$CO131,0.2,IF(AND(AQ$4&gt;=Inputs!$CL131,AQ$4&lt;Inputs!$CM131),(AQ$4-Inputs!$CL131+1)/(Inputs!$AI131+1),0)))))))))</f>
        <v>0</v>
      </c>
      <c r="AR134" s="27">
        <f>IF(AND(Inputs!$CO131=0,AR$4&gt;=Inputs!$CM131),1,IF(AND(AR$4&gt;=Inputs!$CM131,AR$4&lt;Inputs!$CN131),1,IF(AND(AR$4=Inputs!$CN131,AR$4=Inputs!$CO131),1,IF(OR(AND(AR$4=Inputs!$CN131+1,Inputs!$CN131=Inputs!$CO131),AND(AR$4=Inputs!$CN131+2,Inputs!$CN131=Inputs!$CO131)),0,IF(AR$4=Inputs!$CN131,0.8,IF(AR$4=Inputs!$CN131+1,0.6,IF(AR$4=Inputs!$CN131+2,0.4,IF(AR$4=Inputs!$CO131,0.2,IF(AND(AR$4&gt;=Inputs!$CL131,AR$4&lt;Inputs!$CM131),(AR$4-Inputs!$CL131+1)/(Inputs!$AI131+1),0)))))))))</f>
        <v>0</v>
      </c>
      <c r="AS134" s="27">
        <f>IF(AND(Inputs!$CO131=0,AS$4&gt;=Inputs!$CM131),1,IF(AND(AS$4&gt;=Inputs!$CM131,AS$4&lt;Inputs!$CN131),1,IF(AND(AS$4=Inputs!$CN131,AS$4=Inputs!$CO131),1,IF(OR(AND(AS$4=Inputs!$CN131+1,Inputs!$CN131=Inputs!$CO131),AND(AS$4=Inputs!$CN131+2,Inputs!$CN131=Inputs!$CO131)),0,IF(AS$4=Inputs!$CN131,0.8,IF(AS$4=Inputs!$CN131+1,0.6,IF(AS$4=Inputs!$CN131+2,0.4,IF(AS$4=Inputs!$CO131,0.2,IF(AND(AS$4&gt;=Inputs!$CL131,AS$4&lt;Inputs!$CM131),(AS$4-Inputs!$CL131+1)/(Inputs!$AI131+1),0)))))))))</f>
        <v>0</v>
      </c>
      <c r="AT134" s="27">
        <f>IF(AND(Inputs!$CO131=0,AT$4&gt;=Inputs!$CM131),1,IF(AND(AT$4&gt;=Inputs!$CM131,AT$4&lt;Inputs!$CN131),1,IF(AND(AT$4=Inputs!$CN131,AT$4=Inputs!$CO131),1,IF(OR(AND(AT$4=Inputs!$CN131+1,Inputs!$CN131=Inputs!$CO131),AND(AT$4=Inputs!$CN131+2,Inputs!$CN131=Inputs!$CO131)),0,IF(AT$4=Inputs!$CN131,0.8,IF(AT$4=Inputs!$CN131+1,0.6,IF(AT$4=Inputs!$CN131+2,0.4,IF(AT$4=Inputs!$CO131,0.2,IF(AND(AT$4&gt;=Inputs!$CL131,AT$4&lt;Inputs!$CM131),(AT$4-Inputs!$CL131+1)/(Inputs!$AI131+1),0)))))))))</f>
        <v>0</v>
      </c>
      <c r="AU134" s="27">
        <f>IF(AND(Inputs!$CO131=0,AU$4&gt;=Inputs!$CM131),1,IF(AND(AU$4&gt;=Inputs!$CM131,AU$4&lt;Inputs!$CN131),1,IF(AND(AU$4=Inputs!$CN131,AU$4=Inputs!$CO131),1,IF(OR(AND(AU$4=Inputs!$CN131+1,Inputs!$CN131=Inputs!$CO131),AND(AU$4=Inputs!$CN131+2,Inputs!$CN131=Inputs!$CO131)),0,IF(AU$4=Inputs!$CN131,0.8,IF(AU$4=Inputs!$CN131+1,0.6,IF(AU$4=Inputs!$CN131+2,0.4,IF(AU$4=Inputs!$CO131,0.2,IF(AND(AU$4&gt;=Inputs!$CL131,AU$4&lt;Inputs!$CM131),(AU$4-Inputs!$CL131+1)/(Inputs!$AI131+1),0)))))))))</f>
        <v>0</v>
      </c>
      <c r="AV134" s="27">
        <f>IF(AND(Inputs!$CO131=0,AV$4&gt;=Inputs!$CM131),1,IF(AND(AV$4&gt;=Inputs!$CM131,AV$4&lt;Inputs!$CN131),1,IF(AND(AV$4=Inputs!$CN131,AV$4=Inputs!$CO131),1,IF(OR(AND(AV$4=Inputs!$CN131+1,Inputs!$CN131=Inputs!$CO131),AND(AV$4=Inputs!$CN131+2,Inputs!$CN131=Inputs!$CO131)),0,IF(AV$4=Inputs!$CN131,0.8,IF(AV$4=Inputs!$CN131+1,0.6,IF(AV$4=Inputs!$CN131+2,0.4,IF(AV$4=Inputs!$CO131,0.2,IF(AND(AV$4&gt;=Inputs!$CL131,AV$4&lt;Inputs!$CM131),(AV$4-Inputs!$CL131+1)/(Inputs!$AI131+1),0)))))))))</f>
        <v>0</v>
      </c>
      <c r="AW134" s="27">
        <f>IF(AND(Inputs!$CO131=0,AW$4&gt;=Inputs!$CM131),1,IF(AND(AW$4&gt;=Inputs!$CM131,AW$4&lt;Inputs!$CN131),1,IF(AND(AW$4=Inputs!$CN131,AW$4=Inputs!$CO131),1,IF(OR(AND(AW$4=Inputs!$CN131+1,Inputs!$CN131=Inputs!$CO131),AND(AW$4=Inputs!$CN131+2,Inputs!$CN131=Inputs!$CO131)),0,IF(AW$4=Inputs!$CN131,0.8,IF(AW$4=Inputs!$CN131+1,0.6,IF(AW$4=Inputs!$CN131+2,0.4,IF(AW$4=Inputs!$CO131,0.2,IF(AND(AW$4&gt;=Inputs!$CL131,AW$4&lt;Inputs!$CM131),(AW$4-Inputs!$CL131+1)/(Inputs!$AI131+1),0)))))))))</f>
        <v>0</v>
      </c>
      <c r="AX134" s="27">
        <f>IF(AND(Inputs!$CO131=0,AX$4&gt;=Inputs!$CM131),1,IF(AND(AX$4&gt;=Inputs!$CM131,AX$4&lt;Inputs!$CN131),1,IF(AND(AX$4=Inputs!$CN131,AX$4=Inputs!$CO131),1,IF(OR(AND(AX$4=Inputs!$CN131+1,Inputs!$CN131=Inputs!$CO131),AND(AX$4=Inputs!$CN131+2,Inputs!$CN131=Inputs!$CO131)),0,IF(AX$4=Inputs!$CN131,0.8,IF(AX$4=Inputs!$CN131+1,0.6,IF(AX$4=Inputs!$CN131+2,0.4,IF(AX$4=Inputs!$CO131,0.2,IF(AND(AX$4&gt;=Inputs!$CL131,AX$4&lt;Inputs!$CM131),(AX$4-Inputs!$CL131+1)/(Inputs!$AI131+1),0)))))))))</f>
        <v>0</v>
      </c>
      <c r="AY134" s="27">
        <f>IF(AND(Inputs!$CO131=0,AY$4&gt;=Inputs!$CM131),1,IF(AND(AY$4&gt;=Inputs!$CM131,AY$4&lt;Inputs!$CN131),1,IF(AND(AY$4=Inputs!$CN131,AY$4=Inputs!$CO131),1,IF(OR(AND(AY$4=Inputs!$CN131+1,Inputs!$CN131=Inputs!$CO131),AND(AY$4=Inputs!$CN131+2,Inputs!$CN131=Inputs!$CO131)),0,IF(AY$4=Inputs!$CN131,0.8,IF(AY$4=Inputs!$CN131+1,0.6,IF(AY$4=Inputs!$CN131+2,0.4,IF(AY$4=Inputs!$CO131,0.2,IF(AND(AY$4&gt;=Inputs!$CL131,AY$4&lt;Inputs!$CM131),(AY$4-Inputs!$CL131+1)/(Inputs!$AI131+1),0)))))))))</f>
        <v>0</v>
      </c>
      <c r="AZ134" s="27">
        <f>IF(AND(Inputs!$CO131=0,AZ$4&gt;=Inputs!$CM131),1,IF(AND(AZ$4&gt;=Inputs!$CM131,AZ$4&lt;Inputs!$CN131),1,IF(AND(AZ$4=Inputs!$CN131,AZ$4=Inputs!$CO131),1,IF(OR(AND(AZ$4=Inputs!$CN131+1,Inputs!$CN131=Inputs!$CO131),AND(AZ$4=Inputs!$CN131+2,Inputs!$CN131=Inputs!$CO131)),0,IF(AZ$4=Inputs!$CN131,0.8,IF(AZ$4=Inputs!$CN131+1,0.6,IF(AZ$4=Inputs!$CN131+2,0.4,IF(AZ$4=Inputs!$CO131,0.2,IF(AND(AZ$4&gt;=Inputs!$CL131,AZ$4&lt;Inputs!$CM131),(AZ$4-Inputs!$CL131+1)/(Inputs!$AI131+1),0)))))))))</f>
        <v>0</v>
      </c>
      <c r="BA134" s="27">
        <f>IF(AND(Inputs!$CO131=0,BA$4&gt;=Inputs!$CM131),1,IF(AND(BA$4&gt;=Inputs!$CM131,BA$4&lt;Inputs!$CN131),1,IF(AND(BA$4=Inputs!$CN131,BA$4=Inputs!$CO131),1,IF(OR(AND(BA$4=Inputs!$CN131+1,Inputs!$CN131=Inputs!$CO131),AND(BA$4=Inputs!$CN131+2,Inputs!$CN131=Inputs!$CO131)),0,IF(BA$4=Inputs!$CN131,0.8,IF(BA$4=Inputs!$CN131+1,0.6,IF(BA$4=Inputs!$CN131+2,0.4,IF(BA$4=Inputs!$CO131,0.2,IF(AND(BA$4&gt;=Inputs!$CL131,BA$4&lt;Inputs!$CM131),(BA$4-Inputs!$CL131+1)/(Inputs!$AI131+1),0)))))))))</f>
        <v>0</v>
      </c>
      <c r="BB134" s="27">
        <f>IF(AND(Inputs!$CO131=0,BB$4&gt;=Inputs!$CM131),1,IF(AND(BB$4&gt;=Inputs!$CM131,BB$4&lt;Inputs!$CN131),1,IF(AND(BB$4=Inputs!$CN131,BB$4=Inputs!$CO131),1,IF(OR(AND(BB$4=Inputs!$CN131+1,Inputs!$CN131=Inputs!$CO131),AND(BB$4=Inputs!$CN131+2,Inputs!$CN131=Inputs!$CO131)),0,IF(BB$4=Inputs!$CN131,0.8,IF(BB$4=Inputs!$CN131+1,0.6,IF(BB$4=Inputs!$CN131+2,0.4,IF(BB$4=Inputs!$CO131,0.2,IF(AND(BB$4&gt;=Inputs!$CL131,BB$4&lt;Inputs!$CM131),(BB$4-Inputs!$CL131+1)/(Inputs!$AI131+1),0)))))))))</f>
        <v>0</v>
      </c>
      <c r="BC134" s="27">
        <f>IF(AND(Inputs!$CO131=0,BC$4&gt;=Inputs!$CM131),1,IF(AND(BC$4&gt;=Inputs!$CM131,BC$4&lt;Inputs!$CN131),1,IF(AND(BC$4=Inputs!$CN131,BC$4=Inputs!$CO131),1,IF(OR(AND(BC$4=Inputs!$CN131+1,Inputs!$CN131=Inputs!$CO131),AND(BC$4=Inputs!$CN131+2,Inputs!$CN131=Inputs!$CO131)),0,IF(BC$4=Inputs!$CN131,0.8,IF(BC$4=Inputs!$CN131+1,0.6,IF(BC$4=Inputs!$CN131+2,0.4,IF(BC$4=Inputs!$CO131,0.2,IF(AND(BC$4&gt;=Inputs!$CL131,BC$4&lt;Inputs!$CM131),(BC$4-Inputs!$CL131+1)/(Inputs!$AI131+1),0)))))))))</f>
        <v>0</v>
      </c>
      <c r="BD134" s="27">
        <f>IF(AND(Inputs!$CO131=0,BD$4&gt;=Inputs!$CM131),1,IF(AND(BD$4&gt;=Inputs!$CM131,BD$4&lt;Inputs!$CN131),1,IF(AND(BD$4=Inputs!$CN131,BD$4=Inputs!$CO131),1,IF(OR(AND(BD$4=Inputs!$CN131+1,Inputs!$CN131=Inputs!$CO131),AND(BD$4=Inputs!$CN131+2,Inputs!$CN131=Inputs!$CO131)),0,IF(BD$4=Inputs!$CN131,0.8,IF(BD$4=Inputs!$CN131+1,0.6,IF(BD$4=Inputs!$CN131+2,0.4,IF(BD$4=Inputs!$CO131,0.2,IF(AND(BD$4&gt;=Inputs!$CL131,BD$4&lt;Inputs!$CM131),(BD$4-Inputs!$CL131+1)/(Inputs!$AI131+1),0)))))))))</f>
        <v>0</v>
      </c>
      <c r="BE134" s="27">
        <f>IF(AND(Inputs!$CO131=0,BE$4&gt;=Inputs!$CM131),1,IF(AND(BE$4&gt;=Inputs!$CM131,BE$4&lt;Inputs!$CN131),1,IF(AND(BE$4=Inputs!$CN131,BE$4=Inputs!$CO131),1,IF(OR(AND(BE$4=Inputs!$CN131+1,Inputs!$CN131=Inputs!$CO131),AND(BE$4=Inputs!$CN131+2,Inputs!$CN131=Inputs!$CO131)),0,IF(BE$4=Inputs!$CN131,0.8,IF(BE$4=Inputs!$CN131+1,0.6,IF(BE$4=Inputs!$CN131+2,0.4,IF(BE$4=Inputs!$CO131,0.2,IF(AND(BE$4&gt;=Inputs!$CL131,BE$4&lt;Inputs!$CM131),(BE$4-Inputs!$CL131+1)/(Inputs!$AI131+1),0)))))))))</f>
        <v>0</v>
      </c>
      <c r="BF134" s="27">
        <f>IF(AND(Inputs!$CO131=0,BF$4&gt;=Inputs!$CM131),1,IF(AND(BF$4&gt;=Inputs!$CM131,BF$4&lt;Inputs!$CN131),1,IF(AND(BF$4=Inputs!$CN131,BF$4=Inputs!$CO131),1,IF(OR(AND(BF$4=Inputs!$CN131+1,Inputs!$CN131=Inputs!$CO131),AND(BF$4=Inputs!$CN131+2,Inputs!$CN131=Inputs!$CO131)),0,IF(BF$4=Inputs!$CN131,0.8,IF(BF$4=Inputs!$CN131+1,0.6,IF(BF$4=Inputs!$CN131+2,0.4,IF(BF$4=Inputs!$CO131,0.2,IF(AND(BF$4&gt;=Inputs!$CL131,BF$4&lt;Inputs!$CM131),(BF$4-Inputs!$CL131+1)/(Inputs!$AI131+1),0)))))))))</f>
        <v>0</v>
      </c>
      <c r="BG134" s="27">
        <f>IF(AND(Inputs!$CO131=0,BG$4&gt;=Inputs!$CM131),1,IF(AND(BG$4&gt;=Inputs!$CM131,BG$4&lt;Inputs!$CN131),1,IF(AND(BG$4=Inputs!$CN131,BG$4=Inputs!$CO131),1,IF(OR(AND(BG$4=Inputs!$CN131+1,Inputs!$CN131=Inputs!$CO131),AND(BG$4=Inputs!$CN131+2,Inputs!$CN131=Inputs!$CO131)),0,IF(BG$4=Inputs!$CN131,0.8,IF(BG$4=Inputs!$CN131+1,0.6,IF(BG$4=Inputs!$CN131+2,0.4,IF(BG$4=Inputs!$CO131,0.2,IF(AND(BG$4&gt;=Inputs!$CL131,BG$4&lt;Inputs!$CM131),(BG$4-Inputs!$CL131+1)/(Inputs!$AI131+1),0)))))))))</f>
        <v>0</v>
      </c>
      <c r="BH134" s="27">
        <f>IF(AND(Inputs!$CO131=0,BH$4&gt;=Inputs!$CM131),1,IF(AND(BH$4&gt;=Inputs!$CM131,BH$4&lt;Inputs!$CN131),1,IF(AND(BH$4=Inputs!$CN131,BH$4=Inputs!$CO131),1,IF(OR(AND(BH$4=Inputs!$CN131+1,Inputs!$CN131=Inputs!$CO131),AND(BH$4=Inputs!$CN131+2,Inputs!$CN131=Inputs!$CO131)),0,IF(BH$4=Inputs!$CN131,0.8,IF(BH$4=Inputs!$CN131+1,0.6,IF(BH$4=Inputs!$CN131+2,0.4,IF(BH$4=Inputs!$CO131,0.2,IF(AND(BH$4&gt;=Inputs!$CL131,BH$4&lt;Inputs!$CM131),(BH$4-Inputs!$CL131+1)/(Inputs!$AI131+1),0)))))))))</f>
        <v>0</v>
      </c>
      <c r="BI134" s="27">
        <f>IF(AND(Inputs!$CO131=0,BI$4&gt;=Inputs!$CM131),1,IF(AND(BI$4&gt;=Inputs!$CM131,BI$4&lt;Inputs!$CN131),1,IF(AND(BI$4=Inputs!$CN131,BI$4=Inputs!$CO131),1,IF(OR(AND(BI$4=Inputs!$CN131+1,Inputs!$CN131=Inputs!$CO131),AND(BI$4=Inputs!$CN131+2,Inputs!$CN131=Inputs!$CO131)),0,IF(BI$4=Inputs!$CN131,0.8,IF(BI$4=Inputs!$CN131+1,0.6,IF(BI$4=Inputs!$CN131+2,0.4,IF(BI$4=Inputs!$CO131,0.2,IF(AND(BI$4&gt;=Inputs!$CL131,BI$4&lt;Inputs!$CM131),(BI$4-Inputs!$CL131+1)/(Inputs!$AI131+1),0)))))))))</f>
        <v>0</v>
      </c>
      <c r="BJ134" s="27">
        <f>IF(AND(Inputs!$CO131=0,BJ$4&gt;=Inputs!$CM131),1,IF(AND(BJ$4&gt;=Inputs!$CM131,BJ$4&lt;Inputs!$CN131),1,IF(AND(BJ$4=Inputs!$CN131,BJ$4=Inputs!$CO131),1,IF(OR(AND(BJ$4=Inputs!$CN131+1,Inputs!$CN131=Inputs!$CO131),AND(BJ$4=Inputs!$CN131+2,Inputs!$CN131=Inputs!$CO131)),0,IF(BJ$4=Inputs!$CN131,0.8,IF(BJ$4=Inputs!$CN131+1,0.6,IF(BJ$4=Inputs!$CN131+2,0.4,IF(BJ$4=Inputs!$CO131,0.2,IF(AND(BJ$4&gt;=Inputs!$CL131,BJ$4&lt;Inputs!$CM131),(BJ$4-Inputs!$CL131+1)/(Inputs!$AI131+1),0)))))))))</f>
        <v>0</v>
      </c>
      <c r="BK134" s="27">
        <f>IF(AND(Inputs!$CO131=0,BK$4&gt;=Inputs!$CM131),1,IF(AND(BK$4&gt;=Inputs!$CM131,BK$4&lt;Inputs!$CN131),1,IF(AND(BK$4=Inputs!$CN131,BK$4=Inputs!$CO131),1,IF(OR(AND(BK$4=Inputs!$CN131+1,Inputs!$CN131=Inputs!$CO131),AND(BK$4=Inputs!$CN131+2,Inputs!$CN131=Inputs!$CO131)),0,IF(BK$4=Inputs!$CN131,0.8,IF(BK$4=Inputs!$CN131+1,0.6,IF(BK$4=Inputs!$CN131+2,0.4,IF(BK$4=Inputs!$CO131,0.2,IF(AND(BK$4&gt;=Inputs!$CL131,BK$4&lt;Inputs!$CM131),(BK$4-Inputs!$CL131+1)/(Inputs!$AI131+1),0)))))))))</f>
        <v>0</v>
      </c>
      <c r="BL134" s="27">
        <f>IF(AND(Inputs!$CO131=0,BL$4&gt;=Inputs!$CM131),1,IF(AND(BL$4&gt;=Inputs!$CM131,BL$4&lt;Inputs!$CN131),1,IF(AND(BL$4=Inputs!$CN131,BL$4=Inputs!$CO131),1,IF(OR(AND(BL$4=Inputs!$CN131+1,Inputs!$CN131=Inputs!$CO131),AND(BL$4=Inputs!$CN131+2,Inputs!$CN131=Inputs!$CO131)),0,IF(BL$4=Inputs!$CN131,0.8,IF(BL$4=Inputs!$CN131+1,0.6,IF(BL$4=Inputs!$CN131+2,0.4,IF(BL$4=Inputs!$CO131,0.2,IF(AND(BL$4&gt;=Inputs!$CL131,BL$4&lt;Inputs!$CM131),(BL$4-Inputs!$CL131+1)/(Inputs!$AI131+1),0)))))))))</f>
        <v>0</v>
      </c>
      <c r="BM134" s="27">
        <f>IF(AND(Inputs!$CO131=0,BM$4&gt;=Inputs!$CM131),1,IF(AND(BM$4&gt;=Inputs!$CM131,BM$4&lt;Inputs!$CN131),1,IF(AND(BM$4=Inputs!$CN131,BM$4=Inputs!$CO131),1,IF(OR(AND(BM$4=Inputs!$CN131+1,Inputs!$CN131=Inputs!$CO131),AND(BM$4=Inputs!$CN131+2,Inputs!$CN131=Inputs!$CO131)),0,IF(BM$4=Inputs!$CN131,0.8,IF(BM$4=Inputs!$CN131+1,0.6,IF(BM$4=Inputs!$CN131+2,0.4,IF(BM$4=Inputs!$CO131,0.2,IF(AND(BM$4&gt;=Inputs!$CL131,BM$4&lt;Inputs!$CM131),(BM$4-Inputs!$CL131+1)/(Inputs!$AI131+1),0)))))))))</f>
        <v>0</v>
      </c>
      <c r="BO134" s="46" t="str">
        <f>IF(Inputs!$B131="","",(ROUND(Inputs!$BC131*AJ134,0)))</f>
        <v/>
      </c>
      <c r="BP134" s="46" t="str">
        <f>IF(Inputs!$B131="","",(ROUND(Inputs!$BC131*AK134,0)))</f>
        <v/>
      </c>
      <c r="BQ134" s="46" t="str">
        <f>IF(Inputs!$B131="","",(ROUND(Inputs!$BC131*AL134,0)))</f>
        <v/>
      </c>
      <c r="BR134" s="46" t="str">
        <f>IF(Inputs!$B131="","",(ROUND(Inputs!$BC131*AM134,0)))</f>
        <v/>
      </c>
      <c r="BS134" s="46" t="str">
        <f>IF(Inputs!$B131="","",(ROUND(Inputs!$BC131*AN134,0)))</f>
        <v/>
      </c>
      <c r="BT134" s="46" t="str">
        <f>IF(Inputs!$B131="","",(ROUND(Inputs!$BC131*AO134,0)))</f>
        <v/>
      </c>
      <c r="BU134" s="46" t="str">
        <f>IF(Inputs!$B131="","",(ROUND(Inputs!$BC131*AP134,0)))</f>
        <v/>
      </c>
      <c r="BV134" s="46" t="str">
        <f>IF(Inputs!$B131="","",(ROUND(Inputs!$BC131*AQ134,0)))</f>
        <v/>
      </c>
      <c r="BW134" s="46" t="str">
        <f>IF(Inputs!$B131="","",(ROUND(Inputs!$BC131*AR134,0)))</f>
        <v/>
      </c>
      <c r="BX134" s="46" t="str">
        <f>IF(Inputs!$B131="","",(ROUND(Inputs!$BC131*AS134,0)))</f>
        <v/>
      </c>
      <c r="BY134" s="46" t="str">
        <f>IF(Inputs!$B131="","",(ROUND(Inputs!$BC131*AT134,0)))</f>
        <v/>
      </c>
      <c r="BZ134" s="46" t="str">
        <f>IF(Inputs!$B131="","",(ROUND(Inputs!$BC131*AU134,0)))</f>
        <v/>
      </c>
      <c r="CA134" s="46" t="str">
        <f>IF(Inputs!$B131="","",(ROUND(Inputs!$BC131*AV134,0)))</f>
        <v/>
      </c>
      <c r="CB134" s="46" t="str">
        <f>IF(Inputs!$B131="","",(ROUND(Inputs!$BC131*AW134,0)))</f>
        <v/>
      </c>
      <c r="CC134" s="46" t="str">
        <f>IF(Inputs!$B131="","",(ROUND(Inputs!$BC131*AX134,0)))</f>
        <v/>
      </c>
      <c r="CD134" s="46" t="str">
        <f>IF(Inputs!$B131="","",(ROUND(Inputs!$BC131*AY134,0)))</f>
        <v/>
      </c>
      <c r="CE134" s="46" t="str">
        <f>IF(Inputs!$B131="","",(ROUND(Inputs!$BC131*AZ134,0)))</f>
        <v/>
      </c>
      <c r="CF134" s="46" t="str">
        <f>IF(Inputs!$B131="","",(ROUND(Inputs!$BC131*BA134,0)))</f>
        <v/>
      </c>
      <c r="CG134" s="46" t="str">
        <f>IF(Inputs!$B131="","",(ROUND(Inputs!$BC131*BB134,0)))</f>
        <v/>
      </c>
      <c r="CH134" s="46" t="str">
        <f>IF(Inputs!$B131="","",(ROUND(Inputs!$BC131*BC134,0)))</f>
        <v/>
      </c>
      <c r="CI134" s="46" t="str">
        <f>IF(Inputs!$B131="","",(ROUND(Inputs!$BC131*BD134,0)))</f>
        <v/>
      </c>
      <c r="CJ134" s="46" t="str">
        <f>IF(Inputs!$B131="","",(ROUND(Inputs!$BC131*BE134,0)))</f>
        <v/>
      </c>
      <c r="CK134" s="46" t="str">
        <f>IF(Inputs!$B131="","",(ROUND(Inputs!$BC131*BF134,0)))</f>
        <v/>
      </c>
      <c r="CL134" s="46" t="str">
        <f>IF(Inputs!$B131="","",(ROUND(Inputs!$BC131*BG134,0)))</f>
        <v/>
      </c>
      <c r="CM134" s="46" t="str">
        <f>IF(Inputs!$B131="","",(ROUND(Inputs!$BC131*BH134,0)))</f>
        <v/>
      </c>
      <c r="CN134" s="46" t="str">
        <f>IF(Inputs!$B131="","",(ROUND(Inputs!$BC131*BI134,0)))</f>
        <v/>
      </c>
      <c r="CO134" s="46" t="str">
        <f>IF(Inputs!$B131="","",(ROUND(Inputs!$BC131*BJ134,0)))</f>
        <v/>
      </c>
      <c r="CP134" s="46" t="str">
        <f>IF(Inputs!$B131="","",(ROUND(Inputs!$BC131*BK134,0)))</f>
        <v/>
      </c>
      <c r="CQ134" s="46" t="str">
        <f>IF(Inputs!$B131="","",(ROUND(Inputs!$BC131*BL134,0)))</f>
        <v/>
      </c>
      <c r="CR134" s="46" t="str">
        <f>IF(Inputs!$B131="","",(ROUND(Inputs!$BC131*BM134,0)))</f>
        <v/>
      </c>
      <c r="CV134" s="46" t="str">
        <f>IF(A134="","",IF(AND(CV$4&lt;=Inputs!$CQ131,CV$4&gt;=Inputs!$CP131),Inputs!$AR131/(Inputs!$CQ131-Inputs!$CP131+1),0)+IF(CV$4=Inputs!$CL131,Inputs!$BD131,0))</f>
        <v/>
      </c>
      <c r="CW134" s="46" t="str">
        <f>IF(B134="","",IF(AND(CW$4&lt;=Inputs!$CQ131,CW$4&gt;=Inputs!$CP131),Inputs!$AR131/(Inputs!$CQ131-Inputs!$CP131+1),0)+IF(CW$4=Inputs!$CL131,Inputs!$BD131,0))</f>
        <v/>
      </c>
      <c r="CX134" s="46" t="str">
        <f>IF(C134="","",IF(AND(CX$4&lt;=Inputs!$CQ131,CX$4&gt;=Inputs!$CP131),Inputs!$AR131/(Inputs!$CQ131-Inputs!$CP131+1),0)+IF(CX$4=Inputs!$CL131,Inputs!$BD131,0))</f>
        <v/>
      </c>
      <c r="CY134" s="46" t="str">
        <f>IF(D134="","",IF(AND(CY$4&lt;=Inputs!$CQ131,CY$4&gt;=Inputs!$CP131),Inputs!$AR131/(Inputs!$CQ131-Inputs!$CP131+1),0)+IF(CY$4=Inputs!$CL131,Inputs!$BD131,0))</f>
        <v/>
      </c>
      <c r="CZ134" s="46" t="str">
        <f>IF(E134="","",IF(AND(CZ$4&lt;=Inputs!$CQ131,CZ$4&gt;=Inputs!$CP131),Inputs!$AR131/(Inputs!$CQ131-Inputs!$CP131+1),0)+IF(CZ$4=Inputs!$CL131,Inputs!$BD131,0))</f>
        <v/>
      </c>
      <c r="DA134" s="46" t="str">
        <f>IF(F134="","",IF(AND(DA$4&lt;=Inputs!$CQ131,DA$4&gt;=Inputs!$CP131),Inputs!$AR131/(Inputs!$CQ131-Inputs!$CP131+1),0)+IF(DA$4=Inputs!$CL131,Inputs!$BD131,0))</f>
        <v/>
      </c>
      <c r="DB134" s="46" t="str">
        <f>IF(G134="","",IF(AND(DB$4&lt;=Inputs!$CQ131,DB$4&gt;=Inputs!$CP131),Inputs!$AR131/(Inputs!$CQ131-Inputs!$CP131+1),0)+IF(DB$4=Inputs!$CL131,Inputs!$BD131,0))</f>
        <v/>
      </c>
      <c r="DC134" s="46" t="str">
        <f>IF(H134="","",IF(AND(DC$4&lt;=Inputs!$CQ131,DC$4&gt;=Inputs!$CP131),Inputs!$AR131/(Inputs!$CQ131-Inputs!$CP131+1),0)+IF(DC$4=Inputs!$CL131,Inputs!$BD131,0))</f>
        <v/>
      </c>
      <c r="DD134" s="46" t="str">
        <f>IF(I134="","",IF(AND(DD$4&lt;=Inputs!$CQ131,DD$4&gt;=Inputs!$CP131),Inputs!$AR131/(Inputs!$CQ131-Inputs!$CP131+1),0)+IF(DD$4=Inputs!$CL131,Inputs!$BD131,0))</f>
        <v/>
      </c>
      <c r="DE134" s="46" t="str">
        <f>IF(J134="","",IF(AND(DE$4&lt;=Inputs!$CQ131,DE$4&gt;=Inputs!$CP131),Inputs!$AR131/(Inputs!$CQ131-Inputs!$CP131+1),0)+IF(DE$4=Inputs!$CL131,Inputs!$BD131,0))</f>
        <v/>
      </c>
      <c r="DF134" s="46" t="str">
        <f>IF(K134="","",IF(AND(DF$4&lt;=Inputs!$CQ131,DF$4&gt;=Inputs!$CP131),Inputs!$AR131/(Inputs!$CQ131-Inputs!$CP131+1),0)+IF(DF$4=Inputs!$CL131,Inputs!$BD131,0))</f>
        <v/>
      </c>
      <c r="DG134" s="46" t="str">
        <f>IF(L134="","",IF(AND(DG$4&lt;=Inputs!$CQ131,DG$4&gt;=Inputs!$CP131),Inputs!$AR131/(Inputs!$CQ131-Inputs!$CP131+1),0)+IF(DG$4=Inputs!$CL131,Inputs!$BD131,0))</f>
        <v/>
      </c>
      <c r="DH134" s="46" t="str">
        <f>IF(M134="","",IF(AND(DH$4&lt;=Inputs!$CQ131,DH$4&gt;=Inputs!$CP131),Inputs!$AR131/(Inputs!$CQ131-Inputs!$CP131+1),0)+IF(DH$4=Inputs!$CL131,Inputs!$BD131,0))</f>
        <v/>
      </c>
      <c r="DI134" s="46" t="str">
        <f>IF(N134="","",IF(AND(DI$4&lt;=Inputs!$CQ131,DI$4&gt;=Inputs!$CP131),Inputs!$AR131/(Inputs!$CQ131-Inputs!$CP131+1),0)+IF(DI$4=Inputs!$CL131,Inputs!$BD131,0))</f>
        <v/>
      </c>
      <c r="DJ134" s="46" t="str">
        <f>IF(O134="","",IF(AND(DJ$4&lt;=Inputs!$CQ131,DJ$4&gt;=Inputs!$CP131),Inputs!$AR131/(Inputs!$CQ131-Inputs!$CP131+1),0)+IF(DJ$4=Inputs!$CL131,Inputs!$BD131,0))</f>
        <v/>
      </c>
      <c r="DK134" s="46" t="str">
        <f>IF(P134="","",IF(AND(DK$4&lt;=Inputs!$CQ131,DK$4&gt;=Inputs!$CP131),Inputs!$AR131/(Inputs!$CQ131-Inputs!$CP131+1),0)+IF(DK$4=Inputs!$CL131,Inputs!$BD131,0))</f>
        <v/>
      </c>
      <c r="DL134" s="46" t="str">
        <f>IF(Q134="","",IF(AND(DL$4&lt;=Inputs!$CQ131,DL$4&gt;=Inputs!$CP131),Inputs!$AR131/(Inputs!$CQ131-Inputs!$CP131+1),0)+IF(DL$4=Inputs!$CL131,Inputs!$BD131,0))</f>
        <v/>
      </c>
      <c r="DM134" s="46" t="str">
        <f>IF(R134="","",IF(AND(DM$4&lt;=Inputs!$CQ131,DM$4&gt;=Inputs!$CP131),Inputs!$AR131/(Inputs!$CQ131-Inputs!$CP131+1),0)+IF(DM$4=Inputs!$CL131,Inputs!$BD131,0))</f>
        <v/>
      </c>
      <c r="DN134" s="46" t="str">
        <f>IF(S134="","",IF(AND(DN$4&lt;=Inputs!$CQ131,DN$4&gt;=Inputs!$CP131),Inputs!$AR131/(Inputs!$CQ131-Inputs!$CP131+1),0)+IF(DN$4=Inputs!$CL131,Inputs!$BD131,0))</f>
        <v/>
      </c>
      <c r="DO134" s="46" t="str">
        <f>IF(T134="","",IF(AND(DO$4&lt;=Inputs!$CQ131,DO$4&gt;=Inputs!$CP131),Inputs!$AR131/(Inputs!$CQ131-Inputs!$CP131+1),0)+IF(DO$4=Inputs!$CL131,Inputs!$BD131,0))</f>
        <v/>
      </c>
      <c r="DP134" s="46" t="str">
        <f>IF(U134="","",IF(AND(DP$4&lt;=Inputs!$CQ131,DP$4&gt;=Inputs!$CP131),Inputs!$AR131/(Inputs!$CQ131-Inputs!$CP131+1),0)+IF(DP$4=Inputs!$CL131,Inputs!$BD131,0))</f>
        <v/>
      </c>
      <c r="DQ134" s="46" t="str">
        <f>IF(V134="","",IF(AND(DQ$4&lt;=Inputs!$CQ131,DQ$4&gt;=Inputs!$CP131),Inputs!$AR131/(Inputs!$CQ131-Inputs!$CP131+1),0)+IF(DQ$4=Inputs!$CL131,Inputs!$BD131,0))</f>
        <v/>
      </c>
      <c r="DR134" s="46" t="str">
        <f>IF(W134="","",IF(AND(DR$4&lt;=Inputs!$CQ131,DR$4&gt;=Inputs!$CP131),Inputs!$AR131/(Inputs!$CQ131-Inputs!$CP131+1),0)+IF(DR$4=Inputs!$CL131,Inputs!$BD131,0))</f>
        <v/>
      </c>
      <c r="DS134" s="46" t="str">
        <f>IF(X134="","",IF(AND(DS$4&lt;=Inputs!$CQ131,DS$4&gt;=Inputs!$CP131),Inputs!$AR131/(Inputs!$CQ131-Inputs!$CP131+1),0)+IF(DS$4=Inputs!$CL131,Inputs!$BD131,0))</f>
        <v/>
      </c>
      <c r="DT134" s="46" t="str">
        <f>IF(Y134="","",IF(AND(DT$4&lt;=Inputs!$CQ131,DT$4&gt;=Inputs!$CP131),Inputs!$AR131/(Inputs!$CQ131-Inputs!$CP131+1),0)+IF(DT$4=Inputs!$CL131,Inputs!$BD131,0))</f>
        <v/>
      </c>
      <c r="DU134" s="46" t="str">
        <f>IF(Z134="","",IF(AND(DU$4&lt;=Inputs!$CQ131,DU$4&gt;=Inputs!$CP131),Inputs!$AR131/(Inputs!$CQ131-Inputs!$CP131+1),0)+IF(DU$4=Inputs!$CL131,Inputs!$BD131,0))</f>
        <v/>
      </c>
      <c r="DV134" s="46" t="str">
        <f>IF(AA134="","",IF(AND(DV$4&lt;=Inputs!$CQ131,DV$4&gt;=Inputs!$CP131),Inputs!$AR131/(Inputs!$CQ131-Inputs!$CP131+1),0)+IF(DV$4=Inputs!$CL131,Inputs!$BD131,0))</f>
        <v/>
      </c>
      <c r="DW134" s="46" t="str">
        <f>IF(AB134="","",IF(AND(DW$4&lt;=Inputs!$CQ131,DW$4&gt;=Inputs!$CP131),Inputs!$AR131/(Inputs!$CQ131-Inputs!$CP131+1),0)+IF(DW$4=Inputs!$CL131,Inputs!$BD131,0))</f>
        <v/>
      </c>
      <c r="DX134" s="46" t="str">
        <f>IF(AC134="","",IF(AND(DX$4&lt;=Inputs!$CQ131,DX$4&gt;=Inputs!$CP131),Inputs!$AR131/(Inputs!$CQ131-Inputs!$CP131+1),0)+IF(DX$4=Inputs!$CL131,Inputs!$BD131,0))</f>
        <v/>
      </c>
      <c r="DY134" s="46" t="str">
        <f>IF(AD134="","",IF(AND(DY$4&lt;=Inputs!$CQ131,DY$4&gt;=Inputs!$CP131),Inputs!$AR131/(Inputs!$CQ131-Inputs!$CP131+1),0)+IF(DY$4=Inputs!$CL131,Inputs!$BD131,0))</f>
        <v/>
      </c>
      <c r="DZ134" s="46" t="str">
        <f t="shared" si="6"/>
        <v/>
      </c>
    </row>
    <row r="135" spans="1:130">
      <c r="A135" s="7" t="str">
        <f>IF(Inputs!A132="","",Inputs!A132)</f>
        <v/>
      </c>
      <c r="B135" t="str">
        <f>IF(Inputs!B132="","",Inputs!B132)</f>
        <v/>
      </c>
      <c r="C135" s="46" t="str">
        <f>IF(Inputs!$B132="","",BO135-CV135)</f>
        <v/>
      </c>
      <c r="D135" s="46" t="str">
        <f>IF(Inputs!$B132="","",BP135-CW135)</f>
        <v/>
      </c>
      <c r="E135" s="46" t="str">
        <f>IF(Inputs!$B132="","",BQ135-CX135)</f>
        <v/>
      </c>
      <c r="F135" s="46" t="str">
        <f>IF(Inputs!$B132="","",BR135-CY135)</f>
        <v/>
      </c>
      <c r="G135" s="46" t="str">
        <f>IF(Inputs!$B132="","",BS135-CZ135)</f>
        <v/>
      </c>
      <c r="H135" s="46" t="str">
        <f>IF(Inputs!$B132="","",BT135-DA135)</f>
        <v/>
      </c>
      <c r="I135" s="46" t="str">
        <f>IF(Inputs!$B132="","",BU135-DB135)</f>
        <v/>
      </c>
      <c r="J135" s="46" t="str">
        <f>IF(Inputs!$B132="","",BV135-DC135)</f>
        <v/>
      </c>
      <c r="K135" s="46" t="str">
        <f>IF(Inputs!$B132="","",BW135-DD135)</f>
        <v/>
      </c>
      <c r="L135" s="46" t="str">
        <f>IF(Inputs!$B132="","",BX135-DE135)</f>
        <v/>
      </c>
      <c r="M135" s="46" t="str">
        <f>IF(Inputs!$B132="","",BY135-DF135)</f>
        <v/>
      </c>
      <c r="N135" s="46" t="str">
        <f>IF(Inputs!$B132="","",BZ135-DG135)</f>
        <v/>
      </c>
      <c r="O135" s="46" t="str">
        <f>IF(Inputs!$B132="","",CA135-DH135)</f>
        <v/>
      </c>
      <c r="P135" s="46" t="str">
        <f>IF(Inputs!$B132="","",CB135-DI135)</f>
        <v/>
      </c>
      <c r="Q135" s="46" t="str">
        <f>IF(Inputs!$B132="","",CC135-DJ135)</f>
        <v/>
      </c>
      <c r="R135" s="46" t="str">
        <f>IF(Inputs!$B132="","",CD135-DK135)</f>
        <v/>
      </c>
      <c r="S135" s="46" t="str">
        <f>IF(Inputs!$B132="","",CE135-DL135)</f>
        <v/>
      </c>
      <c r="T135" s="46" t="str">
        <f>IF(Inputs!$B132="","",CF135-DM135)</f>
        <v/>
      </c>
      <c r="U135" s="46" t="str">
        <f>IF(Inputs!$B132="","",CG135-DN135)</f>
        <v/>
      </c>
      <c r="V135" s="46" t="str">
        <f>IF(Inputs!$B132="","",CH135-DO135)</f>
        <v/>
      </c>
      <c r="W135" s="46" t="str">
        <f>IF(Inputs!$B132="","",CI135-DP135)</f>
        <v/>
      </c>
      <c r="X135" s="46" t="str">
        <f>IF(Inputs!$B132="","",CJ135-DQ135)</f>
        <v/>
      </c>
      <c r="Y135" s="46" t="str">
        <f>IF(Inputs!$B132="","",CK135-DR135)</f>
        <v/>
      </c>
      <c r="Z135" s="46" t="str">
        <f>IF(Inputs!$B132="","",CL135-DS135)</f>
        <v/>
      </c>
      <c r="AA135" s="46" t="str">
        <f>IF(Inputs!$B132="","",CM135-DT135)</f>
        <v/>
      </c>
      <c r="AB135" s="46" t="str">
        <f>IF(Inputs!$B132="","",CN135-DU135)</f>
        <v/>
      </c>
      <c r="AC135" s="46" t="str">
        <f>IF(Inputs!$B132="","",CO135-DV135)</f>
        <v/>
      </c>
      <c r="AD135" s="46" t="str">
        <f>IF(Inputs!$B132="","",CP135-DW135)</f>
        <v/>
      </c>
      <c r="AE135" s="46" t="str">
        <f>IF(Inputs!$B132="","",CQ135-DX135)</f>
        <v/>
      </c>
      <c r="AF135" s="46" t="str">
        <f>IF(Inputs!$B132="","",CR135-DY135)</f>
        <v/>
      </c>
      <c r="AG135" s="50" t="str">
        <f t="shared" si="7"/>
        <v/>
      </c>
      <c r="AH135" s="50"/>
      <c r="AJ135" s="27">
        <f>IF(AND(Inputs!$CO132=0,AJ$4&gt;=Inputs!$CM132),1,IF(AND(AJ$4&gt;=Inputs!$CM132,AJ$4&lt;Inputs!$CN132),1,IF(AND(AJ$4=Inputs!$CN132,AJ$4=Inputs!$CO132),1,IF(OR(AND(AJ$4=Inputs!$CN132+1,Inputs!$CN132=Inputs!$CO132),AND(AJ$4=Inputs!$CN132+2,Inputs!$CN132=Inputs!$CO132)),0,IF(AJ$4=Inputs!$CN132,0.8,IF(AJ$4=Inputs!$CN132+1,0.6,IF(AJ$4=Inputs!$CN132+2,0.4,IF(AJ$4=Inputs!$CO132,0.2,IF(AND(AJ$4&gt;=Inputs!$CL132,AJ$4&lt;Inputs!$CM132),(AJ$4-Inputs!$CL132+1)/(Inputs!$AI132+1),0)))))))))</f>
        <v>0</v>
      </c>
      <c r="AK135" s="27">
        <f>IF(AND(Inputs!$CO132=0,AK$4&gt;=Inputs!$CM132),1,IF(AND(AK$4&gt;=Inputs!$CM132,AK$4&lt;Inputs!$CN132),1,IF(AND(AK$4=Inputs!$CN132,AK$4=Inputs!$CO132),1,IF(OR(AND(AK$4=Inputs!$CN132+1,Inputs!$CN132=Inputs!$CO132),AND(AK$4=Inputs!$CN132+2,Inputs!$CN132=Inputs!$CO132)),0,IF(AK$4=Inputs!$CN132,0.8,IF(AK$4=Inputs!$CN132+1,0.6,IF(AK$4=Inputs!$CN132+2,0.4,IF(AK$4=Inputs!$CO132,0.2,IF(AND(AK$4&gt;=Inputs!$CL132,AK$4&lt;Inputs!$CM132),(AK$4-Inputs!$CL132+1)/(Inputs!$AI132+1),0)))))))))</f>
        <v>0</v>
      </c>
      <c r="AL135" s="27">
        <f>IF(AND(Inputs!$CO132=0,AL$4&gt;=Inputs!$CM132),1,IF(AND(AL$4&gt;=Inputs!$CM132,AL$4&lt;Inputs!$CN132),1,IF(AND(AL$4=Inputs!$CN132,AL$4=Inputs!$CO132),1,IF(OR(AND(AL$4=Inputs!$CN132+1,Inputs!$CN132=Inputs!$CO132),AND(AL$4=Inputs!$CN132+2,Inputs!$CN132=Inputs!$CO132)),0,IF(AL$4=Inputs!$CN132,0.8,IF(AL$4=Inputs!$CN132+1,0.6,IF(AL$4=Inputs!$CN132+2,0.4,IF(AL$4=Inputs!$CO132,0.2,IF(AND(AL$4&gt;=Inputs!$CL132,AL$4&lt;Inputs!$CM132),(AL$4-Inputs!$CL132+1)/(Inputs!$AI132+1),0)))))))))</f>
        <v>0</v>
      </c>
      <c r="AM135" s="27">
        <f>IF(AND(Inputs!$CO132=0,AM$4&gt;=Inputs!$CM132),1,IF(AND(AM$4&gt;=Inputs!$CM132,AM$4&lt;Inputs!$CN132),1,IF(AND(AM$4=Inputs!$CN132,AM$4=Inputs!$CO132),1,IF(OR(AND(AM$4=Inputs!$CN132+1,Inputs!$CN132=Inputs!$CO132),AND(AM$4=Inputs!$CN132+2,Inputs!$CN132=Inputs!$CO132)),0,IF(AM$4=Inputs!$CN132,0.8,IF(AM$4=Inputs!$CN132+1,0.6,IF(AM$4=Inputs!$CN132+2,0.4,IF(AM$4=Inputs!$CO132,0.2,IF(AND(AM$4&gt;=Inputs!$CL132,AM$4&lt;Inputs!$CM132),(AM$4-Inputs!$CL132+1)/(Inputs!$AI132+1),0)))))))))</f>
        <v>0</v>
      </c>
      <c r="AN135" s="27">
        <f>IF(AND(Inputs!$CO132=0,AN$4&gt;=Inputs!$CM132),1,IF(AND(AN$4&gt;=Inputs!$CM132,AN$4&lt;Inputs!$CN132),1,IF(AND(AN$4=Inputs!$CN132,AN$4=Inputs!$CO132),1,IF(OR(AND(AN$4=Inputs!$CN132+1,Inputs!$CN132=Inputs!$CO132),AND(AN$4=Inputs!$CN132+2,Inputs!$CN132=Inputs!$CO132)),0,IF(AN$4=Inputs!$CN132,0.8,IF(AN$4=Inputs!$CN132+1,0.6,IF(AN$4=Inputs!$CN132+2,0.4,IF(AN$4=Inputs!$CO132,0.2,IF(AND(AN$4&gt;=Inputs!$CL132,AN$4&lt;Inputs!$CM132),(AN$4-Inputs!$CL132+1)/(Inputs!$AI132+1),0)))))))))</f>
        <v>0</v>
      </c>
      <c r="AO135" s="27">
        <f>IF(AND(Inputs!$CO132=0,AO$4&gt;=Inputs!$CM132),1,IF(AND(AO$4&gt;=Inputs!$CM132,AO$4&lt;Inputs!$CN132),1,IF(AND(AO$4=Inputs!$CN132,AO$4=Inputs!$CO132),1,IF(OR(AND(AO$4=Inputs!$CN132+1,Inputs!$CN132=Inputs!$CO132),AND(AO$4=Inputs!$CN132+2,Inputs!$CN132=Inputs!$CO132)),0,IF(AO$4=Inputs!$CN132,0.8,IF(AO$4=Inputs!$CN132+1,0.6,IF(AO$4=Inputs!$CN132+2,0.4,IF(AO$4=Inputs!$CO132,0.2,IF(AND(AO$4&gt;=Inputs!$CL132,AO$4&lt;Inputs!$CM132),(AO$4-Inputs!$CL132+1)/(Inputs!$AI132+1),0)))))))))</f>
        <v>0</v>
      </c>
      <c r="AP135" s="27">
        <f>IF(AND(Inputs!$CO132=0,AP$4&gt;=Inputs!$CM132),1,IF(AND(AP$4&gt;=Inputs!$CM132,AP$4&lt;Inputs!$CN132),1,IF(AND(AP$4=Inputs!$CN132,AP$4=Inputs!$CO132),1,IF(OR(AND(AP$4=Inputs!$CN132+1,Inputs!$CN132=Inputs!$CO132),AND(AP$4=Inputs!$CN132+2,Inputs!$CN132=Inputs!$CO132)),0,IF(AP$4=Inputs!$CN132,0.8,IF(AP$4=Inputs!$CN132+1,0.6,IF(AP$4=Inputs!$CN132+2,0.4,IF(AP$4=Inputs!$CO132,0.2,IF(AND(AP$4&gt;=Inputs!$CL132,AP$4&lt;Inputs!$CM132),(AP$4-Inputs!$CL132+1)/(Inputs!$AI132+1),0)))))))))</f>
        <v>0</v>
      </c>
      <c r="AQ135" s="27">
        <f>IF(AND(Inputs!$CO132=0,AQ$4&gt;=Inputs!$CM132),1,IF(AND(AQ$4&gt;=Inputs!$CM132,AQ$4&lt;Inputs!$CN132),1,IF(AND(AQ$4=Inputs!$CN132,AQ$4=Inputs!$CO132),1,IF(OR(AND(AQ$4=Inputs!$CN132+1,Inputs!$CN132=Inputs!$CO132),AND(AQ$4=Inputs!$CN132+2,Inputs!$CN132=Inputs!$CO132)),0,IF(AQ$4=Inputs!$CN132,0.8,IF(AQ$4=Inputs!$CN132+1,0.6,IF(AQ$4=Inputs!$CN132+2,0.4,IF(AQ$4=Inputs!$CO132,0.2,IF(AND(AQ$4&gt;=Inputs!$CL132,AQ$4&lt;Inputs!$CM132),(AQ$4-Inputs!$CL132+1)/(Inputs!$AI132+1),0)))))))))</f>
        <v>0</v>
      </c>
      <c r="AR135" s="27">
        <f>IF(AND(Inputs!$CO132=0,AR$4&gt;=Inputs!$CM132),1,IF(AND(AR$4&gt;=Inputs!$CM132,AR$4&lt;Inputs!$CN132),1,IF(AND(AR$4=Inputs!$CN132,AR$4=Inputs!$CO132),1,IF(OR(AND(AR$4=Inputs!$CN132+1,Inputs!$CN132=Inputs!$CO132),AND(AR$4=Inputs!$CN132+2,Inputs!$CN132=Inputs!$CO132)),0,IF(AR$4=Inputs!$CN132,0.8,IF(AR$4=Inputs!$CN132+1,0.6,IF(AR$4=Inputs!$CN132+2,0.4,IF(AR$4=Inputs!$CO132,0.2,IF(AND(AR$4&gt;=Inputs!$CL132,AR$4&lt;Inputs!$CM132),(AR$4-Inputs!$CL132+1)/(Inputs!$AI132+1),0)))))))))</f>
        <v>0</v>
      </c>
      <c r="AS135" s="27">
        <f>IF(AND(Inputs!$CO132=0,AS$4&gt;=Inputs!$CM132),1,IF(AND(AS$4&gt;=Inputs!$CM132,AS$4&lt;Inputs!$CN132),1,IF(AND(AS$4=Inputs!$CN132,AS$4=Inputs!$CO132),1,IF(OR(AND(AS$4=Inputs!$CN132+1,Inputs!$CN132=Inputs!$CO132),AND(AS$4=Inputs!$CN132+2,Inputs!$CN132=Inputs!$CO132)),0,IF(AS$4=Inputs!$CN132,0.8,IF(AS$4=Inputs!$CN132+1,0.6,IF(AS$4=Inputs!$CN132+2,0.4,IF(AS$4=Inputs!$CO132,0.2,IF(AND(AS$4&gt;=Inputs!$CL132,AS$4&lt;Inputs!$CM132),(AS$4-Inputs!$CL132+1)/(Inputs!$AI132+1),0)))))))))</f>
        <v>0</v>
      </c>
      <c r="AT135" s="27">
        <f>IF(AND(Inputs!$CO132=0,AT$4&gt;=Inputs!$CM132),1,IF(AND(AT$4&gt;=Inputs!$CM132,AT$4&lt;Inputs!$CN132),1,IF(AND(AT$4=Inputs!$CN132,AT$4=Inputs!$CO132),1,IF(OR(AND(AT$4=Inputs!$CN132+1,Inputs!$CN132=Inputs!$CO132),AND(AT$4=Inputs!$CN132+2,Inputs!$CN132=Inputs!$CO132)),0,IF(AT$4=Inputs!$CN132,0.8,IF(AT$4=Inputs!$CN132+1,0.6,IF(AT$4=Inputs!$CN132+2,0.4,IF(AT$4=Inputs!$CO132,0.2,IF(AND(AT$4&gt;=Inputs!$CL132,AT$4&lt;Inputs!$CM132),(AT$4-Inputs!$CL132+1)/(Inputs!$AI132+1),0)))))))))</f>
        <v>0</v>
      </c>
      <c r="AU135" s="27">
        <f>IF(AND(Inputs!$CO132=0,AU$4&gt;=Inputs!$CM132),1,IF(AND(AU$4&gt;=Inputs!$CM132,AU$4&lt;Inputs!$CN132),1,IF(AND(AU$4=Inputs!$CN132,AU$4=Inputs!$CO132),1,IF(OR(AND(AU$4=Inputs!$CN132+1,Inputs!$CN132=Inputs!$CO132),AND(AU$4=Inputs!$CN132+2,Inputs!$CN132=Inputs!$CO132)),0,IF(AU$4=Inputs!$CN132,0.8,IF(AU$4=Inputs!$CN132+1,0.6,IF(AU$4=Inputs!$CN132+2,0.4,IF(AU$4=Inputs!$CO132,0.2,IF(AND(AU$4&gt;=Inputs!$CL132,AU$4&lt;Inputs!$CM132),(AU$4-Inputs!$CL132+1)/(Inputs!$AI132+1),0)))))))))</f>
        <v>0</v>
      </c>
      <c r="AV135" s="27">
        <f>IF(AND(Inputs!$CO132=0,AV$4&gt;=Inputs!$CM132),1,IF(AND(AV$4&gt;=Inputs!$CM132,AV$4&lt;Inputs!$CN132),1,IF(AND(AV$4=Inputs!$CN132,AV$4=Inputs!$CO132),1,IF(OR(AND(AV$4=Inputs!$CN132+1,Inputs!$CN132=Inputs!$CO132),AND(AV$4=Inputs!$CN132+2,Inputs!$CN132=Inputs!$CO132)),0,IF(AV$4=Inputs!$CN132,0.8,IF(AV$4=Inputs!$CN132+1,0.6,IF(AV$4=Inputs!$CN132+2,0.4,IF(AV$4=Inputs!$CO132,0.2,IF(AND(AV$4&gt;=Inputs!$CL132,AV$4&lt;Inputs!$CM132),(AV$4-Inputs!$CL132+1)/(Inputs!$AI132+1),0)))))))))</f>
        <v>0</v>
      </c>
      <c r="AW135" s="27">
        <f>IF(AND(Inputs!$CO132=0,AW$4&gt;=Inputs!$CM132),1,IF(AND(AW$4&gt;=Inputs!$CM132,AW$4&lt;Inputs!$CN132),1,IF(AND(AW$4=Inputs!$CN132,AW$4=Inputs!$CO132),1,IF(OR(AND(AW$4=Inputs!$CN132+1,Inputs!$CN132=Inputs!$CO132),AND(AW$4=Inputs!$CN132+2,Inputs!$CN132=Inputs!$CO132)),0,IF(AW$4=Inputs!$CN132,0.8,IF(AW$4=Inputs!$CN132+1,0.6,IF(AW$4=Inputs!$CN132+2,0.4,IF(AW$4=Inputs!$CO132,0.2,IF(AND(AW$4&gt;=Inputs!$CL132,AW$4&lt;Inputs!$CM132),(AW$4-Inputs!$CL132+1)/(Inputs!$AI132+1),0)))))))))</f>
        <v>0</v>
      </c>
      <c r="AX135" s="27">
        <f>IF(AND(Inputs!$CO132=0,AX$4&gt;=Inputs!$CM132),1,IF(AND(AX$4&gt;=Inputs!$CM132,AX$4&lt;Inputs!$CN132),1,IF(AND(AX$4=Inputs!$CN132,AX$4=Inputs!$CO132),1,IF(OR(AND(AX$4=Inputs!$CN132+1,Inputs!$CN132=Inputs!$CO132),AND(AX$4=Inputs!$CN132+2,Inputs!$CN132=Inputs!$CO132)),0,IF(AX$4=Inputs!$CN132,0.8,IF(AX$4=Inputs!$CN132+1,0.6,IF(AX$4=Inputs!$CN132+2,0.4,IF(AX$4=Inputs!$CO132,0.2,IF(AND(AX$4&gt;=Inputs!$CL132,AX$4&lt;Inputs!$CM132),(AX$4-Inputs!$CL132+1)/(Inputs!$AI132+1),0)))))))))</f>
        <v>0</v>
      </c>
      <c r="AY135" s="27">
        <f>IF(AND(Inputs!$CO132=0,AY$4&gt;=Inputs!$CM132),1,IF(AND(AY$4&gt;=Inputs!$CM132,AY$4&lt;Inputs!$CN132),1,IF(AND(AY$4=Inputs!$CN132,AY$4=Inputs!$CO132),1,IF(OR(AND(AY$4=Inputs!$CN132+1,Inputs!$CN132=Inputs!$CO132),AND(AY$4=Inputs!$CN132+2,Inputs!$CN132=Inputs!$CO132)),0,IF(AY$4=Inputs!$CN132,0.8,IF(AY$4=Inputs!$CN132+1,0.6,IF(AY$4=Inputs!$CN132+2,0.4,IF(AY$4=Inputs!$CO132,0.2,IF(AND(AY$4&gt;=Inputs!$CL132,AY$4&lt;Inputs!$CM132),(AY$4-Inputs!$CL132+1)/(Inputs!$AI132+1),0)))))))))</f>
        <v>0</v>
      </c>
      <c r="AZ135" s="27">
        <f>IF(AND(Inputs!$CO132=0,AZ$4&gt;=Inputs!$CM132),1,IF(AND(AZ$4&gt;=Inputs!$CM132,AZ$4&lt;Inputs!$CN132),1,IF(AND(AZ$4=Inputs!$CN132,AZ$4=Inputs!$CO132),1,IF(OR(AND(AZ$4=Inputs!$CN132+1,Inputs!$CN132=Inputs!$CO132),AND(AZ$4=Inputs!$CN132+2,Inputs!$CN132=Inputs!$CO132)),0,IF(AZ$4=Inputs!$CN132,0.8,IF(AZ$4=Inputs!$CN132+1,0.6,IF(AZ$4=Inputs!$CN132+2,0.4,IF(AZ$4=Inputs!$CO132,0.2,IF(AND(AZ$4&gt;=Inputs!$CL132,AZ$4&lt;Inputs!$CM132),(AZ$4-Inputs!$CL132+1)/(Inputs!$AI132+1),0)))))))))</f>
        <v>0</v>
      </c>
      <c r="BA135" s="27">
        <f>IF(AND(Inputs!$CO132=0,BA$4&gt;=Inputs!$CM132),1,IF(AND(BA$4&gt;=Inputs!$CM132,BA$4&lt;Inputs!$CN132),1,IF(AND(BA$4=Inputs!$CN132,BA$4=Inputs!$CO132),1,IF(OR(AND(BA$4=Inputs!$CN132+1,Inputs!$CN132=Inputs!$CO132),AND(BA$4=Inputs!$CN132+2,Inputs!$CN132=Inputs!$CO132)),0,IF(BA$4=Inputs!$CN132,0.8,IF(BA$4=Inputs!$CN132+1,0.6,IF(BA$4=Inputs!$CN132+2,0.4,IF(BA$4=Inputs!$CO132,0.2,IF(AND(BA$4&gt;=Inputs!$CL132,BA$4&lt;Inputs!$CM132),(BA$4-Inputs!$CL132+1)/(Inputs!$AI132+1),0)))))))))</f>
        <v>0</v>
      </c>
      <c r="BB135" s="27">
        <f>IF(AND(Inputs!$CO132=0,BB$4&gt;=Inputs!$CM132),1,IF(AND(BB$4&gt;=Inputs!$CM132,BB$4&lt;Inputs!$CN132),1,IF(AND(BB$4=Inputs!$CN132,BB$4=Inputs!$CO132),1,IF(OR(AND(BB$4=Inputs!$CN132+1,Inputs!$CN132=Inputs!$CO132),AND(BB$4=Inputs!$CN132+2,Inputs!$CN132=Inputs!$CO132)),0,IF(BB$4=Inputs!$CN132,0.8,IF(BB$4=Inputs!$CN132+1,0.6,IF(BB$4=Inputs!$CN132+2,0.4,IF(BB$4=Inputs!$CO132,0.2,IF(AND(BB$4&gt;=Inputs!$CL132,BB$4&lt;Inputs!$CM132),(BB$4-Inputs!$CL132+1)/(Inputs!$AI132+1),0)))))))))</f>
        <v>0</v>
      </c>
      <c r="BC135" s="27">
        <f>IF(AND(Inputs!$CO132=0,BC$4&gt;=Inputs!$CM132),1,IF(AND(BC$4&gt;=Inputs!$CM132,BC$4&lt;Inputs!$CN132),1,IF(AND(BC$4=Inputs!$CN132,BC$4=Inputs!$CO132),1,IF(OR(AND(BC$4=Inputs!$CN132+1,Inputs!$CN132=Inputs!$CO132),AND(BC$4=Inputs!$CN132+2,Inputs!$CN132=Inputs!$CO132)),0,IF(BC$4=Inputs!$CN132,0.8,IF(BC$4=Inputs!$CN132+1,0.6,IF(BC$4=Inputs!$CN132+2,0.4,IF(BC$4=Inputs!$CO132,0.2,IF(AND(BC$4&gt;=Inputs!$CL132,BC$4&lt;Inputs!$CM132),(BC$4-Inputs!$CL132+1)/(Inputs!$AI132+1),0)))))))))</f>
        <v>0</v>
      </c>
      <c r="BD135" s="27">
        <f>IF(AND(Inputs!$CO132=0,BD$4&gt;=Inputs!$CM132),1,IF(AND(BD$4&gt;=Inputs!$CM132,BD$4&lt;Inputs!$CN132),1,IF(AND(BD$4=Inputs!$CN132,BD$4=Inputs!$CO132),1,IF(OR(AND(BD$4=Inputs!$CN132+1,Inputs!$CN132=Inputs!$CO132),AND(BD$4=Inputs!$CN132+2,Inputs!$CN132=Inputs!$CO132)),0,IF(BD$4=Inputs!$CN132,0.8,IF(BD$4=Inputs!$CN132+1,0.6,IF(BD$4=Inputs!$CN132+2,0.4,IF(BD$4=Inputs!$CO132,0.2,IF(AND(BD$4&gt;=Inputs!$CL132,BD$4&lt;Inputs!$CM132),(BD$4-Inputs!$CL132+1)/(Inputs!$AI132+1),0)))))))))</f>
        <v>0</v>
      </c>
      <c r="BE135" s="27">
        <f>IF(AND(Inputs!$CO132=0,BE$4&gt;=Inputs!$CM132),1,IF(AND(BE$4&gt;=Inputs!$CM132,BE$4&lt;Inputs!$CN132),1,IF(AND(BE$4=Inputs!$CN132,BE$4=Inputs!$CO132),1,IF(OR(AND(BE$4=Inputs!$CN132+1,Inputs!$CN132=Inputs!$CO132),AND(BE$4=Inputs!$CN132+2,Inputs!$CN132=Inputs!$CO132)),0,IF(BE$4=Inputs!$CN132,0.8,IF(BE$4=Inputs!$CN132+1,0.6,IF(BE$4=Inputs!$CN132+2,0.4,IF(BE$4=Inputs!$CO132,0.2,IF(AND(BE$4&gt;=Inputs!$CL132,BE$4&lt;Inputs!$CM132),(BE$4-Inputs!$CL132+1)/(Inputs!$AI132+1),0)))))))))</f>
        <v>0</v>
      </c>
      <c r="BF135" s="27">
        <f>IF(AND(Inputs!$CO132=0,BF$4&gt;=Inputs!$CM132),1,IF(AND(BF$4&gt;=Inputs!$CM132,BF$4&lt;Inputs!$CN132),1,IF(AND(BF$4=Inputs!$CN132,BF$4=Inputs!$CO132),1,IF(OR(AND(BF$4=Inputs!$CN132+1,Inputs!$CN132=Inputs!$CO132),AND(BF$4=Inputs!$CN132+2,Inputs!$CN132=Inputs!$CO132)),0,IF(BF$4=Inputs!$CN132,0.8,IF(BF$4=Inputs!$CN132+1,0.6,IF(BF$4=Inputs!$CN132+2,0.4,IF(BF$4=Inputs!$CO132,0.2,IF(AND(BF$4&gt;=Inputs!$CL132,BF$4&lt;Inputs!$CM132),(BF$4-Inputs!$CL132+1)/(Inputs!$AI132+1),0)))))))))</f>
        <v>0</v>
      </c>
      <c r="BG135" s="27">
        <f>IF(AND(Inputs!$CO132=0,BG$4&gt;=Inputs!$CM132),1,IF(AND(BG$4&gt;=Inputs!$CM132,BG$4&lt;Inputs!$CN132),1,IF(AND(BG$4=Inputs!$CN132,BG$4=Inputs!$CO132),1,IF(OR(AND(BG$4=Inputs!$CN132+1,Inputs!$CN132=Inputs!$CO132),AND(BG$4=Inputs!$CN132+2,Inputs!$CN132=Inputs!$CO132)),0,IF(BG$4=Inputs!$CN132,0.8,IF(BG$4=Inputs!$CN132+1,0.6,IF(BG$4=Inputs!$CN132+2,0.4,IF(BG$4=Inputs!$CO132,0.2,IF(AND(BG$4&gt;=Inputs!$CL132,BG$4&lt;Inputs!$CM132),(BG$4-Inputs!$CL132+1)/(Inputs!$AI132+1),0)))))))))</f>
        <v>0</v>
      </c>
      <c r="BH135" s="27">
        <f>IF(AND(Inputs!$CO132=0,BH$4&gt;=Inputs!$CM132),1,IF(AND(BH$4&gt;=Inputs!$CM132,BH$4&lt;Inputs!$CN132),1,IF(AND(BH$4=Inputs!$CN132,BH$4=Inputs!$CO132),1,IF(OR(AND(BH$4=Inputs!$CN132+1,Inputs!$CN132=Inputs!$CO132),AND(BH$4=Inputs!$CN132+2,Inputs!$CN132=Inputs!$CO132)),0,IF(BH$4=Inputs!$CN132,0.8,IF(BH$4=Inputs!$CN132+1,0.6,IF(BH$4=Inputs!$CN132+2,0.4,IF(BH$4=Inputs!$CO132,0.2,IF(AND(BH$4&gt;=Inputs!$CL132,BH$4&lt;Inputs!$CM132),(BH$4-Inputs!$CL132+1)/(Inputs!$AI132+1),0)))))))))</f>
        <v>0</v>
      </c>
      <c r="BI135" s="27">
        <f>IF(AND(Inputs!$CO132=0,BI$4&gt;=Inputs!$CM132),1,IF(AND(BI$4&gt;=Inputs!$CM132,BI$4&lt;Inputs!$CN132),1,IF(AND(BI$4=Inputs!$CN132,BI$4=Inputs!$CO132),1,IF(OR(AND(BI$4=Inputs!$CN132+1,Inputs!$CN132=Inputs!$CO132),AND(BI$4=Inputs!$CN132+2,Inputs!$CN132=Inputs!$CO132)),0,IF(BI$4=Inputs!$CN132,0.8,IF(BI$4=Inputs!$CN132+1,0.6,IF(BI$4=Inputs!$CN132+2,0.4,IF(BI$4=Inputs!$CO132,0.2,IF(AND(BI$4&gt;=Inputs!$CL132,BI$4&lt;Inputs!$CM132),(BI$4-Inputs!$CL132+1)/(Inputs!$AI132+1),0)))))))))</f>
        <v>0</v>
      </c>
      <c r="BJ135" s="27">
        <f>IF(AND(Inputs!$CO132=0,BJ$4&gt;=Inputs!$CM132),1,IF(AND(BJ$4&gt;=Inputs!$CM132,BJ$4&lt;Inputs!$CN132),1,IF(AND(BJ$4=Inputs!$CN132,BJ$4=Inputs!$CO132),1,IF(OR(AND(BJ$4=Inputs!$CN132+1,Inputs!$CN132=Inputs!$CO132),AND(BJ$4=Inputs!$CN132+2,Inputs!$CN132=Inputs!$CO132)),0,IF(BJ$4=Inputs!$CN132,0.8,IF(BJ$4=Inputs!$CN132+1,0.6,IF(BJ$4=Inputs!$CN132+2,0.4,IF(BJ$4=Inputs!$CO132,0.2,IF(AND(BJ$4&gt;=Inputs!$CL132,BJ$4&lt;Inputs!$CM132),(BJ$4-Inputs!$CL132+1)/(Inputs!$AI132+1),0)))))))))</f>
        <v>0</v>
      </c>
      <c r="BK135" s="27">
        <f>IF(AND(Inputs!$CO132=0,BK$4&gt;=Inputs!$CM132),1,IF(AND(BK$4&gt;=Inputs!$CM132,BK$4&lt;Inputs!$CN132),1,IF(AND(BK$4=Inputs!$CN132,BK$4=Inputs!$CO132),1,IF(OR(AND(BK$4=Inputs!$CN132+1,Inputs!$CN132=Inputs!$CO132),AND(BK$4=Inputs!$CN132+2,Inputs!$CN132=Inputs!$CO132)),0,IF(BK$4=Inputs!$CN132,0.8,IF(BK$4=Inputs!$CN132+1,0.6,IF(BK$4=Inputs!$CN132+2,0.4,IF(BK$4=Inputs!$CO132,0.2,IF(AND(BK$4&gt;=Inputs!$CL132,BK$4&lt;Inputs!$CM132),(BK$4-Inputs!$CL132+1)/(Inputs!$AI132+1),0)))))))))</f>
        <v>0</v>
      </c>
      <c r="BL135" s="27">
        <f>IF(AND(Inputs!$CO132=0,BL$4&gt;=Inputs!$CM132),1,IF(AND(BL$4&gt;=Inputs!$CM132,BL$4&lt;Inputs!$CN132),1,IF(AND(BL$4=Inputs!$CN132,BL$4=Inputs!$CO132),1,IF(OR(AND(BL$4=Inputs!$CN132+1,Inputs!$CN132=Inputs!$CO132),AND(BL$4=Inputs!$CN132+2,Inputs!$CN132=Inputs!$CO132)),0,IF(BL$4=Inputs!$CN132,0.8,IF(BL$4=Inputs!$CN132+1,0.6,IF(BL$4=Inputs!$CN132+2,0.4,IF(BL$4=Inputs!$CO132,0.2,IF(AND(BL$4&gt;=Inputs!$CL132,BL$4&lt;Inputs!$CM132),(BL$4-Inputs!$CL132+1)/(Inputs!$AI132+1),0)))))))))</f>
        <v>0</v>
      </c>
      <c r="BM135" s="27">
        <f>IF(AND(Inputs!$CO132=0,BM$4&gt;=Inputs!$CM132),1,IF(AND(BM$4&gt;=Inputs!$CM132,BM$4&lt;Inputs!$CN132),1,IF(AND(BM$4=Inputs!$CN132,BM$4=Inputs!$CO132),1,IF(OR(AND(BM$4=Inputs!$CN132+1,Inputs!$CN132=Inputs!$CO132),AND(BM$4=Inputs!$CN132+2,Inputs!$CN132=Inputs!$CO132)),0,IF(BM$4=Inputs!$CN132,0.8,IF(BM$4=Inputs!$CN132+1,0.6,IF(BM$4=Inputs!$CN132+2,0.4,IF(BM$4=Inputs!$CO132,0.2,IF(AND(BM$4&gt;=Inputs!$CL132,BM$4&lt;Inputs!$CM132),(BM$4-Inputs!$CL132+1)/(Inputs!$AI132+1),0)))))))))</f>
        <v>0</v>
      </c>
      <c r="BO135" s="46" t="str">
        <f>IF(Inputs!$B132="","",(ROUND(Inputs!$BC132*AJ135,0)))</f>
        <v/>
      </c>
      <c r="BP135" s="46" t="str">
        <f>IF(Inputs!$B132="","",(ROUND(Inputs!$BC132*AK135,0)))</f>
        <v/>
      </c>
      <c r="BQ135" s="46" t="str">
        <f>IF(Inputs!$B132="","",(ROUND(Inputs!$BC132*AL135,0)))</f>
        <v/>
      </c>
      <c r="BR135" s="46" t="str">
        <f>IF(Inputs!$B132="","",(ROUND(Inputs!$BC132*AM135,0)))</f>
        <v/>
      </c>
      <c r="BS135" s="46" t="str">
        <f>IF(Inputs!$B132="","",(ROUND(Inputs!$BC132*AN135,0)))</f>
        <v/>
      </c>
      <c r="BT135" s="46" t="str">
        <f>IF(Inputs!$B132="","",(ROUND(Inputs!$BC132*AO135,0)))</f>
        <v/>
      </c>
      <c r="BU135" s="46" t="str">
        <f>IF(Inputs!$B132="","",(ROUND(Inputs!$BC132*AP135,0)))</f>
        <v/>
      </c>
      <c r="BV135" s="46" t="str">
        <f>IF(Inputs!$B132="","",(ROUND(Inputs!$BC132*AQ135,0)))</f>
        <v/>
      </c>
      <c r="BW135" s="46" t="str">
        <f>IF(Inputs!$B132="","",(ROUND(Inputs!$BC132*AR135,0)))</f>
        <v/>
      </c>
      <c r="BX135" s="46" t="str">
        <f>IF(Inputs!$B132="","",(ROUND(Inputs!$BC132*AS135,0)))</f>
        <v/>
      </c>
      <c r="BY135" s="46" t="str">
        <f>IF(Inputs!$B132="","",(ROUND(Inputs!$BC132*AT135,0)))</f>
        <v/>
      </c>
      <c r="BZ135" s="46" t="str">
        <f>IF(Inputs!$B132="","",(ROUND(Inputs!$BC132*AU135,0)))</f>
        <v/>
      </c>
      <c r="CA135" s="46" t="str">
        <f>IF(Inputs!$B132="","",(ROUND(Inputs!$BC132*AV135,0)))</f>
        <v/>
      </c>
      <c r="CB135" s="46" t="str">
        <f>IF(Inputs!$B132="","",(ROUND(Inputs!$BC132*AW135,0)))</f>
        <v/>
      </c>
      <c r="CC135" s="46" t="str">
        <f>IF(Inputs!$B132="","",(ROUND(Inputs!$BC132*AX135,0)))</f>
        <v/>
      </c>
      <c r="CD135" s="46" t="str">
        <f>IF(Inputs!$B132="","",(ROUND(Inputs!$BC132*AY135,0)))</f>
        <v/>
      </c>
      <c r="CE135" s="46" t="str">
        <f>IF(Inputs!$B132="","",(ROUND(Inputs!$BC132*AZ135,0)))</f>
        <v/>
      </c>
      <c r="CF135" s="46" t="str">
        <f>IF(Inputs!$B132="","",(ROUND(Inputs!$BC132*BA135,0)))</f>
        <v/>
      </c>
      <c r="CG135" s="46" t="str">
        <f>IF(Inputs!$B132="","",(ROUND(Inputs!$BC132*BB135,0)))</f>
        <v/>
      </c>
      <c r="CH135" s="46" t="str">
        <f>IF(Inputs!$B132="","",(ROUND(Inputs!$BC132*BC135,0)))</f>
        <v/>
      </c>
      <c r="CI135" s="46" t="str">
        <f>IF(Inputs!$B132="","",(ROUND(Inputs!$BC132*BD135,0)))</f>
        <v/>
      </c>
      <c r="CJ135" s="46" t="str">
        <f>IF(Inputs!$B132="","",(ROUND(Inputs!$BC132*BE135,0)))</f>
        <v/>
      </c>
      <c r="CK135" s="46" t="str">
        <f>IF(Inputs!$B132="","",(ROUND(Inputs!$BC132*BF135,0)))</f>
        <v/>
      </c>
      <c r="CL135" s="46" t="str">
        <f>IF(Inputs!$B132="","",(ROUND(Inputs!$BC132*BG135,0)))</f>
        <v/>
      </c>
      <c r="CM135" s="46" t="str">
        <f>IF(Inputs!$B132="","",(ROUND(Inputs!$BC132*BH135,0)))</f>
        <v/>
      </c>
      <c r="CN135" s="46" t="str">
        <f>IF(Inputs!$B132="","",(ROUND(Inputs!$BC132*BI135,0)))</f>
        <v/>
      </c>
      <c r="CO135" s="46" t="str">
        <f>IF(Inputs!$B132="","",(ROUND(Inputs!$BC132*BJ135,0)))</f>
        <v/>
      </c>
      <c r="CP135" s="46" t="str">
        <f>IF(Inputs!$B132="","",(ROUND(Inputs!$BC132*BK135,0)))</f>
        <v/>
      </c>
      <c r="CQ135" s="46" t="str">
        <f>IF(Inputs!$B132="","",(ROUND(Inputs!$BC132*BL135,0)))</f>
        <v/>
      </c>
      <c r="CR135" s="46" t="str">
        <f>IF(Inputs!$B132="","",(ROUND(Inputs!$BC132*BM135,0)))</f>
        <v/>
      </c>
      <c r="CV135" s="46" t="str">
        <f>IF(A135="","",IF(AND(CV$4&lt;=Inputs!$CQ132,CV$4&gt;=Inputs!$CP132),Inputs!$AR132/(Inputs!$CQ132-Inputs!$CP132+1),0)+IF(CV$4=Inputs!$CL132,Inputs!$BD132,0))</f>
        <v/>
      </c>
      <c r="CW135" s="46" t="str">
        <f>IF(B135="","",IF(AND(CW$4&lt;=Inputs!$CQ132,CW$4&gt;=Inputs!$CP132),Inputs!$AR132/(Inputs!$CQ132-Inputs!$CP132+1),0)+IF(CW$4=Inputs!$CL132,Inputs!$BD132,0))</f>
        <v/>
      </c>
      <c r="CX135" s="46" t="str">
        <f>IF(C135="","",IF(AND(CX$4&lt;=Inputs!$CQ132,CX$4&gt;=Inputs!$CP132),Inputs!$AR132/(Inputs!$CQ132-Inputs!$CP132+1),0)+IF(CX$4=Inputs!$CL132,Inputs!$BD132,0))</f>
        <v/>
      </c>
      <c r="CY135" s="46" t="str">
        <f>IF(D135="","",IF(AND(CY$4&lt;=Inputs!$CQ132,CY$4&gt;=Inputs!$CP132),Inputs!$AR132/(Inputs!$CQ132-Inputs!$CP132+1),0)+IF(CY$4=Inputs!$CL132,Inputs!$BD132,0))</f>
        <v/>
      </c>
      <c r="CZ135" s="46" t="str">
        <f>IF(E135="","",IF(AND(CZ$4&lt;=Inputs!$CQ132,CZ$4&gt;=Inputs!$CP132),Inputs!$AR132/(Inputs!$CQ132-Inputs!$CP132+1),0)+IF(CZ$4=Inputs!$CL132,Inputs!$BD132,0))</f>
        <v/>
      </c>
      <c r="DA135" s="46" t="str">
        <f>IF(F135="","",IF(AND(DA$4&lt;=Inputs!$CQ132,DA$4&gt;=Inputs!$CP132),Inputs!$AR132/(Inputs!$CQ132-Inputs!$CP132+1),0)+IF(DA$4=Inputs!$CL132,Inputs!$BD132,0))</f>
        <v/>
      </c>
      <c r="DB135" s="46" t="str">
        <f>IF(G135="","",IF(AND(DB$4&lt;=Inputs!$CQ132,DB$4&gt;=Inputs!$CP132),Inputs!$AR132/(Inputs!$CQ132-Inputs!$CP132+1),0)+IF(DB$4=Inputs!$CL132,Inputs!$BD132,0))</f>
        <v/>
      </c>
      <c r="DC135" s="46" t="str">
        <f>IF(H135="","",IF(AND(DC$4&lt;=Inputs!$CQ132,DC$4&gt;=Inputs!$CP132),Inputs!$AR132/(Inputs!$CQ132-Inputs!$CP132+1),0)+IF(DC$4=Inputs!$CL132,Inputs!$BD132,0))</f>
        <v/>
      </c>
      <c r="DD135" s="46" t="str">
        <f>IF(I135="","",IF(AND(DD$4&lt;=Inputs!$CQ132,DD$4&gt;=Inputs!$CP132),Inputs!$AR132/(Inputs!$CQ132-Inputs!$CP132+1),0)+IF(DD$4=Inputs!$CL132,Inputs!$BD132,0))</f>
        <v/>
      </c>
      <c r="DE135" s="46" t="str">
        <f>IF(J135="","",IF(AND(DE$4&lt;=Inputs!$CQ132,DE$4&gt;=Inputs!$CP132),Inputs!$AR132/(Inputs!$CQ132-Inputs!$CP132+1),0)+IF(DE$4=Inputs!$CL132,Inputs!$BD132,0))</f>
        <v/>
      </c>
      <c r="DF135" s="46" t="str">
        <f>IF(K135="","",IF(AND(DF$4&lt;=Inputs!$CQ132,DF$4&gt;=Inputs!$CP132),Inputs!$AR132/(Inputs!$CQ132-Inputs!$CP132+1),0)+IF(DF$4=Inputs!$CL132,Inputs!$BD132,0))</f>
        <v/>
      </c>
      <c r="DG135" s="46" t="str">
        <f>IF(L135="","",IF(AND(DG$4&lt;=Inputs!$CQ132,DG$4&gt;=Inputs!$CP132),Inputs!$AR132/(Inputs!$CQ132-Inputs!$CP132+1),0)+IF(DG$4=Inputs!$CL132,Inputs!$BD132,0))</f>
        <v/>
      </c>
      <c r="DH135" s="46" t="str">
        <f>IF(M135="","",IF(AND(DH$4&lt;=Inputs!$CQ132,DH$4&gt;=Inputs!$CP132),Inputs!$AR132/(Inputs!$CQ132-Inputs!$CP132+1),0)+IF(DH$4=Inputs!$CL132,Inputs!$BD132,0))</f>
        <v/>
      </c>
      <c r="DI135" s="46" t="str">
        <f>IF(N135="","",IF(AND(DI$4&lt;=Inputs!$CQ132,DI$4&gt;=Inputs!$CP132),Inputs!$AR132/(Inputs!$CQ132-Inputs!$CP132+1),0)+IF(DI$4=Inputs!$CL132,Inputs!$BD132,0))</f>
        <v/>
      </c>
      <c r="DJ135" s="46" t="str">
        <f>IF(O135="","",IF(AND(DJ$4&lt;=Inputs!$CQ132,DJ$4&gt;=Inputs!$CP132),Inputs!$AR132/(Inputs!$CQ132-Inputs!$CP132+1),0)+IF(DJ$4=Inputs!$CL132,Inputs!$BD132,0))</f>
        <v/>
      </c>
      <c r="DK135" s="46" t="str">
        <f>IF(P135="","",IF(AND(DK$4&lt;=Inputs!$CQ132,DK$4&gt;=Inputs!$CP132),Inputs!$AR132/(Inputs!$CQ132-Inputs!$CP132+1),0)+IF(DK$4=Inputs!$CL132,Inputs!$BD132,0))</f>
        <v/>
      </c>
      <c r="DL135" s="46" t="str">
        <f>IF(Q135="","",IF(AND(DL$4&lt;=Inputs!$CQ132,DL$4&gt;=Inputs!$CP132),Inputs!$AR132/(Inputs!$CQ132-Inputs!$CP132+1),0)+IF(DL$4=Inputs!$CL132,Inputs!$BD132,0))</f>
        <v/>
      </c>
      <c r="DM135" s="46" t="str">
        <f>IF(R135="","",IF(AND(DM$4&lt;=Inputs!$CQ132,DM$4&gt;=Inputs!$CP132),Inputs!$AR132/(Inputs!$CQ132-Inputs!$CP132+1),0)+IF(DM$4=Inputs!$CL132,Inputs!$BD132,0))</f>
        <v/>
      </c>
      <c r="DN135" s="46" t="str">
        <f>IF(S135="","",IF(AND(DN$4&lt;=Inputs!$CQ132,DN$4&gt;=Inputs!$CP132),Inputs!$AR132/(Inputs!$CQ132-Inputs!$CP132+1),0)+IF(DN$4=Inputs!$CL132,Inputs!$BD132,0))</f>
        <v/>
      </c>
      <c r="DO135" s="46" t="str">
        <f>IF(T135="","",IF(AND(DO$4&lt;=Inputs!$CQ132,DO$4&gt;=Inputs!$CP132),Inputs!$AR132/(Inputs!$CQ132-Inputs!$CP132+1),0)+IF(DO$4=Inputs!$CL132,Inputs!$BD132,0))</f>
        <v/>
      </c>
      <c r="DP135" s="46" t="str">
        <f>IF(U135="","",IF(AND(DP$4&lt;=Inputs!$CQ132,DP$4&gt;=Inputs!$CP132),Inputs!$AR132/(Inputs!$CQ132-Inputs!$CP132+1),0)+IF(DP$4=Inputs!$CL132,Inputs!$BD132,0))</f>
        <v/>
      </c>
      <c r="DQ135" s="46" t="str">
        <f>IF(V135="","",IF(AND(DQ$4&lt;=Inputs!$CQ132,DQ$4&gt;=Inputs!$CP132),Inputs!$AR132/(Inputs!$CQ132-Inputs!$CP132+1),0)+IF(DQ$4=Inputs!$CL132,Inputs!$BD132,0))</f>
        <v/>
      </c>
      <c r="DR135" s="46" t="str">
        <f>IF(W135="","",IF(AND(DR$4&lt;=Inputs!$CQ132,DR$4&gt;=Inputs!$CP132),Inputs!$AR132/(Inputs!$CQ132-Inputs!$CP132+1),0)+IF(DR$4=Inputs!$CL132,Inputs!$BD132,0))</f>
        <v/>
      </c>
      <c r="DS135" s="46" t="str">
        <f>IF(X135="","",IF(AND(DS$4&lt;=Inputs!$CQ132,DS$4&gt;=Inputs!$CP132),Inputs!$AR132/(Inputs!$CQ132-Inputs!$CP132+1),0)+IF(DS$4=Inputs!$CL132,Inputs!$BD132,0))</f>
        <v/>
      </c>
      <c r="DT135" s="46" t="str">
        <f>IF(Y135="","",IF(AND(DT$4&lt;=Inputs!$CQ132,DT$4&gt;=Inputs!$CP132),Inputs!$AR132/(Inputs!$CQ132-Inputs!$CP132+1),0)+IF(DT$4=Inputs!$CL132,Inputs!$BD132,0))</f>
        <v/>
      </c>
      <c r="DU135" s="46" t="str">
        <f>IF(Z135="","",IF(AND(DU$4&lt;=Inputs!$CQ132,DU$4&gt;=Inputs!$CP132),Inputs!$AR132/(Inputs!$CQ132-Inputs!$CP132+1),0)+IF(DU$4=Inputs!$CL132,Inputs!$BD132,0))</f>
        <v/>
      </c>
      <c r="DV135" s="46" t="str">
        <f>IF(AA135="","",IF(AND(DV$4&lt;=Inputs!$CQ132,DV$4&gt;=Inputs!$CP132),Inputs!$AR132/(Inputs!$CQ132-Inputs!$CP132+1),0)+IF(DV$4=Inputs!$CL132,Inputs!$BD132,0))</f>
        <v/>
      </c>
      <c r="DW135" s="46" t="str">
        <f>IF(AB135="","",IF(AND(DW$4&lt;=Inputs!$CQ132,DW$4&gt;=Inputs!$CP132),Inputs!$AR132/(Inputs!$CQ132-Inputs!$CP132+1),0)+IF(DW$4=Inputs!$CL132,Inputs!$BD132,0))</f>
        <v/>
      </c>
      <c r="DX135" s="46" t="str">
        <f>IF(AC135="","",IF(AND(DX$4&lt;=Inputs!$CQ132,DX$4&gt;=Inputs!$CP132),Inputs!$AR132/(Inputs!$CQ132-Inputs!$CP132+1),0)+IF(DX$4=Inputs!$CL132,Inputs!$BD132,0))</f>
        <v/>
      </c>
      <c r="DY135" s="46" t="str">
        <f>IF(AD135="","",IF(AND(DY$4&lt;=Inputs!$CQ132,DY$4&gt;=Inputs!$CP132),Inputs!$AR132/(Inputs!$CQ132-Inputs!$CP132+1),0)+IF(DY$4=Inputs!$CL132,Inputs!$BD132,0))</f>
        <v/>
      </c>
      <c r="DZ135" s="46" t="str">
        <f t="shared" si="6"/>
        <v/>
      </c>
    </row>
    <row r="136" spans="1:130">
      <c r="A136" s="7" t="str">
        <f>IF(Inputs!A133="","",Inputs!A133)</f>
        <v/>
      </c>
      <c r="B136" t="str">
        <f>IF(Inputs!B133="","",Inputs!B133)</f>
        <v/>
      </c>
      <c r="C136" s="46" t="str">
        <f>IF(Inputs!$B133="","",BO136-CV136)</f>
        <v/>
      </c>
      <c r="D136" s="46" t="str">
        <f>IF(Inputs!$B133="","",BP136-CW136)</f>
        <v/>
      </c>
      <c r="E136" s="46" t="str">
        <f>IF(Inputs!$B133="","",BQ136-CX136)</f>
        <v/>
      </c>
      <c r="F136" s="46" t="str">
        <f>IF(Inputs!$B133="","",BR136-CY136)</f>
        <v/>
      </c>
      <c r="G136" s="46" t="str">
        <f>IF(Inputs!$B133="","",BS136-CZ136)</f>
        <v/>
      </c>
      <c r="H136" s="46" t="str">
        <f>IF(Inputs!$B133="","",BT136-DA136)</f>
        <v/>
      </c>
      <c r="I136" s="46" t="str">
        <f>IF(Inputs!$B133="","",BU136-DB136)</f>
        <v/>
      </c>
      <c r="J136" s="46" t="str">
        <f>IF(Inputs!$B133="","",BV136-DC136)</f>
        <v/>
      </c>
      <c r="K136" s="46" t="str">
        <f>IF(Inputs!$B133="","",BW136-DD136)</f>
        <v/>
      </c>
      <c r="L136" s="46" t="str">
        <f>IF(Inputs!$B133="","",BX136-DE136)</f>
        <v/>
      </c>
      <c r="M136" s="46" t="str">
        <f>IF(Inputs!$B133="","",BY136-DF136)</f>
        <v/>
      </c>
      <c r="N136" s="46" t="str">
        <f>IF(Inputs!$B133="","",BZ136-DG136)</f>
        <v/>
      </c>
      <c r="O136" s="46" t="str">
        <f>IF(Inputs!$B133="","",CA136-DH136)</f>
        <v/>
      </c>
      <c r="P136" s="46" t="str">
        <f>IF(Inputs!$B133="","",CB136-DI136)</f>
        <v/>
      </c>
      <c r="Q136" s="46" t="str">
        <f>IF(Inputs!$B133="","",CC136-DJ136)</f>
        <v/>
      </c>
      <c r="R136" s="46" t="str">
        <f>IF(Inputs!$B133="","",CD136-DK136)</f>
        <v/>
      </c>
      <c r="S136" s="46" t="str">
        <f>IF(Inputs!$B133="","",CE136-DL136)</f>
        <v/>
      </c>
      <c r="T136" s="46" t="str">
        <f>IF(Inputs!$B133="","",CF136-DM136)</f>
        <v/>
      </c>
      <c r="U136" s="46" t="str">
        <f>IF(Inputs!$B133="","",CG136-DN136)</f>
        <v/>
      </c>
      <c r="V136" s="46" t="str">
        <f>IF(Inputs!$B133="","",CH136-DO136)</f>
        <v/>
      </c>
      <c r="W136" s="46" t="str">
        <f>IF(Inputs!$B133="","",CI136-DP136)</f>
        <v/>
      </c>
      <c r="X136" s="46" t="str">
        <f>IF(Inputs!$B133="","",CJ136-DQ136)</f>
        <v/>
      </c>
      <c r="Y136" s="46" t="str">
        <f>IF(Inputs!$B133="","",CK136-DR136)</f>
        <v/>
      </c>
      <c r="Z136" s="46" t="str">
        <f>IF(Inputs!$B133="","",CL136-DS136)</f>
        <v/>
      </c>
      <c r="AA136" s="46" t="str">
        <f>IF(Inputs!$B133="","",CM136-DT136)</f>
        <v/>
      </c>
      <c r="AB136" s="46" t="str">
        <f>IF(Inputs!$B133="","",CN136-DU136)</f>
        <v/>
      </c>
      <c r="AC136" s="46" t="str">
        <f>IF(Inputs!$B133="","",CO136-DV136)</f>
        <v/>
      </c>
      <c r="AD136" s="46" t="str">
        <f>IF(Inputs!$B133="","",CP136-DW136)</f>
        <v/>
      </c>
      <c r="AE136" s="46" t="str">
        <f>IF(Inputs!$B133="","",CQ136-DX136)</f>
        <v/>
      </c>
      <c r="AF136" s="46" t="str">
        <f>IF(Inputs!$B133="","",CR136-DY136)</f>
        <v/>
      </c>
      <c r="AG136" s="50" t="str">
        <f t="shared" si="7"/>
        <v/>
      </c>
      <c r="AH136" s="50"/>
      <c r="AJ136" s="27">
        <f>IF(AND(Inputs!$CO133=0,AJ$4&gt;=Inputs!$CM133),1,IF(AND(AJ$4&gt;=Inputs!$CM133,AJ$4&lt;Inputs!$CN133),1,IF(AND(AJ$4=Inputs!$CN133,AJ$4=Inputs!$CO133),1,IF(OR(AND(AJ$4=Inputs!$CN133+1,Inputs!$CN133=Inputs!$CO133),AND(AJ$4=Inputs!$CN133+2,Inputs!$CN133=Inputs!$CO133)),0,IF(AJ$4=Inputs!$CN133,0.8,IF(AJ$4=Inputs!$CN133+1,0.6,IF(AJ$4=Inputs!$CN133+2,0.4,IF(AJ$4=Inputs!$CO133,0.2,IF(AND(AJ$4&gt;=Inputs!$CL133,AJ$4&lt;Inputs!$CM133),(AJ$4-Inputs!$CL133+1)/(Inputs!$AI133+1),0)))))))))</f>
        <v>0</v>
      </c>
      <c r="AK136" s="27">
        <f>IF(AND(Inputs!$CO133=0,AK$4&gt;=Inputs!$CM133),1,IF(AND(AK$4&gt;=Inputs!$CM133,AK$4&lt;Inputs!$CN133),1,IF(AND(AK$4=Inputs!$CN133,AK$4=Inputs!$CO133),1,IF(OR(AND(AK$4=Inputs!$CN133+1,Inputs!$CN133=Inputs!$CO133),AND(AK$4=Inputs!$CN133+2,Inputs!$CN133=Inputs!$CO133)),0,IF(AK$4=Inputs!$CN133,0.8,IF(AK$4=Inputs!$CN133+1,0.6,IF(AK$4=Inputs!$CN133+2,0.4,IF(AK$4=Inputs!$CO133,0.2,IF(AND(AK$4&gt;=Inputs!$CL133,AK$4&lt;Inputs!$CM133),(AK$4-Inputs!$CL133+1)/(Inputs!$AI133+1),0)))))))))</f>
        <v>0</v>
      </c>
      <c r="AL136" s="27">
        <f>IF(AND(Inputs!$CO133=0,AL$4&gt;=Inputs!$CM133),1,IF(AND(AL$4&gt;=Inputs!$CM133,AL$4&lt;Inputs!$CN133),1,IF(AND(AL$4=Inputs!$CN133,AL$4=Inputs!$CO133),1,IF(OR(AND(AL$4=Inputs!$CN133+1,Inputs!$CN133=Inputs!$CO133),AND(AL$4=Inputs!$CN133+2,Inputs!$CN133=Inputs!$CO133)),0,IF(AL$4=Inputs!$CN133,0.8,IF(AL$4=Inputs!$CN133+1,0.6,IF(AL$4=Inputs!$CN133+2,0.4,IF(AL$4=Inputs!$CO133,0.2,IF(AND(AL$4&gt;=Inputs!$CL133,AL$4&lt;Inputs!$CM133),(AL$4-Inputs!$CL133+1)/(Inputs!$AI133+1),0)))))))))</f>
        <v>0</v>
      </c>
      <c r="AM136" s="27">
        <f>IF(AND(Inputs!$CO133=0,AM$4&gt;=Inputs!$CM133),1,IF(AND(AM$4&gt;=Inputs!$CM133,AM$4&lt;Inputs!$CN133),1,IF(AND(AM$4=Inputs!$CN133,AM$4=Inputs!$CO133),1,IF(OR(AND(AM$4=Inputs!$CN133+1,Inputs!$CN133=Inputs!$CO133),AND(AM$4=Inputs!$CN133+2,Inputs!$CN133=Inputs!$CO133)),0,IF(AM$4=Inputs!$CN133,0.8,IF(AM$4=Inputs!$CN133+1,0.6,IF(AM$4=Inputs!$CN133+2,0.4,IF(AM$4=Inputs!$CO133,0.2,IF(AND(AM$4&gt;=Inputs!$CL133,AM$4&lt;Inputs!$CM133),(AM$4-Inputs!$CL133+1)/(Inputs!$AI133+1),0)))))))))</f>
        <v>0</v>
      </c>
      <c r="AN136" s="27">
        <f>IF(AND(Inputs!$CO133=0,AN$4&gt;=Inputs!$CM133),1,IF(AND(AN$4&gt;=Inputs!$CM133,AN$4&lt;Inputs!$CN133),1,IF(AND(AN$4=Inputs!$CN133,AN$4=Inputs!$CO133),1,IF(OR(AND(AN$4=Inputs!$CN133+1,Inputs!$CN133=Inputs!$CO133),AND(AN$4=Inputs!$CN133+2,Inputs!$CN133=Inputs!$CO133)),0,IF(AN$4=Inputs!$CN133,0.8,IF(AN$4=Inputs!$CN133+1,0.6,IF(AN$4=Inputs!$CN133+2,0.4,IF(AN$4=Inputs!$CO133,0.2,IF(AND(AN$4&gt;=Inputs!$CL133,AN$4&lt;Inputs!$CM133),(AN$4-Inputs!$CL133+1)/(Inputs!$AI133+1),0)))))))))</f>
        <v>0</v>
      </c>
      <c r="AO136" s="27">
        <f>IF(AND(Inputs!$CO133=0,AO$4&gt;=Inputs!$CM133),1,IF(AND(AO$4&gt;=Inputs!$CM133,AO$4&lt;Inputs!$CN133),1,IF(AND(AO$4=Inputs!$CN133,AO$4=Inputs!$CO133),1,IF(OR(AND(AO$4=Inputs!$CN133+1,Inputs!$CN133=Inputs!$CO133),AND(AO$4=Inputs!$CN133+2,Inputs!$CN133=Inputs!$CO133)),0,IF(AO$4=Inputs!$CN133,0.8,IF(AO$4=Inputs!$CN133+1,0.6,IF(AO$4=Inputs!$CN133+2,0.4,IF(AO$4=Inputs!$CO133,0.2,IF(AND(AO$4&gt;=Inputs!$CL133,AO$4&lt;Inputs!$CM133),(AO$4-Inputs!$CL133+1)/(Inputs!$AI133+1),0)))))))))</f>
        <v>0</v>
      </c>
      <c r="AP136" s="27">
        <f>IF(AND(Inputs!$CO133=0,AP$4&gt;=Inputs!$CM133),1,IF(AND(AP$4&gt;=Inputs!$CM133,AP$4&lt;Inputs!$CN133),1,IF(AND(AP$4=Inputs!$CN133,AP$4=Inputs!$CO133),1,IF(OR(AND(AP$4=Inputs!$CN133+1,Inputs!$CN133=Inputs!$CO133),AND(AP$4=Inputs!$CN133+2,Inputs!$CN133=Inputs!$CO133)),0,IF(AP$4=Inputs!$CN133,0.8,IF(AP$4=Inputs!$CN133+1,0.6,IF(AP$4=Inputs!$CN133+2,0.4,IF(AP$4=Inputs!$CO133,0.2,IF(AND(AP$4&gt;=Inputs!$CL133,AP$4&lt;Inputs!$CM133),(AP$4-Inputs!$CL133+1)/(Inputs!$AI133+1),0)))))))))</f>
        <v>0</v>
      </c>
      <c r="AQ136" s="27">
        <f>IF(AND(Inputs!$CO133=0,AQ$4&gt;=Inputs!$CM133),1,IF(AND(AQ$4&gt;=Inputs!$CM133,AQ$4&lt;Inputs!$CN133),1,IF(AND(AQ$4=Inputs!$CN133,AQ$4=Inputs!$CO133),1,IF(OR(AND(AQ$4=Inputs!$CN133+1,Inputs!$CN133=Inputs!$CO133),AND(AQ$4=Inputs!$CN133+2,Inputs!$CN133=Inputs!$CO133)),0,IF(AQ$4=Inputs!$CN133,0.8,IF(AQ$4=Inputs!$CN133+1,0.6,IF(AQ$4=Inputs!$CN133+2,0.4,IF(AQ$4=Inputs!$CO133,0.2,IF(AND(AQ$4&gt;=Inputs!$CL133,AQ$4&lt;Inputs!$CM133),(AQ$4-Inputs!$CL133+1)/(Inputs!$AI133+1),0)))))))))</f>
        <v>0</v>
      </c>
      <c r="AR136" s="27">
        <f>IF(AND(Inputs!$CO133=0,AR$4&gt;=Inputs!$CM133),1,IF(AND(AR$4&gt;=Inputs!$CM133,AR$4&lt;Inputs!$CN133),1,IF(AND(AR$4=Inputs!$CN133,AR$4=Inputs!$CO133),1,IF(OR(AND(AR$4=Inputs!$CN133+1,Inputs!$CN133=Inputs!$CO133),AND(AR$4=Inputs!$CN133+2,Inputs!$CN133=Inputs!$CO133)),0,IF(AR$4=Inputs!$CN133,0.8,IF(AR$4=Inputs!$CN133+1,0.6,IF(AR$4=Inputs!$CN133+2,0.4,IF(AR$4=Inputs!$CO133,0.2,IF(AND(AR$4&gt;=Inputs!$CL133,AR$4&lt;Inputs!$CM133),(AR$4-Inputs!$CL133+1)/(Inputs!$AI133+1),0)))))))))</f>
        <v>0</v>
      </c>
      <c r="AS136" s="27">
        <f>IF(AND(Inputs!$CO133=0,AS$4&gt;=Inputs!$CM133),1,IF(AND(AS$4&gt;=Inputs!$CM133,AS$4&lt;Inputs!$CN133),1,IF(AND(AS$4=Inputs!$CN133,AS$4=Inputs!$CO133),1,IF(OR(AND(AS$4=Inputs!$CN133+1,Inputs!$CN133=Inputs!$CO133),AND(AS$4=Inputs!$CN133+2,Inputs!$CN133=Inputs!$CO133)),0,IF(AS$4=Inputs!$CN133,0.8,IF(AS$4=Inputs!$CN133+1,0.6,IF(AS$4=Inputs!$CN133+2,0.4,IF(AS$4=Inputs!$CO133,0.2,IF(AND(AS$4&gt;=Inputs!$CL133,AS$4&lt;Inputs!$CM133),(AS$4-Inputs!$CL133+1)/(Inputs!$AI133+1),0)))))))))</f>
        <v>0</v>
      </c>
      <c r="AT136" s="27">
        <f>IF(AND(Inputs!$CO133=0,AT$4&gt;=Inputs!$CM133),1,IF(AND(AT$4&gt;=Inputs!$CM133,AT$4&lt;Inputs!$CN133),1,IF(AND(AT$4=Inputs!$CN133,AT$4=Inputs!$CO133),1,IF(OR(AND(AT$4=Inputs!$CN133+1,Inputs!$CN133=Inputs!$CO133),AND(AT$4=Inputs!$CN133+2,Inputs!$CN133=Inputs!$CO133)),0,IF(AT$4=Inputs!$CN133,0.8,IF(AT$4=Inputs!$CN133+1,0.6,IF(AT$4=Inputs!$CN133+2,0.4,IF(AT$4=Inputs!$CO133,0.2,IF(AND(AT$4&gt;=Inputs!$CL133,AT$4&lt;Inputs!$CM133),(AT$4-Inputs!$CL133+1)/(Inputs!$AI133+1),0)))))))))</f>
        <v>0</v>
      </c>
      <c r="AU136" s="27">
        <f>IF(AND(Inputs!$CO133=0,AU$4&gt;=Inputs!$CM133),1,IF(AND(AU$4&gt;=Inputs!$CM133,AU$4&lt;Inputs!$CN133),1,IF(AND(AU$4=Inputs!$CN133,AU$4=Inputs!$CO133),1,IF(OR(AND(AU$4=Inputs!$CN133+1,Inputs!$CN133=Inputs!$CO133),AND(AU$4=Inputs!$CN133+2,Inputs!$CN133=Inputs!$CO133)),0,IF(AU$4=Inputs!$CN133,0.8,IF(AU$4=Inputs!$CN133+1,0.6,IF(AU$4=Inputs!$CN133+2,0.4,IF(AU$4=Inputs!$CO133,0.2,IF(AND(AU$4&gt;=Inputs!$CL133,AU$4&lt;Inputs!$CM133),(AU$4-Inputs!$CL133+1)/(Inputs!$AI133+1),0)))))))))</f>
        <v>0</v>
      </c>
      <c r="AV136" s="27">
        <f>IF(AND(Inputs!$CO133=0,AV$4&gt;=Inputs!$CM133),1,IF(AND(AV$4&gt;=Inputs!$CM133,AV$4&lt;Inputs!$CN133),1,IF(AND(AV$4=Inputs!$CN133,AV$4=Inputs!$CO133),1,IF(OR(AND(AV$4=Inputs!$CN133+1,Inputs!$CN133=Inputs!$CO133),AND(AV$4=Inputs!$CN133+2,Inputs!$CN133=Inputs!$CO133)),0,IF(AV$4=Inputs!$CN133,0.8,IF(AV$4=Inputs!$CN133+1,0.6,IF(AV$4=Inputs!$CN133+2,0.4,IF(AV$4=Inputs!$CO133,0.2,IF(AND(AV$4&gt;=Inputs!$CL133,AV$4&lt;Inputs!$CM133),(AV$4-Inputs!$CL133+1)/(Inputs!$AI133+1),0)))))))))</f>
        <v>0</v>
      </c>
      <c r="AW136" s="27">
        <f>IF(AND(Inputs!$CO133=0,AW$4&gt;=Inputs!$CM133),1,IF(AND(AW$4&gt;=Inputs!$CM133,AW$4&lt;Inputs!$CN133),1,IF(AND(AW$4=Inputs!$CN133,AW$4=Inputs!$CO133),1,IF(OR(AND(AW$4=Inputs!$CN133+1,Inputs!$CN133=Inputs!$CO133),AND(AW$4=Inputs!$CN133+2,Inputs!$CN133=Inputs!$CO133)),0,IF(AW$4=Inputs!$CN133,0.8,IF(AW$4=Inputs!$CN133+1,0.6,IF(AW$4=Inputs!$CN133+2,0.4,IF(AW$4=Inputs!$CO133,0.2,IF(AND(AW$4&gt;=Inputs!$CL133,AW$4&lt;Inputs!$CM133),(AW$4-Inputs!$CL133+1)/(Inputs!$AI133+1),0)))))))))</f>
        <v>0</v>
      </c>
      <c r="AX136" s="27">
        <f>IF(AND(Inputs!$CO133=0,AX$4&gt;=Inputs!$CM133),1,IF(AND(AX$4&gt;=Inputs!$CM133,AX$4&lt;Inputs!$CN133),1,IF(AND(AX$4=Inputs!$CN133,AX$4=Inputs!$CO133),1,IF(OR(AND(AX$4=Inputs!$CN133+1,Inputs!$CN133=Inputs!$CO133),AND(AX$4=Inputs!$CN133+2,Inputs!$CN133=Inputs!$CO133)),0,IF(AX$4=Inputs!$CN133,0.8,IF(AX$4=Inputs!$CN133+1,0.6,IF(AX$4=Inputs!$CN133+2,0.4,IF(AX$4=Inputs!$CO133,0.2,IF(AND(AX$4&gt;=Inputs!$CL133,AX$4&lt;Inputs!$CM133),(AX$4-Inputs!$CL133+1)/(Inputs!$AI133+1),0)))))))))</f>
        <v>0</v>
      </c>
      <c r="AY136" s="27">
        <f>IF(AND(Inputs!$CO133=0,AY$4&gt;=Inputs!$CM133),1,IF(AND(AY$4&gt;=Inputs!$CM133,AY$4&lt;Inputs!$CN133),1,IF(AND(AY$4=Inputs!$CN133,AY$4=Inputs!$CO133),1,IF(OR(AND(AY$4=Inputs!$CN133+1,Inputs!$CN133=Inputs!$CO133),AND(AY$4=Inputs!$CN133+2,Inputs!$CN133=Inputs!$CO133)),0,IF(AY$4=Inputs!$CN133,0.8,IF(AY$4=Inputs!$CN133+1,0.6,IF(AY$4=Inputs!$CN133+2,0.4,IF(AY$4=Inputs!$CO133,0.2,IF(AND(AY$4&gt;=Inputs!$CL133,AY$4&lt;Inputs!$CM133),(AY$4-Inputs!$CL133+1)/(Inputs!$AI133+1),0)))))))))</f>
        <v>0</v>
      </c>
      <c r="AZ136" s="27">
        <f>IF(AND(Inputs!$CO133=0,AZ$4&gt;=Inputs!$CM133),1,IF(AND(AZ$4&gt;=Inputs!$CM133,AZ$4&lt;Inputs!$CN133),1,IF(AND(AZ$4=Inputs!$CN133,AZ$4=Inputs!$CO133),1,IF(OR(AND(AZ$4=Inputs!$CN133+1,Inputs!$CN133=Inputs!$CO133),AND(AZ$4=Inputs!$CN133+2,Inputs!$CN133=Inputs!$CO133)),0,IF(AZ$4=Inputs!$CN133,0.8,IF(AZ$4=Inputs!$CN133+1,0.6,IF(AZ$4=Inputs!$CN133+2,0.4,IF(AZ$4=Inputs!$CO133,0.2,IF(AND(AZ$4&gt;=Inputs!$CL133,AZ$4&lt;Inputs!$CM133),(AZ$4-Inputs!$CL133+1)/(Inputs!$AI133+1),0)))))))))</f>
        <v>0</v>
      </c>
      <c r="BA136" s="27">
        <f>IF(AND(Inputs!$CO133=0,BA$4&gt;=Inputs!$CM133),1,IF(AND(BA$4&gt;=Inputs!$CM133,BA$4&lt;Inputs!$CN133),1,IF(AND(BA$4=Inputs!$CN133,BA$4=Inputs!$CO133),1,IF(OR(AND(BA$4=Inputs!$CN133+1,Inputs!$CN133=Inputs!$CO133),AND(BA$4=Inputs!$CN133+2,Inputs!$CN133=Inputs!$CO133)),0,IF(BA$4=Inputs!$CN133,0.8,IF(BA$4=Inputs!$CN133+1,0.6,IF(BA$4=Inputs!$CN133+2,0.4,IF(BA$4=Inputs!$CO133,0.2,IF(AND(BA$4&gt;=Inputs!$CL133,BA$4&lt;Inputs!$CM133),(BA$4-Inputs!$CL133+1)/(Inputs!$AI133+1),0)))))))))</f>
        <v>0</v>
      </c>
      <c r="BB136" s="27">
        <f>IF(AND(Inputs!$CO133=0,BB$4&gt;=Inputs!$CM133),1,IF(AND(BB$4&gt;=Inputs!$CM133,BB$4&lt;Inputs!$CN133),1,IF(AND(BB$4=Inputs!$CN133,BB$4=Inputs!$CO133),1,IF(OR(AND(BB$4=Inputs!$CN133+1,Inputs!$CN133=Inputs!$CO133),AND(BB$4=Inputs!$CN133+2,Inputs!$CN133=Inputs!$CO133)),0,IF(BB$4=Inputs!$CN133,0.8,IF(BB$4=Inputs!$CN133+1,0.6,IF(BB$4=Inputs!$CN133+2,0.4,IF(BB$4=Inputs!$CO133,0.2,IF(AND(BB$4&gt;=Inputs!$CL133,BB$4&lt;Inputs!$CM133),(BB$4-Inputs!$CL133+1)/(Inputs!$AI133+1),0)))))))))</f>
        <v>0</v>
      </c>
      <c r="BC136" s="27">
        <f>IF(AND(Inputs!$CO133=0,BC$4&gt;=Inputs!$CM133),1,IF(AND(BC$4&gt;=Inputs!$CM133,BC$4&lt;Inputs!$CN133),1,IF(AND(BC$4=Inputs!$CN133,BC$4=Inputs!$CO133),1,IF(OR(AND(BC$4=Inputs!$CN133+1,Inputs!$CN133=Inputs!$CO133),AND(BC$4=Inputs!$CN133+2,Inputs!$CN133=Inputs!$CO133)),0,IF(BC$4=Inputs!$CN133,0.8,IF(BC$4=Inputs!$CN133+1,0.6,IF(BC$4=Inputs!$CN133+2,0.4,IF(BC$4=Inputs!$CO133,0.2,IF(AND(BC$4&gt;=Inputs!$CL133,BC$4&lt;Inputs!$CM133),(BC$4-Inputs!$CL133+1)/(Inputs!$AI133+1),0)))))))))</f>
        <v>0</v>
      </c>
      <c r="BD136" s="27">
        <f>IF(AND(Inputs!$CO133=0,BD$4&gt;=Inputs!$CM133),1,IF(AND(BD$4&gt;=Inputs!$CM133,BD$4&lt;Inputs!$CN133),1,IF(AND(BD$4=Inputs!$CN133,BD$4=Inputs!$CO133),1,IF(OR(AND(BD$4=Inputs!$CN133+1,Inputs!$CN133=Inputs!$CO133),AND(BD$4=Inputs!$CN133+2,Inputs!$CN133=Inputs!$CO133)),0,IF(BD$4=Inputs!$CN133,0.8,IF(BD$4=Inputs!$CN133+1,0.6,IF(BD$4=Inputs!$CN133+2,0.4,IF(BD$4=Inputs!$CO133,0.2,IF(AND(BD$4&gt;=Inputs!$CL133,BD$4&lt;Inputs!$CM133),(BD$4-Inputs!$CL133+1)/(Inputs!$AI133+1),0)))))))))</f>
        <v>0</v>
      </c>
      <c r="BE136" s="27">
        <f>IF(AND(Inputs!$CO133=0,BE$4&gt;=Inputs!$CM133),1,IF(AND(BE$4&gt;=Inputs!$CM133,BE$4&lt;Inputs!$CN133),1,IF(AND(BE$4=Inputs!$CN133,BE$4=Inputs!$CO133),1,IF(OR(AND(BE$4=Inputs!$CN133+1,Inputs!$CN133=Inputs!$CO133),AND(BE$4=Inputs!$CN133+2,Inputs!$CN133=Inputs!$CO133)),0,IF(BE$4=Inputs!$CN133,0.8,IF(BE$4=Inputs!$CN133+1,0.6,IF(BE$4=Inputs!$CN133+2,0.4,IF(BE$4=Inputs!$CO133,0.2,IF(AND(BE$4&gt;=Inputs!$CL133,BE$4&lt;Inputs!$CM133),(BE$4-Inputs!$CL133+1)/(Inputs!$AI133+1),0)))))))))</f>
        <v>0</v>
      </c>
      <c r="BF136" s="27">
        <f>IF(AND(Inputs!$CO133=0,BF$4&gt;=Inputs!$CM133),1,IF(AND(BF$4&gt;=Inputs!$CM133,BF$4&lt;Inputs!$CN133),1,IF(AND(BF$4=Inputs!$CN133,BF$4=Inputs!$CO133),1,IF(OR(AND(BF$4=Inputs!$CN133+1,Inputs!$CN133=Inputs!$CO133),AND(BF$4=Inputs!$CN133+2,Inputs!$CN133=Inputs!$CO133)),0,IF(BF$4=Inputs!$CN133,0.8,IF(BF$4=Inputs!$CN133+1,0.6,IF(BF$4=Inputs!$CN133+2,0.4,IF(BF$4=Inputs!$CO133,0.2,IF(AND(BF$4&gt;=Inputs!$CL133,BF$4&lt;Inputs!$CM133),(BF$4-Inputs!$CL133+1)/(Inputs!$AI133+1),0)))))))))</f>
        <v>0</v>
      </c>
      <c r="BG136" s="27">
        <f>IF(AND(Inputs!$CO133=0,BG$4&gt;=Inputs!$CM133),1,IF(AND(BG$4&gt;=Inputs!$CM133,BG$4&lt;Inputs!$CN133),1,IF(AND(BG$4=Inputs!$CN133,BG$4=Inputs!$CO133),1,IF(OR(AND(BG$4=Inputs!$CN133+1,Inputs!$CN133=Inputs!$CO133),AND(BG$4=Inputs!$CN133+2,Inputs!$CN133=Inputs!$CO133)),0,IF(BG$4=Inputs!$CN133,0.8,IF(BG$4=Inputs!$CN133+1,0.6,IF(BG$4=Inputs!$CN133+2,0.4,IF(BG$4=Inputs!$CO133,0.2,IF(AND(BG$4&gt;=Inputs!$CL133,BG$4&lt;Inputs!$CM133),(BG$4-Inputs!$CL133+1)/(Inputs!$AI133+1),0)))))))))</f>
        <v>0</v>
      </c>
      <c r="BH136" s="27">
        <f>IF(AND(Inputs!$CO133=0,BH$4&gt;=Inputs!$CM133),1,IF(AND(BH$4&gt;=Inputs!$CM133,BH$4&lt;Inputs!$CN133),1,IF(AND(BH$4=Inputs!$CN133,BH$4=Inputs!$CO133),1,IF(OR(AND(BH$4=Inputs!$CN133+1,Inputs!$CN133=Inputs!$CO133),AND(BH$4=Inputs!$CN133+2,Inputs!$CN133=Inputs!$CO133)),0,IF(BH$4=Inputs!$CN133,0.8,IF(BH$4=Inputs!$CN133+1,0.6,IF(BH$4=Inputs!$CN133+2,0.4,IF(BH$4=Inputs!$CO133,0.2,IF(AND(BH$4&gt;=Inputs!$CL133,BH$4&lt;Inputs!$CM133),(BH$4-Inputs!$CL133+1)/(Inputs!$AI133+1),0)))))))))</f>
        <v>0</v>
      </c>
      <c r="BI136" s="27">
        <f>IF(AND(Inputs!$CO133=0,BI$4&gt;=Inputs!$CM133),1,IF(AND(BI$4&gt;=Inputs!$CM133,BI$4&lt;Inputs!$CN133),1,IF(AND(BI$4=Inputs!$CN133,BI$4=Inputs!$CO133),1,IF(OR(AND(BI$4=Inputs!$CN133+1,Inputs!$CN133=Inputs!$CO133),AND(BI$4=Inputs!$CN133+2,Inputs!$CN133=Inputs!$CO133)),0,IF(BI$4=Inputs!$CN133,0.8,IF(BI$4=Inputs!$CN133+1,0.6,IF(BI$4=Inputs!$CN133+2,0.4,IF(BI$4=Inputs!$CO133,0.2,IF(AND(BI$4&gt;=Inputs!$CL133,BI$4&lt;Inputs!$CM133),(BI$4-Inputs!$CL133+1)/(Inputs!$AI133+1),0)))))))))</f>
        <v>0</v>
      </c>
      <c r="BJ136" s="27">
        <f>IF(AND(Inputs!$CO133=0,BJ$4&gt;=Inputs!$CM133),1,IF(AND(BJ$4&gt;=Inputs!$CM133,BJ$4&lt;Inputs!$CN133),1,IF(AND(BJ$4=Inputs!$CN133,BJ$4=Inputs!$CO133),1,IF(OR(AND(BJ$4=Inputs!$CN133+1,Inputs!$CN133=Inputs!$CO133),AND(BJ$4=Inputs!$CN133+2,Inputs!$CN133=Inputs!$CO133)),0,IF(BJ$4=Inputs!$CN133,0.8,IF(BJ$4=Inputs!$CN133+1,0.6,IF(BJ$4=Inputs!$CN133+2,0.4,IF(BJ$4=Inputs!$CO133,0.2,IF(AND(BJ$4&gt;=Inputs!$CL133,BJ$4&lt;Inputs!$CM133),(BJ$4-Inputs!$CL133+1)/(Inputs!$AI133+1),0)))))))))</f>
        <v>0</v>
      </c>
      <c r="BK136" s="27">
        <f>IF(AND(Inputs!$CO133=0,BK$4&gt;=Inputs!$CM133),1,IF(AND(BK$4&gt;=Inputs!$CM133,BK$4&lt;Inputs!$CN133),1,IF(AND(BK$4=Inputs!$CN133,BK$4=Inputs!$CO133),1,IF(OR(AND(BK$4=Inputs!$CN133+1,Inputs!$CN133=Inputs!$CO133),AND(BK$4=Inputs!$CN133+2,Inputs!$CN133=Inputs!$CO133)),0,IF(BK$4=Inputs!$CN133,0.8,IF(BK$4=Inputs!$CN133+1,0.6,IF(BK$4=Inputs!$CN133+2,0.4,IF(BK$4=Inputs!$CO133,0.2,IF(AND(BK$4&gt;=Inputs!$CL133,BK$4&lt;Inputs!$CM133),(BK$4-Inputs!$CL133+1)/(Inputs!$AI133+1),0)))))))))</f>
        <v>0</v>
      </c>
      <c r="BL136" s="27">
        <f>IF(AND(Inputs!$CO133=0,BL$4&gt;=Inputs!$CM133),1,IF(AND(BL$4&gt;=Inputs!$CM133,BL$4&lt;Inputs!$CN133),1,IF(AND(BL$4=Inputs!$CN133,BL$4=Inputs!$CO133),1,IF(OR(AND(BL$4=Inputs!$CN133+1,Inputs!$CN133=Inputs!$CO133),AND(BL$4=Inputs!$CN133+2,Inputs!$CN133=Inputs!$CO133)),0,IF(BL$4=Inputs!$CN133,0.8,IF(BL$4=Inputs!$CN133+1,0.6,IF(BL$4=Inputs!$CN133+2,0.4,IF(BL$4=Inputs!$CO133,0.2,IF(AND(BL$4&gt;=Inputs!$CL133,BL$4&lt;Inputs!$CM133),(BL$4-Inputs!$CL133+1)/(Inputs!$AI133+1),0)))))))))</f>
        <v>0</v>
      </c>
      <c r="BM136" s="27">
        <f>IF(AND(Inputs!$CO133=0,BM$4&gt;=Inputs!$CM133),1,IF(AND(BM$4&gt;=Inputs!$CM133,BM$4&lt;Inputs!$CN133),1,IF(AND(BM$4=Inputs!$CN133,BM$4=Inputs!$CO133),1,IF(OR(AND(BM$4=Inputs!$CN133+1,Inputs!$CN133=Inputs!$CO133),AND(BM$4=Inputs!$CN133+2,Inputs!$CN133=Inputs!$CO133)),0,IF(BM$4=Inputs!$CN133,0.8,IF(BM$4=Inputs!$CN133+1,0.6,IF(BM$4=Inputs!$CN133+2,0.4,IF(BM$4=Inputs!$CO133,0.2,IF(AND(BM$4&gt;=Inputs!$CL133,BM$4&lt;Inputs!$CM133),(BM$4-Inputs!$CL133+1)/(Inputs!$AI133+1),0)))))))))</f>
        <v>0</v>
      </c>
      <c r="BO136" s="46" t="str">
        <f>IF(Inputs!$B133="","",(ROUND(Inputs!$BC133*AJ136,0)))</f>
        <v/>
      </c>
      <c r="BP136" s="46" t="str">
        <f>IF(Inputs!$B133="","",(ROUND(Inputs!$BC133*AK136,0)))</f>
        <v/>
      </c>
      <c r="BQ136" s="46" t="str">
        <f>IF(Inputs!$B133="","",(ROUND(Inputs!$BC133*AL136,0)))</f>
        <v/>
      </c>
      <c r="BR136" s="46" t="str">
        <f>IF(Inputs!$B133="","",(ROUND(Inputs!$BC133*AM136,0)))</f>
        <v/>
      </c>
      <c r="BS136" s="46" t="str">
        <f>IF(Inputs!$B133="","",(ROUND(Inputs!$BC133*AN136,0)))</f>
        <v/>
      </c>
      <c r="BT136" s="46" t="str">
        <f>IF(Inputs!$B133="","",(ROUND(Inputs!$BC133*AO136,0)))</f>
        <v/>
      </c>
      <c r="BU136" s="46" t="str">
        <f>IF(Inputs!$B133="","",(ROUND(Inputs!$BC133*AP136,0)))</f>
        <v/>
      </c>
      <c r="BV136" s="46" t="str">
        <f>IF(Inputs!$B133="","",(ROUND(Inputs!$BC133*AQ136,0)))</f>
        <v/>
      </c>
      <c r="BW136" s="46" t="str">
        <f>IF(Inputs!$B133="","",(ROUND(Inputs!$BC133*AR136,0)))</f>
        <v/>
      </c>
      <c r="BX136" s="46" t="str">
        <f>IF(Inputs!$B133="","",(ROUND(Inputs!$BC133*AS136,0)))</f>
        <v/>
      </c>
      <c r="BY136" s="46" t="str">
        <f>IF(Inputs!$B133="","",(ROUND(Inputs!$BC133*AT136,0)))</f>
        <v/>
      </c>
      <c r="BZ136" s="46" t="str">
        <f>IF(Inputs!$B133="","",(ROUND(Inputs!$BC133*AU136,0)))</f>
        <v/>
      </c>
      <c r="CA136" s="46" t="str">
        <f>IF(Inputs!$B133="","",(ROUND(Inputs!$BC133*AV136,0)))</f>
        <v/>
      </c>
      <c r="CB136" s="46" t="str">
        <f>IF(Inputs!$B133="","",(ROUND(Inputs!$BC133*AW136,0)))</f>
        <v/>
      </c>
      <c r="CC136" s="46" t="str">
        <f>IF(Inputs!$B133="","",(ROUND(Inputs!$BC133*AX136,0)))</f>
        <v/>
      </c>
      <c r="CD136" s="46" t="str">
        <f>IF(Inputs!$B133="","",(ROUND(Inputs!$BC133*AY136,0)))</f>
        <v/>
      </c>
      <c r="CE136" s="46" t="str">
        <f>IF(Inputs!$B133="","",(ROUND(Inputs!$BC133*AZ136,0)))</f>
        <v/>
      </c>
      <c r="CF136" s="46" t="str">
        <f>IF(Inputs!$B133="","",(ROUND(Inputs!$BC133*BA136,0)))</f>
        <v/>
      </c>
      <c r="CG136" s="46" t="str">
        <f>IF(Inputs!$B133="","",(ROUND(Inputs!$BC133*BB136,0)))</f>
        <v/>
      </c>
      <c r="CH136" s="46" t="str">
        <f>IF(Inputs!$B133="","",(ROUND(Inputs!$BC133*BC136,0)))</f>
        <v/>
      </c>
      <c r="CI136" s="46" t="str">
        <f>IF(Inputs!$B133="","",(ROUND(Inputs!$BC133*BD136,0)))</f>
        <v/>
      </c>
      <c r="CJ136" s="46" t="str">
        <f>IF(Inputs!$B133="","",(ROUND(Inputs!$BC133*BE136,0)))</f>
        <v/>
      </c>
      <c r="CK136" s="46" t="str">
        <f>IF(Inputs!$B133="","",(ROUND(Inputs!$BC133*BF136,0)))</f>
        <v/>
      </c>
      <c r="CL136" s="46" t="str">
        <f>IF(Inputs!$B133="","",(ROUND(Inputs!$BC133*BG136,0)))</f>
        <v/>
      </c>
      <c r="CM136" s="46" t="str">
        <f>IF(Inputs!$B133="","",(ROUND(Inputs!$BC133*BH136,0)))</f>
        <v/>
      </c>
      <c r="CN136" s="46" t="str">
        <f>IF(Inputs!$B133="","",(ROUND(Inputs!$BC133*BI136,0)))</f>
        <v/>
      </c>
      <c r="CO136" s="46" t="str">
        <f>IF(Inputs!$B133="","",(ROUND(Inputs!$BC133*BJ136,0)))</f>
        <v/>
      </c>
      <c r="CP136" s="46" t="str">
        <f>IF(Inputs!$B133="","",(ROUND(Inputs!$BC133*BK136,0)))</f>
        <v/>
      </c>
      <c r="CQ136" s="46" t="str">
        <f>IF(Inputs!$B133="","",(ROUND(Inputs!$BC133*BL136,0)))</f>
        <v/>
      </c>
      <c r="CR136" s="46" t="str">
        <f>IF(Inputs!$B133="","",(ROUND(Inputs!$BC133*BM136,0)))</f>
        <v/>
      </c>
      <c r="CV136" s="46" t="str">
        <f>IF(A136="","",IF(AND(CV$4&lt;=Inputs!$CQ133,CV$4&gt;=Inputs!$CP133),Inputs!$AR133/(Inputs!$CQ133-Inputs!$CP133+1),0)+IF(CV$4=Inputs!$CL133,Inputs!$BD133,0))</f>
        <v/>
      </c>
      <c r="CW136" s="46" t="str">
        <f>IF(B136="","",IF(AND(CW$4&lt;=Inputs!$CQ133,CW$4&gt;=Inputs!$CP133),Inputs!$AR133/(Inputs!$CQ133-Inputs!$CP133+1),0)+IF(CW$4=Inputs!$CL133,Inputs!$BD133,0))</f>
        <v/>
      </c>
      <c r="CX136" s="46" t="str">
        <f>IF(C136="","",IF(AND(CX$4&lt;=Inputs!$CQ133,CX$4&gt;=Inputs!$CP133),Inputs!$AR133/(Inputs!$CQ133-Inputs!$CP133+1),0)+IF(CX$4=Inputs!$CL133,Inputs!$BD133,0))</f>
        <v/>
      </c>
      <c r="CY136" s="46" t="str">
        <f>IF(D136="","",IF(AND(CY$4&lt;=Inputs!$CQ133,CY$4&gt;=Inputs!$CP133),Inputs!$AR133/(Inputs!$CQ133-Inputs!$CP133+1),0)+IF(CY$4=Inputs!$CL133,Inputs!$BD133,0))</f>
        <v/>
      </c>
      <c r="CZ136" s="46" t="str">
        <f>IF(E136="","",IF(AND(CZ$4&lt;=Inputs!$CQ133,CZ$4&gt;=Inputs!$CP133),Inputs!$AR133/(Inputs!$CQ133-Inputs!$CP133+1),0)+IF(CZ$4=Inputs!$CL133,Inputs!$BD133,0))</f>
        <v/>
      </c>
      <c r="DA136" s="46" t="str">
        <f>IF(F136="","",IF(AND(DA$4&lt;=Inputs!$CQ133,DA$4&gt;=Inputs!$CP133),Inputs!$AR133/(Inputs!$CQ133-Inputs!$CP133+1),0)+IF(DA$4=Inputs!$CL133,Inputs!$BD133,0))</f>
        <v/>
      </c>
      <c r="DB136" s="46" t="str">
        <f>IF(G136="","",IF(AND(DB$4&lt;=Inputs!$CQ133,DB$4&gt;=Inputs!$CP133),Inputs!$AR133/(Inputs!$CQ133-Inputs!$CP133+1),0)+IF(DB$4=Inputs!$CL133,Inputs!$BD133,0))</f>
        <v/>
      </c>
      <c r="DC136" s="46" t="str">
        <f>IF(H136="","",IF(AND(DC$4&lt;=Inputs!$CQ133,DC$4&gt;=Inputs!$CP133),Inputs!$AR133/(Inputs!$CQ133-Inputs!$CP133+1),0)+IF(DC$4=Inputs!$CL133,Inputs!$BD133,0))</f>
        <v/>
      </c>
      <c r="DD136" s="46" t="str">
        <f>IF(I136="","",IF(AND(DD$4&lt;=Inputs!$CQ133,DD$4&gt;=Inputs!$CP133),Inputs!$AR133/(Inputs!$CQ133-Inputs!$CP133+1),0)+IF(DD$4=Inputs!$CL133,Inputs!$BD133,0))</f>
        <v/>
      </c>
      <c r="DE136" s="46" t="str">
        <f>IF(J136="","",IF(AND(DE$4&lt;=Inputs!$CQ133,DE$4&gt;=Inputs!$CP133),Inputs!$AR133/(Inputs!$CQ133-Inputs!$CP133+1),0)+IF(DE$4=Inputs!$CL133,Inputs!$BD133,0))</f>
        <v/>
      </c>
      <c r="DF136" s="46" t="str">
        <f>IF(K136="","",IF(AND(DF$4&lt;=Inputs!$CQ133,DF$4&gt;=Inputs!$CP133),Inputs!$AR133/(Inputs!$CQ133-Inputs!$CP133+1),0)+IF(DF$4=Inputs!$CL133,Inputs!$BD133,0))</f>
        <v/>
      </c>
      <c r="DG136" s="46" t="str">
        <f>IF(L136="","",IF(AND(DG$4&lt;=Inputs!$CQ133,DG$4&gt;=Inputs!$CP133),Inputs!$AR133/(Inputs!$CQ133-Inputs!$CP133+1),0)+IF(DG$4=Inputs!$CL133,Inputs!$BD133,0))</f>
        <v/>
      </c>
      <c r="DH136" s="46" t="str">
        <f>IF(M136="","",IF(AND(DH$4&lt;=Inputs!$CQ133,DH$4&gt;=Inputs!$CP133),Inputs!$AR133/(Inputs!$CQ133-Inputs!$CP133+1),0)+IF(DH$4=Inputs!$CL133,Inputs!$BD133,0))</f>
        <v/>
      </c>
      <c r="DI136" s="46" t="str">
        <f>IF(N136="","",IF(AND(DI$4&lt;=Inputs!$CQ133,DI$4&gt;=Inputs!$CP133),Inputs!$AR133/(Inputs!$CQ133-Inputs!$CP133+1),0)+IF(DI$4=Inputs!$CL133,Inputs!$BD133,0))</f>
        <v/>
      </c>
      <c r="DJ136" s="46" t="str">
        <f>IF(O136="","",IF(AND(DJ$4&lt;=Inputs!$CQ133,DJ$4&gt;=Inputs!$CP133),Inputs!$AR133/(Inputs!$CQ133-Inputs!$CP133+1),0)+IF(DJ$4=Inputs!$CL133,Inputs!$BD133,0))</f>
        <v/>
      </c>
      <c r="DK136" s="46" t="str">
        <f>IF(P136="","",IF(AND(DK$4&lt;=Inputs!$CQ133,DK$4&gt;=Inputs!$CP133),Inputs!$AR133/(Inputs!$CQ133-Inputs!$CP133+1),0)+IF(DK$4=Inputs!$CL133,Inputs!$BD133,0))</f>
        <v/>
      </c>
      <c r="DL136" s="46" t="str">
        <f>IF(Q136="","",IF(AND(DL$4&lt;=Inputs!$CQ133,DL$4&gt;=Inputs!$CP133),Inputs!$AR133/(Inputs!$CQ133-Inputs!$CP133+1),0)+IF(DL$4=Inputs!$CL133,Inputs!$BD133,0))</f>
        <v/>
      </c>
      <c r="DM136" s="46" t="str">
        <f>IF(R136="","",IF(AND(DM$4&lt;=Inputs!$CQ133,DM$4&gt;=Inputs!$CP133),Inputs!$AR133/(Inputs!$CQ133-Inputs!$CP133+1),0)+IF(DM$4=Inputs!$CL133,Inputs!$BD133,0))</f>
        <v/>
      </c>
      <c r="DN136" s="46" t="str">
        <f>IF(S136="","",IF(AND(DN$4&lt;=Inputs!$CQ133,DN$4&gt;=Inputs!$CP133),Inputs!$AR133/(Inputs!$CQ133-Inputs!$CP133+1),0)+IF(DN$4=Inputs!$CL133,Inputs!$BD133,0))</f>
        <v/>
      </c>
      <c r="DO136" s="46" t="str">
        <f>IF(T136="","",IF(AND(DO$4&lt;=Inputs!$CQ133,DO$4&gt;=Inputs!$CP133),Inputs!$AR133/(Inputs!$CQ133-Inputs!$CP133+1),0)+IF(DO$4=Inputs!$CL133,Inputs!$BD133,0))</f>
        <v/>
      </c>
      <c r="DP136" s="46" t="str">
        <f>IF(U136="","",IF(AND(DP$4&lt;=Inputs!$CQ133,DP$4&gt;=Inputs!$CP133),Inputs!$AR133/(Inputs!$CQ133-Inputs!$CP133+1),0)+IF(DP$4=Inputs!$CL133,Inputs!$BD133,0))</f>
        <v/>
      </c>
      <c r="DQ136" s="46" t="str">
        <f>IF(V136="","",IF(AND(DQ$4&lt;=Inputs!$CQ133,DQ$4&gt;=Inputs!$CP133),Inputs!$AR133/(Inputs!$CQ133-Inputs!$CP133+1),0)+IF(DQ$4=Inputs!$CL133,Inputs!$BD133,0))</f>
        <v/>
      </c>
      <c r="DR136" s="46" t="str">
        <f>IF(W136="","",IF(AND(DR$4&lt;=Inputs!$CQ133,DR$4&gt;=Inputs!$CP133),Inputs!$AR133/(Inputs!$CQ133-Inputs!$CP133+1),0)+IF(DR$4=Inputs!$CL133,Inputs!$BD133,0))</f>
        <v/>
      </c>
      <c r="DS136" s="46" t="str">
        <f>IF(X136="","",IF(AND(DS$4&lt;=Inputs!$CQ133,DS$4&gt;=Inputs!$CP133),Inputs!$AR133/(Inputs!$CQ133-Inputs!$CP133+1),0)+IF(DS$4=Inputs!$CL133,Inputs!$BD133,0))</f>
        <v/>
      </c>
      <c r="DT136" s="46" t="str">
        <f>IF(Y136="","",IF(AND(DT$4&lt;=Inputs!$CQ133,DT$4&gt;=Inputs!$CP133),Inputs!$AR133/(Inputs!$CQ133-Inputs!$CP133+1),0)+IF(DT$4=Inputs!$CL133,Inputs!$BD133,0))</f>
        <v/>
      </c>
      <c r="DU136" s="46" t="str">
        <f>IF(Z136="","",IF(AND(DU$4&lt;=Inputs!$CQ133,DU$4&gt;=Inputs!$CP133),Inputs!$AR133/(Inputs!$CQ133-Inputs!$CP133+1),0)+IF(DU$4=Inputs!$CL133,Inputs!$BD133,0))</f>
        <v/>
      </c>
      <c r="DV136" s="46" t="str">
        <f>IF(AA136="","",IF(AND(DV$4&lt;=Inputs!$CQ133,DV$4&gt;=Inputs!$CP133),Inputs!$AR133/(Inputs!$CQ133-Inputs!$CP133+1),0)+IF(DV$4=Inputs!$CL133,Inputs!$BD133,0))</f>
        <v/>
      </c>
      <c r="DW136" s="46" t="str">
        <f>IF(AB136="","",IF(AND(DW$4&lt;=Inputs!$CQ133,DW$4&gt;=Inputs!$CP133),Inputs!$AR133/(Inputs!$CQ133-Inputs!$CP133+1),0)+IF(DW$4=Inputs!$CL133,Inputs!$BD133,0))</f>
        <v/>
      </c>
      <c r="DX136" s="46" t="str">
        <f>IF(AC136="","",IF(AND(DX$4&lt;=Inputs!$CQ133,DX$4&gt;=Inputs!$CP133),Inputs!$AR133/(Inputs!$CQ133-Inputs!$CP133+1),0)+IF(DX$4=Inputs!$CL133,Inputs!$BD133,0))</f>
        <v/>
      </c>
      <c r="DY136" s="46" t="str">
        <f>IF(AD136="","",IF(AND(DY$4&lt;=Inputs!$CQ133,DY$4&gt;=Inputs!$CP133),Inputs!$AR133/(Inputs!$CQ133-Inputs!$CP133+1),0)+IF(DY$4=Inputs!$CL133,Inputs!$BD133,0))</f>
        <v/>
      </c>
      <c r="DZ136" s="46" t="str">
        <f t="shared" ref="DZ136:DZ199" si="8">IF(A136="","",SUM(CV136:DY136))</f>
        <v/>
      </c>
    </row>
    <row r="137" spans="1:130">
      <c r="A137" s="7" t="str">
        <f>IF(Inputs!A134="","",Inputs!A134)</f>
        <v/>
      </c>
      <c r="B137" t="str">
        <f>IF(Inputs!B134="","",Inputs!B134)</f>
        <v/>
      </c>
      <c r="C137" s="46" t="str">
        <f>IF(Inputs!$B134="","",BO137-CV137)</f>
        <v/>
      </c>
      <c r="D137" s="46" t="str">
        <f>IF(Inputs!$B134="","",BP137-CW137)</f>
        <v/>
      </c>
      <c r="E137" s="46" t="str">
        <f>IF(Inputs!$B134="","",BQ137-CX137)</f>
        <v/>
      </c>
      <c r="F137" s="46" t="str">
        <f>IF(Inputs!$B134="","",BR137-CY137)</f>
        <v/>
      </c>
      <c r="G137" s="46" t="str">
        <f>IF(Inputs!$B134="","",BS137-CZ137)</f>
        <v/>
      </c>
      <c r="H137" s="46" t="str">
        <f>IF(Inputs!$B134="","",BT137-DA137)</f>
        <v/>
      </c>
      <c r="I137" s="46" t="str">
        <f>IF(Inputs!$B134="","",BU137-DB137)</f>
        <v/>
      </c>
      <c r="J137" s="46" t="str">
        <f>IF(Inputs!$B134="","",BV137-DC137)</f>
        <v/>
      </c>
      <c r="K137" s="46" t="str">
        <f>IF(Inputs!$B134="","",BW137-DD137)</f>
        <v/>
      </c>
      <c r="L137" s="46" t="str">
        <f>IF(Inputs!$B134="","",BX137-DE137)</f>
        <v/>
      </c>
      <c r="M137" s="46" t="str">
        <f>IF(Inputs!$B134="","",BY137-DF137)</f>
        <v/>
      </c>
      <c r="N137" s="46" t="str">
        <f>IF(Inputs!$B134="","",BZ137-DG137)</f>
        <v/>
      </c>
      <c r="O137" s="46" t="str">
        <f>IF(Inputs!$B134="","",CA137-DH137)</f>
        <v/>
      </c>
      <c r="P137" s="46" t="str">
        <f>IF(Inputs!$B134="","",CB137-DI137)</f>
        <v/>
      </c>
      <c r="Q137" s="46" t="str">
        <f>IF(Inputs!$B134="","",CC137-DJ137)</f>
        <v/>
      </c>
      <c r="R137" s="46" t="str">
        <f>IF(Inputs!$B134="","",CD137-DK137)</f>
        <v/>
      </c>
      <c r="S137" s="46" t="str">
        <f>IF(Inputs!$B134="","",CE137-DL137)</f>
        <v/>
      </c>
      <c r="T137" s="46" t="str">
        <f>IF(Inputs!$B134="","",CF137-DM137)</f>
        <v/>
      </c>
      <c r="U137" s="46" t="str">
        <f>IF(Inputs!$B134="","",CG137-DN137)</f>
        <v/>
      </c>
      <c r="V137" s="46" t="str">
        <f>IF(Inputs!$B134="","",CH137-DO137)</f>
        <v/>
      </c>
      <c r="W137" s="46" t="str">
        <f>IF(Inputs!$B134="","",CI137-DP137)</f>
        <v/>
      </c>
      <c r="X137" s="46" t="str">
        <f>IF(Inputs!$B134="","",CJ137-DQ137)</f>
        <v/>
      </c>
      <c r="Y137" s="46" t="str">
        <f>IF(Inputs!$B134="","",CK137-DR137)</f>
        <v/>
      </c>
      <c r="Z137" s="46" t="str">
        <f>IF(Inputs!$B134="","",CL137-DS137)</f>
        <v/>
      </c>
      <c r="AA137" s="46" t="str">
        <f>IF(Inputs!$B134="","",CM137-DT137)</f>
        <v/>
      </c>
      <c r="AB137" s="46" t="str">
        <f>IF(Inputs!$B134="","",CN137-DU137)</f>
        <v/>
      </c>
      <c r="AC137" s="46" t="str">
        <f>IF(Inputs!$B134="","",CO137-DV137)</f>
        <v/>
      </c>
      <c r="AD137" s="46" t="str">
        <f>IF(Inputs!$B134="","",CP137-DW137)</f>
        <v/>
      </c>
      <c r="AE137" s="46" t="str">
        <f>IF(Inputs!$B134="","",CQ137-DX137)</f>
        <v/>
      </c>
      <c r="AF137" s="46" t="str">
        <f>IF(Inputs!$B134="","",CR137-DY137)</f>
        <v/>
      </c>
      <c r="AG137" s="50" t="str">
        <f t="shared" ref="AG137:AG200" si="9">IF(A137="","",SUM(C137:AF137))</f>
        <v/>
      </c>
      <c r="AH137" s="50"/>
      <c r="AJ137" s="27">
        <f>IF(AND(Inputs!$CO134=0,AJ$4&gt;=Inputs!$CM134),1,IF(AND(AJ$4&gt;=Inputs!$CM134,AJ$4&lt;Inputs!$CN134),1,IF(AND(AJ$4=Inputs!$CN134,AJ$4=Inputs!$CO134),1,IF(OR(AND(AJ$4=Inputs!$CN134+1,Inputs!$CN134=Inputs!$CO134),AND(AJ$4=Inputs!$CN134+2,Inputs!$CN134=Inputs!$CO134)),0,IF(AJ$4=Inputs!$CN134,0.8,IF(AJ$4=Inputs!$CN134+1,0.6,IF(AJ$4=Inputs!$CN134+2,0.4,IF(AJ$4=Inputs!$CO134,0.2,IF(AND(AJ$4&gt;=Inputs!$CL134,AJ$4&lt;Inputs!$CM134),(AJ$4-Inputs!$CL134+1)/(Inputs!$AI134+1),0)))))))))</f>
        <v>0</v>
      </c>
      <c r="AK137" s="27">
        <f>IF(AND(Inputs!$CO134=0,AK$4&gt;=Inputs!$CM134),1,IF(AND(AK$4&gt;=Inputs!$CM134,AK$4&lt;Inputs!$CN134),1,IF(AND(AK$4=Inputs!$CN134,AK$4=Inputs!$CO134),1,IF(OR(AND(AK$4=Inputs!$CN134+1,Inputs!$CN134=Inputs!$CO134),AND(AK$4=Inputs!$CN134+2,Inputs!$CN134=Inputs!$CO134)),0,IF(AK$4=Inputs!$CN134,0.8,IF(AK$4=Inputs!$CN134+1,0.6,IF(AK$4=Inputs!$CN134+2,0.4,IF(AK$4=Inputs!$CO134,0.2,IF(AND(AK$4&gt;=Inputs!$CL134,AK$4&lt;Inputs!$CM134),(AK$4-Inputs!$CL134+1)/(Inputs!$AI134+1),0)))))))))</f>
        <v>0</v>
      </c>
      <c r="AL137" s="27">
        <f>IF(AND(Inputs!$CO134=0,AL$4&gt;=Inputs!$CM134),1,IF(AND(AL$4&gt;=Inputs!$CM134,AL$4&lt;Inputs!$CN134),1,IF(AND(AL$4=Inputs!$CN134,AL$4=Inputs!$CO134),1,IF(OR(AND(AL$4=Inputs!$CN134+1,Inputs!$CN134=Inputs!$CO134),AND(AL$4=Inputs!$CN134+2,Inputs!$CN134=Inputs!$CO134)),0,IF(AL$4=Inputs!$CN134,0.8,IF(AL$4=Inputs!$CN134+1,0.6,IF(AL$4=Inputs!$CN134+2,0.4,IF(AL$4=Inputs!$CO134,0.2,IF(AND(AL$4&gt;=Inputs!$CL134,AL$4&lt;Inputs!$CM134),(AL$4-Inputs!$CL134+1)/(Inputs!$AI134+1),0)))))))))</f>
        <v>0</v>
      </c>
      <c r="AM137" s="27">
        <f>IF(AND(Inputs!$CO134=0,AM$4&gt;=Inputs!$CM134),1,IF(AND(AM$4&gt;=Inputs!$CM134,AM$4&lt;Inputs!$CN134),1,IF(AND(AM$4=Inputs!$CN134,AM$4=Inputs!$CO134),1,IF(OR(AND(AM$4=Inputs!$CN134+1,Inputs!$CN134=Inputs!$CO134),AND(AM$4=Inputs!$CN134+2,Inputs!$CN134=Inputs!$CO134)),0,IF(AM$4=Inputs!$CN134,0.8,IF(AM$4=Inputs!$CN134+1,0.6,IF(AM$4=Inputs!$CN134+2,0.4,IF(AM$4=Inputs!$CO134,0.2,IF(AND(AM$4&gt;=Inputs!$CL134,AM$4&lt;Inputs!$CM134),(AM$4-Inputs!$CL134+1)/(Inputs!$AI134+1),0)))))))))</f>
        <v>0</v>
      </c>
      <c r="AN137" s="27">
        <f>IF(AND(Inputs!$CO134=0,AN$4&gt;=Inputs!$CM134),1,IF(AND(AN$4&gt;=Inputs!$CM134,AN$4&lt;Inputs!$CN134),1,IF(AND(AN$4=Inputs!$CN134,AN$4=Inputs!$CO134),1,IF(OR(AND(AN$4=Inputs!$CN134+1,Inputs!$CN134=Inputs!$CO134),AND(AN$4=Inputs!$CN134+2,Inputs!$CN134=Inputs!$CO134)),0,IF(AN$4=Inputs!$CN134,0.8,IF(AN$4=Inputs!$CN134+1,0.6,IF(AN$4=Inputs!$CN134+2,0.4,IF(AN$4=Inputs!$CO134,0.2,IF(AND(AN$4&gt;=Inputs!$CL134,AN$4&lt;Inputs!$CM134),(AN$4-Inputs!$CL134+1)/(Inputs!$AI134+1),0)))))))))</f>
        <v>0</v>
      </c>
      <c r="AO137" s="27">
        <f>IF(AND(Inputs!$CO134=0,AO$4&gt;=Inputs!$CM134),1,IF(AND(AO$4&gt;=Inputs!$CM134,AO$4&lt;Inputs!$CN134),1,IF(AND(AO$4=Inputs!$CN134,AO$4=Inputs!$CO134),1,IF(OR(AND(AO$4=Inputs!$CN134+1,Inputs!$CN134=Inputs!$CO134),AND(AO$4=Inputs!$CN134+2,Inputs!$CN134=Inputs!$CO134)),0,IF(AO$4=Inputs!$CN134,0.8,IF(AO$4=Inputs!$CN134+1,0.6,IF(AO$4=Inputs!$CN134+2,0.4,IF(AO$4=Inputs!$CO134,0.2,IF(AND(AO$4&gt;=Inputs!$CL134,AO$4&lt;Inputs!$CM134),(AO$4-Inputs!$CL134+1)/(Inputs!$AI134+1),0)))))))))</f>
        <v>0</v>
      </c>
      <c r="AP137" s="27">
        <f>IF(AND(Inputs!$CO134=0,AP$4&gt;=Inputs!$CM134),1,IF(AND(AP$4&gt;=Inputs!$CM134,AP$4&lt;Inputs!$CN134),1,IF(AND(AP$4=Inputs!$CN134,AP$4=Inputs!$CO134),1,IF(OR(AND(AP$4=Inputs!$CN134+1,Inputs!$CN134=Inputs!$CO134),AND(AP$4=Inputs!$CN134+2,Inputs!$CN134=Inputs!$CO134)),0,IF(AP$4=Inputs!$CN134,0.8,IF(AP$4=Inputs!$CN134+1,0.6,IF(AP$4=Inputs!$CN134+2,0.4,IF(AP$4=Inputs!$CO134,0.2,IF(AND(AP$4&gt;=Inputs!$CL134,AP$4&lt;Inputs!$CM134),(AP$4-Inputs!$CL134+1)/(Inputs!$AI134+1),0)))))))))</f>
        <v>0</v>
      </c>
      <c r="AQ137" s="27">
        <f>IF(AND(Inputs!$CO134=0,AQ$4&gt;=Inputs!$CM134),1,IF(AND(AQ$4&gt;=Inputs!$CM134,AQ$4&lt;Inputs!$CN134),1,IF(AND(AQ$4=Inputs!$CN134,AQ$4=Inputs!$CO134),1,IF(OR(AND(AQ$4=Inputs!$CN134+1,Inputs!$CN134=Inputs!$CO134),AND(AQ$4=Inputs!$CN134+2,Inputs!$CN134=Inputs!$CO134)),0,IF(AQ$4=Inputs!$CN134,0.8,IF(AQ$4=Inputs!$CN134+1,0.6,IF(AQ$4=Inputs!$CN134+2,0.4,IF(AQ$4=Inputs!$CO134,0.2,IF(AND(AQ$4&gt;=Inputs!$CL134,AQ$4&lt;Inputs!$CM134),(AQ$4-Inputs!$CL134+1)/(Inputs!$AI134+1),0)))))))))</f>
        <v>0</v>
      </c>
      <c r="AR137" s="27">
        <f>IF(AND(Inputs!$CO134=0,AR$4&gt;=Inputs!$CM134),1,IF(AND(AR$4&gt;=Inputs!$CM134,AR$4&lt;Inputs!$CN134),1,IF(AND(AR$4=Inputs!$CN134,AR$4=Inputs!$CO134),1,IF(OR(AND(AR$4=Inputs!$CN134+1,Inputs!$CN134=Inputs!$CO134),AND(AR$4=Inputs!$CN134+2,Inputs!$CN134=Inputs!$CO134)),0,IF(AR$4=Inputs!$CN134,0.8,IF(AR$4=Inputs!$CN134+1,0.6,IF(AR$4=Inputs!$CN134+2,0.4,IF(AR$4=Inputs!$CO134,0.2,IF(AND(AR$4&gt;=Inputs!$CL134,AR$4&lt;Inputs!$CM134),(AR$4-Inputs!$CL134+1)/(Inputs!$AI134+1),0)))))))))</f>
        <v>0</v>
      </c>
      <c r="AS137" s="27">
        <f>IF(AND(Inputs!$CO134=0,AS$4&gt;=Inputs!$CM134),1,IF(AND(AS$4&gt;=Inputs!$CM134,AS$4&lt;Inputs!$CN134),1,IF(AND(AS$4=Inputs!$CN134,AS$4=Inputs!$CO134),1,IF(OR(AND(AS$4=Inputs!$CN134+1,Inputs!$CN134=Inputs!$CO134),AND(AS$4=Inputs!$CN134+2,Inputs!$CN134=Inputs!$CO134)),0,IF(AS$4=Inputs!$CN134,0.8,IF(AS$4=Inputs!$CN134+1,0.6,IF(AS$4=Inputs!$CN134+2,0.4,IF(AS$4=Inputs!$CO134,0.2,IF(AND(AS$4&gt;=Inputs!$CL134,AS$4&lt;Inputs!$CM134),(AS$4-Inputs!$CL134+1)/(Inputs!$AI134+1),0)))))))))</f>
        <v>0</v>
      </c>
      <c r="AT137" s="27">
        <f>IF(AND(Inputs!$CO134=0,AT$4&gt;=Inputs!$CM134),1,IF(AND(AT$4&gt;=Inputs!$CM134,AT$4&lt;Inputs!$CN134),1,IF(AND(AT$4=Inputs!$CN134,AT$4=Inputs!$CO134),1,IF(OR(AND(AT$4=Inputs!$CN134+1,Inputs!$CN134=Inputs!$CO134),AND(AT$4=Inputs!$CN134+2,Inputs!$CN134=Inputs!$CO134)),0,IF(AT$4=Inputs!$CN134,0.8,IF(AT$4=Inputs!$CN134+1,0.6,IF(AT$4=Inputs!$CN134+2,0.4,IF(AT$4=Inputs!$CO134,0.2,IF(AND(AT$4&gt;=Inputs!$CL134,AT$4&lt;Inputs!$CM134),(AT$4-Inputs!$CL134+1)/(Inputs!$AI134+1),0)))))))))</f>
        <v>0</v>
      </c>
      <c r="AU137" s="27">
        <f>IF(AND(Inputs!$CO134=0,AU$4&gt;=Inputs!$CM134),1,IF(AND(AU$4&gt;=Inputs!$CM134,AU$4&lt;Inputs!$CN134),1,IF(AND(AU$4=Inputs!$CN134,AU$4=Inputs!$CO134),1,IF(OR(AND(AU$4=Inputs!$CN134+1,Inputs!$CN134=Inputs!$CO134),AND(AU$4=Inputs!$CN134+2,Inputs!$CN134=Inputs!$CO134)),0,IF(AU$4=Inputs!$CN134,0.8,IF(AU$4=Inputs!$CN134+1,0.6,IF(AU$4=Inputs!$CN134+2,0.4,IF(AU$4=Inputs!$CO134,0.2,IF(AND(AU$4&gt;=Inputs!$CL134,AU$4&lt;Inputs!$CM134),(AU$4-Inputs!$CL134+1)/(Inputs!$AI134+1),0)))))))))</f>
        <v>0</v>
      </c>
      <c r="AV137" s="27">
        <f>IF(AND(Inputs!$CO134=0,AV$4&gt;=Inputs!$CM134),1,IF(AND(AV$4&gt;=Inputs!$CM134,AV$4&lt;Inputs!$CN134),1,IF(AND(AV$4=Inputs!$CN134,AV$4=Inputs!$CO134),1,IF(OR(AND(AV$4=Inputs!$CN134+1,Inputs!$CN134=Inputs!$CO134),AND(AV$4=Inputs!$CN134+2,Inputs!$CN134=Inputs!$CO134)),0,IF(AV$4=Inputs!$CN134,0.8,IF(AV$4=Inputs!$CN134+1,0.6,IF(AV$4=Inputs!$CN134+2,0.4,IF(AV$4=Inputs!$CO134,0.2,IF(AND(AV$4&gt;=Inputs!$CL134,AV$4&lt;Inputs!$CM134),(AV$4-Inputs!$CL134+1)/(Inputs!$AI134+1),0)))))))))</f>
        <v>0</v>
      </c>
      <c r="AW137" s="27">
        <f>IF(AND(Inputs!$CO134=0,AW$4&gt;=Inputs!$CM134),1,IF(AND(AW$4&gt;=Inputs!$CM134,AW$4&lt;Inputs!$CN134),1,IF(AND(AW$4=Inputs!$CN134,AW$4=Inputs!$CO134),1,IF(OR(AND(AW$4=Inputs!$CN134+1,Inputs!$CN134=Inputs!$CO134),AND(AW$4=Inputs!$CN134+2,Inputs!$CN134=Inputs!$CO134)),0,IF(AW$4=Inputs!$CN134,0.8,IF(AW$4=Inputs!$CN134+1,0.6,IF(AW$4=Inputs!$CN134+2,0.4,IF(AW$4=Inputs!$CO134,0.2,IF(AND(AW$4&gt;=Inputs!$CL134,AW$4&lt;Inputs!$CM134),(AW$4-Inputs!$CL134+1)/(Inputs!$AI134+1),0)))))))))</f>
        <v>0</v>
      </c>
      <c r="AX137" s="27">
        <f>IF(AND(Inputs!$CO134=0,AX$4&gt;=Inputs!$CM134),1,IF(AND(AX$4&gt;=Inputs!$CM134,AX$4&lt;Inputs!$CN134),1,IF(AND(AX$4=Inputs!$CN134,AX$4=Inputs!$CO134),1,IF(OR(AND(AX$4=Inputs!$CN134+1,Inputs!$CN134=Inputs!$CO134),AND(AX$4=Inputs!$CN134+2,Inputs!$CN134=Inputs!$CO134)),0,IF(AX$4=Inputs!$CN134,0.8,IF(AX$4=Inputs!$CN134+1,0.6,IF(AX$4=Inputs!$CN134+2,0.4,IF(AX$4=Inputs!$CO134,0.2,IF(AND(AX$4&gt;=Inputs!$CL134,AX$4&lt;Inputs!$CM134),(AX$4-Inputs!$CL134+1)/(Inputs!$AI134+1),0)))))))))</f>
        <v>0</v>
      </c>
      <c r="AY137" s="27">
        <f>IF(AND(Inputs!$CO134=0,AY$4&gt;=Inputs!$CM134),1,IF(AND(AY$4&gt;=Inputs!$CM134,AY$4&lt;Inputs!$CN134),1,IF(AND(AY$4=Inputs!$CN134,AY$4=Inputs!$CO134),1,IF(OR(AND(AY$4=Inputs!$CN134+1,Inputs!$CN134=Inputs!$CO134),AND(AY$4=Inputs!$CN134+2,Inputs!$CN134=Inputs!$CO134)),0,IF(AY$4=Inputs!$CN134,0.8,IF(AY$4=Inputs!$CN134+1,0.6,IF(AY$4=Inputs!$CN134+2,0.4,IF(AY$4=Inputs!$CO134,0.2,IF(AND(AY$4&gt;=Inputs!$CL134,AY$4&lt;Inputs!$CM134),(AY$4-Inputs!$CL134+1)/(Inputs!$AI134+1),0)))))))))</f>
        <v>0</v>
      </c>
      <c r="AZ137" s="27">
        <f>IF(AND(Inputs!$CO134=0,AZ$4&gt;=Inputs!$CM134),1,IF(AND(AZ$4&gt;=Inputs!$CM134,AZ$4&lt;Inputs!$CN134),1,IF(AND(AZ$4=Inputs!$CN134,AZ$4=Inputs!$CO134),1,IF(OR(AND(AZ$4=Inputs!$CN134+1,Inputs!$CN134=Inputs!$CO134),AND(AZ$4=Inputs!$CN134+2,Inputs!$CN134=Inputs!$CO134)),0,IF(AZ$4=Inputs!$CN134,0.8,IF(AZ$4=Inputs!$CN134+1,0.6,IF(AZ$4=Inputs!$CN134+2,0.4,IF(AZ$4=Inputs!$CO134,0.2,IF(AND(AZ$4&gt;=Inputs!$CL134,AZ$4&lt;Inputs!$CM134),(AZ$4-Inputs!$CL134+1)/(Inputs!$AI134+1),0)))))))))</f>
        <v>0</v>
      </c>
      <c r="BA137" s="27">
        <f>IF(AND(Inputs!$CO134=0,BA$4&gt;=Inputs!$CM134),1,IF(AND(BA$4&gt;=Inputs!$CM134,BA$4&lt;Inputs!$CN134),1,IF(AND(BA$4=Inputs!$CN134,BA$4=Inputs!$CO134),1,IF(OR(AND(BA$4=Inputs!$CN134+1,Inputs!$CN134=Inputs!$CO134),AND(BA$4=Inputs!$CN134+2,Inputs!$CN134=Inputs!$CO134)),0,IF(BA$4=Inputs!$CN134,0.8,IF(BA$4=Inputs!$CN134+1,0.6,IF(BA$4=Inputs!$CN134+2,0.4,IF(BA$4=Inputs!$CO134,0.2,IF(AND(BA$4&gt;=Inputs!$CL134,BA$4&lt;Inputs!$CM134),(BA$4-Inputs!$CL134+1)/(Inputs!$AI134+1),0)))))))))</f>
        <v>0</v>
      </c>
      <c r="BB137" s="27">
        <f>IF(AND(Inputs!$CO134=0,BB$4&gt;=Inputs!$CM134),1,IF(AND(BB$4&gt;=Inputs!$CM134,BB$4&lt;Inputs!$CN134),1,IF(AND(BB$4=Inputs!$CN134,BB$4=Inputs!$CO134),1,IF(OR(AND(BB$4=Inputs!$CN134+1,Inputs!$CN134=Inputs!$CO134),AND(BB$4=Inputs!$CN134+2,Inputs!$CN134=Inputs!$CO134)),0,IF(BB$4=Inputs!$CN134,0.8,IF(BB$4=Inputs!$CN134+1,0.6,IF(BB$4=Inputs!$CN134+2,0.4,IF(BB$4=Inputs!$CO134,0.2,IF(AND(BB$4&gt;=Inputs!$CL134,BB$4&lt;Inputs!$CM134),(BB$4-Inputs!$CL134+1)/(Inputs!$AI134+1),0)))))))))</f>
        <v>0</v>
      </c>
      <c r="BC137" s="27">
        <f>IF(AND(Inputs!$CO134=0,BC$4&gt;=Inputs!$CM134),1,IF(AND(BC$4&gt;=Inputs!$CM134,BC$4&lt;Inputs!$CN134),1,IF(AND(BC$4=Inputs!$CN134,BC$4=Inputs!$CO134),1,IF(OR(AND(BC$4=Inputs!$CN134+1,Inputs!$CN134=Inputs!$CO134),AND(BC$4=Inputs!$CN134+2,Inputs!$CN134=Inputs!$CO134)),0,IF(BC$4=Inputs!$CN134,0.8,IF(BC$4=Inputs!$CN134+1,0.6,IF(BC$4=Inputs!$CN134+2,0.4,IF(BC$4=Inputs!$CO134,0.2,IF(AND(BC$4&gt;=Inputs!$CL134,BC$4&lt;Inputs!$CM134),(BC$4-Inputs!$CL134+1)/(Inputs!$AI134+1),0)))))))))</f>
        <v>0</v>
      </c>
      <c r="BD137" s="27">
        <f>IF(AND(Inputs!$CO134=0,BD$4&gt;=Inputs!$CM134),1,IF(AND(BD$4&gt;=Inputs!$CM134,BD$4&lt;Inputs!$CN134),1,IF(AND(BD$4=Inputs!$CN134,BD$4=Inputs!$CO134),1,IF(OR(AND(BD$4=Inputs!$CN134+1,Inputs!$CN134=Inputs!$CO134),AND(BD$4=Inputs!$CN134+2,Inputs!$CN134=Inputs!$CO134)),0,IF(BD$4=Inputs!$CN134,0.8,IF(BD$4=Inputs!$CN134+1,0.6,IF(BD$4=Inputs!$CN134+2,0.4,IF(BD$4=Inputs!$CO134,0.2,IF(AND(BD$4&gt;=Inputs!$CL134,BD$4&lt;Inputs!$CM134),(BD$4-Inputs!$CL134+1)/(Inputs!$AI134+1),0)))))))))</f>
        <v>0</v>
      </c>
      <c r="BE137" s="27">
        <f>IF(AND(Inputs!$CO134=0,BE$4&gt;=Inputs!$CM134),1,IF(AND(BE$4&gt;=Inputs!$CM134,BE$4&lt;Inputs!$CN134),1,IF(AND(BE$4=Inputs!$CN134,BE$4=Inputs!$CO134),1,IF(OR(AND(BE$4=Inputs!$CN134+1,Inputs!$CN134=Inputs!$CO134),AND(BE$4=Inputs!$CN134+2,Inputs!$CN134=Inputs!$CO134)),0,IF(BE$4=Inputs!$CN134,0.8,IF(BE$4=Inputs!$CN134+1,0.6,IF(BE$4=Inputs!$CN134+2,0.4,IF(BE$4=Inputs!$CO134,0.2,IF(AND(BE$4&gt;=Inputs!$CL134,BE$4&lt;Inputs!$CM134),(BE$4-Inputs!$CL134+1)/(Inputs!$AI134+1),0)))))))))</f>
        <v>0</v>
      </c>
      <c r="BF137" s="27">
        <f>IF(AND(Inputs!$CO134=0,BF$4&gt;=Inputs!$CM134),1,IF(AND(BF$4&gt;=Inputs!$CM134,BF$4&lt;Inputs!$CN134),1,IF(AND(BF$4=Inputs!$CN134,BF$4=Inputs!$CO134),1,IF(OR(AND(BF$4=Inputs!$CN134+1,Inputs!$CN134=Inputs!$CO134),AND(BF$4=Inputs!$CN134+2,Inputs!$CN134=Inputs!$CO134)),0,IF(BF$4=Inputs!$CN134,0.8,IF(BF$4=Inputs!$CN134+1,0.6,IF(BF$4=Inputs!$CN134+2,0.4,IF(BF$4=Inputs!$CO134,0.2,IF(AND(BF$4&gt;=Inputs!$CL134,BF$4&lt;Inputs!$CM134),(BF$4-Inputs!$CL134+1)/(Inputs!$AI134+1),0)))))))))</f>
        <v>0</v>
      </c>
      <c r="BG137" s="27">
        <f>IF(AND(Inputs!$CO134=0,BG$4&gt;=Inputs!$CM134),1,IF(AND(BG$4&gt;=Inputs!$CM134,BG$4&lt;Inputs!$CN134),1,IF(AND(BG$4=Inputs!$CN134,BG$4=Inputs!$CO134),1,IF(OR(AND(BG$4=Inputs!$CN134+1,Inputs!$CN134=Inputs!$CO134),AND(BG$4=Inputs!$CN134+2,Inputs!$CN134=Inputs!$CO134)),0,IF(BG$4=Inputs!$CN134,0.8,IF(BG$4=Inputs!$CN134+1,0.6,IF(BG$4=Inputs!$CN134+2,0.4,IF(BG$4=Inputs!$CO134,0.2,IF(AND(BG$4&gt;=Inputs!$CL134,BG$4&lt;Inputs!$CM134),(BG$4-Inputs!$CL134+1)/(Inputs!$AI134+1),0)))))))))</f>
        <v>0</v>
      </c>
      <c r="BH137" s="27">
        <f>IF(AND(Inputs!$CO134=0,BH$4&gt;=Inputs!$CM134),1,IF(AND(BH$4&gt;=Inputs!$CM134,BH$4&lt;Inputs!$CN134),1,IF(AND(BH$4=Inputs!$CN134,BH$4=Inputs!$CO134),1,IF(OR(AND(BH$4=Inputs!$CN134+1,Inputs!$CN134=Inputs!$CO134),AND(BH$4=Inputs!$CN134+2,Inputs!$CN134=Inputs!$CO134)),0,IF(BH$4=Inputs!$CN134,0.8,IF(BH$4=Inputs!$CN134+1,0.6,IF(BH$4=Inputs!$CN134+2,0.4,IF(BH$4=Inputs!$CO134,0.2,IF(AND(BH$4&gt;=Inputs!$CL134,BH$4&lt;Inputs!$CM134),(BH$4-Inputs!$CL134+1)/(Inputs!$AI134+1),0)))))))))</f>
        <v>0</v>
      </c>
      <c r="BI137" s="27">
        <f>IF(AND(Inputs!$CO134=0,BI$4&gt;=Inputs!$CM134),1,IF(AND(BI$4&gt;=Inputs!$CM134,BI$4&lt;Inputs!$CN134),1,IF(AND(BI$4=Inputs!$CN134,BI$4=Inputs!$CO134),1,IF(OR(AND(BI$4=Inputs!$CN134+1,Inputs!$CN134=Inputs!$CO134),AND(BI$4=Inputs!$CN134+2,Inputs!$CN134=Inputs!$CO134)),0,IF(BI$4=Inputs!$CN134,0.8,IF(BI$4=Inputs!$CN134+1,0.6,IF(BI$4=Inputs!$CN134+2,0.4,IF(BI$4=Inputs!$CO134,0.2,IF(AND(BI$4&gt;=Inputs!$CL134,BI$4&lt;Inputs!$CM134),(BI$4-Inputs!$CL134+1)/(Inputs!$AI134+1),0)))))))))</f>
        <v>0</v>
      </c>
      <c r="BJ137" s="27">
        <f>IF(AND(Inputs!$CO134=0,BJ$4&gt;=Inputs!$CM134),1,IF(AND(BJ$4&gt;=Inputs!$CM134,BJ$4&lt;Inputs!$CN134),1,IF(AND(BJ$4=Inputs!$CN134,BJ$4=Inputs!$CO134),1,IF(OR(AND(BJ$4=Inputs!$CN134+1,Inputs!$CN134=Inputs!$CO134),AND(BJ$4=Inputs!$CN134+2,Inputs!$CN134=Inputs!$CO134)),0,IF(BJ$4=Inputs!$CN134,0.8,IF(BJ$4=Inputs!$CN134+1,0.6,IF(BJ$4=Inputs!$CN134+2,0.4,IF(BJ$4=Inputs!$CO134,0.2,IF(AND(BJ$4&gt;=Inputs!$CL134,BJ$4&lt;Inputs!$CM134),(BJ$4-Inputs!$CL134+1)/(Inputs!$AI134+1),0)))))))))</f>
        <v>0</v>
      </c>
      <c r="BK137" s="27">
        <f>IF(AND(Inputs!$CO134=0,BK$4&gt;=Inputs!$CM134),1,IF(AND(BK$4&gt;=Inputs!$CM134,BK$4&lt;Inputs!$CN134),1,IF(AND(BK$4=Inputs!$CN134,BK$4=Inputs!$CO134),1,IF(OR(AND(BK$4=Inputs!$CN134+1,Inputs!$CN134=Inputs!$CO134),AND(BK$4=Inputs!$CN134+2,Inputs!$CN134=Inputs!$CO134)),0,IF(BK$4=Inputs!$CN134,0.8,IF(BK$4=Inputs!$CN134+1,0.6,IF(BK$4=Inputs!$CN134+2,0.4,IF(BK$4=Inputs!$CO134,0.2,IF(AND(BK$4&gt;=Inputs!$CL134,BK$4&lt;Inputs!$CM134),(BK$4-Inputs!$CL134+1)/(Inputs!$AI134+1),0)))))))))</f>
        <v>0</v>
      </c>
      <c r="BL137" s="27">
        <f>IF(AND(Inputs!$CO134=0,BL$4&gt;=Inputs!$CM134),1,IF(AND(BL$4&gt;=Inputs!$CM134,BL$4&lt;Inputs!$CN134),1,IF(AND(BL$4=Inputs!$CN134,BL$4=Inputs!$CO134),1,IF(OR(AND(BL$4=Inputs!$CN134+1,Inputs!$CN134=Inputs!$CO134),AND(BL$4=Inputs!$CN134+2,Inputs!$CN134=Inputs!$CO134)),0,IF(BL$4=Inputs!$CN134,0.8,IF(BL$4=Inputs!$CN134+1,0.6,IF(BL$4=Inputs!$CN134+2,0.4,IF(BL$4=Inputs!$CO134,0.2,IF(AND(BL$4&gt;=Inputs!$CL134,BL$4&lt;Inputs!$CM134),(BL$4-Inputs!$CL134+1)/(Inputs!$AI134+1),0)))))))))</f>
        <v>0</v>
      </c>
      <c r="BM137" s="27">
        <f>IF(AND(Inputs!$CO134=0,BM$4&gt;=Inputs!$CM134),1,IF(AND(BM$4&gt;=Inputs!$CM134,BM$4&lt;Inputs!$CN134),1,IF(AND(BM$4=Inputs!$CN134,BM$4=Inputs!$CO134),1,IF(OR(AND(BM$4=Inputs!$CN134+1,Inputs!$CN134=Inputs!$CO134),AND(BM$4=Inputs!$CN134+2,Inputs!$CN134=Inputs!$CO134)),0,IF(BM$4=Inputs!$CN134,0.8,IF(BM$4=Inputs!$CN134+1,0.6,IF(BM$4=Inputs!$CN134+2,0.4,IF(BM$4=Inputs!$CO134,0.2,IF(AND(BM$4&gt;=Inputs!$CL134,BM$4&lt;Inputs!$CM134),(BM$4-Inputs!$CL134+1)/(Inputs!$AI134+1),0)))))))))</f>
        <v>0</v>
      </c>
      <c r="BO137" s="46" t="str">
        <f>IF(Inputs!$B134="","",(ROUND(Inputs!$BC134*AJ137,0)))</f>
        <v/>
      </c>
      <c r="BP137" s="46" t="str">
        <f>IF(Inputs!$B134="","",(ROUND(Inputs!$BC134*AK137,0)))</f>
        <v/>
      </c>
      <c r="BQ137" s="46" t="str">
        <f>IF(Inputs!$B134="","",(ROUND(Inputs!$BC134*AL137,0)))</f>
        <v/>
      </c>
      <c r="BR137" s="46" t="str">
        <f>IF(Inputs!$B134="","",(ROUND(Inputs!$BC134*AM137,0)))</f>
        <v/>
      </c>
      <c r="BS137" s="46" t="str">
        <f>IF(Inputs!$B134="","",(ROUND(Inputs!$BC134*AN137,0)))</f>
        <v/>
      </c>
      <c r="BT137" s="46" t="str">
        <f>IF(Inputs!$B134="","",(ROUND(Inputs!$BC134*AO137,0)))</f>
        <v/>
      </c>
      <c r="BU137" s="46" t="str">
        <f>IF(Inputs!$B134="","",(ROUND(Inputs!$BC134*AP137,0)))</f>
        <v/>
      </c>
      <c r="BV137" s="46" t="str">
        <f>IF(Inputs!$B134="","",(ROUND(Inputs!$BC134*AQ137,0)))</f>
        <v/>
      </c>
      <c r="BW137" s="46" t="str">
        <f>IF(Inputs!$B134="","",(ROUND(Inputs!$BC134*AR137,0)))</f>
        <v/>
      </c>
      <c r="BX137" s="46" t="str">
        <f>IF(Inputs!$B134="","",(ROUND(Inputs!$BC134*AS137,0)))</f>
        <v/>
      </c>
      <c r="BY137" s="46" t="str">
        <f>IF(Inputs!$B134="","",(ROUND(Inputs!$BC134*AT137,0)))</f>
        <v/>
      </c>
      <c r="BZ137" s="46" t="str">
        <f>IF(Inputs!$B134="","",(ROUND(Inputs!$BC134*AU137,0)))</f>
        <v/>
      </c>
      <c r="CA137" s="46" t="str">
        <f>IF(Inputs!$B134="","",(ROUND(Inputs!$BC134*AV137,0)))</f>
        <v/>
      </c>
      <c r="CB137" s="46" t="str">
        <f>IF(Inputs!$B134="","",(ROUND(Inputs!$BC134*AW137,0)))</f>
        <v/>
      </c>
      <c r="CC137" s="46" t="str">
        <f>IF(Inputs!$B134="","",(ROUND(Inputs!$BC134*AX137,0)))</f>
        <v/>
      </c>
      <c r="CD137" s="46" t="str">
        <f>IF(Inputs!$B134="","",(ROUND(Inputs!$BC134*AY137,0)))</f>
        <v/>
      </c>
      <c r="CE137" s="46" t="str">
        <f>IF(Inputs!$B134="","",(ROUND(Inputs!$BC134*AZ137,0)))</f>
        <v/>
      </c>
      <c r="CF137" s="46" t="str">
        <f>IF(Inputs!$B134="","",(ROUND(Inputs!$BC134*BA137,0)))</f>
        <v/>
      </c>
      <c r="CG137" s="46" t="str">
        <f>IF(Inputs!$B134="","",(ROUND(Inputs!$BC134*BB137,0)))</f>
        <v/>
      </c>
      <c r="CH137" s="46" t="str">
        <f>IF(Inputs!$B134="","",(ROUND(Inputs!$BC134*BC137,0)))</f>
        <v/>
      </c>
      <c r="CI137" s="46" t="str">
        <f>IF(Inputs!$B134="","",(ROUND(Inputs!$BC134*BD137,0)))</f>
        <v/>
      </c>
      <c r="CJ137" s="46" t="str">
        <f>IF(Inputs!$B134="","",(ROUND(Inputs!$BC134*BE137,0)))</f>
        <v/>
      </c>
      <c r="CK137" s="46" t="str">
        <f>IF(Inputs!$B134="","",(ROUND(Inputs!$BC134*BF137,0)))</f>
        <v/>
      </c>
      <c r="CL137" s="46" t="str">
        <f>IF(Inputs!$B134="","",(ROUND(Inputs!$BC134*BG137,0)))</f>
        <v/>
      </c>
      <c r="CM137" s="46" t="str">
        <f>IF(Inputs!$B134="","",(ROUND(Inputs!$BC134*BH137,0)))</f>
        <v/>
      </c>
      <c r="CN137" s="46" t="str">
        <f>IF(Inputs!$B134="","",(ROUND(Inputs!$BC134*BI137,0)))</f>
        <v/>
      </c>
      <c r="CO137" s="46" t="str">
        <f>IF(Inputs!$B134="","",(ROUND(Inputs!$BC134*BJ137,0)))</f>
        <v/>
      </c>
      <c r="CP137" s="46" t="str">
        <f>IF(Inputs!$B134="","",(ROUND(Inputs!$BC134*BK137,0)))</f>
        <v/>
      </c>
      <c r="CQ137" s="46" t="str">
        <f>IF(Inputs!$B134="","",(ROUND(Inputs!$BC134*BL137,0)))</f>
        <v/>
      </c>
      <c r="CR137" s="46" t="str">
        <f>IF(Inputs!$B134="","",(ROUND(Inputs!$BC134*BM137,0)))</f>
        <v/>
      </c>
      <c r="CV137" s="46" t="str">
        <f>IF(A137="","",IF(AND(CV$4&lt;=Inputs!$CQ134,CV$4&gt;=Inputs!$CP134),Inputs!$AR134/(Inputs!$CQ134-Inputs!$CP134+1),0)+IF(CV$4=Inputs!$CL134,Inputs!$BD134,0))</f>
        <v/>
      </c>
      <c r="CW137" s="46" t="str">
        <f>IF(B137="","",IF(AND(CW$4&lt;=Inputs!$CQ134,CW$4&gt;=Inputs!$CP134),Inputs!$AR134/(Inputs!$CQ134-Inputs!$CP134+1),0)+IF(CW$4=Inputs!$CL134,Inputs!$BD134,0))</f>
        <v/>
      </c>
      <c r="CX137" s="46" t="str">
        <f>IF(C137="","",IF(AND(CX$4&lt;=Inputs!$CQ134,CX$4&gt;=Inputs!$CP134),Inputs!$AR134/(Inputs!$CQ134-Inputs!$CP134+1),0)+IF(CX$4=Inputs!$CL134,Inputs!$BD134,0))</f>
        <v/>
      </c>
      <c r="CY137" s="46" t="str">
        <f>IF(D137="","",IF(AND(CY$4&lt;=Inputs!$CQ134,CY$4&gt;=Inputs!$CP134),Inputs!$AR134/(Inputs!$CQ134-Inputs!$CP134+1),0)+IF(CY$4=Inputs!$CL134,Inputs!$BD134,0))</f>
        <v/>
      </c>
      <c r="CZ137" s="46" t="str">
        <f>IF(E137="","",IF(AND(CZ$4&lt;=Inputs!$CQ134,CZ$4&gt;=Inputs!$CP134),Inputs!$AR134/(Inputs!$CQ134-Inputs!$CP134+1),0)+IF(CZ$4=Inputs!$CL134,Inputs!$BD134,0))</f>
        <v/>
      </c>
      <c r="DA137" s="46" t="str">
        <f>IF(F137="","",IF(AND(DA$4&lt;=Inputs!$CQ134,DA$4&gt;=Inputs!$CP134),Inputs!$AR134/(Inputs!$CQ134-Inputs!$CP134+1),0)+IF(DA$4=Inputs!$CL134,Inputs!$BD134,0))</f>
        <v/>
      </c>
      <c r="DB137" s="46" t="str">
        <f>IF(G137="","",IF(AND(DB$4&lt;=Inputs!$CQ134,DB$4&gt;=Inputs!$CP134),Inputs!$AR134/(Inputs!$CQ134-Inputs!$CP134+1),0)+IF(DB$4=Inputs!$CL134,Inputs!$BD134,0))</f>
        <v/>
      </c>
      <c r="DC137" s="46" t="str">
        <f>IF(H137="","",IF(AND(DC$4&lt;=Inputs!$CQ134,DC$4&gt;=Inputs!$CP134),Inputs!$AR134/(Inputs!$CQ134-Inputs!$CP134+1),0)+IF(DC$4=Inputs!$CL134,Inputs!$BD134,0))</f>
        <v/>
      </c>
      <c r="DD137" s="46" t="str">
        <f>IF(I137="","",IF(AND(DD$4&lt;=Inputs!$CQ134,DD$4&gt;=Inputs!$CP134),Inputs!$AR134/(Inputs!$CQ134-Inputs!$CP134+1),0)+IF(DD$4=Inputs!$CL134,Inputs!$BD134,0))</f>
        <v/>
      </c>
      <c r="DE137" s="46" t="str">
        <f>IF(J137="","",IF(AND(DE$4&lt;=Inputs!$CQ134,DE$4&gt;=Inputs!$CP134),Inputs!$AR134/(Inputs!$CQ134-Inputs!$CP134+1),0)+IF(DE$4=Inputs!$CL134,Inputs!$BD134,0))</f>
        <v/>
      </c>
      <c r="DF137" s="46" t="str">
        <f>IF(K137="","",IF(AND(DF$4&lt;=Inputs!$CQ134,DF$4&gt;=Inputs!$CP134),Inputs!$AR134/(Inputs!$CQ134-Inputs!$CP134+1),0)+IF(DF$4=Inputs!$CL134,Inputs!$BD134,0))</f>
        <v/>
      </c>
      <c r="DG137" s="46" t="str">
        <f>IF(L137="","",IF(AND(DG$4&lt;=Inputs!$CQ134,DG$4&gt;=Inputs!$CP134),Inputs!$AR134/(Inputs!$CQ134-Inputs!$CP134+1),0)+IF(DG$4=Inputs!$CL134,Inputs!$BD134,0))</f>
        <v/>
      </c>
      <c r="DH137" s="46" t="str">
        <f>IF(M137="","",IF(AND(DH$4&lt;=Inputs!$CQ134,DH$4&gt;=Inputs!$CP134),Inputs!$AR134/(Inputs!$CQ134-Inputs!$CP134+1),0)+IF(DH$4=Inputs!$CL134,Inputs!$BD134,0))</f>
        <v/>
      </c>
      <c r="DI137" s="46" t="str">
        <f>IF(N137="","",IF(AND(DI$4&lt;=Inputs!$CQ134,DI$4&gt;=Inputs!$CP134),Inputs!$AR134/(Inputs!$CQ134-Inputs!$CP134+1),0)+IF(DI$4=Inputs!$CL134,Inputs!$BD134,0))</f>
        <v/>
      </c>
      <c r="DJ137" s="46" t="str">
        <f>IF(O137="","",IF(AND(DJ$4&lt;=Inputs!$CQ134,DJ$4&gt;=Inputs!$CP134),Inputs!$AR134/(Inputs!$CQ134-Inputs!$CP134+1),0)+IF(DJ$4=Inputs!$CL134,Inputs!$BD134,0))</f>
        <v/>
      </c>
      <c r="DK137" s="46" t="str">
        <f>IF(P137="","",IF(AND(DK$4&lt;=Inputs!$CQ134,DK$4&gt;=Inputs!$CP134),Inputs!$AR134/(Inputs!$CQ134-Inputs!$CP134+1),0)+IF(DK$4=Inputs!$CL134,Inputs!$BD134,0))</f>
        <v/>
      </c>
      <c r="DL137" s="46" t="str">
        <f>IF(Q137="","",IF(AND(DL$4&lt;=Inputs!$CQ134,DL$4&gt;=Inputs!$CP134),Inputs!$AR134/(Inputs!$CQ134-Inputs!$CP134+1),0)+IF(DL$4=Inputs!$CL134,Inputs!$BD134,0))</f>
        <v/>
      </c>
      <c r="DM137" s="46" t="str">
        <f>IF(R137="","",IF(AND(DM$4&lt;=Inputs!$CQ134,DM$4&gt;=Inputs!$CP134),Inputs!$AR134/(Inputs!$CQ134-Inputs!$CP134+1),0)+IF(DM$4=Inputs!$CL134,Inputs!$BD134,0))</f>
        <v/>
      </c>
      <c r="DN137" s="46" t="str">
        <f>IF(S137="","",IF(AND(DN$4&lt;=Inputs!$CQ134,DN$4&gt;=Inputs!$CP134),Inputs!$AR134/(Inputs!$CQ134-Inputs!$CP134+1),0)+IF(DN$4=Inputs!$CL134,Inputs!$BD134,0))</f>
        <v/>
      </c>
      <c r="DO137" s="46" t="str">
        <f>IF(T137="","",IF(AND(DO$4&lt;=Inputs!$CQ134,DO$4&gt;=Inputs!$CP134),Inputs!$AR134/(Inputs!$CQ134-Inputs!$CP134+1),0)+IF(DO$4=Inputs!$CL134,Inputs!$BD134,0))</f>
        <v/>
      </c>
      <c r="DP137" s="46" t="str">
        <f>IF(U137="","",IF(AND(DP$4&lt;=Inputs!$CQ134,DP$4&gt;=Inputs!$CP134),Inputs!$AR134/(Inputs!$CQ134-Inputs!$CP134+1),0)+IF(DP$4=Inputs!$CL134,Inputs!$BD134,0))</f>
        <v/>
      </c>
      <c r="DQ137" s="46" t="str">
        <f>IF(V137="","",IF(AND(DQ$4&lt;=Inputs!$CQ134,DQ$4&gt;=Inputs!$CP134),Inputs!$AR134/(Inputs!$CQ134-Inputs!$CP134+1),0)+IF(DQ$4=Inputs!$CL134,Inputs!$BD134,0))</f>
        <v/>
      </c>
      <c r="DR137" s="46" t="str">
        <f>IF(W137="","",IF(AND(DR$4&lt;=Inputs!$CQ134,DR$4&gt;=Inputs!$CP134),Inputs!$AR134/(Inputs!$CQ134-Inputs!$CP134+1),0)+IF(DR$4=Inputs!$CL134,Inputs!$BD134,0))</f>
        <v/>
      </c>
      <c r="DS137" s="46" t="str">
        <f>IF(X137="","",IF(AND(DS$4&lt;=Inputs!$CQ134,DS$4&gt;=Inputs!$CP134),Inputs!$AR134/(Inputs!$CQ134-Inputs!$CP134+1),0)+IF(DS$4=Inputs!$CL134,Inputs!$BD134,0))</f>
        <v/>
      </c>
      <c r="DT137" s="46" t="str">
        <f>IF(Y137="","",IF(AND(DT$4&lt;=Inputs!$CQ134,DT$4&gt;=Inputs!$CP134),Inputs!$AR134/(Inputs!$CQ134-Inputs!$CP134+1),0)+IF(DT$4=Inputs!$CL134,Inputs!$BD134,0))</f>
        <v/>
      </c>
      <c r="DU137" s="46" t="str">
        <f>IF(Z137="","",IF(AND(DU$4&lt;=Inputs!$CQ134,DU$4&gt;=Inputs!$CP134),Inputs!$AR134/(Inputs!$CQ134-Inputs!$CP134+1),0)+IF(DU$4=Inputs!$CL134,Inputs!$BD134,0))</f>
        <v/>
      </c>
      <c r="DV137" s="46" t="str">
        <f>IF(AA137="","",IF(AND(DV$4&lt;=Inputs!$CQ134,DV$4&gt;=Inputs!$CP134),Inputs!$AR134/(Inputs!$CQ134-Inputs!$CP134+1),0)+IF(DV$4=Inputs!$CL134,Inputs!$BD134,0))</f>
        <v/>
      </c>
      <c r="DW137" s="46" t="str">
        <f>IF(AB137="","",IF(AND(DW$4&lt;=Inputs!$CQ134,DW$4&gt;=Inputs!$CP134),Inputs!$AR134/(Inputs!$CQ134-Inputs!$CP134+1),0)+IF(DW$4=Inputs!$CL134,Inputs!$BD134,0))</f>
        <v/>
      </c>
      <c r="DX137" s="46" t="str">
        <f>IF(AC137="","",IF(AND(DX$4&lt;=Inputs!$CQ134,DX$4&gt;=Inputs!$CP134),Inputs!$AR134/(Inputs!$CQ134-Inputs!$CP134+1),0)+IF(DX$4=Inputs!$CL134,Inputs!$BD134,0))</f>
        <v/>
      </c>
      <c r="DY137" s="46" t="str">
        <f>IF(AD137="","",IF(AND(DY$4&lt;=Inputs!$CQ134,DY$4&gt;=Inputs!$CP134),Inputs!$AR134/(Inputs!$CQ134-Inputs!$CP134+1),0)+IF(DY$4=Inputs!$CL134,Inputs!$BD134,0))</f>
        <v/>
      </c>
      <c r="DZ137" s="46" t="str">
        <f t="shared" si="8"/>
        <v/>
      </c>
    </row>
    <row r="138" spans="1:130">
      <c r="A138" s="7" t="str">
        <f>IF(Inputs!A135="","",Inputs!A135)</f>
        <v/>
      </c>
      <c r="B138" t="str">
        <f>IF(Inputs!B135="","",Inputs!B135)</f>
        <v/>
      </c>
      <c r="C138" s="46" t="str">
        <f>IF(Inputs!$B135="","",BO138-CV138)</f>
        <v/>
      </c>
      <c r="D138" s="46" t="str">
        <f>IF(Inputs!$B135="","",BP138-CW138)</f>
        <v/>
      </c>
      <c r="E138" s="46" t="str">
        <f>IF(Inputs!$B135="","",BQ138-CX138)</f>
        <v/>
      </c>
      <c r="F138" s="46" t="str">
        <f>IF(Inputs!$B135="","",BR138-CY138)</f>
        <v/>
      </c>
      <c r="G138" s="46" t="str">
        <f>IF(Inputs!$B135="","",BS138-CZ138)</f>
        <v/>
      </c>
      <c r="H138" s="46" t="str">
        <f>IF(Inputs!$B135="","",BT138-DA138)</f>
        <v/>
      </c>
      <c r="I138" s="46" t="str">
        <f>IF(Inputs!$B135="","",BU138-DB138)</f>
        <v/>
      </c>
      <c r="J138" s="46" t="str">
        <f>IF(Inputs!$B135="","",BV138-DC138)</f>
        <v/>
      </c>
      <c r="K138" s="46" t="str">
        <f>IF(Inputs!$B135="","",BW138-DD138)</f>
        <v/>
      </c>
      <c r="L138" s="46" t="str">
        <f>IF(Inputs!$B135="","",BX138-DE138)</f>
        <v/>
      </c>
      <c r="M138" s="46" t="str">
        <f>IF(Inputs!$B135="","",BY138-DF138)</f>
        <v/>
      </c>
      <c r="N138" s="46" t="str">
        <f>IF(Inputs!$B135="","",BZ138-DG138)</f>
        <v/>
      </c>
      <c r="O138" s="46" t="str">
        <f>IF(Inputs!$B135="","",CA138-DH138)</f>
        <v/>
      </c>
      <c r="P138" s="46" t="str">
        <f>IF(Inputs!$B135="","",CB138-DI138)</f>
        <v/>
      </c>
      <c r="Q138" s="46" t="str">
        <f>IF(Inputs!$B135="","",CC138-DJ138)</f>
        <v/>
      </c>
      <c r="R138" s="46" t="str">
        <f>IF(Inputs!$B135="","",CD138-DK138)</f>
        <v/>
      </c>
      <c r="S138" s="46" t="str">
        <f>IF(Inputs!$B135="","",CE138-DL138)</f>
        <v/>
      </c>
      <c r="T138" s="46" t="str">
        <f>IF(Inputs!$B135="","",CF138-DM138)</f>
        <v/>
      </c>
      <c r="U138" s="46" t="str">
        <f>IF(Inputs!$B135="","",CG138-DN138)</f>
        <v/>
      </c>
      <c r="V138" s="46" t="str">
        <f>IF(Inputs!$B135="","",CH138-DO138)</f>
        <v/>
      </c>
      <c r="W138" s="46" t="str">
        <f>IF(Inputs!$B135="","",CI138-DP138)</f>
        <v/>
      </c>
      <c r="X138" s="46" t="str">
        <f>IF(Inputs!$B135="","",CJ138-DQ138)</f>
        <v/>
      </c>
      <c r="Y138" s="46" t="str">
        <f>IF(Inputs!$B135="","",CK138-DR138)</f>
        <v/>
      </c>
      <c r="Z138" s="46" t="str">
        <f>IF(Inputs!$B135="","",CL138-DS138)</f>
        <v/>
      </c>
      <c r="AA138" s="46" t="str">
        <f>IF(Inputs!$B135="","",CM138-DT138)</f>
        <v/>
      </c>
      <c r="AB138" s="46" t="str">
        <f>IF(Inputs!$B135="","",CN138-DU138)</f>
        <v/>
      </c>
      <c r="AC138" s="46" t="str">
        <f>IF(Inputs!$B135="","",CO138-DV138)</f>
        <v/>
      </c>
      <c r="AD138" s="46" t="str">
        <f>IF(Inputs!$B135="","",CP138-DW138)</f>
        <v/>
      </c>
      <c r="AE138" s="46" t="str">
        <f>IF(Inputs!$B135="","",CQ138-DX138)</f>
        <v/>
      </c>
      <c r="AF138" s="46" t="str">
        <f>IF(Inputs!$B135="","",CR138-DY138)</f>
        <v/>
      </c>
      <c r="AG138" s="50" t="str">
        <f t="shared" si="9"/>
        <v/>
      </c>
      <c r="AH138" s="50"/>
      <c r="AJ138" s="27">
        <f>IF(AND(Inputs!$CO135=0,AJ$4&gt;=Inputs!$CM135),1,IF(AND(AJ$4&gt;=Inputs!$CM135,AJ$4&lt;Inputs!$CN135),1,IF(AND(AJ$4=Inputs!$CN135,AJ$4=Inputs!$CO135),1,IF(OR(AND(AJ$4=Inputs!$CN135+1,Inputs!$CN135=Inputs!$CO135),AND(AJ$4=Inputs!$CN135+2,Inputs!$CN135=Inputs!$CO135)),0,IF(AJ$4=Inputs!$CN135,0.8,IF(AJ$4=Inputs!$CN135+1,0.6,IF(AJ$4=Inputs!$CN135+2,0.4,IF(AJ$4=Inputs!$CO135,0.2,IF(AND(AJ$4&gt;=Inputs!$CL135,AJ$4&lt;Inputs!$CM135),(AJ$4-Inputs!$CL135+1)/(Inputs!$AI135+1),0)))))))))</f>
        <v>0</v>
      </c>
      <c r="AK138" s="27">
        <f>IF(AND(Inputs!$CO135=0,AK$4&gt;=Inputs!$CM135),1,IF(AND(AK$4&gt;=Inputs!$CM135,AK$4&lt;Inputs!$CN135),1,IF(AND(AK$4=Inputs!$CN135,AK$4=Inputs!$CO135),1,IF(OR(AND(AK$4=Inputs!$CN135+1,Inputs!$CN135=Inputs!$CO135),AND(AK$4=Inputs!$CN135+2,Inputs!$CN135=Inputs!$CO135)),0,IF(AK$4=Inputs!$CN135,0.8,IF(AK$4=Inputs!$CN135+1,0.6,IF(AK$4=Inputs!$CN135+2,0.4,IF(AK$4=Inputs!$CO135,0.2,IF(AND(AK$4&gt;=Inputs!$CL135,AK$4&lt;Inputs!$CM135),(AK$4-Inputs!$CL135+1)/(Inputs!$AI135+1),0)))))))))</f>
        <v>0</v>
      </c>
      <c r="AL138" s="27">
        <f>IF(AND(Inputs!$CO135=0,AL$4&gt;=Inputs!$CM135),1,IF(AND(AL$4&gt;=Inputs!$CM135,AL$4&lt;Inputs!$CN135),1,IF(AND(AL$4=Inputs!$CN135,AL$4=Inputs!$CO135),1,IF(OR(AND(AL$4=Inputs!$CN135+1,Inputs!$CN135=Inputs!$CO135),AND(AL$4=Inputs!$CN135+2,Inputs!$CN135=Inputs!$CO135)),0,IF(AL$4=Inputs!$CN135,0.8,IF(AL$4=Inputs!$CN135+1,0.6,IF(AL$4=Inputs!$CN135+2,0.4,IF(AL$4=Inputs!$CO135,0.2,IF(AND(AL$4&gt;=Inputs!$CL135,AL$4&lt;Inputs!$CM135),(AL$4-Inputs!$CL135+1)/(Inputs!$AI135+1),0)))))))))</f>
        <v>0</v>
      </c>
      <c r="AM138" s="27">
        <f>IF(AND(Inputs!$CO135=0,AM$4&gt;=Inputs!$CM135),1,IF(AND(AM$4&gt;=Inputs!$CM135,AM$4&lt;Inputs!$CN135),1,IF(AND(AM$4=Inputs!$CN135,AM$4=Inputs!$CO135),1,IF(OR(AND(AM$4=Inputs!$CN135+1,Inputs!$CN135=Inputs!$CO135),AND(AM$4=Inputs!$CN135+2,Inputs!$CN135=Inputs!$CO135)),0,IF(AM$4=Inputs!$CN135,0.8,IF(AM$4=Inputs!$CN135+1,0.6,IF(AM$4=Inputs!$CN135+2,0.4,IF(AM$4=Inputs!$CO135,0.2,IF(AND(AM$4&gt;=Inputs!$CL135,AM$4&lt;Inputs!$CM135),(AM$4-Inputs!$CL135+1)/(Inputs!$AI135+1),0)))))))))</f>
        <v>0</v>
      </c>
      <c r="AN138" s="27">
        <f>IF(AND(Inputs!$CO135=0,AN$4&gt;=Inputs!$CM135),1,IF(AND(AN$4&gt;=Inputs!$CM135,AN$4&lt;Inputs!$CN135),1,IF(AND(AN$4=Inputs!$CN135,AN$4=Inputs!$CO135),1,IF(OR(AND(AN$4=Inputs!$CN135+1,Inputs!$CN135=Inputs!$CO135),AND(AN$4=Inputs!$CN135+2,Inputs!$CN135=Inputs!$CO135)),0,IF(AN$4=Inputs!$CN135,0.8,IF(AN$4=Inputs!$CN135+1,0.6,IF(AN$4=Inputs!$CN135+2,0.4,IF(AN$4=Inputs!$CO135,0.2,IF(AND(AN$4&gt;=Inputs!$CL135,AN$4&lt;Inputs!$CM135),(AN$4-Inputs!$CL135+1)/(Inputs!$AI135+1),0)))))))))</f>
        <v>0</v>
      </c>
      <c r="AO138" s="27">
        <f>IF(AND(Inputs!$CO135=0,AO$4&gt;=Inputs!$CM135),1,IF(AND(AO$4&gt;=Inputs!$CM135,AO$4&lt;Inputs!$CN135),1,IF(AND(AO$4=Inputs!$CN135,AO$4=Inputs!$CO135),1,IF(OR(AND(AO$4=Inputs!$CN135+1,Inputs!$CN135=Inputs!$CO135),AND(AO$4=Inputs!$CN135+2,Inputs!$CN135=Inputs!$CO135)),0,IF(AO$4=Inputs!$CN135,0.8,IF(AO$4=Inputs!$CN135+1,0.6,IF(AO$4=Inputs!$CN135+2,0.4,IF(AO$4=Inputs!$CO135,0.2,IF(AND(AO$4&gt;=Inputs!$CL135,AO$4&lt;Inputs!$CM135),(AO$4-Inputs!$CL135+1)/(Inputs!$AI135+1),0)))))))))</f>
        <v>0</v>
      </c>
      <c r="AP138" s="27">
        <f>IF(AND(Inputs!$CO135=0,AP$4&gt;=Inputs!$CM135),1,IF(AND(AP$4&gt;=Inputs!$CM135,AP$4&lt;Inputs!$CN135),1,IF(AND(AP$4=Inputs!$CN135,AP$4=Inputs!$CO135),1,IF(OR(AND(AP$4=Inputs!$CN135+1,Inputs!$CN135=Inputs!$CO135),AND(AP$4=Inputs!$CN135+2,Inputs!$CN135=Inputs!$CO135)),0,IF(AP$4=Inputs!$CN135,0.8,IF(AP$4=Inputs!$CN135+1,0.6,IF(AP$4=Inputs!$CN135+2,0.4,IF(AP$4=Inputs!$CO135,0.2,IF(AND(AP$4&gt;=Inputs!$CL135,AP$4&lt;Inputs!$CM135),(AP$4-Inputs!$CL135+1)/(Inputs!$AI135+1),0)))))))))</f>
        <v>0</v>
      </c>
      <c r="AQ138" s="27">
        <f>IF(AND(Inputs!$CO135=0,AQ$4&gt;=Inputs!$CM135),1,IF(AND(AQ$4&gt;=Inputs!$CM135,AQ$4&lt;Inputs!$CN135),1,IF(AND(AQ$4=Inputs!$CN135,AQ$4=Inputs!$CO135),1,IF(OR(AND(AQ$4=Inputs!$CN135+1,Inputs!$CN135=Inputs!$CO135),AND(AQ$4=Inputs!$CN135+2,Inputs!$CN135=Inputs!$CO135)),0,IF(AQ$4=Inputs!$CN135,0.8,IF(AQ$4=Inputs!$CN135+1,0.6,IF(AQ$4=Inputs!$CN135+2,0.4,IF(AQ$4=Inputs!$CO135,0.2,IF(AND(AQ$4&gt;=Inputs!$CL135,AQ$4&lt;Inputs!$CM135),(AQ$4-Inputs!$CL135+1)/(Inputs!$AI135+1),0)))))))))</f>
        <v>0</v>
      </c>
      <c r="AR138" s="27">
        <f>IF(AND(Inputs!$CO135=0,AR$4&gt;=Inputs!$CM135),1,IF(AND(AR$4&gt;=Inputs!$CM135,AR$4&lt;Inputs!$CN135),1,IF(AND(AR$4=Inputs!$CN135,AR$4=Inputs!$CO135),1,IF(OR(AND(AR$4=Inputs!$CN135+1,Inputs!$CN135=Inputs!$CO135),AND(AR$4=Inputs!$CN135+2,Inputs!$CN135=Inputs!$CO135)),0,IF(AR$4=Inputs!$CN135,0.8,IF(AR$4=Inputs!$CN135+1,0.6,IF(AR$4=Inputs!$CN135+2,0.4,IF(AR$4=Inputs!$CO135,0.2,IF(AND(AR$4&gt;=Inputs!$CL135,AR$4&lt;Inputs!$CM135),(AR$4-Inputs!$CL135+1)/(Inputs!$AI135+1),0)))))))))</f>
        <v>0</v>
      </c>
      <c r="AS138" s="27">
        <f>IF(AND(Inputs!$CO135=0,AS$4&gt;=Inputs!$CM135),1,IF(AND(AS$4&gt;=Inputs!$CM135,AS$4&lt;Inputs!$CN135),1,IF(AND(AS$4=Inputs!$CN135,AS$4=Inputs!$CO135),1,IF(OR(AND(AS$4=Inputs!$CN135+1,Inputs!$CN135=Inputs!$CO135),AND(AS$4=Inputs!$CN135+2,Inputs!$CN135=Inputs!$CO135)),0,IF(AS$4=Inputs!$CN135,0.8,IF(AS$4=Inputs!$CN135+1,0.6,IF(AS$4=Inputs!$CN135+2,0.4,IF(AS$4=Inputs!$CO135,0.2,IF(AND(AS$4&gt;=Inputs!$CL135,AS$4&lt;Inputs!$CM135),(AS$4-Inputs!$CL135+1)/(Inputs!$AI135+1),0)))))))))</f>
        <v>0</v>
      </c>
      <c r="AT138" s="27">
        <f>IF(AND(Inputs!$CO135=0,AT$4&gt;=Inputs!$CM135),1,IF(AND(AT$4&gt;=Inputs!$CM135,AT$4&lt;Inputs!$CN135),1,IF(AND(AT$4=Inputs!$CN135,AT$4=Inputs!$CO135),1,IF(OR(AND(AT$4=Inputs!$CN135+1,Inputs!$CN135=Inputs!$CO135),AND(AT$4=Inputs!$CN135+2,Inputs!$CN135=Inputs!$CO135)),0,IF(AT$4=Inputs!$CN135,0.8,IF(AT$4=Inputs!$CN135+1,0.6,IF(AT$4=Inputs!$CN135+2,0.4,IF(AT$4=Inputs!$CO135,0.2,IF(AND(AT$4&gt;=Inputs!$CL135,AT$4&lt;Inputs!$CM135),(AT$4-Inputs!$CL135+1)/(Inputs!$AI135+1),0)))))))))</f>
        <v>0</v>
      </c>
      <c r="AU138" s="27">
        <f>IF(AND(Inputs!$CO135=0,AU$4&gt;=Inputs!$CM135),1,IF(AND(AU$4&gt;=Inputs!$CM135,AU$4&lt;Inputs!$CN135),1,IF(AND(AU$4=Inputs!$CN135,AU$4=Inputs!$CO135),1,IF(OR(AND(AU$4=Inputs!$CN135+1,Inputs!$CN135=Inputs!$CO135),AND(AU$4=Inputs!$CN135+2,Inputs!$CN135=Inputs!$CO135)),0,IF(AU$4=Inputs!$CN135,0.8,IF(AU$4=Inputs!$CN135+1,0.6,IF(AU$4=Inputs!$CN135+2,0.4,IF(AU$4=Inputs!$CO135,0.2,IF(AND(AU$4&gt;=Inputs!$CL135,AU$4&lt;Inputs!$CM135),(AU$4-Inputs!$CL135+1)/(Inputs!$AI135+1),0)))))))))</f>
        <v>0</v>
      </c>
      <c r="AV138" s="27">
        <f>IF(AND(Inputs!$CO135=0,AV$4&gt;=Inputs!$CM135),1,IF(AND(AV$4&gt;=Inputs!$CM135,AV$4&lt;Inputs!$CN135),1,IF(AND(AV$4=Inputs!$CN135,AV$4=Inputs!$CO135),1,IF(OR(AND(AV$4=Inputs!$CN135+1,Inputs!$CN135=Inputs!$CO135),AND(AV$4=Inputs!$CN135+2,Inputs!$CN135=Inputs!$CO135)),0,IF(AV$4=Inputs!$CN135,0.8,IF(AV$4=Inputs!$CN135+1,0.6,IF(AV$4=Inputs!$CN135+2,0.4,IF(AV$4=Inputs!$CO135,0.2,IF(AND(AV$4&gt;=Inputs!$CL135,AV$4&lt;Inputs!$CM135),(AV$4-Inputs!$CL135+1)/(Inputs!$AI135+1),0)))))))))</f>
        <v>0</v>
      </c>
      <c r="AW138" s="27">
        <f>IF(AND(Inputs!$CO135=0,AW$4&gt;=Inputs!$CM135),1,IF(AND(AW$4&gt;=Inputs!$CM135,AW$4&lt;Inputs!$CN135),1,IF(AND(AW$4=Inputs!$CN135,AW$4=Inputs!$CO135),1,IF(OR(AND(AW$4=Inputs!$CN135+1,Inputs!$CN135=Inputs!$CO135),AND(AW$4=Inputs!$CN135+2,Inputs!$CN135=Inputs!$CO135)),0,IF(AW$4=Inputs!$CN135,0.8,IF(AW$4=Inputs!$CN135+1,0.6,IF(AW$4=Inputs!$CN135+2,0.4,IF(AW$4=Inputs!$CO135,0.2,IF(AND(AW$4&gt;=Inputs!$CL135,AW$4&lt;Inputs!$CM135),(AW$4-Inputs!$CL135+1)/(Inputs!$AI135+1),0)))))))))</f>
        <v>0</v>
      </c>
      <c r="AX138" s="27">
        <f>IF(AND(Inputs!$CO135=0,AX$4&gt;=Inputs!$CM135),1,IF(AND(AX$4&gt;=Inputs!$CM135,AX$4&lt;Inputs!$CN135),1,IF(AND(AX$4=Inputs!$CN135,AX$4=Inputs!$CO135),1,IF(OR(AND(AX$4=Inputs!$CN135+1,Inputs!$CN135=Inputs!$CO135),AND(AX$4=Inputs!$CN135+2,Inputs!$CN135=Inputs!$CO135)),0,IF(AX$4=Inputs!$CN135,0.8,IF(AX$4=Inputs!$CN135+1,0.6,IF(AX$4=Inputs!$CN135+2,0.4,IF(AX$4=Inputs!$CO135,0.2,IF(AND(AX$4&gt;=Inputs!$CL135,AX$4&lt;Inputs!$CM135),(AX$4-Inputs!$CL135+1)/(Inputs!$AI135+1),0)))))))))</f>
        <v>0</v>
      </c>
      <c r="AY138" s="27">
        <f>IF(AND(Inputs!$CO135=0,AY$4&gt;=Inputs!$CM135),1,IF(AND(AY$4&gt;=Inputs!$CM135,AY$4&lt;Inputs!$CN135),1,IF(AND(AY$4=Inputs!$CN135,AY$4=Inputs!$CO135),1,IF(OR(AND(AY$4=Inputs!$CN135+1,Inputs!$CN135=Inputs!$CO135),AND(AY$4=Inputs!$CN135+2,Inputs!$CN135=Inputs!$CO135)),0,IF(AY$4=Inputs!$CN135,0.8,IF(AY$4=Inputs!$CN135+1,0.6,IF(AY$4=Inputs!$CN135+2,0.4,IF(AY$4=Inputs!$CO135,0.2,IF(AND(AY$4&gt;=Inputs!$CL135,AY$4&lt;Inputs!$CM135),(AY$4-Inputs!$CL135+1)/(Inputs!$AI135+1),0)))))))))</f>
        <v>0</v>
      </c>
      <c r="AZ138" s="27">
        <f>IF(AND(Inputs!$CO135=0,AZ$4&gt;=Inputs!$CM135),1,IF(AND(AZ$4&gt;=Inputs!$CM135,AZ$4&lt;Inputs!$CN135),1,IF(AND(AZ$4=Inputs!$CN135,AZ$4=Inputs!$CO135),1,IF(OR(AND(AZ$4=Inputs!$CN135+1,Inputs!$CN135=Inputs!$CO135),AND(AZ$4=Inputs!$CN135+2,Inputs!$CN135=Inputs!$CO135)),0,IF(AZ$4=Inputs!$CN135,0.8,IF(AZ$4=Inputs!$CN135+1,0.6,IF(AZ$4=Inputs!$CN135+2,0.4,IF(AZ$4=Inputs!$CO135,0.2,IF(AND(AZ$4&gt;=Inputs!$CL135,AZ$4&lt;Inputs!$CM135),(AZ$4-Inputs!$CL135+1)/(Inputs!$AI135+1),0)))))))))</f>
        <v>0</v>
      </c>
      <c r="BA138" s="27">
        <f>IF(AND(Inputs!$CO135=0,BA$4&gt;=Inputs!$CM135),1,IF(AND(BA$4&gt;=Inputs!$CM135,BA$4&lt;Inputs!$CN135),1,IF(AND(BA$4=Inputs!$CN135,BA$4=Inputs!$CO135),1,IF(OR(AND(BA$4=Inputs!$CN135+1,Inputs!$CN135=Inputs!$CO135),AND(BA$4=Inputs!$CN135+2,Inputs!$CN135=Inputs!$CO135)),0,IF(BA$4=Inputs!$CN135,0.8,IF(BA$4=Inputs!$CN135+1,0.6,IF(BA$4=Inputs!$CN135+2,0.4,IF(BA$4=Inputs!$CO135,0.2,IF(AND(BA$4&gt;=Inputs!$CL135,BA$4&lt;Inputs!$CM135),(BA$4-Inputs!$CL135+1)/(Inputs!$AI135+1),0)))))))))</f>
        <v>0</v>
      </c>
      <c r="BB138" s="27">
        <f>IF(AND(Inputs!$CO135=0,BB$4&gt;=Inputs!$CM135),1,IF(AND(BB$4&gt;=Inputs!$CM135,BB$4&lt;Inputs!$CN135),1,IF(AND(BB$4=Inputs!$CN135,BB$4=Inputs!$CO135),1,IF(OR(AND(BB$4=Inputs!$CN135+1,Inputs!$CN135=Inputs!$CO135),AND(BB$4=Inputs!$CN135+2,Inputs!$CN135=Inputs!$CO135)),0,IF(BB$4=Inputs!$CN135,0.8,IF(BB$4=Inputs!$CN135+1,0.6,IF(BB$4=Inputs!$CN135+2,0.4,IF(BB$4=Inputs!$CO135,0.2,IF(AND(BB$4&gt;=Inputs!$CL135,BB$4&lt;Inputs!$CM135),(BB$4-Inputs!$CL135+1)/(Inputs!$AI135+1),0)))))))))</f>
        <v>0</v>
      </c>
      <c r="BC138" s="27">
        <f>IF(AND(Inputs!$CO135=0,BC$4&gt;=Inputs!$CM135),1,IF(AND(BC$4&gt;=Inputs!$CM135,BC$4&lt;Inputs!$CN135),1,IF(AND(BC$4=Inputs!$CN135,BC$4=Inputs!$CO135),1,IF(OR(AND(BC$4=Inputs!$CN135+1,Inputs!$CN135=Inputs!$CO135),AND(BC$4=Inputs!$CN135+2,Inputs!$CN135=Inputs!$CO135)),0,IF(BC$4=Inputs!$CN135,0.8,IF(BC$4=Inputs!$CN135+1,0.6,IF(BC$4=Inputs!$CN135+2,0.4,IF(BC$4=Inputs!$CO135,0.2,IF(AND(BC$4&gt;=Inputs!$CL135,BC$4&lt;Inputs!$CM135),(BC$4-Inputs!$CL135+1)/(Inputs!$AI135+1),0)))))))))</f>
        <v>0</v>
      </c>
      <c r="BD138" s="27">
        <f>IF(AND(Inputs!$CO135=0,BD$4&gt;=Inputs!$CM135),1,IF(AND(BD$4&gt;=Inputs!$CM135,BD$4&lt;Inputs!$CN135),1,IF(AND(BD$4=Inputs!$CN135,BD$4=Inputs!$CO135),1,IF(OR(AND(BD$4=Inputs!$CN135+1,Inputs!$CN135=Inputs!$CO135),AND(BD$4=Inputs!$CN135+2,Inputs!$CN135=Inputs!$CO135)),0,IF(BD$4=Inputs!$CN135,0.8,IF(BD$4=Inputs!$CN135+1,0.6,IF(BD$4=Inputs!$CN135+2,0.4,IF(BD$4=Inputs!$CO135,0.2,IF(AND(BD$4&gt;=Inputs!$CL135,BD$4&lt;Inputs!$CM135),(BD$4-Inputs!$CL135+1)/(Inputs!$AI135+1),0)))))))))</f>
        <v>0</v>
      </c>
      <c r="BE138" s="27">
        <f>IF(AND(Inputs!$CO135=0,BE$4&gt;=Inputs!$CM135),1,IF(AND(BE$4&gt;=Inputs!$CM135,BE$4&lt;Inputs!$CN135),1,IF(AND(BE$4=Inputs!$CN135,BE$4=Inputs!$CO135),1,IF(OR(AND(BE$4=Inputs!$CN135+1,Inputs!$CN135=Inputs!$CO135),AND(BE$4=Inputs!$CN135+2,Inputs!$CN135=Inputs!$CO135)),0,IF(BE$4=Inputs!$CN135,0.8,IF(BE$4=Inputs!$CN135+1,0.6,IF(BE$4=Inputs!$CN135+2,0.4,IF(BE$4=Inputs!$CO135,0.2,IF(AND(BE$4&gt;=Inputs!$CL135,BE$4&lt;Inputs!$CM135),(BE$4-Inputs!$CL135+1)/(Inputs!$AI135+1),0)))))))))</f>
        <v>0</v>
      </c>
      <c r="BF138" s="27">
        <f>IF(AND(Inputs!$CO135=0,BF$4&gt;=Inputs!$CM135),1,IF(AND(BF$4&gt;=Inputs!$CM135,BF$4&lt;Inputs!$CN135),1,IF(AND(BF$4=Inputs!$CN135,BF$4=Inputs!$CO135),1,IF(OR(AND(BF$4=Inputs!$CN135+1,Inputs!$CN135=Inputs!$CO135),AND(BF$4=Inputs!$CN135+2,Inputs!$CN135=Inputs!$CO135)),0,IF(BF$4=Inputs!$CN135,0.8,IF(BF$4=Inputs!$CN135+1,0.6,IF(BF$4=Inputs!$CN135+2,0.4,IF(BF$4=Inputs!$CO135,0.2,IF(AND(BF$4&gt;=Inputs!$CL135,BF$4&lt;Inputs!$CM135),(BF$4-Inputs!$CL135+1)/(Inputs!$AI135+1),0)))))))))</f>
        <v>0</v>
      </c>
      <c r="BG138" s="27">
        <f>IF(AND(Inputs!$CO135=0,BG$4&gt;=Inputs!$CM135),1,IF(AND(BG$4&gt;=Inputs!$CM135,BG$4&lt;Inputs!$CN135),1,IF(AND(BG$4=Inputs!$CN135,BG$4=Inputs!$CO135),1,IF(OR(AND(BG$4=Inputs!$CN135+1,Inputs!$CN135=Inputs!$CO135),AND(BG$4=Inputs!$CN135+2,Inputs!$CN135=Inputs!$CO135)),0,IF(BG$4=Inputs!$CN135,0.8,IF(BG$4=Inputs!$CN135+1,0.6,IF(BG$4=Inputs!$CN135+2,0.4,IF(BG$4=Inputs!$CO135,0.2,IF(AND(BG$4&gt;=Inputs!$CL135,BG$4&lt;Inputs!$CM135),(BG$4-Inputs!$CL135+1)/(Inputs!$AI135+1),0)))))))))</f>
        <v>0</v>
      </c>
      <c r="BH138" s="27">
        <f>IF(AND(Inputs!$CO135=0,BH$4&gt;=Inputs!$CM135),1,IF(AND(BH$4&gt;=Inputs!$CM135,BH$4&lt;Inputs!$CN135),1,IF(AND(BH$4=Inputs!$CN135,BH$4=Inputs!$CO135),1,IF(OR(AND(BH$4=Inputs!$CN135+1,Inputs!$CN135=Inputs!$CO135),AND(BH$4=Inputs!$CN135+2,Inputs!$CN135=Inputs!$CO135)),0,IF(BH$4=Inputs!$CN135,0.8,IF(BH$4=Inputs!$CN135+1,0.6,IF(BH$4=Inputs!$CN135+2,0.4,IF(BH$4=Inputs!$CO135,0.2,IF(AND(BH$4&gt;=Inputs!$CL135,BH$4&lt;Inputs!$CM135),(BH$4-Inputs!$CL135+1)/(Inputs!$AI135+1),0)))))))))</f>
        <v>0</v>
      </c>
      <c r="BI138" s="27">
        <f>IF(AND(Inputs!$CO135=0,BI$4&gt;=Inputs!$CM135),1,IF(AND(BI$4&gt;=Inputs!$CM135,BI$4&lt;Inputs!$CN135),1,IF(AND(BI$4=Inputs!$CN135,BI$4=Inputs!$CO135),1,IF(OR(AND(BI$4=Inputs!$CN135+1,Inputs!$CN135=Inputs!$CO135),AND(BI$4=Inputs!$CN135+2,Inputs!$CN135=Inputs!$CO135)),0,IF(BI$4=Inputs!$CN135,0.8,IF(BI$4=Inputs!$CN135+1,0.6,IF(BI$4=Inputs!$CN135+2,0.4,IF(BI$4=Inputs!$CO135,0.2,IF(AND(BI$4&gt;=Inputs!$CL135,BI$4&lt;Inputs!$CM135),(BI$4-Inputs!$CL135+1)/(Inputs!$AI135+1),0)))))))))</f>
        <v>0</v>
      </c>
      <c r="BJ138" s="27">
        <f>IF(AND(Inputs!$CO135=0,BJ$4&gt;=Inputs!$CM135),1,IF(AND(BJ$4&gt;=Inputs!$CM135,BJ$4&lt;Inputs!$CN135),1,IF(AND(BJ$4=Inputs!$CN135,BJ$4=Inputs!$CO135),1,IF(OR(AND(BJ$4=Inputs!$CN135+1,Inputs!$CN135=Inputs!$CO135),AND(BJ$4=Inputs!$CN135+2,Inputs!$CN135=Inputs!$CO135)),0,IF(BJ$4=Inputs!$CN135,0.8,IF(BJ$4=Inputs!$CN135+1,0.6,IF(BJ$4=Inputs!$CN135+2,0.4,IF(BJ$4=Inputs!$CO135,0.2,IF(AND(BJ$4&gt;=Inputs!$CL135,BJ$4&lt;Inputs!$CM135),(BJ$4-Inputs!$CL135+1)/(Inputs!$AI135+1),0)))))))))</f>
        <v>0</v>
      </c>
      <c r="BK138" s="27">
        <f>IF(AND(Inputs!$CO135=0,BK$4&gt;=Inputs!$CM135),1,IF(AND(BK$4&gt;=Inputs!$CM135,BK$4&lt;Inputs!$CN135),1,IF(AND(BK$4=Inputs!$CN135,BK$4=Inputs!$CO135),1,IF(OR(AND(BK$4=Inputs!$CN135+1,Inputs!$CN135=Inputs!$CO135),AND(BK$4=Inputs!$CN135+2,Inputs!$CN135=Inputs!$CO135)),0,IF(BK$4=Inputs!$CN135,0.8,IF(BK$4=Inputs!$CN135+1,0.6,IF(BK$4=Inputs!$CN135+2,0.4,IF(BK$4=Inputs!$CO135,0.2,IF(AND(BK$4&gt;=Inputs!$CL135,BK$4&lt;Inputs!$CM135),(BK$4-Inputs!$CL135+1)/(Inputs!$AI135+1),0)))))))))</f>
        <v>0</v>
      </c>
      <c r="BL138" s="27">
        <f>IF(AND(Inputs!$CO135=0,BL$4&gt;=Inputs!$CM135),1,IF(AND(BL$4&gt;=Inputs!$CM135,BL$4&lt;Inputs!$CN135),1,IF(AND(BL$4=Inputs!$CN135,BL$4=Inputs!$CO135),1,IF(OR(AND(BL$4=Inputs!$CN135+1,Inputs!$CN135=Inputs!$CO135),AND(BL$4=Inputs!$CN135+2,Inputs!$CN135=Inputs!$CO135)),0,IF(BL$4=Inputs!$CN135,0.8,IF(BL$4=Inputs!$CN135+1,0.6,IF(BL$4=Inputs!$CN135+2,0.4,IF(BL$4=Inputs!$CO135,0.2,IF(AND(BL$4&gt;=Inputs!$CL135,BL$4&lt;Inputs!$CM135),(BL$4-Inputs!$CL135+1)/(Inputs!$AI135+1),0)))))))))</f>
        <v>0</v>
      </c>
      <c r="BM138" s="27">
        <f>IF(AND(Inputs!$CO135=0,BM$4&gt;=Inputs!$CM135),1,IF(AND(BM$4&gt;=Inputs!$CM135,BM$4&lt;Inputs!$CN135),1,IF(AND(BM$4=Inputs!$CN135,BM$4=Inputs!$CO135),1,IF(OR(AND(BM$4=Inputs!$CN135+1,Inputs!$CN135=Inputs!$CO135),AND(BM$4=Inputs!$CN135+2,Inputs!$CN135=Inputs!$CO135)),0,IF(BM$4=Inputs!$CN135,0.8,IF(BM$4=Inputs!$CN135+1,0.6,IF(BM$4=Inputs!$CN135+2,0.4,IF(BM$4=Inputs!$CO135,0.2,IF(AND(BM$4&gt;=Inputs!$CL135,BM$4&lt;Inputs!$CM135),(BM$4-Inputs!$CL135+1)/(Inputs!$AI135+1),0)))))))))</f>
        <v>0</v>
      </c>
      <c r="BO138" s="46" t="str">
        <f>IF(Inputs!$B135="","",(ROUND(Inputs!$BC135*AJ138,0)))</f>
        <v/>
      </c>
      <c r="BP138" s="46" t="str">
        <f>IF(Inputs!$B135="","",(ROUND(Inputs!$BC135*AK138,0)))</f>
        <v/>
      </c>
      <c r="BQ138" s="46" t="str">
        <f>IF(Inputs!$B135="","",(ROUND(Inputs!$BC135*AL138,0)))</f>
        <v/>
      </c>
      <c r="BR138" s="46" t="str">
        <f>IF(Inputs!$B135="","",(ROUND(Inputs!$BC135*AM138,0)))</f>
        <v/>
      </c>
      <c r="BS138" s="46" t="str">
        <f>IF(Inputs!$B135="","",(ROUND(Inputs!$BC135*AN138,0)))</f>
        <v/>
      </c>
      <c r="BT138" s="46" t="str">
        <f>IF(Inputs!$B135="","",(ROUND(Inputs!$BC135*AO138,0)))</f>
        <v/>
      </c>
      <c r="BU138" s="46" t="str">
        <f>IF(Inputs!$B135="","",(ROUND(Inputs!$BC135*AP138,0)))</f>
        <v/>
      </c>
      <c r="BV138" s="46" t="str">
        <f>IF(Inputs!$B135="","",(ROUND(Inputs!$BC135*AQ138,0)))</f>
        <v/>
      </c>
      <c r="BW138" s="46" t="str">
        <f>IF(Inputs!$B135="","",(ROUND(Inputs!$BC135*AR138,0)))</f>
        <v/>
      </c>
      <c r="BX138" s="46" t="str">
        <f>IF(Inputs!$B135="","",(ROUND(Inputs!$BC135*AS138,0)))</f>
        <v/>
      </c>
      <c r="BY138" s="46" t="str">
        <f>IF(Inputs!$B135="","",(ROUND(Inputs!$BC135*AT138,0)))</f>
        <v/>
      </c>
      <c r="BZ138" s="46" t="str">
        <f>IF(Inputs!$B135="","",(ROUND(Inputs!$BC135*AU138,0)))</f>
        <v/>
      </c>
      <c r="CA138" s="46" t="str">
        <f>IF(Inputs!$B135="","",(ROUND(Inputs!$BC135*AV138,0)))</f>
        <v/>
      </c>
      <c r="CB138" s="46" t="str">
        <f>IF(Inputs!$B135="","",(ROUND(Inputs!$BC135*AW138,0)))</f>
        <v/>
      </c>
      <c r="CC138" s="46" t="str">
        <f>IF(Inputs!$B135="","",(ROUND(Inputs!$BC135*AX138,0)))</f>
        <v/>
      </c>
      <c r="CD138" s="46" t="str">
        <f>IF(Inputs!$B135="","",(ROUND(Inputs!$BC135*AY138,0)))</f>
        <v/>
      </c>
      <c r="CE138" s="46" t="str">
        <f>IF(Inputs!$B135="","",(ROUND(Inputs!$BC135*AZ138,0)))</f>
        <v/>
      </c>
      <c r="CF138" s="46" t="str">
        <f>IF(Inputs!$B135="","",(ROUND(Inputs!$BC135*BA138,0)))</f>
        <v/>
      </c>
      <c r="CG138" s="46" t="str">
        <f>IF(Inputs!$B135="","",(ROUND(Inputs!$BC135*BB138,0)))</f>
        <v/>
      </c>
      <c r="CH138" s="46" t="str">
        <f>IF(Inputs!$B135="","",(ROUND(Inputs!$BC135*BC138,0)))</f>
        <v/>
      </c>
      <c r="CI138" s="46" t="str">
        <f>IF(Inputs!$B135="","",(ROUND(Inputs!$BC135*BD138,0)))</f>
        <v/>
      </c>
      <c r="CJ138" s="46" t="str">
        <f>IF(Inputs!$B135="","",(ROUND(Inputs!$BC135*BE138,0)))</f>
        <v/>
      </c>
      <c r="CK138" s="46" t="str">
        <f>IF(Inputs!$B135="","",(ROUND(Inputs!$BC135*BF138,0)))</f>
        <v/>
      </c>
      <c r="CL138" s="46" t="str">
        <f>IF(Inputs!$B135="","",(ROUND(Inputs!$BC135*BG138,0)))</f>
        <v/>
      </c>
      <c r="CM138" s="46" t="str">
        <f>IF(Inputs!$B135="","",(ROUND(Inputs!$BC135*BH138,0)))</f>
        <v/>
      </c>
      <c r="CN138" s="46" t="str">
        <f>IF(Inputs!$B135="","",(ROUND(Inputs!$BC135*BI138,0)))</f>
        <v/>
      </c>
      <c r="CO138" s="46" t="str">
        <f>IF(Inputs!$B135="","",(ROUND(Inputs!$BC135*BJ138,0)))</f>
        <v/>
      </c>
      <c r="CP138" s="46" t="str">
        <f>IF(Inputs!$B135="","",(ROUND(Inputs!$BC135*BK138,0)))</f>
        <v/>
      </c>
      <c r="CQ138" s="46" t="str">
        <f>IF(Inputs!$B135="","",(ROUND(Inputs!$BC135*BL138,0)))</f>
        <v/>
      </c>
      <c r="CR138" s="46" t="str">
        <f>IF(Inputs!$B135="","",(ROUND(Inputs!$BC135*BM138,0)))</f>
        <v/>
      </c>
      <c r="CV138" s="46" t="str">
        <f>IF(A138="","",IF(AND(CV$4&lt;=Inputs!$CQ135,CV$4&gt;=Inputs!$CP135),Inputs!$AR135/(Inputs!$CQ135-Inputs!$CP135+1),0)+IF(CV$4=Inputs!$CL135,Inputs!$BD135,0))</f>
        <v/>
      </c>
      <c r="CW138" s="46" t="str">
        <f>IF(B138="","",IF(AND(CW$4&lt;=Inputs!$CQ135,CW$4&gt;=Inputs!$CP135),Inputs!$AR135/(Inputs!$CQ135-Inputs!$CP135+1),0)+IF(CW$4=Inputs!$CL135,Inputs!$BD135,0))</f>
        <v/>
      </c>
      <c r="CX138" s="46" t="str">
        <f>IF(C138="","",IF(AND(CX$4&lt;=Inputs!$CQ135,CX$4&gt;=Inputs!$CP135),Inputs!$AR135/(Inputs!$CQ135-Inputs!$CP135+1),0)+IF(CX$4=Inputs!$CL135,Inputs!$BD135,0))</f>
        <v/>
      </c>
      <c r="CY138" s="46" t="str">
        <f>IF(D138="","",IF(AND(CY$4&lt;=Inputs!$CQ135,CY$4&gt;=Inputs!$CP135),Inputs!$AR135/(Inputs!$CQ135-Inputs!$CP135+1),0)+IF(CY$4=Inputs!$CL135,Inputs!$BD135,0))</f>
        <v/>
      </c>
      <c r="CZ138" s="46" t="str">
        <f>IF(E138="","",IF(AND(CZ$4&lt;=Inputs!$CQ135,CZ$4&gt;=Inputs!$CP135),Inputs!$AR135/(Inputs!$CQ135-Inputs!$CP135+1),0)+IF(CZ$4=Inputs!$CL135,Inputs!$BD135,0))</f>
        <v/>
      </c>
      <c r="DA138" s="46" t="str">
        <f>IF(F138="","",IF(AND(DA$4&lt;=Inputs!$CQ135,DA$4&gt;=Inputs!$CP135),Inputs!$AR135/(Inputs!$CQ135-Inputs!$CP135+1),0)+IF(DA$4=Inputs!$CL135,Inputs!$BD135,0))</f>
        <v/>
      </c>
      <c r="DB138" s="46" t="str">
        <f>IF(G138="","",IF(AND(DB$4&lt;=Inputs!$CQ135,DB$4&gt;=Inputs!$CP135),Inputs!$AR135/(Inputs!$CQ135-Inputs!$CP135+1),0)+IF(DB$4=Inputs!$CL135,Inputs!$BD135,0))</f>
        <v/>
      </c>
      <c r="DC138" s="46" t="str">
        <f>IF(H138="","",IF(AND(DC$4&lt;=Inputs!$CQ135,DC$4&gt;=Inputs!$CP135),Inputs!$AR135/(Inputs!$CQ135-Inputs!$CP135+1),0)+IF(DC$4=Inputs!$CL135,Inputs!$BD135,0))</f>
        <v/>
      </c>
      <c r="DD138" s="46" t="str">
        <f>IF(I138="","",IF(AND(DD$4&lt;=Inputs!$CQ135,DD$4&gt;=Inputs!$CP135),Inputs!$AR135/(Inputs!$CQ135-Inputs!$CP135+1),0)+IF(DD$4=Inputs!$CL135,Inputs!$BD135,0))</f>
        <v/>
      </c>
      <c r="DE138" s="46" t="str">
        <f>IF(J138="","",IF(AND(DE$4&lt;=Inputs!$CQ135,DE$4&gt;=Inputs!$CP135),Inputs!$AR135/(Inputs!$CQ135-Inputs!$CP135+1),0)+IF(DE$4=Inputs!$CL135,Inputs!$BD135,0))</f>
        <v/>
      </c>
      <c r="DF138" s="46" t="str">
        <f>IF(K138="","",IF(AND(DF$4&lt;=Inputs!$CQ135,DF$4&gt;=Inputs!$CP135),Inputs!$AR135/(Inputs!$CQ135-Inputs!$CP135+1),0)+IF(DF$4=Inputs!$CL135,Inputs!$BD135,0))</f>
        <v/>
      </c>
      <c r="DG138" s="46" t="str">
        <f>IF(L138="","",IF(AND(DG$4&lt;=Inputs!$CQ135,DG$4&gt;=Inputs!$CP135),Inputs!$AR135/(Inputs!$CQ135-Inputs!$CP135+1),0)+IF(DG$4=Inputs!$CL135,Inputs!$BD135,0))</f>
        <v/>
      </c>
      <c r="DH138" s="46" t="str">
        <f>IF(M138="","",IF(AND(DH$4&lt;=Inputs!$CQ135,DH$4&gt;=Inputs!$CP135),Inputs!$AR135/(Inputs!$CQ135-Inputs!$CP135+1),0)+IF(DH$4=Inputs!$CL135,Inputs!$BD135,0))</f>
        <v/>
      </c>
      <c r="DI138" s="46" t="str">
        <f>IF(N138="","",IF(AND(DI$4&lt;=Inputs!$CQ135,DI$4&gt;=Inputs!$CP135),Inputs!$AR135/(Inputs!$CQ135-Inputs!$CP135+1),0)+IF(DI$4=Inputs!$CL135,Inputs!$BD135,0))</f>
        <v/>
      </c>
      <c r="DJ138" s="46" t="str">
        <f>IF(O138="","",IF(AND(DJ$4&lt;=Inputs!$CQ135,DJ$4&gt;=Inputs!$CP135),Inputs!$AR135/(Inputs!$CQ135-Inputs!$CP135+1),0)+IF(DJ$4=Inputs!$CL135,Inputs!$BD135,0))</f>
        <v/>
      </c>
      <c r="DK138" s="46" t="str">
        <f>IF(P138="","",IF(AND(DK$4&lt;=Inputs!$CQ135,DK$4&gt;=Inputs!$CP135),Inputs!$AR135/(Inputs!$CQ135-Inputs!$CP135+1),0)+IF(DK$4=Inputs!$CL135,Inputs!$BD135,0))</f>
        <v/>
      </c>
      <c r="DL138" s="46" t="str">
        <f>IF(Q138="","",IF(AND(DL$4&lt;=Inputs!$CQ135,DL$4&gt;=Inputs!$CP135),Inputs!$AR135/(Inputs!$CQ135-Inputs!$CP135+1),0)+IF(DL$4=Inputs!$CL135,Inputs!$BD135,0))</f>
        <v/>
      </c>
      <c r="DM138" s="46" t="str">
        <f>IF(R138="","",IF(AND(DM$4&lt;=Inputs!$CQ135,DM$4&gt;=Inputs!$CP135),Inputs!$AR135/(Inputs!$CQ135-Inputs!$CP135+1),0)+IF(DM$4=Inputs!$CL135,Inputs!$BD135,0))</f>
        <v/>
      </c>
      <c r="DN138" s="46" t="str">
        <f>IF(S138="","",IF(AND(DN$4&lt;=Inputs!$CQ135,DN$4&gt;=Inputs!$CP135),Inputs!$AR135/(Inputs!$CQ135-Inputs!$CP135+1),0)+IF(DN$4=Inputs!$CL135,Inputs!$BD135,0))</f>
        <v/>
      </c>
      <c r="DO138" s="46" t="str">
        <f>IF(T138="","",IF(AND(DO$4&lt;=Inputs!$CQ135,DO$4&gt;=Inputs!$CP135),Inputs!$AR135/(Inputs!$CQ135-Inputs!$CP135+1),0)+IF(DO$4=Inputs!$CL135,Inputs!$BD135,0))</f>
        <v/>
      </c>
      <c r="DP138" s="46" t="str">
        <f>IF(U138="","",IF(AND(DP$4&lt;=Inputs!$CQ135,DP$4&gt;=Inputs!$CP135),Inputs!$AR135/(Inputs!$CQ135-Inputs!$CP135+1),0)+IF(DP$4=Inputs!$CL135,Inputs!$BD135,0))</f>
        <v/>
      </c>
      <c r="DQ138" s="46" t="str">
        <f>IF(V138="","",IF(AND(DQ$4&lt;=Inputs!$CQ135,DQ$4&gt;=Inputs!$CP135),Inputs!$AR135/(Inputs!$CQ135-Inputs!$CP135+1),0)+IF(DQ$4=Inputs!$CL135,Inputs!$BD135,0))</f>
        <v/>
      </c>
      <c r="DR138" s="46" t="str">
        <f>IF(W138="","",IF(AND(DR$4&lt;=Inputs!$CQ135,DR$4&gt;=Inputs!$CP135),Inputs!$AR135/(Inputs!$CQ135-Inputs!$CP135+1),0)+IF(DR$4=Inputs!$CL135,Inputs!$BD135,0))</f>
        <v/>
      </c>
      <c r="DS138" s="46" t="str">
        <f>IF(X138="","",IF(AND(DS$4&lt;=Inputs!$CQ135,DS$4&gt;=Inputs!$CP135),Inputs!$AR135/(Inputs!$CQ135-Inputs!$CP135+1),0)+IF(DS$4=Inputs!$CL135,Inputs!$BD135,0))</f>
        <v/>
      </c>
      <c r="DT138" s="46" t="str">
        <f>IF(Y138="","",IF(AND(DT$4&lt;=Inputs!$CQ135,DT$4&gt;=Inputs!$CP135),Inputs!$AR135/(Inputs!$CQ135-Inputs!$CP135+1),0)+IF(DT$4=Inputs!$CL135,Inputs!$BD135,0))</f>
        <v/>
      </c>
      <c r="DU138" s="46" t="str">
        <f>IF(Z138="","",IF(AND(DU$4&lt;=Inputs!$CQ135,DU$4&gt;=Inputs!$CP135),Inputs!$AR135/(Inputs!$CQ135-Inputs!$CP135+1),0)+IF(DU$4=Inputs!$CL135,Inputs!$BD135,0))</f>
        <v/>
      </c>
      <c r="DV138" s="46" t="str">
        <f>IF(AA138="","",IF(AND(DV$4&lt;=Inputs!$CQ135,DV$4&gt;=Inputs!$CP135),Inputs!$AR135/(Inputs!$CQ135-Inputs!$CP135+1),0)+IF(DV$4=Inputs!$CL135,Inputs!$BD135,0))</f>
        <v/>
      </c>
      <c r="DW138" s="46" t="str">
        <f>IF(AB138="","",IF(AND(DW$4&lt;=Inputs!$CQ135,DW$4&gt;=Inputs!$CP135),Inputs!$AR135/(Inputs!$CQ135-Inputs!$CP135+1),0)+IF(DW$4=Inputs!$CL135,Inputs!$BD135,0))</f>
        <v/>
      </c>
      <c r="DX138" s="46" t="str">
        <f>IF(AC138="","",IF(AND(DX$4&lt;=Inputs!$CQ135,DX$4&gt;=Inputs!$CP135),Inputs!$AR135/(Inputs!$CQ135-Inputs!$CP135+1),0)+IF(DX$4=Inputs!$CL135,Inputs!$BD135,0))</f>
        <v/>
      </c>
      <c r="DY138" s="46" t="str">
        <f>IF(AD138="","",IF(AND(DY$4&lt;=Inputs!$CQ135,DY$4&gt;=Inputs!$CP135),Inputs!$AR135/(Inputs!$CQ135-Inputs!$CP135+1),0)+IF(DY$4=Inputs!$CL135,Inputs!$BD135,0))</f>
        <v/>
      </c>
      <c r="DZ138" s="46" t="str">
        <f t="shared" si="8"/>
        <v/>
      </c>
    </row>
    <row r="139" spans="1:130">
      <c r="A139" s="7" t="str">
        <f>IF(Inputs!A136="","",Inputs!A136)</f>
        <v/>
      </c>
      <c r="B139" t="str">
        <f>IF(Inputs!B136="","",Inputs!B136)</f>
        <v/>
      </c>
      <c r="C139" s="46" t="str">
        <f>IF(Inputs!$B136="","",BO139-CV139)</f>
        <v/>
      </c>
      <c r="D139" s="46" t="str">
        <f>IF(Inputs!$B136="","",BP139-CW139)</f>
        <v/>
      </c>
      <c r="E139" s="46" t="str">
        <f>IF(Inputs!$B136="","",BQ139-CX139)</f>
        <v/>
      </c>
      <c r="F139" s="46" t="str">
        <f>IF(Inputs!$B136="","",BR139-CY139)</f>
        <v/>
      </c>
      <c r="G139" s="46" t="str">
        <f>IF(Inputs!$B136="","",BS139-CZ139)</f>
        <v/>
      </c>
      <c r="H139" s="46" t="str">
        <f>IF(Inputs!$B136="","",BT139-DA139)</f>
        <v/>
      </c>
      <c r="I139" s="46" t="str">
        <f>IF(Inputs!$B136="","",BU139-DB139)</f>
        <v/>
      </c>
      <c r="J139" s="46" t="str">
        <f>IF(Inputs!$B136="","",BV139-DC139)</f>
        <v/>
      </c>
      <c r="K139" s="46" t="str">
        <f>IF(Inputs!$B136="","",BW139-DD139)</f>
        <v/>
      </c>
      <c r="L139" s="46" t="str">
        <f>IF(Inputs!$B136="","",BX139-DE139)</f>
        <v/>
      </c>
      <c r="M139" s="46" t="str">
        <f>IF(Inputs!$B136="","",BY139-DF139)</f>
        <v/>
      </c>
      <c r="N139" s="46" t="str">
        <f>IF(Inputs!$B136="","",BZ139-DG139)</f>
        <v/>
      </c>
      <c r="O139" s="46" t="str">
        <f>IF(Inputs!$B136="","",CA139-DH139)</f>
        <v/>
      </c>
      <c r="P139" s="46" t="str">
        <f>IF(Inputs!$B136="","",CB139-DI139)</f>
        <v/>
      </c>
      <c r="Q139" s="46" t="str">
        <f>IF(Inputs!$B136="","",CC139-DJ139)</f>
        <v/>
      </c>
      <c r="R139" s="46" t="str">
        <f>IF(Inputs!$B136="","",CD139-DK139)</f>
        <v/>
      </c>
      <c r="S139" s="46" t="str">
        <f>IF(Inputs!$B136="","",CE139-DL139)</f>
        <v/>
      </c>
      <c r="T139" s="46" t="str">
        <f>IF(Inputs!$B136="","",CF139-DM139)</f>
        <v/>
      </c>
      <c r="U139" s="46" t="str">
        <f>IF(Inputs!$B136="","",CG139-DN139)</f>
        <v/>
      </c>
      <c r="V139" s="46" t="str">
        <f>IF(Inputs!$B136="","",CH139-DO139)</f>
        <v/>
      </c>
      <c r="W139" s="46" t="str">
        <f>IF(Inputs!$B136="","",CI139-DP139)</f>
        <v/>
      </c>
      <c r="X139" s="46" t="str">
        <f>IF(Inputs!$B136="","",CJ139-DQ139)</f>
        <v/>
      </c>
      <c r="Y139" s="46" t="str">
        <f>IF(Inputs!$B136="","",CK139-DR139)</f>
        <v/>
      </c>
      <c r="Z139" s="46" t="str">
        <f>IF(Inputs!$B136="","",CL139-DS139)</f>
        <v/>
      </c>
      <c r="AA139" s="46" t="str">
        <f>IF(Inputs!$B136="","",CM139-DT139)</f>
        <v/>
      </c>
      <c r="AB139" s="46" t="str">
        <f>IF(Inputs!$B136="","",CN139-DU139)</f>
        <v/>
      </c>
      <c r="AC139" s="46" t="str">
        <f>IF(Inputs!$B136="","",CO139-DV139)</f>
        <v/>
      </c>
      <c r="AD139" s="46" t="str">
        <f>IF(Inputs!$B136="","",CP139-DW139)</f>
        <v/>
      </c>
      <c r="AE139" s="46" t="str">
        <f>IF(Inputs!$B136="","",CQ139-DX139)</f>
        <v/>
      </c>
      <c r="AF139" s="46" t="str">
        <f>IF(Inputs!$B136="","",CR139-DY139)</f>
        <v/>
      </c>
      <c r="AG139" s="50" t="str">
        <f t="shared" si="9"/>
        <v/>
      </c>
      <c r="AH139" s="50"/>
      <c r="AJ139" s="27">
        <f>IF(AND(Inputs!$CO136=0,AJ$4&gt;=Inputs!$CM136),1,IF(AND(AJ$4&gt;=Inputs!$CM136,AJ$4&lt;Inputs!$CN136),1,IF(AND(AJ$4=Inputs!$CN136,AJ$4=Inputs!$CO136),1,IF(OR(AND(AJ$4=Inputs!$CN136+1,Inputs!$CN136=Inputs!$CO136),AND(AJ$4=Inputs!$CN136+2,Inputs!$CN136=Inputs!$CO136)),0,IF(AJ$4=Inputs!$CN136,0.8,IF(AJ$4=Inputs!$CN136+1,0.6,IF(AJ$4=Inputs!$CN136+2,0.4,IF(AJ$4=Inputs!$CO136,0.2,IF(AND(AJ$4&gt;=Inputs!$CL136,AJ$4&lt;Inputs!$CM136),(AJ$4-Inputs!$CL136+1)/(Inputs!$AI136+1),0)))))))))</f>
        <v>0</v>
      </c>
      <c r="AK139" s="27">
        <f>IF(AND(Inputs!$CO136=0,AK$4&gt;=Inputs!$CM136),1,IF(AND(AK$4&gt;=Inputs!$CM136,AK$4&lt;Inputs!$CN136),1,IF(AND(AK$4=Inputs!$CN136,AK$4=Inputs!$CO136),1,IF(OR(AND(AK$4=Inputs!$CN136+1,Inputs!$CN136=Inputs!$CO136),AND(AK$4=Inputs!$CN136+2,Inputs!$CN136=Inputs!$CO136)),0,IF(AK$4=Inputs!$CN136,0.8,IF(AK$4=Inputs!$CN136+1,0.6,IF(AK$4=Inputs!$CN136+2,0.4,IF(AK$4=Inputs!$CO136,0.2,IF(AND(AK$4&gt;=Inputs!$CL136,AK$4&lt;Inputs!$CM136),(AK$4-Inputs!$CL136+1)/(Inputs!$AI136+1),0)))))))))</f>
        <v>0</v>
      </c>
      <c r="AL139" s="27">
        <f>IF(AND(Inputs!$CO136=0,AL$4&gt;=Inputs!$CM136),1,IF(AND(AL$4&gt;=Inputs!$CM136,AL$4&lt;Inputs!$CN136),1,IF(AND(AL$4=Inputs!$CN136,AL$4=Inputs!$CO136),1,IF(OR(AND(AL$4=Inputs!$CN136+1,Inputs!$CN136=Inputs!$CO136),AND(AL$4=Inputs!$CN136+2,Inputs!$CN136=Inputs!$CO136)),0,IF(AL$4=Inputs!$CN136,0.8,IF(AL$4=Inputs!$CN136+1,0.6,IF(AL$4=Inputs!$CN136+2,0.4,IF(AL$4=Inputs!$CO136,0.2,IF(AND(AL$4&gt;=Inputs!$CL136,AL$4&lt;Inputs!$CM136),(AL$4-Inputs!$CL136+1)/(Inputs!$AI136+1),0)))))))))</f>
        <v>0</v>
      </c>
      <c r="AM139" s="27">
        <f>IF(AND(Inputs!$CO136=0,AM$4&gt;=Inputs!$CM136),1,IF(AND(AM$4&gt;=Inputs!$CM136,AM$4&lt;Inputs!$CN136),1,IF(AND(AM$4=Inputs!$CN136,AM$4=Inputs!$CO136),1,IF(OR(AND(AM$4=Inputs!$CN136+1,Inputs!$CN136=Inputs!$CO136),AND(AM$4=Inputs!$CN136+2,Inputs!$CN136=Inputs!$CO136)),0,IF(AM$4=Inputs!$CN136,0.8,IF(AM$4=Inputs!$CN136+1,0.6,IF(AM$4=Inputs!$CN136+2,0.4,IF(AM$4=Inputs!$CO136,0.2,IF(AND(AM$4&gt;=Inputs!$CL136,AM$4&lt;Inputs!$CM136),(AM$4-Inputs!$CL136+1)/(Inputs!$AI136+1),0)))))))))</f>
        <v>0</v>
      </c>
      <c r="AN139" s="27">
        <f>IF(AND(Inputs!$CO136=0,AN$4&gt;=Inputs!$CM136),1,IF(AND(AN$4&gt;=Inputs!$CM136,AN$4&lt;Inputs!$CN136),1,IF(AND(AN$4=Inputs!$CN136,AN$4=Inputs!$CO136),1,IF(OR(AND(AN$4=Inputs!$CN136+1,Inputs!$CN136=Inputs!$CO136),AND(AN$4=Inputs!$CN136+2,Inputs!$CN136=Inputs!$CO136)),0,IF(AN$4=Inputs!$CN136,0.8,IF(AN$4=Inputs!$CN136+1,0.6,IF(AN$4=Inputs!$CN136+2,0.4,IF(AN$4=Inputs!$CO136,0.2,IF(AND(AN$4&gt;=Inputs!$CL136,AN$4&lt;Inputs!$CM136),(AN$4-Inputs!$CL136+1)/(Inputs!$AI136+1),0)))))))))</f>
        <v>0</v>
      </c>
      <c r="AO139" s="27">
        <f>IF(AND(Inputs!$CO136=0,AO$4&gt;=Inputs!$CM136),1,IF(AND(AO$4&gt;=Inputs!$CM136,AO$4&lt;Inputs!$CN136),1,IF(AND(AO$4=Inputs!$CN136,AO$4=Inputs!$CO136),1,IF(OR(AND(AO$4=Inputs!$CN136+1,Inputs!$CN136=Inputs!$CO136),AND(AO$4=Inputs!$CN136+2,Inputs!$CN136=Inputs!$CO136)),0,IF(AO$4=Inputs!$CN136,0.8,IF(AO$4=Inputs!$CN136+1,0.6,IF(AO$4=Inputs!$CN136+2,0.4,IF(AO$4=Inputs!$CO136,0.2,IF(AND(AO$4&gt;=Inputs!$CL136,AO$4&lt;Inputs!$CM136),(AO$4-Inputs!$CL136+1)/(Inputs!$AI136+1),0)))))))))</f>
        <v>0</v>
      </c>
      <c r="AP139" s="27">
        <f>IF(AND(Inputs!$CO136=0,AP$4&gt;=Inputs!$CM136),1,IF(AND(AP$4&gt;=Inputs!$CM136,AP$4&lt;Inputs!$CN136),1,IF(AND(AP$4=Inputs!$CN136,AP$4=Inputs!$CO136),1,IF(OR(AND(AP$4=Inputs!$CN136+1,Inputs!$CN136=Inputs!$CO136),AND(AP$4=Inputs!$CN136+2,Inputs!$CN136=Inputs!$CO136)),0,IF(AP$4=Inputs!$CN136,0.8,IF(AP$4=Inputs!$CN136+1,0.6,IF(AP$4=Inputs!$CN136+2,0.4,IF(AP$4=Inputs!$CO136,0.2,IF(AND(AP$4&gt;=Inputs!$CL136,AP$4&lt;Inputs!$CM136),(AP$4-Inputs!$CL136+1)/(Inputs!$AI136+1),0)))))))))</f>
        <v>0</v>
      </c>
      <c r="AQ139" s="27">
        <f>IF(AND(Inputs!$CO136=0,AQ$4&gt;=Inputs!$CM136),1,IF(AND(AQ$4&gt;=Inputs!$CM136,AQ$4&lt;Inputs!$CN136),1,IF(AND(AQ$4=Inputs!$CN136,AQ$4=Inputs!$CO136),1,IF(OR(AND(AQ$4=Inputs!$CN136+1,Inputs!$CN136=Inputs!$CO136),AND(AQ$4=Inputs!$CN136+2,Inputs!$CN136=Inputs!$CO136)),0,IF(AQ$4=Inputs!$CN136,0.8,IF(AQ$4=Inputs!$CN136+1,0.6,IF(AQ$4=Inputs!$CN136+2,0.4,IF(AQ$4=Inputs!$CO136,0.2,IF(AND(AQ$4&gt;=Inputs!$CL136,AQ$4&lt;Inputs!$CM136),(AQ$4-Inputs!$CL136+1)/(Inputs!$AI136+1),0)))))))))</f>
        <v>0</v>
      </c>
      <c r="AR139" s="27">
        <f>IF(AND(Inputs!$CO136=0,AR$4&gt;=Inputs!$CM136),1,IF(AND(AR$4&gt;=Inputs!$CM136,AR$4&lt;Inputs!$CN136),1,IF(AND(AR$4=Inputs!$CN136,AR$4=Inputs!$CO136),1,IF(OR(AND(AR$4=Inputs!$CN136+1,Inputs!$CN136=Inputs!$CO136),AND(AR$4=Inputs!$CN136+2,Inputs!$CN136=Inputs!$CO136)),0,IF(AR$4=Inputs!$CN136,0.8,IF(AR$4=Inputs!$CN136+1,0.6,IF(AR$4=Inputs!$CN136+2,0.4,IF(AR$4=Inputs!$CO136,0.2,IF(AND(AR$4&gt;=Inputs!$CL136,AR$4&lt;Inputs!$CM136),(AR$4-Inputs!$CL136+1)/(Inputs!$AI136+1),0)))))))))</f>
        <v>0</v>
      </c>
      <c r="AS139" s="27">
        <f>IF(AND(Inputs!$CO136=0,AS$4&gt;=Inputs!$CM136),1,IF(AND(AS$4&gt;=Inputs!$CM136,AS$4&lt;Inputs!$CN136),1,IF(AND(AS$4=Inputs!$CN136,AS$4=Inputs!$CO136),1,IF(OR(AND(AS$4=Inputs!$CN136+1,Inputs!$CN136=Inputs!$CO136),AND(AS$4=Inputs!$CN136+2,Inputs!$CN136=Inputs!$CO136)),0,IF(AS$4=Inputs!$CN136,0.8,IF(AS$4=Inputs!$CN136+1,0.6,IF(AS$4=Inputs!$CN136+2,0.4,IF(AS$4=Inputs!$CO136,0.2,IF(AND(AS$4&gt;=Inputs!$CL136,AS$4&lt;Inputs!$CM136),(AS$4-Inputs!$CL136+1)/(Inputs!$AI136+1),0)))))))))</f>
        <v>0</v>
      </c>
      <c r="AT139" s="27">
        <f>IF(AND(Inputs!$CO136=0,AT$4&gt;=Inputs!$CM136),1,IF(AND(AT$4&gt;=Inputs!$CM136,AT$4&lt;Inputs!$CN136),1,IF(AND(AT$4=Inputs!$CN136,AT$4=Inputs!$CO136),1,IF(OR(AND(AT$4=Inputs!$CN136+1,Inputs!$CN136=Inputs!$CO136),AND(AT$4=Inputs!$CN136+2,Inputs!$CN136=Inputs!$CO136)),0,IF(AT$4=Inputs!$CN136,0.8,IF(AT$4=Inputs!$CN136+1,0.6,IF(AT$4=Inputs!$CN136+2,0.4,IF(AT$4=Inputs!$CO136,0.2,IF(AND(AT$4&gt;=Inputs!$CL136,AT$4&lt;Inputs!$CM136),(AT$4-Inputs!$CL136+1)/(Inputs!$AI136+1),0)))))))))</f>
        <v>0</v>
      </c>
      <c r="AU139" s="27">
        <f>IF(AND(Inputs!$CO136=0,AU$4&gt;=Inputs!$CM136),1,IF(AND(AU$4&gt;=Inputs!$CM136,AU$4&lt;Inputs!$CN136),1,IF(AND(AU$4=Inputs!$CN136,AU$4=Inputs!$CO136),1,IF(OR(AND(AU$4=Inputs!$CN136+1,Inputs!$CN136=Inputs!$CO136),AND(AU$4=Inputs!$CN136+2,Inputs!$CN136=Inputs!$CO136)),0,IF(AU$4=Inputs!$CN136,0.8,IF(AU$4=Inputs!$CN136+1,0.6,IF(AU$4=Inputs!$CN136+2,0.4,IF(AU$4=Inputs!$CO136,0.2,IF(AND(AU$4&gt;=Inputs!$CL136,AU$4&lt;Inputs!$CM136),(AU$4-Inputs!$CL136+1)/(Inputs!$AI136+1),0)))))))))</f>
        <v>0</v>
      </c>
      <c r="AV139" s="27">
        <f>IF(AND(Inputs!$CO136=0,AV$4&gt;=Inputs!$CM136),1,IF(AND(AV$4&gt;=Inputs!$CM136,AV$4&lt;Inputs!$CN136),1,IF(AND(AV$4=Inputs!$CN136,AV$4=Inputs!$CO136),1,IF(OR(AND(AV$4=Inputs!$CN136+1,Inputs!$CN136=Inputs!$CO136),AND(AV$4=Inputs!$CN136+2,Inputs!$CN136=Inputs!$CO136)),0,IF(AV$4=Inputs!$CN136,0.8,IF(AV$4=Inputs!$CN136+1,0.6,IF(AV$4=Inputs!$CN136+2,0.4,IF(AV$4=Inputs!$CO136,0.2,IF(AND(AV$4&gt;=Inputs!$CL136,AV$4&lt;Inputs!$CM136),(AV$4-Inputs!$CL136+1)/(Inputs!$AI136+1),0)))))))))</f>
        <v>0</v>
      </c>
      <c r="AW139" s="27">
        <f>IF(AND(Inputs!$CO136=0,AW$4&gt;=Inputs!$CM136),1,IF(AND(AW$4&gt;=Inputs!$CM136,AW$4&lt;Inputs!$CN136),1,IF(AND(AW$4=Inputs!$CN136,AW$4=Inputs!$CO136),1,IF(OR(AND(AW$4=Inputs!$CN136+1,Inputs!$CN136=Inputs!$CO136),AND(AW$4=Inputs!$CN136+2,Inputs!$CN136=Inputs!$CO136)),0,IF(AW$4=Inputs!$CN136,0.8,IF(AW$4=Inputs!$CN136+1,0.6,IF(AW$4=Inputs!$CN136+2,0.4,IF(AW$4=Inputs!$CO136,0.2,IF(AND(AW$4&gt;=Inputs!$CL136,AW$4&lt;Inputs!$CM136),(AW$4-Inputs!$CL136+1)/(Inputs!$AI136+1),0)))))))))</f>
        <v>0</v>
      </c>
      <c r="AX139" s="27">
        <f>IF(AND(Inputs!$CO136=0,AX$4&gt;=Inputs!$CM136),1,IF(AND(AX$4&gt;=Inputs!$CM136,AX$4&lt;Inputs!$CN136),1,IF(AND(AX$4=Inputs!$CN136,AX$4=Inputs!$CO136),1,IF(OR(AND(AX$4=Inputs!$CN136+1,Inputs!$CN136=Inputs!$CO136),AND(AX$4=Inputs!$CN136+2,Inputs!$CN136=Inputs!$CO136)),0,IF(AX$4=Inputs!$CN136,0.8,IF(AX$4=Inputs!$CN136+1,0.6,IF(AX$4=Inputs!$CN136+2,0.4,IF(AX$4=Inputs!$CO136,0.2,IF(AND(AX$4&gt;=Inputs!$CL136,AX$4&lt;Inputs!$CM136),(AX$4-Inputs!$CL136+1)/(Inputs!$AI136+1),0)))))))))</f>
        <v>0</v>
      </c>
      <c r="AY139" s="27">
        <f>IF(AND(Inputs!$CO136=0,AY$4&gt;=Inputs!$CM136),1,IF(AND(AY$4&gt;=Inputs!$CM136,AY$4&lt;Inputs!$CN136),1,IF(AND(AY$4=Inputs!$CN136,AY$4=Inputs!$CO136),1,IF(OR(AND(AY$4=Inputs!$CN136+1,Inputs!$CN136=Inputs!$CO136),AND(AY$4=Inputs!$CN136+2,Inputs!$CN136=Inputs!$CO136)),0,IF(AY$4=Inputs!$CN136,0.8,IF(AY$4=Inputs!$CN136+1,0.6,IF(AY$4=Inputs!$CN136+2,0.4,IF(AY$4=Inputs!$CO136,0.2,IF(AND(AY$4&gt;=Inputs!$CL136,AY$4&lt;Inputs!$CM136),(AY$4-Inputs!$CL136+1)/(Inputs!$AI136+1),0)))))))))</f>
        <v>0</v>
      </c>
      <c r="AZ139" s="27">
        <f>IF(AND(Inputs!$CO136=0,AZ$4&gt;=Inputs!$CM136),1,IF(AND(AZ$4&gt;=Inputs!$CM136,AZ$4&lt;Inputs!$CN136),1,IF(AND(AZ$4=Inputs!$CN136,AZ$4=Inputs!$CO136),1,IF(OR(AND(AZ$4=Inputs!$CN136+1,Inputs!$CN136=Inputs!$CO136),AND(AZ$4=Inputs!$CN136+2,Inputs!$CN136=Inputs!$CO136)),0,IF(AZ$4=Inputs!$CN136,0.8,IF(AZ$4=Inputs!$CN136+1,0.6,IF(AZ$4=Inputs!$CN136+2,0.4,IF(AZ$4=Inputs!$CO136,0.2,IF(AND(AZ$4&gt;=Inputs!$CL136,AZ$4&lt;Inputs!$CM136),(AZ$4-Inputs!$CL136+1)/(Inputs!$AI136+1),0)))))))))</f>
        <v>0</v>
      </c>
      <c r="BA139" s="27">
        <f>IF(AND(Inputs!$CO136=0,BA$4&gt;=Inputs!$CM136),1,IF(AND(BA$4&gt;=Inputs!$CM136,BA$4&lt;Inputs!$CN136),1,IF(AND(BA$4=Inputs!$CN136,BA$4=Inputs!$CO136),1,IF(OR(AND(BA$4=Inputs!$CN136+1,Inputs!$CN136=Inputs!$CO136),AND(BA$4=Inputs!$CN136+2,Inputs!$CN136=Inputs!$CO136)),0,IF(BA$4=Inputs!$CN136,0.8,IF(BA$4=Inputs!$CN136+1,0.6,IF(BA$4=Inputs!$CN136+2,0.4,IF(BA$4=Inputs!$CO136,0.2,IF(AND(BA$4&gt;=Inputs!$CL136,BA$4&lt;Inputs!$CM136),(BA$4-Inputs!$CL136+1)/(Inputs!$AI136+1),0)))))))))</f>
        <v>0</v>
      </c>
      <c r="BB139" s="27">
        <f>IF(AND(Inputs!$CO136=0,BB$4&gt;=Inputs!$CM136),1,IF(AND(BB$4&gt;=Inputs!$CM136,BB$4&lt;Inputs!$CN136),1,IF(AND(BB$4=Inputs!$CN136,BB$4=Inputs!$CO136),1,IF(OR(AND(BB$4=Inputs!$CN136+1,Inputs!$CN136=Inputs!$CO136),AND(BB$4=Inputs!$CN136+2,Inputs!$CN136=Inputs!$CO136)),0,IF(BB$4=Inputs!$CN136,0.8,IF(BB$4=Inputs!$CN136+1,0.6,IF(BB$4=Inputs!$CN136+2,0.4,IF(BB$4=Inputs!$CO136,0.2,IF(AND(BB$4&gt;=Inputs!$CL136,BB$4&lt;Inputs!$CM136),(BB$4-Inputs!$CL136+1)/(Inputs!$AI136+1),0)))))))))</f>
        <v>0</v>
      </c>
      <c r="BC139" s="27">
        <f>IF(AND(Inputs!$CO136=0,BC$4&gt;=Inputs!$CM136),1,IF(AND(BC$4&gt;=Inputs!$CM136,BC$4&lt;Inputs!$CN136),1,IF(AND(BC$4=Inputs!$CN136,BC$4=Inputs!$CO136),1,IF(OR(AND(BC$4=Inputs!$CN136+1,Inputs!$CN136=Inputs!$CO136),AND(BC$4=Inputs!$CN136+2,Inputs!$CN136=Inputs!$CO136)),0,IF(BC$4=Inputs!$CN136,0.8,IF(BC$4=Inputs!$CN136+1,0.6,IF(BC$4=Inputs!$CN136+2,0.4,IF(BC$4=Inputs!$CO136,0.2,IF(AND(BC$4&gt;=Inputs!$CL136,BC$4&lt;Inputs!$CM136),(BC$4-Inputs!$CL136+1)/(Inputs!$AI136+1),0)))))))))</f>
        <v>0</v>
      </c>
      <c r="BD139" s="27">
        <f>IF(AND(Inputs!$CO136=0,BD$4&gt;=Inputs!$CM136),1,IF(AND(BD$4&gt;=Inputs!$CM136,BD$4&lt;Inputs!$CN136),1,IF(AND(BD$4=Inputs!$CN136,BD$4=Inputs!$CO136),1,IF(OR(AND(BD$4=Inputs!$CN136+1,Inputs!$CN136=Inputs!$CO136),AND(BD$4=Inputs!$CN136+2,Inputs!$CN136=Inputs!$CO136)),0,IF(BD$4=Inputs!$CN136,0.8,IF(BD$4=Inputs!$CN136+1,0.6,IF(BD$4=Inputs!$CN136+2,0.4,IF(BD$4=Inputs!$CO136,0.2,IF(AND(BD$4&gt;=Inputs!$CL136,BD$4&lt;Inputs!$CM136),(BD$4-Inputs!$CL136+1)/(Inputs!$AI136+1),0)))))))))</f>
        <v>0</v>
      </c>
      <c r="BE139" s="27">
        <f>IF(AND(Inputs!$CO136=0,BE$4&gt;=Inputs!$CM136),1,IF(AND(BE$4&gt;=Inputs!$CM136,BE$4&lt;Inputs!$CN136),1,IF(AND(BE$4=Inputs!$CN136,BE$4=Inputs!$CO136),1,IF(OR(AND(BE$4=Inputs!$CN136+1,Inputs!$CN136=Inputs!$CO136),AND(BE$4=Inputs!$CN136+2,Inputs!$CN136=Inputs!$CO136)),0,IF(BE$4=Inputs!$CN136,0.8,IF(BE$4=Inputs!$CN136+1,0.6,IF(BE$4=Inputs!$CN136+2,0.4,IF(BE$4=Inputs!$CO136,0.2,IF(AND(BE$4&gt;=Inputs!$CL136,BE$4&lt;Inputs!$CM136),(BE$4-Inputs!$CL136+1)/(Inputs!$AI136+1),0)))))))))</f>
        <v>0</v>
      </c>
      <c r="BF139" s="27">
        <f>IF(AND(Inputs!$CO136=0,BF$4&gt;=Inputs!$CM136),1,IF(AND(BF$4&gt;=Inputs!$CM136,BF$4&lt;Inputs!$CN136),1,IF(AND(BF$4=Inputs!$CN136,BF$4=Inputs!$CO136),1,IF(OR(AND(BF$4=Inputs!$CN136+1,Inputs!$CN136=Inputs!$CO136),AND(BF$4=Inputs!$CN136+2,Inputs!$CN136=Inputs!$CO136)),0,IF(BF$4=Inputs!$CN136,0.8,IF(BF$4=Inputs!$CN136+1,0.6,IF(BF$4=Inputs!$CN136+2,0.4,IF(BF$4=Inputs!$CO136,0.2,IF(AND(BF$4&gt;=Inputs!$CL136,BF$4&lt;Inputs!$CM136),(BF$4-Inputs!$CL136+1)/(Inputs!$AI136+1),0)))))))))</f>
        <v>0</v>
      </c>
      <c r="BG139" s="27">
        <f>IF(AND(Inputs!$CO136=0,BG$4&gt;=Inputs!$CM136),1,IF(AND(BG$4&gt;=Inputs!$CM136,BG$4&lt;Inputs!$CN136),1,IF(AND(BG$4=Inputs!$CN136,BG$4=Inputs!$CO136),1,IF(OR(AND(BG$4=Inputs!$CN136+1,Inputs!$CN136=Inputs!$CO136),AND(BG$4=Inputs!$CN136+2,Inputs!$CN136=Inputs!$CO136)),0,IF(BG$4=Inputs!$CN136,0.8,IF(BG$4=Inputs!$CN136+1,0.6,IF(BG$4=Inputs!$CN136+2,0.4,IF(BG$4=Inputs!$CO136,0.2,IF(AND(BG$4&gt;=Inputs!$CL136,BG$4&lt;Inputs!$CM136),(BG$4-Inputs!$CL136+1)/(Inputs!$AI136+1),0)))))))))</f>
        <v>0</v>
      </c>
      <c r="BH139" s="27">
        <f>IF(AND(Inputs!$CO136=0,BH$4&gt;=Inputs!$CM136),1,IF(AND(BH$4&gt;=Inputs!$CM136,BH$4&lt;Inputs!$CN136),1,IF(AND(BH$4=Inputs!$CN136,BH$4=Inputs!$CO136),1,IF(OR(AND(BH$4=Inputs!$CN136+1,Inputs!$CN136=Inputs!$CO136),AND(BH$4=Inputs!$CN136+2,Inputs!$CN136=Inputs!$CO136)),0,IF(BH$4=Inputs!$CN136,0.8,IF(BH$4=Inputs!$CN136+1,0.6,IF(BH$4=Inputs!$CN136+2,0.4,IF(BH$4=Inputs!$CO136,0.2,IF(AND(BH$4&gt;=Inputs!$CL136,BH$4&lt;Inputs!$CM136),(BH$4-Inputs!$CL136+1)/(Inputs!$AI136+1),0)))))))))</f>
        <v>0</v>
      </c>
      <c r="BI139" s="27">
        <f>IF(AND(Inputs!$CO136=0,BI$4&gt;=Inputs!$CM136),1,IF(AND(BI$4&gt;=Inputs!$CM136,BI$4&lt;Inputs!$CN136),1,IF(AND(BI$4=Inputs!$CN136,BI$4=Inputs!$CO136),1,IF(OR(AND(BI$4=Inputs!$CN136+1,Inputs!$CN136=Inputs!$CO136),AND(BI$4=Inputs!$CN136+2,Inputs!$CN136=Inputs!$CO136)),0,IF(BI$4=Inputs!$CN136,0.8,IF(BI$4=Inputs!$CN136+1,0.6,IF(BI$4=Inputs!$CN136+2,0.4,IF(BI$4=Inputs!$CO136,0.2,IF(AND(BI$4&gt;=Inputs!$CL136,BI$4&lt;Inputs!$CM136),(BI$4-Inputs!$CL136+1)/(Inputs!$AI136+1),0)))))))))</f>
        <v>0</v>
      </c>
      <c r="BJ139" s="27">
        <f>IF(AND(Inputs!$CO136=0,BJ$4&gt;=Inputs!$CM136),1,IF(AND(BJ$4&gt;=Inputs!$CM136,BJ$4&lt;Inputs!$CN136),1,IF(AND(BJ$4=Inputs!$CN136,BJ$4=Inputs!$CO136),1,IF(OR(AND(BJ$4=Inputs!$CN136+1,Inputs!$CN136=Inputs!$CO136),AND(BJ$4=Inputs!$CN136+2,Inputs!$CN136=Inputs!$CO136)),0,IF(BJ$4=Inputs!$CN136,0.8,IF(BJ$4=Inputs!$CN136+1,0.6,IF(BJ$4=Inputs!$CN136+2,0.4,IF(BJ$4=Inputs!$CO136,0.2,IF(AND(BJ$4&gt;=Inputs!$CL136,BJ$4&lt;Inputs!$CM136),(BJ$4-Inputs!$CL136+1)/(Inputs!$AI136+1),0)))))))))</f>
        <v>0</v>
      </c>
      <c r="BK139" s="27">
        <f>IF(AND(Inputs!$CO136=0,BK$4&gt;=Inputs!$CM136),1,IF(AND(BK$4&gt;=Inputs!$CM136,BK$4&lt;Inputs!$CN136),1,IF(AND(BK$4=Inputs!$CN136,BK$4=Inputs!$CO136),1,IF(OR(AND(BK$4=Inputs!$CN136+1,Inputs!$CN136=Inputs!$CO136),AND(BK$4=Inputs!$CN136+2,Inputs!$CN136=Inputs!$CO136)),0,IF(BK$4=Inputs!$CN136,0.8,IF(BK$4=Inputs!$CN136+1,0.6,IF(BK$4=Inputs!$CN136+2,0.4,IF(BK$4=Inputs!$CO136,0.2,IF(AND(BK$4&gt;=Inputs!$CL136,BK$4&lt;Inputs!$CM136),(BK$4-Inputs!$CL136+1)/(Inputs!$AI136+1),0)))))))))</f>
        <v>0</v>
      </c>
      <c r="BL139" s="27">
        <f>IF(AND(Inputs!$CO136=0,BL$4&gt;=Inputs!$CM136),1,IF(AND(BL$4&gt;=Inputs!$CM136,BL$4&lt;Inputs!$CN136),1,IF(AND(BL$4=Inputs!$CN136,BL$4=Inputs!$CO136),1,IF(OR(AND(BL$4=Inputs!$CN136+1,Inputs!$CN136=Inputs!$CO136),AND(BL$4=Inputs!$CN136+2,Inputs!$CN136=Inputs!$CO136)),0,IF(BL$4=Inputs!$CN136,0.8,IF(BL$4=Inputs!$CN136+1,0.6,IF(BL$4=Inputs!$CN136+2,0.4,IF(BL$4=Inputs!$CO136,0.2,IF(AND(BL$4&gt;=Inputs!$CL136,BL$4&lt;Inputs!$CM136),(BL$4-Inputs!$CL136+1)/(Inputs!$AI136+1),0)))))))))</f>
        <v>0</v>
      </c>
      <c r="BM139" s="27">
        <f>IF(AND(Inputs!$CO136=0,BM$4&gt;=Inputs!$CM136),1,IF(AND(BM$4&gt;=Inputs!$CM136,BM$4&lt;Inputs!$CN136),1,IF(AND(BM$4=Inputs!$CN136,BM$4=Inputs!$CO136),1,IF(OR(AND(BM$4=Inputs!$CN136+1,Inputs!$CN136=Inputs!$CO136),AND(BM$4=Inputs!$CN136+2,Inputs!$CN136=Inputs!$CO136)),0,IF(BM$4=Inputs!$CN136,0.8,IF(BM$4=Inputs!$CN136+1,0.6,IF(BM$4=Inputs!$CN136+2,0.4,IF(BM$4=Inputs!$CO136,0.2,IF(AND(BM$4&gt;=Inputs!$CL136,BM$4&lt;Inputs!$CM136),(BM$4-Inputs!$CL136+1)/(Inputs!$AI136+1),0)))))))))</f>
        <v>0</v>
      </c>
      <c r="BO139" s="46" t="str">
        <f>IF(Inputs!$B136="","",(ROUND(Inputs!$BC136*AJ139,0)))</f>
        <v/>
      </c>
      <c r="BP139" s="46" t="str">
        <f>IF(Inputs!$B136="","",(ROUND(Inputs!$BC136*AK139,0)))</f>
        <v/>
      </c>
      <c r="BQ139" s="46" t="str">
        <f>IF(Inputs!$B136="","",(ROUND(Inputs!$BC136*AL139,0)))</f>
        <v/>
      </c>
      <c r="BR139" s="46" t="str">
        <f>IF(Inputs!$B136="","",(ROUND(Inputs!$BC136*AM139,0)))</f>
        <v/>
      </c>
      <c r="BS139" s="46" t="str">
        <f>IF(Inputs!$B136="","",(ROUND(Inputs!$BC136*AN139,0)))</f>
        <v/>
      </c>
      <c r="BT139" s="46" t="str">
        <f>IF(Inputs!$B136="","",(ROUND(Inputs!$BC136*AO139,0)))</f>
        <v/>
      </c>
      <c r="BU139" s="46" t="str">
        <f>IF(Inputs!$B136="","",(ROUND(Inputs!$BC136*AP139,0)))</f>
        <v/>
      </c>
      <c r="BV139" s="46" t="str">
        <f>IF(Inputs!$B136="","",(ROUND(Inputs!$BC136*AQ139,0)))</f>
        <v/>
      </c>
      <c r="BW139" s="46" t="str">
        <f>IF(Inputs!$B136="","",(ROUND(Inputs!$BC136*AR139,0)))</f>
        <v/>
      </c>
      <c r="BX139" s="46" t="str">
        <f>IF(Inputs!$B136="","",(ROUND(Inputs!$BC136*AS139,0)))</f>
        <v/>
      </c>
      <c r="BY139" s="46" t="str">
        <f>IF(Inputs!$B136="","",(ROUND(Inputs!$BC136*AT139,0)))</f>
        <v/>
      </c>
      <c r="BZ139" s="46" t="str">
        <f>IF(Inputs!$B136="","",(ROUND(Inputs!$BC136*AU139,0)))</f>
        <v/>
      </c>
      <c r="CA139" s="46" t="str">
        <f>IF(Inputs!$B136="","",(ROUND(Inputs!$BC136*AV139,0)))</f>
        <v/>
      </c>
      <c r="CB139" s="46" t="str">
        <f>IF(Inputs!$B136="","",(ROUND(Inputs!$BC136*AW139,0)))</f>
        <v/>
      </c>
      <c r="CC139" s="46" t="str">
        <f>IF(Inputs!$B136="","",(ROUND(Inputs!$BC136*AX139,0)))</f>
        <v/>
      </c>
      <c r="CD139" s="46" t="str">
        <f>IF(Inputs!$B136="","",(ROUND(Inputs!$BC136*AY139,0)))</f>
        <v/>
      </c>
      <c r="CE139" s="46" t="str">
        <f>IF(Inputs!$B136="","",(ROUND(Inputs!$BC136*AZ139,0)))</f>
        <v/>
      </c>
      <c r="CF139" s="46" t="str">
        <f>IF(Inputs!$B136="","",(ROUND(Inputs!$BC136*BA139,0)))</f>
        <v/>
      </c>
      <c r="CG139" s="46" t="str">
        <f>IF(Inputs!$B136="","",(ROUND(Inputs!$BC136*BB139,0)))</f>
        <v/>
      </c>
      <c r="CH139" s="46" t="str">
        <f>IF(Inputs!$B136="","",(ROUND(Inputs!$BC136*BC139,0)))</f>
        <v/>
      </c>
      <c r="CI139" s="46" t="str">
        <f>IF(Inputs!$B136="","",(ROUND(Inputs!$BC136*BD139,0)))</f>
        <v/>
      </c>
      <c r="CJ139" s="46" t="str">
        <f>IF(Inputs!$B136="","",(ROUND(Inputs!$BC136*BE139,0)))</f>
        <v/>
      </c>
      <c r="CK139" s="46" t="str">
        <f>IF(Inputs!$B136="","",(ROUND(Inputs!$BC136*BF139,0)))</f>
        <v/>
      </c>
      <c r="CL139" s="46" t="str">
        <f>IF(Inputs!$B136="","",(ROUND(Inputs!$BC136*BG139,0)))</f>
        <v/>
      </c>
      <c r="CM139" s="46" t="str">
        <f>IF(Inputs!$B136="","",(ROUND(Inputs!$BC136*BH139,0)))</f>
        <v/>
      </c>
      <c r="CN139" s="46" t="str">
        <f>IF(Inputs!$B136="","",(ROUND(Inputs!$BC136*BI139,0)))</f>
        <v/>
      </c>
      <c r="CO139" s="46" t="str">
        <f>IF(Inputs!$B136="","",(ROUND(Inputs!$BC136*BJ139,0)))</f>
        <v/>
      </c>
      <c r="CP139" s="46" t="str">
        <f>IF(Inputs!$B136="","",(ROUND(Inputs!$BC136*BK139,0)))</f>
        <v/>
      </c>
      <c r="CQ139" s="46" t="str">
        <f>IF(Inputs!$B136="","",(ROUND(Inputs!$BC136*BL139,0)))</f>
        <v/>
      </c>
      <c r="CR139" s="46" t="str">
        <f>IF(Inputs!$B136="","",(ROUND(Inputs!$BC136*BM139,0)))</f>
        <v/>
      </c>
      <c r="CV139" s="46" t="str">
        <f>IF(A139="","",IF(AND(CV$4&lt;=Inputs!$CQ136,CV$4&gt;=Inputs!$CP136),Inputs!$AR136/(Inputs!$CQ136-Inputs!$CP136+1),0)+IF(CV$4=Inputs!$CL136,Inputs!$BD136,0))</f>
        <v/>
      </c>
      <c r="CW139" s="46" t="str">
        <f>IF(B139="","",IF(AND(CW$4&lt;=Inputs!$CQ136,CW$4&gt;=Inputs!$CP136),Inputs!$AR136/(Inputs!$CQ136-Inputs!$CP136+1),0)+IF(CW$4=Inputs!$CL136,Inputs!$BD136,0))</f>
        <v/>
      </c>
      <c r="CX139" s="46" t="str">
        <f>IF(C139="","",IF(AND(CX$4&lt;=Inputs!$CQ136,CX$4&gt;=Inputs!$CP136),Inputs!$AR136/(Inputs!$CQ136-Inputs!$CP136+1),0)+IF(CX$4=Inputs!$CL136,Inputs!$BD136,0))</f>
        <v/>
      </c>
      <c r="CY139" s="46" t="str">
        <f>IF(D139="","",IF(AND(CY$4&lt;=Inputs!$CQ136,CY$4&gt;=Inputs!$CP136),Inputs!$AR136/(Inputs!$CQ136-Inputs!$CP136+1),0)+IF(CY$4=Inputs!$CL136,Inputs!$BD136,0))</f>
        <v/>
      </c>
      <c r="CZ139" s="46" t="str">
        <f>IF(E139="","",IF(AND(CZ$4&lt;=Inputs!$CQ136,CZ$4&gt;=Inputs!$CP136),Inputs!$AR136/(Inputs!$CQ136-Inputs!$CP136+1),0)+IF(CZ$4=Inputs!$CL136,Inputs!$BD136,0))</f>
        <v/>
      </c>
      <c r="DA139" s="46" t="str">
        <f>IF(F139="","",IF(AND(DA$4&lt;=Inputs!$CQ136,DA$4&gt;=Inputs!$CP136),Inputs!$AR136/(Inputs!$CQ136-Inputs!$CP136+1),0)+IF(DA$4=Inputs!$CL136,Inputs!$BD136,0))</f>
        <v/>
      </c>
      <c r="DB139" s="46" t="str">
        <f>IF(G139="","",IF(AND(DB$4&lt;=Inputs!$CQ136,DB$4&gt;=Inputs!$CP136),Inputs!$AR136/(Inputs!$CQ136-Inputs!$CP136+1),0)+IF(DB$4=Inputs!$CL136,Inputs!$BD136,0))</f>
        <v/>
      </c>
      <c r="DC139" s="46" t="str">
        <f>IF(H139="","",IF(AND(DC$4&lt;=Inputs!$CQ136,DC$4&gt;=Inputs!$CP136),Inputs!$AR136/(Inputs!$CQ136-Inputs!$CP136+1),0)+IF(DC$4=Inputs!$CL136,Inputs!$BD136,0))</f>
        <v/>
      </c>
      <c r="DD139" s="46" t="str">
        <f>IF(I139="","",IF(AND(DD$4&lt;=Inputs!$CQ136,DD$4&gt;=Inputs!$CP136),Inputs!$AR136/(Inputs!$CQ136-Inputs!$CP136+1),0)+IF(DD$4=Inputs!$CL136,Inputs!$BD136,0))</f>
        <v/>
      </c>
      <c r="DE139" s="46" t="str">
        <f>IF(J139="","",IF(AND(DE$4&lt;=Inputs!$CQ136,DE$4&gt;=Inputs!$CP136),Inputs!$AR136/(Inputs!$CQ136-Inputs!$CP136+1),0)+IF(DE$4=Inputs!$CL136,Inputs!$BD136,0))</f>
        <v/>
      </c>
      <c r="DF139" s="46" t="str">
        <f>IF(K139="","",IF(AND(DF$4&lt;=Inputs!$CQ136,DF$4&gt;=Inputs!$CP136),Inputs!$AR136/(Inputs!$CQ136-Inputs!$CP136+1),0)+IF(DF$4=Inputs!$CL136,Inputs!$BD136,0))</f>
        <v/>
      </c>
      <c r="DG139" s="46" t="str">
        <f>IF(L139="","",IF(AND(DG$4&lt;=Inputs!$CQ136,DG$4&gt;=Inputs!$CP136),Inputs!$AR136/(Inputs!$CQ136-Inputs!$CP136+1),0)+IF(DG$4=Inputs!$CL136,Inputs!$BD136,0))</f>
        <v/>
      </c>
      <c r="DH139" s="46" t="str">
        <f>IF(M139="","",IF(AND(DH$4&lt;=Inputs!$CQ136,DH$4&gt;=Inputs!$CP136),Inputs!$AR136/(Inputs!$CQ136-Inputs!$CP136+1),0)+IF(DH$4=Inputs!$CL136,Inputs!$BD136,0))</f>
        <v/>
      </c>
      <c r="DI139" s="46" t="str">
        <f>IF(N139="","",IF(AND(DI$4&lt;=Inputs!$CQ136,DI$4&gt;=Inputs!$CP136),Inputs!$AR136/(Inputs!$CQ136-Inputs!$CP136+1),0)+IF(DI$4=Inputs!$CL136,Inputs!$BD136,0))</f>
        <v/>
      </c>
      <c r="DJ139" s="46" t="str">
        <f>IF(O139="","",IF(AND(DJ$4&lt;=Inputs!$CQ136,DJ$4&gt;=Inputs!$CP136),Inputs!$AR136/(Inputs!$CQ136-Inputs!$CP136+1),0)+IF(DJ$4=Inputs!$CL136,Inputs!$BD136,0))</f>
        <v/>
      </c>
      <c r="DK139" s="46" t="str">
        <f>IF(P139="","",IF(AND(DK$4&lt;=Inputs!$CQ136,DK$4&gt;=Inputs!$CP136),Inputs!$AR136/(Inputs!$CQ136-Inputs!$CP136+1),0)+IF(DK$4=Inputs!$CL136,Inputs!$BD136,0))</f>
        <v/>
      </c>
      <c r="DL139" s="46" t="str">
        <f>IF(Q139="","",IF(AND(DL$4&lt;=Inputs!$CQ136,DL$4&gt;=Inputs!$CP136),Inputs!$AR136/(Inputs!$CQ136-Inputs!$CP136+1),0)+IF(DL$4=Inputs!$CL136,Inputs!$BD136,0))</f>
        <v/>
      </c>
      <c r="DM139" s="46" t="str">
        <f>IF(R139="","",IF(AND(DM$4&lt;=Inputs!$CQ136,DM$4&gt;=Inputs!$CP136),Inputs!$AR136/(Inputs!$CQ136-Inputs!$CP136+1),0)+IF(DM$4=Inputs!$CL136,Inputs!$BD136,0))</f>
        <v/>
      </c>
      <c r="DN139" s="46" t="str">
        <f>IF(S139="","",IF(AND(DN$4&lt;=Inputs!$CQ136,DN$4&gt;=Inputs!$CP136),Inputs!$AR136/(Inputs!$CQ136-Inputs!$CP136+1),0)+IF(DN$4=Inputs!$CL136,Inputs!$BD136,0))</f>
        <v/>
      </c>
      <c r="DO139" s="46" t="str">
        <f>IF(T139="","",IF(AND(DO$4&lt;=Inputs!$CQ136,DO$4&gt;=Inputs!$CP136),Inputs!$AR136/(Inputs!$CQ136-Inputs!$CP136+1),0)+IF(DO$4=Inputs!$CL136,Inputs!$BD136,0))</f>
        <v/>
      </c>
      <c r="DP139" s="46" t="str">
        <f>IF(U139="","",IF(AND(DP$4&lt;=Inputs!$CQ136,DP$4&gt;=Inputs!$CP136),Inputs!$AR136/(Inputs!$CQ136-Inputs!$CP136+1),0)+IF(DP$4=Inputs!$CL136,Inputs!$BD136,0))</f>
        <v/>
      </c>
      <c r="DQ139" s="46" t="str">
        <f>IF(V139="","",IF(AND(DQ$4&lt;=Inputs!$CQ136,DQ$4&gt;=Inputs!$CP136),Inputs!$AR136/(Inputs!$CQ136-Inputs!$CP136+1),0)+IF(DQ$4=Inputs!$CL136,Inputs!$BD136,0))</f>
        <v/>
      </c>
      <c r="DR139" s="46" t="str">
        <f>IF(W139="","",IF(AND(DR$4&lt;=Inputs!$CQ136,DR$4&gt;=Inputs!$CP136),Inputs!$AR136/(Inputs!$CQ136-Inputs!$CP136+1),0)+IF(DR$4=Inputs!$CL136,Inputs!$BD136,0))</f>
        <v/>
      </c>
      <c r="DS139" s="46" t="str">
        <f>IF(X139="","",IF(AND(DS$4&lt;=Inputs!$CQ136,DS$4&gt;=Inputs!$CP136),Inputs!$AR136/(Inputs!$CQ136-Inputs!$CP136+1),0)+IF(DS$4=Inputs!$CL136,Inputs!$BD136,0))</f>
        <v/>
      </c>
      <c r="DT139" s="46" t="str">
        <f>IF(Y139="","",IF(AND(DT$4&lt;=Inputs!$CQ136,DT$4&gt;=Inputs!$CP136),Inputs!$AR136/(Inputs!$CQ136-Inputs!$CP136+1),0)+IF(DT$4=Inputs!$CL136,Inputs!$BD136,0))</f>
        <v/>
      </c>
      <c r="DU139" s="46" t="str">
        <f>IF(Z139="","",IF(AND(DU$4&lt;=Inputs!$CQ136,DU$4&gt;=Inputs!$CP136),Inputs!$AR136/(Inputs!$CQ136-Inputs!$CP136+1),0)+IF(DU$4=Inputs!$CL136,Inputs!$BD136,0))</f>
        <v/>
      </c>
      <c r="DV139" s="46" t="str">
        <f>IF(AA139="","",IF(AND(DV$4&lt;=Inputs!$CQ136,DV$4&gt;=Inputs!$CP136),Inputs!$AR136/(Inputs!$CQ136-Inputs!$CP136+1),0)+IF(DV$4=Inputs!$CL136,Inputs!$BD136,0))</f>
        <v/>
      </c>
      <c r="DW139" s="46" t="str">
        <f>IF(AB139="","",IF(AND(DW$4&lt;=Inputs!$CQ136,DW$4&gt;=Inputs!$CP136),Inputs!$AR136/(Inputs!$CQ136-Inputs!$CP136+1),0)+IF(DW$4=Inputs!$CL136,Inputs!$BD136,0))</f>
        <v/>
      </c>
      <c r="DX139" s="46" t="str">
        <f>IF(AC139="","",IF(AND(DX$4&lt;=Inputs!$CQ136,DX$4&gt;=Inputs!$CP136),Inputs!$AR136/(Inputs!$CQ136-Inputs!$CP136+1),0)+IF(DX$4=Inputs!$CL136,Inputs!$BD136,0))</f>
        <v/>
      </c>
      <c r="DY139" s="46" t="str">
        <f>IF(AD139="","",IF(AND(DY$4&lt;=Inputs!$CQ136,DY$4&gt;=Inputs!$CP136),Inputs!$AR136/(Inputs!$CQ136-Inputs!$CP136+1),0)+IF(DY$4=Inputs!$CL136,Inputs!$BD136,0))</f>
        <v/>
      </c>
      <c r="DZ139" s="46" t="str">
        <f t="shared" si="8"/>
        <v/>
      </c>
    </row>
    <row r="140" spans="1:130">
      <c r="A140" s="7" t="str">
        <f>IF(Inputs!A137="","",Inputs!A137)</f>
        <v/>
      </c>
      <c r="B140" t="str">
        <f>IF(Inputs!B137="","",Inputs!B137)</f>
        <v/>
      </c>
      <c r="C140" s="46" t="str">
        <f>IF(Inputs!$B137="","",BO140-CV140)</f>
        <v/>
      </c>
      <c r="D140" s="46" t="str">
        <f>IF(Inputs!$B137="","",BP140-CW140)</f>
        <v/>
      </c>
      <c r="E140" s="46" t="str">
        <f>IF(Inputs!$B137="","",BQ140-CX140)</f>
        <v/>
      </c>
      <c r="F140" s="46" t="str">
        <f>IF(Inputs!$B137="","",BR140-CY140)</f>
        <v/>
      </c>
      <c r="G140" s="46" t="str">
        <f>IF(Inputs!$B137="","",BS140-CZ140)</f>
        <v/>
      </c>
      <c r="H140" s="46" t="str">
        <f>IF(Inputs!$B137="","",BT140-DA140)</f>
        <v/>
      </c>
      <c r="I140" s="46" t="str">
        <f>IF(Inputs!$B137="","",BU140-DB140)</f>
        <v/>
      </c>
      <c r="J140" s="46" t="str">
        <f>IF(Inputs!$B137="","",BV140-DC140)</f>
        <v/>
      </c>
      <c r="K140" s="46" t="str">
        <f>IF(Inputs!$B137="","",BW140-DD140)</f>
        <v/>
      </c>
      <c r="L140" s="46" t="str">
        <f>IF(Inputs!$B137="","",BX140-DE140)</f>
        <v/>
      </c>
      <c r="M140" s="46" t="str">
        <f>IF(Inputs!$B137="","",BY140-DF140)</f>
        <v/>
      </c>
      <c r="N140" s="46" t="str">
        <f>IF(Inputs!$B137="","",BZ140-DG140)</f>
        <v/>
      </c>
      <c r="O140" s="46" t="str">
        <f>IF(Inputs!$B137="","",CA140-DH140)</f>
        <v/>
      </c>
      <c r="P140" s="46" t="str">
        <f>IF(Inputs!$B137="","",CB140-DI140)</f>
        <v/>
      </c>
      <c r="Q140" s="46" t="str">
        <f>IF(Inputs!$B137="","",CC140-DJ140)</f>
        <v/>
      </c>
      <c r="R140" s="46" t="str">
        <f>IF(Inputs!$B137="","",CD140-DK140)</f>
        <v/>
      </c>
      <c r="S140" s="46" t="str">
        <f>IF(Inputs!$B137="","",CE140-DL140)</f>
        <v/>
      </c>
      <c r="T140" s="46" t="str">
        <f>IF(Inputs!$B137="","",CF140-DM140)</f>
        <v/>
      </c>
      <c r="U140" s="46" t="str">
        <f>IF(Inputs!$B137="","",CG140-DN140)</f>
        <v/>
      </c>
      <c r="V140" s="46" t="str">
        <f>IF(Inputs!$B137="","",CH140-DO140)</f>
        <v/>
      </c>
      <c r="W140" s="46" t="str">
        <f>IF(Inputs!$B137="","",CI140-DP140)</f>
        <v/>
      </c>
      <c r="X140" s="46" t="str">
        <f>IF(Inputs!$B137="","",CJ140-DQ140)</f>
        <v/>
      </c>
      <c r="Y140" s="46" t="str">
        <f>IF(Inputs!$B137="","",CK140-DR140)</f>
        <v/>
      </c>
      <c r="Z140" s="46" t="str">
        <f>IF(Inputs!$B137="","",CL140-DS140)</f>
        <v/>
      </c>
      <c r="AA140" s="46" t="str">
        <f>IF(Inputs!$B137="","",CM140-DT140)</f>
        <v/>
      </c>
      <c r="AB140" s="46" t="str">
        <f>IF(Inputs!$B137="","",CN140-DU140)</f>
        <v/>
      </c>
      <c r="AC140" s="46" t="str">
        <f>IF(Inputs!$B137="","",CO140-DV140)</f>
        <v/>
      </c>
      <c r="AD140" s="46" t="str">
        <f>IF(Inputs!$B137="","",CP140-DW140)</f>
        <v/>
      </c>
      <c r="AE140" s="46" t="str">
        <f>IF(Inputs!$B137="","",CQ140-DX140)</f>
        <v/>
      </c>
      <c r="AF140" s="46" t="str">
        <f>IF(Inputs!$B137="","",CR140-DY140)</f>
        <v/>
      </c>
      <c r="AG140" s="50" t="str">
        <f t="shared" si="9"/>
        <v/>
      </c>
      <c r="AH140" s="50"/>
      <c r="AJ140" s="27">
        <f>IF(AND(Inputs!$CO137=0,AJ$4&gt;=Inputs!$CM137),1,IF(AND(AJ$4&gt;=Inputs!$CM137,AJ$4&lt;Inputs!$CN137),1,IF(AND(AJ$4=Inputs!$CN137,AJ$4=Inputs!$CO137),1,IF(OR(AND(AJ$4=Inputs!$CN137+1,Inputs!$CN137=Inputs!$CO137),AND(AJ$4=Inputs!$CN137+2,Inputs!$CN137=Inputs!$CO137)),0,IF(AJ$4=Inputs!$CN137,0.8,IF(AJ$4=Inputs!$CN137+1,0.6,IF(AJ$4=Inputs!$CN137+2,0.4,IF(AJ$4=Inputs!$CO137,0.2,IF(AND(AJ$4&gt;=Inputs!$CL137,AJ$4&lt;Inputs!$CM137),(AJ$4-Inputs!$CL137+1)/(Inputs!$AI137+1),0)))))))))</f>
        <v>0</v>
      </c>
      <c r="AK140" s="27">
        <f>IF(AND(Inputs!$CO137=0,AK$4&gt;=Inputs!$CM137),1,IF(AND(AK$4&gt;=Inputs!$CM137,AK$4&lt;Inputs!$CN137),1,IF(AND(AK$4=Inputs!$CN137,AK$4=Inputs!$CO137),1,IF(OR(AND(AK$4=Inputs!$CN137+1,Inputs!$CN137=Inputs!$CO137),AND(AK$4=Inputs!$CN137+2,Inputs!$CN137=Inputs!$CO137)),0,IF(AK$4=Inputs!$CN137,0.8,IF(AK$4=Inputs!$CN137+1,0.6,IF(AK$4=Inputs!$CN137+2,0.4,IF(AK$4=Inputs!$CO137,0.2,IF(AND(AK$4&gt;=Inputs!$CL137,AK$4&lt;Inputs!$CM137),(AK$4-Inputs!$CL137+1)/(Inputs!$AI137+1),0)))))))))</f>
        <v>0</v>
      </c>
      <c r="AL140" s="27">
        <f>IF(AND(Inputs!$CO137=0,AL$4&gt;=Inputs!$CM137),1,IF(AND(AL$4&gt;=Inputs!$CM137,AL$4&lt;Inputs!$CN137),1,IF(AND(AL$4=Inputs!$CN137,AL$4=Inputs!$CO137),1,IF(OR(AND(AL$4=Inputs!$CN137+1,Inputs!$CN137=Inputs!$CO137),AND(AL$4=Inputs!$CN137+2,Inputs!$CN137=Inputs!$CO137)),0,IF(AL$4=Inputs!$CN137,0.8,IF(AL$4=Inputs!$CN137+1,0.6,IF(AL$4=Inputs!$CN137+2,0.4,IF(AL$4=Inputs!$CO137,0.2,IF(AND(AL$4&gt;=Inputs!$CL137,AL$4&lt;Inputs!$CM137),(AL$4-Inputs!$CL137+1)/(Inputs!$AI137+1),0)))))))))</f>
        <v>0</v>
      </c>
      <c r="AM140" s="27">
        <f>IF(AND(Inputs!$CO137=0,AM$4&gt;=Inputs!$CM137),1,IF(AND(AM$4&gt;=Inputs!$CM137,AM$4&lt;Inputs!$CN137),1,IF(AND(AM$4=Inputs!$CN137,AM$4=Inputs!$CO137),1,IF(OR(AND(AM$4=Inputs!$CN137+1,Inputs!$CN137=Inputs!$CO137),AND(AM$4=Inputs!$CN137+2,Inputs!$CN137=Inputs!$CO137)),0,IF(AM$4=Inputs!$CN137,0.8,IF(AM$4=Inputs!$CN137+1,0.6,IF(AM$4=Inputs!$CN137+2,0.4,IF(AM$4=Inputs!$CO137,0.2,IF(AND(AM$4&gt;=Inputs!$CL137,AM$4&lt;Inputs!$CM137),(AM$4-Inputs!$CL137+1)/(Inputs!$AI137+1),0)))))))))</f>
        <v>0</v>
      </c>
      <c r="AN140" s="27">
        <f>IF(AND(Inputs!$CO137=0,AN$4&gt;=Inputs!$CM137),1,IF(AND(AN$4&gt;=Inputs!$CM137,AN$4&lt;Inputs!$CN137),1,IF(AND(AN$4=Inputs!$CN137,AN$4=Inputs!$CO137),1,IF(OR(AND(AN$4=Inputs!$CN137+1,Inputs!$CN137=Inputs!$CO137),AND(AN$4=Inputs!$CN137+2,Inputs!$CN137=Inputs!$CO137)),0,IF(AN$4=Inputs!$CN137,0.8,IF(AN$4=Inputs!$CN137+1,0.6,IF(AN$4=Inputs!$CN137+2,0.4,IF(AN$4=Inputs!$CO137,0.2,IF(AND(AN$4&gt;=Inputs!$CL137,AN$4&lt;Inputs!$CM137),(AN$4-Inputs!$CL137+1)/(Inputs!$AI137+1),0)))))))))</f>
        <v>0</v>
      </c>
      <c r="AO140" s="27">
        <f>IF(AND(Inputs!$CO137=0,AO$4&gt;=Inputs!$CM137),1,IF(AND(AO$4&gt;=Inputs!$CM137,AO$4&lt;Inputs!$CN137),1,IF(AND(AO$4=Inputs!$CN137,AO$4=Inputs!$CO137),1,IF(OR(AND(AO$4=Inputs!$CN137+1,Inputs!$CN137=Inputs!$CO137),AND(AO$4=Inputs!$CN137+2,Inputs!$CN137=Inputs!$CO137)),0,IF(AO$4=Inputs!$CN137,0.8,IF(AO$4=Inputs!$CN137+1,0.6,IF(AO$4=Inputs!$CN137+2,0.4,IF(AO$4=Inputs!$CO137,0.2,IF(AND(AO$4&gt;=Inputs!$CL137,AO$4&lt;Inputs!$CM137),(AO$4-Inputs!$CL137+1)/(Inputs!$AI137+1),0)))))))))</f>
        <v>0</v>
      </c>
      <c r="AP140" s="27">
        <f>IF(AND(Inputs!$CO137=0,AP$4&gt;=Inputs!$CM137),1,IF(AND(AP$4&gt;=Inputs!$CM137,AP$4&lt;Inputs!$CN137),1,IF(AND(AP$4=Inputs!$CN137,AP$4=Inputs!$CO137),1,IF(OR(AND(AP$4=Inputs!$CN137+1,Inputs!$CN137=Inputs!$CO137),AND(AP$4=Inputs!$CN137+2,Inputs!$CN137=Inputs!$CO137)),0,IF(AP$4=Inputs!$CN137,0.8,IF(AP$4=Inputs!$CN137+1,0.6,IF(AP$4=Inputs!$CN137+2,0.4,IF(AP$4=Inputs!$CO137,0.2,IF(AND(AP$4&gt;=Inputs!$CL137,AP$4&lt;Inputs!$CM137),(AP$4-Inputs!$CL137+1)/(Inputs!$AI137+1),0)))))))))</f>
        <v>0</v>
      </c>
      <c r="AQ140" s="27">
        <f>IF(AND(Inputs!$CO137=0,AQ$4&gt;=Inputs!$CM137),1,IF(AND(AQ$4&gt;=Inputs!$CM137,AQ$4&lt;Inputs!$CN137),1,IF(AND(AQ$4=Inputs!$CN137,AQ$4=Inputs!$CO137),1,IF(OR(AND(AQ$4=Inputs!$CN137+1,Inputs!$CN137=Inputs!$CO137),AND(AQ$4=Inputs!$CN137+2,Inputs!$CN137=Inputs!$CO137)),0,IF(AQ$4=Inputs!$CN137,0.8,IF(AQ$4=Inputs!$CN137+1,0.6,IF(AQ$4=Inputs!$CN137+2,0.4,IF(AQ$4=Inputs!$CO137,0.2,IF(AND(AQ$4&gt;=Inputs!$CL137,AQ$4&lt;Inputs!$CM137),(AQ$4-Inputs!$CL137+1)/(Inputs!$AI137+1),0)))))))))</f>
        <v>0</v>
      </c>
      <c r="AR140" s="27">
        <f>IF(AND(Inputs!$CO137=0,AR$4&gt;=Inputs!$CM137),1,IF(AND(AR$4&gt;=Inputs!$CM137,AR$4&lt;Inputs!$CN137),1,IF(AND(AR$4=Inputs!$CN137,AR$4=Inputs!$CO137),1,IF(OR(AND(AR$4=Inputs!$CN137+1,Inputs!$CN137=Inputs!$CO137),AND(AR$4=Inputs!$CN137+2,Inputs!$CN137=Inputs!$CO137)),0,IF(AR$4=Inputs!$CN137,0.8,IF(AR$4=Inputs!$CN137+1,0.6,IF(AR$4=Inputs!$CN137+2,0.4,IF(AR$4=Inputs!$CO137,0.2,IF(AND(AR$4&gt;=Inputs!$CL137,AR$4&lt;Inputs!$CM137),(AR$4-Inputs!$CL137+1)/(Inputs!$AI137+1),0)))))))))</f>
        <v>0</v>
      </c>
      <c r="AS140" s="27">
        <f>IF(AND(Inputs!$CO137=0,AS$4&gt;=Inputs!$CM137),1,IF(AND(AS$4&gt;=Inputs!$CM137,AS$4&lt;Inputs!$CN137),1,IF(AND(AS$4=Inputs!$CN137,AS$4=Inputs!$CO137),1,IF(OR(AND(AS$4=Inputs!$CN137+1,Inputs!$CN137=Inputs!$CO137),AND(AS$4=Inputs!$CN137+2,Inputs!$CN137=Inputs!$CO137)),0,IF(AS$4=Inputs!$CN137,0.8,IF(AS$4=Inputs!$CN137+1,0.6,IF(AS$4=Inputs!$CN137+2,0.4,IF(AS$4=Inputs!$CO137,0.2,IF(AND(AS$4&gt;=Inputs!$CL137,AS$4&lt;Inputs!$CM137),(AS$4-Inputs!$CL137+1)/(Inputs!$AI137+1),0)))))))))</f>
        <v>0</v>
      </c>
      <c r="AT140" s="27">
        <f>IF(AND(Inputs!$CO137=0,AT$4&gt;=Inputs!$CM137),1,IF(AND(AT$4&gt;=Inputs!$CM137,AT$4&lt;Inputs!$CN137),1,IF(AND(AT$4=Inputs!$CN137,AT$4=Inputs!$CO137),1,IF(OR(AND(AT$4=Inputs!$CN137+1,Inputs!$CN137=Inputs!$CO137),AND(AT$4=Inputs!$CN137+2,Inputs!$CN137=Inputs!$CO137)),0,IF(AT$4=Inputs!$CN137,0.8,IF(AT$4=Inputs!$CN137+1,0.6,IF(AT$4=Inputs!$CN137+2,0.4,IF(AT$4=Inputs!$CO137,0.2,IF(AND(AT$4&gt;=Inputs!$CL137,AT$4&lt;Inputs!$CM137),(AT$4-Inputs!$CL137+1)/(Inputs!$AI137+1),0)))))))))</f>
        <v>0</v>
      </c>
      <c r="AU140" s="27">
        <f>IF(AND(Inputs!$CO137=0,AU$4&gt;=Inputs!$CM137),1,IF(AND(AU$4&gt;=Inputs!$CM137,AU$4&lt;Inputs!$CN137),1,IF(AND(AU$4=Inputs!$CN137,AU$4=Inputs!$CO137),1,IF(OR(AND(AU$4=Inputs!$CN137+1,Inputs!$CN137=Inputs!$CO137),AND(AU$4=Inputs!$CN137+2,Inputs!$CN137=Inputs!$CO137)),0,IF(AU$4=Inputs!$CN137,0.8,IF(AU$4=Inputs!$CN137+1,0.6,IF(AU$4=Inputs!$CN137+2,0.4,IF(AU$4=Inputs!$CO137,0.2,IF(AND(AU$4&gt;=Inputs!$CL137,AU$4&lt;Inputs!$CM137),(AU$4-Inputs!$CL137+1)/(Inputs!$AI137+1),0)))))))))</f>
        <v>0</v>
      </c>
      <c r="AV140" s="27">
        <f>IF(AND(Inputs!$CO137=0,AV$4&gt;=Inputs!$CM137),1,IF(AND(AV$4&gt;=Inputs!$CM137,AV$4&lt;Inputs!$CN137),1,IF(AND(AV$4=Inputs!$CN137,AV$4=Inputs!$CO137),1,IF(OR(AND(AV$4=Inputs!$CN137+1,Inputs!$CN137=Inputs!$CO137),AND(AV$4=Inputs!$CN137+2,Inputs!$CN137=Inputs!$CO137)),0,IF(AV$4=Inputs!$CN137,0.8,IF(AV$4=Inputs!$CN137+1,0.6,IF(AV$4=Inputs!$CN137+2,0.4,IF(AV$4=Inputs!$CO137,0.2,IF(AND(AV$4&gt;=Inputs!$CL137,AV$4&lt;Inputs!$CM137),(AV$4-Inputs!$CL137+1)/(Inputs!$AI137+1),0)))))))))</f>
        <v>0</v>
      </c>
      <c r="AW140" s="27">
        <f>IF(AND(Inputs!$CO137=0,AW$4&gt;=Inputs!$CM137),1,IF(AND(AW$4&gt;=Inputs!$CM137,AW$4&lt;Inputs!$CN137),1,IF(AND(AW$4=Inputs!$CN137,AW$4=Inputs!$CO137),1,IF(OR(AND(AW$4=Inputs!$CN137+1,Inputs!$CN137=Inputs!$CO137),AND(AW$4=Inputs!$CN137+2,Inputs!$CN137=Inputs!$CO137)),0,IF(AW$4=Inputs!$CN137,0.8,IF(AW$4=Inputs!$CN137+1,0.6,IF(AW$4=Inputs!$CN137+2,0.4,IF(AW$4=Inputs!$CO137,0.2,IF(AND(AW$4&gt;=Inputs!$CL137,AW$4&lt;Inputs!$CM137),(AW$4-Inputs!$CL137+1)/(Inputs!$AI137+1),0)))))))))</f>
        <v>0</v>
      </c>
      <c r="AX140" s="27">
        <f>IF(AND(Inputs!$CO137=0,AX$4&gt;=Inputs!$CM137),1,IF(AND(AX$4&gt;=Inputs!$CM137,AX$4&lt;Inputs!$CN137),1,IF(AND(AX$4=Inputs!$CN137,AX$4=Inputs!$CO137),1,IF(OR(AND(AX$4=Inputs!$CN137+1,Inputs!$CN137=Inputs!$CO137),AND(AX$4=Inputs!$CN137+2,Inputs!$CN137=Inputs!$CO137)),0,IF(AX$4=Inputs!$CN137,0.8,IF(AX$4=Inputs!$CN137+1,0.6,IF(AX$4=Inputs!$CN137+2,0.4,IF(AX$4=Inputs!$CO137,0.2,IF(AND(AX$4&gt;=Inputs!$CL137,AX$4&lt;Inputs!$CM137),(AX$4-Inputs!$CL137+1)/(Inputs!$AI137+1),0)))))))))</f>
        <v>0</v>
      </c>
      <c r="AY140" s="27">
        <f>IF(AND(Inputs!$CO137=0,AY$4&gt;=Inputs!$CM137),1,IF(AND(AY$4&gt;=Inputs!$CM137,AY$4&lt;Inputs!$CN137),1,IF(AND(AY$4=Inputs!$CN137,AY$4=Inputs!$CO137),1,IF(OR(AND(AY$4=Inputs!$CN137+1,Inputs!$CN137=Inputs!$CO137),AND(AY$4=Inputs!$CN137+2,Inputs!$CN137=Inputs!$CO137)),0,IF(AY$4=Inputs!$CN137,0.8,IF(AY$4=Inputs!$CN137+1,0.6,IF(AY$4=Inputs!$CN137+2,0.4,IF(AY$4=Inputs!$CO137,0.2,IF(AND(AY$4&gt;=Inputs!$CL137,AY$4&lt;Inputs!$CM137),(AY$4-Inputs!$CL137+1)/(Inputs!$AI137+1),0)))))))))</f>
        <v>0</v>
      </c>
      <c r="AZ140" s="27">
        <f>IF(AND(Inputs!$CO137=0,AZ$4&gt;=Inputs!$CM137),1,IF(AND(AZ$4&gt;=Inputs!$CM137,AZ$4&lt;Inputs!$CN137),1,IF(AND(AZ$4=Inputs!$CN137,AZ$4=Inputs!$CO137),1,IF(OR(AND(AZ$4=Inputs!$CN137+1,Inputs!$CN137=Inputs!$CO137),AND(AZ$4=Inputs!$CN137+2,Inputs!$CN137=Inputs!$CO137)),0,IF(AZ$4=Inputs!$CN137,0.8,IF(AZ$4=Inputs!$CN137+1,0.6,IF(AZ$4=Inputs!$CN137+2,0.4,IF(AZ$4=Inputs!$CO137,0.2,IF(AND(AZ$4&gt;=Inputs!$CL137,AZ$4&lt;Inputs!$CM137),(AZ$4-Inputs!$CL137+1)/(Inputs!$AI137+1),0)))))))))</f>
        <v>0</v>
      </c>
      <c r="BA140" s="27">
        <f>IF(AND(Inputs!$CO137=0,BA$4&gt;=Inputs!$CM137),1,IF(AND(BA$4&gt;=Inputs!$CM137,BA$4&lt;Inputs!$CN137),1,IF(AND(BA$4=Inputs!$CN137,BA$4=Inputs!$CO137),1,IF(OR(AND(BA$4=Inputs!$CN137+1,Inputs!$CN137=Inputs!$CO137),AND(BA$4=Inputs!$CN137+2,Inputs!$CN137=Inputs!$CO137)),0,IF(BA$4=Inputs!$CN137,0.8,IF(BA$4=Inputs!$CN137+1,0.6,IF(BA$4=Inputs!$CN137+2,0.4,IF(BA$4=Inputs!$CO137,0.2,IF(AND(BA$4&gt;=Inputs!$CL137,BA$4&lt;Inputs!$CM137),(BA$4-Inputs!$CL137+1)/(Inputs!$AI137+1),0)))))))))</f>
        <v>0</v>
      </c>
      <c r="BB140" s="27">
        <f>IF(AND(Inputs!$CO137=0,BB$4&gt;=Inputs!$CM137),1,IF(AND(BB$4&gt;=Inputs!$CM137,BB$4&lt;Inputs!$CN137),1,IF(AND(BB$4=Inputs!$CN137,BB$4=Inputs!$CO137),1,IF(OR(AND(BB$4=Inputs!$CN137+1,Inputs!$CN137=Inputs!$CO137),AND(BB$4=Inputs!$CN137+2,Inputs!$CN137=Inputs!$CO137)),0,IF(BB$4=Inputs!$CN137,0.8,IF(BB$4=Inputs!$CN137+1,0.6,IF(BB$4=Inputs!$CN137+2,0.4,IF(BB$4=Inputs!$CO137,0.2,IF(AND(BB$4&gt;=Inputs!$CL137,BB$4&lt;Inputs!$CM137),(BB$4-Inputs!$CL137+1)/(Inputs!$AI137+1),0)))))))))</f>
        <v>0</v>
      </c>
      <c r="BC140" s="27">
        <f>IF(AND(Inputs!$CO137=0,BC$4&gt;=Inputs!$CM137),1,IF(AND(BC$4&gt;=Inputs!$CM137,BC$4&lt;Inputs!$CN137),1,IF(AND(BC$4=Inputs!$CN137,BC$4=Inputs!$CO137),1,IF(OR(AND(BC$4=Inputs!$CN137+1,Inputs!$CN137=Inputs!$CO137),AND(BC$4=Inputs!$CN137+2,Inputs!$CN137=Inputs!$CO137)),0,IF(BC$4=Inputs!$CN137,0.8,IF(BC$4=Inputs!$CN137+1,0.6,IF(BC$4=Inputs!$CN137+2,0.4,IF(BC$4=Inputs!$CO137,0.2,IF(AND(BC$4&gt;=Inputs!$CL137,BC$4&lt;Inputs!$CM137),(BC$4-Inputs!$CL137+1)/(Inputs!$AI137+1),0)))))))))</f>
        <v>0</v>
      </c>
      <c r="BD140" s="27">
        <f>IF(AND(Inputs!$CO137=0,BD$4&gt;=Inputs!$CM137),1,IF(AND(BD$4&gt;=Inputs!$CM137,BD$4&lt;Inputs!$CN137),1,IF(AND(BD$4=Inputs!$CN137,BD$4=Inputs!$CO137),1,IF(OR(AND(BD$4=Inputs!$CN137+1,Inputs!$CN137=Inputs!$CO137),AND(BD$4=Inputs!$CN137+2,Inputs!$CN137=Inputs!$CO137)),0,IF(BD$4=Inputs!$CN137,0.8,IF(BD$4=Inputs!$CN137+1,0.6,IF(BD$4=Inputs!$CN137+2,0.4,IF(BD$4=Inputs!$CO137,0.2,IF(AND(BD$4&gt;=Inputs!$CL137,BD$4&lt;Inputs!$CM137),(BD$4-Inputs!$CL137+1)/(Inputs!$AI137+1),0)))))))))</f>
        <v>0</v>
      </c>
      <c r="BE140" s="27">
        <f>IF(AND(Inputs!$CO137=0,BE$4&gt;=Inputs!$CM137),1,IF(AND(BE$4&gt;=Inputs!$CM137,BE$4&lt;Inputs!$CN137),1,IF(AND(BE$4=Inputs!$CN137,BE$4=Inputs!$CO137),1,IF(OR(AND(BE$4=Inputs!$CN137+1,Inputs!$CN137=Inputs!$CO137),AND(BE$4=Inputs!$CN137+2,Inputs!$CN137=Inputs!$CO137)),0,IF(BE$4=Inputs!$CN137,0.8,IF(BE$4=Inputs!$CN137+1,0.6,IF(BE$4=Inputs!$CN137+2,0.4,IF(BE$4=Inputs!$CO137,0.2,IF(AND(BE$4&gt;=Inputs!$CL137,BE$4&lt;Inputs!$CM137),(BE$4-Inputs!$CL137+1)/(Inputs!$AI137+1),0)))))))))</f>
        <v>0</v>
      </c>
      <c r="BF140" s="27">
        <f>IF(AND(Inputs!$CO137=0,BF$4&gt;=Inputs!$CM137),1,IF(AND(BF$4&gt;=Inputs!$CM137,BF$4&lt;Inputs!$CN137),1,IF(AND(BF$4=Inputs!$CN137,BF$4=Inputs!$CO137),1,IF(OR(AND(BF$4=Inputs!$CN137+1,Inputs!$CN137=Inputs!$CO137),AND(BF$4=Inputs!$CN137+2,Inputs!$CN137=Inputs!$CO137)),0,IF(BF$4=Inputs!$CN137,0.8,IF(BF$4=Inputs!$CN137+1,0.6,IF(BF$4=Inputs!$CN137+2,0.4,IF(BF$4=Inputs!$CO137,0.2,IF(AND(BF$4&gt;=Inputs!$CL137,BF$4&lt;Inputs!$CM137),(BF$4-Inputs!$CL137+1)/(Inputs!$AI137+1),0)))))))))</f>
        <v>0</v>
      </c>
      <c r="BG140" s="27">
        <f>IF(AND(Inputs!$CO137=0,BG$4&gt;=Inputs!$CM137),1,IF(AND(BG$4&gt;=Inputs!$CM137,BG$4&lt;Inputs!$CN137),1,IF(AND(BG$4=Inputs!$CN137,BG$4=Inputs!$CO137),1,IF(OR(AND(BG$4=Inputs!$CN137+1,Inputs!$CN137=Inputs!$CO137),AND(BG$4=Inputs!$CN137+2,Inputs!$CN137=Inputs!$CO137)),0,IF(BG$4=Inputs!$CN137,0.8,IF(BG$4=Inputs!$CN137+1,0.6,IF(BG$4=Inputs!$CN137+2,0.4,IF(BG$4=Inputs!$CO137,0.2,IF(AND(BG$4&gt;=Inputs!$CL137,BG$4&lt;Inputs!$CM137),(BG$4-Inputs!$CL137+1)/(Inputs!$AI137+1),0)))))))))</f>
        <v>0</v>
      </c>
      <c r="BH140" s="27">
        <f>IF(AND(Inputs!$CO137=0,BH$4&gt;=Inputs!$CM137),1,IF(AND(BH$4&gt;=Inputs!$CM137,BH$4&lt;Inputs!$CN137),1,IF(AND(BH$4=Inputs!$CN137,BH$4=Inputs!$CO137),1,IF(OR(AND(BH$4=Inputs!$CN137+1,Inputs!$CN137=Inputs!$CO137),AND(BH$4=Inputs!$CN137+2,Inputs!$CN137=Inputs!$CO137)),0,IF(BH$4=Inputs!$CN137,0.8,IF(BH$4=Inputs!$CN137+1,0.6,IF(BH$4=Inputs!$CN137+2,0.4,IF(BH$4=Inputs!$CO137,0.2,IF(AND(BH$4&gt;=Inputs!$CL137,BH$4&lt;Inputs!$CM137),(BH$4-Inputs!$CL137+1)/(Inputs!$AI137+1),0)))))))))</f>
        <v>0</v>
      </c>
      <c r="BI140" s="27">
        <f>IF(AND(Inputs!$CO137=0,BI$4&gt;=Inputs!$CM137),1,IF(AND(BI$4&gt;=Inputs!$CM137,BI$4&lt;Inputs!$CN137),1,IF(AND(BI$4=Inputs!$CN137,BI$4=Inputs!$CO137),1,IF(OR(AND(BI$4=Inputs!$CN137+1,Inputs!$CN137=Inputs!$CO137),AND(BI$4=Inputs!$CN137+2,Inputs!$CN137=Inputs!$CO137)),0,IF(BI$4=Inputs!$CN137,0.8,IF(BI$4=Inputs!$CN137+1,0.6,IF(BI$4=Inputs!$CN137+2,0.4,IF(BI$4=Inputs!$CO137,0.2,IF(AND(BI$4&gt;=Inputs!$CL137,BI$4&lt;Inputs!$CM137),(BI$4-Inputs!$CL137+1)/(Inputs!$AI137+1),0)))))))))</f>
        <v>0</v>
      </c>
      <c r="BJ140" s="27">
        <f>IF(AND(Inputs!$CO137=0,BJ$4&gt;=Inputs!$CM137),1,IF(AND(BJ$4&gt;=Inputs!$CM137,BJ$4&lt;Inputs!$CN137),1,IF(AND(BJ$4=Inputs!$CN137,BJ$4=Inputs!$CO137),1,IF(OR(AND(BJ$4=Inputs!$CN137+1,Inputs!$CN137=Inputs!$CO137),AND(BJ$4=Inputs!$CN137+2,Inputs!$CN137=Inputs!$CO137)),0,IF(BJ$4=Inputs!$CN137,0.8,IF(BJ$4=Inputs!$CN137+1,0.6,IF(BJ$4=Inputs!$CN137+2,0.4,IF(BJ$4=Inputs!$CO137,0.2,IF(AND(BJ$4&gt;=Inputs!$CL137,BJ$4&lt;Inputs!$CM137),(BJ$4-Inputs!$CL137+1)/(Inputs!$AI137+1),0)))))))))</f>
        <v>0</v>
      </c>
      <c r="BK140" s="27">
        <f>IF(AND(Inputs!$CO137=0,BK$4&gt;=Inputs!$CM137),1,IF(AND(BK$4&gt;=Inputs!$CM137,BK$4&lt;Inputs!$CN137),1,IF(AND(BK$4=Inputs!$CN137,BK$4=Inputs!$CO137),1,IF(OR(AND(BK$4=Inputs!$CN137+1,Inputs!$CN137=Inputs!$CO137),AND(BK$4=Inputs!$CN137+2,Inputs!$CN137=Inputs!$CO137)),0,IF(BK$4=Inputs!$CN137,0.8,IF(BK$4=Inputs!$CN137+1,0.6,IF(BK$4=Inputs!$CN137+2,0.4,IF(BK$4=Inputs!$CO137,0.2,IF(AND(BK$4&gt;=Inputs!$CL137,BK$4&lt;Inputs!$CM137),(BK$4-Inputs!$CL137+1)/(Inputs!$AI137+1),0)))))))))</f>
        <v>0</v>
      </c>
      <c r="BL140" s="27">
        <f>IF(AND(Inputs!$CO137=0,BL$4&gt;=Inputs!$CM137),1,IF(AND(BL$4&gt;=Inputs!$CM137,BL$4&lt;Inputs!$CN137),1,IF(AND(BL$4=Inputs!$CN137,BL$4=Inputs!$CO137),1,IF(OR(AND(BL$4=Inputs!$CN137+1,Inputs!$CN137=Inputs!$CO137),AND(BL$4=Inputs!$CN137+2,Inputs!$CN137=Inputs!$CO137)),0,IF(BL$4=Inputs!$CN137,0.8,IF(BL$4=Inputs!$CN137+1,0.6,IF(BL$4=Inputs!$CN137+2,0.4,IF(BL$4=Inputs!$CO137,0.2,IF(AND(BL$4&gt;=Inputs!$CL137,BL$4&lt;Inputs!$CM137),(BL$4-Inputs!$CL137+1)/(Inputs!$AI137+1),0)))))))))</f>
        <v>0</v>
      </c>
      <c r="BM140" s="27">
        <f>IF(AND(Inputs!$CO137=0,BM$4&gt;=Inputs!$CM137),1,IF(AND(BM$4&gt;=Inputs!$CM137,BM$4&lt;Inputs!$CN137),1,IF(AND(BM$4=Inputs!$CN137,BM$4=Inputs!$CO137),1,IF(OR(AND(BM$4=Inputs!$CN137+1,Inputs!$CN137=Inputs!$CO137),AND(BM$4=Inputs!$CN137+2,Inputs!$CN137=Inputs!$CO137)),0,IF(BM$4=Inputs!$CN137,0.8,IF(BM$4=Inputs!$CN137+1,0.6,IF(BM$4=Inputs!$CN137+2,0.4,IF(BM$4=Inputs!$CO137,0.2,IF(AND(BM$4&gt;=Inputs!$CL137,BM$4&lt;Inputs!$CM137),(BM$4-Inputs!$CL137+1)/(Inputs!$AI137+1),0)))))))))</f>
        <v>0</v>
      </c>
      <c r="BO140" s="46" t="str">
        <f>IF(Inputs!$B137="","",(ROUND(Inputs!$BC137*AJ140,0)))</f>
        <v/>
      </c>
      <c r="BP140" s="46" t="str">
        <f>IF(Inputs!$B137="","",(ROUND(Inputs!$BC137*AK140,0)))</f>
        <v/>
      </c>
      <c r="BQ140" s="46" t="str">
        <f>IF(Inputs!$B137="","",(ROUND(Inputs!$BC137*AL140,0)))</f>
        <v/>
      </c>
      <c r="BR140" s="46" t="str">
        <f>IF(Inputs!$B137="","",(ROUND(Inputs!$BC137*AM140,0)))</f>
        <v/>
      </c>
      <c r="BS140" s="46" t="str">
        <f>IF(Inputs!$B137="","",(ROUND(Inputs!$BC137*AN140,0)))</f>
        <v/>
      </c>
      <c r="BT140" s="46" t="str">
        <f>IF(Inputs!$B137="","",(ROUND(Inputs!$BC137*AO140,0)))</f>
        <v/>
      </c>
      <c r="BU140" s="46" t="str">
        <f>IF(Inputs!$B137="","",(ROUND(Inputs!$BC137*AP140,0)))</f>
        <v/>
      </c>
      <c r="BV140" s="46" t="str">
        <f>IF(Inputs!$B137="","",(ROUND(Inputs!$BC137*AQ140,0)))</f>
        <v/>
      </c>
      <c r="BW140" s="46" t="str">
        <f>IF(Inputs!$B137="","",(ROUND(Inputs!$BC137*AR140,0)))</f>
        <v/>
      </c>
      <c r="BX140" s="46" t="str">
        <f>IF(Inputs!$B137="","",(ROUND(Inputs!$BC137*AS140,0)))</f>
        <v/>
      </c>
      <c r="BY140" s="46" t="str">
        <f>IF(Inputs!$B137="","",(ROUND(Inputs!$BC137*AT140,0)))</f>
        <v/>
      </c>
      <c r="BZ140" s="46" t="str">
        <f>IF(Inputs!$B137="","",(ROUND(Inputs!$BC137*AU140,0)))</f>
        <v/>
      </c>
      <c r="CA140" s="46" t="str">
        <f>IF(Inputs!$B137="","",(ROUND(Inputs!$BC137*AV140,0)))</f>
        <v/>
      </c>
      <c r="CB140" s="46" t="str">
        <f>IF(Inputs!$B137="","",(ROUND(Inputs!$BC137*AW140,0)))</f>
        <v/>
      </c>
      <c r="CC140" s="46" t="str">
        <f>IF(Inputs!$B137="","",(ROUND(Inputs!$BC137*AX140,0)))</f>
        <v/>
      </c>
      <c r="CD140" s="46" t="str">
        <f>IF(Inputs!$B137="","",(ROUND(Inputs!$BC137*AY140,0)))</f>
        <v/>
      </c>
      <c r="CE140" s="46" t="str">
        <f>IF(Inputs!$B137="","",(ROUND(Inputs!$BC137*AZ140,0)))</f>
        <v/>
      </c>
      <c r="CF140" s="46" t="str">
        <f>IF(Inputs!$B137="","",(ROUND(Inputs!$BC137*BA140,0)))</f>
        <v/>
      </c>
      <c r="CG140" s="46" t="str">
        <f>IF(Inputs!$B137="","",(ROUND(Inputs!$BC137*BB140,0)))</f>
        <v/>
      </c>
      <c r="CH140" s="46" t="str">
        <f>IF(Inputs!$B137="","",(ROUND(Inputs!$BC137*BC140,0)))</f>
        <v/>
      </c>
      <c r="CI140" s="46" t="str">
        <f>IF(Inputs!$B137="","",(ROUND(Inputs!$BC137*BD140,0)))</f>
        <v/>
      </c>
      <c r="CJ140" s="46" t="str">
        <f>IF(Inputs!$B137="","",(ROUND(Inputs!$BC137*BE140,0)))</f>
        <v/>
      </c>
      <c r="CK140" s="46" t="str">
        <f>IF(Inputs!$B137="","",(ROUND(Inputs!$BC137*BF140,0)))</f>
        <v/>
      </c>
      <c r="CL140" s="46" t="str">
        <f>IF(Inputs!$B137="","",(ROUND(Inputs!$BC137*BG140,0)))</f>
        <v/>
      </c>
      <c r="CM140" s="46" t="str">
        <f>IF(Inputs!$B137="","",(ROUND(Inputs!$BC137*BH140,0)))</f>
        <v/>
      </c>
      <c r="CN140" s="46" t="str">
        <f>IF(Inputs!$B137="","",(ROUND(Inputs!$BC137*BI140,0)))</f>
        <v/>
      </c>
      <c r="CO140" s="46" t="str">
        <f>IF(Inputs!$B137="","",(ROUND(Inputs!$BC137*BJ140,0)))</f>
        <v/>
      </c>
      <c r="CP140" s="46" t="str">
        <f>IF(Inputs!$B137="","",(ROUND(Inputs!$BC137*BK140,0)))</f>
        <v/>
      </c>
      <c r="CQ140" s="46" t="str">
        <f>IF(Inputs!$B137="","",(ROUND(Inputs!$BC137*BL140,0)))</f>
        <v/>
      </c>
      <c r="CR140" s="46" t="str">
        <f>IF(Inputs!$B137="","",(ROUND(Inputs!$BC137*BM140,0)))</f>
        <v/>
      </c>
      <c r="CV140" s="46" t="str">
        <f>IF(A140="","",IF(AND(CV$4&lt;=Inputs!$CQ137,CV$4&gt;=Inputs!$CP137),Inputs!$AR137/(Inputs!$CQ137-Inputs!$CP137+1),0)+IF(CV$4=Inputs!$CL137,Inputs!$BD137,0))</f>
        <v/>
      </c>
      <c r="CW140" s="46" t="str">
        <f>IF(B140="","",IF(AND(CW$4&lt;=Inputs!$CQ137,CW$4&gt;=Inputs!$CP137),Inputs!$AR137/(Inputs!$CQ137-Inputs!$CP137+1),0)+IF(CW$4=Inputs!$CL137,Inputs!$BD137,0))</f>
        <v/>
      </c>
      <c r="CX140" s="46" t="str">
        <f>IF(C140="","",IF(AND(CX$4&lt;=Inputs!$CQ137,CX$4&gt;=Inputs!$CP137),Inputs!$AR137/(Inputs!$CQ137-Inputs!$CP137+1),0)+IF(CX$4=Inputs!$CL137,Inputs!$BD137,0))</f>
        <v/>
      </c>
      <c r="CY140" s="46" t="str">
        <f>IF(D140="","",IF(AND(CY$4&lt;=Inputs!$CQ137,CY$4&gt;=Inputs!$CP137),Inputs!$AR137/(Inputs!$CQ137-Inputs!$CP137+1),0)+IF(CY$4=Inputs!$CL137,Inputs!$BD137,0))</f>
        <v/>
      </c>
      <c r="CZ140" s="46" t="str">
        <f>IF(E140="","",IF(AND(CZ$4&lt;=Inputs!$CQ137,CZ$4&gt;=Inputs!$CP137),Inputs!$AR137/(Inputs!$CQ137-Inputs!$CP137+1),0)+IF(CZ$4=Inputs!$CL137,Inputs!$BD137,0))</f>
        <v/>
      </c>
      <c r="DA140" s="46" t="str">
        <f>IF(F140="","",IF(AND(DA$4&lt;=Inputs!$CQ137,DA$4&gt;=Inputs!$CP137),Inputs!$AR137/(Inputs!$CQ137-Inputs!$CP137+1),0)+IF(DA$4=Inputs!$CL137,Inputs!$BD137,0))</f>
        <v/>
      </c>
      <c r="DB140" s="46" t="str">
        <f>IF(G140="","",IF(AND(DB$4&lt;=Inputs!$CQ137,DB$4&gt;=Inputs!$CP137),Inputs!$AR137/(Inputs!$CQ137-Inputs!$CP137+1),0)+IF(DB$4=Inputs!$CL137,Inputs!$BD137,0))</f>
        <v/>
      </c>
      <c r="DC140" s="46" t="str">
        <f>IF(H140="","",IF(AND(DC$4&lt;=Inputs!$CQ137,DC$4&gt;=Inputs!$CP137),Inputs!$AR137/(Inputs!$CQ137-Inputs!$CP137+1),0)+IF(DC$4=Inputs!$CL137,Inputs!$BD137,0))</f>
        <v/>
      </c>
      <c r="DD140" s="46" t="str">
        <f>IF(I140="","",IF(AND(DD$4&lt;=Inputs!$CQ137,DD$4&gt;=Inputs!$CP137),Inputs!$AR137/(Inputs!$CQ137-Inputs!$CP137+1),0)+IF(DD$4=Inputs!$CL137,Inputs!$BD137,0))</f>
        <v/>
      </c>
      <c r="DE140" s="46" t="str">
        <f>IF(J140="","",IF(AND(DE$4&lt;=Inputs!$CQ137,DE$4&gt;=Inputs!$CP137),Inputs!$AR137/(Inputs!$CQ137-Inputs!$CP137+1),0)+IF(DE$4=Inputs!$CL137,Inputs!$BD137,0))</f>
        <v/>
      </c>
      <c r="DF140" s="46" t="str">
        <f>IF(K140="","",IF(AND(DF$4&lt;=Inputs!$CQ137,DF$4&gt;=Inputs!$CP137),Inputs!$AR137/(Inputs!$CQ137-Inputs!$CP137+1),0)+IF(DF$4=Inputs!$CL137,Inputs!$BD137,0))</f>
        <v/>
      </c>
      <c r="DG140" s="46" t="str">
        <f>IF(L140="","",IF(AND(DG$4&lt;=Inputs!$CQ137,DG$4&gt;=Inputs!$CP137),Inputs!$AR137/(Inputs!$CQ137-Inputs!$CP137+1),0)+IF(DG$4=Inputs!$CL137,Inputs!$BD137,0))</f>
        <v/>
      </c>
      <c r="DH140" s="46" t="str">
        <f>IF(M140="","",IF(AND(DH$4&lt;=Inputs!$CQ137,DH$4&gt;=Inputs!$CP137),Inputs!$AR137/(Inputs!$CQ137-Inputs!$CP137+1),0)+IF(DH$4=Inputs!$CL137,Inputs!$BD137,0))</f>
        <v/>
      </c>
      <c r="DI140" s="46" t="str">
        <f>IF(N140="","",IF(AND(DI$4&lt;=Inputs!$CQ137,DI$4&gt;=Inputs!$CP137),Inputs!$AR137/(Inputs!$CQ137-Inputs!$CP137+1),0)+IF(DI$4=Inputs!$CL137,Inputs!$BD137,0))</f>
        <v/>
      </c>
      <c r="DJ140" s="46" t="str">
        <f>IF(O140="","",IF(AND(DJ$4&lt;=Inputs!$CQ137,DJ$4&gt;=Inputs!$CP137),Inputs!$AR137/(Inputs!$CQ137-Inputs!$CP137+1),0)+IF(DJ$4=Inputs!$CL137,Inputs!$BD137,0))</f>
        <v/>
      </c>
      <c r="DK140" s="46" t="str">
        <f>IF(P140="","",IF(AND(DK$4&lt;=Inputs!$CQ137,DK$4&gt;=Inputs!$CP137),Inputs!$AR137/(Inputs!$CQ137-Inputs!$CP137+1),0)+IF(DK$4=Inputs!$CL137,Inputs!$BD137,0))</f>
        <v/>
      </c>
      <c r="DL140" s="46" t="str">
        <f>IF(Q140="","",IF(AND(DL$4&lt;=Inputs!$CQ137,DL$4&gt;=Inputs!$CP137),Inputs!$AR137/(Inputs!$CQ137-Inputs!$CP137+1),0)+IF(DL$4=Inputs!$CL137,Inputs!$BD137,0))</f>
        <v/>
      </c>
      <c r="DM140" s="46" t="str">
        <f>IF(R140="","",IF(AND(DM$4&lt;=Inputs!$CQ137,DM$4&gt;=Inputs!$CP137),Inputs!$AR137/(Inputs!$CQ137-Inputs!$CP137+1),0)+IF(DM$4=Inputs!$CL137,Inputs!$BD137,0))</f>
        <v/>
      </c>
      <c r="DN140" s="46" t="str">
        <f>IF(S140="","",IF(AND(DN$4&lt;=Inputs!$CQ137,DN$4&gt;=Inputs!$CP137),Inputs!$AR137/(Inputs!$CQ137-Inputs!$CP137+1),0)+IF(DN$4=Inputs!$CL137,Inputs!$BD137,0))</f>
        <v/>
      </c>
      <c r="DO140" s="46" t="str">
        <f>IF(T140="","",IF(AND(DO$4&lt;=Inputs!$CQ137,DO$4&gt;=Inputs!$CP137),Inputs!$AR137/(Inputs!$CQ137-Inputs!$CP137+1),0)+IF(DO$4=Inputs!$CL137,Inputs!$BD137,0))</f>
        <v/>
      </c>
      <c r="DP140" s="46" t="str">
        <f>IF(U140="","",IF(AND(DP$4&lt;=Inputs!$CQ137,DP$4&gt;=Inputs!$CP137),Inputs!$AR137/(Inputs!$CQ137-Inputs!$CP137+1),0)+IF(DP$4=Inputs!$CL137,Inputs!$BD137,0))</f>
        <v/>
      </c>
      <c r="DQ140" s="46" t="str">
        <f>IF(V140="","",IF(AND(DQ$4&lt;=Inputs!$CQ137,DQ$4&gt;=Inputs!$CP137),Inputs!$AR137/(Inputs!$CQ137-Inputs!$CP137+1),0)+IF(DQ$4=Inputs!$CL137,Inputs!$BD137,0))</f>
        <v/>
      </c>
      <c r="DR140" s="46" t="str">
        <f>IF(W140="","",IF(AND(DR$4&lt;=Inputs!$CQ137,DR$4&gt;=Inputs!$CP137),Inputs!$AR137/(Inputs!$CQ137-Inputs!$CP137+1),0)+IF(DR$4=Inputs!$CL137,Inputs!$BD137,0))</f>
        <v/>
      </c>
      <c r="DS140" s="46" t="str">
        <f>IF(X140="","",IF(AND(DS$4&lt;=Inputs!$CQ137,DS$4&gt;=Inputs!$CP137),Inputs!$AR137/(Inputs!$CQ137-Inputs!$CP137+1),0)+IF(DS$4=Inputs!$CL137,Inputs!$BD137,0))</f>
        <v/>
      </c>
      <c r="DT140" s="46" t="str">
        <f>IF(Y140="","",IF(AND(DT$4&lt;=Inputs!$CQ137,DT$4&gt;=Inputs!$CP137),Inputs!$AR137/(Inputs!$CQ137-Inputs!$CP137+1),0)+IF(DT$4=Inputs!$CL137,Inputs!$BD137,0))</f>
        <v/>
      </c>
      <c r="DU140" s="46" t="str">
        <f>IF(Z140="","",IF(AND(DU$4&lt;=Inputs!$CQ137,DU$4&gt;=Inputs!$CP137),Inputs!$AR137/(Inputs!$CQ137-Inputs!$CP137+1),0)+IF(DU$4=Inputs!$CL137,Inputs!$BD137,0))</f>
        <v/>
      </c>
      <c r="DV140" s="46" t="str">
        <f>IF(AA140="","",IF(AND(DV$4&lt;=Inputs!$CQ137,DV$4&gt;=Inputs!$CP137),Inputs!$AR137/(Inputs!$CQ137-Inputs!$CP137+1),0)+IF(DV$4=Inputs!$CL137,Inputs!$BD137,0))</f>
        <v/>
      </c>
      <c r="DW140" s="46" t="str">
        <f>IF(AB140="","",IF(AND(DW$4&lt;=Inputs!$CQ137,DW$4&gt;=Inputs!$CP137),Inputs!$AR137/(Inputs!$CQ137-Inputs!$CP137+1),0)+IF(DW$4=Inputs!$CL137,Inputs!$BD137,0))</f>
        <v/>
      </c>
      <c r="DX140" s="46" t="str">
        <f>IF(AC140="","",IF(AND(DX$4&lt;=Inputs!$CQ137,DX$4&gt;=Inputs!$CP137),Inputs!$AR137/(Inputs!$CQ137-Inputs!$CP137+1),0)+IF(DX$4=Inputs!$CL137,Inputs!$BD137,0))</f>
        <v/>
      </c>
      <c r="DY140" s="46" t="str">
        <f>IF(AD140="","",IF(AND(DY$4&lt;=Inputs!$CQ137,DY$4&gt;=Inputs!$CP137),Inputs!$AR137/(Inputs!$CQ137-Inputs!$CP137+1),0)+IF(DY$4=Inputs!$CL137,Inputs!$BD137,0))</f>
        <v/>
      </c>
      <c r="DZ140" s="46" t="str">
        <f t="shared" si="8"/>
        <v/>
      </c>
    </row>
    <row r="141" spans="1:130">
      <c r="A141" s="7" t="str">
        <f>IF(Inputs!A138="","",Inputs!A138)</f>
        <v/>
      </c>
      <c r="B141" t="str">
        <f>IF(Inputs!B138="","",Inputs!B138)</f>
        <v/>
      </c>
      <c r="C141" s="46" t="str">
        <f>IF(Inputs!$B138="","",BO141-CV141)</f>
        <v/>
      </c>
      <c r="D141" s="46" t="str">
        <f>IF(Inputs!$B138="","",BP141-CW141)</f>
        <v/>
      </c>
      <c r="E141" s="46" t="str">
        <f>IF(Inputs!$B138="","",BQ141-CX141)</f>
        <v/>
      </c>
      <c r="F141" s="46" t="str">
        <f>IF(Inputs!$B138="","",BR141-CY141)</f>
        <v/>
      </c>
      <c r="G141" s="46" t="str">
        <f>IF(Inputs!$B138="","",BS141-CZ141)</f>
        <v/>
      </c>
      <c r="H141" s="46" t="str">
        <f>IF(Inputs!$B138="","",BT141-DA141)</f>
        <v/>
      </c>
      <c r="I141" s="46" t="str">
        <f>IF(Inputs!$B138="","",BU141-DB141)</f>
        <v/>
      </c>
      <c r="J141" s="46" t="str">
        <f>IF(Inputs!$B138="","",BV141-DC141)</f>
        <v/>
      </c>
      <c r="K141" s="46" t="str">
        <f>IF(Inputs!$B138="","",BW141-DD141)</f>
        <v/>
      </c>
      <c r="L141" s="46" t="str">
        <f>IF(Inputs!$B138="","",BX141-DE141)</f>
        <v/>
      </c>
      <c r="M141" s="46" t="str">
        <f>IF(Inputs!$B138="","",BY141-DF141)</f>
        <v/>
      </c>
      <c r="N141" s="46" t="str">
        <f>IF(Inputs!$B138="","",BZ141-DG141)</f>
        <v/>
      </c>
      <c r="O141" s="46" t="str">
        <f>IF(Inputs!$B138="","",CA141-DH141)</f>
        <v/>
      </c>
      <c r="P141" s="46" t="str">
        <f>IF(Inputs!$B138="","",CB141-DI141)</f>
        <v/>
      </c>
      <c r="Q141" s="46" t="str">
        <f>IF(Inputs!$B138="","",CC141-DJ141)</f>
        <v/>
      </c>
      <c r="R141" s="46" t="str">
        <f>IF(Inputs!$B138="","",CD141-DK141)</f>
        <v/>
      </c>
      <c r="S141" s="46" t="str">
        <f>IF(Inputs!$B138="","",CE141-DL141)</f>
        <v/>
      </c>
      <c r="T141" s="46" t="str">
        <f>IF(Inputs!$B138="","",CF141-DM141)</f>
        <v/>
      </c>
      <c r="U141" s="46" t="str">
        <f>IF(Inputs!$B138="","",CG141-DN141)</f>
        <v/>
      </c>
      <c r="V141" s="46" t="str">
        <f>IF(Inputs!$B138="","",CH141-DO141)</f>
        <v/>
      </c>
      <c r="W141" s="46" t="str">
        <f>IF(Inputs!$B138="","",CI141-DP141)</f>
        <v/>
      </c>
      <c r="X141" s="46" t="str">
        <f>IF(Inputs!$B138="","",CJ141-DQ141)</f>
        <v/>
      </c>
      <c r="Y141" s="46" t="str">
        <f>IF(Inputs!$B138="","",CK141-DR141)</f>
        <v/>
      </c>
      <c r="Z141" s="46" t="str">
        <f>IF(Inputs!$B138="","",CL141-DS141)</f>
        <v/>
      </c>
      <c r="AA141" s="46" t="str">
        <f>IF(Inputs!$B138="","",CM141-DT141)</f>
        <v/>
      </c>
      <c r="AB141" s="46" t="str">
        <f>IF(Inputs!$B138="","",CN141-DU141)</f>
        <v/>
      </c>
      <c r="AC141" s="46" t="str">
        <f>IF(Inputs!$B138="","",CO141-DV141)</f>
        <v/>
      </c>
      <c r="AD141" s="46" t="str">
        <f>IF(Inputs!$B138="","",CP141-DW141)</f>
        <v/>
      </c>
      <c r="AE141" s="46" t="str">
        <f>IF(Inputs!$B138="","",CQ141-DX141)</f>
        <v/>
      </c>
      <c r="AF141" s="46" t="str">
        <f>IF(Inputs!$B138="","",CR141-DY141)</f>
        <v/>
      </c>
      <c r="AG141" s="50" t="str">
        <f t="shared" si="9"/>
        <v/>
      </c>
      <c r="AH141" s="50"/>
      <c r="AJ141" s="27">
        <f>IF(AND(Inputs!$CO138=0,AJ$4&gt;=Inputs!$CM138),1,IF(AND(AJ$4&gt;=Inputs!$CM138,AJ$4&lt;Inputs!$CN138),1,IF(AND(AJ$4=Inputs!$CN138,AJ$4=Inputs!$CO138),1,IF(OR(AND(AJ$4=Inputs!$CN138+1,Inputs!$CN138=Inputs!$CO138),AND(AJ$4=Inputs!$CN138+2,Inputs!$CN138=Inputs!$CO138)),0,IF(AJ$4=Inputs!$CN138,0.8,IF(AJ$4=Inputs!$CN138+1,0.6,IF(AJ$4=Inputs!$CN138+2,0.4,IF(AJ$4=Inputs!$CO138,0.2,IF(AND(AJ$4&gt;=Inputs!$CL138,AJ$4&lt;Inputs!$CM138),(AJ$4-Inputs!$CL138+1)/(Inputs!$AI138+1),0)))))))))</f>
        <v>0</v>
      </c>
      <c r="AK141" s="27">
        <f>IF(AND(Inputs!$CO138=0,AK$4&gt;=Inputs!$CM138),1,IF(AND(AK$4&gt;=Inputs!$CM138,AK$4&lt;Inputs!$CN138),1,IF(AND(AK$4=Inputs!$CN138,AK$4=Inputs!$CO138),1,IF(OR(AND(AK$4=Inputs!$CN138+1,Inputs!$CN138=Inputs!$CO138),AND(AK$4=Inputs!$CN138+2,Inputs!$CN138=Inputs!$CO138)),0,IF(AK$4=Inputs!$CN138,0.8,IF(AK$4=Inputs!$CN138+1,0.6,IF(AK$4=Inputs!$CN138+2,0.4,IF(AK$4=Inputs!$CO138,0.2,IF(AND(AK$4&gt;=Inputs!$CL138,AK$4&lt;Inputs!$CM138),(AK$4-Inputs!$CL138+1)/(Inputs!$AI138+1),0)))))))))</f>
        <v>0</v>
      </c>
      <c r="AL141" s="27">
        <f>IF(AND(Inputs!$CO138=0,AL$4&gt;=Inputs!$CM138),1,IF(AND(AL$4&gt;=Inputs!$CM138,AL$4&lt;Inputs!$CN138),1,IF(AND(AL$4=Inputs!$CN138,AL$4=Inputs!$CO138),1,IF(OR(AND(AL$4=Inputs!$CN138+1,Inputs!$CN138=Inputs!$CO138),AND(AL$4=Inputs!$CN138+2,Inputs!$CN138=Inputs!$CO138)),0,IF(AL$4=Inputs!$CN138,0.8,IF(AL$4=Inputs!$CN138+1,0.6,IF(AL$4=Inputs!$CN138+2,0.4,IF(AL$4=Inputs!$CO138,0.2,IF(AND(AL$4&gt;=Inputs!$CL138,AL$4&lt;Inputs!$CM138),(AL$4-Inputs!$CL138+1)/(Inputs!$AI138+1),0)))))))))</f>
        <v>0</v>
      </c>
      <c r="AM141" s="27">
        <f>IF(AND(Inputs!$CO138=0,AM$4&gt;=Inputs!$CM138),1,IF(AND(AM$4&gt;=Inputs!$CM138,AM$4&lt;Inputs!$CN138),1,IF(AND(AM$4=Inputs!$CN138,AM$4=Inputs!$CO138),1,IF(OR(AND(AM$4=Inputs!$CN138+1,Inputs!$CN138=Inputs!$CO138),AND(AM$4=Inputs!$CN138+2,Inputs!$CN138=Inputs!$CO138)),0,IF(AM$4=Inputs!$CN138,0.8,IF(AM$4=Inputs!$CN138+1,0.6,IF(AM$4=Inputs!$CN138+2,0.4,IF(AM$4=Inputs!$CO138,0.2,IF(AND(AM$4&gt;=Inputs!$CL138,AM$4&lt;Inputs!$CM138),(AM$4-Inputs!$CL138+1)/(Inputs!$AI138+1),0)))))))))</f>
        <v>0</v>
      </c>
      <c r="AN141" s="27">
        <f>IF(AND(Inputs!$CO138=0,AN$4&gt;=Inputs!$CM138),1,IF(AND(AN$4&gt;=Inputs!$CM138,AN$4&lt;Inputs!$CN138),1,IF(AND(AN$4=Inputs!$CN138,AN$4=Inputs!$CO138),1,IF(OR(AND(AN$4=Inputs!$CN138+1,Inputs!$CN138=Inputs!$CO138),AND(AN$4=Inputs!$CN138+2,Inputs!$CN138=Inputs!$CO138)),0,IF(AN$4=Inputs!$CN138,0.8,IF(AN$4=Inputs!$CN138+1,0.6,IF(AN$4=Inputs!$CN138+2,0.4,IF(AN$4=Inputs!$CO138,0.2,IF(AND(AN$4&gt;=Inputs!$CL138,AN$4&lt;Inputs!$CM138),(AN$4-Inputs!$CL138+1)/(Inputs!$AI138+1),0)))))))))</f>
        <v>0</v>
      </c>
      <c r="AO141" s="27">
        <f>IF(AND(Inputs!$CO138=0,AO$4&gt;=Inputs!$CM138),1,IF(AND(AO$4&gt;=Inputs!$CM138,AO$4&lt;Inputs!$CN138),1,IF(AND(AO$4=Inputs!$CN138,AO$4=Inputs!$CO138),1,IF(OR(AND(AO$4=Inputs!$CN138+1,Inputs!$CN138=Inputs!$CO138),AND(AO$4=Inputs!$CN138+2,Inputs!$CN138=Inputs!$CO138)),0,IF(AO$4=Inputs!$CN138,0.8,IF(AO$4=Inputs!$CN138+1,0.6,IF(AO$4=Inputs!$CN138+2,0.4,IF(AO$4=Inputs!$CO138,0.2,IF(AND(AO$4&gt;=Inputs!$CL138,AO$4&lt;Inputs!$CM138),(AO$4-Inputs!$CL138+1)/(Inputs!$AI138+1),0)))))))))</f>
        <v>0</v>
      </c>
      <c r="AP141" s="27">
        <f>IF(AND(Inputs!$CO138=0,AP$4&gt;=Inputs!$CM138),1,IF(AND(AP$4&gt;=Inputs!$CM138,AP$4&lt;Inputs!$CN138),1,IF(AND(AP$4=Inputs!$CN138,AP$4=Inputs!$CO138),1,IF(OR(AND(AP$4=Inputs!$CN138+1,Inputs!$CN138=Inputs!$CO138),AND(AP$4=Inputs!$CN138+2,Inputs!$CN138=Inputs!$CO138)),0,IF(AP$4=Inputs!$CN138,0.8,IF(AP$4=Inputs!$CN138+1,0.6,IF(AP$4=Inputs!$CN138+2,0.4,IF(AP$4=Inputs!$CO138,0.2,IF(AND(AP$4&gt;=Inputs!$CL138,AP$4&lt;Inputs!$CM138),(AP$4-Inputs!$CL138+1)/(Inputs!$AI138+1),0)))))))))</f>
        <v>0</v>
      </c>
      <c r="AQ141" s="27">
        <f>IF(AND(Inputs!$CO138=0,AQ$4&gt;=Inputs!$CM138),1,IF(AND(AQ$4&gt;=Inputs!$CM138,AQ$4&lt;Inputs!$CN138),1,IF(AND(AQ$4=Inputs!$CN138,AQ$4=Inputs!$CO138),1,IF(OR(AND(AQ$4=Inputs!$CN138+1,Inputs!$CN138=Inputs!$CO138),AND(AQ$4=Inputs!$CN138+2,Inputs!$CN138=Inputs!$CO138)),0,IF(AQ$4=Inputs!$CN138,0.8,IF(AQ$4=Inputs!$CN138+1,0.6,IF(AQ$4=Inputs!$CN138+2,0.4,IF(AQ$4=Inputs!$CO138,0.2,IF(AND(AQ$4&gt;=Inputs!$CL138,AQ$4&lt;Inputs!$CM138),(AQ$4-Inputs!$CL138+1)/(Inputs!$AI138+1),0)))))))))</f>
        <v>0</v>
      </c>
      <c r="AR141" s="27">
        <f>IF(AND(Inputs!$CO138=0,AR$4&gt;=Inputs!$CM138),1,IF(AND(AR$4&gt;=Inputs!$CM138,AR$4&lt;Inputs!$CN138),1,IF(AND(AR$4=Inputs!$CN138,AR$4=Inputs!$CO138),1,IF(OR(AND(AR$4=Inputs!$CN138+1,Inputs!$CN138=Inputs!$CO138),AND(AR$4=Inputs!$CN138+2,Inputs!$CN138=Inputs!$CO138)),0,IF(AR$4=Inputs!$CN138,0.8,IF(AR$4=Inputs!$CN138+1,0.6,IF(AR$4=Inputs!$CN138+2,0.4,IF(AR$4=Inputs!$CO138,0.2,IF(AND(AR$4&gt;=Inputs!$CL138,AR$4&lt;Inputs!$CM138),(AR$4-Inputs!$CL138+1)/(Inputs!$AI138+1),0)))))))))</f>
        <v>0</v>
      </c>
      <c r="AS141" s="27">
        <f>IF(AND(Inputs!$CO138=0,AS$4&gt;=Inputs!$CM138),1,IF(AND(AS$4&gt;=Inputs!$CM138,AS$4&lt;Inputs!$CN138),1,IF(AND(AS$4=Inputs!$CN138,AS$4=Inputs!$CO138),1,IF(OR(AND(AS$4=Inputs!$CN138+1,Inputs!$CN138=Inputs!$CO138),AND(AS$4=Inputs!$CN138+2,Inputs!$CN138=Inputs!$CO138)),0,IF(AS$4=Inputs!$CN138,0.8,IF(AS$4=Inputs!$CN138+1,0.6,IF(AS$4=Inputs!$CN138+2,0.4,IF(AS$4=Inputs!$CO138,0.2,IF(AND(AS$4&gt;=Inputs!$CL138,AS$4&lt;Inputs!$CM138),(AS$4-Inputs!$CL138+1)/(Inputs!$AI138+1),0)))))))))</f>
        <v>0</v>
      </c>
      <c r="AT141" s="27">
        <f>IF(AND(Inputs!$CO138=0,AT$4&gt;=Inputs!$CM138),1,IF(AND(AT$4&gt;=Inputs!$CM138,AT$4&lt;Inputs!$CN138),1,IF(AND(AT$4=Inputs!$CN138,AT$4=Inputs!$CO138),1,IF(OR(AND(AT$4=Inputs!$CN138+1,Inputs!$CN138=Inputs!$CO138),AND(AT$4=Inputs!$CN138+2,Inputs!$CN138=Inputs!$CO138)),0,IF(AT$4=Inputs!$CN138,0.8,IF(AT$4=Inputs!$CN138+1,0.6,IF(AT$4=Inputs!$CN138+2,0.4,IF(AT$4=Inputs!$CO138,0.2,IF(AND(AT$4&gt;=Inputs!$CL138,AT$4&lt;Inputs!$CM138),(AT$4-Inputs!$CL138+1)/(Inputs!$AI138+1),0)))))))))</f>
        <v>0</v>
      </c>
      <c r="AU141" s="27">
        <f>IF(AND(Inputs!$CO138=0,AU$4&gt;=Inputs!$CM138),1,IF(AND(AU$4&gt;=Inputs!$CM138,AU$4&lt;Inputs!$CN138),1,IF(AND(AU$4=Inputs!$CN138,AU$4=Inputs!$CO138),1,IF(OR(AND(AU$4=Inputs!$CN138+1,Inputs!$CN138=Inputs!$CO138),AND(AU$4=Inputs!$CN138+2,Inputs!$CN138=Inputs!$CO138)),0,IF(AU$4=Inputs!$CN138,0.8,IF(AU$4=Inputs!$CN138+1,0.6,IF(AU$4=Inputs!$CN138+2,0.4,IF(AU$4=Inputs!$CO138,0.2,IF(AND(AU$4&gt;=Inputs!$CL138,AU$4&lt;Inputs!$CM138),(AU$4-Inputs!$CL138+1)/(Inputs!$AI138+1),0)))))))))</f>
        <v>0</v>
      </c>
      <c r="AV141" s="27">
        <f>IF(AND(Inputs!$CO138=0,AV$4&gt;=Inputs!$CM138),1,IF(AND(AV$4&gt;=Inputs!$CM138,AV$4&lt;Inputs!$CN138),1,IF(AND(AV$4=Inputs!$CN138,AV$4=Inputs!$CO138),1,IF(OR(AND(AV$4=Inputs!$CN138+1,Inputs!$CN138=Inputs!$CO138),AND(AV$4=Inputs!$CN138+2,Inputs!$CN138=Inputs!$CO138)),0,IF(AV$4=Inputs!$CN138,0.8,IF(AV$4=Inputs!$CN138+1,0.6,IF(AV$4=Inputs!$CN138+2,0.4,IF(AV$4=Inputs!$CO138,0.2,IF(AND(AV$4&gt;=Inputs!$CL138,AV$4&lt;Inputs!$CM138),(AV$4-Inputs!$CL138+1)/(Inputs!$AI138+1),0)))))))))</f>
        <v>0</v>
      </c>
      <c r="AW141" s="27">
        <f>IF(AND(Inputs!$CO138=0,AW$4&gt;=Inputs!$CM138),1,IF(AND(AW$4&gt;=Inputs!$CM138,AW$4&lt;Inputs!$CN138),1,IF(AND(AW$4=Inputs!$CN138,AW$4=Inputs!$CO138),1,IF(OR(AND(AW$4=Inputs!$CN138+1,Inputs!$CN138=Inputs!$CO138),AND(AW$4=Inputs!$CN138+2,Inputs!$CN138=Inputs!$CO138)),0,IF(AW$4=Inputs!$CN138,0.8,IF(AW$4=Inputs!$CN138+1,0.6,IF(AW$4=Inputs!$CN138+2,0.4,IF(AW$4=Inputs!$CO138,0.2,IF(AND(AW$4&gt;=Inputs!$CL138,AW$4&lt;Inputs!$CM138),(AW$4-Inputs!$CL138+1)/(Inputs!$AI138+1),0)))))))))</f>
        <v>0</v>
      </c>
      <c r="AX141" s="27">
        <f>IF(AND(Inputs!$CO138=0,AX$4&gt;=Inputs!$CM138),1,IF(AND(AX$4&gt;=Inputs!$CM138,AX$4&lt;Inputs!$CN138),1,IF(AND(AX$4=Inputs!$CN138,AX$4=Inputs!$CO138),1,IF(OR(AND(AX$4=Inputs!$CN138+1,Inputs!$CN138=Inputs!$CO138),AND(AX$4=Inputs!$CN138+2,Inputs!$CN138=Inputs!$CO138)),0,IF(AX$4=Inputs!$CN138,0.8,IF(AX$4=Inputs!$CN138+1,0.6,IF(AX$4=Inputs!$CN138+2,0.4,IF(AX$4=Inputs!$CO138,0.2,IF(AND(AX$4&gt;=Inputs!$CL138,AX$4&lt;Inputs!$CM138),(AX$4-Inputs!$CL138+1)/(Inputs!$AI138+1),0)))))))))</f>
        <v>0</v>
      </c>
      <c r="AY141" s="27">
        <f>IF(AND(Inputs!$CO138=0,AY$4&gt;=Inputs!$CM138),1,IF(AND(AY$4&gt;=Inputs!$CM138,AY$4&lt;Inputs!$CN138),1,IF(AND(AY$4=Inputs!$CN138,AY$4=Inputs!$CO138),1,IF(OR(AND(AY$4=Inputs!$CN138+1,Inputs!$CN138=Inputs!$CO138),AND(AY$4=Inputs!$CN138+2,Inputs!$CN138=Inputs!$CO138)),0,IF(AY$4=Inputs!$CN138,0.8,IF(AY$4=Inputs!$CN138+1,0.6,IF(AY$4=Inputs!$CN138+2,0.4,IF(AY$4=Inputs!$CO138,0.2,IF(AND(AY$4&gt;=Inputs!$CL138,AY$4&lt;Inputs!$CM138),(AY$4-Inputs!$CL138+1)/(Inputs!$AI138+1),0)))))))))</f>
        <v>0</v>
      </c>
      <c r="AZ141" s="27">
        <f>IF(AND(Inputs!$CO138=0,AZ$4&gt;=Inputs!$CM138),1,IF(AND(AZ$4&gt;=Inputs!$CM138,AZ$4&lt;Inputs!$CN138),1,IF(AND(AZ$4=Inputs!$CN138,AZ$4=Inputs!$CO138),1,IF(OR(AND(AZ$4=Inputs!$CN138+1,Inputs!$CN138=Inputs!$CO138),AND(AZ$4=Inputs!$CN138+2,Inputs!$CN138=Inputs!$CO138)),0,IF(AZ$4=Inputs!$CN138,0.8,IF(AZ$4=Inputs!$CN138+1,0.6,IF(AZ$4=Inputs!$CN138+2,0.4,IF(AZ$4=Inputs!$CO138,0.2,IF(AND(AZ$4&gt;=Inputs!$CL138,AZ$4&lt;Inputs!$CM138),(AZ$4-Inputs!$CL138+1)/(Inputs!$AI138+1),0)))))))))</f>
        <v>0</v>
      </c>
      <c r="BA141" s="27">
        <f>IF(AND(Inputs!$CO138=0,BA$4&gt;=Inputs!$CM138),1,IF(AND(BA$4&gt;=Inputs!$CM138,BA$4&lt;Inputs!$CN138),1,IF(AND(BA$4=Inputs!$CN138,BA$4=Inputs!$CO138),1,IF(OR(AND(BA$4=Inputs!$CN138+1,Inputs!$CN138=Inputs!$CO138),AND(BA$4=Inputs!$CN138+2,Inputs!$CN138=Inputs!$CO138)),0,IF(BA$4=Inputs!$CN138,0.8,IF(BA$4=Inputs!$CN138+1,0.6,IF(BA$4=Inputs!$CN138+2,0.4,IF(BA$4=Inputs!$CO138,0.2,IF(AND(BA$4&gt;=Inputs!$CL138,BA$4&lt;Inputs!$CM138),(BA$4-Inputs!$CL138+1)/(Inputs!$AI138+1),0)))))))))</f>
        <v>0</v>
      </c>
      <c r="BB141" s="27">
        <f>IF(AND(Inputs!$CO138=0,BB$4&gt;=Inputs!$CM138),1,IF(AND(BB$4&gt;=Inputs!$CM138,BB$4&lt;Inputs!$CN138),1,IF(AND(BB$4=Inputs!$CN138,BB$4=Inputs!$CO138),1,IF(OR(AND(BB$4=Inputs!$CN138+1,Inputs!$CN138=Inputs!$CO138),AND(BB$4=Inputs!$CN138+2,Inputs!$CN138=Inputs!$CO138)),0,IF(BB$4=Inputs!$CN138,0.8,IF(BB$4=Inputs!$CN138+1,0.6,IF(BB$4=Inputs!$CN138+2,0.4,IF(BB$4=Inputs!$CO138,0.2,IF(AND(BB$4&gt;=Inputs!$CL138,BB$4&lt;Inputs!$CM138),(BB$4-Inputs!$CL138+1)/(Inputs!$AI138+1),0)))))))))</f>
        <v>0</v>
      </c>
      <c r="BC141" s="27">
        <f>IF(AND(Inputs!$CO138=0,BC$4&gt;=Inputs!$CM138),1,IF(AND(BC$4&gt;=Inputs!$CM138,BC$4&lt;Inputs!$CN138),1,IF(AND(BC$4=Inputs!$CN138,BC$4=Inputs!$CO138),1,IF(OR(AND(BC$4=Inputs!$CN138+1,Inputs!$CN138=Inputs!$CO138),AND(BC$4=Inputs!$CN138+2,Inputs!$CN138=Inputs!$CO138)),0,IF(BC$4=Inputs!$CN138,0.8,IF(BC$4=Inputs!$CN138+1,0.6,IF(BC$4=Inputs!$CN138+2,0.4,IF(BC$4=Inputs!$CO138,0.2,IF(AND(BC$4&gt;=Inputs!$CL138,BC$4&lt;Inputs!$CM138),(BC$4-Inputs!$CL138+1)/(Inputs!$AI138+1),0)))))))))</f>
        <v>0</v>
      </c>
      <c r="BD141" s="27">
        <f>IF(AND(Inputs!$CO138=0,BD$4&gt;=Inputs!$CM138),1,IF(AND(BD$4&gt;=Inputs!$CM138,BD$4&lt;Inputs!$CN138),1,IF(AND(BD$4=Inputs!$CN138,BD$4=Inputs!$CO138),1,IF(OR(AND(BD$4=Inputs!$CN138+1,Inputs!$CN138=Inputs!$CO138),AND(BD$4=Inputs!$CN138+2,Inputs!$CN138=Inputs!$CO138)),0,IF(BD$4=Inputs!$CN138,0.8,IF(BD$4=Inputs!$CN138+1,0.6,IF(BD$4=Inputs!$CN138+2,0.4,IF(BD$4=Inputs!$CO138,0.2,IF(AND(BD$4&gt;=Inputs!$CL138,BD$4&lt;Inputs!$CM138),(BD$4-Inputs!$CL138+1)/(Inputs!$AI138+1),0)))))))))</f>
        <v>0</v>
      </c>
      <c r="BE141" s="27">
        <f>IF(AND(Inputs!$CO138=0,BE$4&gt;=Inputs!$CM138),1,IF(AND(BE$4&gt;=Inputs!$CM138,BE$4&lt;Inputs!$CN138),1,IF(AND(BE$4=Inputs!$CN138,BE$4=Inputs!$CO138),1,IF(OR(AND(BE$4=Inputs!$CN138+1,Inputs!$CN138=Inputs!$CO138),AND(BE$4=Inputs!$CN138+2,Inputs!$CN138=Inputs!$CO138)),0,IF(BE$4=Inputs!$CN138,0.8,IF(BE$4=Inputs!$CN138+1,0.6,IF(BE$4=Inputs!$CN138+2,0.4,IF(BE$4=Inputs!$CO138,0.2,IF(AND(BE$4&gt;=Inputs!$CL138,BE$4&lt;Inputs!$CM138),(BE$4-Inputs!$CL138+1)/(Inputs!$AI138+1),0)))))))))</f>
        <v>0</v>
      </c>
      <c r="BF141" s="27">
        <f>IF(AND(Inputs!$CO138=0,BF$4&gt;=Inputs!$CM138),1,IF(AND(BF$4&gt;=Inputs!$CM138,BF$4&lt;Inputs!$CN138),1,IF(AND(BF$4=Inputs!$CN138,BF$4=Inputs!$CO138),1,IF(OR(AND(BF$4=Inputs!$CN138+1,Inputs!$CN138=Inputs!$CO138),AND(BF$4=Inputs!$CN138+2,Inputs!$CN138=Inputs!$CO138)),0,IF(BF$4=Inputs!$CN138,0.8,IF(BF$4=Inputs!$CN138+1,0.6,IF(BF$4=Inputs!$CN138+2,0.4,IF(BF$4=Inputs!$CO138,0.2,IF(AND(BF$4&gt;=Inputs!$CL138,BF$4&lt;Inputs!$CM138),(BF$4-Inputs!$CL138+1)/(Inputs!$AI138+1),0)))))))))</f>
        <v>0</v>
      </c>
      <c r="BG141" s="27">
        <f>IF(AND(Inputs!$CO138=0,BG$4&gt;=Inputs!$CM138),1,IF(AND(BG$4&gt;=Inputs!$CM138,BG$4&lt;Inputs!$CN138),1,IF(AND(BG$4=Inputs!$CN138,BG$4=Inputs!$CO138),1,IF(OR(AND(BG$4=Inputs!$CN138+1,Inputs!$CN138=Inputs!$CO138),AND(BG$4=Inputs!$CN138+2,Inputs!$CN138=Inputs!$CO138)),0,IF(BG$4=Inputs!$CN138,0.8,IF(BG$4=Inputs!$CN138+1,0.6,IF(BG$4=Inputs!$CN138+2,0.4,IF(BG$4=Inputs!$CO138,0.2,IF(AND(BG$4&gt;=Inputs!$CL138,BG$4&lt;Inputs!$CM138),(BG$4-Inputs!$CL138+1)/(Inputs!$AI138+1),0)))))))))</f>
        <v>0</v>
      </c>
      <c r="BH141" s="27">
        <f>IF(AND(Inputs!$CO138=0,BH$4&gt;=Inputs!$CM138),1,IF(AND(BH$4&gt;=Inputs!$CM138,BH$4&lt;Inputs!$CN138),1,IF(AND(BH$4=Inputs!$CN138,BH$4=Inputs!$CO138),1,IF(OR(AND(BH$4=Inputs!$CN138+1,Inputs!$CN138=Inputs!$CO138),AND(BH$4=Inputs!$CN138+2,Inputs!$CN138=Inputs!$CO138)),0,IF(BH$4=Inputs!$CN138,0.8,IF(BH$4=Inputs!$CN138+1,0.6,IF(BH$4=Inputs!$CN138+2,0.4,IF(BH$4=Inputs!$CO138,0.2,IF(AND(BH$4&gt;=Inputs!$CL138,BH$4&lt;Inputs!$CM138),(BH$4-Inputs!$CL138+1)/(Inputs!$AI138+1),0)))))))))</f>
        <v>0</v>
      </c>
      <c r="BI141" s="27">
        <f>IF(AND(Inputs!$CO138=0,BI$4&gt;=Inputs!$CM138),1,IF(AND(BI$4&gt;=Inputs!$CM138,BI$4&lt;Inputs!$CN138),1,IF(AND(BI$4=Inputs!$CN138,BI$4=Inputs!$CO138),1,IF(OR(AND(BI$4=Inputs!$CN138+1,Inputs!$CN138=Inputs!$CO138),AND(BI$4=Inputs!$CN138+2,Inputs!$CN138=Inputs!$CO138)),0,IF(BI$4=Inputs!$CN138,0.8,IF(BI$4=Inputs!$CN138+1,0.6,IF(BI$4=Inputs!$CN138+2,0.4,IF(BI$4=Inputs!$CO138,0.2,IF(AND(BI$4&gt;=Inputs!$CL138,BI$4&lt;Inputs!$CM138),(BI$4-Inputs!$CL138+1)/(Inputs!$AI138+1),0)))))))))</f>
        <v>0</v>
      </c>
      <c r="BJ141" s="27">
        <f>IF(AND(Inputs!$CO138=0,BJ$4&gt;=Inputs!$CM138),1,IF(AND(BJ$4&gt;=Inputs!$CM138,BJ$4&lt;Inputs!$CN138),1,IF(AND(BJ$4=Inputs!$CN138,BJ$4=Inputs!$CO138),1,IF(OR(AND(BJ$4=Inputs!$CN138+1,Inputs!$CN138=Inputs!$CO138),AND(BJ$4=Inputs!$CN138+2,Inputs!$CN138=Inputs!$CO138)),0,IF(BJ$4=Inputs!$CN138,0.8,IF(BJ$4=Inputs!$CN138+1,0.6,IF(BJ$4=Inputs!$CN138+2,0.4,IF(BJ$4=Inputs!$CO138,0.2,IF(AND(BJ$4&gt;=Inputs!$CL138,BJ$4&lt;Inputs!$CM138),(BJ$4-Inputs!$CL138+1)/(Inputs!$AI138+1),0)))))))))</f>
        <v>0</v>
      </c>
      <c r="BK141" s="27">
        <f>IF(AND(Inputs!$CO138=0,BK$4&gt;=Inputs!$CM138),1,IF(AND(BK$4&gt;=Inputs!$CM138,BK$4&lt;Inputs!$CN138),1,IF(AND(BK$4=Inputs!$CN138,BK$4=Inputs!$CO138),1,IF(OR(AND(BK$4=Inputs!$CN138+1,Inputs!$CN138=Inputs!$CO138),AND(BK$4=Inputs!$CN138+2,Inputs!$CN138=Inputs!$CO138)),0,IF(BK$4=Inputs!$CN138,0.8,IF(BK$4=Inputs!$CN138+1,0.6,IF(BK$4=Inputs!$CN138+2,0.4,IF(BK$4=Inputs!$CO138,0.2,IF(AND(BK$4&gt;=Inputs!$CL138,BK$4&lt;Inputs!$CM138),(BK$4-Inputs!$CL138+1)/(Inputs!$AI138+1),0)))))))))</f>
        <v>0</v>
      </c>
      <c r="BL141" s="27">
        <f>IF(AND(Inputs!$CO138=0,BL$4&gt;=Inputs!$CM138),1,IF(AND(BL$4&gt;=Inputs!$CM138,BL$4&lt;Inputs!$CN138),1,IF(AND(BL$4=Inputs!$CN138,BL$4=Inputs!$CO138),1,IF(OR(AND(BL$4=Inputs!$CN138+1,Inputs!$CN138=Inputs!$CO138),AND(BL$4=Inputs!$CN138+2,Inputs!$CN138=Inputs!$CO138)),0,IF(BL$4=Inputs!$CN138,0.8,IF(BL$4=Inputs!$CN138+1,0.6,IF(BL$4=Inputs!$CN138+2,0.4,IF(BL$4=Inputs!$CO138,0.2,IF(AND(BL$4&gt;=Inputs!$CL138,BL$4&lt;Inputs!$CM138),(BL$4-Inputs!$CL138+1)/(Inputs!$AI138+1),0)))))))))</f>
        <v>0</v>
      </c>
      <c r="BM141" s="27">
        <f>IF(AND(Inputs!$CO138=0,BM$4&gt;=Inputs!$CM138),1,IF(AND(BM$4&gt;=Inputs!$CM138,BM$4&lt;Inputs!$CN138),1,IF(AND(BM$4=Inputs!$CN138,BM$4=Inputs!$CO138),1,IF(OR(AND(BM$4=Inputs!$CN138+1,Inputs!$CN138=Inputs!$CO138),AND(BM$4=Inputs!$CN138+2,Inputs!$CN138=Inputs!$CO138)),0,IF(BM$4=Inputs!$CN138,0.8,IF(BM$4=Inputs!$CN138+1,0.6,IF(BM$4=Inputs!$CN138+2,0.4,IF(BM$4=Inputs!$CO138,0.2,IF(AND(BM$4&gt;=Inputs!$CL138,BM$4&lt;Inputs!$CM138),(BM$4-Inputs!$CL138+1)/(Inputs!$AI138+1),0)))))))))</f>
        <v>0</v>
      </c>
      <c r="BO141" s="46" t="str">
        <f>IF(Inputs!$B138="","",(ROUND(Inputs!$BC138*AJ141,0)))</f>
        <v/>
      </c>
      <c r="BP141" s="46" t="str">
        <f>IF(Inputs!$B138="","",(ROUND(Inputs!$BC138*AK141,0)))</f>
        <v/>
      </c>
      <c r="BQ141" s="46" t="str">
        <f>IF(Inputs!$B138="","",(ROUND(Inputs!$BC138*AL141,0)))</f>
        <v/>
      </c>
      <c r="BR141" s="46" t="str">
        <f>IF(Inputs!$B138="","",(ROUND(Inputs!$BC138*AM141,0)))</f>
        <v/>
      </c>
      <c r="BS141" s="46" t="str">
        <f>IF(Inputs!$B138="","",(ROUND(Inputs!$BC138*AN141,0)))</f>
        <v/>
      </c>
      <c r="BT141" s="46" t="str">
        <f>IF(Inputs!$B138="","",(ROUND(Inputs!$BC138*AO141,0)))</f>
        <v/>
      </c>
      <c r="BU141" s="46" t="str">
        <f>IF(Inputs!$B138="","",(ROUND(Inputs!$BC138*AP141,0)))</f>
        <v/>
      </c>
      <c r="BV141" s="46" t="str">
        <f>IF(Inputs!$B138="","",(ROUND(Inputs!$BC138*AQ141,0)))</f>
        <v/>
      </c>
      <c r="BW141" s="46" t="str">
        <f>IF(Inputs!$B138="","",(ROUND(Inputs!$BC138*AR141,0)))</f>
        <v/>
      </c>
      <c r="BX141" s="46" t="str">
        <f>IF(Inputs!$B138="","",(ROUND(Inputs!$BC138*AS141,0)))</f>
        <v/>
      </c>
      <c r="BY141" s="46" t="str">
        <f>IF(Inputs!$B138="","",(ROUND(Inputs!$BC138*AT141,0)))</f>
        <v/>
      </c>
      <c r="BZ141" s="46" t="str">
        <f>IF(Inputs!$B138="","",(ROUND(Inputs!$BC138*AU141,0)))</f>
        <v/>
      </c>
      <c r="CA141" s="46" t="str">
        <f>IF(Inputs!$B138="","",(ROUND(Inputs!$BC138*AV141,0)))</f>
        <v/>
      </c>
      <c r="CB141" s="46" t="str">
        <f>IF(Inputs!$B138="","",(ROUND(Inputs!$BC138*AW141,0)))</f>
        <v/>
      </c>
      <c r="CC141" s="46" t="str">
        <f>IF(Inputs!$B138="","",(ROUND(Inputs!$BC138*AX141,0)))</f>
        <v/>
      </c>
      <c r="CD141" s="46" t="str">
        <f>IF(Inputs!$B138="","",(ROUND(Inputs!$BC138*AY141,0)))</f>
        <v/>
      </c>
      <c r="CE141" s="46" t="str">
        <f>IF(Inputs!$B138="","",(ROUND(Inputs!$BC138*AZ141,0)))</f>
        <v/>
      </c>
      <c r="CF141" s="46" t="str">
        <f>IF(Inputs!$B138="","",(ROUND(Inputs!$BC138*BA141,0)))</f>
        <v/>
      </c>
      <c r="CG141" s="46" t="str">
        <f>IF(Inputs!$B138="","",(ROUND(Inputs!$BC138*BB141,0)))</f>
        <v/>
      </c>
      <c r="CH141" s="46" t="str">
        <f>IF(Inputs!$B138="","",(ROUND(Inputs!$BC138*BC141,0)))</f>
        <v/>
      </c>
      <c r="CI141" s="46" t="str">
        <f>IF(Inputs!$B138="","",(ROUND(Inputs!$BC138*BD141,0)))</f>
        <v/>
      </c>
      <c r="CJ141" s="46" t="str">
        <f>IF(Inputs!$B138="","",(ROUND(Inputs!$BC138*BE141,0)))</f>
        <v/>
      </c>
      <c r="CK141" s="46" t="str">
        <f>IF(Inputs!$B138="","",(ROUND(Inputs!$BC138*BF141,0)))</f>
        <v/>
      </c>
      <c r="CL141" s="46" t="str">
        <f>IF(Inputs!$B138="","",(ROUND(Inputs!$BC138*BG141,0)))</f>
        <v/>
      </c>
      <c r="CM141" s="46" t="str">
        <f>IF(Inputs!$B138="","",(ROUND(Inputs!$BC138*BH141,0)))</f>
        <v/>
      </c>
      <c r="CN141" s="46" t="str">
        <f>IF(Inputs!$B138="","",(ROUND(Inputs!$BC138*BI141,0)))</f>
        <v/>
      </c>
      <c r="CO141" s="46" t="str">
        <f>IF(Inputs!$B138="","",(ROUND(Inputs!$BC138*BJ141,0)))</f>
        <v/>
      </c>
      <c r="CP141" s="46" t="str">
        <f>IF(Inputs!$B138="","",(ROUND(Inputs!$BC138*BK141,0)))</f>
        <v/>
      </c>
      <c r="CQ141" s="46" t="str">
        <f>IF(Inputs!$B138="","",(ROUND(Inputs!$BC138*BL141,0)))</f>
        <v/>
      </c>
      <c r="CR141" s="46" t="str">
        <f>IF(Inputs!$B138="","",(ROUND(Inputs!$BC138*BM141,0)))</f>
        <v/>
      </c>
      <c r="CV141" s="46" t="str">
        <f>IF(A141="","",IF(AND(CV$4&lt;=Inputs!$CQ138,CV$4&gt;=Inputs!$CP138),Inputs!$AR138/(Inputs!$CQ138-Inputs!$CP138+1),0)+IF(CV$4=Inputs!$CL138,Inputs!$BD138,0))</f>
        <v/>
      </c>
      <c r="CW141" s="46" t="str">
        <f>IF(B141="","",IF(AND(CW$4&lt;=Inputs!$CQ138,CW$4&gt;=Inputs!$CP138),Inputs!$AR138/(Inputs!$CQ138-Inputs!$CP138+1),0)+IF(CW$4=Inputs!$CL138,Inputs!$BD138,0))</f>
        <v/>
      </c>
      <c r="CX141" s="46" t="str">
        <f>IF(C141="","",IF(AND(CX$4&lt;=Inputs!$CQ138,CX$4&gt;=Inputs!$CP138),Inputs!$AR138/(Inputs!$CQ138-Inputs!$CP138+1),0)+IF(CX$4=Inputs!$CL138,Inputs!$BD138,0))</f>
        <v/>
      </c>
      <c r="CY141" s="46" t="str">
        <f>IF(D141="","",IF(AND(CY$4&lt;=Inputs!$CQ138,CY$4&gt;=Inputs!$CP138),Inputs!$AR138/(Inputs!$CQ138-Inputs!$CP138+1),0)+IF(CY$4=Inputs!$CL138,Inputs!$BD138,0))</f>
        <v/>
      </c>
      <c r="CZ141" s="46" t="str">
        <f>IF(E141="","",IF(AND(CZ$4&lt;=Inputs!$CQ138,CZ$4&gt;=Inputs!$CP138),Inputs!$AR138/(Inputs!$CQ138-Inputs!$CP138+1),0)+IF(CZ$4=Inputs!$CL138,Inputs!$BD138,0))</f>
        <v/>
      </c>
      <c r="DA141" s="46" t="str">
        <f>IF(F141="","",IF(AND(DA$4&lt;=Inputs!$CQ138,DA$4&gt;=Inputs!$CP138),Inputs!$AR138/(Inputs!$CQ138-Inputs!$CP138+1),0)+IF(DA$4=Inputs!$CL138,Inputs!$BD138,0))</f>
        <v/>
      </c>
      <c r="DB141" s="46" t="str">
        <f>IF(G141="","",IF(AND(DB$4&lt;=Inputs!$CQ138,DB$4&gt;=Inputs!$CP138),Inputs!$AR138/(Inputs!$CQ138-Inputs!$CP138+1),0)+IF(DB$4=Inputs!$CL138,Inputs!$BD138,0))</f>
        <v/>
      </c>
      <c r="DC141" s="46" t="str">
        <f>IF(H141="","",IF(AND(DC$4&lt;=Inputs!$CQ138,DC$4&gt;=Inputs!$CP138),Inputs!$AR138/(Inputs!$CQ138-Inputs!$CP138+1),0)+IF(DC$4=Inputs!$CL138,Inputs!$BD138,0))</f>
        <v/>
      </c>
      <c r="DD141" s="46" t="str">
        <f>IF(I141="","",IF(AND(DD$4&lt;=Inputs!$CQ138,DD$4&gt;=Inputs!$CP138),Inputs!$AR138/(Inputs!$CQ138-Inputs!$CP138+1),0)+IF(DD$4=Inputs!$CL138,Inputs!$BD138,0))</f>
        <v/>
      </c>
      <c r="DE141" s="46" t="str">
        <f>IF(J141="","",IF(AND(DE$4&lt;=Inputs!$CQ138,DE$4&gt;=Inputs!$CP138),Inputs!$AR138/(Inputs!$CQ138-Inputs!$CP138+1),0)+IF(DE$4=Inputs!$CL138,Inputs!$BD138,0))</f>
        <v/>
      </c>
      <c r="DF141" s="46" t="str">
        <f>IF(K141="","",IF(AND(DF$4&lt;=Inputs!$CQ138,DF$4&gt;=Inputs!$CP138),Inputs!$AR138/(Inputs!$CQ138-Inputs!$CP138+1),0)+IF(DF$4=Inputs!$CL138,Inputs!$BD138,0))</f>
        <v/>
      </c>
      <c r="DG141" s="46" t="str">
        <f>IF(L141="","",IF(AND(DG$4&lt;=Inputs!$CQ138,DG$4&gt;=Inputs!$CP138),Inputs!$AR138/(Inputs!$CQ138-Inputs!$CP138+1),0)+IF(DG$4=Inputs!$CL138,Inputs!$BD138,0))</f>
        <v/>
      </c>
      <c r="DH141" s="46" t="str">
        <f>IF(M141="","",IF(AND(DH$4&lt;=Inputs!$CQ138,DH$4&gt;=Inputs!$CP138),Inputs!$AR138/(Inputs!$CQ138-Inputs!$CP138+1),0)+IF(DH$4=Inputs!$CL138,Inputs!$BD138,0))</f>
        <v/>
      </c>
      <c r="DI141" s="46" t="str">
        <f>IF(N141="","",IF(AND(DI$4&lt;=Inputs!$CQ138,DI$4&gt;=Inputs!$CP138),Inputs!$AR138/(Inputs!$CQ138-Inputs!$CP138+1),0)+IF(DI$4=Inputs!$CL138,Inputs!$BD138,0))</f>
        <v/>
      </c>
      <c r="DJ141" s="46" t="str">
        <f>IF(O141="","",IF(AND(DJ$4&lt;=Inputs!$CQ138,DJ$4&gt;=Inputs!$CP138),Inputs!$AR138/(Inputs!$CQ138-Inputs!$CP138+1),0)+IF(DJ$4=Inputs!$CL138,Inputs!$BD138,0))</f>
        <v/>
      </c>
      <c r="DK141" s="46" t="str">
        <f>IF(P141="","",IF(AND(DK$4&lt;=Inputs!$CQ138,DK$4&gt;=Inputs!$CP138),Inputs!$AR138/(Inputs!$CQ138-Inputs!$CP138+1),0)+IF(DK$4=Inputs!$CL138,Inputs!$BD138,0))</f>
        <v/>
      </c>
      <c r="DL141" s="46" t="str">
        <f>IF(Q141="","",IF(AND(DL$4&lt;=Inputs!$CQ138,DL$4&gt;=Inputs!$CP138),Inputs!$AR138/(Inputs!$CQ138-Inputs!$CP138+1),0)+IF(DL$4=Inputs!$CL138,Inputs!$BD138,0))</f>
        <v/>
      </c>
      <c r="DM141" s="46" t="str">
        <f>IF(R141="","",IF(AND(DM$4&lt;=Inputs!$CQ138,DM$4&gt;=Inputs!$CP138),Inputs!$AR138/(Inputs!$CQ138-Inputs!$CP138+1),0)+IF(DM$4=Inputs!$CL138,Inputs!$BD138,0))</f>
        <v/>
      </c>
      <c r="DN141" s="46" t="str">
        <f>IF(S141="","",IF(AND(DN$4&lt;=Inputs!$CQ138,DN$4&gt;=Inputs!$CP138),Inputs!$AR138/(Inputs!$CQ138-Inputs!$CP138+1),0)+IF(DN$4=Inputs!$CL138,Inputs!$BD138,0))</f>
        <v/>
      </c>
      <c r="DO141" s="46" t="str">
        <f>IF(T141="","",IF(AND(DO$4&lt;=Inputs!$CQ138,DO$4&gt;=Inputs!$CP138),Inputs!$AR138/(Inputs!$CQ138-Inputs!$CP138+1),0)+IF(DO$4=Inputs!$CL138,Inputs!$BD138,0))</f>
        <v/>
      </c>
      <c r="DP141" s="46" t="str">
        <f>IF(U141="","",IF(AND(DP$4&lt;=Inputs!$CQ138,DP$4&gt;=Inputs!$CP138),Inputs!$AR138/(Inputs!$CQ138-Inputs!$CP138+1),0)+IF(DP$4=Inputs!$CL138,Inputs!$BD138,0))</f>
        <v/>
      </c>
      <c r="DQ141" s="46" t="str">
        <f>IF(V141="","",IF(AND(DQ$4&lt;=Inputs!$CQ138,DQ$4&gt;=Inputs!$CP138),Inputs!$AR138/(Inputs!$CQ138-Inputs!$CP138+1),0)+IF(DQ$4=Inputs!$CL138,Inputs!$BD138,0))</f>
        <v/>
      </c>
      <c r="DR141" s="46" t="str">
        <f>IF(W141="","",IF(AND(DR$4&lt;=Inputs!$CQ138,DR$4&gt;=Inputs!$CP138),Inputs!$AR138/(Inputs!$CQ138-Inputs!$CP138+1),0)+IF(DR$4=Inputs!$CL138,Inputs!$BD138,0))</f>
        <v/>
      </c>
      <c r="DS141" s="46" t="str">
        <f>IF(X141="","",IF(AND(DS$4&lt;=Inputs!$CQ138,DS$4&gt;=Inputs!$CP138),Inputs!$AR138/(Inputs!$CQ138-Inputs!$CP138+1),0)+IF(DS$4=Inputs!$CL138,Inputs!$BD138,0))</f>
        <v/>
      </c>
      <c r="DT141" s="46" t="str">
        <f>IF(Y141="","",IF(AND(DT$4&lt;=Inputs!$CQ138,DT$4&gt;=Inputs!$CP138),Inputs!$AR138/(Inputs!$CQ138-Inputs!$CP138+1),0)+IF(DT$4=Inputs!$CL138,Inputs!$BD138,0))</f>
        <v/>
      </c>
      <c r="DU141" s="46" t="str">
        <f>IF(Z141="","",IF(AND(DU$4&lt;=Inputs!$CQ138,DU$4&gt;=Inputs!$CP138),Inputs!$AR138/(Inputs!$CQ138-Inputs!$CP138+1),0)+IF(DU$4=Inputs!$CL138,Inputs!$BD138,0))</f>
        <v/>
      </c>
      <c r="DV141" s="46" t="str">
        <f>IF(AA141="","",IF(AND(DV$4&lt;=Inputs!$CQ138,DV$4&gt;=Inputs!$CP138),Inputs!$AR138/(Inputs!$CQ138-Inputs!$CP138+1),0)+IF(DV$4=Inputs!$CL138,Inputs!$BD138,0))</f>
        <v/>
      </c>
      <c r="DW141" s="46" t="str">
        <f>IF(AB141="","",IF(AND(DW$4&lt;=Inputs!$CQ138,DW$4&gt;=Inputs!$CP138),Inputs!$AR138/(Inputs!$CQ138-Inputs!$CP138+1),0)+IF(DW$4=Inputs!$CL138,Inputs!$BD138,0))</f>
        <v/>
      </c>
      <c r="DX141" s="46" t="str">
        <f>IF(AC141="","",IF(AND(DX$4&lt;=Inputs!$CQ138,DX$4&gt;=Inputs!$CP138),Inputs!$AR138/(Inputs!$CQ138-Inputs!$CP138+1),0)+IF(DX$4=Inputs!$CL138,Inputs!$BD138,0))</f>
        <v/>
      </c>
      <c r="DY141" s="46" t="str">
        <f>IF(AD141="","",IF(AND(DY$4&lt;=Inputs!$CQ138,DY$4&gt;=Inputs!$CP138),Inputs!$AR138/(Inputs!$CQ138-Inputs!$CP138+1),0)+IF(DY$4=Inputs!$CL138,Inputs!$BD138,0))</f>
        <v/>
      </c>
      <c r="DZ141" s="46" t="str">
        <f t="shared" si="8"/>
        <v/>
      </c>
    </row>
    <row r="142" spans="1:130">
      <c r="A142" s="7" t="str">
        <f>IF(Inputs!A139="","",Inputs!A139)</f>
        <v/>
      </c>
      <c r="B142" t="str">
        <f>IF(Inputs!B139="","",Inputs!B139)</f>
        <v/>
      </c>
      <c r="C142" s="46" t="str">
        <f>IF(Inputs!$B139="","",BO142-CV142)</f>
        <v/>
      </c>
      <c r="D142" s="46" t="str">
        <f>IF(Inputs!$B139="","",BP142-CW142)</f>
        <v/>
      </c>
      <c r="E142" s="46" t="str">
        <f>IF(Inputs!$B139="","",BQ142-CX142)</f>
        <v/>
      </c>
      <c r="F142" s="46" t="str">
        <f>IF(Inputs!$B139="","",BR142-CY142)</f>
        <v/>
      </c>
      <c r="G142" s="46" t="str">
        <f>IF(Inputs!$B139="","",BS142-CZ142)</f>
        <v/>
      </c>
      <c r="H142" s="46" t="str">
        <f>IF(Inputs!$B139="","",BT142-DA142)</f>
        <v/>
      </c>
      <c r="I142" s="46" t="str">
        <f>IF(Inputs!$B139="","",BU142-DB142)</f>
        <v/>
      </c>
      <c r="J142" s="46" t="str">
        <f>IF(Inputs!$B139="","",BV142-DC142)</f>
        <v/>
      </c>
      <c r="K142" s="46" t="str">
        <f>IF(Inputs!$B139="","",BW142-DD142)</f>
        <v/>
      </c>
      <c r="L142" s="46" t="str">
        <f>IF(Inputs!$B139="","",BX142-DE142)</f>
        <v/>
      </c>
      <c r="M142" s="46" t="str">
        <f>IF(Inputs!$B139="","",BY142-DF142)</f>
        <v/>
      </c>
      <c r="N142" s="46" t="str">
        <f>IF(Inputs!$B139="","",BZ142-DG142)</f>
        <v/>
      </c>
      <c r="O142" s="46" t="str">
        <f>IF(Inputs!$B139="","",CA142-DH142)</f>
        <v/>
      </c>
      <c r="P142" s="46" t="str">
        <f>IF(Inputs!$B139="","",CB142-DI142)</f>
        <v/>
      </c>
      <c r="Q142" s="46" t="str">
        <f>IF(Inputs!$B139="","",CC142-DJ142)</f>
        <v/>
      </c>
      <c r="R142" s="46" t="str">
        <f>IF(Inputs!$B139="","",CD142-DK142)</f>
        <v/>
      </c>
      <c r="S142" s="46" t="str">
        <f>IF(Inputs!$B139="","",CE142-DL142)</f>
        <v/>
      </c>
      <c r="T142" s="46" t="str">
        <f>IF(Inputs!$B139="","",CF142-DM142)</f>
        <v/>
      </c>
      <c r="U142" s="46" t="str">
        <f>IF(Inputs!$B139="","",CG142-DN142)</f>
        <v/>
      </c>
      <c r="V142" s="46" t="str">
        <f>IF(Inputs!$B139="","",CH142-DO142)</f>
        <v/>
      </c>
      <c r="W142" s="46" t="str">
        <f>IF(Inputs!$B139="","",CI142-DP142)</f>
        <v/>
      </c>
      <c r="X142" s="46" t="str">
        <f>IF(Inputs!$B139="","",CJ142-DQ142)</f>
        <v/>
      </c>
      <c r="Y142" s="46" t="str">
        <f>IF(Inputs!$B139="","",CK142-DR142)</f>
        <v/>
      </c>
      <c r="Z142" s="46" t="str">
        <f>IF(Inputs!$B139="","",CL142-DS142)</f>
        <v/>
      </c>
      <c r="AA142" s="46" t="str">
        <f>IF(Inputs!$B139="","",CM142-DT142)</f>
        <v/>
      </c>
      <c r="AB142" s="46" t="str">
        <f>IF(Inputs!$B139="","",CN142-DU142)</f>
        <v/>
      </c>
      <c r="AC142" s="46" t="str">
        <f>IF(Inputs!$B139="","",CO142-DV142)</f>
        <v/>
      </c>
      <c r="AD142" s="46" t="str">
        <f>IF(Inputs!$B139="","",CP142-DW142)</f>
        <v/>
      </c>
      <c r="AE142" s="46" t="str">
        <f>IF(Inputs!$B139="","",CQ142-DX142)</f>
        <v/>
      </c>
      <c r="AF142" s="46" t="str">
        <f>IF(Inputs!$B139="","",CR142-DY142)</f>
        <v/>
      </c>
      <c r="AG142" s="50" t="str">
        <f t="shared" si="9"/>
        <v/>
      </c>
      <c r="AH142" s="50"/>
      <c r="AJ142" s="27">
        <f>IF(AND(Inputs!$CO139=0,AJ$4&gt;=Inputs!$CM139),1,IF(AND(AJ$4&gt;=Inputs!$CM139,AJ$4&lt;Inputs!$CN139),1,IF(AND(AJ$4=Inputs!$CN139,AJ$4=Inputs!$CO139),1,IF(OR(AND(AJ$4=Inputs!$CN139+1,Inputs!$CN139=Inputs!$CO139),AND(AJ$4=Inputs!$CN139+2,Inputs!$CN139=Inputs!$CO139)),0,IF(AJ$4=Inputs!$CN139,0.8,IF(AJ$4=Inputs!$CN139+1,0.6,IF(AJ$4=Inputs!$CN139+2,0.4,IF(AJ$4=Inputs!$CO139,0.2,IF(AND(AJ$4&gt;=Inputs!$CL139,AJ$4&lt;Inputs!$CM139),(AJ$4-Inputs!$CL139+1)/(Inputs!$AI139+1),0)))))))))</f>
        <v>0</v>
      </c>
      <c r="AK142" s="27">
        <f>IF(AND(Inputs!$CO139=0,AK$4&gt;=Inputs!$CM139),1,IF(AND(AK$4&gt;=Inputs!$CM139,AK$4&lt;Inputs!$CN139),1,IF(AND(AK$4=Inputs!$CN139,AK$4=Inputs!$CO139),1,IF(OR(AND(AK$4=Inputs!$CN139+1,Inputs!$CN139=Inputs!$CO139),AND(AK$4=Inputs!$CN139+2,Inputs!$CN139=Inputs!$CO139)),0,IF(AK$4=Inputs!$CN139,0.8,IF(AK$4=Inputs!$CN139+1,0.6,IF(AK$4=Inputs!$CN139+2,0.4,IF(AK$4=Inputs!$CO139,0.2,IF(AND(AK$4&gt;=Inputs!$CL139,AK$4&lt;Inputs!$CM139),(AK$4-Inputs!$CL139+1)/(Inputs!$AI139+1),0)))))))))</f>
        <v>0</v>
      </c>
      <c r="AL142" s="27">
        <f>IF(AND(Inputs!$CO139=0,AL$4&gt;=Inputs!$CM139),1,IF(AND(AL$4&gt;=Inputs!$CM139,AL$4&lt;Inputs!$CN139),1,IF(AND(AL$4=Inputs!$CN139,AL$4=Inputs!$CO139),1,IF(OR(AND(AL$4=Inputs!$CN139+1,Inputs!$CN139=Inputs!$CO139),AND(AL$4=Inputs!$CN139+2,Inputs!$CN139=Inputs!$CO139)),0,IF(AL$4=Inputs!$CN139,0.8,IF(AL$4=Inputs!$CN139+1,0.6,IF(AL$4=Inputs!$CN139+2,0.4,IF(AL$4=Inputs!$CO139,0.2,IF(AND(AL$4&gt;=Inputs!$CL139,AL$4&lt;Inputs!$CM139),(AL$4-Inputs!$CL139+1)/(Inputs!$AI139+1),0)))))))))</f>
        <v>0</v>
      </c>
      <c r="AM142" s="27">
        <f>IF(AND(Inputs!$CO139=0,AM$4&gt;=Inputs!$CM139),1,IF(AND(AM$4&gt;=Inputs!$CM139,AM$4&lt;Inputs!$CN139),1,IF(AND(AM$4=Inputs!$CN139,AM$4=Inputs!$CO139),1,IF(OR(AND(AM$4=Inputs!$CN139+1,Inputs!$CN139=Inputs!$CO139),AND(AM$4=Inputs!$CN139+2,Inputs!$CN139=Inputs!$CO139)),0,IF(AM$4=Inputs!$CN139,0.8,IF(AM$4=Inputs!$CN139+1,0.6,IF(AM$4=Inputs!$CN139+2,0.4,IF(AM$4=Inputs!$CO139,0.2,IF(AND(AM$4&gt;=Inputs!$CL139,AM$4&lt;Inputs!$CM139),(AM$4-Inputs!$CL139+1)/(Inputs!$AI139+1),0)))))))))</f>
        <v>0</v>
      </c>
      <c r="AN142" s="27">
        <f>IF(AND(Inputs!$CO139=0,AN$4&gt;=Inputs!$CM139),1,IF(AND(AN$4&gt;=Inputs!$CM139,AN$4&lt;Inputs!$CN139),1,IF(AND(AN$4=Inputs!$CN139,AN$4=Inputs!$CO139),1,IF(OR(AND(AN$4=Inputs!$CN139+1,Inputs!$CN139=Inputs!$CO139),AND(AN$4=Inputs!$CN139+2,Inputs!$CN139=Inputs!$CO139)),0,IF(AN$4=Inputs!$CN139,0.8,IF(AN$4=Inputs!$CN139+1,0.6,IF(AN$4=Inputs!$CN139+2,0.4,IF(AN$4=Inputs!$CO139,0.2,IF(AND(AN$4&gt;=Inputs!$CL139,AN$4&lt;Inputs!$CM139),(AN$4-Inputs!$CL139+1)/(Inputs!$AI139+1),0)))))))))</f>
        <v>0</v>
      </c>
      <c r="AO142" s="27">
        <f>IF(AND(Inputs!$CO139=0,AO$4&gt;=Inputs!$CM139),1,IF(AND(AO$4&gt;=Inputs!$CM139,AO$4&lt;Inputs!$CN139),1,IF(AND(AO$4=Inputs!$CN139,AO$4=Inputs!$CO139),1,IF(OR(AND(AO$4=Inputs!$CN139+1,Inputs!$CN139=Inputs!$CO139),AND(AO$4=Inputs!$CN139+2,Inputs!$CN139=Inputs!$CO139)),0,IF(AO$4=Inputs!$CN139,0.8,IF(AO$4=Inputs!$CN139+1,0.6,IF(AO$4=Inputs!$CN139+2,0.4,IF(AO$4=Inputs!$CO139,0.2,IF(AND(AO$4&gt;=Inputs!$CL139,AO$4&lt;Inputs!$CM139),(AO$4-Inputs!$CL139+1)/(Inputs!$AI139+1),0)))))))))</f>
        <v>0</v>
      </c>
      <c r="AP142" s="27">
        <f>IF(AND(Inputs!$CO139=0,AP$4&gt;=Inputs!$CM139),1,IF(AND(AP$4&gt;=Inputs!$CM139,AP$4&lt;Inputs!$CN139),1,IF(AND(AP$4=Inputs!$CN139,AP$4=Inputs!$CO139),1,IF(OR(AND(AP$4=Inputs!$CN139+1,Inputs!$CN139=Inputs!$CO139),AND(AP$4=Inputs!$CN139+2,Inputs!$CN139=Inputs!$CO139)),0,IF(AP$4=Inputs!$CN139,0.8,IF(AP$4=Inputs!$CN139+1,0.6,IF(AP$4=Inputs!$CN139+2,0.4,IF(AP$4=Inputs!$CO139,0.2,IF(AND(AP$4&gt;=Inputs!$CL139,AP$4&lt;Inputs!$CM139),(AP$4-Inputs!$CL139+1)/(Inputs!$AI139+1),0)))))))))</f>
        <v>0</v>
      </c>
      <c r="AQ142" s="27">
        <f>IF(AND(Inputs!$CO139=0,AQ$4&gt;=Inputs!$CM139),1,IF(AND(AQ$4&gt;=Inputs!$CM139,AQ$4&lt;Inputs!$CN139),1,IF(AND(AQ$4=Inputs!$CN139,AQ$4=Inputs!$CO139),1,IF(OR(AND(AQ$4=Inputs!$CN139+1,Inputs!$CN139=Inputs!$CO139),AND(AQ$4=Inputs!$CN139+2,Inputs!$CN139=Inputs!$CO139)),0,IF(AQ$4=Inputs!$CN139,0.8,IF(AQ$4=Inputs!$CN139+1,0.6,IF(AQ$4=Inputs!$CN139+2,0.4,IF(AQ$4=Inputs!$CO139,0.2,IF(AND(AQ$4&gt;=Inputs!$CL139,AQ$4&lt;Inputs!$CM139),(AQ$4-Inputs!$CL139+1)/(Inputs!$AI139+1),0)))))))))</f>
        <v>0</v>
      </c>
      <c r="AR142" s="27">
        <f>IF(AND(Inputs!$CO139=0,AR$4&gt;=Inputs!$CM139),1,IF(AND(AR$4&gt;=Inputs!$CM139,AR$4&lt;Inputs!$CN139),1,IF(AND(AR$4=Inputs!$CN139,AR$4=Inputs!$CO139),1,IF(OR(AND(AR$4=Inputs!$CN139+1,Inputs!$CN139=Inputs!$CO139),AND(AR$4=Inputs!$CN139+2,Inputs!$CN139=Inputs!$CO139)),0,IF(AR$4=Inputs!$CN139,0.8,IF(AR$4=Inputs!$CN139+1,0.6,IF(AR$4=Inputs!$CN139+2,0.4,IF(AR$4=Inputs!$CO139,0.2,IF(AND(AR$4&gt;=Inputs!$CL139,AR$4&lt;Inputs!$CM139),(AR$4-Inputs!$CL139+1)/(Inputs!$AI139+1),0)))))))))</f>
        <v>0</v>
      </c>
      <c r="AS142" s="27">
        <f>IF(AND(Inputs!$CO139=0,AS$4&gt;=Inputs!$CM139),1,IF(AND(AS$4&gt;=Inputs!$CM139,AS$4&lt;Inputs!$CN139),1,IF(AND(AS$4=Inputs!$CN139,AS$4=Inputs!$CO139),1,IF(OR(AND(AS$4=Inputs!$CN139+1,Inputs!$CN139=Inputs!$CO139),AND(AS$4=Inputs!$CN139+2,Inputs!$CN139=Inputs!$CO139)),0,IF(AS$4=Inputs!$CN139,0.8,IF(AS$4=Inputs!$CN139+1,0.6,IF(AS$4=Inputs!$CN139+2,0.4,IF(AS$4=Inputs!$CO139,0.2,IF(AND(AS$4&gt;=Inputs!$CL139,AS$4&lt;Inputs!$CM139),(AS$4-Inputs!$CL139+1)/(Inputs!$AI139+1),0)))))))))</f>
        <v>0</v>
      </c>
      <c r="AT142" s="27">
        <f>IF(AND(Inputs!$CO139=0,AT$4&gt;=Inputs!$CM139),1,IF(AND(AT$4&gt;=Inputs!$CM139,AT$4&lt;Inputs!$CN139),1,IF(AND(AT$4=Inputs!$CN139,AT$4=Inputs!$CO139),1,IF(OR(AND(AT$4=Inputs!$CN139+1,Inputs!$CN139=Inputs!$CO139),AND(AT$4=Inputs!$CN139+2,Inputs!$CN139=Inputs!$CO139)),0,IF(AT$4=Inputs!$CN139,0.8,IF(AT$4=Inputs!$CN139+1,0.6,IF(AT$4=Inputs!$CN139+2,0.4,IF(AT$4=Inputs!$CO139,0.2,IF(AND(AT$4&gt;=Inputs!$CL139,AT$4&lt;Inputs!$CM139),(AT$4-Inputs!$CL139+1)/(Inputs!$AI139+1),0)))))))))</f>
        <v>0</v>
      </c>
      <c r="AU142" s="27">
        <f>IF(AND(Inputs!$CO139=0,AU$4&gt;=Inputs!$CM139),1,IF(AND(AU$4&gt;=Inputs!$CM139,AU$4&lt;Inputs!$CN139),1,IF(AND(AU$4=Inputs!$CN139,AU$4=Inputs!$CO139),1,IF(OR(AND(AU$4=Inputs!$CN139+1,Inputs!$CN139=Inputs!$CO139),AND(AU$4=Inputs!$CN139+2,Inputs!$CN139=Inputs!$CO139)),0,IF(AU$4=Inputs!$CN139,0.8,IF(AU$4=Inputs!$CN139+1,0.6,IF(AU$4=Inputs!$CN139+2,0.4,IF(AU$4=Inputs!$CO139,0.2,IF(AND(AU$4&gt;=Inputs!$CL139,AU$4&lt;Inputs!$CM139),(AU$4-Inputs!$CL139+1)/(Inputs!$AI139+1),0)))))))))</f>
        <v>0</v>
      </c>
      <c r="AV142" s="27">
        <f>IF(AND(Inputs!$CO139=0,AV$4&gt;=Inputs!$CM139),1,IF(AND(AV$4&gt;=Inputs!$CM139,AV$4&lt;Inputs!$CN139),1,IF(AND(AV$4=Inputs!$CN139,AV$4=Inputs!$CO139),1,IF(OR(AND(AV$4=Inputs!$CN139+1,Inputs!$CN139=Inputs!$CO139),AND(AV$4=Inputs!$CN139+2,Inputs!$CN139=Inputs!$CO139)),0,IF(AV$4=Inputs!$CN139,0.8,IF(AV$4=Inputs!$CN139+1,0.6,IF(AV$4=Inputs!$CN139+2,0.4,IF(AV$4=Inputs!$CO139,0.2,IF(AND(AV$4&gt;=Inputs!$CL139,AV$4&lt;Inputs!$CM139),(AV$4-Inputs!$CL139+1)/(Inputs!$AI139+1),0)))))))))</f>
        <v>0</v>
      </c>
      <c r="AW142" s="27">
        <f>IF(AND(Inputs!$CO139=0,AW$4&gt;=Inputs!$CM139),1,IF(AND(AW$4&gt;=Inputs!$CM139,AW$4&lt;Inputs!$CN139),1,IF(AND(AW$4=Inputs!$CN139,AW$4=Inputs!$CO139),1,IF(OR(AND(AW$4=Inputs!$CN139+1,Inputs!$CN139=Inputs!$CO139),AND(AW$4=Inputs!$CN139+2,Inputs!$CN139=Inputs!$CO139)),0,IF(AW$4=Inputs!$CN139,0.8,IF(AW$4=Inputs!$CN139+1,0.6,IF(AW$4=Inputs!$CN139+2,0.4,IF(AW$4=Inputs!$CO139,0.2,IF(AND(AW$4&gt;=Inputs!$CL139,AW$4&lt;Inputs!$CM139),(AW$4-Inputs!$CL139+1)/(Inputs!$AI139+1),0)))))))))</f>
        <v>0</v>
      </c>
      <c r="AX142" s="27">
        <f>IF(AND(Inputs!$CO139=0,AX$4&gt;=Inputs!$CM139),1,IF(AND(AX$4&gt;=Inputs!$CM139,AX$4&lt;Inputs!$CN139),1,IF(AND(AX$4=Inputs!$CN139,AX$4=Inputs!$CO139),1,IF(OR(AND(AX$4=Inputs!$CN139+1,Inputs!$CN139=Inputs!$CO139),AND(AX$4=Inputs!$CN139+2,Inputs!$CN139=Inputs!$CO139)),0,IF(AX$4=Inputs!$CN139,0.8,IF(AX$4=Inputs!$CN139+1,0.6,IF(AX$4=Inputs!$CN139+2,0.4,IF(AX$4=Inputs!$CO139,0.2,IF(AND(AX$4&gt;=Inputs!$CL139,AX$4&lt;Inputs!$CM139),(AX$4-Inputs!$CL139+1)/(Inputs!$AI139+1),0)))))))))</f>
        <v>0</v>
      </c>
      <c r="AY142" s="27">
        <f>IF(AND(Inputs!$CO139=0,AY$4&gt;=Inputs!$CM139),1,IF(AND(AY$4&gt;=Inputs!$CM139,AY$4&lt;Inputs!$CN139),1,IF(AND(AY$4=Inputs!$CN139,AY$4=Inputs!$CO139),1,IF(OR(AND(AY$4=Inputs!$CN139+1,Inputs!$CN139=Inputs!$CO139),AND(AY$4=Inputs!$CN139+2,Inputs!$CN139=Inputs!$CO139)),0,IF(AY$4=Inputs!$CN139,0.8,IF(AY$4=Inputs!$CN139+1,0.6,IF(AY$4=Inputs!$CN139+2,0.4,IF(AY$4=Inputs!$CO139,0.2,IF(AND(AY$4&gt;=Inputs!$CL139,AY$4&lt;Inputs!$CM139),(AY$4-Inputs!$CL139+1)/(Inputs!$AI139+1),0)))))))))</f>
        <v>0</v>
      </c>
      <c r="AZ142" s="27">
        <f>IF(AND(Inputs!$CO139=0,AZ$4&gt;=Inputs!$CM139),1,IF(AND(AZ$4&gt;=Inputs!$CM139,AZ$4&lt;Inputs!$CN139),1,IF(AND(AZ$4=Inputs!$CN139,AZ$4=Inputs!$CO139),1,IF(OR(AND(AZ$4=Inputs!$CN139+1,Inputs!$CN139=Inputs!$CO139),AND(AZ$4=Inputs!$CN139+2,Inputs!$CN139=Inputs!$CO139)),0,IF(AZ$4=Inputs!$CN139,0.8,IF(AZ$4=Inputs!$CN139+1,0.6,IF(AZ$4=Inputs!$CN139+2,0.4,IF(AZ$4=Inputs!$CO139,0.2,IF(AND(AZ$4&gt;=Inputs!$CL139,AZ$4&lt;Inputs!$CM139),(AZ$4-Inputs!$CL139+1)/(Inputs!$AI139+1),0)))))))))</f>
        <v>0</v>
      </c>
      <c r="BA142" s="27">
        <f>IF(AND(Inputs!$CO139=0,BA$4&gt;=Inputs!$CM139),1,IF(AND(BA$4&gt;=Inputs!$CM139,BA$4&lt;Inputs!$CN139),1,IF(AND(BA$4=Inputs!$CN139,BA$4=Inputs!$CO139),1,IF(OR(AND(BA$4=Inputs!$CN139+1,Inputs!$CN139=Inputs!$CO139),AND(BA$4=Inputs!$CN139+2,Inputs!$CN139=Inputs!$CO139)),0,IF(BA$4=Inputs!$CN139,0.8,IF(BA$4=Inputs!$CN139+1,0.6,IF(BA$4=Inputs!$CN139+2,0.4,IF(BA$4=Inputs!$CO139,0.2,IF(AND(BA$4&gt;=Inputs!$CL139,BA$4&lt;Inputs!$CM139),(BA$4-Inputs!$CL139+1)/(Inputs!$AI139+1),0)))))))))</f>
        <v>0</v>
      </c>
      <c r="BB142" s="27">
        <f>IF(AND(Inputs!$CO139=0,BB$4&gt;=Inputs!$CM139),1,IF(AND(BB$4&gt;=Inputs!$CM139,BB$4&lt;Inputs!$CN139),1,IF(AND(BB$4=Inputs!$CN139,BB$4=Inputs!$CO139),1,IF(OR(AND(BB$4=Inputs!$CN139+1,Inputs!$CN139=Inputs!$CO139),AND(BB$4=Inputs!$CN139+2,Inputs!$CN139=Inputs!$CO139)),0,IF(BB$4=Inputs!$CN139,0.8,IF(BB$4=Inputs!$CN139+1,0.6,IF(BB$4=Inputs!$CN139+2,0.4,IF(BB$4=Inputs!$CO139,0.2,IF(AND(BB$4&gt;=Inputs!$CL139,BB$4&lt;Inputs!$CM139),(BB$4-Inputs!$CL139+1)/(Inputs!$AI139+1),0)))))))))</f>
        <v>0</v>
      </c>
      <c r="BC142" s="27">
        <f>IF(AND(Inputs!$CO139=0,BC$4&gt;=Inputs!$CM139),1,IF(AND(BC$4&gt;=Inputs!$CM139,BC$4&lt;Inputs!$CN139),1,IF(AND(BC$4=Inputs!$CN139,BC$4=Inputs!$CO139),1,IF(OR(AND(BC$4=Inputs!$CN139+1,Inputs!$CN139=Inputs!$CO139),AND(BC$4=Inputs!$CN139+2,Inputs!$CN139=Inputs!$CO139)),0,IF(BC$4=Inputs!$CN139,0.8,IF(BC$4=Inputs!$CN139+1,0.6,IF(BC$4=Inputs!$CN139+2,0.4,IF(BC$4=Inputs!$CO139,0.2,IF(AND(BC$4&gt;=Inputs!$CL139,BC$4&lt;Inputs!$CM139),(BC$4-Inputs!$CL139+1)/(Inputs!$AI139+1),0)))))))))</f>
        <v>0</v>
      </c>
      <c r="BD142" s="27">
        <f>IF(AND(Inputs!$CO139=0,BD$4&gt;=Inputs!$CM139),1,IF(AND(BD$4&gt;=Inputs!$CM139,BD$4&lt;Inputs!$CN139),1,IF(AND(BD$4=Inputs!$CN139,BD$4=Inputs!$CO139),1,IF(OR(AND(BD$4=Inputs!$CN139+1,Inputs!$CN139=Inputs!$CO139),AND(BD$4=Inputs!$CN139+2,Inputs!$CN139=Inputs!$CO139)),0,IF(BD$4=Inputs!$CN139,0.8,IF(BD$4=Inputs!$CN139+1,0.6,IF(BD$4=Inputs!$CN139+2,0.4,IF(BD$4=Inputs!$CO139,0.2,IF(AND(BD$4&gt;=Inputs!$CL139,BD$4&lt;Inputs!$CM139),(BD$4-Inputs!$CL139+1)/(Inputs!$AI139+1),0)))))))))</f>
        <v>0</v>
      </c>
      <c r="BE142" s="27">
        <f>IF(AND(Inputs!$CO139=0,BE$4&gt;=Inputs!$CM139),1,IF(AND(BE$4&gt;=Inputs!$CM139,BE$4&lt;Inputs!$CN139),1,IF(AND(BE$4=Inputs!$CN139,BE$4=Inputs!$CO139),1,IF(OR(AND(BE$4=Inputs!$CN139+1,Inputs!$CN139=Inputs!$CO139),AND(BE$4=Inputs!$CN139+2,Inputs!$CN139=Inputs!$CO139)),0,IF(BE$4=Inputs!$CN139,0.8,IF(BE$4=Inputs!$CN139+1,0.6,IF(BE$4=Inputs!$CN139+2,0.4,IF(BE$4=Inputs!$CO139,0.2,IF(AND(BE$4&gt;=Inputs!$CL139,BE$4&lt;Inputs!$CM139),(BE$4-Inputs!$CL139+1)/(Inputs!$AI139+1),0)))))))))</f>
        <v>0</v>
      </c>
      <c r="BF142" s="27">
        <f>IF(AND(Inputs!$CO139=0,BF$4&gt;=Inputs!$CM139),1,IF(AND(BF$4&gt;=Inputs!$CM139,BF$4&lt;Inputs!$CN139),1,IF(AND(BF$4=Inputs!$CN139,BF$4=Inputs!$CO139),1,IF(OR(AND(BF$4=Inputs!$CN139+1,Inputs!$CN139=Inputs!$CO139),AND(BF$4=Inputs!$CN139+2,Inputs!$CN139=Inputs!$CO139)),0,IF(BF$4=Inputs!$CN139,0.8,IF(BF$4=Inputs!$CN139+1,0.6,IF(BF$4=Inputs!$CN139+2,0.4,IF(BF$4=Inputs!$CO139,0.2,IF(AND(BF$4&gt;=Inputs!$CL139,BF$4&lt;Inputs!$CM139),(BF$4-Inputs!$CL139+1)/(Inputs!$AI139+1),0)))))))))</f>
        <v>0</v>
      </c>
      <c r="BG142" s="27">
        <f>IF(AND(Inputs!$CO139=0,BG$4&gt;=Inputs!$CM139),1,IF(AND(BG$4&gt;=Inputs!$CM139,BG$4&lt;Inputs!$CN139),1,IF(AND(BG$4=Inputs!$CN139,BG$4=Inputs!$CO139),1,IF(OR(AND(BG$4=Inputs!$CN139+1,Inputs!$CN139=Inputs!$CO139),AND(BG$4=Inputs!$CN139+2,Inputs!$CN139=Inputs!$CO139)),0,IF(BG$4=Inputs!$CN139,0.8,IF(BG$4=Inputs!$CN139+1,0.6,IF(BG$4=Inputs!$CN139+2,0.4,IF(BG$4=Inputs!$CO139,0.2,IF(AND(BG$4&gt;=Inputs!$CL139,BG$4&lt;Inputs!$CM139),(BG$4-Inputs!$CL139+1)/(Inputs!$AI139+1),0)))))))))</f>
        <v>0</v>
      </c>
      <c r="BH142" s="27">
        <f>IF(AND(Inputs!$CO139=0,BH$4&gt;=Inputs!$CM139),1,IF(AND(BH$4&gt;=Inputs!$CM139,BH$4&lt;Inputs!$CN139),1,IF(AND(BH$4=Inputs!$CN139,BH$4=Inputs!$CO139),1,IF(OR(AND(BH$4=Inputs!$CN139+1,Inputs!$CN139=Inputs!$CO139),AND(BH$4=Inputs!$CN139+2,Inputs!$CN139=Inputs!$CO139)),0,IF(BH$4=Inputs!$CN139,0.8,IF(BH$4=Inputs!$CN139+1,0.6,IF(BH$4=Inputs!$CN139+2,0.4,IF(BH$4=Inputs!$CO139,0.2,IF(AND(BH$4&gt;=Inputs!$CL139,BH$4&lt;Inputs!$CM139),(BH$4-Inputs!$CL139+1)/(Inputs!$AI139+1),0)))))))))</f>
        <v>0</v>
      </c>
      <c r="BI142" s="27">
        <f>IF(AND(Inputs!$CO139=0,BI$4&gt;=Inputs!$CM139),1,IF(AND(BI$4&gt;=Inputs!$CM139,BI$4&lt;Inputs!$CN139),1,IF(AND(BI$4=Inputs!$CN139,BI$4=Inputs!$CO139),1,IF(OR(AND(BI$4=Inputs!$CN139+1,Inputs!$CN139=Inputs!$CO139),AND(BI$4=Inputs!$CN139+2,Inputs!$CN139=Inputs!$CO139)),0,IF(BI$4=Inputs!$CN139,0.8,IF(BI$4=Inputs!$CN139+1,0.6,IF(BI$4=Inputs!$CN139+2,0.4,IF(BI$4=Inputs!$CO139,0.2,IF(AND(BI$4&gt;=Inputs!$CL139,BI$4&lt;Inputs!$CM139),(BI$4-Inputs!$CL139+1)/(Inputs!$AI139+1),0)))))))))</f>
        <v>0</v>
      </c>
      <c r="BJ142" s="27">
        <f>IF(AND(Inputs!$CO139=0,BJ$4&gt;=Inputs!$CM139),1,IF(AND(BJ$4&gt;=Inputs!$CM139,BJ$4&lt;Inputs!$CN139),1,IF(AND(BJ$4=Inputs!$CN139,BJ$4=Inputs!$CO139),1,IF(OR(AND(BJ$4=Inputs!$CN139+1,Inputs!$CN139=Inputs!$CO139),AND(BJ$4=Inputs!$CN139+2,Inputs!$CN139=Inputs!$CO139)),0,IF(BJ$4=Inputs!$CN139,0.8,IF(BJ$4=Inputs!$CN139+1,0.6,IF(BJ$4=Inputs!$CN139+2,0.4,IF(BJ$4=Inputs!$CO139,0.2,IF(AND(BJ$4&gt;=Inputs!$CL139,BJ$4&lt;Inputs!$CM139),(BJ$4-Inputs!$CL139+1)/(Inputs!$AI139+1),0)))))))))</f>
        <v>0</v>
      </c>
      <c r="BK142" s="27">
        <f>IF(AND(Inputs!$CO139=0,BK$4&gt;=Inputs!$CM139),1,IF(AND(BK$4&gt;=Inputs!$CM139,BK$4&lt;Inputs!$CN139),1,IF(AND(BK$4=Inputs!$CN139,BK$4=Inputs!$CO139),1,IF(OR(AND(BK$4=Inputs!$CN139+1,Inputs!$CN139=Inputs!$CO139),AND(BK$4=Inputs!$CN139+2,Inputs!$CN139=Inputs!$CO139)),0,IF(BK$4=Inputs!$CN139,0.8,IF(BK$4=Inputs!$CN139+1,0.6,IF(BK$4=Inputs!$CN139+2,0.4,IF(BK$4=Inputs!$CO139,0.2,IF(AND(BK$4&gt;=Inputs!$CL139,BK$4&lt;Inputs!$CM139),(BK$4-Inputs!$CL139+1)/(Inputs!$AI139+1),0)))))))))</f>
        <v>0</v>
      </c>
      <c r="BL142" s="27">
        <f>IF(AND(Inputs!$CO139=0,BL$4&gt;=Inputs!$CM139),1,IF(AND(BL$4&gt;=Inputs!$CM139,BL$4&lt;Inputs!$CN139),1,IF(AND(BL$4=Inputs!$CN139,BL$4=Inputs!$CO139),1,IF(OR(AND(BL$4=Inputs!$CN139+1,Inputs!$CN139=Inputs!$CO139),AND(BL$4=Inputs!$CN139+2,Inputs!$CN139=Inputs!$CO139)),0,IF(BL$4=Inputs!$CN139,0.8,IF(BL$4=Inputs!$CN139+1,0.6,IF(BL$4=Inputs!$CN139+2,0.4,IF(BL$4=Inputs!$CO139,0.2,IF(AND(BL$4&gt;=Inputs!$CL139,BL$4&lt;Inputs!$CM139),(BL$4-Inputs!$CL139+1)/(Inputs!$AI139+1),0)))))))))</f>
        <v>0</v>
      </c>
      <c r="BM142" s="27">
        <f>IF(AND(Inputs!$CO139=0,BM$4&gt;=Inputs!$CM139),1,IF(AND(BM$4&gt;=Inputs!$CM139,BM$4&lt;Inputs!$CN139),1,IF(AND(BM$4=Inputs!$CN139,BM$4=Inputs!$CO139),1,IF(OR(AND(BM$4=Inputs!$CN139+1,Inputs!$CN139=Inputs!$CO139),AND(BM$4=Inputs!$CN139+2,Inputs!$CN139=Inputs!$CO139)),0,IF(BM$4=Inputs!$CN139,0.8,IF(BM$4=Inputs!$CN139+1,0.6,IF(BM$4=Inputs!$CN139+2,0.4,IF(BM$4=Inputs!$CO139,0.2,IF(AND(BM$4&gt;=Inputs!$CL139,BM$4&lt;Inputs!$CM139),(BM$4-Inputs!$CL139+1)/(Inputs!$AI139+1),0)))))))))</f>
        <v>0</v>
      </c>
      <c r="BO142" s="46" t="str">
        <f>IF(Inputs!$B139="","",(ROUND(Inputs!$BC139*AJ142,0)))</f>
        <v/>
      </c>
      <c r="BP142" s="46" t="str">
        <f>IF(Inputs!$B139="","",(ROUND(Inputs!$BC139*AK142,0)))</f>
        <v/>
      </c>
      <c r="BQ142" s="46" t="str">
        <f>IF(Inputs!$B139="","",(ROUND(Inputs!$BC139*AL142,0)))</f>
        <v/>
      </c>
      <c r="BR142" s="46" t="str">
        <f>IF(Inputs!$B139="","",(ROUND(Inputs!$BC139*AM142,0)))</f>
        <v/>
      </c>
      <c r="BS142" s="46" t="str">
        <f>IF(Inputs!$B139="","",(ROUND(Inputs!$BC139*AN142,0)))</f>
        <v/>
      </c>
      <c r="BT142" s="46" t="str">
        <f>IF(Inputs!$B139="","",(ROUND(Inputs!$BC139*AO142,0)))</f>
        <v/>
      </c>
      <c r="BU142" s="46" t="str">
        <f>IF(Inputs!$B139="","",(ROUND(Inputs!$BC139*AP142,0)))</f>
        <v/>
      </c>
      <c r="BV142" s="46" t="str">
        <f>IF(Inputs!$B139="","",(ROUND(Inputs!$BC139*AQ142,0)))</f>
        <v/>
      </c>
      <c r="BW142" s="46" t="str">
        <f>IF(Inputs!$B139="","",(ROUND(Inputs!$BC139*AR142,0)))</f>
        <v/>
      </c>
      <c r="BX142" s="46" t="str">
        <f>IF(Inputs!$B139="","",(ROUND(Inputs!$BC139*AS142,0)))</f>
        <v/>
      </c>
      <c r="BY142" s="46" t="str">
        <f>IF(Inputs!$B139="","",(ROUND(Inputs!$BC139*AT142,0)))</f>
        <v/>
      </c>
      <c r="BZ142" s="46" t="str">
        <f>IF(Inputs!$B139="","",(ROUND(Inputs!$BC139*AU142,0)))</f>
        <v/>
      </c>
      <c r="CA142" s="46" t="str">
        <f>IF(Inputs!$B139="","",(ROUND(Inputs!$BC139*AV142,0)))</f>
        <v/>
      </c>
      <c r="CB142" s="46" t="str">
        <f>IF(Inputs!$B139="","",(ROUND(Inputs!$BC139*AW142,0)))</f>
        <v/>
      </c>
      <c r="CC142" s="46" t="str">
        <f>IF(Inputs!$B139="","",(ROUND(Inputs!$BC139*AX142,0)))</f>
        <v/>
      </c>
      <c r="CD142" s="46" t="str">
        <f>IF(Inputs!$B139="","",(ROUND(Inputs!$BC139*AY142,0)))</f>
        <v/>
      </c>
      <c r="CE142" s="46" t="str">
        <f>IF(Inputs!$B139="","",(ROUND(Inputs!$BC139*AZ142,0)))</f>
        <v/>
      </c>
      <c r="CF142" s="46" t="str">
        <f>IF(Inputs!$B139="","",(ROUND(Inputs!$BC139*BA142,0)))</f>
        <v/>
      </c>
      <c r="CG142" s="46" t="str">
        <f>IF(Inputs!$B139="","",(ROUND(Inputs!$BC139*BB142,0)))</f>
        <v/>
      </c>
      <c r="CH142" s="46" t="str">
        <f>IF(Inputs!$B139="","",(ROUND(Inputs!$BC139*BC142,0)))</f>
        <v/>
      </c>
      <c r="CI142" s="46" t="str">
        <f>IF(Inputs!$B139="","",(ROUND(Inputs!$BC139*BD142,0)))</f>
        <v/>
      </c>
      <c r="CJ142" s="46" t="str">
        <f>IF(Inputs!$B139="","",(ROUND(Inputs!$BC139*BE142,0)))</f>
        <v/>
      </c>
      <c r="CK142" s="46" t="str">
        <f>IF(Inputs!$B139="","",(ROUND(Inputs!$BC139*BF142,0)))</f>
        <v/>
      </c>
      <c r="CL142" s="46" t="str">
        <f>IF(Inputs!$B139="","",(ROUND(Inputs!$BC139*BG142,0)))</f>
        <v/>
      </c>
      <c r="CM142" s="46" t="str">
        <f>IF(Inputs!$B139="","",(ROUND(Inputs!$BC139*BH142,0)))</f>
        <v/>
      </c>
      <c r="CN142" s="46" t="str">
        <f>IF(Inputs!$B139="","",(ROUND(Inputs!$BC139*BI142,0)))</f>
        <v/>
      </c>
      <c r="CO142" s="46" t="str">
        <f>IF(Inputs!$B139="","",(ROUND(Inputs!$BC139*BJ142,0)))</f>
        <v/>
      </c>
      <c r="CP142" s="46" t="str">
        <f>IF(Inputs!$B139="","",(ROUND(Inputs!$BC139*BK142,0)))</f>
        <v/>
      </c>
      <c r="CQ142" s="46" t="str">
        <f>IF(Inputs!$B139="","",(ROUND(Inputs!$BC139*BL142,0)))</f>
        <v/>
      </c>
      <c r="CR142" s="46" t="str">
        <f>IF(Inputs!$B139="","",(ROUND(Inputs!$BC139*BM142,0)))</f>
        <v/>
      </c>
      <c r="CV142" s="46" t="str">
        <f>IF(A142="","",IF(AND(CV$4&lt;=Inputs!$CQ139,CV$4&gt;=Inputs!$CP139),Inputs!$AR139/(Inputs!$CQ139-Inputs!$CP139+1),0)+IF(CV$4=Inputs!$CL139,Inputs!$BD139,0))</f>
        <v/>
      </c>
      <c r="CW142" s="46" t="str">
        <f>IF(B142="","",IF(AND(CW$4&lt;=Inputs!$CQ139,CW$4&gt;=Inputs!$CP139),Inputs!$AR139/(Inputs!$CQ139-Inputs!$CP139+1),0)+IF(CW$4=Inputs!$CL139,Inputs!$BD139,0))</f>
        <v/>
      </c>
      <c r="CX142" s="46" t="str">
        <f>IF(C142="","",IF(AND(CX$4&lt;=Inputs!$CQ139,CX$4&gt;=Inputs!$CP139),Inputs!$AR139/(Inputs!$CQ139-Inputs!$CP139+1),0)+IF(CX$4=Inputs!$CL139,Inputs!$BD139,0))</f>
        <v/>
      </c>
      <c r="CY142" s="46" t="str">
        <f>IF(D142="","",IF(AND(CY$4&lt;=Inputs!$CQ139,CY$4&gt;=Inputs!$CP139),Inputs!$AR139/(Inputs!$CQ139-Inputs!$CP139+1),0)+IF(CY$4=Inputs!$CL139,Inputs!$BD139,0))</f>
        <v/>
      </c>
      <c r="CZ142" s="46" t="str">
        <f>IF(E142="","",IF(AND(CZ$4&lt;=Inputs!$CQ139,CZ$4&gt;=Inputs!$CP139),Inputs!$AR139/(Inputs!$CQ139-Inputs!$CP139+1),0)+IF(CZ$4=Inputs!$CL139,Inputs!$BD139,0))</f>
        <v/>
      </c>
      <c r="DA142" s="46" t="str">
        <f>IF(F142="","",IF(AND(DA$4&lt;=Inputs!$CQ139,DA$4&gt;=Inputs!$CP139),Inputs!$AR139/(Inputs!$CQ139-Inputs!$CP139+1),0)+IF(DA$4=Inputs!$CL139,Inputs!$BD139,0))</f>
        <v/>
      </c>
      <c r="DB142" s="46" t="str">
        <f>IF(G142="","",IF(AND(DB$4&lt;=Inputs!$CQ139,DB$4&gt;=Inputs!$CP139),Inputs!$AR139/(Inputs!$CQ139-Inputs!$CP139+1),0)+IF(DB$4=Inputs!$CL139,Inputs!$BD139,0))</f>
        <v/>
      </c>
      <c r="DC142" s="46" t="str">
        <f>IF(H142="","",IF(AND(DC$4&lt;=Inputs!$CQ139,DC$4&gt;=Inputs!$CP139),Inputs!$AR139/(Inputs!$CQ139-Inputs!$CP139+1),0)+IF(DC$4=Inputs!$CL139,Inputs!$BD139,0))</f>
        <v/>
      </c>
      <c r="DD142" s="46" t="str">
        <f>IF(I142="","",IF(AND(DD$4&lt;=Inputs!$CQ139,DD$4&gt;=Inputs!$CP139),Inputs!$AR139/(Inputs!$CQ139-Inputs!$CP139+1),0)+IF(DD$4=Inputs!$CL139,Inputs!$BD139,0))</f>
        <v/>
      </c>
      <c r="DE142" s="46" t="str">
        <f>IF(J142="","",IF(AND(DE$4&lt;=Inputs!$CQ139,DE$4&gt;=Inputs!$CP139),Inputs!$AR139/(Inputs!$CQ139-Inputs!$CP139+1),0)+IF(DE$4=Inputs!$CL139,Inputs!$BD139,0))</f>
        <v/>
      </c>
      <c r="DF142" s="46" t="str">
        <f>IF(K142="","",IF(AND(DF$4&lt;=Inputs!$CQ139,DF$4&gt;=Inputs!$CP139),Inputs!$AR139/(Inputs!$CQ139-Inputs!$CP139+1),0)+IF(DF$4=Inputs!$CL139,Inputs!$BD139,0))</f>
        <v/>
      </c>
      <c r="DG142" s="46" t="str">
        <f>IF(L142="","",IF(AND(DG$4&lt;=Inputs!$CQ139,DG$4&gt;=Inputs!$CP139),Inputs!$AR139/(Inputs!$CQ139-Inputs!$CP139+1),0)+IF(DG$4=Inputs!$CL139,Inputs!$BD139,0))</f>
        <v/>
      </c>
      <c r="DH142" s="46" t="str">
        <f>IF(M142="","",IF(AND(DH$4&lt;=Inputs!$CQ139,DH$4&gt;=Inputs!$CP139),Inputs!$AR139/(Inputs!$CQ139-Inputs!$CP139+1),0)+IF(DH$4=Inputs!$CL139,Inputs!$BD139,0))</f>
        <v/>
      </c>
      <c r="DI142" s="46" t="str">
        <f>IF(N142="","",IF(AND(DI$4&lt;=Inputs!$CQ139,DI$4&gt;=Inputs!$CP139),Inputs!$AR139/(Inputs!$CQ139-Inputs!$CP139+1),0)+IF(DI$4=Inputs!$CL139,Inputs!$BD139,0))</f>
        <v/>
      </c>
      <c r="DJ142" s="46" t="str">
        <f>IF(O142="","",IF(AND(DJ$4&lt;=Inputs!$CQ139,DJ$4&gt;=Inputs!$CP139),Inputs!$AR139/(Inputs!$CQ139-Inputs!$CP139+1),0)+IF(DJ$4=Inputs!$CL139,Inputs!$BD139,0))</f>
        <v/>
      </c>
      <c r="DK142" s="46" t="str">
        <f>IF(P142="","",IF(AND(DK$4&lt;=Inputs!$CQ139,DK$4&gt;=Inputs!$CP139),Inputs!$AR139/(Inputs!$CQ139-Inputs!$CP139+1),0)+IF(DK$4=Inputs!$CL139,Inputs!$BD139,0))</f>
        <v/>
      </c>
      <c r="DL142" s="46" t="str">
        <f>IF(Q142="","",IF(AND(DL$4&lt;=Inputs!$CQ139,DL$4&gt;=Inputs!$CP139),Inputs!$AR139/(Inputs!$CQ139-Inputs!$CP139+1),0)+IF(DL$4=Inputs!$CL139,Inputs!$BD139,0))</f>
        <v/>
      </c>
      <c r="DM142" s="46" t="str">
        <f>IF(R142="","",IF(AND(DM$4&lt;=Inputs!$CQ139,DM$4&gt;=Inputs!$CP139),Inputs!$AR139/(Inputs!$CQ139-Inputs!$CP139+1),0)+IF(DM$4=Inputs!$CL139,Inputs!$BD139,0))</f>
        <v/>
      </c>
      <c r="DN142" s="46" t="str">
        <f>IF(S142="","",IF(AND(DN$4&lt;=Inputs!$CQ139,DN$4&gt;=Inputs!$CP139),Inputs!$AR139/(Inputs!$CQ139-Inputs!$CP139+1),0)+IF(DN$4=Inputs!$CL139,Inputs!$BD139,0))</f>
        <v/>
      </c>
      <c r="DO142" s="46" t="str">
        <f>IF(T142="","",IF(AND(DO$4&lt;=Inputs!$CQ139,DO$4&gt;=Inputs!$CP139),Inputs!$AR139/(Inputs!$CQ139-Inputs!$CP139+1),0)+IF(DO$4=Inputs!$CL139,Inputs!$BD139,0))</f>
        <v/>
      </c>
      <c r="DP142" s="46" t="str">
        <f>IF(U142="","",IF(AND(DP$4&lt;=Inputs!$CQ139,DP$4&gt;=Inputs!$CP139),Inputs!$AR139/(Inputs!$CQ139-Inputs!$CP139+1),0)+IF(DP$4=Inputs!$CL139,Inputs!$BD139,0))</f>
        <v/>
      </c>
      <c r="DQ142" s="46" t="str">
        <f>IF(V142="","",IF(AND(DQ$4&lt;=Inputs!$CQ139,DQ$4&gt;=Inputs!$CP139),Inputs!$AR139/(Inputs!$CQ139-Inputs!$CP139+1),0)+IF(DQ$4=Inputs!$CL139,Inputs!$BD139,0))</f>
        <v/>
      </c>
      <c r="DR142" s="46" t="str">
        <f>IF(W142="","",IF(AND(DR$4&lt;=Inputs!$CQ139,DR$4&gt;=Inputs!$CP139),Inputs!$AR139/(Inputs!$CQ139-Inputs!$CP139+1),0)+IF(DR$4=Inputs!$CL139,Inputs!$BD139,0))</f>
        <v/>
      </c>
      <c r="DS142" s="46" t="str">
        <f>IF(X142="","",IF(AND(DS$4&lt;=Inputs!$CQ139,DS$4&gt;=Inputs!$CP139),Inputs!$AR139/(Inputs!$CQ139-Inputs!$CP139+1),0)+IF(DS$4=Inputs!$CL139,Inputs!$BD139,0))</f>
        <v/>
      </c>
      <c r="DT142" s="46" t="str">
        <f>IF(Y142="","",IF(AND(DT$4&lt;=Inputs!$CQ139,DT$4&gt;=Inputs!$CP139),Inputs!$AR139/(Inputs!$CQ139-Inputs!$CP139+1),0)+IF(DT$4=Inputs!$CL139,Inputs!$BD139,0))</f>
        <v/>
      </c>
      <c r="DU142" s="46" t="str">
        <f>IF(Z142="","",IF(AND(DU$4&lt;=Inputs!$CQ139,DU$4&gt;=Inputs!$CP139),Inputs!$AR139/(Inputs!$CQ139-Inputs!$CP139+1),0)+IF(DU$4=Inputs!$CL139,Inputs!$BD139,0))</f>
        <v/>
      </c>
      <c r="DV142" s="46" t="str">
        <f>IF(AA142="","",IF(AND(DV$4&lt;=Inputs!$CQ139,DV$4&gt;=Inputs!$CP139),Inputs!$AR139/(Inputs!$CQ139-Inputs!$CP139+1),0)+IF(DV$4=Inputs!$CL139,Inputs!$BD139,0))</f>
        <v/>
      </c>
      <c r="DW142" s="46" t="str">
        <f>IF(AB142="","",IF(AND(DW$4&lt;=Inputs!$CQ139,DW$4&gt;=Inputs!$CP139),Inputs!$AR139/(Inputs!$CQ139-Inputs!$CP139+1),0)+IF(DW$4=Inputs!$CL139,Inputs!$BD139,0))</f>
        <v/>
      </c>
      <c r="DX142" s="46" t="str">
        <f>IF(AC142="","",IF(AND(DX$4&lt;=Inputs!$CQ139,DX$4&gt;=Inputs!$CP139),Inputs!$AR139/(Inputs!$CQ139-Inputs!$CP139+1),0)+IF(DX$4=Inputs!$CL139,Inputs!$BD139,0))</f>
        <v/>
      </c>
      <c r="DY142" s="46" t="str">
        <f>IF(AD142="","",IF(AND(DY$4&lt;=Inputs!$CQ139,DY$4&gt;=Inputs!$CP139),Inputs!$AR139/(Inputs!$CQ139-Inputs!$CP139+1),0)+IF(DY$4=Inputs!$CL139,Inputs!$BD139,0))</f>
        <v/>
      </c>
      <c r="DZ142" s="46" t="str">
        <f t="shared" si="8"/>
        <v/>
      </c>
    </row>
    <row r="143" spans="1:130">
      <c r="A143" s="7" t="str">
        <f>IF(Inputs!A140="","",Inputs!A140)</f>
        <v/>
      </c>
      <c r="B143" t="str">
        <f>IF(Inputs!B140="","",Inputs!B140)</f>
        <v/>
      </c>
      <c r="C143" s="46" t="str">
        <f>IF(Inputs!$B140="","",BO143-CV143)</f>
        <v/>
      </c>
      <c r="D143" s="46" t="str">
        <f>IF(Inputs!$B140="","",BP143-CW143)</f>
        <v/>
      </c>
      <c r="E143" s="46" t="str">
        <f>IF(Inputs!$B140="","",BQ143-CX143)</f>
        <v/>
      </c>
      <c r="F143" s="46" t="str">
        <f>IF(Inputs!$B140="","",BR143-CY143)</f>
        <v/>
      </c>
      <c r="G143" s="46" t="str">
        <f>IF(Inputs!$B140="","",BS143-CZ143)</f>
        <v/>
      </c>
      <c r="H143" s="46" t="str">
        <f>IF(Inputs!$B140="","",BT143-DA143)</f>
        <v/>
      </c>
      <c r="I143" s="46" t="str">
        <f>IF(Inputs!$B140="","",BU143-DB143)</f>
        <v/>
      </c>
      <c r="J143" s="46" t="str">
        <f>IF(Inputs!$B140="","",BV143-DC143)</f>
        <v/>
      </c>
      <c r="K143" s="46" t="str">
        <f>IF(Inputs!$B140="","",BW143-DD143)</f>
        <v/>
      </c>
      <c r="L143" s="46" t="str">
        <f>IF(Inputs!$B140="","",BX143-DE143)</f>
        <v/>
      </c>
      <c r="M143" s="46" t="str">
        <f>IF(Inputs!$B140="","",BY143-DF143)</f>
        <v/>
      </c>
      <c r="N143" s="46" t="str">
        <f>IF(Inputs!$B140="","",BZ143-DG143)</f>
        <v/>
      </c>
      <c r="O143" s="46" t="str">
        <f>IF(Inputs!$B140="","",CA143-DH143)</f>
        <v/>
      </c>
      <c r="P143" s="46" t="str">
        <f>IF(Inputs!$B140="","",CB143-DI143)</f>
        <v/>
      </c>
      <c r="Q143" s="46" t="str">
        <f>IF(Inputs!$B140="","",CC143-DJ143)</f>
        <v/>
      </c>
      <c r="R143" s="46" t="str">
        <f>IF(Inputs!$B140="","",CD143-DK143)</f>
        <v/>
      </c>
      <c r="S143" s="46" t="str">
        <f>IF(Inputs!$B140="","",CE143-DL143)</f>
        <v/>
      </c>
      <c r="T143" s="46" t="str">
        <f>IF(Inputs!$B140="","",CF143-DM143)</f>
        <v/>
      </c>
      <c r="U143" s="46" t="str">
        <f>IF(Inputs!$B140="","",CG143-DN143)</f>
        <v/>
      </c>
      <c r="V143" s="46" t="str">
        <f>IF(Inputs!$B140="","",CH143-DO143)</f>
        <v/>
      </c>
      <c r="W143" s="46" t="str">
        <f>IF(Inputs!$B140="","",CI143-DP143)</f>
        <v/>
      </c>
      <c r="X143" s="46" t="str">
        <f>IF(Inputs!$B140="","",CJ143-DQ143)</f>
        <v/>
      </c>
      <c r="Y143" s="46" t="str">
        <f>IF(Inputs!$B140="","",CK143-DR143)</f>
        <v/>
      </c>
      <c r="Z143" s="46" t="str">
        <f>IF(Inputs!$B140="","",CL143-DS143)</f>
        <v/>
      </c>
      <c r="AA143" s="46" t="str">
        <f>IF(Inputs!$B140="","",CM143-DT143)</f>
        <v/>
      </c>
      <c r="AB143" s="46" t="str">
        <f>IF(Inputs!$B140="","",CN143-DU143)</f>
        <v/>
      </c>
      <c r="AC143" s="46" t="str">
        <f>IF(Inputs!$B140="","",CO143-DV143)</f>
        <v/>
      </c>
      <c r="AD143" s="46" t="str">
        <f>IF(Inputs!$B140="","",CP143-DW143)</f>
        <v/>
      </c>
      <c r="AE143" s="46" t="str">
        <f>IF(Inputs!$B140="","",CQ143-DX143)</f>
        <v/>
      </c>
      <c r="AF143" s="46" t="str">
        <f>IF(Inputs!$B140="","",CR143-DY143)</f>
        <v/>
      </c>
      <c r="AG143" s="50" t="str">
        <f t="shared" si="9"/>
        <v/>
      </c>
      <c r="AH143" s="50"/>
      <c r="AJ143" s="27">
        <f>IF(AND(Inputs!$CO140=0,AJ$4&gt;=Inputs!$CM140),1,IF(AND(AJ$4&gt;=Inputs!$CM140,AJ$4&lt;Inputs!$CN140),1,IF(AND(AJ$4=Inputs!$CN140,AJ$4=Inputs!$CO140),1,IF(OR(AND(AJ$4=Inputs!$CN140+1,Inputs!$CN140=Inputs!$CO140),AND(AJ$4=Inputs!$CN140+2,Inputs!$CN140=Inputs!$CO140)),0,IF(AJ$4=Inputs!$CN140,0.8,IF(AJ$4=Inputs!$CN140+1,0.6,IF(AJ$4=Inputs!$CN140+2,0.4,IF(AJ$4=Inputs!$CO140,0.2,IF(AND(AJ$4&gt;=Inputs!$CL140,AJ$4&lt;Inputs!$CM140),(AJ$4-Inputs!$CL140+1)/(Inputs!$AI140+1),0)))))))))</f>
        <v>0</v>
      </c>
      <c r="AK143" s="27">
        <f>IF(AND(Inputs!$CO140=0,AK$4&gt;=Inputs!$CM140),1,IF(AND(AK$4&gt;=Inputs!$CM140,AK$4&lt;Inputs!$CN140),1,IF(AND(AK$4=Inputs!$CN140,AK$4=Inputs!$CO140),1,IF(OR(AND(AK$4=Inputs!$CN140+1,Inputs!$CN140=Inputs!$CO140),AND(AK$4=Inputs!$CN140+2,Inputs!$CN140=Inputs!$CO140)),0,IF(AK$4=Inputs!$CN140,0.8,IF(AK$4=Inputs!$CN140+1,0.6,IF(AK$4=Inputs!$CN140+2,0.4,IF(AK$4=Inputs!$CO140,0.2,IF(AND(AK$4&gt;=Inputs!$CL140,AK$4&lt;Inputs!$CM140),(AK$4-Inputs!$CL140+1)/(Inputs!$AI140+1),0)))))))))</f>
        <v>0</v>
      </c>
      <c r="AL143" s="27">
        <f>IF(AND(Inputs!$CO140=0,AL$4&gt;=Inputs!$CM140),1,IF(AND(AL$4&gt;=Inputs!$CM140,AL$4&lt;Inputs!$CN140),1,IF(AND(AL$4=Inputs!$CN140,AL$4=Inputs!$CO140),1,IF(OR(AND(AL$4=Inputs!$CN140+1,Inputs!$CN140=Inputs!$CO140),AND(AL$4=Inputs!$CN140+2,Inputs!$CN140=Inputs!$CO140)),0,IF(AL$4=Inputs!$CN140,0.8,IF(AL$4=Inputs!$CN140+1,0.6,IF(AL$4=Inputs!$CN140+2,0.4,IF(AL$4=Inputs!$CO140,0.2,IF(AND(AL$4&gt;=Inputs!$CL140,AL$4&lt;Inputs!$CM140),(AL$4-Inputs!$CL140+1)/(Inputs!$AI140+1),0)))))))))</f>
        <v>0</v>
      </c>
      <c r="AM143" s="27">
        <f>IF(AND(Inputs!$CO140=0,AM$4&gt;=Inputs!$CM140),1,IF(AND(AM$4&gt;=Inputs!$CM140,AM$4&lt;Inputs!$CN140),1,IF(AND(AM$4=Inputs!$CN140,AM$4=Inputs!$CO140),1,IF(OR(AND(AM$4=Inputs!$CN140+1,Inputs!$CN140=Inputs!$CO140),AND(AM$4=Inputs!$CN140+2,Inputs!$CN140=Inputs!$CO140)),0,IF(AM$4=Inputs!$CN140,0.8,IF(AM$4=Inputs!$CN140+1,0.6,IF(AM$4=Inputs!$CN140+2,0.4,IF(AM$4=Inputs!$CO140,0.2,IF(AND(AM$4&gt;=Inputs!$CL140,AM$4&lt;Inputs!$CM140),(AM$4-Inputs!$CL140+1)/(Inputs!$AI140+1),0)))))))))</f>
        <v>0</v>
      </c>
      <c r="AN143" s="27">
        <f>IF(AND(Inputs!$CO140=0,AN$4&gt;=Inputs!$CM140),1,IF(AND(AN$4&gt;=Inputs!$CM140,AN$4&lt;Inputs!$CN140),1,IF(AND(AN$4=Inputs!$CN140,AN$4=Inputs!$CO140),1,IF(OR(AND(AN$4=Inputs!$CN140+1,Inputs!$CN140=Inputs!$CO140),AND(AN$4=Inputs!$CN140+2,Inputs!$CN140=Inputs!$CO140)),0,IF(AN$4=Inputs!$CN140,0.8,IF(AN$4=Inputs!$CN140+1,0.6,IF(AN$4=Inputs!$CN140+2,0.4,IF(AN$4=Inputs!$CO140,0.2,IF(AND(AN$4&gt;=Inputs!$CL140,AN$4&lt;Inputs!$CM140),(AN$4-Inputs!$CL140+1)/(Inputs!$AI140+1),0)))))))))</f>
        <v>0</v>
      </c>
      <c r="AO143" s="27">
        <f>IF(AND(Inputs!$CO140=0,AO$4&gt;=Inputs!$CM140),1,IF(AND(AO$4&gt;=Inputs!$CM140,AO$4&lt;Inputs!$CN140),1,IF(AND(AO$4=Inputs!$CN140,AO$4=Inputs!$CO140),1,IF(OR(AND(AO$4=Inputs!$CN140+1,Inputs!$CN140=Inputs!$CO140),AND(AO$4=Inputs!$CN140+2,Inputs!$CN140=Inputs!$CO140)),0,IF(AO$4=Inputs!$CN140,0.8,IF(AO$4=Inputs!$CN140+1,0.6,IF(AO$4=Inputs!$CN140+2,0.4,IF(AO$4=Inputs!$CO140,0.2,IF(AND(AO$4&gt;=Inputs!$CL140,AO$4&lt;Inputs!$CM140),(AO$4-Inputs!$CL140+1)/(Inputs!$AI140+1),0)))))))))</f>
        <v>0</v>
      </c>
      <c r="AP143" s="27">
        <f>IF(AND(Inputs!$CO140=0,AP$4&gt;=Inputs!$CM140),1,IF(AND(AP$4&gt;=Inputs!$CM140,AP$4&lt;Inputs!$CN140),1,IF(AND(AP$4=Inputs!$CN140,AP$4=Inputs!$CO140),1,IF(OR(AND(AP$4=Inputs!$CN140+1,Inputs!$CN140=Inputs!$CO140),AND(AP$4=Inputs!$CN140+2,Inputs!$CN140=Inputs!$CO140)),0,IF(AP$4=Inputs!$CN140,0.8,IF(AP$4=Inputs!$CN140+1,0.6,IF(AP$4=Inputs!$CN140+2,0.4,IF(AP$4=Inputs!$CO140,0.2,IF(AND(AP$4&gt;=Inputs!$CL140,AP$4&lt;Inputs!$CM140),(AP$4-Inputs!$CL140+1)/(Inputs!$AI140+1),0)))))))))</f>
        <v>0</v>
      </c>
      <c r="AQ143" s="27">
        <f>IF(AND(Inputs!$CO140=0,AQ$4&gt;=Inputs!$CM140),1,IF(AND(AQ$4&gt;=Inputs!$CM140,AQ$4&lt;Inputs!$CN140),1,IF(AND(AQ$4=Inputs!$CN140,AQ$4=Inputs!$CO140),1,IF(OR(AND(AQ$4=Inputs!$CN140+1,Inputs!$CN140=Inputs!$CO140),AND(AQ$4=Inputs!$CN140+2,Inputs!$CN140=Inputs!$CO140)),0,IF(AQ$4=Inputs!$CN140,0.8,IF(AQ$4=Inputs!$CN140+1,0.6,IF(AQ$4=Inputs!$CN140+2,0.4,IF(AQ$4=Inputs!$CO140,0.2,IF(AND(AQ$4&gt;=Inputs!$CL140,AQ$4&lt;Inputs!$CM140),(AQ$4-Inputs!$CL140+1)/(Inputs!$AI140+1),0)))))))))</f>
        <v>0</v>
      </c>
      <c r="AR143" s="27">
        <f>IF(AND(Inputs!$CO140=0,AR$4&gt;=Inputs!$CM140),1,IF(AND(AR$4&gt;=Inputs!$CM140,AR$4&lt;Inputs!$CN140),1,IF(AND(AR$4=Inputs!$CN140,AR$4=Inputs!$CO140),1,IF(OR(AND(AR$4=Inputs!$CN140+1,Inputs!$CN140=Inputs!$CO140),AND(AR$4=Inputs!$CN140+2,Inputs!$CN140=Inputs!$CO140)),0,IF(AR$4=Inputs!$CN140,0.8,IF(AR$4=Inputs!$CN140+1,0.6,IF(AR$4=Inputs!$CN140+2,0.4,IF(AR$4=Inputs!$CO140,0.2,IF(AND(AR$4&gt;=Inputs!$CL140,AR$4&lt;Inputs!$CM140),(AR$4-Inputs!$CL140+1)/(Inputs!$AI140+1),0)))))))))</f>
        <v>0</v>
      </c>
      <c r="AS143" s="27">
        <f>IF(AND(Inputs!$CO140=0,AS$4&gt;=Inputs!$CM140),1,IF(AND(AS$4&gt;=Inputs!$CM140,AS$4&lt;Inputs!$CN140),1,IF(AND(AS$4=Inputs!$CN140,AS$4=Inputs!$CO140),1,IF(OR(AND(AS$4=Inputs!$CN140+1,Inputs!$CN140=Inputs!$CO140),AND(AS$4=Inputs!$CN140+2,Inputs!$CN140=Inputs!$CO140)),0,IF(AS$4=Inputs!$CN140,0.8,IF(AS$4=Inputs!$CN140+1,0.6,IF(AS$4=Inputs!$CN140+2,0.4,IF(AS$4=Inputs!$CO140,0.2,IF(AND(AS$4&gt;=Inputs!$CL140,AS$4&lt;Inputs!$CM140),(AS$4-Inputs!$CL140+1)/(Inputs!$AI140+1),0)))))))))</f>
        <v>0</v>
      </c>
      <c r="AT143" s="27">
        <f>IF(AND(Inputs!$CO140=0,AT$4&gt;=Inputs!$CM140),1,IF(AND(AT$4&gt;=Inputs!$CM140,AT$4&lt;Inputs!$CN140),1,IF(AND(AT$4=Inputs!$CN140,AT$4=Inputs!$CO140),1,IF(OR(AND(AT$4=Inputs!$CN140+1,Inputs!$CN140=Inputs!$CO140),AND(AT$4=Inputs!$CN140+2,Inputs!$CN140=Inputs!$CO140)),0,IF(AT$4=Inputs!$CN140,0.8,IF(AT$4=Inputs!$CN140+1,0.6,IF(AT$4=Inputs!$CN140+2,0.4,IF(AT$4=Inputs!$CO140,0.2,IF(AND(AT$4&gt;=Inputs!$CL140,AT$4&lt;Inputs!$CM140),(AT$4-Inputs!$CL140+1)/(Inputs!$AI140+1),0)))))))))</f>
        <v>0</v>
      </c>
      <c r="AU143" s="27">
        <f>IF(AND(Inputs!$CO140=0,AU$4&gt;=Inputs!$CM140),1,IF(AND(AU$4&gt;=Inputs!$CM140,AU$4&lt;Inputs!$CN140),1,IF(AND(AU$4=Inputs!$CN140,AU$4=Inputs!$CO140),1,IF(OR(AND(AU$4=Inputs!$CN140+1,Inputs!$CN140=Inputs!$CO140),AND(AU$4=Inputs!$CN140+2,Inputs!$CN140=Inputs!$CO140)),0,IF(AU$4=Inputs!$CN140,0.8,IF(AU$4=Inputs!$CN140+1,0.6,IF(AU$4=Inputs!$CN140+2,0.4,IF(AU$4=Inputs!$CO140,0.2,IF(AND(AU$4&gt;=Inputs!$CL140,AU$4&lt;Inputs!$CM140),(AU$4-Inputs!$CL140+1)/(Inputs!$AI140+1),0)))))))))</f>
        <v>0</v>
      </c>
      <c r="AV143" s="27">
        <f>IF(AND(Inputs!$CO140=0,AV$4&gt;=Inputs!$CM140),1,IF(AND(AV$4&gt;=Inputs!$CM140,AV$4&lt;Inputs!$CN140),1,IF(AND(AV$4=Inputs!$CN140,AV$4=Inputs!$CO140),1,IF(OR(AND(AV$4=Inputs!$CN140+1,Inputs!$CN140=Inputs!$CO140),AND(AV$4=Inputs!$CN140+2,Inputs!$CN140=Inputs!$CO140)),0,IF(AV$4=Inputs!$CN140,0.8,IF(AV$4=Inputs!$CN140+1,0.6,IF(AV$4=Inputs!$CN140+2,0.4,IF(AV$4=Inputs!$CO140,0.2,IF(AND(AV$4&gt;=Inputs!$CL140,AV$4&lt;Inputs!$CM140),(AV$4-Inputs!$CL140+1)/(Inputs!$AI140+1),0)))))))))</f>
        <v>0</v>
      </c>
      <c r="AW143" s="27">
        <f>IF(AND(Inputs!$CO140=0,AW$4&gt;=Inputs!$CM140),1,IF(AND(AW$4&gt;=Inputs!$CM140,AW$4&lt;Inputs!$CN140),1,IF(AND(AW$4=Inputs!$CN140,AW$4=Inputs!$CO140),1,IF(OR(AND(AW$4=Inputs!$CN140+1,Inputs!$CN140=Inputs!$CO140),AND(AW$4=Inputs!$CN140+2,Inputs!$CN140=Inputs!$CO140)),0,IF(AW$4=Inputs!$CN140,0.8,IF(AW$4=Inputs!$CN140+1,0.6,IF(AW$4=Inputs!$CN140+2,0.4,IF(AW$4=Inputs!$CO140,0.2,IF(AND(AW$4&gt;=Inputs!$CL140,AW$4&lt;Inputs!$CM140),(AW$4-Inputs!$CL140+1)/(Inputs!$AI140+1),0)))))))))</f>
        <v>0</v>
      </c>
      <c r="AX143" s="27">
        <f>IF(AND(Inputs!$CO140=0,AX$4&gt;=Inputs!$CM140),1,IF(AND(AX$4&gt;=Inputs!$CM140,AX$4&lt;Inputs!$CN140),1,IF(AND(AX$4=Inputs!$CN140,AX$4=Inputs!$CO140),1,IF(OR(AND(AX$4=Inputs!$CN140+1,Inputs!$CN140=Inputs!$CO140),AND(AX$4=Inputs!$CN140+2,Inputs!$CN140=Inputs!$CO140)),0,IF(AX$4=Inputs!$CN140,0.8,IF(AX$4=Inputs!$CN140+1,0.6,IF(AX$4=Inputs!$CN140+2,0.4,IF(AX$4=Inputs!$CO140,0.2,IF(AND(AX$4&gt;=Inputs!$CL140,AX$4&lt;Inputs!$CM140),(AX$4-Inputs!$CL140+1)/(Inputs!$AI140+1),0)))))))))</f>
        <v>0</v>
      </c>
      <c r="AY143" s="27">
        <f>IF(AND(Inputs!$CO140=0,AY$4&gt;=Inputs!$CM140),1,IF(AND(AY$4&gt;=Inputs!$CM140,AY$4&lt;Inputs!$CN140),1,IF(AND(AY$4=Inputs!$CN140,AY$4=Inputs!$CO140),1,IF(OR(AND(AY$4=Inputs!$CN140+1,Inputs!$CN140=Inputs!$CO140),AND(AY$4=Inputs!$CN140+2,Inputs!$CN140=Inputs!$CO140)),0,IF(AY$4=Inputs!$CN140,0.8,IF(AY$4=Inputs!$CN140+1,0.6,IF(AY$4=Inputs!$CN140+2,0.4,IF(AY$4=Inputs!$CO140,0.2,IF(AND(AY$4&gt;=Inputs!$CL140,AY$4&lt;Inputs!$CM140),(AY$4-Inputs!$CL140+1)/(Inputs!$AI140+1),0)))))))))</f>
        <v>0</v>
      </c>
      <c r="AZ143" s="27">
        <f>IF(AND(Inputs!$CO140=0,AZ$4&gt;=Inputs!$CM140),1,IF(AND(AZ$4&gt;=Inputs!$CM140,AZ$4&lt;Inputs!$CN140),1,IF(AND(AZ$4=Inputs!$CN140,AZ$4=Inputs!$CO140),1,IF(OR(AND(AZ$4=Inputs!$CN140+1,Inputs!$CN140=Inputs!$CO140),AND(AZ$4=Inputs!$CN140+2,Inputs!$CN140=Inputs!$CO140)),0,IF(AZ$4=Inputs!$CN140,0.8,IF(AZ$4=Inputs!$CN140+1,0.6,IF(AZ$4=Inputs!$CN140+2,0.4,IF(AZ$4=Inputs!$CO140,0.2,IF(AND(AZ$4&gt;=Inputs!$CL140,AZ$4&lt;Inputs!$CM140),(AZ$4-Inputs!$CL140+1)/(Inputs!$AI140+1),0)))))))))</f>
        <v>0</v>
      </c>
      <c r="BA143" s="27">
        <f>IF(AND(Inputs!$CO140=0,BA$4&gt;=Inputs!$CM140),1,IF(AND(BA$4&gt;=Inputs!$CM140,BA$4&lt;Inputs!$CN140),1,IF(AND(BA$4=Inputs!$CN140,BA$4=Inputs!$CO140),1,IF(OR(AND(BA$4=Inputs!$CN140+1,Inputs!$CN140=Inputs!$CO140),AND(BA$4=Inputs!$CN140+2,Inputs!$CN140=Inputs!$CO140)),0,IF(BA$4=Inputs!$CN140,0.8,IF(BA$4=Inputs!$CN140+1,0.6,IF(BA$4=Inputs!$CN140+2,0.4,IF(BA$4=Inputs!$CO140,0.2,IF(AND(BA$4&gt;=Inputs!$CL140,BA$4&lt;Inputs!$CM140),(BA$4-Inputs!$CL140+1)/(Inputs!$AI140+1),0)))))))))</f>
        <v>0</v>
      </c>
      <c r="BB143" s="27">
        <f>IF(AND(Inputs!$CO140=0,BB$4&gt;=Inputs!$CM140),1,IF(AND(BB$4&gt;=Inputs!$CM140,BB$4&lt;Inputs!$CN140),1,IF(AND(BB$4=Inputs!$CN140,BB$4=Inputs!$CO140),1,IF(OR(AND(BB$4=Inputs!$CN140+1,Inputs!$CN140=Inputs!$CO140),AND(BB$4=Inputs!$CN140+2,Inputs!$CN140=Inputs!$CO140)),0,IF(BB$4=Inputs!$CN140,0.8,IF(BB$4=Inputs!$CN140+1,0.6,IF(BB$4=Inputs!$CN140+2,0.4,IF(BB$4=Inputs!$CO140,0.2,IF(AND(BB$4&gt;=Inputs!$CL140,BB$4&lt;Inputs!$CM140),(BB$4-Inputs!$CL140+1)/(Inputs!$AI140+1),0)))))))))</f>
        <v>0</v>
      </c>
      <c r="BC143" s="27">
        <f>IF(AND(Inputs!$CO140=0,BC$4&gt;=Inputs!$CM140),1,IF(AND(BC$4&gt;=Inputs!$CM140,BC$4&lt;Inputs!$CN140),1,IF(AND(BC$4=Inputs!$CN140,BC$4=Inputs!$CO140),1,IF(OR(AND(BC$4=Inputs!$CN140+1,Inputs!$CN140=Inputs!$CO140),AND(BC$4=Inputs!$CN140+2,Inputs!$CN140=Inputs!$CO140)),0,IF(BC$4=Inputs!$CN140,0.8,IF(BC$4=Inputs!$CN140+1,0.6,IF(BC$4=Inputs!$CN140+2,0.4,IF(BC$4=Inputs!$CO140,0.2,IF(AND(BC$4&gt;=Inputs!$CL140,BC$4&lt;Inputs!$CM140),(BC$4-Inputs!$CL140+1)/(Inputs!$AI140+1),0)))))))))</f>
        <v>0</v>
      </c>
      <c r="BD143" s="27">
        <f>IF(AND(Inputs!$CO140=0,BD$4&gt;=Inputs!$CM140),1,IF(AND(BD$4&gt;=Inputs!$CM140,BD$4&lt;Inputs!$CN140),1,IF(AND(BD$4=Inputs!$CN140,BD$4=Inputs!$CO140),1,IF(OR(AND(BD$4=Inputs!$CN140+1,Inputs!$CN140=Inputs!$CO140),AND(BD$4=Inputs!$CN140+2,Inputs!$CN140=Inputs!$CO140)),0,IF(BD$4=Inputs!$CN140,0.8,IF(BD$4=Inputs!$CN140+1,0.6,IF(BD$4=Inputs!$CN140+2,0.4,IF(BD$4=Inputs!$CO140,0.2,IF(AND(BD$4&gt;=Inputs!$CL140,BD$4&lt;Inputs!$CM140),(BD$4-Inputs!$CL140+1)/(Inputs!$AI140+1),0)))))))))</f>
        <v>0</v>
      </c>
      <c r="BE143" s="27">
        <f>IF(AND(Inputs!$CO140=0,BE$4&gt;=Inputs!$CM140),1,IF(AND(BE$4&gt;=Inputs!$CM140,BE$4&lt;Inputs!$CN140),1,IF(AND(BE$4=Inputs!$CN140,BE$4=Inputs!$CO140),1,IF(OR(AND(BE$4=Inputs!$CN140+1,Inputs!$CN140=Inputs!$CO140),AND(BE$4=Inputs!$CN140+2,Inputs!$CN140=Inputs!$CO140)),0,IF(BE$4=Inputs!$CN140,0.8,IF(BE$4=Inputs!$CN140+1,0.6,IF(BE$4=Inputs!$CN140+2,0.4,IF(BE$4=Inputs!$CO140,0.2,IF(AND(BE$4&gt;=Inputs!$CL140,BE$4&lt;Inputs!$CM140),(BE$4-Inputs!$CL140+1)/(Inputs!$AI140+1),0)))))))))</f>
        <v>0</v>
      </c>
      <c r="BF143" s="27">
        <f>IF(AND(Inputs!$CO140=0,BF$4&gt;=Inputs!$CM140),1,IF(AND(BF$4&gt;=Inputs!$CM140,BF$4&lt;Inputs!$CN140),1,IF(AND(BF$4=Inputs!$CN140,BF$4=Inputs!$CO140),1,IF(OR(AND(BF$4=Inputs!$CN140+1,Inputs!$CN140=Inputs!$CO140),AND(BF$4=Inputs!$CN140+2,Inputs!$CN140=Inputs!$CO140)),0,IF(BF$4=Inputs!$CN140,0.8,IF(BF$4=Inputs!$CN140+1,0.6,IF(BF$4=Inputs!$CN140+2,0.4,IF(BF$4=Inputs!$CO140,0.2,IF(AND(BF$4&gt;=Inputs!$CL140,BF$4&lt;Inputs!$CM140),(BF$4-Inputs!$CL140+1)/(Inputs!$AI140+1),0)))))))))</f>
        <v>0</v>
      </c>
      <c r="BG143" s="27">
        <f>IF(AND(Inputs!$CO140=0,BG$4&gt;=Inputs!$CM140),1,IF(AND(BG$4&gt;=Inputs!$CM140,BG$4&lt;Inputs!$CN140),1,IF(AND(BG$4=Inputs!$CN140,BG$4=Inputs!$CO140),1,IF(OR(AND(BG$4=Inputs!$CN140+1,Inputs!$CN140=Inputs!$CO140),AND(BG$4=Inputs!$CN140+2,Inputs!$CN140=Inputs!$CO140)),0,IF(BG$4=Inputs!$CN140,0.8,IF(BG$4=Inputs!$CN140+1,0.6,IF(BG$4=Inputs!$CN140+2,0.4,IF(BG$4=Inputs!$CO140,0.2,IF(AND(BG$4&gt;=Inputs!$CL140,BG$4&lt;Inputs!$CM140),(BG$4-Inputs!$CL140+1)/(Inputs!$AI140+1),0)))))))))</f>
        <v>0</v>
      </c>
      <c r="BH143" s="27">
        <f>IF(AND(Inputs!$CO140=0,BH$4&gt;=Inputs!$CM140),1,IF(AND(BH$4&gt;=Inputs!$CM140,BH$4&lt;Inputs!$CN140),1,IF(AND(BH$4=Inputs!$CN140,BH$4=Inputs!$CO140),1,IF(OR(AND(BH$4=Inputs!$CN140+1,Inputs!$CN140=Inputs!$CO140),AND(BH$4=Inputs!$CN140+2,Inputs!$CN140=Inputs!$CO140)),0,IF(BH$4=Inputs!$CN140,0.8,IF(BH$4=Inputs!$CN140+1,0.6,IF(BH$4=Inputs!$CN140+2,0.4,IF(BH$4=Inputs!$CO140,0.2,IF(AND(BH$4&gt;=Inputs!$CL140,BH$4&lt;Inputs!$CM140),(BH$4-Inputs!$CL140+1)/(Inputs!$AI140+1),0)))))))))</f>
        <v>0</v>
      </c>
      <c r="BI143" s="27">
        <f>IF(AND(Inputs!$CO140=0,BI$4&gt;=Inputs!$CM140),1,IF(AND(BI$4&gt;=Inputs!$CM140,BI$4&lt;Inputs!$CN140),1,IF(AND(BI$4=Inputs!$CN140,BI$4=Inputs!$CO140),1,IF(OR(AND(BI$4=Inputs!$CN140+1,Inputs!$CN140=Inputs!$CO140),AND(BI$4=Inputs!$CN140+2,Inputs!$CN140=Inputs!$CO140)),0,IF(BI$4=Inputs!$CN140,0.8,IF(BI$4=Inputs!$CN140+1,0.6,IF(BI$4=Inputs!$CN140+2,0.4,IF(BI$4=Inputs!$CO140,0.2,IF(AND(BI$4&gt;=Inputs!$CL140,BI$4&lt;Inputs!$CM140),(BI$4-Inputs!$CL140+1)/(Inputs!$AI140+1),0)))))))))</f>
        <v>0</v>
      </c>
      <c r="BJ143" s="27">
        <f>IF(AND(Inputs!$CO140=0,BJ$4&gt;=Inputs!$CM140),1,IF(AND(BJ$4&gt;=Inputs!$CM140,BJ$4&lt;Inputs!$CN140),1,IF(AND(BJ$4=Inputs!$CN140,BJ$4=Inputs!$CO140),1,IF(OR(AND(BJ$4=Inputs!$CN140+1,Inputs!$CN140=Inputs!$CO140),AND(BJ$4=Inputs!$CN140+2,Inputs!$CN140=Inputs!$CO140)),0,IF(BJ$4=Inputs!$CN140,0.8,IF(BJ$4=Inputs!$CN140+1,0.6,IF(BJ$4=Inputs!$CN140+2,0.4,IF(BJ$4=Inputs!$CO140,0.2,IF(AND(BJ$4&gt;=Inputs!$CL140,BJ$4&lt;Inputs!$CM140),(BJ$4-Inputs!$CL140+1)/(Inputs!$AI140+1),0)))))))))</f>
        <v>0</v>
      </c>
      <c r="BK143" s="27">
        <f>IF(AND(Inputs!$CO140=0,BK$4&gt;=Inputs!$CM140),1,IF(AND(BK$4&gt;=Inputs!$CM140,BK$4&lt;Inputs!$CN140),1,IF(AND(BK$4=Inputs!$CN140,BK$4=Inputs!$CO140),1,IF(OR(AND(BK$4=Inputs!$CN140+1,Inputs!$CN140=Inputs!$CO140),AND(BK$4=Inputs!$CN140+2,Inputs!$CN140=Inputs!$CO140)),0,IF(BK$4=Inputs!$CN140,0.8,IF(BK$4=Inputs!$CN140+1,0.6,IF(BK$4=Inputs!$CN140+2,0.4,IF(BK$4=Inputs!$CO140,0.2,IF(AND(BK$4&gt;=Inputs!$CL140,BK$4&lt;Inputs!$CM140),(BK$4-Inputs!$CL140+1)/(Inputs!$AI140+1),0)))))))))</f>
        <v>0</v>
      </c>
      <c r="BL143" s="27">
        <f>IF(AND(Inputs!$CO140=0,BL$4&gt;=Inputs!$CM140),1,IF(AND(BL$4&gt;=Inputs!$CM140,BL$4&lt;Inputs!$CN140),1,IF(AND(BL$4=Inputs!$CN140,BL$4=Inputs!$CO140),1,IF(OR(AND(BL$4=Inputs!$CN140+1,Inputs!$CN140=Inputs!$CO140),AND(BL$4=Inputs!$CN140+2,Inputs!$CN140=Inputs!$CO140)),0,IF(BL$4=Inputs!$CN140,0.8,IF(BL$4=Inputs!$CN140+1,0.6,IF(BL$4=Inputs!$CN140+2,0.4,IF(BL$4=Inputs!$CO140,0.2,IF(AND(BL$4&gt;=Inputs!$CL140,BL$4&lt;Inputs!$CM140),(BL$4-Inputs!$CL140+1)/(Inputs!$AI140+1),0)))))))))</f>
        <v>0</v>
      </c>
      <c r="BM143" s="27">
        <f>IF(AND(Inputs!$CO140=0,BM$4&gt;=Inputs!$CM140),1,IF(AND(BM$4&gt;=Inputs!$CM140,BM$4&lt;Inputs!$CN140),1,IF(AND(BM$4=Inputs!$CN140,BM$4=Inputs!$CO140),1,IF(OR(AND(BM$4=Inputs!$CN140+1,Inputs!$CN140=Inputs!$CO140),AND(BM$4=Inputs!$CN140+2,Inputs!$CN140=Inputs!$CO140)),0,IF(BM$4=Inputs!$CN140,0.8,IF(BM$4=Inputs!$CN140+1,0.6,IF(BM$4=Inputs!$CN140+2,0.4,IF(BM$4=Inputs!$CO140,0.2,IF(AND(BM$4&gt;=Inputs!$CL140,BM$4&lt;Inputs!$CM140),(BM$4-Inputs!$CL140+1)/(Inputs!$AI140+1),0)))))))))</f>
        <v>0</v>
      </c>
      <c r="BO143" s="46" t="str">
        <f>IF(Inputs!$B140="","",(ROUND(Inputs!$BC140*AJ143,0)))</f>
        <v/>
      </c>
      <c r="BP143" s="46" t="str">
        <f>IF(Inputs!$B140="","",(ROUND(Inputs!$BC140*AK143,0)))</f>
        <v/>
      </c>
      <c r="BQ143" s="46" t="str">
        <f>IF(Inputs!$B140="","",(ROUND(Inputs!$BC140*AL143,0)))</f>
        <v/>
      </c>
      <c r="BR143" s="46" t="str">
        <f>IF(Inputs!$B140="","",(ROUND(Inputs!$BC140*AM143,0)))</f>
        <v/>
      </c>
      <c r="BS143" s="46" t="str">
        <f>IF(Inputs!$B140="","",(ROUND(Inputs!$BC140*AN143,0)))</f>
        <v/>
      </c>
      <c r="BT143" s="46" t="str">
        <f>IF(Inputs!$B140="","",(ROUND(Inputs!$BC140*AO143,0)))</f>
        <v/>
      </c>
      <c r="BU143" s="46" t="str">
        <f>IF(Inputs!$B140="","",(ROUND(Inputs!$BC140*AP143,0)))</f>
        <v/>
      </c>
      <c r="BV143" s="46" t="str">
        <f>IF(Inputs!$B140="","",(ROUND(Inputs!$BC140*AQ143,0)))</f>
        <v/>
      </c>
      <c r="BW143" s="46" t="str">
        <f>IF(Inputs!$B140="","",(ROUND(Inputs!$BC140*AR143,0)))</f>
        <v/>
      </c>
      <c r="BX143" s="46" t="str">
        <f>IF(Inputs!$B140="","",(ROUND(Inputs!$BC140*AS143,0)))</f>
        <v/>
      </c>
      <c r="BY143" s="46" t="str">
        <f>IF(Inputs!$B140="","",(ROUND(Inputs!$BC140*AT143,0)))</f>
        <v/>
      </c>
      <c r="BZ143" s="46" t="str">
        <f>IF(Inputs!$B140="","",(ROUND(Inputs!$BC140*AU143,0)))</f>
        <v/>
      </c>
      <c r="CA143" s="46" t="str">
        <f>IF(Inputs!$B140="","",(ROUND(Inputs!$BC140*AV143,0)))</f>
        <v/>
      </c>
      <c r="CB143" s="46" t="str">
        <f>IF(Inputs!$B140="","",(ROUND(Inputs!$BC140*AW143,0)))</f>
        <v/>
      </c>
      <c r="CC143" s="46" t="str">
        <f>IF(Inputs!$B140="","",(ROUND(Inputs!$BC140*AX143,0)))</f>
        <v/>
      </c>
      <c r="CD143" s="46" t="str">
        <f>IF(Inputs!$B140="","",(ROUND(Inputs!$BC140*AY143,0)))</f>
        <v/>
      </c>
      <c r="CE143" s="46" t="str">
        <f>IF(Inputs!$B140="","",(ROUND(Inputs!$BC140*AZ143,0)))</f>
        <v/>
      </c>
      <c r="CF143" s="46" t="str">
        <f>IF(Inputs!$B140="","",(ROUND(Inputs!$BC140*BA143,0)))</f>
        <v/>
      </c>
      <c r="CG143" s="46" t="str">
        <f>IF(Inputs!$B140="","",(ROUND(Inputs!$BC140*BB143,0)))</f>
        <v/>
      </c>
      <c r="CH143" s="46" t="str">
        <f>IF(Inputs!$B140="","",(ROUND(Inputs!$BC140*BC143,0)))</f>
        <v/>
      </c>
      <c r="CI143" s="46" t="str">
        <f>IF(Inputs!$B140="","",(ROUND(Inputs!$BC140*BD143,0)))</f>
        <v/>
      </c>
      <c r="CJ143" s="46" t="str">
        <f>IF(Inputs!$B140="","",(ROUND(Inputs!$BC140*BE143,0)))</f>
        <v/>
      </c>
      <c r="CK143" s="46" t="str">
        <f>IF(Inputs!$B140="","",(ROUND(Inputs!$BC140*BF143,0)))</f>
        <v/>
      </c>
      <c r="CL143" s="46" t="str">
        <f>IF(Inputs!$B140="","",(ROUND(Inputs!$BC140*BG143,0)))</f>
        <v/>
      </c>
      <c r="CM143" s="46" t="str">
        <f>IF(Inputs!$B140="","",(ROUND(Inputs!$BC140*BH143,0)))</f>
        <v/>
      </c>
      <c r="CN143" s="46" t="str">
        <f>IF(Inputs!$B140="","",(ROUND(Inputs!$BC140*BI143,0)))</f>
        <v/>
      </c>
      <c r="CO143" s="46" t="str">
        <f>IF(Inputs!$B140="","",(ROUND(Inputs!$BC140*BJ143,0)))</f>
        <v/>
      </c>
      <c r="CP143" s="46" t="str">
        <f>IF(Inputs!$B140="","",(ROUND(Inputs!$BC140*BK143,0)))</f>
        <v/>
      </c>
      <c r="CQ143" s="46" t="str">
        <f>IF(Inputs!$B140="","",(ROUND(Inputs!$BC140*BL143,0)))</f>
        <v/>
      </c>
      <c r="CR143" s="46" t="str">
        <f>IF(Inputs!$B140="","",(ROUND(Inputs!$BC140*BM143,0)))</f>
        <v/>
      </c>
      <c r="CV143" s="46" t="str">
        <f>IF(A143="","",IF(AND(CV$4&lt;=Inputs!$CQ140,CV$4&gt;=Inputs!$CP140),Inputs!$AR140/(Inputs!$CQ140-Inputs!$CP140+1),0)+IF(CV$4=Inputs!$CL140,Inputs!$BD140,0))</f>
        <v/>
      </c>
      <c r="CW143" s="46" t="str">
        <f>IF(B143="","",IF(AND(CW$4&lt;=Inputs!$CQ140,CW$4&gt;=Inputs!$CP140),Inputs!$AR140/(Inputs!$CQ140-Inputs!$CP140+1),0)+IF(CW$4=Inputs!$CL140,Inputs!$BD140,0))</f>
        <v/>
      </c>
      <c r="CX143" s="46" t="str">
        <f>IF(C143="","",IF(AND(CX$4&lt;=Inputs!$CQ140,CX$4&gt;=Inputs!$CP140),Inputs!$AR140/(Inputs!$CQ140-Inputs!$CP140+1),0)+IF(CX$4=Inputs!$CL140,Inputs!$BD140,0))</f>
        <v/>
      </c>
      <c r="CY143" s="46" t="str">
        <f>IF(D143="","",IF(AND(CY$4&lt;=Inputs!$CQ140,CY$4&gt;=Inputs!$CP140),Inputs!$AR140/(Inputs!$CQ140-Inputs!$CP140+1),0)+IF(CY$4=Inputs!$CL140,Inputs!$BD140,0))</f>
        <v/>
      </c>
      <c r="CZ143" s="46" t="str">
        <f>IF(E143="","",IF(AND(CZ$4&lt;=Inputs!$CQ140,CZ$4&gt;=Inputs!$CP140),Inputs!$AR140/(Inputs!$CQ140-Inputs!$CP140+1),0)+IF(CZ$4=Inputs!$CL140,Inputs!$BD140,0))</f>
        <v/>
      </c>
      <c r="DA143" s="46" t="str">
        <f>IF(F143="","",IF(AND(DA$4&lt;=Inputs!$CQ140,DA$4&gt;=Inputs!$CP140),Inputs!$AR140/(Inputs!$CQ140-Inputs!$CP140+1),0)+IF(DA$4=Inputs!$CL140,Inputs!$BD140,0))</f>
        <v/>
      </c>
      <c r="DB143" s="46" t="str">
        <f>IF(G143="","",IF(AND(DB$4&lt;=Inputs!$CQ140,DB$4&gt;=Inputs!$CP140),Inputs!$AR140/(Inputs!$CQ140-Inputs!$CP140+1),0)+IF(DB$4=Inputs!$CL140,Inputs!$BD140,0))</f>
        <v/>
      </c>
      <c r="DC143" s="46" t="str">
        <f>IF(H143="","",IF(AND(DC$4&lt;=Inputs!$CQ140,DC$4&gt;=Inputs!$CP140),Inputs!$AR140/(Inputs!$CQ140-Inputs!$CP140+1),0)+IF(DC$4=Inputs!$CL140,Inputs!$BD140,0))</f>
        <v/>
      </c>
      <c r="DD143" s="46" t="str">
        <f>IF(I143="","",IF(AND(DD$4&lt;=Inputs!$CQ140,DD$4&gt;=Inputs!$CP140),Inputs!$AR140/(Inputs!$CQ140-Inputs!$CP140+1),0)+IF(DD$4=Inputs!$CL140,Inputs!$BD140,0))</f>
        <v/>
      </c>
      <c r="DE143" s="46" t="str">
        <f>IF(J143="","",IF(AND(DE$4&lt;=Inputs!$CQ140,DE$4&gt;=Inputs!$CP140),Inputs!$AR140/(Inputs!$CQ140-Inputs!$CP140+1),0)+IF(DE$4=Inputs!$CL140,Inputs!$BD140,0))</f>
        <v/>
      </c>
      <c r="DF143" s="46" t="str">
        <f>IF(K143="","",IF(AND(DF$4&lt;=Inputs!$CQ140,DF$4&gt;=Inputs!$CP140),Inputs!$AR140/(Inputs!$CQ140-Inputs!$CP140+1),0)+IF(DF$4=Inputs!$CL140,Inputs!$BD140,0))</f>
        <v/>
      </c>
      <c r="DG143" s="46" t="str">
        <f>IF(L143="","",IF(AND(DG$4&lt;=Inputs!$CQ140,DG$4&gt;=Inputs!$CP140),Inputs!$AR140/(Inputs!$CQ140-Inputs!$CP140+1),0)+IF(DG$4=Inputs!$CL140,Inputs!$BD140,0))</f>
        <v/>
      </c>
      <c r="DH143" s="46" t="str">
        <f>IF(M143="","",IF(AND(DH$4&lt;=Inputs!$CQ140,DH$4&gt;=Inputs!$CP140),Inputs!$AR140/(Inputs!$CQ140-Inputs!$CP140+1),0)+IF(DH$4=Inputs!$CL140,Inputs!$BD140,0))</f>
        <v/>
      </c>
      <c r="DI143" s="46" t="str">
        <f>IF(N143="","",IF(AND(DI$4&lt;=Inputs!$CQ140,DI$4&gt;=Inputs!$CP140),Inputs!$AR140/(Inputs!$CQ140-Inputs!$CP140+1),0)+IF(DI$4=Inputs!$CL140,Inputs!$BD140,0))</f>
        <v/>
      </c>
      <c r="DJ143" s="46" t="str">
        <f>IF(O143="","",IF(AND(DJ$4&lt;=Inputs!$CQ140,DJ$4&gt;=Inputs!$CP140),Inputs!$AR140/(Inputs!$CQ140-Inputs!$CP140+1),0)+IF(DJ$4=Inputs!$CL140,Inputs!$BD140,0))</f>
        <v/>
      </c>
      <c r="DK143" s="46" t="str">
        <f>IF(P143="","",IF(AND(DK$4&lt;=Inputs!$CQ140,DK$4&gt;=Inputs!$CP140),Inputs!$AR140/(Inputs!$CQ140-Inputs!$CP140+1),0)+IF(DK$4=Inputs!$CL140,Inputs!$BD140,0))</f>
        <v/>
      </c>
      <c r="DL143" s="46" t="str">
        <f>IF(Q143="","",IF(AND(DL$4&lt;=Inputs!$CQ140,DL$4&gt;=Inputs!$CP140),Inputs!$AR140/(Inputs!$CQ140-Inputs!$CP140+1),0)+IF(DL$4=Inputs!$CL140,Inputs!$BD140,0))</f>
        <v/>
      </c>
      <c r="DM143" s="46" t="str">
        <f>IF(R143="","",IF(AND(DM$4&lt;=Inputs!$CQ140,DM$4&gt;=Inputs!$CP140),Inputs!$AR140/(Inputs!$CQ140-Inputs!$CP140+1),0)+IF(DM$4=Inputs!$CL140,Inputs!$BD140,0))</f>
        <v/>
      </c>
      <c r="DN143" s="46" t="str">
        <f>IF(S143="","",IF(AND(DN$4&lt;=Inputs!$CQ140,DN$4&gt;=Inputs!$CP140),Inputs!$AR140/(Inputs!$CQ140-Inputs!$CP140+1),0)+IF(DN$4=Inputs!$CL140,Inputs!$BD140,0))</f>
        <v/>
      </c>
      <c r="DO143" s="46" t="str">
        <f>IF(T143="","",IF(AND(DO$4&lt;=Inputs!$CQ140,DO$4&gt;=Inputs!$CP140),Inputs!$AR140/(Inputs!$CQ140-Inputs!$CP140+1),0)+IF(DO$4=Inputs!$CL140,Inputs!$BD140,0))</f>
        <v/>
      </c>
      <c r="DP143" s="46" t="str">
        <f>IF(U143="","",IF(AND(DP$4&lt;=Inputs!$CQ140,DP$4&gt;=Inputs!$CP140),Inputs!$AR140/(Inputs!$CQ140-Inputs!$CP140+1),0)+IF(DP$4=Inputs!$CL140,Inputs!$BD140,0))</f>
        <v/>
      </c>
      <c r="DQ143" s="46" t="str">
        <f>IF(V143="","",IF(AND(DQ$4&lt;=Inputs!$CQ140,DQ$4&gt;=Inputs!$CP140),Inputs!$AR140/(Inputs!$CQ140-Inputs!$CP140+1),0)+IF(DQ$4=Inputs!$CL140,Inputs!$BD140,0))</f>
        <v/>
      </c>
      <c r="DR143" s="46" t="str">
        <f>IF(W143="","",IF(AND(DR$4&lt;=Inputs!$CQ140,DR$4&gt;=Inputs!$CP140),Inputs!$AR140/(Inputs!$CQ140-Inputs!$CP140+1),0)+IF(DR$4=Inputs!$CL140,Inputs!$BD140,0))</f>
        <v/>
      </c>
      <c r="DS143" s="46" t="str">
        <f>IF(X143="","",IF(AND(DS$4&lt;=Inputs!$CQ140,DS$4&gt;=Inputs!$CP140),Inputs!$AR140/(Inputs!$CQ140-Inputs!$CP140+1),0)+IF(DS$4=Inputs!$CL140,Inputs!$BD140,0))</f>
        <v/>
      </c>
      <c r="DT143" s="46" t="str">
        <f>IF(Y143="","",IF(AND(DT$4&lt;=Inputs!$CQ140,DT$4&gt;=Inputs!$CP140),Inputs!$AR140/(Inputs!$CQ140-Inputs!$CP140+1),0)+IF(DT$4=Inputs!$CL140,Inputs!$BD140,0))</f>
        <v/>
      </c>
      <c r="DU143" s="46" t="str">
        <f>IF(Z143="","",IF(AND(DU$4&lt;=Inputs!$CQ140,DU$4&gt;=Inputs!$CP140),Inputs!$AR140/(Inputs!$CQ140-Inputs!$CP140+1),0)+IF(DU$4=Inputs!$CL140,Inputs!$BD140,0))</f>
        <v/>
      </c>
      <c r="DV143" s="46" t="str">
        <f>IF(AA143="","",IF(AND(DV$4&lt;=Inputs!$CQ140,DV$4&gt;=Inputs!$CP140),Inputs!$AR140/(Inputs!$CQ140-Inputs!$CP140+1),0)+IF(DV$4=Inputs!$CL140,Inputs!$BD140,0))</f>
        <v/>
      </c>
      <c r="DW143" s="46" t="str">
        <f>IF(AB143="","",IF(AND(DW$4&lt;=Inputs!$CQ140,DW$4&gt;=Inputs!$CP140),Inputs!$AR140/(Inputs!$CQ140-Inputs!$CP140+1),0)+IF(DW$4=Inputs!$CL140,Inputs!$BD140,0))</f>
        <v/>
      </c>
      <c r="DX143" s="46" t="str">
        <f>IF(AC143="","",IF(AND(DX$4&lt;=Inputs!$CQ140,DX$4&gt;=Inputs!$CP140),Inputs!$AR140/(Inputs!$CQ140-Inputs!$CP140+1),0)+IF(DX$4=Inputs!$CL140,Inputs!$BD140,0))</f>
        <v/>
      </c>
      <c r="DY143" s="46" t="str">
        <f>IF(AD143="","",IF(AND(DY$4&lt;=Inputs!$CQ140,DY$4&gt;=Inputs!$CP140),Inputs!$AR140/(Inputs!$CQ140-Inputs!$CP140+1),0)+IF(DY$4=Inputs!$CL140,Inputs!$BD140,0))</f>
        <v/>
      </c>
      <c r="DZ143" s="46" t="str">
        <f t="shared" si="8"/>
        <v/>
      </c>
    </row>
    <row r="144" spans="1:130">
      <c r="A144" s="7" t="str">
        <f>IF(Inputs!A141="","",Inputs!A141)</f>
        <v/>
      </c>
      <c r="B144" t="str">
        <f>IF(Inputs!B141="","",Inputs!B141)</f>
        <v/>
      </c>
      <c r="C144" s="46" t="str">
        <f>IF(Inputs!$B141="","",BO144-CV144)</f>
        <v/>
      </c>
      <c r="D144" s="46" t="str">
        <f>IF(Inputs!$B141="","",BP144-CW144)</f>
        <v/>
      </c>
      <c r="E144" s="46" t="str">
        <f>IF(Inputs!$B141="","",BQ144-CX144)</f>
        <v/>
      </c>
      <c r="F144" s="46" t="str">
        <f>IF(Inputs!$B141="","",BR144-CY144)</f>
        <v/>
      </c>
      <c r="G144" s="46" t="str">
        <f>IF(Inputs!$B141="","",BS144-CZ144)</f>
        <v/>
      </c>
      <c r="H144" s="46" t="str">
        <f>IF(Inputs!$B141="","",BT144-DA144)</f>
        <v/>
      </c>
      <c r="I144" s="46" t="str">
        <f>IF(Inputs!$B141="","",BU144-DB144)</f>
        <v/>
      </c>
      <c r="J144" s="46" t="str">
        <f>IF(Inputs!$B141="","",BV144-DC144)</f>
        <v/>
      </c>
      <c r="K144" s="46" t="str">
        <f>IF(Inputs!$B141="","",BW144-DD144)</f>
        <v/>
      </c>
      <c r="L144" s="46" t="str">
        <f>IF(Inputs!$B141="","",BX144-DE144)</f>
        <v/>
      </c>
      <c r="M144" s="46" t="str">
        <f>IF(Inputs!$B141="","",BY144-DF144)</f>
        <v/>
      </c>
      <c r="N144" s="46" t="str">
        <f>IF(Inputs!$B141="","",BZ144-DG144)</f>
        <v/>
      </c>
      <c r="O144" s="46" t="str">
        <f>IF(Inputs!$B141="","",CA144-DH144)</f>
        <v/>
      </c>
      <c r="P144" s="46" t="str">
        <f>IF(Inputs!$B141="","",CB144-DI144)</f>
        <v/>
      </c>
      <c r="Q144" s="46" t="str">
        <f>IF(Inputs!$B141="","",CC144-DJ144)</f>
        <v/>
      </c>
      <c r="R144" s="46" t="str">
        <f>IF(Inputs!$B141="","",CD144-DK144)</f>
        <v/>
      </c>
      <c r="S144" s="46" t="str">
        <f>IF(Inputs!$B141="","",CE144-DL144)</f>
        <v/>
      </c>
      <c r="T144" s="46" t="str">
        <f>IF(Inputs!$B141="","",CF144-DM144)</f>
        <v/>
      </c>
      <c r="U144" s="46" t="str">
        <f>IF(Inputs!$B141="","",CG144-DN144)</f>
        <v/>
      </c>
      <c r="V144" s="46" t="str">
        <f>IF(Inputs!$B141="","",CH144-DO144)</f>
        <v/>
      </c>
      <c r="W144" s="46" t="str">
        <f>IF(Inputs!$B141="","",CI144-DP144)</f>
        <v/>
      </c>
      <c r="X144" s="46" t="str">
        <f>IF(Inputs!$B141="","",CJ144-DQ144)</f>
        <v/>
      </c>
      <c r="Y144" s="46" t="str">
        <f>IF(Inputs!$B141="","",CK144-DR144)</f>
        <v/>
      </c>
      <c r="Z144" s="46" t="str">
        <f>IF(Inputs!$B141="","",CL144-DS144)</f>
        <v/>
      </c>
      <c r="AA144" s="46" t="str">
        <f>IF(Inputs!$B141="","",CM144-DT144)</f>
        <v/>
      </c>
      <c r="AB144" s="46" t="str">
        <f>IF(Inputs!$B141="","",CN144-DU144)</f>
        <v/>
      </c>
      <c r="AC144" s="46" t="str">
        <f>IF(Inputs!$B141="","",CO144-DV144)</f>
        <v/>
      </c>
      <c r="AD144" s="46" t="str">
        <f>IF(Inputs!$B141="","",CP144-DW144)</f>
        <v/>
      </c>
      <c r="AE144" s="46" t="str">
        <f>IF(Inputs!$B141="","",CQ144-DX144)</f>
        <v/>
      </c>
      <c r="AF144" s="46" t="str">
        <f>IF(Inputs!$B141="","",CR144-DY144)</f>
        <v/>
      </c>
      <c r="AG144" s="50" t="str">
        <f t="shared" si="9"/>
        <v/>
      </c>
      <c r="AH144" s="50"/>
      <c r="AJ144" s="27">
        <f>IF(AND(Inputs!$CO141=0,AJ$4&gt;=Inputs!$CM141),1,IF(AND(AJ$4&gt;=Inputs!$CM141,AJ$4&lt;Inputs!$CN141),1,IF(AND(AJ$4=Inputs!$CN141,AJ$4=Inputs!$CO141),1,IF(OR(AND(AJ$4=Inputs!$CN141+1,Inputs!$CN141=Inputs!$CO141),AND(AJ$4=Inputs!$CN141+2,Inputs!$CN141=Inputs!$CO141)),0,IF(AJ$4=Inputs!$CN141,0.8,IF(AJ$4=Inputs!$CN141+1,0.6,IF(AJ$4=Inputs!$CN141+2,0.4,IF(AJ$4=Inputs!$CO141,0.2,IF(AND(AJ$4&gt;=Inputs!$CL141,AJ$4&lt;Inputs!$CM141),(AJ$4-Inputs!$CL141+1)/(Inputs!$AI141+1),0)))))))))</f>
        <v>0</v>
      </c>
      <c r="AK144" s="27">
        <f>IF(AND(Inputs!$CO141=0,AK$4&gt;=Inputs!$CM141),1,IF(AND(AK$4&gt;=Inputs!$CM141,AK$4&lt;Inputs!$CN141),1,IF(AND(AK$4=Inputs!$CN141,AK$4=Inputs!$CO141),1,IF(OR(AND(AK$4=Inputs!$CN141+1,Inputs!$CN141=Inputs!$CO141),AND(AK$4=Inputs!$CN141+2,Inputs!$CN141=Inputs!$CO141)),0,IF(AK$4=Inputs!$CN141,0.8,IF(AK$4=Inputs!$CN141+1,0.6,IF(AK$4=Inputs!$CN141+2,0.4,IF(AK$4=Inputs!$CO141,0.2,IF(AND(AK$4&gt;=Inputs!$CL141,AK$4&lt;Inputs!$CM141),(AK$4-Inputs!$CL141+1)/(Inputs!$AI141+1),0)))))))))</f>
        <v>0</v>
      </c>
      <c r="AL144" s="27">
        <f>IF(AND(Inputs!$CO141=0,AL$4&gt;=Inputs!$CM141),1,IF(AND(AL$4&gt;=Inputs!$CM141,AL$4&lt;Inputs!$CN141),1,IF(AND(AL$4=Inputs!$CN141,AL$4=Inputs!$CO141),1,IF(OR(AND(AL$4=Inputs!$CN141+1,Inputs!$CN141=Inputs!$CO141),AND(AL$4=Inputs!$CN141+2,Inputs!$CN141=Inputs!$CO141)),0,IF(AL$4=Inputs!$CN141,0.8,IF(AL$4=Inputs!$CN141+1,0.6,IF(AL$4=Inputs!$CN141+2,0.4,IF(AL$4=Inputs!$CO141,0.2,IF(AND(AL$4&gt;=Inputs!$CL141,AL$4&lt;Inputs!$CM141),(AL$4-Inputs!$CL141+1)/(Inputs!$AI141+1),0)))))))))</f>
        <v>0</v>
      </c>
      <c r="AM144" s="27">
        <f>IF(AND(Inputs!$CO141=0,AM$4&gt;=Inputs!$CM141),1,IF(AND(AM$4&gt;=Inputs!$CM141,AM$4&lt;Inputs!$CN141),1,IF(AND(AM$4=Inputs!$CN141,AM$4=Inputs!$CO141),1,IF(OR(AND(AM$4=Inputs!$CN141+1,Inputs!$CN141=Inputs!$CO141),AND(AM$4=Inputs!$CN141+2,Inputs!$CN141=Inputs!$CO141)),0,IF(AM$4=Inputs!$CN141,0.8,IF(AM$4=Inputs!$CN141+1,0.6,IF(AM$4=Inputs!$CN141+2,0.4,IF(AM$4=Inputs!$CO141,0.2,IF(AND(AM$4&gt;=Inputs!$CL141,AM$4&lt;Inputs!$CM141),(AM$4-Inputs!$CL141+1)/(Inputs!$AI141+1),0)))))))))</f>
        <v>0</v>
      </c>
      <c r="AN144" s="27">
        <f>IF(AND(Inputs!$CO141=0,AN$4&gt;=Inputs!$CM141),1,IF(AND(AN$4&gt;=Inputs!$CM141,AN$4&lt;Inputs!$CN141),1,IF(AND(AN$4=Inputs!$CN141,AN$4=Inputs!$CO141),1,IF(OR(AND(AN$4=Inputs!$CN141+1,Inputs!$CN141=Inputs!$CO141),AND(AN$4=Inputs!$CN141+2,Inputs!$CN141=Inputs!$CO141)),0,IF(AN$4=Inputs!$CN141,0.8,IF(AN$4=Inputs!$CN141+1,0.6,IF(AN$4=Inputs!$CN141+2,0.4,IF(AN$4=Inputs!$CO141,0.2,IF(AND(AN$4&gt;=Inputs!$CL141,AN$4&lt;Inputs!$CM141),(AN$4-Inputs!$CL141+1)/(Inputs!$AI141+1),0)))))))))</f>
        <v>0</v>
      </c>
      <c r="AO144" s="27">
        <f>IF(AND(Inputs!$CO141=0,AO$4&gt;=Inputs!$CM141),1,IF(AND(AO$4&gt;=Inputs!$CM141,AO$4&lt;Inputs!$CN141),1,IF(AND(AO$4=Inputs!$CN141,AO$4=Inputs!$CO141),1,IF(OR(AND(AO$4=Inputs!$CN141+1,Inputs!$CN141=Inputs!$CO141),AND(AO$4=Inputs!$CN141+2,Inputs!$CN141=Inputs!$CO141)),0,IF(AO$4=Inputs!$CN141,0.8,IF(AO$4=Inputs!$CN141+1,0.6,IF(AO$4=Inputs!$CN141+2,0.4,IF(AO$4=Inputs!$CO141,0.2,IF(AND(AO$4&gt;=Inputs!$CL141,AO$4&lt;Inputs!$CM141),(AO$4-Inputs!$CL141+1)/(Inputs!$AI141+1),0)))))))))</f>
        <v>0</v>
      </c>
      <c r="AP144" s="27">
        <f>IF(AND(Inputs!$CO141=0,AP$4&gt;=Inputs!$CM141),1,IF(AND(AP$4&gt;=Inputs!$CM141,AP$4&lt;Inputs!$CN141),1,IF(AND(AP$4=Inputs!$CN141,AP$4=Inputs!$CO141),1,IF(OR(AND(AP$4=Inputs!$CN141+1,Inputs!$CN141=Inputs!$CO141),AND(AP$4=Inputs!$CN141+2,Inputs!$CN141=Inputs!$CO141)),0,IF(AP$4=Inputs!$CN141,0.8,IF(AP$4=Inputs!$CN141+1,0.6,IF(AP$4=Inputs!$CN141+2,0.4,IF(AP$4=Inputs!$CO141,0.2,IF(AND(AP$4&gt;=Inputs!$CL141,AP$4&lt;Inputs!$CM141),(AP$4-Inputs!$CL141+1)/(Inputs!$AI141+1),0)))))))))</f>
        <v>0</v>
      </c>
      <c r="AQ144" s="27">
        <f>IF(AND(Inputs!$CO141=0,AQ$4&gt;=Inputs!$CM141),1,IF(AND(AQ$4&gt;=Inputs!$CM141,AQ$4&lt;Inputs!$CN141),1,IF(AND(AQ$4=Inputs!$CN141,AQ$4=Inputs!$CO141),1,IF(OR(AND(AQ$4=Inputs!$CN141+1,Inputs!$CN141=Inputs!$CO141),AND(AQ$4=Inputs!$CN141+2,Inputs!$CN141=Inputs!$CO141)),0,IF(AQ$4=Inputs!$CN141,0.8,IF(AQ$4=Inputs!$CN141+1,0.6,IF(AQ$4=Inputs!$CN141+2,0.4,IF(AQ$4=Inputs!$CO141,0.2,IF(AND(AQ$4&gt;=Inputs!$CL141,AQ$4&lt;Inputs!$CM141),(AQ$4-Inputs!$CL141+1)/(Inputs!$AI141+1),0)))))))))</f>
        <v>0</v>
      </c>
      <c r="AR144" s="27">
        <f>IF(AND(Inputs!$CO141=0,AR$4&gt;=Inputs!$CM141),1,IF(AND(AR$4&gt;=Inputs!$CM141,AR$4&lt;Inputs!$CN141),1,IF(AND(AR$4=Inputs!$CN141,AR$4=Inputs!$CO141),1,IF(OR(AND(AR$4=Inputs!$CN141+1,Inputs!$CN141=Inputs!$CO141),AND(AR$4=Inputs!$CN141+2,Inputs!$CN141=Inputs!$CO141)),0,IF(AR$4=Inputs!$CN141,0.8,IF(AR$4=Inputs!$CN141+1,0.6,IF(AR$4=Inputs!$CN141+2,0.4,IF(AR$4=Inputs!$CO141,0.2,IF(AND(AR$4&gt;=Inputs!$CL141,AR$4&lt;Inputs!$CM141),(AR$4-Inputs!$CL141+1)/(Inputs!$AI141+1),0)))))))))</f>
        <v>0</v>
      </c>
      <c r="AS144" s="27">
        <f>IF(AND(Inputs!$CO141=0,AS$4&gt;=Inputs!$CM141),1,IF(AND(AS$4&gt;=Inputs!$CM141,AS$4&lt;Inputs!$CN141),1,IF(AND(AS$4=Inputs!$CN141,AS$4=Inputs!$CO141),1,IF(OR(AND(AS$4=Inputs!$CN141+1,Inputs!$CN141=Inputs!$CO141),AND(AS$4=Inputs!$CN141+2,Inputs!$CN141=Inputs!$CO141)),0,IF(AS$4=Inputs!$CN141,0.8,IF(AS$4=Inputs!$CN141+1,0.6,IF(AS$4=Inputs!$CN141+2,0.4,IF(AS$4=Inputs!$CO141,0.2,IF(AND(AS$4&gt;=Inputs!$CL141,AS$4&lt;Inputs!$CM141),(AS$4-Inputs!$CL141+1)/(Inputs!$AI141+1),0)))))))))</f>
        <v>0</v>
      </c>
      <c r="AT144" s="27">
        <f>IF(AND(Inputs!$CO141=0,AT$4&gt;=Inputs!$CM141),1,IF(AND(AT$4&gt;=Inputs!$CM141,AT$4&lt;Inputs!$CN141),1,IF(AND(AT$4=Inputs!$CN141,AT$4=Inputs!$CO141),1,IF(OR(AND(AT$4=Inputs!$CN141+1,Inputs!$CN141=Inputs!$CO141),AND(AT$4=Inputs!$CN141+2,Inputs!$CN141=Inputs!$CO141)),0,IF(AT$4=Inputs!$CN141,0.8,IF(AT$4=Inputs!$CN141+1,0.6,IF(AT$4=Inputs!$CN141+2,0.4,IF(AT$4=Inputs!$CO141,0.2,IF(AND(AT$4&gt;=Inputs!$CL141,AT$4&lt;Inputs!$CM141),(AT$4-Inputs!$CL141+1)/(Inputs!$AI141+1),0)))))))))</f>
        <v>0</v>
      </c>
      <c r="AU144" s="27">
        <f>IF(AND(Inputs!$CO141=0,AU$4&gt;=Inputs!$CM141),1,IF(AND(AU$4&gt;=Inputs!$CM141,AU$4&lt;Inputs!$CN141),1,IF(AND(AU$4=Inputs!$CN141,AU$4=Inputs!$CO141),1,IF(OR(AND(AU$4=Inputs!$CN141+1,Inputs!$CN141=Inputs!$CO141),AND(AU$4=Inputs!$CN141+2,Inputs!$CN141=Inputs!$CO141)),0,IF(AU$4=Inputs!$CN141,0.8,IF(AU$4=Inputs!$CN141+1,0.6,IF(AU$4=Inputs!$CN141+2,0.4,IF(AU$4=Inputs!$CO141,0.2,IF(AND(AU$4&gt;=Inputs!$CL141,AU$4&lt;Inputs!$CM141),(AU$4-Inputs!$CL141+1)/(Inputs!$AI141+1),0)))))))))</f>
        <v>0</v>
      </c>
      <c r="AV144" s="27">
        <f>IF(AND(Inputs!$CO141=0,AV$4&gt;=Inputs!$CM141),1,IF(AND(AV$4&gt;=Inputs!$CM141,AV$4&lt;Inputs!$CN141),1,IF(AND(AV$4=Inputs!$CN141,AV$4=Inputs!$CO141),1,IF(OR(AND(AV$4=Inputs!$CN141+1,Inputs!$CN141=Inputs!$CO141),AND(AV$4=Inputs!$CN141+2,Inputs!$CN141=Inputs!$CO141)),0,IF(AV$4=Inputs!$CN141,0.8,IF(AV$4=Inputs!$CN141+1,0.6,IF(AV$4=Inputs!$CN141+2,0.4,IF(AV$4=Inputs!$CO141,0.2,IF(AND(AV$4&gt;=Inputs!$CL141,AV$4&lt;Inputs!$CM141),(AV$4-Inputs!$CL141+1)/(Inputs!$AI141+1),0)))))))))</f>
        <v>0</v>
      </c>
      <c r="AW144" s="27">
        <f>IF(AND(Inputs!$CO141=0,AW$4&gt;=Inputs!$CM141),1,IF(AND(AW$4&gt;=Inputs!$CM141,AW$4&lt;Inputs!$CN141),1,IF(AND(AW$4=Inputs!$CN141,AW$4=Inputs!$CO141),1,IF(OR(AND(AW$4=Inputs!$CN141+1,Inputs!$CN141=Inputs!$CO141),AND(AW$4=Inputs!$CN141+2,Inputs!$CN141=Inputs!$CO141)),0,IF(AW$4=Inputs!$CN141,0.8,IF(AW$4=Inputs!$CN141+1,0.6,IF(AW$4=Inputs!$CN141+2,0.4,IF(AW$4=Inputs!$CO141,0.2,IF(AND(AW$4&gt;=Inputs!$CL141,AW$4&lt;Inputs!$CM141),(AW$4-Inputs!$CL141+1)/(Inputs!$AI141+1),0)))))))))</f>
        <v>0</v>
      </c>
      <c r="AX144" s="27">
        <f>IF(AND(Inputs!$CO141=0,AX$4&gt;=Inputs!$CM141),1,IF(AND(AX$4&gt;=Inputs!$CM141,AX$4&lt;Inputs!$CN141),1,IF(AND(AX$4=Inputs!$CN141,AX$4=Inputs!$CO141),1,IF(OR(AND(AX$4=Inputs!$CN141+1,Inputs!$CN141=Inputs!$CO141),AND(AX$4=Inputs!$CN141+2,Inputs!$CN141=Inputs!$CO141)),0,IF(AX$4=Inputs!$CN141,0.8,IF(AX$4=Inputs!$CN141+1,0.6,IF(AX$4=Inputs!$CN141+2,0.4,IF(AX$4=Inputs!$CO141,0.2,IF(AND(AX$4&gt;=Inputs!$CL141,AX$4&lt;Inputs!$CM141),(AX$4-Inputs!$CL141+1)/(Inputs!$AI141+1),0)))))))))</f>
        <v>0</v>
      </c>
      <c r="AY144" s="27">
        <f>IF(AND(Inputs!$CO141=0,AY$4&gt;=Inputs!$CM141),1,IF(AND(AY$4&gt;=Inputs!$CM141,AY$4&lt;Inputs!$CN141),1,IF(AND(AY$4=Inputs!$CN141,AY$4=Inputs!$CO141),1,IF(OR(AND(AY$4=Inputs!$CN141+1,Inputs!$CN141=Inputs!$CO141),AND(AY$4=Inputs!$CN141+2,Inputs!$CN141=Inputs!$CO141)),0,IF(AY$4=Inputs!$CN141,0.8,IF(AY$4=Inputs!$CN141+1,0.6,IF(AY$4=Inputs!$CN141+2,0.4,IF(AY$4=Inputs!$CO141,0.2,IF(AND(AY$4&gt;=Inputs!$CL141,AY$4&lt;Inputs!$CM141),(AY$4-Inputs!$CL141+1)/(Inputs!$AI141+1),0)))))))))</f>
        <v>0</v>
      </c>
      <c r="AZ144" s="27">
        <f>IF(AND(Inputs!$CO141=0,AZ$4&gt;=Inputs!$CM141),1,IF(AND(AZ$4&gt;=Inputs!$CM141,AZ$4&lt;Inputs!$CN141),1,IF(AND(AZ$4=Inputs!$CN141,AZ$4=Inputs!$CO141),1,IF(OR(AND(AZ$4=Inputs!$CN141+1,Inputs!$CN141=Inputs!$CO141),AND(AZ$4=Inputs!$CN141+2,Inputs!$CN141=Inputs!$CO141)),0,IF(AZ$4=Inputs!$CN141,0.8,IF(AZ$4=Inputs!$CN141+1,0.6,IF(AZ$4=Inputs!$CN141+2,0.4,IF(AZ$4=Inputs!$CO141,0.2,IF(AND(AZ$4&gt;=Inputs!$CL141,AZ$4&lt;Inputs!$CM141),(AZ$4-Inputs!$CL141+1)/(Inputs!$AI141+1),0)))))))))</f>
        <v>0</v>
      </c>
      <c r="BA144" s="27">
        <f>IF(AND(Inputs!$CO141=0,BA$4&gt;=Inputs!$CM141),1,IF(AND(BA$4&gt;=Inputs!$CM141,BA$4&lt;Inputs!$CN141),1,IF(AND(BA$4=Inputs!$CN141,BA$4=Inputs!$CO141),1,IF(OR(AND(BA$4=Inputs!$CN141+1,Inputs!$CN141=Inputs!$CO141),AND(BA$4=Inputs!$CN141+2,Inputs!$CN141=Inputs!$CO141)),0,IF(BA$4=Inputs!$CN141,0.8,IF(BA$4=Inputs!$CN141+1,0.6,IF(BA$4=Inputs!$CN141+2,0.4,IF(BA$4=Inputs!$CO141,0.2,IF(AND(BA$4&gt;=Inputs!$CL141,BA$4&lt;Inputs!$CM141),(BA$4-Inputs!$CL141+1)/(Inputs!$AI141+1),0)))))))))</f>
        <v>0</v>
      </c>
      <c r="BB144" s="27">
        <f>IF(AND(Inputs!$CO141=0,BB$4&gt;=Inputs!$CM141),1,IF(AND(BB$4&gt;=Inputs!$CM141,BB$4&lt;Inputs!$CN141),1,IF(AND(BB$4=Inputs!$CN141,BB$4=Inputs!$CO141),1,IF(OR(AND(BB$4=Inputs!$CN141+1,Inputs!$CN141=Inputs!$CO141),AND(BB$4=Inputs!$CN141+2,Inputs!$CN141=Inputs!$CO141)),0,IF(BB$4=Inputs!$CN141,0.8,IF(BB$4=Inputs!$CN141+1,0.6,IF(BB$4=Inputs!$CN141+2,0.4,IF(BB$4=Inputs!$CO141,0.2,IF(AND(BB$4&gt;=Inputs!$CL141,BB$4&lt;Inputs!$CM141),(BB$4-Inputs!$CL141+1)/(Inputs!$AI141+1),0)))))))))</f>
        <v>0</v>
      </c>
      <c r="BC144" s="27">
        <f>IF(AND(Inputs!$CO141=0,BC$4&gt;=Inputs!$CM141),1,IF(AND(BC$4&gt;=Inputs!$CM141,BC$4&lt;Inputs!$CN141),1,IF(AND(BC$4=Inputs!$CN141,BC$4=Inputs!$CO141),1,IF(OR(AND(BC$4=Inputs!$CN141+1,Inputs!$CN141=Inputs!$CO141),AND(BC$4=Inputs!$CN141+2,Inputs!$CN141=Inputs!$CO141)),0,IF(BC$4=Inputs!$CN141,0.8,IF(BC$4=Inputs!$CN141+1,0.6,IF(BC$4=Inputs!$CN141+2,0.4,IF(BC$4=Inputs!$CO141,0.2,IF(AND(BC$4&gt;=Inputs!$CL141,BC$4&lt;Inputs!$CM141),(BC$4-Inputs!$CL141+1)/(Inputs!$AI141+1),0)))))))))</f>
        <v>0</v>
      </c>
      <c r="BD144" s="27">
        <f>IF(AND(Inputs!$CO141=0,BD$4&gt;=Inputs!$CM141),1,IF(AND(BD$4&gt;=Inputs!$CM141,BD$4&lt;Inputs!$CN141),1,IF(AND(BD$4=Inputs!$CN141,BD$4=Inputs!$CO141),1,IF(OR(AND(BD$4=Inputs!$CN141+1,Inputs!$CN141=Inputs!$CO141),AND(BD$4=Inputs!$CN141+2,Inputs!$CN141=Inputs!$CO141)),0,IF(BD$4=Inputs!$CN141,0.8,IF(BD$4=Inputs!$CN141+1,0.6,IF(BD$4=Inputs!$CN141+2,0.4,IF(BD$4=Inputs!$CO141,0.2,IF(AND(BD$4&gt;=Inputs!$CL141,BD$4&lt;Inputs!$CM141),(BD$4-Inputs!$CL141+1)/(Inputs!$AI141+1),0)))))))))</f>
        <v>0</v>
      </c>
      <c r="BE144" s="27">
        <f>IF(AND(Inputs!$CO141=0,BE$4&gt;=Inputs!$CM141),1,IF(AND(BE$4&gt;=Inputs!$CM141,BE$4&lt;Inputs!$CN141),1,IF(AND(BE$4=Inputs!$CN141,BE$4=Inputs!$CO141),1,IF(OR(AND(BE$4=Inputs!$CN141+1,Inputs!$CN141=Inputs!$CO141),AND(BE$4=Inputs!$CN141+2,Inputs!$CN141=Inputs!$CO141)),0,IF(BE$4=Inputs!$CN141,0.8,IF(BE$4=Inputs!$CN141+1,0.6,IF(BE$4=Inputs!$CN141+2,0.4,IF(BE$4=Inputs!$CO141,0.2,IF(AND(BE$4&gt;=Inputs!$CL141,BE$4&lt;Inputs!$CM141),(BE$4-Inputs!$CL141+1)/(Inputs!$AI141+1),0)))))))))</f>
        <v>0</v>
      </c>
      <c r="BF144" s="27">
        <f>IF(AND(Inputs!$CO141=0,BF$4&gt;=Inputs!$CM141),1,IF(AND(BF$4&gt;=Inputs!$CM141,BF$4&lt;Inputs!$CN141),1,IF(AND(BF$4=Inputs!$CN141,BF$4=Inputs!$CO141),1,IF(OR(AND(BF$4=Inputs!$CN141+1,Inputs!$CN141=Inputs!$CO141),AND(BF$4=Inputs!$CN141+2,Inputs!$CN141=Inputs!$CO141)),0,IF(BF$4=Inputs!$CN141,0.8,IF(BF$4=Inputs!$CN141+1,0.6,IF(BF$4=Inputs!$CN141+2,0.4,IF(BF$4=Inputs!$CO141,0.2,IF(AND(BF$4&gt;=Inputs!$CL141,BF$4&lt;Inputs!$CM141),(BF$4-Inputs!$CL141+1)/(Inputs!$AI141+1),0)))))))))</f>
        <v>0</v>
      </c>
      <c r="BG144" s="27">
        <f>IF(AND(Inputs!$CO141=0,BG$4&gt;=Inputs!$CM141),1,IF(AND(BG$4&gt;=Inputs!$CM141,BG$4&lt;Inputs!$CN141),1,IF(AND(BG$4=Inputs!$CN141,BG$4=Inputs!$CO141),1,IF(OR(AND(BG$4=Inputs!$CN141+1,Inputs!$CN141=Inputs!$CO141),AND(BG$4=Inputs!$CN141+2,Inputs!$CN141=Inputs!$CO141)),0,IF(BG$4=Inputs!$CN141,0.8,IF(BG$4=Inputs!$CN141+1,0.6,IF(BG$4=Inputs!$CN141+2,0.4,IF(BG$4=Inputs!$CO141,0.2,IF(AND(BG$4&gt;=Inputs!$CL141,BG$4&lt;Inputs!$CM141),(BG$4-Inputs!$CL141+1)/(Inputs!$AI141+1),0)))))))))</f>
        <v>0</v>
      </c>
      <c r="BH144" s="27">
        <f>IF(AND(Inputs!$CO141=0,BH$4&gt;=Inputs!$CM141),1,IF(AND(BH$4&gt;=Inputs!$CM141,BH$4&lt;Inputs!$CN141),1,IF(AND(BH$4=Inputs!$CN141,BH$4=Inputs!$CO141),1,IF(OR(AND(BH$4=Inputs!$CN141+1,Inputs!$CN141=Inputs!$CO141),AND(BH$4=Inputs!$CN141+2,Inputs!$CN141=Inputs!$CO141)),0,IF(BH$4=Inputs!$CN141,0.8,IF(BH$4=Inputs!$CN141+1,0.6,IF(BH$4=Inputs!$CN141+2,0.4,IF(BH$4=Inputs!$CO141,0.2,IF(AND(BH$4&gt;=Inputs!$CL141,BH$4&lt;Inputs!$CM141),(BH$4-Inputs!$CL141+1)/(Inputs!$AI141+1),0)))))))))</f>
        <v>0</v>
      </c>
      <c r="BI144" s="27">
        <f>IF(AND(Inputs!$CO141=0,BI$4&gt;=Inputs!$CM141),1,IF(AND(BI$4&gt;=Inputs!$CM141,BI$4&lt;Inputs!$CN141),1,IF(AND(BI$4=Inputs!$CN141,BI$4=Inputs!$CO141),1,IF(OR(AND(BI$4=Inputs!$CN141+1,Inputs!$CN141=Inputs!$CO141),AND(BI$4=Inputs!$CN141+2,Inputs!$CN141=Inputs!$CO141)),0,IF(BI$4=Inputs!$CN141,0.8,IF(BI$4=Inputs!$CN141+1,0.6,IF(BI$4=Inputs!$CN141+2,0.4,IF(BI$4=Inputs!$CO141,0.2,IF(AND(BI$4&gt;=Inputs!$CL141,BI$4&lt;Inputs!$CM141),(BI$4-Inputs!$CL141+1)/(Inputs!$AI141+1),0)))))))))</f>
        <v>0</v>
      </c>
      <c r="BJ144" s="27">
        <f>IF(AND(Inputs!$CO141=0,BJ$4&gt;=Inputs!$CM141),1,IF(AND(BJ$4&gt;=Inputs!$CM141,BJ$4&lt;Inputs!$CN141),1,IF(AND(BJ$4=Inputs!$CN141,BJ$4=Inputs!$CO141),1,IF(OR(AND(BJ$4=Inputs!$CN141+1,Inputs!$CN141=Inputs!$CO141),AND(BJ$4=Inputs!$CN141+2,Inputs!$CN141=Inputs!$CO141)),0,IF(BJ$4=Inputs!$CN141,0.8,IF(BJ$4=Inputs!$CN141+1,0.6,IF(BJ$4=Inputs!$CN141+2,0.4,IF(BJ$4=Inputs!$CO141,0.2,IF(AND(BJ$4&gt;=Inputs!$CL141,BJ$4&lt;Inputs!$CM141),(BJ$4-Inputs!$CL141+1)/(Inputs!$AI141+1),0)))))))))</f>
        <v>0</v>
      </c>
      <c r="BK144" s="27">
        <f>IF(AND(Inputs!$CO141=0,BK$4&gt;=Inputs!$CM141),1,IF(AND(BK$4&gt;=Inputs!$CM141,BK$4&lt;Inputs!$CN141),1,IF(AND(BK$4=Inputs!$CN141,BK$4=Inputs!$CO141),1,IF(OR(AND(BK$4=Inputs!$CN141+1,Inputs!$CN141=Inputs!$CO141),AND(BK$4=Inputs!$CN141+2,Inputs!$CN141=Inputs!$CO141)),0,IF(BK$4=Inputs!$CN141,0.8,IF(BK$4=Inputs!$CN141+1,0.6,IF(BK$4=Inputs!$CN141+2,0.4,IF(BK$4=Inputs!$CO141,0.2,IF(AND(BK$4&gt;=Inputs!$CL141,BK$4&lt;Inputs!$CM141),(BK$4-Inputs!$CL141+1)/(Inputs!$AI141+1),0)))))))))</f>
        <v>0</v>
      </c>
      <c r="BL144" s="27">
        <f>IF(AND(Inputs!$CO141=0,BL$4&gt;=Inputs!$CM141),1,IF(AND(BL$4&gt;=Inputs!$CM141,BL$4&lt;Inputs!$CN141),1,IF(AND(BL$4=Inputs!$CN141,BL$4=Inputs!$CO141),1,IF(OR(AND(BL$4=Inputs!$CN141+1,Inputs!$CN141=Inputs!$CO141),AND(BL$4=Inputs!$CN141+2,Inputs!$CN141=Inputs!$CO141)),0,IF(BL$4=Inputs!$CN141,0.8,IF(BL$4=Inputs!$CN141+1,0.6,IF(BL$4=Inputs!$CN141+2,0.4,IF(BL$4=Inputs!$CO141,0.2,IF(AND(BL$4&gt;=Inputs!$CL141,BL$4&lt;Inputs!$CM141),(BL$4-Inputs!$CL141+1)/(Inputs!$AI141+1),0)))))))))</f>
        <v>0</v>
      </c>
      <c r="BM144" s="27">
        <f>IF(AND(Inputs!$CO141=0,BM$4&gt;=Inputs!$CM141),1,IF(AND(BM$4&gt;=Inputs!$CM141,BM$4&lt;Inputs!$CN141),1,IF(AND(BM$4=Inputs!$CN141,BM$4=Inputs!$CO141),1,IF(OR(AND(BM$4=Inputs!$CN141+1,Inputs!$CN141=Inputs!$CO141),AND(BM$4=Inputs!$CN141+2,Inputs!$CN141=Inputs!$CO141)),0,IF(BM$4=Inputs!$CN141,0.8,IF(BM$4=Inputs!$CN141+1,0.6,IF(BM$4=Inputs!$CN141+2,0.4,IF(BM$4=Inputs!$CO141,0.2,IF(AND(BM$4&gt;=Inputs!$CL141,BM$4&lt;Inputs!$CM141),(BM$4-Inputs!$CL141+1)/(Inputs!$AI141+1),0)))))))))</f>
        <v>0</v>
      </c>
      <c r="BO144" s="46" t="str">
        <f>IF(Inputs!$B141="","",(ROUND(Inputs!$BC141*AJ144,0)))</f>
        <v/>
      </c>
      <c r="BP144" s="46" t="str">
        <f>IF(Inputs!$B141="","",(ROUND(Inputs!$BC141*AK144,0)))</f>
        <v/>
      </c>
      <c r="BQ144" s="46" t="str">
        <f>IF(Inputs!$B141="","",(ROUND(Inputs!$BC141*AL144,0)))</f>
        <v/>
      </c>
      <c r="BR144" s="46" t="str">
        <f>IF(Inputs!$B141="","",(ROUND(Inputs!$BC141*AM144,0)))</f>
        <v/>
      </c>
      <c r="BS144" s="46" t="str">
        <f>IF(Inputs!$B141="","",(ROUND(Inputs!$BC141*AN144,0)))</f>
        <v/>
      </c>
      <c r="BT144" s="46" t="str">
        <f>IF(Inputs!$B141="","",(ROUND(Inputs!$BC141*AO144,0)))</f>
        <v/>
      </c>
      <c r="BU144" s="46" t="str">
        <f>IF(Inputs!$B141="","",(ROUND(Inputs!$BC141*AP144,0)))</f>
        <v/>
      </c>
      <c r="BV144" s="46" t="str">
        <f>IF(Inputs!$B141="","",(ROUND(Inputs!$BC141*AQ144,0)))</f>
        <v/>
      </c>
      <c r="BW144" s="46" t="str">
        <f>IF(Inputs!$B141="","",(ROUND(Inputs!$BC141*AR144,0)))</f>
        <v/>
      </c>
      <c r="BX144" s="46" t="str">
        <f>IF(Inputs!$B141="","",(ROUND(Inputs!$BC141*AS144,0)))</f>
        <v/>
      </c>
      <c r="BY144" s="46" t="str">
        <f>IF(Inputs!$B141="","",(ROUND(Inputs!$BC141*AT144,0)))</f>
        <v/>
      </c>
      <c r="BZ144" s="46" t="str">
        <f>IF(Inputs!$B141="","",(ROUND(Inputs!$BC141*AU144,0)))</f>
        <v/>
      </c>
      <c r="CA144" s="46" t="str">
        <f>IF(Inputs!$B141="","",(ROUND(Inputs!$BC141*AV144,0)))</f>
        <v/>
      </c>
      <c r="CB144" s="46" t="str">
        <f>IF(Inputs!$B141="","",(ROUND(Inputs!$BC141*AW144,0)))</f>
        <v/>
      </c>
      <c r="CC144" s="46" t="str">
        <f>IF(Inputs!$B141="","",(ROUND(Inputs!$BC141*AX144,0)))</f>
        <v/>
      </c>
      <c r="CD144" s="46" t="str">
        <f>IF(Inputs!$B141="","",(ROUND(Inputs!$BC141*AY144,0)))</f>
        <v/>
      </c>
      <c r="CE144" s="46" t="str">
        <f>IF(Inputs!$B141="","",(ROUND(Inputs!$BC141*AZ144,0)))</f>
        <v/>
      </c>
      <c r="CF144" s="46" t="str">
        <f>IF(Inputs!$B141="","",(ROUND(Inputs!$BC141*BA144,0)))</f>
        <v/>
      </c>
      <c r="CG144" s="46" t="str">
        <f>IF(Inputs!$B141="","",(ROUND(Inputs!$BC141*BB144,0)))</f>
        <v/>
      </c>
      <c r="CH144" s="46" t="str">
        <f>IF(Inputs!$B141="","",(ROUND(Inputs!$BC141*BC144,0)))</f>
        <v/>
      </c>
      <c r="CI144" s="46" t="str">
        <f>IF(Inputs!$B141="","",(ROUND(Inputs!$BC141*BD144,0)))</f>
        <v/>
      </c>
      <c r="CJ144" s="46" t="str">
        <f>IF(Inputs!$B141="","",(ROUND(Inputs!$BC141*BE144,0)))</f>
        <v/>
      </c>
      <c r="CK144" s="46" t="str">
        <f>IF(Inputs!$B141="","",(ROUND(Inputs!$BC141*BF144,0)))</f>
        <v/>
      </c>
      <c r="CL144" s="46" t="str">
        <f>IF(Inputs!$B141="","",(ROUND(Inputs!$BC141*BG144,0)))</f>
        <v/>
      </c>
      <c r="CM144" s="46" t="str">
        <f>IF(Inputs!$B141="","",(ROUND(Inputs!$BC141*BH144,0)))</f>
        <v/>
      </c>
      <c r="CN144" s="46" t="str">
        <f>IF(Inputs!$B141="","",(ROUND(Inputs!$BC141*BI144,0)))</f>
        <v/>
      </c>
      <c r="CO144" s="46" t="str">
        <f>IF(Inputs!$B141="","",(ROUND(Inputs!$BC141*BJ144,0)))</f>
        <v/>
      </c>
      <c r="CP144" s="46" t="str">
        <f>IF(Inputs!$B141="","",(ROUND(Inputs!$BC141*BK144,0)))</f>
        <v/>
      </c>
      <c r="CQ144" s="46" t="str">
        <f>IF(Inputs!$B141="","",(ROUND(Inputs!$BC141*BL144,0)))</f>
        <v/>
      </c>
      <c r="CR144" s="46" t="str">
        <f>IF(Inputs!$B141="","",(ROUND(Inputs!$BC141*BM144,0)))</f>
        <v/>
      </c>
      <c r="CV144" s="46" t="str">
        <f>IF(A144="","",IF(AND(CV$4&lt;=Inputs!$CQ141,CV$4&gt;=Inputs!$CP141),Inputs!$AR141/(Inputs!$CQ141-Inputs!$CP141+1),0)+IF(CV$4=Inputs!$CL141,Inputs!$BD141,0))</f>
        <v/>
      </c>
      <c r="CW144" s="46" t="str">
        <f>IF(B144="","",IF(AND(CW$4&lt;=Inputs!$CQ141,CW$4&gt;=Inputs!$CP141),Inputs!$AR141/(Inputs!$CQ141-Inputs!$CP141+1),0)+IF(CW$4=Inputs!$CL141,Inputs!$BD141,0))</f>
        <v/>
      </c>
      <c r="CX144" s="46" t="str">
        <f>IF(C144="","",IF(AND(CX$4&lt;=Inputs!$CQ141,CX$4&gt;=Inputs!$CP141),Inputs!$AR141/(Inputs!$CQ141-Inputs!$CP141+1),0)+IF(CX$4=Inputs!$CL141,Inputs!$BD141,0))</f>
        <v/>
      </c>
      <c r="CY144" s="46" t="str">
        <f>IF(D144="","",IF(AND(CY$4&lt;=Inputs!$CQ141,CY$4&gt;=Inputs!$CP141),Inputs!$AR141/(Inputs!$CQ141-Inputs!$CP141+1),0)+IF(CY$4=Inputs!$CL141,Inputs!$BD141,0))</f>
        <v/>
      </c>
      <c r="CZ144" s="46" t="str">
        <f>IF(E144="","",IF(AND(CZ$4&lt;=Inputs!$CQ141,CZ$4&gt;=Inputs!$CP141),Inputs!$AR141/(Inputs!$CQ141-Inputs!$CP141+1),0)+IF(CZ$4=Inputs!$CL141,Inputs!$BD141,0))</f>
        <v/>
      </c>
      <c r="DA144" s="46" t="str">
        <f>IF(F144="","",IF(AND(DA$4&lt;=Inputs!$CQ141,DA$4&gt;=Inputs!$CP141),Inputs!$AR141/(Inputs!$CQ141-Inputs!$CP141+1),0)+IF(DA$4=Inputs!$CL141,Inputs!$BD141,0))</f>
        <v/>
      </c>
      <c r="DB144" s="46" t="str">
        <f>IF(G144="","",IF(AND(DB$4&lt;=Inputs!$CQ141,DB$4&gt;=Inputs!$CP141),Inputs!$AR141/(Inputs!$CQ141-Inputs!$CP141+1),0)+IF(DB$4=Inputs!$CL141,Inputs!$BD141,0))</f>
        <v/>
      </c>
      <c r="DC144" s="46" t="str">
        <f>IF(H144="","",IF(AND(DC$4&lt;=Inputs!$CQ141,DC$4&gt;=Inputs!$CP141),Inputs!$AR141/(Inputs!$CQ141-Inputs!$CP141+1),0)+IF(DC$4=Inputs!$CL141,Inputs!$BD141,0))</f>
        <v/>
      </c>
      <c r="DD144" s="46" t="str">
        <f>IF(I144="","",IF(AND(DD$4&lt;=Inputs!$CQ141,DD$4&gt;=Inputs!$CP141),Inputs!$AR141/(Inputs!$CQ141-Inputs!$CP141+1),0)+IF(DD$4=Inputs!$CL141,Inputs!$BD141,0))</f>
        <v/>
      </c>
      <c r="DE144" s="46" t="str">
        <f>IF(J144="","",IF(AND(DE$4&lt;=Inputs!$CQ141,DE$4&gt;=Inputs!$CP141),Inputs!$AR141/(Inputs!$CQ141-Inputs!$CP141+1),0)+IF(DE$4=Inputs!$CL141,Inputs!$BD141,0))</f>
        <v/>
      </c>
      <c r="DF144" s="46" t="str">
        <f>IF(K144="","",IF(AND(DF$4&lt;=Inputs!$CQ141,DF$4&gt;=Inputs!$CP141),Inputs!$AR141/(Inputs!$CQ141-Inputs!$CP141+1),0)+IF(DF$4=Inputs!$CL141,Inputs!$BD141,0))</f>
        <v/>
      </c>
      <c r="DG144" s="46" t="str">
        <f>IF(L144="","",IF(AND(DG$4&lt;=Inputs!$CQ141,DG$4&gt;=Inputs!$CP141),Inputs!$AR141/(Inputs!$CQ141-Inputs!$CP141+1),0)+IF(DG$4=Inputs!$CL141,Inputs!$BD141,0))</f>
        <v/>
      </c>
      <c r="DH144" s="46" t="str">
        <f>IF(M144="","",IF(AND(DH$4&lt;=Inputs!$CQ141,DH$4&gt;=Inputs!$CP141),Inputs!$AR141/(Inputs!$CQ141-Inputs!$CP141+1),0)+IF(DH$4=Inputs!$CL141,Inputs!$BD141,0))</f>
        <v/>
      </c>
      <c r="DI144" s="46" t="str">
        <f>IF(N144="","",IF(AND(DI$4&lt;=Inputs!$CQ141,DI$4&gt;=Inputs!$CP141),Inputs!$AR141/(Inputs!$CQ141-Inputs!$CP141+1),0)+IF(DI$4=Inputs!$CL141,Inputs!$BD141,0))</f>
        <v/>
      </c>
      <c r="DJ144" s="46" t="str">
        <f>IF(O144="","",IF(AND(DJ$4&lt;=Inputs!$CQ141,DJ$4&gt;=Inputs!$CP141),Inputs!$AR141/(Inputs!$CQ141-Inputs!$CP141+1),0)+IF(DJ$4=Inputs!$CL141,Inputs!$BD141,0))</f>
        <v/>
      </c>
      <c r="DK144" s="46" t="str">
        <f>IF(P144="","",IF(AND(DK$4&lt;=Inputs!$CQ141,DK$4&gt;=Inputs!$CP141),Inputs!$AR141/(Inputs!$CQ141-Inputs!$CP141+1),0)+IF(DK$4=Inputs!$CL141,Inputs!$BD141,0))</f>
        <v/>
      </c>
      <c r="DL144" s="46" t="str">
        <f>IF(Q144="","",IF(AND(DL$4&lt;=Inputs!$CQ141,DL$4&gt;=Inputs!$CP141),Inputs!$AR141/(Inputs!$CQ141-Inputs!$CP141+1),0)+IF(DL$4=Inputs!$CL141,Inputs!$BD141,0))</f>
        <v/>
      </c>
      <c r="DM144" s="46" t="str">
        <f>IF(R144="","",IF(AND(DM$4&lt;=Inputs!$CQ141,DM$4&gt;=Inputs!$CP141),Inputs!$AR141/(Inputs!$CQ141-Inputs!$CP141+1),0)+IF(DM$4=Inputs!$CL141,Inputs!$BD141,0))</f>
        <v/>
      </c>
      <c r="DN144" s="46" t="str">
        <f>IF(S144="","",IF(AND(DN$4&lt;=Inputs!$CQ141,DN$4&gt;=Inputs!$CP141),Inputs!$AR141/(Inputs!$CQ141-Inputs!$CP141+1),0)+IF(DN$4=Inputs!$CL141,Inputs!$BD141,0))</f>
        <v/>
      </c>
      <c r="DO144" s="46" t="str">
        <f>IF(T144="","",IF(AND(DO$4&lt;=Inputs!$CQ141,DO$4&gt;=Inputs!$CP141),Inputs!$AR141/(Inputs!$CQ141-Inputs!$CP141+1),0)+IF(DO$4=Inputs!$CL141,Inputs!$BD141,0))</f>
        <v/>
      </c>
      <c r="DP144" s="46" t="str">
        <f>IF(U144="","",IF(AND(DP$4&lt;=Inputs!$CQ141,DP$4&gt;=Inputs!$CP141),Inputs!$AR141/(Inputs!$CQ141-Inputs!$CP141+1),0)+IF(DP$4=Inputs!$CL141,Inputs!$BD141,0))</f>
        <v/>
      </c>
      <c r="DQ144" s="46" t="str">
        <f>IF(V144="","",IF(AND(DQ$4&lt;=Inputs!$CQ141,DQ$4&gt;=Inputs!$CP141),Inputs!$AR141/(Inputs!$CQ141-Inputs!$CP141+1),0)+IF(DQ$4=Inputs!$CL141,Inputs!$BD141,0))</f>
        <v/>
      </c>
      <c r="DR144" s="46" t="str">
        <f>IF(W144="","",IF(AND(DR$4&lt;=Inputs!$CQ141,DR$4&gt;=Inputs!$CP141),Inputs!$AR141/(Inputs!$CQ141-Inputs!$CP141+1),0)+IF(DR$4=Inputs!$CL141,Inputs!$BD141,0))</f>
        <v/>
      </c>
      <c r="DS144" s="46" t="str">
        <f>IF(X144="","",IF(AND(DS$4&lt;=Inputs!$CQ141,DS$4&gt;=Inputs!$CP141),Inputs!$AR141/(Inputs!$CQ141-Inputs!$CP141+1),0)+IF(DS$4=Inputs!$CL141,Inputs!$BD141,0))</f>
        <v/>
      </c>
      <c r="DT144" s="46" t="str">
        <f>IF(Y144="","",IF(AND(DT$4&lt;=Inputs!$CQ141,DT$4&gt;=Inputs!$CP141),Inputs!$AR141/(Inputs!$CQ141-Inputs!$CP141+1),0)+IF(DT$4=Inputs!$CL141,Inputs!$BD141,0))</f>
        <v/>
      </c>
      <c r="DU144" s="46" t="str">
        <f>IF(Z144="","",IF(AND(DU$4&lt;=Inputs!$CQ141,DU$4&gt;=Inputs!$CP141),Inputs!$AR141/(Inputs!$CQ141-Inputs!$CP141+1),0)+IF(DU$4=Inputs!$CL141,Inputs!$BD141,0))</f>
        <v/>
      </c>
      <c r="DV144" s="46" t="str">
        <f>IF(AA144="","",IF(AND(DV$4&lt;=Inputs!$CQ141,DV$4&gt;=Inputs!$CP141),Inputs!$AR141/(Inputs!$CQ141-Inputs!$CP141+1),0)+IF(DV$4=Inputs!$CL141,Inputs!$BD141,0))</f>
        <v/>
      </c>
      <c r="DW144" s="46" t="str">
        <f>IF(AB144="","",IF(AND(DW$4&lt;=Inputs!$CQ141,DW$4&gt;=Inputs!$CP141),Inputs!$AR141/(Inputs!$CQ141-Inputs!$CP141+1),0)+IF(DW$4=Inputs!$CL141,Inputs!$BD141,0))</f>
        <v/>
      </c>
      <c r="DX144" s="46" t="str">
        <f>IF(AC144="","",IF(AND(DX$4&lt;=Inputs!$CQ141,DX$4&gt;=Inputs!$CP141),Inputs!$AR141/(Inputs!$CQ141-Inputs!$CP141+1),0)+IF(DX$4=Inputs!$CL141,Inputs!$BD141,0))</f>
        <v/>
      </c>
      <c r="DY144" s="46" t="str">
        <f>IF(AD144="","",IF(AND(DY$4&lt;=Inputs!$CQ141,DY$4&gt;=Inputs!$CP141),Inputs!$AR141/(Inputs!$CQ141-Inputs!$CP141+1),0)+IF(DY$4=Inputs!$CL141,Inputs!$BD141,0))</f>
        <v/>
      </c>
      <c r="DZ144" s="46" t="str">
        <f t="shared" si="8"/>
        <v/>
      </c>
    </row>
    <row r="145" spans="1:130">
      <c r="A145" s="7" t="str">
        <f>IF(Inputs!A142="","",Inputs!A142)</f>
        <v/>
      </c>
      <c r="B145" t="str">
        <f>IF(Inputs!B142="","",Inputs!B142)</f>
        <v/>
      </c>
      <c r="C145" s="46" t="str">
        <f>IF(Inputs!$B142="","",BO145-CV145)</f>
        <v/>
      </c>
      <c r="D145" s="46" t="str">
        <f>IF(Inputs!$B142="","",BP145-CW145)</f>
        <v/>
      </c>
      <c r="E145" s="46" t="str">
        <f>IF(Inputs!$B142="","",BQ145-CX145)</f>
        <v/>
      </c>
      <c r="F145" s="46" t="str">
        <f>IF(Inputs!$B142="","",BR145-CY145)</f>
        <v/>
      </c>
      <c r="G145" s="46" t="str">
        <f>IF(Inputs!$B142="","",BS145-CZ145)</f>
        <v/>
      </c>
      <c r="H145" s="46" t="str">
        <f>IF(Inputs!$B142="","",BT145-DA145)</f>
        <v/>
      </c>
      <c r="I145" s="46" t="str">
        <f>IF(Inputs!$B142="","",BU145-DB145)</f>
        <v/>
      </c>
      <c r="J145" s="46" t="str">
        <f>IF(Inputs!$B142="","",BV145-DC145)</f>
        <v/>
      </c>
      <c r="K145" s="46" t="str">
        <f>IF(Inputs!$B142="","",BW145-DD145)</f>
        <v/>
      </c>
      <c r="L145" s="46" t="str">
        <f>IF(Inputs!$B142="","",BX145-DE145)</f>
        <v/>
      </c>
      <c r="M145" s="46" t="str">
        <f>IF(Inputs!$B142="","",BY145-DF145)</f>
        <v/>
      </c>
      <c r="N145" s="46" t="str">
        <f>IF(Inputs!$B142="","",BZ145-DG145)</f>
        <v/>
      </c>
      <c r="O145" s="46" t="str">
        <f>IF(Inputs!$B142="","",CA145-DH145)</f>
        <v/>
      </c>
      <c r="P145" s="46" t="str">
        <f>IF(Inputs!$B142="","",CB145-DI145)</f>
        <v/>
      </c>
      <c r="Q145" s="46" t="str">
        <f>IF(Inputs!$B142="","",CC145-DJ145)</f>
        <v/>
      </c>
      <c r="R145" s="46" t="str">
        <f>IF(Inputs!$B142="","",CD145-DK145)</f>
        <v/>
      </c>
      <c r="S145" s="46" t="str">
        <f>IF(Inputs!$B142="","",CE145-DL145)</f>
        <v/>
      </c>
      <c r="T145" s="46" t="str">
        <f>IF(Inputs!$B142="","",CF145-DM145)</f>
        <v/>
      </c>
      <c r="U145" s="46" t="str">
        <f>IF(Inputs!$B142="","",CG145-DN145)</f>
        <v/>
      </c>
      <c r="V145" s="46" t="str">
        <f>IF(Inputs!$B142="","",CH145-DO145)</f>
        <v/>
      </c>
      <c r="W145" s="46" t="str">
        <f>IF(Inputs!$B142="","",CI145-DP145)</f>
        <v/>
      </c>
      <c r="X145" s="46" t="str">
        <f>IF(Inputs!$B142="","",CJ145-DQ145)</f>
        <v/>
      </c>
      <c r="Y145" s="46" t="str">
        <f>IF(Inputs!$B142="","",CK145-DR145)</f>
        <v/>
      </c>
      <c r="Z145" s="46" t="str">
        <f>IF(Inputs!$B142="","",CL145-DS145)</f>
        <v/>
      </c>
      <c r="AA145" s="46" t="str">
        <f>IF(Inputs!$B142="","",CM145-DT145)</f>
        <v/>
      </c>
      <c r="AB145" s="46" t="str">
        <f>IF(Inputs!$B142="","",CN145-DU145)</f>
        <v/>
      </c>
      <c r="AC145" s="46" t="str">
        <f>IF(Inputs!$B142="","",CO145-DV145)</f>
        <v/>
      </c>
      <c r="AD145" s="46" t="str">
        <f>IF(Inputs!$B142="","",CP145-DW145)</f>
        <v/>
      </c>
      <c r="AE145" s="46" t="str">
        <f>IF(Inputs!$B142="","",CQ145-DX145)</f>
        <v/>
      </c>
      <c r="AF145" s="46" t="str">
        <f>IF(Inputs!$B142="","",CR145-DY145)</f>
        <v/>
      </c>
      <c r="AG145" s="50" t="str">
        <f t="shared" si="9"/>
        <v/>
      </c>
      <c r="AH145" s="50"/>
      <c r="AJ145" s="27">
        <f>IF(AND(Inputs!$CO142=0,AJ$4&gt;=Inputs!$CM142),1,IF(AND(AJ$4&gt;=Inputs!$CM142,AJ$4&lt;Inputs!$CN142),1,IF(AND(AJ$4=Inputs!$CN142,AJ$4=Inputs!$CO142),1,IF(OR(AND(AJ$4=Inputs!$CN142+1,Inputs!$CN142=Inputs!$CO142),AND(AJ$4=Inputs!$CN142+2,Inputs!$CN142=Inputs!$CO142)),0,IF(AJ$4=Inputs!$CN142,0.8,IF(AJ$4=Inputs!$CN142+1,0.6,IF(AJ$4=Inputs!$CN142+2,0.4,IF(AJ$4=Inputs!$CO142,0.2,IF(AND(AJ$4&gt;=Inputs!$CL142,AJ$4&lt;Inputs!$CM142),(AJ$4-Inputs!$CL142+1)/(Inputs!$AI142+1),0)))))))))</f>
        <v>0</v>
      </c>
      <c r="AK145" s="27">
        <f>IF(AND(Inputs!$CO142=0,AK$4&gt;=Inputs!$CM142),1,IF(AND(AK$4&gt;=Inputs!$CM142,AK$4&lt;Inputs!$CN142),1,IF(AND(AK$4=Inputs!$CN142,AK$4=Inputs!$CO142),1,IF(OR(AND(AK$4=Inputs!$CN142+1,Inputs!$CN142=Inputs!$CO142),AND(AK$4=Inputs!$CN142+2,Inputs!$CN142=Inputs!$CO142)),0,IF(AK$4=Inputs!$CN142,0.8,IF(AK$4=Inputs!$CN142+1,0.6,IF(AK$4=Inputs!$CN142+2,0.4,IF(AK$4=Inputs!$CO142,0.2,IF(AND(AK$4&gt;=Inputs!$CL142,AK$4&lt;Inputs!$CM142),(AK$4-Inputs!$CL142+1)/(Inputs!$AI142+1),0)))))))))</f>
        <v>0</v>
      </c>
      <c r="AL145" s="27">
        <f>IF(AND(Inputs!$CO142=0,AL$4&gt;=Inputs!$CM142),1,IF(AND(AL$4&gt;=Inputs!$CM142,AL$4&lt;Inputs!$CN142),1,IF(AND(AL$4=Inputs!$CN142,AL$4=Inputs!$CO142),1,IF(OR(AND(AL$4=Inputs!$CN142+1,Inputs!$CN142=Inputs!$CO142),AND(AL$4=Inputs!$CN142+2,Inputs!$CN142=Inputs!$CO142)),0,IF(AL$4=Inputs!$CN142,0.8,IF(AL$4=Inputs!$CN142+1,0.6,IF(AL$4=Inputs!$CN142+2,0.4,IF(AL$4=Inputs!$CO142,0.2,IF(AND(AL$4&gt;=Inputs!$CL142,AL$4&lt;Inputs!$CM142),(AL$4-Inputs!$CL142+1)/(Inputs!$AI142+1),0)))))))))</f>
        <v>0</v>
      </c>
      <c r="AM145" s="27">
        <f>IF(AND(Inputs!$CO142=0,AM$4&gt;=Inputs!$CM142),1,IF(AND(AM$4&gt;=Inputs!$CM142,AM$4&lt;Inputs!$CN142),1,IF(AND(AM$4=Inputs!$CN142,AM$4=Inputs!$CO142),1,IF(OR(AND(AM$4=Inputs!$CN142+1,Inputs!$CN142=Inputs!$CO142),AND(AM$4=Inputs!$CN142+2,Inputs!$CN142=Inputs!$CO142)),0,IF(AM$4=Inputs!$CN142,0.8,IF(AM$4=Inputs!$CN142+1,0.6,IF(AM$4=Inputs!$CN142+2,0.4,IF(AM$4=Inputs!$CO142,0.2,IF(AND(AM$4&gt;=Inputs!$CL142,AM$4&lt;Inputs!$CM142),(AM$4-Inputs!$CL142+1)/(Inputs!$AI142+1),0)))))))))</f>
        <v>0</v>
      </c>
      <c r="AN145" s="27">
        <f>IF(AND(Inputs!$CO142=0,AN$4&gt;=Inputs!$CM142),1,IF(AND(AN$4&gt;=Inputs!$CM142,AN$4&lt;Inputs!$CN142),1,IF(AND(AN$4=Inputs!$CN142,AN$4=Inputs!$CO142),1,IF(OR(AND(AN$4=Inputs!$CN142+1,Inputs!$CN142=Inputs!$CO142),AND(AN$4=Inputs!$CN142+2,Inputs!$CN142=Inputs!$CO142)),0,IF(AN$4=Inputs!$CN142,0.8,IF(AN$4=Inputs!$CN142+1,0.6,IF(AN$4=Inputs!$CN142+2,0.4,IF(AN$4=Inputs!$CO142,0.2,IF(AND(AN$4&gt;=Inputs!$CL142,AN$4&lt;Inputs!$CM142),(AN$4-Inputs!$CL142+1)/(Inputs!$AI142+1),0)))))))))</f>
        <v>0</v>
      </c>
      <c r="AO145" s="27">
        <f>IF(AND(Inputs!$CO142=0,AO$4&gt;=Inputs!$CM142),1,IF(AND(AO$4&gt;=Inputs!$CM142,AO$4&lt;Inputs!$CN142),1,IF(AND(AO$4=Inputs!$CN142,AO$4=Inputs!$CO142),1,IF(OR(AND(AO$4=Inputs!$CN142+1,Inputs!$CN142=Inputs!$CO142),AND(AO$4=Inputs!$CN142+2,Inputs!$CN142=Inputs!$CO142)),0,IF(AO$4=Inputs!$CN142,0.8,IF(AO$4=Inputs!$CN142+1,0.6,IF(AO$4=Inputs!$CN142+2,0.4,IF(AO$4=Inputs!$CO142,0.2,IF(AND(AO$4&gt;=Inputs!$CL142,AO$4&lt;Inputs!$CM142),(AO$4-Inputs!$CL142+1)/(Inputs!$AI142+1),0)))))))))</f>
        <v>0</v>
      </c>
      <c r="AP145" s="27">
        <f>IF(AND(Inputs!$CO142=0,AP$4&gt;=Inputs!$CM142),1,IF(AND(AP$4&gt;=Inputs!$CM142,AP$4&lt;Inputs!$CN142),1,IF(AND(AP$4=Inputs!$CN142,AP$4=Inputs!$CO142),1,IF(OR(AND(AP$4=Inputs!$CN142+1,Inputs!$CN142=Inputs!$CO142),AND(AP$4=Inputs!$CN142+2,Inputs!$CN142=Inputs!$CO142)),0,IF(AP$4=Inputs!$CN142,0.8,IF(AP$4=Inputs!$CN142+1,0.6,IF(AP$4=Inputs!$CN142+2,0.4,IF(AP$4=Inputs!$CO142,0.2,IF(AND(AP$4&gt;=Inputs!$CL142,AP$4&lt;Inputs!$CM142),(AP$4-Inputs!$CL142+1)/(Inputs!$AI142+1),0)))))))))</f>
        <v>0</v>
      </c>
      <c r="AQ145" s="27">
        <f>IF(AND(Inputs!$CO142=0,AQ$4&gt;=Inputs!$CM142),1,IF(AND(AQ$4&gt;=Inputs!$CM142,AQ$4&lt;Inputs!$CN142),1,IF(AND(AQ$4=Inputs!$CN142,AQ$4=Inputs!$CO142),1,IF(OR(AND(AQ$4=Inputs!$CN142+1,Inputs!$CN142=Inputs!$CO142),AND(AQ$4=Inputs!$CN142+2,Inputs!$CN142=Inputs!$CO142)),0,IF(AQ$4=Inputs!$CN142,0.8,IF(AQ$4=Inputs!$CN142+1,0.6,IF(AQ$4=Inputs!$CN142+2,0.4,IF(AQ$4=Inputs!$CO142,0.2,IF(AND(AQ$4&gt;=Inputs!$CL142,AQ$4&lt;Inputs!$CM142),(AQ$4-Inputs!$CL142+1)/(Inputs!$AI142+1),0)))))))))</f>
        <v>0</v>
      </c>
      <c r="AR145" s="27">
        <f>IF(AND(Inputs!$CO142=0,AR$4&gt;=Inputs!$CM142),1,IF(AND(AR$4&gt;=Inputs!$CM142,AR$4&lt;Inputs!$CN142),1,IF(AND(AR$4=Inputs!$CN142,AR$4=Inputs!$CO142),1,IF(OR(AND(AR$4=Inputs!$CN142+1,Inputs!$CN142=Inputs!$CO142),AND(AR$4=Inputs!$CN142+2,Inputs!$CN142=Inputs!$CO142)),0,IF(AR$4=Inputs!$CN142,0.8,IF(AR$4=Inputs!$CN142+1,0.6,IF(AR$4=Inputs!$CN142+2,0.4,IF(AR$4=Inputs!$CO142,0.2,IF(AND(AR$4&gt;=Inputs!$CL142,AR$4&lt;Inputs!$CM142),(AR$4-Inputs!$CL142+1)/(Inputs!$AI142+1),0)))))))))</f>
        <v>0</v>
      </c>
      <c r="AS145" s="27">
        <f>IF(AND(Inputs!$CO142=0,AS$4&gt;=Inputs!$CM142),1,IF(AND(AS$4&gt;=Inputs!$CM142,AS$4&lt;Inputs!$CN142),1,IF(AND(AS$4=Inputs!$CN142,AS$4=Inputs!$CO142),1,IF(OR(AND(AS$4=Inputs!$CN142+1,Inputs!$CN142=Inputs!$CO142),AND(AS$4=Inputs!$CN142+2,Inputs!$CN142=Inputs!$CO142)),0,IF(AS$4=Inputs!$CN142,0.8,IF(AS$4=Inputs!$CN142+1,0.6,IF(AS$4=Inputs!$CN142+2,0.4,IF(AS$4=Inputs!$CO142,0.2,IF(AND(AS$4&gt;=Inputs!$CL142,AS$4&lt;Inputs!$CM142),(AS$4-Inputs!$CL142+1)/(Inputs!$AI142+1),0)))))))))</f>
        <v>0</v>
      </c>
      <c r="AT145" s="27">
        <f>IF(AND(Inputs!$CO142=0,AT$4&gt;=Inputs!$CM142),1,IF(AND(AT$4&gt;=Inputs!$CM142,AT$4&lt;Inputs!$CN142),1,IF(AND(AT$4=Inputs!$CN142,AT$4=Inputs!$CO142),1,IF(OR(AND(AT$4=Inputs!$CN142+1,Inputs!$CN142=Inputs!$CO142),AND(AT$4=Inputs!$CN142+2,Inputs!$CN142=Inputs!$CO142)),0,IF(AT$4=Inputs!$CN142,0.8,IF(AT$4=Inputs!$CN142+1,0.6,IF(AT$4=Inputs!$CN142+2,0.4,IF(AT$4=Inputs!$CO142,0.2,IF(AND(AT$4&gt;=Inputs!$CL142,AT$4&lt;Inputs!$CM142),(AT$4-Inputs!$CL142+1)/(Inputs!$AI142+1),0)))))))))</f>
        <v>0</v>
      </c>
      <c r="AU145" s="27">
        <f>IF(AND(Inputs!$CO142=0,AU$4&gt;=Inputs!$CM142),1,IF(AND(AU$4&gt;=Inputs!$CM142,AU$4&lt;Inputs!$CN142),1,IF(AND(AU$4=Inputs!$CN142,AU$4=Inputs!$CO142),1,IF(OR(AND(AU$4=Inputs!$CN142+1,Inputs!$CN142=Inputs!$CO142),AND(AU$4=Inputs!$CN142+2,Inputs!$CN142=Inputs!$CO142)),0,IF(AU$4=Inputs!$CN142,0.8,IF(AU$4=Inputs!$CN142+1,0.6,IF(AU$4=Inputs!$CN142+2,0.4,IF(AU$4=Inputs!$CO142,0.2,IF(AND(AU$4&gt;=Inputs!$CL142,AU$4&lt;Inputs!$CM142),(AU$4-Inputs!$CL142+1)/(Inputs!$AI142+1),0)))))))))</f>
        <v>0</v>
      </c>
      <c r="AV145" s="27">
        <f>IF(AND(Inputs!$CO142=0,AV$4&gt;=Inputs!$CM142),1,IF(AND(AV$4&gt;=Inputs!$CM142,AV$4&lt;Inputs!$CN142),1,IF(AND(AV$4=Inputs!$CN142,AV$4=Inputs!$CO142),1,IF(OR(AND(AV$4=Inputs!$CN142+1,Inputs!$CN142=Inputs!$CO142),AND(AV$4=Inputs!$CN142+2,Inputs!$CN142=Inputs!$CO142)),0,IF(AV$4=Inputs!$CN142,0.8,IF(AV$4=Inputs!$CN142+1,0.6,IF(AV$4=Inputs!$CN142+2,0.4,IF(AV$4=Inputs!$CO142,0.2,IF(AND(AV$4&gt;=Inputs!$CL142,AV$4&lt;Inputs!$CM142),(AV$4-Inputs!$CL142+1)/(Inputs!$AI142+1),0)))))))))</f>
        <v>0</v>
      </c>
      <c r="AW145" s="27">
        <f>IF(AND(Inputs!$CO142=0,AW$4&gt;=Inputs!$CM142),1,IF(AND(AW$4&gt;=Inputs!$CM142,AW$4&lt;Inputs!$CN142),1,IF(AND(AW$4=Inputs!$CN142,AW$4=Inputs!$CO142),1,IF(OR(AND(AW$4=Inputs!$CN142+1,Inputs!$CN142=Inputs!$CO142),AND(AW$4=Inputs!$CN142+2,Inputs!$CN142=Inputs!$CO142)),0,IF(AW$4=Inputs!$CN142,0.8,IF(AW$4=Inputs!$CN142+1,0.6,IF(AW$4=Inputs!$CN142+2,0.4,IF(AW$4=Inputs!$CO142,0.2,IF(AND(AW$4&gt;=Inputs!$CL142,AW$4&lt;Inputs!$CM142),(AW$4-Inputs!$CL142+1)/(Inputs!$AI142+1),0)))))))))</f>
        <v>0</v>
      </c>
      <c r="AX145" s="27">
        <f>IF(AND(Inputs!$CO142=0,AX$4&gt;=Inputs!$CM142),1,IF(AND(AX$4&gt;=Inputs!$CM142,AX$4&lt;Inputs!$CN142),1,IF(AND(AX$4=Inputs!$CN142,AX$4=Inputs!$CO142),1,IF(OR(AND(AX$4=Inputs!$CN142+1,Inputs!$CN142=Inputs!$CO142),AND(AX$4=Inputs!$CN142+2,Inputs!$CN142=Inputs!$CO142)),0,IF(AX$4=Inputs!$CN142,0.8,IF(AX$4=Inputs!$CN142+1,0.6,IF(AX$4=Inputs!$CN142+2,0.4,IF(AX$4=Inputs!$CO142,0.2,IF(AND(AX$4&gt;=Inputs!$CL142,AX$4&lt;Inputs!$CM142),(AX$4-Inputs!$CL142+1)/(Inputs!$AI142+1),0)))))))))</f>
        <v>0</v>
      </c>
      <c r="AY145" s="27">
        <f>IF(AND(Inputs!$CO142=0,AY$4&gt;=Inputs!$CM142),1,IF(AND(AY$4&gt;=Inputs!$CM142,AY$4&lt;Inputs!$CN142),1,IF(AND(AY$4=Inputs!$CN142,AY$4=Inputs!$CO142),1,IF(OR(AND(AY$4=Inputs!$CN142+1,Inputs!$CN142=Inputs!$CO142),AND(AY$4=Inputs!$CN142+2,Inputs!$CN142=Inputs!$CO142)),0,IF(AY$4=Inputs!$CN142,0.8,IF(AY$4=Inputs!$CN142+1,0.6,IF(AY$4=Inputs!$CN142+2,0.4,IF(AY$4=Inputs!$CO142,0.2,IF(AND(AY$4&gt;=Inputs!$CL142,AY$4&lt;Inputs!$CM142),(AY$4-Inputs!$CL142+1)/(Inputs!$AI142+1),0)))))))))</f>
        <v>0</v>
      </c>
      <c r="AZ145" s="27">
        <f>IF(AND(Inputs!$CO142=0,AZ$4&gt;=Inputs!$CM142),1,IF(AND(AZ$4&gt;=Inputs!$CM142,AZ$4&lt;Inputs!$CN142),1,IF(AND(AZ$4=Inputs!$CN142,AZ$4=Inputs!$CO142),1,IF(OR(AND(AZ$4=Inputs!$CN142+1,Inputs!$CN142=Inputs!$CO142),AND(AZ$4=Inputs!$CN142+2,Inputs!$CN142=Inputs!$CO142)),0,IF(AZ$4=Inputs!$CN142,0.8,IF(AZ$4=Inputs!$CN142+1,0.6,IF(AZ$4=Inputs!$CN142+2,0.4,IF(AZ$4=Inputs!$CO142,0.2,IF(AND(AZ$4&gt;=Inputs!$CL142,AZ$4&lt;Inputs!$CM142),(AZ$4-Inputs!$CL142+1)/(Inputs!$AI142+1),0)))))))))</f>
        <v>0</v>
      </c>
      <c r="BA145" s="27">
        <f>IF(AND(Inputs!$CO142=0,BA$4&gt;=Inputs!$CM142),1,IF(AND(BA$4&gt;=Inputs!$CM142,BA$4&lt;Inputs!$CN142),1,IF(AND(BA$4=Inputs!$CN142,BA$4=Inputs!$CO142),1,IF(OR(AND(BA$4=Inputs!$CN142+1,Inputs!$CN142=Inputs!$CO142),AND(BA$4=Inputs!$CN142+2,Inputs!$CN142=Inputs!$CO142)),0,IF(BA$4=Inputs!$CN142,0.8,IF(BA$4=Inputs!$CN142+1,0.6,IF(BA$4=Inputs!$CN142+2,0.4,IF(BA$4=Inputs!$CO142,0.2,IF(AND(BA$4&gt;=Inputs!$CL142,BA$4&lt;Inputs!$CM142),(BA$4-Inputs!$CL142+1)/(Inputs!$AI142+1),0)))))))))</f>
        <v>0</v>
      </c>
      <c r="BB145" s="27">
        <f>IF(AND(Inputs!$CO142=0,BB$4&gt;=Inputs!$CM142),1,IF(AND(BB$4&gt;=Inputs!$CM142,BB$4&lt;Inputs!$CN142),1,IF(AND(BB$4=Inputs!$CN142,BB$4=Inputs!$CO142),1,IF(OR(AND(BB$4=Inputs!$CN142+1,Inputs!$CN142=Inputs!$CO142),AND(BB$4=Inputs!$CN142+2,Inputs!$CN142=Inputs!$CO142)),0,IF(BB$4=Inputs!$CN142,0.8,IF(BB$4=Inputs!$CN142+1,0.6,IF(BB$4=Inputs!$CN142+2,0.4,IF(BB$4=Inputs!$CO142,0.2,IF(AND(BB$4&gt;=Inputs!$CL142,BB$4&lt;Inputs!$CM142),(BB$4-Inputs!$CL142+1)/(Inputs!$AI142+1),0)))))))))</f>
        <v>0</v>
      </c>
      <c r="BC145" s="27">
        <f>IF(AND(Inputs!$CO142=0,BC$4&gt;=Inputs!$CM142),1,IF(AND(BC$4&gt;=Inputs!$CM142,BC$4&lt;Inputs!$CN142),1,IF(AND(BC$4=Inputs!$CN142,BC$4=Inputs!$CO142),1,IF(OR(AND(BC$4=Inputs!$CN142+1,Inputs!$CN142=Inputs!$CO142),AND(BC$4=Inputs!$CN142+2,Inputs!$CN142=Inputs!$CO142)),0,IF(BC$4=Inputs!$CN142,0.8,IF(BC$4=Inputs!$CN142+1,0.6,IF(BC$4=Inputs!$CN142+2,0.4,IF(BC$4=Inputs!$CO142,0.2,IF(AND(BC$4&gt;=Inputs!$CL142,BC$4&lt;Inputs!$CM142),(BC$4-Inputs!$CL142+1)/(Inputs!$AI142+1),0)))))))))</f>
        <v>0</v>
      </c>
      <c r="BD145" s="27">
        <f>IF(AND(Inputs!$CO142=0,BD$4&gt;=Inputs!$CM142),1,IF(AND(BD$4&gt;=Inputs!$CM142,BD$4&lt;Inputs!$CN142),1,IF(AND(BD$4=Inputs!$CN142,BD$4=Inputs!$CO142),1,IF(OR(AND(BD$4=Inputs!$CN142+1,Inputs!$CN142=Inputs!$CO142),AND(BD$4=Inputs!$CN142+2,Inputs!$CN142=Inputs!$CO142)),0,IF(BD$4=Inputs!$CN142,0.8,IF(BD$4=Inputs!$CN142+1,0.6,IF(BD$4=Inputs!$CN142+2,0.4,IF(BD$4=Inputs!$CO142,0.2,IF(AND(BD$4&gt;=Inputs!$CL142,BD$4&lt;Inputs!$CM142),(BD$4-Inputs!$CL142+1)/(Inputs!$AI142+1),0)))))))))</f>
        <v>0</v>
      </c>
      <c r="BE145" s="27">
        <f>IF(AND(Inputs!$CO142=0,BE$4&gt;=Inputs!$CM142),1,IF(AND(BE$4&gt;=Inputs!$CM142,BE$4&lt;Inputs!$CN142),1,IF(AND(BE$4=Inputs!$CN142,BE$4=Inputs!$CO142),1,IF(OR(AND(BE$4=Inputs!$CN142+1,Inputs!$CN142=Inputs!$CO142),AND(BE$4=Inputs!$CN142+2,Inputs!$CN142=Inputs!$CO142)),0,IF(BE$4=Inputs!$CN142,0.8,IF(BE$4=Inputs!$CN142+1,0.6,IF(BE$4=Inputs!$CN142+2,0.4,IF(BE$4=Inputs!$CO142,0.2,IF(AND(BE$4&gt;=Inputs!$CL142,BE$4&lt;Inputs!$CM142),(BE$4-Inputs!$CL142+1)/(Inputs!$AI142+1),0)))))))))</f>
        <v>0</v>
      </c>
      <c r="BF145" s="27">
        <f>IF(AND(Inputs!$CO142=0,BF$4&gt;=Inputs!$CM142),1,IF(AND(BF$4&gt;=Inputs!$CM142,BF$4&lt;Inputs!$CN142),1,IF(AND(BF$4=Inputs!$CN142,BF$4=Inputs!$CO142),1,IF(OR(AND(BF$4=Inputs!$CN142+1,Inputs!$CN142=Inputs!$CO142),AND(BF$4=Inputs!$CN142+2,Inputs!$CN142=Inputs!$CO142)),0,IF(BF$4=Inputs!$CN142,0.8,IF(BF$4=Inputs!$CN142+1,0.6,IF(BF$4=Inputs!$CN142+2,0.4,IF(BF$4=Inputs!$CO142,0.2,IF(AND(BF$4&gt;=Inputs!$CL142,BF$4&lt;Inputs!$CM142),(BF$4-Inputs!$CL142+1)/(Inputs!$AI142+1),0)))))))))</f>
        <v>0</v>
      </c>
      <c r="BG145" s="27">
        <f>IF(AND(Inputs!$CO142=0,BG$4&gt;=Inputs!$CM142),1,IF(AND(BG$4&gt;=Inputs!$CM142,BG$4&lt;Inputs!$CN142),1,IF(AND(BG$4=Inputs!$CN142,BG$4=Inputs!$CO142),1,IF(OR(AND(BG$4=Inputs!$CN142+1,Inputs!$CN142=Inputs!$CO142),AND(BG$4=Inputs!$CN142+2,Inputs!$CN142=Inputs!$CO142)),0,IF(BG$4=Inputs!$CN142,0.8,IF(BG$4=Inputs!$CN142+1,0.6,IF(BG$4=Inputs!$CN142+2,0.4,IF(BG$4=Inputs!$CO142,0.2,IF(AND(BG$4&gt;=Inputs!$CL142,BG$4&lt;Inputs!$CM142),(BG$4-Inputs!$CL142+1)/(Inputs!$AI142+1),0)))))))))</f>
        <v>0</v>
      </c>
      <c r="BH145" s="27">
        <f>IF(AND(Inputs!$CO142=0,BH$4&gt;=Inputs!$CM142),1,IF(AND(BH$4&gt;=Inputs!$CM142,BH$4&lt;Inputs!$CN142),1,IF(AND(BH$4=Inputs!$CN142,BH$4=Inputs!$CO142),1,IF(OR(AND(BH$4=Inputs!$CN142+1,Inputs!$CN142=Inputs!$CO142),AND(BH$4=Inputs!$CN142+2,Inputs!$CN142=Inputs!$CO142)),0,IF(BH$4=Inputs!$CN142,0.8,IF(BH$4=Inputs!$CN142+1,0.6,IF(BH$4=Inputs!$CN142+2,0.4,IF(BH$4=Inputs!$CO142,0.2,IF(AND(BH$4&gt;=Inputs!$CL142,BH$4&lt;Inputs!$CM142),(BH$4-Inputs!$CL142+1)/(Inputs!$AI142+1),0)))))))))</f>
        <v>0</v>
      </c>
      <c r="BI145" s="27">
        <f>IF(AND(Inputs!$CO142=0,BI$4&gt;=Inputs!$CM142),1,IF(AND(BI$4&gt;=Inputs!$CM142,BI$4&lt;Inputs!$CN142),1,IF(AND(BI$4=Inputs!$CN142,BI$4=Inputs!$CO142),1,IF(OR(AND(BI$4=Inputs!$CN142+1,Inputs!$CN142=Inputs!$CO142),AND(BI$4=Inputs!$CN142+2,Inputs!$CN142=Inputs!$CO142)),0,IF(BI$4=Inputs!$CN142,0.8,IF(BI$4=Inputs!$CN142+1,0.6,IF(BI$4=Inputs!$CN142+2,0.4,IF(BI$4=Inputs!$CO142,0.2,IF(AND(BI$4&gt;=Inputs!$CL142,BI$4&lt;Inputs!$CM142),(BI$4-Inputs!$CL142+1)/(Inputs!$AI142+1),0)))))))))</f>
        <v>0</v>
      </c>
      <c r="BJ145" s="27">
        <f>IF(AND(Inputs!$CO142=0,BJ$4&gt;=Inputs!$CM142),1,IF(AND(BJ$4&gt;=Inputs!$CM142,BJ$4&lt;Inputs!$CN142),1,IF(AND(BJ$4=Inputs!$CN142,BJ$4=Inputs!$CO142),1,IF(OR(AND(BJ$4=Inputs!$CN142+1,Inputs!$CN142=Inputs!$CO142),AND(BJ$4=Inputs!$CN142+2,Inputs!$CN142=Inputs!$CO142)),0,IF(BJ$4=Inputs!$CN142,0.8,IF(BJ$4=Inputs!$CN142+1,0.6,IF(BJ$4=Inputs!$CN142+2,0.4,IF(BJ$4=Inputs!$CO142,0.2,IF(AND(BJ$4&gt;=Inputs!$CL142,BJ$4&lt;Inputs!$CM142),(BJ$4-Inputs!$CL142+1)/(Inputs!$AI142+1),0)))))))))</f>
        <v>0</v>
      </c>
      <c r="BK145" s="27">
        <f>IF(AND(Inputs!$CO142=0,BK$4&gt;=Inputs!$CM142),1,IF(AND(BK$4&gt;=Inputs!$CM142,BK$4&lt;Inputs!$CN142),1,IF(AND(BK$4=Inputs!$CN142,BK$4=Inputs!$CO142),1,IF(OR(AND(BK$4=Inputs!$CN142+1,Inputs!$CN142=Inputs!$CO142),AND(BK$4=Inputs!$CN142+2,Inputs!$CN142=Inputs!$CO142)),0,IF(BK$4=Inputs!$CN142,0.8,IF(BK$4=Inputs!$CN142+1,0.6,IF(BK$4=Inputs!$CN142+2,0.4,IF(BK$4=Inputs!$CO142,0.2,IF(AND(BK$4&gt;=Inputs!$CL142,BK$4&lt;Inputs!$CM142),(BK$4-Inputs!$CL142+1)/(Inputs!$AI142+1),0)))))))))</f>
        <v>0</v>
      </c>
      <c r="BL145" s="27">
        <f>IF(AND(Inputs!$CO142=0,BL$4&gt;=Inputs!$CM142),1,IF(AND(BL$4&gt;=Inputs!$CM142,BL$4&lt;Inputs!$CN142),1,IF(AND(BL$4=Inputs!$CN142,BL$4=Inputs!$CO142),1,IF(OR(AND(BL$4=Inputs!$CN142+1,Inputs!$CN142=Inputs!$CO142),AND(BL$4=Inputs!$CN142+2,Inputs!$CN142=Inputs!$CO142)),0,IF(BL$4=Inputs!$CN142,0.8,IF(BL$4=Inputs!$CN142+1,0.6,IF(BL$4=Inputs!$CN142+2,0.4,IF(BL$4=Inputs!$CO142,0.2,IF(AND(BL$4&gt;=Inputs!$CL142,BL$4&lt;Inputs!$CM142),(BL$4-Inputs!$CL142+1)/(Inputs!$AI142+1),0)))))))))</f>
        <v>0</v>
      </c>
      <c r="BM145" s="27">
        <f>IF(AND(Inputs!$CO142=0,BM$4&gt;=Inputs!$CM142),1,IF(AND(BM$4&gt;=Inputs!$CM142,BM$4&lt;Inputs!$CN142),1,IF(AND(BM$4=Inputs!$CN142,BM$4=Inputs!$CO142),1,IF(OR(AND(BM$4=Inputs!$CN142+1,Inputs!$CN142=Inputs!$CO142),AND(BM$4=Inputs!$CN142+2,Inputs!$CN142=Inputs!$CO142)),0,IF(BM$4=Inputs!$CN142,0.8,IF(BM$4=Inputs!$CN142+1,0.6,IF(BM$4=Inputs!$CN142+2,0.4,IF(BM$4=Inputs!$CO142,0.2,IF(AND(BM$4&gt;=Inputs!$CL142,BM$4&lt;Inputs!$CM142),(BM$4-Inputs!$CL142+1)/(Inputs!$AI142+1),0)))))))))</f>
        <v>0</v>
      </c>
      <c r="BO145" s="46" t="str">
        <f>IF(Inputs!$B142="","",(ROUND(Inputs!$BC142*AJ145,0)))</f>
        <v/>
      </c>
      <c r="BP145" s="46" t="str">
        <f>IF(Inputs!$B142="","",(ROUND(Inputs!$BC142*AK145,0)))</f>
        <v/>
      </c>
      <c r="BQ145" s="46" t="str">
        <f>IF(Inputs!$B142="","",(ROUND(Inputs!$BC142*AL145,0)))</f>
        <v/>
      </c>
      <c r="BR145" s="46" t="str">
        <f>IF(Inputs!$B142="","",(ROUND(Inputs!$BC142*AM145,0)))</f>
        <v/>
      </c>
      <c r="BS145" s="46" t="str">
        <f>IF(Inputs!$B142="","",(ROUND(Inputs!$BC142*AN145,0)))</f>
        <v/>
      </c>
      <c r="BT145" s="46" t="str">
        <f>IF(Inputs!$B142="","",(ROUND(Inputs!$BC142*AO145,0)))</f>
        <v/>
      </c>
      <c r="BU145" s="46" t="str">
        <f>IF(Inputs!$B142="","",(ROUND(Inputs!$BC142*AP145,0)))</f>
        <v/>
      </c>
      <c r="BV145" s="46" t="str">
        <f>IF(Inputs!$B142="","",(ROUND(Inputs!$BC142*AQ145,0)))</f>
        <v/>
      </c>
      <c r="BW145" s="46" t="str">
        <f>IF(Inputs!$B142="","",(ROUND(Inputs!$BC142*AR145,0)))</f>
        <v/>
      </c>
      <c r="BX145" s="46" t="str">
        <f>IF(Inputs!$B142="","",(ROUND(Inputs!$BC142*AS145,0)))</f>
        <v/>
      </c>
      <c r="BY145" s="46" t="str">
        <f>IF(Inputs!$B142="","",(ROUND(Inputs!$BC142*AT145,0)))</f>
        <v/>
      </c>
      <c r="BZ145" s="46" t="str">
        <f>IF(Inputs!$B142="","",(ROUND(Inputs!$BC142*AU145,0)))</f>
        <v/>
      </c>
      <c r="CA145" s="46" t="str">
        <f>IF(Inputs!$B142="","",(ROUND(Inputs!$BC142*AV145,0)))</f>
        <v/>
      </c>
      <c r="CB145" s="46" t="str">
        <f>IF(Inputs!$B142="","",(ROUND(Inputs!$BC142*AW145,0)))</f>
        <v/>
      </c>
      <c r="CC145" s="46" t="str">
        <f>IF(Inputs!$B142="","",(ROUND(Inputs!$BC142*AX145,0)))</f>
        <v/>
      </c>
      <c r="CD145" s="46" t="str">
        <f>IF(Inputs!$B142="","",(ROUND(Inputs!$BC142*AY145,0)))</f>
        <v/>
      </c>
      <c r="CE145" s="46" t="str">
        <f>IF(Inputs!$B142="","",(ROUND(Inputs!$BC142*AZ145,0)))</f>
        <v/>
      </c>
      <c r="CF145" s="46" t="str">
        <f>IF(Inputs!$B142="","",(ROUND(Inputs!$BC142*BA145,0)))</f>
        <v/>
      </c>
      <c r="CG145" s="46" t="str">
        <f>IF(Inputs!$B142="","",(ROUND(Inputs!$BC142*BB145,0)))</f>
        <v/>
      </c>
      <c r="CH145" s="46" t="str">
        <f>IF(Inputs!$B142="","",(ROUND(Inputs!$BC142*BC145,0)))</f>
        <v/>
      </c>
      <c r="CI145" s="46" t="str">
        <f>IF(Inputs!$B142="","",(ROUND(Inputs!$BC142*BD145,0)))</f>
        <v/>
      </c>
      <c r="CJ145" s="46" t="str">
        <f>IF(Inputs!$B142="","",(ROUND(Inputs!$BC142*BE145,0)))</f>
        <v/>
      </c>
      <c r="CK145" s="46" t="str">
        <f>IF(Inputs!$B142="","",(ROUND(Inputs!$BC142*BF145,0)))</f>
        <v/>
      </c>
      <c r="CL145" s="46" t="str">
        <f>IF(Inputs!$B142="","",(ROUND(Inputs!$BC142*BG145,0)))</f>
        <v/>
      </c>
      <c r="CM145" s="46" t="str">
        <f>IF(Inputs!$B142="","",(ROUND(Inputs!$BC142*BH145,0)))</f>
        <v/>
      </c>
      <c r="CN145" s="46" t="str">
        <f>IF(Inputs!$B142="","",(ROUND(Inputs!$BC142*BI145,0)))</f>
        <v/>
      </c>
      <c r="CO145" s="46" t="str">
        <f>IF(Inputs!$B142="","",(ROUND(Inputs!$BC142*BJ145,0)))</f>
        <v/>
      </c>
      <c r="CP145" s="46" t="str">
        <f>IF(Inputs!$B142="","",(ROUND(Inputs!$BC142*BK145,0)))</f>
        <v/>
      </c>
      <c r="CQ145" s="46" t="str">
        <f>IF(Inputs!$B142="","",(ROUND(Inputs!$BC142*BL145,0)))</f>
        <v/>
      </c>
      <c r="CR145" s="46" t="str">
        <f>IF(Inputs!$B142="","",(ROUND(Inputs!$BC142*BM145,0)))</f>
        <v/>
      </c>
      <c r="CV145" s="46" t="str">
        <f>IF(A145="","",IF(AND(CV$4&lt;=Inputs!$CQ142,CV$4&gt;=Inputs!$CP142),Inputs!$AR142/(Inputs!$CQ142-Inputs!$CP142+1),0)+IF(CV$4=Inputs!$CL142,Inputs!$BD142,0))</f>
        <v/>
      </c>
      <c r="CW145" s="46" t="str">
        <f>IF(B145="","",IF(AND(CW$4&lt;=Inputs!$CQ142,CW$4&gt;=Inputs!$CP142),Inputs!$AR142/(Inputs!$CQ142-Inputs!$CP142+1),0)+IF(CW$4=Inputs!$CL142,Inputs!$BD142,0))</f>
        <v/>
      </c>
      <c r="CX145" s="46" t="str">
        <f>IF(C145="","",IF(AND(CX$4&lt;=Inputs!$CQ142,CX$4&gt;=Inputs!$CP142),Inputs!$AR142/(Inputs!$CQ142-Inputs!$CP142+1),0)+IF(CX$4=Inputs!$CL142,Inputs!$BD142,0))</f>
        <v/>
      </c>
      <c r="CY145" s="46" t="str">
        <f>IF(D145="","",IF(AND(CY$4&lt;=Inputs!$CQ142,CY$4&gt;=Inputs!$CP142),Inputs!$AR142/(Inputs!$CQ142-Inputs!$CP142+1),0)+IF(CY$4=Inputs!$CL142,Inputs!$BD142,0))</f>
        <v/>
      </c>
      <c r="CZ145" s="46" t="str">
        <f>IF(E145="","",IF(AND(CZ$4&lt;=Inputs!$CQ142,CZ$4&gt;=Inputs!$CP142),Inputs!$AR142/(Inputs!$CQ142-Inputs!$CP142+1),0)+IF(CZ$4=Inputs!$CL142,Inputs!$BD142,0))</f>
        <v/>
      </c>
      <c r="DA145" s="46" t="str">
        <f>IF(F145="","",IF(AND(DA$4&lt;=Inputs!$CQ142,DA$4&gt;=Inputs!$CP142),Inputs!$AR142/(Inputs!$CQ142-Inputs!$CP142+1),0)+IF(DA$4=Inputs!$CL142,Inputs!$BD142,0))</f>
        <v/>
      </c>
      <c r="DB145" s="46" t="str">
        <f>IF(G145="","",IF(AND(DB$4&lt;=Inputs!$CQ142,DB$4&gt;=Inputs!$CP142),Inputs!$AR142/(Inputs!$CQ142-Inputs!$CP142+1),0)+IF(DB$4=Inputs!$CL142,Inputs!$BD142,0))</f>
        <v/>
      </c>
      <c r="DC145" s="46" t="str">
        <f>IF(H145="","",IF(AND(DC$4&lt;=Inputs!$CQ142,DC$4&gt;=Inputs!$CP142),Inputs!$AR142/(Inputs!$CQ142-Inputs!$CP142+1),0)+IF(DC$4=Inputs!$CL142,Inputs!$BD142,0))</f>
        <v/>
      </c>
      <c r="DD145" s="46" t="str">
        <f>IF(I145="","",IF(AND(DD$4&lt;=Inputs!$CQ142,DD$4&gt;=Inputs!$CP142),Inputs!$AR142/(Inputs!$CQ142-Inputs!$CP142+1),0)+IF(DD$4=Inputs!$CL142,Inputs!$BD142,0))</f>
        <v/>
      </c>
      <c r="DE145" s="46" t="str">
        <f>IF(J145="","",IF(AND(DE$4&lt;=Inputs!$CQ142,DE$4&gt;=Inputs!$CP142),Inputs!$AR142/(Inputs!$CQ142-Inputs!$CP142+1),0)+IF(DE$4=Inputs!$CL142,Inputs!$BD142,0))</f>
        <v/>
      </c>
      <c r="DF145" s="46" t="str">
        <f>IF(K145="","",IF(AND(DF$4&lt;=Inputs!$CQ142,DF$4&gt;=Inputs!$CP142),Inputs!$AR142/(Inputs!$CQ142-Inputs!$CP142+1),0)+IF(DF$4=Inputs!$CL142,Inputs!$BD142,0))</f>
        <v/>
      </c>
      <c r="DG145" s="46" t="str">
        <f>IF(L145="","",IF(AND(DG$4&lt;=Inputs!$CQ142,DG$4&gt;=Inputs!$CP142),Inputs!$AR142/(Inputs!$CQ142-Inputs!$CP142+1),0)+IF(DG$4=Inputs!$CL142,Inputs!$BD142,0))</f>
        <v/>
      </c>
      <c r="DH145" s="46" t="str">
        <f>IF(M145="","",IF(AND(DH$4&lt;=Inputs!$CQ142,DH$4&gt;=Inputs!$CP142),Inputs!$AR142/(Inputs!$CQ142-Inputs!$CP142+1),0)+IF(DH$4=Inputs!$CL142,Inputs!$BD142,0))</f>
        <v/>
      </c>
      <c r="DI145" s="46" t="str">
        <f>IF(N145="","",IF(AND(DI$4&lt;=Inputs!$CQ142,DI$4&gt;=Inputs!$CP142),Inputs!$AR142/(Inputs!$CQ142-Inputs!$CP142+1),0)+IF(DI$4=Inputs!$CL142,Inputs!$BD142,0))</f>
        <v/>
      </c>
      <c r="DJ145" s="46" t="str">
        <f>IF(O145="","",IF(AND(DJ$4&lt;=Inputs!$CQ142,DJ$4&gt;=Inputs!$CP142),Inputs!$AR142/(Inputs!$CQ142-Inputs!$CP142+1),0)+IF(DJ$4=Inputs!$CL142,Inputs!$BD142,0))</f>
        <v/>
      </c>
      <c r="DK145" s="46" t="str">
        <f>IF(P145="","",IF(AND(DK$4&lt;=Inputs!$CQ142,DK$4&gt;=Inputs!$CP142),Inputs!$AR142/(Inputs!$CQ142-Inputs!$CP142+1),0)+IF(DK$4=Inputs!$CL142,Inputs!$BD142,0))</f>
        <v/>
      </c>
      <c r="DL145" s="46" t="str">
        <f>IF(Q145="","",IF(AND(DL$4&lt;=Inputs!$CQ142,DL$4&gt;=Inputs!$CP142),Inputs!$AR142/(Inputs!$CQ142-Inputs!$CP142+1),0)+IF(DL$4=Inputs!$CL142,Inputs!$BD142,0))</f>
        <v/>
      </c>
      <c r="DM145" s="46" t="str">
        <f>IF(R145="","",IF(AND(DM$4&lt;=Inputs!$CQ142,DM$4&gt;=Inputs!$CP142),Inputs!$AR142/(Inputs!$CQ142-Inputs!$CP142+1),0)+IF(DM$4=Inputs!$CL142,Inputs!$BD142,0))</f>
        <v/>
      </c>
      <c r="DN145" s="46" t="str">
        <f>IF(S145="","",IF(AND(DN$4&lt;=Inputs!$CQ142,DN$4&gt;=Inputs!$CP142),Inputs!$AR142/(Inputs!$CQ142-Inputs!$CP142+1),0)+IF(DN$4=Inputs!$CL142,Inputs!$BD142,0))</f>
        <v/>
      </c>
      <c r="DO145" s="46" t="str">
        <f>IF(T145="","",IF(AND(DO$4&lt;=Inputs!$CQ142,DO$4&gt;=Inputs!$CP142),Inputs!$AR142/(Inputs!$CQ142-Inputs!$CP142+1),0)+IF(DO$4=Inputs!$CL142,Inputs!$BD142,0))</f>
        <v/>
      </c>
      <c r="DP145" s="46" t="str">
        <f>IF(U145="","",IF(AND(DP$4&lt;=Inputs!$CQ142,DP$4&gt;=Inputs!$CP142),Inputs!$AR142/(Inputs!$CQ142-Inputs!$CP142+1),0)+IF(DP$4=Inputs!$CL142,Inputs!$BD142,0))</f>
        <v/>
      </c>
      <c r="DQ145" s="46" t="str">
        <f>IF(V145="","",IF(AND(DQ$4&lt;=Inputs!$CQ142,DQ$4&gt;=Inputs!$CP142),Inputs!$AR142/(Inputs!$CQ142-Inputs!$CP142+1),0)+IF(DQ$4=Inputs!$CL142,Inputs!$BD142,0))</f>
        <v/>
      </c>
      <c r="DR145" s="46" t="str">
        <f>IF(W145="","",IF(AND(DR$4&lt;=Inputs!$CQ142,DR$4&gt;=Inputs!$CP142),Inputs!$AR142/(Inputs!$CQ142-Inputs!$CP142+1),0)+IF(DR$4=Inputs!$CL142,Inputs!$BD142,0))</f>
        <v/>
      </c>
      <c r="DS145" s="46" t="str">
        <f>IF(X145="","",IF(AND(DS$4&lt;=Inputs!$CQ142,DS$4&gt;=Inputs!$CP142),Inputs!$AR142/(Inputs!$CQ142-Inputs!$CP142+1),0)+IF(DS$4=Inputs!$CL142,Inputs!$BD142,0))</f>
        <v/>
      </c>
      <c r="DT145" s="46" t="str">
        <f>IF(Y145="","",IF(AND(DT$4&lt;=Inputs!$CQ142,DT$4&gt;=Inputs!$CP142),Inputs!$AR142/(Inputs!$CQ142-Inputs!$CP142+1),0)+IF(DT$4=Inputs!$CL142,Inputs!$BD142,0))</f>
        <v/>
      </c>
      <c r="DU145" s="46" t="str">
        <f>IF(Z145="","",IF(AND(DU$4&lt;=Inputs!$CQ142,DU$4&gt;=Inputs!$CP142),Inputs!$AR142/(Inputs!$CQ142-Inputs!$CP142+1),0)+IF(DU$4=Inputs!$CL142,Inputs!$BD142,0))</f>
        <v/>
      </c>
      <c r="DV145" s="46" t="str">
        <f>IF(AA145="","",IF(AND(DV$4&lt;=Inputs!$CQ142,DV$4&gt;=Inputs!$CP142),Inputs!$AR142/(Inputs!$CQ142-Inputs!$CP142+1),0)+IF(DV$4=Inputs!$CL142,Inputs!$BD142,0))</f>
        <v/>
      </c>
      <c r="DW145" s="46" t="str">
        <f>IF(AB145="","",IF(AND(DW$4&lt;=Inputs!$CQ142,DW$4&gt;=Inputs!$CP142),Inputs!$AR142/(Inputs!$CQ142-Inputs!$CP142+1),0)+IF(DW$4=Inputs!$CL142,Inputs!$BD142,0))</f>
        <v/>
      </c>
      <c r="DX145" s="46" t="str">
        <f>IF(AC145="","",IF(AND(DX$4&lt;=Inputs!$CQ142,DX$4&gt;=Inputs!$CP142),Inputs!$AR142/(Inputs!$CQ142-Inputs!$CP142+1),0)+IF(DX$4=Inputs!$CL142,Inputs!$BD142,0))</f>
        <v/>
      </c>
      <c r="DY145" s="46" t="str">
        <f>IF(AD145="","",IF(AND(DY$4&lt;=Inputs!$CQ142,DY$4&gt;=Inputs!$CP142),Inputs!$AR142/(Inputs!$CQ142-Inputs!$CP142+1),0)+IF(DY$4=Inputs!$CL142,Inputs!$BD142,0))</f>
        <v/>
      </c>
      <c r="DZ145" s="46" t="str">
        <f t="shared" si="8"/>
        <v/>
      </c>
    </row>
    <row r="146" spans="1:130">
      <c r="A146" s="7" t="str">
        <f>IF(Inputs!A143="","",Inputs!A143)</f>
        <v/>
      </c>
      <c r="B146" t="str">
        <f>IF(Inputs!B143="","",Inputs!B143)</f>
        <v/>
      </c>
      <c r="C146" s="46" t="str">
        <f>IF(Inputs!$B143="","",BO146-CV146)</f>
        <v/>
      </c>
      <c r="D146" s="46" t="str">
        <f>IF(Inputs!$B143="","",BP146-CW146)</f>
        <v/>
      </c>
      <c r="E146" s="46" t="str">
        <f>IF(Inputs!$B143="","",BQ146-CX146)</f>
        <v/>
      </c>
      <c r="F146" s="46" t="str">
        <f>IF(Inputs!$B143="","",BR146-CY146)</f>
        <v/>
      </c>
      <c r="G146" s="46" t="str">
        <f>IF(Inputs!$B143="","",BS146-CZ146)</f>
        <v/>
      </c>
      <c r="H146" s="46" t="str">
        <f>IF(Inputs!$B143="","",BT146-DA146)</f>
        <v/>
      </c>
      <c r="I146" s="46" t="str">
        <f>IF(Inputs!$B143="","",BU146-DB146)</f>
        <v/>
      </c>
      <c r="J146" s="46" t="str">
        <f>IF(Inputs!$B143="","",BV146-DC146)</f>
        <v/>
      </c>
      <c r="K146" s="46" t="str">
        <f>IF(Inputs!$B143="","",BW146-DD146)</f>
        <v/>
      </c>
      <c r="L146" s="46" t="str">
        <f>IF(Inputs!$B143="","",BX146-DE146)</f>
        <v/>
      </c>
      <c r="M146" s="46" t="str">
        <f>IF(Inputs!$B143="","",BY146-DF146)</f>
        <v/>
      </c>
      <c r="N146" s="46" t="str">
        <f>IF(Inputs!$B143="","",BZ146-DG146)</f>
        <v/>
      </c>
      <c r="O146" s="46" t="str">
        <f>IF(Inputs!$B143="","",CA146-DH146)</f>
        <v/>
      </c>
      <c r="P146" s="46" t="str">
        <f>IF(Inputs!$B143="","",CB146-DI146)</f>
        <v/>
      </c>
      <c r="Q146" s="46" t="str">
        <f>IF(Inputs!$B143="","",CC146-DJ146)</f>
        <v/>
      </c>
      <c r="R146" s="46" t="str">
        <f>IF(Inputs!$B143="","",CD146-DK146)</f>
        <v/>
      </c>
      <c r="S146" s="46" t="str">
        <f>IF(Inputs!$B143="","",CE146-DL146)</f>
        <v/>
      </c>
      <c r="T146" s="46" t="str">
        <f>IF(Inputs!$B143="","",CF146-DM146)</f>
        <v/>
      </c>
      <c r="U146" s="46" t="str">
        <f>IF(Inputs!$B143="","",CG146-DN146)</f>
        <v/>
      </c>
      <c r="V146" s="46" t="str">
        <f>IF(Inputs!$B143="","",CH146-DO146)</f>
        <v/>
      </c>
      <c r="W146" s="46" t="str">
        <f>IF(Inputs!$B143="","",CI146-DP146)</f>
        <v/>
      </c>
      <c r="X146" s="46" t="str">
        <f>IF(Inputs!$B143="","",CJ146-DQ146)</f>
        <v/>
      </c>
      <c r="Y146" s="46" t="str">
        <f>IF(Inputs!$B143="","",CK146-DR146)</f>
        <v/>
      </c>
      <c r="Z146" s="46" t="str">
        <f>IF(Inputs!$B143="","",CL146-DS146)</f>
        <v/>
      </c>
      <c r="AA146" s="46" t="str">
        <f>IF(Inputs!$B143="","",CM146-DT146)</f>
        <v/>
      </c>
      <c r="AB146" s="46" t="str">
        <f>IF(Inputs!$B143="","",CN146-DU146)</f>
        <v/>
      </c>
      <c r="AC146" s="46" t="str">
        <f>IF(Inputs!$B143="","",CO146-DV146)</f>
        <v/>
      </c>
      <c r="AD146" s="46" t="str">
        <f>IF(Inputs!$B143="","",CP146-DW146)</f>
        <v/>
      </c>
      <c r="AE146" s="46" t="str">
        <f>IF(Inputs!$B143="","",CQ146-DX146)</f>
        <v/>
      </c>
      <c r="AF146" s="46" t="str">
        <f>IF(Inputs!$B143="","",CR146-DY146)</f>
        <v/>
      </c>
      <c r="AG146" s="50" t="str">
        <f t="shared" si="9"/>
        <v/>
      </c>
      <c r="AH146" s="50"/>
      <c r="AJ146" s="27">
        <f>IF(AND(Inputs!$CO143=0,AJ$4&gt;=Inputs!$CM143),1,IF(AND(AJ$4&gt;=Inputs!$CM143,AJ$4&lt;Inputs!$CN143),1,IF(AND(AJ$4=Inputs!$CN143,AJ$4=Inputs!$CO143),1,IF(OR(AND(AJ$4=Inputs!$CN143+1,Inputs!$CN143=Inputs!$CO143),AND(AJ$4=Inputs!$CN143+2,Inputs!$CN143=Inputs!$CO143)),0,IF(AJ$4=Inputs!$CN143,0.8,IF(AJ$4=Inputs!$CN143+1,0.6,IF(AJ$4=Inputs!$CN143+2,0.4,IF(AJ$4=Inputs!$CO143,0.2,IF(AND(AJ$4&gt;=Inputs!$CL143,AJ$4&lt;Inputs!$CM143),(AJ$4-Inputs!$CL143+1)/(Inputs!$AI143+1),0)))))))))</f>
        <v>0</v>
      </c>
      <c r="AK146" s="27">
        <f>IF(AND(Inputs!$CO143=0,AK$4&gt;=Inputs!$CM143),1,IF(AND(AK$4&gt;=Inputs!$CM143,AK$4&lt;Inputs!$CN143),1,IF(AND(AK$4=Inputs!$CN143,AK$4=Inputs!$CO143),1,IF(OR(AND(AK$4=Inputs!$CN143+1,Inputs!$CN143=Inputs!$CO143),AND(AK$4=Inputs!$CN143+2,Inputs!$CN143=Inputs!$CO143)),0,IF(AK$4=Inputs!$CN143,0.8,IF(AK$4=Inputs!$CN143+1,0.6,IF(AK$4=Inputs!$CN143+2,0.4,IF(AK$4=Inputs!$CO143,0.2,IF(AND(AK$4&gt;=Inputs!$CL143,AK$4&lt;Inputs!$CM143),(AK$4-Inputs!$CL143+1)/(Inputs!$AI143+1),0)))))))))</f>
        <v>0</v>
      </c>
      <c r="AL146" s="27">
        <f>IF(AND(Inputs!$CO143=0,AL$4&gt;=Inputs!$CM143),1,IF(AND(AL$4&gt;=Inputs!$CM143,AL$4&lt;Inputs!$CN143),1,IF(AND(AL$4=Inputs!$CN143,AL$4=Inputs!$CO143),1,IF(OR(AND(AL$4=Inputs!$CN143+1,Inputs!$CN143=Inputs!$CO143),AND(AL$4=Inputs!$CN143+2,Inputs!$CN143=Inputs!$CO143)),0,IF(AL$4=Inputs!$CN143,0.8,IF(AL$4=Inputs!$CN143+1,0.6,IF(AL$4=Inputs!$CN143+2,0.4,IF(AL$4=Inputs!$CO143,0.2,IF(AND(AL$4&gt;=Inputs!$CL143,AL$4&lt;Inputs!$CM143),(AL$4-Inputs!$CL143+1)/(Inputs!$AI143+1),0)))))))))</f>
        <v>0</v>
      </c>
      <c r="AM146" s="27">
        <f>IF(AND(Inputs!$CO143=0,AM$4&gt;=Inputs!$CM143),1,IF(AND(AM$4&gt;=Inputs!$CM143,AM$4&lt;Inputs!$CN143),1,IF(AND(AM$4=Inputs!$CN143,AM$4=Inputs!$CO143),1,IF(OR(AND(AM$4=Inputs!$CN143+1,Inputs!$CN143=Inputs!$CO143),AND(AM$4=Inputs!$CN143+2,Inputs!$CN143=Inputs!$CO143)),0,IF(AM$4=Inputs!$CN143,0.8,IF(AM$4=Inputs!$CN143+1,0.6,IF(AM$4=Inputs!$CN143+2,0.4,IF(AM$4=Inputs!$CO143,0.2,IF(AND(AM$4&gt;=Inputs!$CL143,AM$4&lt;Inputs!$CM143),(AM$4-Inputs!$CL143+1)/(Inputs!$AI143+1),0)))))))))</f>
        <v>0</v>
      </c>
      <c r="AN146" s="27">
        <f>IF(AND(Inputs!$CO143=0,AN$4&gt;=Inputs!$CM143),1,IF(AND(AN$4&gt;=Inputs!$CM143,AN$4&lt;Inputs!$CN143),1,IF(AND(AN$4=Inputs!$CN143,AN$4=Inputs!$CO143),1,IF(OR(AND(AN$4=Inputs!$CN143+1,Inputs!$CN143=Inputs!$CO143),AND(AN$4=Inputs!$CN143+2,Inputs!$CN143=Inputs!$CO143)),0,IF(AN$4=Inputs!$CN143,0.8,IF(AN$4=Inputs!$CN143+1,0.6,IF(AN$4=Inputs!$CN143+2,0.4,IF(AN$4=Inputs!$CO143,0.2,IF(AND(AN$4&gt;=Inputs!$CL143,AN$4&lt;Inputs!$CM143),(AN$4-Inputs!$CL143+1)/(Inputs!$AI143+1),0)))))))))</f>
        <v>0</v>
      </c>
      <c r="AO146" s="27">
        <f>IF(AND(Inputs!$CO143=0,AO$4&gt;=Inputs!$CM143),1,IF(AND(AO$4&gt;=Inputs!$CM143,AO$4&lt;Inputs!$CN143),1,IF(AND(AO$4=Inputs!$CN143,AO$4=Inputs!$CO143),1,IF(OR(AND(AO$4=Inputs!$CN143+1,Inputs!$CN143=Inputs!$CO143),AND(AO$4=Inputs!$CN143+2,Inputs!$CN143=Inputs!$CO143)),0,IF(AO$4=Inputs!$CN143,0.8,IF(AO$4=Inputs!$CN143+1,0.6,IF(AO$4=Inputs!$CN143+2,0.4,IF(AO$4=Inputs!$CO143,0.2,IF(AND(AO$4&gt;=Inputs!$CL143,AO$4&lt;Inputs!$CM143),(AO$4-Inputs!$CL143+1)/(Inputs!$AI143+1),0)))))))))</f>
        <v>0</v>
      </c>
      <c r="AP146" s="27">
        <f>IF(AND(Inputs!$CO143=0,AP$4&gt;=Inputs!$CM143),1,IF(AND(AP$4&gt;=Inputs!$CM143,AP$4&lt;Inputs!$CN143),1,IF(AND(AP$4=Inputs!$CN143,AP$4=Inputs!$CO143),1,IF(OR(AND(AP$4=Inputs!$CN143+1,Inputs!$CN143=Inputs!$CO143),AND(AP$4=Inputs!$CN143+2,Inputs!$CN143=Inputs!$CO143)),0,IF(AP$4=Inputs!$CN143,0.8,IF(AP$4=Inputs!$CN143+1,0.6,IF(AP$4=Inputs!$CN143+2,0.4,IF(AP$4=Inputs!$CO143,0.2,IF(AND(AP$4&gt;=Inputs!$CL143,AP$4&lt;Inputs!$CM143),(AP$4-Inputs!$CL143+1)/(Inputs!$AI143+1),0)))))))))</f>
        <v>0</v>
      </c>
      <c r="AQ146" s="27">
        <f>IF(AND(Inputs!$CO143=0,AQ$4&gt;=Inputs!$CM143),1,IF(AND(AQ$4&gt;=Inputs!$CM143,AQ$4&lt;Inputs!$CN143),1,IF(AND(AQ$4=Inputs!$CN143,AQ$4=Inputs!$CO143),1,IF(OR(AND(AQ$4=Inputs!$CN143+1,Inputs!$CN143=Inputs!$CO143),AND(AQ$4=Inputs!$CN143+2,Inputs!$CN143=Inputs!$CO143)),0,IF(AQ$4=Inputs!$CN143,0.8,IF(AQ$4=Inputs!$CN143+1,0.6,IF(AQ$4=Inputs!$CN143+2,0.4,IF(AQ$4=Inputs!$CO143,0.2,IF(AND(AQ$4&gt;=Inputs!$CL143,AQ$4&lt;Inputs!$CM143),(AQ$4-Inputs!$CL143+1)/(Inputs!$AI143+1),0)))))))))</f>
        <v>0</v>
      </c>
      <c r="AR146" s="27">
        <f>IF(AND(Inputs!$CO143=0,AR$4&gt;=Inputs!$CM143),1,IF(AND(AR$4&gt;=Inputs!$CM143,AR$4&lt;Inputs!$CN143),1,IF(AND(AR$4=Inputs!$CN143,AR$4=Inputs!$CO143),1,IF(OR(AND(AR$4=Inputs!$CN143+1,Inputs!$CN143=Inputs!$CO143),AND(AR$4=Inputs!$CN143+2,Inputs!$CN143=Inputs!$CO143)),0,IF(AR$4=Inputs!$CN143,0.8,IF(AR$4=Inputs!$CN143+1,0.6,IF(AR$4=Inputs!$CN143+2,0.4,IF(AR$4=Inputs!$CO143,0.2,IF(AND(AR$4&gt;=Inputs!$CL143,AR$4&lt;Inputs!$CM143),(AR$4-Inputs!$CL143+1)/(Inputs!$AI143+1),0)))))))))</f>
        <v>0</v>
      </c>
      <c r="AS146" s="27">
        <f>IF(AND(Inputs!$CO143=0,AS$4&gt;=Inputs!$CM143),1,IF(AND(AS$4&gt;=Inputs!$CM143,AS$4&lt;Inputs!$CN143),1,IF(AND(AS$4=Inputs!$CN143,AS$4=Inputs!$CO143),1,IF(OR(AND(AS$4=Inputs!$CN143+1,Inputs!$CN143=Inputs!$CO143),AND(AS$4=Inputs!$CN143+2,Inputs!$CN143=Inputs!$CO143)),0,IF(AS$4=Inputs!$CN143,0.8,IF(AS$4=Inputs!$CN143+1,0.6,IF(AS$4=Inputs!$CN143+2,0.4,IF(AS$4=Inputs!$CO143,0.2,IF(AND(AS$4&gt;=Inputs!$CL143,AS$4&lt;Inputs!$CM143),(AS$4-Inputs!$CL143+1)/(Inputs!$AI143+1),0)))))))))</f>
        <v>0</v>
      </c>
      <c r="AT146" s="27">
        <f>IF(AND(Inputs!$CO143=0,AT$4&gt;=Inputs!$CM143),1,IF(AND(AT$4&gt;=Inputs!$CM143,AT$4&lt;Inputs!$CN143),1,IF(AND(AT$4=Inputs!$CN143,AT$4=Inputs!$CO143),1,IF(OR(AND(AT$4=Inputs!$CN143+1,Inputs!$CN143=Inputs!$CO143),AND(AT$4=Inputs!$CN143+2,Inputs!$CN143=Inputs!$CO143)),0,IF(AT$4=Inputs!$CN143,0.8,IF(AT$4=Inputs!$CN143+1,0.6,IF(AT$4=Inputs!$CN143+2,0.4,IF(AT$4=Inputs!$CO143,0.2,IF(AND(AT$4&gt;=Inputs!$CL143,AT$4&lt;Inputs!$CM143),(AT$4-Inputs!$CL143+1)/(Inputs!$AI143+1),0)))))))))</f>
        <v>0</v>
      </c>
      <c r="AU146" s="27">
        <f>IF(AND(Inputs!$CO143=0,AU$4&gt;=Inputs!$CM143),1,IF(AND(AU$4&gt;=Inputs!$CM143,AU$4&lt;Inputs!$CN143),1,IF(AND(AU$4=Inputs!$CN143,AU$4=Inputs!$CO143),1,IF(OR(AND(AU$4=Inputs!$CN143+1,Inputs!$CN143=Inputs!$CO143),AND(AU$4=Inputs!$CN143+2,Inputs!$CN143=Inputs!$CO143)),0,IF(AU$4=Inputs!$CN143,0.8,IF(AU$4=Inputs!$CN143+1,0.6,IF(AU$4=Inputs!$CN143+2,0.4,IF(AU$4=Inputs!$CO143,0.2,IF(AND(AU$4&gt;=Inputs!$CL143,AU$4&lt;Inputs!$CM143),(AU$4-Inputs!$CL143+1)/(Inputs!$AI143+1),0)))))))))</f>
        <v>0</v>
      </c>
      <c r="AV146" s="27">
        <f>IF(AND(Inputs!$CO143=0,AV$4&gt;=Inputs!$CM143),1,IF(AND(AV$4&gt;=Inputs!$CM143,AV$4&lt;Inputs!$CN143),1,IF(AND(AV$4=Inputs!$CN143,AV$4=Inputs!$CO143),1,IF(OR(AND(AV$4=Inputs!$CN143+1,Inputs!$CN143=Inputs!$CO143),AND(AV$4=Inputs!$CN143+2,Inputs!$CN143=Inputs!$CO143)),0,IF(AV$4=Inputs!$CN143,0.8,IF(AV$4=Inputs!$CN143+1,0.6,IF(AV$4=Inputs!$CN143+2,0.4,IF(AV$4=Inputs!$CO143,0.2,IF(AND(AV$4&gt;=Inputs!$CL143,AV$4&lt;Inputs!$CM143),(AV$4-Inputs!$CL143+1)/(Inputs!$AI143+1),0)))))))))</f>
        <v>0</v>
      </c>
      <c r="AW146" s="27">
        <f>IF(AND(Inputs!$CO143=0,AW$4&gt;=Inputs!$CM143),1,IF(AND(AW$4&gt;=Inputs!$CM143,AW$4&lt;Inputs!$CN143),1,IF(AND(AW$4=Inputs!$CN143,AW$4=Inputs!$CO143),1,IF(OR(AND(AW$4=Inputs!$CN143+1,Inputs!$CN143=Inputs!$CO143),AND(AW$4=Inputs!$CN143+2,Inputs!$CN143=Inputs!$CO143)),0,IF(AW$4=Inputs!$CN143,0.8,IF(AW$4=Inputs!$CN143+1,0.6,IF(AW$4=Inputs!$CN143+2,0.4,IF(AW$4=Inputs!$CO143,0.2,IF(AND(AW$4&gt;=Inputs!$CL143,AW$4&lt;Inputs!$CM143),(AW$4-Inputs!$CL143+1)/(Inputs!$AI143+1),0)))))))))</f>
        <v>0</v>
      </c>
      <c r="AX146" s="27">
        <f>IF(AND(Inputs!$CO143=0,AX$4&gt;=Inputs!$CM143),1,IF(AND(AX$4&gt;=Inputs!$CM143,AX$4&lt;Inputs!$CN143),1,IF(AND(AX$4=Inputs!$CN143,AX$4=Inputs!$CO143),1,IF(OR(AND(AX$4=Inputs!$CN143+1,Inputs!$CN143=Inputs!$CO143),AND(AX$4=Inputs!$CN143+2,Inputs!$CN143=Inputs!$CO143)),0,IF(AX$4=Inputs!$CN143,0.8,IF(AX$4=Inputs!$CN143+1,0.6,IF(AX$4=Inputs!$CN143+2,0.4,IF(AX$4=Inputs!$CO143,0.2,IF(AND(AX$4&gt;=Inputs!$CL143,AX$4&lt;Inputs!$CM143),(AX$4-Inputs!$CL143+1)/(Inputs!$AI143+1),0)))))))))</f>
        <v>0</v>
      </c>
      <c r="AY146" s="27">
        <f>IF(AND(Inputs!$CO143=0,AY$4&gt;=Inputs!$CM143),1,IF(AND(AY$4&gt;=Inputs!$CM143,AY$4&lt;Inputs!$CN143),1,IF(AND(AY$4=Inputs!$CN143,AY$4=Inputs!$CO143),1,IF(OR(AND(AY$4=Inputs!$CN143+1,Inputs!$CN143=Inputs!$CO143),AND(AY$4=Inputs!$CN143+2,Inputs!$CN143=Inputs!$CO143)),0,IF(AY$4=Inputs!$CN143,0.8,IF(AY$4=Inputs!$CN143+1,0.6,IF(AY$4=Inputs!$CN143+2,0.4,IF(AY$4=Inputs!$CO143,0.2,IF(AND(AY$4&gt;=Inputs!$CL143,AY$4&lt;Inputs!$CM143),(AY$4-Inputs!$CL143+1)/(Inputs!$AI143+1),0)))))))))</f>
        <v>0</v>
      </c>
      <c r="AZ146" s="27">
        <f>IF(AND(Inputs!$CO143=0,AZ$4&gt;=Inputs!$CM143),1,IF(AND(AZ$4&gt;=Inputs!$CM143,AZ$4&lt;Inputs!$CN143),1,IF(AND(AZ$4=Inputs!$CN143,AZ$4=Inputs!$CO143),1,IF(OR(AND(AZ$4=Inputs!$CN143+1,Inputs!$CN143=Inputs!$CO143),AND(AZ$4=Inputs!$CN143+2,Inputs!$CN143=Inputs!$CO143)),0,IF(AZ$4=Inputs!$CN143,0.8,IF(AZ$4=Inputs!$CN143+1,0.6,IF(AZ$4=Inputs!$CN143+2,0.4,IF(AZ$4=Inputs!$CO143,0.2,IF(AND(AZ$4&gt;=Inputs!$CL143,AZ$4&lt;Inputs!$CM143),(AZ$4-Inputs!$CL143+1)/(Inputs!$AI143+1),0)))))))))</f>
        <v>0</v>
      </c>
      <c r="BA146" s="27">
        <f>IF(AND(Inputs!$CO143=0,BA$4&gt;=Inputs!$CM143),1,IF(AND(BA$4&gt;=Inputs!$CM143,BA$4&lt;Inputs!$CN143),1,IF(AND(BA$4=Inputs!$CN143,BA$4=Inputs!$CO143),1,IF(OR(AND(BA$4=Inputs!$CN143+1,Inputs!$CN143=Inputs!$CO143),AND(BA$4=Inputs!$CN143+2,Inputs!$CN143=Inputs!$CO143)),0,IF(BA$4=Inputs!$CN143,0.8,IF(BA$4=Inputs!$CN143+1,0.6,IF(BA$4=Inputs!$CN143+2,0.4,IF(BA$4=Inputs!$CO143,0.2,IF(AND(BA$4&gt;=Inputs!$CL143,BA$4&lt;Inputs!$CM143),(BA$4-Inputs!$CL143+1)/(Inputs!$AI143+1),0)))))))))</f>
        <v>0</v>
      </c>
      <c r="BB146" s="27">
        <f>IF(AND(Inputs!$CO143=0,BB$4&gt;=Inputs!$CM143),1,IF(AND(BB$4&gt;=Inputs!$CM143,BB$4&lt;Inputs!$CN143),1,IF(AND(BB$4=Inputs!$CN143,BB$4=Inputs!$CO143),1,IF(OR(AND(BB$4=Inputs!$CN143+1,Inputs!$CN143=Inputs!$CO143),AND(BB$4=Inputs!$CN143+2,Inputs!$CN143=Inputs!$CO143)),0,IF(BB$4=Inputs!$CN143,0.8,IF(BB$4=Inputs!$CN143+1,0.6,IF(BB$4=Inputs!$CN143+2,0.4,IF(BB$4=Inputs!$CO143,0.2,IF(AND(BB$4&gt;=Inputs!$CL143,BB$4&lt;Inputs!$CM143),(BB$4-Inputs!$CL143+1)/(Inputs!$AI143+1),0)))))))))</f>
        <v>0</v>
      </c>
      <c r="BC146" s="27">
        <f>IF(AND(Inputs!$CO143=0,BC$4&gt;=Inputs!$CM143),1,IF(AND(BC$4&gt;=Inputs!$CM143,BC$4&lt;Inputs!$CN143),1,IF(AND(BC$4=Inputs!$CN143,BC$4=Inputs!$CO143),1,IF(OR(AND(BC$4=Inputs!$CN143+1,Inputs!$CN143=Inputs!$CO143),AND(BC$4=Inputs!$CN143+2,Inputs!$CN143=Inputs!$CO143)),0,IF(BC$4=Inputs!$CN143,0.8,IF(BC$4=Inputs!$CN143+1,0.6,IF(BC$4=Inputs!$CN143+2,0.4,IF(BC$4=Inputs!$CO143,0.2,IF(AND(BC$4&gt;=Inputs!$CL143,BC$4&lt;Inputs!$CM143),(BC$4-Inputs!$CL143+1)/(Inputs!$AI143+1),0)))))))))</f>
        <v>0</v>
      </c>
      <c r="BD146" s="27">
        <f>IF(AND(Inputs!$CO143=0,BD$4&gt;=Inputs!$CM143),1,IF(AND(BD$4&gt;=Inputs!$CM143,BD$4&lt;Inputs!$CN143),1,IF(AND(BD$4=Inputs!$CN143,BD$4=Inputs!$CO143),1,IF(OR(AND(BD$4=Inputs!$CN143+1,Inputs!$CN143=Inputs!$CO143),AND(BD$4=Inputs!$CN143+2,Inputs!$CN143=Inputs!$CO143)),0,IF(BD$4=Inputs!$CN143,0.8,IF(BD$4=Inputs!$CN143+1,0.6,IF(BD$4=Inputs!$CN143+2,0.4,IF(BD$4=Inputs!$CO143,0.2,IF(AND(BD$4&gt;=Inputs!$CL143,BD$4&lt;Inputs!$CM143),(BD$4-Inputs!$CL143+1)/(Inputs!$AI143+1),0)))))))))</f>
        <v>0</v>
      </c>
      <c r="BE146" s="27">
        <f>IF(AND(Inputs!$CO143=0,BE$4&gt;=Inputs!$CM143),1,IF(AND(BE$4&gt;=Inputs!$CM143,BE$4&lt;Inputs!$CN143),1,IF(AND(BE$4=Inputs!$CN143,BE$4=Inputs!$CO143),1,IF(OR(AND(BE$4=Inputs!$CN143+1,Inputs!$CN143=Inputs!$CO143),AND(BE$4=Inputs!$CN143+2,Inputs!$CN143=Inputs!$CO143)),0,IF(BE$4=Inputs!$CN143,0.8,IF(BE$4=Inputs!$CN143+1,0.6,IF(BE$4=Inputs!$CN143+2,0.4,IF(BE$4=Inputs!$CO143,0.2,IF(AND(BE$4&gt;=Inputs!$CL143,BE$4&lt;Inputs!$CM143),(BE$4-Inputs!$CL143+1)/(Inputs!$AI143+1),0)))))))))</f>
        <v>0</v>
      </c>
      <c r="BF146" s="27">
        <f>IF(AND(Inputs!$CO143=0,BF$4&gt;=Inputs!$CM143),1,IF(AND(BF$4&gt;=Inputs!$CM143,BF$4&lt;Inputs!$CN143),1,IF(AND(BF$4=Inputs!$CN143,BF$4=Inputs!$CO143),1,IF(OR(AND(BF$4=Inputs!$CN143+1,Inputs!$CN143=Inputs!$CO143),AND(BF$4=Inputs!$CN143+2,Inputs!$CN143=Inputs!$CO143)),0,IF(BF$4=Inputs!$CN143,0.8,IF(BF$4=Inputs!$CN143+1,0.6,IF(BF$4=Inputs!$CN143+2,0.4,IF(BF$4=Inputs!$CO143,0.2,IF(AND(BF$4&gt;=Inputs!$CL143,BF$4&lt;Inputs!$CM143),(BF$4-Inputs!$CL143+1)/(Inputs!$AI143+1),0)))))))))</f>
        <v>0</v>
      </c>
      <c r="BG146" s="27">
        <f>IF(AND(Inputs!$CO143=0,BG$4&gt;=Inputs!$CM143),1,IF(AND(BG$4&gt;=Inputs!$CM143,BG$4&lt;Inputs!$CN143),1,IF(AND(BG$4=Inputs!$CN143,BG$4=Inputs!$CO143),1,IF(OR(AND(BG$4=Inputs!$CN143+1,Inputs!$CN143=Inputs!$CO143),AND(BG$4=Inputs!$CN143+2,Inputs!$CN143=Inputs!$CO143)),0,IF(BG$4=Inputs!$CN143,0.8,IF(BG$4=Inputs!$CN143+1,0.6,IF(BG$4=Inputs!$CN143+2,0.4,IF(BG$4=Inputs!$CO143,0.2,IF(AND(BG$4&gt;=Inputs!$CL143,BG$4&lt;Inputs!$CM143),(BG$4-Inputs!$CL143+1)/(Inputs!$AI143+1),0)))))))))</f>
        <v>0</v>
      </c>
      <c r="BH146" s="27">
        <f>IF(AND(Inputs!$CO143=0,BH$4&gt;=Inputs!$CM143),1,IF(AND(BH$4&gt;=Inputs!$CM143,BH$4&lt;Inputs!$CN143),1,IF(AND(BH$4=Inputs!$CN143,BH$4=Inputs!$CO143),1,IF(OR(AND(BH$4=Inputs!$CN143+1,Inputs!$CN143=Inputs!$CO143),AND(BH$4=Inputs!$CN143+2,Inputs!$CN143=Inputs!$CO143)),0,IF(BH$4=Inputs!$CN143,0.8,IF(BH$4=Inputs!$CN143+1,0.6,IF(BH$4=Inputs!$CN143+2,0.4,IF(BH$4=Inputs!$CO143,0.2,IF(AND(BH$4&gt;=Inputs!$CL143,BH$4&lt;Inputs!$CM143),(BH$4-Inputs!$CL143+1)/(Inputs!$AI143+1),0)))))))))</f>
        <v>0</v>
      </c>
      <c r="BI146" s="27">
        <f>IF(AND(Inputs!$CO143=0,BI$4&gt;=Inputs!$CM143),1,IF(AND(BI$4&gt;=Inputs!$CM143,BI$4&lt;Inputs!$CN143),1,IF(AND(BI$4=Inputs!$CN143,BI$4=Inputs!$CO143),1,IF(OR(AND(BI$4=Inputs!$CN143+1,Inputs!$CN143=Inputs!$CO143),AND(BI$4=Inputs!$CN143+2,Inputs!$CN143=Inputs!$CO143)),0,IF(BI$4=Inputs!$CN143,0.8,IF(BI$4=Inputs!$CN143+1,0.6,IF(BI$4=Inputs!$CN143+2,0.4,IF(BI$4=Inputs!$CO143,0.2,IF(AND(BI$4&gt;=Inputs!$CL143,BI$4&lt;Inputs!$CM143),(BI$4-Inputs!$CL143+1)/(Inputs!$AI143+1),0)))))))))</f>
        <v>0</v>
      </c>
      <c r="BJ146" s="27">
        <f>IF(AND(Inputs!$CO143=0,BJ$4&gt;=Inputs!$CM143),1,IF(AND(BJ$4&gt;=Inputs!$CM143,BJ$4&lt;Inputs!$CN143),1,IF(AND(BJ$4=Inputs!$CN143,BJ$4=Inputs!$CO143),1,IF(OR(AND(BJ$4=Inputs!$CN143+1,Inputs!$CN143=Inputs!$CO143),AND(BJ$4=Inputs!$CN143+2,Inputs!$CN143=Inputs!$CO143)),0,IF(BJ$4=Inputs!$CN143,0.8,IF(BJ$4=Inputs!$CN143+1,0.6,IF(BJ$4=Inputs!$CN143+2,0.4,IF(BJ$4=Inputs!$CO143,0.2,IF(AND(BJ$4&gt;=Inputs!$CL143,BJ$4&lt;Inputs!$CM143),(BJ$4-Inputs!$CL143+1)/(Inputs!$AI143+1),0)))))))))</f>
        <v>0</v>
      </c>
      <c r="BK146" s="27">
        <f>IF(AND(Inputs!$CO143=0,BK$4&gt;=Inputs!$CM143),1,IF(AND(BK$4&gt;=Inputs!$CM143,BK$4&lt;Inputs!$CN143),1,IF(AND(BK$4=Inputs!$CN143,BK$4=Inputs!$CO143),1,IF(OR(AND(BK$4=Inputs!$CN143+1,Inputs!$CN143=Inputs!$CO143),AND(BK$4=Inputs!$CN143+2,Inputs!$CN143=Inputs!$CO143)),0,IF(BK$4=Inputs!$CN143,0.8,IF(BK$4=Inputs!$CN143+1,0.6,IF(BK$4=Inputs!$CN143+2,0.4,IF(BK$4=Inputs!$CO143,0.2,IF(AND(BK$4&gt;=Inputs!$CL143,BK$4&lt;Inputs!$CM143),(BK$4-Inputs!$CL143+1)/(Inputs!$AI143+1),0)))))))))</f>
        <v>0</v>
      </c>
      <c r="BL146" s="27">
        <f>IF(AND(Inputs!$CO143=0,BL$4&gt;=Inputs!$CM143),1,IF(AND(BL$4&gt;=Inputs!$CM143,BL$4&lt;Inputs!$CN143),1,IF(AND(BL$4=Inputs!$CN143,BL$4=Inputs!$CO143),1,IF(OR(AND(BL$4=Inputs!$CN143+1,Inputs!$CN143=Inputs!$CO143),AND(BL$4=Inputs!$CN143+2,Inputs!$CN143=Inputs!$CO143)),0,IF(BL$4=Inputs!$CN143,0.8,IF(BL$4=Inputs!$CN143+1,0.6,IF(BL$4=Inputs!$CN143+2,0.4,IF(BL$4=Inputs!$CO143,0.2,IF(AND(BL$4&gt;=Inputs!$CL143,BL$4&lt;Inputs!$CM143),(BL$4-Inputs!$CL143+1)/(Inputs!$AI143+1),0)))))))))</f>
        <v>0</v>
      </c>
      <c r="BM146" s="27">
        <f>IF(AND(Inputs!$CO143=0,BM$4&gt;=Inputs!$CM143),1,IF(AND(BM$4&gt;=Inputs!$CM143,BM$4&lt;Inputs!$CN143),1,IF(AND(BM$4=Inputs!$CN143,BM$4=Inputs!$CO143),1,IF(OR(AND(BM$4=Inputs!$CN143+1,Inputs!$CN143=Inputs!$CO143),AND(BM$4=Inputs!$CN143+2,Inputs!$CN143=Inputs!$CO143)),0,IF(BM$4=Inputs!$CN143,0.8,IF(BM$4=Inputs!$CN143+1,0.6,IF(BM$4=Inputs!$CN143+2,0.4,IF(BM$4=Inputs!$CO143,0.2,IF(AND(BM$4&gt;=Inputs!$CL143,BM$4&lt;Inputs!$CM143),(BM$4-Inputs!$CL143+1)/(Inputs!$AI143+1),0)))))))))</f>
        <v>0</v>
      </c>
      <c r="BO146" s="46" t="str">
        <f>IF(Inputs!$B143="","",(ROUND(Inputs!$BC143*AJ146,0)))</f>
        <v/>
      </c>
      <c r="BP146" s="46" t="str">
        <f>IF(Inputs!$B143="","",(ROUND(Inputs!$BC143*AK146,0)))</f>
        <v/>
      </c>
      <c r="BQ146" s="46" t="str">
        <f>IF(Inputs!$B143="","",(ROUND(Inputs!$BC143*AL146,0)))</f>
        <v/>
      </c>
      <c r="BR146" s="46" t="str">
        <f>IF(Inputs!$B143="","",(ROUND(Inputs!$BC143*AM146,0)))</f>
        <v/>
      </c>
      <c r="BS146" s="46" t="str">
        <f>IF(Inputs!$B143="","",(ROUND(Inputs!$BC143*AN146,0)))</f>
        <v/>
      </c>
      <c r="BT146" s="46" t="str">
        <f>IF(Inputs!$B143="","",(ROUND(Inputs!$BC143*AO146,0)))</f>
        <v/>
      </c>
      <c r="BU146" s="46" t="str">
        <f>IF(Inputs!$B143="","",(ROUND(Inputs!$BC143*AP146,0)))</f>
        <v/>
      </c>
      <c r="BV146" s="46" t="str">
        <f>IF(Inputs!$B143="","",(ROUND(Inputs!$BC143*AQ146,0)))</f>
        <v/>
      </c>
      <c r="BW146" s="46" t="str">
        <f>IF(Inputs!$B143="","",(ROUND(Inputs!$BC143*AR146,0)))</f>
        <v/>
      </c>
      <c r="BX146" s="46" t="str">
        <f>IF(Inputs!$B143="","",(ROUND(Inputs!$BC143*AS146,0)))</f>
        <v/>
      </c>
      <c r="BY146" s="46" t="str">
        <f>IF(Inputs!$B143="","",(ROUND(Inputs!$BC143*AT146,0)))</f>
        <v/>
      </c>
      <c r="BZ146" s="46" t="str">
        <f>IF(Inputs!$B143="","",(ROUND(Inputs!$BC143*AU146,0)))</f>
        <v/>
      </c>
      <c r="CA146" s="46" t="str">
        <f>IF(Inputs!$B143="","",(ROUND(Inputs!$BC143*AV146,0)))</f>
        <v/>
      </c>
      <c r="CB146" s="46" t="str">
        <f>IF(Inputs!$B143="","",(ROUND(Inputs!$BC143*AW146,0)))</f>
        <v/>
      </c>
      <c r="CC146" s="46" t="str">
        <f>IF(Inputs!$B143="","",(ROUND(Inputs!$BC143*AX146,0)))</f>
        <v/>
      </c>
      <c r="CD146" s="46" t="str">
        <f>IF(Inputs!$B143="","",(ROUND(Inputs!$BC143*AY146,0)))</f>
        <v/>
      </c>
      <c r="CE146" s="46" t="str">
        <f>IF(Inputs!$B143="","",(ROUND(Inputs!$BC143*AZ146,0)))</f>
        <v/>
      </c>
      <c r="CF146" s="46" t="str">
        <f>IF(Inputs!$B143="","",(ROUND(Inputs!$BC143*BA146,0)))</f>
        <v/>
      </c>
      <c r="CG146" s="46" t="str">
        <f>IF(Inputs!$B143="","",(ROUND(Inputs!$BC143*BB146,0)))</f>
        <v/>
      </c>
      <c r="CH146" s="46" t="str">
        <f>IF(Inputs!$B143="","",(ROUND(Inputs!$BC143*BC146,0)))</f>
        <v/>
      </c>
      <c r="CI146" s="46" t="str">
        <f>IF(Inputs!$B143="","",(ROUND(Inputs!$BC143*BD146,0)))</f>
        <v/>
      </c>
      <c r="CJ146" s="46" t="str">
        <f>IF(Inputs!$B143="","",(ROUND(Inputs!$BC143*BE146,0)))</f>
        <v/>
      </c>
      <c r="CK146" s="46" t="str">
        <f>IF(Inputs!$B143="","",(ROUND(Inputs!$BC143*BF146,0)))</f>
        <v/>
      </c>
      <c r="CL146" s="46" t="str">
        <f>IF(Inputs!$B143="","",(ROUND(Inputs!$BC143*BG146,0)))</f>
        <v/>
      </c>
      <c r="CM146" s="46" t="str">
        <f>IF(Inputs!$B143="","",(ROUND(Inputs!$BC143*BH146,0)))</f>
        <v/>
      </c>
      <c r="CN146" s="46" t="str">
        <f>IF(Inputs!$B143="","",(ROUND(Inputs!$BC143*BI146,0)))</f>
        <v/>
      </c>
      <c r="CO146" s="46" t="str">
        <f>IF(Inputs!$B143="","",(ROUND(Inputs!$BC143*BJ146,0)))</f>
        <v/>
      </c>
      <c r="CP146" s="46" t="str">
        <f>IF(Inputs!$B143="","",(ROUND(Inputs!$BC143*BK146,0)))</f>
        <v/>
      </c>
      <c r="CQ146" s="46" t="str">
        <f>IF(Inputs!$B143="","",(ROUND(Inputs!$BC143*BL146,0)))</f>
        <v/>
      </c>
      <c r="CR146" s="46" t="str">
        <f>IF(Inputs!$B143="","",(ROUND(Inputs!$BC143*BM146,0)))</f>
        <v/>
      </c>
      <c r="CV146" s="46" t="str">
        <f>IF(A146="","",IF(AND(CV$4&lt;=Inputs!$CQ143,CV$4&gt;=Inputs!$CP143),Inputs!$AR143/(Inputs!$CQ143-Inputs!$CP143+1),0)+IF(CV$4=Inputs!$CL143,Inputs!$BD143,0))</f>
        <v/>
      </c>
      <c r="CW146" s="46" t="str">
        <f>IF(B146="","",IF(AND(CW$4&lt;=Inputs!$CQ143,CW$4&gt;=Inputs!$CP143),Inputs!$AR143/(Inputs!$CQ143-Inputs!$CP143+1),0)+IF(CW$4=Inputs!$CL143,Inputs!$BD143,0))</f>
        <v/>
      </c>
      <c r="CX146" s="46" t="str">
        <f>IF(C146="","",IF(AND(CX$4&lt;=Inputs!$CQ143,CX$4&gt;=Inputs!$CP143),Inputs!$AR143/(Inputs!$CQ143-Inputs!$CP143+1),0)+IF(CX$4=Inputs!$CL143,Inputs!$BD143,0))</f>
        <v/>
      </c>
      <c r="CY146" s="46" t="str">
        <f>IF(D146="","",IF(AND(CY$4&lt;=Inputs!$CQ143,CY$4&gt;=Inputs!$CP143),Inputs!$AR143/(Inputs!$CQ143-Inputs!$CP143+1),0)+IF(CY$4=Inputs!$CL143,Inputs!$BD143,0))</f>
        <v/>
      </c>
      <c r="CZ146" s="46" t="str">
        <f>IF(E146="","",IF(AND(CZ$4&lt;=Inputs!$CQ143,CZ$4&gt;=Inputs!$CP143),Inputs!$AR143/(Inputs!$CQ143-Inputs!$CP143+1),0)+IF(CZ$4=Inputs!$CL143,Inputs!$BD143,0))</f>
        <v/>
      </c>
      <c r="DA146" s="46" t="str">
        <f>IF(F146="","",IF(AND(DA$4&lt;=Inputs!$CQ143,DA$4&gt;=Inputs!$CP143),Inputs!$AR143/(Inputs!$CQ143-Inputs!$CP143+1),0)+IF(DA$4=Inputs!$CL143,Inputs!$BD143,0))</f>
        <v/>
      </c>
      <c r="DB146" s="46" t="str">
        <f>IF(G146="","",IF(AND(DB$4&lt;=Inputs!$CQ143,DB$4&gt;=Inputs!$CP143),Inputs!$AR143/(Inputs!$CQ143-Inputs!$CP143+1),0)+IF(DB$4=Inputs!$CL143,Inputs!$BD143,0))</f>
        <v/>
      </c>
      <c r="DC146" s="46" t="str">
        <f>IF(H146="","",IF(AND(DC$4&lt;=Inputs!$CQ143,DC$4&gt;=Inputs!$CP143),Inputs!$AR143/(Inputs!$CQ143-Inputs!$CP143+1),0)+IF(DC$4=Inputs!$CL143,Inputs!$BD143,0))</f>
        <v/>
      </c>
      <c r="DD146" s="46" t="str">
        <f>IF(I146="","",IF(AND(DD$4&lt;=Inputs!$CQ143,DD$4&gt;=Inputs!$CP143),Inputs!$AR143/(Inputs!$CQ143-Inputs!$CP143+1),0)+IF(DD$4=Inputs!$CL143,Inputs!$BD143,0))</f>
        <v/>
      </c>
      <c r="DE146" s="46" t="str">
        <f>IF(J146="","",IF(AND(DE$4&lt;=Inputs!$CQ143,DE$4&gt;=Inputs!$CP143),Inputs!$AR143/(Inputs!$CQ143-Inputs!$CP143+1),0)+IF(DE$4=Inputs!$CL143,Inputs!$BD143,0))</f>
        <v/>
      </c>
      <c r="DF146" s="46" t="str">
        <f>IF(K146="","",IF(AND(DF$4&lt;=Inputs!$CQ143,DF$4&gt;=Inputs!$CP143),Inputs!$AR143/(Inputs!$CQ143-Inputs!$CP143+1),0)+IF(DF$4=Inputs!$CL143,Inputs!$BD143,0))</f>
        <v/>
      </c>
      <c r="DG146" s="46" t="str">
        <f>IF(L146="","",IF(AND(DG$4&lt;=Inputs!$CQ143,DG$4&gt;=Inputs!$CP143),Inputs!$AR143/(Inputs!$CQ143-Inputs!$CP143+1),0)+IF(DG$4=Inputs!$CL143,Inputs!$BD143,0))</f>
        <v/>
      </c>
      <c r="DH146" s="46" t="str">
        <f>IF(M146="","",IF(AND(DH$4&lt;=Inputs!$CQ143,DH$4&gt;=Inputs!$CP143),Inputs!$AR143/(Inputs!$CQ143-Inputs!$CP143+1),0)+IF(DH$4=Inputs!$CL143,Inputs!$BD143,0))</f>
        <v/>
      </c>
      <c r="DI146" s="46" t="str">
        <f>IF(N146="","",IF(AND(DI$4&lt;=Inputs!$CQ143,DI$4&gt;=Inputs!$CP143),Inputs!$AR143/(Inputs!$CQ143-Inputs!$CP143+1),0)+IF(DI$4=Inputs!$CL143,Inputs!$BD143,0))</f>
        <v/>
      </c>
      <c r="DJ146" s="46" t="str">
        <f>IF(O146="","",IF(AND(DJ$4&lt;=Inputs!$CQ143,DJ$4&gt;=Inputs!$CP143),Inputs!$AR143/(Inputs!$CQ143-Inputs!$CP143+1),0)+IF(DJ$4=Inputs!$CL143,Inputs!$BD143,0))</f>
        <v/>
      </c>
      <c r="DK146" s="46" t="str">
        <f>IF(P146="","",IF(AND(DK$4&lt;=Inputs!$CQ143,DK$4&gt;=Inputs!$CP143),Inputs!$AR143/(Inputs!$CQ143-Inputs!$CP143+1),0)+IF(DK$4=Inputs!$CL143,Inputs!$BD143,0))</f>
        <v/>
      </c>
      <c r="DL146" s="46" t="str">
        <f>IF(Q146="","",IF(AND(DL$4&lt;=Inputs!$CQ143,DL$4&gt;=Inputs!$CP143),Inputs!$AR143/(Inputs!$CQ143-Inputs!$CP143+1),0)+IF(DL$4=Inputs!$CL143,Inputs!$BD143,0))</f>
        <v/>
      </c>
      <c r="DM146" s="46" t="str">
        <f>IF(R146="","",IF(AND(DM$4&lt;=Inputs!$CQ143,DM$4&gt;=Inputs!$CP143),Inputs!$AR143/(Inputs!$CQ143-Inputs!$CP143+1),0)+IF(DM$4=Inputs!$CL143,Inputs!$BD143,0))</f>
        <v/>
      </c>
      <c r="DN146" s="46" t="str">
        <f>IF(S146="","",IF(AND(DN$4&lt;=Inputs!$CQ143,DN$4&gt;=Inputs!$CP143),Inputs!$AR143/(Inputs!$CQ143-Inputs!$CP143+1),0)+IF(DN$4=Inputs!$CL143,Inputs!$BD143,0))</f>
        <v/>
      </c>
      <c r="DO146" s="46" t="str">
        <f>IF(T146="","",IF(AND(DO$4&lt;=Inputs!$CQ143,DO$4&gt;=Inputs!$CP143),Inputs!$AR143/(Inputs!$CQ143-Inputs!$CP143+1),0)+IF(DO$4=Inputs!$CL143,Inputs!$BD143,0))</f>
        <v/>
      </c>
      <c r="DP146" s="46" t="str">
        <f>IF(U146="","",IF(AND(DP$4&lt;=Inputs!$CQ143,DP$4&gt;=Inputs!$CP143),Inputs!$AR143/(Inputs!$CQ143-Inputs!$CP143+1),0)+IF(DP$4=Inputs!$CL143,Inputs!$BD143,0))</f>
        <v/>
      </c>
      <c r="DQ146" s="46" t="str">
        <f>IF(V146="","",IF(AND(DQ$4&lt;=Inputs!$CQ143,DQ$4&gt;=Inputs!$CP143),Inputs!$AR143/(Inputs!$CQ143-Inputs!$CP143+1),0)+IF(DQ$4=Inputs!$CL143,Inputs!$BD143,0))</f>
        <v/>
      </c>
      <c r="DR146" s="46" t="str">
        <f>IF(W146="","",IF(AND(DR$4&lt;=Inputs!$CQ143,DR$4&gt;=Inputs!$CP143),Inputs!$AR143/(Inputs!$CQ143-Inputs!$CP143+1),0)+IF(DR$4=Inputs!$CL143,Inputs!$BD143,0))</f>
        <v/>
      </c>
      <c r="DS146" s="46" t="str">
        <f>IF(X146="","",IF(AND(DS$4&lt;=Inputs!$CQ143,DS$4&gt;=Inputs!$CP143),Inputs!$AR143/(Inputs!$CQ143-Inputs!$CP143+1),0)+IF(DS$4=Inputs!$CL143,Inputs!$BD143,0))</f>
        <v/>
      </c>
      <c r="DT146" s="46" t="str">
        <f>IF(Y146="","",IF(AND(DT$4&lt;=Inputs!$CQ143,DT$4&gt;=Inputs!$CP143),Inputs!$AR143/(Inputs!$CQ143-Inputs!$CP143+1),0)+IF(DT$4=Inputs!$CL143,Inputs!$BD143,0))</f>
        <v/>
      </c>
      <c r="DU146" s="46" t="str">
        <f>IF(Z146="","",IF(AND(DU$4&lt;=Inputs!$CQ143,DU$4&gt;=Inputs!$CP143),Inputs!$AR143/(Inputs!$CQ143-Inputs!$CP143+1),0)+IF(DU$4=Inputs!$CL143,Inputs!$BD143,0))</f>
        <v/>
      </c>
      <c r="DV146" s="46" t="str">
        <f>IF(AA146="","",IF(AND(DV$4&lt;=Inputs!$CQ143,DV$4&gt;=Inputs!$CP143),Inputs!$AR143/(Inputs!$CQ143-Inputs!$CP143+1),0)+IF(DV$4=Inputs!$CL143,Inputs!$BD143,0))</f>
        <v/>
      </c>
      <c r="DW146" s="46" t="str">
        <f>IF(AB146="","",IF(AND(DW$4&lt;=Inputs!$CQ143,DW$4&gt;=Inputs!$CP143),Inputs!$AR143/(Inputs!$CQ143-Inputs!$CP143+1),0)+IF(DW$4=Inputs!$CL143,Inputs!$BD143,0))</f>
        <v/>
      </c>
      <c r="DX146" s="46" t="str">
        <f>IF(AC146="","",IF(AND(DX$4&lt;=Inputs!$CQ143,DX$4&gt;=Inputs!$CP143),Inputs!$AR143/(Inputs!$CQ143-Inputs!$CP143+1),0)+IF(DX$4=Inputs!$CL143,Inputs!$BD143,0))</f>
        <v/>
      </c>
      <c r="DY146" s="46" t="str">
        <f>IF(AD146="","",IF(AND(DY$4&lt;=Inputs!$CQ143,DY$4&gt;=Inputs!$CP143),Inputs!$AR143/(Inputs!$CQ143-Inputs!$CP143+1),0)+IF(DY$4=Inputs!$CL143,Inputs!$BD143,0))</f>
        <v/>
      </c>
      <c r="DZ146" s="46" t="str">
        <f t="shared" si="8"/>
        <v/>
      </c>
    </row>
    <row r="147" spans="1:130">
      <c r="A147" s="7" t="str">
        <f>IF(Inputs!A144="","",Inputs!A144)</f>
        <v/>
      </c>
      <c r="B147" t="str">
        <f>IF(Inputs!B144="","",Inputs!B144)</f>
        <v/>
      </c>
      <c r="C147" s="46" t="str">
        <f>IF(Inputs!$B144="","",BO147-CV147)</f>
        <v/>
      </c>
      <c r="D147" s="46" t="str">
        <f>IF(Inputs!$B144="","",BP147-CW147)</f>
        <v/>
      </c>
      <c r="E147" s="46" t="str">
        <f>IF(Inputs!$B144="","",BQ147-CX147)</f>
        <v/>
      </c>
      <c r="F147" s="46" t="str">
        <f>IF(Inputs!$B144="","",BR147-CY147)</f>
        <v/>
      </c>
      <c r="G147" s="46" t="str">
        <f>IF(Inputs!$B144="","",BS147-CZ147)</f>
        <v/>
      </c>
      <c r="H147" s="46" t="str">
        <f>IF(Inputs!$B144="","",BT147-DA147)</f>
        <v/>
      </c>
      <c r="I147" s="46" t="str">
        <f>IF(Inputs!$B144="","",BU147-DB147)</f>
        <v/>
      </c>
      <c r="J147" s="46" t="str">
        <f>IF(Inputs!$B144="","",BV147-DC147)</f>
        <v/>
      </c>
      <c r="K147" s="46" t="str">
        <f>IF(Inputs!$B144="","",BW147-DD147)</f>
        <v/>
      </c>
      <c r="L147" s="46" t="str">
        <f>IF(Inputs!$B144="","",BX147-DE147)</f>
        <v/>
      </c>
      <c r="M147" s="46" t="str">
        <f>IF(Inputs!$B144="","",BY147-DF147)</f>
        <v/>
      </c>
      <c r="N147" s="46" t="str">
        <f>IF(Inputs!$B144="","",BZ147-DG147)</f>
        <v/>
      </c>
      <c r="O147" s="46" t="str">
        <f>IF(Inputs!$B144="","",CA147-DH147)</f>
        <v/>
      </c>
      <c r="P147" s="46" t="str">
        <f>IF(Inputs!$B144="","",CB147-DI147)</f>
        <v/>
      </c>
      <c r="Q147" s="46" t="str">
        <f>IF(Inputs!$B144="","",CC147-DJ147)</f>
        <v/>
      </c>
      <c r="R147" s="46" t="str">
        <f>IF(Inputs!$B144="","",CD147-DK147)</f>
        <v/>
      </c>
      <c r="S147" s="46" t="str">
        <f>IF(Inputs!$B144="","",CE147-DL147)</f>
        <v/>
      </c>
      <c r="T147" s="46" t="str">
        <f>IF(Inputs!$B144="","",CF147-DM147)</f>
        <v/>
      </c>
      <c r="U147" s="46" t="str">
        <f>IF(Inputs!$B144="","",CG147-DN147)</f>
        <v/>
      </c>
      <c r="V147" s="46" t="str">
        <f>IF(Inputs!$B144="","",CH147-DO147)</f>
        <v/>
      </c>
      <c r="W147" s="46" t="str">
        <f>IF(Inputs!$B144="","",CI147-DP147)</f>
        <v/>
      </c>
      <c r="X147" s="46" t="str">
        <f>IF(Inputs!$B144="","",CJ147-DQ147)</f>
        <v/>
      </c>
      <c r="Y147" s="46" t="str">
        <f>IF(Inputs!$B144="","",CK147-DR147)</f>
        <v/>
      </c>
      <c r="Z147" s="46" t="str">
        <f>IF(Inputs!$B144="","",CL147-DS147)</f>
        <v/>
      </c>
      <c r="AA147" s="46" t="str">
        <f>IF(Inputs!$B144="","",CM147-DT147)</f>
        <v/>
      </c>
      <c r="AB147" s="46" t="str">
        <f>IF(Inputs!$B144="","",CN147-DU147)</f>
        <v/>
      </c>
      <c r="AC147" s="46" t="str">
        <f>IF(Inputs!$B144="","",CO147-DV147)</f>
        <v/>
      </c>
      <c r="AD147" s="46" t="str">
        <f>IF(Inputs!$B144="","",CP147-DW147)</f>
        <v/>
      </c>
      <c r="AE147" s="46" t="str">
        <f>IF(Inputs!$B144="","",CQ147-DX147)</f>
        <v/>
      </c>
      <c r="AF147" s="46" t="str">
        <f>IF(Inputs!$B144="","",CR147-DY147)</f>
        <v/>
      </c>
      <c r="AG147" s="50" t="str">
        <f t="shared" si="9"/>
        <v/>
      </c>
      <c r="AH147" s="50"/>
      <c r="AJ147" s="27">
        <f>IF(AND(Inputs!$CO144=0,AJ$4&gt;=Inputs!$CM144),1,IF(AND(AJ$4&gt;=Inputs!$CM144,AJ$4&lt;Inputs!$CN144),1,IF(AND(AJ$4=Inputs!$CN144,AJ$4=Inputs!$CO144),1,IF(OR(AND(AJ$4=Inputs!$CN144+1,Inputs!$CN144=Inputs!$CO144),AND(AJ$4=Inputs!$CN144+2,Inputs!$CN144=Inputs!$CO144)),0,IF(AJ$4=Inputs!$CN144,0.8,IF(AJ$4=Inputs!$CN144+1,0.6,IF(AJ$4=Inputs!$CN144+2,0.4,IF(AJ$4=Inputs!$CO144,0.2,IF(AND(AJ$4&gt;=Inputs!$CL144,AJ$4&lt;Inputs!$CM144),(AJ$4-Inputs!$CL144+1)/(Inputs!$AI144+1),0)))))))))</f>
        <v>0</v>
      </c>
      <c r="AK147" s="27">
        <f>IF(AND(Inputs!$CO144=0,AK$4&gt;=Inputs!$CM144),1,IF(AND(AK$4&gt;=Inputs!$CM144,AK$4&lt;Inputs!$CN144),1,IF(AND(AK$4=Inputs!$CN144,AK$4=Inputs!$CO144),1,IF(OR(AND(AK$4=Inputs!$CN144+1,Inputs!$CN144=Inputs!$CO144),AND(AK$4=Inputs!$CN144+2,Inputs!$CN144=Inputs!$CO144)),0,IF(AK$4=Inputs!$CN144,0.8,IF(AK$4=Inputs!$CN144+1,0.6,IF(AK$4=Inputs!$CN144+2,0.4,IF(AK$4=Inputs!$CO144,0.2,IF(AND(AK$4&gt;=Inputs!$CL144,AK$4&lt;Inputs!$CM144),(AK$4-Inputs!$CL144+1)/(Inputs!$AI144+1),0)))))))))</f>
        <v>0</v>
      </c>
      <c r="AL147" s="27">
        <f>IF(AND(Inputs!$CO144=0,AL$4&gt;=Inputs!$CM144),1,IF(AND(AL$4&gt;=Inputs!$CM144,AL$4&lt;Inputs!$CN144),1,IF(AND(AL$4=Inputs!$CN144,AL$4=Inputs!$CO144),1,IF(OR(AND(AL$4=Inputs!$CN144+1,Inputs!$CN144=Inputs!$CO144),AND(AL$4=Inputs!$CN144+2,Inputs!$CN144=Inputs!$CO144)),0,IF(AL$4=Inputs!$CN144,0.8,IF(AL$4=Inputs!$CN144+1,0.6,IF(AL$4=Inputs!$CN144+2,0.4,IF(AL$4=Inputs!$CO144,0.2,IF(AND(AL$4&gt;=Inputs!$CL144,AL$4&lt;Inputs!$CM144),(AL$4-Inputs!$CL144+1)/(Inputs!$AI144+1),0)))))))))</f>
        <v>0</v>
      </c>
      <c r="AM147" s="27">
        <f>IF(AND(Inputs!$CO144=0,AM$4&gt;=Inputs!$CM144),1,IF(AND(AM$4&gt;=Inputs!$CM144,AM$4&lt;Inputs!$CN144),1,IF(AND(AM$4=Inputs!$CN144,AM$4=Inputs!$CO144),1,IF(OR(AND(AM$4=Inputs!$CN144+1,Inputs!$CN144=Inputs!$CO144),AND(AM$4=Inputs!$CN144+2,Inputs!$CN144=Inputs!$CO144)),0,IF(AM$4=Inputs!$CN144,0.8,IF(AM$4=Inputs!$CN144+1,0.6,IF(AM$4=Inputs!$CN144+2,0.4,IF(AM$4=Inputs!$CO144,0.2,IF(AND(AM$4&gt;=Inputs!$CL144,AM$4&lt;Inputs!$CM144),(AM$4-Inputs!$CL144+1)/(Inputs!$AI144+1),0)))))))))</f>
        <v>0</v>
      </c>
      <c r="AN147" s="27">
        <f>IF(AND(Inputs!$CO144=0,AN$4&gt;=Inputs!$CM144),1,IF(AND(AN$4&gt;=Inputs!$CM144,AN$4&lt;Inputs!$CN144),1,IF(AND(AN$4=Inputs!$CN144,AN$4=Inputs!$CO144),1,IF(OR(AND(AN$4=Inputs!$CN144+1,Inputs!$CN144=Inputs!$CO144),AND(AN$4=Inputs!$CN144+2,Inputs!$CN144=Inputs!$CO144)),0,IF(AN$4=Inputs!$CN144,0.8,IF(AN$4=Inputs!$CN144+1,0.6,IF(AN$4=Inputs!$CN144+2,0.4,IF(AN$4=Inputs!$CO144,0.2,IF(AND(AN$4&gt;=Inputs!$CL144,AN$4&lt;Inputs!$CM144),(AN$4-Inputs!$CL144+1)/(Inputs!$AI144+1),0)))))))))</f>
        <v>0</v>
      </c>
      <c r="AO147" s="27">
        <f>IF(AND(Inputs!$CO144=0,AO$4&gt;=Inputs!$CM144),1,IF(AND(AO$4&gt;=Inputs!$CM144,AO$4&lt;Inputs!$CN144),1,IF(AND(AO$4=Inputs!$CN144,AO$4=Inputs!$CO144),1,IF(OR(AND(AO$4=Inputs!$CN144+1,Inputs!$CN144=Inputs!$CO144),AND(AO$4=Inputs!$CN144+2,Inputs!$CN144=Inputs!$CO144)),0,IF(AO$4=Inputs!$CN144,0.8,IF(AO$4=Inputs!$CN144+1,0.6,IF(AO$4=Inputs!$CN144+2,0.4,IF(AO$4=Inputs!$CO144,0.2,IF(AND(AO$4&gt;=Inputs!$CL144,AO$4&lt;Inputs!$CM144),(AO$4-Inputs!$CL144+1)/(Inputs!$AI144+1),0)))))))))</f>
        <v>0</v>
      </c>
      <c r="AP147" s="27">
        <f>IF(AND(Inputs!$CO144=0,AP$4&gt;=Inputs!$CM144),1,IF(AND(AP$4&gt;=Inputs!$CM144,AP$4&lt;Inputs!$CN144),1,IF(AND(AP$4=Inputs!$CN144,AP$4=Inputs!$CO144),1,IF(OR(AND(AP$4=Inputs!$CN144+1,Inputs!$CN144=Inputs!$CO144),AND(AP$4=Inputs!$CN144+2,Inputs!$CN144=Inputs!$CO144)),0,IF(AP$4=Inputs!$CN144,0.8,IF(AP$4=Inputs!$CN144+1,0.6,IF(AP$4=Inputs!$CN144+2,0.4,IF(AP$4=Inputs!$CO144,0.2,IF(AND(AP$4&gt;=Inputs!$CL144,AP$4&lt;Inputs!$CM144),(AP$4-Inputs!$CL144+1)/(Inputs!$AI144+1),0)))))))))</f>
        <v>0</v>
      </c>
      <c r="AQ147" s="27">
        <f>IF(AND(Inputs!$CO144=0,AQ$4&gt;=Inputs!$CM144),1,IF(AND(AQ$4&gt;=Inputs!$CM144,AQ$4&lt;Inputs!$CN144),1,IF(AND(AQ$4=Inputs!$CN144,AQ$4=Inputs!$CO144),1,IF(OR(AND(AQ$4=Inputs!$CN144+1,Inputs!$CN144=Inputs!$CO144),AND(AQ$4=Inputs!$CN144+2,Inputs!$CN144=Inputs!$CO144)),0,IF(AQ$4=Inputs!$CN144,0.8,IF(AQ$4=Inputs!$CN144+1,0.6,IF(AQ$4=Inputs!$CN144+2,0.4,IF(AQ$4=Inputs!$CO144,0.2,IF(AND(AQ$4&gt;=Inputs!$CL144,AQ$4&lt;Inputs!$CM144),(AQ$4-Inputs!$CL144+1)/(Inputs!$AI144+1),0)))))))))</f>
        <v>0</v>
      </c>
      <c r="AR147" s="27">
        <f>IF(AND(Inputs!$CO144=0,AR$4&gt;=Inputs!$CM144),1,IF(AND(AR$4&gt;=Inputs!$CM144,AR$4&lt;Inputs!$CN144),1,IF(AND(AR$4=Inputs!$CN144,AR$4=Inputs!$CO144),1,IF(OR(AND(AR$4=Inputs!$CN144+1,Inputs!$CN144=Inputs!$CO144),AND(AR$4=Inputs!$CN144+2,Inputs!$CN144=Inputs!$CO144)),0,IF(AR$4=Inputs!$CN144,0.8,IF(AR$4=Inputs!$CN144+1,0.6,IF(AR$4=Inputs!$CN144+2,0.4,IF(AR$4=Inputs!$CO144,0.2,IF(AND(AR$4&gt;=Inputs!$CL144,AR$4&lt;Inputs!$CM144),(AR$4-Inputs!$CL144+1)/(Inputs!$AI144+1),0)))))))))</f>
        <v>0</v>
      </c>
      <c r="AS147" s="27">
        <f>IF(AND(Inputs!$CO144=0,AS$4&gt;=Inputs!$CM144),1,IF(AND(AS$4&gt;=Inputs!$CM144,AS$4&lt;Inputs!$CN144),1,IF(AND(AS$4=Inputs!$CN144,AS$4=Inputs!$CO144),1,IF(OR(AND(AS$4=Inputs!$CN144+1,Inputs!$CN144=Inputs!$CO144),AND(AS$4=Inputs!$CN144+2,Inputs!$CN144=Inputs!$CO144)),0,IF(AS$4=Inputs!$CN144,0.8,IF(AS$4=Inputs!$CN144+1,0.6,IF(AS$4=Inputs!$CN144+2,0.4,IF(AS$4=Inputs!$CO144,0.2,IF(AND(AS$4&gt;=Inputs!$CL144,AS$4&lt;Inputs!$CM144),(AS$4-Inputs!$CL144+1)/(Inputs!$AI144+1),0)))))))))</f>
        <v>0</v>
      </c>
      <c r="AT147" s="27">
        <f>IF(AND(Inputs!$CO144=0,AT$4&gt;=Inputs!$CM144),1,IF(AND(AT$4&gt;=Inputs!$CM144,AT$4&lt;Inputs!$CN144),1,IF(AND(AT$4=Inputs!$CN144,AT$4=Inputs!$CO144),1,IF(OR(AND(AT$4=Inputs!$CN144+1,Inputs!$CN144=Inputs!$CO144),AND(AT$4=Inputs!$CN144+2,Inputs!$CN144=Inputs!$CO144)),0,IF(AT$4=Inputs!$CN144,0.8,IF(AT$4=Inputs!$CN144+1,0.6,IF(AT$4=Inputs!$CN144+2,0.4,IF(AT$4=Inputs!$CO144,0.2,IF(AND(AT$4&gt;=Inputs!$CL144,AT$4&lt;Inputs!$CM144),(AT$4-Inputs!$CL144+1)/(Inputs!$AI144+1),0)))))))))</f>
        <v>0</v>
      </c>
      <c r="AU147" s="27">
        <f>IF(AND(Inputs!$CO144=0,AU$4&gt;=Inputs!$CM144),1,IF(AND(AU$4&gt;=Inputs!$CM144,AU$4&lt;Inputs!$CN144),1,IF(AND(AU$4=Inputs!$CN144,AU$4=Inputs!$CO144),1,IF(OR(AND(AU$4=Inputs!$CN144+1,Inputs!$CN144=Inputs!$CO144),AND(AU$4=Inputs!$CN144+2,Inputs!$CN144=Inputs!$CO144)),0,IF(AU$4=Inputs!$CN144,0.8,IF(AU$4=Inputs!$CN144+1,0.6,IF(AU$4=Inputs!$CN144+2,0.4,IF(AU$4=Inputs!$CO144,0.2,IF(AND(AU$4&gt;=Inputs!$CL144,AU$4&lt;Inputs!$CM144),(AU$4-Inputs!$CL144+1)/(Inputs!$AI144+1),0)))))))))</f>
        <v>0</v>
      </c>
      <c r="AV147" s="27">
        <f>IF(AND(Inputs!$CO144=0,AV$4&gt;=Inputs!$CM144),1,IF(AND(AV$4&gt;=Inputs!$CM144,AV$4&lt;Inputs!$CN144),1,IF(AND(AV$4=Inputs!$CN144,AV$4=Inputs!$CO144),1,IF(OR(AND(AV$4=Inputs!$CN144+1,Inputs!$CN144=Inputs!$CO144),AND(AV$4=Inputs!$CN144+2,Inputs!$CN144=Inputs!$CO144)),0,IF(AV$4=Inputs!$CN144,0.8,IF(AV$4=Inputs!$CN144+1,0.6,IF(AV$4=Inputs!$CN144+2,0.4,IF(AV$4=Inputs!$CO144,0.2,IF(AND(AV$4&gt;=Inputs!$CL144,AV$4&lt;Inputs!$CM144),(AV$4-Inputs!$CL144+1)/(Inputs!$AI144+1),0)))))))))</f>
        <v>0</v>
      </c>
      <c r="AW147" s="27">
        <f>IF(AND(Inputs!$CO144=0,AW$4&gt;=Inputs!$CM144),1,IF(AND(AW$4&gt;=Inputs!$CM144,AW$4&lt;Inputs!$CN144),1,IF(AND(AW$4=Inputs!$CN144,AW$4=Inputs!$CO144),1,IF(OR(AND(AW$4=Inputs!$CN144+1,Inputs!$CN144=Inputs!$CO144),AND(AW$4=Inputs!$CN144+2,Inputs!$CN144=Inputs!$CO144)),0,IF(AW$4=Inputs!$CN144,0.8,IF(AW$4=Inputs!$CN144+1,0.6,IF(AW$4=Inputs!$CN144+2,0.4,IF(AW$4=Inputs!$CO144,0.2,IF(AND(AW$4&gt;=Inputs!$CL144,AW$4&lt;Inputs!$CM144),(AW$4-Inputs!$CL144+1)/(Inputs!$AI144+1),0)))))))))</f>
        <v>0</v>
      </c>
      <c r="AX147" s="27">
        <f>IF(AND(Inputs!$CO144=0,AX$4&gt;=Inputs!$CM144),1,IF(AND(AX$4&gt;=Inputs!$CM144,AX$4&lt;Inputs!$CN144),1,IF(AND(AX$4=Inputs!$CN144,AX$4=Inputs!$CO144),1,IF(OR(AND(AX$4=Inputs!$CN144+1,Inputs!$CN144=Inputs!$CO144),AND(AX$4=Inputs!$CN144+2,Inputs!$CN144=Inputs!$CO144)),0,IF(AX$4=Inputs!$CN144,0.8,IF(AX$4=Inputs!$CN144+1,0.6,IF(AX$4=Inputs!$CN144+2,0.4,IF(AX$4=Inputs!$CO144,0.2,IF(AND(AX$4&gt;=Inputs!$CL144,AX$4&lt;Inputs!$CM144),(AX$4-Inputs!$CL144+1)/(Inputs!$AI144+1),0)))))))))</f>
        <v>0</v>
      </c>
      <c r="AY147" s="27">
        <f>IF(AND(Inputs!$CO144=0,AY$4&gt;=Inputs!$CM144),1,IF(AND(AY$4&gt;=Inputs!$CM144,AY$4&lt;Inputs!$CN144),1,IF(AND(AY$4=Inputs!$CN144,AY$4=Inputs!$CO144),1,IF(OR(AND(AY$4=Inputs!$CN144+1,Inputs!$CN144=Inputs!$CO144),AND(AY$4=Inputs!$CN144+2,Inputs!$CN144=Inputs!$CO144)),0,IF(AY$4=Inputs!$CN144,0.8,IF(AY$4=Inputs!$CN144+1,0.6,IF(AY$4=Inputs!$CN144+2,0.4,IF(AY$4=Inputs!$CO144,0.2,IF(AND(AY$4&gt;=Inputs!$CL144,AY$4&lt;Inputs!$CM144),(AY$4-Inputs!$CL144+1)/(Inputs!$AI144+1),0)))))))))</f>
        <v>0</v>
      </c>
      <c r="AZ147" s="27">
        <f>IF(AND(Inputs!$CO144=0,AZ$4&gt;=Inputs!$CM144),1,IF(AND(AZ$4&gt;=Inputs!$CM144,AZ$4&lt;Inputs!$CN144),1,IF(AND(AZ$4=Inputs!$CN144,AZ$4=Inputs!$CO144),1,IF(OR(AND(AZ$4=Inputs!$CN144+1,Inputs!$CN144=Inputs!$CO144),AND(AZ$4=Inputs!$CN144+2,Inputs!$CN144=Inputs!$CO144)),0,IF(AZ$4=Inputs!$CN144,0.8,IF(AZ$4=Inputs!$CN144+1,0.6,IF(AZ$4=Inputs!$CN144+2,0.4,IF(AZ$4=Inputs!$CO144,0.2,IF(AND(AZ$4&gt;=Inputs!$CL144,AZ$4&lt;Inputs!$CM144),(AZ$4-Inputs!$CL144+1)/(Inputs!$AI144+1),0)))))))))</f>
        <v>0</v>
      </c>
      <c r="BA147" s="27">
        <f>IF(AND(Inputs!$CO144=0,BA$4&gt;=Inputs!$CM144),1,IF(AND(BA$4&gt;=Inputs!$CM144,BA$4&lt;Inputs!$CN144),1,IF(AND(BA$4=Inputs!$CN144,BA$4=Inputs!$CO144),1,IF(OR(AND(BA$4=Inputs!$CN144+1,Inputs!$CN144=Inputs!$CO144),AND(BA$4=Inputs!$CN144+2,Inputs!$CN144=Inputs!$CO144)),0,IF(BA$4=Inputs!$CN144,0.8,IF(BA$4=Inputs!$CN144+1,0.6,IF(BA$4=Inputs!$CN144+2,0.4,IF(BA$4=Inputs!$CO144,0.2,IF(AND(BA$4&gt;=Inputs!$CL144,BA$4&lt;Inputs!$CM144),(BA$4-Inputs!$CL144+1)/(Inputs!$AI144+1),0)))))))))</f>
        <v>0</v>
      </c>
      <c r="BB147" s="27">
        <f>IF(AND(Inputs!$CO144=0,BB$4&gt;=Inputs!$CM144),1,IF(AND(BB$4&gt;=Inputs!$CM144,BB$4&lt;Inputs!$CN144),1,IF(AND(BB$4=Inputs!$CN144,BB$4=Inputs!$CO144),1,IF(OR(AND(BB$4=Inputs!$CN144+1,Inputs!$CN144=Inputs!$CO144),AND(BB$4=Inputs!$CN144+2,Inputs!$CN144=Inputs!$CO144)),0,IF(BB$4=Inputs!$CN144,0.8,IF(BB$4=Inputs!$CN144+1,0.6,IF(BB$4=Inputs!$CN144+2,0.4,IF(BB$4=Inputs!$CO144,0.2,IF(AND(BB$4&gt;=Inputs!$CL144,BB$4&lt;Inputs!$CM144),(BB$4-Inputs!$CL144+1)/(Inputs!$AI144+1),0)))))))))</f>
        <v>0</v>
      </c>
      <c r="BC147" s="27">
        <f>IF(AND(Inputs!$CO144=0,BC$4&gt;=Inputs!$CM144),1,IF(AND(BC$4&gt;=Inputs!$CM144,BC$4&lt;Inputs!$CN144),1,IF(AND(BC$4=Inputs!$CN144,BC$4=Inputs!$CO144),1,IF(OR(AND(BC$4=Inputs!$CN144+1,Inputs!$CN144=Inputs!$CO144),AND(BC$4=Inputs!$CN144+2,Inputs!$CN144=Inputs!$CO144)),0,IF(BC$4=Inputs!$CN144,0.8,IF(BC$4=Inputs!$CN144+1,0.6,IF(BC$4=Inputs!$CN144+2,0.4,IF(BC$4=Inputs!$CO144,0.2,IF(AND(BC$4&gt;=Inputs!$CL144,BC$4&lt;Inputs!$CM144),(BC$4-Inputs!$CL144+1)/(Inputs!$AI144+1),0)))))))))</f>
        <v>0</v>
      </c>
      <c r="BD147" s="27">
        <f>IF(AND(Inputs!$CO144=0,BD$4&gt;=Inputs!$CM144),1,IF(AND(BD$4&gt;=Inputs!$CM144,BD$4&lt;Inputs!$CN144),1,IF(AND(BD$4=Inputs!$CN144,BD$4=Inputs!$CO144),1,IF(OR(AND(BD$4=Inputs!$CN144+1,Inputs!$CN144=Inputs!$CO144),AND(BD$4=Inputs!$CN144+2,Inputs!$CN144=Inputs!$CO144)),0,IF(BD$4=Inputs!$CN144,0.8,IF(BD$4=Inputs!$CN144+1,0.6,IF(BD$4=Inputs!$CN144+2,0.4,IF(BD$4=Inputs!$CO144,0.2,IF(AND(BD$4&gt;=Inputs!$CL144,BD$4&lt;Inputs!$CM144),(BD$4-Inputs!$CL144+1)/(Inputs!$AI144+1),0)))))))))</f>
        <v>0</v>
      </c>
      <c r="BE147" s="27">
        <f>IF(AND(Inputs!$CO144=0,BE$4&gt;=Inputs!$CM144),1,IF(AND(BE$4&gt;=Inputs!$CM144,BE$4&lt;Inputs!$CN144),1,IF(AND(BE$4=Inputs!$CN144,BE$4=Inputs!$CO144),1,IF(OR(AND(BE$4=Inputs!$CN144+1,Inputs!$CN144=Inputs!$CO144),AND(BE$4=Inputs!$CN144+2,Inputs!$CN144=Inputs!$CO144)),0,IF(BE$4=Inputs!$CN144,0.8,IF(BE$4=Inputs!$CN144+1,0.6,IF(BE$4=Inputs!$CN144+2,0.4,IF(BE$4=Inputs!$CO144,0.2,IF(AND(BE$4&gt;=Inputs!$CL144,BE$4&lt;Inputs!$CM144),(BE$4-Inputs!$CL144+1)/(Inputs!$AI144+1),0)))))))))</f>
        <v>0</v>
      </c>
      <c r="BF147" s="27">
        <f>IF(AND(Inputs!$CO144=0,BF$4&gt;=Inputs!$CM144),1,IF(AND(BF$4&gt;=Inputs!$CM144,BF$4&lt;Inputs!$CN144),1,IF(AND(BF$4=Inputs!$CN144,BF$4=Inputs!$CO144),1,IF(OR(AND(BF$4=Inputs!$CN144+1,Inputs!$CN144=Inputs!$CO144),AND(BF$4=Inputs!$CN144+2,Inputs!$CN144=Inputs!$CO144)),0,IF(BF$4=Inputs!$CN144,0.8,IF(BF$4=Inputs!$CN144+1,0.6,IF(BF$4=Inputs!$CN144+2,0.4,IF(BF$4=Inputs!$CO144,0.2,IF(AND(BF$4&gt;=Inputs!$CL144,BF$4&lt;Inputs!$CM144),(BF$4-Inputs!$CL144+1)/(Inputs!$AI144+1),0)))))))))</f>
        <v>0</v>
      </c>
      <c r="BG147" s="27">
        <f>IF(AND(Inputs!$CO144=0,BG$4&gt;=Inputs!$CM144),1,IF(AND(BG$4&gt;=Inputs!$CM144,BG$4&lt;Inputs!$CN144),1,IF(AND(BG$4=Inputs!$CN144,BG$4=Inputs!$CO144),1,IF(OR(AND(BG$4=Inputs!$CN144+1,Inputs!$CN144=Inputs!$CO144),AND(BG$4=Inputs!$CN144+2,Inputs!$CN144=Inputs!$CO144)),0,IF(BG$4=Inputs!$CN144,0.8,IF(BG$4=Inputs!$CN144+1,0.6,IF(BG$4=Inputs!$CN144+2,0.4,IF(BG$4=Inputs!$CO144,0.2,IF(AND(BG$4&gt;=Inputs!$CL144,BG$4&lt;Inputs!$CM144),(BG$4-Inputs!$CL144+1)/(Inputs!$AI144+1),0)))))))))</f>
        <v>0</v>
      </c>
      <c r="BH147" s="27">
        <f>IF(AND(Inputs!$CO144=0,BH$4&gt;=Inputs!$CM144),1,IF(AND(BH$4&gt;=Inputs!$CM144,BH$4&lt;Inputs!$CN144),1,IF(AND(BH$4=Inputs!$CN144,BH$4=Inputs!$CO144),1,IF(OR(AND(BH$4=Inputs!$CN144+1,Inputs!$CN144=Inputs!$CO144),AND(BH$4=Inputs!$CN144+2,Inputs!$CN144=Inputs!$CO144)),0,IF(BH$4=Inputs!$CN144,0.8,IF(BH$4=Inputs!$CN144+1,0.6,IF(BH$4=Inputs!$CN144+2,0.4,IF(BH$4=Inputs!$CO144,0.2,IF(AND(BH$4&gt;=Inputs!$CL144,BH$4&lt;Inputs!$CM144),(BH$4-Inputs!$CL144+1)/(Inputs!$AI144+1),0)))))))))</f>
        <v>0</v>
      </c>
      <c r="BI147" s="27">
        <f>IF(AND(Inputs!$CO144=0,BI$4&gt;=Inputs!$CM144),1,IF(AND(BI$4&gt;=Inputs!$CM144,BI$4&lt;Inputs!$CN144),1,IF(AND(BI$4=Inputs!$CN144,BI$4=Inputs!$CO144),1,IF(OR(AND(BI$4=Inputs!$CN144+1,Inputs!$CN144=Inputs!$CO144),AND(BI$4=Inputs!$CN144+2,Inputs!$CN144=Inputs!$CO144)),0,IF(BI$4=Inputs!$CN144,0.8,IF(BI$4=Inputs!$CN144+1,0.6,IF(BI$4=Inputs!$CN144+2,0.4,IF(BI$4=Inputs!$CO144,0.2,IF(AND(BI$4&gt;=Inputs!$CL144,BI$4&lt;Inputs!$CM144),(BI$4-Inputs!$CL144+1)/(Inputs!$AI144+1),0)))))))))</f>
        <v>0</v>
      </c>
      <c r="BJ147" s="27">
        <f>IF(AND(Inputs!$CO144=0,BJ$4&gt;=Inputs!$CM144),1,IF(AND(BJ$4&gt;=Inputs!$CM144,BJ$4&lt;Inputs!$CN144),1,IF(AND(BJ$4=Inputs!$CN144,BJ$4=Inputs!$CO144),1,IF(OR(AND(BJ$4=Inputs!$CN144+1,Inputs!$CN144=Inputs!$CO144),AND(BJ$4=Inputs!$CN144+2,Inputs!$CN144=Inputs!$CO144)),0,IF(BJ$4=Inputs!$CN144,0.8,IF(BJ$4=Inputs!$CN144+1,0.6,IF(BJ$4=Inputs!$CN144+2,0.4,IF(BJ$4=Inputs!$CO144,0.2,IF(AND(BJ$4&gt;=Inputs!$CL144,BJ$4&lt;Inputs!$CM144),(BJ$4-Inputs!$CL144+1)/(Inputs!$AI144+1),0)))))))))</f>
        <v>0</v>
      </c>
      <c r="BK147" s="27">
        <f>IF(AND(Inputs!$CO144=0,BK$4&gt;=Inputs!$CM144),1,IF(AND(BK$4&gt;=Inputs!$CM144,BK$4&lt;Inputs!$CN144),1,IF(AND(BK$4=Inputs!$CN144,BK$4=Inputs!$CO144),1,IF(OR(AND(BK$4=Inputs!$CN144+1,Inputs!$CN144=Inputs!$CO144),AND(BK$4=Inputs!$CN144+2,Inputs!$CN144=Inputs!$CO144)),0,IF(BK$4=Inputs!$CN144,0.8,IF(BK$4=Inputs!$CN144+1,0.6,IF(BK$4=Inputs!$CN144+2,0.4,IF(BK$4=Inputs!$CO144,0.2,IF(AND(BK$4&gt;=Inputs!$CL144,BK$4&lt;Inputs!$CM144),(BK$4-Inputs!$CL144+1)/(Inputs!$AI144+1),0)))))))))</f>
        <v>0</v>
      </c>
      <c r="BL147" s="27">
        <f>IF(AND(Inputs!$CO144=0,BL$4&gt;=Inputs!$CM144),1,IF(AND(BL$4&gt;=Inputs!$CM144,BL$4&lt;Inputs!$CN144),1,IF(AND(BL$4=Inputs!$CN144,BL$4=Inputs!$CO144),1,IF(OR(AND(BL$4=Inputs!$CN144+1,Inputs!$CN144=Inputs!$CO144),AND(BL$4=Inputs!$CN144+2,Inputs!$CN144=Inputs!$CO144)),0,IF(BL$4=Inputs!$CN144,0.8,IF(BL$4=Inputs!$CN144+1,0.6,IF(BL$4=Inputs!$CN144+2,0.4,IF(BL$4=Inputs!$CO144,0.2,IF(AND(BL$4&gt;=Inputs!$CL144,BL$4&lt;Inputs!$CM144),(BL$4-Inputs!$CL144+1)/(Inputs!$AI144+1),0)))))))))</f>
        <v>0</v>
      </c>
      <c r="BM147" s="27">
        <f>IF(AND(Inputs!$CO144=0,BM$4&gt;=Inputs!$CM144),1,IF(AND(BM$4&gt;=Inputs!$CM144,BM$4&lt;Inputs!$CN144),1,IF(AND(BM$4=Inputs!$CN144,BM$4=Inputs!$CO144),1,IF(OR(AND(BM$4=Inputs!$CN144+1,Inputs!$CN144=Inputs!$CO144),AND(BM$4=Inputs!$CN144+2,Inputs!$CN144=Inputs!$CO144)),0,IF(BM$4=Inputs!$CN144,0.8,IF(BM$4=Inputs!$CN144+1,0.6,IF(BM$4=Inputs!$CN144+2,0.4,IF(BM$4=Inputs!$CO144,0.2,IF(AND(BM$4&gt;=Inputs!$CL144,BM$4&lt;Inputs!$CM144),(BM$4-Inputs!$CL144+1)/(Inputs!$AI144+1),0)))))))))</f>
        <v>0</v>
      </c>
      <c r="BO147" s="46" t="str">
        <f>IF(Inputs!$B144="","",(ROUND(Inputs!$BC144*AJ147,0)))</f>
        <v/>
      </c>
      <c r="BP147" s="46" t="str">
        <f>IF(Inputs!$B144="","",(ROUND(Inputs!$BC144*AK147,0)))</f>
        <v/>
      </c>
      <c r="BQ147" s="46" t="str">
        <f>IF(Inputs!$B144="","",(ROUND(Inputs!$BC144*AL147,0)))</f>
        <v/>
      </c>
      <c r="BR147" s="46" t="str">
        <f>IF(Inputs!$B144="","",(ROUND(Inputs!$BC144*AM147,0)))</f>
        <v/>
      </c>
      <c r="BS147" s="46" t="str">
        <f>IF(Inputs!$B144="","",(ROUND(Inputs!$BC144*AN147,0)))</f>
        <v/>
      </c>
      <c r="BT147" s="46" t="str">
        <f>IF(Inputs!$B144="","",(ROUND(Inputs!$BC144*AO147,0)))</f>
        <v/>
      </c>
      <c r="BU147" s="46" t="str">
        <f>IF(Inputs!$B144="","",(ROUND(Inputs!$BC144*AP147,0)))</f>
        <v/>
      </c>
      <c r="BV147" s="46" t="str">
        <f>IF(Inputs!$B144="","",(ROUND(Inputs!$BC144*AQ147,0)))</f>
        <v/>
      </c>
      <c r="BW147" s="46" t="str">
        <f>IF(Inputs!$B144="","",(ROUND(Inputs!$BC144*AR147,0)))</f>
        <v/>
      </c>
      <c r="BX147" s="46" t="str">
        <f>IF(Inputs!$B144="","",(ROUND(Inputs!$BC144*AS147,0)))</f>
        <v/>
      </c>
      <c r="BY147" s="46" t="str">
        <f>IF(Inputs!$B144="","",(ROUND(Inputs!$BC144*AT147,0)))</f>
        <v/>
      </c>
      <c r="BZ147" s="46" t="str">
        <f>IF(Inputs!$B144="","",(ROUND(Inputs!$BC144*AU147,0)))</f>
        <v/>
      </c>
      <c r="CA147" s="46" t="str">
        <f>IF(Inputs!$B144="","",(ROUND(Inputs!$BC144*AV147,0)))</f>
        <v/>
      </c>
      <c r="CB147" s="46" t="str">
        <f>IF(Inputs!$B144="","",(ROUND(Inputs!$BC144*AW147,0)))</f>
        <v/>
      </c>
      <c r="CC147" s="46" t="str">
        <f>IF(Inputs!$B144="","",(ROUND(Inputs!$BC144*AX147,0)))</f>
        <v/>
      </c>
      <c r="CD147" s="46" t="str">
        <f>IF(Inputs!$B144="","",(ROUND(Inputs!$BC144*AY147,0)))</f>
        <v/>
      </c>
      <c r="CE147" s="46" t="str">
        <f>IF(Inputs!$B144="","",(ROUND(Inputs!$BC144*AZ147,0)))</f>
        <v/>
      </c>
      <c r="CF147" s="46" t="str">
        <f>IF(Inputs!$B144="","",(ROUND(Inputs!$BC144*BA147,0)))</f>
        <v/>
      </c>
      <c r="CG147" s="46" t="str">
        <f>IF(Inputs!$B144="","",(ROUND(Inputs!$BC144*BB147,0)))</f>
        <v/>
      </c>
      <c r="CH147" s="46" t="str">
        <f>IF(Inputs!$B144="","",(ROUND(Inputs!$BC144*BC147,0)))</f>
        <v/>
      </c>
      <c r="CI147" s="46" t="str">
        <f>IF(Inputs!$B144="","",(ROUND(Inputs!$BC144*BD147,0)))</f>
        <v/>
      </c>
      <c r="CJ147" s="46" t="str">
        <f>IF(Inputs!$B144="","",(ROUND(Inputs!$BC144*BE147,0)))</f>
        <v/>
      </c>
      <c r="CK147" s="46" t="str">
        <f>IF(Inputs!$B144="","",(ROUND(Inputs!$BC144*BF147,0)))</f>
        <v/>
      </c>
      <c r="CL147" s="46" t="str">
        <f>IF(Inputs!$B144="","",(ROUND(Inputs!$BC144*BG147,0)))</f>
        <v/>
      </c>
      <c r="CM147" s="46" t="str">
        <f>IF(Inputs!$B144="","",(ROUND(Inputs!$BC144*BH147,0)))</f>
        <v/>
      </c>
      <c r="CN147" s="46" t="str">
        <f>IF(Inputs!$B144="","",(ROUND(Inputs!$BC144*BI147,0)))</f>
        <v/>
      </c>
      <c r="CO147" s="46" t="str">
        <f>IF(Inputs!$B144="","",(ROUND(Inputs!$BC144*BJ147,0)))</f>
        <v/>
      </c>
      <c r="CP147" s="46" t="str">
        <f>IF(Inputs!$B144="","",(ROUND(Inputs!$BC144*BK147,0)))</f>
        <v/>
      </c>
      <c r="CQ147" s="46" t="str">
        <f>IF(Inputs!$B144="","",(ROUND(Inputs!$BC144*BL147,0)))</f>
        <v/>
      </c>
      <c r="CR147" s="46" t="str">
        <f>IF(Inputs!$B144="","",(ROUND(Inputs!$BC144*BM147,0)))</f>
        <v/>
      </c>
      <c r="CV147" s="46" t="str">
        <f>IF(A147="","",IF(AND(CV$4&lt;=Inputs!$CQ144,CV$4&gt;=Inputs!$CP144),Inputs!$AR144/(Inputs!$CQ144-Inputs!$CP144+1),0)+IF(CV$4=Inputs!$CL144,Inputs!$BD144,0))</f>
        <v/>
      </c>
      <c r="CW147" s="46" t="str">
        <f>IF(B147="","",IF(AND(CW$4&lt;=Inputs!$CQ144,CW$4&gt;=Inputs!$CP144),Inputs!$AR144/(Inputs!$CQ144-Inputs!$CP144+1),0)+IF(CW$4=Inputs!$CL144,Inputs!$BD144,0))</f>
        <v/>
      </c>
      <c r="CX147" s="46" t="str">
        <f>IF(C147="","",IF(AND(CX$4&lt;=Inputs!$CQ144,CX$4&gt;=Inputs!$CP144),Inputs!$AR144/(Inputs!$CQ144-Inputs!$CP144+1),0)+IF(CX$4=Inputs!$CL144,Inputs!$BD144,0))</f>
        <v/>
      </c>
      <c r="CY147" s="46" t="str">
        <f>IF(D147="","",IF(AND(CY$4&lt;=Inputs!$CQ144,CY$4&gt;=Inputs!$CP144),Inputs!$AR144/(Inputs!$CQ144-Inputs!$CP144+1),0)+IF(CY$4=Inputs!$CL144,Inputs!$BD144,0))</f>
        <v/>
      </c>
      <c r="CZ147" s="46" t="str">
        <f>IF(E147="","",IF(AND(CZ$4&lt;=Inputs!$CQ144,CZ$4&gt;=Inputs!$CP144),Inputs!$AR144/(Inputs!$CQ144-Inputs!$CP144+1),0)+IF(CZ$4=Inputs!$CL144,Inputs!$BD144,0))</f>
        <v/>
      </c>
      <c r="DA147" s="46" t="str">
        <f>IF(F147="","",IF(AND(DA$4&lt;=Inputs!$CQ144,DA$4&gt;=Inputs!$CP144),Inputs!$AR144/(Inputs!$CQ144-Inputs!$CP144+1),0)+IF(DA$4=Inputs!$CL144,Inputs!$BD144,0))</f>
        <v/>
      </c>
      <c r="DB147" s="46" t="str">
        <f>IF(G147="","",IF(AND(DB$4&lt;=Inputs!$CQ144,DB$4&gt;=Inputs!$CP144),Inputs!$AR144/(Inputs!$CQ144-Inputs!$CP144+1),0)+IF(DB$4=Inputs!$CL144,Inputs!$BD144,0))</f>
        <v/>
      </c>
      <c r="DC147" s="46" t="str">
        <f>IF(H147="","",IF(AND(DC$4&lt;=Inputs!$CQ144,DC$4&gt;=Inputs!$CP144),Inputs!$AR144/(Inputs!$CQ144-Inputs!$CP144+1),0)+IF(DC$4=Inputs!$CL144,Inputs!$BD144,0))</f>
        <v/>
      </c>
      <c r="DD147" s="46" t="str">
        <f>IF(I147="","",IF(AND(DD$4&lt;=Inputs!$CQ144,DD$4&gt;=Inputs!$CP144),Inputs!$AR144/(Inputs!$CQ144-Inputs!$CP144+1),0)+IF(DD$4=Inputs!$CL144,Inputs!$BD144,0))</f>
        <v/>
      </c>
      <c r="DE147" s="46" t="str">
        <f>IF(J147="","",IF(AND(DE$4&lt;=Inputs!$CQ144,DE$4&gt;=Inputs!$CP144),Inputs!$AR144/(Inputs!$CQ144-Inputs!$CP144+1),0)+IF(DE$4=Inputs!$CL144,Inputs!$BD144,0))</f>
        <v/>
      </c>
      <c r="DF147" s="46" t="str">
        <f>IF(K147="","",IF(AND(DF$4&lt;=Inputs!$CQ144,DF$4&gt;=Inputs!$CP144),Inputs!$AR144/(Inputs!$CQ144-Inputs!$CP144+1),0)+IF(DF$4=Inputs!$CL144,Inputs!$BD144,0))</f>
        <v/>
      </c>
      <c r="DG147" s="46" t="str">
        <f>IF(L147="","",IF(AND(DG$4&lt;=Inputs!$CQ144,DG$4&gt;=Inputs!$CP144),Inputs!$AR144/(Inputs!$CQ144-Inputs!$CP144+1),0)+IF(DG$4=Inputs!$CL144,Inputs!$BD144,0))</f>
        <v/>
      </c>
      <c r="DH147" s="46" t="str">
        <f>IF(M147="","",IF(AND(DH$4&lt;=Inputs!$CQ144,DH$4&gt;=Inputs!$CP144),Inputs!$AR144/(Inputs!$CQ144-Inputs!$CP144+1),0)+IF(DH$4=Inputs!$CL144,Inputs!$BD144,0))</f>
        <v/>
      </c>
      <c r="DI147" s="46" t="str">
        <f>IF(N147="","",IF(AND(DI$4&lt;=Inputs!$CQ144,DI$4&gt;=Inputs!$CP144),Inputs!$AR144/(Inputs!$CQ144-Inputs!$CP144+1),0)+IF(DI$4=Inputs!$CL144,Inputs!$BD144,0))</f>
        <v/>
      </c>
      <c r="DJ147" s="46" t="str">
        <f>IF(O147="","",IF(AND(DJ$4&lt;=Inputs!$CQ144,DJ$4&gt;=Inputs!$CP144),Inputs!$AR144/(Inputs!$CQ144-Inputs!$CP144+1),0)+IF(DJ$4=Inputs!$CL144,Inputs!$BD144,0))</f>
        <v/>
      </c>
      <c r="DK147" s="46" t="str">
        <f>IF(P147="","",IF(AND(DK$4&lt;=Inputs!$CQ144,DK$4&gt;=Inputs!$CP144),Inputs!$AR144/(Inputs!$CQ144-Inputs!$CP144+1),0)+IF(DK$4=Inputs!$CL144,Inputs!$BD144,0))</f>
        <v/>
      </c>
      <c r="DL147" s="46" t="str">
        <f>IF(Q147="","",IF(AND(DL$4&lt;=Inputs!$CQ144,DL$4&gt;=Inputs!$CP144),Inputs!$AR144/(Inputs!$CQ144-Inputs!$CP144+1),0)+IF(DL$4=Inputs!$CL144,Inputs!$BD144,0))</f>
        <v/>
      </c>
      <c r="DM147" s="46" t="str">
        <f>IF(R147="","",IF(AND(DM$4&lt;=Inputs!$CQ144,DM$4&gt;=Inputs!$CP144),Inputs!$AR144/(Inputs!$CQ144-Inputs!$CP144+1),0)+IF(DM$4=Inputs!$CL144,Inputs!$BD144,0))</f>
        <v/>
      </c>
      <c r="DN147" s="46" t="str">
        <f>IF(S147="","",IF(AND(DN$4&lt;=Inputs!$CQ144,DN$4&gt;=Inputs!$CP144),Inputs!$AR144/(Inputs!$CQ144-Inputs!$CP144+1),0)+IF(DN$4=Inputs!$CL144,Inputs!$BD144,0))</f>
        <v/>
      </c>
      <c r="DO147" s="46" t="str">
        <f>IF(T147="","",IF(AND(DO$4&lt;=Inputs!$CQ144,DO$4&gt;=Inputs!$CP144),Inputs!$AR144/(Inputs!$CQ144-Inputs!$CP144+1),0)+IF(DO$4=Inputs!$CL144,Inputs!$BD144,0))</f>
        <v/>
      </c>
      <c r="DP147" s="46" t="str">
        <f>IF(U147="","",IF(AND(DP$4&lt;=Inputs!$CQ144,DP$4&gt;=Inputs!$CP144),Inputs!$AR144/(Inputs!$CQ144-Inputs!$CP144+1),0)+IF(DP$4=Inputs!$CL144,Inputs!$BD144,0))</f>
        <v/>
      </c>
      <c r="DQ147" s="46" t="str">
        <f>IF(V147="","",IF(AND(DQ$4&lt;=Inputs!$CQ144,DQ$4&gt;=Inputs!$CP144),Inputs!$AR144/(Inputs!$CQ144-Inputs!$CP144+1),0)+IF(DQ$4=Inputs!$CL144,Inputs!$BD144,0))</f>
        <v/>
      </c>
      <c r="DR147" s="46" t="str">
        <f>IF(W147="","",IF(AND(DR$4&lt;=Inputs!$CQ144,DR$4&gt;=Inputs!$CP144),Inputs!$AR144/(Inputs!$CQ144-Inputs!$CP144+1),0)+IF(DR$4=Inputs!$CL144,Inputs!$BD144,0))</f>
        <v/>
      </c>
      <c r="DS147" s="46" t="str">
        <f>IF(X147="","",IF(AND(DS$4&lt;=Inputs!$CQ144,DS$4&gt;=Inputs!$CP144),Inputs!$AR144/(Inputs!$CQ144-Inputs!$CP144+1),0)+IF(DS$4=Inputs!$CL144,Inputs!$BD144,0))</f>
        <v/>
      </c>
      <c r="DT147" s="46" t="str">
        <f>IF(Y147="","",IF(AND(DT$4&lt;=Inputs!$CQ144,DT$4&gt;=Inputs!$CP144),Inputs!$AR144/(Inputs!$CQ144-Inputs!$CP144+1),0)+IF(DT$4=Inputs!$CL144,Inputs!$BD144,0))</f>
        <v/>
      </c>
      <c r="DU147" s="46" t="str">
        <f>IF(Z147="","",IF(AND(DU$4&lt;=Inputs!$CQ144,DU$4&gt;=Inputs!$CP144),Inputs!$AR144/(Inputs!$CQ144-Inputs!$CP144+1),0)+IF(DU$4=Inputs!$CL144,Inputs!$BD144,0))</f>
        <v/>
      </c>
      <c r="DV147" s="46" t="str">
        <f>IF(AA147="","",IF(AND(DV$4&lt;=Inputs!$CQ144,DV$4&gt;=Inputs!$CP144),Inputs!$AR144/(Inputs!$CQ144-Inputs!$CP144+1),0)+IF(DV$4=Inputs!$CL144,Inputs!$BD144,0))</f>
        <v/>
      </c>
      <c r="DW147" s="46" t="str">
        <f>IF(AB147="","",IF(AND(DW$4&lt;=Inputs!$CQ144,DW$4&gt;=Inputs!$CP144),Inputs!$AR144/(Inputs!$CQ144-Inputs!$CP144+1),0)+IF(DW$4=Inputs!$CL144,Inputs!$BD144,0))</f>
        <v/>
      </c>
      <c r="DX147" s="46" t="str">
        <f>IF(AC147="","",IF(AND(DX$4&lt;=Inputs!$CQ144,DX$4&gt;=Inputs!$CP144),Inputs!$AR144/(Inputs!$CQ144-Inputs!$CP144+1),0)+IF(DX$4=Inputs!$CL144,Inputs!$BD144,0))</f>
        <v/>
      </c>
      <c r="DY147" s="46" t="str">
        <f>IF(AD147="","",IF(AND(DY$4&lt;=Inputs!$CQ144,DY$4&gt;=Inputs!$CP144),Inputs!$AR144/(Inputs!$CQ144-Inputs!$CP144+1),0)+IF(DY$4=Inputs!$CL144,Inputs!$BD144,0))</f>
        <v/>
      </c>
      <c r="DZ147" s="46" t="str">
        <f t="shared" si="8"/>
        <v/>
      </c>
    </row>
    <row r="148" spans="1:130">
      <c r="A148" s="7" t="str">
        <f>IF(Inputs!A145="","",Inputs!A145)</f>
        <v/>
      </c>
      <c r="B148" t="str">
        <f>IF(Inputs!B145="","",Inputs!B145)</f>
        <v/>
      </c>
      <c r="C148" s="46" t="str">
        <f>IF(Inputs!$B145="","",BO148-CV148)</f>
        <v/>
      </c>
      <c r="D148" s="46" t="str">
        <f>IF(Inputs!$B145="","",BP148-CW148)</f>
        <v/>
      </c>
      <c r="E148" s="46" t="str">
        <f>IF(Inputs!$B145="","",BQ148-CX148)</f>
        <v/>
      </c>
      <c r="F148" s="46" t="str">
        <f>IF(Inputs!$B145="","",BR148-CY148)</f>
        <v/>
      </c>
      <c r="G148" s="46" t="str">
        <f>IF(Inputs!$B145="","",BS148-CZ148)</f>
        <v/>
      </c>
      <c r="H148" s="46" t="str">
        <f>IF(Inputs!$B145="","",BT148-DA148)</f>
        <v/>
      </c>
      <c r="I148" s="46" t="str">
        <f>IF(Inputs!$B145="","",BU148-DB148)</f>
        <v/>
      </c>
      <c r="J148" s="46" t="str">
        <f>IF(Inputs!$B145="","",BV148-DC148)</f>
        <v/>
      </c>
      <c r="K148" s="46" t="str">
        <f>IF(Inputs!$B145="","",BW148-DD148)</f>
        <v/>
      </c>
      <c r="L148" s="46" t="str">
        <f>IF(Inputs!$B145="","",BX148-DE148)</f>
        <v/>
      </c>
      <c r="M148" s="46" t="str">
        <f>IF(Inputs!$B145="","",BY148-DF148)</f>
        <v/>
      </c>
      <c r="N148" s="46" t="str">
        <f>IF(Inputs!$B145="","",BZ148-DG148)</f>
        <v/>
      </c>
      <c r="O148" s="46" t="str">
        <f>IF(Inputs!$B145="","",CA148-DH148)</f>
        <v/>
      </c>
      <c r="P148" s="46" t="str">
        <f>IF(Inputs!$B145="","",CB148-DI148)</f>
        <v/>
      </c>
      <c r="Q148" s="46" t="str">
        <f>IF(Inputs!$B145="","",CC148-DJ148)</f>
        <v/>
      </c>
      <c r="R148" s="46" t="str">
        <f>IF(Inputs!$B145="","",CD148-DK148)</f>
        <v/>
      </c>
      <c r="S148" s="46" t="str">
        <f>IF(Inputs!$B145="","",CE148-DL148)</f>
        <v/>
      </c>
      <c r="T148" s="46" t="str">
        <f>IF(Inputs!$B145="","",CF148-DM148)</f>
        <v/>
      </c>
      <c r="U148" s="46" t="str">
        <f>IF(Inputs!$B145="","",CG148-DN148)</f>
        <v/>
      </c>
      <c r="V148" s="46" t="str">
        <f>IF(Inputs!$B145="","",CH148-DO148)</f>
        <v/>
      </c>
      <c r="W148" s="46" t="str">
        <f>IF(Inputs!$B145="","",CI148-DP148)</f>
        <v/>
      </c>
      <c r="X148" s="46" t="str">
        <f>IF(Inputs!$B145="","",CJ148-DQ148)</f>
        <v/>
      </c>
      <c r="Y148" s="46" t="str">
        <f>IF(Inputs!$B145="","",CK148-DR148)</f>
        <v/>
      </c>
      <c r="Z148" s="46" t="str">
        <f>IF(Inputs!$B145="","",CL148-DS148)</f>
        <v/>
      </c>
      <c r="AA148" s="46" t="str">
        <f>IF(Inputs!$B145="","",CM148-DT148)</f>
        <v/>
      </c>
      <c r="AB148" s="46" t="str">
        <f>IF(Inputs!$B145="","",CN148-DU148)</f>
        <v/>
      </c>
      <c r="AC148" s="46" t="str">
        <f>IF(Inputs!$B145="","",CO148-DV148)</f>
        <v/>
      </c>
      <c r="AD148" s="46" t="str">
        <f>IF(Inputs!$B145="","",CP148-DW148)</f>
        <v/>
      </c>
      <c r="AE148" s="46" t="str">
        <f>IF(Inputs!$B145="","",CQ148-DX148)</f>
        <v/>
      </c>
      <c r="AF148" s="46" t="str">
        <f>IF(Inputs!$B145="","",CR148-DY148)</f>
        <v/>
      </c>
      <c r="AG148" s="50" t="str">
        <f t="shared" si="9"/>
        <v/>
      </c>
      <c r="AH148" s="50"/>
      <c r="AJ148" s="27">
        <f>IF(AND(Inputs!$CO145=0,AJ$4&gt;=Inputs!$CM145),1,IF(AND(AJ$4&gt;=Inputs!$CM145,AJ$4&lt;Inputs!$CN145),1,IF(AND(AJ$4=Inputs!$CN145,AJ$4=Inputs!$CO145),1,IF(OR(AND(AJ$4=Inputs!$CN145+1,Inputs!$CN145=Inputs!$CO145),AND(AJ$4=Inputs!$CN145+2,Inputs!$CN145=Inputs!$CO145)),0,IF(AJ$4=Inputs!$CN145,0.8,IF(AJ$4=Inputs!$CN145+1,0.6,IF(AJ$4=Inputs!$CN145+2,0.4,IF(AJ$4=Inputs!$CO145,0.2,IF(AND(AJ$4&gt;=Inputs!$CL145,AJ$4&lt;Inputs!$CM145),(AJ$4-Inputs!$CL145+1)/(Inputs!$AI145+1),0)))))))))</f>
        <v>0</v>
      </c>
      <c r="AK148" s="27">
        <f>IF(AND(Inputs!$CO145=0,AK$4&gt;=Inputs!$CM145),1,IF(AND(AK$4&gt;=Inputs!$CM145,AK$4&lt;Inputs!$CN145),1,IF(AND(AK$4=Inputs!$CN145,AK$4=Inputs!$CO145),1,IF(OR(AND(AK$4=Inputs!$CN145+1,Inputs!$CN145=Inputs!$CO145),AND(AK$4=Inputs!$CN145+2,Inputs!$CN145=Inputs!$CO145)),0,IF(AK$4=Inputs!$CN145,0.8,IF(AK$4=Inputs!$CN145+1,0.6,IF(AK$4=Inputs!$CN145+2,0.4,IF(AK$4=Inputs!$CO145,0.2,IF(AND(AK$4&gt;=Inputs!$CL145,AK$4&lt;Inputs!$CM145),(AK$4-Inputs!$CL145+1)/(Inputs!$AI145+1),0)))))))))</f>
        <v>0</v>
      </c>
      <c r="AL148" s="27">
        <f>IF(AND(Inputs!$CO145=0,AL$4&gt;=Inputs!$CM145),1,IF(AND(AL$4&gt;=Inputs!$CM145,AL$4&lt;Inputs!$CN145),1,IF(AND(AL$4=Inputs!$CN145,AL$4=Inputs!$CO145),1,IF(OR(AND(AL$4=Inputs!$CN145+1,Inputs!$CN145=Inputs!$CO145),AND(AL$4=Inputs!$CN145+2,Inputs!$CN145=Inputs!$CO145)),0,IF(AL$4=Inputs!$CN145,0.8,IF(AL$4=Inputs!$CN145+1,0.6,IF(AL$4=Inputs!$CN145+2,0.4,IF(AL$4=Inputs!$CO145,0.2,IF(AND(AL$4&gt;=Inputs!$CL145,AL$4&lt;Inputs!$CM145),(AL$4-Inputs!$CL145+1)/(Inputs!$AI145+1),0)))))))))</f>
        <v>0</v>
      </c>
      <c r="AM148" s="27">
        <f>IF(AND(Inputs!$CO145=0,AM$4&gt;=Inputs!$CM145),1,IF(AND(AM$4&gt;=Inputs!$CM145,AM$4&lt;Inputs!$CN145),1,IF(AND(AM$4=Inputs!$CN145,AM$4=Inputs!$CO145),1,IF(OR(AND(AM$4=Inputs!$CN145+1,Inputs!$CN145=Inputs!$CO145),AND(AM$4=Inputs!$CN145+2,Inputs!$CN145=Inputs!$CO145)),0,IF(AM$4=Inputs!$CN145,0.8,IF(AM$4=Inputs!$CN145+1,0.6,IF(AM$4=Inputs!$CN145+2,0.4,IF(AM$4=Inputs!$CO145,0.2,IF(AND(AM$4&gt;=Inputs!$CL145,AM$4&lt;Inputs!$CM145),(AM$4-Inputs!$CL145+1)/(Inputs!$AI145+1),0)))))))))</f>
        <v>0</v>
      </c>
      <c r="AN148" s="27">
        <f>IF(AND(Inputs!$CO145=0,AN$4&gt;=Inputs!$CM145),1,IF(AND(AN$4&gt;=Inputs!$CM145,AN$4&lt;Inputs!$CN145),1,IF(AND(AN$4=Inputs!$CN145,AN$4=Inputs!$CO145),1,IF(OR(AND(AN$4=Inputs!$CN145+1,Inputs!$CN145=Inputs!$CO145),AND(AN$4=Inputs!$CN145+2,Inputs!$CN145=Inputs!$CO145)),0,IF(AN$4=Inputs!$CN145,0.8,IF(AN$4=Inputs!$CN145+1,0.6,IF(AN$4=Inputs!$CN145+2,0.4,IF(AN$4=Inputs!$CO145,0.2,IF(AND(AN$4&gt;=Inputs!$CL145,AN$4&lt;Inputs!$CM145),(AN$4-Inputs!$CL145+1)/(Inputs!$AI145+1),0)))))))))</f>
        <v>0</v>
      </c>
      <c r="AO148" s="27">
        <f>IF(AND(Inputs!$CO145=0,AO$4&gt;=Inputs!$CM145),1,IF(AND(AO$4&gt;=Inputs!$CM145,AO$4&lt;Inputs!$CN145),1,IF(AND(AO$4=Inputs!$CN145,AO$4=Inputs!$CO145),1,IF(OR(AND(AO$4=Inputs!$CN145+1,Inputs!$CN145=Inputs!$CO145),AND(AO$4=Inputs!$CN145+2,Inputs!$CN145=Inputs!$CO145)),0,IF(AO$4=Inputs!$CN145,0.8,IF(AO$4=Inputs!$CN145+1,0.6,IF(AO$4=Inputs!$CN145+2,0.4,IF(AO$4=Inputs!$CO145,0.2,IF(AND(AO$4&gt;=Inputs!$CL145,AO$4&lt;Inputs!$CM145),(AO$4-Inputs!$CL145+1)/(Inputs!$AI145+1),0)))))))))</f>
        <v>0</v>
      </c>
      <c r="AP148" s="27">
        <f>IF(AND(Inputs!$CO145=0,AP$4&gt;=Inputs!$CM145),1,IF(AND(AP$4&gt;=Inputs!$CM145,AP$4&lt;Inputs!$CN145),1,IF(AND(AP$4=Inputs!$CN145,AP$4=Inputs!$CO145),1,IF(OR(AND(AP$4=Inputs!$CN145+1,Inputs!$CN145=Inputs!$CO145),AND(AP$4=Inputs!$CN145+2,Inputs!$CN145=Inputs!$CO145)),0,IF(AP$4=Inputs!$CN145,0.8,IF(AP$4=Inputs!$CN145+1,0.6,IF(AP$4=Inputs!$CN145+2,0.4,IF(AP$4=Inputs!$CO145,0.2,IF(AND(AP$4&gt;=Inputs!$CL145,AP$4&lt;Inputs!$CM145),(AP$4-Inputs!$CL145+1)/(Inputs!$AI145+1),0)))))))))</f>
        <v>0</v>
      </c>
      <c r="AQ148" s="27">
        <f>IF(AND(Inputs!$CO145=0,AQ$4&gt;=Inputs!$CM145),1,IF(AND(AQ$4&gt;=Inputs!$CM145,AQ$4&lt;Inputs!$CN145),1,IF(AND(AQ$4=Inputs!$CN145,AQ$4=Inputs!$CO145),1,IF(OR(AND(AQ$4=Inputs!$CN145+1,Inputs!$CN145=Inputs!$CO145),AND(AQ$4=Inputs!$CN145+2,Inputs!$CN145=Inputs!$CO145)),0,IF(AQ$4=Inputs!$CN145,0.8,IF(AQ$4=Inputs!$CN145+1,0.6,IF(AQ$4=Inputs!$CN145+2,0.4,IF(AQ$4=Inputs!$CO145,0.2,IF(AND(AQ$4&gt;=Inputs!$CL145,AQ$4&lt;Inputs!$CM145),(AQ$4-Inputs!$CL145+1)/(Inputs!$AI145+1),0)))))))))</f>
        <v>0</v>
      </c>
      <c r="AR148" s="27">
        <f>IF(AND(Inputs!$CO145=0,AR$4&gt;=Inputs!$CM145),1,IF(AND(AR$4&gt;=Inputs!$CM145,AR$4&lt;Inputs!$CN145),1,IF(AND(AR$4=Inputs!$CN145,AR$4=Inputs!$CO145),1,IF(OR(AND(AR$4=Inputs!$CN145+1,Inputs!$CN145=Inputs!$CO145),AND(AR$4=Inputs!$CN145+2,Inputs!$CN145=Inputs!$CO145)),0,IF(AR$4=Inputs!$CN145,0.8,IF(AR$4=Inputs!$CN145+1,0.6,IF(AR$4=Inputs!$CN145+2,0.4,IF(AR$4=Inputs!$CO145,0.2,IF(AND(AR$4&gt;=Inputs!$CL145,AR$4&lt;Inputs!$CM145),(AR$4-Inputs!$CL145+1)/(Inputs!$AI145+1),0)))))))))</f>
        <v>0</v>
      </c>
      <c r="AS148" s="27">
        <f>IF(AND(Inputs!$CO145=0,AS$4&gt;=Inputs!$CM145),1,IF(AND(AS$4&gt;=Inputs!$CM145,AS$4&lt;Inputs!$CN145),1,IF(AND(AS$4=Inputs!$CN145,AS$4=Inputs!$CO145),1,IF(OR(AND(AS$4=Inputs!$CN145+1,Inputs!$CN145=Inputs!$CO145),AND(AS$4=Inputs!$CN145+2,Inputs!$CN145=Inputs!$CO145)),0,IF(AS$4=Inputs!$CN145,0.8,IF(AS$4=Inputs!$CN145+1,0.6,IF(AS$4=Inputs!$CN145+2,0.4,IF(AS$4=Inputs!$CO145,0.2,IF(AND(AS$4&gt;=Inputs!$CL145,AS$4&lt;Inputs!$CM145),(AS$4-Inputs!$CL145+1)/(Inputs!$AI145+1),0)))))))))</f>
        <v>0</v>
      </c>
      <c r="AT148" s="27">
        <f>IF(AND(Inputs!$CO145=0,AT$4&gt;=Inputs!$CM145),1,IF(AND(AT$4&gt;=Inputs!$CM145,AT$4&lt;Inputs!$CN145),1,IF(AND(AT$4=Inputs!$CN145,AT$4=Inputs!$CO145),1,IF(OR(AND(AT$4=Inputs!$CN145+1,Inputs!$CN145=Inputs!$CO145),AND(AT$4=Inputs!$CN145+2,Inputs!$CN145=Inputs!$CO145)),0,IF(AT$4=Inputs!$CN145,0.8,IF(AT$4=Inputs!$CN145+1,0.6,IF(AT$4=Inputs!$CN145+2,0.4,IF(AT$4=Inputs!$CO145,0.2,IF(AND(AT$4&gt;=Inputs!$CL145,AT$4&lt;Inputs!$CM145),(AT$4-Inputs!$CL145+1)/(Inputs!$AI145+1),0)))))))))</f>
        <v>0</v>
      </c>
      <c r="AU148" s="27">
        <f>IF(AND(Inputs!$CO145=0,AU$4&gt;=Inputs!$CM145),1,IF(AND(AU$4&gt;=Inputs!$CM145,AU$4&lt;Inputs!$CN145),1,IF(AND(AU$4=Inputs!$CN145,AU$4=Inputs!$CO145),1,IF(OR(AND(AU$4=Inputs!$CN145+1,Inputs!$CN145=Inputs!$CO145),AND(AU$4=Inputs!$CN145+2,Inputs!$CN145=Inputs!$CO145)),0,IF(AU$4=Inputs!$CN145,0.8,IF(AU$4=Inputs!$CN145+1,0.6,IF(AU$4=Inputs!$CN145+2,0.4,IF(AU$4=Inputs!$CO145,0.2,IF(AND(AU$4&gt;=Inputs!$CL145,AU$4&lt;Inputs!$CM145),(AU$4-Inputs!$CL145+1)/(Inputs!$AI145+1),0)))))))))</f>
        <v>0</v>
      </c>
      <c r="AV148" s="27">
        <f>IF(AND(Inputs!$CO145=0,AV$4&gt;=Inputs!$CM145),1,IF(AND(AV$4&gt;=Inputs!$CM145,AV$4&lt;Inputs!$CN145),1,IF(AND(AV$4=Inputs!$CN145,AV$4=Inputs!$CO145),1,IF(OR(AND(AV$4=Inputs!$CN145+1,Inputs!$CN145=Inputs!$CO145),AND(AV$4=Inputs!$CN145+2,Inputs!$CN145=Inputs!$CO145)),0,IF(AV$4=Inputs!$CN145,0.8,IF(AV$4=Inputs!$CN145+1,0.6,IF(AV$4=Inputs!$CN145+2,0.4,IF(AV$4=Inputs!$CO145,0.2,IF(AND(AV$4&gt;=Inputs!$CL145,AV$4&lt;Inputs!$CM145),(AV$4-Inputs!$CL145+1)/(Inputs!$AI145+1),0)))))))))</f>
        <v>0</v>
      </c>
      <c r="AW148" s="27">
        <f>IF(AND(Inputs!$CO145=0,AW$4&gt;=Inputs!$CM145),1,IF(AND(AW$4&gt;=Inputs!$CM145,AW$4&lt;Inputs!$CN145),1,IF(AND(AW$4=Inputs!$CN145,AW$4=Inputs!$CO145),1,IF(OR(AND(AW$4=Inputs!$CN145+1,Inputs!$CN145=Inputs!$CO145),AND(AW$4=Inputs!$CN145+2,Inputs!$CN145=Inputs!$CO145)),0,IF(AW$4=Inputs!$CN145,0.8,IF(AW$4=Inputs!$CN145+1,0.6,IF(AW$4=Inputs!$CN145+2,0.4,IF(AW$4=Inputs!$CO145,0.2,IF(AND(AW$4&gt;=Inputs!$CL145,AW$4&lt;Inputs!$CM145),(AW$4-Inputs!$CL145+1)/(Inputs!$AI145+1),0)))))))))</f>
        <v>0</v>
      </c>
      <c r="AX148" s="27">
        <f>IF(AND(Inputs!$CO145=0,AX$4&gt;=Inputs!$CM145),1,IF(AND(AX$4&gt;=Inputs!$CM145,AX$4&lt;Inputs!$CN145),1,IF(AND(AX$4=Inputs!$CN145,AX$4=Inputs!$CO145),1,IF(OR(AND(AX$4=Inputs!$CN145+1,Inputs!$CN145=Inputs!$CO145),AND(AX$4=Inputs!$CN145+2,Inputs!$CN145=Inputs!$CO145)),0,IF(AX$4=Inputs!$CN145,0.8,IF(AX$4=Inputs!$CN145+1,0.6,IF(AX$4=Inputs!$CN145+2,0.4,IF(AX$4=Inputs!$CO145,0.2,IF(AND(AX$4&gt;=Inputs!$CL145,AX$4&lt;Inputs!$CM145),(AX$4-Inputs!$CL145+1)/(Inputs!$AI145+1),0)))))))))</f>
        <v>0</v>
      </c>
      <c r="AY148" s="27">
        <f>IF(AND(Inputs!$CO145=0,AY$4&gt;=Inputs!$CM145),1,IF(AND(AY$4&gt;=Inputs!$CM145,AY$4&lt;Inputs!$CN145),1,IF(AND(AY$4=Inputs!$CN145,AY$4=Inputs!$CO145),1,IF(OR(AND(AY$4=Inputs!$CN145+1,Inputs!$CN145=Inputs!$CO145),AND(AY$4=Inputs!$CN145+2,Inputs!$CN145=Inputs!$CO145)),0,IF(AY$4=Inputs!$CN145,0.8,IF(AY$4=Inputs!$CN145+1,0.6,IF(AY$4=Inputs!$CN145+2,0.4,IF(AY$4=Inputs!$CO145,0.2,IF(AND(AY$4&gt;=Inputs!$CL145,AY$4&lt;Inputs!$CM145),(AY$4-Inputs!$CL145+1)/(Inputs!$AI145+1),0)))))))))</f>
        <v>0</v>
      </c>
      <c r="AZ148" s="27">
        <f>IF(AND(Inputs!$CO145=0,AZ$4&gt;=Inputs!$CM145),1,IF(AND(AZ$4&gt;=Inputs!$CM145,AZ$4&lt;Inputs!$CN145),1,IF(AND(AZ$4=Inputs!$CN145,AZ$4=Inputs!$CO145),1,IF(OR(AND(AZ$4=Inputs!$CN145+1,Inputs!$CN145=Inputs!$CO145),AND(AZ$4=Inputs!$CN145+2,Inputs!$CN145=Inputs!$CO145)),0,IF(AZ$4=Inputs!$CN145,0.8,IF(AZ$4=Inputs!$CN145+1,0.6,IF(AZ$4=Inputs!$CN145+2,0.4,IF(AZ$4=Inputs!$CO145,0.2,IF(AND(AZ$4&gt;=Inputs!$CL145,AZ$4&lt;Inputs!$CM145),(AZ$4-Inputs!$CL145+1)/(Inputs!$AI145+1),0)))))))))</f>
        <v>0</v>
      </c>
      <c r="BA148" s="27">
        <f>IF(AND(Inputs!$CO145=0,BA$4&gt;=Inputs!$CM145),1,IF(AND(BA$4&gt;=Inputs!$CM145,BA$4&lt;Inputs!$CN145),1,IF(AND(BA$4=Inputs!$CN145,BA$4=Inputs!$CO145),1,IF(OR(AND(BA$4=Inputs!$CN145+1,Inputs!$CN145=Inputs!$CO145),AND(BA$4=Inputs!$CN145+2,Inputs!$CN145=Inputs!$CO145)),0,IF(BA$4=Inputs!$CN145,0.8,IF(BA$4=Inputs!$CN145+1,0.6,IF(BA$4=Inputs!$CN145+2,0.4,IF(BA$4=Inputs!$CO145,0.2,IF(AND(BA$4&gt;=Inputs!$CL145,BA$4&lt;Inputs!$CM145),(BA$4-Inputs!$CL145+1)/(Inputs!$AI145+1),0)))))))))</f>
        <v>0</v>
      </c>
      <c r="BB148" s="27">
        <f>IF(AND(Inputs!$CO145=0,BB$4&gt;=Inputs!$CM145),1,IF(AND(BB$4&gt;=Inputs!$CM145,BB$4&lt;Inputs!$CN145),1,IF(AND(BB$4=Inputs!$CN145,BB$4=Inputs!$CO145),1,IF(OR(AND(BB$4=Inputs!$CN145+1,Inputs!$CN145=Inputs!$CO145),AND(BB$4=Inputs!$CN145+2,Inputs!$CN145=Inputs!$CO145)),0,IF(BB$4=Inputs!$CN145,0.8,IF(BB$4=Inputs!$CN145+1,0.6,IF(BB$4=Inputs!$CN145+2,0.4,IF(BB$4=Inputs!$CO145,0.2,IF(AND(BB$4&gt;=Inputs!$CL145,BB$4&lt;Inputs!$CM145),(BB$4-Inputs!$CL145+1)/(Inputs!$AI145+1),0)))))))))</f>
        <v>0</v>
      </c>
      <c r="BC148" s="27">
        <f>IF(AND(Inputs!$CO145=0,BC$4&gt;=Inputs!$CM145),1,IF(AND(BC$4&gt;=Inputs!$CM145,BC$4&lt;Inputs!$CN145),1,IF(AND(BC$4=Inputs!$CN145,BC$4=Inputs!$CO145),1,IF(OR(AND(BC$4=Inputs!$CN145+1,Inputs!$CN145=Inputs!$CO145),AND(BC$4=Inputs!$CN145+2,Inputs!$CN145=Inputs!$CO145)),0,IF(BC$4=Inputs!$CN145,0.8,IF(BC$4=Inputs!$CN145+1,0.6,IF(BC$4=Inputs!$CN145+2,0.4,IF(BC$4=Inputs!$CO145,0.2,IF(AND(BC$4&gt;=Inputs!$CL145,BC$4&lt;Inputs!$CM145),(BC$4-Inputs!$CL145+1)/(Inputs!$AI145+1),0)))))))))</f>
        <v>0</v>
      </c>
      <c r="BD148" s="27">
        <f>IF(AND(Inputs!$CO145=0,BD$4&gt;=Inputs!$CM145),1,IF(AND(BD$4&gt;=Inputs!$CM145,BD$4&lt;Inputs!$CN145),1,IF(AND(BD$4=Inputs!$CN145,BD$4=Inputs!$CO145),1,IF(OR(AND(BD$4=Inputs!$CN145+1,Inputs!$CN145=Inputs!$CO145),AND(BD$4=Inputs!$CN145+2,Inputs!$CN145=Inputs!$CO145)),0,IF(BD$4=Inputs!$CN145,0.8,IF(BD$4=Inputs!$CN145+1,0.6,IF(BD$4=Inputs!$CN145+2,0.4,IF(BD$4=Inputs!$CO145,0.2,IF(AND(BD$4&gt;=Inputs!$CL145,BD$4&lt;Inputs!$CM145),(BD$4-Inputs!$CL145+1)/(Inputs!$AI145+1),0)))))))))</f>
        <v>0</v>
      </c>
      <c r="BE148" s="27">
        <f>IF(AND(Inputs!$CO145=0,BE$4&gt;=Inputs!$CM145),1,IF(AND(BE$4&gt;=Inputs!$CM145,BE$4&lt;Inputs!$CN145),1,IF(AND(BE$4=Inputs!$CN145,BE$4=Inputs!$CO145),1,IF(OR(AND(BE$4=Inputs!$CN145+1,Inputs!$CN145=Inputs!$CO145),AND(BE$4=Inputs!$CN145+2,Inputs!$CN145=Inputs!$CO145)),0,IF(BE$4=Inputs!$CN145,0.8,IF(BE$4=Inputs!$CN145+1,0.6,IF(BE$4=Inputs!$CN145+2,0.4,IF(BE$4=Inputs!$CO145,0.2,IF(AND(BE$4&gt;=Inputs!$CL145,BE$4&lt;Inputs!$CM145),(BE$4-Inputs!$CL145+1)/(Inputs!$AI145+1),0)))))))))</f>
        <v>0</v>
      </c>
      <c r="BF148" s="27">
        <f>IF(AND(Inputs!$CO145=0,BF$4&gt;=Inputs!$CM145),1,IF(AND(BF$4&gt;=Inputs!$CM145,BF$4&lt;Inputs!$CN145),1,IF(AND(BF$4=Inputs!$CN145,BF$4=Inputs!$CO145),1,IF(OR(AND(BF$4=Inputs!$CN145+1,Inputs!$CN145=Inputs!$CO145),AND(BF$4=Inputs!$CN145+2,Inputs!$CN145=Inputs!$CO145)),0,IF(BF$4=Inputs!$CN145,0.8,IF(BF$4=Inputs!$CN145+1,0.6,IF(BF$4=Inputs!$CN145+2,0.4,IF(BF$4=Inputs!$CO145,0.2,IF(AND(BF$4&gt;=Inputs!$CL145,BF$4&lt;Inputs!$CM145),(BF$4-Inputs!$CL145+1)/(Inputs!$AI145+1),0)))))))))</f>
        <v>0</v>
      </c>
      <c r="BG148" s="27">
        <f>IF(AND(Inputs!$CO145=0,BG$4&gt;=Inputs!$CM145),1,IF(AND(BG$4&gt;=Inputs!$CM145,BG$4&lt;Inputs!$CN145),1,IF(AND(BG$4=Inputs!$CN145,BG$4=Inputs!$CO145),1,IF(OR(AND(BG$4=Inputs!$CN145+1,Inputs!$CN145=Inputs!$CO145),AND(BG$4=Inputs!$CN145+2,Inputs!$CN145=Inputs!$CO145)),0,IF(BG$4=Inputs!$CN145,0.8,IF(BG$4=Inputs!$CN145+1,0.6,IF(BG$4=Inputs!$CN145+2,0.4,IF(BG$4=Inputs!$CO145,0.2,IF(AND(BG$4&gt;=Inputs!$CL145,BG$4&lt;Inputs!$CM145),(BG$4-Inputs!$CL145+1)/(Inputs!$AI145+1),0)))))))))</f>
        <v>0</v>
      </c>
      <c r="BH148" s="27">
        <f>IF(AND(Inputs!$CO145=0,BH$4&gt;=Inputs!$CM145),1,IF(AND(BH$4&gt;=Inputs!$CM145,BH$4&lt;Inputs!$CN145),1,IF(AND(BH$4=Inputs!$CN145,BH$4=Inputs!$CO145),1,IF(OR(AND(BH$4=Inputs!$CN145+1,Inputs!$CN145=Inputs!$CO145),AND(BH$4=Inputs!$CN145+2,Inputs!$CN145=Inputs!$CO145)),0,IF(BH$4=Inputs!$CN145,0.8,IF(BH$4=Inputs!$CN145+1,0.6,IF(BH$4=Inputs!$CN145+2,0.4,IF(BH$4=Inputs!$CO145,0.2,IF(AND(BH$4&gt;=Inputs!$CL145,BH$4&lt;Inputs!$CM145),(BH$4-Inputs!$CL145+1)/(Inputs!$AI145+1),0)))))))))</f>
        <v>0</v>
      </c>
      <c r="BI148" s="27">
        <f>IF(AND(Inputs!$CO145=0,BI$4&gt;=Inputs!$CM145),1,IF(AND(BI$4&gt;=Inputs!$CM145,BI$4&lt;Inputs!$CN145),1,IF(AND(BI$4=Inputs!$CN145,BI$4=Inputs!$CO145),1,IF(OR(AND(BI$4=Inputs!$CN145+1,Inputs!$CN145=Inputs!$CO145),AND(BI$4=Inputs!$CN145+2,Inputs!$CN145=Inputs!$CO145)),0,IF(BI$4=Inputs!$CN145,0.8,IF(BI$4=Inputs!$CN145+1,0.6,IF(BI$4=Inputs!$CN145+2,0.4,IF(BI$4=Inputs!$CO145,0.2,IF(AND(BI$4&gt;=Inputs!$CL145,BI$4&lt;Inputs!$CM145),(BI$4-Inputs!$CL145+1)/(Inputs!$AI145+1),0)))))))))</f>
        <v>0</v>
      </c>
      <c r="BJ148" s="27">
        <f>IF(AND(Inputs!$CO145=0,BJ$4&gt;=Inputs!$CM145),1,IF(AND(BJ$4&gt;=Inputs!$CM145,BJ$4&lt;Inputs!$CN145),1,IF(AND(BJ$4=Inputs!$CN145,BJ$4=Inputs!$CO145),1,IF(OR(AND(BJ$4=Inputs!$CN145+1,Inputs!$CN145=Inputs!$CO145),AND(BJ$4=Inputs!$CN145+2,Inputs!$CN145=Inputs!$CO145)),0,IF(BJ$4=Inputs!$CN145,0.8,IF(BJ$4=Inputs!$CN145+1,0.6,IF(BJ$4=Inputs!$CN145+2,0.4,IF(BJ$4=Inputs!$CO145,0.2,IF(AND(BJ$4&gt;=Inputs!$CL145,BJ$4&lt;Inputs!$CM145),(BJ$4-Inputs!$CL145+1)/(Inputs!$AI145+1),0)))))))))</f>
        <v>0</v>
      </c>
      <c r="BK148" s="27">
        <f>IF(AND(Inputs!$CO145=0,BK$4&gt;=Inputs!$CM145),1,IF(AND(BK$4&gt;=Inputs!$CM145,BK$4&lt;Inputs!$CN145),1,IF(AND(BK$4=Inputs!$CN145,BK$4=Inputs!$CO145),1,IF(OR(AND(BK$4=Inputs!$CN145+1,Inputs!$CN145=Inputs!$CO145),AND(BK$4=Inputs!$CN145+2,Inputs!$CN145=Inputs!$CO145)),0,IF(BK$4=Inputs!$CN145,0.8,IF(BK$4=Inputs!$CN145+1,0.6,IF(BK$4=Inputs!$CN145+2,0.4,IF(BK$4=Inputs!$CO145,0.2,IF(AND(BK$4&gt;=Inputs!$CL145,BK$4&lt;Inputs!$CM145),(BK$4-Inputs!$CL145+1)/(Inputs!$AI145+1),0)))))))))</f>
        <v>0</v>
      </c>
      <c r="BL148" s="27">
        <f>IF(AND(Inputs!$CO145=0,BL$4&gt;=Inputs!$CM145),1,IF(AND(BL$4&gt;=Inputs!$CM145,BL$4&lt;Inputs!$CN145),1,IF(AND(BL$4=Inputs!$CN145,BL$4=Inputs!$CO145),1,IF(OR(AND(BL$4=Inputs!$CN145+1,Inputs!$CN145=Inputs!$CO145),AND(BL$4=Inputs!$CN145+2,Inputs!$CN145=Inputs!$CO145)),0,IF(BL$4=Inputs!$CN145,0.8,IF(BL$4=Inputs!$CN145+1,0.6,IF(BL$4=Inputs!$CN145+2,0.4,IF(BL$4=Inputs!$CO145,0.2,IF(AND(BL$4&gt;=Inputs!$CL145,BL$4&lt;Inputs!$CM145),(BL$4-Inputs!$CL145+1)/(Inputs!$AI145+1),0)))))))))</f>
        <v>0</v>
      </c>
      <c r="BM148" s="27">
        <f>IF(AND(Inputs!$CO145=0,BM$4&gt;=Inputs!$CM145),1,IF(AND(BM$4&gt;=Inputs!$CM145,BM$4&lt;Inputs!$CN145),1,IF(AND(BM$4=Inputs!$CN145,BM$4=Inputs!$CO145),1,IF(OR(AND(BM$4=Inputs!$CN145+1,Inputs!$CN145=Inputs!$CO145),AND(BM$4=Inputs!$CN145+2,Inputs!$CN145=Inputs!$CO145)),0,IF(BM$4=Inputs!$CN145,0.8,IF(BM$4=Inputs!$CN145+1,0.6,IF(BM$4=Inputs!$CN145+2,0.4,IF(BM$4=Inputs!$CO145,0.2,IF(AND(BM$4&gt;=Inputs!$CL145,BM$4&lt;Inputs!$CM145),(BM$4-Inputs!$CL145+1)/(Inputs!$AI145+1),0)))))))))</f>
        <v>0</v>
      </c>
      <c r="BO148" s="46" t="str">
        <f>IF(Inputs!$B145="","",(ROUND(Inputs!$BC145*AJ148,0)))</f>
        <v/>
      </c>
      <c r="BP148" s="46" t="str">
        <f>IF(Inputs!$B145="","",(ROUND(Inputs!$BC145*AK148,0)))</f>
        <v/>
      </c>
      <c r="BQ148" s="46" t="str">
        <f>IF(Inputs!$B145="","",(ROUND(Inputs!$BC145*AL148,0)))</f>
        <v/>
      </c>
      <c r="BR148" s="46" t="str">
        <f>IF(Inputs!$B145="","",(ROUND(Inputs!$BC145*AM148,0)))</f>
        <v/>
      </c>
      <c r="BS148" s="46" t="str">
        <f>IF(Inputs!$B145="","",(ROUND(Inputs!$BC145*AN148,0)))</f>
        <v/>
      </c>
      <c r="BT148" s="46" t="str">
        <f>IF(Inputs!$B145="","",(ROUND(Inputs!$BC145*AO148,0)))</f>
        <v/>
      </c>
      <c r="BU148" s="46" t="str">
        <f>IF(Inputs!$B145="","",(ROUND(Inputs!$BC145*AP148,0)))</f>
        <v/>
      </c>
      <c r="BV148" s="46" t="str">
        <f>IF(Inputs!$B145="","",(ROUND(Inputs!$BC145*AQ148,0)))</f>
        <v/>
      </c>
      <c r="BW148" s="46" t="str">
        <f>IF(Inputs!$B145="","",(ROUND(Inputs!$BC145*AR148,0)))</f>
        <v/>
      </c>
      <c r="BX148" s="46" t="str">
        <f>IF(Inputs!$B145="","",(ROUND(Inputs!$BC145*AS148,0)))</f>
        <v/>
      </c>
      <c r="BY148" s="46" t="str">
        <f>IF(Inputs!$B145="","",(ROUND(Inputs!$BC145*AT148,0)))</f>
        <v/>
      </c>
      <c r="BZ148" s="46" t="str">
        <f>IF(Inputs!$B145="","",(ROUND(Inputs!$BC145*AU148,0)))</f>
        <v/>
      </c>
      <c r="CA148" s="46" t="str">
        <f>IF(Inputs!$B145="","",(ROUND(Inputs!$BC145*AV148,0)))</f>
        <v/>
      </c>
      <c r="CB148" s="46" t="str">
        <f>IF(Inputs!$B145="","",(ROUND(Inputs!$BC145*AW148,0)))</f>
        <v/>
      </c>
      <c r="CC148" s="46" t="str">
        <f>IF(Inputs!$B145="","",(ROUND(Inputs!$BC145*AX148,0)))</f>
        <v/>
      </c>
      <c r="CD148" s="46" t="str">
        <f>IF(Inputs!$B145="","",(ROUND(Inputs!$BC145*AY148,0)))</f>
        <v/>
      </c>
      <c r="CE148" s="46" t="str">
        <f>IF(Inputs!$B145="","",(ROUND(Inputs!$BC145*AZ148,0)))</f>
        <v/>
      </c>
      <c r="CF148" s="46" t="str">
        <f>IF(Inputs!$B145="","",(ROUND(Inputs!$BC145*BA148,0)))</f>
        <v/>
      </c>
      <c r="CG148" s="46" t="str">
        <f>IF(Inputs!$B145="","",(ROUND(Inputs!$BC145*BB148,0)))</f>
        <v/>
      </c>
      <c r="CH148" s="46" t="str">
        <f>IF(Inputs!$B145="","",(ROUND(Inputs!$BC145*BC148,0)))</f>
        <v/>
      </c>
      <c r="CI148" s="46" t="str">
        <f>IF(Inputs!$B145="","",(ROUND(Inputs!$BC145*BD148,0)))</f>
        <v/>
      </c>
      <c r="CJ148" s="46" t="str">
        <f>IF(Inputs!$B145="","",(ROUND(Inputs!$BC145*BE148,0)))</f>
        <v/>
      </c>
      <c r="CK148" s="46" t="str">
        <f>IF(Inputs!$B145="","",(ROUND(Inputs!$BC145*BF148,0)))</f>
        <v/>
      </c>
      <c r="CL148" s="46" t="str">
        <f>IF(Inputs!$B145="","",(ROUND(Inputs!$BC145*BG148,0)))</f>
        <v/>
      </c>
      <c r="CM148" s="46" t="str">
        <f>IF(Inputs!$B145="","",(ROUND(Inputs!$BC145*BH148,0)))</f>
        <v/>
      </c>
      <c r="CN148" s="46" t="str">
        <f>IF(Inputs!$B145="","",(ROUND(Inputs!$BC145*BI148,0)))</f>
        <v/>
      </c>
      <c r="CO148" s="46" t="str">
        <f>IF(Inputs!$B145="","",(ROUND(Inputs!$BC145*BJ148,0)))</f>
        <v/>
      </c>
      <c r="CP148" s="46" t="str">
        <f>IF(Inputs!$B145="","",(ROUND(Inputs!$BC145*BK148,0)))</f>
        <v/>
      </c>
      <c r="CQ148" s="46" t="str">
        <f>IF(Inputs!$B145="","",(ROUND(Inputs!$BC145*BL148,0)))</f>
        <v/>
      </c>
      <c r="CR148" s="46" t="str">
        <f>IF(Inputs!$B145="","",(ROUND(Inputs!$BC145*BM148,0)))</f>
        <v/>
      </c>
      <c r="CV148" s="46" t="str">
        <f>IF(A148="","",IF(AND(CV$4&lt;=Inputs!$CQ145,CV$4&gt;=Inputs!$CP145),Inputs!$AR145/(Inputs!$CQ145-Inputs!$CP145+1),0)+IF(CV$4=Inputs!$CL145,Inputs!$BD145,0))</f>
        <v/>
      </c>
      <c r="CW148" s="46" t="str">
        <f>IF(B148="","",IF(AND(CW$4&lt;=Inputs!$CQ145,CW$4&gt;=Inputs!$CP145),Inputs!$AR145/(Inputs!$CQ145-Inputs!$CP145+1),0)+IF(CW$4=Inputs!$CL145,Inputs!$BD145,0))</f>
        <v/>
      </c>
      <c r="CX148" s="46" t="str">
        <f>IF(C148="","",IF(AND(CX$4&lt;=Inputs!$CQ145,CX$4&gt;=Inputs!$CP145),Inputs!$AR145/(Inputs!$CQ145-Inputs!$CP145+1),0)+IF(CX$4=Inputs!$CL145,Inputs!$BD145,0))</f>
        <v/>
      </c>
      <c r="CY148" s="46" t="str">
        <f>IF(D148="","",IF(AND(CY$4&lt;=Inputs!$CQ145,CY$4&gt;=Inputs!$CP145),Inputs!$AR145/(Inputs!$CQ145-Inputs!$CP145+1),0)+IF(CY$4=Inputs!$CL145,Inputs!$BD145,0))</f>
        <v/>
      </c>
      <c r="CZ148" s="46" t="str">
        <f>IF(E148="","",IF(AND(CZ$4&lt;=Inputs!$CQ145,CZ$4&gt;=Inputs!$CP145),Inputs!$AR145/(Inputs!$CQ145-Inputs!$CP145+1),0)+IF(CZ$4=Inputs!$CL145,Inputs!$BD145,0))</f>
        <v/>
      </c>
      <c r="DA148" s="46" t="str">
        <f>IF(F148="","",IF(AND(DA$4&lt;=Inputs!$CQ145,DA$4&gt;=Inputs!$CP145),Inputs!$AR145/(Inputs!$CQ145-Inputs!$CP145+1),0)+IF(DA$4=Inputs!$CL145,Inputs!$BD145,0))</f>
        <v/>
      </c>
      <c r="DB148" s="46" t="str">
        <f>IF(G148="","",IF(AND(DB$4&lt;=Inputs!$CQ145,DB$4&gt;=Inputs!$CP145),Inputs!$AR145/(Inputs!$CQ145-Inputs!$CP145+1),0)+IF(DB$4=Inputs!$CL145,Inputs!$BD145,0))</f>
        <v/>
      </c>
      <c r="DC148" s="46" t="str">
        <f>IF(H148="","",IF(AND(DC$4&lt;=Inputs!$CQ145,DC$4&gt;=Inputs!$CP145),Inputs!$AR145/(Inputs!$CQ145-Inputs!$CP145+1),0)+IF(DC$4=Inputs!$CL145,Inputs!$BD145,0))</f>
        <v/>
      </c>
      <c r="DD148" s="46" t="str">
        <f>IF(I148="","",IF(AND(DD$4&lt;=Inputs!$CQ145,DD$4&gt;=Inputs!$CP145),Inputs!$AR145/(Inputs!$CQ145-Inputs!$CP145+1),0)+IF(DD$4=Inputs!$CL145,Inputs!$BD145,0))</f>
        <v/>
      </c>
      <c r="DE148" s="46" t="str">
        <f>IF(J148="","",IF(AND(DE$4&lt;=Inputs!$CQ145,DE$4&gt;=Inputs!$CP145),Inputs!$AR145/(Inputs!$CQ145-Inputs!$CP145+1),0)+IF(DE$4=Inputs!$CL145,Inputs!$BD145,0))</f>
        <v/>
      </c>
      <c r="DF148" s="46" t="str">
        <f>IF(K148="","",IF(AND(DF$4&lt;=Inputs!$CQ145,DF$4&gt;=Inputs!$CP145),Inputs!$AR145/(Inputs!$CQ145-Inputs!$CP145+1),0)+IF(DF$4=Inputs!$CL145,Inputs!$BD145,0))</f>
        <v/>
      </c>
      <c r="DG148" s="46" t="str">
        <f>IF(L148="","",IF(AND(DG$4&lt;=Inputs!$CQ145,DG$4&gt;=Inputs!$CP145),Inputs!$AR145/(Inputs!$CQ145-Inputs!$CP145+1),0)+IF(DG$4=Inputs!$CL145,Inputs!$BD145,0))</f>
        <v/>
      </c>
      <c r="DH148" s="46" t="str">
        <f>IF(M148="","",IF(AND(DH$4&lt;=Inputs!$CQ145,DH$4&gt;=Inputs!$CP145),Inputs!$AR145/(Inputs!$CQ145-Inputs!$CP145+1),0)+IF(DH$4=Inputs!$CL145,Inputs!$BD145,0))</f>
        <v/>
      </c>
      <c r="DI148" s="46" t="str">
        <f>IF(N148="","",IF(AND(DI$4&lt;=Inputs!$CQ145,DI$4&gt;=Inputs!$CP145),Inputs!$AR145/(Inputs!$CQ145-Inputs!$CP145+1),0)+IF(DI$4=Inputs!$CL145,Inputs!$BD145,0))</f>
        <v/>
      </c>
      <c r="DJ148" s="46" t="str">
        <f>IF(O148="","",IF(AND(DJ$4&lt;=Inputs!$CQ145,DJ$4&gt;=Inputs!$CP145),Inputs!$AR145/(Inputs!$CQ145-Inputs!$CP145+1),0)+IF(DJ$4=Inputs!$CL145,Inputs!$BD145,0))</f>
        <v/>
      </c>
      <c r="DK148" s="46" t="str">
        <f>IF(P148="","",IF(AND(DK$4&lt;=Inputs!$CQ145,DK$4&gt;=Inputs!$CP145),Inputs!$AR145/(Inputs!$CQ145-Inputs!$CP145+1),0)+IF(DK$4=Inputs!$CL145,Inputs!$BD145,0))</f>
        <v/>
      </c>
      <c r="DL148" s="46" t="str">
        <f>IF(Q148="","",IF(AND(DL$4&lt;=Inputs!$CQ145,DL$4&gt;=Inputs!$CP145),Inputs!$AR145/(Inputs!$CQ145-Inputs!$CP145+1),0)+IF(DL$4=Inputs!$CL145,Inputs!$BD145,0))</f>
        <v/>
      </c>
      <c r="DM148" s="46" t="str">
        <f>IF(R148="","",IF(AND(DM$4&lt;=Inputs!$CQ145,DM$4&gt;=Inputs!$CP145),Inputs!$AR145/(Inputs!$CQ145-Inputs!$CP145+1),0)+IF(DM$4=Inputs!$CL145,Inputs!$BD145,0))</f>
        <v/>
      </c>
      <c r="DN148" s="46" t="str">
        <f>IF(S148="","",IF(AND(DN$4&lt;=Inputs!$CQ145,DN$4&gt;=Inputs!$CP145),Inputs!$AR145/(Inputs!$CQ145-Inputs!$CP145+1),0)+IF(DN$4=Inputs!$CL145,Inputs!$BD145,0))</f>
        <v/>
      </c>
      <c r="DO148" s="46" t="str">
        <f>IF(T148="","",IF(AND(DO$4&lt;=Inputs!$CQ145,DO$4&gt;=Inputs!$CP145),Inputs!$AR145/(Inputs!$CQ145-Inputs!$CP145+1),0)+IF(DO$4=Inputs!$CL145,Inputs!$BD145,0))</f>
        <v/>
      </c>
      <c r="DP148" s="46" t="str">
        <f>IF(U148="","",IF(AND(DP$4&lt;=Inputs!$CQ145,DP$4&gt;=Inputs!$CP145),Inputs!$AR145/(Inputs!$CQ145-Inputs!$CP145+1),0)+IF(DP$4=Inputs!$CL145,Inputs!$BD145,0))</f>
        <v/>
      </c>
      <c r="DQ148" s="46" t="str">
        <f>IF(V148="","",IF(AND(DQ$4&lt;=Inputs!$CQ145,DQ$4&gt;=Inputs!$CP145),Inputs!$AR145/(Inputs!$CQ145-Inputs!$CP145+1),0)+IF(DQ$4=Inputs!$CL145,Inputs!$BD145,0))</f>
        <v/>
      </c>
      <c r="DR148" s="46" t="str">
        <f>IF(W148="","",IF(AND(DR$4&lt;=Inputs!$CQ145,DR$4&gt;=Inputs!$CP145),Inputs!$AR145/(Inputs!$CQ145-Inputs!$CP145+1),0)+IF(DR$4=Inputs!$CL145,Inputs!$BD145,0))</f>
        <v/>
      </c>
      <c r="DS148" s="46" t="str">
        <f>IF(X148="","",IF(AND(DS$4&lt;=Inputs!$CQ145,DS$4&gt;=Inputs!$CP145),Inputs!$AR145/(Inputs!$CQ145-Inputs!$CP145+1),0)+IF(DS$4=Inputs!$CL145,Inputs!$BD145,0))</f>
        <v/>
      </c>
      <c r="DT148" s="46" t="str">
        <f>IF(Y148="","",IF(AND(DT$4&lt;=Inputs!$CQ145,DT$4&gt;=Inputs!$CP145),Inputs!$AR145/(Inputs!$CQ145-Inputs!$CP145+1),0)+IF(DT$4=Inputs!$CL145,Inputs!$BD145,0))</f>
        <v/>
      </c>
      <c r="DU148" s="46" t="str">
        <f>IF(Z148="","",IF(AND(DU$4&lt;=Inputs!$CQ145,DU$4&gt;=Inputs!$CP145),Inputs!$AR145/(Inputs!$CQ145-Inputs!$CP145+1),0)+IF(DU$4=Inputs!$CL145,Inputs!$BD145,0))</f>
        <v/>
      </c>
      <c r="DV148" s="46" t="str">
        <f>IF(AA148="","",IF(AND(DV$4&lt;=Inputs!$CQ145,DV$4&gt;=Inputs!$CP145),Inputs!$AR145/(Inputs!$CQ145-Inputs!$CP145+1),0)+IF(DV$4=Inputs!$CL145,Inputs!$BD145,0))</f>
        <v/>
      </c>
      <c r="DW148" s="46" t="str">
        <f>IF(AB148="","",IF(AND(DW$4&lt;=Inputs!$CQ145,DW$4&gt;=Inputs!$CP145),Inputs!$AR145/(Inputs!$CQ145-Inputs!$CP145+1),0)+IF(DW$4=Inputs!$CL145,Inputs!$BD145,0))</f>
        <v/>
      </c>
      <c r="DX148" s="46" t="str">
        <f>IF(AC148="","",IF(AND(DX$4&lt;=Inputs!$CQ145,DX$4&gt;=Inputs!$CP145),Inputs!$AR145/(Inputs!$CQ145-Inputs!$CP145+1),0)+IF(DX$4=Inputs!$CL145,Inputs!$BD145,0))</f>
        <v/>
      </c>
      <c r="DY148" s="46" t="str">
        <f>IF(AD148="","",IF(AND(DY$4&lt;=Inputs!$CQ145,DY$4&gt;=Inputs!$CP145),Inputs!$AR145/(Inputs!$CQ145-Inputs!$CP145+1),0)+IF(DY$4=Inputs!$CL145,Inputs!$BD145,0))</f>
        <v/>
      </c>
      <c r="DZ148" s="46" t="str">
        <f t="shared" si="8"/>
        <v/>
      </c>
    </row>
    <row r="149" spans="1:130">
      <c r="A149" s="7" t="str">
        <f>IF(Inputs!A146="","",Inputs!A146)</f>
        <v/>
      </c>
      <c r="B149" t="str">
        <f>IF(Inputs!B146="","",Inputs!B146)</f>
        <v/>
      </c>
      <c r="C149" s="46" t="str">
        <f>IF(Inputs!$B146="","",BO149-CV149)</f>
        <v/>
      </c>
      <c r="D149" s="46" t="str">
        <f>IF(Inputs!$B146="","",BP149-CW149)</f>
        <v/>
      </c>
      <c r="E149" s="46" t="str">
        <f>IF(Inputs!$B146="","",BQ149-CX149)</f>
        <v/>
      </c>
      <c r="F149" s="46" t="str">
        <f>IF(Inputs!$B146="","",BR149-CY149)</f>
        <v/>
      </c>
      <c r="G149" s="46" t="str">
        <f>IF(Inputs!$B146="","",BS149-CZ149)</f>
        <v/>
      </c>
      <c r="H149" s="46" t="str">
        <f>IF(Inputs!$B146="","",BT149-DA149)</f>
        <v/>
      </c>
      <c r="I149" s="46" t="str">
        <f>IF(Inputs!$B146="","",BU149-DB149)</f>
        <v/>
      </c>
      <c r="J149" s="46" t="str">
        <f>IF(Inputs!$B146="","",BV149-DC149)</f>
        <v/>
      </c>
      <c r="K149" s="46" t="str">
        <f>IF(Inputs!$B146="","",BW149-DD149)</f>
        <v/>
      </c>
      <c r="L149" s="46" t="str">
        <f>IF(Inputs!$B146="","",BX149-DE149)</f>
        <v/>
      </c>
      <c r="M149" s="46" t="str">
        <f>IF(Inputs!$B146="","",BY149-DF149)</f>
        <v/>
      </c>
      <c r="N149" s="46" t="str">
        <f>IF(Inputs!$B146="","",BZ149-DG149)</f>
        <v/>
      </c>
      <c r="O149" s="46" t="str">
        <f>IF(Inputs!$B146="","",CA149-DH149)</f>
        <v/>
      </c>
      <c r="P149" s="46" t="str">
        <f>IF(Inputs!$B146="","",CB149-DI149)</f>
        <v/>
      </c>
      <c r="Q149" s="46" t="str">
        <f>IF(Inputs!$B146="","",CC149-DJ149)</f>
        <v/>
      </c>
      <c r="R149" s="46" t="str">
        <f>IF(Inputs!$B146="","",CD149-DK149)</f>
        <v/>
      </c>
      <c r="S149" s="46" t="str">
        <f>IF(Inputs!$B146="","",CE149-DL149)</f>
        <v/>
      </c>
      <c r="T149" s="46" t="str">
        <f>IF(Inputs!$B146="","",CF149-DM149)</f>
        <v/>
      </c>
      <c r="U149" s="46" t="str">
        <f>IF(Inputs!$B146="","",CG149-DN149)</f>
        <v/>
      </c>
      <c r="V149" s="46" t="str">
        <f>IF(Inputs!$B146="","",CH149-DO149)</f>
        <v/>
      </c>
      <c r="W149" s="46" t="str">
        <f>IF(Inputs!$B146="","",CI149-DP149)</f>
        <v/>
      </c>
      <c r="X149" s="46" t="str">
        <f>IF(Inputs!$B146="","",CJ149-DQ149)</f>
        <v/>
      </c>
      <c r="Y149" s="46" t="str">
        <f>IF(Inputs!$B146="","",CK149-DR149)</f>
        <v/>
      </c>
      <c r="Z149" s="46" t="str">
        <f>IF(Inputs!$B146="","",CL149-DS149)</f>
        <v/>
      </c>
      <c r="AA149" s="46" t="str">
        <f>IF(Inputs!$B146="","",CM149-DT149)</f>
        <v/>
      </c>
      <c r="AB149" s="46" t="str">
        <f>IF(Inputs!$B146="","",CN149-DU149)</f>
        <v/>
      </c>
      <c r="AC149" s="46" t="str">
        <f>IF(Inputs!$B146="","",CO149-DV149)</f>
        <v/>
      </c>
      <c r="AD149" s="46" t="str">
        <f>IF(Inputs!$B146="","",CP149-DW149)</f>
        <v/>
      </c>
      <c r="AE149" s="46" t="str">
        <f>IF(Inputs!$B146="","",CQ149-DX149)</f>
        <v/>
      </c>
      <c r="AF149" s="46" t="str">
        <f>IF(Inputs!$B146="","",CR149-DY149)</f>
        <v/>
      </c>
      <c r="AG149" s="50" t="str">
        <f t="shared" si="9"/>
        <v/>
      </c>
      <c r="AH149" s="50"/>
      <c r="AJ149" s="27">
        <f>IF(AND(Inputs!$CO146=0,AJ$4&gt;=Inputs!$CM146),1,IF(AND(AJ$4&gt;=Inputs!$CM146,AJ$4&lt;Inputs!$CN146),1,IF(AND(AJ$4=Inputs!$CN146,AJ$4=Inputs!$CO146),1,IF(OR(AND(AJ$4=Inputs!$CN146+1,Inputs!$CN146=Inputs!$CO146),AND(AJ$4=Inputs!$CN146+2,Inputs!$CN146=Inputs!$CO146)),0,IF(AJ$4=Inputs!$CN146,0.8,IF(AJ$4=Inputs!$CN146+1,0.6,IF(AJ$4=Inputs!$CN146+2,0.4,IF(AJ$4=Inputs!$CO146,0.2,IF(AND(AJ$4&gt;=Inputs!$CL146,AJ$4&lt;Inputs!$CM146),(AJ$4-Inputs!$CL146+1)/(Inputs!$AI146+1),0)))))))))</f>
        <v>0</v>
      </c>
      <c r="AK149" s="27">
        <f>IF(AND(Inputs!$CO146=0,AK$4&gt;=Inputs!$CM146),1,IF(AND(AK$4&gt;=Inputs!$CM146,AK$4&lt;Inputs!$CN146),1,IF(AND(AK$4=Inputs!$CN146,AK$4=Inputs!$CO146),1,IF(OR(AND(AK$4=Inputs!$CN146+1,Inputs!$CN146=Inputs!$CO146),AND(AK$4=Inputs!$CN146+2,Inputs!$CN146=Inputs!$CO146)),0,IF(AK$4=Inputs!$CN146,0.8,IF(AK$4=Inputs!$CN146+1,0.6,IF(AK$4=Inputs!$CN146+2,0.4,IF(AK$4=Inputs!$CO146,0.2,IF(AND(AK$4&gt;=Inputs!$CL146,AK$4&lt;Inputs!$CM146),(AK$4-Inputs!$CL146+1)/(Inputs!$AI146+1),0)))))))))</f>
        <v>0</v>
      </c>
      <c r="AL149" s="27">
        <f>IF(AND(Inputs!$CO146=0,AL$4&gt;=Inputs!$CM146),1,IF(AND(AL$4&gt;=Inputs!$CM146,AL$4&lt;Inputs!$CN146),1,IF(AND(AL$4=Inputs!$CN146,AL$4=Inputs!$CO146),1,IF(OR(AND(AL$4=Inputs!$CN146+1,Inputs!$CN146=Inputs!$CO146),AND(AL$4=Inputs!$CN146+2,Inputs!$CN146=Inputs!$CO146)),0,IF(AL$4=Inputs!$CN146,0.8,IF(AL$4=Inputs!$CN146+1,0.6,IF(AL$4=Inputs!$CN146+2,0.4,IF(AL$4=Inputs!$CO146,0.2,IF(AND(AL$4&gt;=Inputs!$CL146,AL$4&lt;Inputs!$CM146),(AL$4-Inputs!$CL146+1)/(Inputs!$AI146+1),0)))))))))</f>
        <v>0</v>
      </c>
      <c r="AM149" s="27">
        <f>IF(AND(Inputs!$CO146=0,AM$4&gt;=Inputs!$CM146),1,IF(AND(AM$4&gt;=Inputs!$CM146,AM$4&lt;Inputs!$CN146),1,IF(AND(AM$4=Inputs!$CN146,AM$4=Inputs!$CO146),1,IF(OR(AND(AM$4=Inputs!$CN146+1,Inputs!$CN146=Inputs!$CO146),AND(AM$4=Inputs!$CN146+2,Inputs!$CN146=Inputs!$CO146)),0,IF(AM$4=Inputs!$CN146,0.8,IF(AM$4=Inputs!$CN146+1,0.6,IF(AM$4=Inputs!$CN146+2,0.4,IF(AM$4=Inputs!$CO146,0.2,IF(AND(AM$4&gt;=Inputs!$CL146,AM$4&lt;Inputs!$CM146),(AM$4-Inputs!$CL146+1)/(Inputs!$AI146+1),0)))))))))</f>
        <v>0</v>
      </c>
      <c r="AN149" s="27">
        <f>IF(AND(Inputs!$CO146=0,AN$4&gt;=Inputs!$CM146),1,IF(AND(AN$4&gt;=Inputs!$CM146,AN$4&lt;Inputs!$CN146),1,IF(AND(AN$4=Inputs!$CN146,AN$4=Inputs!$CO146),1,IF(OR(AND(AN$4=Inputs!$CN146+1,Inputs!$CN146=Inputs!$CO146),AND(AN$4=Inputs!$CN146+2,Inputs!$CN146=Inputs!$CO146)),0,IF(AN$4=Inputs!$CN146,0.8,IF(AN$4=Inputs!$CN146+1,0.6,IF(AN$4=Inputs!$CN146+2,0.4,IF(AN$4=Inputs!$CO146,0.2,IF(AND(AN$4&gt;=Inputs!$CL146,AN$4&lt;Inputs!$CM146),(AN$4-Inputs!$CL146+1)/(Inputs!$AI146+1),0)))))))))</f>
        <v>0</v>
      </c>
      <c r="AO149" s="27">
        <f>IF(AND(Inputs!$CO146=0,AO$4&gt;=Inputs!$CM146),1,IF(AND(AO$4&gt;=Inputs!$CM146,AO$4&lt;Inputs!$CN146),1,IF(AND(AO$4=Inputs!$CN146,AO$4=Inputs!$CO146),1,IF(OR(AND(AO$4=Inputs!$CN146+1,Inputs!$CN146=Inputs!$CO146),AND(AO$4=Inputs!$CN146+2,Inputs!$CN146=Inputs!$CO146)),0,IF(AO$4=Inputs!$CN146,0.8,IF(AO$4=Inputs!$CN146+1,0.6,IF(AO$4=Inputs!$CN146+2,0.4,IF(AO$4=Inputs!$CO146,0.2,IF(AND(AO$4&gt;=Inputs!$CL146,AO$4&lt;Inputs!$CM146),(AO$4-Inputs!$CL146+1)/(Inputs!$AI146+1),0)))))))))</f>
        <v>0</v>
      </c>
      <c r="AP149" s="27">
        <f>IF(AND(Inputs!$CO146=0,AP$4&gt;=Inputs!$CM146),1,IF(AND(AP$4&gt;=Inputs!$CM146,AP$4&lt;Inputs!$CN146),1,IF(AND(AP$4=Inputs!$CN146,AP$4=Inputs!$CO146),1,IF(OR(AND(AP$4=Inputs!$CN146+1,Inputs!$CN146=Inputs!$CO146),AND(AP$4=Inputs!$CN146+2,Inputs!$CN146=Inputs!$CO146)),0,IF(AP$4=Inputs!$CN146,0.8,IF(AP$4=Inputs!$CN146+1,0.6,IF(AP$4=Inputs!$CN146+2,0.4,IF(AP$4=Inputs!$CO146,0.2,IF(AND(AP$4&gt;=Inputs!$CL146,AP$4&lt;Inputs!$CM146),(AP$4-Inputs!$CL146+1)/(Inputs!$AI146+1),0)))))))))</f>
        <v>0</v>
      </c>
      <c r="AQ149" s="27">
        <f>IF(AND(Inputs!$CO146=0,AQ$4&gt;=Inputs!$CM146),1,IF(AND(AQ$4&gt;=Inputs!$CM146,AQ$4&lt;Inputs!$CN146),1,IF(AND(AQ$4=Inputs!$CN146,AQ$4=Inputs!$CO146),1,IF(OR(AND(AQ$4=Inputs!$CN146+1,Inputs!$CN146=Inputs!$CO146),AND(AQ$4=Inputs!$CN146+2,Inputs!$CN146=Inputs!$CO146)),0,IF(AQ$4=Inputs!$CN146,0.8,IF(AQ$4=Inputs!$CN146+1,0.6,IF(AQ$4=Inputs!$CN146+2,0.4,IF(AQ$4=Inputs!$CO146,0.2,IF(AND(AQ$4&gt;=Inputs!$CL146,AQ$4&lt;Inputs!$CM146),(AQ$4-Inputs!$CL146+1)/(Inputs!$AI146+1),0)))))))))</f>
        <v>0</v>
      </c>
      <c r="AR149" s="27">
        <f>IF(AND(Inputs!$CO146=0,AR$4&gt;=Inputs!$CM146),1,IF(AND(AR$4&gt;=Inputs!$CM146,AR$4&lt;Inputs!$CN146),1,IF(AND(AR$4=Inputs!$CN146,AR$4=Inputs!$CO146),1,IF(OR(AND(AR$4=Inputs!$CN146+1,Inputs!$CN146=Inputs!$CO146),AND(AR$4=Inputs!$CN146+2,Inputs!$CN146=Inputs!$CO146)),0,IF(AR$4=Inputs!$CN146,0.8,IF(AR$4=Inputs!$CN146+1,0.6,IF(AR$4=Inputs!$CN146+2,0.4,IF(AR$4=Inputs!$CO146,0.2,IF(AND(AR$4&gt;=Inputs!$CL146,AR$4&lt;Inputs!$CM146),(AR$4-Inputs!$CL146+1)/(Inputs!$AI146+1),0)))))))))</f>
        <v>0</v>
      </c>
      <c r="AS149" s="27">
        <f>IF(AND(Inputs!$CO146=0,AS$4&gt;=Inputs!$CM146),1,IF(AND(AS$4&gt;=Inputs!$CM146,AS$4&lt;Inputs!$CN146),1,IF(AND(AS$4=Inputs!$CN146,AS$4=Inputs!$CO146),1,IF(OR(AND(AS$4=Inputs!$CN146+1,Inputs!$CN146=Inputs!$CO146),AND(AS$4=Inputs!$CN146+2,Inputs!$CN146=Inputs!$CO146)),0,IF(AS$4=Inputs!$CN146,0.8,IF(AS$4=Inputs!$CN146+1,0.6,IF(AS$4=Inputs!$CN146+2,0.4,IF(AS$4=Inputs!$CO146,0.2,IF(AND(AS$4&gt;=Inputs!$CL146,AS$4&lt;Inputs!$CM146),(AS$4-Inputs!$CL146+1)/(Inputs!$AI146+1),0)))))))))</f>
        <v>0</v>
      </c>
      <c r="AT149" s="27">
        <f>IF(AND(Inputs!$CO146=0,AT$4&gt;=Inputs!$CM146),1,IF(AND(AT$4&gt;=Inputs!$CM146,AT$4&lt;Inputs!$CN146),1,IF(AND(AT$4=Inputs!$CN146,AT$4=Inputs!$CO146),1,IF(OR(AND(AT$4=Inputs!$CN146+1,Inputs!$CN146=Inputs!$CO146),AND(AT$4=Inputs!$CN146+2,Inputs!$CN146=Inputs!$CO146)),0,IF(AT$4=Inputs!$CN146,0.8,IF(AT$4=Inputs!$CN146+1,0.6,IF(AT$4=Inputs!$CN146+2,0.4,IF(AT$4=Inputs!$CO146,0.2,IF(AND(AT$4&gt;=Inputs!$CL146,AT$4&lt;Inputs!$CM146),(AT$4-Inputs!$CL146+1)/(Inputs!$AI146+1),0)))))))))</f>
        <v>0</v>
      </c>
      <c r="AU149" s="27">
        <f>IF(AND(Inputs!$CO146=0,AU$4&gt;=Inputs!$CM146),1,IF(AND(AU$4&gt;=Inputs!$CM146,AU$4&lt;Inputs!$CN146),1,IF(AND(AU$4=Inputs!$CN146,AU$4=Inputs!$CO146),1,IF(OR(AND(AU$4=Inputs!$CN146+1,Inputs!$CN146=Inputs!$CO146),AND(AU$4=Inputs!$CN146+2,Inputs!$CN146=Inputs!$CO146)),0,IF(AU$4=Inputs!$CN146,0.8,IF(AU$4=Inputs!$CN146+1,0.6,IF(AU$4=Inputs!$CN146+2,0.4,IF(AU$4=Inputs!$CO146,0.2,IF(AND(AU$4&gt;=Inputs!$CL146,AU$4&lt;Inputs!$CM146),(AU$4-Inputs!$CL146+1)/(Inputs!$AI146+1),0)))))))))</f>
        <v>0</v>
      </c>
      <c r="AV149" s="27">
        <f>IF(AND(Inputs!$CO146=0,AV$4&gt;=Inputs!$CM146),1,IF(AND(AV$4&gt;=Inputs!$CM146,AV$4&lt;Inputs!$CN146),1,IF(AND(AV$4=Inputs!$CN146,AV$4=Inputs!$CO146),1,IF(OR(AND(AV$4=Inputs!$CN146+1,Inputs!$CN146=Inputs!$CO146),AND(AV$4=Inputs!$CN146+2,Inputs!$CN146=Inputs!$CO146)),0,IF(AV$4=Inputs!$CN146,0.8,IF(AV$4=Inputs!$CN146+1,0.6,IF(AV$4=Inputs!$CN146+2,0.4,IF(AV$4=Inputs!$CO146,0.2,IF(AND(AV$4&gt;=Inputs!$CL146,AV$4&lt;Inputs!$CM146),(AV$4-Inputs!$CL146+1)/(Inputs!$AI146+1),0)))))))))</f>
        <v>0</v>
      </c>
      <c r="AW149" s="27">
        <f>IF(AND(Inputs!$CO146=0,AW$4&gt;=Inputs!$CM146),1,IF(AND(AW$4&gt;=Inputs!$CM146,AW$4&lt;Inputs!$CN146),1,IF(AND(AW$4=Inputs!$CN146,AW$4=Inputs!$CO146),1,IF(OR(AND(AW$4=Inputs!$CN146+1,Inputs!$CN146=Inputs!$CO146),AND(AW$4=Inputs!$CN146+2,Inputs!$CN146=Inputs!$CO146)),0,IF(AW$4=Inputs!$CN146,0.8,IF(AW$4=Inputs!$CN146+1,0.6,IF(AW$4=Inputs!$CN146+2,0.4,IF(AW$4=Inputs!$CO146,0.2,IF(AND(AW$4&gt;=Inputs!$CL146,AW$4&lt;Inputs!$CM146),(AW$4-Inputs!$CL146+1)/(Inputs!$AI146+1),0)))))))))</f>
        <v>0</v>
      </c>
      <c r="AX149" s="27">
        <f>IF(AND(Inputs!$CO146=0,AX$4&gt;=Inputs!$CM146),1,IF(AND(AX$4&gt;=Inputs!$CM146,AX$4&lt;Inputs!$CN146),1,IF(AND(AX$4=Inputs!$CN146,AX$4=Inputs!$CO146),1,IF(OR(AND(AX$4=Inputs!$CN146+1,Inputs!$CN146=Inputs!$CO146),AND(AX$4=Inputs!$CN146+2,Inputs!$CN146=Inputs!$CO146)),0,IF(AX$4=Inputs!$CN146,0.8,IF(AX$4=Inputs!$CN146+1,0.6,IF(AX$4=Inputs!$CN146+2,0.4,IF(AX$4=Inputs!$CO146,0.2,IF(AND(AX$4&gt;=Inputs!$CL146,AX$4&lt;Inputs!$CM146),(AX$4-Inputs!$CL146+1)/(Inputs!$AI146+1),0)))))))))</f>
        <v>0</v>
      </c>
      <c r="AY149" s="27">
        <f>IF(AND(Inputs!$CO146=0,AY$4&gt;=Inputs!$CM146),1,IF(AND(AY$4&gt;=Inputs!$CM146,AY$4&lt;Inputs!$CN146),1,IF(AND(AY$4=Inputs!$CN146,AY$4=Inputs!$CO146),1,IF(OR(AND(AY$4=Inputs!$CN146+1,Inputs!$CN146=Inputs!$CO146),AND(AY$4=Inputs!$CN146+2,Inputs!$CN146=Inputs!$CO146)),0,IF(AY$4=Inputs!$CN146,0.8,IF(AY$4=Inputs!$CN146+1,0.6,IF(AY$4=Inputs!$CN146+2,0.4,IF(AY$4=Inputs!$CO146,0.2,IF(AND(AY$4&gt;=Inputs!$CL146,AY$4&lt;Inputs!$CM146),(AY$4-Inputs!$CL146+1)/(Inputs!$AI146+1),0)))))))))</f>
        <v>0</v>
      </c>
      <c r="AZ149" s="27">
        <f>IF(AND(Inputs!$CO146=0,AZ$4&gt;=Inputs!$CM146),1,IF(AND(AZ$4&gt;=Inputs!$CM146,AZ$4&lt;Inputs!$CN146),1,IF(AND(AZ$4=Inputs!$CN146,AZ$4=Inputs!$CO146),1,IF(OR(AND(AZ$4=Inputs!$CN146+1,Inputs!$CN146=Inputs!$CO146),AND(AZ$4=Inputs!$CN146+2,Inputs!$CN146=Inputs!$CO146)),0,IF(AZ$4=Inputs!$CN146,0.8,IF(AZ$4=Inputs!$CN146+1,0.6,IF(AZ$4=Inputs!$CN146+2,0.4,IF(AZ$4=Inputs!$CO146,0.2,IF(AND(AZ$4&gt;=Inputs!$CL146,AZ$4&lt;Inputs!$CM146),(AZ$4-Inputs!$CL146+1)/(Inputs!$AI146+1),0)))))))))</f>
        <v>0</v>
      </c>
      <c r="BA149" s="27">
        <f>IF(AND(Inputs!$CO146=0,BA$4&gt;=Inputs!$CM146),1,IF(AND(BA$4&gt;=Inputs!$CM146,BA$4&lt;Inputs!$CN146),1,IF(AND(BA$4=Inputs!$CN146,BA$4=Inputs!$CO146),1,IF(OR(AND(BA$4=Inputs!$CN146+1,Inputs!$CN146=Inputs!$CO146),AND(BA$4=Inputs!$CN146+2,Inputs!$CN146=Inputs!$CO146)),0,IF(BA$4=Inputs!$CN146,0.8,IF(BA$4=Inputs!$CN146+1,0.6,IF(BA$4=Inputs!$CN146+2,0.4,IF(BA$4=Inputs!$CO146,0.2,IF(AND(BA$4&gt;=Inputs!$CL146,BA$4&lt;Inputs!$CM146),(BA$4-Inputs!$CL146+1)/(Inputs!$AI146+1),0)))))))))</f>
        <v>0</v>
      </c>
      <c r="BB149" s="27">
        <f>IF(AND(Inputs!$CO146=0,BB$4&gt;=Inputs!$CM146),1,IF(AND(BB$4&gt;=Inputs!$CM146,BB$4&lt;Inputs!$CN146),1,IF(AND(BB$4=Inputs!$CN146,BB$4=Inputs!$CO146),1,IF(OR(AND(BB$4=Inputs!$CN146+1,Inputs!$CN146=Inputs!$CO146),AND(BB$4=Inputs!$CN146+2,Inputs!$CN146=Inputs!$CO146)),0,IF(BB$4=Inputs!$CN146,0.8,IF(BB$4=Inputs!$CN146+1,0.6,IF(BB$4=Inputs!$CN146+2,0.4,IF(BB$4=Inputs!$CO146,0.2,IF(AND(BB$4&gt;=Inputs!$CL146,BB$4&lt;Inputs!$CM146),(BB$4-Inputs!$CL146+1)/(Inputs!$AI146+1),0)))))))))</f>
        <v>0</v>
      </c>
      <c r="BC149" s="27">
        <f>IF(AND(Inputs!$CO146=0,BC$4&gt;=Inputs!$CM146),1,IF(AND(BC$4&gt;=Inputs!$CM146,BC$4&lt;Inputs!$CN146),1,IF(AND(BC$4=Inputs!$CN146,BC$4=Inputs!$CO146),1,IF(OR(AND(BC$4=Inputs!$CN146+1,Inputs!$CN146=Inputs!$CO146),AND(BC$4=Inputs!$CN146+2,Inputs!$CN146=Inputs!$CO146)),0,IF(BC$4=Inputs!$CN146,0.8,IF(BC$4=Inputs!$CN146+1,0.6,IF(BC$4=Inputs!$CN146+2,0.4,IF(BC$4=Inputs!$CO146,0.2,IF(AND(BC$4&gt;=Inputs!$CL146,BC$4&lt;Inputs!$CM146),(BC$4-Inputs!$CL146+1)/(Inputs!$AI146+1),0)))))))))</f>
        <v>0</v>
      </c>
      <c r="BD149" s="27">
        <f>IF(AND(Inputs!$CO146=0,BD$4&gt;=Inputs!$CM146),1,IF(AND(BD$4&gt;=Inputs!$CM146,BD$4&lt;Inputs!$CN146),1,IF(AND(BD$4=Inputs!$CN146,BD$4=Inputs!$CO146),1,IF(OR(AND(BD$4=Inputs!$CN146+1,Inputs!$CN146=Inputs!$CO146),AND(BD$4=Inputs!$CN146+2,Inputs!$CN146=Inputs!$CO146)),0,IF(BD$4=Inputs!$CN146,0.8,IF(BD$4=Inputs!$CN146+1,0.6,IF(BD$4=Inputs!$CN146+2,0.4,IF(BD$4=Inputs!$CO146,0.2,IF(AND(BD$4&gt;=Inputs!$CL146,BD$4&lt;Inputs!$CM146),(BD$4-Inputs!$CL146+1)/(Inputs!$AI146+1),0)))))))))</f>
        <v>0</v>
      </c>
      <c r="BE149" s="27">
        <f>IF(AND(Inputs!$CO146=0,BE$4&gt;=Inputs!$CM146),1,IF(AND(BE$4&gt;=Inputs!$CM146,BE$4&lt;Inputs!$CN146),1,IF(AND(BE$4=Inputs!$CN146,BE$4=Inputs!$CO146),1,IF(OR(AND(BE$4=Inputs!$CN146+1,Inputs!$CN146=Inputs!$CO146),AND(BE$4=Inputs!$CN146+2,Inputs!$CN146=Inputs!$CO146)),0,IF(BE$4=Inputs!$CN146,0.8,IF(BE$4=Inputs!$CN146+1,0.6,IF(BE$4=Inputs!$CN146+2,0.4,IF(BE$4=Inputs!$CO146,0.2,IF(AND(BE$4&gt;=Inputs!$CL146,BE$4&lt;Inputs!$CM146),(BE$4-Inputs!$CL146+1)/(Inputs!$AI146+1),0)))))))))</f>
        <v>0</v>
      </c>
      <c r="BF149" s="27">
        <f>IF(AND(Inputs!$CO146=0,BF$4&gt;=Inputs!$CM146),1,IF(AND(BF$4&gt;=Inputs!$CM146,BF$4&lt;Inputs!$CN146),1,IF(AND(BF$4=Inputs!$CN146,BF$4=Inputs!$CO146),1,IF(OR(AND(BF$4=Inputs!$CN146+1,Inputs!$CN146=Inputs!$CO146),AND(BF$4=Inputs!$CN146+2,Inputs!$CN146=Inputs!$CO146)),0,IF(BF$4=Inputs!$CN146,0.8,IF(BF$4=Inputs!$CN146+1,0.6,IF(BF$4=Inputs!$CN146+2,0.4,IF(BF$4=Inputs!$CO146,0.2,IF(AND(BF$4&gt;=Inputs!$CL146,BF$4&lt;Inputs!$CM146),(BF$4-Inputs!$CL146+1)/(Inputs!$AI146+1),0)))))))))</f>
        <v>0</v>
      </c>
      <c r="BG149" s="27">
        <f>IF(AND(Inputs!$CO146=0,BG$4&gt;=Inputs!$CM146),1,IF(AND(BG$4&gt;=Inputs!$CM146,BG$4&lt;Inputs!$CN146),1,IF(AND(BG$4=Inputs!$CN146,BG$4=Inputs!$CO146),1,IF(OR(AND(BG$4=Inputs!$CN146+1,Inputs!$CN146=Inputs!$CO146),AND(BG$4=Inputs!$CN146+2,Inputs!$CN146=Inputs!$CO146)),0,IF(BG$4=Inputs!$CN146,0.8,IF(BG$4=Inputs!$CN146+1,0.6,IF(BG$4=Inputs!$CN146+2,0.4,IF(BG$4=Inputs!$CO146,0.2,IF(AND(BG$4&gt;=Inputs!$CL146,BG$4&lt;Inputs!$CM146),(BG$4-Inputs!$CL146+1)/(Inputs!$AI146+1),0)))))))))</f>
        <v>0</v>
      </c>
      <c r="BH149" s="27">
        <f>IF(AND(Inputs!$CO146=0,BH$4&gt;=Inputs!$CM146),1,IF(AND(BH$4&gt;=Inputs!$CM146,BH$4&lt;Inputs!$CN146),1,IF(AND(BH$4=Inputs!$CN146,BH$4=Inputs!$CO146),1,IF(OR(AND(BH$4=Inputs!$CN146+1,Inputs!$CN146=Inputs!$CO146),AND(BH$4=Inputs!$CN146+2,Inputs!$CN146=Inputs!$CO146)),0,IF(BH$4=Inputs!$CN146,0.8,IF(BH$4=Inputs!$CN146+1,0.6,IF(BH$4=Inputs!$CN146+2,0.4,IF(BH$4=Inputs!$CO146,0.2,IF(AND(BH$4&gt;=Inputs!$CL146,BH$4&lt;Inputs!$CM146),(BH$4-Inputs!$CL146+1)/(Inputs!$AI146+1),0)))))))))</f>
        <v>0</v>
      </c>
      <c r="BI149" s="27">
        <f>IF(AND(Inputs!$CO146=0,BI$4&gt;=Inputs!$CM146),1,IF(AND(BI$4&gt;=Inputs!$CM146,BI$4&lt;Inputs!$CN146),1,IF(AND(BI$4=Inputs!$CN146,BI$4=Inputs!$CO146),1,IF(OR(AND(BI$4=Inputs!$CN146+1,Inputs!$CN146=Inputs!$CO146),AND(BI$4=Inputs!$CN146+2,Inputs!$CN146=Inputs!$CO146)),0,IF(BI$4=Inputs!$CN146,0.8,IF(BI$4=Inputs!$CN146+1,0.6,IF(BI$4=Inputs!$CN146+2,0.4,IF(BI$4=Inputs!$CO146,0.2,IF(AND(BI$4&gt;=Inputs!$CL146,BI$4&lt;Inputs!$CM146),(BI$4-Inputs!$CL146+1)/(Inputs!$AI146+1),0)))))))))</f>
        <v>0</v>
      </c>
      <c r="BJ149" s="27">
        <f>IF(AND(Inputs!$CO146=0,BJ$4&gt;=Inputs!$CM146),1,IF(AND(BJ$4&gt;=Inputs!$CM146,BJ$4&lt;Inputs!$CN146),1,IF(AND(BJ$4=Inputs!$CN146,BJ$4=Inputs!$CO146),1,IF(OR(AND(BJ$4=Inputs!$CN146+1,Inputs!$CN146=Inputs!$CO146),AND(BJ$4=Inputs!$CN146+2,Inputs!$CN146=Inputs!$CO146)),0,IF(BJ$4=Inputs!$CN146,0.8,IF(BJ$4=Inputs!$CN146+1,0.6,IF(BJ$4=Inputs!$CN146+2,0.4,IF(BJ$4=Inputs!$CO146,0.2,IF(AND(BJ$4&gt;=Inputs!$CL146,BJ$4&lt;Inputs!$CM146),(BJ$4-Inputs!$CL146+1)/(Inputs!$AI146+1),0)))))))))</f>
        <v>0</v>
      </c>
      <c r="BK149" s="27">
        <f>IF(AND(Inputs!$CO146=0,BK$4&gt;=Inputs!$CM146),1,IF(AND(BK$4&gt;=Inputs!$CM146,BK$4&lt;Inputs!$CN146),1,IF(AND(BK$4=Inputs!$CN146,BK$4=Inputs!$CO146),1,IF(OR(AND(BK$4=Inputs!$CN146+1,Inputs!$CN146=Inputs!$CO146),AND(BK$4=Inputs!$CN146+2,Inputs!$CN146=Inputs!$CO146)),0,IF(BK$4=Inputs!$CN146,0.8,IF(BK$4=Inputs!$CN146+1,0.6,IF(BK$4=Inputs!$CN146+2,0.4,IF(BK$4=Inputs!$CO146,0.2,IF(AND(BK$4&gt;=Inputs!$CL146,BK$4&lt;Inputs!$CM146),(BK$4-Inputs!$CL146+1)/(Inputs!$AI146+1),0)))))))))</f>
        <v>0</v>
      </c>
      <c r="BL149" s="27">
        <f>IF(AND(Inputs!$CO146=0,BL$4&gt;=Inputs!$CM146),1,IF(AND(BL$4&gt;=Inputs!$CM146,BL$4&lt;Inputs!$CN146),1,IF(AND(BL$4=Inputs!$CN146,BL$4=Inputs!$CO146),1,IF(OR(AND(BL$4=Inputs!$CN146+1,Inputs!$CN146=Inputs!$CO146),AND(BL$4=Inputs!$CN146+2,Inputs!$CN146=Inputs!$CO146)),0,IF(BL$4=Inputs!$CN146,0.8,IF(BL$4=Inputs!$CN146+1,0.6,IF(BL$4=Inputs!$CN146+2,0.4,IF(BL$4=Inputs!$CO146,0.2,IF(AND(BL$4&gt;=Inputs!$CL146,BL$4&lt;Inputs!$CM146),(BL$4-Inputs!$CL146+1)/(Inputs!$AI146+1),0)))))))))</f>
        <v>0</v>
      </c>
      <c r="BM149" s="27">
        <f>IF(AND(Inputs!$CO146=0,BM$4&gt;=Inputs!$CM146),1,IF(AND(BM$4&gt;=Inputs!$CM146,BM$4&lt;Inputs!$CN146),1,IF(AND(BM$4=Inputs!$CN146,BM$4=Inputs!$CO146),1,IF(OR(AND(BM$4=Inputs!$CN146+1,Inputs!$CN146=Inputs!$CO146),AND(BM$4=Inputs!$CN146+2,Inputs!$CN146=Inputs!$CO146)),0,IF(BM$4=Inputs!$CN146,0.8,IF(BM$4=Inputs!$CN146+1,0.6,IF(BM$4=Inputs!$CN146+2,0.4,IF(BM$4=Inputs!$CO146,0.2,IF(AND(BM$4&gt;=Inputs!$CL146,BM$4&lt;Inputs!$CM146),(BM$4-Inputs!$CL146+1)/(Inputs!$AI146+1),0)))))))))</f>
        <v>0</v>
      </c>
      <c r="BO149" s="46" t="str">
        <f>IF(Inputs!$B146="","",(ROUND(Inputs!$BC146*AJ149,0)))</f>
        <v/>
      </c>
      <c r="BP149" s="46" t="str">
        <f>IF(Inputs!$B146="","",(ROUND(Inputs!$BC146*AK149,0)))</f>
        <v/>
      </c>
      <c r="BQ149" s="46" t="str">
        <f>IF(Inputs!$B146="","",(ROUND(Inputs!$BC146*AL149,0)))</f>
        <v/>
      </c>
      <c r="BR149" s="46" t="str">
        <f>IF(Inputs!$B146="","",(ROUND(Inputs!$BC146*AM149,0)))</f>
        <v/>
      </c>
      <c r="BS149" s="46" t="str">
        <f>IF(Inputs!$B146="","",(ROUND(Inputs!$BC146*AN149,0)))</f>
        <v/>
      </c>
      <c r="BT149" s="46" t="str">
        <f>IF(Inputs!$B146="","",(ROUND(Inputs!$BC146*AO149,0)))</f>
        <v/>
      </c>
      <c r="BU149" s="46" t="str">
        <f>IF(Inputs!$B146="","",(ROUND(Inputs!$BC146*AP149,0)))</f>
        <v/>
      </c>
      <c r="BV149" s="46" t="str">
        <f>IF(Inputs!$B146="","",(ROUND(Inputs!$BC146*AQ149,0)))</f>
        <v/>
      </c>
      <c r="BW149" s="46" t="str">
        <f>IF(Inputs!$B146="","",(ROUND(Inputs!$BC146*AR149,0)))</f>
        <v/>
      </c>
      <c r="BX149" s="46" t="str">
        <f>IF(Inputs!$B146="","",(ROUND(Inputs!$BC146*AS149,0)))</f>
        <v/>
      </c>
      <c r="BY149" s="46" t="str">
        <f>IF(Inputs!$B146="","",(ROUND(Inputs!$BC146*AT149,0)))</f>
        <v/>
      </c>
      <c r="BZ149" s="46" t="str">
        <f>IF(Inputs!$B146="","",(ROUND(Inputs!$BC146*AU149,0)))</f>
        <v/>
      </c>
      <c r="CA149" s="46" t="str">
        <f>IF(Inputs!$B146="","",(ROUND(Inputs!$BC146*AV149,0)))</f>
        <v/>
      </c>
      <c r="CB149" s="46" t="str">
        <f>IF(Inputs!$B146="","",(ROUND(Inputs!$BC146*AW149,0)))</f>
        <v/>
      </c>
      <c r="CC149" s="46" t="str">
        <f>IF(Inputs!$B146="","",(ROUND(Inputs!$BC146*AX149,0)))</f>
        <v/>
      </c>
      <c r="CD149" s="46" t="str">
        <f>IF(Inputs!$B146="","",(ROUND(Inputs!$BC146*AY149,0)))</f>
        <v/>
      </c>
      <c r="CE149" s="46" t="str">
        <f>IF(Inputs!$B146="","",(ROUND(Inputs!$BC146*AZ149,0)))</f>
        <v/>
      </c>
      <c r="CF149" s="46" t="str">
        <f>IF(Inputs!$B146="","",(ROUND(Inputs!$BC146*BA149,0)))</f>
        <v/>
      </c>
      <c r="CG149" s="46" t="str">
        <f>IF(Inputs!$B146="","",(ROUND(Inputs!$BC146*BB149,0)))</f>
        <v/>
      </c>
      <c r="CH149" s="46" t="str">
        <f>IF(Inputs!$B146="","",(ROUND(Inputs!$BC146*BC149,0)))</f>
        <v/>
      </c>
      <c r="CI149" s="46" t="str">
        <f>IF(Inputs!$B146="","",(ROUND(Inputs!$BC146*BD149,0)))</f>
        <v/>
      </c>
      <c r="CJ149" s="46" t="str">
        <f>IF(Inputs!$B146="","",(ROUND(Inputs!$BC146*BE149,0)))</f>
        <v/>
      </c>
      <c r="CK149" s="46" t="str">
        <f>IF(Inputs!$B146="","",(ROUND(Inputs!$BC146*BF149,0)))</f>
        <v/>
      </c>
      <c r="CL149" s="46" t="str">
        <f>IF(Inputs!$B146="","",(ROUND(Inputs!$BC146*BG149,0)))</f>
        <v/>
      </c>
      <c r="CM149" s="46" t="str">
        <f>IF(Inputs!$B146="","",(ROUND(Inputs!$BC146*BH149,0)))</f>
        <v/>
      </c>
      <c r="CN149" s="46" t="str">
        <f>IF(Inputs!$B146="","",(ROUND(Inputs!$BC146*BI149,0)))</f>
        <v/>
      </c>
      <c r="CO149" s="46" t="str">
        <f>IF(Inputs!$B146="","",(ROUND(Inputs!$BC146*BJ149,0)))</f>
        <v/>
      </c>
      <c r="CP149" s="46" t="str">
        <f>IF(Inputs!$B146="","",(ROUND(Inputs!$BC146*BK149,0)))</f>
        <v/>
      </c>
      <c r="CQ149" s="46" t="str">
        <f>IF(Inputs!$B146="","",(ROUND(Inputs!$BC146*BL149,0)))</f>
        <v/>
      </c>
      <c r="CR149" s="46" t="str">
        <f>IF(Inputs!$B146="","",(ROUND(Inputs!$BC146*BM149,0)))</f>
        <v/>
      </c>
      <c r="CV149" s="46" t="str">
        <f>IF(A149="","",IF(AND(CV$4&lt;=Inputs!$CQ146,CV$4&gt;=Inputs!$CP146),Inputs!$AR146/(Inputs!$CQ146-Inputs!$CP146+1),0)+IF(CV$4=Inputs!$CL146,Inputs!$BD146,0))</f>
        <v/>
      </c>
      <c r="CW149" s="46" t="str">
        <f>IF(B149="","",IF(AND(CW$4&lt;=Inputs!$CQ146,CW$4&gt;=Inputs!$CP146),Inputs!$AR146/(Inputs!$CQ146-Inputs!$CP146+1),0)+IF(CW$4=Inputs!$CL146,Inputs!$BD146,0))</f>
        <v/>
      </c>
      <c r="CX149" s="46" t="str">
        <f>IF(C149="","",IF(AND(CX$4&lt;=Inputs!$CQ146,CX$4&gt;=Inputs!$CP146),Inputs!$AR146/(Inputs!$CQ146-Inputs!$CP146+1),0)+IF(CX$4=Inputs!$CL146,Inputs!$BD146,0))</f>
        <v/>
      </c>
      <c r="CY149" s="46" t="str">
        <f>IF(D149="","",IF(AND(CY$4&lt;=Inputs!$CQ146,CY$4&gt;=Inputs!$CP146),Inputs!$AR146/(Inputs!$CQ146-Inputs!$CP146+1),0)+IF(CY$4=Inputs!$CL146,Inputs!$BD146,0))</f>
        <v/>
      </c>
      <c r="CZ149" s="46" t="str">
        <f>IF(E149="","",IF(AND(CZ$4&lt;=Inputs!$CQ146,CZ$4&gt;=Inputs!$CP146),Inputs!$AR146/(Inputs!$CQ146-Inputs!$CP146+1),0)+IF(CZ$4=Inputs!$CL146,Inputs!$BD146,0))</f>
        <v/>
      </c>
      <c r="DA149" s="46" t="str">
        <f>IF(F149="","",IF(AND(DA$4&lt;=Inputs!$CQ146,DA$4&gt;=Inputs!$CP146),Inputs!$AR146/(Inputs!$CQ146-Inputs!$CP146+1),0)+IF(DA$4=Inputs!$CL146,Inputs!$BD146,0))</f>
        <v/>
      </c>
      <c r="DB149" s="46" t="str">
        <f>IF(G149="","",IF(AND(DB$4&lt;=Inputs!$CQ146,DB$4&gt;=Inputs!$CP146),Inputs!$AR146/(Inputs!$CQ146-Inputs!$CP146+1),0)+IF(DB$4=Inputs!$CL146,Inputs!$BD146,0))</f>
        <v/>
      </c>
      <c r="DC149" s="46" t="str">
        <f>IF(H149="","",IF(AND(DC$4&lt;=Inputs!$CQ146,DC$4&gt;=Inputs!$CP146),Inputs!$AR146/(Inputs!$CQ146-Inputs!$CP146+1),0)+IF(DC$4=Inputs!$CL146,Inputs!$BD146,0))</f>
        <v/>
      </c>
      <c r="DD149" s="46" t="str">
        <f>IF(I149="","",IF(AND(DD$4&lt;=Inputs!$CQ146,DD$4&gt;=Inputs!$CP146),Inputs!$AR146/(Inputs!$CQ146-Inputs!$CP146+1),0)+IF(DD$4=Inputs!$CL146,Inputs!$BD146,0))</f>
        <v/>
      </c>
      <c r="DE149" s="46" t="str">
        <f>IF(J149="","",IF(AND(DE$4&lt;=Inputs!$CQ146,DE$4&gt;=Inputs!$CP146),Inputs!$AR146/(Inputs!$CQ146-Inputs!$CP146+1),0)+IF(DE$4=Inputs!$CL146,Inputs!$BD146,0))</f>
        <v/>
      </c>
      <c r="DF149" s="46" t="str">
        <f>IF(K149="","",IF(AND(DF$4&lt;=Inputs!$CQ146,DF$4&gt;=Inputs!$CP146),Inputs!$AR146/(Inputs!$CQ146-Inputs!$CP146+1),0)+IF(DF$4=Inputs!$CL146,Inputs!$BD146,0))</f>
        <v/>
      </c>
      <c r="DG149" s="46" t="str">
        <f>IF(L149="","",IF(AND(DG$4&lt;=Inputs!$CQ146,DG$4&gt;=Inputs!$CP146),Inputs!$AR146/(Inputs!$CQ146-Inputs!$CP146+1),0)+IF(DG$4=Inputs!$CL146,Inputs!$BD146,0))</f>
        <v/>
      </c>
      <c r="DH149" s="46" t="str">
        <f>IF(M149="","",IF(AND(DH$4&lt;=Inputs!$CQ146,DH$4&gt;=Inputs!$CP146),Inputs!$AR146/(Inputs!$CQ146-Inputs!$CP146+1),0)+IF(DH$4=Inputs!$CL146,Inputs!$BD146,0))</f>
        <v/>
      </c>
      <c r="DI149" s="46" t="str">
        <f>IF(N149="","",IF(AND(DI$4&lt;=Inputs!$CQ146,DI$4&gt;=Inputs!$CP146),Inputs!$AR146/(Inputs!$CQ146-Inputs!$CP146+1),0)+IF(DI$4=Inputs!$CL146,Inputs!$BD146,0))</f>
        <v/>
      </c>
      <c r="DJ149" s="46" t="str">
        <f>IF(O149="","",IF(AND(DJ$4&lt;=Inputs!$CQ146,DJ$4&gt;=Inputs!$CP146),Inputs!$AR146/(Inputs!$CQ146-Inputs!$CP146+1),0)+IF(DJ$4=Inputs!$CL146,Inputs!$BD146,0))</f>
        <v/>
      </c>
      <c r="DK149" s="46" t="str">
        <f>IF(P149="","",IF(AND(DK$4&lt;=Inputs!$CQ146,DK$4&gt;=Inputs!$CP146),Inputs!$AR146/(Inputs!$CQ146-Inputs!$CP146+1),0)+IF(DK$4=Inputs!$CL146,Inputs!$BD146,0))</f>
        <v/>
      </c>
      <c r="DL149" s="46" t="str">
        <f>IF(Q149="","",IF(AND(DL$4&lt;=Inputs!$CQ146,DL$4&gt;=Inputs!$CP146),Inputs!$AR146/(Inputs!$CQ146-Inputs!$CP146+1),0)+IF(DL$4=Inputs!$CL146,Inputs!$BD146,0))</f>
        <v/>
      </c>
      <c r="DM149" s="46" t="str">
        <f>IF(R149="","",IF(AND(DM$4&lt;=Inputs!$CQ146,DM$4&gt;=Inputs!$CP146),Inputs!$AR146/(Inputs!$CQ146-Inputs!$CP146+1),0)+IF(DM$4=Inputs!$CL146,Inputs!$BD146,0))</f>
        <v/>
      </c>
      <c r="DN149" s="46" t="str">
        <f>IF(S149="","",IF(AND(DN$4&lt;=Inputs!$CQ146,DN$4&gt;=Inputs!$CP146),Inputs!$AR146/(Inputs!$CQ146-Inputs!$CP146+1),0)+IF(DN$4=Inputs!$CL146,Inputs!$BD146,0))</f>
        <v/>
      </c>
      <c r="DO149" s="46" t="str">
        <f>IF(T149="","",IF(AND(DO$4&lt;=Inputs!$CQ146,DO$4&gt;=Inputs!$CP146),Inputs!$AR146/(Inputs!$CQ146-Inputs!$CP146+1),0)+IF(DO$4=Inputs!$CL146,Inputs!$BD146,0))</f>
        <v/>
      </c>
      <c r="DP149" s="46" t="str">
        <f>IF(U149="","",IF(AND(DP$4&lt;=Inputs!$CQ146,DP$4&gt;=Inputs!$CP146),Inputs!$AR146/(Inputs!$CQ146-Inputs!$CP146+1),0)+IF(DP$4=Inputs!$CL146,Inputs!$BD146,0))</f>
        <v/>
      </c>
      <c r="DQ149" s="46" t="str">
        <f>IF(V149="","",IF(AND(DQ$4&lt;=Inputs!$CQ146,DQ$4&gt;=Inputs!$CP146),Inputs!$AR146/(Inputs!$CQ146-Inputs!$CP146+1),0)+IF(DQ$4=Inputs!$CL146,Inputs!$BD146,0))</f>
        <v/>
      </c>
      <c r="DR149" s="46" t="str">
        <f>IF(W149="","",IF(AND(DR$4&lt;=Inputs!$CQ146,DR$4&gt;=Inputs!$CP146),Inputs!$AR146/(Inputs!$CQ146-Inputs!$CP146+1),0)+IF(DR$4=Inputs!$CL146,Inputs!$BD146,0))</f>
        <v/>
      </c>
      <c r="DS149" s="46" t="str">
        <f>IF(X149="","",IF(AND(DS$4&lt;=Inputs!$CQ146,DS$4&gt;=Inputs!$CP146),Inputs!$AR146/(Inputs!$CQ146-Inputs!$CP146+1),0)+IF(DS$4=Inputs!$CL146,Inputs!$BD146,0))</f>
        <v/>
      </c>
      <c r="DT149" s="46" t="str">
        <f>IF(Y149="","",IF(AND(DT$4&lt;=Inputs!$CQ146,DT$4&gt;=Inputs!$CP146),Inputs!$AR146/(Inputs!$CQ146-Inputs!$CP146+1),0)+IF(DT$4=Inputs!$CL146,Inputs!$BD146,0))</f>
        <v/>
      </c>
      <c r="DU149" s="46" t="str">
        <f>IF(Z149="","",IF(AND(DU$4&lt;=Inputs!$CQ146,DU$4&gt;=Inputs!$CP146),Inputs!$AR146/(Inputs!$CQ146-Inputs!$CP146+1),0)+IF(DU$4=Inputs!$CL146,Inputs!$BD146,0))</f>
        <v/>
      </c>
      <c r="DV149" s="46" t="str">
        <f>IF(AA149="","",IF(AND(DV$4&lt;=Inputs!$CQ146,DV$4&gt;=Inputs!$CP146),Inputs!$AR146/(Inputs!$CQ146-Inputs!$CP146+1),0)+IF(DV$4=Inputs!$CL146,Inputs!$BD146,0))</f>
        <v/>
      </c>
      <c r="DW149" s="46" t="str">
        <f>IF(AB149="","",IF(AND(DW$4&lt;=Inputs!$CQ146,DW$4&gt;=Inputs!$CP146),Inputs!$AR146/(Inputs!$CQ146-Inputs!$CP146+1),0)+IF(DW$4=Inputs!$CL146,Inputs!$BD146,0))</f>
        <v/>
      </c>
      <c r="DX149" s="46" t="str">
        <f>IF(AC149="","",IF(AND(DX$4&lt;=Inputs!$CQ146,DX$4&gt;=Inputs!$CP146),Inputs!$AR146/(Inputs!$CQ146-Inputs!$CP146+1),0)+IF(DX$4=Inputs!$CL146,Inputs!$BD146,0))</f>
        <v/>
      </c>
      <c r="DY149" s="46" t="str">
        <f>IF(AD149="","",IF(AND(DY$4&lt;=Inputs!$CQ146,DY$4&gt;=Inputs!$CP146),Inputs!$AR146/(Inputs!$CQ146-Inputs!$CP146+1),0)+IF(DY$4=Inputs!$CL146,Inputs!$BD146,0))</f>
        <v/>
      </c>
      <c r="DZ149" s="46" t="str">
        <f t="shared" si="8"/>
        <v/>
      </c>
    </row>
    <row r="150" spans="1:130">
      <c r="A150" s="7" t="str">
        <f>IF(Inputs!A147="","",Inputs!A147)</f>
        <v/>
      </c>
      <c r="B150" t="str">
        <f>IF(Inputs!B147="","",Inputs!B147)</f>
        <v/>
      </c>
      <c r="C150" s="46" t="str">
        <f>IF(Inputs!$B147="","",BO150-CV150)</f>
        <v/>
      </c>
      <c r="D150" s="46" t="str">
        <f>IF(Inputs!$B147="","",BP150-CW150)</f>
        <v/>
      </c>
      <c r="E150" s="46" t="str">
        <f>IF(Inputs!$B147="","",BQ150-CX150)</f>
        <v/>
      </c>
      <c r="F150" s="46" t="str">
        <f>IF(Inputs!$B147="","",BR150-CY150)</f>
        <v/>
      </c>
      <c r="G150" s="46" t="str">
        <f>IF(Inputs!$B147="","",BS150-CZ150)</f>
        <v/>
      </c>
      <c r="H150" s="46" t="str">
        <f>IF(Inputs!$B147="","",BT150-DA150)</f>
        <v/>
      </c>
      <c r="I150" s="46" t="str">
        <f>IF(Inputs!$B147="","",BU150-DB150)</f>
        <v/>
      </c>
      <c r="J150" s="46" t="str">
        <f>IF(Inputs!$B147="","",BV150-DC150)</f>
        <v/>
      </c>
      <c r="K150" s="46" t="str">
        <f>IF(Inputs!$B147="","",BW150-DD150)</f>
        <v/>
      </c>
      <c r="L150" s="46" t="str">
        <f>IF(Inputs!$B147="","",BX150-DE150)</f>
        <v/>
      </c>
      <c r="M150" s="46" t="str">
        <f>IF(Inputs!$B147="","",BY150-DF150)</f>
        <v/>
      </c>
      <c r="N150" s="46" t="str">
        <f>IF(Inputs!$B147="","",BZ150-DG150)</f>
        <v/>
      </c>
      <c r="O150" s="46" t="str">
        <f>IF(Inputs!$B147="","",CA150-DH150)</f>
        <v/>
      </c>
      <c r="P150" s="46" t="str">
        <f>IF(Inputs!$B147="","",CB150-DI150)</f>
        <v/>
      </c>
      <c r="Q150" s="46" t="str">
        <f>IF(Inputs!$B147="","",CC150-DJ150)</f>
        <v/>
      </c>
      <c r="R150" s="46" t="str">
        <f>IF(Inputs!$B147="","",CD150-DK150)</f>
        <v/>
      </c>
      <c r="S150" s="46" t="str">
        <f>IF(Inputs!$B147="","",CE150-DL150)</f>
        <v/>
      </c>
      <c r="T150" s="46" t="str">
        <f>IF(Inputs!$B147="","",CF150-DM150)</f>
        <v/>
      </c>
      <c r="U150" s="46" t="str">
        <f>IF(Inputs!$B147="","",CG150-DN150)</f>
        <v/>
      </c>
      <c r="V150" s="46" t="str">
        <f>IF(Inputs!$B147="","",CH150-DO150)</f>
        <v/>
      </c>
      <c r="W150" s="46" t="str">
        <f>IF(Inputs!$B147="","",CI150-DP150)</f>
        <v/>
      </c>
      <c r="X150" s="46" t="str">
        <f>IF(Inputs!$B147="","",CJ150-DQ150)</f>
        <v/>
      </c>
      <c r="Y150" s="46" t="str">
        <f>IF(Inputs!$B147="","",CK150-DR150)</f>
        <v/>
      </c>
      <c r="Z150" s="46" t="str">
        <f>IF(Inputs!$B147="","",CL150-DS150)</f>
        <v/>
      </c>
      <c r="AA150" s="46" t="str">
        <f>IF(Inputs!$B147="","",CM150-DT150)</f>
        <v/>
      </c>
      <c r="AB150" s="46" t="str">
        <f>IF(Inputs!$B147="","",CN150-DU150)</f>
        <v/>
      </c>
      <c r="AC150" s="46" t="str">
        <f>IF(Inputs!$B147="","",CO150-DV150)</f>
        <v/>
      </c>
      <c r="AD150" s="46" t="str">
        <f>IF(Inputs!$B147="","",CP150-DW150)</f>
        <v/>
      </c>
      <c r="AE150" s="46" t="str">
        <f>IF(Inputs!$B147="","",CQ150-DX150)</f>
        <v/>
      </c>
      <c r="AF150" s="46" t="str">
        <f>IF(Inputs!$B147="","",CR150-DY150)</f>
        <v/>
      </c>
      <c r="AG150" s="50" t="str">
        <f t="shared" si="9"/>
        <v/>
      </c>
      <c r="AH150" s="50"/>
      <c r="AJ150" s="27">
        <f>IF(AND(Inputs!$CO147=0,AJ$4&gt;=Inputs!$CM147),1,IF(AND(AJ$4&gt;=Inputs!$CM147,AJ$4&lt;Inputs!$CN147),1,IF(AND(AJ$4=Inputs!$CN147,AJ$4=Inputs!$CO147),1,IF(OR(AND(AJ$4=Inputs!$CN147+1,Inputs!$CN147=Inputs!$CO147),AND(AJ$4=Inputs!$CN147+2,Inputs!$CN147=Inputs!$CO147)),0,IF(AJ$4=Inputs!$CN147,0.8,IF(AJ$4=Inputs!$CN147+1,0.6,IF(AJ$4=Inputs!$CN147+2,0.4,IF(AJ$4=Inputs!$CO147,0.2,IF(AND(AJ$4&gt;=Inputs!$CL147,AJ$4&lt;Inputs!$CM147),(AJ$4-Inputs!$CL147+1)/(Inputs!$AI147+1),0)))))))))</f>
        <v>0</v>
      </c>
      <c r="AK150" s="27">
        <f>IF(AND(Inputs!$CO147=0,AK$4&gt;=Inputs!$CM147),1,IF(AND(AK$4&gt;=Inputs!$CM147,AK$4&lt;Inputs!$CN147),1,IF(AND(AK$4=Inputs!$CN147,AK$4=Inputs!$CO147),1,IF(OR(AND(AK$4=Inputs!$CN147+1,Inputs!$CN147=Inputs!$CO147),AND(AK$4=Inputs!$CN147+2,Inputs!$CN147=Inputs!$CO147)),0,IF(AK$4=Inputs!$CN147,0.8,IF(AK$4=Inputs!$CN147+1,0.6,IF(AK$4=Inputs!$CN147+2,0.4,IF(AK$4=Inputs!$CO147,0.2,IF(AND(AK$4&gt;=Inputs!$CL147,AK$4&lt;Inputs!$CM147),(AK$4-Inputs!$CL147+1)/(Inputs!$AI147+1),0)))))))))</f>
        <v>0</v>
      </c>
      <c r="AL150" s="27">
        <f>IF(AND(Inputs!$CO147=0,AL$4&gt;=Inputs!$CM147),1,IF(AND(AL$4&gt;=Inputs!$CM147,AL$4&lt;Inputs!$CN147),1,IF(AND(AL$4=Inputs!$CN147,AL$4=Inputs!$CO147),1,IF(OR(AND(AL$4=Inputs!$CN147+1,Inputs!$CN147=Inputs!$CO147),AND(AL$4=Inputs!$CN147+2,Inputs!$CN147=Inputs!$CO147)),0,IF(AL$4=Inputs!$CN147,0.8,IF(AL$4=Inputs!$CN147+1,0.6,IF(AL$4=Inputs!$CN147+2,0.4,IF(AL$4=Inputs!$CO147,0.2,IF(AND(AL$4&gt;=Inputs!$CL147,AL$4&lt;Inputs!$CM147),(AL$4-Inputs!$CL147+1)/(Inputs!$AI147+1),0)))))))))</f>
        <v>0</v>
      </c>
      <c r="AM150" s="27">
        <f>IF(AND(Inputs!$CO147=0,AM$4&gt;=Inputs!$CM147),1,IF(AND(AM$4&gt;=Inputs!$CM147,AM$4&lt;Inputs!$CN147),1,IF(AND(AM$4=Inputs!$CN147,AM$4=Inputs!$CO147),1,IF(OR(AND(AM$4=Inputs!$CN147+1,Inputs!$CN147=Inputs!$CO147),AND(AM$4=Inputs!$CN147+2,Inputs!$CN147=Inputs!$CO147)),0,IF(AM$4=Inputs!$CN147,0.8,IF(AM$4=Inputs!$CN147+1,0.6,IF(AM$4=Inputs!$CN147+2,0.4,IF(AM$4=Inputs!$CO147,0.2,IF(AND(AM$4&gt;=Inputs!$CL147,AM$4&lt;Inputs!$CM147),(AM$4-Inputs!$CL147+1)/(Inputs!$AI147+1),0)))))))))</f>
        <v>0</v>
      </c>
      <c r="AN150" s="27">
        <f>IF(AND(Inputs!$CO147=0,AN$4&gt;=Inputs!$CM147),1,IF(AND(AN$4&gt;=Inputs!$CM147,AN$4&lt;Inputs!$CN147),1,IF(AND(AN$4=Inputs!$CN147,AN$4=Inputs!$CO147),1,IF(OR(AND(AN$4=Inputs!$CN147+1,Inputs!$CN147=Inputs!$CO147),AND(AN$4=Inputs!$CN147+2,Inputs!$CN147=Inputs!$CO147)),0,IF(AN$4=Inputs!$CN147,0.8,IF(AN$4=Inputs!$CN147+1,0.6,IF(AN$4=Inputs!$CN147+2,0.4,IF(AN$4=Inputs!$CO147,0.2,IF(AND(AN$4&gt;=Inputs!$CL147,AN$4&lt;Inputs!$CM147),(AN$4-Inputs!$CL147+1)/(Inputs!$AI147+1),0)))))))))</f>
        <v>0</v>
      </c>
      <c r="AO150" s="27">
        <f>IF(AND(Inputs!$CO147=0,AO$4&gt;=Inputs!$CM147),1,IF(AND(AO$4&gt;=Inputs!$CM147,AO$4&lt;Inputs!$CN147),1,IF(AND(AO$4=Inputs!$CN147,AO$4=Inputs!$CO147),1,IF(OR(AND(AO$4=Inputs!$CN147+1,Inputs!$CN147=Inputs!$CO147),AND(AO$4=Inputs!$CN147+2,Inputs!$CN147=Inputs!$CO147)),0,IF(AO$4=Inputs!$CN147,0.8,IF(AO$4=Inputs!$CN147+1,0.6,IF(AO$4=Inputs!$CN147+2,0.4,IF(AO$4=Inputs!$CO147,0.2,IF(AND(AO$4&gt;=Inputs!$CL147,AO$4&lt;Inputs!$CM147),(AO$4-Inputs!$CL147+1)/(Inputs!$AI147+1),0)))))))))</f>
        <v>0</v>
      </c>
      <c r="AP150" s="27">
        <f>IF(AND(Inputs!$CO147=0,AP$4&gt;=Inputs!$CM147),1,IF(AND(AP$4&gt;=Inputs!$CM147,AP$4&lt;Inputs!$CN147),1,IF(AND(AP$4=Inputs!$CN147,AP$4=Inputs!$CO147),1,IF(OR(AND(AP$4=Inputs!$CN147+1,Inputs!$CN147=Inputs!$CO147),AND(AP$4=Inputs!$CN147+2,Inputs!$CN147=Inputs!$CO147)),0,IF(AP$4=Inputs!$CN147,0.8,IF(AP$4=Inputs!$CN147+1,0.6,IF(AP$4=Inputs!$CN147+2,0.4,IF(AP$4=Inputs!$CO147,0.2,IF(AND(AP$4&gt;=Inputs!$CL147,AP$4&lt;Inputs!$CM147),(AP$4-Inputs!$CL147+1)/(Inputs!$AI147+1),0)))))))))</f>
        <v>0</v>
      </c>
      <c r="AQ150" s="27">
        <f>IF(AND(Inputs!$CO147=0,AQ$4&gt;=Inputs!$CM147),1,IF(AND(AQ$4&gt;=Inputs!$CM147,AQ$4&lt;Inputs!$CN147),1,IF(AND(AQ$4=Inputs!$CN147,AQ$4=Inputs!$CO147),1,IF(OR(AND(AQ$4=Inputs!$CN147+1,Inputs!$CN147=Inputs!$CO147),AND(AQ$4=Inputs!$CN147+2,Inputs!$CN147=Inputs!$CO147)),0,IF(AQ$4=Inputs!$CN147,0.8,IF(AQ$4=Inputs!$CN147+1,0.6,IF(AQ$4=Inputs!$CN147+2,0.4,IF(AQ$4=Inputs!$CO147,0.2,IF(AND(AQ$4&gt;=Inputs!$CL147,AQ$4&lt;Inputs!$CM147),(AQ$4-Inputs!$CL147+1)/(Inputs!$AI147+1),0)))))))))</f>
        <v>0</v>
      </c>
      <c r="AR150" s="27">
        <f>IF(AND(Inputs!$CO147=0,AR$4&gt;=Inputs!$CM147),1,IF(AND(AR$4&gt;=Inputs!$CM147,AR$4&lt;Inputs!$CN147),1,IF(AND(AR$4=Inputs!$CN147,AR$4=Inputs!$CO147),1,IF(OR(AND(AR$4=Inputs!$CN147+1,Inputs!$CN147=Inputs!$CO147),AND(AR$4=Inputs!$CN147+2,Inputs!$CN147=Inputs!$CO147)),0,IF(AR$4=Inputs!$CN147,0.8,IF(AR$4=Inputs!$CN147+1,0.6,IF(AR$4=Inputs!$CN147+2,0.4,IF(AR$4=Inputs!$CO147,0.2,IF(AND(AR$4&gt;=Inputs!$CL147,AR$4&lt;Inputs!$CM147),(AR$4-Inputs!$CL147+1)/(Inputs!$AI147+1),0)))))))))</f>
        <v>0</v>
      </c>
      <c r="AS150" s="27">
        <f>IF(AND(Inputs!$CO147=0,AS$4&gt;=Inputs!$CM147),1,IF(AND(AS$4&gt;=Inputs!$CM147,AS$4&lt;Inputs!$CN147),1,IF(AND(AS$4=Inputs!$CN147,AS$4=Inputs!$CO147),1,IF(OR(AND(AS$4=Inputs!$CN147+1,Inputs!$CN147=Inputs!$CO147),AND(AS$4=Inputs!$CN147+2,Inputs!$CN147=Inputs!$CO147)),0,IF(AS$4=Inputs!$CN147,0.8,IF(AS$4=Inputs!$CN147+1,0.6,IF(AS$4=Inputs!$CN147+2,0.4,IF(AS$4=Inputs!$CO147,0.2,IF(AND(AS$4&gt;=Inputs!$CL147,AS$4&lt;Inputs!$CM147),(AS$4-Inputs!$CL147+1)/(Inputs!$AI147+1),0)))))))))</f>
        <v>0</v>
      </c>
      <c r="AT150" s="27">
        <f>IF(AND(Inputs!$CO147=0,AT$4&gt;=Inputs!$CM147),1,IF(AND(AT$4&gt;=Inputs!$CM147,AT$4&lt;Inputs!$CN147),1,IF(AND(AT$4=Inputs!$CN147,AT$4=Inputs!$CO147),1,IF(OR(AND(AT$4=Inputs!$CN147+1,Inputs!$CN147=Inputs!$CO147),AND(AT$4=Inputs!$CN147+2,Inputs!$CN147=Inputs!$CO147)),0,IF(AT$4=Inputs!$CN147,0.8,IF(AT$4=Inputs!$CN147+1,0.6,IF(AT$4=Inputs!$CN147+2,0.4,IF(AT$4=Inputs!$CO147,0.2,IF(AND(AT$4&gt;=Inputs!$CL147,AT$4&lt;Inputs!$CM147),(AT$4-Inputs!$CL147+1)/(Inputs!$AI147+1),0)))))))))</f>
        <v>0</v>
      </c>
      <c r="AU150" s="27">
        <f>IF(AND(Inputs!$CO147=0,AU$4&gt;=Inputs!$CM147),1,IF(AND(AU$4&gt;=Inputs!$CM147,AU$4&lt;Inputs!$CN147),1,IF(AND(AU$4=Inputs!$CN147,AU$4=Inputs!$CO147),1,IF(OR(AND(AU$4=Inputs!$CN147+1,Inputs!$CN147=Inputs!$CO147),AND(AU$4=Inputs!$CN147+2,Inputs!$CN147=Inputs!$CO147)),0,IF(AU$4=Inputs!$CN147,0.8,IF(AU$4=Inputs!$CN147+1,0.6,IF(AU$4=Inputs!$CN147+2,0.4,IF(AU$4=Inputs!$CO147,0.2,IF(AND(AU$4&gt;=Inputs!$CL147,AU$4&lt;Inputs!$CM147),(AU$4-Inputs!$CL147+1)/(Inputs!$AI147+1),0)))))))))</f>
        <v>0</v>
      </c>
      <c r="AV150" s="27">
        <f>IF(AND(Inputs!$CO147=0,AV$4&gt;=Inputs!$CM147),1,IF(AND(AV$4&gt;=Inputs!$CM147,AV$4&lt;Inputs!$CN147),1,IF(AND(AV$4=Inputs!$CN147,AV$4=Inputs!$CO147),1,IF(OR(AND(AV$4=Inputs!$CN147+1,Inputs!$CN147=Inputs!$CO147),AND(AV$4=Inputs!$CN147+2,Inputs!$CN147=Inputs!$CO147)),0,IF(AV$4=Inputs!$CN147,0.8,IF(AV$4=Inputs!$CN147+1,0.6,IF(AV$4=Inputs!$CN147+2,0.4,IF(AV$4=Inputs!$CO147,0.2,IF(AND(AV$4&gt;=Inputs!$CL147,AV$4&lt;Inputs!$CM147),(AV$4-Inputs!$CL147+1)/(Inputs!$AI147+1),0)))))))))</f>
        <v>0</v>
      </c>
      <c r="AW150" s="27">
        <f>IF(AND(Inputs!$CO147=0,AW$4&gt;=Inputs!$CM147),1,IF(AND(AW$4&gt;=Inputs!$CM147,AW$4&lt;Inputs!$CN147),1,IF(AND(AW$4=Inputs!$CN147,AW$4=Inputs!$CO147),1,IF(OR(AND(AW$4=Inputs!$CN147+1,Inputs!$CN147=Inputs!$CO147),AND(AW$4=Inputs!$CN147+2,Inputs!$CN147=Inputs!$CO147)),0,IF(AW$4=Inputs!$CN147,0.8,IF(AW$4=Inputs!$CN147+1,0.6,IF(AW$4=Inputs!$CN147+2,0.4,IF(AW$4=Inputs!$CO147,0.2,IF(AND(AW$4&gt;=Inputs!$CL147,AW$4&lt;Inputs!$CM147),(AW$4-Inputs!$CL147+1)/(Inputs!$AI147+1),0)))))))))</f>
        <v>0</v>
      </c>
      <c r="AX150" s="27">
        <f>IF(AND(Inputs!$CO147=0,AX$4&gt;=Inputs!$CM147),1,IF(AND(AX$4&gt;=Inputs!$CM147,AX$4&lt;Inputs!$CN147),1,IF(AND(AX$4=Inputs!$CN147,AX$4=Inputs!$CO147),1,IF(OR(AND(AX$4=Inputs!$CN147+1,Inputs!$CN147=Inputs!$CO147),AND(AX$4=Inputs!$CN147+2,Inputs!$CN147=Inputs!$CO147)),0,IF(AX$4=Inputs!$CN147,0.8,IF(AX$4=Inputs!$CN147+1,0.6,IF(AX$4=Inputs!$CN147+2,0.4,IF(AX$4=Inputs!$CO147,0.2,IF(AND(AX$4&gt;=Inputs!$CL147,AX$4&lt;Inputs!$CM147),(AX$4-Inputs!$CL147+1)/(Inputs!$AI147+1),0)))))))))</f>
        <v>0</v>
      </c>
      <c r="AY150" s="27">
        <f>IF(AND(Inputs!$CO147=0,AY$4&gt;=Inputs!$CM147),1,IF(AND(AY$4&gt;=Inputs!$CM147,AY$4&lt;Inputs!$CN147),1,IF(AND(AY$4=Inputs!$CN147,AY$4=Inputs!$CO147),1,IF(OR(AND(AY$4=Inputs!$CN147+1,Inputs!$CN147=Inputs!$CO147),AND(AY$4=Inputs!$CN147+2,Inputs!$CN147=Inputs!$CO147)),0,IF(AY$4=Inputs!$CN147,0.8,IF(AY$4=Inputs!$CN147+1,0.6,IF(AY$4=Inputs!$CN147+2,0.4,IF(AY$4=Inputs!$CO147,0.2,IF(AND(AY$4&gt;=Inputs!$CL147,AY$4&lt;Inputs!$CM147),(AY$4-Inputs!$CL147+1)/(Inputs!$AI147+1),0)))))))))</f>
        <v>0</v>
      </c>
      <c r="AZ150" s="27">
        <f>IF(AND(Inputs!$CO147=0,AZ$4&gt;=Inputs!$CM147),1,IF(AND(AZ$4&gt;=Inputs!$CM147,AZ$4&lt;Inputs!$CN147),1,IF(AND(AZ$4=Inputs!$CN147,AZ$4=Inputs!$CO147),1,IF(OR(AND(AZ$4=Inputs!$CN147+1,Inputs!$CN147=Inputs!$CO147),AND(AZ$4=Inputs!$CN147+2,Inputs!$CN147=Inputs!$CO147)),0,IF(AZ$4=Inputs!$CN147,0.8,IF(AZ$4=Inputs!$CN147+1,0.6,IF(AZ$4=Inputs!$CN147+2,0.4,IF(AZ$4=Inputs!$CO147,0.2,IF(AND(AZ$4&gt;=Inputs!$CL147,AZ$4&lt;Inputs!$CM147),(AZ$4-Inputs!$CL147+1)/(Inputs!$AI147+1),0)))))))))</f>
        <v>0</v>
      </c>
      <c r="BA150" s="27">
        <f>IF(AND(Inputs!$CO147=0,BA$4&gt;=Inputs!$CM147),1,IF(AND(BA$4&gt;=Inputs!$CM147,BA$4&lt;Inputs!$CN147),1,IF(AND(BA$4=Inputs!$CN147,BA$4=Inputs!$CO147),1,IF(OR(AND(BA$4=Inputs!$CN147+1,Inputs!$CN147=Inputs!$CO147),AND(BA$4=Inputs!$CN147+2,Inputs!$CN147=Inputs!$CO147)),0,IF(BA$4=Inputs!$CN147,0.8,IF(BA$4=Inputs!$CN147+1,0.6,IF(BA$4=Inputs!$CN147+2,0.4,IF(BA$4=Inputs!$CO147,0.2,IF(AND(BA$4&gt;=Inputs!$CL147,BA$4&lt;Inputs!$CM147),(BA$4-Inputs!$CL147+1)/(Inputs!$AI147+1),0)))))))))</f>
        <v>0</v>
      </c>
      <c r="BB150" s="27">
        <f>IF(AND(Inputs!$CO147=0,BB$4&gt;=Inputs!$CM147),1,IF(AND(BB$4&gt;=Inputs!$CM147,BB$4&lt;Inputs!$CN147),1,IF(AND(BB$4=Inputs!$CN147,BB$4=Inputs!$CO147),1,IF(OR(AND(BB$4=Inputs!$CN147+1,Inputs!$CN147=Inputs!$CO147),AND(BB$4=Inputs!$CN147+2,Inputs!$CN147=Inputs!$CO147)),0,IF(BB$4=Inputs!$CN147,0.8,IF(BB$4=Inputs!$CN147+1,0.6,IF(BB$4=Inputs!$CN147+2,0.4,IF(BB$4=Inputs!$CO147,0.2,IF(AND(BB$4&gt;=Inputs!$CL147,BB$4&lt;Inputs!$CM147),(BB$4-Inputs!$CL147+1)/(Inputs!$AI147+1),0)))))))))</f>
        <v>0</v>
      </c>
      <c r="BC150" s="27">
        <f>IF(AND(Inputs!$CO147=0,BC$4&gt;=Inputs!$CM147),1,IF(AND(BC$4&gt;=Inputs!$CM147,BC$4&lt;Inputs!$CN147),1,IF(AND(BC$4=Inputs!$CN147,BC$4=Inputs!$CO147),1,IF(OR(AND(BC$4=Inputs!$CN147+1,Inputs!$CN147=Inputs!$CO147),AND(BC$4=Inputs!$CN147+2,Inputs!$CN147=Inputs!$CO147)),0,IF(BC$4=Inputs!$CN147,0.8,IF(BC$4=Inputs!$CN147+1,0.6,IF(BC$4=Inputs!$CN147+2,0.4,IF(BC$4=Inputs!$CO147,0.2,IF(AND(BC$4&gt;=Inputs!$CL147,BC$4&lt;Inputs!$CM147),(BC$4-Inputs!$CL147+1)/(Inputs!$AI147+1),0)))))))))</f>
        <v>0</v>
      </c>
      <c r="BD150" s="27">
        <f>IF(AND(Inputs!$CO147=0,BD$4&gt;=Inputs!$CM147),1,IF(AND(BD$4&gt;=Inputs!$CM147,BD$4&lt;Inputs!$CN147),1,IF(AND(BD$4=Inputs!$CN147,BD$4=Inputs!$CO147),1,IF(OR(AND(BD$4=Inputs!$CN147+1,Inputs!$CN147=Inputs!$CO147),AND(BD$4=Inputs!$CN147+2,Inputs!$CN147=Inputs!$CO147)),0,IF(BD$4=Inputs!$CN147,0.8,IF(BD$4=Inputs!$CN147+1,0.6,IF(BD$4=Inputs!$CN147+2,0.4,IF(BD$4=Inputs!$CO147,0.2,IF(AND(BD$4&gt;=Inputs!$CL147,BD$4&lt;Inputs!$CM147),(BD$4-Inputs!$CL147+1)/(Inputs!$AI147+1),0)))))))))</f>
        <v>0</v>
      </c>
      <c r="BE150" s="27">
        <f>IF(AND(Inputs!$CO147=0,BE$4&gt;=Inputs!$CM147),1,IF(AND(BE$4&gt;=Inputs!$CM147,BE$4&lt;Inputs!$CN147),1,IF(AND(BE$4=Inputs!$CN147,BE$4=Inputs!$CO147),1,IF(OR(AND(BE$4=Inputs!$CN147+1,Inputs!$CN147=Inputs!$CO147),AND(BE$4=Inputs!$CN147+2,Inputs!$CN147=Inputs!$CO147)),0,IF(BE$4=Inputs!$CN147,0.8,IF(BE$4=Inputs!$CN147+1,0.6,IF(BE$4=Inputs!$CN147+2,0.4,IF(BE$4=Inputs!$CO147,0.2,IF(AND(BE$4&gt;=Inputs!$CL147,BE$4&lt;Inputs!$CM147),(BE$4-Inputs!$CL147+1)/(Inputs!$AI147+1),0)))))))))</f>
        <v>0</v>
      </c>
      <c r="BF150" s="27">
        <f>IF(AND(Inputs!$CO147=0,BF$4&gt;=Inputs!$CM147),1,IF(AND(BF$4&gt;=Inputs!$CM147,BF$4&lt;Inputs!$CN147),1,IF(AND(BF$4=Inputs!$CN147,BF$4=Inputs!$CO147),1,IF(OR(AND(BF$4=Inputs!$CN147+1,Inputs!$CN147=Inputs!$CO147),AND(BF$4=Inputs!$CN147+2,Inputs!$CN147=Inputs!$CO147)),0,IF(BF$4=Inputs!$CN147,0.8,IF(BF$4=Inputs!$CN147+1,0.6,IF(BF$4=Inputs!$CN147+2,0.4,IF(BF$4=Inputs!$CO147,0.2,IF(AND(BF$4&gt;=Inputs!$CL147,BF$4&lt;Inputs!$CM147),(BF$4-Inputs!$CL147+1)/(Inputs!$AI147+1),0)))))))))</f>
        <v>0</v>
      </c>
      <c r="BG150" s="27">
        <f>IF(AND(Inputs!$CO147=0,BG$4&gt;=Inputs!$CM147),1,IF(AND(BG$4&gt;=Inputs!$CM147,BG$4&lt;Inputs!$CN147),1,IF(AND(BG$4=Inputs!$CN147,BG$4=Inputs!$CO147),1,IF(OR(AND(BG$4=Inputs!$CN147+1,Inputs!$CN147=Inputs!$CO147),AND(BG$4=Inputs!$CN147+2,Inputs!$CN147=Inputs!$CO147)),0,IF(BG$4=Inputs!$CN147,0.8,IF(BG$4=Inputs!$CN147+1,0.6,IF(BG$4=Inputs!$CN147+2,0.4,IF(BG$4=Inputs!$CO147,0.2,IF(AND(BG$4&gt;=Inputs!$CL147,BG$4&lt;Inputs!$CM147),(BG$4-Inputs!$CL147+1)/(Inputs!$AI147+1),0)))))))))</f>
        <v>0</v>
      </c>
      <c r="BH150" s="27">
        <f>IF(AND(Inputs!$CO147=0,BH$4&gt;=Inputs!$CM147),1,IF(AND(BH$4&gt;=Inputs!$CM147,BH$4&lt;Inputs!$CN147),1,IF(AND(BH$4=Inputs!$CN147,BH$4=Inputs!$CO147),1,IF(OR(AND(BH$4=Inputs!$CN147+1,Inputs!$CN147=Inputs!$CO147),AND(BH$4=Inputs!$CN147+2,Inputs!$CN147=Inputs!$CO147)),0,IF(BH$4=Inputs!$CN147,0.8,IF(BH$4=Inputs!$CN147+1,0.6,IF(BH$4=Inputs!$CN147+2,0.4,IF(BH$4=Inputs!$CO147,0.2,IF(AND(BH$4&gt;=Inputs!$CL147,BH$4&lt;Inputs!$CM147),(BH$4-Inputs!$CL147+1)/(Inputs!$AI147+1),0)))))))))</f>
        <v>0</v>
      </c>
      <c r="BI150" s="27">
        <f>IF(AND(Inputs!$CO147=0,BI$4&gt;=Inputs!$CM147),1,IF(AND(BI$4&gt;=Inputs!$CM147,BI$4&lt;Inputs!$CN147),1,IF(AND(BI$4=Inputs!$CN147,BI$4=Inputs!$CO147),1,IF(OR(AND(BI$4=Inputs!$CN147+1,Inputs!$CN147=Inputs!$CO147),AND(BI$4=Inputs!$CN147+2,Inputs!$CN147=Inputs!$CO147)),0,IF(BI$4=Inputs!$CN147,0.8,IF(BI$4=Inputs!$CN147+1,0.6,IF(BI$4=Inputs!$CN147+2,0.4,IF(BI$4=Inputs!$CO147,0.2,IF(AND(BI$4&gt;=Inputs!$CL147,BI$4&lt;Inputs!$CM147),(BI$4-Inputs!$CL147+1)/(Inputs!$AI147+1),0)))))))))</f>
        <v>0</v>
      </c>
      <c r="BJ150" s="27">
        <f>IF(AND(Inputs!$CO147=0,BJ$4&gt;=Inputs!$CM147),1,IF(AND(BJ$4&gt;=Inputs!$CM147,BJ$4&lt;Inputs!$CN147),1,IF(AND(BJ$4=Inputs!$CN147,BJ$4=Inputs!$CO147),1,IF(OR(AND(BJ$4=Inputs!$CN147+1,Inputs!$CN147=Inputs!$CO147),AND(BJ$4=Inputs!$CN147+2,Inputs!$CN147=Inputs!$CO147)),0,IF(BJ$4=Inputs!$CN147,0.8,IF(BJ$4=Inputs!$CN147+1,0.6,IF(BJ$4=Inputs!$CN147+2,0.4,IF(BJ$4=Inputs!$CO147,0.2,IF(AND(BJ$4&gt;=Inputs!$CL147,BJ$4&lt;Inputs!$CM147),(BJ$4-Inputs!$CL147+1)/(Inputs!$AI147+1),0)))))))))</f>
        <v>0</v>
      </c>
      <c r="BK150" s="27">
        <f>IF(AND(Inputs!$CO147=0,BK$4&gt;=Inputs!$CM147),1,IF(AND(BK$4&gt;=Inputs!$CM147,BK$4&lt;Inputs!$CN147),1,IF(AND(BK$4=Inputs!$CN147,BK$4=Inputs!$CO147),1,IF(OR(AND(BK$4=Inputs!$CN147+1,Inputs!$CN147=Inputs!$CO147),AND(BK$4=Inputs!$CN147+2,Inputs!$CN147=Inputs!$CO147)),0,IF(BK$4=Inputs!$CN147,0.8,IF(BK$4=Inputs!$CN147+1,0.6,IF(BK$4=Inputs!$CN147+2,0.4,IF(BK$4=Inputs!$CO147,0.2,IF(AND(BK$4&gt;=Inputs!$CL147,BK$4&lt;Inputs!$CM147),(BK$4-Inputs!$CL147+1)/(Inputs!$AI147+1),0)))))))))</f>
        <v>0</v>
      </c>
      <c r="BL150" s="27">
        <f>IF(AND(Inputs!$CO147=0,BL$4&gt;=Inputs!$CM147),1,IF(AND(BL$4&gt;=Inputs!$CM147,BL$4&lt;Inputs!$CN147),1,IF(AND(BL$4=Inputs!$CN147,BL$4=Inputs!$CO147),1,IF(OR(AND(BL$4=Inputs!$CN147+1,Inputs!$CN147=Inputs!$CO147),AND(BL$4=Inputs!$CN147+2,Inputs!$CN147=Inputs!$CO147)),0,IF(BL$4=Inputs!$CN147,0.8,IF(BL$4=Inputs!$CN147+1,0.6,IF(BL$4=Inputs!$CN147+2,0.4,IF(BL$4=Inputs!$CO147,0.2,IF(AND(BL$4&gt;=Inputs!$CL147,BL$4&lt;Inputs!$CM147),(BL$4-Inputs!$CL147+1)/(Inputs!$AI147+1),0)))))))))</f>
        <v>0</v>
      </c>
      <c r="BM150" s="27">
        <f>IF(AND(Inputs!$CO147=0,BM$4&gt;=Inputs!$CM147),1,IF(AND(BM$4&gt;=Inputs!$CM147,BM$4&lt;Inputs!$CN147),1,IF(AND(BM$4=Inputs!$CN147,BM$4=Inputs!$CO147),1,IF(OR(AND(BM$4=Inputs!$CN147+1,Inputs!$CN147=Inputs!$CO147),AND(BM$4=Inputs!$CN147+2,Inputs!$CN147=Inputs!$CO147)),0,IF(BM$4=Inputs!$CN147,0.8,IF(BM$4=Inputs!$CN147+1,0.6,IF(BM$4=Inputs!$CN147+2,0.4,IF(BM$4=Inputs!$CO147,0.2,IF(AND(BM$4&gt;=Inputs!$CL147,BM$4&lt;Inputs!$CM147),(BM$4-Inputs!$CL147+1)/(Inputs!$AI147+1),0)))))))))</f>
        <v>0</v>
      </c>
      <c r="BO150" s="46" t="str">
        <f>IF(Inputs!$B147="","",(ROUND(Inputs!$BC147*AJ150,0)))</f>
        <v/>
      </c>
      <c r="BP150" s="46" t="str">
        <f>IF(Inputs!$B147="","",(ROUND(Inputs!$BC147*AK150,0)))</f>
        <v/>
      </c>
      <c r="BQ150" s="46" t="str">
        <f>IF(Inputs!$B147="","",(ROUND(Inputs!$BC147*AL150,0)))</f>
        <v/>
      </c>
      <c r="BR150" s="46" t="str">
        <f>IF(Inputs!$B147="","",(ROUND(Inputs!$BC147*AM150,0)))</f>
        <v/>
      </c>
      <c r="BS150" s="46" t="str">
        <f>IF(Inputs!$B147="","",(ROUND(Inputs!$BC147*AN150,0)))</f>
        <v/>
      </c>
      <c r="BT150" s="46" t="str">
        <f>IF(Inputs!$B147="","",(ROUND(Inputs!$BC147*AO150,0)))</f>
        <v/>
      </c>
      <c r="BU150" s="46" t="str">
        <f>IF(Inputs!$B147="","",(ROUND(Inputs!$BC147*AP150,0)))</f>
        <v/>
      </c>
      <c r="BV150" s="46" t="str">
        <f>IF(Inputs!$B147="","",(ROUND(Inputs!$BC147*AQ150,0)))</f>
        <v/>
      </c>
      <c r="BW150" s="46" t="str">
        <f>IF(Inputs!$B147="","",(ROUND(Inputs!$BC147*AR150,0)))</f>
        <v/>
      </c>
      <c r="BX150" s="46" t="str">
        <f>IF(Inputs!$B147="","",(ROUND(Inputs!$BC147*AS150,0)))</f>
        <v/>
      </c>
      <c r="BY150" s="46" t="str">
        <f>IF(Inputs!$B147="","",(ROUND(Inputs!$BC147*AT150,0)))</f>
        <v/>
      </c>
      <c r="BZ150" s="46" t="str">
        <f>IF(Inputs!$B147="","",(ROUND(Inputs!$BC147*AU150,0)))</f>
        <v/>
      </c>
      <c r="CA150" s="46" t="str">
        <f>IF(Inputs!$B147="","",(ROUND(Inputs!$BC147*AV150,0)))</f>
        <v/>
      </c>
      <c r="CB150" s="46" t="str">
        <f>IF(Inputs!$B147="","",(ROUND(Inputs!$BC147*AW150,0)))</f>
        <v/>
      </c>
      <c r="CC150" s="46" t="str">
        <f>IF(Inputs!$B147="","",(ROUND(Inputs!$BC147*AX150,0)))</f>
        <v/>
      </c>
      <c r="CD150" s="46" t="str">
        <f>IF(Inputs!$B147="","",(ROUND(Inputs!$BC147*AY150,0)))</f>
        <v/>
      </c>
      <c r="CE150" s="46" t="str">
        <f>IF(Inputs!$B147="","",(ROUND(Inputs!$BC147*AZ150,0)))</f>
        <v/>
      </c>
      <c r="CF150" s="46" t="str">
        <f>IF(Inputs!$B147="","",(ROUND(Inputs!$BC147*BA150,0)))</f>
        <v/>
      </c>
      <c r="CG150" s="46" t="str">
        <f>IF(Inputs!$B147="","",(ROUND(Inputs!$BC147*BB150,0)))</f>
        <v/>
      </c>
      <c r="CH150" s="46" t="str">
        <f>IF(Inputs!$B147="","",(ROUND(Inputs!$BC147*BC150,0)))</f>
        <v/>
      </c>
      <c r="CI150" s="46" t="str">
        <f>IF(Inputs!$B147="","",(ROUND(Inputs!$BC147*BD150,0)))</f>
        <v/>
      </c>
      <c r="CJ150" s="46" t="str">
        <f>IF(Inputs!$B147="","",(ROUND(Inputs!$BC147*BE150,0)))</f>
        <v/>
      </c>
      <c r="CK150" s="46" t="str">
        <f>IF(Inputs!$B147="","",(ROUND(Inputs!$BC147*BF150,0)))</f>
        <v/>
      </c>
      <c r="CL150" s="46" t="str">
        <f>IF(Inputs!$B147="","",(ROUND(Inputs!$BC147*BG150,0)))</f>
        <v/>
      </c>
      <c r="CM150" s="46" t="str">
        <f>IF(Inputs!$B147="","",(ROUND(Inputs!$BC147*BH150,0)))</f>
        <v/>
      </c>
      <c r="CN150" s="46" t="str">
        <f>IF(Inputs!$B147="","",(ROUND(Inputs!$BC147*BI150,0)))</f>
        <v/>
      </c>
      <c r="CO150" s="46" t="str">
        <f>IF(Inputs!$B147="","",(ROUND(Inputs!$BC147*BJ150,0)))</f>
        <v/>
      </c>
      <c r="CP150" s="46" t="str">
        <f>IF(Inputs!$B147="","",(ROUND(Inputs!$BC147*BK150,0)))</f>
        <v/>
      </c>
      <c r="CQ150" s="46" t="str">
        <f>IF(Inputs!$B147="","",(ROUND(Inputs!$BC147*BL150,0)))</f>
        <v/>
      </c>
      <c r="CR150" s="46" t="str">
        <f>IF(Inputs!$B147="","",(ROUND(Inputs!$BC147*BM150,0)))</f>
        <v/>
      </c>
      <c r="CV150" s="46" t="str">
        <f>IF(A150="","",IF(AND(CV$4&lt;=Inputs!$CQ147,CV$4&gt;=Inputs!$CP147),Inputs!$AR147/(Inputs!$CQ147-Inputs!$CP147+1),0)+IF(CV$4=Inputs!$CL147,Inputs!$BD147,0))</f>
        <v/>
      </c>
      <c r="CW150" s="46" t="str">
        <f>IF(B150="","",IF(AND(CW$4&lt;=Inputs!$CQ147,CW$4&gt;=Inputs!$CP147),Inputs!$AR147/(Inputs!$CQ147-Inputs!$CP147+1),0)+IF(CW$4=Inputs!$CL147,Inputs!$BD147,0))</f>
        <v/>
      </c>
      <c r="CX150" s="46" t="str">
        <f>IF(C150="","",IF(AND(CX$4&lt;=Inputs!$CQ147,CX$4&gt;=Inputs!$CP147),Inputs!$AR147/(Inputs!$CQ147-Inputs!$CP147+1),0)+IF(CX$4=Inputs!$CL147,Inputs!$BD147,0))</f>
        <v/>
      </c>
      <c r="CY150" s="46" t="str">
        <f>IF(D150="","",IF(AND(CY$4&lt;=Inputs!$CQ147,CY$4&gt;=Inputs!$CP147),Inputs!$AR147/(Inputs!$CQ147-Inputs!$CP147+1),0)+IF(CY$4=Inputs!$CL147,Inputs!$BD147,0))</f>
        <v/>
      </c>
      <c r="CZ150" s="46" t="str">
        <f>IF(E150="","",IF(AND(CZ$4&lt;=Inputs!$CQ147,CZ$4&gt;=Inputs!$CP147),Inputs!$AR147/(Inputs!$CQ147-Inputs!$CP147+1),0)+IF(CZ$4=Inputs!$CL147,Inputs!$BD147,0))</f>
        <v/>
      </c>
      <c r="DA150" s="46" t="str">
        <f>IF(F150="","",IF(AND(DA$4&lt;=Inputs!$CQ147,DA$4&gt;=Inputs!$CP147),Inputs!$AR147/(Inputs!$CQ147-Inputs!$CP147+1),0)+IF(DA$4=Inputs!$CL147,Inputs!$BD147,0))</f>
        <v/>
      </c>
      <c r="DB150" s="46" t="str">
        <f>IF(G150="","",IF(AND(DB$4&lt;=Inputs!$CQ147,DB$4&gt;=Inputs!$CP147),Inputs!$AR147/(Inputs!$CQ147-Inputs!$CP147+1),0)+IF(DB$4=Inputs!$CL147,Inputs!$BD147,0))</f>
        <v/>
      </c>
      <c r="DC150" s="46" t="str">
        <f>IF(H150="","",IF(AND(DC$4&lt;=Inputs!$CQ147,DC$4&gt;=Inputs!$CP147),Inputs!$AR147/(Inputs!$CQ147-Inputs!$CP147+1),0)+IF(DC$4=Inputs!$CL147,Inputs!$BD147,0))</f>
        <v/>
      </c>
      <c r="DD150" s="46" t="str">
        <f>IF(I150="","",IF(AND(DD$4&lt;=Inputs!$CQ147,DD$4&gt;=Inputs!$CP147),Inputs!$AR147/(Inputs!$CQ147-Inputs!$CP147+1),0)+IF(DD$4=Inputs!$CL147,Inputs!$BD147,0))</f>
        <v/>
      </c>
      <c r="DE150" s="46" t="str">
        <f>IF(J150="","",IF(AND(DE$4&lt;=Inputs!$CQ147,DE$4&gt;=Inputs!$CP147),Inputs!$AR147/(Inputs!$CQ147-Inputs!$CP147+1),0)+IF(DE$4=Inputs!$CL147,Inputs!$BD147,0))</f>
        <v/>
      </c>
      <c r="DF150" s="46" t="str">
        <f>IF(K150="","",IF(AND(DF$4&lt;=Inputs!$CQ147,DF$4&gt;=Inputs!$CP147),Inputs!$AR147/(Inputs!$CQ147-Inputs!$CP147+1),0)+IF(DF$4=Inputs!$CL147,Inputs!$BD147,0))</f>
        <v/>
      </c>
      <c r="DG150" s="46" t="str">
        <f>IF(L150="","",IF(AND(DG$4&lt;=Inputs!$CQ147,DG$4&gt;=Inputs!$CP147),Inputs!$AR147/(Inputs!$CQ147-Inputs!$CP147+1),0)+IF(DG$4=Inputs!$CL147,Inputs!$BD147,0))</f>
        <v/>
      </c>
      <c r="DH150" s="46" t="str">
        <f>IF(M150="","",IF(AND(DH$4&lt;=Inputs!$CQ147,DH$4&gt;=Inputs!$CP147),Inputs!$AR147/(Inputs!$CQ147-Inputs!$CP147+1),0)+IF(DH$4=Inputs!$CL147,Inputs!$BD147,0))</f>
        <v/>
      </c>
      <c r="DI150" s="46" t="str">
        <f>IF(N150="","",IF(AND(DI$4&lt;=Inputs!$CQ147,DI$4&gt;=Inputs!$CP147),Inputs!$AR147/(Inputs!$CQ147-Inputs!$CP147+1),0)+IF(DI$4=Inputs!$CL147,Inputs!$BD147,0))</f>
        <v/>
      </c>
      <c r="DJ150" s="46" t="str">
        <f>IF(O150="","",IF(AND(DJ$4&lt;=Inputs!$CQ147,DJ$4&gt;=Inputs!$CP147),Inputs!$AR147/(Inputs!$CQ147-Inputs!$CP147+1),0)+IF(DJ$4=Inputs!$CL147,Inputs!$BD147,0))</f>
        <v/>
      </c>
      <c r="DK150" s="46" t="str">
        <f>IF(P150="","",IF(AND(DK$4&lt;=Inputs!$CQ147,DK$4&gt;=Inputs!$CP147),Inputs!$AR147/(Inputs!$CQ147-Inputs!$CP147+1),0)+IF(DK$4=Inputs!$CL147,Inputs!$BD147,0))</f>
        <v/>
      </c>
      <c r="DL150" s="46" t="str">
        <f>IF(Q150="","",IF(AND(DL$4&lt;=Inputs!$CQ147,DL$4&gt;=Inputs!$CP147),Inputs!$AR147/(Inputs!$CQ147-Inputs!$CP147+1),0)+IF(DL$4=Inputs!$CL147,Inputs!$BD147,0))</f>
        <v/>
      </c>
      <c r="DM150" s="46" t="str">
        <f>IF(R150="","",IF(AND(DM$4&lt;=Inputs!$CQ147,DM$4&gt;=Inputs!$CP147),Inputs!$AR147/(Inputs!$CQ147-Inputs!$CP147+1),0)+IF(DM$4=Inputs!$CL147,Inputs!$BD147,0))</f>
        <v/>
      </c>
      <c r="DN150" s="46" t="str">
        <f>IF(S150="","",IF(AND(DN$4&lt;=Inputs!$CQ147,DN$4&gt;=Inputs!$CP147),Inputs!$AR147/(Inputs!$CQ147-Inputs!$CP147+1),0)+IF(DN$4=Inputs!$CL147,Inputs!$BD147,0))</f>
        <v/>
      </c>
      <c r="DO150" s="46" t="str">
        <f>IF(T150="","",IF(AND(DO$4&lt;=Inputs!$CQ147,DO$4&gt;=Inputs!$CP147),Inputs!$AR147/(Inputs!$CQ147-Inputs!$CP147+1),0)+IF(DO$4=Inputs!$CL147,Inputs!$BD147,0))</f>
        <v/>
      </c>
      <c r="DP150" s="46" t="str">
        <f>IF(U150="","",IF(AND(DP$4&lt;=Inputs!$CQ147,DP$4&gt;=Inputs!$CP147),Inputs!$AR147/(Inputs!$CQ147-Inputs!$CP147+1),0)+IF(DP$4=Inputs!$CL147,Inputs!$BD147,0))</f>
        <v/>
      </c>
      <c r="DQ150" s="46" t="str">
        <f>IF(V150="","",IF(AND(DQ$4&lt;=Inputs!$CQ147,DQ$4&gt;=Inputs!$CP147),Inputs!$AR147/(Inputs!$CQ147-Inputs!$CP147+1),0)+IF(DQ$4=Inputs!$CL147,Inputs!$BD147,0))</f>
        <v/>
      </c>
      <c r="DR150" s="46" t="str">
        <f>IF(W150="","",IF(AND(DR$4&lt;=Inputs!$CQ147,DR$4&gt;=Inputs!$CP147),Inputs!$AR147/(Inputs!$CQ147-Inputs!$CP147+1),0)+IF(DR$4=Inputs!$CL147,Inputs!$BD147,0))</f>
        <v/>
      </c>
      <c r="DS150" s="46" t="str">
        <f>IF(X150="","",IF(AND(DS$4&lt;=Inputs!$CQ147,DS$4&gt;=Inputs!$CP147),Inputs!$AR147/(Inputs!$CQ147-Inputs!$CP147+1),0)+IF(DS$4=Inputs!$CL147,Inputs!$BD147,0))</f>
        <v/>
      </c>
      <c r="DT150" s="46" t="str">
        <f>IF(Y150="","",IF(AND(DT$4&lt;=Inputs!$CQ147,DT$4&gt;=Inputs!$CP147),Inputs!$AR147/(Inputs!$CQ147-Inputs!$CP147+1),0)+IF(DT$4=Inputs!$CL147,Inputs!$BD147,0))</f>
        <v/>
      </c>
      <c r="DU150" s="46" t="str">
        <f>IF(Z150="","",IF(AND(DU$4&lt;=Inputs!$CQ147,DU$4&gt;=Inputs!$CP147),Inputs!$AR147/(Inputs!$CQ147-Inputs!$CP147+1),0)+IF(DU$4=Inputs!$CL147,Inputs!$BD147,0))</f>
        <v/>
      </c>
      <c r="DV150" s="46" t="str">
        <f>IF(AA150="","",IF(AND(DV$4&lt;=Inputs!$CQ147,DV$4&gt;=Inputs!$CP147),Inputs!$AR147/(Inputs!$CQ147-Inputs!$CP147+1),0)+IF(DV$4=Inputs!$CL147,Inputs!$BD147,0))</f>
        <v/>
      </c>
      <c r="DW150" s="46" t="str">
        <f>IF(AB150="","",IF(AND(DW$4&lt;=Inputs!$CQ147,DW$4&gt;=Inputs!$CP147),Inputs!$AR147/(Inputs!$CQ147-Inputs!$CP147+1),0)+IF(DW$4=Inputs!$CL147,Inputs!$BD147,0))</f>
        <v/>
      </c>
      <c r="DX150" s="46" t="str">
        <f>IF(AC150="","",IF(AND(DX$4&lt;=Inputs!$CQ147,DX$4&gt;=Inputs!$CP147),Inputs!$AR147/(Inputs!$CQ147-Inputs!$CP147+1),0)+IF(DX$4=Inputs!$CL147,Inputs!$BD147,0))</f>
        <v/>
      </c>
      <c r="DY150" s="46" t="str">
        <f>IF(AD150="","",IF(AND(DY$4&lt;=Inputs!$CQ147,DY$4&gt;=Inputs!$CP147),Inputs!$AR147/(Inputs!$CQ147-Inputs!$CP147+1),0)+IF(DY$4=Inputs!$CL147,Inputs!$BD147,0))</f>
        <v/>
      </c>
      <c r="DZ150" s="46" t="str">
        <f t="shared" si="8"/>
        <v/>
      </c>
    </row>
    <row r="151" spans="1:130">
      <c r="A151" s="7" t="str">
        <f>IF(Inputs!A148="","",Inputs!A148)</f>
        <v/>
      </c>
      <c r="B151" t="str">
        <f>IF(Inputs!B148="","",Inputs!B148)</f>
        <v/>
      </c>
      <c r="C151" s="46" t="str">
        <f>IF(Inputs!$B148="","",BO151-CV151)</f>
        <v/>
      </c>
      <c r="D151" s="46" t="str">
        <f>IF(Inputs!$B148="","",BP151-CW151)</f>
        <v/>
      </c>
      <c r="E151" s="46" t="str">
        <f>IF(Inputs!$B148="","",BQ151-CX151)</f>
        <v/>
      </c>
      <c r="F151" s="46" t="str">
        <f>IF(Inputs!$B148="","",BR151-CY151)</f>
        <v/>
      </c>
      <c r="G151" s="46" t="str">
        <f>IF(Inputs!$B148="","",BS151-CZ151)</f>
        <v/>
      </c>
      <c r="H151" s="46" t="str">
        <f>IF(Inputs!$B148="","",BT151-DA151)</f>
        <v/>
      </c>
      <c r="I151" s="46" t="str">
        <f>IF(Inputs!$B148="","",BU151-DB151)</f>
        <v/>
      </c>
      <c r="J151" s="46" t="str">
        <f>IF(Inputs!$B148="","",BV151-DC151)</f>
        <v/>
      </c>
      <c r="K151" s="46" t="str">
        <f>IF(Inputs!$B148="","",BW151-DD151)</f>
        <v/>
      </c>
      <c r="L151" s="46" t="str">
        <f>IF(Inputs!$B148="","",BX151-DE151)</f>
        <v/>
      </c>
      <c r="M151" s="46" t="str">
        <f>IF(Inputs!$B148="","",BY151-DF151)</f>
        <v/>
      </c>
      <c r="N151" s="46" t="str">
        <f>IF(Inputs!$B148="","",BZ151-DG151)</f>
        <v/>
      </c>
      <c r="O151" s="46" t="str">
        <f>IF(Inputs!$B148="","",CA151-DH151)</f>
        <v/>
      </c>
      <c r="P151" s="46" t="str">
        <f>IF(Inputs!$B148="","",CB151-DI151)</f>
        <v/>
      </c>
      <c r="Q151" s="46" t="str">
        <f>IF(Inputs!$B148="","",CC151-DJ151)</f>
        <v/>
      </c>
      <c r="R151" s="46" t="str">
        <f>IF(Inputs!$B148="","",CD151-DK151)</f>
        <v/>
      </c>
      <c r="S151" s="46" t="str">
        <f>IF(Inputs!$B148="","",CE151-DL151)</f>
        <v/>
      </c>
      <c r="T151" s="46" t="str">
        <f>IF(Inputs!$B148="","",CF151-DM151)</f>
        <v/>
      </c>
      <c r="U151" s="46" t="str">
        <f>IF(Inputs!$B148="","",CG151-DN151)</f>
        <v/>
      </c>
      <c r="V151" s="46" t="str">
        <f>IF(Inputs!$B148="","",CH151-DO151)</f>
        <v/>
      </c>
      <c r="W151" s="46" t="str">
        <f>IF(Inputs!$B148="","",CI151-DP151)</f>
        <v/>
      </c>
      <c r="X151" s="46" t="str">
        <f>IF(Inputs!$B148="","",CJ151-DQ151)</f>
        <v/>
      </c>
      <c r="Y151" s="46" t="str">
        <f>IF(Inputs!$B148="","",CK151-DR151)</f>
        <v/>
      </c>
      <c r="Z151" s="46" t="str">
        <f>IF(Inputs!$B148="","",CL151-DS151)</f>
        <v/>
      </c>
      <c r="AA151" s="46" t="str">
        <f>IF(Inputs!$B148="","",CM151-DT151)</f>
        <v/>
      </c>
      <c r="AB151" s="46" t="str">
        <f>IF(Inputs!$B148="","",CN151-DU151)</f>
        <v/>
      </c>
      <c r="AC151" s="46" t="str">
        <f>IF(Inputs!$B148="","",CO151-DV151)</f>
        <v/>
      </c>
      <c r="AD151" s="46" t="str">
        <f>IF(Inputs!$B148="","",CP151-DW151)</f>
        <v/>
      </c>
      <c r="AE151" s="46" t="str">
        <f>IF(Inputs!$B148="","",CQ151-DX151)</f>
        <v/>
      </c>
      <c r="AF151" s="46" t="str">
        <f>IF(Inputs!$B148="","",CR151-DY151)</f>
        <v/>
      </c>
      <c r="AG151" s="50" t="str">
        <f t="shared" si="9"/>
        <v/>
      </c>
      <c r="AH151" s="50"/>
      <c r="AJ151" s="27">
        <f>IF(AND(Inputs!$CO148=0,AJ$4&gt;=Inputs!$CM148),1,IF(AND(AJ$4&gt;=Inputs!$CM148,AJ$4&lt;Inputs!$CN148),1,IF(AND(AJ$4=Inputs!$CN148,AJ$4=Inputs!$CO148),1,IF(OR(AND(AJ$4=Inputs!$CN148+1,Inputs!$CN148=Inputs!$CO148),AND(AJ$4=Inputs!$CN148+2,Inputs!$CN148=Inputs!$CO148)),0,IF(AJ$4=Inputs!$CN148,0.8,IF(AJ$4=Inputs!$CN148+1,0.6,IF(AJ$4=Inputs!$CN148+2,0.4,IF(AJ$4=Inputs!$CO148,0.2,IF(AND(AJ$4&gt;=Inputs!$CL148,AJ$4&lt;Inputs!$CM148),(AJ$4-Inputs!$CL148+1)/(Inputs!$AI148+1),0)))))))))</f>
        <v>0</v>
      </c>
      <c r="AK151" s="27">
        <f>IF(AND(Inputs!$CO148=0,AK$4&gt;=Inputs!$CM148),1,IF(AND(AK$4&gt;=Inputs!$CM148,AK$4&lt;Inputs!$CN148),1,IF(AND(AK$4=Inputs!$CN148,AK$4=Inputs!$CO148),1,IF(OR(AND(AK$4=Inputs!$CN148+1,Inputs!$CN148=Inputs!$CO148),AND(AK$4=Inputs!$CN148+2,Inputs!$CN148=Inputs!$CO148)),0,IF(AK$4=Inputs!$CN148,0.8,IF(AK$4=Inputs!$CN148+1,0.6,IF(AK$4=Inputs!$CN148+2,0.4,IF(AK$4=Inputs!$CO148,0.2,IF(AND(AK$4&gt;=Inputs!$CL148,AK$4&lt;Inputs!$CM148),(AK$4-Inputs!$CL148+1)/(Inputs!$AI148+1),0)))))))))</f>
        <v>0</v>
      </c>
      <c r="AL151" s="27">
        <f>IF(AND(Inputs!$CO148=0,AL$4&gt;=Inputs!$CM148),1,IF(AND(AL$4&gt;=Inputs!$CM148,AL$4&lt;Inputs!$CN148),1,IF(AND(AL$4=Inputs!$CN148,AL$4=Inputs!$CO148),1,IF(OR(AND(AL$4=Inputs!$CN148+1,Inputs!$CN148=Inputs!$CO148),AND(AL$4=Inputs!$CN148+2,Inputs!$CN148=Inputs!$CO148)),0,IF(AL$4=Inputs!$CN148,0.8,IF(AL$4=Inputs!$CN148+1,0.6,IF(AL$4=Inputs!$CN148+2,0.4,IF(AL$4=Inputs!$CO148,0.2,IF(AND(AL$4&gt;=Inputs!$CL148,AL$4&lt;Inputs!$CM148),(AL$4-Inputs!$CL148+1)/(Inputs!$AI148+1),0)))))))))</f>
        <v>0</v>
      </c>
      <c r="AM151" s="27">
        <f>IF(AND(Inputs!$CO148=0,AM$4&gt;=Inputs!$CM148),1,IF(AND(AM$4&gt;=Inputs!$CM148,AM$4&lt;Inputs!$CN148),1,IF(AND(AM$4=Inputs!$CN148,AM$4=Inputs!$CO148),1,IF(OR(AND(AM$4=Inputs!$CN148+1,Inputs!$CN148=Inputs!$CO148),AND(AM$4=Inputs!$CN148+2,Inputs!$CN148=Inputs!$CO148)),0,IF(AM$4=Inputs!$CN148,0.8,IF(AM$4=Inputs!$CN148+1,0.6,IF(AM$4=Inputs!$CN148+2,0.4,IF(AM$4=Inputs!$CO148,0.2,IF(AND(AM$4&gt;=Inputs!$CL148,AM$4&lt;Inputs!$CM148),(AM$4-Inputs!$CL148+1)/(Inputs!$AI148+1),0)))))))))</f>
        <v>0</v>
      </c>
      <c r="AN151" s="27">
        <f>IF(AND(Inputs!$CO148=0,AN$4&gt;=Inputs!$CM148),1,IF(AND(AN$4&gt;=Inputs!$CM148,AN$4&lt;Inputs!$CN148),1,IF(AND(AN$4=Inputs!$CN148,AN$4=Inputs!$CO148),1,IF(OR(AND(AN$4=Inputs!$CN148+1,Inputs!$CN148=Inputs!$CO148),AND(AN$4=Inputs!$CN148+2,Inputs!$CN148=Inputs!$CO148)),0,IF(AN$4=Inputs!$CN148,0.8,IF(AN$4=Inputs!$CN148+1,0.6,IF(AN$4=Inputs!$CN148+2,0.4,IF(AN$4=Inputs!$CO148,0.2,IF(AND(AN$4&gt;=Inputs!$CL148,AN$4&lt;Inputs!$CM148),(AN$4-Inputs!$CL148+1)/(Inputs!$AI148+1),0)))))))))</f>
        <v>0</v>
      </c>
      <c r="AO151" s="27">
        <f>IF(AND(Inputs!$CO148=0,AO$4&gt;=Inputs!$CM148),1,IF(AND(AO$4&gt;=Inputs!$CM148,AO$4&lt;Inputs!$CN148),1,IF(AND(AO$4=Inputs!$CN148,AO$4=Inputs!$CO148),1,IF(OR(AND(AO$4=Inputs!$CN148+1,Inputs!$CN148=Inputs!$CO148),AND(AO$4=Inputs!$CN148+2,Inputs!$CN148=Inputs!$CO148)),0,IF(AO$4=Inputs!$CN148,0.8,IF(AO$4=Inputs!$CN148+1,0.6,IF(AO$4=Inputs!$CN148+2,0.4,IF(AO$4=Inputs!$CO148,0.2,IF(AND(AO$4&gt;=Inputs!$CL148,AO$4&lt;Inputs!$CM148),(AO$4-Inputs!$CL148+1)/(Inputs!$AI148+1),0)))))))))</f>
        <v>0</v>
      </c>
      <c r="AP151" s="27">
        <f>IF(AND(Inputs!$CO148=0,AP$4&gt;=Inputs!$CM148),1,IF(AND(AP$4&gt;=Inputs!$CM148,AP$4&lt;Inputs!$CN148),1,IF(AND(AP$4=Inputs!$CN148,AP$4=Inputs!$CO148),1,IF(OR(AND(AP$4=Inputs!$CN148+1,Inputs!$CN148=Inputs!$CO148),AND(AP$4=Inputs!$CN148+2,Inputs!$CN148=Inputs!$CO148)),0,IF(AP$4=Inputs!$CN148,0.8,IF(AP$4=Inputs!$CN148+1,0.6,IF(AP$4=Inputs!$CN148+2,0.4,IF(AP$4=Inputs!$CO148,0.2,IF(AND(AP$4&gt;=Inputs!$CL148,AP$4&lt;Inputs!$CM148),(AP$4-Inputs!$CL148+1)/(Inputs!$AI148+1),0)))))))))</f>
        <v>0</v>
      </c>
      <c r="AQ151" s="27">
        <f>IF(AND(Inputs!$CO148=0,AQ$4&gt;=Inputs!$CM148),1,IF(AND(AQ$4&gt;=Inputs!$CM148,AQ$4&lt;Inputs!$CN148),1,IF(AND(AQ$4=Inputs!$CN148,AQ$4=Inputs!$CO148),1,IF(OR(AND(AQ$4=Inputs!$CN148+1,Inputs!$CN148=Inputs!$CO148),AND(AQ$4=Inputs!$CN148+2,Inputs!$CN148=Inputs!$CO148)),0,IF(AQ$4=Inputs!$CN148,0.8,IF(AQ$4=Inputs!$CN148+1,0.6,IF(AQ$4=Inputs!$CN148+2,0.4,IF(AQ$4=Inputs!$CO148,0.2,IF(AND(AQ$4&gt;=Inputs!$CL148,AQ$4&lt;Inputs!$CM148),(AQ$4-Inputs!$CL148+1)/(Inputs!$AI148+1),0)))))))))</f>
        <v>0</v>
      </c>
      <c r="AR151" s="27">
        <f>IF(AND(Inputs!$CO148=0,AR$4&gt;=Inputs!$CM148),1,IF(AND(AR$4&gt;=Inputs!$CM148,AR$4&lt;Inputs!$CN148),1,IF(AND(AR$4=Inputs!$CN148,AR$4=Inputs!$CO148),1,IF(OR(AND(AR$4=Inputs!$CN148+1,Inputs!$CN148=Inputs!$CO148),AND(AR$4=Inputs!$CN148+2,Inputs!$CN148=Inputs!$CO148)),0,IF(AR$4=Inputs!$CN148,0.8,IF(AR$4=Inputs!$CN148+1,0.6,IF(AR$4=Inputs!$CN148+2,0.4,IF(AR$4=Inputs!$CO148,0.2,IF(AND(AR$4&gt;=Inputs!$CL148,AR$4&lt;Inputs!$CM148),(AR$4-Inputs!$CL148+1)/(Inputs!$AI148+1),0)))))))))</f>
        <v>0</v>
      </c>
      <c r="AS151" s="27">
        <f>IF(AND(Inputs!$CO148=0,AS$4&gt;=Inputs!$CM148),1,IF(AND(AS$4&gt;=Inputs!$CM148,AS$4&lt;Inputs!$CN148),1,IF(AND(AS$4=Inputs!$CN148,AS$4=Inputs!$CO148),1,IF(OR(AND(AS$4=Inputs!$CN148+1,Inputs!$CN148=Inputs!$CO148),AND(AS$4=Inputs!$CN148+2,Inputs!$CN148=Inputs!$CO148)),0,IF(AS$4=Inputs!$CN148,0.8,IF(AS$4=Inputs!$CN148+1,0.6,IF(AS$4=Inputs!$CN148+2,0.4,IF(AS$4=Inputs!$CO148,0.2,IF(AND(AS$4&gt;=Inputs!$CL148,AS$4&lt;Inputs!$CM148),(AS$4-Inputs!$CL148+1)/(Inputs!$AI148+1),0)))))))))</f>
        <v>0</v>
      </c>
      <c r="AT151" s="27">
        <f>IF(AND(Inputs!$CO148=0,AT$4&gt;=Inputs!$CM148),1,IF(AND(AT$4&gt;=Inputs!$CM148,AT$4&lt;Inputs!$CN148),1,IF(AND(AT$4=Inputs!$CN148,AT$4=Inputs!$CO148),1,IF(OR(AND(AT$4=Inputs!$CN148+1,Inputs!$CN148=Inputs!$CO148),AND(AT$4=Inputs!$CN148+2,Inputs!$CN148=Inputs!$CO148)),0,IF(AT$4=Inputs!$CN148,0.8,IF(AT$4=Inputs!$CN148+1,0.6,IF(AT$4=Inputs!$CN148+2,0.4,IF(AT$4=Inputs!$CO148,0.2,IF(AND(AT$4&gt;=Inputs!$CL148,AT$4&lt;Inputs!$CM148),(AT$4-Inputs!$CL148+1)/(Inputs!$AI148+1),0)))))))))</f>
        <v>0</v>
      </c>
      <c r="AU151" s="27">
        <f>IF(AND(Inputs!$CO148=0,AU$4&gt;=Inputs!$CM148),1,IF(AND(AU$4&gt;=Inputs!$CM148,AU$4&lt;Inputs!$CN148),1,IF(AND(AU$4=Inputs!$CN148,AU$4=Inputs!$CO148),1,IF(OR(AND(AU$4=Inputs!$CN148+1,Inputs!$CN148=Inputs!$CO148),AND(AU$4=Inputs!$CN148+2,Inputs!$CN148=Inputs!$CO148)),0,IF(AU$4=Inputs!$CN148,0.8,IF(AU$4=Inputs!$CN148+1,0.6,IF(AU$4=Inputs!$CN148+2,0.4,IF(AU$4=Inputs!$CO148,0.2,IF(AND(AU$4&gt;=Inputs!$CL148,AU$4&lt;Inputs!$CM148),(AU$4-Inputs!$CL148+1)/(Inputs!$AI148+1),0)))))))))</f>
        <v>0</v>
      </c>
      <c r="AV151" s="27">
        <f>IF(AND(Inputs!$CO148=0,AV$4&gt;=Inputs!$CM148),1,IF(AND(AV$4&gt;=Inputs!$CM148,AV$4&lt;Inputs!$CN148),1,IF(AND(AV$4=Inputs!$CN148,AV$4=Inputs!$CO148),1,IF(OR(AND(AV$4=Inputs!$CN148+1,Inputs!$CN148=Inputs!$CO148),AND(AV$4=Inputs!$CN148+2,Inputs!$CN148=Inputs!$CO148)),0,IF(AV$4=Inputs!$CN148,0.8,IF(AV$4=Inputs!$CN148+1,0.6,IF(AV$4=Inputs!$CN148+2,0.4,IF(AV$4=Inputs!$CO148,0.2,IF(AND(AV$4&gt;=Inputs!$CL148,AV$4&lt;Inputs!$CM148),(AV$4-Inputs!$CL148+1)/(Inputs!$AI148+1),0)))))))))</f>
        <v>0</v>
      </c>
      <c r="AW151" s="27">
        <f>IF(AND(Inputs!$CO148=0,AW$4&gt;=Inputs!$CM148),1,IF(AND(AW$4&gt;=Inputs!$CM148,AW$4&lt;Inputs!$CN148),1,IF(AND(AW$4=Inputs!$CN148,AW$4=Inputs!$CO148),1,IF(OR(AND(AW$4=Inputs!$CN148+1,Inputs!$CN148=Inputs!$CO148),AND(AW$4=Inputs!$CN148+2,Inputs!$CN148=Inputs!$CO148)),0,IF(AW$4=Inputs!$CN148,0.8,IF(AW$4=Inputs!$CN148+1,0.6,IF(AW$4=Inputs!$CN148+2,0.4,IF(AW$4=Inputs!$CO148,0.2,IF(AND(AW$4&gt;=Inputs!$CL148,AW$4&lt;Inputs!$CM148),(AW$4-Inputs!$CL148+1)/(Inputs!$AI148+1),0)))))))))</f>
        <v>0</v>
      </c>
      <c r="AX151" s="27">
        <f>IF(AND(Inputs!$CO148=0,AX$4&gt;=Inputs!$CM148),1,IF(AND(AX$4&gt;=Inputs!$CM148,AX$4&lt;Inputs!$CN148),1,IF(AND(AX$4=Inputs!$CN148,AX$4=Inputs!$CO148),1,IF(OR(AND(AX$4=Inputs!$CN148+1,Inputs!$CN148=Inputs!$CO148),AND(AX$4=Inputs!$CN148+2,Inputs!$CN148=Inputs!$CO148)),0,IF(AX$4=Inputs!$CN148,0.8,IF(AX$4=Inputs!$CN148+1,0.6,IF(AX$4=Inputs!$CN148+2,0.4,IF(AX$4=Inputs!$CO148,0.2,IF(AND(AX$4&gt;=Inputs!$CL148,AX$4&lt;Inputs!$CM148),(AX$4-Inputs!$CL148+1)/(Inputs!$AI148+1),0)))))))))</f>
        <v>0</v>
      </c>
      <c r="AY151" s="27">
        <f>IF(AND(Inputs!$CO148=0,AY$4&gt;=Inputs!$CM148),1,IF(AND(AY$4&gt;=Inputs!$CM148,AY$4&lt;Inputs!$CN148),1,IF(AND(AY$4=Inputs!$CN148,AY$4=Inputs!$CO148),1,IF(OR(AND(AY$4=Inputs!$CN148+1,Inputs!$CN148=Inputs!$CO148),AND(AY$4=Inputs!$CN148+2,Inputs!$CN148=Inputs!$CO148)),0,IF(AY$4=Inputs!$CN148,0.8,IF(AY$4=Inputs!$CN148+1,0.6,IF(AY$4=Inputs!$CN148+2,0.4,IF(AY$4=Inputs!$CO148,0.2,IF(AND(AY$4&gt;=Inputs!$CL148,AY$4&lt;Inputs!$CM148),(AY$4-Inputs!$CL148+1)/(Inputs!$AI148+1),0)))))))))</f>
        <v>0</v>
      </c>
      <c r="AZ151" s="27">
        <f>IF(AND(Inputs!$CO148=0,AZ$4&gt;=Inputs!$CM148),1,IF(AND(AZ$4&gt;=Inputs!$CM148,AZ$4&lt;Inputs!$CN148),1,IF(AND(AZ$4=Inputs!$CN148,AZ$4=Inputs!$CO148),1,IF(OR(AND(AZ$4=Inputs!$CN148+1,Inputs!$CN148=Inputs!$CO148),AND(AZ$4=Inputs!$CN148+2,Inputs!$CN148=Inputs!$CO148)),0,IF(AZ$4=Inputs!$CN148,0.8,IF(AZ$4=Inputs!$CN148+1,0.6,IF(AZ$4=Inputs!$CN148+2,0.4,IF(AZ$4=Inputs!$CO148,0.2,IF(AND(AZ$4&gt;=Inputs!$CL148,AZ$4&lt;Inputs!$CM148),(AZ$4-Inputs!$CL148+1)/(Inputs!$AI148+1),0)))))))))</f>
        <v>0</v>
      </c>
      <c r="BA151" s="27">
        <f>IF(AND(Inputs!$CO148=0,BA$4&gt;=Inputs!$CM148),1,IF(AND(BA$4&gt;=Inputs!$CM148,BA$4&lt;Inputs!$CN148),1,IF(AND(BA$4=Inputs!$CN148,BA$4=Inputs!$CO148),1,IF(OR(AND(BA$4=Inputs!$CN148+1,Inputs!$CN148=Inputs!$CO148),AND(BA$4=Inputs!$CN148+2,Inputs!$CN148=Inputs!$CO148)),0,IF(BA$4=Inputs!$CN148,0.8,IF(BA$4=Inputs!$CN148+1,0.6,IF(BA$4=Inputs!$CN148+2,0.4,IF(BA$4=Inputs!$CO148,0.2,IF(AND(BA$4&gt;=Inputs!$CL148,BA$4&lt;Inputs!$CM148),(BA$4-Inputs!$CL148+1)/(Inputs!$AI148+1),0)))))))))</f>
        <v>0</v>
      </c>
      <c r="BB151" s="27">
        <f>IF(AND(Inputs!$CO148=0,BB$4&gt;=Inputs!$CM148),1,IF(AND(BB$4&gt;=Inputs!$CM148,BB$4&lt;Inputs!$CN148),1,IF(AND(BB$4=Inputs!$CN148,BB$4=Inputs!$CO148),1,IF(OR(AND(BB$4=Inputs!$CN148+1,Inputs!$CN148=Inputs!$CO148),AND(BB$4=Inputs!$CN148+2,Inputs!$CN148=Inputs!$CO148)),0,IF(BB$4=Inputs!$CN148,0.8,IF(BB$4=Inputs!$CN148+1,0.6,IF(BB$4=Inputs!$CN148+2,0.4,IF(BB$4=Inputs!$CO148,0.2,IF(AND(BB$4&gt;=Inputs!$CL148,BB$4&lt;Inputs!$CM148),(BB$4-Inputs!$CL148+1)/(Inputs!$AI148+1),0)))))))))</f>
        <v>0</v>
      </c>
      <c r="BC151" s="27">
        <f>IF(AND(Inputs!$CO148=0,BC$4&gt;=Inputs!$CM148),1,IF(AND(BC$4&gt;=Inputs!$CM148,BC$4&lt;Inputs!$CN148),1,IF(AND(BC$4=Inputs!$CN148,BC$4=Inputs!$CO148),1,IF(OR(AND(BC$4=Inputs!$CN148+1,Inputs!$CN148=Inputs!$CO148),AND(BC$4=Inputs!$CN148+2,Inputs!$CN148=Inputs!$CO148)),0,IF(BC$4=Inputs!$CN148,0.8,IF(BC$4=Inputs!$CN148+1,0.6,IF(BC$4=Inputs!$CN148+2,0.4,IF(BC$4=Inputs!$CO148,0.2,IF(AND(BC$4&gt;=Inputs!$CL148,BC$4&lt;Inputs!$CM148),(BC$4-Inputs!$CL148+1)/(Inputs!$AI148+1),0)))))))))</f>
        <v>0</v>
      </c>
      <c r="BD151" s="27">
        <f>IF(AND(Inputs!$CO148=0,BD$4&gt;=Inputs!$CM148),1,IF(AND(BD$4&gt;=Inputs!$CM148,BD$4&lt;Inputs!$CN148),1,IF(AND(BD$4=Inputs!$CN148,BD$4=Inputs!$CO148),1,IF(OR(AND(BD$4=Inputs!$CN148+1,Inputs!$CN148=Inputs!$CO148),AND(BD$4=Inputs!$CN148+2,Inputs!$CN148=Inputs!$CO148)),0,IF(BD$4=Inputs!$CN148,0.8,IF(BD$4=Inputs!$CN148+1,0.6,IF(BD$4=Inputs!$CN148+2,0.4,IF(BD$4=Inputs!$CO148,0.2,IF(AND(BD$4&gt;=Inputs!$CL148,BD$4&lt;Inputs!$CM148),(BD$4-Inputs!$CL148+1)/(Inputs!$AI148+1),0)))))))))</f>
        <v>0</v>
      </c>
      <c r="BE151" s="27">
        <f>IF(AND(Inputs!$CO148=0,BE$4&gt;=Inputs!$CM148),1,IF(AND(BE$4&gt;=Inputs!$CM148,BE$4&lt;Inputs!$CN148),1,IF(AND(BE$4=Inputs!$CN148,BE$4=Inputs!$CO148),1,IF(OR(AND(BE$4=Inputs!$CN148+1,Inputs!$CN148=Inputs!$CO148),AND(BE$4=Inputs!$CN148+2,Inputs!$CN148=Inputs!$CO148)),0,IF(BE$4=Inputs!$CN148,0.8,IF(BE$4=Inputs!$CN148+1,0.6,IF(BE$4=Inputs!$CN148+2,0.4,IF(BE$4=Inputs!$CO148,0.2,IF(AND(BE$4&gt;=Inputs!$CL148,BE$4&lt;Inputs!$CM148),(BE$4-Inputs!$CL148+1)/(Inputs!$AI148+1),0)))))))))</f>
        <v>0</v>
      </c>
      <c r="BF151" s="27">
        <f>IF(AND(Inputs!$CO148=0,BF$4&gt;=Inputs!$CM148),1,IF(AND(BF$4&gt;=Inputs!$CM148,BF$4&lt;Inputs!$CN148),1,IF(AND(BF$4=Inputs!$CN148,BF$4=Inputs!$CO148),1,IF(OR(AND(BF$4=Inputs!$CN148+1,Inputs!$CN148=Inputs!$CO148),AND(BF$4=Inputs!$CN148+2,Inputs!$CN148=Inputs!$CO148)),0,IF(BF$4=Inputs!$CN148,0.8,IF(BF$4=Inputs!$CN148+1,0.6,IF(BF$4=Inputs!$CN148+2,0.4,IF(BF$4=Inputs!$CO148,0.2,IF(AND(BF$4&gt;=Inputs!$CL148,BF$4&lt;Inputs!$CM148),(BF$4-Inputs!$CL148+1)/(Inputs!$AI148+1),0)))))))))</f>
        <v>0</v>
      </c>
      <c r="BG151" s="27">
        <f>IF(AND(Inputs!$CO148=0,BG$4&gt;=Inputs!$CM148),1,IF(AND(BG$4&gt;=Inputs!$CM148,BG$4&lt;Inputs!$CN148),1,IF(AND(BG$4=Inputs!$CN148,BG$4=Inputs!$CO148),1,IF(OR(AND(BG$4=Inputs!$CN148+1,Inputs!$CN148=Inputs!$CO148),AND(BG$4=Inputs!$CN148+2,Inputs!$CN148=Inputs!$CO148)),0,IF(BG$4=Inputs!$CN148,0.8,IF(BG$4=Inputs!$CN148+1,0.6,IF(BG$4=Inputs!$CN148+2,0.4,IF(BG$4=Inputs!$CO148,0.2,IF(AND(BG$4&gt;=Inputs!$CL148,BG$4&lt;Inputs!$CM148),(BG$4-Inputs!$CL148+1)/(Inputs!$AI148+1),0)))))))))</f>
        <v>0</v>
      </c>
      <c r="BH151" s="27">
        <f>IF(AND(Inputs!$CO148=0,BH$4&gt;=Inputs!$CM148),1,IF(AND(BH$4&gt;=Inputs!$CM148,BH$4&lt;Inputs!$CN148),1,IF(AND(BH$4=Inputs!$CN148,BH$4=Inputs!$CO148),1,IF(OR(AND(BH$4=Inputs!$CN148+1,Inputs!$CN148=Inputs!$CO148),AND(BH$4=Inputs!$CN148+2,Inputs!$CN148=Inputs!$CO148)),0,IF(BH$4=Inputs!$CN148,0.8,IF(BH$4=Inputs!$CN148+1,0.6,IF(BH$4=Inputs!$CN148+2,0.4,IF(BH$4=Inputs!$CO148,0.2,IF(AND(BH$4&gt;=Inputs!$CL148,BH$4&lt;Inputs!$CM148),(BH$4-Inputs!$CL148+1)/(Inputs!$AI148+1),0)))))))))</f>
        <v>0</v>
      </c>
      <c r="BI151" s="27">
        <f>IF(AND(Inputs!$CO148=0,BI$4&gt;=Inputs!$CM148),1,IF(AND(BI$4&gt;=Inputs!$CM148,BI$4&lt;Inputs!$CN148),1,IF(AND(BI$4=Inputs!$CN148,BI$4=Inputs!$CO148),1,IF(OR(AND(BI$4=Inputs!$CN148+1,Inputs!$CN148=Inputs!$CO148),AND(BI$4=Inputs!$CN148+2,Inputs!$CN148=Inputs!$CO148)),0,IF(BI$4=Inputs!$CN148,0.8,IF(BI$4=Inputs!$CN148+1,0.6,IF(BI$4=Inputs!$CN148+2,0.4,IF(BI$4=Inputs!$CO148,0.2,IF(AND(BI$4&gt;=Inputs!$CL148,BI$4&lt;Inputs!$CM148),(BI$4-Inputs!$CL148+1)/(Inputs!$AI148+1),0)))))))))</f>
        <v>0</v>
      </c>
      <c r="BJ151" s="27">
        <f>IF(AND(Inputs!$CO148=0,BJ$4&gt;=Inputs!$CM148),1,IF(AND(BJ$4&gt;=Inputs!$CM148,BJ$4&lt;Inputs!$CN148),1,IF(AND(BJ$4=Inputs!$CN148,BJ$4=Inputs!$CO148),1,IF(OR(AND(BJ$4=Inputs!$CN148+1,Inputs!$CN148=Inputs!$CO148),AND(BJ$4=Inputs!$CN148+2,Inputs!$CN148=Inputs!$CO148)),0,IF(BJ$4=Inputs!$CN148,0.8,IF(BJ$4=Inputs!$CN148+1,0.6,IF(BJ$4=Inputs!$CN148+2,0.4,IF(BJ$4=Inputs!$CO148,0.2,IF(AND(BJ$4&gt;=Inputs!$CL148,BJ$4&lt;Inputs!$CM148),(BJ$4-Inputs!$CL148+1)/(Inputs!$AI148+1),0)))))))))</f>
        <v>0</v>
      </c>
      <c r="BK151" s="27">
        <f>IF(AND(Inputs!$CO148=0,BK$4&gt;=Inputs!$CM148),1,IF(AND(BK$4&gt;=Inputs!$CM148,BK$4&lt;Inputs!$CN148),1,IF(AND(BK$4=Inputs!$CN148,BK$4=Inputs!$CO148),1,IF(OR(AND(BK$4=Inputs!$CN148+1,Inputs!$CN148=Inputs!$CO148),AND(BK$4=Inputs!$CN148+2,Inputs!$CN148=Inputs!$CO148)),0,IF(BK$4=Inputs!$CN148,0.8,IF(BK$4=Inputs!$CN148+1,0.6,IF(BK$4=Inputs!$CN148+2,0.4,IF(BK$4=Inputs!$CO148,0.2,IF(AND(BK$4&gt;=Inputs!$CL148,BK$4&lt;Inputs!$CM148),(BK$4-Inputs!$CL148+1)/(Inputs!$AI148+1),0)))))))))</f>
        <v>0</v>
      </c>
      <c r="BL151" s="27">
        <f>IF(AND(Inputs!$CO148=0,BL$4&gt;=Inputs!$CM148),1,IF(AND(BL$4&gt;=Inputs!$CM148,BL$4&lt;Inputs!$CN148),1,IF(AND(BL$4=Inputs!$CN148,BL$4=Inputs!$CO148),1,IF(OR(AND(BL$4=Inputs!$CN148+1,Inputs!$CN148=Inputs!$CO148),AND(BL$4=Inputs!$CN148+2,Inputs!$CN148=Inputs!$CO148)),0,IF(BL$4=Inputs!$CN148,0.8,IF(BL$4=Inputs!$CN148+1,0.6,IF(BL$4=Inputs!$CN148+2,0.4,IF(BL$4=Inputs!$CO148,0.2,IF(AND(BL$4&gt;=Inputs!$CL148,BL$4&lt;Inputs!$CM148),(BL$4-Inputs!$CL148+1)/(Inputs!$AI148+1),0)))))))))</f>
        <v>0</v>
      </c>
      <c r="BM151" s="27">
        <f>IF(AND(Inputs!$CO148=0,BM$4&gt;=Inputs!$CM148),1,IF(AND(BM$4&gt;=Inputs!$CM148,BM$4&lt;Inputs!$CN148),1,IF(AND(BM$4=Inputs!$CN148,BM$4=Inputs!$CO148),1,IF(OR(AND(BM$4=Inputs!$CN148+1,Inputs!$CN148=Inputs!$CO148),AND(BM$4=Inputs!$CN148+2,Inputs!$CN148=Inputs!$CO148)),0,IF(BM$4=Inputs!$CN148,0.8,IF(BM$4=Inputs!$CN148+1,0.6,IF(BM$4=Inputs!$CN148+2,0.4,IF(BM$4=Inputs!$CO148,0.2,IF(AND(BM$4&gt;=Inputs!$CL148,BM$4&lt;Inputs!$CM148),(BM$4-Inputs!$CL148+1)/(Inputs!$AI148+1),0)))))))))</f>
        <v>0</v>
      </c>
      <c r="BO151" s="46" t="str">
        <f>IF(Inputs!$B148="","",(ROUND(Inputs!$BC148*AJ151,0)))</f>
        <v/>
      </c>
      <c r="BP151" s="46" t="str">
        <f>IF(Inputs!$B148="","",(ROUND(Inputs!$BC148*AK151,0)))</f>
        <v/>
      </c>
      <c r="BQ151" s="46" t="str">
        <f>IF(Inputs!$B148="","",(ROUND(Inputs!$BC148*AL151,0)))</f>
        <v/>
      </c>
      <c r="BR151" s="46" t="str">
        <f>IF(Inputs!$B148="","",(ROUND(Inputs!$BC148*AM151,0)))</f>
        <v/>
      </c>
      <c r="BS151" s="46" t="str">
        <f>IF(Inputs!$B148="","",(ROUND(Inputs!$BC148*AN151,0)))</f>
        <v/>
      </c>
      <c r="BT151" s="46" t="str">
        <f>IF(Inputs!$B148="","",(ROUND(Inputs!$BC148*AO151,0)))</f>
        <v/>
      </c>
      <c r="BU151" s="46" t="str">
        <f>IF(Inputs!$B148="","",(ROUND(Inputs!$BC148*AP151,0)))</f>
        <v/>
      </c>
      <c r="BV151" s="46" t="str">
        <f>IF(Inputs!$B148="","",(ROUND(Inputs!$BC148*AQ151,0)))</f>
        <v/>
      </c>
      <c r="BW151" s="46" t="str">
        <f>IF(Inputs!$B148="","",(ROUND(Inputs!$BC148*AR151,0)))</f>
        <v/>
      </c>
      <c r="BX151" s="46" t="str">
        <f>IF(Inputs!$B148="","",(ROUND(Inputs!$BC148*AS151,0)))</f>
        <v/>
      </c>
      <c r="BY151" s="46" t="str">
        <f>IF(Inputs!$B148="","",(ROUND(Inputs!$BC148*AT151,0)))</f>
        <v/>
      </c>
      <c r="BZ151" s="46" t="str">
        <f>IF(Inputs!$B148="","",(ROUND(Inputs!$BC148*AU151,0)))</f>
        <v/>
      </c>
      <c r="CA151" s="46" t="str">
        <f>IF(Inputs!$B148="","",(ROUND(Inputs!$BC148*AV151,0)))</f>
        <v/>
      </c>
      <c r="CB151" s="46" t="str">
        <f>IF(Inputs!$B148="","",(ROUND(Inputs!$BC148*AW151,0)))</f>
        <v/>
      </c>
      <c r="CC151" s="46" t="str">
        <f>IF(Inputs!$B148="","",(ROUND(Inputs!$BC148*AX151,0)))</f>
        <v/>
      </c>
      <c r="CD151" s="46" t="str">
        <f>IF(Inputs!$B148="","",(ROUND(Inputs!$BC148*AY151,0)))</f>
        <v/>
      </c>
      <c r="CE151" s="46" t="str">
        <f>IF(Inputs!$B148="","",(ROUND(Inputs!$BC148*AZ151,0)))</f>
        <v/>
      </c>
      <c r="CF151" s="46" t="str">
        <f>IF(Inputs!$B148="","",(ROUND(Inputs!$BC148*BA151,0)))</f>
        <v/>
      </c>
      <c r="CG151" s="46" t="str">
        <f>IF(Inputs!$B148="","",(ROUND(Inputs!$BC148*BB151,0)))</f>
        <v/>
      </c>
      <c r="CH151" s="46" t="str">
        <f>IF(Inputs!$B148="","",(ROUND(Inputs!$BC148*BC151,0)))</f>
        <v/>
      </c>
      <c r="CI151" s="46" t="str">
        <f>IF(Inputs!$B148="","",(ROUND(Inputs!$BC148*BD151,0)))</f>
        <v/>
      </c>
      <c r="CJ151" s="46" t="str">
        <f>IF(Inputs!$B148="","",(ROUND(Inputs!$BC148*BE151,0)))</f>
        <v/>
      </c>
      <c r="CK151" s="46" t="str">
        <f>IF(Inputs!$B148="","",(ROUND(Inputs!$BC148*BF151,0)))</f>
        <v/>
      </c>
      <c r="CL151" s="46" t="str">
        <f>IF(Inputs!$B148="","",(ROUND(Inputs!$BC148*BG151,0)))</f>
        <v/>
      </c>
      <c r="CM151" s="46" t="str">
        <f>IF(Inputs!$B148="","",(ROUND(Inputs!$BC148*BH151,0)))</f>
        <v/>
      </c>
      <c r="CN151" s="46" t="str">
        <f>IF(Inputs!$B148="","",(ROUND(Inputs!$BC148*BI151,0)))</f>
        <v/>
      </c>
      <c r="CO151" s="46" t="str">
        <f>IF(Inputs!$B148="","",(ROUND(Inputs!$BC148*BJ151,0)))</f>
        <v/>
      </c>
      <c r="CP151" s="46" t="str">
        <f>IF(Inputs!$B148="","",(ROUND(Inputs!$BC148*BK151,0)))</f>
        <v/>
      </c>
      <c r="CQ151" s="46" t="str">
        <f>IF(Inputs!$B148="","",(ROUND(Inputs!$BC148*BL151,0)))</f>
        <v/>
      </c>
      <c r="CR151" s="46" t="str">
        <f>IF(Inputs!$B148="","",(ROUND(Inputs!$BC148*BM151,0)))</f>
        <v/>
      </c>
      <c r="CV151" s="46" t="str">
        <f>IF(A151="","",IF(AND(CV$4&lt;=Inputs!$CQ148,CV$4&gt;=Inputs!$CP148),Inputs!$AR148/(Inputs!$CQ148-Inputs!$CP148+1),0)+IF(CV$4=Inputs!$CL148,Inputs!$BD148,0))</f>
        <v/>
      </c>
      <c r="CW151" s="46" t="str">
        <f>IF(B151="","",IF(AND(CW$4&lt;=Inputs!$CQ148,CW$4&gt;=Inputs!$CP148),Inputs!$AR148/(Inputs!$CQ148-Inputs!$CP148+1),0)+IF(CW$4=Inputs!$CL148,Inputs!$BD148,0))</f>
        <v/>
      </c>
      <c r="CX151" s="46" t="str">
        <f>IF(C151="","",IF(AND(CX$4&lt;=Inputs!$CQ148,CX$4&gt;=Inputs!$CP148),Inputs!$AR148/(Inputs!$CQ148-Inputs!$CP148+1),0)+IF(CX$4=Inputs!$CL148,Inputs!$BD148,0))</f>
        <v/>
      </c>
      <c r="CY151" s="46" t="str">
        <f>IF(D151="","",IF(AND(CY$4&lt;=Inputs!$CQ148,CY$4&gt;=Inputs!$CP148),Inputs!$AR148/(Inputs!$CQ148-Inputs!$CP148+1),0)+IF(CY$4=Inputs!$CL148,Inputs!$BD148,0))</f>
        <v/>
      </c>
      <c r="CZ151" s="46" t="str">
        <f>IF(E151="","",IF(AND(CZ$4&lt;=Inputs!$CQ148,CZ$4&gt;=Inputs!$CP148),Inputs!$AR148/(Inputs!$CQ148-Inputs!$CP148+1),0)+IF(CZ$4=Inputs!$CL148,Inputs!$BD148,0))</f>
        <v/>
      </c>
      <c r="DA151" s="46" t="str">
        <f>IF(F151="","",IF(AND(DA$4&lt;=Inputs!$CQ148,DA$4&gt;=Inputs!$CP148),Inputs!$AR148/(Inputs!$CQ148-Inputs!$CP148+1),0)+IF(DA$4=Inputs!$CL148,Inputs!$BD148,0))</f>
        <v/>
      </c>
      <c r="DB151" s="46" t="str">
        <f>IF(G151="","",IF(AND(DB$4&lt;=Inputs!$CQ148,DB$4&gt;=Inputs!$CP148),Inputs!$AR148/(Inputs!$CQ148-Inputs!$CP148+1),0)+IF(DB$4=Inputs!$CL148,Inputs!$BD148,0))</f>
        <v/>
      </c>
      <c r="DC151" s="46" t="str">
        <f>IF(H151="","",IF(AND(DC$4&lt;=Inputs!$CQ148,DC$4&gt;=Inputs!$CP148),Inputs!$AR148/(Inputs!$CQ148-Inputs!$CP148+1),0)+IF(DC$4=Inputs!$CL148,Inputs!$BD148,0))</f>
        <v/>
      </c>
      <c r="DD151" s="46" t="str">
        <f>IF(I151="","",IF(AND(DD$4&lt;=Inputs!$CQ148,DD$4&gt;=Inputs!$CP148),Inputs!$AR148/(Inputs!$CQ148-Inputs!$CP148+1),0)+IF(DD$4=Inputs!$CL148,Inputs!$BD148,0))</f>
        <v/>
      </c>
      <c r="DE151" s="46" t="str">
        <f>IF(J151="","",IF(AND(DE$4&lt;=Inputs!$CQ148,DE$4&gt;=Inputs!$CP148),Inputs!$AR148/(Inputs!$CQ148-Inputs!$CP148+1),0)+IF(DE$4=Inputs!$CL148,Inputs!$BD148,0))</f>
        <v/>
      </c>
      <c r="DF151" s="46" t="str">
        <f>IF(K151="","",IF(AND(DF$4&lt;=Inputs!$CQ148,DF$4&gt;=Inputs!$CP148),Inputs!$AR148/(Inputs!$CQ148-Inputs!$CP148+1),0)+IF(DF$4=Inputs!$CL148,Inputs!$BD148,0))</f>
        <v/>
      </c>
      <c r="DG151" s="46" t="str">
        <f>IF(L151="","",IF(AND(DG$4&lt;=Inputs!$CQ148,DG$4&gt;=Inputs!$CP148),Inputs!$AR148/(Inputs!$CQ148-Inputs!$CP148+1),0)+IF(DG$4=Inputs!$CL148,Inputs!$BD148,0))</f>
        <v/>
      </c>
      <c r="DH151" s="46" t="str">
        <f>IF(M151="","",IF(AND(DH$4&lt;=Inputs!$CQ148,DH$4&gt;=Inputs!$CP148),Inputs!$AR148/(Inputs!$CQ148-Inputs!$CP148+1),0)+IF(DH$4=Inputs!$CL148,Inputs!$BD148,0))</f>
        <v/>
      </c>
      <c r="DI151" s="46" t="str">
        <f>IF(N151="","",IF(AND(DI$4&lt;=Inputs!$CQ148,DI$4&gt;=Inputs!$CP148),Inputs!$AR148/(Inputs!$CQ148-Inputs!$CP148+1),0)+IF(DI$4=Inputs!$CL148,Inputs!$BD148,0))</f>
        <v/>
      </c>
      <c r="DJ151" s="46" t="str">
        <f>IF(O151="","",IF(AND(DJ$4&lt;=Inputs!$CQ148,DJ$4&gt;=Inputs!$CP148),Inputs!$AR148/(Inputs!$CQ148-Inputs!$CP148+1),0)+IF(DJ$4=Inputs!$CL148,Inputs!$BD148,0))</f>
        <v/>
      </c>
      <c r="DK151" s="46" t="str">
        <f>IF(P151="","",IF(AND(DK$4&lt;=Inputs!$CQ148,DK$4&gt;=Inputs!$CP148),Inputs!$AR148/(Inputs!$CQ148-Inputs!$CP148+1),0)+IF(DK$4=Inputs!$CL148,Inputs!$BD148,0))</f>
        <v/>
      </c>
      <c r="DL151" s="46" t="str">
        <f>IF(Q151="","",IF(AND(DL$4&lt;=Inputs!$CQ148,DL$4&gt;=Inputs!$CP148),Inputs!$AR148/(Inputs!$CQ148-Inputs!$CP148+1),0)+IF(DL$4=Inputs!$CL148,Inputs!$BD148,0))</f>
        <v/>
      </c>
      <c r="DM151" s="46" t="str">
        <f>IF(R151="","",IF(AND(DM$4&lt;=Inputs!$CQ148,DM$4&gt;=Inputs!$CP148),Inputs!$AR148/(Inputs!$CQ148-Inputs!$CP148+1),0)+IF(DM$4=Inputs!$CL148,Inputs!$BD148,0))</f>
        <v/>
      </c>
      <c r="DN151" s="46" t="str">
        <f>IF(S151="","",IF(AND(DN$4&lt;=Inputs!$CQ148,DN$4&gt;=Inputs!$CP148),Inputs!$AR148/(Inputs!$CQ148-Inputs!$CP148+1),0)+IF(DN$4=Inputs!$CL148,Inputs!$BD148,0))</f>
        <v/>
      </c>
      <c r="DO151" s="46" t="str">
        <f>IF(T151="","",IF(AND(DO$4&lt;=Inputs!$CQ148,DO$4&gt;=Inputs!$CP148),Inputs!$AR148/(Inputs!$CQ148-Inputs!$CP148+1),0)+IF(DO$4=Inputs!$CL148,Inputs!$BD148,0))</f>
        <v/>
      </c>
      <c r="DP151" s="46" t="str">
        <f>IF(U151="","",IF(AND(DP$4&lt;=Inputs!$CQ148,DP$4&gt;=Inputs!$CP148),Inputs!$AR148/(Inputs!$CQ148-Inputs!$CP148+1),0)+IF(DP$4=Inputs!$CL148,Inputs!$BD148,0))</f>
        <v/>
      </c>
      <c r="DQ151" s="46" t="str">
        <f>IF(V151="","",IF(AND(DQ$4&lt;=Inputs!$CQ148,DQ$4&gt;=Inputs!$CP148),Inputs!$AR148/(Inputs!$CQ148-Inputs!$CP148+1),0)+IF(DQ$4=Inputs!$CL148,Inputs!$BD148,0))</f>
        <v/>
      </c>
      <c r="DR151" s="46" t="str">
        <f>IF(W151="","",IF(AND(DR$4&lt;=Inputs!$CQ148,DR$4&gt;=Inputs!$CP148),Inputs!$AR148/(Inputs!$CQ148-Inputs!$CP148+1),0)+IF(DR$4=Inputs!$CL148,Inputs!$BD148,0))</f>
        <v/>
      </c>
      <c r="DS151" s="46" t="str">
        <f>IF(X151="","",IF(AND(DS$4&lt;=Inputs!$CQ148,DS$4&gt;=Inputs!$CP148),Inputs!$AR148/(Inputs!$CQ148-Inputs!$CP148+1),0)+IF(DS$4=Inputs!$CL148,Inputs!$BD148,0))</f>
        <v/>
      </c>
      <c r="DT151" s="46" t="str">
        <f>IF(Y151="","",IF(AND(DT$4&lt;=Inputs!$CQ148,DT$4&gt;=Inputs!$CP148),Inputs!$AR148/(Inputs!$CQ148-Inputs!$CP148+1),0)+IF(DT$4=Inputs!$CL148,Inputs!$BD148,0))</f>
        <v/>
      </c>
      <c r="DU151" s="46" t="str">
        <f>IF(Z151="","",IF(AND(DU$4&lt;=Inputs!$CQ148,DU$4&gt;=Inputs!$CP148),Inputs!$AR148/(Inputs!$CQ148-Inputs!$CP148+1),0)+IF(DU$4=Inputs!$CL148,Inputs!$BD148,0))</f>
        <v/>
      </c>
      <c r="DV151" s="46" t="str">
        <f>IF(AA151="","",IF(AND(DV$4&lt;=Inputs!$CQ148,DV$4&gt;=Inputs!$CP148),Inputs!$AR148/(Inputs!$CQ148-Inputs!$CP148+1),0)+IF(DV$4=Inputs!$CL148,Inputs!$BD148,0))</f>
        <v/>
      </c>
      <c r="DW151" s="46" t="str">
        <f>IF(AB151="","",IF(AND(DW$4&lt;=Inputs!$CQ148,DW$4&gt;=Inputs!$CP148),Inputs!$AR148/(Inputs!$CQ148-Inputs!$CP148+1),0)+IF(DW$4=Inputs!$CL148,Inputs!$BD148,0))</f>
        <v/>
      </c>
      <c r="DX151" s="46" t="str">
        <f>IF(AC151="","",IF(AND(DX$4&lt;=Inputs!$CQ148,DX$4&gt;=Inputs!$CP148),Inputs!$AR148/(Inputs!$CQ148-Inputs!$CP148+1),0)+IF(DX$4=Inputs!$CL148,Inputs!$BD148,0))</f>
        <v/>
      </c>
      <c r="DY151" s="46" t="str">
        <f>IF(AD151="","",IF(AND(DY$4&lt;=Inputs!$CQ148,DY$4&gt;=Inputs!$CP148),Inputs!$AR148/(Inputs!$CQ148-Inputs!$CP148+1),0)+IF(DY$4=Inputs!$CL148,Inputs!$BD148,0))</f>
        <v/>
      </c>
      <c r="DZ151" s="46" t="str">
        <f t="shared" si="8"/>
        <v/>
      </c>
    </row>
    <row r="152" spans="1:130">
      <c r="A152" s="7" t="str">
        <f>IF(Inputs!A149="","",Inputs!A149)</f>
        <v/>
      </c>
      <c r="B152" t="str">
        <f>IF(Inputs!B149="","",Inputs!B149)</f>
        <v/>
      </c>
      <c r="C152" s="46" t="str">
        <f>IF(Inputs!$B149="","",BO152-CV152)</f>
        <v/>
      </c>
      <c r="D152" s="46" t="str">
        <f>IF(Inputs!$B149="","",BP152-CW152)</f>
        <v/>
      </c>
      <c r="E152" s="46" t="str">
        <f>IF(Inputs!$B149="","",BQ152-CX152)</f>
        <v/>
      </c>
      <c r="F152" s="46" t="str">
        <f>IF(Inputs!$B149="","",BR152-CY152)</f>
        <v/>
      </c>
      <c r="G152" s="46" t="str">
        <f>IF(Inputs!$B149="","",BS152-CZ152)</f>
        <v/>
      </c>
      <c r="H152" s="46" t="str">
        <f>IF(Inputs!$B149="","",BT152-DA152)</f>
        <v/>
      </c>
      <c r="I152" s="46" t="str">
        <f>IF(Inputs!$B149="","",BU152-DB152)</f>
        <v/>
      </c>
      <c r="J152" s="46" t="str">
        <f>IF(Inputs!$B149="","",BV152-DC152)</f>
        <v/>
      </c>
      <c r="K152" s="46" t="str">
        <f>IF(Inputs!$B149="","",BW152-DD152)</f>
        <v/>
      </c>
      <c r="L152" s="46" t="str">
        <f>IF(Inputs!$B149="","",BX152-DE152)</f>
        <v/>
      </c>
      <c r="M152" s="46" t="str">
        <f>IF(Inputs!$B149="","",BY152-DF152)</f>
        <v/>
      </c>
      <c r="N152" s="46" t="str">
        <f>IF(Inputs!$B149="","",BZ152-DG152)</f>
        <v/>
      </c>
      <c r="O152" s="46" t="str">
        <f>IF(Inputs!$B149="","",CA152-DH152)</f>
        <v/>
      </c>
      <c r="P152" s="46" t="str">
        <f>IF(Inputs!$B149="","",CB152-DI152)</f>
        <v/>
      </c>
      <c r="Q152" s="46" t="str">
        <f>IF(Inputs!$B149="","",CC152-DJ152)</f>
        <v/>
      </c>
      <c r="R152" s="46" t="str">
        <f>IF(Inputs!$B149="","",CD152-DK152)</f>
        <v/>
      </c>
      <c r="S152" s="46" t="str">
        <f>IF(Inputs!$B149="","",CE152-DL152)</f>
        <v/>
      </c>
      <c r="T152" s="46" t="str">
        <f>IF(Inputs!$B149="","",CF152-DM152)</f>
        <v/>
      </c>
      <c r="U152" s="46" t="str">
        <f>IF(Inputs!$B149="","",CG152-DN152)</f>
        <v/>
      </c>
      <c r="V152" s="46" t="str">
        <f>IF(Inputs!$B149="","",CH152-DO152)</f>
        <v/>
      </c>
      <c r="W152" s="46" t="str">
        <f>IF(Inputs!$B149="","",CI152-DP152)</f>
        <v/>
      </c>
      <c r="X152" s="46" t="str">
        <f>IF(Inputs!$B149="","",CJ152-DQ152)</f>
        <v/>
      </c>
      <c r="Y152" s="46" t="str">
        <f>IF(Inputs!$B149="","",CK152-DR152)</f>
        <v/>
      </c>
      <c r="Z152" s="46" t="str">
        <f>IF(Inputs!$B149="","",CL152-DS152)</f>
        <v/>
      </c>
      <c r="AA152" s="46" t="str">
        <f>IF(Inputs!$B149="","",CM152-DT152)</f>
        <v/>
      </c>
      <c r="AB152" s="46" t="str">
        <f>IF(Inputs!$B149="","",CN152-DU152)</f>
        <v/>
      </c>
      <c r="AC152" s="46" t="str">
        <f>IF(Inputs!$B149="","",CO152-DV152)</f>
        <v/>
      </c>
      <c r="AD152" s="46" t="str">
        <f>IF(Inputs!$B149="","",CP152-DW152)</f>
        <v/>
      </c>
      <c r="AE152" s="46" t="str">
        <f>IF(Inputs!$B149="","",CQ152-DX152)</f>
        <v/>
      </c>
      <c r="AF152" s="46" t="str">
        <f>IF(Inputs!$B149="","",CR152-DY152)</f>
        <v/>
      </c>
      <c r="AG152" s="50" t="str">
        <f t="shared" si="9"/>
        <v/>
      </c>
      <c r="AH152" s="50"/>
      <c r="AJ152" s="27">
        <f>IF(AND(Inputs!$CO149=0,AJ$4&gt;=Inputs!$CM149),1,IF(AND(AJ$4&gt;=Inputs!$CM149,AJ$4&lt;Inputs!$CN149),1,IF(AND(AJ$4=Inputs!$CN149,AJ$4=Inputs!$CO149),1,IF(OR(AND(AJ$4=Inputs!$CN149+1,Inputs!$CN149=Inputs!$CO149),AND(AJ$4=Inputs!$CN149+2,Inputs!$CN149=Inputs!$CO149)),0,IF(AJ$4=Inputs!$CN149,0.8,IF(AJ$4=Inputs!$CN149+1,0.6,IF(AJ$4=Inputs!$CN149+2,0.4,IF(AJ$4=Inputs!$CO149,0.2,IF(AND(AJ$4&gt;=Inputs!$CL149,AJ$4&lt;Inputs!$CM149),(AJ$4-Inputs!$CL149+1)/(Inputs!$AI149+1),0)))))))))</f>
        <v>0</v>
      </c>
      <c r="AK152" s="27">
        <f>IF(AND(Inputs!$CO149=0,AK$4&gt;=Inputs!$CM149),1,IF(AND(AK$4&gt;=Inputs!$CM149,AK$4&lt;Inputs!$CN149),1,IF(AND(AK$4=Inputs!$CN149,AK$4=Inputs!$CO149),1,IF(OR(AND(AK$4=Inputs!$CN149+1,Inputs!$CN149=Inputs!$CO149),AND(AK$4=Inputs!$CN149+2,Inputs!$CN149=Inputs!$CO149)),0,IF(AK$4=Inputs!$CN149,0.8,IF(AK$4=Inputs!$CN149+1,0.6,IF(AK$4=Inputs!$CN149+2,0.4,IF(AK$4=Inputs!$CO149,0.2,IF(AND(AK$4&gt;=Inputs!$CL149,AK$4&lt;Inputs!$CM149),(AK$4-Inputs!$CL149+1)/(Inputs!$AI149+1),0)))))))))</f>
        <v>0</v>
      </c>
      <c r="AL152" s="27">
        <f>IF(AND(Inputs!$CO149=0,AL$4&gt;=Inputs!$CM149),1,IF(AND(AL$4&gt;=Inputs!$CM149,AL$4&lt;Inputs!$CN149),1,IF(AND(AL$4=Inputs!$CN149,AL$4=Inputs!$CO149),1,IF(OR(AND(AL$4=Inputs!$CN149+1,Inputs!$CN149=Inputs!$CO149),AND(AL$4=Inputs!$CN149+2,Inputs!$CN149=Inputs!$CO149)),0,IF(AL$4=Inputs!$CN149,0.8,IF(AL$4=Inputs!$CN149+1,0.6,IF(AL$4=Inputs!$CN149+2,0.4,IF(AL$4=Inputs!$CO149,0.2,IF(AND(AL$4&gt;=Inputs!$CL149,AL$4&lt;Inputs!$CM149),(AL$4-Inputs!$CL149+1)/(Inputs!$AI149+1),0)))))))))</f>
        <v>0</v>
      </c>
      <c r="AM152" s="27">
        <f>IF(AND(Inputs!$CO149=0,AM$4&gt;=Inputs!$CM149),1,IF(AND(AM$4&gt;=Inputs!$CM149,AM$4&lt;Inputs!$CN149),1,IF(AND(AM$4=Inputs!$CN149,AM$4=Inputs!$CO149),1,IF(OR(AND(AM$4=Inputs!$CN149+1,Inputs!$CN149=Inputs!$CO149),AND(AM$4=Inputs!$CN149+2,Inputs!$CN149=Inputs!$CO149)),0,IF(AM$4=Inputs!$CN149,0.8,IF(AM$4=Inputs!$CN149+1,0.6,IF(AM$4=Inputs!$CN149+2,0.4,IF(AM$4=Inputs!$CO149,0.2,IF(AND(AM$4&gt;=Inputs!$CL149,AM$4&lt;Inputs!$CM149),(AM$4-Inputs!$CL149+1)/(Inputs!$AI149+1),0)))))))))</f>
        <v>0</v>
      </c>
      <c r="AN152" s="27">
        <f>IF(AND(Inputs!$CO149=0,AN$4&gt;=Inputs!$CM149),1,IF(AND(AN$4&gt;=Inputs!$CM149,AN$4&lt;Inputs!$CN149),1,IF(AND(AN$4=Inputs!$CN149,AN$4=Inputs!$CO149),1,IF(OR(AND(AN$4=Inputs!$CN149+1,Inputs!$CN149=Inputs!$CO149),AND(AN$4=Inputs!$CN149+2,Inputs!$CN149=Inputs!$CO149)),0,IF(AN$4=Inputs!$CN149,0.8,IF(AN$4=Inputs!$CN149+1,0.6,IF(AN$4=Inputs!$CN149+2,0.4,IF(AN$4=Inputs!$CO149,0.2,IF(AND(AN$4&gt;=Inputs!$CL149,AN$4&lt;Inputs!$CM149),(AN$4-Inputs!$CL149+1)/(Inputs!$AI149+1),0)))))))))</f>
        <v>0</v>
      </c>
      <c r="AO152" s="27">
        <f>IF(AND(Inputs!$CO149=0,AO$4&gt;=Inputs!$CM149),1,IF(AND(AO$4&gt;=Inputs!$CM149,AO$4&lt;Inputs!$CN149),1,IF(AND(AO$4=Inputs!$CN149,AO$4=Inputs!$CO149),1,IF(OR(AND(AO$4=Inputs!$CN149+1,Inputs!$CN149=Inputs!$CO149),AND(AO$4=Inputs!$CN149+2,Inputs!$CN149=Inputs!$CO149)),0,IF(AO$4=Inputs!$CN149,0.8,IF(AO$4=Inputs!$CN149+1,0.6,IF(AO$4=Inputs!$CN149+2,0.4,IF(AO$4=Inputs!$CO149,0.2,IF(AND(AO$4&gt;=Inputs!$CL149,AO$4&lt;Inputs!$CM149),(AO$4-Inputs!$CL149+1)/(Inputs!$AI149+1),0)))))))))</f>
        <v>0</v>
      </c>
      <c r="AP152" s="27">
        <f>IF(AND(Inputs!$CO149=0,AP$4&gt;=Inputs!$CM149),1,IF(AND(AP$4&gt;=Inputs!$CM149,AP$4&lt;Inputs!$CN149),1,IF(AND(AP$4=Inputs!$CN149,AP$4=Inputs!$CO149),1,IF(OR(AND(AP$4=Inputs!$CN149+1,Inputs!$CN149=Inputs!$CO149),AND(AP$4=Inputs!$CN149+2,Inputs!$CN149=Inputs!$CO149)),0,IF(AP$4=Inputs!$CN149,0.8,IF(AP$4=Inputs!$CN149+1,0.6,IF(AP$4=Inputs!$CN149+2,0.4,IF(AP$4=Inputs!$CO149,0.2,IF(AND(AP$4&gt;=Inputs!$CL149,AP$4&lt;Inputs!$CM149),(AP$4-Inputs!$CL149+1)/(Inputs!$AI149+1),0)))))))))</f>
        <v>0</v>
      </c>
      <c r="AQ152" s="27">
        <f>IF(AND(Inputs!$CO149=0,AQ$4&gt;=Inputs!$CM149),1,IF(AND(AQ$4&gt;=Inputs!$CM149,AQ$4&lt;Inputs!$CN149),1,IF(AND(AQ$4=Inputs!$CN149,AQ$4=Inputs!$CO149),1,IF(OR(AND(AQ$4=Inputs!$CN149+1,Inputs!$CN149=Inputs!$CO149),AND(AQ$4=Inputs!$CN149+2,Inputs!$CN149=Inputs!$CO149)),0,IF(AQ$4=Inputs!$CN149,0.8,IF(AQ$4=Inputs!$CN149+1,0.6,IF(AQ$4=Inputs!$CN149+2,0.4,IF(AQ$4=Inputs!$CO149,0.2,IF(AND(AQ$4&gt;=Inputs!$CL149,AQ$4&lt;Inputs!$CM149),(AQ$4-Inputs!$CL149+1)/(Inputs!$AI149+1),0)))))))))</f>
        <v>0</v>
      </c>
      <c r="AR152" s="27">
        <f>IF(AND(Inputs!$CO149=0,AR$4&gt;=Inputs!$CM149),1,IF(AND(AR$4&gt;=Inputs!$CM149,AR$4&lt;Inputs!$CN149),1,IF(AND(AR$4=Inputs!$CN149,AR$4=Inputs!$CO149),1,IF(OR(AND(AR$4=Inputs!$CN149+1,Inputs!$CN149=Inputs!$CO149),AND(AR$4=Inputs!$CN149+2,Inputs!$CN149=Inputs!$CO149)),0,IF(AR$4=Inputs!$CN149,0.8,IF(AR$4=Inputs!$CN149+1,0.6,IF(AR$4=Inputs!$CN149+2,0.4,IF(AR$4=Inputs!$CO149,0.2,IF(AND(AR$4&gt;=Inputs!$CL149,AR$4&lt;Inputs!$CM149),(AR$4-Inputs!$CL149+1)/(Inputs!$AI149+1),0)))))))))</f>
        <v>0</v>
      </c>
      <c r="AS152" s="27">
        <f>IF(AND(Inputs!$CO149=0,AS$4&gt;=Inputs!$CM149),1,IF(AND(AS$4&gt;=Inputs!$CM149,AS$4&lt;Inputs!$CN149),1,IF(AND(AS$4=Inputs!$CN149,AS$4=Inputs!$CO149),1,IF(OR(AND(AS$4=Inputs!$CN149+1,Inputs!$CN149=Inputs!$CO149),AND(AS$4=Inputs!$CN149+2,Inputs!$CN149=Inputs!$CO149)),0,IF(AS$4=Inputs!$CN149,0.8,IF(AS$4=Inputs!$CN149+1,0.6,IF(AS$4=Inputs!$CN149+2,0.4,IF(AS$4=Inputs!$CO149,0.2,IF(AND(AS$4&gt;=Inputs!$CL149,AS$4&lt;Inputs!$CM149),(AS$4-Inputs!$CL149+1)/(Inputs!$AI149+1),0)))))))))</f>
        <v>0</v>
      </c>
      <c r="AT152" s="27">
        <f>IF(AND(Inputs!$CO149=0,AT$4&gt;=Inputs!$CM149),1,IF(AND(AT$4&gt;=Inputs!$CM149,AT$4&lt;Inputs!$CN149),1,IF(AND(AT$4=Inputs!$CN149,AT$4=Inputs!$CO149),1,IF(OR(AND(AT$4=Inputs!$CN149+1,Inputs!$CN149=Inputs!$CO149),AND(AT$4=Inputs!$CN149+2,Inputs!$CN149=Inputs!$CO149)),0,IF(AT$4=Inputs!$CN149,0.8,IF(AT$4=Inputs!$CN149+1,0.6,IF(AT$4=Inputs!$CN149+2,0.4,IF(AT$4=Inputs!$CO149,0.2,IF(AND(AT$4&gt;=Inputs!$CL149,AT$4&lt;Inputs!$CM149),(AT$4-Inputs!$CL149+1)/(Inputs!$AI149+1),0)))))))))</f>
        <v>0</v>
      </c>
      <c r="AU152" s="27">
        <f>IF(AND(Inputs!$CO149=0,AU$4&gt;=Inputs!$CM149),1,IF(AND(AU$4&gt;=Inputs!$CM149,AU$4&lt;Inputs!$CN149),1,IF(AND(AU$4=Inputs!$CN149,AU$4=Inputs!$CO149),1,IF(OR(AND(AU$4=Inputs!$CN149+1,Inputs!$CN149=Inputs!$CO149),AND(AU$4=Inputs!$CN149+2,Inputs!$CN149=Inputs!$CO149)),0,IF(AU$4=Inputs!$CN149,0.8,IF(AU$4=Inputs!$CN149+1,0.6,IF(AU$4=Inputs!$CN149+2,0.4,IF(AU$4=Inputs!$CO149,0.2,IF(AND(AU$4&gt;=Inputs!$CL149,AU$4&lt;Inputs!$CM149),(AU$4-Inputs!$CL149+1)/(Inputs!$AI149+1),0)))))))))</f>
        <v>0</v>
      </c>
      <c r="AV152" s="27">
        <f>IF(AND(Inputs!$CO149=0,AV$4&gt;=Inputs!$CM149),1,IF(AND(AV$4&gt;=Inputs!$CM149,AV$4&lt;Inputs!$CN149),1,IF(AND(AV$4=Inputs!$CN149,AV$4=Inputs!$CO149),1,IF(OR(AND(AV$4=Inputs!$CN149+1,Inputs!$CN149=Inputs!$CO149),AND(AV$4=Inputs!$CN149+2,Inputs!$CN149=Inputs!$CO149)),0,IF(AV$4=Inputs!$CN149,0.8,IF(AV$4=Inputs!$CN149+1,0.6,IF(AV$4=Inputs!$CN149+2,0.4,IF(AV$4=Inputs!$CO149,0.2,IF(AND(AV$4&gt;=Inputs!$CL149,AV$4&lt;Inputs!$CM149),(AV$4-Inputs!$CL149+1)/(Inputs!$AI149+1),0)))))))))</f>
        <v>0</v>
      </c>
      <c r="AW152" s="27">
        <f>IF(AND(Inputs!$CO149=0,AW$4&gt;=Inputs!$CM149),1,IF(AND(AW$4&gt;=Inputs!$CM149,AW$4&lt;Inputs!$CN149),1,IF(AND(AW$4=Inputs!$CN149,AW$4=Inputs!$CO149),1,IF(OR(AND(AW$4=Inputs!$CN149+1,Inputs!$CN149=Inputs!$CO149),AND(AW$4=Inputs!$CN149+2,Inputs!$CN149=Inputs!$CO149)),0,IF(AW$4=Inputs!$CN149,0.8,IF(AW$4=Inputs!$CN149+1,0.6,IF(AW$4=Inputs!$CN149+2,0.4,IF(AW$4=Inputs!$CO149,0.2,IF(AND(AW$4&gt;=Inputs!$CL149,AW$4&lt;Inputs!$CM149),(AW$4-Inputs!$CL149+1)/(Inputs!$AI149+1),0)))))))))</f>
        <v>0</v>
      </c>
      <c r="AX152" s="27">
        <f>IF(AND(Inputs!$CO149=0,AX$4&gt;=Inputs!$CM149),1,IF(AND(AX$4&gt;=Inputs!$CM149,AX$4&lt;Inputs!$CN149),1,IF(AND(AX$4=Inputs!$CN149,AX$4=Inputs!$CO149),1,IF(OR(AND(AX$4=Inputs!$CN149+1,Inputs!$CN149=Inputs!$CO149),AND(AX$4=Inputs!$CN149+2,Inputs!$CN149=Inputs!$CO149)),0,IF(AX$4=Inputs!$CN149,0.8,IF(AX$4=Inputs!$CN149+1,0.6,IF(AX$4=Inputs!$CN149+2,0.4,IF(AX$4=Inputs!$CO149,0.2,IF(AND(AX$4&gt;=Inputs!$CL149,AX$4&lt;Inputs!$CM149),(AX$4-Inputs!$CL149+1)/(Inputs!$AI149+1),0)))))))))</f>
        <v>0</v>
      </c>
      <c r="AY152" s="27">
        <f>IF(AND(Inputs!$CO149=0,AY$4&gt;=Inputs!$CM149),1,IF(AND(AY$4&gt;=Inputs!$CM149,AY$4&lt;Inputs!$CN149),1,IF(AND(AY$4=Inputs!$CN149,AY$4=Inputs!$CO149),1,IF(OR(AND(AY$4=Inputs!$CN149+1,Inputs!$CN149=Inputs!$CO149),AND(AY$4=Inputs!$CN149+2,Inputs!$CN149=Inputs!$CO149)),0,IF(AY$4=Inputs!$CN149,0.8,IF(AY$4=Inputs!$CN149+1,0.6,IF(AY$4=Inputs!$CN149+2,0.4,IF(AY$4=Inputs!$CO149,0.2,IF(AND(AY$4&gt;=Inputs!$CL149,AY$4&lt;Inputs!$CM149),(AY$4-Inputs!$CL149+1)/(Inputs!$AI149+1),0)))))))))</f>
        <v>0</v>
      </c>
      <c r="AZ152" s="27">
        <f>IF(AND(Inputs!$CO149=0,AZ$4&gt;=Inputs!$CM149),1,IF(AND(AZ$4&gt;=Inputs!$CM149,AZ$4&lt;Inputs!$CN149),1,IF(AND(AZ$4=Inputs!$CN149,AZ$4=Inputs!$CO149),1,IF(OR(AND(AZ$4=Inputs!$CN149+1,Inputs!$CN149=Inputs!$CO149),AND(AZ$4=Inputs!$CN149+2,Inputs!$CN149=Inputs!$CO149)),0,IF(AZ$4=Inputs!$CN149,0.8,IF(AZ$4=Inputs!$CN149+1,0.6,IF(AZ$4=Inputs!$CN149+2,0.4,IF(AZ$4=Inputs!$CO149,0.2,IF(AND(AZ$4&gt;=Inputs!$CL149,AZ$4&lt;Inputs!$CM149),(AZ$4-Inputs!$CL149+1)/(Inputs!$AI149+1),0)))))))))</f>
        <v>0</v>
      </c>
      <c r="BA152" s="27">
        <f>IF(AND(Inputs!$CO149=0,BA$4&gt;=Inputs!$CM149),1,IF(AND(BA$4&gt;=Inputs!$CM149,BA$4&lt;Inputs!$CN149),1,IF(AND(BA$4=Inputs!$CN149,BA$4=Inputs!$CO149),1,IF(OR(AND(BA$4=Inputs!$CN149+1,Inputs!$CN149=Inputs!$CO149),AND(BA$4=Inputs!$CN149+2,Inputs!$CN149=Inputs!$CO149)),0,IF(BA$4=Inputs!$CN149,0.8,IF(BA$4=Inputs!$CN149+1,0.6,IF(BA$4=Inputs!$CN149+2,0.4,IF(BA$4=Inputs!$CO149,0.2,IF(AND(BA$4&gt;=Inputs!$CL149,BA$4&lt;Inputs!$CM149),(BA$4-Inputs!$CL149+1)/(Inputs!$AI149+1),0)))))))))</f>
        <v>0</v>
      </c>
      <c r="BB152" s="27">
        <f>IF(AND(Inputs!$CO149=0,BB$4&gt;=Inputs!$CM149),1,IF(AND(BB$4&gt;=Inputs!$CM149,BB$4&lt;Inputs!$CN149),1,IF(AND(BB$4=Inputs!$CN149,BB$4=Inputs!$CO149),1,IF(OR(AND(BB$4=Inputs!$CN149+1,Inputs!$CN149=Inputs!$CO149),AND(BB$4=Inputs!$CN149+2,Inputs!$CN149=Inputs!$CO149)),0,IF(BB$4=Inputs!$CN149,0.8,IF(BB$4=Inputs!$CN149+1,0.6,IF(BB$4=Inputs!$CN149+2,0.4,IF(BB$4=Inputs!$CO149,0.2,IF(AND(BB$4&gt;=Inputs!$CL149,BB$4&lt;Inputs!$CM149),(BB$4-Inputs!$CL149+1)/(Inputs!$AI149+1),0)))))))))</f>
        <v>0</v>
      </c>
      <c r="BC152" s="27">
        <f>IF(AND(Inputs!$CO149=0,BC$4&gt;=Inputs!$CM149),1,IF(AND(BC$4&gt;=Inputs!$CM149,BC$4&lt;Inputs!$CN149),1,IF(AND(BC$4=Inputs!$CN149,BC$4=Inputs!$CO149),1,IF(OR(AND(BC$4=Inputs!$CN149+1,Inputs!$CN149=Inputs!$CO149),AND(BC$4=Inputs!$CN149+2,Inputs!$CN149=Inputs!$CO149)),0,IF(BC$4=Inputs!$CN149,0.8,IF(BC$4=Inputs!$CN149+1,0.6,IF(BC$4=Inputs!$CN149+2,0.4,IF(BC$4=Inputs!$CO149,0.2,IF(AND(BC$4&gt;=Inputs!$CL149,BC$4&lt;Inputs!$CM149),(BC$4-Inputs!$CL149+1)/(Inputs!$AI149+1),0)))))))))</f>
        <v>0</v>
      </c>
      <c r="BD152" s="27">
        <f>IF(AND(Inputs!$CO149=0,BD$4&gt;=Inputs!$CM149),1,IF(AND(BD$4&gt;=Inputs!$CM149,BD$4&lt;Inputs!$CN149),1,IF(AND(BD$4=Inputs!$CN149,BD$4=Inputs!$CO149),1,IF(OR(AND(BD$4=Inputs!$CN149+1,Inputs!$CN149=Inputs!$CO149),AND(BD$4=Inputs!$CN149+2,Inputs!$CN149=Inputs!$CO149)),0,IF(BD$4=Inputs!$CN149,0.8,IF(BD$4=Inputs!$CN149+1,0.6,IF(BD$4=Inputs!$CN149+2,0.4,IF(BD$4=Inputs!$CO149,0.2,IF(AND(BD$4&gt;=Inputs!$CL149,BD$4&lt;Inputs!$CM149),(BD$4-Inputs!$CL149+1)/(Inputs!$AI149+1),0)))))))))</f>
        <v>0</v>
      </c>
      <c r="BE152" s="27">
        <f>IF(AND(Inputs!$CO149=0,BE$4&gt;=Inputs!$CM149),1,IF(AND(BE$4&gt;=Inputs!$CM149,BE$4&lt;Inputs!$CN149),1,IF(AND(BE$4=Inputs!$CN149,BE$4=Inputs!$CO149),1,IF(OR(AND(BE$4=Inputs!$CN149+1,Inputs!$CN149=Inputs!$CO149),AND(BE$4=Inputs!$CN149+2,Inputs!$CN149=Inputs!$CO149)),0,IF(BE$4=Inputs!$CN149,0.8,IF(BE$4=Inputs!$CN149+1,0.6,IF(BE$4=Inputs!$CN149+2,0.4,IF(BE$4=Inputs!$CO149,0.2,IF(AND(BE$4&gt;=Inputs!$CL149,BE$4&lt;Inputs!$CM149),(BE$4-Inputs!$CL149+1)/(Inputs!$AI149+1),0)))))))))</f>
        <v>0</v>
      </c>
      <c r="BF152" s="27">
        <f>IF(AND(Inputs!$CO149=0,BF$4&gt;=Inputs!$CM149),1,IF(AND(BF$4&gt;=Inputs!$CM149,BF$4&lt;Inputs!$CN149),1,IF(AND(BF$4=Inputs!$CN149,BF$4=Inputs!$CO149),1,IF(OR(AND(BF$4=Inputs!$CN149+1,Inputs!$CN149=Inputs!$CO149),AND(BF$4=Inputs!$CN149+2,Inputs!$CN149=Inputs!$CO149)),0,IF(BF$4=Inputs!$CN149,0.8,IF(BF$4=Inputs!$CN149+1,0.6,IF(BF$4=Inputs!$CN149+2,0.4,IF(BF$4=Inputs!$CO149,0.2,IF(AND(BF$4&gt;=Inputs!$CL149,BF$4&lt;Inputs!$CM149),(BF$4-Inputs!$CL149+1)/(Inputs!$AI149+1),0)))))))))</f>
        <v>0</v>
      </c>
      <c r="BG152" s="27">
        <f>IF(AND(Inputs!$CO149=0,BG$4&gt;=Inputs!$CM149),1,IF(AND(BG$4&gt;=Inputs!$CM149,BG$4&lt;Inputs!$CN149),1,IF(AND(BG$4=Inputs!$CN149,BG$4=Inputs!$CO149),1,IF(OR(AND(BG$4=Inputs!$CN149+1,Inputs!$CN149=Inputs!$CO149),AND(BG$4=Inputs!$CN149+2,Inputs!$CN149=Inputs!$CO149)),0,IF(BG$4=Inputs!$CN149,0.8,IF(BG$4=Inputs!$CN149+1,0.6,IF(BG$4=Inputs!$CN149+2,0.4,IF(BG$4=Inputs!$CO149,0.2,IF(AND(BG$4&gt;=Inputs!$CL149,BG$4&lt;Inputs!$CM149),(BG$4-Inputs!$CL149+1)/(Inputs!$AI149+1),0)))))))))</f>
        <v>0</v>
      </c>
      <c r="BH152" s="27">
        <f>IF(AND(Inputs!$CO149=0,BH$4&gt;=Inputs!$CM149),1,IF(AND(BH$4&gt;=Inputs!$CM149,BH$4&lt;Inputs!$CN149),1,IF(AND(BH$4=Inputs!$CN149,BH$4=Inputs!$CO149),1,IF(OR(AND(BH$4=Inputs!$CN149+1,Inputs!$CN149=Inputs!$CO149),AND(BH$4=Inputs!$CN149+2,Inputs!$CN149=Inputs!$CO149)),0,IF(BH$4=Inputs!$CN149,0.8,IF(BH$4=Inputs!$CN149+1,0.6,IF(BH$4=Inputs!$CN149+2,0.4,IF(BH$4=Inputs!$CO149,0.2,IF(AND(BH$4&gt;=Inputs!$CL149,BH$4&lt;Inputs!$CM149),(BH$4-Inputs!$CL149+1)/(Inputs!$AI149+1),0)))))))))</f>
        <v>0</v>
      </c>
      <c r="BI152" s="27">
        <f>IF(AND(Inputs!$CO149=0,BI$4&gt;=Inputs!$CM149),1,IF(AND(BI$4&gt;=Inputs!$CM149,BI$4&lt;Inputs!$CN149),1,IF(AND(BI$4=Inputs!$CN149,BI$4=Inputs!$CO149),1,IF(OR(AND(BI$4=Inputs!$CN149+1,Inputs!$CN149=Inputs!$CO149),AND(BI$4=Inputs!$CN149+2,Inputs!$CN149=Inputs!$CO149)),0,IF(BI$4=Inputs!$CN149,0.8,IF(BI$4=Inputs!$CN149+1,0.6,IF(BI$4=Inputs!$CN149+2,0.4,IF(BI$4=Inputs!$CO149,0.2,IF(AND(BI$4&gt;=Inputs!$CL149,BI$4&lt;Inputs!$CM149),(BI$4-Inputs!$CL149+1)/(Inputs!$AI149+1),0)))))))))</f>
        <v>0</v>
      </c>
      <c r="BJ152" s="27">
        <f>IF(AND(Inputs!$CO149=0,BJ$4&gt;=Inputs!$CM149),1,IF(AND(BJ$4&gt;=Inputs!$CM149,BJ$4&lt;Inputs!$CN149),1,IF(AND(BJ$4=Inputs!$CN149,BJ$4=Inputs!$CO149),1,IF(OR(AND(BJ$4=Inputs!$CN149+1,Inputs!$CN149=Inputs!$CO149),AND(BJ$4=Inputs!$CN149+2,Inputs!$CN149=Inputs!$CO149)),0,IF(BJ$4=Inputs!$CN149,0.8,IF(BJ$4=Inputs!$CN149+1,0.6,IF(BJ$4=Inputs!$CN149+2,0.4,IF(BJ$4=Inputs!$CO149,0.2,IF(AND(BJ$4&gt;=Inputs!$CL149,BJ$4&lt;Inputs!$CM149),(BJ$4-Inputs!$CL149+1)/(Inputs!$AI149+1),0)))))))))</f>
        <v>0</v>
      </c>
      <c r="BK152" s="27">
        <f>IF(AND(Inputs!$CO149=0,BK$4&gt;=Inputs!$CM149),1,IF(AND(BK$4&gt;=Inputs!$CM149,BK$4&lt;Inputs!$CN149),1,IF(AND(BK$4=Inputs!$CN149,BK$4=Inputs!$CO149),1,IF(OR(AND(BK$4=Inputs!$CN149+1,Inputs!$CN149=Inputs!$CO149),AND(BK$4=Inputs!$CN149+2,Inputs!$CN149=Inputs!$CO149)),0,IF(BK$4=Inputs!$CN149,0.8,IF(BK$4=Inputs!$CN149+1,0.6,IF(BK$4=Inputs!$CN149+2,0.4,IF(BK$4=Inputs!$CO149,0.2,IF(AND(BK$4&gt;=Inputs!$CL149,BK$4&lt;Inputs!$CM149),(BK$4-Inputs!$CL149+1)/(Inputs!$AI149+1),0)))))))))</f>
        <v>0</v>
      </c>
      <c r="BL152" s="27">
        <f>IF(AND(Inputs!$CO149=0,BL$4&gt;=Inputs!$CM149),1,IF(AND(BL$4&gt;=Inputs!$CM149,BL$4&lt;Inputs!$CN149),1,IF(AND(BL$4=Inputs!$CN149,BL$4=Inputs!$CO149),1,IF(OR(AND(BL$4=Inputs!$CN149+1,Inputs!$CN149=Inputs!$CO149),AND(BL$4=Inputs!$CN149+2,Inputs!$CN149=Inputs!$CO149)),0,IF(BL$4=Inputs!$CN149,0.8,IF(BL$4=Inputs!$CN149+1,0.6,IF(BL$4=Inputs!$CN149+2,0.4,IF(BL$4=Inputs!$CO149,0.2,IF(AND(BL$4&gt;=Inputs!$CL149,BL$4&lt;Inputs!$CM149),(BL$4-Inputs!$CL149+1)/(Inputs!$AI149+1),0)))))))))</f>
        <v>0</v>
      </c>
      <c r="BM152" s="27">
        <f>IF(AND(Inputs!$CO149=0,BM$4&gt;=Inputs!$CM149),1,IF(AND(BM$4&gt;=Inputs!$CM149,BM$4&lt;Inputs!$CN149),1,IF(AND(BM$4=Inputs!$CN149,BM$4=Inputs!$CO149),1,IF(OR(AND(BM$4=Inputs!$CN149+1,Inputs!$CN149=Inputs!$CO149),AND(BM$4=Inputs!$CN149+2,Inputs!$CN149=Inputs!$CO149)),0,IF(BM$4=Inputs!$CN149,0.8,IF(BM$4=Inputs!$CN149+1,0.6,IF(BM$4=Inputs!$CN149+2,0.4,IF(BM$4=Inputs!$CO149,0.2,IF(AND(BM$4&gt;=Inputs!$CL149,BM$4&lt;Inputs!$CM149),(BM$4-Inputs!$CL149+1)/(Inputs!$AI149+1),0)))))))))</f>
        <v>0</v>
      </c>
      <c r="BO152" s="46" t="str">
        <f>IF(Inputs!$B149="","",(ROUND(Inputs!$BC149*AJ152,0)))</f>
        <v/>
      </c>
      <c r="BP152" s="46" t="str">
        <f>IF(Inputs!$B149="","",(ROUND(Inputs!$BC149*AK152,0)))</f>
        <v/>
      </c>
      <c r="BQ152" s="46" t="str">
        <f>IF(Inputs!$B149="","",(ROUND(Inputs!$BC149*AL152,0)))</f>
        <v/>
      </c>
      <c r="BR152" s="46" t="str">
        <f>IF(Inputs!$B149="","",(ROUND(Inputs!$BC149*AM152,0)))</f>
        <v/>
      </c>
      <c r="BS152" s="46" t="str">
        <f>IF(Inputs!$B149="","",(ROUND(Inputs!$BC149*AN152,0)))</f>
        <v/>
      </c>
      <c r="BT152" s="46" t="str">
        <f>IF(Inputs!$B149="","",(ROUND(Inputs!$BC149*AO152,0)))</f>
        <v/>
      </c>
      <c r="BU152" s="46" t="str">
        <f>IF(Inputs!$B149="","",(ROUND(Inputs!$BC149*AP152,0)))</f>
        <v/>
      </c>
      <c r="BV152" s="46" t="str">
        <f>IF(Inputs!$B149="","",(ROUND(Inputs!$BC149*AQ152,0)))</f>
        <v/>
      </c>
      <c r="BW152" s="46" t="str">
        <f>IF(Inputs!$B149="","",(ROUND(Inputs!$BC149*AR152,0)))</f>
        <v/>
      </c>
      <c r="BX152" s="46" t="str">
        <f>IF(Inputs!$B149="","",(ROUND(Inputs!$BC149*AS152,0)))</f>
        <v/>
      </c>
      <c r="BY152" s="46" t="str">
        <f>IF(Inputs!$B149="","",(ROUND(Inputs!$BC149*AT152,0)))</f>
        <v/>
      </c>
      <c r="BZ152" s="46" t="str">
        <f>IF(Inputs!$B149="","",(ROUND(Inputs!$BC149*AU152,0)))</f>
        <v/>
      </c>
      <c r="CA152" s="46" t="str">
        <f>IF(Inputs!$B149="","",(ROUND(Inputs!$BC149*AV152,0)))</f>
        <v/>
      </c>
      <c r="CB152" s="46" t="str">
        <f>IF(Inputs!$B149="","",(ROUND(Inputs!$BC149*AW152,0)))</f>
        <v/>
      </c>
      <c r="CC152" s="46" t="str">
        <f>IF(Inputs!$B149="","",(ROUND(Inputs!$BC149*AX152,0)))</f>
        <v/>
      </c>
      <c r="CD152" s="46" t="str">
        <f>IF(Inputs!$B149="","",(ROUND(Inputs!$BC149*AY152,0)))</f>
        <v/>
      </c>
      <c r="CE152" s="46" t="str">
        <f>IF(Inputs!$B149="","",(ROUND(Inputs!$BC149*AZ152,0)))</f>
        <v/>
      </c>
      <c r="CF152" s="46" t="str">
        <f>IF(Inputs!$B149="","",(ROUND(Inputs!$BC149*BA152,0)))</f>
        <v/>
      </c>
      <c r="CG152" s="46" t="str">
        <f>IF(Inputs!$B149="","",(ROUND(Inputs!$BC149*BB152,0)))</f>
        <v/>
      </c>
      <c r="CH152" s="46" t="str">
        <f>IF(Inputs!$B149="","",(ROUND(Inputs!$BC149*BC152,0)))</f>
        <v/>
      </c>
      <c r="CI152" s="46" t="str">
        <f>IF(Inputs!$B149="","",(ROUND(Inputs!$BC149*BD152,0)))</f>
        <v/>
      </c>
      <c r="CJ152" s="46" t="str">
        <f>IF(Inputs!$B149="","",(ROUND(Inputs!$BC149*BE152,0)))</f>
        <v/>
      </c>
      <c r="CK152" s="46" t="str">
        <f>IF(Inputs!$B149="","",(ROUND(Inputs!$BC149*BF152,0)))</f>
        <v/>
      </c>
      <c r="CL152" s="46" t="str">
        <f>IF(Inputs!$B149="","",(ROUND(Inputs!$BC149*BG152,0)))</f>
        <v/>
      </c>
      <c r="CM152" s="46" t="str">
        <f>IF(Inputs!$B149="","",(ROUND(Inputs!$BC149*BH152,0)))</f>
        <v/>
      </c>
      <c r="CN152" s="46" t="str">
        <f>IF(Inputs!$B149="","",(ROUND(Inputs!$BC149*BI152,0)))</f>
        <v/>
      </c>
      <c r="CO152" s="46" t="str">
        <f>IF(Inputs!$B149="","",(ROUND(Inputs!$BC149*BJ152,0)))</f>
        <v/>
      </c>
      <c r="CP152" s="46" t="str">
        <f>IF(Inputs!$B149="","",(ROUND(Inputs!$BC149*BK152,0)))</f>
        <v/>
      </c>
      <c r="CQ152" s="46" t="str">
        <f>IF(Inputs!$B149="","",(ROUND(Inputs!$BC149*BL152,0)))</f>
        <v/>
      </c>
      <c r="CR152" s="46" t="str">
        <f>IF(Inputs!$B149="","",(ROUND(Inputs!$BC149*BM152,0)))</f>
        <v/>
      </c>
      <c r="CV152" s="46" t="str">
        <f>IF(A152="","",IF(AND(CV$4&lt;=Inputs!$CQ149,CV$4&gt;=Inputs!$CP149),Inputs!$AR149/(Inputs!$CQ149-Inputs!$CP149+1),0)+IF(CV$4=Inputs!$CL149,Inputs!$BD149,0))</f>
        <v/>
      </c>
      <c r="CW152" s="46" t="str">
        <f>IF(B152="","",IF(AND(CW$4&lt;=Inputs!$CQ149,CW$4&gt;=Inputs!$CP149),Inputs!$AR149/(Inputs!$CQ149-Inputs!$CP149+1),0)+IF(CW$4=Inputs!$CL149,Inputs!$BD149,0))</f>
        <v/>
      </c>
      <c r="CX152" s="46" t="str">
        <f>IF(C152="","",IF(AND(CX$4&lt;=Inputs!$CQ149,CX$4&gt;=Inputs!$CP149),Inputs!$AR149/(Inputs!$CQ149-Inputs!$CP149+1),0)+IF(CX$4=Inputs!$CL149,Inputs!$BD149,0))</f>
        <v/>
      </c>
      <c r="CY152" s="46" t="str">
        <f>IF(D152="","",IF(AND(CY$4&lt;=Inputs!$CQ149,CY$4&gt;=Inputs!$CP149),Inputs!$AR149/(Inputs!$CQ149-Inputs!$CP149+1),0)+IF(CY$4=Inputs!$CL149,Inputs!$BD149,0))</f>
        <v/>
      </c>
      <c r="CZ152" s="46" t="str">
        <f>IF(E152="","",IF(AND(CZ$4&lt;=Inputs!$CQ149,CZ$4&gt;=Inputs!$CP149),Inputs!$AR149/(Inputs!$CQ149-Inputs!$CP149+1),0)+IF(CZ$4=Inputs!$CL149,Inputs!$BD149,0))</f>
        <v/>
      </c>
      <c r="DA152" s="46" t="str">
        <f>IF(F152="","",IF(AND(DA$4&lt;=Inputs!$CQ149,DA$4&gt;=Inputs!$CP149),Inputs!$AR149/(Inputs!$CQ149-Inputs!$CP149+1),0)+IF(DA$4=Inputs!$CL149,Inputs!$BD149,0))</f>
        <v/>
      </c>
      <c r="DB152" s="46" t="str">
        <f>IF(G152="","",IF(AND(DB$4&lt;=Inputs!$CQ149,DB$4&gt;=Inputs!$CP149),Inputs!$AR149/(Inputs!$CQ149-Inputs!$CP149+1),0)+IF(DB$4=Inputs!$CL149,Inputs!$BD149,0))</f>
        <v/>
      </c>
      <c r="DC152" s="46" t="str">
        <f>IF(H152="","",IF(AND(DC$4&lt;=Inputs!$CQ149,DC$4&gt;=Inputs!$CP149),Inputs!$AR149/(Inputs!$CQ149-Inputs!$CP149+1),0)+IF(DC$4=Inputs!$CL149,Inputs!$BD149,0))</f>
        <v/>
      </c>
      <c r="DD152" s="46" t="str">
        <f>IF(I152="","",IF(AND(DD$4&lt;=Inputs!$CQ149,DD$4&gt;=Inputs!$CP149),Inputs!$AR149/(Inputs!$CQ149-Inputs!$CP149+1),0)+IF(DD$4=Inputs!$CL149,Inputs!$BD149,0))</f>
        <v/>
      </c>
      <c r="DE152" s="46" t="str">
        <f>IF(J152="","",IF(AND(DE$4&lt;=Inputs!$CQ149,DE$4&gt;=Inputs!$CP149),Inputs!$AR149/(Inputs!$CQ149-Inputs!$CP149+1),0)+IF(DE$4=Inputs!$CL149,Inputs!$BD149,0))</f>
        <v/>
      </c>
      <c r="DF152" s="46" t="str">
        <f>IF(K152="","",IF(AND(DF$4&lt;=Inputs!$CQ149,DF$4&gt;=Inputs!$CP149),Inputs!$AR149/(Inputs!$CQ149-Inputs!$CP149+1),0)+IF(DF$4=Inputs!$CL149,Inputs!$BD149,0))</f>
        <v/>
      </c>
      <c r="DG152" s="46" t="str">
        <f>IF(L152="","",IF(AND(DG$4&lt;=Inputs!$CQ149,DG$4&gt;=Inputs!$CP149),Inputs!$AR149/(Inputs!$CQ149-Inputs!$CP149+1),0)+IF(DG$4=Inputs!$CL149,Inputs!$BD149,0))</f>
        <v/>
      </c>
      <c r="DH152" s="46" t="str">
        <f>IF(M152="","",IF(AND(DH$4&lt;=Inputs!$CQ149,DH$4&gt;=Inputs!$CP149),Inputs!$AR149/(Inputs!$CQ149-Inputs!$CP149+1),0)+IF(DH$4=Inputs!$CL149,Inputs!$BD149,0))</f>
        <v/>
      </c>
      <c r="DI152" s="46" t="str">
        <f>IF(N152="","",IF(AND(DI$4&lt;=Inputs!$CQ149,DI$4&gt;=Inputs!$CP149),Inputs!$AR149/(Inputs!$CQ149-Inputs!$CP149+1),0)+IF(DI$4=Inputs!$CL149,Inputs!$BD149,0))</f>
        <v/>
      </c>
      <c r="DJ152" s="46" t="str">
        <f>IF(O152="","",IF(AND(DJ$4&lt;=Inputs!$CQ149,DJ$4&gt;=Inputs!$CP149),Inputs!$AR149/(Inputs!$CQ149-Inputs!$CP149+1),0)+IF(DJ$4=Inputs!$CL149,Inputs!$BD149,0))</f>
        <v/>
      </c>
      <c r="DK152" s="46" t="str">
        <f>IF(P152="","",IF(AND(DK$4&lt;=Inputs!$CQ149,DK$4&gt;=Inputs!$CP149),Inputs!$AR149/(Inputs!$CQ149-Inputs!$CP149+1),0)+IF(DK$4=Inputs!$CL149,Inputs!$BD149,0))</f>
        <v/>
      </c>
      <c r="DL152" s="46" t="str">
        <f>IF(Q152="","",IF(AND(DL$4&lt;=Inputs!$CQ149,DL$4&gt;=Inputs!$CP149),Inputs!$AR149/(Inputs!$CQ149-Inputs!$CP149+1),0)+IF(DL$4=Inputs!$CL149,Inputs!$BD149,0))</f>
        <v/>
      </c>
      <c r="DM152" s="46" t="str">
        <f>IF(R152="","",IF(AND(DM$4&lt;=Inputs!$CQ149,DM$4&gt;=Inputs!$CP149),Inputs!$AR149/(Inputs!$CQ149-Inputs!$CP149+1),0)+IF(DM$4=Inputs!$CL149,Inputs!$BD149,0))</f>
        <v/>
      </c>
      <c r="DN152" s="46" t="str">
        <f>IF(S152="","",IF(AND(DN$4&lt;=Inputs!$CQ149,DN$4&gt;=Inputs!$CP149),Inputs!$AR149/(Inputs!$CQ149-Inputs!$CP149+1),0)+IF(DN$4=Inputs!$CL149,Inputs!$BD149,0))</f>
        <v/>
      </c>
      <c r="DO152" s="46" t="str">
        <f>IF(T152="","",IF(AND(DO$4&lt;=Inputs!$CQ149,DO$4&gt;=Inputs!$CP149),Inputs!$AR149/(Inputs!$CQ149-Inputs!$CP149+1),0)+IF(DO$4=Inputs!$CL149,Inputs!$BD149,0))</f>
        <v/>
      </c>
      <c r="DP152" s="46" t="str">
        <f>IF(U152="","",IF(AND(DP$4&lt;=Inputs!$CQ149,DP$4&gt;=Inputs!$CP149),Inputs!$AR149/(Inputs!$CQ149-Inputs!$CP149+1),0)+IF(DP$4=Inputs!$CL149,Inputs!$BD149,0))</f>
        <v/>
      </c>
      <c r="DQ152" s="46" t="str">
        <f>IF(V152="","",IF(AND(DQ$4&lt;=Inputs!$CQ149,DQ$4&gt;=Inputs!$CP149),Inputs!$AR149/(Inputs!$CQ149-Inputs!$CP149+1),0)+IF(DQ$4=Inputs!$CL149,Inputs!$BD149,0))</f>
        <v/>
      </c>
      <c r="DR152" s="46" t="str">
        <f>IF(W152="","",IF(AND(DR$4&lt;=Inputs!$CQ149,DR$4&gt;=Inputs!$CP149),Inputs!$AR149/(Inputs!$CQ149-Inputs!$CP149+1),0)+IF(DR$4=Inputs!$CL149,Inputs!$BD149,0))</f>
        <v/>
      </c>
      <c r="DS152" s="46" t="str">
        <f>IF(X152="","",IF(AND(DS$4&lt;=Inputs!$CQ149,DS$4&gt;=Inputs!$CP149),Inputs!$AR149/(Inputs!$CQ149-Inputs!$CP149+1),0)+IF(DS$4=Inputs!$CL149,Inputs!$BD149,0))</f>
        <v/>
      </c>
      <c r="DT152" s="46" t="str">
        <f>IF(Y152="","",IF(AND(DT$4&lt;=Inputs!$CQ149,DT$4&gt;=Inputs!$CP149),Inputs!$AR149/(Inputs!$CQ149-Inputs!$CP149+1),0)+IF(DT$4=Inputs!$CL149,Inputs!$BD149,0))</f>
        <v/>
      </c>
      <c r="DU152" s="46" t="str">
        <f>IF(Z152="","",IF(AND(DU$4&lt;=Inputs!$CQ149,DU$4&gt;=Inputs!$CP149),Inputs!$AR149/(Inputs!$CQ149-Inputs!$CP149+1),0)+IF(DU$4=Inputs!$CL149,Inputs!$BD149,0))</f>
        <v/>
      </c>
      <c r="DV152" s="46" t="str">
        <f>IF(AA152="","",IF(AND(DV$4&lt;=Inputs!$CQ149,DV$4&gt;=Inputs!$CP149),Inputs!$AR149/(Inputs!$CQ149-Inputs!$CP149+1),0)+IF(DV$4=Inputs!$CL149,Inputs!$BD149,0))</f>
        <v/>
      </c>
      <c r="DW152" s="46" t="str">
        <f>IF(AB152="","",IF(AND(DW$4&lt;=Inputs!$CQ149,DW$4&gt;=Inputs!$CP149),Inputs!$AR149/(Inputs!$CQ149-Inputs!$CP149+1),0)+IF(DW$4=Inputs!$CL149,Inputs!$BD149,0))</f>
        <v/>
      </c>
      <c r="DX152" s="46" t="str">
        <f>IF(AC152="","",IF(AND(DX$4&lt;=Inputs!$CQ149,DX$4&gt;=Inputs!$CP149),Inputs!$AR149/(Inputs!$CQ149-Inputs!$CP149+1),0)+IF(DX$4=Inputs!$CL149,Inputs!$BD149,0))</f>
        <v/>
      </c>
      <c r="DY152" s="46" t="str">
        <f>IF(AD152="","",IF(AND(DY$4&lt;=Inputs!$CQ149,DY$4&gt;=Inputs!$CP149),Inputs!$AR149/(Inputs!$CQ149-Inputs!$CP149+1),0)+IF(DY$4=Inputs!$CL149,Inputs!$BD149,0))</f>
        <v/>
      </c>
      <c r="DZ152" s="46" t="str">
        <f t="shared" si="8"/>
        <v/>
      </c>
    </row>
    <row r="153" spans="1:130">
      <c r="A153" s="7" t="str">
        <f>IF(Inputs!A150="","",Inputs!A150)</f>
        <v/>
      </c>
      <c r="B153" t="str">
        <f>IF(Inputs!B150="","",Inputs!B150)</f>
        <v/>
      </c>
      <c r="C153" s="46" t="str">
        <f>IF(Inputs!$B150="","",BO153-CV153)</f>
        <v/>
      </c>
      <c r="D153" s="46" t="str">
        <f>IF(Inputs!$B150="","",BP153-CW153)</f>
        <v/>
      </c>
      <c r="E153" s="46" t="str">
        <f>IF(Inputs!$B150="","",BQ153-CX153)</f>
        <v/>
      </c>
      <c r="F153" s="46" t="str">
        <f>IF(Inputs!$B150="","",BR153-CY153)</f>
        <v/>
      </c>
      <c r="G153" s="46" t="str">
        <f>IF(Inputs!$B150="","",BS153-CZ153)</f>
        <v/>
      </c>
      <c r="H153" s="46" t="str">
        <f>IF(Inputs!$B150="","",BT153-DA153)</f>
        <v/>
      </c>
      <c r="I153" s="46" t="str">
        <f>IF(Inputs!$B150="","",BU153-DB153)</f>
        <v/>
      </c>
      <c r="J153" s="46" t="str">
        <f>IF(Inputs!$B150="","",BV153-DC153)</f>
        <v/>
      </c>
      <c r="K153" s="46" t="str">
        <f>IF(Inputs!$B150="","",BW153-DD153)</f>
        <v/>
      </c>
      <c r="L153" s="46" t="str">
        <f>IF(Inputs!$B150="","",BX153-DE153)</f>
        <v/>
      </c>
      <c r="M153" s="46" t="str">
        <f>IF(Inputs!$B150="","",BY153-DF153)</f>
        <v/>
      </c>
      <c r="N153" s="46" t="str">
        <f>IF(Inputs!$B150="","",BZ153-DG153)</f>
        <v/>
      </c>
      <c r="O153" s="46" t="str">
        <f>IF(Inputs!$B150="","",CA153-DH153)</f>
        <v/>
      </c>
      <c r="P153" s="46" t="str">
        <f>IF(Inputs!$B150="","",CB153-DI153)</f>
        <v/>
      </c>
      <c r="Q153" s="46" t="str">
        <f>IF(Inputs!$B150="","",CC153-DJ153)</f>
        <v/>
      </c>
      <c r="R153" s="46" t="str">
        <f>IF(Inputs!$B150="","",CD153-DK153)</f>
        <v/>
      </c>
      <c r="S153" s="46" t="str">
        <f>IF(Inputs!$B150="","",CE153-DL153)</f>
        <v/>
      </c>
      <c r="T153" s="46" t="str">
        <f>IF(Inputs!$B150="","",CF153-DM153)</f>
        <v/>
      </c>
      <c r="U153" s="46" t="str">
        <f>IF(Inputs!$B150="","",CG153-DN153)</f>
        <v/>
      </c>
      <c r="V153" s="46" t="str">
        <f>IF(Inputs!$B150="","",CH153-DO153)</f>
        <v/>
      </c>
      <c r="W153" s="46" t="str">
        <f>IF(Inputs!$B150="","",CI153-DP153)</f>
        <v/>
      </c>
      <c r="X153" s="46" t="str">
        <f>IF(Inputs!$B150="","",CJ153-DQ153)</f>
        <v/>
      </c>
      <c r="Y153" s="46" t="str">
        <f>IF(Inputs!$B150="","",CK153-DR153)</f>
        <v/>
      </c>
      <c r="Z153" s="46" t="str">
        <f>IF(Inputs!$B150="","",CL153-DS153)</f>
        <v/>
      </c>
      <c r="AA153" s="46" t="str">
        <f>IF(Inputs!$B150="","",CM153-DT153)</f>
        <v/>
      </c>
      <c r="AB153" s="46" t="str">
        <f>IF(Inputs!$B150="","",CN153-DU153)</f>
        <v/>
      </c>
      <c r="AC153" s="46" t="str">
        <f>IF(Inputs!$B150="","",CO153-DV153)</f>
        <v/>
      </c>
      <c r="AD153" s="46" t="str">
        <f>IF(Inputs!$B150="","",CP153-DW153)</f>
        <v/>
      </c>
      <c r="AE153" s="46" t="str">
        <f>IF(Inputs!$B150="","",CQ153-DX153)</f>
        <v/>
      </c>
      <c r="AF153" s="46" t="str">
        <f>IF(Inputs!$B150="","",CR153-DY153)</f>
        <v/>
      </c>
      <c r="AG153" s="50" t="str">
        <f t="shared" si="9"/>
        <v/>
      </c>
      <c r="AH153" s="50"/>
      <c r="AJ153" s="27">
        <f>IF(AND(Inputs!$CO150=0,AJ$4&gt;=Inputs!$CM150),1,IF(AND(AJ$4&gt;=Inputs!$CM150,AJ$4&lt;Inputs!$CN150),1,IF(AND(AJ$4=Inputs!$CN150,AJ$4=Inputs!$CO150),1,IF(OR(AND(AJ$4=Inputs!$CN150+1,Inputs!$CN150=Inputs!$CO150),AND(AJ$4=Inputs!$CN150+2,Inputs!$CN150=Inputs!$CO150)),0,IF(AJ$4=Inputs!$CN150,0.8,IF(AJ$4=Inputs!$CN150+1,0.6,IF(AJ$4=Inputs!$CN150+2,0.4,IF(AJ$4=Inputs!$CO150,0.2,IF(AND(AJ$4&gt;=Inputs!$CL150,AJ$4&lt;Inputs!$CM150),(AJ$4-Inputs!$CL150+1)/(Inputs!$AI150+1),0)))))))))</f>
        <v>0</v>
      </c>
      <c r="AK153" s="27">
        <f>IF(AND(Inputs!$CO150=0,AK$4&gt;=Inputs!$CM150),1,IF(AND(AK$4&gt;=Inputs!$CM150,AK$4&lt;Inputs!$CN150),1,IF(AND(AK$4=Inputs!$CN150,AK$4=Inputs!$CO150),1,IF(OR(AND(AK$4=Inputs!$CN150+1,Inputs!$CN150=Inputs!$CO150),AND(AK$4=Inputs!$CN150+2,Inputs!$CN150=Inputs!$CO150)),0,IF(AK$4=Inputs!$CN150,0.8,IF(AK$4=Inputs!$CN150+1,0.6,IF(AK$4=Inputs!$CN150+2,0.4,IF(AK$4=Inputs!$CO150,0.2,IF(AND(AK$4&gt;=Inputs!$CL150,AK$4&lt;Inputs!$CM150),(AK$4-Inputs!$CL150+1)/(Inputs!$AI150+1),0)))))))))</f>
        <v>0</v>
      </c>
      <c r="AL153" s="27">
        <f>IF(AND(Inputs!$CO150=0,AL$4&gt;=Inputs!$CM150),1,IF(AND(AL$4&gt;=Inputs!$CM150,AL$4&lt;Inputs!$CN150),1,IF(AND(AL$4=Inputs!$CN150,AL$4=Inputs!$CO150),1,IF(OR(AND(AL$4=Inputs!$CN150+1,Inputs!$CN150=Inputs!$CO150),AND(AL$4=Inputs!$CN150+2,Inputs!$CN150=Inputs!$CO150)),0,IF(AL$4=Inputs!$CN150,0.8,IF(AL$4=Inputs!$CN150+1,0.6,IF(AL$4=Inputs!$CN150+2,0.4,IF(AL$4=Inputs!$CO150,0.2,IF(AND(AL$4&gt;=Inputs!$CL150,AL$4&lt;Inputs!$CM150),(AL$4-Inputs!$CL150+1)/(Inputs!$AI150+1),0)))))))))</f>
        <v>0</v>
      </c>
      <c r="AM153" s="27">
        <f>IF(AND(Inputs!$CO150=0,AM$4&gt;=Inputs!$CM150),1,IF(AND(AM$4&gt;=Inputs!$CM150,AM$4&lt;Inputs!$CN150),1,IF(AND(AM$4=Inputs!$CN150,AM$4=Inputs!$CO150),1,IF(OR(AND(AM$4=Inputs!$CN150+1,Inputs!$CN150=Inputs!$CO150),AND(AM$4=Inputs!$CN150+2,Inputs!$CN150=Inputs!$CO150)),0,IF(AM$4=Inputs!$CN150,0.8,IF(AM$4=Inputs!$CN150+1,0.6,IF(AM$4=Inputs!$CN150+2,0.4,IF(AM$4=Inputs!$CO150,0.2,IF(AND(AM$4&gt;=Inputs!$CL150,AM$4&lt;Inputs!$CM150),(AM$4-Inputs!$CL150+1)/(Inputs!$AI150+1),0)))))))))</f>
        <v>0</v>
      </c>
      <c r="AN153" s="27">
        <f>IF(AND(Inputs!$CO150=0,AN$4&gt;=Inputs!$CM150),1,IF(AND(AN$4&gt;=Inputs!$CM150,AN$4&lt;Inputs!$CN150),1,IF(AND(AN$4=Inputs!$CN150,AN$4=Inputs!$CO150),1,IF(OR(AND(AN$4=Inputs!$CN150+1,Inputs!$CN150=Inputs!$CO150),AND(AN$4=Inputs!$CN150+2,Inputs!$CN150=Inputs!$CO150)),0,IF(AN$4=Inputs!$CN150,0.8,IF(AN$4=Inputs!$CN150+1,0.6,IF(AN$4=Inputs!$CN150+2,0.4,IF(AN$4=Inputs!$CO150,0.2,IF(AND(AN$4&gt;=Inputs!$CL150,AN$4&lt;Inputs!$CM150),(AN$4-Inputs!$CL150+1)/(Inputs!$AI150+1),0)))))))))</f>
        <v>0</v>
      </c>
      <c r="AO153" s="27">
        <f>IF(AND(Inputs!$CO150=0,AO$4&gt;=Inputs!$CM150),1,IF(AND(AO$4&gt;=Inputs!$CM150,AO$4&lt;Inputs!$CN150),1,IF(AND(AO$4=Inputs!$CN150,AO$4=Inputs!$CO150),1,IF(OR(AND(AO$4=Inputs!$CN150+1,Inputs!$CN150=Inputs!$CO150),AND(AO$4=Inputs!$CN150+2,Inputs!$CN150=Inputs!$CO150)),0,IF(AO$4=Inputs!$CN150,0.8,IF(AO$4=Inputs!$CN150+1,0.6,IF(AO$4=Inputs!$CN150+2,0.4,IF(AO$4=Inputs!$CO150,0.2,IF(AND(AO$4&gt;=Inputs!$CL150,AO$4&lt;Inputs!$CM150),(AO$4-Inputs!$CL150+1)/(Inputs!$AI150+1),0)))))))))</f>
        <v>0</v>
      </c>
      <c r="AP153" s="27">
        <f>IF(AND(Inputs!$CO150=0,AP$4&gt;=Inputs!$CM150),1,IF(AND(AP$4&gt;=Inputs!$CM150,AP$4&lt;Inputs!$CN150),1,IF(AND(AP$4=Inputs!$CN150,AP$4=Inputs!$CO150),1,IF(OR(AND(AP$4=Inputs!$CN150+1,Inputs!$CN150=Inputs!$CO150),AND(AP$4=Inputs!$CN150+2,Inputs!$CN150=Inputs!$CO150)),0,IF(AP$4=Inputs!$CN150,0.8,IF(AP$4=Inputs!$CN150+1,0.6,IF(AP$4=Inputs!$CN150+2,0.4,IF(AP$4=Inputs!$CO150,0.2,IF(AND(AP$4&gt;=Inputs!$CL150,AP$4&lt;Inputs!$CM150),(AP$4-Inputs!$CL150+1)/(Inputs!$AI150+1),0)))))))))</f>
        <v>0</v>
      </c>
      <c r="AQ153" s="27">
        <f>IF(AND(Inputs!$CO150=0,AQ$4&gt;=Inputs!$CM150),1,IF(AND(AQ$4&gt;=Inputs!$CM150,AQ$4&lt;Inputs!$CN150),1,IF(AND(AQ$4=Inputs!$CN150,AQ$4=Inputs!$CO150),1,IF(OR(AND(AQ$4=Inputs!$CN150+1,Inputs!$CN150=Inputs!$CO150),AND(AQ$4=Inputs!$CN150+2,Inputs!$CN150=Inputs!$CO150)),0,IF(AQ$4=Inputs!$CN150,0.8,IF(AQ$4=Inputs!$CN150+1,0.6,IF(AQ$4=Inputs!$CN150+2,0.4,IF(AQ$4=Inputs!$CO150,0.2,IF(AND(AQ$4&gt;=Inputs!$CL150,AQ$4&lt;Inputs!$CM150),(AQ$4-Inputs!$CL150+1)/(Inputs!$AI150+1),0)))))))))</f>
        <v>0</v>
      </c>
      <c r="AR153" s="27">
        <f>IF(AND(Inputs!$CO150=0,AR$4&gt;=Inputs!$CM150),1,IF(AND(AR$4&gt;=Inputs!$CM150,AR$4&lt;Inputs!$CN150),1,IF(AND(AR$4=Inputs!$CN150,AR$4=Inputs!$CO150),1,IF(OR(AND(AR$4=Inputs!$CN150+1,Inputs!$CN150=Inputs!$CO150),AND(AR$4=Inputs!$CN150+2,Inputs!$CN150=Inputs!$CO150)),0,IF(AR$4=Inputs!$CN150,0.8,IF(AR$4=Inputs!$CN150+1,0.6,IF(AR$4=Inputs!$CN150+2,0.4,IF(AR$4=Inputs!$CO150,0.2,IF(AND(AR$4&gt;=Inputs!$CL150,AR$4&lt;Inputs!$CM150),(AR$4-Inputs!$CL150+1)/(Inputs!$AI150+1),0)))))))))</f>
        <v>0</v>
      </c>
      <c r="AS153" s="27">
        <f>IF(AND(Inputs!$CO150=0,AS$4&gt;=Inputs!$CM150),1,IF(AND(AS$4&gt;=Inputs!$CM150,AS$4&lt;Inputs!$CN150),1,IF(AND(AS$4=Inputs!$CN150,AS$4=Inputs!$CO150),1,IF(OR(AND(AS$4=Inputs!$CN150+1,Inputs!$CN150=Inputs!$CO150),AND(AS$4=Inputs!$CN150+2,Inputs!$CN150=Inputs!$CO150)),0,IF(AS$4=Inputs!$CN150,0.8,IF(AS$4=Inputs!$CN150+1,0.6,IF(AS$4=Inputs!$CN150+2,0.4,IF(AS$4=Inputs!$CO150,0.2,IF(AND(AS$4&gt;=Inputs!$CL150,AS$4&lt;Inputs!$CM150),(AS$4-Inputs!$CL150+1)/(Inputs!$AI150+1),0)))))))))</f>
        <v>0</v>
      </c>
      <c r="AT153" s="27">
        <f>IF(AND(Inputs!$CO150=0,AT$4&gt;=Inputs!$CM150),1,IF(AND(AT$4&gt;=Inputs!$CM150,AT$4&lt;Inputs!$CN150),1,IF(AND(AT$4=Inputs!$CN150,AT$4=Inputs!$CO150),1,IF(OR(AND(AT$4=Inputs!$CN150+1,Inputs!$CN150=Inputs!$CO150),AND(AT$4=Inputs!$CN150+2,Inputs!$CN150=Inputs!$CO150)),0,IF(AT$4=Inputs!$CN150,0.8,IF(AT$4=Inputs!$CN150+1,0.6,IF(AT$4=Inputs!$CN150+2,0.4,IF(AT$4=Inputs!$CO150,0.2,IF(AND(AT$4&gt;=Inputs!$CL150,AT$4&lt;Inputs!$CM150),(AT$4-Inputs!$CL150+1)/(Inputs!$AI150+1),0)))))))))</f>
        <v>0</v>
      </c>
      <c r="AU153" s="27">
        <f>IF(AND(Inputs!$CO150=0,AU$4&gt;=Inputs!$CM150),1,IF(AND(AU$4&gt;=Inputs!$CM150,AU$4&lt;Inputs!$CN150),1,IF(AND(AU$4=Inputs!$CN150,AU$4=Inputs!$CO150),1,IF(OR(AND(AU$4=Inputs!$CN150+1,Inputs!$CN150=Inputs!$CO150),AND(AU$4=Inputs!$CN150+2,Inputs!$CN150=Inputs!$CO150)),0,IF(AU$4=Inputs!$CN150,0.8,IF(AU$4=Inputs!$CN150+1,0.6,IF(AU$4=Inputs!$CN150+2,0.4,IF(AU$4=Inputs!$CO150,0.2,IF(AND(AU$4&gt;=Inputs!$CL150,AU$4&lt;Inputs!$CM150),(AU$4-Inputs!$CL150+1)/(Inputs!$AI150+1),0)))))))))</f>
        <v>0</v>
      </c>
      <c r="AV153" s="27">
        <f>IF(AND(Inputs!$CO150=0,AV$4&gt;=Inputs!$CM150),1,IF(AND(AV$4&gt;=Inputs!$CM150,AV$4&lt;Inputs!$CN150),1,IF(AND(AV$4=Inputs!$CN150,AV$4=Inputs!$CO150),1,IF(OR(AND(AV$4=Inputs!$CN150+1,Inputs!$CN150=Inputs!$CO150),AND(AV$4=Inputs!$CN150+2,Inputs!$CN150=Inputs!$CO150)),0,IF(AV$4=Inputs!$CN150,0.8,IF(AV$4=Inputs!$CN150+1,0.6,IF(AV$4=Inputs!$CN150+2,0.4,IF(AV$4=Inputs!$CO150,0.2,IF(AND(AV$4&gt;=Inputs!$CL150,AV$4&lt;Inputs!$CM150),(AV$4-Inputs!$CL150+1)/(Inputs!$AI150+1),0)))))))))</f>
        <v>0</v>
      </c>
      <c r="AW153" s="27">
        <f>IF(AND(Inputs!$CO150=0,AW$4&gt;=Inputs!$CM150),1,IF(AND(AW$4&gt;=Inputs!$CM150,AW$4&lt;Inputs!$CN150),1,IF(AND(AW$4=Inputs!$CN150,AW$4=Inputs!$CO150),1,IF(OR(AND(AW$4=Inputs!$CN150+1,Inputs!$CN150=Inputs!$CO150),AND(AW$4=Inputs!$CN150+2,Inputs!$CN150=Inputs!$CO150)),0,IF(AW$4=Inputs!$CN150,0.8,IF(AW$4=Inputs!$CN150+1,0.6,IF(AW$4=Inputs!$CN150+2,0.4,IF(AW$4=Inputs!$CO150,0.2,IF(AND(AW$4&gt;=Inputs!$CL150,AW$4&lt;Inputs!$CM150),(AW$4-Inputs!$CL150+1)/(Inputs!$AI150+1),0)))))))))</f>
        <v>0</v>
      </c>
      <c r="AX153" s="27">
        <f>IF(AND(Inputs!$CO150=0,AX$4&gt;=Inputs!$CM150),1,IF(AND(AX$4&gt;=Inputs!$CM150,AX$4&lt;Inputs!$CN150),1,IF(AND(AX$4=Inputs!$CN150,AX$4=Inputs!$CO150),1,IF(OR(AND(AX$4=Inputs!$CN150+1,Inputs!$CN150=Inputs!$CO150),AND(AX$4=Inputs!$CN150+2,Inputs!$CN150=Inputs!$CO150)),0,IF(AX$4=Inputs!$CN150,0.8,IF(AX$4=Inputs!$CN150+1,0.6,IF(AX$4=Inputs!$CN150+2,0.4,IF(AX$4=Inputs!$CO150,0.2,IF(AND(AX$4&gt;=Inputs!$CL150,AX$4&lt;Inputs!$CM150),(AX$4-Inputs!$CL150+1)/(Inputs!$AI150+1),0)))))))))</f>
        <v>0</v>
      </c>
      <c r="AY153" s="27">
        <f>IF(AND(Inputs!$CO150=0,AY$4&gt;=Inputs!$CM150),1,IF(AND(AY$4&gt;=Inputs!$CM150,AY$4&lt;Inputs!$CN150),1,IF(AND(AY$4=Inputs!$CN150,AY$4=Inputs!$CO150),1,IF(OR(AND(AY$4=Inputs!$CN150+1,Inputs!$CN150=Inputs!$CO150),AND(AY$4=Inputs!$CN150+2,Inputs!$CN150=Inputs!$CO150)),0,IF(AY$4=Inputs!$CN150,0.8,IF(AY$4=Inputs!$CN150+1,0.6,IF(AY$4=Inputs!$CN150+2,0.4,IF(AY$4=Inputs!$CO150,0.2,IF(AND(AY$4&gt;=Inputs!$CL150,AY$4&lt;Inputs!$CM150),(AY$4-Inputs!$CL150+1)/(Inputs!$AI150+1),0)))))))))</f>
        <v>0</v>
      </c>
      <c r="AZ153" s="27">
        <f>IF(AND(Inputs!$CO150=0,AZ$4&gt;=Inputs!$CM150),1,IF(AND(AZ$4&gt;=Inputs!$CM150,AZ$4&lt;Inputs!$CN150),1,IF(AND(AZ$4=Inputs!$CN150,AZ$4=Inputs!$CO150),1,IF(OR(AND(AZ$4=Inputs!$CN150+1,Inputs!$CN150=Inputs!$CO150),AND(AZ$4=Inputs!$CN150+2,Inputs!$CN150=Inputs!$CO150)),0,IF(AZ$4=Inputs!$CN150,0.8,IF(AZ$4=Inputs!$CN150+1,0.6,IF(AZ$4=Inputs!$CN150+2,0.4,IF(AZ$4=Inputs!$CO150,0.2,IF(AND(AZ$4&gt;=Inputs!$CL150,AZ$4&lt;Inputs!$CM150),(AZ$4-Inputs!$CL150+1)/(Inputs!$AI150+1),0)))))))))</f>
        <v>0</v>
      </c>
      <c r="BA153" s="27">
        <f>IF(AND(Inputs!$CO150=0,BA$4&gt;=Inputs!$CM150),1,IF(AND(BA$4&gt;=Inputs!$CM150,BA$4&lt;Inputs!$CN150),1,IF(AND(BA$4=Inputs!$CN150,BA$4=Inputs!$CO150),1,IF(OR(AND(BA$4=Inputs!$CN150+1,Inputs!$CN150=Inputs!$CO150),AND(BA$4=Inputs!$CN150+2,Inputs!$CN150=Inputs!$CO150)),0,IF(BA$4=Inputs!$CN150,0.8,IF(BA$4=Inputs!$CN150+1,0.6,IF(BA$4=Inputs!$CN150+2,0.4,IF(BA$4=Inputs!$CO150,0.2,IF(AND(BA$4&gt;=Inputs!$CL150,BA$4&lt;Inputs!$CM150),(BA$4-Inputs!$CL150+1)/(Inputs!$AI150+1),0)))))))))</f>
        <v>0</v>
      </c>
      <c r="BB153" s="27">
        <f>IF(AND(Inputs!$CO150=0,BB$4&gt;=Inputs!$CM150),1,IF(AND(BB$4&gt;=Inputs!$CM150,BB$4&lt;Inputs!$CN150),1,IF(AND(BB$4=Inputs!$CN150,BB$4=Inputs!$CO150),1,IF(OR(AND(BB$4=Inputs!$CN150+1,Inputs!$CN150=Inputs!$CO150),AND(BB$4=Inputs!$CN150+2,Inputs!$CN150=Inputs!$CO150)),0,IF(BB$4=Inputs!$CN150,0.8,IF(BB$4=Inputs!$CN150+1,0.6,IF(BB$4=Inputs!$CN150+2,0.4,IF(BB$4=Inputs!$CO150,0.2,IF(AND(BB$4&gt;=Inputs!$CL150,BB$4&lt;Inputs!$CM150),(BB$4-Inputs!$CL150+1)/(Inputs!$AI150+1),0)))))))))</f>
        <v>0</v>
      </c>
      <c r="BC153" s="27">
        <f>IF(AND(Inputs!$CO150=0,BC$4&gt;=Inputs!$CM150),1,IF(AND(BC$4&gt;=Inputs!$CM150,BC$4&lt;Inputs!$CN150),1,IF(AND(BC$4=Inputs!$CN150,BC$4=Inputs!$CO150),1,IF(OR(AND(BC$4=Inputs!$CN150+1,Inputs!$CN150=Inputs!$CO150),AND(BC$4=Inputs!$CN150+2,Inputs!$CN150=Inputs!$CO150)),0,IF(BC$4=Inputs!$CN150,0.8,IF(BC$4=Inputs!$CN150+1,0.6,IF(BC$4=Inputs!$CN150+2,0.4,IF(BC$4=Inputs!$CO150,0.2,IF(AND(BC$4&gt;=Inputs!$CL150,BC$4&lt;Inputs!$CM150),(BC$4-Inputs!$CL150+1)/(Inputs!$AI150+1),0)))))))))</f>
        <v>0</v>
      </c>
      <c r="BD153" s="27">
        <f>IF(AND(Inputs!$CO150=0,BD$4&gt;=Inputs!$CM150),1,IF(AND(BD$4&gt;=Inputs!$CM150,BD$4&lt;Inputs!$CN150),1,IF(AND(BD$4=Inputs!$CN150,BD$4=Inputs!$CO150),1,IF(OR(AND(BD$4=Inputs!$CN150+1,Inputs!$CN150=Inputs!$CO150),AND(BD$4=Inputs!$CN150+2,Inputs!$CN150=Inputs!$CO150)),0,IF(BD$4=Inputs!$CN150,0.8,IF(BD$4=Inputs!$CN150+1,0.6,IF(BD$4=Inputs!$CN150+2,0.4,IF(BD$4=Inputs!$CO150,0.2,IF(AND(BD$4&gt;=Inputs!$CL150,BD$4&lt;Inputs!$CM150),(BD$4-Inputs!$CL150+1)/(Inputs!$AI150+1),0)))))))))</f>
        <v>0</v>
      </c>
      <c r="BE153" s="27">
        <f>IF(AND(Inputs!$CO150=0,BE$4&gt;=Inputs!$CM150),1,IF(AND(BE$4&gt;=Inputs!$CM150,BE$4&lt;Inputs!$CN150),1,IF(AND(BE$4=Inputs!$CN150,BE$4=Inputs!$CO150),1,IF(OR(AND(BE$4=Inputs!$CN150+1,Inputs!$CN150=Inputs!$CO150),AND(BE$4=Inputs!$CN150+2,Inputs!$CN150=Inputs!$CO150)),0,IF(BE$4=Inputs!$CN150,0.8,IF(BE$4=Inputs!$CN150+1,0.6,IF(BE$4=Inputs!$CN150+2,0.4,IF(BE$4=Inputs!$CO150,0.2,IF(AND(BE$4&gt;=Inputs!$CL150,BE$4&lt;Inputs!$CM150),(BE$4-Inputs!$CL150+1)/(Inputs!$AI150+1),0)))))))))</f>
        <v>0</v>
      </c>
      <c r="BF153" s="27">
        <f>IF(AND(Inputs!$CO150=0,BF$4&gt;=Inputs!$CM150),1,IF(AND(BF$4&gt;=Inputs!$CM150,BF$4&lt;Inputs!$CN150),1,IF(AND(BF$4=Inputs!$CN150,BF$4=Inputs!$CO150),1,IF(OR(AND(BF$4=Inputs!$CN150+1,Inputs!$CN150=Inputs!$CO150),AND(BF$4=Inputs!$CN150+2,Inputs!$CN150=Inputs!$CO150)),0,IF(BF$4=Inputs!$CN150,0.8,IF(BF$4=Inputs!$CN150+1,0.6,IF(BF$4=Inputs!$CN150+2,0.4,IF(BF$4=Inputs!$CO150,0.2,IF(AND(BF$4&gt;=Inputs!$CL150,BF$4&lt;Inputs!$CM150),(BF$4-Inputs!$CL150+1)/(Inputs!$AI150+1),0)))))))))</f>
        <v>0</v>
      </c>
      <c r="BG153" s="27">
        <f>IF(AND(Inputs!$CO150=0,BG$4&gt;=Inputs!$CM150),1,IF(AND(BG$4&gt;=Inputs!$CM150,BG$4&lt;Inputs!$CN150),1,IF(AND(BG$4=Inputs!$CN150,BG$4=Inputs!$CO150),1,IF(OR(AND(BG$4=Inputs!$CN150+1,Inputs!$CN150=Inputs!$CO150),AND(BG$4=Inputs!$CN150+2,Inputs!$CN150=Inputs!$CO150)),0,IF(BG$4=Inputs!$CN150,0.8,IF(BG$4=Inputs!$CN150+1,0.6,IF(BG$4=Inputs!$CN150+2,0.4,IF(BG$4=Inputs!$CO150,0.2,IF(AND(BG$4&gt;=Inputs!$CL150,BG$4&lt;Inputs!$CM150),(BG$4-Inputs!$CL150+1)/(Inputs!$AI150+1),0)))))))))</f>
        <v>0</v>
      </c>
      <c r="BH153" s="27">
        <f>IF(AND(Inputs!$CO150=0,BH$4&gt;=Inputs!$CM150),1,IF(AND(BH$4&gt;=Inputs!$CM150,BH$4&lt;Inputs!$CN150),1,IF(AND(BH$4=Inputs!$CN150,BH$4=Inputs!$CO150),1,IF(OR(AND(BH$4=Inputs!$CN150+1,Inputs!$CN150=Inputs!$CO150),AND(BH$4=Inputs!$CN150+2,Inputs!$CN150=Inputs!$CO150)),0,IF(BH$4=Inputs!$CN150,0.8,IF(BH$4=Inputs!$CN150+1,0.6,IF(BH$4=Inputs!$CN150+2,0.4,IF(BH$4=Inputs!$CO150,0.2,IF(AND(BH$4&gt;=Inputs!$CL150,BH$4&lt;Inputs!$CM150),(BH$4-Inputs!$CL150+1)/(Inputs!$AI150+1),0)))))))))</f>
        <v>0</v>
      </c>
      <c r="BI153" s="27">
        <f>IF(AND(Inputs!$CO150=0,BI$4&gt;=Inputs!$CM150),1,IF(AND(BI$4&gt;=Inputs!$CM150,BI$4&lt;Inputs!$CN150),1,IF(AND(BI$4=Inputs!$CN150,BI$4=Inputs!$CO150),1,IF(OR(AND(BI$4=Inputs!$CN150+1,Inputs!$CN150=Inputs!$CO150),AND(BI$4=Inputs!$CN150+2,Inputs!$CN150=Inputs!$CO150)),0,IF(BI$4=Inputs!$CN150,0.8,IF(BI$4=Inputs!$CN150+1,0.6,IF(BI$4=Inputs!$CN150+2,0.4,IF(BI$4=Inputs!$CO150,0.2,IF(AND(BI$4&gt;=Inputs!$CL150,BI$4&lt;Inputs!$CM150),(BI$4-Inputs!$CL150+1)/(Inputs!$AI150+1),0)))))))))</f>
        <v>0</v>
      </c>
      <c r="BJ153" s="27">
        <f>IF(AND(Inputs!$CO150=0,BJ$4&gt;=Inputs!$CM150),1,IF(AND(BJ$4&gt;=Inputs!$CM150,BJ$4&lt;Inputs!$CN150),1,IF(AND(BJ$4=Inputs!$CN150,BJ$4=Inputs!$CO150),1,IF(OR(AND(BJ$4=Inputs!$CN150+1,Inputs!$CN150=Inputs!$CO150),AND(BJ$4=Inputs!$CN150+2,Inputs!$CN150=Inputs!$CO150)),0,IF(BJ$4=Inputs!$CN150,0.8,IF(BJ$4=Inputs!$CN150+1,0.6,IF(BJ$4=Inputs!$CN150+2,0.4,IF(BJ$4=Inputs!$CO150,0.2,IF(AND(BJ$4&gt;=Inputs!$CL150,BJ$4&lt;Inputs!$CM150),(BJ$4-Inputs!$CL150+1)/(Inputs!$AI150+1),0)))))))))</f>
        <v>0</v>
      </c>
      <c r="BK153" s="27">
        <f>IF(AND(Inputs!$CO150=0,BK$4&gt;=Inputs!$CM150),1,IF(AND(BK$4&gt;=Inputs!$CM150,BK$4&lt;Inputs!$CN150),1,IF(AND(BK$4=Inputs!$CN150,BK$4=Inputs!$CO150),1,IF(OR(AND(BK$4=Inputs!$CN150+1,Inputs!$CN150=Inputs!$CO150),AND(BK$4=Inputs!$CN150+2,Inputs!$CN150=Inputs!$CO150)),0,IF(BK$4=Inputs!$CN150,0.8,IF(BK$4=Inputs!$CN150+1,0.6,IF(BK$4=Inputs!$CN150+2,0.4,IF(BK$4=Inputs!$CO150,0.2,IF(AND(BK$4&gt;=Inputs!$CL150,BK$4&lt;Inputs!$CM150),(BK$4-Inputs!$CL150+1)/(Inputs!$AI150+1),0)))))))))</f>
        <v>0</v>
      </c>
      <c r="BL153" s="27">
        <f>IF(AND(Inputs!$CO150=0,BL$4&gt;=Inputs!$CM150),1,IF(AND(BL$4&gt;=Inputs!$CM150,BL$4&lt;Inputs!$CN150),1,IF(AND(BL$4=Inputs!$CN150,BL$4=Inputs!$CO150),1,IF(OR(AND(BL$4=Inputs!$CN150+1,Inputs!$CN150=Inputs!$CO150),AND(BL$4=Inputs!$CN150+2,Inputs!$CN150=Inputs!$CO150)),0,IF(BL$4=Inputs!$CN150,0.8,IF(BL$4=Inputs!$CN150+1,0.6,IF(BL$4=Inputs!$CN150+2,0.4,IF(BL$4=Inputs!$CO150,0.2,IF(AND(BL$4&gt;=Inputs!$CL150,BL$4&lt;Inputs!$CM150),(BL$4-Inputs!$CL150+1)/(Inputs!$AI150+1),0)))))))))</f>
        <v>0</v>
      </c>
      <c r="BM153" s="27">
        <f>IF(AND(Inputs!$CO150=0,BM$4&gt;=Inputs!$CM150),1,IF(AND(BM$4&gt;=Inputs!$CM150,BM$4&lt;Inputs!$CN150),1,IF(AND(BM$4=Inputs!$CN150,BM$4=Inputs!$CO150),1,IF(OR(AND(BM$4=Inputs!$CN150+1,Inputs!$CN150=Inputs!$CO150),AND(BM$4=Inputs!$CN150+2,Inputs!$CN150=Inputs!$CO150)),0,IF(BM$4=Inputs!$CN150,0.8,IF(BM$4=Inputs!$CN150+1,0.6,IF(BM$4=Inputs!$CN150+2,0.4,IF(BM$4=Inputs!$CO150,0.2,IF(AND(BM$4&gt;=Inputs!$CL150,BM$4&lt;Inputs!$CM150),(BM$4-Inputs!$CL150+1)/(Inputs!$AI150+1),0)))))))))</f>
        <v>0</v>
      </c>
      <c r="BO153" s="46" t="str">
        <f>IF(Inputs!$B150="","",(ROUND(Inputs!$BC150*AJ153,0)))</f>
        <v/>
      </c>
      <c r="BP153" s="46" t="str">
        <f>IF(Inputs!$B150="","",(ROUND(Inputs!$BC150*AK153,0)))</f>
        <v/>
      </c>
      <c r="BQ153" s="46" t="str">
        <f>IF(Inputs!$B150="","",(ROUND(Inputs!$BC150*AL153,0)))</f>
        <v/>
      </c>
      <c r="BR153" s="46" t="str">
        <f>IF(Inputs!$B150="","",(ROUND(Inputs!$BC150*AM153,0)))</f>
        <v/>
      </c>
      <c r="BS153" s="46" t="str">
        <f>IF(Inputs!$B150="","",(ROUND(Inputs!$BC150*AN153,0)))</f>
        <v/>
      </c>
      <c r="BT153" s="46" t="str">
        <f>IF(Inputs!$B150="","",(ROUND(Inputs!$BC150*AO153,0)))</f>
        <v/>
      </c>
      <c r="BU153" s="46" t="str">
        <f>IF(Inputs!$B150="","",(ROUND(Inputs!$BC150*AP153,0)))</f>
        <v/>
      </c>
      <c r="BV153" s="46" t="str">
        <f>IF(Inputs!$B150="","",(ROUND(Inputs!$BC150*AQ153,0)))</f>
        <v/>
      </c>
      <c r="BW153" s="46" t="str">
        <f>IF(Inputs!$B150="","",(ROUND(Inputs!$BC150*AR153,0)))</f>
        <v/>
      </c>
      <c r="BX153" s="46" t="str">
        <f>IF(Inputs!$B150="","",(ROUND(Inputs!$BC150*AS153,0)))</f>
        <v/>
      </c>
      <c r="BY153" s="46" t="str">
        <f>IF(Inputs!$B150="","",(ROUND(Inputs!$BC150*AT153,0)))</f>
        <v/>
      </c>
      <c r="BZ153" s="46" t="str">
        <f>IF(Inputs!$B150="","",(ROUND(Inputs!$BC150*AU153,0)))</f>
        <v/>
      </c>
      <c r="CA153" s="46" t="str">
        <f>IF(Inputs!$B150="","",(ROUND(Inputs!$BC150*AV153,0)))</f>
        <v/>
      </c>
      <c r="CB153" s="46" t="str">
        <f>IF(Inputs!$B150="","",(ROUND(Inputs!$BC150*AW153,0)))</f>
        <v/>
      </c>
      <c r="CC153" s="46" t="str">
        <f>IF(Inputs!$B150="","",(ROUND(Inputs!$BC150*AX153,0)))</f>
        <v/>
      </c>
      <c r="CD153" s="46" t="str">
        <f>IF(Inputs!$B150="","",(ROUND(Inputs!$BC150*AY153,0)))</f>
        <v/>
      </c>
      <c r="CE153" s="46" t="str">
        <f>IF(Inputs!$B150="","",(ROUND(Inputs!$BC150*AZ153,0)))</f>
        <v/>
      </c>
      <c r="CF153" s="46" t="str">
        <f>IF(Inputs!$B150="","",(ROUND(Inputs!$BC150*BA153,0)))</f>
        <v/>
      </c>
      <c r="CG153" s="46" t="str">
        <f>IF(Inputs!$B150="","",(ROUND(Inputs!$BC150*BB153,0)))</f>
        <v/>
      </c>
      <c r="CH153" s="46" t="str">
        <f>IF(Inputs!$B150="","",(ROUND(Inputs!$BC150*BC153,0)))</f>
        <v/>
      </c>
      <c r="CI153" s="46" t="str">
        <f>IF(Inputs!$B150="","",(ROUND(Inputs!$BC150*BD153,0)))</f>
        <v/>
      </c>
      <c r="CJ153" s="46" t="str">
        <f>IF(Inputs!$B150="","",(ROUND(Inputs!$BC150*BE153,0)))</f>
        <v/>
      </c>
      <c r="CK153" s="46" t="str">
        <f>IF(Inputs!$B150="","",(ROUND(Inputs!$BC150*BF153,0)))</f>
        <v/>
      </c>
      <c r="CL153" s="46" t="str">
        <f>IF(Inputs!$B150="","",(ROUND(Inputs!$BC150*BG153,0)))</f>
        <v/>
      </c>
      <c r="CM153" s="46" t="str">
        <f>IF(Inputs!$B150="","",(ROUND(Inputs!$BC150*BH153,0)))</f>
        <v/>
      </c>
      <c r="CN153" s="46" t="str">
        <f>IF(Inputs!$B150="","",(ROUND(Inputs!$BC150*BI153,0)))</f>
        <v/>
      </c>
      <c r="CO153" s="46" t="str">
        <f>IF(Inputs!$B150="","",(ROUND(Inputs!$BC150*BJ153,0)))</f>
        <v/>
      </c>
      <c r="CP153" s="46" t="str">
        <f>IF(Inputs!$B150="","",(ROUND(Inputs!$BC150*BK153,0)))</f>
        <v/>
      </c>
      <c r="CQ153" s="46" t="str">
        <f>IF(Inputs!$B150="","",(ROUND(Inputs!$BC150*BL153,0)))</f>
        <v/>
      </c>
      <c r="CR153" s="46" t="str">
        <f>IF(Inputs!$B150="","",(ROUND(Inputs!$BC150*BM153,0)))</f>
        <v/>
      </c>
      <c r="CV153" s="46" t="str">
        <f>IF(A153="","",IF(AND(CV$4&lt;=Inputs!$CQ150,CV$4&gt;=Inputs!$CP150),Inputs!$AR150/(Inputs!$CQ150-Inputs!$CP150+1),0)+IF(CV$4=Inputs!$CL150,Inputs!$BD150,0))</f>
        <v/>
      </c>
      <c r="CW153" s="46" t="str">
        <f>IF(B153="","",IF(AND(CW$4&lt;=Inputs!$CQ150,CW$4&gt;=Inputs!$CP150),Inputs!$AR150/(Inputs!$CQ150-Inputs!$CP150+1),0)+IF(CW$4=Inputs!$CL150,Inputs!$BD150,0))</f>
        <v/>
      </c>
      <c r="CX153" s="46" t="str">
        <f>IF(C153="","",IF(AND(CX$4&lt;=Inputs!$CQ150,CX$4&gt;=Inputs!$CP150),Inputs!$AR150/(Inputs!$CQ150-Inputs!$CP150+1),0)+IF(CX$4=Inputs!$CL150,Inputs!$BD150,0))</f>
        <v/>
      </c>
      <c r="CY153" s="46" t="str">
        <f>IF(D153="","",IF(AND(CY$4&lt;=Inputs!$CQ150,CY$4&gt;=Inputs!$CP150),Inputs!$AR150/(Inputs!$CQ150-Inputs!$CP150+1),0)+IF(CY$4=Inputs!$CL150,Inputs!$BD150,0))</f>
        <v/>
      </c>
      <c r="CZ153" s="46" t="str">
        <f>IF(E153="","",IF(AND(CZ$4&lt;=Inputs!$CQ150,CZ$4&gt;=Inputs!$CP150),Inputs!$AR150/(Inputs!$CQ150-Inputs!$CP150+1),0)+IF(CZ$4=Inputs!$CL150,Inputs!$BD150,0))</f>
        <v/>
      </c>
      <c r="DA153" s="46" t="str">
        <f>IF(F153="","",IF(AND(DA$4&lt;=Inputs!$CQ150,DA$4&gt;=Inputs!$CP150),Inputs!$AR150/(Inputs!$CQ150-Inputs!$CP150+1),0)+IF(DA$4=Inputs!$CL150,Inputs!$BD150,0))</f>
        <v/>
      </c>
      <c r="DB153" s="46" t="str">
        <f>IF(G153="","",IF(AND(DB$4&lt;=Inputs!$CQ150,DB$4&gt;=Inputs!$CP150),Inputs!$AR150/(Inputs!$CQ150-Inputs!$CP150+1),0)+IF(DB$4=Inputs!$CL150,Inputs!$BD150,0))</f>
        <v/>
      </c>
      <c r="DC153" s="46" t="str">
        <f>IF(H153="","",IF(AND(DC$4&lt;=Inputs!$CQ150,DC$4&gt;=Inputs!$CP150),Inputs!$AR150/(Inputs!$CQ150-Inputs!$CP150+1),0)+IF(DC$4=Inputs!$CL150,Inputs!$BD150,0))</f>
        <v/>
      </c>
      <c r="DD153" s="46" t="str">
        <f>IF(I153="","",IF(AND(DD$4&lt;=Inputs!$CQ150,DD$4&gt;=Inputs!$CP150),Inputs!$AR150/(Inputs!$CQ150-Inputs!$CP150+1),0)+IF(DD$4=Inputs!$CL150,Inputs!$BD150,0))</f>
        <v/>
      </c>
      <c r="DE153" s="46" t="str">
        <f>IF(J153="","",IF(AND(DE$4&lt;=Inputs!$CQ150,DE$4&gt;=Inputs!$CP150),Inputs!$AR150/(Inputs!$CQ150-Inputs!$CP150+1),0)+IF(DE$4=Inputs!$CL150,Inputs!$BD150,0))</f>
        <v/>
      </c>
      <c r="DF153" s="46" t="str">
        <f>IF(K153="","",IF(AND(DF$4&lt;=Inputs!$CQ150,DF$4&gt;=Inputs!$CP150),Inputs!$AR150/(Inputs!$CQ150-Inputs!$CP150+1),0)+IF(DF$4=Inputs!$CL150,Inputs!$BD150,0))</f>
        <v/>
      </c>
      <c r="DG153" s="46" t="str">
        <f>IF(L153="","",IF(AND(DG$4&lt;=Inputs!$CQ150,DG$4&gt;=Inputs!$CP150),Inputs!$AR150/(Inputs!$CQ150-Inputs!$CP150+1),0)+IF(DG$4=Inputs!$CL150,Inputs!$BD150,0))</f>
        <v/>
      </c>
      <c r="DH153" s="46" t="str">
        <f>IF(M153="","",IF(AND(DH$4&lt;=Inputs!$CQ150,DH$4&gt;=Inputs!$CP150),Inputs!$AR150/(Inputs!$CQ150-Inputs!$CP150+1),0)+IF(DH$4=Inputs!$CL150,Inputs!$BD150,0))</f>
        <v/>
      </c>
      <c r="DI153" s="46" t="str">
        <f>IF(N153="","",IF(AND(DI$4&lt;=Inputs!$CQ150,DI$4&gt;=Inputs!$CP150),Inputs!$AR150/(Inputs!$CQ150-Inputs!$CP150+1),0)+IF(DI$4=Inputs!$CL150,Inputs!$BD150,0))</f>
        <v/>
      </c>
      <c r="DJ153" s="46" t="str">
        <f>IF(O153="","",IF(AND(DJ$4&lt;=Inputs!$CQ150,DJ$4&gt;=Inputs!$CP150),Inputs!$AR150/(Inputs!$CQ150-Inputs!$CP150+1),0)+IF(DJ$4=Inputs!$CL150,Inputs!$BD150,0))</f>
        <v/>
      </c>
      <c r="DK153" s="46" t="str">
        <f>IF(P153="","",IF(AND(DK$4&lt;=Inputs!$CQ150,DK$4&gt;=Inputs!$CP150),Inputs!$AR150/(Inputs!$CQ150-Inputs!$CP150+1),0)+IF(DK$4=Inputs!$CL150,Inputs!$BD150,0))</f>
        <v/>
      </c>
      <c r="DL153" s="46" t="str">
        <f>IF(Q153="","",IF(AND(DL$4&lt;=Inputs!$CQ150,DL$4&gt;=Inputs!$CP150),Inputs!$AR150/(Inputs!$CQ150-Inputs!$CP150+1),0)+IF(DL$4=Inputs!$CL150,Inputs!$BD150,0))</f>
        <v/>
      </c>
      <c r="DM153" s="46" t="str">
        <f>IF(R153="","",IF(AND(DM$4&lt;=Inputs!$CQ150,DM$4&gt;=Inputs!$CP150),Inputs!$AR150/(Inputs!$CQ150-Inputs!$CP150+1),0)+IF(DM$4=Inputs!$CL150,Inputs!$BD150,0))</f>
        <v/>
      </c>
      <c r="DN153" s="46" t="str">
        <f>IF(S153="","",IF(AND(DN$4&lt;=Inputs!$CQ150,DN$4&gt;=Inputs!$CP150),Inputs!$AR150/(Inputs!$CQ150-Inputs!$CP150+1),0)+IF(DN$4=Inputs!$CL150,Inputs!$BD150,0))</f>
        <v/>
      </c>
      <c r="DO153" s="46" t="str">
        <f>IF(T153="","",IF(AND(DO$4&lt;=Inputs!$CQ150,DO$4&gt;=Inputs!$CP150),Inputs!$AR150/(Inputs!$CQ150-Inputs!$CP150+1),0)+IF(DO$4=Inputs!$CL150,Inputs!$BD150,0))</f>
        <v/>
      </c>
      <c r="DP153" s="46" t="str">
        <f>IF(U153="","",IF(AND(DP$4&lt;=Inputs!$CQ150,DP$4&gt;=Inputs!$CP150),Inputs!$AR150/(Inputs!$CQ150-Inputs!$CP150+1),0)+IF(DP$4=Inputs!$CL150,Inputs!$BD150,0))</f>
        <v/>
      </c>
      <c r="DQ153" s="46" t="str">
        <f>IF(V153="","",IF(AND(DQ$4&lt;=Inputs!$CQ150,DQ$4&gt;=Inputs!$CP150),Inputs!$AR150/(Inputs!$CQ150-Inputs!$CP150+1),0)+IF(DQ$4=Inputs!$CL150,Inputs!$BD150,0))</f>
        <v/>
      </c>
      <c r="DR153" s="46" t="str">
        <f>IF(W153="","",IF(AND(DR$4&lt;=Inputs!$CQ150,DR$4&gt;=Inputs!$CP150),Inputs!$AR150/(Inputs!$CQ150-Inputs!$CP150+1),0)+IF(DR$4=Inputs!$CL150,Inputs!$BD150,0))</f>
        <v/>
      </c>
      <c r="DS153" s="46" t="str">
        <f>IF(X153="","",IF(AND(DS$4&lt;=Inputs!$CQ150,DS$4&gt;=Inputs!$CP150),Inputs!$AR150/(Inputs!$CQ150-Inputs!$CP150+1),0)+IF(DS$4=Inputs!$CL150,Inputs!$BD150,0))</f>
        <v/>
      </c>
      <c r="DT153" s="46" t="str">
        <f>IF(Y153="","",IF(AND(DT$4&lt;=Inputs!$CQ150,DT$4&gt;=Inputs!$CP150),Inputs!$AR150/(Inputs!$CQ150-Inputs!$CP150+1),0)+IF(DT$4=Inputs!$CL150,Inputs!$BD150,0))</f>
        <v/>
      </c>
      <c r="DU153" s="46" t="str">
        <f>IF(Z153="","",IF(AND(DU$4&lt;=Inputs!$CQ150,DU$4&gt;=Inputs!$CP150),Inputs!$AR150/(Inputs!$CQ150-Inputs!$CP150+1),0)+IF(DU$4=Inputs!$CL150,Inputs!$BD150,0))</f>
        <v/>
      </c>
      <c r="DV153" s="46" t="str">
        <f>IF(AA153="","",IF(AND(DV$4&lt;=Inputs!$CQ150,DV$4&gt;=Inputs!$CP150),Inputs!$AR150/(Inputs!$CQ150-Inputs!$CP150+1),0)+IF(DV$4=Inputs!$CL150,Inputs!$BD150,0))</f>
        <v/>
      </c>
      <c r="DW153" s="46" t="str">
        <f>IF(AB153="","",IF(AND(DW$4&lt;=Inputs!$CQ150,DW$4&gt;=Inputs!$CP150),Inputs!$AR150/(Inputs!$CQ150-Inputs!$CP150+1),0)+IF(DW$4=Inputs!$CL150,Inputs!$BD150,0))</f>
        <v/>
      </c>
      <c r="DX153" s="46" t="str">
        <f>IF(AC153="","",IF(AND(DX$4&lt;=Inputs!$CQ150,DX$4&gt;=Inputs!$CP150),Inputs!$AR150/(Inputs!$CQ150-Inputs!$CP150+1),0)+IF(DX$4=Inputs!$CL150,Inputs!$BD150,0))</f>
        <v/>
      </c>
      <c r="DY153" s="46" t="str">
        <f>IF(AD153="","",IF(AND(DY$4&lt;=Inputs!$CQ150,DY$4&gt;=Inputs!$CP150),Inputs!$AR150/(Inputs!$CQ150-Inputs!$CP150+1),0)+IF(DY$4=Inputs!$CL150,Inputs!$BD150,0))</f>
        <v/>
      </c>
      <c r="DZ153" s="46" t="str">
        <f t="shared" si="8"/>
        <v/>
      </c>
    </row>
    <row r="154" spans="1:130">
      <c r="A154" s="7" t="str">
        <f>IF(Inputs!A151="","",Inputs!A151)</f>
        <v/>
      </c>
      <c r="B154" t="str">
        <f>IF(Inputs!B151="","",Inputs!B151)</f>
        <v/>
      </c>
      <c r="C154" s="46" t="str">
        <f>IF(Inputs!$B151="","",BO154-CV154)</f>
        <v/>
      </c>
      <c r="D154" s="46" t="str">
        <f>IF(Inputs!$B151="","",BP154-CW154)</f>
        <v/>
      </c>
      <c r="E154" s="46" t="str">
        <f>IF(Inputs!$B151="","",BQ154-CX154)</f>
        <v/>
      </c>
      <c r="F154" s="46" t="str">
        <f>IF(Inputs!$B151="","",BR154-CY154)</f>
        <v/>
      </c>
      <c r="G154" s="46" t="str">
        <f>IF(Inputs!$B151="","",BS154-CZ154)</f>
        <v/>
      </c>
      <c r="H154" s="46" t="str">
        <f>IF(Inputs!$B151="","",BT154-DA154)</f>
        <v/>
      </c>
      <c r="I154" s="46" t="str">
        <f>IF(Inputs!$B151="","",BU154-DB154)</f>
        <v/>
      </c>
      <c r="J154" s="46" t="str">
        <f>IF(Inputs!$B151="","",BV154-DC154)</f>
        <v/>
      </c>
      <c r="K154" s="46" t="str">
        <f>IF(Inputs!$B151="","",BW154-DD154)</f>
        <v/>
      </c>
      <c r="L154" s="46" t="str">
        <f>IF(Inputs!$B151="","",BX154-DE154)</f>
        <v/>
      </c>
      <c r="M154" s="46" t="str">
        <f>IF(Inputs!$B151="","",BY154-DF154)</f>
        <v/>
      </c>
      <c r="N154" s="46" t="str">
        <f>IF(Inputs!$B151="","",BZ154-DG154)</f>
        <v/>
      </c>
      <c r="O154" s="46" t="str">
        <f>IF(Inputs!$B151="","",CA154-DH154)</f>
        <v/>
      </c>
      <c r="P154" s="46" t="str">
        <f>IF(Inputs!$B151="","",CB154-DI154)</f>
        <v/>
      </c>
      <c r="Q154" s="46" t="str">
        <f>IF(Inputs!$B151="","",CC154-DJ154)</f>
        <v/>
      </c>
      <c r="R154" s="46" t="str">
        <f>IF(Inputs!$B151="","",CD154-DK154)</f>
        <v/>
      </c>
      <c r="S154" s="46" t="str">
        <f>IF(Inputs!$B151="","",CE154-DL154)</f>
        <v/>
      </c>
      <c r="T154" s="46" t="str">
        <f>IF(Inputs!$B151="","",CF154-DM154)</f>
        <v/>
      </c>
      <c r="U154" s="46" t="str">
        <f>IF(Inputs!$B151="","",CG154-DN154)</f>
        <v/>
      </c>
      <c r="V154" s="46" t="str">
        <f>IF(Inputs!$B151="","",CH154-DO154)</f>
        <v/>
      </c>
      <c r="W154" s="46" t="str">
        <f>IF(Inputs!$B151="","",CI154-DP154)</f>
        <v/>
      </c>
      <c r="X154" s="46" t="str">
        <f>IF(Inputs!$B151="","",CJ154-DQ154)</f>
        <v/>
      </c>
      <c r="Y154" s="46" t="str">
        <f>IF(Inputs!$B151="","",CK154-DR154)</f>
        <v/>
      </c>
      <c r="Z154" s="46" t="str">
        <f>IF(Inputs!$B151="","",CL154-DS154)</f>
        <v/>
      </c>
      <c r="AA154" s="46" t="str">
        <f>IF(Inputs!$B151="","",CM154-DT154)</f>
        <v/>
      </c>
      <c r="AB154" s="46" t="str">
        <f>IF(Inputs!$B151="","",CN154-DU154)</f>
        <v/>
      </c>
      <c r="AC154" s="46" t="str">
        <f>IF(Inputs!$B151="","",CO154-DV154)</f>
        <v/>
      </c>
      <c r="AD154" s="46" t="str">
        <f>IF(Inputs!$B151="","",CP154-DW154)</f>
        <v/>
      </c>
      <c r="AE154" s="46" t="str">
        <f>IF(Inputs!$B151="","",CQ154-DX154)</f>
        <v/>
      </c>
      <c r="AF154" s="46" t="str">
        <f>IF(Inputs!$B151="","",CR154-DY154)</f>
        <v/>
      </c>
      <c r="AG154" s="50" t="str">
        <f t="shared" si="9"/>
        <v/>
      </c>
      <c r="AH154" s="50"/>
      <c r="AJ154" s="27">
        <f>IF(AND(Inputs!$CO151=0,AJ$4&gt;=Inputs!$CM151),1,IF(AND(AJ$4&gt;=Inputs!$CM151,AJ$4&lt;Inputs!$CN151),1,IF(AND(AJ$4=Inputs!$CN151,AJ$4=Inputs!$CO151),1,IF(OR(AND(AJ$4=Inputs!$CN151+1,Inputs!$CN151=Inputs!$CO151),AND(AJ$4=Inputs!$CN151+2,Inputs!$CN151=Inputs!$CO151)),0,IF(AJ$4=Inputs!$CN151,0.8,IF(AJ$4=Inputs!$CN151+1,0.6,IF(AJ$4=Inputs!$CN151+2,0.4,IF(AJ$4=Inputs!$CO151,0.2,IF(AND(AJ$4&gt;=Inputs!$CL151,AJ$4&lt;Inputs!$CM151),(AJ$4-Inputs!$CL151+1)/(Inputs!$AI151+1),0)))))))))</f>
        <v>0</v>
      </c>
      <c r="AK154" s="27">
        <f>IF(AND(Inputs!$CO151=0,AK$4&gt;=Inputs!$CM151),1,IF(AND(AK$4&gt;=Inputs!$CM151,AK$4&lt;Inputs!$CN151),1,IF(AND(AK$4=Inputs!$CN151,AK$4=Inputs!$CO151),1,IF(OR(AND(AK$4=Inputs!$CN151+1,Inputs!$CN151=Inputs!$CO151),AND(AK$4=Inputs!$CN151+2,Inputs!$CN151=Inputs!$CO151)),0,IF(AK$4=Inputs!$CN151,0.8,IF(AK$4=Inputs!$CN151+1,0.6,IF(AK$4=Inputs!$CN151+2,0.4,IF(AK$4=Inputs!$CO151,0.2,IF(AND(AK$4&gt;=Inputs!$CL151,AK$4&lt;Inputs!$CM151),(AK$4-Inputs!$CL151+1)/(Inputs!$AI151+1),0)))))))))</f>
        <v>0</v>
      </c>
      <c r="AL154" s="27">
        <f>IF(AND(Inputs!$CO151=0,AL$4&gt;=Inputs!$CM151),1,IF(AND(AL$4&gt;=Inputs!$CM151,AL$4&lt;Inputs!$CN151),1,IF(AND(AL$4=Inputs!$CN151,AL$4=Inputs!$CO151),1,IF(OR(AND(AL$4=Inputs!$CN151+1,Inputs!$CN151=Inputs!$CO151),AND(AL$4=Inputs!$CN151+2,Inputs!$CN151=Inputs!$CO151)),0,IF(AL$4=Inputs!$CN151,0.8,IF(AL$4=Inputs!$CN151+1,0.6,IF(AL$4=Inputs!$CN151+2,0.4,IF(AL$4=Inputs!$CO151,0.2,IF(AND(AL$4&gt;=Inputs!$CL151,AL$4&lt;Inputs!$CM151),(AL$4-Inputs!$CL151+1)/(Inputs!$AI151+1),0)))))))))</f>
        <v>0</v>
      </c>
      <c r="AM154" s="27">
        <f>IF(AND(Inputs!$CO151=0,AM$4&gt;=Inputs!$CM151),1,IF(AND(AM$4&gt;=Inputs!$CM151,AM$4&lt;Inputs!$CN151),1,IF(AND(AM$4=Inputs!$CN151,AM$4=Inputs!$CO151),1,IF(OR(AND(AM$4=Inputs!$CN151+1,Inputs!$CN151=Inputs!$CO151),AND(AM$4=Inputs!$CN151+2,Inputs!$CN151=Inputs!$CO151)),0,IF(AM$4=Inputs!$CN151,0.8,IF(AM$4=Inputs!$CN151+1,0.6,IF(AM$4=Inputs!$CN151+2,0.4,IF(AM$4=Inputs!$CO151,0.2,IF(AND(AM$4&gt;=Inputs!$CL151,AM$4&lt;Inputs!$CM151),(AM$4-Inputs!$CL151+1)/(Inputs!$AI151+1),0)))))))))</f>
        <v>0</v>
      </c>
      <c r="AN154" s="27">
        <f>IF(AND(Inputs!$CO151=0,AN$4&gt;=Inputs!$CM151),1,IF(AND(AN$4&gt;=Inputs!$CM151,AN$4&lt;Inputs!$CN151),1,IF(AND(AN$4=Inputs!$CN151,AN$4=Inputs!$CO151),1,IF(OR(AND(AN$4=Inputs!$CN151+1,Inputs!$CN151=Inputs!$CO151),AND(AN$4=Inputs!$CN151+2,Inputs!$CN151=Inputs!$CO151)),0,IF(AN$4=Inputs!$CN151,0.8,IF(AN$4=Inputs!$CN151+1,0.6,IF(AN$4=Inputs!$CN151+2,0.4,IF(AN$4=Inputs!$CO151,0.2,IF(AND(AN$4&gt;=Inputs!$CL151,AN$4&lt;Inputs!$CM151),(AN$4-Inputs!$CL151+1)/(Inputs!$AI151+1),0)))))))))</f>
        <v>0</v>
      </c>
      <c r="AO154" s="27">
        <f>IF(AND(Inputs!$CO151=0,AO$4&gt;=Inputs!$CM151),1,IF(AND(AO$4&gt;=Inputs!$CM151,AO$4&lt;Inputs!$CN151),1,IF(AND(AO$4=Inputs!$CN151,AO$4=Inputs!$CO151),1,IF(OR(AND(AO$4=Inputs!$CN151+1,Inputs!$CN151=Inputs!$CO151),AND(AO$4=Inputs!$CN151+2,Inputs!$CN151=Inputs!$CO151)),0,IF(AO$4=Inputs!$CN151,0.8,IF(AO$4=Inputs!$CN151+1,0.6,IF(AO$4=Inputs!$CN151+2,0.4,IF(AO$4=Inputs!$CO151,0.2,IF(AND(AO$4&gt;=Inputs!$CL151,AO$4&lt;Inputs!$CM151),(AO$4-Inputs!$CL151+1)/(Inputs!$AI151+1),0)))))))))</f>
        <v>0</v>
      </c>
      <c r="AP154" s="27">
        <f>IF(AND(Inputs!$CO151=0,AP$4&gt;=Inputs!$CM151),1,IF(AND(AP$4&gt;=Inputs!$CM151,AP$4&lt;Inputs!$CN151),1,IF(AND(AP$4=Inputs!$CN151,AP$4=Inputs!$CO151),1,IF(OR(AND(AP$4=Inputs!$CN151+1,Inputs!$CN151=Inputs!$CO151),AND(AP$4=Inputs!$CN151+2,Inputs!$CN151=Inputs!$CO151)),0,IF(AP$4=Inputs!$CN151,0.8,IF(AP$4=Inputs!$CN151+1,0.6,IF(AP$4=Inputs!$CN151+2,0.4,IF(AP$4=Inputs!$CO151,0.2,IF(AND(AP$4&gt;=Inputs!$CL151,AP$4&lt;Inputs!$CM151),(AP$4-Inputs!$CL151+1)/(Inputs!$AI151+1),0)))))))))</f>
        <v>0</v>
      </c>
      <c r="AQ154" s="27">
        <f>IF(AND(Inputs!$CO151=0,AQ$4&gt;=Inputs!$CM151),1,IF(AND(AQ$4&gt;=Inputs!$CM151,AQ$4&lt;Inputs!$CN151),1,IF(AND(AQ$4=Inputs!$CN151,AQ$4=Inputs!$CO151),1,IF(OR(AND(AQ$4=Inputs!$CN151+1,Inputs!$CN151=Inputs!$CO151),AND(AQ$4=Inputs!$CN151+2,Inputs!$CN151=Inputs!$CO151)),0,IF(AQ$4=Inputs!$CN151,0.8,IF(AQ$4=Inputs!$CN151+1,0.6,IF(AQ$4=Inputs!$CN151+2,0.4,IF(AQ$4=Inputs!$CO151,0.2,IF(AND(AQ$4&gt;=Inputs!$CL151,AQ$4&lt;Inputs!$CM151),(AQ$4-Inputs!$CL151+1)/(Inputs!$AI151+1),0)))))))))</f>
        <v>0</v>
      </c>
      <c r="AR154" s="27">
        <f>IF(AND(Inputs!$CO151=0,AR$4&gt;=Inputs!$CM151),1,IF(AND(AR$4&gt;=Inputs!$CM151,AR$4&lt;Inputs!$CN151),1,IF(AND(AR$4=Inputs!$CN151,AR$4=Inputs!$CO151),1,IF(OR(AND(AR$4=Inputs!$CN151+1,Inputs!$CN151=Inputs!$CO151),AND(AR$4=Inputs!$CN151+2,Inputs!$CN151=Inputs!$CO151)),0,IF(AR$4=Inputs!$CN151,0.8,IF(AR$4=Inputs!$CN151+1,0.6,IF(AR$4=Inputs!$CN151+2,0.4,IF(AR$4=Inputs!$CO151,0.2,IF(AND(AR$4&gt;=Inputs!$CL151,AR$4&lt;Inputs!$CM151),(AR$4-Inputs!$CL151+1)/(Inputs!$AI151+1),0)))))))))</f>
        <v>0</v>
      </c>
      <c r="AS154" s="27">
        <f>IF(AND(Inputs!$CO151=0,AS$4&gt;=Inputs!$CM151),1,IF(AND(AS$4&gt;=Inputs!$CM151,AS$4&lt;Inputs!$CN151),1,IF(AND(AS$4=Inputs!$CN151,AS$4=Inputs!$CO151),1,IF(OR(AND(AS$4=Inputs!$CN151+1,Inputs!$CN151=Inputs!$CO151),AND(AS$4=Inputs!$CN151+2,Inputs!$CN151=Inputs!$CO151)),0,IF(AS$4=Inputs!$CN151,0.8,IF(AS$4=Inputs!$CN151+1,0.6,IF(AS$4=Inputs!$CN151+2,0.4,IF(AS$4=Inputs!$CO151,0.2,IF(AND(AS$4&gt;=Inputs!$CL151,AS$4&lt;Inputs!$CM151),(AS$4-Inputs!$CL151+1)/(Inputs!$AI151+1),0)))))))))</f>
        <v>0</v>
      </c>
      <c r="AT154" s="27">
        <f>IF(AND(Inputs!$CO151=0,AT$4&gt;=Inputs!$CM151),1,IF(AND(AT$4&gt;=Inputs!$CM151,AT$4&lt;Inputs!$CN151),1,IF(AND(AT$4=Inputs!$CN151,AT$4=Inputs!$CO151),1,IF(OR(AND(AT$4=Inputs!$CN151+1,Inputs!$CN151=Inputs!$CO151),AND(AT$4=Inputs!$CN151+2,Inputs!$CN151=Inputs!$CO151)),0,IF(AT$4=Inputs!$CN151,0.8,IF(AT$4=Inputs!$CN151+1,0.6,IF(AT$4=Inputs!$CN151+2,0.4,IF(AT$4=Inputs!$CO151,0.2,IF(AND(AT$4&gt;=Inputs!$CL151,AT$4&lt;Inputs!$CM151),(AT$4-Inputs!$CL151+1)/(Inputs!$AI151+1),0)))))))))</f>
        <v>0</v>
      </c>
      <c r="AU154" s="27">
        <f>IF(AND(Inputs!$CO151=0,AU$4&gt;=Inputs!$CM151),1,IF(AND(AU$4&gt;=Inputs!$CM151,AU$4&lt;Inputs!$CN151),1,IF(AND(AU$4=Inputs!$CN151,AU$4=Inputs!$CO151),1,IF(OR(AND(AU$4=Inputs!$CN151+1,Inputs!$CN151=Inputs!$CO151),AND(AU$4=Inputs!$CN151+2,Inputs!$CN151=Inputs!$CO151)),0,IF(AU$4=Inputs!$CN151,0.8,IF(AU$4=Inputs!$CN151+1,0.6,IF(AU$4=Inputs!$CN151+2,0.4,IF(AU$4=Inputs!$CO151,0.2,IF(AND(AU$4&gt;=Inputs!$CL151,AU$4&lt;Inputs!$CM151),(AU$4-Inputs!$CL151+1)/(Inputs!$AI151+1),0)))))))))</f>
        <v>0</v>
      </c>
      <c r="AV154" s="27">
        <f>IF(AND(Inputs!$CO151=0,AV$4&gt;=Inputs!$CM151),1,IF(AND(AV$4&gt;=Inputs!$CM151,AV$4&lt;Inputs!$CN151),1,IF(AND(AV$4=Inputs!$CN151,AV$4=Inputs!$CO151),1,IF(OR(AND(AV$4=Inputs!$CN151+1,Inputs!$CN151=Inputs!$CO151),AND(AV$4=Inputs!$CN151+2,Inputs!$CN151=Inputs!$CO151)),0,IF(AV$4=Inputs!$CN151,0.8,IF(AV$4=Inputs!$CN151+1,0.6,IF(AV$4=Inputs!$CN151+2,0.4,IF(AV$4=Inputs!$CO151,0.2,IF(AND(AV$4&gt;=Inputs!$CL151,AV$4&lt;Inputs!$CM151),(AV$4-Inputs!$CL151+1)/(Inputs!$AI151+1),0)))))))))</f>
        <v>0</v>
      </c>
      <c r="AW154" s="27">
        <f>IF(AND(Inputs!$CO151=0,AW$4&gt;=Inputs!$CM151),1,IF(AND(AW$4&gt;=Inputs!$CM151,AW$4&lt;Inputs!$CN151),1,IF(AND(AW$4=Inputs!$CN151,AW$4=Inputs!$CO151),1,IF(OR(AND(AW$4=Inputs!$CN151+1,Inputs!$CN151=Inputs!$CO151),AND(AW$4=Inputs!$CN151+2,Inputs!$CN151=Inputs!$CO151)),0,IF(AW$4=Inputs!$CN151,0.8,IF(AW$4=Inputs!$CN151+1,0.6,IF(AW$4=Inputs!$CN151+2,0.4,IF(AW$4=Inputs!$CO151,0.2,IF(AND(AW$4&gt;=Inputs!$CL151,AW$4&lt;Inputs!$CM151),(AW$4-Inputs!$CL151+1)/(Inputs!$AI151+1),0)))))))))</f>
        <v>0</v>
      </c>
      <c r="AX154" s="27">
        <f>IF(AND(Inputs!$CO151=0,AX$4&gt;=Inputs!$CM151),1,IF(AND(AX$4&gt;=Inputs!$CM151,AX$4&lt;Inputs!$CN151),1,IF(AND(AX$4=Inputs!$CN151,AX$4=Inputs!$CO151),1,IF(OR(AND(AX$4=Inputs!$CN151+1,Inputs!$CN151=Inputs!$CO151),AND(AX$4=Inputs!$CN151+2,Inputs!$CN151=Inputs!$CO151)),0,IF(AX$4=Inputs!$CN151,0.8,IF(AX$4=Inputs!$CN151+1,0.6,IF(AX$4=Inputs!$CN151+2,0.4,IF(AX$4=Inputs!$CO151,0.2,IF(AND(AX$4&gt;=Inputs!$CL151,AX$4&lt;Inputs!$CM151),(AX$4-Inputs!$CL151+1)/(Inputs!$AI151+1),0)))))))))</f>
        <v>0</v>
      </c>
      <c r="AY154" s="27">
        <f>IF(AND(Inputs!$CO151=0,AY$4&gt;=Inputs!$CM151),1,IF(AND(AY$4&gt;=Inputs!$CM151,AY$4&lt;Inputs!$CN151),1,IF(AND(AY$4=Inputs!$CN151,AY$4=Inputs!$CO151),1,IF(OR(AND(AY$4=Inputs!$CN151+1,Inputs!$CN151=Inputs!$CO151),AND(AY$4=Inputs!$CN151+2,Inputs!$CN151=Inputs!$CO151)),0,IF(AY$4=Inputs!$CN151,0.8,IF(AY$4=Inputs!$CN151+1,0.6,IF(AY$4=Inputs!$CN151+2,0.4,IF(AY$4=Inputs!$CO151,0.2,IF(AND(AY$4&gt;=Inputs!$CL151,AY$4&lt;Inputs!$CM151),(AY$4-Inputs!$CL151+1)/(Inputs!$AI151+1),0)))))))))</f>
        <v>0</v>
      </c>
      <c r="AZ154" s="27">
        <f>IF(AND(Inputs!$CO151=0,AZ$4&gt;=Inputs!$CM151),1,IF(AND(AZ$4&gt;=Inputs!$CM151,AZ$4&lt;Inputs!$CN151),1,IF(AND(AZ$4=Inputs!$CN151,AZ$4=Inputs!$CO151),1,IF(OR(AND(AZ$4=Inputs!$CN151+1,Inputs!$CN151=Inputs!$CO151),AND(AZ$4=Inputs!$CN151+2,Inputs!$CN151=Inputs!$CO151)),0,IF(AZ$4=Inputs!$CN151,0.8,IF(AZ$4=Inputs!$CN151+1,0.6,IF(AZ$4=Inputs!$CN151+2,0.4,IF(AZ$4=Inputs!$CO151,0.2,IF(AND(AZ$4&gt;=Inputs!$CL151,AZ$4&lt;Inputs!$CM151),(AZ$4-Inputs!$CL151+1)/(Inputs!$AI151+1),0)))))))))</f>
        <v>0</v>
      </c>
      <c r="BA154" s="27">
        <f>IF(AND(Inputs!$CO151=0,BA$4&gt;=Inputs!$CM151),1,IF(AND(BA$4&gt;=Inputs!$CM151,BA$4&lt;Inputs!$CN151),1,IF(AND(BA$4=Inputs!$CN151,BA$4=Inputs!$CO151),1,IF(OR(AND(BA$4=Inputs!$CN151+1,Inputs!$CN151=Inputs!$CO151),AND(BA$4=Inputs!$CN151+2,Inputs!$CN151=Inputs!$CO151)),0,IF(BA$4=Inputs!$CN151,0.8,IF(BA$4=Inputs!$CN151+1,0.6,IF(BA$4=Inputs!$CN151+2,0.4,IF(BA$4=Inputs!$CO151,0.2,IF(AND(BA$4&gt;=Inputs!$CL151,BA$4&lt;Inputs!$CM151),(BA$4-Inputs!$CL151+1)/(Inputs!$AI151+1),0)))))))))</f>
        <v>0</v>
      </c>
      <c r="BB154" s="27">
        <f>IF(AND(Inputs!$CO151=0,BB$4&gt;=Inputs!$CM151),1,IF(AND(BB$4&gt;=Inputs!$CM151,BB$4&lt;Inputs!$CN151),1,IF(AND(BB$4=Inputs!$CN151,BB$4=Inputs!$CO151),1,IF(OR(AND(BB$4=Inputs!$CN151+1,Inputs!$CN151=Inputs!$CO151),AND(BB$4=Inputs!$CN151+2,Inputs!$CN151=Inputs!$CO151)),0,IF(BB$4=Inputs!$CN151,0.8,IF(BB$4=Inputs!$CN151+1,0.6,IF(BB$4=Inputs!$CN151+2,0.4,IF(BB$4=Inputs!$CO151,0.2,IF(AND(BB$4&gt;=Inputs!$CL151,BB$4&lt;Inputs!$CM151),(BB$4-Inputs!$CL151+1)/(Inputs!$AI151+1),0)))))))))</f>
        <v>0</v>
      </c>
      <c r="BC154" s="27">
        <f>IF(AND(Inputs!$CO151=0,BC$4&gt;=Inputs!$CM151),1,IF(AND(BC$4&gt;=Inputs!$CM151,BC$4&lt;Inputs!$CN151),1,IF(AND(BC$4=Inputs!$CN151,BC$4=Inputs!$CO151),1,IF(OR(AND(BC$4=Inputs!$CN151+1,Inputs!$CN151=Inputs!$CO151),AND(BC$4=Inputs!$CN151+2,Inputs!$CN151=Inputs!$CO151)),0,IF(BC$4=Inputs!$CN151,0.8,IF(BC$4=Inputs!$CN151+1,0.6,IF(BC$4=Inputs!$CN151+2,0.4,IF(BC$4=Inputs!$CO151,0.2,IF(AND(BC$4&gt;=Inputs!$CL151,BC$4&lt;Inputs!$CM151),(BC$4-Inputs!$CL151+1)/(Inputs!$AI151+1),0)))))))))</f>
        <v>0</v>
      </c>
      <c r="BD154" s="27">
        <f>IF(AND(Inputs!$CO151=0,BD$4&gt;=Inputs!$CM151),1,IF(AND(BD$4&gt;=Inputs!$CM151,BD$4&lt;Inputs!$CN151),1,IF(AND(BD$4=Inputs!$CN151,BD$4=Inputs!$CO151),1,IF(OR(AND(BD$4=Inputs!$CN151+1,Inputs!$CN151=Inputs!$CO151),AND(BD$4=Inputs!$CN151+2,Inputs!$CN151=Inputs!$CO151)),0,IF(BD$4=Inputs!$CN151,0.8,IF(BD$4=Inputs!$CN151+1,0.6,IF(BD$4=Inputs!$CN151+2,0.4,IF(BD$4=Inputs!$CO151,0.2,IF(AND(BD$4&gt;=Inputs!$CL151,BD$4&lt;Inputs!$CM151),(BD$4-Inputs!$CL151+1)/(Inputs!$AI151+1),0)))))))))</f>
        <v>0</v>
      </c>
      <c r="BE154" s="27">
        <f>IF(AND(Inputs!$CO151=0,BE$4&gt;=Inputs!$CM151),1,IF(AND(BE$4&gt;=Inputs!$CM151,BE$4&lt;Inputs!$CN151),1,IF(AND(BE$4=Inputs!$CN151,BE$4=Inputs!$CO151),1,IF(OR(AND(BE$4=Inputs!$CN151+1,Inputs!$CN151=Inputs!$CO151),AND(BE$4=Inputs!$CN151+2,Inputs!$CN151=Inputs!$CO151)),0,IF(BE$4=Inputs!$CN151,0.8,IF(BE$4=Inputs!$CN151+1,0.6,IF(BE$4=Inputs!$CN151+2,0.4,IF(BE$4=Inputs!$CO151,0.2,IF(AND(BE$4&gt;=Inputs!$CL151,BE$4&lt;Inputs!$CM151),(BE$4-Inputs!$CL151+1)/(Inputs!$AI151+1),0)))))))))</f>
        <v>0</v>
      </c>
      <c r="BF154" s="27">
        <f>IF(AND(Inputs!$CO151=0,BF$4&gt;=Inputs!$CM151),1,IF(AND(BF$4&gt;=Inputs!$CM151,BF$4&lt;Inputs!$CN151),1,IF(AND(BF$4=Inputs!$CN151,BF$4=Inputs!$CO151),1,IF(OR(AND(BF$4=Inputs!$CN151+1,Inputs!$CN151=Inputs!$CO151),AND(BF$4=Inputs!$CN151+2,Inputs!$CN151=Inputs!$CO151)),0,IF(BF$4=Inputs!$CN151,0.8,IF(BF$4=Inputs!$CN151+1,0.6,IF(BF$4=Inputs!$CN151+2,0.4,IF(BF$4=Inputs!$CO151,0.2,IF(AND(BF$4&gt;=Inputs!$CL151,BF$4&lt;Inputs!$CM151),(BF$4-Inputs!$CL151+1)/(Inputs!$AI151+1),0)))))))))</f>
        <v>0</v>
      </c>
      <c r="BG154" s="27">
        <f>IF(AND(Inputs!$CO151=0,BG$4&gt;=Inputs!$CM151),1,IF(AND(BG$4&gt;=Inputs!$CM151,BG$4&lt;Inputs!$CN151),1,IF(AND(BG$4=Inputs!$CN151,BG$4=Inputs!$CO151),1,IF(OR(AND(BG$4=Inputs!$CN151+1,Inputs!$CN151=Inputs!$CO151),AND(BG$4=Inputs!$CN151+2,Inputs!$CN151=Inputs!$CO151)),0,IF(BG$4=Inputs!$CN151,0.8,IF(BG$4=Inputs!$CN151+1,0.6,IF(BG$4=Inputs!$CN151+2,0.4,IF(BG$4=Inputs!$CO151,0.2,IF(AND(BG$4&gt;=Inputs!$CL151,BG$4&lt;Inputs!$CM151),(BG$4-Inputs!$CL151+1)/(Inputs!$AI151+1),0)))))))))</f>
        <v>0</v>
      </c>
      <c r="BH154" s="27">
        <f>IF(AND(Inputs!$CO151=0,BH$4&gt;=Inputs!$CM151),1,IF(AND(BH$4&gt;=Inputs!$CM151,BH$4&lt;Inputs!$CN151),1,IF(AND(BH$4=Inputs!$CN151,BH$4=Inputs!$CO151),1,IF(OR(AND(BH$4=Inputs!$CN151+1,Inputs!$CN151=Inputs!$CO151),AND(BH$4=Inputs!$CN151+2,Inputs!$CN151=Inputs!$CO151)),0,IF(BH$4=Inputs!$CN151,0.8,IF(BH$4=Inputs!$CN151+1,0.6,IF(BH$4=Inputs!$CN151+2,0.4,IF(BH$4=Inputs!$CO151,0.2,IF(AND(BH$4&gt;=Inputs!$CL151,BH$4&lt;Inputs!$CM151),(BH$4-Inputs!$CL151+1)/(Inputs!$AI151+1),0)))))))))</f>
        <v>0</v>
      </c>
      <c r="BI154" s="27">
        <f>IF(AND(Inputs!$CO151=0,BI$4&gt;=Inputs!$CM151),1,IF(AND(BI$4&gt;=Inputs!$CM151,BI$4&lt;Inputs!$CN151),1,IF(AND(BI$4=Inputs!$CN151,BI$4=Inputs!$CO151),1,IF(OR(AND(BI$4=Inputs!$CN151+1,Inputs!$CN151=Inputs!$CO151),AND(BI$4=Inputs!$CN151+2,Inputs!$CN151=Inputs!$CO151)),0,IF(BI$4=Inputs!$CN151,0.8,IF(BI$4=Inputs!$CN151+1,0.6,IF(BI$4=Inputs!$CN151+2,0.4,IF(BI$4=Inputs!$CO151,0.2,IF(AND(BI$4&gt;=Inputs!$CL151,BI$4&lt;Inputs!$CM151),(BI$4-Inputs!$CL151+1)/(Inputs!$AI151+1),0)))))))))</f>
        <v>0</v>
      </c>
      <c r="BJ154" s="27">
        <f>IF(AND(Inputs!$CO151=0,BJ$4&gt;=Inputs!$CM151),1,IF(AND(BJ$4&gt;=Inputs!$CM151,BJ$4&lt;Inputs!$CN151),1,IF(AND(BJ$4=Inputs!$CN151,BJ$4=Inputs!$CO151),1,IF(OR(AND(BJ$4=Inputs!$CN151+1,Inputs!$CN151=Inputs!$CO151),AND(BJ$4=Inputs!$CN151+2,Inputs!$CN151=Inputs!$CO151)),0,IF(BJ$4=Inputs!$CN151,0.8,IF(BJ$4=Inputs!$CN151+1,0.6,IF(BJ$4=Inputs!$CN151+2,0.4,IF(BJ$4=Inputs!$CO151,0.2,IF(AND(BJ$4&gt;=Inputs!$CL151,BJ$4&lt;Inputs!$CM151),(BJ$4-Inputs!$CL151+1)/(Inputs!$AI151+1),0)))))))))</f>
        <v>0</v>
      </c>
      <c r="BK154" s="27">
        <f>IF(AND(Inputs!$CO151=0,BK$4&gt;=Inputs!$CM151),1,IF(AND(BK$4&gt;=Inputs!$CM151,BK$4&lt;Inputs!$CN151),1,IF(AND(BK$4=Inputs!$CN151,BK$4=Inputs!$CO151),1,IF(OR(AND(BK$4=Inputs!$CN151+1,Inputs!$CN151=Inputs!$CO151),AND(BK$4=Inputs!$CN151+2,Inputs!$CN151=Inputs!$CO151)),0,IF(BK$4=Inputs!$CN151,0.8,IF(BK$4=Inputs!$CN151+1,0.6,IF(BK$4=Inputs!$CN151+2,0.4,IF(BK$4=Inputs!$CO151,0.2,IF(AND(BK$4&gt;=Inputs!$CL151,BK$4&lt;Inputs!$CM151),(BK$4-Inputs!$CL151+1)/(Inputs!$AI151+1),0)))))))))</f>
        <v>0</v>
      </c>
      <c r="BL154" s="27">
        <f>IF(AND(Inputs!$CO151=0,BL$4&gt;=Inputs!$CM151),1,IF(AND(BL$4&gt;=Inputs!$CM151,BL$4&lt;Inputs!$CN151),1,IF(AND(BL$4=Inputs!$CN151,BL$4=Inputs!$CO151),1,IF(OR(AND(BL$4=Inputs!$CN151+1,Inputs!$CN151=Inputs!$CO151),AND(BL$4=Inputs!$CN151+2,Inputs!$CN151=Inputs!$CO151)),0,IF(BL$4=Inputs!$CN151,0.8,IF(BL$4=Inputs!$CN151+1,0.6,IF(BL$4=Inputs!$CN151+2,0.4,IF(BL$4=Inputs!$CO151,0.2,IF(AND(BL$4&gt;=Inputs!$CL151,BL$4&lt;Inputs!$CM151),(BL$4-Inputs!$CL151+1)/(Inputs!$AI151+1),0)))))))))</f>
        <v>0</v>
      </c>
      <c r="BM154" s="27">
        <f>IF(AND(Inputs!$CO151=0,BM$4&gt;=Inputs!$CM151),1,IF(AND(BM$4&gt;=Inputs!$CM151,BM$4&lt;Inputs!$CN151),1,IF(AND(BM$4=Inputs!$CN151,BM$4=Inputs!$CO151),1,IF(OR(AND(BM$4=Inputs!$CN151+1,Inputs!$CN151=Inputs!$CO151),AND(BM$4=Inputs!$CN151+2,Inputs!$CN151=Inputs!$CO151)),0,IF(BM$4=Inputs!$CN151,0.8,IF(BM$4=Inputs!$CN151+1,0.6,IF(BM$4=Inputs!$CN151+2,0.4,IF(BM$4=Inputs!$CO151,0.2,IF(AND(BM$4&gt;=Inputs!$CL151,BM$4&lt;Inputs!$CM151),(BM$4-Inputs!$CL151+1)/(Inputs!$AI151+1),0)))))))))</f>
        <v>0</v>
      </c>
      <c r="BO154" s="46" t="str">
        <f>IF(Inputs!$B151="","",(ROUND(Inputs!$BC151*AJ154,0)))</f>
        <v/>
      </c>
      <c r="BP154" s="46" t="str">
        <f>IF(Inputs!$B151="","",(ROUND(Inputs!$BC151*AK154,0)))</f>
        <v/>
      </c>
      <c r="BQ154" s="46" t="str">
        <f>IF(Inputs!$B151="","",(ROUND(Inputs!$BC151*AL154,0)))</f>
        <v/>
      </c>
      <c r="BR154" s="46" t="str">
        <f>IF(Inputs!$B151="","",(ROUND(Inputs!$BC151*AM154,0)))</f>
        <v/>
      </c>
      <c r="BS154" s="46" t="str">
        <f>IF(Inputs!$B151="","",(ROUND(Inputs!$BC151*AN154,0)))</f>
        <v/>
      </c>
      <c r="BT154" s="46" t="str">
        <f>IF(Inputs!$B151="","",(ROUND(Inputs!$BC151*AO154,0)))</f>
        <v/>
      </c>
      <c r="BU154" s="46" t="str">
        <f>IF(Inputs!$B151="","",(ROUND(Inputs!$BC151*AP154,0)))</f>
        <v/>
      </c>
      <c r="BV154" s="46" t="str">
        <f>IF(Inputs!$B151="","",(ROUND(Inputs!$BC151*AQ154,0)))</f>
        <v/>
      </c>
      <c r="BW154" s="46" t="str">
        <f>IF(Inputs!$B151="","",(ROUND(Inputs!$BC151*AR154,0)))</f>
        <v/>
      </c>
      <c r="BX154" s="46" t="str">
        <f>IF(Inputs!$B151="","",(ROUND(Inputs!$BC151*AS154,0)))</f>
        <v/>
      </c>
      <c r="BY154" s="46" t="str">
        <f>IF(Inputs!$B151="","",(ROUND(Inputs!$BC151*AT154,0)))</f>
        <v/>
      </c>
      <c r="BZ154" s="46" t="str">
        <f>IF(Inputs!$B151="","",(ROUND(Inputs!$BC151*AU154,0)))</f>
        <v/>
      </c>
      <c r="CA154" s="46" t="str">
        <f>IF(Inputs!$B151="","",(ROUND(Inputs!$BC151*AV154,0)))</f>
        <v/>
      </c>
      <c r="CB154" s="46" t="str">
        <f>IF(Inputs!$B151="","",(ROUND(Inputs!$BC151*AW154,0)))</f>
        <v/>
      </c>
      <c r="CC154" s="46" t="str">
        <f>IF(Inputs!$B151="","",(ROUND(Inputs!$BC151*AX154,0)))</f>
        <v/>
      </c>
      <c r="CD154" s="46" t="str">
        <f>IF(Inputs!$B151="","",(ROUND(Inputs!$BC151*AY154,0)))</f>
        <v/>
      </c>
      <c r="CE154" s="46" t="str">
        <f>IF(Inputs!$B151="","",(ROUND(Inputs!$BC151*AZ154,0)))</f>
        <v/>
      </c>
      <c r="CF154" s="46" t="str">
        <f>IF(Inputs!$B151="","",(ROUND(Inputs!$BC151*BA154,0)))</f>
        <v/>
      </c>
      <c r="CG154" s="46" t="str">
        <f>IF(Inputs!$B151="","",(ROUND(Inputs!$BC151*BB154,0)))</f>
        <v/>
      </c>
      <c r="CH154" s="46" t="str">
        <f>IF(Inputs!$B151="","",(ROUND(Inputs!$BC151*BC154,0)))</f>
        <v/>
      </c>
      <c r="CI154" s="46" t="str">
        <f>IF(Inputs!$B151="","",(ROUND(Inputs!$BC151*BD154,0)))</f>
        <v/>
      </c>
      <c r="CJ154" s="46" t="str">
        <f>IF(Inputs!$B151="","",(ROUND(Inputs!$BC151*BE154,0)))</f>
        <v/>
      </c>
      <c r="CK154" s="46" t="str">
        <f>IF(Inputs!$B151="","",(ROUND(Inputs!$BC151*BF154,0)))</f>
        <v/>
      </c>
      <c r="CL154" s="46" t="str">
        <f>IF(Inputs!$B151="","",(ROUND(Inputs!$BC151*BG154,0)))</f>
        <v/>
      </c>
      <c r="CM154" s="46" t="str">
        <f>IF(Inputs!$B151="","",(ROUND(Inputs!$BC151*BH154,0)))</f>
        <v/>
      </c>
      <c r="CN154" s="46" t="str">
        <f>IF(Inputs!$B151="","",(ROUND(Inputs!$BC151*BI154,0)))</f>
        <v/>
      </c>
      <c r="CO154" s="46" t="str">
        <f>IF(Inputs!$B151="","",(ROUND(Inputs!$BC151*BJ154,0)))</f>
        <v/>
      </c>
      <c r="CP154" s="46" t="str">
        <f>IF(Inputs!$B151="","",(ROUND(Inputs!$BC151*BK154,0)))</f>
        <v/>
      </c>
      <c r="CQ154" s="46" t="str">
        <f>IF(Inputs!$B151="","",(ROUND(Inputs!$BC151*BL154,0)))</f>
        <v/>
      </c>
      <c r="CR154" s="46" t="str">
        <f>IF(Inputs!$B151="","",(ROUND(Inputs!$BC151*BM154,0)))</f>
        <v/>
      </c>
      <c r="CV154" s="46" t="str">
        <f>IF(A154="","",IF(AND(CV$4&lt;=Inputs!$CQ151,CV$4&gt;=Inputs!$CP151),Inputs!$AR151/(Inputs!$CQ151-Inputs!$CP151+1),0)+IF(CV$4=Inputs!$CL151,Inputs!$BD151,0))</f>
        <v/>
      </c>
      <c r="CW154" s="46" t="str">
        <f>IF(B154="","",IF(AND(CW$4&lt;=Inputs!$CQ151,CW$4&gt;=Inputs!$CP151),Inputs!$AR151/(Inputs!$CQ151-Inputs!$CP151+1),0)+IF(CW$4=Inputs!$CL151,Inputs!$BD151,0))</f>
        <v/>
      </c>
      <c r="CX154" s="46" t="str">
        <f>IF(C154="","",IF(AND(CX$4&lt;=Inputs!$CQ151,CX$4&gt;=Inputs!$CP151),Inputs!$AR151/(Inputs!$CQ151-Inputs!$CP151+1),0)+IF(CX$4=Inputs!$CL151,Inputs!$BD151,0))</f>
        <v/>
      </c>
      <c r="CY154" s="46" t="str">
        <f>IF(D154="","",IF(AND(CY$4&lt;=Inputs!$CQ151,CY$4&gt;=Inputs!$CP151),Inputs!$AR151/(Inputs!$CQ151-Inputs!$CP151+1),0)+IF(CY$4=Inputs!$CL151,Inputs!$BD151,0))</f>
        <v/>
      </c>
      <c r="CZ154" s="46" t="str">
        <f>IF(E154="","",IF(AND(CZ$4&lt;=Inputs!$CQ151,CZ$4&gt;=Inputs!$CP151),Inputs!$AR151/(Inputs!$CQ151-Inputs!$CP151+1),0)+IF(CZ$4=Inputs!$CL151,Inputs!$BD151,0))</f>
        <v/>
      </c>
      <c r="DA154" s="46" t="str">
        <f>IF(F154="","",IF(AND(DA$4&lt;=Inputs!$CQ151,DA$4&gt;=Inputs!$CP151),Inputs!$AR151/(Inputs!$CQ151-Inputs!$CP151+1),0)+IF(DA$4=Inputs!$CL151,Inputs!$BD151,0))</f>
        <v/>
      </c>
      <c r="DB154" s="46" t="str">
        <f>IF(G154="","",IF(AND(DB$4&lt;=Inputs!$CQ151,DB$4&gt;=Inputs!$CP151),Inputs!$AR151/(Inputs!$CQ151-Inputs!$CP151+1),0)+IF(DB$4=Inputs!$CL151,Inputs!$BD151,0))</f>
        <v/>
      </c>
      <c r="DC154" s="46" t="str">
        <f>IF(H154="","",IF(AND(DC$4&lt;=Inputs!$CQ151,DC$4&gt;=Inputs!$CP151),Inputs!$AR151/(Inputs!$CQ151-Inputs!$CP151+1),0)+IF(DC$4=Inputs!$CL151,Inputs!$BD151,0))</f>
        <v/>
      </c>
      <c r="DD154" s="46" t="str">
        <f>IF(I154="","",IF(AND(DD$4&lt;=Inputs!$CQ151,DD$4&gt;=Inputs!$CP151),Inputs!$AR151/(Inputs!$CQ151-Inputs!$CP151+1),0)+IF(DD$4=Inputs!$CL151,Inputs!$BD151,0))</f>
        <v/>
      </c>
      <c r="DE154" s="46" t="str">
        <f>IF(J154="","",IF(AND(DE$4&lt;=Inputs!$CQ151,DE$4&gt;=Inputs!$CP151),Inputs!$AR151/(Inputs!$CQ151-Inputs!$CP151+1),0)+IF(DE$4=Inputs!$CL151,Inputs!$BD151,0))</f>
        <v/>
      </c>
      <c r="DF154" s="46" t="str">
        <f>IF(K154="","",IF(AND(DF$4&lt;=Inputs!$CQ151,DF$4&gt;=Inputs!$CP151),Inputs!$AR151/(Inputs!$CQ151-Inputs!$CP151+1),0)+IF(DF$4=Inputs!$CL151,Inputs!$BD151,0))</f>
        <v/>
      </c>
      <c r="DG154" s="46" t="str">
        <f>IF(L154="","",IF(AND(DG$4&lt;=Inputs!$CQ151,DG$4&gt;=Inputs!$CP151),Inputs!$AR151/(Inputs!$CQ151-Inputs!$CP151+1),0)+IF(DG$4=Inputs!$CL151,Inputs!$BD151,0))</f>
        <v/>
      </c>
      <c r="DH154" s="46" t="str">
        <f>IF(M154="","",IF(AND(DH$4&lt;=Inputs!$CQ151,DH$4&gt;=Inputs!$CP151),Inputs!$AR151/(Inputs!$CQ151-Inputs!$CP151+1),0)+IF(DH$4=Inputs!$CL151,Inputs!$BD151,0))</f>
        <v/>
      </c>
      <c r="DI154" s="46" t="str">
        <f>IF(N154="","",IF(AND(DI$4&lt;=Inputs!$CQ151,DI$4&gt;=Inputs!$CP151),Inputs!$AR151/(Inputs!$CQ151-Inputs!$CP151+1),0)+IF(DI$4=Inputs!$CL151,Inputs!$BD151,0))</f>
        <v/>
      </c>
      <c r="DJ154" s="46" t="str">
        <f>IF(O154="","",IF(AND(DJ$4&lt;=Inputs!$CQ151,DJ$4&gt;=Inputs!$CP151),Inputs!$AR151/(Inputs!$CQ151-Inputs!$CP151+1),0)+IF(DJ$4=Inputs!$CL151,Inputs!$BD151,0))</f>
        <v/>
      </c>
      <c r="DK154" s="46" t="str">
        <f>IF(P154="","",IF(AND(DK$4&lt;=Inputs!$CQ151,DK$4&gt;=Inputs!$CP151),Inputs!$AR151/(Inputs!$CQ151-Inputs!$CP151+1),0)+IF(DK$4=Inputs!$CL151,Inputs!$BD151,0))</f>
        <v/>
      </c>
      <c r="DL154" s="46" t="str">
        <f>IF(Q154="","",IF(AND(DL$4&lt;=Inputs!$CQ151,DL$4&gt;=Inputs!$CP151),Inputs!$AR151/(Inputs!$CQ151-Inputs!$CP151+1),0)+IF(DL$4=Inputs!$CL151,Inputs!$BD151,0))</f>
        <v/>
      </c>
      <c r="DM154" s="46" t="str">
        <f>IF(R154="","",IF(AND(DM$4&lt;=Inputs!$CQ151,DM$4&gt;=Inputs!$CP151),Inputs!$AR151/(Inputs!$CQ151-Inputs!$CP151+1),0)+IF(DM$4=Inputs!$CL151,Inputs!$BD151,0))</f>
        <v/>
      </c>
      <c r="DN154" s="46" t="str">
        <f>IF(S154="","",IF(AND(DN$4&lt;=Inputs!$CQ151,DN$4&gt;=Inputs!$CP151),Inputs!$AR151/(Inputs!$CQ151-Inputs!$CP151+1),0)+IF(DN$4=Inputs!$CL151,Inputs!$BD151,0))</f>
        <v/>
      </c>
      <c r="DO154" s="46" t="str">
        <f>IF(T154="","",IF(AND(DO$4&lt;=Inputs!$CQ151,DO$4&gt;=Inputs!$CP151),Inputs!$AR151/(Inputs!$CQ151-Inputs!$CP151+1),0)+IF(DO$4=Inputs!$CL151,Inputs!$BD151,0))</f>
        <v/>
      </c>
      <c r="DP154" s="46" t="str">
        <f>IF(U154="","",IF(AND(DP$4&lt;=Inputs!$CQ151,DP$4&gt;=Inputs!$CP151),Inputs!$AR151/(Inputs!$CQ151-Inputs!$CP151+1),0)+IF(DP$4=Inputs!$CL151,Inputs!$BD151,0))</f>
        <v/>
      </c>
      <c r="DQ154" s="46" t="str">
        <f>IF(V154="","",IF(AND(DQ$4&lt;=Inputs!$CQ151,DQ$4&gt;=Inputs!$CP151),Inputs!$AR151/(Inputs!$CQ151-Inputs!$CP151+1),0)+IF(DQ$4=Inputs!$CL151,Inputs!$BD151,0))</f>
        <v/>
      </c>
      <c r="DR154" s="46" t="str">
        <f>IF(W154="","",IF(AND(DR$4&lt;=Inputs!$CQ151,DR$4&gt;=Inputs!$CP151),Inputs!$AR151/(Inputs!$CQ151-Inputs!$CP151+1),0)+IF(DR$4=Inputs!$CL151,Inputs!$BD151,0))</f>
        <v/>
      </c>
      <c r="DS154" s="46" t="str">
        <f>IF(X154="","",IF(AND(DS$4&lt;=Inputs!$CQ151,DS$4&gt;=Inputs!$CP151),Inputs!$AR151/(Inputs!$CQ151-Inputs!$CP151+1),0)+IF(DS$4=Inputs!$CL151,Inputs!$BD151,0))</f>
        <v/>
      </c>
      <c r="DT154" s="46" t="str">
        <f>IF(Y154="","",IF(AND(DT$4&lt;=Inputs!$CQ151,DT$4&gt;=Inputs!$CP151),Inputs!$AR151/(Inputs!$CQ151-Inputs!$CP151+1),0)+IF(DT$4=Inputs!$CL151,Inputs!$BD151,0))</f>
        <v/>
      </c>
      <c r="DU154" s="46" t="str">
        <f>IF(Z154="","",IF(AND(DU$4&lt;=Inputs!$CQ151,DU$4&gt;=Inputs!$CP151),Inputs!$AR151/(Inputs!$CQ151-Inputs!$CP151+1),0)+IF(DU$4=Inputs!$CL151,Inputs!$BD151,0))</f>
        <v/>
      </c>
      <c r="DV154" s="46" t="str">
        <f>IF(AA154="","",IF(AND(DV$4&lt;=Inputs!$CQ151,DV$4&gt;=Inputs!$CP151),Inputs!$AR151/(Inputs!$CQ151-Inputs!$CP151+1),0)+IF(DV$4=Inputs!$CL151,Inputs!$BD151,0))</f>
        <v/>
      </c>
      <c r="DW154" s="46" t="str">
        <f>IF(AB154="","",IF(AND(DW$4&lt;=Inputs!$CQ151,DW$4&gt;=Inputs!$CP151),Inputs!$AR151/(Inputs!$CQ151-Inputs!$CP151+1),0)+IF(DW$4=Inputs!$CL151,Inputs!$BD151,0))</f>
        <v/>
      </c>
      <c r="DX154" s="46" t="str">
        <f>IF(AC154="","",IF(AND(DX$4&lt;=Inputs!$CQ151,DX$4&gt;=Inputs!$CP151),Inputs!$AR151/(Inputs!$CQ151-Inputs!$CP151+1),0)+IF(DX$4=Inputs!$CL151,Inputs!$BD151,0))</f>
        <v/>
      </c>
      <c r="DY154" s="46" t="str">
        <f>IF(AD154="","",IF(AND(DY$4&lt;=Inputs!$CQ151,DY$4&gt;=Inputs!$CP151),Inputs!$AR151/(Inputs!$CQ151-Inputs!$CP151+1),0)+IF(DY$4=Inputs!$CL151,Inputs!$BD151,0))</f>
        <v/>
      </c>
      <c r="DZ154" s="46" t="str">
        <f t="shared" si="8"/>
        <v/>
      </c>
    </row>
    <row r="155" spans="1:130">
      <c r="A155" s="7" t="str">
        <f>IF(Inputs!A152="","",Inputs!A152)</f>
        <v/>
      </c>
      <c r="B155" t="str">
        <f>IF(Inputs!B152="","",Inputs!B152)</f>
        <v/>
      </c>
      <c r="C155" s="46" t="str">
        <f>IF(Inputs!$B152="","",BO155-CV155)</f>
        <v/>
      </c>
      <c r="D155" s="46" t="str">
        <f>IF(Inputs!$B152="","",BP155-CW155)</f>
        <v/>
      </c>
      <c r="E155" s="46" t="str">
        <f>IF(Inputs!$B152="","",BQ155-CX155)</f>
        <v/>
      </c>
      <c r="F155" s="46" t="str">
        <f>IF(Inputs!$B152="","",BR155-CY155)</f>
        <v/>
      </c>
      <c r="G155" s="46" t="str">
        <f>IF(Inputs!$B152="","",BS155-CZ155)</f>
        <v/>
      </c>
      <c r="H155" s="46" t="str">
        <f>IF(Inputs!$B152="","",BT155-DA155)</f>
        <v/>
      </c>
      <c r="I155" s="46" t="str">
        <f>IF(Inputs!$B152="","",BU155-DB155)</f>
        <v/>
      </c>
      <c r="J155" s="46" t="str">
        <f>IF(Inputs!$B152="","",BV155-DC155)</f>
        <v/>
      </c>
      <c r="K155" s="46" t="str">
        <f>IF(Inputs!$B152="","",BW155-DD155)</f>
        <v/>
      </c>
      <c r="L155" s="46" t="str">
        <f>IF(Inputs!$B152="","",BX155-DE155)</f>
        <v/>
      </c>
      <c r="M155" s="46" t="str">
        <f>IF(Inputs!$B152="","",BY155-DF155)</f>
        <v/>
      </c>
      <c r="N155" s="46" t="str">
        <f>IF(Inputs!$B152="","",BZ155-DG155)</f>
        <v/>
      </c>
      <c r="O155" s="46" t="str">
        <f>IF(Inputs!$B152="","",CA155-DH155)</f>
        <v/>
      </c>
      <c r="P155" s="46" t="str">
        <f>IF(Inputs!$B152="","",CB155-DI155)</f>
        <v/>
      </c>
      <c r="Q155" s="46" t="str">
        <f>IF(Inputs!$B152="","",CC155-DJ155)</f>
        <v/>
      </c>
      <c r="R155" s="46" t="str">
        <f>IF(Inputs!$B152="","",CD155-DK155)</f>
        <v/>
      </c>
      <c r="S155" s="46" t="str">
        <f>IF(Inputs!$B152="","",CE155-DL155)</f>
        <v/>
      </c>
      <c r="T155" s="46" t="str">
        <f>IF(Inputs!$B152="","",CF155-DM155)</f>
        <v/>
      </c>
      <c r="U155" s="46" t="str">
        <f>IF(Inputs!$B152="","",CG155-DN155)</f>
        <v/>
      </c>
      <c r="V155" s="46" t="str">
        <f>IF(Inputs!$B152="","",CH155-DO155)</f>
        <v/>
      </c>
      <c r="W155" s="46" t="str">
        <f>IF(Inputs!$B152="","",CI155-DP155)</f>
        <v/>
      </c>
      <c r="X155" s="46" t="str">
        <f>IF(Inputs!$B152="","",CJ155-DQ155)</f>
        <v/>
      </c>
      <c r="Y155" s="46" t="str">
        <f>IF(Inputs!$B152="","",CK155-DR155)</f>
        <v/>
      </c>
      <c r="Z155" s="46" t="str">
        <f>IF(Inputs!$B152="","",CL155-DS155)</f>
        <v/>
      </c>
      <c r="AA155" s="46" t="str">
        <f>IF(Inputs!$B152="","",CM155-DT155)</f>
        <v/>
      </c>
      <c r="AB155" s="46" t="str">
        <f>IF(Inputs!$B152="","",CN155-DU155)</f>
        <v/>
      </c>
      <c r="AC155" s="46" t="str">
        <f>IF(Inputs!$B152="","",CO155-DV155)</f>
        <v/>
      </c>
      <c r="AD155" s="46" t="str">
        <f>IF(Inputs!$B152="","",CP155-DW155)</f>
        <v/>
      </c>
      <c r="AE155" s="46" t="str">
        <f>IF(Inputs!$B152="","",CQ155-DX155)</f>
        <v/>
      </c>
      <c r="AF155" s="46" t="str">
        <f>IF(Inputs!$B152="","",CR155-DY155)</f>
        <v/>
      </c>
      <c r="AG155" s="50" t="str">
        <f t="shared" si="9"/>
        <v/>
      </c>
      <c r="AH155" s="50"/>
      <c r="AJ155" s="27">
        <f>IF(AND(Inputs!$CO152=0,AJ$4&gt;=Inputs!$CM152),1,IF(AND(AJ$4&gt;=Inputs!$CM152,AJ$4&lt;Inputs!$CN152),1,IF(AND(AJ$4=Inputs!$CN152,AJ$4=Inputs!$CO152),1,IF(OR(AND(AJ$4=Inputs!$CN152+1,Inputs!$CN152=Inputs!$CO152),AND(AJ$4=Inputs!$CN152+2,Inputs!$CN152=Inputs!$CO152)),0,IF(AJ$4=Inputs!$CN152,0.8,IF(AJ$4=Inputs!$CN152+1,0.6,IF(AJ$4=Inputs!$CN152+2,0.4,IF(AJ$4=Inputs!$CO152,0.2,IF(AND(AJ$4&gt;=Inputs!$CL152,AJ$4&lt;Inputs!$CM152),(AJ$4-Inputs!$CL152+1)/(Inputs!$AI152+1),0)))))))))</f>
        <v>0</v>
      </c>
      <c r="AK155" s="27">
        <f>IF(AND(Inputs!$CO152=0,AK$4&gt;=Inputs!$CM152),1,IF(AND(AK$4&gt;=Inputs!$CM152,AK$4&lt;Inputs!$CN152),1,IF(AND(AK$4=Inputs!$CN152,AK$4=Inputs!$CO152),1,IF(OR(AND(AK$4=Inputs!$CN152+1,Inputs!$CN152=Inputs!$CO152),AND(AK$4=Inputs!$CN152+2,Inputs!$CN152=Inputs!$CO152)),0,IF(AK$4=Inputs!$CN152,0.8,IF(AK$4=Inputs!$CN152+1,0.6,IF(AK$4=Inputs!$CN152+2,0.4,IF(AK$4=Inputs!$CO152,0.2,IF(AND(AK$4&gt;=Inputs!$CL152,AK$4&lt;Inputs!$CM152),(AK$4-Inputs!$CL152+1)/(Inputs!$AI152+1),0)))))))))</f>
        <v>0</v>
      </c>
      <c r="AL155" s="27">
        <f>IF(AND(Inputs!$CO152=0,AL$4&gt;=Inputs!$CM152),1,IF(AND(AL$4&gt;=Inputs!$CM152,AL$4&lt;Inputs!$CN152),1,IF(AND(AL$4=Inputs!$CN152,AL$4=Inputs!$CO152),1,IF(OR(AND(AL$4=Inputs!$CN152+1,Inputs!$CN152=Inputs!$CO152),AND(AL$4=Inputs!$CN152+2,Inputs!$CN152=Inputs!$CO152)),0,IF(AL$4=Inputs!$CN152,0.8,IF(AL$4=Inputs!$CN152+1,0.6,IF(AL$4=Inputs!$CN152+2,0.4,IF(AL$4=Inputs!$CO152,0.2,IF(AND(AL$4&gt;=Inputs!$CL152,AL$4&lt;Inputs!$CM152),(AL$4-Inputs!$CL152+1)/(Inputs!$AI152+1),0)))))))))</f>
        <v>0</v>
      </c>
      <c r="AM155" s="27">
        <f>IF(AND(Inputs!$CO152=0,AM$4&gt;=Inputs!$CM152),1,IF(AND(AM$4&gt;=Inputs!$CM152,AM$4&lt;Inputs!$CN152),1,IF(AND(AM$4=Inputs!$CN152,AM$4=Inputs!$CO152),1,IF(OR(AND(AM$4=Inputs!$CN152+1,Inputs!$CN152=Inputs!$CO152),AND(AM$4=Inputs!$CN152+2,Inputs!$CN152=Inputs!$CO152)),0,IF(AM$4=Inputs!$CN152,0.8,IF(AM$4=Inputs!$CN152+1,0.6,IF(AM$4=Inputs!$CN152+2,0.4,IF(AM$4=Inputs!$CO152,0.2,IF(AND(AM$4&gt;=Inputs!$CL152,AM$4&lt;Inputs!$CM152),(AM$4-Inputs!$CL152+1)/(Inputs!$AI152+1),0)))))))))</f>
        <v>0</v>
      </c>
      <c r="AN155" s="27">
        <f>IF(AND(Inputs!$CO152=0,AN$4&gt;=Inputs!$CM152),1,IF(AND(AN$4&gt;=Inputs!$CM152,AN$4&lt;Inputs!$CN152),1,IF(AND(AN$4=Inputs!$CN152,AN$4=Inputs!$CO152),1,IF(OR(AND(AN$4=Inputs!$CN152+1,Inputs!$CN152=Inputs!$CO152),AND(AN$4=Inputs!$CN152+2,Inputs!$CN152=Inputs!$CO152)),0,IF(AN$4=Inputs!$CN152,0.8,IF(AN$4=Inputs!$CN152+1,0.6,IF(AN$4=Inputs!$CN152+2,0.4,IF(AN$4=Inputs!$CO152,0.2,IF(AND(AN$4&gt;=Inputs!$CL152,AN$4&lt;Inputs!$CM152),(AN$4-Inputs!$CL152+1)/(Inputs!$AI152+1),0)))))))))</f>
        <v>0</v>
      </c>
      <c r="AO155" s="27">
        <f>IF(AND(Inputs!$CO152=0,AO$4&gt;=Inputs!$CM152),1,IF(AND(AO$4&gt;=Inputs!$CM152,AO$4&lt;Inputs!$CN152),1,IF(AND(AO$4=Inputs!$CN152,AO$4=Inputs!$CO152),1,IF(OR(AND(AO$4=Inputs!$CN152+1,Inputs!$CN152=Inputs!$CO152),AND(AO$4=Inputs!$CN152+2,Inputs!$CN152=Inputs!$CO152)),0,IF(AO$4=Inputs!$CN152,0.8,IF(AO$4=Inputs!$CN152+1,0.6,IF(AO$4=Inputs!$CN152+2,0.4,IF(AO$4=Inputs!$CO152,0.2,IF(AND(AO$4&gt;=Inputs!$CL152,AO$4&lt;Inputs!$CM152),(AO$4-Inputs!$CL152+1)/(Inputs!$AI152+1),0)))))))))</f>
        <v>0</v>
      </c>
      <c r="AP155" s="27">
        <f>IF(AND(Inputs!$CO152=0,AP$4&gt;=Inputs!$CM152),1,IF(AND(AP$4&gt;=Inputs!$CM152,AP$4&lt;Inputs!$CN152),1,IF(AND(AP$4=Inputs!$CN152,AP$4=Inputs!$CO152),1,IF(OR(AND(AP$4=Inputs!$CN152+1,Inputs!$CN152=Inputs!$CO152),AND(AP$4=Inputs!$CN152+2,Inputs!$CN152=Inputs!$CO152)),0,IF(AP$4=Inputs!$CN152,0.8,IF(AP$4=Inputs!$CN152+1,0.6,IF(AP$4=Inputs!$CN152+2,0.4,IF(AP$4=Inputs!$CO152,0.2,IF(AND(AP$4&gt;=Inputs!$CL152,AP$4&lt;Inputs!$CM152),(AP$4-Inputs!$CL152+1)/(Inputs!$AI152+1),0)))))))))</f>
        <v>0</v>
      </c>
      <c r="AQ155" s="27">
        <f>IF(AND(Inputs!$CO152=0,AQ$4&gt;=Inputs!$CM152),1,IF(AND(AQ$4&gt;=Inputs!$CM152,AQ$4&lt;Inputs!$CN152),1,IF(AND(AQ$4=Inputs!$CN152,AQ$4=Inputs!$CO152),1,IF(OR(AND(AQ$4=Inputs!$CN152+1,Inputs!$CN152=Inputs!$CO152),AND(AQ$4=Inputs!$CN152+2,Inputs!$CN152=Inputs!$CO152)),0,IF(AQ$4=Inputs!$CN152,0.8,IF(AQ$4=Inputs!$CN152+1,0.6,IF(AQ$4=Inputs!$CN152+2,0.4,IF(AQ$4=Inputs!$CO152,0.2,IF(AND(AQ$4&gt;=Inputs!$CL152,AQ$4&lt;Inputs!$CM152),(AQ$4-Inputs!$CL152+1)/(Inputs!$AI152+1),0)))))))))</f>
        <v>0</v>
      </c>
      <c r="AR155" s="27">
        <f>IF(AND(Inputs!$CO152=0,AR$4&gt;=Inputs!$CM152),1,IF(AND(AR$4&gt;=Inputs!$CM152,AR$4&lt;Inputs!$CN152),1,IF(AND(AR$4=Inputs!$CN152,AR$4=Inputs!$CO152),1,IF(OR(AND(AR$4=Inputs!$CN152+1,Inputs!$CN152=Inputs!$CO152),AND(AR$4=Inputs!$CN152+2,Inputs!$CN152=Inputs!$CO152)),0,IF(AR$4=Inputs!$CN152,0.8,IF(AR$4=Inputs!$CN152+1,0.6,IF(AR$4=Inputs!$CN152+2,0.4,IF(AR$4=Inputs!$CO152,0.2,IF(AND(AR$4&gt;=Inputs!$CL152,AR$4&lt;Inputs!$CM152),(AR$4-Inputs!$CL152+1)/(Inputs!$AI152+1),0)))))))))</f>
        <v>0</v>
      </c>
      <c r="AS155" s="27">
        <f>IF(AND(Inputs!$CO152=0,AS$4&gt;=Inputs!$CM152),1,IF(AND(AS$4&gt;=Inputs!$CM152,AS$4&lt;Inputs!$CN152),1,IF(AND(AS$4=Inputs!$CN152,AS$4=Inputs!$CO152),1,IF(OR(AND(AS$4=Inputs!$CN152+1,Inputs!$CN152=Inputs!$CO152),AND(AS$4=Inputs!$CN152+2,Inputs!$CN152=Inputs!$CO152)),0,IF(AS$4=Inputs!$CN152,0.8,IF(AS$4=Inputs!$CN152+1,0.6,IF(AS$4=Inputs!$CN152+2,0.4,IF(AS$4=Inputs!$CO152,0.2,IF(AND(AS$4&gt;=Inputs!$CL152,AS$4&lt;Inputs!$CM152),(AS$4-Inputs!$CL152+1)/(Inputs!$AI152+1),0)))))))))</f>
        <v>0</v>
      </c>
      <c r="AT155" s="27">
        <f>IF(AND(Inputs!$CO152=0,AT$4&gt;=Inputs!$CM152),1,IF(AND(AT$4&gt;=Inputs!$CM152,AT$4&lt;Inputs!$CN152),1,IF(AND(AT$4=Inputs!$CN152,AT$4=Inputs!$CO152),1,IF(OR(AND(AT$4=Inputs!$CN152+1,Inputs!$CN152=Inputs!$CO152),AND(AT$4=Inputs!$CN152+2,Inputs!$CN152=Inputs!$CO152)),0,IF(AT$4=Inputs!$CN152,0.8,IF(AT$4=Inputs!$CN152+1,0.6,IF(AT$4=Inputs!$CN152+2,0.4,IF(AT$4=Inputs!$CO152,0.2,IF(AND(AT$4&gt;=Inputs!$CL152,AT$4&lt;Inputs!$CM152),(AT$4-Inputs!$CL152+1)/(Inputs!$AI152+1),0)))))))))</f>
        <v>0</v>
      </c>
      <c r="AU155" s="27">
        <f>IF(AND(Inputs!$CO152=0,AU$4&gt;=Inputs!$CM152),1,IF(AND(AU$4&gt;=Inputs!$CM152,AU$4&lt;Inputs!$CN152),1,IF(AND(AU$4=Inputs!$CN152,AU$4=Inputs!$CO152),1,IF(OR(AND(AU$4=Inputs!$CN152+1,Inputs!$CN152=Inputs!$CO152),AND(AU$4=Inputs!$CN152+2,Inputs!$CN152=Inputs!$CO152)),0,IF(AU$4=Inputs!$CN152,0.8,IF(AU$4=Inputs!$CN152+1,0.6,IF(AU$4=Inputs!$CN152+2,0.4,IF(AU$4=Inputs!$CO152,0.2,IF(AND(AU$4&gt;=Inputs!$CL152,AU$4&lt;Inputs!$CM152),(AU$4-Inputs!$CL152+1)/(Inputs!$AI152+1),0)))))))))</f>
        <v>0</v>
      </c>
      <c r="AV155" s="27">
        <f>IF(AND(Inputs!$CO152=0,AV$4&gt;=Inputs!$CM152),1,IF(AND(AV$4&gt;=Inputs!$CM152,AV$4&lt;Inputs!$CN152),1,IF(AND(AV$4=Inputs!$CN152,AV$4=Inputs!$CO152),1,IF(OR(AND(AV$4=Inputs!$CN152+1,Inputs!$CN152=Inputs!$CO152),AND(AV$4=Inputs!$CN152+2,Inputs!$CN152=Inputs!$CO152)),0,IF(AV$4=Inputs!$CN152,0.8,IF(AV$4=Inputs!$CN152+1,0.6,IF(AV$4=Inputs!$CN152+2,0.4,IF(AV$4=Inputs!$CO152,0.2,IF(AND(AV$4&gt;=Inputs!$CL152,AV$4&lt;Inputs!$CM152),(AV$4-Inputs!$CL152+1)/(Inputs!$AI152+1),0)))))))))</f>
        <v>0</v>
      </c>
      <c r="AW155" s="27">
        <f>IF(AND(Inputs!$CO152=0,AW$4&gt;=Inputs!$CM152),1,IF(AND(AW$4&gt;=Inputs!$CM152,AW$4&lt;Inputs!$CN152),1,IF(AND(AW$4=Inputs!$CN152,AW$4=Inputs!$CO152),1,IF(OR(AND(AW$4=Inputs!$CN152+1,Inputs!$CN152=Inputs!$CO152),AND(AW$4=Inputs!$CN152+2,Inputs!$CN152=Inputs!$CO152)),0,IF(AW$4=Inputs!$CN152,0.8,IF(AW$4=Inputs!$CN152+1,0.6,IF(AW$4=Inputs!$CN152+2,0.4,IF(AW$4=Inputs!$CO152,0.2,IF(AND(AW$4&gt;=Inputs!$CL152,AW$4&lt;Inputs!$CM152),(AW$4-Inputs!$CL152+1)/(Inputs!$AI152+1),0)))))))))</f>
        <v>0</v>
      </c>
      <c r="AX155" s="27">
        <f>IF(AND(Inputs!$CO152=0,AX$4&gt;=Inputs!$CM152),1,IF(AND(AX$4&gt;=Inputs!$CM152,AX$4&lt;Inputs!$CN152),1,IF(AND(AX$4=Inputs!$CN152,AX$4=Inputs!$CO152),1,IF(OR(AND(AX$4=Inputs!$CN152+1,Inputs!$CN152=Inputs!$CO152),AND(AX$4=Inputs!$CN152+2,Inputs!$CN152=Inputs!$CO152)),0,IF(AX$4=Inputs!$CN152,0.8,IF(AX$4=Inputs!$CN152+1,0.6,IF(AX$4=Inputs!$CN152+2,0.4,IF(AX$4=Inputs!$CO152,0.2,IF(AND(AX$4&gt;=Inputs!$CL152,AX$4&lt;Inputs!$CM152),(AX$4-Inputs!$CL152+1)/(Inputs!$AI152+1),0)))))))))</f>
        <v>0</v>
      </c>
      <c r="AY155" s="27">
        <f>IF(AND(Inputs!$CO152=0,AY$4&gt;=Inputs!$CM152),1,IF(AND(AY$4&gt;=Inputs!$CM152,AY$4&lt;Inputs!$CN152),1,IF(AND(AY$4=Inputs!$CN152,AY$4=Inputs!$CO152),1,IF(OR(AND(AY$4=Inputs!$CN152+1,Inputs!$CN152=Inputs!$CO152),AND(AY$4=Inputs!$CN152+2,Inputs!$CN152=Inputs!$CO152)),0,IF(AY$4=Inputs!$CN152,0.8,IF(AY$4=Inputs!$CN152+1,0.6,IF(AY$4=Inputs!$CN152+2,0.4,IF(AY$4=Inputs!$CO152,0.2,IF(AND(AY$4&gt;=Inputs!$CL152,AY$4&lt;Inputs!$CM152),(AY$4-Inputs!$CL152+1)/(Inputs!$AI152+1),0)))))))))</f>
        <v>0</v>
      </c>
      <c r="AZ155" s="27">
        <f>IF(AND(Inputs!$CO152=0,AZ$4&gt;=Inputs!$CM152),1,IF(AND(AZ$4&gt;=Inputs!$CM152,AZ$4&lt;Inputs!$CN152),1,IF(AND(AZ$4=Inputs!$CN152,AZ$4=Inputs!$CO152),1,IF(OR(AND(AZ$4=Inputs!$CN152+1,Inputs!$CN152=Inputs!$CO152),AND(AZ$4=Inputs!$CN152+2,Inputs!$CN152=Inputs!$CO152)),0,IF(AZ$4=Inputs!$CN152,0.8,IF(AZ$4=Inputs!$CN152+1,0.6,IF(AZ$4=Inputs!$CN152+2,0.4,IF(AZ$4=Inputs!$CO152,0.2,IF(AND(AZ$4&gt;=Inputs!$CL152,AZ$4&lt;Inputs!$CM152),(AZ$4-Inputs!$CL152+1)/(Inputs!$AI152+1),0)))))))))</f>
        <v>0</v>
      </c>
      <c r="BA155" s="27">
        <f>IF(AND(Inputs!$CO152=0,BA$4&gt;=Inputs!$CM152),1,IF(AND(BA$4&gt;=Inputs!$CM152,BA$4&lt;Inputs!$CN152),1,IF(AND(BA$4=Inputs!$CN152,BA$4=Inputs!$CO152),1,IF(OR(AND(BA$4=Inputs!$CN152+1,Inputs!$CN152=Inputs!$CO152),AND(BA$4=Inputs!$CN152+2,Inputs!$CN152=Inputs!$CO152)),0,IF(BA$4=Inputs!$CN152,0.8,IF(BA$4=Inputs!$CN152+1,0.6,IF(BA$4=Inputs!$CN152+2,0.4,IF(BA$4=Inputs!$CO152,0.2,IF(AND(BA$4&gt;=Inputs!$CL152,BA$4&lt;Inputs!$CM152),(BA$4-Inputs!$CL152+1)/(Inputs!$AI152+1),0)))))))))</f>
        <v>0</v>
      </c>
      <c r="BB155" s="27">
        <f>IF(AND(Inputs!$CO152=0,BB$4&gt;=Inputs!$CM152),1,IF(AND(BB$4&gt;=Inputs!$CM152,BB$4&lt;Inputs!$CN152),1,IF(AND(BB$4=Inputs!$CN152,BB$4=Inputs!$CO152),1,IF(OR(AND(BB$4=Inputs!$CN152+1,Inputs!$CN152=Inputs!$CO152),AND(BB$4=Inputs!$CN152+2,Inputs!$CN152=Inputs!$CO152)),0,IF(BB$4=Inputs!$CN152,0.8,IF(BB$4=Inputs!$CN152+1,0.6,IF(BB$4=Inputs!$CN152+2,0.4,IF(BB$4=Inputs!$CO152,0.2,IF(AND(BB$4&gt;=Inputs!$CL152,BB$4&lt;Inputs!$CM152),(BB$4-Inputs!$CL152+1)/(Inputs!$AI152+1),0)))))))))</f>
        <v>0</v>
      </c>
      <c r="BC155" s="27">
        <f>IF(AND(Inputs!$CO152=0,BC$4&gt;=Inputs!$CM152),1,IF(AND(BC$4&gt;=Inputs!$CM152,BC$4&lt;Inputs!$CN152),1,IF(AND(BC$4=Inputs!$CN152,BC$4=Inputs!$CO152),1,IF(OR(AND(BC$4=Inputs!$CN152+1,Inputs!$CN152=Inputs!$CO152),AND(BC$4=Inputs!$CN152+2,Inputs!$CN152=Inputs!$CO152)),0,IF(BC$4=Inputs!$CN152,0.8,IF(BC$4=Inputs!$CN152+1,0.6,IF(BC$4=Inputs!$CN152+2,0.4,IF(BC$4=Inputs!$CO152,0.2,IF(AND(BC$4&gt;=Inputs!$CL152,BC$4&lt;Inputs!$CM152),(BC$4-Inputs!$CL152+1)/(Inputs!$AI152+1),0)))))))))</f>
        <v>0</v>
      </c>
      <c r="BD155" s="27">
        <f>IF(AND(Inputs!$CO152=0,BD$4&gt;=Inputs!$CM152),1,IF(AND(BD$4&gt;=Inputs!$CM152,BD$4&lt;Inputs!$CN152),1,IF(AND(BD$4=Inputs!$CN152,BD$4=Inputs!$CO152),1,IF(OR(AND(BD$4=Inputs!$CN152+1,Inputs!$CN152=Inputs!$CO152),AND(BD$4=Inputs!$CN152+2,Inputs!$CN152=Inputs!$CO152)),0,IF(BD$4=Inputs!$CN152,0.8,IF(BD$4=Inputs!$CN152+1,0.6,IF(BD$4=Inputs!$CN152+2,0.4,IF(BD$4=Inputs!$CO152,0.2,IF(AND(BD$4&gt;=Inputs!$CL152,BD$4&lt;Inputs!$CM152),(BD$4-Inputs!$CL152+1)/(Inputs!$AI152+1),0)))))))))</f>
        <v>0</v>
      </c>
      <c r="BE155" s="27">
        <f>IF(AND(Inputs!$CO152=0,BE$4&gt;=Inputs!$CM152),1,IF(AND(BE$4&gt;=Inputs!$CM152,BE$4&lt;Inputs!$CN152),1,IF(AND(BE$4=Inputs!$CN152,BE$4=Inputs!$CO152),1,IF(OR(AND(BE$4=Inputs!$CN152+1,Inputs!$CN152=Inputs!$CO152),AND(BE$4=Inputs!$CN152+2,Inputs!$CN152=Inputs!$CO152)),0,IF(BE$4=Inputs!$CN152,0.8,IF(BE$4=Inputs!$CN152+1,0.6,IF(BE$4=Inputs!$CN152+2,0.4,IF(BE$4=Inputs!$CO152,0.2,IF(AND(BE$4&gt;=Inputs!$CL152,BE$4&lt;Inputs!$CM152),(BE$4-Inputs!$CL152+1)/(Inputs!$AI152+1),0)))))))))</f>
        <v>0</v>
      </c>
      <c r="BF155" s="27">
        <f>IF(AND(Inputs!$CO152=0,BF$4&gt;=Inputs!$CM152),1,IF(AND(BF$4&gt;=Inputs!$CM152,BF$4&lt;Inputs!$CN152),1,IF(AND(BF$4=Inputs!$CN152,BF$4=Inputs!$CO152),1,IF(OR(AND(BF$4=Inputs!$CN152+1,Inputs!$CN152=Inputs!$CO152),AND(BF$4=Inputs!$CN152+2,Inputs!$CN152=Inputs!$CO152)),0,IF(BF$4=Inputs!$CN152,0.8,IF(BF$4=Inputs!$CN152+1,0.6,IF(BF$4=Inputs!$CN152+2,0.4,IF(BF$4=Inputs!$CO152,0.2,IF(AND(BF$4&gt;=Inputs!$CL152,BF$4&lt;Inputs!$CM152),(BF$4-Inputs!$CL152+1)/(Inputs!$AI152+1),0)))))))))</f>
        <v>0</v>
      </c>
      <c r="BG155" s="27">
        <f>IF(AND(Inputs!$CO152=0,BG$4&gt;=Inputs!$CM152),1,IF(AND(BG$4&gt;=Inputs!$CM152,BG$4&lt;Inputs!$CN152),1,IF(AND(BG$4=Inputs!$CN152,BG$4=Inputs!$CO152),1,IF(OR(AND(BG$4=Inputs!$CN152+1,Inputs!$CN152=Inputs!$CO152),AND(BG$4=Inputs!$CN152+2,Inputs!$CN152=Inputs!$CO152)),0,IF(BG$4=Inputs!$CN152,0.8,IF(BG$4=Inputs!$CN152+1,0.6,IF(BG$4=Inputs!$CN152+2,0.4,IF(BG$4=Inputs!$CO152,0.2,IF(AND(BG$4&gt;=Inputs!$CL152,BG$4&lt;Inputs!$CM152),(BG$4-Inputs!$CL152+1)/(Inputs!$AI152+1),0)))))))))</f>
        <v>0</v>
      </c>
      <c r="BH155" s="27">
        <f>IF(AND(Inputs!$CO152=0,BH$4&gt;=Inputs!$CM152),1,IF(AND(BH$4&gt;=Inputs!$CM152,BH$4&lt;Inputs!$CN152),1,IF(AND(BH$4=Inputs!$CN152,BH$4=Inputs!$CO152),1,IF(OR(AND(BH$4=Inputs!$CN152+1,Inputs!$CN152=Inputs!$CO152),AND(BH$4=Inputs!$CN152+2,Inputs!$CN152=Inputs!$CO152)),0,IF(BH$4=Inputs!$CN152,0.8,IF(BH$4=Inputs!$CN152+1,0.6,IF(BH$4=Inputs!$CN152+2,0.4,IF(BH$4=Inputs!$CO152,0.2,IF(AND(BH$4&gt;=Inputs!$CL152,BH$4&lt;Inputs!$CM152),(BH$4-Inputs!$CL152+1)/(Inputs!$AI152+1),0)))))))))</f>
        <v>0</v>
      </c>
      <c r="BI155" s="27">
        <f>IF(AND(Inputs!$CO152=0,BI$4&gt;=Inputs!$CM152),1,IF(AND(BI$4&gt;=Inputs!$CM152,BI$4&lt;Inputs!$CN152),1,IF(AND(BI$4=Inputs!$CN152,BI$4=Inputs!$CO152),1,IF(OR(AND(BI$4=Inputs!$CN152+1,Inputs!$CN152=Inputs!$CO152),AND(BI$4=Inputs!$CN152+2,Inputs!$CN152=Inputs!$CO152)),0,IF(BI$4=Inputs!$CN152,0.8,IF(BI$4=Inputs!$CN152+1,0.6,IF(BI$4=Inputs!$CN152+2,0.4,IF(BI$4=Inputs!$CO152,0.2,IF(AND(BI$4&gt;=Inputs!$CL152,BI$4&lt;Inputs!$CM152),(BI$4-Inputs!$CL152+1)/(Inputs!$AI152+1),0)))))))))</f>
        <v>0</v>
      </c>
      <c r="BJ155" s="27">
        <f>IF(AND(Inputs!$CO152=0,BJ$4&gt;=Inputs!$CM152),1,IF(AND(BJ$4&gt;=Inputs!$CM152,BJ$4&lt;Inputs!$CN152),1,IF(AND(BJ$4=Inputs!$CN152,BJ$4=Inputs!$CO152),1,IF(OR(AND(BJ$4=Inputs!$CN152+1,Inputs!$CN152=Inputs!$CO152),AND(BJ$4=Inputs!$CN152+2,Inputs!$CN152=Inputs!$CO152)),0,IF(BJ$4=Inputs!$CN152,0.8,IF(BJ$4=Inputs!$CN152+1,0.6,IF(BJ$4=Inputs!$CN152+2,0.4,IF(BJ$4=Inputs!$CO152,0.2,IF(AND(BJ$4&gt;=Inputs!$CL152,BJ$4&lt;Inputs!$CM152),(BJ$4-Inputs!$CL152+1)/(Inputs!$AI152+1),0)))))))))</f>
        <v>0</v>
      </c>
      <c r="BK155" s="27">
        <f>IF(AND(Inputs!$CO152=0,BK$4&gt;=Inputs!$CM152),1,IF(AND(BK$4&gt;=Inputs!$CM152,BK$4&lt;Inputs!$CN152),1,IF(AND(BK$4=Inputs!$CN152,BK$4=Inputs!$CO152),1,IF(OR(AND(BK$4=Inputs!$CN152+1,Inputs!$CN152=Inputs!$CO152),AND(BK$4=Inputs!$CN152+2,Inputs!$CN152=Inputs!$CO152)),0,IF(BK$4=Inputs!$CN152,0.8,IF(BK$4=Inputs!$CN152+1,0.6,IF(BK$4=Inputs!$CN152+2,0.4,IF(BK$4=Inputs!$CO152,0.2,IF(AND(BK$4&gt;=Inputs!$CL152,BK$4&lt;Inputs!$CM152),(BK$4-Inputs!$CL152+1)/(Inputs!$AI152+1),0)))))))))</f>
        <v>0</v>
      </c>
      <c r="BL155" s="27">
        <f>IF(AND(Inputs!$CO152=0,BL$4&gt;=Inputs!$CM152),1,IF(AND(BL$4&gt;=Inputs!$CM152,BL$4&lt;Inputs!$CN152),1,IF(AND(BL$4=Inputs!$CN152,BL$4=Inputs!$CO152),1,IF(OR(AND(BL$4=Inputs!$CN152+1,Inputs!$CN152=Inputs!$CO152),AND(BL$4=Inputs!$CN152+2,Inputs!$CN152=Inputs!$CO152)),0,IF(BL$4=Inputs!$CN152,0.8,IF(BL$4=Inputs!$CN152+1,0.6,IF(BL$4=Inputs!$CN152+2,0.4,IF(BL$4=Inputs!$CO152,0.2,IF(AND(BL$4&gt;=Inputs!$CL152,BL$4&lt;Inputs!$CM152),(BL$4-Inputs!$CL152+1)/(Inputs!$AI152+1),0)))))))))</f>
        <v>0</v>
      </c>
      <c r="BM155" s="27">
        <f>IF(AND(Inputs!$CO152=0,BM$4&gt;=Inputs!$CM152),1,IF(AND(BM$4&gt;=Inputs!$CM152,BM$4&lt;Inputs!$CN152),1,IF(AND(BM$4=Inputs!$CN152,BM$4=Inputs!$CO152),1,IF(OR(AND(BM$4=Inputs!$CN152+1,Inputs!$CN152=Inputs!$CO152),AND(BM$4=Inputs!$CN152+2,Inputs!$CN152=Inputs!$CO152)),0,IF(BM$4=Inputs!$CN152,0.8,IF(BM$4=Inputs!$CN152+1,0.6,IF(BM$4=Inputs!$CN152+2,0.4,IF(BM$4=Inputs!$CO152,0.2,IF(AND(BM$4&gt;=Inputs!$CL152,BM$4&lt;Inputs!$CM152),(BM$4-Inputs!$CL152+1)/(Inputs!$AI152+1),0)))))))))</f>
        <v>0</v>
      </c>
      <c r="BO155" s="46" t="str">
        <f>IF(Inputs!$B152="","",(ROUND(Inputs!$BC152*AJ155,0)))</f>
        <v/>
      </c>
      <c r="BP155" s="46" t="str">
        <f>IF(Inputs!$B152="","",(ROUND(Inputs!$BC152*AK155,0)))</f>
        <v/>
      </c>
      <c r="BQ155" s="46" t="str">
        <f>IF(Inputs!$B152="","",(ROUND(Inputs!$BC152*AL155,0)))</f>
        <v/>
      </c>
      <c r="BR155" s="46" t="str">
        <f>IF(Inputs!$B152="","",(ROUND(Inputs!$BC152*AM155,0)))</f>
        <v/>
      </c>
      <c r="BS155" s="46" t="str">
        <f>IF(Inputs!$B152="","",(ROUND(Inputs!$BC152*AN155,0)))</f>
        <v/>
      </c>
      <c r="BT155" s="46" t="str">
        <f>IF(Inputs!$B152="","",(ROUND(Inputs!$BC152*AO155,0)))</f>
        <v/>
      </c>
      <c r="BU155" s="46" t="str">
        <f>IF(Inputs!$B152="","",(ROUND(Inputs!$BC152*AP155,0)))</f>
        <v/>
      </c>
      <c r="BV155" s="46" t="str">
        <f>IF(Inputs!$B152="","",(ROUND(Inputs!$BC152*AQ155,0)))</f>
        <v/>
      </c>
      <c r="BW155" s="46" t="str">
        <f>IF(Inputs!$B152="","",(ROUND(Inputs!$BC152*AR155,0)))</f>
        <v/>
      </c>
      <c r="BX155" s="46" t="str">
        <f>IF(Inputs!$B152="","",(ROUND(Inputs!$BC152*AS155,0)))</f>
        <v/>
      </c>
      <c r="BY155" s="46" t="str">
        <f>IF(Inputs!$B152="","",(ROUND(Inputs!$BC152*AT155,0)))</f>
        <v/>
      </c>
      <c r="BZ155" s="46" t="str">
        <f>IF(Inputs!$B152="","",(ROUND(Inputs!$BC152*AU155,0)))</f>
        <v/>
      </c>
      <c r="CA155" s="46" t="str">
        <f>IF(Inputs!$B152="","",(ROUND(Inputs!$BC152*AV155,0)))</f>
        <v/>
      </c>
      <c r="CB155" s="46" t="str">
        <f>IF(Inputs!$B152="","",(ROUND(Inputs!$BC152*AW155,0)))</f>
        <v/>
      </c>
      <c r="CC155" s="46" t="str">
        <f>IF(Inputs!$B152="","",(ROUND(Inputs!$BC152*AX155,0)))</f>
        <v/>
      </c>
      <c r="CD155" s="46" t="str">
        <f>IF(Inputs!$B152="","",(ROUND(Inputs!$BC152*AY155,0)))</f>
        <v/>
      </c>
      <c r="CE155" s="46" t="str">
        <f>IF(Inputs!$B152="","",(ROUND(Inputs!$BC152*AZ155,0)))</f>
        <v/>
      </c>
      <c r="CF155" s="46" t="str">
        <f>IF(Inputs!$B152="","",(ROUND(Inputs!$BC152*BA155,0)))</f>
        <v/>
      </c>
      <c r="CG155" s="46" t="str">
        <f>IF(Inputs!$B152="","",(ROUND(Inputs!$BC152*BB155,0)))</f>
        <v/>
      </c>
      <c r="CH155" s="46" t="str">
        <f>IF(Inputs!$B152="","",(ROUND(Inputs!$BC152*BC155,0)))</f>
        <v/>
      </c>
      <c r="CI155" s="46" t="str">
        <f>IF(Inputs!$B152="","",(ROUND(Inputs!$BC152*BD155,0)))</f>
        <v/>
      </c>
      <c r="CJ155" s="46" t="str">
        <f>IF(Inputs!$B152="","",(ROUND(Inputs!$BC152*BE155,0)))</f>
        <v/>
      </c>
      <c r="CK155" s="46" t="str">
        <f>IF(Inputs!$B152="","",(ROUND(Inputs!$BC152*BF155,0)))</f>
        <v/>
      </c>
      <c r="CL155" s="46" t="str">
        <f>IF(Inputs!$B152="","",(ROUND(Inputs!$BC152*BG155,0)))</f>
        <v/>
      </c>
      <c r="CM155" s="46" t="str">
        <f>IF(Inputs!$B152="","",(ROUND(Inputs!$BC152*BH155,0)))</f>
        <v/>
      </c>
      <c r="CN155" s="46" t="str">
        <f>IF(Inputs!$B152="","",(ROUND(Inputs!$BC152*BI155,0)))</f>
        <v/>
      </c>
      <c r="CO155" s="46" t="str">
        <f>IF(Inputs!$B152="","",(ROUND(Inputs!$BC152*BJ155,0)))</f>
        <v/>
      </c>
      <c r="CP155" s="46" t="str">
        <f>IF(Inputs!$B152="","",(ROUND(Inputs!$BC152*BK155,0)))</f>
        <v/>
      </c>
      <c r="CQ155" s="46" t="str">
        <f>IF(Inputs!$B152="","",(ROUND(Inputs!$BC152*BL155,0)))</f>
        <v/>
      </c>
      <c r="CR155" s="46" t="str">
        <f>IF(Inputs!$B152="","",(ROUND(Inputs!$BC152*BM155,0)))</f>
        <v/>
      </c>
      <c r="CV155" s="46" t="str">
        <f>IF(A155="","",IF(AND(CV$4&lt;=Inputs!$CQ152,CV$4&gt;=Inputs!$CP152),Inputs!$AR152/(Inputs!$CQ152-Inputs!$CP152+1),0)+IF(CV$4=Inputs!$CL152,Inputs!$BD152,0))</f>
        <v/>
      </c>
      <c r="CW155" s="46" t="str">
        <f>IF(B155="","",IF(AND(CW$4&lt;=Inputs!$CQ152,CW$4&gt;=Inputs!$CP152),Inputs!$AR152/(Inputs!$CQ152-Inputs!$CP152+1),0)+IF(CW$4=Inputs!$CL152,Inputs!$BD152,0))</f>
        <v/>
      </c>
      <c r="CX155" s="46" t="str">
        <f>IF(C155="","",IF(AND(CX$4&lt;=Inputs!$CQ152,CX$4&gt;=Inputs!$CP152),Inputs!$AR152/(Inputs!$CQ152-Inputs!$CP152+1),0)+IF(CX$4=Inputs!$CL152,Inputs!$BD152,0))</f>
        <v/>
      </c>
      <c r="CY155" s="46" t="str">
        <f>IF(D155="","",IF(AND(CY$4&lt;=Inputs!$CQ152,CY$4&gt;=Inputs!$CP152),Inputs!$AR152/(Inputs!$CQ152-Inputs!$CP152+1),0)+IF(CY$4=Inputs!$CL152,Inputs!$BD152,0))</f>
        <v/>
      </c>
      <c r="CZ155" s="46" t="str">
        <f>IF(E155="","",IF(AND(CZ$4&lt;=Inputs!$CQ152,CZ$4&gt;=Inputs!$CP152),Inputs!$AR152/(Inputs!$CQ152-Inputs!$CP152+1),0)+IF(CZ$4=Inputs!$CL152,Inputs!$BD152,0))</f>
        <v/>
      </c>
      <c r="DA155" s="46" t="str">
        <f>IF(F155="","",IF(AND(DA$4&lt;=Inputs!$CQ152,DA$4&gt;=Inputs!$CP152),Inputs!$AR152/(Inputs!$CQ152-Inputs!$CP152+1),0)+IF(DA$4=Inputs!$CL152,Inputs!$BD152,0))</f>
        <v/>
      </c>
      <c r="DB155" s="46" t="str">
        <f>IF(G155="","",IF(AND(DB$4&lt;=Inputs!$CQ152,DB$4&gt;=Inputs!$CP152),Inputs!$AR152/(Inputs!$CQ152-Inputs!$CP152+1),0)+IF(DB$4=Inputs!$CL152,Inputs!$BD152,0))</f>
        <v/>
      </c>
      <c r="DC155" s="46" t="str">
        <f>IF(H155="","",IF(AND(DC$4&lt;=Inputs!$CQ152,DC$4&gt;=Inputs!$CP152),Inputs!$AR152/(Inputs!$CQ152-Inputs!$CP152+1),0)+IF(DC$4=Inputs!$CL152,Inputs!$BD152,0))</f>
        <v/>
      </c>
      <c r="DD155" s="46" t="str">
        <f>IF(I155="","",IF(AND(DD$4&lt;=Inputs!$CQ152,DD$4&gt;=Inputs!$CP152),Inputs!$AR152/(Inputs!$CQ152-Inputs!$CP152+1),0)+IF(DD$4=Inputs!$CL152,Inputs!$BD152,0))</f>
        <v/>
      </c>
      <c r="DE155" s="46" t="str">
        <f>IF(J155="","",IF(AND(DE$4&lt;=Inputs!$CQ152,DE$4&gt;=Inputs!$CP152),Inputs!$AR152/(Inputs!$CQ152-Inputs!$CP152+1),0)+IF(DE$4=Inputs!$CL152,Inputs!$BD152,0))</f>
        <v/>
      </c>
      <c r="DF155" s="46" t="str">
        <f>IF(K155="","",IF(AND(DF$4&lt;=Inputs!$CQ152,DF$4&gt;=Inputs!$CP152),Inputs!$AR152/(Inputs!$CQ152-Inputs!$CP152+1),0)+IF(DF$4=Inputs!$CL152,Inputs!$BD152,0))</f>
        <v/>
      </c>
      <c r="DG155" s="46" t="str">
        <f>IF(L155="","",IF(AND(DG$4&lt;=Inputs!$CQ152,DG$4&gt;=Inputs!$CP152),Inputs!$AR152/(Inputs!$CQ152-Inputs!$CP152+1),0)+IF(DG$4=Inputs!$CL152,Inputs!$BD152,0))</f>
        <v/>
      </c>
      <c r="DH155" s="46" t="str">
        <f>IF(M155="","",IF(AND(DH$4&lt;=Inputs!$CQ152,DH$4&gt;=Inputs!$CP152),Inputs!$AR152/(Inputs!$CQ152-Inputs!$CP152+1),0)+IF(DH$4=Inputs!$CL152,Inputs!$BD152,0))</f>
        <v/>
      </c>
      <c r="DI155" s="46" t="str">
        <f>IF(N155="","",IF(AND(DI$4&lt;=Inputs!$CQ152,DI$4&gt;=Inputs!$CP152),Inputs!$AR152/(Inputs!$CQ152-Inputs!$CP152+1),0)+IF(DI$4=Inputs!$CL152,Inputs!$BD152,0))</f>
        <v/>
      </c>
      <c r="DJ155" s="46" t="str">
        <f>IF(O155="","",IF(AND(DJ$4&lt;=Inputs!$CQ152,DJ$4&gt;=Inputs!$CP152),Inputs!$AR152/(Inputs!$CQ152-Inputs!$CP152+1),0)+IF(DJ$4=Inputs!$CL152,Inputs!$BD152,0))</f>
        <v/>
      </c>
      <c r="DK155" s="46" t="str">
        <f>IF(P155="","",IF(AND(DK$4&lt;=Inputs!$CQ152,DK$4&gt;=Inputs!$CP152),Inputs!$AR152/(Inputs!$CQ152-Inputs!$CP152+1),0)+IF(DK$4=Inputs!$CL152,Inputs!$BD152,0))</f>
        <v/>
      </c>
      <c r="DL155" s="46" t="str">
        <f>IF(Q155="","",IF(AND(DL$4&lt;=Inputs!$CQ152,DL$4&gt;=Inputs!$CP152),Inputs!$AR152/(Inputs!$CQ152-Inputs!$CP152+1),0)+IF(DL$4=Inputs!$CL152,Inputs!$BD152,0))</f>
        <v/>
      </c>
      <c r="DM155" s="46" t="str">
        <f>IF(R155="","",IF(AND(DM$4&lt;=Inputs!$CQ152,DM$4&gt;=Inputs!$CP152),Inputs!$AR152/(Inputs!$CQ152-Inputs!$CP152+1),0)+IF(DM$4=Inputs!$CL152,Inputs!$BD152,0))</f>
        <v/>
      </c>
      <c r="DN155" s="46" t="str">
        <f>IF(S155="","",IF(AND(DN$4&lt;=Inputs!$CQ152,DN$4&gt;=Inputs!$CP152),Inputs!$AR152/(Inputs!$CQ152-Inputs!$CP152+1),0)+IF(DN$4=Inputs!$CL152,Inputs!$BD152,0))</f>
        <v/>
      </c>
      <c r="DO155" s="46" t="str">
        <f>IF(T155="","",IF(AND(DO$4&lt;=Inputs!$CQ152,DO$4&gt;=Inputs!$CP152),Inputs!$AR152/(Inputs!$CQ152-Inputs!$CP152+1),0)+IF(DO$4=Inputs!$CL152,Inputs!$BD152,0))</f>
        <v/>
      </c>
      <c r="DP155" s="46" t="str">
        <f>IF(U155="","",IF(AND(DP$4&lt;=Inputs!$CQ152,DP$4&gt;=Inputs!$CP152),Inputs!$AR152/(Inputs!$CQ152-Inputs!$CP152+1),0)+IF(DP$4=Inputs!$CL152,Inputs!$BD152,0))</f>
        <v/>
      </c>
      <c r="DQ155" s="46" t="str">
        <f>IF(V155="","",IF(AND(DQ$4&lt;=Inputs!$CQ152,DQ$4&gt;=Inputs!$CP152),Inputs!$AR152/(Inputs!$CQ152-Inputs!$CP152+1),0)+IF(DQ$4=Inputs!$CL152,Inputs!$BD152,0))</f>
        <v/>
      </c>
      <c r="DR155" s="46" t="str">
        <f>IF(W155="","",IF(AND(DR$4&lt;=Inputs!$CQ152,DR$4&gt;=Inputs!$CP152),Inputs!$AR152/(Inputs!$CQ152-Inputs!$CP152+1),0)+IF(DR$4=Inputs!$CL152,Inputs!$BD152,0))</f>
        <v/>
      </c>
      <c r="DS155" s="46" t="str">
        <f>IF(X155="","",IF(AND(DS$4&lt;=Inputs!$CQ152,DS$4&gt;=Inputs!$CP152),Inputs!$AR152/(Inputs!$CQ152-Inputs!$CP152+1),0)+IF(DS$4=Inputs!$CL152,Inputs!$BD152,0))</f>
        <v/>
      </c>
      <c r="DT155" s="46" t="str">
        <f>IF(Y155="","",IF(AND(DT$4&lt;=Inputs!$CQ152,DT$4&gt;=Inputs!$CP152),Inputs!$AR152/(Inputs!$CQ152-Inputs!$CP152+1),0)+IF(DT$4=Inputs!$CL152,Inputs!$BD152,0))</f>
        <v/>
      </c>
      <c r="DU155" s="46" t="str">
        <f>IF(Z155="","",IF(AND(DU$4&lt;=Inputs!$CQ152,DU$4&gt;=Inputs!$CP152),Inputs!$AR152/(Inputs!$CQ152-Inputs!$CP152+1),0)+IF(DU$4=Inputs!$CL152,Inputs!$BD152,0))</f>
        <v/>
      </c>
      <c r="DV155" s="46" t="str">
        <f>IF(AA155="","",IF(AND(DV$4&lt;=Inputs!$CQ152,DV$4&gt;=Inputs!$CP152),Inputs!$AR152/(Inputs!$CQ152-Inputs!$CP152+1),0)+IF(DV$4=Inputs!$CL152,Inputs!$BD152,0))</f>
        <v/>
      </c>
      <c r="DW155" s="46" t="str">
        <f>IF(AB155="","",IF(AND(DW$4&lt;=Inputs!$CQ152,DW$4&gt;=Inputs!$CP152),Inputs!$AR152/(Inputs!$CQ152-Inputs!$CP152+1),0)+IF(DW$4=Inputs!$CL152,Inputs!$BD152,0))</f>
        <v/>
      </c>
      <c r="DX155" s="46" t="str">
        <f>IF(AC155="","",IF(AND(DX$4&lt;=Inputs!$CQ152,DX$4&gt;=Inputs!$CP152),Inputs!$AR152/(Inputs!$CQ152-Inputs!$CP152+1),0)+IF(DX$4=Inputs!$CL152,Inputs!$BD152,0))</f>
        <v/>
      </c>
      <c r="DY155" s="46" t="str">
        <f>IF(AD155="","",IF(AND(DY$4&lt;=Inputs!$CQ152,DY$4&gt;=Inputs!$CP152),Inputs!$AR152/(Inputs!$CQ152-Inputs!$CP152+1),0)+IF(DY$4=Inputs!$CL152,Inputs!$BD152,0))</f>
        <v/>
      </c>
      <c r="DZ155" s="46" t="str">
        <f t="shared" si="8"/>
        <v/>
      </c>
    </row>
    <row r="156" spans="1:130">
      <c r="A156" s="7" t="str">
        <f>IF(Inputs!A153="","",Inputs!A153)</f>
        <v/>
      </c>
      <c r="B156" t="str">
        <f>IF(Inputs!B153="","",Inputs!B153)</f>
        <v/>
      </c>
      <c r="C156" s="46" t="str">
        <f>IF(Inputs!$B153="","",BO156-CV156)</f>
        <v/>
      </c>
      <c r="D156" s="46" t="str">
        <f>IF(Inputs!$B153="","",BP156-CW156)</f>
        <v/>
      </c>
      <c r="E156" s="46" t="str">
        <f>IF(Inputs!$B153="","",BQ156-CX156)</f>
        <v/>
      </c>
      <c r="F156" s="46" t="str">
        <f>IF(Inputs!$B153="","",BR156-CY156)</f>
        <v/>
      </c>
      <c r="G156" s="46" t="str">
        <f>IF(Inputs!$B153="","",BS156-CZ156)</f>
        <v/>
      </c>
      <c r="H156" s="46" t="str">
        <f>IF(Inputs!$B153="","",BT156-DA156)</f>
        <v/>
      </c>
      <c r="I156" s="46" t="str">
        <f>IF(Inputs!$B153="","",BU156-DB156)</f>
        <v/>
      </c>
      <c r="J156" s="46" t="str">
        <f>IF(Inputs!$B153="","",BV156-DC156)</f>
        <v/>
      </c>
      <c r="K156" s="46" t="str">
        <f>IF(Inputs!$B153="","",BW156-DD156)</f>
        <v/>
      </c>
      <c r="L156" s="46" t="str">
        <f>IF(Inputs!$B153="","",BX156-DE156)</f>
        <v/>
      </c>
      <c r="M156" s="46" t="str">
        <f>IF(Inputs!$B153="","",BY156-DF156)</f>
        <v/>
      </c>
      <c r="N156" s="46" t="str">
        <f>IF(Inputs!$B153="","",BZ156-DG156)</f>
        <v/>
      </c>
      <c r="O156" s="46" t="str">
        <f>IF(Inputs!$B153="","",CA156-DH156)</f>
        <v/>
      </c>
      <c r="P156" s="46" t="str">
        <f>IF(Inputs!$B153="","",CB156-DI156)</f>
        <v/>
      </c>
      <c r="Q156" s="46" t="str">
        <f>IF(Inputs!$B153="","",CC156-DJ156)</f>
        <v/>
      </c>
      <c r="R156" s="46" t="str">
        <f>IF(Inputs!$B153="","",CD156-DK156)</f>
        <v/>
      </c>
      <c r="S156" s="46" t="str">
        <f>IF(Inputs!$B153="","",CE156-DL156)</f>
        <v/>
      </c>
      <c r="T156" s="46" t="str">
        <f>IF(Inputs!$B153="","",CF156-DM156)</f>
        <v/>
      </c>
      <c r="U156" s="46" t="str">
        <f>IF(Inputs!$B153="","",CG156-DN156)</f>
        <v/>
      </c>
      <c r="V156" s="46" t="str">
        <f>IF(Inputs!$B153="","",CH156-DO156)</f>
        <v/>
      </c>
      <c r="W156" s="46" t="str">
        <f>IF(Inputs!$B153="","",CI156-DP156)</f>
        <v/>
      </c>
      <c r="X156" s="46" t="str">
        <f>IF(Inputs!$B153="","",CJ156-DQ156)</f>
        <v/>
      </c>
      <c r="Y156" s="46" t="str">
        <f>IF(Inputs!$B153="","",CK156-DR156)</f>
        <v/>
      </c>
      <c r="Z156" s="46" t="str">
        <f>IF(Inputs!$B153="","",CL156-DS156)</f>
        <v/>
      </c>
      <c r="AA156" s="46" t="str">
        <f>IF(Inputs!$B153="","",CM156-DT156)</f>
        <v/>
      </c>
      <c r="AB156" s="46" t="str">
        <f>IF(Inputs!$B153="","",CN156-DU156)</f>
        <v/>
      </c>
      <c r="AC156" s="46" t="str">
        <f>IF(Inputs!$B153="","",CO156-DV156)</f>
        <v/>
      </c>
      <c r="AD156" s="46" t="str">
        <f>IF(Inputs!$B153="","",CP156-DW156)</f>
        <v/>
      </c>
      <c r="AE156" s="46" t="str">
        <f>IF(Inputs!$B153="","",CQ156-DX156)</f>
        <v/>
      </c>
      <c r="AF156" s="46" t="str">
        <f>IF(Inputs!$B153="","",CR156-DY156)</f>
        <v/>
      </c>
      <c r="AG156" s="50" t="str">
        <f t="shared" si="9"/>
        <v/>
      </c>
      <c r="AH156" s="50"/>
      <c r="AJ156" s="27">
        <f>IF(AND(Inputs!$CO153=0,AJ$4&gt;=Inputs!$CM153),1,IF(AND(AJ$4&gt;=Inputs!$CM153,AJ$4&lt;Inputs!$CN153),1,IF(AND(AJ$4=Inputs!$CN153,AJ$4=Inputs!$CO153),1,IF(OR(AND(AJ$4=Inputs!$CN153+1,Inputs!$CN153=Inputs!$CO153),AND(AJ$4=Inputs!$CN153+2,Inputs!$CN153=Inputs!$CO153)),0,IF(AJ$4=Inputs!$CN153,0.8,IF(AJ$4=Inputs!$CN153+1,0.6,IF(AJ$4=Inputs!$CN153+2,0.4,IF(AJ$4=Inputs!$CO153,0.2,IF(AND(AJ$4&gt;=Inputs!$CL153,AJ$4&lt;Inputs!$CM153),(AJ$4-Inputs!$CL153+1)/(Inputs!$AI153+1),0)))))))))</f>
        <v>0</v>
      </c>
      <c r="AK156" s="27">
        <f>IF(AND(Inputs!$CO153=0,AK$4&gt;=Inputs!$CM153),1,IF(AND(AK$4&gt;=Inputs!$CM153,AK$4&lt;Inputs!$CN153),1,IF(AND(AK$4=Inputs!$CN153,AK$4=Inputs!$CO153),1,IF(OR(AND(AK$4=Inputs!$CN153+1,Inputs!$CN153=Inputs!$CO153),AND(AK$4=Inputs!$CN153+2,Inputs!$CN153=Inputs!$CO153)),0,IF(AK$4=Inputs!$CN153,0.8,IF(AK$4=Inputs!$CN153+1,0.6,IF(AK$4=Inputs!$CN153+2,0.4,IF(AK$4=Inputs!$CO153,0.2,IF(AND(AK$4&gt;=Inputs!$CL153,AK$4&lt;Inputs!$CM153),(AK$4-Inputs!$CL153+1)/(Inputs!$AI153+1),0)))))))))</f>
        <v>0</v>
      </c>
      <c r="AL156" s="27">
        <f>IF(AND(Inputs!$CO153=0,AL$4&gt;=Inputs!$CM153),1,IF(AND(AL$4&gt;=Inputs!$CM153,AL$4&lt;Inputs!$CN153),1,IF(AND(AL$4=Inputs!$CN153,AL$4=Inputs!$CO153),1,IF(OR(AND(AL$4=Inputs!$CN153+1,Inputs!$CN153=Inputs!$CO153),AND(AL$4=Inputs!$CN153+2,Inputs!$CN153=Inputs!$CO153)),0,IF(AL$4=Inputs!$CN153,0.8,IF(AL$4=Inputs!$CN153+1,0.6,IF(AL$4=Inputs!$CN153+2,0.4,IF(AL$4=Inputs!$CO153,0.2,IF(AND(AL$4&gt;=Inputs!$CL153,AL$4&lt;Inputs!$CM153),(AL$4-Inputs!$CL153+1)/(Inputs!$AI153+1),0)))))))))</f>
        <v>0</v>
      </c>
      <c r="AM156" s="27">
        <f>IF(AND(Inputs!$CO153=0,AM$4&gt;=Inputs!$CM153),1,IF(AND(AM$4&gt;=Inputs!$CM153,AM$4&lt;Inputs!$CN153),1,IF(AND(AM$4=Inputs!$CN153,AM$4=Inputs!$CO153),1,IF(OR(AND(AM$4=Inputs!$CN153+1,Inputs!$CN153=Inputs!$CO153),AND(AM$4=Inputs!$CN153+2,Inputs!$CN153=Inputs!$CO153)),0,IF(AM$4=Inputs!$CN153,0.8,IF(AM$4=Inputs!$CN153+1,0.6,IF(AM$4=Inputs!$CN153+2,0.4,IF(AM$4=Inputs!$CO153,0.2,IF(AND(AM$4&gt;=Inputs!$CL153,AM$4&lt;Inputs!$CM153),(AM$4-Inputs!$CL153+1)/(Inputs!$AI153+1),0)))))))))</f>
        <v>0</v>
      </c>
      <c r="AN156" s="27">
        <f>IF(AND(Inputs!$CO153=0,AN$4&gt;=Inputs!$CM153),1,IF(AND(AN$4&gt;=Inputs!$CM153,AN$4&lt;Inputs!$CN153),1,IF(AND(AN$4=Inputs!$CN153,AN$4=Inputs!$CO153),1,IF(OR(AND(AN$4=Inputs!$CN153+1,Inputs!$CN153=Inputs!$CO153),AND(AN$4=Inputs!$CN153+2,Inputs!$CN153=Inputs!$CO153)),0,IF(AN$4=Inputs!$CN153,0.8,IF(AN$4=Inputs!$CN153+1,0.6,IF(AN$4=Inputs!$CN153+2,0.4,IF(AN$4=Inputs!$CO153,0.2,IF(AND(AN$4&gt;=Inputs!$CL153,AN$4&lt;Inputs!$CM153),(AN$4-Inputs!$CL153+1)/(Inputs!$AI153+1),0)))))))))</f>
        <v>0</v>
      </c>
      <c r="AO156" s="27">
        <f>IF(AND(Inputs!$CO153=0,AO$4&gt;=Inputs!$CM153),1,IF(AND(AO$4&gt;=Inputs!$CM153,AO$4&lt;Inputs!$CN153),1,IF(AND(AO$4=Inputs!$CN153,AO$4=Inputs!$CO153),1,IF(OR(AND(AO$4=Inputs!$CN153+1,Inputs!$CN153=Inputs!$CO153),AND(AO$4=Inputs!$CN153+2,Inputs!$CN153=Inputs!$CO153)),0,IF(AO$4=Inputs!$CN153,0.8,IF(AO$4=Inputs!$CN153+1,0.6,IF(AO$4=Inputs!$CN153+2,0.4,IF(AO$4=Inputs!$CO153,0.2,IF(AND(AO$4&gt;=Inputs!$CL153,AO$4&lt;Inputs!$CM153),(AO$4-Inputs!$CL153+1)/(Inputs!$AI153+1),0)))))))))</f>
        <v>0</v>
      </c>
      <c r="AP156" s="27">
        <f>IF(AND(Inputs!$CO153=0,AP$4&gt;=Inputs!$CM153),1,IF(AND(AP$4&gt;=Inputs!$CM153,AP$4&lt;Inputs!$CN153),1,IF(AND(AP$4=Inputs!$CN153,AP$4=Inputs!$CO153),1,IF(OR(AND(AP$4=Inputs!$CN153+1,Inputs!$CN153=Inputs!$CO153),AND(AP$4=Inputs!$CN153+2,Inputs!$CN153=Inputs!$CO153)),0,IF(AP$4=Inputs!$CN153,0.8,IF(AP$4=Inputs!$CN153+1,0.6,IF(AP$4=Inputs!$CN153+2,0.4,IF(AP$4=Inputs!$CO153,0.2,IF(AND(AP$4&gt;=Inputs!$CL153,AP$4&lt;Inputs!$CM153),(AP$4-Inputs!$CL153+1)/(Inputs!$AI153+1),0)))))))))</f>
        <v>0</v>
      </c>
      <c r="AQ156" s="27">
        <f>IF(AND(Inputs!$CO153=0,AQ$4&gt;=Inputs!$CM153),1,IF(AND(AQ$4&gt;=Inputs!$CM153,AQ$4&lt;Inputs!$CN153),1,IF(AND(AQ$4=Inputs!$CN153,AQ$4=Inputs!$CO153),1,IF(OR(AND(AQ$4=Inputs!$CN153+1,Inputs!$CN153=Inputs!$CO153),AND(AQ$4=Inputs!$CN153+2,Inputs!$CN153=Inputs!$CO153)),0,IF(AQ$4=Inputs!$CN153,0.8,IF(AQ$4=Inputs!$CN153+1,0.6,IF(AQ$4=Inputs!$CN153+2,0.4,IF(AQ$4=Inputs!$CO153,0.2,IF(AND(AQ$4&gt;=Inputs!$CL153,AQ$4&lt;Inputs!$CM153),(AQ$4-Inputs!$CL153+1)/(Inputs!$AI153+1),0)))))))))</f>
        <v>0</v>
      </c>
      <c r="AR156" s="27">
        <f>IF(AND(Inputs!$CO153=0,AR$4&gt;=Inputs!$CM153),1,IF(AND(AR$4&gt;=Inputs!$CM153,AR$4&lt;Inputs!$CN153),1,IF(AND(AR$4=Inputs!$CN153,AR$4=Inputs!$CO153),1,IF(OR(AND(AR$4=Inputs!$CN153+1,Inputs!$CN153=Inputs!$CO153),AND(AR$4=Inputs!$CN153+2,Inputs!$CN153=Inputs!$CO153)),0,IF(AR$4=Inputs!$CN153,0.8,IF(AR$4=Inputs!$CN153+1,0.6,IF(AR$4=Inputs!$CN153+2,0.4,IF(AR$4=Inputs!$CO153,0.2,IF(AND(AR$4&gt;=Inputs!$CL153,AR$4&lt;Inputs!$CM153),(AR$4-Inputs!$CL153+1)/(Inputs!$AI153+1),0)))))))))</f>
        <v>0</v>
      </c>
      <c r="AS156" s="27">
        <f>IF(AND(Inputs!$CO153=0,AS$4&gt;=Inputs!$CM153),1,IF(AND(AS$4&gt;=Inputs!$CM153,AS$4&lt;Inputs!$CN153),1,IF(AND(AS$4=Inputs!$CN153,AS$4=Inputs!$CO153),1,IF(OR(AND(AS$4=Inputs!$CN153+1,Inputs!$CN153=Inputs!$CO153),AND(AS$4=Inputs!$CN153+2,Inputs!$CN153=Inputs!$CO153)),0,IF(AS$4=Inputs!$CN153,0.8,IF(AS$4=Inputs!$CN153+1,0.6,IF(AS$4=Inputs!$CN153+2,0.4,IF(AS$4=Inputs!$CO153,0.2,IF(AND(AS$4&gt;=Inputs!$CL153,AS$4&lt;Inputs!$CM153),(AS$4-Inputs!$CL153+1)/(Inputs!$AI153+1),0)))))))))</f>
        <v>0</v>
      </c>
      <c r="AT156" s="27">
        <f>IF(AND(Inputs!$CO153=0,AT$4&gt;=Inputs!$CM153),1,IF(AND(AT$4&gt;=Inputs!$CM153,AT$4&lt;Inputs!$CN153),1,IF(AND(AT$4=Inputs!$CN153,AT$4=Inputs!$CO153),1,IF(OR(AND(AT$4=Inputs!$CN153+1,Inputs!$CN153=Inputs!$CO153),AND(AT$4=Inputs!$CN153+2,Inputs!$CN153=Inputs!$CO153)),0,IF(AT$4=Inputs!$CN153,0.8,IF(AT$4=Inputs!$CN153+1,0.6,IF(AT$4=Inputs!$CN153+2,0.4,IF(AT$4=Inputs!$CO153,0.2,IF(AND(AT$4&gt;=Inputs!$CL153,AT$4&lt;Inputs!$CM153),(AT$4-Inputs!$CL153+1)/(Inputs!$AI153+1),0)))))))))</f>
        <v>0</v>
      </c>
      <c r="AU156" s="27">
        <f>IF(AND(Inputs!$CO153=0,AU$4&gt;=Inputs!$CM153),1,IF(AND(AU$4&gt;=Inputs!$CM153,AU$4&lt;Inputs!$CN153),1,IF(AND(AU$4=Inputs!$CN153,AU$4=Inputs!$CO153),1,IF(OR(AND(AU$4=Inputs!$CN153+1,Inputs!$CN153=Inputs!$CO153),AND(AU$4=Inputs!$CN153+2,Inputs!$CN153=Inputs!$CO153)),0,IF(AU$4=Inputs!$CN153,0.8,IF(AU$4=Inputs!$CN153+1,0.6,IF(AU$4=Inputs!$CN153+2,0.4,IF(AU$4=Inputs!$CO153,0.2,IF(AND(AU$4&gt;=Inputs!$CL153,AU$4&lt;Inputs!$CM153),(AU$4-Inputs!$CL153+1)/(Inputs!$AI153+1),0)))))))))</f>
        <v>0</v>
      </c>
      <c r="AV156" s="27">
        <f>IF(AND(Inputs!$CO153=0,AV$4&gt;=Inputs!$CM153),1,IF(AND(AV$4&gt;=Inputs!$CM153,AV$4&lt;Inputs!$CN153),1,IF(AND(AV$4=Inputs!$CN153,AV$4=Inputs!$CO153),1,IF(OR(AND(AV$4=Inputs!$CN153+1,Inputs!$CN153=Inputs!$CO153),AND(AV$4=Inputs!$CN153+2,Inputs!$CN153=Inputs!$CO153)),0,IF(AV$4=Inputs!$CN153,0.8,IF(AV$4=Inputs!$CN153+1,0.6,IF(AV$4=Inputs!$CN153+2,0.4,IF(AV$4=Inputs!$CO153,0.2,IF(AND(AV$4&gt;=Inputs!$CL153,AV$4&lt;Inputs!$CM153),(AV$4-Inputs!$CL153+1)/(Inputs!$AI153+1),0)))))))))</f>
        <v>0</v>
      </c>
      <c r="AW156" s="27">
        <f>IF(AND(Inputs!$CO153=0,AW$4&gt;=Inputs!$CM153),1,IF(AND(AW$4&gt;=Inputs!$CM153,AW$4&lt;Inputs!$CN153),1,IF(AND(AW$4=Inputs!$CN153,AW$4=Inputs!$CO153),1,IF(OR(AND(AW$4=Inputs!$CN153+1,Inputs!$CN153=Inputs!$CO153),AND(AW$4=Inputs!$CN153+2,Inputs!$CN153=Inputs!$CO153)),0,IF(AW$4=Inputs!$CN153,0.8,IF(AW$4=Inputs!$CN153+1,0.6,IF(AW$4=Inputs!$CN153+2,0.4,IF(AW$4=Inputs!$CO153,0.2,IF(AND(AW$4&gt;=Inputs!$CL153,AW$4&lt;Inputs!$CM153),(AW$4-Inputs!$CL153+1)/(Inputs!$AI153+1),0)))))))))</f>
        <v>0</v>
      </c>
      <c r="AX156" s="27">
        <f>IF(AND(Inputs!$CO153=0,AX$4&gt;=Inputs!$CM153),1,IF(AND(AX$4&gt;=Inputs!$CM153,AX$4&lt;Inputs!$CN153),1,IF(AND(AX$4=Inputs!$CN153,AX$4=Inputs!$CO153),1,IF(OR(AND(AX$4=Inputs!$CN153+1,Inputs!$CN153=Inputs!$CO153),AND(AX$4=Inputs!$CN153+2,Inputs!$CN153=Inputs!$CO153)),0,IF(AX$4=Inputs!$CN153,0.8,IF(AX$4=Inputs!$CN153+1,0.6,IF(AX$4=Inputs!$CN153+2,0.4,IF(AX$4=Inputs!$CO153,0.2,IF(AND(AX$4&gt;=Inputs!$CL153,AX$4&lt;Inputs!$CM153),(AX$4-Inputs!$CL153+1)/(Inputs!$AI153+1),0)))))))))</f>
        <v>0</v>
      </c>
      <c r="AY156" s="27">
        <f>IF(AND(Inputs!$CO153=0,AY$4&gt;=Inputs!$CM153),1,IF(AND(AY$4&gt;=Inputs!$CM153,AY$4&lt;Inputs!$CN153),1,IF(AND(AY$4=Inputs!$CN153,AY$4=Inputs!$CO153),1,IF(OR(AND(AY$4=Inputs!$CN153+1,Inputs!$CN153=Inputs!$CO153),AND(AY$4=Inputs!$CN153+2,Inputs!$CN153=Inputs!$CO153)),0,IF(AY$4=Inputs!$CN153,0.8,IF(AY$4=Inputs!$CN153+1,0.6,IF(AY$4=Inputs!$CN153+2,0.4,IF(AY$4=Inputs!$CO153,0.2,IF(AND(AY$4&gt;=Inputs!$CL153,AY$4&lt;Inputs!$CM153),(AY$4-Inputs!$CL153+1)/(Inputs!$AI153+1),0)))))))))</f>
        <v>0</v>
      </c>
      <c r="AZ156" s="27">
        <f>IF(AND(Inputs!$CO153=0,AZ$4&gt;=Inputs!$CM153),1,IF(AND(AZ$4&gt;=Inputs!$CM153,AZ$4&lt;Inputs!$CN153),1,IF(AND(AZ$4=Inputs!$CN153,AZ$4=Inputs!$CO153),1,IF(OR(AND(AZ$4=Inputs!$CN153+1,Inputs!$CN153=Inputs!$CO153),AND(AZ$4=Inputs!$CN153+2,Inputs!$CN153=Inputs!$CO153)),0,IF(AZ$4=Inputs!$CN153,0.8,IF(AZ$4=Inputs!$CN153+1,0.6,IF(AZ$4=Inputs!$CN153+2,0.4,IF(AZ$4=Inputs!$CO153,0.2,IF(AND(AZ$4&gt;=Inputs!$CL153,AZ$4&lt;Inputs!$CM153),(AZ$4-Inputs!$CL153+1)/(Inputs!$AI153+1),0)))))))))</f>
        <v>0</v>
      </c>
      <c r="BA156" s="27">
        <f>IF(AND(Inputs!$CO153=0,BA$4&gt;=Inputs!$CM153),1,IF(AND(BA$4&gt;=Inputs!$CM153,BA$4&lt;Inputs!$CN153),1,IF(AND(BA$4=Inputs!$CN153,BA$4=Inputs!$CO153),1,IF(OR(AND(BA$4=Inputs!$CN153+1,Inputs!$CN153=Inputs!$CO153),AND(BA$4=Inputs!$CN153+2,Inputs!$CN153=Inputs!$CO153)),0,IF(BA$4=Inputs!$CN153,0.8,IF(BA$4=Inputs!$CN153+1,0.6,IF(BA$4=Inputs!$CN153+2,0.4,IF(BA$4=Inputs!$CO153,0.2,IF(AND(BA$4&gt;=Inputs!$CL153,BA$4&lt;Inputs!$CM153),(BA$4-Inputs!$CL153+1)/(Inputs!$AI153+1),0)))))))))</f>
        <v>0</v>
      </c>
      <c r="BB156" s="27">
        <f>IF(AND(Inputs!$CO153=0,BB$4&gt;=Inputs!$CM153),1,IF(AND(BB$4&gt;=Inputs!$CM153,BB$4&lt;Inputs!$CN153),1,IF(AND(BB$4=Inputs!$CN153,BB$4=Inputs!$CO153),1,IF(OR(AND(BB$4=Inputs!$CN153+1,Inputs!$CN153=Inputs!$CO153),AND(BB$4=Inputs!$CN153+2,Inputs!$CN153=Inputs!$CO153)),0,IF(BB$4=Inputs!$CN153,0.8,IF(BB$4=Inputs!$CN153+1,0.6,IF(BB$4=Inputs!$CN153+2,0.4,IF(BB$4=Inputs!$CO153,0.2,IF(AND(BB$4&gt;=Inputs!$CL153,BB$4&lt;Inputs!$CM153),(BB$4-Inputs!$CL153+1)/(Inputs!$AI153+1),0)))))))))</f>
        <v>0</v>
      </c>
      <c r="BC156" s="27">
        <f>IF(AND(Inputs!$CO153=0,BC$4&gt;=Inputs!$CM153),1,IF(AND(BC$4&gt;=Inputs!$CM153,BC$4&lt;Inputs!$CN153),1,IF(AND(BC$4=Inputs!$CN153,BC$4=Inputs!$CO153),1,IF(OR(AND(BC$4=Inputs!$CN153+1,Inputs!$CN153=Inputs!$CO153),AND(BC$4=Inputs!$CN153+2,Inputs!$CN153=Inputs!$CO153)),0,IF(BC$4=Inputs!$CN153,0.8,IF(BC$4=Inputs!$CN153+1,0.6,IF(BC$4=Inputs!$CN153+2,0.4,IF(BC$4=Inputs!$CO153,0.2,IF(AND(BC$4&gt;=Inputs!$CL153,BC$4&lt;Inputs!$CM153),(BC$4-Inputs!$CL153+1)/(Inputs!$AI153+1),0)))))))))</f>
        <v>0</v>
      </c>
      <c r="BD156" s="27">
        <f>IF(AND(Inputs!$CO153=0,BD$4&gt;=Inputs!$CM153),1,IF(AND(BD$4&gt;=Inputs!$CM153,BD$4&lt;Inputs!$CN153),1,IF(AND(BD$4=Inputs!$CN153,BD$4=Inputs!$CO153),1,IF(OR(AND(BD$4=Inputs!$CN153+1,Inputs!$CN153=Inputs!$CO153),AND(BD$4=Inputs!$CN153+2,Inputs!$CN153=Inputs!$CO153)),0,IF(BD$4=Inputs!$CN153,0.8,IF(BD$4=Inputs!$CN153+1,0.6,IF(BD$4=Inputs!$CN153+2,0.4,IF(BD$4=Inputs!$CO153,0.2,IF(AND(BD$4&gt;=Inputs!$CL153,BD$4&lt;Inputs!$CM153),(BD$4-Inputs!$CL153+1)/(Inputs!$AI153+1),0)))))))))</f>
        <v>0</v>
      </c>
      <c r="BE156" s="27">
        <f>IF(AND(Inputs!$CO153=0,BE$4&gt;=Inputs!$CM153),1,IF(AND(BE$4&gt;=Inputs!$CM153,BE$4&lt;Inputs!$CN153),1,IF(AND(BE$4=Inputs!$CN153,BE$4=Inputs!$CO153),1,IF(OR(AND(BE$4=Inputs!$CN153+1,Inputs!$CN153=Inputs!$CO153),AND(BE$4=Inputs!$CN153+2,Inputs!$CN153=Inputs!$CO153)),0,IF(BE$4=Inputs!$CN153,0.8,IF(BE$4=Inputs!$CN153+1,0.6,IF(BE$4=Inputs!$CN153+2,0.4,IF(BE$4=Inputs!$CO153,0.2,IF(AND(BE$4&gt;=Inputs!$CL153,BE$4&lt;Inputs!$CM153),(BE$4-Inputs!$CL153+1)/(Inputs!$AI153+1),0)))))))))</f>
        <v>0</v>
      </c>
      <c r="BF156" s="27">
        <f>IF(AND(Inputs!$CO153=0,BF$4&gt;=Inputs!$CM153),1,IF(AND(BF$4&gt;=Inputs!$CM153,BF$4&lt;Inputs!$CN153),1,IF(AND(BF$4=Inputs!$CN153,BF$4=Inputs!$CO153),1,IF(OR(AND(BF$4=Inputs!$CN153+1,Inputs!$CN153=Inputs!$CO153),AND(BF$4=Inputs!$CN153+2,Inputs!$CN153=Inputs!$CO153)),0,IF(BF$4=Inputs!$CN153,0.8,IF(BF$4=Inputs!$CN153+1,0.6,IF(BF$4=Inputs!$CN153+2,0.4,IF(BF$4=Inputs!$CO153,0.2,IF(AND(BF$4&gt;=Inputs!$CL153,BF$4&lt;Inputs!$CM153),(BF$4-Inputs!$CL153+1)/(Inputs!$AI153+1),0)))))))))</f>
        <v>0</v>
      </c>
      <c r="BG156" s="27">
        <f>IF(AND(Inputs!$CO153=0,BG$4&gt;=Inputs!$CM153),1,IF(AND(BG$4&gt;=Inputs!$CM153,BG$4&lt;Inputs!$CN153),1,IF(AND(BG$4=Inputs!$CN153,BG$4=Inputs!$CO153),1,IF(OR(AND(BG$4=Inputs!$CN153+1,Inputs!$CN153=Inputs!$CO153),AND(BG$4=Inputs!$CN153+2,Inputs!$CN153=Inputs!$CO153)),0,IF(BG$4=Inputs!$CN153,0.8,IF(BG$4=Inputs!$CN153+1,0.6,IF(BG$4=Inputs!$CN153+2,0.4,IF(BG$4=Inputs!$CO153,0.2,IF(AND(BG$4&gt;=Inputs!$CL153,BG$4&lt;Inputs!$CM153),(BG$4-Inputs!$CL153+1)/(Inputs!$AI153+1),0)))))))))</f>
        <v>0</v>
      </c>
      <c r="BH156" s="27">
        <f>IF(AND(Inputs!$CO153=0,BH$4&gt;=Inputs!$CM153),1,IF(AND(BH$4&gt;=Inputs!$CM153,BH$4&lt;Inputs!$CN153),1,IF(AND(BH$4=Inputs!$CN153,BH$4=Inputs!$CO153),1,IF(OR(AND(BH$4=Inputs!$CN153+1,Inputs!$CN153=Inputs!$CO153),AND(BH$4=Inputs!$CN153+2,Inputs!$CN153=Inputs!$CO153)),0,IF(BH$4=Inputs!$CN153,0.8,IF(BH$4=Inputs!$CN153+1,0.6,IF(BH$4=Inputs!$CN153+2,0.4,IF(BH$4=Inputs!$CO153,0.2,IF(AND(BH$4&gt;=Inputs!$CL153,BH$4&lt;Inputs!$CM153),(BH$4-Inputs!$CL153+1)/(Inputs!$AI153+1),0)))))))))</f>
        <v>0</v>
      </c>
      <c r="BI156" s="27">
        <f>IF(AND(Inputs!$CO153=0,BI$4&gt;=Inputs!$CM153),1,IF(AND(BI$4&gt;=Inputs!$CM153,BI$4&lt;Inputs!$CN153),1,IF(AND(BI$4=Inputs!$CN153,BI$4=Inputs!$CO153),1,IF(OR(AND(BI$4=Inputs!$CN153+1,Inputs!$CN153=Inputs!$CO153),AND(BI$4=Inputs!$CN153+2,Inputs!$CN153=Inputs!$CO153)),0,IF(BI$4=Inputs!$CN153,0.8,IF(BI$4=Inputs!$CN153+1,0.6,IF(BI$4=Inputs!$CN153+2,0.4,IF(BI$4=Inputs!$CO153,0.2,IF(AND(BI$4&gt;=Inputs!$CL153,BI$4&lt;Inputs!$CM153),(BI$4-Inputs!$CL153+1)/(Inputs!$AI153+1),0)))))))))</f>
        <v>0</v>
      </c>
      <c r="BJ156" s="27">
        <f>IF(AND(Inputs!$CO153=0,BJ$4&gt;=Inputs!$CM153),1,IF(AND(BJ$4&gt;=Inputs!$CM153,BJ$4&lt;Inputs!$CN153),1,IF(AND(BJ$4=Inputs!$CN153,BJ$4=Inputs!$CO153),1,IF(OR(AND(BJ$4=Inputs!$CN153+1,Inputs!$CN153=Inputs!$CO153),AND(BJ$4=Inputs!$CN153+2,Inputs!$CN153=Inputs!$CO153)),0,IF(BJ$4=Inputs!$CN153,0.8,IF(BJ$4=Inputs!$CN153+1,0.6,IF(BJ$4=Inputs!$CN153+2,0.4,IF(BJ$4=Inputs!$CO153,0.2,IF(AND(BJ$4&gt;=Inputs!$CL153,BJ$4&lt;Inputs!$CM153),(BJ$4-Inputs!$CL153+1)/(Inputs!$AI153+1),0)))))))))</f>
        <v>0</v>
      </c>
      <c r="BK156" s="27">
        <f>IF(AND(Inputs!$CO153=0,BK$4&gt;=Inputs!$CM153),1,IF(AND(BK$4&gt;=Inputs!$CM153,BK$4&lt;Inputs!$CN153),1,IF(AND(BK$4=Inputs!$CN153,BK$4=Inputs!$CO153),1,IF(OR(AND(BK$4=Inputs!$CN153+1,Inputs!$CN153=Inputs!$CO153),AND(BK$4=Inputs!$CN153+2,Inputs!$CN153=Inputs!$CO153)),0,IF(BK$4=Inputs!$CN153,0.8,IF(BK$4=Inputs!$CN153+1,0.6,IF(BK$4=Inputs!$CN153+2,0.4,IF(BK$4=Inputs!$CO153,0.2,IF(AND(BK$4&gt;=Inputs!$CL153,BK$4&lt;Inputs!$CM153),(BK$4-Inputs!$CL153+1)/(Inputs!$AI153+1),0)))))))))</f>
        <v>0</v>
      </c>
      <c r="BL156" s="27">
        <f>IF(AND(Inputs!$CO153=0,BL$4&gt;=Inputs!$CM153),1,IF(AND(BL$4&gt;=Inputs!$CM153,BL$4&lt;Inputs!$CN153),1,IF(AND(BL$4=Inputs!$CN153,BL$4=Inputs!$CO153),1,IF(OR(AND(BL$4=Inputs!$CN153+1,Inputs!$CN153=Inputs!$CO153),AND(BL$4=Inputs!$CN153+2,Inputs!$CN153=Inputs!$CO153)),0,IF(BL$4=Inputs!$CN153,0.8,IF(BL$4=Inputs!$CN153+1,0.6,IF(BL$4=Inputs!$CN153+2,0.4,IF(BL$4=Inputs!$CO153,0.2,IF(AND(BL$4&gt;=Inputs!$CL153,BL$4&lt;Inputs!$CM153),(BL$4-Inputs!$CL153+1)/(Inputs!$AI153+1),0)))))))))</f>
        <v>0</v>
      </c>
      <c r="BM156" s="27">
        <f>IF(AND(Inputs!$CO153=0,BM$4&gt;=Inputs!$CM153),1,IF(AND(BM$4&gt;=Inputs!$CM153,BM$4&lt;Inputs!$CN153),1,IF(AND(BM$4=Inputs!$CN153,BM$4=Inputs!$CO153),1,IF(OR(AND(BM$4=Inputs!$CN153+1,Inputs!$CN153=Inputs!$CO153),AND(BM$4=Inputs!$CN153+2,Inputs!$CN153=Inputs!$CO153)),0,IF(BM$4=Inputs!$CN153,0.8,IF(BM$4=Inputs!$CN153+1,0.6,IF(BM$4=Inputs!$CN153+2,0.4,IF(BM$4=Inputs!$CO153,0.2,IF(AND(BM$4&gt;=Inputs!$CL153,BM$4&lt;Inputs!$CM153),(BM$4-Inputs!$CL153+1)/(Inputs!$AI153+1),0)))))))))</f>
        <v>0</v>
      </c>
      <c r="BO156" s="46" t="str">
        <f>IF(Inputs!$B153="","",(ROUND(Inputs!$BC153*AJ156,0)))</f>
        <v/>
      </c>
      <c r="BP156" s="46" t="str">
        <f>IF(Inputs!$B153="","",(ROUND(Inputs!$BC153*AK156,0)))</f>
        <v/>
      </c>
      <c r="BQ156" s="46" t="str">
        <f>IF(Inputs!$B153="","",(ROUND(Inputs!$BC153*AL156,0)))</f>
        <v/>
      </c>
      <c r="BR156" s="46" t="str">
        <f>IF(Inputs!$B153="","",(ROUND(Inputs!$BC153*AM156,0)))</f>
        <v/>
      </c>
      <c r="BS156" s="46" t="str">
        <f>IF(Inputs!$B153="","",(ROUND(Inputs!$BC153*AN156,0)))</f>
        <v/>
      </c>
      <c r="BT156" s="46" t="str">
        <f>IF(Inputs!$B153="","",(ROUND(Inputs!$BC153*AO156,0)))</f>
        <v/>
      </c>
      <c r="BU156" s="46" t="str">
        <f>IF(Inputs!$B153="","",(ROUND(Inputs!$BC153*AP156,0)))</f>
        <v/>
      </c>
      <c r="BV156" s="46" t="str">
        <f>IF(Inputs!$B153="","",(ROUND(Inputs!$BC153*AQ156,0)))</f>
        <v/>
      </c>
      <c r="BW156" s="46" t="str">
        <f>IF(Inputs!$B153="","",(ROUND(Inputs!$BC153*AR156,0)))</f>
        <v/>
      </c>
      <c r="BX156" s="46" t="str">
        <f>IF(Inputs!$B153="","",(ROUND(Inputs!$BC153*AS156,0)))</f>
        <v/>
      </c>
      <c r="BY156" s="46" t="str">
        <f>IF(Inputs!$B153="","",(ROUND(Inputs!$BC153*AT156,0)))</f>
        <v/>
      </c>
      <c r="BZ156" s="46" t="str">
        <f>IF(Inputs!$B153="","",(ROUND(Inputs!$BC153*AU156,0)))</f>
        <v/>
      </c>
      <c r="CA156" s="46" t="str">
        <f>IF(Inputs!$B153="","",(ROUND(Inputs!$BC153*AV156,0)))</f>
        <v/>
      </c>
      <c r="CB156" s="46" t="str">
        <f>IF(Inputs!$B153="","",(ROUND(Inputs!$BC153*AW156,0)))</f>
        <v/>
      </c>
      <c r="CC156" s="46" t="str">
        <f>IF(Inputs!$B153="","",(ROUND(Inputs!$BC153*AX156,0)))</f>
        <v/>
      </c>
      <c r="CD156" s="46" t="str">
        <f>IF(Inputs!$B153="","",(ROUND(Inputs!$BC153*AY156,0)))</f>
        <v/>
      </c>
      <c r="CE156" s="46" t="str">
        <f>IF(Inputs!$B153="","",(ROUND(Inputs!$BC153*AZ156,0)))</f>
        <v/>
      </c>
      <c r="CF156" s="46" t="str">
        <f>IF(Inputs!$B153="","",(ROUND(Inputs!$BC153*BA156,0)))</f>
        <v/>
      </c>
      <c r="CG156" s="46" t="str">
        <f>IF(Inputs!$B153="","",(ROUND(Inputs!$BC153*BB156,0)))</f>
        <v/>
      </c>
      <c r="CH156" s="46" t="str">
        <f>IF(Inputs!$B153="","",(ROUND(Inputs!$BC153*BC156,0)))</f>
        <v/>
      </c>
      <c r="CI156" s="46" t="str">
        <f>IF(Inputs!$B153="","",(ROUND(Inputs!$BC153*BD156,0)))</f>
        <v/>
      </c>
      <c r="CJ156" s="46" t="str">
        <f>IF(Inputs!$B153="","",(ROUND(Inputs!$BC153*BE156,0)))</f>
        <v/>
      </c>
      <c r="CK156" s="46" t="str">
        <f>IF(Inputs!$B153="","",(ROUND(Inputs!$BC153*BF156,0)))</f>
        <v/>
      </c>
      <c r="CL156" s="46" t="str">
        <f>IF(Inputs!$B153="","",(ROUND(Inputs!$BC153*BG156,0)))</f>
        <v/>
      </c>
      <c r="CM156" s="46" t="str">
        <f>IF(Inputs!$B153="","",(ROUND(Inputs!$BC153*BH156,0)))</f>
        <v/>
      </c>
      <c r="CN156" s="46" t="str">
        <f>IF(Inputs!$B153="","",(ROUND(Inputs!$BC153*BI156,0)))</f>
        <v/>
      </c>
      <c r="CO156" s="46" t="str">
        <f>IF(Inputs!$B153="","",(ROUND(Inputs!$BC153*BJ156,0)))</f>
        <v/>
      </c>
      <c r="CP156" s="46" t="str">
        <f>IF(Inputs!$B153="","",(ROUND(Inputs!$BC153*BK156,0)))</f>
        <v/>
      </c>
      <c r="CQ156" s="46" t="str">
        <f>IF(Inputs!$B153="","",(ROUND(Inputs!$BC153*BL156,0)))</f>
        <v/>
      </c>
      <c r="CR156" s="46" t="str">
        <f>IF(Inputs!$B153="","",(ROUND(Inputs!$BC153*BM156,0)))</f>
        <v/>
      </c>
      <c r="CV156" s="46" t="str">
        <f>IF(A156="","",IF(AND(CV$4&lt;=Inputs!$CQ153,CV$4&gt;=Inputs!$CP153),Inputs!$AR153/(Inputs!$CQ153-Inputs!$CP153+1),0)+IF(CV$4=Inputs!$CL153,Inputs!$BD153,0))</f>
        <v/>
      </c>
      <c r="CW156" s="46" t="str">
        <f>IF(B156="","",IF(AND(CW$4&lt;=Inputs!$CQ153,CW$4&gt;=Inputs!$CP153),Inputs!$AR153/(Inputs!$CQ153-Inputs!$CP153+1),0)+IF(CW$4=Inputs!$CL153,Inputs!$BD153,0))</f>
        <v/>
      </c>
      <c r="CX156" s="46" t="str">
        <f>IF(C156="","",IF(AND(CX$4&lt;=Inputs!$CQ153,CX$4&gt;=Inputs!$CP153),Inputs!$AR153/(Inputs!$CQ153-Inputs!$CP153+1),0)+IF(CX$4=Inputs!$CL153,Inputs!$BD153,0))</f>
        <v/>
      </c>
      <c r="CY156" s="46" t="str">
        <f>IF(D156="","",IF(AND(CY$4&lt;=Inputs!$CQ153,CY$4&gt;=Inputs!$CP153),Inputs!$AR153/(Inputs!$CQ153-Inputs!$CP153+1),0)+IF(CY$4=Inputs!$CL153,Inputs!$BD153,0))</f>
        <v/>
      </c>
      <c r="CZ156" s="46" t="str">
        <f>IF(E156="","",IF(AND(CZ$4&lt;=Inputs!$CQ153,CZ$4&gt;=Inputs!$CP153),Inputs!$AR153/(Inputs!$CQ153-Inputs!$CP153+1),0)+IF(CZ$4=Inputs!$CL153,Inputs!$BD153,0))</f>
        <v/>
      </c>
      <c r="DA156" s="46" t="str">
        <f>IF(F156="","",IF(AND(DA$4&lt;=Inputs!$CQ153,DA$4&gt;=Inputs!$CP153),Inputs!$AR153/(Inputs!$CQ153-Inputs!$CP153+1),0)+IF(DA$4=Inputs!$CL153,Inputs!$BD153,0))</f>
        <v/>
      </c>
      <c r="DB156" s="46" t="str">
        <f>IF(G156="","",IF(AND(DB$4&lt;=Inputs!$CQ153,DB$4&gt;=Inputs!$CP153),Inputs!$AR153/(Inputs!$CQ153-Inputs!$CP153+1),0)+IF(DB$4=Inputs!$CL153,Inputs!$BD153,0))</f>
        <v/>
      </c>
      <c r="DC156" s="46" t="str">
        <f>IF(H156="","",IF(AND(DC$4&lt;=Inputs!$CQ153,DC$4&gt;=Inputs!$CP153),Inputs!$AR153/(Inputs!$CQ153-Inputs!$CP153+1),0)+IF(DC$4=Inputs!$CL153,Inputs!$BD153,0))</f>
        <v/>
      </c>
      <c r="DD156" s="46" t="str">
        <f>IF(I156="","",IF(AND(DD$4&lt;=Inputs!$CQ153,DD$4&gt;=Inputs!$CP153),Inputs!$AR153/(Inputs!$CQ153-Inputs!$CP153+1),0)+IF(DD$4=Inputs!$CL153,Inputs!$BD153,0))</f>
        <v/>
      </c>
      <c r="DE156" s="46" t="str">
        <f>IF(J156="","",IF(AND(DE$4&lt;=Inputs!$CQ153,DE$4&gt;=Inputs!$CP153),Inputs!$AR153/(Inputs!$CQ153-Inputs!$CP153+1),0)+IF(DE$4=Inputs!$CL153,Inputs!$BD153,0))</f>
        <v/>
      </c>
      <c r="DF156" s="46" t="str">
        <f>IF(K156="","",IF(AND(DF$4&lt;=Inputs!$CQ153,DF$4&gt;=Inputs!$CP153),Inputs!$AR153/(Inputs!$CQ153-Inputs!$CP153+1),0)+IF(DF$4=Inputs!$CL153,Inputs!$BD153,0))</f>
        <v/>
      </c>
      <c r="DG156" s="46" t="str">
        <f>IF(L156="","",IF(AND(DG$4&lt;=Inputs!$CQ153,DG$4&gt;=Inputs!$CP153),Inputs!$AR153/(Inputs!$CQ153-Inputs!$CP153+1),0)+IF(DG$4=Inputs!$CL153,Inputs!$BD153,0))</f>
        <v/>
      </c>
      <c r="DH156" s="46" t="str">
        <f>IF(M156="","",IF(AND(DH$4&lt;=Inputs!$CQ153,DH$4&gt;=Inputs!$CP153),Inputs!$AR153/(Inputs!$CQ153-Inputs!$CP153+1),0)+IF(DH$4=Inputs!$CL153,Inputs!$BD153,0))</f>
        <v/>
      </c>
      <c r="DI156" s="46" t="str">
        <f>IF(N156="","",IF(AND(DI$4&lt;=Inputs!$CQ153,DI$4&gt;=Inputs!$CP153),Inputs!$AR153/(Inputs!$CQ153-Inputs!$CP153+1),0)+IF(DI$4=Inputs!$CL153,Inputs!$BD153,0))</f>
        <v/>
      </c>
      <c r="DJ156" s="46" t="str">
        <f>IF(O156="","",IF(AND(DJ$4&lt;=Inputs!$CQ153,DJ$4&gt;=Inputs!$CP153),Inputs!$AR153/(Inputs!$CQ153-Inputs!$CP153+1),0)+IF(DJ$4=Inputs!$CL153,Inputs!$BD153,0))</f>
        <v/>
      </c>
      <c r="DK156" s="46" t="str">
        <f>IF(P156="","",IF(AND(DK$4&lt;=Inputs!$CQ153,DK$4&gt;=Inputs!$CP153),Inputs!$AR153/(Inputs!$CQ153-Inputs!$CP153+1),0)+IF(DK$4=Inputs!$CL153,Inputs!$BD153,0))</f>
        <v/>
      </c>
      <c r="DL156" s="46" t="str">
        <f>IF(Q156="","",IF(AND(DL$4&lt;=Inputs!$CQ153,DL$4&gt;=Inputs!$CP153),Inputs!$AR153/(Inputs!$CQ153-Inputs!$CP153+1),0)+IF(DL$4=Inputs!$CL153,Inputs!$BD153,0))</f>
        <v/>
      </c>
      <c r="DM156" s="46" t="str">
        <f>IF(R156="","",IF(AND(DM$4&lt;=Inputs!$CQ153,DM$4&gt;=Inputs!$CP153),Inputs!$AR153/(Inputs!$CQ153-Inputs!$CP153+1),0)+IF(DM$4=Inputs!$CL153,Inputs!$BD153,0))</f>
        <v/>
      </c>
      <c r="DN156" s="46" t="str">
        <f>IF(S156="","",IF(AND(DN$4&lt;=Inputs!$CQ153,DN$4&gt;=Inputs!$CP153),Inputs!$AR153/(Inputs!$CQ153-Inputs!$CP153+1),0)+IF(DN$4=Inputs!$CL153,Inputs!$BD153,0))</f>
        <v/>
      </c>
      <c r="DO156" s="46" t="str">
        <f>IF(T156="","",IF(AND(DO$4&lt;=Inputs!$CQ153,DO$4&gt;=Inputs!$CP153),Inputs!$AR153/(Inputs!$CQ153-Inputs!$CP153+1),0)+IF(DO$4=Inputs!$CL153,Inputs!$BD153,0))</f>
        <v/>
      </c>
      <c r="DP156" s="46" t="str">
        <f>IF(U156="","",IF(AND(DP$4&lt;=Inputs!$CQ153,DP$4&gt;=Inputs!$CP153),Inputs!$AR153/(Inputs!$CQ153-Inputs!$CP153+1),0)+IF(DP$4=Inputs!$CL153,Inputs!$BD153,0))</f>
        <v/>
      </c>
      <c r="DQ156" s="46" t="str">
        <f>IF(V156="","",IF(AND(DQ$4&lt;=Inputs!$CQ153,DQ$4&gt;=Inputs!$CP153),Inputs!$AR153/(Inputs!$CQ153-Inputs!$CP153+1),0)+IF(DQ$4=Inputs!$CL153,Inputs!$BD153,0))</f>
        <v/>
      </c>
      <c r="DR156" s="46" t="str">
        <f>IF(W156="","",IF(AND(DR$4&lt;=Inputs!$CQ153,DR$4&gt;=Inputs!$CP153),Inputs!$AR153/(Inputs!$CQ153-Inputs!$CP153+1),0)+IF(DR$4=Inputs!$CL153,Inputs!$BD153,0))</f>
        <v/>
      </c>
      <c r="DS156" s="46" t="str">
        <f>IF(X156="","",IF(AND(DS$4&lt;=Inputs!$CQ153,DS$4&gt;=Inputs!$CP153),Inputs!$AR153/(Inputs!$CQ153-Inputs!$CP153+1),0)+IF(DS$4=Inputs!$CL153,Inputs!$BD153,0))</f>
        <v/>
      </c>
      <c r="DT156" s="46" t="str">
        <f>IF(Y156="","",IF(AND(DT$4&lt;=Inputs!$CQ153,DT$4&gt;=Inputs!$CP153),Inputs!$AR153/(Inputs!$CQ153-Inputs!$CP153+1),0)+IF(DT$4=Inputs!$CL153,Inputs!$BD153,0))</f>
        <v/>
      </c>
      <c r="DU156" s="46" t="str">
        <f>IF(Z156="","",IF(AND(DU$4&lt;=Inputs!$CQ153,DU$4&gt;=Inputs!$CP153),Inputs!$AR153/(Inputs!$CQ153-Inputs!$CP153+1),0)+IF(DU$4=Inputs!$CL153,Inputs!$BD153,0))</f>
        <v/>
      </c>
      <c r="DV156" s="46" t="str">
        <f>IF(AA156="","",IF(AND(DV$4&lt;=Inputs!$CQ153,DV$4&gt;=Inputs!$CP153),Inputs!$AR153/(Inputs!$CQ153-Inputs!$CP153+1),0)+IF(DV$4=Inputs!$CL153,Inputs!$BD153,0))</f>
        <v/>
      </c>
      <c r="DW156" s="46" t="str">
        <f>IF(AB156="","",IF(AND(DW$4&lt;=Inputs!$CQ153,DW$4&gt;=Inputs!$CP153),Inputs!$AR153/(Inputs!$CQ153-Inputs!$CP153+1),0)+IF(DW$4=Inputs!$CL153,Inputs!$BD153,0))</f>
        <v/>
      </c>
      <c r="DX156" s="46" t="str">
        <f>IF(AC156="","",IF(AND(DX$4&lt;=Inputs!$CQ153,DX$4&gt;=Inputs!$CP153),Inputs!$AR153/(Inputs!$CQ153-Inputs!$CP153+1),0)+IF(DX$4=Inputs!$CL153,Inputs!$BD153,0))</f>
        <v/>
      </c>
      <c r="DY156" s="46" t="str">
        <f>IF(AD156="","",IF(AND(DY$4&lt;=Inputs!$CQ153,DY$4&gt;=Inputs!$CP153),Inputs!$AR153/(Inputs!$CQ153-Inputs!$CP153+1),0)+IF(DY$4=Inputs!$CL153,Inputs!$BD153,0))</f>
        <v/>
      </c>
      <c r="DZ156" s="46" t="str">
        <f t="shared" si="8"/>
        <v/>
      </c>
    </row>
    <row r="157" spans="1:130">
      <c r="A157" s="7" t="str">
        <f>IF(Inputs!A154="","",Inputs!A154)</f>
        <v/>
      </c>
      <c r="B157" t="str">
        <f>IF(Inputs!B154="","",Inputs!B154)</f>
        <v/>
      </c>
      <c r="C157" s="46" t="str">
        <f>IF(Inputs!$B154="","",BO157-CV157)</f>
        <v/>
      </c>
      <c r="D157" s="46" t="str">
        <f>IF(Inputs!$B154="","",BP157-CW157)</f>
        <v/>
      </c>
      <c r="E157" s="46" t="str">
        <f>IF(Inputs!$B154="","",BQ157-CX157)</f>
        <v/>
      </c>
      <c r="F157" s="46" t="str">
        <f>IF(Inputs!$B154="","",BR157-CY157)</f>
        <v/>
      </c>
      <c r="G157" s="46" t="str">
        <f>IF(Inputs!$B154="","",BS157-CZ157)</f>
        <v/>
      </c>
      <c r="H157" s="46" t="str">
        <f>IF(Inputs!$B154="","",BT157-DA157)</f>
        <v/>
      </c>
      <c r="I157" s="46" t="str">
        <f>IF(Inputs!$B154="","",BU157-DB157)</f>
        <v/>
      </c>
      <c r="J157" s="46" t="str">
        <f>IF(Inputs!$B154="","",BV157-DC157)</f>
        <v/>
      </c>
      <c r="K157" s="46" t="str">
        <f>IF(Inputs!$B154="","",BW157-DD157)</f>
        <v/>
      </c>
      <c r="L157" s="46" t="str">
        <f>IF(Inputs!$B154="","",BX157-DE157)</f>
        <v/>
      </c>
      <c r="M157" s="46" t="str">
        <f>IF(Inputs!$B154="","",BY157-DF157)</f>
        <v/>
      </c>
      <c r="N157" s="46" t="str">
        <f>IF(Inputs!$B154="","",BZ157-DG157)</f>
        <v/>
      </c>
      <c r="O157" s="46" t="str">
        <f>IF(Inputs!$B154="","",CA157-DH157)</f>
        <v/>
      </c>
      <c r="P157" s="46" t="str">
        <f>IF(Inputs!$B154="","",CB157-DI157)</f>
        <v/>
      </c>
      <c r="Q157" s="46" t="str">
        <f>IF(Inputs!$B154="","",CC157-DJ157)</f>
        <v/>
      </c>
      <c r="R157" s="46" t="str">
        <f>IF(Inputs!$B154="","",CD157-DK157)</f>
        <v/>
      </c>
      <c r="S157" s="46" t="str">
        <f>IF(Inputs!$B154="","",CE157-DL157)</f>
        <v/>
      </c>
      <c r="T157" s="46" t="str">
        <f>IF(Inputs!$B154="","",CF157-DM157)</f>
        <v/>
      </c>
      <c r="U157" s="46" t="str">
        <f>IF(Inputs!$B154="","",CG157-DN157)</f>
        <v/>
      </c>
      <c r="V157" s="46" t="str">
        <f>IF(Inputs!$B154="","",CH157-DO157)</f>
        <v/>
      </c>
      <c r="W157" s="46" t="str">
        <f>IF(Inputs!$B154="","",CI157-DP157)</f>
        <v/>
      </c>
      <c r="X157" s="46" t="str">
        <f>IF(Inputs!$B154="","",CJ157-DQ157)</f>
        <v/>
      </c>
      <c r="Y157" s="46" t="str">
        <f>IF(Inputs!$B154="","",CK157-DR157)</f>
        <v/>
      </c>
      <c r="Z157" s="46" t="str">
        <f>IF(Inputs!$B154="","",CL157-DS157)</f>
        <v/>
      </c>
      <c r="AA157" s="46" t="str">
        <f>IF(Inputs!$B154="","",CM157-DT157)</f>
        <v/>
      </c>
      <c r="AB157" s="46" t="str">
        <f>IF(Inputs!$B154="","",CN157-DU157)</f>
        <v/>
      </c>
      <c r="AC157" s="46" t="str">
        <f>IF(Inputs!$B154="","",CO157-DV157)</f>
        <v/>
      </c>
      <c r="AD157" s="46" t="str">
        <f>IF(Inputs!$B154="","",CP157-DW157)</f>
        <v/>
      </c>
      <c r="AE157" s="46" t="str">
        <f>IF(Inputs!$B154="","",CQ157-DX157)</f>
        <v/>
      </c>
      <c r="AF157" s="46" t="str">
        <f>IF(Inputs!$B154="","",CR157-DY157)</f>
        <v/>
      </c>
      <c r="AG157" s="50" t="str">
        <f t="shared" si="9"/>
        <v/>
      </c>
      <c r="AH157" s="50"/>
      <c r="AJ157" s="27">
        <f>IF(AND(Inputs!$CO154=0,AJ$4&gt;=Inputs!$CM154),1,IF(AND(AJ$4&gt;=Inputs!$CM154,AJ$4&lt;Inputs!$CN154),1,IF(AND(AJ$4=Inputs!$CN154,AJ$4=Inputs!$CO154),1,IF(OR(AND(AJ$4=Inputs!$CN154+1,Inputs!$CN154=Inputs!$CO154),AND(AJ$4=Inputs!$CN154+2,Inputs!$CN154=Inputs!$CO154)),0,IF(AJ$4=Inputs!$CN154,0.8,IF(AJ$4=Inputs!$CN154+1,0.6,IF(AJ$4=Inputs!$CN154+2,0.4,IF(AJ$4=Inputs!$CO154,0.2,IF(AND(AJ$4&gt;=Inputs!$CL154,AJ$4&lt;Inputs!$CM154),(AJ$4-Inputs!$CL154+1)/(Inputs!$AI154+1),0)))))))))</f>
        <v>0</v>
      </c>
      <c r="AK157" s="27">
        <f>IF(AND(Inputs!$CO154=0,AK$4&gt;=Inputs!$CM154),1,IF(AND(AK$4&gt;=Inputs!$CM154,AK$4&lt;Inputs!$CN154),1,IF(AND(AK$4=Inputs!$CN154,AK$4=Inputs!$CO154),1,IF(OR(AND(AK$4=Inputs!$CN154+1,Inputs!$CN154=Inputs!$CO154),AND(AK$4=Inputs!$CN154+2,Inputs!$CN154=Inputs!$CO154)),0,IF(AK$4=Inputs!$CN154,0.8,IF(AK$4=Inputs!$CN154+1,0.6,IF(AK$4=Inputs!$CN154+2,0.4,IF(AK$4=Inputs!$CO154,0.2,IF(AND(AK$4&gt;=Inputs!$CL154,AK$4&lt;Inputs!$CM154),(AK$4-Inputs!$CL154+1)/(Inputs!$AI154+1),0)))))))))</f>
        <v>0</v>
      </c>
      <c r="AL157" s="27">
        <f>IF(AND(Inputs!$CO154=0,AL$4&gt;=Inputs!$CM154),1,IF(AND(AL$4&gt;=Inputs!$CM154,AL$4&lt;Inputs!$CN154),1,IF(AND(AL$4=Inputs!$CN154,AL$4=Inputs!$CO154),1,IF(OR(AND(AL$4=Inputs!$CN154+1,Inputs!$CN154=Inputs!$CO154),AND(AL$4=Inputs!$CN154+2,Inputs!$CN154=Inputs!$CO154)),0,IF(AL$4=Inputs!$CN154,0.8,IF(AL$4=Inputs!$CN154+1,0.6,IF(AL$4=Inputs!$CN154+2,0.4,IF(AL$4=Inputs!$CO154,0.2,IF(AND(AL$4&gt;=Inputs!$CL154,AL$4&lt;Inputs!$CM154),(AL$4-Inputs!$CL154+1)/(Inputs!$AI154+1),0)))))))))</f>
        <v>0</v>
      </c>
      <c r="AM157" s="27">
        <f>IF(AND(Inputs!$CO154=0,AM$4&gt;=Inputs!$CM154),1,IF(AND(AM$4&gt;=Inputs!$CM154,AM$4&lt;Inputs!$CN154),1,IF(AND(AM$4=Inputs!$CN154,AM$4=Inputs!$CO154),1,IF(OR(AND(AM$4=Inputs!$CN154+1,Inputs!$CN154=Inputs!$CO154),AND(AM$4=Inputs!$CN154+2,Inputs!$CN154=Inputs!$CO154)),0,IF(AM$4=Inputs!$CN154,0.8,IF(AM$4=Inputs!$CN154+1,0.6,IF(AM$4=Inputs!$CN154+2,0.4,IF(AM$4=Inputs!$CO154,0.2,IF(AND(AM$4&gt;=Inputs!$CL154,AM$4&lt;Inputs!$CM154),(AM$4-Inputs!$CL154+1)/(Inputs!$AI154+1),0)))))))))</f>
        <v>0</v>
      </c>
      <c r="AN157" s="27">
        <f>IF(AND(Inputs!$CO154=0,AN$4&gt;=Inputs!$CM154),1,IF(AND(AN$4&gt;=Inputs!$CM154,AN$4&lt;Inputs!$CN154),1,IF(AND(AN$4=Inputs!$CN154,AN$4=Inputs!$CO154),1,IF(OR(AND(AN$4=Inputs!$CN154+1,Inputs!$CN154=Inputs!$CO154),AND(AN$4=Inputs!$CN154+2,Inputs!$CN154=Inputs!$CO154)),0,IF(AN$4=Inputs!$CN154,0.8,IF(AN$4=Inputs!$CN154+1,0.6,IF(AN$4=Inputs!$CN154+2,0.4,IF(AN$4=Inputs!$CO154,0.2,IF(AND(AN$4&gt;=Inputs!$CL154,AN$4&lt;Inputs!$CM154),(AN$4-Inputs!$CL154+1)/(Inputs!$AI154+1),0)))))))))</f>
        <v>0</v>
      </c>
      <c r="AO157" s="27">
        <f>IF(AND(Inputs!$CO154=0,AO$4&gt;=Inputs!$CM154),1,IF(AND(AO$4&gt;=Inputs!$CM154,AO$4&lt;Inputs!$CN154),1,IF(AND(AO$4=Inputs!$CN154,AO$4=Inputs!$CO154),1,IF(OR(AND(AO$4=Inputs!$CN154+1,Inputs!$CN154=Inputs!$CO154),AND(AO$4=Inputs!$CN154+2,Inputs!$CN154=Inputs!$CO154)),0,IF(AO$4=Inputs!$CN154,0.8,IF(AO$4=Inputs!$CN154+1,0.6,IF(AO$4=Inputs!$CN154+2,0.4,IF(AO$4=Inputs!$CO154,0.2,IF(AND(AO$4&gt;=Inputs!$CL154,AO$4&lt;Inputs!$CM154),(AO$4-Inputs!$CL154+1)/(Inputs!$AI154+1),0)))))))))</f>
        <v>0</v>
      </c>
      <c r="AP157" s="27">
        <f>IF(AND(Inputs!$CO154=0,AP$4&gt;=Inputs!$CM154),1,IF(AND(AP$4&gt;=Inputs!$CM154,AP$4&lt;Inputs!$CN154),1,IF(AND(AP$4=Inputs!$CN154,AP$4=Inputs!$CO154),1,IF(OR(AND(AP$4=Inputs!$CN154+1,Inputs!$CN154=Inputs!$CO154),AND(AP$4=Inputs!$CN154+2,Inputs!$CN154=Inputs!$CO154)),0,IF(AP$4=Inputs!$CN154,0.8,IF(AP$4=Inputs!$CN154+1,0.6,IF(AP$4=Inputs!$CN154+2,0.4,IF(AP$4=Inputs!$CO154,0.2,IF(AND(AP$4&gt;=Inputs!$CL154,AP$4&lt;Inputs!$CM154),(AP$4-Inputs!$CL154+1)/(Inputs!$AI154+1),0)))))))))</f>
        <v>0</v>
      </c>
      <c r="AQ157" s="27">
        <f>IF(AND(Inputs!$CO154=0,AQ$4&gt;=Inputs!$CM154),1,IF(AND(AQ$4&gt;=Inputs!$CM154,AQ$4&lt;Inputs!$CN154),1,IF(AND(AQ$4=Inputs!$CN154,AQ$4=Inputs!$CO154),1,IF(OR(AND(AQ$4=Inputs!$CN154+1,Inputs!$CN154=Inputs!$CO154),AND(AQ$4=Inputs!$CN154+2,Inputs!$CN154=Inputs!$CO154)),0,IF(AQ$4=Inputs!$CN154,0.8,IF(AQ$4=Inputs!$CN154+1,0.6,IF(AQ$4=Inputs!$CN154+2,0.4,IF(AQ$4=Inputs!$CO154,0.2,IF(AND(AQ$4&gt;=Inputs!$CL154,AQ$4&lt;Inputs!$CM154),(AQ$4-Inputs!$CL154+1)/(Inputs!$AI154+1),0)))))))))</f>
        <v>0</v>
      </c>
      <c r="AR157" s="27">
        <f>IF(AND(Inputs!$CO154=0,AR$4&gt;=Inputs!$CM154),1,IF(AND(AR$4&gt;=Inputs!$CM154,AR$4&lt;Inputs!$CN154),1,IF(AND(AR$4=Inputs!$CN154,AR$4=Inputs!$CO154),1,IF(OR(AND(AR$4=Inputs!$CN154+1,Inputs!$CN154=Inputs!$CO154),AND(AR$4=Inputs!$CN154+2,Inputs!$CN154=Inputs!$CO154)),0,IF(AR$4=Inputs!$CN154,0.8,IF(AR$4=Inputs!$CN154+1,0.6,IF(AR$4=Inputs!$CN154+2,0.4,IF(AR$4=Inputs!$CO154,0.2,IF(AND(AR$4&gt;=Inputs!$CL154,AR$4&lt;Inputs!$CM154),(AR$4-Inputs!$CL154+1)/(Inputs!$AI154+1),0)))))))))</f>
        <v>0</v>
      </c>
      <c r="AS157" s="27">
        <f>IF(AND(Inputs!$CO154=0,AS$4&gt;=Inputs!$CM154),1,IF(AND(AS$4&gt;=Inputs!$CM154,AS$4&lt;Inputs!$CN154),1,IF(AND(AS$4=Inputs!$CN154,AS$4=Inputs!$CO154),1,IF(OR(AND(AS$4=Inputs!$CN154+1,Inputs!$CN154=Inputs!$CO154),AND(AS$4=Inputs!$CN154+2,Inputs!$CN154=Inputs!$CO154)),0,IF(AS$4=Inputs!$CN154,0.8,IF(AS$4=Inputs!$CN154+1,0.6,IF(AS$4=Inputs!$CN154+2,0.4,IF(AS$4=Inputs!$CO154,0.2,IF(AND(AS$4&gt;=Inputs!$CL154,AS$4&lt;Inputs!$CM154),(AS$4-Inputs!$CL154+1)/(Inputs!$AI154+1),0)))))))))</f>
        <v>0</v>
      </c>
      <c r="AT157" s="27">
        <f>IF(AND(Inputs!$CO154=0,AT$4&gt;=Inputs!$CM154),1,IF(AND(AT$4&gt;=Inputs!$CM154,AT$4&lt;Inputs!$CN154),1,IF(AND(AT$4=Inputs!$CN154,AT$4=Inputs!$CO154),1,IF(OR(AND(AT$4=Inputs!$CN154+1,Inputs!$CN154=Inputs!$CO154),AND(AT$4=Inputs!$CN154+2,Inputs!$CN154=Inputs!$CO154)),0,IF(AT$4=Inputs!$CN154,0.8,IF(AT$4=Inputs!$CN154+1,0.6,IF(AT$4=Inputs!$CN154+2,0.4,IF(AT$4=Inputs!$CO154,0.2,IF(AND(AT$4&gt;=Inputs!$CL154,AT$4&lt;Inputs!$CM154),(AT$4-Inputs!$CL154+1)/(Inputs!$AI154+1),0)))))))))</f>
        <v>0</v>
      </c>
      <c r="AU157" s="27">
        <f>IF(AND(Inputs!$CO154=0,AU$4&gt;=Inputs!$CM154),1,IF(AND(AU$4&gt;=Inputs!$CM154,AU$4&lt;Inputs!$CN154),1,IF(AND(AU$4=Inputs!$CN154,AU$4=Inputs!$CO154),1,IF(OR(AND(AU$4=Inputs!$CN154+1,Inputs!$CN154=Inputs!$CO154),AND(AU$4=Inputs!$CN154+2,Inputs!$CN154=Inputs!$CO154)),0,IF(AU$4=Inputs!$CN154,0.8,IF(AU$4=Inputs!$CN154+1,0.6,IF(AU$4=Inputs!$CN154+2,0.4,IF(AU$4=Inputs!$CO154,0.2,IF(AND(AU$4&gt;=Inputs!$CL154,AU$4&lt;Inputs!$CM154),(AU$4-Inputs!$CL154+1)/(Inputs!$AI154+1),0)))))))))</f>
        <v>0</v>
      </c>
      <c r="AV157" s="27">
        <f>IF(AND(Inputs!$CO154=0,AV$4&gt;=Inputs!$CM154),1,IF(AND(AV$4&gt;=Inputs!$CM154,AV$4&lt;Inputs!$CN154),1,IF(AND(AV$4=Inputs!$CN154,AV$4=Inputs!$CO154),1,IF(OR(AND(AV$4=Inputs!$CN154+1,Inputs!$CN154=Inputs!$CO154),AND(AV$4=Inputs!$CN154+2,Inputs!$CN154=Inputs!$CO154)),0,IF(AV$4=Inputs!$CN154,0.8,IF(AV$4=Inputs!$CN154+1,0.6,IF(AV$4=Inputs!$CN154+2,0.4,IF(AV$4=Inputs!$CO154,0.2,IF(AND(AV$4&gt;=Inputs!$CL154,AV$4&lt;Inputs!$CM154),(AV$4-Inputs!$CL154+1)/(Inputs!$AI154+1),0)))))))))</f>
        <v>0</v>
      </c>
      <c r="AW157" s="27">
        <f>IF(AND(Inputs!$CO154=0,AW$4&gt;=Inputs!$CM154),1,IF(AND(AW$4&gt;=Inputs!$CM154,AW$4&lt;Inputs!$CN154),1,IF(AND(AW$4=Inputs!$CN154,AW$4=Inputs!$CO154),1,IF(OR(AND(AW$4=Inputs!$CN154+1,Inputs!$CN154=Inputs!$CO154),AND(AW$4=Inputs!$CN154+2,Inputs!$CN154=Inputs!$CO154)),0,IF(AW$4=Inputs!$CN154,0.8,IF(AW$4=Inputs!$CN154+1,0.6,IF(AW$4=Inputs!$CN154+2,0.4,IF(AW$4=Inputs!$CO154,0.2,IF(AND(AW$4&gt;=Inputs!$CL154,AW$4&lt;Inputs!$CM154),(AW$4-Inputs!$CL154+1)/(Inputs!$AI154+1),0)))))))))</f>
        <v>0</v>
      </c>
      <c r="AX157" s="27">
        <f>IF(AND(Inputs!$CO154=0,AX$4&gt;=Inputs!$CM154),1,IF(AND(AX$4&gt;=Inputs!$CM154,AX$4&lt;Inputs!$CN154),1,IF(AND(AX$4=Inputs!$CN154,AX$4=Inputs!$CO154),1,IF(OR(AND(AX$4=Inputs!$CN154+1,Inputs!$CN154=Inputs!$CO154),AND(AX$4=Inputs!$CN154+2,Inputs!$CN154=Inputs!$CO154)),0,IF(AX$4=Inputs!$CN154,0.8,IF(AX$4=Inputs!$CN154+1,0.6,IF(AX$4=Inputs!$CN154+2,0.4,IF(AX$4=Inputs!$CO154,0.2,IF(AND(AX$4&gt;=Inputs!$CL154,AX$4&lt;Inputs!$CM154),(AX$4-Inputs!$CL154+1)/(Inputs!$AI154+1),0)))))))))</f>
        <v>0</v>
      </c>
      <c r="AY157" s="27">
        <f>IF(AND(Inputs!$CO154=0,AY$4&gt;=Inputs!$CM154),1,IF(AND(AY$4&gt;=Inputs!$CM154,AY$4&lt;Inputs!$CN154),1,IF(AND(AY$4=Inputs!$CN154,AY$4=Inputs!$CO154),1,IF(OR(AND(AY$4=Inputs!$CN154+1,Inputs!$CN154=Inputs!$CO154),AND(AY$4=Inputs!$CN154+2,Inputs!$CN154=Inputs!$CO154)),0,IF(AY$4=Inputs!$CN154,0.8,IF(AY$4=Inputs!$CN154+1,0.6,IF(AY$4=Inputs!$CN154+2,0.4,IF(AY$4=Inputs!$CO154,0.2,IF(AND(AY$4&gt;=Inputs!$CL154,AY$4&lt;Inputs!$CM154),(AY$4-Inputs!$CL154+1)/(Inputs!$AI154+1),0)))))))))</f>
        <v>0</v>
      </c>
      <c r="AZ157" s="27">
        <f>IF(AND(Inputs!$CO154=0,AZ$4&gt;=Inputs!$CM154),1,IF(AND(AZ$4&gt;=Inputs!$CM154,AZ$4&lt;Inputs!$CN154),1,IF(AND(AZ$4=Inputs!$CN154,AZ$4=Inputs!$CO154),1,IF(OR(AND(AZ$4=Inputs!$CN154+1,Inputs!$CN154=Inputs!$CO154),AND(AZ$4=Inputs!$CN154+2,Inputs!$CN154=Inputs!$CO154)),0,IF(AZ$4=Inputs!$CN154,0.8,IF(AZ$4=Inputs!$CN154+1,0.6,IF(AZ$4=Inputs!$CN154+2,0.4,IF(AZ$4=Inputs!$CO154,0.2,IF(AND(AZ$4&gt;=Inputs!$CL154,AZ$4&lt;Inputs!$CM154),(AZ$4-Inputs!$CL154+1)/(Inputs!$AI154+1),0)))))))))</f>
        <v>0</v>
      </c>
      <c r="BA157" s="27">
        <f>IF(AND(Inputs!$CO154=0,BA$4&gt;=Inputs!$CM154),1,IF(AND(BA$4&gt;=Inputs!$CM154,BA$4&lt;Inputs!$CN154),1,IF(AND(BA$4=Inputs!$CN154,BA$4=Inputs!$CO154),1,IF(OR(AND(BA$4=Inputs!$CN154+1,Inputs!$CN154=Inputs!$CO154),AND(BA$4=Inputs!$CN154+2,Inputs!$CN154=Inputs!$CO154)),0,IF(BA$4=Inputs!$CN154,0.8,IF(BA$4=Inputs!$CN154+1,0.6,IF(BA$4=Inputs!$CN154+2,0.4,IF(BA$4=Inputs!$CO154,0.2,IF(AND(BA$4&gt;=Inputs!$CL154,BA$4&lt;Inputs!$CM154),(BA$4-Inputs!$CL154+1)/(Inputs!$AI154+1),0)))))))))</f>
        <v>0</v>
      </c>
      <c r="BB157" s="27">
        <f>IF(AND(Inputs!$CO154=0,BB$4&gt;=Inputs!$CM154),1,IF(AND(BB$4&gt;=Inputs!$CM154,BB$4&lt;Inputs!$CN154),1,IF(AND(BB$4=Inputs!$CN154,BB$4=Inputs!$CO154),1,IF(OR(AND(BB$4=Inputs!$CN154+1,Inputs!$CN154=Inputs!$CO154),AND(BB$4=Inputs!$CN154+2,Inputs!$CN154=Inputs!$CO154)),0,IF(BB$4=Inputs!$CN154,0.8,IF(BB$4=Inputs!$CN154+1,0.6,IF(BB$4=Inputs!$CN154+2,0.4,IF(BB$4=Inputs!$CO154,0.2,IF(AND(BB$4&gt;=Inputs!$CL154,BB$4&lt;Inputs!$CM154),(BB$4-Inputs!$CL154+1)/(Inputs!$AI154+1),0)))))))))</f>
        <v>0</v>
      </c>
      <c r="BC157" s="27">
        <f>IF(AND(Inputs!$CO154=0,BC$4&gt;=Inputs!$CM154),1,IF(AND(BC$4&gt;=Inputs!$CM154,BC$4&lt;Inputs!$CN154),1,IF(AND(BC$4=Inputs!$CN154,BC$4=Inputs!$CO154),1,IF(OR(AND(BC$4=Inputs!$CN154+1,Inputs!$CN154=Inputs!$CO154),AND(BC$4=Inputs!$CN154+2,Inputs!$CN154=Inputs!$CO154)),0,IF(BC$4=Inputs!$CN154,0.8,IF(BC$4=Inputs!$CN154+1,0.6,IF(BC$4=Inputs!$CN154+2,0.4,IF(BC$4=Inputs!$CO154,0.2,IF(AND(BC$4&gt;=Inputs!$CL154,BC$4&lt;Inputs!$CM154),(BC$4-Inputs!$CL154+1)/(Inputs!$AI154+1),0)))))))))</f>
        <v>0</v>
      </c>
      <c r="BD157" s="27">
        <f>IF(AND(Inputs!$CO154=0,BD$4&gt;=Inputs!$CM154),1,IF(AND(BD$4&gt;=Inputs!$CM154,BD$4&lt;Inputs!$CN154),1,IF(AND(BD$4=Inputs!$CN154,BD$4=Inputs!$CO154),1,IF(OR(AND(BD$4=Inputs!$CN154+1,Inputs!$CN154=Inputs!$CO154),AND(BD$4=Inputs!$CN154+2,Inputs!$CN154=Inputs!$CO154)),0,IF(BD$4=Inputs!$CN154,0.8,IF(BD$4=Inputs!$CN154+1,0.6,IF(BD$4=Inputs!$CN154+2,0.4,IF(BD$4=Inputs!$CO154,0.2,IF(AND(BD$4&gt;=Inputs!$CL154,BD$4&lt;Inputs!$CM154),(BD$4-Inputs!$CL154+1)/(Inputs!$AI154+1),0)))))))))</f>
        <v>0</v>
      </c>
      <c r="BE157" s="27">
        <f>IF(AND(Inputs!$CO154=0,BE$4&gt;=Inputs!$CM154),1,IF(AND(BE$4&gt;=Inputs!$CM154,BE$4&lt;Inputs!$CN154),1,IF(AND(BE$4=Inputs!$CN154,BE$4=Inputs!$CO154),1,IF(OR(AND(BE$4=Inputs!$CN154+1,Inputs!$CN154=Inputs!$CO154),AND(BE$4=Inputs!$CN154+2,Inputs!$CN154=Inputs!$CO154)),0,IF(BE$4=Inputs!$CN154,0.8,IF(BE$4=Inputs!$CN154+1,0.6,IF(BE$4=Inputs!$CN154+2,0.4,IF(BE$4=Inputs!$CO154,0.2,IF(AND(BE$4&gt;=Inputs!$CL154,BE$4&lt;Inputs!$CM154),(BE$4-Inputs!$CL154+1)/(Inputs!$AI154+1),0)))))))))</f>
        <v>0</v>
      </c>
      <c r="BF157" s="27">
        <f>IF(AND(Inputs!$CO154=0,BF$4&gt;=Inputs!$CM154),1,IF(AND(BF$4&gt;=Inputs!$CM154,BF$4&lt;Inputs!$CN154),1,IF(AND(BF$4=Inputs!$CN154,BF$4=Inputs!$CO154),1,IF(OR(AND(BF$4=Inputs!$CN154+1,Inputs!$CN154=Inputs!$CO154),AND(BF$4=Inputs!$CN154+2,Inputs!$CN154=Inputs!$CO154)),0,IF(BF$4=Inputs!$CN154,0.8,IF(BF$4=Inputs!$CN154+1,0.6,IF(BF$4=Inputs!$CN154+2,0.4,IF(BF$4=Inputs!$CO154,0.2,IF(AND(BF$4&gt;=Inputs!$CL154,BF$4&lt;Inputs!$CM154),(BF$4-Inputs!$CL154+1)/(Inputs!$AI154+1),0)))))))))</f>
        <v>0</v>
      </c>
      <c r="BG157" s="27">
        <f>IF(AND(Inputs!$CO154=0,BG$4&gt;=Inputs!$CM154),1,IF(AND(BG$4&gt;=Inputs!$CM154,BG$4&lt;Inputs!$CN154),1,IF(AND(BG$4=Inputs!$CN154,BG$4=Inputs!$CO154),1,IF(OR(AND(BG$4=Inputs!$CN154+1,Inputs!$CN154=Inputs!$CO154),AND(BG$4=Inputs!$CN154+2,Inputs!$CN154=Inputs!$CO154)),0,IF(BG$4=Inputs!$CN154,0.8,IF(BG$4=Inputs!$CN154+1,0.6,IF(BG$4=Inputs!$CN154+2,0.4,IF(BG$4=Inputs!$CO154,0.2,IF(AND(BG$4&gt;=Inputs!$CL154,BG$4&lt;Inputs!$CM154),(BG$4-Inputs!$CL154+1)/(Inputs!$AI154+1),0)))))))))</f>
        <v>0</v>
      </c>
      <c r="BH157" s="27">
        <f>IF(AND(Inputs!$CO154=0,BH$4&gt;=Inputs!$CM154),1,IF(AND(BH$4&gt;=Inputs!$CM154,BH$4&lt;Inputs!$CN154),1,IF(AND(BH$4=Inputs!$CN154,BH$4=Inputs!$CO154),1,IF(OR(AND(BH$4=Inputs!$CN154+1,Inputs!$CN154=Inputs!$CO154),AND(BH$4=Inputs!$CN154+2,Inputs!$CN154=Inputs!$CO154)),0,IF(BH$4=Inputs!$CN154,0.8,IF(BH$4=Inputs!$CN154+1,0.6,IF(BH$4=Inputs!$CN154+2,0.4,IF(BH$4=Inputs!$CO154,0.2,IF(AND(BH$4&gt;=Inputs!$CL154,BH$4&lt;Inputs!$CM154),(BH$4-Inputs!$CL154+1)/(Inputs!$AI154+1),0)))))))))</f>
        <v>0</v>
      </c>
      <c r="BI157" s="27">
        <f>IF(AND(Inputs!$CO154=0,BI$4&gt;=Inputs!$CM154),1,IF(AND(BI$4&gt;=Inputs!$CM154,BI$4&lt;Inputs!$CN154),1,IF(AND(BI$4=Inputs!$CN154,BI$4=Inputs!$CO154),1,IF(OR(AND(BI$4=Inputs!$CN154+1,Inputs!$CN154=Inputs!$CO154),AND(BI$4=Inputs!$CN154+2,Inputs!$CN154=Inputs!$CO154)),0,IF(BI$4=Inputs!$CN154,0.8,IF(BI$4=Inputs!$CN154+1,0.6,IF(BI$4=Inputs!$CN154+2,0.4,IF(BI$4=Inputs!$CO154,0.2,IF(AND(BI$4&gt;=Inputs!$CL154,BI$4&lt;Inputs!$CM154),(BI$4-Inputs!$CL154+1)/(Inputs!$AI154+1),0)))))))))</f>
        <v>0</v>
      </c>
      <c r="BJ157" s="27">
        <f>IF(AND(Inputs!$CO154=0,BJ$4&gt;=Inputs!$CM154),1,IF(AND(BJ$4&gt;=Inputs!$CM154,BJ$4&lt;Inputs!$CN154),1,IF(AND(BJ$4=Inputs!$CN154,BJ$4=Inputs!$CO154),1,IF(OR(AND(BJ$4=Inputs!$CN154+1,Inputs!$CN154=Inputs!$CO154),AND(BJ$4=Inputs!$CN154+2,Inputs!$CN154=Inputs!$CO154)),0,IF(BJ$4=Inputs!$CN154,0.8,IF(BJ$4=Inputs!$CN154+1,0.6,IF(BJ$4=Inputs!$CN154+2,0.4,IF(BJ$4=Inputs!$CO154,0.2,IF(AND(BJ$4&gt;=Inputs!$CL154,BJ$4&lt;Inputs!$CM154),(BJ$4-Inputs!$CL154+1)/(Inputs!$AI154+1),0)))))))))</f>
        <v>0</v>
      </c>
      <c r="BK157" s="27">
        <f>IF(AND(Inputs!$CO154=0,BK$4&gt;=Inputs!$CM154),1,IF(AND(BK$4&gt;=Inputs!$CM154,BK$4&lt;Inputs!$CN154),1,IF(AND(BK$4=Inputs!$CN154,BK$4=Inputs!$CO154),1,IF(OR(AND(BK$4=Inputs!$CN154+1,Inputs!$CN154=Inputs!$CO154),AND(BK$4=Inputs!$CN154+2,Inputs!$CN154=Inputs!$CO154)),0,IF(BK$4=Inputs!$CN154,0.8,IF(BK$4=Inputs!$CN154+1,0.6,IF(BK$4=Inputs!$CN154+2,0.4,IF(BK$4=Inputs!$CO154,0.2,IF(AND(BK$4&gt;=Inputs!$CL154,BK$4&lt;Inputs!$CM154),(BK$4-Inputs!$CL154+1)/(Inputs!$AI154+1),0)))))))))</f>
        <v>0</v>
      </c>
      <c r="BL157" s="27">
        <f>IF(AND(Inputs!$CO154=0,BL$4&gt;=Inputs!$CM154),1,IF(AND(BL$4&gt;=Inputs!$CM154,BL$4&lt;Inputs!$CN154),1,IF(AND(BL$4=Inputs!$CN154,BL$4=Inputs!$CO154),1,IF(OR(AND(BL$4=Inputs!$CN154+1,Inputs!$CN154=Inputs!$CO154),AND(BL$4=Inputs!$CN154+2,Inputs!$CN154=Inputs!$CO154)),0,IF(BL$4=Inputs!$CN154,0.8,IF(BL$4=Inputs!$CN154+1,0.6,IF(BL$4=Inputs!$CN154+2,0.4,IF(BL$4=Inputs!$CO154,0.2,IF(AND(BL$4&gt;=Inputs!$CL154,BL$4&lt;Inputs!$CM154),(BL$4-Inputs!$CL154+1)/(Inputs!$AI154+1),0)))))))))</f>
        <v>0</v>
      </c>
      <c r="BM157" s="27">
        <f>IF(AND(Inputs!$CO154=0,BM$4&gt;=Inputs!$CM154),1,IF(AND(BM$4&gt;=Inputs!$CM154,BM$4&lt;Inputs!$CN154),1,IF(AND(BM$4=Inputs!$CN154,BM$4=Inputs!$CO154),1,IF(OR(AND(BM$4=Inputs!$CN154+1,Inputs!$CN154=Inputs!$CO154),AND(BM$4=Inputs!$CN154+2,Inputs!$CN154=Inputs!$CO154)),0,IF(BM$4=Inputs!$CN154,0.8,IF(BM$4=Inputs!$CN154+1,0.6,IF(BM$4=Inputs!$CN154+2,0.4,IF(BM$4=Inputs!$CO154,0.2,IF(AND(BM$4&gt;=Inputs!$CL154,BM$4&lt;Inputs!$CM154),(BM$4-Inputs!$CL154+1)/(Inputs!$AI154+1),0)))))))))</f>
        <v>0</v>
      </c>
      <c r="BO157" s="46" t="str">
        <f>IF(Inputs!$B154="","",(ROUND(Inputs!$BC154*AJ157,0)))</f>
        <v/>
      </c>
      <c r="BP157" s="46" t="str">
        <f>IF(Inputs!$B154="","",(ROUND(Inputs!$BC154*AK157,0)))</f>
        <v/>
      </c>
      <c r="BQ157" s="46" t="str">
        <f>IF(Inputs!$B154="","",(ROUND(Inputs!$BC154*AL157,0)))</f>
        <v/>
      </c>
      <c r="BR157" s="46" t="str">
        <f>IF(Inputs!$B154="","",(ROUND(Inputs!$BC154*AM157,0)))</f>
        <v/>
      </c>
      <c r="BS157" s="46" t="str">
        <f>IF(Inputs!$B154="","",(ROUND(Inputs!$BC154*AN157,0)))</f>
        <v/>
      </c>
      <c r="BT157" s="46" t="str">
        <f>IF(Inputs!$B154="","",(ROUND(Inputs!$BC154*AO157,0)))</f>
        <v/>
      </c>
      <c r="BU157" s="46" t="str">
        <f>IF(Inputs!$B154="","",(ROUND(Inputs!$BC154*AP157,0)))</f>
        <v/>
      </c>
      <c r="BV157" s="46" t="str">
        <f>IF(Inputs!$B154="","",(ROUND(Inputs!$BC154*AQ157,0)))</f>
        <v/>
      </c>
      <c r="BW157" s="46" t="str">
        <f>IF(Inputs!$B154="","",(ROUND(Inputs!$BC154*AR157,0)))</f>
        <v/>
      </c>
      <c r="BX157" s="46" t="str">
        <f>IF(Inputs!$B154="","",(ROUND(Inputs!$BC154*AS157,0)))</f>
        <v/>
      </c>
      <c r="BY157" s="46" t="str">
        <f>IF(Inputs!$B154="","",(ROUND(Inputs!$BC154*AT157,0)))</f>
        <v/>
      </c>
      <c r="BZ157" s="46" t="str">
        <f>IF(Inputs!$B154="","",(ROUND(Inputs!$BC154*AU157,0)))</f>
        <v/>
      </c>
      <c r="CA157" s="46" t="str">
        <f>IF(Inputs!$B154="","",(ROUND(Inputs!$BC154*AV157,0)))</f>
        <v/>
      </c>
      <c r="CB157" s="46" t="str">
        <f>IF(Inputs!$B154="","",(ROUND(Inputs!$BC154*AW157,0)))</f>
        <v/>
      </c>
      <c r="CC157" s="46" t="str">
        <f>IF(Inputs!$B154="","",(ROUND(Inputs!$BC154*AX157,0)))</f>
        <v/>
      </c>
      <c r="CD157" s="46" t="str">
        <f>IF(Inputs!$B154="","",(ROUND(Inputs!$BC154*AY157,0)))</f>
        <v/>
      </c>
      <c r="CE157" s="46" t="str">
        <f>IF(Inputs!$B154="","",(ROUND(Inputs!$BC154*AZ157,0)))</f>
        <v/>
      </c>
      <c r="CF157" s="46" t="str">
        <f>IF(Inputs!$B154="","",(ROUND(Inputs!$BC154*BA157,0)))</f>
        <v/>
      </c>
      <c r="CG157" s="46" t="str">
        <f>IF(Inputs!$B154="","",(ROUND(Inputs!$BC154*BB157,0)))</f>
        <v/>
      </c>
      <c r="CH157" s="46" t="str">
        <f>IF(Inputs!$B154="","",(ROUND(Inputs!$BC154*BC157,0)))</f>
        <v/>
      </c>
      <c r="CI157" s="46" t="str">
        <f>IF(Inputs!$B154="","",(ROUND(Inputs!$BC154*BD157,0)))</f>
        <v/>
      </c>
      <c r="CJ157" s="46" t="str">
        <f>IF(Inputs!$B154="","",(ROUND(Inputs!$BC154*BE157,0)))</f>
        <v/>
      </c>
      <c r="CK157" s="46" t="str">
        <f>IF(Inputs!$B154="","",(ROUND(Inputs!$BC154*BF157,0)))</f>
        <v/>
      </c>
      <c r="CL157" s="46" t="str">
        <f>IF(Inputs!$B154="","",(ROUND(Inputs!$BC154*BG157,0)))</f>
        <v/>
      </c>
      <c r="CM157" s="46" t="str">
        <f>IF(Inputs!$B154="","",(ROUND(Inputs!$BC154*BH157,0)))</f>
        <v/>
      </c>
      <c r="CN157" s="46" t="str">
        <f>IF(Inputs!$B154="","",(ROUND(Inputs!$BC154*BI157,0)))</f>
        <v/>
      </c>
      <c r="CO157" s="46" t="str">
        <f>IF(Inputs!$B154="","",(ROUND(Inputs!$BC154*BJ157,0)))</f>
        <v/>
      </c>
      <c r="CP157" s="46" t="str">
        <f>IF(Inputs!$B154="","",(ROUND(Inputs!$BC154*BK157,0)))</f>
        <v/>
      </c>
      <c r="CQ157" s="46" t="str">
        <f>IF(Inputs!$B154="","",(ROUND(Inputs!$BC154*BL157,0)))</f>
        <v/>
      </c>
      <c r="CR157" s="46" t="str">
        <f>IF(Inputs!$B154="","",(ROUND(Inputs!$BC154*BM157,0)))</f>
        <v/>
      </c>
      <c r="CV157" s="46" t="str">
        <f>IF(A157="","",IF(AND(CV$4&lt;=Inputs!$CQ154,CV$4&gt;=Inputs!$CP154),Inputs!$AR154/(Inputs!$CQ154-Inputs!$CP154+1),0)+IF(CV$4=Inputs!$CL154,Inputs!$BD154,0))</f>
        <v/>
      </c>
      <c r="CW157" s="46" t="str">
        <f>IF(B157="","",IF(AND(CW$4&lt;=Inputs!$CQ154,CW$4&gt;=Inputs!$CP154),Inputs!$AR154/(Inputs!$CQ154-Inputs!$CP154+1),0)+IF(CW$4=Inputs!$CL154,Inputs!$BD154,0))</f>
        <v/>
      </c>
      <c r="CX157" s="46" t="str">
        <f>IF(C157="","",IF(AND(CX$4&lt;=Inputs!$CQ154,CX$4&gt;=Inputs!$CP154),Inputs!$AR154/(Inputs!$CQ154-Inputs!$CP154+1),0)+IF(CX$4=Inputs!$CL154,Inputs!$BD154,0))</f>
        <v/>
      </c>
      <c r="CY157" s="46" t="str">
        <f>IF(D157="","",IF(AND(CY$4&lt;=Inputs!$CQ154,CY$4&gt;=Inputs!$CP154),Inputs!$AR154/(Inputs!$CQ154-Inputs!$CP154+1),0)+IF(CY$4=Inputs!$CL154,Inputs!$BD154,0))</f>
        <v/>
      </c>
      <c r="CZ157" s="46" t="str">
        <f>IF(E157="","",IF(AND(CZ$4&lt;=Inputs!$CQ154,CZ$4&gt;=Inputs!$CP154),Inputs!$AR154/(Inputs!$CQ154-Inputs!$CP154+1),0)+IF(CZ$4=Inputs!$CL154,Inputs!$BD154,0))</f>
        <v/>
      </c>
      <c r="DA157" s="46" t="str">
        <f>IF(F157="","",IF(AND(DA$4&lt;=Inputs!$CQ154,DA$4&gt;=Inputs!$CP154),Inputs!$AR154/(Inputs!$CQ154-Inputs!$CP154+1),0)+IF(DA$4=Inputs!$CL154,Inputs!$BD154,0))</f>
        <v/>
      </c>
      <c r="DB157" s="46" t="str">
        <f>IF(G157="","",IF(AND(DB$4&lt;=Inputs!$CQ154,DB$4&gt;=Inputs!$CP154),Inputs!$AR154/(Inputs!$CQ154-Inputs!$CP154+1),0)+IF(DB$4=Inputs!$CL154,Inputs!$BD154,0))</f>
        <v/>
      </c>
      <c r="DC157" s="46" t="str">
        <f>IF(H157="","",IF(AND(DC$4&lt;=Inputs!$CQ154,DC$4&gt;=Inputs!$CP154),Inputs!$AR154/(Inputs!$CQ154-Inputs!$CP154+1),0)+IF(DC$4=Inputs!$CL154,Inputs!$BD154,0))</f>
        <v/>
      </c>
      <c r="DD157" s="46" t="str">
        <f>IF(I157="","",IF(AND(DD$4&lt;=Inputs!$CQ154,DD$4&gt;=Inputs!$CP154),Inputs!$AR154/(Inputs!$CQ154-Inputs!$CP154+1),0)+IF(DD$4=Inputs!$CL154,Inputs!$BD154,0))</f>
        <v/>
      </c>
      <c r="DE157" s="46" t="str">
        <f>IF(J157="","",IF(AND(DE$4&lt;=Inputs!$CQ154,DE$4&gt;=Inputs!$CP154),Inputs!$AR154/(Inputs!$CQ154-Inputs!$CP154+1),0)+IF(DE$4=Inputs!$CL154,Inputs!$BD154,0))</f>
        <v/>
      </c>
      <c r="DF157" s="46" t="str">
        <f>IF(K157="","",IF(AND(DF$4&lt;=Inputs!$CQ154,DF$4&gt;=Inputs!$CP154),Inputs!$AR154/(Inputs!$CQ154-Inputs!$CP154+1),0)+IF(DF$4=Inputs!$CL154,Inputs!$BD154,0))</f>
        <v/>
      </c>
      <c r="DG157" s="46" t="str">
        <f>IF(L157="","",IF(AND(DG$4&lt;=Inputs!$CQ154,DG$4&gt;=Inputs!$CP154),Inputs!$AR154/(Inputs!$CQ154-Inputs!$CP154+1),0)+IF(DG$4=Inputs!$CL154,Inputs!$BD154,0))</f>
        <v/>
      </c>
      <c r="DH157" s="46" t="str">
        <f>IF(M157="","",IF(AND(DH$4&lt;=Inputs!$CQ154,DH$4&gt;=Inputs!$CP154),Inputs!$AR154/(Inputs!$CQ154-Inputs!$CP154+1),0)+IF(DH$4=Inputs!$CL154,Inputs!$BD154,0))</f>
        <v/>
      </c>
      <c r="DI157" s="46" t="str">
        <f>IF(N157="","",IF(AND(DI$4&lt;=Inputs!$CQ154,DI$4&gt;=Inputs!$CP154),Inputs!$AR154/(Inputs!$CQ154-Inputs!$CP154+1),0)+IF(DI$4=Inputs!$CL154,Inputs!$BD154,0))</f>
        <v/>
      </c>
      <c r="DJ157" s="46" t="str">
        <f>IF(O157="","",IF(AND(DJ$4&lt;=Inputs!$CQ154,DJ$4&gt;=Inputs!$CP154),Inputs!$AR154/(Inputs!$CQ154-Inputs!$CP154+1),0)+IF(DJ$4=Inputs!$CL154,Inputs!$BD154,0))</f>
        <v/>
      </c>
      <c r="DK157" s="46" t="str">
        <f>IF(P157="","",IF(AND(DK$4&lt;=Inputs!$CQ154,DK$4&gt;=Inputs!$CP154),Inputs!$AR154/(Inputs!$CQ154-Inputs!$CP154+1),0)+IF(DK$4=Inputs!$CL154,Inputs!$BD154,0))</f>
        <v/>
      </c>
      <c r="DL157" s="46" t="str">
        <f>IF(Q157="","",IF(AND(DL$4&lt;=Inputs!$CQ154,DL$4&gt;=Inputs!$CP154),Inputs!$AR154/(Inputs!$CQ154-Inputs!$CP154+1),0)+IF(DL$4=Inputs!$CL154,Inputs!$BD154,0))</f>
        <v/>
      </c>
      <c r="DM157" s="46" t="str">
        <f>IF(R157="","",IF(AND(DM$4&lt;=Inputs!$CQ154,DM$4&gt;=Inputs!$CP154),Inputs!$AR154/(Inputs!$CQ154-Inputs!$CP154+1),0)+IF(DM$4=Inputs!$CL154,Inputs!$BD154,0))</f>
        <v/>
      </c>
      <c r="DN157" s="46" t="str">
        <f>IF(S157="","",IF(AND(DN$4&lt;=Inputs!$CQ154,DN$4&gt;=Inputs!$CP154),Inputs!$AR154/(Inputs!$CQ154-Inputs!$CP154+1),0)+IF(DN$4=Inputs!$CL154,Inputs!$BD154,0))</f>
        <v/>
      </c>
      <c r="DO157" s="46" t="str">
        <f>IF(T157="","",IF(AND(DO$4&lt;=Inputs!$CQ154,DO$4&gt;=Inputs!$CP154),Inputs!$AR154/(Inputs!$CQ154-Inputs!$CP154+1),0)+IF(DO$4=Inputs!$CL154,Inputs!$BD154,0))</f>
        <v/>
      </c>
      <c r="DP157" s="46" t="str">
        <f>IF(U157="","",IF(AND(DP$4&lt;=Inputs!$CQ154,DP$4&gt;=Inputs!$CP154),Inputs!$AR154/(Inputs!$CQ154-Inputs!$CP154+1),0)+IF(DP$4=Inputs!$CL154,Inputs!$BD154,0))</f>
        <v/>
      </c>
      <c r="DQ157" s="46" t="str">
        <f>IF(V157="","",IF(AND(DQ$4&lt;=Inputs!$CQ154,DQ$4&gt;=Inputs!$CP154),Inputs!$AR154/(Inputs!$CQ154-Inputs!$CP154+1),0)+IF(DQ$4=Inputs!$CL154,Inputs!$BD154,0))</f>
        <v/>
      </c>
      <c r="DR157" s="46" t="str">
        <f>IF(W157="","",IF(AND(DR$4&lt;=Inputs!$CQ154,DR$4&gt;=Inputs!$CP154),Inputs!$AR154/(Inputs!$CQ154-Inputs!$CP154+1),0)+IF(DR$4=Inputs!$CL154,Inputs!$BD154,0))</f>
        <v/>
      </c>
      <c r="DS157" s="46" t="str">
        <f>IF(X157="","",IF(AND(DS$4&lt;=Inputs!$CQ154,DS$4&gt;=Inputs!$CP154),Inputs!$AR154/(Inputs!$CQ154-Inputs!$CP154+1),0)+IF(DS$4=Inputs!$CL154,Inputs!$BD154,0))</f>
        <v/>
      </c>
      <c r="DT157" s="46" t="str">
        <f>IF(Y157="","",IF(AND(DT$4&lt;=Inputs!$CQ154,DT$4&gt;=Inputs!$CP154),Inputs!$AR154/(Inputs!$CQ154-Inputs!$CP154+1),0)+IF(DT$4=Inputs!$CL154,Inputs!$BD154,0))</f>
        <v/>
      </c>
      <c r="DU157" s="46" t="str">
        <f>IF(Z157="","",IF(AND(DU$4&lt;=Inputs!$CQ154,DU$4&gt;=Inputs!$CP154),Inputs!$AR154/(Inputs!$CQ154-Inputs!$CP154+1),0)+IF(DU$4=Inputs!$CL154,Inputs!$BD154,0))</f>
        <v/>
      </c>
      <c r="DV157" s="46" t="str">
        <f>IF(AA157="","",IF(AND(DV$4&lt;=Inputs!$CQ154,DV$4&gt;=Inputs!$CP154),Inputs!$AR154/(Inputs!$CQ154-Inputs!$CP154+1),0)+IF(DV$4=Inputs!$CL154,Inputs!$BD154,0))</f>
        <v/>
      </c>
      <c r="DW157" s="46" t="str">
        <f>IF(AB157="","",IF(AND(DW$4&lt;=Inputs!$CQ154,DW$4&gt;=Inputs!$CP154),Inputs!$AR154/(Inputs!$CQ154-Inputs!$CP154+1),0)+IF(DW$4=Inputs!$CL154,Inputs!$BD154,0))</f>
        <v/>
      </c>
      <c r="DX157" s="46" t="str">
        <f>IF(AC157="","",IF(AND(DX$4&lt;=Inputs!$CQ154,DX$4&gt;=Inputs!$CP154),Inputs!$AR154/(Inputs!$CQ154-Inputs!$CP154+1),0)+IF(DX$4=Inputs!$CL154,Inputs!$BD154,0))</f>
        <v/>
      </c>
      <c r="DY157" s="46" t="str">
        <f>IF(AD157="","",IF(AND(DY$4&lt;=Inputs!$CQ154,DY$4&gt;=Inputs!$CP154),Inputs!$AR154/(Inputs!$CQ154-Inputs!$CP154+1),0)+IF(DY$4=Inputs!$CL154,Inputs!$BD154,0))</f>
        <v/>
      </c>
      <c r="DZ157" s="46" t="str">
        <f t="shared" si="8"/>
        <v/>
      </c>
    </row>
    <row r="158" spans="1:130">
      <c r="A158" s="7" t="str">
        <f>IF(Inputs!A155="","",Inputs!A155)</f>
        <v/>
      </c>
      <c r="B158" t="str">
        <f>IF(Inputs!B155="","",Inputs!B155)</f>
        <v/>
      </c>
      <c r="C158" s="46" t="str">
        <f>IF(Inputs!$B155="","",BO158-CV158)</f>
        <v/>
      </c>
      <c r="D158" s="46" t="str">
        <f>IF(Inputs!$B155="","",BP158-CW158)</f>
        <v/>
      </c>
      <c r="E158" s="46" t="str">
        <f>IF(Inputs!$B155="","",BQ158-CX158)</f>
        <v/>
      </c>
      <c r="F158" s="46" t="str">
        <f>IF(Inputs!$B155="","",BR158-CY158)</f>
        <v/>
      </c>
      <c r="G158" s="46" t="str">
        <f>IF(Inputs!$B155="","",BS158-CZ158)</f>
        <v/>
      </c>
      <c r="H158" s="46" t="str">
        <f>IF(Inputs!$B155="","",BT158-DA158)</f>
        <v/>
      </c>
      <c r="I158" s="46" t="str">
        <f>IF(Inputs!$B155="","",BU158-DB158)</f>
        <v/>
      </c>
      <c r="J158" s="46" t="str">
        <f>IF(Inputs!$B155="","",BV158-DC158)</f>
        <v/>
      </c>
      <c r="K158" s="46" t="str">
        <f>IF(Inputs!$B155="","",BW158-DD158)</f>
        <v/>
      </c>
      <c r="L158" s="46" t="str">
        <f>IF(Inputs!$B155="","",BX158-DE158)</f>
        <v/>
      </c>
      <c r="M158" s="46" t="str">
        <f>IF(Inputs!$B155="","",BY158-DF158)</f>
        <v/>
      </c>
      <c r="N158" s="46" t="str">
        <f>IF(Inputs!$B155="","",BZ158-DG158)</f>
        <v/>
      </c>
      <c r="O158" s="46" t="str">
        <f>IF(Inputs!$B155="","",CA158-DH158)</f>
        <v/>
      </c>
      <c r="P158" s="46" t="str">
        <f>IF(Inputs!$B155="","",CB158-DI158)</f>
        <v/>
      </c>
      <c r="Q158" s="46" t="str">
        <f>IF(Inputs!$B155="","",CC158-DJ158)</f>
        <v/>
      </c>
      <c r="R158" s="46" t="str">
        <f>IF(Inputs!$B155="","",CD158-DK158)</f>
        <v/>
      </c>
      <c r="S158" s="46" t="str">
        <f>IF(Inputs!$B155="","",CE158-DL158)</f>
        <v/>
      </c>
      <c r="T158" s="46" t="str">
        <f>IF(Inputs!$B155="","",CF158-DM158)</f>
        <v/>
      </c>
      <c r="U158" s="46" t="str">
        <f>IF(Inputs!$B155="","",CG158-DN158)</f>
        <v/>
      </c>
      <c r="V158" s="46" t="str">
        <f>IF(Inputs!$B155="","",CH158-DO158)</f>
        <v/>
      </c>
      <c r="W158" s="46" t="str">
        <f>IF(Inputs!$B155="","",CI158-DP158)</f>
        <v/>
      </c>
      <c r="X158" s="46" t="str">
        <f>IF(Inputs!$B155="","",CJ158-DQ158)</f>
        <v/>
      </c>
      <c r="Y158" s="46" t="str">
        <f>IF(Inputs!$B155="","",CK158-DR158)</f>
        <v/>
      </c>
      <c r="Z158" s="46" t="str">
        <f>IF(Inputs!$B155="","",CL158-DS158)</f>
        <v/>
      </c>
      <c r="AA158" s="46" t="str">
        <f>IF(Inputs!$B155="","",CM158-DT158)</f>
        <v/>
      </c>
      <c r="AB158" s="46" t="str">
        <f>IF(Inputs!$B155="","",CN158-DU158)</f>
        <v/>
      </c>
      <c r="AC158" s="46" t="str">
        <f>IF(Inputs!$B155="","",CO158-DV158)</f>
        <v/>
      </c>
      <c r="AD158" s="46" t="str">
        <f>IF(Inputs!$B155="","",CP158-DW158)</f>
        <v/>
      </c>
      <c r="AE158" s="46" t="str">
        <f>IF(Inputs!$B155="","",CQ158-DX158)</f>
        <v/>
      </c>
      <c r="AF158" s="46" t="str">
        <f>IF(Inputs!$B155="","",CR158-DY158)</f>
        <v/>
      </c>
      <c r="AG158" s="50" t="str">
        <f t="shared" si="9"/>
        <v/>
      </c>
      <c r="AH158" s="50"/>
      <c r="AJ158" s="27">
        <f>IF(AND(Inputs!$CO155=0,AJ$4&gt;=Inputs!$CM155),1,IF(AND(AJ$4&gt;=Inputs!$CM155,AJ$4&lt;Inputs!$CN155),1,IF(AND(AJ$4=Inputs!$CN155,AJ$4=Inputs!$CO155),1,IF(OR(AND(AJ$4=Inputs!$CN155+1,Inputs!$CN155=Inputs!$CO155),AND(AJ$4=Inputs!$CN155+2,Inputs!$CN155=Inputs!$CO155)),0,IF(AJ$4=Inputs!$CN155,0.8,IF(AJ$4=Inputs!$CN155+1,0.6,IF(AJ$4=Inputs!$CN155+2,0.4,IF(AJ$4=Inputs!$CO155,0.2,IF(AND(AJ$4&gt;=Inputs!$CL155,AJ$4&lt;Inputs!$CM155),(AJ$4-Inputs!$CL155+1)/(Inputs!$AI155+1),0)))))))))</f>
        <v>0</v>
      </c>
      <c r="AK158" s="27">
        <f>IF(AND(Inputs!$CO155=0,AK$4&gt;=Inputs!$CM155),1,IF(AND(AK$4&gt;=Inputs!$CM155,AK$4&lt;Inputs!$CN155),1,IF(AND(AK$4=Inputs!$CN155,AK$4=Inputs!$CO155),1,IF(OR(AND(AK$4=Inputs!$CN155+1,Inputs!$CN155=Inputs!$CO155),AND(AK$4=Inputs!$CN155+2,Inputs!$CN155=Inputs!$CO155)),0,IF(AK$4=Inputs!$CN155,0.8,IF(AK$4=Inputs!$CN155+1,0.6,IF(AK$4=Inputs!$CN155+2,0.4,IF(AK$4=Inputs!$CO155,0.2,IF(AND(AK$4&gt;=Inputs!$CL155,AK$4&lt;Inputs!$CM155),(AK$4-Inputs!$CL155+1)/(Inputs!$AI155+1),0)))))))))</f>
        <v>0</v>
      </c>
      <c r="AL158" s="27">
        <f>IF(AND(Inputs!$CO155=0,AL$4&gt;=Inputs!$CM155),1,IF(AND(AL$4&gt;=Inputs!$CM155,AL$4&lt;Inputs!$CN155),1,IF(AND(AL$4=Inputs!$CN155,AL$4=Inputs!$CO155),1,IF(OR(AND(AL$4=Inputs!$CN155+1,Inputs!$CN155=Inputs!$CO155),AND(AL$4=Inputs!$CN155+2,Inputs!$CN155=Inputs!$CO155)),0,IF(AL$4=Inputs!$CN155,0.8,IF(AL$4=Inputs!$CN155+1,0.6,IF(AL$4=Inputs!$CN155+2,0.4,IF(AL$4=Inputs!$CO155,0.2,IF(AND(AL$4&gt;=Inputs!$CL155,AL$4&lt;Inputs!$CM155),(AL$4-Inputs!$CL155+1)/(Inputs!$AI155+1),0)))))))))</f>
        <v>0</v>
      </c>
      <c r="AM158" s="27">
        <f>IF(AND(Inputs!$CO155=0,AM$4&gt;=Inputs!$CM155),1,IF(AND(AM$4&gt;=Inputs!$CM155,AM$4&lt;Inputs!$CN155),1,IF(AND(AM$4=Inputs!$CN155,AM$4=Inputs!$CO155),1,IF(OR(AND(AM$4=Inputs!$CN155+1,Inputs!$CN155=Inputs!$CO155),AND(AM$4=Inputs!$CN155+2,Inputs!$CN155=Inputs!$CO155)),0,IF(AM$4=Inputs!$CN155,0.8,IF(AM$4=Inputs!$CN155+1,0.6,IF(AM$4=Inputs!$CN155+2,0.4,IF(AM$4=Inputs!$CO155,0.2,IF(AND(AM$4&gt;=Inputs!$CL155,AM$4&lt;Inputs!$CM155),(AM$4-Inputs!$CL155+1)/(Inputs!$AI155+1),0)))))))))</f>
        <v>0</v>
      </c>
      <c r="AN158" s="27">
        <f>IF(AND(Inputs!$CO155=0,AN$4&gt;=Inputs!$CM155),1,IF(AND(AN$4&gt;=Inputs!$CM155,AN$4&lt;Inputs!$CN155),1,IF(AND(AN$4=Inputs!$CN155,AN$4=Inputs!$CO155),1,IF(OR(AND(AN$4=Inputs!$CN155+1,Inputs!$CN155=Inputs!$CO155),AND(AN$4=Inputs!$CN155+2,Inputs!$CN155=Inputs!$CO155)),0,IF(AN$4=Inputs!$CN155,0.8,IF(AN$4=Inputs!$CN155+1,0.6,IF(AN$4=Inputs!$CN155+2,0.4,IF(AN$4=Inputs!$CO155,0.2,IF(AND(AN$4&gt;=Inputs!$CL155,AN$4&lt;Inputs!$CM155),(AN$4-Inputs!$CL155+1)/(Inputs!$AI155+1),0)))))))))</f>
        <v>0</v>
      </c>
      <c r="AO158" s="27">
        <f>IF(AND(Inputs!$CO155=0,AO$4&gt;=Inputs!$CM155),1,IF(AND(AO$4&gt;=Inputs!$CM155,AO$4&lt;Inputs!$CN155),1,IF(AND(AO$4=Inputs!$CN155,AO$4=Inputs!$CO155),1,IF(OR(AND(AO$4=Inputs!$CN155+1,Inputs!$CN155=Inputs!$CO155),AND(AO$4=Inputs!$CN155+2,Inputs!$CN155=Inputs!$CO155)),0,IF(AO$4=Inputs!$CN155,0.8,IF(AO$4=Inputs!$CN155+1,0.6,IF(AO$4=Inputs!$CN155+2,0.4,IF(AO$4=Inputs!$CO155,0.2,IF(AND(AO$4&gt;=Inputs!$CL155,AO$4&lt;Inputs!$CM155),(AO$4-Inputs!$CL155+1)/(Inputs!$AI155+1),0)))))))))</f>
        <v>0</v>
      </c>
      <c r="AP158" s="27">
        <f>IF(AND(Inputs!$CO155=0,AP$4&gt;=Inputs!$CM155),1,IF(AND(AP$4&gt;=Inputs!$CM155,AP$4&lt;Inputs!$CN155),1,IF(AND(AP$4=Inputs!$CN155,AP$4=Inputs!$CO155),1,IF(OR(AND(AP$4=Inputs!$CN155+1,Inputs!$CN155=Inputs!$CO155),AND(AP$4=Inputs!$CN155+2,Inputs!$CN155=Inputs!$CO155)),0,IF(AP$4=Inputs!$CN155,0.8,IF(AP$4=Inputs!$CN155+1,0.6,IF(AP$4=Inputs!$CN155+2,0.4,IF(AP$4=Inputs!$CO155,0.2,IF(AND(AP$4&gt;=Inputs!$CL155,AP$4&lt;Inputs!$CM155),(AP$4-Inputs!$CL155+1)/(Inputs!$AI155+1),0)))))))))</f>
        <v>0</v>
      </c>
      <c r="AQ158" s="27">
        <f>IF(AND(Inputs!$CO155=0,AQ$4&gt;=Inputs!$CM155),1,IF(AND(AQ$4&gt;=Inputs!$CM155,AQ$4&lt;Inputs!$CN155),1,IF(AND(AQ$4=Inputs!$CN155,AQ$4=Inputs!$CO155),1,IF(OR(AND(AQ$4=Inputs!$CN155+1,Inputs!$CN155=Inputs!$CO155),AND(AQ$4=Inputs!$CN155+2,Inputs!$CN155=Inputs!$CO155)),0,IF(AQ$4=Inputs!$CN155,0.8,IF(AQ$4=Inputs!$CN155+1,0.6,IF(AQ$4=Inputs!$CN155+2,0.4,IF(AQ$4=Inputs!$CO155,0.2,IF(AND(AQ$4&gt;=Inputs!$CL155,AQ$4&lt;Inputs!$CM155),(AQ$4-Inputs!$CL155+1)/(Inputs!$AI155+1),0)))))))))</f>
        <v>0</v>
      </c>
      <c r="AR158" s="27">
        <f>IF(AND(Inputs!$CO155=0,AR$4&gt;=Inputs!$CM155),1,IF(AND(AR$4&gt;=Inputs!$CM155,AR$4&lt;Inputs!$CN155),1,IF(AND(AR$4=Inputs!$CN155,AR$4=Inputs!$CO155),1,IF(OR(AND(AR$4=Inputs!$CN155+1,Inputs!$CN155=Inputs!$CO155),AND(AR$4=Inputs!$CN155+2,Inputs!$CN155=Inputs!$CO155)),0,IF(AR$4=Inputs!$CN155,0.8,IF(AR$4=Inputs!$CN155+1,0.6,IF(AR$4=Inputs!$CN155+2,0.4,IF(AR$4=Inputs!$CO155,0.2,IF(AND(AR$4&gt;=Inputs!$CL155,AR$4&lt;Inputs!$CM155),(AR$4-Inputs!$CL155+1)/(Inputs!$AI155+1),0)))))))))</f>
        <v>0</v>
      </c>
      <c r="AS158" s="27">
        <f>IF(AND(Inputs!$CO155=0,AS$4&gt;=Inputs!$CM155),1,IF(AND(AS$4&gt;=Inputs!$CM155,AS$4&lt;Inputs!$CN155),1,IF(AND(AS$4=Inputs!$CN155,AS$4=Inputs!$CO155),1,IF(OR(AND(AS$4=Inputs!$CN155+1,Inputs!$CN155=Inputs!$CO155),AND(AS$4=Inputs!$CN155+2,Inputs!$CN155=Inputs!$CO155)),0,IF(AS$4=Inputs!$CN155,0.8,IF(AS$4=Inputs!$CN155+1,0.6,IF(AS$4=Inputs!$CN155+2,0.4,IF(AS$4=Inputs!$CO155,0.2,IF(AND(AS$4&gt;=Inputs!$CL155,AS$4&lt;Inputs!$CM155),(AS$4-Inputs!$CL155+1)/(Inputs!$AI155+1),0)))))))))</f>
        <v>0</v>
      </c>
      <c r="AT158" s="27">
        <f>IF(AND(Inputs!$CO155=0,AT$4&gt;=Inputs!$CM155),1,IF(AND(AT$4&gt;=Inputs!$CM155,AT$4&lt;Inputs!$CN155),1,IF(AND(AT$4=Inputs!$CN155,AT$4=Inputs!$CO155),1,IF(OR(AND(AT$4=Inputs!$CN155+1,Inputs!$CN155=Inputs!$CO155),AND(AT$4=Inputs!$CN155+2,Inputs!$CN155=Inputs!$CO155)),0,IF(AT$4=Inputs!$CN155,0.8,IF(AT$4=Inputs!$CN155+1,0.6,IF(AT$4=Inputs!$CN155+2,0.4,IF(AT$4=Inputs!$CO155,0.2,IF(AND(AT$4&gt;=Inputs!$CL155,AT$4&lt;Inputs!$CM155),(AT$4-Inputs!$CL155+1)/(Inputs!$AI155+1),0)))))))))</f>
        <v>0</v>
      </c>
      <c r="AU158" s="27">
        <f>IF(AND(Inputs!$CO155=0,AU$4&gt;=Inputs!$CM155),1,IF(AND(AU$4&gt;=Inputs!$CM155,AU$4&lt;Inputs!$CN155),1,IF(AND(AU$4=Inputs!$CN155,AU$4=Inputs!$CO155),1,IF(OR(AND(AU$4=Inputs!$CN155+1,Inputs!$CN155=Inputs!$CO155),AND(AU$4=Inputs!$CN155+2,Inputs!$CN155=Inputs!$CO155)),0,IF(AU$4=Inputs!$CN155,0.8,IF(AU$4=Inputs!$CN155+1,0.6,IF(AU$4=Inputs!$CN155+2,0.4,IF(AU$4=Inputs!$CO155,0.2,IF(AND(AU$4&gt;=Inputs!$CL155,AU$4&lt;Inputs!$CM155),(AU$4-Inputs!$CL155+1)/(Inputs!$AI155+1),0)))))))))</f>
        <v>0</v>
      </c>
      <c r="AV158" s="27">
        <f>IF(AND(Inputs!$CO155=0,AV$4&gt;=Inputs!$CM155),1,IF(AND(AV$4&gt;=Inputs!$CM155,AV$4&lt;Inputs!$CN155),1,IF(AND(AV$4=Inputs!$CN155,AV$4=Inputs!$CO155),1,IF(OR(AND(AV$4=Inputs!$CN155+1,Inputs!$CN155=Inputs!$CO155),AND(AV$4=Inputs!$CN155+2,Inputs!$CN155=Inputs!$CO155)),0,IF(AV$4=Inputs!$CN155,0.8,IF(AV$4=Inputs!$CN155+1,0.6,IF(AV$4=Inputs!$CN155+2,0.4,IF(AV$4=Inputs!$CO155,0.2,IF(AND(AV$4&gt;=Inputs!$CL155,AV$4&lt;Inputs!$CM155),(AV$4-Inputs!$CL155+1)/(Inputs!$AI155+1),0)))))))))</f>
        <v>0</v>
      </c>
      <c r="AW158" s="27">
        <f>IF(AND(Inputs!$CO155=0,AW$4&gt;=Inputs!$CM155),1,IF(AND(AW$4&gt;=Inputs!$CM155,AW$4&lt;Inputs!$CN155),1,IF(AND(AW$4=Inputs!$CN155,AW$4=Inputs!$CO155),1,IF(OR(AND(AW$4=Inputs!$CN155+1,Inputs!$CN155=Inputs!$CO155),AND(AW$4=Inputs!$CN155+2,Inputs!$CN155=Inputs!$CO155)),0,IF(AW$4=Inputs!$CN155,0.8,IF(AW$4=Inputs!$CN155+1,0.6,IF(AW$4=Inputs!$CN155+2,0.4,IF(AW$4=Inputs!$CO155,0.2,IF(AND(AW$4&gt;=Inputs!$CL155,AW$4&lt;Inputs!$CM155),(AW$4-Inputs!$CL155+1)/(Inputs!$AI155+1),0)))))))))</f>
        <v>0</v>
      </c>
      <c r="AX158" s="27">
        <f>IF(AND(Inputs!$CO155=0,AX$4&gt;=Inputs!$CM155),1,IF(AND(AX$4&gt;=Inputs!$CM155,AX$4&lt;Inputs!$CN155),1,IF(AND(AX$4=Inputs!$CN155,AX$4=Inputs!$CO155),1,IF(OR(AND(AX$4=Inputs!$CN155+1,Inputs!$CN155=Inputs!$CO155),AND(AX$4=Inputs!$CN155+2,Inputs!$CN155=Inputs!$CO155)),0,IF(AX$4=Inputs!$CN155,0.8,IF(AX$4=Inputs!$CN155+1,0.6,IF(AX$4=Inputs!$CN155+2,0.4,IF(AX$4=Inputs!$CO155,0.2,IF(AND(AX$4&gt;=Inputs!$CL155,AX$4&lt;Inputs!$CM155),(AX$4-Inputs!$CL155+1)/(Inputs!$AI155+1),0)))))))))</f>
        <v>0</v>
      </c>
      <c r="AY158" s="27">
        <f>IF(AND(Inputs!$CO155=0,AY$4&gt;=Inputs!$CM155),1,IF(AND(AY$4&gt;=Inputs!$CM155,AY$4&lt;Inputs!$CN155),1,IF(AND(AY$4=Inputs!$CN155,AY$4=Inputs!$CO155),1,IF(OR(AND(AY$4=Inputs!$CN155+1,Inputs!$CN155=Inputs!$CO155),AND(AY$4=Inputs!$CN155+2,Inputs!$CN155=Inputs!$CO155)),0,IF(AY$4=Inputs!$CN155,0.8,IF(AY$4=Inputs!$CN155+1,0.6,IF(AY$4=Inputs!$CN155+2,0.4,IF(AY$4=Inputs!$CO155,0.2,IF(AND(AY$4&gt;=Inputs!$CL155,AY$4&lt;Inputs!$CM155),(AY$4-Inputs!$CL155+1)/(Inputs!$AI155+1),0)))))))))</f>
        <v>0</v>
      </c>
      <c r="AZ158" s="27">
        <f>IF(AND(Inputs!$CO155=0,AZ$4&gt;=Inputs!$CM155),1,IF(AND(AZ$4&gt;=Inputs!$CM155,AZ$4&lt;Inputs!$CN155),1,IF(AND(AZ$4=Inputs!$CN155,AZ$4=Inputs!$CO155),1,IF(OR(AND(AZ$4=Inputs!$CN155+1,Inputs!$CN155=Inputs!$CO155),AND(AZ$4=Inputs!$CN155+2,Inputs!$CN155=Inputs!$CO155)),0,IF(AZ$4=Inputs!$CN155,0.8,IF(AZ$4=Inputs!$CN155+1,0.6,IF(AZ$4=Inputs!$CN155+2,0.4,IF(AZ$4=Inputs!$CO155,0.2,IF(AND(AZ$4&gt;=Inputs!$CL155,AZ$4&lt;Inputs!$CM155),(AZ$4-Inputs!$CL155+1)/(Inputs!$AI155+1),0)))))))))</f>
        <v>0</v>
      </c>
      <c r="BA158" s="27">
        <f>IF(AND(Inputs!$CO155=0,BA$4&gt;=Inputs!$CM155),1,IF(AND(BA$4&gt;=Inputs!$CM155,BA$4&lt;Inputs!$CN155),1,IF(AND(BA$4=Inputs!$CN155,BA$4=Inputs!$CO155),1,IF(OR(AND(BA$4=Inputs!$CN155+1,Inputs!$CN155=Inputs!$CO155),AND(BA$4=Inputs!$CN155+2,Inputs!$CN155=Inputs!$CO155)),0,IF(BA$4=Inputs!$CN155,0.8,IF(BA$4=Inputs!$CN155+1,0.6,IF(BA$4=Inputs!$CN155+2,0.4,IF(BA$4=Inputs!$CO155,0.2,IF(AND(BA$4&gt;=Inputs!$CL155,BA$4&lt;Inputs!$CM155),(BA$4-Inputs!$CL155+1)/(Inputs!$AI155+1),0)))))))))</f>
        <v>0</v>
      </c>
      <c r="BB158" s="27">
        <f>IF(AND(Inputs!$CO155=0,BB$4&gt;=Inputs!$CM155),1,IF(AND(BB$4&gt;=Inputs!$CM155,BB$4&lt;Inputs!$CN155),1,IF(AND(BB$4=Inputs!$CN155,BB$4=Inputs!$CO155),1,IF(OR(AND(BB$4=Inputs!$CN155+1,Inputs!$CN155=Inputs!$CO155),AND(BB$4=Inputs!$CN155+2,Inputs!$CN155=Inputs!$CO155)),0,IF(BB$4=Inputs!$CN155,0.8,IF(BB$4=Inputs!$CN155+1,0.6,IF(BB$4=Inputs!$CN155+2,0.4,IF(BB$4=Inputs!$CO155,0.2,IF(AND(BB$4&gt;=Inputs!$CL155,BB$4&lt;Inputs!$CM155),(BB$4-Inputs!$CL155+1)/(Inputs!$AI155+1),0)))))))))</f>
        <v>0</v>
      </c>
      <c r="BC158" s="27">
        <f>IF(AND(Inputs!$CO155=0,BC$4&gt;=Inputs!$CM155),1,IF(AND(BC$4&gt;=Inputs!$CM155,BC$4&lt;Inputs!$CN155),1,IF(AND(BC$4=Inputs!$CN155,BC$4=Inputs!$CO155),1,IF(OR(AND(BC$4=Inputs!$CN155+1,Inputs!$CN155=Inputs!$CO155),AND(BC$4=Inputs!$CN155+2,Inputs!$CN155=Inputs!$CO155)),0,IF(BC$4=Inputs!$CN155,0.8,IF(BC$4=Inputs!$CN155+1,0.6,IF(BC$4=Inputs!$CN155+2,0.4,IF(BC$4=Inputs!$CO155,0.2,IF(AND(BC$4&gt;=Inputs!$CL155,BC$4&lt;Inputs!$CM155),(BC$4-Inputs!$CL155+1)/(Inputs!$AI155+1),0)))))))))</f>
        <v>0</v>
      </c>
      <c r="BD158" s="27">
        <f>IF(AND(Inputs!$CO155=0,BD$4&gt;=Inputs!$CM155),1,IF(AND(BD$4&gt;=Inputs!$CM155,BD$4&lt;Inputs!$CN155),1,IF(AND(BD$4=Inputs!$CN155,BD$4=Inputs!$CO155),1,IF(OR(AND(BD$4=Inputs!$CN155+1,Inputs!$CN155=Inputs!$CO155),AND(BD$4=Inputs!$CN155+2,Inputs!$CN155=Inputs!$CO155)),0,IF(BD$4=Inputs!$CN155,0.8,IF(BD$4=Inputs!$CN155+1,0.6,IF(BD$4=Inputs!$CN155+2,0.4,IF(BD$4=Inputs!$CO155,0.2,IF(AND(BD$4&gt;=Inputs!$CL155,BD$4&lt;Inputs!$CM155),(BD$4-Inputs!$CL155+1)/(Inputs!$AI155+1),0)))))))))</f>
        <v>0</v>
      </c>
      <c r="BE158" s="27">
        <f>IF(AND(Inputs!$CO155=0,BE$4&gt;=Inputs!$CM155),1,IF(AND(BE$4&gt;=Inputs!$CM155,BE$4&lt;Inputs!$CN155),1,IF(AND(BE$4=Inputs!$CN155,BE$4=Inputs!$CO155),1,IF(OR(AND(BE$4=Inputs!$CN155+1,Inputs!$CN155=Inputs!$CO155),AND(BE$4=Inputs!$CN155+2,Inputs!$CN155=Inputs!$CO155)),0,IF(BE$4=Inputs!$CN155,0.8,IF(BE$4=Inputs!$CN155+1,0.6,IF(BE$4=Inputs!$CN155+2,0.4,IF(BE$4=Inputs!$CO155,0.2,IF(AND(BE$4&gt;=Inputs!$CL155,BE$4&lt;Inputs!$CM155),(BE$4-Inputs!$CL155+1)/(Inputs!$AI155+1),0)))))))))</f>
        <v>0</v>
      </c>
      <c r="BF158" s="27">
        <f>IF(AND(Inputs!$CO155=0,BF$4&gt;=Inputs!$CM155),1,IF(AND(BF$4&gt;=Inputs!$CM155,BF$4&lt;Inputs!$CN155),1,IF(AND(BF$4=Inputs!$CN155,BF$4=Inputs!$CO155),1,IF(OR(AND(BF$4=Inputs!$CN155+1,Inputs!$CN155=Inputs!$CO155),AND(BF$4=Inputs!$CN155+2,Inputs!$CN155=Inputs!$CO155)),0,IF(BF$4=Inputs!$CN155,0.8,IF(BF$4=Inputs!$CN155+1,0.6,IF(BF$4=Inputs!$CN155+2,0.4,IF(BF$4=Inputs!$CO155,0.2,IF(AND(BF$4&gt;=Inputs!$CL155,BF$4&lt;Inputs!$CM155),(BF$4-Inputs!$CL155+1)/(Inputs!$AI155+1),0)))))))))</f>
        <v>0</v>
      </c>
      <c r="BG158" s="27">
        <f>IF(AND(Inputs!$CO155=0,BG$4&gt;=Inputs!$CM155),1,IF(AND(BG$4&gt;=Inputs!$CM155,BG$4&lt;Inputs!$CN155),1,IF(AND(BG$4=Inputs!$CN155,BG$4=Inputs!$CO155),1,IF(OR(AND(BG$4=Inputs!$CN155+1,Inputs!$CN155=Inputs!$CO155),AND(BG$4=Inputs!$CN155+2,Inputs!$CN155=Inputs!$CO155)),0,IF(BG$4=Inputs!$CN155,0.8,IF(BG$4=Inputs!$CN155+1,0.6,IF(BG$4=Inputs!$CN155+2,0.4,IF(BG$4=Inputs!$CO155,0.2,IF(AND(BG$4&gt;=Inputs!$CL155,BG$4&lt;Inputs!$CM155),(BG$4-Inputs!$CL155+1)/(Inputs!$AI155+1),0)))))))))</f>
        <v>0</v>
      </c>
      <c r="BH158" s="27">
        <f>IF(AND(Inputs!$CO155=0,BH$4&gt;=Inputs!$CM155),1,IF(AND(BH$4&gt;=Inputs!$CM155,BH$4&lt;Inputs!$CN155),1,IF(AND(BH$4=Inputs!$CN155,BH$4=Inputs!$CO155),1,IF(OR(AND(BH$4=Inputs!$CN155+1,Inputs!$CN155=Inputs!$CO155),AND(BH$4=Inputs!$CN155+2,Inputs!$CN155=Inputs!$CO155)),0,IF(BH$4=Inputs!$CN155,0.8,IF(BH$4=Inputs!$CN155+1,0.6,IF(BH$4=Inputs!$CN155+2,0.4,IF(BH$4=Inputs!$CO155,0.2,IF(AND(BH$4&gt;=Inputs!$CL155,BH$4&lt;Inputs!$CM155),(BH$4-Inputs!$CL155+1)/(Inputs!$AI155+1),0)))))))))</f>
        <v>0</v>
      </c>
      <c r="BI158" s="27">
        <f>IF(AND(Inputs!$CO155=0,BI$4&gt;=Inputs!$CM155),1,IF(AND(BI$4&gt;=Inputs!$CM155,BI$4&lt;Inputs!$CN155),1,IF(AND(BI$4=Inputs!$CN155,BI$4=Inputs!$CO155),1,IF(OR(AND(BI$4=Inputs!$CN155+1,Inputs!$CN155=Inputs!$CO155),AND(BI$4=Inputs!$CN155+2,Inputs!$CN155=Inputs!$CO155)),0,IF(BI$4=Inputs!$CN155,0.8,IF(BI$4=Inputs!$CN155+1,0.6,IF(BI$4=Inputs!$CN155+2,0.4,IF(BI$4=Inputs!$CO155,0.2,IF(AND(BI$4&gt;=Inputs!$CL155,BI$4&lt;Inputs!$CM155),(BI$4-Inputs!$CL155+1)/(Inputs!$AI155+1),0)))))))))</f>
        <v>0</v>
      </c>
      <c r="BJ158" s="27">
        <f>IF(AND(Inputs!$CO155=0,BJ$4&gt;=Inputs!$CM155),1,IF(AND(BJ$4&gt;=Inputs!$CM155,BJ$4&lt;Inputs!$CN155),1,IF(AND(BJ$4=Inputs!$CN155,BJ$4=Inputs!$CO155),1,IF(OR(AND(BJ$4=Inputs!$CN155+1,Inputs!$CN155=Inputs!$CO155),AND(BJ$4=Inputs!$CN155+2,Inputs!$CN155=Inputs!$CO155)),0,IF(BJ$4=Inputs!$CN155,0.8,IF(BJ$4=Inputs!$CN155+1,0.6,IF(BJ$4=Inputs!$CN155+2,0.4,IF(BJ$4=Inputs!$CO155,0.2,IF(AND(BJ$4&gt;=Inputs!$CL155,BJ$4&lt;Inputs!$CM155),(BJ$4-Inputs!$CL155+1)/(Inputs!$AI155+1),0)))))))))</f>
        <v>0</v>
      </c>
      <c r="BK158" s="27">
        <f>IF(AND(Inputs!$CO155=0,BK$4&gt;=Inputs!$CM155),1,IF(AND(BK$4&gt;=Inputs!$CM155,BK$4&lt;Inputs!$CN155),1,IF(AND(BK$4=Inputs!$CN155,BK$4=Inputs!$CO155),1,IF(OR(AND(BK$4=Inputs!$CN155+1,Inputs!$CN155=Inputs!$CO155),AND(BK$4=Inputs!$CN155+2,Inputs!$CN155=Inputs!$CO155)),0,IF(BK$4=Inputs!$CN155,0.8,IF(BK$4=Inputs!$CN155+1,0.6,IF(BK$4=Inputs!$CN155+2,0.4,IF(BK$4=Inputs!$CO155,0.2,IF(AND(BK$4&gt;=Inputs!$CL155,BK$4&lt;Inputs!$CM155),(BK$4-Inputs!$CL155+1)/(Inputs!$AI155+1),0)))))))))</f>
        <v>0</v>
      </c>
      <c r="BL158" s="27">
        <f>IF(AND(Inputs!$CO155=0,BL$4&gt;=Inputs!$CM155),1,IF(AND(BL$4&gt;=Inputs!$CM155,BL$4&lt;Inputs!$CN155),1,IF(AND(BL$4=Inputs!$CN155,BL$4=Inputs!$CO155),1,IF(OR(AND(BL$4=Inputs!$CN155+1,Inputs!$CN155=Inputs!$CO155),AND(BL$4=Inputs!$CN155+2,Inputs!$CN155=Inputs!$CO155)),0,IF(BL$4=Inputs!$CN155,0.8,IF(BL$4=Inputs!$CN155+1,0.6,IF(BL$4=Inputs!$CN155+2,0.4,IF(BL$4=Inputs!$CO155,0.2,IF(AND(BL$4&gt;=Inputs!$CL155,BL$4&lt;Inputs!$CM155),(BL$4-Inputs!$CL155+1)/(Inputs!$AI155+1),0)))))))))</f>
        <v>0</v>
      </c>
      <c r="BM158" s="27">
        <f>IF(AND(Inputs!$CO155=0,BM$4&gt;=Inputs!$CM155),1,IF(AND(BM$4&gt;=Inputs!$CM155,BM$4&lt;Inputs!$CN155),1,IF(AND(BM$4=Inputs!$CN155,BM$4=Inputs!$CO155),1,IF(OR(AND(BM$4=Inputs!$CN155+1,Inputs!$CN155=Inputs!$CO155),AND(BM$4=Inputs!$CN155+2,Inputs!$CN155=Inputs!$CO155)),0,IF(BM$4=Inputs!$CN155,0.8,IF(BM$4=Inputs!$CN155+1,0.6,IF(BM$4=Inputs!$CN155+2,0.4,IF(BM$4=Inputs!$CO155,0.2,IF(AND(BM$4&gt;=Inputs!$CL155,BM$4&lt;Inputs!$CM155),(BM$4-Inputs!$CL155+1)/(Inputs!$AI155+1),0)))))))))</f>
        <v>0</v>
      </c>
      <c r="BO158" s="46" t="str">
        <f>IF(Inputs!$B155="","",(ROUND(Inputs!$BC155*AJ158,0)))</f>
        <v/>
      </c>
      <c r="BP158" s="46" t="str">
        <f>IF(Inputs!$B155="","",(ROUND(Inputs!$BC155*AK158,0)))</f>
        <v/>
      </c>
      <c r="BQ158" s="46" t="str">
        <f>IF(Inputs!$B155="","",(ROUND(Inputs!$BC155*AL158,0)))</f>
        <v/>
      </c>
      <c r="BR158" s="46" t="str">
        <f>IF(Inputs!$B155="","",(ROUND(Inputs!$BC155*AM158,0)))</f>
        <v/>
      </c>
      <c r="BS158" s="46" t="str">
        <f>IF(Inputs!$B155="","",(ROUND(Inputs!$BC155*AN158,0)))</f>
        <v/>
      </c>
      <c r="BT158" s="46" t="str">
        <f>IF(Inputs!$B155="","",(ROUND(Inputs!$BC155*AO158,0)))</f>
        <v/>
      </c>
      <c r="BU158" s="46" t="str">
        <f>IF(Inputs!$B155="","",(ROUND(Inputs!$BC155*AP158,0)))</f>
        <v/>
      </c>
      <c r="BV158" s="46" t="str">
        <f>IF(Inputs!$B155="","",(ROUND(Inputs!$BC155*AQ158,0)))</f>
        <v/>
      </c>
      <c r="BW158" s="46" t="str">
        <f>IF(Inputs!$B155="","",(ROUND(Inputs!$BC155*AR158,0)))</f>
        <v/>
      </c>
      <c r="BX158" s="46" t="str">
        <f>IF(Inputs!$B155="","",(ROUND(Inputs!$BC155*AS158,0)))</f>
        <v/>
      </c>
      <c r="BY158" s="46" t="str">
        <f>IF(Inputs!$B155="","",(ROUND(Inputs!$BC155*AT158,0)))</f>
        <v/>
      </c>
      <c r="BZ158" s="46" t="str">
        <f>IF(Inputs!$B155="","",(ROUND(Inputs!$BC155*AU158,0)))</f>
        <v/>
      </c>
      <c r="CA158" s="46" t="str">
        <f>IF(Inputs!$B155="","",(ROUND(Inputs!$BC155*AV158,0)))</f>
        <v/>
      </c>
      <c r="CB158" s="46" t="str">
        <f>IF(Inputs!$B155="","",(ROUND(Inputs!$BC155*AW158,0)))</f>
        <v/>
      </c>
      <c r="CC158" s="46" t="str">
        <f>IF(Inputs!$B155="","",(ROUND(Inputs!$BC155*AX158,0)))</f>
        <v/>
      </c>
      <c r="CD158" s="46" t="str">
        <f>IF(Inputs!$B155="","",(ROUND(Inputs!$BC155*AY158,0)))</f>
        <v/>
      </c>
      <c r="CE158" s="46" t="str">
        <f>IF(Inputs!$B155="","",(ROUND(Inputs!$BC155*AZ158,0)))</f>
        <v/>
      </c>
      <c r="CF158" s="46" t="str">
        <f>IF(Inputs!$B155="","",(ROUND(Inputs!$BC155*BA158,0)))</f>
        <v/>
      </c>
      <c r="CG158" s="46" t="str">
        <f>IF(Inputs!$B155="","",(ROUND(Inputs!$BC155*BB158,0)))</f>
        <v/>
      </c>
      <c r="CH158" s="46" t="str">
        <f>IF(Inputs!$B155="","",(ROUND(Inputs!$BC155*BC158,0)))</f>
        <v/>
      </c>
      <c r="CI158" s="46" t="str">
        <f>IF(Inputs!$B155="","",(ROUND(Inputs!$BC155*BD158,0)))</f>
        <v/>
      </c>
      <c r="CJ158" s="46" t="str">
        <f>IF(Inputs!$B155="","",(ROUND(Inputs!$BC155*BE158,0)))</f>
        <v/>
      </c>
      <c r="CK158" s="46" t="str">
        <f>IF(Inputs!$B155="","",(ROUND(Inputs!$BC155*BF158,0)))</f>
        <v/>
      </c>
      <c r="CL158" s="46" t="str">
        <f>IF(Inputs!$B155="","",(ROUND(Inputs!$BC155*BG158,0)))</f>
        <v/>
      </c>
      <c r="CM158" s="46" t="str">
        <f>IF(Inputs!$B155="","",(ROUND(Inputs!$BC155*BH158,0)))</f>
        <v/>
      </c>
      <c r="CN158" s="46" t="str">
        <f>IF(Inputs!$B155="","",(ROUND(Inputs!$BC155*BI158,0)))</f>
        <v/>
      </c>
      <c r="CO158" s="46" t="str">
        <f>IF(Inputs!$B155="","",(ROUND(Inputs!$BC155*BJ158,0)))</f>
        <v/>
      </c>
      <c r="CP158" s="46" t="str">
        <f>IF(Inputs!$B155="","",(ROUND(Inputs!$BC155*BK158,0)))</f>
        <v/>
      </c>
      <c r="CQ158" s="46" t="str">
        <f>IF(Inputs!$B155="","",(ROUND(Inputs!$BC155*BL158,0)))</f>
        <v/>
      </c>
      <c r="CR158" s="46" t="str">
        <f>IF(Inputs!$B155="","",(ROUND(Inputs!$BC155*BM158,0)))</f>
        <v/>
      </c>
      <c r="CV158" s="46" t="str">
        <f>IF(A158="","",IF(AND(CV$4&lt;=Inputs!$CQ155,CV$4&gt;=Inputs!$CP155),Inputs!$AR155/(Inputs!$CQ155-Inputs!$CP155+1),0)+IF(CV$4=Inputs!$CL155,Inputs!$BD155,0))</f>
        <v/>
      </c>
      <c r="CW158" s="46" t="str">
        <f>IF(B158="","",IF(AND(CW$4&lt;=Inputs!$CQ155,CW$4&gt;=Inputs!$CP155),Inputs!$AR155/(Inputs!$CQ155-Inputs!$CP155+1),0)+IF(CW$4=Inputs!$CL155,Inputs!$BD155,0))</f>
        <v/>
      </c>
      <c r="CX158" s="46" t="str">
        <f>IF(C158="","",IF(AND(CX$4&lt;=Inputs!$CQ155,CX$4&gt;=Inputs!$CP155),Inputs!$AR155/(Inputs!$CQ155-Inputs!$CP155+1),0)+IF(CX$4=Inputs!$CL155,Inputs!$BD155,0))</f>
        <v/>
      </c>
      <c r="CY158" s="46" t="str">
        <f>IF(D158="","",IF(AND(CY$4&lt;=Inputs!$CQ155,CY$4&gt;=Inputs!$CP155),Inputs!$AR155/(Inputs!$CQ155-Inputs!$CP155+1),0)+IF(CY$4=Inputs!$CL155,Inputs!$BD155,0))</f>
        <v/>
      </c>
      <c r="CZ158" s="46" t="str">
        <f>IF(E158="","",IF(AND(CZ$4&lt;=Inputs!$CQ155,CZ$4&gt;=Inputs!$CP155),Inputs!$AR155/(Inputs!$CQ155-Inputs!$CP155+1),0)+IF(CZ$4=Inputs!$CL155,Inputs!$BD155,0))</f>
        <v/>
      </c>
      <c r="DA158" s="46" t="str">
        <f>IF(F158="","",IF(AND(DA$4&lt;=Inputs!$CQ155,DA$4&gt;=Inputs!$CP155),Inputs!$AR155/(Inputs!$CQ155-Inputs!$CP155+1),0)+IF(DA$4=Inputs!$CL155,Inputs!$BD155,0))</f>
        <v/>
      </c>
      <c r="DB158" s="46" t="str">
        <f>IF(G158="","",IF(AND(DB$4&lt;=Inputs!$CQ155,DB$4&gt;=Inputs!$CP155),Inputs!$AR155/(Inputs!$CQ155-Inputs!$CP155+1),0)+IF(DB$4=Inputs!$CL155,Inputs!$BD155,0))</f>
        <v/>
      </c>
      <c r="DC158" s="46" t="str">
        <f>IF(H158="","",IF(AND(DC$4&lt;=Inputs!$CQ155,DC$4&gt;=Inputs!$CP155),Inputs!$AR155/(Inputs!$CQ155-Inputs!$CP155+1),0)+IF(DC$4=Inputs!$CL155,Inputs!$BD155,0))</f>
        <v/>
      </c>
      <c r="DD158" s="46" t="str">
        <f>IF(I158="","",IF(AND(DD$4&lt;=Inputs!$CQ155,DD$4&gt;=Inputs!$CP155),Inputs!$AR155/(Inputs!$CQ155-Inputs!$CP155+1),0)+IF(DD$4=Inputs!$CL155,Inputs!$BD155,0))</f>
        <v/>
      </c>
      <c r="DE158" s="46" t="str">
        <f>IF(J158="","",IF(AND(DE$4&lt;=Inputs!$CQ155,DE$4&gt;=Inputs!$CP155),Inputs!$AR155/(Inputs!$CQ155-Inputs!$CP155+1),0)+IF(DE$4=Inputs!$CL155,Inputs!$BD155,0))</f>
        <v/>
      </c>
      <c r="DF158" s="46" t="str">
        <f>IF(K158="","",IF(AND(DF$4&lt;=Inputs!$CQ155,DF$4&gt;=Inputs!$CP155),Inputs!$AR155/(Inputs!$CQ155-Inputs!$CP155+1),0)+IF(DF$4=Inputs!$CL155,Inputs!$BD155,0))</f>
        <v/>
      </c>
      <c r="DG158" s="46" t="str">
        <f>IF(L158="","",IF(AND(DG$4&lt;=Inputs!$CQ155,DG$4&gt;=Inputs!$CP155),Inputs!$AR155/(Inputs!$CQ155-Inputs!$CP155+1),0)+IF(DG$4=Inputs!$CL155,Inputs!$BD155,0))</f>
        <v/>
      </c>
      <c r="DH158" s="46" t="str">
        <f>IF(M158="","",IF(AND(DH$4&lt;=Inputs!$CQ155,DH$4&gt;=Inputs!$CP155),Inputs!$AR155/(Inputs!$CQ155-Inputs!$CP155+1),0)+IF(DH$4=Inputs!$CL155,Inputs!$BD155,0))</f>
        <v/>
      </c>
      <c r="DI158" s="46" t="str">
        <f>IF(N158="","",IF(AND(DI$4&lt;=Inputs!$CQ155,DI$4&gt;=Inputs!$CP155),Inputs!$AR155/(Inputs!$CQ155-Inputs!$CP155+1),0)+IF(DI$4=Inputs!$CL155,Inputs!$BD155,0))</f>
        <v/>
      </c>
      <c r="DJ158" s="46" t="str">
        <f>IF(O158="","",IF(AND(DJ$4&lt;=Inputs!$CQ155,DJ$4&gt;=Inputs!$CP155),Inputs!$AR155/(Inputs!$CQ155-Inputs!$CP155+1),0)+IF(DJ$4=Inputs!$CL155,Inputs!$BD155,0))</f>
        <v/>
      </c>
      <c r="DK158" s="46" t="str">
        <f>IF(P158="","",IF(AND(DK$4&lt;=Inputs!$CQ155,DK$4&gt;=Inputs!$CP155),Inputs!$AR155/(Inputs!$CQ155-Inputs!$CP155+1),0)+IF(DK$4=Inputs!$CL155,Inputs!$BD155,0))</f>
        <v/>
      </c>
      <c r="DL158" s="46" t="str">
        <f>IF(Q158="","",IF(AND(DL$4&lt;=Inputs!$CQ155,DL$4&gt;=Inputs!$CP155),Inputs!$AR155/(Inputs!$CQ155-Inputs!$CP155+1),0)+IF(DL$4=Inputs!$CL155,Inputs!$BD155,0))</f>
        <v/>
      </c>
      <c r="DM158" s="46" t="str">
        <f>IF(R158="","",IF(AND(DM$4&lt;=Inputs!$CQ155,DM$4&gt;=Inputs!$CP155),Inputs!$AR155/(Inputs!$CQ155-Inputs!$CP155+1),0)+IF(DM$4=Inputs!$CL155,Inputs!$BD155,0))</f>
        <v/>
      </c>
      <c r="DN158" s="46" t="str">
        <f>IF(S158="","",IF(AND(DN$4&lt;=Inputs!$CQ155,DN$4&gt;=Inputs!$CP155),Inputs!$AR155/(Inputs!$CQ155-Inputs!$CP155+1),0)+IF(DN$4=Inputs!$CL155,Inputs!$BD155,0))</f>
        <v/>
      </c>
      <c r="DO158" s="46" t="str">
        <f>IF(T158="","",IF(AND(DO$4&lt;=Inputs!$CQ155,DO$4&gt;=Inputs!$CP155),Inputs!$AR155/(Inputs!$CQ155-Inputs!$CP155+1),0)+IF(DO$4=Inputs!$CL155,Inputs!$BD155,0))</f>
        <v/>
      </c>
      <c r="DP158" s="46" t="str">
        <f>IF(U158="","",IF(AND(DP$4&lt;=Inputs!$CQ155,DP$4&gt;=Inputs!$CP155),Inputs!$AR155/(Inputs!$CQ155-Inputs!$CP155+1),0)+IF(DP$4=Inputs!$CL155,Inputs!$BD155,0))</f>
        <v/>
      </c>
      <c r="DQ158" s="46" t="str">
        <f>IF(V158="","",IF(AND(DQ$4&lt;=Inputs!$CQ155,DQ$4&gt;=Inputs!$CP155),Inputs!$AR155/(Inputs!$CQ155-Inputs!$CP155+1),0)+IF(DQ$4=Inputs!$CL155,Inputs!$BD155,0))</f>
        <v/>
      </c>
      <c r="DR158" s="46" t="str">
        <f>IF(W158="","",IF(AND(DR$4&lt;=Inputs!$CQ155,DR$4&gt;=Inputs!$CP155),Inputs!$AR155/(Inputs!$CQ155-Inputs!$CP155+1),0)+IF(DR$4=Inputs!$CL155,Inputs!$BD155,0))</f>
        <v/>
      </c>
      <c r="DS158" s="46" t="str">
        <f>IF(X158="","",IF(AND(DS$4&lt;=Inputs!$CQ155,DS$4&gt;=Inputs!$CP155),Inputs!$AR155/(Inputs!$CQ155-Inputs!$CP155+1),0)+IF(DS$4=Inputs!$CL155,Inputs!$BD155,0))</f>
        <v/>
      </c>
      <c r="DT158" s="46" t="str">
        <f>IF(Y158="","",IF(AND(DT$4&lt;=Inputs!$CQ155,DT$4&gt;=Inputs!$CP155),Inputs!$AR155/(Inputs!$CQ155-Inputs!$CP155+1),0)+IF(DT$4=Inputs!$CL155,Inputs!$BD155,0))</f>
        <v/>
      </c>
      <c r="DU158" s="46" t="str">
        <f>IF(Z158="","",IF(AND(DU$4&lt;=Inputs!$CQ155,DU$4&gt;=Inputs!$CP155),Inputs!$AR155/(Inputs!$CQ155-Inputs!$CP155+1),0)+IF(DU$4=Inputs!$CL155,Inputs!$BD155,0))</f>
        <v/>
      </c>
      <c r="DV158" s="46" t="str">
        <f>IF(AA158="","",IF(AND(DV$4&lt;=Inputs!$CQ155,DV$4&gt;=Inputs!$CP155),Inputs!$AR155/(Inputs!$CQ155-Inputs!$CP155+1),0)+IF(DV$4=Inputs!$CL155,Inputs!$BD155,0))</f>
        <v/>
      </c>
      <c r="DW158" s="46" t="str">
        <f>IF(AB158="","",IF(AND(DW$4&lt;=Inputs!$CQ155,DW$4&gt;=Inputs!$CP155),Inputs!$AR155/(Inputs!$CQ155-Inputs!$CP155+1),0)+IF(DW$4=Inputs!$CL155,Inputs!$BD155,0))</f>
        <v/>
      </c>
      <c r="DX158" s="46" t="str">
        <f>IF(AC158="","",IF(AND(DX$4&lt;=Inputs!$CQ155,DX$4&gt;=Inputs!$CP155),Inputs!$AR155/(Inputs!$CQ155-Inputs!$CP155+1),0)+IF(DX$4=Inputs!$CL155,Inputs!$BD155,0))</f>
        <v/>
      </c>
      <c r="DY158" s="46" t="str">
        <f>IF(AD158="","",IF(AND(DY$4&lt;=Inputs!$CQ155,DY$4&gt;=Inputs!$CP155),Inputs!$AR155/(Inputs!$CQ155-Inputs!$CP155+1),0)+IF(DY$4=Inputs!$CL155,Inputs!$BD155,0))</f>
        <v/>
      </c>
      <c r="DZ158" s="46" t="str">
        <f t="shared" si="8"/>
        <v/>
      </c>
    </row>
    <row r="159" spans="1:130">
      <c r="A159" s="7" t="str">
        <f>IF(Inputs!A156="","",Inputs!A156)</f>
        <v/>
      </c>
      <c r="B159" t="str">
        <f>IF(Inputs!B156="","",Inputs!B156)</f>
        <v/>
      </c>
      <c r="C159" s="46" t="str">
        <f>IF(Inputs!$B156="","",BO159-CV159)</f>
        <v/>
      </c>
      <c r="D159" s="46" t="str">
        <f>IF(Inputs!$B156="","",BP159-CW159)</f>
        <v/>
      </c>
      <c r="E159" s="46" t="str">
        <f>IF(Inputs!$B156="","",BQ159-CX159)</f>
        <v/>
      </c>
      <c r="F159" s="46" t="str">
        <f>IF(Inputs!$B156="","",BR159-CY159)</f>
        <v/>
      </c>
      <c r="G159" s="46" t="str">
        <f>IF(Inputs!$B156="","",BS159-CZ159)</f>
        <v/>
      </c>
      <c r="H159" s="46" t="str">
        <f>IF(Inputs!$B156="","",BT159-DA159)</f>
        <v/>
      </c>
      <c r="I159" s="46" t="str">
        <f>IF(Inputs!$B156="","",BU159-DB159)</f>
        <v/>
      </c>
      <c r="J159" s="46" t="str">
        <f>IF(Inputs!$B156="","",BV159-DC159)</f>
        <v/>
      </c>
      <c r="K159" s="46" t="str">
        <f>IF(Inputs!$B156="","",BW159-DD159)</f>
        <v/>
      </c>
      <c r="L159" s="46" t="str">
        <f>IF(Inputs!$B156="","",BX159-DE159)</f>
        <v/>
      </c>
      <c r="M159" s="46" t="str">
        <f>IF(Inputs!$B156="","",BY159-DF159)</f>
        <v/>
      </c>
      <c r="N159" s="46" t="str">
        <f>IF(Inputs!$B156="","",BZ159-DG159)</f>
        <v/>
      </c>
      <c r="O159" s="46" t="str">
        <f>IF(Inputs!$B156="","",CA159-DH159)</f>
        <v/>
      </c>
      <c r="P159" s="46" t="str">
        <f>IF(Inputs!$B156="","",CB159-DI159)</f>
        <v/>
      </c>
      <c r="Q159" s="46" t="str">
        <f>IF(Inputs!$B156="","",CC159-DJ159)</f>
        <v/>
      </c>
      <c r="R159" s="46" t="str">
        <f>IF(Inputs!$B156="","",CD159-DK159)</f>
        <v/>
      </c>
      <c r="S159" s="46" t="str">
        <f>IF(Inputs!$B156="","",CE159-DL159)</f>
        <v/>
      </c>
      <c r="T159" s="46" t="str">
        <f>IF(Inputs!$B156="","",CF159-DM159)</f>
        <v/>
      </c>
      <c r="U159" s="46" t="str">
        <f>IF(Inputs!$B156="","",CG159-DN159)</f>
        <v/>
      </c>
      <c r="V159" s="46" t="str">
        <f>IF(Inputs!$B156="","",CH159-DO159)</f>
        <v/>
      </c>
      <c r="W159" s="46" t="str">
        <f>IF(Inputs!$B156="","",CI159-DP159)</f>
        <v/>
      </c>
      <c r="X159" s="46" t="str">
        <f>IF(Inputs!$B156="","",CJ159-DQ159)</f>
        <v/>
      </c>
      <c r="Y159" s="46" t="str">
        <f>IF(Inputs!$B156="","",CK159-DR159)</f>
        <v/>
      </c>
      <c r="Z159" s="46" t="str">
        <f>IF(Inputs!$B156="","",CL159-DS159)</f>
        <v/>
      </c>
      <c r="AA159" s="46" t="str">
        <f>IF(Inputs!$B156="","",CM159-DT159)</f>
        <v/>
      </c>
      <c r="AB159" s="46" t="str">
        <f>IF(Inputs!$B156="","",CN159-DU159)</f>
        <v/>
      </c>
      <c r="AC159" s="46" t="str">
        <f>IF(Inputs!$B156="","",CO159-DV159)</f>
        <v/>
      </c>
      <c r="AD159" s="46" t="str">
        <f>IF(Inputs!$B156="","",CP159-DW159)</f>
        <v/>
      </c>
      <c r="AE159" s="46" t="str">
        <f>IF(Inputs!$B156="","",CQ159-DX159)</f>
        <v/>
      </c>
      <c r="AF159" s="46" t="str">
        <f>IF(Inputs!$B156="","",CR159-DY159)</f>
        <v/>
      </c>
      <c r="AG159" s="50" t="str">
        <f t="shared" si="9"/>
        <v/>
      </c>
      <c r="AH159" s="50"/>
      <c r="AJ159" s="27">
        <f>IF(AND(Inputs!$CO156=0,AJ$4&gt;=Inputs!$CM156),1,IF(AND(AJ$4&gt;=Inputs!$CM156,AJ$4&lt;Inputs!$CN156),1,IF(AND(AJ$4=Inputs!$CN156,AJ$4=Inputs!$CO156),1,IF(OR(AND(AJ$4=Inputs!$CN156+1,Inputs!$CN156=Inputs!$CO156),AND(AJ$4=Inputs!$CN156+2,Inputs!$CN156=Inputs!$CO156)),0,IF(AJ$4=Inputs!$CN156,0.8,IF(AJ$4=Inputs!$CN156+1,0.6,IF(AJ$4=Inputs!$CN156+2,0.4,IF(AJ$4=Inputs!$CO156,0.2,IF(AND(AJ$4&gt;=Inputs!$CL156,AJ$4&lt;Inputs!$CM156),(AJ$4-Inputs!$CL156+1)/(Inputs!$AI156+1),0)))))))))</f>
        <v>0</v>
      </c>
      <c r="AK159" s="27">
        <f>IF(AND(Inputs!$CO156=0,AK$4&gt;=Inputs!$CM156),1,IF(AND(AK$4&gt;=Inputs!$CM156,AK$4&lt;Inputs!$CN156),1,IF(AND(AK$4=Inputs!$CN156,AK$4=Inputs!$CO156),1,IF(OR(AND(AK$4=Inputs!$CN156+1,Inputs!$CN156=Inputs!$CO156),AND(AK$4=Inputs!$CN156+2,Inputs!$CN156=Inputs!$CO156)),0,IF(AK$4=Inputs!$CN156,0.8,IF(AK$4=Inputs!$CN156+1,0.6,IF(AK$4=Inputs!$CN156+2,0.4,IF(AK$4=Inputs!$CO156,0.2,IF(AND(AK$4&gt;=Inputs!$CL156,AK$4&lt;Inputs!$CM156),(AK$4-Inputs!$CL156+1)/(Inputs!$AI156+1),0)))))))))</f>
        <v>0</v>
      </c>
      <c r="AL159" s="27">
        <f>IF(AND(Inputs!$CO156=0,AL$4&gt;=Inputs!$CM156),1,IF(AND(AL$4&gt;=Inputs!$CM156,AL$4&lt;Inputs!$CN156),1,IF(AND(AL$4=Inputs!$CN156,AL$4=Inputs!$CO156),1,IF(OR(AND(AL$4=Inputs!$CN156+1,Inputs!$CN156=Inputs!$CO156),AND(AL$4=Inputs!$CN156+2,Inputs!$CN156=Inputs!$CO156)),0,IF(AL$4=Inputs!$CN156,0.8,IF(AL$4=Inputs!$CN156+1,0.6,IF(AL$4=Inputs!$CN156+2,0.4,IF(AL$4=Inputs!$CO156,0.2,IF(AND(AL$4&gt;=Inputs!$CL156,AL$4&lt;Inputs!$CM156),(AL$4-Inputs!$CL156+1)/(Inputs!$AI156+1),0)))))))))</f>
        <v>0</v>
      </c>
      <c r="AM159" s="27">
        <f>IF(AND(Inputs!$CO156=0,AM$4&gt;=Inputs!$CM156),1,IF(AND(AM$4&gt;=Inputs!$CM156,AM$4&lt;Inputs!$CN156),1,IF(AND(AM$4=Inputs!$CN156,AM$4=Inputs!$CO156),1,IF(OR(AND(AM$4=Inputs!$CN156+1,Inputs!$CN156=Inputs!$CO156),AND(AM$4=Inputs!$CN156+2,Inputs!$CN156=Inputs!$CO156)),0,IF(AM$4=Inputs!$CN156,0.8,IF(AM$4=Inputs!$CN156+1,0.6,IF(AM$4=Inputs!$CN156+2,0.4,IF(AM$4=Inputs!$CO156,0.2,IF(AND(AM$4&gt;=Inputs!$CL156,AM$4&lt;Inputs!$CM156),(AM$4-Inputs!$CL156+1)/(Inputs!$AI156+1),0)))))))))</f>
        <v>0</v>
      </c>
      <c r="AN159" s="27">
        <f>IF(AND(Inputs!$CO156=0,AN$4&gt;=Inputs!$CM156),1,IF(AND(AN$4&gt;=Inputs!$CM156,AN$4&lt;Inputs!$CN156),1,IF(AND(AN$4=Inputs!$CN156,AN$4=Inputs!$CO156),1,IF(OR(AND(AN$4=Inputs!$CN156+1,Inputs!$CN156=Inputs!$CO156),AND(AN$4=Inputs!$CN156+2,Inputs!$CN156=Inputs!$CO156)),0,IF(AN$4=Inputs!$CN156,0.8,IF(AN$4=Inputs!$CN156+1,0.6,IF(AN$4=Inputs!$CN156+2,0.4,IF(AN$4=Inputs!$CO156,0.2,IF(AND(AN$4&gt;=Inputs!$CL156,AN$4&lt;Inputs!$CM156),(AN$4-Inputs!$CL156+1)/(Inputs!$AI156+1),0)))))))))</f>
        <v>0</v>
      </c>
      <c r="AO159" s="27">
        <f>IF(AND(Inputs!$CO156=0,AO$4&gt;=Inputs!$CM156),1,IF(AND(AO$4&gt;=Inputs!$CM156,AO$4&lt;Inputs!$CN156),1,IF(AND(AO$4=Inputs!$CN156,AO$4=Inputs!$CO156),1,IF(OR(AND(AO$4=Inputs!$CN156+1,Inputs!$CN156=Inputs!$CO156),AND(AO$4=Inputs!$CN156+2,Inputs!$CN156=Inputs!$CO156)),0,IF(AO$4=Inputs!$CN156,0.8,IF(AO$4=Inputs!$CN156+1,0.6,IF(AO$4=Inputs!$CN156+2,0.4,IF(AO$4=Inputs!$CO156,0.2,IF(AND(AO$4&gt;=Inputs!$CL156,AO$4&lt;Inputs!$CM156),(AO$4-Inputs!$CL156+1)/(Inputs!$AI156+1),0)))))))))</f>
        <v>0</v>
      </c>
      <c r="AP159" s="27">
        <f>IF(AND(Inputs!$CO156=0,AP$4&gt;=Inputs!$CM156),1,IF(AND(AP$4&gt;=Inputs!$CM156,AP$4&lt;Inputs!$CN156),1,IF(AND(AP$4=Inputs!$CN156,AP$4=Inputs!$CO156),1,IF(OR(AND(AP$4=Inputs!$CN156+1,Inputs!$CN156=Inputs!$CO156),AND(AP$4=Inputs!$CN156+2,Inputs!$CN156=Inputs!$CO156)),0,IF(AP$4=Inputs!$CN156,0.8,IF(AP$4=Inputs!$CN156+1,0.6,IF(AP$4=Inputs!$CN156+2,0.4,IF(AP$4=Inputs!$CO156,0.2,IF(AND(AP$4&gt;=Inputs!$CL156,AP$4&lt;Inputs!$CM156),(AP$4-Inputs!$CL156+1)/(Inputs!$AI156+1),0)))))))))</f>
        <v>0</v>
      </c>
      <c r="AQ159" s="27">
        <f>IF(AND(Inputs!$CO156=0,AQ$4&gt;=Inputs!$CM156),1,IF(AND(AQ$4&gt;=Inputs!$CM156,AQ$4&lt;Inputs!$CN156),1,IF(AND(AQ$4=Inputs!$CN156,AQ$4=Inputs!$CO156),1,IF(OR(AND(AQ$4=Inputs!$CN156+1,Inputs!$CN156=Inputs!$CO156),AND(AQ$4=Inputs!$CN156+2,Inputs!$CN156=Inputs!$CO156)),0,IF(AQ$4=Inputs!$CN156,0.8,IF(AQ$4=Inputs!$CN156+1,0.6,IF(AQ$4=Inputs!$CN156+2,0.4,IF(AQ$4=Inputs!$CO156,0.2,IF(AND(AQ$4&gt;=Inputs!$CL156,AQ$4&lt;Inputs!$CM156),(AQ$4-Inputs!$CL156+1)/(Inputs!$AI156+1),0)))))))))</f>
        <v>0</v>
      </c>
      <c r="AR159" s="27">
        <f>IF(AND(Inputs!$CO156=0,AR$4&gt;=Inputs!$CM156),1,IF(AND(AR$4&gt;=Inputs!$CM156,AR$4&lt;Inputs!$CN156),1,IF(AND(AR$4=Inputs!$CN156,AR$4=Inputs!$CO156),1,IF(OR(AND(AR$4=Inputs!$CN156+1,Inputs!$CN156=Inputs!$CO156),AND(AR$4=Inputs!$CN156+2,Inputs!$CN156=Inputs!$CO156)),0,IF(AR$4=Inputs!$CN156,0.8,IF(AR$4=Inputs!$CN156+1,0.6,IF(AR$4=Inputs!$CN156+2,0.4,IF(AR$4=Inputs!$CO156,0.2,IF(AND(AR$4&gt;=Inputs!$CL156,AR$4&lt;Inputs!$CM156),(AR$4-Inputs!$CL156+1)/(Inputs!$AI156+1),0)))))))))</f>
        <v>0</v>
      </c>
      <c r="AS159" s="27">
        <f>IF(AND(Inputs!$CO156=0,AS$4&gt;=Inputs!$CM156),1,IF(AND(AS$4&gt;=Inputs!$CM156,AS$4&lt;Inputs!$CN156),1,IF(AND(AS$4=Inputs!$CN156,AS$4=Inputs!$CO156),1,IF(OR(AND(AS$4=Inputs!$CN156+1,Inputs!$CN156=Inputs!$CO156),AND(AS$4=Inputs!$CN156+2,Inputs!$CN156=Inputs!$CO156)),0,IF(AS$4=Inputs!$CN156,0.8,IF(AS$4=Inputs!$CN156+1,0.6,IF(AS$4=Inputs!$CN156+2,0.4,IF(AS$4=Inputs!$CO156,0.2,IF(AND(AS$4&gt;=Inputs!$CL156,AS$4&lt;Inputs!$CM156),(AS$4-Inputs!$CL156+1)/(Inputs!$AI156+1),0)))))))))</f>
        <v>0</v>
      </c>
      <c r="AT159" s="27">
        <f>IF(AND(Inputs!$CO156=0,AT$4&gt;=Inputs!$CM156),1,IF(AND(AT$4&gt;=Inputs!$CM156,AT$4&lt;Inputs!$CN156),1,IF(AND(AT$4=Inputs!$CN156,AT$4=Inputs!$CO156),1,IF(OR(AND(AT$4=Inputs!$CN156+1,Inputs!$CN156=Inputs!$CO156),AND(AT$4=Inputs!$CN156+2,Inputs!$CN156=Inputs!$CO156)),0,IF(AT$4=Inputs!$CN156,0.8,IF(AT$4=Inputs!$CN156+1,0.6,IF(AT$4=Inputs!$CN156+2,0.4,IF(AT$4=Inputs!$CO156,0.2,IF(AND(AT$4&gt;=Inputs!$CL156,AT$4&lt;Inputs!$CM156),(AT$4-Inputs!$CL156+1)/(Inputs!$AI156+1),0)))))))))</f>
        <v>0</v>
      </c>
      <c r="AU159" s="27">
        <f>IF(AND(Inputs!$CO156=0,AU$4&gt;=Inputs!$CM156),1,IF(AND(AU$4&gt;=Inputs!$CM156,AU$4&lt;Inputs!$CN156),1,IF(AND(AU$4=Inputs!$CN156,AU$4=Inputs!$CO156),1,IF(OR(AND(AU$4=Inputs!$CN156+1,Inputs!$CN156=Inputs!$CO156),AND(AU$4=Inputs!$CN156+2,Inputs!$CN156=Inputs!$CO156)),0,IF(AU$4=Inputs!$CN156,0.8,IF(AU$4=Inputs!$CN156+1,0.6,IF(AU$4=Inputs!$CN156+2,0.4,IF(AU$4=Inputs!$CO156,0.2,IF(AND(AU$4&gt;=Inputs!$CL156,AU$4&lt;Inputs!$CM156),(AU$4-Inputs!$CL156+1)/(Inputs!$AI156+1),0)))))))))</f>
        <v>0</v>
      </c>
      <c r="AV159" s="27">
        <f>IF(AND(Inputs!$CO156=0,AV$4&gt;=Inputs!$CM156),1,IF(AND(AV$4&gt;=Inputs!$CM156,AV$4&lt;Inputs!$CN156),1,IF(AND(AV$4=Inputs!$CN156,AV$4=Inputs!$CO156),1,IF(OR(AND(AV$4=Inputs!$CN156+1,Inputs!$CN156=Inputs!$CO156),AND(AV$4=Inputs!$CN156+2,Inputs!$CN156=Inputs!$CO156)),0,IF(AV$4=Inputs!$CN156,0.8,IF(AV$4=Inputs!$CN156+1,0.6,IF(AV$4=Inputs!$CN156+2,0.4,IF(AV$4=Inputs!$CO156,0.2,IF(AND(AV$4&gt;=Inputs!$CL156,AV$4&lt;Inputs!$CM156),(AV$4-Inputs!$CL156+1)/(Inputs!$AI156+1),0)))))))))</f>
        <v>0</v>
      </c>
      <c r="AW159" s="27">
        <f>IF(AND(Inputs!$CO156=0,AW$4&gt;=Inputs!$CM156),1,IF(AND(AW$4&gt;=Inputs!$CM156,AW$4&lt;Inputs!$CN156),1,IF(AND(AW$4=Inputs!$CN156,AW$4=Inputs!$CO156),1,IF(OR(AND(AW$4=Inputs!$CN156+1,Inputs!$CN156=Inputs!$CO156),AND(AW$4=Inputs!$CN156+2,Inputs!$CN156=Inputs!$CO156)),0,IF(AW$4=Inputs!$CN156,0.8,IF(AW$4=Inputs!$CN156+1,0.6,IF(AW$4=Inputs!$CN156+2,0.4,IF(AW$4=Inputs!$CO156,0.2,IF(AND(AW$4&gt;=Inputs!$CL156,AW$4&lt;Inputs!$CM156),(AW$4-Inputs!$CL156+1)/(Inputs!$AI156+1),0)))))))))</f>
        <v>0</v>
      </c>
      <c r="AX159" s="27">
        <f>IF(AND(Inputs!$CO156=0,AX$4&gt;=Inputs!$CM156),1,IF(AND(AX$4&gt;=Inputs!$CM156,AX$4&lt;Inputs!$CN156),1,IF(AND(AX$4=Inputs!$CN156,AX$4=Inputs!$CO156),1,IF(OR(AND(AX$4=Inputs!$CN156+1,Inputs!$CN156=Inputs!$CO156),AND(AX$4=Inputs!$CN156+2,Inputs!$CN156=Inputs!$CO156)),0,IF(AX$4=Inputs!$CN156,0.8,IF(AX$4=Inputs!$CN156+1,0.6,IF(AX$4=Inputs!$CN156+2,0.4,IF(AX$4=Inputs!$CO156,0.2,IF(AND(AX$4&gt;=Inputs!$CL156,AX$4&lt;Inputs!$CM156),(AX$4-Inputs!$CL156+1)/(Inputs!$AI156+1),0)))))))))</f>
        <v>0</v>
      </c>
      <c r="AY159" s="27">
        <f>IF(AND(Inputs!$CO156=0,AY$4&gt;=Inputs!$CM156),1,IF(AND(AY$4&gt;=Inputs!$CM156,AY$4&lt;Inputs!$CN156),1,IF(AND(AY$4=Inputs!$CN156,AY$4=Inputs!$CO156),1,IF(OR(AND(AY$4=Inputs!$CN156+1,Inputs!$CN156=Inputs!$CO156),AND(AY$4=Inputs!$CN156+2,Inputs!$CN156=Inputs!$CO156)),0,IF(AY$4=Inputs!$CN156,0.8,IF(AY$4=Inputs!$CN156+1,0.6,IF(AY$4=Inputs!$CN156+2,0.4,IF(AY$4=Inputs!$CO156,0.2,IF(AND(AY$4&gt;=Inputs!$CL156,AY$4&lt;Inputs!$CM156),(AY$4-Inputs!$CL156+1)/(Inputs!$AI156+1),0)))))))))</f>
        <v>0</v>
      </c>
      <c r="AZ159" s="27">
        <f>IF(AND(Inputs!$CO156=0,AZ$4&gt;=Inputs!$CM156),1,IF(AND(AZ$4&gt;=Inputs!$CM156,AZ$4&lt;Inputs!$CN156),1,IF(AND(AZ$4=Inputs!$CN156,AZ$4=Inputs!$CO156),1,IF(OR(AND(AZ$4=Inputs!$CN156+1,Inputs!$CN156=Inputs!$CO156),AND(AZ$4=Inputs!$CN156+2,Inputs!$CN156=Inputs!$CO156)),0,IF(AZ$4=Inputs!$CN156,0.8,IF(AZ$4=Inputs!$CN156+1,0.6,IF(AZ$4=Inputs!$CN156+2,0.4,IF(AZ$4=Inputs!$CO156,0.2,IF(AND(AZ$4&gt;=Inputs!$CL156,AZ$4&lt;Inputs!$CM156),(AZ$4-Inputs!$CL156+1)/(Inputs!$AI156+1),0)))))))))</f>
        <v>0</v>
      </c>
      <c r="BA159" s="27">
        <f>IF(AND(Inputs!$CO156=0,BA$4&gt;=Inputs!$CM156),1,IF(AND(BA$4&gt;=Inputs!$CM156,BA$4&lt;Inputs!$CN156),1,IF(AND(BA$4=Inputs!$CN156,BA$4=Inputs!$CO156),1,IF(OR(AND(BA$4=Inputs!$CN156+1,Inputs!$CN156=Inputs!$CO156),AND(BA$4=Inputs!$CN156+2,Inputs!$CN156=Inputs!$CO156)),0,IF(BA$4=Inputs!$CN156,0.8,IF(BA$4=Inputs!$CN156+1,0.6,IF(BA$4=Inputs!$CN156+2,0.4,IF(BA$4=Inputs!$CO156,0.2,IF(AND(BA$4&gt;=Inputs!$CL156,BA$4&lt;Inputs!$CM156),(BA$4-Inputs!$CL156+1)/(Inputs!$AI156+1),0)))))))))</f>
        <v>0</v>
      </c>
      <c r="BB159" s="27">
        <f>IF(AND(Inputs!$CO156=0,BB$4&gt;=Inputs!$CM156),1,IF(AND(BB$4&gt;=Inputs!$CM156,BB$4&lt;Inputs!$CN156),1,IF(AND(BB$4=Inputs!$CN156,BB$4=Inputs!$CO156),1,IF(OR(AND(BB$4=Inputs!$CN156+1,Inputs!$CN156=Inputs!$CO156),AND(BB$4=Inputs!$CN156+2,Inputs!$CN156=Inputs!$CO156)),0,IF(BB$4=Inputs!$CN156,0.8,IF(BB$4=Inputs!$CN156+1,0.6,IF(BB$4=Inputs!$CN156+2,0.4,IF(BB$4=Inputs!$CO156,0.2,IF(AND(BB$4&gt;=Inputs!$CL156,BB$4&lt;Inputs!$CM156),(BB$4-Inputs!$CL156+1)/(Inputs!$AI156+1),0)))))))))</f>
        <v>0</v>
      </c>
      <c r="BC159" s="27">
        <f>IF(AND(Inputs!$CO156=0,BC$4&gt;=Inputs!$CM156),1,IF(AND(BC$4&gt;=Inputs!$CM156,BC$4&lt;Inputs!$CN156),1,IF(AND(BC$4=Inputs!$CN156,BC$4=Inputs!$CO156),1,IF(OR(AND(BC$4=Inputs!$CN156+1,Inputs!$CN156=Inputs!$CO156),AND(BC$4=Inputs!$CN156+2,Inputs!$CN156=Inputs!$CO156)),0,IF(BC$4=Inputs!$CN156,0.8,IF(BC$4=Inputs!$CN156+1,0.6,IF(BC$4=Inputs!$CN156+2,0.4,IF(BC$4=Inputs!$CO156,0.2,IF(AND(BC$4&gt;=Inputs!$CL156,BC$4&lt;Inputs!$CM156),(BC$4-Inputs!$CL156+1)/(Inputs!$AI156+1),0)))))))))</f>
        <v>0</v>
      </c>
      <c r="BD159" s="27">
        <f>IF(AND(Inputs!$CO156=0,BD$4&gt;=Inputs!$CM156),1,IF(AND(BD$4&gt;=Inputs!$CM156,BD$4&lt;Inputs!$CN156),1,IF(AND(BD$4=Inputs!$CN156,BD$4=Inputs!$CO156),1,IF(OR(AND(BD$4=Inputs!$CN156+1,Inputs!$CN156=Inputs!$CO156),AND(BD$4=Inputs!$CN156+2,Inputs!$CN156=Inputs!$CO156)),0,IF(BD$4=Inputs!$CN156,0.8,IF(BD$4=Inputs!$CN156+1,0.6,IF(BD$4=Inputs!$CN156+2,0.4,IF(BD$4=Inputs!$CO156,0.2,IF(AND(BD$4&gt;=Inputs!$CL156,BD$4&lt;Inputs!$CM156),(BD$4-Inputs!$CL156+1)/(Inputs!$AI156+1),0)))))))))</f>
        <v>0</v>
      </c>
      <c r="BE159" s="27">
        <f>IF(AND(Inputs!$CO156=0,BE$4&gt;=Inputs!$CM156),1,IF(AND(BE$4&gt;=Inputs!$CM156,BE$4&lt;Inputs!$CN156),1,IF(AND(BE$4=Inputs!$CN156,BE$4=Inputs!$CO156),1,IF(OR(AND(BE$4=Inputs!$CN156+1,Inputs!$CN156=Inputs!$CO156),AND(BE$4=Inputs!$CN156+2,Inputs!$CN156=Inputs!$CO156)),0,IF(BE$4=Inputs!$CN156,0.8,IF(BE$4=Inputs!$CN156+1,0.6,IF(BE$4=Inputs!$CN156+2,0.4,IF(BE$4=Inputs!$CO156,0.2,IF(AND(BE$4&gt;=Inputs!$CL156,BE$4&lt;Inputs!$CM156),(BE$4-Inputs!$CL156+1)/(Inputs!$AI156+1),0)))))))))</f>
        <v>0</v>
      </c>
      <c r="BF159" s="27">
        <f>IF(AND(Inputs!$CO156=0,BF$4&gt;=Inputs!$CM156),1,IF(AND(BF$4&gt;=Inputs!$CM156,BF$4&lt;Inputs!$CN156),1,IF(AND(BF$4=Inputs!$CN156,BF$4=Inputs!$CO156),1,IF(OR(AND(BF$4=Inputs!$CN156+1,Inputs!$CN156=Inputs!$CO156),AND(BF$4=Inputs!$CN156+2,Inputs!$CN156=Inputs!$CO156)),0,IF(BF$4=Inputs!$CN156,0.8,IF(BF$4=Inputs!$CN156+1,0.6,IF(BF$4=Inputs!$CN156+2,0.4,IF(BF$4=Inputs!$CO156,0.2,IF(AND(BF$4&gt;=Inputs!$CL156,BF$4&lt;Inputs!$CM156),(BF$4-Inputs!$CL156+1)/(Inputs!$AI156+1),0)))))))))</f>
        <v>0</v>
      </c>
      <c r="BG159" s="27">
        <f>IF(AND(Inputs!$CO156=0,BG$4&gt;=Inputs!$CM156),1,IF(AND(BG$4&gt;=Inputs!$CM156,BG$4&lt;Inputs!$CN156),1,IF(AND(BG$4=Inputs!$CN156,BG$4=Inputs!$CO156),1,IF(OR(AND(BG$4=Inputs!$CN156+1,Inputs!$CN156=Inputs!$CO156),AND(BG$4=Inputs!$CN156+2,Inputs!$CN156=Inputs!$CO156)),0,IF(BG$4=Inputs!$CN156,0.8,IF(BG$4=Inputs!$CN156+1,0.6,IF(BG$4=Inputs!$CN156+2,0.4,IF(BG$4=Inputs!$CO156,0.2,IF(AND(BG$4&gt;=Inputs!$CL156,BG$4&lt;Inputs!$CM156),(BG$4-Inputs!$CL156+1)/(Inputs!$AI156+1),0)))))))))</f>
        <v>0</v>
      </c>
      <c r="BH159" s="27">
        <f>IF(AND(Inputs!$CO156=0,BH$4&gt;=Inputs!$CM156),1,IF(AND(BH$4&gt;=Inputs!$CM156,BH$4&lt;Inputs!$CN156),1,IF(AND(BH$4=Inputs!$CN156,BH$4=Inputs!$CO156),1,IF(OR(AND(BH$4=Inputs!$CN156+1,Inputs!$CN156=Inputs!$CO156),AND(BH$4=Inputs!$CN156+2,Inputs!$CN156=Inputs!$CO156)),0,IF(BH$4=Inputs!$CN156,0.8,IF(BH$4=Inputs!$CN156+1,0.6,IF(BH$4=Inputs!$CN156+2,0.4,IF(BH$4=Inputs!$CO156,0.2,IF(AND(BH$4&gt;=Inputs!$CL156,BH$4&lt;Inputs!$CM156),(BH$4-Inputs!$CL156+1)/(Inputs!$AI156+1),0)))))))))</f>
        <v>0</v>
      </c>
      <c r="BI159" s="27">
        <f>IF(AND(Inputs!$CO156=0,BI$4&gt;=Inputs!$CM156),1,IF(AND(BI$4&gt;=Inputs!$CM156,BI$4&lt;Inputs!$CN156),1,IF(AND(BI$4=Inputs!$CN156,BI$4=Inputs!$CO156),1,IF(OR(AND(BI$4=Inputs!$CN156+1,Inputs!$CN156=Inputs!$CO156),AND(BI$4=Inputs!$CN156+2,Inputs!$CN156=Inputs!$CO156)),0,IF(BI$4=Inputs!$CN156,0.8,IF(BI$4=Inputs!$CN156+1,0.6,IF(BI$4=Inputs!$CN156+2,0.4,IF(BI$4=Inputs!$CO156,0.2,IF(AND(BI$4&gt;=Inputs!$CL156,BI$4&lt;Inputs!$CM156),(BI$4-Inputs!$CL156+1)/(Inputs!$AI156+1),0)))))))))</f>
        <v>0</v>
      </c>
      <c r="BJ159" s="27">
        <f>IF(AND(Inputs!$CO156=0,BJ$4&gt;=Inputs!$CM156),1,IF(AND(BJ$4&gt;=Inputs!$CM156,BJ$4&lt;Inputs!$CN156),1,IF(AND(BJ$4=Inputs!$CN156,BJ$4=Inputs!$CO156),1,IF(OR(AND(BJ$4=Inputs!$CN156+1,Inputs!$CN156=Inputs!$CO156),AND(BJ$4=Inputs!$CN156+2,Inputs!$CN156=Inputs!$CO156)),0,IF(BJ$4=Inputs!$CN156,0.8,IF(BJ$4=Inputs!$CN156+1,0.6,IF(BJ$4=Inputs!$CN156+2,0.4,IF(BJ$4=Inputs!$CO156,0.2,IF(AND(BJ$4&gt;=Inputs!$CL156,BJ$4&lt;Inputs!$CM156),(BJ$4-Inputs!$CL156+1)/(Inputs!$AI156+1),0)))))))))</f>
        <v>0</v>
      </c>
      <c r="BK159" s="27">
        <f>IF(AND(Inputs!$CO156=0,BK$4&gt;=Inputs!$CM156),1,IF(AND(BK$4&gt;=Inputs!$CM156,BK$4&lt;Inputs!$CN156),1,IF(AND(BK$4=Inputs!$CN156,BK$4=Inputs!$CO156),1,IF(OR(AND(BK$4=Inputs!$CN156+1,Inputs!$CN156=Inputs!$CO156),AND(BK$4=Inputs!$CN156+2,Inputs!$CN156=Inputs!$CO156)),0,IF(BK$4=Inputs!$CN156,0.8,IF(BK$4=Inputs!$CN156+1,0.6,IF(BK$4=Inputs!$CN156+2,0.4,IF(BK$4=Inputs!$CO156,0.2,IF(AND(BK$4&gt;=Inputs!$CL156,BK$4&lt;Inputs!$CM156),(BK$4-Inputs!$CL156+1)/(Inputs!$AI156+1),0)))))))))</f>
        <v>0</v>
      </c>
      <c r="BL159" s="27">
        <f>IF(AND(Inputs!$CO156=0,BL$4&gt;=Inputs!$CM156),1,IF(AND(BL$4&gt;=Inputs!$CM156,BL$4&lt;Inputs!$CN156),1,IF(AND(BL$4=Inputs!$CN156,BL$4=Inputs!$CO156),1,IF(OR(AND(BL$4=Inputs!$CN156+1,Inputs!$CN156=Inputs!$CO156),AND(BL$4=Inputs!$CN156+2,Inputs!$CN156=Inputs!$CO156)),0,IF(BL$4=Inputs!$CN156,0.8,IF(BL$4=Inputs!$CN156+1,0.6,IF(BL$4=Inputs!$CN156+2,0.4,IF(BL$4=Inputs!$CO156,0.2,IF(AND(BL$4&gt;=Inputs!$CL156,BL$4&lt;Inputs!$CM156),(BL$4-Inputs!$CL156+1)/(Inputs!$AI156+1),0)))))))))</f>
        <v>0</v>
      </c>
      <c r="BM159" s="27">
        <f>IF(AND(Inputs!$CO156=0,BM$4&gt;=Inputs!$CM156),1,IF(AND(BM$4&gt;=Inputs!$CM156,BM$4&lt;Inputs!$CN156),1,IF(AND(BM$4=Inputs!$CN156,BM$4=Inputs!$CO156),1,IF(OR(AND(BM$4=Inputs!$CN156+1,Inputs!$CN156=Inputs!$CO156),AND(BM$4=Inputs!$CN156+2,Inputs!$CN156=Inputs!$CO156)),0,IF(BM$4=Inputs!$CN156,0.8,IF(BM$4=Inputs!$CN156+1,0.6,IF(BM$4=Inputs!$CN156+2,0.4,IF(BM$4=Inputs!$CO156,0.2,IF(AND(BM$4&gt;=Inputs!$CL156,BM$4&lt;Inputs!$CM156),(BM$4-Inputs!$CL156+1)/(Inputs!$AI156+1),0)))))))))</f>
        <v>0</v>
      </c>
      <c r="BO159" s="46" t="str">
        <f>IF(Inputs!$B156="","",(ROUND(Inputs!$BC156*AJ159,0)))</f>
        <v/>
      </c>
      <c r="BP159" s="46" t="str">
        <f>IF(Inputs!$B156="","",(ROUND(Inputs!$BC156*AK159,0)))</f>
        <v/>
      </c>
      <c r="BQ159" s="46" t="str">
        <f>IF(Inputs!$B156="","",(ROUND(Inputs!$BC156*AL159,0)))</f>
        <v/>
      </c>
      <c r="BR159" s="46" t="str">
        <f>IF(Inputs!$B156="","",(ROUND(Inputs!$BC156*AM159,0)))</f>
        <v/>
      </c>
      <c r="BS159" s="46" t="str">
        <f>IF(Inputs!$B156="","",(ROUND(Inputs!$BC156*AN159,0)))</f>
        <v/>
      </c>
      <c r="BT159" s="46" t="str">
        <f>IF(Inputs!$B156="","",(ROUND(Inputs!$BC156*AO159,0)))</f>
        <v/>
      </c>
      <c r="BU159" s="46" t="str">
        <f>IF(Inputs!$B156="","",(ROUND(Inputs!$BC156*AP159,0)))</f>
        <v/>
      </c>
      <c r="BV159" s="46" t="str">
        <f>IF(Inputs!$B156="","",(ROUND(Inputs!$BC156*AQ159,0)))</f>
        <v/>
      </c>
      <c r="BW159" s="46" t="str">
        <f>IF(Inputs!$B156="","",(ROUND(Inputs!$BC156*AR159,0)))</f>
        <v/>
      </c>
      <c r="BX159" s="46" t="str">
        <f>IF(Inputs!$B156="","",(ROUND(Inputs!$BC156*AS159,0)))</f>
        <v/>
      </c>
      <c r="BY159" s="46" t="str">
        <f>IF(Inputs!$B156="","",(ROUND(Inputs!$BC156*AT159,0)))</f>
        <v/>
      </c>
      <c r="BZ159" s="46" t="str">
        <f>IF(Inputs!$B156="","",(ROUND(Inputs!$BC156*AU159,0)))</f>
        <v/>
      </c>
      <c r="CA159" s="46" t="str">
        <f>IF(Inputs!$B156="","",(ROUND(Inputs!$BC156*AV159,0)))</f>
        <v/>
      </c>
      <c r="CB159" s="46" t="str">
        <f>IF(Inputs!$B156="","",(ROUND(Inputs!$BC156*AW159,0)))</f>
        <v/>
      </c>
      <c r="CC159" s="46" t="str">
        <f>IF(Inputs!$B156="","",(ROUND(Inputs!$BC156*AX159,0)))</f>
        <v/>
      </c>
      <c r="CD159" s="46" t="str">
        <f>IF(Inputs!$B156="","",(ROUND(Inputs!$BC156*AY159,0)))</f>
        <v/>
      </c>
      <c r="CE159" s="46" t="str">
        <f>IF(Inputs!$B156="","",(ROUND(Inputs!$BC156*AZ159,0)))</f>
        <v/>
      </c>
      <c r="CF159" s="46" t="str">
        <f>IF(Inputs!$B156="","",(ROUND(Inputs!$BC156*BA159,0)))</f>
        <v/>
      </c>
      <c r="CG159" s="46" t="str">
        <f>IF(Inputs!$B156="","",(ROUND(Inputs!$BC156*BB159,0)))</f>
        <v/>
      </c>
      <c r="CH159" s="46" t="str">
        <f>IF(Inputs!$B156="","",(ROUND(Inputs!$BC156*BC159,0)))</f>
        <v/>
      </c>
      <c r="CI159" s="46" t="str">
        <f>IF(Inputs!$B156="","",(ROUND(Inputs!$BC156*BD159,0)))</f>
        <v/>
      </c>
      <c r="CJ159" s="46" t="str">
        <f>IF(Inputs!$B156="","",(ROUND(Inputs!$BC156*BE159,0)))</f>
        <v/>
      </c>
      <c r="CK159" s="46" t="str">
        <f>IF(Inputs!$B156="","",(ROUND(Inputs!$BC156*BF159,0)))</f>
        <v/>
      </c>
      <c r="CL159" s="46" t="str">
        <f>IF(Inputs!$B156="","",(ROUND(Inputs!$BC156*BG159,0)))</f>
        <v/>
      </c>
      <c r="CM159" s="46" t="str">
        <f>IF(Inputs!$B156="","",(ROUND(Inputs!$BC156*BH159,0)))</f>
        <v/>
      </c>
      <c r="CN159" s="46" t="str">
        <f>IF(Inputs!$B156="","",(ROUND(Inputs!$BC156*BI159,0)))</f>
        <v/>
      </c>
      <c r="CO159" s="46" t="str">
        <f>IF(Inputs!$B156="","",(ROUND(Inputs!$BC156*BJ159,0)))</f>
        <v/>
      </c>
      <c r="CP159" s="46" t="str">
        <f>IF(Inputs!$B156="","",(ROUND(Inputs!$BC156*BK159,0)))</f>
        <v/>
      </c>
      <c r="CQ159" s="46" t="str">
        <f>IF(Inputs!$B156="","",(ROUND(Inputs!$BC156*BL159,0)))</f>
        <v/>
      </c>
      <c r="CR159" s="46" t="str">
        <f>IF(Inputs!$B156="","",(ROUND(Inputs!$BC156*BM159,0)))</f>
        <v/>
      </c>
      <c r="CV159" s="46" t="str">
        <f>IF(A159="","",IF(AND(CV$4&lt;=Inputs!$CQ156,CV$4&gt;=Inputs!$CP156),Inputs!$AR156/(Inputs!$CQ156-Inputs!$CP156+1),0)+IF(CV$4=Inputs!$CL156,Inputs!$BD156,0))</f>
        <v/>
      </c>
      <c r="CW159" s="46" t="str">
        <f>IF(B159="","",IF(AND(CW$4&lt;=Inputs!$CQ156,CW$4&gt;=Inputs!$CP156),Inputs!$AR156/(Inputs!$CQ156-Inputs!$CP156+1),0)+IF(CW$4=Inputs!$CL156,Inputs!$BD156,0))</f>
        <v/>
      </c>
      <c r="CX159" s="46" t="str">
        <f>IF(C159="","",IF(AND(CX$4&lt;=Inputs!$CQ156,CX$4&gt;=Inputs!$CP156),Inputs!$AR156/(Inputs!$CQ156-Inputs!$CP156+1),0)+IF(CX$4=Inputs!$CL156,Inputs!$BD156,0))</f>
        <v/>
      </c>
      <c r="CY159" s="46" t="str">
        <f>IF(D159="","",IF(AND(CY$4&lt;=Inputs!$CQ156,CY$4&gt;=Inputs!$CP156),Inputs!$AR156/(Inputs!$CQ156-Inputs!$CP156+1),0)+IF(CY$4=Inputs!$CL156,Inputs!$BD156,0))</f>
        <v/>
      </c>
      <c r="CZ159" s="46" t="str">
        <f>IF(E159="","",IF(AND(CZ$4&lt;=Inputs!$CQ156,CZ$4&gt;=Inputs!$CP156),Inputs!$AR156/(Inputs!$CQ156-Inputs!$CP156+1),0)+IF(CZ$4=Inputs!$CL156,Inputs!$BD156,0))</f>
        <v/>
      </c>
      <c r="DA159" s="46" t="str">
        <f>IF(F159="","",IF(AND(DA$4&lt;=Inputs!$CQ156,DA$4&gt;=Inputs!$CP156),Inputs!$AR156/(Inputs!$CQ156-Inputs!$CP156+1),0)+IF(DA$4=Inputs!$CL156,Inputs!$BD156,0))</f>
        <v/>
      </c>
      <c r="DB159" s="46" t="str">
        <f>IF(G159="","",IF(AND(DB$4&lt;=Inputs!$CQ156,DB$4&gt;=Inputs!$CP156),Inputs!$AR156/(Inputs!$CQ156-Inputs!$CP156+1),0)+IF(DB$4=Inputs!$CL156,Inputs!$BD156,0))</f>
        <v/>
      </c>
      <c r="DC159" s="46" t="str">
        <f>IF(H159="","",IF(AND(DC$4&lt;=Inputs!$CQ156,DC$4&gt;=Inputs!$CP156),Inputs!$AR156/(Inputs!$CQ156-Inputs!$CP156+1),0)+IF(DC$4=Inputs!$CL156,Inputs!$BD156,0))</f>
        <v/>
      </c>
      <c r="DD159" s="46" t="str">
        <f>IF(I159="","",IF(AND(DD$4&lt;=Inputs!$CQ156,DD$4&gt;=Inputs!$CP156),Inputs!$AR156/(Inputs!$CQ156-Inputs!$CP156+1),0)+IF(DD$4=Inputs!$CL156,Inputs!$BD156,0))</f>
        <v/>
      </c>
      <c r="DE159" s="46" t="str">
        <f>IF(J159="","",IF(AND(DE$4&lt;=Inputs!$CQ156,DE$4&gt;=Inputs!$CP156),Inputs!$AR156/(Inputs!$CQ156-Inputs!$CP156+1),0)+IF(DE$4=Inputs!$CL156,Inputs!$BD156,0))</f>
        <v/>
      </c>
      <c r="DF159" s="46" t="str">
        <f>IF(K159="","",IF(AND(DF$4&lt;=Inputs!$CQ156,DF$4&gt;=Inputs!$CP156),Inputs!$AR156/(Inputs!$CQ156-Inputs!$CP156+1),0)+IF(DF$4=Inputs!$CL156,Inputs!$BD156,0))</f>
        <v/>
      </c>
      <c r="DG159" s="46" t="str">
        <f>IF(L159="","",IF(AND(DG$4&lt;=Inputs!$CQ156,DG$4&gt;=Inputs!$CP156),Inputs!$AR156/(Inputs!$CQ156-Inputs!$CP156+1),0)+IF(DG$4=Inputs!$CL156,Inputs!$BD156,0))</f>
        <v/>
      </c>
      <c r="DH159" s="46" t="str">
        <f>IF(M159="","",IF(AND(DH$4&lt;=Inputs!$CQ156,DH$4&gt;=Inputs!$CP156),Inputs!$AR156/(Inputs!$CQ156-Inputs!$CP156+1),0)+IF(DH$4=Inputs!$CL156,Inputs!$BD156,0))</f>
        <v/>
      </c>
      <c r="DI159" s="46" t="str">
        <f>IF(N159="","",IF(AND(DI$4&lt;=Inputs!$CQ156,DI$4&gt;=Inputs!$CP156),Inputs!$AR156/(Inputs!$CQ156-Inputs!$CP156+1),0)+IF(DI$4=Inputs!$CL156,Inputs!$BD156,0))</f>
        <v/>
      </c>
      <c r="DJ159" s="46" t="str">
        <f>IF(O159="","",IF(AND(DJ$4&lt;=Inputs!$CQ156,DJ$4&gt;=Inputs!$CP156),Inputs!$AR156/(Inputs!$CQ156-Inputs!$CP156+1),0)+IF(DJ$4=Inputs!$CL156,Inputs!$BD156,0))</f>
        <v/>
      </c>
      <c r="DK159" s="46" t="str">
        <f>IF(P159="","",IF(AND(DK$4&lt;=Inputs!$CQ156,DK$4&gt;=Inputs!$CP156),Inputs!$AR156/(Inputs!$CQ156-Inputs!$CP156+1),0)+IF(DK$4=Inputs!$CL156,Inputs!$BD156,0))</f>
        <v/>
      </c>
      <c r="DL159" s="46" t="str">
        <f>IF(Q159="","",IF(AND(DL$4&lt;=Inputs!$CQ156,DL$4&gt;=Inputs!$CP156),Inputs!$AR156/(Inputs!$CQ156-Inputs!$CP156+1),0)+IF(DL$4=Inputs!$CL156,Inputs!$BD156,0))</f>
        <v/>
      </c>
      <c r="DM159" s="46" t="str">
        <f>IF(R159="","",IF(AND(DM$4&lt;=Inputs!$CQ156,DM$4&gt;=Inputs!$CP156),Inputs!$AR156/(Inputs!$CQ156-Inputs!$CP156+1),0)+IF(DM$4=Inputs!$CL156,Inputs!$BD156,0))</f>
        <v/>
      </c>
      <c r="DN159" s="46" t="str">
        <f>IF(S159="","",IF(AND(DN$4&lt;=Inputs!$CQ156,DN$4&gt;=Inputs!$CP156),Inputs!$AR156/(Inputs!$CQ156-Inputs!$CP156+1),0)+IF(DN$4=Inputs!$CL156,Inputs!$BD156,0))</f>
        <v/>
      </c>
      <c r="DO159" s="46" t="str">
        <f>IF(T159="","",IF(AND(DO$4&lt;=Inputs!$CQ156,DO$4&gt;=Inputs!$CP156),Inputs!$AR156/(Inputs!$CQ156-Inputs!$CP156+1),0)+IF(DO$4=Inputs!$CL156,Inputs!$BD156,0))</f>
        <v/>
      </c>
      <c r="DP159" s="46" t="str">
        <f>IF(U159="","",IF(AND(DP$4&lt;=Inputs!$CQ156,DP$4&gt;=Inputs!$CP156),Inputs!$AR156/(Inputs!$CQ156-Inputs!$CP156+1),0)+IF(DP$4=Inputs!$CL156,Inputs!$BD156,0))</f>
        <v/>
      </c>
      <c r="DQ159" s="46" t="str">
        <f>IF(V159="","",IF(AND(DQ$4&lt;=Inputs!$CQ156,DQ$4&gt;=Inputs!$CP156),Inputs!$AR156/(Inputs!$CQ156-Inputs!$CP156+1),0)+IF(DQ$4=Inputs!$CL156,Inputs!$BD156,0))</f>
        <v/>
      </c>
      <c r="DR159" s="46" t="str">
        <f>IF(W159="","",IF(AND(DR$4&lt;=Inputs!$CQ156,DR$4&gt;=Inputs!$CP156),Inputs!$AR156/(Inputs!$CQ156-Inputs!$CP156+1),0)+IF(DR$4=Inputs!$CL156,Inputs!$BD156,0))</f>
        <v/>
      </c>
      <c r="DS159" s="46" t="str">
        <f>IF(X159="","",IF(AND(DS$4&lt;=Inputs!$CQ156,DS$4&gt;=Inputs!$CP156),Inputs!$AR156/(Inputs!$CQ156-Inputs!$CP156+1),0)+IF(DS$4=Inputs!$CL156,Inputs!$BD156,0))</f>
        <v/>
      </c>
      <c r="DT159" s="46" t="str">
        <f>IF(Y159="","",IF(AND(DT$4&lt;=Inputs!$CQ156,DT$4&gt;=Inputs!$CP156),Inputs!$AR156/(Inputs!$CQ156-Inputs!$CP156+1),0)+IF(DT$4=Inputs!$CL156,Inputs!$BD156,0))</f>
        <v/>
      </c>
      <c r="DU159" s="46" t="str">
        <f>IF(Z159="","",IF(AND(DU$4&lt;=Inputs!$CQ156,DU$4&gt;=Inputs!$CP156),Inputs!$AR156/(Inputs!$CQ156-Inputs!$CP156+1),0)+IF(DU$4=Inputs!$CL156,Inputs!$BD156,0))</f>
        <v/>
      </c>
      <c r="DV159" s="46" t="str">
        <f>IF(AA159="","",IF(AND(DV$4&lt;=Inputs!$CQ156,DV$4&gt;=Inputs!$CP156),Inputs!$AR156/(Inputs!$CQ156-Inputs!$CP156+1),0)+IF(DV$4=Inputs!$CL156,Inputs!$BD156,0))</f>
        <v/>
      </c>
      <c r="DW159" s="46" t="str">
        <f>IF(AB159="","",IF(AND(DW$4&lt;=Inputs!$CQ156,DW$4&gt;=Inputs!$CP156),Inputs!$AR156/(Inputs!$CQ156-Inputs!$CP156+1),0)+IF(DW$4=Inputs!$CL156,Inputs!$BD156,0))</f>
        <v/>
      </c>
      <c r="DX159" s="46" t="str">
        <f>IF(AC159="","",IF(AND(DX$4&lt;=Inputs!$CQ156,DX$4&gt;=Inputs!$CP156),Inputs!$AR156/(Inputs!$CQ156-Inputs!$CP156+1),0)+IF(DX$4=Inputs!$CL156,Inputs!$BD156,0))</f>
        <v/>
      </c>
      <c r="DY159" s="46" t="str">
        <f>IF(AD159="","",IF(AND(DY$4&lt;=Inputs!$CQ156,DY$4&gt;=Inputs!$CP156),Inputs!$AR156/(Inputs!$CQ156-Inputs!$CP156+1),0)+IF(DY$4=Inputs!$CL156,Inputs!$BD156,0))</f>
        <v/>
      </c>
      <c r="DZ159" s="46" t="str">
        <f t="shared" si="8"/>
        <v/>
      </c>
    </row>
    <row r="160" spans="1:130">
      <c r="A160" s="7" t="str">
        <f>IF(Inputs!A157="","",Inputs!A157)</f>
        <v/>
      </c>
      <c r="B160" t="str">
        <f>IF(Inputs!B157="","",Inputs!B157)</f>
        <v/>
      </c>
      <c r="C160" s="46" t="str">
        <f>IF(Inputs!$B157="","",BO160-CV160)</f>
        <v/>
      </c>
      <c r="D160" s="46" t="str">
        <f>IF(Inputs!$B157="","",BP160-CW160)</f>
        <v/>
      </c>
      <c r="E160" s="46" t="str">
        <f>IF(Inputs!$B157="","",BQ160-CX160)</f>
        <v/>
      </c>
      <c r="F160" s="46" t="str">
        <f>IF(Inputs!$B157="","",BR160-CY160)</f>
        <v/>
      </c>
      <c r="G160" s="46" t="str">
        <f>IF(Inputs!$B157="","",BS160-CZ160)</f>
        <v/>
      </c>
      <c r="H160" s="46" t="str">
        <f>IF(Inputs!$B157="","",BT160-DA160)</f>
        <v/>
      </c>
      <c r="I160" s="46" t="str">
        <f>IF(Inputs!$B157="","",BU160-DB160)</f>
        <v/>
      </c>
      <c r="J160" s="46" t="str">
        <f>IF(Inputs!$B157="","",BV160-DC160)</f>
        <v/>
      </c>
      <c r="K160" s="46" t="str">
        <f>IF(Inputs!$B157="","",BW160-DD160)</f>
        <v/>
      </c>
      <c r="L160" s="46" t="str">
        <f>IF(Inputs!$B157="","",BX160-DE160)</f>
        <v/>
      </c>
      <c r="M160" s="46" t="str">
        <f>IF(Inputs!$B157="","",BY160-DF160)</f>
        <v/>
      </c>
      <c r="N160" s="46" t="str">
        <f>IF(Inputs!$B157="","",BZ160-DG160)</f>
        <v/>
      </c>
      <c r="O160" s="46" t="str">
        <f>IF(Inputs!$B157="","",CA160-DH160)</f>
        <v/>
      </c>
      <c r="P160" s="46" t="str">
        <f>IF(Inputs!$B157="","",CB160-DI160)</f>
        <v/>
      </c>
      <c r="Q160" s="46" t="str">
        <f>IF(Inputs!$B157="","",CC160-DJ160)</f>
        <v/>
      </c>
      <c r="R160" s="46" t="str">
        <f>IF(Inputs!$B157="","",CD160-DK160)</f>
        <v/>
      </c>
      <c r="S160" s="46" t="str">
        <f>IF(Inputs!$B157="","",CE160-DL160)</f>
        <v/>
      </c>
      <c r="T160" s="46" t="str">
        <f>IF(Inputs!$B157="","",CF160-DM160)</f>
        <v/>
      </c>
      <c r="U160" s="46" t="str">
        <f>IF(Inputs!$B157="","",CG160-DN160)</f>
        <v/>
      </c>
      <c r="V160" s="46" t="str">
        <f>IF(Inputs!$B157="","",CH160-DO160)</f>
        <v/>
      </c>
      <c r="W160" s="46" t="str">
        <f>IF(Inputs!$B157="","",CI160-DP160)</f>
        <v/>
      </c>
      <c r="X160" s="46" t="str">
        <f>IF(Inputs!$B157="","",CJ160-DQ160)</f>
        <v/>
      </c>
      <c r="Y160" s="46" t="str">
        <f>IF(Inputs!$B157="","",CK160-DR160)</f>
        <v/>
      </c>
      <c r="Z160" s="46" t="str">
        <f>IF(Inputs!$B157="","",CL160-DS160)</f>
        <v/>
      </c>
      <c r="AA160" s="46" t="str">
        <f>IF(Inputs!$B157="","",CM160-DT160)</f>
        <v/>
      </c>
      <c r="AB160" s="46" t="str">
        <f>IF(Inputs!$B157="","",CN160-DU160)</f>
        <v/>
      </c>
      <c r="AC160" s="46" t="str">
        <f>IF(Inputs!$B157="","",CO160-DV160)</f>
        <v/>
      </c>
      <c r="AD160" s="46" t="str">
        <f>IF(Inputs!$B157="","",CP160-DW160)</f>
        <v/>
      </c>
      <c r="AE160" s="46" t="str">
        <f>IF(Inputs!$B157="","",CQ160-DX160)</f>
        <v/>
      </c>
      <c r="AF160" s="46" t="str">
        <f>IF(Inputs!$B157="","",CR160-DY160)</f>
        <v/>
      </c>
      <c r="AG160" s="50" t="str">
        <f t="shared" si="9"/>
        <v/>
      </c>
      <c r="AH160" s="50"/>
      <c r="AJ160" s="27">
        <f>IF(AND(Inputs!$CO157=0,AJ$4&gt;=Inputs!$CM157),1,IF(AND(AJ$4&gt;=Inputs!$CM157,AJ$4&lt;Inputs!$CN157),1,IF(AND(AJ$4=Inputs!$CN157,AJ$4=Inputs!$CO157),1,IF(OR(AND(AJ$4=Inputs!$CN157+1,Inputs!$CN157=Inputs!$CO157),AND(AJ$4=Inputs!$CN157+2,Inputs!$CN157=Inputs!$CO157)),0,IF(AJ$4=Inputs!$CN157,0.8,IF(AJ$4=Inputs!$CN157+1,0.6,IF(AJ$4=Inputs!$CN157+2,0.4,IF(AJ$4=Inputs!$CO157,0.2,IF(AND(AJ$4&gt;=Inputs!$CL157,AJ$4&lt;Inputs!$CM157),(AJ$4-Inputs!$CL157+1)/(Inputs!$AI157+1),0)))))))))</f>
        <v>0</v>
      </c>
      <c r="AK160" s="27">
        <f>IF(AND(Inputs!$CO157=0,AK$4&gt;=Inputs!$CM157),1,IF(AND(AK$4&gt;=Inputs!$CM157,AK$4&lt;Inputs!$CN157),1,IF(AND(AK$4=Inputs!$CN157,AK$4=Inputs!$CO157),1,IF(OR(AND(AK$4=Inputs!$CN157+1,Inputs!$CN157=Inputs!$CO157),AND(AK$4=Inputs!$CN157+2,Inputs!$CN157=Inputs!$CO157)),0,IF(AK$4=Inputs!$CN157,0.8,IF(AK$4=Inputs!$CN157+1,0.6,IF(AK$4=Inputs!$CN157+2,0.4,IF(AK$4=Inputs!$CO157,0.2,IF(AND(AK$4&gt;=Inputs!$CL157,AK$4&lt;Inputs!$CM157),(AK$4-Inputs!$CL157+1)/(Inputs!$AI157+1),0)))))))))</f>
        <v>0</v>
      </c>
      <c r="AL160" s="27">
        <f>IF(AND(Inputs!$CO157=0,AL$4&gt;=Inputs!$CM157),1,IF(AND(AL$4&gt;=Inputs!$CM157,AL$4&lt;Inputs!$CN157),1,IF(AND(AL$4=Inputs!$CN157,AL$4=Inputs!$CO157),1,IF(OR(AND(AL$4=Inputs!$CN157+1,Inputs!$CN157=Inputs!$CO157),AND(AL$4=Inputs!$CN157+2,Inputs!$CN157=Inputs!$CO157)),0,IF(AL$4=Inputs!$CN157,0.8,IF(AL$4=Inputs!$CN157+1,0.6,IF(AL$4=Inputs!$CN157+2,0.4,IF(AL$4=Inputs!$CO157,0.2,IF(AND(AL$4&gt;=Inputs!$CL157,AL$4&lt;Inputs!$CM157),(AL$4-Inputs!$CL157+1)/(Inputs!$AI157+1),0)))))))))</f>
        <v>0</v>
      </c>
      <c r="AM160" s="27">
        <f>IF(AND(Inputs!$CO157=0,AM$4&gt;=Inputs!$CM157),1,IF(AND(AM$4&gt;=Inputs!$CM157,AM$4&lt;Inputs!$CN157),1,IF(AND(AM$4=Inputs!$CN157,AM$4=Inputs!$CO157),1,IF(OR(AND(AM$4=Inputs!$CN157+1,Inputs!$CN157=Inputs!$CO157),AND(AM$4=Inputs!$CN157+2,Inputs!$CN157=Inputs!$CO157)),0,IF(AM$4=Inputs!$CN157,0.8,IF(AM$4=Inputs!$CN157+1,0.6,IF(AM$4=Inputs!$CN157+2,0.4,IF(AM$4=Inputs!$CO157,0.2,IF(AND(AM$4&gt;=Inputs!$CL157,AM$4&lt;Inputs!$CM157),(AM$4-Inputs!$CL157+1)/(Inputs!$AI157+1),0)))))))))</f>
        <v>0</v>
      </c>
      <c r="AN160" s="27">
        <f>IF(AND(Inputs!$CO157=0,AN$4&gt;=Inputs!$CM157),1,IF(AND(AN$4&gt;=Inputs!$CM157,AN$4&lt;Inputs!$CN157),1,IF(AND(AN$4=Inputs!$CN157,AN$4=Inputs!$CO157),1,IF(OR(AND(AN$4=Inputs!$CN157+1,Inputs!$CN157=Inputs!$CO157),AND(AN$4=Inputs!$CN157+2,Inputs!$CN157=Inputs!$CO157)),0,IF(AN$4=Inputs!$CN157,0.8,IF(AN$4=Inputs!$CN157+1,0.6,IF(AN$4=Inputs!$CN157+2,0.4,IF(AN$4=Inputs!$CO157,0.2,IF(AND(AN$4&gt;=Inputs!$CL157,AN$4&lt;Inputs!$CM157),(AN$4-Inputs!$CL157+1)/(Inputs!$AI157+1),0)))))))))</f>
        <v>0</v>
      </c>
      <c r="AO160" s="27">
        <f>IF(AND(Inputs!$CO157=0,AO$4&gt;=Inputs!$CM157),1,IF(AND(AO$4&gt;=Inputs!$CM157,AO$4&lt;Inputs!$CN157),1,IF(AND(AO$4=Inputs!$CN157,AO$4=Inputs!$CO157),1,IF(OR(AND(AO$4=Inputs!$CN157+1,Inputs!$CN157=Inputs!$CO157),AND(AO$4=Inputs!$CN157+2,Inputs!$CN157=Inputs!$CO157)),0,IF(AO$4=Inputs!$CN157,0.8,IF(AO$4=Inputs!$CN157+1,0.6,IF(AO$4=Inputs!$CN157+2,0.4,IF(AO$4=Inputs!$CO157,0.2,IF(AND(AO$4&gt;=Inputs!$CL157,AO$4&lt;Inputs!$CM157),(AO$4-Inputs!$CL157+1)/(Inputs!$AI157+1),0)))))))))</f>
        <v>0</v>
      </c>
      <c r="AP160" s="27">
        <f>IF(AND(Inputs!$CO157=0,AP$4&gt;=Inputs!$CM157),1,IF(AND(AP$4&gt;=Inputs!$CM157,AP$4&lt;Inputs!$CN157),1,IF(AND(AP$4=Inputs!$CN157,AP$4=Inputs!$CO157),1,IF(OR(AND(AP$4=Inputs!$CN157+1,Inputs!$CN157=Inputs!$CO157),AND(AP$4=Inputs!$CN157+2,Inputs!$CN157=Inputs!$CO157)),0,IF(AP$4=Inputs!$CN157,0.8,IF(AP$4=Inputs!$CN157+1,0.6,IF(AP$4=Inputs!$CN157+2,0.4,IF(AP$4=Inputs!$CO157,0.2,IF(AND(AP$4&gt;=Inputs!$CL157,AP$4&lt;Inputs!$CM157),(AP$4-Inputs!$CL157+1)/(Inputs!$AI157+1),0)))))))))</f>
        <v>0</v>
      </c>
      <c r="AQ160" s="27">
        <f>IF(AND(Inputs!$CO157=0,AQ$4&gt;=Inputs!$CM157),1,IF(AND(AQ$4&gt;=Inputs!$CM157,AQ$4&lt;Inputs!$CN157),1,IF(AND(AQ$4=Inputs!$CN157,AQ$4=Inputs!$CO157),1,IF(OR(AND(AQ$4=Inputs!$CN157+1,Inputs!$CN157=Inputs!$CO157),AND(AQ$4=Inputs!$CN157+2,Inputs!$CN157=Inputs!$CO157)),0,IF(AQ$4=Inputs!$CN157,0.8,IF(AQ$4=Inputs!$CN157+1,0.6,IF(AQ$4=Inputs!$CN157+2,0.4,IF(AQ$4=Inputs!$CO157,0.2,IF(AND(AQ$4&gt;=Inputs!$CL157,AQ$4&lt;Inputs!$CM157),(AQ$4-Inputs!$CL157+1)/(Inputs!$AI157+1),0)))))))))</f>
        <v>0</v>
      </c>
      <c r="AR160" s="27">
        <f>IF(AND(Inputs!$CO157=0,AR$4&gt;=Inputs!$CM157),1,IF(AND(AR$4&gt;=Inputs!$CM157,AR$4&lt;Inputs!$CN157),1,IF(AND(AR$4=Inputs!$CN157,AR$4=Inputs!$CO157),1,IF(OR(AND(AR$4=Inputs!$CN157+1,Inputs!$CN157=Inputs!$CO157),AND(AR$4=Inputs!$CN157+2,Inputs!$CN157=Inputs!$CO157)),0,IF(AR$4=Inputs!$CN157,0.8,IF(AR$4=Inputs!$CN157+1,0.6,IF(AR$4=Inputs!$CN157+2,0.4,IF(AR$4=Inputs!$CO157,0.2,IF(AND(AR$4&gt;=Inputs!$CL157,AR$4&lt;Inputs!$CM157),(AR$4-Inputs!$CL157+1)/(Inputs!$AI157+1),0)))))))))</f>
        <v>0</v>
      </c>
      <c r="AS160" s="27">
        <f>IF(AND(Inputs!$CO157=0,AS$4&gt;=Inputs!$CM157),1,IF(AND(AS$4&gt;=Inputs!$CM157,AS$4&lt;Inputs!$CN157),1,IF(AND(AS$4=Inputs!$CN157,AS$4=Inputs!$CO157),1,IF(OR(AND(AS$4=Inputs!$CN157+1,Inputs!$CN157=Inputs!$CO157),AND(AS$4=Inputs!$CN157+2,Inputs!$CN157=Inputs!$CO157)),0,IF(AS$4=Inputs!$CN157,0.8,IF(AS$4=Inputs!$CN157+1,0.6,IF(AS$4=Inputs!$CN157+2,0.4,IF(AS$4=Inputs!$CO157,0.2,IF(AND(AS$4&gt;=Inputs!$CL157,AS$4&lt;Inputs!$CM157),(AS$4-Inputs!$CL157+1)/(Inputs!$AI157+1),0)))))))))</f>
        <v>0</v>
      </c>
      <c r="AT160" s="27">
        <f>IF(AND(Inputs!$CO157=0,AT$4&gt;=Inputs!$CM157),1,IF(AND(AT$4&gt;=Inputs!$CM157,AT$4&lt;Inputs!$CN157),1,IF(AND(AT$4=Inputs!$CN157,AT$4=Inputs!$CO157),1,IF(OR(AND(AT$4=Inputs!$CN157+1,Inputs!$CN157=Inputs!$CO157),AND(AT$4=Inputs!$CN157+2,Inputs!$CN157=Inputs!$CO157)),0,IF(AT$4=Inputs!$CN157,0.8,IF(AT$4=Inputs!$CN157+1,0.6,IF(AT$4=Inputs!$CN157+2,0.4,IF(AT$4=Inputs!$CO157,0.2,IF(AND(AT$4&gt;=Inputs!$CL157,AT$4&lt;Inputs!$CM157),(AT$4-Inputs!$CL157+1)/(Inputs!$AI157+1),0)))))))))</f>
        <v>0</v>
      </c>
      <c r="AU160" s="27">
        <f>IF(AND(Inputs!$CO157=0,AU$4&gt;=Inputs!$CM157),1,IF(AND(AU$4&gt;=Inputs!$CM157,AU$4&lt;Inputs!$CN157),1,IF(AND(AU$4=Inputs!$CN157,AU$4=Inputs!$CO157),1,IF(OR(AND(AU$4=Inputs!$CN157+1,Inputs!$CN157=Inputs!$CO157),AND(AU$4=Inputs!$CN157+2,Inputs!$CN157=Inputs!$CO157)),0,IF(AU$4=Inputs!$CN157,0.8,IF(AU$4=Inputs!$CN157+1,0.6,IF(AU$4=Inputs!$CN157+2,0.4,IF(AU$4=Inputs!$CO157,0.2,IF(AND(AU$4&gt;=Inputs!$CL157,AU$4&lt;Inputs!$CM157),(AU$4-Inputs!$CL157+1)/(Inputs!$AI157+1),0)))))))))</f>
        <v>0</v>
      </c>
      <c r="AV160" s="27">
        <f>IF(AND(Inputs!$CO157=0,AV$4&gt;=Inputs!$CM157),1,IF(AND(AV$4&gt;=Inputs!$CM157,AV$4&lt;Inputs!$CN157),1,IF(AND(AV$4=Inputs!$CN157,AV$4=Inputs!$CO157),1,IF(OR(AND(AV$4=Inputs!$CN157+1,Inputs!$CN157=Inputs!$CO157),AND(AV$4=Inputs!$CN157+2,Inputs!$CN157=Inputs!$CO157)),0,IF(AV$4=Inputs!$CN157,0.8,IF(AV$4=Inputs!$CN157+1,0.6,IF(AV$4=Inputs!$CN157+2,0.4,IF(AV$4=Inputs!$CO157,0.2,IF(AND(AV$4&gt;=Inputs!$CL157,AV$4&lt;Inputs!$CM157),(AV$4-Inputs!$CL157+1)/(Inputs!$AI157+1),0)))))))))</f>
        <v>0</v>
      </c>
      <c r="AW160" s="27">
        <f>IF(AND(Inputs!$CO157=0,AW$4&gt;=Inputs!$CM157),1,IF(AND(AW$4&gt;=Inputs!$CM157,AW$4&lt;Inputs!$CN157),1,IF(AND(AW$4=Inputs!$CN157,AW$4=Inputs!$CO157),1,IF(OR(AND(AW$4=Inputs!$CN157+1,Inputs!$CN157=Inputs!$CO157),AND(AW$4=Inputs!$CN157+2,Inputs!$CN157=Inputs!$CO157)),0,IF(AW$4=Inputs!$CN157,0.8,IF(AW$4=Inputs!$CN157+1,0.6,IF(AW$4=Inputs!$CN157+2,0.4,IF(AW$4=Inputs!$CO157,0.2,IF(AND(AW$4&gt;=Inputs!$CL157,AW$4&lt;Inputs!$CM157),(AW$4-Inputs!$CL157+1)/(Inputs!$AI157+1),0)))))))))</f>
        <v>0</v>
      </c>
      <c r="AX160" s="27">
        <f>IF(AND(Inputs!$CO157=0,AX$4&gt;=Inputs!$CM157),1,IF(AND(AX$4&gt;=Inputs!$CM157,AX$4&lt;Inputs!$CN157),1,IF(AND(AX$4=Inputs!$CN157,AX$4=Inputs!$CO157),1,IF(OR(AND(AX$4=Inputs!$CN157+1,Inputs!$CN157=Inputs!$CO157),AND(AX$4=Inputs!$CN157+2,Inputs!$CN157=Inputs!$CO157)),0,IF(AX$4=Inputs!$CN157,0.8,IF(AX$4=Inputs!$CN157+1,0.6,IF(AX$4=Inputs!$CN157+2,0.4,IF(AX$4=Inputs!$CO157,0.2,IF(AND(AX$4&gt;=Inputs!$CL157,AX$4&lt;Inputs!$CM157),(AX$4-Inputs!$CL157+1)/(Inputs!$AI157+1),0)))))))))</f>
        <v>0</v>
      </c>
      <c r="AY160" s="27">
        <f>IF(AND(Inputs!$CO157=0,AY$4&gt;=Inputs!$CM157),1,IF(AND(AY$4&gt;=Inputs!$CM157,AY$4&lt;Inputs!$CN157),1,IF(AND(AY$4=Inputs!$CN157,AY$4=Inputs!$CO157),1,IF(OR(AND(AY$4=Inputs!$CN157+1,Inputs!$CN157=Inputs!$CO157),AND(AY$4=Inputs!$CN157+2,Inputs!$CN157=Inputs!$CO157)),0,IF(AY$4=Inputs!$CN157,0.8,IF(AY$4=Inputs!$CN157+1,0.6,IF(AY$4=Inputs!$CN157+2,0.4,IF(AY$4=Inputs!$CO157,0.2,IF(AND(AY$4&gt;=Inputs!$CL157,AY$4&lt;Inputs!$CM157),(AY$4-Inputs!$CL157+1)/(Inputs!$AI157+1),0)))))))))</f>
        <v>0</v>
      </c>
      <c r="AZ160" s="27">
        <f>IF(AND(Inputs!$CO157=0,AZ$4&gt;=Inputs!$CM157),1,IF(AND(AZ$4&gt;=Inputs!$CM157,AZ$4&lt;Inputs!$CN157),1,IF(AND(AZ$4=Inputs!$CN157,AZ$4=Inputs!$CO157),1,IF(OR(AND(AZ$4=Inputs!$CN157+1,Inputs!$CN157=Inputs!$CO157),AND(AZ$4=Inputs!$CN157+2,Inputs!$CN157=Inputs!$CO157)),0,IF(AZ$4=Inputs!$CN157,0.8,IF(AZ$4=Inputs!$CN157+1,0.6,IF(AZ$4=Inputs!$CN157+2,0.4,IF(AZ$4=Inputs!$CO157,0.2,IF(AND(AZ$4&gt;=Inputs!$CL157,AZ$4&lt;Inputs!$CM157),(AZ$4-Inputs!$CL157+1)/(Inputs!$AI157+1),0)))))))))</f>
        <v>0</v>
      </c>
      <c r="BA160" s="27">
        <f>IF(AND(Inputs!$CO157=0,BA$4&gt;=Inputs!$CM157),1,IF(AND(BA$4&gt;=Inputs!$CM157,BA$4&lt;Inputs!$CN157),1,IF(AND(BA$4=Inputs!$CN157,BA$4=Inputs!$CO157),1,IF(OR(AND(BA$4=Inputs!$CN157+1,Inputs!$CN157=Inputs!$CO157),AND(BA$4=Inputs!$CN157+2,Inputs!$CN157=Inputs!$CO157)),0,IF(BA$4=Inputs!$CN157,0.8,IF(BA$4=Inputs!$CN157+1,0.6,IF(BA$4=Inputs!$CN157+2,0.4,IF(BA$4=Inputs!$CO157,0.2,IF(AND(BA$4&gt;=Inputs!$CL157,BA$4&lt;Inputs!$CM157),(BA$4-Inputs!$CL157+1)/(Inputs!$AI157+1),0)))))))))</f>
        <v>0</v>
      </c>
      <c r="BB160" s="27">
        <f>IF(AND(Inputs!$CO157=0,BB$4&gt;=Inputs!$CM157),1,IF(AND(BB$4&gt;=Inputs!$CM157,BB$4&lt;Inputs!$CN157),1,IF(AND(BB$4=Inputs!$CN157,BB$4=Inputs!$CO157),1,IF(OR(AND(BB$4=Inputs!$CN157+1,Inputs!$CN157=Inputs!$CO157),AND(BB$4=Inputs!$CN157+2,Inputs!$CN157=Inputs!$CO157)),0,IF(BB$4=Inputs!$CN157,0.8,IF(BB$4=Inputs!$CN157+1,0.6,IF(BB$4=Inputs!$CN157+2,0.4,IF(BB$4=Inputs!$CO157,0.2,IF(AND(BB$4&gt;=Inputs!$CL157,BB$4&lt;Inputs!$CM157),(BB$4-Inputs!$CL157+1)/(Inputs!$AI157+1),0)))))))))</f>
        <v>0</v>
      </c>
      <c r="BC160" s="27">
        <f>IF(AND(Inputs!$CO157=0,BC$4&gt;=Inputs!$CM157),1,IF(AND(BC$4&gt;=Inputs!$CM157,BC$4&lt;Inputs!$CN157),1,IF(AND(BC$4=Inputs!$CN157,BC$4=Inputs!$CO157),1,IF(OR(AND(BC$4=Inputs!$CN157+1,Inputs!$CN157=Inputs!$CO157),AND(BC$4=Inputs!$CN157+2,Inputs!$CN157=Inputs!$CO157)),0,IF(BC$4=Inputs!$CN157,0.8,IF(BC$4=Inputs!$CN157+1,0.6,IF(BC$4=Inputs!$CN157+2,0.4,IF(BC$4=Inputs!$CO157,0.2,IF(AND(BC$4&gt;=Inputs!$CL157,BC$4&lt;Inputs!$CM157),(BC$4-Inputs!$CL157+1)/(Inputs!$AI157+1),0)))))))))</f>
        <v>0</v>
      </c>
      <c r="BD160" s="27">
        <f>IF(AND(Inputs!$CO157=0,BD$4&gt;=Inputs!$CM157),1,IF(AND(BD$4&gt;=Inputs!$CM157,BD$4&lt;Inputs!$CN157),1,IF(AND(BD$4=Inputs!$CN157,BD$4=Inputs!$CO157),1,IF(OR(AND(BD$4=Inputs!$CN157+1,Inputs!$CN157=Inputs!$CO157),AND(BD$4=Inputs!$CN157+2,Inputs!$CN157=Inputs!$CO157)),0,IF(BD$4=Inputs!$CN157,0.8,IF(BD$4=Inputs!$CN157+1,0.6,IF(BD$4=Inputs!$CN157+2,0.4,IF(BD$4=Inputs!$CO157,0.2,IF(AND(BD$4&gt;=Inputs!$CL157,BD$4&lt;Inputs!$CM157),(BD$4-Inputs!$CL157+1)/(Inputs!$AI157+1),0)))))))))</f>
        <v>0</v>
      </c>
      <c r="BE160" s="27">
        <f>IF(AND(Inputs!$CO157=0,BE$4&gt;=Inputs!$CM157),1,IF(AND(BE$4&gt;=Inputs!$CM157,BE$4&lt;Inputs!$CN157),1,IF(AND(BE$4=Inputs!$CN157,BE$4=Inputs!$CO157),1,IF(OR(AND(BE$4=Inputs!$CN157+1,Inputs!$CN157=Inputs!$CO157),AND(BE$4=Inputs!$CN157+2,Inputs!$CN157=Inputs!$CO157)),0,IF(BE$4=Inputs!$CN157,0.8,IF(BE$4=Inputs!$CN157+1,0.6,IF(BE$4=Inputs!$CN157+2,0.4,IF(BE$4=Inputs!$CO157,0.2,IF(AND(BE$4&gt;=Inputs!$CL157,BE$4&lt;Inputs!$CM157),(BE$4-Inputs!$CL157+1)/(Inputs!$AI157+1),0)))))))))</f>
        <v>0</v>
      </c>
      <c r="BF160" s="27">
        <f>IF(AND(Inputs!$CO157=0,BF$4&gt;=Inputs!$CM157),1,IF(AND(BF$4&gt;=Inputs!$CM157,BF$4&lt;Inputs!$CN157),1,IF(AND(BF$4=Inputs!$CN157,BF$4=Inputs!$CO157),1,IF(OR(AND(BF$4=Inputs!$CN157+1,Inputs!$CN157=Inputs!$CO157),AND(BF$4=Inputs!$CN157+2,Inputs!$CN157=Inputs!$CO157)),0,IF(BF$4=Inputs!$CN157,0.8,IF(BF$4=Inputs!$CN157+1,0.6,IF(BF$4=Inputs!$CN157+2,0.4,IF(BF$4=Inputs!$CO157,0.2,IF(AND(BF$4&gt;=Inputs!$CL157,BF$4&lt;Inputs!$CM157),(BF$4-Inputs!$CL157+1)/(Inputs!$AI157+1),0)))))))))</f>
        <v>0</v>
      </c>
      <c r="BG160" s="27">
        <f>IF(AND(Inputs!$CO157=0,BG$4&gt;=Inputs!$CM157),1,IF(AND(BG$4&gt;=Inputs!$CM157,BG$4&lt;Inputs!$CN157),1,IF(AND(BG$4=Inputs!$CN157,BG$4=Inputs!$CO157),1,IF(OR(AND(BG$4=Inputs!$CN157+1,Inputs!$CN157=Inputs!$CO157),AND(BG$4=Inputs!$CN157+2,Inputs!$CN157=Inputs!$CO157)),0,IF(BG$4=Inputs!$CN157,0.8,IF(BG$4=Inputs!$CN157+1,0.6,IF(BG$4=Inputs!$CN157+2,0.4,IF(BG$4=Inputs!$CO157,0.2,IF(AND(BG$4&gt;=Inputs!$CL157,BG$4&lt;Inputs!$CM157),(BG$4-Inputs!$CL157+1)/(Inputs!$AI157+1),0)))))))))</f>
        <v>0</v>
      </c>
      <c r="BH160" s="27">
        <f>IF(AND(Inputs!$CO157=0,BH$4&gt;=Inputs!$CM157),1,IF(AND(BH$4&gt;=Inputs!$CM157,BH$4&lt;Inputs!$CN157),1,IF(AND(BH$4=Inputs!$CN157,BH$4=Inputs!$CO157),1,IF(OR(AND(BH$4=Inputs!$CN157+1,Inputs!$CN157=Inputs!$CO157),AND(BH$4=Inputs!$CN157+2,Inputs!$CN157=Inputs!$CO157)),0,IF(BH$4=Inputs!$CN157,0.8,IF(BH$4=Inputs!$CN157+1,0.6,IF(BH$4=Inputs!$CN157+2,0.4,IF(BH$4=Inputs!$CO157,0.2,IF(AND(BH$4&gt;=Inputs!$CL157,BH$4&lt;Inputs!$CM157),(BH$4-Inputs!$CL157+1)/(Inputs!$AI157+1),0)))))))))</f>
        <v>0</v>
      </c>
      <c r="BI160" s="27">
        <f>IF(AND(Inputs!$CO157=0,BI$4&gt;=Inputs!$CM157),1,IF(AND(BI$4&gt;=Inputs!$CM157,BI$4&lt;Inputs!$CN157),1,IF(AND(BI$4=Inputs!$CN157,BI$4=Inputs!$CO157),1,IF(OR(AND(BI$4=Inputs!$CN157+1,Inputs!$CN157=Inputs!$CO157),AND(BI$4=Inputs!$CN157+2,Inputs!$CN157=Inputs!$CO157)),0,IF(BI$4=Inputs!$CN157,0.8,IF(BI$4=Inputs!$CN157+1,0.6,IF(BI$4=Inputs!$CN157+2,0.4,IF(BI$4=Inputs!$CO157,0.2,IF(AND(BI$4&gt;=Inputs!$CL157,BI$4&lt;Inputs!$CM157),(BI$4-Inputs!$CL157+1)/(Inputs!$AI157+1),0)))))))))</f>
        <v>0</v>
      </c>
      <c r="BJ160" s="27">
        <f>IF(AND(Inputs!$CO157=0,BJ$4&gt;=Inputs!$CM157),1,IF(AND(BJ$4&gt;=Inputs!$CM157,BJ$4&lt;Inputs!$CN157),1,IF(AND(BJ$4=Inputs!$CN157,BJ$4=Inputs!$CO157),1,IF(OR(AND(BJ$4=Inputs!$CN157+1,Inputs!$CN157=Inputs!$CO157),AND(BJ$4=Inputs!$CN157+2,Inputs!$CN157=Inputs!$CO157)),0,IF(BJ$4=Inputs!$CN157,0.8,IF(BJ$4=Inputs!$CN157+1,0.6,IF(BJ$4=Inputs!$CN157+2,0.4,IF(BJ$4=Inputs!$CO157,0.2,IF(AND(BJ$4&gt;=Inputs!$CL157,BJ$4&lt;Inputs!$CM157),(BJ$4-Inputs!$CL157+1)/(Inputs!$AI157+1),0)))))))))</f>
        <v>0</v>
      </c>
      <c r="BK160" s="27">
        <f>IF(AND(Inputs!$CO157=0,BK$4&gt;=Inputs!$CM157),1,IF(AND(BK$4&gt;=Inputs!$CM157,BK$4&lt;Inputs!$CN157),1,IF(AND(BK$4=Inputs!$CN157,BK$4=Inputs!$CO157),1,IF(OR(AND(BK$4=Inputs!$CN157+1,Inputs!$CN157=Inputs!$CO157),AND(BK$4=Inputs!$CN157+2,Inputs!$CN157=Inputs!$CO157)),0,IF(BK$4=Inputs!$CN157,0.8,IF(BK$4=Inputs!$CN157+1,0.6,IF(BK$4=Inputs!$CN157+2,0.4,IF(BK$4=Inputs!$CO157,0.2,IF(AND(BK$4&gt;=Inputs!$CL157,BK$4&lt;Inputs!$CM157),(BK$4-Inputs!$CL157+1)/(Inputs!$AI157+1),0)))))))))</f>
        <v>0</v>
      </c>
      <c r="BL160" s="27">
        <f>IF(AND(Inputs!$CO157=0,BL$4&gt;=Inputs!$CM157),1,IF(AND(BL$4&gt;=Inputs!$CM157,BL$4&lt;Inputs!$CN157),1,IF(AND(BL$4=Inputs!$CN157,BL$4=Inputs!$CO157),1,IF(OR(AND(BL$4=Inputs!$CN157+1,Inputs!$CN157=Inputs!$CO157),AND(BL$4=Inputs!$CN157+2,Inputs!$CN157=Inputs!$CO157)),0,IF(BL$4=Inputs!$CN157,0.8,IF(BL$4=Inputs!$CN157+1,0.6,IF(BL$4=Inputs!$CN157+2,0.4,IF(BL$4=Inputs!$CO157,0.2,IF(AND(BL$4&gt;=Inputs!$CL157,BL$4&lt;Inputs!$CM157),(BL$4-Inputs!$CL157+1)/(Inputs!$AI157+1),0)))))))))</f>
        <v>0</v>
      </c>
      <c r="BM160" s="27">
        <f>IF(AND(Inputs!$CO157=0,BM$4&gt;=Inputs!$CM157),1,IF(AND(BM$4&gt;=Inputs!$CM157,BM$4&lt;Inputs!$CN157),1,IF(AND(BM$4=Inputs!$CN157,BM$4=Inputs!$CO157),1,IF(OR(AND(BM$4=Inputs!$CN157+1,Inputs!$CN157=Inputs!$CO157),AND(BM$4=Inputs!$CN157+2,Inputs!$CN157=Inputs!$CO157)),0,IF(BM$4=Inputs!$CN157,0.8,IF(BM$4=Inputs!$CN157+1,0.6,IF(BM$4=Inputs!$CN157+2,0.4,IF(BM$4=Inputs!$CO157,0.2,IF(AND(BM$4&gt;=Inputs!$CL157,BM$4&lt;Inputs!$CM157),(BM$4-Inputs!$CL157+1)/(Inputs!$AI157+1),0)))))))))</f>
        <v>0</v>
      </c>
      <c r="BO160" s="46" t="str">
        <f>IF(Inputs!$B157="","",(ROUND(Inputs!$BC157*AJ160,0)))</f>
        <v/>
      </c>
      <c r="BP160" s="46" t="str">
        <f>IF(Inputs!$B157="","",(ROUND(Inputs!$BC157*AK160,0)))</f>
        <v/>
      </c>
      <c r="BQ160" s="46" t="str">
        <f>IF(Inputs!$B157="","",(ROUND(Inputs!$BC157*AL160,0)))</f>
        <v/>
      </c>
      <c r="BR160" s="46" t="str">
        <f>IF(Inputs!$B157="","",(ROUND(Inputs!$BC157*AM160,0)))</f>
        <v/>
      </c>
      <c r="BS160" s="46" t="str">
        <f>IF(Inputs!$B157="","",(ROUND(Inputs!$BC157*AN160,0)))</f>
        <v/>
      </c>
      <c r="BT160" s="46" t="str">
        <f>IF(Inputs!$B157="","",(ROUND(Inputs!$BC157*AO160,0)))</f>
        <v/>
      </c>
      <c r="BU160" s="46" t="str">
        <f>IF(Inputs!$B157="","",(ROUND(Inputs!$BC157*AP160,0)))</f>
        <v/>
      </c>
      <c r="BV160" s="46" t="str">
        <f>IF(Inputs!$B157="","",(ROUND(Inputs!$BC157*AQ160,0)))</f>
        <v/>
      </c>
      <c r="BW160" s="46" t="str">
        <f>IF(Inputs!$B157="","",(ROUND(Inputs!$BC157*AR160,0)))</f>
        <v/>
      </c>
      <c r="BX160" s="46" t="str">
        <f>IF(Inputs!$B157="","",(ROUND(Inputs!$BC157*AS160,0)))</f>
        <v/>
      </c>
      <c r="BY160" s="46" t="str">
        <f>IF(Inputs!$B157="","",(ROUND(Inputs!$BC157*AT160,0)))</f>
        <v/>
      </c>
      <c r="BZ160" s="46" t="str">
        <f>IF(Inputs!$B157="","",(ROUND(Inputs!$BC157*AU160,0)))</f>
        <v/>
      </c>
      <c r="CA160" s="46" t="str">
        <f>IF(Inputs!$B157="","",(ROUND(Inputs!$BC157*AV160,0)))</f>
        <v/>
      </c>
      <c r="CB160" s="46" t="str">
        <f>IF(Inputs!$B157="","",(ROUND(Inputs!$BC157*AW160,0)))</f>
        <v/>
      </c>
      <c r="CC160" s="46" t="str">
        <f>IF(Inputs!$B157="","",(ROUND(Inputs!$BC157*AX160,0)))</f>
        <v/>
      </c>
      <c r="CD160" s="46" t="str">
        <f>IF(Inputs!$B157="","",(ROUND(Inputs!$BC157*AY160,0)))</f>
        <v/>
      </c>
      <c r="CE160" s="46" t="str">
        <f>IF(Inputs!$B157="","",(ROUND(Inputs!$BC157*AZ160,0)))</f>
        <v/>
      </c>
      <c r="CF160" s="46" t="str">
        <f>IF(Inputs!$B157="","",(ROUND(Inputs!$BC157*BA160,0)))</f>
        <v/>
      </c>
      <c r="CG160" s="46" t="str">
        <f>IF(Inputs!$B157="","",(ROUND(Inputs!$BC157*BB160,0)))</f>
        <v/>
      </c>
      <c r="CH160" s="46" t="str">
        <f>IF(Inputs!$B157="","",(ROUND(Inputs!$BC157*BC160,0)))</f>
        <v/>
      </c>
      <c r="CI160" s="46" t="str">
        <f>IF(Inputs!$B157="","",(ROUND(Inputs!$BC157*BD160,0)))</f>
        <v/>
      </c>
      <c r="CJ160" s="46" t="str">
        <f>IF(Inputs!$B157="","",(ROUND(Inputs!$BC157*BE160,0)))</f>
        <v/>
      </c>
      <c r="CK160" s="46" t="str">
        <f>IF(Inputs!$B157="","",(ROUND(Inputs!$BC157*BF160,0)))</f>
        <v/>
      </c>
      <c r="CL160" s="46" t="str">
        <f>IF(Inputs!$B157="","",(ROUND(Inputs!$BC157*BG160,0)))</f>
        <v/>
      </c>
      <c r="CM160" s="46" t="str">
        <f>IF(Inputs!$B157="","",(ROUND(Inputs!$BC157*BH160,0)))</f>
        <v/>
      </c>
      <c r="CN160" s="46" t="str">
        <f>IF(Inputs!$B157="","",(ROUND(Inputs!$BC157*BI160,0)))</f>
        <v/>
      </c>
      <c r="CO160" s="46" t="str">
        <f>IF(Inputs!$B157="","",(ROUND(Inputs!$BC157*BJ160,0)))</f>
        <v/>
      </c>
      <c r="CP160" s="46" t="str">
        <f>IF(Inputs!$B157="","",(ROUND(Inputs!$BC157*BK160,0)))</f>
        <v/>
      </c>
      <c r="CQ160" s="46" t="str">
        <f>IF(Inputs!$B157="","",(ROUND(Inputs!$BC157*BL160,0)))</f>
        <v/>
      </c>
      <c r="CR160" s="46" t="str">
        <f>IF(Inputs!$B157="","",(ROUND(Inputs!$BC157*BM160,0)))</f>
        <v/>
      </c>
      <c r="CV160" s="46" t="str">
        <f>IF(A160="","",IF(AND(CV$4&lt;=Inputs!$CQ157,CV$4&gt;=Inputs!$CP157),Inputs!$AR157/(Inputs!$CQ157-Inputs!$CP157+1),0)+IF(CV$4=Inputs!$CL157,Inputs!$BD157,0))</f>
        <v/>
      </c>
      <c r="CW160" s="46" t="str">
        <f>IF(B160="","",IF(AND(CW$4&lt;=Inputs!$CQ157,CW$4&gt;=Inputs!$CP157),Inputs!$AR157/(Inputs!$CQ157-Inputs!$CP157+1),0)+IF(CW$4=Inputs!$CL157,Inputs!$BD157,0))</f>
        <v/>
      </c>
      <c r="CX160" s="46" t="str">
        <f>IF(C160="","",IF(AND(CX$4&lt;=Inputs!$CQ157,CX$4&gt;=Inputs!$CP157),Inputs!$AR157/(Inputs!$CQ157-Inputs!$CP157+1),0)+IF(CX$4=Inputs!$CL157,Inputs!$BD157,0))</f>
        <v/>
      </c>
      <c r="CY160" s="46" t="str">
        <f>IF(D160="","",IF(AND(CY$4&lt;=Inputs!$CQ157,CY$4&gt;=Inputs!$CP157),Inputs!$AR157/(Inputs!$CQ157-Inputs!$CP157+1),0)+IF(CY$4=Inputs!$CL157,Inputs!$BD157,0))</f>
        <v/>
      </c>
      <c r="CZ160" s="46" t="str">
        <f>IF(E160="","",IF(AND(CZ$4&lt;=Inputs!$CQ157,CZ$4&gt;=Inputs!$CP157),Inputs!$AR157/(Inputs!$CQ157-Inputs!$CP157+1),0)+IF(CZ$4=Inputs!$CL157,Inputs!$BD157,0))</f>
        <v/>
      </c>
      <c r="DA160" s="46" t="str">
        <f>IF(F160="","",IF(AND(DA$4&lt;=Inputs!$CQ157,DA$4&gt;=Inputs!$CP157),Inputs!$AR157/(Inputs!$CQ157-Inputs!$CP157+1),0)+IF(DA$4=Inputs!$CL157,Inputs!$BD157,0))</f>
        <v/>
      </c>
      <c r="DB160" s="46" t="str">
        <f>IF(G160="","",IF(AND(DB$4&lt;=Inputs!$CQ157,DB$4&gt;=Inputs!$CP157),Inputs!$AR157/(Inputs!$CQ157-Inputs!$CP157+1),0)+IF(DB$4=Inputs!$CL157,Inputs!$BD157,0))</f>
        <v/>
      </c>
      <c r="DC160" s="46" t="str">
        <f>IF(H160="","",IF(AND(DC$4&lt;=Inputs!$CQ157,DC$4&gt;=Inputs!$CP157),Inputs!$AR157/(Inputs!$CQ157-Inputs!$CP157+1),0)+IF(DC$4=Inputs!$CL157,Inputs!$BD157,0))</f>
        <v/>
      </c>
      <c r="DD160" s="46" t="str">
        <f>IF(I160="","",IF(AND(DD$4&lt;=Inputs!$CQ157,DD$4&gt;=Inputs!$CP157),Inputs!$AR157/(Inputs!$CQ157-Inputs!$CP157+1),0)+IF(DD$4=Inputs!$CL157,Inputs!$BD157,0))</f>
        <v/>
      </c>
      <c r="DE160" s="46" t="str">
        <f>IF(J160="","",IF(AND(DE$4&lt;=Inputs!$CQ157,DE$4&gt;=Inputs!$CP157),Inputs!$AR157/(Inputs!$CQ157-Inputs!$CP157+1),0)+IF(DE$4=Inputs!$CL157,Inputs!$BD157,0))</f>
        <v/>
      </c>
      <c r="DF160" s="46" t="str">
        <f>IF(K160="","",IF(AND(DF$4&lt;=Inputs!$CQ157,DF$4&gt;=Inputs!$CP157),Inputs!$AR157/(Inputs!$CQ157-Inputs!$CP157+1),0)+IF(DF$4=Inputs!$CL157,Inputs!$BD157,0))</f>
        <v/>
      </c>
      <c r="DG160" s="46" t="str">
        <f>IF(L160="","",IF(AND(DG$4&lt;=Inputs!$CQ157,DG$4&gt;=Inputs!$CP157),Inputs!$AR157/(Inputs!$CQ157-Inputs!$CP157+1),0)+IF(DG$4=Inputs!$CL157,Inputs!$BD157,0))</f>
        <v/>
      </c>
      <c r="DH160" s="46" t="str">
        <f>IF(M160="","",IF(AND(DH$4&lt;=Inputs!$CQ157,DH$4&gt;=Inputs!$CP157),Inputs!$AR157/(Inputs!$CQ157-Inputs!$CP157+1),0)+IF(DH$4=Inputs!$CL157,Inputs!$BD157,0))</f>
        <v/>
      </c>
      <c r="DI160" s="46" t="str">
        <f>IF(N160="","",IF(AND(DI$4&lt;=Inputs!$CQ157,DI$4&gt;=Inputs!$CP157),Inputs!$AR157/(Inputs!$CQ157-Inputs!$CP157+1),0)+IF(DI$4=Inputs!$CL157,Inputs!$BD157,0))</f>
        <v/>
      </c>
      <c r="DJ160" s="46" t="str">
        <f>IF(O160="","",IF(AND(DJ$4&lt;=Inputs!$CQ157,DJ$4&gt;=Inputs!$CP157),Inputs!$AR157/(Inputs!$CQ157-Inputs!$CP157+1),0)+IF(DJ$4=Inputs!$CL157,Inputs!$BD157,0))</f>
        <v/>
      </c>
      <c r="DK160" s="46" t="str">
        <f>IF(P160="","",IF(AND(DK$4&lt;=Inputs!$CQ157,DK$4&gt;=Inputs!$CP157),Inputs!$AR157/(Inputs!$CQ157-Inputs!$CP157+1),0)+IF(DK$4=Inputs!$CL157,Inputs!$BD157,0))</f>
        <v/>
      </c>
      <c r="DL160" s="46" t="str">
        <f>IF(Q160="","",IF(AND(DL$4&lt;=Inputs!$CQ157,DL$4&gt;=Inputs!$CP157),Inputs!$AR157/(Inputs!$CQ157-Inputs!$CP157+1),0)+IF(DL$4=Inputs!$CL157,Inputs!$BD157,0))</f>
        <v/>
      </c>
      <c r="DM160" s="46" t="str">
        <f>IF(R160="","",IF(AND(DM$4&lt;=Inputs!$CQ157,DM$4&gt;=Inputs!$CP157),Inputs!$AR157/(Inputs!$CQ157-Inputs!$CP157+1),0)+IF(DM$4=Inputs!$CL157,Inputs!$BD157,0))</f>
        <v/>
      </c>
      <c r="DN160" s="46" t="str">
        <f>IF(S160="","",IF(AND(DN$4&lt;=Inputs!$CQ157,DN$4&gt;=Inputs!$CP157),Inputs!$AR157/(Inputs!$CQ157-Inputs!$CP157+1),0)+IF(DN$4=Inputs!$CL157,Inputs!$BD157,0))</f>
        <v/>
      </c>
      <c r="DO160" s="46" t="str">
        <f>IF(T160="","",IF(AND(DO$4&lt;=Inputs!$CQ157,DO$4&gt;=Inputs!$CP157),Inputs!$AR157/(Inputs!$CQ157-Inputs!$CP157+1),0)+IF(DO$4=Inputs!$CL157,Inputs!$BD157,0))</f>
        <v/>
      </c>
      <c r="DP160" s="46" t="str">
        <f>IF(U160="","",IF(AND(DP$4&lt;=Inputs!$CQ157,DP$4&gt;=Inputs!$CP157),Inputs!$AR157/(Inputs!$CQ157-Inputs!$CP157+1),0)+IF(DP$4=Inputs!$CL157,Inputs!$BD157,0))</f>
        <v/>
      </c>
      <c r="DQ160" s="46" t="str">
        <f>IF(V160="","",IF(AND(DQ$4&lt;=Inputs!$CQ157,DQ$4&gt;=Inputs!$CP157),Inputs!$AR157/(Inputs!$CQ157-Inputs!$CP157+1),0)+IF(DQ$4=Inputs!$CL157,Inputs!$BD157,0))</f>
        <v/>
      </c>
      <c r="DR160" s="46" t="str">
        <f>IF(W160="","",IF(AND(DR$4&lt;=Inputs!$CQ157,DR$4&gt;=Inputs!$CP157),Inputs!$AR157/(Inputs!$CQ157-Inputs!$CP157+1),0)+IF(DR$4=Inputs!$CL157,Inputs!$BD157,0))</f>
        <v/>
      </c>
      <c r="DS160" s="46" t="str">
        <f>IF(X160="","",IF(AND(DS$4&lt;=Inputs!$CQ157,DS$4&gt;=Inputs!$CP157),Inputs!$AR157/(Inputs!$CQ157-Inputs!$CP157+1),0)+IF(DS$4=Inputs!$CL157,Inputs!$BD157,0))</f>
        <v/>
      </c>
      <c r="DT160" s="46" t="str">
        <f>IF(Y160="","",IF(AND(DT$4&lt;=Inputs!$CQ157,DT$4&gt;=Inputs!$CP157),Inputs!$AR157/(Inputs!$CQ157-Inputs!$CP157+1),0)+IF(DT$4=Inputs!$CL157,Inputs!$BD157,0))</f>
        <v/>
      </c>
      <c r="DU160" s="46" t="str">
        <f>IF(Z160="","",IF(AND(DU$4&lt;=Inputs!$CQ157,DU$4&gt;=Inputs!$CP157),Inputs!$AR157/(Inputs!$CQ157-Inputs!$CP157+1),0)+IF(DU$4=Inputs!$CL157,Inputs!$BD157,0))</f>
        <v/>
      </c>
      <c r="DV160" s="46" t="str">
        <f>IF(AA160="","",IF(AND(DV$4&lt;=Inputs!$CQ157,DV$4&gt;=Inputs!$CP157),Inputs!$AR157/(Inputs!$CQ157-Inputs!$CP157+1),0)+IF(DV$4=Inputs!$CL157,Inputs!$BD157,0))</f>
        <v/>
      </c>
      <c r="DW160" s="46" t="str">
        <f>IF(AB160="","",IF(AND(DW$4&lt;=Inputs!$CQ157,DW$4&gt;=Inputs!$CP157),Inputs!$AR157/(Inputs!$CQ157-Inputs!$CP157+1),0)+IF(DW$4=Inputs!$CL157,Inputs!$BD157,0))</f>
        <v/>
      </c>
      <c r="DX160" s="46" t="str">
        <f>IF(AC160="","",IF(AND(DX$4&lt;=Inputs!$CQ157,DX$4&gt;=Inputs!$CP157),Inputs!$AR157/(Inputs!$CQ157-Inputs!$CP157+1),0)+IF(DX$4=Inputs!$CL157,Inputs!$BD157,0))</f>
        <v/>
      </c>
      <c r="DY160" s="46" t="str">
        <f>IF(AD160="","",IF(AND(DY$4&lt;=Inputs!$CQ157,DY$4&gt;=Inputs!$CP157),Inputs!$AR157/(Inputs!$CQ157-Inputs!$CP157+1),0)+IF(DY$4=Inputs!$CL157,Inputs!$BD157,0))</f>
        <v/>
      </c>
      <c r="DZ160" s="46" t="str">
        <f t="shared" si="8"/>
        <v/>
      </c>
    </row>
    <row r="161" spans="1:130">
      <c r="A161" s="7" t="str">
        <f>IF(Inputs!A158="","",Inputs!A158)</f>
        <v/>
      </c>
      <c r="B161" t="str">
        <f>IF(Inputs!B158="","",Inputs!B158)</f>
        <v/>
      </c>
      <c r="C161" s="46" t="str">
        <f>IF(Inputs!$B158="","",BO161-CV161)</f>
        <v/>
      </c>
      <c r="D161" s="46" t="str">
        <f>IF(Inputs!$B158="","",BP161-CW161)</f>
        <v/>
      </c>
      <c r="E161" s="46" t="str">
        <f>IF(Inputs!$B158="","",BQ161-CX161)</f>
        <v/>
      </c>
      <c r="F161" s="46" t="str">
        <f>IF(Inputs!$B158="","",BR161-CY161)</f>
        <v/>
      </c>
      <c r="G161" s="46" t="str">
        <f>IF(Inputs!$B158="","",BS161-CZ161)</f>
        <v/>
      </c>
      <c r="H161" s="46" t="str">
        <f>IF(Inputs!$B158="","",BT161-DA161)</f>
        <v/>
      </c>
      <c r="I161" s="46" t="str">
        <f>IF(Inputs!$B158="","",BU161-DB161)</f>
        <v/>
      </c>
      <c r="J161" s="46" t="str">
        <f>IF(Inputs!$B158="","",BV161-DC161)</f>
        <v/>
      </c>
      <c r="K161" s="46" t="str">
        <f>IF(Inputs!$B158="","",BW161-DD161)</f>
        <v/>
      </c>
      <c r="L161" s="46" t="str">
        <f>IF(Inputs!$B158="","",BX161-DE161)</f>
        <v/>
      </c>
      <c r="M161" s="46" t="str">
        <f>IF(Inputs!$B158="","",BY161-DF161)</f>
        <v/>
      </c>
      <c r="N161" s="46" t="str">
        <f>IF(Inputs!$B158="","",BZ161-DG161)</f>
        <v/>
      </c>
      <c r="O161" s="46" t="str">
        <f>IF(Inputs!$B158="","",CA161-DH161)</f>
        <v/>
      </c>
      <c r="P161" s="46" t="str">
        <f>IF(Inputs!$B158="","",CB161-DI161)</f>
        <v/>
      </c>
      <c r="Q161" s="46" t="str">
        <f>IF(Inputs!$B158="","",CC161-DJ161)</f>
        <v/>
      </c>
      <c r="R161" s="46" t="str">
        <f>IF(Inputs!$B158="","",CD161-DK161)</f>
        <v/>
      </c>
      <c r="S161" s="46" t="str">
        <f>IF(Inputs!$B158="","",CE161-DL161)</f>
        <v/>
      </c>
      <c r="T161" s="46" t="str">
        <f>IF(Inputs!$B158="","",CF161-DM161)</f>
        <v/>
      </c>
      <c r="U161" s="46" t="str">
        <f>IF(Inputs!$B158="","",CG161-DN161)</f>
        <v/>
      </c>
      <c r="V161" s="46" t="str">
        <f>IF(Inputs!$B158="","",CH161-DO161)</f>
        <v/>
      </c>
      <c r="W161" s="46" t="str">
        <f>IF(Inputs!$B158="","",CI161-DP161)</f>
        <v/>
      </c>
      <c r="X161" s="46" t="str">
        <f>IF(Inputs!$B158="","",CJ161-DQ161)</f>
        <v/>
      </c>
      <c r="Y161" s="46" t="str">
        <f>IF(Inputs!$B158="","",CK161-DR161)</f>
        <v/>
      </c>
      <c r="Z161" s="46" t="str">
        <f>IF(Inputs!$B158="","",CL161-DS161)</f>
        <v/>
      </c>
      <c r="AA161" s="46" t="str">
        <f>IF(Inputs!$B158="","",CM161-DT161)</f>
        <v/>
      </c>
      <c r="AB161" s="46" t="str">
        <f>IF(Inputs!$B158="","",CN161-DU161)</f>
        <v/>
      </c>
      <c r="AC161" s="46" t="str">
        <f>IF(Inputs!$B158="","",CO161-DV161)</f>
        <v/>
      </c>
      <c r="AD161" s="46" t="str">
        <f>IF(Inputs!$B158="","",CP161-DW161)</f>
        <v/>
      </c>
      <c r="AE161" s="46" t="str">
        <f>IF(Inputs!$B158="","",CQ161-DX161)</f>
        <v/>
      </c>
      <c r="AF161" s="46" t="str">
        <f>IF(Inputs!$B158="","",CR161-DY161)</f>
        <v/>
      </c>
      <c r="AG161" s="50" t="str">
        <f t="shared" si="9"/>
        <v/>
      </c>
      <c r="AH161" s="50"/>
      <c r="AJ161" s="27">
        <f>IF(AND(Inputs!$CO158=0,AJ$4&gt;=Inputs!$CM158),1,IF(AND(AJ$4&gt;=Inputs!$CM158,AJ$4&lt;Inputs!$CN158),1,IF(AND(AJ$4=Inputs!$CN158,AJ$4=Inputs!$CO158),1,IF(OR(AND(AJ$4=Inputs!$CN158+1,Inputs!$CN158=Inputs!$CO158),AND(AJ$4=Inputs!$CN158+2,Inputs!$CN158=Inputs!$CO158)),0,IF(AJ$4=Inputs!$CN158,0.8,IF(AJ$4=Inputs!$CN158+1,0.6,IF(AJ$4=Inputs!$CN158+2,0.4,IF(AJ$4=Inputs!$CO158,0.2,IF(AND(AJ$4&gt;=Inputs!$CL158,AJ$4&lt;Inputs!$CM158),(AJ$4-Inputs!$CL158+1)/(Inputs!$AI158+1),0)))))))))</f>
        <v>0</v>
      </c>
      <c r="AK161" s="27">
        <f>IF(AND(Inputs!$CO158=0,AK$4&gt;=Inputs!$CM158),1,IF(AND(AK$4&gt;=Inputs!$CM158,AK$4&lt;Inputs!$CN158),1,IF(AND(AK$4=Inputs!$CN158,AK$4=Inputs!$CO158),1,IF(OR(AND(AK$4=Inputs!$CN158+1,Inputs!$CN158=Inputs!$CO158),AND(AK$4=Inputs!$CN158+2,Inputs!$CN158=Inputs!$CO158)),0,IF(AK$4=Inputs!$CN158,0.8,IF(AK$4=Inputs!$CN158+1,0.6,IF(AK$4=Inputs!$CN158+2,0.4,IF(AK$4=Inputs!$CO158,0.2,IF(AND(AK$4&gt;=Inputs!$CL158,AK$4&lt;Inputs!$CM158),(AK$4-Inputs!$CL158+1)/(Inputs!$AI158+1),0)))))))))</f>
        <v>0</v>
      </c>
      <c r="AL161" s="27">
        <f>IF(AND(Inputs!$CO158=0,AL$4&gt;=Inputs!$CM158),1,IF(AND(AL$4&gt;=Inputs!$CM158,AL$4&lt;Inputs!$CN158),1,IF(AND(AL$4=Inputs!$CN158,AL$4=Inputs!$CO158),1,IF(OR(AND(AL$4=Inputs!$CN158+1,Inputs!$CN158=Inputs!$CO158),AND(AL$4=Inputs!$CN158+2,Inputs!$CN158=Inputs!$CO158)),0,IF(AL$4=Inputs!$CN158,0.8,IF(AL$4=Inputs!$CN158+1,0.6,IF(AL$4=Inputs!$CN158+2,0.4,IF(AL$4=Inputs!$CO158,0.2,IF(AND(AL$4&gt;=Inputs!$CL158,AL$4&lt;Inputs!$CM158),(AL$4-Inputs!$CL158+1)/(Inputs!$AI158+1),0)))))))))</f>
        <v>0</v>
      </c>
      <c r="AM161" s="27">
        <f>IF(AND(Inputs!$CO158=0,AM$4&gt;=Inputs!$CM158),1,IF(AND(AM$4&gt;=Inputs!$CM158,AM$4&lt;Inputs!$CN158),1,IF(AND(AM$4=Inputs!$CN158,AM$4=Inputs!$CO158),1,IF(OR(AND(AM$4=Inputs!$CN158+1,Inputs!$CN158=Inputs!$CO158),AND(AM$4=Inputs!$CN158+2,Inputs!$CN158=Inputs!$CO158)),0,IF(AM$4=Inputs!$CN158,0.8,IF(AM$4=Inputs!$CN158+1,0.6,IF(AM$4=Inputs!$CN158+2,0.4,IF(AM$4=Inputs!$CO158,0.2,IF(AND(AM$4&gt;=Inputs!$CL158,AM$4&lt;Inputs!$CM158),(AM$4-Inputs!$CL158+1)/(Inputs!$AI158+1),0)))))))))</f>
        <v>0</v>
      </c>
      <c r="AN161" s="27">
        <f>IF(AND(Inputs!$CO158=0,AN$4&gt;=Inputs!$CM158),1,IF(AND(AN$4&gt;=Inputs!$CM158,AN$4&lt;Inputs!$CN158),1,IF(AND(AN$4=Inputs!$CN158,AN$4=Inputs!$CO158),1,IF(OR(AND(AN$4=Inputs!$CN158+1,Inputs!$CN158=Inputs!$CO158),AND(AN$4=Inputs!$CN158+2,Inputs!$CN158=Inputs!$CO158)),0,IF(AN$4=Inputs!$CN158,0.8,IF(AN$4=Inputs!$CN158+1,0.6,IF(AN$4=Inputs!$CN158+2,0.4,IF(AN$4=Inputs!$CO158,0.2,IF(AND(AN$4&gt;=Inputs!$CL158,AN$4&lt;Inputs!$CM158),(AN$4-Inputs!$CL158+1)/(Inputs!$AI158+1),0)))))))))</f>
        <v>0</v>
      </c>
      <c r="AO161" s="27">
        <f>IF(AND(Inputs!$CO158=0,AO$4&gt;=Inputs!$CM158),1,IF(AND(AO$4&gt;=Inputs!$CM158,AO$4&lt;Inputs!$CN158),1,IF(AND(AO$4=Inputs!$CN158,AO$4=Inputs!$CO158),1,IF(OR(AND(AO$4=Inputs!$CN158+1,Inputs!$CN158=Inputs!$CO158),AND(AO$4=Inputs!$CN158+2,Inputs!$CN158=Inputs!$CO158)),0,IF(AO$4=Inputs!$CN158,0.8,IF(AO$4=Inputs!$CN158+1,0.6,IF(AO$4=Inputs!$CN158+2,0.4,IF(AO$4=Inputs!$CO158,0.2,IF(AND(AO$4&gt;=Inputs!$CL158,AO$4&lt;Inputs!$CM158),(AO$4-Inputs!$CL158+1)/(Inputs!$AI158+1),0)))))))))</f>
        <v>0</v>
      </c>
      <c r="AP161" s="27">
        <f>IF(AND(Inputs!$CO158=0,AP$4&gt;=Inputs!$CM158),1,IF(AND(AP$4&gt;=Inputs!$CM158,AP$4&lt;Inputs!$CN158),1,IF(AND(AP$4=Inputs!$CN158,AP$4=Inputs!$CO158),1,IF(OR(AND(AP$4=Inputs!$CN158+1,Inputs!$CN158=Inputs!$CO158),AND(AP$4=Inputs!$CN158+2,Inputs!$CN158=Inputs!$CO158)),0,IF(AP$4=Inputs!$CN158,0.8,IF(AP$4=Inputs!$CN158+1,0.6,IF(AP$4=Inputs!$CN158+2,0.4,IF(AP$4=Inputs!$CO158,0.2,IF(AND(AP$4&gt;=Inputs!$CL158,AP$4&lt;Inputs!$CM158),(AP$4-Inputs!$CL158+1)/(Inputs!$AI158+1),0)))))))))</f>
        <v>0</v>
      </c>
      <c r="AQ161" s="27">
        <f>IF(AND(Inputs!$CO158=0,AQ$4&gt;=Inputs!$CM158),1,IF(AND(AQ$4&gt;=Inputs!$CM158,AQ$4&lt;Inputs!$CN158),1,IF(AND(AQ$4=Inputs!$CN158,AQ$4=Inputs!$CO158),1,IF(OR(AND(AQ$4=Inputs!$CN158+1,Inputs!$CN158=Inputs!$CO158),AND(AQ$4=Inputs!$CN158+2,Inputs!$CN158=Inputs!$CO158)),0,IF(AQ$4=Inputs!$CN158,0.8,IF(AQ$4=Inputs!$CN158+1,0.6,IF(AQ$4=Inputs!$CN158+2,0.4,IF(AQ$4=Inputs!$CO158,0.2,IF(AND(AQ$4&gt;=Inputs!$CL158,AQ$4&lt;Inputs!$CM158),(AQ$4-Inputs!$CL158+1)/(Inputs!$AI158+1),0)))))))))</f>
        <v>0</v>
      </c>
      <c r="AR161" s="27">
        <f>IF(AND(Inputs!$CO158=0,AR$4&gt;=Inputs!$CM158),1,IF(AND(AR$4&gt;=Inputs!$CM158,AR$4&lt;Inputs!$CN158),1,IF(AND(AR$4=Inputs!$CN158,AR$4=Inputs!$CO158),1,IF(OR(AND(AR$4=Inputs!$CN158+1,Inputs!$CN158=Inputs!$CO158),AND(AR$4=Inputs!$CN158+2,Inputs!$CN158=Inputs!$CO158)),0,IF(AR$4=Inputs!$CN158,0.8,IF(AR$4=Inputs!$CN158+1,0.6,IF(AR$4=Inputs!$CN158+2,0.4,IF(AR$4=Inputs!$CO158,0.2,IF(AND(AR$4&gt;=Inputs!$CL158,AR$4&lt;Inputs!$CM158),(AR$4-Inputs!$CL158+1)/(Inputs!$AI158+1),0)))))))))</f>
        <v>0</v>
      </c>
      <c r="AS161" s="27">
        <f>IF(AND(Inputs!$CO158=0,AS$4&gt;=Inputs!$CM158),1,IF(AND(AS$4&gt;=Inputs!$CM158,AS$4&lt;Inputs!$CN158),1,IF(AND(AS$4=Inputs!$CN158,AS$4=Inputs!$CO158),1,IF(OR(AND(AS$4=Inputs!$CN158+1,Inputs!$CN158=Inputs!$CO158),AND(AS$4=Inputs!$CN158+2,Inputs!$CN158=Inputs!$CO158)),0,IF(AS$4=Inputs!$CN158,0.8,IF(AS$4=Inputs!$CN158+1,0.6,IF(AS$4=Inputs!$CN158+2,0.4,IF(AS$4=Inputs!$CO158,0.2,IF(AND(AS$4&gt;=Inputs!$CL158,AS$4&lt;Inputs!$CM158),(AS$4-Inputs!$CL158+1)/(Inputs!$AI158+1),0)))))))))</f>
        <v>0</v>
      </c>
      <c r="AT161" s="27">
        <f>IF(AND(Inputs!$CO158=0,AT$4&gt;=Inputs!$CM158),1,IF(AND(AT$4&gt;=Inputs!$CM158,AT$4&lt;Inputs!$CN158),1,IF(AND(AT$4=Inputs!$CN158,AT$4=Inputs!$CO158),1,IF(OR(AND(AT$4=Inputs!$CN158+1,Inputs!$CN158=Inputs!$CO158),AND(AT$4=Inputs!$CN158+2,Inputs!$CN158=Inputs!$CO158)),0,IF(AT$4=Inputs!$CN158,0.8,IF(AT$4=Inputs!$CN158+1,0.6,IF(AT$4=Inputs!$CN158+2,0.4,IF(AT$4=Inputs!$CO158,0.2,IF(AND(AT$4&gt;=Inputs!$CL158,AT$4&lt;Inputs!$CM158),(AT$4-Inputs!$CL158+1)/(Inputs!$AI158+1),0)))))))))</f>
        <v>0</v>
      </c>
      <c r="AU161" s="27">
        <f>IF(AND(Inputs!$CO158=0,AU$4&gt;=Inputs!$CM158),1,IF(AND(AU$4&gt;=Inputs!$CM158,AU$4&lt;Inputs!$CN158),1,IF(AND(AU$4=Inputs!$CN158,AU$4=Inputs!$CO158),1,IF(OR(AND(AU$4=Inputs!$CN158+1,Inputs!$CN158=Inputs!$CO158),AND(AU$4=Inputs!$CN158+2,Inputs!$CN158=Inputs!$CO158)),0,IF(AU$4=Inputs!$CN158,0.8,IF(AU$4=Inputs!$CN158+1,0.6,IF(AU$4=Inputs!$CN158+2,0.4,IF(AU$4=Inputs!$CO158,0.2,IF(AND(AU$4&gt;=Inputs!$CL158,AU$4&lt;Inputs!$CM158),(AU$4-Inputs!$CL158+1)/(Inputs!$AI158+1),0)))))))))</f>
        <v>0</v>
      </c>
      <c r="AV161" s="27">
        <f>IF(AND(Inputs!$CO158=0,AV$4&gt;=Inputs!$CM158),1,IF(AND(AV$4&gt;=Inputs!$CM158,AV$4&lt;Inputs!$CN158),1,IF(AND(AV$4=Inputs!$CN158,AV$4=Inputs!$CO158),1,IF(OR(AND(AV$4=Inputs!$CN158+1,Inputs!$CN158=Inputs!$CO158),AND(AV$4=Inputs!$CN158+2,Inputs!$CN158=Inputs!$CO158)),0,IF(AV$4=Inputs!$CN158,0.8,IF(AV$4=Inputs!$CN158+1,0.6,IF(AV$4=Inputs!$CN158+2,0.4,IF(AV$4=Inputs!$CO158,0.2,IF(AND(AV$4&gt;=Inputs!$CL158,AV$4&lt;Inputs!$CM158),(AV$4-Inputs!$CL158+1)/(Inputs!$AI158+1),0)))))))))</f>
        <v>0</v>
      </c>
      <c r="AW161" s="27">
        <f>IF(AND(Inputs!$CO158=0,AW$4&gt;=Inputs!$CM158),1,IF(AND(AW$4&gt;=Inputs!$CM158,AW$4&lt;Inputs!$CN158),1,IF(AND(AW$4=Inputs!$CN158,AW$4=Inputs!$CO158),1,IF(OR(AND(AW$4=Inputs!$CN158+1,Inputs!$CN158=Inputs!$CO158),AND(AW$4=Inputs!$CN158+2,Inputs!$CN158=Inputs!$CO158)),0,IF(AW$4=Inputs!$CN158,0.8,IF(AW$4=Inputs!$CN158+1,0.6,IF(AW$4=Inputs!$CN158+2,0.4,IF(AW$4=Inputs!$CO158,0.2,IF(AND(AW$4&gt;=Inputs!$CL158,AW$4&lt;Inputs!$CM158),(AW$4-Inputs!$CL158+1)/(Inputs!$AI158+1),0)))))))))</f>
        <v>0</v>
      </c>
      <c r="AX161" s="27">
        <f>IF(AND(Inputs!$CO158=0,AX$4&gt;=Inputs!$CM158),1,IF(AND(AX$4&gt;=Inputs!$CM158,AX$4&lt;Inputs!$CN158),1,IF(AND(AX$4=Inputs!$CN158,AX$4=Inputs!$CO158),1,IF(OR(AND(AX$4=Inputs!$CN158+1,Inputs!$CN158=Inputs!$CO158),AND(AX$4=Inputs!$CN158+2,Inputs!$CN158=Inputs!$CO158)),0,IF(AX$4=Inputs!$CN158,0.8,IF(AX$4=Inputs!$CN158+1,0.6,IF(AX$4=Inputs!$CN158+2,0.4,IF(AX$4=Inputs!$CO158,0.2,IF(AND(AX$4&gt;=Inputs!$CL158,AX$4&lt;Inputs!$CM158),(AX$4-Inputs!$CL158+1)/(Inputs!$AI158+1),0)))))))))</f>
        <v>0</v>
      </c>
      <c r="AY161" s="27">
        <f>IF(AND(Inputs!$CO158=0,AY$4&gt;=Inputs!$CM158),1,IF(AND(AY$4&gt;=Inputs!$CM158,AY$4&lt;Inputs!$CN158),1,IF(AND(AY$4=Inputs!$CN158,AY$4=Inputs!$CO158),1,IF(OR(AND(AY$4=Inputs!$CN158+1,Inputs!$CN158=Inputs!$CO158),AND(AY$4=Inputs!$CN158+2,Inputs!$CN158=Inputs!$CO158)),0,IF(AY$4=Inputs!$CN158,0.8,IF(AY$4=Inputs!$CN158+1,0.6,IF(AY$4=Inputs!$CN158+2,0.4,IF(AY$4=Inputs!$CO158,0.2,IF(AND(AY$4&gt;=Inputs!$CL158,AY$4&lt;Inputs!$CM158),(AY$4-Inputs!$CL158+1)/(Inputs!$AI158+1),0)))))))))</f>
        <v>0</v>
      </c>
      <c r="AZ161" s="27">
        <f>IF(AND(Inputs!$CO158=0,AZ$4&gt;=Inputs!$CM158),1,IF(AND(AZ$4&gt;=Inputs!$CM158,AZ$4&lt;Inputs!$CN158),1,IF(AND(AZ$4=Inputs!$CN158,AZ$4=Inputs!$CO158),1,IF(OR(AND(AZ$4=Inputs!$CN158+1,Inputs!$CN158=Inputs!$CO158),AND(AZ$4=Inputs!$CN158+2,Inputs!$CN158=Inputs!$CO158)),0,IF(AZ$4=Inputs!$CN158,0.8,IF(AZ$4=Inputs!$CN158+1,0.6,IF(AZ$4=Inputs!$CN158+2,0.4,IF(AZ$4=Inputs!$CO158,0.2,IF(AND(AZ$4&gt;=Inputs!$CL158,AZ$4&lt;Inputs!$CM158),(AZ$4-Inputs!$CL158+1)/(Inputs!$AI158+1),0)))))))))</f>
        <v>0</v>
      </c>
      <c r="BA161" s="27">
        <f>IF(AND(Inputs!$CO158=0,BA$4&gt;=Inputs!$CM158),1,IF(AND(BA$4&gt;=Inputs!$CM158,BA$4&lt;Inputs!$CN158),1,IF(AND(BA$4=Inputs!$CN158,BA$4=Inputs!$CO158),1,IF(OR(AND(BA$4=Inputs!$CN158+1,Inputs!$CN158=Inputs!$CO158),AND(BA$4=Inputs!$CN158+2,Inputs!$CN158=Inputs!$CO158)),0,IF(BA$4=Inputs!$CN158,0.8,IF(BA$4=Inputs!$CN158+1,0.6,IF(BA$4=Inputs!$CN158+2,0.4,IF(BA$4=Inputs!$CO158,0.2,IF(AND(BA$4&gt;=Inputs!$CL158,BA$4&lt;Inputs!$CM158),(BA$4-Inputs!$CL158+1)/(Inputs!$AI158+1),0)))))))))</f>
        <v>0</v>
      </c>
      <c r="BB161" s="27">
        <f>IF(AND(Inputs!$CO158=0,BB$4&gt;=Inputs!$CM158),1,IF(AND(BB$4&gt;=Inputs!$CM158,BB$4&lt;Inputs!$CN158),1,IF(AND(BB$4=Inputs!$CN158,BB$4=Inputs!$CO158),1,IF(OR(AND(BB$4=Inputs!$CN158+1,Inputs!$CN158=Inputs!$CO158),AND(BB$4=Inputs!$CN158+2,Inputs!$CN158=Inputs!$CO158)),0,IF(BB$4=Inputs!$CN158,0.8,IF(BB$4=Inputs!$CN158+1,0.6,IF(BB$4=Inputs!$CN158+2,0.4,IF(BB$4=Inputs!$CO158,0.2,IF(AND(BB$4&gt;=Inputs!$CL158,BB$4&lt;Inputs!$CM158),(BB$4-Inputs!$CL158+1)/(Inputs!$AI158+1),0)))))))))</f>
        <v>0</v>
      </c>
      <c r="BC161" s="27">
        <f>IF(AND(Inputs!$CO158=0,BC$4&gt;=Inputs!$CM158),1,IF(AND(BC$4&gt;=Inputs!$CM158,BC$4&lt;Inputs!$CN158),1,IF(AND(BC$4=Inputs!$CN158,BC$4=Inputs!$CO158),1,IF(OR(AND(BC$4=Inputs!$CN158+1,Inputs!$CN158=Inputs!$CO158),AND(BC$4=Inputs!$CN158+2,Inputs!$CN158=Inputs!$CO158)),0,IF(BC$4=Inputs!$CN158,0.8,IF(BC$4=Inputs!$CN158+1,0.6,IF(BC$4=Inputs!$CN158+2,0.4,IF(BC$4=Inputs!$CO158,0.2,IF(AND(BC$4&gt;=Inputs!$CL158,BC$4&lt;Inputs!$CM158),(BC$4-Inputs!$CL158+1)/(Inputs!$AI158+1),0)))))))))</f>
        <v>0</v>
      </c>
      <c r="BD161" s="27">
        <f>IF(AND(Inputs!$CO158=0,BD$4&gt;=Inputs!$CM158),1,IF(AND(BD$4&gt;=Inputs!$CM158,BD$4&lt;Inputs!$CN158),1,IF(AND(BD$4=Inputs!$CN158,BD$4=Inputs!$CO158),1,IF(OR(AND(BD$4=Inputs!$CN158+1,Inputs!$CN158=Inputs!$CO158),AND(BD$4=Inputs!$CN158+2,Inputs!$CN158=Inputs!$CO158)),0,IF(BD$4=Inputs!$CN158,0.8,IF(BD$4=Inputs!$CN158+1,0.6,IF(BD$4=Inputs!$CN158+2,0.4,IF(BD$4=Inputs!$CO158,0.2,IF(AND(BD$4&gt;=Inputs!$CL158,BD$4&lt;Inputs!$CM158),(BD$4-Inputs!$CL158+1)/(Inputs!$AI158+1),0)))))))))</f>
        <v>0</v>
      </c>
      <c r="BE161" s="27">
        <f>IF(AND(Inputs!$CO158=0,BE$4&gt;=Inputs!$CM158),1,IF(AND(BE$4&gt;=Inputs!$CM158,BE$4&lt;Inputs!$CN158),1,IF(AND(BE$4=Inputs!$CN158,BE$4=Inputs!$CO158),1,IF(OR(AND(BE$4=Inputs!$CN158+1,Inputs!$CN158=Inputs!$CO158),AND(BE$4=Inputs!$CN158+2,Inputs!$CN158=Inputs!$CO158)),0,IF(BE$4=Inputs!$CN158,0.8,IF(BE$4=Inputs!$CN158+1,0.6,IF(BE$4=Inputs!$CN158+2,0.4,IF(BE$4=Inputs!$CO158,0.2,IF(AND(BE$4&gt;=Inputs!$CL158,BE$4&lt;Inputs!$CM158),(BE$4-Inputs!$CL158+1)/(Inputs!$AI158+1),0)))))))))</f>
        <v>0</v>
      </c>
      <c r="BF161" s="27">
        <f>IF(AND(Inputs!$CO158=0,BF$4&gt;=Inputs!$CM158),1,IF(AND(BF$4&gt;=Inputs!$CM158,BF$4&lt;Inputs!$CN158),1,IF(AND(BF$4=Inputs!$CN158,BF$4=Inputs!$CO158),1,IF(OR(AND(BF$4=Inputs!$CN158+1,Inputs!$CN158=Inputs!$CO158),AND(BF$4=Inputs!$CN158+2,Inputs!$CN158=Inputs!$CO158)),0,IF(BF$4=Inputs!$CN158,0.8,IF(BF$4=Inputs!$CN158+1,0.6,IF(BF$4=Inputs!$CN158+2,0.4,IF(BF$4=Inputs!$CO158,0.2,IF(AND(BF$4&gt;=Inputs!$CL158,BF$4&lt;Inputs!$CM158),(BF$4-Inputs!$CL158+1)/(Inputs!$AI158+1),0)))))))))</f>
        <v>0</v>
      </c>
      <c r="BG161" s="27">
        <f>IF(AND(Inputs!$CO158=0,BG$4&gt;=Inputs!$CM158),1,IF(AND(BG$4&gt;=Inputs!$CM158,BG$4&lt;Inputs!$CN158),1,IF(AND(BG$4=Inputs!$CN158,BG$4=Inputs!$CO158),1,IF(OR(AND(BG$4=Inputs!$CN158+1,Inputs!$CN158=Inputs!$CO158),AND(BG$4=Inputs!$CN158+2,Inputs!$CN158=Inputs!$CO158)),0,IF(BG$4=Inputs!$CN158,0.8,IF(BG$4=Inputs!$CN158+1,0.6,IF(BG$4=Inputs!$CN158+2,0.4,IF(BG$4=Inputs!$CO158,0.2,IF(AND(BG$4&gt;=Inputs!$CL158,BG$4&lt;Inputs!$CM158),(BG$4-Inputs!$CL158+1)/(Inputs!$AI158+1),0)))))))))</f>
        <v>0</v>
      </c>
      <c r="BH161" s="27">
        <f>IF(AND(Inputs!$CO158=0,BH$4&gt;=Inputs!$CM158),1,IF(AND(BH$4&gt;=Inputs!$CM158,BH$4&lt;Inputs!$CN158),1,IF(AND(BH$4=Inputs!$CN158,BH$4=Inputs!$CO158),1,IF(OR(AND(BH$4=Inputs!$CN158+1,Inputs!$CN158=Inputs!$CO158),AND(BH$4=Inputs!$CN158+2,Inputs!$CN158=Inputs!$CO158)),0,IF(BH$4=Inputs!$CN158,0.8,IF(BH$4=Inputs!$CN158+1,0.6,IF(BH$4=Inputs!$CN158+2,0.4,IF(BH$4=Inputs!$CO158,0.2,IF(AND(BH$4&gt;=Inputs!$CL158,BH$4&lt;Inputs!$CM158),(BH$4-Inputs!$CL158+1)/(Inputs!$AI158+1),0)))))))))</f>
        <v>0</v>
      </c>
      <c r="BI161" s="27">
        <f>IF(AND(Inputs!$CO158=0,BI$4&gt;=Inputs!$CM158),1,IF(AND(BI$4&gt;=Inputs!$CM158,BI$4&lt;Inputs!$CN158),1,IF(AND(BI$4=Inputs!$CN158,BI$4=Inputs!$CO158),1,IF(OR(AND(BI$4=Inputs!$CN158+1,Inputs!$CN158=Inputs!$CO158),AND(BI$4=Inputs!$CN158+2,Inputs!$CN158=Inputs!$CO158)),0,IF(BI$4=Inputs!$CN158,0.8,IF(BI$4=Inputs!$CN158+1,0.6,IF(BI$4=Inputs!$CN158+2,0.4,IF(BI$4=Inputs!$CO158,0.2,IF(AND(BI$4&gt;=Inputs!$CL158,BI$4&lt;Inputs!$CM158),(BI$4-Inputs!$CL158+1)/(Inputs!$AI158+1),0)))))))))</f>
        <v>0</v>
      </c>
      <c r="BJ161" s="27">
        <f>IF(AND(Inputs!$CO158=0,BJ$4&gt;=Inputs!$CM158),1,IF(AND(BJ$4&gt;=Inputs!$CM158,BJ$4&lt;Inputs!$CN158),1,IF(AND(BJ$4=Inputs!$CN158,BJ$4=Inputs!$CO158),1,IF(OR(AND(BJ$4=Inputs!$CN158+1,Inputs!$CN158=Inputs!$CO158),AND(BJ$4=Inputs!$CN158+2,Inputs!$CN158=Inputs!$CO158)),0,IF(BJ$4=Inputs!$CN158,0.8,IF(BJ$4=Inputs!$CN158+1,0.6,IF(BJ$4=Inputs!$CN158+2,0.4,IF(BJ$4=Inputs!$CO158,0.2,IF(AND(BJ$4&gt;=Inputs!$CL158,BJ$4&lt;Inputs!$CM158),(BJ$4-Inputs!$CL158+1)/(Inputs!$AI158+1),0)))))))))</f>
        <v>0</v>
      </c>
      <c r="BK161" s="27">
        <f>IF(AND(Inputs!$CO158=0,BK$4&gt;=Inputs!$CM158),1,IF(AND(BK$4&gt;=Inputs!$CM158,BK$4&lt;Inputs!$CN158),1,IF(AND(BK$4=Inputs!$CN158,BK$4=Inputs!$CO158),1,IF(OR(AND(BK$4=Inputs!$CN158+1,Inputs!$CN158=Inputs!$CO158),AND(BK$4=Inputs!$CN158+2,Inputs!$CN158=Inputs!$CO158)),0,IF(BK$4=Inputs!$CN158,0.8,IF(BK$4=Inputs!$CN158+1,0.6,IF(BK$4=Inputs!$CN158+2,0.4,IF(BK$4=Inputs!$CO158,0.2,IF(AND(BK$4&gt;=Inputs!$CL158,BK$4&lt;Inputs!$CM158),(BK$4-Inputs!$CL158+1)/(Inputs!$AI158+1),0)))))))))</f>
        <v>0</v>
      </c>
      <c r="BL161" s="27">
        <f>IF(AND(Inputs!$CO158=0,BL$4&gt;=Inputs!$CM158),1,IF(AND(BL$4&gt;=Inputs!$CM158,BL$4&lt;Inputs!$CN158),1,IF(AND(BL$4=Inputs!$CN158,BL$4=Inputs!$CO158),1,IF(OR(AND(BL$4=Inputs!$CN158+1,Inputs!$CN158=Inputs!$CO158),AND(BL$4=Inputs!$CN158+2,Inputs!$CN158=Inputs!$CO158)),0,IF(BL$4=Inputs!$CN158,0.8,IF(BL$4=Inputs!$CN158+1,0.6,IF(BL$4=Inputs!$CN158+2,0.4,IF(BL$4=Inputs!$CO158,0.2,IF(AND(BL$4&gt;=Inputs!$CL158,BL$4&lt;Inputs!$CM158),(BL$4-Inputs!$CL158+1)/(Inputs!$AI158+1),0)))))))))</f>
        <v>0</v>
      </c>
      <c r="BM161" s="27">
        <f>IF(AND(Inputs!$CO158=0,BM$4&gt;=Inputs!$CM158),1,IF(AND(BM$4&gt;=Inputs!$CM158,BM$4&lt;Inputs!$CN158),1,IF(AND(BM$4=Inputs!$CN158,BM$4=Inputs!$CO158),1,IF(OR(AND(BM$4=Inputs!$CN158+1,Inputs!$CN158=Inputs!$CO158),AND(BM$4=Inputs!$CN158+2,Inputs!$CN158=Inputs!$CO158)),0,IF(BM$4=Inputs!$CN158,0.8,IF(BM$4=Inputs!$CN158+1,0.6,IF(BM$4=Inputs!$CN158+2,0.4,IF(BM$4=Inputs!$CO158,0.2,IF(AND(BM$4&gt;=Inputs!$CL158,BM$4&lt;Inputs!$CM158),(BM$4-Inputs!$CL158+1)/(Inputs!$AI158+1),0)))))))))</f>
        <v>0</v>
      </c>
      <c r="BO161" s="46" t="str">
        <f>IF(Inputs!$B158="","",(ROUND(Inputs!$BC158*AJ161,0)))</f>
        <v/>
      </c>
      <c r="BP161" s="46" t="str">
        <f>IF(Inputs!$B158="","",(ROUND(Inputs!$BC158*AK161,0)))</f>
        <v/>
      </c>
      <c r="BQ161" s="46" t="str">
        <f>IF(Inputs!$B158="","",(ROUND(Inputs!$BC158*AL161,0)))</f>
        <v/>
      </c>
      <c r="BR161" s="46" t="str">
        <f>IF(Inputs!$B158="","",(ROUND(Inputs!$BC158*AM161,0)))</f>
        <v/>
      </c>
      <c r="BS161" s="46" t="str">
        <f>IF(Inputs!$B158="","",(ROUND(Inputs!$BC158*AN161,0)))</f>
        <v/>
      </c>
      <c r="BT161" s="46" t="str">
        <f>IF(Inputs!$B158="","",(ROUND(Inputs!$BC158*AO161,0)))</f>
        <v/>
      </c>
      <c r="BU161" s="46" t="str">
        <f>IF(Inputs!$B158="","",(ROUND(Inputs!$BC158*AP161,0)))</f>
        <v/>
      </c>
      <c r="BV161" s="46" t="str">
        <f>IF(Inputs!$B158="","",(ROUND(Inputs!$BC158*AQ161,0)))</f>
        <v/>
      </c>
      <c r="BW161" s="46" t="str">
        <f>IF(Inputs!$B158="","",(ROUND(Inputs!$BC158*AR161,0)))</f>
        <v/>
      </c>
      <c r="BX161" s="46" t="str">
        <f>IF(Inputs!$B158="","",(ROUND(Inputs!$BC158*AS161,0)))</f>
        <v/>
      </c>
      <c r="BY161" s="46" t="str">
        <f>IF(Inputs!$B158="","",(ROUND(Inputs!$BC158*AT161,0)))</f>
        <v/>
      </c>
      <c r="BZ161" s="46" t="str">
        <f>IF(Inputs!$B158="","",(ROUND(Inputs!$BC158*AU161,0)))</f>
        <v/>
      </c>
      <c r="CA161" s="46" t="str">
        <f>IF(Inputs!$B158="","",(ROUND(Inputs!$BC158*AV161,0)))</f>
        <v/>
      </c>
      <c r="CB161" s="46" t="str">
        <f>IF(Inputs!$B158="","",(ROUND(Inputs!$BC158*AW161,0)))</f>
        <v/>
      </c>
      <c r="CC161" s="46" t="str">
        <f>IF(Inputs!$B158="","",(ROUND(Inputs!$BC158*AX161,0)))</f>
        <v/>
      </c>
      <c r="CD161" s="46" t="str">
        <f>IF(Inputs!$B158="","",(ROUND(Inputs!$BC158*AY161,0)))</f>
        <v/>
      </c>
      <c r="CE161" s="46" t="str">
        <f>IF(Inputs!$B158="","",(ROUND(Inputs!$BC158*AZ161,0)))</f>
        <v/>
      </c>
      <c r="CF161" s="46" t="str">
        <f>IF(Inputs!$B158="","",(ROUND(Inputs!$BC158*BA161,0)))</f>
        <v/>
      </c>
      <c r="CG161" s="46" t="str">
        <f>IF(Inputs!$B158="","",(ROUND(Inputs!$BC158*BB161,0)))</f>
        <v/>
      </c>
      <c r="CH161" s="46" t="str">
        <f>IF(Inputs!$B158="","",(ROUND(Inputs!$BC158*BC161,0)))</f>
        <v/>
      </c>
      <c r="CI161" s="46" t="str">
        <f>IF(Inputs!$B158="","",(ROUND(Inputs!$BC158*BD161,0)))</f>
        <v/>
      </c>
      <c r="CJ161" s="46" t="str">
        <f>IF(Inputs!$B158="","",(ROUND(Inputs!$BC158*BE161,0)))</f>
        <v/>
      </c>
      <c r="CK161" s="46" t="str">
        <f>IF(Inputs!$B158="","",(ROUND(Inputs!$BC158*BF161,0)))</f>
        <v/>
      </c>
      <c r="CL161" s="46" t="str">
        <f>IF(Inputs!$B158="","",(ROUND(Inputs!$BC158*BG161,0)))</f>
        <v/>
      </c>
      <c r="CM161" s="46" t="str">
        <f>IF(Inputs!$B158="","",(ROUND(Inputs!$BC158*BH161,0)))</f>
        <v/>
      </c>
      <c r="CN161" s="46" t="str">
        <f>IF(Inputs!$B158="","",(ROUND(Inputs!$BC158*BI161,0)))</f>
        <v/>
      </c>
      <c r="CO161" s="46" t="str">
        <f>IF(Inputs!$B158="","",(ROUND(Inputs!$BC158*BJ161,0)))</f>
        <v/>
      </c>
      <c r="CP161" s="46" t="str">
        <f>IF(Inputs!$B158="","",(ROUND(Inputs!$BC158*BK161,0)))</f>
        <v/>
      </c>
      <c r="CQ161" s="46" t="str">
        <f>IF(Inputs!$B158="","",(ROUND(Inputs!$BC158*BL161,0)))</f>
        <v/>
      </c>
      <c r="CR161" s="46" t="str">
        <f>IF(Inputs!$B158="","",(ROUND(Inputs!$BC158*BM161,0)))</f>
        <v/>
      </c>
      <c r="CV161" s="46" t="str">
        <f>IF(A161="","",IF(AND(CV$4&lt;=Inputs!$CQ158,CV$4&gt;=Inputs!$CP158),Inputs!$AR158/(Inputs!$CQ158-Inputs!$CP158+1),0)+IF(CV$4=Inputs!$CL158,Inputs!$BD158,0))</f>
        <v/>
      </c>
      <c r="CW161" s="46" t="str">
        <f>IF(B161="","",IF(AND(CW$4&lt;=Inputs!$CQ158,CW$4&gt;=Inputs!$CP158),Inputs!$AR158/(Inputs!$CQ158-Inputs!$CP158+1),0)+IF(CW$4=Inputs!$CL158,Inputs!$BD158,0))</f>
        <v/>
      </c>
      <c r="CX161" s="46" t="str">
        <f>IF(C161="","",IF(AND(CX$4&lt;=Inputs!$CQ158,CX$4&gt;=Inputs!$CP158),Inputs!$AR158/(Inputs!$CQ158-Inputs!$CP158+1),0)+IF(CX$4=Inputs!$CL158,Inputs!$BD158,0))</f>
        <v/>
      </c>
      <c r="CY161" s="46" t="str">
        <f>IF(D161="","",IF(AND(CY$4&lt;=Inputs!$CQ158,CY$4&gt;=Inputs!$CP158),Inputs!$AR158/(Inputs!$CQ158-Inputs!$CP158+1),0)+IF(CY$4=Inputs!$CL158,Inputs!$BD158,0))</f>
        <v/>
      </c>
      <c r="CZ161" s="46" t="str">
        <f>IF(E161="","",IF(AND(CZ$4&lt;=Inputs!$CQ158,CZ$4&gt;=Inputs!$CP158),Inputs!$AR158/(Inputs!$CQ158-Inputs!$CP158+1),0)+IF(CZ$4=Inputs!$CL158,Inputs!$BD158,0))</f>
        <v/>
      </c>
      <c r="DA161" s="46" t="str">
        <f>IF(F161="","",IF(AND(DA$4&lt;=Inputs!$CQ158,DA$4&gt;=Inputs!$CP158),Inputs!$AR158/(Inputs!$CQ158-Inputs!$CP158+1),0)+IF(DA$4=Inputs!$CL158,Inputs!$BD158,0))</f>
        <v/>
      </c>
      <c r="DB161" s="46" t="str">
        <f>IF(G161="","",IF(AND(DB$4&lt;=Inputs!$CQ158,DB$4&gt;=Inputs!$CP158),Inputs!$AR158/(Inputs!$CQ158-Inputs!$CP158+1),0)+IF(DB$4=Inputs!$CL158,Inputs!$BD158,0))</f>
        <v/>
      </c>
      <c r="DC161" s="46" t="str">
        <f>IF(H161="","",IF(AND(DC$4&lt;=Inputs!$CQ158,DC$4&gt;=Inputs!$CP158),Inputs!$AR158/(Inputs!$CQ158-Inputs!$CP158+1),0)+IF(DC$4=Inputs!$CL158,Inputs!$BD158,0))</f>
        <v/>
      </c>
      <c r="DD161" s="46" t="str">
        <f>IF(I161="","",IF(AND(DD$4&lt;=Inputs!$CQ158,DD$4&gt;=Inputs!$CP158),Inputs!$AR158/(Inputs!$CQ158-Inputs!$CP158+1),0)+IF(DD$4=Inputs!$CL158,Inputs!$BD158,0))</f>
        <v/>
      </c>
      <c r="DE161" s="46" t="str">
        <f>IF(J161="","",IF(AND(DE$4&lt;=Inputs!$CQ158,DE$4&gt;=Inputs!$CP158),Inputs!$AR158/(Inputs!$CQ158-Inputs!$CP158+1),0)+IF(DE$4=Inputs!$CL158,Inputs!$BD158,0))</f>
        <v/>
      </c>
      <c r="DF161" s="46" t="str">
        <f>IF(K161="","",IF(AND(DF$4&lt;=Inputs!$CQ158,DF$4&gt;=Inputs!$CP158),Inputs!$AR158/(Inputs!$CQ158-Inputs!$CP158+1),0)+IF(DF$4=Inputs!$CL158,Inputs!$BD158,0))</f>
        <v/>
      </c>
      <c r="DG161" s="46" t="str">
        <f>IF(L161="","",IF(AND(DG$4&lt;=Inputs!$CQ158,DG$4&gt;=Inputs!$CP158),Inputs!$AR158/(Inputs!$CQ158-Inputs!$CP158+1),0)+IF(DG$4=Inputs!$CL158,Inputs!$BD158,0))</f>
        <v/>
      </c>
      <c r="DH161" s="46" t="str">
        <f>IF(M161="","",IF(AND(DH$4&lt;=Inputs!$CQ158,DH$4&gt;=Inputs!$CP158),Inputs!$AR158/(Inputs!$CQ158-Inputs!$CP158+1),0)+IF(DH$4=Inputs!$CL158,Inputs!$BD158,0))</f>
        <v/>
      </c>
      <c r="DI161" s="46" t="str">
        <f>IF(N161="","",IF(AND(DI$4&lt;=Inputs!$CQ158,DI$4&gt;=Inputs!$CP158),Inputs!$AR158/(Inputs!$CQ158-Inputs!$CP158+1),0)+IF(DI$4=Inputs!$CL158,Inputs!$BD158,0))</f>
        <v/>
      </c>
      <c r="DJ161" s="46" t="str">
        <f>IF(O161="","",IF(AND(DJ$4&lt;=Inputs!$CQ158,DJ$4&gt;=Inputs!$CP158),Inputs!$AR158/(Inputs!$CQ158-Inputs!$CP158+1),0)+IF(DJ$4=Inputs!$CL158,Inputs!$BD158,0))</f>
        <v/>
      </c>
      <c r="DK161" s="46" t="str">
        <f>IF(P161="","",IF(AND(DK$4&lt;=Inputs!$CQ158,DK$4&gt;=Inputs!$CP158),Inputs!$AR158/(Inputs!$CQ158-Inputs!$CP158+1),0)+IF(DK$4=Inputs!$CL158,Inputs!$BD158,0))</f>
        <v/>
      </c>
      <c r="DL161" s="46" t="str">
        <f>IF(Q161="","",IF(AND(DL$4&lt;=Inputs!$CQ158,DL$4&gt;=Inputs!$CP158),Inputs!$AR158/(Inputs!$CQ158-Inputs!$CP158+1),0)+IF(DL$4=Inputs!$CL158,Inputs!$BD158,0))</f>
        <v/>
      </c>
      <c r="DM161" s="46" t="str">
        <f>IF(R161="","",IF(AND(DM$4&lt;=Inputs!$CQ158,DM$4&gt;=Inputs!$CP158),Inputs!$AR158/(Inputs!$CQ158-Inputs!$CP158+1),0)+IF(DM$4=Inputs!$CL158,Inputs!$BD158,0))</f>
        <v/>
      </c>
      <c r="DN161" s="46" t="str">
        <f>IF(S161="","",IF(AND(DN$4&lt;=Inputs!$CQ158,DN$4&gt;=Inputs!$CP158),Inputs!$AR158/(Inputs!$CQ158-Inputs!$CP158+1),0)+IF(DN$4=Inputs!$CL158,Inputs!$BD158,0))</f>
        <v/>
      </c>
      <c r="DO161" s="46" t="str">
        <f>IF(T161="","",IF(AND(DO$4&lt;=Inputs!$CQ158,DO$4&gt;=Inputs!$CP158),Inputs!$AR158/(Inputs!$CQ158-Inputs!$CP158+1),0)+IF(DO$4=Inputs!$CL158,Inputs!$BD158,0))</f>
        <v/>
      </c>
      <c r="DP161" s="46" t="str">
        <f>IF(U161="","",IF(AND(DP$4&lt;=Inputs!$CQ158,DP$4&gt;=Inputs!$CP158),Inputs!$AR158/(Inputs!$CQ158-Inputs!$CP158+1),0)+IF(DP$4=Inputs!$CL158,Inputs!$BD158,0))</f>
        <v/>
      </c>
      <c r="DQ161" s="46" t="str">
        <f>IF(V161="","",IF(AND(DQ$4&lt;=Inputs!$CQ158,DQ$4&gt;=Inputs!$CP158),Inputs!$AR158/(Inputs!$CQ158-Inputs!$CP158+1),0)+IF(DQ$4=Inputs!$CL158,Inputs!$BD158,0))</f>
        <v/>
      </c>
      <c r="DR161" s="46" t="str">
        <f>IF(W161="","",IF(AND(DR$4&lt;=Inputs!$CQ158,DR$4&gt;=Inputs!$CP158),Inputs!$AR158/(Inputs!$CQ158-Inputs!$CP158+1),0)+IF(DR$4=Inputs!$CL158,Inputs!$BD158,0))</f>
        <v/>
      </c>
      <c r="DS161" s="46" t="str">
        <f>IF(X161="","",IF(AND(DS$4&lt;=Inputs!$CQ158,DS$4&gt;=Inputs!$CP158),Inputs!$AR158/(Inputs!$CQ158-Inputs!$CP158+1),0)+IF(DS$4=Inputs!$CL158,Inputs!$BD158,0))</f>
        <v/>
      </c>
      <c r="DT161" s="46" t="str">
        <f>IF(Y161="","",IF(AND(DT$4&lt;=Inputs!$CQ158,DT$4&gt;=Inputs!$CP158),Inputs!$AR158/(Inputs!$CQ158-Inputs!$CP158+1),0)+IF(DT$4=Inputs!$CL158,Inputs!$BD158,0))</f>
        <v/>
      </c>
      <c r="DU161" s="46" t="str">
        <f>IF(Z161="","",IF(AND(DU$4&lt;=Inputs!$CQ158,DU$4&gt;=Inputs!$CP158),Inputs!$AR158/(Inputs!$CQ158-Inputs!$CP158+1),0)+IF(DU$4=Inputs!$CL158,Inputs!$BD158,0))</f>
        <v/>
      </c>
      <c r="DV161" s="46" t="str">
        <f>IF(AA161="","",IF(AND(DV$4&lt;=Inputs!$CQ158,DV$4&gt;=Inputs!$CP158),Inputs!$AR158/(Inputs!$CQ158-Inputs!$CP158+1),0)+IF(DV$4=Inputs!$CL158,Inputs!$BD158,0))</f>
        <v/>
      </c>
      <c r="DW161" s="46" t="str">
        <f>IF(AB161="","",IF(AND(DW$4&lt;=Inputs!$CQ158,DW$4&gt;=Inputs!$CP158),Inputs!$AR158/(Inputs!$CQ158-Inputs!$CP158+1),0)+IF(DW$4=Inputs!$CL158,Inputs!$BD158,0))</f>
        <v/>
      </c>
      <c r="DX161" s="46" t="str">
        <f>IF(AC161="","",IF(AND(DX$4&lt;=Inputs!$CQ158,DX$4&gt;=Inputs!$CP158),Inputs!$AR158/(Inputs!$CQ158-Inputs!$CP158+1),0)+IF(DX$4=Inputs!$CL158,Inputs!$BD158,0))</f>
        <v/>
      </c>
      <c r="DY161" s="46" t="str">
        <f>IF(AD161="","",IF(AND(DY$4&lt;=Inputs!$CQ158,DY$4&gt;=Inputs!$CP158),Inputs!$AR158/(Inputs!$CQ158-Inputs!$CP158+1),0)+IF(DY$4=Inputs!$CL158,Inputs!$BD158,0))</f>
        <v/>
      </c>
      <c r="DZ161" s="46" t="str">
        <f t="shared" si="8"/>
        <v/>
      </c>
    </row>
    <row r="162" spans="1:130">
      <c r="A162" s="7" t="str">
        <f>IF(Inputs!A159="","",Inputs!A159)</f>
        <v/>
      </c>
      <c r="B162" t="str">
        <f>IF(Inputs!B159="","",Inputs!B159)</f>
        <v/>
      </c>
      <c r="C162" s="46" t="str">
        <f>IF(Inputs!$B159="","",BO162-CV162)</f>
        <v/>
      </c>
      <c r="D162" s="46" t="str">
        <f>IF(Inputs!$B159="","",BP162-CW162)</f>
        <v/>
      </c>
      <c r="E162" s="46" t="str">
        <f>IF(Inputs!$B159="","",BQ162-CX162)</f>
        <v/>
      </c>
      <c r="F162" s="46" t="str">
        <f>IF(Inputs!$B159="","",BR162-CY162)</f>
        <v/>
      </c>
      <c r="G162" s="46" t="str">
        <f>IF(Inputs!$B159="","",BS162-CZ162)</f>
        <v/>
      </c>
      <c r="H162" s="46" t="str">
        <f>IF(Inputs!$B159="","",BT162-DA162)</f>
        <v/>
      </c>
      <c r="I162" s="46" t="str">
        <f>IF(Inputs!$B159="","",BU162-DB162)</f>
        <v/>
      </c>
      <c r="J162" s="46" t="str">
        <f>IF(Inputs!$B159="","",BV162-DC162)</f>
        <v/>
      </c>
      <c r="K162" s="46" t="str">
        <f>IF(Inputs!$B159="","",BW162-DD162)</f>
        <v/>
      </c>
      <c r="L162" s="46" t="str">
        <f>IF(Inputs!$B159="","",BX162-DE162)</f>
        <v/>
      </c>
      <c r="M162" s="46" t="str">
        <f>IF(Inputs!$B159="","",BY162-DF162)</f>
        <v/>
      </c>
      <c r="N162" s="46" t="str">
        <f>IF(Inputs!$B159="","",BZ162-DG162)</f>
        <v/>
      </c>
      <c r="O162" s="46" t="str">
        <f>IF(Inputs!$B159="","",CA162-DH162)</f>
        <v/>
      </c>
      <c r="P162" s="46" t="str">
        <f>IF(Inputs!$B159="","",CB162-DI162)</f>
        <v/>
      </c>
      <c r="Q162" s="46" t="str">
        <f>IF(Inputs!$B159="","",CC162-DJ162)</f>
        <v/>
      </c>
      <c r="R162" s="46" t="str">
        <f>IF(Inputs!$B159="","",CD162-DK162)</f>
        <v/>
      </c>
      <c r="S162" s="46" t="str">
        <f>IF(Inputs!$B159="","",CE162-DL162)</f>
        <v/>
      </c>
      <c r="T162" s="46" t="str">
        <f>IF(Inputs!$B159="","",CF162-DM162)</f>
        <v/>
      </c>
      <c r="U162" s="46" t="str">
        <f>IF(Inputs!$B159="","",CG162-DN162)</f>
        <v/>
      </c>
      <c r="V162" s="46" t="str">
        <f>IF(Inputs!$B159="","",CH162-DO162)</f>
        <v/>
      </c>
      <c r="W162" s="46" t="str">
        <f>IF(Inputs!$B159="","",CI162-DP162)</f>
        <v/>
      </c>
      <c r="X162" s="46" t="str">
        <f>IF(Inputs!$B159="","",CJ162-DQ162)</f>
        <v/>
      </c>
      <c r="Y162" s="46" t="str">
        <f>IF(Inputs!$B159="","",CK162-DR162)</f>
        <v/>
      </c>
      <c r="Z162" s="46" t="str">
        <f>IF(Inputs!$B159="","",CL162-DS162)</f>
        <v/>
      </c>
      <c r="AA162" s="46" t="str">
        <f>IF(Inputs!$B159="","",CM162-DT162)</f>
        <v/>
      </c>
      <c r="AB162" s="46" t="str">
        <f>IF(Inputs!$B159="","",CN162-DU162)</f>
        <v/>
      </c>
      <c r="AC162" s="46" t="str">
        <f>IF(Inputs!$B159="","",CO162-DV162)</f>
        <v/>
      </c>
      <c r="AD162" s="46" t="str">
        <f>IF(Inputs!$B159="","",CP162-DW162)</f>
        <v/>
      </c>
      <c r="AE162" s="46" t="str">
        <f>IF(Inputs!$B159="","",CQ162-DX162)</f>
        <v/>
      </c>
      <c r="AF162" s="46" t="str">
        <f>IF(Inputs!$B159="","",CR162-DY162)</f>
        <v/>
      </c>
      <c r="AG162" s="50" t="str">
        <f t="shared" si="9"/>
        <v/>
      </c>
      <c r="AH162" s="50"/>
      <c r="AJ162" s="27">
        <f>IF(AND(Inputs!$CO159=0,AJ$4&gt;=Inputs!$CM159),1,IF(AND(AJ$4&gt;=Inputs!$CM159,AJ$4&lt;Inputs!$CN159),1,IF(AND(AJ$4=Inputs!$CN159,AJ$4=Inputs!$CO159),1,IF(OR(AND(AJ$4=Inputs!$CN159+1,Inputs!$CN159=Inputs!$CO159),AND(AJ$4=Inputs!$CN159+2,Inputs!$CN159=Inputs!$CO159)),0,IF(AJ$4=Inputs!$CN159,0.8,IF(AJ$4=Inputs!$CN159+1,0.6,IF(AJ$4=Inputs!$CN159+2,0.4,IF(AJ$4=Inputs!$CO159,0.2,IF(AND(AJ$4&gt;=Inputs!$CL159,AJ$4&lt;Inputs!$CM159),(AJ$4-Inputs!$CL159+1)/(Inputs!$AI159+1),0)))))))))</f>
        <v>0</v>
      </c>
      <c r="AK162" s="27">
        <f>IF(AND(Inputs!$CO159=0,AK$4&gt;=Inputs!$CM159),1,IF(AND(AK$4&gt;=Inputs!$CM159,AK$4&lt;Inputs!$CN159),1,IF(AND(AK$4=Inputs!$CN159,AK$4=Inputs!$CO159),1,IF(OR(AND(AK$4=Inputs!$CN159+1,Inputs!$CN159=Inputs!$CO159),AND(AK$4=Inputs!$CN159+2,Inputs!$CN159=Inputs!$CO159)),0,IF(AK$4=Inputs!$CN159,0.8,IF(AK$4=Inputs!$CN159+1,0.6,IF(AK$4=Inputs!$CN159+2,0.4,IF(AK$4=Inputs!$CO159,0.2,IF(AND(AK$4&gt;=Inputs!$CL159,AK$4&lt;Inputs!$CM159),(AK$4-Inputs!$CL159+1)/(Inputs!$AI159+1),0)))))))))</f>
        <v>0</v>
      </c>
      <c r="AL162" s="27">
        <f>IF(AND(Inputs!$CO159=0,AL$4&gt;=Inputs!$CM159),1,IF(AND(AL$4&gt;=Inputs!$CM159,AL$4&lt;Inputs!$CN159),1,IF(AND(AL$4=Inputs!$CN159,AL$4=Inputs!$CO159),1,IF(OR(AND(AL$4=Inputs!$CN159+1,Inputs!$CN159=Inputs!$CO159),AND(AL$4=Inputs!$CN159+2,Inputs!$CN159=Inputs!$CO159)),0,IF(AL$4=Inputs!$CN159,0.8,IF(AL$4=Inputs!$CN159+1,0.6,IF(AL$4=Inputs!$CN159+2,0.4,IF(AL$4=Inputs!$CO159,0.2,IF(AND(AL$4&gt;=Inputs!$CL159,AL$4&lt;Inputs!$CM159),(AL$4-Inputs!$CL159+1)/(Inputs!$AI159+1),0)))))))))</f>
        <v>0</v>
      </c>
      <c r="AM162" s="27">
        <f>IF(AND(Inputs!$CO159=0,AM$4&gt;=Inputs!$CM159),1,IF(AND(AM$4&gt;=Inputs!$CM159,AM$4&lt;Inputs!$CN159),1,IF(AND(AM$4=Inputs!$CN159,AM$4=Inputs!$CO159),1,IF(OR(AND(AM$4=Inputs!$CN159+1,Inputs!$CN159=Inputs!$CO159),AND(AM$4=Inputs!$CN159+2,Inputs!$CN159=Inputs!$CO159)),0,IF(AM$4=Inputs!$CN159,0.8,IF(AM$4=Inputs!$CN159+1,0.6,IF(AM$4=Inputs!$CN159+2,0.4,IF(AM$4=Inputs!$CO159,0.2,IF(AND(AM$4&gt;=Inputs!$CL159,AM$4&lt;Inputs!$CM159),(AM$4-Inputs!$CL159+1)/(Inputs!$AI159+1),0)))))))))</f>
        <v>0</v>
      </c>
      <c r="AN162" s="27">
        <f>IF(AND(Inputs!$CO159=0,AN$4&gt;=Inputs!$CM159),1,IF(AND(AN$4&gt;=Inputs!$CM159,AN$4&lt;Inputs!$CN159),1,IF(AND(AN$4=Inputs!$CN159,AN$4=Inputs!$CO159),1,IF(OR(AND(AN$4=Inputs!$CN159+1,Inputs!$CN159=Inputs!$CO159),AND(AN$4=Inputs!$CN159+2,Inputs!$CN159=Inputs!$CO159)),0,IF(AN$4=Inputs!$CN159,0.8,IF(AN$4=Inputs!$CN159+1,0.6,IF(AN$4=Inputs!$CN159+2,0.4,IF(AN$4=Inputs!$CO159,0.2,IF(AND(AN$4&gt;=Inputs!$CL159,AN$4&lt;Inputs!$CM159),(AN$4-Inputs!$CL159+1)/(Inputs!$AI159+1),0)))))))))</f>
        <v>0</v>
      </c>
      <c r="AO162" s="27">
        <f>IF(AND(Inputs!$CO159=0,AO$4&gt;=Inputs!$CM159),1,IF(AND(AO$4&gt;=Inputs!$CM159,AO$4&lt;Inputs!$CN159),1,IF(AND(AO$4=Inputs!$CN159,AO$4=Inputs!$CO159),1,IF(OR(AND(AO$4=Inputs!$CN159+1,Inputs!$CN159=Inputs!$CO159),AND(AO$4=Inputs!$CN159+2,Inputs!$CN159=Inputs!$CO159)),0,IF(AO$4=Inputs!$CN159,0.8,IF(AO$4=Inputs!$CN159+1,0.6,IF(AO$4=Inputs!$CN159+2,0.4,IF(AO$4=Inputs!$CO159,0.2,IF(AND(AO$4&gt;=Inputs!$CL159,AO$4&lt;Inputs!$CM159),(AO$4-Inputs!$CL159+1)/(Inputs!$AI159+1),0)))))))))</f>
        <v>0</v>
      </c>
      <c r="AP162" s="27">
        <f>IF(AND(Inputs!$CO159=0,AP$4&gt;=Inputs!$CM159),1,IF(AND(AP$4&gt;=Inputs!$CM159,AP$4&lt;Inputs!$CN159),1,IF(AND(AP$4=Inputs!$CN159,AP$4=Inputs!$CO159),1,IF(OR(AND(AP$4=Inputs!$CN159+1,Inputs!$CN159=Inputs!$CO159),AND(AP$4=Inputs!$CN159+2,Inputs!$CN159=Inputs!$CO159)),0,IF(AP$4=Inputs!$CN159,0.8,IF(AP$4=Inputs!$CN159+1,0.6,IF(AP$4=Inputs!$CN159+2,0.4,IF(AP$4=Inputs!$CO159,0.2,IF(AND(AP$4&gt;=Inputs!$CL159,AP$4&lt;Inputs!$CM159),(AP$4-Inputs!$CL159+1)/(Inputs!$AI159+1),0)))))))))</f>
        <v>0</v>
      </c>
      <c r="AQ162" s="27">
        <f>IF(AND(Inputs!$CO159=0,AQ$4&gt;=Inputs!$CM159),1,IF(AND(AQ$4&gt;=Inputs!$CM159,AQ$4&lt;Inputs!$CN159),1,IF(AND(AQ$4=Inputs!$CN159,AQ$4=Inputs!$CO159),1,IF(OR(AND(AQ$4=Inputs!$CN159+1,Inputs!$CN159=Inputs!$CO159),AND(AQ$4=Inputs!$CN159+2,Inputs!$CN159=Inputs!$CO159)),0,IF(AQ$4=Inputs!$CN159,0.8,IF(AQ$4=Inputs!$CN159+1,0.6,IF(AQ$4=Inputs!$CN159+2,0.4,IF(AQ$4=Inputs!$CO159,0.2,IF(AND(AQ$4&gt;=Inputs!$CL159,AQ$4&lt;Inputs!$CM159),(AQ$4-Inputs!$CL159+1)/(Inputs!$AI159+1),0)))))))))</f>
        <v>0</v>
      </c>
      <c r="AR162" s="27">
        <f>IF(AND(Inputs!$CO159=0,AR$4&gt;=Inputs!$CM159),1,IF(AND(AR$4&gt;=Inputs!$CM159,AR$4&lt;Inputs!$CN159),1,IF(AND(AR$4=Inputs!$CN159,AR$4=Inputs!$CO159),1,IF(OR(AND(AR$4=Inputs!$CN159+1,Inputs!$CN159=Inputs!$CO159),AND(AR$4=Inputs!$CN159+2,Inputs!$CN159=Inputs!$CO159)),0,IF(AR$4=Inputs!$CN159,0.8,IF(AR$4=Inputs!$CN159+1,0.6,IF(AR$4=Inputs!$CN159+2,0.4,IF(AR$4=Inputs!$CO159,0.2,IF(AND(AR$4&gt;=Inputs!$CL159,AR$4&lt;Inputs!$CM159),(AR$4-Inputs!$CL159+1)/(Inputs!$AI159+1),0)))))))))</f>
        <v>0</v>
      </c>
      <c r="AS162" s="27">
        <f>IF(AND(Inputs!$CO159=0,AS$4&gt;=Inputs!$CM159),1,IF(AND(AS$4&gt;=Inputs!$CM159,AS$4&lt;Inputs!$CN159),1,IF(AND(AS$4=Inputs!$CN159,AS$4=Inputs!$CO159),1,IF(OR(AND(AS$4=Inputs!$CN159+1,Inputs!$CN159=Inputs!$CO159),AND(AS$4=Inputs!$CN159+2,Inputs!$CN159=Inputs!$CO159)),0,IF(AS$4=Inputs!$CN159,0.8,IF(AS$4=Inputs!$CN159+1,0.6,IF(AS$4=Inputs!$CN159+2,0.4,IF(AS$4=Inputs!$CO159,0.2,IF(AND(AS$4&gt;=Inputs!$CL159,AS$4&lt;Inputs!$CM159),(AS$4-Inputs!$CL159+1)/(Inputs!$AI159+1),0)))))))))</f>
        <v>0</v>
      </c>
      <c r="AT162" s="27">
        <f>IF(AND(Inputs!$CO159=0,AT$4&gt;=Inputs!$CM159),1,IF(AND(AT$4&gt;=Inputs!$CM159,AT$4&lt;Inputs!$CN159),1,IF(AND(AT$4=Inputs!$CN159,AT$4=Inputs!$CO159),1,IF(OR(AND(AT$4=Inputs!$CN159+1,Inputs!$CN159=Inputs!$CO159),AND(AT$4=Inputs!$CN159+2,Inputs!$CN159=Inputs!$CO159)),0,IF(AT$4=Inputs!$CN159,0.8,IF(AT$4=Inputs!$CN159+1,0.6,IF(AT$4=Inputs!$CN159+2,0.4,IF(AT$4=Inputs!$CO159,0.2,IF(AND(AT$4&gt;=Inputs!$CL159,AT$4&lt;Inputs!$CM159),(AT$4-Inputs!$CL159+1)/(Inputs!$AI159+1),0)))))))))</f>
        <v>0</v>
      </c>
      <c r="AU162" s="27">
        <f>IF(AND(Inputs!$CO159=0,AU$4&gt;=Inputs!$CM159),1,IF(AND(AU$4&gt;=Inputs!$CM159,AU$4&lt;Inputs!$CN159),1,IF(AND(AU$4=Inputs!$CN159,AU$4=Inputs!$CO159),1,IF(OR(AND(AU$4=Inputs!$CN159+1,Inputs!$CN159=Inputs!$CO159),AND(AU$4=Inputs!$CN159+2,Inputs!$CN159=Inputs!$CO159)),0,IF(AU$4=Inputs!$CN159,0.8,IF(AU$4=Inputs!$CN159+1,0.6,IF(AU$4=Inputs!$CN159+2,0.4,IF(AU$4=Inputs!$CO159,0.2,IF(AND(AU$4&gt;=Inputs!$CL159,AU$4&lt;Inputs!$CM159),(AU$4-Inputs!$CL159+1)/(Inputs!$AI159+1),0)))))))))</f>
        <v>0</v>
      </c>
      <c r="AV162" s="27">
        <f>IF(AND(Inputs!$CO159=0,AV$4&gt;=Inputs!$CM159),1,IF(AND(AV$4&gt;=Inputs!$CM159,AV$4&lt;Inputs!$CN159),1,IF(AND(AV$4=Inputs!$CN159,AV$4=Inputs!$CO159),1,IF(OR(AND(AV$4=Inputs!$CN159+1,Inputs!$CN159=Inputs!$CO159),AND(AV$4=Inputs!$CN159+2,Inputs!$CN159=Inputs!$CO159)),0,IF(AV$4=Inputs!$CN159,0.8,IF(AV$4=Inputs!$CN159+1,0.6,IF(AV$4=Inputs!$CN159+2,0.4,IF(AV$4=Inputs!$CO159,0.2,IF(AND(AV$4&gt;=Inputs!$CL159,AV$4&lt;Inputs!$CM159),(AV$4-Inputs!$CL159+1)/(Inputs!$AI159+1),0)))))))))</f>
        <v>0</v>
      </c>
      <c r="AW162" s="27">
        <f>IF(AND(Inputs!$CO159=0,AW$4&gt;=Inputs!$CM159),1,IF(AND(AW$4&gt;=Inputs!$CM159,AW$4&lt;Inputs!$CN159),1,IF(AND(AW$4=Inputs!$CN159,AW$4=Inputs!$CO159),1,IF(OR(AND(AW$4=Inputs!$CN159+1,Inputs!$CN159=Inputs!$CO159),AND(AW$4=Inputs!$CN159+2,Inputs!$CN159=Inputs!$CO159)),0,IF(AW$4=Inputs!$CN159,0.8,IF(AW$4=Inputs!$CN159+1,0.6,IF(AW$4=Inputs!$CN159+2,0.4,IF(AW$4=Inputs!$CO159,0.2,IF(AND(AW$4&gt;=Inputs!$CL159,AW$4&lt;Inputs!$CM159),(AW$4-Inputs!$CL159+1)/(Inputs!$AI159+1),0)))))))))</f>
        <v>0</v>
      </c>
      <c r="AX162" s="27">
        <f>IF(AND(Inputs!$CO159=0,AX$4&gt;=Inputs!$CM159),1,IF(AND(AX$4&gt;=Inputs!$CM159,AX$4&lt;Inputs!$CN159),1,IF(AND(AX$4=Inputs!$CN159,AX$4=Inputs!$CO159),1,IF(OR(AND(AX$4=Inputs!$CN159+1,Inputs!$CN159=Inputs!$CO159),AND(AX$4=Inputs!$CN159+2,Inputs!$CN159=Inputs!$CO159)),0,IF(AX$4=Inputs!$CN159,0.8,IF(AX$4=Inputs!$CN159+1,0.6,IF(AX$4=Inputs!$CN159+2,0.4,IF(AX$4=Inputs!$CO159,0.2,IF(AND(AX$4&gt;=Inputs!$CL159,AX$4&lt;Inputs!$CM159),(AX$4-Inputs!$CL159+1)/(Inputs!$AI159+1),0)))))))))</f>
        <v>0</v>
      </c>
      <c r="AY162" s="27">
        <f>IF(AND(Inputs!$CO159=0,AY$4&gt;=Inputs!$CM159),1,IF(AND(AY$4&gt;=Inputs!$CM159,AY$4&lt;Inputs!$CN159),1,IF(AND(AY$4=Inputs!$CN159,AY$4=Inputs!$CO159),1,IF(OR(AND(AY$4=Inputs!$CN159+1,Inputs!$CN159=Inputs!$CO159),AND(AY$4=Inputs!$CN159+2,Inputs!$CN159=Inputs!$CO159)),0,IF(AY$4=Inputs!$CN159,0.8,IF(AY$4=Inputs!$CN159+1,0.6,IF(AY$4=Inputs!$CN159+2,0.4,IF(AY$4=Inputs!$CO159,0.2,IF(AND(AY$4&gt;=Inputs!$CL159,AY$4&lt;Inputs!$CM159),(AY$4-Inputs!$CL159+1)/(Inputs!$AI159+1),0)))))))))</f>
        <v>0</v>
      </c>
      <c r="AZ162" s="27">
        <f>IF(AND(Inputs!$CO159=0,AZ$4&gt;=Inputs!$CM159),1,IF(AND(AZ$4&gt;=Inputs!$CM159,AZ$4&lt;Inputs!$CN159),1,IF(AND(AZ$4=Inputs!$CN159,AZ$4=Inputs!$CO159),1,IF(OR(AND(AZ$4=Inputs!$CN159+1,Inputs!$CN159=Inputs!$CO159),AND(AZ$4=Inputs!$CN159+2,Inputs!$CN159=Inputs!$CO159)),0,IF(AZ$4=Inputs!$CN159,0.8,IF(AZ$4=Inputs!$CN159+1,0.6,IF(AZ$4=Inputs!$CN159+2,0.4,IF(AZ$4=Inputs!$CO159,0.2,IF(AND(AZ$4&gt;=Inputs!$CL159,AZ$4&lt;Inputs!$CM159),(AZ$4-Inputs!$CL159+1)/(Inputs!$AI159+1),0)))))))))</f>
        <v>0</v>
      </c>
      <c r="BA162" s="27">
        <f>IF(AND(Inputs!$CO159=0,BA$4&gt;=Inputs!$CM159),1,IF(AND(BA$4&gt;=Inputs!$CM159,BA$4&lt;Inputs!$CN159),1,IF(AND(BA$4=Inputs!$CN159,BA$4=Inputs!$CO159),1,IF(OR(AND(BA$4=Inputs!$CN159+1,Inputs!$CN159=Inputs!$CO159),AND(BA$4=Inputs!$CN159+2,Inputs!$CN159=Inputs!$CO159)),0,IF(BA$4=Inputs!$CN159,0.8,IF(BA$4=Inputs!$CN159+1,0.6,IF(BA$4=Inputs!$CN159+2,0.4,IF(BA$4=Inputs!$CO159,0.2,IF(AND(BA$4&gt;=Inputs!$CL159,BA$4&lt;Inputs!$CM159),(BA$4-Inputs!$CL159+1)/(Inputs!$AI159+1),0)))))))))</f>
        <v>0</v>
      </c>
      <c r="BB162" s="27">
        <f>IF(AND(Inputs!$CO159=0,BB$4&gt;=Inputs!$CM159),1,IF(AND(BB$4&gt;=Inputs!$CM159,BB$4&lt;Inputs!$CN159),1,IF(AND(BB$4=Inputs!$CN159,BB$4=Inputs!$CO159),1,IF(OR(AND(BB$4=Inputs!$CN159+1,Inputs!$CN159=Inputs!$CO159),AND(BB$4=Inputs!$CN159+2,Inputs!$CN159=Inputs!$CO159)),0,IF(BB$4=Inputs!$CN159,0.8,IF(BB$4=Inputs!$CN159+1,0.6,IF(BB$4=Inputs!$CN159+2,0.4,IF(BB$4=Inputs!$CO159,0.2,IF(AND(BB$4&gt;=Inputs!$CL159,BB$4&lt;Inputs!$CM159),(BB$4-Inputs!$CL159+1)/(Inputs!$AI159+1),0)))))))))</f>
        <v>0</v>
      </c>
      <c r="BC162" s="27">
        <f>IF(AND(Inputs!$CO159=0,BC$4&gt;=Inputs!$CM159),1,IF(AND(BC$4&gt;=Inputs!$CM159,BC$4&lt;Inputs!$CN159),1,IF(AND(BC$4=Inputs!$CN159,BC$4=Inputs!$CO159),1,IF(OR(AND(BC$4=Inputs!$CN159+1,Inputs!$CN159=Inputs!$CO159),AND(BC$4=Inputs!$CN159+2,Inputs!$CN159=Inputs!$CO159)),0,IF(BC$4=Inputs!$CN159,0.8,IF(BC$4=Inputs!$CN159+1,0.6,IF(BC$4=Inputs!$CN159+2,0.4,IF(BC$4=Inputs!$CO159,0.2,IF(AND(BC$4&gt;=Inputs!$CL159,BC$4&lt;Inputs!$CM159),(BC$4-Inputs!$CL159+1)/(Inputs!$AI159+1),0)))))))))</f>
        <v>0</v>
      </c>
      <c r="BD162" s="27">
        <f>IF(AND(Inputs!$CO159=0,BD$4&gt;=Inputs!$CM159),1,IF(AND(BD$4&gt;=Inputs!$CM159,BD$4&lt;Inputs!$CN159),1,IF(AND(BD$4=Inputs!$CN159,BD$4=Inputs!$CO159),1,IF(OR(AND(BD$4=Inputs!$CN159+1,Inputs!$CN159=Inputs!$CO159),AND(BD$4=Inputs!$CN159+2,Inputs!$CN159=Inputs!$CO159)),0,IF(BD$4=Inputs!$CN159,0.8,IF(BD$4=Inputs!$CN159+1,0.6,IF(BD$4=Inputs!$CN159+2,0.4,IF(BD$4=Inputs!$CO159,0.2,IF(AND(BD$4&gt;=Inputs!$CL159,BD$4&lt;Inputs!$CM159),(BD$4-Inputs!$CL159+1)/(Inputs!$AI159+1),0)))))))))</f>
        <v>0</v>
      </c>
      <c r="BE162" s="27">
        <f>IF(AND(Inputs!$CO159=0,BE$4&gt;=Inputs!$CM159),1,IF(AND(BE$4&gt;=Inputs!$CM159,BE$4&lt;Inputs!$CN159),1,IF(AND(BE$4=Inputs!$CN159,BE$4=Inputs!$CO159),1,IF(OR(AND(BE$4=Inputs!$CN159+1,Inputs!$CN159=Inputs!$CO159),AND(BE$4=Inputs!$CN159+2,Inputs!$CN159=Inputs!$CO159)),0,IF(BE$4=Inputs!$CN159,0.8,IF(BE$4=Inputs!$CN159+1,0.6,IF(BE$4=Inputs!$CN159+2,0.4,IF(BE$4=Inputs!$CO159,0.2,IF(AND(BE$4&gt;=Inputs!$CL159,BE$4&lt;Inputs!$CM159),(BE$4-Inputs!$CL159+1)/(Inputs!$AI159+1),0)))))))))</f>
        <v>0</v>
      </c>
      <c r="BF162" s="27">
        <f>IF(AND(Inputs!$CO159=0,BF$4&gt;=Inputs!$CM159),1,IF(AND(BF$4&gt;=Inputs!$CM159,BF$4&lt;Inputs!$CN159),1,IF(AND(BF$4=Inputs!$CN159,BF$4=Inputs!$CO159),1,IF(OR(AND(BF$4=Inputs!$CN159+1,Inputs!$CN159=Inputs!$CO159),AND(BF$4=Inputs!$CN159+2,Inputs!$CN159=Inputs!$CO159)),0,IF(BF$4=Inputs!$CN159,0.8,IF(BF$4=Inputs!$CN159+1,0.6,IF(BF$4=Inputs!$CN159+2,0.4,IF(BF$4=Inputs!$CO159,0.2,IF(AND(BF$4&gt;=Inputs!$CL159,BF$4&lt;Inputs!$CM159),(BF$4-Inputs!$CL159+1)/(Inputs!$AI159+1),0)))))))))</f>
        <v>0</v>
      </c>
      <c r="BG162" s="27">
        <f>IF(AND(Inputs!$CO159=0,BG$4&gt;=Inputs!$CM159),1,IF(AND(BG$4&gt;=Inputs!$CM159,BG$4&lt;Inputs!$CN159),1,IF(AND(BG$4=Inputs!$CN159,BG$4=Inputs!$CO159),1,IF(OR(AND(BG$4=Inputs!$CN159+1,Inputs!$CN159=Inputs!$CO159),AND(BG$4=Inputs!$CN159+2,Inputs!$CN159=Inputs!$CO159)),0,IF(BG$4=Inputs!$CN159,0.8,IF(BG$4=Inputs!$CN159+1,0.6,IF(BG$4=Inputs!$CN159+2,0.4,IF(BG$4=Inputs!$CO159,0.2,IF(AND(BG$4&gt;=Inputs!$CL159,BG$4&lt;Inputs!$CM159),(BG$4-Inputs!$CL159+1)/(Inputs!$AI159+1),0)))))))))</f>
        <v>0</v>
      </c>
      <c r="BH162" s="27">
        <f>IF(AND(Inputs!$CO159=0,BH$4&gt;=Inputs!$CM159),1,IF(AND(BH$4&gt;=Inputs!$CM159,BH$4&lt;Inputs!$CN159),1,IF(AND(BH$4=Inputs!$CN159,BH$4=Inputs!$CO159),1,IF(OR(AND(BH$4=Inputs!$CN159+1,Inputs!$CN159=Inputs!$CO159),AND(BH$4=Inputs!$CN159+2,Inputs!$CN159=Inputs!$CO159)),0,IF(BH$4=Inputs!$CN159,0.8,IF(BH$4=Inputs!$CN159+1,0.6,IF(BH$4=Inputs!$CN159+2,0.4,IF(BH$4=Inputs!$CO159,0.2,IF(AND(BH$4&gt;=Inputs!$CL159,BH$4&lt;Inputs!$CM159),(BH$4-Inputs!$CL159+1)/(Inputs!$AI159+1),0)))))))))</f>
        <v>0</v>
      </c>
      <c r="BI162" s="27">
        <f>IF(AND(Inputs!$CO159=0,BI$4&gt;=Inputs!$CM159),1,IF(AND(BI$4&gt;=Inputs!$CM159,BI$4&lt;Inputs!$CN159),1,IF(AND(BI$4=Inputs!$CN159,BI$4=Inputs!$CO159),1,IF(OR(AND(BI$4=Inputs!$CN159+1,Inputs!$CN159=Inputs!$CO159),AND(BI$4=Inputs!$CN159+2,Inputs!$CN159=Inputs!$CO159)),0,IF(BI$4=Inputs!$CN159,0.8,IF(BI$4=Inputs!$CN159+1,0.6,IF(BI$4=Inputs!$CN159+2,0.4,IF(BI$4=Inputs!$CO159,0.2,IF(AND(BI$4&gt;=Inputs!$CL159,BI$4&lt;Inputs!$CM159),(BI$4-Inputs!$CL159+1)/(Inputs!$AI159+1),0)))))))))</f>
        <v>0</v>
      </c>
      <c r="BJ162" s="27">
        <f>IF(AND(Inputs!$CO159=0,BJ$4&gt;=Inputs!$CM159),1,IF(AND(BJ$4&gt;=Inputs!$CM159,BJ$4&lt;Inputs!$CN159),1,IF(AND(BJ$4=Inputs!$CN159,BJ$4=Inputs!$CO159),1,IF(OR(AND(BJ$4=Inputs!$CN159+1,Inputs!$CN159=Inputs!$CO159),AND(BJ$4=Inputs!$CN159+2,Inputs!$CN159=Inputs!$CO159)),0,IF(BJ$4=Inputs!$CN159,0.8,IF(BJ$4=Inputs!$CN159+1,0.6,IF(BJ$4=Inputs!$CN159+2,0.4,IF(BJ$4=Inputs!$CO159,0.2,IF(AND(BJ$4&gt;=Inputs!$CL159,BJ$4&lt;Inputs!$CM159),(BJ$4-Inputs!$CL159+1)/(Inputs!$AI159+1),0)))))))))</f>
        <v>0</v>
      </c>
      <c r="BK162" s="27">
        <f>IF(AND(Inputs!$CO159=0,BK$4&gt;=Inputs!$CM159),1,IF(AND(BK$4&gt;=Inputs!$CM159,BK$4&lt;Inputs!$CN159),1,IF(AND(BK$4=Inputs!$CN159,BK$4=Inputs!$CO159),1,IF(OR(AND(BK$4=Inputs!$CN159+1,Inputs!$CN159=Inputs!$CO159),AND(BK$4=Inputs!$CN159+2,Inputs!$CN159=Inputs!$CO159)),0,IF(BK$4=Inputs!$CN159,0.8,IF(BK$4=Inputs!$CN159+1,0.6,IF(BK$4=Inputs!$CN159+2,0.4,IF(BK$4=Inputs!$CO159,0.2,IF(AND(BK$4&gt;=Inputs!$CL159,BK$4&lt;Inputs!$CM159),(BK$4-Inputs!$CL159+1)/(Inputs!$AI159+1),0)))))))))</f>
        <v>0</v>
      </c>
      <c r="BL162" s="27">
        <f>IF(AND(Inputs!$CO159=0,BL$4&gt;=Inputs!$CM159),1,IF(AND(BL$4&gt;=Inputs!$CM159,BL$4&lt;Inputs!$CN159),1,IF(AND(BL$4=Inputs!$CN159,BL$4=Inputs!$CO159),1,IF(OR(AND(BL$4=Inputs!$CN159+1,Inputs!$CN159=Inputs!$CO159),AND(BL$4=Inputs!$CN159+2,Inputs!$CN159=Inputs!$CO159)),0,IF(BL$4=Inputs!$CN159,0.8,IF(BL$4=Inputs!$CN159+1,0.6,IF(BL$4=Inputs!$CN159+2,0.4,IF(BL$4=Inputs!$CO159,0.2,IF(AND(BL$4&gt;=Inputs!$CL159,BL$4&lt;Inputs!$CM159),(BL$4-Inputs!$CL159+1)/(Inputs!$AI159+1),0)))))))))</f>
        <v>0</v>
      </c>
      <c r="BM162" s="27">
        <f>IF(AND(Inputs!$CO159=0,BM$4&gt;=Inputs!$CM159),1,IF(AND(BM$4&gt;=Inputs!$CM159,BM$4&lt;Inputs!$CN159),1,IF(AND(BM$4=Inputs!$CN159,BM$4=Inputs!$CO159),1,IF(OR(AND(BM$4=Inputs!$CN159+1,Inputs!$CN159=Inputs!$CO159),AND(BM$4=Inputs!$CN159+2,Inputs!$CN159=Inputs!$CO159)),0,IF(BM$4=Inputs!$CN159,0.8,IF(BM$4=Inputs!$CN159+1,0.6,IF(BM$4=Inputs!$CN159+2,0.4,IF(BM$4=Inputs!$CO159,0.2,IF(AND(BM$4&gt;=Inputs!$CL159,BM$4&lt;Inputs!$CM159),(BM$4-Inputs!$CL159+1)/(Inputs!$AI159+1),0)))))))))</f>
        <v>0</v>
      </c>
      <c r="BO162" s="46" t="str">
        <f>IF(Inputs!$B159="","",(ROUND(Inputs!$BC159*AJ162,0)))</f>
        <v/>
      </c>
      <c r="BP162" s="46" t="str">
        <f>IF(Inputs!$B159="","",(ROUND(Inputs!$BC159*AK162,0)))</f>
        <v/>
      </c>
      <c r="BQ162" s="46" t="str">
        <f>IF(Inputs!$B159="","",(ROUND(Inputs!$BC159*AL162,0)))</f>
        <v/>
      </c>
      <c r="BR162" s="46" t="str">
        <f>IF(Inputs!$B159="","",(ROUND(Inputs!$BC159*AM162,0)))</f>
        <v/>
      </c>
      <c r="BS162" s="46" t="str">
        <f>IF(Inputs!$B159="","",(ROUND(Inputs!$BC159*AN162,0)))</f>
        <v/>
      </c>
      <c r="BT162" s="46" t="str">
        <f>IF(Inputs!$B159="","",(ROUND(Inputs!$BC159*AO162,0)))</f>
        <v/>
      </c>
      <c r="BU162" s="46" t="str">
        <f>IF(Inputs!$B159="","",(ROUND(Inputs!$BC159*AP162,0)))</f>
        <v/>
      </c>
      <c r="BV162" s="46" t="str">
        <f>IF(Inputs!$B159="","",(ROUND(Inputs!$BC159*AQ162,0)))</f>
        <v/>
      </c>
      <c r="BW162" s="46" t="str">
        <f>IF(Inputs!$B159="","",(ROUND(Inputs!$BC159*AR162,0)))</f>
        <v/>
      </c>
      <c r="BX162" s="46" t="str">
        <f>IF(Inputs!$B159="","",(ROUND(Inputs!$BC159*AS162,0)))</f>
        <v/>
      </c>
      <c r="BY162" s="46" t="str">
        <f>IF(Inputs!$B159="","",(ROUND(Inputs!$BC159*AT162,0)))</f>
        <v/>
      </c>
      <c r="BZ162" s="46" t="str">
        <f>IF(Inputs!$B159="","",(ROUND(Inputs!$BC159*AU162,0)))</f>
        <v/>
      </c>
      <c r="CA162" s="46" t="str">
        <f>IF(Inputs!$B159="","",(ROUND(Inputs!$BC159*AV162,0)))</f>
        <v/>
      </c>
      <c r="CB162" s="46" t="str">
        <f>IF(Inputs!$B159="","",(ROUND(Inputs!$BC159*AW162,0)))</f>
        <v/>
      </c>
      <c r="CC162" s="46" t="str">
        <f>IF(Inputs!$B159="","",(ROUND(Inputs!$BC159*AX162,0)))</f>
        <v/>
      </c>
      <c r="CD162" s="46" t="str">
        <f>IF(Inputs!$B159="","",(ROUND(Inputs!$BC159*AY162,0)))</f>
        <v/>
      </c>
      <c r="CE162" s="46" t="str">
        <f>IF(Inputs!$B159="","",(ROUND(Inputs!$BC159*AZ162,0)))</f>
        <v/>
      </c>
      <c r="CF162" s="46" t="str">
        <f>IF(Inputs!$B159="","",(ROUND(Inputs!$BC159*BA162,0)))</f>
        <v/>
      </c>
      <c r="CG162" s="46" t="str">
        <f>IF(Inputs!$B159="","",(ROUND(Inputs!$BC159*BB162,0)))</f>
        <v/>
      </c>
      <c r="CH162" s="46" t="str">
        <f>IF(Inputs!$B159="","",(ROUND(Inputs!$BC159*BC162,0)))</f>
        <v/>
      </c>
      <c r="CI162" s="46" t="str">
        <f>IF(Inputs!$B159="","",(ROUND(Inputs!$BC159*BD162,0)))</f>
        <v/>
      </c>
      <c r="CJ162" s="46" t="str">
        <f>IF(Inputs!$B159="","",(ROUND(Inputs!$BC159*BE162,0)))</f>
        <v/>
      </c>
      <c r="CK162" s="46" t="str">
        <f>IF(Inputs!$B159="","",(ROUND(Inputs!$BC159*BF162,0)))</f>
        <v/>
      </c>
      <c r="CL162" s="46" t="str">
        <f>IF(Inputs!$B159="","",(ROUND(Inputs!$BC159*BG162,0)))</f>
        <v/>
      </c>
      <c r="CM162" s="46" t="str">
        <f>IF(Inputs!$B159="","",(ROUND(Inputs!$BC159*BH162,0)))</f>
        <v/>
      </c>
      <c r="CN162" s="46" t="str">
        <f>IF(Inputs!$B159="","",(ROUND(Inputs!$BC159*BI162,0)))</f>
        <v/>
      </c>
      <c r="CO162" s="46" t="str">
        <f>IF(Inputs!$B159="","",(ROUND(Inputs!$BC159*BJ162,0)))</f>
        <v/>
      </c>
      <c r="CP162" s="46" t="str">
        <f>IF(Inputs!$B159="","",(ROUND(Inputs!$BC159*BK162,0)))</f>
        <v/>
      </c>
      <c r="CQ162" s="46" t="str">
        <f>IF(Inputs!$B159="","",(ROUND(Inputs!$BC159*BL162,0)))</f>
        <v/>
      </c>
      <c r="CR162" s="46" t="str">
        <f>IF(Inputs!$B159="","",(ROUND(Inputs!$BC159*BM162,0)))</f>
        <v/>
      </c>
      <c r="CV162" s="46" t="str">
        <f>IF(A162="","",IF(AND(CV$4&lt;=Inputs!$CQ159,CV$4&gt;=Inputs!$CP159),Inputs!$AR159/(Inputs!$CQ159-Inputs!$CP159+1),0)+IF(CV$4=Inputs!$CL159,Inputs!$BD159,0))</f>
        <v/>
      </c>
      <c r="CW162" s="46" t="str">
        <f>IF(B162="","",IF(AND(CW$4&lt;=Inputs!$CQ159,CW$4&gt;=Inputs!$CP159),Inputs!$AR159/(Inputs!$CQ159-Inputs!$CP159+1),0)+IF(CW$4=Inputs!$CL159,Inputs!$BD159,0))</f>
        <v/>
      </c>
      <c r="CX162" s="46" t="str">
        <f>IF(C162="","",IF(AND(CX$4&lt;=Inputs!$CQ159,CX$4&gt;=Inputs!$CP159),Inputs!$AR159/(Inputs!$CQ159-Inputs!$CP159+1),0)+IF(CX$4=Inputs!$CL159,Inputs!$BD159,0))</f>
        <v/>
      </c>
      <c r="CY162" s="46" t="str">
        <f>IF(D162="","",IF(AND(CY$4&lt;=Inputs!$CQ159,CY$4&gt;=Inputs!$CP159),Inputs!$AR159/(Inputs!$CQ159-Inputs!$CP159+1),0)+IF(CY$4=Inputs!$CL159,Inputs!$BD159,0))</f>
        <v/>
      </c>
      <c r="CZ162" s="46" t="str">
        <f>IF(E162="","",IF(AND(CZ$4&lt;=Inputs!$CQ159,CZ$4&gt;=Inputs!$CP159),Inputs!$AR159/(Inputs!$CQ159-Inputs!$CP159+1),0)+IF(CZ$4=Inputs!$CL159,Inputs!$BD159,0))</f>
        <v/>
      </c>
      <c r="DA162" s="46" t="str">
        <f>IF(F162="","",IF(AND(DA$4&lt;=Inputs!$CQ159,DA$4&gt;=Inputs!$CP159),Inputs!$AR159/(Inputs!$CQ159-Inputs!$CP159+1),0)+IF(DA$4=Inputs!$CL159,Inputs!$BD159,0))</f>
        <v/>
      </c>
      <c r="DB162" s="46" t="str">
        <f>IF(G162="","",IF(AND(DB$4&lt;=Inputs!$CQ159,DB$4&gt;=Inputs!$CP159),Inputs!$AR159/(Inputs!$CQ159-Inputs!$CP159+1),0)+IF(DB$4=Inputs!$CL159,Inputs!$BD159,0))</f>
        <v/>
      </c>
      <c r="DC162" s="46" t="str">
        <f>IF(H162="","",IF(AND(DC$4&lt;=Inputs!$CQ159,DC$4&gt;=Inputs!$CP159),Inputs!$AR159/(Inputs!$CQ159-Inputs!$CP159+1),0)+IF(DC$4=Inputs!$CL159,Inputs!$BD159,0))</f>
        <v/>
      </c>
      <c r="DD162" s="46" t="str">
        <f>IF(I162="","",IF(AND(DD$4&lt;=Inputs!$CQ159,DD$4&gt;=Inputs!$CP159),Inputs!$AR159/(Inputs!$CQ159-Inputs!$CP159+1),0)+IF(DD$4=Inputs!$CL159,Inputs!$BD159,0))</f>
        <v/>
      </c>
      <c r="DE162" s="46" t="str">
        <f>IF(J162="","",IF(AND(DE$4&lt;=Inputs!$CQ159,DE$4&gt;=Inputs!$CP159),Inputs!$AR159/(Inputs!$CQ159-Inputs!$CP159+1),0)+IF(DE$4=Inputs!$CL159,Inputs!$BD159,0))</f>
        <v/>
      </c>
      <c r="DF162" s="46" t="str">
        <f>IF(K162="","",IF(AND(DF$4&lt;=Inputs!$CQ159,DF$4&gt;=Inputs!$CP159),Inputs!$AR159/(Inputs!$CQ159-Inputs!$CP159+1),0)+IF(DF$4=Inputs!$CL159,Inputs!$BD159,0))</f>
        <v/>
      </c>
      <c r="DG162" s="46" t="str">
        <f>IF(L162="","",IF(AND(DG$4&lt;=Inputs!$CQ159,DG$4&gt;=Inputs!$CP159),Inputs!$AR159/(Inputs!$CQ159-Inputs!$CP159+1),0)+IF(DG$4=Inputs!$CL159,Inputs!$BD159,0))</f>
        <v/>
      </c>
      <c r="DH162" s="46" t="str">
        <f>IF(M162="","",IF(AND(DH$4&lt;=Inputs!$CQ159,DH$4&gt;=Inputs!$CP159),Inputs!$AR159/(Inputs!$CQ159-Inputs!$CP159+1),0)+IF(DH$4=Inputs!$CL159,Inputs!$BD159,0))</f>
        <v/>
      </c>
      <c r="DI162" s="46" t="str">
        <f>IF(N162="","",IF(AND(DI$4&lt;=Inputs!$CQ159,DI$4&gt;=Inputs!$CP159),Inputs!$AR159/(Inputs!$CQ159-Inputs!$CP159+1),0)+IF(DI$4=Inputs!$CL159,Inputs!$BD159,0))</f>
        <v/>
      </c>
      <c r="DJ162" s="46" t="str">
        <f>IF(O162="","",IF(AND(DJ$4&lt;=Inputs!$CQ159,DJ$4&gt;=Inputs!$CP159),Inputs!$AR159/(Inputs!$CQ159-Inputs!$CP159+1),0)+IF(DJ$4=Inputs!$CL159,Inputs!$BD159,0))</f>
        <v/>
      </c>
      <c r="DK162" s="46" t="str">
        <f>IF(P162="","",IF(AND(DK$4&lt;=Inputs!$CQ159,DK$4&gt;=Inputs!$CP159),Inputs!$AR159/(Inputs!$CQ159-Inputs!$CP159+1),0)+IF(DK$4=Inputs!$CL159,Inputs!$BD159,0))</f>
        <v/>
      </c>
      <c r="DL162" s="46" t="str">
        <f>IF(Q162="","",IF(AND(DL$4&lt;=Inputs!$CQ159,DL$4&gt;=Inputs!$CP159),Inputs!$AR159/(Inputs!$CQ159-Inputs!$CP159+1),0)+IF(DL$4=Inputs!$CL159,Inputs!$BD159,0))</f>
        <v/>
      </c>
      <c r="DM162" s="46" t="str">
        <f>IF(R162="","",IF(AND(DM$4&lt;=Inputs!$CQ159,DM$4&gt;=Inputs!$CP159),Inputs!$AR159/(Inputs!$CQ159-Inputs!$CP159+1),0)+IF(DM$4=Inputs!$CL159,Inputs!$BD159,0))</f>
        <v/>
      </c>
      <c r="DN162" s="46" t="str">
        <f>IF(S162="","",IF(AND(DN$4&lt;=Inputs!$CQ159,DN$4&gt;=Inputs!$CP159),Inputs!$AR159/(Inputs!$CQ159-Inputs!$CP159+1),0)+IF(DN$4=Inputs!$CL159,Inputs!$BD159,0))</f>
        <v/>
      </c>
      <c r="DO162" s="46" t="str">
        <f>IF(T162="","",IF(AND(DO$4&lt;=Inputs!$CQ159,DO$4&gt;=Inputs!$CP159),Inputs!$AR159/(Inputs!$CQ159-Inputs!$CP159+1),0)+IF(DO$4=Inputs!$CL159,Inputs!$BD159,0))</f>
        <v/>
      </c>
      <c r="DP162" s="46" t="str">
        <f>IF(U162="","",IF(AND(DP$4&lt;=Inputs!$CQ159,DP$4&gt;=Inputs!$CP159),Inputs!$AR159/(Inputs!$CQ159-Inputs!$CP159+1),0)+IF(DP$4=Inputs!$CL159,Inputs!$BD159,0))</f>
        <v/>
      </c>
      <c r="DQ162" s="46" t="str">
        <f>IF(V162="","",IF(AND(DQ$4&lt;=Inputs!$CQ159,DQ$4&gt;=Inputs!$CP159),Inputs!$AR159/(Inputs!$CQ159-Inputs!$CP159+1),0)+IF(DQ$4=Inputs!$CL159,Inputs!$BD159,0))</f>
        <v/>
      </c>
      <c r="DR162" s="46" t="str">
        <f>IF(W162="","",IF(AND(DR$4&lt;=Inputs!$CQ159,DR$4&gt;=Inputs!$CP159),Inputs!$AR159/(Inputs!$CQ159-Inputs!$CP159+1),0)+IF(DR$4=Inputs!$CL159,Inputs!$BD159,0))</f>
        <v/>
      </c>
      <c r="DS162" s="46" t="str">
        <f>IF(X162="","",IF(AND(DS$4&lt;=Inputs!$CQ159,DS$4&gt;=Inputs!$CP159),Inputs!$AR159/(Inputs!$CQ159-Inputs!$CP159+1),0)+IF(DS$4=Inputs!$CL159,Inputs!$BD159,0))</f>
        <v/>
      </c>
      <c r="DT162" s="46" t="str">
        <f>IF(Y162="","",IF(AND(DT$4&lt;=Inputs!$CQ159,DT$4&gt;=Inputs!$CP159),Inputs!$AR159/(Inputs!$CQ159-Inputs!$CP159+1),0)+IF(DT$4=Inputs!$CL159,Inputs!$BD159,0))</f>
        <v/>
      </c>
      <c r="DU162" s="46" t="str">
        <f>IF(Z162="","",IF(AND(DU$4&lt;=Inputs!$CQ159,DU$4&gt;=Inputs!$CP159),Inputs!$AR159/(Inputs!$CQ159-Inputs!$CP159+1),0)+IF(DU$4=Inputs!$CL159,Inputs!$BD159,0))</f>
        <v/>
      </c>
      <c r="DV162" s="46" t="str">
        <f>IF(AA162="","",IF(AND(DV$4&lt;=Inputs!$CQ159,DV$4&gt;=Inputs!$CP159),Inputs!$AR159/(Inputs!$CQ159-Inputs!$CP159+1),0)+IF(DV$4=Inputs!$CL159,Inputs!$BD159,0))</f>
        <v/>
      </c>
      <c r="DW162" s="46" t="str">
        <f>IF(AB162="","",IF(AND(DW$4&lt;=Inputs!$CQ159,DW$4&gt;=Inputs!$CP159),Inputs!$AR159/(Inputs!$CQ159-Inputs!$CP159+1),0)+IF(DW$4=Inputs!$CL159,Inputs!$BD159,0))</f>
        <v/>
      </c>
      <c r="DX162" s="46" t="str">
        <f>IF(AC162="","",IF(AND(DX$4&lt;=Inputs!$CQ159,DX$4&gt;=Inputs!$CP159),Inputs!$AR159/(Inputs!$CQ159-Inputs!$CP159+1),0)+IF(DX$4=Inputs!$CL159,Inputs!$BD159,0))</f>
        <v/>
      </c>
      <c r="DY162" s="46" t="str">
        <f>IF(AD162="","",IF(AND(DY$4&lt;=Inputs!$CQ159,DY$4&gt;=Inputs!$CP159),Inputs!$AR159/(Inputs!$CQ159-Inputs!$CP159+1),0)+IF(DY$4=Inputs!$CL159,Inputs!$BD159,0))</f>
        <v/>
      </c>
      <c r="DZ162" s="46" t="str">
        <f t="shared" si="8"/>
        <v/>
      </c>
    </row>
    <row r="163" spans="1:130">
      <c r="A163" s="7" t="str">
        <f>IF(Inputs!A160="","",Inputs!A160)</f>
        <v/>
      </c>
      <c r="B163" t="str">
        <f>IF(Inputs!B160="","",Inputs!B160)</f>
        <v/>
      </c>
      <c r="C163" s="46" t="str">
        <f>IF(Inputs!$B160="","",BO163-CV163)</f>
        <v/>
      </c>
      <c r="D163" s="46" t="str">
        <f>IF(Inputs!$B160="","",BP163-CW163)</f>
        <v/>
      </c>
      <c r="E163" s="46" t="str">
        <f>IF(Inputs!$B160="","",BQ163-CX163)</f>
        <v/>
      </c>
      <c r="F163" s="46" t="str">
        <f>IF(Inputs!$B160="","",BR163-CY163)</f>
        <v/>
      </c>
      <c r="G163" s="46" t="str">
        <f>IF(Inputs!$B160="","",BS163-CZ163)</f>
        <v/>
      </c>
      <c r="H163" s="46" t="str">
        <f>IF(Inputs!$B160="","",BT163-DA163)</f>
        <v/>
      </c>
      <c r="I163" s="46" t="str">
        <f>IF(Inputs!$B160="","",BU163-DB163)</f>
        <v/>
      </c>
      <c r="J163" s="46" t="str">
        <f>IF(Inputs!$B160="","",BV163-DC163)</f>
        <v/>
      </c>
      <c r="K163" s="46" t="str">
        <f>IF(Inputs!$B160="","",BW163-DD163)</f>
        <v/>
      </c>
      <c r="L163" s="46" t="str">
        <f>IF(Inputs!$B160="","",BX163-DE163)</f>
        <v/>
      </c>
      <c r="M163" s="46" t="str">
        <f>IF(Inputs!$B160="","",BY163-DF163)</f>
        <v/>
      </c>
      <c r="N163" s="46" t="str">
        <f>IF(Inputs!$B160="","",BZ163-DG163)</f>
        <v/>
      </c>
      <c r="O163" s="46" t="str">
        <f>IF(Inputs!$B160="","",CA163-DH163)</f>
        <v/>
      </c>
      <c r="P163" s="46" t="str">
        <f>IF(Inputs!$B160="","",CB163-DI163)</f>
        <v/>
      </c>
      <c r="Q163" s="46" t="str">
        <f>IF(Inputs!$B160="","",CC163-DJ163)</f>
        <v/>
      </c>
      <c r="R163" s="46" t="str">
        <f>IF(Inputs!$B160="","",CD163-DK163)</f>
        <v/>
      </c>
      <c r="S163" s="46" t="str">
        <f>IF(Inputs!$B160="","",CE163-DL163)</f>
        <v/>
      </c>
      <c r="T163" s="46" t="str">
        <f>IF(Inputs!$B160="","",CF163-DM163)</f>
        <v/>
      </c>
      <c r="U163" s="46" t="str">
        <f>IF(Inputs!$B160="","",CG163-DN163)</f>
        <v/>
      </c>
      <c r="V163" s="46" t="str">
        <f>IF(Inputs!$B160="","",CH163-DO163)</f>
        <v/>
      </c>
      <c r="W163" s="46" t="str">
        <f>IF(Inputs!$B160="","",CI163-DP163)</f>
        <v/>
      </c>
      <c r="X163" s="46" t="str">
        <f>IF(Inputs!$B160="","",CJ163-DQ163)</f>
        <v/>
      </c>
      <c r="Y163" s="46" t="str">
        <f>IF(Inputs!$B160="","",CK163-DR163)</f>
        <v/>
      </c>
      <c r="Z163" s="46" t="str">
        <f>IF(Inputs!$B160="","",CL163-DS163)</f>
        <v/>
      </c>
      <c r="AA163" s="46" t="str">
        <f>IF(Inputs!$B160="","",CM163-DT163)</f>
        <v/>
      </c>
      <c r="AB163" s="46" t="str">
        <f>IF(Inputs!$B160="","",CN163-DU163)</f>
        <v/>
      </c>
      <c r="AC163" s="46" t="str">
        <f>IF(Inputs!$B160="","",CO163-DV163)</f>
        <v/>
      </c>
      <c r="AD163" s="46" t="str">
        <f>IF(Inputs!$B160="","",CP163-DW163)</f>
        <v/>
      </c>
      <c r="AE163" s="46" t="str">
        <f>IF(Inputs!$B160="","",CQ163-DX163)</f>
        <v/>
      </c>
      <c r="AF163" s="46" t="str">
        <f>IF(Inputs!$B160="","",CR163-DY163)</f>
        <v/>
      </c>
      <c r="AG163" s="50" t="str">
        <f t="shared" si="9"/>
        <v/>
      </c>
      <c r="AH163" s="50"/>
      <c r="AJ163" s="27">
        <f>IF(AND(Inputs!$CO160=0,AJ$4&gt;=Inputs!$CM160),1,IF(AND(AJ$4&gt;=Inputs!$CM160,AJ$4&lt;Inputs!$CN160),1,IF(AND(AJ$4=Inputs!$CN160,AJ$4=Inputs!$CO160),1,IF(OR(AND(AJ$4=Inputs!$CN160+1,Inputs!$CN160=Inputs!$CO160),AND(AJ$4=Inputs!$CN160+2,Inputs!$CN160=Inputs!$CO160)),0,IF(AJ$4=Inputs!$CN160,0.8,IF(AJ$4=Inputs!$CN160+1,0.6,IF(AJ$4=Inputs!$CN160+2,0.4,IF(AJ$4=Inputs!$CO160,0.2,IF(AND(AJ$4&gt;=Inputs!$CL160,AJ$4&lt;Inputs!$CM160),(AJ$4-Inputs!$CL160+1)/(Inputs!$AI160+1),0)))))))))</f>
        <v>0</v>
      </c>
      <c r="AK163" s="27">
        <f>IF(AND(Inputs!$CO160=0,AK$4&gt;=Inputs!$CM160),1,IF(AND(AK$4&gt;=Inputs!$CM160,AK$4&lt;Inputs!$CN160),1,IF(AND(AK$4=Inputs!$CN160,AK$4=Inputs!$CO160),1,IF(OR(AND(AK$4=Inputs!$CN160+1,Inputs!$CN160=Inputs!$CO160),AND(AK$4=Inputs!$CN160+2,Inputs!$CN160=Inputs!$CO160)),0,IF(AK$4=Inputs!$CN160,0.8,IF(AK$4=Inputs!$CN160+1,0.6,IF(AK$4=Inputs!$CN160+2,0.4,IF(AK$4=Inputs!$CO160,0.2,IF(AND(AK$4&gt;=Inputs!$CL160,AK$4&lt;Inputs!$CM160),(AK$4-Inputs!$CL160+1)/(Inputs!$AI160+1),0)))))))))</f>
        <v>0</v>
      </c>
      <c r="AL163" s="27">
        <f>IF(AND(Inputs!$CO160=0,AL$4&gt;=Inputs!$CM160),1,IF(AND(AL$4&gt;=Inputs!$CM160,AL$4&lt;Inputs!$CN160),1,IF(AND(AL$4=Inputs!$CN160,AL$4=Inputs!$CO160),1,IF(OR(AND(AL$4=Inputs!$CN160+1,Inputs!$CN160=Inputs!$CO160),AND(AL$4=Inputs!$CN160+2,Inputs!$CN160=Inputs!$CO160)),0,IF(AL$4=Inputs!$CN160,0.8,IF(AL$4=Inputs!$CN160+1,0.6,IF(AL$4=Inputs!$CN160+2,0.4,IF(AL$4=Inputs!$CO160,0.2,IF(AND(AL$4&gt;=Inputs!$CL160,AL$4&lt;Inputs!$CM160),(AL$4-Inputs!$CL160+1)/(Inputs!$AI160+1),0)))))))))</f>
        <v>0</v>
      </c>
      <c r="AM163" s="27">
        <f>IF(AND(Inputs!$CO160=0,AM$4&gt;=Inputs!$CM160),1,IF(AND(AM$4&gt;=Inputs!$CM160,AM$4&lt;Inputs!$CN160),1,IF(AND(AM$4=Inputs!$CN160,AM$4=Inputs!$CO160),1,IF(OR(AND(AM$4=Inputs!$CN160+1,Inputs!$CN160=Inputs!$CO160),AND(AM$4=Inputs!$CN160+2,Inputs!$CN160=Inputs!$CO160)),0,IF(AM$4=Inputs!$CN160,0.8,IF(AM$4=Inputs!$CN160+1,0.6,IF(AM$4=Inputs!$CN160+2,0.4,IF(AM$4=Inputs!$CO160,0.2,IF(AND(AM$4&gt;=Inputs!$CL160,AM$4&lt;Inputs!$CM160),(AM$4-Inputs!$CL160+1)/(Inputs!$AI160+1),0)))))))))</f>
        <v>0</v>
      </c>
      <c r="AN163" s="27">
        <f>IF(AND(Inputs!$CO160=0,AN$4&gt;=Inputs!$CM160),1,IF(AND(AN$4&gt;=Inputs!$CM160,AN$4&lt;Inputs!$CN160),1,IF(AND(AN$4=Inputs!$CN160,AN$4=Inputs!$CO160),1,IF(OR(AND(AN$4=Inputs!$CN160+1,Inputs!$CN160=Inputs!$CO160),AND(AN$4=Inputs!$CN160+2,Inputs!$CN160=Inputs!$CO160)),0,IF(AN$4=Inputs!$CN160,0.8,IF(AN$4=Inputs!$CN160+1,0.6,IF(AN$4=Inputs!$CN160+2,0.4,IF(AN$4=Inputs!$CO160,0.2,IF(AND(AN$4&gt;=Inputs!$CL160,AN$4&lt;Inputs!$CM160),(AN$4-Inputs!$CL160+1)/(Inputs!$AI160+1),0)))))))))</f>
        <v>0</v>
      </c>
      <c r="AO163" s="27">
        <f>IF(AND(Inputs!$CO160=0,AO$4&gt;=Inputs!$CM160),1,IF(AND(AO$4&gt;=Inputs!$CM160,AO$4&lt;Inputs!$CN160),1,IF(AND(AO$4=Inputs!$CN160,AO$4=Inputs!$CO160),1,IF(OR(AND(AO$4=Inputs!$CN160+1,Inputs!$CN160=Inputs!$CO160),AND(AO$4=Inputs!$CN160+2,Inputs!$CN160=Inputs!$CO160)),0,IF(AO$4=Inputs!$CN160,0.8,IF(AO$4=Inputs!$CN160+1,0.6,IF(AO$4=Inputs!$CN160+2,0.4,IF(AO$4=Inputs!$CO160,0.2,IF(AND(AO$4&gt;=Inputs!$CL160,AO$4&lt;Inputs!$CM160),(AO$4-Inputs!$CL160+1)/(Inputs!$AI160+1),0)))))))))</f>
        <v>0</v>
      </c>
      <c r="AP163" s="27">
        <f>IF(AND(Inputs!$CO160=0,AP$4&gt;=Inputs!$CM160),1,IF(AND(AP$4&gt;=Inputs!$CM160,AP$4&lt;Inputs!$CN160),1,IF(AND(AP$4=Inputs!$CN160,AP$4=Inputs!$CO160),1,IF(OR(AND(AP$4=Inputs!$CN160+1,Inputs!$CN160=Inputs!$CO160),AND(AP$4=Inputs!$CN160+2,Inputs!$CN160=Inputs!$CO160)),0,IF(AP$4=Inputs!$CN160,0.8,IF(AP$4=Inputs!$CN160+1,0.6,IF(AP$4=Inputs!$CN160+2,0.4,IF(AP$4=Inputs!$CO160,0.2,IF(AND(AP$4&gt;=Inputs!$CL160,AP$4&lt;Inputs!$CM160),(AP$4-Inputs!$CL160+1)/(Inputs!$AI160+1),0)))))))))</f>
        <v>0</v>
      </c>
      <c r="AQ163" s="27">
        <f>IF(AND(Inputs!$CO160=0,AQ$4&gt;=Inputs!$CM160),1,IF(AND(AQ$4&gt;=Inputs!$CM160,AQ$4&lt;Inputs!$CN160),1,IF(AND(AQ$4=Inputs!$CN160,AQ$4=Inputs!$CO160),1,IF(OR(AND(AQ$4=Inputs!$CN160+1,Inputs!$CN160=Inputs!$CO160),AND(AQ$4=Inputs!$CN160+2,Inputs!$CN160=Inputs!$CO160)),0,IF(AQ$4=Inputs!$CN160,0.8,IF(AQ$4=Inputs!$CN160+1,0.6,IF(AQ$4=Inputs!$CN160+2,0.4,IF(AQ$4=Inputs!$CO160,0.2,IF(AND(AQ$4&gt;=Inputs!$CL160,AQ$4&lt;Inputs!$CM160),(AQ$4-Inputs!$CL160+1)/(Inputs!$AI160+1),0)))))))))</f>
        <v>0</v>
      </c>
      <c r="AR163" s="27">
        <f>IF(AND(Inputs!$CO160=0,AR$4&gt;=Inputs!$CM160),1,IF(AND(AR$4&gt;=Inputs!$CM160,AR$4&lt;Inputs!$CN160),1,IF(AND(AR$4=Inputs!$CN160,AR$4=Inputs!$CO160),1,IF(OR(AND(AR$4=Inputs!$CN160+1,Inputs!$CN160=Inputs!$CO160),AND(AR$4=Inputs!$CN160+2,Inputs!$CN160=Inputs!$CO160)),0,IF(AR$4=Inputs!$CN160,0.8,IF(AR$4=Inputs!$CN160+1,0.6,IF(AR$4=Inputs!$CN160+2,0.4,IF(AR$4=Inputs!$CO160,0.2,IF(AND(AR$4&gt;=Inputs!$CL160,AR$4&lt;Inputs!$CM160),(AR$4-Inputs!$CL160+1)/(Inputs!$AI160+1),0)))))))))</f>
        <v>0</v>
      </c>
      <c r="AS163" s="27">
        <f>IF(AND(Inputs!$CO160=0,AS$4&gt;=Inputs!$CM160),1,IF(AND(AS$4&gt;=Inputs!$CM160,AS$4&lt;Inputs!$CN160),1,IF(AND(AS$4=Inputs!$CN160,AS$4=Inputs!$CO160),1,IF(OR(AND(AS$4=Inputs!$CN160+1,Inputs!$CN160=Inputs!$CO160),AND(AS$4=Inputs!$CN160+2,Inputs!$CN160=Inputs!$CO160)),0,IF(AS$4=Inputs!$CN160,0.8,IF(AS$4=Inputs!$CN160+1,0.6,IF(AS$4=Inputs!$CN160+2,0.4,IF(AS$4=Inputs!$CO160,0.2,IF(AND(AS$4&gt;=Inputs!$CL160,AS$4&lt;Inputs!$CM160),(AS$4-Inputs!$CL160+1)/(Inputs!$AI160+1),0)))))))))</f>
        <v>0</v>
      </c>
      <c r="AT163" s="27">
        <f>IF(AND(Inputs!$CO160=0,AT$4&gt;=Inputs!$CM160),1,IF(AND(AT$4&gt;=Inputs!$CM160,AT$4&lt;Inputs!$CN160),1,IF(AND(AT$4=Inputs!$CN160,AT$4=Inputs!$CO160),1,IF(OR(AND(AT$4=Inputs!$CN160+1,Inputs!$CN160=Inputs!$CO160),AND(AT$4=Inputs!$CN160+2,Inputs!$CN160=Inputs!$CO160)),0,IF(AT$4=Inputs!$CN160,0.8,IF(AT$4=Inputs!$CN160+1,0.6,IF(AT$4=Inputs!$CN160+2,0.4,IF(AT$4=Inputs!$CO160,0.2,IF(AND(AT$4&gt;=Inputs!$CL160,AT$4&lt;Inputs!$CM160),(AT$4-Inputs!$CL160+1)/(Inputs!$AI160+1),0)))))))))</f>
        <v>0</v>
      </c>
      <c r="AU163" s="27">
        <f>IF(AND(Inputs!$CO160=0,AU$4&gt;=Inputs!$CM160),1,IF(AND(AU$4&gt;=Inputs!$CM160,AU$4&lt;Inputs!$CN160),1,IF(AND(AU$4=Inputs!$CN160,AU$4=Inputs!$CO160),1,IF(OR(AND(AU$4=Inputs!$CN160+1,Inputs!$CN160=Inputs!$CO160),AND(AU$4=Inputs!$CN160+2,Inputs!$CN160=Inputs!$CO160)),0,IF(AU$4=Inputs!$CN160,0.8,IF(AU$4=Inputs!$CN160+1,0.6,IF(AU$4=Inputs!$CN160+2,0.4,IF(AU$4=Inputs!$CO160,0.2,IF(AND(AU$4&gt;=Inputs!$CL160,AU$4&lt;Inputs!$CM160),(AU$4-Inputs!$CL160+1)/(Inputs!$AI160+1),0)))))))))</f>
        <v>0</v>
      </c>
      <c r="AV163" s="27">
        <f>IF(AND(Inputs!$CO160=0,AV$4&gt;=Inputs!$CM160),1,IF(AND(AV$4&gt;=Inputs!$CM160,AV$4&lt;Inputs!$CN160),1,IF(AND(AV$4=Inputs!$CN160,AV$4=Inputs!$CO160),1,IF(OR(AND(AV$4=Inputs!$CN160+1,Inputs!$CN160=Inputs!$CO160),AND(AV$4=Inputs!$CN160+2,Inputs!$CN160=Inputs!$CO160)),0,IF(AV$4=Inputs!$CN160,0.8,IF(AV$4=Inputs!$CN160+1,0.6,IF(AV$4=Inputs!$CN160+2,0.4,IF(AV$4=Inputs!$CO160,0.2,IF(AND(AV$4&gt;=Inputs!$CL160,AV$4&lt;Inputs!$CM160),(AV$4-Inputs!$CL160+1)/(Inputs!$AI160+1),0)))))))))</f>
        <v>0</v>
      </c>
      <c r="AW163" s="27">
        <f>IF(AND(Inputs!$CO160=0,AW$4&gt;=Inputs!$CM160),1,IF(AND(AW$4&gt;=Inputs!$CM160,AW$4&lt;Inputs!$CN160),1,IF(AND(AW$4=Inputs!$CN160,AW$4=Inputs!$CO160),1,IF(OR(AND(AW$4=Inputs!$CN160+1,Inputs!$CN160=Inputs!$CO160),AND(AW$4=Inputs!$CN160+2,Inputs!$CN160=Inputs!$CO160)),0,IF(AW$4=Inputs!$CN160,0.8,IF(AW$4=Inputs!$CN160+1,0.6,IF(AW$4=Inputs!$CN160+2,0.4,IF(AW$4=Inputs!$CO160,0.2,IF(AND(AW$4&gt;=Inputs!$CL160,AW$4&lt;Inputs!$CM160),(AW$4-Inputs!$CL160+1)/(Inputs!$AI160+1),0)))))))))</f>
        <v>0</v>
      </c>
      <c r="AX163" s="27">
        <f>IF(AND(Inputs!$CO160=0,AX$4&gt;=Inputs!$CM160),1,IF(AND(AX$4&gt;=Inputs!$CM160,AX$4&lt;Inputs!$CN160),1,IF(AND(AX$4=Inputs!$CN160,AX$4=Inputs!$CO160),1,IF(OR(AND(AX$4=Inputs!$CN160+1,Inputs!$CN160=Inputs!$CO160),AND(AX$4=Inputs!$CN160+2,Inputs!$CN160=Inputs!$CO160)),0,IF(AX$4=Inputs!$CN160,0.8,IF(AX$4=Inputs!$CN160+1,0.6,IF(AX$4=Inputs!$CN160+2,0.4,IF(AX$4=Inputs!$CO160,0.2,IF(AND(AX$4&gt;=Inputs!$CL160,AX$4&lt;Inputs!$CM160),(AX$4-Inputs!$CL160+1)/(Inputs!$AI160+1),0)))))))))</f>
        <v>0</v>
      </c>
      <c r="AY163" s="27">
        <f>IF(AND(Inputs!$CO160=0,AY$4&gt;=Inputs!$CM160),1,IF(AND(AY$4&gt;=Inputs!$CM160,AY$4&lt;Inputs!$CN160),1,IF(AND(AY$4=Inputs!$CN160,AY$4=Inputs!$CO160),1,IF(OR(AND(AY$4=Inputs!$CN160+1,Inputs!$CN160=Inputs!$CO160),AND(AY$4=Inputs!$CN160+2,Inputs!$CN160=Inputs!$CO160)),0,IF(AY$4=Inputs!$CN160,0.8,IF(AY$4=Inputs!$CN160+1,0.6,IF(AY$4=Inputs!$CN160+2,0.4,IF(AY$4=Inputs!$CO160,0.2,IF(AND(AY$4&gt;=Inputs!$CL160,AY$4&lt;Inputs!$CM160),(AY$4-Inputs!$CL160+1)/(Inputs!$AI160+1),0)))))))))</f>
        <v>0</v>
      </c>
      <c r="AZ163" s="27">
        <f>IF(AND(Inputs!$CO160=0,AZ$4&gt;=Inputs!$CM160),1,IF(AND(AZ$4&gt;=Inputs!$CM160,AZ$4&lt;Inputs!$CN160),1,IF(AND(AZ$4=Inputs!$CN160,AZ$4=Inputs!$CO160),1,IF(OR(AND(AZ$4=Inputs!$CN160+1,Inputs!$CN160=Inputs!$CO160),AND(AZ$4=Inputs!$CN160+2,Inputs!$CN160=Inputs!$CO160)),0,IF(AZ$4=Inputs!$CN160,0.8,IF(AZ$4=Inputs!$CN160+1,0.6,IF(AZ$4=Inputs!$CN160+2,0.4,IF(AZ$4=Inputs!$CO160,0.2,IF(AND(AZ$4&gt;=Inputs!$CL160,AZ$4&lt;Inputs!$CM160),(AZ$4-Inputs!$CL160+1)/(Inputs!$AI160+1),0)))))))))</f>
        <v>0</v>
      </c>
      <c r="BA163" s="27">
        <f>IF(AND(Inputs!$CO160=0,BA$4&gt;=Inputs!$CM160),1,IF(AND(BA$4&gt;=Inputs!$CM160,BA$4&lt;Inputs!$CN160),1,IF(AND(BA$4=Inputs!$CN160,BA$4=Inputs!$CO160),1,IF(OR(AND(BA$4=Inputs!$CN160+1,Inputs!$CN160=Inputs!$CO160),AND(BA$4=Inputs!$CN160+2,Inputs!$CN160=Inputs!$CO160)),0,IF(BA$4=Inputs!$CN160,0.8,IF(BA$4=Inputs!$CN160+1,0.6,IF(BA$4=Inputs!$CN160+2,0.4,IF(BA$4=Inputs!$CO160,0.2,IF(AND(BA$4&gt;=Inputs!$CL160,BA$4&lt;Inputs!$CM160),(BA$4-Inputs!$CL160+1)/(Inputs!$AI160+1),0)))))))))</f>
        <v>0</v>
      </c>
      <c r="BB163" s="27">
        <f>IF(AND(Inputs!$CO160=0,BB$4&gt;=Inputs!$CM160),1,IF(AND(BB$4&gt;=Inputs!$CM160,BB$4&lt;Inputs!$CN160),1,IF(AND(BB$4=Inputs!$CN160,BB$4=Inputs!$CO160),1,IF(OR(AND(BB$4=Inputs!$CN160+1,Inputs!$CN160=Inputs!$CO160),AND(BB$4=Inputs!$CN160+2,Inputs!$CN160=Inputs!$CO160)),0,IF(BB$4=Inputs!$CN160,0.8,IF(BB$4=Inputs!$CN160+1,0.6,IF(BB$4=Inputs!$CN160+2,0.4,IF(BB$4=Inputs!$CO160,0.2,IF(AND(BB$4&gt;=Inputs!$CL160,BB$4&lt;Inputs!$CM160),(BB$4-Inputs!$CL160+1)/(Inputs!$AI160+1),0)))))))))</f>
        <v>0</v>
      </c>
      <c r="BC163" s="27">
        <f>IF(AND(Inputs!$CO160=0,BC$4&gt;=Inputs!$CM160),1,IF(AND(BC$4&gt;=Inputs!$CM160,BC$4&lt;Inputs!$CN160),1,IF(AND(BC$4=Inputs!$CN160,BC$4=Inputs!$CO160),1,IF(OR(AND(BC$4=Inputs!$CN160+1,Inputs!$CN160=Inputs!$CO160),AND(BC$4=Inputs!$CN160+2,Inputs!$CN160=Inputs!$CO160)),0,IF(BC$4=Inputs!$CN160,0.8,IF(BC$4=Inputs!$CN160+1,0.6,IF(BC$4=Inputs!$CN160+2,0.4,IF(BC$4=Inputs!$CO160,0.2,IF(AND(BC$4&gt;=Inputs!$CL160,BC$4&lt;Inputs!$CM160),(BC$4-Inputs!$CL160+1)/(Inputs!$AI160+1),0)))))))))</f>
        <v>0</v>
      </c>
      <c r="BD163" s="27">
        <f>IF(AND(Inputs!$CO160=0,BD$4&gt;=Inputs!$CM160),1,IF(AND(BD$4&gt;=Inputs!$CM160,BD$4&lt;Inputs!$CN160),1,IF(AND(BD$4=Inputs!$CN160,BD$4=Inputs!$CO160),1,IF(OR(AND(BD$4=Inputs!$CN160+1,Inputs!$CN160=Inputs!$CO160),AND(BD$4=Inputs!$CN160+2,Inputs!$CN160=Inputs!$CO160)),0,IF(BD$4=Inputs!$CN160,0.8,IF(BD$4=Inputs!$CN160+1,0.6,IF(BD$4=Inputs!$CN160+2,0.4,IF(BD$4=Inputs!$CO160,0.2,IF(AND(BD$4&gt;=Inputs!$CL160,BD$4&lt;Inputs!$CM160),(BD$4-Inputs!$CL160+1)/(Inputs!$AI160+1),0)))))))))</f>
        <v>0</v>
      </c>
      <c r="BE163" s="27">
        <f>IF(AND(Inputs!$CO160=0,BE$4&gt;=Inputs!$CM160),1,IF(AND(BE$4&gt;=Inputs!$CM160,BE$4&lt;Inputs!$CN160),1,IF(AND(BE$4=Inputs!$CN160,BE$4=Inputs!$CO160),1,IF(OR(AND(BE$4=Inputs!$CN160+1,Inputs!$CN160=Inputs!$CO160),AND(BE$4=Inputs!$CN160+2,Inputs!$CN160=Inputs!$CO160)),0,IF(BE$4=Inputs!$CN160,0.8,IF(BE$4=Inputs!$CN160+1,0.6,IF(BE$4=Inputs!$CN160+2,0.4,IF(BE$4=Inputs!$CO160,0.2,IF(AND(BE$4&gt;=Inputs!$CL160,BE$4&lt;Inputs!$CM160),(BE$4-Inputs!$CL160+1)/(Inputs!$AI160+1),0)))))))))</f>
        <v>0</v>
      </c>
      <c r="BF163" s="27">
        <f>IF(AND(Inputs!$CO160=0,BF$4&gt;=Inputs!$CM160),1,IF(AND(BF$4&gt;=Inputs!$CM160,BF$4&lt;Inputs!$CN160),1,IF(AND(BF$4=Inputs!$CN160,BF$4=Inputs!$CO160),1,IF(OR(AND(BF$4=Inputs!$CN160+1,Inputs!$CN160=Inputs!$CO160),AND(BF$4=Inputs!$CN160+2,Inputs!$CN160=Inputs!$CO160)),0,IF(BF$4=Inputs!$CN160,0.8,IF(BF$4=Inputs!$CN160+1,0.6,IF(BF$4=Inputs!$CN160+2,0.4,IF(BF$4=Inputs!$CO160,0.2,IF(AND(BF$4&gt;=Inputs!$CL160,BF$4&lt;Inputs!$CM160),(BF$4-Inputs!$CL160+1)/(Inputs!$AI160+1),0)))))))))</f>
        <v>0</v>
      </c>
      <c r="BG163" s="27">
        <f>IF(AND(Inputs!$CO160=0,BG$4&gt;=Inputs!$CM160),1,IF(AND(BG$4&gt;=Inputs!$CM160,BG$4&lt;Inputs!$CN160),1,IF(AND(BG$4=Inputs!$CN160,BG$4=Inputs!$CO160),1,IF(OR(AND(BG$4=Inputs!$CN160+1,Inputs!$CN160=Inputs!$CO160),AND(BG$4=Inputs!$CN160+2,Inputs!$CN160=Inputs!$CO160)),0,IF(BG$4=Inputs!$CN160,0.8,IF(BG$4=Inputs!$CN160+1,0.6,IF(BG$4=Inputs!$CN160+2,0.4,IF(BG$4=Inputs!$CO160,0.2,IF(AND(BG$4&gt;=Inputs!$CL160,BG$4&lt;Inputs!$CM160),(BG$4-Inputs!$CL160+1)/(Inputs!$AI160+1),0)))))))))</f>
        <v>0</v>
      </c>
      <c r="BH163" s="27">
        <f>IF(AND(Inputs!$CO160=0,BH$4&gt;=Inputs!$CM160),1,IF(AND(BH$4&gt;=Inputs!$CM160,BH$4&lt;Inputs!$CN160),1,IF(AND(BH$4=Inputs!$CN160,BH$4=Inputs!$CO160),1,IF(OR(AND(BH$4=Inputs!$CN160+1,Inputs!$CN160=Inputs!$CO160),AND(BH$4=Inputs!$CN160+2,Inputs!$CN160=Inputs!$CO160)),0,IF(BH$4=Inputs!$CN160,0.8,IF(BH$4=Inputs!$CN160+1,0.6,IF(BH$4=Inputs!$CN160+2,0.4,IF(BH$4=Inputs!$CO160,0.2,IF(AND(BH$4&gt;=Inputs!$CL160,BH$4&lt;Inputs!$CM160),(BH$4-Inputs!$CL160+1)/(Inputs!$AI160+1),0)))))))))</f>
        <v>0</v>
      </c>
      <c r="BI163" s="27">
        <f>IF(AND(Inputs!$CO160=0,BI$4&gt;=Inputs!$CM160),1,IF(AND(BI$4&gt;=Inputs!$CM160,BI$4&lt;Inputs!$CN160),1,IF(AND(BI$4=Inputs!$CN160,BI$4=Inputs!$CO160),1,IF(OR(AND(BI$4=Inputs!$CN160+1,Inputs!$CN160=Inputs!$CO160),AND(BI$4=Inputs!$CN160+2,Inputs!$CN160=Inputs!$CO160)),0,IF(BI$4=Inputs!$CN160,0.8,IF(BI$4=Inputs!$CN160+1,0.6,IF(BI$4=Inputs!$CN160+2,0.4,IF(BI$4=Inputs!$CO160,0.2,IF(AND(BI$4&gt;=Inputs!$CL160,BI$4&lt;Inputs!$CM160),(BI$4-Inputs!$CL160+1)/(Inputs!$AI160+1),0)))))))))</f>
        <v>0</v>
      </c>
      <c r="BJ163" s="27">
        <f>IF(AND(Inputs!$CO160=0,BJ$4&gt;=Inputs!$CM160),1,IF(AND(BJ$4&gt;=Inputs!$CM160,BJ$4&lt;Inputs!$CN160),1,IF(AND(BJ$4=Inputs!$CN160,BJ$4=Inputs!$CO160),1,IF(OR(AND(BJ$4=Inputs!$CN160+1,Inputs!$CN160=Inputs!$CO160),AND(BJ$4=Inputs!$CN160+2,Inputs!$CN160=Inputs!$CO160)),0,IF(BJ$4=Inputs!$CN160,0.8,IF(BJ$4=Inputs!$CN160+1,0.6,IF(BJ$4=Inputs!$CN160+2,0.4,IF(BJ$4=Inputs!$CO160,0.2,IF(AND(BJ$4&gt;=Inputs!$CL160,BJ$4&lt;Inputs!$CM160),(BJ$4-Inputs!$CL160+1)/(Inputs!$AI160+1),0)))))))))</f>
        <v>0</v>
      </c>
      <c r="BK163" s="27">
        <f>IF(AND(Inputs!$CO160=0,BK$4&gt;=Inputs!$CM160),1,IF(AND(BK$4&gt;=Inputs!$CM160,BK$4&lt;Inputs!$CN160),1,IF(AND(BK$4=Inputs!$CN160,BK$4=Inputs!$CO160),1,IF(OR(AND(BK$4=Inputs!$CN160+1,Inputs!$CN160=Inputs!$CO160),AND(BK$4=Inputs!$CN160+2,Inputs!$CN160=Inputs!$CO160)),0,IF(BK$4=Inputs!$CN160,0.8,IF(BK$4=Inputs!$CN160+1,0.6,IF(BK$4=Inputs!$CN160+2,0.4,IF(BK$4=Inputs!$CO160,0.2,IF(AND(BK$4&gt;=Inputs!$CL160,BK$4&lt;Inputs!$CM160),(BK$4-Inputs!$CL160+1)/(Inputs!$AI160+1),0)))))))))</f>
        <v>0</v>
      </c>
      <c r="BL163" s="27">
        <f>IF(AND(Inputs!$CO160=0,BL$4&gt;=Inputs!$CM160),1,IF(AND(BL$4&gt;=Inputs!$CM160,BL$4&lt;Inputs!$CN160),1,IF(AND(BL$4=Inputs!$CN160,BL$4=Inputs!$CO160),1,IF(OR(AND(BL$4=Inputs!$CN160+1,Inputs!$CN160=Inputs!$CO160),AND(BL$4=Inputs!$CN160+2,Inputs!$CN160=Inputs!$CO160)),0,IF(BL$4=Inputs!$CN160,0.8,IF(BL$4=Inputs!$CN160+1,0.6,IF(BL$4=Inputs!$CN160+2,0.4,IF(BL$4=Inputs!$CO160,0.2,IF(AND(BL$4&gt;=Inputs!$CL160,BL$4&lt;Inputs!$CM160),(BL$4-Inputs!$CL160+1)/(Inputs!$AI160+1),0)))))))))</f>
        <v>0</v>
      </c>
      <c r="BM163" s="27">
        <f>IF(AND(Inputs!$CO160=0,BM$4&gt;=Inputs!$CM160),1,IF(AND(BM$4&gt;=Inputs!$CM160,BM$4&lt;Inputs!$CN160),1,IF(AND(BM$4=Inputs!$CN160,BM$4=Inputs!$CO160),1,IF(OR(AND(BM$4=Inputs!$CN160+1,Inputs!$CN160=Inputs!$CO160),AND(BM$4=Inputs!$CN160+2,Inputs!$CN160=Inputs!$CO160)),0,IF(BM$4=Inputs!$CN160,0.8,IF(BM$4=Inputs!$CN160+1,0.6,IF(BM$4=Inputs!$CN160+2,0.4,IF(BM$4=Inputs!$CO160,0.2,IF(AND(BM$4&gt;=Inputs!$CL160,BM$4&lt;Inputs!$CM160),(BM$4-Inputs!$CL160+1)/(Inputs!$AI160+1),0)))))))))</f>
        <v>0</v>
      </c>
      <c r="BO163" s="46" t="str">
        <f>IF(Inputs!$B160="","",(ROUND(Inputs!$BC160*AJ163,0)))</f>
        <v/>
      </c>
      <c r="BP163" s="46" t="str">
        <f>IF(Inputs!$B160="","",(ROUND(Inputs!$BC160*AK163,0)))</f>
        <v/>
      </c>
      <c r="BQ163" s="46" t="str">
        <f>IF(Inputs!$B160="","",(ROUND(Inputs!$BC160*AL163,0)))</f>
        <v/>
      </c>
      <c r="BR163" s="46" t="str">
        <f>IF(Inputs!$B160="","",(ROUND(Inputs!$BC160*AM163,0)))</f>
        <v/>
      </c>
      <c r="BS163" s="46" t="str">
        <f>IF(Inputs!$B160="","",(ROUND(Inputs!$BC160*AN163,0)))</f>
        <v/>
      </c>
      <c r="BT163" s="46" t="str">
        <f>IF(Inputs!$B160="","",(ROUND(Inputs!$BC160*AO163,0)))</f>
        <v/>
      </c>
      <c r="BU163" s="46" t="str">
        <f>IF(Inputs!$B160="","",(ROUND(Inputs!$BC160*AP163,0)))</f>
        <v/>
      </c>
      <c r="BV163" s="46" t="str">
        <f>IF(Inputs!$B160="","",(ROUND(Inputs!$BC160*AQ163,0)))</f>
        <v/>
      </c>
      <c r="BW163" s="46" t="str">
        <f>IF(Inputs!$B160="","",(ROUND(Inputs!$BC160*AR163,0)))</f>
        <v/>
      </c>
      <c r="BX163" s="46" t="str">
        <f>IF(Inputs!$B160="","",(ROUND(Inputs!$BC160*AS163,0)))</f>
        <v/>
      </c>
      <c r="BY163" s="46" t="str">
        <f>IF(Inputs!$B160="","",(ROUND(Inputs!$BC160*AT163,0)))</f>
        <v/>
      </c>
      <c r="BZ163" s="46" t="str">
        <f>IF(Inputs!$B160="","",(ROUND(Inputs!$BC160*AU163,0)))</f>
        <v/>
      </c>
      <c r="CA163" s="46" t="str">
        <f>IF(Inputs!$B160="","",(ROUND(Inputs!$BC160*AV163,0)))</f>
        <v/>
      </c>
      <c r="CB163" s="46" t="str">
        <f>IF(Inputs!$B160="","",(ROUND(Inputs!$BC160*AW163,0)))</f>
        <v/>
      </c>
      <c r="CC163" s="46" t="str">
        <f>IF(Inputs!$B160="","",(ROUND(Inputs!$BC160*AX163,0)))</f>
        <v/>
      </c>
      <c r="CD163" s="46" t="str">
        <f>IF(Inputs!$B160="","",(ROUND(Inputs!$BC160*AY163,0)))</f>
        <v/>
      </c>
      <c r="CE163" s="46" t="str">
        <f>IF(Inputs!$B160="","",(ROUND(Inputs!$BC160*AZ163,0)))</f>
        <v/>
      </c>
      <c r="CF163" s="46" t="str">
        <f>IF(Inputs!$B160="","",(ROUND(Inputs!$BC160*BA163,0)))</f>
        <v/>
      </c>
      <c r="CG163" s="46" t="str">
        <f>IF(Inputs!$B160="","",(ROUND(Inputs!$BC160*BB163,0)))</f>
        <v/>
      </c>
      <c r="CH163" s="46" t="str">
        <f>IF(Inputs!$B160="","",(ROUND(Inputs!$BC160*BC163,0)))</f>
        <v/>
      </c>
      <c r="CI163" s="46" t="str">
        <f>IF(Inputs!$B160="","",(ROUND(Inputs!$BC160*BD163,0)))</f>
        <v/>
      </c>
      <c r="CJ163" s="46" t="str">
        <f>IF(Inputs!$B160="","",(ROUND(Inputs!$BC160*BE163,0)))</f>
        <v/>
      </c>
      <c r="CK163" s="46" t="str">
        <f>IF(Inputs!$B160="","",(ROUND(Inputs!$BC160*BF163,0)))</f>
        <v/>
      </c>
      <c r="CL163" s="46" t="str">
        <f>IF(Inputs!$B160="","",(ROUND(Inputs!$BC160*BG163,0)))</f>
        <v/>
      </c>
      <c r="CM163" s="46" t="str">
        <f>IF(Inputs!$B160="","",(ROUND(Inputs!$BC160*BH163,0)))</f>
        <v/>
      </c>
      <c r="CN163" s="46" t="str">
        <f>IF(Inputs!$B160="","",(ROUND(Inputs!$BC160*BI163,0)))</f>
        <v/>
      </c>
      <c r="CO163" s="46" t="str">
        <f>IF(Inputs!$B160="","",(ROUND(Inputs!$BC160*BJ163,0)))</f>
        <v/>
      </c>
      <c r="CP163" s="46" t="str">
        <f>IF(Inputs!$B160="","",(ROUND(Inputs!$BC160*BK163,0)))</f>
        <v/>
      </c>
      <c r="CQ163" s="46" t="str">
        <f>IF(Inputs!$B160="","",(ROUND(Inputs!$BC160*BL163,0)))</f>
        <v/>
      </c>
      <c r="CR163" s="46" t="str">
        <f>IF(Inputs!$B160="","",(ROUND(Inputs!$BC160*BM163,0)))</f>
        <v/>
      </c>
      <c r="CV163" s="46" t="str">
        <f>IF(A163="","",IF(AND(CV$4&lt;=Inputs!$CQ160,CV$4&gt;=Inputs!$CP160),Inputs!$AR160/(Inputs!$CQ160-Inputs!$CP160+1),0)+IF(CV$4=Inputs!$CL160,Inputs!$BD160,0))</f>
        <v/>
      </c>
      <c r="CW163" s="46" t="str">
        <f>IF(B163="","",IF(AND(CW$4&lt;=Inputs!$CQ160,CW$4&gt;=Inputs!$CP160),Inputs!$AR160/(Inputs!$CQ160-Inputs!$CP160+1),0)+IF(CW$4=Inputs!$CL160,Inputs!$BD160,0))</f>
        <v/>
      </c>
      <c r="CX163" s="46" t="str">
        <f>IF(C163="","",IF(AND(CX$4&lt;=Inputs!$CQ160,CX$4&gt;=Inputs!$CP160),Inputs!$AR160/(Inputs!$CQ160-Inputs!$CP160+1),0)+IF(CX$4=Inputs!$CL160,Inputs!$BD160,0))</f>
        <v/>
      </c>
      <c r="CY163" s="46" t="str">
        <f>IF(D163="","",IF(AND(CY$4&lt;=Inputs!$CQ160,CY$4&gt;=Inputs!$CP160),Inputs!$AR160/(Inputs!$CQ160-Inputs!$CP160+1),0)+IF(CY$4=Inputs!$CL160,Inputs!$BD160,0))</f>
        <v/>
      </c>
      <c r="CZ163" s="46" t="str">
        <f>IF(E163="","",IF(AND(CZ$4&lt;=Inputs!$CQ160,CZ$4&gt;=Inputs!$CP160),Inputs!$AR160/(Inputs!$CQ160-Inputs!$CP160+1),0)+IF(CZ$4=Inputs!$CL160,Inputs!$BD160,0))</f>
        <v/>
      </c>
      <c r="DA163" s="46" t="str">
        <f>IF(F163="","",IF(AND(DA$4&lt;=Inputs!$CQ160,DA$4&gt;=Inputs!$CP160),Inputs!$AR160/(Inputs!$CQ160-Inputs!$CP160+1),0)+IF(DA$4=Inputs!$CL160,Inputs!$BD160,0))</f>
        <v/>
      </c>
      <c r="DB163" s="46" t="str">
        <f>IF(G163="","",IF(AND(DB$4&lt;=Inputs!$CQ160,DB$4&gt;=Inputs!$CP160),Inputs!$AR160/(Inputs!$CQ160-Inputs!$CP160+1),0)+IF(DB$4=Inputs!$CL160,Inputs!$BD160,0))</f>
        <v/>
      </c>
      <c r="DC163" s="46" t="str">
        <f>IF(H163="","",IF(AND(DC$4&lt;=Inputs!$CQ160,DC$4&gt;=Inputs!$CP160),Inputs!$AR160/(Inputs!$CQ160-Inputs!$CP160+1),0)+IF(DC$4=Inputs!$CL160,Inputs!$BD160,0))</f>
        <v/>
      </c>
      <c r="DD163" s="46" t="str">
        <f>IF(I163="","",IF(AND(DD$4&lt;=Inputs!$CQ160,DD$4&gt;=Inputs!$CP160),Inputs!$AR160/(Inputs!$CQ160-Inputs!$CP160+1),0)+IF(DD$4=Inputs!$CL160,Inputs!$BD160,0))</f>
        <v/>
      </c>
      <c r="DE163" s="46" t="str">
        <f>IF(J163="","",IF(AND(DE$4&lt;=Inputs!$CQ160,DE$4&gt;=Inputs!$CP160),Inputs!$AR160/(Inputs!$CQ160-Inputs!$CP160+1),0)+IF(DE$4=Inputs!$CL160,Inputs!$BD160,0))</f>
        <v/>
      </c>
      <c r="DF163" s="46" t="str">
        <f>IF(K163="","",IF(AND(DF$4&lt;=Inputs!$CQ160,DF$4&gt;=Inputs!$CP160),Inputs!$AR160/(Inputs!$CQ160-Inputs!$CP160+1),0)+IF(DF$4=Inputs!$CL160,Inputs!$BD160,0))</f>
        <v/>
      </c>
      <c r="DG163" s="46" t="str">
        <f>IF(L163="","",IF(AND(DG$4&lt;=Inputs!$CQ160,DG$4&gt;=Inputs!$CP160),Inputs!$AR160/(Inputs!$CQ160-Inputs!$CP160+1),0)+IF(DG$4=Inputs!$CL160,Inputs!$BD160,0))</f>
        <v/>
      </c>
      <c r="DH163" s="46" t="str">
        <f>IF(M163="","",IF(AND(DH$4&lt;=Inputs!$CQ160,DH$4&gt;=Inputs!$CP160),Inputs!$AR160/(Inputs!$CQ160-Inputs!$CP160+1),0)+IF(DH$4=Inputs!$CL160,Inputs!$BD160,0))</f>
        <v/>
      </c>
      <c r="DI163" s="46" t="str">
        <f>IF(N163="","",IF(AND(DI$4&lt;=Inputs!$CQ160,DI$4&gt;=Inputs!$CP160),Inputs!$AR160/(Inputs!$CQ160-Inputs!$CP160+1),0)+IF(DI$4=Inputs!$CL160,Inputs!$BD160,0))</f>
        <v/>
      </c>
      <c r="DJ163" s="46" t="str">
        <f>IF(O163="","",IF(AND(DJ$4&lt;=Inputs!$CQ160,DJ$4&gt;=Inputs!$CP160),Inputs!$AR160/(Inputs!$CQ160-Inputs!$CP160+1),0)+IF(DJ$4=Inputs!$CL160,Inputs!$BD160,0))</f>
        <v/>
      </c>
      <c r="DK163" s="46" t="str">
        <f>IF(P163="","",IF(AND(DK$4&lt;=Inputs!$CQ160,DK$4&gt;=Inputs!$CP160),Inputs!$AR160/(Inputs!$CQ160-Inputs!$CP160+1),0)+IF(DK$4=Inputs!$CL160,Inputs!$BD160,0))</f>
        <v/>
      </c>
      <c r="DL163" s="46" t="str">
        <f>IF(Q163="","",IF(AND(DL$4&lt;=Inputs!$CQ160,DL$4&gt;=Inputs!$CP160),Inputs!$AR160/(Inputs!$CQ160-Inputs!$CP160+1),0)+IF(DL$4=Inputs!$CL160,Inputs!$BD160,0))</f>
        <v/>
      </c>
      <c r="DM163" s="46" t="str">
        <f>IF(R163="","",IF(AND(DM$4&lt;=Inputs!$CQ160,DM$4&gt;=Inputs!$CP160),Inputs!$AR160/(Inputs!$CQ160-Inputs!$CP160+1),0)+IF(DM$4=Inputs!$CL160,Inputs!$BD160,0))</f>
        <v/>
      </c>
      <c r="DN163" s="46" t="str">
        <f>IF(S163="","",IF(AND(DN$4&lt;=Inputs!$CQ160,DN$4&gt;=Inputs!$CP160),Inputs!$AR160/(Inputs!$CQ160-Inputs!$CP160+1),0)+IF(DN$4=Inputs!$CL160,Inputs!$BD160,0))</f>
        <v/>
      </c>
      <c r="DO163" s="46" t="str">
        <f>IF(T163="","",IF(AND(DO$4&lt;=Inputs!$CQ160,DO$4&gt;=Inputs!$CP160),Inputs!$AR160/(Inputs!$CQ160-Inputs!$CP160+1),0)+IF(DO$4=Inputs!$CL160,Inputs!$BD160,0))</f>
        <v/>
      </c>
      <c r="DP163" s="46" t="str">
        <f>IF(U163="","",IF(AND(DP$4&lt;=Inputs!$CQ160,DP$4&gt;=Inputs!$CP160),Inputs!$AR160/(Inputs!$CQ160-Inputs!$CP160+1),0)+IF(DP$4=Inputs!$CL160,Inputs!$BD160,0))</f>
        <v/>
      </c>
      <c r="DQ163" s="46" t="str">
        <f>IF(V163="","",IF(AND(DQ$4&lt;=Inputs!$CQ160,DQ$4&gt;=Inputs!$CP160),Inputs!$AR160/(Inputs!$CQ160-Inputs!$CP160+1),0)+IF(DQ$4=Inputs!$CL160,Inputs!$BD160,0))</f>
        <v/>
      </c>
      <c r="DR163" s="46" t="str">
        <f>IF(W163="","",IF(AND(DR$4&lt;=Inputs!$CQ160,DR$4&gt;=Inputs!$CP160),Inputs!$AR160/(Inputs!$CQ160-Inputs!$CP160+1),0)+IF(DR$4=Inputs!$CL160,Inputs!$BD160,0))</f>
        <v/>
      </c>
      <c r="DS163" s="46" t="str">
        <f>IF(X163="","",IF(AND(DS$4&lt;=Inputs!$CQ160,DS$4&gt;=Inputs!$CP160),Inputs!$AR160/(Inputs!$CQ160-Inputs!$CP160+1),0)+IF(DS$4=Inputs!$CL160,Inputs!$BD160,0))</f>
        <v/>
      </c>
      <c r="DT163" s="46" t="str">
        <f>IF(Y163="","",IF(AND(DT$4&lt;=Inputs!$CQ160,DT$4&gt;=Inputs!$CP160),Inputs!$AR160/(Inputs!$CQ160-Inputs!$CP160+1),0)+IF(DT$4=Inputs!$CL160,Inputs!$BD160,0))</f>
        <v/>
      </c>
      <c r="DU163" s="46" t="str">
        <f>IF(Z163="","",IF(AND(DU$4&lt;=Inputs!$CQ160,DU$4&gt;=Inputs!$CP160),Inputs!$AR160/(Inputs!$CQ160-Inputs!$CP160+1),0)+IF(DU$4=Inputs!$CL160,Inputs!$BD160,0))</f>
        <v/>
      </c>
      <c r="DV163" s="46" t="str">
        <f>IF(AA163="","",IF(AND(DV$4&lt;=Inputs!$CQ160,DV$4&gt;=Inputs!$CP160),Inputs!$AR160/(Inputs!$CQ160-Inputs!$CP160+1),0)+IF(DV$4=Inputs!$CL160,Inputs!$BD160,0))</f>
        <v/>
      </c>
      <c r="DW163" s="46" t="str">
        <f>IF(AB163="","",IF(AND(DW$4&lt;=Inputs!$CQ160,DW$4&gt;=Inputs!$CP160),Inputs!$AR160/(Inputs!$CQ160-Inputs!$CP160+1),0)+IF(DW$4=Inputs!$CL160,Inputs!$BD160,0))</f>
        <v/>
      </c>
      <c r="DX163" s="46" t="str">
        <f>IF(AC163="","",IF(AND(DX$4&lt;=Inputs!$CQ160,DX$4&gt;=Inputs!$CP160),Inputs!$AR160/(Inputs!$CQ160-Inputs!$CP160+1),0)+IF(DX$4=Inputs!$CL160,Inputs!$BD160,0))</f>
        <v/>
      </c>
      <c r="DY163" s="46" t="str">
        <f>IF(AD163="","",IF(AND(DY$4&lt;=Inputs!$CQ160,DY$4&gt;=Inputs!$CP160),Inputs!$AR160/(Inputs!$CQ160-Inputs!$CP160+1),0)+IF(DY$4=Inputs!$CL160,Inputs!$BD160,0))</f>
        <v/>
      </c>
      <c r="DZ163" s="46" t="str">
        <f t="shared" si="8"/>
        <v/>
      </c>
    </row>
    <row r="164" spans="1:130">
      <c r="A164" s="7" t="str">
        <f>IF(Inputs!A161="","",Inputs!A161)</f>
        <v/>
      </c>
      <c r="B164" t="str">
        <f>IF(Inputs!B161="","",Inputs!B161)</f>
        <v/>
      </c>
      <c r="C164" s="46" t="str">
        <f>IF(Inputs!$B161="","",BO164-CV164)</f>
        <v/>
      </c>
      <c r="D164" s="46" t="str">
        <f>IF(Inputs!$B161="","",BP164-CW164)</f>
        <v/>
      </c>
      <c r="E164" s="46" t="str">
        <f>IF(Inputs!$B161="","",BQ164-CX164)</f>
        <v/>
      </c>
      <c r="F164" s="46" t="str">
        <f>IF(Inputs!$B161="","",BR164-CY164)</f>
        <v/>
      </c>
      <c r="G164" s="46" t="str">
        <f>IF(Inputs!$B161="","",BS164-CZ164)</f>
        <v/>
      </c>
      <c r="H164" s="46" t="str">
        <f>IF(Inputs!$B161="","",BT164-DA164)</f>
        <v/>
      </c>
      <c r="I164" s="46" t="str">
        <f>IF(Inputs!$B161="","",BU164-DB164)</f>
        <v/>
      </c>
      <c r="J164" s="46" t="str">
        <f>IF(Inputs!$B161="","",BV164-DC164)</f>
        <v/>
      </c>
      <c r="K164" s="46" t="str">
        <f>IF(Inputs!$B161="","",BW164-DD164)</f>
        <v/>
      </c>
      <c r="L164" s="46" t="str">
        <f>IF(Inputs!$B161="","",BX164-DE164)</f>
        <v/>
      </c>
      <c r="M164" s="46" t="str">
        <f>IF(Inputs!$B161="","",BY164-DF164)</f>
        <v/>
      </c>
      <c r="N164" s="46" t="str">
        <f>IF(Inputs!$B161="","",BZ164-DG164)</f>
        <v/>
      </c>
      <c r="O164" s="46" t="str">
        <f>IF(Inputs!$B161="","",CA164-DH164)</f>
        <v/>
      </c>
      <c r="P164" s="46" t="str">
        <f>IF(Inputs!$B161="","",CB164-DI164)</f>
        <v/>
      </c>
      <c r="Q164" s="46" t="str">
        <f>IF(Inputs!$B161="","",CC164-DJ164)</f>
        <v/>
      </c>
      <c r="R164" s="46" t="str">
        <f>IF(Inputs!$B161="","",CD164-DK164)</f>
        <v/>
      </c>
      <c r="S164" s="46" t="str">
        <f>IF(Inputs!$B161="","",CE164-DL164)</f>
        <v/>
      </c>
      <c r="T164" s="46" t="str">
        <f>IF(Inputs!$B161="","",CF164-DM164)</f>
        <v/>
      </c>
      <c r="U164" s="46" t="str">
        <f>IF(Inputs!$B161="","",CG164-DN164)</f>
        <v/>
      </c>
      <c r="V164" s="46" t="str">
        <f>IF(Inputs!$B161="","",CH164-DO164)</f>
        <v/>
      </c>
      <c r="W164" s="46" t="str">
        <f>IF(Inputs!$B161="","",CI164-DP164)</f>
        <v/>
      </c>
      <c r="X164" s="46" t="str">
        <f>IF(Inputs!$B161="","",CJ164-DQ164)</f>
        <v/>
      </c>
      <c r="Y164" s="46" t="str">
        <f>IF(Inputs!$B161="","",CK164-DR164)</f>
        <v/>
      </c>
      <c r="Z164" s="46" t="str">
        <f>IF(Inputs!$B161="","",CL164-DS164)</f>
        <v/>
      </c>
      <c r="AA164" s="46" t="str">
        <f>IF(Inputs!$B161="","",CM164-DT164)</f>
        <v/>
      </c>
      <c r="AB164" s="46" t="str">
        <f>IF(Inputs!$B161="","",CN164-DU164)</f>
        <v/>
      </c>
      <c r="AC164" s="46" t="str">
        <f>IF(Inputs!$B161="","",CO164-DV164)</f>
        <v/>
      </c>
      <c r="AD164" s="46" t="str">
        <f>IF(Inputs!$B161="","",CP164-DW164)</f>
        <v/>
      </c>
      <c r="AE164" s="46" t="str">
        <f>IF(Inputs!$B161="","",CQ164-DX164)</f>
        <v/>
      </c>
      <c r="AF164" s="46" t="str">
        <f>IF(Inputs!$B161="","",CR164-DY164)</f>
        <v/>
      </c>
      <c r="AG164" s="50" t="str">
        <f t="shared" si="9"/>
        <v/>
      </c>
      <c r="AH164" s="50"/>
      <c r="AJ164" s="27">
        <f>IF(AND(Inputs!$CO161=0,AJ$4&gt;=Inputs!$CM161),1,IF(AND(AJ$4&gt;=Inputs!$CM161,AJ$4&lt;Inputs!$CN161),1,IF(AND(AJ$4=Inputs!$CN161,AJ$4=Inputs!$CO161),1,IF(OR(AND(AJ$4=Inputs!$CN161+1,Inputs!$CN161=Inputs!$CO161),AND(AJ$4=Inputs!$CN161+2,Inputs!$CN161=Inputs!$CO161)),0,IF(AJ$4=Inputs!$CN161,0.8,IF(AJ$4=Inputs!$CN161+1,0.6,IF(AJ$4=Inputs!$CN161+2,0.4,IF(AJ$4=Inputs!$CO161,0.2,IF(AND(AJ$4&gt;=Inputs!$CL161,AJ$4&lt;Inputs!$CM161),(AJ$4-Inputs!$CL161+1)/(Inputs!$AI161+1),0)))))))))</f>
        <v>0</v>
      </c>
      <c r="AK164" s="27">
        <f>IF(AND(Inputs!$CO161=0,AK$4&gt;=Inputs!$CM161),1,IF(AND(AK$4&gt;=Inputs!$CM161,AK$4&lt;Inputs!$CN161),1,IF(AND(AK$4=Inputs!$CN161,AK$4=Inputs!$CO161),1,IF(OR(AND(AK$4=Inputs!$CN161+1,Inputs!$CN161=Inputs!$CO161),AND(AK$4=Inputs!$CN161+2,Inputs!$CN161=Inputs!$CO161)),0,IF(AK$4=Inputs!$CN161,0.8,IF(AK$4=Inputs!$CN161+1,0.6,IF(AK$4=Inputs!$CN161+2,0.4,IF(AK$4=Inputs!$CO161,0.2,IF(AND(AK$4&gt;=Inputs!$CL161,AK$4&lt;Inputs!$CM161),(AK$4-Inputs!$CL161+1)/(Inputs!$AI161+1),0)))))))))</f>
        <v>0</v>
      </c>
      <c r="AL164" s="27">
        <f>IF(AND(Inputs!$CO161=0,AL$4&gt;=Inputs!$CM161),1,IF(AND(AL$4&gt;=Inputs!$CM161,AL$4&lt;Inputs!$CN161),1,IF(AND(AL$4=Inputs!$CN161,AL$4=Inputs!$CO161),1,IF(OR(AND(AL$4=Inputs!$CN161+1,Inputs!$CN161=Inputs!$CO161),AND(AL$4=Inputs!$CN161+2,Inputs!$CN161=Inputs!$CO161)),0,IF(AL$4=Inputs!$CN161,0.8,IF(AL$4=Inputs!$CN161+1,0.6,IF(AL$4=Inputs!$CN161+2,0.4,IF(AL$4=Inputs!$CO161,0.2,IF(AND(AL$4&gt;=Inputs!$CL161,AL$4&lt;Inputs!$CM161),(AL$4-Inputs!$CL161+1)/(Inputs!$AI161+1),0)))))))))</f>
        <v>0</v>
      </c>
      <c r="AM164" s="27">
        <f>IF(AND(Inputs!$CO161=0,AM$4&gt;=Inputs!$CM161),1,IF(AND(AM$4&gt;=Inputs!$CM161,AM$4&lt;Inputs!$CN161),1,IF(AND(AM$4=Inputs!$CN161,AM$4=Inputs!$CO161),1,IF(OR(AND(AM$4=Inputs!$CN161+1,Inputs!$CN161=Inputs!$CO161),AND(AM$4=Inputs!$CN161+2,Inputs!$CN161=Inputs!$CO161)),0,IF(AM$4=Inputs!$CN161,0.8,IF(AM$4=Inputs!$CN161+1,0.6,IF(AM$4=Inputs!$CN161+2,0.4,IF(AM$4=Inputs!$CO161,0.2,IF(AND(AM$4&gt;=Inputs!$CL161,AM$4&lt;Inputs!$CM161),(AM$4-Inputs!$CL161+1)/(Inputs!$AI161+1),0)))))))))</f>
        <v>0</v>
      </c>
      <c r="AN164" s="27">
        <f>IF(AND(Inputs!$CO161=0,AN$4&gt;=Inputs!$CM161),1,IF(AND(AN$4&gt;=Inputs!$CM161,AN$4&lt;Inputs!$CN161),1,IF(AND(AN$4=Inputs!$CN161,AN$4=Inputs!$CO161),1,IF(OR(AND(AN$4=Inputs!$CN161+1,Inputs!$CN161=Inputs!$CO161),AND(AN$4=Inputs!$CN161+2,Inputs!$CN161=Inputs!$CO161)),0,IF(AN$4=Inputs!$CN161,0.8,IF(AN$4=Inputs!$CN161+1,0.6,IF(AN$4=Inputs!$CN161+2,0.4,IF(AN$4=Inputs!$CO161,0.2,IF(AND(AN$4&gt;=Inputs!$CL161,AN$4&lt;Inputs!$CM161),(AN$4-Inputs!$CL161+1)/(Inputs!$AI161+1),0)))))))))</f>
        <v>0</v>
      </c>
      <c r="AO164" s="27">
        <f>IF(AND(Inputs!$CO161=0,AO$4&gt;=Inputs!$CM161),1,IF(AND(AO$4&gt;=Inputs!$CM161,AO$4&lt;Inputs!$CN161),1,IF(AND(AO$4=Inputs!$CN161,AO$4=Inputs!$CO161),1,IF(OR(AND(AO$4=Inputs!$CN161+1,Inputs!$CN161=Inputs!$CO161),AND(AO$4=Inputs!$CN161+2,Inputs!$CN161=Inputs!$CO161)),0,IF(AO$4=Inputs!$CN161,0.8,IF(AO$4=Inputs!$CN161+1,0.6,IF(AO$4=Inputs!$CN161+2,0.4,IF(AO$4=Inputs!$CO161,0.2,IF(AND(AO$4&gt;=Inputs!$CL161,AO$4&lt;Inputs!$CM161),(AO$4-Inputs!$CL161+1)/(Inputs!$AI161+1),0)))))))))</f>
        <v>0</v>
      </c>
      <c r="AP164" s="27">
        <f>IF(AND(Inputs!$CO161=0,AP$4&gt;=Inputs!$CM161),1,IF(AND(AP$4&gt;=Inputs!$CM161,AP$4&lt;Inputs!$CN161),1,IF(AND(AP$4=Inputs!$CN161,AP$4=Inputs!$CO161),1,IF(OR(AND(AP$4=Inputs!$CN161+1,Inputs!$CN161=Inputs!$CO161),AND(AP$4=Inputs!$CN161+2,Inputs!$CN161=Inputs!$CO161)),0,IF(AP$4=Inputs!$CN161,0.8,IF(AP$4=Inputs!$CN161+1,0.6,IF(AP$4=Inputs!$CN161+2,0.4,IF(AP$4=Inputs!$CO161,0.2,IF(AND(AP$4&gt;=Inputs!$CL161,AP$4&lt;Inputs!$CM161),(AP$4-Inputs!$CL161+1)/(Inputs!$AI161+1),0)))))))))</f>
        <v>0</v>
      </c>
      <c r="AQ164" s="27">
        <f>IF(AND(Inputs!$CO161=0,AQ$4&gt;=Inputs!$CM161),1,IF(AND(AQ$4&gt;=Inputs!$CM161,AQ$4&lt;Inputs!$CN161),1,IF(AND(AQ$4=Inputs!$CN161,AQ$4=Inputs!$CO161),1,IF(OR(AND(AQ$4=Inputs!$CN161+1,Inputs!$CN161=Inputs!$CO161),AND(AQ$4=Inputs!$CN161+2,Inputs!$CN161=Inputs!$CO161)),0,IF(AQ$4=Inputs!$CN161,0.8,IF(AQ$4=Inputs!$CN161+1,0.6,IF(AQ$4=Inputs!$CN161+2,0.4,IF(AQ$4=Inputs!$CO161,0.2,IF(AND(AQ$4&gt;=Inputs!$CL161,AQ$4&lt;Inputs!$CM161),(AQ$4-Inputs!$CL161+1)/(Inputs!$AI161+1),0)))))))))</f>
        <v>0</v>
      </c>
      <c r="AR164" s="27">
        <f>IF(AND(Inputs!$CO161=0,AR$4&gt;=Inputs!$CM161),1,IF(AND(AR$4&gt;=Inputs!$CM161,AR$4&lt;Inputs!$CN161),1,IF(AND(AR$4=Inputs!$CN161,AR$4=Inputs!$CO161),1,IF(OR(AND(AR$4=Inputs!$CN161+1,Inputs!$CN161=Inputs!$CO161),AND(AR$4=Inputs!$CN161+2,Inputs!$CN161=Inputs!$CO161)),0,IF(AR$4=Inputs!$CN161,0.8,IF(AR$4=Inputs!$CN161+1,0.6,IF(AR$4=Inputs!$CN161+2,0.4,IF(AR$4=Inputs!$CO161,0.2,IF(AND(AR$4&gt;=Inputs!$CL161,AR$4&lt;Inputs!$CM161),(AR$4-Inputs!$CL161+1)/(Inputs!$AI161+1),0)))))))))</f>
        <v>0</v>
      </c>
      <c r="AS164" s="27">
        <f>IF(AND(Inputs!$CO161=0,AS$4&gt;=Inputs!$CM161),1,IF(AND(AS$4&gt;=Inputs!$CM161,AS$4&lt;Inputs!$CN161),1,IF(AND(AS$4=Inputs!$CN161,AS$4=Inputs!$CO161),1,IF(OR(AND(AS$4=Inputs!$CN161+1,Inputs!$CN161=Inputs!$CO161),AND(AS$4=Inputs!$CN161+2,Inputs!$CN161=Inputs!$CO161)),0,IF(AS$4=Inputs!$CN161,0.8,IF(AS$4=Inputs!$CN161+1,0.6,IF(AS$4=Inputs!$CN161+2,0.4,IF(AS$4=Inputs!$CO161,0.2,IF(AND(AS$4&gt;=Inputs!$CL161,AS$4&lt;Inputs!$CM161),(AS$4-Inputs!$CL161+1)/(Inputs!$AI161+1),0)))))))))</f>
        <v>0</v>
      </c>
      <c r="AT164" s="27">
        <f>IF(AND(Inputs!$CO161=0,AT$4&gt;=Inputs!$CM161),1,IF(AND(AT$4&gt;=Inputs!$CM161,AT$4&lt;Inputs!$CN161),1,IF(AND(AT$4=Inputs!$CN161,AT$4=Inputs!$CO161),1,IF(OR(AND(AT$4=Inputs!$CN161+1,Inputs!$CN161=Inputs!$CO161),AND(AT$4=Inputs!$CN161+2,Inputs!$CN161=Inputs!$CO161)),0,IF(AT$4=Inputs!$CN161,0.8,IF(AT$4=Inputs!$CN161+1,0.6,IF(AT$4=Inputs!$CN161+2,0.4,IF(AT$4=Inputs!$CO161,0.2,IF(AND(AT$4&gt;=Inputs!$CL161,AT$4&lt;Inputs!$CM161),(AT$4-Inputs!$CL161+1)/(Inputs!$AI161+1),0)))))))))</f>
        <v>0</v>
      </c>
      <c r="AU164" s="27">
        <f>IF(AND(Inputs!$CO161=0,AU$4&gt;=Inputs!$CM161),1,IF(AND(AU$4&gt;=Inputs!$CM161,AU$4&lt;Inputs!$CN161),1,IF(AND(AU$4=Inputs!$CN161,AU$4=Inputs!$CO161),1,IF(OR(AND(AU$4=Inputs!$CN161+1,Inputs!$CN161=Inputs!$CO161),AND(AU$4=Inputs!$CN161+2,Inputs!$CN161=Inputs!$CO161)),0,IF(AU$4=Inputs!$CN161,0.8,IF(AU$4=Inputs!$CN161+1,0.6,IF(AU$4=Inputs!$CN161+2,0.4,IF(AU$4=Inputs!$CO161,0.2,IF(AND(AU$4&gt;=Inputs!$CL161,AU$4&lt;Inputs!$CM161),(AU$4-Inputs!$CL161+1)/(Inputs!$AI161+1),0)))))))))</f>
        <v>0</v>
      </c>
      <c r="AV164" s="27">
        <f>IF(AND(Inputs!$CO161=0,AV$4&gt;=Inputs!$CM161),1,IF(AND(AV$4&gt;=Inputs!$CM161,AV$4&lt;Inputs!$CN161),1,IF(AND(AV$4=Inputs!$CN161,AV$4=Inputs!$CO161),1,IF(OR(AND(AV$4=Inputs!$CN161+1,Inputs!$CN161=Inputs!$CO161),AND(AV$4=Inputs!$CN161+2,Inputs!$CN161=Inputs!$CO161)),0,IF(AV$4=Inputs!$CN161,0.8,IF(AV$4=Inputs!$CN161+1,0.6,IF(AV$4=Inputs!$CN161+2,0.4,IF(AV$4=Inputs!$CO161,0.2,IF(AND(AV$4&gt;=Inputs!$CL161,AV$4&lt;Inputs!$CM161),(AV$4-Inputs!$CL161+1)/(Inputs!$AI161+1),0)))))))))</f>
        <v>0</v>
      </c>
      <c r="AW164" s="27">
        <f>IF(AND(Inputs!$CO161=0,AW$4&gt;=Inputs!$CM161),1,IF(AND(AW$4&gt;=Inputs!$CM161,AW$4&lt;Inputs!$CN161),1,IF(AND(AW$4=Inputs!$CN161,AW$4=Inputs!$CO161),1,IF(OR(AND(AW$4=Inputs!$CN161+1,Inputs!$CN161=Inputs!$CO161),AND(AW$4=Inputs!$CN161+2,Inputs!$CN161=Inputs!$CO161)),0,IF(AW$4=Inputs!$CN161,0.8,IF(AW$4=Inputs!$CN161+1,0.6,IF(AW$4=Inputs!$CN161+2,0.4,IF(AW$4=Inputs!$CO161,0.2,IF(AND(AW$4&gt;=Inputs!$CL161,AW$4&lt;Inputs!$CM161),(AW$4-Inputs!$CL161+1)/(Inputs!$AI161+1),0)))))))))</f>
        <v>0</v>
      </c>
      <c r="AX164" s="27">
        <f>IF(AND(Inputs!$CO161=0,AX$4&gt;=Inputs!$CM161),1,IF(AND(AX$4&gt;=Inputs!$CM161,AX$4&lt;Inputs!$CN161),1,IF(AND(AX$4=Inputs!$CN161,AX$4=Inputs!$CO161),1,IF(OR(AND(AX$4=Inputs!$CN161+1,Inputs!$CN161=Inputs!$CO161),AND(AX$4=Inputs!$CN161+2,Inputs!$CN161=Inputs!$CO161)),0,IF(AX$4=Inputs!$CN161,0.8,IF(AX$4=Inputs!$CN161+1,0.6,IF(AX$4=Inputs!$CN161+2,0.4,IF(AX$4=Inputs!$CO161,0.2,IF(AND(AX$4&gt;=Inputs!$CL161,AX$4&lt;Inputs!$CM161),(AX$4-Inputs!$CL161+1)/(Inputs!$AI161+1),0)))))))))</f>
        <v>0</v>
      </c>
      <c r="AY164" s="27">
        <f>IF(AND(Inputs!$CO161=0,AY$4&gt;=Inputs!$CM161),1,IF(AND(AY$4&gt;=Inputs!$CM161,AY$4&lt;Inputs!$CN161),1,IF(AND(AY$4=Inputs!$CN161,AY$4=Inputs!$CO161),1,IF(OR(AND(AY$4=Inputs!$CN161+1,Inputs!$CN161=Inputs!$CO161),AND(AY$4=Inputs!$CN161+2,Inputs!$CN161=Inputs!$CO161)),0,IF(AY$4=Inputs!$CN161,0.8,IF(AY$4=Inputs!$CN161+1,0.6,IF(AY$4=Inputs!$CN161+2,0.4,IF(AY$4=Inputs!$CO161,0.2,IF(AND(AY$4&gt;=Inputs!$CL161,AY$4&lt;Inputs!$CM161),(AY$4-Inputs!$CL161+1)/(Inputs!$AI161+1),0)))))))))</f>
        <v>0</v>
      </c>
      <c r="AZ164" s="27">
        <f>IF(AND(Inputs!$CO161=0,AZ$4&gt;=Inputs!$CM161),1,IF(AND(AZ$4&gt;=Inputs!$CM161,AZ$4&lt;Inputs!$CN161),1,IF(AND(AZ$4=Inputs!$CN161,AZ$4=Inputs!$CO161),1,IF(OR(AND(AZ$4=Inputs!$CN161+1,Inputs!$CN161=Inputs!$CO161),AND(AZ$4=Inputs!$CN161+2,Inputs!$CN161=Inputs!$CO161)),0,IF(AZ$4=Inputs!$CN161,0.8,IF(AZ$4=Inputs!$CN161+1,0.6,IF(AZ$4=Inputs!$CN161+2,0.4,IF(AZ$4=Inputs!$CO161,0.2,IF(AND(AZ$4&gt;=Inputs!$CL161,AZ$4&lt;Inputs!$CM161),(AZ$4-Inputs!$CL161+1)/(Inputs!$AI161+1),0)))))))))</f>
        <v>0</v>
      </c>
      <c r="BA164" s="27">
        <f>IF(AND(Inputs!$CO161=0,BA$4&gt;=Inputs!$CM161),1,IF(AND(BA$4&gt;=Inputs!$CM161,BA$4&lt;Inputs!$CN161),1,IF(AND(BA$4=Inputs!$CN161,BA$4=Inputs!$CO161),1,IF(OR(AND(BA$4=Inputs!$CN161+1,Inputs!$CN161=Inputs!$CO161),AND(BA$4=Inputs!$CN161+2,Inputs!$CN161=Inputs!$CO161)),0,IF(BA$4=Inputs!$CN161,0.8,IF(BA$4=Inputs!$CN161+1,0.6,IF(BA$4=Inputs!$CN161+2,0.4,IF(BA$4=Inputs!$CO161,0.2,IF(AND(BA$4&gt;=Inputs!$CL161,BA$4&lt;Inputs!$CM161),(BA$4-Inputs!$CL161+1)/(Inputs!$AI161+1),0)))))))))</f>
        <v>0</v>
      </c>
      <c r="BB164" s="27">
        <f>IF(AND(Inputs!$CO161=0,BB$4&gt;=Inputs!$CM161),1,IF(AND(BB$4&gt;=Inputs!$CM161,BB$4&lt;Inputs!$CN161),1,IF(AND(BB$4=Inputs!$CN161,BB$4=Inputs!$CO161),1,IF(OR(AND(BB$4=Inputs!$CN161+1,Inputs!$CN161=Inputs!$CO161),AND(BB$4=Inputs!$CN161+2,Inputs!$CN161=Inputs!$CO161)),0,IF(BB$4=Inputs!$CN161,0.8,IF(BB$4=Inputs!$CN161+1,0.6,IF(BB$4=Inputs!$CN161+2,0.4,IF(BB$4=Inputs!$CO161,0.2,IF(AND(BB$4&gt;=Inputs!$CL161,BB$4&lt;Inputs!$CM161),(BB$4-Inputs!$CL161+1)/(Inputs!$AI161+1),0)))))))))</f>
        <v>0</v>
      </c>
      <c r="BC164" s="27">
        <f>IF(AND(Inputs!$CO161=0,BC$4&gt;=Inputs!$CM161),1,IF(AND(BC$4&gt;=Inputs!$CM161,BC$4&lt;Inputs!$CN161),1,IF(AND(BC$4=Inputs!$CN161,BC$4=Inputs!$CO161),1,IF(OR(AND(BC$4=Inputs!$CN161+1,Inputs!$CN161=Inputs!$CO161),AND(BC$4=Inputs!$CN161+2,Inputs!$CN161=Inputs!$CO161)),0,IF(BC$4=Inputs!$CN161,0.8,IF(BC$4=Inputs!$CN161+1,0.6,IF(BC$4=Inputs!$CN161+2,0.4,IF(BC$4=Inputs!$CO161,0.2,IF(AND(BC$4&gt;=Inputs!$CL161,BC$4&lt;Inputs!$CM161),(BC$4-Inputs!$CL161+1)/(Inputs!$AI161+1),0)))))))))</f>
        <v>0</v>
      </c>
      <c r="BD164" s="27">
        <f>IF(AND(Inputs!$CO161=0,BD$4&gt;=Inputs!$CM161),1,IF(AND(BD$4&gt;=Inputs!$CM161,BD$4&lt;Inputs!$CN161),1,IF(AND(BD$4=Inputs!$CN161,BD$4=Inputs!$CO161),1,IF(OR(AND(BD$4=Inputs!$CN161+1,Inputs!$CN161=Inputs!$CO161),AND(BD$4=Inputs!$CN161+2,Inputs!$CN161=Inputs!$CO161)),0,IF(BD$4=Inputs!$CN161,0.8,IF(BD$4=Inputs!$CN161+1,0.6,IF(BD$4=Inputs!$CN161+2,0.4,IF(BD$4=Inputs!$CO161,0.2,IF(AND(BD$4&gt;=Inputs!$CL161,BD$4&lt;Inputs!$CM161),(BD$4-Inputs!$CL161+1)/(Inputs!$AI161+1),0)))))))))</f>
        <v>0</v>
      </c>
      <c r="BE164" s="27">
        <f>IF(AND(Inputs!$CO161=0,BE$4&gt;=Inputs!$CM161),1,IF(AND(BE$4&gt;=Inputs!$CM161,BE$4&lt;Inputs!$CN161),1,IF(AND(BE$4=Inputs!$CN161,BE$4=Inputs!$CO161),1,IF(OR(AND(BE$4=Inputs!$CN161+1,Inputs!$CN161=Inputs!$CO161),AND(BE$4=Inputs!$CN161+2,Inputs!$CN161=Inputs!$CO161)),0,IF(BE$4=Inputs!$CN161,0.8,IF(BE$4=Inputs!$CN161+1,0.6,IF(BE$4=Inputs!$CN161+2,0.4,IF(BE$4=Inputs!$CO161,0.2,IF(AND(BE$4&gt;=Inputs!$CL161,BE$4&lt;Inputs!$CM161),(BE$4-Inputs!$CL161+1)/(Inputs!$AI161+1),0)))))))))</f>
        <v>0</v>
      </c>
      <c r="BF164" s="27">
        <f>IF(AND(Inputs!$CO161=0,BF$4&gt;=Inputs!$CM161),1,IF(AND(BF$4&gt;=Inputs!$CM161,BF$4&lt;Inputs!$CN161),1,IF(AND(BF$4=Inputs!$CN161,BF$4=Inputs!$CO161),1,IF(OR(AND(BF$4=Inputs!$CN161+1,Inputs!$CN161=Inputs!$CO161),AND(BF$4=Inputs!$CN161+2,Inputs!$CN161=Inputs!$CO161)),0,IF(BF$4=Inputs!$CN161,0.8,IF(BF$4=Inputs!$CN161+1,0.6,IF(BF$4=Inputs!$CN161+2,0.4,IF(BF$4=Inputs!$CO161,0.2,IF(AND(BF$4&gt;=Inputs!$CL161,BF$4&lt;Inputs!$CM161),(BF$4-Inputs!$CL161+1)/(Inputs!$AI161+1),0)))))))))</f>
        <v>0</v>
      </c>
      <c r="BG164" s="27">
        <f>IF(AND(Inputs!$CO161=0,BG$4&gt;=Inputs!$CM161),1,IF(AND(BG$4&gt;=Inputs!$CM161,BG$4&lt;Inputs!$CN161),1,IF(AND(BG$4=Inputs!$CN161,BG$4=Inputs!$CO161),1,IF(OR(AND(BG$4=Inputs!$CN161+1,Inputs!$CN161=Inputs!$CO161),AND(BG$4=Inputs!$CN161+2,Inputs!$CN161=Inputs!$CO161)),0,IF(BG$4=Inputs!$CN161,0.8,IF(BG$4=Inputs!$CN161+1,0.6,IF(BG$4=Inputs!$CN161+2,0.4,IF(BG$4=Inputs!$CO161,0.2,IF(AND(BG$4&gt;=Inputs!$CL161,BG$4&lt;Inputs!$CM161),(BG$4-Inputs!$CL161+1)/(Inputs!$AI161+1),0)))))))))</f>
        <v>0</v>
      </c>
      <c r="BH164" s="27">
        <f>IF(AND(Inputs!$CO161=0,BH$4&gt;=Inputs!$CM161),1,IF(AND(BH$4&gt;=Inputs!$CM161,BH$4&lt;Inputs!$CN161),1,IF(AND(BH$4=Inputs!$CN161,BH$4=Inputs!$CO161),1,IF(OR(AND(BH$4=Inputs!$CN161+1,Inputs!$CN161=Inputs!$CO161),AND(BH$4=Inputs!$CN161+2,Inputs!$CN161=Inputs!$CO161)),0,IF(BH$4=Inputs!$CN161,0.8,IF(BH$4=Inputs!$CN161+1,0.6,IF(BH$4=Inputs!$CN161+2,0.4,IF(BH$4=Inputs!$CO161,0.2,IF(AND(BH$4&gt;=Inputs!$CL161,BH$4&lt;Inputs!$CM161),(BH$4-Inputs!$CL161+1)/(Inputs!$AI161+1),0)))))))))</f>
        <v>0</v>
      </c>
      <c r="BI164" s="27">
        <f>IF(AND(Inputs!$CO161=0,BI$4&gt;=Inputs!$CM161),1,IF(AND(BI$4&gt;=Inputs!$CM161,BI$4&lt;Inputs!$CN161),1,IF(AND(BI$4=Inputs!$CN161,BI$4=Inputs!$CO161),1,IF(OR(AND(BI$4=Inputs!$CN161+1,Inputs!$CN161=Inputs!$CO161),AND(BI$4=Inputs!$CN161+2,Inputs!$CN161=Inputs!$CO161)),0,IF(BI$4=Inputs!$CN161,0.8,IF(BI$4=Inputs!$CN161+1,0.6,IF(BI$4=Inputs!$CN161+2,0.4,IF(BI$4=Inputs!$CO161,0.2,IF(AND(BI$4&gt;=Inputs!$CL161,BI$4&lt;Inputs!$CM161),(BI$4-Inputs!$CL161+1)/(Inputs!$AI161+1),0)))))))))</f>
        <v>0</v>
      </c>
      <c r="BJ164" s="27">
        <f>IF(AND(Inputs!$CO161=0,BJ$4&gt;=Inputs!$CM161),1,IF(AND(BJ$4&gt;=Inputs!$CM161,BJ$4&lt;Inputs!$CN161),1,IF(AND(BJ$4=Inputs!$CN161,BJ$4=Inputs!$CO161),1,IF(OR(AND(BJ$4=Inputs!$CN161+1,Inputs!$CN161=Inputs!$CO161),AND(BJ$4=Inputs!$CN161+2,Inputs!$CN161=Inputs!$CO161)),0,IF(BJ$4=Inputs!$CN161,0.8,IF(BJ$4=Inputs!$CN161+1,0.6,IF(BJ$4=Inputs!$CN161+2,0.4,IF(BJ$4=Inputs!$CO161,0.2,IF(AND(BJ$4&gt;=Inputs!$CL161,BJ$4&lt;Inputs!$CM161),(BJ$4-Inputs!$CL161+1)/(Inputs!$AI161+1),0)))))))))</f>
        <v>0</v>
      </c>
      <c r="BK164" s="27">
        <f>IF(AND(Inputs!$CO161=0,BK$4&gt;=Inputs!$CM161),1,IF(AND(BK$4&gt;=Inputs!$CM161,BK$4&lt;Inputs!$CN161),1,IF(AND(BK$4=Inputs!$CN161,BK$4=Inputs!$CO161),1,IF(OR(AND(BK$4=Inputs!$CN161+1,Inputs!$CN161=Inputs!$CO161),AND(BK$4=Inputs!$CN161+2,Inputs!$CN161=Inputs!$CO161)),0,IF(BK$4=Inputs!$CN161,0.8,IF(BK$4=Inputs!$CN161+1,0.6,IF(BK$4=Inputs!$CN161+2,0.4,IF(BK$4=Inputs!$CO161,0.2,IF(AND(BK$4&gt;=Inputs!$CL161,BK$4&lt;Inputs!$CM161),(BK$4-Inputs!$CL161+1)/(Inputs!$AI161+1),0)))))))))</f>
        <v>0</v>
      </c>
      <c r="BL164" s="27">
        <f>IF(AND(Inputs!$CO161=0,BL$4&gt;=Inputs!$CM161),1,IF(AND(BL$4&gt;=Inputs!$CM161,BL$4&lt;Inputs!$CN161),1,IF(AND(BL$4=Inputs!$CN161,BL$4=Inputs!$CO161),1,IF(OR(AND(BL$4=Inputs!$CN161+1,Inputs!$CN161=Inputs!$CO161),AND(BL$4=Inputs!$CN161+2,Inputs!$CN161=Inputs!$CO161)),0,IF(BL$4=Inputs!$CN161,0.8,IF(BL$4=Inputs!$CN161+1,0.6,IF(BL$4=Inputs!$CN161+2,0.4,IF(BL$4=Inputs!$CO161,0.2,IF(AND(BL$4&gt;=Inputs!$CL161,BL$4&lt;Inputs!$CM161),(BL$4-Inputs!$CL161+1)/(Inputs!$AI161+1),0)))))))))</f>
        <v>0</v>
      </c>
      <c r="BM164" s="27">
        <f>IF(AND(Inputs!$CO161=0,BM$4&gt;=Inputs!$CM161),1,IF(AND(BM$4&gt;=Inputs!$CM161,BM$4&lt;Inputs!$CN161),1,IF(AND(BM$4=Inputs!$CN161,BM$4=Inputs!$CO161),1,IF(OR(AND(BM$4=Inputs!$CN161+1,Inputs!$CN161=Inputs!$CO161),AND(BM$4=Inputs!$CN161+2,Inputs!$CN161=Inputs!$CO161)),0,IF(BM$4=Inputs!$CN161,0.8,IF(BM$4=Inputs!$CN161+1,0.6,IF(BM$4=Inputs!$CN161+2,0.4,IF(BM$4=Inputs!$CO161,0.2,IF(AND(BM$4&gt;=Inputs!$CL161,BM$4&lt;Inputs!$CM161),(BM$4-Inputs!$CL161+1)/(Inputs!$AI161+1),0)))))))))</f>
        <v>0</v>
      </c>
      <c r="BO164" s="46" t="str">
        <f>IF(Inputs!$B161="","",(ROUND(Inputs!$BC161*AJ164,0)))</f>
        <v/>
      </c>
      <c r="BP164" s="46" t="str">
        <f>IF(Inputs!$B161="","",(ROUND(Inputs!$BC161*AK164,0)))</f>
        <v/>
      </c>
      <c r="BQ164" s="46" t="str">
        <f>IF(Inputs!$B161="","",(ROUND(Inputs!$BC161*AL164,0)))</f>
        <v/>
      </c>
      <c r="BR164" s="46" t="str">
        <f>IF(Inputs!$B161="","",(ROUND(Inputs!$BC161*AM164,0)))</f>
        <v/>
      </c>
      <c r="BS164" s="46" t="str">
        <f>IF(Inputs!$B161="","",(ROUND(Inputs!$BC161*AN164,0)))</f>
        <v/>
      </c>
      <c r="BT164" s="46" t="str">
        <f>IF(Inputs!$B161="","",(ROUND(Inputs!$BC161*AO164,0)))</f>
        <v/>
      </c>
      <c r="BU164" s="46" t="str">
        <f>IF(Inputs!$B161="","",(ROUND(Inputs!$BC161*AP164,0)))</f>
        <v/>
      </c>
      <c r="BV164" s="46" t="str">
        <f>IF(Inputs!$B161="","",(ROUND(Inputs!$BC161*AQ164,0)))</f>
        <v/>
      </c>
      <c r="BW164" s="46" t="str">
        <f>IF(Inputs!$B161="","",(ROUND(Inputs!$BC161*AR164,0)))</f>
        <v/>
      </c>
      <c r="BX164" s="46" t="str">
        <f>IF(Inputs!$B161="","",(ROUND(Inputs!$BC161*AS164,0)))</f>
        <v/>
      </c>
      <c r="BY164" s="46" t="str">
        <f>IF(Inputs!$B161="","",(ROUND(Inputs!$BC161*AT164,0)))</f>
        <v/>
      </c>
      <c r="BZ164" s="46" t="str">
        <f>IF(Inputs!$B161="","",(ROUND(Inputs!$BC161*AU164,0)))</f>
        <v/>
      </c>
      <c r="CA164" s="46" t="str">
        <f>IF(Inputs!$B161="","",(ROUND(Inputs!$BC161*AV164,0)))</f>
        <v/>
      </c>
      <c r="CB164" s="46" t="str">
        <f>IF(Inputs!$B161="","",(ROUND(Inputs!$BC161*AW164,0)))</f>
        <v/>
      </c>
      <c r="CC164" s="46" t="str">
        <f>IF(Inputs!$B161="","",(ROUND(Inputs!$BC161*AX164,0)))</f>
        <v/>
      </c>
      <c r="CD164" s="46" t="str">
        <f>IF(Inputs!$B161="","",(ROUND(Inputs!$BC161*AY164,0)))</f>
        <v/>
      </c>
      <c r="CE164" s="46" t="str">
        <f>IF(Inputs!$B161="","",(ROUND(Inputs!$BC161*AZ164,0)))</f>
        <v/>
      </c>
      <c r="CF164" s="46" t="str">
        <f>IF(Inputs!$B161="","",(ROUND(Inputs!$BC161*BA164,0)))</f>
        <v/>
      </c>
      <c r="CG164" s="46" t="str">
        <f>IF(Inputs!$B161="","",(ROUND(Inputs!$BC161*BB164,0)))</f>
        <v/>
      </c>
      <c r="CH164" s="46" t="str">
        <f>IF(Inputs!$B161="","",(ROUND(Inputs!$BC161*BC164,0)))</f>
        <v/>
      </c>
      <c r="CI164" s="46" t="str">
        <f>IF(Inputs!$B161="","",(ROUND(Inputs!$BC161*BD164,0)))</f>
        <v/>
      </c>
      <c r="CJ164" s="46" t="str">
        <f>IF(Inputs!$B161="","",(ROUND(Inputs!$BC161*BE164,0)))</f>
        <v/>
      </c>
      <c r="CK164" s="46" t="str">
        <f>IF(Inputs!$B161="","",(ROUND(Inputs!$BC161*BF164,0)))</f>
        <v/>
      </c>
      <c r="CL164" s="46" t="str">
        <f>IF(Inputs!$B161="","",(ROUND(Inputs!$BC161*BG164,0)))</f>
        <v/>
      </c>
      <c r="CM164" s="46" t="str">
        <f>IF(Inputs!$B161="","",(ROUND(Inputs!$BC161*BH164,0)))</f>
        <v/>
      </c>
      <c r="CN164" s="46" t="str">
        <f>IF(Inputs!$B161="","",(ROUND(Inputs!$BC161*BI164,0)))</f>
        <v/>
      </c>
      <c r="CO164" s="46" t="str">
        <f>IF(Inputs!$B161="","",(ROUND(Inputs!$BC161*BJ164,0)))</f>
        <v/>
      </c>
      <c r="CP164" s="46" t="str">
        <f>IF(Inputs!$B161="","",(ROUND(Inputs!$BC161*BK164,0)))</f>
        <v/>
      </c>
      <c r="CQ164" s="46" t="str">
        <f>IF(Inputs!$B161="","",(ROUND(Inputs!$BC161*BL164,0)))</f>
        <v/>
      </c>
      <c r="CR164" s="46" t="str">
        <f>IF(Inputs!$B161="","",(ROUND(Inputs!$BC161*BM164,0)))</f>
        <v/>
      </c>
      <c r="CV164" s="46" t="str">
        <f>IF(A164="","",IF(AND(CV$4&lt;=Inputs!$CQ161,CV$4&gt;=Inputs!$CP161),Inputs!$AR161/(Inputs!$CQ161-Inputs!$CP161+1),0)+IF(CV$4=Inputs!$CL161,Inputs!$BD161,0))</f>
        <v/>
      </c>
      <c r="CW164" s="46" t="str">
        <f>IF(B164="","",IF(AND(CW$4&lt;=Inputs!$CQ161,CW$4&gt;=Inputs!$CP161),Inputs!$AR161/(Inputs!$CQ161-Inputs!$CP161+1),0)+IF(CW$4=Inputs!$CL161,Inputs!$BD161,0))</f>
        <v/>
      </c>
      <c r="CX164" s="46" t="str">
        <f>IF(C164="","",IF(AND(CX$4&lt;=Inputs!$CQ161,CX$4&gt;=Inputs!$CP161),Inputs!$AR161/(Inputs!$CQ161-Inputs!$CP161+1),0)+IF(CX$4=Inputs!$CL161,Inputs!$BD161,0))</f>
        <v/>
      </c>
      <c r="CY164" s="46" t="str">
        <f>IF(D164="","",IF(AND(CY$4&lt;=Inputs!$CQ161,CY$4&gt;=Inputs!$CP161),Inputs!$AR161/(Inputs!$CQ161-Inputs!$CP161+1),0)+IF(CY$4=Inputs!$CL161,Inputs!$BD161,0))</f>
        <v/>
      </c>
      <c r="CZ164" s="46" t="str">
        <f>IF(E164="","",IF(AND(CZ$4&lt;=Inputs!$CQ161,CZ$4&gt;=Inputs!$CP161),Inputs!$AR161/(Inputs!$CQ161-Inputs!$CP161+1),0)+IF(CZ$4=Inputs!$CL161,Inputs!$BD161,0))</f>
        <v/>
      </c>
      <c r="DA164" s="46" t="str">
        <f>IF(F164="","",IF(AND(DA$4&lt;=Inputs!$CQ161,DA$4&gt;=Inputs!$CP161),Inputs!$AR161/(Inputs!$CQ161-Inputs!$CP161+1),0)+IF(DA$4=Inputs!$CL161,Inputs!$BD161,0))</f>
        <v/>
      </c>
      <c r="DB164" s="46" t="str">
        <f>IF(G164="","",IF(AND(DB$4&lt;=Inputs!$CQ161,DB$4&gt;=Inputs!$CP161),Inputs!$AR161/(Inputs!$CQ161-Inputs!$CP161+1),0)+IF(DB$4=Inputs!$CL161,Inputs!$BD161,0))</f>
        <v/>
      </c>
      <c r="DC164" s="46" t="str">
        <f>IF(H164="","",IF(AND(DC$4&lt;=Inputs!$CQ161,DC$4&gt;=Inputs!$CP161),Inputs!$AR161/(Inputs!$CQ161-Inputs!$CP161+1),0)+IF(DC$4=Inputs!$CL161,Inputs!$BD161,0))</f>
        <v/>
      </c>
      <c r="DD164" s="46" t="str">
        <f>IF(I164="","",IF(AND(DD$4&lt;=Inputs!$CQ161,DD$4&gt;=Inputs!$CP161),Inputs!$AR161/(Inputs!$CQ161-Inputs!$CP161+1),0)+IF(DD$4=Inputs!$CL161,Inputs!$BD161,0))</f>
        <v/>
      </c>
      <c r="DE164" s="46" t="str">
        <f>IF(J164="","",IF(AND(DE$4&lt;=Inputs!$CQ161,DE$4&gt;=Inputs!$CP161),Inputs!$AR161/(Inputs!$CQ161-Inputs!$CP161+1),0)+IF(DE$4=Inputs!$CL161,Inputs!$BD161,0))</f>
        <v/>
      </c>
      <c r="DF164" s="46" t="str">
        <f>IF(K164="","",IF(AND(DF$4&lt;=Inputs!$CQ161,DF$4&gt;=Inputs!$CP161),Inputs!$AR161/(Inputs!$CQ161-Inputs!$CP161+1),0)+IF(DF$4=Inputs!$CL161,Inputs!$BD161,0))</f>
        <v/>
      </c>
      <c r="DG164" s="46" t="str">
        <f>IF(L164="","",IF(AND(DG$4&lt;=Inputs!$CQ161,DG$4&gt;=Inputs!$CP161),Inputs!$AR161/(Inputs!$CQ161-Inputs!$CP161+1),0)+IF(DG$4=Inputs!$CL161,Inputs!$BD161,0))</f>
        <v/>
      </c>
      <c r="DH164" s="46" t="str">
        <f>IF(M164="","",IF(AND(DH$4&lt;=Inputs!$CQ161,DH$4&gt;=Inputs!$CP161),Inputs!$AR161/(Inputs!$CQ161-Inputs!$CP161+1),0)+IF(DH$4=Inputs!$CL161,Inputs!$BD161,0))</f>
        <v/>
      </c>
      <c r="DI164" s="46" t="str">
        <f>IF(N164="","",IF(AND(DI$4&lt;=Inputs!$CQ161,DI$4&gt;=Inputs!$CP161),Inputs!$AR161/(Inputs!$CQ161-Inputs!$CP161+1),0)+IF(DI$4=Inputs!$CL161,Inputs!$BD161,0))</f>
        <v/>
      </c>
      <c r="DJ164" s="46" t="str">
        <f>IF(O164="","",IF(AND(DJ$4&lt;=Inputs!$CQ161,DJ$4&gt;=Inputs!$CP161),Inputs!$AR161/(Inputs!$CQ161-Inputs!$CP161+1),0)+IF(DJ$4=Inputs!$CL161,Inputs!$BD161,0))</f>
        <v/>
      </c>
      <c r="DK164" s="46" t="str">
        <f>IF(P164="","",IF(AND(DK$4&lt;=Inputs!$CQ161,DK$4&gt;=Inputs!$CP161),Inputs!$AR161/(Inputs!$CQ161-Inputs!$CP161+1),0)+IF(DK$4=Inputs!$CL161,Inputs!$BD161,0))</f>
        <v/>
      </c>
      <c r="DL164" s="46" t="str">
        <f>IF(Q164="","",IF(AND(DL$4&lt;=Inputs!$CQ161,DL$4&gt;=Inputs!$CP161),Inputs!$AR161/(Inputs!$CQ161-Inputs!$CP161+1),0)+IF(DL$4=Inputs!$CL161,Inputs!$BD161,0))</f>
        <v/>
      </c>
      <c r="DM164" s="46" t="str">
        <f>IF(R164="","",IF(AND(DM$4&lt;=Inputs!$CQ161,DM$4&gt;=Inputs!$CP161),Inputs!$AR161/(Inputs!$CQ161-Inputs!$CP161+1),0)+IF(DM$4=Inputs!$CL161,Inputs!$BD161,0))</f>
        <v/>
      </c>
      <c r="DN164" s="46" t="str">
        <f>IF(S164="","",IF(AND(DN$4&lt;=Inputs!$CQ161,DN$4&gt;=Inputs!$CP161),Inputs!$AR161/(Inputs!$CQ161-Inputs!$CP161+1),0)+IF(DN$4=Inputs!$CL161,Inputs!$BD161,0))</f>
        <v/>
      </c>
      <c r="DO164" s="46" t="str">
        <f>IF(T164="","",IF(AND(DO$4&lt;=Inputs!$CQ161,DO$4&gt;=Inputs!$CP161),Inputs!$AR161/(Inputs!$CQ161-Inputs!$CP161+1),0)+IF(DO$4=Inputs!$CL161,Inputs!$BD161,0))</f>
        <v/>
      </c>
      <c r="DP164" s="46" t="str">
        <f>IF(U164="","",IF(AND(DP$4&lt;=Inputs!$CQ161,DP$4&gt;=Inputs!$CP161),Inputs!$AR161/(Inputs!$CQ161-Inputs!$CP161+1),0)+IF(DP$4=Inputs!$CL161,Inputs!$BD161,0))</f>
        <v/>
      </c>
      <c r="DQ164" s="46" t="str">
        <f>IF(V164="","",IF(AND(DQ$4&lt;=Inputs!$CQ161,DQ$4&gt;=Inputs!$CP161),Inputs!$AR161/(Inputs!$CQ161-Inputs!$CP161+1),0)+IF(DQ$4=Inputs!$CL161,Inputs!$BD161,0))</f>
        <v/>
      </c>
      <c r="DR164" s="46" t="str">
        <f>IF(W164="","",IF(AND(DR$4&lt;=Inputs!$CQ161,DR$4&gt;=Inputs!$CP161),Inputs!$AR161/(Inputs!$CQ161-Inputs!$CP161+1),0)+IF(DR$4=Inputs!$CL161,Inputs!$BD161,0))</f>
        <v/>
      </c>
      <c r="DS164" s="46" t="str">
        <f>IF(X164="","",IF(AND(DS$4&lt;=Inputs!$CQ161,DS$4&gt;=Inputs!$CP161),Inputs!$AR161/(Inputs!$CQ161-Inputs!$CP161+1),0)+IF(DS$4=Inputs!$CL161,Inputs!$BD161,0))</f>
        <v/>
      </c>
      <c r="DT164" s="46" t="str">
        <f>IF(Y164="","",IF(AND(DT$4&lt;=Inputs!$CQ161,DT$4&gt;=Inputs!$CP161),Inputs!$AR161/(Inputs!$CQ161-Inputs!$CP161+1),0)+IF(DT$4=Inputs!$CL161,Inputs!$BD161,0))</f>
        <v/>
      </c>
      <c r="DU164" s="46" t="str">
        <f>IF(Z164="","",IF(AND(DU$4&lt;=Inputs!$CQ161,DU$4&gt;=Inputs!$CP161),Inputs!$AR161/(Inputs!$CQ161-Inputs!$CP161+1),0)+IF(DU$4=Inputs!$CL161,Inputs!$BD161,0))</f>
        <v/>
      </c>
      <c r="DV164" s="46" t="str">
        <f>IF(AA164="","",IF(AND(DV$4&lt;=Inputs!$CQ161,DV$4&gt;=Inputs!$CP161),Inputs!$AR161/(Inputs!$CQ161-Inputs!$CP161+1),0)+IF(DV$4=Inputs!$CL161,Inputs!$BD161,0))</f>
        <v/>
      </c>
      <c r="DW164" s="46" t="str">
        <f>IF(AB164="","",IF(AND(DW$4&lt;=Inputs!$CQ161,DW$4&gt;=Inputs!$CP161),Inputs!$AR161/(Inputs!$CQ161-Inputs!$CP161+1),0)+IF(DW$4=Inputs!$CL161,Inputs!$BD161,0))</f>
        <v/>
      </c>
      <c r="DX164" s="46" t="str">
        <f>IF(AC164="","",IF(AND(DX$4&lt;=Inputs!$CQ161,DX$4&gt;=Inputs!$CP161),Inputs!$AR161/(Inputs!$CQ161-Inputs!$CP161+1),0)+IF(DX$4=Inputs!$CL161,Inputs!$BD161,0))</f>
        <v/>
      </c>
      <c r="DY164" s="46" t="str">
        <f>IF(AD164="","",IF(AND(DY$4&lt;=Inputs!$CQ161,DY$4&gt;=Inputs!$CP161),Inputs!$AR161/(Inputs!$CQ161-Inputs!$CP161+1),0)+IF(DY$4=Inputs!$CL161,Inputs!$BD161,0))</f>
        <v/>
      </c>
      <c r="DZ164" s="46" t="str">
        <f t="shared" si="8"/>
        <v/>
      </c>
    </row>
    <row r="165" spans="1:130">
      <c r="A165" s="7" t="str">
        <f>IF(Inputs!A162="","",Inputs!A162)</f>
        <v/>
      </c>
      <c r="B165" t="str">
        <f>IF(Inputs!B162="","",Inputs!B162)</f>
        <v/>
      </c>
      <c r="C165" s="46" t="str">
        <f>IF(Inputs!$B162="","",BO165-CV165)</f>
        <v/>
      </c>
      <c r="D165" s="46" t="str">
        <f>IF(Inputs!$B162="","",BP165-CW165)</f>
        <v/>
      </c>
      <c r="E165" s="46" t="str">
        <f>IF(Inputs!$B162="","",BQ165-CX165)</f>
        <v/>
      </c>
      <c r="F165" s="46" t="str">
        <f>IF(Inputs!$B162="","",BR165-CY165)</f>
        <v/>
      </c>
      <c r="G165" s="46" t="str">
        <f>IF(Inputs!$B162="","",BS165-CZ165)</f>
        <v/>
      </c>
      <c r="H165" s="46" t="str">
        <f>IF(Inputs!$B162="","",BT165-DA165)</f>
        <v/>
      </c>
      <c r="I165" s="46" t="str">
        <f>IF(Inputs!$B162="","",BU165-DB165)</f>
        <v/>
      </c>
      <c r="J165" s="46" t="str">
        <f>IF(Inputs!$B162="","",BV165-DC165)</f>
        <v/>
      </c>
      <c r="K165" s="46" t="str">
        <f>IF(Inputs!$B162="","",BW165-DD165)</f>
        <v/>
      </c>
      <c r="L165" s="46" t="str">
        <f>IF(Inputs!$B162="","",BX165-DE165)</f>
        <v/>
      </c>
      <c r="M165" s="46" t="str">
        <f>IF(Inputs!$B162="","",BY165-DF165)</f>
        <v/>
      </c>
      <c r="N165" s="46" t="str">
        <f>IF(Inputs!$B162="","",BZ165-DG165)</f>
        <v/>
      </c>
      <c r="O165" s="46" t="str">
        <f>IF(Inputs!$B162="","",CA165-DH165)</f>
        <v/>
      </c>
      <c r="P165" s="46" t="str">
        <f>IF(Inputs!$B162="","",CB165-DI165)</f>
        <v/>
      </c>
      <c r="Q165" s="46" t="str">
        <f>IF(Inputs!$B162="","",CC165-DJ165)</f>
        <v/>
      </c>
      <c r="R165" s="46" t="str">
        <f>IF(Inputs!$B162="","",CD165-DK165)</f>
        <v/>
      </c>
      <c r="S165" s="46" t="str">
        <f>IF(Inputs!$B162="","",CE165-DL165)</f>
        <v/>
      </c>
      <c r="T165" s="46" t="str">
        <f>IF(Inputs!$B162="","",CF165-DM165)</f>
        <v/>
      </c>
      <c r="U165" s="46" t="str">
        <f>IF(Inputs!$B162="","",CG165-DN165)</f>
        <v/>
      </c>
      <c r="V165" s="46" t="str">
        <f>IF(Inputs!$B162="","",CH165-DO165)</f>
        <v/>
      </c>
      <c r="W165" s="46" t="str">
        <f>IF(Inputs!$B162="","",CI165-DP165)</f>
        <v/>
      </c>
      <c r="X165" s="46" t="str">
        <f>IF(Inputs!$B162="","",CJ165-DQ165)</f>
        <v/>
      </c>
      <c r="Y165" s="46" t="str">
        <f>IF(Inputs!$B162="","",CK165-DR165)</f>
        <v/>
      </c>
      <c r="Z165" s="46" t="str">
        <f>IF(Inputs!$B162="","",CL165-DS165)</f>
        <v/>
      </c>
      <c r="AA165" s="46" t="str">
        <f>IF(Inputs!$B162="","",CM165-DT165)</f>
        <v/>
      </c>
      <c r="AB165" s="46" t="str">
        <f>IF(Inputs!$B162="","",CN165-DU165)</f>
        <v/>
      </c>
      <c r="AC165" s="46" t="str">
        <f>IF(Inputs!$B162="","",CO165-DV165)</f>
        <v/>
      </c>
      <c r="AD165" s="46" t="str">
        <f>IF(Inputs!$B162="","",CP165-DW165)</f>
        <v/>
      </c>
      <c r="AE165" s="46" t="str">
        <f>IF(Inputs!$B162="","",CQ165-DX165)</f>
        <v/>
      </c>
      <c r="AF165" s="46" t="str">
        <f>IF(Inputs!$B162="","",CR165-DY165)</f>
        <v/>
      </c>
      <c r="AG165" s="50" t="str">
        <f t="shared" si="9"/>
        <v/>
      </c>
      <c r="AH165" s="50"/>
      <c r="AJ165" s="27">
        <f>IF(AND(Inputs!$CO162=0,AJ$4&gt;=Inputs!$CM162),1,IF(AND(AJ$4&gt;=Inputs!$CM162,AJ$4&lt;Inputs!$CN162),1,IF(AND(AJ$4=Inputs!$CN162,AJ$4=Inputs!$CO162),1,IF(OR(AND(AJ$4=Inputs!$CN162+1,Inputs!$CN162=Inputs!$CO162),AND(AJ$4=Inputs!$CN162+2,Inputs!$CN162=Inputs!$CO162)),0,IF(AJ$4=Inputs!$CN162,0.8,IF(AJ$4=Inputs!$CN162+1,0.6,IF(AJ$4=Inputs!$CN162+2,0.4,IF(AJ$4=Inputs!$CO162,0.2,IF(AND(AJ$4&gt;=Inputs!$CL162,AJ$4&lt;Inputs!$CM162),(AJ$4-Inputs!$CL162+1)/(Inputs!$AI162+1),0)))))))))</f>
        <v>0</v>
      </c>
      <c r="AK165" s="27">
        <f>IF(AND(Inputs!$CO162=0,AK$4&gt;=Inputs!$CM162),1,IF(AND(AK$4&gt;=Inputs!$CM162,AK$4&lt;Inputs!$CN162),1,IF(AND(AK$4=Inputs!$CN162,AK$4=Inputs!$CO162),1,IF(OR(AND(AK$4=Inputs!$CN162+1,Inputs!$CN162=Inputs!$CO162),AND(AK$4=Inputs!$CN162+2,Inputs!$CN162=Inputs!$CO162)),0,IF(AK$4=Inputs!$CN162,0.8,IF(AK$4=Inputs!$CN162+1,0.6,IF(AK$4=Inputs!$CN162+2,0.4,IF(AK$4=Inputs!$CO162,0.2,IF(AND(AK$4&gt;=Inputs!$CL162,AK$4&lt;Inputs!$CM162),(AK$4-Inputs!$CL162+1)/(Inputs!$AI162+1),0)))))))))</f>
        <v>0</v>
      </c>
      <c r="AL165" s="27">
        <f>IF(AND(Inputs!$CO162=0,AL$4&gt;=Inputs!$CM162),1,IF(AND(AL$4&gt;=Inputs!$CM162,AL$4&lt;Inputs!$CN162),1,IF(AND(AL$4=Inputs!$CN162,AL$4=Inputs!$CO162),1,IF(OR(AND(AL$4=Inputs!$CN162+1,Inputs!$CN162=Inputs!$CO162),AND(AL$4=Inputs!$CN162+2,Inputs!$CN162=Inputs!$CO162)),0,IF(AL$4=Inputs!$CN162,0.8,IF(AL$4=Inputs!$CN162+1,0.6,IF(AL$4=Inputs!$CN162+2,0.4,IF(AL$4=Inputs!$CO162,0.2,IF(AND(AL$4&gt;=Inputs!$CL162,AL$4&lt;Inputs!$CM162),(AL$4-Inputs!$CL162+1)/(Inputs!$AI162+1),0)))))))))</f>
        <v>0</v>
      </c>
      <c r="AM165" s="27">
        <f>IF(AND(Inputs!$CO162=0,AM$4&gt;=Inputs!$CM162),1,IF(AND(AM$4&gt;=Inputs!$CM162,AM$4&lt;Inputs!$CN162),1,IF(AND(AM$4=Inputs!$CN162,AM$4=Inputs!$CO162),1,IF(OR(AND(AM$4=Inputs!$CN162+1,Inputs!$CN162=Inputs!$CO162),AND(AM$4=Inputs!$CN162+2,Inputs!$CN162=Inputs!$CO162)),0,IF(AM$4=Inputs!$CN162,0.8,IF(AM$4=Inputs!$CN162+1,0.6,IF(AM$4=Inputs!$CN162+2,0.4,IF(AM$4=Inputs!$CO162,0.2,IF(AND(AM$4&gt;=Inputs!$CL162,AM$4&lt;Inputs!$CM162),(AM$4-Inputs!$CL162+1)/(Inputs!$AI162+1),0)))))))))</f>
        <v>0</v>
      </c>
      <c r="AN165" s="27">
        <f>IF(AND(Inputs!$CO162=0,AN$4&gt;=Inputs!$CM162),1,IF(AND(AN$4&gt;=Inputs!$CM162,AN$4&lt;Inputs!$CN162),1,IF(AND(AN$4=Inputs!$CN162,AN$4=Inputs!$CO162),1,IF(OR(AND(AN$4=Inputs!$CN162+1,Inputs!$CN162=Inputs!$CO162),AND(AN$4=Inputs!$CN162+2,Inputs!$CN162=Inputs!$CO162)),0,IF(AN$4=Inputs!$CN162,0.8,IF(AN$4=Inputs!$CN162+1,0.6,IF(AN$4=Inputs!$CN162+2,0.4,IF(AN$4=Inputs!$CO162,0.2,IF(AND(AN$4&gt;=Inputs!$CL162,AN$4&lt;Inputs!$CM162),(AN$4-Inputs!$CL162+1)/(Inputs!$AI162+1),0)))))))))</f>
        <v>0</v>
      </c>
      <c r="AO165" s="27">
        <f>IF(AND(Inputs!$CO162=0,AO$4&gt;=Inputs!$CM162),1,IF(AND(AO$4&gt;=Inputs!$CM162,AO$4&lt;Inputs!$CN162),1,IF(AND(AO$4=Inputs!$CN162,AO$4=Inputs!$CO162),1,IF(OR(AND(AO$4=Inputs!$CN162+1,Inputs!$CN162=Inputs!$CO162),AND(AO$4=Inputs!$CN162+2,Inputs!$CN162=Inputs!$CO162)),0,IF(AO$4=Inputs!$CN162,0.8,IF(AO$4=Inputs!$CN162+1,0.6,IF(AO$4=Inputs!$CN162+2,0.4,IF(AO$4=Inputs!$CO162,0.2,IF(AND(AO$4&gt;=Inputs!$CL162,AO$4&lt;Inputs!$CM162),(AO$4-Inputs!$CL162+1)/(Inputs!$AI162+1),0)))))))))</f>
        <v>0</v>
      </c>
      <c r="AP165" s="27">
        <f>IF(AND(Inputs!$CO162=0,AP$4&gt;=Inputs!$CM162),1,IF(AND(AP$4&gt;=Inputs!$CM162,AP$4&lt;Inputs!$CN162),1,IF(AND(AP$4=Inputs!$CN162,AP$4=Inputs!$CO162),1,IF(OR(AND(AP$4=Inputs!$CN162+1,Inputs!$CN162=Inputs!$CO162),AND(AP$4=Inputs!$CN162+2,Inputs!$CN162=Inputs!$CO162)),0,IF(AP$4=Inputs!$CN162,0.8,IF(AP$4=Inputs!$CN162+1,0.6,IF(AP$4=Inputs!$CN162+2,0.4,IF(AP$4=Inputs!$CO162,0.2,IF(AND(AP$4&gt;=Inputs!$CL162,AP$4&lt;Inputs!$CM162),(AP$4-Inputs!$CL162+1)/(Inputs!$AI162+1),0)))))))))</f>
        <v>0</v>
      </c>
      <c r="AQ165" s="27">
        <f>IF(AND(Inputs!$CO162=0,AQ$4&gt;=Inputs!$CM162),1,IF(AND(AQ$4&gt;=Inputs!$CM162,AQ$4&lt;Inputs!$CN162),1,IF(AND(AQ$4=Inputs!$CN162,AQ$4=Inputs!$CO162),1,IF(OR(AND(AQ$4=Inputs!$CN162+1,Inputs!$CN162=Inputs!$CO162),AND(AQ$4=Inputs!$CN162+2,Inputs!$CN162=Inputs!$CO162)),0,IF(AQ$4=Inputs!$CN162,0.8,IF(AQ$4=Inputs!$CN162+1,0.6,IF(AQ$4=Inputs!$CN162+2,0.4,IF(AQ$4=Inputs!$CO162,0.2,IF(AND(AQ$4&gt;=Inputs!$CL162,AQ$4&lt;Inputs!$CM162),(AQ$4-Inputs!$CL162+1)/(Inputs!$AI162+1),0)))))))))</f>
        <v>0</v>
      </c>
      <c r="AR165" s="27">
        <f>IF(AND(Inputs!$CO162=0,AR$4&gt;=Inputs!$CM162),1,IF(AND(AR$4&gt;=Inputs!$CM162,AR$4&lt;Inputs!$CN162),1,IF(AND(AR$4=Inputs!$CN162,AR$4=Inputs!$CO162),1,IF(OR(AND(AR$4=Inputs!$CN162+1,Inputs!$CN162=Inputs!$CO162),AND(AR$4=Inputs!$CN162+2,Inputs!$CN162=Inputs!$CO162)),0,IF(AR$4=Inputs!$CN162,0.8,IF(AR$4=Inputs!$CN162+1,0.6,IF(AR$4=Inputs!$CN162+2,0.4,IF(AR$4=Inputs!$CO162,0.2,IF(AND(AR$4&gt;=Inputs!$CL162,AR$4&lt;Inputs!$CM162),(AR$4-Inputs!$CL162+1)/(Inputs!$AI162+1),0)))))))))</f>
        <v>0</v>
      </c>
      <c r="AS165" s="27">
        <f>IF(AND(Inputs!$CO162=0,AS$4&gt;=Inputs!$CM162),1,IF(AND(AS$4&gt;=Inputs!$CM162,AS$4&lt;Inputs!$CN162),1,IF(AND(AS$4=Inputs!$CN162,AS$4=Inputs!$CO162),1,IF(OR(AND(AS$4=Inputs!$CN162+1,Inputs!$CN162=Inputs!$CO162),AND(AS$4=Inputs!$CN162+2,Inputs!$CN162=Inputs!$CO162)),0,IF(AS$4=Inputs!$CN162,0.8,IF(AS$4=Inputs!$CN162+1,0.6,IF(AS$4=Inputs!$CN162+2,0.4,IF(AS$4=Inputs!$CO162,0.2,IF(AND(AS$4&gt;=Inputs!$CL162,AS$4&lt;Inputs!$CM162),(AS$4-Inputs!$CL162+1)/(Inputs!$AI162+1),0)))))))))</f>
        <v>0</v>
      </c>
      <c r="AT165" s="27">
        <f>IF(AND(Inputs!$CO162=0,AT$4&gt;=Inputs!$CM162),1,IF(AND(AT$4&gt;=Inputs!$CM162,AT$4&lt;Inputs!$CN162),1,IF(AND(AT$4=Inputs!$CN162,AT$4=Inputs!$CO162),1,IF(OR(AND(AT$4=Inputs!$CN162+1,Inputs!$CN162=Inputs!$CO162),AND(AT$4=Inputs!$CN162+2,Inputs!$CN162=Inputs!$CO162)),0,IF(AT$4=Inputs!$CN162,0.8,IF(AT$4=Inputs!$CN162+1,0.6,IF(AT$4=Inputs!$CN162+2,0.4,IF(AT$4=Inputs!$CO162,0.2,IF(AND(AT$4&gt;=Inputs!$CL162,AT$4&lt;Inputs!$CM162),(AT$4-Inputs!$CL162+1)/(Inputs!$AI162+1),0)))))))))</f>
        <v>0</v>
      </c>
      <c r="AU165" s="27">
        <f>IF(AND(Inputs!$CO162=0,AU$4&gt;=Inputs!$CM162),1,IF(AND(AU$4&gt;=Inputs!$CM162,AU$4&lt;Inputs!$CN162),1,IF(AND(AU$4=Inputs!$CN162,AU$4=Inputs!$CO162),1,IF(OR(AND(AU$4=Inputs!$CN162+1,Inputs!$CN162=Inputs!$CO162),AND(AU$4=Inputs!$CN162+2,Inputs!$CN162=Inputs!$CO162)),0,IF(AU$4=Inputs!$CN162,0.8,IF(AU$4=Inputs!$CN162+1,0.6,IF(AU$4=Inputs!$CN162+2,0.4,IF(AU$4=Inputs!$CO162,0.2,IF(AND(AU$4&gt;=Inputs!$CL162,AU$4&lt;Inputs!$CM162),(AU$4-Inputs!$CL162+1)/(Inputs!$AI162+1),0)))))))))</f>
        <v>0</v>
      </c>
      <c r="AV165" s="27">
        <f>IF(AND(Inputs!$CO162=0,AV$4&gt;=Inputs!$CM162),1,IF(AND(AV$4&gt;=Inputs!$CM162,AV$4&lt;Inputs!$CN162),1,IF(AND(AV$4=Inputs!$CN162,AV$4=Inputs!$CO162),1,IF(OR(AND(AV$4=Inputs!$CN162+1,Inputs!$CN162=Inputs!$CO162),AND(AV$4=Inputs!$CN162+2,Inputs!$CN162=Inputs!$CO162)),0,IF(AV$4=Inputs!$CN162,0.8,IF(AV$4=Inputs!$CN162+1,0.6,IF(AV$4=Inputs!$CN162+2,0.4,IF(AV$4=Inputs!$CO162,0.2,IF(AND(AV$4&gt;=Inputs!$CL162,AV$4&lt;Inputs!$CM162),(AV$4-Inputs!$CL162+1)/(Inputs!$AI162+1),0)))))))))</f>
        <v>0</v>
      </c>
      <c r="AW165" s="27">
        <f>IF(AND(Inputs!$CO162=0,AW$4&gt;=Inputs!$CM162),1,IF(AND(AW$4&gt;=Inputs!$CM162,AW$4&lt;Inputs!$CN162),1,IF(AND(AW$4=Inputs!$CN162,AW$4=Inputs!$CO162),1,IF(OR(AND(AW$4=Inputs!$CN162+1,Inputs!$CN162=Inputs!$CO162),AND(AW$4=Inputs!$CN162+2,Inputs!$CN162=Inputs!$CO162)),0,IF(AW$4=Inputs!$CN162,0.8,IF(AW$4=Inputs!$CN162+1,0.6,IF(AW$4=Inputs!$CN162+2,0.4,IF(AW$4=Inputs!$CO162,0.2,IF(AND(AW$4&gt;=Inputs!$CL162,AW$4&lt;Inputs!$CM162),(AW$4-Inputs!$CL162+1)/(Inputs!$AI162+1),0)))))))))</f>
        <v>0</v>
      </c>
      <c r="AX165" s="27">
        <f>IF(AND(Inputs!$CO162=0,AX$4&gt;=Inputs!$CM162),1,IF(AND(AX$4&gt;=Inputs!$CM162,AX$4&lt;Inputs!$CN162),1,IF(AND(AX$4=Inputs!$CN162,AX$4=Inputs!$CO162),1,IF(OR(AND(AX$4=Inputs!$CN162+1,Inputs!$CN162=Inputs!$CO162),AND(AX$4=Inputs!$CN162+2,Inputs!$CN162=Inputs!$CO162)),0,IF(AX$4=Inputs!$CN162,0.8,IF(AX$4=Inputs!$CN162+1,0.6,IF(AX$4=Inputs!$CN162+2,0.4,IF(AX$4=Inputs!$CO162,0.2,IF(AND(AX$4&gt;=Inputs!$CL162,AX$4&lt;Inputs!$CM162),(AX$4-Inputs!$CL162+1)/(Inputs!$AI162+1),0)))))))))</f>
        <v>0</v>
      </c>
      <c r="AY165" s="27">
        <f>IF(AND(Inputs!$CO162=0,AY$4&gt;=Inputs!$CM162),1,IF(AND(AY$4&gt;=Inputs!$CM162,AY$4&lt;Inputs!$CN162),1,IF(AND(AY$4=Inputs!$CN162,AY$4=Inputs!$CO162),1,IF(OR(AND(AY$4=Inputs!$CN162+1,Inputs!$CN162=Inputs!$CO162),AND(AY$4=Inputs!$CN162+2,Inputs!$CN162=Inputs!$CO162)),0,IF(AY$4=Inputs!$CN162,0.8,IF(AY$4=Inputs!$CN162+1,0.6,IF(AY$4=Inputs!$CN162+2,0.4,IF(AY$4=Inputs!$CO162,0.2,IF(AND(AY$4&gt;=Inputs!$CL162,AY$4&lt;Inputs!$CM162),(AY$4-Inputs!$CL162+1)/(Inputs!$AI162+1),0)))))))))</f>
        <v>0</v>
      </c>
      <c r="AZ165" s="27">
        <f>IF(AND(Inputs!$CO162=0,AZ$4&gt;=Inputs!$CM162),1,IF(AND(AZ$4&gt;=Inputs!$CM162,AZ$4&lt;Inputs!$CN162),1,IF(AND(AZ$4=Inputs!$CN162,AZ$4=Inputs!$CO162),1,IF(OR(AND(AZ$4=Inputs!$CN162+1,Inputs!$CN162=Inputs!$CO162),AND(AZ$4=Inputs!$CN162+2,Inputs!$CN162=Inputs!$CO162)),0,IF(AZ$4=Inputs!$CN162,0.8,IF(AZ$4=Inputs!$CN162+1,0.6,IF(AZ$4=Inputs!$CN162+2,0.4,IF(AZ$4=Inputs!$CO162,0.2,IF(AND(AZ$4&gt;=Inputs!$CL162,AZ$4&lt;Inputs!$CM162),(AZ$4-Inputs!$CL162+1)/(Inputs!$AI162+1),0)))))))))</f>
        <v>0</v>
      </c>
      <c r="BA165" s="27">
        <f>IF(AND(Inputs!$CO162=0,BA$4&gt;=Inputs!$CM162),1,IF(AND(BA$4&gt;=Inputs!$CM162,BA$4&lt;Inputs!$CN162),1,IF(AND(BA$4=Inputs!$CN162,BA$4=Inputs!$CO162),1,IF(OR(AND(BA$4=Inputs!$CN162+1,Inputs!$CN162=Inputs!$CO162),AND(BA$4=Inputs!$CN162+2,Inputs!$CN162=Inputs!$CO162)),0,IF(BA$4=Inputs!$CN162,0.8,IF(BA$4=Inputs!$CN162+1,0.6,IF(BA$4=Inputs!$CN162+2,0.4,IF(BA$4=Inputs!$CO162,0.2,IF(AND(BA$4&gt;=Inputs!$CL162,BA$4&lt;Inputs!$CM162),(BA$4-Inputs!$CL162+1)/(Inputs!$AI162+1),0)))))))))</f>
        <v>0</v>
      </c>
      <c r="BB165" s="27">
        <f>IF(AND(Inputs!$CO162=0,BB$4&gt;=Inputs!$CM162),1,IF(AND(BB$4&gt;=Inputs!$CM162,BB$4&lt;Inputs!$CN162),1,IF(AND(BB$4=Inputs!$CN162,BB$4=Inputs!$CO162),1,IF(OR(AND(BB$4=Inputs!$CN162+1,Inputs!$CN162=Inputs!$CO162),AND(BB$4=Inputs!$CN162+2,Inputs!$CN162=Inputs!$CO162)),0,IF(BB$4=Inputs!$CN162,0.8,IF(BB$4=Inputs!$CN162+1,0.6,IF(BB$4=Inputs!$CN162+2,0.4,IF(BB$4=Inputs!$CO162,0.2,IF(AND(BB$4&gt;=Inputs!$CL162,BB$4&lt;Inputs!$CM162),(BB$4-Inputs!$CL162+1)/(Inputs!$AI162+1),0)))))))))</f>
        <v>0</v>
      </c>
      <c r="BC165" s="27">
        <f>IF(AND(Inputs!$CO162=0,BC$4&gt;=Inputs!$CM162),1,IF(AND(BC$4&gt;=Inputs!$CM162,BC$4&lt;Inputs!$CN162),1,IF(AND(BC$4=Inputs!$CN162,BC$4=Inputs!$CO162),1,IF(OR(AND(BC$4=Inputs!$CN162+1,Inputs!$CN162=Inputs!$CO162),AND(BC$4=Inputs!$CN162+2,Inputs!$CN162=Inputs!$CO162)),0,IF(BC$4=Inputs!$CN162,0.8,IF(BC$4=Inputs!$CN162+1,0.6,IF(BC$4=Inputs!$CN162+2,0.4,IF(BC$4=Inputs!$CO162,0.2,IF(AND(BC$4&gt;=Inputs!$CL162,BC$4&lt;Inputs!$CM162),(BC$4-Inputs!$CL162+1)/(Inputs!$AI162+1),0)))))))))</f>
        <v>0</v>
      </c>
      <c r="BD165" s="27">
        <f>IF(AND(Inputs!$CO162=0,BD$4&gt;=Inputs!$CM162),1,IF(AND(BD$4&gt;=Inputs!$CM162,BD$4&lt;Inputs!$CN162),1,IF(AND(BD$4=Inputs!$CN162,BD$4=Inputs!$CO162),1,IF(OR(AND(BD$4=Inputs!$CN162+1,Inputs!$CN162=Inputs!$CO162),AND(BD$4=Inputs!$CN162+2,Inputs!$CN162=Inputs!$CO162)),0,IF(BD$4=Inputs!$CN162,0.8,IF(BD$4=Inputs!$CN162+1,0.6,IF(BD$4=Inputs!$CN162+2,0.4,IF(BD$4=Inputs!$CO162,0.2,IF(AND(BD$4&gt;=Inputs!$CL162,BD$4&lt;Inputs!$CM162),(BD$4-Inputs!$CL162+1)/(Inputs!$AI162+1),0)))))))))</f>
        <v>0</v>
      </c>
      <c r="BE165" s="27">
        <f>IF(AND(Inputs!$CO162=0,BE$4&gt;=Inputs!$CM162),1,IF(AND(BE$4&gt;=Inputs!$CM162,BE$4&lt;Inputs!$CN162),1,IF(AND(BE$4=Inputs!$CN162,BE$4=Inputs!$CO162),1,IF(OR(AND(BE$4=Inputs!$CN162+1,Inputs!$CN162=Inputs!$CO162),AND(BE$4=Inputs!$CN162+2,Inputs!$CN162=Inputs!$CO162)),0,IF(BE$4=Inputs!$CN162,0.8,IF(BE$4=Inputs!$CN162+1,0.6,IF(BE$4=Inputs!$CN162+2,0.4,IF(BE$4=Inputs!$CO162,0.2,IF(AND(BE$4&gt;=Inputs!$CL162,BE$4&lt;Inputs!$CM162),(BE$4-Inputs!$CL162+1)/(Inputs!$AI162+1),0)))))))))</f>
        <v>0</v>
      </c>
      <c r="BF165" s="27">
        <f>IF(AND(Inputs!$CO162=0,BF$4&gt;=Inputs!$CM162),1,IF(AND(BF$4&gt;=Inputs!$CM162,BF$4&lt;Inputs!$CN162),1,IF(AND(BF$4=Inputs!$CN162,BF$4=Inputs!$CO162),1,IF(OR(AND(BF$4=Inputs!$CN162+1,Inputs!$CN162=Inputs!$CO162),AND(BF$4=Inputs!$CN162+2,Inputs!$CN162=Inputs!$CO162)),0,IF(BF$4=Inputs!$CN162,0.8,IF(BF$4=Inputs!$CN162+1,0.6,IF(BF$4=Inputs!$CN162+2,0.4,IF(BF$4=Inputs!$CO162,0.2,IF(AND(BF$4&gt;=Inputs!$CL162,BF$4&lt;Inputs!$CM162),(BF$4-Inputs!$CL162+1)/(Inputs!$AI162+1),0)))))))))</f>
        <v>0</v>
      </c>
      <c r="BG165" s="27">
        <f>IF(AND(Inputs!$CO162=0,BG$4&gt;=Inputs!$CM162),1,IF(AND(BG$4&gt;=Inputs!$CM162,BG$4&lt;Inputs!$CN162),1,IF(AND(BG$4=Inputs!$CN162,BG$4=Inputs!$CO162),1,IF(OR(AND(BG$4=Inputs!$CN162+1,Inputs!$CN162=Inputs!$CO162),AND(BG$4=Inputs!$CN162+2,Inputs!$CN162=Inputs!$CO162)),0,IF(BG$4=Inputs!$CN162,0.8,IF(BG$4=Inputs!$CN162+1,0.6,IF(BG$4=Inputs!$CN162+2,0.4,IF(BG$4=Inputs!$CO162,0.2,IF(AND(BG$4&gt;=Inputs!$CL162,BG$4&lt;Inputs!$CM162),(BG$4-Inputs!$CL162+1)/(Inputs!$AI162+1),0)))))))))</f>
        <v>0</v>
      </c>
      <c r="BH165" s="27">
        <f>IF(AND(Inputs!$CO162=0,BH$4&gt;=Inputs!$CM162),1,IF(AND(BH$4&gt;=Inputs!$CM162,BH$4&lt;Inputs!$CN162),1,IF(AND(BH$4=Inputs!$CN162,BH$4=Inputs!$CO162),1,IF(OR(AND(BH$4=Inputs!$CN162+1,Inputs!$CN162=Inputs!$CO162),AND(BH$4=Inputs!$CN162+2,Inputs!$CN162=Inputs!$CO162)),0,IF(BH$4=Inputs!$CN162,0.8,IF(BH$4=Inputs!$CN162+1,0.6,IF(BH$4=Inputs!$CN162+2,0.4,IF(BH$4=Inputs!$CO162,0.2,IF(AND(BH$4&gt;=Inputs!$CL162,BH$4&lt;Inputs!$CM162),(BH$4-Inputs!$CL162+1)/(Inputs!$AI162+1),0)))))))))</f>
        <v>0</v>
      </c>
      <c r="BI165" s="27">
        <f>IF(AND(Inputs!$CO162=0,BI$4&gt;=Inputs!$CM162),1,IF(AND(BI$4&gt;=Inputs!$CM162,BI$4&lt;Inputs!$CN162),1,IF(AND(BI$4=Inputs!$CN162,BI$4=Inputs!$CO162),1,IF(OR(AND(BI$4=Inputs!$CN162+1,Inputs!$CN162=Inputs!$CO162),AND(BI$4=Inputs!$CN162+2,Inputs!$CN162=Inputs!$CO162)),0,IF(BI$4=Inputs!$CN162,0.8,IF(BI$4=Inputs!$CN162+1,0.6,IF(BI$4=Inputs!$CN162+2,0.4,IF(BI$4=Inputs!$CO162,0.2,IF(AND(BI$4&gt;=Inputs!$CL162,BI$4&lt;Inputs!$CM162),(BI$4-Inputs!$CL162+1)/(Inputs!$AI162+1),0)))))))))</f>
        <v>0</v>
      </c>
      <c r="BJ165" s="27">
        <f>IF(AND(Inputs!$CO162=0,BJ$4&gt;=Inputs!$CM162),1,IF(AND(BJ$4&gt;=Inputs!$CM162,BJ$4&lt;Inputs!$CN162),1,IF(AND(BJ$4=Inputs!$CN162,BJ$4=Inputs!$CO162),1,IF(OR(AND(BJ$4=Inputs!$CN162+1,Inputs!$CN162=Inputs!$CO162),AND(BJ$4=Inputs!$CN162+2,Inputs!$CN162=Inputs!$CO162)),0,IF(BJ$4=Inputs!$CN162,0.8,IF(BJ$4=Inputs!$CN162+1,0.6,IF(BJ$4=Inputs!$CN162+2,0.4,IF(BJ$4=Inputs!$CO162,0.2,IF(AND(BJ$4&gt;=Inputs!$CL162,BJ$4&lt;Inputs!$CM162),(BJ$4-Inputs!$CL162+1)/(Inputs!$AI162+1),0)))))))))</f>
        <v>0</v>
      </c>
      <c r="BK165" s="27">
        <f>IF(AND(Inputs!$CO162=0,BK$4&gt;=Inputs!$CM162),1,IF(AND(BK$4&gt;=Inputs!$CM162,BK$4&lt;Inputs!$CN162),1,IF(AND(BK$4=Inputs!$CN162,BK$4=Inputs!$CO162),1,IF(OR(AND(BK$4=Inputs!$CN162+1,Inputs!$CN162=Inputs!$CO162),AND(BK$4=Inputs!$CN162+2,Inputs!$CN162=Inputs!$CO162)),0,IF(BK$4=Inputs!$CN162,0.8,IF(BK$4=Inputs!$CN162+1,0.6,IF(BK$4=Inputs!$CN162+2,0.4,IF(BK$4=Inputs!$CO162,0.2,IF(AND(BK$4&gt;=Inputs!$CL162,BK$4&lt;Inputs!$CM162),(BK$4-Inputs!$CL162+1)/(Inputs!$AI162+1),0)))))))))</f>
        <v>0</v>
      </c>
      <c r="BL165" s="27">
        <f>IF(AND(Inputs!$CO162=0,BL$4&gt;=Inputs!$CM162),1,IF(AND(BL$4&gt;=Inputs!$CM162,BL$4&lt;Inputs!$CN162),1,IF(AND(BL$4=Inputs!$CN162,BL$4=Inputs!$CO162),1,IF(OR(AND(BL$4=Inputs!$CN162+1,Inputs!$CN162=Inputs!$CO162),AND(BL$4=Inputs!$CN162+2,Inputs!$CN162=Inputs!$CO162)),0,IF(BL$4=Inputs!$CN162,0.8,IF(BL$4=Inputs!$CN162+1,0.6,IF(BL$4=Inputs!$CN162+2,0.4,IF(BL$4=Inputs!$CO162,0.2,IF(AND(BL$4&gt;=Inputs!$CL162,BL$4&lt;Inputs!$CM162),(BL$4-Inputs!$CL162+1)/(Inputs!$AI162+1),0)))))))))</f>
        <v>0</v>
      </c>
      <c r="BM165" s="27">
        <f>IF(AND(Inputs!$CO162=0,BM$4&gt;=Inputs!$CM162),1,IF(AND(BM$4&gt;=Inputs!$CM162,BM$4&lt;Inputs!$CN162),1,IF(AND(BM$4=Inputs!$CN162,BM$4=Inputs!$CO162),1,IF(OR(AND(BM$4=Inputs!$CN162+1,Inputs!$CN162=Inputs!$CO162),AND(BM$4=Inputs!$CN162+2,Inputs!$CN162=Inputs!$CO162)),0,IF(BM$4=Inputs!$CN162,0.8,IF(BM$4=Inputs!$CN162+1,0.6,IF(BM$4=Inputs!$CN162+2,0.4,IF(BM$4=Inputs!$CO162,0.2,IF(AND(BM$4&gt;=Inputs!$CL162,BM$4&lt;Inputs!$CM162),(BM$4-Inputs!$CL162+1)/(Inputs!$AI162+1),0)))))))))</f>
        <v>0</v>
      </c>
      <c r="BO165" s="46" t="str">
        <f>IF(Inputs!$B162="","",(ROUND(Inputs!$BC162*AJ165,0)))</f>
        <v/>
      </c>
      <c r="BP165" s="46" t="str">
        <f>IF(Inputs!$B162="","",(ROUND(Inputs!$BC162*AK165,0)))</f>
        <v/>
      </c>
      <c r="BQ165" s="46" t="str">
        <f>IF(Inputs!$B162="","",(ROUND(Inputs!$BC162*AL165,0)))</f>
        <v/>
      </c>
      <c r="BR165" s="46" t="str">
        <f>IF(Inputs!$B162="","",(ROUND(Inputs!$BC162*AM165,0)))</f>
        <v/>
      </c>
      <c r="BS165" s="46" t="str">
        <f>IF(Inputs!$B162="","",(ROUND(Inputs!$BC162*AN165,0)))</f>
        <v/>
      </c>
      <c r="BT165" s="46" t="str">
        <f>IF(Inputs!$B162="","",(ROUND(Inputs!$BC162*AO165,0)))</f>
        <v/>
      </c>
      <c r="BU165" s="46" t="str">
        <f>IF(Inputs!$B162="","",(ROUND(Inputs!$BC162*AP165,0)))</f>
        <v/>
      </c>
      <c r="BV165" s="46" t="str">
        <f>IF(Inputs!$B162="","",(ROUND(Inputs!$BC162*AQ165,0)))</f>
        <v/>
      </c>
      <c r="BW165" s="46" t="str">
        <f>IF(Inputs!$B162="","",(ROUND(Inputs!$BC162*AR165,0)))</f>
        <v/>
      </c>
      <c r="BX165" s="46" t="str">
        <f>IF(Inputs!$B162="","",(ROUND(Inputs!$BC162*AS165,0)))</f>
        <v/>
      </c>
      <c r="BY165" s="46" t="str">
        <f>IF(Inputs!$B162="","",(ROUND(Inputs!$BC162*AT165,0)))</f>
        <v/>
      </c>
      <c r="BZ165" s="46" t="str">
        <f>IF(Inputs!$B162="","",(ROUND(Inputs!$BC162*AU165,0)))</f>
        <v/>
      </c>
      <c r="CA165" s="46" t="str">
        <f>IF(Inputs!$B162="","",(ROUND(Inputs!$BC162*AV165,0)))</f>
        <v/>
      </c>
      <c r="CB165" s="46" t="str">
        <f>IF(Inputs!$B162="","",(ROUND(Inputs!$BC162*AW165,0)))</f>
        <v/>
      </c>
      <c r="CC165" s="46" t="str">
        <f>IF(Inputs!$B162="","",(ROUND(Inputs!$BC162*AX165,0)))</f>
        <v/>
      </c>
      <c r="CD165" s="46" t="str">
        <f>IF(Inputs!$B162="","",(ROUND(Inputs!$BC162*AY165,0)))</f>
        <v/>
      </c>
      <c r="CE165" s="46" t="str">
        <f>IF(Inputs!$B162="","",(ROUND(Inputs!$BC162*AZ165,0)))</f>
        <v/>
      </c>
      <c r="CF165" s="46" t="str">
        <f>IF(Inputs!$B162="","",(ROUND(Inputs!$BC162*BA165,0)))</f>
        <v/>
      </c>
      <c r="CG165" s="46" t="str">
        <f>IF(Inputs!$B162="","",(ROUND(Inputs!$BC162*BB165,0)))</f>
        <v/>
      </c>
      <c r="CH165" s="46" t="str">
        <f>IF(Inputs!$B162="","",(ROUND(Inputs!$BC162*BC165,0)))</f>
        <v/>
      </c>
      <c r="CI165" s="46" t="str">
        <f>IF(Inputs!$B162="","",(ROUND(Inputs!$BC162*BD165,0)))</f>
        <v/>
      </c>
      <c r="CJ165" s="46" t="str">
        <f>IF(Inputs!$B162="","",(ROUND(Inputs!$BC162*BE165,0)))</f>
        <v/>
      </c>
      <c r="CK165" s="46" t="str">
        <f>IF(Inputs!$B162="","",(ROUND(Inputs!$BC162*BF165,0)))</f>
        <v/>
      </c>
      <c r="CL165" s="46" t="str">
        <f>IF(Inputs!$B162="","",(ROUND(Inputs!$BC162*BG165,0)))</f>
        <v/>
      </c>
      <c r="CM165" s="46" t="str">
        <f>IF(Inputs!$B162="","",(ROUND(Inputs!$BC162*BH165,0)))</f>
        <v/>
      </c>
      <c r="CN165" s="46" t="str">
        <f>IF(Inputs!$B162="","",(ROUND(Inputs!$BC162*BI165,0)))</f>
        <v/>
      </c>
      <c r="CO165" s="46" t="str">
        <f>IF(Inputs!$B162="","",(ROUND(Inputs!$BC162*BJ165,0)))</f>
        <v/>
      </c>
      <c r="CP165" s="46" t="str">
        <f>IF(Inputs!$B162="","",(ROUND(Inputs!$BC162*BK165,0)))</f>
        <v/>
      </c>
      <c r="CQ165" s="46" t="str">
        <f>IF(Inputs!$B162="","",(ROUND(Inputs!$BC162*BL165,0)))</f>
        <v/>
      </c>
      <c r="CR165" s="46" t="str">
        <f>IF(Inputs!$B162="","",(ROUND(Inputs!$BC162*BM165,0)))</f>
        <v/>
      </c>
      <c r="CV165" s="46" t="str">
        <f>IF(A165="","",IF(AND(CV$4&lt;=Inputs!$CQ162,CV$4&gt;=Inputs!$CP162),Inputs!$AR162/(Inputs!$CQ162-Inputs!$CP162+1),0)+IF(CV$4=Inputs!$CL162,Inputs!$BD162,0))</f>
        <v/>
      </c>
      <c r="CW165" s="46" t="str">
        <f>IF(B165="","",IF(AND(CW$4&lt;=Inputs!$CQ162,CW$4&gt;=Inputs!$CP162),Inputs!$AR162/(Inputs!$CQ162-Inputs!$CP162+1),0)+IF(CW$4=Inputs!$CL162,Inputs!$BD162,0))</f>
        <v/>
      </c>
      <c r="CX165" s="46" t="str">
        <f>IF(C165="","",IF(AND(CX$4&lt;=Inputs!$CQ162,CX$4&gt;=Inputs!$CP162),Inputs!$AR162/(Inputs!$CQ162-Inputs!$CP162+1),0)+IF(CX$4=Inputs!$CL162,Inputs!$BD162,0))</f>
        <v/>
      </c>
      <c r="CY165" s="46" t="str">
        <f>IF(D165="","",IF(AND(CY$4&lt;=Inputs!$CQ162,CY$4&gt;=Inputs!$CP162),Inputs!$AR162/(Inputs!$CQ162-Inputs!$CP162+1),0)+IF(CY$4=Inputs!$CL162,Inputs!$BD162,0))</f>
        <v/>
      </c>
      <c r="CZ165" s="46" t="str">
        <f>IF(E165="","",IF(AND(CZ$4&lt;=Inputs!$CQ162,CZ$4&gt;=Inputs!$CP162),Inputs!$AR162/(Inputs!$CQ162-Inputs!$CP162+1),0)+IF(CZ$4=Inputs!$CL162,Inputs!$BD162,0))</f>
        <v/>
      </c>
      <c r="DA165" s="46" t="str">
        <f>IF(F165="","",IF(AND(DA$4&lt;=Inputs!$CQ162,DA$4&gt;=Inputs!$CP162),Inputs!$AR162/(Inputs!$CQ162-Inputs!$CP162+1),0)+IF(DA$4=Inputs!$CL162,Inputs!$BD162,0))</f>
        <v/>
      </c>
      <c r="DB165" s="46" t="str">
        <f>IF(G165="","",IF(AND(DB$4&lt;=Inputs!$CQ162,DB$4&gt;=Inputs!$CP162),Inputs!$AR162/(Inputs!$CQ162-Inputs!$CP162+1),0)+IF(DB$4=Inputs!$CL162,Inputs!$BD162,0))</f>
        <v/>
      </c>
      <c r="DC165" s="46" t="str">
        <f>IF(H165="","",IF(AND(DC$4&lt;=Inputs!$CQ162,DC$4&gt;=Inputs!$CP162),Inputs!$AR162/(Inputs!$CQ162-Inputs!$CP162+1),0)+IF(DC$4=Inputs!$CL162,Inputs!$BD162,0))</f>
        <v/>
      </c>
      <c r="DD165" s="46" t="str">
        <f>IF(I165="","",IF(AND(DD$4&lt;=Inputs!$CQ162,DD$4&gt;=Inputs!$CP162),Inputs!$AR162/(Inputs!$CQ162-Inputs!$CP162+1),0)+IF(DD$4=Inputs!$CL162,Inputs!$BD162,0))</f>
        <v/>
      </c>
      <c r="DE165" s="46" t="str">
        <f>IF(J165="","",IF(AND(DE$4&lt;=Inputs!$CQ162,DE$4&gt;=Inputs!$CP162),Inputs!$AR162/(Inputs!$CQ162-Inputs!$CP162+1),0)+IF(DE$4=Inputs!$CL162,Inputs!$BD162,0))</f>
        <v/>
      </c>
      <c r="DF165" s="46" t="str">
        <f>IF(K165="","",IF(AND(DF$4&lt;=Inputs!$CQ162,DF$4&gt;=Inputs!$CP162),Inputs!$AR162/(Inputs!$CQ162-Inputs!$CP162+1),0)+IF(DF$4=Inputs!$CL162,Inputs!$BD162,0))</f>
        <v/>
      </c>
      <c r="DG165" s="46" t="str">
        <f>IF(L165="","",IF(AND(DG$4&lt;=Inputs!$CQ162,DG$4&gt;=Inputs!$CP162),Inputs!$AR162/(Inputs!$CQ162-Inputs!$CP162+1),0)+IF(DG$4=Inputs!$CL162,Inputs!$BD162,0))</f>
        <v/>
      </c>
      <c r="DH165" s="46" t="str">
        <f>IF(M165="","",IF(AND(DH$4&lt;=Inputs!$CQ162,DH$4&gt;=Inputs!$CP162),Inputs!$AR162/(Inputs!$CQ162-Inputs!$CP162+1),0)+IF(DH$4=Inputs!$CL162,Inputs!$BD162,0))</f>
        <v/>
      </c>
      <c r="DI165" s="46" t="str">
        <f>IF(N165="","",IF(AND(DI$4&lt;=Inputs!$CQ162,DI$4&gt;=Inputs!$CP162),Inputs!$AR162/(Inputs!$CQ162-Inputs!$CP162+1),0)+IF(DI$4=Inputs!$CL162,Inputs!$BD162,0))</f>
        <v/>
      </c>
      <c r="DJ165" s="46" t="str">
        <f>IF(O165="","",IF(AND(DJ$4&lt;=Inputs!$CQ162,DJ$4&gt;=Inputs!$CP162),Inputs!$AR162/(Inputs!$CQ162-Inputs!$CP162+1),0)+IF(DJ$4=Inputs!$CL162,Inputs!$BD162,0))</f>
        <v/>
      </c>
      <c r="DK165" s="46" t="str">
        <f>IF(P165="","",IF(AND(DK$4&lt;=Inputs!$CQ162,DK$4&gt;=Inputs!$CP162),Inputs!$AR162/(Inputs!$CQ162-Inputs!$CP162+1),0)+IF(DK$4=Inputs!$CL162,Inputs!$BD162,0))</f>
        <v/>
      </c>
      <c r="DL165" s="46" t="str">
        <f>IF(Q165="","",IF(AND(DL$4&lt;=Inputs!$CQ162,DL$4&gt;=Inputs!$CP162),Inputs!$AR162/(Inputs!$CQ162-Inputs!$CP162+1),0)+IF(DL$4=Inputs!$CL162,Inputs!$BD162,0))</f>
        <v/>
      </c>
      <c r="DM165" s="46" t="str">
        <f>IF(R165="","",IF(AND(DM$4&lt;=Inputs!$CQ162,DM$4&gt;=Inputs!$CP162),Inputs!$AR162/(Inputs!$CQ162-Inputs!$CP162+1),0)+IF(DM$4=Inputs!$CL162,Inputs!$BD162,0))</f>
        <v/>
      </c>
      <c r="DN165" s="46" t="str">
        <f>IF(S165="","",IF(AND(DN$4&lt;=Inputs!$CQ162,DN$4&gt;=Inputs!$CP162),Inputs!$AR162/(Inputs!$CQ162-Inputs!$CP162+1),0)+IF(DN$4=Inputs!$CL162,Inputs!$BD162,0))</f>
        <v/>
      </c>
      <c r="DO165" s="46" t="str">
        <f>IF(T165="","",IF(AND(DO$4&lt;=Inputs!$CQ162,DO$4&gt;=Inputs!$CP162),Inputs!$AR162/(Inputs!$CQ162-Inputs!$CP162+1),0)+IF(DO$4=Inputs!$CL162,Inputs!$BD162,0))</f>
        <v/>
      </c>
      <c r="DP165" s="46" t="str">
        <f>IF(U165="","",IF(AND(DP$4&lt;=Inputs!$CQ162,DP$4&gt;=Inputs!$CP162),Inputs!$AR162/(Inputs!$CQ162-Inputs!$CP162+1),0)+IF(DP$4=Inputs!$CL162,Inputs!$BD162,0))</f>
        <v/>
      </c>
      <c r="DQ165" s="46" t="str">
        <f>IF(V165="","",IF(AND(DQ$4&lt;=Inputs!$CQ162,DQ$4&gt;=Inputs!$CP162),Inputs!$AR162/(Inputs!$CQ162-Inputs!$CP162+1),0)+IF(DQ$4=Inputs!$CL162,Inputs!$BD162,0))</f>
        <v/>
      </c>
      <c r="DR165" s="46" t="str">
        <f>IF(W165="","",IF(AND(DR$4&lt;=Inputs!$CQ162,DR$4&gt;=Inputs!$CP162),Inputs!$AR162/(Inputs!$CQ162-Inputs!$CP162+1),0)+IF(DR$4=Inputs!$CL162,Inputs!$BD162,0))</f>
        <v/>
      </c>
      <c r="DS165" s="46" t="str">
        <f>IF(X165="","",IF(AND(DS$4&lt;=Inputs!$CQ162,DS$4&gt;=Inputs!$CP162),Inputs!$AR162/(Inputs!$CQ162-Inputs!$CP162+1),0)+IF(DS$4=Inputs!$CL162,Inputs!$BD162,0))</f>
        <v/>
      </c>
      <c r="DT165" s="46" t="str">
        <f>IF(Y165="","",IF(AND(DT$4&lt;=Inputs!$CQ162,DT$4&gt;=Inputs!$CP162),Inputs!$AR162/(Inputs!$CQ162-Inputs!$CP162+1),0)+IF(DT$4=Inputs!$CL162,Inputs!$BD162,0))</f>
        <v/>
      </c>
      <c r="DU165" s="46" t="str">
        <f>IF(Z165="","",IF(AND(DU$4&lt;=Inputs!$CQ162,DU$4&gt;=Inputs!$CP162),Inputs!$AR162/(Inputs!$CQ162-Inputs!$CP162+1),0)+IF(DU$4=Inputs!$CL162,Inputs!$BD162,0))</f>
        <v/>
      </c>
      <c r="DV165" s="46" t="str">
        <f>IF(AA165="","",IF(AND(DV$4&lt;=Inputs!$CQ162,DV$4&gt;=Inputs!$CP162),Inputs!$AR162/(Inputs!$CQ162-Inputs!$CP162+1),0)+IF(DV$4=Inputs!$CL162,Inputs!$BD162,0))</f>
        <v/>
      </c>
      <c r="DW165" s="46" t="str">
        <f>IF(AB165="","",IF(AND(DW$4&lt;=Inputs!$CQ162,DW$4&gt;=Inputs!$CP162),Inputs!$AR162/(Inputs!$CQ162-Inputs!$CP162+1),0)+IF(DW$4=Inputs!$CL162,Inputs!$BD162,0))</f>
        <v/>
      </c>
      <c r="DX165" s="46" t="str">
        <f>IF(AC165="","",IF(AND(DX$4&lt;=Inputs!$CQ162,DX$4&gt;=Inputs!$CP162),Inputs!$AR162/(Inputs!$CQ162-Inputs!$CP162+1),0)+IF(DX$4=Inputs!$CL162,Inputs!$BD162,0))</f>
        <v/>
      </c>
      <c r="DY165" s="46" t="str">
        <f>IF(AD165="","",IF(AND(DY$4&lt;=Inputs!$CQ162,DY$4&gt;=Inputs!$CP162),Inputs!$AR162/(Inputs!$CQ162-Inputs!$CP162+1),0)+IF(DY$4=Inputs!$CL162,Inputs!$BD162,0))</f>
        <v/>
      </c>
      <c r="DZ165" s="46" t="str">
        <f t="shared" si="8"/>
        <v/>
      </c>
    </row>
    <row r="166" spans="1:130">
      <c r="A166" s="7" t="str">
        <f>IF(Inputs!A163="","",Inputs!A163)</f>
        <v/>
      </c>
      <c r="B166" t="str">
        <f>IF(Inputs!B163="","",Inputs!B163)</f>
        <v/>
      </c>
      <c r="C166" s="46" t="str">
        <f>IF(Inputs!$B163="","",BO166-CV166)</f>
        <v/>
      </c>
      <c r="D166" s="46" t="str">
        <f>IF(Inputs!$B163="","",BP166-CW166)</f>
        <v/>
      </c>
      <c r="E166" s="46" t="str">
        <f>IF(Inputs!$B163="","",BQ166-CX166)</f>
        <v/>
      </c>
      <c r="F166" s="46" t="str">
        <f>IF(Inputs!$B163="","",BR166-CY166)</f>
        <v/>
      </c>
      <c r="G166" s="46" t="str">
        <f>IF(Inputs!$B163="","",BS166-CZ166)</f>
        <v/>
      </c>
      <c r="H166" s="46" t="str">
        <f>IF(Inputs!$B163="","",BT166-DA166)</f>
        <v/>
      </c>
      <c r="I166" s="46" t="str">
        <f>IF(Inputs!$B163="","",BU166-DB166)</f>
        <v/>
      </c>
      <c r="J166" s="46" t="str">
        <f>IF(Inputs!$B163="","",BV166-DC166)</f>
        <v/>
      </c>
      <c r="K166" s="46" t="str">
        <f>IF(Inputs!$B163="","",BW166-DD166)</f>
        <v/>
      </c>
      <c r="L166" s="46" t="str">
        <f>IF(Inputs!$B163="","",BX166-DE166)</f>
        <v/>
      </c>
      <c r="M166" s="46" t="str">
        <f>IF(Inputs!$B163="","",BY166-DF166)</f>
        <v/>
      </c>
      <c r="N166" s="46" t="str">
        <f>IF(Inputs!$B163="","",BZ166-DG166)</f>
        <v/>
      </c>
      <c r="O166" s="46" t="str">
        <f>IF(Inputs!$B163="","",CA166-DH166)</f>
        <v/>
      </c>
      <c r="P166" s="46" t="str">
        <f>IF(Inputs!$B163="","",CB166-DI166)</f>
        <v/>
      </c>
      <c r="Q166" s="46" t="str">
        <f>IF(Inputs!$B163="","",CC166-DJ166)</f>
        <v/>
      </c>
      <c r="R166" s="46" t="str">
        <f>IF(Inputs!$B163="","",CD166-DK166)</f>
        <v/>
      </c>
      <c r="S166" s="46" t="str">
        <f>IF(Inputs!$B163="","",CE166-DL166)</f>
        <v/>
      </c>
      <c r="T166" s="46" t="str">
        <f>IF(Inputs!$B163="","",CF166-DM166)</f>
        <v/>
      </c>
      <c r="U166" s="46" t="str">
        <f>IF(Inputs!$B163="","",CG166-DN166)</f>
        <v/>
      </c>
      <c r="V166" s="46" t="str">
        <f>IF(Inputs!$B163="","",CH166-DO166)</f>
        <v/>
      </c>
      <c r="W166" s="46" t="str">
        <f>IF(Inputs!$B163="","",CI166-DP166)</f>
        <v/>
      </c>
      <c r="X166" s="46" t="str">
        <f>IF(Inputs!$B163="","",CJ166-DQ166)</f>
        <v/>
      </c>
      <c r="Y166" s="46" t="str">
        <f>IF(Inputs!$B163="","",CK166-DR166)</f>
        <v/>
      </c>
      <c r="Z166" s="46" t="str">
        <f>IF(Inputs!$B163="","",CL166-DS166)</f>
        <v/>
      </c>
      <c r="AA166" s="46" t="str">
        <f>IF(Inputs!$B163="","",CM166-DT166)</f>
        <v/>
      </c>
      <c r="AB166" s="46" t="str">
        <f>IF(Inputs!$B163="","",CN166-DU166)</f>
        <v/>
      </c>
      <c r="AC166" s="46" t="str">
        <f>IF(Inputs!$B163="","",CO166-DV166)</f>
        <v/>
      </c>
      <c r="AD166" s="46" t="str">
        <f>IF(Inputs!$B163="","",CP166-DW166)</f>
        <v/>
      </c>
      <c r="AE166" s="46" t="str">
        <f>IF(Inputs!$B163="","",CQ166-DX166)</f>
        <v/>
      </c>
      <c r="AF166" s="46" t="str">
        <f>IF(Inputs!$B163="","",CR166-DY166)</f>
        <v/>
      </c>
      <c r="AG166" s="50" t="str">
        <f t="shared" si="9"/>
        <v/>
      </c>
      <c r="AH166" s="50"/>
      <c r="AJ166" s="27">
        <f>IF(AND(Inputs!$CO163=0,AJ$4&gt;=Inputs!$CM163),1,IF(AND(AJ$4&gt;=Inputs!$CM163,AJ$4&lt;Inputs!$CN163),1,IF(AND(AJ$4=Inputs!$CN163,AJ$4=Inputs!$CO163),1,IF(OR(AND(AJ$4=Inputs!$CN163+1,Inputs!$CN163=Inputs!$CO163),AND(AJ$4=Inputs!$CN163+2,Inputs!$CN163=Inputs!$CO163)),0,IF(AJ$4=Inputs!$CN163,0.8,IF(AJ$4=Inputs!$CN163+1,0.6,IF(AJ$4=Inputs!$CN163+2,0.4,IF(AJ$4=Inputs!$CO163,0.2,IF(AND(AJ$4&gt;=Inputs!$CL163,AJ$4&lt;Inputs!$CM163),(AJ$4-Inputs!$CL163+1)/(Inputs!$AI163+1),0)))))))))</f>
        <v>0</v>
      </c>
      <c r="AK166" s="27">
        <f>IF(AND(Inputs!$CO163=0,AK$4&gt;=Inputs!$CM163),1,IF(AND(AK$4&gt;=Inputs!$CM163,AK$4&lt;Inputs!$CN163),1,IF(AND(AK$4=Inputs!$CN163,AK$4=Inputs!$CO163),1,IF(OR(AND(AK$4=Inputs!$CN163+1,Inputs!$CN163=Inputs!$CO163),AND(AK$4=Inputs!$CN163+2,Inputs!$CN163=Inputs!$CO163)),0,IF(AK$4=Inputs!$CN163,0.8,IF(AK$4=Inputs!$CN163+1,0.6,IF(AK$4=Inputs!$CN163+2,0.4,IF(AK$4=Inputs!$CO163,0.2,IF(AND(AK$4&gt;=Inputs!$CL163,AK$4&lt;Inputs!$CM163),(AK$4-Inputs!$CL163+1)/(Inputs!$AI163+1),0)))))))))</f>
        <v>0</v>
      </c>
      <c r="AL166" s="27">
        <f>IF(AND(Inputs!$CO163=0,AL$4&gt;=Inputs!$CM163),1,IF(AND(AL$4&gt;=Inputs!$CM163,AL$4&lt;Inputs!$CN163),1,IF(AND(AL$4=Inputs!$CN163,AL$4=Inputs!$CO163),1,IF(OR(AND(AL$4=Inputs!$CN163+1,Inputs!$CN163=Inputs!$CO163),AND(AL$4=Inputs!$CN163+2,Inputs!$CN163=Inputs!$CO163)),0,IF(AL$4=Inputs!$CN163,0.8,IF(AL$4=Inputs!$CN163+1,0.6,IF(AL$4=Inputs!$CN163+2,0.4,IF(AL$4=Inputs!$CO163,0.2,IF(AND(AL$4&gt;=Inputs!$CL163,AL$4&lt;Inputs!$CM163),(AL$4-Inputs!$CL163+1)/(Inputs!$AI163+1),0)))))))))</f>
        <v>0</v>
      </c>
      <c r="AM166" s="27">
        <f>IF(AND(Inputs!$CO163=0,AM$4&gt;=Inputs!$CM163),1,IF(AND(AM$4&gt;=Inputs!$CM163,AM$4&lt;Inputs!$CN163),1,IF(AND(AM$4=Inputs!$CN163,AM$4=Inputs!$CO163),1,IF(OR(AND(AM$4=Inputs!$CN163+1,Inputs!$CN163=Inputs!$CO163),AND(AM$4=Inputs!$CN163+2,Inputs!$CN163=Inputs!$CO163)),0,IF(AM$4=Inputs!$CN163,0.8,IF(AM$4=Inputs!$CN163+1,0.6,IF(AM$4=Inputs!$CN163+2,0.4,IF(AM$4=Inputs!$CO163,0.2,IF(AND(AM$4&gt;=Inputs!$CL163,AM$4&lt;Inputs!$CM163),(AM$4-Inputs!$CL163+1)/(Inputs!$AI163+1),0)))))))))</f>
        <v>0</v>
      </c>
      <c r="AN166" s="27">
        <f>IF(AND(Inputs!$CO163=0,AN$4&gt;=Inputs!$CM163),1,IF(AND(AN$4&gt;=Inputs!$CM163,AN$4&lt;Inputs!$CN163),1,IF(AND(AN$4=Inputs!$CN163,AN$4=Inputs!$CO163),1,IF(OR(AND(AN$4=Inputs!$CN163+1,Inputs!$CN163=Inputs!$CO163),AND(AN$4=Inputs!$CN163+2,Inputs!$CN163=Inputs!$CO163)),0,IF(AN$4=Inputs!$CN163,0.8,IF(AN$4=Inputs!$CN163+1,0.6,IF(AN$4=Inputs!$CN163+2,0.4,IF(AN$4=Inputs!$CO163,0.2,IF(AND(AN$4&gt;=Inputs!$CL163,AN$4&lt;Inputs!$CM163),(AN$4-Inputs!$CL163+1)/(Inputs!$AI163+1),0)))))))))</f>
        <v>0</v>
      </c>
      <c r="AO166" s="27">
        <f>IF(AND(Inputs!$CO163=0,AO$4&gt;=Inputs!$CM163),1,IF(AND(AO$4&gt;=Inputs!$CM163,AO$4&lt;Inputs!$CN163),1,IF(AND(AO$4=Inputs!$CN163,AO$4=Inputs!$CO163),1,IF(OR(AND(AO$4=Inputs!$CN163+1,Inputs!$CN163=Inputs!$CO163),AND(AO$4=Inputs!$CN163+2,Inputs!$CN163=Inputs!$CO163)),0,IF(AO$4=Inputs!$CN163,0.8,IF(AO$4=Inputs!$CN163+1,0.6,IF(AO$4=Inputs!$CN163+2,0.4,IF(AO$4=Inputs!$CO163,0.2,IF(AND(AO$4&gt;=Inputs!$CL163,AO$4&lt;Inputs!$CM163),(AO$4-Inputs!$CL163+1)/(Inputs!$AI163+1),0)))))))))</f>
        <v>0</v>
      </c>
      <c r="AP166" s="27">
        <f>IF(AND(Inputs!$CO163=0,AP$4&gt;=Inputs!$CM163),1,IF(AND(AP$4&gt;=Inputs!$CM163,AP$4&lt;Inputs!$CN163),1,IF(AND(AP$4=Inputs!$CN163,AP$4=Inputs!$CO163),1,IF(OR(AND(AP$4=Inputs!$CN163+1,Inputs!$CN163=Inputs!$CO163),AND(AP$4=Inputs!$CN163+2,Inputs!$CN163=Inputs!$CO163)),0,IF(AP$4=Inputs!$CN163,0.8,IF(AP$4=Inputs!$CN163+1,0.6,IF(AP$4=Inputs!$CN163+2,0.4,IF(AP$4=Inputs!$CO163,0.2,IF(AND(AP$4&gt;=Inputs!$CL163,AP$4&lt;Inputs!$CM163),(AP$4-Inputs!$CL163+1)/(Inputs!$AI163+1),0)))))))))</f>
        <v>0</v>
      </c>
      <c r="AQ166" s="27">
        <f>IF(AND(Inputs!$CO163=0,AQ$4&gt;=Inputs!$CM163),1,IF(AND(AQ$4&gt;=Inputs!$CM163,AQ$4&lt;Inputs!$CN163),1,IF(AND(AQ$4=Inputs!$CN163,AQ$4=Inputs!$CO163),1,IF(OR(AND(AQ$4=Inputs!$CN163+1,Inputs!$CN163=Inputs!$CO163),AND(AQ$4=Inputs!$CN163+2,Inputs!$CN163=Inputs!$CO163)),0,IF(AQ$4=Inputs!$CN163,0.8,IF(AQ$4=Inputs!$CN163+1,0.6,IF(AQ$4=Inputs!$CN163+2,0.4,IF(AQ$4=Inputs!$CO163,0.2,IF(AND(AQ$4&gt;=Inputs!$CL163,AQ$4&lt;Inputs!$CM163),(AQ$4-Inputs!$CL163+1)/(Inputs!$AI163+1),0)))))))))</f>
        <v>0</v>
      </c>
      <c r="AR166" s="27">
        <f>IF(AND(Inputs!$CO163=0,AR$4&gt;=Inputs!$CM163),1,IF(AND(AR$4&gt;=Inputs!$CM163,AR$4&lt;Inputs!$CN163),1,IF(AND(AR$4=Inputs!$CN163,AR$4=Inputs!$CO163),1,IF(OR(AND(AR$4=Inputs!$CN163+1,Inputs!$CN163=Inputs!$CO163),AND(AR$4=Inputs!$CN163+2,Inputs!$CN163=Inputs!$CO163)),0,IF(AR$4=Inputs!$CN163,0.8,IF(AR$4=Inputs!$CN163+1,0.6,IF(AR$4=Inputs!$CN163+2,0.4,IF(AR$4=Inputs!$CO163,0.2,IF(AND(AR$4&gt;=Inputs!$CL163,AR$4&lt;Inputs!$CM163),(AR$4-Inputs!$CL163+1)/(Inputs!$AI163+1),0)))))))))</f>
        <v>0</v>
      </c>
      <c r="AS166" s="27">
        <f>IF(AND(Inputs!$CO163=0,AS$4&gt;=Inputs!$CM163),1,IF(AND(AS$4&gt;=Inputs!$CM163,AS$4&lt;Inputs!$CN163),1,IF(AND(AS$4=Inputs!$CN163,AS$4=Inputs!$CO163),1,IF(OR(AND(AS$4=Inputs!$CN163+1,Inputs!$CN163=Inputs!$CO163),AND(AS$4=Inputs!$CN163+2,Inputs!$CN163=Inputs!$CO163)),0,IF(AS$4=Inputs!$CN163,0.8,IF(AS$4=Inputs!$CN163+1,0.6,IF(AS$4=Inputs!$CN163+2,0.4,IF(AS$4=Inputs!$CO163,0.2,IF(AND(AS$4&gt;=Inputs!$CL163,AS$4&lt;Inputs!$CM163),(AS$4-Inputs!$CL163+1)/(Inputs!$AI163+1),0)))))))))</f>
        <v>0</v>
      </c>
      <c r="AT166" s="27">
        <f>IF(AND(Inputs!$CO163=0,AT$4&gt;=Inputs!$CM163),1,IF(AND(AT$4&gt;=Inputs!$CM163,AT$4&lt;Inputs!$CN163),1,IF(AND(AT$4=Inputs!$CN163,AT$4=Inputs!$CO163),1,IF(OR(AND(AT$4=Inputs!$CN163+1,Inputs!$CN163=Inputs!$CO163),AND(AT$4=Inputs!$CN163+2,Inputs!$CN163=Inputs!$CO163)),0,IF(AT$4=Inputs!$CN163,0.8,IF(AT$4=Inputs!$CN163+1,0.6,IF(AT$4=Inputs!$CN163+2,0.4,IF(AT$4=Inputs!$CO163,0.2,IF(AND(AT$4&gt;=Inputs!$CL163,AT$4&lt;Inputs!$CM163),(AT$4-Inputs!$CL163+1)/(Inputs!$AI163+1),0)))))))))</f>
        <v>0</v>
      </c>
      <c r="AU166" s="27">
        <f>IF(AND(Inputs!$CO163=0,AU$4&gt;=Inputs!$CM163),1,IF(AND(AU$4&gt;=Inputs!$CM163,AU$4&lt;Inputs!$CN163),1,IF(AND(AU$4=Inputs!$CN163,AU$4=Inputs!$CO163),1,IF(OR(AND(AU$4=Inputs!$CN163+1,Inputs!$CN163=Inputs!$CO163),AND(AU$4=Inputs!$CN163+2,Inputs!$CN163=Inputs!$CO163)),0,IF(AU$4=Inputs!$CN163,0.8,IF(AU$4=Inputs!$CN163+1,0.6,IF(AU$4=Inputs!$CN163+2,0.4,IF(AU$4=Inputs!$CO163,0.2,IF(AND(AU$4&gt;=Inputs!$CL163,AU$4&lt;Inputs!$CM163),(AU$4-Inputs!$CL163+1)/(Inputs!$AI163+1),0)))))))))</f>
        <v>0</v>
      </c>
      <c r="AV166" s="27">
        <f>IF(AND(Inputs!$CO163=0,AV$4&gt;=Inputs!$CM163),1,IF(AND(AV$4&gt;=Inputs!$CM163,AV$4&lt;Inputs!$CN163),1,IF(AND(AV$4=Inputs!$CN163,AV$4=Inputs!$CO163),1,IF(OR(AND(AV$4=Inputs!$CN163+1,Inputs!$CN163=Inputs!$CO163),AND(AV$4=Inputs!$CN163+2,Inputs!$CN163=Inputs!$CO163)),0,IF(AV$4=Inputs!$CN163,0.8,IF(AV$4=Inputs!$CN163+1,0.6,IF(AV$4=Inputs!$CN163+2,0.4,IF(AV$4=Inputs!$CO163,0.2,IF(AND(AV$4&gt;=Inputs!$CL163,AV$4&lt;Inputs!$CM163),(AV$4-Inputs!$CL163+1)/(Inputs!$AI163+1),0)))))))))</f>
        <v>0</v>
      </c>
      <c r="AW166" s="27">
        <f>IF(AND(Inputs!$CO163=0,AW$4&gt;=Inputs!$CM163),1,IF(AND(AW$4&gt;=Inputs!$CM163,AW$4&lt;Inputs!$CN163),1,IF(AND(AW$4=Inputs!$CN163,AW$4=Inputs!$CO163),1,IF(OR(AND(AW$4=Inputs!$CN163+1,Inputs!$CN163=Inputs!$CO163),AND(AW$4=Inputs!$CN163+2,Inputs!$CN163=Inputs!$CO163)),0,IF(AW$4=Inputs!$CN163,0.8,IF(AW$4=Inputs!$CN163+1,0.6,IF(AW$4=Inputs!$CN163+2,0.4,IF(AW$4=Inputs!$CO163,0.2,IF(AND(AW$4&gt;=Inputs!$CL163,AW$4&lt;Inputs!$CM163),(AW$4-Inputs!$CL163+1)/(Inputs!$AI163+1),0)))))))))</f>
        <v>0</v>
      </c>
      <c r="AX166" s="27">
        <f>IF(AND(Inputs!$CO163=0,AX$4&gt;=Inputs!$CM163),1,IF(AND(AX$4&gt;=Inputs!$CM163,AX$4&lt;Inputs!$CN163),1,IF(AND(AX$4=Inputs!$CN163,AX$4=Inputs!$CO163),1,IF(OR(AND(AX$4=Inputs!$CN163+1,Inputs!$CN163=Inputs!$CO163),AND(AX$4=Inputs!$CN163+2,Inputs!$CN163=Inputs!$CO163)),0,IF(AX$4=Inputs!$CN163,0.8,IF(AX$4=Inputs!$CN163+1,0.6,IF(AX$4=Inputs!$CN163+2,0.4,IF(AX$4=Inputs!$CO163,0.2,IF(AND(AX$4&gt;=Inputs!$CL163,AX$4&lt;Inputs!$CM163),(AX$4-Inputs!$CL163+1)/(Inputs!$AI163+1),0)))))))))</f>
        <v>0</v>
      </c>
      <c r="AY166" s="27">
        <f>IF(AND(Inputs!$CO163=0,AY$4&gt;=Inputs!$CM163),1,IF(AND(AY$4&gt;=Inputs!$CM163,AY$4&lt;Inputs!$CN163),1,IF(AND(AY$4=Inputs!$CN163,AY$4=Inputs!$CO163),1,IF(OR(AND(AY$4=Inputs!$CN163+1,Inputs!$CN163=Inputs!$CO163),AND(AY$4=Inputs!$CN163+2,Inputs!$CN163=Inputs!$CO163)),0,IF(AY$4=Inputs!$CN163,0.8,IF(AY$4=Inputs!$CN163+1,0.6,IF(AY$4=Inputs!$CN163+2,0.4,IF(AY$4=Inputs!$CO163,0.2,IF(AND(AY$4&gt;=Inputs!$CL163,AY$4&lt;Inputs!$CM163),(AY$4-Inputs!$CL163+1)/(Inputs!$AI163+1),0)))))))))</f>
        <v>0</v>
      </c>
      <c r="AZ166" s="27">
        <f>IF(AND(Inputs!$CO163=0,AZ$4&gt;=Inputs!$CM163),1,IF(AND(AZ$4&gt;=Inputs!$CM163,AZ$4&lt;Inputs!$CN163),1,IF(AND(AZ$4=Inputs!$CN163,AZ$4=Inputs!$CO163),1,IF(OR(AND(AZ$4=Inputs!$CN163+1,Inputs!$CN163=Inputs!$CO163),AND(AZ$4=Inputs!$CN163+2,Inputs!$CN163=Inputs!$CO163)),0,IF(AZ$4=Inputs!$CN163,0.8,IF(AZ$4=Inputs!$CN163+1,0.6,IF(AZ$4=Inputs!$CN163+2,0.4,IF(AZ$4=Inputs!$CO163,0.2,IF(AND(AZ$4&gt;=Inputs!$CL163,AZ$4&lt;Inputs!$CM163),(AZ$4-Inputs!$CL163+1)/(Inputs!$AI163+1),0)))))))))</f>
        <v>0</v>
      </c>
      <c r="BA166" s="27">
        <f>IF(AND(Inputs!$CO163=0,BA$4&gt;=Inputs!$CM163),1,IF(AND(BA$4&gt;=Inputs!$CM163,BA$4&lt;Inputs!$CN163),1,IF(AND(BA$4=Inputs!$CN163,BA$4=Inputs!$CO163),1,IF(OR(AND(BA$4=Inputs!$CN163+1,Inputs!$CN163=Inputs!$CO163),AND(BA$4=Inputs!$CN163+2,Inputs!$CN163=Inputs!$CO163)),0,IF(BA$4=Inputs!$CN163,0.8,IF(BA$4=Inputs!$CN163+1,0.6,IF(BA$4=Inputs!$CN163+2,0.4,IF(BA$4=Inputs!$CO163,0.2,IF(AND(BA$4&gt;=Inputs!$CL163,BA$4&lt;Inputs!$CM163),(BA$4-Inputs!$CL163+1)/(Inputs!$AI163+1),0)))))))))</f>
        <v>0</v>
      </c>
      <c r="BB166" s="27">
        <f>IF(AND(Inputs!$CO163=0,BB$4&gt;=Inputs!$CM163),1,IF(AND(BB$4&gt;=Inputs!$CM163,BB$4&lt;Inputs!$CN163),1,IF(AND(BB$4=Inputs!$CN163,BB$4=Inputs!$CO163),1,IF(OR(AND(BB$4=Inputs!$CN163+1,Inputs!$CN163=Inputs!$CO163),AND(BB$4=Inputs!$CN163+2,Inputs!$CN163=Inputs!$CO163)),0,IF(BB$4=Inputs!$CN163,0.8,IF(BB$4=Inputs!$CN163+1,0.6,IF(BB$4=Inputs!$CN163+2,0.4,IF(BB$4=Inputs!$CO163,0.2,IF(AND(BB$4&gt;=Inputs!$CL163,BB$4&lt;Inputs!$CM163),(BB$4-Inputs!$CL163+1)/(Inputs!$AI163+1),0)))))))))</f>
        <v>0</v>
      </c>
      <c r="BC166" s="27">
        <f>IF(AND(Inputs!$CO163=0,BC$4&gt;=Inputs!$CM163),1,IF(AND(BC$4&gt;=Inputs!$CM163,BC$4&lt;Inputs!$CN163),1,IF(AND(BC$4=Inputs!$CN163,BC$4=Inputs!$CO163),1,IF(OR(AND(BC$4=Inputs!$CN163+1,Inputs!$CN163=Inputs!$CO163),AND(BC$4=Inputs!$CN163+2,Inputs!$CN163=Inputs!$CO163)),0,IF(BC$4=Inputs!$CN163,0.8,IF(BC$4=Inputs!$CN163+1,0.6,IF(BC$4=Inputs!$CN163+2,0.4,IF(BC$4=Inputs!$CO163,0.2,IF(AND(BC$4&gt;=Inputs!$CL163,BC$4&lt;Inputs!$CM163),(BC$4-Inputs!$CL163+1)/(Inputs!$AI163+1),0)))))))))</f>
        <v>0</v>
      </c>
      <c r="BD166" s="27">
        <f>IF(AND(Inputs!$CO163=0,BD$4&gt;=Inputs!$CM163),1,IF(AND(BD$4&gt;=Inputs!$CM163,BD$4&lt;Inputs!$CN163),1,IF(AND(BD$4=Inputs!$CN163,BD$4=Inputs!$CO163),1,IF(OR(AND(BD$4=Inputs!$CN163+1,Inputs!$CN163=Inputs!$CO163),AND(BD$4=Inputs!$CN163+2,Inputs!$CN163=Inputs!$CO163)),0,IF(BD$4=Inputs!$CN163,0.8,IF(BD$4=Inputs!$CN163+1,0.6,IF(BD$4=Inputs!$CN163+2,0.4,IF(BD$4=Inputs!$CO163,0.2,IF(AND(BD$4&gt;=Inputs!$CL163,BD$4&lt;Inputs!$CM163),(BD$4-Inputs!$CL163+1)/(Inputs!$AI163+1),0)))))))))</f>
        <v>0</v>
      </c>
      <c r="BE166" s="27">
        <f>IF(AND(Inputs!$CO163=0,BE$4&gt;=Inputs!$CM163),1,IF(AND(BE$4&gt;=Inputs!$CM163,BE$4&lt;Inputs!$CN163),1,IF(AND(BE$4=Inputs!$CN163,BE$4=Inputs!$CO163),1,IF(OR(AND(BE$4=Inputs!$CN163+1,Inputs!$CN163=Inputs!$CO163),AND(BE$4=Inputs!$CN163+2,Inputs!$CN163=Inputs!$CO163)),0,IF(BE$4=Inputs!$CN163,0.8,IF(BE$4=Inputs!$CN163+1,0.6,IF(BE$4=Inputs!$CN163+2,0.4,IF(BE$4=Inputs!$CO163,0.2,IF(AND(BE$4&gt;=Inputs!$CL163,BE$4&lt;Inputs!$CM163),(BE$4-Inputs!$CL163+1)/(Inputs!$AI163+1),0)))))))))</f>
        <v>0</v>
      </c>
      <c r="BF166" s="27">
        <f>IF(AND(Inputs!$CO163=0,BF$4&gt;=Inputs!$CM163),1,IF(AND(BF$4&gt;=Inputs!$CM163,BF$4&lt;Inputs!$CN163),1,IF(AND(BF$4=Inputs!$CN163,BF$4=Inputs!$CO163),1,IF(OR(AND(BF$4=Inputs!$CN163+1,Inputs!$CN163=Inputs!$CO163),AND(BF$4=Inputs!$CN163+2,Inputs!$CN163=Inputs!$CO163)),0,IF(BF$4=Inputs!$CN163,0.8,IF(BF$4=Inputs!$CN163+1,0.6,IF(BF$4=Inputs!$CN163+2,0.4,IF(BF$4=Inputs!$CO163,0.2,IF(AND(BF$4&gt;=Inputs!$CL163,BF$4&lt;Inputs!$CM163),(BF$4-Inputs!$CL163+1)/(Inputs!$AI163+1),0)))))))))</f>
        <v>0</v>
      </c>
      <c r="BG166" s="27">
        <f>IF(AND(Inputs!$CO163=0,BG$4&gt;=Inputs!$CM163),1,IF(AND(BG$4&gt;=Inputs!$CM163,BG$4&lt;Inputs!$CN163),1,IF(AND(BG$4=Inputs!$CN163,BG$4=Inputs!$CO163),1,IF(OR(AND(BG$4=Inputs!$CN163+1,Inputs!$CN163=Inputs!$CO163),AND(BG$4=Inputs!$CN163+2,Inputs!$CN163=Inputs!$CO163)),0,IF(BG$4=Inputs!$CN163,0.8,IF(BG$4=Inputs!$CN163+1,0.6,IF(BG$4=Inputs!$CN163+2,0.4,IF(BG$4=Inputs!$CO163,0.2,IF(AND(BG$4&gt;=Inputs!$CL163,BG$4&lt;Inputs!$CM163),(BG$4-Inputs!$CL163+1)/(Inputs!$AI163+1),0)))))))))</f>
        <v>0</v>
      </c>
      <c r="BH166" s="27">
        <f>IF(AND(Inputs!$CO163=0,BH$4&gt;=Inputs!$CM163),1,IF(AND(BH$4&gt;=Inputs!$CM163,BH$4&lt;Inputs!$CN163),1,IF(AND(BH$4=Inputs!$CN163,BH$4=Inputs!$CO163),1,IF(OR(AND(BH$4=Inputs!$CN163+1,Inputs!$CN163=Inputs!$CO163),AND(BH$4=Inputs!$CN163+2,Inputs!$CN163=Inputs!$CO163)),0,IF(BH$4=Inputs!$CN163,0.8,IF(BH$4=Inputs!$CN163+1,0.6,IF(BH$4=Inputs!$CN163+2,0.4,IF(BH$4=Inputs!$CO163,0.2,IF(AND(BH$4&gt;=Inputs!$CL163,BH$4&lt;Inputs!$CM163),(BH$4-Inputs!$CL163+1)/(Inputs!$AI163+1),0)))))))))</f>
        <v>0</v>
      </c>
      <c r="BI166" s="27">
        <f>IF(AND(Inputs!$CO163=0,BI$4&gt;=Inputs!$CM163),1,IF(AND(BI$4&gt;=Inputs!$CM163,BI$4&lt;Inputs!$CN163),1,IF(AND(BI$4=Inputs!$CN163,BI$4=Inputs!$CO163),1,IF(OR(AND(BI$4=Inputs!$CN163+1,Inputs!$CN163=Inputs!$CO163),AND(BI$4=Inputs!$CN163+2,Inputs!$CN163=Inputs!$CO163)),0,IF(BI$4=Inputs!$CN163,0.8,IF(BI$4=Inputs!$CN163+1,0.6,IF(BI$4=Inputs!$CN163+2,0.4,IF(BI$4=Inputs!$CO163,0.2,IF(AND(BI$4&gt;=Inputs!$CL163,BI$4&lt;Inputs!$CM163),(BI$4-Inputs!$CL163+1)/(Inputs!$AI163+1),0)))))))))</f>
        <v>0</v>
      </c>
      <c r="BJ166" s="27">
        <f>IF(AND(Inputs!$CO163=0,BJ$4&gt;=Inputs!$CM163),1,IF(AND(BJ$4&gt;=Inputs!$CM163,BJ$4&lt;Inputs!$CN163),1,IF(AND(BJ$4=Inputs!$CN163,BJ$4=Inputs!$CO163),1,IF(OR(AND(BJ$4=Inputs!$CN163+1,Inputs!$CN163=Inputs!$CO163),AND(BJ$4=Inputs!$CN163+2,Inputs!$CN163=Inputs!$CO163)),0,IF(BJ$4=Inputs!$CN163,0.8,IF(BJ$4=Inputs!$CN163+1,0.6,IF(BJ$4=Inputs!$CN163+2,0.4,IF(BJ$4=Inputs!$CO163,0.2,IF(AND(BJ$4&gt;=Inputs!$CL163,BJ$4&lt;Inputs!$CM163),(BJ$4-Inputs!$CL163+1)/(Inputs!$AI163+1),0)))))))))</f>
        <v>0</v>
      </c>
      <c r="BK166" s="27">
        <f>IF(AND(Inputs!$CO163=0,BK$4&gt;=Inputs!$CM163),1,IF(AND(BK$4&gt;=Inputs!$CM163,BK$4&lt;Inputs!$CN163),1,IF(AND(BK$4=Inputs!$CN163,BK$4=Inputs!$CO163),1,IF(OR(AND(BK$4=Inputs!$CN163+1,Inputs!$CN163=Inputs!$CO163),AND(BK$4=Inputs!$CN163+2,Inputs!$CN163=Inputs!$CO163)),0,IF(BK$4=Inputs!$CN163,0.8,IF(BK$4=Inputs!$CN163+1,0.6,IF(BK$4=Inputs!$CN163+2,0.4,IF(BK$4=Inputs!$CO163,0.2,IF(AND(BK$4&gt;=Inputs!$CL163,BK$4&lt;Inputs!$CM163),(BK$4-Inputs!$CL163+1)/(Inputs!$AI163+1),0)))))))))</f>
        <v>0</v>
      </c>
      <c r="BL166" s="27">
        <f>IF(AND(Inputs!$CO163=0,BL$4&gt;=Inputs!$CM163),1,IF(AND(BL$4&gt;=Inputs!$CM163,BL$4&lt;Inputs!$CN163),1,IF(AND(BL$4=Inputs!$CN163,BL$4=Inputs!$CO163),1,IF(OR(AND(BL$4=Inputs!$CN163+1,Inputs!$CN163=Inputs!$CO163),AND(BL$4=Inputs!$CN163+2,Inputs!$CN163=Inputs!$CO163)),0,IF(BL$4=Inputs!$CN163,0.8,IF(BL$4=Inputs!$CN163+1,0.6,IF(BL$4=Inputs!$CN163+2,0.4,IF(BL$4=Inputs!$CO163,0.2,IF(AND(BL$4&gt;=Inputs!$CL163,BL$4&lt;Inputs!$CM163),(BL$4-Inputs!$CL163+1)/(Inputs!$AI163+1),0)))))))))</f>
        <v>0</v>
      </c>
      <c r="BM166" s="27">
        <f>IF(AND(Inputs!$CO163=0,BM$4&gt;=Inputs!$CM163),1,IF(AND(BM$4&gt;=Inputs!$CM163,BM$4&lt;Inputs!$CN163),1,IF(AND(BM$4=Inputs!$CN163,BM$4=Inputs!$CO163),1,IF(OR(AND(BM$4=Inputs!$CN163+1,Inputs!$CN163=Inputs!$CO163),AND(BM$4=Inputs!$CN163+2,Inputs!$CN163=Inputs!$CO163)),0,IF(BM$4=Inputs!$CN163,0.8,IF(BM$4=Inputs!$CN163+1,0.6,IF(BM$4=Inputs!$CN163+2,0.4,IF(BM$4=Inputs!$CO163,0.2,IF(AND(BM$4&gt;=Inputs!$CL163,BM$4&lt;Inputs!$CM163),(BM$4-Inputs!$CL163+1)/(Inputs!$AI163+1),0)))))))))</f>
        <v>0</v>
      </c>
      <c r="BO166" s="46" t="str">
        <f>IF(Inputs!$B163="","",(ROUND(Inputs!$BC163*AJ166,0)))</f>
        <v/>
      </c>
      <c r="BP166" s="46" t="str">
        <f>IF(Inputs!$B163="","",(ROUND(Inputs!$BC163*AK166,0)))</f>
        <v/>
      </c>
      <c r="BQ166" s="46" t="str">
        <f>IF(Inputs!$B163="","",(ROUND(Inputs!$BC163*AL166,0)))</f>
        <v/>
      </c>
      <c r="BR166" s="46" t="str">
        <f>IF(Inputs!$B163="","",(ROUND(Inputs!$BC163*AM166,0)))</f>
        <v/>
      </c>
      <c r="BS166" s="46" t="str">
        <f>IF(Inputs!$B163="","",(ROUND(Inputs!$BC163*AN166,0)))</f>
        <v/>
      </c>
      <c r="BT166" s="46" t="str">
        <f>IF(Inputs!$B163="","",(ROUND(Inputs!$BC163*AO166,0)))</f>
        <v/>
      </c>
      <c r="BU166" s="46" t="str">
        <f>IF(Inputs!$B163="","",(ROUND(Inputs!$BC163*AP166,0)))</f>
        <v/>
      </c>
      <c r="BV166" s="46" t="str">
        <f>IF(Inputs!$B163="","",(ROUND(Inputs!$BC163*AQ166,0)))</f>
        <v/>
      </c>
      <c r="BW166" s="46" t="str">
        <f>IF(Inputs!$B163="","",(ROUND(Inputs!$BC163*AR166,0)))</f>
        <v/>
      </c>
      <c r="BX166" s="46" t="str">
        <f>IF(Inputs!$B163="","",(ROUND(Inputs!$BC163*AS166,0)))</f>
        <v/>
      </c>
      <c r="BY166" s="46" t="str">
        <f>IF(Inputs!$B163="","",(ROUND(Inputs!$BC163*AT166,0)))</f>
        <v/>
      </c>
      <c r="BZ166" s="46" t="str">
        <f>IF(Inputs!$B163="","",(ROUND(Inputs!$BC163*AU166,0)))</f>
        <v/>
      </c>
      <c r="CA166" s="46" t="str">
        <f>IF(Inputs!$B163="","",(ROUND(Inputs!$BC163*AV166,0)))</f>
        <v/>
      </c>
      <c r="CB166" s="46" t="str">
        <f>IF(Inputs!$B163="","",(ROUND(Inputs!$BC163*AW166,0)))</f>
        <v/>
      </c>
      <c r="CC166" s="46" t="str">
        <f>IF(Inputs!$B163="","",(ROUND(Inputs!$BC163*AX166,0)))</f>
        <v/>
      </c>
      <c r="CD166" s="46" t="str">
        <f>IF(Inputs!$B163="","",(ROUND(Inputs!$BC163*AY166,0)))</f>
        <v/>
      </c>
      <c r="CE166" s="46" t="str">
        <f>IF(Inputs!$B163="","",(ROUND(Inputs!$BC163*AZ166,0)))</f>
        <v/>
      </c>
      <c r="CF166" s="46" t="str">
        <f>IF(Inputs!$B163="","",(ROUND(Inputs!$BC163*BA166,0)))</f>
        <v/>
      </c>
      <c r="CG166" s="46" t="str">
        <f>IF(Inputs!$B163="","",(ROUND(Inputs!$BC163*BB166,0)))</f>
        <v/>
      </c>
      <c r="CH166" s="46" t="str">
        <f>IF(Inputs!$B163="","",(ROUND(Inputs!$BC163*BC166,0)))</f>
        <v/>
      </c>
      <c r="CI166" s="46" t="str">
        <f>IF(Inputs!$B163="","",(ROUND(Inputs!$BC163*BD166,0)))</f>
        <v/>
      </c>
      <c r="CJ166" s="46" t="str">
        <f>IF(Inputs!$B163="","",(ROUND(Inputs!$BC163*BE166,0)))</f>
        <v/>
      </c>
      <c r="CK166" s="46" t="str">
        <f>IF(Inputs!$B163="","",(ROUND(Inputs!$BC163*BF166,0)))</f>
        <v/>
      </c>
      <c r="CL166" s="46" t="str">
        <f>IF(Inputs!$B163="","",(ROUND(Inputs!$BC163*BG166,0)))</f>
        <v/>
      </c>
      <c r="CM166" s="46" t="str">
        <f>IF(Inputs!$B163="","",(ROUND(Inputs!$BC163*BH166,0)))</f>
        <v/>
      </c>
      <c r="CN166" s="46" t="str">
        <f>IF(Inputs!$B163="","",(ROUND(Inputs!$BC163*BI166,0)))</f>
        <v/>
      </c>
      <c r="CO166" s="46" t="str">
        <f>IF(Inputs!$B163="","",(ROUND(Inputs!$BC163*BJ166,0)))</f>
        <v/>
      </c>
      <c r="CP166" s="46" t="str">
        <f>IF(Inputs!$B163="","",(ROUND(Inputs!$BC163*BK166,0)))</f>
        <v/>
      </c>
      <c r="CQ166" s="46" t="str">
        <f>IF(Inputs!$B163="","",(ROUND(Inputs!$BC163*BL166,0)))</f>
        <v/>
      </c>
      <c r="CR166" s="46" t="str">
        <f>IF(Inputs!$B163="","",(ROUND(Inputs!$BC163*BM166,0)))</f>
        <v/>
      </c>
      <c r="CV166" s="46" t="str">
        <f>IF(A166="","",IF(AND(CV$4&lt;=Inputs!$CQ163,CV$4&gt;=Inputs!$CP163),Inputs!$AR163/(Inputs!$CQ163-Inputs!$CP163+1),0)+IF(CV$4=Inputs!$CL163,Inputs!$BD163,0))</f>
        <v/>
      </c>
      <c r="CW166" s="46" t="str">
        <f>IF(B166="","",IF(AND(CW$4&lt;=Inputs!$CQ163,CW$4&gt;=Inputs!$CP163),Inputs!$AR163/(Inputs!$CQ163-Inputs!$CP163+1),0)+IF(CW$4=Inputs!$CL163,Inputs!$BD163,0))</f>
        <v/>
      </c>
      <c r="CX166" s="46" t="str">
        <f>IF(C166="","",IF(AND(CX$4&lt;=Inputs!$CQ163,CX$4&gt;=Inputs!$CP163),Inputs!$AR163/(Inputs!$CQ163-Inputs!$CP163+1),0)+IF(CX$4=Inputs!$CL163,Inputs!$BD163,0))</f>
        <v/>
      </c>
      <c r="CY166" s="46" t="str">
        <f>IF(D166="","",IF(AND(CY$4&lt;=Inputs!$CQ163,CY$4&gt;=Inputs!$CP163),Inputs!$AR163/(Inputs!$CQ163-Inputs!$CP163+1),0)+IF(CY$4=Inputs!$CL163,Inputs!$BD163,0))</f>
        <v/>
      </c>
      <c r="CZ166" s="46" t="str">
        <f>IF(E166="","",IF(AND(CZ$4&lt;=Inputs!$CQ163,CZ$4&gt;=Inputs!$CP163),Inputs!$AR163/(Inputs!$CQ163-Inputs!$CP163+1),0)+IF(CZ$4=Inputs!$CL163,Inputs!$BD163,0))</f>
        <v/>
      </c>
      <c r="DA166" s="46" t="str">
        <f>IF(F166="","",IF(AND(DA$4&lt;=Inputs!$CQ163,DA$4&gt;=Inputs!$CP163),Inputs!$AR163/(Inputs!$CQ163-Inputs!$CP163+1),0)+IF(DA$4=Inputs!$CL163,Inputs!$BD163,0))</f>
        <v/>
      </c>
      <c r="DB166" s="46" t="str">
        <f>IF(G166="","",IF(AND(DB$4&lt;=Inputs!$CQ163,DB$4&gt;=Inputs!$CP163),Inputs!$AR163/(Inputs!$CQ163-Inputs!$CP163+1),0)+IF(DB$4=Inputs!$CL163,Inputs!$BD163,0))</f>
        <v/>
      </c>
      <c r="DC166" s="46" t="str">
        <f>IF(H166="","",IF(AND(DC$4&lt;=Inputs!$CQ163,DC$4&gt;=Inputs!$CP163),Inputs!$AR163/(Inputs!$CQ163-Inputs!$CP163+1),0)+IF(DC$4=Inputs!$CL163,Inputs!$BD163,0))</f>
        <v/>
      </c>
      <c r="DD166" s="46" t="str">
        <f>IF(I166="","",IF(AND(DD$4&lt;=Inputs!$CQ163,DD$4&gt;=Inputs!$CP163),Inputs!$AR163/(Inputs!$CQ163-Inputs!$CP163+1),0)+IF(DD$4=Inputs!$CL163,Inputs!$BD163,0))</f>
        <v/>
      </c>
      <c r="DE166" s="46" t="str">
        <f>IF(J166="","",IF(AND(DE$4&lt;=Inputs!$CQ163,DE$4&gt;=Inputs!$CP163),Inputs!$AR163/(Inputs!$CQ163-Inputs!$CP163+1),0)+IF(DE$4=Inputs!$CL163,Inputs!$BD163,0))</f>
        <v/>
      </c>
      <c r="DF166" s="46" t="str">
        <f>IF(K166="","",IF(AND(DF$4&lt;=Inputs!$CQ163,DF$4&gt;=Inputs!$CP163),Inputs!$AR163/(Inputs!$CQ163-Inputs!$CP163+1),0)+IF(DF$4=Inputs!$CL163,Inputs!$BD163,0))</f>
        <v/>
      </c>
      <c r="DG166" s="46" t="str">
        <f>IF(L166="","",IF(AND(DG$4&lt;=Inputs!$CQ163,DG$4&gt;=Inputs!$CP163),Inputs!$AR163/(Inputs!$CQ163-Inputs!$CP163+1),0)+IF(DG$4=Inputs!$CL163,Inputs!$BD163,0))</f>
        <v/>
      </c>
      <c r="DH166" s="46" t="str">
        <f>IF(M166="","",IF(AND(DH$4&lt;=Inputs!$CQ163,DH$4&gt;=Inputs!$CP163),Inputs!$AR163/(Inputs!$CQ163-Inputs!$CP163+1),0)+IF(DH$4=Inputs!$CL163,Inputs!$BD163,0))</f>
        <v/>
      </c>
      <c r="DI166" s="46" t="str">
        <f>IF(N166="","",IF(AND(DI$4&lt;=Inputs!$CQ163,DI$4&gt;=Inputs!$CP163),Inputs!$AR163/(Inputs!$CQ163-Inputs!$CP163+1),0)+IF(DI$4=Inputs!$CL163,Inputs!$BD163,0))</f>
        <v/>
      </c>
      <c r="DJ166" s="46" t="str">
        <f>IF(O166="","",IF(AND(DJ$4&lt;=Inputs!$CQ163,DJ$4&gt;=Inputs!$CP163),Inputs!$AR163/(Inputs!$CQ163-Inputs!$CP163+1),0)+IF(DJ$4=Inputs!$CL163,Inputs!$BD163,0))</f>
        <v/>
      </c>
      <c r="DK166" s="46" t="str">
        <f>IF(P166="","",IF(AND(DK$4&lt;=Inputs!$CQ163,DK$4&gt;=Inputs!$CP163),Inputs!$AR163/(Inputs!$CQ163-Inputs!$CP163+1),0)+IF(DK$4=Inputs!$CL163,Inputs!$BD163,0))</f>
        <v/>
      </c>
      <c r="DL166" s="46" t="str">
        <f>IF(Q166="","",IF(AND(DL$4&lt;=Inputs!$CQ163,DL$4&gt;=Inputs!$CP163),Inputs!$AR163/(Inputs!$CQ163-Inputs!$CP163+1),0)+IF(DL$4=Inputs!$CL163,Inputs!$BD163,0))</f>
        <v/>
      </c>
      <c r="DM166" s="46" t="str">
        <f>IF(R166="","",IF(AND(DM$4&lt;=Inputs!$CQ163,DM$4&gt;=Inputs!$CP163),Inputs!$AR163/(Inputs!$CQ163-Inputs!$CP163+1),0)+IF(DM$4=Inputs!$CL163,Inputs!$BD163,0))</f>
        <v/>
      </c>
      <c r="DN166" s="46" t="str">
        <f>IF(S166="","",IF(AND(DN$4&lt;=Inputs!$CQ163,DN$4&gt;=Inputs!$CP163),Inputs!$AR163/(Inputs!$CQ163-Inputs!$CP163+1),0)+IF(DN$4=Inputs!$CL163,Inputs!$BD163,0))</f>
        <v/>
      </c>
      <c r="DO166" s="46" t="str">
        <f>IF(T166="","",IF(AND(DO$4&lt;=Inputs!$CQ163,DO$4&gt;=Inputs!$CP163),Inputs!$AR163/(Inputs!$CQ163-Inputs!$CP163+1),0)+IF(DO$4=Inputs!$CL163,Inputs!$BD163,0))</f>
        <v/>
      </c>
      <c r="DP166" s="46" t="str">
        <f>IF(U166="","",IF(AND(DP$4&lt;=Inputs!$CQ163,DP$4&gt;=Inputs!$CP163),Inputs!$AR163/(Inputs!$CQ163-Inputs!$CP163+1),0)+IF(DP$4=Inputs!$CL163,Inputs!$BD163,0))</f>
        <v/>
      </c>
      <c r="DQ166" s="46" t="str">
        <f>IF(V166="","",IF(AND(DQ$4&lt;=Inputs!$CQ163,DQ$4&gt;=Inputs!$CP163),Inputs!$AR163/(Inputs!$CQ163-Inputs!$CP163+1),0)+IF(DQ$4=Inputs!$CL163,Inputs!$BD163,0))</f>
        <v/>
      </c>
      <c r="DR166" s="46" t="str">
        <f>IF(W166="","",IF(AND(DR$4&lt;=Inputs!$CQ163,DR$4&gt;=Inputs!$CP163),Inputs!$AR163/(Inputs!$CQ163-Inputs!$CP163+1),0)+IF(DR$4=Inputs!$CL163,Inputs!$BD163,0))</f>
        <v/>
      </c>
      <c r="DS166" s="46" t="str">
        <f>IF(X166="","",IF(AND(DS$4&lt;=Inputs!$CQ163,DS$4&gt;=Inputs!$CP163),Inputs!$AR163/(Inputs!$CQ163-Inputs!$CP163+1),0)+IF(DS$4=Inputs!$CL163,Inputs!$BD163,0))</f>
        <v/>
      </c>
      <c r="DT166" s="46" t="str">
        <f>IF(Y166="","",IF(AND(DT$4&lt;=Inputs!$CQ163,DT$4&gt;=Inputs!$CP163),Inputs!$AR163/(Inputs!$CQ163-Inputs!$CP163+1),0)+IF(DT$4=Inputs!$CL163,Inputs!$BD163,0))</f>
        <v/>
      </c>
      <c r="DU166" s="46" t="str">
        <f>IF(Z166="","",IF(AND(DU$4&lt;=Inputs!$CQ163,DU$4&gt;=Inputs!$CP163),Inputs!$AR163/(Inputs!$CQ163-Inputs!$CP163+1),0)+IF(DU$4=Inputs!$CL163,Inputs!$BD163,0))</f>
        <v/>
      </c>
      <c r="DV166" s="46" t="str">
        <f>IF(AA166="","",IF(AND(DV$4&lt;=Inputs!$CQ163,DV$4&gt;=Inputs!$CP163),Inputs!$AR163/(Inputs!$CQ163-Inputs!$CP163+1),0)+IF(DV$4=Inputs!$CL163,Inputs!$BD163,0))</f>
        <v/>
      </c>
      <c r="DW166" s="46" t="str">
        <f>IF(AB166="","",IF(AND(DW$4&lt;=Inputs!$CQ163,DW$4&gt;=Inputs!$CP163),Inputs!$AR163/(Inputs!$CQ163-Inputs!$CP163+1),0)+IF(DW$4=Inputs!$CL163,Inputs!$BD163,0))</f>
        <v/>
      </c>
      <c r="DX166" s="46" t="str">
        <f>IF(AC166="","",IF(AND(DX$4&lt;=Inputs!$CQ163,DX$4&gt;=Inputs!$CP163),Inputs!$AR163/(Inputs!$CQ163-Inputs!$CP163+1),0)+IF(DX$4=Inputs!$CL163,Inputs!$BD163,0))</f>
        <v/>
      </c>
      <c r="DY166" s="46" t="str">
        <f>IF(AD166="","",IF(AND(DY$4&lt;=Inputs!$CQ163,DY$4&gt;=Inputs!$CP163),Inputs!$AR163/(Inputs!$CQ163-Inputs!$CP163+1),0)+IF(DY$4=Inputs!$CL163,Inputs!$BD163,0))</f>
        <v/>
      </c>
      <c r="DZ166" s="46" t="str">
        <f t="shared" si="8"/>
        <v/>
      </c>
    </row>
    <row r="167" spans="1:130">
      <c r="A167" s="7" t="str">
        <f>IF(Inputs!A164="","",Inputs!A164)</f>
        <v/>
      </c>
      <c r="B167" t="str">
        <f>IF(Inputs!B164="","",Inputs!B164)</f>
        <v/>
      </c>
      <c r="C167" s="46" t="str">
        <f>IF(Inputs!$B164="","",BO167-CV167)</f>
        <v/>
      </c>
      <c r="D167" s="46" t="str">
        <f>IF(Inputs!$B164="","",BP167-CW167)</f>
        <v/>
      </c>
      <c r="E167" s="46" t="str">
        <f>IF(Inputs!$B164="","",BQ167-CX167)</f>
        <v/>
      </c>
      <c r="F167" s="46" t="str">
        <f>IF(Inputs!$B164="","",BR167-CY167)</f>
        <v/>
      </c>
      <c r="G167" s="46" t="str">
        <f>IF(Inputs!$B164="","",BS167-CZ167)</f>
        <v/>
      </c>
      <c r="H167" s="46" t="str">
        <f>IF(Inputs!$B164="","",BT167-DA167)</f>
        <v/>
      </c>
      <c r="I167" s="46" t="str">
        <f>IF(Inputs!$B164="","",BU167-DB167)</f>
        <v/>
      </c>
      <c r="J167" s="46" t="str">
        <f>IF(Inputs!$B164="","",BV167-DC167)</f>
        <v/>
      </c>
      <c r="K167" s="46" t="str">
        <f>IF(Inputs!$B164="","",BW167-DD167)</f>
        <v/>
      </c>
      <c r="L167" s="46" t="str">
        <f>IF(Inputs!$B164="","",BX167-DE167)</f>
        <v/>
      </c>
      <c r="M167" s="46" t="str">
        <f>IF(Inputs!$B164="","",BY167-DF167)</f>
        <v/>
      </c>
      <c r="N167" s="46" t="str">
        <f>IF(Inputs!$B164="","",BZ167-DG167)</f>
        <v/>
      </c>
      <c r="O167" s="46" t="str">
        <f>IF(Inputs!$B164="","",CA167-DH167)</f>
        <v/>
      </c>
      <c r="P167" s="46" t="str">
        <f>IF(Inputs!$B164="","",CB167-DI167)</f>
        <v/>
      </c>
      <c r="Q167" s="46" t="str">
        <f>IF(Inputs!$B164="","",CC167-DJ167)</f>
        <v/>
      </c>
      <c r="R167" s="46" t="str">
        <f>IF(Inputs!$B164="","",CD167-DK167)</f>
        <v/>
      </c>
      <c r="S167" s="46" t="str">
        <f>IF(Inputs!$B164="","",CE167-DL167)</f>
        <v/>
      </c>
      <c r="T167" s="46" t="str">
        <f>IF(Inputs!$B164="","",CF167-DM167)</f>
        <v/>
      </c>
      <c r="U167" s="46" t="str">
        <f>IF(Inputs!$B164="","",CG167-DN167)</f>
        <v/>
      </c>
      <c r="V167" s="46" t="str">
        <f>IF(Inputs!$B164="","",CH167-DO167)</f>
        <v/>
      </c>
      <c r="W167" s="46" t="str">
        <f>IF(Inputs!$B164="","",CI167-DP167)</f>
        <v/>
      </c>
      <c r="X167" s="46" t="str">
        <f>IF(Inputs!$B164="","",CJ167-DQ167)</f>
        <v/>
      </c>
      <c r="Y167" s="46" t="str">
        <f>IF(Inputs!$B164="","",CK167-DR167)</f>
        <v/>
      </c>
      <c r="Z167" s="46" t="str">
        <f>IF(Inputs!$B164="","",CL167-DS167)</f>
        <v/>
      </c>
      <c r="AA167" s="46" t="str">
        <f>IF(Inputs!$B164="","",CM167-DT167)</f>
        <v/>
      </c>
      <c r="AB167" s="46" t="str">
        <f>IF(Inputs!$B164="","",CN167-DU167)</f>
        <v/>
      </c>
      <c r="AC167" s="46" t="str">
        <f>IF(Inputs!$B164="","",CO167-DV167)</f>
        <v/>
      </c>
      <c r="AD167" s="46" t="str">
        <f>IF(Inputs!$B164="","",CP167-DW167)</f>
        <v/>
      </c>
      <c r="AE167" s="46" t="str">
        <f>IF(Inputs!$B164="","",CQ167-DX167)</f>
        <v/>
      </c>
      <c r="AF167" s="46" t="str">
        <f>IF(Inputs!$B164="","",CR167-DY167)</f>
        <v/>
      </c>
      <c r="AG167" s="50" t="str">
        <f t="shared" si="9"/>
        <v/>
      </c>
      <c r="AH167" s="50"/>
      <c r="AJ167" s="27">
        <f>IF(AND(Inputs!$CO164=0,AJ$4&gt;=Inputs!$CM164),1,IF(AND(AJ$4&gt;=Inputs!$CM164,AJ$4&lt;Inputs!$CN164),1,IF(AND(AJ$4=Inputs!$CN164,AJ$4=Inputs!$CO164),1,IF(OR(AND(AJ$4=Inputs!$CN164+1,Inputs!$CN164=Inputs!$CO164),AND(AJ$4=Inputs!$CN164+2,Inputs!$CN164=Inputs!$CO164)),0,IF(AJ$4=Inputs!$CN164,0.8,IF(AJ$4=Inputs!$CN164+1,0.6,IF(AJ$4=Inputs!$CN164+2,0.4,IF(AJ$4=Inputs!$CO164,0.2,IF(AND(AJ$4&gt;=Inputs!$CL164,AJ$4&lt;Inputs!$CM164),(AJ$4-Inputs!$CL164+1)/(Inputs!$AI164+1),0)))))))))</f>
        <v>0</v>
      </c>
      <c r="AK167" s="27">
        <f>IF(AND(Inputs!$CO164=0,AK$4&gt;=Inputs!$CM164),1,IF(AND(AK$4&gt;=Inputs!$CM164,AK$4&lt;Inputs!$CN164),1,IF(AND(AK$4=Inputs!$CN164,AK$4=Inputs!$CO164),1,IF(OR(AND(AK$4=Inputs!$CN164+1,Inputs!$CN164=Inputs!$CO164),AND(AK$4=Inputs!$CN164+2,Inputs!$CN164=Inputs!$CO164)),0,IF(AK$4=Inputs!$CN164,0.8,IF(AK$4=Inputs!$CN164+1,0.6,IF(AK$4=Inputs!$CN164+2,0.4,IF(AK$4=Inputs!$CO164,0.2,IF(AND(AK$4&gt;=Inputs!$CL164,AK$4&lt;Inputs!$CM164),(AK$4-Inputs!$CL164+1)/(Inputs!$AI164+1),0)))))))))</f>
        <v>0</v>
      </c>
      <c r="AL167" s="27">
        <f>IF(AND(Inputs!$CO164=0,AL$4&gt;=Inputs!$CM164),1,IF(AND(AL$4&gt;=Inputs!$CM164,AL$4&lt;Inputs!$CN164),1,IF(AND(AL$4=Inputs!$CN164,AL$4=Inputs!$CO164),1,IF(OR(AND(AL$4=Inputs!$CN164+1,Inputs!$CN164=Inputs!$CO164),AND(AL$4=Inputs!$CN164+2,Inputs!$CN164=Inputs!$CO164)),0,IF(AL$4=Inputs!$CN164,0.8,IF(AL$4=Inputs!$CN164+1,0.6,IF(AL$4=Inputs!$CN164+2,0.4,IF(AL$4=Inputs!$CO164,0.2,IF(AND(AL$4&gt;=Inputs!$CL164,AL$4&lt;Inputs!$CM164),(AL$4-Inputs!$CL164+1)/(Inputs!$AI164+1),0)))))))))</f>
        <v>0</v>
      </c>
      <c r="AM167" s="27">
        <f>IF(AND(Inputs!$CO164=0,AM$4&gt;=Inputs!$CM164),1,IF(AND(AM$4&gt;=Inputs!$CM164,AM$4&lt;Inputs!$CN164),1,IF(AND(AM$4=Inputs!$CN164,AM$4=Inputs!$CO164),1,IF(OR(AND(AM$4=Inputs!$CN164+1,Inputs!$CN164=Inputs!$CO164),AND(AM$4=Inputs!$CN164+2,Inputs!$CN164=Inputs!$CO164)),0,IF(AM$4=Inputs!$CN164,0.8,IF(AM$4=Inputs!$CN164+1,0.6,IF(AM$4=Inputs!$CN164+2,0.4,IF(AM$4=Inputs!$CO164,0.2,IF(AND(AM$4&gt;=Inputs!$CL164,AM$4&lt;Inputs!$CM164),(AM$4-Inputs!$CL164+1)/(Inputs!$AI164+1),0)))))))))</f>
        <v>0</v>
      </c>
      <c r="AN167" s="27">
        <f>IF(AND(Inputs!$CO164=0,AN$4&gt;=Inputs!$CM164),1,IF(AND(AN$4&gt;=Inputs!$CM164,AN$4&lt;Inputs!$CN164),1,IF(AND(AN$4=Inputs!$CN164,AN$4=Inputs!$CO164),1,IF(OR(AND(AN$4=Inputs!$CN164+1,Inputs!$CN164=Inputs!$CO164),AND(AN$4=Inputs!$CN164+2,Inputs!$CN164=Inputs!$CO164)),0,IF(AN$4=Inputs!$CN164,0.8,IF(AN$4=Inputs!$CN164+1,0.6,IF(AN$4=Inputs!$CN164+2,0.4,IF(AN$4=Inputs!$CO164,0.2,IF(AND(AN$4&gt;=Inputs!$CL164,AN$4&lt;Inputs!$CM164),(AN$4-Inputs!$CL164+1)/(Inputs!$AI164+1),0)))))))))</f>
        <v>0</v>
      </c>
      <c r="AO167" s="27">
        <f>IF(AND(Inputs!$CO164=0,AO$4&gt;=Inputs!$CM164),1,IF(AND(AO$4&gt;=Inputs!$CM164,AO$4&lt;Inputs!$CN164),1,IF(AND(AO$4=Inputs!$CN164,AO$4=Inputs!$CO164),1,IF(OR(AND(AO$4=Inputs!$CN164+1,Inputs!$CN164=Inputs!$CO164),AND(AO$4=Inputs!$CN164+2,Inputs!$CN164=Inputs!$CO164)),0,IF(AO$4=Inputs!$CN164,0.8,IF(AO$4=Inputs!$CN164+1,0.6,IF(AO$4=Inputs!$CN164+2,0.4,IF(AO$4=Inputs!$CO164,0.2,IF(AND(AO$4&gt;=Inputs!$CL164,AO$4&lt;Inputs!$CM164),(AO$4-Inputs!$CL164+1)/(Inputs!$AI164+1),0)))))))))</f>
        <v>0</v>
      </c>
      <c r="AP167" s="27">
        <f>IF(AND(Inputs!$CO164=0,AP$4&gt;=Inputs!$CM164),1,IF(AND(AP$4&gt;=Inputs!$CM164,AP$4&lt;Inputs!$CN164),1,IF(AND(AP$4=Inputs!$CN164,AP$4=Inputs!$CO164),1,IF(OR(AND(AP$4=Inputs!$CN164+1,Inputs!$CN164=Inputs!$CO164),AND(AP$4=Inputs!$CN164+2,Inputs!$CN164=Inputs!$CO164)),0,IF(AP$4=Inputs!$CN164,0.8,IF(AP$4=Inputs!$CN164+1,0.6,IF(AP$4=Inputs!$CN164+2,0.4,IF(AP$4=Inputs!$CO164,0.2,IF(AND(AP$4&gt;=Inputs!$CL164,AP$4&lt;Inputs!$CM164),(AP$4-Inputs!$CL164+1)/(Inputs!$AI164+1),0)))))))))</f>
        <v>0</v>
      </c>
      <c r="AQ167" s="27">
        <f>IF(AND(Inputs!$CO164=0,AQ$4&gt;=Inputs!$CM164),1,IF(AND(AQ$4&gt;=Inputs!$CM164,AQ$4&lt;Inputs!$CN164),1,IF(AND(AQ$4=Inputs!$CN164,AQ$4=Inputs!$CO164),1,IF(OR(AND(AQ$4=Inputs!$CN164+1,Inputs!$CN164=Inputs!$CO164),AND(AQ$4=Inputs!$CN164+2,Inputs!$CN164=Inputs!$CO164)),0,IF(AQ$4=Inputs!$CN164,0.8,IF(AQ$4=Inputs!$CN164+1,0.6,IF(AQ$4=Inputs!$CN164+2,0.4,IF(AQ$4=Inputs!$CO164,0.2,IF(AND(AQ$4&gt;=Inputs!$CL164,AQ$4&lt;Inputs!$CM164),(AQ$4-Inputs!$CL164+1)/(Inputs!$AI164+1),0)))))))))</f>
        <v>0</v>
      </c>
      <c r="AR167" s="27">
        <f>IF(AND(Inputs!$CO164=0,AR$4&gt;=Inputs!$CM164),1,IF(AND(AR$4&gt;=Inputs!$CM164,AR$4&lt;Inputs!$CN164),1,IF(AND(AR$4=Inputs!$CN164,AR$4=Inputs!$CO164),1,IF(OR(AND(AR$4=Inputs!$CN164+1,Inputs!$CN164=Inputs!$CO164),AND(AR$4=Inputs!$CN164+2,Inputs!$CN164=Inputs!$CO164)),0,IF(AR$4=Inputs!$CN164,0.8,IF(AR$4=Inputs!$CN164+1,0.6,IF(AR$4=Inputs!$CN164+2,0.4,IF(AR$4=Inputs!$CO164,0.2,IF(AND(AR$4&gt;=Inputs!$CL164,AR$4&lt;Inputs!$CM164),(AR$4-Inputs!$CL164+1)/(Inputs!$AI164+1),0)))))))))</f>
        <v>0</v>
      </c>
      <c r="AS167" s="27">
        <f>IF(AND(Inputs!$CO164=0,AS$4&gt;=Inputs!$CM164),1,IF(AND(AS$4&gt;=Inputs!$CM164,AS$4&lt;Inputs!$CN164),1,IF(AND(AS$4=Inputs!$CN164,AS$4=Inputs!$CO164),1,IF(OR(AND(AS$4=Inputs!$CN164+1,Inputs!$CN164=Inputs!$CO164),AND(AS$4=Inputs!$CN164+2,Inputs!$CN164=Inputs!$CO164)),0,IF(AS$4=Inputs!$CN164,0.8,IF(AS$4=Inputs!$CN164+1,0.6,IF(AS$4=Inputs!$CN164+2,0.4,IF(AS$4=Inputs!$CO164,0.2,IF(AND(AS$4&gt;=Inputs!$CL164,AS$4&lt;Inputs!$CM164),(AS$4-Inputs!$CL164+1)/(Inputs!$AI164+1),0)))))))))</f>
        <v>0</v>
      </c>
      <c r="AT167" s="27">
        <f>IF(AND(Inputs!$CO164=0,AT$4&gt;=Inputs!$CM164),1,IF(AND(AT$4&gt;=Inputs!$CM164,AT$4&lt;Inputs!$CN164),1,IF(AND(AT$4=Inputs!$CN164,AT$4=Inputs!$CO164),1,IF(OR(AND(AT$4=Inputs!$CN164+1,Inputs!$CN164=Inputs!$CO164),AND(AT$4=Inputs!$CN164+2,Inputs!$CN164=Inputs!$CO164)),0,IF(AT$4=Inputs!$CN164,0.8,IF(AT$4=Inputs!$CN164+1,0.6,IF(AT$4=Inputs!$CN164+2,0.4,IF(AT$4=Inputs!$CO164,0.2,IF(AND(AT$4&gt;=Inputs!$CL164,AT$4&lt;Inputs!$CM164),(AT$4-Inputs!$CL164+1)/(Inputs!$AI164+1),0)))))))))</f>
        <v>0</v>
      </c>
      <c r="AU167" s="27">
        <f>IF(AND(Inputs!$CO164=0,AU$4&gt;=Inputs!$CM164),1,IF(AND(AU$4&gt;=Inputs!$CM164,AU$4&lt;Inputs!$CN164),1,IF(AND(AU$4=Inputs!$CN164,AU$4=Inputs!$CO164),1,IF(OR(AND(AU$4=Inputs!$CN164+1,Inputs!$CN164=Inputs!$CO164),AND(AU$4=Inputs!$CN164+2,Inputs!$CN164=Inputs!$CO164)),0,IF(AU$4=Inputs!$CN164,0.8,IF(AU$4=Inputs!$CN164+1,0.6,IF(AU$4=Inputs!$CN164+2,0.4,IF(AU$4=Inputs!$CO164,0.2,IF(AND(AU$4&gt;=Inputs!$CL164,AU$4&lt;Inputs!$CM164),(AU$4-Inputs!$CL164+1)/(Inputs!$AI164+1),0)))))))))</f>
        <v>0</v>
      </c>
      <c r="AV167" s="27">
        <f>IF(AND(Inputs!$CO164=0,AV$4&gt;=Inputs!$CM164),1,IF(AND(AV$4&gt;=Inputs!$CM164,AV$4&lt;Inputs!$CN164),1,IF(AND(AV$4=Inputs!$CN164,AV$4=Inputs!$CO164),1,IF(OR(AND(AV$4=Inputs!$CN164+1,Inputs!$CN164=Inputs!$CO164),AND(AV$4=Inputs!$CN164+2,Inputs!$CN164=Inputs!$CO164)),0,IF(AV$4=Inputs!$CN164,0.8,IF(AV$4=Inputs!$CN164+1,0.6,IF(AV$4=Inputs!$CN164+2,0.4,IF(AV$4=Inputs!$CO164,0.2,IF(AND(AV$4&gt;=Inputs!$CL164,AV$4&lt;Inputs!$CM164),(AV$4-Inputs!$CL164+1)/(Inputs!$AI164+1),0)))))))))</f>
        <v>0</v>
      </c>
      <c r="AW167" s="27">
        <f>IF(AND(Inputs!$CO164=0,AW$4&gt;=Inputs!$CM164),1,IF(AND(AW$4&gt;=Inputs!$CM164,AW$4&lt;Inputs!$CN164),1,IF(AND(AW$4=Inputs!$CN164,AW$4=Inputs!$CO164),1,IF(OR(AND(AW$4=Inputs!$CN164+1,Inputs!$CN164=Inputs!$CO164),AND(AW$4=Inputs!$CN164+2,Inputs!$CN164=Inputs!$CO164)),0,IF(AW$4=Inputs!$CN164,0.8,IF(AW$4=Inputs!$CN164+1,0.6,IF(AW$4=Inputs!$CN164+2,0.4,IF(AW$4=Inputs!$CO164,0.2,IF(AND(AW$4&gt;=Inputs!$CL164,AW$4&lt;Inputs!$CM164),(AW$4-Inputs!$CL164+1)/(Inputs!$AI164+1),0)))))))))</f>
        <v>0</v>
      </c>
      <c r="AX167" s="27">
        <f>IF(AND(Inputs!$CO164=0,AX$4&gt;=Inputs!$CM164),1,IF(AND(AX$4&gt;=Inputs!$CM164,AX$4&lt;Inputs!$CN164),1,IF(AND(AX$4=Inputs!$CN164,AX$4=Inputs!$CO164),1,IF(OR(AND(AX$4=Inputs!$CN164+1,Inputs!$CN164=Inputs!$CO164),AND(AX$4=Inputs!$CN164+2,Inputs!$CN164=Inputs!$CO164)),0,IF(AX$4=Inputs!$CN164,0.8,IF(AX$4=Inputs!$CN164+1,0.6,IF(AX$4=Inputs!$CN164+2,0.4,IF(AX$4=Inputs!$CO164,0.2,IF(AND(AX$4&gt;=Inputs!$CL164,AX$4&lt;Inputs!$CM164),(AX$4-Inputs!$CL164+1)/(Inputs!$AI164+1),0)))))))))</f>
        <v>0</v>
      </c>
      <c r="AY167" s="27">
        <f>IF(AND(Inputs!$CO164=0,AY$4&gt;=Inputs!$CM164),1,IF(AND(AY$4&gt;=Inputs!$CM164,AY$4&lt;Inputs!$CN164),1,IF(AND(AY$4=Inputs!$CN164,AY$4=Inputs!$CO164),1,IF(OR(AND(AY$4=Inputs!$CN164+1,Inputs!$CN164=Inputs!$CO164),AND(AY$4=Inputs!$CN164+2,Inputs!$CN164=Inputs!$CO164)),0,IF(AY$4=Inputs!$CN164,0.8,IF(AY$4=Inputs!$CN164+1,0.6,IF(AY$4=Inputs!$CN164+2,0.4,IF(AY$4=Inputs!$CO164,0.2,IF(AND(AY$4&gt;=Inputs!$CL164,AY$4&lt;Inputs!$CM164),(AY$4-Inputs!$CL164+1)/(Inputs!$AI164+1),0)))))))))</f>
        <v>0</v>
      </c>
      <c r="AZ167" s="27">
        <f>IF(AND(Inputs!$CO164=0,AZ$4&gt;=Inputs!$CM164),1,IF(AND(AZ$4&gt;=Inputs!$CM164,AZ$4&lt;Inputs!$CN164),1,IF(AND(AZ$4=Inputs!$CN164,AZ$4=Inputs!$CO164),1,IF(OR(AND(AZ$4=Inputs!$CN164+1,Inputs!$CN164=Inputs!$CO164),AND(AZ$4=Inputs!$CN164+2,Inputs!$CN164=Inputs!$CO164)),0,IF(AZ$4=Inputs!$CN164,0.8,IF(AZ$4=Inputs!$CN164+1,0.6,IF(AZ$4=Inputs!$CN164+2,0.4,IF(AZ$4=Inputs!$CO164,0.2,IF(AND(AZ$4&gt;=Inputs!$CL164,AZ$4&lt;Inputs!$CM164),(AZ$4-Inputs!$CL164+1)/(Inputs!$AI164+1),0)))))))))</f>
        <v>0</v>
      </c>
      <c r="BA167" s="27">
        <f>IF(AND(Inputs!$CO164=0,BA$4&gt;=Inputs!$CM164),1,IF(AND(BA$4&gt;=Inputs!$CM164,BA$4&lt;Inputs!$CN164),1,IF(AND(BA$4=Inputs!$CN164,BA$4=Inputs!$CO164),1,IF(OR(AND(BA$4=Inputs!$CN164+1,Inputs!$CN164=Inputs!$CO164),AND(BA$4=Inputs!$CN164+2,Inputs!$CN164=Inputs!$CO164)),0,IF(BA$4=Inputs!$CN164,0.8,IF(BA$4=Inputs!$CN164+1,0.6,IF(BA$4=Inputs!$CN164+2,0.4,IF(BA$4=Inputs!$CO164,0.2,IF(AND(BA$4&gt;=Inputs!$CL164,BA$4&lt;Inputs!$CM164),(BA$4-Inputs!$CL164+1)/(Inputs!$AI164+1),0)))))))))</f>
        <v>0</v>
      </c>
      <c r="BB167" s="27">
        <f>IF(AND(Inputs!$CO164=0,BB$4&gt;=Inputs!$CM164),1,IF(AND(BB$4&gt;=Inputs!$CM164,BB$4&lt;Inputs!$CN164),1,IF(AND(BB$4=Inputs!$CN164,BB$4=Inputs!$CO164),1,IF(OR(AND(BB$4=Inputs!$CN164+1,Inputs!$CN164=Inputs!$CO164),AND(BB$4=Inputs!$CN164+2,Inputs!$CN164=Inputs!$CO164)),0,IF(BB$4=Inputs!$CN164,0.8,IF(BB$4=Inputs!$CN164+1,0.6,IF(BB$4=Inputs!$CN164+2,0.4,IF(BB$4=Inputs!$CO164,0.2,IF(AND(BB$4&gt;=Inputs!$CL164,BB$4&lt;Inputs!$CM164),(BB$4-Inputs!$CL164+1)/(Inputs!$AI164+1),0)))))))))</f>
        <v>0</v>
      </c>
      <c r="BC167" s="27">
        <f>IF(AND(Inputs!$CO164=0,BC$4&gt;=Inputs!$CM164),1,IF(AND(BC$4&gt;=Inputs!$CM164,BC$4&lt;Inputs!$CN164),1,IF(AND(BC$4=Inputs!$CN164,BC$4=Inputs!$CO164),1,IF(OR(AND(BC$4=Inputs!$CN164+1,Inputs!$CN164=Inputs!$CO164),AND(BC$4=Inputs!$CN164+2,Inputs!$CN164=Inputs!$CO164)),0,IF(BC$4=Inputs!$CN164,0.8,IF(BC$4=Inputs!$CN164+1,0.6,IF(BC$4=Inputs!$CN164+2,0.4,IF(BC$4=Inputs!$CO164,0.2,IF(AND(BC$4&gt;=Inputs!$CL164,BC$4&lt;Inputs!$CM164),(BC$4-Inputs!$CL164+1)/(Inputs!$AI164+1),0)))))))))</f>
        <v>0</v>
      </c>
      <c r="BD167" s="27">
        <f>IF(AND(Inputs!$CO164=0,BD$4&gt;=Inputs!$CM164),1,IF(AND(BD$4&gt;=Inputs!$CM164,BD$4&lt;Inputs!$CN164),1,IF(AND(BD$4=Inputs!$CN164,BD$4=Inputs!$CO164),1,IF(OR(AND(BD$4=Inputs!$CN164+1,Inputs!$CN164=Inputs!$CO164),AND(BD$4=Inputs!$CN164+2,Inputs!$CN164=Inputs!$CO164)),0,IF(BD$4=Inputs!$CN164,0.8,IF(BD$4=Inputs!$CN164+1,0.6,IF(BD$4=Inputs!$CN164+2,0.4,IF(BD$4=Inputs!$CO164,0.2,IF(AND(BD$4&gt;=Inputs!$CL164,BD$4&lt;Inputs!$CM164),(BD$4-Inputs!$CL164+1)/(Inputs!$AI164+1),0)))))))))</f>
        <v>0</v>
      </c>
      <c r="BE167" s="27">
        <f>IF(AND(Inputs!$CO164=0,BE$4&gt;=Inputs!$CM164),1,IF(AND(BE$4&gt;=Inputs!$CM164,BE$4&lt;Inputs!$CN164),1,IF(AND(BE$4=Inputs!$CN164,BE$4=Inputs!$CO164),1,IF(OR(AND(BE$4=Inputs!$CN164+1,Inputs!$CN164=Inputs!$CO164),AND(BE$4=Inputs!$CN164+2,Inputs!$CN164=Inputs!$CO164)),0,IF(BE$4=Inputs!$CN164,0.8,IF(BE$4=Inputs!$CN164+1,0.6,IF(BE$4=Inputs!$CN164+2,0.4,IF(BE$4=Inputs!$CO164,0.2,IF(AND(BE$4&gt;=Inputs!$CL164,BE$4&lt;Inputs!$CM164),(BE$4-Inputs!$CL164+1)/(Inputs!$AI164+1),0)))))))))</f>
        <v>0</v>
      </c>
      <c r="BF167" s="27">
        <f>IF(AND(Inputs!$CO164=0,BF$4&gt;=Inputs!$CM164),1,IF(AND(BF$4&gt;=Inputs!$CM164,BF$4&lt;Inputs!$CN164),1,IF(AND(BF$4=Inputs!$CN164,BF$4=Inputs!$CO164),1,IF(OR(AND(BF$4=Inputs!$CN164+1,Inputs!$CN164=Inputs!$CO164),AND(BF$4=Inputs!$CN164+2,Inputs!$CN164=Inputs!$CO164)),0,IF(BF$4=Inputs!$CN164,0.8,IF(BF$4=Inputs!$CN164+1,0.6,IF(BF$4=Inputs!$CN164+2,0.4,IF(BF$4=Inputs!$CO164,0.2,IF(AND(BF$4&gt;=Inputs!$CL164,BF$4&lt;Inputs!$CM164),(BF$4-Inputs!$CL164+1)/(Inputs!$AI164+1),0)))))))))</f>
        <v>0</v>
      </c>
      <c r="BG167" s="27">
        <f>IF(AND(Inputs!$CO164=0,BG$4&gt;=Inputs!$CM164),1,IF(AND(BG$4&gt;=Inputs!$CM164,BG$4&lt;Inputs!$CN164),1,IF(AND(BG$4=Inputs!$CN164,BG$4=Inputs!$CO164),1,IF(OR(AND(BG$4=Inputs!$CN164+1,Inputs!$CN164=Inputs!$CO164),AND(BG$4=Inputs!$CN164+2,Inputs!$CN164=Inputs!$CO164)),0,IF(BG$4=Inputs!$CN164,0.8,IF(BG$4=Inputs!$CN164+1,0.6,IF(BG$4=Inputs!$CN164+2,0.4,IF(BG$4=Inputs!$CO164,0.2,IF(AND(BG$4&gt;=Inputs!$CL164,BG$4&lt;Inputs!$CM164),(BG$4-Inputs!$CL164+1)/(Inputs!$AI164+1),0)))))))))</f>
        <v>0</v>
      </c>
      <c r="BH167" s="27">
        <f>IF(AND(Inputs!$CO164=0,BH$4&gt;=Inputs!$CM164),1,IF(AND(BH$4&gt;=Inputs!$CM164,BH$4&lt;Inputs!$CN164),1,IF(AND(BH$4=Inputs!$CN164,BH$4=Inputs!$CO164),1,IF(OR(AND(BH$4=Inputs!$CN164+1,Inputs!$CN164=Inputs!$CO164),AND(BH$4=Inputs!$CN164+2,Inputs!$CN164=Inputs!$CO164)),0,IF(BH$4=Inputs!$CN164,0.8,IF(BH$4=Inputs!$CN164+1,0.6,IF(BH$4=Inputs!$CN164+2,0.4,IF(BH$4=Inputs!$CO164,0.2,IF(AND(BH$4&gt;=Inputs!$CL164,BH$4&lt;Inputs!$CM164),(BH$4-Inputs!$CL164+1)/(Inputs!$AI164+1),0)))))))))</f>
        <v>0</v>
      </c>
      <c r="BI167" s="27">
        <f>IF(AND(Inputs!$CO164=0,BI$4&gt;=Inputs!$CM164),1,IF(AND(BI$4&gt;=Inputs!$CM164,BI$4&lt;Inputs!$CN164),1,IF(AND(BI$4=Inputs!$CN164,BI$4=Inputs!$CO164),1,IF(OR(AND(BI$4=Inputs!$CN164+1,Inputs!$CN164=Inputs!$CO164),AND(BI$4=Inputs!$CN164+2,Inputs!$CN164=Inputs!$CO164)),0,IF(BI$4=Inputs!$CN164,0.8,IF(BI$4=Inputs!$CN164+1,0.6,IF(BI$4=Inputs!$CN164+2,0.4,IF(BI$4=Inputs!$CO164,0.2,IF(AND(BI$4&gt;=Inputs!$CL164,BI$4&lt;Inputs!$CM164),(BI$4-Inputs!$CL164+1)/(Inputs!$AI164+1),0)))))))))</f>
        <v>0</v>
      </c>
      <c r="BJ167" s="27">
        <f>IF(AND(Inputs!$CO164=0,BJ$4&gt;=Inputs!$CM164),1,IF(AND(BJ$4&gt;=Inputs!$CM164,BJ$4&lt;Inputs!$CN164),1,IF(AND(BJ$4=Inputs!$CN164,BJ$4=Inputs!$CO164),1,IF(OR(AND(BJ$4=Inputs!$CN164+1,Inputs!$CN164=Inputs!$CO164),AND(BJ$4=Inputs!$CN164+2,Inputs!$CN164=Inputs!$CO164)),0,IF(BJ$4=Inputs!$CN164,0.8,IF(BJ$4=Inputs!$CN164+1,0.6,IF(BJ$4=Inputs!$CN164+2,0.4,IF(BJ$4=Inputs!$CO164,0.2,IF(AND(BJ$4&gt;=Inputs!$CL164,BJ$4&lt;Inputs!$CM164),(BJ$4-Inputs!$CL164+1)/(Inputs!$AI164+1),0)))))))))</f>
        <v>0</v>
      </c>
      <c r="BK167" s="27">
        <f>IF(AND(Inputs!$CO164=0,BK$4&gt;=Inputs!$CM164),1,IF(AND(BK$4&gt;=Inputs!$CM164,BK$4&lt;Inputs!$CN164),1,IF(AND(BK$4=Inputs!$CN164,BK$4=Inputs!$CO164),1,IF(OR(AND(BK$4=Inputs!$CN164+1,Inputs!$CN164=Inputs!$CO164),AND(BK$4=Inputs!$CN164+2,Inputs!$CN164=Inputs!$CO164)),0,IF(BK$4=Inputs!$CN164,0.8,IF(BK$4=Inputs!$CN164+1,0.6,IF(BK$4=Inputs!$CN164+2,0.4,IF(BK$4=Inputs!$CO164,0.2,IF(AND(BK$4&gt;=Inputs!$CL164,BK$4&lt;Inputs!$CM164),(BK$4-Inputs!$CL164+1)/(Inputs!$AI164+1),0)))))))))</f>
        <v>0</v>
      </c>
      <c r="BL167" s="27">
        <f>IF(AND(Inputs!$CO164=0,BL$4&gt;=Inputs!$CM164),1,IF(AND(BL$4&gt;=Inputs!$CM164,BL$4&lt;Inputs!$CN164),1,IF(AND(BL$4=Inputs!$CN164,BL$4=Inputs!$CO164),1,IF(OR(AND(BL$4=Inputs!$CN164+1,Inputs!$CN164=Inputs!$CO164),AND(BL$4=Inputs!$CN164+2,Inputs!$CN164=Inputs!$CO164)),0,IF(BL$4=Inputs!$CN164,0.8,IF(BL$4=Inputs!$CN164+1,0.6,IF(BL$4=Inputs!$CN164+2,0.4,IF(BL$4=Inputs!$CO164,0.2,IF(AND(BL$4&gt;=Inputs!$CL164,BL$4&lt;Inputs!$CM164),(BL$4-Inputs!$CL164+1)/(Inputs!$AI164+1),0)))))))))</f>
        <v>0</v>
      </c>
      <c r="BM167" s="27">
        <f>IF(AND(Inputs!$CO164=0,BM$4&gt;=Inputs!$CM164),1,IF(AND(BM$4&gt;=Inputs!$CM164,BM$4&lt;Inputs!$CN164),1,IF(AND(BM$4=Inputs!$CN164,BM$4=Inputs!$CO164),1,IF(OR(AND(BM$4=Inputs!$CN164+1,Inputs!$CN164=Inputs!$CO164),AND(BM$4=Inputs!$CN164+2,Inputs!$CN164=Inputs!$CO164)),0,IF(BM$4=Inputs!$CN164,0.8,IF(BM$4=Inputs!$CN164+1,0.6,IF(BM$4=Inputs!$CN164+2,0.4,IF(BM$4=Inputs!$CO164,0.2,IF(AND(BM$4&gt;=Inputs!$CL164,BM$4&lt;Inputs!$CM164),(BM$4-Inputs!$CL164+1)/(Inputs!$AI164+1),0)))))))))</f>
        <v>0</v>
      </c>
      <c r="BO167" s="46" t="str">
        <f>IF(Inputs!$B164="","",(ROUND(Inputs!$BC164*AJ167,0)))</f>
        <v/>
      </c>
      <c r="BP167" s="46" t="str">
        <f>IF(Inputs!$B164="","",(ROUND(Inputs!$BC164*AK167,0)))</f>
        <v/>
      </c>
      <c r="BQ167" s="46" t="str">
        <f>IF(Inputs!$B164="","",(ROUND(Inputs!$BC164*AL167,0)))</f>
        <v/>
      </c>
      <c r="BR167" s="46" t="str">
        <f>IF(Inputs!$B164="","",(ROUND(Inputs!$BC164*AM167,0)))</f>
        <v/>
      </c>
      <c r="BS167" s="46" t="str">
        <f>IF(Inputs!$B164="","",(ROUND(Inputs!$BC164*AN167,0)))</f>
        <v/>
      </c>
      <c r="BT167" s="46" t="str">
        <f>IF(Inputs!$B164="","",(ROUND(Inputs!$BC164*AO167,0)))</f>
        <v/>
      </c>
      <c r="BU167" s="46" t="str">
        <f>IF(Inputs!$B164="","",(ROUND(Inputs!$BC164*AP167,0)))</f>
        <v/>
      </c>
      <c r="BV167" s="46" t="str">
        <f>IF(Inputs!$B164="","",(ROUND(Inputs!$BC164*AQ167,0)))</f>
        <v/>
      </c>
      <c r="BW167" s="46" t="str">
        <f>IF(Inputs!$B164="","",(ROUND(Inputs!$BC164*AR167,0)))</f>
        <v/>
      </c>
      <c r="BX167" s="46" t="str">
        <f>IF(Inputs!$B164="","",(ROUND(Inputs!$BC164*AS167,0)))</f>
        <v/>
      </c>
      <c r="BY167" s="46" t="str">
        <f>IF(Inputs!$B164="","",(ROUND(Inputs!$BC164*AT167,0)))</f>
        <v/>
      </c>
      <c r="BZ167" s="46" t="str">
        <f>IF(Inputs!$B164="","",(ROUND(Inputs!$BC164*AU167,0)))</f>
        <v/>
      </c>
      <c r="CA167" s="46" t="str">
        <f>IF(Inputs!$B164="","",(ROUND(Inputs!$BC164*AV167,0)))</f>
        <v/>
      </c>
      <c r="CB167" s="46" t="str">
        <f>IF(Inputs!$B164="","",(ROUND(Inputs!$BC164*AW167,0)))</f>
        <v/>
      </c>
      <c r="CC167" s="46" t="str">
        <f>IF(Inputs!$B164="","",(ROUND(Inputs!$BC164*AX167,0)))</f>
        <v/>
      </c>
      <c r="CD167" s="46" t="str">
        <f>IF(Inputs!$B164="","",(ROUND(Inputs!$BC164*AY167,0)))</f>
        <v/>
      </c>
      <c r="CE167" s="46" t="str">
        <f>IF(Inputs!$B164="","",(ROUND(Inputs!$BC164*AZ167,0)))</f>
        <v/>
      </c>
      <c r="CF167" s="46" t="str">
        <f>IF(Inputs!$B164="","",(ROUND(Inputs!$BC164*BA167,0)))</f>
        <v/>
      </c>
      <c r="CG167" s="46" t="str">
        <f>IF(Inputs!$B164="","",(ROUND(Inputs!$BC164*BB167,0)))</f>
        <v/>
      </c>
      <c r="CH167" s="46" t="str">
        <f>IF(Inputs!$B164="","",(ROUND(Inputs!$BC164*BC167,0)))</f>
        <v/>
      </c>
      <c r="CI167" s="46" t="str">
        <f>IF(Inputs!$B164="","",(ROUND(Inputs!$BC164*BD167,0)))</f>
        <v/>
      </c>
      <c r="CJ167" s="46" t="str">
        <f>IF(Inputs!$B164="","",(ROUND(Inputs!$BC164*BE167,0)))</f>
        <v/>
      </c>
      <c r="CK167" s="46" t="str">
        <f>IF(Inputs!$B164="","",(ROUND(Inputs!$BC164*BF167,0)))</f>
        <v/>
      </c>
      <c r="CL167" s="46" t="str">
        <f>IF(Inputs!$B164="","",(ROUND(Inputs!$BC164*BG167,0)))</f>
        <v/>
      </c>
      <c r="CM167" s="46" t="str">
        <f>IF(Inputs!$B164="","",(ROUND(Inputs!$BC164*BH167,0)))</f>
        <v/>
      </c>
      <c r="CN167" s="46" t="str">
        <f>IF(Inputs!$B164="","",(ROUND(Inputs!$BC164*BI167,0)))</f>
        <v/>
      </c>
      <c r="CO167" s="46" t="str">
        <f>IF(Inputs!$B164="","",(ROUND(Inputs!$BC164*BJ167,0)))</f>
        <v/>
      </c>
      <c r="CP167" s="46" t="str">
        <f>IF(Inputs!$B164="","",(ROUND(Inputs!$BC164*BK167,0)))</f>
        <v/>
      </c>
      <c r="CQ167" s="46" t="str">
        <f>IF(Inputs!$B164="","",(ROUND(Inputs!$BC164*BL167,0)))</f>
        <v/>
      </c>
      <c r="CR167" s="46" t="str">
        <f>IF(Inputs!$B164="","",(ROUND(Inputs!$BC164*BM167,0)))</f>
        <v/>
      </c>
      <c r="CV167" s="46" t="str">
        <f>IF(A167="","",IF(AND(CV$4&lt;=Inputs!$CQ164,CV$4&gt;=Inputs!$CP164),Inputs!$AR164/(Inputs!$CQ164-Inputs!$CP164+1),0)+IF(CV$4=Inputs!$CL164,Inputs!$BD164,0))</f>
        <v/>
      </c>
      <c r="CW167" s="46" t="str">
        <f>IF(B167="","",IF(AND(CW$4&lt;=Inputs!$CQ164,CW$4&gt;=Inputs!$CP164),Inputs!$AR164/(Inputs!$CQ164-Inputs!$CP164+1),0)+IF(CW$4=Inputs!$CL164,Inputs!$BD164,0))</f>
        <v/>
      </c>
      <c r="CX167" s="46" t="str">
        <f>IF(C167="","",IF(AND(CX$4&lt;=Inputs!$CQ164,CX$4&gt;=Inputs!$CP164),Inputs!$AR164/(Inputs!$CQ164-Inputs!$CP164+1),0)+IF(CX$4=Inputs!$CL164,Inputs!$BD164,0))</f>
        <v/>
      </c>
      <c r="CY167" s="46" t="str">
        <f>IF(D167="","",IF(AND(CY$4&lt;=Inputs!$CQ164,CY$4&gt;=Inputs!$CP164),Inputs!$AR164/(Inputs!$CQ164-Inputs!$CP164+1),0)+IF(CY$4=Inputs!$CL164,Inputs!$BD164,0))</f>
        <v/>
      </c>
      <c r="CZ167" s="46" t="str">
        <f>IF(E167="","",IF(AND(CZ$4&lt;=Inputs!$CQ164,CZ$4&gt;=Inputs!$CP164),Inputs!$AR164/(Inputs!$CQ164-Inputs!$CP164+1),0)+IF(CZ$4=Inputs!$CL164,Inputs!$BD164,0))</f>
        <v/>
      </c>
      <c r="DA167" s="46" t="str">
        <f>IF(F167="","",IF(AND(DA$4&lt;=Inputs!$CQ164,DA$4&gt;=Inputs!$CP164),Inputs!$AR164/(Inputs!$CQ164-Inputs!$CP164+1),0)+IF(DA$4=Inputs!$CL164,Inputs!$BD164,0))</f>
        <v/>
      </c>
      <c r="DB167" s="46" t="str">
        <f>IF(G167="","",IF(AND(DB$4&lt;=Inputs!$CQ164,DB$4&gt;=Inputs!$CP164),Inputs!$AR164/(Inputs!$CQ164-Inputs!$CP164+1),0)+IF(DB$4=Inputs!$CL164,Inputs!$BD164,0))</f>
        <v/>
      </c>
      <c r="DC167" s="46" t="str">
        <f>IF(H167="","",IF(AND(DC$4&lt;=Inputs!$CQ164,DC$4&gt;=Inputs!$CP164),Inputs!$AR164/(Inputs!$CQ164-Inputs!$CP164+1),0)+IF(DC$4=Inputs!$CL164,Inputs!$BD164,0))</f>
        <v/>
      </c>
      <c r="DD167" s="46" t="str">
        <f>IF(I167="","",IF(AND(DD$4&lt;=Inputs!$CQ164,DD$4&gt;=Inputs!$CP164),Inputs!$AR164/(Inputs!$CQ164-Inputs!$CP164+1),0)+IF(DD$4=Inputs!$CL164,Inputs!$BD164,0))</f>
        <v/>
      </c>
      <c r="DE167" s="46" t="str">
        <f>IF(J167="","",IF(AND(DE$4&lt;=Inputs!$CQ164,DE$4&gt;=Inputs!$CP164),Inputs!$AR164/(Inputs!$CQ164-Inputs!$CP164+1),0)+IF(DE$4=Inputs!$CL164,Inputs!$BD164,0))</f>
        <v/>
      </c>
      <c r="DF167" s="46" t="str">
        <f>IF(K167="","",IF(AND(DF$4&lt;=Inputs!$CQ164,DF$4&gt;=Inputs!$CP164),Inputs!$AR164/(Inputs!$CQ164-Inputs!$CP164+1),0)+IF(DF$4=Inputs!$CL164,Inputs!$BD164,0))</f>
        <v/>
      </c>
      <c r="DG167" s="46" t="str">
        <f>IF(L167="","",IF(AND(DG$4&lt;=Inputs!$CQ164,DG$4&gt;=Inputs!$CP164),Inputs!$AR164/(Inputs!$CQ164-Inputs!$CP164+1),0)+IF(DG$4=Inputs!$CL164,Inputs!$BD164,0))</f>
        <v/>
      </c>
      <c r="DH167" s="46" t="str">
        <f>IF(M167="","",IF(AND(DH$4&lt;=Inputs!$CQ164,DH$4&gt;=Inputs!$CP164),Inputs!$AR164/(Inputs!$CQ164-Inputs!$CP164+1),0)+IF(DH$4=Inputs!$CL164,Inputs!$BD164,0))</f>
        <v/>
      </c>
      <c r="DI167" s="46" t="str">
        <f>IF(N167="","",IF(AND(DI$4&lt;=Inputs!$CQ164,DI$4&gt;=Inputs!$CP164),Inputs!$AR164/(Inputs!$CQ164-Inputs!$CP164+1),0)+IF(DI$4=Inputs!$CL164,Inputs!$BD164,0))</f>
        <v/>
      </c>
      <c r="DJ167" s="46" t="str">
        <f>IF(O167="","",IF(AND(DJ$4&lt;=Inputs!$CQ164,DJ$4&gt;=Inputs!$CP164),Inputs!$AR164/(Inputs!$CQ164-Inputs!$CP164+1),0)+IF(DJ$4=Inputs!$CL164,Inputs!$BD164,0))</f>
        <v/>
      </c>
      <c r="DK167" s="46" t="str">
        <f>IF(P167="","",IF(AND(DK$4&lt;=Inputs!$CQ164,DK$4&gt;=Inputs!$CP164),Inputs!$AR164/(Inputs!$CQ164-Inputs!$CP164+1),0)+IF(DK$4=Inputs!$CL164,Inputs!$BD164,0))</f>
        <v/>
      </c>
      <c r="DL167" s="46" t="str">
        <f>IF(Q167="","",IF(AND(DL$4&lt;=Inputs!$CQ164,DL$4&gt;=Inputs!$CP164),Inputs!$AR164/(Inputs!$CQ164-Inputs!$CP164+1),0)+IF(DL$4=Inputs!$CL164,Inputs!$BD164,0))</f>
        <v/>
      </c>
      <c r="DM167" s="46" t="str">
        <f>IF(R167="","",IF(AND(DM$4&lt;=Inputs!$CQ164,DM$4&gt;=Inputs!$CP164),Inputs!$AR164/(Inputs!$CQ164-Inputs!$CP164+1),0)+IF(DM$4=Inputs!$CL164,Inputs!$BD164,0))</f>
        <v/>
      </c>
      <c r="DN167" s="46" t="str">
        <f>IF(S167="","",IF(AND(DN$4&lt;=Inputs!$CQ164,DN$4&gt;=Inputs!$CP164),Inputs!$AR164/(Inputs!$CQ164-Inputs!$CP164+1),0)+IF(DN$4=Inputs!$CL164,Inputs!$BD164,0))</f>
        <v/>
      </c>
      <c r="DO167" s="46" t="str">
        <f>IF(T167="","",IF(AND(DO$4&lt;=Inputs!$CQ164,DO$4&gt;=Inputs!$CP164),Inputs!$AR164/(Inputs!$CQ164-Inputs!$CP164+1),0)+IF(DO$4=Inputs!$CL164,Inputs!$BD164,0))</f>
        <v/>
      </c>
      <c r="DP167" s="46" t="str">
        <f>IF(U167="","",IF(AND(DP$4&lt;=Inputs!$CQ164,DP$4&gt;=Inputs!$CP164),Inputs!$AR164/(Inputs!$CQ164-Inputs!$CP164+1),0)+IF(DP$4=Inputs!$CL164,Inputs!$BD164,0))</f>
        <v/>
      </c>
      <c r="DQ167" s="46" t="str">
        <f>IF(V167="","",IF(AND(DQ$4&lt;=Inputs!$CQ164,DQ$4&gt;=Inputs!$CP164),Inputs!$AR164/(Inputs!$CQ164-Inputs!$CP164+1),0)+IF(DQ$4=Inputs!$CL164,Inputs!$BD164,0))</f>
        <v/>
      </c>
      <c r="DR167" s="46" t="str">
        <f>IF(W167="","",IF(AND(DR$4&lt;=Inputs!$CQ164,DR$4&gt;=Inputs!$CP164),Inputs!$AR164/(Inputs!$CQ164-Inputs!$CP164+1),0)+IF(DR$4=Inputs!$CL164,Inputs!$BD164,0))</f>
        <v/>
      </c>
      <c r="DS167" s="46" t="str">
        <f>IF(X167="","",IF(AND(DS$4&lt;=Inputs!$CQ164,DS$4&gt;=Inputs!$CP164),Inputs!$AR164/(Inputs!$CQ164-Inputs!$CP164+1),0)+IF(DS$4=Inputs!$CL164,Inputs!$BD164,0))</f>
        <v/>
      </c>
      <c r="DT167" s="46" t="str">
        <f>IF(Y167="","",IF(AND(DT$4&lt;=Inputs!$CQ164,DT$4&gt;=Inputs!$CP164),Inputs!$AR164/(Inputs!$CQ164-Inputs!$CP164+1),0)+IF(DT$4=Inputs!$CL164,Inputs!$BD164,0))</f>
        <v/>
      </c>
      <c r="DU167" s="46" t="str">
        <f>IF(Z167="","",IF(AND(DU$4&lt;=Inputs!$CQ164,DU$4&gt;=Inputs!$CP164),Inputs!$AR164/(Inputs!$CQ164-Inputs!$CP164+1),0)+IF(DU$4=Inputs!$CL164,Inputs!$BD164,0))</f>
        <v/>
      </c>
      <c r="DV167" s="46" t="str">
        <f>IF(AA167="","",IF(AND(DV$4&lt;=Inputs!$CQ164,DV$4&gt;=Inputs!$CP164),Inputs!$AR164/(Inputs!$CQ164-Inputs!$CP164+1),0)+IF(DV$4=Inputs!$CL164,Inputs!$BD164,0))</f>
        <v/>
      </c>
      <c r="DW167" s="46" t="str">
        <f>IF(AB167="","",IF(AND(DW$4&lt;=Inputs!$CQ164,DW$4&gt;=Inputs!$CP164),Inputs!$AR164/(Inputs!$CQ164-Inputs!$CP164+1),0)+IF(DW$4=Inputs!$CL164,Inputs!$BD164,0))</f>
        <v/>
      </c>
      <c r="DX167" s="46" t="str">
        <f>IF(AC167="","",IF(AND(DX$4&lt;=Inputs!$CQ164,DX$4&gt;=Inputs!$CP164),Inputs!$AR164/(Inputs!$CQ164-Inputs!$CP164+1),0)+IF(DX$4=Inputs!$CL164,Inputs!$BD164,0))</f>
        <v/>
      </c>
      <c r="DY167" s="46" t="str">
        <f>IF(AD167="","",IF(AND(DY$4&lt;=Inputs!$CQ164,DY$4&gt;=Inputs!$CP164),Inputs!$AR164/(Inputs!$CQ164-Inputs!$CP164+1),0)+IF(DY$4=Inputs!$CL164,Inputs!$BD164,0))</f>
        <v/>
      </c>
      <c r="DZ167" s="46" t="str">
        <f t="shared" si="8"/>
        <v/>
      </c>
    </row>
    <row r="168" spans="1:130">
      <c r="A168" s="7" t="str">
        <f>IF(Inputs!A165="","",Inputs!A165)</f>
        <v/>
      </c>
      <c r="B168" t="str">
        <f>IF(Inputs!B165="","",Inputs!B165)</f>
        <v/>
      </c>
      <c r="C168" s="46" t="str">
        <f>IF(Inputs!$B165="","",BO168-CV168)</f>
        <v/>
      </c>
      <c r="D168" s="46" t="str">
        <f>IF(Inputs!$B165="","",BP168-CW168)</f>
        <v/>
      </c>
      <c r="E168" s="46" t="str">
        <f>IF(Inputs!$B165="","",BQ168-CX168)</f>
        <v/>
      </c>
      <c r="F168" s="46" t="str">
        <f>IF(Inputs!$B165="","",BR168-CY168)</f>
        <v/>
      </c>
      <c r="G168" s="46" t="str">
        <f>IF(Inputs!$B165="","",BS168-CZ168)</f>
        <v/>
      </c>
      <c r="H168" s="46" t="str">
        <f>IF(Inputs!$B165="","",BT168-DA168)</f>
        <v/>
      </c>
      <c r="I168" s="46" t="str">
        <f>IF(Inputs!$B165="","",BU168-DB168)</f>
        <v/>
      </c>
      <c r="J168" s="46" t="str">
        <f>IF(Inputs!$B165="","",BV168-DC168)</f>
        <v/>
      </c>
      <c r="K168" s="46" t="str">
        <f>IF(Inputs!$B165="","",BW168-DD168)</f>
        <v/>
      </c>
      <c r="L168" s="46" t="str">
        <f>IF(Inputs!$B165="","",BX168-DE168)</f>
        <v/>
      </c>
      <c r="M168" s="46" t="str">
        <f>IF(Inputs!$B165="","",BY168-DF168)</f>
        <v/>
      </c>
      <c r="N168" s="46" t="str">
        <f>IF(Inputs!$B165="","",BZ168-DG168)</f>
        <v/>
      </c>
      <c r="O168" s="46" t="str">
        <f>IF(Inputs!$B165="","",CA168-DH168)</f>
        <v/>
      </c>
      <c r="P168" s="46" t="str">
        <f>IF(Inputs!$B165="","",CB168-DI168)</f>
        <v/>
      </c>
      <c r="Q168" s="46" t="str">
        <f>IF(Inputs!$B165="","",CC168-DJ168)</f>
        <v/>
      </c>
      <c r="R168" s="46" t="str">
        <f>IF(Inputs!$B165="","",CD168-DK168)</f>
        <v/>
      </c>
      <c r="S168" s="46" t="str">
        <f>IF(Inputs!$B165="","",CE168-DL168)</f>
        <v/>
      </c>
      <c r="T168" s="46" t="str">
        <f>IF(Inputs!$B165="","",CF168-DM168)</f>
        <v/>
      </c>
      <c r="U168" s="46" t="str">
        <f>IF(Inputs!$B165="","",CG168-DN168)</f>
        <v/>
      </c>
      <c r="V168" s="46" t="str">
        <f>IF(Inputs!$B165="","",CH168-DO168)</f>
        <v/>
      </c>
      <c r="W168" s="46" t="str">
        <f>IF(Inputs!$B165="","",CI168-DP168)</f>
        <v/>
      </c>
      <c r="X168" s="46" t="str">
        <f>IF(Inputs!$B165="","",CJ168-DQ168)</f>
        <v/>
      </c>
      <c r="Y168" s="46" t="str">
        <f>IF(Inputs!$B165="","",CK168-DR168)</f>
        <v/>
      </c>
      <c r="Z168" s="46" t="str">
        <f>IF(Inputs!$B165="","",CL168-DS168)</f>
        <v/>
      </c>
      <c r="AA168" s="46" t="str">
        <f>IF(Inputs!$B165="","",CM168-DT168)</f>
        <v/>
      </c>
      <c r="AB168" s="46" t="str">
        <f>IF(Inputs!$B165="","",CN168-DU168)</f>
        <v/>
      </c>
      <c r="AC168" s="46" t="str">
        <f>IF(Inputs!$B165="","",CO168-DV168)</f>
        <v/>
      </c>
      <c r="AD168" s="46" t="str">
        <f>IF(Inputs!$B165="","",CP168-DW168)</f>
        <v/>
      </c>
      <c r="AE168" s="46" t="str">
        <f>IF(Inputs!$B165="","",CQ168-DX168)</f>
        <v/>
      </c>
      <c r="AF168" s="46" t="str">
        <f>IF(Inputs!$B165="","",CR168-DY168)</f>
        <v/>
      </c>
      <c r="AG168" s="50" t="str">
        <f t="shared" si="9"/>
        <v/>
      </c>
      <c r="AH168" s="50"/>
      <c r="AJ168" s="27">
        <f>IF(AND(Inputs!$CO165=0,AJ$4&gt;=Inputs!$CM165),1,IF(AND(AJ$4&gt;=Inputs!$CM165,AJ$4&lt;Inputs!$CN165),1,IF(AND(AJ$4=Inputs!$CN165,AJ$4=Inputs!$CO165),1,IF(OR(AND(AJ$4=Inputs!$CN165+1,Inputs!$CN165=Inputs!$CO165),AND(AJ$4=Inputs!$CN165+2,Inputs!$CN165=Inputs!$CO165)),0,IF(AJ$4=Inputs!$CN165,0.8,IF(AJ$4=Inputs!$CN165+1,0.6,IF(AJ$4=Inputs!$CN165+2,0.4,IF(AJ$4=Inputs!$CO165,0.2,IF(AND(AJ$4&gt;=Inputs!$CL165,AJ$4&lt;Inputs!$CM165),(AJ$4-Inputs!$CL165+1)/(Inputs!$AI165+1),0)))))))))</f>
        <v>0</v>
      </c>
      <c r="AK168" s="27">
        <f>IF(AND(Inputs!$CO165=0,AK$4&gt;=Inputs!$CM165),1,IF(AND(AK$4&gt;=Inputs!$CM165,AK$4&lt;Inputs!$CN165),1,IF(AND(AK$4=Inputs!$CN165,AK$4=Inputs!$CO165),1,IF(OR(AND(AK$4=Inputs!$CN165+1,Inputs!$CN165=Inputs!$CO165),AND(AK$4=Inputs!$CN165+2,Inputs!$CN165=Inputs!$CO165)),0,IF(AK$4=Inputs!$CN165,0.8,IF(AK$4=Inputs!$CN165+1,0.6,IF(AK$4=Inputs!$CN165+2,0.4,IF(AK$4=Inputs!$CO165,0.2,IF(AND(AK$4&gt;=Inputs!$CL165,AK$4&lt;Inputs!$CM165),(AK$4-Inputs!$CL165+1)/(Inputs!$AI165+1),0)))))))))</f>
        <v>0</v>
      </c>
      <c r="AL168" s="27">
        <f>IF(AND(Inputs!$CO165=0,AL$4&gt;=Inputs!$CM165),1,IF(AND(AL$4&gt;=Inputs!$CM165,AL$4&lt;Inputs!$CN165),1,IF(AND(AL$4=Inputs!$CN165,AL$4=Inputs!$CO165),1,IF(OR(AND(AL$4=Inputs!$CN165+1,Inputs!$CN165=Inputs!$CO165),AND(AL$4=Inputs!$CN165+2,Inputs!$CN165=Inputs!$CO165)),0,IF(AL$4=Inputs!$CN165,0.8,IF(AL$4=Inputs!$CN165+1,0.6,IF(AL$4=Inputs!$CN165+2,0.4,IF(AL$4=Inputs!$CO165,0.2,IF(AND(AL$4&gt;=Inputs!$CL165,AL$4&lt;Inputs!$CM165),(AL$4-Inputs!$CL165+1)/(Inputs!$AI165+1),0)))))))))</f>
        <v>0</v>
      </c>
      <c r="AM168" s="27">
        <f>IF(AND(Inputs!$CO165=0,AM$4&gt;=Inputs!$CM165),1,IF(AND(AM$4&gt;=Inputs!$CM165,AM$4&lt;Inputs!$CN165),1,IF(AND(AM$4=Inputs!$CN165,AM$4=Inputs!$CO165),1,IF(OR(AND(AM$4=Inputs!$CN165+1,Inputs!$CN165=Inputs!$CO165),AND(AM$4=Inputs!$CN165+2,Inputs!$CN165=Inputs!$CO165)),0,IF(AM$4=Inputs!$CN165,0.8,IF(AM$4=Inputs!$CN165+1,0.6,IF(AM$4=Inputs!$CN165+2,0.4,IF(AM$4=Inputs!$CO165,0.2,IF(AND(AM$4&gt;=Inputs!$CL165,AM$4&lt;Inputs!$CM165),(AM$4-Inputs!$CL165+1)/(Inputs!$AI165+1),0)))))))))</f>
        <v>0</v>
      </c>
      <c r="AN168" s="27">
        <f>IF(AND(Inputs!$CO165=0,AN$4&gt;=Inputs!$CM165),1,IF(AND(AN$4&gt;=Inputs!$CM165,AN$4&lt;Inputs!$CN165),1,IF(AND(AN$4=Inputs!$CN165,AN$4=Inputs!$CO165),1,IF(OR(AND(AN$4=Inputs!$CN165+1,Inputs!$CN165=Inputs!$CO165),AND(AN$4=Inputs!$CN165+2,Inputs!$CN165=Inputs!$CO165)),0,IF(AN$4=Inputs!$CN165,0.8,IF(AN$4=Inputs!$CN165+1,0.6,IF(AN$4=Inputs!$CN165+2,0.4,IF(AN$4=Inputs!$CO165,0.2,IF(AND(AN$4&gt;=Inputs!$CL165,AN$4&lt;Inputs!$CM165),(AN$4-Inputs!$CL165+1)/(Inputs!$AI165+1),0)))))))))</f>
        <v>0</v>
      </c>
      <c r="AO168" s="27">
        <f>IF(AND(Inputs!$CO165=0,AO$4&gt;=Inputs!$CM165),1,IF(AND(AO$4&gt;=Inputs!$CM165,AO$4&lt;Inputs!$CN165),1,IF(AND(AO$4=Inputs!$CN165,AO$4=Inputs!$CO165),1,IF(OR(AND(AO$4=Inputs!$CN165+1,Inputs!$CN165=Inputs!$CO165),AND(AO$4=Inputs!$CN165+2,Inputs!$CN165=Inputs!$CO165)),0,IF(AO$4=Inputs!$CN165,0.8,IF(AO$4=Inputs!$CN165+1,0.6,IF(AO$4=Inputs!$CN165+2,0.4,IF(AO$4=Inputs!$CO165,0.2,IF(AND(AO$4&gt;=Inputs!$CL165,AO$4&lt;Inputs!$CM165),(AO$4-Inputs!$CL165+1)/(Inputs!$AI165+1),0)))))))))</f>
        <v>0</v>
      </c>
      <c r="AP168" s="27">
        <f>IF(AND(Inputs!$CO165=0,AP$4&gt;=Inputs!$CM165),1,IF(AND(AP$4&gt;=Inputs!$CM165,AP$4&lt;Inputs!$CN165),1,IF(AND(AP$4=Inputs!$CN165,AP$4=Inputs!$CO165),1,IF(OR(AND(AP$4=Inputs!$CN165+1,Inputs!$CN165=Inputs!$CO165),AND(AP$4=Inputs!$CN165+2,Inputs!$CN165=Inputs!$CO165)),0,IF(AP$4=Inputs!$CN165,0.8,IF(AP$4=Inputs!$CN165+1,0.6,IF(AP$4=Inputs!$CN165+2,0.4,IF(AP$4=Inputs!$CO165,0.2,IF(AND(AP$4&gt;=Inputs!$CL165,AP$4&lt;Inputs!$CM165),(AP$4-Inputs!$CL165+1)/(Inputs!$AI165+1),0)))))))))</f>
        <v>0</v>
      </c>
      <c r="AQ168" s="27">
        <f>IF(AND(Inputs!$CO165=0,AQ$4&gt;=Inputs!$CM165),1,IF(AND(AQ$4&gt;=Inputs!$CM165,AQ$4&lt;Inputs!$CN165),1,IF(AND(AQ$4=Inputs!$CN165,AQ$4=Inputs!$CO165),1,IF(OR(AND(AQ$4=Inputs!$CN165+1,Inputs!$CN165=Inputs!$CO165),AND(AQ$4=Inputs!$CN165+2,Inputs!$CN165=Inputs!$CO165)),0,IF(AQ$4=Inputs!$CN165,0.8,IF(AQ$4=Inputs!$CN165+1,0.6,IF(AQ$4=Inputs!$CN165+2,0.4,IF(AQ$4=Inputs!$CO165,0.2,IF(AND(AQ$4&gt;=Inputs!$CL165,AQ$4&lt;Inputs!$CM165),(AQ$4-Inputs!$CL165+1)/(Inputs!$AI165+1),0)))))))))</f>
        <v>0</v>
      </c>
      <c r="AR168" s="27">
        <f>IF(AND(Inputs!$CO165=0,AR$4&gt;=Inputs!$CM165),1,IF(AND(AR$4&gt;=Inputs!$CM165,AR$4&lt;Inputs!$CN165),1,IF(AND(AR$4=Inputs!$CN165,AR$4=Inputs!$CO165),1,IF(OR(AND(AR$4=Inputs!$CN165+1,Inputs!$CN165=Inputs!$CO165),AND(AR$4=Inputs!$CN165+2,Inputs!$CN165=Inputs!$CO165)),0,IF(AR$4=Inputs!$CN165,0.8,IF(AR$4=Inputs!$CN165+1,0.6,IF(AR$4=Inputs!$CN165+2,0.4,IF(AR$4=Inputs!$CO165,0.2,IF(AND(AR$4&gt;=Inputs!$CL165,AR$4&lt;Inputs!$CM165),(AR$4-Inputs!$CL165+1)/(Inputs!$AI165+1),0)))))))))</f>
        <v>0</v>
      </c>
      <c r="AS168" s="27">
        <f>IF(AND(Inputs!$CO165=0,AS$4&gt;=Inputs!$CM165),1,IF(AND(AS$4&gt;=Inputs!$CM165,AS$4&lt;Inputs!$CN165),1,IF(AND(AS$4=Inputs!$CN165,AS$4=Inputs!$CO165),1,IF(OR(AND(AS$4=Inputs!$CN165+1,Inputs!$CN165=Inputs!$CO165),AND(AS$4=Inputs!$CN165+2,Inputs!$CN165=Inputs!$CO165)),0,IF(AS$4=Inputs!$CN165,0.8,IF(AS$4=Inputs!$CN165+1,0.6,IF(AS$4=Inputs!$CN165+2,0.4,IF(AS$4=Inputs!$CO165,0.2,IF(AND(AS$4&gt;=Inputs!$CL165,AS$4&lt;Inputs!$CM165),(AS$4-Inputs!$CL165+1)/(Inputs!$AI165+1),0)))))))))</f>
        <v>0</v>
      </c>
      <c r="AT168" s="27">
        <f>IF(AND(Inputs!$CO165=0,AT$4&gt;=Inputs!$CM165),1,IF(AND(AT$4&gt;=Inputs!$CM165,AT$4&lt;Inputs!$CN165),1,IF(AND(AT$4=Inputs!$CN165,AT$4=Inputs!$CO165),1,IF(OR(AND(AT$4=Inputs!$CN165+1,Inputs!$CN165=Inputs!$CO165),AND(AT$4=Inputs!$CN165+2,Inputs!$CN165=Inputs!$CO165)),0,IF(AT$4=Inputs!$CN165,0.8,IF(AT$4=Inputs!$CN165+1,0.6,IF(AT$4=Inputs!$CN165+2,0.4,IF(AT$4=Inputs!$CO165,0.2,IF(AND(AT$4&gt;=Inputs!$CL165,AT$4&lt;Inputs!$CM165),(AT$4-Inputs!$CL165+1)/(Inputs!$AI165+1),0)))))))))</f>
        <v>0</v>
      </c>
      <c r="AU168" s="27">
        <f>IF(AND(Inputs!$CO165=0,AU$4&gt;=Inputs!$CM165),1,IF(AND(AU$4&gt;=Inputs!$CM165,AU$4&lt;Inputs!$CN165),1,IF(AND(AU$4=Inputs!$CN165,AU$4=Inputs!$CO165),1,IF(OR(AND(AU$4=Inputs!$CN165+1,Inputs!$CN165=Inputs!$CO165),AND(AU$4=Inputs!$CN165+2,Inputs!$CN165=Inputs!$CO165)),0,IF(AU$4=Inputs!$CN165,0.8,IF(AU$4=Inputs!$CN165+1,0.6,IF(AU$4=Inputs!$CN165+2,0.4,IF(AU$4=Inputs!$CO165,0.2,IF(AND(AU$4&gt;=Inputs!$CL165,AU$4&lt;Inputs!$CM165),(AU$4-Inputs!$CL165+1)/(Inputs!$AI165+1),0)))))))))</f>
        <v>0</v>
      </c>
      <c r="AV168" s="27">
        <f>IF(AND(Inputs!$CO165=0,AV$4&gt;=Inputs!$CM165),1,IF(AND(AV$4&gt;=Inputs!$CM165,AV$4&lt;Inputs!$CN165),1,IF(AND(AV$4=Inputs!$CN165,AV$4=Inputs!$CO165),1,IF(OR(AND(AV$4=Inputs!$CN165+1,Inputs!$CN165=Inputs!$CO165),AND(AV$4=Inputs!$CN165+2,Inputs!$CN165=Inputs!$CO165)),0,IF(AV$4=Inputs!$CN165,0.8,IF(AV$4=Inputs!$CN165+1,0.6,IF(AV$4=Inputs!$CN165+2,0.4,IF(AV$4=Inputs!$CO165,0.2,IF(AND(AV$4&gt;=Inputs!$CL165,AV$4&lt;Inputs!$CM165),(AV$4-Inputs!$CL165+1)/(Inputs!$AI165+1),0)))))))))</f>
        <v>0</v>
      </c>
      <c r="AW168" s="27">
        <f>IF(AND(Inputs!$CO165=0,AW$4&gt;=Inputs!$CM165),1,IF(AND(AW$4&gt;=Inputs!$CM165,AW$4&lt;Inputs!$CN165),1,IF(AND(AW$4=Inputs!$CN165,AW$4=Inputs!$CO165),1,IF(OR(AND(AW$4=Inputs!$CN165+1,Inputs!$CN165=Inputs!$CO165),AND(AW$4=Inputs!$CN165+2,Inputs!$CN165=Inputs!$CO165)),0,IF(AW$4=Inputs!$CN165,0.8,IF(AW$4=Inputs!$CN165+1,0.6,IF(AW$4=Inputs!$CN165+2,0.4,IF(AW$4=Inputs!$CO165,0.2,IF(AND(AW$4&gt;=Inputs!$CL165,AW$4&lt;Inputs!$CM165),(AW$4-Inputs!$CL165+1)/(Inputs!$AI165+1),0)))))))))</f>
        <v>0</v>
      </c>
      <c r="AX168" s="27">
        <f>IF(AND(Inputs!$CO165=0,AX$4&gt;=Inputs!$CM165),1,IF(AND(AX$4&gt;=Inputs!$CM165,AX$4&lt;Inputs!$CN165),1,IF(AND(AX$4=Inputs!$CN165,AX$4=Inputs!$CO165),1,IF(OR(AND(AX$4=Inputs!$CN165+1,Inputs!$CN165=Inputs!$CO165),AND(AX$4=Inputs!$CN165+2,Inputs!$CN165=Inputs!$CO165)),0,IF(AX$4=Inputs!$CN165,0.8,IF(AX$4=Inputs!$CN165+1,0.6,IF(AX$4=Inputs!$CN165+2,0.4,IF(AX$4=Inputs!$CO165,0.2,IF(AND(AX$4&gt;=Inputs!$CL165,AX$4&lt;Inputs!$CM165),(AX$4-Inputs!$CL165+1)/(Inputs!$AI165+1),0)))))))))</f>
        <v>0</v>
      </c>
      <c r="AY168" s="27">
        <f>IF(AND(Inputs!$CO165=0,AY$4&gt;=Inputs!$CM165),1,IF(AND(AY$4&gt;=Inputs!$CM165,AY$4&lt;Inputs!$CN165),1,IF(AND(AY$4=Inputs!$CN165,AY$4=Inputs!$CO165),1,IF(OR(AND(AY$4=Inputs!$CN165+1,Inputs!$CN165=Inputs!$CO165),AND(AY$4=Inputs!$CN165+2,Inputs!$CN165=Inputs!$CO165)),0,IF(AY$4=Inputs!$CN165,0.8,IF(AY$4=Inputs!$CN165+1,0.6,IF(AY$4=Inputs!$CN165+2,0.4,IF(AY$4=Inputs!$CO165,0.2,IF(AND(AY$4&gt;=Inputs!$CL165,AY$4&lt;Inputs!$CM165),(AY$4-Inputs!$CL165+1)/(Inputs!$AI165+1),0)))))))))</f>
        <v>0</v>
      </c>
      <c r="AZ168" s="27">
        <f>IF(AND(Inputs!$CO165=0,AZ$4&gt;=Inputs!$CM165),1,IF(AND(AZ$4&gt;=Inputs!$CM165,AZ$4&lt;Inputs!$CN165),1,IF(AND(AZ$4=Inputs!$CN165,AZ$4=Inputs!$CO165),1,IF(OR(AND(AZ$4=Inputs!$CN165+1,Inputs!$CN165=Inputs!$CO165),AND(AZ$4=Inputs!$CN165+2,Inputs!$CN165=Inputs!$CO165)),0,IF(AZ$4=Inputs!$CN165,0.8,IF(AZ$4=Inputs!$CN165+1,0.6,IF(AZ$4=Inputs!$CN165+2,0.4,IF(AZ$4=Inputs!$CO165,0.2,IF(AND(AZ$4&gt;=Inputs!$CL165,AZ$4&lt;Inputs!$CM165),(AZ$4-Inputs!$CL165+1)/(Inputs!$AI165+1),0)))))))))</f>
        <v>0</v>
      </c>
      <c r="BA168" s="27">
        <f>IF(AND(Inputs!$CO165=0,BA$4&gt;=Inputs!$CM165),1,IF(AND(BA$4&gt;=Inputs!$CM165,BA$4&lt;Inputs!$CN165),1,IF(AND(BA$4=Inputs!$CN165,BA$4=Inputs!$CO165),1,IF(OR(AND(BA$4=Inputs!$CN165+1,Inputs!$CN165=Inputs!$CO165),AND(BA$4=Inputs!$CN165+2,Inputs!$CN165=Inputs!$CO165)),0,IF(BA$4=Inputs!$CN165,0.8,IF(BA$4=Inputs!$CN165+1,0.6,IF(BA$4=Inputs!$CN165+2,0.4,IF(BA$4=Inputs!$CO165,0.2,IF(AND(BA$4&gt;=Inputs!$CL165,BA$4&lt;Inputs!$CM165),(BA$4-Inputs!$CL165+1)/(Inputs!$AI165+1),0)))))))))</f>
        <v>0</v>
      </c>
      <c r="BB168" s="27">
        <f>IF(AND(Inputs!$CO165=0,BB$4&gt;=Inputs!$CM165),1,IF(AND(BB$4&gt;=Inputs!$CM165,BB$4&lt;Inputs!$CN165),1,IF(AND(BB$4=Inputs!$CN165,BB$4=Inputs!$CO165),1,IF(OR(AND(BB$4=Inputs!$CN165+1,Inputs!$CN165=Inputs!$CO165),AND(BB$4=Inputs!$CN165+2,Inputs!$CN165=Inputs!$CO165)),0,IF(BB$4=Inputs!$CN165,0.8,IF(BB$4=Inputs!$CN165+1,0.6,IF(BB$4=Inputs!$CN165+2,0.4,IF(BB$4=Inputs!$CO165,0.2,IF(AND(BB$4&gt;=Inputs!$CL165,BB$4&lt;Inputs!$CM165),(BB$4-Inputs!$CL165+1)/(Inputs!$AI165+1),0)))))))))</f>
        <v>0</v>
      </c>
      <c r="BC168" s="27">
        <f>IF(AND(Inputs!$CO165=0,BC$4&gt;=Inputs!$CM165),1,IF(AND(BC$4&gt;=Inputs!$CM165,BC$4&lt;Inputs!$CN165),1,IF(AND(BC$4=Inputs!$CN165,BC$4=Inputs!$CO165),1,IF(OR(AND(BC$4=Inputs!$CN165+1,Inputs!$CN165=Inputs!$CO165),AND(BC$4=Inputs!$CN165+2,Inputs!$CN165=Inputs!$CO165)),0,IF(BC$4=Inputs!$CN165,0.8,IF(BC$4=Inputs!$CN165+1,0.6,IF(BC$4=Inputs!$CN165+2,0.4,IF(BC$4=Inputs!$CO165,0.2,IF(AND(BC$4&gt;=Inputs!$CL165,BC$4&lt;Inputs!$CM165),(BC$4-Inputs!$CL165+1)/(Inputs!$AI165+1),0)))))))))</f>
        <v>0</v>
      </c>
      <c r="BD168" s="27">
        <f>IF(AND(Inputs!$CO165=0,BD$4&gt;=Inputs!$CM165),1,IF(AND(BD$4&gt;=Inputs!$CM165,BD$4&lt;Inputs!$CN165),1,IF(AND(BD$4=Inputs!$CN165,BD$4=Inputs!$CO165),1,IF(OR(AND(BD$4=Inputs!$CN165+1,Inputs!$CN165=Inputs!$CO165),AND(BD$4=Inputs!$CN165+2,Inputs!$CN165=Inputs!$CO165)),0,IF(BD$4=Inputs!$CN165,0.8,IF(BD$4=Inputs!$CN165+1,0.6,IF(BD$4=Inputs!$CN165+2,0.4,IF(BD$4=Inputs!$CO165,0.2,IF(AND(BD$4&gt;=Inputs!$CL165,BD$4&lt;Inputs!$CM165),(BD$4-Inputs!$CL165+1)/(Inputs!$AI165+1),0)))))))))</f>
        <v>0</v>
      </c>
      <c r="BE168" s="27">
        <f>IF(AND(Inputs!$CO165=0,BE$4&gt;=Inputs!$CM165),1,IF(AND(BE$4&gt;=Inputs!$CM165,BE$4&lt;Inputs!$CN165),1,IF(AND(BE$4=Inputs!$CN165,BE$4=Inputs!$CO165),1,IF(OR(AND(BE$4=Inputs!$CN165+1,Inputs!$CN165=Inputs!$CO165),AND(BE$4=Inputs!$CN165+2,Inputs!$CN165=Inputs!$CO165)),0,IF(BE$4=Inputs!$CN165,0.8,IF(BE$4=Inputs!$CN165+1,0.6,IF(BE$4=Inputs!$CN165+2,0.4,IF(BE$4=Inputs!$CO165,0.2,IF(AND(BE$4&gt;=Inputs!$CL165,BE$4&lt;Inputs!$CM165),(BE$4-Inputs!$CL165+1)/(Inputs!$AI165+1),0)))))))))</f>
        <v>0</v>
      </c>
      <c r="BF168" s="27">
        <f>IF(AND(Inputs!$CO165=0,BF$4&gt;=Inputs!$CM165),1,IF(AND(BF$4&gt;=Inputs!$CM165,BF$4&lt;Inputs!$CN165),1,IF(AND(BF$4=Inputs!$CN165,BF$4=Inputs!$CO165),1,IF(OR(AND(BF$4=Inputs!$CN165+1,Inputs!$CN165=Inputs!$CO165),AND(BF$4=Inputs!$CN165+2,Inputs!$CN165=Inputs!$CO165)),0,IF(BF$4=Inputs!$CN165,0.8,IF(BF$4=Inputs!$CN165+1,0.6,IF(BF$4=Inputs!$CN165+2,0.4,IF(BF$4=Inputs!$CO165,0.2,IF(AND(BF$4&gt;=Inputs!$CL165,BF$4&lt;Inputs!$CM165),(BF$4-Inputs!$CL165+1)/(Inputs!$AI165+1),0)))))))))</f>
        <v>0</v>
      </c>
      <c r="BG168" s="27">
        <f>IF(AND(Inputs!$CO165=0,BG$4&gt;=Inputs!$CM165),1,IF(AND(BG$4&gt;=Inputs!$CM165,BG$4&lt;Inputs!$CN165),1,IF(AND(BG$4=Inputs!$CN165,BG$4=Inputs!$CO165),1,IF(OR(AND(BG$4=Inputs!$CN165+1,Inputs!$CN165=Inputs!$CO165),AND(BG$4=Inputs!$CN165+2,Inputs!$CN165=Inputs!$CO165)),0,IF(BG$4=Inputs!$CN165,0.8,IF(BG$4=Inputs!$CN165+1,0.6,IF(BG$4=Inputs!$CN165+2,0.4,IF(BG$4=Inputs!$CO165,0.2,IF(AND(BG$4&gt;=Inputs!$CL165,BG$4&lt;Inputs!$CM165),(BG$4-Inputs!$CL165+1)/(Inputs!$AI165+1),0)))))))))</f>
        <v>0</v>
      </c>
      <c r="BH168" s="27">
        <f>IF(AND(Inputs!$CO165=0,BH$4&gt;=Inputs!$CM165),1,IF(AND(BH$4&gt;=Inputs!$CM165,BH$4&lt;Inputs!$CN165),1,IF(AND(BH$4=Inputs!$CN165,BH$4=Inputs!$CO165),1,IF(OR(AND(BH$4=Inputs!$CN165+1,Inputs!$CN165=Inputs!$CO165),AND(BH$4=Inputs!$CN165+2,Inputs!$CN165=Inputs!$CO165)),0,IF(BH$4=Inputs!$CN165,0.8,IF(BH$4=Inputs!$CN165+1,0.6,IF(BH$4=Inputs!$CN165+2,0.4,IF(BH$4=Inputs!$CO165,0.2,IF(AND(BH$4&gt;=Inputs!$CL165,BH$4&lt;Inputs!$CM165),(BH$4-Inputs!$CL165+1)/(Inputs!$AI165+1),0)))))))))</f>
        <v>0</v>
      </c>
      <c r="BI168" s="27">
        <f>IF(AND(Inputs!$CO165=0,BI$4&gt;=Inputs!$CM165),1,IF(AND(BI$4&gt;=Inputs!$CM165,BI$4&lt;Inputs!$CN165),1,IF(AND(BI$4=Inputs!$CN165,BI$4=Inputs!$CO165),1,IF(OR(AND(BI$4=Inputs!$CN165+1,Inputs!$CN165=Inputs!$CO165),AND(BI$4=Inputs!$CN165+2,Inputs!$CN165=Inputs!$CO165)),0,IF(BI$4=Inputs!$CN165,0.8,IF(BI$4=Inputs!$CN165+1,0.6,IF(BI$4=Inputs!$CN165+2,0.4,IF(BI$4=Inputs!$CO165,0.2,IF(AND(BI$4&gt;=Inputs!$CL165,BI$4&lt;Inputs!$CM165),(BI$4-Inputs!$CL165+1)/(Inputs!$AI165+1),0)))))))))</f>
        <v>0</v>
      </c>
      <c r="BJ168" s="27">
        <f>IF(AND(Inputs!$CO165=0,BJ$4&gt;=Inputs!$CM165),1,IF(AND(BJ$4&gt;=Inputs!$CM165,BJ$4&lt;Inputs!$CN165),1,IF(AND(BJ$4=Inputs!$CN165,BJ$4=Inputs!$CO165),1,IF(OR(AND(BJ$4=Inputs!$CN165+1,Inputs!$CN165=Inputs!$CO165),AND(BJ$4=Inputs!$CN165+2,Inputs!$CN165=Inputs!$CO165)),0,IF(BJ$4=Inputs!$CN165,0.8,IF(BJ$4=Inputs!$CN165+1,0.6,IF(BJ$4=Inputs!$CN165+2,0.4,IF(BJ$4=Inputs!$CO165,0.2,IF(AND(BJ$4&gt;=Inputs!$CL165,BJ$4&lt;Inputs!$CM165),(BJ$4-Inputs!$CL165+1)/(Inputs!$AI165+1),0)))))))))</f>
        <v>0</v>
      </c>
      <c r="BK168" s="27">
        <f>IF(AND(Inputs!$CO165=0,BK$4&gt;=Inputs!$CM165),1,IF(AND(BK$4&gt;=Inputs!$CM165,BK$4&lt;Inputs!$CN165),1,IF(AND(BK$4=Inputs!$CN165,BK$4=Inputs!$CO165),1,IF(OR(AND(BK$4=Inputs!$CN165+1,Inputs!$CN165=Inputs!$CO165),AND(BK$4=Inputs!$CN165+2,Inputs!$CN165=Inputs!$CO165)),0,IF(BK$4=Inputs!$CN165,0.8,IF(BK$4=Inputs!$CN165+1,0.6,IF(BK$4=Inputs!$CN165+2,0.4,IF(BK$4=Inputs!$CO165,0.2,IF(AND(BK$4&gt;=Inputs!$CL165,BK$4&lt;Inputs!$CM165),(BK$4-Inputs!$CL165+1)/(Inputs!$AI165+1),0)))))))))</f>
        <v>0</v>
      </c>
      <c r="BL168" s="27">
        <f>IF(AND(Inputs!$CO165=0,BL$4&gt;=Inputs!$CM165),1,IF(AND(BL$4&gt;=Inputs!$CM165,BL$4&lt;Inputs!$CN165),1,IF(AND(BL$4=Inputs!$CN165,BL$4=Inputs!$CO165),1,IF(OR(AND(BL$4=Inputs!$CN165+1,Inputs!$CN165=Inputs!$CO165),AND(BL$4=Inputs!$CN165+2,Inputs!$CN165=Inputs!$CO165)),0,IF(BL$4=Inputs!$CN165,0.8,IF(BL$4=Inputs!$CN165+1,0.6,IF(BL$4=Inputs!$CN165+2,0.4,IF(BL$4=Inputs!$CO165,0.2,IF(AND(BL$4&gt;=Inputs!$CL165,BL$4&lt;Inputs!$CM165),(BL$4-Inputs!$CL165+1)/(Inputs!$AI165+1),0)))))))))</f>
        <v>0</v>
      </c>
      <c r="BM168" s="27">
        <f>IF(AND(Inputs!$CO165=0,BM$4&gt;=Inputs!$CM165),1,IF(AND(BM$4&gt;=Inputs!$CM165,BM$4&lt;Inputs!$CN165),1,IF(AND(BM$4=Inputs!$CN165,BM$4=Inputs!$CO165),1,IF(OR(AND(BM$4=Inputs!$CN165+1,Inputs!$CN165=Inputs!$CO165),AND(BM$4=Inputs!$CN165+2,Inputs!$CN165=Inputs!$CO165)),0,IF(BM$4=Inputs!$CN165,0.8,IF(BM$4=Inputs!$CN165+1,0.6,IF(BM$4=Inputs!$CN165+2,0.4,IF(BM$4=Inputs!$CO165,0.2,IF(AND(BM$4&gt;=Inputs!$CL165,BM$4&lt;Inputs!$CM165),(BM$4-Inputs!$CL165+1)/(Inputs!$AI165+1),0)))))))))</f>
        <v>0</v>
      </c>
      <c r="BO168" s="46" t="str">
        <f>IF(Inputs!$B165="","",(ROUND(Inputs!$BC165*AJ168,0)))</f>
        <v/>
      </c>
      <c r="BP168" s="46" t="str">
        <f>IF(Inputs!$B165="","",(ROUND(Inputs!$BC165*AK168,0)))</f>
        <v/>
      </c>
      <c r="BQ168" s="46" t="str">
        <f>IF(Inputs!$B165="","",(ROUND(Inputs!$BC165*AL168,0)))</f>
        <v/>
      </c>
      <c r="BR168" s="46" t="str">
        <f>IF(Inputs!$B165="","",(ROUND(Inputs!$BC165*AM168,0)))</f>
        <v/>
      </c>
      <c r="BS168" s="46" t="str">
        <f>IF(Inputs!$B165="","",(ROUND(Inputs!$BC165*AN168,0)))</f>
        <v/>
      </c>
      <c r="BT168" s="46" t="str">
        <f>IF(Inputs!$B165="","",(ROUND(Inputs!$BC165*AO168,0)))</f>
        <v/>
      </c>
      <c r="BU168" s="46" t="str">
        <f>IF(Inputs!$B165="","",(ROUND(Inputs!$BC165*AP168,0)))</f>
        <v/>
      </c>
      <c r="BV168" s="46" t="str">
        <f>IF(Inputs!$B165="","",(ROUND(Inputs!$BC165*AQ168,0)))</f>
        <v/>
      </c>
      <c r="BW168" s="46" t="str">
        <f>IF(Inputs!$B165="","",(ROUND(Inputs!$BC165*AR168,0)))</f>
        <v/>
      </c>
      <c r="BX168" s="46" t="str">
        <f>IF(Inputs!$B165="","",(ROUND(Inputs!$BC165*AS168,0)))</f>
        <v/>
      </c>
      <c r="BY168" s="46" t="str">
        <f>IF(Inputs!$B165="","",(ROUND(Inputs!$BC165*AT168,0)))</f>
        <v/>
      </c>
      <c r="BZ168" s="46" t="str">
        <f>IF(Inputs!$B165="","",(ROUND(Inputs!$BC165*AU168,0)))</f>
        <v/>
      </c>
      <c r="CA168" s="46" t="str">
        <f>IF(Inputs!$B165="","",(ROUND(Inputs!$BC165*AV168,0)))</f>
        <v/>
      </c>
      <c r="CB168" s="46" t="str">
        <f>IF(Inputs!$B165="","",(ROUND(Inputs!$BC165*AW168,0)))</f>
        <v/>
      </c>
      <c r="CC168" s="46" t="str">
        <f>IF(Inputs!$B165="","",(ROUND(Inputs!$BC165*AX168,0)))</f>
        <v/>
      </c>
      <c r="CD168" s="46" t="str">
        <f>IF(Inputs!$B165="","",(ROUND(Inputs!$BC165*AY168,0)))</f>
        <v/>
      </c>
      <c r="CE168" s="46" t="str">
        <f>IF(Inputs!$B165="","",(ROUND(Inputs!$BC165*AZ168,0)))</f>
        <v/>
      </c>
      <c r="CF168" s="46" t="str">
        <f>IF(Inputs!$B165="","",(ROUND(Inputs!$BC165*BA168,0)))</f>
        <v/>
      </c>
      <c r="CG168" s="46" t="str">
        <f>IF(Inputs!$B165="","",(ROUND(Inputs!$BC165*BB168,0)))</f>
        <v/>
      </c>
      <c r="CH168" s="46" t="str">
        <f>IF(Inputs!$B165="","",(ROUND(Inputs!$BC165*BC168,0)))</f>
        <v/>
      </c>
      <c r="CI168" s="46" t="str">
        <f>IF(Inputs!$B165="","",(ROUND(Inputs!$BC165*BD168,0)))</f>
        <v/>
      </c>
      <c r="CJ168" s="46" t="str">
        <f>IF(Inputs!$B165="","",(ROUND(Inputs!$BC165*BE168,0)))</f>
        <v/>
      </c>
      <c r="CK168" s="46" t="str">
        <f>IF(Inputs!$B165="","",(ROUND(Inputs!$BC165*BF168,0)))</f>
        <v/>
      </c>
      <c r="CL168" s="46" t="str">
        <f>IF(Inputs!$B165="","",(ROUND(Inputs!$BC165*BG168,0)))</f>
        <v/>
      </c>
      <c r="CM168" s="46" t="str">
        <f>IF(Inputs!$B165="","",(ROUND(Inputs!$BC165*BH168,0)))</f>
        <v/>
      </c>
      <c r="CN168" s="46" t="str">
        <f>IF(Inputs!$B165="","",(ROUND(Inputs!$BC165*BI168,0)))</f>
        <v/>
      </c>
      <c r="CO168" s="46" t="str">
        <f>IF(Inputs!$B165="","",(ROUND(Inputs!$BC165*BJ168,0)))</f>
        <v/>
      </c>
      <c r="CP168" s="46" t="str">
        <f>IF(Inputs!$B165="","",(ROUND(Inputs!$BC165*BK168,0)))</f>
        <v/>
      </c>
      <c r="CQ168" s="46" t="str">
        <f>IF(Inputs!$B165="","",(ROUND(Inputs!$BC165*BL168,0)))</f>
        <v/>
      </c>
      <c r="CR168" s="46" t="str">
        <f>IF(Inputs!$B165="","",(ROUND(Inputs!$BC165*BM168,0)))</f>
        <v/>
      </c>
      <c r="CV168" s="46" t="str">
        <f>IF(A168="","",IF(AND(CV$4&lt;=Inputs!$CQ165,CV$4&gt;=Inputs!$CP165),Inputs!$AR165/(Inputs!$CQ165-Inputs!$CP165+1),0)+IF(CV$4=Inputs!$CL165,Inputs!$BD165,0))</f>
        <v/>
      </c>
      <c r="CW168" s="46" t="str">
        <f>IF(B168="","",IF(AND(CW$4&lt;=Inputs!$CQ165,CW$4&gt;=Inputs!$CP165),Inputs!$AR165/(Inputs!$CQ165-Inputs!$CP165+1),0)+IF(CW$4=Inputs!$CL165,Inputs!$BD165,0))</f>
        <v/>
      </c>
      <c r="CX168" s="46" t="str">
        <f>IF(C168="","",IF(AND(CX$4&lt;=Inputs!$CQ165,CX$4&gt;=Inputs!$CP165),Inputs!$AR165/(Inputs!$CQ165-Inputs!$CP165+1),0)+IF(CX$4=Inputs!$CL165,Inputs!$BD165,0))</f>
        <v/>
      </c>
      <c r="CY168" s="46" t="str">
        <f>IF(D168="","",IF(AND(CY$4&lt;=Inputs!$CQ165,CY$4&gt;=Inputs!$CP165),Inputs!$AR165/(Inputs!$CQ165-Inputs!$CP165+1),0)+IF(CY$4=Inputs!$CL165,Inputs!$BD165,0))</f>
        <v/>
      </c>
      <c r="CZ168" s="46" t="str">
        <f>IF(E168="","",IF(AND(CZ$4&lt;=Inputs!$CQ165,CZ$4&gt;=Inputs!$CP165),Inputs!$AR165/(Inputs!$CQ165-Inputs!$CP165+1),0)+IF(CZ$4=Inputs!$CL165,Inputs!$BD165,0))</f>
        <v/>
      </c>
      <c r="DA168" s="46" t="str">
        <f>IF(F168="","",IF(AND(DA$4&lt;=Inputs!$CQ165,DA$4&gt;=Inputs!$CP165),Inputs!$AR165/(Inputs!$CQ165-Inputs!$CP165+1),0)+IF(DA$4=Inputs!$CL165,Inputs!$BD165,0))</f>
        <v/>
      </c>
      <c r="DB168" s="46" t="str">
        <f>IF(G168="","",IF(AND(DB$4&lt;=Inputs!$CQ165,DB$4&gt;=Inputs!$CP165),Inputs!$AR165/(Inputs!$CQ165-Inputs!$CP165+1),0)+IF(DB$4=Inputs!$CL165,Inputs!$BD165,0))</f>
        <v/>
      </c>
      <c r="DC168" s="46" t="str">
        <f>IF(H168="","",IF(AND(DC$4&lt;=Inputs!$CQ165,DC$4&gt;=Inputs!$CP165),Inputs!$AR165/(Inputs!$CQ165-Inputs!$CP165+1),0)+IF(DC$4=Inputs!$CL165,Inputs!$BD165,0))</f>
        <v/>
      </c>
      <c r="DD168" s="46" t="str">
        <f>IF(I168="","",IF(AND(DD$4&lt;=Inputs!$CQ165,DD$4&gt;=Inputs!$CP165),Inputs!$AR165/(Inputs!$CQ165-Inputs!$CP165+1),0)+IF(DD$4=Inputs!$CL165,Inputs!$BD165,0))</f>
        <v/>
      </c>
      <c r="DE168" s="46" t="str">
        <f>IF(J168="","",IF(AND(DE$4&lt;=Inputs!$CQ165,DE$4&gt;=Inputs!$CP165),Inputs!$AR165/(Inputs!$CQ165-Inputs!$CP165+1),0)+IF(DE$4=Inputs!$CL165,Inputs!$BD165,0))</f>
        <v/>
      </c>
      <c r="DF168" s="46" t="str">
        <f>IF(K168="","",IF(AND(DF$4&lt;=Inputs!$CQ165,DF$4&gt;=Inputs!$CP165),Inputs!$AR165/(Inputs!$CQ165-Inputs!$CP165+1),0)+IF(DF$4=Inputs!$CL165,Inputs!$BD165,0))</f>
        <v/>
      </c>
      <c r="DG168" s="46" t="str">
        <f>IF(L168="","",IF(AND(DG$4&lt;=Inputs!$CQ165,DG$4&gt;=Inputs!$CP165),Inputs!$AR165/(Inputs!$CQ165-Inputs!$CP165+1),0)+IF(DG$4=Inputs!$CL165,Inputs!$BD165,0))</f>
        <v/>
      </c>
      <c r="DH168" s="46" t="str">
        <f>IF(M168="","",IF(AND(DH$4&lt;=Inputs!$CQ165,DH$4&gt;=Inputs!$CP165),Inputs!$AR165/(Inputs!$CQ165-Inputs!$CP165+1),0)+IF(DH$4=Inputs!$CL165,Inputs!$BD165,0))</f>
        <v/>
      </c>
      <c r="DI168" s="46" t="str">
        <f>IF(N168="","",IF(AND(DI$4&lt;=Inputs!$CQ165,DI$4&gt;=Inputs!$CP165),Inputs!$AR165/(Inputs!$CQ165-Inputs!$CP165+1),0)+IF(DI$4=Inputs!$CL165,Inputs!$BD165,0))</f>
        <v/>
      </c>
      <c r="DJ168" s="46" t="str">
        <f>IF(O168="","",IF(AND(DJ$4&lt;=Inputs!$CQ165,DJ$4&gt;=Inputs!$CP165),Inputs!$AR165/(Inputs!$CQ165-Inputs!$CP165+1),0)+IF(DJ$4=Inputs!$CL165,Inputs!$BD165,0))</f>
        <v/>
      </c>
      <c r="DK168" s="46" t="str">
        <f>IF(P168="","",IF(AND(DK$4&lt;=Inputs!$CQ165,DK$4&gt;=Inputs!$CP165),Inputs!$AR165/(Inputs!$CQ165-Inputs!$CP165+1),0)+IF(DK$4=Inputs!$CL165,Inputs!$BD165,0))</f>
        <v/>
      </c>
      <c r="DL168" s="46" t="str">
        <f>IF(Q168="","",IF(AND(DL$4&lt;=Inputs!$CQ165,DL$4&gt;=Inputs!$CP165),Inputs!$AR165/(Inputs!$CQ165-Inputs!$CP165+1),0)+IF(DL$4=Inputs!$CL165,Inputs!$BD165,0))</f>
        <v/>
      </c>
      <c r="DM168" s="46" t="str">
        <f>IF(R168="","",IF(AND(DM$4&lt;=Inputs!$CQ165,DM$4&gt;=Inputs!$CP165),Inputs!$AR165/(Inputs!$CQ165-Inputs!$CP165+1),0)+IF(DM$4=Inputs!$CL165,Inputs!$BD165,0))</f>
        <v/>
      </c>
      <c r="DN168" s="46" t="str">
        <f>IF(S168="","",IF(AND(DN$4&lt;=Inputs!$CQ165,DN$4&gt;=Inputs!$CP165),Inputs!$AR165/(Inputs!$CQ165-Inputs!$CP165+1),0)+IF(DN$4=Inputs!$CL165,Inputs!$BD165,0))</f>
        <v/>
      </c>
      <c r="DO168" s="46" t="str">
        <f>IF(T168="","",IF(AND(DO$4&lt;=Inputs!$CQ165,DO$4&gt;=Inputs!$CP165),Inputs!$AR165/(Inputs!$CQ165-Inputs!$CP165+1),0)+IF(DO$4=Inputs!$CL165,Inputs!$BD165,0))</f>
        <v/>
      </c>
      <c r="DP168" s="46" t="str">
        <f>IF(U168="","",IF(AND(DP$4&lt;=Inputs!$CQ165,DP$4&gt;=Inputs!$CP165),Inputs!$AR165/(Inputs!$CQ165-Inputs!$CP165+1),0)+IF(DP$4=Inputs!$CL165,Inputs!$BD165,0))</f>
        <v/>
      </c>
      <c r="DQ168" s="46" t="str">
        <f>IF(V168="","",IF(AND(DQ$4&lt;=Inputs!$CQ165,DQ$4&gt;=Inputs!$CP165),Inputs!$AR165/(Inputs!$CQ165-Inputs!$CP165+1),0)+IF(DQ$4=Inputs!$CL165,Inputs!$BD165,0))</f>
        <v/>
      </c>
      <c r="DR168" s="46" t="str">
        <f>IF(W168="","",IF(AND(DR$4&lt;=Inputs!$CQ165,DR$4&gt;=Inputs!$CP165),Inputs!$AR165/(Inputs!$CQ165-Inputs!$CP165+1),0)+IF(DR$4=Inputs!$CL165,Inputs!$BD165,0))</f>
        <v/>
      </c>
      <c r="DS168" s="46" t="str">
        <f>IF(X168="","",IF(AND(DS$4&lt;=Inputs!$CQ165,DS$4&gt;=Inputs!$CP165),Inputs!$AR165/(Inputs!$CQ165-Inputs!$CP165+1),0)+IF(DS$4=Inputs!$CL165,Inputs!$BD165,0))</f>
        <v/>
      </c>
      <c r="DT168" s="46" t="str">
        <f>IF(Y168="","",IF(AND(DT$4&lt;=Inputs!$CQ165,DT$4&gt;=Inputs!$CP165),Inputs!$AR165/(Inputs!$CQ165-Inputs!$CP165+1),0)+IF(DT$4=Inputs!$CL165,Inputs!$BD165,0))</f>
        <v/>
      </c>
      <c r="DU168" s="46" t="str">
        <f>IF(Z168="","",IF(AND(DU$4&lt;=Inputs!$CQ165,DU$4&gt;=Inputs!$CP165),Inputs!$AR165/(Inputs!$CQ165-Inputs!$CP165+1),0)+IF(DU$4=Inputs!$CL165,Inputs!$BD165,0))</f>
        <v/>
      </c>
      <c r="DV168" s="46" t="str">
        <f>IF(AA168="","",IF(AND(DV$4&lt;=Inputs!$CQ165,DV$4&gt;=Inputs!$CP165),Inputs!$AR165/(Inputs!$CQ165-Inputs!$CP165+1),0)+IF(DV$4=Inputs!$CL165,Inputs!$BD165,0))</f>
        <v/>
      </c>
      <c r="DW168" s="46" t="str">
        <f>IF(AB168="","",IF(AND(DW$4&lt;=Inputs!$CQ165,DW$4&gt;=Inputs!$CP165),Inputs!$AR165/(Inputs!$CQ165-Inputs!$CP165+1),0)+IF(DW$4=Inputs!$CL165,Inputs!$BD165,0))</f>
        <v/>
      </c>
      <c r="DX168" s="46" t="str">
        <f>IF(AC168="","",IF(AND(DX$4&lt;=Inputs!$CQ165,DX$4&gt;=Inputs!$CP165),Inputs!$AR165/(Inputs!$CQ165-Inputs!$CP165+1),0)+IF(DX$4=Inputs!$CL165,Inputs!$BD165,0))</f>
        <v/>
      </c>
      <c r="DY168" s="46" t="str">
        <f>IF(AD168="","",IF(AND(DY$4&lt;=Inputs!$CQ165,DY$4&gt;=Inputs!$CP165),Inputs!$AR165/(Inputs!$CQ165-Inputs!$CP165+1),0)+IF(DY$4=Inputs!$CL165,Inputs!$BD165,0))</f>
        <v/>
      </c>
      <c r="DZ168" s="46" t="str">
        <f t="shared" si="8"/>
        <v/>
      </c>
    </row>
    <row r="169" spans="1:130">
      <c r="A169" s="7" t="str">
        <f>IF(Inputs!A166="","",Inputs!A166)</f>
        <v/>
      </c>
      <c r="B169" t="str">
        <f>IF(Inputs!B166="","",Inputs!B166)</f>
        <v/>
      </c>
      <c r="C169" s="46" t="str">
        <f>IF(Inputs!$B166="","",BO169-CV169)</f>
        <v/>
      </c>
      <c r="D169" s="46" t="str">
        <f>IF(Inputs!$B166="","",BP169-CW169)</f>
        <v/>
      </c>
      <c r="E169" s="46" t="str">
        <f>IF(Inputs!$B166="","",BQ169-CX169)</f>
        <v/>
      </c>
      <c r="F169" s="46" t="str">
        <f>IF(Inputs!$B166="","",BR169-CY169)</f>
        <v/>
      </c>
      <c r="G169" s="46" t="str">
        <f>IF(Inputs!$B166="","",BS169-CZ169)</f>
        <v/>
      </c>
      <c r="H169" s="46" t="str">
        <f>IF(Inputs!$B166="","",BT169-DA169)</f>
        <v/>
      </c>
      <c r="I169" s="46" t="str">
        <f>IF(Inputs!$B166="","",BU169-DB169)</f>
        <v/>
      </c>
      <c r="J169" s="46" t="str">
        <f>IF(Inputs!$B166="","",BV169-DC169)</f>
        <v/>
      </c>
      <c r="K169" s="46" t="str">
        <f>IF(Inputs!$B166="","",BW169-DD169)</f>
        <v/>
      </c>
      <c r="L169" s="46" t="str">
        <f>IF(Inputs!$B166="","",BX169-DE169)</f>
        <v/>
      </c>
      <c r="M169" s="46" t="str">
        <f>IF(Inputs!$B166="","",BY169-DF169)</f>
        <v/>
      </c>
      <c r="N169" s="46" t="str">
        <f>IF(Inputs!$B166="","",BZ169-DG169)</f>
        <v/>
      </c>
      <c r="O169" s="46" t="str">
        <f>IF(Inputs!$B166="","",CA169-DH169)</f>
        <v/>
      </c>
      <c r="P169" s="46" t="str">
        <f>IF(Inputs!$B166="","",CB169-DI169)</f>
        <v/>
      </c>
      <c r="Q169" s="46" t="str">
        <f>IF(Inputs!$B166="","",CC169-DJ169)</f>
        <v/>
      </c>
      <c r="R169" s="46" t="str">
        <f>IF(Inputs!$B166="","",CD169-DK169)</f>
        <v/>
      </c>
      <c r="S169" s="46" t="str">
        <f>IF(Inputs!$B166="","",CE169-DL169)</f>
        <v/>
      </c>
      <c r="T169" s="46" t="str">
        <f>IF(Inputs!$B166="","",CF169-DM169)</f>
        <v/>
      </c>
      <c r="U169" s="46" t="str">
        <f>IF(Inputs!$B166="","",CG169-DN169)</f>
        <v/>
      </c>
      <c r="V169" s="46" t="str">
        <f>IF(Inputs!$B166="","",CH169-DO169)</f>
        <v/>
      </c>
      <c r="W169" s="46" t="str">
        <f>IF(Inputs!$B166="","",CI169-DP169)</f>
        <v/>
      </c>
      <c r="X169" s="46" t="str">
        <f>IF(Inputs!$B166="","",CJ169-DQ169)</f>
        <v/>
      </c>
      <c r="Y169" s="46" t="str">
        <f>IF(Inputs!$B166="","",CK169-DR169)</f>
        <v/>
      </c>
      <c r="Z169" s="46" t="str">
        <f>IF(Inputs!$B166="","",CL169-DS169)</f>
        <v/>
      </c>
      <c r="AA169" s="46" t="str">
        <f>IF(Inputs!$B166="","",CM169-DT169)</f>
        <v/>
      </c>
      <c r="AB169" s="46" t="str">
        <f>IF(Inputs!$B166="","",CN169-DU169)</f>
        <v/>
      </c>
      <c r="AC169" s="46" t="str">
        <f>IF(Inputs!$B166="","",CO169-DV169)</f>
        <v/>
      </c>
      <c r="AD169" s="46" t="str">
        <f>IF(Inputs!$B166="","",CP169-DW169)</f>
        <v/>
      </c>
      <c r="AE169" s="46" t="str">
        <f>IF(Inputs!$B166="","",CQ169-DX169)</f>
        <v/>
      </c>
      <c r="AF169" s="46" t="str">
        <f>IF(Inputs!$B166="","",CR169-DY169)</f>
        <v/>
      </c>
      <c r="AG169" s="50" t="str">
        <f t="shared" si="9"/>
        <v/>
      </c>
      <c r="AH169" s="50"/>
      <c r="AJ169" s="27">
        <f>IF(AND(Inputs!$CO166=0,AJ$4&gt;=Inputs!$CM166),1,IF(AND(AJ$4&gt;=Inputs!$CM166,AJ$4&lt;Inputs!$CN166),1,IF(AND(AJ$4=Inputs!$CN166,AJ$4=Inputs!$CO166),1,IF(OR(AND(AJ$4=Inputs!$CN166+1,Inputs!$CN166=Inputs!$CO166),AND(AJ$4=Inputs!$CN166+2,Inputs!$CN166=Inputs!$CO166)),0,IF(AJ$4=Inputs!$CN166,0.8,IF(AJ$4=Inputs!$CN166+1,0.6,IF(AJ$4=Inputs!$CN166+2,0.4,IF(AJ$4=Inputs!$CO166,0.2,IF(AND(AJ$4&gt;=Inputs!$CL166,AJ$4&lt;Inputs!$CM166),(AJ$4-Inputs!$CL166+1)/(Inputs!$AI166+1),0)))))))))</f>
        <v>0</v>
      </c>
      <c r="AK169" s="27">
        <f>IF(AND(Inputs!$CO166=0,AK$4&gt;=Inputs!$CM166),1,IF(AND(AK$4&gt;=Inputs!$CM166,AK$4&lt;Inputs!$CN166),1,IF(AND(AK$4=Inputs!$CN166,AK$4=Inputs!$CO166),1,IF(OR(AND(AK$4=Inputs!$CN166+1,Inputs!$CN166=Inputs!$CO166),AND(AK$4=Inputs!$CN166+2,Inputs!$CN166=Inputs!$CO166)),0,IF(AK$4=Inputs!$CN166,0.8,IF(AK$4=Inputs!$CN166+1,0.6,IF(AK$4=Inputs!$CN166+2,0.4,IF(AK$4=Inputs!$CO166,0.2,IF(AND(AK$4&gt;=Inputs!$CL166,AK$4&lt;Inputs!$CM166),(AK$4-Inputs!$CL166+1)/(Inputs!$AI166+1),0)))))))))</f>
        <v>0</v>
      </c>
      <c r="AL169" s="27">
        <f>IF(AND(Inputs!$CO166=0,AL$4&gt;=Inputs!$CM166),1,IF(AND(AL$4&gt;=Inputs!$CM166,AL$4&lt;Inputs!$CN166),1,IF(AND(AL$4=Inputs!$CN166,AL$4=Inputs!$CO166),1,IF(OR(AND(AL$4=Inputs!$CN166+1,Inputs!$CN166=Inputs!$CO166),AND(AL$4=Inputs!$CN166+2,Inputs!$CN166=Inputs!$CO166)),0,IF(AL$4=Inputs!$CN166,0.8,IF(AL$4=Inputs!$CN166+1,0.6,IF(AL$4=Inputs!$CN166+2,0.4,IF(AL$4=Inputs!$CO166,0.2,IF(AND(AL$4&gt;=Inputs!$CL166,AL$4&lt;Inputs!$CM166),(AL$4-Inputs!$CL166+1)/(Inputs!$AI166+1),0)))))))))</f>
        <v>0</v>
      </c>
      <c r="AM169" s="27">
        <f>IF(AND(Inputs!$CO166=0,AM$4&gt;=Inputs!$CM166),1,IF(AND(AM$4&gt;=Inputs!$CM166,AM$4&lt;Inputs!$CN166),1,IF(AND(AM$4=Inputs!$CN166,AM$4=Inputs!$CO166),1,IF(OR(AND(AM$4=Inputs!$CN166+1,Inputs!$CN166=Inputs!$CO166),AND(AM$4=Inputs!$CN166+2,Inputs!$CN166=Inputs!$CO166)),0,IF(AM$4=Inputs!$CN166,0.8,IF(AM$4=Inputs!$CN166+1,0.6,IF(AM$4=Inputs!$CN166+2,0.4,IF(AM$4=Inputs!$CO166,0.2,IF(AND(AM$4&gt;=Inputs!$CL166,AM$4&lt;Inputs!$CM166),(AM$4-Inputs!$CL166+1)/(Inputs!$AI166+1),0)))))))))</f>
        <v>0</v>
      </c>
      <c r="AN169" s="27">
        <f>IF(AND(Inputs!$CO166=0,AN$4&gt;=Inputs!$CM166),1,IF(AND(AN$4&gt;=Inputs!$CM166,AN$4&lt;Inputs!$CN166),1,IF(AND(AN$4=Inputs!$CN166,AN$4=Inputs!$CO166),1,IF(OR(AND(AN$4=Inputs!$CN166+1,Inputs!$CN166=Inputs!$CO166),AND(AN$4=Inputs!$CN166+2,Inputs!$CN166=Inputs!$CO166)),0,IF(AN$4=Inputs!$CN166,0.8,IF(AN$4=Inputs!$CN166+1,0.6,IF(AN$4=Inputs!$CN166+2,0.4,IF(AN$4=Inputs!$CO166,0.2,IF(AND(AN$4&gt;=Inputs!$CL166,AN$4&lt;Inputs!$CM166),(AN$4-Inputs!$CL166+1)/(Inputs!$AI166+1),0)))))))))</f>
        <v>0</v>
      </c>
      <c r="AO169" s="27">
        <f>IF(AND(Inputs!$CO166=0,AO$4&gt;=Inputs!$CM166),1,IF(AND(AO$4&gt;=Inputs!$CM166,AO$4&lt;Inputs!$CN166),1,IF(AND(AO$4=Inputs!$CN166,AO$4=Inputs!$CO166),1,IF(OR(AND(AO$4=Inputs!$CN166+1,Inputs!$CN166=Inputs!$CO166),AND(AO$4=Inputs!$CN166+2,Inputs!$CN166=Inputs!$CO166)),0,IF(AO$4=Inputs!$CN166,0.8,IF(AO$4=Inputs!$CN166+1,0.6,IF(AO$4=Inputs!$CN166+2,0.4,IF(AO$4=Inputs!$CO166,0.2,IF(AND(AO$4&gt;=Inputs!$CL166,AO$4&lt;Inputs!$CM166),(AO$4-Inputs!$CL166+1)/(Inputs!$AI166+1),0)))))))))</f>
        <v>0</v>
      </c>
      <c r="AP169" s="27">
        <f>IF(AND(Inputs!$CO166=0,AP$4&gt;=Inputs!$CM166),1,IF(AND(AP$4&gt;=Inputs!$CM166,AP$4&lt;Inputs!$CN166),1,IF(AND(AP$4=Inputs!$CN166,AP$4=Inputs!$CO166),1,IF(OR(AND(AP$4=Inputs!$CN166+1,Inputs!$CN166=Inputs!$CO166),AND(AP$4=Inputs!$CN166+2,Inputs!$CN166=Inputs!$CO166)),0,IF(AP$4=Inputs!$CN166,0.8,IF(AP$4=Inputs!$CN166+1,0.6,IF(AP$4=Inputs!$CN166+2,0.4,IF(AP$4=Inputs!$CO166,0.2,IF(AND(AP$4&gt;=Inputs!$CL166,AP$4&lt;Inputs!$CM166),(AP$4-Inputs!$CL166+1)/(Inputs!$AI166+1),0)))))))))</f>
        <v>0</v>
      </c>
      <c r="AQ169" s="27">
        <f>IF(AND(Inputs!$CO166=0,AQ$4&gt;=Inputs!$CM166),1,IF(AND(AQ$4&gt;=Inputs!$CM166,AQ$4&lt;Inputs!$CN166),1,IF(AND(AQ$4=Inputs!$CN166,AQ$4=Inputs!$CO166),1,IF(OR(AND(AQ$4=Inputs!$CN166+1,Inputs!$CN166=Inputs!$CO166),AND(AQ$4=Inputs!$CN166+2,Inputs!$CN166=Inputs!$CO166)),0,IF(AQ$4=Inputs!$CN166,0.8,IF(AQ$4=Inputs!$CN166+1,0.6,IF(AQ$4=Inputs!$CN166+2,0.4,IF(AQ$4=Inputs!$CO166,0.2,IF(AND(AQ$4&gt;=Inputs!$CL166,AQ$4&lt;Inputs!$CM166),(AQ$4-Inputs!$CL166+1)/(Inputs!$AI166+1),0)))))))))</f>
        <v>0</v>
      </c>
      <c r="AR169" s="27">
        <f>IF(AND(Inputs!$CO166=0,AR$4&gt;=Inputs!$CM166),1,IF(AND(AR$4&gt;=Inputs!$CM166,AR$4&lt;Inputs!$CN166),1,IF(AND(AR$4=Inputs!$CN166,AR$4=Inputs!$CO166),1,IF(OR(AND(AR$4=Inputs!$CN166+1,Inputs!$CN166=Inputs!$CO166),AND(AR$4=Inputs!$CN166+2,Inputs!$CN166=Inputs!$CO166)),0,IF(AR$4=Inputs!$CN166,0.8,IF(AR$4=Inputs!$CN166+1,0.6,IF(AR$4=Inputs!$CN166+2,0.4,IF(AR$4=Inputs!$CO166,0.2,IF(AND(AR$4&gt;=Inputs!$CL166,AR$4&lt;Inputs!$CM166),(AR$4-Inputs!$CL166+1)/(Inputs!$AI166+1),0)))))))))</f>
        <v>0</v>
      </c>
      <c r="AS169" s="27">
        <f>IF(AND(Inputs!$CO166=0,AS$4&gt;=Inputs!$CM166),1,IF(AND(AS$4&gt;=Inputs!$CM166,AS$4&lt;Inputs!$CN166),1,IF(AND(AS$4=Inputs!$CN166,AS$4=Inputs!$CO166),1,IF(OR(AND(AS$4=Inputs!$CN166+1,Inputs!$CN166=Inputs!$CO166),AND(AS$4=Inputs!$CN166+2,Inputs!$CN166=Inputs!$CO166)),0,IF(AS$4=Inputs!$CN166,0.8,IF(AS$4=Inputs!$CN166+1,0.6,IF(AS$4=Inputs!$CN166+2,0.4,IF(AS$4=Inputs!$CO166,0.2,IF(AND(AS$4&gt;=Inputs!$CL166,AS$4&lt;Inputs!$CM166),(AS$4-Inputs!$CL166+1)/(Inputs!$AI166+1),0)))))))))</f>
        <v>0</v>
      </c>
      <c r="AT169" s="27">
        <f>IF(AND(Inputs!$CO166=0,AT$4&gt;=Inputs!$CM166),1,IF(AND(AT$4&gt;=Inputs!$CM166,AT$4&lt;Inputs!$CN166),1,IF(AND(AT$4=Inputs!$CN166,AT$4=Inputs!$CO166),1,IF(OR(AND(AT$4=Inputs!$CN166+1,Inputs!$CN166=Inputs!$CO166),AND(AT$4=Inputs!$CN166+2,Inputs!$CN166=Inputs!$CO166)),0,IF(AT$4=Inputs!$CN166,0.8,IF(AT$4=Inputs!$CN166+1,0.6,IF(AT$4=Inputs!$CN166+2,0.4,IF(AT$4=Inputs!$CO166,0.2,IF(AND(AT$4&gt;=Inputs!$CL166,AT$4&lt;Inputs!$CM166),(AT$4-Inputs!$CL166+1)/(Inputs!$AI166+1),0)))))))))</f>
        <v>0</v>
      </c>
      <c r="AU169" s="27">
        <f>IF(AND(Inputs!$CO166=0,AU$4&gt;=Inputs!$CM166),1,IF(AND(AU$4&gt;=Inputs!$CM166,AU$4&lt;Inputs!$CN166),1,IF(AND(AU$4=Inputs!$CN166,AU$4=Inputs!$CO166),1,IF(OR(AND(AU$4=Inputs!$CN166+1,Inputs!$CN166=Inputs!$CO166),AND(AU$4=Inputs!$CN166+2,Inputs!$CN166=Inputs!$CO166)),0,IF(AU$4=Inputs!$CN166,0.8,IF(AU$4=Inputs!$CN166+1,0.6,IF(AU$4=Inputs!$CN166+2,0.4,IF(AU$4=Inputs!$CO166,0.2,IF(AND(AU$4&gt;=Inputs!$CL166,AU$4&lt;Inputs!$CM166),(AU$4-Inputs!$CL166+1)/(Inputs!$AI166+1),0)))))))))</f>
        <v>0</v>
      </c>
      <c r="AV169" s="27">
        <f>IF(AND(Inputs!$CO166=0,AV$4&gt;=Inputs!$CM166),1,IF(AND(AV$4&gt;=Inputs!$CM166,AV$4&lt;Inputs!$CN166),1,IF(AND(AV$4=Inputs!$CN166,AV$4=Inputs!$CO166),1,IF(OR(AND(AV$4=Inputs!$CN166+1,Inputs!$CN166=Inputs!$CO166),AND(AV$4=Inputs!$CN166+2,Inputs!$CN166=Inputs!$CO166)),0,IF(AV$4=Inputs!$CN166,0.8,IF(AV$4=Inputs!$CN166+1,0.6,IF(AV$4=Inputs!$CN166+2,0.4,IF(AV$4=Inputs!$CO166,0.2,IF(AND(AV$4&gt;=Inputs!$CL166,AV$4&lt;Inputs!$CM166),(AV$4-Inputs!$CL166+1)/(Inputs!$AI166+1),0)))))))))</f>
        <v>0</v>
      </c>
      <c r="AW169" s="27">
        <f>IF(AND(Inputs!$CO166=0,AW$4&gt;=Inputs!$CM166),1,IF(AND(AW$4&gt;=Inputs!$CM166,AW$4&lt;Inputs!$CN166),1,IF(AND(AW$4=Inputs!$CN166,AW$4=Inputs!$CO166),1,IF(OR(AND(AW$4=Inputs!$CN166+1,Inputs!$CN166=Inputs!$CO166),AND(AW$4=Inputs!$CN166+2,Inputs!$CN166=Inputs!$CO166)),0,IF(AW$4=Inputs!$CN166,0.8,IF(AW$4=Inputs!$CN166+1,0.6,IF(AW$4=Inputs!$CN166+2,0.4,IF(AW$4=Inputs!$CO166,0.2,IF(AND(AW$4&gt;=Inputs!$CL166,AW$4&lt;Inputs!$CM166),(AW$4-Inputs!$CL166+1)/(Inputs!$AI166+1),0)))))))))</f>
        <v>0</v>
      </c>
      <c r="AX169" s="27">
        <f>IF(AND(Inputs!$CO166=0,AX$4&gt;=Inputs!$CM166),1,IF(AND(AX$4&gt;=Inputs!$CM166,AX$4&lt;Inputs!$CN166),1,IF(AND(AX$4=Inputs!$CN166,AX$4=Inputs!$CO166),1,IF(OR(AND(AX$4=Inputs!$CN166+1,Inputs!$CN166=Inputs!$CO166),AND(AX$4=Inputs!$CN166+2,Inputs!$CN166=Inputs!$CO166)),0,IF(AX$4=Inputs!$CN166,0.8,IF(AX$4=Inputs!$CN166+1,0.6,IF(AX$4=Inputs!$CN166+2,0.4,IF(AX$4=Inputs!$CO166,0.2,IF(AND(AX$4&gt;=Inputs!$CL166,AX$4&lt;Inputs!$CM166),(AX$4-Inputs!$CL166+1)/(Inputs!$AI166+1),0)))))))))</f>
        <v>0</v>
      </c>
      <c r="AY169" s="27">
        <f>IF(AND(Inputs!$CO166=0,AY$4&gt;=Inputs!$CM166),1,IF(AND(AY$4&gt;=Inputs!$CM166,AY$4&lt;Inputs!$CN166),1,IF(AND(AY$4=Inputs!$CN166,AY$4=Inputs!$CO166),1,IF(OR(AND(AY$4=Inputs!$CN166+1,Inputs!$CN166=Inputs!$CO166),AND(AY$4=Inputs!$CN166+2,Inputs!$CN166=Inputs!$CO166)),0,IF(AY$4=Inputs!$CN166,0.8,IF(AY$4=Inputs!$CN166+1,0.6,IF(AY$4=Inputs!$CN166+2,0.4,IF(AY$4=Inputs!$CO166,0.2,IF(AND(AY$4&gt;=Inputs!$CL166,AY$4&lt;Inputs!$CM166),(AY$4-Inputs!$CL166+1)/(Inputs!$AI166+1),0)))))))))</f>
        <v>0</v>
      </c>
      <c r="AZ169" s="27">
        <f>IF(AND(Inputs!$CO166=0,AZ$4&gt;=Inputs!$CM166),1,IF(AND(AZ$4&gt;=Inputs!$CM166,AZ$4&lt;Inputs!$CN166),1,IF(AND(AZ$4=Inputs!$CN166,AZ$4=Inputs!$CO166),1,IF(OR(AND(AZ$4=Inputs!$CN166+1,Inputs!$CN166=Inputs!$CO166),AND(AZ$4=Inputs!$CN166+2,Inputs!$CN166=Inputs!$CO166)),0,IF(AZ$4=Inputs!$CN166,0.8,IF(AZ$4=Inputs!$CN166+1,0.6,IF(AZ$4=Inputs!$CN166+2,0.4,IF(AZ$4=Inputs!$CO166,0.2,IF(AND(AZ$4&gt;=Inputs!$CL166,AZ$4&lt;Inputs!$CM166),(AZ$4-Inputs!$CL166+1)/(Inputs!$AI166+1),0)))))))))</f>
        <v>0</v>
      </c>
      <c r="BA169" s="27">
        <f>IF(AND(Inputs!$CO166=0,BA$4&gt;=Inputs!$CM166),1,IF(AND(BA$4&gt;=Inputs!$CM166,BA$4&lt;Inputs!$CN166),1,IF(AND(BA$4=Inputs!$CN166,BA$4=Inputs!$CO166),1,IF(OR(AND(BA$4=Inputs!$CN166+1,Inputs!$CN166=Inputs!$CO166),AND(BA$4=Inputs!$CN166+2,Inputs!$CN166=Inputs!$CO166)),0,IF(BA$4=Inputs!$CN166,0.8,IF(BA$4=Inputs!$CN166+1,0.6,IF(BA$4=Inputs!$CN166+2,0.4,IF(BA$4=Inputs!$CO166,0.2,IF(AND(BA$4&gt;=Inputs!$CL166,BA$4&lt;Inputs!$CM166),(BA$4-Inputs!$CL166+1)/(Inputs!$AI166+1),0)))))))))</f>
        <v>0</v>
      </c>
      <c r="BB169" s="27">
        <f>IF(AND(Inputs!$CO166=0,BB$4&gt;=Inputs!$CM166),1,IF(AND(BB$4&gt;=Inputs!$CM166,BB$4&lt;Inputs!$CN166),1,IF(AND(BB$4=Inputs!$CN166,BB$4=Inputs!$CO166),1,IF(OR(AND(BB$4=Inputs!$CN166+1,Inputs!$CN166=Inputs!$CO166),AND(BB$4=Inputs!$CN166+2,Inputs!$CN166=Inputs!$CO166)),0,IF(BB$4=Inputs!$CN166,0.8,IF(BB$4=Inputs!$CN166+1,0.6,IF(BB$4=Inputs!$CN166+2,0.4,IF(BB$4=Inputs!$CO166,0.2,IF(AND(BB$4&gt;=Inputs!$CL166,BB$4&lt;Inputs!$CM166),(BB$4-Inputs!$CL166+1)/(Inputs!$AI166+1),0)))))))))</f>
        <v>0</v>
      </c>
      <c r="BC169" s="27">
        <f>IF(AND(Inputs!$CO166=0,BC$4&gt;=Inputs!$CM166),1,IF(AND(BC$4&gt;=Inputs!$CM166,BC$4&lt;Inputs!$CN166),1,IF(AND(BC$4=Inputs!$CN166,BC$4=Inputs!$CO166),1,IF(OR(AND(BC$4=Inputs!$CN166+1,Inputs!$CN166=Inputs!$CO166),AND(BC$4=Inputs!$CN166+2,Inputs!$CN166=Inputs!$CO166)),0,IF(BC$4=Inputs!$CN166,0.8,IF(BC$4=Inputs!$CN166+1,0.6,IF(BC$4=Inputs!$CN166+2,0.4,IF(BC$4=Inputs!$CO166,0.2,IF(AND(BC$4&gt;=Inputs!$CL166,BC$4&lt;Inputs!$CM166),(BC$4-Inputs!$CL166+1)/(Inputs!$AI166+1),0)))))))))</f>
        <v>0</v>
      </c>
      <c r="BD169" s="27">
        <f>IF(AND(Inputs!$CO166=0,BD$4&gt;=Inputs!$CM166),1,IF(AND(BD$4&gt;=Inputs!$CM166,BD$4&lt;Inputs!$CN166),1,IF(AND(BD$4=Inputs!$CN166,BD$4=Inputs!$CO166),1,IF(OR(AND(BD$4=Inputs!$CN166+1,Inputs!$CN166=Inputs!$CO166),AND(BD$4=Inputs!$CN166+2,Inputs!$CN166=Inputs!$CO166)),0,IF(BD$4=Inputs!$CN166,0.8,IF(BD$4=Inputs!$CN166+1,0.6,IF(BD$4=Inputs!$CN166+2,0.4,IF(BD$4=Inputs!$CO166,0.2,IF(AND(BD$4&gt;=Inputs!$CL166,BD$4&lt;Inputs!$CM166),(BD$4-Inputs!$CL166+1)/(Inputs!$AI166+1),0)))))))))</f>
        <v>0</v>
      </c>
      <c r="BE169" s="27">
        <f>IF(AND(Inputs!$CO166=0,BE$4&gt;=Inputs!$CM166),1,IF(AND(BE$4&gt;=Inputs!$CM166,BE$4&lt;Inputs!$CN166),1,IF(AND(BE$4=Inputs!$CN166,BE$4=Inputs!$CO166),1,IF(OR(AND(BE$4=Inputs!$CN166+1,Inputs!$CN166=Inputs!$CO166),AND(BE$4=Inputs!$CN166+2,Inputs!$CN166=Inputs!$CO166)),0,IF(BE$4=Inputs!$CN166,0.8,IF(BE$4=Inputs!$CN166+1,0.6,IF(BE$4=Inputs!$CN166+2,0.4,IF(BE$4=Inputs!$CO166,0.2,IF(AND(BE$4&gt;=Inputs!$CL166,BE$4&lt;Inputs!$CM166),(BE$4-Inputs!$CL166+1)/(Inputs!$AI166+1),0)))))))))</f>
        <v>0</v>
      </c>
      <c r="BF169" s="27">
        <f>IF(AND(Inputs!$CO166=0,BF$4&gt;=Inputs!$CM166),1,IF(AND(BF$4&gt;=Inputs!$CM166,BF$4&lt;Inputs!$CN166),1,IF(AND(BF$4=Inputs!$CN166,BF$4=Inputs!$CO166),1,IF(OR(AND(BF$4=Inputs!$CN166+1,Inputs!$CN166=Inputs!$CO166),AND(BF$4=Inputs!$CN166+2,Inputs!$CN166=Inputs!$CO166)),0,IF(BF$4=Inputs!$CN166,0.8,IF(BF$4=Inputs!$CN166+1,0.6,IF(BF$4=Inputs!$CN166+2,0.4,IF(BF$4=Inputs!$CO166,0.2,IF(AND(BF$4&gt;=Inputs!$CL166,BF$4&lt;Inputs!$CM166),(BF$4-Inputs!$CL166+1)/(Inputs!$AI166+1),0)))))))))</f>
        <v>0</v>
      </c>
      <c r="BG169" s="27">
        <f>IF(AND(Inputs!$CO166=0,BG$4&gt;=Inputs!$CM166),1,IF(AND(BG$4&gt;=Inputs!$CM166,BG$4&lt;Inputs!$CN166),1,IF(AND(BG$4=Inputs!$CN166,BG$4=Inputs!$CO166),1,IF(OR(AND(BG$4=Inputs!$CN166+1,Inputs!$CN166=Inputs!$CO166),AND(BG$4=Inputs!$CN166+2,Inputs!$CN166=Inputs!$CO166)),0,IF(BG$4=Inputs!$CN166,0.8,IF(BG$4=Inputs!$CN166+1,0.6,IF(BG$4=Inputs!$CN166+2,0.4,IF(BG$4=Inputs!$CO166,0.2,IF(AND(BG$4&gt;=Inputs!$CL166,BG$4&lt;Inputs!$CM166),(BG$4-Inputs!$CL166+1)/(Inputs!$AI166+1),0)))))))))</f>
        <v>0</v>
      </c>
      <c r="BH169" s="27">
        <f>IF(AND(Inputs!$CO166=0,BH$4&gt;=Inputs!$CM166),1,IF(AND(BH$4&gt;=Inputs!$CM166,BH$4&lt;Inputs!$CN166),1,IF(AND(BH$4=Inputs!$CN166,BH$4=Inputs!$CO166),1,IF(OR(AND(BH$4=Inputs!$CN166+1,Inputs!$CN166=Inputs!$CO166),AND(BH$4=Inputs!$CN166+2,Inputs!$CN166=Inputs!$CO166)),0,IF(BH$4=Inputs!$CN166,0.8,IF(BH$4=Inputs!$CN166+1,0.6,IF(BH$4=Inputs!$CN166+2,0.4,IF(BH$4=Inputs!$CO166,0.2,IF(AND(BH$4&gt;=Inputs!$CL166,BH$4&lt;Inputs!$CM166),(BH$4-Inputs!$CL166+1)/(Inputs!$AI166+1),0)))))))))</f>
        <v>0</v>
      </c>
      <c r="BI169" s="27">
        <f>IF(AND(Inputs!$CO166=0,BI$4&gt;=Inputs!$CM166),1,IF(AND(BI$4&gt;=Inputs!$CM166,BI$4&lt;Inputs!$CN166),1,IF(AND(BI$4=Inputs!$CN166,BI$4=Inputs!$CO166),1,IF(OR(AND(BI$4=Inputs!$CN166+1,Inputs!$CN166=Inputs!$CO166),AND(BI$4=Inputs!$CN166+2,Inputs!$CN166=Inputs!$CO166)),0,IF(BI$4=Inputs!$CN166,0.8,IF(BI$4=Inputs!$CN166+1,0.6,IF(BI$4=Inputs!$CN166+2,0.4,IF(BI$4=Inputs!$CO166,0.2,IF(AND(BI$4&gt;=Inputs!$CL166,BI$4&lt;Inputs!$CM166),(BI$4-Inputs!$CL166+1)/(Inputs!$AI166+1),0)))))))))</f>
        <v>0</v>
      </c>
      <c r="BJ169" s="27">
        <f>IF(AND(Inputs!$CO166=0,BJ$4&gt;=Inputs!$CM166),1,IF(AND(BJ$4&gt;=Inputs!$CM166,BJ$4&lt;Inputs!$CN166),1,IF(AND(BJ$4=Inputs!$CN166,BJ$4=Inputs!$CO166),1,IF(OR(AND(BJ$4=Inputs!$CN166+1,Inputs!$CN166=Inputs!$CO166),AND(BJ$4=Inputs!$CN166+2,Inputs!$CN166=Inputs!$CO166)),0,IF(BJ$4=Inputs!$CN166,0.8,IF(BJ$4=Inputs!$CN166+1,0.6,IF(BJ$4=Inputs!$CN166+2,0.4,IF(BJ$4=Inputs!$CO166,0.2,IF(AND(BJ$4&gt;=Inputs!$CL166,BJ$4&lt;Inputs!$CM166),(BJ$4-Inputs!$CL166+1)/(Inputs!$AI166+1),0)))))))))</f>
        <v>0</v>
      </c>
      <c r="BK169" s="27">
        <f>IF(AND(Inputs!$CO166=0,BK$4&gt;=Inputs!$CM166),1,IF(AND(BK$4&gt;=Inputs!$CM166,BK$4&lt;Inputs!$CN166),1,IF(AND(BK$4=Inputs!$CN166,BK$4=Inputs!$CO166),1,IF(OR(AND(BK$4=Inputs!$CN166+1,Inputs!$CN166=Inputs!$CO166),AND(BK$4=Inputs!$CN166+2,Inputs!$CN166=Inputs!$CO166)),0,IF(BK$4=Inputs!$CN166,0.8,IF(BK$4=Inputs!$CN166+1,0.6,IF(BK$4=Inputs!$CN166+2,0.4,IF(BK$4=Inputs!$CO166,0.2,IF(AND(BK$4&gt;=Inputs!$CL166,BK$4&lt;Inputs!$CM166),(BK$4-Inputs!$CL166+1)/(Inputs!$AI166+1),0)))))))))</f>
        <v>0</v>
      </c>
      <c r="BL169" s="27">
        <f>IF(AND(Inputs!$CO166=0,BL$4&gt;=Inputs!$CM166),1,IF(AND(BL$4&gt;=Inputs!$CM166,BL$4&lt;Inputs!$CN166),1,IF(AND(BL$4=Inputs!$CN166,BL$4=Inputs!$CO166),1,IF(OR(AND(BL$4=Inputs!$CN166+1,Inputs!$CN166=Inputs!$CO166),AND(BL$4=Inputs!$CN166+2,Inputs!$CN166=Inputs!$CO166)),0,IF(BL$4=Inputs!$CN166,0.8,IF(BL$4=Inputs!$CN166+1,0.6,IF(BL$4=Inputs!$CN166+2,0.4,IF(BL$4=Inputs!$CO166,0.2,IF(AND(BL$4&gt;=Inputs!$CL166,BL$4&lt;Inputs!$CM166),(BL$4-Inputs!$CL166+1)/(Inputs!$AI166+1),0)))))))))</f>
        <v>0</v>
      </c>
      <c r="BM169" s="27">
        <f>IF(AND(Inputs!$CO166=0,BM$4&gt;=Inputs!$CM166),1,IF(AND(BM$4&gt;=Inputs!$CM166,BM$4&lt;Inputs!$CN166),1,IF(AND(BM$4=Inputs!$CN166,BM$4=Inputs!$CO166),1,IF(OR(AND(BM$4=Inputs!$CN166+1,Inputs!$CN166=Inputs!$CO166),AND(BM$4=Inputs!$CN166+2,Inputs!$CN166=Inputs!$CO166)),0,IF(BM$4=Inputs!$CN166,0.8,IF(BM$4=Inputs!$CN166+1,0.6,IF(BM$4=Inputs!$CN166+2,0.4,IF(BM$4=Inputs!$CO166,0.2,IF(AND(BM$4&gt;=Inputs!$CL166,BM$4&lt;Inputs!$CM166),(BM$4-Inputs!$CL166+1)/(Inputs!$AI166+1),0)))))))))</f>
        <v>0</v>
      </c>
      <c r="BO169" s="46" t="str">
        <f>IF(Inputs!$B166="","",(ROUND(Inputs!$BC166*AJ169,0)))</f>
        <v/>
      </c>
      <c r="BP169" s="46" t="str">
        <f>IF(Inputs!$B166="","",(ROUND(Inputs!$BC166*AK169,0)))</f>
        <v/>
      </c>
      <c r="BQ169" s="46" t="str">
        <f>IF(Inputs!$B166="","",(ROUND(Inputs!$BC166*AL169,0)))</f>
        <v/>
      </c>
      <c r="BR169" s="46" t="str">
        <f>IF(Inputs!$B166="","",(ROUND(Inputs!$BC166*AM169,0)))</f>
        <v/>
      </c>
      <c r="BS169" s="46" t="str">
        <f>IF(Inputs!$B166="","",(ROUND(Inputs!$BC166*AN169,0)))</f>
        <v/>
      </c>
      <c r="BT169" s="46" t="str">
        <f>IF(Inputs!$B166="","",(ROUND(Inputs!$BC166*AO169,0)))</f>
        <v/>
      </c>
      <c r="BU169" s="46" t="str">
        <f>IF(Inputs!$B166="","",(ROUND(Inputs!$BC166*AP169,0)))</f>
        <v/>
      </c>
      <c r="BV169" s="46" t="str">
        <f>IF(Inputs!$B166="","",(ROUND(Inputs!$BC166*AQ169,0)))</f>
        <v/>
      </c>
      <c r="BW169" s="46" t="str">
        <f>IF(Inputs!$B166="","",(ROUND(Inputs!$BC166*AR169,0)))</f>
        <v/>
      </c>
      <c r="BX169" s="46" t="str">
        <f>IF(Inputs!$B166="","",(ROUND(Inputs!$BC166*AS169,0)))</f>
        <v/>
      </c>
      <c r="BY169" s="46" t="str">
        <f>IF(Inputs!$B166="","",(ROUND(Inputs!$BC166*AT169,0)))</f>
        <v/>
      </c>
      <c r="BZ169" s="46" t="str">
        <f>IF(Inputs!$B166="","",(ROUND(Inputs!$BC166*AU169,0)))</f>
        <v/>
      </c>
      <c r="CA169" s="46" t="str">
        <f>IF(Inputs!$B166="","",(ROUND(Inputs!$BC166*AV169,0)))</f>
        <v/>
      </c>
      <c r="CB169" s="46" t="str">
        <f>IF(Inputs!$B166="","",(ROUND(Inputs!$BC166*AW169,0)))</f>
        <v/>
      </c>
      <c r="CC169" s="46" t="str">
        <f>IF(Inputs!$B166="","",(ROUND(Inputs!$BC166*AX169,0)))</f>
        <v/>
      </c>
      <c r="CD169" s="46" t="str">
        <f>IF(Inputs!$B166="","",(ROUND(Inputs!$BC166*AY169,0)))</f>
        <v/>
      </c>
      <c r="CE169" s="46" t="str">
        <f>IF(Inputs!$B166="","",(ROUND(Inputs!$BC166*AZ169,0)))</f>
        <v/>
      </c>
      <c r="CF169" s="46" t="str">
        <f>IF(Inputs!$B166="","",(ROUND(Inputs!$BC166*BA169,0)))</f>
        <v/>
      </c>
      <c r="CG169" s="46" t="str">
        <f>IF(Inputs!$B166="","",(ROUND(Inputs!$BC166*BB169,0)))</f>
        <v/>
      </c>
      <c r="CH169" s="46" t="str">
        <f>IF(Inputs!$B166="","",(ROUND(Inputs!$BC166*BC169,0)))</f>
        <v/>
      </c>
      <c r="CI169" s="46" t="str">
        <f>IF(Inputs!$B166="","",(ROUND(Inputs!$BC166*BD169,0)))</f>
        <v/>
      </c>
      <c r="CJ169" s="46" t="str">
        <f>IF(Inputs!$B166="","",(ROUND(Inputs!$BC166*BE169,0)))</f>
        <v/>
      </c>
      <c r="CK169" s="46" t="str">
        <f>IF(Inputs!$B166="","",(ROUND(Inputs!$BC166*BF169,0)))</f>
        <v/>
      </c>
      <c r="CL169" s="46" t="str">
        <f>IF(Inputs!$B166="","",(ROUND(Inputs!$BC166*BG169,0)))</f>
        <v/>
      </c>
      <c r="CM169" s="46" t="str">
        <f>IF(Inputs!$B166="","",(ROUND(Inputs!$BC166*BH169,0)))</f>
        <v/>
      </c>
      <c r="CN169" s="46" t="str">
        <f>IF(Inputs!$B166="","",(ROUND(Inputs!$BC166*BI169,0)))</f>
        <v/>
      </c>
      <c r="CO169" s="46" t="str">
        <f>IF(Inputs!$B166="","",(ROUND(Inputs!$BC166*BJ169,0)))</f>
        <v/>
      </c>
      <c r="CP169" s="46" t="str">
        <f>IF(Inputs!$B166="","",(ROUND(Inputs!$BC166*BK169,0)))</f>
        <v/>
      </c>
      <c r="CQ169" s="46" t="str">
        <f>IF(Inputs!$B166="","",(ROUND(Inputs!$BC166*BL169,0)))</f>
        <v/>
      </c>
      <c r="CR169" s="46" t="str">
        <f>IF(Inputs!$B166="","",(ROUND(Inputs!$BC166*BM169,0)))</f>
        <v/>
      </c>
      <c r="CV169" s="46" t="str">
        <f>IF(A169="","",IF(AND(CV$4&lt;=Inputs!$CQ166,CV$4&gt;=Inputs!$CP166),Inputs!$AR166/(Inputs!$CQ166-Inputs!$CP166+1),0)+IF(CV$4=Inputs!$CL166,Inputs!$BD166,0))</f>
        <v/>
      </c>
      <c r="CW169" s="46" t="str">
        <f>IF(B169="","",IF(AND(CW$4&lt;=Inputs!$CQ166,CW$4&gt;=Inputs!$CP166),Inputs!$AR166/(Inputs!$CQ166-Inputs!$CP166+1),0)+IF(CW$4=Inputs!$CL166,Inputs!$BD166,0))</f>
        <v/>
      </c>
      <c r="CX169" s="46" t="str">
        <f>IF(C169="","",IF(AND(CX$4&lt;=Inputs!$CQ166,CX$4&gt;=Inputs!$CP166),Inputs!$AR166/(Inputs!$CQ166-Inputs!$CP166+1),0)+IF(CX$4=Inputs!$CL166,Inputs!$BD166,0))</f>
        <v/>
      </c>
      <c r="CY169" s="46" t="str">
        <f>IF(D169="","",IF(AND(CY$4&lt;=Inputs!$CQ166,CY$4&gt;=Inputs!$CP166),Inputs!$AR166/(Inputs!$CQ166-Inputs!$CP166+1),0)+IF(CY$4=Inputs!$CL166,Inputs!$BD166,0))</f>
        <v/>
      </c>
      <c r="CZ169" s="46" t="str">
        <f>IF(E169="","",IF(AND(CZ$4&lt;=Inputs!$CQ166,CZ$4&gt;=Inputs!$CP166),Inputs!$AR166/(Inputs!$CQ166-Inputs!$CP166+1),0)+IF(CZ$4=Inputs!$CL166,Inputs!$BD166,0))</f>
        <v/>
      </c>
      <c r="DA169" s="46" t="str">
        <f>IF(F169="","",IF(AND(DA$4&lt;=Inputs!$CQ166,DA$4&gt;=Inputs!$CP166),Inputs!$AR166/(Inputs!$CQ166-Inputs!$CP166+1),0)+IF(DA$4=Inputs!$CL166,Inputs!$BD166,0))</f>
        <v/>
      </c>
      <c r="DB169" s="46" t="str">
        <f>IF(G169="","",IF(AND(DB$4&lt;=Inputs!$CQ166,DB$4&gt;=Inputs!$CP166),Inputs!$AR166/(Inputs!$CQ166-Inputs!$CP166+1),0)+IF(DB$4=Inputs!$CL166,Inputs!$BD166,0))</f>
        <v/>
      </c>
      <c r="DC169" s="46" t="str">
        <f>IF(H169="","",IF(AND(DC$4&lt;=Inputs!$CQ166,DC$4&gt;=Inputs!$CP166),Inputs!$AR166/(Inputs!$CQ166-Inputs!$CP166+1),0)+IF(DC$4=Inputs!$CL166,Inputs!$BD166,0))</f>
        <v/>
      </c>
      <c r="DD169" s="46" t="str">
        <f>IF(I169="","",IF(AND(DD$4&lt;=Inputs!$CQ166,DD$4&gt;=Inputs!$CP166),Inputs!$AR166/(Inputs!$CQ166-Inputs!$CP166+1),0)+IF(DD$4=Inputs!$CL166,Inputs!$BD166,0))</f>
        <v/>
      </c>
      <c r="DE169" s="46" t="str">
        <f>IF(J169="","",IF(AND(DE$4&lt;=Inputs!$CQ166,DE$4&gt;=Inputs!$CP166),Inputs!$AR166/(Inputs!$CQ166-Inputs!$CP166+1),0)+IF(DE$4=Inputs!$CL166,Inputs!$BD166,0))</f>
        <v/>
      </c>
      <c r="DF169" s="46" t="str">
        <f>IF(K169="","",IF(AND(DF$4&lt;=Inputs!$CQ166,DF$4&gt;=Inputs!$CP166),Inputs!$AR166/(Inputs!$CQ166-Inputs!$CP166+1),0)+IF(DF$4=Inputs!$CL166,Inputs!$BD166,0))</f>
        <v/>
      </c>
      <c r="DG169" s="46" t="str">
        <f>IF(L169="","",IF(AND(DG$4&lt;=Inputs!$CQ166,DG$4&gt;=Inputs!$CP166),Inputs!$AR166/(Inputs!$CQ166-Inputs!$CP166+1),0)+IF(DG$4=Inputs!$CL166,Inputs!$BD166,0))</f>
        <v/>
      </c>
      <c r="DH169" s="46" t="str">
        <f>IF(M169="","",IF(AND(DH$4&lt;=Inputs!$CQ166,DH$4&gt;=Inputs!$CP166),Inputs!$AR166/(Inputs!$CQ166-Inputs!$CP166+1),0)+IF(DH$4=Inputs!$CL166,Inputs!$BD166,0))</f>
        <v/>
      </c>
      <c r="DI169" s="46" t="str">
        <f>IF(N169="","",IF(AND(DI$4&lt;=Inputs!$CQ166,DI$4&gt;=Inputs!$CP166),Inputs!$AR166/(Inputs!$CQ166-Inputs!$CP166+1),0)+IF(DI$4=Inputs!$CL166,Inputs!$BD166,0))</f>
        <v/>
      </c>
      <c r="DJ169" s="46" t="str">
        <f>IF(O169="","",IF(AND(DJ$4&lt;=Inputs!$CQ166,DJ$4&gt;=Inputs!$CP166),Inputs!$AR166/(Inputs!$CQ166-Inputs!$CP166+1),0)+IF(DJ$4=Inputs!$CL166,Inputs!$BD166,0))</f>
        <v/>
      </c>
      <c r="DK169" s="46" t="str">
        <f>IF(P169="","",IF(AND(DK$4&lt;=Inputs!$CQ166,DK$4&gt;=Inputs!$CP166),Inputs!$AR166/(Inputs!$CQ166-Inputs!$CP166+1),0)+IF(DK$4=Inputs!$CL166,Inputs!$BD166,0))</f>
        <v/>
      </c>
      <c r="DL169" s="46" t="str">
        <f>IF(Q169="","",IF(AND(DL$4&lt;=Inputs!$CQ166,DL$4&gt;=Inputs!$CP166),Inputs!$AR166/(Inputs!$CQ166-Inputs!$CP166+1),0)+IF(DL$4=Inputs!$CL166,Inputs!$BD166,0))</f>
        <v/>
      </c>
      <c r="DM169" s="46" t="str">
        <f>IF(R169="","",IF(AND(DM$4&lt;=Inputs!$CQ166,DM$4&gt;=Inputs!$CP166),Inputs!$AR166/(Inputs!$CQ166-Inputs!$CP166+1),0)+IF(DM$4=Inputs!$CL166,Inputs!$BD166,0))</f>
        <v/>
      </c>
      <c r="DN169" s="46" t="str">
        <f>IF(S169="","",IF(AND(DN$4&lt;=Inputs!$CQ166,DN$4&gt;=Inputs!$CP166),Inputs!$AR166/(Inputs!$CQ166-Inputs!$CP166+1),0)+IF(DN$4=Inputs!$CL166,Inputs!$BD166,0))</f>
        <v/>
      </c>
      <c r="DO169" s="46" t="str">
        <f>IF(T169="","",IF(AND(DO$4&lt;=Inputs!$CQ166,DO$4&gt;=Inputs!$CP166),Inputs!$AR166/(Inputs!$CQ166-Inputs!$CP166+1),0)+IF(DO$4=Inputs!$CL166,Inputs!$BD166,0))</f>
        <v/>
      </c>
      <c r="DP169" s="46" t="str">
        <f>IF(U169="","",IF(AND(DP$4&lt;=Inputs!$CQ166,DP$4&gt;=Inputs!$CP166),Inputs!$AR166/(Inputs!$CQ166-Inputs!$CP166+1),0)+IF(DP$4=Inputs!$CL166,Inputs!$BD166,0))</f>
        <v/>
      </c>
      <c r="DQ169" s="46" t="str">
        <f>IF(V169="","",IF(AND(DQ$4&lt;=Inputs!$CQ166,DQ$4&gt;=Inputs!$CP166),Inputs!$AR166/(Inputs!$CQ166-Inputs!$CP166+1),0)+IF(DQ$4=Inputs!$CL166,Inputs!$BD166,0))</f>
        <v/>
      </c>
      <c r="DR169" s="46" t="str">
        <f>IF(W169="","",IF(AND(DR$4&lt;=Inputs!$CQ166,DR$4&gt;=Inputs!$CP166),Inputs!$AR166/(Inputs!$CQ166-Inputs!$CP166+1),0)+IF(DR$4=Inputs!$CL166,Inputs!$BD166,0))</f>
        <v/>
      </c>
      <c r="DS169" s="46" t="str">
        <f>IF(X169="","",IF(AND(DS$4&lt;=Inputs!$CQ166,DS$4&gt;=Inputs!$CP166),Inputs!$AR166/(Inputs!$CQ166-Inputs!$CP166+1),0)+IF(DS$4=Inputs!$CL166,Inputs!$BD166,0))</f>
        <v/>
      </c>
      <c r="DT169" s="46" t="str">
        <f>IF(Y169="","",IF(AND(DT$4&lt;=Inputs!$CQ166,DT$4&gt;=Inputs!$CP166),Inputs!$AR166/(Inputs!$CQ166-Inputs!$CP166+1),0)+IF(DT$4=Inputs!$CL166,Inputs!$BD166,0))</f>
        <v/>
      </c>
      <c r="DU169" s="46" t="str">
        <f>IF(Z169="","",IF(AND(DU$4&lt;=Inputs!$CQ166,DU$4&gt;=Inputs!$CP166),Inputs!$AR166/(Inputs!$CQ166-Inputs!$CP166+1),0)+IF(DU$4=Inputs!$CL166,Inputs!$BD166,0))</f>
        <v/>
      </c>
      <c r="DV169" s="46" t="str">
        <f>IF(AA169="","",IF(AND(DV$4&lt;=Inputs!$CQ166,DV$4&gt;=Inputs!$CP166),Inputs!$AR166/(Inputs!$CQ166-Inputs!$CP166+1),0)+IF(DV$4=Inputs!$CL166,Inputs!$BD166,0))</f>
        <v/>
      </c>
      <c r="DW169" s="46" t="str">
        <f>IF(AB169="","",IF(AND(DW$4&lt;=Inputs!$CQ166,DW$4&gt;=Inputs!$CP166),Inputs!$AR166/(Inputs!$CQ166-Inputs!$CP166+1),0)+IF(DW$4=Inputs!$CL166,Inputs!$BD166,0))</f>
        <v/>
      </c>
      <c r="DX169" s="46" t="str">
        <f>IF(AC169="","",IF(AND(DX$4&lt;=Inputs!$CQ166,DX$4&gt;=Inputs!$CP166),Inputs!$AR166/(Inputs!$CQ166-Inputs!$CP166+1),0)+IF(DX$4=Inputs!$CL166,Inputs!$BD166,0))</f>
        <v/>
      </c>
      <c r="DY169" s="46" t="str">
        <f>IF(AD169="","",IF(AND(DY$4&lt;=Inputs!$CQ166,DY$4&gt;=Inputs!$CP166),Inputs!$AR166/(Inputs!$CQ166-Inputs!$CP166+1),0)+IF(DY$4=Inputs!$CL166,Inputs!$BD166,0))</f>
        <v/>
      </c>
      <c r="DZ169" s="46" t="str">
        <f t="shared" si="8"/>
        <v/>
      </c>
    </row>
    <row r="170" spans="1:130">
      <c r="A170" s="7" t="str">
        <f>IF(Inputs!A167="","",Inputs!A167)</f>
        <v/>
      </c>
      <c r="B170" t="str">
        <f>IF(Inputs!B167="","",Inputs!B167)</f>
        <v/>
      </c>
      <c r="C170" s="46" t="str">
        <f>IF(Inputs!$B167="","",BO170-CV170)</f>
        <v/>
      </c>
      <c r="D170" s="46" t="str">
        <f>IF(Inputs!$B167="","",BP170-CW170)</f>
        <v/>
      </c>
      <c r="E170" s="46" t="str">
        <f>IF(Inputs!$B167="","",BQ170-CX170)</f>
        <v/>
      </c>
      <c r="F170" s="46" t="str">
        <f>IF(Inputs!$B167="","",BR170-CY170)</f>
        <v/>
      </c>
      <c r="G170" s="46" t="str">
        <f>IF(Inputs!$B167="","",BS170-CZ170)</f>
        <v/>
      </c>
      <c r="H170" s="46" t="str">
        <f>IF(Inputs!$B167="","",BT170-DA170)</f>
        <v/>
      </c>
      <c r="I170" s="46" t="str">
        <f>IF(Inputs!$B167="","",BU170-DB170)</f>
        <v/>
      </c>
      <c r="J170" s="46" t="str">
        <f>IF(Inputs!$B167="","",BV170-DC170)</f>
        <v/>
      </c>
      <c r="K170" s="46" t="str">
        <f>IF(Inputs!$B167="","",BW170-DD170)</f>
        <v/>
      </c>
      <c r="L170" s="46" t="str">
        <f>IF(Inputs!$B167="","",BX170-DE170)</f>
        <v/>
      </c>
      <c r="M170" s="46" t="str">
        <f>IF(Inputs!$B167="","",BY170-DF170)</f>
        <v/>
      </c>
      <c r="N170" s="46" t="str">
        <f>IF(Inputs!$B167="","",BZ170-DG170)</f>
        <v/>
      </c>
      <c r="O170" s="46" t="str">
        <f>IF(Inputs!$B167="","",CA170-DH170)</f>
        <v/>
      </c>
      <c r="P170" s="46" t="str">
        <f>IF(Inputs!$B167="","",CB170-DI170)</f>
        <v/>
      </c>
      <c r="Q170" s="46" t="str">
        <f>IF(Inputs!$B167="","",CC170-DJ170)</f>
        <v/>
      </c>
      <c r="R170" s="46" t="str">
        <f>IF(Inputs!$B167="","",CD170-DK170)</f>
        <v/>
      </c>
      <c r="S170" s="46" t="str">
        <f>IF(Inputs!$B167="","",CE170-DL170)</f>
        <v/>
      </c>
      <c r="T170" s="46" t="str">
        <f>IF(Inputs!$B167="","",CF170-DM170)</f>
        <v/>
      </c>
      <c r="U170" s="46" t="str">
        <f>IF(Inputs!$B167="","",CG170-DN170)</f>
        <v/>
      </c>
      <c r="V170" s="46" t="str">
        <f>IF(Inputs!$B167="","",CH170-DO170)</f>
        <v/>
      </c>
      <c r="W170" s="46" t="str">
        <f>IF(Inputs!$B167="","",CI170-DP170)</f>
        <v/>
      </c>
      <c r="X170" s="46" t="str">
        <f>IF(Inputs!$B167="","",CJ170-DQ170)</f>
        <v/>
      </c>
      <c r="Y170" s="46" t="str">
        <f>IF(Inputs!$B167="","",CK170-DR170)</f>
        <v/>
      </c>
      <c r="Z170" s="46" t="str">
        <f>IF(Inputs!$B167="","",CL170-DS170)</f>
        <v/>
      </c>
      <c r="AA170" s="46" t="str">
        <f>IF(Inputs!$B167="","",CM170-DT170)</f>
        <v/>
      </c>
      <c r="AB170" s="46" t="str">
        <f>IF(Inputs!$B167="","",CN170-DU170)</f>
        <v/>
      </c>
      <c r="AC170" s="46" t="str">
        <f>IF(Inputs!$B167="","",CO170-DV170)</f>
        <v/>
      </c>
      <c r="AD170" s="46" t="str">
        <f>IF(Inputs!$B167="","",CP170-DW170)</f>
        <v/>
      </c>
      <c r="AE170" s="46" t="str">
        <f>IF(Inputs!$B167="","",CQ170-DX170)</f>
        <v/>
      </c>
      <c r="AF170" s="46" t="str">
        <f>IF(Inputs!$B167="","",CR170-DY170)</f>
        <v/>
      </c>
      <c r="AG170" s="50" t="str">
        <f t="shared" si="9"/>
        <v/>
      </c>
      <c r="AH170" s="50"/>
      <c r="AJ170" s="27">
        <f>IF(AND(Inputs!$CO167=0,AJ$4&gt;=Inputs!$CM167),1,IF(AND(AJ$4&gt;=Inputs!$CM167,AJ$4&lt;Inputs!$CN167),1,IF(AND(AJ$4=Inputs!$CN167,AJ$4=Inputs!$CO167),1,IF(OR(AND(AJ$4=Inputs!$CN167+1,Inputs!$CN167=Inputs!$CO167),AND(AJ$4=Inputs!$CN167+2,Inputs!$CN167=Inputs!$CO167)),0,IF(AJ$4=Inputs!$CN167,0.8,IF(AJ$4=Inputs!$CN167+1,0.6,IF(AJ$4=Inputs!$CN167+2,0.4,IF(AJ$4=Inputs!$CO167,0.2,IF(AND(AJ$4&gt;=Inputs!$CL167,AJ$4&lt;Inputs!$CM167),(AJ$4-Inputs!$CL167+1)/(Inputs!$AI167+1),0)))))))))</f>
        <v>0</v>
      </c>
      <c r="AK170" s="27">
        <f>IF(AND(Inputs!$CO167=0,AK$4&gt;=Inputs!$CM167),1,IF(AND(AK$4&gt;=Inputs!$CM167,AK$4&lt;Inputs!$CN167),1,IF(AND(AK$4=Inputs!$CN167,AK$4=Inputs!$CO167),1,IF(OR(AND(AK$4=Inputs!$CN167+1,Inputs!$CN167=Inputs!$CO167),AND(AK$4=Inputs!$CN167+2,Inputs!$CN167=Inputs!$CO167)),0,IF(AK$4=Inputs!$CN167,0.8,IF(AK$4=Inputs!$CN167+1,0.6,IF(AK$4=Inputs!$CN167+2,0.4,IF(AK$4=Inputs!$CO167,0.2,IF(AND(AK$4&gt;=Inputs!$CL167,AK$4&lt;Inputs!$CM167),(AK$4-Inputs!$CL167+1)/(Inputs!$AI167+1),0)))))))))</f>
        <v>0</v>
      </c>
      <c r="AL170" s="27">
        <f>IF(AND(Inputs!$CO167=0,AL$4&gt;=Inputs!$CM167),1,IF(AND(AL$4&gt;=Inputs!$CM167,AL$4&lt;Inputs!$CN167),1,IF(AND(AL$4=Inputs!$CN167,AL$4=Inputs!$CO167),1,IF(OR(AND(AL$4=Inputs!$CN167+1,Inputs!$CN167=Inputs!$CO167),AND(AL$4=Inputs!$CN167+2,Inputs!$CN167=Inputs!$CO167)),0,IF(AL$4=Inputs!$CN167,0.8,IF(AL$4=Inputs!$CN167+1,0.6,IF(AL$4=Inputs!$CN167+2,0.4,IF(AL$4=Inputs!$CO167,0.2,IF(AND(AL$4&gt;=Inputs!$CL167,AL$4&lt;Inputs!$CM167),(AL$4-Inputs!$CL167+1)/(Inputs!$AI167+1),0)))))))))</f>
        <v>0</v>
      </c>
      <c r="AM170" s="27">
        <f>IF(AND(Inputs!$CO167=0,AM$4&gt;=Inputs!$CM167),1,IF(AND(AM$4&gt;=Inputs!$CM167,AM$4&lt;Inputs!$CN167),1,IF(AND(AM$4=Inputs!$CN167,AM$4=Inputs!$CO167),1,IF(OR(AND(AM$4=Inputs!$CN167+1,Inputs!$CN167=Inputs!$CO167),AND(AM$4=Inputs!$CN167+2,Inputs!$CN167=Inputs!$CO167)),0,IF(AM$4=Inputs!$CN167,0.8,IF(AM$4=Inputs!$CN167+1,0.6,IF(AM$4=Inputs!$CN167+2,0.4,IF(AM$4=Inputs!$CO167,0.2,IF(AND(AM$4&gt;=Inputs!$CL167,AM$4&lt;Inputs!$CM167),(AM$4-Inputs!$CL167+1)/(Inputs!$AI167+1),0)))))))))</f>
        <v>0</v>
      </c>
      <c r="AN170" s="27">
        <f>IF(AND(Inputs!$CO167=0,AN$4&gt;=Inputs!$CM167),1,IF(AND(AN$4&gt;=Inputs!$CM167,AN$4&lt;Inputs!$CN167),1,IF(AND(AN$4=Inputs!$CN167,AN$4=Inputs!$CO167),1,IF(OR(AND(AN$4=Inputs!$CN167+1,Inputs!$CN167=Inputs!$CO167),AND(AN$4=Inputs!$CN167+2,Inputs!$CN167=Inputs!$CO167)),0,IF(AN$4=Inputs!$CN167,0.8,IF(AN$4=Inputs!$CN167+1,0.6,IF(AN$4=Inputs!$CN167+2,0.4,IF(AN$4=Inputs!$CO167,0.2,IF(AND(AN$4&gt;=Inputs!$CL167,AN$4&lt;Inputs!$CM167),(AN$4-Inputs!$CL167+1)/(Inputs!$AI167+1),0)))))))))</f>
        <v>0</v>
      </c>
      <c r="AO170" s="27">
        <f>IF(AND(Inputs!$CO167=0,AO$4&gt;=Inputs!$CM167),1,IF(AND(AO$4&gt;=Inputs!$CM167,AO$4&lt;Inputs!$CN167),1,IF(AND(AO$4=Inputs!$CN167,AO$4=Inputs!$CO167),1,IF(OR(AND(AO$4=Inputs!$CN167+1,Inputs!$CN167=Inputs!$CO167),AND(AO$4=Inputs!$CN167+2,Inputs!$CN167=Inputs!$CO167)),0,IF(AO$4=Inputs!$CN167,0.8,IF(AO$4=Inputs!$CN167+1,0.6,IF(AO$4=Inputs!$CN167+2,0.4,IF(AO$4=Inputs!$CO167,0.2,IF(AND(AO$4&gt;=Inputs!$CL167,AO$4&lt;Inputs!$CM167),(AO$4-Inputs!$CL167+1)/(Inputs!$AI167+1),0)))))))))</f>
        <v>0</v>
      </c>
      <c r="AP170" s="27">
        <f>IF(AND(Inputs!$CO167=0,AP$4&gt;=Inputs!$CM167),1,IF(AND(AP$4&gt;=Inputs!$CM167,AP$4&lt;Inputs!$CN167),1,IF(AND(AP$4=Inputs!$CN167,AP$4=Inputs!$CO167),1,IF(OR(AND(AP$4=Inputs!$CN167+1,Inputs!$CN167=Inputs!$CO167),AND(AP$4=Inputs!$CN167+2,Inputs!$CN167=Inputs!$CO167)),0,IF(AP$4=Inputs!$CN167,0.8,IF(AP$4=Inputs!$CN167+1,0.6,IF(AP$4=Inputs!$CN167+2,0.4,IF(AP$4=Inputs!$CO167,0.2,IF(AND(AP$4&gt;=Inputs!$CL167,AP$4&lt;Inputs!$CM167),(AP$4-Inputs!$CL167+1)/(Inputs!$AI167+1),0)))))))))</f>
        <v>0</v>
      </c>
      <c r="AQ170" s="27">
        <f>IF(AND(Inputs!$CO167=0,AQ$4&gt;=Inputs!$CM167),1,IF(AND(AQ$4&gt;=Inputs!$CM167,AQ$4&lt;Inputs!$CN167),1,IF(AND(AQ$4=Inputs!$CN167,AQ$4=Inputs!$CO167),1,IF(OR(AND(AQ$4=Inputs!$CN167+1,Inputs!$CN167=Inputs!$CO167),AND(AQ$4=Inputs!$CN167+2,Inputs!$CN167=Inputs!$CO167)),0,IF(AQ$4=Inputs!$CN167,0.8,IF(AQ$4=Inputs!$CN167+1,0.6,IF(AQ$4=Inputs!$CN167+2,0.4,IF(AQ$4=Inputs!$CO167,0.2,IF(AND(AQ$4&gt;=Inputs!$CL167,AQ$4&lt;Inputs!$CM167),(AQ$4-Inputs!$CL167+1)/(Inputs!$AI167+1),0)))))))))</f>
        <v>0</v>
      </c>
      <c r="AR170" s="27">
        <f>IF(AND(Inputs!$CO167=0,AR$4&gt;=Inputs!$CM167),1,IF(AND(AR$4&gt;=Inputs!$CM167,AR$4&lt;Inputs!$CN167),1,IF(AND(AR$4=Inputs!$CN167,AR$4=Inputs!$CO167),1,IF(OR(AND(AR$4=Inputs!$CN167+1,Inputs!$CN167=Inputs!$CO167),AND(AR$4=Inputs!$CN167+2,Inputs!$CN167=Inputs!$CO167)),0,IF(AR$4=Inputs!$CN167,0.8,IF(AR$4=Inputs!$CN167+1,0.6,IF(AR$4=Inputs!$CN167+2,0.4,IF(AR$4=Inputs!$CO167,0.2,IF(AND(AR$4&gt;=Inputs!$CL167,AR$4&lt;Inputs!$CM167),(AR$4-Inputs!$CL167+1)/(Inputs!$AI167+1),0)))))))))</f>
        <v>0</v>
      </c>
      <c r="AS170" s="27">
        <f>IF(AND(Inputs!$CO167=0,AS$4&gt;=Inputs!$CM167),1,IF(AND(AS$4&gt;=Inputs!$CM167,AS$4&lt;Inputs!$CN167),1,IF(AND(AS$4=Inputs!$CN167,AS$4=Inputs!$CO167),1,IF(OR(AND(AS$4=Inputs!$CN167+1,Inputs!$CN167=Inputs!$CO167),AND(AS$4=Inputs!$CN167+2,Inputs!$CN167=Inputs!$CO167)),0,IF(AS$4=Inputs!$CN167,0.8,IF(AS$4=Inputs!$CN167+1,0.6,IF(AS$4=Inputs!$CN167+2,0.4,IF(AS$4=Inputs!$CO167,0.2,IF(AND(AS$4&gt;=Inputs!$CL167,AS$4&lt;Inputs!$CM167),(AS$4-Inputs!$CL167+1)/(Inputs!$AI167+1),0)))))))))</f>
        <v>0</v>
      </c>
      <c r="AT170" s="27">
        <f>IF(AND(Inputs!$CO167=0,AT$4&gt;=Inputs!$CM167),1,IF(AND(AT$4&gt;=Inputs!$CM167,AT$4&lt;Inputs!$CN167),1,IF(AND(AT$4=Inputs!$CN167,AT$4=Inputs!$CO167),1,IF(OR(AND(AT$4=Inputs!$CN167+1,Inputs!$CN167=Inputs!$CO167),AND(AT$4=Inputs!$CN167+2,Inputs!$CN167=Inputs!$CO167)),0,IF(AT$4=Inputs!$CN167,0.8,IF(AT$4=Inputs!$CN167+1,0.6,IF(AT$4=Inputs!$CN167+2,0.4,IF(AT$4=Inputs!$CO167,0.2,IF(AND(AT$4&gt;=Inputs!$CL167,AT$4&lt;Inputs!$CM167),(AT$4-Inputs!$CL167+1)/(Inputs!$AI167+1),0)))))))))</f>
        <v>0</v>
      </c>
      <c r="AU170" s="27">
        <f>IF(AND(Inputs!$CO167=0,AU$4&gt;=Inputs!$CM167),1,IF(AND(AU$4&gt;=Inputs!$CM167,AU$4&lt;Inputs!$CN167),1,IF(AND(AU$4=Inputs!$CN167,AU$4=Inputs!$CO167),1,IF(OR(AND(AU$4=Inputs!$CN167+1,Inputs!$CN167=Inputs!$CO167),AND(AU$4=Inputs!$CN167+2,Inputs!$CN167=Inputs!$CO167)),0,IF(AU$4=Inputs!$CN167,0.8,IF(AU$4=Inputs!$CN167+1,0.6,IF(AU$4=Inputs!$CN167+2,0.4,IF(AU$4=Inputs!$CO167,0.2,IF(AND(AU$4&gt;=Inputs!$CL167,AU$4&lt;Inputs!$CM167),(AU$4-Inputs!$CL167+1)/(Inputs!$AI167+1),0)))))))))</f>
        <v>0</v>
      </c>
      <c r="AV170" s="27">
        <f>IF(AND(Inputs!$CO167=0,AV$4&gt;=Inputs!$CM167),1,IF(AND(AV$4&gt;=Inputs!$CM167,AV$4&lt;Inputs!$CN167),1,IF(AND(AV$4=Inputs!$CN167,AV$4=Inputs!$CO167),1,IF(OR(AND(AV$4=Inputs!$CN167+1,Inputs!$CN167=Inputs!$CO167),AND(AV$4=Inputs!$CN167+2,Inputs!$CN167=Inputs!$CO167)),0,IF(AV$4=Inputs!$CN167,0.8,IF(AV$4=Inputs!$CN167+1,0.6,IF(AV$4=Inputs!$CN167+2,0.4,IF(AV$4=Inputs!$CO167,0.2,IF(AND(AV$4&gt;=Inputs!$CL167,AV$4&lt;Inputs!$CM167),(AV$4-Inputs!$CL167+1)/(Inputs!$AI167+1),0)))))))))</f>
        <v>0</v>
      </c>
      <c r="AW170" s="27">
        <f>IF(AND(Inputs!$CO167=0,AW$4&gt;=Inputs!$CM167),1,IF(AND(AW$4&gt;=Inputs!$CM167,AW$4&lt;Inputs!$CN167),1,IF(AND(AW$4=Inputs!$CN167,AW$4=Inputs!$CO167),1,IF(OR(AND(AW$4=Inputs!$CN167+1,Inputs!$CN167=Inputs!$CO167),AND(AW$4=Inputs!$CN167+2,Inputs!$CN167=Inputs!$CO167)),0,IF(AW$4=Inputs!$CN167,0.8,IF(AW$4=Inputs!$CN167+1,0.6,IF(AW$4=Inputs!$CN167+2,0.4,IF(AW$4=Inputs!$CO167,0.2,IF(AND(AW$4&gt;=Inputs!$CL167,AW$4&lt;Inputs!$CM167),(AW$4-Inputs!$CL167+1)/(Inputs!$AI167+1),0)))))))))</f>
        <v>0</v>
      </c>
      <c r="AX170" s="27">
        <f>IF(AND(Inputs!$CO167=0,AX$4&gt;=Inputs!$CM167),1,IF(AND(AX$4&gt;=Inputs!$CM167,AX$4&lt;Inputs!$CN167),1,IF(AND(AX$4=Inputs!$CN167,AX$4=Inputs!$CO167),1,IF(OR(AND(AX$4=Inputs!$CN167+1,Inputs!$CN167=Inputs!$CO167),AND(AX$4=Inputs!$CN167+2,Inputs!$CN167=Inputs!$CO167)),0,IF(AX$4=Inputs!$CN167,0.8,IF(AX$4=Inputs!$CN167+1,0.6,IF(AX$4=Inputs!$CN167+2,0.4,IF(AX$4=Inputs!$CO167,0.2,IF(AND(AX$4&gt;=Inputs!$CL167,AX$4&lt;Inputs!$CM167),(AX$4-Inputs!$CL167+1)/(Inputs!$AI167+1),0)))))))))</f>
        <v>0</v>
      </c>
      <c r="AY170" s="27">
        <f>IF(AND(Inputs!$CO167=0,AY$4&gt;=Inputs!$CM167),1,IF(AND(AY$4&gt;=Inputs!$CM167,AY$4&lt;Inputs!$CN167),1,IF(AND(AY$4=Inputs!$CN167,AY$4=Inputs!$CO167),1,IF(OR(AND(AY$4=Inputs!$CN167+1,Inputs!$CN167=Inputs!$CO167),AND(AY$4=Inputs!$CN167+2,Inputs!$CN167=Inputs!$CO167)),0,IF(AY$4=Inputs!$CN167,0.8,IF(AY$4=Inputs!$CN167+1,0.6,IF(AY$4=Inputs!$CN167+2,0.4,IF(AY$4=Inputs!$CO167,0.2,IF(AND(AY$4&gt;=Inputs!$CL167,AY$4&lt;Inputs!$CM167),(AY$4-Inputs!$CL167+1)/(Inputs!$AI167+1),0)))))))))</f>
        <v>0</v>
      </c>
      <c r="AZ170" s="27">
        <f>IF(AND(Inputs!$CO167=0,AZ$4&gt;=Inputs!$CM167),1,IF(AND(AZ$4&gt;=Inputs!$CM167,AZ$4&lt;Inputs!$CN167),1,IF(AND(AZ$4=Inputs!$CN167,AZ$4=Inputs!$CO167),1,IF(OR(AND(AZ$4=Inputs!$CN167+1,Inputs!$CN167=Inputs!$CO167),AND(AZ$4=Inputs!$CN167+2,Inputs!$CN167=Inputs!$CO167)),0,IF(AZ$4=Inputs!$CN167,0.8,IF(AZ$4=Inputs!$CN167+1,0.6,IF(AZ$4=Inputs!$CN167+2,0.4,IF(AZ$4=Inputs!$CO167,0.2,IF(AND(AZ$4&gt;=Inputs!$CL167,AZ$4&lt;Inputs!$CM167),(AZ$4-Inputs!$CL167+1)/(Inputs!$AI167+1),0)))))))))</f>
        <v>0</v>
      </c>
      <c r="BA170" s="27">
        <f>IF(AND(Inputs!$CO167=0,BA$4&gt;=Inputs!$CM167),1,IF(AND(BA$4&gt;=Inputs!$CM167,BA$4&lt;Inputs!$CN167),1,IF(AND(BA$4=Inputs!$CN167,BA$4=Inputs!$CO167),1,IF(OR(AND(BA$4=Inputs!$CN167+1,Inputs!$CN167=Inputs!$CO167),AND(BA$4=Inputs!$CN167+2,Inputs!$CN167=Inputs!$CO167)),0,IF(BA$4=Inputs!$CN167,0.8,IF(BA$4=Inputs!$CN167+1,0.6,IF(BA$4=Inputs!$CN167+2,0.4,IF(BA$4=Inputs!$CO167,0.2,IF(AND(BA$4&gt;=Inputs!$CL167,BA$4&lt;Inputs!$CM167),(BA$4-Inputs!$CL167+1)/(Inputs!$AI167+1),0)))))))))</f>
        <v>0</v>
      </c>
      <c r="BB170" s="27">
        <f>IF(AND(Inputs!$CO167=0,BB$4&gt;=Inputs!$CM167),1,IF(AND(BB$4&gt;=Inputs!$CM167,BB$4&lt;Inputs!$CN167),1,IF(AND(BB$4=Inputs!$CN167,BB$4=Inputs!$CO167),1,IF(OR(AND(BB$4=Inputs!$CN167+1,Inputs!$CN167=Inputs!$CO167),AND(BB$4=Inputs!$CN167+2,Inputs!$CN167=Inputs!$CO167)),0,IF(BB$4=Inputs!$CN167,0.8,IF(BB$4=Inputs!$CN167+1,0.6,IF(BB$4=Inputs!$CN167+2,0.4,IF(BB$4=Inputs!$CO167,0.2,IF(AND(BB$4&gt;=Inputs!$CL167,BB$4&lt;Inputs!$CM167),(BB$4-Inputs!$CL167+1)/(Inputs!$AI167+1),0)))))))))</f>
        <v>0</v>
      </c>
      <c r="BC170" s="27">
        <f>IF(AND(Inputs!$CO167=0,BC$4&gt;=Inputs!$CM167),1,IF(AND(BC$4&gt;=Inputs!$CM167,BC$4&lt;Inputs!$CN167),1,IF(AND(BC$4=Inputs!$CN167,BC$4=Inputs!$CO167),1,IF(OR(AND(BC$4=Inputs!$CN167+1,Inputs!$CN167=Inputs!$CO167),AND(BC$4=Inputs!$CN167+2,Inputs!$CN167=Inputs!$CO167)),0,IF(BC$4=Inputs!$CN167,0.8,IF(BC$4=Inputs!$CN167+1,0.6,IF(BC$4=Inputs!$CN167+2,0.4,IF(BC$4=Inputs!$CO167,0.2,IF(AND(BC$4&gt;=Inputs!$CL167,BC$4&lt;Inputs!$CM167),(BC$4-Inputs!$CL167+1)/(Inputs!$AI167+1),0)))))))))</f>
        <v>0</v>
      </c>
      <c r="BD170" s="27">
        <f>IF(AND(Inputs!$CO167=0,BD$4&gt;=Inputs!$CM167),1,IF(AND(BD$4&gt;=Inputs!$CM167,BD$4&lt;Inputs!$CN167),1,IF(AND(BD$4=Inputs!$CN167,BD$4=Inputs!$CO167),1,IF(OR(AND(BD$4=Inputs!$CN167+1,Inputs!$CN167=Inputs!$CO167),AND(BD$4=Inputs!$CN167+2,Inputs!$CN167=Inputs!$CO167)),0,IF(BD$4=Inputs!$CN167,0.8,IF(BD$4=Inputs!$CN167+1,0.6,IF(BD$4=Inputs!$CN167+2,0.4,IF(BD$4=Inputs!$CO167,0.2,IF(AND(BD$4&gt;=Inputs!$CL167,BD$4&lt;Inputs!$CM167),(BD$4-Inputs!$CL167+1)/(Inputs!$AI167+1),0)))))))))</f>
        <v>0</v>
      </c>
      <c r="BE170" s="27">
        <f>IF(AND(Inputs!$CO167=0,BE$4&gt;=Inputs!$CM167),1,IF(AND(BE$4&gt;=Inputs!$CM167,BE$4&lt;Inputs!$CN167),1,IF(AND(BE$4=Inputs!$CN167,BE$4=Inputs!$CO167),1,IF(OR(AND(BE$4=Inputs!$CN167+1,Inputs!$CN167=Inputs!$CO167),AND(BE$4=Inputs!$CN167+2,Inputs!$CN167=Inputs!$CO167)),0,IF(BE$4=Inputs!$CN167,0.8,IF(BE$4=Inputs!$CN167+1,0.6,IF(BE$4=Inputs!$CN167+2,0.4,IF(BE$4=Inputs!$CO167,0.2,IF(AND(BE$4&gt;=Inputs!$CL167,BE$4&lt;Inputs!$CM167),(BE$4-Inputs!$CL167+1)/(Inputs!$AI167+1),0)))))))))</f>
        <v>0</v>
      </c>
      <c r="BF170" s="27">
        <f>IF(AND(Inputs!$CO167=0,BF$4&gt;=Inputs!$CM167),1,IF(AND(BF$4&gt;=Inputs!$CM167,BF$4&lt;Inputs!$CN167),1,IF(AND(BF$4=Inputs!$CN167,BF$4=Inputs!$CO167),1,IF(OR(AND(BF$4=Inputs!$CN167+1,Inputs!$CN167=Inputs!$CO167),AND(BF$4=Inputs!$CN167+2,Inputs!$CN167=Inputs!$CO167)),0,IF(BF$4=Inputs!$CN167,0.8,IF(BF$4=Inputs!$CN167+1,0.6,IF(BF$4=Inputs!$CN167+2,0.4,IF(BF$4=Inputs!$CO167,0.2,IF(AND(BF$4&gt;=Inputs!$CL167,BF$4&lt;Inputs!$CM167),(BF$4-Inputs!$CL167+1)/(Inputs!$AI167+1),0)))))))))</f>
        <v>0</v>
      </c>
      <c r="BG170" s="27">
        <f>IF(AND(Inputs!$CO167=0,BG$4&gt;=Inputs!$CM167),1,IF(AND(BG$4&gt;=Inputs!$CM167,BG$4&lt;Inputs!$CN167),1,IF(AND(BG$4=Inputs!$CN167,BG$4=Inputs!$CO167),1,IF(OR(AND(BG$4=Inputs!$CN167+1,Inputs!$CN167=Inputs!$CO167),AND(BG$4=Inputs!$CN167+2,Inputs!$CN167=Inputs!$CO167)),0,IF(BG$4=Inputs!$CN167,0.8,IF(BG$4=Inputs!$CN167+1,0.6,IF(BG$4=Inputs!$CN167+2,0.4,IF(BG$4=Inputs!$CO167,0.2,IF(AND(BG$4&gt;=Inputs!$CL167,BG$4&lt;Inputs!$CM167),(BG$4-Inputs!$CL167+1)/(Inputs!$AI167+1),0)))))))))</f>
        <v>0</v>
      </c>
      <c r="BH170" s="27">
        <f>IF(AND(Inputs!$CO167=0,BH$4&gt;=Inputs!$CM167),1,IF(AND(BH$4&gt;=Inputs!$CM167,BH$4&lt;Inputs!$CN167),1,IF(AND(BH$4=Inputs!$CN167,BH$4=Inputs!$CO167),1,IF(OR(AND(BH$4=Inputs!$CN167+1,Inputs!$CN167=Inputs!$CO167),AND(BH$4=Inputs!$CN167+2,Inputs!$CN167=Inputs!$CO167)),0,IF(BH$4=Inputs!$CN167,0.8,IF(BH$4=Inputs!$CN167+1,0.6,IF(BH$4=Inputs!$CN167+2,0.4,IF(BH$4=Inputs!$CO167,0.2,IF(AND(BH$4&gt;=Inputs!$CL167,BH$4&lt;Inputs!$CM167),(BH$4-Inputs!$CL167+1)/(Inputs!$AI167+1),0)))))))))</f>
        <v>0</v>
      </c>
      <c r="BI170" s="27">
        <f>IF(AND(Inputs!$CO167=0,BI$4&gt;=Inputs!$CM167),1,IF(AND(BI$4&gt;=Inputs!$CM167,BI$4&lt;Inputs!$CN167),1,IF(AND(BI$4=Inputs!$CN167,BI$4=Inputs!$CO167),1,IF(OR(AND(BI$4=Inputs!$CN167+1,Inputs!$CN167=Inputs!$CO167),AND(BI$4=Inputs!$CN167+2,Inputs!$CN167=Inputs!$CO167)),0,IF(BI$4=Inputs!$CN167,0.8,IF(BI$4=Inputs!$CN167+1,0.6,IF(BI$4=Inputs!$CN167+2,0.4,IF(BI$4=Inputs!$CO167,0.2,IF(AND(BI$4&gt;=Inputs!$CL167,BI$4&lt;Inputs!$CM167),(BI$4-Inputs!$CL167+1)/(Inputs!$AI167+1),0)))))))))</f>
        <v>0</v>
      </c>
      <c r="BJ170" s="27">
        <f>IF(AND(Inputs!$CO167=0,BJ$4&gt;=Inputs!$CM167),1,IF(AND(BJ$4&gt;=Inputs!$CM167,BJ$4&lt;Inputs!$CN167),1,IF(AND(BJ$4=Inputs!$CN167,BJ$4=Inputs!$CO167),1,IF(OR(AND(BJ$4=Inputs!$CN167+1,Inputs!$CN167=Inputs!$CO167),AND(BJ$4=Inputs!$CN167+2,Inputs!$CN167=Inputs!$CO167)),0,IF(BJ$4=Inputs!$CN167,0.8,IF(BJ$4=Inputs!$CN167+1,0.6,IF(BJ$4=Inputs!$CN167+2,0.4,IF(BJ$4=Inputs!$CO167,0.2,IF(AND(BJ$4&gt;=Inputs!$CL167,BJ$4&lt;Inputs!$CM167),(BJ$4-Inputs!$CL167+1)/(Inputs!$AI167+1),0)))))))))</f>
        <v>0</v>
      </c>
      <c r="BK170" s="27">
        <f>IF(AND(Inputs!$CO167=0,BK$4&gt;=Inputs!$CM167),1,IF(AND(BK$4&gt;=Inputs!$CM167,BK$4&lt;Inputs!$CN167),1,IF(AND(BK$4=Inputs!$CN167,BK$4=Inputs!$CO167),1,IF(OR(AND(BK$4=Inputs!$CN167+1,Inputs!$CN167=Inputs!$CO167),AND(BK$4=Inputs!$CN167+2,Inputs!$CN167=Inputs!$CO167)),0,IF(BK$4=Inputs!$CN167,0.8,IF(BK$4=Inputs!$CN167+1,0.6,IF(BK$4=Inputs!$CN167+2,0.4,IF(BK$4=Inputs!$CO167,0.2,IF(AND(BK$4&gt;=Inputs!$CL167,BK$4&lt;Inputs!$CM167),(BK$4-Inputs!$CL167+1)/(Inputs!$AI167+1),0)))))))))</f>
        <v>0</v>
      </c>
      <c r="BL170" s="27">
        <f>IF(AND(Inputs!$CO167=0,BL$4&gt;=Inputs!$CM167),1,IF(AND(BL$4&gt;=Inputs!$CM167,BL$4&lt;Inputs!$CN167),1,IF(AND(BL$4=Inputs!$CN167,BL$4=Inputs!$CO167),1,IF(OR(AND(BL$4=Inputs!$CN167+1,Inputs!$CN167=Inputs!$CO167),AND(BL$4=Inputs!$CN167+2,Inputs!$CN167=Inputs!$CO167)),0,IF(BL$4=Inputs!$CN167,0.8,IF(BL$4=Inputs!$CN167+1,0.6,IF(BL$4=Inputs!$CN167+2,0.4,IF(BL$4=Inputs!$CO167,0.2,IF(AND(BL$4&gt;=Inputs!$CL167,BL$4&lt;Inputs!$CM167),(BL$4-Inputs!$CL167+1)/(Inputs!$AI167+1),0)))))))))</f>
        <v>0</v>
      </c>
      <c r="BM170" s="27">
        <f>IF(AND(Inputs!$CO167=0,BM$4&gt;=Inputs!$CM167),1,IF(AND(BM$4&gt;=Inputs!$CM167,BM$4&lt;Inputs!$CN167),1,IF(AND(BM$4=Inputs!$CN167,BM$4=Inputs!$CO167),1,IF(OR(AND(BM$4=Inputs!$CN167+1,Inputs!$CN167=Inputs!$CO167),AND(BM$4=Inputs!$CN167+2,Inputs!$CN167=Inputs!$CO167)),0,IF(BM$4=Inputs!$CN167,0.8,IF(BM$4=Inputs!$CN167+1,0.6,IF(BM$4=Inputs!$CN167+2,0.4,IF(BM$4=Inputs!$CO167,0.2,IF(AND(BM$4&gt;=Inputs!$CL167,BM$4&lt;Inputs!$CM167),(BM$4-Inputs!$CL167+1)/(Inputs!$AI167+1),0)))))))))</f>
        <v>0</v>
      </c>
      <c r="BO170" s="46" t="str">
        <f>IF(Inputs!$B167="","",(ROUND(Inputs!$BC167*AJ170,0)))</f>
        <v/>
      </c>
      <c r="BP170" s="46" t="str">
        <f>IF(Inputs!$B167="","",(ROUND(Inputs!$BC167*AK170,0)))</f>
        <v/>
      </c>
      <c r="BQ170" s="46" t="str">
        <f>IF(Inputs!$B167="","",(ROUND(Inputs!$BC167*AL170,0)))</f>
        <v/>
      </c>
      <c r="BR170" s="46" t="str">
        <f>IF(Inputs!$B167="","",(ROUND(Inputs!$BC167*AM170,0)))</f>
        <v/>
      </c>
      <c r="BS170" s="46" t="str">
        <f>IF(Inputs!$B167="","",(ROUND(Inputs!$BC167*AN170,0)))</f>
        <v/>
      </c>
      <c r="BT170" s="46" t="str">
        <f>IF(Inputs!$B167="","",(ROUND(Inputs!$BC167*AO170,0)))</f>
        <v/>
      </c>
      <c r="BU170" s="46" t="str">
        <f>IF(Inputs!$B167="","",(ROUND(Inputs!$BC167*AP170,0)))</f>
        <v/>
      </c>
      <c r="BV170" s="46" t="str">
        <f>IF(Inputs!$B167="","",(ROUND(Inputs!$BC167*AQ170,0)))</f>
        <v/>
      </c>
      <c r="BW170" s="46" t="str">
        <f>IF(Inputs!$B167="","",(ROUND(Inputs!$BC167*AR170,0)))</f>
        <v/>
      </c>
      <c r="BX170" s="46" t="str">
        <f>IF(Inputs!$B167="","",(ROUND(Inputs!$BC167*AS170,0)))</f>
        <v/>
      </c>
      <c r="BY170" s="46" t="str">
        <f>IF(Inputs!$B167="","",(ROUND(Inputs!$BC167*AT170,0)))</f>
        <v/>
      </c>
      <c r="BZ170" s="46" t="str">
        <f>IF(Inputs!$B167="","",(ROUND(Inputs!$BC167*AU170,0)))</f>
        <v/>
      </c>
      <c r="CA170" s="46" t="str">
        <f>IF(Inputs!$B167="","",(ROUND(Inputs!$BC167*AV170,0)))</f>
        <v/>
      </c>
      <c r="CB170" s="46" t="str">
        <f>IF(Inputs!$B167="","",(ROUND(Inputs!$BC167*AW170,0)))</f>
        <v/>
      </c>
      <c r="CC170" s="46" t="str">
        <f>IF(Inputs!$B167="","",(ROUND(Inputs!$BC167*AX170,0)))</f>
        <v/>
      </c>
      <c r="CD170" s="46" t="str">
        <f>IF(Inputs!$B167="","",(ROUND(Inputs!$BC167*AY170,0)))</f>
        <v/>
      </c>
      <c r="CE170" s="46" t="str">
        <f>IF(Inputs!$B167="","",(ROUND(Inputs!$BC167*AZ170,0)))</f>
        <v/>
      </c>
      <c r="CF170" s="46" t="str">
        <f>IF(Inputs!$B167="","",(ROUND(Inputs!$BC167*BA170,0)))</f>
        <v/>
      </c>
      <c r="CG170" s="46" t="str">
        <f>IF(Inputs!$B167="","",(ROUND(Inputs!$BC167*BB170,0)))</f>
        <v/>
      </c>
      <c r="CH170" s="46" t="str">
        <f>IF(Inputs!$B167="","",(ROUND(Inputs!$BC167*BC170,0)))</f>
        <v/>
      </c>
      <c r="CI170" s="46" t="str">
        <f>IF(Inputs!$B167="","",(ROUND(Inputs!$BC167*BD170,0)))</f>
        <v/>
      </c>
      <c r="CJ170" s="46" t="str">
        <f>IF(Inputs!$B167="","",(ROUND(Inputs!$BC167*BE170,0)))</f>
        <v/>
      </c>
      <c r="CK170" s="46" t="str">
        <f>IF(Inputs!$B167="","",(ROUND(Inputs!$BC167*BF170,0)))</f>
        <v/>
      </c>
      <c r="CL170" s="46" t="str">
        <f>IF(Inputs!$B167="","",(ROUND(Inputs!$BC167*BG170,0)))</f>
        <v/>
      </c>
      <c r="CM170" s="46" t="str">
        <f>IF(Inputs!$B167="","",(ROUND(Inputs!$BC167*BH170,0)))</f>
        <v/>
      </c>
      <c r="CN170" s="46" t="str">
        <f>IF(Inputs!$B167="","",(ROUND(Inputs!$BC167*BI170,0)))</f>
        <v/>
      </c>
      <c r="CO170" s="46" t="str">
        <f>IF(Inputs!$B167="","",(ROUND(Inputs!$BC167*BJ170,0)))</f>
        <v/>
      </c>
      <c r="CP170" s="46" t="str">
        <f>IF(Inputs!$B167="","",(ROUND(Inputs!$BC167*BK170,0)))</f>
        <v/>
      </c>
      <c r="CQ170" s="46" t="str">
        <f>IF(Inputs!$B167="","",(ROUND(Inputs!$BC167*BL170,0)))</f>
        <v/>
      </c>
      <c r="CR170" s="46" t="str">
        <f>IF(Inputs!$B167="","",(ROUND(Inputs!$BC167*BM170,0)))</f>
        <v/>
      </c>
      <c r="CV170" s="46" t="str">
        <f>IF(A170="","",IF(AND(CV$4&lt;=Inputs!$CQ167,CV$4&gt;=Inputs!$CP167),Inputs!$AR167/(Inputs!$CQ167-Inputs!$CP167+1),0)+IF(CV$4=Inputs!$CL167,Inputs!$BD167,0))</f>
        <v/>
      </c>
      <c r="CW170" s="46" t="str">
        <f>IF(B170="","",IF(AND(CW$4&lt;=Inputs!$CQ167,CW$4&gt;=Inputs!$CP167),Inputs!$AR167/(Inputs!$CQ167-Inputs!$CP167+1),0)+IF(CW$4=Inputs!$CL167,Inputs!$BD167,0))</f>
        <v/>
      </c>
      <c r="CX170" s="46" t="str">
        <f>IF(C170="","",IF(AND(CX$4&lt;=Inputs!$CQ167,CX$4&gt;=Inputs!$CP167),Inputs!$AR167/(Inputs!$CQ167-Inputs!$CP167+1),0)+IF(CX$4=Inputs!$CL167,Inputs!$BD167,0))</f>
        <v/>
      </c>
      <c r="CY170" s="46" t="str">
        <f>IF(D170="","",IF(AND(CY$4&lt;=Inputs!$CQ167,CY$4&gt;=Inputs!$CP167),Inputs!$AR167/(Inputs!$CQ167-Inputs!$CP167+1),0)+IF(CY$4=Inputs!$CL167,Inputs!$BD167,0))</f>
        <v/>
      </c>
      <c r="CZ170" s="46" t="str">
        <f>IF(E170="","",IF(AND(CZ$4&lt;=Inputs!$CQ167,CZ$4&gt;=Inputs!$CP167),Inputs!$AR167/(Inputs!$CQ167-Inputs!$CP167+1),0)+IF(CZ$4=Inputs!$CL167,Inputs!$BD167,0))</f>
        <v/>
      </c>
      <c r="DA170" s="46" t="str">
        <f>IF(F170="","",IF(AND(DA$4&lt;=Inputs!$CQ167,DA$4&gt;=Inputs!$CP167),Inputs!$AR167/(Inputs!$CQ167-Inputs!$CP167+1),0)+IF(DA$4=Inputs!$CL167,Inputs!$BD167,0))</f>
        <v/>
      </c>
      <c r="DB170" s="46" t="str">
        <f>IF(G170="","",IF(AND(DB$4&lt;=Inputs!$CQ167,DB$4&gt;=Inputs!$CP167),Inputs!$AR167/(Inputs!$CQ167-Inputs!$CP167+1),0)+IF(DB$4=Inputs!$CL167,Inputs!$BD167,0))</f>
        <v/>
      </c>
      <c r="DC170" s="46" t="str">
        <f>IF(H170="","",IF(AND(DC$4&lt;=Inputs!$CQ167,DC$4&gt;=Inputs!$CP167),Inputs!$AR167/(Inputs!$CQ167-Inputs!$CP167+1),0)+IF(DC$4=Inputs!$CL167,Inputs!$BD167,0))</f>
        <v/>
      </c>
      <c r="DD170" s="46" t="str">
        <f>IF(I170="","",IF(AND(DD$4&lt;=Inputs!$CQ167,DD$4&gt;=Inputs!$CP167),Inputs!$AR167/(Inputs!$CQ167-Inputs!$CP167+1),0)+IF(DD$4=Inputs!$CL167,Inputs!$BD167,0))</f>
        <v/>
      </c>
      <c r="DE170" s="46" t="str">
        <f>IF(J170="","",IF(AND(DE$4&lt;=Inputs!$CQ167,DE$4&gt;=Inputs!$CP167),Inputs!$AR167/(Inputs!$CQ167-Inputs!$CP167+1),0)+IF(DE$4=Inputs!$CL167,Inputs!$BD167,0))</f>
        <v/>
      </c>
      <c r="DF170" s="46" t="str">
        <f>IF(K170="","",IF(AND(DF$4&lt;=Inputs!$CQ167,DF$4&gt;=Inputs!$CP167),Inputs!$AR167/(Inputs!$CQ167-Inputs!$CP167+1),0)+IF(DF$4=Inputs!$CL167,Inputs!$BD167,0))</f>
        <v/>
      </c>
      <c r="DG170" s="46" t="str">
        <f>IF(L170="","",IF(AND(DG$4&lt;=Inputs!$CQ167,DG$4&gt;=Inputs!$CP167),Inputs!$AR167/(Inputs!$CQ167-Inputs!$CP167+1),0)+IF(DG$4=Inputs!$CL167,Inputs!$BD167,0))</f>
        <v/>
      </c>
      <c r="DH170" s="46" t="str">
        <f>IF(M170="","",IF(AND(DH$4&lt;=Inputs!$CQ167,DH$4&gt;=Inputs!$CP167),Inputs!$AR167/(Inputs!$CQ167-Inputs!$CP167+1),0)+IF(DH$4=Inputs!$CL167,Inputs!$BD167,0))</f>
        <v/>
      </c>
      <c r="DI170" s="46" t="str">
        <f>IF(N170="","",IF(AND(DI$4&lt;=Inputs!$CQ167,DI$4&gt;=Inputs!$CP167),Inputs!$AR167/(Inputs!$CQ167-Inputs!$CP167+1),0)+IF(DI$4=Inputs!$CL167,Inputs!$BD167,0))</f>
        <v/>
      </c>
      <c r="DJ170" s="46" t="str">
        <f>IF(O170="","",IF(AND(DJ$4&lt;=Inputs!$CQ167,DJ$4&gt;=Inputs!$CP167),Inputs!$AR167/(Inputs!$CQ167-Inputs!$CP167+1),0)+IF(DJ$4=Inputs!$CL167,Inputs!$BD167,0))</f>
        <v/>
      </c>
      <c r="DK170" s="46" t="str">
        <f>IF(P170="","",IF(AND(DK$4&lt;=Inputs!$CQ167,DK$4&gt;=Inputs!$CP167),Inputs!$AR167/(Inputs!$CQ167-Inputs!$CP167+1),0)+IF(DK$4=Inputs!$CL167,Inputs!$BD167,0))</f>
        <v/>
      </c>
      <c r="DL170" s="46" t="str">
        <f>IF(Q170="","",IF(AND(DL$4&lt;=Inputs!$CQ167,DL$4&gt;=Inputs!$CP167),Inputs!$AR167/(Inputs!$CQ167-Inputs!$CP167+1),0)+IF(DL$4=Inputs!$CL167,Inputs!$BD167,0))</f>
        <v/>
      </c>
      <c r="DM170" s="46" t="str">
        <f>IF(R170="","",IF(AND(DM$4&lt;=Inputs!$CQ167,DM$4&gt;=Inputs!$CP167),Inputs!$AR167/(Inputs!$CQ167-Inputs!$CP167+1),0)+IF(DM$4=Inputs!$CL167,Inputs!$BD167,0))</f>
        <v/>
      </c>
      <c r="DN170" s="46" t="str">
        <f>IF(S170="","",IF(AND(DN$4&lt;=Inputs!$CQ167,DN$4&gt;=Inputs!$CP167),Inputs!$AR167/(Inputs!$CQ167-Inputs!$CP167+1),0)+IF(DN$4=Inputs!$CL167,Inputs!$BD167,0))</f>
        <v/>
      </c>
      <c r="DO170" s="46" t="str">
        <f>IF(T170="","",IF(AND(DO$4&lt;=Inputs!$CQ167,DO$4&gt;=Inputs!$CP167),Inputs!$AR167/(Inputs!$CQ167-Inputs!$CP167+1),0)+IF(DO$4=Inputs!$CL167,Inputs!$BD167,0))</f>
        <v/>
      </c>
      <c r="DP170" s="46" t="str">
        <f>IF(U170="","",IF(AND(DP$4&lt;=Inputs!$CQ167,DP$4&gt;=Inputs!$CP167),Inputs!$AR167/(Inputs!$CQ167-Inputs!$CP167+1),0)+IF(DP$4=Inputs!$CL167,Inputs!$BD167,0))</f>
        <v/>
      </c>
      <c r="DQ170" s="46" t="str">
        <f>IF(V170="","",IF(AND(DQ$4&lt;=Inputs!$CQ167,DQ$4&gt;=Inputs!$CP167),Inputs!$AR167/(Inputs!$CQ167-Inputs!$CP167+1),0)+IF(DQ$4=Inputs!$CL167,Inputs!$BD167,0))</f>
        <v/>
      </c>
      <c r="DR170" s="46" t="str">
        <f>IF(W170="","",IF(AND(DR$4&lt;=Inputs!$CQ167,DR$4&gt;=Inputs!$CP167),Inputs!$AR167/(Inputs!$CQ167-Inputs!$CP167+1),0)+IF(DR$4=Inputs!$CL167,Inputs!$BD167,0))</f>
        <v/>
      </c>
      <c r="DS170" s="46" t="str">
        <f>IF(X170="","",IF(AND(DS$4&lt;=Inputs!$CQ167,DS$4&gt;=Inputs!$CP167),Inputs!$AR167/(Inputs!$CQ167-Inputs!$CP167+1),0)+IF(DS$4=Inputs!$CL167,Inputs!$BD167,0))</f>
        <v/>
      </c>
      <c r="DT170" s="46" t="str">
        <f>IF(Y170="","",IF(AND(DT$4&lt;=Inputs!$CQ167,DT$4&gt;=Inputs!$CP167),Inputs!$AR167/(Inputs!$CQ167-Inputs!$CP167+1),0)+IF(DT$4=Inputs!$CL167,Inputs!$BD167,0))</f>
        <v/>
      </c>
      <c r="DU170" s="46" t="str">
        <f>IF(Z170="","",IF(AND(DU$4&lt;=Inputs!$CQ167,DU$4&gt;=Inputs!$CP167),Inputs!$AR167/(Inputs!$CQ167-Inputs!$CP167+1),0)+IF(DU$4=Inputs!$CL167,Inputs!$BD167,0))</f>
        <v/>
      </c>
      <c r="DV170" s="46" t="str">
        <f>IF(AA170="","",IF(AND(DV$4&lt;=Inputs!$CQ167,DV$4&gt;=Inputs!$CP167),Inputs!$AR167/(Inputs!$CQ167-Inputs!$CP167+1),0)+IF(DV$4=Inputs!$CL167,Inputs!$BD167,0))</f>
        <v/>
      </c>
      <c r="DW170" s="46" t="str">
        <f>IF(AB170="","",IF(AND(DW$4&lt;=Inputs!$CQ167,DW$4&gt;=Inputs!$CP167),Inputs!$AR167/(Inputs!$CQ167-Inputs!$CP167+1),0)+IF(DW$4=Inputs!$CL167,Inputs!$BD167,0))</f>
        <v/>
      </c>
      <c r="DX170" s="46" t="str">
        <f>IF(AC170="","",IF(AND(DX$4&lt;=Inputs!$CQ167,DX$4&gt;=Inputs!$CP167),Inputs!$AR167/(Inputs!$CQ167-Inputs!$CP167+1),0)+IF(DX$4=Inputs!$CL167,Inputs!$BD167,0))</f>
        <v/>
      </c>
      <c r="DY170" s="46" t="str">
        <f>IF(AD170="","",IF(AND(DY$4&lt;=Inputs!$CQ167,DY$4&gt;=Inputs!$CP167),Inputs!$AR167/(Inputs!$CQ167-Inputs!$CP167+1),0)+IF(DY$4=Inputs!$CL167,Inputs!$BD167,0))</f>
        <v/>
      </c>
      <c r="DZ170" s="46" t="str">
        <f t="shared" si="8"/>
        <v/>
      </c>
    </row>
    <row r="171" spans="1:130">
      <c r="A171" s="7" t="str">
        <f>IF(Inputs!A168="","",Inputs!A168)</f>
        <v/>
      </c>
      <c r="B171" t="str">
        <f>IF(Inputs!B168="","",Inputs!B168)</f>
        <v/>
      </c>
      <c r="C171" s="46" t="str">
        <f>IF(Inputs!$B168="","",BO171-CV171)</f>
        <v/>
      </c>
      <c r="D171" s="46" t="str">
        <f>IF(Inputs!$B168="","",BP171-CW171)</f>
        <v/>
      </c>
      <c r="E171" s="46" t="str">
        <f>IF(Inputs!$B168="","",BQ171-CX171)</f>
        <v/>
      </c>
      <c r="F171" s="46" t="str">
        <f>IF(Inputs!$B168="","",BR171-CY171)</f>
        <v/>
      </c>
      <c r="G171" s="46" t="str">
        <f>IF(Inputs!$B168="","",BS171-CZ171)</f>
        <v/>
      </c>
      <c r="H171" s="46" t="str">
        <f>IF(Inputs!$B168="","",BT171-DA171)</f>
        <v/>
      </c>
      <c r="I171" s="46" t="str">
        <f>IF(Inputs!$B168="","",BU171-DB171)</f>
        <v/>
      </c>
      <c r="J171" s="46" t="str">
        <f>IF(Inputs!$B168="","",BV171-DC171)</f>
        <v/>
      </c>
      <c r="K171" s="46" t="str">
        <f>IF(Inputs!$B168="","",BW171-DD171)</f>
        <v/>
      </c>
      <c r="L171" s="46" t="str">
        <f>IF(Inputs!$B168="","",BX171-DE171)</f>
        <v/>
      </c>
      <c r="M171" s="46" t="str">
        <f>IF(Inputs!$B168="","",BY171-DF171)</f>
        <v/>
      </c>
      <c r="N171" s="46" t="str">
        <f>IF(Inputs!$B168="","",BZ171-DG171)</f>
        <v/>
      </c>
      <c r="O171" s="46" t="str">
        <f>IF(Inputs!$B168="","",CA171-DH171)</f>
        <v/>
      </c>
      <c r="P171" s="46" t="str">
        <f>IF(Inputs!$B168="","",CB171-DI171)</f>
        <v/>
      </c>
      <c r="Q171" s="46" t="str">
        <f>IF(Inputs!$B168="","",CC171-DJ171)</f>
        <v/>
      </c>
      <c r="R171" s="46" t="str">
        <f>IF(Inputs!$B168="","",CD171-DK171)</f>
        <v/>
      </c>
      <c r="S171" s="46" t="str">
        <f>IF(Inputs!$B168="","",CE171-DL171)</f>
        <v/>
      </c>
      <c r="T171" s="46" t="str">
        <f>IF(Inputs!$B168="","",CF171-DM171)</f>
        <v/>
      </c>
      <c r="U171" s="46" t="str">
        <f>IF(Inputs!$B168="","",CG171-DN171)</f>
        <v/>
      </c>
      <c r="V171" s="46" t="str">
        <f>IF(Inputs!$B168="","",CH171-DO171)</f>
        <v/>
      </c>
      <c r="W171" s="46" t="str">
        <f>IF(Inputs!$B168="","",CI171-DP171)</f>
        <v/>
      </c>
      <c r="X171" s="46" t="str">
        <f>IF(Inputs!$B168="","",CJ171-DQ171)</f>
        <v/>
      </c>
      <c r="Y171" s="46" t="str">
        <f>IF(Inputs!$B168="","",CK171-DR171)</f>
        <v/>
      </c>
      <c r="Z171" s="46" t="str">
        <f>IF(Inputs!$B168="","",CL171-DS171)</f>
        <v/>
      </c>
      <c r="AA171" s="46" t="str">
        <f>IF(Inputs!$B168="","",CM171-DT171)</f>
        <v/>
      </c>
      <c r="AB171" s="46" t="str">
        <f>IF(Inputs!$B168="","",CN171-DU171)</f>
        <v/>
      </c>
      <c r="AC171" s="46" t="str">
        <f>IF(Inputs!$B168="","",CO171-DV171)</f>
        <v/>
      </c>
      <c r="AD171" s="46" t="str">
        <f>IF(Inputs!$B168="","",CP171-DW171)</f>
        <v/>
      </c>
      <c r="AE171" s="46" t="str">
        <f>IF(Inputs!$B168="","",CQ171-DX171)</f>
        <v/>
      </c>
      <c r="AF171" s="46" t="str">
        <f>IF(Inputs!$B168="","",CR171-DY171)</f>
        <v/>
      </c>
      <c r="AG171" s="50" t="str">
        <f t="shared" si="9"/>
        <v/>
      </c>
      <c r="AH171" s="50"/>
      <c r="AJ171" s="27">
        <f>IF(AND(Inputs!$CO168=0,AJ$4&gt;=Inputs!$CM168),1,IF(AND(AJ$4&gt;=Inputs!$CM168,AJ$4&lt;Inputs!$CN168),1,IF(AND(AJ$4=Inputs!$CN168,AJ$4=Inputs!$CO168),1,IF(OR(AND(AJ$4=Inputs!$CN168+1,Inputs!$CN168=Inputs!$CO168),AND(AJ$4=Inputs!$CN168+2,Inputs!$CN168=Inputs!$CO168)),0,IF(AJ$4=Inputs!$CN168,0.8,IF(AJ$4=Inputs!$CN168+1,0.6,IF(AJ$4=Inputs!$CN168+2,0.4,IF(AJ$4=Inputs!$CO168,0.2,IF(AND(AJ$4&gt;=Inputs!$CL168,AJ$4&lt;Inputs!$CM168),(AJ$4-Inputs!$CL168+1)/(Inputs!$AI168+1),0)))))))))</f>
        <v>0</v>
      </c>
      <c r="AK171" s="27">
        <f>IF(AND(Inputs!$CO168=0,AK$4&gt;=Inputs!$CM168),1,IF(AND(AK$4&gt;=Inputs!$CM168,AK$4&lt;Inputs!$CN168),1,IF(AND(AK$4=Inputs!$CN168,AK$4=Inputs!$CO168),1,IF(OR(AND(AK$4=Inputs!$CN168+1,Inputs!$CN168=Inputs!$CO168),AND(AK$4=Inputs!$CN168+2,Inputs!$CN168=Inputs!$CO168)),0,IF(AK$4=Inputs!$CN168,0.8,IF(AK$4=Inputs!$CN168+1,0.6,IF(AK$4=Inputs!$CN168+2,0.4,IF(AK$4=Inputs!$CO168,0.2,IF(AND(AK$4&gt;=Inputs!$CL168,AK$4&lt;Inputs!$CM168),(AK$4-Inputs!$CL168+1)/(Inputs!$AI168+1),0)))))))))</f>
        <v>0</v>
      </c>
      <c r="AL171" s="27">
        <f>IF(AND(Inputs!$CO168=0,AL$4&gt;=Inputs!$CM168),1,IF(AND(AL$4&gt;=Inputs!$CM168,AL$4&lt;Inputs!$CN168),1,IF(AND(AL$4=Inputs!$CN168,AL$4=Inputs!$CO168),1,IF(OR(AND(AL$4=Inputs!$CN168+1,Inputs!$CN168=Inputs!$CO168),AND(AL$4=Inputs!$CN168+2,Inputs!$CN168=Inputs!$CO168)),0,IF(AL$4=Inputs!$CN168,0.8,IF(AL$4=Inputs!$CN168+1,0.6,IF(AL$4=Inputs!$CN168+2,0.4,IF(AL$4=Inputs!$CO168,0.2,IF(AND(AL$4&gt;=Inputs!$CL168,AL$4&lt;Inputs!$CM168),(AL$4-Inputs!$CL168+1)/(Inputs!$AI168+1),0)))))))))</f>
        <v>0</v>
      </c>
      <c r="AM171" s="27">
        <f>IF(AND(Inputs!$CO168=0,AM$4&gt;=Inputs!$CM168),1,IF(AND(AM$4&gt;=Inputs!$CM168,AM$4&lt;Inputs!$CN168),1,IF(AND(AM$4=Inputs!$CN168,AM$4=Inputs!$CO168),1,IF(OR(AND(AM$4=Inputs!$CN168+1,Inputs!$CN168=Inputs!$CO168),AND(AM$4=Inputs!$CN168+2,Inputs!$CN168=Inputs!$CO168)),0,IF(AM$4=Inputs!$CN168,0.8,IF(AM$4=Inputs!$CN168+1,0.6,IF(AM$4=Inputs!$CN168+2,0.4,IF(AM$4=Inputs!$CO168,0.2,IF(AND(AM$4&gt;=Inputs!$CL168,AM$4&lt;Inputs!$CM168),(AM$4-Inputs!$CL168+1)/(Inputs!$AI168+1),0)))))))))</f>
        <v>0</v>
      </c>
      <c r="AN171" s="27">
        <f>IF(AND(Inputs!$CO168=0,AN$4&gt;=Inputs!$CM168),1,IF(AND(AN$4&gt;=Inputs!$CM168,AN$4&lt;Inputs!$CN168),1,IF(AND(AN$4=Inputs!$CN168,AN$4=Inputs!$CO168),1,IF(OR(AND(AN$4=Inputs!$CN168+1,Inputs!$CN168=Inputs!$CO168),AND(AN$4=Inputs!$CN168+2,Inputs!$CN168=Inputs!$CO168)),0,IF(AN$4=Inputs!$CN168,0.8,IF(AN$4=Inputs!$CN168+1,0.6,IF(AN$4=Inputs!$CN168+2,0.4,IF(AN$4=Inputs!$CO168,0.2,IF(AND(AN$4&gt;=Inputs!$CL168,AN$4&lt;Inputs!$CM168),(AN$4-Inputs!$CL168+1)/(Inputs!$AI168+1),0)))))))))</f>
        <v>0</v>
      </c>
      <c r="AO171" s="27">
        <f>IF(AND(Inputs!$CO168=0,AO$4&gt;=Inputs!$CM168),1,IF(AND(AO$4&gt;=Inputs!$CM168,AO$4&lt;Inputs!$CN168),1,IF(AND(AO$4=Inputs!$CN168,AO$4=Inputs!$CO168),1,IF(OR(AND(AO$4=Inputs!$CN168+1,Inputs!$CN168=Inputs!$CO168),AND(AO$4=Inputs!$CN168+2,Inputs!$CN168=Inputs!$CO168)),0,IF(AO$4=Inputs!$CN168,0.8,IF(AO$4=Inputs!$CN168+1,0.6,IF(AO$4=Inputs!$CN168+2,0.4,IF(AO$4=Inputs!$CO168,0.2,IF(AND(AO$4&gt;=Inputs!$CL168,AO$4&lt;Inputs!$CM168),(AO$4-Inputs!$CL168+1)/(Inputs!$AI168+1),0)))))))))</f>
        <v>0</v>
      </c>
      <c r="AP171" s="27">
        <f>IF(AND(Inputs!$CO168=0,AP$4&gt;=Inputs!$CM168),1,IF(AND(AP$4&gt;=Inputs!$CM168,AP$4&lt;Inputs!$CN168),1,IF(AND(AP$4=Inputs!$CN168,AP$4=Inputs!$CO168),1,IF(OR(AND(AP$4=Inputs!$CN168+1,Inputs!$CN168=Inputs!$CO168),AND(AP$4=Inputs!$CN168+2,Inputs!$CN168=Inputs!$CO168)),0,IF(AP$4=Inputs!$CN168,0.8,IF(AP$4=Inputs!$CN168+1,0.6,IF(AP$4=Inputs!$CN168+2,0.4,IF(AP$4=Inputs!$CO168,0.2,IF(AND(AP$4&gt;=Inputs!$CL168,AP$4&lt;Inputs!$CM168),(AP$4-Inputs!$CL168+1)/(Inputs!$AI168+1),0)))))))))</f>
        <v>0</v>
      </c>
      <c r="AQ171" s="27">
        <f>IF(AND(Inputs!$CO168=0,AQ$4&gt;=Inputs!$CM168),1,IF(AND(AQ$4&gt;=Inputs!$CM168,AQ$4&lt;Inputs!$CN168),1,IF(AND(AQ$4=Inputs!$CN168,AQ$4=Inputs!$CO168),1,IF(OR(AND(AQ$4=Inputs!$CN168+1,Inputs!$CN168=Inputs!$CO168),AND(AQ$4=Inputs!$CN168+2,Inputs!$CN168=Inputs!$CO168)),0,IF(AQ$4=Inputs!$CN168,0.8,IF(AQ$4=Inputs!$CN168+1,0.6,IF(AQ$4=Inputs!$CN168+2,0.4,IF(AQ$4=Inputs!$CO168,0.2,IF(AND(AQ$4&gt;=Inputs!$CL168,AQ$4&lt;Inputs!$CM168),(AQ$4-Inputs!$CL168+1)/(Inputs!$AI168+1),0)))))))))</f>
        <v>0</v>
      </c>
      <c r="AR171" s="27">
        <f>IF(AND(Inputs!$CO168=0,AR$4&gt;=Inputs!$CM168),1,IF(AND(AR$4&gt;=Inputs!$CM168,AR$4&lt;Inputs!$CN168),1,IF(AND(AR$4=Inputs!$CN168,AR$4=Inputs!$CO168),1,IF(OR(AND(AR$4=Inputs!$CN168+1,Inputs!$CN168=Inputs!$CO168),AND(AR$4=Inputs!$CN168+2,Inputs!$CN168=Inputs!$CO168)),0,IF(AR$4=Inputs!$CN168,0.8,IF(AR$4=Inputs!$CN168+1,0.6,IF(AR$4=Inputs!$CN168+2,0.4,IF(AR$4=Inputs!$CO168,0.2,IF(AND(AR$4&gt;=Inputs!$CL168,AR$4&lt;Inputs!$CM168),(AR$4-Inputs!$CL168+1)/(Inputs!$AI168+1),0)))))))))</f>
        <v>0</v>
      </c>
      <c r="AS171" s="27">
        <f>IF(AND(Inputs!$CO168=0,AS$4&gt;=Inputs!$CM168),1,IF(AND(AS$4&gt;=Inputs!$CM168,AS$4&lt;Inputs!$CN168),1,IF(AND(AS$4=Inputs!$CN168,AS$4=Inputs!$CO168),1,IF(OR(AND(AS$4=Inputs!$CN168+1,Inputs!$CN168=Inputs!$CO168),AND(AS$4=Inputs!$CN168+2,Inputs!$CN168=Inputs!$CO168)),0,IF(AS$4=Inputs!$CN168,0.8,IF(AS$4=Inputs!$CN168+1,0.6,IF(AS$4=Inputs!$CN168+2,0.4,IF(AS$4=Inputs!$CO168,0.2,IF(AND(AS$4&gt;=Inputs!$CL168,AS$4&lt;Inputs!$CM168),(AS$4-Inputs!$CL168+1)/(Inputs!$AI168+1),0)))))))))</f>
        <v>0</v>
      </c>
      <c r="AT171" s="27">
        <f>IF(AND(Inputs!$CO168=0,AT$4&gt;=Inputs!$CM168),1,IF(AND(AT$4&gt;=Inputs!$CM168,AT$4&lt;Inputs!$CN168),1,IF(AND(AT$4=Inputs!$CN168,AT$4=Inputs!$CO168),1,IF(OR(AND(AT$4=Inputs!$CN168+1,Inputs!$CN168=Inputs!$CO168),AND(AT$4=Inputs!$CN168+2,Inputs!$CN168=Inputs!$CO168)),0,IF(AT$4=Inputs!$CN168,0.8,IF(AT$4=Inputs!$CN168+1,0.6,IF(AT$4=Inputs!$CN168+2,0.4,IF(AT$4=Inputs!$CO168,0.2,IF(AND(AT$4&gt;=Inputs!$CL168,AT$4&lt;Inputs!$CM168),(AT$4-Inputs!$CL168+1)/(Inputs!$AI168+1),0)))))))))</f>
        <v>0</v>
      </c>
      <c r="AU171" s="27">
        <f>IF(AND(Inputs!$CO168=0,AU$4&gt;=Inputs!$CM168),1,IF(AND(AU$4&gt;=Inputs!$CM168,AU$4&lt;Inputs!$CN168),1,IF(AND(AU$4=Inputs!$CN168,AU$4=Inputs!$CO168),1,IF(OR(AND(AU$4=Inputs!$CN168+1,Inputs!$CN168=Inputs!$CO168),AND(AU$4=Inputs!$CN168+2,Inputs!$CN168=Inputs!$CO168)),0,IF(AU$4=Inputs!$CN168,0.8,IF(AU$4=Inputs!$CN168+1,0.6,IF(AU$4=Inputs!$CN168+2,0.4,IF(AU$4=Inputs!$CO168,0.2,IF(AND(AU$4&gt;=Inputs!$CL168,AU$4&lt;Inputs!$CM168),(AU$4-Inputs!$CL168+1)/(Inputs!$AI168+1),0)))))))))</f>
        <v>0</v>
      </c>
      <c r="AV171" s="27">
        <f>IF(AND(Inputs!$CO168=0,AV$4&gt;=Inputs!$CM168),1,IF(AND(AV$4&gt;=Inputs!$CM168,AV$4&lt;Inputs!$CN168),1,IF(AND(AV$4=Inputs!$CN168,AV$4=Inputs!$CO168),1,IF(OR(AND(AV$4=Inputs!$CN168+1,Inputs!$CN168=Inputs!$CO168),AND(AV$4=Inputs!$CN168+2,Inputs!$CN168=Inputs!$CO168)),0,IF(AV$4=Inputs!$CN168,0.8,IF(AV$4=Inputs!$CN168+1,0.6,IF(AV$4=Inputs!$CN168+2,0.4,IF(AV$4=Inputs!$CO168,0.2,IF(AND(AV$4&gt;=Inputs!$CL168,AV$4&lt;Inputs!$CM168),(AV$4-Inputs!$CL168+1)/(Inputs!$AI168+1),0)))))))))</f>
        <v>0</v>
      </c>
      <c r="AW171" s="27">
        <f>IF(AND(Inputs!$CO168=0,AW$4&gt;=Inputs!$CM168),1,IF(AND(AW$4&gt;=Inputs!$CM168,AW$4&lt;Inputs!$CN168),1,IF(AND(AW$4=Inputs!$CN168,AW$4=Inputs!$CO168),1,IF(OR(AND(AW$4=Inputs!$CN168+1,Inputs!$CN168=Inputs!$CO168),AND(AW$4=Inputs!$CN168+2,Inputs!$CN168=Inputs!$CO168)),0,IF(AW$4=Inputs!$CN168,0.8,IF(AW$4=Inputs!$CN168+1,0.6,IF(AW$4=Inputs!$CN168+2,0.4,IF(AW$4=Inputs!$CO168,0.2,IF(AND(AW$4&gt;=Inputs!$CL168,AW$4&lt;Inputs!$CM168),(AW$4-Inputs!$CL168+1)/(Inputs!$AI168+1),0)))))))))</f>
        <v>0</v>
      </c>
      <c r="AX171" s="27">
        <f>IF(AND(Inputs!$CO168=0,AX$4&gt;=Inputs!$CM168),1,IF(AND(AX$4&gt;=Inputs!$CM168,AX$4&lt;Inputs!$CN168),1,IF(AND(AX$4=Inputs!$CN168,AX$4=Inputs!$CO168),1,IF(OR(AND(AX$4=Inputs!$CN168+1,Inputs!$CN168=Inputs!$CO168),AND(AX$4=Inputs!$CN168+2,Inputs!$CN168=Inputs!$CO168)),0,IF(AX$4=Inputs!$CN168,0.8,IF(AX$4=Inputs!$CN168+1,0.6,IF(AX$4=Inputs!$CN168+2,0.4,IF(AX$4=Inputs!$CO168,0.2,IF(AND(AX$4&gt;=Inputs!$CL168,AX$4&lt;Inputs!$CM168),(AX$4-Inputs!$CL168+1)/(Inputs!$AI168+1),0)))))))))</f>
        <v>0</v>
      </c>
      <c r="AY171" s="27">
        <f>IF(AND(Inputs!$CO168=0,AY$4&gt;=Inputs!$CM168),1,IF(AND(AY$4&gt;=Inputs!$CM168,AY$4&lt;Inputs!$CN168),1,IF(AND(AY$4=Inputs!$CN168,AY$4=Inputs!$CO168),1,IF(OR(AND(AY$4=Inputs!$CN168+1,Inputs!$CN168=Inputs!$CO168),AND(AY$4=Inputs!$CN168+2,Inputs!$CN168=Inputs!$CO168)),0,IF(AY$4=Inputs!$CN168,0.8,IF(AY$4=Inputs!$CN168+1,0.6,IF(AY$4=Inputs!$CN168+2,0.4,IF(AY$4=Inputs!$CO168,0.2,IF(AND(AY$4&gt;=Inputs!$CL168,AY$4&lt;Inputs!$CM168),(AY$4-Inputs!$CL168+1)/(Inputs!$AI168+1),0)))))))))</f>
        <v>0</v>
      </c>
      <c r="AZ171" s="27">
        <f>IF(AND(Inputs!$CO168=0,AZ$4&gt;=Inputs!$CM168),1,IF(AND(AZ$4&gt;=Inputs!$CM168,AZ$4&lt;Inputs!$CN168),1,IF(AND(AZ$4=Inputs!$CN168,AZ$4=Inputs!$CO168),1,IF(OR(AND(AZ$4=Inputs!$CN168+1,Inputs!$CN168=Inputs!$CO168),AND(AZ$4=Inputs!$CN168+2,Inputs!$CN168=Inputs!$CO168)),0,IF(AZ$4=Inputs!$CN168,0.8,IF(AZ$4=Inputs!$CN168+1,0.6,IF(AZ$4=Inputs!$CN168+2,0.4,IF(AZ$4=Inputs!$CO168,0.2,IF(AND(AZ$4&gt;=Inputs!$CL168,AZ$4&lt;Inputs!$CM168),(AZ$4-Inputs!$CL168+1)/(Inputs!$AI168+1),0)))))))))</f>
        <v>0</v>
      </c>
      <c r="BA171" s="27">
        <f>IF(AND(Inputs!$CO168=0,BA$4&gt;=Inputs!$CM168),1,IF(AND(BA$4&gt;=Inputs!$CM168,BA$4&lt;Inputs!$CN168),1,IF(AND(BA$4=Inputs!$CN168,BA$4=Inputs!$CO168),1,IF(OR(AND(BA$4=Inputs!$CN168+1,Inputs!$CN168=Inputs!$CO168),AND(BA$4=Inputs!$CN168+2,Inputs!$CN168=Inputs!$CO168)),0,IF(BA$4=Inputs!$CN168,0.8,IF(BA$4=Inputs!$CN168+1,0.6,IF(BA$4=Inputs!$CN168+2,0.4,IF(BA$4=Inputs!$CO168,0.2,IF(AND(BA$4&gt;=Inputs!$CL168,BA$4&lt;Inputs!$CM168),(BA$4-Inputs!$CL168+1)/(Inputs!$AI168+1),0)))))))))</f>
        <v>0</v>
      </c>
      <c r="BB171" s="27">
        <f>IF(AND(Inputs!$CO168=0,BB$4&gt;=Inputs!$CM168),1,IF(AND(BB$4&gt;=Inputs!$CM168,BB$4&lt;Inputs!$CN168),1,IF(AND(BB$4=Inputs!$CN168,BB$4=Inputs!$CO168),1,IF(OR(AND(BB$4=Inputs!$CN168+1,Inputs!$CN168=Inputs!$CO168),AND(BB$4=Inputs!$CN168+2,Inputs!$CN168=Inputs!$CO168)),0,IF(BB$4=Inputs!$CN168,0.8,IF(BB$4=Inputs!$CN168+1,0.6,IF(BB$4=Inputs!$CN168+2,0.4,IF(BB$4=Inputs!$CO168,0.2,IF(AND(BB$4&gt;=Inputs!$CL168,BB$4&lt;Inputs!$CM168),(BB$4-Inputs!$CL168+1)/(Inputs!$AI168+1),0)))))))))</f>
        <v>0</v>
      </c>
      <c r="BC171" s="27">
        <f>IF(AND(Inputs!$CO168=0,BC$4&gt;=Inputs!$CM168),1,IF(AND(BC$4&gt;=Inputs!$CM168,BC$4&lt;Inputs!$CN168),1,IF(AND(BC$4=Inputs!$CN168,BC$4=Inputs!$CO168),1,IF(OR(AND(BC$4=Inputs!$CN168+1,Inputs!$CN168=Inputs!$CO168),AND(BC$4=Inputs!$CN168+2,Inputs!$CN168=Inputs!$CO168)),0,IF(BC$4=Inputs!$CN168,0.8,IF(BC$4=Inputs!$CN168+1,0.6,IF(BC$4=Inputs!$CN168+2,0.4,IF(BC$4=Inputs!$CO168,0.2,IF(AND(BC$4&gt;=Inputs!$CL168,BC$4&lt;Inputs!$CM168),(BC$4-Inputs!$CL168+1)/(Inputs!$AI168+1),0)))))))))</f>
        <v>0</v>
      </c>
      <c r="BD171" s="27">
        <f>IF(AND(Inputs!$CO168=0,BD$4&gt;=Inputs!$CM168),1,IF(AND(BD$4&gt;=Inputs!$CM168,BD$4&lt;Inputs!$CN168),1,IF(AND(BD$4=Inputs!$CN168,BD$4=Inputs!$CO168),1,IF(OR(AND(BD$4=Inputs!$CN168+1,Inputs!$CN168=Inputs!$CO168),AND(BD$4=Inputs!$CN168+2,Inputs!$CN168=Inputs!$CO168)),0,IF(BD$4=Inputs!$CN168,0.8,IF(BD$4=Inputs!$CN168+1,0.6,IF(BD$4=Inputs!$CN168+2,0.4,IF(BD$4=Inputs!$CO168,0.2,IF(AND(BD$4&gt;=Inputs!$CL168,BD$4&lt;Inputs!$CM168),(BD$4-Inputs!$CL168+1)/(Inputs!$AI168+1),0)))))))))</f>
        <v>0</v>
      </c>
      <c r="BE171" s="27">
        <f>IF(AND(Inputs!$CO168=0,BE$4&gt;=Inputs!$CM168),1,IF(AND(BE$4&gt;=Inputs!$CM168,BE$4&lt;Inputs!$CN168),1,IF(AND(BE$4=Inputs!$CN168,BE$4=Inputs!$CO168),1,IF(OR(AND(BE$4=Inputs!$CN168+1,Inputs!$CN168=Inputs!$CO168),AND(BE$4=Inputs!$CN168+2,Inputs!$CN168=Inputs!$CO168)),0,IF(BE$4=Inputs!$CN168,0.8,IF(BE$4=Inputs!$CN168+1,0.6,IF(BE$4=Inputs!$CN168+2,0.4,IF(BE$4=Inputs!$CO168,0.2,IF(AND(BE$4&gt;=Inputs!$CL168,BE$4&lt;Inputs!$CM168),(BE$4-Inputs!$CL168+1)/(Inputs!$AI168+1),0)))))))))</f>
        <v>0</v>
      </c>
      <c r="BF171" s="27">
        <f>IF(AND(Inputs!$CO168=0,BF$4&gt;=Inputs!$CM168),1,IF(AND(BF$4&gt;=Inputs!$CM168,BF$4&lt;Inputs!$CN168),1,IF(AND(BF$4=Inputs!$CN168,BF$4=Inputs!$CO168),1,IF(OR(AND(BF$4=Inputs!$CN168+1,Inputs!$CN168=Inputs!$CO168),AND(BF$4=Inputs!$CN168+2,Inputs!$CN168=Inputs!$CO168)),0,IF(BF$4=Inputs!$CN168,0.8,IF(BF$4=Inputs!$CN168+1,0.6,IF(BF$4=Inputs!$CN168+2,0.4,IF(BF$4=Inputs!$CO168,0.2,IF(AND(BF$4&gt;=Inputs!$CL168,BF$4&lt;Inputs!$CM168),(BF$4-Inputs!$CL168+1)/(Inputs!$AI168+1),0)))))))))</f>
        <v>0</v>
      </c>
      <c r="BG171" s="27">
        <f>IF(AND(Inputs!$CO168=0,BG$4&gt;=Inputs!$CM168),1,IF(AND(BG$4&gt;=Inputs!$CM168,BG$4&lt;Inputs!$CN168),1,IF(AND(BG$4=Inputs!$CN168,BG$4=Inputs!$CO168),1,IF(OR(AND(BG$4=Inputs!$CN168+1,Inputs!$CN168=Inputs!$CO168),AND(BG$4=Inputs!$CN168+2,Inputs!$CN168=Inputs!$CO168)),0,IF(BG$4=Inputs!$CN168,0.8,IF(BG$4=Inputs!$CN168+1,0.6,IF(BG$4=Inputs!$CN168+2,0.4,IF(BG$4=Inputs!$CO168,0.2,IF(AND(BG$4&gt;=Inputs!$CL168,BG$4&lt;Inputs!$CM168),(BG$4-Inputs!$CL168+1)/(Inputs!$AI168+1),0)))))))))</f>
        <v>0</v>
      </c>
      <c r="BH171" s="27">
        <f>IF(AND(Inputs!$CO168=0,BH$4&gt;=Inputs!$CM168),1,IF(AND(BH$4&gt;=Inputs!$CM168,BH$4&lt;Inputs!$CN168),1,IF(AND(BH$4=Inputs!$CN168,BH$4=Inputs!$CO168),1,IF(OR(AND(BH$4=Inputs!$CN168+1,Inputs!$CN168=Inputs!$CO168),AND(BH$4=Inputs!$CN168+2,Inputs!$CN168=Inputs!$CO168)),0,IF(BH$4=Inputs!$CN168,0.8,IF(BH$4=Inputs!$CN168+1,0.6,IF(BH$4=Inputs!$CN168+2,0.4,IF(BH$4=Inputs!$CO168,0.2,IF(AND(BH$4&gt;=Inputs!$CL168,BH$4&lt;Inputs!$CM168),(BH$4-Inputs!$CL168+1)/(Inputs!$AI168+1),0)))))))))</f>
        <v>0</v>
      </c>
      <c r="BI171" s="27">
        <f>IF(AND(Inputs!$CO168=0,BI$4&gt;=Inputs!$CM168),1,IF(AND(BI$4&gt;=Inputs!$CM168,BI$4&lt;Inputs!$CN168),1,IF(AND(BI$4=Inputs!$CN168,BI$4=Inputs!$CO168),1,IF(OR(AND(BI$4=Inputs!$CN168+1,Inputs!$CN168=Inputs!$CO168),AND(BI$4=Inputs!$CN168+2,Inputs!$CN168=Inputs!$CO168)),0,IF(BI$4=Inputs!$CN168,0.8,IF(BI$4=Inputs!$CN168+1,0.6,IF(BI$4=Inputs!$CN168+2,0.4,IF(BI$4=Inputs!$CO168,0.2,IF(AND(BI$4&gt;=Inputs!$CL168,BI$4&lt;Inputs!$CM168),(BI$4-Inputs!$CL168+1)/(Inputs!$AI168+1),0)))))))))</f>
        <v>0</v>
      </c>
      <c r="BJ171" s="27">
        <f>IF(AND(Inputs!$CO168=0,BJ$4&gt;=Inputs!$CM168),1,IF(AND(BJ$4&gt;=Inputs!$CM168,BJ$4&lt;Inputs!$CN168),1,IF(AND(BJ$4=Inputs!$CN168,BJ$4=Inputs!$CO168),1,IF(OR(AND(BJ$4=Inputs!$CN168+1,Inputs!$CN168=Inputs!$CO168),AND(BJ$4=Inputs!$CN168+2,Inputs!$CN168=Inputs!$CO168)),0,IF(BJ$4=Inputs!$CN168,0.8,IF(BJ$4=Inputs!$CN168+1,0.6,IF(BJ$4=Inputs!$CN168+2,0.4,IF(BJ$4=Inputs!$CO168,0.2,IF(AND(BJ$4&gt;=Inputs!$CL168,BJ$4&lt;Inputs!$CM168),(BJ$4-Inputs!$CL168+1)/(Inputs!$AI168+1),0)))))))))</f>
        <v>0</v>
      </c>
      <c r="BK171" s="27">
        <f>IF(AND(Inputs!$CO168=0,BK$4&gt;=Inputs!$CM168),1,IF(AND(BK$4&gt;=Inputs!$CM168,BK$4&lt;Inputs!$CN168),1,IF(AND(BK$4=Inputs!$CN168,BK$4=Inputs!$CO168),1,IF(OR(AND(BK$4=Inputs!$CN168+1,Inputs!$CN168=Inputs!$CO168),AND(BK$4=Inputs!$CN168+2,Inputs!$CN168=Inputs!$CO168)),0,IF(BK$4=Inputs!$CN168,0.8,IF(BK$4=Inputs!$CN168+1,0.6,IF(BK$4=Inputs!$CN168+2,0.4,IF(BK$4=Inputs!$CO168,0.2,IF(AND(BK$4&gt;=Inputs!$CL168,BK$4&lt;Inputs!$CM168),(BK$4-Inputs!$CL168+1)/(Inputs!$AI168+1),0)))))))))</f>
        <v>0</v>
      </c>
      <c r="BL171" s="27">
        <f>IF(AND(Inputs!$CO168=0,BL$4&gt;=Inputs!$CM168),1,IF(AND(BL$4&gt;=Inputs!$CM168,BL$4&lt;Inputs!$CN168),1,IF(AND(BL$4=Inputs!$CN168,BL$4=Inputs!$CO168),1,IF(OR(AND(BL$4=Inputs!$CN168+1,Inputs!$CN168=Inputs!$CO168),AND(BL$4=Inputs!$CN168+2,Inputs!$CN168=Inputs!$CO168)),0,IF(BL$4=Inputs!$CN168,0.8,IF(BL$4=Inputs!$CN168+1,0.6,IF(BL$4=Inputs!$CN168+2,0.4,IF(BL$4=Inputs!$CO168,0.2,IF(AND(BL$4&gt;=Inputs!$CL168,BL$4&lt;Inputs!$CM168),(BL$4-Inputs!$CL168+1)/(Inputs!$AI168+1),0)))))))))</f>
        <v>0</v>
      </c>
      <c r="BM171" s="27">
        <f>IF(AND(Inputs!$CO168=0,BM$4&gt;=Inputs!$CM168),1,IF(AND(BM$4&gt;=Inputs!$CM168,BM$4&lt;Inputs!$CN168),1,IF(AND(BM$4=Inputs!$CN168,BM$4=Inputs!$CO168),1,IF(OR(AND(BM$4=Inputs!$CN168+1,Inputs!$CN168=Inputs!$CO168),AND(BM$4=Inputs!$CN168+2,Inputs!$CN168=Inputs!$CO168)),0,IF(BM$4=Inputs!$CN168,0.8,IF(BM$4=Inputs!$CN168+1,0.6,IF(BM$4=Inputs!$CN168+2,0.4,IF(BM$4=Inputs!$CO168,0.2,IF(AND(BM$4&gt;=Inputs!$CL168,BM$4&lt;Inputs!$CM168),(BM$4-Inputs!$CL168+1)/(Inputs!$AI168+1),0)))))))))</f>
        <v>0</v>
      </c>
      <c r="BO171" s="46" t="str">
        <f>IF(Inputs!$B168="","",(ROUND(Inputs!$BC168*AJ171,0)))</f>
        <v/>
      </c>
      <c r="BP171" s="46" t="str">
        <f>IF(Inputs!$B168="","",(ROUND(Inputs!$BC168*AK171,0)))</f>
        <v/>
      </c>
      <c r="BQ171" s="46" t="str">
        <f>IF(Inputs!$B168="","",(ROUND(Inputs!$BC168*AL171,0)))</f>
        <v/>
      </c>
      <c r="BR171" s="46" t="str">
        <f>IF(Inputs!$B168="","",(ROUND(Inputs!$BC168*AM171,0)))</f>
        <v/>
      </c>
      <c r="BS171" s="46" t="str">
        <f>IF(Inputs!$B168="","",(ROUND(Inputs!$BC168*AN171,0)))</f>
        <v/>
      </c>
      <c r="BT171" s="46" t="str">
        <f>IF(Inputs!$B168="","",(ROUND(Inputs!$BC168*AO171,0)))</f>
        <v/>
      </c>
      <c r="BU171" s="46" t="str">
        <f>IF(Inputs!$B168="","",(ROUND(Inputs!$BC168*AP171,0)))</f>
        <v/>
      </c>
      <c r="BV171" s="46" t="str">
        <f>IF(Inputs!$B168="","",(ROUND(Inputs!$BC168*AQ171,0)))</f>
        <v/>
      </c>
      <c r="BW171" s="46" t="str">
        <f>IF(Inputs!$B168="","",(ROUND(Inputs!$BC168*AR171,0)))</f>
        <v/>
      </c>
      <c r="BX171" s="46" t="str">
        <f>IF(Inputs!$B168="","",(ROUND(Inputs!$BC168*AS171,0)))</f>
        <v/>
      </c>
      <c r="BY171" s="46" t="str">
        <f>IF(Inputs!$B168="","",(ROUND(Inputs!$BC168*AT171,0)))</f>
        <v/>
      </c>
      <c r="BZ171" s="46" t="str">
        <f>IF(Inputs!$B168="","",(ROUND(Inputs!$BC168*AU171,0)))</f>
        <v/>
      </c>
      <c r="CA171" s="46" t="str">
        <f>IF(Inputs!$B168="","",(ROUND(Inputs!$BC168*AV171,0)))</f>
        <v/>
      </c>
      <c r="CB171" s="46" t="str">
        <f>IF(Inputs!$B168="","",(ROUND(Inputs!$BC168*AW171,0)))</f>
        <v/>
      </c>
      <c r="CC171" s="46" t="str">
        <f>IF(Inputs!$B168="","",(ROUND(Inputs!$BC168*AX171,0)))</f>
        <v/>
      </c>
      <c r="CD171" s="46" t="str">
        <f>IF(Inputs!$B168="","",(ROUND(Inputs!$BC168*AY171,0)))</f>
        <v/>
      </c>
      <c r="CE171" s="46" t="str">
        <f>IF(Inputs!$B168="","",(ROUND(Inputs!$BC168*AZ171,0)))</f>
        <v/>
      </c>
      <c r="CF171" s="46" t="str">
        <f>IF(Inputs!$B168="","",(ROUND(Inputs!$BC168*BA171,0)))</f>
        <v/>
      </c>
      <c r="CG171" s="46" t="str">
        <f>IF(Inputs!$B168="","",(ROUND(Inputs!$BC168*BB171,0)))</f>
        <v/>
      </c>
      <c r="CH171" s="46" t="str">
        <f>IF(Inputs!$B168="","",(ROUND(Inputs!$BC168*BC171,0)))</f>
        <v/>
      </c>
      <c r="CI171" s="46" t="str">
        <f>IF(Inputs!$B168="","",(ROUND(Inputs!$BC168*BD171,0)))</f>
        <v/>
      </c>
      <c r="CJ171" s="46" t="str">
        <f>IF(Inputs!$B168="","",(ROUND(Inputs!$BC168*BE171,0)))</f>
        <v/>
      </c>
      <c r="CK171" s="46" t="str">
        <f>IF(Inputs!$B168="","",(ROUND(Inputs!$BC168*BF171,0)))</f>
        <v/>
      </c>
      <c r="CL171" s="46" t="str">
        <f>IF(Inputs!$B168="","",(ROUND(Inputs!$BC168*BG171,0)))</f>
        <v/>
      </c>
      <c r="CM171" s="46" t="str">
        <f>IF(Inputs!$B168="","",(ROUND(Inputs!$BC168*BH171,0)))</f>
        <v/>
      </c>
      <c r="CN171" s="46" t="str">
        <f>IF(Inputs!$B168="","",(ROUND(Inputs!$BC168*BI171,0)))</f>
        <v/>
      </c>
      <c r="CO171" s="46" t="str">
        <f>IF(Inputs!$B168="","",(ROUND(Inputs!$BC168*BJ171,0)))</f>
        <v/>
      </c>
      <c r="CP171" s="46" t="str">
        <f>IF(Inputs!$B168="","",(ROUND(Inputs!$BC168*BK171,0)))</f>
        <v/>
      </c>
      <c r="CQ171" s="46" t="str">
        <f>IF(Inputs!$B168="","",(ROUND(Inputs!$BC168*BL171,0)))</f>
        <v/>
      </c>
      <c r="CR171" s="46" t="str">
        <f>IF(Inputs!$B168="","",(ROUND(Inputs!$BC168*BM171,0)))</f>
        <v/>
      </c>
      <c r="CV171" s="46" t="str">
        <f>IF(A171="","",IF(AND(CV$4&lt;=Inputs!$CQ168,CV$4&gt;=Inputs!$CP168),Inputs!$AR168/(Inputs!$CQ168-Inputs!$CP168+1),0)+IF(CV$4=Inputs!$CL168,Inputs!$BD168,0))</f>
        <v/>
      </c>
      <c r="CW171" s="46" t="str">
        <f>IF(B171="","",IF(AND(CW$4&lt;=Inputs!$CQ168,CW$4&gt;=Inputs!$CP168),Inputs!$AR168/(Inputs!$CQ168-Inputs!$CP168+1),0)+IF(CW$4=Inputs!$CL168,Inputs!$BD168,0))</f>
        <v/>
      </c>
      <c r="CX171" s="46" t="str">
        <f>IF(C171="","",IF(AND(CX$4&lt;=Inputs!$CQ168,CX$4&gt;=Inputs!$CP168),Inputs!$AR168/(Inputs!$CQ168-Inputs!$CP168+1),0)+IF(CX$4=Inputs!$CL168,Inputs!$BD168,0))</f>
        <v/>
      </c>
      <c r="CY171" s="46" t="str">
        <f>IF(D171="","",IF(AND(CY$4&lt;=Inputs!$CQ168,CY$4&gt;=Inputs!$CP168),Inputs!$AR168/(Inputs!$CQ168-Inputs!$CP168+1),0)+IF(CY$4=Inputs!$CL168,Inputs!$BD168,0))</f>
        <v/>
      </c>
      <c r="CZ171" s="46" t="str">
        <f>IF(E171="","",IF(AND(CZ$4&lt;=Inputs!$CQ168,CZ$4&gt;=Inputs!$CP168),Inputs!$AR168/(Inputs!$CQ168-Inputs!$CP168+1),0)+IF(CZ$4=Inputs!$CL168,Inputs!$BD168,0))</f>
        <v/>
      </c>
      <c r="DA171" s="46" t="str">
        <f>IF(F171="","",IF(AND(DA$4&lt;=Inputs!$CQ168,DA$4&gt;=Inputs!$CP168),Inputs!$AR168/(Inputs!$CQ168-Inputs!$CP168+1),0)+IF(DA$4=Inputs!$CL168,Inputs!$BD168,0))</f>
        <v/>
      </c>
      <c r="DB171" s="46" t="str">
        <f>IF(G171="","",IF(AND(DB$4&lt;=Inputs!$CQ168,DB$4&gt;=Inputs!$CP168),Inputs!$AR168/(Inputs!$CQ168-Inputs!$CP168+1),0)+IF(DB$4=Inputs!$CL168,Inputs!$BD168,0))</f>
        <v/>
      </c>
      <c r="DC171" s="46" t="str">
        <f>IF(H171="","",IF(AND(DC$4&lt;=Inputs!$CQ168,DC$4&gt;=Inputs!$CP168),Inputs!$AR168/(Inputs!$CQ168-Inputs!$CP168+1),0)+IF(DC$4=Inputs!$CL168,Inputs!$BD168,0))</f>
        <v/>
      </c>
      <c r="DD171" s="46" t="str">
        <f>IF(I171="","",IF(AND(DD$4&lt;=Inputs!$CQ168,DD$4&gt;=Inputs!$CP168),Inputs!$AR168/(Inputs!$CQ168-Inputs!$CP168+1),0)+IF(DD$4=Inputs!$CL168,Inputs!$BD168,0))</f>
        <v/>
      </c>
      <c r="DE171" s="46" t="str">
        <f>IF(J171="","",IF(AND(DE$4&lt;=Inputs!$CQ168,DE$4&gt;=Inputs!$CP168),Inputs!$AR168/(Inputs!$CQ168-Inputs!$CP168+1),0)+IF(DE$4=Inputs!$CL168,Inputs!$BD168,0))</f>
        <v/>
      </c>
      <c r="DF171" s="46" t="str">
        <f>IF(K171="","",IF(AND(DF$4&lt;=Inputs!$CQ168,DF$4&gt;=Inputs!$CP168),Inputs!$AR168/(Inputs!$CQ168-Inputs!$CP168+1),0)+IF(DF$4=Inputs!$CL168,Inputs!$BD168,0))</f>
        <v/>
      </c>
      <c r="DG171" s="46" t="str">
        <f>IF(L171="","",IF(AND(DG$4&lt;=Inputs!$CQ168,DG$4&gt;=Inputs!$CP168),Inputs!$AR168/(Inputs!$CQ168-Inputs!$CP168+1),0)+IF(DG$4=Inputs!$CL168,Inputs!$BD168,0))</f>
        <v/>
      </c>
      <c r="DH171" s="46" t="str">
        <f>IF(M171="","",IF(AND(DH$4&lt;=Inputs!$CQ168,DH$4&gt;=Inputs!$CP168),Inputs!$AR168/(Inputs!$CQ168-Inputs!$CP168+1),0)+IF(DH$4=Inputs!$CL168,Inputs!$BD168,0))</f>
        <v/>
      </c>
      <c r="DI171" s="46" t="str">
        <f>IF(N171="","",IF(AND(DI$4&lt;=Inputs!$CQ168,DI$4&gt;=Inputs!$CP168),Inputs!$AR168/(Inputs!$CQ168-Inputs!$CP168+1),0)+IF(DI$4=Inputs!$CL168,Inputs!$BD168,0))</f>
        <v/>
      </c>
      <c r="DJ171" s="46" t="str">
        <f>IF(O171="","",IF(AND(DJ$4&lt;=Inputs!$CQ168,DJ$4&gt;=Inputs!$CP168),Inputs!$AR168/(Inputs!$CQ168-Inputs!$CP168+1),0)+IF(DJ$4=Inputs!$CL168,Inputs!$BD168,0))</f>
        <v/>
      </c>
      <c r="DK171" s="46" t="str">
        <f>IF(P171="","",IF(AND(DK$4&lt;=Inputs!$CQ168,DK$4&gt;=Inputs!$CP168),Inputs!$AR168/(Inputs!$CQ168-Inputs!$CP168+1),0)+IF(DK$4=Inputs!$CL168,Inputs!$BD168,0))</f>
        <v/>
      </c>
      <c r="DL171" s="46" t="str">
        <f>IF(Q171="","",IF(AND(DL$4&lt;=Inputs!$CQ168,DL$4&gt;=Inputs!$CP168),Inputs!$AR168/(Inputs!$CQ168-Inputs!$CP168+1),0)+IF(DL$4=Inputs!$CL168,Inputs!$BD168,0))</f>
        <v/>
      </c>
      <c r="DM171" s="46" t="str">
        <f>IF(R171="","",IF(AND(DM$4&lt;=Inputs!$CQ168,DM$4&gt;=Inputs!$CP168),Inputs!$AR168/(Inputs!$CQ168-Inputs!$CP168+1),0)+IF(DM$4=Inputs!$CL168,Inputs!$BD168,0))</f>
        <v/>
      </c>
      <c r="DN171" s="46" t="str">
        <f>IF(S171="","",IF(AND(DN$4&lt;=Inputs!$CQ168,DN$4&gt;=Inputs!$CP168),Inputs!$AR168/(Inputs!$CQ168-Inputs!$CP168+1),0)+IF(DN$4=Inputs!$CL168,Inputs!$BD168,0))</f>
        <v/>
      </c>
      <c r="DO171" s="46" t="str">
        <f>IF(T171="","",IF(AND(DO$4&lt;=Inputs!$CQ168,DO$4&gt;=Inputs!$CP168),Inputs!$AR168/(Inputs!$CQ168-Inputs!$CP168+1),0)+IF(DO$4=Inputs!$CL168,Inputs!$BD168,0))</f>
        <v/>
      </c>
      <c r="DP171" s="46" t="str">
        <f>IF(U171="","",IF(AND(DP$4&lt;=Inputs!$CQ168,DP$4&gt;=Inputs!$CP168),Inputs!$AR168/(Inputs!$CQ168-Inputs!$CP168+1),0)+IF(DP$4=Inputs!$CL168,Inputs!$BD168,0))</f>
        <v/>
      </c>
      <c r="DQ171" s="46" t="str">
        <f>IF(V171="","",IF(AND(DQ$4&lt;=Inputs!$CQ168,DQ$4&gt;=Inputs!$CP168),Inputs!$AR168/(Inputs!$CQ168-Inputs!$CP168+1),0)+IF(DQ$4=Inputs!$CL168,Inputs!$BD168,0))</f>
        <v/>
      </c>
      <c r="DR171" s="46" t="str">
        <f>IF(W171="","",IF(AND(DR$4&lt;=Inputs!$CQ168,DR$4&gt;=Inputs!$CP168),Inputs!$AR168/(Inputs!$CQ168-Inputs!$CP168+1),0)+IF(DR$4=Inputs!$CL168,Inputs!$BD168,0))</f>
        <v/>
      </c>
      <c r="DS171" s="46" t="str">
        <f>IF(X171="","",IF(AND(DS$4&lt;=Inputs!$CQ168,DS$4&gt;=Inputs!$CP168),Inputs!$AR168/(Inputs!$CQ168-Inputs!$CP168+1),0)+IF(DS$4=Inputs!$CL168,Inputs!$BD168,0))</f>
        <v/>
      </c>
      <c r="DT171" s="46" t="str">
        <f>IF(Y171="","",IF(AND(DT$4&lt;=Inputs!$CQ168,DT$4&gt;=Inputs!$CP168),Inputs!$AR168/(Inputs!$CQ168-Inputs!$CP168+1),0)+IF(DT$4=Inputs!$CL168,Inputs!$BD168,0))</f>
        <v/>
      </c>
      <c r="DU171" s="46" t="str">
        <f>IF(Z171="","",IF(AND(DU$4&lt;=Inputs!$CQ168,DU$4&gt;=Inputs!$CP168),Inputs!$AR168/(Inputs!$CQ168-Inputs!$CP168+1),0)+IF(DU$4=Inputs!$CL168,Inputs!$BD168,0))</f>
        <v/>
      </c>
      <c r="DV171" s="46" t="str">
        <f>IF(AA171="","",IF(AND(DV$4&lt;=Inputs!$CQ168,DV$4&gt;=Inputs!$CP168),Inputs!$AR168/(Inputs!$CQ168-Inputs!$CP168+1),0)+IF(DV$4=Inputs!$CL168,Inputs!$BD168,0))</f>
        <v/>
      </c>
      <c r="DW171" s="46" t="str">
        <f>IF(AB171="","",IF(AND(DW$4&lt;=Inputs!$CQ168,DW$4&gt;=Inputs!$CP168),Inputs!$AR168/(Inputs!$CQ168-Inputs!$CP168+1),0)+IF(DW$4=Inputs!$CL168,Inputs!$BD168,0))</f>
        <v/>
      </c>
      <c r="DX171" s="46" t="str">
        <f>IF(AC171="","",IF(AND(DX$4&lt;=Inputs!$CQ168,DX$4&gt;=Inputs!$CP168),Inputs!$AR168/(Inputs!$CQ168-Inputs!$CP168+1),0)+IF(DX$4=Inputs!$CL168,Inputs!$BD168,0))</f>
        <v/>
      </c>
      <c r="DY171" s="46" t="str">
        <f>IF(AD171="","",IF(AND(DY$4&lt;=Inputs!$CQ168,DY$4&gt;=Inputs!$CP168),Inputs!$AR168/(Inputs!$CQ168-Inputs!$CP168+1),0)+IF(DY$4=Inputs!$CL168,Inputs!$BD168,0))</f>
        <v/>
      </c>
      <c r="DZ171" s="46" t="str">
        <f t="shared" si="8"/>
        <v/>
      </c>
    </row>
    <row r="172" spans="1:130">
      <c r="A172" s="7" t="str">
        <f>IF(Inputs!A169="","",Inputs!A169)</f>
        <v/>
      </c>
      <c r="B172" t="str">
        <f>IF(Inputs!B169="","",Inputs!B169)</f>
        <v/>
      </c>
      <c r="C172" s="46" t="str">
        <f>IF(Inputs!$B169="","",BO172-CV172)</f>
        <v/>
      </c>
      <c r="D172" s="46" t="str">
        <f>IF(Inputs!$B169="","",BP172-CW172)</f>
        <v/>
      </c>
      <c r="E172" s="46" t="str">
        <f>IF(Inputs!$B169="","",BQ172-CX172)</f>
        <v/>
      </c>
      <c r="F172" s="46" t="str">
        <f>IF(Inputs!$B169="","",BR172-CY172)</f>
        <v/>
      </c>
      <c r="G172" s="46" t="str">
        <f>IF(Inputs!$B169="","",BS172-CZ172)</f>
        <v/>
      </c>
      <c r="H172" s="46" t="str">
        <f>IF(Inputs!$B169="","",BT172-DA172)</f>
        <v/>
      </c>
      <c r="I172" s="46" t="str">
        <f>IF(Inputs!$B169="","",BU172-DB172)</f>
        <v/>
      </c>
      <c r="J172" s="46" t="str">
        <f>IF(Inputs!$B169="","",BV172-DC172)</f>
        <v/>
      </c>
      <c r="K172" s="46" t="str">
        <f>IF(Inputs!$B169="","",BW172-DD172)</f>
        <v/>
      </c>
      <c r="L172" s="46" t="str">
        <f>IF(Inputs!$B169="","",BX172-DE172)</f>
        <v/>
      </c>
      <c r="M172" s="46" t="str">
        <f>IF(Inputs!$B169="","",BY172-DF172)</f>
        <v/>
      </c>
      <c r="N172" s="46" t="str">
        <f>IF(Inputs!$B169="","",BZ172-DG172)</f>
        <v/>
      </c>
      <c r="O172" s="46" t="str">
        <f>IF(Inputs!$B169="","",CA172-DH172)</f>
        <v/>
      </c>
      <c r="P172" s="46" t="str">
        <f>IF(Inputs!$B169="","",CB172-DI172)</f>
        <v/>
      </c>
      <c r="Q172" s="46" t="str">
        <f>IF(Inputs!$B169="","",CC172-DJ172)</f>
        <v/>
      </c>
      <c r="R172" s="46" t="str">
        <f>IF(Inputs!$B169="","",CD172-DK172)</f>
        <v/>
      </c>
      <c r="S172" s="46" t="str">
        <f>IF(Inputs!$B169="","",CE172-DL172)</f>
        <v/>
      </c>
      <c r="T172" s="46" t="str">
        <f>IF(Inputs!$B169="","",CF172-DM172)</f>
        <v/>
      </c>
      <c r="U172" s="46" t="str">
        <f>IF(Inputs!$B169="","",CG172-DN172)</f>
        <v/>
      </c>
      <c r="V172" s="46" t="str">
        <f>IF(Inputs!$B169="","",CH172-DO172)</f>
        <v/>
      </c>
      <c r="W172" s="46" t="str">
        <f>IF(Inputs!$B169="","",CI172-DP172)</f>
        <v/>
      </c>
      <c r="X172" s="46" t="str">
        <f>IF(Inputs!$B169="","",CJ172-DQ172)</f>
        <v/>
      </c>
      <c r="Y172" s="46" t="str">
        <f>IF(Inputs!$B169="","",CK172-DR172)</f>
        <v/>
      </c>
      <c r="Z172" s="46" t="str">
        <f>IF(Inputs!$B169="","",CL172-DS172)</f>
        <v/>
      </c>
      <c r="AA172" s="46" t="str">
        <f>IF(Inputs!$B169="","",CM172-DT172)</f>
        <v/>
      </c>
      <c r="AB172" s="46" t="str">
        <f>IF(Inputs!$B169="","",CN172-DU172)</f>
        <v/>
      </c>
      <c r="AC172" s="46" t="str">
        <f>IF(Inputs!$B169="","",CO172-DV172)</f>
        <v/>
      </c>
      <c r="AD172" s="46" t="str">
        <f>IF(Inputs!$B169="","",CP172-DW172)</f>
        <v/>
      </c>
      <c r="AE172" s="46" t="str">
        <f>IF(Inputs!$B169="","",CQ172-DX172)</f>
        <v/>
      </c>
      <c r="AF172" s="46" t="str">
        <f>IF(Inputs!$B169="","",CR172-DY172)</f>
        <v/>
      </c>
      <c r="AG172" s="50" t="str">
        <f t="shared" si="9"/>
        <v/>
      </c>
      <c r="AH172" s="50"/>
      <c r="AJ172" s="27">
        <f>IF(AND(Inputs!$CO169=0,AJ$4&gt;=Inputs!$CM169),1,IF(AND(AJ$4&gt;=Inputs!$CM169,AJ$4&lt;Inputs!$CN169),1,IF(AND(AJ$4=Inputs!$CN169,AJ$4=Inputs!$CO169),1,IF(OR(AND(AJ$4=Inputs!$CN169+1,Inputs!$CN169=Inputs!$CO169),AND(AJ$4=Inputs!$CN169+2,Inputs!$CN169=Inputs!$CO169)),0,IF(AJ$4=Inputs!$CN169,0.8,IF(AJ$4=Inputs!$CN169+1,0.6,IF(AJ$4=Inputs!$CN169+2,0.4,IF(AJ$4=Inputs!$CO169,0.2,IF(AND(AJ$4&gt;=Inputs!$CL169,AJ$4&lt;Inputs!$CM169),(AJ$4-Inputs!$CL169+1)/(Inputs!$AI169+1),0)))))))))</f>
        <v>0</v>
      </c>
      <c r="AK172" s="27">
        <f>IF(AND(Inputs!$CO169=0,AK$4&gt;=Inputs!$CM169),1,IF(AND(AK$4&gt;=Inputs!$CM169,AK$4&lt;Inputs!$CN169),1,IF(AND(AK$4=Inputs!$CN169,AK$4=Inputs!$CO169),1,IF(OR(AND(AK$4=Inputs!$CN169+1,Inputs!$CN169=Inputs!$CO169),AND(AK$4=Inputs!$CN169+2,Inputs!$CN169=Inputs!$CO169)),0,IF(AK$4=Inputs!$CN169,0.8,IF(AK$4=Inputs!$CN169+1,0.6,IF(AK$4=Inputs!$CN169+2,0.4,IF(AK$4=Inputs!$CO169,0.2,IF(AND(AK$4&gt;=Inputs!$CL169,AK$4&lt;Inputs!$CM169),(AK$4-Inputs!$CL169+1)/(Inputs!$AI169+1),0)))))))))</f>
        <v>0</v>
      </c>
      <c r="AL172" s="27">
        <f>IF(AND(Inputs!$CO169=0,AL$4&gt;=Inputs!$CM169),1,IF(AND(AL$4&gt;=Inputs!$CM169,AL$4&lt;Inputs!$CN169),1,IF(AND(AL$4=Inputs!$CN169,AL$4=Inputs!$CO169),1,IF(OR(AND(AL$4=Inputs!$CN169+1,Inputs!$CN169=Inputs!$CO169),AND(AL$4=Inputs!$CN169+2,Inputs!$CN169=Inputs!$CO169)),0,IF(AL$4=Inputs!$CN169,0.8,IF(AL$4=Inputs!$CN169+1,0.6,IF(AL$4=Inputs!$CN169+2,0.4,IF(AL$4=Inputs!$CO169,0.2,IF(AND(AL$4&gt;=Inputs!$CL169,AL$4&lt;Inputs!$CM169),(AL$4-Inputs!$CL169+1)/(Inputs!$AI169+1),0)))))))))</f>
        <v>0</v>
      </c>
      <c r="AM172" s="27">
        <f>IF(AND(Inputs!$CO169=0,AM$4&gt;=Inputs!$CM169),1,IF(AND(AM$4&gt;=Inputs!$CM169,AM$4&lt;Inputs!$CN169),1,IF(AND(AM$4=Inputs!$CN169,AM$4=Inputs!$CO169),1,IF(OR(AND(AM$4=Inputs!$CN169+1,Inputs!$CN169=Inputs!$CO169),AND(AM$4=Inputs!$CN169+2,Inputs!$CN169=Inputs!$CO169)),0,IF(AM$4=Inputs!$CN169,0.8,IF(AM$4=Inputs!$CN169+1,0.6,IF(AM$4=Inputs!$CN169+2,0.4,IF(AM$4=Inputs!$CO169,0.2,IF(AND(AM$4&gt;=Inputs!$CL169,AM$4&lt;Inputs!$CM169),(AM$4-Inputs!$CL169+1)/(Inputs!$AI169+1),0)))))))))</f>
        <v>0</v>
      </c>
      <c r="AN172" s="27">
        <f>IF(AND(Inputs!$CO169=0,AN$4&gt;=Inputs!$CM169),1,IF(AND(AN$4&gt;=Inputs!$CM169,AN$4&lt;Inputs!$CN169),1,IF(AND(AN$4=Inputs!$CN169,AN$4=Inputs!$CO169),1,IF(OR(AND(AN$4=Inputs!$CN169+1,Inputs!$CN169=Inputs!$CO169),AND(AN$4=Inputs!$CN169+2,Inputs!$CN169=Inputs!$CO169)),0,IF(AN$4=Inputs!$CN169,0.8,IF(AN$4=Inputs!$CN169+1,0.6,IF(AN$4=Inputs!$CN169+2,0.4,IF(AN$4=Inputs!$CO169,0.2,IF(AND(AN$4&gt;=Inputs!$CL169,AN$4&lt;Inputs!$CM169),(AN$4-Inputs!$CL169+1)/(Inputs!$AI169+1),0)))))))))</f>
        <v>0</v>
      </c>
      <c r="AO172" s="27">
        <f>IF(AND(Inputs!$CO169=0,AO$4&gt;=Inputs!$CM169),1,IF(AND(AO$4&gt;=Inputs!$CM169,AO$4&lt;Inputs!$CN169),1,IF(AND(AO$4=Inputs!$CN169,AO$4=Inputs!$CO169),1,IF(OR(AND(AO$4=Inputs!$CN169+1,Inputs!$CN169=Inputs!$CO169),AND(AO$4=Inputs!$CN169+2,Inputs!$CN169=Inputs!$CO169)),0,IF(AO$4=Inputs!$CN169,0.8,IF(AO$4=Inputs!$CN169+1,0.6,IF(AO$4=Inputs!$CN169+2,0.4,IF(AO$4=Inputs!$CO169,0.2,IF(AND(AO$4&gt;=Inputs!$CL169,AO$4&lt;Inputs!$CM169),(AO$4-Inputs!$CL169+1)/(Inputs!$AI169+1),0)))))))))</f>
        <v>0</v>
      </c>
      <c r="AP172" s="27">
        <f>IF(AND(Inputs!$CO169=0,AP$4&gt;=Inputs!$CM169),1,IF(AND(AP$4&gt;=Inputs!$CM169,AP$4&lt;Inputs!$CN169),1,IF(AND(AP$4=Inputs!$CN169,AP$4=Inputs!$CO169),1,IF(OR(AND(AP$4=Inputs!$CN169+1,Inputs!$CN169=Inputs!$CO169),AND(AP$4=Inputs!$CN169+2,Inputs!$CN169=Inputs!$CO169)),0,IF(AP$4=Inputs!$CN169,0.8,IF(AP$4=Inputs!$CN169+1,0.6,IF(AP$4=Inputs!$CN169+2,0.4,IF(AP$4=Inputs!$CO169,0.2,IF(AND(AP$4&gt;=Inputs!$CL169,AP$4&lt;Inputs!$CM169),(AP$4-Inputs!$CL169+1)/(Inputs!$AI169+1),0)))))))))</f>
        <v>0</v>
      </c>
      <c r="AQ172" s="27">
        <f>IF(AND(Inputs!$CO169=0,AQ$4&gt;=Inputs!$CM169),1,IF(AND(AQ$4&gt;=Inputs!$CM169,AQ$4&lt;Inputs!$CN169),1,IF(AND(AQ$4=Inputs!$CN169,AQ$4=Inputs!$CO169),1,IF(OR(AND(AQ$4=Inputs!$CN169+1,Inputs!$CN169=Inputs!$CO169),AND(AQ$4=Inputs!$CN169+2,Inputs!$CN169=Inputs!$CO169)),0,IF(AQ$4=Inputs!$CN169,0.8,IF(AQ$4=Inputs!$CN169+1,0.6,IF(AQ$4=Inputs!$CN169+2,0.4,IF(AQ$4=Inputs!$CO169,0.2,IF(AND(AQ$4&gt;=Inputs!$CL169,AQ$4&lt;Inputs!$CM169),(AQ$4-Inputs!$CL169+1)/(Inputs!$AI169+1),0)))))))))</f>
        <v>0</v>
      </c>
      <c r="AR172" s="27">
        <f>IF(AND(Inputs!$CO169=0,AR$4&gt;=Inputs!$CM169),1,IF(AND(AR$4&gt;=Inputs!$CM169,AR$4&lt;Inputs!$CN169),1,IF(AND(AR$4=Inputs!$CN169,AR$4=Inputs!$CO169),1,IF(OR(AND(AR$4=Inputs!$CN169+1,Inputs!$CN169=Inputs!$CO169),AND(AR$4=Inputs!$CN169+2,Inputs!$CN169=Inputs!$CO169)),0,IF(AR$4=Inputs!$CN169,0.8,IF(AR$4=Inputs!$CN169+1,0.6,IF(AR$4=Inputs!$CN169+2,0.4,IF(AR$4=Inputs!$CO169,0.2,IF(AND(AR$4&gt;=Inputs!$CL169,AR$4&lt;Inputs!$CM169),(AR$4-Inputs!$CL169+1)/(Inputs!$AI169+1),0)))))))))</f>
        <v>0</v>
      </c>
      <c r="AS172" s="27">
        <f>IF(AND(Inputs!$CO169=0,AS$4&gt;=Inputs!$CM169),1,IF(AND(AS$4&gt;=Inputs!$CM169,AS$4&lt;Inputs!$CN169),1,IF(AND(AS$4=Inputs!$CN169,AS$4=Inputs!$CO169),1,IF(OR(AND(AS$4=Inputs!$CN169+1,Inputs!$CN169=Inputs!$CO169),AND(AS$4=Inputs!$CN169+2,Inputs!$CN169=Inputs!$CO169)),0,IF(AS$4=Inputs!$CN169,0.8,IF(AS$4=Inputs!$CN169+1,0.6,IF(AS$4=Inputs!$CN169+2,0.4,IF(AS$4=Inputs!$CO169,0.2,IF(AND(AS$4&gt;=Inputs!$CL169,AS$4&lt;Inputs!$CM169),(AS$4-Inputs!$CL169+1)/(Inputs!$AI169+1),0)))))))))</f>
        <v>0</v>
      </c>
      <c r="AT172" s="27">
        <f>IF(AND(Inputs!$CO169=0,AT$4&gt;=Inputs!$CM169),1,IF(AND(AT$4&gt;=Inputs!$CM169,AT$4&lt;Inputs!$CN169),1,IF(AND(AT$4=Inputs!$CN169,AT$4=Inputs!$CO169),1,IF(OR(AND(AT$4=Inputs!$CN169+1,Inputs!$CN169=Inputs!$CO169),AND(AT$4=Inputs!$CN169+2,Inputs!$CN169=Inputs!$CO169)),0,IF(AT$4=Inputs!$CN169,0.8,IF(AT$4=Inputs!$CN169+1,0.6,IF(AT$4=Inputs!$CN169+2,0.4,IF(AT$4=Inputs!$CO169,0.2,IF(AND(AT$4&gt;=Inputs!$CL169,AT$4&lt;Inputs!$CM169),(AT$4-Inputs!$CL169+1)/(Inputs!$AI169+1),0)))))))))</f>
        <v>0</v>
      </c>
      <c r="AU172" s="27">
        <f>IF(AND(Inputs!$CO169=0,AU$4&gt;=Inputs!$CM169),1,IF(AND(AU$4&gt;=Inputs!$CM169,AU$4&lt;Inputs!$CN169),1,IF(AND(AU$4=Inputs!$CN169,AU$4=Inputs!$CO169),1,IF(OR(AND(AU$4=Inputs!$CN169+1,Inputs!$CN169=Inputs!$CO169),AND(AU$4=Inputs!$CN169+2,Inputs!$CN169=Inputs!$CO169)),0,IF(AU$4=Inputs!$CN169,0.8,IF(AU$4=Inputs!$CN169+1,0.6,IF(AU$4=Inputs!$CN169+2,0.4,IF(AU$4=Inputs!$CO169,0.2,IF(AND(AU$4&gt;=Inputs!$CL169,AU$4&lt;Inputs!$CM169),(AU$4-Inputs!$CL169+1)/(Inputs!$AI169+1),0)))))))))</f>
        <v>0</v>
      </c>
      <c r="AV172" s="27">
        <f>IF(AND(Inputs!$CO169=0,AV$4&gt;=Inputs!$CM169),1,IF(AND(AV$4&gt;=Inputs!$CM169,AV$4&lt;Inputs!$CN169),1,IF(AND(AV$4=Inputs!$CN169,AV$4=Inputs!$CO169),1,IF(OR(AND(AV$4=Inputs!$CN169+1,Inputs!$CN169=Inputs!$CO169),AND(AV$4=Inputs!$CN169+2,Inputs!$CN169=Inputs!$CO169)),0,IF(AV$4=Inputs!$CN169,0.8,IF(AV$4=Inputs!$CN169+1,0.6,IF(AV$4=Inputs!$CN169+2,0.4,IF(AV$4=Inputs!$CO169,0.2,IF(AND(AV$4&gt;=Inputs!$CL169,AV$4&lt;Inputs!$CM169),(AV$4-Inputs!$CL169+1)/(Inputs!$AI169+1),0)))))))))</f>
        <v>0</v>
      </c>
      <c r="AW172" s="27">
        <f>IF(AND(Inputs!$CO169=0,AW$4&gt;=Inputs!$CM169),1,IF(AND(AW$4&gt;=Inputs!$CM169,AW$4&lt;Inputs!$CN169),1,IF(AND(AW$4=Inputs!$CN169,AW$4=Inputs!$CO169),1,IF(OR(AND(AW$4=Inputs!$CN169+1,Inputs!$CN169=Inputs!$CO169),AND(AW$4=Inputs!$CN169+2,Inputs!$CN169=Inputs!$CO169)),0,IF(AW$4=Inputs!$CN169,0.8,IF(AW$4=Inputs!$CN169+1,0.6,IF(AW$4=Inputs!$CN169+2,0.4,IF(AW$4=Inputs!$CO169,0.2,IF(AND(AW$4&gt;=Inputs!$CL169,AW$4&lt;Inputs!$CM169),(AW$4-Inputs!$CL169+1)/(Inputs!$AI169+1),0)))))))))</f>
        <v>0</v>
      </c>
      <c r="AX172" s="27">
        <f>IF(AND(Inputs!$CO169=0,AX$4&gt;=Inputs!$CM169),1,IF(AND(AX$4&gt;=Inputs!$CM169,AX$4&lt;Inputs!$CN169),1,IF(AND(AX$4=Inputs!$CN169,AX$4=Inputs!$CO169),1,IF(OR(AND(AX$4=Inputs!$CN169+1,Inputs!$CN169=Inputs!$CO169),AND(AX$4=Inputs!$CN169+2,Inputs!$CN169=Inputs!$CO169)),0,IF(AX$4=Inputs!$CN169,0.8,IF(AX$4=Inputs!$CN169+1,0.6,IF(AX$4=Inputs!$CN169+2,0.4,IF(AX$4=Inputs!$CO169,0.2,IF(AND(AX$4&gt;=Inputs!$CL169,AX$4&lt;Inputs!$CM169),(AX$4-Inputs!$CL169+1)/(Inputs!$AI169+1),0)))))))))</f>
        <v>0</v>
      </c>
      <c r="AY172" s="27">
        <f>IF(AND(Inputs!$CO169=0,AY$4&gt;=Inputs!$CM169),1,IF(AND(AY$4&gt;=Inputs!$CM169,AY$4&lt;Inputs!$CN169),1,IF(AND(AY$4=Inputs!$CN169,AY$4=Inputs!$CO169),1,IF(OR(AND(AY$4=Inputs!$CN169+1,Inputs!$CN169=Inputs!$CO169),AND(AY$4=Inputs!$CN169+2,Inputs!$CN169=Inputs!$CO169)),0,IF(AY$4=Inputs!$CN169,0.8,IF(AY$4=Inputs!$CN169+1,0.6,IF(AY$4=Inputs!$CN169+2,0.4,IF(AY$4=Inputs!$CO169,0.2,IF(AND(AY$4&gt;=Inputs!$CL169,AY$4&lt;Inputs!$CM169),(AY$4-Inputs!$CL169+1)/(Inputs!$AI169+1),0)))))))))</f>
        <v>0</v>
      </c>
      <c r="AZ172" s="27">
        <f>IF(AND(Inputs!$CO169=0,AZ$4&gt;=Inputs!$CM169),1,IF(AND(AZ$4&gt;=Inputs!$CM169,AZ$4&lt;Inputs!$CN169),1,IF(AND(AZ$4=Inputs!$CN169,AZ$4=Inputs!$CO169),1,IF(OR(AND(AZ$4=Inputs!$CN169+1,Inputs!$CN169=Inputs!$CO169),AND(AZ$4=Inputs!$CN169+2,Inputs!$CN169=Inputs!$CO169)),0,IF(AZ$4=Inputs!$CN169,0.8,IF(AZ$4=Inputs!$CN169+1,0.6,IF(AZ$4=Inputs!$CN169+2,0.4,IF(AZ$4=Inputs!$CO169,0.2,IF(AND(AZ$4&gt;=Inputs!$CL169,AZ$4&lt;Inputs!$CM169),(AZ$4-Inputs!$CL169+1)/(Inputs!$AI169+1),0)))))))))</f>
        <v>0</v>
      </c>
      <c r="BA172" s="27">
        <f>IF(AND(Inputs!$CO169=0,BA$4&gt;=Inputs!$CM169),1,IF(AND(BA$4&gt;=Inputs!$CM169,BA$4&lt;Inputs!$CN169),1,IF(AND(BA$4=Inputs!$CN169,BA$4=Inputs!$CO169),1,IF(OR(AND(BA$4=Inputs!$CN169+1,Inputs!$CN169=Inputs!$CO169),AND(BA$4=Inputs!$CN169+2,Inputs!$CN169=Inputs!$CO169)),0,IF(BA$4=Inputs!$CN169,0.8,IF(BA$4=Inputs!$CN169+1,0.6,IF(BA$4=Inputs!$CN169+2,0.4,IF(BA$4=Inputs!$CO169,0.2,IF(AND(BA$4&gt;=Inputs!$CL169,BA$4&lt;Inputs!$CM169),(BA$4-Inputs!$CL169+1)/(Inputs!$AI169+1),0)))))))))</f>
        <v>0</v>
      </c>
      <c r="BB172" s="27">
        <f>IF(AND(Inputs!$CO169=0,BB$4&gt;=Inputs!$CM169),1,IF(AND(BB$4&gt;=Inputs!$CM169,BB$4&lt;Inputs!$CN169),1,IF(AND(BB$4=Inputs!$CN169,BB$4=Inputs!$CO169),1,IF(OR(AND(BB$4=Inputs!$CN169+1,Inputs!$CN169=Inputs!$CO169),AND(BB$4=Inputs!$CN169+2,Inputs!$CN169=Inputs!$CO169)),0,IF(BB$4=Inputs!$CN169,0.8,IF(BB$4=Inputs!$CN169+1,0.6,IF(BB$4=Inputs!$CN169+2,0.4,IF(BB$4=Inputs!$CO169,0.2,IF(AND(BB$4&gt;=Inputs!$CL169,BB$4&lt;Inputs!$CM169),(BB$4-Inputs!$CL169+1)/(Inputs!$AI169+1),0)))))))))</f>
        <v>0</v>
      </c>
      <c r="BC172" s="27">
        <f>IF(AND(Inputs!$CO169=0,BC$4&gt;=Inputs!$CM169),1,IF(AND(BC$4&gt;=Inputs!$CM169,BC$4&lt;Inputs!$CN169),1,IF(AND(BC$4=Inputs!$CN169,BC$4=Inputs!$CO169),1,IF(OR(AND(BC$4=Inputs!$CN169+1,Inputs!$CN169=Inputs!$CO169),AND(BC$4=Inputs!$CN169+2,Inputs!$CN169=Inputs!$CO169)),0,IF(BC$4=Inputs!$CN169,0.8,IF(BC$4=Inputs!$CN169+1,0.6,IF(BC$4=Inputs!$CN169+2,0.4,IF(BC$4=Inputs!$CO169,0.2,IF(AND(BC$4&gt;=Inputs!$CL169,BC$4&lt;Inputs!$CM169),(BC$4-Inputs!$CL169+1)/(Inputs!$AI169+1),0)))))))))</f>
        <v>0</v>
      </c>
      <c r="BD172" s="27">
        <f>IF(AND(Inputs!$CO169=0,BD$4&gt;=Inputs!$CM169),1,IF(AND(BD$4&gt;=Inputs!$CM169,BD$4&lt;Inputs!$CN169),1,IF(AND(BD$4=Inputs!$CN169,BD$4=Inputs!$CO169),1,IF(OR(AND(BD$4=Inputs!$CN169+1,Inputs!$CN169=Inputs!$CO169),AND(BD$4=Inputs!$CN169+2,Inputs!$CN169=Inputs!$CO169)),0,IF(BD$4=Inputs!$CN169,0.8,IF(BD$4=Inputs!$CN169+1,0.6,IF(BD$4=Inputs!$CN169+2,0.4,IF(BD$4=Inputs!$CO169,0.2,IF(AND(BD$4&gt;=Inputs!$CL169,BD$4&lt;Inputs!$CM169),(BD$4-Inputs!$CL169+1)/(Inputs!$AI169+1),0)))))))))</f>
        <v>0</v>
      </c>
      <c r="BE172" s="27">
        <f>IF(AND(Inputs!$CO169=0,BE$4&gt;=Inputs!$CM169),1,IF(AND(BE$4&gt;=Inputs!$CM169,BE$4&lt;Inputs!$CN169),1,IF(AND(BE$4=Inputs!$CN169,BE$4=Inputs!$CO169),1,IF(OR(AND(BE$4=Inputs!$CN169+1,Inputs!$CN169=Inputs!$CO169),AND(BE$4=Inputs!$CN169+2,Inputs!$CN169=Inputs!$CO169)),0,IF(BE$4=Inputs!$CN169,0.8,IF(BE$4=Inputs!$CN169+1,0.6,IF(BE$4=Inputs!$CN169+2,0.4,IF(BE$4=Inputs!$CO169,0.2,IF(AND(BE$4&gt;=Inputs!$CL169,BE$4&lt;Inputs!$CM169),(BE$4-Inputs!$CL169+1)/(Inputs!$AI169+1),0)))))))))</f>
        <v>0</v>
      </c>
      <c r="BF172" s="27">
        <f>IF(AND(Inputs!$CO169=0,BF$4&gt;=Inputs!$CM169),1,IF(AND(BF$4&gt;=Inputs!$CM169,BF$4&lt;Inputs!$CN169),1,IF(AND(BF$4=Inputs!$CN169,BF$4=Inputs!$CO169),1,IF(OR(AND(BF$4=Inputs!$CN169+1,Inputs!$CN169=Inputs!$CO169),AND(BF$4=Inputs!$CN169+2,Inputs!$CN169=Inputs!$CO169)),0,IF(BF$4=Inputs!$CN169,0.8,IF(BF$4=Inputs!$CN169+1,0.6,IF(BF$4=Inputs!$CN169+2,0.4,IF(BF$4=Inputs!$CO169,0.2,IF(AND(BF$4&gt;=Inputs!$CL169,BF$4&lt;Inputs!$CM169),(BF$4-Inputs!$CL169+1)/(Inputs!$AI169+1),0)))))))))</f>
        <v>0</v>
      </c>
      <c r="BG172" s="27">
        <f>IF(AND(Inputs!$CO169=0,BG$4&gt;=Inputs!$CM169),1,IF(AND(BG$4&gt;=Inputs!$CM169,BG$4&lt;Inputs!$CN169),1,IF(AND(BG$4=Inputs!$CN169,BG$4=Inputs!$CO169),1,IF(OR(AND(BG$4=Inputs!$CN169+1,Inputs!$CN169=Inputs!$CO169),AND(BG$4=Inputs!$CN169+2,Inputs!$CN169=Inputs!$CO169)),0,IF(BG$4=Inputs!$CN169,0.8,IF(BG$4=Inputs!$CN169+1,0.6,IF(BG$4=Inputs!$CN169+2,0.4,IF(BG$4=Inputs!$CO169,0.2,IF(AND(BG$4&gt;=Inputs!$CL169,BG$4&lt;Inputs!$CM169),(BG$4-Inputs!$CL169+1)/(Inputs!$AI169+1),0)))))))))</f>
        <v>0</v>
      </c>
      <c r="BH172" s="27">
        <f>IF(AND(Inputs!$CO169=0,BH$4&gt;=Inputs!$CM169),1,IF(AND(BH$4&gt;=Inputs!$CM169,BH$4&lt;Inputs!$CN169),1,IF(AND(BH$4=Inputs!$CN169,BH$4=Inputs!$CO169),1,IF(OR(AND(BH$4=Inputs!$CN169+1,Inputs!$CN169=Inputs!$CO169),AND(BH$4=Inputs!$CN169+2,Inputs!$CN169=Inputs!$CO169)),0,IF(BH$4=Inputs!$CN169,0.8,IF(BH$4=Inputs!$CN169+1,0.6,IF(BH$4=Inputs!$CN169+2,0.4,IF(BH$4=Inputs!$CO169,0.2,IF(AND(BH$4&gt;=Inputs!$CL169,BH$4&lt;Inputs!$CM169),(BH$4-Inputs!$CL169+1)/(Inputs!$AI169+1),0)))))))))</f>
        <v>0</v>
      </c>
      <c r="BI172" s="27">
        <f>IF(AND(Inputs!$CO169=0,BI$4&gt;=Inputs!$CM169),1,IF(AND(BI$4&gt;=Inputs!$CM169,BI$4&lt;Inputs!$CN169),1,IF(AND(BI$4=Inputs!$CN169,BI$4=Inputs!$CO169),1,IF(OR(AND(BI$4=Inputs!$CN169+1,Inputs!$CN169=Inputs!$CO169),AND(BI$4=Inputs!$CN169+2,Inputs!$CN169=Inputs!$CO169)),0,IF(BI$4=Inputs!$CN169,0.8,IF(BI$4=Inputs!$CN169+1,0.6,IF(BI$4=Inputs!$CN169+2,0.4,IF(BI$4=Inputs!$CO169,0.2,IF(AND(BI$4&gt;=Inputs!$CL169,BI$4&lt;Inputs!$CM169),(BI$4-Inputs!$CL169+1)/(Inputs!$AI169+1),0)))))))))</f>
        <v>0</v>
      </c>
      <c r="BJ172" s="27">
        <f>IF(AND(Inputs!$CO169=0,BJ$4&gt;=Inputs!$CM169),1,IF(AND(BJ$4&gt;=Inputs!$CM169,BJ$4&lt;Inputs!$CN169),1,IF(AND(BJ$4=Inputs!$CN169,BJ$4=Inputs!$CO169),1,IF(OR(AND(BJ$4=Inputs!$CN169+1,Inputs!$CN169=Inputs!$CO169),AND(BJ$4=Inputs!$CN169+2,Inputs!$CN169=Inputs!$CO169)),0,IF(BJ$4=Inputs!$CN169,0.8,IF(BJ$4=Inputs!$CN169+1,0.6,IF(BJ$4=Inputs!$CN169+2,0.4,IF(BJ$4=Inputs!$CO169,0.2,IF(AND(BJ$4&gt;=Inputs!$CL169,BJ$4&lt;Inputs!$CM169),(BJ$4-Inputs!$CL169+1)/(Inputs!$AI169+1),0)))))))))</f>
        <v>0</v>
      </c>
      <c r="BK172" s="27">
        <f>IF(AND(Inputs!$CO169=0,BK$4&gt;=Inputs!$CM169),1,IF(AND(BK$4&gt;=Inputs!$CM169,BK$4&lt;Inputs!$CN169),1,IF(AND(BK$4=Inputs!$CN169,BK$4=Inputs!$CO169),1,IF(OR(AND(BK$4=Inputs!$CN169+1,Inputs!$CN169=Inputs!$CO169),AND(BK$4=Inputs!$CN169+2,Inputs!$CN169=Inputs!$CO169)),0,IF(BK$4=Inputs!$CN169,0.8,IF(BK$4=Inputs!$CN169+1,0.6,IF(BK$4=Inputs!$CN169+2,0.4,IF(BK$4=Inputs!$CO169,0.2,IF(AND(BK$4&gt;=Inputs!$CL169,BK$4&lt;Inputs!$CM169),(BK$4-Inputs!$CL169+1)/(Inputs!$AI169+1),0)))))))))</f>
        <v>0</v>
      </c>
      <c r="BL172" s="27">
        <f>IF(AND(Inputs!$CO169=0,BL$4&gt;=Inputs!$CM169),1,IF(AND(BL$4&gt;=Inputs!$CM169,BL$4&lt;Inputs!$CN169),1,IF(AND(BL$4=Inputs!$CN169,BL$4=Inputs!$CO169),1,IF(OR(AND(BL$4=Inputs!$CN169+1,Inputs!$CN169=Inputs!$CO169),AND(BL$4=Inputs!$CN169+2,Inputs!$CN169=Inputs!$CO169)),0,IF(BL$4=Inputs!$CN169,0.8,IF(BL$4=Inputs!$CN169+1,0.6,IF(BL$4=Inputs!$CN169+2,0.4,IF(BL$4=Inputs!$CO169,0.2,IF(AND(BL$4&gt;=Inputs!$CL169,BL$4&lt;Inputs!$CM169),(BL$4-Inputs!$CL169+1)/(Inputs!$AI169+1),0)))))))))</f>
        <v>0</v>
      </c>
      <c r="BM172" s="27">
        <f>IF(AND(Inputs!$CO169=0,BM$4&gt;=Inputs!$CM169),1,IF(AND(BM$4&gt;=Inputs!$CM169,BM$4&lt;Inputs!$CN169),1,IF(AND(BM$4=Inputs!$CN169,BM$4=Inputs!$CO169),1,IF(OR(AND(BM$4=Inputs!$CN169+1,Inputs!$CN169=Inputs!$CO169),AND(BM$4=Inputs!$CN169+2,Inputs!$CN169=Inputs!$CO169)),0,IF(BM$4=Inputs!$CN169,0.8,IF(BM$4=Inputs!$CN169+1,0.6,IF(BM$4=Inputs!$CN169+2,0.4,IF(BM$4=Inputs!$CO169,0.2,IF(AND(BM$4&gt;=Inputs!$CL169,BM$4&lt;Inputs!$CM169),(BM$4-Inputs!$CL169+1)/(Inputs!$AI169+1),0)))))))))</f>
        <v>0</v>
      </c>
      <c r="BO172" s="46" t="str">
        <f>IF(Inputs!$B169="","",(ROUND(Inputs!$BC169*AJ172,0)))</f>
        <v/>
      </c>
      <c r="BP172" s="46" t="str">
        <f>IF(Inputs!$B169="","",(ROUND(Inputs!$BC169*AK172,0)))</f>
        <v/>
      </c>
      <c r="BQ172" s="46" t="str">
        <f>IF(Inputs!$B169="","",(ROUND(Inputs!$BC169*AL172,0)))</f>
        <v/>
      </c>
      <c r="BR172" s="46" t="str">
        <f>IF(Inputs!$B169="","",(ROUND(Inputs!$BC169*AM172,0)))</f>
        <v/>
      </c>
      <c r="BS172" s="46" t="str">
        <f>IF(Inputs!$B169="","",(ROUND(Inputs!$BC169*AN172,0)))</f>
        <v/>
      </c>
      <c r="BT172" s="46" t="str">
        <f>IF(Inputs!$B169="","",(ROUND(Inputs!$BC169*AO172,0)))</f>
        <v/>
      </c>
      <c r="BU172" s="46" t="str">
        <f>IF(Inputs!$B169="","",(ROUND(Inputs!$BC169*AP172,0)))</f>
        <v/>
      </c>
      <c r="BV172" s="46" t="str">
        <f>IF(Inputs!$B169="","",(ROUND(Inputs!$BC169*AQ172,0)))</f>
        <v/>
      </c>
      <c r="BW172" s="46" t="str">
        <f>IF(Inputs!$B169="","",(ROUND(Inputs!$BC169*AR172,0)))</f>
        <v/>
      </c>
      <c r="BX172" s="46" t="str">
        <f>IF(Inputs!$B169="","",(ROUND(Inputs!$BC169*AS172,0)))</f>
        <v/>
      </c>
      <c r="BY172" s="46" t="str">
        <f>IF(Inputs!$B169="","",(ROUND(Inputs!$BC169*AT172,0)))</f>
        <v/>
      </c>
      <c r="BZ172" s="46" t="str">
        <f>IF(Inputs!$B169="","",(ROUND(Inputs!$BC169*AU172,0)))</f>
        <v/>
      </c>
      <c r="CA172" s="46" t="str">
        <f>IF(Inputs!$B169="","",(ROUND(Inputs!$BC169*AV172,0)))</f>
        <v/>
      </c>
      <c r="CB172" s="46" t="str">
        <f>IF(Inputs!$B169="","",(ROUND(Inputs!$BC169*AW172,0)))</f>
        <v/>
      </c>
      <c r="CC172" s="46" t="str">
        <f>IF(Inputs!$B169="","",(ROUND(Inputs!$BC169*AX172,0)))</f>
        <v/>
      </c>
      <c r="CD172" s="46" t="str">
        <f>IF(Inputs!$B169="","",(ROUND(Inputs!$BC169*AY172,0)))</f>
        <v/>
      </c>
      <c r="CE172" s="46" t="str">
        <f>IF(Inputs!$B169="","",(ROUND(Inputs!$BC169*AZ172,0)))</f>
        <v/>
      </c>
      <c r="CF172" s="46" t="str">
        <f>IF(Inputs!$B169="","",(ROUND(Inputs!$BC169*BA172,0)))</f>
        <v/>
      </c>
      <c r="CG172" s="46" t="str">
        <f>IF(Inputs!$B169="","",(ROUND(Inputs!$BC169*BB172,0)))</f>
        <v/>
      </c>
      <c r="CH172" s="46" t="str">
        <f>IF(Inputs!$B169="","",(ROUND(Inputs!$BC169*BC172,0)))</f>
        <v/>
      </c>
      <c r="CI172" s="46" t="str">
        <f>IF(Inputs!$B169="","",(ROUND(Inputs!$BC169*BD172,0)))</f>
        <v/>
      </c>
      <c r="CJ172" s="46" t="str">
        <f>IF(Inputs!$B169="","",(ROUND(Inputs!$BC169*BE172,0)))</f>
        <v/>
      </c>
      <c r="CK172" s="46" t="str">
        <f>IF(Inputs!$B169="","",(ROUND(Inputs!$BC169*BF172,0)))</f>
        <v/>
      </c>
      <c r="CL172" s="46" t="str">
        <f>IF(Inputs!$B169="","",(ROUND(Inputs!$BC169*BG172,0)))</f>
        <v/>
      </c>
      <c r="CM172" s="46" t="str">
        <f>IF(Inputs!$B169="","",(ROUND(Inputs!$BC169*BH172,0)))</f>
        <v/>
      </c>
      <c r="CN172" s="46" t="str">
        <f>IF(Inputs!$B169="","",(ROUND(Inputs!$BC169*BI172,0)))</f>
        <v/>
      </c>
      <c r="CO172" s="46" t="str">
        <f>IF(Inputs!$B169="","",(ROUND(Inputs!$BC169*BJ172,0)))</f>
        <v/>
      </c>
      <c r="CP172" s="46" t="str">
        <f>IF(Inputs!$B169="","",(ROUND(Inputs!$BC169*BK172,0)))</f>
        <v/>
      </c>
      <c r="CQ172" s="46" t="str">
        <f>IF(Inputs!$B169="","",(ROUND(Inputs!$BC169*BL172,0)))</f>
        <v/>
      </c>
      <c r="CR172" s="46" t="str">
        <f>IF(Inputs!$B169="","",(ROUND(Inputs!$BC169*BM172,0)))</f>
        <v/>
      </c>
      <c r="CV172" s="46" t="str">
        <f>IF(A172="","",IF(AND(CV$4&lt;=Inputs!$CQ169,CV$4&gt;=Inputs!$CP169),Inputs!$AR169/(Inputs!$CQ169-Inputs!$CP169+1),0)+IF(CV$4=Inputs!$CL169,Inputs!$BD169,0))</f>
        <v/>
      </c>
      <c r="CW172" s="46" t="str">
        <f>IF(B172="","",IF(AND(CW$4&lt;=Inputs!$CQ169,CW$4&gt;=Inputs!$CP169),Inputs!$AR169/(Inputs!$CQ169-Inputs!$CP169+1),0)+IF(CW$4=Inputs!$CL169,Inputs!$BD169,0))</f>
        <v/>
      </c>
      <c r="CX172" s="46" t="str">
        <f>IF(C172="","",IF(AND(CX$4&lt;=Inputs!$CQ169,CX$4&gt;=Inputs!$CP169),Inputs!$AR169/(Inputs!$CQ169-Inputs!$CP169+1),0)+IF(CX$4=Inputs!$CL169,Inputs!$BD169,0))</f>
        <v/>
      </c>
      <c r="CY172" s="46" t="str">
        <f>IF(D172="","",IF(AND(CY$4&lt;=Inputs!$CQ169,CY$4&gt;=Inputs!$CP169),Inputs!$AR169/(Inputs!$CQ169-Inputs!$CP169+1),0)+IF(CY$4=Inputs!$CL169,Inputs!$BD169,0))</f>
        <v/>
      </c>
      <c r="CZ172" s="46" t="str">
        <f>IF(E172="","",IF(AND(CZ$4&lt;=Inputs!$CQ169,CZ$4&gt;=Inputs!$CP169),Inputs!$AR169/(Inputs!$CQ169-Inputs!$CP169+1),0)+IF(CZ$4=Inputs!$CL169,Inputs!$BD169,0))</f>
        <v/>
      </c>
      <c r="DA172" s="46" t="str">
        <f>IF(F172="","",IF(AND(DA$4&lt;=Inputs!$CQ169,DA$4&gt;=Inputs!$CP169),Inputs!$AR169/(Inputs!$CQ169-Inputs!$CP169+1),0)+IF(DA$4=Inputs!$CL169,Inputs!$BD169,0))</f>
        <v/>
      </c>
      <c r="DB172" s="46" t="str">
        <f>IF(G172="","",IF(AND(DB$4&lt;=Inputs!$CQ169,DB$4&gt;=Inputs!$CP169),Inputs!$AR169/(Inputs!$CQ169-Inputs!$CP169+1),0)+IF(DB$4=Inputs!$CL169,Inputs!$BD169,0))</f>
        <v/>
      </c>
      <c r="DC172" s="46" t="str">
        <f>IF(H172="","",IF(AND(DC$4&lt;=Inputs!$CQ169,DC$4&gt;=Inputs!$CP169),Inputs!$AR169/(Inputs!$CQ169-Inputs!$CP169+1),0)+IF(DC$4=Inputs!$CL169,Inputs!$BD169,0))</f>
        <v/>
      </c>
      <c r="DD172" s="46" t="str">
        <f>IF(I172="","",IF(AND(DD$4&lt;=Inputs!$CQ169,DD$4&gt;=Inputs!$CP169),Inputs!$AR169/(Inputs!$CQ169-Inputs!$CP169+1),0)+IF(DD$4=Inputs!$CL169,Inputs!$BD169,0))</f>
        <v/>
      </c>
      <c r="DE172" s="46" t="str">
        <f>IF(J172="","",IF(AND(DE$4&lt;=Inputs!$CQ169,DE$4&gt;=Inputs!$CP169),Inputs!$AR169/(Inputs!$CQ169-Inputs!$CP169+1),0)+IF(DE$4=Inputs!$CL169,Inputs!$BD169,0))</f>
        <v/>
      </c>
      <c r="DF172" s="46" t="str">
        <f>IF(K172="","",IF(AND(DF$4&lt;=Inputs!$CQ169,DF$4&gt;=Inputs!$CP169),Inputs!$AR169/(Inputs!$CQ169-Inputs!$CP169+1),0)+IF(DF$4=Inputs!$CL169,Inputs!$BD169,0))</f>
        <v/>
      </c>
      <c r="DG172" s="46" t="str">
        <f>IF(L172="","",IF(AND(DG$4&lt;=Inputs!$CQ169,DG$4&gt;=Inputs!$CP169),Inputs!$AR169/(Inputs!$CQ169-Inputs!$CP169+1),0)+IF(DG$4=Inputs!$CL169,Inputs!$BD169,0))</f>
        <v/>
      </c>
      <c r="DH172" s="46" t="str">
        <f>IF(M172="","",IF(AND(DH$4&lt;=Inputs!$CQ169,DH$4&gt;=Inputs!$CP169),Inputs!$AR169/(Inputs!$CQ169-Inputs!$CP169+1),0)+IF(DH$4=Inputs!$CL169,Inputs!$BD169,0))</f>
        <v/>
      </c>
      <c r="DI172" s="46" t="str">
        <f>IF(N172="","",IF(AND(DI$4&lt;=Inputs!$CQ169,DI$4&gt;=Inputs!$CP169),Inputs!$AR169/(Inputs!$CQ169-Inputs!$CP169+1),0)+IF(DI$4=Inputs!$CL169,Inputs!$BD169,0))</f>
        <v/>
      </c>
      <c r="DJ172" s="46" t="str">
        <f>IF(O172="","",IF(AND(DJ$4&lt;=Inputs!$CQ169,DJ$4&gt;=Inputs!$CP169),Inputs!$AR169/(Inputs!$CQ169-Inputs!$CP169+1),0)+IF(DJ$4=Inputs!$CL169,Inputs!$BD169,0))</f>
        <v/>
      </c>
      <c r="DK172" s="46" t="str">
        <f>IF(P172="","",IF(AND(DK$4&lt;=Inputs!$CQ169,DK$4&gt;=Inputs!$CP169),Inputs!$AR169/(Inputs!$CQ169-Inputs!$CP169+1),0)+IF(DK$4=Inputs!$CL169,Inputs!$BD169,0))</f>
        <v/>
      </c>
      <c r="DL172" s="46" t="str">
        <f>IF(Q172="","",IF(AND(DL$4&lt;=Inputs!$CQ169,DL$4&gt;=Inputs!$CP169),Inputs!$AR169/(Inputs!$CQ169-Inputs!$CP169+1),0)+IF(DL$4=Inputs!$CL169,Inputs!$BD169,0))</f>
        <v/>
      </c>
      <c r="DM172" s="46" t="str">
        <f>IF(R172="","",IF(AND(DM$4&lt;=Inputs!$CQ169,DM$4&gt;=Inputs!$CP169),Inputs!$AR169/(Inputs!$CQ169-Inputs!$CP169+1),0)+IF(DM$4=Inputs!$CL169,Inputs!$BD169,0))</f>
        <v/>
      </c>
      <c r="DN172" s="46" t="str">
        <f>IF(S172="","",IF(AND(DN$4&lt;=Inputs!$CQ169,DN$4&gt;=Inputs!$CP169),Inputs!$AR169/(Inputs!$CQ169-Inputs!$CP169+1),0)+IF(DN$4=Inputs!$CL169,Inputs!$BD169,0))</f>
        <v/>
      </c>
      <c r="DO172" s="46" t="str">
        <f>IF(T172="","",IF(AND(DO$4&lt;=Inputs!$CQ169,DO$4&gt;=Inputs!$CP169),Inputs!$AR169/(Inputs!$CQ169-Inputs!$CP169+1),0)+IF(DO$4=Inputs!$CL169,Inputs!$BD169,0))</f>
        <v/>
      </c>
      <c r="DP172" s="46" t="str">
        <f>IF(U172="","",IF(AND(DP$4&lt;=Inputs!$CQ169,DP$4&gt;=Inputs!$CP169),Inputs!$AR169/(Inputs!$CQ169-Inputs!$CP169+1),0)+IF(DP$4=Inputs!$CL169,Inputs!$BD169,0))</f>
        <v/>
      </c>
      <c r="DQ172" s="46" t="str">
        <f>IF(V172="","",IF(AND(DQ$4&lt;=Inputs!$CQ169,DQ$4&gt;=Inputs!$CP169),Inputs!$AR169/(Inputs!$CQ169-Inputs!$CP169+1),0)+IF(DQ$4=Inputs!$CL169,Inputs!$BD169,0))</f>
        <v/>
      </c>
      <c r="DR172" s="46" t="str">
        <f>IF(W172="","",IF(AND(DR$4&lt;=Inputs!$CQ169,DR$4&gt;=Inputs!$CP169),Inputs!$AR169/(Inputs!$CQ169-Inputs!$CP169+1),0)+IF(DR$4=Inputs!$CL169,Inputs!$BD169,0))</f>
        <v/>
      </c>
      <c r="DS172" s="46" t="str">
        <f>IF(X172="","",IF(AND(DS$4&lt;=Inputs!$CQ169,DS$4&gt;=Inputs!$CP169),Inputs!$AR169/(Inputs!$CQ169-Inputs!$CP169+1),0)+IF(DS$4=Inputs!$CL169,Inputs!$BD169,0))</f>
        <v/>
      </c>
      <c r="DT172" s="46" t="str">
        <f>IF(Y172="","",IF(AND(DT$4&lt;=Inputs!$CQ169,DT$4&gt;=Inputs!$CP169),Inputs!$AR169/(Inputs!$CQ169-Inputs!$CP169+1),0)+IF(DT$4=Inputs!$CL169,Inputs!$BD169,0))</f>
        <v/>
      </c>
      <c r="DU172" s="46" t="str">
        <f>IF(Z172="","",IF(AND(DU$4&lt;=Inputs!$CQ169,DU$4&gt;=Inputs!$CP169),Inputs!$AR169/(Inputs!$CQ169-Inputs!$CP169+1),0)+IF(DU$4=Inputs!$CL169,Inputs!$BD169,0))</f>
        <v/>
      </c>
      <c r="DV172" s="46" t="str">
        <f>IF(AA172="","",IF(AND(DV$4&lt;=Inputs!$CQ169,DV$4&gt;=Inputs!$CP169),Inputs!$AR169/(Inputs!$CQ169-Inputs!$CP169+1),0)+IF(DV$4=Inputs!$CL169,Inputs!$BD169,0))</f>
        <v/>
      </c>
      <c r="DW172" s="46" t="str">
        <f>IF(AB172="","",IF(AND(DW$4&lt;=Inputs!$CQ169,DW$4&gt;=Inputs!$CP169),Inputs!$AR169/(Inputs!$CQ169-Inputs!$CP169+1),0)+IF(DW$4=Inputs!$CL169,Inputs!$BD169,0))</f>
        <v/>
      </c>
      <c r="DX172" s="46" t="str">
        <f>IF(AC172="","",IF(AND(DX$4&lt;=Inputs!$CQ169,DX$4&gt;=Inputs!$CP169),Inputs!$AR169/(Inputs!$CQ169-Inputs!$CP169+1),0)+IF(DX$4=Inputs!$CL169,Inputs!$BD169,0))</f>
        <v/>
      </c>
      <c r="DY172" s="46" t="str">
        <f>IF(AD172="","",IF(AND(DY$4&lt;=Inputs!$CQ169,DY$4&gt;=Inputs!$CP169),Inputs!$AR169/(Inputs!$CQ169-Inputs!$CP169+1),0)+IF(DY$4=Inputs!$CL169,Inputs!$BD169,0))</f>
        <v/>
      </c>
      <c r="DZ172" s="46" t="str">
        <f t="shared" si="8"/>
        <v/>
      </c>
    </row>
    <row r="173" spans="1:130">
      <c r="A173" s="7" t="str">
        <f>IF(Inputs!A170="","",Inputs!A170)</f>
        <v/>
      </c>
      <c r="B173" t="str">
        <f>IF(Inputs!B170="","",Inputs!B170)</f>
        <v/>
      </c>
      <c r="C173" s="46" t="str">
        <f>IF(Inputs!$B170="","",BO173-CV173)</f>
        <v/>
      </c>
      <c r="D173" s="46" t="str">
        <f>IF(Inputs!$B170="","",BP173-CW173)</f>
        <v/>
      </c>
      <c r="E173" s="46" t="str">
        <f>IF(Inputs!$B170="","",BQ173-CX173)</f>
        <v/>
      </c>
      <c r="F173" s="46" t="str">
        <f>IF(Inputs!$B170="","",BR173-CY173)</f>
        <v/>
      </c>
      <c r="G173" s="46" t="str">
        <f>IF(Inputs!$B170="","",BS173-CZ173)</f>
        <v/>
      </c>
      <c r="H173" s="46" t="str">
        <f>IF(Inputs!$B170="","",BT173-DA173)</f>
        <v/>
      </c>
      <c r="I173" s="46" t="str">
        <f>IF(Inputs!$B170="","",BU173-DB173)</f>
        <v/>
      </c>
      <c r="J173" s="46" t="str">
        <f>IF(Inputs!$B170="","",BV173-DC173)</f>
        <v/>
      </c>
      <c r="K173" s="46" t="str">
        <f>IF(Inputs!$B170="","",BW173-DD173)</f>
        <v/>
      </c>
      <c r="L173" s="46" t="str">
        <f>IF(Inputs!$B170="","",BX173-DE173)</f>
        <v/>
      </c>
      <c r="M173" s="46" t="str">
        <f>IF(Inputs!$B170="","",BY173-DF173)</f>
        <v/>
      </c>
      <c r="N173" s="46" t="str">
        <f>IF(Inputs!$B170="","",BZ173-DG173)</f>
        <v/>
      </c>
      <c r="O173" s="46" t="str">
        <f>IF(Inputs!$B170="","",CA173-DH173)</f>
        <v/>
      </c>
      <c r="P173" s="46" t="str">
        <f>IF(Inputs!$B170="","",CB173-DI173)</f>
        <v/>
      </c>
      <c r="Q173" s="46" t="str">
        <f>IF(Inputs!$B170="","",CC173-DJ173)</f>
        <v/>
      </c>
      <c r="R173" s="46" t="str">
        <f>IF(Inputs!$B170="","",CD173-DK173)</f>
        <v/>
      </c>
      <c r="S173" s="46" t="str">
        <f>IF(Inputs!$B170="","",CE173-DL173)</f>
        <v/>
      </c>
      <c r="T173" s="46" t="str">
        <f>IF(Inputs!$B170="","",CF173-DM173)</f>
        <v/>
      </c>
      <c r="U173" s="46" t="str">
        <f>IF(Inputs!$B170="","",CG173-DN173)</f>
        <v/>
      </c>
      <c r="V173" s="46" t="str">
        <f>IF(Inputs!$B170="","",CH173-DO173)</f>
        <v/>
      </c>
      <c r="W173" s="46" t="str">
        <f>IF(Inputs!$B170="","",CI173-DP173)</f>
        <v/>
      </c>
      <c r="X173" s="46" t="str">
        <f>IF(Inputs!$B170="","",CJ173-DQ173)</f>
        <v/>
      </c>
      <c r="Y173" s="46" t="str">
        <f>IF(Inputs!$B170="","",CK173-DR173)</f>
        <v/>
      </c>
      <c r="Z173" s="46" t="str">
        <f>IF(Inputs!$B170="","",CL173-DS173)</f>
        <v/>
      </c>
      <c r="AA173" s="46" t="str">
        <f>IF(Inputs!$B170="","",CM173-DT173)</f>
        <v/>
      </c>
      <c r="AB173" s="46" t="str">
        <f>IF(Inputs!$B170="","",CN173-DU173)</f>
        <v/>
      </c>
      <c r="AC173" s="46" t="str">
        <f>IF(Inputs!$B170="","",CO173-DV173)</f>
        <v/>
      </c>
      <c r="AD173" s="46" t="str">
        <f>IF(Inputs!$B170="","",CP173-DW173)</f>
        <v/>
      </c>
      <c r="AE173" s="46" t="str">
        <f>IF(Inputs!$B170="","",CQ173-DX173)</f>
        <v/>
      </c>
      <c r="AF173" s="46" t="str">
        <f>IF(Inputs!$B170="","",CR173-DY173)</f>
        <v/>
      </c>
      <c r="AG173" s="50" t="str">
        <f t="shared" si="9"/>
        <v/>
      </c>
      <c r="AH173" s="50"/>
      <c r="AJ173" s="27">
        <f>IF(AND(Inputs!$CO170=0,AJ$4&gt;=Inputs!$CM170),1,IF(AND(AJ$4&gt;=Inputs!$CM170,AJ$4&lt;Inputs!$CN170),1,IF(AND(AJ$4=Inputs!$CN170,AJ$4=Inputs!$CO170),1,IF(OR(AND(AJ$4=Inputs!$CN170+1,Inputs!$CN170=Inputs!$CO170),AND(AJ$4=Inputs!$CN170+2,Inputs!$CN170=Inputs!$CO170)),0,IF(AJ$4=Inputs!$CN170,0.8,IF(AJ$4=Inputs!$CN170+1,0.6,IF(AJ$4=Inputs!$CN170+2,0.4,IF(AJ$4=Inputs!$CO170,0.2,IF(AND(AJ$4&gt;=Inputs!$CL170,AJ$4&lt;Inputs!$CM170),(AJ$4-Inputs!$CL170+1)/(Inputs!$AI170+1),0)))))))))</f>
        <v>0</v>
      </c>
      <c r="AK173" s="27">
        <f>IF(AND(Inputs!$CO170=0,AK$4&gt;=Inputs!$CM170),1,IF(AND(AK$4&gt;=Inputs!$CM170,AK$4&lt;Inputs!$CN170),1,IF(AND(AK$4=Inputs!$CN170,AK$4=Inputs!$CO170),1,IF(OR(AND(AK$4=Inputs!$CN170+1,Inputs!$CN170=Inputs!$CO170),AND(AK$4=Inputs!$CN170+2,Inputs!$CN170=Inputs!$CO170)),0,IF(AK$4=Inputs!$CN170,0.8,IF(AK$4=Inputs!$CN170+1,0.6,IF(AK$4=Inputs!$CN170+2,0.4,IF(AK$4=Inputs!$CO170,0.2,IF(AND(AK$4&gt;=Inputs!$CL170,AK$4&lt;Inputs!$CM170),(AK$4-Inputs!$CL170+1)/(Inputs!$AI170+1),0)))))))))</f>
        <v>0</v>
      </c>
      <c r="AL173" s="27">
        <f>IF(AND(Inputs!$CO170=0,AL$4&gt;=Inputs!$CM170),1,IF(AND(AL$4&gt;=Inputs!$CM170,AL$4&lt;Inputs!$CN170),1,IF(AND(AL$4=Inputs!$CN170,AL$4=Inputs!$CO170),1,IF(OR(AND(AL$4=Inputs!$CN170+1,Inputs!$CN170=Inputs!$CO170),AND(AL$4=Inputs!$CN170+2,Inputs!$CN170=Inputs!$CO170)),0,IF(AL$4=Inputs!$CN170,0.8,IF(AL$4=Inputs!$CN170+1,0.6,IF(AL$4=Inputs!$CN170+2,0.4,IF(AL$4=Inputs!$CO170,0.2,IF(AND(AL$4&gt;=Inputs!$CL170,AL$4&lt;Inputs!$CM170),(AL$4-Inputs!$CL170+1)/(Inputs!$AI170+1),0)))))))))</f>
        <v>0</v>
      </c>
      <c r="AM173" s="27">
        <f>IF(AND(Inputs!$CO170=0,AM$4&gt;=Inputs!$CM170),1,IF(AND(AM$4&gt;=Inputs!$CM170,AM$4&lt;Inputs!$CN170),1,IF(AND(AM$4=Inputs!$CN170,AM$4=Inputs!$CO170),1,IF(OR(AND(AM$4=Inputs!$CN170+1,Inputs!$CN170=Inputs!$CO170),AND(AM$4=Inputs!$CN170+2,Inputs!$CN170=Inputs!$CO170)),0,IF(AM$4=Inputs!$CN170,0.8,IF(AM$4=Inputs!$CN170+1,0.6,IF(AM$4=Inputs!$CN170+2,0.4,IF(AM$4=Inputs!$CO170,0.2,IF(AND(AM$4&gt;=Inputs!$CL170,AM$4&lt;Inputs!$CM170),(AM$4-Inputs!$CL170+1)/(Inputs!$AI170+1),0)))))))))</f>
        <v>0</v>
      </c>
      <c r="AN173" s="27">
        <f>IF(AND(Inputs!$CO170=0,AN$4&gt;=Inputs!$CM170),1,IF(AND(AN$4&gt;=Inputs!$CM170,AN$4&lt;Inputs!$CN170),1,IF(AND(AN$4=Inputs!$CN170,AN$4=Inputs!$CO170),1,IF(OR(AND(AN$4=Inputs!$CN170+1,Inputs!$CN170=Inputs!$CO170),AND(AN$4=Inputs!$CN170+2,Inputs!$CN170=Inputs!$CO170)),0,IF(AN$4=Inputs!$CN170,0.8,IF(AN$4=Inputs!$CN170+1,0.6,IF(AN$4=Inputs!$CN170+2,0.4,IF(AN$4=Inputs!$CO170,0.2,IF(AND(AN$4&gt;=Inputs!$CL170,AN$4&lt;Inputs!$CM170),(AN$4-Inputs!$CL170+1)/(Inputs!$AI170+1),0)))))))))</f>
        <v>0</v>
      </c>
      <c r="AO173" s="27">
        <f>IF(AND(Inputs!$CO170=0,AO$4&gt;=Inputs!$CM170),1,IF(AND(AO$4&gt;=Inputs!$CM170,AO$4&lt;Inputs!$CN170),1,IF(AND(AO$4=Inputs!$CN170,AO$4=Inputs!$CO170),1,IF(OR(AND(AO$4=Inputs!$CN170+1,Inputs!$CN170=Inputs!$CO170),AND(AO$4=Inputs!$CN170+2,Inputs!$CN170=Inputs!$CO170)),0,IF(AO$4=Inputs!$CN170,0.8,IF(AO$4=Inputs!$CN170+1,0.6,IF(AO$4=Inputs!$CN170+2,0.4,IF(AO$4=Inputs!$CO170,0.2,IF(AND(AO$4&gt;=Inputs!$CL170,AO$4&lt;Inputs!$CM170),(AO$4-Inputs!$CL170+1)/(Inputs!$AI170+1),0)))))))))</f>
        <v>0</v>
      </c>
      <c r="AP173" s="27">
        <f>IF(AND(Inputs!$CO170=0,AP$4&gt;=Inputs!$CM170),1,IF(AND(AP$4&gt;=Inputs!$CM170,AP$4&lt;Inputs!$CN170),1,IF(AND(AP$4=Inputs!$CN170,AP$4=Inputs!$CO170),1,IF(OR(AND(AP$4=Inputs!$CN170+1,Inputs!$CN170=Inputs!$CO170),AND(AP$4=Inputs!$CN170+2,Inputs!$CN170=Inputs!$CO170)),0,IF(AP$4=Inputs!$CN170,0.8,IF(AP$4=Inputs!$CN170+1,0.6,IF(AP$4=Inputs!$CN170+2,0.4,IF(AP$4=Inputs!$CO170,0.2,IF(AND(AP$4&gt;=Inputs!$CL170,AP$4&lt;Inputs!$CM170),(AP$4-Inputs!$CL170+1)/(Inputs!$AI170+1),0)))))))))</f>
        <v>0</v>
      </c>
      <c r="AQ173" s="27">
        <f>IF(AND(Inputs!$CO170=0,AQ$4&gt;=Inputs!$CM170),1,IF(AND(AQ$4&gt;=Inputs!$CM170,AQ$4&lt;Inputs!$CN170),1,IF(AND(AQ$4=Inputs!$CN170,AQ$4=Inputs!$CO170),1,IF(OR(AND(AQ$4=Inputs!$CN170+1,Inputs!$CN170=Inputs!$CO170),AND(AQ$4=Inputs!$CN170+2,Inputs!$CN170=Inputs!$CO170)),0,IF(AQ$4=Inputs!$CN170,0.8,IF(AQ$4=Inputs!$CN170+1,0.6,IF(AQ$4=Inputs!$CN170+2,0.4,IF(AQ$4=Inputs!$CO170,0.2,IF(AND(AQ$4&gt;=Inputs!$CL170,AQ$4&lt;Inputs!$CM170),(AQ$4-Inputs!$CL170+1)/(Inputs!$AI170+1),0)))))))))</f>
        <v>0</v>
      </c>
      <c r="AR173" s="27">
        <f>IF(AND(Inputs!$CO170=0,AR$4&gt;=Inputs!$CM170),1,IF(AND(AR$4&gt;=Inputs!$CM170,AR$4&lt;Inputs!$CN170),1,IF(AND(AR$4=Inputs!$CN170,AR$4=Inputs!$CO170),1,IF(OR(AND(AR$4=Inputs!$CN170+1,Inputs!$CN170=Inputs!$CO170),AND(AR$4=Inputs!$CN170+2,Inputs!$CN170=Inputs!$CO170)),0,IF(AR$4=Inputs!$CN170,0.8,IF(AR$4=Inputs!$CN170+1,0.6,IF(AR$4=Inputs!$CN170+2,0.4,IF(AR$4=Inputs!$CO170,0.2,IF(AND(AR$4&gt;=Inputs!$CL170,AR$4&lt;Inputs!$CM170),(AR$4-Inputs!$CL170+1)/(Inputs!$AI170+1),0)))))))))</f>
        <v>0</v>
      </c>
      <c r="AS173" s="27">
        <f>IF(AND(Inputs!$CO170=0,AS$4&gt;=Inputs!$CM170),1,IF(AND(AS$4&gt;=Inputs!$CM170,AS$4&lt;Inputs!$CN170),1,IF(AND(AS$4=Inputs!$CN170,AS$4=Inputs!$CO170),1,IF(OR(AND(AS$4=Inputs!$CN170+1,Inputs!$CN170=Inputs!$CO170),AND(AS$4=Inputs!$CN170+2,Inputs!$CN170=Inputs!$CO170)),0,IF(AS$4=Inputs!$CN170,0.8,IF(AS$4=Inputs!$CN170+1,0.6,IF(AS$4=Inputs!$CN170+2,0.4,IF(AS$4=Inputs!$CO170,0.2,IF(AND(AS$4&gt;=Inputs!$CL170,AS$4&lt;Inputs!$CM170),(AS$4-Inputs!$CL170+1)/(Inputs!$AI170+1),0)))))))))</f>
        <v>0</v>
      </c>
      <c r="AT173" s="27">
        <f>IF(AND(Inputs!$CO170=0,AT$4&gt;=Inputs!$CM170),1,IF(AND(AT$4&gt;=Inputs!$CM170,AT$4&lt;Inputs!$CN170),1,IF(AND(AT$4=Inputs!$CN170,AT$4=Inputs!$CO170),1,IF(OR(AND(AT$4=Inputs!$CN170+1,Inputs!$CN170=Inputs!$CO170),AND(AT$4=Inputs!$CN170+2,Inputs!$CN170=Inputs!$CO170)),0,IF(AT$4=Inputs!$CN170,0.8,IF(AT$4=Inputs!$CN170+1,0.6,IF(AT$4=Inputs!$CN170+2,0.4,IF(AT$4=Inputs!$CO170,0.2,IF(AND(AT$4&gt;=Inputs!$CL170,AT$4&lt;Inputs!$CM170),(AT$4-Inputs!$CL170+1)/(Inputs!$AI170+1),0)))))))))</f>
        <v>0</v>
      </c>
      <c r="AU173" s="27">
        <f>IF(AND(Inputs!$CO170=0,AU$4&gt;=Inputs!$CM170),1,IF(AND(AU$4&gt;=Inputs!$CM170,AU$4&lt;Inputs!$CN170),1,IF(AND(AU$4=Inputs!$CN170,AU$4=Inputs!$CO170),1,IF(OR(AND(AU$4=Inputs!$CN170+1,Inputs!$CN170=Inputs!$CO170),AND(AU$4=Inputs!$CN170+2,Inputs!$CN170=Inputs!$CO170)),0,IF(AU$4=Inputs!$CN170,0.8,IF(AU$4=Inputs!$CN170+1,0.6,IF(AU$4=Inputs!$CN170+2,0.4,IF(AU$4=Inputs!$CO170,0.2,IF(AND(AU$4&gt;=Inputs!$CL170,AU$4&lt;Inputs!$CM170),(AU$4-Inputs!$CL170+1)/(Inputs!$AI170+1),0)))))))))</f>
        <v>0</v>
      </c>
      <c r="AV173" s="27">
        <f>IF(AND(Inputs!$CO170=0,AV$4&gt;=Inputs!$CM170),1,IF(AND(AV$4&gt;=Inputs!$CM170,AV$4&lt;Inputs!$CN170),1,IF(AND(AV$4=Inputs!$CN170,AV$4=Inputs!$CO170),1,IF(OR(AND(AV$4=Inputs!$CN170+1,Inputs!$CN170=Inputs!$CO170),AND(AV$4=Inputs!$CN170+2,Inputs!$CN170=Inputs!$CO170)),0,IF(AV$4=Inputs!$CN170,0.8,IF(AV$4=Inputs!$CN170+1,0.6,IF(AV$4=Inputs!$CN170+2,0.4,IF(AV$4=Inputs!$CO170,0.2,IF(AND(AV$4&gt;=Inputs!$CL170,AV$4&lt;Inputs!$CM170),(AV$4-Inputs!$CL170+1)/(Inputs!$AI170+1),0)))))))))</f>
        <v>0</v>
      </c>
      <c r="AW173" s="27">
        <f>IF(AND(Inputs!$CO170=0,AW$4&gt;=Inputs!$CM170),1,IF(AND(AW$4&gt;=Inputs!$CM170,AW$4&lt;Inputs!$CN170),1,IF(AND(AW$4=Inputs!$CN170,AW$4=Inputs!$CO170),1,IF(OR(AND(AW$4=Inputs!$CN170+1,Inputs!$CN170=Inputs!$CO170),AND(AW$4=Inputs!$CN170+2,Inputs!$CN170=Inputs!$CO170)),0,IF(AW$4=Inputs!$CN170,0.8,IF(AW$4=Inputs!$CN170+1,0.6,IF(AW$4=Inputs!$CN170+2,0.4,IF(AW$4=Inputs!$CO170,0.2,IF(AND(AW$4&gt;=Inputs!$CL170,AW$4&lt;Inputs!$CM170),(AW$4-Inputs!$CL170+1)/(Inputs!$AI170+1),0)))))))))</f>
        <v>0</v>
      </c>
      <c r="AX173" s="27">
        <f>IF(AND(Inputs!$CO170=0,AX$4&gt;=Inputs!$CM170),1,IF(AND(AX$4&gt;=Inputs!$CM170,AX$4&lt;Inputs!$CN170),1,IF(AND(AX$4=Inputs!$CN170,AX$4=Inputs!$CO170),1,IF(OR(AND(AX$4=Inputs!$CN170+1,Inputs!$CN170=Inputs!$CO170),AND(AX$4=Inputs!$CN170+2,Inputs!$CN170=Inputs!$CO170)),0,IF(AX$4=Inputs!$CN170,0.8,IF(AX$4=Inputs!$CN170+1,0.6,IF(AX$4=Inputs!$CN170+2,0.4,IF(AX$4=Inputs!$CO170,0.2,IF(AND(AX$4&gt;=Inputs!$CL170,AX$4&lt;Inputs!$CM170),(AX$4-Inputs!$CL170+1)/(Inputs!$AI170+1),0)))))))))</f>
        <v>0</v>
      </c>
      <c r="AY173" s="27">
        <f>IF(AND(Inputs!$CO170=0,AY$4&gt;=Inputs!$CM170),1,IF(AND(AY$4&gt;=Inputs!$CM170,AY$4&lt;Inputs!$CN170),1,IF(AND(AY$4=Inputs!$CN170,AY$4=Inputs!$CO170),1,IF(OR(AND(AY$4=Inputs!$CN170+1,Inputs!$CN170=Inputs!$CO170),AND(AY$4=Inputs!$CN170+2,Inputs!$CN170=Inputs!$CO170)),0,IF(AY$4=Inputs!$CN170,0.8,IF(AY$4=Inputs!$CN170+1,0.6,IF(AY$4=Inputs!$CN170+2,0.4,IF(AY$4=Inputs!$CO170,0.2,IF(AND(AY$4&gt;=Inputs!$CL170,AY$4&lt;Inputs!$CM170),(AY$4-Inputs!$CL170+1)/(Inputs!$AI170+1),0)))))))))</f>
        <v>0</v>
      </c>
      <c r="AZ173" s="27">
        <f>IF(AND(Inputs!$CO170=0,AZ$4&gt;=Inputs!$CM170),1,IF(AND(AZ$4&gt;=Inputs!$CM170,AZ$4&lt;Inputs!$CN170),1,IF(AND(AZ$4=Inputs!$CN170,AZ$4=Inputs!$CO170),1,IF(OR(AND(AZ$4=Inputs!$CN170+1,Inputs!$CN170=Inputs!$CO170),AND(AZ$4=Inputs!$CN170+2,Inputs!$CN170=Inputs!$CO170)),0,IF(AZ$4=Inputs!$CN170,0.8,IF(AZ$4=Inputs!$CN170+1,0.6,IF(AZ$4=Inputs!$CN170+2,0.4,IF(AZ$4=Inputs!$CO170,0.2,IF(AND(AZ$4&gt;=Inputs!$CL170,AZ$4&lt;Inputs!$CM170),(AZ$4-Inputs!$CL170+1)/(Inputs!$AI170+1),0)))))))))</f>
        <v>0</v>
      </c>
      <c r="BA173" s="27">
        <f>IF(AND(Inputs!$CO170=0,BA$4&gt;=Inputs!$CM170),1,IF(AND(BA$4&gt;=Inputs!$CM170,BA$4&lt;Inputs!$CN170),1,IF(AND(BA$4=Inputs!$CN170,BA$4=Inputs!$CO170),1,IF(OR(AND(BA$4=Inputs!$CN170+1,Inputs!$CN170=Inputs!$CO170),AND(BA$4=Inputs!$CN170+2,Inputs!$CN170=Inputs!$CO170)),0,IF(BA$4=Inputs!$CN170,0.8,IF(BA$4=Inputs!$CN170+1,0.6,IF(BA$4=Inputs!$CN170+2,0.4,IF(BA$4=Inputs!$CO170,0.2,IF(AND(BA$4&gt;=Inputs!$CL170,BA$4&lt;Inputs!$CM170),(BA$4-Inputs!$CL170+1)/(Inputs!$AI170+1),0)))))))))</f>
        <v>0</v>
      </c>
      <c r="BB173" s="27">
        <f>IF(AND(Inputs!$CO170=0,BB$4&gt;=Inputs!$CM170),1,IF(AND(BB$4&gt;=Inputs!$CM170,BB$4&lt;Inputs!$CN170),1,IF(AND(BB$4=Inputs!$CN170,BB$4=Inputs!$CO170),1,IF(OR(AND(BB$4=Inputs!$CN170+1,Inputs!$CN170=Inputs!$CO170),AND(BB$4=Inputs!$CN170+2,Inputs!$CN170=Inputs!$CO170)),0,IF(BB$4=Inputs!$CN170,0.8,IF(BB$4=Inputs!$CN170+1,0.6,IF(BB$4=Inputs!$CN170+2,0.4,IF(BB$4=Inputs!$CO170,0.2,IF(AND(BB$4&gt;=Inputs!$CL170,BB$4&lt;Inputs!$CM170),(BB$4-Inputs!$CL170+1)/(Inputs!$AI170+1),0)))))))))</f>
        <v>0</v>
      </c>
      <c r="BC173" s="27">
        <f>IF(AND(Inputs!$CO170=0,BC$4&gt;=Inputs!$CM170),1,IF(AND(BC$4&gt;=Inputs!$CM170,BC$4&lt;Inputs!$CN170),1,IF(AND(BC$4=Inputs!$CN170,BC$4=Inputs!$CO170),1,IF(OR(AND(BC$4=Inputs!$CN170+1,Inputs!$CN170=Inputs!$CO170),AND(BC$4=Inputs!$CN170+2,Inputs!$CN170=Inputs!$CO170)),0,IF(BC$4=Inputs!$CN170,0.8,IF(BC$4=Inputs!$CN170+1,0.6,IF(BC$4=Inputs!$CN170+2,0.4,IF(BC$4=Inputs!$CO170,0.2,IF(AND(BC$4&gt;=Inputs!$CL170,BC$4&lt;Inputs!$CM170),(BC$4-Inputs!$CL170+1)/(Inputs!$AI170+1),0)))))))))</f>
        <v>0</v>
      </c>
      <c r="BD173" s="27">
        <f>IF(AND(Inputs!$CO170=0,BD$4&gt;=Inputs!$CM170),1,IF(AND(BD$4&gt;=Inputs!$CM170,BD$4&lt;Inputs!$CN170),1,IF(AND(BD$4=Inputs!$CN170,BD$4=Inputs!$CO170),1,IF(OR(AND(BD$4=Inputs!$CN170+1,Inputs!$CN170=Inputs!$CO170),AND(BD$4=Inputs!$CN170+2,Inputs!$CN170=Inputs!$CO170)),0,IF(BD$4=Inputs!$CN170,0.8,IF(BD$4=Inputs!$CN170+1,0.6,IF(BD$4=Inputs!$CN170+2,0.4,IF(BD$4=Inputs!$CO170,0.2,IF(AND(BD$4&gt;=Inputs!$CL170,BD$4&lt;Inputs!$CM170),(BD$4-Inputs!$CL170+1)/(Inputs!$AI170+1),0)))))))))</f>
        <v>0</v>
      </c>
      <c r="BE173" s="27">
        <f>IF(AND(Inputs!$CO170=0,BE$4&gt;=Inputs!$CM170),1,IF(AND(BE$4&gt;=Inputs!$CM170,BE$4&lt;Inputs!$CN170),1,IF(AND(BE$4=Inputs!$CN170,BE$4=Inputs!$CO170),1,IF(OR(AND(BE$4=Inputs!$CN170+1,Inputs!$CN170=Inputs!$CO170),AND(BE$4=Inputs!$CN170+2,Inputs!$CN170=Inputs!$CO170)),0,IF(BE$4=Inputs!$CN170,0.8,IF(BE$4=Inputs!$CN170+1,0.6,IF(BE$4=Inputs!$CN170+2,0.4,IF(BE$4=Inputs!$CO170,0.2,IF(AND(BE$4&gt;=Inputs!$CL170,BE$4&lt;Inputs!$CM170),(BE$4-Inputs!$CL170+1)/(Inputs!$AI170+1),0)))))))))</f>
        <v>0</v>
      </c>
      <c r="BF173" s="27">
        <f>IF(AND(Inputs!$CO170=0,BF$4&gt;=Inputs!$CM170),1,IF(AND(BF$4&gt;=Inputs!$CM170,BF$4&lt;Inputs!$CN170),1,IF(AND(BF$4=Inputs!$CN170,BF$4=Inputs!$CO170),1,IF(OR(AND(BF$4=Inputs!$CN170+1,Inputs!$CN170=Inputs!$CO170),AND(BF$4=Inputs!$CN170+2,Inputs!$CN170=Inputs!$CO170)),0,IF(BF$4=Inputs!$CN170,0.8,IF(BF$4=Inputs!$CN170+1,0.6,IF(BF$4=Inputs!$CN170+2,0.4,IF(BF$4=Inputs!$CO170,0.2,IF(AND(BF$4&gt;=Inputs!$CL170,BF$4&lt;Inputs!$CM170),(BF$4-Inputs!$CL170+1)/(Inputs!$AI170+1),0)))))))))</f>
        <v>0</v>
      </c>
      <c r="BG173" s="27">
        <f>IF(AND(Inputs!$CO170=0,BG$4&gt;=Inputs!$CM170),1,IF(AND(BG$4&gt;=Inputs!$CM170,BG$4&lt;Inputs!$CN170),1,IF(AND(BG$4=Inputs!$CN170,BG$4=Inputs!$CO170),1,IF(OR(AND(BG$4=Inputs!$CN170+1,Inputs!$CN170=Inputs!$CO170),AND(BG$4=Inputs!$CN170+2,Inputs!$CN170=Inputs!$CO170)),0,IF(BG$4=Inputs!$CN170,0.8,IF(BG$4=Inputs!$CN170+1,0.6,IF(BG$4=Inputs!$CN170+2,0.4,IF(BG$4=Inputs!$CO170,0.2,IF(AND(BG$4&gt;=Inputs!$CL170,BG$4&lt;Inputs!$CM170),(BG$4-Inputs!$CL170+1)/(Inputs!$AI170+1),0)))))))))</f>
        <v>0</v>
      </c>
      <c r="BH173" s="27">
        <f>IF(AND(Inputs!$CO170=0,BH$4&gt;=Inputs!$CM170),1,IF(AND(BH$4&gt;=Inputs!$CM170,BH$4&lt;Inputs!$CN170),1,IF(AND(BH$4=Inputs!$CN170,BH$4=Inputs!$CO170),1,IF(OR(AND(BH$4=Inputs!$CN170+1,Inputs!$CN170=Inputs!$CO170),AND(BH$4=Inputs!$CN170+2,Inputs!$CN170=Inputs!$CO170)),0,IF(BH$4=Inputs!$CN170,0.8,IF(BH$4=Inputs!$CN170+1,0.6,IF(BH$4=Inputs!$CN170+2,0.4,IF(BH$4=Inputs!$CO170,0.2,IF(AND(BH$4&gt;=Inputs!$CL170,BH$4&lt;Inputs!$CM170),(BH$4-Inputs!$CL170+1)/(Inputs!$AI170+1),0)))))))))</f>
        <v>0</v>
      </c>
      <c r="BI173" s="27">
        <f>IF(AND(Inputs!$CO170=0,BI$4&gt;=Inputs!$CM170),1,IF(AND(BI$4&gt;=Inputs!$CM170,BI$4&lt;Inputs!$CN170),1,IF(AND(BI$4=Inputs!$CN170,BI$4=Inputs!$CO170),1,IF(OR(AND(BI$4=Inputs!$CN170+1,Inputs!$CN170=Inputs!$CO170),AND(BI$4=Inputs!$CN170+2,Inputs!$CN170=Inputs!$CO170)),0,IF(BI$4=Inputs!$CN170,0.8,IF(BI$4=Inputs!$CN170+1,0.6,IF(BI$4=Inputs!$CN170+2,0.4,IF(BI$4=Inputs!$CO170,0.2,IF(AND(BI$4&gt;=Inputs!$CL170,BI$4&lt;Inputs!$CM170),(BI$4-Inputs!$CL170+1)/(Inputs!$AI170+1),0)))))))))</f>
        <v>0</v>
      </c>
      <c r="BJ173" s="27">
        <f>IF(AND(Inputs!$CO170=0,BJ$4&gt;=Inputs!$CM170),1,IF(AND(BJ$4&gt;=Inputs!$CM170,BJ$4&lt;Inputs!$CN170),1,IF(AND(BJ$4=Inputs!$CN170,BJ$4=Inputs!$CO170),1,IF(OR(AND(BJ$4=Inputs!$CN170+1,Inputs!$CN170=Inputs!$CO170),AND(BJ$4=Inputs!$CN170+2,Inputs!$CN170=Inputs!$CO170)),0,IF(BJ$4=Inputs!$CN170,0.8,IF(BJ$4=Inputs!$CN170+1,0.6,IF(BJ$4=Inputs!$CN170+2,0.4,IF(BJ$4=Inputs!$CO170,0.2,IF(AND(BJ$4&gt;=Inputs!$CL170,BJ$4&lt;Inputs!$CM170),(BJ$4-Inputs!$CL170+1)/(Inputs!$AI170+1),0)))))))))</f>
        <v>0</v>
      </c>
      <c r="BK173" s="27">
        <f>IF(AND(Inputs!$CO170=0,BK$4&gt;=Inputs!$CM170),1,IF(AND(BK$4&gt;=Inputs!$CM170,BK$4&lt;Inputs!$CN170),1,IF(AND(BK$4=Inputs!$CN170,BK$4=Inputs!$CO170),1,IF(OR(AND(BK$4=Inputs!$CN170+1,Inputs!$CN170=Inputs!$CO170),AND(BK$4=Inputs!$CN170+2,Inputs!$CN170=Inputs!$CO170)),0,IF(BK$4=Inputs!$CN170,0.8,IF(BK$4=Inputs!$CN170+1,0.6,IF(BK$4=Inputs!$CN170+2,0.4,IF(BK$4=Inputs!$CO170,0.2,IF(AND(BK$4&gt;=Inputs!$CL170,BK$4&lt;Inputs!$CM170),(BK$4-Inputs!$CL170+1)/(Inputs!$AI170+1),0)))))))))</f>
        <v>0</v>
      </c>
      <c r="BL173" s="27">
        <f>IF(AND(Inputs!$CO170=0,BL$4&gt;=Inputs!$CM170),1,IF(AND(BL$4&gt;=Inputs!$CM170,BL$4&lt;Inputs!$CN170),1,IF(AND(BL$4=Inputs!$CN170,BL$4=Inputs!$CO170),1,IF(OR(AND(BL$4=Inputs!$CN170+1,Inputs!$CN170=Inputs!$CO170),AND(BL$4=Inputs!$CN170+2,Inputs!$CN170=Inputs!$CO170)),0,IF(BL$4=Inputs!$CN170,0.8,IF(BL$4=Inputs!$CN170+1,0.6,IF(BL$4=Inputs!$CN170+2,0.4,IF(BL$4=Inputs!$CO170,0.2,IF(AND(BL$4&gt;=Inputs!$CL170,BL$4&lt;Inputs!$CM170),(BL$4-Inputs!$CL170+1)/(Inputs!$AI170+1),0)))))))))</f>
        <v>0</v>
      </c>
      <c r="BM173" s="27">
        <f>IF(AND(Inputs!$CO170=0,BM$4&gt;=Inputs!$CM170),1,IF(AND(BM$4&gt;=Inputs!$CM170,BM$4&lt;Inputs!$CN170),1,IF(AND(BM$4=Inputs!$CN170,BM$4=Inputs!$CO170),1,IF(OR(AND(BM$4=Inputs!$CN170+1,Inputs!$CN170=Inputs!$CO170),AND(BM$4=Inputs!$CN170+2,Inputs!$CN170=Inputs!$CO170)),0,IF(BM$4=Inputs!$CN170,0.8,IF(BM$4=Inputs!$CN170+1,0.6,IF(BM$4=Inputs!$CN170+2,0.4,IF(BM$4=Inputs!$CO170,0.2,IF(AND(BM$4&gt;=Inputs!$CL170,BM$4&lt;Inputs!$CM170),(BM$4-Inputs!$CL170+1)/(Inputs!$AI170+1),0)))))))))</f>
        <v>0</v>
      </c>
      <c r="BO173" s="46" t="str">
        <f>IF(Inputs!$B170="","",(ROUND(Inputs!$BC170*AJ173,0)))</f>
        <v/>
      </c>
      <c r="BP173" s="46" t="str">
        <f>IF(Inputs!$B170="","",(ROUND(Inputs!$BC170*AK173,0)))</f>
        <v/>
      </c>
      <c r="BQ173" s="46" t="str">
        <f>IF(Inputs!$B170="","",(ROUND(Inputs!$BC170*AL173,0)))</f>
        <v/>
      </c>
      <c r="BR173" s="46" t="str">
        <f>IF(Inputs!$B170="","",(ROUND(Inputs!$BC170*AM173,0)))</f>
        <v/>
      </c>
      <c r="BS173" s="46" t="str">
        <f>IF(Inputs!$B170="","",(ROUND(Inputs!$BC170*AN173,0)))</f>
        <v/>
      </c>
      <c r="BT173" s="46" t="str">
        <f>IF(Inputs!$B170="","",(ROUND(Inputs!$BC170*AO173,0)))</f>
        <v/>
      </c>
      <c r="BU173" s="46" t="str">
        <f>IF(Inputs!$B170="","",(ROUND(Inputs!$BC170*AP173,0)))</f>
        <v/>
      </c>
      <c r="BV173" s="46" t="str">
        <f>IF(Inputs!$B170="","",(ROUND(Inputs!$BC170*AQ173,0)))</f>
        <v/>
      </c>
      <c r="BW173" s="46" t="str">
        <f>IF(Inputs!$B170="","",(ROUND(Inputs!$BC170*AR173,0)))</f>
        <v/>
      </c>
      <c r="BX173" s="46" t="str">
        <f>IF(Inputs!$B170="","",(ROUND(Inputs!$BC170*AS173,0)))</f>
        <v/>
      </c>
      <c r="BY173" s="46" t="str">
        <f>IF(Inputs!$B170="","",(ROUND(Inputs!$BC170*AT173,0)))</f>
        <v/>
      </c>
      <c r="BZ173" s="46" t="str">
        <f>IF(Inputs!$B170="","",(ROUND(Inputs!$BC170*AU173,0)))</f>
        <v/>
      </c>
      <c r="CA173" s="46" t="str">
        <f>IF(Inputs!$B170="","",(ROUND(Inputs!$BC170*AV173,0)))</f>
        <v/>
      </c>
      <c r="CB173" s="46" t="str">
        <f>IF(Inputs!$B170="","",(ROUND(Inputs!$BC170*AW173,0)))</f>
        <v/>
      </c>
      <c r="CC173" s="46" t="str">
        <f>IF(Inputs!$B170="","",(ROUND(Inputs!$BC170*AX173,0)))</f>
        <v/>
      </c>
      <c r="CD173" s="46" t="str">
        <f>IF(Inputs!$B170="","",(ROUND(Inputs!$BC170*AY173,0)))</f>
        <v/>
      </c>
      <c r="CE173" s="46" t="str">
        <f>IF(Inputs!$B170="","",(ROUND(Inputs!$BC170*AZ173,0)))</f>
        <v/>
      </c>
      <c r="CF173" s="46" t="str">
        <f>IF(Inputs!$B170="","",(ROUND(Inputs!$BC170*BA173,0)))</f>
        <v/>
      </c>
      <c r="CG173" s="46" t="str">
        <f>IF(Inputs!$B170="","",(ROUND(Inputs!$BC170*BB173,0)))</f>
        <v/>
      </c>
      <c r="CH173" s="46" t="str">
        <f>IF(Inputs!$B170="","",(ROUND(Inputs!$BC170*BC173,0)))</f>
        <v/>
      </c>
      <c r="CI173" s="46" t="str">
        <f>IF(Inputs!$B170="","",(ROUND(Inputs!$BC170*BD173,0)))</f>
        <v/>
      </c>
      <c r="CJ173" s="46" t="str">
        <f>IF(Inputs!$B170="","",(ROUND(Inputs!$BC170*BE173,0)))</f>
        <v/>
      </c>
      <c r="CK173" s="46" t="str">
        <f>IF(Inputs!$B170="","",(ROUND(Inputs!$BC170*BF173,0)))</f>
        <v/>
      </c>
      <c r="CL173" s="46" t="str">
        <f>IF(Inputs!$B170="","",(ROUND(Inputs!$BC170*BG173,0)))</f>
        <v/>
      </c>
      <c r="CM173" s="46" t="str">
        <f>IF(Inputs!$B170="","",(ROUND(Inputs!$BC170*BH173,0)))</f>
        <v/>
      </c>
      <c r="CN173" s="46" t="str">
        <f>IF(Inputs!$B170="","",(ROUND(Inputs!$BC170*BI173,0)))</f>
        <v/>
      </c>
      <c r="CO173" s="46" t="str">
        <f>IF(Inputs!$B170="","",(ROUND(Inputs!$BC170*BJ173,0)))</f>
        <v/>
      </c>
      <c r="CP173" s="46" t="str">
        <f>IF(Inputs!$B170="","",(ROUND(Inputs!$BC170*BK173,0)))</f>
        <v/>
      </c>
      <c r="CQ173" s="46" t="str">
        <f>IF(Inputs!$B170="","",(ROUND(Inputs!$BC170*BL173,0)))</f>
        <v/>
      </c>
      <c r="CR173" s="46" t="str">
        <f>IF(Inputs!$B170="","",(ROUND(Inputs!$BC170*BM173,0)))</f>
        <v/>
      </c>
      <c r="CV173" s="46" t="str">
        <f>IF(A173="","",IF(AND(CV$4&lt;=Inputs!$CQ170,CV$4&gt;=Inputs!$CP170),Inputs!$AR170/(Inputs!$CQ170-Inputs!$CP170+1),0)+IF(CV$4=Inputs!$CL170,Inputs!$BD170,0))</f>
        <v/>
      </c>
      <c r="CW173" s="46" t="str">
        <f>IF(B173="","",IF(AND(CW$4&lt;=Inputs!$CQ170,CW$4&gt;=Inputs!$CP170),Inputs!$AR170/(Inputs!$CQ170-Inputs!$CP170+1),0)+IF(CW$4=Inputs!$CL170,Inputs!$BD170,0))</f>
        <v/>
      </c>
      <c r="CX173" s="46" t="str">
        <f>IF(C173="","",IF(AND(CX$4&lt;=Inputs!$CQ170,CX$4&gt;=Inputs!$CP170),Inputs!$AR170/(Inputs!$CQ170-Inputs!$CP170+1),0)+IF(CX$4=Inputs!$CL170,Inputs!$BD170,0))</f>
        <v/>
      </c>
      <c r="CY173" s="46" t="str">
        <f>IF(D173="","",IF(AND(CY$4&lt;=Inputs!$CQ170,CY$4&gt;=Inputs!$CP170),Inputs!$AR170/(Inputs!$CQ170-Inputs!$CP170+1),0)+IF(CY$4=Inputs!$CL170,Inputs!$BD170,0))</f>
        <v/>
      </c>
      <c r="CZ173" s="46" t="str">
        <f>IF(E173="","",IF(AND(CZ$4&lt;=Inputs!$CQ170,CZ$4&gt;=Inputs!$CP170),Inputs!$AR170/(Inputs!$CQ170-Inputs!$CP170+1),0)+IF(CZ$4=Inputs!$CL170,Inputs!$BD170,0))</f>
        <v/>
      </c>
      <c r="DA173" s="46" t="str">
        <f>IF(F173="","",IF(AND(DA$4&lt;=Inputs!$CQ170,DA$4&gt;=Inputs!$CP170),Inputs!$AR170/(Inputs!$CQ170-Inputs!$CP170+1),0)+IF(DA$4=Inputs!$CL170,Inputs!$BD170,0))</f>
        <v/>
      </c>
      <c r="DB173" s="46" t="str">
        <f>IF(G173="","",IF(AND(DB$4&lt;=Inputs!$CQ170,DB$4&gt;=Inputs!$CP170),Inputs!$AR170/(Inputs!$CQ170-Inputs!$CP170+1),0)+IF(DB$4=Inputs!$CL170,Inputs!$BD170,0))</f>
        <v/>
      </c>
      <c r="DC173" s="46" t="str">
        <f>IF(H173="","",IF(AND(DC$4&lt;=Inputs!$CQ170,DC$4&gt;=Inputs!$CP170),Inputs!$AR170/(Inputs!$CQ170-Inputs!$CP170+1),0)+IF(DC$4=Inputs!$CL170,Inputs!$BD170,0))</f>
        <v/>
      </c>
      <c r="DD173" s="46" t="str">
        <f>IF(I173="","",IF(AND(DD$4&lt;=Inputs!$CQ170,DD$4&gt;=Inputs!$CP170),Inputs!$AR170/(Inputs!$CQ170-Inputs!$CP170+1),0)+IF(DD$4=Inputs!$CL170,Inputs!$BD170,0))</f>
        <v/>
      </c>
      <c r="DE173" s="46" t="str">
        <f>IF(J173="","",IF(AND(DE$4&lt;=Inputs!$CQ170,DE$4&gt;=Inputs!$CP170),Inputs!$AR170/(Inputs!$CQ170-Inputs!$CP170+1),0)+IF(DE$4=Inputs!$CL170,Inputs!$BD170,0))</f>
        <v/>
      </c>
      <c r="DF173" s="46" t="str">
        <f>IF(K173="","",IF(AND(DF$4&lt;=Inputs!$CQ170,DF$4&gt;=Inputs!$CP170),Inputs!$AR170/(Inputs!$CQ170-Inputs!$CP170+1),0)+IF(DF$4=Inputs!$CL170,Inputs!$BD170,0))</f>
        <v/>
      </c>
      <c r="DG173" s="46" t="str">
        <f>IF(L173="","",IF(AND(DG$4&lt;=Inputs!$CQ170,DG$4&gt;=Inputs!$CP170),Inputs!$AR170/(Inputs!$CQ170-Inputs!$CP170+1),0)+IF(DG$4=Inputs!$CL170,Inputs!$BD170,0))</f>
        <v/>
      </c>
      <c r="DH173" s="46" t="str">
        <f>IF(M173="","",IF(AND(DH$4&lt;=Inputs!$CQ170,DH$4&gt;=Inputs!$CP170),Inputs!$AR170/(Inputs!$CQ170-Inputs!$CP170+1),0)+IF(DH$4=Inputs!$CL170,Inputs!$BD170,0))</f>
        <v/>
      </c>
      <c r="DI173" s="46" t="str">
        <f>IF(N173="","",IF(AND(DI$4&lt;=Inputs!$CQ170,DI$4&gt;=Inputs!$CP170),Inputs!$AR170/(Inputs!$CQ170-Inputs!$CP170+1),0)+IF(DI$4=Inputs!$CL170,Inputs!$BD170,0))</f>
        <v/>
      </c>
      <c r="DJ173" s="46" t="str">
        <f>IF(O173="","",IF(AND(DJ$4&lt;=Inputs!$CQ170,DJ$4&gt;=Inputs!$CP170),Inputs!$AR170/(Inputs!$CQ170-Inputs!$CP170+1),0)+IF(DJ$4=Inputs!$CL170,Inputs!$BD170,0))</f>
        <v/>
      </c>
      <c r="DK173" s="46" t="str">
        <f>IF(P173="","",IF(AND(DK$4&lt;=Inputs!$CQ170,DK$4&gt;=Inputs!$CP170),Inputs!$AR170/(Inputs!$CQ170-Inputs!$CP170+1),0)+IF(DK$4=Inputs!$CL170,Inputs!$BD170,0))</f>
        <v/>
      </c>
      <c r="DL173" s="46" t="str">
        <f>IF(Q173="","",IF(AND(DL$4&lt;=Inputs!$CQ170,DL$4&gt;=Inputs!$CP170),Inputs!$AR170/(Inputs!$CQ170-Inputs!$CP170+1),0)+IF(DL$4=Inputs!$CL170,Inputs!$BD170,0))</f>
        <v/>
      </c>
      <c r="DM173" s="46" t="str">
        <f>IF(R173="","",IF(AND(DM$4&lt;=Inputs!$CQ170,DM$4&gt;=Inputs!$CP170),Inputs!$AR170/(Inputs!$CQ170-Inputs!$CP170+1),0)+IF(DM$4=Inputs!$CL170,Inputs!$BD170,0))</f>
        <v/>
      </c>
      <c r="DN173" s="46" t="str">
        <f>IF(S173="","",IF(AND(DN$4&lt;=Inputs!$CQ170,DN$4&gt;=Inputs!$CP170),Inputs!$AR170/(Inputs!$CQ170-Inputs!$CP170+1),0)+IF(DN$4=Inputs!$CL170,Inputs!$BD170,0))</f>
        <v/>
      </c>
      <c r="DO173" s="46" t="str">
        <f>IF(T173="","",IF(AND(DO$4&lt;=Inputs!$CQ170,DO$4&gt;=Inputs!$CP170),Inputs!$AR170/(Inputs!$CQ170-Inputs!$CP170+1),0)+IF(DO$4=Inputs!$CL170,Inputs!$BD170,0))</f>
        <v/>
      </c>
      <c r="DP173" s="46" t="str">
        <f>IF(U173="","",IF(AND(DP$4&lt;=Inputs!$CQ170,DP$4&gt;=Inputs!$CP170),Inputs!$AR170/(Inputs!$CQ170-Inputs!$CP170+1),0)+IF(DP$4=Inputs!$CL170,Inputs!$BD170,0))</f>
        <v/>
      </c>
      <c r="DQ173" s="46" t="str">
        <f>IF(V173="","",IF(AND(DQ$4&lt;=Inputs!$CQ170,DQ$4&gt;=Inputs!$CP170),Inputs!$AR170/(Inputs!$CQ170-Inputs!$CP170+1),0)+IF(DQ$4=Inputs!$CL170,Inputs!$BD170,0))</f>
        <v/>
      </c>
      <c r="DR173" s="46" t="str">
        <f>IF(W173="","",IF(AND(DR$4&lt;=Inputs!$CQ170,DR$4&gt;=Inputs!$CP170),Inputs!$AR170/(Inputs!$CQ170-Inputs!$CP170+1),0)+IF(DR$4=Inputs!$CL170,Inputs!$BD170,0))</f>
        <v/>
      </c>
      <c r="DS173" s="46" t="str">
        <f>IF(X173="","",IF(AND(DS$4&lt;=Inputs!$CQ170,DS$4&gt;=Inputs!$CP170),Inputs!$AR170/(Inputs!$CQ170-Inputs!$CP170+1),0)+IF(DS$4=Inputs!$CL170,Inputs!$BD170,0))</f>
        <v/>
      </c>
      <c r="DT173" s="46" t="str">
        <f>IF(Y173="","",IF(AND(DT$4&lt;=Inputs!$CQ170,DT$4&gt;=Inputs!$CP170),Inputs!$AR170/(Inputs!$CQ170-Inputs!$CP170+1),0)+IF(DT$4=Inputs!$CL170,Inputs!$BD170,0))</f>
        <v/>
      </c>
      <c r="DU173" s="46" t="str">
        <f>IF(Z173="","",IF(AND(DU$4&lt;=Inputs!$CQ170,DU$4&gt;=Inputs!$CP170),Inputs!$AR170/(Inputs!$CQ170-Inputs!$CP170+1),0)+IF(DU$4=Inputs!$CL170,Inputs!$BD170,0))</f>
        <v/>
      </c>
      <c r="DV173" s="46" t="str">
        <f>IF(AA173="","",IF(AND(DV$4&lt;=Inputs!$CQ170,DV$4&gt;=Inputs!$CP170),Inputs!$AR170/(Inputs!$CQ170-Inputs!$CP170+1),0)+IF(DV$4=Inputs!$CL170,Inputs!$BD170,0))</f>
        <v/>
      </c>
      <c r="DW173" s="46" t="str">
        <f>IF(AB173="","",IF(AND(DW$4&lt;=Inputs!$CQ170,DW$4&gt;=Inputs!$CP170),Inputs!$AR170/(Inputs!$CQ170-Inputs!$CP170+1),0)+IF(DW$4=Inputs!$CL170,Inputs!$BD170,0))</f>
        <v/>
      </c>
      <c r="DX173" s="46" t="str">
        <f>IF(AC173="","",IF(AND(DX$4&lt;=Inputs!$CQ170,DX$4&gt;=Inputs!$CP170),Inputs!$AR170/(Inputs!$CQ170-Inputs!$CP170+1),0)+IF(DX$4=Inputs!$CL170,Inputs!$BD170,0))</f>
        <v/>
      </c>
      <c r="DY173" s="46" t="str">
        <f>IF(AD173="","",IF(AND(DY$4&lt;=Inputs!$CQ170,DY$4&gt;=Inputs!$CP170),Inputs!$AR170/(Inputs!$CQ170-Inputs!$CP170+1),0)+IF(DY$4=Inputs!$CL170,Inputs!$BD170,0))</f>
        <v/>
      </c>
      <c r="DZ173" s="46" t="str">
        <f t="shared" si="8"/>
        <v/>
      </c>
    </row>
    <row r="174" spans="1:130">
      <c r="A174" s="7" t="str">
        <f>IF(Inputs!A171="","",Inputs!A171)</f>
        <v/>
      </c>
      <c r="B174" t="str">
        <f>IF(Inputs!B171="","",Inputs!B171)</f>
        <v/>
      </c>
      <c r="C174" s="46" t="str">
        <f>IF(Inputs!$B171="","",BO174-CV174)</f>
        <v/>
      </c>
      <c r="D174" s="46" t="str">
        <f>IF(Inputs!$B171="","",BP174-CW174)</f>
        <v/>
      </c>
      <c r="E174" s="46" t="str">
        <f>IF(Inputs!$B171="","",BQ174-CX174)</f>
        <v/>
      </c>
      <c r="F174" s="46" t="str">
        <f>IF(Inputs!$B171="","",BR174-CY174)</f>
        <v/>
      </c>
      <c r="G174" s="46" t="str">
        <f>IF(Inputs!$B171="","",BS174-CZ174)</f>
        <v/>
      </c>
      <c r="H174" s="46" t="str">
        <f>IF(Inputs!$B171="","",BT174-DA174)</f>
        <v/>
      </c>
      <c r="I174" s="46" t="str">
        <f>IF(Inputs!$B171="","",BU174-DB174)</f>
        <v/>
      </c>
      <c r="J174" s="46" t="str">
        <f>IF(Inputs!$B171="","",BV174-DC174)</f>
        <v/>
      </c>
      <c r="K174" s="46" t="str">
        <f>IF(Inputs!$B171="","",BW174-DD174)</f>
        <v/>
      </c>
      <c r="L174" s="46" t="str">
        <f>IF(Inputs!$B171="","",BX174-DE174)</f>
        <v/>
      </c>
      <c r="M174" s="46" t="str">
        <f>IF(Inputs!$B171="","",BY174-DF174)</f>
        <v/>
      </c>
      <c r="N174" s="46" t="str">
        <f>IF(Inputs!$B171="","",BZ174-DG174)</f>
        <v/>
      </c>
      <c r="O174" s="46" t="str">
        <f>IF(Inputs!$B171="","",CA174-DH174)</f>
        <v/>
      </c>
      <c r="P174" s="46" t="str">
        <f>IF(Inputs!$B171="","",CB174-DI174)</f>
        <v/>
      </c>
      <c r="Q174" s="46" t="str">
        <f>IF(Inputs!$B171="","",CC174-DJ174)</f>
        <v/>
      </c>
      <c r="R174" s="46" t="str">
        <f>IF(Inputs!$B171="","",CD174-DK174)</f>
        <v/>
      </c>
      <c r="S174" s="46" t="str">
        <f>IF(Inputs!$B171="","",CE174-DL174)</f>
        <v/>
      </c>
      <c r="T174" s="46" t="str">
        <f>IF(Inputs!$B171="","",CF174-DM174)</f>
        <v/>
      </c>
      <c r="U174" s="46" t="str">
        <f>IF(Inputs!$B171="","",CG174-DN174)</f>
        <v/>
      </c>
      <c r="V174" s="46" t="str">
        <f>IF(Inputs!$B171="","",CH174-DO174)</f>
        <v/>
      </c>
      <c r="W174" s="46" t="str">
        <f>IF(Inputs!$B171="","",CI174-DP174)</f>
        <v/>
      </c>
      <c r="X174" s="46" t="str">
        <f>IF(Inputs!$B171="","",CJ174-DQ174)</f>
        <v/>
      </c>
      <c r="Y174" s="46" t="str">
        <f>IF(Inputs!$B171="","",CK174-DR174)</f>
        <v/>
      </c>
      <c r="Z174" s="46" t="str">
        <f>IF(Inputs!$B171="","",CL174-DS174)</f>
        <v/>
      </c>
      <c r="AA174" s="46" t="str">
        <f>IF(Inputs!$B171="","",CM174-DT174)</f>
        <v/>
      </c>
      <c r="AB174" s="46" t="str">
        <f>IF(Inputs!$B171="","",CN174-DU174)</f>
        <v/>
      </c>
      <c r="AC174" s="46" t="str">
        <f>IF(Inputs!$B171="","",CO174-DV174)</f>
        <v/>
      </c>
      <c r="AD174" s="46" t="str">
        <f>IF(Inputs!$B171="","",CP174-DW174)</f>
        <v/>
      </c>
      <c r="AE174" s="46" t="str">
        <f>IF(Inputs!$B171="","",CQ174-DX174)</f>
        <v/>
      </c>
      <c r="AF174" s="46" t="str">
        <f>IF(Inputs!$B171="","",CR174-DY174)</f>
        <v/>
      </c>
      <c r="AG174" s="50" t="str">
        <f t="shared" si="9"/>
        <v/>
      </c>
      <c r="AH174" s="50"/>
      <c r="AJ174" s="27">
        <f>IF(AND(Inputs!$CO171=0,AJ$4&gt;=Inputs!$CM171),1,IF(AND(AJ$4&gt;=Inputs!$CM171,AJ$4&lt;Inputs!$CN171),1,IF(AND(AJ$4=Inputs!$CN171,AJ$4=Inputs!$CO171),1,IF(OR(AND(AJ$4=Inputs!$CN171+1,Inputs!$CN171=Inputs!$CO171),AND(AJ$4=Inputs!$CN171+2,Inputs!$CN171=Inputs!$CO171)),0,IF(AJ$4=Inputs!$CN171,0.8,IF(AJ$4=Inputs!$CN171+1,0.6,IF(AJ$4=Inputs!$CN171+2,0.4,IF(AJ$4=Inputs!$CO171,0.2,IF(AND(AJ$4&gt;=Inputs!$CL171,AJ$4&lt;Inputs!$CM171),(AJ$4-Inputs!$CL171+1)/(Inputs!$AI171+1),0)))))))))</f>
        <v>0</v>
      </c>
      <c r="AK174" s="27">
        <f>IF(AND(Inputs!$CO171=0,AK$4&gt;=Inputs!$CM171),1,IF(AND(AK$4&gt;=Inputs!$CM171,AK$4&lt;Inputs!$CN171),1,IF(AND(AK$4=Inputs!$CN171,AK$4=Inputs!$CO171),1,IF(OR(AND(AK$4=Inputs!$CN171+1,Inputs!$CN171=Inputs!$CO171),AND(AK$4=Inputs!$CN171+2,Inputs!$CN171=Inputs!$CO171)),0,IF(AK$4=Inputs!$CN171,0.8,IF(AK$4=Inputs!$CN171+1,0.6,IF(AK$4=Inputs!$CN171+2,0.4,IF(AK$4=Inputs!$CO171,0.2,IF(AND(AK$4&gt;=Inputs!$CL171,AK$4&lt;Inputs!$CM171),(AK$4-Inputs!$CL171+1)/(Inputs!$AI171+1),0)))))))))</f>
        <v>0</v>
      </c>
      <c r="AL174" s="27">
        <f>IF(AND(Inputs!$CO171=0,AL$4&gt;=Inputs!$CM171),1,IF(AND(AL$4&gt;=Inputs!$CM171,AL$4&lt;Inputs!$CN171),1,IF(AND(AL$4=Inputs!$CN171,AL$4=Inputs!$CO171),1,IF(OR(AND(AL$4=Inputs!$CN171+1,Inputs!$CN171=Inputs!$CO171),AND(AL$4=Inputs!$CN171+2,Inputs!$CN171=Inputs!$CO171)),0,IF(AL$4=Inputs!$CN171,0.8,IF(AL$4=Inputs!$CN171+1,0.6,IF(AL$4=Inputs!$CN171+2,0.4,IF(AL$4=Inputs!$CO171,0.2,IF(AND(AL$4&gt;=Inputs!$CL171,AL$4&lt;Inputs!$CM171),(AL$4-Inputs!$CL171+1)/(Inputs!$AI171+1),0)))))))))</f>
        <v>0</v>
      </c>
      <c r="AM174" s="27">
        <f>IF(AND(Inputs!$CO171=0,AM$4&gt;=Inputs!$CM171),1,IF(AND(AM$4&gt;=Inputs!$CM171,AM$4&lt;Inputs!$CN171),1,IF(AND(AM$4=Inputs!$CN171,AM$4=Inputs!$CO171),1,IF(OR(AND(AM$4=Inputs!$CN171+1,Inputs!$CN171=Inputs!$CO171),AND(AM$4=Inputs!$CN171+2,Inputs!$CN171=Inputs!$CO171)),0,IF(AM$4=Inputs!$CN171,0.8,IF(AM$4=Inputs!$CN171+1,0.6,IF(AM$4=Inputs!$CN171+2,0.4,IF(AM$4=Inputs!$CO171,0.2,IF(AND(AM$4&gt;=Inputs!$CL171,AM$4&lt;Inputs!$CM171),(AM$4-Inputs!$CL171+1)/(Inputs!$AI171+1),0)))))))))</f>
        <v>0</v>
      </c>
      <c r="AN174" s="27">
        <f>IF(AND(Inputs!$CO171=0,AN$4&gt;=Inputs!$CM171),1,IF(AND(AN$4&gt;=Inputs!$CM171,AN$4&lt;Inputs!$CN171),1,IF(AND(AN$4=Inputs!$CN171,AN$4=Inputs!$CO171),1,IF(OR(AND(AN$4=Inputs!$CN171+1,Inputs!$CN171=Inputs!$CO171),AND(AN$4=Inputs!$CN171+2,Inputs!$CN171=Inputs!$CO171)),0,IF(AN$4=Inputs!$CN171,0.8,IF(AN$4=Inputs!$CN171+1,0.6,IF(AN$4=Inputs!$CN171+2,0.4,IF(AN$4=Inputs!$CO171,0.2,IF(AND(AN$4&gt;=Inputs!$CL171,AN$4&lt;Inputs!$CM171),(AN$4-Inputs!$CL171+1)/(Inputs!$AI171+1),0)))))))))</f>
        <v>0</v>
      </c>
      <c r="AO174" s="27">
        <f>IF(AND(Inputs!$CO171=0,AO$4&gt;=Inputs!$CM171),1,IF(AND(AO$4&gt;=Inputs!$CM171,AO$4&lt;Inputs!$CN171),1,IF(AND(AO$4=Inputs!$CN171,AO$4=Inputs!$CO171),1,IF(OR(AND(AO$4=Inputs!$CN171+1,Inputs!$CN171=Inputs!$CO171),AND(AO$4=Inputs!$CN171+2,Inputs!$CN171=Inputs!$CO171)),0,IF(AO$4=Inputs!$CN171,0.8,IF(AO$4=Inputs!$CN171+1,0.6,IF(AO$4=Inputs!$CN171+2,0.4,IF(AO$4=Inputs!$CO171,0.2,IF(AND(AO$4&gt;=Inputs!$CL171,AO$4&lt;Inputs!$CM171),(AO$4-Inputs!$CL171+1)/(Inputs!$AI171+1),0)))))))))</f>
        <v>0</v>
      </c>
      <c r="AP174" s="27">
        <f>IF(AND(Inputs!$CO171=0,AP$4&gt;=Inputs!$CM171),1,IF(AND(AP$4&gt;=Inputs!$CM171,AP$4&lt;Inputs!$CN171),1,IF(AND(AP$4=Inputs!$CN171,AP$4=Inputs!$CO171),1,IF(OR(AND(AP$4=Inputs!$CN171+1,Inputs!$CN171=Inputs!$CO171),AND(AP$4=Inputs!$CN171+2,Inputs!$CN171=Inputs!$CO171)),0,IF(AP$4=Inputs!$CN171,0.8,IF(AP$4=Inputs!$CN171+1,0.6,IF(AP$4=Inputs!$CN171+2,0.4,IF(AP$4=Inputs!$CO171,0.2,IF(AND(AP$4&gt;=Inputs!$CL171,AP$4&lt;Inputs!$CM171),(AP$4-Inputs!$CL171+1)/(Inputs!$AI171+1),0)))))))))</f>
        <v>0</v>
      </c>
      <c r="AQ174" s="27">
        <f>IF(AND(Inputs!$CO171=0,AQ$4&gt;=Inputs!$CM171),1,IF(AND(AQ$4&gt;=Inputs!$CM171,AQ$4&lt;Inputs!$CN171),1,IF(AND(AQ$4=Inputs!$CN171,AQ$4=Inputs!$CO171),1,IF(OR(AND(AQ$4=Inputs!$CN171+1,Inputs!$CN171=Inputs!$CO171),AND(AQ$4=Inputs!$CN171+2,Inputs!$CN171=Inputs!$CO171)),0,IF(AQ$4=Inputs!$CN171,0.8,IF(AQ$4=Inputs!$CN171+1,0.6,IF(AQ$4=Inputs!$CN171+2,0.4,IF(AQ$4=Inputs!$CO171,0.2,IF(AND(AQ$4&gt;=Inputs!$CL171,AQ$4&lt;Inputs!$CM171),(AQ$4-Inputs!$CL171+1)/(Inputs!$AI171+1),0)))))))))</f>
        <v>0</v>
      </c>
      <c r="AR174" s="27">
        <f>IF(AND(Inputs!$CO171=0,AR$4&gt;=Inputs!$CM171),1,IF(AND(AR$4&gt;=Inputs!$CM171,AR$4&lt;Inputs!$CN171),1,IF(AND(AR$4=Inputs!$CN171,AR$4=Inputs!$CO171),1,IF(OR(AND(AR$4=Inputs!$CN171+1,Inputs!$CN171=Inputs!$CO171),AND(AR$4=Inputs!$CN171+2,Inputs!$CN171=Inputs!$CO171)),0,IF(AR$4=Inputs!$CN171,0.8,IF(AR$4=Inputs!$CN171+1,0.6,IF(AR$4=Inputs!$CN171+2,0.4,IF(AR$4=Inputs!$CO171,0.2,IF(AND(AR$4&gt;=Inputs!$CL171,AR$4&lt;Inputs!$CM171),(AR$4-Inputs!$CL171+1)/(Inputs!$AI171+1),0)))))))))</f>
        <v>0</v>
      </c>
      <c r="AS174" s="27">
        <f>IF(AND(Inputs!$CO171=0,AS$4&gt;=Inputs!$CM171),1,IF(AND(AS$4&gt;=Inputs!$CM171,AS$4&lt;Inputs!$CN171),1,IF(AND(AS$4=Inputs!$CN171,AS$4=Inputs!$CO171),1,IF(OR(AND(AS$4=Inputs!$CN171+1,Inputs!$CN171=Inputs!$CO171),AND(AS$4=Inputs!$CN171+2,Inputs!$CN171=Inputs!$CO171)),0,IF(AS$4=Inputs!$CN171,0.8,IF(AS$4=Inputs!$CN171+1,0.6,IF(AS$4=Inputs!$CN171+2,0.4,IF(AS$4=Inputs!$CO171,0.2,IF(AND(AS$4&gt;=Inputs!$CL171,AS$4&lt;Inputs!$CM171),(AS$4-Inputs!$CL171+1)/(Inputs!$AI171+1),0)))))))))</f>
        <v>0</v>
      </c>
      <c r="AT174" s="27">
        <f>IF(AND(Inputs!$CO171=0,AT$4&gt;=Inputs!$CM171),1,IF(AND(AT$4&gt;=Inputs!$CM171,AT$4&lt;Inputs!$CN171),1,IF(AND(AT$4=Inputs!$CN171,AT$4=Inputs!$CO171),1,IF(OR(AND(AT$4=Inputs!$CN171+1,Inputs!$CN171=Inputs!$CO171),AND(AT$4=Inputs!$CN171+2,Inputs!$CN171=Inputs!$CO171)),0,IF(AT$4=Inputs!$CN171,0.8,IF(AT$4=Inputs!$CN171+1,0.6,IF(AT$4=Inputs!$CN171+2,0.4,IF(AT$4=Inputs!$CO171,0.2,IF(AND(AT$4&gt;=Inputs!$CL171,AT$4&lt;Inputs!$CM171),(AT$4-Inputs!$CL171+1)/(Inputs!$AI171+1),0)))))))))</f>
        <v>0</v>
      </c>
      <c r="AU174" s="27">
        <f>IF(AND(Inputs!$CO171=0,AU$4&gt;=Inputs!$CM171),1,IF(AND(AU$4&gt;=Inputs!$CM171,AU$4&lt;Inputs!$CN171),1,IF(AND(AU$4=Inputs!$CN171,AU$4=Inputs!$CO171),1,IF(OR(AND(AU$4=Inputs!$CN171+1,Inputs!$CN171=Inputs!$CO171),AND(AU$4=Inputs!$CN171+2,Inputs!$CN171=Inputs!$CO171)),0,IF(AU$4=Inputs!$CN171,0.8,IF(AU$4=Inputs!$CN171+1,0.6,IF(AU$4=Inputs!$CN171+2,0.4,IF(AU$4=Inputs!$CO171,0.2,IF(AND(AU$4&gt;=Inputs!$CL171,AU$4&lt;Inputs!$CM171),(AU$4-Inputs!$CL171+1)/(Inputs!$AI171+1),0)))))))))</f>
        <v>0</v>
      </c>
      <c r="AV174" s="27">
        <f>IF(AND(Inputs!$CO171=0,AV$4&gt;=Inputs!$CM171),1,IF(AND(AV$4&gt;=Inputs!$CM171,AV$4&lt;Inputs!$CN171),1,IF(AND(AV$4=Inputs!$CN171,AV$4=Inputs!$CO171),1,IF(OR(AND(AV$4=Inputs!$CN171+1,Inputs!$CN171=Inputs!$CO171),AND(AV$4=Inputs!$CN171+2,Inputs!$CN171=Inputs!$CO171)),0,IF(AV$4=Inputs!$CN171,0.8,IF(AV$4=Inputs!$CN171+1,0.6,IF(AV$4=Inputs!$CN171+2,0.4,IF(AV$4=Inputs!$CO171,0.2,IF(AND(AV$4&gt;=Inputs!$CL171,AV$4&lt;Inputs!$CM171),(AV$4-Inputs!$CL171+1)/(Inputs!$AI171+1),0)))))))))</f>
        <v>0</v>
      </c>
      <c r="AW174" s="27">
        <f>IF(AND(Inputs!$CO171=0,AW$4&gt;=Inputs!$CM171),1,IF(AND(AW$4&gt;=Inputs!$CM171,AW$4&lt;Inputs!$CN171),1,IF(AND(AW$4=Inputs!$CN171,AW$4=Inputs!$CO171),1,IF(OR(AND(AW$4=Inputs!$CN171+1,Inputs!$CN171=Inputs!$CO171),AND(AW$4=Inputs!$CN171+2,Inputs!$CN171=Inputs!$CO171)),0,IF(AW$4=Inputs!$CN171,0.8,IF(AW$4=Inputs!$CN171+1,0.6,IF(AW$4=Inputs!$CN171+2,0.4,IF(AW$4=Inputs!$CO171,0.2,IF(AND(AW$4&gt;=Inputs!$CL171,AW$4&lt;Inputs!$CM171),(AW$4-Inputs!$CL171+1)/(Inputs!$AI171+1),0)))))))))</f>
        <v>0</v>
      </c>
      <c r="AX174" s="27">
        <f>IF(AND(Inputs!$CO171=0,AX$4&gt;=Inputs!$CM171),1,IF(AND(AX$4&gt;=Inputs!$CM171,AX$4&lt;Inputs!$CN171),1,IF(AND(AX$4=Inputs!$CN171,AX$4=Inputs!$CO171),1,IF(OR(AND(AX$4=Inputs!$CN171+1,Inputs!$CN171=Inputs!$CO171),AND(AX$4=Inputs!$CN171+2,Inputs!$CN171=Inputs!$CO171)),0,IF(AX$4=Inputs!$CN171,0.8,IF(AX$4=Inputs!$CN171+1,0.6,IF(AX$4=Inputs!$CN171+2,0.4,IF(AX$4=Inputs!$CO171,0.2,IF(AND(AX$4&gt;=Inputs!$CL171,AX$4&lt;Inputs!$CM171),(AX$4-Inputs!$CL171+1)/(Inputs!$AI171+1),0)))))))))</f>
        <v>0</v>
      </c>
      <c r="AY174" s="27">
        <f>IF(AND(Inputs!$CO171=0,AY$4&gt;=Inputs!$CM171),1,IF(AND(AY$4&gt;=Inputs!$CM171,AY$4&lt;Inputs!$CN171),1,IF(AND(AY$4=Inputs!$CN171,AY$4=Inputs!$CO171),1,IF(OR(AND(AY$4=Inputs!$CN171+1,Inputs!$CN171=Inputs!$CO171),AND(AY$4=Inputs!$CN171+2,Inputs!$CN171=Inputs!$CO171)),0,IF(AY$4=Inputs!$CN171,0.8,IF(AY$4=Inputs!$CN171+1,0.6,IF(AY$4=Inputs!$CN171+2,0.4,IF(AY$4=Inputs!$CO171,0.2,IF(AND(AY$4&gt;=Inputs!$CL171,AY$4&lt;Inputs!$CM171),(AY$4-Inputs!$CL171+1)/(Inputs!$AI171+1),0)))))))))</f>
        <v>0</v>
      </c>
      <c r="AZ174" s="27">
        <f>IF(AND(Inputs!$CO171=0,AZ$4&gt;=Inputs!$CM171),1,IF(AND(AZ$4&gt;=Inputs!$CM171,AZ$4&lt;Inputs!$CN171),1,IF(AND(AZ$4=Inputs!$CN171,AZ$4=Inputs!$CO171),1,IF(OR(AND(AZ$4=Inputs!$CN171+1,Inputs!$CN171=Inputs!$CO171),AND(AZ$4=Inputs!$CN171+2,Inputs!$CN171=Inputs!$CO171)),0,IF(AZ$4=Inputs!$CN171,0.8,IF(AZ$4=Inputs!$CN171+1,0.6,IF(AZ$4=Inputs!$CN171+2,0.4,IF(AZ$4=Inputs!$CO171,0.2,IF(AND(AZ$4&gt;=Inputs!$CL171,AZ$4&lt;Inputs!$CM171),(AZ$4-Inputs!$CL171+1)/(Inputs!$AI171+1),0)))))))))</f>
        <v>0</v>
      </c>
      <c r="BA174" s="27">
        <f>IF(AND(Inputs!$CO171=0,BA$4&gt;=Inputs!$CM171),1,IF(AND(BA$4&gt;=Inputs!$CM171,BA$4&lt;Inputs!$CN171),1,IF(AND(BA$4=Inputs!$CN171,BA$4=Inputs!$CO171),1,IF(OR(AND(BA$4=Inputs!$CN171+1,Inputs!$CN171=Inputs!$CO171),AND(BA$4=Inputs!$CN171+2,Inputs!$CN171=Inputs!$CO171)),0,IF(BA$4=Inputs!$CN171,0.8,IF(BA$4=Inputs!$CN171+1,0.6,IF(BA$4=Inputs!$CN171+2,0.4,IF(BA$4=Inputs!$CO171,0.2,IF(AND(BA$4&gt;=Inputs!$CL171,BA$4&lt;Inputs!$CM171),(BA$4-Inputs!$CL171+1)/(Inputs!$AI171+1),0)))))))))</f>
        <v>0</v>
      </c>
      <c r="BB174" s="27">
        <f>IF(AND(Inputs!$CO171=0,BB$4&gt;=Inputs!$CM171),1,IF(AND(BB$4&gt;=Inputs!$CM171,BB$4&lt;Inputs!$CN171),1,IF(AND(BB$4=Inputs!$CN171,BB$4=Inputs!$CO171),1,IF(OR(AND(BB$4=Inputs!$CN171+1,Inputs!$CN171=Inputs!$CO171),AND(BB$4=Inputs!$CN171+2,Inputs!$CN171=Inputs!$CO171)),0,IF(BB$4=Inputs!$CN171,0.8,IF(BB$4=Inputs!$CN171+1,0.6,IF(BB$4=Inputs!$CN171+2,0.4,IF(BB$4=Inputs!$CO171,0.2,IF(AND(BB$4&gt;=Inputs!$CL171,BB$4&lt;Inputs!$CM171),(BB$4-Inputs!$CL171+1)/(Inputs!$AI171+1),0)))))))))</f>
        <v>0</v>
      </c>
      <c r="BC174" s="27">
        <f>IF(AND(Inputs!$CO171=0,BC$4&gt;=Inputs!$CM171),1,IF(AND(BC$4&gt;=Inputs!$CM171,BC$4&lt;Inputs!$CN171),1,IF(AND(BC$4=Inputs!$CN171,BC$4=Inputs!$CO171),1,IF(OR(AND(BC$4=Inputs!$CN171+1,Inputs!$CN171=Inputs!$CO171),AND(BC$4=Inputs!$CN171+2,Inputs!$CN171=Inputs!$CO171)),0,IF(BC$4=Inputs!$CN171,0.8,IF(BC$4=Inputs!$CN171+1,0.6,IF(BC$4=Inputs!$CN171+2,0.4,IF(BC$4=Inputs!$CO171,0.2,IF(AND(BC$4&gt;=Inputs!$CL171,BC$4&lt;Inputs!$CM171),(BC$4-Inputs!$CL171+1)/(Inputs!$AI171+1),0)))))))))</f>
        <v>0</v>
      </c>
      <c r="BD174" s="27">
        <f>IF(AND(Inputs!$CO171=0,BD$4&gt;=Inputs!$CM171),1,IF(AND(BD$4&gt;=Inputs!$CM171,BD$4&lt;Inputs!$CN171),1,IF(AND(BD$4=Inputs!$CN171,BD$4=Inputs!$CO171),1,IF(OR(AND(BD$4=Inputs!$CN171+1,Inputs!$CN171=Inputs!$CO171),AND(BD$4=Inputs!$CN171+2,Inputs!$CN171=Inputs!$CO171)),0,IF(BD$4=Inputs!$CN171,0.8,IF(BD$4=Inputs!$CN171+1,0.6,IF(BD$4=Inputs!$CN171+2,0.4,IF(BD$4=Inputs!$CO171,0.2,IF(AND(BD$4&gt;=Inputs!$CL171,BD$4&lt;Inputs!$CM171),(BD$4-Inputs!$CL171+1)/(Inputs!$AI171+1),0)))))))))</f>
        <v>0</v>
      </c>
      <c r="BE174" s="27">
        <f>IF(AND(Inputs!$CO171=0,BE$4&gt;=Inputs!$CM171),1,IF(AND(BE$4&gt;=Inputs!$CM171,BE$4&lt;Inputs!$CN171),1,IF(AND(BE$4=Inputs!$CN171,BE$4=Inputs!$CO171),1,IF(OR(AND(BE$4=Inputs!$CN171+1,Inputs!$CN171=Inputs!$CO171),AND(BE$4=Inputs!$CN171+2,Inputs!$CN171=Inputs!$CO171)),0,IF(BE$4=Inputs!$CN171,0.8,IF(BE$4=Inputs!$CN171+1,0.6,IF(BE$4=Inputs!$CN171+2,0.4,IF(BE$4=Inputs!$CO171,0.2,IF(AND(BE$4&gt;=Inputs!$CL171,BE$4&lt;Inputs!$CM171),(BE$4-Inputs!$CL171+1)/(Inputs!$AI171+1),0)))))))))</f>
        <v>0</v>
      </c>
      <c r="BF174" s="27">
        <f>IF(AND(Inputs!$CO171=0,BF$4&gt;=Inputs!$CM171),1,IF(AND(BF$4&gt;=Inputs!$CM171,BF$4&lt;Inputs!$CN171),1,IF(AND(BF$4=Inputs!$CN171,BF$4=Inputs!$CO171),1,IF(OR(AND(BF$4=Inputs!$CN171+1,Inputs!$CN171=Inputs!$CO171),AND(BF$4=Inputs!$CN171+2,Inputs!$CN171=Inputs!$CO171)),0,IF(BF$4=Inputs!$CN171,0.8,IF(BF$4=Inputs!$CN171+1,0.6,IF(BF$4=Inputs!$CN171+2,0.4,IF(BF$4=Inputs!$CO171,0.2,IF(AND(BF$4&gt;=Inputs!$CL171,BF$4&lt;Inputs!$CM171),(BF$4-Inputs!$CL171+1)/(Inputs!$AI171+1),0)))))))))</f>
        <v>0</v>
      </c>
      <c r="BG174" s="27">
        <f>IF(AND(Inputs!$CO171=0,BG$4&gt;=Inputs!$CM171),1,IF(AND(BG$4&gt;=Inputs!$CM171,BG$4&lt;Inputs!$CN171),1,IF(AND(BG$4=Inputs!$CN171,BG$4=Inputs!$CO171),1,IF(OR(AND(BG$4=Inputs!$CN171+1,Inputs!$CN171=Inputs!$CO171),AND(BG$4=Inputs!$CN171+2,Inputs!$CN171=Inputs!$CO171)),0,IF(BG$4=Inputs!$CN171,0.8,IF(BG$4=Inputs!$CN171+1,0.6,IF(BG$4=Inputs!$CN171+2,0.4,IF(BG$4=Inputs!$CO171,0.2,IF(AND(BG$4&gt;=Inputs!$CL171,BG$4&lt;Inputs!$CM171),(BG$4-Inputs!$CL171+1)/(Inputs!$AI171+1),0)))))))))</f>
        <v>0</v>
      </c>
      <c r="BH174" s="27">
        <f>IF(AND(Inputs!$CO171=0,BH$4&gt;=Inputs!$CM171),1,IF(AND(BH$4&gt;=Inputs!$CM171,BH$4&lt;Inputs!$CN171),1,IF(AND(BH$4=Inputs!$CN171,BH$4=Inputs!$CO171),1,IF(OR(AND(BH$4=Inputs!$CN171+1,Inputs!$CN171=Inputs!$CO171),AND(BH$4=Inputs!$CN171+2,Inputs!$CN171=Inputs!$CO171)),0,IF(BH$4=Inputs!$CN171,0.8,IF(BH$4=Inputs!$CN171+1,0.6,IF(BH$4=Inputs!$CN171+2,0.4,IF(BH$4=Inputs!$CO171,0.2,IF(AND(BH$4&gt;=Inputs!$CL171,BH$4&lt;Inputs!$CM171),(BH$4-Inputs!$CL171+1)/(Inputs!$AI171+1),0)))))))))</f>
        <v>0</v>
      </c>
      <c r="BI174" s="27">
        <f>IF(AND(Inputs!$CO171=0,BI$4&gt;=Inputs!$CM171),1,IF(AND(BI$4&gt;=Inputs!$CM171,BI$4&lt;Inputs!$CN171),1,IF(AND(BI$4=Inputs!$CN171,BI$4=Inputs!$CO171),1,IF(OR(AND(BI$4=Inputs!$CN171+1,Inputs!$CN171=Inputs!$CO171),AND(BI$4=Inputs!$CN171+2,Inputs!$CN171=Inputs!$CO171)),0,IF(BI$4=Inputs!$CN171,0.8,IF(BI$4=Inputs!$CN171+1,0.6,IF(BI$4=Inputs!$CN171+2,0.4,IF(BI$4=Inputs!$CO171,0.2,IF(AND(BI$4&gt;=Inputs!$CL171,BI$4&lt;Inputs!$CM171),(BI$4-Inputs!$CL171+1)/(Inputs!$AI171+1),0)))))))))</f>
        <v>0</v>
      </c>
      <c r="BJ174" s="27">
        <f>IF(AND(Inputs!$CO171=0,BJ$4&gt;=Inputs!$CM171),1,IF(AND(BJ$4&gt;=Inputs!$CM171,BJ$4&lt;Inputs!$CN171),1,IF(AND(BJ$4=Inputs!$CN171,BJ$4=Inputs!$CO171),1,IF(OR(AND(BJ$4=Inputs!$CN171+1,Inputs!$CN171=Inputs!$CO171),AND(BJ$4=Inputs!$CN171+2,Inputs!$CN171=Inputs!$CO171)),0,IF(BJ$4=Inputs!$CN171,0.8,IF(BJ$4=Inputs!$CN171+1,0.6,IF(BJ$4=Inputs!$CN171+2,0.4,IF(BJ$4=Inputs!$CO171,0.2,IF(AND(BJ$4&gt;=Inputs!$CL171,BJ$4&lt;Inputs!$CM171),(BJ$4-Inputs!$CL171+1)/(Inputs!$AI171+1),0)))))))))</f>
        <v>0</v>
      </c>
      <c r="BK174" s="27">
        <f>IF(AND(Inputs!$CO171=0,BK$4&gt;=Inputs!$CM171),1,IF(AND(BK$4&gt;=Inputs!$CM171,BK$4&lt;Inputs!$CN171),1,IF(AND(BK$4=Inputs!$CN171,BK$4=Inputs!$CO171),1,IF(OR(AND(BK$4=Inputs!$CN171+1,Inputs!$CN171=Inputs!$CO171),AND(BK$4=Inputs!$CN171+2,Inputs!$CN171=Inputs!$CO171)),0,IF(BK$4=Inputs!$CN171,0.8,IF(BK$4=Inputs!$CN171+1,0.6,IF(BK$4=Inputs!$CN171+2,0.4,IF(BK$4=Inputs!$CO171,0.2,IF(AND(BK$4&gt;=Inputs!$CL171,BK$4&lt;Inputs!$CM171),(BK$4-Inputs!$CL171+1)/(Inputs!$AI171+1),0)))))))))</f>
        <v>0</v>
      </c>
      <c r="BL174" s="27">
        <f>IF(AND(Inputs!$CO171=0,BL$4&gt;=Inputs!$CM171),1,IF(AND(BL$4&gt;=Inputs!$CM171,BL$4&lt;Inputs!$CN171),1,IF(AND(BL$4=Inputs!$CN171,BL$4=Inputs!$CO171),1,IF(OR(AND(BL$4=Inputs!$CN171+1,Inputs!$CN171=Inputs!$CO171),AND(BL$4=Inputs!$CN171+2,Inputs!$CN171=Inputs!$CO171)),0,IF(BL$4=Inputs!$CN171,0.8,IF(BL$4=Inputs!$CN171+1,0.6,IF(BL$4=Inputs!$CN171+2,0.4,IF(BL$4=Inputs!$CO171,0.2,IF(AND(BL$4&gt;=Inputs!$CL171,BL$4&lt;Inputs!$CM171),(BL$4-Inputs!$CL171+1)/(Inputs!$AI171+1),0)))))))))</f>
        <v>0</v>
      </c>
      <c r="BM174" s="27">
        <f>IF(AND(Inputs!$CO171=0,BM$4&gt;=Inputs!$CM171),1,IF(AND(BM$4&gt;=Inputs!$CM171,BM$4&lt;Inputs!$CN171),1,IF(AND(BM$4=Inputs!$CN171,BM$4=Inputs!$CO171),1,IF(OR(AND(BM$4=Inputs!$CN171+1,Inputs!$CN171=Inputs!$CO171),AND(BM$4=Inputs!$CN171+2,Inputs!$CN171=Inputs!$CO171)),0,IF(BM$4=Inputs!$CN171,0.8,IF(BM$4=Inputs!$CN171+1,0.6,IF(BM$4=Inputs!$CN171+2,0.4,IF(BM$4=Inputs!$CO171,0.2,IF(AND(BM$4&gt;=Inputs!$CL171,BM$4&lt;Inputs!$CM171),(BM$4-Inputs!$CL171+1)/(Inputs!$AI171+1),0)))))))))</f>
        <v>0</v>
      </c>
      <c r="BO174" s="46" t="str">
        <f>IF(Inputs!$B171="","",(ROUND(Inputs!$BC171*AJ174,0)))</f>
        <v/>
      </c>
      <c r="BP174" s="46" t="str">
        <f>IF(Inputs!$B171="","",(ROUND(Inputs!$BC171*AK174,0)))</f>
        <v/>
      </c>
      <c r="BQ174" s="46" t="str">
        <f>IF(Inputs!$B171="","",(ROUND(Inputs!$BC171*AL174,0)))</f>
        <v/>
      </c>
      <c r="BR174" s="46" t="str">
        <f>IF(Inputs!$B171="","",(ROUND(Inputs!$BC171*AM174,0)))</f>
        <v/>
      </c>
      <c r="BS174" s="46" t="str">
        <f>IF(Inputs!$B171="","",(ROUND(Inputs!$BC171*AN174,0)))</f>
        <v/>
      </c>
      <c r="BT174" s="46" t="str">
        <f>IF(Inputs!$B171="","",(ROUND(Inputs!$BC171*AO174,0)))</f>
        <v/>
      </c>
      <c r="BU174" s="46" t="str">
        <f>IF(Inputs!$B171="","",(ROUND(Inputs!$BC171*AP174,0)))</f>
        <v/>
      </c>
      <c r="BV174" s="46" t="str">
        <f>IF(Inputs!$B171="","",(ROUND(Inputs!$BC171*AQ174,0)))</f>
        <v/>
      </c>
      <c r="BW174" s="46" t="str">
        <f>IF(Inputs!$B171="","",(ROUND(Inputs!$BC171*AR174,0)))</f>
        <v/>
      </c>
      <c r="BX174" s="46" t="str">
        <f>IF(Inputs!$B171="","",(ROUND(Inputs!$BC171*AS174,0)))</f>
        <v/>
      </c>
      <c r="BY174" s="46" t="str">
        <f>IF(Inputs!$B171="","",(ROUND(Inputs!$BC171*AT174,0)))</f>
        <v/>
      </c>
      <c r="BZ174" s="46" t="str">
        <f>IF(Inputs!$B171="","",(ROUND(Inputs!$BC171*AU174,0)))</f>
        <v/>
      </c>
      <c r="CA174" s="46" t="str">
        <f>IF(Inputs!$B171="","",(ROUND(Inputs!$BC171*AV174,0)))</f>
        <v/>
      </c>
      <c r="CB174" s="46" t="str">
        <f>IF(Inputs!$B171="","",(ROUND(Inputs!$BC171*AW174,0)))</f>
        <v/>
      </c>
      <c r="CC174" s="46" t="str">
        <f>IF(Inputs!$B171="","",(ROUND(Inputs!$BC171*AX174,0)))</f>
        <v/>
      </c>
      <c r="CD174" s="46" t="str">
        <f>IF(Inputs!$B171="","",(ROUND(Inputs!$BC171*AY174,0)))</f>
        <v/>
      </c>
      <c r="CE174" s="46" t="str">
        <f>IF(Inputs!$B171="","",(ROUND(Inputs!$BC171*AZ174,0)))</f>
        <v/>
      </c>
      <c r="CF174" s="46" t="str">
        <f>IF(Inputs!$B171="","",(ROUND(Inputs!$BC171*BA174,0)))</f>
        <v/>
      </c>
      <c r="CG174" s="46" t="str">
        <f>IF(Inputs!$B171="","",(ROUND(Inputs!$BC171*BB174,0)))</f>
        <v/>
      </c>
      <c r="CH174" s="46" t="str">
        <f>IF(Inputs!$B171="","",(ROUND(Inputs!$BC171*BC174,0)))</f>
        <v/>
      </c>
      <c r="CI174" s="46" t="str">
        <f>IF(Inputs!$B171="","",(ROUND(Inputs!$BC171*BD174,0)))</f>
        <v/>
      </c>
      <c r="CJ174" s="46" t="str">
        <f>IF(Inputs!$B171="","",(ROUND(Inputs!$BC171*BE174,0)))</f>
        <v/>
      </c>
      <c r="CK174" s="46" t="str">
        <f>IF(Inputs!$B171="","",(ROUND(Inputs!$BC171*BF174,0)))</f>
        <v/>
      </c>
      <c r="CL174" s="46" t="str">
        <f>IF(Inputs!$B171="","",(ROUND(Inputs!$BC171*BG174,0)))</f>
        <v/>
      </c>
      <c r="CM174" s="46" t="str">
        <f>IF(Inputs!$B171="","",(ROUND(Inputs!$BC171*BH174,0)))</f>
        <v/>
      </c>
      <c r="CN174" s="46" t="str">
        <f>IF(Inputs!$B171="","",(ROUND(Inputs!$BC171*BI174,0)))</f>
        <v/>
      </c>
      <c r="CO174" s="46" t="str">
        <f>IF(Inputs!$B171="","",(ROUND(Inputs!$BC171*BJ174,0)))</f>
        <v/>
      </c>
      <c r="CP174" s="46" t="str">
        <f>IF(Inputs!$B171="","",(ROUND(Inputs!$BC171*BK174,0)))</f>
        <v/>
      </c>
      <c r="CQ174" s="46" t="str">
        <f>IF(Inputs!$B171="","",(ROUND(Inputs!$BC171*BL174,0)))</f>
        <v/>
      </c>
      <c r="CR174" s="46" t="str">
        <f>IF(Inputs!$B171="","",(ROUND(Inputs!$BC171*BM174,0)))</f>
        <v/>
      </c>
      <c r="CV174" s="46" t="str">
        <f>IF(A174="","",IF(AND(CV$4&lt;=Inputs!$CQ171,CV$4&gt;=Inputs!$CP171),Inputs!$AR171/(Inputs!$CQ171-Inputs!$CP171+1),0)+IF(CV$4=Inputs!$CL171,Inputs!$BD171,0))</f>
        <v/>
      </c>
      <c r="CW174" s="46" t="str">
        <f>IF(B174="","",IF(AND(CW$4&lt;=Inputs!$CQ171,CW$4&gt;=Inputs!$CP171),Inputs!$AR171/(Inputs!$CQ171-Inputs!$CP171+1),0)+IF(CW$4=Inputs!$CL171,Inputs!$BD171,0))</f>
        <v/>
      </c>
      <c r="CX174" s="46" t="str">
        <f>IF(C174="","",IF(AND(CX$4&lt;=Inputs!$CQ171,CX$4&gt;=Inputs!$CP171),Inputs!$AR171/(Inputs!$CQ171-Inputs!$CP171+1),0)+IF(CX$4=Inputs!$CL171,Inputs!$BD171,0))</f>
        <v/>
      </c>
      <c r="CY174" s="46" t="str">
        <f>IF(D174="","",IF(AND(CY$4&lt;=Inputs!$CQ171,CY$4&gt;=Inputs!$CP171),Inputs!$AR171/(Inputs!$CQ171-Inputs!$CP171+1),0)+IF(CY$4=Inputs!$CL171,Inputs!$BD171,0))</f>
        <v/>
      </c>
      <c r="CZ174" s="46" t="str">
        <f>IF(E174="","",IF(AND(CZ$4&lt;=Inputs!$CQ171,CZ$4&gt;=Inputs!$CP171),Inputs!$AR171/(Inputs!$CQ171-Inputs!$CP171+1),0)+IF(CZ$4=Inputs!$CL171,Inputs!$BD171,0))</f>
        <v/>
      </c>
      <c r="DA174" s="46" t="str">
        <f>IF(F174="","",IF(AND(DA$4&lt;=Inputs!$CQ171,DA$4&gt;=Inputs!$CP171),Inputs!$AR171/(Inputs!$CQ171-Inputs!$CP171+1),0)+IF(DA$4=Inputs!$CL171,Inputs!$BD171,0))</f>
        <v/>
      </c>
      <c r="DB174" s="46" t="str">
        <f>IF(G174="","",IF(AND(DB$4&lt;=Inputs!$CQ171,DB$4&gt;=Inputs!$CP171),Inputs!$AR171/(Inputs!$CQ171-Inputs!$CP171+1),0)+IF(DB$4=Inputs!$CL171,Inputs!$BD171,0))</f>
        <v/>
      </c>
      <c r="DC174" s="46" t="str">
        <f>IF(H174="","",IF(AND(DC$4&lt;=Inputs!$CQ171,DC$4&gt;=Inputs!$CP171),Inputs!$AR171/(Inputs!$CQ171-Inputs!$CP171+1),0)+IF(DC$4=Inputs!$CL171,Inputs!$BD171,0))</f>
        <v/>
      </c>
      <c r="DD174" s="46" t="str">
        <f>IF(I174="","",IF(AND(DD$4&lt;=Inputs!$CQ171,DD$4&gt;=Inputs!$CP171),Inputs!$AR171/(Inputs!$CQ171-Inputs!$CP171+1),0)+IF(DD$4=Inputs!$CL171,Inputs!$BD171,0))</f>
        <v/>
      </c>
      <c r="DE174" s="46" t="str">
        <f>IF(J174="","",IF(AND(DE$4&lt;=Inputs!$CQ171,DE$4&gt;=Inputs!$CP171),Inputs!$AR171/(Inputs!$CQ171-Inputs!$CP171+1),0)+IF(DE$4=Inputs!$CL171,Inputs!$BD171,0))</f>
        <v/>
      </c>
      <c r="DF174" s="46" t="str">
        <f>IF(K174="","",IF(AND(DF$4&lt;=Inputs!$CQ171,DF$4&gt;=Inputs!$CP171),Inputs!$AR171/(Inputs!$CQ171-Inputs!$CP171+1),0)+IF(DF$4=Inputs!$CL171,Inputs!$BD171,0))</f>
        <v/>
      </c>
      <c r="DG174" s="46" t="str">
        <f>IF(L174="","",IF(AND(DG$4&lt;=Inputs!$CQ171,DG$4&gt;=Inputs!$CP171),Inputs!$AR171/(Inputs!$CQ171-Inputs!$CP171+1),0)+IF(DG$4=Inputs!$CL171,Inputs!$BD171,0))</f>
        <v/>
      </c>
      <c r="DH174" s="46" t="str">
        <f>IF(M174="","",IF(AND(DH$4&lt;=Inputs!$CQ171,DH$4&gt;=Inputs!$CP171),Inputs!$AR171/(Inputs!$CQ171-Inputs!$CP171+1),0)+IF(DH$4=Inputs!$CL171,Inputs!$BD171,0))</f>
        <v/>
      </c>
      <c r="DI174" s="46" t="str">
        <f>IF(N174="","",IF(AND(DI$4&lt;=Inputs!$CQ171,DI$4&gt;=Inputs!$CP171),Inputs!$AR171/(Inputs!$CQ171-Inputs!$CP171+1),0)+IF(DI$4=Inputs!$CL171,Inputs!$BD171,0))</f>
        <v/>
      </c>
      <c r="DJ174" s="46" t="str">
        <f>IF(O174="","",IF(AND(DJ$4&lt;=Inputs!$CQ171,DJ$4&gt;=Inputs!$CP171),Inputs!$AR171/(Inputs!$CQ171-Inputs!$CP171+1),0)+IF(DJ$4=Inputs!$CL171,Inputs!$BD171,0))</f>
        <v/>
      </c>
      <c r="DK174" s="46" t="str">
        <f>IF(P174="","",IF(AND(DK$4&lt;=Inputs!$CQ171,DK$4&gt;=Inputs!$CP171),Inputs!$AR171/(Inputs!$CQ171-Inputs!$CP171+1),0)+IF(DK$4=Inputs!$CL171,Inputs!$BD171,0))</f>
        <v/>
      </c>
      <c r="DL174" s="46" t="str">
        <f>IF(Q174="","",IF(AND(DL$4&lt;=Inputs!$CQ171,DL$4&gt;=Inputs!$CP171),Inputs!$AR171/(Inputs!$CQ171-Inputs!$CP171+1),0)+IF(DL$4=Inputs!$CL171,Inputs!$BD171,0))</f>
        <v/>
      </c>
      <c r="DM174" s="46" t="str">
        <f>IF(R174="","",IF(AND(DM$4&lt;=Inputs!$CQ171,DM$4&gt;=Inputs!$CP171),Inputs!$AR171/(Inputs!$CQ171-Inputs!$CP171+1),0)+IF(DM$4=Inputs!$CL171,Inputs!$BD171,0))</f>
        <v/>
      </c>
      <c r="DN174" s="46" t="str">
        <f>IF(S174="","",IF(AND(DN$4&lt;=Inputs!$CQ171,DN$4&gt;=Inputs!$CP171),Inputs!$AR171/(Inputs!$CQ171-Inputs!$CP171+1),0)+IF(DN$4=Inputs!$CL171,Inputs!$BD171,0))</f>
        <v/>
      </c>
      <c r="DO174" s="46" t="str">
        <f>IF(T174="","",IF(AND(DO$4&lt;=Inputs!$CQ171,DO$4&gt;=Inputs!$CP171),Inputs!$AR171/(Inputs!$CQ171-Inputs!$CP171+1),0)+IF(DO$4=Inputs!$CL171,Inputs!$BD171,0))</f>
        <v/>
      </c>
      <c r="DP174" s="46" t="str">
        <f>IF(U174="","",IF(AND(DP$4&lt;=Inputs!$CQ171,DP$4&gt;=Inputs!$CP171),Inputs!$AR171/(Inputs!$CQ171-Inputs!$CP171+1),0)+IF(DP$4=Inputs!$CL171,Inputs!$BD171,0))</f>
        <v/>
      </c>
      <c r="DQ174" s="46" t="str">
        <f>IF(V174="","",IF(AND(DQ$4&lt;=Inputs!$CQ171,DQ$4&gt;=Inputs!$CP171),Inputs!$AR171/(Inputs!$CQ171-Inputs!$CP171+1),0)+IF(DQ$4=Inputs!$CL171,Inputs!$BD171,0))</f>
        <v/>
      </c>
      <c r="DR174" s="46" t="str">
        <f>IF(W174="","",IF(AND(DR$4&lt;=Inputs!$CQ171,DR$4&gt;=Inputs!$CP171),Inputs!$AR171/(Inputs!$CQ171-Inputs!$CP171+1),0)+IF(DR$4=Inputs!$CL171,Inputs!$BD171,0))</f>
        <v/>
      </c>
      <c r="DS174" s="46" t="str">
        <f>IF(X174="","",IF(AND(DS$4&lt;=Inputs!$CQ171,DS$4&gt;=Inputs!$CP171),Inputs!$AR171/(Inputs!$CQ171-Inputs!$CP171+1),0)+IF(DS$4=Inputs!$CL171,Inputs!$BD171,0))</f>
        <v/>
      </c>
      <c r="DT174" s="46" t="str">
        <f>IF(Y174="","",IF(AND(DT$4&lt;=Inputs!$CQ171,DT$4&gt;=Inputs!$CP171),Inputs!$AR171/(Inputs!$CQ171-Inputs!$CP171+1),0)+IF(DT$4=Inputs!$CL171,Inputs!$BD171,0))</f>
        <v/>
      </c>
      <c r="DU174" s="46" t="str">
        <f>IF(Z174="","",IF(AND(DU$4&lt;=Inputs!$CQ171,DU$4&gt;=Inputs!$CP171),Inputs!$AR171/(Inputs!$CQ171-Inputs!$CP171+1),0)+IF(DU$4=Inputs!$CL171,Inputs!$BD171,0))</f>
        <v/>
      </c>
      <c r="DV174" s="46" t="str">
        <f>IF(AA174="","",IF(AND(DV$4&lt;=Inputs!$CQ171,DV$4&gt;=Inputs!$CP171),Inputs!$AR171/(Inputs!$CQ171-Inputs!$CP171+1),0)+IF(DV$4=Inputs!$CL171,Inputs!$BD171,0))</f>
        <v/>
      </c>
      <c r="DW174" s="46" t="str">
        <f>IF(AB174="","",IF(AND(DW$4&lt;=Inputs!$CQ171,DW$4&gt;=Inputs!$CP171),Inputs!$AR171/(Inputs!$CQ171-Inputs!$CP171+1),0)+IF(DW$4=Inputs!$CL171,Inputs!$BD171,0))</f>
        <v/>
      </c>
      <c r="DX174" s="46" t="str">
        <f>IF(AC174="","",IF(AND(DX$4&lt;=Inputs!$CQ171,DX$4&gt;=Inputs!$CP171),Inputs!$AR171/(Inputs!$CQ171-Inputs!$CP171+1),0)+IF(DX$4=Inputs!$CL171,Inputs!$BD171,0))</f>
        <v/>
      </c>
      <c r="DY174" s="46" t="str">
        <f>IF(AD174="","",IF(AND(DY$4&lt;=Inputs!$CQ171,DY$4&gt;=Inputs!$CP171),Inputs!$AR171/(Inputs!$CQ171-Inputs!$CP171+1),0)+IF(DY$4=Inputs!$CL171,Inputs!$BD171,0))</f>
        <v/>
      </c>
      <c r="DZ174" s="46" t="str">
        <f t="shared" si="8"/>
        <v/>
      </c>
    </row>
    <row r="175" spans="1:130">
      <c r="A175" s="7" t="str">
        <f>IF(Inputs!A172="","",Inputs!A172)</f>
        <v/>
      </c>
      <c r="B175" t="str">
        <f>IF(Inputs!B172="","",Inputs!B172)</f>
        <v/>
      </c>
      <c r="C175" s="46" t="str">
        <f>IF(Inputs!$B172="","",BO175-CV175)</f>
        <v/>
      </c>
      <c r="D175" s="46" t="str">
        <f>IF(Inputs!$B172="","",BP175-CW175)</f>
        <v/>
      </c>
      <c r="E175" s="46" t="str">
        <f>IF(Inputs!$B172="","",BQ175-CX175)</f>
        <v/>
      </c>
      <c r="F175" s="46" t="str">
        <f>IF(Inputs!$B172="","",BR175-CY175)</f>
        <v/>
      </c>
      <c r="G175" s="46" t="str">
        <f>IF(Inputs!$B172="","",BS175-CZ175)</f>
        <v/>
      </c>
      <c r="H175" s="46" t="str">
        <f>IF(Inputs!$B172="","",BT175-DA175)</f>
        <v/>
      </c>
      <c r="I175" s="46" t="str">
        <f>IF(Inputs!$B172="","",BU175-DB175)</f>
        <v/>
      </c>
      <c r="J175" s="46" t="str">
        <f>IF(Inputs!$B172="","",BV175-DC175)</f>
        <v/>
      </c>
      <c r="K175" s="46" t="str">
        <f>IF(Inputs!$B172="","",BW175-DD175)</f>
        <v/>
      </c>
      <c r="L175" s="46" t="str">
        <f>IF(Inputs!$B172="","",BX175-DE175)</f>
        <v/>
      </c>
      <c r="M175" s="46" t="str">
        <f>IF(Inputs!$B172="","",BY175-DF175)</f>
        <v/>
      </c>
      <c r="N175" s="46" t="str">
        <f>IF(Inputs!$B172="","",BZ175-DG175)</f>
        <v/>
      </c>
      <c r="O175" s="46" t="str">
        <f>IF(Inputs!$B172="","",CA175-DH175)</f>
        <v/>
      </c>
      <c r="P175" s="46" t="str">
        <f>IF(Inputs!$B172="","",CB175-DI175)</f>
        <v/>
      </c>
      <c r="Q175" s="46" t="str">
        <f>IF(Inputs!$B172="","",CC175-DJ175)</f>
        <v/>
      </c>
      <c r="R175" s="46" t="str">
        <f>IF(Inputs!$B172="","",CD175-DK175)</f>
        <v/>
      </c>
      <c r="S175" s="46" t="str">
        <f>IF(Inputs!$B172="","",CE175-DL175)</f>
        <v/>
      </c>
      <c r="T175" s="46" t="str">
        <f>IF(Inputs!$B172="","",CF175-DM175)</f>
        <v/>
      </c>
      <c r="U175" s="46" t="str">
        <f>IF(Inputs!$B172="","",CG175-DN175)</f>
        <v/>
      </c>
      <c r="V175" s="46" t="str">
        <f>IF(Inputs!$B172="","",CH175-DO175)</f>
        <v/>
      </c>
      <c r="W175" s="46" t="str">
        <f>IF(Inputs!$B172="","",CI175-DP175)</f>
        <v/>
      </c>
      <c r="X175" s="46" t="str">
        <f>IF(Inputs!$B172="","",CJ175-DQ175)</f>
        <v/>
      </c>
      <c r="Y175" s="46" t="str">
        <f>IF(Inputs!$B172="","",CK175-DR175)</f>
        <v/>
      </c>
      <c r="Z175" s="46" t="str">
        <f>IF(Inputs!$B172="","",CL175-DS175)</f>
        <v/>
      </c>
      <c r="AA175" s="46" t="str">
        <f>IF(Inputs!$B172="","",CM175-DT175)</f>
        <v/>
      </c>
      <c r="AB175" s="46" t="str">
        <f>IF(Inputs!$B172="","",CN175-DU175)</f>
        <v/>
      </c>
      <c r="AC175" s="46" t="str">
        <f>IF(Inputs!$B172="","",CO175-DV175)</f>
        <v/>
      </c>
      <c r="AD175" s="46" t="str">
        <f>IF(Inputs!$B172="","",CP175-DW175)</f>
        <v/>
      </c>
      <c r="AE175" s="46" t="str">
        <f>IF(Inputs!$B172="","",CQ175-DX175)</f>
        <v/>
      </c>
      <c r="AF175" s="46" t="str">
        <f>IF(Inputs!$B172="","",CR175-DY175)</f>
        <v/>
      </c>
      <c r="AG175" s="50" t="str">
        <f t="shared" si="9"/>
        <v/>
      </c>
      <c r="AH175" s="50"/>
      <c r="AJ175" s="27">
        <f>IF(AND(Inputs!$CO172=0,AJ$4&gt;=Inputs!$CM172),1,IF(AND(AJ$4&gt;=Inputs!$CM172,AJ$4&lt;Inputs!$CN172),1,IF(AND(AJ$4=Inputs!$CN172,AJ$4=Inputs!$CO172),1,IF(OR(AND(AJ$4=Inputs!$CN172+1,Inputs!$CN172=Inputs!$CO172),AND(AJ$4=Inputs!$CN172+2,Inputs!$CN172=Inputs!$CO172)),0,IF(AJ$4=Inputs!$CN172,0.8,IF(AJ$4=Inputs!$CN172+1,0.6,IF(AJ$4=Inputs!$CN172+2,0.4,IF(AJ$4=Inputs!$CO172,0.2,IF(AND(AJ$4&gt;=Inputs!$CL172,AJ$4&lt;Inputs!$CM172),(AJ$4-Inputs!$CL172+1)/(Inputs!$AI172+1),0)))))))))</f>
        <v>0</v>
      </c>
      <c r="AK175" s="27">
        <f>IF(AND(Inputs!$CO172=0,AK$4&gt;=Inputs!$CM172),1,IF(AND(AK$4&gt;=Inputs!$CM172,AK$4&lt;Inputs!$CN172),1,IF(AND(AK$4=Inputs!$CN172,AK$4=Inputs!$CO172),1,IF(OR(AND(AK$4=Inputs!$CN172+1,Inputs!$CN172=Inputs!$CO172),AND(AK$4=Inputs!$CN172+2,Inputs!$CN172=Inputs!$CO172)),0,IF(AK$4=Inputs!$CN172,0.8,IF(AK$4=Inputs!$CN172+1,0.6,IF(AK$4=Inputs!$CN172+2,0.4,IF(AK$4=Inputs!$CO172,0.2,IF(AND(AK$4&gt;=Inputs!$CL172,AK$4&lt;Inputs!$CM172),(AK$4-Inputs!$CL172+1)/(Inputs!$AI172+1),0)))))))))</f>
        <v>0</v>
      </c>
      <c r="AL175" s="27">
        <f>IF(AND(Inputs!$CO172=0,AL$4&gt;=Inputs!$CM172),1,IF(AND(AL$4&gt;=Inputs!$CM172,AL$4&lt;Inputs!$CN172),1,IF(AND(AL$4=Inputs!$CN172,AL$4=Inputs!$CO172),1,IF(OR(AND(AL$4=Inputs!$CN172+1,Inputs!$CN172=Inputs!$CO172),AND(AL$4=Inputs!$CN172+2,Inputs!$CN172=Inputs!$CO172)),0,IF(AL$4=Inputs!$CN172,0.8,IF(AL$4=Inputs!$CN172+1,0.6,IF(AL$4=Inputs!$CN172+2,0.4,IF(AL$4=Inputs!$CO172,0.2,IF(AND(AL$4&gt;=Inputs!$CL172,AL$4&lt;Inputs!$CM172),(AL$4-Inputs!$CL172+1)/(Inputs!$AI172+1),0)))))))))</f>
        <v>0</v>
      </c>
      <c r="AM175" s="27">
        <f>IF(AND(Inputs!$CO172=0,AM$4&gt;=Inputs!$CM172),1,IF(AND(AM$4&gt;=Inputs!$CM172,AM$4&lt;Inputs!$CN172),1,IF(AND(AM$4=Inputs!$CN172,AM$4=Inputs!$CO172),1,IF(OR(AND(AM$4=Inputs!$CN172+1,Inputs!$CN172=Inputs!$CO172),AND(AM$4=Inputs!$CN172+2,Inputs!$CN172=Inputs!$CO172)),0,IF(AM$4=Inputs!$CN172,0.8,IF(AM$4=Inputs!$CN172+1,0.6,IF(AM$4=Inputs!$CN172+2,0.4,IF(AM$4=Inputs!$CO172,0.2,IF(AND(AM$4&gt;=Inputs!$CL172,AM$4&lt;Inputs!$CM172),(AM$4-Inputs!$CL172+1)/(Inputs!$AI172+1),0)))))))))</f>
        <v>0</v>
      </c>
      <c r="AN175" s="27">
        <f>IF(AND(Inputs!$CO172=0,AN$4&gt;=Inputs!$CM172),1,IF(AND(AN$4&gt;=Inputs!$CM172,AN$4&lt;Inputs!$CN172),1,IF(AND(AN$4=Inputs!$CN172,AN$4=Inputs!$CO172),1,IF(OR(AND(AN$4=Inputs!$CN172+1,Inputs!$CN172=Inputs!$CO172),AND(AN$4=Inputs!$CN172+2,Inputs!$CN172=Inputs!$CO172)),0,IF(AN$4=Inputs!$CN172,0.8,IF(AN$4=Inputs!$CN172+1,0.6,IF(AN$4=Inputs!$CN172+2,0.4,IF(AN$4=Inputs!$CO172,0.2,IF(AND(AN$4&gt;=Inputs!$CL172,AN$4&lt;Inputs!$CM172),(AN$4-Inputs!$CL172+1)/(Inputs!$AI172+1),0)))))))))</f>
        <v>0</v>
      </c>
      <c r="AO175" s="27">
        <f>IF(AND(Inputs!$CO172=0,AO$4&gt;=Inputs!$CM172),1,IF(AND(AO$4&gt;=Inputs!$CM172,AO$4&lt;Inputs!$CN172),1,IF(AND(AO$4=Inputs!$CN172,AO$4=Inputs!$CO172),1,IF(OR(AND(AO$4=Inputs!$CN172+1,Inputs!$CN172=Inputs!$CO172),AND(AO$4=Inputs!$CN172+2,Inputs!$CN172=Inputs!$CO172)),0,IF(AO$4=Inputs!$CN172,0.8,IF(AO$4=Inputs!$CN172+1,0.6,IF(AO$4=Inputs!$CN172+2,0.4,IF(AO$4=Inputs!$CO172,0.2,IF(AND(AO$4&gt;=Inputs!$CL172,AO$4&lt;Inputs!$CM172),(AO$4-Inputs!$CL172+1)/(Inputs!$AI172+1),0)))))))))</f>
        <v>0</v>
      </c>
      <c r="AP175" s="27">
        <f>IF(AND(Inputs!$CO172=0,AP$4&gt;=Inputs!$CM172),1,IF(AND(AP$4&gt;=Inputs!$CM172,AP$4&lt;Inputs!$CN172),1,IF(AND(AP$4=Inputs!$CN172,AP$4=Inputs!$CO172),1,IF(OR(AND(AP$4=Inputs!$CN172+1,Inputs!$CN172=Inputs!$CO172),AND(AP$4=Inputs!$CN172+2,Inputs!$CN172=Inputs!$CO172)),0,IF(AP$4=Inputs!$CN172,0.8,IF(AP$4=Inputs!$CN172+1,0.6,IF(AP$4=Inputs!$CN172+2,0.4,IF(AP$4=Inputs!$CO172,0.2,IF(AND(AP$4&gt;=Inputs!$CL172,AP$4&lt;Inputs!$CM172),(AP$4-Inputs!$CL172+1)/(Inputs!$AI172+1),0)))))))))</f>
        <v>0</v>
      </c>
      <c r="AQ175" s="27">
        <f>IF(AND(Inputs!$CO172=0,AQ$4&gt;=Inputs!$CM172),1,IF(AND(AQ$4&gt;=Inputs!$CM172,AQ$4&lt;Inputs!$CN172),1,IF(AND(AQ$4=Inputs!$CN172,AQ$4=Inputs!$CO172),1,IF(OR(AND(AQ$4=Inputs!$CN172+1,Inputs!$CN172=Inputs!$CO172),AND(AQ$4=Inputs!$CN172+2,Inputs!$CN172=Inputs!$CO172)),0,IF(AQ$4=Inputs!$CN172,0.8,IF(AQ$4=Inputs!$CN172+1,0.6,IF(AQ$4=Inputs!$CN172+2,0.4,IF(AQ$4=Inputs!$CO172,0.2,IF(AND(AQ$4&gt;=Inputs!$CL172,AQ$4&lt;Inputs!$CM172),(AQ$4-Inputs!$CL172+1)/(Inputs!$AI172+1),0)))))))))</f>
        <v>0</v>
      </c>
      <c r="AR175" s="27">
        <f>IF(AND(Inputs!$CO172=0,AR$4&gt;=Inputs!$CM172),1,IF(AND(AR$4&gt;=Inputs!$CM172,AR$4&lt;Inputs!$CN172),1,IF(AND(AR$4=Inputs!$CN172,AR$4=Inputs!$CO172),1,IF(OR(AND(AR$4=Inputs!$CN172+1,Inputs!$CN172=Inputs!$CO172),AND(AR$4=Inputs!$CN172+2,Inputs!$CN172=Inputs!$CO172)),0,IF(AR$4=Inputs!$CN172,0.8,IF(AR$4=Inputs!$CN172+1,0.6,IF(AR$4=Inputs!$CN172+2,0.4,IF(AR$4=Inputs!$CO172,0.2,IF(AND(AR$4&gt;=Inputs!$CL172,AR$4&lt;Inputs!$CM172),(AR$4-Inputs!$CL172+1)/(Inputs!$AI172+1),0)))))))))</f>
        <v>0</v>
      </c>
      <c r="AS175" s="27">
        <f>IF(AND(Inputs!$CO172=0,AS$4&gt;=Inputs!$CM172),1,IF(AND(AS$4&gt;=Inputs!$CM172,AS$4&lt;Inputs!$CN172),1,IF(AND(AS$4=Inputs!$CN172,AS$4=Inputs!$CO172),1,IF(OR(AND(AS$4=Inputs!$CN172+1,Inputs!$CN172=Inputs!$CO172),AND(AS$4=Inputs!$CN172+2,Inputs!$CN172=Inputs!$CO172)),0,IF(AS$4=Inputs!$CN172,0.8,IF(AS$4=Inputs!$CN172+1,0.6,IF(AS$4=Inputs!$CN172+2,0.4,IF(AS$4=Inputs!$CO172,0.2,IF(AND(AS$4&gt;=Inputs!$CL172,AS$4&lt;Inputs!$CM172),(AS$4-Inputs!$CL172+1)/(Inputs!$AI172+1),0)))))))))</f>
        <v>0</v>
      </c>
      <c r="AT175" s="27">
        <f>IF(AND(Inputs!$CO172=0,AT$4&gt;=Inputs!$CM172),1,IF(AND(AT$4&gt;=Inputs!$CM172,AT$4&lt;Inputs!$CN172),1,IF(AND(AT$4=Inputs!$CN172,AT$4=Inputs!$CO172),1,IF(OR(AND(AT$4=Inputs!$CN172+1,Inputs!$CN172=Inputs!$CO172),AND(AT$4=Inputs!$CN172+2,Inputs!$CN172=Inputs!$CO172)),0,IF(AT$4=Inputs!$CN172,0.8,IF(AT$4=Inputs!$CN172+1,0.6,IF(AT$4=Inputs!$CN172+2,0.4,IF(AT$4=Inputs!$CO172,0.2,IF(AND(AT$4&gt;=Inputs!$CL172,AT$4&lt;Inputs!$CM172),(AT$4-Inputs!$CL172+1)/(Inputs!$AI172+1),0)))))))))</f>
        <v>0</v>
      </c>
      <c r="AU175" s="27">
        <f>IF(AND(Inputs!$CO172=0,AU$4&gt;=Inputs!$CM172),1,IF(AND(AU$4&gt;=Inputs!$CM172,AU$4&lt;Inputs!$CN172),1,IF(AND(AU$4=Inputs!$CN172,AU$4=Inputs!$CO172),1,IF(OR(AND(AU$4=Inputs!$CN172+1,Inputs!$CN172=Inputs!$CO172),AND(AU$4=Inputs!$CN172+2,Inputs!$CN172=Inputs!$CO172)),0,IF(AU$4=Inputs!$CN172,0.8,IF(AU$4=Inputs!$CN172+1,0.6,IF(AU$4=Inputs!$CN172+2,0.4,IF(AU$4=Inputs!$CO172,0.2,IF(AND(AU$4&gt;=Inputs!$CL172,AU$4&lt;Inputs!$CM172),(AU$4-Inputs!$CL172+1)/(Inputs!$AI172+1),0)))))))))</f>
        <v>0</v>
      </c>
      <c r="AV175" s="27">
        <f>IF(AND(Inputs!$CO172=0,AV$4&gt;=Inputs!$CM172),1,IF(AND(AV$4&gt;=Inputs!$CM172,AV$4&lt;Inputs!$CN172),1,IF(AND(AV$4=Inputs!$CN172,AV$4=Inputs!$CO172),1,IF(OR(AND(AV$4=Inputs!$CN172+1,Inputs!$CN172=Inputs!$CO172),AND(AV$4=Inputs!$CN172+2,Inputs!$CN172=Inputs!$CO172)),0,IF(AV$4=Inputs!$CN172,0.8,IF(AV$4=Inputs!$CN172+1,0.6,IF(AV$4=Inputs!$CN172+2,0.4,IF(AV$4=Inputs!$CO172,0.2,IF(AND(AV$4&gt;=Inputs!$CL172,AV$4&lt;Inputs!$CM172),(AV$4-Inputs!$CL172+1)/(Inputs!$AI172+1),0)))))))))</f>
        <v>0</v>
      </c>
      <c r="AW175" s="27">
        <f>IF(AND(Inputs!$CO172=0,AW$4&gt;=Inputs!$CM172),1,IF(AND(AW$4&gt;=Inputs!$CM172,AW$4&lt;Inputs!$CN172),1,IF(AND(AW$4=Inputs!$CN172,AW$4=Inputs!$CO172),1,IF(OR(AND(AW$4=Inputs!$CN172+1,Inputs!$CN172=Inputs!$CO172),AND(AW$4=Inputs!$CN172+2,Inputs!$CN172=Inputs!$CO172)),0,IF(AW$4=Inputs!$CN172,0.8,IF(AW$4=Inputs!$CN172+1,0.6,IF(AW$4=Inputs!$CN172+2,0.4,IF(AW$4=Inputs!$CO172,0.2,IF(AND(AW$4&gt;=Inputs!$CL172,AW$4&lt;Inputs!$CM172),(AW$4-Inputs!$CL172+1)/(Inputs!$AI172+1),0)))))))))</f>
        <v>0</v>
      </c>
      <c r="AX175" s="27">
        <f>IF(AND(Inputs!$CO172=0,AX$4&gt;=Inputs!$CM172),1,IF(AND(AX$4&gt;=Inputs!$CM172,AX$4&lt;Inputs!$CN172),1,IF(AND(AX$4=Inputs!$CN172,AX$4=Inputs!$CO172),1,IF(OR(AND(AX$4=Inputs!$CN172+1,Inputs!$CN172=Inputs!$CO172),AND(AX$4=Inputs!$CN172+2,Inputs!$CN172=Inputs!$CO172)),0,IF(AX$4=Inputs!$CN172,0.8,IF(AX$4=Inputs!$CN172+1,0.6,IF(AX$4=Inputs!$CN172+2,0.4,IF(AX$4=Inputs!$CO172,0.2,IF(AND(AX$4&gt;=Inputs!$CL172,AX$4&lt;Inputs!$CM172),(AX$4-Inputs!$CL172+1)/(Inputs!$AI172+1),0)))))))))</f>
        <v>0</v>
      </c>
      <c r="AY175" s="27">
        <f>IF(AND(Inputs!$CO172=0,AY$4&gt;=Inputs!$CM172),1,IF(AND(AY$4&gt;=Inputs!$CM172,AY$4&lt;Inputs!$CN172),1,IF(AND(AY$4=Inputs!$CN172,AY$4=Inputs!$CO172),1,IF(OR(AND(AY$4=Inputs!$CN172+1,Inputs!$CN172=Inputs!$CO172),AND(AY$4=Inputs!$CN172+2,Inputs!$CN172=Inputs!$CO172)),0,IF(AY$4=Inputs!$CN172,0.8,IF(AY$4=Inputs!$CN172+1,0.6,IF(AY$4=Inputs!$CN172+2,0.4,IF(AY$4=Inputs!$CO172,0.2,IF(AND(AY$4&gt;=Inputs!$CL172,AY$4&lt;Inputs!$CM172),(AY$4-Inputs!$CL172+1)/(Inputs!$AI172+1),0)))))))))</f>
        <v>0</v>
      </c>
      <c r="AZ175" s="27">
        <f>IF(AND(Inputs!$CO172=0,AZ$4&gt;=Inputs!$CM172),1,IF(AND(AZ$4&gt;=Inputs!$CM172,AZ$4&lt;Inputs!$CN172),1,IF(AND(AZ$4=Inputs!$CN172,AZ$4=Inputs!$CO172),1,IF(OR(AND(AZ$4=Inputs!$CN172+1,Inputs!$CN172=Inputs!$CO172),AND(AZ$4=Inputs!$CN172+2,Inputs!$CN172=Inputs!$CO172)),0,IF(AZ$4=Inputs!$CN172,0.8,IF(AZ$4=Inputs!$CN172+1,0.6,IF(AZ$4=Inputs!$CN172+2,0.4,IF(AZ$4=Inputs!$CO172,0.2,IF(AND(AZ$4&gt;=Inputs!$CL172,AZ$4&lt;Inputs!$CM172),(AZ$4-Inputs!$CL172+1)/(Inputs!$AI172+1),0)))))))))</f>
        <v>0</v>
      </c>
      <c r="BA175" s="27">
        <f>IF(AND(Inputs!$CO172=0,BA$4&gt;=Inputs!$CM172),1,IF(AND(BA$4&gt;=Inputs!$CM172,BA$4&lt;Inputs!$CN172),1,IF(AND(BA$4=Inputs!$CN172,BA$4=Inputs!$CO172),1,IF(OR(AND(BA$4=Inputs!$CN172+1,Inputs!$CN172=Inputs!$CO172),AND(BA$4=Inputs!$CN172+2,Inputs!$CN172=Inputs!$CO172)),0,IF(BA$4=Inputs!$CN172,0.8,IF(BA$4=Inputs!$CN172+1,0.6,IF(BA$4=Inputs!$CN172+2,0.4,IF(BA$4=Inputs!$CO172,0.2,IF(AND(BA$4&gt;=Inputs!$CL172,BA$4&lt;Inputs!$CM172),(BA$4-Inputs!$CL172+1)/(Inputs!$AI172+1),0)))))))))</f>
        <v>0</v>
      </c>
      <c r="BB175" s="27">
        <f>IF(AND(Inputs!$CO172=0,BB$4&gt;=Inputs!$CM172),1,IF(AND(BB$4&gt;=Inputs!$CM172,BB$4&lt;Inputs!$CN172),1,IF(AND(BB$4=Inputs!$CN172,BB$4=Inputs!$CO172),1,IF(OR(AND(BB$4=Inputs!$CN172+1,Inputs!$CN172=Inputs!$CO172),AND(BB$4=Inputs!$CN172+2,Inputs!$CN172=Inputs!$CO172)),0,IF(BB$4=Inputs!$CN172,0.8,IF(BB$4=Inputs!$CN172+1,0.6,IF(BB$4=Inputs!$CN172+2,0.4,IF(BB$4=Inputs!$CO172,0.2,IF(AND(BB$4&gt;=Inputs!$CL172,BB$4&lt;Inputs!$CM172),(BB$4-Inputs!$CL172+1)/(Inputs!$AI172+1),0)))))))))</f>
        <v>0</v>
      </c>
      <c r="BC175" s="27">
        <f>IF(AND(Inputs!$CO172=0,BC$4&gt;=Inputs!$CM172),1,IF(AND(BC$4&gt;=Inputs!$CM172,BC$4&lt;Inputs!$CN172),1,IF(AND(BC$4=Inputs!$CN172,BC$4=Inputs!$CO172),1,IF(OR(AND(BC$4=Inputs!$CN172+1,Inputs!$CN172=Inputs!$CO172),AND(BC$4=Inputs!$CN172+2,Inputs!$CN172=Inputs!$CO172)),0,IF(BC$4=Inputs!$CN172,0.8,IF(BC$4=Inputs!$CN172+1,0.6,IF(BC$4=Inputs!$CN172+2,0.4,IF(BC$4=Inputs!$CO172,0.2,IF(AND(BC$4&gt;=Inputs!$CL172,BC$4&lt;Inputs!$CM172),(BC$4-Inputs!$CL172+1)/(Inputs!$AI172+1),0)))))))))</f>
        <v>0</v>
      </c>
      <c r="BD175" s="27">
        <f>IF(AND(Inputs!$CO172=0,BD$4&gt;=Inputs!$CM172),1,IF(AND(BD$4&gt;=Inputs!$CM172,BD$4&lt;Inputs!$CN172),1,IF(AND(BD$4=Inputs!$CN172,BD$4=Inputs!$CO172),1,IF(OR(AND(BD$4=Inputs!$CN172+1,Inputs!$CN172=Inputs!$CO172),AND(BD$4=Inputs!$CN172+2,Inputs!$CN172=Inputs!$CO172)),0,IF(BD$4=Inputs!$CN172,0.8,IF(BD$4=Inputs!$CN172+1,0.6,IF(BD$4=Inputs!$CN172+2,0.4,IF(BD$4=Inputs!$CO172,0.2,IF(AND(BD$4&gt;=Inputs!$CL172,BD$4&lt;Inputs!$CM172),(BD$4-Inputs!$CL172+1)/(Inputs!$AI172+1),0)))))))))</f>
        <v>0</v>
      </c>
      <c r="BE175" s="27">
        <f>IF(AND(Inputs!$CO172=0,BE$4&gt;=Inputs!$CM172),1,IF(AND(BE$4&gt;=Inputs!$CM172,BE$4&lt;Inputs!$CN172),1,IF(AND(BE$4=Inputs!$CN172,BE$4=Inputs!$CO172),1,IF(OR(AND(BE$4=Inputs!$CN172+1,Inputs!$CN172=Inputs!$CO172),AND(BE$4=Inputs!$CN172+2,Inputs!$CN172=Inputs!$CO172)),0,IF(BE$4=Inputs!$CN172,0.8,IF(BE$4=Inputs!$CN172+1,0.6,IF(BE$4=Inputs!$CN172+2,0.4,IF(BE$4=Inputs!$CO172,0.2,IF(AND(BE$4&gt;=Inputs!$CL172,BE$4&lt;Inputs!$CM172),(BE$4-Inputs!$CL172+1)/(Inputs!$AI172+1),0)))))))))</f>
        <v>0</v>
      </c>
      <c r="BF175" s="27">
        <f>IF(AND(Inputs!$CO172=0,BF$4&gt;=Inputs!$CM172),1,IF(AND(BF$4&gt;=Inputs!$CM172,BF$4&lt;Inputs!$CN172),1,IF(AND(BF$4=Inputs!$CN172,BF$4=Inputs!$CO172),1,IF(OR(AND(BF$4=Inputs!$CN172+1,Inputs!$CN172=Inputs!$CO172),AND(BF$4=Inputs!$CN172+2,Inputs!$CN172=Inputs!$CO172)),0,IF(BF$4=Inputs!$CN172,0.8,IF(BF$4=Inputs!$CN172+1,0.6,IF(BF$4=Inputs!$CN172+2,0.4,IF(BF$4=Inputs!$CO172,0.2,IF(AND(BF$4&gt;=Inputs!$CL172,BF$4&lt;Inputs!$CM172),(BF$4-Inputs!$CL172+1)/(Inputs!$AI172+1),0)))))))))</f>
        <v>0</v>
      </c>
      <c r="BG175" s="27">
        <f>IF(AND(Inputs!$CO172=0,BG$4&gt;=Inputs!$CM172),1,IF(AND(BG$4&gt;=Inputs!$CM172,BG$4&lt;Inputs!$CN172),1,IF(AND(BG$4=Inputs!$CN172,BG$4=Inputs!$CO172),1,IF(OR(AND(BG$4=Inputs!$CN172+1,Inputs!$CN172=Inputs!$CO172),AND(BG$4=Inputs!$CN172+2,Inputs!$CN172=Inputs!$CO172)),0,IF(BG$4=Inputs!$CN172,0.8,IF(BG$4=Inputs!$CN172+1,0.6,IF(BG$4=Inputs!$CN172+2,0.4,IF(BG$4=Inputs!$CO172,0.2,IF(AND(BG$4&gt;=Inputs!$CL172,BG$4&lt;Inputs!$CM172),(BG$4-Inputs!$CL172+1)/(Inputs!$AI172+1),0)))))))))</f>
        <v>0</v>
      </c>
      <c r="BH175" s="27">
        <f>IF(AND(Inputs!$CO172=0,BH$4&gt;=Inputs!$CM172),1,IF(AND(BH$4&gt;=Inputs!$CM172,BH$4&lt;Inputs!$CN172),1,IF(AND(BH$4=Inputs!$CN172,BH$4=Inputs!$CO172),1,IF(OR(AND(BH$4=Inputs!$CN172+1,Inputs!$CN172=Inputs!$CO172),AND(BH$4=Inputs!$CN172+2,Inputs!$CN172=Inputs!$CO172)),0,IF(BH$4=Inputs!$CN172,0.8,IF(BH$4=Inputs!$CN172+1,0.6,IF(BH$4=Inputs!$CN172+2,0.4,IF(BH$4=Inputs!$CO172,0.2,IF(AND(BH$4&gt;=Inputs!$CL172,BH$4&lt;Inputs!$CM172),(BH$4-Inputs!$CL172+1)/(Inputs!$AI172+1),0)))))))))</f>
        <v>0</v>
      </c>
      <c r="BI175" s="27">
        <f>IF(AND(Inputs!$CO172=0,BI$4&gt;=Inputs!$CM172),1,IF(AND(BI$4&gt;=Inputs!$CM172,BI$4&lt;Inputs!$CN172),1,IF(AND(BI$4=Inputs!$CN172,BI$4=Inputs!$CO172),1,IF(OR(AND(BI$4=Inputs!$CN172+1,Inputs!$CN172=Inputs!$CO172),AND(BI$4=Inputs!$CN172+2,Inputs!$CN172=Inputs!$CO172)),0,IF(BI$4=Inputs!$CN172,0.8,IF(BI$4=Inputs!$CN172+1,0.6,IF(BI$4=Inputs!$CN172+2,0.4,IF(BI$4=Inputs!$CO172,0.2,IF(AND(BI$4&gt;=Inputs!$CL172,BI$4&lt;Inputs!$CM172),(BI$4-Inputs!$CL172+1)/(Inputs!$AI172+1),0)))))))))</f>
        <v>0</v>
      </c>
      <c r="BJ175" s="27">
        <f>IF(AND(Inputs!$CO172=0,BJ$4&gt;=Inputs!$CM172),1,IF(AND(BJ$4&gt;=Inputs!$CM172,BJ$4&lt;Inputs!$CN172),1,IF(AND(BJ$4=Inputs!$CN172,BJ$4=Inputs!$CO172),1,IF(OR(AND(BJ$4=Inputs!$CN172+1,Inputs!$CN172=Inputs!$CO172),AND(BJ$4=Inputs!$CN172+2,Inputs!$CN172=Inputs!$CO172)),0,IF(BJ$4=Inputs!$CN172,0.8,IF(BJ$4=Inputs!$CN172+1,0.6,IF(BJ$4=Inputs!$CN172+2,0.4,IF(BJ$4=Inputs!$CO172,0.2,IF(AND(BJ$4&gt;=Inputs!$CL172,BJ$4&lt;Inputs!$CM172),(BJ$4-Inputs!$CL172+1)/(Inputs!$AI172+1),0)))))))))</f>
        <v>0</v>
      </c>
      <c r="BK175" s="27">
        <f>IF(AND(Inputs!$CO172=0,BK$4&gt;=Inputs!$CM172),1,IF(AND(BK$4&gt;=Inputs!$CM172,BK$4&lt;Inputs!$CN172),1,IF(AND(BK$4=Inputs!$CN172,BK$4=Inputs!$CO172),1,IF(OR(AND(BK$4=Inputs!$CN172+1,Inputs!$CN172=Inputs!$CO172),AND(BK$4=Inputs!$CN172+2,Inputs!$CN172=Inputs!$CO172)),0,IF(BK$4=Inputs!$CN172,0.8,IF(BK$4=Inputs!$CN172+1,0.6,IF(BK$4=Inputs!$CN172+2,0.4,IF(BK$4=Inputs!$CO172,0.2,IF(AND(BK$4&gt;=Inputs!$CL172,BK$4&lt;Inputs!$CM172),(BK$4-Inputs!$CL172+1)/(Inputs!$AI172+1),0)))))))))</f>
        <v>0</v>
      </c>
      <c r="BL175" s="27">
        <f>IF(AND(Inputs!$CO172=0,BL$4&gt;=Inputs!$CM172),1,IF(AND(BL$4&gt;=Inputs!$CM172,BL$4&lt;Inputs!$CN172),1,IF(AND(BL$4=Inputs!$CN172,BL$4=Inputs!$CO172),1,IF(OR(AND(BL$4=Inputs!$CN172+1,Inputs!$CN172=Inputs!$CO172),AND(BL$4=Inputs!$CN172+2,Inputs!$CN172=Inputs!$CO172)),0,IF(BL$4=Inputs!$CN172,0.8,IF(BL$4=Inputs!$CN172+1,0.6,IF(BL$4=Inputs!$CN172+2,0.4,IF(BL$4=Inputs!$CO172,0.2,IF(AND(BL$4&gt;=Inputs!$CL172,BL$4&lt;Inputs!$CM172),(BL$4-Inputs!$CL172+1)/(Inputs!$AI172+1),0)))))))))</f>
        <v>0</v>
      </c>
      <c r="BM175" s="27">
        <f>IF(AND(Inputs!$CO172=0,BM$4&gt;=Inputs!$CM172),1,IF(AND(BM$4&gt;=Inputs!$CM172,BM$4&lt;Inputs!$CN172),1,IF(AND(BM$4=Inputs!$CN172,BM$4=Inputs!$CO172),1,IF(OR(AND(BM$4=Inputs!$CN172+1,Inputs!$CN172=Inputs!$CO172),AND(BM$4=Inputs!$CN172+2,Inputs!$CN172=Inputs!$CO172)),0,IF(BM$4=Inputs!$CN172,0.8,IF(BM$4=Inputs!$CN172+1,0.6,IF(BM$4=Inputs!$CN172+2,0.4,IF(BM$4=Inputs!$CO172,0.2,IF(AND(BM$4&gt;=Inputs!$CL172,BM$4&lt;Inputs!$CM172),(BM$4-Inputs!$CL172+1)/(Inputs!$AI172+1),0)))))))))</f>
        <v>0</v>
      </c>
      <c r="BO175" s="46" t="str">
        <f>IF(Inputs!$B172="","",(ROUND(Inputs!$BC172*AJ175,0)))</f>
        <v/>
      </c>
      <c r="BP175" s="46" t="str">
        <f>IF(Inputs!$B172="","",(ROUND(Inputs!$BC172*AK175,0)))</f>
        <v/>
      </c>
      <c r="BQ175" s="46" t="str">
        <f>IF(Inputs!$B172="","",(ROUND(Inputs!$BC172*AL175,0)))</f>
        <v/>
      </c>
      <c r="BR175" s="46" t="str">
        <f>IF(Inputs!$B172="","",(ROUND(Inputs!$BC172*AM175,0)))</f>
        <v/>
      </c>
      <c r="BS175" s="46" t="str">
        <f>IF(Inputs!$B172="","",(ROUND(Inputs!$BC172*AN175,0)))</f>
        <v/>
      </c>
      <c r="BT175" s="46" t="str">
        <f>IF(Inputs!$B172="","",(ROUND(Inputs!$BC172*AO175,0)))</f>
        <v/>
      </c>
      <c r="BU175" s="46" t="str">
        <f>IF(Inputs!$B172="","",(ROUND(Inputs!$BC172*AP175,0)))</f>
        <v/>
      </c>
      <c r="BV175" s="46" t="str">
        <f>IF(Inputs!$B172="","",(ROUND(Inputs!$BC172*AQ175,0)))</f>
        <v/>
      </c>
      <c r="BW175" s="46" t="str">
        <f>IF(Inputs!$B172="","",(ROUND(Inputs!$BC172*AR175,0)))</f>
        <v/>
      </c>
      <c r="BX175" s="46" t="str">
        <f>IF(Inputs!$B172="","",(ROUND(Inputs!$BC172*AS175,0)))</f>
        <v/>
      </c>
      <c r="BY175" s="46" t="str">
        <f>IF(Inputs!$B172="","",(ROUND(Inputs!$BC172*AT175,0)))</f>
        <v/>
      </c>
      <c r="BZ175" s="46" t="str">
        <f>IF(Inputs!$B172="","",(ROUND(Inputs!$BC172*AU175,0)))</f>
        <v/>
      </c>
      <c r="CA175" s="46" t="str">
        <f>IF(Inputs!$B172="","",(ROUND(Inputs!$BC172*AV175,0)))</f>
        <v/>
      </c>
      <c r="CB175" s="46" t="str">
        <f>IF(Inputs!$B172="","",(ROUND(Inputs!$BC172*AW175,0)))</f>
        <v/>
      </c>
      <c r="CC175" s="46" t="str">
        <f>IF(Inputs!$B172="","",(ROUND(Inputs!$BC172*AX175,0)))</f>
        <v/>
      </c>
      <c r="CD175" s="46" t="str">
        <f>IF(Inputs!$B172="","",(ROUND(Inputs!$BC172*AY175,0)))</f>
        <v/>
      </c>
      <c r="CE175" s="46" t="str">
        <f>IF(Inputs!$B172="","",(ROUND(Inputs!$BC172*AZ175,0)))</f>
        <v/>
      </c>
      <c r="CF175" s="46" t="str">
        <f>IF(Inputs!$B172="","",(ROUND(Inputs!$BC172*BA175,0)))</f>
        <v/>
      </c>
      <c r="CG175" s="46" t="str">
        <f>IF(Inputs!$B172="","",(ROUND(Inputs!$BC172*BB175,0)))</f>
        <v/>
      </c>
      <c r="CH175" s="46" t="str">
        <f>IF(Inputs!$B172="","",(ROUND(Inputs!$BC172*BC175,0)))</f>
        <v/>
      </c>
      <c r="CI175" s="46" t="str">
        <f>IF(Inputs!$B172="","",(ROUND(Inputs!$BC172*BD175,0)))</f>
        <v/>
      </c>
      <c r="CJ175" s="46" t="str">
        <f>IF(Inputs!$B172="","",(ROUND(Inputs!$BC172*BE175,0)))</f>
        <v/>
      </c>
      <c r="CK175" s="46" t="str">
        <f>IF(Inputs!$B172="","",(ROUND(Inputs!$BC172*BF175,0)))</f>
        <v/>
      </c>
      <c r="CL175" s="46" t="str">
        <f>IF(Inputs!$B172="","",(ROUND(Inputs!$BC172*BG175,0)))</f>
        <v/>
      </c>
      <c r="CM175" s="46" t="str">
        <f>IF(Inputs!$B172="","",(ROUND(Inputs!$BC172*BH175,0)))</f>
        <v/>
      </c>
      <c r="CN175" s="46" t="str">
        <f>IF(Inputs!$B172="","",(ROUND(Inputs!$BC172*BI175,0)))</f>
        <v/>
      </c>
      <c r="CO175" s="46" t="str">
        <f>IF(Inputs!$B172="","",(ROUND(Inputs!$BC172*BJ175,0)))</f>
        <v/>
      </c>
      <c r="CP175" s="46" t="str">
        <f>IF(Inputs!$B172="","",(ROUND(Inputs!$BC172*BK175,0)))</f>
        <v/>
      </c>
      <c r="CQ175" s="46" t="str">
        <f>IF(Inputs!$B172="","",(ROUND(Inputs!$BC172*BL175,0)))</f>
        <v/>
      </c>
      <c r="CR175" s="46" t="str">
        <f>IF(Inputs!$B172="","",(ROUND(Inputs!$BC172*BM175,0)))</f>
        <v/>
      </c>
      <c r="CV175" s="46" t="str">
        <f>IF(A175="","",IF(AND(CV$4&lt;=Inputs!$CQ172,CV$4&gt;=Inputs!$CP172),Inputs!$AR172/(Inputs!$CQ172-Inputs!$CP172+1),0)+IF(CV$4=Inputs!$CL172,Inputs!$BD172,0))</f>
        <v/>
      </c>
      <c r="CW175" s="46" t="str">
        <f>IF(B175="","",IF(AND(CW$4&lt;=Inputs!$CQ172,CW$4&gt;=Inputs!$CP172),Inputs!$AR172/(Inputs!$CQ172-Inputs!$CP172+1),0)+IF(CW$4=Inputs!$CL172,Inputs!$BD172,0))</f>
        <v/>
      </c>
      <c r="CX175" s="46" t="str">
        <f>IF(C175="","",IF(AND(CX$4&lt;=Inputs!$CQ172,CX$4&gt;=Inputs!$CP172),Inputs!$AR172/(Inputs!$CQ172-Inputs!$CP172+1),0)+IF(CX$4=Inputs!$CL172,Inputs!$BD172,0))</f>
        <v/>
      </c>
      <c r="CY175" s="46" t="str">
        <f>IF(D175="","",IF(AND(CY$4&lt;=Inputs!$CQ172,CY$4&gt;=Inputs!$CP172),Inputs!$AR172/(Inputs!$CQ172-Inputs!$CP172+1),0)+IF(CY$4=Inputs!$CL172,Inputs!$BD172,0))</f>
        <v/>
      </c>
      <c r="CZ175" s="46" t="str">
        <f>IF(E175="","",IF(AND(CZ$4&lt;=Inputs!$CQ172,CZ$4&gt;=Inputs!$CP172),Inputs!$AR172/(Inputs!$CQ172-Inputs!$CP172+1),0)+IF(CZ$4=Inputs!$CL172,Inputs!$BD172,0))</f>
        <v/>
      </c>
      <c r="DA175" s="46" t="str">
        <f>IF(F175="","",IF(AND(DA$4&lt;=Inputs!$CQ172,DA$4&gt;=Inputs!$CP172),Inputs!$AR172/(Inputs!$CQ172-Inputs!$CP172+1),0)+IF(DA$4=Inputs!$CL172,Inputs!$BD172,0))</f>
        <v/>
      </c>
      <c r="DB175" s="46" t="str">
        <f>IF(G175="","",IF(AND(DB$4&lt;=Inputs!$CQ172,DB$4&gt;=Inputs!$CP172),Inputs!$AR172/(Inputs!$CQ172-Inputs!$CP172+1),0)+IF(DB$4=Inputs!$CL172,Inputs!$BD172,0))</f>
        <v/>
      </c>
      <c r="DC175" s="46" t="str">
        <f>IF(H175="","",IF(AND(DC$4&lt;=Inputs!$CQ172,DC$4&gt;=Inputs!$CP172),Inputs!$AR172/(Inputs!$CQ172-Inputs!$CP172+1),0)+IF(DC$4=Inputs!$CL172,Inputs!$BD172,0))</f>
        <v/>
      </c>
      <c r="DD175" s="46" t="str">
        <f>IF(I175="","",IF(AND(DD$4&lt;=Inputs!$CQ172,DD$4&gt;=Inputs!$CP172),Inputs!$AR172/(Inputs!$CQ172-Inputs!$CP172+1),0)+IF(DD$4=Inputs!$CL172,Inputs!$BD172,0))</f>
        <v/>
      </c>
      <c r="DE175" s="46" t="str">
        <f>IF(J175="","",IF(AND(DE$4&lt;=Inputs!$CQ172,DE$4&gt;=Inputs!$CP172),Inputs!$AR172/(Inputs!$CQ172-Inputs!$CP172+1),0)+IF(DE$4=Inputs!$CL172,Inputs!$BD172,0))</f>
        <v/>
      </c>
      <c r="DF175" s="46" t="str">
        <f>IF(K175="","",IF(AND(DF$4&lt;=Inputs!$CQ172,DF$4&gt;=Inputs!$CP172),Inputs!$AR172/(Inputs!$CQ172-Inputs!$CP172+1),0)+IF(DF$4=Inputs!$CL172,Inputs!$BD172,0))</f>
        <v/>
      </c>
      <c r="DG175" s="46" t="str">
        <f>IF(L175="","",IF(AND(DG$4&lt;=Inputs!$CQ172,DG$4&gt;=Inputs!$CP172),Inputs!$AR172/(Inputs!$CQ172-Inputs!$CP172+1),0)+IF(DG$4=Inputs!$CL172,Inputs!$BD172,0))</f>
        <v/>
      </c>
      <c r="DH175" s="46" t="str">
        <f>IF(M175="","",IF(AND(DH$4&lt;=Inputs!$CQ172,DH$4&gt;=Inputs!$CP172),Inputs!$AR172/(Inputs!$CQ172-Inputs!$CP172+1),0)+IF(DH$4=Inputs!$CL172,Inputs!$BD172,0))</f>
        <v/>
      </c>
      <c r="DI175" s="46" t="str">
        <f>IF(N175="","",IF(AND(DI$4&lt;=Inputs!$CQ172,DI$4&gt;=Inputs!$CP172),Inputs!$AR172/(Inputs!$CQ172-Inputs!$CP172+1),0)+IF(DI$4=Inputs!$CL172,Inputs!$BD172,0))</f>
        <v/>
      </c>
      <c r="DJ175" s="46" t="str">
        <f>IF(O175="","",IF(AND(DJ$4&lt;=Inputs!$CQ172,DJ$4&gt;=Inputs!$CP172),Inputs!$AR172/(Inputs!$CQ172-Inputs!$CP172+1),0)+IF(DJ$4=Inputs!$CL172,Inputs!$BD172,0))</f>
        <v/>
      </c>
      <c r="DK175" s="46" t="str">
        <f>IF(P175="","",IF(AND(DK$4&lt;=Inputs!$CQ172,DK$4&gt;=Inputs!$CP172),Inputs!$AR172/(Inputs!$CQ172-Inputs!$CP172+1),0)+IF(DK$4=Inputs!$CL172,Inputs!$BD172,0))</f>
        <v/>
      </c>
      <c r="DL175" s="46" t="str">
        <f>IF(Q175="","",IF(AND(DL$4&lt;=Inputs!$CQ172,DL$4&gt;=Inputs!$CP172),Inputs!$AR172/(Inputs!$CQ172-Inputs!$CP172+1),0)+IF(DL$4=Inputs!$CL172,Inputs!$BD172,0))</f>
        <v/>
      </c>
      <c r="DM175" s="46" t="str">
        <f>IF(R175="","",IF(AND(DM$4&lt;=Inputs!$CQ172,DM$4&gt;=Inputs!$CP172),Inputs!$AR172/(Inputs!$CQ172-Inputs!$CP172+1),0)+IF(DM$4=Inputs!$CL172,Inputs!$BD172,0))</f>
        <v/>
      </c>
      <c r="DN175" s="46" t="str">
        <f>IF(S175="","",IF(AND(DN$4&lt;=Inputs!$CQ172,DN$4&gt;=Inputs!$CP172),Inputs!$AR172/(Inputs!$CQ172-Inputs!$CP172+1),0)+IF(DN$4=Inputs!$CL172,Inputs!$BD172,0))</f>
        <v/>
      </c>
      <c r="DO175" s="46" t="str">
        <f>IF(T175="","",IF(AND(DO$4&lt;=Inputs!$CQ172,DO$4&gt;=Inputs!$CP172),Inputs!$AR172/(Inputs!$CQ172-Inputs!$CP172+1),0)+IF(DO$4=Inputs!$CL172,Inputs!$BD172,0))</f>
        <v/>
      </c>
      <c r="DP175" s="46" t="str">
        <f>IF(U175="","",IF(AND(DP$4&lt;=Inputs!$CQ172,DP$4&gt;=Inputs!$CP172),Inputs!$AR172/(Inputs!$CQ172-Inputs!$CP172+1),0)+IF(DP$4=Inputs!$CL172,Inputs!$BD172,0))</f>
        <v/>
      </c>
      <c r="DQ175" s="46" t="str">
        <f>IF(V175="","",IF(AND(DQ$4&lt;=Inputs!$CQ172,DQ$4&gt;=Inputs!$CP172),Inputs!$AR172/(Inputs!$CQ172-Inputs!$CP172+1),0)+IF(DQ$4=Inputs!$CL172,Inputs!$BD172,0))</f>
        <v/>
      </c>
      <c r="DR175" s="46" t="str">
        <f>IF(W175="","",IF(AND(DR$4&lt;=Inputs!$CQ172,DR$4&gt;=Inputs!$CP172),Inputs!$AR172/(Inputs!$CQ172-Inputs!$CP172+1),0)+IF(DR$4=Inputs!$CL172,Inputs!$BD172,0))</f>
        <v/>
      </c>
      <c r="DS175" s="46" t="str">
        <f>IF(X175="","",IF(AND(DS$4&lt;=Inputs!$CQ172,DS$4&gt;=Inputs!$CP172),Inputs!$AR172/(Inputs!$CQ172-Inputs!$CP172+1),0)+IF(DS$4=Inputs!$CL172,Inputs!$BD172,0))</f>
        <v/>
      </c>
      <c r="DT175" s="46" t="str">
        <f>IF(Y175="","",IF(AND(DT$4&lt;=Inputs!$CQ172,DT$4&gt;=Inputs!$CP172),Inputs!$AR172/(Inputs!$CQ172-Inputs!$CP172+1),0)+IF(DT$4=Inputs!$CL172,Inputs!$BD172,0))</f>
        <v/>
      </c>
      <c r="DU175" s="46" t="str">
        <f>IF(Z175="","",IF(AND(DU$4&lt;=Inputs!$CQ172,DU$4&gt;=Inputs!$CP172),Inputs!$AR172/(Inputs!$CQ172-Inputs!$CP172+1),0)+IF(DU$4=Inputs!$CL172,Inputs!$BD172,0))</f>
        <v/>
      </c>
      <c r="DV175" s="46" t="str">
        <f>IF(AA175="","",IF(AND(DV$4&lt;=Inputs!$CQ172,DV$4&gt;=Inputs!$CP172),Inputs!$AR172/(Inputs!$CQ172-Inputs!$CP172+1),0)+IF(DV$4=Inputs!$CL172,Inputs!$BD172,0))</f>
        <v/>
      </c>
      <c r="DW175" s="46" t="str">
        <f>IF(AB175="","",IF(AND(DW$4&lt;=Inputs!$CQ172,DW$4&gt;=Inputs!$CP172),Inputs!$AR172/(Inputs!$CQ172-Inputs!$CP172+1),0)+IF(DW$4=Inputs!$CL172,Inputs!$BD172,0))</f>
        <v/>
      </c>
      <c r="DX175" s="46" t="str">
        <f>IF(AC175="","",IF(AND(DX$4&lt;=Inputs!$CQ172,DX$4&gt;=Inputs!$CP172),Inputs!$AR172/(Inputs!$CQ172-Inputs!$CP172+1),0)+IF(DX$4=Inputs!$CL172,Inputs!$BD172,0))</f>
        <v/>
      </c>
      <c r="DY175" s="46" t="str">
        <f>IF(AD175="","",IF(AND(DY$4&lt;=Inputs!$CQ172,DY$4&gt;=Inputs!$CP172),Inputs!$AR172/(Inputs!$CQ172-Inputs!$CP172+1),0)+IF(DY$4=Inputs!$CL172,Inputs!$BD172,0))</f>
        <v/>
      </c>
      <c r="DZ175" s="46" t="str">
        <f t="shared" si="8"/>
        <v/>
      </c>
    </row>
    <row r="176" spans="1:130">
      <c r="A176" s="7" t="str">
        <f>IF(Inputs!A173="","",Inputs!A173)</f>
        <v/>
      </c>
      <c r="B176" t="str">
        <f>IF(Inputs!B173="","",Inputs!B173)</f>
        <v/>
      </c>
      <c r="C176" s="46" t="str">
        <f>IF(Inputs!$B173="","",BO176-CV176)</f>
        <v/>
      </c>
      <c r="D176" s="46" t="str">
        <f>IF(Inputs!$B173="","",BP176-CW176)</f>
        <v/>
      </c>
      <c r="E176" s="46" t="str">
        <f>IF(Inputs!$B173="","",BQ176-CX176)</f>
        <v/>
      </c>
      <c r="F176" s="46" t="str">
        <f>IF(Inputs!$B173="","",BR176-CY176)</f>
        <v/>
      </c>
      <c r="G176" s="46" t="str">
        <f>IF(Inputs!$B173="","",BS176-CZ176)</f>
        <v/>
      </c>
      <c r="H176" s="46" t="str">
        <f>IF(Inputs!$B173="","",BT176-DA176)</f>
        <v/>
      </c>
      <c r="I176" s="46" t="str">
        <f>IF(Inputs!$B173="","",BU176-DB176)</f>
        <v/>
      </c>
      <c r="J176" s="46" t="str">
        <f>IF(Inputs!$B173="","",BV176-DC176)</f>
        <v/>
      </c>
      <c r="K176" s="46" t="str">
        <f>IF(Inputs!$B173="","",BW176-DD176)</f>
        <v/>
      </c>
      <c r="L176" s="46" t="str">
        <f>IF(Inputs!$B173="","",BX176-DE176)</f>
        <v/>
      </c>
      <c r="M176" s="46" t="str">
        <f>IF(Inputs!$B173="","",BY176-DF176)</f>
        <v/>
      </c>
      <c r="N176" s="46" t="str">
        <f>IF(Inputs!$B173="","",BZ176-DG176)</f>
        <v/>
      </c>
      <c r="O176" s="46" t="str">
        <f>IF(Inputs!$B173="","",CA176-DH176)</f>
        <v/>
      </c>
      <c r="P176" s="46" t="str">
        <f>IF(Inputs!$B173="","",CB176-DI176)</f>
        <v/>
      </c>
      <c r="Q176" s="46" t="str">
        <f>IF(Inputs!$B173="","",CC176-DJ176)</f>
        <v/>
      </c>
      <c r="R176" s="46" t="str">
        <f>IF(Inputs!$B173="","",CD176-DK176)</f>
        <v/>
      </c>
      <c r="S176" s="46" t="str">
        <f>IF(Inputs!$B173="","",CE176-DL176)</f>
        <v/>
      </c>
      <c r="T176" s="46" t="str">
        <f>IF(Inputs!$B173="","",CF176-DM176)</f>
        <v/>
      </c>
      <c r="U176" s="46" t="str">
        <f>IF(Inputs!$B173="","",CG176-DN176)</f>
        <v/>
      </c>
      <c r="V176" s="46" t="str">
        <f>IF(Inputs!$B173="","",CH176-DO176)</f>
        <v/>
      </c>
      <c r="W176" s="46" t="str">
        <f>IF(Inputs!$B173="","",CI176-DP176)</f>
        <v/>
      </c>
      <c r="X176" s="46" t="str">
        <f>IF(Inputs!$B173="","",CJ176-DQ176)</f>
        <v/>
      </c>
      <c r="Y176" s="46" t="str">
        <f>IF(Inputs!$B173="","",CK176-DR176)</f>
        <v/>
      </c>
      <c r="Z176" s="46" t="str">
        <f>IF(Inputs!$B173="","",CL176-DS176)</f>
        <v/>
      </c>
      <c r="AA176" s="46" t="str">
        <f>IF(Inputs!$B173="","",CM176-DT176)</f>
        <v/>
      </c>
      <c r="AB176" s="46" t="str">
        <f>IF(Inputs!$B173="","",CN176-DU176)</f>
        <v/>
      </c>
      <c r="AC176" s="46" t="str">
        <f>IF(Inputs!$B173="","",CO176-DV176)</f>
        <v/>
      </c>
      <c r="AD176" s="46" t="str">
        <f>IF(Inputs!$B173="","",CP176-DW176)</f>
        <v/>
      </c>
      <c r="AE176" s="46" t="str">
        <f>IF(Inputs!$B173="","",CQ176-DX176)</f>
        <v/>
      </c>
      <c r="AF176" s="46" t="str">
        <f>IF(Inputs!$B173="","",CR176-DY176)</f>
        <v/>
      </c>
      <c r="AG176" s="50" t="str">
        <f t="shared" si="9"/>
        <v/>
      </c>
      <c r="AH176" s="50"/>
      <c r="AJ176" s="27">
        <f>IF(AND(Inputs!$CO173=0,AJ$4&gt;=Inputs!$CM173),1,IF(AND(AJ$4&gt;=Inputs!$CM173,AJ$4&lt;Inputs!$CN173),1,IF(AND(AJ$4=Inputs!$CN173,AJ$4=Inputs!$CO173),1,IF(OR(AND(AJ$4=Inputs!$CN173+1,Inputs!$CN173=Inputs!$CO173),AND(AJ$4=Inputs!$CN173+2,Inputs!$CN173=Inputs!$CO173)),0,IF(AJ$4=Inputs!$CN173,0.8,IF(AJ$4=Inputs!$CN173+1,0.6,IF(AJ$4=Inputs!$CN173+2,0.4,IF(AJ$4=Inputs!$CO173,0.2,IF(AND(AJ$4&gt;=Inputs!$CL173,AJ$4&lt;Inputs!$CM173),(AJ$4-Inputs!$CL173+1)/(Inputs!$AI173+1),0)))))))))</f>
        <v>0</v>
      </c>
      <c r="AK176" s="27">
        <f>IF(AND(Inputs!$CO173=0,AK$4&gt;=Inputs!$CM173),1,IF(AND(AK$4&gt;=Inputs!$CM173,AK$4&lt;Inputs!$CN173),1,IF(AND(AK$4=Inputs!$CN173,AK$4=Inputs!$CO173),1,IF(OR(AND(AK$4=Inputs!$CN173+1,Inputs!$CN173=Inputs!$CO173),AND(AK$4=Inputs!$CN173+2,Inputs!$CN173=Inputs!$CO173)),0,IF(AK$4=Inputs!$CN173,0.8,IF(AK$4=Inputs!$CN173+1,0.6,IF(AK$4=Inputs!$CN173+2,0.4,IF(AK$4=Inputs!$CO173,0.2,IF(AND(AK$4&gt;=Inputs!$CL173,AK$4&lt;Inputs!$CM173),(AK$4-Inputs!$CL173+1)/(Inputs!$AI173+1),0)))))))))</f>
        <v>0</v>
      </c>
      <c r="AL176" s="27">
        <f>IF(AND(Inputs!$CO173=0,AL$4&gt;=Inputs!$CM173),1,IF(AND(AL$4&gt;=Inputs!$CM173,AL$4&lt;Inputs!$CN173),1,IF(AND(AL$4=Inputs!$CN173,AL$4=Inputs!$CO173),1,IF(OR(AND(AL$4=Inputs!$CN173+1,Inputs!$CN173=Inputs!$CO173),AND(AL$4=Inputs!$CN173+2,Inputs!$CN173=Inputs!$CO173)),0,IF(AL$4=Inputs!$CN173,0.8,IF(AL$4=Inputs!$CN173+1,0.6,IF(AL$4=Inputs!$CN173+2,0.4,IF(AL$4=Inputs!$CO173,0.2,IF(AND(AL$4&gt;=Inputs!$CL173,AL$4&lt;Inputs!$CM173),(AL$4-Inputs!$CL173+1)/(Inputs!$AI173+1),0)))))))))</f>
        <v>0</v>
      </c>
      <c r="AM176" s="27">
        <f>IF(AND(Inputs!$CO173=0,AM$4&gt;=Inputs!$CM173),1,IF(AND(AM$4&gt;=Inputs!$CM173,AM$4&lt;Inputs!$CN173),1,IF(AND(AM$4=Inputs!$CN173,AM$4=Inputs!$CO173),1,IF(OR(AND(AM$4=Inputs!$CN173+1,Inputs!$CN173=Inputs!$CO173),AND(AM$4=Inputs!$CN173+2,Inputs!$CN173=Inputs!$CO173)),0,IF(AM$4=Inputs!$CN173,0.8,IF(AM$4=Inputs!$CN173+1,0.6,IF(AM$4=Inputs!$CN173+2,0.4,IF(AM$4=Inputs!$CO173,0.2,IF(AND(AM$4&gt;=Inputs!$CL173,AM$4&lt;Inputs!$CM173),(AM$4-Inputs!$CL173+1)/(Inputs!$AI173+1),0)))))))))</f>
        <v>0</v>
      </c>
      <c r="AN176" s="27">
        <f>IF(AND(Inputs!$CO173=0,AN$4&gt;=Inputs!$CM173),1,IF(AND(AN$4&gt;=Inputs!$CM173,AN$4&lt;Inputs!$CN173),1,IF(AND(AN$4=Inputs!$CN173,AN$4=Inputs!$CO173),1,IF(OR(AND(AN$4=Inputs!$CN173+1,Inputs!$CN173=Inputs!$CO173),AND(AN$4=Inputs!$CN173+2,Inputs!$CN173=Inputs!$CO173)),0,IF(AN$4=Inputs!$CN173,0.8,IF(AN$4=Inputs!$CN173+1,0.6,IF(AN$4=Inputs!$CN173+2,0.4,IF(AN$4=Inputs!$CO173,0.2,IF(AND(AN$4&gt;=Inputs!$CL173,AN$4&lt;Inputs!$CM173),(AN$4-Inputs!$CL173+1)/(Inputs!$AI173+1),0)))))))))</f>
        <v>0</v>
      </c>
      <c r="AO176" s="27">
        <f>IF(AND(Inputs!$CO173=0,AO$4&gt;=Inputs!$CM173),1,IF(AND(AO$4&gt;=Inputs!$CM173,AO$4&lt;Inputs!$CN173),1,IF(AND(AO$4=Inputs!$CN173,AO$4=Inputs!$CO173),1,IF(OR(AND(AO$4=Inputs!$CN173+1,Inputs!$CN173=Inputs!$CO173),AND(AO$4=Inputs!$CN173+2,Inputs!$CN173=Inputs!$CO173)),0,IF(AO$4=Inputs!$CN173,0.8,IF(AO$4=Inputs!$CN173+1,0.6,IF(AO$4=Inputs!$CN173+2,0.4,IF(AO$4=Inputs!$CO173,0.2,IF(AND(AO$4&gt;=Inputs!$CL173,AO$4&lt;Inputs!$CM173),(AO$4-Inputs!$CL173+1)/(Inputs!$AI173+1),0)))))))))</f>
        <v>0</v>
      </c>
      <c r="AP176" s="27">
        <f>IF(AND(Inputs!$CO173=0,AP$4&gt;=Inputs!$CM173),1,IF(AND(AP$4&gt;=Inputs!$CM173,AP$4&lt;Inputs!$CN173),1,IF(AND(AP$4=Inputs!$CN173,AP$4=Inputs!$CO173),1,IF(OR(AND(AP$4=Inputs!$CN173+1,Inputs!$CN173=Inputs!$CO173),AND(AP$4=Inputs!$CN173+2,Inputs!$CN173=Inputs!$CO173)),0,IF(AP$4=Inputs!$CN173,0.8,IF(AP$4=Inputs!$CN173+1,0.6,IF(AP$4=Inputs!$CN173+2,0.4,IF(AP$4=Inputs!$CO173,0.2,IF(AND(AP$4&gt;=Inputs!$CL173,AP$4&lt;Inputs!$CM173),(AP$4-Inputs!$CL173+1)/(Inputs!$AI173+1),0)))))))))</f>
        <v>0</v>
      </c>
      <c r="AQ176" s="27">
        <f>IF(AND(Inputs!$CO173=0,AQ$4&gt;=Inputs!$CM173),1,IF(AND(AQ$4&gt;=Inputs!$CM173,AQ$4&lt;Inputs!$CN173),1,IF(AND(AQ$4=Inputs!$CN173,AQ$4=Inputs!$CO173),1,IF(OR(AND(AQ$4=Inputs!$CN173+1,Inputs!$CN173=Inputs!$CO173),AND(AQ$4=Inputs!$CN173+2,Inputs!$CN173=Inputs!$CO173)),0,IF(AQ$4=Inputs!$CN173,0.8,IF(AQ$4=Inputs!$CN173+1,0.6,IF(AQ$4=Inputs!$CN173+2,0.4,IF(AQ$4=Inputs!$CO173,0.2,IF(AND(AQ$4&gt;=Inputs!$CL173,AQ$4&lt;Inputs!$CM173),(AQ$4-Inputs!$CL173+1)/(Inputs!$AI173+1),0)))))))))</f>
        <v>0</v>
      </c>
      <c r="AR176" s="27">
        <f>IF(AND(Inputs!$CO173=0,AR$4&gt;=Inputs!$CM173),1,IF(AND(AR$4&gt;=Inputs!$CM173,AR$4&lt;Inputs!$CN173),1,IF(AND(AR$4=Inputs!$CN173,AR$4=Inputs!$CO173),1,IF(OR(AND(AR$4=Inputs!$CN173+1,Inputs!$CN173=Inputs!$CO173),AND(AR$4=Inputs!$CN173+2,Inputs!$CN173=Inputs!$CO173)),0,IF(AR$4=Inputs!$CN173,0.8,IF(AR$4=Inputs!$CN173+1,0.6,IF(AR$4=Inputs!$CN173+2,0.4,IF(AR$4=Inputs!$CO173,0.2,IF(AND(AR$4&gt;=Inputs!$CL173,AR$4&lt;Inputs!$CM173),(AR$4-Inputs!$CL173+1)/(Inputs!$AI173+1),0)))))))))</f>
        <v>0</v>
      </c>
      <c r="AS176" s="27">
        <f>IF(AND(Inputs!$CO173=0,AS$4&gt;=Inputs!$CM173),1,IF(AND(AS$4&gt;=Inputs!$CM173,AS$4&lt;Inputs!$CN173),1,IF(AND(AS$4=Inputs!$CN173,AS$4=Inputs!$CO173),1,IF(OR(AND(AS$4=Inputs!$CN173+1,Inputs!$CN173=Inputs!$CO173),AND(AS$4=Inputs!$CN173+2,Inputs!$CN173=Inputs!$CO173)),0,IF(AS$4=Inputs!$CN173,0.8,IF(AS$4=Inputs!$CN173+1,0.6,IF(AS$4=Inputs!$CN173+2,0.4,IF(AS$4=Inputs!$CO173,0.2,IF(AND(AS$4&gt;=Inputs!$CL173,AS$4&lt;Inputs!$CM173),(AS$4-Inputs!$CL173+1)/(Inputs!$AI173+1),0)))))))))</f>
        <v>0</v>
      </c>
      <c r="AT176" s="27">
        <f>IF(AND(Inputs!$CO173=0,AT$4&gt;=Inputs!$CM173),1,IF(AND(AT$4&gt;=Inputs!$CM173,AT$4&lt;Inputs!$CN173),1,IF(AND(AT$4=Inputs!$CN173,AT$4=Inputs!$CO173),1,IF(OR(AND(AT$4=Inputs!$CN173+1,Inputs!$CN173=Inputs!$CO173),AND(AT$4=Inputs!$CN173+2,Inputs!$CN173=Inputs!$CO173)),0,IF(AT$4=Inputs!$CN173,0.8,IF(AT$4=Inputs!$CN173+1,0.6,IF(AT$4=Inputs!$CN173+2,0.4,IF(AT$4=Inputs!$CO173,0.2,IF(AND(AT$4&gt;=Inputs!$CL173,AT$4&lt;Inputs!$CM173),(AT$4-Inputs!$CL173+1)/(Inputs!$AI173+1),0)))))))))</f>
        <v>0</v>
      </c>
      <c r="AU176" s="27">
        <f>IF(AND(Inputs!$CO173=0,AU$4&gt;=Inputs!$CM173),1,IF(AND(AU$4&gt;=Inputs!$CM173,AU$4&lt;Inputs!$CN173),1,IF(AND(AU$4=Inputs!$CN173,AU$4=Inputs!$CO173),1,IF(OR(AND(AU$4=Inputs!$CN173+1,Inputs!$CN173=Inputs!$CO173),AND(AU$4=Inputs!$CN173+2,Inputs!$CN173=Inputs!$CO173)),0,IF(AU$4=Inputs!$CN173,0.8,IF(AU$4=Inputs!$CN173+1,0.6,IF(AU$4=Inputs!$CN173+2,0.4,IF(AU$4=Inputs!$CO173,0.2,IF(AND(AU$4&gt;=Inputs!$CL173,AU$4&lt;Inputs!$CM173),(AU$4-Inputs!$CL173+1)/(Inputs!$AI173+1),0)))))))))</f>
        <v>0</v>
      </c>
      <c r="AV176" s="27">
        <f>IF(AND(Inputs!$CO173=0,AV$4&gt;=Inputs!$CM173),1,IF(AND(AV$4&gt;=Inputs!$CM173,AV$4&lt;Inputs!$CN173),1,IF(AND(AV$4=Inputs!$CN173,AV$4=Inputs!$CO173),1,IF(OR(AND(AV$4=Inputs!$CN173+1,Inputs!$CN173=Inputs!$CO173),AND(AV$4=Inputs!$CN173+2,Inputs!$CN173=Inputs!$CO173)),0,IF(AV$4=Inputs!$CN173,0.8,IF(AV$4=Inputs!$CN173+1,0.6,IF(AV$4=Inputs!$CN173+2,0.4,IF(AV$4=Inputs!$CO173,0.2,IF(AND(AV$4&gt;=Inputs!$CL173,AV$4&lt;Inputs!$CM173),(AV$4-Inputs!$CL173+1)/(Inputs!$AI173+1),0)))))))))</f>
        <v>0</v>
      </c>
      <c r="AW176" s="27">
        <f>IF(AND(Inputs!$CO173=0,AW$4&gt;=Inputs!$CM173),1,IF(AND(AW$4&gt;=Inputs!$CM173,AW$4&lt;Inputs!$CN173),1,IF(AND(AW$4=Inputs!$CN173,AW$4=Inputs!$CO173),1,IF(OR(AND(AW$4=Inputs!$CN173+1,Inputs!$CN173=Inputs!$CO173),AND(AW$4=Inputs!$CN173+2,Inputs!$CN173=Inputs!$CO173)),0,IF(AW$4=Inputs!$CN173,0.8,IF(AW$4=Inputs!$CN173+1,0.6,IF(AW$4=Inputs!$CN173+2,0.4,IF(AW$4=Inputs!$CO173,0.2,IF(AND(AW$4&gt;=Inputs!$CL173,AW$4&lt;Inputs!$CM173),(AW$4-Inputs!$CL173+1)/(Inputs!$AI173+1),0)))))))))</f>
        <v>0</v>
      </c>
      <c r="AX176" s="27">
        <f>IF(AND(Inputs!$CO173=0,AX$4&gt;=Inputs!$CM173),1,IF(AND(AX$4&gt;=Inputs!$CM173,AX$4&lt;Inputs!$CN173),1,IF(AND(AX$4=Inputs!$CN173,AX$4=Inputs!$CO173),1,IF(OR(AND(AX$4=Inputs!$CN173+1,Inputs!$CN173=Inputs!$CO173),AND(AX$4=Inputs!$CN173+2,Inputs!$CN173=Inputs!$CO173)),0,IF(AX$4=Inputs!$CN173,0.8,IF(AX$4=Inputs!$CN173+1,0.6,IF(AX$4=Inputs!$CN173+2,0.4,IF(AX$4=Inputs!$CO173,0.2,IF(AND(AX$4&gt;=Inputs!$CL173,AX$4&lt;Inputs!$CM173),(AX$4-Inputs!$CL173+1)/(Inputs!$AI173+1),0)))))))))</f>
        <v>0</v>
      </c>
      <c r="AY176" s="27">
        <f>IF(AND(Inputs!$CO173=0,AY$4&gt;=Inputs!$CM173),1,IF(AND(AY$4&gt;=Inputs!$CM173,AY$4&lt;Inputs!$CN173),1,IF(AND(AY$4=Inputs!$CN173,AY$4=Inputs!$CO173),1,IF(OR(AND(AY$4=Inputs!$CN173+1,Inputs!$CN173=Inputs!$CO173),AND(AY$4=Inputs!$CN173+2,Inputs!$CN173=Inputs!$CO173)),0,IF(AY$4=Inputs!$CN173,0.8,IF(AY$4=Inputs!$CN173+1,0.6,IF(AY$4=Inputs!$CN173+2,0.4,IF(AY$4=Inputs!$CO173,0.2,IF(AND(AY$4&gt;=Inputs!$CL173,AY$4&lt;Inputs!$CM173),(AY$4-Inputs!$CL173+1)/(Inputs!$AI173+1),0)))))))))</f>
        <v>0</v>
      </c>
      <c r="AZ176" s="27">
        <f>IF(AND(Inputs!$CO173=0,AZ$4&gt;=Inputs!$CM173),1,IF(AND(AZ$4&gt;=Inputs!$CM173,AZ$4&lt;Inputs!$CN173),1,IF(AND(AZ$4=Inputs!$CN173,AZ$4=Inputs!$CO173),1,IF(OR(AND(AZ$4=Inputs!$CN173+1,Inputs!$CN173=Inputs!$CO173),AND(AZ$4=Inputs!$CN173+2,Inputs!$CN173=Inputs!$CO173)),0,IF(AZ$4=Inputs!$CN173,0.8,IF(AZ$4=Inputs!$CN173+1,0.6,IF(AZ$4=Inputs!$CN173+2,0.4,IF(AZ$4=Inputs!$CO173,0.2,IF(AND(AZ$4&gt;=Inputs!$CL173,AZ$4&lt;Inputs!$CM173),(AZ$4-Inputs!$CL173+1)/(Inputs!$AI173+1),0)))))))))</f>
        <v>0</v>
      </c>
      <c r="BA176" s="27">
        <f>IF(AND(Inputs!$CO173=0,BA$4&gt;=Inputs!$CM173),1,IF(AND(BA$4&gt;=Inputs!$CM173,BA$4&lt;Inputs!$CN173),1,IF(AND(BA$4=Inputs!$CN173,BA$4=Inputs!$CO173),1,IF(OR(AND(BA$4=Inputs!$CN173+1,Inputs!$CN173=Inputs!$CO173),AND(BA$4=Inputs!$CN173+2,Inputs!$CN173=Inputs!$CO173)),0,IF(BA$4=Inputs!$CN173,0.8,IF(BA$4=Inputs!$CN173+1,0.6,IF(BA$4=Inputs!$CN173+2,0.4,IF(BA$4=Inputs!$CO173,0.2,IF(AND(BA$4&gt;=Inputs!$CL173,BA$4&lt;Inputs!$CM173),(BA$4-Inputs!$CL173+1)/(Inputs!$AI173+1),0)))))))))</f>
        <v>0</v>
      </c>
      <c r="BB176" s="27">
        <f>IF(AND(Inputs!$CO173=0,BB$4&gt;=Inputs!$CM173),1,IF(AND(BB$4&gt;=Inputs!$CM173,BB$4&lt;Inputs!$CN173),1,IF(AND(BB$4=Inputs!$CN173,BB$4=Inputs!$CO173),1,IF(OR(AND(BB$4=Inputs!$CN173+1,Inputs!$CN173=Inputs!$CO173),AND(BB$4=Inputs!$CN173+2,Inputs!$CN173=Inputs!$CO173)),0,IF(BB$4=Inputs!$CN173,0.8,IF(BB$4=Inputs!$CN173+1,0.6,IF(BB$4=Inputs!$CN173+2,0.4,IF(BB$4=Inputs!$CO173,0.2,IF(AND(BB$4&gt;=Inputs!$CL173,BB$4&lt;Inputs!$CM173),(BB$4-Inputs!$CL173+1)/(Inputs!$AI173+1),0)))))))))</f>
        <v>0</v>
      </c>
      <c r="BC176" s="27">
        <f>IF(AND(Inputs!$CO173=0,BC$4&gt;=Inputs!$CM173),1,IF(AND(BC$4&gt;=Inputs!$CM173,BC$4&lt;Inputs!$CN173),1,IF(AND(BC$4=Inputs!$CN173,BC$4=Inputs!$CO173),1,IF(OR(AND(BC$4=Inputs!$CN173+1,Inputs!$CN173=Inputs!$CO173),AND(BC$4=Inputs!$CN173+2,Inputs!$CN173=Inputs!$CO173)),0,IF(BC$4=Inputs!$CN173,0.8,IF(BC$4=Inputs!$CN173+1,0.6,IF(BC$4=Inputs!$CN173+2,0.4,IF(BC$4=Inputs!$CO173,0.2,IF(AND(BC$4&gt;=Inputs!$CL173,BC$4&lt;Inputs!$CM173),(BC$4-Inputs!$CL173+1)/(Inputs!$AI173+1),0)))))))))</f>
        <v>0</v>
      </c>
      <c r="BD176" s="27">
        <f>IF(AND(Inputs!$CO173=0,BD$4&gt;=Inputs!$CM173),1,IF(AND(BD$4&gt;=Inputs!$CM173,BD$4&lt;Inputs!$CN173),1,IF(AND(BD$4=Inputs!$CN173,BD$4=Inputs!$CO173),1,IF(OR(AND(BD$4=Inputs!$CN173+1,Inputs!$CN173=Inputs!$CO173),AND(BD$4=Inputs!$CN173+2,Inputs!$CN173=Inputs!$CO173)),0,IF(BD$4=Inputs!$CN173,0.8,IF(BD$4=Inputs!$CN173+1,0.6,IF(BD$4=Inputs!$CN173+2,0.4,IF(BD$4=Inputs!$CO173,0.2,IF(AND(BD$4&gt;=Inputs!$CL173,BD$4&lt;Inputs!$CM173),(BD$4-Inputs!$CL173+1)/(Inputs!$AI173+1),0)))))))))</f>
        <v>0</v>
      </c>
      <c r="BE176" s="27">
        <f>IF(AND(Inputs!$CO173=0,BE$4&gt;=Inputs!$CM173),1,IF(AND(BE$4&gt;=Inputs!$CM173,BE$4&lt;Inputs!$CN173),1,IF(AND(BE$4=Inputs!$CN173,BE$4=Inputs!$CO173),1,IF(OR(AND(BE$4=Inputs!$CN173+1,Inputs!$CN173=Inputs!$CO173),AND(BE$4=Inputs!$CN173+2,Inputs!$CN173=Inputs!$CO173)),0,IF(BE$4=Inputs!$CN173,0.8,IF(BE$4=Inputs!$CN173+1,0.6,IF(BE$4=Inputs!$CN173+2,0.4,IF(BE$4=Inputs!$CO173,0.2,IF(AND(BE$4&gt;=Inputs!$CL173,BE$4&lt;Inputs!$CM173),(BE$4-Inputs!$CL173+1)/(Inputs!$AI173+1),0)))))))))</f>
        <v>0</v>
      </c>
      <c r="BF176" s="27">
        <f>IF(AND(Inputs!$CO173=0,BF$4&gt;=Inputs!$CM173),1,IF(AND(BF$4&gt;=Inputs!$CM173,BF$4&lt;Inputs!$CN173),1,IF(AND(BF$4=Inputs!$CN173,BF$4=Inputs!$CO173),1,IF(OR(AND(BF$4=Inputs!$CN173+1,Inputs!$CN173=Inputs!$CO173),AND(BF$4=Inputs!$CN173+2,Inputs!$CN173=Inputs!$CO173)),0,IF(BF$4=Inputs!$CN173,0.8,IF(BF$4=Inputs!$CN173+1,0.6,IF(BF$4=Inputs!$CN173+2,0.4,IF(BF$4=Inputs!$CO173,0.2,IF(AND(BF$4&gt;=Inputs!$CL173,BF$4&lt;Inputs!$CM173),(BF$4-Inputs!$CL173+1)/(Inputs!$AI173+1),0)))))))))</f>
        <v>0</v>
      </c>
      <c r="BG176" s="27">
        <f>IF(AND(Inputs!$CO173=0,BG$4&gt;=Inputs!$CM173),1,IF(AND(BG$4&gt;=Inputs!$CM173,BG$4&lt;Inputs!$CN173),1,IF(AND(BG$4=Inputs!$CN173,BG$4=Inputs!$CO173),1,IF(OR(AND(BG$4=Inputs!$CN173+1,Inputs!$CN173=Inputs!$CO173),AND(BG$4=Inputs!$CN173+2,Inputs!$CN173=Inputs!$CO173)),0,IF(BG$4=Inputs!$CN173,0.8,IF(BG$4=Inputs!$CN173+1,0.6,IF(BG$4=Inputs!$CN173+2,0.4,IF(BG$4=Inputs!$CO173,0.2,IF(AND(BG$4&gt;=Inputs!$CL173,BG$4&lt;Inputs!$CM173),(BG$4-Inputs!$CL173+1)/(Inputs!$AI173+1),0)))))))))</f>
        <v>0</v>
      </c>
      <c r="BH176" s="27">
        <f>IF(AND(Inputs!$CO173=0,BH$4&gt;=Inputs!$CM173),1,IF(AND(BH$4&gt;=Inputs!$CM173,BH$4&lt;Inputs!$CN173),1,IF(AND(BH$4=Inputs!$CN173,BH$4=Inputs!$CO173),1,IF(OR(AND(BH$4=Inputs!$CN173+1,Inputs!$CN173=Inputs!$CO173),AND(BH$4=Inputs!$CN173+2,Inputs!$CN173=Inputs!$CO173)),0,IF(BH$4=Inputs!$CN173,0.8,IF(BH$4=Inputs!$CN173+1,0.6,IF(BH$4=Inputs!$CN173+2,0.4,IF(BH$4=Inputs!$CO173,0.2,IF(AND(BH$4&gt;=Inputs!$CL173,BH$4&lt;Inputs!$CM173),(BH$4-Inputs!$CL173+1)/(Inputs!$AI173+1),0)))))))))</f>
        <v>0</v>
      </c>
      <c r="BI176" s="27">
        <f>IF(AND(Inputs!$CO173=0,BI$4&gt;=Inputs!$CM173),1,IF(AND(BI$4&gt;=Inputs!$CM173,BI$4&lt;Inputs!$CN173),1,IF(AND(BI$4=Inputs!$CN173,BI$4=Inputs!$CO173),1,IF(OR(AND(BI$4=Inputs!$CN173+1,Inputs!$CN173=Inputs!$CO173),AND(BI$4=Inputs!$CN173+2,Inputs!$CN173=Inputs!$CO173)),0,IF(BI$4=Inputs!$CN173,0.8,IF(BI$4=Inputs!$CN173+1,0.6,IF(BI$4=Inputs!$CN173+2,0.4,IF(BI$4=Inputs!$CO173,0.2,IF(AND(BI$4&gt;=Inputs!$CL173,BI$4&lt;Inputs!$CM173),(BI$4-Inputs!$CL173+1)/(Inputs!$AI173+1),0)))))))))</f>
        <v>0</v>
      </c>
      <c r="BJ176" s="27">
        <f>IF(AND(Inputs!$CO173=0,BJ$4&gt;=Inputs!$CM173),1,IF(AND(BJ$4&gt;=Inputs!$CM173,BJ$4&lt;Inputs!$CN173),1,IF(AND(BJ$4=Inputs!$CN173,BJ$4=Inputs!$CO173),1,IF(OR(AND(BJ$4=Inputs!$CN173+1,Inputs!$CN173=Inputs!$CO173),AND(BJ$4=Inputs!$CN173+2,Inputs!$CN173=Inputs!$CO173)),0,IF(BJ$4=Inputs!$CN173,0.8,IF(BJ$4=Inputs!$CN173+1,0.6,IF(BJ$4=Inputs!$CN173+2,0.4,IF(BJ$4=Inputs!$CO173,0.2,IF(AND(BJ$4&gt;=Inputs!$CL173,BJ$4&lt;Inputs!$CM173),(BJ$4-Inputs!$CL173+1)/(Inputs!$AI173+1),0)))))))))</f>
        <v>0</v>
      </c>
      <c r="BK176" s="27">
        <f>IF(AND(Inputs!$CO173=0,BK$4&gt;=Inputs!$CM173),1,IF(AND(BK$4&gt;=Inputs!$CM173,BK$4&lt;Inputs!$CN173),1,IF(AND(BK$4=Inputs!$CN173,BK$4=Inputs!$CO173),1,IF(OR(AND(BK$4=Inputs!$CN173+1,Inputs!$CN173=Inputs!$CO173),AND(BK$4=Inputs!$CN173+2,Inputs!$CN173=Inputs!$CO173)),0,IF(BK$4=Inputs!$CN173,0.8,IF(BK$4=Inputs!$CN173+1,0.6,IF(BK$4=Inputs!$CN173+2,0.4,IF(BK$4=Inputs!$CO173,0.2,IF(AND(BK$4&gt;=Inputs!$CL173,BK$4&lt;Inputs!$CM173),(BK$4-Inputs!$CL173+1)/(Inputs!$AI173+1),0)))))))))</f>
        <v>0</v>
      </c>
      <c r="BL176" s="27">
        <f>IF(AND(Inputs!$CO173=0,BL$4&gt;=Inputs!$CM173),1,IF(AND(BL$4&gt;=Inputs!$CM173,BL$4&lt;Inputs!$CN173),1,IF(AND(BL$4=Inputs!$CN173,BL$4=Inputs!$CO173),1,IF(OR(AND(BL$4=Inputs!$CN173+1,Inputs!$CN173=Inputs!$CO173),AND(BL$4=Inputs!$CN173+2,Inputs!$CN173=Inputs!$CO173)),0,IF(BL$4=Inputs!$CN173,0.8,IF(BL$4=Inputs!$CN173+1,0.6,IF(BL$4=Inputs!$CN173+2,0.4,IF(BL$4=Inputs!$CO173,0.2,IF(AND(BL$4&gt;=Inputs!$CL173,BL$4&lt;Inputs!$CM173),(BL$4-Inputs!$CL173+1)/(Inputs!$AI173+1),0)))))))))</f>
        <v>0</v>
      </c>
      <c r="BM176" s="27">
        <f>IF(AND(Inputs!$CO173=0,BM$4&gt;=Inputs!$CM173),1,IF(AND(BM$4&gt;=Inputs!$CM173,BM$4&lt;Inputs!$CN173),1,IF(AND(BM$4=Inputs!$CN173,BM$4=Inputs!$CO173),1,IF(OR(AND(BM$4=Inputs!$CN173+1,Inputs!$CN173=Inputs!$CO173),AND(BM$4=Inputs!$CN173+2,Inputs!$CN173=Inputs!$CO173)),0,IF(BM$4=Inputs!$CN173,0.8,IF(BM$4=Inputs!$CN173+1,0.6,IF(BM$4=Inputs!$CN173+2,0.4,IF(BM$4=Inputs!$CO173,0.2,IF(AND(BM$4&gt;=Inputs!$CL173,BM$4&lt;Inputs!$CM173),(BM$4-Inputs!$CL173+1)/(Inputs!$AI173+1),0)))))))))</f>
        <v>0</v>
      </c>
      <c r="BO176" s="46" t="str">
        <f>IF(Inputs!$B173="","",(ROUND(Inputs!$BC173*AJ176,0)))</f>
        <v/>
      </c>
      <c r="BP176" s="46" t="str">
        <f>IF(Inputs!$B173="","",(ROUND(Inputs!$BC173*AK176,0)))</f>
        <v/>
      </c>
      <c r="BQ176" s="46" t="str">
        <f>IF(Inputs!$B173="","",(ROUND(Inputs!$BC173*AL176,0)))</f>
        <v/>
      </c>
      <c r="BR176" s="46" t="str">
        <f>IF(Inputs!$B173="","",(ROUND(Inputs!$BC173*AM176,0)))</f>
        <v/>
      </c>
      <c r="BS176" s="46" t="str">
        <f>IF(Inputs!$B173="","",(ROUND(Inputs!$BC173*AN176,0)))</f>
        <v/>
      </c>
      <c r="BT176" s="46" t="str">
        <f>IF(Inputs!$B173="","",(ROUND(Inputs!$BC173*AO176,0)))</f>
        <v/>
      </c>
      <c r="BU176" s="46" t="str">
        <f>IF(Inputs!$B173="","",(ROUND(Inputs!$BC173*AP176,0)))</f>
        <v/>
      </c>
      <c r="BV176" s="46" t="str">
        <f>IF(Inputs!$B173="","",(ROUND(Inputs!$BC173*AQ176,0)))</f>
        <v/>
      </c>
      <c r="BW176" s="46" t="str">
        <f>IF(Inputs!$B173="","",(ROUND(Inputs!$BC173*AR176,0)))</f>
        <v/>
      </c>
      <c r="BX176" s="46" t="str">
        <f>IF(Inputs!$B173="","",(ROUND(Inputs!$BC173*AS176,0)))</f>
        <v/>
      </c>
      <c r="BY176" s="46" t="str">
        <f>IF(Inputs!$B173="","",(ROUND(Inputs!$BC173*AT176,0)))</f>
        <v/>
      </c>
      <c r="BZ176" s="46" t="str">
        <f>IF(Inputs!$B173="","",(ROUND(Inputs!$BC173*AU176,0)))</f>
        <v/>
      </c>
      <c r="CA176" s="46" t="str">
        <f>IF(Inputs!$B173="","",(ROUND(Inputs!$BC173*AV176,0)))</f>
        <v/>
      </c>
      <c r="CB176" s="46" t="str">
        <f>IF(Inputs!$B173="","",(ROUND(Inputs!$BC173*AW176,0)))</f>
        <v/>
      </c>
      <c r="CC176" s="46" t="str">
        <f>IF(Inputs!$B173="","",(ROUND(Inputs!$BC173*AX176,0)))</f>
        <v/>
      </c>
      <c r="CD176" s="46" t="str">
        <f>IF(Inputs!$B173="","",(ROUND(Inputs!$BC173*AY176,0)))</f>
        <v/>
      </c>
      <c r="CE176" s="46" t="str">
        <f>IF(Inputs!$B173="","",(ROUND(Inputs!$BC173*AZ176,0)))</f>
        <v/>
      </c>
      <c r="CF176" s="46" t="str">
        <f>IF(Inputs!$B173="","",(ROUND(Inputs!$BC173*BA176,0)))</f>
        <v/>
      </c>
      <c r="CG176" s="46" t="str">
        <f>IF(Inputs!$B173="","",(ROUND(Inputs!$BC173*BB176,0)))</f>
        <v/>
      </c>
      <c r="CH176" s="46" t="str">
        <f>IF(Inputs!$B173="","",(ROUND(Inputs!$BC173*BC176,0)))</f>
        <v/>
      </c>
      <c r="CI176" s="46" t="str">
        <f>IF(Inputs!$B173="","",(ROUND(Inputs!$BC173*BD176,0)))</f>
        <v/>
      </c>
      <c r="CJ176" s="46" t="str">
        <f>IF(Inputs!$B173="","",(ROUND(Inputs!$BC173*BE176,0)))</f>
        <v/>
      </c>
      <c r="CK176" s="46" t="str">
        <f>IF(Inputs!$B173="","",(ROUND(Inputs!$BC173*BF176,0)))</f>
        <v/>
      </c>
      <c r="CL176" s="46" t="str">
        <f>IF(Inputs!$B173="","",(ROUND(Inputs!$BC173*BG176,0)))</f>
        <v/>
      </c>
      <c r="CM176" s="46" t="str">
        <f>IF(Inputs!$B173="","",(ROUND(Inputs!$BC173*BH176,0)))</f>
        <v/>
      </c>
      <c r="CN176" s="46" t="str">
        <f>IF(Inputs!$B173="","",(ROUND(Inputs!$BC173*BI176,0)))</f>
        <v/>
      </c>
      <c r="CO176" s="46" t="str">
        <f>IF(Inputs!$B173="","",(ROUND(Inputs!$BC173*BJ176,0)))</f>
        <v/>
      </c>
      <c r="CP176" s="46" t="str">
        <f>IF(Inputs!$B173="","",(ROUND(Inputs!$BC173*BK176,0)))</f>
        <v/>
      </c>
      <c r="CQ176" s="46" t="str">
        <f>IF(Inputs!$B173="","",(ROUND(Inputs!$BC173*BL176,0)))</f>
        <v/>
      </c>
      <c r="CR176" s="46" t="str">
        <f>IF(Inputs!$B173="","",(ROUND(Inputs!$BC173*BM176,0)))</f>
        <v/>
      </c>
      <c r="CV176" s="46" t="str">
        <f>IF(A176="","",IF(AND(CV$4&lt;=Inputs!$CQ173,CV$4&gt;=Inputs!$CP173),Inputs!$AR173/(Inputs!$CQ173-Inputs!$CP173+1),0)+IF(CV$4=Inputs!$CL173,Inputs!$BD173,0))</f>
        <v/>
      </c>
      <c r="CW176" s="46" t="str">
        <f>IF(B176="","",IF(AND(CW$4&lt;=Inputs!$CQ173,CW$4&gt;=Inputs!$CP173),Inputs!$AR173/(Inputs!$CQ173-Inputs!$CP173+1),0)+IF(CW$4=Inputs!$CL173,Inputs!$BD173,0))</f>
        <v/>
      </c>
      <c r="CX176" s="46" t="str">
        <f>IF(C176="","",IF(AND(CX$4&lt;=Inputs!$CQ173,CX$4&gt;=Inputs!$CP173),Inputs!$AR173/(Inputs!$CQ173-Inputs!$CP173+1),0)+IF(CX$4=Inputs!$CL173,Inputs!$BD173,0))</f>
        <v/>
      </c>
      <c r="CY176" s="46" t="str">
        <f>IF(D176="","",IF(AND(CY$4&lt;=Inputs!$CQ173,CY$4&gt;=Inputs!$CP173),Inputs!$AR173/(Inputs!$CQ173-Inputs!$CP173+1),0)+IF(CY$4=Inputs!$CL173,Inputs!$BD173,0))</f>
        <v/>
      </c>
      <c r="CZ176" s="46" t="str">
        <f>IF(E176="","",IF(AND(CZ$4&lt;=Inputs!$CQ173,CZ$4&gt;=Inputs!$CP173),Inputs!$AR173/(Inputs!$CQ173-Inputs!$CP173+1),0)+IF(CZ$4=Inputs!$CL173,Inputs!$BD173,0))</f>
        <v/>
      </c>
      <c r="DA176" s="46" t="str">
        <f>IF(F176="","",IF(AND(DA$4&lt;=Inputs!$CQ173,DA$4&gt;=Inputs!$CP173),Inputs!$AR173/(Inputs!$CQ173-Inputs!$CP173+1),0)+IF(DA$4=Inputs!$CL173,Inputs!$BD173,0))</f>
        <v/>
      </c>
      <c r="DB176" s="46" t="str">
        <f>IF(G176="","",IF(AND(DB$4&lt;=Inputs!$CQ173,DB$4&gt;=Inputs!$CP173),Inputs!$AR173/(Inputs!$CQ173-Inputs!$CP173+1),0)+IF(DB$4=Inputs!$CL173,Inputs!$BD173,0))</f>
        <v/>
      </c>
      <c r="DC176" s="46" t="str">
        <f>IF(H176="","",IF(AND(DC$4&lt;=Inputs!$CQ173,DC$4&gt;=Inputs!$CP173),Inputs!$AR173/(Inputs!$CQ173-Inputs!$CP173+1),0)+IF(DC$4=Inputs!$CL173,Inputs!$BD173,0))</f>
        <v/>
      </c>
      <c r="DD176" s="46" t="str">
        <f>IF(I176="","",IF(AND(DD$4&lt;=Inputs!$CQ173,DD$4&gt;=Inputs!$CP173),Inputs!$AR173/(Inputs!$CQ173-Inputs!$CP173+1),0)+IF(DD$4=Inputs!$CL173,Inputs!$BD173,0))</f>
        <v/>
      </c>
      <c r="DE176" s="46" t="str">
        <f>IF(J176="","",IF(AND(DE$4&lt;=Inputs!$CQ173,DE$4&gt;=Inputs!$CP173),Inputs!$AR173/(Inputs!$CQ173-Inputs!$CP173+1),0)+IF(DE$4=Inputs!$CL173,Inputs!$BD173,0))</f>
        <v/>
      </c>
      <c r="DF176" s="46" t="str">
        <f>IF(K176="","",IF(AND(DF$4&lt;=Inputs!$CQ173,DF$4&gt;=Inputs!$CP173),Inputs!$AR173/(Inputs!$CQ173-Inputs!$CP173+1),0)+IF(DF$4=Inputs!$CL173,Inputs!$BD173,0))</f>
        <v/>
      </c>
      <c r="DG176" s="46" t="str">
        <f>IF(L176="","",IF(AND(DG$4&lt;=Inputs!$CQ173,DG$4&gt;=Inputs!$CP173),Inputs!$AR173/(Inputs!$CQ173-Inputs!$CP173+1),0)+IF(DG$4=Inputs!$CL173,Inputs!$BD173,0))</f>
        <v/>
      </c>
      <c r="DH176" s="46" t="str">
        <f>IF(M176="","",IF(AND(DH$4&lt;=Inputs!$CQ173,DH$4&gt;=Inputs!$CP173),Inputs!$AR173/(Inputs!$CQ173-Inputs!$CP173+1),0)+IF(DH$4=Inputs!$CL173,Inputs!$BD173,0))</f>
        <v/>
      </c>
      <c r="DI176" s="46" t="str">
        <f>IF(N176="","",IF(AND(DI$4&lt;=Inputs!$CQ173,DI$4&gt;=Inputs!$CP173),Inputs!$AR173/(Inputs!$CQ173-Inputs!$CP173+1),0)+IF(DI$4=Inputs!$CL173,Inputs!$BD173,0))</f>
        <v/>
      </c>
      <c r="DJ176" s="46" t="str">
        <f>IF(O176="","",IF(AND(DJ$4&lt;=Inputs!$CQ173,DJ$4&gt;=Inputs!$CP173),Inputs!$AR173/(Inputs!$CQ173-Inputs!$CP173+1),0)+IF(DJ$4=Inputs!$CL173,Inputs!$BD173,0))</f>
        <v/>
      </c>
      <c r="DK176" s="46" t="str">
        <f>IF(P176="","",IF(AND(DK$4&lt;=Inputs!$CQ173,DK$4&gt;=Inputs!$CP173),Inputs!$AR173/(Inputs!$CQ173-Inputs!$CP173+1),0)+IF(DK$4=Inputs!$CL173,Inputs!$BD173,0))</f>
        <v/>
      </c>
      <c r="DL176" s="46" t="str">
        <f>IF(Q176="","",IF(AND(DL$4&lt;=Inputs!$CQ173,DL$4&gt;=Inputs!$CP173),Inputs!$AR173/(Inputs!$CQ173-Inputs!$CP173+1),0)+IF(DL$4=Inputs!$CL173,Inputs!$BD173,0))</f>
        <v/>
      </c>
      <c r="DM176" s="46" t="str">
        <f>IF(R176="","",IF(AND(DM$4&lt;=Inputs!$CQ173,DM$4&gt;=Inputs!$CP173),Inputs!$AR173/(Inputs!$CQ173-Inputs!$CP173+1),0)+IF(DM$4=Inputs!$CL173,Inputs!$BD173,0))</f>
        <v/>
      </c>
      <c r="DN176" s="46" t="str">
        <f>IF(S176="","",IF(AND(DN$4&lt;=Inputs!$CQ173,DN$4&gt;=Inputs!$CP173),Inputs!$AR173/(Inputs!$CQ173-Inputs!$CP173+1),0)+IF(DN$4=Inputs!$CL173,Inputs!$BD173,0))</f>
        <v/>
      </c>
      <c r="DO176" s="46" t="str">
        <f>IF(T176="","",IF(AND(DO$4&lt;=Inputs!$CQ173,DO$4&gt;=Inputs!$CP173),Inputs!$AR173/(Inputs!$CQ173-Inputs!$CP173+1),0)+IF(DO$4=Inputs!$CL173,Inputs!$BD173,0))</f>
        <v/>
      </c>
      <c r="DP176" s="46" t="str">
        <f>IF(U176="","",IF(AND(DP$4&lt;=Inputs!$CQ173,DP$4&gt;=Inputs!$CP173),Inputs!$AR173/(Inputs!$CQ173-Inputs!$CP173+1),0)+IF(DP$4=Inputs!$CL173,Inputs!$BD173,0))</f>
        <v/>
      </c>
      <c r="DQ176" s="46" t="str">
        <f>IF(V176="","",IF(AND(DQ$4&lt;=Inputs!$CQ173,DQ$4&gt;=Inputs!$CP173),Inputs!$AR173/(Inputs!$CQ173-Inputs!$CP173+1),0)+IF(DQ$4=Inputs!$CL173,Inputs!$BD173,0))</f>
        <v/>
      </c>
      <c r="DR176" s="46" t="str">
        <f>IF(W176="","",IF(AND(DR$4&lt;=Inputs!$CQ173,DR$4&gt;=Inputs!$CP173),Inputs!$AR173/(Inputs!$CQ173-Inputs!$CP173+1),0)+IF(DR$4=Inputs!$CL173,Inputs!$BD173,0))</f>
        <v/>
      </c>
      <c r="DS176" s="46" t="str">
        <f>IF(X176="","",IF(AND(DS$4&lt;=Inputs!$CQ173,DS$4&gt;=Inputs!$CP173),Inputs!$AR173/(Inputs!$CQ173-Inputs!$CP173+1),0)+IF(DS$4=Inputs!$CL173,Inputs!$BD173,0))</f>
        <v/>
      </c>
      <c r="DT176" s="46" t="str">
        <f>IF(Y176="","",IF(AND(DT$4&lt;=Inputs!$CQ173,DT$4&gt;=Inputs!$CP173),Inputs!$AR173/(Inputs!$CQ173-Inputs!$CP173+1),0)+IF(DT$4=Inputs!$CL173,Inputs!$BD173,0))</f>
        <v/>
      </c>
      <c r="DU176" s="46" t="str">
        <f>IF(Z176="","",IF(AND(DU$4&lt;=Inputs!$CQ173,DU$4&gt;=Inputs!$CP173),Inputs!$AR173/(Inputs!$CQ173-Inputs!$CP173+1),0)+IF(DU$4=Inputs!$CL173,Inputs!$BD173,0))</f>
        <v/>
      </c>
      <c r="DV176" s="46" t="str">
        <f>IF(AA176="","",IF(AND(DV$4&lt;=Inputs!$CQ173,DV$4&gt;=Inputs!$CP173),Inputs!$AR173/(Inputs!$CQ173-Inputs!$CP173+1),0)+IF(DV$4=Inputs!$CL173,Inputs!$BD173,0))</f>
        <v/>
      </c>
      <c r="DW176" s="46" t="str">
        <f>IF(AB176="","",IF(AND(DW$4&lt;=Inputs!$CQ173,DW$4&gt;=Inputs!$CP173),Inputs!$AR173/(Inputs!$CQ173-Inputs!$CP173+1),0)+IF(DW$4=Inputs!$CL173,Inputs!$BD173,0))</f>
        <v/>
      </c>
      <c r="DX176" s="46" t="str">
        <f>IF(AC176="","",IF(AND(DX$4&lt;=Inputs!$CQ173,DX$4&gt;=Inputs!$CP173),Inputs!$AR173/(Inputs!$CQ173-Inputs!$CP173+1),0)+IF(DX$4=Inputs!$CL173,Inputs!$BD173,0))</f>
        <v/>
      </c>
      <c r="DY176" s="46" t="str">
        <f>IF(AD176="","",IF(AND(DY$4&lt;=Inputs!$CQ173,DY$4&gt;=Inputs!$CP173),Inputs!$AR173/(Inputs!$CQ173-Inputs!$CP173+1),0)+IF(DY$4=Inputs!$CL173,Inputs!$BD173,0))</f>
        <v/>
      </c>
      <c r="DZ176" s="46" t="str">
        <f t="shared" si="8"/>
        <v/>
      </c>
    </row>
    <row r="177" spans="1:130">
      <c r="A177" s="7" t="str">
        <f>IF(Inputs!A174="","",Inputs!A174)</f>
        <v/>
      </c>
      <c r="B177" t="str">
        <f>IF(Inputs!B174="","",Inputs!B174)</f>
        <v/>
      </c>
      <c r="C177" s="46" t="str">
        <f>IF(Inputs!$B174="","",BO177-CV177)</f>
        <v/>
      </c>
      <c r="D177" s="46" t="str">
        <f>IF(Inputs!$B174="","",BP177-CW177)</f>
        <v/>
      </c>
      <c r="E177" s="46" t="str">
        <f>IF(Inputs!$B174="","",BQ177-CX177)</f>
        <v/>
      </c>
      <c r="F177" s="46" t="str">
        <f>IF(Inputs!$B174="","",BR177-CY177)</f>
        <v/>
      </c>
      <c r="G177" s="46" t="str">
        <f>IF(Inputs!$B174="","",BS177-CZ177)</f>
        <v/>
      </c>
      <c r="H177" s="46" t="str">
        <f>IF(Inputs!$B174="","",BT177-DA177)</f>
        <v/>
      </c>
      <c r="I177" s="46" t="str">
        <f>IF(Inputs!$B174="","",BU177-DB177)</f>
        <v/>
      </c>
      <c r="J177" s="46" t="str">
        <f>IF(Inputs!$B174="","",BV177-DC177)</f>
        <v/>
      </c>
      <c r="K177" s="46" t="str">
        <f>IF(Inputs!$B174="","",BW177-DD177)</f>
        <v/>
      </c>
      <c r="L177" s="46" t="str">
        <f>IF(Inputs!$B174="","",BX177-DE177)</f>
        <v/>
      </c>
      <c r="M177" s="46" t="str">
        <f>IF(Inputs!$B174="","",BY177-DF177)</f>
        <v/>
      </c>
      <c r="N177" s="46" t="str">
        <f>IF(Inputs!$B174="","",BZ177-DG177)</f>
        <v/>
      </c>
      <c r="O177" s="46" t="str">
        <f>IF(Inputs!$B174="","",CA177-DH177)</f>
        <v/>
      </c>
      <c r="P177" s="46" t="str">
        <f>IF(Inputs!$B174="","",CB177-DI177)</f>
        <v/>
      </c>
      <c r="Q177" s="46" t="str">
        <f>IF(Inputs!$B174="","",CC177-DJ177)</f>
        <v/>
      </c>
      <c r="R177" s="46" t="str">
        <f>IF(Inputs!$B174="","",CD177-DK177)</f>
        <v/>
      </c>
      <c r="S177" s="46" t="str">
        <f>IF(Inputs!$B174="","",CE177-DL177)</f>
        <v/>
      </c>
      <c r="T177" s="46" t="str">
        <f>IF(Inputs!$B174="","",CF177-DM177)</f>
        <v/>
      </c>
      <c r="U177" s="46" t="str">
        <f>IF(Inputs!$B174="","",CG177-DN177)</f>
        <v/>
      </c>
      <c r="V177" s="46" t="str">
        <f>IF(Inputs!$B174="","",CH177-DO177)</f>
        <v/>
      </c>
      <c r="W177" s="46" t="str">
        <f>IF(Inputs!$B174="","",CI177-DP177)</f>
        <v/>
      </c>
      <c r="X177" s="46" t="str">
        <f>IF(Inputs!$B174="","",CJ177-DQ177)</f>
        <v/>
      </c>
      <c r="Y177" s="46" t="str">
        <f>IF(Inputs!$B174="","",CK177-DR177)</f>
        <v/>
      </c>
      <c r="Z177" s="46" t="str">
        <f>IF(Inputs!$B174="","",CL177-DS177)</f>
        <v/>
      </c>
      <c r="AA177" s="46" t="str">
        <f>IF(Inputs!$B174="","",CM177-DT177)</f>
        <v/>
      </c>
      <c r="AB177" s="46" t="str">
        <f>IF(Inputs!$B174="","",CN177-DU177)</f>
        <v/>
      </c>
      <c r="AC177" s="46" t="str">
        <f>IF(Inputs!$B174="","",CO177-DV177)</f>
        <v/>
      </c>
      <c r="AD177" s="46" t="str">
        <f>IF(Inputs!$B174="","",CP177-DW177)</f>
        <v/>
      </c>
      <c r="AE177" s="46" t="str">
        <f>IF(Inputs!$B174="","",CQ177-DX177)</f>
        <v/>
      </c>
      <c r="AF177" s="46" t="str">
        <f>IF(Inputs!$B174="","",CR177-DY177)</f>
        <v/>
      </c>
      <c r="AG177" s="50" t="str">
        <f t="shared" si="9"/>
        <v/>
      </c>
      <c r="AH177" s="50"/>
      <c r="AJ177" s="27">
        <f>IF(AND(Inputs!$CO174=0,AJ$4&gt;=Inputs!$CM174),1,IF(AND(AJ$4&gt;=Inputs!$CM174,AJ$4&lt;Inputs!$CN174),1,IF(AND(AJ$4=Inputs!$CN174,AJ$4=Inputs!$CO174),1,IF(OR(AND(AJ$4=Inputs!$CN174+1,Inputs!$CN174=Inputs!$CO174),AND(AJ$4=Inputs!$CN174+2,Inputs!$CN174=Inputs!$CO174)),0,IF(AJ$4=Inputs!$CN174,0.8,IF(AJ$4=Inputs!$CN174+1,0.6,IF(AJ$4=Inputs!$CN174+2,0.4,IF(AJ$4=Inputs!$CO174,0.2,IF(AND(AJ$4&gt;=Inputs!$CL174,AJ$4&lt;Inputs!$CM174),(AJ$4-Inputs!$CL174+1)/(Inputs!$AI174+1),0)))))))))</f>
        <v>0</v>
      </c>
      <c r="AK177" s="27">
        <f>IF(AND(Inputs!$CO174=0,AK$4&gt;=Inputs!$CM174),1,IF(AND(AK$4&gt;=Inputs!$CM174,AK$4&lt;Inputs!$CN174),1,IF(AND(AK$4=Inputs!$CN174,AK$4=Inputs!$CO174),1,IF(OR(AND(AK$4=Inputs!$CN174+1,Inputs!$CN174=Inputs!$CO174),AND(AK$4=Inputs!$CN174+2,Inputs!$CN174=Inputs!$CO174)),0,IF(AK$4=Inputs!$CN174,0.8,IF(AK$4=Inputs!$CN174+1,0.6,IF(AK$4=Inputs!$CN174+2,0.4,IF(AK$4=Inputs!$CO174,0.2,IF(AND(AK$4&gt;=Inputs!$CL174,AK$4&lt;Inputs!$CM174),(AK$4-Inputs!$CL174+1)/(Inputs!$AI174+1),0)))))))))</f>
        <v>0</v>
      </c>
      <c r="AL177" s="27">
        <f>IF(AND(Inputs!$CO174=0,AL$4&gt;=Inputs!$CM174),1,IF(AND(AL$4&gt;=Inputs!$CM174,AL$4&lt;Inputs!$CN174),1,IF(AND(AL$4=Inputs!$CN174,AL$4=Inputs!$CO174),1,IF(OR(AND(AL$4=Inputs!$CN174+1,Inputs!$CN174=Inputs!$CO174),AND(AL$4=Inputs!$CN174+2,Inputs!$CN174=Inputs!$CO174)),0,IF(AL$4=Inputs!$CN174,0.8,IF(AL$4=Inputs!$CN174+1,0.6,IF(AL$4=Inputs!$CN174+2,0.4,IF(AL$4=Inputs!$CO174,0.2,IF(AND(AL$4&gt;=Inputs!$CL174,AL$4&lt;Inputs!$CM174),(AL$4-Inputs!$CL174+1)/(Inputs!$AI174+1),0)))))))))</f>
        <v>0</v>
      </c>
      <c r="AM177" s="27">
        <f>IF(AND(Inputs!$CO174=0,AM$4&gt;=Inputs!$CM174),1,IF(AND(AM$4&gt;=Inputs!$CM174,AM$4&lt;Inputs!$CN174),1,IF(AND(AM$4=Inputs!$CN174,AM$4=Inputs!$CO174),1,IF(OR(AND(AM$4=Inputs!$CN174+1,Inputs!$CN174=Inputs!$CO174),AND(AM$4=Inputs!$CN174+2,Inputs!$CN174=Inputs!$CO174)),0,IF(AM$4=Inputs!$CN174,0.8,IF(AM$4=Inputs!$CN174+1,0.6,IF(AM$4=Inputs!$CN174+2,0.4,IF(AM$4=Inputs!$CO174,0.2,IF(AND(AM$4&gt;=Inputs!$CL174,AM$4&lt;Inputs!$CM174),(AM$4-Inputs!$CL174+1)/(Inputs!$AI174+1),0)))))))))</f>
        <v>0</v>
      </c>
      <c r="AN177" s="27">
        <f>IF(AND(Inputs!$CO174=0,AN$4&gt;=Inputs!$CM174),1,IF(AND(AN$4&gt;=Inputs!$CM174,AN$4&lt;Inputs!$CN174),1,IF(AND(AN$4=Inputs!$CN174,AN$4=Inputs!$CO174),1,IF(OR(AND(AN$4=Inputs!$CN174+1,Inputs!$CN174=Inputs!$CO174),AND(AN$4=Inputs!$CN174+2,Inputs!$CN174=Inputs!$CO174)),0,IF(AN$4=Inputs!$CN174,0.8,IF(AN$4=Inputs!$CN174+1,0.6,IF(AN$4=Inputs!$CN174+2,0.4,IF(AN$4=Inputs!$CO174,0.2,IF(AND(AN$4&gt;=Inputs!$CL174,AN$4&lt;Inputs!$CM174),(AN$4-Inputs!$CL174+1)/(Inputs!$AI174+1),0)))))))))</f>
        <v>0</v>
      </c>
      <c r="AO177" s="27">
        <f>IF(AND(Inputs!$CO174=0,AO$4&gt;=Inputs!$CM174),1,IF(AND(AO$4&gt;=Inputs!$CM174,AO$4&lt;Inputs!$CN174),1,IF(AND(AO$4=Inputs!$CN174,AO$4=Inputs!$CO174),1,IF(OR(AND(AO$4=Inputs!$CN174+1,Inputs!$CN174=Inputs!$CO174),AND(AO$4=Inputs!$CN174+2,Inputs!$CN174=Inputs!$CO174)),0,IF(AO$4=Inputs!$CN174,0.8,IF(AO$4=Inputs!$CN174+1,0.6,IF(AO$4=Inputs!$CN174+2,0.4,IF(AO$4=Inputs!$CO174,0.2,IF(AND(AO$4&gt;=Inputs!$CL174,AO$4&lt;Inputs!$CM174),(AO$4-Inputs!$CL174+1)/(Inputs!$AI174+1),0)))))))))</f>
        <v>0</v>
      </c>
      <c r="AP177" s="27">
        <f>IF(AND(Inputs!$CO174=0,AP$4&gt;=Inputs!$CM174),1,IF(AND(AP$4&gt;=Inputs!$CM174,AP$4&lt;Inputs!$CN174),1,IF(AND(AP$4=Inputs!$CN174,AP$4=Inputs!$CO174),1,IF(OR(AND(AP$4=Inputs!$CN174+1,Inputs!$CN174=Inputs!$CO174),AND(AP$4=Inputs!$CN174+2,Inputs!$CN174=Inputs!$CO174)),0,IF(AP$4=Inputs!$CN174,0.8,IF(AP$4=Inputs!$CN174+1,0.6,IF(AP$4=Inputs!$CN174+2,0.4,IF(AP$4=Inputs!$CO174,0.2,IF(AND(AP$4&gt;=Inputs!$CL174,AP$4&lt;Inputs!$CM174),(AP$4-Inputs!$CL174+1)/(Inputs!$AI174+1),0)))))))))</f>
        <v>0</v>
      </c>
      <c r="AQ177" s="27">
        <f>IF(AND(Inputs!$CO174=0,AQ$4&gt;=Inputs!$CM174),1,IF(AND(AQ$4&gt;=Inputs!$CM174,AQ$4&lt;Inputs!$CN174),1,IF(AND(AQ$4=Inputs!$CN174,AQ$4=Inputs!$CO174),1,IF(OR(AND(AQ$4=Inputs!$CN174+1,Inputs!$CN174=Inputs!$CO174),AND(AQ$4=Inputs!$CN174+2,Inputs!$CN174=Inputs!$CO174)),0,IF(AQ$4=Inputs!$CN174,0.8,IF(AQ$4=Inputs!$CN174+1,0.6,IF(AQ$4=Inputs!$CN174+2,0.4,IF(AQ$4=Inputs!$CO174,0.2,IF(AND(AQ$4&gt;=Inputs!$CL174,AQ$4&lt;Inputs!$CM174),(AQ$4-Inputs!$CL174+1)/(Inputs!$AI174+1),0)))))))))</f>
        <v>0</v>
      </c>
      <c r="AR177" s="27">
        <f>IF(AND(Inputs!$CO174=0,AR$4&gt;=Inputs!$CM174),1,IF(AND(AR$4&gt;=Inputs!$CM174,AR$4&lt;Inputs!$CN174),1,IF(AND(AR$4=Inputs!$CN174,AR$4=Inputs!$CO174),1,IF(OR(AND(AR$4=Inputs!$CN174+1,Inputs!$CN174=Inputs!$CO174),AND(AR$4=Inputs!$CN174+2,Inputs!$CN174=Inputs!$CO174)),0,IF(AR$4=Inputs!$CN174,0.8,IF(AR$4=Inputs!$CN174+1,0.6,IF(AR$4=Inputs!$CN174+2,0.4,IF(AR$4=Inputs!$CO174,0.2,IF(AND(AR$4&gt;=Inputs!$CL174,AR$4&lt;Inputs!$CM174),(AR$4-Inputs!$CL174+1)/(Inputs!$AI174+1),0)))))))))</f>
        <v>0</v>
      </c>
      <c r="AS177" s="27">
        <f>IF(AND(Inputs!$CO174=0,AS$4&gt;=Inputs!$CM174),1,IF(AND(AS$4&gt;=Inputs!$CM174,AS$4&lt;Inputs!$CN174),1,IF(AND(AS$4=Inputs!$CN174,AS$4=Inputs!$CO174),1,IF(OR(AND(AS$4=Inputs!$CN174+1,Inputs!$CN174=Inputs!$CO174),AND(AS$4=Inputs!$CN174+2,Inputs!$CN174=Inputs!$CO174)),0,IF(AS$4=Inputs!$CN174,0.8,IF(AS$4=Inputs!$CN174+1,0.6,IF(AS$4=Inputs!$CN174+2,0.4,IF(AS$4=Inputs!$CO174,0.2,IF(AND(AS$4&gt;=Inputs!$CL174,AS$4&lt;Inputs!$CM174),(AS$4-Inputs!$CL174+1)/(Inputs!$AI174+1),0)))))))))</f>
        <v>0</v>
      </c>
      <c r="AT177" s="27">
        <f>IF(AND(Inputs!$CO174=0,AT$4&gt;=Inputs!$CM174),1,IF(AND(AT$4&gt;=Inputs!$CM174,AT$4&lt;Inputs!$CN174),1,IF(AND(AT$4=Inputs!$CN174,AT$4=Inputs!$CO174),1,IF(OR(AND(AT$4=Inputs!$CN174+1,Inputs!$CN174=Inputs!$CO174),AND(AT$4=Inputs!$CN174+2,Inputs!$CN174=Inputs!$CO174)),0,IF(AT$4=Inputs!$CN174,0.8,IF(AT$4=Inputs!$CN174+1,0.6,IF(AT$4=Inputs!$CN174+2,0.4,IF(AT$4=Inputs!$CO174,0.2,IF(AND(AT$4&gt;=Inputs!$CL174,AT$4&lt;Inputs!$CM174),(AT$4-Inputs!$CL174+1)/(Inputs!$AI174+1),0)))))))))</f>
        <v>0</v>
      </c>
      <c r="AU177" s="27">
        <f>IF(AND(Inputs!$CO174=0,AU$4&gt;=Inputs!$CM174),1,IF(AND(AU$4&gt;=Inputs!$CM174,AU$4&lt;Inputs!$CN174),1,IF(AND(AU$4=Inputs!$CN174,AU$4=Inputs!$CO174),1,IF(OR(AND(AU$4=Inputs!$CN174+1,Inputs!$CN174=Inputs!$CO174),AND(AU$4=Inputs!$CN174+2,Inputs!$CN174=Inputs!$CO174)),0,IF(AU$4=Inputs!$CN174,0.8,IF(AU$4=Inputs!$CN174+1,0.6,IF(AU$4=Inputs!$CN174+2,0.4,IF(AU$4=Inputs!$CO174,0.2,IF(AND(AU$4&gt;=Inputs!$CL174,AU$4&lt;Inputs!$CM174),(AU$4-Inputs!$CL174+1)/(Inputs!$AI174+1),0)))))))))</f>
        <v>0</v>
      </c>
      <c r="AV177" s="27">
        <f>IF(AND(Inputs!$CO174=0,AV$4&gt;=Inputs!$CM174),1,IF(AND(AV$4&gt;=Inputs!$CM174,AV$4&lt;Inputs!$CN174),1,IF(AND(AV$4=Inputs!$CN174,AV$4=Inputs!$CO174),1,IF(OR(AND(AV$4=Inputs!$CN174+1,Inputs!$CN174=Inputs!$CO174),AND(AV$4=Inputs!$CN174+2,Inputs!$CN174=Inputs!$CO174)),0,IF(AV$4=Inputs!$CN174,0.8,IF(AV$4=Inputs!$CN174+1,0.6,IF(AV$4=Inputs!$CN174+2,0.4,IF(AV$4=Inputs!$CO174,0.2,IF(AND(AV$4&gt;=Inputs!$CL174,AV$4&lt;Inputs!$CM174),(AV$4-Inputs!$CL174+1)/(Inputs!$AI174+1),0)))))))))</f>
        <v>0</v>
      </c>
      <c r="AW177" s="27">
        <f>IF(AND(Inputs!$CO174=0,AW$4&gt;=Inputs!$CM174),1,IF(AND(AW$4&gt;=Inputs!$CM174,AW$4&lt;Inputs!$CN174),1,IF(AND(AW$4=Inputs!$CN174,AW$4=Inputs!$CO174),1,IF(OR(AND(AW$4=Inputs!$CN174+1,Inputs!$CN174=Inputs!$CO174),AND(AW$4=Inputs!$CN174+2,Inputs!$CN174=Inputs!$CO174)),0,IF(AW$4=Inputs!$CN174,0.8,IF(AW$4=Inputs!$CN174+1,0.6,IF(AW$4=Inputs!$CN174+2,0.4,IF(AW$4=Inputs!$CO174,0.2,IF(AND(AW$4&gt;=Inputs!$CL174,AW$4&lt;Inputs!$CM174),(AW$4-Inputs!$CL174+1)/(Inputs!$AI174+1),0)))))))))</f>
        <v>0</v>
      </c>
      <c r="AX177" s="27">
        <f>IF(AND(Inputs!$CO174=0,AX$4&gt;=Inputs!$CM174),1,IF(AND(AX$4&gt;=Inputs!$CM174,AX$4&lt;Inputs!$CN174),1,IF(AND(AX$4=Inputs!$CN174,AX$4=Inputs!$CO174),1,IF(OR(AND(AX$4=Inputs!$CN174+1,Inputs!$CN174=Inputs!$CO174),AND(AX$4=Inputs!$CN174+2,Inputs!$CN174=Inputs!$CO174)),0,IF(AX$4=Inputs!$CN174,0.8,IF(AX$4=Inputs!$CN174+1,0.6,IF(AX$4=Inputs!$CN174+2,0.4,IF(AX$4=Inputs!$CO174,0.2,IF(AND(AX$4&gt;=Inputs!$CL174,AX$4&lt;Inputs!$CM174),(AX$4-Inputs!$CL174+1)/(Inputs!$AI174+1),0)))))))))</f>
        <v>0</v>
      </c>
      <c r="AY177" s="27">
        <f>IF(AND(Inputs!$CO174=0,AY$4&gt;=Inputs!$CM174),1,IF(AND(AY$4&gt;=Inputs!$CM174,AY$4&lt;Inputs!$CN174),1,IF(AND(AY$4=Inputs!$CN174,AY$4=Inputs!$CO174),1,IF(OR(AND(AY$4=Inputs!$CN174+1,Inputs!$CN174=Inputs!$CO174),AND(AY$4=Inputs!$CN174+2,Inputs!$CN174=Inputs!$CO174)),0,IF(AY$4=Inputs!$CN174,0.8,IF(AY$4=Inputs!$CN174+1,0.6,IF(AY$4=Inputs!$CN174+2,0.4,IF(AY$4=Inputs!$CO174,0.2,IF(AND(AY$4&gt;=Inputs!$CL174,AY$4&lt;Inputs!$CM174),(AY$4-Inputs!$CL174+1)/(Inputs!$AI174+1),0)))))))))</f>
        <v>0</v>
      </c>
      <c r="AZ177" s="27">
        <f>IF(AND(Inputs!$CO174=0,AZ$4&gt;=Inputs!$CM174),1,IF(AND(AZ$4&gt;=Inputs!$CM174,AZ$4&lt;Inputs!$CN174),1,IF(AND(AZ$4=Inputs!$CN174,AZ$4=Inputs!$CO174),1,IF(OR(AND(AZ$4=Inputs!$CN174+1,Inputs!$CN174=Inputs!$CO174),AND(AZ$4=Inputs!$CN174+2,Inputs!$CN174=Inputs!$CO174)),0,IF(AZ$4=Inputs!$CN174,0.8,IF(AZ$4=Inputs!$CN174+1,0.6,IF(AZ$4=Inputs!$CN174+2,0.4,IF(AZ$4=Inputs!$CO174,0.2,IF(AND(AZ$4&gt;=Inputs!$CL174,AZ$4&lt;Inputs!$CM174),(AZ$4-Inputs!$CL174+1)/(Inputs!$AI174+1),0)))))))))</f>
        <v>0</v>
      </c>
      <c r="BA177" s="27">
        <f>IF(AND(Inputs!$CO174=0,BA$4&gt;=Inputs!$CM174),1,IF(AND(BA$4&gt;=Inputs!$CM174,BA$4&lt;Inputs!$CN174),1,IF(AND(BA$4=Inputs!$CN174,BA$4=Inputs!$CO174),1,IF(OR(AND(BA$4=Inputs!$CN174+1,Inputs!$CN174=Inputs!$CO174),AND(BA$4=Inputs!$CN174+2,Inputs!$CN174=Inputs!$CO174)),0,IF(BA$4=Inputs!$CN174,0.8,IF(BA$4=Inputs!$CN174+1,0.6,IF(BA$4=Inputs!$CN174+2,0.4,IF(BA$4=Inputs!$CO174,0.2,IF(AND(BA$4&gt;=Inputs!$CL174,BA$4&lt;Inputs!$CM174),(BA$4-Inputs!$CL174+1)/(Inputs!$AI174+1),0)))))))))</f>
        <v>0</v>
      </c>
      <c r="BB177" s="27">
        <f>IF(AND(Inputs!$CO174=0,BB$4&gt;=Inputs!$CM174),1,IF(AND(BB$4&gt;=Inputs!$CM174,BB$4&lt;Inputs!$CN174),1,IF(AND(BB$4=Inputs!$CN174,BB$4=Inputs!$CO174),1,IF(OR(AND(BB$4=Inputs!$CN174+1,Inputs!$CN174=Inputs!$CO174),AND(BB$4=Inputs!$CN174+2,Inputs!$CN174=Inputs!$CO174)),0,IF(BB$4=Inputs!$CN174,0.8,IF(BB$4=Inputs!$CN174+1,0.6,IF(BB$4=Inputs!$CN174+2,0.4,IF(BB$4=Inputs!$CO174,0.2,IF(AND(BB$4&gt;=Inputs!$CL174,BB$4&lt;Inputs!$CM174),(BB$4-Inputs!$CL174+1)/(Inputs!$AI174+1),0)))))))))</f>
        <v>0</v>
      </c>
      <c r="BC177" s="27">
        <f>IF(AND(Inputs!$CO174=0,BC$4&gt;=Inputs!$CM174),1,IF(AND(BC$4&gt;=Inputs!$CM174,BC$4&lt;Inputs!$CN174),1,IF(AND(BC$4=Inputs!$CN174,BC$4=Inputs!$CO174),1,IF(OR(AND(BC$4=Inputs!$CN174+1,Inputs!$CN174=Inputs!$CO174),AND(BC$4=Inputs!$CN174+2,Inputs!$CN174=Inputs!$CO174)),0,IF(BC$4=Inputs!$CN174,0.8,IF(BC$4=Inputs!$CN174+1,0.6,IF(BC$4=Inputs!$CN174+2,0.4,IF(BC$4=Inputs!$CO174,0.2,IF(AND(BC$4&gt;=Inputs!$CL174,BC$4&lt;Inputs!$CM174),(BC$4-Inputs!$CL174+1)/(Inputs!$AI174+1),0)))))))))</f>
        <v>0</v>
      </c>
      <c r="BD177" s="27">
        <f>IF(AND(Inputs!$CO174=0,BD$4&gt;=Inputs!$CM174),1,IF(AND(BD$4&gt;=Inputs!$CM174,BD$4&lt;Inputs!$CN174),1,IF(AND(BD$4=Inputs!$CN174,BD$4=Inputs!$CO174),1,IF(OR(AND(BD$4=Inputs!$CN174+1,Inputs!$CN174=Inputs!$CO174),AND(BD$4=Inputs!$CN174+2,Inputs!$CN174=Inputs!$CO174)),0,IF(BD$4=Inputs!$CN174,0.8,IF(BD$4=Inputs!$CN174+1,0.6,IF(BD$4=Inputs!$CN174+2,0.4,IF(BD$4=Inputs!$CO174,0.2,IF(AND(BD$4&gt;=Inputs!$CL174,BD$4&lt;Inputs!$CM174),(BD$4-Inputs!$CL174+1)/(Inputs!$AI174+1),0)))))))))</f>
        <v>0</v>
      </c>
      <c r="BE177" s="27">
        <f>IF(AND(Inputs!$CO174=0,BE$4&gt;=Inputs!$CM174),1,IF(AND(BE$4&gt;=Inputs!$CM174,BE$4&lt;Inputs!$CN174),1,IF(AND(BE$4=Inputs!$CN174,BE$4=Inputs!$CO174),1,IF(OR(AND(BE$4=Inputs!$CN174+1,Inputs!$CN174=Inputs!$CO174),AND(BE$4=Inputs!$CN174+2,Inputs!$CN174=Inputs!$CO174)),0,IF(BE$4=Inputs!$CN174,0.8,IF(BE$4=Inputs!$CN174+1,0.6,IF(BE$4=Inputs!$CN174+2,0.4,IF(BE$4=Inputs!$CO174,0.2,IF(AND(BE$4&gt;=Inputs!$CL174,BE$4&lt;Inputs!$CM174),(BE$4-Inputs!$CL174+1)/(Inputs!$AI174+1),0)))))))))</f>
        <v>0</v>
      </c>
      <c r="BF177" s="27">
        <f>IF(AND(Inputs!$CO174=0,BF$4&gt;=Inputs!$CM174),1,IF(AND(BF$4&gt;=Inputs!$CM174,BF$4&lt;Inputs!$CN174),1,IF(AND(BF$4=Inputs!$CN174,BF$4=Inputs!$CO174),1,IF(OR(AND(BF$4=Inputs!$CN174+1,Inputs!$CN174=Inputs!$CO174),AND(BF$4=Inputs!$CN174+2,Inputs!$CN174=Inputs!$CO174)),0,IF(BF$4=Inputs!$CN174,0.8,IF(BF$4=Inputs!$CN174+1,0.6,IF(BF$4=Inputs!$CN174+2,0.4,IF(BF$4=Inputs!$CO174,0.2,IF(AND(BF$4&gt;=Inputs!$CL174,BF$4&lt;Inputs!$CM174),(BF$4-Inputs!$CL174+1)/(Inputs!$AI174+1),0)))))))))</f>
        <v>0</v>
      </c>
      <c r="BG177" s="27">
        <f>IF(AND(Inputs!$CO174=0,BG$4&gt;=Inputs!$CM174),1,IF(AND(BG$4&gt;=Inputs!$CM174,BG$4&lt;Inputs!$CN174),1,IF(AND(BG$4=Inputs!$CN174,BG$4=Inputs!$CO174),1,IF(OR(AND(BG$4=Inputs!$CN174+1,Inputs!$CN174=Inputs!$CO174),AND(BG$4=Inputs!$CN174+2,Inputs!$CN174=Inputs!$CO174)),0,IF(BG$4=Inputs!$CN174,0.8,IF(BG$4=Inputs!$CN174+1,0.6,IF(BG$4=Inputs!$CN174+2,0.4,IF(BG$4=Inputs!$CO174,0.2,IF(AND(BG$4&gt;=Inputs!$CL174,BG$4&lt;Inputs!$CM174),(BG$4-Inputs!$CL174+1)/(Inputs!$AI174+1),0)))))))))</f>
        <v>0</v>
      </c>
      <c r="BH177" s="27">
        <f>IF(AND(Inputs!$CO174=0,BH$4&gt;=Inputs!$CM174),1,IF(AND(BH$4&gt;=Inputs!$CM174,BH$4&lt;Inputs!$CN174),1,IF(AND(BH$4=Inputs!$CN174,BH$4=Inputs!$CO174),1,IF(OR(AND(BH$4=Inputs!$CN174+1,Inputs!$CN174=Inputs!$CO174),AND(BH$4=Inputs!$CN174+2,Inputs!$CN174=Inputs!$CO174)),0,IF(BH$4=Inputs!$CN174,0.8,IF(BH$4=Inputs!$CN174+1,0.6,IF(BH$4=Inputs!$CN174+2,0.4,IF(BH$4=Inputs!$CO174,0.2,IF(AND(BH$4&gt;=Inputs!$CL174,BH$4&lt;Inputs!$CM174),(BH$4-Inputs!$CL174+1)/(Inputs!$AI174+1),0)))))))))</f>
        <v>0</v>
      </c>
      <c r="BI177" s="27">
        <f>IF(AND(Inputs!$CO174=0,BI$4&gt;=Inputs!$CM174),1,IF(AND(BI$4&gt;=Inputs!$CM174,BI$4&lt;Inputs!$CN174),1,IF(AND(BI$4=Inputs!$CN174,BI$4=Inputs!$CO174),1,IF(OR(AND(BI$4=Inputs!$CN174+1,Inputs!$CN174=Inputs!$CO174),AND(BI$4=Inputs!$CN174+2,Inputs!$CN174=Inputs!$CO174)),0,IF(BI$4=Inputs!$CN174,0.8,IF(BI$4=Inputs!$CN174+1,0.6,IF(BI$4=Inputs!$CN174+2,0.4,IF(BI$4=Inputs!$CO174,0.2,IF(AND(BI$4&gt;=Inputs!$CL174,BI$4&lt;Inputs!$CM174),(BI$4-Inputs!$CL174+1)/(Inputs!$AI174+1),0)))))))))</f>
        <v>0</v>
      </c>
      <c r="BJ177" s="27">
        <f>IF(AND(Inputs!$CO174=0,BJ$4&gt;=Inputs!$CM174),1,IF(AND(BJ$4&gt;=Inputs!$CM174,BJ$4&lt;Inputs!$CN174),1,IF(AND(BJ$4=Inputs!$CN174,BJ$4=Inputs!$CO174),1,IF(OR(AND(BJ$4=Inputs!$CN174+1,Inputs!$CN174=Inputs!$CO174),AND(BJ$4=Inputs!$CN174+2,Inputs!$CN174=Inputs!$CO174)),0,IF(BJ$4=Inputs!$CN174,0.8,IF(BJ$4=Inputs!$CN174+1,0.6,IF(BJ$4=Inputs!$CN174+2,0.4,IF(BJ$4=Inputs!$CO174,0.2,IF(AND(BJ$4&gt;=Inputs!$CL174,BJ$4&lt;Inputs!$CM174),(BJ$4-Inputs!$CL174+1)/(Inputs!$AI174+1),0)))))))))</f>
        <v>0</v>
      </c>
      <c r="BK177" s="27">
        <f>IF(AND(Inputs!$CO174=0,BK$4&gt;=Inputs!$CM174),1,IF(AND(BK$4&gt;=Inputs!$CM174,BK$4&lt;Inputs!$CN174),1,IF(AND(BK$4=Inputs!$CN174,BK$4=Inputs!$CO174),1,IF(OR(AND(BK$4=Inputs!$CN174+1,Inputs!$CN174=Inputs!$CO174),AND(BK$4=Inputs!$CN174+2,Inputs!$CN174=Inputs!$CO174)),0,IF(BK$4=Inputs!$CN174,0.8,IF(BK$4=Inputs!$CN174+1,0.6,IF(BK$4=Inputs!$CN174+2,0.4,IF(BK$4=Inputs!$CO174,0.2,IF(AND(BK$4&gt;=Inputs!$CL174,BK$4&lt;Inputs!$CM174),(BK$4-Inputs!$CL174+1)/(Inputs!$AI174+1),0)))))))))</f>
        <v>0</v>
      </c>
      <c r="BL177" s="27">
        <f>IF(AND(Inputs!$CO174=0,BL$4&gt;=Inputs!$CM174),1,IF(AND(BL$4&gt;=Inputs!$CM174,BL$4&lt;Inputs!$CN174),1,IF(AND(BL$4=Inputs!$CN174,BL$4=Inputs!$CO174),1,IF(OR(AND(BL$4=Inputs!$CN174+1,Inputs!$CN174=Inputs!$CO174),AND(BL$4=Inputs!$CN174+2,Inputs!$CN174=Inputs!$CO174)),0,IF(BL$4=Inputs!$CN174,0.8,IF(BL$4=Inputs!$CN174+1,0.6,IF(BL$4=Inputs!$CN174+2,0.4,IF(BL$4=Inputs!$CO174,0.2,IF(AND(BL$4&gt;=Inputs!$CL174,BL$4&lt;Inputs!$CM174),(BL$4-Inputs!$CL174+1)/(Inputs!$AI174+1),0)))))))))</f>
        <v>0</v>
      </c>
      <c r="BM177" s="27">
        <f>IF(AND(Inputs!$CO174=0,BM$4&gt;=Inputs!$CM174),1,IF(AND(BM$4&gt;=Inputs!$CM174,BM$4&lt;Inputs!$CN174),1,IF(AND(BM$4=Inputs!$CN174,BM$4=Inputs!$CO174),1,IF(OR(AND(BM$4=Inputs!$CN174+1,Inputs!$CN174=Inputs!$CO174),AND(BM$4=Inputs!$CN174+2,Inputs!$CN174=Inputs!$CO174)),0,IF(BM$4=Inputs!$CN174,0.8,IF(BM$4=Inputs!$CN174+1,0.6,IF(BM$4=Inputs!$CN174+2,0.4,IF(BM$4=Inputs!$CO174,0.2,IF(AND(BM$4&gt;=Inputs!$CL174,BM$4&lt;Inputs!$CM174),(BM$4-Inputs!$CL174+1)/(Inputs!$AI174+1),0)))))))))</f>
        <v>0</v>
      </c>
      <c r="BO177" s="46" t="str">
        <f>IF(Inputs!$B174="","",(ROUND(Inputs!$BC174*AJ177,0)))</f>
        <v/>
      </c>
      <c r="BP177" s="46" t="str">
        <f>IF(Inputs!$B174="","",(ROUND(Inputs!$BC174*AK177,0)))</f>
        <v/>
      </c>
      <c r="BQ177" s="46" t="str">
        <f>IF(Inputs!$B174="","",(ROUND(Inputs!$BC174*AL177,0)))</f>
        <v/>
      </c>
      <c r="BR177" s="46" t="str">
        <f>IF(Inputs!$B174="","",(ROUND(Inputs!$BC174*AM177,0)))</f>
        <v/>
      </c>
      <c r="BS177" s="46" t="str">
        <f>IF(Inputs!$B174="","",(ROUND(Inputs!$BC174*AN177,0)))</f>
        <v/>
      </c>
      <c r="BT177" s="46" t="str">
        <f>IF(Inputs!$B174="","",(ROUND(Inputs!$BC174*AO177,0)))</f>
        <v/>
      </c>
      <c r="BU177" s="46" t="str">
        <f>IF(Inputs!$B174="","",(ROUND(Inputs!$BC174*AP177,0)))</f>
        <v/>
      </c>
      <c r="BV177" s="46" t="str">
        <f>IF(Inputs!$B174="","",(ROUND(Inputs!$BC174*AQ177,0)))</f>
        <v/>
      </c>
      <c r="BW177" s="46" t="str">
        <f>IF(Inputs!$B174="","",(ROUND(Inputs!$BC174*AR177,0)))</f>
        <v/>
      </c>
      <c r="BX177" s="46" t="str">
        <f>IF(Inputs!$B174="","",(ROUND(Inputs!$BC174*AS177,0)))</f>
        <v/>
      </c>
      <c r="BY177" s="46" t="str">
        <f>IF(Inputs!$B174="","",(ROUND(Inputs!$BC174*AT177,0)))</f>
        <v/>
      </c>
      <c r="BZ177" s="46" t="str">
        <f>IF(Inputs!$B174="","",(ROUND(Inputs!$BC174*AU177,0)))</f>
        <v/>
      </c>
      <c r="CA177" s="46" t="str">
        <f>IF(Inputs!$B174="","",(ROUND(Inputs!$BC174*AV177,0)))</f>
        <v/>
      </c>
      <c r="CB177" s="46" t="str">
        <f>IF(Inputs!$B174="","",(ROUND(Inputs!$BC174*AW177,0)))</f>
        <v/>
      </c>
      <c r="CC177" s="46" t="str">
        <f>IF(Inputs!$B174="","",(ROUND(Inputs!$BC174*AX177,0)))</f>
        <v/>
      </c>
      <c r="CD177" s="46" t="str">
        <f>IF(Inputs!$B174="","",(ROUND(Inputs!$BC174*AY177,0)))</f>
        <v/>
      </c>
      <c r="CE177" s="46" t="str">
        <f>IF(Inputs!$B174="","",(ROUND(Inputs!$BC174*AZ177,0)))</f>
        <v/>
      </c>
      <c r="CF177" s="46" t="str">
        <f>IF(Inputs!$B174="","",(ROUND(Inputs!$BC174*BA177,0)))</f>
        <v/>
      </c>
      <c r="CG177" s="46" t="str">
        <f>IF(Inputs!$B174="","",(ROUND(Inputs!$BC174*BB177,0)))</f>
        <v/>
      </c>
      <c r="CH177" s="46" t="str">
        <f>IF(Inputs!$B174="","",(ROUND(Inputs!$BC174*BC177,0)))</f>
        <v/>
      </c>
      <c r="CI177" s="46" t="str">
        <f>IF(Inputs!$B174="","",(ROUND(Inputs!$BC174*BD177,0)))</f>
        <v/>
      </c>
      <c r="CJ177" s="46" t="str">
        <f>IF(Inputs!$B174="","",(ROUND(Inputs!$BC174*BE177,0)))</f>
        <v/>
      </c>
      <c r="CK177" s="46" t="str">
        <f>IF(Inputs!$B174="","",(ROUND(Inputs!$BC174*BF177,0)))</f>
        <v/>
      </c>
      <c r="CL177" s="46" t="str">
        <f>IF(Inputs!$B174="","",(ROUND(Inputs!$BC174*BG177,0)))</f>
        <v/>
      </c>
      <c r="CM177" s="46" t="str">
        <f>IF(Inputs!$B174="","",(ROUND(Inputs!$BC174*BH177,0)))</f>
        <v/>
      </c>
      <c r="CN177" s="46" t="str">
        <f>IF(Inputs!$B174="","",(ROUND(Inputs!$BC174*BI177,0)))</f>
        <v/>
      </c>
      <c r="CO177" s="46" t="str">
        <f>IF(Inputs!$B174="","",(ROUND(Inputs!$BC174*BJ177,0)))</f>
        <v/>
      </c>
      <c r="CP177" s="46" t="str">
        <f>IF(Inputs!$B174="","",(ROUND(Inputs!$BC174*BK177,0)))</f>
        <v/>
      </c>
      <c r="CQ177" s="46" t="str">
        <f>IF(Inputs!$B174="","",(ROUND(Inputs!$BC174*BL177,0)))</f>
        <v/>
      </c>
      <c r="CR177" s="46" t="str">
        <f>IF(Inputs!$B174="","",(ROUND(Inputs!$BC174*BM177,0)))</f>
        <v/>
      </c>
      <c r="CV177" s="46" t="str">
        <f>IF(A177="","",IF(AND(CV$4&lt;=Inputs!$CQ174,CV$4&gt;=Inputs!$CP174),Inputs!$AR174/(Inputs!$CQ174-Inputs!$CP174+1),0)+IF(CV$4=Inputs!$CL174,Inputs!$BD174,0))</f>
        <v/>
      </c>
      <c r="CW177" s="46" t="str">
        <f>IF(B177="","",IF(AND(CW$4&lt;=Inputs!$CQ174,CW$4&gt;=Inputs!$CP174),Inputs!$AR174/(Inputs!$CQ174-Inputs!$CP174+1),0)+IF(CW$4=Inputs!$CL174,Inputs!$BD174,0))</f>
        <v/>
      </c>
      <c r="CX177" s="46" t="str">
        <f>IF(C177="","",IF(AND(CX$4&lt;=Inputs!$CQ174,CX$4&gt;=Inputs!$CP174),Inputs!$AR174/(Inputs!$CQ174-Inputs!$CP174+1),0)+IF(CX$4=Inputs!$CL174,Inputs!$BD174,0))</f>
        <v/>
      </c>
      <c r="CY177" s="46" t="str">
        <f>IF(D177="","",IF(AND(CY$4&lt;=Inputs!$CQ174,CY$4&gt;=Inputs!$CP174),Inputs!$AR174/(Inputs!$CQ174-Inputs!$CP174+1),0)+IF(CY$4=Inputs!$CL174,Inputs!$BD174,0))</f>
        <v/>
      </c>
      <c r="CZ177" s="46" t="str">
        <f>IF(E177="","",IF(AND(CZ$4&lt;=Inputs!$CQ174,CZ$4&gt;=Inputs!$CP174),Inputs!$AR174/(Inputs!$CQ174-Inputs!$CP174+1),0)+IF(CZ$4=Inputs!$CL174,Inputs!$BD174,0))</f>
        <v/>
      </c>
      <c r="DA177" s="46" t="str">
        <f>IF(F177="","",IF(AND(DA$4&lt;=Inputs!$CQ174,DA$4&gt;=Inputs!$CP174),Inputs!$AR174/(Inputs!$CQ174-Inputs!$CP174+1),0)+IF(DA$4=Inputs!$CL174,Inputs!$BD174,0))</f>
        <v/>
      </c>
      <c r="DB177" s="46" t="str">
        <f>IF(G177="","",IF(AND(DB$4&lt;=Inputs!$CQ174,DB$4&gt;=Inputs!$CP174),Inputs!$AR174/(Inputs!$CQ174-Inputs!$CP174+1),0)+IF(DB$4=Inputs!$CL174,Inputs!$BD174,0))</f>
        <v/>
      </c>
      <c r="DC177" s="46" t="str">
        <f>IF(H177="","",IF(AND(DC$4&lt;=Inputs!$CQ174,DC$4&gt;=Inputs!$CP174),Inputs!$AR174/(Inputs!$CQ174-Inputs!$CP174+1),0)+IF(DC$4=Inputs!$CL174,Inputs!$BD174,0))</f>
        <v/>
      </c>
      <c r="DD177" s="46" t="str">
        <f>IF(I177="","",IF(AND(DD$4&lt;=Inputs!$CQ174,DD$4&gt;=Inputs!$CP174),Inputs!$AR174/(Inputs!$CQ174-Inputs!$CP174+1),0)+IF(DD$4=Inputs!$CL174,Inputs!$BD174,0))</f>
        <v/>
      </c>
      <c r="DE177" s="46" t="str">
        <f>IF(J177="","",IF(AND(DE$4&lt;=Inputs!$CQ174,DE$4&gt;=Inputs!$CP174),Inputs!$AR174/(Inputs!$CQ174-Inputs!$CP174+1),0)+IF(DE$4=Inputs!$CL174,Inputs!$BD174,0))</f>
        <v/>
      </c>
      <c r="DF177" s="46" t="str">
        <f>IF(K177="","",IF(AND(DF$4&lt;=Inputs!$CQ174,DF$4&gt;=Inputs!$CP174),Inputs!$AR174/(Inputs!$CQ174-Inputs!$CP174+1),0)+IF(DF$4=Inputs!$CL174,Inputs!$BD174,0))</f>
        <v/>
      </c>
      <c r="DG177" s="46" t="str">
        <f>IF(L177="","",IF(AND(DG$4&lt;=Inputs!$CQ174,DG$4&gt;=Inputs!$CP174),Inputs!$AR174/(Inputs!$CQ174-Inputs!$CP174+1),0)+IF(DG$4=Inputs!$CL174,Inputs!$BD174,0))</f>
        <v/>
      </c>
      <c r="DH177" s="46" t="str">
        <f>IF(M177="","",IF(AND(DH$4&lt;=Inputs!$CQ174,DH$4&gt;=Inputs!$CP174),Inputs!$AR174/(Inputs!$CQ174-Inputs!$CP174+1),0)+IF(DH$4=Inputs!$CL174,Inputs!$BD174,0))</f>
        <v/>
      </c>
      <c r="DI177" s="46" t="str">
        <f>IF(N177="","",IF(AND(DI$4&lt;=Inputs!$CQ174,DI$4&gt;=Inputs!$CP174),Inputs!$AR174/(Inputs!$CQ174-Inputs!$CP174+1),0)+IF(DI$4=Inputs!$CL174,Inputs!$BD174,0))</f>
        <v/>
      </c>
      <c r="DJ177" s="46" t="str">
        <f>IF(O177="","",IF(AND(DJ$4&lt;=Inputs!$CQ174,DJ$4&gt;=Inputs!$CP174),Inputs!$AR174/(Inputs!$CQ174-Inputs!$CP174+1),0)+IF(DJ$4=Inputs!$CL174,Inputs!$BD174,0))</f>
        <v/>
      </c>
      <c r="DK177" s="46" t="str">
        <f>IF(P177="","",IF(AND(DK$4&lt;=Inputs!$CQ174,DK$4&gt;=Inputs!$CP174),Inputs!$AR174/(Inputs!$CQ174-Inputs!$CP174+1),0)+IF(DK$4=Inputs!$CL174,Inputs!$BD174,0))</f>
        <v/>
      </c>
      <c r="DL177" s="46" t="str">
        <f>IF(Q177="","",IF(AND(DL$4&lt;=Inputs!$CQ174,DL$4&gt;=Inputs!$CP174),Inputs!$AR174/(Inputs!$CQ174-Inputs!$CP174+1),0)+IF(DL$4=Inputs!$CL174,Inputs!$BD174,0))</f>
        <v/>
      </c>
      <c r="DM177" s="46" t="str">
        <f>IF(R177="","",IF(AND(DM$4&lt;=Inputs!$CQ174,DM$4&gt;=Inputs!$CP174),Inputs!$AR174/(Inputs!$CQ174-Inputs!$CP174+1),0)+IF(DM$4=Inputs!$CL174,Inputs!$BD174,0))</f>
        <v/>
      </c>
      <c r="DN177" s="46" t="str">
        <f>IF(S177="","",IF(AND(DN$4&lt;=Inputs!$CQ174,DN$4&gt;=Inputs!$CP174),Inputs!$AR174/(Inputs!$CQ174-Inputs!$CP174+1),0)+IF(DN$4=Inputs!$CL174,Inputs!$BD174,0))</f>
        <v/>
      </c>
      <c r="DO177" s="46" t="str">
        <f>IF(T177="","",IF(AND(DO$4&lt;=Inputs!$CQ174,DO$4&gt;=Inputs!$CP174),Inputs!$AR174/(Inputs!$CQ174-Inputs!$CP174+1),0)+IF(DO$4=Inputs!$CL174,Inputs!$BD174,0))</f>
        <v/>
      </c>
      <c r="DP177" s="46" t="str">
        <f>IF(U177="","",IF(AND(DP$4&lt;=Inputs!$CQ174,DP$4&gt;=Inputs!$CP174),Inputs!$AR174/(Inputs!$CQ174-Inputs!$CP174+1),0)+IF(DP$4=Inputs!$CL174,Inputs!$BD174,0))</f>
        <v/>
      </c>
      <c r="DQ177" s="46" t="str">
        <f>IF(V177="","",IF(AND(DQ$4&lt;=Inputs!$CQ174,DQ$4&gt;=Inputs!$CP174),Inputs!$AR174/(Inputs!$CQ174-Inputs!$CP174+1),0)+IF(DQ$4=Inputs!$CL174,Inputs!$BD174,0))</f>
        <v/>
      </c>
      <c r="DR177" s="46" t="str">
        <f>IF(W177="","",IF(AND(DR$4&lt;=Inputs!$CQ174,DR$4&gt;=Inputs!$CP174),Inputs!$AR174/(Inputs!$CQ174-Inputs!$CP174+1),0)+IF(DR$4=Inputs!$CL174,Inputs!$BD174,0))</f>
        <v/>
      </c>
      <c r="DS177" s="46" t="str">
        <f>IF(X177="","",IF(AND(DS$4&lt;=Inputs!$CQ174,DS$4&gt;=Inputs!$CP174),Inputs!$AR174/(Inputs!$CQ174-Inputs!$CP174+1),0)+IF(DS$4=Inputs!$CL174,Inputs!$BD174,0))</f>
        <v/>
      </c>
      <c r="DT177" s="46" t="str">
        <f>IF(Y177="","",IF(AND(DT$4&lt;=Inputs!$CQ174,DT$4&gt;=Inputs!$CP174),Inputs!$AR174/(Inputs!$CQ174-Inputs!$CP174+1),0)+IF(DT$4=Inputs!$CL174,Inputs!$BD174,0))</f>
        <v/>
      </c>
      <c r="DU177" s="46" t="str">
        <f>IF(Z177="","",IF(AND(DU$4&lt;=Inputs!$CQ174,DU$4&gt;=Inputs!$CP174),Inputs!$AR174/(Inputs!$CQ174-Inputs!$CP174+1),0)+IF(DU$4=Inputs!$CL174,Inputs!$BD174,0))</f>
        <v/>
      </c>
      <c r="DV177" s="46" t="str">
        <f>IF(AA177="","",IF(AND(DV$4&lt;=Inputs!$CQ174,DV$4&gt;=Inputs!$CP174),Inputs!$AR174/(Inputs!$CQ174-Inputs!$CP174+1),0)+IF(DV$4=Inputs!$CL174,Inputs!$BD174,0))</f>
        <v/>
      </c>
      <c r="DW177" s="46" t="str">
        <f>IF(AB177="","",IF(AND(DW$4&lt;=Inputs!$CQ174,DW$4&gt;=Inputs!$CP174),Inputs!$AR174/(Inputs!$CQ174-Inputs!$CP174+1),0)+IF(DW$4=Inputs!$CL174,Inputs!$BD174,0))</f>
        <v/>
      </c>
      <c r="DX177" s="46" t="str">
        <f>IF(AC177="","",IF(AND(DX$4&lt;=Inputs!$CQ174,DX$4&gt;=Inputs!$CP174),Inputs!$AR174/(Inputs!$CQ174-Inputs!$CP174+1),0)+IF(DX$4=Inputs!$CL174,Inputs!$BD174,0))</f>
        <v/>
      </c>
      <c r="DY177" s="46" t="str">
        <f>IF(AD177="","",IF(AND(DY$4&lt;=Inputs!$CQ174,DY$4&gt;=Inputs!$CP174),Inputs!$AR174/(Inputs!$CQ174-Inputs!$CP174+1),0)+IF(DY$4=Inputs!$CL174,Inputs!$BD174,0))</f>
        <v/>
      </c>
      <c r="DZ177" s="46" t="str">
        <f t="shared" si="8"/>
        <v/>
      </c>
    </row>
    <row r="178" spans="1:130">
      <c r="A178" s="7" t="str">
        <f>IF(Inputs!A175="","",Inputs!A175)</f>
        <v/>
      </c>
      <c r="B178" t="str">
        <f>IF(Inputs!B175="","",Inputs!B175)</f>
        <v/>
      </c>
      <c r="C178" s="46" t="str">
        <f>IF(Inputs!$B175="","",BO178-CV178)</f>
        <v/>
      </c>
      <c r="D178" s="46" t="str">
        <f>IF(Inputs!$B175="","",BP178-CW178)</f>
        <v/>
      </c>
      <c r="E178" s="46" t="str">
        <f>IF(Inputs!$B175="","",BQ178-CX178)</f>
        <v/>
      </c>
      <c r="F178" s="46" t="str">
        <f>IF(Inputs!$B175="","",BR178-CY178)</f>
        <v/>
      </c>
      <c r="G178" s="46" t="str">
        <f>IF(Inputs!$B175="","",BS178-CZ178)</f>
        <v/>
      </c>
      <c r="H178" s="46" t="str">
        <f>IF(Inputs!$B175="","",BT178-DA178)</f>
        <v/>
      </c>
      <c r="I178" s="46" t="str">
        <f>IF(Inputs!$B175="","",BU178-DB178)</f>
        <v/>
      </c>
      <c r="J178" s="46" t="str">
        <f>IF(Inputs!$B175="","",BV178-DC178)</f>
        <v/>
      </c>
      <c r="K178" s="46" t="str">
        <f>IF(Inputs!$B175="","",BW178-DD178)</f>
        <v/>
      </c>
      <c r="L178" s="46" t="str">
        <f>IF(Inputs!$B175="","",BX178-DE178)</f>
        <v/>
      </c>
      <c r="M178" s="46" t="str">
        <f>IF(Inputs!$B175="","",BY178-DF178)</f>
        <v/>
      </c>
      <c r="N178" s="46" t="str">
        <f>IF(Inputs!$B175="","",BZ178-DG178)</f>
        <v/>
      </c>
      <c r="O178" s="46" t="str">
        <f>IF(Inputs!$B175="","",CA178-DH178)</f>
        <v/>
      </c>
      <c r="P178" s="46" t="str">
        <f>IF(Inputs!$B175="","",CB178-DI178)</f>
        <v/>
      </c>
      <c r="Q178" s="46" t="str">
        <f>IF(Inputs!$B175="","",CC178-DJ178)</f>
        <v/>
      </c>
      <c r="R178" s="46" t="str">
        <f>IF(Inputs!$B175="","",CD178-DK178)</f>
        <v/>
      </c>
      <c r="S178" s="46" t="str">
        <f>IF(Inputs!$B175="","",CE178-DL178)</f>
        <v/>
      </c>
      <c r="T178" s="46" t="str">
        <f>IF(Inputs!$B175="","",CF178-DM178)</f>
        <v/>
      </c>
      <c r="U178" s="46" t="str">
        <f>IF(Inputs!$B175="","",CG178-DN178)</f>
        <v/>
      </c>
      <c r="V178" s="46" t="str">
        <f>IF(Inputs!$B175="","",CH178-DO178)</f>
        <v/>
      </c>
      <c r="W178" s="46" t="str">
        <f>IF(Inputs!$B175="","",CI178-DP178)</f>
        <v/>
      </c>
      <c r="X178" s="46" t="str">
        <f>IF(Inputs!$B175="","",CJ178-DQ178)</f>
        <v/>
      </c>
      <c r="Y178" s="46" t="str">
        <f>IF(Inputs!$B175="","",CK178-DR178)</f>
        <v/>
      </c>
      <c r="Z178" s="46" t="str">
        <f>IF(Inputs!$B175="","",CL178-DS178)</f>
        <v/>
      </c>
      <c r="AA178" s="46" t="str">
        <f>IF(Inputs!$B175="","",CM178-DT178)</f>
        <v/>
      </c>
      <c r="AB178" s="46" t="str">
        <f>IF(Inputs!$B175="","",CN178-DU178)</f>
        <v/>
      </c>
      <c r="AC178" s="46" t="str">
        <f>IF(Inputs!$B175="","",CO178-DV178)</f>
        <v/>
      </c>
      <c r="AD178" s="46" t="str">
        <f>IF(Inputs!$B175="","",CP178-DW178)</f>
        <v/>
      </c>
      <c r="AE178" s="46" t="str">
        <f>IF(Inputs!$B175="","",CQ178-DX178)</f>
        <v/>
      </c>
      <c r="AF178" s="46" t="str">
        <f>IF(Inputs!$B175="","",CR178-DY178)</f>
        <v/>
      </c>
      <c r="AG178" s="50" t="str">
        <f t="shared" si="9"/>
        <v/>
      </c>
      <c r="AH178" s="50"/>
      <c r="AJ178" s="27">
        <f>IF(AND(Inputs!$CO175=0,AJ$4&gt;=Inputs!$CM175),1,IF(AND(AJ$4&gt;=Inputs!$CM175,AJ$4&lt;Inputs!$CN175),1,IF(AND(AJ$4=Inputs!$CN175,AJ$4=Inputs!$CO175),1,IF(OR(AND(AJ$4=Inputs!$CN175+1,Inputs!$CN175=Inputs!$CO175),AND(AJ$4=Inputs!$CN175+2,Inputs!$CN175=Inputs!$CO175)),0,IF(AJ$4=Inputs!$CN175,0.8,IF(AJ$4=Inputs!$CN175+1,0.6,IF(AJ$4=Inputs!$CN175+2,0.4,IF(AJ$4=Inputs!$CO175,0.2,IF(AND(AJ$4&gt;=Inputs!$CL175,AJ$4&lt;Inputs!$CM175),(AJ$4-Inputs!$CL175+1)/(Inputs!$AI175+1),0)))))))))</f>
        <v>0</v>
      </c>
      <c r="AK178" s="27">
        <f>IF(AND(Inputs!$CO175=0,AK$4&gt;=Inputs!$CM175),1,IF(AND(AK$4&gt;=Inputs!$CM175,AK$4&lt;Inputs!$CN175),1,IF(AND(AK$4=Inputs!$CN175,AK$4=Inputs!$CO175),1,IF(OR(AND(AK$4=Inputs!$CN175+1,Inputs!$CN175=Inputs!$CO175),AND(AK$4=Inputs!$CN175+2,Inputs!$CN175=Inputs!$CO175)),0,IF(AK$4=Inputs!$CN175,0.8,IF(AK$4=Inputs!$CN175+1,0.6,IF(AK$4=Inputs!$CN175+2,0.4,IF(AK$4=Inputs!$CO175,0.2,IF(AND(AK$4&gt;=Inputs!$CL175,AK$4&lt;Inputs!$CM175),(AK$4-Inputs!$CL175+1)/(Inputs!$AI175+1),0)))))))))</f>
        <v>0</v>
      </c>
      <c r="AL178" s="27">
        <f>IF(AND(Inputs!$CO175=0,AL$4&gt;=Inputs!$CM175),1,IF(AND(AL$4&gt;=Inputs!$CM175,AL$4&lt;Inputs!$CN175),1,IF(AND(AL$4=Inputs!$CN175,AL$4=Inputs!$CO175),1,IF(OR(AND(AL$4=Inputs!$CN175+1,Inputs!$CN175=Inputs!$CO175),AND(AL$4=Inputs!$CN175+2,Inputs!$CN175=Inputs!$CO175)),0,IF(AL$4=Inputs!$CN175,0.8,IF(AL$4=Inputs!$CN175+1,0.6,IF(AL$4=Inputs!$CN175+2,0.4,IF(AL$4=Inputs!$CO175,0.2,IF(AND(AL$4&gt;=Inputs!$CL175,AL$4&lt;Inputs!$CM175),(AL$4-Inputs!$CL175+1)/(Inputs!$AI175+1),0)))))))))</f>
        <v>0</v>
      </c>
      <c r="AM178" s="27">
        <f>IF(AND(Inputs!$CO175=0,AM$4&gt;=Inputs!$CM175),1,IF(AND(AM$4&gt;=Inputs!$CM175,AM$4&lt;Inputs!$CN175),1,IF(AND(AM$4=Inputs!$CN175,AM$4=Inputs!$CO175),1,IF(OR(AND(AM$4=Inputs!$CN175+1,Inputs!$CN175=Inputs!$CO175),AND(AM$4=Inputs!$CN175+2,Inputs!$CN175=Inputs!$CO175)),0,IF(AM$4=Inputs!$CN175,0.8,IF(AM$4=Inputs!$CN175+1,0.6,IF(AM$4=Inputs!$CN175+2,0.4,IF(AM$4=Inputs!$CO175,0.2,IF(AND(AM$4&gt;=Inputs!$CL175,AM$4&lt;Inputs!$CM175),(AM$4-Inputs!$CL175+1)/(Inputs!$AI175+1),0)))))))))</f>
        <v>0</v>
      </c>
      <c r="AN178" s="27">
        <f>IF(AND(Inputs!$CO175=0,AN$4&gt;=Inputs!$CM175),1,IF(AND(AN$4&gt;=Inputs!$CM175,AN$4&lt;Inputs!$CN175),1,IF(AND(AN$4=Inputs!$CN175,AN$4=Inputs!$CO175),1,IF(OR(AND(AN$4=Inputs!$CN175+1,Inputs!$CN175=Inputs!$CO175),AND(AN$4=Inputs!$CN175+2,Inputs!$CN175=Inputs!$CO175)),0,IF(AN$4=Inputs!$CN175,0.8,IF(AN$4=Inputs!$CN175+1,0.6,IF(AN$4=Inputs!$CN175+2,0.4,IF(AN$4=Inputs!$CO175,0.2,IF(AND(AN$4&gt;=Inputs!$CL175,AN$4&lt;Inputs!$CM175),(AN$4-Inputs!$CL175+1)/(Inputs!$AI175+1),0)))))))))</f>
        <v>0</v>
      </c>
      <c r="AO178" s="27">
        <f>IF(AND(Inputs!$CO175=0,AO$4&gt;=Inputs!$CM175),1,IF(AND(AO$4&gt;=Inputs!$CM175,AO$4&lt;Inputs!$CN175),1,IF(AND(AO$4=Inputs!$CN175,AO$4=Inputs!$CO175),1,IF(OR(AND(AO$4=Inputs!$CN175+1,Inputs!$CN175=Inputs!$CO175),AND(AO$4=Inputs!$CN175+2,Inputs!$CN175=Inputs!$CO175)),0,IF(AO$4=Inputs!$CN175,0.8,IF(AO$4=Inputs!$CN175+1,0.6,IF(AO$4=Inputs!$CN175+2,0.4,IF(AO$4=Inputs!$CO175,0.2,IF(AND(AO$4&gt;=Inputs!$CL175,AO$4&lt;Inputs!$CM175),(AO$4-Inputs!$CL175+1)/(Inputs!$AI175+1),0)))))))))</f>
        <v>0</v>
      </c>
      <c r="AP178" s="27">
        <f>IF(AND(Inputs!$CO175=0,AP$4&gt;=Inputs!$CM175),1,IF(AND(AP$4&gt;=Inputs!$CM175,AP$4&lt;Inputs!$CN175),1,IF(AND(AP$4=Inputs!$CN175,AP$4=Inputs!$CO175),1,IF(OR(AND(AP$4=Inputs!$CN175+1,Inputs!$CN175=Inputs!$CO175),AND(AP$4=Inputs!$CN175+2,Inputs!$CN175=Inputs!$CO175)),0,IF(AP$4=Inputs!$CN175,0.8,IF(AP$4=Inputs!$CN175+1,0.6,IF(AP$4=Inputs!$CN175+2,0.4,IF(AP$4=Inputs!$CO175,0.2,IF(AND(AP$4&gt;=Inputs!$CL175,AP$4&lt;Inputs!$CM175),(AP$4-Inputs!$CL175+1)/(Inputs!$AI175+1),0)))))))))</f>
        <v>0</v>
      </c>
      <c r="AQ178" s="27">
        <f>IF(AND(Inputs!$CO175=0,AQ$4&gt;=Inputs!$CM175),1,IF(AND(AQ$4&gt;=Inputs!$CM175,AQ$4&lt;Inputs!$CN175),1,IF(AND(AQ$4=Inputs!$CN175,AQ$4=Inputs!$CO175),1,IF(OR(AND(AQ$4=Inputs!$CN175+1,Inputs!$CN175=Inputs!$CO175),AND(AQ$4=Inputs!$CN175+2,Inputs!$CN175=Inputs!$CO175)),0,IF(AQ$4=Inputs!$CN175,0.8,IF(AQ$4=Inputs!$CN175+1,0.6,IF(AQ$4=Inputs!$CN175+2,0.4,IF(AQ$4=Inputs!$CO175,0.2,IF(AND(AQ$4&gt;=Inputs!$CL175,AQ$4&lt;Inputs!$CM175),(AQ$4-Inputs!$CL175+1)/(Inputs!$AI175+1),0)))))))))</f>
        <v>0</v>
      </c>
      <c r="AR178" s="27">
        <f>IF(AND(Inputs!$CO175=0,AR$4&gt;=Inputs!$CM175),1,IF(AND(AR$4&gt;=Inputs!$CM175,AR$4&lt;Inputs!$CN175),1,IF(AND(AR$4=Inputs!$CN175,AR$4=Inputs!$CO175),1,IF(OR(AND(AR$4=Inputs!$CN175+1,Inputs!$CN175=Inputs!$CO175),AND(AR$4=Inputs!$CN175+2,Inputs!$CN175=Inputs!$CO175)),0,IF(AR$4=Inputs!$CN175,0.8,IF(AR$4=Inputs!$CN175+1,0.6,IF(AR$4=Inputs!$CN175+2,0.4,IF(AR$4=Inputs!$CO175,0.2,IF(AND(AR$4&gt;=Inputs!$CL175,AR$4&lt;Inputs!$CM175),(AR$4-Inputs!$CL175+1)/(Inputs!$AI175+1),0)))))))))</f>
        <v>0</v>
      </c>
      <c r="AS178" s="27">
        <f>IF(AND(Inputs!$CO175=0,AS$4&gt;=Inputs!$CM175),1,IF(AND(AS$4&gt;=Inputs!$CM175,AS$4&lt;Inputs!$CN175),1,IF(AND(AS$4=Inputs!$CN175,AS$4=Inputs!$CO175),1,IF(OR(AND(AS$4=Inputs!$CN175+1,Inputs!$CN175=Inputs!$CO175),AND(AS$4=Inputs!$CN175+2,Inputs!$CN175=Inputs!$CO175)),0,IF(AS$4=Inputs!$CN175,0.8,IF(AS$4=Inputs!$CN175+1,0.6,IF(AS$4=Inputs!$CN175+2,0.4,IF(AS$4=Inputs!$CO175,0.2,IF(AND(AS$4&gt;=Inputs!$CL175,AS$4&lt;Inputs!$CM175),(AS$4-Inputs!$CL175+1)/(Inputs!$AI175+1),0)))))))))</f>
        <v>0</v>
      </c>
      <c r="AT178" s="27">
        <f>IF(AND(Inputs!$CO175=0,AT$4&gt;=Inputs!$CM175),1,IF(AND(AT$4&gt;=Inputs!$CM175,AT$4&lt;Inputs!$CN175),1,IF(AND(AT$4=Inputs!$CN175,AT$4=Inputs!$CO175),1,IF(OR(AND(AT$4=Inputs!$CN175+1,Inputs!$CN175=Inputs!$CO175),AND(AT$4=Inputs!$CN175+2,Inputs!$CN175=Inputs!$CO175)),0,IF(AT$4=Inputs!$CN175,0.8,IF(AT$4=Inputs!$CN175+1,0.6,IF(AT$4=Inputs!$CN175+2,0.4,IF(AT$4=Inputs!$CO175,0.2,IF(AND(AT$4&gt;=Inputs!$CL175,AT$4&lt;Inputs!$CM175),(AT$4-Inputs!$CL175+1)/(Inputs!$AI175+1),0)))))))))</f>
        <v>0</v>
      </c>
      <c r="AU178" s="27">
        <f>IF(AND(Inputs!$CO175=0,AU$4&gt;=Inputs!$CM175),1,IF(AND(AU$4&gt;=Inputs!$CM175,AU$4&lt;Inputs!$CN175),1,IF(AND(AU$4=Inputs!$CN175,AU$4=Inputs!$CO175),1,IF(OR(AND(AU$4=Inputs!$CN175+1,Inputs!$CN175=Inputs!$CO175),AND(AU$4=Inputs!$CN175+2,Inputs!$CN175=Inputs!$CO175)),0,IF(AU$4=Inputs!$CN175,0.8,IF(AU$4=Inputs!$CN175+1,0.6,IF(AU$4=Inputs!$CN175+2,0.4,IF(AU$4=Inputs!$CO175,0.2,IF(AND(AU$4&gt;=Inputs!$CL175,AU$4&lt;Inputs!$CM175),(AU$4-Inputs!$CL175+1)/(Inputs!$AI175+1),0)))))))))</f>
        <v>0</v>
      </c>
      <c r="AV178" s="27">
        <f>IF(AND(Inputs!$CO175=0,AV$4&gt;=Inputs!$CM175),1,IF(AND(AV$4&gt;=Inputs!$CM175,AV$4&lt;Inputs!$CN175),1,IF(AND(AV$4=Inputs!$CN175,AV$4=Inputs!$CO175),1,IF(OR(AND(AV$4=Inputs!$CN175+1,Inputs!$CN175=Inputs!$CO175),AND(AV$4=Inputs!$CN175+2,Inputs!$CN175=Inputs!$CO175)),0,IF(AV$4=Inputs!$CN175,0.8,IF(AV$4=Inputs!$CN175+1,0.6,IF(AV$4=Inputs!$CN175+2,0.4,IF(AV$4=Inputs!$CO175,0.2,IF(AND(AV$4&gt;=Inputs!$CL175,AV$4&lt;Inputs!$CM175),(AV$4-Inputs!$CL175+1)/(Inputs!$AI175+1),0)))))))))</f>
        <v>0</v>
      </c>
      <c r="AW178" s="27">
        <f>IF(AND(Inputs!$CO175=0,AW$4&gt;=Inputs!$CM175),1,IF(AND(AW$4&gt;=Inputs!$CM175,AW$4&lt;Inputs!$CN175),1,IF(AND(AW$4=Inputs!$CN175,AW$4=Inputs!$CO175),1,IF(OR(AND(AW$4=Inputs!$CN175+1,Inputs!$CN175=Inputs!$CO175),AND(AW$4=Inputs!$CN175+2,Inputs!$CN175=Inputs!$CO175)),0,IF(AW$4=Inputs!$CN175,0.8,IF(AW$4=Inputs!$CN175+1,0.6,IF(AW$4=Inputs!$CN175+2,0.4,IF(AW$4=Inputs!$CO175,0.2,IF(AND(AW$4&gt;=Inputs!$CL175,AW$4&lt;Inputs!$CM175),(AW$4-Inputs!$CL175+1)/(Inputs!$AI175+1),0)))))))))</f>
        <v>0</v>
      </c>
      <c r="AX178" s="27">
        <f>IF(AND(Inputs!$CO175=0,AX$4&gt;=Inputs!$CM175),1,IF(AND(AX$4&gt;=Inputs!$CM175,AX$4&lt;Inputs!$CN175),1,IF(AND(AX$4=Inputs!$CN175,AX$4=Inputs!$CO175),1,IF(OR(AND(AX$4=Inputs!$CN175+1,Inputs!$CN175=Inputs!$CO175),AND(AX$4=Inputs!$CN175+2,Inputs!$CN175=Inputs!$CO175)),0,IF(AX$4=Inputs!$CN175,0.8,IF(AX$4=Inputs!$CN175+1,0.6,IF(AX$4=Inputs!$CN175+2,0.4,IF(AX$4=Inputs!$CO175,0.2,IF(AND(AX$4&gt;=Inputs!$CL175,AX$4&lt;Inputs!$CM175),(AX$4-Inputs!$CL175+1)/(Inputs!$AI175+1),0)))))))))</f>
        <v>0</v>
      </c>
      <c r="AY178" s="27">
        <f>IF(AND(Inputs!$CO175=0,AY$4&gt;=Inputs!$CM175),1,IF(AND(AY$4&gt;=Inputs!$CM175,AY$4&lt;Inputs!$CN175),1,IF(AND(AY$4=Inputs!$CN175,AY$4=Inputs!$CO175),1,IF(OR(AND(AY$4=Inputs!$CN175+1,Inputs!$CN175=Inputs!$CO175),AND(AY$4=Inputs!$CN175+2,Inputs!$CN175=Inputs!$CO175)),0,IF(AY$4=Inputs!$CN175,0.8,IF(AY$4=Inputs!$CN175+1,0.6,IF(AY$4=Inputs!$CN175+2,0.4,IF(AY$4=Inputs!$CO175,0.2,IF(AND(AY$4&gt;=Inputs!$CL175,AY$4&lt;Inputs!$CM175),(AY$4-Inputs!$CL175+1)/(Inputs!$AI175+1),0)))))))))</f>
        <v>0</v>
      </c>
      <c r="AZ178" s="27">
        <f>IF(AND(Inputs!$CO175=0,AZ$4&gt;=Inputs!$CM175),1,IF(AND(AZ$4&gt;=Inputs!$CM175,AZ$4&lt;Inputs!$CN175),1,IF(AND(AZ$4=Inputs!$CN175,AZ$4=Inputs!$CO175),1,IF(OR(AND(AZ$4=Inputs!$CN175+1,Inputs!$CN175=Inputs!$CO175),AND(AZ$4=Inputs!$CN175+2,Inputs!$CN175=Inputs!$CO175)),0,IF(AZ$4=Inputs!$CN175,0.8,IF(AZ$4=Inputs!$CN175+1,0.6,IF(AZ$4=Inputs!$CN175+2,0.4,IF(AZ$4=Inputs!$CO175,0.2,IF(AND(AZ$4&gt;=Inputs!$CL175,AZ$4&lt;Inputs!$CM175),(AZ$4-Inputs!$CL175+1)/(Inputs!$AI175+1),0)))))))))</f>
        <v>0</v>
      </c>
      <c r="BA178" s="27">
        <f>IF(AND(Inputs!$CO175=0,BA$4&gt;=Inputs!$CM175),1,IF(AND(BA$4&gt;=Inputs!$CM175,BA$4&lt;Inputs!$CN175),1,IF(AND(BA$4=Inputs!$CN175,BA$4=Inputs!$CO175),1,IF(OR(AND(BA$4=Inputs!$CN175+1,Inputs!$CN175=Inputs!$CO175),AND(BA$4=Inputs!$CN175+2,Inputs!$CN175=Inputs!$CO175)),0,IF(BA$4=Inputs!$CN175,0.8,IF(BA$4=Inputs!$CN175+1,0.6,IF(BA$4=Inputs!$CN175+2,0.4,IF(BA$4=Inputs!$CO175,0.2,IF(AND(BA$4&gt;=Inputs!$CL175,BA$4&lt;Inputs!$CM175),(BA$4-Inputs!$CL175+1)/(Inputs!$AI175+1),0)))))))))</f>
        <v>0</v>
      </c>
      <c r="BB178" s="27">
        <f>IF(AND(Inputs!$CO175=0,BB$4&gt;=Inputs!$CM175),1,IF(AND(BB$4&gt;=Inputs!$CM175,BB$4&lt;Inputs!$CN175),1,IF(AND(BB$4=Inputs!$CN175,BB$4=Inputs!$CO175),1,IF(OR(AND(BB$4=Inputs!$CN175+1,Inputs!$CN175=Inputs!$CO175),AND(BB$4=Inputs!$CN175+2,Inputs!$CN175=Inputs!$CO175)),0,IF(BB$4=Inputs!$CN175,0.8,IF(BB$4=Inputs!$CN175+1,0.6,IF(BB$4=Inputs!$CN175+2,0.4,IF(BB$4=Inputs!$CO175,0.2,IF(AND(BB$4&gt;=Inputs!$CL175,BB$4&lt;Inputs!$CM175),(BB$4-Inputs!$CL175+1)/(Inputs!$AI175+1),0)))))))))</f>
        <v>0</v>
      </c>
      <c r="BC178" s="27">
        <f>IF(AND(Inputs!$CO175=0,BC$4&gt;=Inputs!$CM175),1,IF(AND(BC$4&gt;=Inputs!$CM175,BC$4&lt;Inputs!$CN175),1,IF(AND(BC$4=Inputs!$CN175,BC$4=Inputs!$CO175),1,IF(OR(AND(BC$4=Inputs!$CN175+1,Inputs!$CN175=Inputs!$CO175),AND(BC$4=Inputs!$CN175+2,Inputs!$CN175=Inputs!$CO175)),0,IF(BC$4=Inputs!$CN175,0.8,IF(BC$4=Inputs!$CN175+1,0.6,IF(BC$4=Inputs!$CN175+2,0.4,IF(BC$4=Inputs!$CO175,0.2,IF(AND(BC$4&gt;=Inputs!$CL175,BC$4&lt;Inputs!$CM175),(BC$4-Inputs!$CL175+1)/(Inputs!$AI175+1),0)))))))))</f>
        <v>0</v>
      </c>
      <c r="BD178" s="27">
        <f>IF(AND(Inputs!$CO175=0,BD$4&gt;=Inputs!$CM175),1,IF(AND(BD$4&gt;=Inputs!$CM175,BD$4&lt;Inputs!$CN175),1,IF(AND(BD$4=Inputs!$CN175,BD$4=Inputs!$CO175),1,IF(OR(AND(BD$4=Inputs!$CN175+1,Inputs!$CN175=Inputs!$CO175),AND(BD$4=Inputs!$CN175+2,Inputs!$CN175=Inputs!$CO175)),0,IF(BD$4=Inputs!$CN175,0.8,IF(BD$4=Inputs!$CN175+1,0.6,IF(BD$4=Inputs!$CN175+2,0.4,IF(BD$4=Inputs!$CO175,0.2,IF(AND(BD$4&gt;=Inputs!$CL175,BD$4&lt;Inputs!$CM175),(BD$4-Inputs!$CL175+1)/(Inputs!$AI175+1),0)))))))))</f>
        <v>0</v>
      </c>
      <c r="BE178" s="27">
        <f>IF(AND(Inputs!$CO175=0,BE$4&gt;=Inputs!$CM175),1,IF(AND(BE$4&gt;=Inputs!$CM175,BE$4&lt;Inputs!$CN175),1,IF(AND(BE$4=Inputs!$CN175,BE$4=Inputs!$CO175),1,IF(OR(AND(BE$4=Inputs!$CN175+1,Inputs!$CN175=Inputs!$CO175),AND(BE$4=Inputs!$CN175+2,Inputs!$CN175=Inputs!$CO175)),0,IF(BE$4=Inputs!$CN175,0.8,IF(BE$4=Inputs!$CN175+1,0.6,IF(BE$4=Inputs!$CN175+2,0.4,IF(BE$4=Inputs!$CO175,0.2,IF(AND(BE$4&gt;=Inputs!$CL175,BE$4&lt;Inputs!$CM175),(BE$4-Inputs!$CL175+1)/(Inputs!$AI175+1),0)))))))))</f>
        <v>0</v>
      </c>
      <c r="BF178" s="27">
        <f>IF(AND(Inputs!$CO175=0,BF$4&gt;=Inputs!$CM175),1,IF(AND(BF$4&gt;=Inputs!$CM175,BF$4&lt;Inputs!$CN175),1,IF(AND(BF$4=Inputs!$CN175,BF$4=Inputs!$CO175),1,IF(OR(AND(BF$4=Inputs!$CN175+1,Inputs!$CN175=Inputs!$CO175),AND(BF$4=Inputs!$CN175+2,Inputs!$CN175=Inputs!$CO175)),0,IF(BF$4=Inputs!$CN175,0.8,IF(BF$4=Inputs!$CN175+1,0.6,IF(BF$4=Inputs!$CN175+2,0.4,IF(BF$4=Inputs!$CO175,0.2,IF(AND(BF$4&gt;=Inputs!$CL175,BF$4&lt;Inputs!$CM175),(BF$4-Inputs!$CL175+1)/(Inputs!$AI175+1),0)))))))))</f>
        <v>0</v>
      </c>
      <c r="BG178" s="27">
        <f>IF(AND(Inputs!$CO175=0,BG$4&gt;=Inputs!$CM175),1,IF(AND(BG$4&gt;=Inputs!$CM175,BG$4&lt;Inputs!$CN175),1,IF(AND(BG$4=Inputs!$CN175,BG$4=Inputs!$CO175),1,IF(OR(AND(BG$4=Inputs!$CN175+1,Inputs!$CN175=Inputs!$CO175),AND(BG$4=Inputs!$CN175+2,Inputs!$CN175=Inputs!$CO175)),0,IF(BG$4=Inputs!$CN175,0.8,IF(BG$4=Inputs!$CN175+1,0.6,IF(BG$4=Inputs!$CN175+2,0.4,IF(BG$4=Inputs!$CO175,0.2,IF(AND(BG$4&gt;=Inputs!$CL175,BG$4&lt;Inputs!$CM175),(BG$4-Inputs!$CL175+1)/(Inputs!$AI175+1),0)))))))))</f>
        <v>0</v>
      </c>
      <c r="BH178" s="27">
        <f>IF(AND(Inputs!$CO175=0,BH$4&gt;=Inputs!$CM175),1,IF(AND(BH$4&gt;=Inputs!$CM175,BH$4&lt;Inputs!$CN175),1,IF(AND(BH$4=Inputs!$CN175,BH$4=Inputs!$CO175),1,IF(OR(AND(BH$4=Inputs!$CN175+1,Inputs!$CN175=Inputs!$CO175),AND(BH$4=Inputs!$CN175+2,Inputs!$CN175=Inputs!$CO175)),0,IF(BH$4=Inputs!$CN175,0.8,IF(BH$4=Inputs!$CN175+1,0.6,IF(BH$4=Inputs!$CN175+2,0.4,IF(BH$4=Inputs!$CO175,0.2,IF(AND(BH$4&gt;=Inputs!$CL175,BH$4&lt;Inputs!$CM175),(BH$4-Inputs!$CL175+1)/(Inputs!$AI175+1),0)))))))))</f>
        <v>0</v>
      </c>
      <c r="BI178" s="27">
        <f>IF(AND(Inputs!$CO175=0,BI$4&gt;=Inputs!$CM175),1,IF(AND(BI$4&gt;=Inputs!$CM175,BI$4&lt;Inputs!$CN175),1,IF(AND(BI$4=Inputs!$CN175,BI$4=Inputs!$CO175),1,IF(OR(AND(BI$4=Inputs!$CN175+1,Inputs!$CN175=Inputs!$CO175),AND(BI$4=Inputs!$CN175+2,Inputs!$CN175=Inputs!$CO175)),0,IF(BI$4=Inputs!$CN175,0.8,IF(BI$4=Inputs!$CN175+1,0.6,IF(BI$4=Inputs!$CN175+2,0.4,IF(BI$4=Inputs!$CO175,0.2,IF(AND(BI$4&gt;=Inputs!$CL175,BI$4&lt;Inputs!$CM175),(BI$4-Inputs!$CL175+1)/(Inputs!$AI175+1),0)))))))))</f>
        <v>0</v>
      </c>
      <c r="BJ178" s="27">
        <f>IF(AND(Inputs!$CO175=0,BJ$4&gt;=Inputs!$CM175),1,IF(AND(BJ$4&gt;=Inputs!$CM175,BJ$4&lt;Inputs!$CN175),1,IF(AND(BJ$4=Inputs!$CN175,BJ$4=Inputs!$CO175),1,IF(OR(AND(BJ$4=Inputs!$CN175+1,Inputs!$CN175=Inputs!$CO175),AND(BJ$4=Inputs!$CN175+2,Inputs!$CN175=Inputs!$CO175)),0,IF(BJ$4=Inputs!$CN175,0.8,IF(BJ$4=Inputs!$CN175+1,0.6,IF(BJ$4=Inputs!$CN175+2,0.4,IF(BJ$4=Inputs!$CO175,0.2,IF(AND(BJ$4&gt;=Inputs!$CL175,BJ$4&lt;Inputs!$CM175),(BJ$4-Inputs!$CL175+1)/(Inputs!$AI175+1),0)))))))))</f>
        <v>0</v>
      </c>
      <c r="BK178" s="27">
        <f>IF(AND(Inputs!$CO175=0,BK$4&gt;=Inputs!$CM175),1,IF(AND(BK$4&gt;=Inputs!$CM175,BK$4&lt;Inputs!$CN175),1,IF(AND(BK$4=Inputs!$CN175,BK$4=Inputs!$CO175),1,IF(OR(AND(BK$4=Inputs!$CN175+1,Inputs!$CN175=Inputs!$CO175),AND(BK$4=Inputs!$CN175+2,Inputs!$CN175=Inputs!$CO175)),0,IF(BK$4=Inputs!$CN175,0.8,IF(BK$4=Inputs!$CN175+1,0.6,IF(BK$4=Inputs!$CN175+2,0.4,IF(BK$4=Inputs!$CO175,0.2,IF(AND(BK$4&gt;=Inputs!$CL175,BK$4&lt;Inputs!$CM175),(BK$4-Inputs!$CL175+1)/(Inputs!$AI175+1),0)))))))))</f>
        <v>0</v>
      </c>
      <c r="BL178" s="27">
        <f>IF(AND(Inputs!$CO175=0,BL$4&gt;=Inputs!$CM175),1,IF(AND(BL$4&gt;=Inputs!$CM175,BL$4&lt;Inputs!$CN175),1,IF(AND(BL$4=Inputs!$CN175,BL$4=Inputs!$CO175),1,IF(OR(AND(BL$4=Inputs!$CN175+1,Inputs!$CN175=Inputs!$CO175),AND(BL$4=Inputs!$CN175+2,Inputs!$CN175=Inputs!$CO175)),0,IF(BL$4=Inputs!$CN175,0.8,IF(BL$4=Inputs!$CN175+1,0.6,IF(BL$4=Inputs!$CN175+2,0.4,IF(BL$4=Inputs!$CO175,0.2,IF(AND(BL$4&gt;=Inputs!$CL175,BL$4&lt;Inputs!$CM175),(BL$4-Inputs!$CL175+1)/(Inputs!$AI175+1),0)))))))))</f>
        <v>0</v>
      </c>
      <c r="BM178" s="27">
        <f>IF(AND(Inputs!$CO175=0,BM$4&gt;=Inputs!$CM175),1,IF(AND(BM$4&gt;=Inputs!$CM175,BM$4&lt;Inputs!$CN175),1,IF(AND(BM$4=Inputs!$CN175,BM$4=Inputs!$CO175),1,IF(OR(AND(BM$4=Inputs!$CN175+1,Inputs!$CN175=Inputs!$CO175),AND(BM$4=Inputs!$CN175+2,Inputs!$CN175=Inputs!$CO175)),0,IF(BM$4=Inputs!$CN175,0.8,IF(BM$4=Inputs!$CN175+1,0.6,IF(BM$4=Inputs!$CN175+2,0.4,IF(BM$4=Inputs!$CO175,0.2,IF(AND(BM$4&gt;=Inputs!$CL175,BM$4&lt;Inputs!$CM175),(BM$4-Inputs!$CL175+1)/(Inputs!$AI175+1),0)))))))))</f>
        <v>0</v>
      </c>
      <c r="BO178" s="46" t="str">
        <f>IF(Inputs!$B175="","",(ROUND(Inputs!$BC175*AJ178,0)))</f>
        <v/>
      </c>
      <c r="BP178" s="46" t="str">
        <f>IF(Inputs!$B175="","",(ROUND(Inputs!$BC175*AK178,0)))</f>
        <v/>
      </c>
      <c r="BQ178" s="46" t="str">
        <f>IF(Inputs!$B175="","",(ROUND(Inputs!$BC175*AL178,0)))</f>
        <v/>
      </c>
      <c r="BR178" s="46" t="str">
        <f>IF(Inputs!$B175="","",(ROUND(Inputs!$BC175*AM178,0)))</f>
        <v/>
      </c>
      <c r="BS178" s="46" t="str">
        <f>IF(Inputs!$B175="","",(ROUND(Inputs!$BC175*AN178,0)))</f>
        <v/>
      </c>
      <c r="BT178" s="46" t="str">
        <f>IF(Inputs!$B175="","",(ROUND(Inputs!$BC175*AO178,0)))</f>
        <v/>
      </c>
      <c r="BU178" s="46" t="str">
        <f>IF(Inputs!$B175="","",(ROUND(Inputs!$BC175*AP178,0)))</f>
        <v/>
      </c>
      <c r="BV178" s="46" t="str">
        <f>IF(Inputs!$B175="","",(ROUND(Inputs!$BC175*AQ178,0)))</f>
        <v/>
      </c>
      <c r="BW178" s="46" t="str">
        <f>IF(Inputs!$B175="","",(ROUND(Inputs!$BC175*AR178,0)))</f>
        <v/>
      </c>
      <c r="BX178" s="46" t="str">
        <f>IF(Inputs!$B175="","",(ROUND(Inputs!$BC175*AS178,0)))</f>
        <v/>
      </c>
      <c r="BY178" s="46" t="str">
        <f>IF(Inputs!$B175="","",(ROUND(Inputs!$BC175*AT178,0)))</f>
        <v/>
      </c>
      <c r="BZ178" s="46" t="str">
        <f>IF(Inputs!$B175="","",(ROUND(Inputs!$BC175*AU178,0)))</f>
        <v/>
      </c>
      <c r="CA178" s="46" t="str">
        <f>IF(Inputs!$B175="","",(ROUND(Inputs!$BC175*AV178,0)))</f>
        <v/>
      </c>
      <c r="CB178" s="46" t="str">
        <f>IF(Inputs!$B175="","",(ROUND(Inputs!$BC175*AW178,0)))</f>
        <v/>
      </c>
      <c r="CC178" s="46" t="str">
        <f>IF(Inputs!$B175="","",(ROUND(Inputs!$BC175*AX178,0)))</f>
        <v/>
      </c>
      <c r="CD178" s="46" t="str">
        <f>IF(Inputs!$B175="","",(ROUND(Inputs!$BC175*AY178,0)))</f>
        <v/>
      </c>
      <c r="CE178" s="46" t="str">
        <f>IF(Inputs!$B175="","",(ROUND(Inputs!$BC175*AZ178,0)))</f>
        <v/>
      </c>
      <c r="CF178" s="46" t="str">
        <f>IF(Inputs!$B175="","",(ROUND(Inputs!$BC175*BA178,0)))</f>
        <v/>
      </c>
      <c r="CG178" s="46" t="str">
        <f>IF(Inputs!$B175="","",(ROUND(Inputs!$BC175*BB178,0)))</f>
        <v/>
      </c>
      <c r="CH178" s="46" t="str">
        <f>IF(Inputs!$B175="","",(ROUND(Inputs!$BC175*BC178,0)))</f>
        <v/>
      </c>
      <c r="CI178" s="46" t="str">
        <f>IF(Inputs!$B175="","",(ROUND(Inputs!$BC175*BD178,0)))</f>
        <v/>
      </c>
      <c r="CJ178" s="46" t="str">
        <f>IF(Inputs!$B175="","",(ROUND(Inputs!$BC175*BE178,0)))</f>
        <v/>
      </c>
      <c r="CK178" s="46" t="str">
        <f>IF(Inputs!$B175="","",(ROUND(Inputs!$BC175*BF178,0)))</f>
        <v/>
      </c>
      <c r="CL178" s="46" t="str">
        <f>IF(Inputs!$B175="","",(ROUND(Inputs!$BC175*BG178,0)))</f>
        <v/>
      </c>
      <c r="CM178" s="46" t="str">
        <f>IF(Inputs!$B175="","",(ROUND(Inputs!$BC175*BH178,0)))</f>
        <v/>
      </c>
      <c r="CN178" s="46" t="str">
        <f>IF(Inputs!$B175="","",(ROUND(Inputs!$BC175*BI178,0)))</f>
        <v/>
      </c>
      <c r="CO178" s="46" t="str">
        <f>IF(Inputs!$B175="","",(ROUND(Inputs!$BC175*BJ178,0)))</f>
        <v/>
      </c>
      <c r="CP178" s="46" t="str">
        <f>IF(Inputs!$B175="","",(ROUND(Inputs!$BC175*BK178,0)))</f>
        <v/>
      </c>
      <c r="CQ178" s="46" t="str">
        <f>IF(Inputs!$B175="","",(ROUND(Inputs!$BC175*BL178,0)))</f>
        <v/>
      </c>
      <c r="CR178" s="46" t="str">
        <f>IF(Inputs!$B175="","",(ROUND(Inputs!$BC175*BM178,0)))</f>
        <v/>
      </c>
      <c r="CV178" s="46" t="str">
        <f>IF(A178="","",IF(AND(CV$4&lt;=Inputs!$CQ175,CV$4&gt;=Inputs!$CP175),Inputs!$AR175/(Inputs!$CQ175-Inputs!$CP175+1),0)+IF(CV$4=Inputs!$CL175,Inputs!$BD175,0))</f>
        <v/>
      </c>
      <c r="CW178" s="46" t="str">
        <f>IF(B178="","",IF(AND(CW$4&lt;=Inputs!$CQ175,CW$4&gt;=Inputs!$CP175),Inputs!$AR175/(Inputs!$CQ175-Inputs!$CP175+1),0)+IF(CW$4=Inputs!$CL175,Inputs!$BD175,0))</f>
        <v/>
      </c>
      <c r="CX178" s="46" t="str">
        <f>IF(C178="","",IF(AND(CX$4&lt;=Inputs!$CQ175,CX$4&gt;=Inputs!$CP175),Inputs!$AR175/(Inputs!$CQ175-Inputs!$CP175+1),0)+IF(CX$4=Inputs!$CL175,Inputs!$BD175,0))</f>
        <v/>
      </c>
      <c r="CY178" s="46" t="str">
        <f>IF(D178="","",IF(AND(CY$4&lt;=Inputs!$CQ175,CY$4&gt;=Inputs!$CP175),Inputs!$AR175/(Inputs!$CQ175-Inputs!$CP175+1),0)+IF(CY$4=Inputs!$CL175,Inputs!$BD175,0))</f>
        <v/>
      </c>
      <c r="CZ178" s="46" t="str">
        <f>IF(E178="","",IF(AND(CZ$4&lt;=Inputs!$CQ175,CZ$4&gt;=Inputs!$CP175),Inputs!$AR175/(Inputs!$CQ175-Inputs!$CP175+1),0)+IF(CZ$4=Inputs!$CL175,Inputs!$BD175,0))</f>
        <v/>
      </c>
      <c r="DA178" s="46" t="str">
        <f>IF(F178="","",IF(AND(DA$4&lt;=Inputs!$CQ175,DA$4&gt;=Inputs!$CP175),Inputs!$AR175/(Inputs!$CQ175-Inputs!$CP175+1),0)+IF(DA$4=Inputs!$CL175,Inputs!$BD175,0))</f>
        <v/>
      </c>
      <c r="DB178" s="46" t="str">
        <f>IF(G178="","",IF(AND(DB$4&lt;=Inputs!$CQ175,DB$4&gt;=Inputs!$CP175),Inputs!$AR175/(Inputs!$CQ175-Inputs!$CP175+1),0)+IF(DB$4=Inputs!$CL175,Inputs!$BD175,0))</f>
        <v/>
      </c>
      <c r="DC178" s="46" t="str">
        <f>IF(H178="","",IF(AND(DC$4&lt;=Inputs!$CQ175,DC$4&gt;=Inputs!$CP175),Inputs!$AR175/(Inputs!$CQ175-Inputs!$CP175+1),0)+IF(DC$4=Inputs!$CL175,Inputs!$BD175,0))</f>
        <v/>
      </c>
      <c r="DD178" s="46" t="str">
        <f>IF(I178="","",IF(AND(DD$4&lt;=Inputs!$CQ175,DD$4&gt;=Inputs!$CP175),Inputs!$AR175/(Inputs!$CQ175-Inputs!$CP175+1),0)+IF(DD$4=Inputs!$CL175,Inputs!$BD175,0))</f>
        <v/>
      </c>
      <c r="DE178" s="46" t="str">
        <f>IF(J178="","",IF(AND(DE$4&lt;=Inputs!$CQ175,DE$4&gt;=Inputs!$CP175),Inputs!$AR175/(Inputs!$CQ175-Inputs!$CP175+1),0)+IF(DE$4=Inputs!$CL175,Inputs!$BD175,0))</f>
        <v/>
      </c>
      <c r="DF178" s="46" t="str">
        <f>IF(K178="","",IF(AND(DF$4&lt;=Inputs!$CQ175,DF$4&gt;=Inputs!$CP175),Inputs!$AR175/(Inputs!$CQ175-Inputs!$CP175+1),0)+IF(DF$4=Inputs!$CL175,Inputs!$BD175,0))</f>
        <v/>
      </c>
      <c r="DG178" s="46" t="str">
        <f>IF(L178="","",IF(AND(DG$4&lt;=Inputs!$CQ175,DG$4&gt;=Inputs!$CP175),Inputs!$AR175/(Inputs!$CQ175-Inputs!$CP175+1),0)+IF(DG$4=Inputs!$CL175,Inputs!$BD175,0))</f>
        <v/>
      </c>
      <c r="DH178" s="46" t="str">
        <f>IF(M178="","",IF(AND(DH$4&lt;=Inputs!$CQ175,DH$4&gt;=Inputs!$CP175),Inputs!$AR175/(Inputs!$CQ175-Inputs!$CP175+1),0)+IF(DH$4=Inputs!$CL175,Inputs!$BD175,0))</f>
        <v/>
      </c>
      <c r="DI178" s="46" t="str">
        <f>IF(N178="","",IF(AND(DI$4&lt;=Inputs!$CQ175,DI$4&gt;=Inputs!$CP175),Inputs!$AR175/(Inputs!$CQ175-Inputs!$CP175+1),0)+IF(DI$4=Inputs!$CL175,Inputs!$BD175,0))</f>
        <v/>
      </c>
      <c r="DJ178" s="46" t="str">
        <f>IF(O178="","",IF(AND(DJ$4&lt;=Inputs!$CQ175,DJ$4&gt;=Inputs!$CP175),Inputs!$AR175/(Inputs!$CQ175-Inputs!$CP175+1),0)+IF(DJ$4=Inputs!$CL175,Inputs!$BD175,0))</f>
        <v/>
      </c>
      <c r="DK178" s="46" t="str">
        <f>IF(P178="","",IF(AND(DK$4&lt;=Inputs!$CQ175,DK$4&gt;=Inputs!$CP175),Inputs!$AR175/(Inputs!$CQ175-Inputs!$CP175+1),0)+IF(DK$4=Inputs!$CL175,Inputs!$BD175,0))</f>
        <v/>
      </c>
      <c r="DL178" s="46" t="str">
        <f>IF(Q178="","",IF(AND(DL$4&lt;=Inputs!$CQ175,DL$4&gt;=Inputs!$CP175),Inputs!$AR175/(Inputs!$CQ175-Inputs!$CP175+1),0)+IF(DL$4=Inputs!$CL175,Inputs!$BD175,0))</f>
        <v/>
      </c>
      <c r="DM178" s="46" t="str">
        <f>IF(R178="","",IF(AND(DM$4&lt;=Inputs!$CQ175,DM$4&gt;=Inputs!$CP175),Inputs!$AR175/(Inputs!$CQ175-Inputs!$CP175+1),0)+IF(DM$4=Inputs!$CL175,Inputs!$BD175,0))</f>
        <v/>
      </c>
      <c r="DN178" s="46" t="str">
        <f>IF(S178="","",IF(AND(DN$4&lt;=Inputs!$CQ175,DN$4&gt;=Inputs!$CP175),Inputs!$AR175/(Inputs!$CQ175-Inputs!$CP175+1),0)+IF(DN$4=Inputs!$CL175,Inputs!$BD175,0))</f>
        <v/>
      </c>
      <c r="DO178" s="46" t="str">
        <f>IF(T178="","",IF(AND(DO$4&lt;=Inputs!$CQ175,DO$4&gt;=Inputs!$CP175),Inputs!$AR175/(Inputs!$CQ175-Inputs!$CP175+1),0)+IF(DO$4=Inputs!$CL175,Inputs!$BD175,0))</f>
        <v/>
      </c>
      <c r="DP178" s="46" t="str">
        <f>IF(U178="","",IF(AND(DP$4&lt;=Inputs!$CQ175,DP$4&gt;=Inputs!$CP175),Inputs!$AR175/(Inputs!$CQ175-Inputs!$CP175+1),0)+IF(DP$4=Inputs!$CL175,Inputs!$BD175,0))</f>
        <v/>
      </c>
      <c r="DQ178" s="46" t="str">
        <f>IF(V178="","",IF(AND(DQ$4&lt;=Inputs!$CQ175,DQ$4&gt;=Inputs!$CP175),Inputs!$AR175/(Inputs!$CQ175-Inputs!$CP175+1),0)+IF(DQ$4=Inputs!$CL175,Inputs!$BD175,0))</f>
        <v/>
      </c>
      <c r="DR178" s="46" t="str">
        <f>IF(W178="","",IF(AND(DR$4&lt;=Inputs!$CQ175,DR$4&gt;=Inputs!$CP175),Inputs!$AR175/(Inputs!$CQ175-Inputs!$CP175+1),0)+IF(DR$4=Inputs!$CL175,Inputs!$BD175,0))</f>
        <v/>
      </c>
      <c r="DS178" s="46" t="str">
        <f>IF(X178="","",IF(AND(DS$4&lt;=Inputs!$CQ175,DS$4&gt;=Inputs!$CP175),Inputs!$AR175/(Inputs!$CQ175-Inputs!$CP175+1),0)+IF(DS$4=Inputs!$CL175,Inputs!$BD175,0))</f>
        <v/>
      </c>
      <c r="DT178" s="46" t="str">
        <f>IF(Y178="","",IF(AND(DT$4&lt;=Inputs!$CQ175,DT$4&gt;=Inputs!$CP175),Inputs!$AR175/(Inputs!$CQ175-Inputs!$CP175+1),0)+IF(DT$4=Inputs!$CL175,Inputs!$BD175,0))</f>
        <v/>
      </c>
      <c r="DU178" s="46" t="str">
        <f>IF(Z178="","",IF(AND(DU$4&lt;=Inputs!$CQ175,DU$4&gt;=Inputs!$CP175),Inputs!$AR175/(Inputs!$CQ175-Inputs!$CP175+1),0)+IF(DU$4=Inputs!$CL175,Inputs!$BD175,0))</f>
        <v/>
      </c>
      <c r="DV178" s="46" t="str">
        <f>IF(AA178="","",IF(AND(DV$4&lt;=Inputs!$CQ175,DV$4&gt;=Inputs!$CP175),Inputs!$AR175/(Inputs!$CQ175-Inputs!$CP175+1),0)+IF(DV$4=Inputs!$CL175,Inputs!$BD175,0))</f>
        <v/>
      </c>
      <c r="DW178" s="46" t="str">
        <f>IF(AB178="","",IF(AND(DW$4&lt;=Inputs!$CQ175,DW$4&gt;=Inputs!$CP175),Inputs!$AR175/(Inputs!$CQ175-Inputs!$CP175+1),0)+IF(DW$4=Inputs!$CL175,Inputs!$BD175,0))</f>
        <v/>
      </c>
      <c r="DX178" s="46" t="str">
        <f>IF(AC178="","",IF(AND(DX$4&lt;=Inputs!$CQ175,DX$4&gt;=Inputs!$CP175),Inputs!$AR175/(Inputs!$CQ175-Inputs!$CP175+1),0)+IF(DX$4=Inputs!$CL175,Inputs!$BD175,0))</f>
        <v/>
      </c>
      <c r="DY178" s="46" t="str">
        <f>IF(AD178="","",IF(AND(DY$4&lt;=Inputs!$CQ175,DY$4&gt;=Inputs!$CP175),Inputs!$AR175/(Inputs!$CQ175-Inputs!$CP175+1),0)+IF(DY$4=Inputs!$CL175,Inputs!$BD175,0))</f>
        <v/>
      </c>
      <c r="DZ178" s="46" t="str">
        <f t="shared" si="8"/>
        <v/>
      </c>
    </row>
    <row r="179" spans="1:130">
      <c r="A179" s="7" t="str">
        <f>IF(Inputs!A176="","",Inputs!A176)</f>
        <v/>
      </c>
      <c r="B179" t="str">
        <f>IF(Inputs!B176="","",Inputs!B176)</f>
        <v/>
      </c>
      <c r="C179" s="46" t="str">
        <f>IF(Inputs!$B176="","",BO179-CV179)</f>
        <v/>
      </c>
      <c r="D179" s="46" t="str">
        <f>IF(Inputs!$B176="","",BP179-CW179)</f>
        <v/>
      </c>
      <c r="E179" s="46" t="str">
        <f>IF(Inputs!$B176="","",BQ179-CX179)</f>
        <v/>
      </c>
      <c r="F179" s="46" t="str">
        <f>IF(Inputs!$B176="","",BR179-CY179)</f>
        <v/>
      </c>
      <c r="G179" s="46" t="str">
        <f>IF(Inputs!$B176="","",BS179-CZ179)</f>
        <v/>
      </c>
      <c r="H179" s="46" t="str">
        <f>IF(Inputs!$B176="","",BT179-DA179)</f>
        <v/>
      </c>
      <c r="I179" s="46" t="str">
        <f>IF(Inputs!$B176="","",BU179-DB179)</f>
        <v/>
      </c>
      <c r="J179" s="46" t="str">
        <f>IF(Inputs!$B176="","",BV179-DC179)</f>
        <v/>
      </c>
      <c r="K179" s="46" t="str">
        <f>IF(Inputs!$B176="","",BW179-DD179)</f>
        <v/>
      </c>
      <c r="L179" s="46" t="str">
        <f>IF(Inputs!$B176="","",BX179-DE179)</f>
        <v/>
      </c>
      <c r="M179" s="46" t="str">
        <f>IF(Inputs!$B176="","",BY179-DF179)</f>
        <v/>
      </c>
      <c r="N179" s="46" t="str">
        <f>IF(Inputs!$B176="","",BZ179-DG179)</f>
        <v/>
      </c>
      <c r="O179" s="46" t="str">
        <f>IF(Inputs!$B176="","",CA179-DH179)</f>
        <v/>
      </c>
      <c r="P179" s="46" t="str">
        <f>IF(Inputs!$B176="","",CB179-DI179)</f>
        <v/>
      </c>
      <c r="Q179" s="46" t="str">
        <f>IF(Inputs!$B176="","",CC179-DJ179)</f>
        <v/>
      </c>
      <c r="R179" s="46" t="str">
        <f>IF(Inputs!$B176="","",CD179-DK179)</f>
        <v/>
      </c>
      <c r="S179" s="46" t="str">
        <f>IF(Inputs!$B176="","",CE179-DL179)</f>
        <v/>
      </c>
      <c r="T179" s="46" t="str">
        <f>IF(Inputs!$B176="","",CF179-DM179)</f>
        <v/>
      </c>
      <c r="U179" s="46" t="str">
        <f>IF(Inputs!$B176="","",CG179-DN179)</f>
        <v/>
      </c>
      <c r="V179" s="46" t="str">
        <f>IF(Inputs!$B176="","",CH179-DO179)</f>
        <v/>
      </c>
      <c r="W179" s="46" t="str">
        <f>IF(Inputs!$B176="","",CI179-DP179)</f>
        <v/>
      </c>
      <c r="X179" s="46" t="str">
        <f>IF(Inputs!$B176="","",CJ179-DQ179)</f>
        <v/>
      </c>
      <c r="Y179" s="46" t="str">
        <f>IF(Inputs!$B176="","",CK179-DR179)</f>
        <v/>
      </c>
      <c r="Z179" s="46" t="str">
        <f>IF(Inputs!$B176="","",CL179-DS179)</f>
        <v/>
      </c>
      <c r="AA179" s="46" t="str">
        <f>IF(Inputs!$B176="","",CM179-DT179)</f>
        <v/>
      </c>
      <c r="AB179" s="46" t="str">
        <f>IF(Inputs!$B176="","",CN179-DU179)</f>
        <v/>
      </c>
      <c r="AC179" s="46" t="str">
        <f>IF(Inputs!$B176="","",CO179-DV179)</f>
        <v/>
      </c>
      <c r="AD179" s="46" t="str">
        <f>IF(Inputs!$B176="","",CP179-DW179)</f>
        <v/>
      </c>
      <c r="AE179" s="46" t="str">
        <f>IF(Inputs!$B176="","",CQ179-DX179)</f>
        <v/>
      </c>
      <c r="AF179" s="46" t="str">
        <f>IF(Inputs!$B176="","",CR179-DY179)</f>
        <v/>
      </c>
      <c r="AG179" s="50" t="str">
        <f t="shared" si="9"/>
        <v/>
      </c>
      <c r="AH179" s="50"/>
      <c r="AJ179" s="27">
        <f>IF(AND(Inputs!$CO176=0,AJ$4&gt;=Inputs!$CM176),1,IF(AND(AJ$4&gt;=Inputs!$CM176,AJ$4&lt;Inputs!$CN176),1,IF(AND(AJ$4=Inputs!$CN176,AJ$4=Inputs!$CO176),1,IF(OR(AND(AJ$4=Inputs!$CN176+1,Inputs!$CN176=Inputs!$CO176),AND(AJ$4=Inputs!$CN176+2,Inputs!$CN176=Inputs!$CO176)),0,IF(AJ$4=Inputs!$CN176,0.8,IF(AJ$4=Inputs!$CN176+1,0.6,IF(AJ$4=Inputs!$CN176+2,0.4,IF(AJ$4=Inputs!$CO176,0.2,IF(AND(AJ$4&gt;=Inputs!$CL176,AJ$4&lt;Inputs!$CM176),(AJ$4-Inputs!$CL176+1)/(Inputs!$AI176+1),0)))))))))</f>
        <v>0</v>
      </c>
      <c r="AK179" s="27">
        <f>IF(AND(Inputs!$CO176=0,AK$4&gt;=Inputs!$CM176),1,IF(AND(AK$4&gt;=Inputs!$CM176,AK$4&lt;Inputs!$CN176),1,IF(AND(AK$4=Inputs!$CN176,AK$4=Inputs!$CO176),1,IF(OR(AND(AK$4=Inputs!$CN176+1,Inputs!$CN176=Inputs!$CO176),AND(AK$4=Inputs!$CN176+2,Inputs!$CN176=Inputs!$CO176)),0,IF(AK$4=Inputs!$CN176,0.8,IF(AK$4=Inputs!$CN176+1,0.6,IF(AK$4=Inputs!$CN176+2,0.4,IF(AK$4=Inputs!$CO176,0.2,IF(AND(AK$4&gt;=Inputs!$CL176,AK$4&lt;Inputs!$CM176),(AK$4-Inputs!$CL176+1)/(Inputs!$AI176+1),0)))))))))</f>
        <v>0</v>
      </c>
      <c r="AL179" s="27">
        <f>IF(AND(Inputs!$CO176=0,AL$4&gt;=Inputs!$CM176),1,IF(AND(AL$4&gt;=Inputs!$CM176,AL$4&lt;Inputs!$CN176),1,IF(AND(AL$4=Inputs!$CN176,AL$4=Inputs!$CO176),1,IF(OR(AND(AL$4=Inputs!$CN176+1,Inputs!$CN176=Inputs!$CO176),AND(AL$4=Inputs!$CN176+2,Inputs!$CN176=Inputs!$CO176)),0,IF(AL$4=Inputs!$CN176,0.8,IF(AL$4=Inputs!$CN176+1,0.6,IF(AL$4=Inputs!$CN176+2,0.4,IF(AL$4=Inputs!$CO176,0.2,IF(AND(AL$4&gt;=Inputs!$CL176,AL$4&lt;Inputs!$CM176),(AL$4-Inputs!$CL176+1)/(Inputs!$AI176+1),0)))))))))</f>
        <v>0</v>
      </c>
      <c r="AM179" s="27">
        <f>IF(AND(Inputs!$CO176=0,AM$4&gt;=Inputs!$CM176),1,IF(AND(AM$4&gt;=Inputs!$CM176,AM$4&lt;Inputs!$CN176),1,IF(AND(AM$4=Inputs!$CN176,AM$4=Inputs!$CO176),1,IF(OR(AND(AM$4=Inputs!$CN176+1,Inputs!$CN176=Inputs!$CO176),AND(AM$4=Inputs!$CN176+2,Inputs!$CN176=Inputs!$CO176)),0,IF(AM$4=Inputs!$CN176,0.8,IF(AM$4=Inputs!$CN176+1,0.6,IF(AM$4=Inputs!$CN176+2,0.4,IF(AM$4=Inputs!$CO176,0.2,IF(AND(AM$4&gt;=Inputs!$CL176,AM$4&lt;Inputs!$CM176),(AM$4-Inputs!$CL176+1)/(Inputs!$AI176+1),0)))))))))</f>
        <v>0</v>
      </c>
      <c r="AN179" s="27">
        <f>IF(AND(Inputs!$CO176=0,AN$4&gt;=Inputs!$CM176),1,IF(AND(AN$4&gt;=Inputs!$CM176,AN$4&lt;Inputs!$CN176),1,IF(AND(AN$4=Inputs!$CN176,AN$4=Inputs!$CO176),1,IF(OR(AND(AN$4=Inputs!$CN176+1,Inputs!$CN176=Inputs!$CO176),AND(AN$4=Inputs!$CN176+2,Inputs!$CN176=Inputs!$CO176)),0,IF(AN$4=Inputs!$CN176,0.8,IF(AN$4=Inputs!$CN176+1,0.6,IF(AN$4=Inputs!$CN176+2,0.4,IF(AN$4=Inputs!$CO176,0.2,IF(AND(AN$4&gt;=Inputs!$CL176,AN$4&lt;Inputs!$CM176),(AN$4-Inputs!$CL176+1)/(Inputs!$AI176+1),0)))))))))</f>
        <v>0</v>
      </c>
      <c r="AO179" s="27">
        <f>IF(AND(Inputs!$CO176=0,AO$4&gt;=Inputs!$CM176),1,IF(AND(AO$4&gt;=Inputs!$CM176,AO$4&lt;Inputs!$CN176),1,IF(AND(AO$4=Inputs!$CN176,AO$4=Inputs!$CO176),1,IF(OR(AND(AO$4=Inputs!$CN176+1,Inputs!$CN176=Inputs!$CO176),AND(AO$4=Inputs!$CN176+2,Inputs!$CN176=Inputs!$CO176)),0,IF(AO$4=Inputs!$CN176,0.8,IF(AO$4=Inputs!$CN176+1,0.6,IF(AO$4=Inputs!$CN176+2,0.4,IF(AO$4=Inputs!$CO176,0.2,IF(AND(AO$4&gt;=Inputs!$CL176,AO$4&lt;Inputs!$CM176),(AO$4-Inputs!$CL176+1)/(Inputs!$AI176+1),0)))))))))</f>
        <v>0</v>
      </c>
      <c r="AP179" s="27">
        <f>IF(AND(Inputs!$CO176=0,AP$4&gt;=Inputs!$CM176),1,IF(AND(AP$4&gt;=Inputs!$CM176,AP$4&lt;Inputs!$CN176),1,IF(AND(AP$4=Inputs!$CN176,AP$4=Inputs!$CO176),1,IF(OR(AND(AP$4=Inputs!$CN176+1,Inputs!$CN176=Inputs!$CO176),AND(AP$4=Inputs!$CN176+2,Inputs!$CN176=Inputs!$CO176)),0,IF(AP$4=Inputs!$CN176,0.8,IF(AP$4=Inputs!$CN176+1,0.6,IF(AP$4=Inputs!$CN176+2,0.4,IF(AP$4=Inputs!$CO176,0.2,IF(AND(AP$4&gt;=Inputs!$CL176,AP$4&lt;Inputs!$CM176),(AP$4-Inputs!$CL176+1)/(Inputs!$AI176+1),0)))))))))</f>
        <v>0</v>
      </c>
      <c r="AQ179" s="27">
        <f>IF(AND(Inputs!$CO176=0,AQ$4&gt;=Inputs!$CM176),1,IF(AND(AQ$4&gt;=Inputs!$CM176,AQ$4&lt;Inputs!$CN176),1,IF(AND(AQ$4=Inputs!$CN176,AQ$4=Inputs!$CO176),1,IF(OR(AND(AQ$4=Inputs!$CN176+1,Inputs!$CN176=Inputs!$CO176),AND(AQ$4=Inputs!$CN176+2,Inputs!$CN176=Inputs!$CO176)),0,IF(AQ$4=Inputs!$CN176,0.8,IF(AQ$4=Inputs!$CN176+1,0.6,IF(AQ$4=Inputs!$CN176+2,0.4,IF(AQ$4=Inputs!$CO176,0.2,IF(AND(AQ$4&gt;=Inputs!$CL176,AQ$4&lt;Inputs!$CM176),(AQ$4-Inputs!$CL176+1)/(Inputs!$AI176+1),0)))))))))</f>
        <v>0</v>
      </c>
      <c r="AR179" s="27">
        <f>IF(AND(Inputs!$CO176=0,AR$4&gt;=Inputs!$CM176),1,IF(AND(AR$4&gt;=Inputs!$CM176,AR$4&lt;Inputs!$CN176),1,IF(AND(AR$4=Inputs!$CN176,AR$4=Inputs!$CO176),1,IF(OR(AND(AR$4=Inputs!$CN176+1,Inputs!$CN176=Inputs!$CO176),AND(AR$4=Inputs!$CN176+2,Inputs!$CN176=Inputs!$CO176)),0,IF(AR$4=Inputs!$CN176,0.8,IF(AR$4=Inputs!$CN176+1,0.6,IF(AR$4=Inputs!$CN176+2,0.4,IF(AR$4=Inputs!$CO176,0.2,IF(AND(AR$4&gt;=Inputs!$CL176,AR$4&lt;Inputs!$CM176),(AR$4-Inputs!$CL176+1)/(Inputs!$AI176+1),0)))))))))</f>
        <v>0</v>
      </c>
      <c r="AS179" s="27">
        <f>IF(AND(Inputs!$CO176=0,AS$4&gt;=Inputs!$CM176),1,IF(AND(AS$4&gt;=Inputs!$CM176,AS$4&lt;Inputs!$CN176),1,IF(AND(AS$4=Inputs!$CN176,AS$4=Inputs!$CO176),1,IF(OR(AND(AS$4=Inputs!$CN176+1,Inputs!$CN176=Inputs!$CO176),AND(AS$4=Inputs!$CN176+2,Inputs!$CN176=Inputs!$CO176)),0,IF(AS$4=Inputs!$CN176,0.8,IF(AS$4=Inputs!$CN176+1,0.6,IF(AS$4=Inputs!$CN176+2,0.4,IF(AS$4=Inputs!$CO176,0.2,IF(AND(AS$4&gt;=Inputs!$CL176,AS$4&lt;Inputs!$CM176),(AS$4-Inputs!$CL176+1)/(Inputs!$AI176+1),0)))))))))</f>
        <v>0</v>
      </c>
      <c r="AT179" s="27">
        <f>IF(AND(Inputs!$CO176=0,AT$4&gt;=Inputs!$CM176),1,IF(AND(AT$4&gt;=Inputs!$CM176,AT$4&lt;Inputs!$CN176),1,IF(AND(AT$4=Inputs!$CN176,AT$4=Inputs!$CO176),1,IF(OR(AND(AT$4=Inputs!$CN176+1,Inputs!$CN176=Inputs!$CO176),AND(AT$4=Inputs!$CN176+2,Inputs!$CN176=Inputs!$CO176)),0,IF(AT$4=Inputs!$CN176,0.8,IF(AT$4=Inputs!$CN176+1,0.6,IF(AT$4=Inputs!$CN176+2,0.4,IF(AT$4=Inputs!$CO176,0.2,IF(AND(AT$4&gt;=Inputs!$CL176,AT$4&lt;Inputs!$CM176),(AT$4-Inputs!$CL176+1)/(Inputs!$AI176+1),0)))))))))</f>
        <v>0</v>
      </c>
      <c r="AU179" s="27">
        <f>IF(AND(Inputs!$CO176=0,AU$4&gt;=Inputs!$CM176),1,IF(AND(AU$4&gt;=Inputs!$CM176,AU$4&lt;Inputs!$CN176),1,IF(AND(AU$4=Inputs!$CN176,AU$4=Inputs!$CO176),1,IF(OR(AND(AU$4=Inputs!$CN176+1,Inputs!$CN176=Inputs!$CO176),AND(AU$4=Inputs!$CN176+2,Inputs!$CN176=Inputs!$CO176)),0,IF(AU$4=Inputs!$CN176,0.8,IF(AU$4=Inputs!$CN176+1,0.6,IF(AU$4=Inputs!$CN176+2,0.4,IF(AU$4=Inputs!$CO176,0.2,IF(AND(AU$4&gt;=Inputs!$CL176,AU$4&lt;Inputs!$CM176),(AU$4-Inputs!$CL176+1)/(Inputs!$AI176+1),0)))))))))</f>
        <v>0</v>
      </c>
      <c r="AV179" s="27">
        <f>IF(AND(Inputs!$CO176=0,AV$4&gt;=Inputs!$CM176),1,IF(AND(AV$4&gt;=Inputs!$CM176,AV$4&lt;Inputs!$CN176),1,IF(AND(AV$4=Inputs!$CN176,AV$4=Inputs!$CO176),1,IF(OR(AND(AV$4=Inputs!$CN176+1,Inputs!$CN176=Inputs!$CO176),AND(AV$4=Inputs!$CN176+2,Inputs!$CN176=Inputs!$CO176)),0,IF(AV$4=Inputs!$CN176,0.8,IF(AV$4=Inputs!$CN176+1,0.6,IF(AV$4=Inputs!$CN176+2,0.4,IF(AV$4=Inputs!$CO176,0.2,IF(AND(AV$4&gt;=Inputs!$CL176,AV$4&lt;Inputs!$CM176),(AV$4-Inputs!$CL176+1)/(Inputs!$AI176+1),0)))))))))</f>
        <v>0</v>
      </c>
      <c r="AW179" s="27">
        <f>IF(AND(Inputs!$CO176=0,AW$4&gt;=Inputs!$CM176),1,IF(AND(AW$4&gt;=Inputs!$CM176,AW$4&lt;Inputs!$CN176),1,IF(AND(AW$4=Inputs!$CN176,AW$4=Inputs!$CO176),1,IF(OR(AND(AW$4=Inputs!$CN176+1,Inputs!$CN176=Inputs!$CO176),AND(AW$4=Inputs!$CN176+2,Inputs!$CN176=Inputs!$CO176)),0,IF(AW$4=Inputs!$CN176,0.8,IF(AW$4=Inputs!$CN176+1,0.6,IF(AW$4=Inputs!$CN176+2,0.4,IF(AW$4=Inputs!$CO176,0.2,IF(AND(AW$4&gt;=Inputs!$CL176,AW$4&lt;Inputs!$CM176),(AW$4-Inputs!$CL176+1)/(Inputs!$AI176+1),0)))))))))</f>
        <v>0</v>
      </c>
      <c r="AX179" s="27">
        <f>IF(AND(Inputs!$CO176=0,AX$4&gt;=Inputs!$CM176),1,IF(AND(AX$4&gt;=Inputs!$CM176,AX$4&lt;Inputs!$CN176),1,IF(AND(AX$4=Inputs!$CN176,AX$4=Inputs!$CO176),1,IF(OR(AND(AX$4=Inputs!$CN176+1,Inputs!$CN176=Inputs!$CO176),AND(AX$4=Inputs!$CN176+2,Inputs!$CN176=Inputs!$CO176)),0,IF(AX$4=Inputs!$CN176,0.8,IF(AX$4=Inputs!$CN176+1,0.6,IF(AX$4=Inputs!$CN176+2,0.4,IF(AX$4=Inputs!$CO176,0.2,IF(AND(AX$4&gt;=Inputs!$CL176,AX$4&lt;Inputs!$CM176),(AX$4-Inputs!$CL176+1)/(Inputs!$AI176+1),0)))))))))</f>
        <v>0</v>
      </c>
      <c r="AY179" s="27">
        <f>IF(AND(Inputs!$CO176=0,AY$4&gt;=Inputs!$CM176),1,IF(AND(AY$4&gt;=Inputs!$CM176,AY$4&lt;Inputs!$CN176),1,IF(AND(AY$4=Inputs!$CN176,AY$4=Inputs!$CO176),1,IF(OR(AND(AY$4=Inputs!$CN176+1,Inputs!$CN176=Inputs!$CO176),AND(AY$4=Inputs!$CN176+2,Inputs!$CN176=Inputs!$CO176)),0,IF(AY$4=Inputs!$CN176,0.8,IF(AY$4=Inputs!$CN176+1,0.6,IF(AY$4=Inputs!$CN176+2,0.4,IF(AY$4=Inputs!$CO176,0.2,IF(AND(AY$4&gt;=Inputs!$CL176,AY$4&lt;Inputs!$CM176),(AY$4-Inputs!$CL176+1)/(Inputs!$AI176+1),0)))))))))</f>
        <v>0</v>
      </c>
      <c r="AZ179" s="27">
        <f>IF(AND(Inputs!$CO176=0,AZ$4&gt;=Inputs!$CM176),1,IF(AND(AZ$4&gt;=Inputs!$CM176,AZ$4&lt;Inputs!$CN176),1,IF(AND(AZ$4=Inputs!$CN176,AZ$4=Inputs!$CO176),1,IF(OR(AND(AZ$4=Inputs!$CN176+1,Inputs!$CN176=Inputs!$CO176),AND(AZ$4=Inputs!$CN176+2,Inputs!$CN176=Inputs!$CO176)),0,IF(AZ$4=Inputs!$CN176,0.8,IF(AZ$4=Inputs!$CN176+1,0.6,IF(AZ$4=Inputs!$CN176+2,0.4,IF(AZ$4=Inputs!$CO176,0.2,IF(AND(AZ$4&gt;=Inputs!$CL176,AZ$4&lt;Inputs!$CM176),(AZ$4-Inputs!$CL176+1)/(Inputs!$AI176+1),0)))))))))</f>
        <v>0</v>
      </c>
      <c r="BA179" s="27">
        <f>IF(AND(Inputs!$CO176=0,BA$4&gt;=Inputs!$CM176),1,IF(AND(BA$4&gt;=Inputs!$CM176,BA$4&lt;Inputs!$CN176),1,IF(AND(BA$4=Inputs!$CN176,BA$4=Inputs!$CO176),1,IF(OR(AND(BA$4=Inputs!$CN176+1,Inputs!$CN176=Inputs!$CO176),AND(BA$4=Inputs!$CN176+2,Inputs!$CN176=Inputs!$CO176)),0,IF(BA$4=Inputs!$CN176,0.8,IF(BA$4=Inputs!$CN176+1,0.6,IF(BA$4=Inputs!$CN176+2,0.4,IF(BA$4=Inputs!$CO176,0.2,IF(AND(BA$4&gt;=Inputs!$CL176,BA$4&lt;Inputs!$CM176),(BA$4-Inputs!$CL176+1)/(Inputs!$AI176+1),0)))))))))</f>
        <v>0</v>
      </c>
      <c r="BB179" s="27">
        <f>IF(AND(Inputs!$CO176=0,BB$4&gt;=Inputs!$CM176),1,IF(AND(BB$4&gt;=Inputs!$CM176,BB$4&lt;Inputs!$CN176),1,IF(AND(BB$4=Inputs!$CN176,BB$4=Inputs!$CO176),1,IF(OR(AND(BB$4=Inputs!$CN176+1,Inputs!$CN176=Inputs!$CO176),AND(BB$4=Inputs!$CN176+2,Inputs!$CN176=Inputs!$CO176)),0,IF(BB$4=Inputs!$CN176,0.8,IF(BB$4=Inputs!$CN176+1,0.6,IF(BB$4=Inputs!$CN176+2,0.4,IF(BB$4=Inputs!$CO176,0.2,IF(AND(BB$4&gt;=Inputs!$CL176,BB$4&lt;Inputs!$CM176),(BB$4-Inputs!$CL176+1)/(Inputs!$AI176+1),0)))))))))</f>
        <v>0</v>
      </c>
      <c r="BC179" s="27">
        <f>IF(AND(Inputs!$CO176=0,BC$4&gt;=Inputs!$CM176),1,IF(AND(BC$4&gt;=Inputs!$CM176,BC$4&lt;Inputs!$CN176),1,IF(AND(BC$4=Inputs!$CN176,BC$4=Inputs!$CO176),1,IF(OR(AND(BC$4=Inputs!$CN176+1,Inputs!$CN176=Inputs!$CO176),AND(BC$4=Inputs!$CN176+2,Inputs!$CN176=Inputs!$CO176)),0,IF(BC$4=Inputs!$CN176,0.8,IF(BC$4=Inputs!$CN176+1,0.6,IF(BC$4=Inputs!$CN176+2,0.4,IF(BC$4=Inputs!$CO176,0.2,IF(AND(BC$4&gt;=Inputs!$CL176,BC$4&lt;Inputs!$CM176),(BC$4-Inputs!$CL176+1)/(Inputs!$AI176+1),0)))))))))</f>
        <v>0</v>
      </c>
      <c r="BD179" s="27">
        <f>IF(AND(Inputs!$CO176=0,BD$4&gt;=Inputs!$CM176),1,IF(AND(BD$4&gt;=Inputs!$CM176,BD$4&lt;Inputs!$CN176),1,IF(AND(BD$4=Inputs!$CN176,BD$4=Inputs!$CO176),1,IF(OR(AND(BD$4=Inputs!$CN176+1,Inputs!$CN176=Inputs!$CO176),AND(BD$4=Inputs!$CN176+2,Inputs!$CN176=Inputs!$CO176)),0,IF(BD$4=Inputs!$CN176,0.8,IF(BD$4=Inputs!$CN176+1,0.6,IF(BD$4=Inputs!$CN176+2,0.4,IF(BD$4=Inputs!$CO176,0.2,IF(AND(BD$4&gt;=Inputs!$CL176,BD$4&lt;Inputs!$CM176),(BD$4-Inputs!$CL176+1)/(Inputs!$AI176+1),0)))))))))</f>
        <v>0</v>
      </c>
      <c r="BE179" s="27">
        <f>IF(AND(Inputs!$CO176=0,BE$4&gt;=Inputs!$CM176),1,IF(AND(BE$4&gt;=Inputs!$CM176,BE$4&lt;Inputs!$CN176),1,IF(AND(BE$4=Inputs!$CN176,BE$4=Inputs!$CO176),1,IF(OR(AND(BE$4=Inputs!$CN176+1,Inputs!$CN176=Inputs!$CO176),AND(BE$4=Inputs!$CN176+2,Inputs!$CN176=Inputs!$CO176)),0,IF(BE$4=Inputs!$CN176,0.8,IF(BE$4=Inputs!$CN176+1,0.6,IF(BE$4=Inputs!$CN176+2,0.4,IF(BE$4=Inputs!$CO176,0.2,IF(AND(BE$4&gt;=Inputs!$CL176,BE$4&lt;Inputs!$CM176),(BE$4-Inputs!$CL176+1)/(Inputs!$AI176+1),0)))))))))</f>
        <v>0</v>
      </c>
      <c r="BF179" s="27">
        <f>IF(AND(Inputs!$CO176=0,BF$4&gt;=Inputs!$CM176),1,IF(AND(BF$4&gt;=Inputs!$CM176,BF$4&lt;Inputs!$CN176),1,IF(AND(BF$4=Inputs!$CN176,BF$4=Inputs!$CO176),1,IF(OR(AND(BF$4=Inputs!$CN176+1,Inputs!$CN176=Inputs!$CO176),AND(BF$4=Inputs!$CN176+2,Inputs!$CN176=Inputs!$CO176)),0,IF(BF$4=Inputs!$CN176,0.8,IF(BF$4=Inputs!$CN176+1,0.6,IF(BF$4=Inputs!$CN176+2,0.4,IF(BF$4=Inputs!$CO176,0.2,IF(AND(BF$4&gt;=Inputs!$CL176,BF$4&lt;Inputs!$CM176),(BF$4-Inputs!$CL176+1)/(Inputs!$AI176+1),0)))))))))</f>
        <v>0</v>
      </c>
      <c r="BG179" s="27">
        <f>IF(AND(Inputs!$CO176=0,BG$4&gt;=Inputs!$CM176),1,IF(AND(BG$4&gt;=Inputs!$CM176,BG$4&lt;Inputs!$CN176),1,IF(AND(BG$4=Inputs!$CN176,BG$4=Inputs!$CO176),1,IF(OR(AND(BG$4=Inputs!$CN176+1,Inputs!$CN176=Inputs!$CO176),AND(BG$4=Inputs!$CN176+2,Inputs!$CN176=Inputs!$CO176)),0,IF(BG$4=Inputs!$CN176,0.8,IF(BG$4=Inputs!$CN176+1,0.6,IF(BG$4=Inputs!$CN176+2,0.4,IF(BG$4=Inputs!$CO176,0.2,IF(AND(BG$4&gt;=Inputs!$CL176,BG$4&lt;Inputs!$CM176),(BG$4-Inputs!$CL176+1)/(Inputs!$AI176+1),0)))))))))</f>
        <v>0</v>
      </c>
      <c r="BH179" s="27">
        <f>IF(AND(Inputs!$CO176=0,BH$4&gt;=Inputs!$CM176),1,IF(AND(BH$4&gt;=Inputs!$CM176,BH$4&lt;Inputs!$CN176),1,IF(AND(BH$4=Inputs!$CN176,BH$4=Inputs!$CO176),1,IF(OR(AND(BH$4=Inputs!$CN176+1,Inputs!$CN176=Inputs!$CO176),AND(BH$4=Inputs!$CN176+2,Inputs!$CN176=Inputs!$CO176)),0,IF(BH$4=Inputs!$CN176,0.8,IF(BH$4=Inputs!$CN176+1,0.6,IF(BH$4=Inputs!$CN176+2,0.4,IF(BH$4=Inputs!$CO176,0.2,IF(AND(BH$4&gt;=Inputs!$CL176,BH$4&lt;Inputs!$CM176),(BH$4-Inputs!$CL176+1)/(Inputs!$AI176+1),0)))))))))</f>
        <v>0</v>
      </c>
      <c r="BI179" s="27">
        <f>IF(AND(Inputs!$CO176=0,BI$4&gt;=Inputs!$CM176),1,IF(AND(BI$4&gt;=Inputs!$CM176,BI$4&lt;Inputs!$CN176),1,IF(AND(BI$4=Inputs!$CN176,BI$4=Inputs!$CO176),1,IF(OR(AND(BI$4=Inputs!$CN176+1,Inputs!$CN176=Inputs!$CO176),AND(BI$4=Inputs!$CN176+2,Inputs!$CN176=Inputs!$CO176)),0,IF(BI$4=Inputs!$CN176,0.8,IF(BI$4=Inputs!$CN176+1,0.6,IF(BI$4=Inputs!$CN176+2,0.4,IF(BI$4=Inputs!$CO176,0.2,IF(AND(BI$4&gt;=Inputs!$CL176,BI$4&lt;Inputs!$CM176),(BI$4-Inputs!$CL176+1)/(Inputs!$AI176+1),0)))))))))</f>
        <v>0</v>
      </c>
      <c r="BJ179" s="27">
        <f>IF(AND(Inputs!$CO176=0,BJ$4&gt;=Inputs!$CM176),1,IF(AND(BJ$4&gt;=Inputs!$CM176,BJ$4&lt;Inputs!$CN176),1,IF(AND(BJ$4=Inputs!$CN176,BJ$4=Inputs!$CO176),1,IF(OR(AND(BJ$4=Inputs!$CN176+1,Inputs!$CN176=Inputs!$CO176),AND(BJ$4=Inputs!$CN176+2,Inputs!$CN176=Inputs!$CO176)),0,IF(BJ$4=Inputs!$CN176,0.8,IF(BJ$4=Inputs!$CN176+1,0.6,IF(BJ$4=Inputs!$CN176+2,0.4,IF(BJ$4=Inputs!$CO176,0.2,IF(AND(BJ$4&gt;=Inputs!$CL176,BJ$4&lt;Inputs!$CM176),(BJ$4-Inputs!$CL176+1)/(Inputs!$AI176+1),0)))))))))</f>
        <v>0</v>
      </c>
      <c r="BK179" s="27">
        <f>IF(AND(Inputs!$CO176=0,BK$4&gt;=Inputs!$CM176),1,IF(AND(BK$4&gt;=Inputs!$CM176,BK$4&lt;Inputs!$CN176),1,IF(AND(BK$4=Inputs!$CN176,BK$4=Inputs!$CO176),1,IF(OR(AND(BK$4=Inputs!$CN176+1,Inputs!$CN176=Inputs!$CO176),AND(BK$4=Inputs!$CN176+2,Inputs!$CN176=Inputs!$CO176)),0,IF(BK$4=Inputs!$CN176,0.8,IF(BK$4=Inputs!$CN176+1,0.6,IF(BK$4=Inputs!$CN176+2,0.4,IF(BK$4=Inputs!$CO176,0.2,IF(AND(BK$4&gt;=Inputs!$CL176,BK$4&lt;Inputs!$CM176),(BK$4-Inputs!$CL176+1)/(Inputs!$AI176+1),0)))))))))</f>
        <v>0</v>
      </c>
      <c r="BL179" s="27">
        <f>IF(AND(Inputs!$CO176=0,BL$4&gt;=Inputs!$CM176),1,IF(AND(BL$4&gt;=Inputs!$CM176,BL$4&lt;Inputs!$CN176),1,IF(AND(BL$4=Inputs!$CN176,BL$4=Inputs!$CO176),1,IF(OR(AND(BL$4=Inputs!$CN176+1,Inputs!$CN176=Inputs!$CO176),AND(BL$4=Inputs!$CN176+2,Inputs!$CN176=Inputs!$CO176)),0,IF(BL$4=Inputs!$CN176,0.8,IF(BL$4=Inputs!$CN176+1,0.6,IF(BL$4=Inputs!$CN176+2,0.4,IF(BL$4=Inputs!$CO176,0.2,IF(AND(BL$4&gt;=Inputs!$CL176,BL$4&lt;Inputs!$CM176),(BL$4-Inputs!$CL176+1)/(Inputs!$AI176+1),0)))))))))</f>
        <v>0</v>
      </c>
      <c r="BM179" s="27">
        <f>IF(AND(Inputs!$CO176=0,BM$4&gt;=Inputs!$CM176),1,IF(AND(BM$4&gt;=Inputs!$CM176,BM$4&lt;Inputs!$CN176),1,IF(AND(BM$4=Inputs!$CN176,BM$4=Inputs!$CO176),1,IF(OR(AND(BM$4=Inputs!$CN176+1,Inputs!$CN176=Inputs!$CO176),AND(BM$4=Inputs!$CN176+2,Inputs!$CN176=Inputs!$CO176)),0,IF(BM$4=Inputs!$CN176,0.8,IF(BM$4=Inputs!$CN176+1,0.6,IF(BM$4=Inputs!$CN176+2,0.4,IF(BM$4=Inputs!$CO176,0.2,IF(AND(BM$4&gt;=Inputs!$CL176,BM$4&lt;Inputs!$CM176),(BM$4-Inputs!$CL176+1)/(Inputs!$AI176+1),0)))))))))</f>
        <v>0</v>
      </c>
      <c r="BO179" s="46" t="str">
        <f>IF(Inputs!$B176="","",(ROUND(Inputs!$BC176*AJ179,0)))</f>
        <v/>
      </c>
      <c r="BP179" s="46" t="str">
        <f>IF(Inputs!$B176="","",(ROUND(Inputs!$BC176*AK179,0)))</f>
        <v/>
      </c>
      <c r="BQ179" s="46" t="str">
        <f>IF(Inputs!$B176="","",(ROUND(Inputs!$BC176*AL179,0)))</f>
        <v/>
      </c>
      <c r="BR179" s="46" t="str">
        <f>IF(Inputs!$B176="","",(ROUND(Inputs!$BC176*AM179,0)))</f>
        <v/>
      </c>
      <c r="BS179" s="46" t="str">
        <f>IF(Inputs!$B176="","",(ROUND(Inputs!$BC176*AN179,0)))</f>
        <v/>
      </c>
      <c r="BT179" s="46" t="str">
        <f>IF(Inputs!$B176="","",(ROUND(Inputs!$BC176*AO179,0)))</f>
        <v/>
      </c>
      <c r="BU179" s="46" t="str">
        <f>IF(Inputs!$B176="","",(ROUND(Inputs!$BC176*AP179,0)))</f>
        <v/>
      </c>
      <c r="BV179" s="46" t="str">
        <f>IF(Inputs!$B176="","",(ROUND(Inputs!$BC176*AQ179,0)))</f>
        <v/>
      </c>
      <c r="BW179" s="46" t="str">
        <f>IF(Inputs!$B176="","",(ROUND(Inputs!$BC176*AR179,0)))</f>
        <v/>
      </c>
      <c r="BX179" s="46" t="str">
        <f>IF(Inputs!$B176="","",(ROUND(Inputs!$BC176*AS179,0)))</f>
        <v/>
      </c>
      <c r="BY179" s="46" t="str">
        <f>IF(Inputs!$B176="","",(ROUND(Inputs!$BC176*AT179,0)))</f>
        <v/>
      </c>
      <c r="BZ179" s="46" t="str">
        <f>IF(Inputs!$B176="","",(ROUND(Inputs!$BC176*AU179,0)))</f>
        <v/>
      </c>
      <c r="CA179" s="46" t="str">
        <f>IF(Inputs!$B176="","",(ROUND(Inputs!$BC176*AV179,0)))</f>
        <v/>
      </c>
      <c r="CB179" s="46" t="str">
        <f>IF(Inputs!$B176="","",(ROUND(Inputs!$BC176*AW179,0)))</f>
        <v/>
      </c>
      <c r="CC179" s="46" t="str">
        <f>IF(Inputs!$B176="","",(ROUND(Inputs!$BC176*AX179,0)))</f>
        <v/>
      </c>
      <c r="CD179" s="46" t="str">
        <f>IF(Inputs!$B176="","",(ROUND(Inputs!$BC176*AY179,0)))</f>
        <v/>
      </c>
      <c r="CE179" s="46" t="str">
        <f>IF(Inputs!$B176="","",(ROUND(Inputs!$BC176*AZ179,0)))</f>
        <v/>
      </c>
      <c r="CF179" s="46" t="str">
        <f>IF(Inputs!$B176="","",(ROUND(Inputs!$BC176*BA179,0)))</f>
        <v/>
      </c>
      <c r="CG179" s="46" t="str">
        <f>IF(Inputs!$B176="","",(ROUND(Inputs!$BC176*BB179,0)))</f>
        <v/>
      </c>
      <c r="CH179" s="46" t="str">
        <f>IF(Inputs!$B176="","",(ROUND(Inputs!$BC176*BC179,0)))</f>
        <v/>
      </c>
      <c r="CI179" s="46" t="str">
        <f>IF(Inputs!$B176="","",(ROUND(Inputs!$BC176*BD179,0)))</f>
        <v/>
      </c>
      <c r="CJ179" s="46" t="str">
        <f>IF(Inputs!$B176="","",(ROUND(Inputs!$BC176*BE179,0)))</f>
        <v/>
      </c>
      <c r="CK179" s="46" t="str">
        <f>IF(Inputs!$B176="","",(ROUND(Inputs!$BC176*BF179,0)))</f>
        <v/>
      </c>
      <c r="CL179" s="46" t="str">
        <f>IF(Inputs!$B176="","",(ROUND(Inputs!$BC176*BG179,0)))</f>
        <v/>
      </c>
      <c r="CM179" s="46" t="str">
        <f>IF(Inputs!$B176="","",(ROUND(Inputs!$BC176*BH179,0)))</f>
        <v/>
      </c>
      <c r="CN179" s="46" t="str">
        <f>IF(Inputs!$B176="","",(ROUND(Inputs!$BC176*BI179,0)))</f>
        <v/>
      </c>
      <c r="CO179" s="46" t="str">
        <f>IF(Inputs!$B176="","",(ROUND(Inputs!$BC176*BJ179,0)))</f>
        <v/>
      </c>
      <c r="CP179" s="46" t="str">
        <f>IF(Inputs!$B176="","",(ROUND(Inputs!$BC176*BK179,0)))</f>
        <v/>
      </c>
      <c r="CQ179" s="46" t="str">
        <f>IF(Inputs!$B176="","",(ROUND(Inputs!$BC176*BL179,0)))</f>
        <v/>
      </c>
      <c r="CR179" s="46" t="str">
        <f>IF(Inputs!$B176="","",(ROUND(Inputs!$BC176*BM179,0)))</f>
        <v/>
      </c>
      <c r="CV179" s="46" t="str">
        <f>IF(A179="","",IF(AND(CV$4&lt;=Inputs!$CQ176,CV$4&gt;=Inputs!$CP176),Inputs!$AR176/(Inputs!$CQ176-Inputs!$CP176+1),0)+IF(CV$4=Inputs!$CL176,Inputs!$BD176,0))</f>
        <v/>
      </c>
      <c r="CW179" s="46" t="str">
        <f>IF(B179="","",IF(AND(CW$4&lt;=Inputs!$CQ176,CW$4&gt;=Inputs!$CP176),Inputs!$AR176/(Inputs!$CQ176-Inputs!$CP176+1),0)+IF(CW$4=Inputs!$CL176,Inputs!$BD176,0))</f>
        <v/>
      </c>
      <c r="CX179" s="46" t="str">
        <f>IF(C179="","",IF(AND(CX$4&lt;=Inputs!$CQ176,CX$4&gt;=Inputs!$CP176),Inputs!$AR176/(Inputs!$CQ176-Inputs!$CP176+1),0)+IF(CX$4=Inputs!$CL176,Inputs!$BD176,0))</f>
        <v/>
      </c>
      <c r="CY179" s="46" t="str">
        <f>IF(D179="","",IF(AND(CY$4&lt;=Inputs!$CQ176,CY$4&gt;=Inputs!$CP176),Inputs!$AR176/(Inputs!$CQ176-Inputs!$CP176+1),0)+IF(CY$4=Inputs!$CL176,Inputs!$BD176,0))</f>
        <v/>
      </c>
      <c r="CZ179" s="46" t="str">
        <f>IF(E179="","",IF(AND(CZ$4&lt;=Inputs!$CQ176,CZ$4&gt;=Inputs!$CP176),Inputs!$AR176/(Inputs!$CQ176-Inputs!$CP176+1),0)+IF(CZ$4=Inputs!$CL176,Inputs!$BD176,0))</f>
        <v/>
      </c>
      <c r="DA179" s="46" t="str">
        <f>IF(F179="","",IF(AND(DA$4&lt;=Inputs!$CQ176,DA$4&gt;=Inputs!$CP176),Inputs!$AR176/(Inputs!$CQ176-Inputs!$CP176+1),0)+IF(DA$4=Inputs!$CL176,Inputs!$BD176,0))</f>
        <v/>
      </c>
      <c r="DB179" s="46" t="str">
        <f>IF(G179="","",IF(AND(DB$4&lt;=Inputs!$CQ176,DB$4&gt;=Inputs!$CP176),Inputs!$AR176/(Inputs!$CQ176-Inputs!$CP176+1),0)+IF(DB$4=Inputs!$CL176,Inputs!$BD176,0))</f>
        <v/>
      </c>
      <c r="DC179" s="46" t="str">
        <f>IF(H179="","",IF(AND(DC$4&lt;=Inputs!$CQ176,DC$4&gt;=Inputs!$CP176),Inputs!$AR176/(Inputs!$CQ176-Inputs!$CP176+1),0)+IF(DC$4=Inputs!$CL176,Inputs!$BD176,0))</f>
        <v/>
      </c>
      <c r="DD179" s="46" t="str">
        <f>IF(I179="","",IF(AND(DD$4&lt;=Inputs!$CQ176,DD$4&gt;=Inputs!$CP176),Inputs!$AR176/(Inputs!$CQ176-Inputs!$CP176+1),0)+IF(DD$4=Inputs!$CL176,Inputs!$BD176,0))</f>
        <v/>
      </c>
      <c r="DE179" s="46" t="str">
        <f>IF(J179="","",IF(AND(DE$4&lt;=Inputs!$CQ176,DE$4&gt;=Inputs!$CP176),Inputs!$AR176/(Inputs!$CQ176-Inputs!$CP176+1),0)+IF(DE$4=Inputs!$CL176,Inputs!$BD176,0))</f>
        <v/>
      </c>
      <c r="DF179" s="46" t="str">
        <f>IF(K179="","",IF(AND(DF$4&lt;=Inputs!$CQ176,DF$4&gt;=Inputs!$CP176),Inputs!$AR176/(Inputs!$CQ176-Inputs!$CP176+1),0)+IF(DF$4=Inputs!$CL176,Inputs!$BD176,0))</f>
        <v/>
      </c>
      <c r="DG179" s="46" t="str">
        <f>IF(L179="","",IF(AND(DG$4&lt;=Inputs!$CQ176,DG$4&gt;=Inputs!$CP176),Inputs!$AR176/(Inputs!$CQ176-Inputs!$CP176+1),0)+IF(DG$4=Inputs!$CL176,Inputs!$BD176,0))</f>
        <v/>
      </c>
      <c r="DH179" s="46" t="str">
        <f>IF(M179="","",IF(AND(DH$4&lt;=Inputs!$CQ176,DH$4&gt;=Inputs!$CP176),Inputs!$AR176/(Inputs!$CQ176-Inputs!$CP176+1),0)+IF(DH$4=Inputs!$CL176,Inputs!$BD176,0))</f>
        <v/>
      </c>
      <c r="DI179" s="46" t="str">
        <f>IF(N179="","",IF(AND(DI$4&lt;=Inputs!$CQ176,DI$4&gt;=Inputs!$CP176),Inputs!$AR176/(Inputs!$CQ176-Inputs!$CP176+1),0)+IF(DI$4=Inputs!$CL176,Inputs!$BD176,0))</f>
        <v/>
      </c>
      <c r="DJ179" s="46" t="str">
        <f>IF(O179="","",IF(AND(DJ$4&lt;=Inputs!$CQ176,DJ$4&gt;=Inputs!$CP176),Inputs!$AR176/(Inputs!$CQ176-Inputs!$CP176+1),0)+IF(DJ$4=Inputs!$CL176,Inputs!$BD176,0))</f>
        <v/>
      </c>
      <c r="DK179" s="46" t="str">
        <f>IF(P179="","",IF(AND(DK$4&lt;=Inputs!$CQ176,DK$4&gt;=Inputs!$CP176),Inputs!$AR176/(Inputs!$CQ176-Inputs!$CP176+1),0)+IF(DK$4=Inputs!$CL176,Inputs!$BD176,0))</f>
        <v/>
      </c>
      <c r="DL179" s="46" t="str">
        <f>IF(Q179="","",IF(AND(DL$4&lt;=Inputs!$CQ176,DL$4&gt;=Inputs!$CP176),Inputs!$AR176/(Inputs!$CQ176-Inputs!$CP176+1),0)+IF(DL$4=Inputs!$CL176,Inputs!$BD176,0))</f>
        <v/>
      </c>
      <c r="DM179" s="46" t="str">
        <f>IF(R179="","",IF(AND(DM$4&lt;=Inputs!$CQ176,DM$4&gt;=Inputs!$CP176),Inputs!$AR176/(Inputs!$CQ176-Inputs!$CP176+1),0)+IF(DM$4=Inputs!$CL176,Inputs!$BD176,0))</f>
        <v/>
      </c>
      <c r="DN179" s="46" t="str">
        <f>IF(S179="","",IF(AND(DN$4&lt;=Inputs!$CQ176,DN$4&gt;=Inputs!$CP176),Inputs!$AR176/(Inputs!$CQ176-Inputs!$CP176+1),0)+IF(DN$4=Inputs!$CL176,Inputs!$BD176,0))</f>
        <v/>
      </c>
      <c r="DO179" s="46" t="str">
        <f>IF(T179="","",IF(AND(DO$4&lt;=Inputs!$CQ176,DO$4&gt;=Inputs!$CP176),Inputs!$AR176/(Inputs!$CQ176-Inputs!$CP176+1),0)+IF(DO$4=Inputs!$CL176,Inputs!$BD176,0))</f>
        <v/>
      </c>
      <c r="DP179" s="46" t="str">
        <f>IF(U179="","",IF(AND(DP$4&lt;=Inputs!$CQ176,DP$4&gt;=Inputs!$CP176),Inputs!$AR176/(Inputs!$CQ176-Inputs!$CP176+1),0)+IF(DP$4=Inputs!$CL176,Inputs!$BD176,0))</f>
        <v/>
      </c>
      <c r="DQ179" s="46" t="str">
        <f>IF(V179="","",IF(AND(DQ$4&lt;=Inputs!$CQ176,DQ$4&gt;=Inputs!$CP176),Inputs!$AR176/(Inputs!$CQ176-Inputs!$CP176+1),0)+IF(DQ$4=Inputs!$CL176,Inputs!$BD176,0))</f>
        <v/>
      </c>
      <c r="DR179" s="46" t="str">
        <f>IF(W179="","",IF(AND(DR$4&lt;=Inputs!$CQ176,DR$4&gt;=Inputs!$CP176),Inputs!$AR176/(Inputs!$CQ176-Inputs!$CP176+1),0)+IF(DR$4=Inputs!$CL176,Inputs!$BD176,0))</f>
        <v/>
      </c>
      <c r="DS179" s="46" t="str">
        <f>IF(X179="","",IF(AND(DS$4&lt;=Inputs!$CQ176,DS$4&gt;=Inputs!$CP176),Inputs!$AR176/(Inputs!$CQ176-Inputs!$CP176+1),0)+IF(DS$4=Inputs!$CL176,Inputs!$BD176,0))</f>
        <v/>
      </c>
      <c r="DT179" s="46" t="str">
        <f>IF(Y179="","",IF(AND(DT$4&lt;=Inputs!$CQ176,DT$4&gt;=Inputs!$CP176),Inputs!$AR176/(Inputs!$CQ176-Inputs!$CP176+1),0)+IF(DT$4=Inputs!$CL176,Inputs!$BD176,0))</f>
        <v/>
      </c>
      <c r="DU179" s="46" t="str">
        <f>IF(Z179="","",IF(AND(DU$4&lt;=Inputs!$CQ176,DU$4&gt;=Inputs!$CP176),Inputs!$AR176/(Inputs!$CQ176-Inputs!$CP176+1),0)+IF(DU$4=Inputs!$CL176,Inputs!$BD176,0))</f>
        <v/>
      </c>
      <c r="DV179" s="46" t="str">
        <f>IF(AA179="","",IF(AND(DV$4&lt;=Inputs!$CQ176,DV$4&gt;=Inputs!$CP176),Inputs!$AR176/(Inputs!$CQ176-Inputs!$CP176+1),0)+IF(DV$4=Inputs!$CL176,Inputs!$BD176,0))</f>
        <v/>
      </c>
      <c r="DW179" s="46" t="str">
        <f>IF(AB179="","",IF(AND(DW$4&lt;=Inputs!$CQ176,DW$4&gt;=Inputs!$CP176),Inputs!$AR176/(Inputs!$CQ176-Inputs!$CP176+1),0)+IF(DW$4=Inputs!$CL176,Inputs!$BD176,0))</f>
        <v/>
      </c>
      <c r="DX179" s="46" t="str">
        <f>IF(AC179="","",IF(AND(DX$4&lt;=Inputs!$CQ176,DX$4&gt;=Inputs!$CP176),Inputs!$AR176/(Inputs!$CQ176-Inputs!$CP176+1),0)+IF(DX$4=Inputs!$CL176,Inputs!$BD176,0))</f>
        <v/>
      </c>
      <c r="DY179" s="46" t="str">
        <f>IF(AD179="","",IF(AND(DY$4&lt;=Inputs!$CQ176,DY$4&gt;=Inputs!$CP176),Inputs!$AR176/(Inputs!$CQ176-Inputs!$CP176+1),0)+IF(DY$4=Inputs!$CL176,Inputs!$BD176,0))</f>
        <v/>
      </c>
      <c r="DZ179" s="46" t="str">
        <f t="shared" si="8"/>
        <v/>
      </c>
    </row>
    <row r="180" spans="1:130">
      <c r="A180" s="7" t="str">
        <f>IF(Inputs!A177="","",Inputs!A177)</f>
        <v/>
      </c>
      <c r="B180" t="str">
        <f>IF(Inputs!B177="","",Inputs!B177)</f>
        <v/>
      </c>
      <c r="C180" s="46" t="str">
        <f>IF(Inputs!$B177="","",BO180-CV180)</f>
        <v/>
      </c>
      <c r="D180" s="46" t="str">
        <f>IF(Inputs!$B177="","",BP180-CW180)</f>
        <v/>
      </c>
      <c r="E180" s="46" t="str">
        <f>IF(Inputs!$B177="","",BQ180-CX180)</f>
        <v/>
      </c>
      <c r="F180" s="46" t="str">
        <f>IF(Inputs!$B177="","",BR180-CY180)</f>
        <v/>
      </c>
      <c r="G180" s="46" t="str">
        <f>IF(Inputs!$B177="","",BS180-CZ180)</f>
        <v/>
      </c>
      <c r="H180" s="46" t="str">
        <f>IF(Inputs!$B177="","",BT180-DA180)</f>
        <v/>
      </c>
      <c r="I180" s="46" t="str">
        <f>IF(Inputs!$B177="","",BU180-DB180)</f>
        <v/>
      </c>
      <c r="J180" s="46" t="str">
        <f>IF(Inputs!$B177="","",BV180-DC180)</f>
        <v/>
      </c>
      <c r="K180" s="46" t="str">
        <f>IF(Inputs!$B177="","",BW180-DD180)</f>
        <v/>
      </c>
      <c r="L180" s="46" t="str">
        <f>IF(Inputs!$B177="","",BX180-DE180)</f>
        <v/>
      </c>
      <c r="M180" s="46" t="str">
        <f>IF(Inputs!$B177="","",BY180-DF180)</f>
        <v/>
      </c>
      <c r="N180" s="46" t="str">
        <f>IF(Inputs!$B177="","",BZ180-DG180)</f>
        <v/>
      </c>
      <c r="O180" s="46" t="str">
        <f>IF(Inputs!$B177="","",CA180-DH180)</f>
        <v/>
      </c>
      <c r="P180" s="46" t="str">
        <f>IF(Inputs!$B177="","",CB180-DI180)</f>
        <v/>
      </c>
      <c r="Q180" s="46" t="str">
        <f>IF(Inputs!$B177="","",CC180-DJ180)</f>
        <v/>
      </c>
      <c r="R180" s="46" t="str">
        <f>IF(Inputs!$B177="","",CD180-DK180)</f>
        <v/>
      </c>
      <c r="S180" s="46" t="str">
        <f>IF(Inputs!$B177="","",CE180-DL180)</f>
        <v/>
      </c>
      <c r="T180" s="46" t="str">
        <f>IF(Inputs!$B177="","",CF180-DM180)</f>
        <v/>
      </c>
      <c r="U180" s="46" t="str">
        <f>IF(Inputs!$B177="","",CG180-DN180)</f>
        <v/>
      </c>
      <c r="V180" s="46" t="str">
        <f>IF(Inputs!$B177="","",CH180-DO180)</f>
        <v/>
      </c>
      <c r="W180" s="46" t="str">
        <f>IF(Inputs!$B177="","",CI180-DP180)</f>
        <v/>
      </c>
      <c r="X180" s="46" t="str">
        <f>IF(Inputs!$B177="","",CJ180-DQ180)</f>
        <v/>
      </c>
      <c r="Y180" s="46" t="str">
        <f>IF(Inputs!$B177="","",CK180-DR180)</f>
        <v/>
      </c>
      <c r="Z180" s="46" t="str">
        <f>IF(Inputs!$B177="","",CL180-DS180)</f>
        <v/>
      </c>
      <c r="AA180" s="46" t="str">
        <f>IF(Inputs!$B177="","",CM180-DT180)</f>
        <v/>
      </c>
      <c r="AB180" s="46" t="str">
        <f>IF(Inputs!$B177="","",CN180-DU180)</f>
        <v/>
      </c>
      <c r="AC180" s="46" t="str">
        <f>IF(Inputs!$B177="","",CO180-DV180)</f>
        <v/>
      </c>
      <c r="AD180" s="46" t="str">
        <f>IF(Inputs!$B177="","",CP180-DW180)</f>
        <v/>
      </c>
      <c r="AE180" s="46" t="str">
        <f>IF(Inputs!$B177="","",CQ180-DX180)</f>
        <v/>
      </c>
      <c r="AF180" s="46" t="str">
        <f>IF(Inputs!$B177="","",CR180-DY180)</f>
        <v/>
      </c>
      <c r="AG180" s="50" t="str">
        <f t="shared" si="9"/>
        <v/>
      </c>
      <c r="AH180" s="50"/>
      <c r="AJ180" s="27">
        <f>IF(AND(Inputs!$CO177=0,AJ$4&gt;=Inputs!$CM177),1,IF(AND(AJ$4&gt;=Inputs!$CM177,AJ$4&lt;Inputs!$CN177),1,IF(AND(AJ$4=Inputs!$CN177,AJ$4=Inputs!$CO177),1,IF(OR(AND(AJ$4=Inputs!$CN177+1,Inputs!$CN177=Inputs!$CO177),AND(AJ$4=Inputs!$CN177+2,Inputs!$CN177=Inputs!$CO177)),0,IF(AJ$4=Inputs!$CN177,0.8,IF(AJ$4=Inputs!$CN177+1,0.6,IF(AJ$4=Inputs!$CN177+2,0.4,IF(AJ$4=Inputs!$CO177,0.2,IF(AND(AJ$4&gt;=Inputs!$CL177,AJ$4&lt;Inputs!$CM177),(AJ$4-Inputs!$CL177+1)/(Inputs!$AI177+1),0)))))))))</f>
        <v>0</v>
      </c>
      <c r="AK180" s="27">
        <f>IF(AND(Inputs!$CO177=0,AK$4&gt;=Inputs!$CM177),1,IF(AND(AK$4&gt;=Inputs!$CM177,AK$4&lt;Inputs!$CN177),1,IF(AND(AK$4=Inputs!$CN177,AK$4=Inputs!$CO177),1,IF(OR(AND(AK$4=Inputs!$CN177+1,Inputs!$CN177=Inputs!$CO177),AND(AK$4=Inputs!$CN177+2,Inputs!$CN177=Inputs!$CO177)),0,IF(AK$4=Inputs!$CN177,0.8,IF(AK$4=Inputs!$CN177+1,0.6,IF(AK$4=Inputs!$CN177+2,0.4,IF(AK$4=Inputs!$CO177,0.2,IF(AND(AK$4&gt;=Inputs!$CL177,AK$4&lt;Inputs!$CM177),(AK$4-Inputs!$CL177+1)/(Inputs!$AI177+1),0)))))))))</f>
        <v>0</v>
      </c>
      <c r="AL180" s="27">
        <f>IF(AND(Inputs!$CO177=0,AL$4&gt;=Inputs!$CM177),1,IF(AND(AL$4&gt;=Inputs!$CM177,AL$4&lt;Inputs!$CN177),1,IF(AND(AL$4=Inputs!$CN177,AL$4=Inputs!$CO177),1,IF(OR(AND(AL$4=Inputs!$CN177+1,Inputs!$CN177=Inputs!$CO177),AND(AL$4=Inputs!$CN177+2,Inputs!$CN177=Inputs!$CO177)),0,IF(AL$4=Inputs!$CN177,0.8,IF(AL$4=Inputs!$CN177+1,0.6,IF(AL$4=Inputs!$CN177+2,0.4,IF(AL$4=Inputs!$CO177,0.2,IF(AND(AL$4&gt;=Inputs!$CL177,AL$4&lt;Inputs!$CM177),(AL$4-Inputs!$CL177+1)/(Inputs!$AI177+1),0)))))))))</f>
        <v>0</v>
      </c>
      <c r="AM180" s="27">
        <f>IF(AND(Inputs!$CO177=0,AM$4&gt;=Inputs!$CM177),1,IF(AND(AM$4&gt;=Inputs!$CM177,AM$4&lt;Inputs!$CN177),1,IF(AND(AM$4=Inputs!$CN177,AM$4=Inputs!$CO177),1,IF(OR(AND(AM$4=Inputs!$CN177+1,Inputs!$CN177=Inputs!$CO177),AND(AM$4=Inputs!$CN177+2,Inputs!$CN177=Inputs!$CO177)),0,IF(AM$4=Inputs!$CN177,0.8,IF(AM$4=Inputs!$CN177+1,0.6,IF(AM$4=Inputs!$CN177+2,0.4,IF(AM$4=Inputs!$CO177,0.2,IF(AND(AM$4&gt;=Inputs!$CL177,AM$4&lt;Inputs!$CM177),(AM$4-Inputs!$CL177+1)/(Inputs!$AI177+1),0)))))))))</f>
        <v>0</v>
      </c>
      <c r="AN180" s="27">
        <f>IF(AND(Inputs!$CO177=0,AN$4&gt;=Inputs!$CM177),1,IF(AND(AN$4&gt;=Inputs!$CM177,AN$4&lt;Inputs!$CN177),1,IF(AND(AN$4=Inputs!$CN177,AN$4=Inputs!$CO177),1,IF(OR(AND(AN$4=Inputs!$CN177+1,Inputs!$CN177=Inputs!$CO177),AND(AN$4=Inputs!$CN177+2,Inputs!$CN177=Inputs!$CO177)),0,IF(AN$4=Inputs!$CN177,0.8,IF(AN$4=Inputs!$CN177+1,0.6,IF(AN$4=Inputs!$CN177+2,0.4,IF(AN$4=Inputs!$CO177,0.2,IF(AND(AN$4&gt;=Inputs!$CL177,AN$4&lt;Inputs!$CM177),(AN$4-Inputs!$CL177+1)/(Inputs!$AI177+1),0)))))))))</f>
        <v>0</v>
      </c>
      <c r="AO180" s="27">
        <f>IF(AND(Inputs!$CO177=0,AO$4&gt;=Inputs!$CM177),1,IF(AND(AO$4&gt;=Inputs!$CM177,AO$4&lt;Inputs!$CN177),1,IF(AND(AO$4=Inputs!$CN177,AO$4=Inputs!$CO177),1,IF(OR(AND(AO$4=Inputs!$CN177+1,Inputs!$CN177=Inputs!$CO177),AND(AO$4=Inputs!$CN177+2,Inputs!$CN177=Inputs!$CO177)),0,IF(AO$4=Inputs!$CN177,0.8,IF(AO$4=Inputs!$CN177+1,0.6,IF(AO$4=Inputs!$CN177+2,0.4,IF(AO$4=Inputs!$CO177,0.2,IF(AND(AO$4&gt;=Inputs!$CL177,AO$4&lt;Inputs!$CM177),(AO$4-Inputs!$CL177+1)/(Inputs!$AI177+1),0)))))))))</f>
        <v>0</v>
      </c>
      <c r="AP180" s="27">
        <f>IF(AND(Inputs!$CO177=0,AP$4&gt;=Inputs!$CM177),1,IF(AND(AP$4&gt;=Inputs!$CM177,AP$4&lt;Inputs!$CN177),1,IF(AND(AP$4=Inputs!$CN177,AP$4=Inputs!$CO177),1,IF(OR(AND(AP$4=Inputs!$CN177+1,Inputs!$CN177=Inputs!$CO177),AND(AP$4=Inputs!$CN177+2,Inputs!$CN177=Inputs!$CO177)),0,IF(AP$4=Inputs!$CN177,0.8,IF(AP$4=Inputs!$CN177+1,0.6,IF(AP$4=Inputs!$CN177+2,0.4,IF(AP$4=Inputs!$CO177,0.2,IF(AND(AP$4&gt;=Inputs!$CL177,AP$4&lt;Inputs!$CM177),(AP$4-Inputs!$CL177+1)/(Inputs!$AI177+1),0)))))))))</f>
        <v>0</v>
      </c>
      <c r="AQ180" s="27">
        <f>IF(AND(Inputs!$CO177=0,AQ$4&gt;=Inputs!$CM177),1,IF(AND(AQ$4&gt;=Inputs!$CM177,AQ$4&lt;Inputs!$CN177),1,IF(AND(AQ$4=Inputs!$CN177,AQ$4=Inputs!$CO177),1,IF(OR(AND(AQ$4=Inputs!$CN177+1,Inputs!$CN177=Inputs!$CO177),AND(AQ$4=Inputs!$CN177+2,Inputs!$CN177=Inputs!$CO177)),0,IF(AQ$4=Inputs!$CN177,0.8,IF(AQ$4=Inputs!$CN177+1,0.6,IF(AQ$4=Inputs!$CN177+2,0.4,IF(AQ$4=Inputs!$CO177,0.2,IF(AND(AQ$4&gt;=Inputs!$CL177,AQ$4&lt;Inputs!$CM177),(AQ$4-Inputs!$CL177+1)/(Inputs!$AI177+1),0)))))))))</f>
        <v>0</v>
      </c>
      <c r="AR180" s="27">
        <f>IF(AND(Inputs!$CO177=0,AR$4&gt;=Inputs!$CM177),1,IF(AND(AR$4&gt;=Inputs!$CM177,AR$4&lt;Inputs!$CN177),1,IF(AND(AR$4=Inputs!$CN177,AR$4=Inputs!$CO177),1,IF(OR(AND(AR$4=Inputs!$CN177+1,Inputs!$CN177=Inputs!$CO177),AND(AR$4=Inputs!$CN177+2,Inputs!$CN177=Inputs!$CO177)),0,IF(AR$4=Inputs!$CN177,0.8,IF(AR$4=Inputs!$CN177+1,0.6,IF(AR$4=Inputs!$CN177+2,0.4,IF(AR$4=Inputs!$CO177,0.2,IF(AND(AR$4&gt;=Inputs!$CL177,AR$4&lt;Inputs!$CM177),(AR$4-Inputs!$CL177+1)/(Inputs!$AI177+1),0)))))))))</f>
        <v>0</v>
      </c>
      <c r="AS180" s="27">
        <f>IF(AND(Inputs!$CO177=0,AS$4&gt;=Inputs!$CM177),1,IF(AND(AS$4&gt;=Inputs!$CM177,AS$4&lt;Inputs!$CN177),1,IF(AND(AS$4=Inputs!$CN177,AS$4=Inputs!$CO177),1,IF(OR(AND(AS$4=Inputs!$CN177+1,Inputs!$CN177=Inputs!$CO177),AND(AS$4=Inputs!$CN177+2,Inputs!$CN177=Inputs!$CO177)),0,IF(AS$4=Inputs!$CN177,0.8,IF(AS$4=Inputs!$CN177+1,0.6,IF(AS$4=Inputs!$CN177+2,0.4,IF(AS$4=Inputs!$CO177,0.2,IF(AND(AS$4&gt;=Inputs!$CL177,AS$4&lt;Inputs!$CM177),(AS$4-Inputs!$CL177+1)/(Inputs!$AI177+1),0)))))))))</f>
        <v>0</v>
      </c>
      <c r="AT180" s="27">
        <f>IF(AND(Inputs!$CO177=0,AT$4&gt;=Inputs!$CM177),1,IF(AND(AT$4&gt;=Inputs!$CM177,AT$4&lt;Inputs!$CN177),1,IF(AND(AT$4=Inputs!$CN177,AT$4=Inputs!$CO177),1,IF(OR(AND(AT$4=Inputs!$CN177+1,Inputs!$CN177=Inputs!$CO177),AND(AT$4=Inputs!$CN177+2,Inputs!$CN177=Inputs!$CO177)),0,IF(AT$4=Inputs!$CN177,0.8,IF(AT$4=Inputs!$CN177+1,0.6,IF(AT$4=Inputs!$CN177+2,0.4,IF(AT$4=Inputs!$CO177,0.2,IF(AND(AT$4&gt;=Inputs!$CL177,AT$4&lt;Inputs!$CM177),(AT$4-Inputs!$CL177+1)/(Inputs!$AI177+1),0)))))))))</f>
        <v>0</v>
      </c>
      <c r="AU180" s="27">
        <f>IF(AND(Inputs!$CO177=0,AU$4&gt;=Inputs!$CM177),1,IF(AND(AU$4&gt;=Inputs!$CM177,AU$4&lt;Inputs!$CN177),1,IF(AND(AU$4=Inputs!$CN177,AU$4=Inputs!$CO177),1,IF(OR(AND(AU$4=Inputs!$CN177+1,Inputs!$CN177=Inputs!$CO177),AND(AU$4=Inputs!$CN177+2,Inputs!$CN177=Inputs!$CO177)),0,IF(AU$4=Inputs!$CN177,0.8,IF(AU$4=Inputs!$CN177+1,0.6,IF(AU$4=Inputs!$CN177+2,0.4,IF(AU$4=Inputs!$CO177,0.2,IF(AND(AU$4&gt;=Inputs!$CL177,AU$4&lt;Inputs!$CM177),(AU$4-Inputs!$CL177+1)/(Inputs!$AI177+1),0)))))))))</f>
        <v>0</v>
      </c>
      <c r="AV180" s="27">
        <f>IF(AND(Inputs!$CO177=0,AV$4&gt;=Inputs!$CM177),1,IF(AND(AV$4&gt;=Inputs!$CM177,AV$4&lt;Inputs!$CN177),1,IF(AND(AV$4=Inputs!$CN177,AV$4=Inputs!$CO177),1,IF(OR(AND(AV$4=Inputs!$CN177+1,Inputs!$CN177=Inputs!$CO177),AND(AV$4=Inputs!$CN177+2,Inputs!$CN177=Inputs!$CO177)),0,IF(AV$4=Inputs!$CN177,0.8,IF(AV$4=Inputs!$CN177+1,0.6,IF(AV$4=Inputs!$CN177+2,0.4,IF(AV$4=Inputs!$CO177,0.2,IF(AND(AV$4&gt;=Inputs!$CL177,AV$4&lt;Inputs!$CM177),(AV$4-Inputs!$CL177+1)/(Inputs!$AI177+1),0)))))))))</f>
        <v>0</v>
      </c>
      <c r="AW180" s="27">
        <f>IF(AND(Inputs!$CO177=0,AW$4&gt;=Inputs!$CM177),1,IF(AND(AW$4&gt;=Inputs!$CM177,AW$4&lt;Inputs!$CN177),1,IF(AND(AW$4=Inputs!$CN177,AW$4=Inputs!$CO177),1,IF(OR(AND(AW$4=Inputs!$CN177+1,Inputs!$CN177=Inputs!$CO177),AND(AW$4=Inputs!$CN177+2,Inputs!$CN177=Inputs!$CO177)),0,IF(AW$4=Inputs!$CN177,0.8,IF(AW$4=Inputs!$CN177+1,0.6,IF(AW$4=Inputs!$CN177+2,0.4,IF(AW$4=Inputs!$CO177,0.2,IF(AND(AW$4&gt;=Inputs!$CL177,AW$4&lt;Inputs!$CM177),(AW$4-Inputs!$CL177+1)/(Inputs!$AI177+1),0)))))))))</f>
        <v>0</v>
      </c>
      <c r="AX180" s="27">
        <f>IF(AND(Inputs!$CO177=0,AX$4&gt;=Inputs!$CM177),1,IF(AND(AX$4&gt;=Inputs!$CM177,AX$4&lt;Inputs!$CN177),1,IF(AND(AX$4=Inputs!$CN177,AX$4=Inputs!$CO177),1,IF(OR(AND(AX$4=Inputs!$CN177+1,Inputs!$CN177=Inputs!$CO177),AND(AX$4=Inputs!$CN177+2,Inputs!$CN177=Inputs!$CO177)),0,IF(AX$4=Inputs!$CN177,0.8,IF(AX$4=Inputs!$CN177+1,0.6,IF(AX$4=Inputs!$CN177+2,0.4,IF(AX$4=Inputs!$CO177,0.2,IF(AND(AX$4&gt;=Inputs!$CL177,AX$4&lt;Inputs!$CM177),(AX$4-Inputs!$CL177+1)/(Inputs!$AI177+1),0)))))))))</f>
        <v>0</v>
      </c>
      <c r="AY180" s="27">
        <f>IF(AND(Inputs!$CO177=0,AY$4&gt;=Inputs!$CM177),1,IF(AND(AY$4&gt;=Inputs!$CM177,AY$4&lt;Inputs!$CN177),1,IF(AND(AY$4=Inputs!$CN177,AY$4=Inputs!$CO177),1,IF(OR(AND(AY$4=Inputs!$CN177+1,Inputs!$CN177=Inputs!$CO177),AND(AY$4=Inputs!$CN177+2,Inputs!$CN177=Inputs!$CO177)),0,IF(AY$4=Inputs!$CN177,0.8,IF(AY$4=Inputs!$CN177+1,0.6,IF(AY$4=Inputs!$CN177+2,0.4,IF(AY$4=Inputs!$CO177,0.2,IF(AND(AY$4&gt;=Inputs!$CL177,AY$4&lt;Inputs!$CM177),(AY$4-Inputs!$CL177+1)/(Inputs!$AI177+1),0)))))))))</f>
        <v>0</v>
      </c>
      <c r="AZ180" s="27">
        <f>IF(AND(Inputs!$CO177=0,AZ$4&gt;=Inputs!$CM177),1,IF(AND(AZ$4&gt;=Inputs!$CM177,AZ$4&lt;Inputs!$CN177),1,IF(AND(AZ$4=Inputs!$CN177,AZ$4=Inputs!$CO177),1,IF(OR(AND(AZ$4=Inputs!$CN177+1,Inputs!$CN177=Inputs!$CO177),AND(AZ$4=Inputs!$CN177+2,Inputs!$CN177=Inputs!$CO177)),0,IF(AZ$4=Inputs!$CN177,0.8,IF(AZ$4=Inputs!$CN177+1,0.6,IF(AZ$4=Inputs!$CN177+2,0.4,IF(AZ$4=Inputs!$CO177,0.2,IF(AND(AZ$4&gt;=Inputs!$CL177,AZ$4&lt;Inputs!$CM177),(AZ$4-Inputs!$CL177+1)/(Inputs!$AI177+1),0)))))))))</f>
        <v>0</v>
      </c>
      <c r="BA180" s="27">
        <f>IF(AND(Inputs!$CO177=0,BA$4&gt;=Inputs!$CM177),1,IF(AND(BA$4&gt;=Inputs!$CM177,BA$4&lt;Inputs!$CN177),1,IF(AND(BA$4=Inputs!$CN177,BA$4=Inputs!$CO177),1,IF(OR(AND(BA$4=Inputs!$CN177+1,Inputs!$CN177=Inputs!$CO177),AND(BA$4=Inputs!$CN177+2,Inputs!$CN177=Inputs!$CO177)),0,IF(BA$4=Inputs!$CN177,0.8,IF(BA$4=Inputs!$CN177+1,0.6,IF(BA$4=Inputs!$CN177+2,0.4,IF(BA$4=Inputs!$CO177,0.2,IF(AND(BA$4&gt;=Inputs!$CL177,BA$4&lt;Inputs!$CM177),(BA$4-Inputs!$CL177+1)/(Inputs!$AI177+1),0)))))))))</f>
        <v>0</v>
      </c>
      <c r="BB180" s="27">
        <f>IF(AND(Inputs!$CO177=0,BB$4&gt;=Inputs!$CM177),1,IF(AND(BB$4&gt;=Inputs!$CM177,BB$4&lt;Inputs!$CN177),1,IF(AND(BB$4=Inputs!$CN177,BB$4=Inputs!$CO177),1,IF(OR(AND(BB$4=Inputs!$CN177+1,Inputs!$CN177=Inputs!$CO177),AND(BB$4=Inputs!$CN177+2,Inputs!$CN177=Inputs!$CO177)),0,IF(BB$4=Inputs!$CN177,0.8,IF(BB$4=Inputs!$CN177+1,0.6,IF(BB$4=Inputs!$CN177+2,0.4,IF(BB$4=Inputs!$CO177,0.2,IF(AND(BB$4&gt;=Inputs!$CL177,BB$4&lt;Inputs!$CM177),(BB$4-Inputs!$CL177+1)/(Inputs!$AI177+1),0)))))))))</f>
        <v>0</v>
      </c>
      <c r="BC180" s="27">
        <f>IF(AND(Inputs!$CO177=0,BC$4&gt;=Inputs!$CM177),1,IF(AND(BC$4&gt;=Inputs!$CM177,BC$4&lt;Inputs!$CN177),1,IF(AND(BC$4=Inputs!$CN177,BC$4=Inputs!$CO177),1,IF(OR(AND(BC$4=Inputs!$CN177+1,Inputs!$CN177=Inputs!$CO177),AND(BC$4=Inputs!$CN177+2,Inputs!$CN177=Inputs!$CO177)),0,IF(BC$4=Inputs!$CN177,0.8,IF(BC$4=Inputs!$CN177+1,0.6,IF(BC$4=Inputs!$CN177+2,0.4,IF(BC$4=Inputs!$CO177,0.2,IF(AND(BC$4&gt;=Inputs!$CL177,BC$4&lt;Inputs!$CM177),(BC$4-Inputs!$CL177+1)/(Inputs!$AI177+1),0)))))))))</f>
        <v>0</v>
      </c>
      <c r="BD180" s="27">
        <f>IF(AND(Inputs!$CO177=0,BD$4&gt;=Inputs!$CM177),1,IF(AND(BD$4&gt;=Inputs!$CM177,BD$4&lt;Inputs!$CN177),1,IF(AND(BD$4=Inputs!$CN177,BD$4=Inputs!$CO177),1,IF(OR(AND(BD$4=Inputs!$CN177+1,Inputs!$CN177=Inputs!$CO177),AND(BD$4=Inputs!$CN177+2,Inputs!$CN177=Inputs!$CO177)),0,IF(BD$4=Inputs!$CN177,0.8,IF(BD$4=Inputs!$CN177+1,0.6,IF(BD$4=Inputs!$CN177+2,0.4,IF(BD$4=Inputs!$CO177,0.2,IF(AND(BD$4&gt;=Inputs!$CL177,BD$4&lt;Inputs!$CM177),(BD$4-Inputs!$CL177+1)/(Inputs!$AI177+1),0)))))))))</f>
        <v>0</v>
      </c>
      <c r="BE180" s="27">
        <f>IF(AND(Inputs!$CO177=0,BE$4&gt;=Inputs!$CM177),1,IF(AND(BE$4&gt;=Inputs!$CM177,BE$4&lt;Inputs!$CN177),1,IF(AND(BE$4=Inputs!$CN177,BE$4=Inputs!$CO177),1,IF(OR(AND(BE$4=Inputs!$CN177+1,Inputs!$CN177=Inputs!$CO177),AND(BE$4=Inputs!$CN177+2,Inputs!$CN177=Inputs!$CO177)),0,IF(BE$4=Inputs!$CN177,0.8,IF(BE$4=Inputs!$CN177+1,0.6,IF(BE$4=Inputs!$CN177+2,0.4,IF(BE$4=Inputs!$CO177,0.2,IF(AND(BE$4&gt;=Inputs!$CL177,BE$4&lt;Inputs!$CM177),(BE$4-Inputs!$CL177+1)/(Inputs!$AI177+1),0)))))))))</f>
        <v>0</v>
      </c>
      <c r="BF180" s="27">
        <f>IF(AND(Inputs!$CO177=0,BF$4&gt;=Inputs!$CM177),1,IF(AND(BF$4&gt;=Inputs!$CM177,BF$4&lt;Inputs!$CN177),1,IF(AND(BF$4=Inputs!$CN177,BF$4=Inputs!$CO177),1,IF(OR(AND(BF$4=Inputs!$CN177+1,Inputs!$CN177=Inputs!$CO177),AND(BF$4=Inputs!$CN177+2,Inputs!$CN177=Inputs!$CO177)),0,IF(BF$4=Inputs!$CN177,0.8,IF(BF$4=Inputs!$CN177+1,0.6,IF(BF$4=Inputs!$CN177+2,0.4,IF(BF$4=Inputs!$CO177,0.2,IF(AND(BF$4&gt;=Inputs!$CL177,BF$4&lt;Inputs!$CM177),(BF$4-Inputs!$CL177+1)/(Inputs!$AI177+1),0)))))))))</f>
        <v>0</v>
      </c>
      <c r="BG180" s="27">
        <f>IF(AND(Inputs!$CO177=0,BG$4&gt;=Inputs!$CM177),1,IF(AND(BG$4&gt;=Inputs!$CM177,BG$4&lt;Inputs!$CN177),1,IF(AND(BG$4=Inputs!$CN177,BG$4=Inputs!$CO177),1,IF(OR(AND(BG$4=Inputs!$CN177+1,Inputs!$CN177=Inputs!$CO177),AND(BG$4=Inputs!$CN177+2,Inputs!$CN177=Inputs!$CO177)),0,IF(BG$4=Inputs!$CN177,0.8,IF(BG$4=Inputs!$CN177+1,0.6,IF(BG$4=Inputs!$CN177+2,0.4,IF(BG$4=Inputs!$CO177,0.2,IF(AND(BG$4&gt;=Inputs!$CL177,BG$4&lt;Inputs!$CM177),(BG$4-Inputs!$CL177+1)/(Inputs!$AI177+1),0)))))))))</f>
        <v>0</v>
      </c>
      <c r="BH180" s="27">
        <f>IF(AND(Inputs!$CO177=0,BH$4&gt;=Inputs!$CM177),1,IF(AND(BH$4&gt;=Inputs!$CM177,BH$4&lt;Inputs!$CN177),1,IF(AND(BH$4=Inputs!$CN177,BH$4=Inputs!$CO177),1,IF(OR(AND(BH$4=Inputs!$CN177+1,Inputs!$CN177=Inputs!$CO177),AND(BH$4=Inputs!$CN177+2,Inputs!$CN177=Inputs!$CO177)),0,IF(BH$4=Inputs!$CN177,0.8,IF(BH$4=Inputs!$CN177+1,0.6,IF(BH$4=Inputs!$CN177+2,0.4,IF(BH$4=Inputs!$CO177,0.2,IF(AND(BH$4&gt;=Inputs!$CL177,BH$4&lt;Inputs!$CM177),(BH$4-Inputs!$CL177+1)/(Inputs!$AI177+1),0)))))))))</f>
        <v>0</v>
      </c>
      <c r="BI180" s="27">
        <f>IF(AND(Inputs!$CO177=0,BI$4&gt;=Inputs!$CM177),1,IF(AND(BI$4&gt;=Inputs!$CM177,BI$4&lt;Inputs!$CN177),1,IF(AND(BI$4=Inputs!$CN177,BI$4=Inputs!$CO177),1,IF(OR(AND(BI$4=Inputs!$CN177+1,Inputs!$CN177=Inputs!$CO177),AND(BI$4=Inputs!$CN177+2,Inputs!$CN177=Inputs!$CO177)),0,IF(BI$4=Inputs!$CN177,0.8,IF(BI$4=Inputs!$CN177+1,0.6,IF(BI$4=Inputs!$CN177+2,0.4,IF(BI$4=Inputs!$CO177,0.2,IF(AND(BI$4&gt;=Inputs!$CL177,BI$4&lt;Inputs!$CM177),(BI$4-Inputs!$CL177+1)/(Inputs!$AI177+1),0)))))))))</f>
        <v>0</v>
      </c>
      <c r="BJ180" s="27">
        <f>IF(AND(Inputs!$CO177=0,BJ$4&gt;=Inputs!$CM177),1,IF(AND(BJ$4&gt;=Inputs!$CM177,BJ$4&lt;Inputs!$CN177),1,IF(AND(BJ$4=Inputs!$CN177,BJ$4=Inputs!$CO177),1,IF(OR(AND(BJ$4=Inputs!$CN177+1,Inputs!$CN177=Inputs!$CO177),AND(BJ$4=Inputs!$CN177+2,Inputs!$CN177=Inputs!$CO177)),0,IF(BJ$4=Inputs!$CN177,0.8,IF(BJ$4=Inputs!$CN177+1,0.6,IF(BJ$4=Inputs!$CN177+2,0.4,IF(BJ$4=Inputs!$CO177,0.2,IF(AND(BJ$4&gt;=Inputs!$CL177,BJ$4&lt;Inputs!$CM177),(BJ$4-Inputs!$CL177+1)/(Inputs!$AI177+1),0)))))))))</f>
        <v>0</v>
      </c>
      <c r="BK180" s="27">
        <f>IF(AND(Inputs!$CO177=0,BK$4&gt;=Inputs!$CM177),1,IF(AND(BK$4&gt;=Inputs!$CM177,BK$4&lt;Inputs!$CN177),1,IF(AND(BK$4=Inputs!$CN177,BK$4=Inputs!$CO177),1,IF(OR(AND(BK$4=Inputs!$CN177+1,Inputs!$CN177=Inputs!$CO177),AND(BK$4=Inputs!$CN177+2,Inputs!$CN177=Inputs!$CO177)),0,IF(BK$4=Inputs!$CN177,0.8,IF(BK$4=Inputs!$CN177+1,0.6,IF(BK$4=Inputs!$CN177+2,0.4,IF(BK$4=Inputs!$CO177,0.2,IF(AND(BK$4&gt;=Inputs!$CL177,BK$4&lt;Inputs!$CM177),(BK$4-Inputs!$CL177+1)/(Inputs!$AI177+1),0)))))))))</f>
        <v>0</v>
      </c>
      <c r="BL180" s="27">
        <f>IF(AND(Inputs!$CO177=0,BL$4&gt;=Inputs!$CM177),1,IF(AND(BL$4&gt;=Inputs!$CM177,BL$4&lt;Inputs!$CN177),1,IF(AND(BL$4=Inputs!$CN177,BL$4=Inputs!$CO177),1,IF(OR(AND(BL$4=Inputs!$CN177+1,Inputs!$CN177=Inputs!$CO177),AND(BL$4=Inputs!$CN177+2,Inputs!$CN177=Inputs!$CO177)),0,IF(BL$4=Inputs!$CN177,0.8,IF(BL$4=Inputs!$CN177+1,0.6,IF(BL$4=Inputs!$CN177+2,0.4,IF(BL$4=Inputs!$CO177,0.2,IF(AND(BL$4&gt;=Inputs!$CL177,BL$4&lt;Inputs!$CM177),(BL$4-Inputs!$CL177+1)/(Inputs!$AI177+1),0)))))))))</f>
        <v>0</v>
      </c>
      <c r="BM180" s="27">
        <f>IF(AND(Inputs!$CO177=0,BM$4&gt;=Inputs!$CM177),1,IF(AND(BM$4&gt;=Inputs!$CM177,BM$4&lt;Inputs!$CN177),1,IF(AND(BM$4=Inputs!$CN177,BM$4=Inputs!$CO177),1,IF(OR(AND(BM$4=Inputs!$CN177+1,Inputs!$CN177=Inputs!$CO177),AND(BM$4=Inputs!$CN177+2,Inputs!$CN177=Inputs!$CO177)),0,IF(BM$4=Inputs!$CN177,0.8,IF(BM$4=Inputs!$CN177+1,0.6,IF(BM$4=Inputs!$CN177+2,0.4,IF(BM$4=Inputs!$CO177,0.2,IF(AND(BM$4&gt;=Inputs!$CL177,BM$4&lt;Inputs!$CM177),(BM$4-Inputs!$CL177+1)/(Inputs!$AI177+1),0)))))))))</f>
        <v>0</v>
      </c>
      <c r="BO180" s="46" t="str">
        <f>IF(Inputs!$B177="","",(ROUND(Inputs!$BC177*AJ180,0)))</f>
        <v/>
      </c>
      <c r="BP180" s="46" t="str">
        <f>IF(Inputs!$B177="","",(ROUND(Inputs!$BC177*AK180,0)))</f>
        <v/>
      </c>
      <c r="BQ180" s="46" t="str">
        <f>IF(Inputs!$B177="","",(ROUND(Inputs!$BC177*AL180,0)))</f>
        <v/>
      </c>
      <c r="BR180" s="46" t="str">
        <f>IF(Inputs!$B177="","",(ROUND(Inputs!$BC177*AM180,0)))</f>
        <v/>
      </c>
      <c r="BS180" s="46" t="str">
        <f>IF(Inputs!$B177="","",(ROUND(Inputs!$BC177*AN180,0)))</f>
        <v/>
      </c>
      <c r="BT180" s="46" t="str">
        <f>IF(Inputs!$B177="","",(ROUND(Inputs!$BC177*AO180,0)))</f>
        <v/>
      </c>
      <c r="BU180" s="46" t="str">
        <f>IF(Inputs!$B177="","",(ROUND(Inputs!$BC177*AP180,0)))</f>
        <v/>
      </c>
      <c r="BV180" s="46" t="str">
        <f>IF(Inputs!$B177="","",(ROUND(Inputs!$BC177*AQ180,0)))</f>
        <v/>
      </c>
      <c r="BW180" s="46" t="str">
        <f>IF(Inputs!$B177="","",(ROUND(Inputs!$BC177*AR180,0)))</f>
        <v/>
      </c>
      <c r="BX180" s="46" t="str">
        <f>IF(Inputs!$B177="","",(ROUND(Inputs!$BC177*AS180,0)))</f>
        <v/>
      </c>
      <c r="BY180" s="46" t="str">
        <f>IF(Inputs!$B177="","",(ROUND(Inputs!$BC177*AT180,0)))</f>
        <v/>
      </c>
      <c r="BZ180" s="46" t="str">
        <f>IF(Inputs!$B177="","",(ROUND(Inputs!$BC177*AU180,0)))</f>
        <v/>
      </c>
      <c r="CA180" s="46" t="str">
        <f>IF(Inputs!$B177="","",(ROUND(Inputs!$BC177*AV180,0)))</f>
        <v/>
      </c>
      <c r="CB180" s="46" t="str">
        <f>IF(Inputs!$B177="","",(ROUND(Inputs!$BC177*AW180,0)))</f>
        <v/>
      </c>
      <c r="CC180" s="46" t="str">
        <f>IF(Inputs!$B177="","",(ROUND(Inputs!$BC177*AX180,0)))</f>
        <v/>
      </c>
      <c r="CD180" s="46" t="str">
        <f>IF(Inputs!$B177="","",(ROUND(Inputs!$BC177*AY180,0)))</f>
        <v/>
      </c>
      <c r="CE180" s="46" t="str">
        <f>IF(Inputs!$B177="","",(ROUND(Inputs!$BC177*AZ180,0)))</f>
        <v/>
      </c>
      <c r="CF180" s="46" t="str">
        <f>IF(Inputs!$B177="","",(ROUND(Inputs!$BC177*BA180,0)))</f>
        <v/>
      </c>
      <c r="CG180" s="46" t="str">
        <f>IF(Inputs!$B177="","",(ROUND(Inputs!$BC177*BB180,0)))</f>
        <v/>
      </c>
      <c r="CH180" s="46" t="str">
        <f>IF(Inputs!$B177="","",(ROUND(Inputs!$BC177*BC180,0)))</f>
        <v/>
      </c>
      <c r="CI180" s="46" t="str">
        <f>IF(Inputs!$B177="","",(ROUND(Inputs!$BC177*BD180,0)))</f>
        <v/>
      </c>
      <c r="CJ180" s="46" t="str">
        <f>IF(Inputs!$B177="","",(ROUND(Inputs!$BC177*BE180,0)))</f>
        <v/>
      </c>
      <c r="CK180" s="46" t="str">
        <f>IF(Inputs!$B177="","",(ROUND(Inputs!$BC177*BF180,0)))</f>
        <v/>
      </c>
      <c r="CL180" s="46" t="str">
        <f>IF(Inputs!$B177="","",(ROUND(Inputs!$BC177*BG180,0)))</f>
        <v/>
      </c>
      <c r="CM180" s="46" t="str">
        <f>IF(Inputs!$B177="","",(ROUND(Inputs!$BC177*BH180,0)))</f>
        <v/>
      </c>
      <c r="CN180" s="46" t="str">
        <f>IF(Inputs!$B177="","",(ROUND(Inputs!$BC177*BI180,0)))</f>
        <v/>
      </c>
      <c r="CO180" s="46" t="str">
        <f>IF(Inputs!$B177="","",(ROUND(Inputs!$BC177*BJ180,0)))</f>
        <v/>
      </c>
      <c r="CP180" s="46" t="str">
        <f>IF(Inputs!$B177="","",(ROUND(Inputs!$BC177*BK180,0)))</f>
        <v/>
      </c>
      <c r="CQ180" s="46" t="str">
        <f>IF(Inputs!$B177="","",(ROUND(Inputs!$BC177*BL180,0)))</f>
        <v/>
      </c>
      <c r="CR180" s="46" t="str">
        <f>IF(Inputs!$B177="","",(ROUND(Inputs!$BC177*BM180,0)))</f>
        <v/>
      </c>
      <c r="CV180" s="46" t="str">
        <f>IF(A180="","",IF(AND(CV$4&lt;=Inputs!$CQ177,CV$4&gt;=Inputs!$CP177),Inputs!$AR177/(Inputs!$CQ177-Inputs!$CP177+1),0)+IF(CV$4=Inputs!$CL177,Inputs!$BD177,0))</f>
        <v/>
      </c>
      <c r="CW180" s="46" t="str">
        <f>IF(B180="","",IF(AND(CW$4&lt;=Inputs!$CQ177,CW$4&gt;=Inputs!$CP177),Inputs!$AR177/(Inputs!$CQ177-Inputs!$CP177+1),0)+IF(CW$4=Inputs!$CL177,Inputs!$BD177,0))</f>
        <v/>
      </c>
      <c r="CX180" s="46" t="str">
        <f>IF(C180="","",IF(AND(CX$4&lt;=Inputs!$CQ177,CX$4&gt;=Inputs!$CP177),Inputs!$AR177/(Inputs!$CQ177-Inputs!$CP177+1),0)+IF(CX$4=Inputs!$CL177,Inputs!$BD177,0))</f>
        <v/>
      </c>
      <c r="CY180" s="46" t="str">
        <f>IF(D180="","",IF(AND(CY$4&lt;=Inputs!$CQ177,CY$4&gt;=Inputs!$CP177),Inputs!$AR177/(Inputs!$CQ177-Inputs!$CP177+1),0)+IF(CY$4=Inputs!$CL177,Inputs!$BD177,0))</f>
        <v/>
      </c>
      <c r="CZ180" s="46" t="str">
        <f>IF(E180="","",IF(AND(CZ$4&lt;=Inputs!$CQ177,CZ$4&gt;=Inputs!$CP177),Inputs!$AR177/(Inputs!$CQ177-Inputs!$CP177+1),0)+IF(CZ$4=Inputs!$CL177,Inputs!$BD177,0))</f>
        <v/>
      </c>
      <c r="DA180" s="46" t="str">
        <f>IF(F180="","",IF(AND(DA$4&lt;=Inputs!$CQ177,DA$4&gt;=Inputs!$CP177),Inputs!$AR177/(Inputs!$CQ177-Inputs!$CP177+1),0)+IF(DA$4=Inputs!$CL177,Inputs!$BD177,0))</f>
        <v/>
      </c>
      <c r="DB180" s="46" t="str">
        <f>IF(G180="","",IF(AND(DB$4&lt;=Inputs!$CQ177,DB$4&gt;=Inputs!$CP177),Inputs!$AR177/(Inputs!$CQ177-Inputs!$CP177+1),0)+IF(DB$4=Inputs!$CL177,Inputs!$BD177,0))</f>
        <v/>
      </c>
      <c r="DC180" s="46" t="str">
        <f>IF(H180="","",IF(AND(DC$4&lt;=Inputs!$CQ177,DC$4&gt;=Inputs!$CP177),Inputs!$AR177/(Inputs!$CQ177-Inputs!$CP177+1),0)+IF(DC$4=Inputs!$CL177,Inputs!$BD177,0))</f>
        <v/>
      </c>
      <c r="DD180" s="46" t="str">
        <f>IF(I180="","",IF(AND(DD$4&lt;=Inputs!$CQ177,DD$4&gt;=Inputs!$CP177),Inputs!$AR177/(Inputs!$CQ177-Inputs!$CP177+1),0)+IF(DD$4=Inputs!$CL177,Inputs!$BD177,0))</f>
        <v/>
      </c>
      <c r="DE180" s="46" t="str">
        <f>IF(J180="","",IF(AND(DE$4&lt;=Inputs!$CQ177,DE$4&gt;=Inputs!$CP177),Inputs!$AR177/(Inputs!$CQ177-Inputs!$CP177+1),0)+IF(DE$4=Inputs!$CL177,Inputs!$BD177,0))</f>
        <v/>
      </c>
      <c r="DF180" s="46" t="str">
        <f>IF(K180="","",IF(AND(DF$4&lt;=Inputs!$CQ177,DF$4&gt;=Inputs!$CP177),Inputs!$AR177/(Inputs!$CQ177-Inputs!$CP177+1),0)+IF(DF$4=Inputs!$CL177,Inputs!$BD177,0))</f>
        <v/>
      </c>
      <c r="DG180" s="46" t="str">
        <f>IF(L180="","",IF(AND(DG$4&lt;=Inputs!$CQ177,DG$4&gt;=Inputs!$CP177),Inputs!$AR177/(Inputs!$CQ177-Inputs!$CP177+1),0)+IF(DG$4=Inputs!$CL177,Inputs!$BD177,0))</f>
        <v/>
      </c>
      <c r="DH180" s="46" t="str">
        <f>IF(M180="","",IF(AND(DH$4&lt;=Inputs!$CQ177,DH$4&gt;=Inputs!$CP177),Inputs!$AR177/(Inputs!$CQ177-Inputs!$CP177+1),0)+IF(DH$4=Inputs!$CL177,Inputs!$BD177,0))</f>
        <v/>
      </c>
      <c r="DI180" s="46" t="str">
        <f>IF(N180="","",IF(AND(DI$4&lt;=Inputs!$CQ177,DI$4&gt;=Inputs!$CP177),Inputs!$AR177/(Inputs!$CQ177-Inputs!$CP177+1),0)+IF(DI$4=Inputs!$CL177,Inputs!$BD177,0))</f>
        <v/>
      </c>
      <c r="DJ180" s="46" t="str">
        <f>IF(O180="","",IF(AND(DJ$4&lt;=Inputs!$CQ177,DJ$4&gt;=Inputs!$CP177),Inputs!$AR177/(Inputs!$CQ177-Inputs!$CP177+1),0)+IF(DJ$4=Inputs!$CL177,Inputs!$BD177,0))</f>
        <v/>
      </c>
      <c r="DK180" s="46" t="str">
        <f>IF(P180="","",IF(AND(DK$4&lt;=Inputs!$CQ177,DK$4&gt;=Inputs!$CP177),Inputs!$AR177/(Inputs!$CQ177-Inputs!$CP177+1),0)+IF(DK$4=Inputs!$CL177,Inputs!$BD177,0))</f>
        <v/>
      </c>
      <c r="DL180" s="46" t="str">
        <f>IF(Q180="","",IF(AND(DL$4&lt;=Inputs!$CQ177,DL$4&gt;=Inputs!$CP177),Inputs!$AR177/(Inputs!$CQ177-Inputs!$CP177+1),0)+IF(DL$4=Inputs!$CL177,Inputs!$BD177,0))</f>
        <v/>
      </c>
      <c r="DM180" s="46" t="str">
        <f>IF(R180="","",IF(AND(DM$4&lt;=Inputs!$CQ177,DM$4&gt;=Inputs!$CP177),Inputs!$AR177/(Inputs!$CQ177-Inputs!$CP177+1),0)+IF(DM$4=Inputs!$CL177,Inputs!$BD177,0))</f>
        <v/>
      </c>
      <c r="DN180" s="46" t="str">
        <f>IF(S180="","",IF(AND(DN$4&lt;=Inputs!$CQ177,DN$4&gt;=Inputs!$CP177),Inputs!$AR177/(Inputs!$CQ177-Inputs!$CP177+1),0)+IF(DN$4=Inputs!$CL177,Inputs!$BD177,0))</f>
        <v/>
      </c>
      <c r="DO180" s="46" t="str">
        <f>IF(T180="","",IF(AND(DO$4&lt;=Inputs!$CQ177,DO$4&gt;=Inputs!$CP177),Inputs!$AR177/(Inputs!$CQ177-Inputs!$CP177+1),0)+IF(DO$4=Inputs!$CL177,Inputs!$BD177,0))</f>
        <v/>
      </c>
      <c r="DP180" s="46" t="str">
        <f>IF(U180="","",IF(AND(DP$4&lt;=Inputs!$CQ177,DP$4&gt;=Inputs!$CP177),Inputs!$AR177/(Inputs!$CQ177-Inputs!$CP177+1),0)+IF(DP$4=Inputs!$CL177,Inputs!$BD177,0))</f>
        <v/>
      </c>
      <c r="DQ180" s="46" t="str">
        <f>IF(V180="","",IF(AND(DQ$4&lt;=Inputs!$CQ177,DQ$4&gt;=Inputs!$CP177),Inputs!$AR177/(Inputs!$CQ177-Inputs!$CP177+1),0)+IF(DQ$4=Inputs!$CL177,Inputs!$BD177,0))</f>
        <v/>
      </c>
      <c r="DR180" s="46" t="str">
        <f>IF(W180="","",IF(AND(DR$4&lt;=Inputs!$CQ177,DR$4&gt;=Inputs!$CP177),Inputs!$AR177/(Inputs!$CQ177-Inputs!$CP177+1),0)+IF(DR$4=Inputs!$CL177,Inputs!$BD177,0))</f>
        <v/>
      </c>
      <c r="DS180" s="46" t="str">
        <f>IF(X180="","",IF(AND(DS$4&lt;=Inputs!$CQ177,DS$4&gt;=Inputs!$CP177),Inputs!$AR177/(Inputs!$CQ177-Inputs!$CP177+1),0)+IF(DS$4=Inputs!$CL177,Inputs!$BD177,0))</f>
        <v/>
      </c>
      <c r="DT180" s="46" t="str">
        <f>IF(Y180="","",IF(AND(DT$4&lt;=Inputs!$CQ177,DT$4&gt;=Inputs!$CP177),Inputs!$AR177/(Inputs!$CQ177-Inputs!$CP177+1),0)+IF(DT$4=Inputs!$CL177,Inputs!$BD177,0))</f>
        <v/>
      </c>
      <c r="DU180" s="46" t="str">
        <f>IF(Z180="","",IF(AND(DU$4&lt;=Inputs!$CQ177,DU$4&gt;=Inputs!$CP177),Inputs!$AR177/(Inputs!$CQ177-Inputs!$CP177+1),0)+IF(DU$4=Inputs!$CL177,Inputs!$BD177,0))</f>
        <v/>
      </c>
      <c r="DV180" s="46" t="str">
        <f>IF(AA180="","",IF(AND(DV$4&lt;=Inputs!$CQ177,DV$4&gt;=Inputs!$CP177),Inputs!$AR177/(Inputs!$CQ177-Inputs!$CP177+1),0)+IF(DV$4=Inputs!$CL177,Inputs!$BD177,0))</f>
        <v/>
      </c>
      <c r="DW180" s="46" t="str">
        <f>IF(AB180="","",IF(AND(DW$4&lt;=Inputs!$CQ177,DW$4&gt;=Inputs!$CP177),Inputs!$AR177/(Inputs!$CQ177-Inputs!$CP177+1),0)+IF(DW$4=Inputs!$CL177,Inputs!$BD177,0))</f>
        <v/>
      </c>
      <c r="DX180" s="46" t="str">
        <f>IF(AC180="","",IF(AND(DX$4&lt;=Inputs!$CQ177,DX$4&gt;=Inputs!$CP177),Inputs!$AR177/(Inputs!$CQ177-Inputs!$CP177+1),0)+IF(DX$4=Inputs!$CL177,Inputs!$BD177,0))</f>
        <v/>
      </c>
      <c r="DY180" s="46" t="str">
        <f>IF(AD180="","",IF(AND(DY$4&lt;=Inputs!$CQ177,DY$4&gt;=Inputs!$CP177),Inputs!$AR177/(Inputs!$CQ177-Inputs!$CP177+1),0)+IF(DY$4=Inputs!$CL177,Inputs!$BD177,0))</f>
        <v/>
      </c>
      <c r="DZ180" s="46" t="str">
        <f t="shared" si="8"/>
        <v/>
      </c>
    </row>
    <row r="181" spans="1:130">
      <c r="A181" s="7" t="str">
        <f>IF(Inputs!A178="","",Inputs!A178)</f>
        <v/>
      </c>
      <c r="B181" t="str">
        <f>IF(Inputs!B178="","",Inputs!B178)</f>
        <v/>
      </c>
      <c r="C181" s="46" t="str">
        <f>IF(Inputs!$B178="","",BO181-CV181)</f>
        <v/>
      </c>
      <c r="D181" s="46" t="str">
        <f>IF(Inputs!$B178="","",BP181-CW181)</f>
        <v/>
      </c>
      <c r="E181" s="46" t="str">
        <f>IF(Inputs!$B178="","",BQ181-CX181)</f>
        <v/>
      </c>
      <c r="F181" s="46" t="str">
        <f>IF(Inputs!$B178="","",BR181-CY181)</f>
        <v/>
      </c>
      <c r="G181" s="46" t="str">
        <f>IF(Inputs!$B178="","",BS181-CZ181)</f>
        <v/>
      </c>
      <c r="H181" s="46" t="str">
        <f>IF(Inputs!$B178="","",BT181-DA181)</f>
        <v/>
      </c>
      <c r="I181" s="46" t="str">
        <f>IF(Inputs!$B178="","",BU181-DB181)</f>
        <v/>
      </c>
      <c r="J181" s="46" t="str">
        <f>IF(Inputs!$B178="","",BV181-DC181)</f>
        <v/>
      </c>
      <c r="K181" s="46" t="str">
        <f>IF(Inputs!$B178="","",BW181-DD181)</f>
        <v/>
      </c>
      <c r="L181" s="46" t="str">
        <f>IF(Inputs!$B178="","",BX181-DE181)</f>
        <v/>
      </c>
      <c r="M181" s="46" t="str">
        <f>IF(Inputs!$B178="","",BY181-DF181)</f>
        <v/>
      </c>
      <c r="N181" s="46" t="str">
        <f>IF(Inputs!$B178="","",BZ181-DG181)</f>
        <v/>
      </c>
      <c r="O181" s="46" t="str">
        <f>IF(Inputs!$B178="","",CA181-DH181)</f>
        <v/>
      </c>
      <c r="P181" s="46" t="str">
        <f>IF(Inputs!$B178="","",CB181-DI181)</f>
        <v/>
      </c>
      <c r="Q181" s="46" t="str">
        <f>IF(Inputs!$B178="","",CC181-DJ181)</f>
        <v/>
      </c>
      <c r="R181" s="46" t="str">
        <f>IF(Inputs!$B178="","",CD181-DK181)</f>
        <v/>
      </c>
      <c r="S181" s="46" t="str">
        <f>IF(Inputs!$B178="","",CE181-DL181)</f>
        <v/>
      </c>
      <c r="T181" s="46" t="str">
        <f>IF(Inputs!$B178="","",CF181-DM181)</f>
        <v/>
      </c>
      <c r="U181" s="46" t="str">
        <f>IF(Inputs!$B178="","",CG181-DN181)</f>
        <v/>
      </c>
      <c r="V181" s="46" t="str">
        <f>IF(Inputs!$B178="","",CH181-DO181)</f>
        <v/>
      </c>
      <c r="W181" s="46" t="str">
        <f>IF(Inputs!$B178="","",CI181-DP181)</f>
        <v/>
      </c>
      <c r="X181" s="46" t="str">
        <f>IF(Inputs!$B178="","",CJ181-DQ181)</f>
        <v/>
      </c>
      <c r="Y181" s="46" t="str">
        <f>IF(Inputs!$B178="","",CK181-DR181)</f>
        <v/>
      </c>
      <c r="Z181" s="46" t="str">
        <f>IF(Inputs!$B178="","",CL181-DS181)</f>
        <v/>
      </c>
      <c r="AA181" s="46" t="str">
        <f>IF(Inputs!$B178="","",CM181-DT181)</f>
        <v/>
      </c>
      <c r="AB181" s="46" t="str">
        <f>IF(Inputs!$B178="","",CN181-DU181)</f>
        <v/>
      </c>
      <c r="AC181" s="46" t="str">
        <f>IF(Inputs!$B178="","",CO181-DV181)</f>
        <v/>
      </c>
      <c r="AD181" s="46" t="str">
        <f>IF(Inputs!$B178="","",CP181-DW181)</f>
        <v/>
      </c>
      <c r="AE181" s="46" t="str">
        <f>IF(Inputs!$B178="","",CQ181-DX181)</f>
        <v/>
      </c>
      <c r="AF181" s="46" t="str">
        <f>IF(Inputs!$B178="","",CR181-DY181)</f>
        <v/>
      </c>
      <c r="AG181" s="50" t="str">
        <f t="shared" si="9"/>
        <v/>
      </c>
      <c r="AH181" s="50"/>
      <c r="AJ181" s="27">
        <f>IF(AND(Inputs!$CO178=0,AJ$4&gt;=Inputs!$CM178),1,IF(AND(AJ$4&gt;=Inputs!$CM178,AJ$4&lt;Inputs!$CN178),1,IF(AND(AJ$4=Inputs!$CN178,AJ$4=Inputs!$CO178),1,IF(OR(AND(AJ$4=Inputs!$CN178+1,Inputs!$CN178=Inputs!$CO178),AND(AJ$4=Inputs!$CN178+2,Inputs!$CN178=Inputs!$CO178)),0,IF(AJ$4=Inputs!$CN178,0.8,IF(AJ$4=Inputs!$CN178+1,0.6,IF(AJ$4=Inputs!$CN178+2,0.4,IF(AJ$4=Inputs!$CO178,0.2,IF(AND(AJ$4&gt;=Inputs!$CL178,AJ$4&lt;Inputs!$CM178),(AJ$4-Inputs!$CL178+1)/(Inputs!$AI178+1),0)))))))))</f>
        <v>0</v>
      </c>
      <c r="AK181" s="27">
        <f>IF(AND(Inputs!$CO178=0,AK$4&gt;=Inputs!$CM178),1,IF(AND(AK$4&gt;=Inputs!$CM178,AK$4&lt;Inputs!$CN178),1,IF(AND(AK$4=Inputs!$CN178,AK$4=Inputs!$CO178),1,IF(OR(AND(AK$4=Inputs!$CN178+1,Inputs!$CN178=Inputs!$CO178),AND(AK$4=Inputs!$CN178+2,Inputs!$CN178=Inputs!$CO178)),0,IF(AK$4=Inputs!$CN178,0.8,IF(AK$4=Inputs!$CN178+1,0.6,IF(AK$4=Inputs!$CN178+2,0.4,IF(AK$4=Inputs!$CO178,0.2,IF(AND(AK$4&gt;=Inputs!$CL178,AK$4&lt;Inputs!$CM178),(AK$4-Inputs!$CL178+1)/(Inputs!$AI178+1),0)))))))))</f>
        <v>0</v>
      </c>
      <c r="AL181" s="27">
        <f>IF(AND(Inputs!$CO178=0,AL$4&gt;=Inputs!$CM178),1,IF(AND(AL$4&gt;=Inputs!$CM178,AL$4&lt;Inputs!$CN178),1,IF(AND(AL$4=Inputs!$CN178,AL$4=Inputs!$CO178),1,IF(OR(AND(AL$4=Inputs!$CN178+1,Inputs!$CN178=Inputs!$CO178),AND(AL$4=Inputs!$CN178+2,Inputs!$CN178=Inputs!$CO178)),0,IF(AL$4=Inputs!$CN178,0.8,IF(AL$4=Inputs!$CN178+1,0.6,IF(AL$4=Inputs!$CN178+2,0.4,IF(AL$4=Inputs!$CO178,0.2,IF(AND(AL$4&gt;=Inputs!$CL178,AL$4&lt;Inputs!$CM178),(AL$4-Inputs!$CL178+1)/(Inputs!$AI178+1),0)))))))))</f>
        <v>0</v>
      </c>
      <c r="AM181" s="27">
        <f>IF(AND(Inputs!$CO178=0,AM$4&gt;=Inputs!$CM178),1,IF(AND(AM$4&gt;=Inputs!$CM178,AM$4&lt;Inputs!$CN178),1,IF(AND(AM$4=Inputs!$CN178,AM$4=Inputs!$CO178),1,IF(OR(AND(AM$4=Inputs!$CN178+1,Inputs!$CN178=Inputs!$CO178),AND(AM$4=Inputs!$CN178+2,Inputs!$CN178=Inputs!$CO178)),0,IF(AM$4=Inputs!$CN178,0.8,IF(AM$4=Inputs!$CN178+1,0.6,IF(AM$4=Inputs!$CN178+2,0.4,IF(AM$4=Inputs!$CO178,0.2,IF(AND(AM$4&gt;=Inputs!$CL178,AM$4&lt;Inputs!$CM178),(AM$4-Inputs!$CL178+1)/(Inputs!$AI178+1),0)))))))))</f>
        <v>0</v>
      </c>
      <c r="AN181" s="27">
        <f>IF(AND(Inputs!$CO178=0,AN$4&gt;=Inputs!$CM178),1,IF(AND(AN$4&gt;=Inputs!$CM178,AN$4&lt;Inputs!$CN178),1,IF(AND(AN$4=Inputs!$CN178,AN$4=Inputs!$CO178),1,IF(OR(AND(AN$4=Inputs!$CN178+1,Inputs!$CN178=Inputs!$CO178),AND(AN$4=Inputs!$CN178+2,Inputs!$CN178=Inputs!$CO178)),0,IF(AN$4=Inputs!$CN178,0.8,IF(AN$4=Inputs!$CN178+1,0.6,IF(AN$4=Inputs!$CN178+2,0.4,IF(AN$4=Inputs!$CO178,0.2,IF(AND(AN$4&gt;=Inputs!$CL178,AN$4&lt;Inputs!$CM178),(AN$4-Inputs!$CL178+1)/(Inputs!$AI178+1),0)))))))))</f>
        <v>0</v>
      </c>
      <c r="AO181" s="27">
        <f>IF(AND(Inputs!$CO178=0,AO$4&gt;=Inputs!$CM178),1,IF(AND(AO$4&gt;=Inputs!$CM178,AO$4&lt;Inputs!$CN178),1,IF(AND(AO$4=Inputs!$CN178,AO$4=Inputs!$CO178),1,IF(OR(AND(AO$4=Inputs!$CN178+1,Inputs!$CN178=Inputs!$CO178),AND(AO$4=Inputs!$CN178+2,Inputs!$CN178=Inputs!$CO178)),0,IF(AO$4=Inputs!$CN178,0.8,IF(AO$4=Inputs!$CN178+1,0.6,IF(AO$4=Inputs!$CN178+2,0.4,IF(AO$4=Inputs!$CO178,0.2,IF(AND(AO$4&gt;=Inputs!$CL178,AO$4&lt;Inputs!$CM178),(AO$4-Inputs!$CL178+1)/(Inputs!$AI178+1),0)))))))))</f>
        <v>0</v>
      </c>
      <c r="AP181" s="27">
        <f>IF(AND(Inputs!$CO178=0,AP$4&gt;=Inputs!$CM178),1,IF(AND(AP$4&gt;=Inputs!$CM178,AP$4&lt;Inputs!$CN178),1,IF(AND(AP$4=Inputs!$CN178,AP$4=Inputs!$CO178),1,IF(OR(AND(AP$4=Inputs!$CN178+1,Inputs!$CN178=Inputs!$CO178),AND(AP$4=Inputs!$CN178+2,Inputs!$CN178=Inputs!$CO178)),0,IF(AP$4=Inputs!$CN178,0.8,IF(AP$4=Inputs!$CN178+1,0.6,IF(AP$4=Inputs!$CN178+2,0.4,IF(AP$4=Inputs!$CO178,0.2,IF(AND(AP$4&gt;=Inputs!$CL178,AP$4&lt;Inputs!$CM178),(AP$4-Inputs!$CL178+1)/(Inputs!$AI178+1),0)))))))))</f>
        <v>0</v>
      </c>
      <c r="AQ181" s="27">
        <f>IF(AND(Inputs!$CO178=0,AQ$4&gt;=Inputs!$CM178),1,IF(AND(AQ$4&gt;=Inputs!$CM178,AQ$4&lt;Inputs!$CN178),1,IF(AND(AQ$4=Inputs!$CN178,AQ$4=Inputs!$CO178),1,IF(OR(AND(AQ$4=Inputs!$CN178+1,Inputs!$CN178=Inputs!$CO178),AND(AQ$4=Inputs!$CN178+2,Inputs!$CN178=Inputs!$CO178)),0,IF(AQ$4=Inputs!$CN178,0.8,IF(AQ$4=Inputs!$CN178+1,0.6,IF(AQ$4=Inputs!$CN178+2,0.4,IF(AQ$4=Inputs!$CO178,0.2,IF(AND(AQ$4&gt;=Inputs!$CL178,AQ$4&lt;Inputs!$CM178),(AQ$4-Inputs!$CL178+1)/(Inputs!$AI178+1),0)))))))))</f>
        <v>0</v>
      </c>
      <c r="AR181" s="27">
        <f>IF(AND(Inputs!$CO178=0,AR$4&gt;=Inputs!$CM178),1,IF(AND(AR$4&gt;=Inputs!$CM178,AR$4&lt;Inputs!$CN178),1,IF(AND(AR$4=Inputs!$CN178,AR$4=Inputs!$CO178),1,IF(OR(AND(AR$4=Inputs!$CN178+1,Inputs!$CN178=Inputs!$CO178),AND(AR$4=Inputs!$CN178+2,Inputs!$CN178=Inputs!$CO178)),0,IF(AR$4=Inputs!$CN178,0.8,IF(AR$4=Inputs!$CN178+1,0.6,IF(AR$4=Inputs!$CN178+2,0.4,IF(AR$4=Inputs!$CO178,0.2,IF(AND(AR$4&gt;=Inputs!$CL178,AR$4&lt;Inputs!$CM178),(AR$4-Inputs!$CL178+1)/(Inputs!$AI178+1),0)))))))))</f>
        <v>0</v>
      </c>
      <c r="AS181" s="27">
        <f>IF(AND(Inputs!$CO178=0,AS$4&gt;=Inputs!$CM178),1,IF(AND(AS$4&gt;=Inputs!$CM178,AS$4&lt;Inputs!$CN178),1,IF(AND(AS$4=Inputs!$CN178,AS$4=Inputs!$CO178),1,IF(OR(AND(AS$4=Inputs!$CN178+1,Inputs!$CN178=Inputs!$CO178),AND(AS$4=Inputs!$CN178+2,Inputs!$CN178=Inputs!$CO178)),0,IF(AS$4=Inputs!$CN178,0.8,IF(AS$4=Inputs!$CN178+1,0.6,IF(AS$4=Inputs!$CN178+2,0.4,IF(AS$4=Inputs!$CO178,0.2,IF(AND(AS$4&gt;=Inputs!$CL178,AS$4&lt;Inputs!$CM178),(AS$4-Inputs!$CL178+1)/(Inputs!$AI178+1),0)))))))))</f>
        <v>0</v>
      </c>
      <c r="AT181" s="27">
        <f>IF(AND(Inputs!$CO178=0,AT$4&gt;=Inputs!$CM178),1,IF(AND(AT$4&gt;=Inputs!$CM178,AT$4&lt;Inputs!$CN178),1,IF(AND(AT$4=Inputs!$CN178,AT$4=Inputs!$CO178),1,IF(OR(AND(AT$4=Inputs!$CN178+1,Inputs!$CN178=Inputs!$CO178),AND(AT$4=Inputs!$CN178+2,Inputs!$CN178=Inputs!$CO178)),0,IF(AT$4=Inputs!$CN178,0.8,IF(AT$4=Inputs!$CN178+1,0.6,IF(AT$4=Inputs!$CN178+2,0.4,IF(AT$4=Inputs!$CO178,0.2,IF(AND(AT$4&gt;=Inputs!$CL178,AT$4&lt;Inputs!$CM178),(AT$4-Inputs!$CL178+1)/(Inputs!$AI178+1),0)))))))))</f>
        <v>0</v>
      </c>
      <c r="AU181" s="27">
        <f>IF(AND(Inputs!$CO178=0,AU$4&gt;=Inputs!$CM178),1,IF(AND(AU$4&gt;=Inputs!$CM178,AU$4&lt;Inputs!$CN178),1,IF(AND(AU$4=Inputs!$CN178,AU$4=Inputs!$CO178),1,IF(OR(AND(AU$4=Inputs!$CN178+1,Inputs!$CN178=Inputs!$CO178),AND(AU$4=Inputs!$CN178+2,Inputs!$CN178=Inputs!$CO178)),0,IF(AU$4=Inputs!$CN178,0.8,IF(AU$4=Inputs!$CN178+1,0.6,IF(AU$4=Inputs!$CN178+2,0.4,IF(AU$4=Inputs!$CO178,0.2,IF(AND(AU$4&gt;=Inputs!$CL178,AU$4&lt;Inputs!$CM178),(AU$4-Inputs!$CL178+1)/(Inputs!$AI178+1),0)))))))))</f>
        <v>0</v>
      </c>
      <c r="AV181" s="27">
        <f>IF(AND(Inputs!$CO178=0,AV$4&gt;=Inputs!$CM178),1,IF(AND(AV$4&gt;=Inputs!$CM178,AV$4&lt;Inputs!$CN178),1,IF(AND(AV$4=Inputs!$CN178,AV$4=Inputs!$CO178),1,IF(OR(AND(AV$4=Inputs!$CN178+1,Inputs!$CN178=Inputs!$CO178),AND(AV$4=Inputs!$CN178+2,Inputs!$CN178=Inputs!$CO178)),0,IF(AV$4=Inputs!$CN178,0.8,IF(AV$4=Inputs!$CN178+1,0.6,IF(AV$4=Inputs!$CN178+2,0.4,IF(AV$4=Inputs!$CO178,0.2,IF(AND(AV$4&gt;=Inputs!$CL178,AV$4&lt;Inputs!$CM178),(AV$4-Inputs!$CL178+1)/(Inputs!$AI178+1),0)))))))))</f>
        <v>0</v>
      </c>
      <c r="AW181" s="27">
        <f>IF(AND(Inputs!$CO178=0,AW$4&gt;=Inputs!$CM178),1,IF(AND(AW$4&gt;=Inputs!$CM178,AW$4&lt;Inputs!$CN178),1,IF(AND(AW$4=Inputs!$CN178,AW$4=Inputs!$CO178),1,IF(OR(AND(AW$4=Inputs!$CN178+1,Inputs!$CN178=Inputs!$CO178),AND(AW$4=Inputs!$CN178+2,Inputs!$CN178=Inputs!$CO178)),0,IF(AW$4=Inputs!$CN178,0.8,IF(AW$4=Inputs!$CN178+1,0.6,IF(AW$4=Inputs!$CN178+2,0.4,IF(AW$4=Inputs!$CO178,0.2,IF(AND(AW$4&gt;=Inputs!$CL178,AW$4&lt;Inputs!$CM178),(AW$4-Inputs!$CL178+1)/(Inputs!$AI178+1),0)))))))))</f>
        <v>0</v>
      </c>
      <c r="AX181" s="27">
        <f>IF(AND(Inputs!$CO178=0,AX$4&gt;=Inputs!$CM178),1,IF(AND(AX$4&gt;=Inputs!$CM178,AX$4&lt;Inputs!$CN178),1,IF(AND(AX$4=Inputs!$CN178,AX$4=Inputs!$CO178),1,IF(OR(AND(AX$4=Inputs!$CN178+1,Inputs!$CN178=Inputs!$CO178),AND(AX$4=Inputs!$CN178+2,Inputs!$CN178=Inputs!$CO178)),0,IF(AX$4=Inputs!$CN178,0.8,IF(AX$4=Inputs!$CN178+1,0.6,IF(AX$4=Inputs!$CN178+2,0.4,IF(AX$4=Inputs!$CO178,0.2,IF(AND(AX$4&gt;=Inputs!$CL178,AX$4&lt;Inputs!$CM178),(AX$4-Inputs!$CL178+1)/(Inputs!$AI178+1),0)))))))))</f>
        <v>0</v>
      </c>
      <c r="AY181" s="27">
        <f>IF(AND(Inputs!$CO178=0,AY$4&gt;=Inputs!$CM178),1,IF(AND(AY$4&gt;=Inputs!$CM178,AY$4&lt;Inputs!$CN178),1,IF(AND(AY$4=Inputs!$CN178,AY$4=Inputs!$CO178),1,IF(OR(AND(AY$4=Inputs!$CN178+1,Inputs!$CN178=Inputs!$CO178),AND(AY$4=Inputs!$CN178+2,Inputs!$CN178=Inputs!$CO178)),0,IF(AY$4=Inputs!$CN178,0.8,IF(AY$4=Inputs!$CN178+1,0.6,IF(AY$4=Inputs!$CN178+2,0.4,IF(AY$4=Inputs!$CO178,0.2,IF(AND(AY$4&gt;=Inputs!$CL178,AY$4&lt;Inputs!$CM178),(AY$4-Inputs!$CL178+1)/(Inputs!$AI178+1),0)))))))))</f>
        <v>0</v>
      </c>
      <c r="AZ181" s="27">
        <f>IF(AND(Inputs!$CO178=0,AZ$4&gt;=Inputs!$CM178),1,IF(AND(AZ$4&gt;=Inputs!$CM178,AZ$4&lt;Inputs!$CN178),1,IF(AND(AZ$4=Inputs!$CN178,AZ$4=Inputs!$CO178),1,IF(OR(AND(AZ$4=Inputs!$CN178+1,Inputs!$CN178=Inputs!$CO178),AND(AZ$4=Inputs!$CN178+2,Inputs!$CN178=Inputs!$CO178)),0,IF(AZ$4=Inputs!$CN178,0.8,IF(AZ$4=Inputs!$CN178+1,0.6,IF(AZ$4=Inputs!$CN178+2,0.4,IF(AZ$4=Inputs!$CO178,0.2,IF(AND(AZ$4&gt;=Inputs!$CL178,AZ$4&lt;Inputs!$CM178),(AZ$4-Inputs!$CL178+1)/(Inputs!$AI178+1),0)))))))))</f>
        <v>0</v>
      </c>
      <c r="BA181" s="27">
        <f>IF(AND(Inputs!$CO178=0,BA$4&gt;=Inputs!$CM178),1,IF(AND(BA$4&gt;=Inputs!$CM178,BA$4&lt;Inputs!$CN178),1,IF(AND(BA$4=Inputs!$CN178,BA$4=Inputs!$CO178),1,IF(OR(AND(BA$4=Inputs!$CN178+1,Inputs!$CN178=Inputs!$CO178),AND(BA$4=Inputs!$CN178+2,Inputs!$CN178=Inputs!$CO178)),0,IF(BA$4=Inputs!$CN178,0.8,IF(BA$4=Inputs!$CN178+1,0.6,IF(BA$4=Inputs!$CN178+2,0.4,IF(BA$4=Inputs!$CO178,0.2,IF(AND(BA$4&gt;=Inputs!$CL178,BA$4&lt;Inputs!$CM178),(BA$4-Inputs!$CL178+1)/(Inputs!$AI178+1),0)))))))))</f>
        <v>0</v>
      </c>
      <c r="BB181" s="27">
        <f>IF(AND(Inputs!$CO178=0,BB$4&gt;=Inputs!$CM178),1,IF(AND(BB$4&gt;=Inputs!$CM178,BB$4&lt;Inputs!$CN178),1,IF(AND(BB$4=Inputs!$CN178,BB$4=Inputs!$CO178),1,IF(OR(AND(BB$4=Inputs!$CN178+1,Inputs!$CN178=Inputs!$CO178),AND(BB$4=Inputs!$CN178+2,Inputs!$CN178=Inputs!$CO178)),0,IF(BB$4=Inputs!$CN178,0.8,IF(BB$4=Inputs!$CN178+1,0.6,IF(BB$4=Inputs!$CN178+2,0.4,IF(BB$4=Inputs!$CO178,0.2,IF(AND(BB$4&gt;=Inputs!$CL178,BB$4&lt;Inputs!$CM178),(BB$4-Inputs!$CL178+1)/(Inputs!$AI178+1),0)))))))))</f>
        <v>0</v>
      </c>
      <c r="BC181" s="27">
        <f>IF(AND(Inputs!$CO178=0,BC$4&gt;=Inputs!$CM178),1,IF(AND(BC$4&gt;=Inputs!$CM178,BC$4&lt;Inputs!$CN178),1,IF(AND(BC$4=Inputs!$CN178,BC$4=Inputs!$CO178),1,IF(OR(AND(BC$4=Inputs!$CN178+1,Inputs!$CN178=Inputs!$CO178),AND(BC$4=Inputs!$CN178+2,Inputs!$CN178=Inputs!$CO178)),0,IF(BC$4=Inputs!$CN178,0.8,IF(BC$4=Inputs!$CN178+1,0.6,IF(BC$4=Inputs!$CN178+2,0.4,IF(BC$4=Inputs!$CO178,0.2,IF(AND(BC$4&gt;=Inputs!$CL178,BC$4&lt;Inputs!$CM178),(BC$4-Inputs!$CL178+1)/(Inputs!$AI178+1),0)))))))))</f>
        <v>0</v>
      </c>
      <c r="BD181" s="27">
        <f>IF(AND(Inputs!$CO178=0,BD$4&gt;=Inputs!$CM178),1,IF(AND(BD$4&gt;=Inputs!$CM178,BD$4&lt;Inputs!$CN178),1,IF(AND(BD$4=Inputs!$CN178,BD$4=Inputs!$CO178),1,IF(OR(AND(BD$4=Inputs!$CN178+1,Inputs!$CN178=Inputs!$CO178),AND(BD$4=Inputs!$CN178+2,Inputs!$CN178=Inputs!$CO178)),0,IF(BD$4=Inputs!$CN178,0.8,IF(BD$4=Inputs!$CN178+1,0.6,IF(BD$4=Inputs!$CN178+2,0.4,IF(BD$4=Inputs!$CO178,0.2,IF(AND(BD$4&gt;=Inputs!$CL178,BD$4&lt;Inputs!$CM178),(BD$4-Inputs!$CL178+1)/(Inputs!$AI178+1),0)))))))))</f>
        <v>0</v>
      </c>
      <c r="BE181" s="27">
        <f>IF(AND(Inputs!$CO178=0,BE$4&gt;=Inputs!$CM178),1,IF(AND(BE$4&gt;=Inputs!$CM178,BE$4&lt;Inputs!$CN178),1,IF(AND(BE$4=Inputs!$CN178,BE$4=Inputs!$CO178),1,IF(OR(AND(BE$4=Inputs!$CN178+1,Inputs!$CN178=Inputs!$CO178),AND(BE$4=Inputs!$CN178+2,Inputs!$CN178=Inputs!$CO178)),0,IF(BE$4=Inputs!$CN178,0.8,IF(BE$4=Inputs!$CN178+1,0.6,IF(BE$4=Inputs!$CN178+2,0.4,IF(BE$4=Inputs!$CO178,0.2,IF(AND(BE$4&gt;=Inputs!$CL178,BE$4&lt;Inputs!$CM178),(BE$4-Inputs!$CL178+1)/(Inputs!$AI178+1),0)))))))))</f>
        <v>0</v>
      </c>
      <c r="BF181" s="27">
        <f>IF(AND(Inputs!$CO178=0,BF$4&gt;=Inputs!$CM178),1,IF(AND(BF$4&gt;=Inputs!$CM178,BF$4&lt;Inputs!$CN178),1,IF(AND(BF$4=Inputs!$CN178,BF$4=Inputs!$CO178),1,IF(OR(AND(BF$4=Inputs!$CN178+1,Inputs!$CN178=Inputs!$CO178),AND(BF$4=Inputs!$CN178+2,Inputs!$CN178=Inputs!$CO178)),0,IF(BF$4=Inputs!$CN178,0.8,IF(BF$4=Inputs!$CN178+1,0.6,IF(BF$4=Inputs!$CN178+2,0.4,IF(BF$4=Inputs!$CO178,0.2,IF(AND(BF$4&gt;=Inputs!$CL178,BF$4&lt;Inputs!$CM178),(BF$4-Inputs!$CL178+1)/(Inputs!$AI178+1),0)))))))))</f>
        <v>0</v>
      </c>
      <c r="BG181" s="27">
        <f>IF(AND(Inputs!$CO178=0,BG$4&gt;=Inputs!$CM178),1,IF(AND(BG$4&gt;=Inputs!$CM178,BG$4&lt;Inputs!$CN178),1,IF(AND(BG$4=Inputs!$CN178,BG$4=Inputs!$CO178),1,IF(OR(AND(BG$4=Inputs!$CN178+1,Inputs!$CN178=Inputs!$CO178),AND(BG$4=Inputs!$CN178+2,Inputs!$CN178=Inputs!$CO178)),0,IF(BG$4=Inputs!$CN178,0.8,IF(BG$4=Inputs!$CN178+1,0.6,IF(BG$4=Inputs!$CN178+2,0.4,IF(BG$4=Inputs!$CO178,0.2,IF(AND(BG$4&gt;=Inputs!$CL178,BG$4&lt;Inputs!$CM178),(BG$4-Inputs!$CL178+1)/(Inputs!$AI178+1),0)))))))))</f>
        <v>0</v>
      </c>
      <c r="BH181" s="27">
        <f>IF(AND(Inputs!$CO178=0,BH$4&gt;=Inputs!$CM178),1,IF(AND(BH$4&gt;=Inputs!$CM178,BH$4&lt;Inputs!$CN178),1,IF(AND(BH$4=Inputs!$CN178,BH$4=Inputs!$CO178),1,IF(OR(AND(BH$4=Inputs!$CN178+1,Inputs!$CN178=Inputs!$CO178),AND(BH$4=Inputs!$CN178+2,Inputs!$CN178=Inputs!$CO178)),0,IF(BH$4=Inputs!$CN178,0.8,IF(BH$4=Inputs!$CN178+1,0.6,IF(BH$4=Inputs!$CN178+2,0.4,IF(BH$4=Inputs!$CO178,0.2,IF(AND(BH$4&gt;=Inputs!$CL178,BH$4&lt;Inputs!$CM178),(BH$4-Inputs!$CL178+1)/(Inputs!$AI178+1),0)))))))))</f>
        <v>0</v>
      </c>
      <c r="BI181" s="27">
        <f>IF(AND(Inputs!$CO178=0,BI$4&gt;=Inputs!$CM178),1,IF(AND(BI$4&gt;=Inputs!$CM178,BI$4&lt;Inputs!$CN178),1,IF(AND(BI$4=Inputs!$CN178,BI$4=Inputs!$CO178),1,IF(OR(AND(BI$4=Inputs!$CN178+1,Inputs!$CN178=Inputs!$CO178),AND(BI$4=Inputs!$CN178+2,Inputs!$CN178=Inputs!$CO178)),0,IF(BI$4=Inputs!$CN178,0.8,IF(BI$4=Inputs!$CN178+1,0.6,IF(BI$4=Inputs!$CN178+2,0.4,IF(BI$4=Inputs!$CO178,0.2,IF(AND(BI$4&gt;=Inputs!$CL178,BI$4&lt;Inputs!$CM178),(BI$4-Inputs!$CL178+1)/(Inputs!$AI178+1),0)))))))))</f>
        <v>0</v>
      </c>
      <c r="BJ181" s="27">
        <f>IF(AND(Inputs!$CO178=0,BJ$4&gt;=Inputs!$CM178),1,IF(AND(BJ$4&gt;=Inputs!$CM178,BJ$4&lt;Inputs!$CN178),1,IF(AND(BJ$4=Inputs!$CN178,BJ$4=Inputs!$CO178),1,IF(OR(AND(BJ$4=Inputs!$CN178+1,Inputs!$CN178=Inputs!$CO178),AND(BJ$4=Inputs!$CN178+2,Inputs!$CN178=Inputs!$CO178)),0,IF(BJ$4=Inputs!$CN178,0.8,IF(BJ$4=Inputs!$CN178+1,0.6,IF(BJ$4=Inputs!$CN178+2,0.4,IF(BJ$4=Inputs!$CO178,0.2,IF(AND(BJ$4&gt;=Inputs!$CL178,BJ$4&lt;Inputs!$CM178),(BJ$4-Inputs!$CL178+1)/(Inputs!$AI178+1),0)))))))))</f>
        <v>0</v>
      </c>
      <c r="BK181" s="27">
        <f>IF(AND(Inputs!$CO178=0,BK$4&gt;=Inputs!$CM178),1,IF(AND(BK$4&gt;=Inputs!$CM178,BK$4&lt;Inputs!$CN178),1,IF(AND(BK$4=Inputs!$CN178,BK$4=Inputs!$CO178),1,IF(OR(AND(BK$4=Inputs!$CN178+1,Inputs!$CN178=Inputs!$CO178),AND(BK$4=Inputs!$CN178+2,Inputs!$CN178=Inputs!$CO178)),0,IF(BK$4=Inputs!$CN178,0.8,IF(BK$4=Inputs!$CN178+1,0.6,IF(BK$4=Inputs!$CN178+2,0.4,IF(BK$4=Inputs!$CO178,0.2,IF(AND(BK$4&gt;=Inputs!$CL178,BK$4&lt;Inputs!$CM178),(BK$4-Inputs!$CL178+1)/(Inputs!$AI178+1),0)))))))))</f>
        <v>0</v>
      </c>
      <c r="BL181" s="27">
        <f>IF(AND(Inputs!$CO178=0,BL$4&gt;=Inputs!$CM178),1,IF(AND(BL$4&gt;=Inputs!$CM178,BL$4&lt;Inputs!$CN178),1,IF(AND(BL$4=Inputs!$CN178,BL$4=Inputs!$CO178),1,IF(OR(AND(BL$4=Inputs!$CN178+1,Inputs!$CN178=Inputs!$CO178),AND(BL$4=Inputs!$CN178+2,Inputs!$CN178=Inputs!$CO178)),0,IF(BL$4=Inputs!$CN178,0.8,IF(BL$4=Inputs!$CN178+1,0.6,IF(BL$4=Inputs!$CN178+2,0.4,IF(BL$4=Inputs!$CO178,0.2,IF(AND(BL$4&gt;=Inputs!$CL178,BL$4&lt;Inputs!$CM178),(BL$4-Inputs!$CL178+1)/(Inputs!$AI178+1),0)))))))))</f>
        <v>0</v>
      </c>
      <c r="BM181" s="27">
        <f>IF(AND(Inputs!$CO178=0,BM$4&gt;=Inputs!$CM178),1,IF(AND(BM$4&gt;=Inputs!$CM178,BM$4&lt;Inputs!$CN178),1,IF(AND(BM$4=Inputs!$CN178,BM$4=Inputs!$CO178),1,IF(OR(AND(BM$4=Inputs!$CN178+1,Inputs!$CN178=Inputs!$CO178),AND(BM$4=Inputs!$CN178+2,Inputs!$CN178=Inputs!$CO178)),0,IF(BM$4=Inputs!$CN178,0.8,IF(BM$4=Inputs!$CN178+1,0.6,IF(BM$4=Inputs!$CN178+2,0.4,IF(BM$4=Inputs!$CO178,0.2,IF(AND(BM$4&gt;=Inputs!$CL178,BM$4&lt;Inputs!$CM178),(BM$4-Inputs!$CL178+1)/(Inputs!$AI178+1),0)))))))))</f>
        <v>0</v>
      </c>
      <c r="BO181" s="46" t="str">
        <f>IF(Inputs!$B178="","",(ROUND(Inputs!$BC178*AJ181,0)))</f>
        <v/>
      </c>
      <c r="BP181" s="46" t="str">
        <f>IF(Inputs!$B178="","",(ROUND(Inputs!$BC178*AK181,0)))</f>
        <v/>
      </c>
      <c r="BQ181" s="46" t="str">
        <f>IF(Inputs!$B178="","",(ROUND(Inputs!$BC178*AL181,0)))</f>
        <v/>
      </c>
      <c r="BR181" s="46" t="str">
        <f>IF(Inputs!$B178="","",(ROUND(Inputs!$BC178*AM181,0)))</f>
        <v/>
      </c>
      <c r="BS181" s="46" t="str">
        <f>IF(Inputs!$B178="","",(ROUND(Inputs!$BC178*AN181,0)))</f>
        <v/>
      </c>
      <c r="BT181" s="46" t="str">
        <f>IF(Inputs!$B178="","",(ROUND(Inputs!$BC178*AO181,0)))</f>
        <v/>
      </c>
      <c r="BU181" s="46" t="str">
        <f>IF(Inputs!$B178="","",(ROUND(Inputs!$BC178*AP181,0)))</f>
        <v/>
      </c>
      <c r="BV181" s="46" t="str">
        <f>IF(Inputs!$B178="","",(ROUND(Inputs!$BC178*AQ181,0)))</f>
        <v/>
      </c>
      <c r="BW181" s="46" t="str">
        <f>IF(Inputs!$B178="","",(ROUND(Inputs!$BC178*AR181,0)))</f>
        <v/>
      </c>
      <c r="BX181" s="46" t="str">
        <f>IF(Inputs!$B178="","",(ROUND(Inputs!$BC178*AS181,0)))</f>
        <v/>
      </c>
      <c r="BY181" s="46" t="str">
        <f>IF(Inputs!$B178="","",(ROUND(Inputs!$BC178*AT181,0)))</f>
        <v/>
      </c>
      <c r="BZ181" s="46" t="str">
        <f>IF(Inputs!$B178="","",(ROUND(Inputs!$BC178*AU181,0)))</f>
        <v/>
      </c>
      <c r="CA181" s="46" t="str">
        <f>IF(Inputs!$B178="","",(ROUND(Inputs!$BC178*AV181,0)))</f>
        <v/>
      </c>
      <c r="CB181" s="46" t="str">
        <f>IF(Inputs!$B178="","",(ROUND(Inputs!$BC178*AW181,0)))</f>
        <v/>
      </c>
      <c r="CC181" s="46" t="str">
        <f>IF(Inputs!$B178="","",(ROUND(Inputs!$BC178*AX181,0)))</f>
        <v/>
      </c>
      <c r="CD181" s="46" t="str">
        <f>IF(Inputs!$B178="","",(ROUND(Inputs!$BC178*AY181,0)))</f>
        <v/>
      </c>
      <c r="CE181" s="46" t="str">
        <f>IF(Inputs!$B178="","",(ROUND(Inputs!$BC178*AZ181,0)))</f>
        <v/>
      </c>
      <c r="CF181" s="46" t="str">
        <f>IF(Inputs!$B178="","",(ROUND(Inputs!$BC178*BA181,0)))</f>
        <v/>
      </c>
      <c r="CG181" s="46" t="str">
        <f>IF(Inputs!$B178="","",(ROUND(Inputs!$BC178*BB181,0)))</f>
        <v/>
      </c>
      <c r="CH181" s="46" t="str">
        <f>IF(Inputs!$B178="","",(ROUND(Inputs!$BC178*BC181,0)))</f>
        <v/>
      </c>
      <c r="CI181" s="46" t="str">
        <f>IF(Inputs!$B178="","",(ROUND(Inputs!$BC178*BD181,0)))</f>
        <v/>
      </c>
      <c r="CJ181" s="46" t="str">
        <f>IF(Inputs!$B178="","",(ROUND(Inputs!$BC178*BE181,0)))</f>
        <v/>
      </c>
      <c r="CK181" s="46" t="str">
        <f>IF(Inputs!$B178="","",(ROUND(Inputs!$BC178*BF181,0)))</f>
        <v/>
      </c>
      <c r="CL181" s="46" t="str">
        <f>IF(Inputs!$B178="","",(ROUND(Inputs!$BC178*BG181,0)))</f>
        <v/>
      </c>
      <c r="CM181" s="46" t="str">
        <f>IF(Inputs!$B178="","",(ROUND(Inputs!$BC178*BH181,0)))</f>
        <v/>
      </c>
      <c r="CN181" s="46" t="str">
        <f>IF(Inputs!$B178="","",(ROUND(Inputs!$BC178*BI181,0)))</f>
        <v/>
      </c>
      <c r="CO181" s="46" t="str">
        <f>IF(Inputs!$B178="","",(ROUND(Inputs!$BC178*BJ181,0)))</f>
        <v/>
      </c>
      <c r="CP181" s="46" t="str">
        <f>IF(Inputs!$B178="","",(ROUND(Inputs!$BC178*BK181,0)))</f>
        <v/>
      </c>
      <c r="CQ181" s="46" t="str">
        <f>IF(Inputs!$B178="","",(ROUND(Inputs!$BC178*BL181,0)))</f>
        <v/>
      </c>
      <c r="CR181" s="46" t="str">
        <f>IF(Inputs!$B178="","",(ROUND(Inputs!$BC178*BM181,0)))</f>
        <v/>
      </c>
      <c r="CV181" s="46" t="str">
        <f>IF(A181="","",IF(AND(CV$4&lt;=Inputs!$CQ178,CV$4&gt;=Inputs!$CP178),Inputs!$AR178/(Inputs!$CQ178-Inputs!$CP178+1),0)+IF(CV$4=Inputs!$CL178,Inputs!$BD178,0))</f>
        <v/>
      </c>
      <c r="CW181" s="46" t="str">
        <f>IF(B181="","",IF(AND(CW$4&lt;=Inputs!$CQ178,CW$4&gt;=Inputs!$CP178),Inputs!$AR178/(Inputs!$CQ178-Inputs!$CP178+1),0)+IF(CW$4=Inputs!$CL178,Inputs!$BD178,0))</f>
        <v/>
      </c>
      <c r="CX181" s="46" t="str">
        <f>IF(C181="","",IF(AND(CX$4&lt;=Inputs!$CQ178,CX$4&gt;=Inputs!$CP178),Inputs!$AR178/(Inputs!$CQ178-Inputs!$CP178+1),0)+IF(CX$4=Inputs!$CL178,Inputs!$BD178,0))</f>
        <v/>
      </c>
      <c r="CY181" s="46" t="str">
        <f>IF(D181="","",IF(AND(CY$4&lt;=Inputs!$CQ178,CY$4&gt;=Inputs!$CP178),Inputs!$AR178/(Inputs!$CQ178-Inputs!$CP178+1),0)+IF(CY$4=Inputs!$CL178,Inputs!$BD178,0))</f>
        <v/>
      </c>
      <c r="CZ181" s="46" t="str">
        <f>IF(E181="","",IF(AND(CZ$4&lt;=Inputs!$CQ178,CZ$4&gt;=Inputs!$CP178),Inputs!$AR178/(Inputs!$CQ178-Inputs!$CP178+1),0)+IF(CZ$4=Inputs!$CL178,Inputs!$BD178,0))</f>
        <v/>
      </c>
      <c r="DA181" s="46" t="str">
        <f>IF(F181="","",IF(AND(DA$4&lt;=Inputs!$CQ178,DA$4&gt;=Inputs!$CP178),Inputs!$AR178/(Inputs!$CQ178-Inputs!$CP178+1),0)+IF(DA$4=Inputs!$CL178,Inputs!$BD178,0))</f>
        <v/>
      </c>
      <c r="DB181" s="46" t="str">
        <f>IF(G181="","",IF(AND(DB$4&lt;=Inputs!$CQ178,DB$4&gt;=Inputs!$CP178),Inputs!$AR178/(Inputs!$CQ178-Inputs!$CP178+1),0)+IF(DB$4=Inputs!$CL178,Inputs!$BD178,0))</f>
        <v/>
      </c>
      <c r="DC181" s="46" t="str">
        <f>IF(H181="","",IF(AND(DC$4&lt;=Inputs!$CQ178,DC$4&gt;=Inputs!$CP178),Inputs!$AR178/(Inputs!$CQ178-Inputs!$CP178+1),0)+IF(DC$4=Inputs!$CL178,Inputs!$BD178,0))</f>
        <v/>
      </c>
      <c r="DD181" s="46" t="str">
        <f>IF(I181="","",IF(AND(DD$4&lt;=Inputs!$CQ178,DD$4&gt;=Inputs!$CP178),Inputs!$AR178/(Inputs!$CQ178-Inputs!$CP178+1),0)+IF(DD$4=Inputs!$CL178,Inputs!$BD178,0))</f>
        <v/>
      </c>
      <c r="DE181" s="46" t="str">
        <f>IF(J181="","",IF(AND(DE$4&lt;=Inputs!$CQ178,DE$4&gt;=Inputs!$CP178),Inputs!$AR178/(Inputs!$CQ178-Inputs!$CP178+1),0)+IF(DE$4=Inputs!$CL178,Inputs!$BD178,0))</f>
        <v/>
      </c>
      <c r="DF181" s="46" t="str">
        <f>IF(K181="","",IF(AND(DF$4&lt;=Inputs!$CQ178,DF$4&gt;=Inputs!$CP178),Inputs!$AR178/(Inputs!$CQ178-Inputs!$CP178+1),0)+IF(DF$4=Inputs!$CL178,Inputs!$BD178,0))</f>
        <v/>
      </c>
      <c r="DG181" s="46" t="str">
        <f>IF(L181="","",IF(AND(DG$4&lt;=Inputs!$CQ178,DG$4&gt;=Inputs!$CP178),Inputs!$AR178/(Inputs!$CQ178-Inputs!$CP178+1),0)+IF(DG$4=Inputs!$CL178,Inputs!$BD178,0))</f>
        <v/>
      </c>
      <c r="DH181" s="46" t="str">
        <f>IF(M181="","",IF(AND(DH$4&lt;=Inputs!$CQ178,DH$4&gt;=Inputs!$CP178),Inputs!$AR178/(Inputs!$CQ178-Inputs!$CP178+1),0)+IF(DH$4=Inputs!$CL178,Inputs!$BD178,0))</f>
        <v/>
      </c>
      <c r="DI181" s="46" t="str">
        <f>IF(N181="","",IF(AND(DI$4&lt;=Inputs!$CQ178,DI$4&gt;=Inputs!$CP178),Inputs!$AR178/(Inputs!$CQ178-Inputs!$CP178+1),0)+IF(DI$4=Inputs!$CL178,Inputs!$BD178,0))</f>
        <v/>
      </c>
      <c r="DJ181" s="46" t="str">
        <f>IF(O181="","",IF(AND(DJ$4&lt;=Inputs!$CQ178,DJ$4&gt;=Inputs!$CP178),Inputs!$AR178/(Inputs!$CQ178-Inputs!$CP178+1),0)+IF(DJ$4=Inputs!$CL178,Inputs!$BD178,0))</f>
        <v/>
      </c>
      <c r="DK181" s="46" t="str">
        <f>IF(P181="","",IF(AND(DK$4&lt;=Inputs!$CQ178,DK$4&gt;=Inputs!$CP178),Inputs!$AR178/(Inputs!$CQ178-Inputs!$CP178+1),0)+IF(DK$4=Inputs!$CL178,Inputs!$BD178,0))</f>
        <v/>
      </c>
      <c r="DL181" s="46" t="str">
        <f>IF(Q181="","",IF(AND(DL$4&lt;=Inputs!$CQ178,DL$4&gt;=Inputs!$CP178),Inputs!$AR178/(Inputs!$CQ178-Inputs!$CP178+1),0)+IF(DL$4=Inputs!$CL178,Inputs!$BD178,0))</f>
        <v/>
      </c>
      <c r="DM181" s="46" t="str">
        <f>IF(R181="","",IF(AND(DM$4&lt;=Inputs!$CQ178,DM$4&gt;=Inputs!$CP178),Inputs!$AR178/(Inputs!$CQ178-Inputs!$CP178+1),0)+IF(DM$4=Inputs!$CL178,Inputs!$BD178,0))</f>
        <v/>
      </c>
      <c r="DN181" s="46" t="str">
        <f>IF(S181="","",IF(AND(DN$4&lt;=Inputs!$CQ178,DN$4&gt;=Inputs!$CP178),Inputs!$AR178/(Inputs!$CQ178-Inputs!$CP178+1),0)+IF(DN$4=Inputs!$CL178,Inputs!$BD178,0))</f>
        <v/>
      </c>
      <c r="DO181" s="46" t="str">
        <f>IF(T181="","",IF(AND(DO$4&lt;=Inputs!$CQ178,DO$4&gt;=Inputs!$CP178),Inputs!$AR178/(Inputs!$CQ178-Inputs!$CP178+1),0)+IF(DO$4=Inputs!$CL178,Inputs!$BD178,0))</f>
        <v/>
      </c>
      <c r="DP181" s="46" t="str">
        <f>IF(U181="","",IF(AND(DP$4&lt;=Inputs!$CQ178,DP$4&gt;=Inputs!$CP178),Inputs!$AR178/(Inputs!$CQ178-Inputs!$CP178+1),0)+IF(DP$4=Inputs!$CL178,Inputs!$BD178,0))</f>
        <v/>
      </c>
      <c r="DQ181" s="46" t="str">
        <f>IF(V181="","",IF(AND(DQ$4&lt;=Inputs!$CQ178,DQ$4&gt;=Inputs!$CP178),Inputs!$AR178/(Inputs!$CQ178-Inputs!$CP178+1),0)+IF(DQ$4=Inputs!$CL178,Inputs!$BD178,0))</f>
        <v/>
      </c>
      <c r="DR181" s="46" t="str">
        <f>IF(W181="","",IF(AND(DR$4&lt;=Inputs!$CQ178,DR$4&gt;=Inputs!$CP178),Inputs!$AR178/(Inputs!$CQ178-Inputs!$CP178+1),0)+IF(DR$4=Inputs!$CL178,Inputs!$BD178,0))</f>
        <v/>
      </c>
      <c r="DS181" s="46" t="str">
        <f>IF(X181="","",IF(AND(DS$4&lt;=Inputs!$CQ178,DS$4&gt;=Inputs!$CP178),Inputs!$AR178/(Inputs!$CQ178-Inputs!$CP178+1),0)+IF(DS$4=Inputs!$CL178,Inputs!$BD178,0))</f>
        <v/>
      </c>
      <c r="DT181" s="46" t="str">
        <f>IF(Y181="","",IF(AND(DT$4&lt;=Inputs!$CQ178,DT$4&gt;=Inputs!$CP178),Inputs!$AR178/(Inputs!$CQ178-Inputs!$CP178+1),0)+IF(DT$4=Inputs!$CL178,Inputs!$BD178,0))</f>
        <v/>
      </c>
      <c r="DU181" s="46" t="str">
        <f>IF(Z181="","",IF(AND(DU$4&lt;=Inputs!$CQ178,DU$4&gt;=Inputs!$CP178),Inputs!$AR178/(Inputs!$CQ178-Inputs!$CP178+1),0)+IF(DU$4=Inputs!$CL178,Inputs!$BD178,0))</f>
        <v/>
      </c>
      <c r="DV181" s="46" t="str">
        <f>IF(AA181="","",IF(AND(DV$4&lt;=Inputs!$CQ178,DV$4&gt;=Inputs!$CP178),Inputs!$AR178/(Inputs!$CQ178-Inputs!$CP178+1),0)+IF(DV$4=Inputs!$CL178,Inputs!$BD178,0))</f>
        <v/>
      </c>
      <c r="DW181" s="46" t="str">
        <f>IF(AB181="","",IF(AND(DW$4&lt;=Inputs!$CQ178,DW$4&gt;=Inputs!$CP178),Inputs!$AR178/(Inputs!$CQ178-Inputs!$CP178+1),0)+IF(DW$4=Inputs!$CL178,Inputs!$BD178,0))</f>
        <v/>
      </c>
      <c r="DX181" s="46" t="str">
        <f>IF(AC181="","",IF(AND(DX$4&lt;=Inputs!$CQ178,DX$4&gt;=Inputs!$CP178),Inputs!$AR178/(Inputs!$CQ178-Inputs!$CP178+1),0)+IF(DX$4=Inputs!$CL178,Inputs!$BD178,0))</f>
        <v/>
      </c>
      <c r="DY181" s="46" t="str">
        <f>IF(AD181="","",IF(AND(DY$4&lt;=Inputs!$CQ178,DY$4&gt;=Inputs!$CP178),Inputs!$AR178/(Inputs!$CQ178-Inputs!$CP178+1),0)+IF(DY$4=Inputs!$CL178,Inputs!$BD178,0))</f>
        <v/>
      </c>
      <c r="DZ181" s="46" t="str">
        <f t="shared" si="8"/>
        <v/>
      </c>
    </row>
    <row r="182" spans="1:130">
      <c r="A182" s="7" t="str">
        <f>IF(Inputs!A179="","",Inputs!A179)</f>
        <v/>
      </c>
      <c r="B182" t="str">
        <f>IF(Inputs!B179="","",Inputs!B179)</f>
        <v/>
      </c>
      <c r="C182" s="46" t="str">
        <f>IF(Inputs!$B179="","",BO182-CV182)</f>
        <v/>
      </c>
      <c r="D182" s="46" t="str">
        <f>IF(Inputs!$B179="","",BP182-CW182)</f>
        <v/>
      </c>
      <c r="E182" s="46" t="str">
        <f>IF(Inputs!$B179="","",BQ182-CX182)</f>
        <v/>
      </c>
      <c r="F182" s="46" t="str">
        <f>IF(Inputs!$B179="","",BR182-CY182)</f>
        <v/>
      </c>
      <c r="G182" s="46" t="str">
        <f>IF(Inputs!$B179="","",BS182-CZ182)</f>
        <v/>
      </c>
      <c r="H182" s="46" t="str">
        <f>IF(Inputs!$B179="","",BT182-DA182)</f>
        <v/>
      </c>
      <c r="I182" s="46" t="str">
        <f>IF(Inputs!$B179="","",BU182-DB182)</f>
        <v/>
      </c>
      <c r="J182" s="46" t="str">
        <f>IF(Inputs!$B179="","",BV182-DC182)</f>
        <v/>
      </c>
      <c r="K182" s="46" t="str">
        <f>IF(Inputs!$B179="","",BW182-DD182)</f>
        <v/>
      </c>
      <c r="L182" s="46" t="str">
        <f>IF(Inputs!$B179="","",BX182-DE182)</f>
        <v/>
      </c>
      <c r="M182" s="46" t="str">
        <f>IF(Inputs!$B179="","",BY182-DF182)</f>
        <v/>
      </c>
      <c r="N182" s="46" t="str">
        <f>IF(Inputs!$B179="","",BZ182-DG182)</f>
        <v/>
      </c>
      <c r="O182" s="46" t="str">
        <f>IF(Inputs!$B179="","",CA182-DH182)</f>
        <v/>
      </c>
      <c r="P182" s="46" t="str">
        <f>IF(Inputs!$B179="","",CB182-DI182)</f>
        <v/>
      </c>
      <c r="Q182" s="46" t="str">
        <f>IF(Inputs!$B179="","",CC182-DJ182)</f>
        <v/>
      </c>
      <c r="R182" s="46" t="str">
        <f>IF(Inputs!$B179="","",CD182-DK182)</f>
        <v/>
      </c>
      <c r="S182" s="46" t="str">
        <f>IF(Inputs!$B179="","",CE182-DL182)</f>
        <v/>
      </c>
      <c r="T182" s="46" t="str">
        <f>IF(Inputs!$B179="","",CF182-DM182)</f>
        <v/>
      </c>
      <c r="U182" s="46" t="str">
        <f>IF(Inputs!$B179="","",CG182-DN182)</f>
        <v/>
      </c>
      <c r="V182" s="46" t="str">
        <f>IF(Inputs!$B179="","",CH182-DO182)</f>
        <v/>
      </c>
      <c r="W182" s="46" t="str">
        <f>IF(Inputs!$B179="","",CI182-DP182)</f>
        <v/>
      </c>
      <c r="X182" s="46" t="str">
        <f>IF(Inputs!$B179="","",CJ182-DQ182)</f>
        <v/>
      </c>
      <c r="Y182" s="46" t="str">
        <f>IF(Inputs!$B179="","",CK182-DR182)</f>
        <v/>
      </c>
      <c r="Z182" s="46" t="str">
        <f>IF(Inputs!$B179="","",CL182-DS182)</f>
        <v/>
      </c>
      <c r="AA182" s="46" t="str">
        <f>IF(Inputs!$B179="","",CM182-DT182)</f>
        <v/>
      </c>
      <c r="AB182" s="46" t="str">
        <f>IF(Inputs!$B179="","",CN182-DU182)</f>
        <v/>
      </c>
      <c r="AC182" s="46" t="str">
        <f>IF(Inputs!$B179="","",CO182-DV182)</f>
        <v/>
      </c>
      <c r="AD182" s="46" t="str">
        <f>IF(Inputs!$B179="","",CP182-DW182)</f>
        <v/>
      </c>
      <c r="AE182" s="46" t="str">
        <f>IF(Inputs!$B179="","",CQ182-DX182)</f>
        <v/>
      </c>
      <c r="AF182" s="46" t="str">
        <f>IF(Inputs!$B179="","",CR182-DY182)</f>
        <v/>
      </c>
      <c r="AG182" s="50" t="str">
        <f t="shared" si="9"/>
        <v/>
      </c>
      <c r="AH182" s="50"/>
      <c r="AJ182" s="27">
        <f>IF(AND(Inputs!$CO179=0,AJ$4&gt;=Inputs!$CM179),1,IF(AND(AJ$4&gt;=Inputs!$CM179,AJ$4&lt;Inputs!$CN179),1,IF(AND(AJ$4=Inputs!$CN179,AJ$4=Inputs!$CO179),1,IF(OR(AND(AJ$4=Inputs!$CN179+1,Inputs!$CN179=Inputs!$CO179),AND(AJ$4=Inputs!$CN179+2,Inputs!$CN179=Inputs!$CO179)),0,IF(AJ$4=Inputs!$CN179,0.8,IF(AJ$4=Inputs!$CN179+1,0.6,IF(AJ$4=Inputs!$CN179+2,0.4,IF(AJ$4=Inputs!$CO179,0.2,IF(AND(AJ$4&gt;=Inputs!$CL179,AJ$4&lt;Inputs!$CM179),(AJ$4-Inputs!$CL179+1)/(Inputs!$AI179+1),0)))))))))</f>
        <v>0</v>
      </c>
      <c r="AK182" s="27">
        <f>IF(AND(Inputs!$CO179=0,AK$4&gt;=Inputs!$CM179),1,IF(AND(AK$4&gt;=Inputs!$CM179,AK$4&lt;Inputs!$CN179),1,IF(AND(AK$4=Inputs!$CN179,AK$4=Inputs!$CO179),1,IF(OR(AND(AK$4=Inputs!$CN179+1,Inputs!$CN179=Inputs!$CO179),AND(AK$4=Inputs!$CN179+2,Inputs!$CN179=Inputs!$CO179)),0,IF(AK$4=Inputs!$CN179,0.8,IF(AK$4=Inputs!$CN179+1,0.6,IF(AK$4=Inputs!$CN179+2,0.4,IF(AK$4=Inputs!$CO179,0.2,IF(AND(AK$4&gt;=Inputs!$CL179,AK$4&lt;Inputs!$CM179),(AK$4-Inputs!$CL179+1)/(Inputs!$AI179+1),0)))))))))</f>
        <v>0</v>
      </c>
      <c r="AL182" s="27">
        <f>IF(AND(Inputs!$CO179=0,AL$4&gt;=Inputs!$CM179),1,IF(AND(AL$4&gt;=Inputs!$CM179,AL$4&lt;Inputs!$CN179),1,IF(AND(AL$4=Inputs!$CN179,AL$4=Inputs!$CO179),1,IF(OR(AND(AL$4=Inputs!$CN179+1,Inputs!$CN179=Inputs!$CO179),AND(AL$4=Inputs!$CN179+2,Inputs!$CN179=Inputs!$CO179)),0,IF(AL$4=Inputs!$CN179,0.8,IF(AL$4=Inputs!$CN179+1,0.6,IF(AL$4=Inputs!$CN179+2,0.4,IF(AL$4=Inputs!$CO179,0.2,IF(AND(AL$4&gt;=Inputs!$CL179,AL$4&lt;Inputs!$CM179),(AL$4-Inputs!$CL179+1)/(Inputs!$AI179+1),0)))))))))</f>
        <v>0</v>
      </c>
      <c r="AM182" s="27">
        <f>IF(AND(Inputs!$CO179=0,AM$4&gt;=Inputs!$CM179),1,IF(AND(AM$4&gt;=Inputs!$CM179,AM$4&lt;Inputs!$CN179),1,IF(AND(AM$4=Inputs!$CN179,AM$4=Inputs!$CO179),1,IF(OR(AND(AM$4=Inputs!$CN179+1,Inputs!$CN179=Inputs!$CO179),AND(AM$4=Inputs!$CN179+2,Inputs!$CN179=Inputs!$CO179)),0,IF(AM$4=Inputs!$CN179,0.8,IF(AM$4=Inputs!$CN179+1,0.6,IF(AM$4=Inputs!$CN179+2,0.4,IF(AM$4=Inputs!$CO179,0.2,IF(AND(AM$4&gt;=Inputs!$CL179,AM$4&lt;Inputs!$CM179),(AM$4-Inputs!$CL179+1)/(Inputs!$AI179+1),0)))))))))</f>
        <v>0</v>
      </c>
      <c r="AN182" s="27">
        <f>IF(AND(Inputs!$CO179=0,AN$4&gt;=Inputs!$CM179),1,IF(AND(AN$4&gt;=Inputs!$CM179,AN$4&lt;Inputs!$CN179),1,IF(AND(AN$4=Inputs!$CN179,AN$4=Inputs!$CO179),1,IF(OR(AND(AN$4=Inputs!$CN179+1,Inputs!$CN179=Inputs!$CO179),AND(AN$4=Inputs!$CN179+2,Inputs!$CN179=Inputs!$CO179)),0,IF(AN$4=Inputs!$CN179,0.8,IF(AN$4=Inputs!$CN179+1,0.6,IF(AN$4=Inputs!$CN179+2,0.4,IF(AN$4=Inputs!$CO179,0.2,IF(AND(AN$4&gt;=Inputs!$CL179,AN$4&lt;Inputs!$CM179),(AN$4-Inputs!$CL179+1)/(Inputs!$AI179+1),0)))))))))</f>
        <v>0</v>
      </c>
      <c r="AO182" s="27">
        <f>IF(AND(Inputs!$CO179=0,AO$4&gt;=Inputs!$CM179),1,IF(AND(AO$4&gt;=Inputs!$CM179,AO$4&lt;Inputs!$CN179),1,IF(AND(AO$4=Inputs!$CN179,AO$4=Inputs!$CO179),1,IF(OR(AND(AO$4=Inputs!$CN179+1,Inputs!$CN179=Inputs!$CO179),AND(AO$4=Inputs!$CN179+2,Inputs!$CN179=Inputs!$CO179)),0,IF(AO$4=Inputs!$CN179,0.8,IF(AO$4=Inputs!$CN179+1,0.6,IF(AO$4=Inputs!$CN179+2,0.4,IF(AO$4=Inputs!$CO179,0.2,IF(AND(AO$4&gt;=Inputs!$CL179,AO$4&lt;Inputs!$CM179),(AO$4-Inputs!$CL179+1)/(Inputs!$AI179+1),0)))))))))</f>
        <v>0</v>
      </c>
      <c r="AP182" s="27">
        <f>IF(AND(Inputs!$CO179=0,AP$4&gt;=Inputs!$CM179),1,IF(AND(AP$4&gt;=Inputs!$CM179,AP$4&lt;Inputs!$CN179),1,IF(AND(AP$4=Inputs!$CN179,AP$4=Inputs!$CO179),1,IF(OR(AND(AP$4=Inputs!$CN179+1,Inputs!$CN179=Inputs!$CO179),AND(AP$4=Inputs!$CN179+2,Inputs!$CN179=Inputs!$CO179)),0,IF(AP$4=Inputs!$CN179,0.8,IF(AP$4=Inputs!$CN179+1,0.6,IF(AP$4=Inputs!$CN179+2,0.4,IF(AP$4=Inputs!$CO179,0.2,IF(AND(AP$4&gt;=Inputs!$CL179,AP$4&lt;Inputs!$CM179),(AP$4-Inputs!$CL179+1)/(Inputs!$AI179+1),0)))))))))</f>
        <v>0</v>
      </c>
      <c r="AQ182" s="27">
        <f>IF(AND(Inputs!$CO179=0,AQ$4&gt;=Inputs!$CM179),1,IF(AND(AQ$4&gt;=Inputs!$CM179,AQ$4&lt;Inputs!$CN179),1,IF(AND(AQ$4=Inputs!$CN179,AQ$4=Inputs!$CO179),1,IF(OR(AND(AQ$4=Inputs!$CN179+1,Inputs!$CN179=Inputs!$CO179),AND(AQ$4=Inputs!$CN179+2,Inputs!$CN179=Inputs!$CO179)),0,IF(AQ$4=Inputs!$CN179,0.8,IF(AQ$4=Inputs!$CN179+1,0.6,IF(AQ$4=Inputs!$CN179+2,0.4,IF(AQ$4=Inputs!$CO179,0.2,IF(AND(AQ$4&gt;=Inputs!$CL179,AQ$4&lt;Inputs!$CM179),(AQ$4-Inputs!$CL179+1)/(Inputs!$AI179+1),0)))))))))</f>
        <v>0</v>
      </c>
      <c r="AR182" s="27">
        <f>IF(AND(Inputs!$CO179=0,AR$4&gt;=Inputs!$CM179),1,IF(AND(AR$4&gt;=Inputs!$CM179,AR$4&lt;Inputs!$CN179),1,IF(AND(AR$4=Inputs!$CN179,AR$4=Inputs!$CO179),1,IF(OR(AND(AR$4=Inputs!$CN179+1,Inputs!$CN179=Inputs!$CO179),AND(AR$4=Inputs!$CN179+2,Inputs!$CN179=Inputs!$CO179)),0,IF(AR$4=Inputs!$CN179,0.8,IF(AR$4=Inputs!$CN179+1,0.6,IF(AR$4=Inputs!$CN179+2,0.4,IF(AR$4=Inputs!$CO179,0.2,IF(AND(AR$4&gt;=Inputs!$CL179,AR$4&lt;Inputs!$CM179),(AR$4-Inputs!$CL179+1)/(Inputs!$AI179+1),0)))))))))</f>
        <v>0</v>
      </c>
      <c r="AS182" s="27">
        <f>IF(AND(Inputs!$CO179=0,AS$4&gt;=Inputs!$CM179),1,IF(AND(AS$4&gt;=Inputs!$CM179,AS$4&lt;Inputs!$CN179),1,IF(AND(AS$4=Inputs!$CN179,AS$4=Inputs!$CO179),1,IF(OR(AND(AS$4=Inputs!$CN179+1,Inputs!$CN179=Inputs!$CO179),AND(AS$4=Inputs!$CN179+2,Inputs!$CN179=Inputs!$CO179)),0,IF(AS$4=Inputs!$CN179,0.8,IF(AS$4=Inputs!$CN179+1,0.6,IF(AS$4=Inputs!$CN179+2,0.4,IF(AS$4=Inputs!$CO179,0.2,IF(AND(AS$4&gt;=Inputs!$CL179,AS$4&lt;Inputs!$CM179),(AS$4-Inputs!$CL179+1)/(Inputs!$AI179+1),0)))))))))</f>
        <v>0</v>
      </c>
      <c r="AT182" s="27">
        <f>IF(AND(Inputs!$CO179=0,AT$4&gt;=Inputs!$CM179),1,IF(AND(AT$4&gt;=Inputs!$CM179,AT$4&lt;Inputs!$CN179),1,IF(AND(AT$4=Inputs!$CN179,AT$4=Inputs!$CO179),1,IF(OR(AND(AT$4=Inputs!$CN179+1,Inputs!$CN179=Inputs!$CO179),AND(AT$4=Inputs!$CN179+2,Inputs!$CN179=Inputs!$CO179)),0,IF(AT$4=Inputs!$CN179,0.8,IF(AT$4=Inputs!$CN179+1,0.6,IF(AT$4=Inputs!$CN179+2,0.4,IF(AT$4=Inputs!$CO179,0.2,IF(AND(AT$4&gt;=Inputs!$CL179,AT$4&lt;Inputs!$CM179),(AT$4-Inputs!$CL179+1)/(Inputs!$AI179+1),0)))))))))</f>
        <v>0</v>
      </c>
      <c r="AU182" s="27">
        <f>IF(AND(Inputs!$CO179=0,AU$4&gt;=Inputs!$CM179),1,IF(AND(AU$4&gt;=Inputs!$CM179,AU$4&lt;Inputs!$CN179),1,IF(AND(AU$4=Inputs!$CN179,AU$4=Inputs!$CO179),1,IF(OR(AND(AU$4=Inputs!$CN179+1,Inputs!$CN179=Inputs!$CO179),AND(AU$4=Inputs!$CN179+2,Inputs!$CN179=Inputs!$CO179)),0,IF(AU$4=Inputs!$CN179,0.8,IF(AU$4=Inputs!$CN179+1,0.6,IF(AU$4=Inputs!$CN179+2,0.4,IF(AU$4=Inputs!$CO179,0.2,IF(AND(AU$4&gt;=Inputs!$CL179,AU$4&lt;Inputs!$CM179),(AU$4-Inputs!$CL179+1)/(Inputs!$AI179+1),0)))))))))</f>
        <v>0</v>
      </c>
      <c r="AV182" s="27">
        <f>IF(AND(Inputs!$CO179=0,AV$4&gt;=Inputs!$CM179),1,IF(AND(AV$4&gt;=Inputs!$CM179,AV$4&lt;Inputs!$CN179),1,IF(AND(AV$4=Inputs!$CN179,AV$4=Inputs!$CO179),1,IF(OR(AND(AV$4=Inputs!$CN179+1,Inputs!$CN179=Inputs!$CO179),AND(AV$4=Inputs!$CN179+2,Inputs!$CN179=Inputs!$CO179)),0,IF(AV$4=Inputs!$CN179,0.8,IF(AV$4=Inputs!$CN179+1,0.6,IF(AV$4=Inputs!$CN179+2,0.4,IF(AV$4=Inputs!$CO179,0.2,IF(AND(AV$4&gt;=Inputs!$CL179,AV$4&lt;Inputs!$CM179),(AV$4-Inputs!$CL179+1)/(Inputs!$AI179+1),0)))))))))</f>
        <v>0</v>
      </c>
      <c r="AW182" s="27">
        <f>IF(AND(Inputs!$CO179=0,AW$4&gt;=Inputs!$CM179),1,IF(AND(AW$4&gt;=Inputs!$CM179,AW$4&lt;Inputs!$CN179),1,IF(AND(AW$4=Inputs!$CN179,AW$4=Inputs!$CO179),1,IF(OR(AND(AW$4=Inputs!$CN179+1,Inputs!$CN179=Inputs!$CO179),AND(AW$4=Inputs!$CN179+2,Inputs!$CN179=Inputs!$CO179)),0,IF(AW$4=Inputs!$CN179,0.8,IF(AW$4=Inputs!$CN179+1,0.6,IF(AW$4=Inputs!$CN179+2,0.4,IF(AW$4=Inputs!$CO179,0.2,IF(AND(AW$4&gt;=Inputs!$CL179,AW$4&lt;Inputs!$CM179),(AW$4-Inputs!$CL179+1)/(Inputs!$AI179+1),0)))))))))</f>
        <v>0</v>
      </c>
      <c r="AX182" s="27">
        <f>IF(AND(Inputs!$CO179=0,AX$4&gt;=Inputs!$CM179),1,IF(AND(AX$4&gt;=Inputs!$CM179,AX$4&lt;Inputs!$CN179),1,IF(AND(AX$4=Inputs!$CN179,AX$4=Inputs!$CO179),1,IF(OR(AND(AX$4=Inputs!$CN179+1,Inputs!$CN179=Inputs!$CO179),AND(AX$4=Inputs!$CN179+2,Inputs!$CN179=Inputs!$CO179)),0,IF(AX$4=Inputs!$CN179,0.8,IF(AX$4=Inputs!$CN179+1,0.6,IF(AX$4=Inputs!$CN179+2,0.4,IF(AX$4=Inputs!$CO179,0.2,IF(AND(AX$4&gt;=Inputs!$CL179,AX$4&lt;Inputs!$CM179),(AX$4-Inputs!$CL179+1)/(Inputs!$AI179+1),0)))))))))</f>
        <v>0</v>
      </c>
      <c r="AY182" s="27">
        <f>IF(AND(Inputs!$CO179=0,AY$4&gt;=Inputs!$CM179),1,IF(AND(AY$4&gt;=Inputs!$CM179,AY$4&lt;Inputs!$CN179),1,IF(AND(AY$4=Inputs!$CN179,AY$4=Inputs!$CO179),1,IF(OR(AND(AY$4=Inputs!$CN179+1,Inputs!$CN179=Inputs!$CO179),AND(AY$4=Inputs!$CN179+2,Inputs!$CN179=Inputs!$CO179)),0,IF(AY$4=Inputs!$CN179,0.8,IF(AY$4=Inputs!$CN179+1,0.6,IF(AY$4=Inputs!$CN179+2,0.4,IF(AY$4=Inputs!$CO179,0.2,IF(AND(AY$4&gt;=Inputs!$CL179,AY$4&lt;Inputs!$CM179),(AY$4-Inputs!$CL179+1)/(Inputs!$AI179+1),0)))))))))</f>
        <v>0</v>
      </c>
      <c r="AZ182" s="27">
        <f>IF(AND(Inputs!$CO179=0,AZ$4&gt;=Inputs!$CM179),1,IF(AND(AZ$4&gt;=Inputs!$CM179,AZ$4&lt;Inputs!$CN179),1,IF(AND(AZ$4=Inputs!$CN179,AZ$4=Inputs!$CO179),1,IF(OR(AND(AZ$4=Inputs!$CN179+1,Inputs!$CN179=Inputs!$CO179),AND(AZ$4=Inputs!$CN179+2,Inputs!$CN179=Inputs!$CO179)),0,IF(AZ$4=Inputs!$CN179,0.8,IF(AZ$4=Inputs!$CN179+1,0.6,IF(AZ$4=Inputs!$CN179+2,0.4,IF(AZ$4=Inputs!$CO179,0.2,IF(AND(AZ$4&gt;=Inputs!$CL179,AZ$4&lt;Inputs!$CM179),(AZ$4-Inputs!$CL179+1)/(Inputs!$AI179+1),0)))))))))</f>
        <v>0</v>
      </c>
      <c r="BA182" s="27">
        <f>IF(AND(Inputs!$CO179=0,BA$4&gt;=Inputs!$CM179),1,IF(AND(BA$4&gt;=Inputs!$CM179,BA$4&lt;Inputs!$CN179),1,IF(AND(BA$4=Inputs!$CN179,BA$4=Inputs!$CO179),1,IF(OR(AND(BA$4=Inputs!$CN179+1,Inputs!$CN179=Inputs!$CO179),AND(BA$4=Inputs!$CN179+2,Inputs!$CN179=Inputs!$CO179)),0,IF(BA$4=Inputs!$CN179,0.8,IF(BA$4=Inputs!$CN179+1,0.6,IF(BA$4=Inputs!$CN179+2,0.4,IF(BA$4=Inputs!$CO179,0.2,IF(AND(BA$4&gt;=Inputs!$CL179,BA$4&lt;Inputs!$CM179),(BA$4-Inputs!$CL179+1)/(Inputs!$AI179+1),0)))))))))</f>
        <v>0</v>
      </c>
      <c r="BB182" s="27">
        <f>IF(AND(Inputs!$CO179=0,BB$4&gt;=Inputs!$CM179),1,IF(AND(BB$4&gt;=Inputs!$CM179,BB$4&lt;Inputs!$CN179),1,IF(AND(BB$4=Inputs!$CN179,BB$4=Inputs!$CO179),1,IF(OR(AND(BB$4=Inputs!$CN179+1,Inputs!$CN179=Inputs!$CO179),AND(BB$4=Inputs!$CN179+2,Inputs!$CN179=Inputs!$CO179)),0,IF(BB$4=Inputs!$CN179,0.8,IF(BB$4=Inputs!$CN179+1,0.6,IF(BB$4=Inputs!$CN179+2,0.4,IF(BB$4=Inputs!$CO179,0.2,IF(AND(BB$4&gt;=Inputs!$CL179,BB$4&lt;Inputs!$CM179),(BB$4-Inputs!$CL179+1)/(Inputs!$AI179+1),0)))))))))</f>
        <v>0</v>
      </c>
      <c r="BC182" s="27">
        <f>IF(AND(Inputs!$CO179=0,BC$4&gt;=Inputs!$CM179),1,IF(AND(BC$4&gt;=Inputs!$CM179,BC$4&lt;Inputs!$CN179),1,IF(AND(BC$4=Inputs!$CN179,BC$4=Inputs!$CO179),1,IF(OR(AND(BC$4=Inputs!$CN179+1,Inputs!$CN179=Inputs!$CO179),AND(BC$4=Inputs!$CN179+2,Inputs!$CN179=Inputs!$CO179)),0,IF(BC$4=Inputs!$CN179,0.8,IF(BC$4=Inputs!$CN179+1,0.6,IF(BC$4=Inputs!$CN179+2,0.4,IF(BC$4=Inputs!$CO179,0.2,IF(AND(BC$4&gt;=Inputs!$CL179,BC$4&lt;Inputs!$CM179),(BC$4-Inputs!$CL179+1)/(Inputs!$AI179+1),0)))))))))</f>
        <v>0</v>
      </c>
      <c r="BD182" s="27">
        <f>IF(AND(Inputs!$CO179=0,BD$4&gt;=Inputs!$CM179),1,IF(AND(BD$4&gt;=Inputs!$CM179,BD$4&lt;Inputs!$CN179),1,IF(AND(BD$4=Inputs!$CN179,BD$4=Inputs!$CO179),1,IF(OR(AND(BD$4=Inputs!$CN179+1,Inputs!$CN179=Inputs!$CO179),AND(BD$4=Inputs!$CN179+2,Inputs!$CN179=Inputs!$CO179)),0,IF(BD$4=Inputs!$CN179,0.8,IF(BD$4=Inputs!$CN179+1,0.6,IF(BD$4=Inputs!$CN179+2,0.4,IF(BD$4=Inputs!$CO179,0.2,IF(AND(BD$4&gt;=Inputs!$CL179,BD$4&lt;Inputs!$CM179),(BD$4-Inputs!$CL179+1)/(Inputs!$AI179+1),0)))))))))</f>
        <v>0</v>
      </c>
      <c r="BE182" s="27">
        <f>IF(AND(Inputs!$CO179=0,BE$4&gt;=Inputs!$CM179),1,IF(AND(BE$4&gt;=Inputs!$CM179,BE$4&lt;Inputs!$CN179),1,IF(AND(BE$4=Inputs!$CN179,BE$4=Inputs!$CO179),1,IF(OR(AND(BE$4=Inputs!$CN179+1,Inputs!$CN179=Inputs!$CO179),AND(BE$4=Inputs!$CN179+2,Inputs!$CN179=Inputs!$CO179)),0,IF(BE$4=Inputs!$CN179,0.8,IF(BE$4=Inputs!$CN179+1,0.6,IF(BE$4=Inputs!$CN179+2,0.4,IF(BE$4=Inputs!$CO179,0.2,IF(AND(BE$4&gt;=Inputs!$CL179,BE$4&lt;Inputs!$CM179),(BE$4-Inputs!$CL179+1)/(Inputs!$AI179+1),0)))))))))</f>
        <v>0</v>
      </c>
      <c r="BF182" s="27">
        <f>IF(AND(Inputs!$CO179=0,BF$4&gt;=Inputs!$CM179),1,IF(AND(BF$4&gt;=Inputs!$CM179,BF$4&lt;Inputs!$CN179),1,IF(AND(BF$4=Inputs!$CN179,BF$4=Inputs!$CO179),1,IF(OR(AND(BF$4=Inputs!$CN179+1,Inputs!$CN179=Inputs!$CO179),AND(BF$4=Inputs!$CN179+2,Inputs!$CN179=Inputs!$CO179)),0,IF(BF$4=Inputs!$CN179,0.8,IF(BF$4=Inputs!$CN179+1,0.6,IF(BF$4=Inputs!$CN179+2,0.4,IF(BF$4=Inputs!$CO179,0.2,IF(AND(BF$4&gt;=Inputs!$CL179,BF$4&lt;Inputs!$CM179),(BF$4-Inputs!$CL179+1)/(Inputs!$AI179+1),0)))))))))</f>
        <v>0</v>
      </c>
      <c r="BG182" s="27">
        <f>IF(AND(Inputs!$CO179=0,BG$4&gt;=Inputs!$CM179),1,IF(AND(BG$4&gt;=Inputs!$CM179,BG$4&lt;Inputs!$CN179),1,IF(AND(BG$4=Inputs!$CN179,BG$4=Inputs!$CO179),1,IF(OR(AND(BG$4=Inputs!$CN179+1,Inputs!$CN179=Inputs!$CO179),AND(BG$4=Inputs!$CN179+2,Inputs!$CN179=Inputs!$CO179)),0,IF(BG$4=Inputs!$CN179,0.8,IF(BG$4=Inputs!$CN179+1,0.6,IF(BG$4=Inputs!$CN179+2,0.4,IF(BG$4=Inputs!$CO179,0.2,IF(AND(BG$4&gt;=Inputs!$CL179,BG$4&lt;Inputs!$CM179),(BG$4-Inputs!$CL179+1)/(Inputs!$AI179+1),0)))))))))</f>
        <v>0</v>
      </c>
      <c r="BH182" s="27">
        <f>IF(AND(Inputs!$CO179=0,BH$4&gt;=Inputs!$CM179),1,IF(AND(BH$4&gt;=Inputs!$CM179,BH$4&lt;Inputs!$CN179),1,IF(AND(BH$4=Inputs!$CN179,BH$4=Inputs!$CO179),1,IF(OR(AND(BH$4=Inputs!$CN179+1,Inputs!$CN179=Inputs!$CO179),AND(BH$4=Inputs!$CN179+2,Inputs!$CN179=Inputs!$CO179)),0,IF(BH$4=Inputs!$CN179,0.8,IF(BH$4=Inputs!$CN179+1,0.6,IF(BH$4=Inputs!$CN179+2,0.4,IF(BH$4=Inputs!$CO179,0.2,IF(AND(BH$4&gt;=Inputs!$CL179,BH$4&lt;Inputs!$CM179),(BH$4-Inputs!$CL179+1)/(Inputs!$AI179+1),0)))))))))</f>
        <v>0</v>
      </c>
      <c r="BI182" s="27">
        <f>IF(AND(Inputs!$CO179=0,BI$4&gt;=Inputs!$CM179),1,IF(AND(BI$4&gt;=Inputs!$CM179,BI$4&lt;Inputs!$CN179),1,IF(AND(BI$4=Inputs!$CN179,BI$4=Inputs!$CO179),1,IF(OR(AND(BI$4=Inputs!$CN179+1,Inputs!$CN179=Inputs!$CO179),AND(BI$4=Inputs!$CN179+2,Inputs!$CN179=Inputs!$CO179)),0,IF(BI$4=Inputs!$CN179,0.8,IF(BI$4=Inputs!$CN179+1,0.6,IF(BI$4=Inputs!$CN179+2,0.4,IF(BI$4=Inputs!$CO179,0.2,IF(AND(BI$4&gt;=Inputs!$CL179,BI$4&lt;Inputs!$CM179),(BI$4-Inputs!$CL179+1)/(Inputs!$AI179+1),0)))))))))</f>
        <v>0</v>
      </c>
      <c r="BJ182" s="27">
        <f>IF(AND(Inputs!$CO179=0,BJ$4&gt;=Inputs!$CM179),1,IF(AND(BJ$4&gt;=Inputs!$CM179,BJ$4&lt;Inputs!$CN179),1,IF(AND(BJ$4=Inputs!$CN179,BJ$4=Inputs!$CO179),1,IF(OR(AND(BJ$4=Inputs!$CN179+1,Inputs!$CN179=Inputs!$CO179),AND(BJ$4=Inputs!$CN179+2,Inputs!$CN179=Inputs!$CO179)),0,IF(BJ$4=Inputs!$CN179,0.8,IF(BJ$4=Inputs!$CN179+1,0.6,IF(BJ$4=Inputs!$CN179+2,0.4,IF(BJ$4=Inputs!$CO179,0.2,IF(AND(BJ$4&gt;=Inputs!$CL179,BJ$4&lt;Inputs!$CM179),(BJ$4-Inputs!$CL179+1)/(Inputs!$AI179+1),0)))))))))</f>
        <v>0</v>
      </c>
      <c r="BK182" s="27">
        <f>IF(AND(Inputs!$CO179=0,BK$4&gt;=Inputs!$CM179),1,IF(AND(BK$4&gt;=Inputs!$CM179,BK$4&lt;Inputs!$CN179),1,IF(AND(BK$4=Inputs!$CN179,BK$4=Inputs!$CO179),1,IF(OR(AND(BK$4=Inputs!$CN179+1,Inputs!$CN179=Inputs!$CO179),AND(BK$4=Inputs!$CN179+2,Inputs!$CN179=Inputs!$CO179)),0,IF(BK$4=Inputs!$CN179,0.8,IF(BK$4=Inputs!$CN179+1,0.6,IF(BK$4=Inputs!$CN179+2,0.4,IF(BK$4=Inputs!$CO179,0.2,IF(AND(BK$4&gt;=Inputs!$CL179,BK$4&lt;Inputs!$CM179),(BK$4-Inputs!$CL179+1)/(Inputs!$AI179+1),0)))))))))</f>
        <v>0</v>
      </c>
      <c r="BL182" s="27">
        <f>IF(AND(Inputs!$CO179=0,BL$4&gt;=Inputs!$CM179),1,IF(AND(BL$4&gt;=Inputs!$CM179,BL$4&lt;Inputs!$CN179),1,IF(AND(BL$4=Inputs!$CN179,BL$4=Inputs!$CO179),1,IF(OR(AND(BL$4=Inputs!$CN179+1,Inputs!$CN179=Inputs!$CO179),AND(BL$4=Inputs!$CN179+2,Inputs!$CN179=Inputs!$CO179)),0,IF(BL$4=Inputs!$CN179,0.8,IF(BL$4=Inputs!$CN179+1,0.6,IF(BL$4=Inputs!$CN179+2,0.4,IF(BL$4=Inputs!$CO179,0.2,IF(AND(BL$4&gt;=Inputs!$CL179,BL$4&lt;Inputs!$CM179),(BL$4-Inputs!$CL179+1)/(Inputs!$AI179+1),0)))))))))</f>
        <v>0</v>
      </c>
      <c r="BM182" s="27">
        <f>IF(AND(Inputs!$CO179=0,BM$4&gt;=Inputs!$CM179),1,IF(AND(BM$4&gt;=Inputs!$CM179,BM$4&lt;Inputs!$CN179),1,IF(AND(BM$4=Inputs!$CN179,BM$4=Inputs!$CO179),1,IF(OR(AND(BM$4=Inputs!$CN179+1,Inputs!$CN179=Inputs!$CO179),AND(BM$4=Inputs!$CN179+2,Inputs!$CN179=Inputs!$CO179)),0,IF(BM$4=Inputs!$CN179,0.8,IF(BM$4=Inputs!$CN179+1,0.6,IF(BM$4=Inputs!$CN179+2,0.4,IF(BM$4=Inputs!$CO179,0.2,IF(AND(BM$4&gt;=Inputs!$CL179,BM$4&lt;Inputs!$CM179),(BM$4-Inputs!$CL179+1)/(Inputs!$AI179+1),0)))))))))</f>
        <v>0</v>
      </c>
      <c r="BO182" s="46" t="str">
        <f>IF(Inputs!$B179="","",(ROUND(Inputs!$BC179*AJ182,0)))</f>
        <v/>
      </c>
      <c r="BP182" s="46" t="str">
        <f>IF(Inputs!$B179="","",(ROUND(Inputs!$BC179*AK182,0)))</f>
        <v/>
      </c>
      <c r="BQ182" s="46" t="str">
        <f>IF(Inputs!$B179="","",(ROUND(Inputs!$BC179*AL182,0)))</f>
        <v/>
      </c>
      <c r="BR182" s="46" t="str">
        <f>IF(Inputs!$B179="","",(ROUND(Inputs!$BC179*AM182,0)))</f>
        <v/>
      </c>
      <c r="BS182" s="46" t="str">
        <f>IF(Inputs!$B179="","",(ROUND(Inputs!$BC179*AN182,0)))</f>
        <v/>
      </c>
      <c r="BT182" s="46" t="str">
        <f>IF(Inputs!$B179="","",(ROUND(Inputs!$BC179*AO182,0)))</f>
        <v/>
      </c>
      <c r="BU182" s="46" t="str">
        <f>IF(Inputs!$B179="","",(ROUND(Inputs!$BC179*AP182,0)))</f>
        <v/>
      </c>
      <c r="BV182" s="46" t="str">
        <f>IF(Inputs!$B179="","",(ROUND(Inputs!$BC179*AQ182,0)))</f>
        <v/>
      </c>
      <c r="BW182" s="46" t="str">
        <f>IF(Inputs!$B179="","",(ROUND(Inputs!$BC179*AR182,0)))</f>
        <v/>
      </c>
      <c r="BX182" s="46" t="str">
        <f>IF(Inputs!$B179="","",(ROUND(Inputs!$BC179*AS182,0)))</f>
        <v/>
      </c>
      <c r="BY182" s="46" t="str">
        <f>IF(Inputs!$B179="","",(ROUND(Inputs!$BC179*AT182,0)))</f>
        <v/>
      </c>
      <c r="BZ182" s="46" t="str">
        <f>IF(Inputs!$B179="","",(ROUND(Inputs!$BC179*AU182,0)))</f>
        <v/>
      </c>
      <c r="CA182" s="46" t="str">
        <f>IF(Inputs!$B179="","",(ROUND(Inputs!$BC179*AV182,0)))</f>
        <v/>
      </c>
      <c r="CB182" s="46" t="str">
        <f>IF(Inputs!$B179="","",(ROUND(Inputs!$BC179*AW182,0)))</f>
        <v/>
      </c>
      <c r="CC182" s="46" t="str">
        <f>IF(Inputs!$B179="","",(ROUND(Inputs!$BC179*AX182,0)))</f>
        <v/>
      </c>
      <c r="CD182" s="46" t="str">
        <f>IF(Inputs!$B179="","",(ROUND(Inputs!$BC179*AY182,0)))</f>
        <v/>
      </c>
      <c r="CE182" s="46" t="str">
        <f>IF(Inputs!$B179="","",(ROUND(Inputs!$BC179*AZ182,0)))</f>
        <v/>
      </c>
      <c r="CF182" s="46" t="str">
        <f>IF(Inputs!$B179="","",(ROUND(Inputs!$BC179*BA182,0)))</f>
        <v/>
      </c>
      <c r="CG182" s="46" t="str">
        <f>IF(Inputs!$B179="","",(ROUND(Inputs!$BC179*BB182,0)))</f>
        <v/>
      </c>
      <c r="CH182" s="46" t="str">
        <f>IF(Inputs!$B179="","",(ROUND(Inputs!$BC179*BC182,0)))</f>
        <v/>
      </c>
      <c r="CI182" s="46" t="str">
        <f>IF(Inputs!$B179="","",(ROUND(Inputs!$BC179*BD182,0)))</f>
        <v/>
      </c>
      <c r="CJ182" s="46" t="str">
        <f>IF(Inputs!$B179="","",(ROUND(Inputs!$BC179*BE182,0)))</f>
        <v/>
      </c>
      <c r="CK182" s="46" t="str">
        <f>IF(Inputs!$B179="","",(ROUND(Inputs!$BC179*BF182,0)))</f>
        <v/>
      </c>
      <c r="CL182" s="46" t="str">
        <f>IF(Inputs!$B179="","",(ROUND(Inputs!$BC179*BG182,0)))</f>
        <v/>
      </c>
      <c r="CM182" s="46" t="str">
        <f>IF(Inputs!$B179="","",(ROUND(Inputs!$BC179*BH182,0)))</f>
        <v/>
      </c>
      <c r="CN182" s="46" t="str">
        <f>IF(Inputs!$B179="","",(ROUND(Inputs!$BC179*BI182,0)))</f>
        <v/>
      </c>
      <c r="CO182" s="46" t="str">
        <f>IF(Inputs!$B179="","",(ROUND(Inputs!$BC179*BJ182,0)))</f>
        <v/>
      </c>
      <c r="CP182" s="46" t="str">
        <f>IF(Inputs!$B179="","",(ROUND(Inputs!$BC179*BK182,0)))</f>
        <v/>
      </c>
      <c r="CQ182" s="46" t="str">
        <f>IF(Inputs!$B179="","",(ROUND(Inputs!$BC179*BL182,0)))</f>
        <v/>
      </c>
      <c r="CR182" s="46" t="str">
        <f>IF(Inputs!$B179="","",(ROUND(Inputs!$BC179*BM182,0)))</f>
        <v/>
      </c>
      <c r="CV182" s="46" t="str">
        <f>IF(A182="","",IF(AND(CV$4&lt;=Inputs!$CQ179,CV$4&gt;=Inputs!$CP179),Inputs!$AR179/(Inputs!$CQ179-Inputs!$CP179+1),0)+IF(CV$4=Inputs!$CL179,Inputs!$BD179,0))</f>
        <v/>
      </c>
      <c r="CW182" s="46" t="str">
        <f>IF(B182="","",IF(AND(CW$4&lt;=Inputs!$CQ179,CW$4&gt;=Inputs!$CP179),Inputs!$AR179/(Inputs!$CQ179-Inputs!$CP179+1),0)+IF(CW$4=Inputs!$CL179,Inputs!$BD179,0))</f>
        <v/>
      </c>
      <c r="CX182" s="46" t="str">
        <f>IF(C182="","",IF(AND(CX$4&lt;=Inputs!$CQ179,CX$4&gt;=Inputs!$CP179),Inputs!$AR179/(Inputs!$CQ179-Inputs!$CP179+1),0)+IF(CX$4=Inputs!$CL179,Inputs!$BD179,0))</f>
        <v/>
      </c>
      <c r="CY182" s="46" t="str">
        <f>IF(D182="","",IF(AND(CY$4&lt;=Inputs!$CQ179,CY$4&gt;=Inputs!$CP179),Inputs!$AR179/(Inputs!$CQ179-Inputs!$CP179+1),0)+IF(CY$4=Inputs!$CL179,Inputs!$BD179,0))</f>
        <v/>
      </c>
      <c r="CZ182" s="46" t="str">
        <f>IF(E182="","",IF(AND(CZ$4&lt;=Inputs!$CQ179,CZ$4&gt;=Inputs!$CP179),Inputs!$AR179/(Inputs!$CQ179-Inputs!$CP179+1),0)+IF(CZ$4=Inputs!$CL179,Inputs!$BD179,0))</f>
        <v/>
      </c>
      <c r="DA182" s="46" t="str">
        <f>IF(F182="","",IF(AND(DA$4&lt;=Inputs!$CQ179,DA$4&gt;=Inputs!$CP179),Inputs!$AR179/(Inputs!$CQ179-Inputs!$CP179+1),0)+IF(DA$4=Inputs!$CL179,Inputs!$BD179,0))</f>
        <v/>
      </c>
      <c r="DB182" s="46" t="str">
        <f>IF(G182="","",IF(AND(DB$4&lt;=Inputs!$CQ179,DB$4&gt;=Inputs!$CP179),Inputs!$AR179/(Inputs!$CQ179-Inputs!$CP179+1),0)+IF(DB$4=Inputs!$CL179,Inputs!$BD179,0))</f>
        <v/>
      </c>
      <c r="DC182" s="46" t="str">
        <f>IF(H182="","",IF(AND(DC$4&lt;=Inputs!$CQ179,DC$4&gt;=Inputs!$CP179),Inputs!$AR179/(Inputs!$CQ179-Inputs!$CP179+1),0)+IF(DC$4=Inputs!$CL179,Inputs!$BD179,0))</f>
        <v/>
      </c>
      <c r="DD182" s="46" t="str">
        <f>IF(I182="","",IF(AND(DD$4&lt;=Inputs!$CQ179,DD$4&gt;=Inputs!$CP179),Inputs!$AR179/(Inputs!$CQ179-Inputs!$CP179+1),0)+IF(DD$4=Inputs!$CL179,Inputs!$BD179,0))</f>
        <v/>
      </c>
      <c r="DE182" s="46" t="str">
        <f>IF(J182="","",IF(AND(DE$4&lt;=Inputs!$CQ179,DE$4&gt;=Inputs!$CP179),Inputs!$AR179/(Inputs!$CQ179-Inputs!$CP179+1),0)+IF(DE$4=Inputs!$CL179,Inputs!$BD179,0))</f>
        <v/>
      </c>
      <c r="DF182" s="46" t="str">
        <f>IF(K182="","",IF(AND(DF$4&lt;=Inputs!$CQ179,DF$4&gt;=Inputs!$CP179),Inputs!$AR179/(Inputs!$CQ179-Inputs!$CP179+1),0)+IF(DF$4=Inputs!$CL179,Inputs!$BD179,0))</f>
        <v/>
      </c>
      <c r="DG182" s="46" t="str">
        <f>IF(L182="","",IF(AND(DG$4&lt;=Inputs!$CQ179,DG$4&gt;=Inputs!$CP179),Inputs!$AR179/(Inputs!$CQ179-Inputs!$CP179+1),0)+IF(DG$4=Inputs!$CL179,Inputs!$BD179,0))</f>
        <v/>
      </c>
      <c r="DH182" s="46" t="str">
        <f>IF(M182="","",IF(AND(DH$4&lt;=Inputs!$CQ179,DH$4&gt;=Inputs!$CP179),Inputs!$AR179/(Inputs!$CQ179-Inputs!$CP179+1),0)+IF(DH$4=Inputs!$CL179,Inputs!$BD179,0))</f>
        <v/>
      </c>
      <c r="DI182" s="46" t="str">
        <f>IF(N182="","",IF(AND(DI$4&lt;=Inputs!$CQ179,DI$4&gt;=Inputs!$CP179),Inputs!$AR179/(Inputs!$CQ179-Inputs!$CP179+1),0)+IF(DI$4=Inputs!$CL179,Inputs!$BD179,0))</f>
        <v/>
      </c>
      <c r="DJ182" s="46" t="str">
        <f>IF(O182="","",IF(AND(DJ$4&lt;=Inputs!$CQ179,DJ$4&gt;=Inputs!$CP179),Inputs!$AR179/(Inputs!$CQ179-Inputs!$CP179+1),0)+IF(DJ$4=Inputs!$CL179,Inputs!$BD179,0))</f>
        <v/>
      </c>
      <c r="DK182" s="46" t="str">
        <f>IF(P182="","",IF(AND(DK$4&lt;=Inputs!$CQ179,DK$4&gt;=Inputs!$CP179),Inputs!$AR179/(Inputs!$CQ179-Inputs!$CP179+1),0)+IF(DK$4=Inputs!$CL179,Inputs!$BD179,0))</f>
        <v/>
      </c>
      <c r="DL182" s="46" t="str">
        <f>IF(Q182="","",IF(AND(DL$4&lt;=Inputs!$CQ179,DL$4&gt;=Inputs!$CP179),Inputs!$AR179/(Inputs!$CQ179-Inputs!$CP179+1),0)+IF(DL$4=Inputs!$CL179,Inputs!$BD179,0))</f>
        <v/>
      </c>
      <c r="DM182" s="46" t="str">
        <f>IF(R182="","",IF(AND(DM$4&lt;=Inputs!$CQ179,DM$4&gt;=Inputs!$CP179),Inputs!$AR179/(Inputs!$CQ179-Inputs!$CP179+1),0)+IF(DM$4=Inputs!$CL179,Inputs!$BD179,0))</f>
        <v/>
      </c>
      <c r="DN182" s="46" t="str">
        <f>IF(S182="","",IF(AND(DN$4&lt;=Inputs!$CQ179,DN$4&gt;=Inputs!$CP179),Inputs!$AR179/(Inputs!$CQ179-Inputs!$CP179+1),0)+IF(DN$4=Inputs!$CL179,Inputs!$BD179,0))</f>
        <v/>
      </c>
      <c r="DO182" s="46" t="str">
        <f>IF(T182="","",IF(AND(DO$4&lt;=Inputs!$CQ179,DO$4&gt;=Inputs!$CP179),Inputs!$AR179/(Inputs!$CQ179-Inputs!$CP179+1),0)+IF(DO$4=Inputs!$CL179,Inputs!$BD179,0))</f>
        <v/>
      </c>
      <c r="DP182" s="46" t="str">
        <f>IF(U182="","",IF(AND(DP$4&lt;=Inputs!$CQ179,DP$4&gt;=Inputs!$CP179),Inputs!$AR179/(Inputs!$CQ179-Inputs!$CP179+1),0)+IF(DP$4=Inputs!$CL179,Inputs!$BD179,0))</f>
        <v/>
      </c>
      <c r="DQ182" s="46" t="str">
        <f>IF(V182="","",IF(AND(DQ$4&lt;=Inputs!$CQ179,DQ$4&gt;=Inputs!$CP179),Inputs!$AR179/(Inputs!$CQ179-Inputs!$CP179+1),0)+IF(DQ$4=Inputs!$CL179,Inputs!$BD179,0))</f>
        <v/>
      </c>
      <c r="DR182" s="46" t="str">
        <f>IF(W182="","",IF(AND(DR$4&lt;=Inputs!$CQ179,DR$4&gt;=Inputs!$CP179),Inputs!$AR179/(Inputs!$CQ179-Inputs!$CP179+1),0)+IF(DR$4=Inputs!$CL179,Inputs!$BD179,0))</f>
        <v/>
      </c>
      <c r="DS182" s="46" t="str">
        <f>IF(X182="","",IF(AND(DS$4&lt;=Inputs!$CQ179,DS$4&gt;=Inputs!$CP179),Inputs!$AR179/(Inputs!$CQ179-Inputs!$CP179+1),0)+IF(DS$4=Inputs!$CL179,Inputs!$BD179,0))</f>
        <v/>
      </c>
      <c r="DT182" s="46" t="str">
        <f>IF(Y182="","",IF(AND(DT$4&lt;=Inputs!$CQ179,DT$4&gt;=Inputs!$CP179),Inputs!$AR179/(Inputs!$CQ179-Inputs!$CP179+1),0)+IF(DT$4=Inputs!$CL179,Inputs!$BD179,0))</f>
        <v/>
      </c>
      <c r="DU182" s="46" t="str">
        <f>IF(Z182="","",IF(AND(DU$4&lt;=Inputs!$CQ179,DU$4&gt;=Inputs!$CP179),Inputs!$AR179/(Inputs!$CQ179-Inputs!$CP179+1),0)+IF(DU$4=Inputs!$CL179,Inputs!$BD179,0))</f>
        <v/>
      </c>
      <c r="DV182" s="46" t="str">
        <f>IF(AA182="","",IF(AND(DV$4&lt;=Inputs!$CQ179,DV$4&gt;=Inputs!$CP179),Inputs!$AR179/(Inputs!$CQ179-Inputs!$CP179+1),0)+IF(DV$4=Inputs!$CL179,Inputs!$BD179,0))</f>
        <v/>
      </c>
      <c r="DW182" s="46" t="str">
        <f>IF(AB182="","",IF(AND(DW$4&lt;=Inputs!$CQ179,DW$4&gt;=Inputs!$CP179),Inputs!$AR179/(Inputs!$CQ179-Inputs!$CP179+1),0)+IF(DW$4=Inputs!$CL179,Inputs!$BD179,0))</f>
        <v/>
      </c>
      <c r="DX182" s="46" t="str">
        <f>IF(AC182="","",IF(AND(DX$4&lt;=Inputs!$CQ179,DX$4&gt;=Inputs!$CP179),Inputs!$AR179/(Inputs!$CQ179-Inputs!$CP179+1),0)+IF(DX$4=Inputs!$CL179,Inputs!$BD179,0))</f>
        <v/>
      </c>
      <c r="DY182" s="46" t="str">
        <f>IF(AD182="","",IF(AND(DY$4&lt;=Inputs!$CQ179,DY$4&gt;=Inputs!$CP179),Inputs!$AR179/(Inputs!$CQ179-Inputs!$CP179+1),0)+IF(DY$4=Inputs!$CL179,Inputs!$BD179,0))</f>
        <v/>
      </c>
      <c r="DZ182" s="46" t="str">
        <f t="shared" si="8"/>
        <v/>
      </c>
    </row>
    <row r="183" spans="1:130">
      <c r="A183" s="7" t="str">
        <f>IF(Inputs!A180="","",Inputs!A180)</f>
        <v/>
      </c>
      <c r="B183" t="str">
        <f>IF(Inputs!B180="","",Inputs!B180)</f>
        <v/>
      </c>
      <c r="C183" s="46" t="str">
        <f>IF(Inputs!$B180="","",BO183-CV183)</f>
        <v/>
      </c>
      <c r="D183" s="46" t="str">
        <f>IF(Inputs!$B180="","",BP183-CW183)</f>
        <v/>
      </c>
      <c r="E183" s="46" t="str">
        <f>IF(Inputs!$B180="","",BQ183-CX183)</f>
        <v/>
      </c>
      <c r="F183" s="46" t="str">
        <f>IF(Inputs!$B180="","",BR183-CY183)</f>
        <v/>
      </c>
      <c r="G183" s="46" t="str">
        <f>IF(Inputs!$B180="","",BS183-CZ183)</f>
        <v/>
      </c>
      <c r="H183" s="46" t="str">
        <f>IF(Inputs!$B180="","",BT183-DA183)</f>
        <v/>
      </c>
      <c r="I183" s="46" t="str">
        <f>IF(Inputs!$B180="","",BU183-DB183)</f>
        <v/>
      </c>
      <c r="J183" s="46" t="str">
        <f>IF(Inputs!$B180="","",BV183-DC183)</f>
        <v/>
      </c>
      <c r="K183" s="46" t="str">
        <f>IF(Inputs!$B180="","",BW183-DD183)</f>
        <v/>
      </c>
      <c r="L183" s="46" t="str">
        <f>IF(Inputs!$B180="","",BX183-DE183)</f>
        <v/>
      </c>
      <c r="M183" s="46" t="str">
        <f>IF(Inputs!$B180="","",BY183-DF183)</f>
        <v/>
      </c>
      <c r="N183" s="46" t="str">
        <f>IF(Inputs!$B180="","",BZ183-DG183)</f>
        <v/>
      </c>
      <c r="O183" s="46" t="str">
        <f>IF(Inputs!$B180="","",CA183-DH183)</f>
        <v/>
      </c>
      <c r="P183" s="46" t="str">
        <f>IF(Inputs!$B180="","",CB183-DI183)</f>
        <v/>
      </c>
      <c r="Q183" s="46" t="str">
        <f>IF(Inputs!$B180="","",CC183-DJ183)</f>
        <v/>
      </c>
      <c r="R183" s="46" t="str">
        <f>IF(Inputs!$B180="","",CD183-DK183)</f>
        <v/>
      </c>
      <c r="S183" s="46" t="str">
        <f>IF(Inputs!$B180="","",CE183-DL183)</f>
        <v/>
      </c>
      <c r="T183" s="46" t="str">
        <f>IF(Inputs!$B180="","",CF183-DM183)</f>
        <v/>
      </c>
      <c r="U183" s="46" t="str">
        <f>IF(Inputs!$B180="","",CG183-DN183)</f>
        <v/>
      </c>
      <c r="V183" s="46" t="str">
        <f>IF(Inputs!$B180="","",CH183-DO183)</f>
        <v/>
      </c>
      <c r="W183" s="46" t="str">
        <f>IF(Inputs!$B180="","",CI183-DP183)</f>
        <v/>
      </c>
      <c r="X183" s="46" t="str">
        <f>IF(Inputs!$B180="","",CJ183-DQ183)</f>
        <v/>
      </c>
      <c r="Y183" s="46" t="str">
        <f>IF(Inputs!$B180="","",CK183-DR183)</f>
        <v/>
      </c>
      <c r="Z183" s="46" t="str">
        <f>IF(Inputs!$B180="","",CL183-DS183)</f>
        <v/>
      </c>
      <c r="AA183" s="46" t="str">
        <f>IF(Inputs!$B180="","",CM183-DT183)</f>
        <v/>
      </c>
      <c r="AB183" s="46" t="str">
        <f>IF(Inputs!$B180="","",CN183-DU183)</f>
        <v/>
      </c>
      <c r="AC183" s="46" t="str">
        <f>IF(Inputs!$B180="","",CO183-DV183)</f>
        <v/>
      </c>
      <c r="AD183" s="46" t="str">
        <f>IF(Inputs!$B180="","",CP183-DW183)</f>
        <v/>
      </c>
      <c r="AE183" s="46" t="str">
        <f>IF(Inputs!$B180="","",CQ183-DX183)</f>
        <v/>
      </c>
      <c r="AF183" s="46" t="str">
        <f>IF(Inputs!$B180="","",CR183-DY183)</f>
        <v/>
      </c>
      <c r="AG183" s="50" t="str">
        <f t="shared" si="9"/>
        <v/>
      </c>
      <c r="AH183" s="50"/>
      <c r="AJ183" s="27">
        <f>IF(AND(Inputs!$CO180=0,AJ$4&gt;=Inputs!$CM180),1,IF(AND(AJ$4&gt;=Inputs!$CM180,AJ$4&lt;Inputs!$CN180),1,IF(AND(AJ$4=Inputs!$CN180,AJ$4=Inputs!$CO180),1,IF(OR(AND(AJ$4=Inputs!$CN180+1,Inputs!$CN180=Inputs!$CO180),AND(AJ$4=Inputs!$CN180+2,Inputs!$CN180=Inputs!$CO180)),0,IF(AJ$4=Inputs!$CN180,0.8,IF(AJ$4=Inputs!$CN180+1,0.6,IF(AJ$4=Inputs!$CN180+2,0.4,IF(AJ$4=Inputs!$CO180,0.2,IF(AND(AJ$4&gt;=Inputs!$CL180,AJ$4&lt;Inputs!$CM180),(AJ$4-Inputs!$CL180+1)/(Inputs!$AI180+1),0)))))))))</f>
        <v>0</v>
      </c>
      <c r="AK183" s="27">
        <f>IF(AND(Inputs!$CO180=0,AK$4&gt;=Inputs!$CM180),1,IF(AND(AK$4&gt;=Inputs!$CM180,AK$4&lt;Inputs!$CN180),1,IF(AND(AK$4=Inputs!$CN180,AK$4=Inputs!$CO180),1,IF(OR(AND(AK$4=Inputs!$CN180+1,Inputs!$CN180=Inputs!$CO180),AND(AK$4=Inputs!$CN180+2,Inputs!$CN180=Inputs!$CO180)),0,IF(AK$4=Inputs!$CN180,0.8,IF(AK$4=Inputs!$CN180+1,0.6,IF(AK$4=Inputs!$CN180+2,0.4,IF(AK$4=Inputs!$CO180,0.2,IF(AND(AK$4&gt;=Inputs!$CL180,AK$4&lt;Inputs!$CM180),(AK$4-Inputs!$CL180+1)/(Inputs!$AI180+1),0)))))))))</f>
        <v>0</v>
      </c>
      <c r="AL183" s="27">
        <f>IF(AND(Inputs!$CO180=0,AL$4&gt;=Inputs!$CM180),1,IF(AND(AL$4&gt;=Inputs!$CM180,AL$4&lt;Inputs!$CN180),1,IF(AND(AL$4=Inputs!$CN180,AL$4=Inputs!$CO180),1,IF(OR(AND(AL$4=Inputs!$CN180+1,Inputs!$CN180=Inputs!$CO180),AND(AL$4=Inputs!$CN180+2,Inputs!$CN180=Inputs!$CO180)),0,IF(AL$4=Inputs!$CN180,0.8,IF(AL$4=Inputs!$CN180+1,0.6,IF(AL$4=Inputs!$CN180+2,0.4,IF(AL$4=Inputs!$CO180,0.2,IF(AND(AL$4&gt;=Inputs!$CL180,AL$4&lt;Inputs!$CM180),(AL$4-Inputs!$CL180+1)/(Inputs!$AI180+1),0)))))))))</f>
        <v>0</v>
      </c>
      <c r="AM183" s="27">
        <f>IF(AND(Inputs!$CO180=0,AM$4&gt;=Inputs!$CM180),1,IF(AND(AM$4&gt;=Inputs!$CM180,AM$4&lt;Inputs!$CN180),1,IF(AND(AM$4=Inputs!$CN180,AM$4=Inputs!$CO180),1,IF(OR(AND(AM$4=Inputs!$CN180+1,Inputs!$CN180=Inputs!$CO180),AND(AM$4=Inputs!$CN180+2,Inputs!$CN180=Inputs!$CO180)),0,IF(AM$4=Inputs!$CN180,0.8,IF(AM$4=Inputs!$CN180+1,0.6,IF(AM$4=Inputs!$CN180+2,0.4,IF(AM$4=Inputs!$CO180,0.2,IF(AND(AM$4&gt;=Inputs!$CL180,AM$4&lt;Inputs!$CM180),(AM$4-Inputs!$CL180+1)/(Inputs!$AI180+1),0)))))))))</f>
        <v>0</v>
      </c>
      <c r="AN183" s="27">
        <f>IF(AND(Inputs!$CO180=0,AN$4&gt;=Inputs!$CM180),1,IF(AND(AN$4&gt;=Inputs!$CM180,AN$4&lt;Inputs!$CN180),1,IF(AND(AN$4=Inputs!$CN180,AN$4=Inputs!$CO180),1,IF(OR(AND(AN$4=Inputs!$CN180+1,Inputs!$CN180=Inputs!$CO180),AND(AN$4=Inputs!$CN180+2,Inputs!$CN180=Inputs!$CO180)),0,IF(AN$4=Inputs!$CN180,0.8,IF(AN$4=Inputs!$CN180+1,0.6,IF(AN$4=Inputs!$CN180+2,0.4,IF(AN$4=Inputs!$CO180,0.2,IF(AND(AN$4&gt;=Inputs!$CL180,AN$4&lt;Inputs!$CM180),(AN$4-Inputs!$CL180+1)/(Inputs!$AI180+1),0)))))))))</f>
        <v>0</v>
      </c>
      <c r="AO183" s="27">
        <f>IF(AND(Inputs!$CO180=0,AO$4&gt;=Inputs!$CM180),1,IF(AND(AO$4&gt;=Inputs!$CM180,AO$4&lt;Inputs!$CN180),1,IF(AND(AO$4=Inputs!$CN180,AO$4=Inputs!$CO180),1,IF(OR(AND(AO$4=Inputs!$CN180+1,Inputs!$CN180=Inputs!$CO180),AND(AO$4=Inputs!$CN180+2,Inputs!$CN180=Inputs!$CO180)),0,IF(AO$4=Inputs!$CN180,0.8,IF(AO$4=Inputs!$CN180+1,0.6,IF(AO$4=Inputs!$CN180+2,0.4,IF(AO$4=Inputs!$CO180,0.2,IF(AND(AO$4&gt;=Inputs!$CL180,AO$4&lt;Inputs!$CM180),(AO$4-Inputs!$CL180+1)/(Inputs!$AI180+1),0)))))))))</f>
        <v>0</v>
      </c>
      <c r="AP183" s="27">
        <f>IF(AND(Inputs!$CO180=0,AP$4&gt;=Inputs!$CM180),1,IF(AND(AP$4&gt;=Inputs!$CM180,AP$4&lt;Inputs!$CN180),1,IF(AND(AP$4=Inputs!$CN180,AP$4=Inputs!$CO180),1,IF(OR(AND(AP$4=Inputs!$CN180+1,Inputs!$CN180=Inputs!$CO180),AND(AP$4=Inputs!$CN180+2,Inputs!$CN180=Inputs!$CO180)),0,IF(AP$4=Inputs!$CN180,0.8,IF(AP$4=Inputs!$CN180+1,0.6,IF(AP$4=Inputs!$CN180+2,0.4,IF(AP$4=Inputs!$CO180,0.2,IF(AND(AP$4&gt;=Inputs!$CL180,AP$4&lt;Inputs!$CM180),(AP$4-Inputs!$CL180+1)/(Inputs!$AI180+1),0)))))))))</f>
        <v>0</v>
      </c>
      <c r="AQ183" s="27">
        <f>IF(AND(Inputs!$CO180=0,AQ$4&gt;=Inputs!$CM180),1,IF(AND(AQ$4&gt;=Inputs!$CM180,AQ$4&lt;Inputs!$CN180),1,IF(AND(AQ$4=Inputs!$CN180,AQ$4=Inputs!$CO180),1,IF(OR(AND(AQ$4=Inputs!$CN180+1,Inputs!$CN180=Inputs!$CO180),AND(AQ$4=Inputs!$CN180+2,Inputs!$CN180=Inputs!$CO180)),0,IF(AQ$4=Inputs!$CN180,0.8,IF(AQ$4=Inputs!$CN180+1,0.6,IF(AQ$4=Inputs!$CN180+2,0.4,IF(AQ$4=Inputs!$CO180,0.2,IF(AND(AQ$4&gt;=Inputs!$CL180,AQ$4&lt;Inputs!$CM180),(AQ$4-Inputs!$CL180+1)/(Inputs!$AI180+1),0)))))))))</f>
        <v>0</v>
      </c>
      <c r="AR183" s="27">
        <f>IF(AND(Inputs!$CO180=0,AR$4&gt;=Inputs!$CM180),1,IF(AND(AR$4&gt;=Inputs!$CM180,AR$4&lt;Inputs!$CN180),1,IF(AND(AR$4=Inputs!$CN180,AR$4=Inputs!$CO180),1,IF(OR(AND(AR$4=Inputs!$CN180+1,Inputs!$CN180=Inputs!$CO180),AND(AR$4=Inputs!$CN180+2,Inputs!$CN180=Inputs!$CO180)),0,IF(AR$4=Inputs!$CN180,0.8,IF(AR$4=Inputs!$CN180+1,0.6,IF(AR$4=Inputs!$CN180+2,0.4,IF(AR$4=Inputs!$CO180,0.2,IF(AND(AR$4&gt;=Inputs!$CL180,AR$4&lt;Inputs!$CM180),(AR$4-Inputs!$CL180+1)/(Inputs!$AI180+1),0)))))))))</f>
        <v>0</v>
      </c>
      <c r="AS183" s="27">
        <f>IF(AND(Inputs!$CO180=0,AS$4&gt;=Inputs!$CM180),1,IF(AND(AS$4&gt;=Inputs!$CM180,AS$4&lt;Inputs!$CN180),1,IF(AND(AS$4=Inputs!$CN180,AS$4=Inputs!$CO180),1,IF(OR(AND(AS$4=Inputs!$CN180+1,Inputs!$CN180=Inputs!$CO180),AND(AS$4=Inputs!$CN180+2,Inputs!$CN180=Inputs!$CO180)),0,IF(AS$4=Inputs!$CN180,0.8,IF(AS$4=Inputs!$CN180+1,0.6,IF(AS$4=Inputs!$CN180+2,0.4,IF(AS$4=Inputs!$CO180,0.2,IF(AND(AS$4&gt;=Inputs!$CL180,AS$4&lt;Inputs!$CM180),(AS$4-Inputs!$CL180+1)/(Inputs!$AI180+1),0)))))))))</f>
        <v>0</v>
      </c>
      <c r="AT183" s="27">
        <f>IF(AND(Inputs!$CO180=0,AT$4&gt;=Inputs!$CM180),1,IF(AND(AT$4&gt;=Inputs!$CM180,AT$4&lt;Inputs!$CN180),1,IF(AND(AT$4=Inputs!$CN180,AT$4=Inputs!$CO180),1,IF(OR(AND(AT$4=Inputs!$CN180+1,Inputs!$CN180=Inputs!$CO180),AND(AT$4=Inputs!$CN180+2,Inputs!$CN180=Inputs!$CO180)),0,IF(AT$4=Inputs!$CN180,0.8,IF(AT$4=Inputs!$CN180+1,0.6,IF(AT$4=Inputs!$CN180+2,0.4,IF(AT$4=Inputs!$CO180,0.2,IF(AND(AT$4&gt;=Inputs!$CL180,AT$4&lt;Inputs!$CM180),(AT$4-Inputs!$CL180+1)/(Inputs!$AI180+1),0)))))))))</f>
        <v>0</v>
      </c>
      <c r="AU183" s="27">
        <f>IF(AND(Inputs!$CO180=0,AU$4&gt;=Inputs!$CM180),1,IF(AND(AU$4&gt;=Inputs!$CM180,AU$4&lt;Inputs!$CN180),1,IF(AND(AU$4=Inputs!$CN180,AU$4=Inputs!$CO180),1,IF(OR(AND(AU$4=Inputs!$CN180+1,Inputs!$CN180=Inputs!$CO180),AND(AU$4=Inputs!$CN180+2,Inputs!$CN180=Inputs!$CO180)),0,IF(AU$4=Inputs!$CN180,0.8,IF(AU$4=Inputs!$CN180+1,0.6,IF(AU$4=Inputs!$CN180+2,0.4,IF(AU$4=Inputs!$CO180,0.2,IF(AND(AU$4&gt;=Inputs!$CL180,AU$4&lt;Inputs!$CM180),(AU$4-Inputs!$CL180+1)/(Inputs!$AI180+1),0)))))))))</f>
        <v>0</v>
      </c>
      <c r="AV183" s="27">
        <f>IF(AND(Inputs!$CO180=0,AV$4&gt;=Inputs!$CM180),1,IF(AND(AV$4&gt;=Inputs!$CM180,AV$4&lt;Inputs!$CN180),1,IF(AND(AV$4=Inputs!$CN180,AV$4=Inputs!$CO180),1,IF(OR(AND(AV$4=Inputs!$CN180+1,Inputs!$CN180=Inputs!$CO180),AND(AV$4=Inputs!$CN180+2,Inputs!$CN180=Inputs!$CO180)),0,IF(AV$4=Inputs!$CN180,0.8,IF(AV$4=Inputs!$CN180+1,0.6,IF(AV$4=Inputs!$CN180+2,0.4,IF(AV$4=Inputs!$CO180,0.2,IF(AND(AV$4&gt;=Inputs!$CL180,AV$4&lt;Inputs!$CM180),(AV$4-Inputs!$CL180+1)/(Inputs!$AI180+1),0)))))))))</f>
        <v>0</v>
      </c>
      <c r="AW183" s="27">
        <f>IF(AND(Inputs!$CO180=0,AW$4&gt;=Inputs!$CM180),1,IF(AND(AW$4&gt;=Inputs!$CM180,AW$4&lt;Inputs!$CN180),1,IF(AND(AW$4=Inputs!$CN180,AW$4=Inputs!$CO180),1,IF(OR(AND(AW$4=Inputs!$CN180+1,Inputs!$CN180=Inputs!$CO180),AND(AW$4=Inputs!$CN180+2,Inputs!$CN180=Inputs!$CO180)),0,IF(AW$4=Inputs!$CN180,0.8,IF(AW$4=Inputs!$CN180+1,0.6,IF(AW$4=Inputs!$CN180+2,0.4,IF(AW$4=Inputs!$CO180,0.2,IF(AND(AW$4&gt;=Inputs!$CL180,AW$4&lt;Inputs!$CM180),(AW$4-Inputs!$CL180+1)/(Inputs!$AI180+1),0)))))))))</f>
        <v>0</v>
      </c>
      <c r="AX183" s="27">
        <f>IF(AND(Inputs!$CO180=0,AX$4&gt;=Inputs!$CM180),1,IF(AND(AX$4&gt;=Inputs!$CM180,AX$4&lt;Inputs!$CN180),1,IF(AND(AX$4=Inputs!$CN180,AX$4=Inputs!$CO180),1,IF(OR(AND(AX$4=Inputs!$CN180+1,Inputs!$CN180=Inputs!$CO180),AND(AX$4=Inputs!$CN180+2,Inputs!$CN180=Inputs!$CO180)),0,IF(AX$4=Inputs!$CN180,0.8,IF(AX$4=Inputs!$CN180+1,0.6,IF(AX$4=Inputs!$CN180+2,0.4,IF(AX$4=Inputs!$CO180,0.2,IF(AND(AX$4&gt;=Inputs!$CL180,AX$4&lt;Inputs!$CM180),(AX$4-Inputs!$CL180+1)/(Inputs!$AI180+1),0)))))))))</f>
        <v>0</v>
      </c>
      <c r="AY183" s="27">
        <f>IF(AND(Inputs!$CO180=0,AY$4&gt;=Inputs!$CM180),1,IF(AND(AY$4&gt;=Inputs!$CM180,AY$4&lt;Inputs!$CN180),1,IF(AND(AY$4=Inputs!$CN180,AY$4=Inputs!$CO180),1,IF(OR(AND(AY$4=Inputs!$CN180+1,Inputs!$CN180=Inputs!$CO180),AND(AY$4=Inputs!$CN180+2,Inputs!$CN180=Inputs!$CO180)),0,IF(AY$4=Inputs!$CN180,0.8,IF(AY$4=Inputs!$CN180+1,0.6,IF(AY$4=Inputs!$CN180+2,0.4,IF(AY$4=Inputs!$CO180,0.2,IF(AND(AY$4&gt;=Inputs!$CL180,AY$4&lt;Inputs!$CM180),(AY$4-Inputs!$CL180+1)/(Inputs!$AI180+1),0)))))))))</f>
        <v>0</v>
      </c>
      <c r="AZ183" s="27">
        <f>IF(AND(Inputs!$CO180=0,AZ$4&gt;=Inputs!$CM180),1,IF(AND(AZ$4&gt;=Inputs!$CM180,AZ$4&lt;Inputs!$CN180),1,IF(AND(AZ$4=Inputs!$CN180,AZ$4=Inputs!$CO180),1,IF(OR(AND(AZ$4=Inputs!$CN180+1,Inputs!$CN180=Inputs!$CO180),AND(AZ$4=Inputs!$CN180+2,Inputs!$CN180=Inputs!$CO180)),0,IF(AZ$4=Inputs!$CN180,0.8,IF(AZ$4=Inputs!$CN180+1,0.6,IF(AZ$4=Inputs!$CN180+2,0.4,IF(AZ$4=Inputs!$CO180,0.2,IF(AND(AZ$4&gt;=Inputs!$CL180,AZ$4&lt;Inputs!$CM180),(AZ$4-Inputs!$CL180+1)/(Inputs!$AI180+1),0)))))))))</f>
        <v>0</v>
      </c>
      <c r="BA183" s="27">
        <f>IF(AND(Inputs!$CO180=0,BA$4&gt;=Inputs!$CM180),1,IF(AND(BA$4&gt;=Inputs!$CM180,BA$4&lt;Inputs!$CN180),1,IF(AND(BA$4=Inputs!$CN180,BA$4=Inputs!$CO180),1,IF(OR(AND(BA$4=Inputs!$CN180+1,Inputs!$CN180=Inputs!$CO180),AND(BA$4=Inputs!$CN180+2,Inputs!$CN180=Inputs!$CO180)),0,IF(BA$4=Inputs!$CN180,0.8,IF(BA$4=Inputs!$CN180+1,0.6,IF(BA$4=Inputs!$CN180+2,0.4,IF(BA$4=Inputs!$CO180,0.2,IF(AND(BA$4&gt;=Inputs!$CL180,BA$4&lt;Inputs!$CM180),(BA$4-Inputs!$CL180+1)/(Inputs!$AI180+1),0)))))))))</f>
        <v>0</v>
      </c>
      <c r="BB183" s="27">
        <f>IF(AND(Inputs!$CO180=0,BB$4&gt;=Inputs!$CM180),1,IF(AND(BB$4&gt;=Inputs!$CM180,BB$4&lt;Inputs!$CN180),1,IF(AND(BB$4=Inputs!$CN180,BB$4=Inputs!$CO180),1,IF(OR(AND(BB$4=Inputs!$CN180+1,Inputs!$CN180=Inputs!$CO180),AND(BB$4=Inputs!$CN180+2,Inputs!$CN180=Inputs!$CO180)),0,IF(BB$4=Inputs!$CN180,0.8,IF(BB$4=Inputs!$CN180+1,0.6,IF(BB$4=Inputs!$CN180+2,0.4,IF(BB$4=Inputs!$CO180,0.2,IF(AND(BB$4&gt;=Inputs!$CL180,BB$4&lt;Inputs!$CM180),(BB$4-Inputs!$CL180+1)/(Inputs!$AI180+1),0)))))))))</f>
        <v>0</v>
      </c>
      <c r="BC183" s="27">
        <f>IF(AND(Inputs!$CO180=0,BC$4&gt;=Inputs!$CM180),1,IF(AND(BC$4&gt;=Inputs!$CM180,BC$4&lt;Inputs!$CN180),1,IF(AND(BC$4=Inputs!$CN180,BC$4=Inputs!$CO180),1,IF(OR(AND(BC$4=Inputs!$CN180+1,Inputs!$CN180=Inputs!$CO180),AND(BC$4=Inputs!$CN180+2,Inputs!$CN180=Inputs!$CO180)),0,IF(BC$4=Inputs!$CN180,0.8,IF(BC$4=Inputs!$CN180+1,0.6,IF(BC$4=Inputs!$CN180+2,0.4,IF(BC$4=Inputs!$CO180,0.2,IF(AND(BC$4&gt;=Inputs!$CL180,BC$4&lt;Inputs!$CM180),(BC$4-Inputs!$CL180+1)/(Inputs!$AI180+1),0)))))))))</f>
        <v>0</v>
      </c>
      <c r="BD183" s="27">
        <f>IF(AND(Inputs!$CO180=0,BD$4&gt;=Inputs!$CM180),1,IF(AND(BD$4&gt;=Inputs!$CM180,BD$4&lt;Inputs!$CN180),1,IF(AND(BD$4=Inputs!$CN180,BD$4=Inputs!$CO180),1,IF(OR(AND(BD$4=Inputs!$CN180+1,Inputs!$CN180=Inputs!$CO180),AND(BD$4=Inputs!$CN180+2,Inputs!$CN180=Inputs!$CO180)),0,IF(BD$4=Inputs!$CN180,0.8,IF(BD$4=Inputs!$CN180+1,0.6,IF(BD$4=Inputs!$CN180+2,0.4,IF(BD$4=Inputs!$CO180,0.2,IF(AND(BD$4&gt;=Inputs!$CL180,BD$4&lt;Inputs!$CM180),(BD$4-Inputs!$CL180+1)/(Inputs!$AI180+1),0)))))))))</f>
        <v>0</v>
      </c>
      <c r="BE183" s="27">
        <f>IF(AND(Inputs!$CO180=0,BE$4&gt;=Inputs!$CM180),1,IF(AND(BE$4&gt;=Inputs!$CM180,BE$4&lt;Inputs!$CN180),1,IF(AND(BE$4=Inputs!$CN180,BE$4=Inputs!$CO180),1,IF(OR(AND(BE$4=Inputs!$CN180+1,Inputs!$CN180=Inputs!$CO180),AND(BE$4=Inputs!$CN180+2,Inputs!$CN180=Inputs!$CO180)),0,IF(BE$4=Inputs!$CN180,0.8,IF(BE$4=Inputs!$CN180+1,0.6,IF(BE$4=Inputs!$CN180+2,0.4,IF(BE$4=Inputs!$CO180,0.2,IF(AND(BE$4&gt;=Inputs!$CL180,BE$4&lt;Inputs!$CM180),(BE$4-Inputs!$CL180+1)/(Inputs!$AI180+1),0)))))))))</f>
        <v>0</v>
      </c>
      <c r="BF183" s="27">
        <f>IF(AND(Inputs!$CO180=0,BF$4&gt;=Inputs!$CM180),1,IF(AND(BF$4&gt;=Inputs!$CM180,BF$4&lt;Inputs!$CN180),1,IF(AND(BF$4=Inputs!$CN180,BF$4=Inputs!$CO180),1,IF(OR(AND(BF$4=Inputs!$CN180+1,Inputs!$CN180=Inputs!$CO180),AND(BF$4=Inputs!$CN180+2,Inputs!$CN180=Inputs!$CO180)),0,IF(BF$4=Inputs!$CN180,0.8,IF(BF$4=Inputs!$CN180+1,0.6,IF(BF$4=Inputs!$CN180+2,0.4,IF(BF$4=Inputs!$CO180,0.2,IF(AND(BF$4&gt;=Inputs!$CL180,BF$4&lt;Inputs!$CM180),(BF$4-Inputs!$CL180+1)/(Inputs!$AI180+1),0)))))))))</f>
        <v>0</v>
      </c>
      <c r="BG183" s="27">
        <f>IF(AND(Inputs!$CO180=0,BG$4&gt;=Inputs!$CM180),1,IF(AND(BG$4&gt;=Inputs!$CM180,BG$4&lt;Inputs!$CN180),1,IF(AND(BG$4=Inputs!$CN180,BG$4=Inputs!$CO180),1,IF(OR(AND(BG$4=Inputs!$CN180+1,Inputs!$CN180=Inputs!$CO180),AND(BG$4=Inputs!$CN180+2,Inputs!$CN180=Inputs!$CO180)),0,IF(BG$4=Inputs!$CN180,0.8,IF(BG$4=Inputs!$CN180+1,0.6,IF(BG$4=Inputs!$CN180+2,0.4,IF(BG$4=Inputs!$CO180,0.2,IF(AND(BG$4&gt;=Inputs!$CL180,BG$4&lt;Inputs!$CM180),(BG$4-Inputs!$CL180+1)/(Inputs!$AI180+1),0)))))))))</f>
        <v>0</v>
      </c>
      <c r="BH183" s="27">
        <f>IF(AND(Inputs!$CO180=0,BH$4&gt;=Inputs!$CM180),1,IF(AND(BH$4&gt;=Inputs!$CM180,BH$4&lt;Inputs!$CN180),1,IF(AND(BH$4=Inputs!$CN180,BH$4=Inputs!$CO180),1,IF(OR(AND(BH$4=Inputs!$CN180+1,Inputs!$CN180=Inputs!$CO180),AND(BH$4=Inputs!$CN180+2,Inputs!$CN180=Inputs!$CO180)),0,IF(BH$4=Inputs!$CN180,0.8,IF(BH$4=Inputs!$CN180+1,0.6,IF(BH$4=Inputs!$CN180+2,0.4,IF(BH$4=Inputs!$CO180,0.2,IF(AND(BH$4&gt;=Inputs!$CL180,BH$4&lt;Inputs!$CM180),(BH$4-Inputs!$CL180+1)/(Inputs!$AI180+1),0)))))))))</f>
        <v>0</v>
      </c>
      <c r="BI183" s="27">
        <f>IF(AND(Inputs!$CO180=0,BI$4&gt;=Inputs!$CM180),1,IF(AND(BI$4&gt;=Inputs!$CM180,BI$4&lt;Inputs!$CN180),1,IF(AND(BI$4=Inputs!$CN180,BI$4=Inputs!$CO180),1,IF(OR(AND(BI$4=Inputs!$CN180+1,Inputs!$CN180=Inputs!$CO180),AND(BI$4=Inputs!$CN180+2,Inputs!$CN180=Inputs!$CO180)),0,IF(BI$4=Inputs!$CN180,0.8,IF(BI$4=Inputs!$CN180+1,0.6,IF(BI$4=Inputs!$CN180+2,0.4,IF(BI$4=Inputs!$CO180,0.2,IF(AND(BI$4&gt;=Inputs!$CL180,BI$4&lt;Inputs!$CM180),(BI$4-Inputs!$CL180+1)/(Inputs!$AI180+1),0)))))))))</f>
        <v>0</v>
      </c>
      <c r="BJ183" s="27">
        <f>IF(AND(Inputs!$CO180=0,BJ$4&gt;=Inputs!$CM180),1,IF(AND(BJ$4&gt;=Inputs!$CM180,BJ$4&lt;Inputs!$CN180),1,IF(AND(BJ$4=Inputs!$CN180,BJ$4=Inputs!$CO180),1,IF(OR(AND(BJ$4=Inputs!$CN180+1,Inputs!$CN180=Inputs!$CO180),AND(BJ$4=Inputs!$CN180+2,Inputs!$CN180=Inputs!$CO180)),0,IF(BJ$4=Inputs!$CN180,0.8,IF(BJ$4=Inputs!$CN180+1,0.6,IF(BJ$4=Inputs!$CN180+2,0.4,IF(BJ$4=Inputs!$CO180,0.2,IF(AND(BJ$4&gt;=Inputs!$CL180,BJ$4&lt;Inputs!$CM180),(BJ$4-Inputs!$CL180+1)/(Inputs!$AI180+1),0)))))))))</f>
        <v>0</v>
      </c>
      <c r="BK183" s="27">
        <f>IF(AND(Inputs!$CO180=0,BK$4&gt;=Inputs!$CM180),1,IF(AND(BK$4&gt;=Inputs!$CM180,BK$4&lt;Inputs!$CN180),1,IF(AND(BK$4=Inputs!$CN180,BK$4=Inputs!$CO180),1,IF(OR(AND(BK$4=Inputs!$CN180+1,Inputs!$CN180=Inputs!$CO180),AND(BK$4=Inputs!$CN180+2,Inputs!$CN180=Inputs!$CO180)),0,IF(BK$4=Inputs!$CN180,0.8,IF(BK$4=Inputs!$CN180+1,0.6,IF(BK$4=Inputs!$CN180+2,0.4,IF(BK$4=Inputs!$CO180,0.2,IF(AND(BK$4&gt;=Inputs!$CL180,BK$4&lt;Inputs!$CM180),(BK$4-Inputs!$CL180+1)/(Inputs!$AI180+1),0)))))))))</f>
        <v>0</v>
      </c>
      <c r="BL183" s="27">
        <f>IF(AND(Inputs!$CO180=0,BL$4&gt;=Inputs!$CM180),1,IF(AND(BL$4&gt;=Inputs!$CM180,BL$4&lt;Inputs!$CN180),1,IF(AND(BL$4=Inputs!$CN180,BL$4=Inputs!$CO180),1,IF(OR(AND(BL$4=Inputs!$CN180+1,Inputs!$CN180=Inputs!$CO180),AND(BL$4=Inputs!$CN180+2,Inputs!$CN180=Inputs!$CO180)),0,IF(BL$4=Inputs!$CN180,0.8,IF(BL$4=Inputs!$CN180+1,0.6,IF(BL$4=Inputs!$CN180+2,0.4,IF(BL$4=Inputs!$CO180,0.2,IF(AND(BL$4&gt;=Inputs!$CL180,BL$4&lt;Inputs!$CM180),(BL$4-Inputs!$CL180+1)/(Inputs!$AI180+1),0)))))))))</f>
        <v>0</v>
      </c>
      <c r="BM183" s="27">
        <f>IF(AND(Inputs!$CO180=0,BM$4&gt;=Inputs!$CM180),1,IF(AND(BM$4&gt;=Inputs!$CM180,BM$4&lt;Inputs!$CN180),1,IF(AND(BM$4=Inputs!$CN180,BM$4=Inputs!$CO180),1,IF(OR(AND(BM$4=Inputs!$CN180+1,Inputs!$CN180=Inputs!$CO180),AND(BM$4=Inputs!$CN180+2,Inputs!$CN180=Inputs!$CO180)),0,IF(BM$4=Inputs!$CN180,0.8,IF(BM$4=Inputs!$CN180+1,0.6,IF(BM$4=Inputs!$CN180+2,0.4,IF(BM$4=Inputs!$CO180,0.2,IF(AND(BM$4&gt;=Inputs!$CL180,BM$4&lt;Inputs!$CM180),(BM$4-Inputs!$CL180+1)/(Inputs!$AI180+1),0)))))))))</f>
        <v>0</v>
      </c>
      <c r="BO183" s="46" t="str">
        <f>IF(Inputs!$B180="","",(ROUND(Inputs!$BC180*AJ183,0)))</f>
        <v/>
      </c>
      <c r="BP183" s="46" t="str">
        <f>IF(Inputs!$B180="","",(ROUND(Inputs!$BC180*AK183,0)))</f>
        <v/>
      </c>
      <c r="BQ183" s="46" t="str">
        <f>IF(Inputs!$B180="","",(ROUND(Inputs!$BC180*AL183,0)))</f>
        <v/>
      </c>
      <c r="BR183" s="46" t="str">
        <f>IF(Inputs!$B180="","",(ROUND(Inputs!$BC180*AM183,0)))</f>
        <v/>
      </c>
      <c r="BS183" s="46" t="str">
        <f>IF(Inputs!$B180="","",(ROUND(Inputs!$BC180*AN183,0)))</f>
        <v/>
      </c>
      <c r="BT183" s="46" t="str">
        <f>IF(Inputs!$B180="","",(ROUND(Inputs!$BC180*AO183,0)))</f>
        <v/>
      </c>
      <c r="BU183" s="46" t="str">
        <f>IF(Inputs!$B180="","",(ROUND(Inputs!$BC180*AP183,0)))</f>
        <v/>
      </c>
      <c r="BV183" s="46" t="str">
        <f>IF(Inputs!$B180="","",(ROUND(Inputs!$BC180*AQ183,0)))</f>
        <v/>
      </c>
      <c r="BW183" s="46" t="str">
        <f>IF(Inputs!$B180="","",(ROUND(Inputs!$BC180*AR183,0)))</f>
        <v/>
      </c>
      <c r="BX183" s="46" t="str">
        <f>IF(Inputs!$B180="","",(ROUND(Inputs!$BC180*AS183,0)))</f>
        <v/>
      </c>
      <c r="BY183" s="46" t="str">
        <f>IF(Inputs!$B180="","",(ROUND(Inputs!$BC180*AT183,0)))</f>
        <v/>
      </c>
      <c r="BZ183" s="46" t="str">
        <f>IF(Inputs!$B180="","",(ROUND(Inputs!$BC180*AU183,0)))</f>
        <v/>
      </c>
      <c r="CA183" s="46" t="str">
        <f>IF(Inputs!$B180="","",(ROUND(Inputs!$BC180*AV183,0)))</f>
        <v/>
      </c>
      <c r="CB183" s="46" t="str">
        <f>IF(Inputs!$B180="","",(ROUND(Inputs!$BC180*AW183,0)))</f>
        <v/>
      </c>
      <c r="CC183" s="46" t="str">
        <f>IF(Inputs!$B180="","",(ROUND(Inputs!$BC180*AX183,0)))</f>
        <v/>
      </c>
      <c r="CD183" s="46" t="str">
        <f>IF(Inputs!$B180="","",(ROUND(Inputs!$BC180*AY183,0)))</f>
        <v/>
      </c>
      <c r="CE183" s="46" t="str">
        <f>IF(Inputs!$B180="","",(ROUND(Inputs!$BC180*AZ183,0)))</f>
        <v/>
      </c>
      <c r="CF183" s="46" t="str">
        <f>IF(Inputs!$B180="","",(ROUND(Inputs!$BC180*BA183,0)))</f>
        <v/>
      </c>
      <c r="CG183" s="46" t="str">
        <f>IF(Inputs!$B180="","",(ROUND(Inputs!$BC180*BB183,0)))</f>
        <v/>
      </c>
      <c r="CH183" s="46" t="str">
        <f>IF(Inputs!$B180="","",(ROUND(Inputs!$BC180*BC183,0)))</f>
        <v/>
      </c>
      <c r="CI183" s="46" t="str">
        <f>IF(Inputs!$B180="","",(ROUND(Inputs!$BC180*BD183,0)))</f>
        <v/>
      </c>
      <c r="CJ183" s="46" t="str">
        <f>IF(Inputs!$B180="","",(ROUND(Inputs!$BC180*BE183,0)))</f>
        <v/>
      </c>
      <c r="CK183" s="46" t="str">
        <f>IF(Inputs!$B180="","",(ROUND(Inputs!$BC180*BF183,0)))</f>
        <v/>
      </c>
      <c r="CL183" s="46" t="str">
        <f>IF(Inputs!$B180="","",(ROUND(Inputs!$BC180*BG183,0)))</f>
        <v/>
      </c>
      <c r="CM183" s="46" t="str">
        <f>IF(Inputs!$B180="","",(ROUND(Inputs!$BC180*BH183,0)))</f>
        <v/>
      </c>
      <c r="CN183" s="46" t="str">
        <f>IF(Inputs!$B180="","",(ROUND(Inputs!$BC180*BI183,0)))</f>
        <v/>
      </c>
      <c r="CO183" s="46" t="str">
        <f>IF(Inputs!$B180="","",(ROUND(Inputs!$BC180*BJ183,0)))</f>
        <v/>
      </c>
      <c r="CP183" s="46" t="str">
        <f>IF(Inputs!$B180="","",(ROUND(Inputs!$BC180*BK183,0)))</f>
        <v/>
      </c>
      <c r="CQ183" s="46" t="str">
        <f>IF(Inputs!$B180="","",(ROUND(Inputs!$BC180*BL183,0)))</f>
        <v/>
      </c>
      <c r="CR183" s="46" t="str">
        <f>IF(Inputs!$B180="","",(ROUND(Inputs!$BC180*BM183,0)))</f>
        <v/>
      </c>
      <c r="CV183" s="46" t="str">
        <f>IF(A183="","",IF(AND(CV$4&lt;=Inputs!$CQ180,CV$4&gt;=Inputs!$CP180),Inputs!$AR180/(Inputs!$CQ180-Inputs!$CP180+1),0)+IF(CV$4=Inputs!$CL180,Inputs!$BD180,0))</f>
        <v/>
      </c>
      <c r="CW183" s="46" t="str">
        <f>IF(B183="","",IF(AND(CW$4&lt;=Inputs!$CQ180,CW$4&gt;=Inputs!$CP180),Inputs!$AR180/(Inputs!$CQ180-Inputs!$CP180+1),0)+IF(CW$4=Inputs!$CL180,Inputs!$BD180,0))</f>
        <v/>
      </c>
      <c r="CX183" s="46" t="str">
        <f>IF(C183="","",IF(AND(CX$4&lt;=Inputs!$CQ180,CX$4&gt;=Inputs!$CP180),Inputs!$AR180/(Inputs!$CQ180-Inputs!$CP180+1),0)+IF(CX$4=Inputs!$CL180,Inputs!$BD180,0))</f>
        <v/>
      </c>
      <c r="CY183" s="46" t="str">
        <f>IF(D183="","",IF(AND(CY$4&lt;=Inputs!$CQ180,CY$4&gt;=Inputs!$CP180),Inputs!$AR180/(Inputs!$CQ180-Inputs!$CP180+1),0)+IF(CY$4=Inputs!$CL180,Inputs!$BD180,0))</f>
        <v/>
      </c>
      <c r="CZ183" s="46" t="str">
        <f>IF(E183="","",IF(AND(CZ$4&lt;=Inputs!$CQ180,CZ$4&gt;=Inputs!$CP180),Inputs!$AR180/(Inputs!$CQ180-Inputs!$CP180+1),0)+IF(CZ$4=Inputs!$CL180,Inputs!$BD180,0))</f>
        <v/>
      </c>
      <c r="DA183" s="46" t="str">
        <f>IF(F183="","",IF(AND(DA$4&lt;=Inputs!$CQ180,DA$4&gt;=Inputs!$CP180),Inputs!$AR180/(Inputs!$CQ180-Inputs!$CP180+1),0)+IF(DA$4=Inputs!$CL180,Inputs!$BD180,0))</f>
        <v/>
      </c>
      <c r="DB183" s="46" t="str">
        <f>IF(G183="","",IF(AND(DB$4&lt;=Inputs!$CQ180,DB$4&gt;=Inputs!$CP180),Inputs!$AR180/(Inputs!$CQ180-Inputs!$CP180+1),0)+IF(DB$4=Inputs!$CL180,Inputs!$BD180,0))</f>
        <v/>
      </c>
      <c r="DC183" s="46" t="str">
        <f>IF(H183="","",IF(AND(DC$4&lt;=Inputs!$CQ180,DC$4&gt;=Inputs!$CP180),Inputs!$AR180/(Inputs!$CQ180-Inputs!$CP180+1),0)+IF(DC$4=Inputs!$CL180,Inputs!$BD180,0))</f>
        <v/>
      </c>
      <c r="DD183" s="46" t="str">
        <f>IF(I183="","",IF(AND(DD$4&lt;=Inputs!$CQ180,DD$4&gt;=Inputs!$CP180),Inputs!$AR180/(Inputs!$CQ180-Inputs!$CP180+1),0)+IF(DD$4=Inputs!$CL180,Inputs!$BD180,0))</f>
        <v/>
      </c>
      <c r="DE183" s="46" t="str">
        <f>IF(J183="","",IF(AND(DE$4&lt;=Inputs!$CQ180,DE$4&gt;=Inputs!$CP180),Inputs!$AR180/(Inputs!$CQ180-Inputs!$CP180+1),0)+IF(DE$4=Inputs!$CL180,Inputs!$BD180,0))</f>
        <v/>
      </c>
      <c r="DF183" s="46" t="str">
        <f>IF(K183="","",IF(AND(DF$4&lt;=Inputs!$CQ180,DF$4&gt;=Inputs!$CP180),Inputs!$AR180/(Inputs!$CQ180-Inputs!$CP180+1),0)+IF(DF$4=Inputs!$CL180,Inputs!$BD180,0))</f>
        <v/>
      </c>
      <c r="DG183" s="46" t="str">
        <f>IF(L183="","",IF(AND(DG$4&lt;=Inputs!$CQ180,DG$4&gt;=Inputs!$CP180),Inputs!$AR180/(Inputs!$CQ180-Inputs!$CP180+1),0)+IF(DG$4=Inputs!$CL180,Inputs!$BD180,0))</f>
        <v/>
      </c>
      <c r="DH183" s="46" t="str">
        <f>IF(M183="","",IF(AND(DH$4&lt;=Inputs!$CQ180,DH$4&gt;=Inputs!$CP180),Inputs!$AR180/(Inputs!$CQ180-Inputs!$CP180+1),0)+IF(DH$4=Inputs!$CL180,Inputs!$BD180,0))</f>
        <v/>
      </c>
      <c r="DI183" s="46" t="str">
        <f>IF(N183="","",IF(AND(DI$4&lt;=Inputs!$CQ180,DI$4&gt;=Inputs!$CP180),Inputs!$AR180/(Inputs!$CQ180-Inputs!$CP180+1),0)+IF(DI$4=Inputs!$CL180,Inputs!$BD180,0))</f>
        <v/>
      </c>
      <c r="DJ183" s="46" t="str">
        <f>IF(O183="","",IF(AND(DJ$4&lt;=Inputs!$CQ180,DJ$4&gt;=Inputs!$CP180),Inputs!$AR180/(Inputs!$CQ180-Inputs!$CP180+1),0)+IF(DJ$4=Inputs!$CL180,Inputs!$BD180,0))</f>
        <v/>
      </c>
      <c r="DK183" s="46" t="str">
        <f>IF(P183="","",IF(AND(DK$4&lt;=Inputs!$CQ180,DK$4&gt;=Inputs!$CP180),Inputs!$AR180/(Inputs!$CQ180-Inputs!$CP180+1),0)+IF(DK$4=Inputs!$CL180,Inputs!$BD180,0))</f>
        <v/>
      </c>
      <c r="DL183" s="46" t="str">
        <f>IF(Q183="","",IF(AND(DL$4&lt;=Inputs!$CQ180,DL$4&gt;=Inputs!$CP180),Inputs!$AR180/(Inputs!$CQ180-Inputs!$CP180+1),0)+IF(DL$4=Inputs!$CL180,Inputs!$BD180,0))</f>
        <v/>
      </c>
      <c r="DM183" s="46" t="str">
        <f>IF(R183="","",IF(AND(DM$4&lt;=Inputs!$CQ180,DM$4&gt;=Inputs!$CP180),Inputs!$AR180/(Inputs!$CQ180-Inputs!$CP180+1),0)+IF(DM$4=Inputs!$CL180,Inputs!$BD180,0))</f>
        <v/>
      </c>
      <c r="DN183" s="46" t="str">
        <f>IF(S183="","",IF(AND(DN$4&lt;=Inputs!$CQ180,DN$4&gt;=Inputs!$CP180),Inputs!$AR180/(Inputs!$CQ180-Inputs!$CP180+1),0)+IF(DN$4=Inputs!$CL180,Inputs!$BD180,0))</f>
        <v/>
      </c>
      <c r="DO183" s="46" t="str">
        <f>IF(T183="","",IF(AND(DO$4&lt;=Inputs!$CQ180,DO$4&gt;=Inputs!$CP180),Inputs!$AR180/(Inputs!$CQ180-Inputs!$CP180+1),0)+IF(DO$4=Inputs!$CL180,Inputs!$BD180,0))</f>
        <v/>
      </c>
      <c r="DP183" s="46" t="str">
        <f>IF(U183="","",IF(AND(DP$4&lt;=Inputs!$CQ180,DP$4&gt;=Inputs!$CP180),Inputs!$AR180/(Inputs!$CQ180-Inputs!$CP180+1),0)+IF(DP$4=Inputs!$CL180,Inputs!$BD180,0))</f>
        <v/>
      </c>
      <c r="DQ183" s="46" t="str">
        <f>IF(V183="","",IF(AND(DQ$4&lt;=Inputs!$CQ180,DQ$4&gt;=Inputs!$CP180),Inputs!$AR180/(Inputs!$CQ180-Inputs!$CP180+1),0)+IF(DQ$4=Inputs!$CL180,Inputs!$BD180,0))</f>
        <v/>
      </c>
      <c r="DR183" s="46" t="str">
        <f>IF(W183="","",IF(AND(DR$4&lt;=Inputs!$CQ180,DR$4&gt;=Inputs!$CP180),Inputs!$AR180/(Inputs!$CQ180-Inputs!$CP180+1),0)+IF(DR$4=Inputs!$CL180,Inputs!$BD180,0))</f>
        <v/>
      </c>
      <c r="DS183" s="46" t="str">
        <f>IF(X183="","",IF(AND(DS$4&lt;=Inputs!$CQ180,DS$4&gt;=Inputs!$CP180),Inputs!$AR180/(Inputs!$CQ180-Inputs!$CP180+1),0)+IF(DS$4=Inputs!$CL180,Inputs!$BD180,0))</f>
        <v/>
      </c>
      <c r="DT183" s="46" t="str">
        <f>IF(Y183="","",IF(AND(DT$4&lt;=Inputs!$CQ180,DT$4&gt;=Inputs!$CP180),Inputs!$AR180/(Inputs!$CQ180-Inputs!$CP180+1),0)+IF(DT$4=Inputs!$CL180,Inputs!$BD180,0))</f>
        <v/>
      </c>
      <c r="DU183" s="46" t="str">
        <f>IF(Z183="","",IF(AND(DU$4&lt;=Inputs!$CQ180,DU$4&gt;=Inputs!$CP180),Inputs!$AR180/(Inputs!$CQ180-Inputs!$CP180+1),0)+IF(DU$4=Inputs!$CL180,Inputs!$BD180,0))</f>
        <v/>
      </c>
      <c r="DV183" s="46" t="str">
        <f>IF(AA183="","",IF(AND(DV$4&lt;=Inputs!$CQ180,DV$4&gt;=Inputs!$CP180),Inputs!$AR180/(Inputs!$CQ180-Inputs!$CP180+1),0)+IF(DV$4=Inputs!$CL180,Inputs!$BD180,0))</f>
        <v/>
      </c>
      <c r="DW183" s="46" t="str">
        <f>IF(AB183="","",IF(AND(DW$4&lt;=Inputs!$CQ180,DW$4&gt;=Inputs!$CP180),Inputs!$AR180/(Inputs!$CQ180-Inputs!$CP180+1),0)+IF(DW$4=Inputs!$CL180,Inputs!$BD180,0))</f>
        <v/>
      </c>
      <c r="DX183" s="46" t="str">
        <f>IF(AC183="","",IF(AND(DX$4&lt;=Inputs!$CQ180,DX$4&gt;=Inputs!$CP180),Inputs!$AR180/(Inputs!$CQ180-Inputs!$CP180+1),0)+IF(DX$4=Inputs!$CL180,Inputs!$BD180,0))</f>
        <v/>
      </c>
      <c r="DY183" s="46" t="str">
        <f>IF(AD183="","",IF(AND(DY$4&lt;=Inputs!$CQ180,DY$4&gt;=Inputs!$CP180),Inputs!$AR180/(Inputs!$CQ180-Inputs!$CP180+1),0)+IF(DY$4=Inputs!$CL180,Inputs!$BD180,0))</f>
        <v/>
      </c>
      <c r="DZ183" s="46" t="str">
        <f t="shared" si="8"/>
        <v/>
      </c>
    </row>
    <row r="184" spans="1:130">
      <c r="A184" s="7" t="str">
        <f>IF(Inputs!A181="","",Inputs!A181)</f>
        <v/>
      </c>
      <c r="B184" t="str">
        <f>IF(Inputs!B181="","",Inputs!B181)</f>
        <v/>
      </c>
      <c r="C184" s="46" t="str">
        <f>IF(Inputs!$B181="","",BO184-CV184)</f>
        <v/>
      </c>
      <c r="D184" s="46" t="str">
        <f>IF(Inputs!$B181="","",BP184-CW184)</f>
        <v/>
      </c>
      <c r="E184" s="46" t="str">
        <f>IF(Inputs!$B181="","",BQ184-CX184)</f>
        <v/>
      </c>
      <c r="F184" s="46" t="str">
        <f>IF(Inputs!$B181="","",BR184-CY184)</f>
        <v/>
      </c>
      <c r="G184" s="46" t="str">
        <f>IF(Inputs!$B181="","",BS184-CZ184)</f>
        <v/>
      </c>
      <c r="H184" s="46" t="str">
        <f>IF(Inputs!$B181="","",BT184-DA184)</f>
        <v/>
      </c>
      <c r="I184" s="46" t="str">
        <f>IF(Inputs!$B181="","",BU184-DB184)</f>
        <v/>
      </c>
      <c r="J184" s="46" t="str">
        <f>IF(Inputs!$B181="","",BV184-DC184)</f>
        <v/>
      </c>
      <c r="K184" s="46" t="str">
        <f>IF(Inputs!$B181="","",BW184-DD184)</f>
        <v/>
      </c>
      <c r="L184" s="46" t="str">
        <f>IF(Inputs!$B181="","",BX184-DE184)</f>
        <v/>
      </c>
      <c r="M184" s="46" t="str">
        <f>IF(Inputs!$B181="","",BY184-DF184)</f>
        <v/>
      </c>
      <c r="N184" s="46" t="str">
        <f>IF(Inputs!$B181="","",BZ184-DG184)</f>
        <v/>
      </c>
      <c r="O184" s="46" t="str">
        <f>IF(Inputs!$B181="","",CA184-DH184)</f>
        <v/>
      </c>
      <c r="P184" s="46" t="str">
        <f>IF(Inputs!$B181="","",CB184-DI184)</f>
        <v/>
      </c>
      <c r="Q184" s="46" t="str">
        <f>IF(Inputs!$B181="","",CC184-DJ184)</f>
        <v/>
      </c>
      <c r="R184" s="46" t="str">
        <f>IF(Inputs!$B181="","",CD184-DK184)</f>
        <v/>
      </c>
      <c r="S184" s="46" t="str">
        <f>IF(Inputs!$B181="","",CE184-DL184)</f>
        <v/>
      </c>
      <c r="T184" s="46" t="str">
        <f>IF(Inputs!$B181="","",CF184-DM184)</f>
        <v/>
      </c>
      <c r="U184" s="46" t="str">
        <f>IF(Inputs!$B181="","",CG184-DN184)</f>
        <v/>
      </c>
      <c r="V184" s="46" t="str">
        <f>IF(Inputs!$B181="","",CH184-DO184)</f>
        <v/>
      </c>
      <c r="W184" s="46" t="str">
        <f>IF(Inputs!$B181="","",CI184-DP184)</f>
        <v/>
      </c>
      <c r="X184" s="46" t="str">
        <f>IF(Inputs!$B181="","",CJ184-DQ184)</f>
        <v/>
      </c>
      <c r="Y184" s="46" t="str">
        <f>IF(Inputs!$B181="","",CK184-DR184)</f>
        <v/>
      </c>
      <c r="Z184" s="46" t="str">
        <f>IF(Inputs!$B181="","",CL184-DS184)</f>
        <v/>
      </c>
      <c r="AA184" s="46" t="str">
        <f>IF(Inputs!$B181="","",CM184-DT184)</f>
        <v/>
      </c>
      <c r="AB184" s="46" t="str">
        <f>IF(Inputs!$B181="","",CN184-DU184)</f>
        <v/>
      </c>
      <c r="AC184" s="46" t="str">
        <f>IF(Inputs!$B181="","",CO184-DV184)</f>
        <v/>
      </c>
      <c r="AD184" s="46" t="str">
        <f>IF(Inputs!$B181="","",CP184-DW184)</f>
        <v/>
      </c>
      <c r="AE184" s="46" t="str">
        <f>IF(Inputs!$B181="","",CQ184-DX184)</f>
        <v/>
      </c>
      <c r="AF184" s="46" t="str">
        <f>IF(Inputs!$B181="","",CR184-DY184)</f>
        <v/>
      </c>
      <c r="AG184" s="50" t="str">
        <f t="shared" si="9"/>
        <v/>
      </c>
      <c r="AH184" s="50"/>
      <c r="AJ184" s="27">
        <f>IF(AND(Inputs!$CO181=0,AJ$4&gt;=Inputs!$CM181),1,IF(AND(AJ$4&gt;=Inputs!$CM181,AJ$4&lt;Inputs!$CN181),1,IF(AND(AJ$4=Inputs!$CN181,AJ$4=Inputs!$CO181),1,IF(OR(AND(AJ$4=Inputs!$CN181+1,Inputs!$CN181=Inputs!$CO181),AND(AJ$4=Inputs!$CN181+2,Inputs!$CN181=Inputs!$CO181)),0,IF(AJ$4=Inputs!$CN181,0.8,IF(AJ$4=Inputs!$CN181+1,0.6,IF(AJ$4=Inputs!$CN181+2,0.4,IF(AJ$4=Inputs!$CO181,0.2,IF(AND(AJ$4&gt;=Inputs!$CL181,AJ$4&lt;Inputs!$CM181),(AJ$4-Inputs!$CL181+1)/(Inputs!$AI181+1),0)))))))))</f>
        <v>0</v>
      </c>
      <c r="AK184" s="27">
        <f>IF(AND(Inputs!$CO181=0,AK$4&gt;=Inputs!$CM181),1,IF(AND(AK$4&gt;=Inputs!$CM181,AK$4&lt;Inputs!$CN181),1,IF(AND(AK$4=Inputs!$CN181,AK$4=Inputs!$CO181),1,IF(OR(AND(AK$4=Inputs!$CN181+1,Inputs!$CN181=Inputs!$CO181),AND(AK$4=Inputs!$CN181+2,Inputs!$CN181=Inputs!$CO181)),0,IF(AK$4=Inputs!$CN181,0.8,IF(AK$4=Inputs!$CN181+1,0.6,IF(AK$4=Inputs!$CN181+2,0.4,IF(AK$4=Inputs!$CO181,0.2,IF(AND(AK$4&gt;=Inputs!$CL181,AK$4&lt;Inputs!$CM181),(AK$4-Inputs!$CL181+1)/(Inputs!$AI181+1),0)))))))))</f>
        <v>0</v>
      </c>
      <c r="AL184" s="27">
        <f>IF(AND(Inputs!$CO181=0,AL$4&gt;=Inputs!$CM181),1,IF(AND(AL$4&gt;=Inputs!$CM181,AL$4&lt;Inputs!$CN181),1,IF(AND(AL$4=Inputs!$CN181,AL$4=Inputs!$CO181),1,IF(OR(AND(AL$4=Inputs!$CN181+1,Inputs!$CN181=Inputs!$CO181),AND(AL$4=Inputs!$CN181+2,Inputs!$CN181=Inputs!$CO181)),0,IF(AL$4=Inputs!$CN181,0.8,IF(AL$4=Inputs!$CN181+1,0.6,IF(AL$4=Inputs!$CN181+2,0.4,IF(AL$4=Inputs!$CO181,0.2,IF(AND(AL$4&gt;=Inputs!$CL181,AL$4&lt;Inputs!$CM181),(AL$4-Inputs!$CL181+1)/(Inputs!$AI181+1),0)))))))))</f>
        <v>0</v>
      </c>
      <c r="AM184" s="27">
        <f>IF(AND(Inputs!$CO181=0,AM$4&gt;=Inputs!$CM181),1,IF(AND(AM$4&gt;=Inputs!$CM181,AM$4&lt;Inputs!$CN181),1,IF(AND(AM$4=Inputs!$CN181,AM$4=Inputs!$CO181),1,IF(OR(AND(AM$4=Inputs!$CN181+1,Inputs!$CN181=Inputs!$CO181),AND(AM$4=Inputs!$CN181+2,Inputs!$CN181=Inputs!$CO181)),0,IF(AM$4=Inputs!$CN181,0.8,IF(AM$4=Inputs!$CN181+1,0.6,IF(AM$4=Inputs!$CN181+2,0.4,IF(AM$4=Inputs!$CO181,0.2,IF(AND(AM$4&gt;=Inputs!$CL181,AM$4&lt;Inputs!$CM181),(AM$4-Inputs!$CL181+1)/(Inputs!$AI181+1),0)))))))))</f>
        <v>0</v>
      </c>
      <c r="AN184" s="27">
        <f>IF(AND(Inputs!$CO181=0,AN$4&gt;=Inputs!$CM181),1,IF(AND(AN$4&gt;=Inputs!$CM181,AN$4&lt;Inputs!$CN181),1,IF(AND(AN$4=Inputs!$CN181,AN$4=Inputs!$CO181),1,IF(OR(AND(AN$4=Inputs!$CN181+1,Inputs!$CN181=Inputs!$CO181),AND(AN$4=Inputs!$CN181+2,Inputs!$CN181=Inputs!$CO181)),0,IF(AN$4=Inputs!$CN181,0.8,IF(AN$4=Inputs!$CN181+1,0.6,IF(AN$4=Inputs!$CN181+2,0.4,IF(AN$4=Inputs!$CO181,0.2,IF(AND(AN$4&gt;=Inputs!$CL181,AN$4&lt;Inputs!$CM181),(AN$4-Inputs!$CL181+1)/(Inputs!$AI181+1),0)))))))))</f>
        <v>0</v>
      </c>
      <c r="AO184" s="27">
        <f>IF(AND(Inputs!$CO181=0,AO$4&gt;=Inputs!$CM181),1,IF(AND(AO$4&gt;=Inputs!$CM181,AO$4&lt;Inputs!$CN181),1,IF(AND(AO$4=Inputs!$CN181,AO$4=Inputs!$CO181),1,IF(OR(AND(AO$4=Inputs!$CN181+1,Inputs!$CN181=Inputs!$CO181),AND(AO$4=Inputs!$CN181+2,Inputs!$CN181=Inputs!$CO181)),0,IF(AO$4=Inputs!$CN181,0.8,IF(AO$4=Inputs!$CN181+1,0.6,IF(AO$4=Inputs!$CN181+2,0.4,IF(AO$4=Inputs!$CO181,0.2,IF(AND(AO$4&gt;=Inputs!$CL181,AO$4&lt;Inputs!$CM181),(AO$4-Inputs!$CL181+1)/(Inputs!$AI181+1),0)))))))))</f>
        <v>0</v>
      </c>
      <c r="AP184" s="27">
        <f>IF(AND(Inputs!$CO181=0,AP$4&gt;=Inputs!$CM181),1,IF(AND(AP$4&gt;=Inputs!$CM181,AP$4&lt;Inputs!$CN181),1,IF(AND(AP$4=Inputs!$CN181,AP$4=Inputs!$CO181),1,IF(OR(AND(AP$4=Inputs!$CN181+1,Inputs!$CN181=Inputs!$CO181),AND(AP$4=Inputs!$CN181+2,Inputs!$CN181=Inputs!$CO181)),0,IF(AP$4=Inputs!$CN181,0.8,IF(AP$4=Inputs!$CN181+1,0.6,IF(AP$4=Inputs!$CN181+2,0.4,IF(AP$4=Inputs!$CO181,0.2,IF(AND(AP$4&gt;=Inputs!$CL181,AP$4&lt;Inputs!$CM181),(AP$4-Inputs!$CL181+1)/(Inputs!$AI181+1),0)))))))))</f>
        <v>0</v>
      </c>
      <c r="AQ184" s="27">
        <f>IF(AND(Inputs!$CO181=0,AQ$4&gt;=Inputs!$CM181),1,IF(AND(AQ$4&gt;=Inputs!$CM181,AQ$4&lt;Inputs!$CN181),1,IF(AND(AQ$4=Inputs!$CN181,AQ$4=Inputs!$CO181),1,IF(OR(AND(AQ$4=Inputs!$CN181+1,Inputs!$CN181=Inputs!$CO181),AND(AQ$4=Inputs!$CN181+2,Inputs!$CN181=Inputs!$CO181)),0,IF(AQ$4=Inputs!$CN181,0.8,IF(AQ$4=Inputs!$CN181+1,0.6,IF(AQ$4=Inputs!$CN181+2,0.4,IF(AQ$4=Inputs!$CO181,0.2,IF(AND(AQ$4&gt;=Inputs!$CL181,AQ$4&lt;Inputs!$CM181),(AQ$4-Inputs!$CL181+1)/(Inputs!$AI181+1),0)))))))))</f>
        <v>0</v>
      </c>
      <c r="AR184" s="27">
        <f>IF(AND(Inputs!$CO181=0,AR$4&gt;=Inputs!$CM181),1,IF(AND(AR$4&gt;=Inputs!$CM181,AR$4&lt;Inputs!$CN181),1,IF(AND(AR$4=Inputs!$CN181,AR$4=Inputs!$CO181),1,IF(OR(AND(AR$4=Inputs!$CN181+1,Inputs!$CN181=Inputs!$CO181),AND(AR$4=Inputs!$CN181+2,Inputs!$CN181=Inputs!$CO181)),0,IF(AR$4=Inputs!$CN181,0.8,IF(AR$4=Inputs!$CN181+1,0.6,IF(AR$4=Inputs!$CN181+2,0.4,IF(AR$4=Inputs!$CO181,0.2,IF(AND(AR$4&gt;=Inputs!$CL181,AR$4&lt;Inputs!$CM181),(AR$4-Inputs!$CL181+1)/(Inputs!$AI181+1),0)))))))))</f>
        <v>0</v>
      </c>
      <c r="AS184" s="27">
        <f>IF(AND(Inputs!$CO181=0,AS$4&gt;=Inputs!$CM181),1,IF(AND(AS$4&gt;=Inputs!$CM181,AS$4&lt;Inputs!$CN181),1,IF(AND(AS$4=Inputs!$CN181,AS$4=Inputs!$CO181),1,IF(OR(AND(AS$4=Inputs!$CN181+1,Inputs!$CN181=Inputs!$CO181),AND(AS$4=Inputs!$CN181+2,Inputs!$CN181=Inputs!$CO181)),0,IF(AS$4=Inputs!$CN181,0.8,IF(AS$4=Inputs!$CN181+1,0.6,IF(AS$4=Inputs!$CN181+2,0.4,IF(AS$4=Inputs!$CO181,0.2,IF(AND(AS$4&gt;=Inputs!$CL181,AS$4&lt;Inputs!$CM181),(AS$4-Inputs!$CL181+1)/(Inputs!$AI181+1),0)))))))))</f>
        <v>0</v>
      </c>
      <c r="AT184" s="27">
        <f>IF(AND(Inputs!$CO181=0,AT$4&gt;=Inputs!$CM181),1,IF(AND(AT$4&gt;=Inputs!$CM181,AT$4&lt;Inputs!$CN181),1,IF(AND(AT$4=Inputs!$CN181,AT$4=Inputs!$CO181),1,IF(OR(AND(AT$4=Inputs!$CN181+1,Inputs!$CN181=Inputs!$CO181),AND(AT$4=Inputs!$CN181+2,Inputs!$CN181=Inputs!$CO181)),0,IF(AT$4=Inputs!$CN181,0.8,IF(AT$4=Inputs!$CN181+1,0.6,IF(AT$4=Inputs!$CN181+2,0.4,IF(AT$4=Inputs!$CO181,0.2,IF(AND(AT$4&gt;=Inputs!$CL181,AT$4&lt;Inputs!$CM181),(AT$4-Inputs!$CL181+1)/(Inputs!$AI181+1),0)))))))))</f>
        <v>0</v>
      </c>
      <c r="AU184" s="27">
        <f>IF(AND(Inputs!$CO181=0,AU$4&gt;=Inputs!$CM181),1,IF(AND(AU$4&gt;=Inputs!$CM181,AU$4&lt;Inputs!$CN181),1,IF(AND(AU$4=Inputs!$CN181,AU$4=Inputs!$CO181),1,IF(OR(AND(AU$4=Inputs!$CN181+1,Inputs!$CN181=Inputs!$CO181),AND(AU$4=Inputs!$CN181+2,Inputs!$CN181=Inputs!$CO181)),0,IF(AU$4=Inputs!$CN181,0.8,IF(AU$4=Inputs!$CN181+1,0.6,IF(AU$4=Inputs!$CN181+2,0.4,IF(AU$4=Inputs!$CO181,0.2,IF(AND(AU$4&gt;=Inputs!$CL181,AU$4&lt;Inputs!$CM181),(AU$4-Inputs!$CL181+1)/(Inputs!$AI181+1),0)))))))))</f>
        <v>0</v>
      </c>
      <c r="AV184" s="27">
        <f>IF(AND(Inputs!$CO181=0,AV$4&gt;=Inputs!$CM181),1,IF(AND(AV$4&gt;=Inputs!$CM181,AV$4&lt;Inputs!$CN181),1,IF(AND(AV$4=Inputs!$CN181,AV$4=Inputs!$CO181),1,IF(OR(AND(AV$4=Inputs!$CN181+1,Inputs!$CN181=Inputs!$CO181),AND(AV$4=Inputs!$CN181+2,Inputs!$CN181=Inputs!$CO181)),0,IF(AV$4=Inputs!$CN181,0.8,IF(AV$4=Inputs!$CN181+1,0.6,IF(AV$4=Inputs!$CN181+2,0.4,IF(AV$4=Inputs!$CO181,0.2,IF(AND(AV$4&gt;=Inputs!$CL181,AV$4&lt;Inputs!$CM181),(AV$4-Inputs!$CL181+1)/(Inputs!$AI181+1),0)))))))))</f>
        <v>0</v>
      </c>
      <c r="AW184" s="27">
        <f>IF(AND(Inputs!$CO181=0,AW$4&gt;=Inputs!$CM181),1,IF(AND(AW$4&gt;=Inputs!$CM181,AW$4&lt;Inputs!$CN181),1,IF(AND(AW$4=Inputs!$CN181,AW$4=Inputs!$CO181),1,IF(OR(AND(AW$4=Inputs!$CN181+1,Inputs!$CN181=Inputs!$CO181),AND(AW$4=Inputs!$CN181+2,Inputs!$CN181=Inputs!$CO181)),0,IF(AW$4=Inputs!$CN181,0.8,IF(AW$4=Inputs!$CN181+1,0.6,IF(AW$4=Inputs!$CN181+2,0.4,IF(AW$4=Inputs!$CO181,0.2,IF(AND(AW$4&gt;=Inputs!$CL181,AW$4&lt;Inputs!$CM181),(AW$4-Inputs!$CL181+1)/(Inputs!$AI181+1),0)))))))))</f>
        <v>0</v>
      </c>
      <c r="AX184" s="27">
        <f>IF(AND(Inputs!$CO181=0,AX$4&gt;=Inputs!$CM181),1,IF(AND(AX$4&gt;=Inputs!$CM181,AX$4&lt;Inputs!$CN181),1,IF(AND(AX$4=Inputs!$CN181,AX$4=Inputs!$CO181),1,IF(OR(AND(AX$4=Inputs!$CN181+1,Inputs!$CN181=Inputs!$CO181),AND(AX$4=Inputs!$CN181+2,Inputs!$CN181=Inputs!$CO181)),0,IF(AX$4=Inputs!$CN181,0.8,IF(AX$4=Inputs!$CN181+1,0.6,IF(AX$4=Inputs!$CN181+2,0.4,IF(AX$4=Inputs!$CO181,0.2,IF(AND(AX$4&gt;=Inputs!$CL181,AX$4&lt;Inputs!$CM181),(AX$4-Inputs!$CL181+1)/(Inputs!$AI181+1),0)))))))))</f>
        <v>0</v>
      </c>
      <c r="AY184" s="27">
        <f>IF(AND(Inputs!$CO181=0,AY$4&gt;=Inputs!$CM181),1,IF(AND(AY$4&gt;=Inputs!$CM181,AY$4&lt;Inputs!$CN181),1,IF(AND(AY$4=Inputs!$CN181,AY$4=Inputs!$CO181),1,IF(OR(AND(AY$4=Inputs!$CN181+1,Inputs!$CN181=Inputs!$CO181),AND(AY$4=Inputs!$CN181+2,Inputs!$CN181=Inputs!$CO181)),0,IF(AY$4=Inputs!$CN181,0.8,IF(AY$4=Inputs!$CN181+1,0.6,IF(AY$4=Inputs!$CN181+2,0.4,IF(AY$4=Inputs!$CO181,0.2,IF(AND(AY$4&gt;=Inputs!$CL181,AY$4&lt;Inputs!$CM181),(AY$4-Inputs!$CL181+1)/(Inputs!$AI181+1),0)))))))))</f>
        <v>0</v>
      </c>
      <c r="AZ184" s="27">
        <f>IF(AND(Inputs!$CO181=0,AZ$4&gt;=Inputs!$CM181),1,IF(AND(AZ$4&gt;=Inputs!$CM181,AZ$4&lt;Inputs!$CN181),1,IF(AND(AZ$4=Inputs!$CN181,AZ$4=Inputs!$CO181),1,IF(OR(AND(AZ$4=Inputs!$CN181+1,Inputs!$CN181=Inputs!$CO181),AND(AZ$4=Inputs!$CN181+2,Inputs!$CN181=Inputs!$CO181)),0,IF(AZ$4=Inputs!$CN181,0.8,IF(AZ$4=Inputs!$CN181+1,0.6,IF(AZ$4=Inputs!$CN181+2,0.4,IF(AZ$4=Inputs!$CO181,0.2,IF(AND(AZ$4&gt;=Inputs!$CL181,AZ$4&lt;Inputs!$CM181),(AZ$4-Inputs!$CL181+1)/(Inputs!$AI181+1),0)))))))))</f>
        <v>0</v>
      </c>
      <c r="BA184" s="27">
        <f>IF(AND(Inputs!$CO181=0,BA$4&gt;=Inputs!$CM181),1,IF(AND(BA$4&gt;=Inputs!$CM181,BA$4&lt;Inputs!$CN181),1,IF(AND(BA$4=Inputs!$CN181,BA$4=Inputs!$CO181),1,IF(OR(AND(BA$4=Inputs!$CN181+1,Inputs!$CN181=Inputs!$CO181),AND(BA$4=Inputs!$CN181+2,Inputs!$CN181=Inputs!$CO181)),0,IF(BA$4=Inputs!$CN181,0.8,IF(BA$4=Inputs!$CN181+1,0.6,IF(BA$4=Inputs!$CN181+2,0.4,IF(BA$4=Inputs!$CO181,0.2,IF(AND(BA$4&gt;=Inputs!$CL181,BA$4&lt;Inputs!$CM181),(BA$4-Inputs!$CL181+1)/(Inputs!$AI181+1),0)))))))))</f>
        <v>0</v>
      </c>
      <c r="BB184" s="27">
        <f>IF(AND(Inputs!$CO181=0,BB$4&gt;=Inputs!$CM181),1,IF(AND(BB$4&gt;=Inputs!$CM181,BB$4&lt;Inputs!$CN181),1,IF(AND(BB$4=Inputs!$CN181,BB$4=Inputs!$CO181),1,IF(OR(AND(BB$4=Inputs!$CN181+1,Inputs!$CN181=Inputs!$CO181),AND(BB$4=Inputs!$CN181+2,Inputs!$CN181=Inputs!$CO181)),0,IF(BB$4=Inputs!$CN181,0.8,IF(BB$4=Inputs!$CN181+1,0.6,IF(BB$4=Inputs!$CN181+2,0.4,IF(BB$4=Inputs!$CO181,0.2,IF(AND(BB$4&gt;=Inputs!$CL181,BB$4&lt;Inputs!$CM181),(BB$4-Inputs!$CL181+1)/(Inputs!$AI181+1),0)))))))))</f>
        <v>0</v>
      </c>
      <c r="BC184" s="27">
        <f>IF(AND(Inputs!$CO181=0,BC$4&gt;=Inputs!$CM181),1,IF(AND(BC$4&gt;=Inputs!$CM181,BC$4&lt;Inputs!$CN181),1,IF(AND(BC$4=Inputs!$CN181,BC$4=Inputs!$CO181),1,IF(OR(AND(BC$4=Inputs!$CN181+1,Inputs!$CN181=Inputs!$CO181),AND(BC$4=Inputs!$CN181+2,Inputs!$CN181=Inputs!$CO181)),0,IF(BC$4=Inputs!$CN181,0.8,IF(BC$4=Inputs!$CN181+1,0.6,IF(BC$4=Inputs!$CN181+2,0.4,IF(BC$4=Inputs!$CO181,0.2,IF(AND(BC$4&gt;=Inputs!$CL181,BC$4&lt;Inputs!$CM181),(BC$4-Inputs!$CL181+1)/(Inputs!$AI181+1),0)))))))))</f>
        <v>0</v>
      </c>
      <c r="BD184" s="27">
        <f>IF(AND(Inputs!$CO181=0,BD$4&gt;=Inputs!$CM181),1,IF(AND(BD$4&gt;=Inputs!$CM181,BD$4&lt;Inputs!$CN181),1,IF(AND(BD$4=Inputs!$CN181,BD$4=Inputs!$CO181),1,IF(OR(AND(BD$4=Inputs!$CN181+1,Inputs!$CN181=Inputs!$CO181),AND(BD$4=Inputs!$CN181+2,Inputs!$CN181=Inputs!$CO181)),0,IF(BD$4=Inputs!$CN181,0.8,IF(BD$4=Inputs!$CN181+1,0.6,IF(BD$4=Inputs!$CN181+2,0.4,IF(BD$4=Inputs!$CO181,0.2,IF(AND(BD$4&gt;=Inputs!$CL181,BD$4&lt;Inputs!$CM181),(BD$4-Inputs!$CL181+1)/(Inputs!$AI181+1),0)))))))))</f>
        <v>0</v>
      </c>
      <c r="BE184" s="27">
        <f>IF(AND(Inputs!$CO181=0,BE$4&gt;=Inputs!$CM181),1,IF(AND(BE$4&gt;=Inputs!$CM181,BE$4&lt;Inputs!$CN181),1,IF(AND(BE$4=Inputs!$CN181,BE$4=Inputs!$CO181),1,IF(OR(AND(BE$4=Inputs!$CN181+1,Inputs!$CN181=Inputs!$CO181),AND(BE$4=Inputs!$CN181+2,Inputs!$CN181=Inputs!$CO181)),0,IF(BE$4=Inputs!$CN181,0.8,IF(BE$4=Inputs!$CN181+1,0.6,IF(BE$4=Inputs!$CN181+2,0.4,IF(BE$4=Inputs!$CO181,0.2,IF(AND(BE$4&gt;=Inputs!$CL181,BE$4&lt;Inputs!$CM181),(BE$4-Inputs!$CL181+1)/(Inputs!$AI181+1),0)))))))))</f>
        <v>0</v>
      </c>
      <c r="BF184" s="27">
        <f>IF(AND(Inputs!$CO181=0,BF$4&gt;=Inputs!$CM181),1,IF(AND(BF$4&gt;=Inputs!$CM181,BF$4&lt;Inputs!$CN181),1,IF(AND(BF$4=Inputs!$CN181,BF$4=Inputs!$CO181),1,IF(OR(AND(BF$4=Inputs!$CN181+1,Inputs!$CN181=Inputs!$CO181),AND(BF$4=Inputs!$CN181+2,Inputs!$CN181=Inputs!$CO181)),0,IF(BF$4=Inputs!$CN181,0.8,IF(BF$4=Inputs!$CN181+1,0.6,IF(BF$4=Inputs!$CN181+2,0.4,IF(BF$4=Inputs!$CO181,0.2,IF(AND(BF$4&gt;=Inputs!$CL181,BF$4&lt;Inputs!$CM181),(BF$4-Inputs!$CL181+1)/(Inputs!$AI181+1),0)))))))))</f>
        <v>0</v>
      </c>
      <c r="BG184" s="27">
        <f>IF(AND(Inputs!$CO181=0,BG$4&gt;=Inputs!$CM181),1,IF(AND(BG$4&gt;=Inputs!$CM181,BG$4&lt;Inputs!$CN181),1,IF(AND(BG$4=Inputs!$CN181,BG$4=Inputs!$CO181),1,IF(OR(AND(BG$4=Inputs!$CN181+1,Inputs!$CN181=Inputs!$CO181),AND(BG$4=Inputs!$CN181+2,Inputs!$CN181=Inputs!$CO181)),0,IF(BG$4=Inputs!$CN181,0.8,IF(BG$4=Inputs!$CN181+1,0.6,IF(BG$4=Inputs!$CN181+2,0.4,IF(BG$4=Inputs!$CO181,0.2,IF(AND(BG$4&gt;=Inputs!$CL181,BG$4&lt;Inputs!$CM181),(BG$4-Inputs!$CL181+1)/(Inputs!$AI181+1),0)))))))))</f>
        <v>0</v>
      </c>
      <c r="BH184" s="27">
        <f>IF(AND(Inputs!$CO181=0,BH$4&gt;=Inputs!$CM181),1,IF(AND(BH$4&gt;=Inputs!$CM181,BH$4&lt;Inputs!$CN181),1,IF(AND(BH$4=Inputs!$CN181,BH$4=Inputs!$CO181),1,IF(OR(AND(BH$4=Inputs!$CN181+1,Inputs!$CN181=Inputs!$CO181),AND(BH$4=Inputs!$CN181+2,Inputs!$CN181=Inputs!$CO181)),0,IF(BH$4=Inputs!$CN181,0.8,IF(BH$4=Inputs!$CN181+1,0.6,IF(BH$4=Inputs!$CN181+2,0.4,IF(BH$4=Inputs!$CO181,0.2,IF(AND(BH$4&gt;=Inputs!$CL181,BH$4&lt;Inputs!$CM181),(BH$4-Inputs!$CL181+1)/(Inputs!$AI181+1),0)))))))))</f>
        <v>0</v>
      </c>
      <c r="BI184" s="27">
        <f>IF(AND(Inputs!$CO181=0,BI$4&gt;=Inputs!$CM181),1,IF(AND(BI$4&gt;=Inputs!$CM181,BI$4&lt;Inputs!$CN181),1,IF(AND(BI$4=Inputs!$CN181,BI$4=Inputs!$CO181),1,IF(OR(AND(BI$4=Inputs!$CN181+1,Inputs!$CN181=Inputs!$CO181),AND(BI$4=Inputs!$CN181+2,Inputs!$CN181=Inputs!$CO181)),0,IF(BI$4=Inputs!$CN181,0.8,IF(BI$4=Inputs!$CN181+1,0.6,IF(BI$4=Inputs!$CN181+2,0.4,IF(BI$4=Inputs!$CO181,0.2,IF(AND(BI$4&gt;=Inputs!$CL181,BI$4&lt;Inputs!$CM181),(BI$4-Inputs!$CL181+1)/(Inputs!$AI181+1),0)))))))))</f>
        <v>0</v>
      </c>
      <c r="BJ184" s="27">
        <f>IF(AND(Inputs!$CO181=0,BJ$4&gt;=Inputs!$CM181),1,IF(AND(BJ$4&gt;=Inputs!$CM181,BJ$4&lt;Inputs!$CN181),1,IF(AND(BJ$4=Inputs!$CN181,BJ$4=Inputs!$CO181),1,IF(OR(AND(BJ$4=Inputs!$CN181+1,Inputs!$CN181=Inputs!$CO181),AND(BJ$4=Inputs!$CN181+2,Inputs!$CN181=Inputs!$CO181)),0,IF(BJ$4=Inputs!$CN181,0.8,IF(BJ$4=Inputs!$CN181+1,0.6,IF(BJ$4=Inputs!$CN181+2,0.4,IF(BJ$4=Inputs!$CO181,0.2,IF(AND(BJ$4&gt;=Inputs!$CL181,BJ$4&lt;Inputs!$CM181),(BJ$4-Inputs!$CL181+1)/(Inputs!$AI181+1),0)))))))))</f>
        <v>0</v>
      </c>
      <c r="BK184" s="27">
        <f>IF(AND(Inputs!$CO181=0,BK$4&gt;=Inputs!$CM181),1,IF(AND(BK$4&gt;=Inputs!$CM181,BK$4&lt;Inputs!$CN181),1,IF(AND(BK$4=Inputs!$CN181,BK$4=Inputs!$CO181),1,IF(OR(AND(BK$4=Inputs!$CN181+1,Inputs!$CN181=Inputs!$CO181),AND(BK$4=Inputs!$CN181+2,Inputs!$CN181=Inputs!$CO181)),0,IF(BK$4=Inputs!$CN181,0.8,IF(BK$4=Inputs!$CN181+1,0.6,IF(BK$4=Inputs!$CN181+2,0.4,IF(BK$4=Inputs!$CO181,0.2,IF(AND(BK$4&gt;=Inputs!$CL181,BK$4&lt;Inputs!$CM181),(BK$4-Inputs!$CL181+1)/(Inputs!$AI181+1),0)))))))))</f>
        <v>0</v>
      </c>
      <c r="BL184" s="27">
        <f>IF(AND(Inputs!$CO181=0,BL$4&gt;=Inputs!$CM181),1,IF(AND(BL$4&gt;=Inputs!$CM181,BL$4&lt;Inputs!$CN181),1,IF(AND(BL$4=Inputs!$CN181,BL$4=Inputs!$CO181),1,IF(OR(AND(BL$4=Inputs!$CN181+1,Inputs!$CN181=Inputs!$CO181),AND(BL$4=Inputs!$CN181+2,Inputs!$CN181=Inputs!$CO181)),0,IF(BL$4=Inputs!$CN181,0.8,IF(BL$4=Inputs!$CN181+1,0.6,IF(BL$4=Inputs!$CN181+2,0.4,IF(BL$4=Inputs!$CO181,0.2,IF(AND(BL$4&gt;=Inputs!$CL181,BL$4&lt;Inputs!$CM181),(BL$4-Inputs!$CL181+1)/(Inputs!$AI181+1),0)))))))))</f>
        <v>0</v>
      </c>
      <c r="BM184" s="27">
        <f>IF(AND(Inputs!$CO181=0,BM$4&gt;=Inputs!$CM181),1,IF(AND(BM$4&gt;=Inputs!$CM181,BM$4&lt;Inputs!$CN181),1,IF(AND(BM$4=Inputs!$CN181,BM$4=Inputs!$CO181),1,IF(OR(AND(BM$4=Inputs!$CN181+1,Inputs!$CN181=Inputs!$CO181),AND(BM$4=Inputs!$CN181+2,Inputs!$CN181=Inputs!$CO181)),0,IF(BM$4=Inputs!$CN181,0.8,IF(BM$4=Inputs!$CN181+1,0.6,IF(BM$4=Inputs!$CN181+2,0.4,IF(BM$4=Inputs!$CO181,0.2,IF(AND(BM$4&gt;=Inputs!$CL181,BM$4&lt;Inputs!$CM181),(BM$4-Inputs!$CL181+1)/(Inputs!$AI181+1),0)))))))))</f>
        <v>0</v>
      </c>
      <c r="BO184" s="46" t="str">
        <f>IF(Inputs!$B181="","",(ROUND(Inputs!$BC181*AJ184,0)))</f>
        <v/>
      </c>
      <c r="BP184" s="46" t="str">
        <f>IF(Inputs!$B181="","",(ROUND(Inputs!$BC181*AK184,0)))</f>
        <v/>
      </c>
      <c r="BQ184" s="46" t="str">
        <f>IF(Inputs!$B181="","",(ROUND(Inputs!$BC181*AL184,0)))</f>
        <v/>
      </c>
      <c r="BR184" s="46" t="str">
        <f>IF(Inputs!$B181="","",(ROUND(Inputs!$BC181*AM184,0)))</f>
        <v/>
      </c>
      <c r="BS184" s="46" t="str">
        <f>IF(Inputs!$B181="","",(ROUND(Inputs!$BC181*AN184,0)))</f>
        <v/>
      </c>
      <c r="BT184" s="46" t="str">
        <f>IF(Inputs!$B181="","",(ROUND(Inputs!$BC181*AO184,0)))</f>
        <v/>
      </c>
      <c r="BU184" s="46" t="str">
        <f>IF(Inputs!$B181="","",(ROUND(Inputs!$BC181*AP184,0)))</f>
        <v/>
      </c>
      <c r="BV184" s="46" t="str">
        <f>IF(Inputs!$B181="","",(ROUND(Inputs!$BC181*AQ184,0)))</f>
        <v/>
      </c>
      <c r="BW184" s="46" t="str">
        <f>IF(Inputs!$B181="","",(ROUND(Inputs!$BC181*AR184,0)))</f>
        <v/>
      </c>
      <c r="BX184" s="46" t="str">
        <f>IF(Inputs!$B181="","",(ROUND(Inputs!$BC181*AS184,0)))</f>
        <v/>
      </c>
      <c r="BY184" s="46" t="str">
        <f>IF(Inputs!$B181="","",(ROUND(Inputs!$BC181*AT184,0)))</f>
        <v/>
      </c>
      <c r="BZ184" s="46" t="str">
        <f>IF(Inputs!$B181="","",(ROUND(Inputs!$BC181*AU184,0)))</f>
        <v/>
      </c>
      <c r="CA184" s="46" t="str">
        <f>IF(Inputs!$B181="","",(ROUND(Inputs!$BC181*AV184,0)))</f>
        <v/>
      </c>
      <c r="CB184" s="46" t="str">
        <f>IF(Inputs!$B181="","",(ROUND(Inputs!$BC181*AW184,0)))</f>
        <v/>
      </c>
      <c r="CC184" s="46" t="str">
        <f>IF(Inputs!$B181="","",(ROUND(Inputs!$BC181*AX184,0)))</f>
        <v/>
      </c>
      <c r="CD184" s="46" t="str">
        <f>IF(Inputs!$B181="","",(ROUND(Inputs!$BC181*AY184,0)))</f>
        <v/>
      </c>
      <c r="CE184" s="46" t="str">
        <f>IF(Inputs!$B181="","",(ROUND(Inputs!$BC181*AZ184,0)))</f>
        <v/>
      </c>
      <c r="CF184" s="46" t="str">
        <f>IF(Inputs!$B181="","",(ROUND(Inputs!$BC181*BA184,0)))</f>
        <v/>
      </c>
      <c r="CG184" s="46" t="str">
        <f>IF(Inputs!$B181="","",(ROUND(Inputs!$BC181*BB184,0)))</f>
        <v/>
      </c>
      <c r="CH184" s="46" t="str">
        <f>IF(Inputs!$B181="","",(ROUND(Inputs!$BC181*BC184,0)))</f>
        <v/>
      </c>
      <c r="CI184" s="46" t="str">
        <f>IF(Inputs!$B181="","",(ROUND(Inputs!$BC181*BD184,0)))</f>
        <v/>
      </c>
      <c r="CJ184" s="46" t="str">
        <f>IF(Inputs!$B181="","",(ROUND(Inputs!$BC181*BE184,0)))</f>
        <v/>
      </c>
      <c r="CK184" s="46" t="str">
        <f>IF(Inputs!$B181="","",(ROUND(Inputs!$BC181*BF184,0)))</f>
        <v/>
      </c>
      <c r="CL184" s="46" t="str">
        <f>IF(Inputs!$B181="","",(ROUND(Inputs!$BC181*BG184,0)))</f>
        <v/>
      </c>
      <c r="CM184" s="46" t="str">
        <f>IF(Inputs!$B181="","",(ROUND(Inputs!$BC181*BH184,0)))</f>
        <v/>
      </c>
      <c r="CN184" s="46" t="str">
        <f>IF(Inputs!$B181="","",(ROUND(Inputs!$BC181*BI184,0)))</f>
        <v/>
      </c>
      <c r="CO184" s="46" t="str">
        <f>IF(Inputs!$B181="","",(ROUND(Inputs!$BC181*BJ184,0)))</f>
        <v/>
      </c>
      <c r="CP184" s="46" t="str">
        <f>IF(Inputs!$B181="","",(ROUND(Inputs!$BC181*BK184,0)))</f>
        <v/>
      </c>
      <c r="CQ184" s="46" t="str">
        <f>IF(Inputs!$B181="","",(ROUND(Inputs!$BC181*BL184,0)))</f>
        <v/>
      </c>
      <c r="CR184" s="46" t="str">
        <f>IF(Inputs!$B181="","",(ROUND(Inputs!$BC181*BM184,0)))</f>
        <v/>
      </c>
      <c r="CV184" s="46" t="str">
        <f>IF(A184="","",IF(AND(CV$4&lt;=Inputs!$CQ181,CV$4&gt;=Inputs!$CP181),Inputs!$AR181/(Inputs!$CQ181-Inputs!$CP181+1),0)+IF(CV$4=Inputs!$CL181,Inputs!$BD181,0))</f>
        <v/>
      </c>
      <c r="CW184" s="46" t="str">
        <f>IF(B184="","",IF(AND(CW$4&lt;=Inputs!$CQ181,CW$4&gt;=Inputs!$CP181),Inputs!$AR181/(Inputs!$CQ181-Inputs!$CP181+1),0)+IF(CW$4=Inputs!$CL181,Inputs!$BD181,0))</f>
        <v/>
      </c>
      <c r="CX184" s="46" t="str">
        <f>IF(C184="","",IF(AND(CX$4&lt;=Inputs!$CQ181,CX$4&gt;=Inputs!$CP181),Inputs!$AR181/(Inputs!$CQ181-Inputs!$CP181+1),0)+IF(CX$4=Inputs!$CL181,Inputs!$BD181,0))</f>
        <v/>
      </c>
      <c r="CY184" s="46" t="str">
        <f>IF(D184="","",IF(AND(CY$4&lt;=Inputs!$CQ181,CY$4&gt;=Inputs!$CP181),Inputs!$AR181/(Inputs!$CQ181-Inputs!$CP181+1),0)+IF(CY$4=Inputs!$CL181,Inputs!$BD181,0))</f>
        <v/>
      </c>
      <c r="CZ184" s="46" t="str">
        <f>IF(E184="","",IF(AND(CZ$4&lt;=Inputs!$CQ181,CZ$4&gt;=Inputs!$CP181),Inputs!$AR181/(Inputs!$CQ181-Inputs!$CP181+1),0)+IF(CZ$4=Inputs!$CL181,Inputs!$BD181,0))</f>
        <v/>
      </c>
      <c r="DA184" s="46" t="str">
        <f>IF(F184="","",IF(AND(DA$4&lt;=Inputs!$CQ181,DA$4&gt;=Inputs!$CP181),Inputs!$AR181/(Inputs!$CQ181-Inputs!$CP181+1),0)+IF(DA$4=Inputs!$CL181,Inputs!$BD181,0))</f>
        <v/>
      </c>
      <c r="DB184" s="46" t="str">
        <f>IF(G184="","",IF(AND(DB$4&lt;=Inputs!$CQ181,DB$4&gt;=Inputs!$CP181),Inputs!$AR181/(Inputs!$CQ181-Inputs!$CP181+1),0)+IF(DB$4=Inputs!$CL181,Inputs!$BD181,0))</f>
        <v/>
      </c>
      <c r="DC184" s="46" t="str">
        <f>IF(H184="","",IF(AND(DC$4&lt;=Inputs!$CQ181,DC$4&gt;=Inputs!$CP181),Inputs!$AR181/(Inputs!$CQ181-Inputs!$CP181+1),0)+IF(DC$4=Inputs!$CL181,Inputs!$BD181,0))</f>
        <v/>
      </c>
      <c r="DD184" s="46" t="str">
        <f>IF(I184="","",IF(AND(DD$4&lt;=Inputs!$CQ181,DD$4&gt;=Inputs!$CP181),Inputs!$AR181/(Inputs!$CQ181-Inputs!$CP181+1),0)+IF(DD$4=Inputs!$CL181,Inputs!$BD181,0))</f>
        <v/>
      </c>
      <c r="DE184" s="46" t="str">
        <f>IF(J184="","",IF(AND(DE$4&lt;=Inputs!$CQ181,DE$4&gt;=Inputs!$CP181),Inputs!$AR181/(Inputs!$CQ181-Inputs!$CP181+1),0)+IF(DE$4=Inputs!$CL181,Inputs!$BD181,0))</f>
        <v/>
      </c>
      <c r="DF184" s="46" t="str">
        <f>IF(K184="","",IF(AND(DF$4&lt;=Inputs!$CQ181,DF$4&gt;=Inputs!$CP181),Inputs!$AR181/(Inputs!$CQ181-Inputs!$CP181+1),0)+IF(DF$4=Inputs!$CL181,Inputs!$BD181,0))</f>
        <v/>
      </c>
      <c r="DG184" s="46" t="str">
        <f>IF(L184="","",IF(AND(DG$4&lt;=Inputs!$CQ181,DG$4&gt;=Inputs!$CP181),Inputs!$AR181/(Inputs!$CQ181-Inputs!$CP181+1),0)+IF(DG$4=Inputs!$CL181,Inputs!$BD181,0))</f>
        <v/>
      </c>
      <c r="DH184" s="46" t="str">
        <f>IF(M184="","",IF(AND(DH$4&lt;=Inputs!$CQ181,DH$4&gt;=Inputs!$CP181),Inputs!$AR181/(Inputs!$CQ181-Inputs!$CP181+1),0)+IF(DH$4=Inputs!$CL181,Inputs!$BD181,0))</f>
        <v/>
      </c>
      <c r="DI184" s="46" t="str">
        <f>IF(N184="","",IF(AND(DI$4&lt;=Inputs!$CQ181,DI$4&gt;=Inputs!$CP181),Inputs!$AR181/(Inputs!$CQ181-Inputs!$CP181+1),0)+IF(DI$4=Inputs!$CL181,Inputs!$BD181,0))</f>
        <v/>
      </c>
      <c r="DJ184" s="46" t="str">
        <f>IF(O184="","",IF(AND(DJ$4&lt;=Inputs!$CQ181,DJ$4&gt;=Inputs!$CP181),Inputs!$AR181/(Inputs!$CQ181-Inputs!$CP181+1),0)+IF(DJ$4=Inputs!$CL181,Inputs!$BD181,0))</f>
        <v/>
      </c>
      <c r="DK184" s="46" t="str">
        <f>IF(P184="","",IF(AND(DK$4&lt;=Inputs!$CQ181,DK$4&gt;=Inputs!$CP181),Inputs!$AR181/(Inputs!$CQ181-Inputs!$CP181+1),0)+IF(DK$4=Inputs!$CL181,Inputs!$BD181,0))</f>
        <v/>
      </c>
      <c r="DL184" s="46" t="str">
        <f>IF(Q184="","",IF(AND(DL$4&lt;=Inputs!$CQ181,DL$4&gt;=Inputs!$CP181),Inputs!$AR181/(Inputs!$CQ181-Inputs!$CP181+1),0)+IF(DL$4=Inputs!$CL181,Inputs!$BD181,0))</f>
        <v/>
      </c>
      <c r="DM184" s="46" t="str">
        <f>IF(R184="","",IF(AND(DM$4&lt;=Inputs!$CQ181,DM$4&gt;=Inputs!$CP181),Inputs!$AR181/(Inputs!$CQ181-Inputs!$CP181+1),0)+IF(DM$4=Inputs!$CL181,Inputs!$BD181,0))</f>
        <v/>
      </c>
      <c r="DN184" s="46" t="str">
        <f>IF(S184="","",IF(AND(DN$4&lt;=Inputs!$CQ181,DN$4&gt;=Inputs!$CP181),Inputs!$AR181/(Inputs!$CQ181-Inputs!$CP181+1),0)+IF(DN$4=Inputs!$CL181,Inputs!$BD181,0))</f>
        <v/>
      </c>
      <c r="DO184" s="46" t="str">
        <f>IF(T184="","",IF(AND(DO$4&lt;=Inputs!$CQ181,DO$4&gt;=Inputs!$CP181),Inputs!$AR181/(Inputs!$CQ181-Inputs!$CP181+1),0)+IF(DO$4=Inputs!$CL181,Inputs!$BD181,0))</f>
        <v/>
      </c>
      <c r="DP184" s="46" t="str">
        <f>IF(U184="","",IF(AND(DP$4&lt;=Inputs!$CQ181,DP$4&gt;=Inputs!$CP181),Inputs!$AR181/(Inputs!$CQ181-Inputs!$CP181+1),0)+IF(DP$4=Inputs!$CL181,Inputs!$BD181,0))</f>
        <v/>
      </c>
      <c r="DQ184" s="46" t="str">
        <f>IF(V184="","",IF(AND(DQ$4&lt;=Inputs!$CQ181,DQ$4&gt;=Inputs!$CP181),Inputs!$AR181/(Inputs!$CQ181-Inputs!$CP181+1),0)+IF(DQ$4=Inputs!$CL181,Inputs!$BD181,0))</f>
        <v/>
      </c>
      <c r="DR184" s="46" t="str">
        <f>IF(W184="","",IF(AND(DR$4&lt;=Inputs!$CQ181,DR$4&gt;=Inputs!$CP181),Inputs!$AR181/(Inputs!$CQ181-Inputs!$CP181+1),0)+IF(DR$4=Inputs!$CL181,Inputs!$BD181,0))</f>
        <v/>
      </c>
      <c r="DS184" s="46" t="str">
        <f>IF(X184="","",IF(AND(DS$4&lt;=Inputs!$CQ181,DS$4&gt;=Inputs!$CP181),Inputs!$AR181/(Inputs!$CQ181-Inputs!$CP181+1),0)+IF(DS$4=Inputs!$CL181,Inputs!$BD181,0))</f>
        <v/>
      </c>
      <c r="DT184" s="46" t="str">
        <f>IF(Y184="","",IF(AND(DT$4&lt;=Inputs!$CQ181,DT$4&gt;=Inputs!$CP181),Inputs!$AR181/(Inputs!$CQ181-Inputs!$CP181+1),0)+IF(DT$4=Inputs!$CL181,Inputs!$BD181,0))</f>
        <v/>
      </c>
      <c r="DU184" s="46" t="str">
        <f>IF(Z184="","",IF(AND(DU$4&lt;=Inputs!$CQ181,DU$4&gt;=Inputs!$CP181),Inputs!$AR181/(Inputs!$CQ181-Inputs!$CP181+1),0)+IF(DU$4=Inputs!$CL181,Inputs!$BD181,0))</f>
        <v/>
      </c>
      <c r="DV184" s="46" t="str">
        <f>IF(AA184="","",IF(AND(DV$4&lt;=Inputs!$CQ181,DV$4&gt;=Inputs!$CP181),Inputs!$AR181/(Inputs!$CQ181-Inputs!$CP181+1),0)+IF(DV$4=Inputs!$CL181,Inputs!$BD181,0))</f>
        <v/>
      </c>
      <c r="DW184" s="46" t="str">
        <f>IF(AB184="","",IF(AND(DW$4&lt;=Inputs!$CQ181,DW$4&gt;=Inputs!$CP181),Inputs!$AR181/(Inputs!$CQ181-Inputs!$CP181+1),0)+IF(DW$4=Inputs!$CL181,Inputs!$BD181,0))</f>
        <v/>
      </c>
      <c r="DX184" s="46" t="str">
        <f>IF(AC184="","",IF(AND(DX$4&lt;=Inputs!$CQ181,DX$4&gt;=Inputs!$CP181),Inputs!$AR181/(Inputs!$CQ181-Inputs!$CP181+1),0)+IF(DX$4=Inputs!$CL181,Inputs!$BD181,0))</f>
        <v/>
      </c>
      <c r="DY184" s="46" t="str">
        <f>IF(AD184="","",IF(AND(DY$4&lt;=Inputs!$CQ181,DY$4&gt;=Inputs!$CP181),Inputs!$AR181/(Inputs!$CQ181-Inputs!$CP181+1),0)+IF(DY$4=Inputs!$CL181,Inputs!$BD181,0))</f>
        <v/>
      </c>
      <c r="DZ184" s="46" t="str">
        <f t="shared" si="8"/>
        <v/>
      </c>
    </row>
    <row r="185" spans="1:130">
      <c r="A185" s="7" t="str">
        <f>IF(Inputs!A182="","",Inputs!A182)</f>
        <v/>
      </c>
      <c r="B185" t="str">
        <f>IF(Inputs!B182="","",Inputs!B182)</f>
        <v/>
      </c>
      <c r="C185" s="46" t="str">
        <f>IF(Inputs!$B182="","",BO185-CV185)</f>
        <v/>
      </c>
      <c r="D185" s="46" t="str">
        <f>IF(Inputs!$B182="","",BP185-CW185)</f>
        <v/>
      </c>
      <c r="E185" s="46" t="str">
        <f>IF(Inputs!$B182="","",BQ185-CX185)</f>
        <v/>
      </c>
      <c r="F185" s="46" t="str">
        <f>IF(Inputs!$B182="","",BR185-CY185)</f>
        <v/>
      </c>
      <c r="G185" s="46" t="str">
        <f>IF(Inputs!$B182="","",BS185-CZ185)</f>
        <v/>
      </c>
      <c r="H185" s="46" t="str">
        <f>IF(Inputs!$B182="","",BT185-DA185)</f>
        <v/>
      </c>
      <c r="I185" s="46" t="str">
        <f>IF(Inputs!$B182="","",BU185-DB185)</f>
        <v/>
      </c>
      <c r="J185" s="46" t="str">
        <f>IF(Inputs!$B182="","",BV185-DC185)</f>
        <v/>
      </c>
      <c r="K185" s="46" t="str">
        <f>IF(Inputs!$B182="","",BW185-DD185)</f>
        <v/>
      </c>
      <c r="L185" s="46" t="str">
        <f>IF(Inputs!$B182="","",BX185-DE185)</f>
        <v/>
      </c>
      <c r="M185" s="46" t="str">
        <f>IF(Inputs!$B182="","",BY185-DF185)</f>
        <v/>
      </c>
      <c r="N185" s="46" t="str">
        <f>IF(Inputs!$B182="","",BZ185-DG185)</f>
        <v/>
      </c>
      <c r="O185" s="46" t="str">
        <f>IF(Inputs!$B182="","",CA185-DH185)</f>
        <v/>
      </c>
      <c r="P185" s="46" t="str">
        <f>IF(Inputs!$B182="","",CB185-DI185)</f>
        <v/>
      </c>
      <c r="Q185" s="46" t="str">
        <f>IF(Inputs!$B182="","",CC185-DJ185)</f>
        <v/>
      </c>
      <c r="R185" s="46" t="str">
        <f>IF(Inputs!$B182="","",CD185-DK185)</f>
        <v/>
      </c>
      <c r="S185" s="46" t="str">
        <f>IF(Inputs!$B182="","",CE185-DL185)</f>
        <v/>
      </c>
      <c r="T185" s="46" t="str">
        <f>IF(Inputs!$B182="","",CF185-DM185)</f>
        <v/>
      </c>
      <c r="U185" s="46" t="str">
        <f>IF(Inputs!$B182="","",CG185-DN185)</f>
        <v/>
      </c>
      <c r="V185" s="46" t="str">
        <f>IF(Inputs!$B182="","",CH185-DO185)</f>
        <v/>
      </c>
      <c r="W185" s="46" t="str">
        <f>IF(Inputs!$B182="","",CI185-DP185)</f>
        <v/>
      </c>
      <c r="X185" s="46" t="str">
        <f>IF(Inputs!$B182="","",CJ185-DQ185)</f>
        <v/>
      </c>
      <c r="Y185" s="46" t="str">
        <f>IF(Inputs!$B182="","",CK185-DR185)</f>
        <v/>
      </c>
      <c r="Z185" s="46" t="str">
        <f>IF(Inputs!$B182="","",CL185-DS185)</f>
        <v/>
      </c>
      <c r="AA185" s="46" t="str">
        <f>IF(Inputs!$B182="","",CM185-DT185)</f>
        <v/>
      </c>
      <c r="AB185" s="46" t="str">
        <f>IF(Inputs!$B182="","",CN185-DU185)</f>
        <v/>
      </c>
      <c r="AC185" s="46" t="str">
        <f>IF(Inputs!$B182="","",CO185-DV185)</f>
        <v/>
      </c>
      <c r="AD185" s="46" t="str">
        <f>IF(Inputs!$B182="","",CP185-DW185)</f>
        <v/>
      </c>
      <c r="AE185" s="46" t="str">
        <f>IF(Inputs!$B182="","",CQ185-DX185)</f>
        <v/>
      </c>
      <c r="AF185" s="46" t="str">
        <f>IF(Inputs!$B182="","",CR185-DY185)</f>
        <v/>
      </c>
      <c r="AG185" s="50" t="str">
        <f t="shared" si="9"/>
        <v/>
      </c>
      <c r="AH185" s="50"/>
      <c r="AJ185" s="27">
        <f>IF(AND(Inputs!$CO182=0,AJ$4&gt;=Inputs!$CM182),1,IF(AND(AJ$4&gt;=Inputs!$CM182,AJ$4&lt;Inputs!$CN182),1,IF(AND(AJ$4=Inputs!$CN182,AJ$4=Inputs!$CO182),1,IF(OR(AND(AJ$4=Inputs!$CN182+1,Inputs!$CN182=Inputs!$CO182),AND(AJ$4=Inputs!$CN182+2,Inputs!$CN182=Inputs!$CO182)),0,IF(AJ$4=Inputs!$CN182,0.8,IF(AJ$4=Inputs!$CN182+1,0.6,IF(AJ$4=Inputs!$CN182+2,0.4,IF(AJ$4=Inputs!$CO182,0.2,IF(AND(AJ$4&gt;=Inputs!$CL182,AJ$4&lt;Inputs!$CM182),(AJ$4-Inputs!$CL182+1)/(Inputs!$AI182+1),0)))))))))</f>
        <v>0</v>
      </c>
      <c r="AK185" s="27">
        <f>IF(AND(Inputs!$CO182=0,AK$4&gt;=Inputs!$CM182),1,IF(AND(AK$4&gt;=Inputs!$CM182,AK$4&lt;Inputs!$CN182),1,IF(AND(AK$4=Inputs!$CN182,AK$4=Inputs!$CO182),1,IF(OR(AND(AK$4=Inputs!$CN182+1,Inputs!$CN182=Inputs!$CO182),AND(AK$4=Inputs!$CN182+2,Inputs!$CN182=Inputs!$CO182)),0,IF(AK$4=Inputs!$CN182,0.8,IF(AK$4=Inputs!$CN182+1,0.6,IF(AK$4=Inputs!$CN182+2,0.4,IF(AK$4=Inputs!$CO182,0.2,IF(AND(AK$4&gt;=Inputs!$CL182,AK$4&lt;Inputs!$CM182),(AK$4-Inputs!$CL182+1)/(Inputs!$AI182+1),0)))))))))</f>
        <v>0</v>
      </c>
      <c r="AL185" s="27">
        <f>IF(AND(Inputs!$CO182=0,AL$4&gt;=Inputs!$CM182),1,IF(AND(AL$4&gt;=Inputs!$CM182,AL$4&lt;Inputs!$CN182),1,IF(AND(AL$4=Inputs!$CN182,AL$4=Inputs!$CO182),1,IF(OR(AND(AL$4=Inputs!$CN182+1,Inputs!$CN182=Inputs!$CO182),AND(AL$4=Inputs!$CN182+2,Inputs!$CN182=Inputs!$CO182)),0,IF(AL$4=Inputs!$CN182,0.8,IF(AL$4=Inputs!$CN182+1,0.6,IF(AL$4=Inputs!$CN182+2,0.4,IF(AL$4=Inputs!$CO182,0.2,IF(AND(AL$4&gt;=Inputs!$CL182,AL$4&lt;Inputs!$CM182),(AL$4-Inputs!$CL182+1)/(Inputs!$AI182+1),0)))))))))</f>
        <v>0</v>
      </c>
      <c r="AM185" s="27">
        <f>IF(AND(Inputs!$CO182=0,AM$4&gt;=Inputs!$CM182),1,IF(AND(AM$4&gt;=Inputs!$CM182,AM$4&lt;Inputs!$CN182),1,IF(AND(AM$4=Inputs!$CN182,AM$4=Inputs!$CO182),1,IF(OR(AND(AM$4=Inputs!$CN182+1,Inputs!$CN182=Inputs!$CO182),AND(AM$4=Inputs!$CN182+2,Inputs!$CN182=Inputs!$CO182)),0,IF(AM$4=Inputs!$CN182,0.8,IF(AM$4=Inputs!$CN182+1,0.6,IF(AM$4=Inputs!$CN182+2,0.4,IF(AM$4=Inputs!$CO182,0.2,IF(AND(AM$4&gt;=Inputs!$CL182,AM$4&lt;Inputs!$CM182),(AM$4-Inputs!$CL182+1)/(Inputs!$AI182+1),0)))))))))</f>
        <v>0</v>
      </c>
      <c r="AN185" s="27">
        <f>IF(AND(Inputs!$CO182=0,AN$4&gt;=Inputs!$CM182),1,IF(AND(AN$4&gt;=Inputs!$CM182,AN$4&lt;Inputs!$CN182),1,IF(AND(AN$4=Inputs!$CN182,AN$4=Inputs!$CO182),1,IF(OR(AND(AN$4=Inputs!$CN182+1,Inputs!$CN182=Inputs!$CO182),AND(AN$4=Inputs!$CN182+2,Inputs!$CN182=Inputs!$CO182)),0,IF(AN$4=Inputs!$CN182,0.8,IF(AN$4=Inputs!$CN182+1,0.6,IF(AN$4=Inputs!$CN182+2,0.4,IF(AN$4=Inputs!$CO182,0.2,IF(AND(AN$4&gt;=Inputs!$CL182,AN$4&lt;Inputs!$CM182),(AN$4-Inputs!$CL182+1)/(Inputs!$AI182+1),0)))))))))</f>
        <v>0</v>
      </c>
      <c r="AO185" s="27">
        <f>IF(AND(Inputs!$CO182=0,AO$4&gt;=Inputs!$CM182),1,IF(AND(AO$4&gt;=Inputs!$CM182,AO$4&lt;Inputs!$CN182),1,IF(AND(AO$4=Inputs!$CN182,AO$4=Inputs!$CO182),1,IF(OR(AND(AO$4=Inputs!$CN182+1,Inputs!$CN182=Inputs!$CO182),AND(AO$4=Inputs!$CN182+2,Inputs!$CN182=Inputs!$CO182)),0,IF(AO$4=Inputs!$CN182,0.8,IF(AO$4=Inputs!$CN182+1,0.6,IF(AO$4=Inputs!$CN182+2,0.4,IF(AO$4=Inputs!$CO182,0.2,IF(AND(AO$4&gt;=Inputs!$CL182,AO$4&lt;Inputs!$CM182),(AO$4-Inputs!$CL182+1)/(Inputs!$AI182+1),0)))))))))</f>
        <v>0</v>
      </c>
      <c r="AP185" s="27">
        <f>IF(AND(Inputs!$CO182=0,AP$4&gt;=Inputs!$CM182),1,IF(AND(AP$4&gt;=Inputs!$CM182,AP$4&lt;Inputs!$CN182),1,IF(AND(AP$4=Inputs!$CN182,AP$4=Inputs!$CO182),1,IF(OR(AND(AP$4=Inputs!$CN182+1,Inputs!$CN182=Inputs!$CO182),AND(AP$4=Inputs!$CN182+2,Inputs!$CN182=Inputs!$CO182)),0,IF(AP$4=Inputs!$CN182,0.8,IF(AP$4=Inputs!$CN182+1,0.6,IF(AP$4=Inputs!$CN182+2,0.4,IF(AP$4=Inputs!$CO182,0.2,IF(AND(AP$4&gt;=Inputs!$CL182,AP$4&lt;Inputs!$CM182),(AP$4-Inputs!$CL182+1)/(Inputs!$AI182+1),0)))))))))</f>
        <v>0</v>
      </c>
      <c r="AQ185" s="27">
        <f>IF(AND(Inputs!$CO182=0,AQ$4&gt;=Inputs!$CM182),1,IF(AND(AQ$4&gt;=Inputs!$CM182,AQ$4&lt;Inputs!$CN182),1,IF(AND(AQ$4=Inputs!$CN182,AQ$4=Inputs!$CO182),1,IF(OR(AND(AQ$4=Inputs!$CN182+1,Inputs!$CN182=Inputs!$CO182),AND(AQ$4=Inputs!$CN182+2,Inputs!$CN182=Inputs!$CO182)),0,IF(AQ$4=Inputs!$CN182,0.8,IF(AQ$4=Inputs!$CN182+1,0.6,IF(AQ$4=Inputs!$CN182+2,0.4,IF(AQ$4=Inputs!$CO182,0.2,IF(AND(AQ$4&gt;=Inputs!$CL182,AQ$4&lt;Inputs!$CM182),(AQ$4-Inputs!$CL182+1)/(Inputs!$AI182+1),0)))))))))</f>
        <v>0</v>
      </c>
      <c r="AR185" s="27">
        <f>IF(AND(Inputs!$CO182=0,AR$4&gt;=Inputs!$CM182),1,IF(AND(AR$4&gt;=Inputs!$CM182,AR$4&lt;Inputs!$CN182),1,IF(AND(AR$4=Inputs!$CN182,AR$4=Inputs!$CO182),1,IF(OR(AND(AR$4=Inputs!$CN182+1,Inputs!$CN182=Inputs!$CO182),AND(AR$4=Inputs!$CN182+2,Inputs!$CN182=Inputs!$CO182)),0,IF(AR$4=Inputs!$CN182,0.8,IF(AR$4=Inputs!$CN182+1,0.6,IF(AR$4=Inputs!$CN182+2,0.4,IF(AR$4=Inputs!$CO182,0.2,IF(AND(AR$4&gt;=Inputs!$CL182,AR$4&lt;Inputs!$CM182),(AR$4-Inputs!$CL182+1)/(Inputs!$AI182+1),0)))))))))</f>
        <v>0</v>
      </c>
      <c r="AS185" s="27">
        <f>IF(AND(Inputs!$CO182=0,AS$4&gt;=Inputs!$CM182),1,IF(AND(AS$4&gt;=Inputs!$CM182,AS$4&lt;Inputs!$CN182),1,IF(AND(AS$4=Inputs!$CN182,AS$4=Inputs!$CO182),1,IF(OR(AND(AS$4=Inputs!$CN182+1,Inputs!$CN182=Inputs!$CO182),AND(AS$4=Inputs!$CN182+2,Inputs!$CN182=Inputs!$CO182)),0,IF(AS$4=Inputs!$CN182,0.8,IF(AS$4=Inputs!$CN182+1,0.6,IF(AS$4=Inputs!$CN182+2,0.4,IF(AS$4=Inputs!$CO182,0.2,IF(AND(AS$4&gt;=Inputs!$CL182,AS$4&lt;Inputs!$CM182),(AS$4-Inputs!$CL182+1)/(Inputs!$AI182+1),0)))))))))</f>
        <v>0</v>
      </c>
      <c r="AT185" s="27">
        <f>IF(AND(Inputs!$CO182=0,AT$4&gt;=Inputs!$CM182),1,IF(AND(AT$4&gt;=Inputs!$CM182,AT$4&lt;Inputs!$CN182),1,IF(AND(AT$4=Inputs!$CN182,AT$4=Inputs!$CO182),1,IF(OR(AND(AT$4=Inputs!$CN182+1,Inputs!$CN182=Inputs!$CO182),AND(AT$4=Inputs!$CN182+2,Inputs!$CN182=Inputs!$CO182)),0,IF(AT$4=Inputs!$CN182,0.8,IF(AT$4=Inputs!$CN182+1,0.6,IF(AT$4=Inputs!$CN182+2,0.4,IF(AT$4=Inputs!$CO182,0.2,IF(AND(AT$4&gt;=Inputs!$CL182,AT$4&lt;Inputs!$CM182),(AT$4-Inputs!$CL182+1)/(Inputs!$AI182+1),0)))))))))</f>
        <v>0</v>
      </c>
      <c r="AU185" s="27">
        <f>IF(AND(Inputs!$CO182=0,AU$4&gt;=Inputs!$CM182),1,IF(AND(AU$4&gt;=Inputs!$CM182,AU$4&lt;Inputs!$CN182),1,IF(AND(AU$4=Inputs!$CN182,AU$4=Inputs!$CO182),1,IF(OR(AND(AU$4=Inputs!$CN182+1,Inputs!$CN182=Inputs!$CO182),AND(AU$4=Inputs!$CN182+2,Inputs!$CN182=Inputs!$CO182)),0,IF(AU$4=Inputs!$CN182,0.8,IF(AU$4=Inputs!$CN182+1,0.6,IF(AU$4=Inputs!$CN182+2,0.4,IF(AU$4=Inputs!$CO182,0.2,IF(AND(AU$4&gt;=Inputs!$CL182,AU$4&lt;Inputs!$CM182),(AU$4-Inputs!$CL182+1)/(Inputs!$AI182+1),0)))))))))</f>
        <v>0</v>
      </c>
      <c r="AV185" s="27">
        <f>IF(AND(Inputs!$CO182=0,AV$4&gt;=Inputs!$CM182),1,IF(AND(AV$4&gt;=Inputs!$CM182,AV$4&lt;Inputs!$CN182),1,IF(AND(AV$4=Inputs!$CN182,AV$4=Inputs!$CO182),1,IF(OR(AND(AV$4=Inputs!$CN182+1,Inputs!$CN182=Inputs!$CO182),AND(AV$4=Inputs!$CN182+2,Inputs!$CN182=Inputs!$CO182)),0,IF(AV$4=Inputs!$CN182,0.8,IF(AV$4=Inputs!$CN182+1,0.6,IF(AV$4=Inputs!$CN182+2,0.4,IF(AV$4=Inputs!$CO182,0.2,IF(AND(AV$4&gt;=Inputs!$CL182,AV$4&lt;Inputs!$CM182),(AV$4-Inputs!$CL182+1)/(Inputs!$AI182+1),0)))))))))</f>
        <v>0</v>
      </c>
      <c r="AW185" s="27">
        <f>IF(AND(Inputs!$CO182=0,AW$4&gt;=Inputs!$CM182),1,IF(AND(AW$4&gt;=Inputs!$CM182,AW$4&lt;Inputs!$CN182),1,IF(AND(AW$4=Inputs!$CN182,AW$4=Inputs!$CO182),1,IF(OR(AND(AW$4=Inputs!$CN182+1,Inputs!$CN182=Inputs!$CO182),AND(AW$4=Inputs!$CN182+2,Inputs!$CN182=Inputs!$CO182)),0,IF(AW$4=Inputs!$CN182,0.8,IF(AW$4=Inputs!$CN182+1,0.6,IF(AW$4=Inputs!$CN182+2,0.4,IF(AW$4=Inputs!$CO182,0.2,IF(AND(AW$4&gt;=Inputs!$CL182,AW$4&lt;Inputs!$CM182),(AW$4-Inputs!$CL182+1)/(Inputs!$AI182+1),0)))))))))</f>
        <v>0</v>
      </c>
      <c r="AX185" s="27">
        <f>IF(AND(Inputs!$CO182=0,AX$4&gt;=Inputs!$CM182),1,IF(AND(AX$4&gt;=Inputs!$CM182,AX$4&lt;Inputs!$CN182),1,IF(AND(AX$4=Inputs!$CN182,AX$4=Inputs!$CO182),1,IF(OR(AND(AX$4=Inputs!$CN182+1,Inputs!$CN182=Inputs!$CO182),AND(AX$4=Inputs!$CN182+2,Inputs!$CN182=Inputs!$CO182)),0,IF(AX$4=Inputs!$CN182,0.8,IF(AX$4=Inputs!$CN182+1,0.6,IF(AX$4=Inputs!$CN182+2,0.4,IF(AX$4=Inputs!$CO182,0.2,IF(AND(AX$4&gt;=Inputs!$CL182,AX$4&lt;Inputs!$CM182),(AX$4-Inputs!$CL182+1)/(Inputs!$AI182+1),0)))))))))</f>
        <v>0</v>
      </c>
      <c r="AY185" s="27">
        <f>IF(AND(Inputs!$CO182=0,AY$4&gt;=Inputs!$CM182),1,IF(AND(AY$4&gt;=Inputs!$CM182,AY$4&lt;Inputs!$CN182),1,IF(AND(AY$4=Inputs!$CN182,AY$4=Inputs!$CO182),1,IF(OR(AND(AY$4=Inputs!$CN182+1,Inputs!$CN182=Inputs!$CO182),AND(AY$4=Inputs!$CN182+2,Inputs!$CN182=Inputs!$CO182)),0,IF(AY$4=Inputs!$CN182,0.8,IF(AY$4=Inputs!$CN182+1,0.6,IF(AY$4=Inputs!$CN182+2,0.4,IF(AY$4=Inputs!$CO182,0.2,IF(AND(AY$4&gt;=Inputs!$CL182,AY$4&lt;Inputs!$CM182),(AY$4-Inputs!$CL182+1)/(Inputs!$AI182+1),0)))))))))</f>
        <v>0</v>
      </c>
      <c r="AZ185" s="27">
        <f>IF(AND(Inputs!$CO182=0,AZ$4&gt;=Inputs!$CM182),1,IF(AND(AZ$4&gt;=Inputs!$CM182,AZ$4&lt;Inputs!$CN182),1,IF(AND(AZ$4=Inputs!$CN182,AZ$4=Inputs!$CO182),1,IF(OR(AND(AZ$4=Inputs!$CN182+1,Inputs!$CN182=Inputs!$CO182),AND(AZ$4=Inputs!$CN182+2,Inputs!$CN182=Inputs!$CO182)),0,IF(AZ$4=Inputs!$CN182,0.8,IF(AZ$4=Inputs!$CN182+1,0.6,IF(AZ$4=Inputs!$CN182+2,0.4,IF(AZ$4=Inputs!$CO182,0.2,IF(AND(AZ$4&gt;=Inputs!$CL182,AZ$4&lt;Inputs!$CM182),(AZ$4-Inputs!$CL182+1)/(Inputs!$AI182+1),0)))))))))</f>
        <v>0</v>
      </c>
      <c r="BA185" s="27">
        <f>IF(AND(Inputs!$CO182=0,BA$4&gt;=Inputs!$CM182),1,IF(AND(BA$4&gt;=Inputs!$CM182,BA$4&lt;Inputs!$CN182),1,IF(AND(BA$4=Inputs!$CN182,BA$4=Inputs!$CO182),1,IF(OR(AND(BA$4=Inputs!$CN182+1,Inputs!$CN182=Inputs!$CO182),AND(BA$4=Inputs!$CN182+2,Inputs!$CN182=Inputs!$CO182)),0,IF(BA$4=Inputs!$CN182,0.8,IF(BA$4=Inputs!$CN182+1,0.6,IF(BA$4=Inputs!$CN182+2,0.4,IF(BA$4=Inputs!$CO182,0.2,IF(AND(BA$4&gt;=Inputs!$CL182,BA$4&lt;Inputs!$CM182),(BA$4-Inputs!$CL182+1)/(Inputs!$AI182+1),0)))))))))</f>
        <v>0</v>
      </c>
      <c r="BB185" s="27">
        <f>IF(AND(Inputs!$CO182=0,BB$4&gt;=Inputs!$CM182),1,IF(AND(BB$4&gt;=Inputs!$CM182,BB$4&lt;Inputs!$CN182),1,IF(AND(BB$4=Inputs!$CN182,BB$4=Inputs!$CO182),1,IF(OR(AND(BB$4=Inputs!$CN182+1,Inputs!$CN182=Inputs!$CO182),AND(BB$4=Inputs!$CN182+2,Inputs!$CN182=Inputs!$CO182)),0,IF(BB$4=Inputs!$CN182,0.8,IF(BB$4=Inputs!$CN182+1,0.6,IF(BB$4=Inputs!$CN182+2,0.4,IF(BB$4=Inputs!$CO182,0.2,IF(AND(BB$4&gt;=Inputs!$CL182,BB$4&lt;Inputs!$CM182),(BB$4-Inputs!$CL182+1)/(Inputs!$AI182+1),0)))))))))</f>
        <v>0</v>
      </c>
      <c r="BC185" s="27">
        <f>IF(AND(Inputs!$CO182=0,BC$4&gt;=Inputs!$CM182),1,IF(AND(BC$4&gt;=Inputs!$CM182,BC$4&lt;Inputs!$CN182),1,IF(AND(BC$4=Inputs!$CN182,BC$4=Inputs!$CO182),1,IF(OR(AND(BC$4=Inputs!$CN182+1,Inputs!$CN182=Inputs!$CO182),AND(BC$4=Inputs!$CN182+2,Inputs!$CN182=Inputs!$CO182)),0,IF(BC$4=Inputs!$CN182,0.8,IF(BC$4=Inputs!$CN182+1,0.6,IF(BC$4=Inputs!$CN182+2,0.4,IF(BC$4=Inputs!$CO182,0.2,IF(AND(BC$4&gt;=Inputs!$CL182,BC$4&lt;Inputs!$CM182),(BC$4-Inputs!$CL182+1)/(Inputs!$AI182+1),0)))))))))</f>
        <v>0</v>
      </c>
      <c r="BD185" s="27">
        <f>IF(AND(Inputs!$CO182=0,BD$4&gt;=Inputs!$CM182),1,IF(AND(BD$4&gt;=Inputs!$CM182,BD$4&lt;Inputs!$CN182),1,IF(AND(BD$4=Inputs!$CN182,BD$4=Inputs!$CO182),1,IF(OR(AND(BD$4=Inputs!$CN182+1,Inputs!$CN182=Inputs!$CO182),AND(BD$4=Inputs!$CN182+2,Inputs!$CN182=Inputs!$CO182)),0,IF(BD$4=Inputs!$CN182,0.8,IF(BD$4=Inputs!$CN182+1,0.6,IF(BD$4=Inputs!$CN182+2,0.4,IF(BD$4=Inputs!$CO182,0.2,IF(AND(BD$4&gt;=Inputs!$CL182,BD$4&lt;Inputs!$CM182),(BD$4-Inputs!$CL182+1)/(Inputs!$AI182+1),0)))))))))</f>
        <v>0</v>
      </c>
      <c r="BE185" s="27">
        <f>IF(AND(Inputs!$CO182=0,BE$4&gt;=Inputs!$CM182),1,IF(AND(BE$4&gt;=Inputs!$CM182,BE$4&lt;Inputs!$CN182),1,IF(AND(BE$4=Inputs!$CN182,BE$4=Inputs!$CO182),1,IF(OR(AND(BE$4=Inputs!$CN182+1,Inputs!$CN182=Inputs!$CO182),AND(BE$4=Inputs!$CN182+2,Inputs!$CN182=Inputs!$CO182)),0,IF(BE$4=Inputs!$CN182,0.8,IF(BE$4=Inputs!$CN182+1,0.6,IF(BE$4=Inputs!$CN182+2,0.4,IF(BE$4=Inputs!$CO182,0.2,IF(AND(BE$4&gt;=Inputs!$CL182,BE$4&lt;Inputs!$CM182),(BE$4-Inputs!$CL182+1)/(Inputs!$AI182+1),0)))))))))</f>
        <v>0</v>
      </c>
      <c r="BF185" s="27">
        <f>IF(AND(Inputs!$CO182=0,BF$4&gt;=Inputs!$CM182),1,IF(AND(BF$4&gt;=Inputs!$CM182,BF$4&lt;Inputs!$CN182),1,IF(AND(BF$4=Inputs!$CN182,BF$4=Inputs!$CO182),1,IF(OR(AND(BF$4=Inputs!$CN182+1,Inputs!$CN182=Inputs!$CO182),AND(BF$4=Inputs!$CN182+2,Inputs!$CN182=Inputs!$CO182)),0,IF(BF$4=Inputs!$CN182,0.8,IF(BF$4=Inputs!$CN182+1,0.6,IF(BF$4=Inputs!$CN182+2,0.4,IF(BF$4=Inputs!$CO182,0.2,IF(AND(BF$4&gt;=Inputs!$CL182,BF$4&lt;Inputs!$CM182),(BF$4-Inputs!$CL182+1)/(Inputs!$AI182+1),0)))))))))</f>
        <v>0</v>
      </c>
      <c r="BG185" s="27">
        <f>IF(AND(Inputs!$CO182=0,BG$4&gt;=Inputs!$CM182),1,IF(AND(BG$4&gt;=Inputs!$CM182,BG$4&lt;Inputs!$CN182),1,IF(AND(BG$4=Inputs!$CN182,BG$4=Inputs!$CO182),1,IF(OR(AND(BG$4=Inputs!$CN182+1,Inputs!$CN182=Inputs!$CO182),AND(BG$4=Inputs!$CN182+2,Inputs!$CN182=Inputs!$CO182)),0,IF(BG$4=Inputs!$CN182,0.8,IF(BG$4=Inputs!$CN182+1,0.6,IF(BG$4=Inputs!$CN182+2,0.4,IF(BG$4=Inputs!$CO182,0.2,IF(AND(BG$4&gt;=Inputs!$CL182,BG$4&lt;Inputs!$CM182),(BG$4-Inputs!$CL182+1)/(Inputs!$AI182+1),0)))))))))</f>
        <v>0</v>
      </c>
      <c r="BH185" s="27">
        <f>IF(AND(Inputs!$CO182=0,BH$4&gt;=Inputs!$CM182),1,IF(AND(BH$4&gt;=Inputs!$CM182,BH$4&lt;Inputs!$CN182),1,IF(AND(BH$4=Inputs!$CN182,BH$4=Inputs!$CO182),1,IF(OR(AND(BH$4=Inputs!$CN182+1,Inputs!$CN182=Inputs!$CO182),AND(BH$4=Inputs!$CN182+2,Inputs!$CN182=Inputs!$CO182)),0,IF(BH$4=Inputs!$CN182,0.8,IF(BH$4=Inputs!$CN182+1,0.6,IF(BH$4=Inputs!$CN182+2,0.4,IF(BH$4=Inputs!$CO182,0.2,IF(AND(BH$4&gt;=Inputs!$CL182,BH$4&lt;Inputs!$CM182),(BH$4-Inputs!$CL182+1)/(Inputs!$AI182+1),0)))))))))</f>
        <v>0</v>
      </c>
      <c r="BI185" s="27">
        <f>IF(AND(Inputs!$CO182=0,BI$4&gt;=Inputs!$CM182),1,IF(AND(BI$4&gt;=Inputs!$CM182,BI$4&lt;Inputs!$CN182),1,IF(AND(BI$4=Inputs!$CN182,BI$4=Inputs!$CO182),1,IF(OR(AND(BI$4=Inputs!$CN182+1,Inputs!$CN182=Inputs!$CO182),AND(BI$4=Inputs!$CN182+2,Inputs!$CN182=Inputs!$CO182)),0,IF(BI$4=Inputs!$CN182,0.8,IF(BI$4=Inputs!$CN182+1,0.6,IF(BI$4=Inputs!$CN182+2,0.4,IF(BI$4=Inputs!$CO182,0.2,IF(AND(BI$4&gt;=Inputs!$CL182,BI$4&lt;Inputs!$CM182),(BI$4-Inputs!$CL182+1)/(Inputs!$AI182+1),0)))))))))</f>
        <v>0</v>
      </c>
      <c r="BJ185" s="27">
        <f>IF(AND(Inputs!$CO182=0,BJ$4&gt;=Inputs!$CM182),1,IF(AND(BJ$4&gt;=Inputs!$CM182,BJ$4&lt;Inputs!$CN182),1,IF(AND(BJ$4=Inputs!$CN182,BJ$4=Inputs!$CO182),1,IF(OR(AND(BJ$4=Inputs!$CN182+1,Inputs!$CN182=Inputs!$CO182),AND(BJ$4=Inputs!$CN182+2,Inputs!$CN182=Inputs!$CO182)),0,IF(BJ$4=Inputs!$CN182,0.8,IF(BJ$4=Inputs!$CN182+1,0.6,IF(BJ$4=Inputs!$CN182+2,0.4,IF(BJ$4=Inputs!$CO182,0.2,IF(AND(BJ$4&gt;=Inputs!$CL182,BJ$4&lt;Inputs!$CM182),(BJ$4-Inputs!$CL182+1)/(Inputs!$AI182+1),0)))))))))</f>
        <v>0</v>
      </c>
      <c r="BK185" s="27">
        <f>IF(AND(Inputs!$CO182=0,BK$4&gt;=Inputs!$CM182),1,IF(AND(BK$4&gt;=Inputs!$CM182,BK$4&lt;Inputs!$CN182),1,IF(AND(BK$4=Inputs!$CN182,BK$4=Inputs!$CO182),1,IF(OR(AND(BK$4=Inputs!$CN182+1,Inputs!$CN182=Inputs!$CO182),AND(BK$4=Inputs!$CN182+2,Inputs!$CN182=Inputs!$CO182)),0,IF(BK$4=Inputs!$CN182,0.8,IF(BK$4=Inputs!$CN182+1,0.6,IF(BK$4=Inputs!$CN182+2,0.4,IF(BK$4=Inputs!$CO182,0.2,IF(AND(BK$4&gt;=Inputs!$CL182,BK$4&lt;Inputs!$CM182),(BK$4-Inputs!$CL182+1)/(Inputs!$AI182+1),0)))))))))</f>
        <v>0</v>
      </c>
      <c r="BL185" s="27">
        <f>IF(AND(Inputs!$CO182=0,BL$4&gt;=Inputs!$CM182),1,IF(AND(BL$4&gt;=Inputs!$CM182,BL$4&lt;Inputs!$CN182),1,IF(AND(BL$4=Inputs!$CN182,BL$4=Inputs!$CO182),1,IF(OR(AND(BL$4=Inputs!$CN182+1,Inputs!$CN182=Inputs!$CO182),AND(BL$4=Inputs!$CN182+2,Inputs!$CN182=Inputs!$CO182)),0,IF(BL$4=Inputs!$CN182,0.8,IF(BL$4=Inputs!$CN182+1,0.6,IF(BL$4=Inputs!$CN182+2,0.4,IF(BL$4=Inputs!$CO182,0.2,IF(AND(BL$4&gt;=Inputs!$CL182,BL$4&lt;Inputs!$CM182),(BL$4-Inputs!$CL182+1)/(Inputs!$AI182+1),0)))))))))</f>
        <v>0</v>
      </c>
      <c r="BM185" s="27">
        <f>IF(AND(Inputs!$CO182=0,BM$4&gt;=Inputs!$CM182),1,IF(AND(BM$4&gt;=Inputs!$CM182,BM$4&lt;Inputs!$CN182),1,IF(AND(BM$4=Inputs!$CN182,BM$4=Inputs!$CO182),1,IF(OR(AND(BM$4=Inputs!$CN182+1,Inputs!$CN182=Inputs!$CO182),AND(BM$4=Inputs!$CN182+2,Inputs!$CN182=Inputs!$CO182)),0,IF(BM$4=Inputs!$CN182,0.8,IF(BM$4=Inputs!$CN182+1,0.6,IF(BM$4=Inputs!$CN182+2,0.4,IF(BM$4=Inputs!$CO182,0.2,IF(AND(BM$4&gt;=Inputs!$CL182,BM$4&lt;Inputs!$CM182),(BM$4-Inputs!$CL182+1)/(Inputs!$AI182+1),0)))))))))</f>
        <v>0</v>
      </c>
      <c r="BO185" s="46" t="str">
        <f>IF(Inputs!$B182="","",(ROUND(Inputs!$BC182*AJ185,0)))</f>
        <v/>
      </c>
      <c r="BP185" s="46" t="str">
        <f>IF(Inputs!$B182="","",(ROUND(Inputs!$BC182*AK185,0)))</f>
        <v/>
      </c>
      <c r="BQ185" s="46" t="str">
        <f>IF(Inputs!$B182="","",(ROUND(Inputs!$BC182*AL185,0)))</f>
        <v/>
      </c>
      <c r="BR185" s="46" t="str">
        <f>IF(Inputs!$B182="","",(ROUND(Inputs!$BC182*AM185,0)))</f>
        <v/>
      </c>
      <c r="BS185" s="46" t="str">
        <f>IF(Inputs!$B182="","",(ROUND(Inputs!$BC182*AN185,0)))</f>
        <v/>
      </c>
      <c r="BT185" s="46" t="str">
        <f>IF(Inputs!$B182="","",(ROUND(Inputs!$BC182*AO185,0)))</f>
        <v/>
      </c>
      <c r="BU185" s="46" t="str">
        <f>IF(Inputs!$B182="","",(ROUND(Inputs!$BC182*AP185,0)))</f>
        <v/>
      </c>
      <c r="BV185" s="46" t="str">
        <f>IF(Inputs!$B182="","",(ROUND(Inputs!$BC182*AQ185,0)))</f>
        <v/>
      </c>
      <c r="BW185" s="46" t="str">
        <f>IF(Inputs!$B182="","",(ROUND(Inputs!$BC182*AR185,0)))</f>
        <v/>
      </c>
      <c r="BX185" s="46" t="str">
        <f>IF(Inputs!$B182="","",(ROUND(Inputs!$BC182*AS185,0)))</f>
        <v/>
      </c>
      <c r="BY185" s="46" t="str">
        <f>IF(Inputs!$B182="","",(ROUND(Inputs!$BC182*AT185,0)))</f>
        <v/>
      </c>
      <c r="BZ185" s="46" t="str">
        <f>IF(Inputs!$B182="","",(ROUND(Inputs!$BC182*AU185,0)))</f>
        <v/>
      </c>
      <c r="CA185" s="46" t="str">
        <f>IF(Inputs!$B182="","",(ROUND(Inputs!$BC182*AV185,0)))</f>
        <v/>
      </c>
      <c r="CB185" s="46" t="str">
        <f>IF(Inputs!$B182="","",(ROUND(Inputs!$BC182*AW185,0)))</f>
        <v/>
      </c>
      <c r="CC185" s="46" t="str">
        <f>IF(Inputs!$B182="","",(ROUND(Inputs!$BC182*AX185,0)))</f>
        <v/>
      </c>
      <c r="CD185" s="46" t="str">
        <f>IF(Inputs!$B182="","",(ROUND(Inputs!$BC182*AY185,0)))</f>
        <v/>
      </c>
      <c r="CE185" s="46" t="str">
        <f>IF(Inputs!$B182="","",(ROUND(Inputs!$BC182*AZ185,0)))</f>
        <v/>
      </c>
      <c r="CF185" s="46" t="str">
        <f>IF(Inputs!$B182="","",(ROUND(Inputs!$BC182*BA185,0)))</f>
        <v/>
      </c>
      <c r="CG185" s="46" t="str">
        <f>IF(Inputs!$B182="","",(ROUND(Inputs!$BC182*BB185,0)))</f>
        <v/>
      </c>
      <c r="CH185" s="46" t="str">
        <f>IF(Inputs!$B182="","",(ROUND(Inputs!$BC182*BC185,0)))</f>
        <v/>
      </c>
      <c r="CI185" s="46" t="str">
        <f>IF(Inputs!$B182="","",(ROUND(Inputs!$BC182*BD185,0)))</f>
        <v/>
      </c>
      <c r="CJ185" s="46" t="str">
        <f>IF(Inputs!$B182="","",(ROUND(Inputs!$BC182*BE185,0)))</f>
        <v/>
      </c>
      <c r="CK185" s="46" t="str">
        <f>IF(Inputs!$B182="","",(ROUND(Inputs!$BC182*BF185,0)))</f>
        <v/>
      </c>
      <c r="CL185" s="46" t="str">
        <f>IF(Inputs!$B182="","",(ROUND(Inputs!$BC182*BG185,0)))</f>
        <v/>
      </c>
      <c r="CM185" s="46" t="str">
        <f>IF(Inputs!$B182="","",(ROUND(Inputs!$BC182*BH185,0)))</f>
        <v/>
      </c>
      <c r="CN185" s="46" t="str">
        <f>IF(Inputs!$B182="","",(ROUND(Inputs!$BC182*BI185,0)))</f>
        <v/>
      </c>
      <c r="CO185" s="46" t="str">
        <f>IF(Inputs!$B182="","",(ROUND(Inputs!$BC182*BJ185,0)))</f>
        <v/>
      </c>
      <c r="CP185" s="46" t="str">
        <f>IF(Inputs!$B182="","",(ROUND(Inputs!$BC182*BK185,0)))</f>
        <v/>
      </c>
      <c r="CQ185" s="46" t="str">
        <f>IF(Inputs!$B182="","",(ROUND(Inputs!$BC182*BL185,0)))</f>
        <v/>
      </c>
      <c r="CR185" s="46" t="str">
        <f>IF(Inputs!$B182="","",(ROUND(Inputs!$BC182*BM185,0)))</f>
        <v/>
      </c>
      <c r="CV185" s="46" t="str">
        <f>IF(A185="","",IF(AND(CV$4&lt;=Inputs!$CQ182,CV$4&gt;=Inputs!$CP182),Inputs!$AR182/(Inputs!$CQ182-Inputs!$CP182+1),0)+IF(CV$4=Inputs!$CL182,Inputs!$BD182,0))</f>
        <v/>
      </c>
      <c r="CW185" s="46" t="str">
        <f>IF(B185="","",IF(AND(CW$4&lt;=Inputs!$CQ182,CW$4&gt;=Inputs!$CP182),Inputs!$AR182/(Inputs!$CQ182-Inputs!$CP182+1),0)+IF(CW$4=Inputs!$CL182,Inputs!$BD182,0))</f>
        <v/>
      </c>
      <c r="CX185" s="46" t="str">
        <f>IF(C185="","",IF(AND(CX$4&lt;=Inputs!$CQ182,CX$4&gt;=Inputs!$CP182),Inputs!$AR182/(Inputs!$CQ182-Inputs!$CP182+1),0)+IF(CX$4=Inputs!$CL182,Inputs!$BD182,0))</f>
        <v/>
      </c>
      <c r="CY185" s="46" t="str">
        <f>IF(D185="","",IF(AND(CY$4&lt;=Inputs!$CQ182,CY$4&gt;=Inputs!$CP182),Inputs!$AR182/(Inputs!$CQ182-Inputs!$CP182+1),0)+IF(CY$4=Inputs!$CL182,Inputs!$BD182,0))</f>
        <v/>
      </c>
      <c r="CZ185" s="46" t="str">
        <f>IF(E185="","",IF(AND(CZ$4&lt;=Inputs!$CQ182,CZ$4&gt;=Inputs!$CP182),Inputs!$AR182/(Inputs!$CQ182-Inputs!$CP182+1),0)+IF(CZ$4=Inputs!$CL182,Inputs!$BD182,0))</f>
        <v/>
      </c>
      <c r="DA185" s="46" t="str">
        <f>IF(F185="","",IF(AND(DA$4&lt;=Inputs!$CQ182,DA$4&gt;=Inputs!$CP182),Inputs!$AR182/(Inputs!$CQ182-Inputs!$CP182+1),0)+IF(DA$4=Inputs!$CL182,Inputs!$BD182,0))</f>
        <v/>
      </c>
      <c r="DB185" s="46" t="str">
        <f>IF(G185="","",IF(AND(DB$4&lt;=Inputs!$CQ182,DB$4&gt;=Inputs!$CP182),Inputs!$AR182/(Inputs!$CQ182-Inputs!$CP182+1),0)+IF(DB$4=Inputs!$CL182,Inputs!$BD182,0))</f>
        <v/>
      </c>
      <c r="DC185" s="46" t="str">
        <f>IF(H185="","",IF(AND(DC$4&lt;=Inputs!$CQ182,DC$4&gt;=Inputs!$CP182),Inputs!$AR182/(Inputs!$CQ182-Inputs!$CP182+1),0)+IF(DC$4=Inputs!$CL182,Inputs!$BD182,0))</f>
        <v/>
      </c>
      <c r="DD185" s="46" t="str">
        <f>IF(I185="","",IF(AND(DD$4&lt;=Inputs!$CQ182,DD$4&gt;=Inputs!$CP182),Inputs!$AR182/(Inputs!$CQ182-Inputs!$CP182+1),0)+IF(DD$4=Inputs!$CL182,Inputs!$BD182,0))</f>
        <v/>
      </c>
      <c r="DE185" s="46" t="str">
        <f>IF(J185="","",IF(AND(DE$4&lt;=Inputs!$CQ182,DE$4&gt;=Inputs!$CP182),Inputs!$AR182/(Inputs!$CQ182-Inputs!$CP182+1),0)+IF(DE$4=Inputs!$CL182,Inputs!$BD182,0))</f>
        <v/>
      </c>
      <c r="DF185" s="46" t="str">
        <f>IF(K185="","",IF(AND(DF$4&lt;=Inputs!$CQ182,DF$4&gt;=Inputs!$CP182),Inputs!$AR182/(Inputs!$CQ182-Inputs!$CP182+1),0)+IF(DF$4=Inputs!$CL182,Inputs!$BD182,0))</f>
        <v/>
      </c>
      <c r="DG185" s="46" t="str">
        <f>IF(L185="","",IF(AND(DG$4&lt;=Inputs!$CQ182,DG$4&gt;=Inputs!$CP182),Inputs!$AR182/(Inputs!$CQ182-Inputs!$CP182+1),0)+IF(DG$4=Inputs!$CL182,Inputs!$BD182,0))</f>
        <v/>
      </c>
      <c r="DH185" s="46" t="str">
        <f>IF(M185="","",IF(AND(DH$4&lt;=Inputs!$CQ182,DH$4&gt;=Inputs!$CP182),Inputs!$AR182/(Inputs!$CQ182-Inputs!$CP182+1),0)+IF(DH$4=Inputs!$CL182,Inputs!$BD182,0))</f>
        <v/>
      </c>
      <c r="DI185" s="46" t="str">
        <f>IF(N185="","",IF(AND(DI$4&lt;=Inputs!$CQ182,DI$4&gt;=Inputs!$CP182),Inputs!$AR182/(Inputs!$CQ182-Inputs!$CP182+1),0)+IF(DI$4=Inputs!$CL182,Inputs!$BD182,0))</f>
        <v/>
      </c>
      <c r="DJ185" s="46" t="str">
        <f>IF(O185="","",IF(AND(DJ$4&lt;=Inputs!$CQ182,DJ$4&gt;=Inputs!$CP182),Inputs!$AR182/(Inputs!$CQ182-Inputs!$CP182+1),0)+IF(DJ$4=Inputs!$CL182,Inputs!$BD182,0))</f>
        <v/>
      </c>
      <c r="DK185" s="46" t="str">
        <f>IF(P185="","",IF(AND(DK$4&lt;=Inputs!$CQ182,DK$4&gt;=Inputs!$CP182),Inputs!$AR182/(Inputs!$CQ182-Inputs!$CP182+1),0)+IF(DK$4=Inputs!$CL182,Inputs!$BD182,0))</f>
        <v/>
      </c>
      <c r="DL185" s="46" t="str">
        <f>IF(Q185="","",IF(AND(DL$4&lt;=Inputs!$CQ182,DL$4&gt;=Inputs!$CP182),Inputs!$AR182/(Inputs!$CQ182-Inputs!$CP182+1),0)+IF(DL$4=Inputs!$CL182,Inputs!$BD182,0))</f>
        <v/>
      </c>
      <c r="DM185" s="46" t="str">
        <f>IF(R185="","",IF(AND(DM$4&lt;=Inputs!$CQ182,DM$4&gt;=Inputs!$CP182),Inputs!$AR182/(Inputs!$CQ182-Inputs!$CP182+1),0)+IF(DM$4=Inputs!$CL182,Inputs!$BD182,0))</f>
        <v/>
      </c>
      <c r="DN185" s="46" t="str">
        <f>IF(S185="","",IF(AND(DN$4&lt;=Inputs!$CQ182,DN$4&gt;=Inputs!$CP182),Inputs!$AR182/(Inputs!$CQ182-Inputs!$CP182+1),0)+IF(DN$4=Inputs!$CL182,Inputs!$BD182,0))</f>
        <v/>
      </c>
      <c r="DO185" s="46" t="str">
        <f>IF(T185="","",IF(AND(DO$4&lt;=Inputs!$CQ182,DO$4&gt;=Inputs!$CP182),Inputs!$AR182/(Inputs!$CQ182-Inputs!$CP182+1),0)+IF(DO$4=Inputs!$CL182,Inputs!$BD182,0))</f>
        <v/>
      </c>
      <c r="DP185" s="46" t="str">
        <f>IF(U185="","",IF(AND(DP$4&lt;=Inputs!$CQ182,DP$4&gt;=Inputs!$CP182),Inputs!$AR182/(Inputs!$CQ182-Inputs!$CP182+1),0)+IF(DP$4=Inputs!$CL182,Inputs!$BD182,0))</f>
        <v/>
      </c>
      <c r="DQ185" s="46" t="str">
        <f>IF(V185="","",IF(AND(DQ$4&lt;=Inputs!$CQ182,DQ$4&gt;=Inputs!$CP182),Inputs!$AR182/(Inputs!$CQ182-Inputs!$CP182+1),0)+IF(DQ$4=Inputs!$CL182,Inputs!$BD182,0))</f>
        <v/>
      </c>
      <c r="DR185" s="46" t="str">
        <f>IF(W185="","",IF(AND(DR$4&lt;=Inputs!$CQ182,DR$4&gt;=Inputs!$CP182),Inputs!$AR182/(Inputs!$CQ182-Inputs!$CP182+1),0)+IF(DR$4=Inputs!$CL182,Inputs!$BD182,0))</f>
        <v/>
      </c>
      <c r="DS185" s="46" t="str">
        <f>IF(X185="","",IF(AND(DS$4&lt;=Inputs!$CQ182,DS$4&gt;=Inputs!$CP182),Inputs!$AR182/(Inputs!$CQ182-Inputs!$CP182+1),0)+IF(DS$4=Inputs!$CL182,Inputs!$BD182,0))</f>
        <v/>
      </c>
      <c r="DT185" s="46" t="str">
        <f>IF(Y185="","",IF(AND(DT$4&lt;=Inputs!$CQ182,DT$4&gt;=Inputs!$CP182),Inputs!$AR182/(Inputs!$CQ182-Inputs!$CP182+1),0)+IF(DT$4=Inputs!$CL182,Inputs!$BD182,0))</f>
        <v/>
      </c>
      <c r="DU185" s="46" t="str">
        <f>IF(Z185="","",IF(AND(DU$4&lt;=Inputs!$CQ182,DU$4&gt;=Inputs!$CP182),Inputs!$AR182/(Inputs!$CQ182-Inputs!$CP182+1),0)+IF(DU$4=Inputs!$CL182,Inputs!$BD182,0))</f>
        <v/>
      </c>
      <c r="DV185" s="46" t="str">
        <f>IF(AA185="","",IF(AND(DV$4&lt;=Inputs!$CQ182,DV$4&gt;=Inputs!$CP182),Inputs!$AR182/(Inputs!$CQ182-Inputs!$CP182+1),0)+IF(DV$4=Inputs!$CL182,Inputs!$BD182,0))</f>
        <v/>
      </c>
      <c r="DW185" s="46" t="str">
        <f>IF(AB185="","",IF(AND(DW$4&lt;=Inputs!$CQ182,DW$4&gt;=Inputs!$CP182),Inputs!$AR182/(Inputs!$CQ182-Inputs!$CP182+1),0)+IF(DW$4=Inputs!$CL182,Inputs!$BD182,0))</f>
        <v/>
      </c>
      <c r="DX185" s="46" t="str">
        <f>IF(AC185="","",IF(AND(DX$4&lt;=Inputs!$CQ182,DX$4&gt;=Inputs!$CP182),Inputs!$AR182/(Inputs!$CQ182-Inputs!$CP182+1),0)+IF(DX$4=Inputs!$CL182,Inputs!$BD182,0))</f>
        <v/>
      </c>
      <c r="DY185" s="46" t="str">
        <f>IF(AD185="","",IF(AND(DY$4&lt;=Inputs!$CQ182,DY$4&gt;=Inputs!$CP182),Inputs!$AR182/(Inputs!$CQ182-Inputs!$CP182+1),0)+IF(DY$4=Inputs!$CL182,Inputs!$BD182,0))</f>
        <v/>
      </c>
      <c r="DZ185" s="46" t="str">
        <f t="shared" si="8"/>
        <v/>
      </c>
    </row>
    <row r="186" spans="1:130">
      <c r="A186" s="7" t="str">
        <f>IF(Inputs!A183="","",Inputs!A183)</f>
        <v/>
      </c>
      <c r="B186" t="str">
        <f>IF(Inputs!B183="","",Inputs!B183)</f>
        <v/>
      </c>
      <c r="C186" s="46" t="str">
        <f>IF(Inputs!$B183="","",BO186-CV186)</f>
        <v/>
      </c>
      <c r="D186" s="46" t="str">
        <f>IF(Inputs!$B183="","",BP186-CW186)</f>
        <v/>
      </c>
      <c r="E186" s="46" t="str">
        <f>IF(Inputs!$B183="","",BQ186-CX186)</f>
        <v/>
      </c>
      <c r="F186" s="46" t="str">
        <f>IF(Inputs!$B183="","",BR186-CY186)</f>
        <v/>
      </c>
      <c r="G186" s="46" t="str">
        <f>IF(Inputs!$B183="","",BS186-CZ186)</f>
        <v/>
      </c>
      <c r="H186" s="46" t="str">
        <f>IF(Inputs!$B183="","",BT186-DA186)</f>
        <v/>
      </c>
      <c r="I186" s="46" t="str">
        <f>IF(Inputs!$B183="","",BU186-DB186)</f>
        <v/>
      </c>
      <c r="J186" s="46" t="str">
        <f>IF(Inputs!$B183="","",BV186-DC186)</f>
        <v/>
      </c>
      <c r="K186" s="46" t="str">
        <f>IF(Inputs!$B183="","",BW186-DD186)</f>
        <v/>
      </c>
      <c r="L186" s="46" t="str">
        <f>IF(Inputs!$B183="","",BX186-DE186)</f>
        <v/>
      </c>
      <c r="M186" s="46" t="str">
        <f>IF(Inputs!$B183="","",BY186-DF186)</f>
        <v/>
      </c>
      <c r="N186" s="46" t="str">
        <f>IF(Inputs!$B183="","",BZ186-DG186)</f>
        <v/>
      </c>
      <c r="O186" s="46" t="str">
        <f>IF(Inputs!$B183="","",CA186-DH186)</f>
        <v/>
      </c>
      <c r="P186" s="46" t="str">
        <f>IF(Inputs!$B183="","",CB186-DI186)</f>
        <v/>
      </c>
      <c r="Q186" s="46" t="str">
        <f>IF(Inputs!$B183="","",CC186-DJ186)</f>
        <v/>
      </c>
      <c r="R186" s="46" t="str">
        <f>IF(Inputs!$B183="","",CD186-DK186)</f>
        <v/>
      </c>
      <c r="S186" s="46" t="str">
        <f>IF(Inputs!$B183="","",CE186-DL186)</f>
        <v/>
      </c>
      <c r="T186" s="46" t="str">
        <f>IF(Inputs!$B183="","",CF186-DM186)</f>
        <v/>
      </c>
      <c r="U186" s="46" t="str">
        <f>IF(Inputs!$B183="","",CG186-DN186)</f>
        <v/>
      </c>
      <c r="V186" s="46" t="str">
        <f>IF(Inputs!$B183="","",CH186-DO186)</f>
        <v/>
      </c>
      <c r="W186" s="46" t="str">
        <f>IF(Inputs!$B183="","",CI186-DP186)</f>
        <v/>
      </c>
      <c r="X186" s="46" t="str">
        <f>IF(Inputs!$B183="","",CJ186-DQ186)</f>
        <v/>
      </c>
      <c r="Y186" s="46" t="str">
        <f>IF(Inputs!$B183="","",CK186-DR186)</f>
        <v/>
      </c>
      <c r="Z186" s="46" t="str">
        <f>IF(Inputs!$B183="","",CL186-DS186)</f>
        <v/>
      </c>
      <c r="AA186" s="46" t="str">
        <f>IF(Inputs!$B183="","",CM186-DT186)</f>
        <v/>
      </c>
      <c r="AB186" s="46" t="str">
        <f>IF(Inputs!$B183="","",CN186-DU186)</f>
        <v/>
      </c>
      <c r="AC186" s="46" t="str">
        <f>IF(Inputs!$B183="","",CO186-DV186)</f>
        <v/>
      </c>
      <c r="AD186" s="46" t="str">
        <f>IF(Inputs!$B183="","",CP186-DW186)</f>
        <v/>
      </c>
      <c r="AE186" s="46" t="str">
        <f>IF(Inputs!$B183="","",CQ186-DX186)</f>
        <v/>
      </c>
      <c r="AF186" s="46" t="str">
        <f>IF(Inputs!$B183="","",CR186-DY186)</f>
        <v/>
      </c>
      <c r="AG186" s="50" t="str">
        <f t="shared" si="9"/>
        <v/>
      </c>
      <c r="AH186" s="50"/>
      <c r="AJ186" s="27">
        <f>IF(AND(Inputs!$CO183=0,AJ$4&gt;=Inputs!$CM183),1,IF(AND(AJ$4&gt;=Inputs!$CM183,AJ$4&lt;Inputs!$CN183),1,IF(AND(AJ$4=Inputs!$CN183,AJ$4=Inputs!$CO183),1,IF(OR(AND(AJ$4=Inputs!$CN183+1,Inputs!$CN183=Inputs!$CO183),AND(AJ$4=Inputs!$CN183+2,Inputs!$CN183=Inputs!$CO183)),0,IF(AJ$4=Inputs!$CN183,0.8,IF(AJ$4=Inputs!$CN183+1,0.6,IF(AJ$4=Inputs!$CN183+2,0.4,IF(AJ$4=Inputs!$CO183,0.2,IF(AND(AJ$4&gt;=Inputs!$CL183,AJ$4&lt;Inputs!$CM183),(AJ$4-Inputs!$CL183+1)/(Inputs!$AI183+1),0)))))))))</f>
        <v>0</v>
      </c>
      <c r="AK186" s="27">
        <f>IF(AND(Inputs!$CO183=0,AK$4&gt;=Inputs!$CM183),1,IF(AND(AK$4&gt;=Inputs!$CM183,AK$4&lt;Inputs!$CN183),1,IF(AND(AK$4=Inputs!$CN183,AK$4=Inputs!$CO183),1,IF(OR(AND(AK$4=Inputs!$CN183+1,Inputs!$CN183=Inputs!$CO183),AND(AK$4=Inputs!$CN183+2,Inputs!$CN183=Inputs!$CO183)),0,IF(AK$4=Inputs!$CN183,0.8,IF(AK$4=Inputs!$CN183+1,0.6,IF(AK$4=Inputs!$CN183+2,0.4,IF(AK$4=Inputs!$CO183,0.2,IF(AND(AK$4&gt;=Inputs!$CL183,AK$4&lt;Inputs!$CM183),(AK$4-Inputs!$CL183+1)/(Inputs!$AI183+1),0)))))))))</f>
        <v>0</v>
      </c>
      <c r="AL186" s="27">
        <f>IF(AND(Inputs!$CO183=0,AL$4&gt;=Inputs!$CM183),1,IF(AND(AL$4&gt;=Inputs!$CM183,AL$4&lt;Inputs!$CN183),1,IF(AND(AL$4=Inputs!$CN183,AL$4=Inputs!$CO183),1,IF(OR(AND(AL$4=Inputs!$CN183+1,Inputs!$CN183=Inputs!$CO183),AND(AL$4=Inputs!$CN183+2,Inputs!$CN183=Inputs!$CO183)),0,IF(AL$4=Inputs!$CN183,0.8,IF(AL$4=Inputs!$CN183+1,0.6,IF(AL$4=Inputs!$CN183+2,0.4,IF(AL$4=Inputs!$CO183,0.2,IF(AND(AL$4&gt;=Inputs!$CL183,AL$4&lt;Inputs!$CM183),(AL$4-Inputs!$CL183+1)/(Inputs!$AI183+1),0)))))))))</f>
        <v>0</v>
      </c>
      <c r="AM186" s="27">
        <f>IF(AND(Inputs!$CO183=0,AM$4&gt;=Inputs!$CM183),1,IF(AND(AM$4&gt;=Inputs!$CM183,AM$4&lt;Inputs!$CN183),1,IF(AND(AM$4=Inputs!$CN183,AM$4=Inputs!$CO183),1,IF(OR(AND(AM$4=Inputs!$CN183+1,Inputs!$CN183=Inputs!$CO183),AND(AM$4=Inputs!$CN183+2,Inputs!$CN183=Inputs!$CO183)),0,IF(AM$4=Inputs!$CN183,0.8,IF(AM$4=Inputs!$CN183+1,0.6,IF(AM$4=Inputs!$CN183+2,0.4,IF(AM$4=Inputs!$CO183,0.2,IF(AND(AM$4&gt;=Inputs!$CL183,AM$4&lt;Inputs!$CM183),(AM$4-Inputs!$CL183+1)/(Inputs!$AI183+1),0)))))))))</f>
        <v>0</v>
      </c>
      <c r="AN186" s="27">
        <f>IF(AND(Inputs!$CO183=0,AN$4&gt;=Inputs!$CM183),1,IF(AND(AN$4&gt;=Inputs!$CM183,AN$4&lt;Inputs!$CN183),1,IF(AND(AN$4=Inputs!$CN183,AN$4=Inputs!$CO183),1,IF(OR(AND(AN$4=Inputs!$CN183+1,Inputs!$CN183=Inputs!$CO183),AND(AN$4=Inputs!$CN183+2,Inputs!$CN183=Inputs!$CO183)),0,IF(AN$4=Inputs!$CN183,0.8,IF(AN$4=Inputs!$CN183+1,0.6,IF(AN$4=Inputs!$CN183+2,0.4,IF(AN$4=Inputs!$CO183,0.2,IF(AND(AN$4&gt;=Inputs!$CL183,AN$4&lt;Inputs!$CM183),(AN$4-Inputs!$CL183+1)/(Inputs!$AI183+1),0)))))))))</f>
        <v>0</v>
      </c>
      <c r="AO186" s="27">
        <f>IF(AND(Inputs!$CO183=0,AO$4&gt;=Inputs!$CM183),1,IF(AND(AO$4&gt;=Inputs!$CM183,AO$4&lt;Inputs!$CN183),1,IF(AND(AO$4=Inputs!$CN183,AO$4=Inputs!$CO183),1,IF(OR(AND(AO$4=Inputs!$CN183+1,Inputs!$CN183=Inputs!$CO183),AND(AO$4=Inputs!$CN183+2,Inputs!$CN183=Inputs!$CO183)),0,IF(AO$4=Inputs!$CN183,0.8,IF(AO$4=Inputs!$CN183+1,0.6,IF(AO$4=Inputs!$CN183+2,0.4,IF(AO$4=Inputs!$CO183,0.2,IF(AND(AO$4&gt;=Inputs!$CL183,AO$4&lt;Inputs!$CM183),(AO$4-Inputs!$CL183+1)/(Inputs!$AI183+1),0)))))))))</f>
        <v>0</v>
      </c>
      <c r="AP186" s="27">
        <f>IF(AND(Inputs!$CO183=0,AP$4&gt;=Inputs!$CM183),1,IF(AND(AP$4&gt;=Inputs!$CM183,AP$4&lt;Inputs!$CN183),1,IF(AND(AP$4=Inputs!$CN183,AP$4=Inputs!$CO183),1,IF(OR(AND(AP$4=Inputs!$CN183+1,Inputs!$CN183=Inputs!$CO183),AND(AP$4=Inputs!$CN183+2,Inputs!$CN183=Inputs!$CO183)),0,IF(AP$4=Inputs!$CN183,0.8,IF(AP$4=Inputs!$CN183+1,0.6,IF(AP$4=Inputs!$CN183+2,0.4,IF(AP$4=Inputs!$CO183,0.2,IF(AND(AP$4&gt;=Inputs!$CL183,AP$4&lt;Inputs!$CM183),(AP$4-Inputs!$CL183+1)/(Inputs!$AI183+1),0)))))))))</f>
        <v>0</v>
      </c>
      <c r="AQ186" s="27">
        <f>IF(AND(Inputs!$CO183=0,AQ$4&gt;=Inputs!$CM183),1,IF(AND(AQ$4&gt;=Inputs!$CM183,AQ$4&lt;Inputs!$CN183),1,IF(AND(AQ$4=Inputs!$CN183,AQ$4=Inputs!$CO183),1,IF(OR(AND(AQ$4=Inputs!$CN183+1,Inputs!$CN183=Inputs!$CO183),AND(AQ$4=Inputs!$CN183+2,Inputs!$CN183=Inputs!$CO183)),0,IF(AQ$4=Inputs!$CN183,0.8,IF(AQ$4=Inputs!$CN183+1,0.6,IF(AQ$4=Inputs!$CN183+2,0.4,IF(AQ$4=Inputs!$CO183,0.2,IF(AND(AQ$4&gt;=Inputs!$CL183,AQ$4&lt;Inputs!$CM183),(AQ$4-Inputs!$CL183+1)/(Inputs!$AI183+1),0)))))))))</f>
        <v>0</v>
      </c>
      <c r="AR186" s="27">
        <f>IF(AND(Inputs!$CO183=0,AR$4&gt;=Inputs!$CM183),1,IF(AND(AR$4&gt;=Inputs!$CM183,AR$4&lt;Inputs!$CN183),1,IF(AND(AR$4=Inputs!$CN183,AR$4=Inputs!$CO183),1,IF(OR(AND(AR$4=Inputs!$CN183+1,Inputs!$CN183=Inputs!$CO183),AND(AR$4=Inputs!$CN183+2,Inputs!$CN183=Inputs!$CO183)),0,IF(AR$4=Inputs!$CN183,0.8,IF(AR$4=Inputs!$CN183+1,0.6,IF(AR$4=Inputs!$CN183+2,0.4,IF(AR$4=Inputs!$CO183,0.2,IF(AND(AR$4&gt;=Inputs!$CL183,AR$4&lt;Inputs!$CM183),(AR$4-Inputs!$CL183+1)/(Inputs!$AI183+1),0)))))))))</f>
        <v>0</v>
      </c>
      <c r="AS186" s="27">
        <f>IF(AND(Inputs!$CO183=0,AS$4&gt;=Inputs!$CM183),1,IF(AND(AS$4&gt;=Inputs!$CM183,AS$4&lt;Inputs!$CN183),1,IF(AND(AS$4=Inputs!$CN183,AS$4=Inputs!$CO183),1,IF(OR(AND(AS$4=Inputs!$CN183+1,Inputs!$CN183=Inputs!$CO183),AND(AS$4=Inputs!$CN183+2,Inputs!$CN183=Inputs!$CO183)),0,IF(AS$4=Inputs!$CN183,0.8,IF(AS$4=Inputs!$CN183+1,0.6,IF(AS$4=Inputs!$CN183+2,0.4,IF(AS$4=Inputs!$CO183,0.2,IF(AND(AS$4&gt;=Inputs!$CL183,AS$4&lt;Inputs!$CM183),(AS$4-Inputs!$CL183+1)/(Inputs!$AI183+1),0)))))))))</f>
        <v>0</v>
      </c>
      <c r="AT186" s="27">
        <f>IF(AND(Inputs!$CO183=0,AT$4&gt;=Inputs!$CM183),1,IF(AND(AT$4&gt;=Inputs!$CM183,AT$4&lt;Inputs!$CN183),1,IF(AND(AT$4=Inputs!$CN183,AT$4=Inputs!$CO183),1,IF(OR(AND(AT$4=Inputs!$CN183+1,Inputs!$CN183=Inputs!$CO183),AND(AT$4=Inputs!$CN183+2,Inputs!$CN183=Inputs!$CO183)),0,IF(AT$4=Inputs!$CN183,0.8,IF(AT$4=Inputs!$CN183+1,0.6,IF(AT$4=Inputs!$CN183+2,0.4,IF(AT$4=Inputs!$CO183,0.2,IF(AND(AT$4&gt;=Inputs!$CL183,AT$4&lt;Inputs!$CM183),(AT$4-Inputs!$CL183+1)/(Inputs!$AI183+1),0)))))))))</f>
        <v>0</v>
      </c>
      <c r="AU186" s="27">
        <f>IF(AND(Inputs!$CO183=0,AU$4&gt;=Inputs!$CM183),1,IF(AND(AU$4&gt;=Inputs!$CM183,AU$4&lt;Inputs!$CN183),1,IF(AND(AU$4=Inputs!$CN183,AU$4=Inputs!$CO183),1,IF(OR(AND(AU$4=Inputs!$CN183+1,Inputs!$CN183=Inputs!$CO183),AND(AU$4=Inputs!$CN183+2,Inputs!$CN183=Inputs!$CO183)),0,IF(AU$4=Inputs!$CN183,0.8,IF(AU$4=Inputs!$CN183+1,0.6,IF(AU$4=Inputs!$CN183+2,0.4,IF(AU$4=Inputs!$CO183,0.2,IF(AND(AU$4&gt;=Inputs!$CL183,AU$4&lt;Inputs!$CM183),(AU$4-Inputs!$CL183+1)/(Inputs!$AI183+1),0)))))))))</f>
        <v>0</v>
      </c>
      <c r="AV186" s="27">
        <f>IF(AND(Inputs!$CO183=0,AV$4&gt;=Inputs!$CM183),1,IF(AND(AV$4&gt;=Inputs!$CM183,AV$4&lt;Inputs!$CN183),1,IF(AND(AV$4=Inputs!$CN183,AV$4=Inputs!$CO183),1,IF(OR(AND(AV$4=Inputs!$CN183+1,Inputs!$CN183=Inputs!$CO183),AND(AV$4=Inputs!$CN183+2,Inputs!$CN183=Inputs!$CO183)),0,IF(AV$4=Inputs!$CN183,0.8,IF(AV$4=Inputs!$CN183+1,0.6,IF(AV$4=Inputs!$CN183+2,0.4,IF(AV$4=Inputs!$CO183,0.2,IF(AND(AV$4&gt;=Inputs!$CL183,AV$4&lt;Inputs!$CM183),(AV$4-Inputs!$CL183+1)/(Inputs!$AI183+1),0)))))))))</f>
        <v>0</v>
      </c>
      <c r="AW186" s="27">
        <f>IF(AND(Inputs!$CO183=0,AW$4&gt;=Inputs!$CM183),1,IF(AND(AW$4&gt;=Inputs!$CM183,AW$4&lt;Inputs!$CN183),1,IF(AND(AW$4=Inputs!$CN183,AW$4=Inputs!$CO183),1,IF(OR(AND(AW$4=Inputs!$CN183+1,Inputs!$CN183=Inputs!$CO183),AND(AW$4=Inputs!$CN183+2,Inputs!$CN183=Inputs!$CO183)),0,IF(AW$4=Inputs!$CN183,0.8,IF(AW$4=Inputs!$CN183+1,0.6,IF(AW$4=Inputs!$CN183+2,0.4,IF(AW$4=Inputs!$CO183,0.2,IF(AND(AW$4&gt;=Inputs!$CL183,AW$4&lt;Inputs!$CM183),(AW$4-Inputs!$CL183+1)/(Inputs!$AI183+1),0)))))))))</f>
        <v>0</v>
      </c>
      <c r="AX186" s="27">
        <f>IF(AND(Inputs!$CO183=0,AX$4&gt;=Inputs!$CM183),1,IF(AND(AX$4&gt;=Inputs!$CM183,AX$4&lt;Inputs!$CN183),1,IF(AND(AX$4=Inputs!$CN183,AX$4=Inputs!$CO183),1,IF(OR(AND(AX$4=Inputs!$CN183+1,Inputs!$CN183=Inputs!$CO183),AND(AX$4=Inputs!$CN183+2,Inputs!$CN183=Inputs!$CO183)),0,IF(AX$4=Inputs!$CN183,0.8,IF(AX$4=Inputs!$CN183+1,0.6,IF(AX$4=Inputs!$CN183+2,0.4,IF(AX$4=Inputs!$CO183,0.2,IF(AND(AX$4&gt;=Inputs!$CL183,AX$4&lt;Inputs!$CM183),(AX$4-Inputs!$CL183+1)/(Inputs!$AI183+1),0)))))))))</f>
        <v>0</v>
      </c>
      <c r="AY186" s="27">
        <f>IF(AND(Inputs!$CO183=0,AY$4&gt;=Inputs!$CM183),1,IF(AND(AY$4&gt;=Inputs!$CM183,AY$4&lt;Inputs!$CN183),1,IF(AND(AY$4=Inputs!$CN183,AY$4=Inputs!$CO183),1,IF(OR(AND(AY$4=Inputs!$CN183+1,Inputs!$CN183=Inputs!$CO183),AND(AY$4=Inputs!$CN183+2,Inputs!$CN183=Inputs!$CO183)),0,IF(AY$4=Inputs!$CN183,0.8,IF(AY$4=Inputs!$CN183+1,0.6,IF(AY$4=Inputs!$CN183+2,0.4,IF(AY$4=Inputs!$CO183,0.2,IF(AND(AY$4&gt;=Inputs!$CL183,AY$4&lt;Inputs!$CM183),(AY$4-Inputs!$CL183+1)/(Inputs!$AI183+1),0)))))))))</f>
        <v>0</v>
      </c>
      <c r="AZ186" s="27">
        <f>IF(AND(Inputs!$CO183=0,AZ$4&gt;=Inputs!$CM183),1,IF(AND(AZ$4&gt;=Inputs!$CM183,AZ$4&lt;Inputs!$CN183),1,IF(AND(AZ$4=Inputs!$CN183,AZ$4=Inputs!$CO183),1,IF(OR(AND(AZ$4=Inputs!$CN183+1,Inputs!$CN183=Inputs!$CO183),AND(AZ$4=Inputs!$CN183+2,Inputs!$CN183=Inputs!$CO183)),0,IF(AZ$4=Inputs!$CN183,0.8,IF(AZ$4=Inputs!$CN183+1,0.6,IF(AZ$4=Inputs!$CN183+2,0.4,IF(AZ$4=Inputs!$CO183,0.2,IF(AND(AZ$4&gt;=Inputs!$CL183,AZ$4&lt;Inputs!$CM183),(AZ$4-Inputs!$CL183+1)/(Inputs!$AI183+1),0)))))))))</f>
        <v>0</v>
      </c>
      <c r="BA186" s="27">
        <f>IF(AND(Inputs!$CO183=0,BA$4&gt;=Inputs!$CM183),1,IF(AND(BA$4&gt;=Inputs!$CM183,BA$4&lt;Inputs!$CN183),1,IF(AND(BA$4=Inputs!$CN183,BA$4=Inputs!$CO183),1,IF(OR(AND(BA$4=Inputs!$CN183+1,Inputs!$CN183=Inputs!$CO183),AND(BA$4=Inputs!$CN183+2,Inputs!$CN183=Inputs!$CO183)),0,IF(BA$4=Inputs!$CN183,0.8,IF(BA$4=Inputs!$CN183+1,0.6,IF(BA$4=Inputs!$CN183+2,0.4,IF(BA$4=Inputs!$CO183,0.2,IF(AND(BA$4&gt;=Inputs!$CL183,BA$4&lt;Inputs!$CM183),(BA$4-Inputs!$CL183+1)/(Inputs!$AI183+1),0)))))))))</f>
        <v>0</v>
      </c>
      <c r="BB186" s="27">
        <f>IF(AND(Inputs!$CO183=0,BB$4&gt;=Inputs!$CM183),1,IF(AND(BB$4&gt;=Inputs!$CM183,BB$4&lt;Inputs!$CN183),1,IF(AND(BB$4=Inputs!$CN183,BB$4=Inputs!$CO183),1,IF(OR(AND(BB$4=Inputs!$CN183+1,Inputs!$CN183=Inputs!$CO183),AND(BB$4=Inputs!$CN183+2,Inputs!$CN183=Inputs!$CO183)),0,IF(BB$4=Inputs!$CN183,0.8,IF(BB$4=Inputs!$CN183+1,0.6,IF(BB$4=Inputs!$CN183+2,0.4,IF(BB$4=Inputs!$CO183,0.2,IF(AND(BB$4&gt;=Inputs!$CL183,BB$4&lt;Inputs!$CM183),(BB$4-Inputs!$CL183+1)/(Inputs!$AI183+1),0)))))))))</f>
        <v>0</v>
      </c>
      <c r="BC186" s="27">
        <f>IF(AND(Inputs!$CO183=0,BC$4&gt;=Inputs!$CM183),1,IF(AND(BC$4&gt;=Inputs!$CM183,BC$4&lt;Inputs!$CN183),1,IF(AND(BC$4=Inputs!$CN183,BC$4=Inputs!$CO183),1,IF(OR(AND(BC$4=Inputs!$CN183+1,Inputs!$CN183=Inputs!$CO183),AND(BC$4=Inputs!$CN183+2,Inputs!$CN183=Inputs!$CO183)),0,IF(BC$4=Inputs!$CN183,0.8,IF(BC$4=Inputs!$CN183+1,0.6,IF(BC$4=Inputs!$CN183+2,0.4,IF(BC$4=Inputs!$CO183,0.2,IF(AND(BC$4&gt;=Inputs!$CL183,BC$4&lt;Inputs!$CM183),(BC$4-Inputs!$CL183+1)/(Inputs!$AI183+1),0)))))))))</f>
        <v>0</v>
      </c>
      <c r="BD186" s="27">
        <f>IF(AND(Inputs!$CO183=0,BD$4&gt;=Inputs!$CM183),1,IF(AND(BD$4&gt;=Inputs!$CM183,BD$4&lt;Inputs!$CN183),1,IF(AND(BD$4=Inputs!$CN183,BD$4=Inputs!$CO183),1,IF(OR(AND(BD$4=Inputs!$CN183+1,Inputs!$CN183=Inputs!$CO183),AND(BD$4=Inputs!$CN183+2,Inputs!$CN183=Inputs!$CO183)),0,IF(BD$4=Inputs!$CN183,0.8,IF(BD$4=Inputs!$CN183+1,0.6,IF(BD$4=Inputs!$CN183+2,0.4,IF(BD$4=Inputs!$CO183,0.2,IF(AND(BD$4&gt;=Inputs!$CL183,BD$4&lt;Inputs!$CM183),(BD$4-Inputs!$CL183+1)/(Inputs!$AI183+1),0)))))))))</f>
        <v>0</v>
      </c>
      <c r="BE186" s="27">
        <f>IF(AND(Inputs!$CO183=0,BE$4&gt;=Inputs!$CM183),1,IF(AND(BE$4&gt;=Inputs!$CM183,BE$4&lt;Inputs!$CN183),1,IF(AND(BE$4=Inputs!$CN183,BE$4=Inputs!$CO183),1,IF(OR(AND(BE$4=Inputs!$CN183+1,Inputs!$CN183=Inputs!$CO183),AND(BE$4=Inputs!$CN183+2,Inputs!$CN183=Inputs!$CO183)),0,IF(BE$4=Inputs!$CN183,0.8,IF(BE$4=Inputs!$CN183+1,0.6,IF(BE$4=Inputs!$CN183+2,0.4,IF(BE$4=Inputs!$CO183,0.2,IF(AND(BE$4&gt;=Inputs!$CL183,BE$4&lt;Inputs!$CM183),(BE$4-Inputs!$CL183+1)/(Inputs!$AI183+1),0)))))))))</f>
        <v>0</v>
      </c>
      <c r="BF186" s="27">
        <f>IF(AND(Inputs!$CO183=0,BF$4&gt;=Inputs!$CM183),1,IF(AND(BF$4&gt;=Inputs!$CM183,BF$4&lt;Inputs!$CN183),1,IF(AND(BF$4=Inputs!$CN183,BF$4=Inputs!$CO183),1,IF(OR(AND(BF$4=Inputs!$CN183+1,Inputs!$CN183=Inputs!$CO183),AND(BF$4=Inputs!$CN183+2,Inputs!$CN183=Inputs!$CO183)),0,IF(BF$4=Inputs!$CN183,0.8,IF(BF$4=Inputs!$CN183+1,0.6,IF(BF$4=Inputs!$CN183+2,0.4,IF(BF$4=Inputs!$CO183,0.2,IF(AND(BF$4&gt;=Inputs!$CL183,BF$4&lt;Inputs!$CM183),(BF$4-Inputs!$CL183+1)/(Inputs!$AI183+1),0)))))))))</f>
        <v>0</v>
      </c>
      <c r="BG186" s="27">
        <f>IF(AND(Inputs!$CO183=0,BG$4&gt;=Inputs!$CM183),1,IF(AND(BG$4&gt;=Inputs!$CM183,BG$4&lt;Inputs!$CN183),1,IF(AND(BG$4=Inputs!$CN183,BG$4=Inputs!$CO183),1,IF(OR(AND(BG$4=Inputs!$CN183+1,Inputs!$CN183=Inputs!$CO183),AND(BG$4=Inputs!$CN183+2,Inputs!$CN183=Inputs!$CO183)),0,IF(BG$4=Inputs!$CN183,0.8,IF(BG$4=Inputs!$CN183+1,0.6,IF(BG$4=Inputs!$CN183+2,0.4,IF(BG$4=Inputs!$CO183,0.2,IF(AND(BG$4&gt;=Inputs!$CL183,BG$4&lt;Inputs!$CM183),(BG$4-Inputs!$CL183+1)/(Inputs!$AI183+1),0)))))))))</f>
        <v>0</v>
      </c>
      <c r="BH186" s="27">
        <f>IF(AND(Inputs!$CO183=0,BH$4&gt;=Inputs!$CM183),1,IF(AND(BH$4&gt;=Inputs!$CM183,BH$4&lt;Inputs!$CN183),1,IF(AND(BH$4=Inputs!$CN183,BH$4=Inputs!$CO183),1,IF(OR(AND(BH$4=Inputs!$CN183+1,Inputs!$CN183=Inputs!$CO183),AND(BH$4=Inputs!$CN183+2,Inputs!$CN183=Inputs!$CO183)),0,IF(BH$4=Inputs!$CN183,0.8,IF(BH$4=Inputs!$CN183+1,0.6,IF(BH$4=Inputs!$CN183+2,0.4,IF(BH$4=Inputs!$CO183,0.2,IF(AND(BH$4&gt;=Inputs!$CL183,BH$4&lt;Inputs!$CM183),(BH$4-Inputs!$CL183+1)/(Inputs!$AI183+1),0)))))))))</f>
        <v>0</v>
      </c>
      <c r="BI186" s="27">
        <f>IF(AND(Inputs!$CO183=0,BI$4&gt;=Inputs!$CM183),1,IF(AND(BI$4&gt;=Inputs!$CM183,BI$4&lt;Inputs!$CN183),1,IF(AND(BI$4=Inputs!$CN183,BI$4=Inputs!$CO183),1,IF(OR(AND(BI$4=Inputs!$CN183+1,Inputs!$CN183=Inputs!$CO183),AND(BI$4=Inputs!$CN183+2,Inputs!$CN183=Inputs!$CO183)),0,IF(BI$4=Inputs!$CN183,0.8,IF(BI$4=Inputs!$CN183+1,0.6,IF(BI$4=Inputs!$CN183+2,0.4,IF(BI$4=Inputs!$CO183,0.2,IF(AND(BI$4&gt;=Inputs!$CL183,BI$4&lt;Inputs!$CM183),(BI$4-Inputs!$CL183+1)/(Inputs!$AI183+1),0)))))))))</f>
        <v>0</v>
      </c>
      <c r="BJ186" s="27">
        <f>IF(AND(Inputs!$CO183=0,BJ$4&gt;=Inputs!$CM183),1,IF(AND(BJ$4&gt;=Inputs!$CM183,BJ$4&lt;Inputs!$CN183),1,IF(AND(BJ$4=Inputs!$CN183,BJ$4=Inputs!$CO183),1,IF(OR(AND(BJ$4=Inputs!$CN183+1,Inputs!$CN183=Inputs!$CO183),AND(BJ$4=Inputs!$CN183+2,Inputs!$CN183=Inputs!$CO183)),0,IF(BJ$4=Inputs!$CN183,0.8,IF(BJ$4=Inputs!$CN183+1,0.6,IF(BJ$4=Inputs!$CN183+2,0.4,IF(BJ$4=Inputs!$CO183,0.2,IF(AND(BJ$4&gt;=Inputs!$CL183,BJ$4&lt;Inputs!$CM183),(BJ$4-Inputs!$CL183+1)/(Inputs!$AI183+1),0)))))))))</f>
        <v>0</v>
      </c>
      <c r="BK186" s="27">
        <f>IF(AND(Inputs!$CO183=0,BK$4&gt;=Inputs!$CM183),1,IF(AND(BK$4&gt;=Inputs!$CM183,BK$4&lt;Inputs!$CN183),1,IF(AND(BK$4=Inputs!$CN183,BK$4=Inputs!$CO183),1,IF(OR(AND(BK$4=Inputs!$CN183+1,Inputs!$CN183=Inputs!$CO183),AND(BK$4=Inputs!$CN183+2,Inputs!$CN183=Inputs!$CO183)),0,IF(BK$4=Inputs!$CN183,0.8,IF(BK$4=Inputs!$CN183+1,0.6,IF(BK$4=Inputs!$CN183+2,0.4,IF(BK$4=Inputs!$CO183,0.2,IF(AND(BK$4&gt;=Inputs!$CL183,BK$4&lt;Inputs!$CM183),(BK$4-Inputs!$CL183+1)/(Inputs!$AI183+1),0)))))))))</f>
        <v>0</v>
      </c>
      <c r="BL186" s="27">
        <f>IF(AND(Inputs!$CO183=0,BL$4&gt;=Inputs!$CM183),1,IF(AND(BL$4&gt;=Inputs!$CM183,BL$4&lt;Inputs!$CN183),1,IF(AND(BL$4=Inputs!$CN183,BL$4=Inputs!$CO183),1,IF(OR(AND(BL$4=Inputs!$CN183+1,Inputs!$CN183=Inputs!$CO183),AND(BL$4=Inputs!$CN183+2,Inputs!$CN183=Inputs!$CO183)),0,IF(BL$4=Inputs!$CN183,0.8,IF(BL$4=Inputs!$CN183+1,0.6,IF(BL$4=Inputs!$CN183+2,0.4,IF(BL$4=Inputs!$CO183,0.2,IF(AND(BL$4&gt;=Inputs!$CL183,BL$4&lt;Inputs!$CM183),(BL$4-Inputs!$CL183+1)/(Inputs!$AI183+1),0)))))))))</f>
        <v>0</v>
      </c>
      <c r="BM186" s="27">
        <f>IF(AND(Inputs!$CO183=0,BM$4&gt;=Inputs!$CM183),1,IF(AND(BM$4&gt;=Inputs!$CM183,BM$4&lt;Inputs!$CN183),1,IF(AND(BM$4=Inputs!$CN183,BM$4=Inputs!$CO183),1,IF(OR(AND(BM$4=Inputs!$CN183+1,Inputs!$CN183=Inputs!$CO183),AND(BM$4=Inputs!$CN183+2,Inputs!$CN183=Inputs!$CO183)),0,IF(BM$4=Inputs!$CN183,0.8,IF(BM$4=Inputs!$CN183+1,0.6,IF(BM$4=Inputs!$CN183+2,0.4,IF(BM$4=Inputs!$CO183,0.2,IF(AND(BM$4&gt;=Inputs!$CL183,BM$4&lt;Inputs!$CM183),(BM$4-Inputs!$CL183+1)/(Inputs!$AI183+1),0)))))))))</f>
        <v>0</v>
      </c>
      <c r="BO186" s="46" t="str">
        <f>IF(Inputs!$B183="","",(ROUND(Inputs!$BC183*AJ186,0)))</f>
        <v/>
      </c>
      <c r="BP186" s="46" t="str">
        <f>IF(Inputs!$B183="","",(ROUND(Inputs!$BC183*AK186,0)))</f>
        <v/>
      </c>
      <c r="BQ186" s="46" t="str">
        <f>IF(Inputs!$B183="","",(ROUND(Inputs!$BC183*AL186,0)))</f>
        <v/>
      </c>
      <c r="BR186" s="46" t="str">
        <f>IF(Inputs!$B183="","",(ROUND(Inputs!$BC183*AM186,0)))</f>
        <v/>
      </c>
      <c r="BS186" s="46" t="str">
        <f>IF(Inputs!$B183="","",(ROUND(Inputs!$BC183*AN186,0)))</f>
        <v/>
      </c>
      <c r="BT186" s="46" t="str">
        <f>IF(Inputs!$B183="","",(ROUND(Inputs!$BC183*AO186,0)))</f>
        <v/>
      </c>
      <c r="BU186" s="46" t="str">
        <f>IF(Inputs!$B183="","",(ROUND(Inputs!$BC183*AP186,0)))</f>
        <v/>
      </c>
      <c r="BV186" s="46" t="str">
        <f>IF(Inputs!$B183="","",(ROUND(Inputs!$BC183*AQ186,0)))</f>
        <v/>
      </c>
      <c r="BW186" s="46" t="str">
        <f>IF(Inputs!$B183="","",(ROUND(Inputs!$BC183*AR186,0)))</f>
        <v/>
      </c>
      <c r="BX186" s="46" t="str">
        <f>IF(Inputs!$B183="","",(ROUND(Inputs!$BC183*AS186,0)))</f>
        <v/>
      </c>
      <c r="BY186" s="46" t="str">
        <f>IF(Inputs!$B183="","",(ROUND(Inputs!$BC183*AT186,0)))</f>
        <v/>
      </c>
      <c r="BZ186" s="46" t="str">
        <f>IF(Inputs!$B183="","",(ROUND(Inputs!$BC183*AU186,0)))</f>
        <v/>
      </c>
      <c r="CA186" s="46" t="str">
        <f>IF(Inputs!$B183="","",(ROUND(Inputs!$BC183*AV186,0)))</f>
        <v/>
      </c>
      <c r="CB186" s="46" t="str">
        <f>IF(Inputs!$B183="","",(ROUND(Inputs!$BC183*AW186,0)))</f>
        <v/>
      </c>
      <c r="CC186" s="46" t="str">
        <f>IF(Inputs!$B183="","",(ROUND(Inputs!$BC183*AX186,0)))</f>
        <v/>
      </c>
      <c r="CD186" s="46" t="str">
        <f>IF(Inputs!$B183="","",(ROUND(Inputs!$BC183*AY186,0)))</f>
        <v/>
      </c>
      <c r="CE186" s="46" t="str">
        <f>IF(Inputs!$B183="","",(ROUND(Inputs!$BC183*AZ186,0)))</f>
        <v/>
      </c>
      <c r="CF186" s="46" t="str">
        <f>IF(Inputs!$B183="","",(ROUND(Inputs!$BC183*BA186,0)))</f>
        <v/>
      </c>
      <c r="CG186" s="46" t="str">
        <f>IF(Inputs!$B183="","",(ROUND(Inputs!$BC183*BB186,0)))</f>
        <v/>
      </c>
      <c r="CH186" s="46" t="str">
        <f>IF(Inputs!$B183="","",(ROUND(Inputs!$BC183*BC186,0)))</f>
        <v/>
      </c>
      <c r="CI186" s="46" t="str">
        <f>IF(Inputs!$B183="","",(ROUND(Inputs!$BC183*BD186,0)))</f>
        <v/>
      </c>
      <c r="CJ186" s="46" t="str">
        <f>IF(Inputs!$B183="","",(ROUND(Inputs!$BC183*BE186,0)))</f>
        <v/>
      </c>
      <c r="CK186" s="46" t="str">
        <f>IF(Inputs!$B183="","",(ROUND(Inputs!$BC183*BF186,0)))</f>
        <v/>
      </c>
      <c r="CL186" s="46" t="str">
        <f>IF(Inputs!$B183="","",(ROUND(Inputs!$BC183*BG186,0)))</f>
        <v/>
      </c>
      <c r="CM186" s="46" t="str">
        <f>IF(Inputs!$B183="","",(ROUND(Inputs!$BC183*BH186,0)))</f>
        <v/>
      </c>
      <c r="CN186" s="46" t="str">
        <f>IF(Inputs!$B183="","",(ROUND(Inputs!$BC183*BI186,0)))</f>
        <v/>
      </c>
      <c r="CO186" s="46" t="str">
        <f>IF(Inputs!$B183="","",(ROUND(Inputs!$BC183*BJ186,0)))</f>
        <v/>
      </c>
      <c r="CP186" s="46" t="str">
        <f>IF(Inputs!$B183="","",(ROUND(Inputs!$BC183*BK186,0)))</f>
        <v/>
      </c>
      <c r="CQ186" s="46" t="str">
        <f>IF(Inputs!$B183="","",(ROUND(Inputs!$BC183*BL186,0)))</f>
        <v/>
      </c>
      <c r="CR186" s="46" t="str">
        <f>IF(Inputs!$B183="","",(ROUND(Inputs!$BC183*BM186,0)))</f>
        <v/>
      </c>
      <c r="CV186" s="46" t="str">
        <f>IF(A186="","",IF(AND(CV$4&lt;=Inputs!$CQ183,CV$4&gt;=Inputs!$CP183),Inputs!$AR183/(Inputs!$CQ183-Inputs!$CP183+1),0)+IF(CV$4=Inputs!$CL183,Inputs!$BD183,0))</f>
        <v/>
      </c>
      <c r="CW186" s="46" t="str">
        <f>IF(B186="","",IF(AND(CW$4&lt;=Inputs!$CQ183,CW$4&gt;=Inputs!$CP183),Inputs!$AR183/(Inputs!$CQ183-Inputs!$CP183+1),0)+IF(CW$4=Inputs!$CL183,Inputs!$BD183,0))</f>
        <v/>
      </c>
      <c r="CX186" s="46" t="str">
        <f>IF(C186="","",IF(AND(CX$4&lt;=Inputs!$CQ183,CX$4&gt;=Inputs!$CP183),Inputs!$AR183/(Inputs!$CQ183-Inputs!$CP183+1),0)+IF(CX$4=Inputs!$CL183,Inputs!$BD183,0))</f>
        <v/>
      </c>
      <c r="CY186" s="46" t="str">
        <f>IF(D186="","",IF(AND(CY$4&lt;=Inputs!$CQ183,CY$4&gt;=Inputs!$CP183),Inputs!$AR183/(Inputs!$CQ183-Inputs!$CP183+1),0)+IF(CY$4=Inputs!$CL183,Inputs!$BD183,0))</f>
        <v/>
      </c>
      <c r="CZ186" s="46" t="str">
        <f>IF(E186="","",IF(AND(CZ$4&lt;=Inputs!$CQ183,CZ$4&gt;=Inputs!$CP183),Inputs!$AR183/(Inputs!$CQ183-Inputs!$CP183+1),0)+IF(CZ$4=Inputs!$CL183,Inputs!$BD183,0))</f>
        <v/>
      </c>
      <c r="DA186" s="46" t="str">
        <f>IF(F186="","",IF(AND(DA$4&lt;=Inputs!$CQ183,DA$4&gt;=Inputs!$CP183),Inputs!$AR183/(Inputs!$CQ183-Inputs!$CP183+1),0)+IF(DA$4=Inputs!$CL183,Inputs!$BD183,0))</f>
        <v/>
      </c>
      <c r="DB186" s="46" t="str">
        <f>IF(G186="","",IF(AND(DB$4&lt;=Inputs!$CQ183,DB$4&gt;=Inputs!$CP183),Inputs!$AR183/(Inputs!$CQ183-Inputs!$CP183+1),0)+IF(DB$4=Inputs!$CL183,Inputs!$BD183,0))</f>
        <v/>
      </c>
      <c r="DC186" s="46" t="str">
        <f>IF(H186="","",IF(AND(DC$4&lt;=Inputs!$CQ183,DC$4&gt;=Inputs!$CP183),Inputs!$AR183/(Inputs!$CQ183-Inputs!$CP183+1),0)+IF(DC$4=Inputs!$CL183,Inputs!$BD183,0))</f>
        <v/>
      </c>
      <c r="DD186" s="46" t="str">
        <f>IF(I186="","",IF(AND(DD$4&lt;=Inputs!$CQ183,DD$4&gt;=Inputs!$CP183),Inputs!$AR183/(Inputs!$CQ183-Inputs!$CP183+1),0)+IF(DD$4=Inputs!$CL183,Inputs!$BD183,0))</f>
        <v/>
      </c>
      <c r="DE186" s="46" t="str">
        <f>IF(J186="","",IF(AND(DE$4&lt;=Inputs!$CQ183,DE$4&gt;=Inputs!$CP183),Inputs!$AR183/(Inputs!$CQ183-Inputs!$CP183+1),0)+IF(DE$4=Inputs!$CL183,Inputs!$BD183,0))</f>
        <v/>
      </c>
      <c r="DF186" s="46" t="str">
        <f>IF(K186="","",IF(AND(DF$4&lt;=Inputs!$CQ183,DF$4&gt;=Inputs!$CP183),Inputs!$AR183/(Inputs!$CQ183-Inputs!$CP183+1),0)+IF(DF$4=Inputs!$CL183,Inputs!$BD183,0))</f>
        <v/>
      </c>
      <c r="DG186" s="46" t="str">
        <f>IF(L186="","",IF(AND(DG$4&lt;=Inputs!$CQ183,DG$4&gt;=Inputs!$CP183),Inputs!$AR183/(Inputs!$CQ183-Inputs!$CP183+1),0)+IF(DG$4=Inputs!$CL183,Inputs!$BD183,0))</f>
        <v/>
      </c>
      <c r="DH186" s="46" t="str">
        <f>IF(M186="","",IF(AND(DH$4&lt;=Inputs!$CQ183,DH$4&gt;=Inputs!$CP183),Inputs!$AR183/(Inputs!$CQ183-Inputs!$CP183+1),0)+IF(DH$4=Inputs!$CL183,Inputs!$BD183,0))</f>
        <v/>
      </c>
      <c r="DI186" s="46" t="str">
        <f>IF(N186="","",IF(AND(DI$4&lt;=Inputs!$CQ183,DI$4&gt;=Inputs!$CP183),Inputs!$AR183/(Inputs!$CQ183-Inputs!$CP183+1),0)+IF(DI$4=Inputs!$CL183,Inputs!$BD183,0))</f>
        <v/>
      </c>
      <c r="DJ186" s="46" t="str">
        <f>IF(O186="","",IF(AND(DJ$4&lt;=Inputs!$CQ183,DJ$4&gt;=Inputs!$CP183),Inputs!$AR183/(Inputs!$CQ183-Inputs!$CP183+1),0)+IF(DJ$4=Inputs!$CL183,Inputs!$BD183,0))</f>
        <v/>
      </c>
      <c r="DK186" s="46" t="str">
        <f>IF(P186="","",IF(AND(DK$4&lt;=Inputs!$CQ183,DK$4&gt;=Inputs!$CP183),Inputs!$AR183/(Inputs!$CQ183-Inputs!$CP183+1),0)+IF(DK$4=Inputs!$CL183,Inputs!$BD183,0))</f>
        <v/>
      </c>
      <c r="DL186" s="46" t="str">
        <f>IF(Q186="","",IF(AND(DL$4&lt;=Inputs!$CQ183,DL$4&gt;=Inputs!$CP183),Inputs!$AR183/(Inputs!$CQ183-Inputs!$CP183+1),0)+IF(DL$4=Inputs!$CL183,Inputs!$BD183,0))</f>
        <v/>
      </c>
      <c r="DM186" s="46" t="str">
        <f>IF(R186="","",IF(AND(DM$4&lt;=Inputs!$CQ183,DM$4&gt;=Inputs!$CP183),Inputs!$AR183/(Inputs!$CQ183-Inputs!$CP183+1),0)+IF(DM$4=Inputs!$CL183,Inputs!$BD183,0))</f>
        <v/>
      </c>
      <c r="DN186" s="46" t="str">
        <f>IF(S186="","",IF(AND(DN$4&lt;=Inputs!$CQ183,DN$4&gt;=Inputs!$CP183),Inputs!$AR183/(Inputs!$CQ183-Inputs!$CP183+1),0)+IF(DN$4=Inputs!$CL183,Inputs!$BD183,0))</f>
        <v/>
      </c>
      <c r="DO186" s="46" t="str">
        <f>IF(T186="","",IF(AND(DO$4&lt;=Inputs!$CQ183,DO$4&gt;=Inputs!$CP183),Inputs!$AR183/(Inputs!$CQ183-Inputs!$CP183+1),0)+IF(DO$4=Inputs!$CL183,Inputs!$BD183,0))</f>
        <v/>
      </c>
      <c r="DP186" s="46" t="str">
        <f>IF(U186="","",IF(AND(DP$4&lt;=Inputs!$CQ183,DP$4&gt;=Inputs!$CP183),Inputs!$AR183/(Inputs!$CQ183-Inputs!$CP183+1),0)+IF(DP$4=Inputs!$CL183,Inputs!$BD183,0))</f>
        <v/>
      </c>
      <c r="DQ186" s="46" t="str">
        <f>IF(V186="","",IF(AND(DQ$4&lt;=Inputs!$CQ183,DQ$4&gt;=Inputs!$CP183),Inputs!$AR183/(Inputs!$CQ183-Inputs!$CP183+1),0)+IF(DQ$4=Inputs!$CL183,Inputs!$BD183,0))</f>
        <v/>
      </c>
      <c r="DR186" s="46" t="str">
        <f>IF(W186="","",IF(AND(DR$4&lt;=Inputs!$CQ183,DR$4&gt;=Inputs!$CP183),Inputs!$AR183/(Inputs!$CQ183-Inputs!$CP183+1),0)+IF(DR$4=Inputs!$CL183,Inputs!$BD183,0))</f>
        <v/>
      </c>
      <c r="DS186" s="46" t="str">
        <f>IF(X186="","",IF(AND(DS$4&lt;=Inputs!$CQ183,DS$4&gt;=Inputs!$CP183),Inputs!$AR183/(Inputs!$CQ183-Inputs!$CP183+1),0)+IF(DS$4=Inputs!$CL183,Inputs!$BD183,0))</f>
        <v/>
      </c>
      <c r="DT186" s="46" t="str">
        <f>IF(Y186="","",IF(AND(DT$4&lt;=Inputs!$CQ183,DT$4&gt;=Inputs!$CP183),Inputs!$AR183/(Inputs!$CQ183-Inputs!$CP183+1),0)+IF(DT$4=Inputs!$CL183,Inputs!$BD183,0))</f>
        <v/>
      </c>
      <c r="DU186" s="46" t="str">
        <f>IF(Z186="","",IF(AND(DU$4&lt;=Inputs!$CQ183,DU$4&gt;=Inputs!$CP183),Inputs!$AR183/(Inputs!$CQ183-Inputs!$CP183+1),0)+IF(DU$4=Inputs!$CL183,Inputs!$BD183,0))</f>
        <v/>
      </c>
      <c r="DV186" s="46" t="str">
        <f>IF(AA186="","",IF(AND(DV$4&lt;=Inputs!$CQ183,DV$4&gt;=Inputs!$CP183),Inputs!$AR183/(Inputs!$CQ183-Inputs!$CP183+1),0)+IF(DV$4=Inputs!$CL183,Inputs!$BD183,0))</f>
        <v/>
      </c>
      <c r="DW186" s="46" t="str">
        <f>IF(AB186="","",IF(AND(DW$4&lt;=Inputs!$CQ183,DW$4&gt;=Inputs!$CP183),Inputs!$AR183/(Inputs!$CQ183-Inputs!$CP183+1),0)+IF(DW$4=Inputs!$CL183,Inputs!$BD183,0))</f>
        <v/>
      </c>
      <c r="DX186" s="46" t="str">
        <f>IF(AC186="","",IF(AND(DX$4&lt;=Inputs!$CQ183,DX$4&gt;=Inputs!$CP183),Inputs!$AR183/(Inputs!$CQ183-Inputs!$CP183+1),0)+IF(DX$4=Inputs!$CL183,Inputs!$BD183,0))</f>
        <v/>
      </c>
      <c r="DY186" s="46" t="str">
        <f>IF(AD186="","",IF(AND(DY$4&lt;=Inputs!$CQ183,DY$4&gt;=Inputs!$CP183),Inputs!$AR183/(Inputs!$CQ183-Inputs!$CP183+1),0)+IF(DY$4=Inputs!$CL183,Inputs!$BD183,0))</f>
        <v/>
      </c>
      <c r="DZ186" s="46" t="str">
        <f t="shared" si="8"/>
        <v/>
      </c>
    </row>
    <row r="187" spans="1:130">
      <c r="A187" s="7" t="str">
        <f>IF(Inputs!A184="","",Inputs!A184)</f>
        <v/>
      </c>
      <c r="B187" t="str">
        <f>IF(Inputs!B184="","",Inputs!B184)</f>
        <v/>
      </c>
      <c r="C187" s="46" t="str">
        <f>IF(Inputs!$B184="","",BO187-CV187)</f>
        <v/>
      </c>
      <c r="D187" s="46" t="str">
        <f>IF(Inputs!$B184="","",BP187-CW187)</f>
        <v/>
      </c>
      <c r="E187" s="46" t="str">
        <f>IF(Inputs!$B184="","",BQ187-CX187)</f>
        <v/>
      </c>
      <c r="F187" s="46" t="str">
        <f>IF(Inputs!$B184="","",BR187-CY187)</f>
        <v/>
      </c>
      <c r="G187" s="46" t="str">
        <f>IF(Inputs!$B184="","",BS187-CZ187)</f>
        <v/>
      </c>
      <c r="H187" s="46" t="str">
        <f>IF(Inputs!$B184="","",BT187-DA187)</f>
        <v/>
      </c>
      <c r="I187" s="46" t="str">
        <f>IF(Inputs!$B184="","",BU187-DB187)</f>
        <v/>
      </c>
      <c r="J187" s="46" t="str">
        <f>IF(Inputs!$B184="","",BV187-DC187)</f>
        <v/>
      </c>
      <c r="K187" s="46" t="str">
        <f>IF(Inputs!$B184="","",BW187-DD187)</f>
        <v/>
      </c>
      <c r="L187" s="46" t="str">
        <f>IF(Inputs!$B184="","",BX187-DE187)</f>
        <v/>
      </c>
      <c r="M187" s="46" t="str">
        <f>IF(Inputs!$B184="","",BY187-DF187)</f>
        <v/>
      </c>
      <c r="N187" s="46" t="str">
        <f>IF(Inputs!$B184="","",BZ187-DG187)</f>
        <v/>
      </c>
      <c r="O187" s="46" t="str">
        <f>IF(Inputs!$B184="","",CA187-DH187)</f>
        <v/>
      </c>
      <c r="P187" s="46" t="str">
        <f>IF(Inputs!$B184="","",CB187-DI187)</f>
        <v/>
      </c>
      <c r="Q187" s="46" t="str">
        <f>IF(Inputs!$B184="","",CC187-DJ187)</f>
        <v/>
      </c>
      <c r="R187" s="46" t="str">
        <f>IF(Inputs!$B184="","",CD187-DK187)</f>
        <v/>
      </c>
      <c r="S187" s="46" t="str">
        <f>IF(Inputs!$B184="","",CE187-DL187)</f>
        <v/>
      </c>
      <c r="T187" s="46" t="str">
        <f>IF(Inputs!$B184="","",CF187-DM187)</f>
        <v/>
      </c>
      <c r="U187" s="46" t="str">
        <f>IF(Inputs!$B184="","",CG187-DN187)</f>
        <v/>
      </c>
      <c r="V187" s="46" t="str">
        <f>IF(Inputs!$B184="","",CH187-DO187)</f>
        <v/>
      </c>
      <c r="W187" s="46" t="str">
        <f>IF(Inputs!$B184="","",CI187-DP187)</f>
        <v/>
      </c>
      <c r="X187" s="46" t="str">
        <f>IF(Inputs!$B184="","",CJ187-DQ187)</f>
        <v/>
      </c>
      <c r="Y187" s="46" t="str">
        <f>IF(Inputs!$B184="","",CK187-DR187)</f>
        <v/>
      </c>
      <c r="Z187" s="46" t="str">
        <f>IF(Inputs!$B184="","",CL187-DS187)</f>
        <v/>
      </c>
      <c r="AA187" s="46" t="str">
        <f>IF(Inputs!$B184="","",CM187-DT187)</f>
        <v/>
      </c>
      <c r="AB187" s="46" t="str">
        <f>IF(Inputs!$B184="","",CN187-DU187)</f>
        <v/>
      </c>
      <c r="AC187" s="46" t="str">
        <f>IF(Inputs!$B184="","",CO187-DV187)</f>
        <v/>
      </c>
      <c r="AD187" s="46" t="str">
        <f>IF(Inputs!$B184="","",CP187-DW187)</f>
        <v/>
      </c>
      <c r="AE187" s="46" t="str">
        <f>IF(Inputs!$B184="","",CQ187-DX187)</f>
        <v/>
      </c>
      <c r="AF187" s="46" t="str">
        <f>IF(Inputs!$B184="","",CR187-DY187)</f>
        <v/>
      </c>
      <c r="AG187" s="50" t="str">
        <f t="shared" si="9"/>
        <v/>
      </c>
      <c r="AH187" s="50"/>
      <c r="AJ187" s="27">
        <f>IF(AND(Inputs!$CO184=0,AJ$4&gt;=Inputs!$CM184),1,IF(AND(AJ$4&gt;=Inputs!$CM184,AJ$4&lt;Inputs!$CN184),1,IF(AND(AJ$4=Inputs!$CN184,AJ$4=Inputs!$CO184),1,IF(OR(AND(AJ$4=Inputs!$CN184+1,Inputs!$CN184=Inputs!$CO184),AND(AJ$4=Inputs!$CN184+2,Inputs!$CN184=Inputs!$CO184)),0,IF(AJ$4=Inputs!$CN184,0.8,IF(AJ$4=Inputs!$CN184+1,0.6,IF(AJ$4=Inputs!$CN184+2,0.4,IF(AJ$4=Inputs!$CO184,0.2,IF(AND(AJ$4&gt;=Inputs!$CL184,AJ$4&lt;Inputs!$CM184),(AJ$4-Inputs!$CL184+1)/(Inputs!$AI184+1),0)))))))))</f>
        <v>0</v>
      </c>
      <c r="AK187" s="27">
        <f>IF(AND(Inputs!$CO184=0,AK$4&gt;=Inputs!$CM184),1,IF(AND(AK$4&gt;=Inputs!$CM184,AK$4&lt;Inputs!$CN184),1,IF(AND(AK$4=Inputs!$CN184,AK$4=Inputs!$CO184),1,IF(OR(AND(AK$4=Inputs!$CN184+1,Inputs!$CN184=Inputs!$CO184),AND(AK$4=Inputs!$CN184+2,Inputs!$CN184=Inputs!$CO184)),0,IF(AK$4=Inputs!$CN184,0.8,IF(AK$4=Inputs!$CN184+1,0.6,IF(AK$4=Inputs!$CN184+2,0.4,IF(AK$4=Inputs!$CO184,0.2,IF(AND(AK$4&gt;=Inputs!$CL184,AK$4&lt;Inputs!$CM184),(AK$4-Inputs!$CL184+1)/(Inputs!$AI184+1),0)))))))))</f>
        <v>0</v>
      </c>
      <c r="AL187" s="27">
        <f>IF(AND(Inputs!$CO184=0,AL$4&gt;=Inputs!$CM184),1,IF(AND(AL$4&gt;=Inputs!$CM184,AL$4&lt;Inputs!$CN184),1,IF(AND(AL$4=Inputs!$CN184,AL$4=Inputs!$CO184),1,IF(OR(AND(AL$4=Inputs!$CN184+1,Inputs!$CN184=Inputs!$CO184),AND(AL$4=Inputs!$CN184+2,Inputs!$CN184=Inputs!$CO184)),0,IF(AL$4=Inputs!$CN184,0.8,IF(AL$4=Inputs!$CN184+1,0.6,IF(AL$4=Inputs!$CN184+2,0.4,IF(AL$4=Inputs!$CO184,0.2,IF(AND(AL$4&gt;=Inputs!$CL184,AL$4&lt;Inputs!$CM184),(AL$4-Inputs!$CL184+1)/(Inputs!$AI184+1),0)))))))))</f>
        <v>0</v>
      </c>
      <c r="AM187" s="27">
        <f>IF(AND(Inputs!$CO184=0,AM$4&gt;=Inputs!$CM184),1,IF(AND(AM$4&gt;=Inputs!$CM184,AM$4&lt;Inputs!$CN184),1,IF(AND(AM$4=Inputs!$CN184,AM$4=Inputs!$CO184),1,IF(OR(AND(AM$4=Inputs!$CN184+1,Inputs!$CN184=Inputs!$CO184),AND(AM$4=Inputs!$CN184+2,Inputs!$CN184=Inputs!$CO184)),0,IF(AM$4=Inputs!$CN184,0.8,IF(AM$4=Inputs!$CN184+1,0.6,IF(AM$4=Inputs!$CN184+2,0.4,IF(AM$4=Inputs!$CO184,0.2,IF(AND(AM$4&gt;=Inputs!$CL184,AM$4&lt;Inputs!$CM184),(AM$4-Inputs!$CL184+1)/(Inputs!$AI184+1),0)))))))))</f>
        <v>0</v>
      </c>
      <c r="AN187" s="27">
        <f>IF(AND(Inputs!$CO184=0,AN$4&gt;=Inputs!$CM184),1,IF(AND(AN$4&gt;=Inputs!$CM184,AN$4&lt;Inputs!$CN184),1,IF(AND(AN$4=Inputs!$CN184,AN$4=Inputs!$CO184),1,IF(OR(AND(AN$4=Inputs!$CN184+1,Inputs!$CN184=Inputs!$CO184),AND(AN$4=Inputs!$CN184+2,Inputs!$CN184=Inputs!$CO184)),0,IF(AN$4=Inputs!$CN184,0.8,IF(AN$4=Inputs!$CN184+1,0.6,IF(AN$4=Inputs!$CN184+2,0.4,IF(AN$4=Inputs!$CO184,0.2,IF(AND(AN$4&gt;=Inputs!$CL184,AN$4&lt;Inputs!$CM184),(AN$4-Inputs!$CL184+1)/(Inputs!$AI184+1),0)))))))))</f>
        <v>0</v>
      </c>
      <c r="AO187" s="27">
        <f>IF(AND(Inputs!$CO184=0,AO$4&gt;=Inputs!$CM184),1,IF(AND(AO$4&gt;=Inputs!$CM184,AO$4&lt;Inputs!$CN184),1,IF(AND(AO$4=Inputs!$CN184,AO$4=Inputs!$CO184),1,IF(OR(AND(AO$4=Inputs!$CN184+1,Inputs!$CN184=Inputs!$CO184),AND(AO$4=Inputs!$CN184+2,Inputs!$CN184=Inputs!$CO184)),0,IF(AO$4=Inputs!$CN184,0.8,IF(AO$4=Inputs!$CN184+1,0.6,IF(AO$4=Inputs!$CN184+2,0.4,IF(AO$4=Inputs!$CO184,0.2,IF(AND(AO$4&gt;=Inputs!$CL184,AO$4&lt;Inputs!$CM184),(AO$4-Inputs!$CL184+1)/(Inputs!$AI184+1),0)))))))))</f>
        <v>0</v>
      </c>
      <c r="AP187" s="27">
        <f>IF(AND(Inputs!$CO184=0,AP$4&gt;=Inputs!$CM184),1,IF(AND(AP$4&gt;=Inputs!$CM184,AP$4&lt;Inputs!$CN184),1,IF(AND(AP$4=Inputs!$CN184,AP$4=Inputs!$CO184),1,IF(OR(AND(AP$4=Inputs!$CN184+1,Inputs!$CN184=Inputs!$CO184),AND(AP$4=Inputs!$CN184+2,Inputs!$CN184=Inputs!$CO184)),0,IF(AP$4=Inputs!$CN184,0.8,IF(AP$4=Inputs!$CN184+1,0.6,IF(AP$4=Inputs!$CN184+2,0.4,IF(AP$4=Inputs!$CO184,0.2,IF(AND(AP$4&gt;=Inputs!$CL184,AP$4&lt;Inputs!$CM184),(AP$4-Inputs!$CL184+1)/(Inputs!$AI184+1),0)))))))))</f>
        <v>0</v>
      </c>
      <c r="AQ187" s="27">
        <f>IF(AND(Inputs!$CO184=0,AQ$4&gt;=Inputs!$CM184),1,IF(AND(AQ$4&gt;=Inputs!$CM184,AQ$4&lt;Inputs!$CN184),1,IF(AND(AQ$4=Inputs!$CN184,AQ$4=Inputs!$CO184),1,IF(OR(AND(AQ$4=Inputs!$CN184+1,Inputs!$CN184=Inputs!$CO184),AND(AQ$4=Inputs!$CN184+2,Inputs!$CN184=Inputs!$CO184)),0,IF(AQ$4=Inputs!$CN184,0.8,IF(AQ$4=Inputs!$CN184+1,0.6,IF(AQ$4=Inputs!$CN184+2,0.4,IF(AQ$4=Inputs!$CO184,0.2,IF(AND(AQ$4&gt;=Inputs!$CL184,AQ$4&lt;Inputs!$CM184),(AQ$4-Inputs!$CL184+1)/(Inputs!$AI184+1),0)))))))))</f>
        <v>0</v>
      </c>
      <c r="AR187" s="27">
        <f>IF(AND(Inputs!$CO184=0,AR$4&gt;=Inputs!$CM184),1,IF(AND(AR$4&gt;=Inputs!$CM184,AR$4&lt;Inputs!$CN184),1,IF(AND(AR$4=Inputs!$CN184,AR$4=Inputs!$CO184),1,IF(OR(AND(AR$4=Inputs!$CN184+1,Inputs!$CN184=Inputs!$CO184),AND(AR$4=Inputs!$CN184+2,Inputs!$CN184=Inputs!$CO184)),0,IF(AR$4=Inputs!$CN184,0.8,IF(AR$4=Inputs!$CN184+1,0.6,IF(AR$4=Inputs!$CN184+2,0.4,IF(AR$4=Inputs!$CO184,0.2,IF(AND(AR$4&gt;=Inputs!$CL184,AR$4&lt;Inputs!$CM184),(AR$4-Inputs!$CL184+1)/(Inputs!$AI184+1),0)))))))))</f>
        <v>0</v>
      </c>
      <c r="AS187" s="27">
        <f>IF(AND(Inputs!$CO184=0,AS$4&gt;=Inputs!$CM184),1,IF(AND(AS$4&gt;=Inputs!$CM184,AS$4&lt;Inputs!$CN184),1,IF(AND(AS$4=Inputs!$CN184,AS$4=Inputs!$CO184),1,IF(OR(AND(AS$4=Inputs!$CN184+1,Inputs!$CN184=Inputs!$CO184),AND(AS$4=Inputs!$CN184+2,Inputs!$CN184=Inputs!$CO184)),0,IF(AS$4=Inputs!$CN184,0.8,IF(AS$4=Inputs!$CN184+1,0.6,IF(AS$4=Inputs!$CN184+2,0.4,IF(AS$4=Inputs!$CO184,0.2,IF(AND(AS$4&gt;=Inputs!$CL184,AS$4&lt;Inputs!$CM184),(AS$4-Inputs!$CL184+1)/(Inputs!$AI184+1),0)))))))))</f>
        <v>0</v>
      </c>
      <c r="AT187" s="27">
        <f>IF(AND(Inputs!$CO184=0,AT$4&gt;=Inputs!$CM184),1,IF(AND(AT$4&gt;=Inputs!$CM184,AT$4&lt;Inputs!$CN184),1,IF(AND(AT$4=Inputs!$CN184,AT$4=Inputs!$CO184),1,IF(OR(AND(AT$4=Inputs!$CN184+1,Inputs!$CN184=Inputs!$CO184),AND(AT$4=Inputs!$CN184+2,Inputs!$CN184=Inputs!$CO184)),0,IF(AT$4=Inputs!$CN184,0.8,IF(AT$4=Inputs!$CN184+1,0.6,IF(AT$4=Inputs!$CN184+2,0.4,IF(AT$4=Inputs!$CO184,0.2,IF(AND(AT$4&gt;=Inputs!$CL184,AT$4&lt;Inputs!$CM184),(AT$4-Inputs!$CL184+1)/(Inputs!$AI184+1),0)))))))))</f>
        <v>0</v>
      </c>
      <c r="AU187" s="27">
        <f>IF(AND(Inputs!$CO184=0,AU$4&gt;=Inputs!$CM184),1,IF(AND(AU$4&gt;=Inputs!$CM184,AU$4&lt;Inputs!$CN184),1,IF(AND(AU$4=Inputs!$CN184,AU$4=Inputs!$CO184),1,IF(OR(AND(AU$4=Inputs!$CN184+1,Inputs!$CN184=Inputs!$CO184),AND(AU$4=Inputs!$CN184+2,Inputs!$CN184=Inputs!$CO184)),0,IF(AU$4=Inputs!$CN184,0.8,IF(AU$4=Inputs!$CN184+1,0.6,IF(AU$4=Inputs!$CN184+2,0.4,IF(AU$4=Inputs!$CO184,0.2,IF(AND(AU$4&gt;=Inputs!$CL184,AU$4&lt;Inputs!$CM184),(AU$4-Inputs!$CL184+1)/(Inputs!$AI184+1),0)))))))))</f>
        <v>0</v>
      </c>
      <c r="AV187" s="27">
        <f>IF(AND(Inputs!$CO184=0,AV$4&gt;=Inputs!$CM184),1,IF(AND(AV$4&gt;=Inputs!$CM184,AV$4&lt;Inputs!$CN184),1,IF(AND(AV$4=Inputs!$CN184,AV$4=Inputs!$CO184),1,IF(OR(AND(AV$4=Inputs!$CN184+1,Inputs!$CN184=Inputs!$CO184),AND(AV$4=Inputs!$CN184+2,Inputs!$CN184=Inputs!$CO184)),0,IF(AV$4=Inputs!$CN184,0.8,IF(AV$4=Inputs!$CN184+1,0.6,IF(AV$4=Inputs!$CN184+2,0.4,IF(AV$4=Inputs!$CO184,0.2,IF(AND(AV$4&gt;=Inputs!$CL184,AV$4&lt;Inputs!$CM184),(AV$4-Inputs!$CL184+1)/(Inputs!$AI184+1),0)))))))))</f>
        <v>0</v>
      </c>
      <c r="AW187" s="27">
        <f>IF(AND(Inputs!$CO184=0,AW$4&gt;=Inputs!$CM184),1,IF(AND(AW$4&gt;=Inputs!$CM184,AW$4&lt;Inputs!$CN184),1,IF(AND(AW$4=Inputs!$CN184,AW$4=Inputs!$CO184),1,IF(OR(AND(AW$4=Inputs!$CN184+1,Inputs!$CN184=Inputs!$CO184),AND(AW$4=Inputs!$CN184+2,Inputs!$CN184=Inputs!$CO184)),0,IF(AW$4=Inputs!$CN184,0.8,IF(AW$4=Inputs!$CN184+1,0.6,IF(AW$4=Inputs!$CN184+2,0.4,IF(AW$4=Inputs!$CO184,0.2,IF(AND(AW$4&gt;=Inputs!$CL184,AW$4&lt;Inputs!$CM184),(AW$4-Inputs!$CL184+1)/(Inputs!$AI184+1),0)))))))))</f>
        <v>0</v>
      </c>
      <c r="AX187" s="27">
        <f>IF(AND(Inputs!$CO184=0,AX$4&gt;=Inputs!$CM184),1,IF(AND(AX$4&gt;=Inputs!$CM184,AX$4&lt;Inputs!$CN184),1,IF(AND(AX$4=Inputs!$CN184,AX$4=Inputs!$CO184),1,IF(OR(AND(AX$4=Inputs!$CN184+1,Inputs!$CN184=Inputs!$CO184),AND(AX$4=Inputs!$CN184+2,Inputs!$CN184=Inputs!$CO184)),0,IF(AX$4=Inputs!$CN184,0.8,IF(AX$4=Inputs!$CN184+1,0.6,IF(AX$4=Inputs!$CN184+2,0.4,IF(AX$4=Inputs!$CO184,0.2,IF(AND(AX$4&gt;=Inputs!$CL184,AX$4&lt;Inputs!$CM184),(AX$4-Inputs!$CL184+1)/(Inputs!$AI184+1),0)))))))))</f>
        <v>0</v>
      </c>
      <c r="AY187" s="27">
        <f>IF(AND(Inputs!$CO184=0,AY$4&gt;=Inputs!$CM184),1,IF(AND(AY$4&gt;=Inputs!$CM184,AY$4&lt;Inputs!$CN184),1,IF(AND(AY$4=Inputs!$CN184,AY$4=Inputs!$CO184),1,IF(OR(AND(AY$4=Inputs!$CN184+1,Inputs!$CN184=Inputs!$CO184),AND(AY$4=Inputs!$CN184+2,Inputs!$CN184=Inputs!$CO184)),0,IF(AY$4=Inputs!$CN184,0.8,IF(AY$4=Inputs!$CN184+1,0.6,IF(AY$4=Inputs!$CN184+2,0.4,IF(AY$4=Inputs!$CO184,0.2,IF(AND(AY$4&gt;=Inputs!$CL184,AY$4&lt;Inputs!$CM184),(AY$4-Inputs!$CL184+1)/(Inputs!$AI184+1),0)))))))))</f>
        <v>0</v>
      </c>
      <c r="AZ187" s="27">
        <f>IF(AND(Inputs!$CO184=0,AZ$4&gt;=Inputs!$CM184),1,IF(AND(AZ$4&gt;=Inputs!$CM184,AZ$4&lt;Inputs!$CN184),1,IF(AND(AZ$4=Inputs!$CN184,AZ$4=Inputs!$CO184),1,IF(OR(AND(AZ$4=Inputs!$CN184+1,Inputs!$CN184=Inputs!$CO184),AND(AZ$4=Inputs!$CN184+2,Inputs!$CN184=Inputs!$CO184)),0,IF(AZ$4=Inputs!$CN184,0.8,IF(AZ$4=Inputs!$CN184+1,0.6,IF(AZ$4=Inputs!$CN184+2,0.4,IF(AZ$4=Inputs!$CO184,0.2,IF(AND(AZ$4&gt;=Inputs!$CL184,AZ$4&lt;Inputs!$CM184),(AZ$4-Inputs!$CL184+1)/(Inputs!$AI184+1),0)))))))))</f>
        <v>0</v>
      </c>
      <c r="BA187" s="27">
        <f>IF(AND(Inputs!$CO184=0,BA$4&gt;=Inputs!$CM184),1,IF(AND(BA$4&gt;=Inputs!$CM184,BA$4&lt;Inputs!$CN184),1,IF(AND(BA$4=Inputs!$CN184,BA$4=Inputs!$CO184),1,IF(OR(AND(BA$4=Inputs!$CN184+1,Inputs!$CN184=Inputs!$CO184),AND(BA$4=Inputs!$CN184+2,Inputs!$CN184=Inputs!$CO184)),0,IF(BA$4=Inputs!$CN184,0.8,IF(BA$4=Inputs!$CN184+1,0.6,IF(BA$4=Inputs!$CN184+2,0.4,IF(BA$4=Inputs!$CO184,0.2,IF(AND(BA$4&gt;=Inputs!$CL184,BA$4&lt;Inputs!$CM184),(BA$4-Inputs!$CL184+1)/(Inputs!$AI184+1),0)))))))))</f>
        <v>0</v>
      </c>
      <c r="BB187" s="27">
        <f>IF(AND(Inputs!$CO184=0,BB$4&gt;=Inputs!$CM184),1,IF(AND(BB$4&gt;=Inputs!$CM184,BB$4&lt;Inputs!$CN184),1,IF(AND(BB$4=Inputs!$CN184,BB$4=Inputs!$CO184),1,IF(OR(AND(BB$4=Inputs!$CN184+1,Inputs!$CN184=Inputs!$CO184),AND(BB$4=Inputs!$CN184+2,Inputs!$CN184=Inputs!$CO184)),0,IF(BB$4=Inputs!$CN184,0.8,IF(BB$4=Inputs!$CN184+1,0.6,IF(BB$4=Inputs!$CN184+2,0.4,IF(BB$4=Inputs!$CO184,0.2,IF(AND(BB$4&gt;=Inputs!$CL184,BB$4&lt;Inputs!$CM184),(BB$4-Inputs!$CL184+1)/(Inputs!$AI184+1),0)))))))))</f>
        <v>0</v>
      </c>
      <c r="BC187" s="27">
        <f>IF(AND(Inputs!$CO184=0,BC$4&gt;=Inputs!$CM184),1,IF(AND(BC$4&gt;=Inputs!$CM184,BC$4&lt;Inputs!$CN184),1,IF(AND(BC$4=Inputs!$CN184,BC$4=Inputs!$CO184),1,IF(OR(AND(BC$4=Inputs!$CN184+1,Inputs!$CN184=Inputs!$CO184),AND(BC$4=Inputs!$CN184+2,Inputs!$CN184=Inputs!$CO184)),0,IF(BC$4=Inputs!$CN184,0.8,IF(BC$4=Inputs!$CN184+1,0.6,IF(BC$4=Inputs!$CN184+2,0.4,IF(BC$4=Inputs!$CO184,0.2,IF(AND(BC$4&gt;=Inputs!$CL184,BC$4&lt;Inputs!$CM184),(BC$4-Inputs!$CL184+1)/(Inputs!$AI184+1),0)))))))))</f>
        <v>0</v>
      </c>
      <c r="BD187" s="27">
        <f>IF(AND(Inputs!$CO184=0,BD$4&gt;=Inputs!$CM184),1,IF(AND(BD$4&gt;=Inputs!$CM184,BD$4&lt;Inputs!$CN184),1,IF(AND(BD$4=Inputs!$CN184,BD$4=Inputs!$CO184),1,IF(OR(AND(BD$4=Inputs!$CN184+1,Inputs!$CN184=Inputs!$CO184),AND(BD$4=Inputs!$CN184+2,Inputs!$CN184=Inputs!$CO184)),0,IF(BD$4=Inputs!$CN184,0.8,IF(BD$4=Inputs!$CN184+1,0.6,IF(BD$4=Inputs!$CN184+2,0.4,IF(BD$4=Inputs!$CO184,0.2,IF(AND(BD$4&gt;=Inputs!$CL184,BD$4&lt;Inputs!$CM184),(BD$4-Inputs!$CL184+1)/(Inputs!$AI184+1),0)))))))))</f>
        <v>0</v>
      </c>
      <c r="BE187" s="27">
        <f>IF(AND(Inputs!$CO184=0,BE$4&gt;=Inputs!$CM184),1,IF(AND(BE$4&gt;=Inputs!$CM184,BE$4&lt;Inputs!$CN184),1,IF(AND(BE$4=Inputs!$CN184,BE$4=Inputs!$CO184),1,IF(OR(AND(BE$4=Inputs!$CN184+1,Inputs!$CN184=Inputs!$CO184),AND(BE$4=Inputs!$CN184+2,Inputs!$CN184=Inputs!$CO184)),0,IF(BE$4=Inputs!$CN184,0.8,IF(BE$4=Inputs!$CN184+1,0.6,IF(BE$4=Inputs!$CN184+2,0.4,IF(BE$4=Inputs!$CO184,0.2,IF(AND(BE$4&gt;=Inputs!$CL184,BE$4&lt;Inputs!$CM184),(BE$4-Inputs!$CL184+1)/(Inputs!$AI184+1),0)))))))))</f>
        <v>0</v>
      </c>
      <c r="BF187" s="27">
        <f>IF(AND(Inputs!$CO184=0,BF$4&gt;=Inputs!$CM184),1,IF(AND(BF$4&gt;=Inputs!$CM184,BF$4&lt;Inputs!$CN184),1,IF(AND(BF$4=Inputs!$CN184,BF$4=Inputs!$CO184),1,IF(OR(AND(BF$4=Inputs!$CN184+1,Inputs!$CN184=Inputs!$CO184),AND(BF$4=Inputs!$CN184+2,Inputs!$CN184=Inputs!$CO184)),0,IF(BF$4=Inputs!$CN184,0.8,IF(BF$4=Inputs!$CN184+1,0.6,IF(BF$4=Inputs!$CN184+2,0.4,IF(BF$4=Inputs!$CO184,0.2,IF(AND(BF$4&gt;=Inputs!$CL184,BF$4&lt;Inputs!$CM184),(BF$4-Inputs!$CL184+1)/(Inputs!$AI184+1),0)))))))))</f>
        <v>0</v>
      </c>
      <c r="BG187" s="27">
        <f>IF(AND(Inputs!$CO184=0,BG$4&gt;=Inputs!$CM184),1,IF(AND(BG$4&gt;=Inputs!$CM184,BG$4&lt;Inputs!$CN184),1,IF(AND(BG$4=Inputs!$CN184,BG$4=Inputs!$CO184),1,IF(OR(AND(BG$4=Inputs!$CN184+1,Inputs!$CN184=Inputs!$CO184),AND(BG$4=Inputs!$CN184+2,Inputs!$CN184=Inputs!$CO184)),0,IF(BG$4=Inputs!$CN184,0.8,IF(BG$4=Inputs!$CN184+1,0.6,IF(BG$4=Inputs!$CN184+2,0.4,IF(BG$4=Inputs!$CO184,0.2,IF(AND(BG$4&gt;=Inputs!$CL184,BG$4&lt;Inputs!$CM184),(BG$4-Inputs!$CL184+1)/(Inputs!$AI184+1),0)))))))))</f>
        <v>0</v>
      </c>
      <c r="BH187" s="27">
        <f>IF(AND(Inputs!$CO184=0,BH$4&gt;=Inputs!$CM184),1,IF(AND(BH$4&gt;=Inputs!$CM184,BH$4&lt;Inputs!$CN184),1,IF(AND(BH$4=Inputs!$CN184,BH$4=Inputs!$CO184),1,IF(OR(AND(BH$4=Inputs!$CN184+1,Inputs!$CN184=Inputs!$CO184),AND(BH$4=Inputs!$CN184+2,Inputs!$CN184=Inputs!$CO184)),0,IF(BH$4=Inputs!$CN184,0.8,IF(BH$4=Inputs!$CN184+1,0.6,IF(BH$4=Inputs!$CN184+2,0.4,IF(BH$4=Inputs!$CO184,0.2,IF(AND(BH$4&gt;=Inputs!$CL184,BH$4&lt;Inputs!$CM184),(BH$4-Inputs!$CL184+1)/(Inputs!$AI184+1),0)))))))))</f>
        <v>0</v>
      </c>
      <c r="BI187" s="27">
        <f>IF(AND(Inputs!$CO184=0,BI$4&gt;=Inputs!$CM184),1,IF(AND(BI$4&gt;=Inputs!$CM184,BI$4&lt;Inputs!$CN184),1,IF(AND(BI$4=Inputs!$CN184,BI$4=Inputs!$CO184),1,IF(OR(AND(BI$4=Inputs!$CN184+1,Inputs!$CN184=Inputs!$CO184),AND(BI$4=Inputs!$CN184+2,Inputs!$CN184=Inputs!$CO184)),0,IF(BI$4=Inputs!$CN184,0.8,IF(BI$4=Inputs!$CN184+1,0.6,IF(BI$4=Inputs!$CN184+2,0.4,IF(BI$4=Inputs!$CO184,0.2,IF(AND(BI$4&gt;=Inputs!$CL184,BI$4&lt;Inputs!$CM184),(BI$4-Inputs!$CL184+1)/(Inputs!$AI184+1),0)))))))))</f>
        <v>0</v>
      </c>
      <c r="BJ187" s="27">
        <f>IF(AND(Inputs!$CO184=0,BJ$4&gt;=Inputs!$CM184),1,IF(AND(BJ$4&gt;=Inputs!$CM184,BJ$4&lt;Inputs!$CN184),1,IF(AND(BJ$4=Inputs!$CN184,BJ$4=Inputs!$CO184),1,IF(OR(AND(BJ$4=Inputs!$CN184+1,Inputs!$CN184=Inputs!$CO184),AND(BJ$4=Inputs!$CN184+2,Inputs!$CN184=Inputs!$CO184)),0,IF(BJ$4=Inputs!$CN184,0.8,IF(BJ$4=Inputs!$CN184+1,0.6,IF(BJ$4=Inputs!$CN184+2,0.4,IF(BJ$4=Inputs!$CO184,0.2,IF(AND(BJ$4&gt;=Inputs!$CL184,BJ$4&lt;Inputs!$CM184),(BJ$4-Inputs!$CL184+1)/(Inputs!$AI184+1),0)))))))))</f>
        <v>0</v>
      </c>
      <c r="BK187" s="27">
        <f>IF(AND(Inputs!$CO184=0,BK$4&gt;=Inputs!$CM184),1,IF(AND(BK$4&gt;=Inputs!$CM184,BK$4&lt;Inputs!$CN184),1,IF(AND(BK$4=Inputs!$CN184,BK$4=Inputs!$CO184),1,IF(OR(AND(BK$4=Inputs!$CN184+1,Inputs!$CN184=Inputs!$CO184),AND(BK$4=Inputs!$CN184+2,Inputs!$CN184=Inputs!$CO184)),0,IF(BK$4=Inputs!$CN184,0.8,IF(BK$4=Inputs!$CN184+1,0.6,IF(BK$4=Inputs!$CN184+2,0.4,IF(BK$4=Inputs!$CO184,0.2,IF(AND(BK$4&gt;=Inputs!$CL184,BK$4&lt;Inputs!$CM184),(BK$4-Inputs!$CL184+1)/(Inputs!$AI184+1),0)))))))))</f>
        <v>0</v>
      </c>
      <c r="BL187" s="27">
        <f>IF(AND(Inputs!$CO184=0,BL$4&gt;=Inputs!$CM184),1,IF(AND(BL$4&gt;=Inputs!$CM184,BL$4&lt;Inputs!$CN184),1,IF(AND(BL$4=Inputs!$CN184,BL$4=Inputs!$CO184),1,IF(OR(AND(BL$4=Inputs!$CN184+1,Inputs!$CN184=Inputs!$CO184),AND(BL$4=Inputs!$CN184+2,Inputs!$CN184=Inputs!$CO184)),0,IF(BL$4=Inputs!$CN184,0.8,IF(BL$4=Inputs!$CN184+1,0.6,IF(BL$4=Inputs!$CN184+2,0.4,IF(BL$4=Inputs!$CO184,0.2,IF(AND(BL$4&gt;=Inputs!$CL184,BL$4&lt;Inputs!$CM184),(BL$4-Inputs!$CL184+1)/(Inputs!$AI184+1),0)))))))))</f>
        <v>0</v>
      </c>
      <c r="BM187" s="27">
        <f>IF(AND(Inputs!$CO184=0,BM$4&gt;=Inputs!$CM184),1,IF(AND(BM$4&gt;=Inputs!$CM184,BM$4&lt;Inputs!$CN184),1,IF(AND(BM$4=Inputs!$CN184,BM$4=Inputs!$CO184),1,IF(OR(AND(BM$4=Inputs!$CN184+1,Inputs!$CN184=Inputs!$CO184),AND(BM$4=Inputs!$CN184+2,Inputs!$CN184=Inputs!$CO184)),0,IF(BM$4=Inputs!$CN184,0.8,IF(BM$4=Inputs!$CN184+1,0.6,IF(BM$4=Inputs!$CN184+2,0.4,IF(BM$4=Inputs!$CO184,0.2,IF(AND(BM$4&gt;=Inputs!$CL184,BM$4&lt;Inputs!$CM184),(BM$4-Inputs!$CL184+1)/(Inputs!$AI184+1),0)))))))))</f>
        <v>0</v>
      </c>
      <c r="BO187" s="46" t="str">
        <f>IF(Inputs!$B184="","",(ROUND(Inputs!$BC184*AJ187,0)))</f>
        <v/>
      </c>
      <c r="BP187" s="46" t="str">
        <f>IF(Inputs!$B184="","",(ROUND(Inputs!$BC184*AK187,0)))</f>
        <v/>
      </c>
      <c r="BQ187" s="46" t="str">
        <f>IF(Inputs!$B184="","",(ROUND(Inputs!$BC184*AL187,0)))</f>
        <v/>
      </c>
      <c r="BR187" s="46" t="str">
        <f>IF(Inputs!$B184="","",(ROUND(Inputs!$BC184*AM187,0)))</f>
        <v/>
      </c>
      <c r="BS187" s="46" t="str">
        <f>IF(Inputs!$B184="","",(ROUND(Inputs!$BC184*AN187,0)))</f>
        <v/>
      </c>
      <c r="BT187" s="46" t="str">
        <f>IF(Inputs!$B184="","",(ROUND(Inputs!$BC184*AO187,0)))</f>
        <v/>
      </c>
      <c r="BU187" s="46" t="str">
        <f>IF(Inputs!$B184="","",(ROUND(Inputs!$BC184*AP187,0)))</f>
        <v/>
      </c>
      <c r="BV187" s="46" t="str">
        <f>IF(Inputs!$B184="","",(ROUND(Inputs!$BC184*AQ187,0)))</f>
        <v/>
      </c>
      <c r="BW187" s="46" t="str">
        <f>IF(Inputs!$B184="","",(ROUND(Inputs!$BC184*AR187,0)))</f>
        <v/>
      </c>
      <c r="BX187" s="46" t="str">
        <f>IF(Inputs!$B184="","",(ROUND(Inputs!$BC184*AS187,0)))</f>
        <v/>
      </c>
      <c r="BY187" s="46" t="str">
        <f>IF(Inputs!$B184="","",(ROUND(Inputs!$BC184*AT187,0)))</f>
        <v/>
      </c>
      <c r="BZ187" s="46" t="str">
        <f>IF(Inputs!$B184="","",(ROUND(Inputs!$BC184*AU187,0)))</f>
        <v/>
      </c>
      <c r="CA187" s="46" t="str">
        <f>IF(Inputs!$B184="","",(ROUND(Inputs!$BC184*AV187,0)))</f>
        <v/>
      </c>
      <c r="CB187" s="46" t="str">
        <f>IF(Inputs!$B184="","",(ROUND(Inputs!$BC184*AW187,0)))</f>
        <v/>
      </c>
      <c r="CC187" s="46" t="str">
        <f>IF(Inputs!$B184="","",(ROUND(Inputs!$BC184*AX187,0)))</f>
        <v/>
      </c>
      <c r="CD187" s="46" t="str">
        <f>IF(Inputs!$B184="","",(ROUND(Inputs!$BC184*AY187,0)))</f>
        <v/>
      </c>
      <c r="CE187" s="46" t="str">
        <f>IF(Inputs!$B184="","",(ROUND(Inputs!$BC184*AZ187,0)))</f>
        <v/>
      </c>
      <c r="CF187" s="46" t="str">
        <f>IF(Inputs!$B184="","",(ROUND(Inputs!$BC184*BA187,0)))</f>
        <v/>
      </c>
      <c r="CG187" s="46" t="str">
        <f>IF(Inputs!$B184="","",(ROUND(Inputs!$BC184*BB187,0)))</f>
        <v/>
      </c>
      <c r="CH187" s="46" t="str">
        <f>IF(Inputs!$B184="","",(ROUND(Inputs!$BC184*BC187,0)))</f>
        <v/>
      </c>
      <c r="CI187" s="46" t="str">
        <f>IF(Inputs!$B184="","",(ROUND(Inputs!$BC184*BD187,0)))</f>
        <v/>
      </c>
      <c r="CJ187" s="46" t="str">
        <f>IF(Inputs!$B184="","",(ROUND(Inputs!$BC184*BE187,0)))</f>
        <v/>
      </c>
      <c r="CK187" s="46" t="str">
        <f>IF(Inputs!$B184="","",(ROUND(Inputs!$BC184*BF187,0)))</f>
        <v/>
      </c>
      <c r="CL187" s="46" t="str">
        <f>IF(Inputs!$B184="","",(ROUND(Inputs!$BC184*BG187,0)))</f>
        <v/>
      </c>
      <c r="CM187" s="46" t="str">
        <f>IF(Inputs!$B184="","",(ROUND(Inputs!$BC184*BH187,0)))</f>
        <v/>
      </c>
      <c r="CN187" s="46" t="str">
        <f>IF(Inputs!$B184="","",(ROUND(Inputs!$BC184*BI187,0)))</f>
        <v/>
      </c>
      <c r="CO187" s="46" t="str">
        <f>IF(Inputs!$B184="","",(ROUND(Inputs!$BC184*BJ187,0)))</f>
        <v/>
      </c>
      <c r="CP187" s="46" t="str">
        <f>IF(Inputs!$B184="","",(ROUND(Inputs!$BC184*BK187,0)))</f>
        <v/>
      </c>
      <c r="CQ187" s="46" t="str">
        <f>IF(Inputs!$B184="","",(ROUND(Inputs!$BC184*BL187,0)))</f>
        <v/>
      </c>
      <c r="CR187" s="46" t="str">
        <f>IF(Inputs!$B184="","",(ROUND(Inputs!$BC184*BM187,0)))</f>
        <v/>
      </c>
      <c r="CV187" s="46" t="str">
        <f>IF(A187="","",IF(AND(CV$4&lt;=Inputs!$CQ184,CV$4&gt;=Inputs!$CP184),Inputs!$AR184/(Inputs!$CQ184-Inputs!$CP184+1),0)+IF(CV$4=Inputs!$CL184,Inputs!$BD184,0))</f>
        <v/>
      </c>
      <c r="CW187" s="46" t="str">
        <f>IF(B187="","",IF(AND(CW$4&lt;=Inputs!$CQ184,CW$4&gt;=Inputs!$CP184),Inputs!$AR184/(Inputs!$CQ184-Inputs!$CP184+1),0)+IF(CW$4=Inputs!$CL184,Inputs!$BD184,0))</f>
        <v/>
      </c>
      <c r="CX187" s="46" t="str">
        <f>IF(C187="","",IF(AND(CX$4&lt;=Inputs!$CQ184,CX$4&gt;=Inputs!$CP184),Inputs!$AR184/(Inputs!$CQ184-Inputs!$CP184+1),0)+IF(CX$4=Inputs!$CL184,Inputs!$BD184,0))</f>
        <v/>
      </c>
      <c r="CY187" s="46" t="str">
        <f>IF(D187="","",IF(AND(CY$4&lt;=Inputs!$CQ184,CY$4&gt;=Inputs!$CP184),Inputs!$AR184/(Inputs!$CQ184-Inputs!$CP184+1),0)+IF(CY$4=Inputs!$CL184,Inputs!$BD184,0))</f>
        <v/>
      </c>
      <c r="CZ187" s="46" t="str">
        <f>IF(E187="","",IF(AND(CZ$4&lt;=Inputs!$CQ184,CZ$4&gt;=Inputs!$CP184),Inputs!$AR184/(Inputs!$CQ184-Inputs!$CP184+1),0)+IF(CZ$4=Inputs!$CL184,Inputs!$BD184,0))</f>
        <v/>
      </c>
      <c r="DA187" s="46" t="str">
        <f>IF(F187="","",IF(AND(DA$4&lt;=Inputs!$CQ184,DA$4&gt;=Inputs!$CP184),Inputs!$AR184/(Inputs!$CQ184-Inputs!$CP184+1),0)+IF(DA$4=Inputs!$CL184,Inputs!$BD184,0))</f>
        <v/>
      </c>
      <c r="DB187" s="46" t="str">
        <f>IF(G187="","",IF(AND(DB$4&lt;=Inputs!$CQ184,DB$4&gt;=Inputs!$CP184),Inputs!$AR184/(Inputs!$CQ184-Inputs!$CP184+1),0)+IF(DB$4=Inputs!$CL184,Inputs!$BD184,0))</f>
        <v/>
      </c>
      <c r="DC187" s="46" t="str">
        <f>IF(H187="","",IF(AND(DC$4&lt;=Inputs!$CQ184,DC$4&gt;=Inputs!$CP184),Inputs!$AR184/(Inputs!$CQ184-Inputs!$CP184+1),0)+IF(DC$4=Inputs!$CL184,Inputs!$BD184,0))</f>
        <v/>
      </c>
      <c r="DD187" s="46" t="str">
        <f>IF(I187="","",IF(AND(DD$4&lt;=Inputs!$CQ184,DD$4&gt;=Inputs!$CP184),Inputs!$AR184/(Inputs!$CQ184-Inputs!$CP184+1),0)+IF(DD$4=Inputs!$CL184,Inputs!$BD184,0))</f>
        <v/>
      </c>
      <c r="DE187" s="46" t="str">
        <f>IF(J187="","",IF(AND(DE$4&lt;=Inputs!$CQ184,DE$4&gt;=Inputs!$CP184),Inputs!$AR184/(Inputs!$CQ184-Inputs!$CP184+1),0)+IF(DE$4=Inputs!$CL184,Inputs!$BD184,0))</f>
        <v/>
      </c>
      <c r="DF187" s="46" t="str">
        <f>IF(K187="","",IF(AND(DF$4&lt;=Inputs!$CQ184,DF$4&gt;=Inputs!$CP184),Inputs!$AR184/(Inputs!$CQ184-Inputs!$CP184+1),0)+IF(DF$4=Inputs!$CL184,Inputs!$BD184,0))</f>
        <v/>
      </c>
      <c r="DG187" s="46" t="str">
        <f>IF(L187="","",IF(AND(DG$4&lt;=Inputs!$CQ184,DG$4&gt;=Inputs!$CP184),Inputs!$AR184/(Inputs!$CQ184-Inputs!$CP184+1),0)+IF(DG$4=Inputs!$CL184,Inputs!$BD184,0))</f>
        <v/>
      </c>
      <c r="DH187" s="46" t="str">
        <f>IF(M187="","",IF(AND(DH$4&lt;=Inputs!$CQ184,DH$4&gt;=Inputs!$CP184),Inputs!$AR184/(Inputs!$CQ184-Inputs!$CP184+1),0)+IF(DH$4=Inputs!$CL184,Inputs!$BD184,0))</f>
        <v/>
      </c>
      <c r="DI187" s="46" t="str">
        <f>IF(N187="","",IF(AND(DI$4&lt;=Inputs!$CQ184,DI$4&gt;=Inputs!$CP184),Inputs!$AR184/(Inputs!$CQ184-Inputs!$CP184+1),0)+IF(DI$4=Inputs!$CL184,Inputs!$BD184,0))</f>
        <v/>
      </c>
      <c r="DJ187" s="46" t="str">
        <f>IF(O187="","",IF(AND(DJ$4&lt;=Inputs!$CQ184,DJ$4&gt;=Inputs!$CP184),Inputs!$AR184/(Inputs!$CQ184-Inputs!$CP184+1),0)+IF(DJ$4=Inputs!$CL184,Inputs!$BD184,0))</f>
        <v/>
      </c>
      <c r="DK187" s="46" t="str">
        <f>IF(P187="","",IF(AND(DK$4&lt;=Inputs!$CQ184,DK$4&gt;=Inputs!$CP184),Inputs!$AR184/(Inputs!$CQ184-Inputs!$CP184+1),0)+IF(DK$4=Inputs!$CL184,Inputs!$BD184,0))</f>
        <v/>
      </c>
      <c r="DL187" s="46" t="str">
        <f>IF(Q187="","",IF(AND(DL$4&lt;=Inputs!$CQ184,DL$4&gt;=Inputs!$CP184),Inputs!$AR184/(Inputs!$CQ184-Inputs!$CP184+1),0)+IF(DL$4=Inputs!$CL184,Inputs!$BD184,0))</f>
        <v/>
      </c>
      <c r="DM187" s="46" t="str">
        <f>IF(R187="","",IF(AND(DM$4&lt;=Inputs!$CQ184,DM$4&gt;=Inputs!$CP184),Inputs!$AR184/(Inputs!$CQ184-Inputs!$CP184+1),0)+IF(DM$4=Inputs!$CL184,Inputs!$BD184,0))</f>
        <v/>
      </c>
      <c r="DN187" s="46" t="str">
        <f>IF(S187="","",IF(AND(DN$4&lt;=Inputs!$CQ184,DN$4&gt;=Inputs!$CP184),Inputs!$AR184/(Inputs!$CQ184-Inputs!$CP184+1),0)+IF(DN$4=Inputs!$CL184,Inputs!$BD184,0))</f>
        <v/>
      </c>
      <c r="DO187" s="46" t="str">
        <f>IF(T187="","",IF(AND(DO$4&lt;=Inputs!$CQ184,DO$4&gt;=Inputs!$CP184),Inputs!$AR184/(Inputs!$CQ184-Inputs!$CP184+1),0)+IF(DO$4=Inputs!$CL184,Inputs!$BD184,0))</f>
        <v/>
      </c>
      <c r="DP187" s="46" t="str">
        <f>IF(U187="","",IF(AND(DP$4&lt;=Inputs!$CQ184,DP$4&gt;=Inputs!$CP184),Inputs!$AR184/(Inputs!$CQ184-Inputs!$CP184+1),0)+IF(DP$4=Inputs!$CL184,Inputs!$BD184,0))</f>
        <v/>
      </c>
      <c r="DQ187" s="46" t="str">
        <f>IF(V187="","",IF(AND(DQ$4&lt;=Inputs!$CQ184,DQ$4&gt;=Inputs!$CP184),Inputs!$AR184/(Inputs!$CQ184-Inputs!$CP184+1),0)+IF(DQ$4=Inputs!$CL184,Inputs!$BD184,0))</f>
        <v/>
      </c>
      <c r="DR187" s="46" t="str">
        <f>IF(W187="","",IF(AND(DR$4&lt;=Inputs!$CQ184,DR$4&gt;=Inputs!$CP184),Inputs!$AR184/(Inputs!$CQ184-Inputs!$CP184+1),0)+IF(DR$4=Inputs!$CL184,Inputs!$BD184,0))</f>
        <v/>
      </c>
      <c r="DS187" s="46" t="str">
        <f>IF(X187="","",IF(AND(DS$4&lt;=Inputs!$CQ184,DS$4&gt;=Inputs!$CP184),Inputs!$AR184/(Inputs!$CQ184-Inputs!$CP184+1),0)+IF(DS$4=Inputs!$CL184,Inputs!$BD184,0))</f>
        <v/>
      </c>
      <c r="DT187" s="46" t="str">
        <f>IF(Y187="","",IF(AND(DT$4&lt;=Inputs!$CQ184,DT$4&gt;=Inputs!$CP184),Inputs!$AR184/(Inputs!$CQ184-Inputs!$CP184+1),0)+IF(DT$4=Inputs!$CL184,Inputs!$BD184,0))</f>
        <v/>
      </c>
      <c r="DU187" s="46" t="str">
        <f>IF(Z187="","",IF(AND(DU$4&lt;=Inputs!$CQ184,DU$4&gt;=Inputs!$CP184),Inputs!$AR184/(Inputs!$CQ184-Inputs!$CP184+1),0)+IF(DU$4=Inputs!$CL184,Inputs!$BD184,0))</f>
        <v/>
      </c>
      <c r="DV187" s="46" t="str">
        <f>IF(AA187="","",IF(AND(DV$4&lt;=Inputs!$CQ184,DV$4&gt;=Inputs!$CP184),Inputs!$AR184/(Inputs!$CQ184-Inputs!$CP184+1),0)+IF(DV$4=Inputs!$CL184,Inputs!$BD184,0))</f>
        <v/>
      </c>
      <c r="DW187" s="46" t="str">
        <f>IF(AB187="","",IF(AND(DW$4&lt;=Inputs!$CQ184,DW$4&gt;=Inputs!$CP184),Inputs!$AR184/(Inputs!$CQ184-Inputs!$CP184+1),0)+IF(DW$4=Inputs!$CL184,Inputs!$BD184,0))</f>
        <v/>
      </c>
      <c r="DX187" s="46" t="str">
        <f>IF(AC187="","",IF(AND(DX$4&lt;=Inputs!$CQ184,DX$4&gt;=Inputs!$CP184),Inputs!$AR184/(Inputs!$CQ184-Inputs!$CP184+1),0)+IF(DX$4=Inputs!$CL184,Inputs!$BD184,0))</f>
        <v/>
      </c>
      <c r="DY187" s="46" t="str">
        <f>IF(AD187="","",IF(AND(DY$4&lt;=Inputs!$CQ184,DY$4&gt;=Inputs!$CP184),Inputs!$AR184/(Inputs!$CQ184-Inputs!$CP184+1),0)+IF(DY$4=Inputs!$CL184,Inputs!$BD184,0))</f>
        <v/>
      </c>
      <c r="DZ187" s="46" t="str">
        <f t="shared" si="8"/>
        <v/>
      </c>
    </row>
    <row r="188" spans="1:130">
      <c r="A188" s="7" t="str">
        <f>IF(Inputs!A185="","",Inputs!A185)</f>
        <v/>
      </c>
      <c r="B188" t="str">
        <f>IF(Inputs!B185="","",Inputs!B185)</f>
        <v/>
      </c>
      <c r="C188" s="46" t="str">
        <f>IF(Inputs!$B185="","",BO188-CV188)</f>
        <v/>
      </c>
      <c r="D188" s="46" t="str">
        <f>IF(Inputs!$B185="","",BP188-CW188)</f>
        <v/>
      </c>
      <c r="E188" s="46" t="str">
        <f>IF(Inputs!$B185="","",BQ188-CX188)</f>
        <v/>
      </c>
      <c r="F188" s="46" t="str">
        <f>IF(Inputs!$B185="","",BR188-CY188)</f>
        <v/>
      </c>
      <c r="G188" s="46" t="str">
        <f>IF(Inputs!$B185="","",BS188-CZ188)</f>
        <v/>
      </c>
      <c r="H188" s="46" t="str">
        <f>IF(Inputs!$B185="","",BT188-DA188)</f>
        <v/>
      </c>
      <c r="I188" s="46" t="str">
        <f>IF(Inputs!$B185="","",BU188-DB188)</f>
        <v/>
      </c>
      <c r="J188" s="46" t="str">
        <f>IF(Inputs!$B185="","",BV188-DC188)</f>
        <v/>
      </c>
      <c r="K188" s="46" t="str">
        <f>IF(Inputs!$B185="","",BW188-DD188)</f>
        <v/>
      </c>
      <c r="L188" s="46" t="str">
        <f>IF(Inputs!$B185="","",BX188-DE188)</f>
        <v/>
      </c>
      <c r="M188" s="46" t="str">
        <f>IF(Inputs!$B185="","",BY188-DF188)</f>
        <v/>
      </c>
      <c r="N188" s="46" t="str">
        <f>IF(Inputs!$B185="","",BZ188-DG188)</f>
        <v/>
      </c>
      <c r="O188" s="46" t="str">
        <f>IF(Inputs!$B185="","",CA188-DH188)</f>
        <v/>
      </c>
      <c r="P188" s="46" t="str">
        <f>IF(Inputs!$B185="","",CB188-DI188)</f>
        <v/>
      </c>
      <c r="Q188" s="46" t="str">
        <f>IF(Inputs!$B185="","",CC188-DJ188)</f>
        <v/>
      </c>
      <c r="R188" s="46" t="str">
        <f>IF(Inputs!$B185="","",CD188-DK188)</f>
        <v/>
      </c>
      <c r="S188" s="46" t="str">
        <f>IF(Inputs!$B185="","",CE188-DL188)</f>
        <v/>
      </c>
      <c r="T188" s="46" t="str">
        <f>IF(Inputs!$B185="","",CF188-DM188)</f>
        <v/>
      </c>
      <c r="U188" s="46" t="str">
        <f>IF(Inputs!$B185="","",CG188-DN188)</f>
        <v/>
      </c>
      <c r="V188" s="46" t="str">
        <f>IF(Inputs!$B185="","",CH188-DO188)</f>
        <v/>
      </c>
      <c r="W188" s="46" t="str">
        <f>IF(Inputs!$B185="","",CI188-DP188)</f>
        <v/>
      </c>
      <c r="X188" s="46" t="str">
        <f>IF(Inputs!$B185="","",CJ188-DQ188)</f>
        <v/>
      </c>
      <c r="Y188" s="46" t="str">
        <f>IF(Inputs!$B185="","",CK188-DR188)</f>
        <v/>
      </c>
      <c r="Z188" s="46" t="str">
        <f>IF(Inputs!$B185="","",CL188-DS188)</f>
        <v/>
      </c>
      <c r="AA188" s="46" t="str">
        <f>IF(Inputs!$B185="","",CM188-DT188)</f>
        <v/>
      </c>
      <c r="AB188" s="46" t="str">
        <f>IF(Inputs!$B185="","",CN188-DU188)</f>
        <v/>
      </c>
      <c r="AC188" s="46" t="str">
        <f>IF(Inputs!$B185="","",CO188-DV188)</f>
        <v/>
      </c>
      <c r="AD188" s="46" t="str">
        <f>IF(Inputs!$B185="","",CP188-DW188)</f>
        <v/>
      </c>
      <c r="AE188" s="46" t="str">
        <f>IF(Inputs!$B185="","",CQ188-DX188)</f>
        <v/>
      </c>
      <c r="AF188" s="46" t="str">
        <f>IF(Inputs!$B185="","",CR188-DY188)</f>
        <v/>
      </c>
      <c r="AG188" s="50" t="str">
        <f t="shared" si="9"/>
        <v/>
      </c>
      <c r="AH188" s="50"/>
      <c r="AJ188" s="27">
        <f>IF(AND(Inputs!$CO185=0,AJ$4&gt;=Inputs!$CM185),1,IF(AND(AJ$4&gt;=Inputs!$CM185,AJ$4&lt;Inputs!$CN185),1,IF(AND(AJ$4=Inputs!$CN185,AJ$4=Inputs!$CO185),1,IF(OR(AND(AJ$4=Inputs!$CN185+1,Inputs!$CN185=Inputs!$CO185),AND(AJ$4=Inputs!$CN185+2,Inputs!$CN185=Inputs!$CO185)),0,IF(AJ$4=Inputs!$CN185,0.8,IF(AJ$4=Inputs!$CN185+1,0.6,IF(AJ$4=Inputs!$CN185+2,0.4,IF(AJ$4=Inputs!$CO185,0.2,IF(AND(AJ$4&gt;=Inputs!$CL185,AJ$4&lt;Inputs!$CM185),(AJ$4-Inputs!$CL185+1)/(Inputs!$AI185+1),0)))))))))</f>
        <v>0</v>
      </c>
      <c r="AK188" s="27">
        <f>IF(AND(Inputs!$CO185=0,AK$4&gt;=Inputs!$CM185),1,IF(AND(AK$4&gt;=Inputs!$CM185,AK$4&lt;Inputs!$CN185),1,IF(AND(AK$4=Inputs!$CN185,AK$4=Inputs!$CO185),1,IF(OR(AND(AK$4=Inputs!$CN185+1,Inputs!$CN185=Inputs!$CO185),AND(AK$4=Inputs!$CN185+2,Inputs!$CN185=Inputs!$CO185)),0,IF(AK$4=Inputs!$CN185,0.8,IF(AK$4=Inputs!$CN185+1,0.6,IF(AK$4=Inputs!$CN185+2,0.4,IF(AK$4=Inputs!$CO185,0.2,IF(AND(AK$4&gt;=Inputs!$CL185,AK$4&lt;Inputs!$CM185),(AK$4-Inputs!$CL185+1)/(Inputs!$AI185+1),0)))))))))</f>
        <v>0</v>
      </c>
      <c r="AL188" s="27">
        <f>IF(AND(Inputs!$CO185=0,AL$4&gt;=Inputs!$CM185),1,IF(AND(AL$4&gt;=Inputs!$CM185,AL$4&lt;Inputs!$CN185),1,IF(AND(AL$4=Inputs!$CN185,AL$4=Inputs!$CO185),1,IF(OR(AND(AL$4=Inputs!$CN185+1,Inputs!$CN185=Inputs!$CO185),AND(AL$4=Inputs!$CN185+2,Inputs!$CN185=Inputs!$CO185)),0,IF(AL$4=Inputs!$CN185,0.8,IF(AL$4=Inputs!$CN185+1,0.6,IF(AL$4=Inputs!$CN185+2,0.4,IF(AL$4=Inputs!$CO185,0.2,IF(AND(AL$4&gt;=Inputs!$CL185,AL$4&lt;Inputs!$CM185),(AL$4-Inputs!$CL185+1)/(Inputs!$AI185+1),0)))))))))</f>
        <v>0</v>
      </c>
      <c r="AM188" s="27">
        <f>IF(AND(Inputs!$CO185=0,AM$4&gt;=Inputs!$CM185),1,IF(AND(AM$4&gt;=Inputs!$CM185,AM$4&lt;Inputs!$CN185),1,IF(AND(AM$4=Inputs!$CN185,AM$4=Inputs!$CO185),1,IF(OR(AND(AM$4=Inputs!$CN185+1,Inputs!$CN185=Inputs!$CO185),AND(AM$4=Inputs!$CN185+2,Inputs!$CN185=Inputs!$CO185)),0,IF(AM$4=Inputs!$CN185,0.8,IF(AM$4=Inputs!$CN185+1,0.6,IF(AM$4=Inputs!$CN185+2,0.4,IF(AM$4=Inputs!$CO185,0.2,IF(AND(AM$4&gt;=Inputs!$CL185,AM$4&lt;Inputs!$CM185),(AM$4-Inputs!$CL185+1)/(Inputs!$AI185+1),0)))))))))</f>
        <v>0</v>
      </c>
      <c r="AN188" s="27">
        <f>IF(AND(Inputs!$CO185=0,AN$4&gt;=Inputs!$CM185),1,IF(AND(AN$4&gt;=Inputs!$CM185,AN$4&lt;Inputs!$CN185),1,IF(AND(AN$4=Inputs!$CN185,AN$4=Inputs!$CO185),1,IF(OR(AND(AN$4=Inputs!$CN185+1,Inputs!$CN185=Inputs!$CO185),AND(AN$4=Inputs!$CN185+2,Inputs!$CN185=Inputs!$CO185)),0,IF(AN$4=Inputs!$CN185,0.8,IF(AN$4=Inputs!$CN185+1,0.6,IF(AN$4=Inputs!$CN185+2,0.4,IF(AN$4=Inputs!$CO185,0.2,IF(AND(AN$4&gt;=Inputs!$CL185,AN$4&lt;Inputs!$CM185),(AN$4-Inputs!$CL185+1)/(Inputs!$AI185+1),0)))))))))</f>
        <v>0</v>
      </c>
      <c r="AO188" s="27">
        <f>IF(AND(Inputs!$CO185=0,AO$4&gt;=Inputs!$CM185),1,IF(AND(AO$4&gt;=Inputs!$CM185,AO$4&lt;Inputs!$CN185),1,IF(AND(AO$4=Inputs!$CN185,AO$4=Inputs!$CO185),1,IF(OR(AND(AO$4=Inputs!$CN185+1,Inputs!$CN185=Inputs!$CO185),AND(AO$4=Inputs!$CN185+2,Inputs!$CN185=Inputs!$CO185)),0,IF(AO$4=Inputs!$CN185,0.8,IF(AO$4=Inputs!$CN185+1,0.6,IF(AO$4=Inputs!$CN185+2,0.4,IF(AO$4=Inputs!$CO185,0.2,IF(AND(AO$4&gt;=Inputs!$CL185,AO$4&lt;Inputs!$CM185),(AO$4-Inputs!$CL185+1)/(Inputs!$AI185+1),0)))))))))</f>
        <v>0</v>
      </c>
      <c r="AP188" s="27">
        <f>IF(AND(Inputs!$CO185=0,AP$4&gt;=Inputs!$CM185),1,IF(AND(AP$4&gt;=Inputs!$CM185,AP$4&lt;Inputs!$CN185),1,IF(AND(AP$4=Inputs!$CN185,AP$4=Inputs!$CO185),1,IF(OR(AND(AP$4=Inputs!$CN185+1,Inputs!$CN185=Inputs!$CO185),AND(AP$4=Inputs!$CN185+2,Inputs!$CN185=Inputs!$CO185)),0,IF(AP$4=Inputs!$CN185,0.8,IF(AP$4=Inputs!$CN185+1,0.6,IF(AP$4=Inputs!$CN185+2,0.4,IF(AP$4=Inputs!$CO185,0.2,IF(AND(AP$4&gt;=Inputs!$CL185,AP$4&lt;Inputs!$CM185),(AP$4-Inputs!$CL185+1)/(Inputs!$AI185+1),0)))))))))</f>
        <v>0</v>
      </c>
      <c r="AQ188" s="27">
        <f>IF(AND(Inputs!$CO185=0,AQ$4&gt;=Inputs!$CM185),1,IF(AND(AQ$4&gt;=Inputs!$CM185,AQ$4&lt;Inputs!$CN185),1,IF(AND(AQ$4=Inputs!$CN185,AQ$4=Inputs!$CO185),1,IF(OR(AND(AQ$4=Inputs!$CN185+1,Inputs!$CN185=Inputs!$CO185),AND(AQ$4=Inputs!$CN185+2,Inputs!$CN185=Inputs!$CO185)),0,IF(AQ$4=Inputs!$CN185,0.8,IF(AQ$4=Inputs!$CN185+1,0.6,IF(AQ$4=Inputs!$CN185+2,0.4,IF(AQ$4=Inputs!$CO185,0.2,IF(AND(AQ$4&gt;=Inputs!$CL185,AQ$4&lt;Inputs!$CM185),(AQ$4-Inputs!$CL185+1)/(Inputs!$AI185+1),0)))))))))</f>
        <v>0</v>
      </c>
      <c r="AR188" s="27">
        <f>IF(AND(Inputs!$CO185=0,AR$4&gt;=Inputs!$CM185),1,IF(AND(AR$4&gt;=Inputs!$CM185,AR$4&lt;Inputs!$CN185),1,IF(AND(AR$4=Inputs!$CN185,AR$4=Inputs!$CO185),1,IF(OR(AND(AR$4=Inputs!$CN185+1,Inputs!$CN185=Inputs!$CO185),AND(AR$4=Inputs!$CN185+2,Inputs!$CN185=Inputs!$CO185)),0,IF(AR$4=Inputs!$CN185,0.8,IF(AR$4=Inputs!$CN185+1,0.6,IF(AR$4=Inputs!$CN185+2,0.4,IF(AR$4=Inputs!$CO185,0.2,IF(AND(AR$4&gt;=Inputs!$CL185,AR$4&lt;Inputs!$CM185),(AR$4-Inputs!$CL185+1)/(Inputs!$AI185+1),0)))))))))</f>
        <v>0</v>
      </c>
      <c r="AS188" s="27">
        <f>IF(AND(Inputs!$CO185=0,AS$4&gt;=Inputs!$CM185),1,IF(AND(AS$4&gt;=Inputs!$CM185,AS$4&lt;Inputs!$CN185),1,IF(AND(AS$4=Inputs!$CN185,AS$4=Inputs!$CO185),1,IF(OR(AND(AS$4=Inputs!$CN185+1,Inputs!$CN185=Inputs!$CO185),AND(AS$4=Inputs!$CN185+2,Inputs!$CN185=Inputs!$CO185)),0,IF(AS$4=Inputs!$CN185,0.8,IF(AS$4=Inputs!$CN185+1,0.6,IF(AS$4=Inputs!$CN185+2,0.4,IF(AS$4=Inputs!$CO185,0.2,IF(AND(AS$4&gt;=Inputs!$CL185,AS$4&lt;Inputs!$CM185),(AS$4-Inputs!$CL185+1)/(Inputs!$AI185+1),0)))))))))</f>
        <v>0</v>
      </c>
      <c r="AT188" s="27">
        <f>IF(AND(Inputs!$CO185=0,AT$4&gt;=Inputs!$CM185),1,IF(AND(AT$4&gt;=Inputs!$CM185,AT$4&lt;Inputs!$CN185),1,IF(AND(AT$4=Inputs!$CN185,AT$4=Inputs!$CO185),1,IF(OR(AND(AT$4=Inputs!$CN185+1,Inputs!$CN185=Inputs!$CO185),AND(AT$4=Inputs!$CN185+2,Inputs!$CN185=Inputs!$CO185)),0,IF(AT$4=Inputs!$CN185,0.8,IF(AT$4=Inputs!$CN185+1,0.6,IF(AT$4=Inputs!$CN185+2,0.4,IF(AT$4=Inputs!$CO185,0.2,IF(AND(AT$4&gt;=Inputs!$CL185,AT$4&lt;Inputs!$CM185),(AT$4-Inputs!$CL185+1)/(Inputs!$AI185+1),0)))))))))</f>
        <v>0</v>
      </c>
      <c r="AU188" s="27">
        <f>IF(AND(Inputs!$CO185=0,AU$4&gt;=Inputs!$CM185),1,IF(AND(AU$4&gt;=Inputs!$CM185,AU$4&lt;Inputs!$CN185),1,IF(AND(AU$4=Inputs!$CN185,AU$4=Inputs!$CO185),1,IF(OR(AND(AU$4=Inputs!$CN185+1,Inputs!$CN185=Inputs!$CO185),AND(AU$4=Inputs!$CN185+2,Inputs!$CN185=Inputs!$CO185)),0,IF(AU$4=Inputs!$CN185,0.8,IF(AU$4=Inputs!$CN185+1,0.6,IF(AU$4=Inputs!$CN185+2,0.4,IF(AU$4=Inputs!$CO185,0.2,IF(AND(AU$4&gt;=Inputs!$CL185,AU$4&lt;Inputs!$CM185),(AU$4-Inputs!$CL185+1)/(Inputs!$AI185+1),0)))))))))</f>
        <v>0</v>
      </c>
      <c r="AV188" s="27">
        <f>IF(AND(Inputs!$CO185=0,AV$4&gt;=Inputs!$CM185),1,IF(AND(AV$4&gt;=Inputs!$CM185,AV$4&lt;Inputs!$CN185),1,IF(AND(AV$4=Inputs!$CN185,AV$4=Inputs!$CO185),1,IF(OR(AND(AV$4=Inputs!$CN185+1,Inputs!$CN185=Inputs!$CO185),AND(AV$4=Inputs!$CN185+2,Inputs!$CN185=Inputs!$CO185)),0,IF(AV$4=Inputs!$CN185,0.8,IF(AV$4=Inputs!$CN185+1,0.6,IF(AV$4=Inputs!$CN185+2,0.4,IF(AV$4=Inputs!$CO185,0.2,IF(AND(AV$4&gt;=Inputs!$CL185,AV$4&lt;Inputs!$CM185),(AV$4-Inputs!$CL185+1)/(Inputs!$AI185+1),0)))))))))</f>
        <v>0</v>
      </c>
      <c r="AW188" s="27">
        <f>IF(AND(Inputs!$CO185=0,AW$4&gt;=Inputs!$CM185),1,IF(AND(AW$4&gt;=Inputs!$CM185,AW$4&lt;Inputs!$CN185),1,IF(AND(AW$4=Inputs!$CN185,AW$4=Inputs!$CO185),1,IF(OR(AND(AW$4=Inputs!$CN185+1,Inputs!$CN185=Inputs!$CO185),AND(AW$4=Inputs!$CN185+2,Inputs!$CN185=Inputs!$CO185)),0,IF(AW$4=Inputs!$CN185,0.8,IF(AW$4=Inputs!$CN185+1,0.6,IF(AW$4=Inputs!$CN185+2,0.4,IF(AW$4=Inputs!$CO185,0.2,IF(AND(AW$4&gt;=Inputs!$CL185,AW$4&lt;Inputs!$CM185),(AW$4-Inputs!$CL185+1)/(Inputs!$AI185+1),0)))))))))</f>
        <v>0</v>
      </c>
      <c r="AX188" s="27">
        <f>IF(AND(Inputs!$CO185=0,AX$4&gt;=Inputs!$CM185),1,IF(AND(AX$4&gt;=Inputs!$CM185,AX$4&lt;Inputs!$CN185),1,IF(AND(AX$4=Inputs!$CN185,AX$4=Inputs!$CO185),1,IF(OR(AND(AX$4=Inputs!$CN185+1,Inputs!$CN185=Inputs!$CO185),AND(AX$4=Inputs!$CN185+2,Inputs!$CN185=Inputs!$CO185)),0,IF(AX$4=Inputs!$CN185,0.8,IF(AX$4=Inputs!$CN185+1,0.6,IF(AX$4=Inputs!$CN185+2,0.4,IF(AX$4=Inputs!$CO185,0.2,IF(AND(AX$4&gt;=Inputs!$CL185,AX$4&lt;Inputs!$CM185),(AX$4-Inputs!$CL185+1)/(Inputs!$AI185+1),0)))))))))</f>
        <v>0</v>
      </c>
      <c r="AY188" s="27">
        <f>IF(AND(Inputs!$CO185=0,AY$4&gt;=Inputs!$CM185),1,IF(AND(AY$4&gt;=Inputs!$CM185,AY$4&lt;Inputs!$CN185),1,IF(AND(AY$4=Inputs!$CN185,AY$4=Inputs!$CO185),1,IF(OR(AND(AY$4=Inputs!$CN185+1,Inputs!$CN185=Inputs!$CO185),AND(AY$4=Inputs!$CN185+2,Inputs!$CN185=Inputs!$CO185)),0,IF(AY$4=Inputs!$CN185,0.8,IF(AY$4=Inputs!$CN185+1,0.6,IF(AY$4=Inputs!$CN185+2,0.4,IF(AY$4=Inputs!$CO185,0.2,IF(AND(AY$4&gt;=Inputs!$CL185,AY$4&lt;Inputs!$CM185),(AY$4-Inputs!$CL185+1)/(Inputs!$AI185+1),0)))))))))</f>
        <v>0</v>
      </c>
      <c r="AZ188" s="27">
        <f>IF(AND(Inputs!$CO185=0,AZ$4&gt;=Inputs!$CM185),1,IF(AND(AZ$4&gt;=Inputs!$CM185,AZ$4&lt;Inputs!$CN185),1,IF(AND(AZ$4=Inputs!$CN185,AZ$4=Inputs!$CO185),1,IF(OR(AND(AZ$4=Inputs!$CN185+1,Inputs!$CN185=Inputs!$CO185),AND(AZ$4=Inputs!$CN185+2,Inputs!$CN185=Inputs!$CO185)),0,IF(AZ$4=Inputs!$CN185,0.8,IF(AZ$4=Inputs!$CN185+1,0.6,IF(AZ$4=Inputs!$CN185+2,0.4,IF(AZ$4=Inputs!$CO185,0.2,IF(AND(AZ$4&gt;=Inputs!$CL185,AZ$4&lt;Inputs!$CM185),(AZ$4-Inputs!$CL185+1)/(Inputs!$AI185+1),0)))))))))</f>
        <v>0</v>
      </c>
      <c r="BA188" s="27">
        <f>IF(AND(Inputs!$CO185=0,BA$4&gt;=Inputs!$CM185),1,IF(AND(BA$4&gt;=Inputs!$CM185,BA$4&lt;Inputs!$CN185),1,IF(AND(BA$4=Inputs!$CN185,BA$4=Inputs!$CO185),1,IF(OR(AND(BA$4=Inputs!$CN185+1,Inputs!$CN185=Inputs!$CO185),AND(BA$4=Inputs!$CN185+2,Inputs!$CN185=Inputs!$CO185)),0,IF(BA$4=Inputs!$CN185,0.8,IF(BA$4=Inputs!$CN185+1,0.6,IF(BA$4=Inputs!$CN185+2,0.4,IF(BA$4=Inputs!$CO185,0.2,IF(AND(BA$4&gt;=Inputs!$CL185,BA$4&lt;Inputs!$CM185),(BA$4-Inputs!$CL185+1)/(Inputs!$AI185+1),0)))))))))</f>
        <v>0</v>
      </c>
      <c r="BB188" s="27">
        <f>IF(AND(Inputs!$CO185=0,BB$4&gt;=Inputs!$CM185),1,IF(AND(BB$4&gt;=Inputs!$CM185,BB$4&lt;Inputs!$CN185),1,IF(AND(BB$4=Inputs!$CN185,BB$4=Inputs!$CO185),1,IF(OR(AND(BB$4=Inputs!$CN185+1,Inputs!$CN185=Inputs!$CO185),AND(BB$4=Inputs!$CN185+2,Inputs!$CN185=Inputs!$CO185)),0,IF(BB$4=Inputs!$CN185,0.8,IF(BB$4=Inputs!$CN185+1,0.6,IF(BB$4=Inputs!$CN185+2,0.4,IF(BB$4=Inputs!$CO185,0.2,IF(AND(BB$4&gt;=Inputs!$CL185,BB$4&lt;Inputs!$CM185),(BB$4-Inputs!$CL185+1)/(Inputs!$AI185+1),0)))))))))</f>
        <v>0</v>
      </c>
      <c r="BC188" s="27">
        <f>IF(AND(Inputs!$CO185=0,BC$4&gt;=Inputs!$CM185),1,IF(AND(BC$4&gt;=Inputs!$CM185,BC$4&lt;Inputs!$CN185),1,IF(AND(BC$4=Inputs!$CN185,BC$4=Inputs!$CO185),1,IF(OR(AND(BC$4=Inputs!$CN185+1,Inputs!$CN185=Inputs!$CO185),AND(BC$4=Inputs!$CN185+2,Inputs!$CN185=Inputs!$CO185)),0,IF(BC$4=Inputs!$CN185,0.8,IF(BC$4=Inputs!$CN185+1,0.6,IF(BC$4=Inputs!$CN185+2,0.4,IF(BC$4=Inputs!$CO185,0.2,IF(AND(BC$4&gt;=Inputs!$CL185,BC$4&lt;Inputs!$CM185),(BC$4-Inputs!$CL185+1)/(Inputs!$AI185+1),0)))))))))</f>
        <v>0</v>
      </c>
      <c r="BD188" s="27">
        <f>IF(AND(Inputs!$CO185=0,BD$4&gt;=Inputs!$CM185),1,IF(AND(BD$4&gt;=Inputs!$CM185,BD$4&lt;Inputs!$CN185),1,IF(AND(BD$4=Inputs!$CN185,BD$4=Inputs!$CO185),1,IF(OR(AND(BD$4=Inputs!$CN185+1,Inputs!$CN185=Inputs!$CO185),AND(BD$4=Inputs!$CN185+2,Inputs!$CN185=Inputs!$CO185)),0,IF(BD$4=Inputs!$CN185,0.8,IF(BD$4=Inputs!$CN185+1,0.6,IF(BD$4=Inputs!$CN185+2,0.4,IF(BD$4=Inputs!$CO185,0.2,IF(AND(BD$4&gt;=Inputs!$CL185,BD$4&lt;Inputs!$CM185),(BD$4-Inputs!$CL185+1)/(Inputs!$AI185+1),0)))))))))</f>
        <v>0</v>
      </c>
      <c r="BE188" s="27">
        <f>IF(AND(Inputs!$CO185=0,BE$4&gt;=Inputs!$CM185),1,IF(AND(BE$4&gt;=Inputs!$CM185,BE$4&lt;Inputs!$CN185),1,IF(AND(BE$4=Inputs!$CN185,BE$4=Inputs!$CO185),1,IF(OR(AND(BE$4=Inputs!$CN185+1,Inputs!$CN185=Inputs!$CO185),AND(BE$4=Inputs!$CN185+2,Inputs!$CN185=Inputs!$CO185)),0,IF(BE$4=Inputs!$CN185,0.8,IF(BE$4=Inputs!$CN185+1,0.6,IF(BE$4=Inputs!$CN185+2,0.4,IF(BE$4=Inputs!$CO185,0.2,IF(AND(BE$4&gt;=Inputs!$CL185,BE$4&lt;Inputs!$CM185),(BE$4-Inputs!$CL185+1)/(Inputs!$AI185+1),0)))))))))</f>
        <v>0</v>
      </c>
      <c r="BF188" s="27">
        <f>IF(AND(Inputs!$CO185=0,BF$4&gt;=Inputs!$CM185),1,IF(AND(BF$4&gt;=Inputs!$CM185,BF$4&lt;Inputs!$CN185),1,IF(AND(BF$4=Inputs!$CN185,BF$4=Inputs!$CO185),1,IF(OR(AND(BF$4=Inputs!$CN185+1,Inputs!$CN185=Inputs!$CO185),AND(BF$4=Inputs!$CN185+2,Inputs!$CN185=Inputs!$CO185)),0,IF(BF$4=Inputs!$CN185,0.8,IF(BF$4=Inputs!$CN185+1,0.6,IF(BF$4=Inputs!$CN185+2,0.4,IF(BF$4=Inputs!$CO185,0.2,IF(AND(BF$4&gt;=Inputs!$CL185,BF$4&lt;Inputs!$CM185),(BF$4-Inputs!$CL185+1)/(Inputs!$AI185+1),0)))))))))</f>
        <v>0</v>
      </c>
      <c r="BG188" s="27">
        <f>IF(AND(Inputs!$CO185=0,BG$4&gt;=Inputs!$CM185),1,IF(AND(BG$4&gt;=Inputs!$CM185,BG$4&lt;Inputs!$CN185),1,IF(AND(BG$4=Inputs!$CN185,BG$4=Inputs!$CO185),1,IF(OR(AND(BG$4=Inputs!$CN185+1,Inputs!$CN185=Inputs!$CO185),AND(BG$4=Inputs!$CN185+2,Inputs!$CN185=Inputs!$CO185)),0,IF(BG$4=Inputs!$CN185,0.8,IF(BG$4=Inputs!$CN185+1,0.6,IF(BG$4=Inputs!$CN185+2,0.4,IF(BG$4=Inputs!$CO185,0.2,IF(AND(BG$4&gt;=Inputs!$CL185,BG$4&lt;Inputs!$CM185),(BG$4-Inputs!$CL185+1)/(Inputs!$AI185+1),0)))))))))</f>
        <v>0</v>
      </c>
      <c r="BH188" s="27">
        <f>IF(AND(Inputs!$CO185=0,BH$4&gt;=Inputs!$CM185),1,IF(AND(BH$4&gt;=Inputs!$CM185,BH$4&lt;Inputs!$CN185),1,IF(AND(BH$4=Inputs!$CN185,BH$4=Inputs!$CO185),1,IF(OR(AND(BH$4=Inputs!$CN185+1,Inputs!$CN185=Inputs!$CO185),AND(BH$4=Inputs!$CN185+2,Inputs!$CN185=Inputs!$CO185)),0,IF(BH$4=Inputs!$CN185,0.8,IF(BH$4=Inputs!$CN185+1,0.6,IF(BH$4=Inputs!$CN185+2,0.4,IF(BH$4=Inputs!$CO185,0.2,IF(AND(BH$4&gt;=Inputs!$CL185,BH$4&lt;Inputs!$CM185),(BH$4-Inputs!$CL185+1)/(Inputs!$AI185+1),0)))))))))</f>
        <v>0</v>
      </c>
      <c r="BI188" s="27">
        <f>IF(AND(Inputs!$CO185=0,BI$4&gt;=Inputs!$CM185),1,IF(AND(BI$4&gt;=Inputs!$CM185,BI$4&lt;Inputs!$CN185),1,IF(AND(BI$4=Inputs!$CN185,BI$4=Inputs!$CO185),1,IF(OR(AND(BI$4=Inputs!$CN185+1,Inputs!$CN185=Inputs!$CO185),AND(BI$4=Inputs!$CN185+2,Inputs!$CN185=Inputs!$CO185)),0,IF(BI$4=Inputs!$CN185,0.8,IF(BI$4=Inputs!$CN185+1,0.6,IF(BI$4=Inputs!$CN185+2,0.4,IF(BI$4=Inputs!$CO185,0.2,IF(AND(BI$4&gt;=Inputs!$CL185,BI$4&lt;Inputs!$CM185),(BI$4-Inputs!$CL185+1)/(Inputs!$AI185+1),0)))))))))</f>
        <v>0</v>
      </c>
      <c r="BJ188" s="27">
        <f>IF(AND(Inputs!$CO185=0,BJ$4&gt;=Inputs!$CM185),1,IF(AND(BJ$4&gt;=Inputs!$CM185,BJ$4&lt;Inputs!$CN185),1,IF(AND(BJ$4=Inputs!$CN185,BJ$4=Inputs!$CO185),1,IF(OR(AND(BJ$4=Inputs!$CN185+1,Inputs!$CN185=Inputs!$CO185),AND(BJ$4=Inputs!$CN185+2,Inputs!$CN185=Inputs!$CO185)),0,IF(BJ$4=Inputs!$CN185,0.8,IF(BJ$4=Inputs!$CN185+1,0.6,IF(BJ$4=Inputs!$CN185+2,0.4,IF(BJ$4=Inputs!$CO185,0.2,IF(AND(BJ$4&gt;=Inputs!$CL185,BJ$4&lt;Inputs!$CM185),(BJ$4-Inputs!$CL185+1)/(Inputs!$AI185+1),0)))))))))</f>
        <v>0</v>
      </c>
      <c r="BK188" s="27">
        <f>IF(AND(Inputs!$CO185=0,BK$4&gt;=Inputs!$CM185),1,IF(AND(BK$4&gt;=Inputs!$CM185,BK$4&lt;Inputs!$CN185),1,IF(AND(BK$4=Inputs!$CN185,BK$4=Inputs!$CO185),1,IF(OR(AND(BK$4=Inputs!$CN185+1,Inputs!$CN185=Inputs!$CO185),AND(BK$4=Inputs!$CN185+2,Inputs!$CN185=Inputs!$CO185)),0,IF(BK$4=Inputs!$CN185,0.8,IF(BK$4=Inputs!$CN185+1,0.6,IF(BK$4=Inputs!$CN185+2,0.4,IF(BK$4=Inputs!$CO185,0.2,IF(AND(BK$4&gt;=Inputs!$CL185,BK$4&lt;Inputs!$CM185),(BK$4-Inputs!$CL185+1)/(Inputs!$AI185+1),0)))))))))</f>
        <v>0</v>
      </c>
      <c r="BL188" s="27">
        <f>IF(AND(Inputs!$CO185=0,BL$4&gt;=Inputs!$CM185),1,IF(AND(BL$4&gt;=Inputs!$CM185,BL$4&lt;Inputs!$CN185),1,IF(AND(BL$4=Inputs!$CN185,BL$4=Inputs!$CO185),1,IF(OR(AND(BL$4=Inputs!$CN185+1,Inputs!$CN185=Inputs!$CO185),AND(BL$4=Inputs!$CN185+2,Inputs!$CN185=Inputs!$CO185)),0,IF(BL$4=Inputs!$CN185,0.8,IF(BL$4=Inputs!$CN185+1,0.6,IF(BL$4=Inputs!$CN185+2,0.4,IF(BL$4=Inputs!$CO185,0.2,IF(AND(BL$4&gt;=Inputs!$CL185,BL$4&lt;Inputs!$CM185),(BL$4-Inputs!$CL185+1)/(Inputs!$AI185+1),0)))))))))</f>
        <v>0</v>
      </c>
      <c r="BM188" s="27">
        <f>IF(AND(Inputs!$CO185=0,BM$4&gt;=Inputs!$CM185),1,IF(AND(BM$4&gt;=Inputs!$CM185,BM$4&lt;Inputs!$CN185),1,IF(AND(BM$4=Inputs!$CN185,BM$4=Inputs!$CO185),1,IF(OR(AND(BM$4=Inputs!$CN185+1,Inputs!$CN185=Inputs!$CO185),AND(BM$4=Inputs!$CN185+2,Inputs!$CN185=Inputs!$CO185)),0,IF(BM$4=Inputs!$CN185,0.8,IF(BM$4=Inputs!$CN185+1,0.6,IF(BM$4=Inputs!$CN185+2,0.4,IF(BM$4=Inputs!$CO185,0.2,IF(AND(BM$4&gt;=Inputs!$CL185,BM$4&lt;Inputs!$CM185),(BM$4-Inputs!$CL185+1)/(Inputs!$AI185+1),0)))))))))</f>
        <v>0</v>
      </c>
      <c r="BO188" s="46" t="str">
        <f>IF(Inputs!$B185="","",(ROUND(Inputs!$BC185*AJ188,0)))</f>
        <v/>
      </c>
      <c r="BP188" s="46" t="str">
        <f>IF(Inputs!$B185="","",(ROUND(Inputs!$BC185*AK188,0)))</f>
        <v/>
      </c>
      <c r="BQ188" s="46" t="str">
        <f>IF(Inputs!$B185="","",(ROUND(Inputs!$BC185*AL188,0)))</f>
        <v/>
      </c>
      <c r="BR188" s="46" t="str">
        <f>IF(Inputs!$B185="","",(ROUND(Inputs!$BC185*AM188,0)))</f>
        <v/>
      </c>
      <c r="BS188" s="46" t="str">
        <f>IF(Inputs!$B185="","",(ROUND(Inputs!$BC185*AN188,0)))</f>
        <v/>
      </c>
      <c r="BT188" s="46" t="str">
        <f>IF(Inputs!$B185="","",(ROUND(Inputs!$BC185*AO188,0)))</f>
        <v/>
      </c>
      <c r="BU188" s="46" t="str">
        <f>IF(Inputs!$B185="","",(ROUND(Inputs!$BC185*AP188,0)))</f>
        <v/>
      </c>
      <c r="BV188" s="46" t="str">
        <f>IF(Inputs!$B185="","",(ROUND(Inputs!$BC185*AQ188,0)))</f>
        <v/>
      </c>
      <c r="BW188" s="46" t="str">
        <f>IF(Inputs!$B185="","",(ROUND(Inputs!$BC185*AR188,0)))</f>
        <v/>
      </c>
      <c r="BX188" s="46" t="str">
        <f>IF(Inputs!$B185="","",(ROUND(Inputs!$BC185*AS188,0)))</f>
        <v/>
      </c>
      <c r="BY188" s="46" t="str">
        <f>IF(Inputs!$B185="","",(ROUND(Inputs!$BC185*AT188,0)))</f>
        <v/>
      </c>
      <c r="BZ188" s="46" t="str">
        <f>IF(Inputs!$B185="","",(ROUND(Inputs!$BC185*AU188,0)))</f>
        <v/>
      </c>
      <c r="CA188" s="46" t="str">
        <f>IF(Inputs!$B185="","",(ROUND(Inputs!$BC185*AV188,0)))</f>
        <v/>
      </c>
      <c r="CB188" s="46" t="str">
        <f>IF(Inputs!$B185="","",(ROUND(Inputs!$BC185*AW188,0)))</f>
        <v/>
      </c>
      <c r="CC188" s="46" t="str">
        <f>IF(Inputs!$B185="","",(ROUND(Inputs!$BC185*AX188,0)))</f>
        <v/>
      </c>
      <c r="CD188" s="46" t="str">
        <f>IF(Inputs!$B185="","",(ROUND(Inputs!$BC185*AY188,0)))</f>
        <v/>
      </c>
      <c r="CE188" s="46" t="str">
        <f>IF(Inputs!$B185="","",(ROUND(Inputs!$BC185*AZ188,0)))</f>
        <v/>
      </c>
      <c r="CF188" s="46" t="str">
        <f>IF(Inputs!$B185="","",(ROUND(Inputs!$BC185*BA188,0)))</f>
        <v/>
      </c>
      <c r="CG188" s="46" t="str">
        <f>IF(Inputs!$B185="","",(ROUND(Inputs!$BC185*BB188,0)))</f>
        <v/>
      </c>
      <c r="CH188" s="46" t="str">
        <f>IF(Inputs!$B185="","",(ROUND(Inputs!$BC185*BC188,0)))</f>
        <v/>
      </c>
      <c r="CI188" s="46" t="str">
        <f>IF(Inputs!$B185="","",(ROUND(Inputs!$BC185*BD188,0)))</f>
        <v/>
      </c>
      <c r="CJ188" s="46" t="str">
        <f>IF(Inputs!$B185="","",(ROUND(Inputs!$BC185*BE188,0)))</f>
        <v/>
      </c>
      <c r="CK188" s="46" t="str">
        <f>IF(Inputs!$B185="","",(ROUND(Inputs!$BC185*BF188,0)))</f>
        <v/>
      </c>
      <c r="CL188" s="46" t="str">
        <f>IF(Inputs!$B185="","",(ROUND(Inputs!$BC185*BG188,0)))</f>
        <v/>
      </c>
      <c r="CM188" s="46" t="str">
        <f>IF(Inputs!$B185="","",(ROUND(Inputs!$BC185*BH188,0)))</f>
        <v/>
      </c>
      <c r="CN188" s="46" t="str">
        <f>IF(Inputs!$B185="","",(ROUND(Inputs!$BC185*BI188,0)))</f>
        <v/>
      </c>
      <c r="CO188" s="46" t="str">
        <f>IF(Inputs!$B185="","",(ROUND(Inputs!$BC185*BJ188,0)))</f>
        <v/>
      </c>
      <c r="CP188" s="46" t="str">
        <f>IF(Inputs!$B185="","",(ROUND(Inputs!$BC185*BK188,0)))</f>
        <v/>
      </c>
      <c r="CQ188" s="46" t="str">
        <f>IF(Inputs!$B185="","",(ROUND(Inputs!$BC185*BL188,0)))</f>
        <v/>
      </c>
      <c r="CR188" s="46" t="str">
        <f>IF(Inputs!$B185="","",(ROUND(Inputs!$BC185*BM188,0)))</f>
        <v/>
      </c>
      <c r="CV188" s="46" t="str">
        <f>IF(A188="","",IF(AND(CV$4&lt;=Inputs!$CQ185,CV$4&gt;=Inputs!$CP185),Inputs!$AR185/(Inputs!$CQ185-Inputs!$CP185+1),0)+IF(CV$4=Inputs!$CL185,Inputs!$BD185,0))</f>
        <v/>
      </c>
      <c r="CW188" s="46" t="str">
        <f>IF(B188="","",IF(AND(CW$4&lt;=Inputs!$CQ185,CW$4&gt;=Inputs!$CP185),Inputs!$AR185/(Inputs!$CQ185-Inputs!$CP185+1),0)+IF(CW$4=Inputs!$CL185,Inputs!$BD185,0))</f>
        <v/>
      </c>
      <c r="CX188" s="46" t="str">
        <f>IF(C188="","",IF(AND(CX$4&lt;=Inputs!$CQ185,CX$4&gt;=Inputs!$CP185),Inputs!$AR185/(Inputs!$CQ185-Inputs!$CP185+1),0)+IF(CX$4=Inputs!$CL185,Inputs!$BD185,0))</f>
        <v/>
      </c>
      <c r="CY188" s="46" t="str">
        <f>IF(D188="","",IF(AND(CY$4&lt;=Inputs!$CQ185,CY$4&gt;=Inputs!$CP185),Inputs!$AR185/(Inputs!$CQ185-Inputs!$CP185+1),0)+IF(CY$4=Inputs!$CL185,Inputs!$BD185,0))</f>
        <v/>
      </c>
      <c r="CZ188" s="46" t="str">
        <f>IF(E188="","",IF(AND(CZ$4&lt;=Inputs!$CQ185,CZ$4&gt;=Inputs!$CP185),Inputs!$AR185/(Inputs!$CQ185-Inputs!$CP185+1),0)+IF(CZ$4=Inputs!$CL185,Inputs!$BD185,0))</f>
        <v/>
      </c>
      <c r="DA188" s="46" t="str">
        <f>IF(F188="","",IF(AND(DA$4&lt;=Inputs!$CQ185,DA$4&gt;=Inputs!$CP185),Inputs!$AR185/(Inputs!$CQ185-Inputs!$CP185+1),0)+IF(DA$4=Inputs!$CL185,Inputs!$BD185,0))</f>
        <v/>
      </c>
      <c r="DB188" s="46" t="str">
        <f>IF(G188="","",IF(AND(DB$4&lt;=Inputs!$CQ185,DB$4&gt;=Inputs!$CP185),Inputs!$AR185/(Inputs!$CQ185-Inputs!$CP185+1),0)+IF(DB$4=Inputs!$CL185,Inputs!$BD185,0))</f>
        <v/>
      </c>
      <c r="DC188" s="46" t="str">
        <f>IF(H188="","",IF(AND(DC$4&lt;=Inputs!$CQ185,DC$4&gt;=Inputs!$CP185),Inputs!$AR185/(Inputs!$CQ185-Inputs!$CP185+1),0)+IF(DC$4=Inputs!$CL185,Inputs!$BD185,0))</f>
        <v/>
      </c>
      <c r="DD188" s="46" t="str">
        <f>IF(I188="","",IF(AND(DD$4&lt;=Inputs!$CQ185,DD$4&gt;=Inputs!$CP185),Inputs!$AR185/(Inputs!$CQ185-Inputs!$CP185+1),0)+IF(DD$4=Inputs!$CL185,Inputs!$BD185,0))</f>
        <v/>
      </c>
      <c r="DE188" s="46" t="str">
        <f>IF(J188="","",IF(AND(DE$4&lt;=Inputs!$CQ185,DE$4&gt;=Inputs!$CP185),Inputs!$AR185/(Inputs!$CQ185-Inputs!$CP185+1),0)+IF(DE$4=Inputs!$CL185,Inputs!$BD185,0))</f>
        <v/>
      </c>
      <c r="DF188" s="46" t="str">
        <f>IF(K188="","",IF(AND(DF$4&lt;=Inputs!$CQ185,DF$4&gt;=Inputs!$CP185),Inputs!$AR185/(Inputs!$CQ185-Inputs!$CP185+1),0)+IF(DF$4=Inputs!$CL185,Inputs!$BD185,0))</f>
        <v/>
      </c>
      <c r="DG188" s="46" t="str">
        <f>IF(L188="","",IF(AND(DG$4&lt;=Inputs!$CQ185,DG$4&gt;=Inputs!$CP185),Inputs!$AR185/(Inputs!$CQ185-Inputs!$CP185+1),0)+IF(DG$4=Inputs!$CL185,Inputs!$BD185,0))</f>
        <v/>
      </c>
      <c r="DH188" s="46" t="str">
        <f>IF(M188="","",IF(AND(DH$4&lt;=Inputs!$CQ185,DH$4&gt;=Inputs!$CP185),Inputs!$AR185/(Inputs!$CQ185-Inputs!$CP185+1),0)+IF(DH$4=Inputs!$CL185,Inputs!$BD185,0))</f>
        <v/>
      </c>
      <c r="DI188" s="46" t="str">
        <f>IF(N188="","",IF(AND(DI$4&lt;=Inputs!$CQ185,DI$4&gt;=Inputs!$CP185),Inputs!$AR185/(Inputs!$CQ185-Inputs!$CP185+1),0)+IF(DI$4=Inputs!$CL185,Inputs!$BD185,0))</f>
        <v/>
      </c>
      <c r="DJ188" s="46" t="str">
        <f>IF(O188="","",IF(AND(DJ$4&lt;=Inputs!$CQ185,DJ$4&gt;=Inputs!$CP185),Inputs!$AR185/(Inputs!$CQ185-Inputs!$CP185+1),0)+IF(DJ$4=Inputs!$CL185,Inputs!$BD185,0))</f>
        <v/>
      </c>
      <c r="DK188" s="46" t="str">
        <f>IF(P188="","",IF(AND(DK$4&lt;=Inputs!$CQ185,DK$4&gt;=Inputs!$CP185),Inputs!$AR185/(Inputs!$CQ185-Inputs!$CP185+1),0)+IF(DK$4=Inputs!$CL185,Inputs!$BD185,0))</f>
        <v/>
      </c>
      <c r="DL188" s="46" t="str">
        <f>IF(Q188="","",IF(AND(DL$4&lt;=Inputs!$CQ185,DL$4&gt;=Inputs!$CP185),Inputs!$AR185/(Inputs!$CQ185-Inputs!$CP185+1),0)+IF(DL$4=Inputs!$CL185,Inputs!$BD185,0))</f>
        <v/>
      </c>
      <c r="DM188" s="46" t="str">
        <f>IF(R188="","",IF(AND(DM$4&lt;=Inputs!$CQ185,DM$4&gt;=Inputs!$CP185),Inputs!$AR185/(Inputs!$CQ185-Inputs!$CP185+1),0)+IF(DM$4=Inputs!$CL185,Inputs!$BD185,0))</f>
        <v/>
      </c>
      <c r="DN188" s="46" t="str">
        <f>IF(S188="","",IF(AND(DN$4&lt;=Inputs!$CQ185,DN$4&gt;=Inputs!$CP185),Inputs!$AR185/(Inputs!$CQ185-Inputs!$CP185+1),0)+IF(DN$4=Inputs!$CL185,Inputs!$BD185,0))</f>
        <v/>
      </c>
      <c r="DO188" s="46" t="str">
        <f>IF(T188="","",IF(AND(DO$4&lt;=Inputs!$CQ185,DO$4&gt;=Inputs!$CP185),Inputs!$AR185/(Inputs!$CQ185-Inputs!$CP185+1),0)+IF(DO$4=Inputs!$CL185,Inputs!$BD185,0))</f>
        <v/>
      </c>
      <c r="DP188" s="46" t="str">
        <f>IF(U188="","",IF(AND(DP$4&lt;=Inputs!$CQ185,DP$4&gt;=Inputs!$CP185),Inputs!$AR185/(Inputs!$CQ185-Inputs!$CP185+1),0)+IF(DP$4=Inputs!$CL185,Inputs!$BD185,0))</f>
        <v/>
      </c>
      <c r="DQ188" s="46" t="str">
        <f>IF(V188="","",IF(AND(DQ$4&lt;=Inputs!$CQ185,DQ$4&gt;=Inputs!$CP185),Inputs!$AR185/(Inputs!$CQ185-Inputs!$CP185+1),0)+IF(DQ$4=Inputs!$CL185,Inputs!$BD185,0))</f>
        <v/>
      </c>
      <c r="DR188" s="46" t="str">
        <f>IF(W188="","",IF(AND(DR$4&lt;=Inputs!$CQ185,DR$4&gt;=Inputs!$CP185),Inputs!$AR185/(Inputs!$CQ185-Inputs!$CP185+1),0)+IF(DR$4=Inputs!$CL185,Inputs!$BD185,0))</f>
        <v/>
      </c>
      <c r="DS188" s="46" t="str">
        <f>IF(X188="","",IF(AND(DS$4&lt;=Inputs!$CQ185,DS$4&gt;=Inputs!$CP185),Inputs!$AR185/(Inputs!$CQ185-Inputs!$CP185+1),0)+IF(DS$4=Inputs!$CL185,Inputs!$BD185,0))</f>
        <v/>
      </c>
      <c r="DT188" s="46" t="str">
        <f>IF(Y188="","",IF(AND(DT$4&lt;=Inputs!$CQ185,DT$4&gt;=Inputs!$CP185),Inputs!$AR185/(Inputs!$CQ185-Inputs!$CP185+1),0)+IF(DT$4=Inputs!$CL185,Inputs!$BD185,0))</f>
        <v/>
      </c>
      <c r="DU188" s="46" t="str">
        <f>IF(Z188="","",IF(AND(DU$4&lt;=Inputs!$CQ185,DU$4&gt;=Inputs!$CP185),Inputs!$AR185/(Inputs!$CQ185-Inputs!$CP185+1),0)+IF(DU$4=Inputs!$CL185,Inputs!$BD185,0))</f>
        <v/>
      </c>
      <c r="DV188" s="46" t="str">
        <f>IF(AA188="","",IF(AND(DV$4&lt;=Inputs!$CQ185,DV$4&gt;=Inputs!$CP185),Inputs!$AR185/(Inputs!$CQ185-Inputs!$CP185+1),0)+IF(DV$4=Inputs!$CL185,Inputs!$BD185,0))</f>
        <v/>
      </c>
      <c r="DW188" s="46" t="str">
        <f>IF(AB188="","",IF(AND(DW$4&lt;=Inputs!$CQ185,DW$4&gt;=Inputs!$CP185),Inputs!$AR185/(Inputs!$CQ185-Inputs!$CP185+1),0)+IF(DW$4=Inputs!$CL185,Inputs!$BD185,0))</f>
        <v/>
      </c>
      <c r="DX188" s="46" t="str">
        <f>IF(AC188="","",IF(AND(DX$4&lt;=Inputs!$CQ185,DX$4&gt;=Inputs!$CP185),Inputs!$AR185/(Inputs!$CQ185-Inputs!$CP185+1),0)+IF(DX$4=Inputs!$CL185,Inputs!$BD185,0))</f>
        <v/>
      </c>
      <c r="DY188" s="46" t="str">
        <f>IF(AD188="","",IF(AND(DY$4&lt;=Inputs!$CQ185,DY$4&gt;=Inputs!$CP185),Inputs!$AR185/(Inputs!$CQ185-Inputs!$CP185+1),0)+IF(DY$4=Inputs!$CL185,Inputs!$BD185,0))</f>
        <v/>
      </c>
      <c r="DZ188" s="46" t="str">
        <f t="shared" si="8"/>
        <v/>
      </c>
    </row>
    <row r="189" spans="1:130">
      <c r="A189" s="7" t="str">
        <f>IF(Inputs!A186="","",Inputs!A186)</f>
        <v/>
      </c>
      <c r="B189" t="str">
        <f>IF(Inputs!B186="","",Inputs!B186)</f>
        <v/>
      </c>
      <c r="C189" s="46" t="str">
        <f>IF(Inputs!$B186="","",BO189-CV189)</f>
        <v/>
      </c>
      <c r="D189" s="46" t="str">
        <f>IF(Inputs!$B186="","",BP189-CW189)</f>
        <v/>
      </c>
      <c r="E189" s="46" t="str">
        <f>IF(Inputs!$B186="","",BQ189-CX189)</f>
        <v/>
      </c>
      <c r="F189" s="46" t="str">
        <f>IF(Inputs!$B186="","",BR189-CY189)</f>
        <v/>
      </c>
      <c r="G189" s="46" t="str">
        <f>IF(Inputs!$B186="","",BS189-CZ189)</f>
        <v/>
      </c>
      <c r="H189" s="46" t="str">
        <f>IF(Inputs!$B186="","",BT189-DA189)</f>
        <v/>
      </c>
      <c r="I189" s="46" t="str">
        <f>IF(Inputs!$B186="","",BU189-DB189)</f>
        <v/>
      </c>
      <c r="J189" s="46" t="str">
        <f>IF(Inputs!$B186="","",BV189-DC189)</f>
        <v/>
      </c>
      <c r="K189" s="46" t="str">
        <f>IF(Inputs!$B186="","",BW189-DD189)</f>
        <v/>
      </c>
      <c r="L189" s="46" t="str">
        <f>IF(Inputs!$B186="","",BX189-DE189)</f>
        <v/>
      </c>
      <c r="M189" s="46" t="str">
        <f>IF(Inputs!$B186="","",BY189-DF189)</f>
        <v/>
      </c>
      <c r="N189" s="46" t="str">
        <f>IF(Inputs!$B186="","",BZ189-DG189)</f>
        <v/>
      </c>
      <c r="O189" s="46" t="str">
        <f>IF(Inputs!$B186="","",CA189-DH189)</f>
        <v/>
      </c>
      <c r="P189" s="46" t="str">
        <f>IF(Inputs!$B186="","",CB189-DI189)</f>
        <v/>
      </c>
      <c r="Q189" s="46" t="str">
        <f>IF(Inputs!$B186="","",CC189-DJ189)</f>
        <v/>
      </c>
      <c r="R189" s="46" t="str">
        <f>IF(Inputs!$B186="","",CD189-DK189)</f>
        <v/>
      </c>
      <c r="S189" s="46" t="str">
        <f>IF(Inputs!$B186="","",CE189-DL189)</f>
        <v/>
      </c>
      <c r="T189" s="46" t="str">
        <f>IF(Inputs!$B186="","",CF189-DM189)</f>
        <v/>
      </c>
      <c r="U189" s="46" t="str">
        <f>IF(Inputs!$B186="","",CG189-DN189)</f>
        <v/>
      </c>
      <c r="V189" s="46" t="str">
        <f>IF(Inputs!$B186="","",CH189-DO189)</f>
        <v/>
      </c>
      <c r="W189" s="46" t="str">
        <f>IF(Inputs!$B186="","",CI189-DP189)</f>
        <v/>
      </c>
      <c r="X189" s="46" t="str">
        <f>IF(Inputs!$B186="","",CJ189-DQ189)</f>
        <v/>
      </c>
      <c r="Y189" s="46" t="str">
        <f>IF(Inputs!$B186="","",CK189-DR189)</f>
        <v/>
      </c>
      <c r="Z189" s="46" t="str">
        <f>IF(Inputs!$B186="","",CL189-DS189)</f>
        <v/>
      </c>
      <c r="AA189" s="46" t="str">
        <f>IF(Inputs!$B186="","",CM189-DT189)</f>
        <v/>
      </c>
      <c r="AB189" s="46" t="str">
        <f>IF(Inputs!$B186="","",CN189-DU189)</f>
        <v/>
      </c>
      <c r="AC189" s="46" t="str">
        <f>IF(Inputs!$B186="","",CO189-DV189)</f>
        <v/>
      </c>
      <c r="AD189" s="46" t="str">
        <f>IF(Inputs!$B186="","",CP189-DW189)</f>
        <v/>
      </c>
      <c r="AE189" s="46" t="str">
        <f>IF(Inputs!$B186="","",CQ189-DX189)</f>
        <v/>
      </c>
      <c r="AF189" s="46" t="str">
        <f>IF(Inputs!$B186="","",CR189-DY189)</f>
        <v/>
      </c>
      <c r="AG189" s="50" t="str">
        <f t="shared" si="9"/>
        <v/>
      </c>
      <c r="AH189" s="50"/>
      <c r="AJ189" s="27">
        <f>IF(AND(Inputs!$CO186=0,AJ$4&gt;=Inputs!$CM186),1,IF(AND(AJ$4&gt;=Inputs!$CM186,AJ$4&lt;Inputs!$CN186),1,IF(AND(AJ$4=Inputs!$CN186,AJ$4=Inputs!$CO186),1,IF(OR(AND(AJ$4=Inputs!$CN186+1,Inputs!$CN186=Inputs!$CO186),AND(AJ$4=Inputs!$CN186+2,Inputs!$CN186=Inputs!$CO186)),0,IF(AJ$4=Inputs!$CN186,0.8,IF(AJ$4=Inputs!$CN186+1,0.6,IF(AJ$4=Inputs!$CN186+2,0.4,IF(AJ$4=Inputs!$CO186,0.2,IF(AND(AJ$4&gt;=Inputs!$CL186,AJ$4&lt;Inputs!$CM186),(AJ$4-Inputs!$CL186+1)/(Inputs!$AI186+1),0)))))))))</f>
        <v>0</v>
      </c>
      <c r="AK189" s="27">
        <f>IF(AND(Inputs!$CO186=0,AK$4&gt;=Inputs!$CM186),1,IF(AND(AK$4&gt;=Inputs!$CM186,AK$4&lt;Inputs!$CN186),1,IF(AND(AK$4=Inputs!$CN186,AK$4=Inputs!$CO186),1,IF(OR(AND(AK$4=Inputs!$CN186+1,Inputs!$CN186=Inputs!$CO186),AND(AK$4=Inputs!$CN186+2,Inputs!$CN186=Inputs!$CO186)),0,IF(AK$4=Inputs!$CN186,0.8,IF(AK$4=Inputs!$CN186+1,0.6,IF(AK$4=Inputs!$CN186+2,0.4,IF(AK$4=Inputs!$CO186,0.2,IF(AND(AK$4&gt;=Inputs!$CL186,AK$4&lt;Inputs!$CM186),(AK$4-Inputs!$CL186+1)/(Inputs!$AI186+1),0)))))))))</f>
        <v>0</v>
      </c>
      <c r="AL189" s="27">
        <f>IF(AND(Inputs!$CO186=0,AL$4&gt;=Inputs!$CM186),1,IF(AND(AL$4&gt;=Inputs!$CM186,AL$4&lt;Inputs!$CN186),1,IF(AND(AL$4=Inputs!$CN186,AL$4=Inputs!$CO186),1,IF(OR(AND(AL$4=Inputs!$CN186+1,Inputs!$CN186=Inputs!$CO186),AND(AL$4=Inputs!$CN186+2,Inputs!$CN186=Inputs!$CO186)),0,IF(AL$4=Inputs!$CN186,0.8,IF(AL$4=Inputs!$CN186+1,0.6,IF(AL$4=Inputs!$CN186+2,0.4,IF(AL$4=Inputs!$CO186,0.2,IF(AND(AL$4&gt;=Inputs!$CL186,AL$4&lt;Inputs!$CM186),(AL$4-Inputs!$CL186+1)/(Inputs!$AI186+1),0)))))))))</f>
        <v>0</v>
      </c>
      <c r="AM189" s="27">
        <f>IF(AND(Inputs!$CO186=0,AM$4&gt;=Inputs!$CM186),1,IF(AND(AM$4&gt;=Inputs!$CM186,AM$4&lt;Inputs!$CN186),1,IF(AND(AM$4=Inputs!$CN186,AM$4=Inputs!$CO186),1,IF(OR(AND(AM$4=Inputs!$CN186+1,Inputs!$CN186=Inputs!$CO186),AND(AM$4=Inputs!$CN186+2,Inputs!$CN186=Inputs!$CO186)),0,IF(AM$4=Inputs!$CN186,0.8,IF(AM$4=Inputs!$CN186+1,0.6,IF(AM$4=Inputs!$CN186+2,0.4,IF(AM$4=Inputs!$CO186,0.2,IF(AND(AM$4&gt;=Inputs!$CL186,AM$4&lt;Inputs!$CM186),(AM$4-Inputs!$CL186+1)/(Inputs!$AI186+1),0)))))))))</f>
        <v>0</v>
      </c>
      <c r="AN189" s="27">
        <f>IF(AND(Inputs!$CO186=0,AN$4&gt;=Inputs!$CM186),1,IF(AND(AN$4&gt;=Inputs!$CM186,AN$4&lt;Inputs!$CN186),1,IF(AND(AN$4=Inputs!$CN186,AN$4=Inputs!$CO186),1,IF(OR(AND(AN$4=Inputs!$CN186+1,Inputs!$CN186=Inputs!$CO186),AND(AN$4=Inputs!$CN186+2,Inputs!$CN186=Inputs!$CO186)),0,IF(AN$4=Inputs!$CN186,0.8,IF(AN$4=Inputs!$CN186+1,0.6,IF(AN$4=Inputs!$CN186+2,0.4,IF(AN$4=Inputs!$CO186,0.2,IF(AND(AN$4&gt;=Inputs!$CL186,AN$4&lt;Inputs!$CM186),(AN$4-Inputs!$CL186+1)/(Inputs!$AI186+1),0)))))))))</f>
        <v>0</v>
      </c>
      <c r="AO189" s="27">
        <f>IF(AND(Inputs!$CO186=0,AO$4&gt;=Inputs!$CM186),1,IF(AND(AO$4&gt;=Inputs!$CM186,AO$4&lt;Inputs!$CN186),1,IF(AND(AO$4=Inputs!$CN186,AO$4=Inputs!$CO186),1,IF(OR(AND(AO$4=Inputs!$CN186+1,Inputs!$CN186=Inputs!$CO186),AND(AO$4=Inputs!$CN186+2,Inputs!$CN186=Inputs!$CO186)),0,IF(AO$4=Inputs!$CN186,0.8,IF(AO$4=Inputs!$CN186+1,0.6,IF(AO$4=Inputs!$CN186+2,0.4,IF(AO$4=Inputs!$CO186,0.2,IF(AND(AO$4&gt;=Inputs!$CL186,AO$4&lt;Inputs!$CM186),(AO$4-Inputs!$CL186+1)/(Inputs!$AI186+1),0)))))))))</f>
        <v>0</v>
      </c>
      <c r="AP189" s="27">
        <f>IF(AND(Inputs!$CO186=0,AP$4&gt;=Inputs!$CM186),1,IF(AND(AP$4&gt;=Inputs!$CM186,AP$4&lt;Inputs!$CN186),1,IF(AND(AP$4=Inputs!$CN186,AP$4=Inputs!$CO186),1,IF(OR(AND(AP$4=Inputs!$CN186+1,Inputs!$CN186=Inputs!$CO186),AND(AP$4=Inputs!$CN186+2,Inputs!$CN186=Inputs!$CO186)),0,IF(AP$4=Inputs!$CN186,0.8,IF(AP$4=Inputs!$CN186+1,0.6,IF(AP$4=Inputs!$CN186+2,0.4,IF(AP$4=Inputs!$CO186,0.2,IF(AND(AP$4&gt;=Inputs!$CL186,AP$4&lt;Inputs!$CM186),(AP$4-Inputs!$CL186+1)/(Inputs!$AI186+1),0)))))))))</f>
        <v>0</v>
      </c>
      <c r="AQ189" s="27">
        <f>IF(AND(Inputs!$CO186=0,AQ$4&gt;=Inputs!$CM186),1,IF(AND(AQ$4&gt;=Inputs!$CM186,AQ$4&lt;Inputs!$CN186),1,IF(AND(AQ$4=Inputs!$CN186,AQ$4=Inputs!$CO186),1,IF(OR(AND(AQ$4=Inputs!$CN186+1,Inputs!$CN186=Inputs!$CO186),AND(AQ$4=Inputs!$CN186+2,Inputs!$CN186=Inputs!$CO186)),0,IF(AQ$4=Inputs!$CN186,0.8,IF(AQ$4=Inputs!$CN186+1,0.6,IF(AQ$4=Inputs!$CN186+2,0.4,IF(AQ$4=Inputs!$CO186,0.2,IF(AND(AQ$4&gt;=Inputs!$CL186,AQ$4&lt;Inputs!$CM186),(AQ$4-Inputs!$CL186+1)/(Inputs!$AI186+1),0)))))))))</f>
        <v>0</v>
      </c>
      <c r="AR189" s="27">
        <f>IF(AND(Inputs!$CO186=0,AR$4&gt;=Inputs!$CM186),1,IF(AND(AR$4&gt;=Inputs!$CM186,AR$4&lt;Inputs!$CN186),1,IF(AND(AR$4=Inputs!$CN186,AR$4=Inputs!$CO186),1,IF(OR(AND(AR$4=Inputs!$CN186+1,Inputs!$CN186=Inputs!$CO186),AND(AR$4=Inputs!$CN186+2,Inputs!$CN186=Inputs!$CO186)),0,IF(AR$4=Inputs!$CN186,0.8,IF(AR$4=Inputs!$CN186+1,0.6,IF(AR$4=Inputs!$CN186+2,0.4,IF(AR$4=Inputs!$CO186,0.2,IF(AND(AR$4&gt;=Inputs!$CL186,AR$4&lt;Inputs!$CM186),(AR$4-Inputs!$CL186+1)/(Inputs!$AI186+1),0)))))))))</f>
        <v>0</v>
      </c>
      <c r="AS189" s="27">
        <f>IF(AND(Inputs!$CO186=0,AS$4&gt;=Inputs!$CM186),1,IF(AND(AS$4&gt;=Inputs!$CM186,AS$4&lt;Inputs!$CN186),1,IF(AND(AS$4=Inputs!$CN186,AS$4=Inputs!$CO186),1,IF(OR(AND(AS$4=Inputs!$CN186+1,Inputs!$CN186=Inputs!$CO186),AND(AS$4=Inputs!$CN186+2,Inputs!$CN186=Inputs!$CO186)),0,IF(AS$4=Inputs!$CN186,0.8,IF(AS$4=Inputs!$CN186+1,0.6,IF(AS$4=Inputs!$CN186+2,0.4,IF(AS$4=Inputs!$CO186,0.2,IF(AND(AS$4&gt;=Inputs!$CL186,AS$4&lt;Inputs!$CM186),(AS$4-Inputs!$CL186+1)/(Inputs!$AI186+1),0)))))))))</f>
        <v>0</v>
      </c>
      <c r="AT189" s="27">
        <f>IF(AND(Inputs!$CO186=0,AT$4&gt;=Inputs!$CM186),1,IF(AND(AT$4&gt;=Inputs!$CM186,AT$4&lt;Inputs!$CN186),1,IF(AND(AT$4=Inputs!$CN186,AT$4=Inputs!$CO186),1,IF(OR(AND(AT$4=Inputs!$CN186+1,Inputs!$CN186=Inputs!$CO186),AND(AT$4=Inputs!$CN186+2,Inputs!$CN186=Inputs!$CO186)),0,IF(AT$4=Inputs!$CN186,0.8,IF(AT$4=Inputs!$CN186+1,0.6,IF(AT$4=Inputs!$CN186+2,0.4,IF(AT$4=Inputs!$CO186,0.2,IF(AND(AT$4&gt;=Inputs!$CL186,AT$4&lt;Inputs!$CM186),(AT$4-Inputs!$CL186+1)/(Inputs!$AI186+1),0)))))))))</f>
        <v>0</v>
      </c>
      <c r="AU189" s="27">
        <f>IF(AND(Inputs!$CO186=0,AU$4&gt;=Inputs!$CM186),1,IF(AND(AU$4&gt;=Inputs!$CM186,AU$4&lt;Inputs!$CN186),1,IF(AND(AU$4=Inputs!$CN186,AU$4=Inputs!$CO186),1,IF(OR(AND(AU$4=Inputs!$CN186+1,Inputs!$CN186=Inputs!$CO186),AND(AU$4=Inputs!$CN186+2,Inputs!$CN186=Inputs!$CO186)),0,IF(AU$4=Inputs!$CN186,0.8,IF(AU$4=Inputs!$CN186+1,0.6,IF(AU$4=Inputs!$CN186+2,0.4,IF(AU$4=Inputs!$CO186,0.2,IF(AND(AU$4&gt;=Inputs!$CL186,AU$4&lt;Inputs!$CM186),(AU$4-Inputs!$CL186+1)/(Inputs!$AI186+1),0)))))))))</f>
        <v>0</v>
      </c>
      <c r="AV189" s="27">
        <f>IF(AND(Inputs!$CO186=0,AV$4&gt;=Inputs!$CM186),1,IF(AND(AV$4&gt;=Inputs!$CM186,AV$4&lt;Inputs!$CN186),1,IF(AND(AV$4=Inputs!$CN186,AV$4=Inputs!$CO186),1,IF(OR(AND(AV$4=Inputs!$CN186+1,Inputs!$CN186=Inputs!$CO186),AND(AV$4=Inputs!$CN186+2,Inputs!$CN186=Inputs!$CO186)),0,IF(AV$4=Inputs!$CN186,0.8,IF(AV$4=Inputs!$CN186+1,0.6,IF(AV$4=Inputs!$CN186+2,0.4,IF(AV$4=Inputs!$CO186,0.2,IF(AND(AV$4&gt;=Inputs!$CL186,AV$4&lt;Inputs!$CM186),(AV$4-Inputs!$CL186+1)/(Inputs!$AI186+1),0)))))))))</f>
        <v>0</v>
      </c>
      <c r="AW189" s="27">
        <f>IF(AND(Inputs!$CO186=0,AW$4&gt;=Inputs!$CM186),1,IF(AND(AW$4&gt;=Inputs!$CM186,AW$4&lt;Inputs!$CN186),1,IF(AND(AW$4=Inputs!$CN186,AW$4=Inputs!$CO186),1,IF(OR(AND(AW$4=Inputs!$CN186+1,Inputs!$CN186=Inputs!$CO186),AND(AW$4=Inputs!$CN186+2,Inputs!$CN186=Inputs!$CO186)),0,IF(AW$4=Inputs!$CN186,0.8,IF(AW$4=Inputs!$CN186+1,0.6,IF(AW$4=Inputs!$CN186+2,0.4,IF(AW$4=Inputs!$CO186,0.2,IF(AND(AW$4&gt;=Inputs!$CL186,AW$4&lt;Inputs!$CM186),(AW$4-Inputs!$CL186+1)/(Inputs!$AI186+1),0)))))))))</f>
        <v>0</v>
      </c>
      <c r="AX189" s="27">
        <f>IF(AND(Inputs!$CO186=0,AX$4&gt;=Inputs!$CM186),1,IF(AND(AX$4&gt;=Inputs!$CM186,AX$4&lt;Inputs!$CN186),1,IF(AND(AX$4=Inputs!$CN186,AX$4=Inputs!$CO186),1,IF(OR(AND(AX$4=Inputs!$CN186+1,Inputs!$CN186=Inputs!$CO186),AND(AX$4=Inputs!$CN186+2,Inputs!$CN186=Inputs!$CO186)),0,IF(AX$4=Inputs!$CN186,0.8,IF(AX$4=Inputs!$CN186+1,0.6,IF(AX$4=Inputs!$CN186+2,0.4,IF(AX$4=Inputs!$CO186,0.2,IF(AND(AX$4&gt;=Inputs!$CL186,AX$4&lt;Inputs!$CM186),(AX$4-Inputs!$CL186+1)/(Inputs!$AI186+1),0)))))))))</f>
        <v>0</v>
      </c>
      <c r="AY189" s="27">
        <f>IF(AND(Inputs!$CO186=0,AY$4&gt;=Inputs!$CM186),1,IF(AND(AY$4&gt;=Inputs!$CM186,AY$4&lt;Inputs!$CN186),1,IF(AND(AY$4=Inputs!$CN186,AY$4=Inputs!$CO186),1,IF(OR(AND(AY$4=Inputs!$CN186+1,Inputs!$CN186=Inputs!$CO186),AND(AY$4=Inputs!$CN186+2,Inputs!$CN186=Inputs!$CO186)),0,IF(AY$4=Inputs!$CN186,0.8,IF(AY$4=Inputs!$CN186+1,0.6,IF(AY$4=Inputs!$CN186+2,0.4,IF(AY$4=Inputs!$CO186,0.2,IF(AND(AY$4&gt;=Inputs!$CL186,AY$4&lt;Inputs!$CM186),(AY$4-Inputs!$CL186+1)/(Inputs!$AI186+1),0)))))))))</f>
        <v>0</v>
      </c>
      <c r="AZ189" s="27">
        <f>IF(AND(Inputs!$CO186=0,AZ$4&gt;=Inputs!$CM186),1,IF(AND(AZ$4&gt;=Inputs!$CM186,AZ$4&lt;Inputs!$CN186),1,IF(AND(AZ$4=Inputs!$CN186,AZ$4=Inputs!$CO186),1,IF(OR(AND(AZ$4=Inputs!$CN186+1,Inputs!$CN186=Inputs!$CO186),AND(AZ$4=Inputs!$CN186+2,Inputs!$CN186=Inputs!$CO186)),0,IF(AZ$4=Inputs!$CN186,0.8,IF(AZ$4=Inputs!$CN186+1,0.6,IF(AZ$4=Inputs!$CN186+2,0.4,IF(AZ$4=Inputs!$CO186,0.2,IF(AND(AZ$4&gt;=Inputs!$CL186,AZ$4&lt;Inputs!$CM186),(AZ$4-Inputs!$CL186+1)/(Inputs!$AI186+1),0)))))))))</f>
        <v>0</v>
      </c>
      <c r="BA189" s="27">
        <f>IF(AND(Inputs!$CO186=0,BA$4&gt;=Inputs!$CM186),1,IF(AND(BA$4&gt;=Inputs!$CM186,BA$4&lt;Inputs!$CN186),1,IF(AND(BA$4=Inputs!$CN186,BA$4=Inputs!$CO186),1,IF(OR(AND(BA$4=Inputs!$CN186+1,Inputs!$CN186=Inputs!$CO186),AND(BA$4=Inputs!$CN186+2,Inputs!$CN186=Inputs!$CO186)),0,IF(BA$4=Inputs!$CN186,0.8,IF(BA$4=Inputs!$CN186+1,0.6,IF(BA$4=Inputs!$CN186+2,0.4,IF(BA$4=Inputs!$CO186,0.2,IF(AND(BA$4&gt;=Inputs!$CL186,BA$4&lt;Inputs!$CM186),(BA$4-Inputs!$CL186+1)/(Inputs!$AI186+1),0)))))))))</f>
        <v>0</v>
      </c>
      <c r="BB189" s="27">
        <f>IF(AND(Inputs!$CO186=0,BB$4&gt;=Inputs!$CM186),1,IF(AND(BB$4&gt;=Inputs!$CM186,BB$4&lt;Inputs!$CN186),1,IF(AND(BB$4=Inputs!$CN186,BB$4=Inputs!$CO186),1,IF(OR(AND(BB$4=Inputs!$CN186+1,Inputs!$CN186=Inputs!$CO186),AND(BB$4=Inputs!$CN186+2,Inputs!$CN186=Inputs!$CO186)),0,IF(BB$4=Inputs!$CN186,0.8,IF(BB$4=Inputs!$CN186+1,0.6,IF(BB$4=Inputs!$CN186+2,0.4,IF(BB$4=Inputs!$CO186,0.2,IF(AND(BB$4&gt;=Inputs!$CL186,BB$4&lt;Inputs!$CM186),(BB$4-Inputs!$CL186+1)/(Inputs!$AI186+1),0)))))))))</f>
        <v>0</v>
      </c>
      <c r="BC189" s="27">
        <f>IF(AND(Inputs!$CO186=0,BC$4&gt;=Inputs!$CM186),1,IF(AND(BC$4&gt;=Inputs!$CM186,BC$4&lt;Inputs!$CN186),1,IF(AND(BC$4=Inputs!$CN186,BC$4=Inputs!$CO186),1,IF(OR(AND(BC$4=Inputs!$CN186+1,Inputs!$CN186=Inputs!$CO186),AND(BC$4=Inputs!$CN186+2,Inputs!$CN186=Inputs!$CO186)),0,IF(BC$4=Inputs!$CN186,0.8,IF(BC$4=Inputs!$CN186+1,0.6,IF(BC$4=Inputs!$CN186+2,0.4,IF(BC$4=Inputs!$CO186,0.2,IF(AND(BC$4&gt;=Inputs!$CL186,BC$4&lt;Inputs!$CM186),(BC$4-Inputs!$CL186+1)/(Inputs!$AI186+1),0)))))))))</f>
        <v>0</v>
      </c>
      <c r="BD189" s="27">
        <f>IF(AND(Inputs!$CO186=0,BD$4&gt;=Inputs!$CM186),1,IF(AND(BD$4&gt;=Inputs!$CM186,BD$4&lt;Inputs!$CN186),1,IF(AND(BD$4=Inputs!$CN186,BD$4=Inputs!$CO186),1,IF(OR(AND(BD$4=Inputs!$CN186+1,Inputs!$CN186=Inputs!$CO186),AND(BD$4=Inputs!$CN186+2,Inputs!$CN186=Inputs!$CO186)),0,IF(BD$4=Inputs!$CN186,0.8,IF(BD$4=Inputs!$CN186+1,0.6,IF(BD$4=Inputs!$CN186+2,0.4,IF(BD$4=Inputs!$CO186,0.2,IF(AND(BD$4&gt;=Inputs!$CL186,BD$4&lt;Inputs!$CM186),(BD$4-Inputs!$CL186+1)/(Inputs!$AI186+1),0)))))))))</f>
        <v>0</v>
      </c>
      <c r="BE189" s="27">
        <f>IF(AND(Inputs!$CO186=0,BE$4&gt;=Inputs!$CM186),1,IF(AND(BE$4&gt;=Inputs!$CM186,BE$4&lt;Inputs!$CN186),1,IF(AND(BE$4=Inputs!$CN186,BE$4=Inputs!$CO186),1,IF(OR(AND(BE$4=Inputs!$CN186+1,Inputs!$CN186=Inputs!$CO186),AND(BE$4=Inputs!$CN186+2,Inputs!$CN186=Inputs!$CO186)),0,IF(BE$4=Inputs!$CN186,0.8,IF(BE$4=Inputs!$CN186+1,0.6,IF(BE$4=Inputs!$CN186+2,0.4,IF(BE$4=Inputs!$CO186,0.2,IF(AND(BE$4&gt;=Inputs!$CL186,BE$4&lt;Inputs!$CM186),(BE$4-Inputs!$CL186+1)/(Inputs!$AI186+1),0)))))))))</f>
        <v>0</v>
      </c>
      <c r="BF189" s="27">
        <f>IF(AND(Inputs!$CO186=0,BF$4&gt;=Inputs!$CM186),1,IF(AND(BF$4&gt;=Inputs!$CM186,BF$4&lt;Inputs!$CN186),1,IF(AND(BF$4=Inputs!$CN186,BF$4=Inputs!$CO186),1,IF(OR(AND(BF$4=Inputs!$CN186+1,Inputs!$CN186=Inputs!$CO186),AND(BF$4=Inputs!$CN186+2,Inputs!$CN186=Inputs!$CO186)),0,IF(BF$4=Inputs!$CN186,0.8,IF(BF$4=Inputs!$CN186+1,0.6,IF(BF$4=Inputs!$CN186+2,0.4,IF(BF$4=Inputs!$CO186,0.2,IF(AND(BF$4&gt;=Inputs!$CL186,BF$4&lt;Inputs!$CM186),(BF$4-Inputs!$CL186+1)/(Inputs!$AI186+1),0)))))))))</f>
        <v>0</v>
      </c>
      <c r="BG189" s="27">
        <f>IF(AND(Inputs!$CO186=0,BG$4&gt;=Inputs!$CM186),1,IF(AND(BG$4&gt;=Inputs!$CM186,BG$4&lt;Inputs!$CN186),1,IF(AND(BG$4=Inputs!$CN186,BG$4=Inputs!$CO186),1,IF(OR(AND(BG$4=Inputs!$CN186+1,Inputs!$CN186=Inputs!$CO186),AND(BG$4=Inputs!$CN186+2,Inputs!$CN186=Inputs!$CO186)),0,IF(BG$4=Inputs!$CN186,0.8,IF(BG$4=Inputs!$CN186+1,0.6,IF(BG$4=Inputs!$CN186+2,0.4,IF(BG$4=Inputs!$CO186,0.2,IF(AND(BG$4&gt;=Inputs!$CL186,BG$4&lt;Inputs!$CM186),(BG$4-Inputs!$CL186+1)/(Inputs!$AI186+1),0)))))))))</f>
        <v>0</v>
      </c>
      <c r="BH189" s="27">
        <f>IF(AND(Inputs!$CO186=0,BH$4&gt;=Inputs!$CM186),1,IF(AND(BH$4&gt;=Inputs!$CM186,BH$4&lt;Inputs!$CN186),1,IF(AND(BH$4=Inputs!$CN186,BH$4=Inputs!$CO186),1,IF(OR(AND(BH$4=Inputs!$CN186+1,Inputs!$CN186=Inputs!$CO186),AND(BH$4=Inputs!$CN186+2,Inputs!$CN186=Inputs!$CO186)),0,IF(BH$4=Inputs!$CN186,0.8,IF(BH$4=Inputs!$CN186+1,0.6,IF(BH$4=Inputs!$CN186+2,0.4,IF(BH$4=Inputs!$CO186,0.2,IF(AND(BH$4&gt;=Inputs!$CL186,BH$4&lt;Inputs!$CM186),(BH$4-Inputs!$CL186+1)/(Inputs!$AI186+1),0)))))))))</f>
        <v>0</v>
      </c>
      <c r="BI189" s="27">
        <f>IF(AND(Inputs!$CO186=0,BI$4&gt;=Inputs!$CM186),1,IF(AND(BI$4&gt;=Inputs!$CM186,BI$4&lt;Inputs!$CN186),1,IF(AND(BI$4=Inputs!$CN186,BI$4=Inputs!$CO186),1,IF(OR(AND(BI$4=Inputs!$CN186+1,Inputs!$CN186=Inputs!$CO186),AND(BI$4=Inputs!$CN186+2,Inputs!$CN186=Inputs!$CO186)),0,IF(BI$4=Inputs!$CN186,0.8,IF(BI$4=Inputs!$CN186+1,0.6,IF(BI$4=Inputs!$CN186+2,0.4,IF(BI$4=Inputs!$CO186,0.2,IF(AND(BI$4&gt;=Inputs!$CL186,BI$4&lt;Inputs!$CM186),(BI$4-Inputs!$CL186+1)/(Inputs!$AI186+1),0)))))))))</f>
        <v>0</v>
      </c>
      <c r="BJ189" s="27">
        <f>IF(AND(Inputs!$CO186=0,BJ$4&gt;=Inputs!$CM186),1,IF(AND(BJ$4&gt;=Inputs!$CM186,BJ$4&lt;Inputs!$CN186),1,IF(AND(BJ$4=Inputs!$CN186,BJ$4=Inputs!$CO186),1,IF(OR(AND(BJ$4=Inputs!$CN186+1,Inputs!$CN186=Inputs!$CO186),AND(BJ$4=Inputs!$CN186+2,Inputs!$CN186=Inputs!$CO186)),0,IF(BJ$4=Inputs!$CN186,0.8,IF(BJ$4=Inputs!$CN186+1,0.6,IF(BJ$4=Inputs!$CN186+2,0.4,IF(BJ$4=Inputs!$CO186,0.2,IF(AND(BJ$4&gt;=Inputs!$CL186,BJ$4&lt;Inputs!$CM186),(BJ$4-Inputs!$CL186+1)/(Inputs!$AI186+1),0)))))))))</f>
        <v>0</v>
      </c>
      <c r="BK189" s="27">
        <f>IF(AND(Inputs!$CO186=0,BK$4&gt;=Inputs!$CM186),1,IF(AND(BK$4&gt;=Inputs!$CM186,BK$4&lt;Inputs!$CN186),1,IF(AND(BK$4=Inputs!$CN186,BK$4=Inputs!$CO186),1,IF(OR(AND(BK$4=Inputs!$CN186+1,Inputs!$CN186=Inputs!$CO186),AND(BK$4=Inputs!$CN186+2,Inputs!$CN186=Inputs!$CO186)),0,IF(BK$4=Inputs!$CN186,0.8,IF(BK$4=Inputs!$CN186+1,0.6,IF(BK$4=Inputs!$CN186+2,0.4,IF(BK$4=Inputs!$CO186,0.2,IF(AND(BK$4&gt;=Inputs!$CL186,BK$4&lt;Inputs!$CM186),(BK$4-Inputs!$CL186+1)/(Inputs!$AI186+1),0)))))))))</f>
        <v>0</v>
      </c>
      <c r="BL189" s="27">
        <f>IF(AND(Inputs!$CO186=0,BL$4&gt;=Inputs!$CM186),1,IF(AND(BL$4&gt;=Inputs!$CM186,BL$4&lt;Inputs!$CN186),1,IF(AND(BL$4=Inputs!$CN186,BL$4=Inputs!$CO186),1,IF(OR(AND(BL$4=Inputs!$CN186+1,Inputs!$CN186=Inputs!$CO186),AND(BL$4=Inputs!$CN186+2,Inputs!$CN186=Inputs!$CO186)),0,IF(BL$4=Inputs!$CN186,0.8,IF(BL$4=Inputs!$CN186+1,0.6,IF(BL$4=Inputs!$CN186+2,0.4,IF(BL$4=Inputs!$CO186,0.2,IF(AND(BL$4&gt;=Inputs!$CL186,BL$4&lt;Inputs!$CM186),(BL$4-Inputs!$CL186+1)/(Inputs!$AI186+1),0)))))))))</f>
        <v>0</v>
      </c>
      <c r="BM189" s="27">
        <f>IF(AND(Inputs!$CO186=0,BM$4&gt;=Inputs!$CM186),1,IF(AND(BM$4&gt;=Inputs!$CM186,BM$4&lt;Inputs!$CN186),1,IF(AND(BM$4=Inputs!$CN186,BM$4=Inputs!$CO186),1,IF(OR(AND(BM$4=Inputs!$CN186+1,Inputs!$CN186=Inputs!$CO186),AND(BM$4=Inputs!$CN186+2,Inputs!$CN186=Inputs!$CO186)),0,IF(BM$4=Inputs!$CN186,0.8,IF(BM$4=Inputs!$CN186+1,0.6,IF(BM$4=Inputs!$CN186+2,0.4,IF(BM$4=Inputs!$CO186,0.2,IF(AND(BM$4&gt;=Inputs!$CL186,BM$4&lt;Inputs!$CM186),(BM$4-Inputs!$CL186+1)/(Inputs!$AI186+1),0)))))))))</f>
        <v>0</v>
      </c>
      <c r="BO189" s="46" t="str">
        <f>IF(Inputs!$B186="","",(ROUND(Inputs!$BC186*AJ189,0)))</f>
        <v/>
      </c>
      <c r="BP189" s="46" t="str">
        <f>IF(Inputs!$B186="","",(ROUND(Inputs!$BC186*AK189,0)))</f>
        <v/>
      </c>
      <c r="BQ189" s="46" t="str">
        <f>IF(Inputs!$B186="","",(ROUND(Inputs!$BC186*AL189,0)))</f>
        <v/>
      </c>
      <c r="BR189" s="46" t="str">
        <f>IF(Inputs!$B186="","",(ROUND(Inputs!$BC186*AM189,0)))</f>
        <v/>
      </c>
      <c r="BS189" s="46" t="str">
        <f>IF(Inputs!$B186="","",(ROUND(Inputs!$BC186*AN189,0)))</f>
        <v/>
      </c>
      <c r="BT189" s="46" t="str">
        <f>IF(Inputs!$B186="","",(ROUND(Inputs!$BC186*AO189,0)))</f>
        <v/>
      </c>
      <c r="BU189" s="46" t="str">
        <f>IF(Inputs!$B186="","",(ROUND(Inputs!$BC186*AP189,0)))</f>
        <v/>
      </c>
      <c r="BV189" s="46" t="str">
        <f>IF(Inputs!$B186="","",(ROUND(Inputs!$BC186*AQ189,0)))</f>
        <v/>
      </c>
      <c r="BW189" s="46" t="str">
        <f>IF(Inputs!$B186="","",(ROUND(Inputs!$BC186*AR189,0)))</f>
        <v/>
      </c>
      <c r="BX189" s="46" t="str">
        <f>IF(Inputs!$B186="","",(ROUND(Inputs!$BC186*AS189,0)))</f>
        <v/>
      </c>
      <c r="BY189" s="46" t="str">
        <f>IF(Inputs!$B186="","",(ROUND(Inputs!$BC186*AT189,0)))</f>
        <v/>
      </c>
      <c r="BZ189" s="46" t="str">
        <f>IF(Inputs!$B186="","",(ROUND(Inputs!$BC186*AU189,0)))</f>
        <v/>
      </c>
      <c r="CA189" s="46" t="str">
        <f>IF(Inputs!$B186="","",(ROUND(Inputs!$BC186*AV189,0)))</f>
        <v/>
      </c>
      <c r="CB189" s="46" t="str">
        <f>IF(Inputs!$B186="","",(ROUND(Inputs!$BC186*AW189,0)))</f>
        <v/>
      </c>
      <c r="CC189" s="46" t="str">
        <f>IF(Inputs!$B186="","",(ROUND(Inputs!$BC186*AX189,0)))</f>
        <v/>
      </c>
      <c r="CD189" s="46" t="str">
        <f>IF(Inputs!$B186="","",(ROUND(Inputs!$BC186*AY189,0)))</f>
        <v/>
      </c>
      <c r="CE189" s="46" t="str">
        <f>IF(Inputs!$B186="","",(ROUND(Inputs!$BC186*AZ189,0)))</f>
        <v/>
      </c>
      <c r="CF189" s="46" t="str">
        <f>IF(Inputs!$B186="","",(ROUND(Inputs!$BC186*BA189,0)))</f>
        <v/>
      </c>
      <c r="CG189" s="46" t="str">
        <f>IF(Inputs!$B186="","",(ROUND(Inputs!$BC186*BB189,0)))</f>
        <v/>
      </c>
      <c r="CH189" s="46" t="str">
        <f>IF(Inputs!$B186="","",(ROUND(Inputs!$BC186*BC189,0)))</f>
        <v/>
      </c>
      <c r="CI189" s="46" t="str">
        <f>IF(Inputs!$B186="","",(ROUND(Inputs!$BC186*BD189,0)))</f>
        <v/>
      </c>
      <c r="CJ189" s="46" t="str">
        <f>IF(Inputs!$B186="","",(ROUND(Inputs!$BC186*BE189,0)))</f>
        <v/>
      </c>
      <c r="CK189" s="46" t="str">
        <f>IF(Inputs!$B186="","",(ROUND(Inputs!$BC186*BF189,0)))</f>
        <v/>
      </c>
      <c r="CL189" s="46" t="str">
        <f>IF(Inputs!$B186="","",(ROUND(Inputs!$BC186*BG189,0)))</f>
        <v/>
      </c>
      <c r="CM189" s="46" t="str">
        <f>IF(Inputs!$B186="","",(ROUND(Inputs!$BC186*BH189,0)))</f>
        <v/>
      </c>
      <c r="CN189" s="46" t="str">
        <f>IF(Inputs!$B186="","",(ROUND(Inputs!$BC186*BI189,0)))</f>
        <v/>
      </c>
      <c r="CO189" s="46" t="str">
        <f>IF(Inputs!$B186="","",(ROUND(Inputs!$BC186*BJ189,0)))</f>
        <v/>
      </c>
      <c r="CP189" s="46" t="str">
        <f>IF(Inputs!$B186="","",(ROUND(Inputs!$BC186*BK189,0)))</f>
        <v/>
      </c>
      <c r="CQ189" s="46" t="str">
        <f>IF(Inputs!$B186="","",(ROUND(Inputs!$BC186*BL189,0)))</f>
        <v/>
      </c>
      <c r="CR189" s="46" t="str">
        <f>IF(Inputs!$B186="","",(ROUND(Inputs!$BC186*BM189,0)))</f>
        <v/>
      </c>
      <c r="CV189" s="46" t="str">
        <f>IF(A189="","",IF(AND(CV$4&lt;=Inputs!$CQ186,CV$4&gt;=Inputs!$CP186),Inputs!$AR186/(Inputs!$CQ186-Inputs!$CP186+1),0)+IF(CV$4=Inputs!$CL186,Inputs!$BD186,0))</f>
        <v/>
      </c>
      <c r="CW189" s="46" t="str">
        <f>IF(B189="","",IF(AND(CW$4&lt;=Inputs!$CQ186,CW$4&gt;=Inputs!$CP186),Inputs!$AR186/(Inputs!$CQ186-Inputs!$CP186+1),0)+IF(CW$4=Inputs!$CL186,Inputs!$BD186,0))</f>
        <v/>
      </c>
      <c r="CX189" s="46" t="str">
        <f>IF(C189="","",IF(AND(CX$4&lt;=Inputs!$CQ186,CX$4&gt;=Inputs!$CP186),Inputs!$AR186/(Inputs!$CQ186-Inputs!$CP186+1),0)+IF(CX$4=Inputs!$CL186,Inputs!$BD186,0))</f>
        <v/>
      </c>
      <c r="CY189" s="46" t="str">
        <f>IF(D189="","",IF(AND(CY$4&lt;=Inputs!$CQ186,CY$4&gt;=Inputs!$CP186),Inputs!$AR186/(Inputs!$CQ186-Inputs!$CP186+1),0)+IF(CY$4=Inputs!$CL186,Inputs!$BD186,0))</f>
        <v/>
      </c>
      <c r="CZ189" s="46" t="str">
        <f>IF(E189="","",IF(AND(CZ$4&lt;=Inputs!$CQ186,CZ$4&gt;=Inputs!$CP186),Inputs!$AR186/(Inputs!$CQ186-Inputs!$CP186+1),0)+IF(CZ$4=Inputs!$CL186,Inputs!$BD186,0))</f>
        <v/>
      </c>
      <c r="DA189" s="46" t="str">
        <f>IF(F189="","",IF(AND(DA$4&lt;=Inputs!$CQ186,DA$4&gt;=Inputs!$CP186),Inputs!$AR186/(Inputs!$CQ186-Inputs!$CP186+1),0)+IF(DA$4=Inputs!$CL186,Inputs!$BD186,0))</f>
        <v/>
      </c>
      <c r="DB189" s="46" t="str">
        <f>IF(G189="","",IF(AND(DB$4&lt;=Inputs!$CQ186,DB$4&gt;=Inputs!$CP186),Inputs!$AR186/(Inputs!$CQ186-Inputs!$CP186+1),0)+IF(DB$4=Inputs!$CL186,Inputs!$BD186,0))</f>
        <v/>
      </c>
      <c r="DC189" s="46" t="str">
        <f>IF(H189="","",IF(AND(DC$4&lt;=Inputs!$CQ186,DC$4&gt;=Inputs!$CP186),Inputs!$AR186/(Inputs!$CQ186-Inputs!$CP186+1),0)+IF(DC$4=Inputs!$CL186,Inputs!$BD186,0))</f>
        <v/>
      </c>
      <c r="DD189" s="46" t="str">
        <f>IF(I189="","",IF(AND(DD$4&lt;=Inputs!$CQ186,DD$4&gt;=Inputs!$CP186),Inputs!$AR186/(Inputs!$CQ186-Inputs!$CP186+1),0)+IF(DD$4=Inputs!$CL186,Inputs!$BD186,0))</f>
        <v/>
      </c>
      <c r="DE189" s="46" t="str">
        <f>IF(J189="","",IF(AND(DE$4&lt;=Inputs!$CQ186,DE$4&gt;=Inputs!$CP186),Inputs!$AR186/(Inputs!$CQ186-Inputs!$CP186+1),0)+IF(DE$4=Inputs!$CL186,Inputs!$BD186,0))</f>
        <v/>
      </c>
      <c r="DF189" s="46" t="str">
        <f>IF(K189="","",IF(AND(DF$4&lt;=Inputs!$CQ186,DF$4&gt;=Inputs!$CP186),Inputs!$AR186/(Inputs!$CQ186-Inputs!$CP186+1),0)+IF(DF$4=Inputs!$CL186,Inputs!$BD186,0))</f>
        <v/>
      </c>
      <c r="DG189" s="46" t="str">
        <f>IF(L189="","",IF(AND(DG$4&lt;=Inputs!$CQ186,DG$4&gt;=Inputs!$CP186),Inputs!$AR186/(Inputs!$CQ186-Inputs!$CP186+1),0)+IF(DG$4=Inputs!$CL186,Inputs!$BD186,0))</f>
        <v/>
      </c>
      <c r="DH189" s="46" t="str">
        <f>IF(M189="","",IF(AND(DH$4&lt;=Inputs!$CQ186,DH$4&gt;=Inputs!$CP186),Inputs!$AR186/(Inputs!$CQ186-Inputs!$CP186+1),0)+IF(DH$4=Inputs!$CL186,Inputs!$BD186,0))</f>
        <v/>
      </c>
      <c r="DI189" s="46" t="str">
        <f>IF(N189="","",IF(AND(DI$4&lt;=Inputs!$CQ186,DI$4&gt;=Inputs!$CP186),Inputs!$AR186/(Inputs!$CQ186-Inputs!$CP186+1),0)+IF(DI$4=Inputs!$CL186,Inputs!$BD186,0))</f>
        <v/>
      </c>
      <c r="DJ189" s="46" t="str">
        <f>IF(O189="","",IF(AND(DJ$4&lt;=Inputs!$CQ186,DJ$4&gt;=Inputs!$CP186),Inputs!$AR186/(Inputs!$CQ186-Inputs!$CP186+1),0)+IF(DJ$4=Inputs!$CL186,Inputs!$BD186,0))</f>
        <v/>
      </c>
      <c r="DK189" s="46" t="str">
        <f>IF(P189="","",IF(AND(DK$4&lt;=Inputs!$CQ186,DK$4&gt;=Inputs!$CP186),Inputs!$AR186/(Inputs!$CQ186-Inputs!$CP186+1),0)+IF(DK$4=Inputs!$CL186,Inputs!$BD186,0))</f>
        <v/>
      </c>
      <c r="DL189" s="46" t="str">
        <f>IF(Q189="","",IF(AND(DL$4&lt;=Inputs!$CQ186,DL$4&gt;=Inputs!$CP186),Inputs!$AR186/(Inputs!$CQ186-Inputs!$CP186+1),0)+IF(DL$4=Inputs!$CL186,Inputs!$BD186,0))</f>
        <v/>
      </c>
      <c r="DM189" s="46" t="str">
        <f>IF(R189="","",IF(AND(DM$4&lt;=Inputs!$CQ186,DM$4&gt;=Inputs!$CP186),Inputs!$AR186/(Inputs!$CQ186-Inputs!$CP186+1),0)+IF(DM$4=Inputs!$CL186,Inputs!$BD186,0))</f>
        <v/>
      </c>
      <c r="DN189" s="46" t="str">
        <f>IF(S189="","",IF(AND(DN$4&lt;=Inputs!$CQ186,DN$4&gt;=Inputs!$CP186),Inputs!$AR186/(Inputs!$CQ186-Inputs!$CP186+1),0)+IF(DN$4=Inputs!$CL186,Inputs!$BD186,0))</f>
        <v/>
      </c>
      <c r="DO189" s="46" t="str">
        <f>IF(T189="","",IF(AND(DO$4&lt;=Inputs!$CQ186,DO$4&gt;=Inputs!$CP186),Inputs!$AR186/(Inputs!$CQ186-Inputs!$CP186+1),0)+IF(DO$4=Inputs!$CL186,Inputs!$BD186,0))</f>
        <v/>
      </c>
      <c r="DP189" s="46" t="str">
        <f>IF(U189="","",IF(AND(DP$4&lt;=Inputs!$CQ186,DP$4&gt;=Inputs!$CP186),Inputs!$AR186/(Inputs!$CQ186-Inputs!$CP186+1),0)+IF(DP$4=Inputs!$CL186,Inputs!$BD186,0))</f>
        <v/>
      </c>
      <c r="DQ189" s="46" t="str">
        <f>IF(V189="","",IF(AND(DQ$4&lt;=Inputs!$CQ186,DQ$4&gt;=Inputs!$CP186),Inputs!$AR186/(Inputs!$CQ186-Inputs!$CP186+1),0)+IF(DQ$4=Inputs!$CL186,Inputs!$BD186,0))</f>
        <v/>
      </c>
      <c r="DR189" s="46" t="str">
        <f>IF(W189="","",IF(AND(DR$4&lt;=Inputs!$CQ186,DR$4&gt;=Inputs!$CP186),Inputs!$AR186/(Inputs!$CQ186-Inputs!$CP186+1),0)+IF(DR$4=Inputs!$CL186,Inputs!$BD186,0))</f>
        <v/>
      </c>
      <c r="DS189" s="46" t="str">
        <f>IF(X189="","",IF(AND(DS$4&lt;=Inputs!$CQ186,DS$4&gt;=Inputs!$CP186),Inputs!$AR186/(Inputs!$CQ186-Inputs!$CP186+1),0)+IF(DS$4=Inputs!$CL186,Inputs!$BD186,0))</f>
        <v/>
      </c>
      <c r="DT189" s="46" t="str">
        <f>IF(Y189="","",IF(AND(DT$4&lt;=Inputs!$CQ186,DT$4&gt;=Inputs!$CP186),Inputs!$AR186/(Inputs!$CQ186-Inputs!$CP186+1),0)+IF(DT$4=Inputs!$CL186,Inputs!$BD186,0))</f>
        <v/>
      </c>
      <c r="DU189" s="46" t="str">
        <f>IF(Z189="","",IF(AND(DU$4&lt;=Inputs!$CQ186,DU$4&gt;=Inputs!$CP186),Inputs!$AR186/(Inputs!$CQ186-Inputs!$CP186+1),0)+IF(DU$4=Inputs!$CL186,Inputs!$BD186,0))</f>
        <v/>
      </c>
      <c r="DV189" s="46" t="str">
        <f>IF(AA189="","",IF(AND(DV$4&lt;=Inputs!$CQ186,DV$4&gt;=Inputs!$CP186),Inputs!$AR186/(Inputs!$CQ186-Inputs!$CP186+1),0)+IF(DV$4=Inputs!$CL186,Inputs!$BD186,0))</f>
        <v/>
      </c>
      <c r="DW189" s="46" t="str">
        <f>IF(AB189="","",IF(AND(DW$4&lt;=Inputs!$CQ186,DW$4&gt;=Inputs!$CP186),Inputs!$AR186/(Inputs!$CQ186-Inputs!$CP186+1),0)+IF(DW$4=Inputs!$CL186,Inputs!$BD186,0))</f>
        <v/>
      </c>
      <c r="DX189" s="46" t="str">
        <f>IF(AC189="","",IF(AND(DX$4&lt;=Inputs!$CQ186,DX$4&gt;=Inputs!$CP186),Inputs!$AR186/(Inputs!$CQ186-Inputs!$CP186+1),0)+IF(DX$4=Inputs!$CL186,Inputs!$BD186,0))</f>
        <v/>
      </c>
      <c r="DY189" s="46" t="str">
        <f>IF(AD189="","",IF(AND(DY$4&lt;=Inputs!$CQ186,DY$4&gt;=Inputs!$CP186),Inputs!$AR186/(Inputs!$CQ186-Inputs!$CP186+1),0)+IF(DY$4=Inputs!$CL186,Inputs!$BD186,0))</f>
        <v/>
      </c>
      <c r="DZ189" s="46" t="str">
        <f t="shared" si="8"/>
        <v/>
      </c>
    </row>
    <row r="190" spans="1:130">
      <c r="A190" s="7" t="str">
        <f>IF(Inputs!A187="","",Inputs!A187)</f>
        <v/>
      </c>
      <c r="B190" t="str">
        <f>IF(Inputs!B187="","",Inputs!B187)</f>
        <v/>
      </c>
      <c r="C190" s="46" t="str">
        <f>IF(Inputs!$B187="","",BO190-CV190)</f>
        <v/>
      </c>
      <c r="D190" s="46" t="str">
        <f>IF(Inputs!$B187="","",BP190-CW190)</f>
        <v/>
      </c>
      <c r="E190" s="46" t="str">
        <f>IF(Inputs!$B187="","",BQ190-CX190)</f>
        <v/>
      </c>
      <c r="F190" s="46" t="str">
        <f>IF(Inputs!$B187="","",BR190-CY190)</f>
        <v/>
      </c>
      <c r="G190" s="46" t="str">
        <f>IF(Inputs!$B187="","",BS190-CZ190)</f>
        <v/>
      </c>
      <c r="H190" s="46" t="str">
        <f>IF(Inputs!$B187="","",BT190-DA190)</f>
        <v/>
      </c>
      <c r="I190" s="46" t="str">
        <f>IF(Inputs!$B187="","",BU190-DB190)</f>
        <v/>
      </c>
      <c r="J190" s="46" t="str">
        <f>IF(Inputs!$B187="","",BV190-DC190)</f>
        <v/>
      </c>
      <c r="K190" s="46" t="str">
        <f>IF(Inputs!$B187="","",BW190-DD190)</f>
        <v/>
      </c>
      <c r="L190" s="46" t="str">
        <f>IF(Inputs!$B187="","",BX190-DE190)</f>
        <v/>
      </c>
      <c r="M190" s="46" t="str">
        <f>IF(Inputs!$B187="","",BY190-DF190)</f>
        <v/>
      </c>
      <c r="N190" s="46" t="str">
        <f>IF(Inputs!$B187="","",BZ190-DG190)</f>
        <v/>
      </c>
      <c r="O190" s="46" t="str">
        <f>IF(Inputs!$B187="","",CA190-DH190)</f>
        <v/>
      </c>
      <c r="P190" s="46" t="str">
        <f>IF(Inputs!$B187="","",CB190-DI190)</f>
        <v/>
      </c>
      <c r="Q190" s="46" t="str">
        <f>IF(Inputs!$B187="","",CC190-DJ190)</f>
        <v/>
      </c>
      <c r="R190" s="46" t="str">
        <f>IF(Inputs!$B187="","",CD190-DK190)</f>
        <v/>
      </c>
      <c r="S190" s="46" t="str">
        <f>IF(Inputs!$B187="","",CE190-DL190)</f>
        <v/>
      </c>
      <c r="T190" s="46" t="str">
        <f>IF(Inputs!$B187="","",CF190-DM190)</f>
        <v/>
      </c>
      <c r="U190" s="46" t="str">
        <f>IF(Inputs!$B187="","",CG190-DN190)</f>
        <v/>
      </c>
      <c r="V190" s="46" t="str">
        <f>IF(Inputs!$B187="","",CH190-DO190)</f>
        <v/>
      </c>
      <c r="W190" s="46" t="str">
        <f>IF(Inputs!$B187="","",CI190-DP190)</f>
        <v/>
      </c>
      <c r="X190" s="46" t="str">
        <f>IF(Inputs!$B187="","",CJ190-DQ190)</f>
        <v/>
      </c>
      <c r="Y190" s="46" t="str">
        <f>IF(Inputs!$B187="","",CK190-DR190)</f>
        <v/>
      </c>
      <c r="Z190" s="46" t="str">
        <f>IF(Inputs!$B187="","",CL190-DS190)</f>
        <v/>
      </c>
      <c r="AA190" s="46" t="str">
        <f>IF(Inputs!$B187="","",CM190-DT190)</f>
        <v/>
      </c>
      <c r="AB190" s="46" t="str">
        <f>IF(Inputs!$B187="","",CN190-DU190)</f>
        <v/>
      </c>
      <c r="AC190" s="46" t="str">
        <f>IF(Inputs!$B187="","",CO190-DV190)</f>
        <v/>
      </c>
      <c r="AD190" s="46" t="str">
        <f>IF(Inputs!$B187="","",CP190-DW190)</f>
        <v/>
      </c>
      <c r="AE190" s="46" t="str">
        <f>IF(Inputs!$B187="","",CQ190-DX190)</f>
        <v/>
      </c>
      <c r="AF190" s="46" t="str">
        <f>IF(Inputs!$B187="","",CR190-DY190)</f>
        <v/>
      </c>
      <c r="AG190" s="50" t="str">
        <f t="shared" si="9"/>
        <v/>
      </c>
      <c r="AH190" s="50"/>
      <c r="AJ190" s="27">
        <f>IF(AND(Inputs!$CO187=0,AJ$4&gt;=Inputs!$CM187),1,IF(AND(AJ$4&gt;=Inputs!$CM187,AJ$4&lt;Inputs!$CN187),1,IF(AND(AJ$4=Inputs!$CN187,AJ$4=Inputs!$CO187),1,IF(OR(AND(AJ$4=Inputs!$CN187+1,Inputs!$CN187=Inputs!$CO187),AND(AJ$4=Inputs!$CN187+2,Inputs!$CN187=Inputs!$CO187)),0,IF(AJ$4=Inputs!$CN187,0.8,IF(AJ$4=Inputs!$CN187+1,0.6,IF(AJ$4=Inputs!$CN187+2,0.4,IF(AJ$4=Inputs!$CO187,0.2,IF(AND(AJ$4&gt;=Inputs!$CL187,AJ$4&lt;Inputs!$CM187),(AJ$4-Inputs!$CL187+1)/(Inputs!$AI187+1),0)))))))))</f>
        <v>0</v>
      </c>
      <c r="AK190" s="27">
        <f>IF(AND(Inputs!$CO187=0,AK$4&gt;=Inputs!$CM187),1,IF(AND(AK$4&gt;=Inputs!$CM187,AK$4&lt;Inputs!$CN187),1,IF(AND(AK$4=Inputs!$CN187,AK$4=Inputs!$CO187),1,IF(OR(AND(AK$4=Inputs!$CN187+1,Inputs!$CN187=Inputs!$CO187),AND(AK$4=Inputs!$CN187+2,Inputs!$CN187=Inputs!$CO187)),0,IF(AK$4=Inputs!$CN187,0.8,IF(AK$4=Inputs!$CN187+1,0.6,IF(AK$4=Inputs!$CN187+2,0.4,IF(AK$4=Inputs!$CO187,0.2,IF(AND(AK$4&gt;=Inputs!$CL187,AK$4&lt;Inputs!$CM187),(AK$4-Inputs!$CL187+1)/(Inputs!$AI187+1),0)))))))))</f>
        <v>0</v>
      </c>
      <c r="AL190" s="27">
        <f>IF(AND(Inputs!$CO187=0,AL$4&gt;=Inputs!$CM187),1,IF(AND(AL$4&gt;=Inputs!$CM187,AL$4&lt;Inputs!$CN187),1,IF(AND(AL$4=Inputs!$CN187,AL$4=Inputs!$CO187),1,IF(OR(AND(AL$4=Inputs!$CN187+1,Inputs!$CN187=Inputs!$CO187),AND(AL$4=Inputs!$CN187+2,Inputs!$CN187=Inputs!$CO187)),0,IF(AL$4=Inputs!$CN187,0.8,IF(AL$4=Inputs!$CN187+1,0.6,IF(AL$4=Inputs!$CN187+2,0.4,IF(AL$4=Inputs!$CO187,0.2,IF(AND(AL$4&gt;=Inputs!$CL187,AL$4&lt;Inputs!$CM187),(AL$4-Inputs!$CL187+1)/(Inputs!$AI187+1),0)))))))))</f>
        <v>0</v>
      </c>
      <c r="AM190" s="27">
        <f>IF(AND(Inputs!$CO187=0,AM$4&gt;=Inputs!$CM187),1,IF(AND(AM$4&gt;=Inputs!$CM187,AM$4&lt;Inputs!$CN187),1,IF(AND(AM$4=Inputs!$CN187,AM$4=Inputs!$CO187),1,IF(OR(AND(AM$4=Inputs!$CN187+1,Inputs!$CN187=Inputs!$CO187),AND(AM$4=Inputs!$CN187+2,Inputs!$CN187=Inputs!$CO187)),0,IF(AM$4=Inputs!$CN187,0.8,IF(AM$4=Inputs!$CN187+1,0.6,IF(AM$4=Inputs!$CN187+2,0.4,IF(AM$4=Inputs!$CO187,0.2,IF(AND(AM$4&gt;=Inputs!$CL187,AM$4&lt;Inputs!$CM187),(AM$4-Inputs!$CL187+1)/(Inputs!$AI187+1),0)))))))))</f>
        <v>0</v>
      </c>
      <c r="AN190" s="27">
        <f>IF(AND(Inputs!$CO187=0,AN$4&gt;=Inputs!$CM187),1,IF(AND(AN$4&gt;=Inputs!$CM187,AN$4&lt;Inputs!$CN187),1,IF(AND(AN$4=Inputs!$CN187,AN$4=Inputs!$CO187),1,IF(OR(AND(AN$4=Inputs!$CN187+1,Inputs!$CN187=Inputs!$CO187),AND(AN$4=Inputs!$CN187+2,Inputs!$CN187=Inputs!$CO187)),0,IF(AN$4=Inputs!$CN187,0.8,IF(AN$4=Inputs!$CN187+1,0.6,IF(AN$4=Inputs!$CN187+2,0.4,IF(AN$4=Inputs!$CO187,0.2,IF(AND(AN$4&gt;=Inputs!$CL187,AN$4&lt;Inputs!$CM187),(AN$4-Inputs!$CL187+1)/(Inputs!$AI187+1),0)))))))))</f>
        <v>0</v>
      </c>
      <c r="AO190" s="27">
        <f>IF(AND(Inputs!$CO187=0,AO$4&gt;=Inputs!$CM187),1,IF(AND(AO$4&gt;=Inputs!$CM187,AO$4&lt;Inputs!$CN187),1,IF(AND(AO$4=Inputs!$CN187,AO$4=Inputs!$CO187),1,IF(OR(AND(AO$4=Inputs!$CN187+1,Inputs!$CN187=Inputs!$CO187),AND(AO$4=Inputs!$CN187+2,Inputs!$CN187=Inputs!$CO187)),0,IF(AO$4=Inputs!$CN187,0.8,IF(AO$4=Inputs!$CN187+1,0.6,IF(AO$4=Inputs!$CN187+2,0.4,IF(AO$4=Inputs!$CO187,0.2,IF(AND(AO$4&gt;=Inputs!$CL187,AO$4&lt;Inputs!$CM187),(AO$4-Inputs!$CL187+1)/(Inputs!$AI187+1),0)))))))))</f>
        <v>0</v>
      </c>
      <c r="AP190" s="27">
        <f>IF(AND(Inputs!$CO187=0,AP$4&gt;=Inputs!$CM187),1,IF(AND(AP$4&gt;=Inputs!$CM187,AP$4&lt;Inputs!$CN187),1,IF(AND(AP$4=Inputs!$CN187,AP$4=Inputs!$CO187),1,IF(OR(AND(AP$4=Inputs!$CN187+1,Inputs!$CN187=Inputs!$CO187),AND(AP$4=Inputs!$CN187+2,Inputs!$CN187=Inputs!$CO187)),0,IF(AP$4=Inputs!$CN187,0.8,IF(AP$4=Inputs!$CN187+1,0.6,IF(AP$4=Inputs!$CN187+2,0.4,IF(AP$4=Inputs!$CO187,0.2,IF(AND(AP$4&gt;=Inputs!$CL187,AP$4&lt;Inputs!$CM187),(AP$4-Inputs!$CL187+1)/(Inputs!$AI187+1),0)))))))))</f>
        <v>0</v>
      </c>
      <c r="AQ190" s="27">
        <f>IF(AND(Inputs!$CO187=0,AQ$4&gt;=Inputs!$CM187),1,IF(AND(AQ$4&gt;=Inputs!$CM187,AQ$4&lt;Inputs!$CN187),1,IF(AND(AQ$4=Inputs!$CN187,AQ$4=Inputs!$CO187),1,IF(OR(AND(AQ$4=Inputs!$CN187+1,Inputs!$CN187=Inputs!$CO187),AND(AQ$4=Inputs!$CN187+2,Inputs!$CN187=Inputs!$CO187)),0,IF(AQ$4=Inputs!$CN187,0.8,IF(AQ$4=Inputs!$CN187+1,0.6,IF(AQ$4=Inputs!$CN187+2,0.4,IF(AQ$4=Inputs!$CO187,0.2,IF(AND(AQ$4&gt;=Inputs!$CL187,AQ$4&lt;Inputs!$CM187),(AQ$4-Inputs!$CL187+1)/(Inputs!$AI187+1),0)))))))))</f>
        <v>0</v>
      </c>
      <c r="AR190" s="27">
        <f>IF(AND(Inputs!$CO187=0,AR$4&gt;=Inputs!$CM187),1,IF(AND(AR$4&gt;=Inputs!$CM187,AR$4&lt;Inputs!$CN187),1,IF(AND(AR$4=Inputs!$CN187,AR$4=Inputs!$CO187),1,IF(OR(AND(AR$4=Inputs!$CN187+1,Inputs!$CN187=Inputs!$CO187),AND(AR$4=Inputs!$CN187+2,Inputs!$CN187=Inputs!$CO187)),0,IF(AR$4=Inputs!$CN187,0.8,IF(AR$4=Inputs!$CN187+1,0.6,IF(AR$4=Inputs!$CN187+2,0.4,IF(AR$4=Inputs!$CO187,0.2,IF(AND(AR$4&gt;=Inputs!$CL187,AR$4&lt;Inputs!$CM187),(AR$4-Inputs!$CL187+1)/(Inputs!$AI187+1),0)))))))))</f>
        <v>0</v>
      </c>
      <c r="AS190" s="27">
        <f>IF(AND(Inputs!$CO187=0,AS$4&gt;=Inputs!$CM187),1,IF(AND(AS$4&gt;=Inputs!$CM187,AS$4&lt;Inputs!$CN187),1,IF(AND(AS$4=Inputs!$CN187,AS$4=Inputs!$CO187),1,IF(OR(AND(AS$4=Inputs!$CN187+1,Inputs!$CN187=Inputs!$CO187),AND(AS$4=Inputs!$CN187+2,Inputs!$CN187=Inputs!$CO187)),0,IF(AS$4=Inputs!$CN187,0.8,IF(AS$4=Inputs!$CN187+1,0.6,IF(AS$4=Inputs!$CN187+2,0.4,IF(AS$4=Inputs!$CO187,0.2,IF(AND(AS$4&gt;=Inputs!$CL187,AS$4&lt;Inputs!$CM187),(AS$4-Inputs!$CL187+1)/(Inputs!$AI187+1),0)))))))))</f>
        <v>0</v>
      </c>
      <c r="AT190" s="27">
        <f>IF(AND(Inputs!$CO187=0,AT$4&gt;=Inputs!$CM187),1,IF(AND(AT$4&gt;=Inputs!$CM187,AT$4&lt;Inputs!$CN187),1,IF(AND(AT$4=Inputs!$CN187,AT$4=Inputs!$CO187),1,IF(OR(AND(AT$4=Inputs!$CN187+1,Inputs!$CN187=Inputs!$CO187),AND(AT$4=Inputs!$CN187+2,Inputs!$CN187=Inputs!$CO187)),0,IF(AT$4=Inputs!$CN187,0.8,IF(AT$4=Inputs!$CN187+1,0.6,IF(AT$4=Inputs!$CN187+2,0.4,IF(AT$4=Inputs!$CO187,0.2,IF(AND(AT$4&gt;=Inputs!$CL187,AT$4&lt;Inputs!$CM187),(AT$4-Inputs!$CL187+1)/(Inputs!$AI187+1),0)))))))))</f>
        <v>0</v>
      </c>
      <c r="AU190" s="27">
        <f>IF(AND(Inputs!$CO187=0,AU$4&gt;=Inputs!$CM187),1,IF(AND(AU$4&gt;=Inputs!$CM187,AU$4&lt;Inputs!$CN187),1,IF(AND(AU$4=Inputs!$CN187,AU$4=Inputs!$CO187),1,IF(OR(AND(AU$4=Inputs!$CN187+1,Inputs!$CN187=Inputs!$CO187),AND(AU$4=Inputs!$CN187+2,Inputs!$CN187=Inputs!$CO187)),0,IF(AU$4=Inputs!$CN187,0.8,IF(AU$4=Inputs!$CN187+1,0.6,IF(AU$4=Inputs!$CN187+2,0.4,IF(AU$4=Inputs!$CO187,0.2,IF(AND(AU$4&gt;=Inputs!$CL187,AU$4&lt;Inputs!$CM187),(AU$4-Inputs!$CL187+1)/(Inputs!$AI187+1),0)))))))))</f>
        <v>0</v>
      </c>
      <c r="AV190" s="27">
        <f>IF(AND(Inputs!$CO187=0,AV$4&gt;=Inputs!$CM187),1,IF(AND(AV$4&gt;=Inputs!$CM187,AV$4&lt;Inputs!$CN187),1,IF(AND(AV$4=Inputs!$CN187,AV$4=Inputs!$CO187),1,IF(OR(AND(AV$4=Inputs!$CN187+1,Inputs!$CN187=Inputs!$CO187),AND(AV$4=Inputs!$CN187+2,Inputs!$CN187=Inputs!$CO187)),0,IF(AV$4=Inputs!$CN187,0.8,IF(AV$4=Inputs!$CN187+1,0.6,IF(AV$4=Inputs!$CN187+2,0.4,IF(AV$4=Inputs!$CO187,0.2,IF(AND(AV$4&gt;=Inputs!$CL187,AV$4&lt;Inputs!$CM187),(AV$4-Inputs!$CL187+1)/(Inputs!$AI187+1),0)))))))))</f>
        <v>0</v>
      </c>
      <c r="AW190" s="27">
        <f>IF(AND(Inputs!$CO187=0,AW$4&gt;=Inputs!$CM187),1,IF(AND(AW$4&gt;=Inputs!$CM187,AW$4&lt;Inputs!$CN187),1,IF(AND(AW$4=Inputs!$CN187,AW$4=Inputs!$CO187),1,IF(OR(AND(AW$4=Inputs!$CN187+1,Inputs!$CN187=Inputs!$CO187),AND(AW$4=Inputs!$CN187+2,Inputs!$CN187=Inputs!$CO187)),0,IF(AW$4=Inputs!$CN187,0.8,IF(AW$4=Inputs!$CN187+1,0.6,IF(AW$4=Inputs!$CN187+2,0.4,IF(AW$4=Inputs!$CO187,0.2,IF(AND(AW$4&gt;=Inputs!$CL187,AW$4&lt;Inputs!$CM187),(AW$4-Inputs!$CL187+1)/(Inputs!$AI187+1),0)))))))))</f>
        <v>0</v>
      </c>
      <c r="AX190" s="27">
        <f>IF(AND(Inputs!$CO187=0,AX$4&gt;=Inputs!$CM187),1,IF(AND(AX$4&gt;=Inputs!$CM187,AX$4&lt;Inputs!$CN187),1,IF(AND(AX$4=Inputs!$CN187,AX$4=Inputs!$CO187),1,IF(OR(AND(AX$4=Inputs!$CN187+1,Inputs!$CN187=Inputs!$CO187),AND(AX$4=Inputs!$CN187+2,Inputs!$CN187=Inputs!$CO187)),0,IF(AX$4=Inputs!$CN187,0.8,IF(AX$4=Inputs!$CN187+1,0.6,IF(AX$4=Inputs!$CN187+2,0.4,IF(AX$4=Inputs!$CO187,0.2,IF(AND(AX$4&gt;=Inputs!$CL187,AX$4&lt;Inputs!$CM187),(AX$4-Inputs!$CL187+1)/(Inputs!$AI187+1),0)))))))))</f>
        <v>0</v>
      </c>
      <c r="AY190" s="27">
        <f>IF(AND(Inputs!$CO187=0,AY$4&gt;=Inputs!$CM187),1,IF(AND(AY$4&gt;=Inputs!$CM187,AY$4&lt;Inputs!$CN187),1,IF(AND(AY$4=Inputs!$CN187,AY$4=Inputs!$CO187),1,IF(OR(AND(AY$4=Inputs!$CN187+1,Inputs!$CN187=Inputs!$CO187),AND(AY$4=Inputs!$CN187+2,Inputs!$CN187=Inputs!$CO187)),0,IF(AY$4=Inputs!$CN187,0.8,IF(AY$4=Inputs!$CN187+1,0.6,IF(AY$4=Inputs!$CN187+2,0.4,IF(AY$4=Inputs!$CO187,0.2,IF(AND(AY$4&gt;=Inputs!$CL187,AY$4&lt;Inputs!$CM187),(AY$4-Inputs!$CL187+1)/(Inputs!$AI187+1),0)))))))))</f>
        <v>0</v>
      </c>
      <c r="AZ190" s="27">
        <f>IF(AND(Inputs!$CO187=0,AZ$4&gt;=Inputs!$CM187),1,IF(AND(AZ$4&gt;=Inputs!$CM187,AZ$4&lt;Inputs!$CN187),1,IF(AND(AZ$4=Inputs!$CN187,AZ$4=Inputs!$CO187),1,IF(OR(AND(AZ$4=Inputs!$CN187+1,Inputs!$CN187=Inputs!$CO187),AND(AZ$4=Inputs!$CN187+2,Inputs!$CN187=Inputs!$CO187)),0,IF(AZ$4=Inputs!$CN187,0.8,IF(AZ$4=Inputs!$CN187+1,0.6,IF(AZ$4=Inputs!$CN187+2,0.4,IF(AZ$4=Inputs!$CO187,0.2,IF(AND(AZ$4&gt;=Inputs!$CL187,AZ$4&lt;Inputs!$CM187),(AZ$4-Inputs!$CL187+1)/(Inputs!$AI187+1),0)))))))))</f>
        <v>0</v>
      </c>
      <c r="BA190" s="27">
        <f>IF(AND(Inputs!$CO187=0,BA$4&gt;=Inputs!$CM187),1,IF(AND(BA$4&gt;=Inputs!$CM187,BA$4&lt;Inputs!$CN187),1,IF(AND(BA$4=Inputs!$CN187,BA$4=Inputs!$CO187),1,IF(OR(AND(BA$4=Inputs!$CN187+1,Inputs!$CN187=Inputs!$CO187),AND(BA$4=Inputs!$CN187+2,Inputs!$CN187=Inputs!$CO187)),0,IF(BA$4=Inputs!$CN187,0.8,IF(BA$4=Inputs!$CN187+1,0.6,IF(BA$4=Inputs!$CN187+2,0.4,IF(BA$4=Inputs!$CO187,0.2,IF(AND(BA$4&gt;=Inputs!$CL187,BA$4&lt;Inputs!$CM187),(BA$4-Inputs!$CL187+1)/(Inputs!$AI187+1),0)))))))))</f>
        <v>0</v>
      </c>
      <c r="BB190" s="27">
        <f>IF(AND(Inputs!$CO187=0,BB$4&gt;=Inputs!$CM187),1,IF(AND(BB$4&gt;=Inputs!$CM187,BB$4&lt;Inputs!$CN187),1,IF(AND(BB$4=Inputs!$CN187,BB$4=Inputs!$CO187),1,IF(OR(AND(BB$4=Inputs!$CN187+1,Inputs!$CN187=Inputs!$CO187),AND(BB$4=Inputs!$CN187+2,Inputs!$CN187=Inputs!$CO187)),0,IF(BB$4=Inputs!$CN187,0.8,IF(BB$4=Inputs!$CN187+1,0.6,IF(BB$4=Inputs!$CN187+2,0.4,IF(BB$4=Inputs!$CO187,0.2,IF(AND(BB$4&gt;=Inputs!$CL187,BB$4&lt;Inputs!$CM187),(BB$4-Inputs!$CL187+1)/(Inputs!$AI187+1),0)))))))))</f>
        <v>0</v>
      </c>
      <c r="BC190" s="27">
        <f>IF(AND(Inputs!$CO187=0,BC$4&gt;=Inputs!$CM187),1,IF(AND(BC$4&gt;=Inputs!$CM187,BC$4&lt;Inputs!$CN187),1,IF(AND(BC$4=Inputs!$CN187,BC$4=Inputs!$CO187),1,IF(OR(AND(BC$4=Inputs!$CN187+1,Inputs!$CN187=Inputs!$CO187),AND(BC$4=Inputs!$CN187+2,Inputs!$CN187=Inputs!$CO187)),0,IF(BC$4=Inputs!$CN187,0.8,IF(BC$4=Inputs!$CN187+1,0.6,IF(BC$4=Inputs!$CN187+2,0.4,IF(BC$4=Inputs!$CO187,0.2,IF(AND(BC$4&gt;=Inputs!$CL187,BC$4&lt;Inputs!$CM187),(BC$4-Inputs!$CL187+1)/(Inputs!$AI187+1),0)))))))))</f>
        <v>0</v>
      </c>
      <c r="BD190" s="27">
        <f>IF(AND(Inputs!$CO187=0,BD$4&gt;=Inputs!$CM187),1,IF(AND(BD$4&gt;=Inputs!$CM187,BD$4&lt;Inputs!$CN187),1,IF(AND(BD$4=Inputs!$CN187,BD$4=Inputs!$CO187),1,IF(OR(AND(BD$4=Inputs!$CN187+1,Inputs!$CN187=Inputs!$CO187),AND(BD$4=Inputs!$CN187+2,Inputs!$CN187=Inputs!$CO187)),0,IF(BD$4=Inputs!$CN187,0.8,IF(BD$4=Inputs!$CN187+1,0.6,IF(BD$4=Inputs!$CN187+2,0.4,IF(BD$4=Inputs!$CO187,0.2,IF(AND(BD$4&gt;=Inputs!$CL187,BD$4&lt;Inputs!$CM187),(BD$4-Inputs!$CL187+1)/(Inputs!$AI187+1),0)))))))))</f>
        <v>0</v>
      </c>
      <c r="BE190" s="27">
        <f>IF(AND(Inputs!$CO187=0,BE$4&gt;=Inputs!$CM187),1,IF(AND(BE$4&gt;=Inputs!$CM187,BE$4&lt;Inputs!$CN187),1,IF(AND(BE$4=Inputs!$CN187,BE$4=Inputs!$CO187),1,IF(OR(AND(BE$4=Inputs!$CN187+1,Inputs!$CN187=Inputs!$CO187),AND(BE$4=Inputs!$CN187+2,Inputs!$CN187=Inputs!$CO187)),0,IF(BE$4=Inputs!$CN187,0.8,IF(BE$4=Inputs!$CN187+1,0.6,IF(BE$4=Inputs!$CN187+2,0.4,IF(BE$4=Inputs!$CO187,0.2,IF(AND(BE$4&gt;=Inputs!$CL187,BE$4&lt;Inputs!$CM187),(BE$4-Inputs!$CL187+1)/(Inputs!$AI187+1),0)))))))))</f>
        <v>0</v>
      </c>
      <c r="BF190" s="27">
        <f>IF(AND(Inputs!$CO187=0,BF$4&gt;=Inputs!$CM187),1,IF(AND(BF$4&gt;=Inputs!$CM187,BF$4&lt;Inputs!$CN187),1,IF(AND(BF$4=Inputs!$CN187,BF$4=Inputs!$CO187),1,IF(OR(AND(BF$4=Inputs!$CN187+1,Inputs!$CN187=Inputs!$CO187),AND(BF$4=Inputs!$CN187+2,Inputs!$CN187=Inputs!$CO187)),0,IF(BF$4=Inputs!$CN187,0.8,IF(BF$4=Inputs!$CN187+1,0.6,IF(BF$4=Inputs!$CN187+2,0.4,IF(BF$4=Inputs!$CO187,0.2,IF(AND(BF$4&gt;=Inputs!$CL187,BF$4&lt;Inputs!$CM187),(BF$4-Inputs!$CL187+1)/(Inputs!$AI187+1),0)))))))))</f>
        <v>0</v>
      </c>
      <c r="BG190" s="27">
        <f>IF(AND(Inputs!$CO187=0,BG$4&gt;=Inputs!$CM187),1,IF(AND(BG$4&gt;=Inputs!$CM187,BG$4&lt;Inputs!$CN187),1,IF(AND(BG$4=Inputs!$CN187,BG$4=Inputs!$CO187),1,IF(OR(AND(BG$4=Inputs!$CN187+1,Inputs!$CN187=Inputs!$CO187),AND(BG$4=Inputs!$CN187+2,Inputs!$CN187=Inputs!$CO187)),0,IF(BG$4=Inputs!$CN187,0.8,IF(BG$4=Inputs!$CN187+1,0.6,IF(BG$4=Inputs!$CN187+2,0.4,IF(BG$4=Inputs!$CO187,0.2,IF(AND(BG$4&gt;=Inputs!$CL187,BG$4&lt;Inputs!$CM187),(BG$4-Inputs!$CL187+1)/(Inputs!$AI187+1),0)))))))))</f>
        <v>0</v>
      </c>
      <c r="BH190" s="27">
        <f>IF(AND(Inputs!$CO187=0,BH$4&gt;=Inputs!$CM187),1,IF(AND(BH$4&gt;=Inputs!$CM187,BH$4&lt;Inputs!$CN187),1,IF(AND(BH$4=Inputs!$CN187,BH$4=Inputs!$CO187),1,IF(OR(AND(BH$4=Inputs!$CN187+1,Inputs!$CN187=Inputs!$CO187),AND(BH$4=Inputs!$CN187+2,Inputs!$CN187=Inputs!$CO187)),0,IF(BH$4=Inputs!$CN187,0.8,IF(BH$4=Inputs!$CN187+1,0.6,IF(BH$4=Inputs!$CN187+2,0.4,IF(BH$4=Inputs!$CO187,0.2,IF(AND(BH$4&gt;=Inputs!$CL187,BH$4&lt;Inputs!$CM187),(BH$4-Inputs!$CL187+1)/(Inputs!$AI187+1),0)))))))))</f>
        <v>0</v>
      </c>
      <c r="BI190" s="27">
        <f>IF(AND(Inputs!$CO187=0,BI$4&gt;=Inputs!$CM187),1,IF(AND(BI$4&gt;=Inputs!$CM187,BI$4&lt;Inputs!$CN187),1,IF(AND(BI$4=Inputs!$CN187,BI$4=Inputs!$CO187),1,IF(OR(AND(BI$4=Inputs!$CN187+1,Inputs!$CN187=Inputs!$CO187),AND(BI$4=Inputs!$CN187+2,Inputs!$CN187=Inputs!$CO187)),0,IF(BI$4=Inputs!$CN187,0.8,IF(BI$4=Inputs!$CN187+1,0.6,IF(BI$4=Inputs!$CN187+2,0.4,IF(BI$4=Inputs!$CO187,0.2,IF(AND(BI$4&gt;=Inputs!$CL187,BI$4&lt;Inputs!$CM187),(BI$4-Inputs!$CL187+1)/(Inputs!$AI187+1),0)))))))))</f>
        <v>0</v>
      </c>
      <c r="BJ190" s="27">
        <f>IF(AND(Inputs!$CO187=0,BJ$4&gt;=Inputs!$CM187),1,IF(AND(BJ$4&gt;=Inputs!$CM187,BJ$4&lt;Inputs!$CN187),1,IF(AND(BJ$4=Inputs!$CN187,BJ$4=Inputs!$CO187),1,IF(OR(AND(BJ$4=Inputs!$CN187+1,Inputs!$CN187=Inputs!$CO187),AND(BJ$4=Inputs!$CN187+2,Inputs!$CN187=Inputs!$CO187)),0,IF(BJ$4=Inputs!$CN187,0.8,IF(BJ$4=Inputs!$CN187+1,0.6,IF(BJ$4=Inputs!$CN187+2,0.4,IF(BJ$4=Inputs!$CO187,0.2,IF(AND(BJ$4&gt;=Inputs!$CL187,BJ$4&lt;Inputs!$CM187),(BJ$4-Inputs!$CL187+1)/(Inputs!$AI187+1),0)))))))))</f>
        <v>0</v>
      </c>
      <c r="BK190" s="27">
        <f>IF(AND(Inputs!$CO187=0,BK$4&gt;=Inputs!$CM187),1,IF(AND(BK$4&gt;=Inputs!$CM187,BK$4&lt;Inputs!$CN187),1,IF(AND(BK$4=Inputs!$CN187,BK$4=Inputs!$CO187),1,IF(OR(AND(BK$4=Inputs!$CN187+1,Inputs!$CN187=Inputs!$CO187),AND(BK$4=Inputs!$CN187+2,Inputs!$CN187=Inputs!$CO187)),0,IF(BK$4=Inputs!$CN187,0.8,IF(BK$4=Inputs!$CN187+1,0.6,IF(BK$4=Inputs!$CN187+2,0.4,IF(BK$4=Inputs!$CO187,0.2,IF(AND(BK$4&gt;=Inputs!$CL187,BK$4&lt;Inputs!$CM187),(BK$4-Inputs!$CL187+1)/(Inputs!$AI187+1),0)))))))))</f>
        <v>0</v>
      </c>
      <c r="BL190" s="27">
        <f>IF(AND(Inputs!$CO187=0,BL$4&gt;=Inputs!$CM187),1,IF(AND(BL$4&gt;=Inputs!$CM187,BL$4&lt;Inputs!$CN187),1,IF(AND(BL$4=Inputs!$CN187,BL$4=Inputs!$CO187),1,IF(OR(AND(BL$4=Inputs!$CN187+1,Inputs!$CN187=Inputs!$CO187),AND(BL$4=Inputs!$CN187+2,Inputs!$CN187=Inputs!$CO187)),0,IF(BL$4=Inputs!$CN187,0.8,IF(BL$4=Inputs!$CN187+1,0.6,IF(BL$4=Inputs!$CN187+2,0.4,IF(BL$4=Inputs!$CO187,0.2,IF(AND(BL$4&gt;=Inputs!$CL187,BL$4&lt;Inputs!$CM187),(BL$4-Inputs!$CL187+1)/(Inputs!$AI187+1),0)))))))))</f>
        <v>0</v>
      </c>
      <c r="BM190" s="27">
        <f>IF(AND(Inputs!$CO187=0,BM$4&gt;=Inputs!$CM187),1,IF(AND(BM$4&gt;=Inputs!$CM187,BM$4&lt;Inputs!$CN187),1,IF(AND(BM$4=Inputs!$CN187,BM$4=Inputs!$CO187),1,IF(OR(AND(BM$4=Inputs!$CN187+1,Inputs!$CN187=Inputs!$CO187),AND(BM$4=Inputs!$CN187+2,Inputs!$CN187=Inputs!$CO187)),0,IF(BM$4=Inputs!$CN187,0.8,IF(BM$4=Inputs!$CN187+1,0.6,IF(BM$4=Inputs!$CN187+2,0.4,IF(BM$4=Inputs!$CO187,0.2,IF(AND(BM$4&gt;=Inputs!$CL187,BM$4&lt;Inputs!$CM187),(BM$4-Inputs!$CL187+1)/(Inputs!$AI187+1),0)))))))))</f>
        <v>0</v>
      </c>
      <c r="BO190" s="46" t="str">
        <f>IF(Inputs!$B187="","",(ROUND(Inputs!$BC187*AJ190,0)))</f>
        <v/>
      </c>
      <c r="BP190" s="46" t="str">
        <f>IF(Inputs!$B187="","",(ROUND(Inputs!$BC187*AK190,0)))</f>
        <v/>
      </c>
      <c r="BQ190" s="46" t="str">
        <f>IF(Inputs!$B187="","",(ROUND(Inputs!$BC187*AL190,0)))</f>
        <v/>
      </c>
      <c r="BR190" s="46" t="str">
        <f>IF(Inputs!$B187="","",(ROUND(Inputs!$BC187*AM190,0)))</f>
        <v/>
      </c>
      <c r="BS190" s="46" t="str">
        <f>IF(Inputs!$B187="","",(ROUND(Inputs!$BC187*AN190,0)))</f>
        <v/>
      </c>
      <c r="BT190" s="46" t="str">
        <f>IF(Inputs!$B187="","",(ROUND(Inputs!$BC187*AO190,0)))</f>
        <v/>
      </c>
      <c r="BU190" s="46" t="str">
        <f>IF(Inputs!$B187="","",(ROUND(Inputs!$BC187*AP190,0)))</f>
        <v/>
      </c>
      <c r="BV190" s="46" t="str">
        <f>IF(Inputs!$B187="","",(ROUND(Inputs!$BC187*AQ190,0)))</f>
        <v/>
      </c>
      <c r="BW190" s="46" t="str">
        <f>IF(Inputs!$B187="","",(ROUND(Inputs!$BC187*AR190,0)))</f>
        <v/>
      </c>
      <c r="BX190" s="46" t="str">
        <f>IF(Inputs!$B187="","",(ROUND(Inputs!$BC187*AS190,0)))</f>
        <v/>
      </c>
      <c r="BY190" s="46" t="str">
        <f>IF(Inputs!$B187="","",(ROUND(Inputs!$BC187*AT190,0)))</f>
        <v/>
      </c>
      <c r="BZ190" s="46" t="str">
        <f>IF(Inputs!$B187="","",(ROUND(Inputs!$BC187*AU190,0)))</f>
        <v/>
      </c>
      <c r="CA190" s="46" t="str">
        <f>IF(Inputs!$B187="","",(ROUND(Inputs!$BC187*AV190,0)))</f>
        <v/>
      </c>
      <c r="CB190" s="46" t="str">
        <f>IF(Inputs!$B187="","",(ROUND(Inputs!$BC187*AW190,0)))</f>
        <v/>
      </c>
      <c r="CC190" s="46" t="str">
        <f>IF(Inputs!$B187="","",(ROUND(Inputs!$BC187*AX190,0)))</f>
        <v/>
      </c>
      <c r="CD190" s="46" t="str">
        <f>IF(Inputs!$B187="","",(ROUND(Inputs!$BC187*AY190,0)))</f>
        <v/>
      </c>
      <c r="CE190" s="46" t="str">
        <f>IF(Inputs!$B187="","",(ROUND(Inputs!$BC187*AZ190,0)))</f>
        <v/>
      </c>
      <c r="CF190" s="46" t="str">
        <f>IF(Inputs!$B187="","",(ROUND(Inputs!$BC187*BA190,0)))</f>
        <v/>
      </c>
      <c r="CG190" s="46" t="str">
        <f>IF(Inputs!$B187="","",(ROUND(Inputs!$BC187*BB190,0)))</f>
        <v/>
      </c>
      <c r="CH190" s="46" t="str">
        <f>IF(Inputs!$B187="","",(ROUND(Inputs!$BC187*BC190,0)))</f>
        <v/>
      </c>
      <c r="CI190" s="46" t="str">
        <f>IF(Inputs!$B187="","",(ROUND(Inputs!$BC187*BD190,0)))</f>
        <v/>
      </c>
      <c r="CJ190" s="46" t="str">
        <f>IF(Inputs!$B187="","",(ROUND(Inputs!$BC187*BE190,0)))</f>
        <v/>
      </c>
      <c r="CK190" s="46" t="str">
        <f>IF(Inputs!$B187="","",(ROUND(Inputs!$BC187*BF190,0)))</f>
        <v/>
      </c>
      <c r="CL190" s="46" t="str">
        <f>IF(Inputs!$B187="","",(ROUND(Inputs!$BC187*BG190,0)))</f>
        <v/>
      </c>
      <c r="CM190" s="46" t="str">
        <f>IF(Inputs!$B187="","",(ROUND(Inputs!$BC187*BH190,0)))</f>
        <v/>
      </c>
      <c r="CN190" s="46" t="str">
        <f>IF(Inputs!$B187="","",(ROUND(Inputs!$BC187*BI190,0)))</f>
        <v/>
      </c>
      <c r="CO190" s="46" t="str">
        <f>IF(Inputs!$B187="","",(ROUND(Inputs!$BC187*BJ190,0)))</f>
        <v/>
      </c>
      <c r="CP190" s="46" t="str">
        <f>IF(Inputs!$B187="","",(ROUND(Inputs!$BC187*BK190,0)))</f>
        <v/>
      </c>
      <c r="CQ190" s="46" t="str">
        <f>IF(Inputs!$B187="","",(ROUND(Inputs!$BC187*BL190,0)))</f>
        <v/>
      </c>
      <c r="CR190" s="46" t="str">
        <f>IF(Inputs!$B187="","",(ROUND(Inputs!$BC187*BM190,0)))</f>
        <v/>
      </c>
      <c r="CV190" s="46" t="str">
        <f>IF(A190="","",IF(AND(CV$4&lt;=Inputs!$CQ187,CV$4&gt;=Inputs!$CP187),Inputs!$AR187/(Inputs!$CQ187-Inputs!$CP187+1),0)+IF(CV$4=Inputs!$CL187,Inputs!$BD187,0))</f>
        <v/>
      </c>
      <c r="CW190" s="46" t="str">
        <f>IF(B190="","",IF(AND(CW$4&lt;=Inputs!$CQ187,CW$4&gt;=Inputs!$CP187),Inputs!$AR187/(Inputs!$CQ187-Inputs!$CP187+1),0)+IF(CW$4=Inputs!$CL187,Inputs!$BD187,0))</f>
        <v/>
      </c>
      <c r="CX190" s="46" t="str">
        <f>IF(C190="","",IF(AND(CX$4&lt;=Inputs!$CQ187,CX$4&gt;=Inputs!$CP187),Inputs!$AR187/(Inputs!$CQ187-Inputs!$CP187+1),0)+IF(CX$4=Inputs!$CL187,Inputs!$BD187,0))</f>
        <v/>
      </c>
      <c r="CY190" s="46" t="str">
        <f>IF(D190="","",IF(AND(CY$4&lt;=Inputs!$CQ187,CY$4&gt;=Inputs!$CP187),Inputs!$AR187/(Inputs!$CQ187-Inputs!$CP187+1),0)+IF(CY$4=Inputs!$CL187,Inputs!$BD187,0))</f>
        <v/>
      </c>
      <c r="CZ190" s="46" t="str">
        <f>IF(E190="","",IF(AND(CZ$4&lt;=Inputs!$CQ187,CZ$4&gt;=Inputs!$CP187),Inputs!$AR187/(Inputs!$CQ187-Inputs!$CP187+1),0)+IF(CZ$4=Inputs!$CL187,Inputs!$BD187,0))</f>
        <v/>
      </c>
      <c r="DA190" s="46" t="str">
        <f>IF(F190="","",IF(AND(DA$4&lt;=Inputs!$CQ187,DA$4&gt;=Inputs!$CP187),Inputs!$AR187/(Inputs!$CQ187-Inputs!$CP187+1),0)+IF(DA$4=Inputs!$CL187,Inputs!$BD187,0))</f>
        <v/>
      </c>
      <c r="DB190" s="46" t="str">
        <f>IF(G190="","",IF(AND(DB$4&lt;=Inputs!$CQ187,DB$4&gt;=Inputs!$CP187),Inputs!$AR187/(Inputs!$CQ187-Inputs!$CP187+1),0)+IF(DB$4=Inputs!$CL187,Inputs!$BD187,0))</f>
        <v/>
      </c>
      <c r="DC190" s="46" t="str">
        <f>IF(H190="","",IF(AND(DC$4&lt;=Inputs!$CQ187,DC$4&gt;=Inputs!$CP187),Inputs!$AR187/(Inputs!$CQ187-Inputs!$CP187+1),0)+IF(DC$4=Inputs!$CL187,Inputs!$BD187,0))</f>
        <v/>
      </c>
      <c r="DD190" s="46" t="str">
        <f>IF(I190="","",IF(AND(DD$4&lt;=Inputs!$CQ187,DD$4&gt;=Inputs!$CP187),Inputs!$AR187/(Inputs!$CQ187-Inputs!$CP187+1),0)+IF(DD$4=Inputs!$CL187,Inputs!$BD187,0))</f>
        <v/>
      </c>
      <c r="DE190" s="46" t="str">
        <f>IF(J190="","",IF(AND(DE$4&lt;=Inputs!$CQ187,DE$4&gt;=Inputs!$CP187),Inputs!$AR187/(Inputs!$CQ187-Inputs!$CP187+1),0)+IF(DE$4=Inputs!$CL187,Inputs!$BD187,0))</f>
        <v/>
      </c>
      <c r="DF190" s="46" t="str">
        <f>IF(K190="","",IF(AND(DF$4&lt;=Inputs!$CQ187,DF$4&gt;=Inputs!$CP187),Inputs!$AR187/(Inputs!$CQ187-Inputs!$CP187+1),0)+IF(DF$4=Inputs!$CL187,Inputs!$BD187,0))</f>
        <v/>
      </c>
      <c r="DG190" s="46" t="str">
        <f>IF(L190="","",IF(AND(DG$4&lt;=Inputs!$CQ187,DG$4&gt;=Inputs!$CP187),Inputs!$AR187/(Inputs!$CQ187-Inputs!$CP187+1),0)+IF(DG$4=Inputs!$CL187,Inputs!$BD187,0))</f>
        <v/>
      </c>
      <c r="DH190" s="46" t="str">
        <f>IF(M190="","",IF(AND(DH$4&lt;=Inputs!$CQ187,DH$4&gt;=Inputs!$CP187),Inputs!$AR187/(Inputs!$CQ187-Inputs!$CP187+1),0)+IF(DH$4=Inputs!$CL187,Inputs!$BD187,0))</f>
        <v/>
      </c>
      <c r="DI190" s="46" t="str">
        <f>IF(N190="","",IF(AND(DI$4&lt;=Inputs!$CQ187,DI$4&gt;=Inputs!$CP187),Inputs!$AR187/(Inputs!$CQ187-Inputs!$CP187+1),0)+IF(DI$4=Inputs!$CL187,Inputs!$BD187,0))</f>
        <v/>
      </c>
      <c r="DJ190" s="46" t="str">
        <f>IF(O190="","",IF(AND(DJ$4&lt;=Inputs!$CQ187,DJ$4&gt;=Inputs!$CP187),Inputs!$AR187/(Inputs!$CQ187-Inputs!$CP187+1),0)+IF(DJ$4=Inputs!$CL187,Inputs!$BD187,0))</f>
        <v/>
      </c>
      <c r="DK190" s="46" t="str">
        <f>IF(P190="","",IF(AND(DK$4&lt;=Inputs!$CQ187,DK$4&gt;=Inputs!$CP187),Inputs!$AR187/(Inputs!$CQ187-Inputs!$CP187+1),0)+IF(DK$4=Inputs!$CL187,Inputs!$BD187,0))</f>
        <v/>
      </c>
      <c r="DL190" s="46" t="str">
        <f>IF(Q190="","",IF(AND(DL$4&lt;=Inputs!$CQ187,DL$4&gt;=Inputs!$CP187),Inputs!$AR187/(Inputs!$CQ187-Inputs!$CP187+1),0)+IF(DL$4=Inputs!$CL187,Inputs!$BD187,0))</f>
        <v/>
      </c>
      <c r="DM190" s="46" t="str">
        <f>IF(R190="","",IF(AND(DM$4&lt;=Inputs!$CQ187,DM$4&gt;=Inputs!$CP187),Inputs!$AR187/(Inputs!$CQ187-Inputs!$CP187+1),0)+IF(DM$4=Inputs!$CL187,Inputs!$BD187,0))</f>
        <v/>
      </c>
      <c r="DN190" s="46" t="str">
        <f>IF(S190="","",IF(AND(DN$4&lt;=Inputs!$CQ187,DN$4&gt;=Inputs!$CP187),Inputs!$AR187/(Inputs!$CQ187-Inputs!$CP187+1),0)+IF(DN$4=Inputs!$CL187,Inputs!$BD187,0))</f>
        <v/>
      </c>
      <c r="DO190" s="46" t="str">
        <f>IF(T190="","",IF(AND(DO$4&lt;=Inputs!$CQ187,DO$4&gt;=Inputs!$CP187),Inputs!$AR187/(Inputs!$CQ187-Inputs!$CP187+1),0)+IF(DO$4=Inputs!$CL187,Inputs!$BD187,0))</f>
        <v/>
      </c>
      <c r="DP190" s="46" t="str">
        <f>IF(U190="","",IF(AND(DP$4&lt;=Inputs!$CQ187,DP$4&gt;=Inputs!$CP187),Inputs!$AR187/(Inputs!$CQ187-Inputs!$CP187+1),0)+IF(DP$4=Inputs!$CL187,Inputs!$BD187,0))</f>
        <v/>
      </c>
      <c r="DQ190" s="46" t="str">
        <f>IF(V190="","",IF(AND(DQ$4&lt;=Inputs!$CQ187,DQ$4&gt;=Inputs!$CP187),Inputs!$AR187/(Inputs!$CQ187-Inputs!$CP187+1),0)+IF(DQ$4=Inputs!$CL187,Inputs!$BD187,0))</f>
        <v/>
      </c>
      <c r="DR190" s="46" t="str">
        <f>IF(W190="","",IF(AND(DR$4&lt;=Inputs!$CQ187,DR$4&gt;=Inputs!$CP187),Inputs!$AR187/(Inputs!$CQ187-Inputs!$CP187+1),0)+IF(DR$4=Inputs!$CL187,Inputs!$BD187,0))</f>
        <v/>
      </c>
      <c r="DS190" s="46" t="str">
        <f>IF(X190="","",IF(AND(DS$4&lt;=Inputs!$CQ187,DS$4&gt;=Inputs!$CP187),Inputs!$AR187/(Inputs!$CQ187-Inputs!$CP187+1),0)+IF(DS$4=Inputs!$CL187,Inputs!$BD187,0))</f>
        <v/>
      </c>
      <c r="DT190" s="46" t="str">
        <f>IF(Y190="","",IF(AND(DT$4&lt;=Inputs!$CQ187,DT$4&gt;=Inputs!$CP187),Inputs!$AR187/(Inputs!$CQ187-Inputs!$CP187+1),0)+IF(DT$4=Inputs!$CL187,Inputs!$BD187,0))</f>
        <v/>
      </c>
      <c r="DU190" s="46" t="str">
        <f>IF(Z190="","",IF(AND(DU$4&lt;=Inputs!$CQ187,DU$4&gt;=Inputs!$CP187),Inputs!$AR187/(Inputs!$CQ187-Inputs!$CP187+1),0)+IF(DU$4=Inputs!$CL187,Inputs!$BD187,0))</f>
        <v/>
      </c>
      <c r="DV190" s="46" t="str">
        <f>IF(AA190="","",IF(AND(DV$4&lt;=Inputs!$CQ187,DV$4&gt;=Inputs!$CP187),Inputs!$AR187/(Inputs!$CQ187-Inputs!$CP187+1),0)+IF(DV$4=Inputs!$CL187,Inputs!$BD187,0))</f>
        <v/>
      </c>
      <c r="DW190" s="46" t="str">
        <f>IF(AB190="","",IF(AND(DW$4&lt;=Inputs!$CQ187,DW$4&gt;=Inputs!$CP187),Inputs!$AR187/(Inputs!$CQ187-Inputs!$CP187+1),0)+IF(DW$4=Inputs!$CL187,Inputs!$BD187,0))</f>
        <v/>
      </c>
      <c r="DX190" s="46" t="str">
        <f>IF(AC190="","",IF(AND(DX$4&lt;=Inputs!$CQ187,DX$4&gt;=Inputs!$CP187),Inputs!$AR187/(Inputs!$CQ187-Inputs!$CP187+1),0)+IF(DX$4=Inputs!$CL187,Inputs!$BD187,0))</f>
        <v/>
      </c>
      <c r="DY190" s="46" t="str">
        <f>IF(AD190="","",IF(AND(DY$4&lt;=Inputs!$CQ187,DY$4&gt;=Inputs!$CP187),Inputs!$AR187/(Inputs!$CQ187-Inputs!$CP187+1),0)+IF(DY$4=Inputs!$CL187,Inputs!$BD187,0))</f>
        <v/>
      </c>
      <c r="DZ190" s="46" t="str">
        <f t="shared" si="8"/>
        <v/>
      </c>
    </row>
    <row r="191" spans="1:130">
      <c r="A191" s="7" t="str">
        <f>IF(Inputs!A188="","",Inputs!A188)</f>
        <v/>
      </c>
      <c r="B191" t="str">
        <f>IF(Inputs!B188="","",Inputs!B188)</f>
        <v/>
      </c>
      <c r="C191" s="46" t="str">
        <f>IF(Inputs!$B188="","",BO191-CV191)</f>
        <v/>
      </c>
      <c r="D191" s="46" t="str">
        <f>IF(Inputs!$B188="","",BP191-CW191)</f>
        <v/>
      </c>
      <c r="E191" s="46" t="str">
        <f>IF(Inputs!$B188="","",BQ191-CX191)</f>
        <v/>
      </c>
      <c r="F191" s="46" t="str">
        <f>IF(Inputs!$B188="","",BR191-CY191)</f>
        <v/>
      </c>
      <c r="G191" s="46" t="str">
        <f>IF(Inputs!$B188="","",BS191-CZ191)</f>
        <v/>
      </c>
      <c r="H191" s="46" t="str">
        <f>IF(Inputs!$B188="","",BT191-DA191)</f>
        <v/>
      </c>
      <c r="I191" s="46" t="str">
        <f>IF(Inputs!$B188="","",BU191-DB191)</f>
        <v/>
      </c>
      <c r="J191" s="46" t="str">
        <f>IF(Inputs!$B188="","",BV191-DC191)</f>
        <v/>
      </c>
      <c r="K191" s="46" t="str">
        <f>IF(Inputs!$B188="","",BW191-DD191)</f>
        <v/>
      </c>
      <c r="L191" s="46" t="str">
        <f>IF(Inputs!$B188="","",BX191-DE191)</f>
        <v/>
      </c>
      <c r="M191" s="46" t="str">
        <f>IF(Inputs!$B188="","",BY191-DF191)</f>
        <v/>
      </c>
      <c r="N191" s="46" t="str">
        <f>IF(Inputs!$B188="","",BZ191-DG191)</f>
        <v/>
      </c>
      <c r="O191" s="46" t="str">
        <f>IF(Inputs!$B188="","",CA191-DH191)</f>
        <v/>
      </c>
      <c r="P191" s="46" t="str">
        <f>IF(Inputs!$B188="","",CB191-DI191)</f>
        <v/>
      </c>
      <c r="Q191" s="46" t="str">
        <f>IF(Inputs!$B188="","",CC191-DJ191)</f>
        <v/>
      </c>
      <c r="R191" s="46" t="str">
        <f>IF(Inputs!$B188="","",CD191-DK191)</f>
        <v/>
      </c>
      <c r="S191" s="46" t="str">
        <f>IF(Inputs!$B188="","",CE191-DL191)</f>
        <v/>
      </c>
      <c r="T191" s="46" t="str">
        <f>IF(Inputs!$B188="","",CF191-DM191)</f>
        <v/>
      </c>
      <c r="U191" s="46" t="str">
        <f>IF(Inputs!$B188="","",CG191-DN191)</f>
        <v/>
      </c>
      <c r="V191" s="46" t="str">
        <f>IF(Inputs!$B188="","",CH191-DO191)</f>
        <v/>
      </c>
      <c r="W191" s="46" t="str">
        <f>IF(Inputs!$B188="","",CI191-DP191)</f>
        <v/>
      </c>
      <c r="X191" s="46" t="str">
        <f>IF(Inputs!$B188="","",CJ191-DQ191)</f>
        <v/>
      </c>
      <c r="Y191" s="46" t="str">
        <f>IF(Inputs!$B188="","",CK191-DR191)</f>
        <v/>
      </c>
      <c r="Z191" s="46" t="str">
        <f>IF(Inputs!$B188="","",CL191-DS191)</f>
        <v/>
      </c>
      <c r="AA191" s="46" t="str">
        <f>IF(Inputs!$B188="","",CM191-DT191)</f>
        <v/>
      </c>
      <c r="AB191" s="46" t="str">
        <f>IF(Inputs!$B188="","",CN191-DU191)</f>
        <v/>
      </c>
      <c r="AC191" s="46" t="str">
        <f>IF(Inputs!$B188="","",CO191-DV191)</f>
        <v/>
      </c>
      <c r="AD191" s="46" t="str">
        <f>IF(Inputs!$B188="","",CP191-DW191)</f>
        <v/>
      </c>
      <c r="AE191" s="46" t="str">
        <f>IF(Inputs!$B188="","",CQ191-DX191)</f>
        <v/>
      </c>
      <c r="AF191" s="46" t="str">
        <f>IF(Inputs!$B188="","",CR191-DY191)</f>
        <v/>
      </c>
      <c r="AG191" s="50" t="str">
        <f t="shared" si="9"/>
        <v/>
      </c>
      <c r="AH191" s="50"/>
      <c r="AJ191" s="27">
        <f>IF(AND(Inputs!$CO188=0,AJ$4&gt;=Inputs!$CM188),1,IF(AND(AJ$4&gt;=Inputs!$CM188,AJ$4&lt;Inputs!$CN188),1,IF(AND(AJ$4=Inputs!$CN188,AJ$4=Inputs!$CO188),1,IF(OR(AND(AJ$4=Inputs!$CN188+1,Inputs!$CN188=Inputs!$CO188),AND(AJ$4=Inputs!$CN188+2,Inputs!$CN188=Inputs!$CO188)),0,IF(AJ$4=Inputs!$CN188,0.8,IF(AJ$4=Inputs!$CN188+1,0.6,IF(AJ$4=Inputs!$CN188+2,0.4,IF(AJ$4=Inputs!$CO188,0.2,IF(AND(AJ$4&gt;=Inputs!$CL188,AJ$4&lt;Inputs!$CM188),(AJ$4-Inputs!$CL188+1)/(Inputs!$AI188+1),0)))))))))</f>
        <v>0</v>
      </c>
      <c r="AK191" s="27">
        <f>IF(AND(Inputs!$CO188=0,AK$4&gt;=Inputs!$CM188),1,IF(AND(AK$4&gt;=Inputs!$CM188,AK$4&lt;Inputs!$CN188),1,IF(AND(AK$4=Inputs!$CN188,AK$4=Inputs!$CO188),1,IF(OR(AND(AK$4=Inputs!$CN188+1,Inputs!$CN188=Inputs!$CO188),AND(AK$4=Inputs!$CN188+2,Inputs!$CN188=Inputs!$CO188)),0,IF(AK$4=Inputs!$CN188,0.8,IF(AK$4=Inputs!$CN188+1,0.6,IF(AK$4=Inputs!$CN188+2,0.4,IF(AK$4=Inputs!$CO188,0.2,IF(AND(AK$4&gt;=Inputs!$CL188,AK$4&lt;Inputs!$CM188),(AK$4-Inputs!$CL188+1)/(Inputs!$AI188+1),0)))))))))</f>
        <v>0</v>
      </c>
      <c r="AL191" s="27">
        <f>IF(AND(Inputs!$CO188=0,AL$4&gt;=Inputs!$CM188),1,IF(AND(AL$4&gt;=Inputs!$CM188,AL$4&lt;Inputs!$CN188),1,IF(AND(AL$4=Inputs!$CN188,AL$4=Inputs!$CO188),1,IF(OR(AND(AL$4=Inputs!$CN188+1,Inputs!$CN188=Inputs!$CO188),AND(AL$4=Inputs!$CN188+2,Inputs!$CN188=Inputs!$CO188)),0,IF(AL$4=Inputs!$CN188,0.8,IF(AL$4=Inputs!$CN188+1,0.6,IF(AL$4=Inputs!$CN188+2,0.4,IF(AL$4=Inputs!$CO188,0.2,IF(AND(AL$4&gt;=Inputs!$CL188,AL$4&lt;Inputs!$CM188),(AL$4-Inputs!$CL188+1)/(Inputs!$AI188+1),0)))))))))</f>
        <v>0</v>
      </c>
      <c r="AM191" s="27">
        <f>IF(AND(Inputs!$CO188=0,AM$4&gt;=Inputs!$CM188),1,IF(AND(AM$4&gt;=Inputs!$CM188,AM$4&lt;Inputs!$CN188),1,IF(AND(AM$4=Inputs!$CN188,AM$4=Inputs!$CO188),1,IF(OR(AND(AM$4=Inputs!$CN188+1,Inputs!$CN188=Inputs!$CO188),AND(AM$4=Inputs!$CN188+2,Inputs!$CN188=Inputs!$CO188)),0,IF(AM$4=Inputs!$CN188,0.8,IF(AM$4=Inputs!$CN188+1,0.6,IF(AM$4=Inputs!$CN188+2,0.4,IF(AM$4=Inputs!$CO188,0.2,IF(AND(AM$4&gt;=Inputs!$CL188,AM$4&lt;Inputs!$CM188),(AM$4-Inputs!$CL188+1)/(Inputs!$AI188+1),0)))))))))</f>
        <v>0</v>
      </c>
      <c r="AN191" s="27">
        <f>IF(AND(Inputs!$CO188=0,AN$4&gt;=Inputs!$CM188),1,IF(AND(AN$4&gt;=Inputs!$CM188,AN$4&lt;Inputs!$CN188),1,IF(AND(AN$4=Inputs!$CN188,AN$4=Inputs!$CO188),1,IF(OR(AND(AN$4=Inputs!$CN188+1,Inputs!$CN188=Inputs!$CO188),AND(AN$4=Inputs!$CN188+2,Inputs!$CN188=Inputs!$CO188)),0,IF(AN$4=Inputs!$CN188,0.8,IF(AN$4=Inputs!$CN188+1,0.6,IF(AN$4=Inputs!$CN188+2,0.4,IF(AN$4=Inputs!$CO188,0.2,IF(AND(AN$4&gt;=Inputs!$CL188,AN$4&lt;Inputs!$CM188),(AN$4-Inputs!$CL188+1)/(Inputs!$AI188+1),0)))))))))</f>
        <v>0</v>
      </c>
      <c r="AO191" s="27">
        <f>IF(AND(Inputs!$CO188=0,AO$4&gt;=Inputs!$CM188),1,IF(AND(AO$4&gt;=Inputs!$CM188,AO$4&lt;Inputs!$CN188),1,IF(AND(AO$4=Inputs!$CN188,AO$4=Inputs!$CO188),1,IF(OR(AND(AO$4=Inputs!$CN188+1,Inputs!$CN188=Inputs!$CO188),AND(AO$4=Inputs!$CN188+2,Inputs!$CN188=Inputs!$CO188)),0,IF(AO$4=Inputs!$CN188,0.8,IF(AO$4=Inputs!$CN188+1,0.6,IF(AO$4=Inputs!$CN188+2,0.4,IF(AO$4=Inputs!$CO188,0.2,IF(AND(AO$4&gt;=Inputs!$CL188,AO$4&lt;Inputs!$CM188),(AO$4-Inputs!$CL188+1)/(Inputs!$AI188+1),0)))))))))</f>
        <v>0</v>
      </c>
      <c r="AP191" s="27">
        <f>IF(AND(Inputs!$CO188=0,AP$4&gt;=Inputs!$CM188),1,IF(AND(AP$4&gt;=Inputs!$CM188,AP$4&lt;Inputs!$CN188),1,IF(AND(AP$4=Inputs!$CN188,AP$4=Inputs!$CO188),1,IF(OR(AND(AP$4=Inputs!$CN188+1,Inputs!$CN188=Inputs!$CO188),AND(AP$4=Inputs!$CN188+2,Inputs!$CN188=Inputs!$CO188)),0,IF(AP$4=Inputs!$CN188,0.8,IF(AP$4=Inputs!$CN188+1,0.6,IF(AP$4=Inputs!$CN188+2,0.4,IF(AP$4=Inputs!$CO188,0.2,IF(AND(AP$4&gt;=Inputs!$CL188,AP$4&lt;Inputs!$CM188),(AP$4-Inputs!$CL188+1)/(Inputs!$AI188+1),0)))))))))</f>
        <v>0</v>
      </c>
      <c r="AQ191" s="27">
        <f>IF(AND(Inputs!$CO188=0,AQ$4&gt;=Inputs!$CM188),1,IF(AND(AQ$4&gt;=Inputs!$CM188,AQ$4&lt;Inputs!$CN188),1,IF(AND(AQ$4=Inputs!$CN188,AQ$4=Inputs!$CO188),1,IF(OR(AND(AQ$4=Inputs!$CN188+1,Inputs!$CN188=Inputs!$CO188),AND(AQ$4=Inputs!$CN188+2,Inputs!$CN188=Inputs!$CO188)),0,IF(AQ$4=Inputs!$CN188,0.8,IF(AQ$4=Inputs!$CN188+1,0.6,IF(AQ$4=Inputs!$CN188+2,0.4,IF(AQ$4=Inputs!$CO188,0.2,IF(AND(AQ$4&gt;=Inputs!$CL188,AQ$4&lt;Inputs!$CM188),(AQ$4-Inputs!$CL188+1)/(Inputs!$AI188+1),0)))))))))</f>
        <v>0</v>
      </c>
      <c r="AR191" s="27">
        <f>IF(AND(Inputs!$CO188=0,AR$4&gt;=Inputs!$CM188),1,IF(AND(AR$4&gt;=Inputs!$CM188,AR$4&lt;Inputs!$CN188),1,IF(AND(AR$4=Inputs!$CN188,AR$4=Inputs!$CO188),1,IF(OR(AND(AR$4=Inputs!$CN188+1,Inputs!$CN188=Inputs!$CO188),AND(AR$4=Inputs!$CN188+2,Inputs!$CN188=Inputs!$CO188)),0,IF(AR$4=Inputs!$CN188,0.8,IF(AR$4=Inputs!$CN188+1,0.6,IF(AR$4=Inputs!$CN188+2,0.4,IF(AR$4=Inputs!$CO188,0.2,IF(AND(AR$4&gt;=Inputs!$CL188,AR$4&lt;Inputs!$CM188),(AR$4-Inputs!$CL188+1)/(Inputs!$AI188+1),0)))))))))</f>
        <v>0</v>
      </c>
      <c r="AS191" s="27">
        <f>IF(AND(Inputs!$CO188=0,AS$4&gt;=Inputs!$CM188),1,IF(AND(AS$4&gt;=Inputs!$CM188,AS$4&lt;Inputs!$CN188),1,IF(AND(AS$4=Inputs!$CN188,AS$4=Inputs!$CO188),1,IF(OR(AND(AS$4=Inputs!$CN188+1,Inputs!$CN188=Inputs!$CO188),AND(AS$4=Inputs!$CN188+2,Inputs!$CN188=Inputs!$CO188)),0,IF(AS$4=Inputs!$CN188,0.8,IF(AS$4=Inputs!$CN188+1,0.6,IF(AS$4=Inputs!$CN188+2,0.4,IF(AS$4=Inputs!$CO188,0.2,IF(AND(AS$4&gt;=Inputs!$CL188,AS$4&lt;Inputs!$CM188),(AS$4-Inputs!$CL188+1)/(Inputs!$AI188+1),0)))))))))</f>
        <v>0</v>
      </c>
      <c r="AT191" s="27">
        <f>IF(AND(Inputs!$CO188=0,AT$4&gt;=Inputs!$CM188),1,IF(AND(AT$4&gt;=Inputs!$CM188,AT$4&lt;Inputs!$CN188),1,IF(AND(AT$4=Inputs!$CN188,AT$4=Inputs!$CO188),1,IF(OR(AND(AT$4=Inputs!$CN188+1,Inputs!$CN188=Inputs!$CO188),AND(AT$4=Inputs!$CN188+2,Inputs!$CN188=Inputs!$CO188)),0,IF(AT$4=Inputs!$CN188,0.8,IF(AT$4=Inputs!$CN188+1,0.6,IF(AT$4=Inputs!$CN188+2,0.4,IF(AT$4=Inputs!$CO188,0.2,IF(AND(AT$4&gt;=Inputs!$CL188,AT$4&lt;Inputs!$CM188),(AT$4-Inputs!$CL188+1)/(Inputs!$AI188+1),0)))))))))</f>
        <v>0</v>
      </c>
      <c r="AU191" s="27">
        <f>IF(AND(Inputs!$CO188=0,AU$4&gt;=Inputs!$CM188),1,IF(AND(AU$4&gt;=Inputs!$CM188,AU$4&lt;Inputs!$CN188),1,IF(AND(AU$4=Inputs!$CN188,AU$4=Inputs!$CO188),1,IF(OR(AND(AU$4=Inputs!$CN188+1,Inputs!$CN188=Inputs!$CO188),AND(AU$4=Inputs!$CN188+2,Inputs!$CN188=Inputs!$CO188)),0,IF(AU$4=Inputs!$CN188,0.8,IF(AU$4=Inputs!$CN188+1,0.6,IF(AU$4=Inputs!$CN188+2,0.4,IF(AU$4=Inputs!$CO188,0.2,IF(AND(AU$4&gt;=Inputs!$CL188,AU$4&lt;Inputs!$CM188),(AU$4-Inputs!$CL188+1)/(Inputs!$AI188+1),0)))))))))</f>
        <v>0</v>
      </c>
      <c r="AV191" s="27">
        <f>IF(AND(Inputs!$CO188=0,AV$4&gt;=Inputs!$CM188),1,IF(AND(AV$4&gt;=Inputs!$CM188,AV$4&lt;Inputs!$CN188),1,IF(AND(AV$4=Inputs!$CN188,AV$4=Inputs!$CO188),1,IF(OR(AND(AV$4=Inputs!$CN188+1,Inputs!$CN188=Inputs!$CO188),AND(AV$4=Inputs!$CN188+2,Inputs!$CN188=Inputs!$CO188)),0,IF(AV$4=Inputs!$CN188,0.8,IF(AV$4=Inputs!$CN188+1,0.6,IF(AV$4=Inputs!$CN188+2,0.4,IF(AV$4=Inputs!$CO188,0.2,IF(AND(AV$4&gt;=Inputs!$CL188,AV$4&lt;Inputs!$CM188),(AV$4-Inputs!$CL188+1)/(Inputs!$AI188+1),0)))))))))</f>
        <v>0</v>
      </c>
      <c r="AW191" s="27">
        <f>IF(AND(Inputs!$CO188=0,AW$4&gt;=Inputs!$CM188),1,IF(AND(AW$4&gt;=Inputs!$CM188,AW$4&lt;Inputs!$CN188),1,IF(AND(AW$4=Inputs!$CN188,AW$4=Inputs!$CO188),1,IF(OR(AND(AW$4=Inputs!$CN188+1,Inputs!$CN188=Inputs!$CO188),AND(AW$4=Inputs!$CN188+2,Inputs!$CN188=Inputs!$CO188)),0,IF(AW$4=Inputs!$CN188,0.8,IF(AW$4=Inputs!$CN188+1,0.6,IF(AW$4=Inputs!$CN188+2,0.4,IF(AW$4=Inputs!$CO188,0.2,IF(AND(AW$4&gt;=Inputs!$CL188,AW$4&lt;Inputs!$CM188),(AW$4-Inputs!$CL188+1)/(Inputs!$AI188+1),0)))))))))</f>
        <v>0</v>
      </c>
      <c r="AX191" s="27">
        <f>IF(AND(Inputs!$CO188=0,AX$4&gt;=Inputs!$CM188),1,IF(AND(AX$4&gt;=Inputs!$CM188,AX$4&lt;Inputs!$CN188),1,IF(AND(AX$4=Inputs!$CN188,AX$4=Inputs!$CO188),1,IF(OR(AND(AX$4=Inputs!$CN188+1,Inputs!$CN188=Inputs!$CO188),AND(AX$4=Inputs!$CN188+2,Inputs!$CN188=Inputs!$CO188)),0,IF(AX$4=Inputs!$CN188,0.8,IF(AX$4=Inputs!$CN188+1,0.6,IF(AX$4=Inputs!$CN188+2,0.4,IF(AX$4=Inputs!$CO188,0.2,IF(AND(AX$4&gt;=Inputs!$CL188,AX$4&lt;Inputs!$CM188),(AX$4-Inputs!$CL188+1)/(Inputs!$AI188+1),0)))))))))</f>
        <v>0</v>
      </c>
      <c r="AY191" s="27">
        <f>IF(AND(Inputs!$CO188=0,AY$4&gt;=Inputs!$CM188),1,IF(AND(AY$4&gt;=Inputs!$CM188,AY$4&lt;Inputs!$CN188),1,IF(AND(AY$4=Inputs!$CN188,AY$4=Inputs!$CO188),1,IF(OR(AND(AY$4=Inputs!$CN188+1,Inputs!$CN188=Inputs!$CO188),AND(AY$4=Inputs!$CN188+2,Inputs!$CN188=Inputs!$CO188)),0,IF(AY$4=Inputs!$CN188,0.8,IF(AY$4=Inputs!$CN188+1,0.6,IF(AY$4=Inputs!$CN188+2,0.4,IF(AY$4=Inputs!$CO188,0.2,IF(AND(AY$4&gt;=Inputs!$CL188,AY$4&lt;Inputs!$CM188),(AY$4-Inputs!$CL188+1)/(Inputs!$AI188+1),0)))))))))</f>
        <v>0</v>
      </c>
      <c r="AZ191" s="27">
        <f>IF(AND(Inputs!$CO188=0,AZ$4&gt;=Inputs!$CM188),1,IF(AND(AZ$4&gt;=Inputs!$CM188,AZ$4&lt;Inputs!$CN188),1,IF(AND(AZ$4=Inputs!$CN188,AZ$4=Inputs!$CO188),1,IF(OR(AND(AZ$4=Inputs!$CN188+1,Inputs!$CN188=Inputs!$CO188),AND(AZ$4=Inputs!$CN188+2,Inputs!$CN188=Inputs!$CO188)),0,IF(AZ$4=Inputs!$CN188,0.8,IF(AZ$4=Inputs!$CN188+1,0.6,IF(AZ$4=Inputs!$CN188+2,0.4,IF(AZ$4=Inputs!$CO188,0.2,IF(AND(AZ$4&gt;=Inputs!$CL188,AZ$4&lt;Inputs!$CM188),(AZ$4-Inputs!$CL188+1)/(Inputs!$AI188+1),0)))))))))</f>
        <v>0</v>
      </c>
      <c r="BA191" s="27">
        <f>IF(AND(Inputs!$CO188=0,BA$4&gt;=Inputs!$CM188),1,IF(AND(BA$4&gt;=Inputs!$CM188,BA$4&lt;Inputs!$CN188),1,IF(AND(BA$4=Inputs!$CN188,BA$4=Inputs!$CO188),1,IF(OR(AND(BA$4=Inputs!$CN188+1,Inputs!$CN188=Inputs!$CO188),AND(BA$4=Inputs!$CN188+2,Inputs!$CN188=Inputs!$CO188)),0,IF(BA$4=Inputs!$CN188,0.8,IF(BA$4=Inputs!$CN188+1,0.6,IF(BA$4=Inputs!$CN188+2,0.4,IF(BA$4=Inputs!$CO188,0.2,IF(AND(BA$4&gt;=Inputs!$CL188,BA$4&lt;Inputs!$CM188),(BA$4-Inputs!$CL188+1)/(Inputs!$AI188+1),0)))))))))</f>
        <v>0</v>
      </c>
      <c r="BB191" s="27">
        <f>IF(AND(Inputs!$CO188=0,BB$4&gt;=Inputs!$CM188),1,IF(AND(BB$4&gt;=Inputs!$CM188,BB$4&lt;Inputs!$CN188),1,IF(AND(BB$4=Inputs!$CN188,BB$4=Inputs!$CO188),1,IF(OR(AND(BB$4=Inputs!$CN188+1,Inputs!$CN188=Inputs!$CO188),AND(BB$4=Inputs!$CN188+2,Inputs!$CN188=Inputs!$CO188)),0,IF(BB$4=Inputs!$CN188,0.8,IF(BB$4=Inputs!$CN188+1,0.6,IF(BB$4=Inputs!$CN188+2,0.4,IF(BB$4=Inputs!$CO188,0.2,IF(AND(BB$4&gt;=Inputs!$CL188,BB$4&lt;Inputs!$CM188),(BB$4-Inputs!$CL188+1)/(Inputs!$AI188+1),0)))))))))</f>
        <v>0</v>
      </c>
      <c r="BC191" s="27">
        <f>IF(AND(Inputs!$CO188=0,BC$4&gt;=Inputs!$CM188),1,IF(AND(BC$4&gt;=Inputs!$CM188,BC$4&lt;Inputs!$CN188),1,IF(AND(BC$4=Inputs!$CN188,BC$4=Inputs!$CO188),1,IF(OR(AND(BC$4=Inputs!$CN188+1,Inputs!$CN188=Inputs!$CO188),AND(BC$4=Inputs!$CN188+2,Inputs!$CN188=Inputs!$CO188)),0,IF(BC$4=Inputs!$CN188,0.8,IF(BC$4=Inputs!$CN188+1,0.6,IF(BC$4=Inputs!$CN188+2,0.4,IF(BC$4=Inputs!$CO188,0.2,IF(AND(BC$4&gt;=Inputs!$CL188,BC$4&lt;Inputs!$CM188),(BC$4-Inputs!$CL188+1)/(Inputs!$AI188+1),0)))))))))</f>
        <v>0</v>
      </c>
      <c r="BD191" s="27">
        <f>IF(AND(Inputs!$CO188=0,BD$4&gt;=Inputs!$CM188),1,IF(AND(BD$4&gt;=Inputs!$CM188,BD$4&lt;Inputs!$CN188),1,IF(AND(BD$4=Inputs!$CN188,BD$4=Inputs!$CO188),1,IF(OR(AND(BD$4=Inputs!$CN188+1,Inputs!$CN188=Inputs!$CO188),AND(BD$4=Inputs!$CN188+2,Inputs!$CN188=Inputs!$CO188)),0,IF(BD$4=Inputs!$CN188,0.8,IF(BD$4=Inputs!$CN188+1,0.6,IF(BD$4=Inputs!$CN188+2,0.4,IF(BD$4=Inputs!$CO188,0.2,IF(AND(BD$4&gt;=Inputs!$CL188,BD$4&lt;Inputs!$CM188),(BD$4-Inputs!$CL188+1)/(Inputs!$AI188+1),0)))))))))</f>
        <v>0</v>
      </c>
      <c r="BE191" s="27">
        <f>IF(AND(Inputs!$CO188=0,BE$4&gt;=Inputs!$CM188),1,IF(AND(BE$4&gt;=Inputs!$CM188,BE$4&lt;Inputs!$CN188),1,IF(AND(BE$4=Inputs!$CN188,BE$4=Inputs!$CO188),1,IF(OR(AND(BE$4=Inputs!$CN188+1,Inputs!$CN188=Inputs!$CO188),AND(BE$4=Inputs!$CN188+2,Inputs!$CN188=Inputs!$CO188)),0,IF(BE$4=Inputs!$CN188,0.8,IF(BE$4=Inputs!$CN188+1,0.6,IF(BE$4=Inputs!$CN188+2,0.4,IF(BE$4=Inputs!$CO188,0.2,IF(AND(BE$4&gt;=Inputs!$CL188,BE$4&lt;Inputs!$CM188),(BE$4-Inputs!$CL188+1)/(Inputs!$AI188+1),0)))))))))</f>
        <v>0</v>
      </c>
      <c r="BF191" s="27">
        <f>IF(AND(Inputs!$CO188=0,BF$4&gt;=Inputs!$CM188),1,IF(AND(BF$4&gt;=Inputs!$CM188,BF$4&lt;Inputs!$CN188),1,IF(AND(BF$4=Inputs!$CN188,BF$4=Inputs!$CO188),1,IF(OR(AND(BF$4=Inputs!$CN188+1,Inputs!$CN188=Inputs!$CO188),AND(BF$4=Inputs!$CN188+2,Inputs!$CN188=Inputs!$CO188)),0,IF(BF$4=Inputs!$CN188,0.8,IF(BF$4=Inputs!$CN188+1,0.6,IF(BF$4=Inputs!$CN188+2,0.4,IF(BF$4=Inputs!$CO188,0.2,IF(AND(BF$4&gt;=Inputs!$CL188,BF$4&lt;Inputs!$CM188),(BF$4-Inputs!$CL188+1)/(Inputs!$AI188+1),0)))))))))</f>
        <v>0</v>
      </c>
      <c r="BG191" s="27">
        <f>IF(AND(Inputs!$CO188=0,BG$4&gt;=Inputs!$CM188),1,IF(AND(BG$4&gt;=Inputs!$CM188,BG$4&lt;Inputs!$CN188),1,IF(AND(BG$4=Inputs!$CN188,BG$4=Inputs!$CO188),1,IF(OR(AND(BG$4=Inputs!$CN188+1,Inputs!$CN188=Inputs!$CO188),AND(BG$4=Inputs!$CN188+2,Inputs!$CN188=Inputs!$CO188)),0,IF(BG$4=Inputs!$CN188,0.8,IF(BG$4=Inputs!$CN188+1,0.6,IF(BG$4=Inputs!$CN188+2,0.4,IF(BG$4=Inputs!$CO188,0.2,IF(AND(BG$4&gt;=Inputs!$CL188,BG$4&lt;Inputs!$CM188),(BG$4-Inputs!$CL188+1)/(Inputs!$AI188+1),0)))))))))</f>
        <v>0</v>
      </c>
      <c r="BH191" s="27">
        <f>IF(AND(Inputs!$CO188=0,BH$4&gt;=Inputs!$CM188),1,IF(AND(BH$4&gt;=Inputs!$CM188,BH$4&lt;Inputs!$CN188),1,IF(AND(BH$4=Inputs!$CN188,BH$4=Inputs!$CO188),1,IF(OR(AND(BH$4=Inputs!$CN188+1,Inputs!$CN188=Inputs!$CO188),AND(BH$4=Inputs!$CN188+2,Inputs!$CN188=Inputs!$CO188)),0,IF(BH$4=Inputs!$CN188,0.8,IF(BH$4=Inputs!$CN188+1,0.6,IF(BH$4=Inputs!$CN188+2,0.4,IF(BH$4=Inputs!$CO188,0.2,IF(AND(BH$4&gt;=Inputs!$CL188,BH$4&lt;Inputs!$CM188),(BH$4-Inputs!$CL188+1)/(Inputs!$AI188+1),0)))))))))</f>
        <v>0</v>
      </c>
      <c r="BI191" s="27">
        <f>IF(AND(Inputs!$CO188=0,BI$4&gt;=Inputs!$CM188),1,IF(AND(BI$4&gt;=Inputs!$CM188,BI$4&lt;Inputs!$CN188),1,IF(AND(BI$4=Inputs!$CN188,BI$4=Inputs!$CO188),1,IF(OR(AND(BI$4=Inputs!$CN188+1,Inputs!$CN188=Inputs!$CO188),AND(BI$4=Inputs!$CN188+2,Inputs!$CN188=Inputs!$CO188)),0,IF(BI$4=Inputs!$CN188,0.8,IF(BI$4=Inputs!$CN188+1,0.6,IF(BI$4=Inputs!$CN188+2,0.4,IF(BI$4=Inputs!$CO188,0.2,IF(AND(BI$4&gt;=Inputs!$CL188,BI$4&lt;Inputs!$CM188),(BI$4-Inputs!$CL188+1)/(Inputs!$AI188+1),0)))))))))</f>
        <v>0</v>
      </c>
      <c r="BJ191" s="27">
        <f>IF(AND(Inputs!$CO188=0,BJ$4&gt;=Inputs!$CM188),1,IF(AND(BJ$4&gt;=Inputs!$CM188,BJ$4&lt;Inputs!$CN188),1,IF(AND(BJ$4=Inputs!$CN188,BJ$4=Inputs!$CO188),1,IF(OR(AND(BJ$4=Inputs!$CN188+1,Inputs!$CN188=Inputs!$CO188),AND(BJ$4=Inputs!$CN188+2,Inputs!$CN188=Inputs!$CO188)),0,IF(BJ$4=Inputs!$CN188,0.8,IF(BJ$4=Inputs!$CN188+1,0.6,IF(BJ$4=Inputs!$CN188+2,0.4,IF(BJ$4=Inputs!$CO188,0.2,IF(AND(BJ$4&gt;=Inputs!$CL188,BJ$4&lt;Inputs!$CM188),(BJ$4-Inputs!$CL188+1)/(Inputs!$AI188+1),0)))))))))</f>
        <v>0</v>
      </c>
      <c r="BK191" s="27">
        <f>IF(AND(Inputs!$CO188=0,BK$4&gt;=Inputs!$CM188),1,IF(AND(BK$4&gt;=Inputs!$CM188,BK$4&lt;Inputs!$CN188),1,IF(AND(BK$4=Inputs!$CN188,BK$4=Inputs!$CO188),1,IF(OR(AND(BK$4=Inputs!$CN188+1,Inputs!$CN188=Inputs!$CO188),AND(BK$4=Inputs!$CN188+2,Inputs!$CN188=Inputs!$CO188)),0,IF(BK$4=Inputs!$CN188,0.8,IF(BK$4=Inputs!$CN188+1,0.6,IF(BK$4=Inputs!$CN188+2,0.4,IF(BK$4=Inputs!$CO188,0.2,IF(AND(BK$4&gt;=Inputs!$CL188,BK$4&lt;Inputs!$CM188),(BK$4-Inputs!$CL188+1)/(Inputs!$AI188+1),0)))))))))</f>
        <v>0</v>
      </c>
      <c r="BL191" s="27">
        <f>IF(AND(Inputs!$CO188=0,BL$4&gt;=Inputs!$CM188),1,IF(AND(BL$4&gt;=Inputs!$CM188,BL$4&lt;Inputs!$CN188),1,IF(AND(BL$4=Inputs!$CN188,BL$4=Inputs!$CO188),1,IF(OR(AND(BL$4=Inputs!$CN188+1,Inputs!$CN188=Inputs!$CO188),AND(BL$4=Inputs!$CN188+2,Inputs!$CN188=Inputs!$CO188)),0,IF(BL$4=Inputs!$CN188,0.8,IF(BL$4=Inputs!$CN188+1,0.6,IF(BL$4=Inputs!$CN188+2,0.4,IF(BL$4=Inputs!$CO188,0.2,IF(AND(BL$4&gt;=Inputs!$CL188,BL$4&lt;Inputs!$CM188),(BL$4-Inputs!$CL188+1)/(Inputs!$AI188+1),0)))))))))</f>
        <v>0</v>
      </c>
      <c r="BM191" s="27">
        <f>IF(AND(Inputs!$CO188=0,BM$4&gt;=Inputs!$CM188),1,IF(AND(BM$4&gt;=Inputs!$CM188,BM$4&lt;Inputs!$CN188),1,IF(AND(BM$4=Inputs!$CN188,BM$4=Inputs!$CO188),1,IF(OR(AND(BM$4=Inputs!$CN188+1,Inputs!$CN188=Inputs!$CO188),AND(BM$4=Inputs!$CN188+2,Inputs!$CN188=Inputs!$CO188)),0,IF(BM$4=Inputs!$CN188,0.8,IF(BM$4=Inputs!$CN188+1,0.6,IF(BM$4=Inputs!$CN188+2,0.4,IF(BM$4=Inputs!$CO188,0.2,IF(AND(BM$4&gt;=Inputs!$CL188,BM$4&lt;Inputs!$CM188),(BM$4-Inputs!$CL188+1)/(Inputs!$AI188+1),0)))))))))</f>
        <v>0</v>
      </c>
      <c r="BO191" s="46" t="str">
        <f>IF(Inputs!$B188="","",(ROUND(Inputs!$BC188*AJ191,0)))</f>
        <v/>
      </c>
      <c r="BP191" s="46" t="str">
        <f>IF(Inputs!$B188="","",(ROUND(Inputs!$BC188*AK191,0)))</f>
        <v/>
      </c>
      <c r="BQ191" s="46" t="str">
        <f>IF(Inputs!$B188="","",(ROUND(Inputs!$BC188*AL191,0)))</f>
        <v/>
      </c>
      <c r="BR191" s="46" t="str">
        <f>IF(Inputs!$B188="","",(ROUND(Inputs!$BC188*AM191,0)))</f>
        <v/>
      </c>
      <c r="BS191" s="46" t="str">
        <f>IF(Inputs!$B188="","",(ROUND(Inputs!$BC188*AN191,0)))</f>
        <v/>
      </c>
      <c r="BT191" s="46" t="str">
        <f>IF(Inputs!$B188="","",(ROUND(Inputs!$BC188*AO191,0)))</f>
        <v/>
      </c>
      <c r="BU191" s="46" t="str">
        <f>IF(Inputs!$B188="","",(ROUND(Inputs!$BC188*AP191,0)))</f>
        <v/>
      </c>
      <c r="BV191" s="46" t="str">
        <f>IF(Inputs!$B188="","",(ROUND(Inputs!$BC188*AQ191,0)))</f>
        <v/>
      </c>
      <c r="BW191" s="46" t="str">
        <f>IF(Inputs!$B188="","",(ROUND(Inputs!$BC188*AR191,0)))</f>
        <v/>
      </c>
      <c r="BX191" s="46" t="str">
        <f>IF(Inputs!$B188="","",(ROUND(Inputs!$BC188*AS191,0)))</f>
        <v/>
      </c>
      <c r="BY191" s="46" t="str">
        <f>IF(Inputs!$B188="","",(ROUND(Inputs!$BC188*AT191,0)))</f>
        <v/>
      </c>
      <c r="BZ191" s="46" t="str">
        <f>IF(Inputs!$B188="","",(ROUND(Inputs!$BC188*AU191,0)))</f>
        <v/>
      </c>
      <c r="CA191" s="46" t="str">
        <f>IF(Inputs!$B188="","",(ROUND(Inputs!$BC188*AV191,0)))</f>
        <v/>
      </c>
      <c r="CB191" s="46" t="str">
        <f>IF(Inputs!$B188="","",(ROUND(Inputs!$BC188*AW191,0)))</f>
        <v/>
      </c>
      <c r="CC191" s="46" t="str">
        <f>IF(Inputs!$B188="","",(ROUND(Inputs!$BC188*AX191,0)))</f>
        <v/>
      </c>
      <c r="CD191" s="46" t="str">
        <f>IF(Inputs!$B188="","",(ROUND(Inputs!$BC188*AY191,0)))</f>
        <v/>
      </c>
      <c r="CE191" s="46" t="str">
        <f>IF(Inputs!$B188="","",(ROUND(Inputs!$BC188*AZ191,0)))</f>
        <v/>
      </c>
      <c r="CF191" s="46" t="str">
        <f>IF(Inputs!$B188="","",(ROUND(Inputs!$BC188*BA191,0)))</f>
        <v/>
      </c>
      <c r="CG191" s="46" t="str">
        <f>IF(Inputs!$B188="","",(ROUND(Inputs!$BC188*BB191,0)))</f>
        <v/>
      </c>
      <c r="CH191" s="46" t="str">
        <f>IF(Inputs!$B188="","",(ROUND(Inputs!$BC188*BC191,0)))</f>
        <v/>
      </c>
      <c r="CI191" s="46" t="str">
        <f>IF(Inputs!$B188="","",(ROUND(Inputs!$BC188*BD191,0)))</f>
        <v/>
      </c>
      <c r="CJ191" s="46" t="str">
        <f>IF(Inputs!$B188="","",(ROUND(Inputs!$BC188*BE191,0)))</f>
        <v/>
      </c>
      <c r="CK191" s="46" t="str">
        <f>IF(Inputs!$B188="","",(ROUND(Inputs!$BC188*BF191,0)))</f>
        <v/>
      </c>
      <c r="CL191" s="46" t="str">
        <f>IF(Inputs!$B188="","",(ROUND(Inputs!$BC188*BG191,0)))</f>
        <v/>
      </c>
      <c r="CM191" s="46" t="str">
        <f>IF(Inputs!$B188="","",(ROUND(Inputs!$BC188*BH191,0)))</f>
        <v/>
      </c>
      <c r="CN191" s="46" t="str">
        <f>IF(Inputs!$B188="","",(ROUND(Inputs!$BC188*BI191,0)))</f>
        <v/>
      </c>
      <c r="CO191" s="46" t="str">
        <f>IF(Inputs!$B188="","",(ROUND(Inputs!$BC188*BJ191,0)))</f>
        <v/>
      </c>
      <c r="CP191" s="46" t="str">
        <f>IF(Inputs!$B188="","",(ROUND(Inputs!$BC188*BK191,0)))</f>
        <v/>
      </c>
      <c r="CQ191" s="46" t="str">
        <f>IF(Inputs!$B188="","",(ROUND(Inputs!$BC188*BL191,0)))</f>
        <v/>
      </c>
      <c r="CR191" s="46" t="str">
        <f>IF(Inputs!$B188="","",(ROUND(Inputs!$BC188*BM191,0)))</f>
        <v/>
      </c>
      <c r="CV191" s="46" t="str">
        <f>IF(A191="","",IF(AND(CV$4&lt;=Inputs!$CQ188,CV$4&gt;=Inputs!$CP188),Inputs!$AR188/(Inputs!$CQ188-Inputs!$CP188+1),0)+IF(CV$4=Inputs!$CL188,Inputs!$BD188,0))</f>
        <v/>
      </c>
      <c r="CW191" s="46" t="str">
        <f>IF(B191="","",IF(AND(CW$4&lt;=Inputs!$CQ188,CW$4&gt;=Inputs!$CP188),Inputs!$AR188/(Inputs!$CQ188-Inputs!$CP188+1),0)+IF(CW$4=Inputs!$CL188,Inputs!$BD188,0))</f>
        <v/>
      </c>
      <c r="CX191" s="46" t="str">
        <f>IF(C191="","",IF(AND(CX$4&lt;=Inputs!$CQ188,CX$4&gt;=Inputs!$CP188),Inputs!$AR188/(Inputs!$CQ188-Inputs!$CP188+1),0)+IF(CX$4=Inputs!$CL188,Inputs!$BD188,0))</f>
        <v/>
      </c>
      <c r="CY191" s="46" t="str">
        <f>IF(D191="","",IF(AND(CY$4&lt;=Inputs!$CQ188,CY$4&gt;=Inputs!$CP188),Inputs!$AR188/(Inputs!$CQ188-Inputs!$CP188+1),0)+IF(CY$4=Inputs!$CL188,Inputs!$BD188,0))</f>
        <v/>
      </c>
      <c r="CZ191" s="46" t="str">
        <f>IF(E191="","",IF(AND(CZ$4&lt;=Inputs!$CQ188,CZ$4&gt;=Inputs!$CP188),Inputs!$AR188/(Inputs!$CQ188-Inputs!$CP188+1),0)+IF(CZ$4=Inputs!$CL188,Inputs!$BD188,0))</f>
        <v/>
      </c>
      <c r="DA191" s="46" t="str">
        <f>IF(F191="","",IF(AND(DA$4&lt;=Inputs!$CQ188,DA$4&gt;=Inputs!$CP188),Inputs!$AR188/(Inputs!$CQ188-Inputs!$CP188+1),0)+IF(DA$4=Inputs!$CL188,Inputs!$BD188,0))</f>
        <v/>
      </c>
      <c r="DB191" s="46" t="str">
        <f>IF(G191="","",IF(AND(DB$4&lt;=Inputs!$CQ188,DB$4&gt;=Inputs!$CP188),Inputs!$AR188/(Inputs!$CQ188-Inputs!$CP188+1),0)+IF(DB$4=Inputs!$CL188,Inputs!$BD188,0))</f>
        <v/>
      </c>
      <c r="DC191" s="46" t="str">
        <f>IF(H191="","",IF(AND(DC$4&lt;=Inputs!$CQ188,DC$4&gt;=Inputs!$CP188),Inputs!$AR188/(Inputs!$CQ188-Inputs!$CP188+1),0)+IF(DC$4=Inputs!$CL188,Inputs!$BD188,0))</f>
        <v/>
      </c>
      <c r="DD191" s="46" t="str">
        <f>IF(I191="","",IF(AND(DD$4&lt;=Inputs!$CQ188,DD$4&gt;=Inputs!$CP188),Inputs!$AR188/(Inputs!$CQ188-Inputs!$CP188+1),0)+IF(DD$4=Inputs!$CL188,Inputs!$BD188,0))</f>
        <v/>
      </c>
      <c r="DE191" s="46" t="str">
        <f>IF(J191="","",IF(AND(DE$4&lt;=Inputs!$CQ188,DE$4&gt;=Inputs!$CP188),Inputs!$AR188/(Inputs!$CQ188-Inputs!$CP188+1),0)+IF(DE$4=Inputs!$CL188,Inputs!$BD188,0))</f>
        <v/>
      </c>
      <c r="DF191" s="46" t="str">
        <f>IF(K191="","",IF(AND(DF$4&lt;=Inputs!$CQ188,DF$4&gt;=Inputs!$CP188),Inputs!$AR188/(Inputs!$CQ188-Inputs!$CP188+1),0)+IF(DF$4=Inputs!$CL188,Inputs!$BD188,0))</f>
        <v/>
      </c>
      <c r="DG191" s="46" t="str">
        <f>IF(L191="","",IF(AND(DG$4&lt;=Inputs!$CQ188,DG$4&gt;=Inputs!$CP188),Inputs!$AR188/(Inputs!$CQ188-Inputs!$CP188+1),0)+IF(DG$4=Inputs!$CL188,Inputs!$BD188,0))</f>
        <v/>
      </c>
      <c r="DH191" s="46" t="str">
        <f>IF(M191="","",IF(AND(DH$4&lt;=Inputs!$CQ188,DH$4&gt;=Inputs!$CP188),Inputs!$AR188/(Inputs!$CQ188-Inputs!$CP188+1),0)+IF(DH$4=Inputs!$CL188,Inputs!$BD188,0))</f>
        <v/>
      </c>
      <c r="DI191" s="46" t="str">
        <f>IF(N191="","",IF(AND(DI$4&lt;=Inputs!$CQ188,DI$4&gt;=Inputs!$CP188),Inputs!$AR188/(Inputs!$CQ188-Inputs!$CP188+1),0)+IF(DI$4=Inputs!$CL188,Inputs!$BD188,0))</f>
        <v/>
      </c>
      <c r="DJ191" s="46" t="str">
        <f>IF(O191="","",IF(AND(DJ$4&lt;=Inputs!$CQ188,DJ$4&gt;=Inputs!$CP188),Inputs!$AR188/(Inputs!$CQ188-Inputs!$CP188+1),0)+IF(DJ$4=Inputs!$CL188,Inputs!$BD188,0))</f>
        <v/>
      </c>
      <c r="DK191" s="46" t="str">
        <f>IF(P191="","",IF(AND(DK$4&lt;=Inputs!$CQ188,DK$4&gt;=Inputs!$CP188),Inputs!$AR188/(Inputs!$CQ188-Inputs!$CP188+1),0)+IF(DK$4=Inputs!$CL188,Inputs!$BD188,0))</f>
        <v/>
      </c>
      <c r="DL191" s="46" t="str">
        <f>IF(Q191="","",IF(AND(DL$4&lt;=Inputs!$CQ188,DL$4&gt;=Inputs!$CP188),Inputs!$AR188/(Inputs!$CQ188-Inputs!$CP188+1),0)+IF(DL$4=Inputs!$CL188,Inputs!$BD188,0))</f>
        <v/>
      </c>
      <c r="DM191" s="46" t="str">
        <f>IF(R191="","",IF(AND(DM$4&lt;=Inputs!$CQ188,DM$4&gt;=Inputs!$CP188),Inputs!$AR188/(Inputs!$CQ188-Inputs!$CP188+1),0)+IF(DM$4=Inputs!$CL188,Inputs!$BD188,0))</f>
        <v/>
      </c>
      <c r="DN191" s="46" t="str">
        <f>IF(S191="","",IF(AND(DN$4&lt;=Inputs!$CQ188,DN$4&gt;=Inputs!$CP188),Inputs!$AR188/(Inputs!$CQ188-Inputs!$CP188+1),0)+IF(DN$4=Inputs!$CL188,Inputs!$BD188,0))</f>
        <v/>
      </c>
      <c r="DO191" s="46" t="str">
        <f>IF(T191="","",IF(AND(DO$4&lt;=Inputs!$CQ188,DO$4&gt;=Inputs!$CP188),Inputs!$AR188/(Inputs!$CQ188-Inputs!$CP188+1),0)+IF(DO$4=Inputs!$CL188,Inputs!$BD188,0))</f>
        <v/>
      </c>
      <c r="DP191" s="46" t="str">
        <f>IF(U191="","",IF(AND(DP$4&lt;=Inputs!$CQ188,DP$4&gt;=Inputs!$CP188),Inputs!$AR188/(Inputs!$CQ188-Inputs!$CP188+1),0)+IF(DP$4=Inputs!$CL188,Inputs!$BD188,0))</f>
        <v/>
      </c>
      <c r="DQ191" s="46" t="str">
        <f>IF(V191="","",IF(AND(DQ$4&lt;=Inputs!$CQ188,DQ$4&gt;=Inputs!$CP188),Inputs!$AR188/(Inputs!$CQ188-Inputs!$CP188+1),0)+IF(DQ$4=Inputs!$CL188,Inputs!$BD188,0))</f>
        <v/>
      </c>
      <c r="DR191" s="46" t="str">
        <f>IF(W191="","",IF(AND(DR$4&lt;=Inputs!$CQ188,DR$4&gt;=Inputs!$CP188),Inputs!$AR188/(Inputs!$CQ188-Inputs!$CP188+1),0)+IF(DR$4=Inputs!$CL188,Inputs!$BD188,0))</f>
        <v/>
      </c>
      <c r="DS191" s="46" t="str">
        <f>IF(X191="","",IF(AND(DS$4&lt;=Inputs!$CQ188,DS$4&gt;=Inputs!$CP188),Inputs!$AR188/(Inputs!$CQ188-Inputs!$CP188+1),0)+IF(DS$4=Inputs!$CL188,Inputs!$BD188,0))</f>
        <v/>
      </c>
      <c r="DT191" s="46" t="str">
        <f>IF(Y191="","",IF(AND(DT$4&lt;=Inputs!$CQ188,DT$4&gt;=Inputs!$CP188),Inputs!$AR188/(Inputs!$CQ188-Inputs!$CP188+1),0)+IF(DT$4=Inputs!$CL188,Inputs!$BD188,0))</f>
        <v/>
      </c>
      <c r="DU191" s="46" t="str">
        <f>IF(Z191="","",IF(AND(DU$4&lt;=Inputs!$CQ188,DU$4&gt;=Inputs!$CP188),Inputs!$AR188/(Inputs!$CQ188-Inputs!$CP188+1),0)+IF(DU$4=Inputs!$CL188,Inputs!$BD188,0))</f>
        <v/>
      </c>
      <c r="DV191" s="46" t="str">
        <f>IF(AA191="","",IF(AND(DV$4&lt;=Inputs!$CQ188,DV$4&gt;=Inputs!$CP188),Inputs!$AR188/(Inputs!$CQ188-Inputs!$CP188+1),0)+IF(DV$4=Inputs!$CL188,Inputs!$BD188,0))</f>
        <v/>
      </c>
      <c r="DW191" s="46" t="str">
        <f>IF(AB191="","",IF(AND(DW$4&lt;=Inputs!$CQ188,DW$4&gt;=Inputs!$CP188),Inputs!$AR188/(Inputs!$CQ188-Inputs!$CP188+1),0)+IF(DW$4=Inputs!$CL188,Inputs!$BD188,0))</f>
        <v/>
      </c>
      <c r="DX191" s="46" t="str">
        <f>IF(AC191="","",IF(AND(DX$4&lt;=Inputs!$CQ188,DX$4&gt;=Inputs!$CP188),Inputs!$AR188/(Inputs!$CQ188-Inputs!$CP188+1),0)+IF(DX$4=Inputs!$CL188,Inputs!$BD188,0))</f>
        <v/>
      </c>
      <c r="DY191" s="46" t="str">
        <f>IF(AD191="","",IF(AND(DY$4&lt;=Inputs!$CQ188,DY$4&gt;=Inputs!$CP188),Inputs!$AR188/(Inputs!$CQ188-Inputs!$CP188+1),0)+IF(DY$4=Inputs!$CL188,Inputs!$BD188,0))</f>
        <v/>
      </c>
      <c r="DZ191" s="46" t="str">
        <f t="shared" si="8"/>
        <v/>
      </c>
    </row>
    <row r="192" spans="1:130">
      <c r="A192" s="7" t="str">
        <f>IF(Inputs!A189="","",Inputs!A189)</f>
        <v/>
      </c>
      <c r="B192" t="str">
        <f>IF(Inputs!B189="","",Inputs!B189)</f>
        <v/>
      </c>
      <c r="C192" s="46" t="str">
        <f>IF(Inputs!$B189="","",BO192-CV192)</f>
        <v/>
      </c>
      <c r="D192" s="46" t="str">
        <f>IF(Inputs!$B189="","",BP192-CW192)</f>
        <v/>
      </c>
      <c r="E192" s="46" t="str">
        <f>IF(Inputs!$B189="","",BQ192-CX192)</f>
        <v/>
      </c>
      <c r="F192" s="46" t="str">
        <f>IF(Inputs!$B189="","",BR192-CY192)</f>
        <v/>
      </c>
      <c r="G192" s="46" t="str">
        <f>IF(Inputs!$B189="","",BS192-CZ192)</f>
        <v/>
      </c>
      <c r="H192" s="46" t="str">
        <f>IF(Inputs!$B189="","",BT192-DA192)</f>
        <v/>
      </c>
      <c r="I192" s="46" t="str">
        <f>IF(Inputs!$B189="","",BU192-DB192)</f>
        <v/>
      </c>
      <c r="J192" s="46" t="str">
        <f>IF(Inputs!$B189="","",BV192-DC192)</f>
        <v/>
      </c>
      <c r="K192" s="46" t="str">
        <f>IF(Inputs!$B189="","",BW192-DD192)</f>
        <v/>
      </c>
      <c r="L192" s="46" t="str">
        <f>IF(Inputs!$B189="","",BX192-DE192)</f>
        <v/>
      </c>
      <c r="M192" s="46" t="str">
        <f>IF(Inputs!$B189="","",BY192-DF192)</f>
        <v/>
      </c>
      <c r="N192" s="46" t="str">
        <f>IF(Inputs!$B189="","",BZ192-DG192)</f>
        <v/>
      </c>
      <c r="O192" s="46" t="str">
        <f>IF(Inputs!$B189="","",CA192-DH192)</f>
        <v/>
      </c>
      <c r="P192" s="46" t="str">
        <f>IF(Inputs!$B189="","",CB192-DI192)</f>
        <v/>
      </c>
      <c r="Q192" s="46" t="str">
        <f>IF(Inputs!$B189="","",CC192-DJ192)</f>
        <v/>
      </c>
      <c r="R192" s="46" t="str">
        <f>IF(Inputs!$B189="","",CD192-DK192)</f>
        <v/>
      </c>
      <c r="S192" s="46" t="str">
        <f>IF(Inputs!$B189="","",CE192-DL192)</f>
        <v/>
      </c>
      <c r="T192" s="46" t="str">
        <f>IF(Inputs!$B189="","",CF192-DM192)</f>
        <v/>
      </c>
      <c r="U192" s="46" t="str">
        <f>IF(Inputs!$B189="","",CG192-DN192)</f>
        <v/>
      </c>
      <c r="V192" s="46" t="str">
        <f>IF(Inputs!$B189="","",CH192-DO192)</f>
        <v/>
      </c>
      <c r="W192" s="46" t="str">
        <f>IF(Inputs!$B189="","",CI192-DP192)</f>
        <v/>
      </c>
      <c r="X192" s="46" t="str">
        <f>IF(Inputs!$B189="","",CJ192-DQ192)</f>
        <v/>
      </c>
      <c r="Y192" s="46" t="str">
        <f>IF(Inputs!$B189="","",CK192-DR192)</f>
        <v/>
      </c>
      <c r="Z192" s="46" t="str">
        <f>IF(Inputs!$B189="","",CL192-DS192)</f>
        <v/>
      </c>
      <c r="AA192" s="46" t="str">
        <f>IF(Inputs!$B189="","",CM192-DT192)</f>
        <v/>
      </c>
      <c r="AB192" s="46" t="str">
        <f>IF(Inputs!$B189="","",CN192-DU192)</f>
        <v/>
      </c>
      <c r="AC192" s="46" t="str">
        <f>IF(Inputs!$B189="","",CO192-DV192)</f>
        <v/>
      </c>
      <c r="AD192" s="46" t="str">
        <f>IF(Inputs!$B189="","",CP192-DW192)</f>
        <v/>
      </c>
      <c r="AE192" s="46" t="str">
        <f>IF(Inputs!$B189="","",CQ192-DX192)</f>
        <v/>
      </c>
      <c r="AF192" s="46" t="str">
        <f>IF(Inputs!$B189="","",CR192-DY192)</f>
        <v/>
      </c>
      <c r="AG192" s="50" t="str">
        <f t="shared" si="9"/>
        <v/>
      </c>
      <c r="AH192" s="50"/>
      <c r="AJ192" s="27">
        <f>IF(AND(Inputs!$CO189=0,AJ$4&gt;=Inputs!$CM189),1,IF(AND(AJ$4&gt;=Inputs!$CM189,AJ$4&lt;Inputs!$CN189),1,IF(AND(AJ$4=Inputs!$CN189,AJ$4=Inputs!$CO189),1,IF(OR(AND(AJ$4=Inputs!$CN189+1,Inputs!$CN189=Inputs!$CO189),AND(AJ$4=Inputs!$CN189+2,Inputs!$CN189=Inputs!$CO189)),0,IF(AJ$4=Inputs!$CN189,0.8,IF(AJ$4=Inputs!$CN189+1,0.6,IF(AJ$4=Inputs!$CN189+2,0.4,IF(AJ$4=Inputs!$CO189,0.2,IF(AND(AJ$4&gt;=Inputs!$CL189,AJ$4&lt;Inputs!$CM189),(AJ$4-Inputs!$CL189+1)/(Inputs!$AI189+1),0)))))))))</f>
        <v>0</v>
      </c>
      <c r="AK192" s="27">
        <f>IF(AND(Inputs!$CO189=0,AK$4&gt;=Inputs!$CM189),1,IF(AND(AK$4&gt;=Inputs!$CM189,AK$4&lt;Inputs!$CN189),1,IF(AND(AK$4=Inputs!$CN189,AK$4=Inputs!$CO189),1,IF(OR(AND(AK$4=Inputs!$CN189+1,Inputs!$CN189=Inputs!$CO189),AND(AK$4=Inputs!$CN189+2,Inputs!$CN189=Inputs!$CO189)),0,IF(AK$4=Inputs!$CN189,0.8,IF(AK$4=Inputs!$CN189+1,0.6,IF(AK$4=Inputs!$CN189+2,0.4,IF(AK$4=Inputs!$CO189,0.2,IF(AND(AK$4&gt;=Inputs!$CL189,AK$4&lt;Inputs!$CM189),(AK$4-Inputs!$CL189+1)/(Inputs!$AI189+1),0)))))))))</f>
        <v>0</v>
      </c>
      <c r="AL192" s="27">
        <f>IF(AND(Inputs!$CO189=0,AL$4&gt;=Inputs!$CM189),1,IF(AND(AL$4&gt;=Inputs!$CM189,AL$4&lt;Inputs!$CN189),1,IF(AND(AL$4=Inputs!$CN189,AL$4=Inputs!$CO189),1,IF(OR(AND(AL$4=Inputs!$CN189+1,Inputs!$CN189=Inputs!$CO189),AND(AL$4=Inputs!$CN189+2,Inputs!$CN189=Inputs!$CO189)),0,IF(AL$4=Inputs!$CN189,0.8,IF(AL$4=Inputs!$CN189+1,0.6,IF(AL$4=Inputs!$CN189+2,0.4,IF(AL$4=Inputs!$CO189,0.2,IF(AND(AL$4&gt;=Inputs!$CL189,AL$4&lt;Inputs!$CM189),(AL$4-Inputs!$CL189+1)/(Inputs!$AI189+1),0)))))))))</f>
        <v>0</v>
      </c>
      <c r="AM192" s="27">
        <f>IF(AND(Inputs!$CO189=0,AM$4&gt;=Inputs!$CM189),1,IF(AND(AM$4&gt;=Inputs!$CM189,AM$4&lt;Inputs!$CN189),1,IF(AND(AM$4=Inputs!$CN189,AM$4=Inputs!$CO189),1,IF(OR(AND(AM$4=Inputs!$CN189+1,Inputs!$CN189=Inputs!$CO189),AND(AM$4=Inputs!$CN189+2,Inputs!$CN189=Inputs!$CO189)),0,IF(AM$4=Inputs!$CN189,0.8,IF(AM$4=Inputs!$CN189+1,0.6,IF(AM$4=Inputs!$CN189+2,0.4,IF(AM$4=Inputs!$CO189,0.2,IF(AND(AM$4&gt;=Inputs!$CL189,AM$4&lt;Inputs!$CM189),(AM$4-Inputs!$CL189+1)/(Inputs!$AI189+1),0)))))))))</f>
        <v>0</v>
      </c>
      <c r="AN192" s="27">
        <f>IF(AND(Inputs!$CO189=0,AN$4&gt;=Inputs!$CM189),1,IF(AND(AN$4&gt;=Inputs!$CM189,AN$4&lt;Inputs!$CN189),1,IF(AND(AN$4=Inputs!$CN189,AN$4=Inputs!$CO189),1,IF(OR(AND(AN$4=Inputs!$CN189+1,Inputs!$CN189=Inputs!$CO189),AND(AN$4=Inputs!$CN189+2,Inputs!$CN189=Inputs!$CO189)),0,IF(AN$4=Inputs!$CN189,0.8,IF(AN$4=Inputs!$CN189+1,0.6,IF(AN$4=Inputs!$CN189+2,0.4,IF(AN$4=Inputs!$CO189,0.2,IF(AND(AN$4&gt;=Inputs!$CL189,AN$4&lt;Inputs!$CM189),(AN$4-Inputs!$CL189+1)/(Inputs!$AI189+1),0)))))))))</f>
        <v>0</v>
      </c>
      <c r="AO192" s="27">
        <f>IF(AND(Inputs!$CO189=0,AO$4&gt;=Inputs!$CM189),1,IF(AND(AO$4&gt;=Inputs!$CM189,AO$4&lt;Inputs!$CN189),1,IF(AND(AO$4=Inputs!$CN189,AO$4=Inputs!$CO189),1,IF(OR(AND(AO$4=Inputs!$CN189+1,Inputs!$CN189=Inputs!$CO189),AND(AO$4=Inputs!$CN189+2,Inputs!$CN189=Inputs!$CO189)),0,IF(AO$4=Inputs!$CN189,0.8,IF(AO$4=Inputs!$CN189+1,0.6,IF(AO$4=Inputs!$CN189+2,0.4,IF(AO$4=Inputs!$CO189,0.2,IF(AND(AO$4&gt;=Inputs!$CL189,AO$4&lt;Inputs!$CM189),(AO$4-Inputs!$CL189+1)/(Inputs!$AI189+1),0)))))))))</f>
        <v>0</v>
      </c>
      <c r="AP192" s="27">
        <f>IF(AND(Inputs!$CO189=0,AP$4&gt;=Inputs!$CM189),1,IF(AND(AP$4&gt;=Inputs!$CM189,AP$4&lt;Inputs!$CN189),1,IF(AND(AP$4=Inputs!$CN189,AP$4=Inputs!$CO189),1,IF(OR(AND(AP$4=Inputs!$CN189+1,Inputs!$CN189=Inputs!$CO189),AND(AP$4=Inputs!$CN189+2,Inputs!$CN189=Inputs!$CO189)),0,IF(AP$4=Inputs!$CN189,0.8,IF(AP$4=Inputs!$CN189+1,0.6,IF(AP$4=Inputs!$CN189+2,0.4,IF(AP$4=Inputs!$CO189,0.2,IF(AND(AP$4&gt;=Inputs!$CL189,AP$4&lt;Inputs!$CM189),(AP$4-Inputs!$CL189+1)/(Inputs!$AI189+1),0)))))))))</f>
        <v>0</v>
      </c>
      <c r="AQ192" s="27">
        <f>IF(AND(Inputs!$CO189=0,AQ$4&gt;=Inputs!$CM189),1,IF(AND(AQ$4&gt;=Inputs!$CM189,AQ$4&lt;Inputs!$CN189),1,IF(AND(AQ$4=Inputs!$CN189,AQ$4=Inputs!$CO189),1,IF(OR(AND(AQ$4=Inputs!$CN189+1,Inputs!$CN189=Inputs!$CO189),AND(AQ$4=Inputs!$CN189+2,Inputs!$CN189=Inputs!$CO189)),0,IF(AQ$4=Inputs!$CN189,0.8,IF(AQ$4=Inputs!$CN189+1,0.6,IF(AQ$4=Inputs!$CN189+2,0.4,IF(AQ$4=Inputs!$CO189,0.2,IF(AND(AQ$4&gt;=Inputs!$CL189,AQ$4&lt;Inputs!$CM189),(AQ$4-Inputs!$CL189+1)/(Inputs!$AI189+1),0)))))))))</f>
        <v>0</v>
      </c>
      <c r="AR192" s="27">
        <f>IF(AND(Inputs!$CO189=0,AR$4&gt;=Inputs!$CM189),1,IF(AND(AR$4&gt;=Inputs!$CM189,AR$4&lt;Inputs!$CN189),1,IF(AND(AR$4=Inputs!$CN189,AR$4=Inputs!$CO189),1,IF(OR(AND(AR$4=Inputs!$CN189+1,Inputs!$CN189=Inputs!$CO189),AND(AR$4=Inputs!$CN189+2,Inputs!$CN189=Inputs!$CO189)),0,IF(AR$4=Inputs!$CN189,0.8,IF(AR$4=Inputs!$CN189+1,0.6,IF(AR$4=Inputs!$CN189+2,0.4,IF(AR$4=Inputs!$CO189,0.2,IF(AND(AR$4&gt;=Inputs!$CL189,AR$4&lt;Inputs!$CM189),(AR$4-Inputs!$CL189+1)/(Inputs!$AI189+1),0)))))))))</f>
        <v>0</v>
      </c>
      <c r="AS192" s="27">
        <f>IF(AND(Inputs!$CO189=0,AS$4&gt;=Inputs!$CM189),1,IF(AND(AS$4&gt;=Inputs!$CM189,AS$4&lt;Inputs!$CN189),1,IF(AND(AS$4=Inputs!$CN189,AS$4=Inputs!$CO189),1,IF(OR(AND(AS$4=Inputs!$CN189+1,Inputs!$CN189=Inputs!$CO189),AND(AS$4=Inputs!$CN189+2,Inputs!$CN189=Inputs!$CO189)),0,IF(AS$4=Inputs!$CN189,0.8,IF(AS$4=Inputs!$CN189+1,0.6,IF(AS$4=Inputs!$CN189+2,0.4,IF(AS$4=Inputs!$CO189,0.2,IF(AND(AS$4&gt;=Inputs!$CL189,AS$4&lt;Inputs!$CM189),(AS$4-Inputs!$CL189+1)/(Inputs!$AI189+1),0)))))))))</f>
        <v>0</v>
      </c>
      <c r="AT192" s="27">
        <f>IF(AND(Inputs!$CO189=0,AT$4&gt;=Inputs!$CM189),1,IF(AND(AT$4&gt;=Inputs!$CM189,AT$4&lt;Inputs!$CN189),1,IF(AND(AT$4=Inputs!$CN189,AT$4=Inputs!$CO189),1,IF(OR(AND(AT$4=Inputs!$CN189+1,Inputs!$CN189=Inputs!$CO189),AND(AT$4=Inputs!$CN189+2,Inputs!$CN189=Inputs!$CO189)),0,IF(AT$4=Inputs!$CN189,0.8,IF(AT$4=Inputs!$CN189+1,0.6,IF(AT$4=Inputs!$CN189+2,0.4,IF(AT$4=Inputs!$CO189,0.2,IF(AND(AT$4&gt;=Inputs!$CL189,AT$4&lt;Inputs!$CM189),(AT$4-Inputs!$CL189+1)/(Inputs!$AI189+1),0)))))))))</f>
        <v>0</v>
      </c>
      <c r="AU192" s="27">
        <f>IF(AND(Inputs!$CO189=0,AU$4&gt;=Inputs!$CM189),1,IF(AND(AU$4&gt;=Inputs!$CM189,AU$4&lt;Inputs!$CN189),1,IF(AND(AU$4=Inputs!$CN189,AU$4=Inputs!$CO189),1,IF(OR(AND(AU$4=Inputs!$CN189+1,Inputs!$CN189=Inputs!$CO189),AND(AU$4=Inputs!$CN189+2,Inputs!$CN189=Inputs!$CO189)),0,IF(AU$4=Inputs!$CN189,0.8,IF(AU$4=Inputs!$CN189+1,0.6,IF(AU$4=Inputs!$CN189+2,0.4,IF(AU$4=Inputs!$CO189,0.2,IF(AND(AU$4&gt;=Inputs!$CL189,AU$4&lt;Inputs!$CM189),(AU$4-Inputs!$CL189+1)/(Inputs!$AI189+1),0)))))))))</f>
        <v>0</v>
      </c>
      <c r="AV192" s="27">
        <f>IF(AND(Inputs!$CO189=0,AV$4&gt;=Inputs!$CM189),1,IF(AND(AV$4&gt;=Inputs!$CM189,AV$4&lt;Inputs!$CN189),1,IF(AND(AV$4=Inputs!$CN189,AV$4=Inputs!$CO189),1,IF(OR(AND(AV$4=Inputs!$CN189+1,Inputs!$CN189=Inputs!$CO189),AND(AV$4=Inputs!$CN189+2,Inputs!$CN189=Inputs!$CO189)),0,IF(AV$4=Inputs!$CN189,0.8,IF(AV$4=Inputs!$CN189+1,0.6,IF(AV$4=Inputs!$CN189+2,0.4,IF(AV$4=Inputs!$CO189,0.2,IF(AND(AV$4&gt;=Inputs!$CL189,AV$4&lt;Inputs!$CM189),(AV$4-Inputs!$CL189+1)/(Inputs!$AI189+1),0)))))))))</f>
        <v>0</v>
      </c>
      <c r="AW192" s="27">
        <f>IF(AND(Inputs!$CO189=0,AW$4&gt;=Inputs!$CM189),1,IF(AND(AW$4&gt;=Inputs!$CM189,AW$4&lt;Inputs!$CN189),1,IF(AND(AW$4=Inputs!$CN189,AW$4=Inputs!$CO189),1,IF(OR(AND(AW$4=Inputs!$CN189+1,Inputs!$CN189=Inputs!$CO189),AND(AW$4=Inputs!$CN189+2,Inputs!$CN189=Inputs!$CO189)),0,IF(AW$4=Inputs!$CN189,0.8,IF(AW$4=Inputs!$CN189+1,0.6,IF(AW$4=Inputs!$CN189+2,0.4,IF(AW$4=Inputs!$CO189,0.2,IF(AND(AW$4&gt;=Inputs!$CL189,AW$4&lt;Inputs!$CM189),(AW$4-Inputs!$CL189+1)/(Inputs!$AI189+1),0)))))))))</f>
        <v>0</v>
      </c>
      <c r="AX192" s="27">
        <f>IF(AND(Inputs!$CO189=0,AX$4&gt;=Inputs!$CM189),1,IF(AND(AX$4&gt;=Inputs!$CM189,AX$4&lt;Inputs!$CN189),1,IF(AND(AX$4=Inputs!$CN189,AX$4=Inputs!$CO189),1,IF(OR(AND(AX$4=Inputs!$CN189+1,Inputs!$CN189=Inputs!$CO189),AND(AX$4=Inputs!$CN189+2,Inputs!$CN189=Inputs!$CO189)),0,IF(AX$4=Inputs!$CN189,0.8,IF(AX$4=Inputs!$CN189+1,0.6,IF(AX$4=Inputs!$CN189+2,0.4,IF(AX$4=Inputs!$CO189,0.2,IF(AND(AX$4&gt;=Inputs!$CL189,AX$4&lt;Inputs!$CM189),(AX$4-Inputs!$CL189+1)/(Inputs!$AI189+1),0)))))))))</f>
        <v>0</v>
      </c>
      <c r="AY192" s="27">
        <f>IF(AND(Inputs!$CO189=0,AY$4&gt;=Inputs!$CM189),1,IF(AND(AY$4&gt;=Inputs!$CM189,AY$4&lt;Inputs!$CN189),1,IF(AND(AY$4=Inputs!$CN189,AY$4=Inputs!$CO189),1,IF(OR(AND(AY$4=Inputs!$CN189+1,Inputs!$CN189=Inputs!$CO189),AND(AY$4=Inputs!$CN189+2,Inputs!$CN189=Inputs!$CO189)),0,IF(AY$4=Inputs!$CN189,0.8,IF(AY$4=Inputs!$CN189+1,0.6,IF(AY$4=Inputs!$CN189+2,0.4,IF(AY$4=Inputs!$CO189,0.2,IF(AND(AY$4&gt;=Inputs!$CL189,AY$4&lt;Inputs!$CM189),(AY$4-Inputs!$CL189+1)/(Inputs!$AI189+1),0)))))))))</f>
        <v>0</v>
      </c>
      <c r="AZ192" s="27">
        <f>IF(AND(Inputs!$CO189=0,AZ$4&gt;=Inputs!$CM189),1,IF(AND(AZ$4&gt;=Inputs!$CM189,AZ$4&lt;Inputs!$CN189),1,IF(AND(AZ$4=Inputs!$CN189,AZ$4=Inputs!$CO189),1,IF(OR(AND(AZ$4=Inputs!$CN189+1,Inputs!$CN189=Inputs!$CO189),AND(AZ$4=Inputs!$CN189+2,Inputs!$CN189=Inputs!$CO189)),0,IF(AZ$4=Inputs!$CN189,0.8,IF(AZ$4=Inputs!$CN189+1,0.6,IF(AZ$4=Inputs!$CN189+2,0.4,IF(AZ$4=Inputs!$CO189,0.2,IF(AND(AZ$4&gt;=Inputs!$CL189,AZ$4&lt;Inputs!$CM189),(AZ$4-Inputs!$CL189+1)/(Inputs!$AI189+1),0)))))))))</f>
        <v>0</v>
      </c>
      <c r="BA192" s="27">
        <f>IF(AND(Inputs!$CO189=0,BA$4&gt;=Inputs!$CM189),1,IF(AND(BA$4&gt;=Inputs!$CM189,BA$4&lt;Inputs!$CN189),1,IF(AND(BA$4=Inputs!$CN189,BA$4=Inputs!$CO189),1,IF(OR(AND(BA$4=Inputs!$CN189+1,Inputs!$CN189=Inputs!$CO189),AND(BA$4=Inputs!$CN189+2,Inputs!$CN189=Inputs!$CO189)),0,IF(BA$4=Inputs!$CN189,0.8,IF(BA$4=Inputs!$CN189+1,0.6,IF(BA$4=Inputs!$CN189+2,0.4,IF(BA$4=Inputs!$CO189,0.2,IF(AND(BA$4&gt;=Inputs!$CL189,BA$4&lt;Inputs!$CM189),(BA$4-Inputs!$CL189+1)/(Inputs!$AI189+1),0)))))))))</f>
        <v>0</v>
      </c>
      <c r="BB192" s="27">
        <f>IF(AND(Inputs!$CO189=0,BB$4&gt;=Inputs!$CM189),1,IF(AND(BB$4&gt;=Inputs!$CM189,BB$4&lt;Inputs!$CN189),1,IF(AND(BB$4=Inputs!$CN189,BB$4=Inputs!$CO189),1,IF(OR(AND(BB$4=Inputs!$CN189+1,Inputs!$CN189=Inputs!$CO189),AND(BB$4=Inputs!$CN189+2,Inputs!$CN189=Inputs!$CO189)),0,IF(BB$4=Inputs!$CN189,0.8,IF(BB$4=Inputs!$CN189+1,0.6,IF(BB$4=Inputs!$CN189+2,0.4,IF(BB$4=Inputs!$CO189,0.2,IF(AND(BB$4&gt;=Inputs!$CL189,BB$4&lt;Inputs!$CM189),(BB$4-Inputs!$CL189+1)/(Inputs!$AI189+1),0)))))))))</f>
        <v>0</v>
      </c>
      <c r="BC192" s="27">
        <f>IF(AND(Inputs!$CO189=0,BC$4&gt;=Inputs!$CM189),1,IF(AND(BC$4&gt;=Inputs!$CM189,BC$4&lt;Inputs!$CN189),1,IF(AND(BC$4=Inputs!$CN189,BC$4=Inputs!$CO189),1,IF(OR(AND(BC$4=Inputs!$CN189+1,Inputs!$CN189=Inputs!$CO189),AND(BC$4=Inputs!$CN189+2,Inputs!$CN189=Inputs!$CO189)),0,IF(BC$4=Inputs!$CN189,0.8,IF(BC$4=Inputs!$CN189+1,0.6,IF(BC$4=Inputs!$CN189+2,0.4,IF(BC$4=Inputs!$CO189,0.2,IF(AND(BC$4&gt;=Inputs!$CL189,BC$4&lt;Inputs!$CM189),(BC$4-Inputs!$CL189+1)/(Inputs!$AI189+1),0)))))))))</f>
        <v>0</v>
      </c>
      <c r="BD192" s="27">
        <f>IF(AND(Inputs!$CO189=0,BD$4&gt;=Inputs!$CM189),1,IF(AND(BD$4&gt;=Inputs!$CM189,BD$4&lt;Inputs!$CN189),1,IF(AND(BD$4=Inputs!$CN189,BD$4=Inputs!$CO189),1,IF(OR(AND(BD$4=Inputs!$CN189+1,Inputs!$CN189=Inputs!$CO189),AND(BD$4=Inputs!$CN189+2,Inputs!$CN189=Inputs!$CO189)),0,IF(BD$4=Inputs!$CN189,0.8,IF(BD$4=Inputs!$CN189+1,0.6,IF(BD$4=Inputs!$CN189+2,0.4,IF(BD$4=Inputs!$CO189,0.2,IF(AND(BD$4&gt;=Inputs!$CL189,BD$4&lt;Inputs!$CM189),(BD$4-Inputs!$CL189+1)/(Inputs!$AI189+1),0)))))))))</f>
        <v>0</v>
      </c>
      <c r="BE192" s="27">
        <f>IF(AND(Inputs!$CO189=0,BE$4&gt;=Inputs!$CM189),1,IF(AND(BE$4&gt;=Inputs!$CM189,BE$4&lt;Inputs!$CN189),1,IF(AND(BE$4=Inputs!$CN189,BE$4=Inputs!$CO189),1,IF(OR(AND(BE$4=Inputs!$CN189+1,Inputs!$CN189=Inputs!$CO189),AND(BE$4=Inputs!$CN189+2,Inputs!$CN189=Inputs!$CO189)),0,IF(BE$4=Inputs!$CN189,0.8,IF(BE$4=Inputs!$CN189+1,0.6,IF(BE$4=Inputs!$CN189+2,0.4,IF(BE$4=Inputs!$CO189,0.2,IF(AND(BE$4&gt;=Inputs!$CL189,BE$4&lt;Inputs!$CM189),(BE$4-Inputs!$CL189+1)/(Inputs!$AI189+1),0)))))))))</f>
        <v>0</v>
      </c>
      <c r="BF192" s="27">
        <f>IF(AND(Inputs!$CO189=0,BF$4&gt;=Inputs!$CM189),1,IF(AND(BF$4&gt;=Inputs!$CM189,BF$4&lt;Inputs!$CN189),1,IF(AND(BF$4=Inputs!$CN189,BF$4=Inputs!$CO189),1,IF(OR(AND(BF$4=Inputs!$CN189+1,Inputs!$CN189=Inputs!$CO189),AND(BF$4=Inputs!$CN189+2,Inputs!$CN189=Inputs!$CO189)),0,IF(BF$4=Inputs!$CN189,0.8,IF(BF$4=Inputs!$CN189+1,0.6,IF(BF$4=Inputs!$CN189+2,0.4,IF(BF$4=Inputs!$CO189,0.2,IF(AND(BF$4&gt;=Inputs!$CL189,BF$4&lt;Inputs!$CM189),(BF$4-Inputs!$CL189+1)/(Inputs!$AI189+1),0)))))))))</f>
        <v>0</v>
      </c>
      <c r="BG192" s="27">
        <f>IF(AND(Inputs!$CO189=0,BG$4&gt;=Inputs!$CM189),1,IF(AND(BG$4&gt;=Inputs!$CM189,BG$4&lt;Inputs!$CN189),1,IF(AND(BG$4=Inputs!$CN189,BG$4=Inputs!$CO189),1,IF(OR(AND(BG$4=Inputs!$CN189+1,Inputs!$CN189=Inputs!$CO189),AND(BG$4=Inputs!$CN189+2,Inputs!$CN189=Inputs!$CO189)),0,IF(BG$4=Inputs!$CN189,0.8,IF(BG$4=Inputs!$CN189+1,0.6,IF(BG$4=Inputs!$CN189+2,0.4,IF(BG$4=Inputs!$CO189,0.2,IF(AND(BG$4&gt;=Inputs!$CL189,BG$4&lt;Inputs!$CM189),(BG$4-Inputs!$CL189+1)/(Inputs!$AI189+1),0)))))))))</f>
        <v>0</v>
      </c>
      <c r="BH192" s="27">
        <f>IF(AND(Inputs!$CO189=0,BH$4&gt;=Inputs!$CM189),1,IF(AND(BH$4&gt;=Inputs!$CM189,BH$4&lt;Inputs!$CN189),1,IF(AND(BH$4=Inputs!$CN189,BH$4=Inputs!$CO189),1,IF(OR(AND(BH$4=Inputs!$CN189+1,Inputs!$CN189=Inputs!$CO189),AND(BH$4=Inputs!$CN189+2,Inputs!$CN189=Inputs!$CO189)),0,IF(BH$4=Inputs!$CN189,0.8,IF(BH$4=Inputs!$CN189+1,0.6,IF(BH$4=Inputs!$CN189+2,0.4,IF(BH$4=Inputs!$CO189,0.2,IF(AND(BH$4&gt;=Inputs!$CL189,BH$4&lt;Inputs!$CM189),(BH$4-Inputs!$CL189+1)/(Inputs!$AI189+1),0)))))))))</f>
        <v>0</v>
      </c>
      <c r="BI192" s="27">
        <f>IF(AND(Inputs!$CO189=0,BI$4&gt;=Inputs!$CM189),1,IF(AND(BI$4&gt;=Inputs!$CM189,BI$4&lt;Inputs!$CN189),1,IF(AND(BI$4=Inputs!$CN189,BI$4=Inputs!$CO189),1,IF(OR(AND(BI$4=Inputs!$CN189+1,Inputs!$CN189=Inputs!$CO189),AND(BI$4=Inputs!$CN189+2,Inputs!$CN189=Inputs!$CO189)),0,IF(BI$4=Inputs!$CN189,0.8,IF(BI$4=Inputs!$CN189+1,0.6,IF(BI$4=Inputs!$CN189+2,0.4,IF(BI$4=Inputs!$CO189,0.2,IF(AND(BI$4&gt;=Inputs!$CL189,BI$4&lt;Inputs!$CM189),(BI$4-Inputs!$CL189+1)/(Inputs!$AI189+1),0)))))))))</f>
        <v>0</v>
      </c>
      <c r="BJ192" s="27">
        <f>IF(AND(Inputs!$CO189=0,BJ$4&gt;=Inputs!$CM189),1,IF(AND(BJ$4&gt;=Inputs!$CM189,BJ$4&lt;Inputs!$CN189),1,IF(AND(BJ$4=Inputs!$CN189,BJ$4=Inputs!$CO189),1,IF(OR(AND(BJ$4=Inputs!$CN189+1,Inputs!$CN189=Inputs!$CO189),AND(BJ$4=Inputs!$CN189+2,Inputs!$CN189=Inputs!$CO189)),0,IF(BJ$4=Inputs!$CN189,0.8,IF(BJ$4=Inputs!$CN189+1,0.6,IF(BJ$4=Inputs!$CN189+2,0.4,IF(BJ$4=Inputs!$CO189,0.2,IF(AND(BJ$4&gt;=Inputs!$CL189,BJ$4&lt;Inputs!$CM189),(BJ$4-Inputs!$CL189+1)/(Inputs!$AI189+1),0)))))))))</f>
        <v>0</v>
      </c>
      <c r="BK192" s="27">
        <f>IF(AND(Inputs!$CO189=0,BK$4&gt;=Inputs!$CM189),1,IF(AND(BK$4&gt;=Inputs!$CM189,BK$4&lt;Inputs!$CN189),1,IF(AND(BK$4=Inputs!$CN189,BK$4=Inputs!$CO189),1,IF(OR(AND(BK$4=Inputs!$CN189+1,Inputs!$CN189=Inputs!$CO189),AND(BK$4=Inputs!$CN189+2,Inputs!$CN189=Inputs!$CO189)),0,IF(BK$4=Inputs!$CN189,0.8,IF(BK$4=Inputs!$CN189+1,0.6,IF(BK$4=Inputs!$CN189+2,0.4,IF(BK$4=Inputs!$CO189,0.2,IF(AND(BK$4&gt;=Inputs!$CL189,BK$4&lt;Inputs!$CM189),(BK$4-Inputs!$CL189+1)/(Inputs!$AI189+1),0)))))))))</f>
        <v>0</v>
      </c>
      <c r="BL192" s="27">
        <f>IF(AND(Inputs!$CO189=0,BL$4&gt;=Inputs!$CM189),1,IF(AND(BL$4&gt;=Inputs!$CM189,BL$4&lt;Inputs!$CN189),1,IF(AND(BL$4=Inputs!$CN189,BL$4=Inputs!$CO189),1,IF(OR(AND(BL$4=Inputs!$CN189+1,Inputs!$CN189=Inputs!$CO189),AND(BL$4=Inputs!$CN189+2,Inputs!$CN189=Inputs!$CO189)),0,IF(BL$4=Inputs!$CN189,0.8,IF(BL$4=Inputs!$CN189+1,0.6,IF(BL$4=Inputs!$CN189+2,0.4,IF(BL$4=Inputs!$CO189,0.2,IF(AND(BL$4&gt;=Inputs!$CL189,BL$4&lt;Inputs!$CM189),(BL$4-Inputs!$CL189+1)/(Inputs!$AI189+1),0)))))))))</f>
        <v>0</v>
      </c>
      <c r="BM192" s="27">
        <f>IF(AND(Inputs!$CO189=0,BM$4&gt;=Inputs!$CM189),1,IF(AND(BM$4&gt;=Inputs!$CM189,BM$4&lt;Inputs!$CN189),1,IF(AND(BM$4=Inputs!$CN189,BM$4=Inputs!$CO189),1,IF(OR(AND(BM$4=Inputs!$CN189+1,Inputs!$CN189=Inputs!$CO189),AND(BM$4=Inputs!$CN189+2,Inputs!$CN189=Inputs!$CO189)),0,IF(BM$4=Inputs!$CN189,0.8,IF(BM$4=Inputs!$CN189+1,0.6,IF(BM$4=Inputs!$CN189+2,0.4,IF(BM$4=Inputs!$CO189,0.2,IF(AND(BM$4&gt;=Inputs!$CL189,BM$4&lt;Inputs!$CM189),(BM$4-Inputs!$CL189+1)/(Inputs!$AI189+1),0)))))))))</f>
        <v>0</v>
      </c>
      <c r="BO192" s="46" t="str">
        <f>IF(Inputs!$B189="","",(ROUND(Inputs!$BC189*AJ192,0)))</f>
        <v/>
      </c>
      <c r="BP192" s="46" t="str">
        <f>IF(Inputs!$B189="","",(ROUND(Inputs!$BC189*AK192,0)))</f>
        <v/>
      </c>
      <c r="BQ192" s="46" t="str">
        <f>IF(Inputs!$B189="","",(ROUND(Inputs!$BC189*AL192,0)))</f>
        <v/>
      </c>
      <c r="BR192" s="46" t="str">
        <f>IF(Inputs!$B189="","",(ROUND(Inputs!$BC189*AM192,0)))</f>
        <v/>
      </c>
      <c r="BS192" s="46" t="str">
        <f>IF(Inputs!$B189="","",(ROUND(Inputs!$BC189*AN192,0)))</f>
        <v/>
      </c>
      <c r="BT192" s="46" t="str">
        <f>IF(Inputs!$B189="","",(ROUND(Inputs!$BC189*AO192,0)))</f>
        <v/>
      </c>
      <c r="BU192" s="46" t="str">
        <f>IF(Inputs!$B189="","",(ROUND(Inputs!$BC189*AP192,0)))</f>
        <v/>
      </c>
      <c r="BV192" s="46" t="str">
        <f>IF(Inputs!$B189="","",(ROUND(Inputs!$BC189*AQ192,0)))</f>
        <v/>
      </c>
      <c r="BW192" s="46" t="str">
        <f>IF(Inputs!$B189="","",(ROUND(Inputs!$BC189*AR192,0)))</f>
        <v/>
      </c>
      <c r="BX192" s="46" t="str">
        <f>IF(Inputs!$B189="","",(ROUND(Inputs!$BC189*AS192,0)))</f>
        <v/>
      </c>
      <c r="BY192" s="46" t="str">
        <f>IF(Inputs!$B189="","",(ROUND(Inputs!$BC189*AT192,0)))</f>
        <v/>
      </c>
      <c r="BZ192" s="46" t="str">
        <f>IF(Inputs!$B189="","",(ROUND(Inputs!$BC189*AU192,0)))</f>
        <v/>
      </c>
      <c r="CA192" s="46" t="str">
        <f>IF(Inputs!$B189="","",(ROUND(Inputs!$BC189*AV192,0)))</f>
        <v/>
      </c>
      <c r="CB192" s="46" t="str">
        <f>IF(Inputs!$B189="","",(ROUND(Inputs!$BC189*AW192,0)))</f>
        <v/>
      </c>
      <c r="CC192" s="46" t="str">
        <f>IF(Inputs!$B189="","",(ROUND(Inputs!$BC189*AX192,0)))</f>
        <v/>
      </c>
      <c r="CD192" s="46" t="str">
        <f>IF(Inputs!$B189="","",(ROUND(Inputs!$BC189*AY192,0)))</f>
        <v/>
      </c>
      <c r="CE192" s="46" t="str">
        <f>IF(Inputs!$B189="","",(ROUND(Inputs!$BC189*AZ192,0)))</f>
        <v/>
      </c>
      <c r="CF192" s="46" t="str">
        <f>IF(Inputs!$B189="","",(ROUND(Inputs!$BC189*BA192,0)))</f>
        <v/>
      </c>
      <c r="CG192" s="46" t="str">
        <f>IF(Inputs!$B189="","",(ROUND(Inputs!$BC189*BB192,0)))</f>
        <v/>
      </c>
      <c r="CH192" s="46" t="str">
        <f>IF(Inputs!$B189="","",(ROUND(Inputs!$BC189*BC192,0)))</f>
        <v/>
      </c>
      <c r="CI192" s="46" t="str">
        <f>IF(Inputs!$B189="","",(ROUND(Inputs!$BC189*BD192,0)))</f>
        <v/>
      </c>
      <c r="CJ192" s="46" t="str">
        <f>IF(Inputs!$B189="","",(ROUND(Inputs!$BC189*BE192,0)))</f>
        <v/>
      </c>
      <c r="CK192" s="46" t="str">
        <f>IF(Inputs!$B189="","",(ROUND(Inputs!$BC189*BF192,0)))</f>
        <v/>
      </c>
      <c r="CL192" s="46" t="str">
        <f>IF(Inputs!$B189="","",(ROUND(Inputs!$BC189*BG192,0)))</f>
        <v/>
      </c>
      <c r="CM192" s="46" t="str">
        <f>IF(Inputs!$B189="","",(ROUND(Inputs!$BC189*BH192,0)))</f>
        <v/>
      </c>
      <c r="CN192" s="46" t="str">
        <f>IF(Inputs!$B189="","",(ROUND(Inputs!$BC189*BI192,0)))</f>
        <v/>
      </c>
      <c r="CO192" s="46" t="str">
        <f>IF(Inputs!$B189="","",(ROUND(Inputs!$BC189*BJ192,0)))</f>
        <v/>
      </c>
      <c r="CP192" s="46" t="str">
        <f>IF(Inputs!$B189="","",(ROUND(Inputs!$BC189*BK192,0)))</f>
        <v/>
      </c>
      <c r="CQ192" s="46" t="str">
        <f>IF(Inputs!$B189="","",(ROUND(Inputs!$BC189*BL192,0)))</f>
        <v/>
      </c>
      <c r="CR192" s="46" t="str">
        <f>IF(Inputs!$B189="","",(ROUND(Inputs!$BC189*BM192,0)))</f>
        <v/>
      </c>
      <c r="CV192" s="46" t="str">
        <f>IF(A192="","",IF(AND(CV$4&lt;=Inputs!$CQ189,CV$4&gt;=Inputs!$CP189),Inputs!$AR189/(Inputs!$CQ189-Inputs!$CP189+1),0)+IF(CV$4=Inputs!$CL189,Inputs!$BD189,0))</f>
        <v/>
      </c>
      <c r="CW192" s="46" t="str">
        <f>IF(B192="","",IF(AND(CW$4&lt;=Inputs!$CQ189,CW$4&gt;=Inputs!$CP189),Inputs!$AR189/(Inputs!$CQ189-Inputs!$CP189+1),0)+IF(CW$4=Inputs!$CL189,Inputs!$BD189,0))</f>
        <v/>
      </c>
      <c r="CX192" s="46" t="str">
        <f>IF(C192="","",IF(AND(CX$4&lt;=Inputs!$CQ189,CX$4&gt;=Inputs!$CP189),Inputs!$AR189/(Inputs!$CQ189-Inputs!$CP189+1),0)+IF(CX$4=Inputs!$CL189,Inputs!$BD189,0))</f>
        <v/>
      </c>
      <c r="CY192" s="46" t="str">
        <f>IF(D192="","",IF(AND(CY$4&lt;=Inputs!$CQ189,CY$4&gt;=Inputs!$CP189),Inputs!$AR189/(Inputs!$CQ189-Inputs!$CP189+1),0)+IF(CY$4=Inputs!$CL189,Inputs!$BD189,0))</f>
        <v/>
      </c>
      <c r="CZ192" s="46" t="str">
        <f>IF(E192="","",IF(AND(CZ$4&lt;=Inputs!$CQ189,CZ$4&gt;=Inputs!$CP189),Inputs!$AR189/(Inputs!$CQ189-Inputs!$CP189+1),0)+IF(CZ$4=Inputs!$CL189,Inputs!$BD189,0))</f>
        <v/>
      </c>
      <c r="DA192" s="46" t="str">
        <f>IF(F192="","",IF(AND(DA$4&lt;=Inputs!$CQ189,DA$4&gt;=Inputs!$CP189),Inputs!$AR189/(Inputs!$CQ189-Inputs!$CP189+1),0)+IF(DA$4=Inputs!$CL189,Inputs!$BD189,0))</f>
        <v/>
      </c>
      <c r="DB192" s="46" t="str">
        <f>IF(G192="","",IF(AND(DB$4&lt;=Inputs!$CQ189,DB$4&gt;=Inputs!$CP189),Inputs!$AR189/(Inputs!$CQ189-Inputs!$CP189+1),0)+IF(DB$4=Inputs!$CL189,Inputs!$BD189,0))</f>
        <v/>
      </c>
      <c r="DC192" s="46" t="str">
        <f>IF(H192="","",IF(AND(DC$4&lt;=Inputs!$CQ189,DC$4&gt;=Inputs!$CP189),Inputs!$AR189/(Inputs!$CQ189-Inputs!$CP189+1),0)+IF(DC$4=Inputs!$CL189,Inputs!$BD189,0))</f>
        <v/>
      </c>
      <c r="DD192" s="46" t="str">
        <f>IF(I192="","",IF(AND(DD$4&lt;=Inputs!$CQ189,DD$4&gt;=Inputs!$CP189),Inputs!$AR189/(Inputs!$CQ189-Inputs!$CP189+1),0)+IF(DD$4=Inputs!$CL189,Inputs!$BD189,0))</f>
        <v/>
      </c>
      <c r="DE192" s="46" t="str">
        <f>IF(J192="","",IF(AND(DE$4&lt;=Inputs!$CQ189,DE$4&gt;=Inputs!$CP189),Inputs!$AR189/(Inputs!$CQ189-Inputs!$CP189+1),0)+IF(DE$4=Inputs!$CL189,Inputs!$BD189,0))</f>
        <v/>
      </c>
      <c r="DF192" s="46" t="str">
        <f>IF(K192="","",IF(AND(DF$4&lt;=Inputs!$CQ189,DF$4&gt;=Inputs!$CP189),Inputs!$AR189/(Inputs!$CQ189-Inputs!$CP189+1),0)+IF(DF$4=Inputs!$CL189,Inputs!$BD189,0))</f>
        <v/>
      </c>
      <c r="DG192" s="46" t="str">
        <f>IF(L192="","",IF(AND(DG$4&lt;=Inputs!$CQ189,DG$4&gt;=Inputs!$CP189),Inputs!$AR189/(Inputs!$CQ189-Inputs!$CP189+1),0)+IF(DG$4=Inputs!$CL189,Inputs!$BD189,0))</f>
        <v/>
      </c>
      <c r="DH192" s="46" t="str">
        <f>IF(M192="","",IF(AND(DH$4&lt;=Inputs!$CQ189,DH$4&gt;=Inputs!$CP189),Inputs!$AR189/(Inputs!$CQ189-Inputs!$CP189+1),0)+IF(DH$4=Inputs!$CL189,Inputs!$BD189,0))</f>
        <v/>
      </c>
      <c r="DI192" s="46" t="str">
        <f>IF(N192="","",IF(AND(DI$4&lt;=Inputs!$CQ189,DI$4&gt;=Inputs!$CP189),Inputs!$AR189/(Inputs!$CQ189-Inputs!$CP189+1),0)+IF(DI$4=Inputs!$CL189,Inputs!$BD189,0))</f>
        <v/>
      </c>
      <c r="DJ192" s="46" t="str">
        <f>IF(O192="","",IF(AND(DJ$4&lt;=Inputs!$CQ189,DJ$4&gt;=Inputs!$CP189),Inputs!$AR189/(Inputs!$CQ189-Inputs!$CP189+1),0)+IF(DJ$4=Inputs!$CL189,Inputs!$BD189,0))</f>
        <v/>
      </c>
      <c r="DK192" s="46" t="str">
        <f>IF(P192="","",IF(AND(DK$4&lt;=Inputs!$CQ189,DK$4&gt;=Inputs!$CP189),Inputs!$AR189/(Inputs!$CQ189-Inputs!$CP189+1),0)+IF(DK$4=Inputs!$CL189,Inputs!$BD189,0))</f>
        <v/>
      </c>
      <c r="DL192" s="46" t="str">
        <f>IF(Q192="","",IF(AND(DL$4&lt;=Inputs!$CQ189,DL$4&gt;=Inputs!$CP189),Inputs!$AR189/(Inputs!$CQ189-Inputs!$CP189+1),0)+IF(DL$4=Inputs!$CL189,Inputs!$BD189,0))</f>
        <v/>
      </c>
      <c r="DM192" s="46" t="str">
        <f>IF(R192="","",IF(AND(DM$4&lt;=Inputs!$CQ189,DM$4&gt;=Inputs!$CP189),Inputs!$AR189/(Inputs!$CQ189-Inputs!$CP189+1),0)+IF(DM$4=Inputs!$CL189,Inputs!$BD189,0))</f>
        <v/>
      </c>
      <c r="DN192" s="46" t="str">
        <f>IF(S192="","",IF(AND(DN$4&lt;=Inputs!$CQ189,DN$4&gt;=Inputs!$CP189),Inputs!$AR189/(Inputs!$CQ189-Inputs!$CP189+1),0)+IF(DN$4=Inputs!$CL189,Inputs!$BD189,0))</f>
        <v/>
      </c>
      <c r="DO192" s="46" t="str">
        <f>IF(T192="","",IF(AND(DO$4&lt;=Inputs!$CQ189,DO$4&gt;=Inputs!$CP189),Inputs!$AR189/(Inputs!$CQ189-Inputs!$CP189+1),0)+IF(DO$4=Inputs!$CL189,Inputs!$BD189,0))</f>
        <v/>
      </c>
      <c r="DP192" s="46" t="str">
        <f>IF(U192="","",IF(AND(DP$4&lt;=Inputs!$CQ189,DP$4&gt;=Inputs!$CP189),Inputs!$AR189/(Inputs!$CQ189-Inputs!$CP189+1),0)+IF(DP$4=Inputs!$CL189,Inputs!$BD189,0))</f>
        <v/>
      </c>
      <c r="DQ192" s="46" t="str">
        <f>IF(V192="","",IF(AND(DQ$4&lt;=Inputs!$CQ189,DQ$4&gt;=Inputs!$CP189),Inputs!$AR189/(Inputs!$CQ189-Inputs!$CP189+1),0)+IF(DQ$4=Inputs!$CL189,Inputs!$BD189,0))</f>
        <v/>
      </c>
      <c r="DR192" s="46" t="str">
        <f>IF(W192="","",IF(AND(DR$4&lt;=Inputs!$CQ189,DR$4&gt;=Inputs!$CP189),Inputs!$AR189/(Inputs!$CQ189-Inputs!$CP189+1),0)+IF(DR$4=Inputs!$CL189,Inputs!$BD189,0))</f>
        <v/>
      </c>
      <c r="DS192" s="46" t="str">
        <f>IF(X192="","",IF(AND(DS$4&lt;=Inputs!$CQ189,DS$4&gt;=Inputs!$CP189),Inputs!$AR189/(Inputs!$CQ189-Inputs!$CP189+1),0)+IF(DS$4=Inputs!$CL189,Inputs!$BD189,0))</f>
        <v/>
      </c>
      <c r="DT192" s="46" t="str">
        <f>IF(Y192="","",IF(AND(DT$4&lt;=Inputs!$CQ189,DT$4&gt;=Inputs!$CP189),Inputs!$AR189/(Inputs!$CQ189-Inputs!$CP189+1),0)+IF(DT$4=Inputs!$CL189,Inputs!$BD189,0))</f>
        <v/>
      </c>
      <c r="DU192" s="46" t="str">
        <f>IF(Z192="","",IF(AND(DU$4&lt;=Inputs!$CQ189,DU$4&gt;=Inputs!$CP189),Inputs!$AR189/(Inputs!$CQ189-Inputs!$CP189+1),0)+IF(DU$4=Inputs!$CL189,Inputs!$BD189,0))</f>
        <v/>
      </c>
      <c r="DV192" s="46" t="str">
        <f>IF(AA192="","",IF(AND(DV$4&lt;=Inputs!$CQ189,DV$4&gt;=Inputs!$CP189),Inputs!$AR189/(Inputs!$CQ189-Inputs!$CP189+1),0)+IF(DV$4=Inputs!$CL189,Inputs!$BD189,0))</f>
        <v/>
      </c>
      <c r="DW192" s="46" t="str">
        <f>IF(AB192="","",IF(AND(DW$4&lt;=Inputs!$CQ189,DW$4&gt;=Inputs!$CP189),Inputs!$AR189/(Inputs!$CQ189-Inputs!$CP189+1),0)+IF(DW$4=Inputs!$CL189,Inputs!$BD189,0))</f>
        <v/>
      </c>
      <c r="DX192" s="46" t="str">
        <f>IF(AC192="","",IF(AND(DX$4&lt;=Inputs!$CQ189,DX$4&gt;=Inputs!$CP189),Inputs!$AR189/(Inputs!$CQ189-Inputs!$CP189+1),0)+IF(DX$4=Inputs!$CL189,Inputs!$BD189,0))</f>
        <v/>
      </c>
      <c r="DY192" s="46" t="str">
        <f>IF(AD192="","",IF(AND(DY$4&lt;=Inputs!$CQ189,DY$4&gt;=Inputs!$CP189),Inputs!$AR189/(Inputs!$CQ189-Inputs!$CP189+1),0)+IF(DY$4=Inputs!$CL189,Inputs!$BD189,0))</f>
        <v/>
      </c>
      <c r="DZ192" s="46" t="str">
        <f t="shared" si="8"/>
        <v/>
      </c>
    </row>
    <row r="193" spans="1:130">
      <c r="A193" s="7" t="str">
        <f>IF(Inputs!A190="","",Inputs!A190)</f>
        <v/>
      </c>
      <c r="B193" t="str">
        <f>IF(Inputs!B190="","",Inputs!B190)</f>
        <v/>
      </c>
      <c r="C193" s="46" t="str">
        <f>IF(Inputs!$B190="","",BO193-CV193)</f>
        <v/>
      </c>
      <c r="D193" s="46" t="str">
        <f>IF(Inputs!$B190="","",BP193-CW193)</f>
        <v/>
      </c>
      <c r="E193" s="46" t="str">
        <f>IF(Inputs!$B190="","",BQ193-CX193)</f>
        <v/>
      </c>
      <c r="F193" s="46" t="str">
        <f>IF(Inputs!$B190="","",BR193-CY193)</f>
        <v/>
      </c>
      <c r="G193" s="46" t="str">
        <f>IF(Inputs!$B190="","",BS193-CZ193)</f>
        <v/>
      </c>
      <c r="H193" s="46" t="str">
        <f>IF(Inputs!$B190="","",BT193-DA193)</f>
        <v/>
      </c>
      <c r="I193" s="46" t="str">
        <f>IF(Inputs!$B190="","",BU193-DB193)</f>
        <v/>
      </c>
      <c r="J193" s="46" t="str">
        <f>IF(Inputs!$B190="","",BV193-DC193)</f>
        <v/>
      </c>
      <c r="K193" s="46" t="str">
        <f>IF(Inputs!$B190="","",BW193-DD193)</f>
        <v/>
      </c>
      <c r="L193" s="46" t="str">
        <f>IF(Inputs!$B190="","",BX193-DE193)</f>
        <v/>
      </c>
      <c r="M193" s="46" t="str">
        <f>IF(Inputs!$B190="","",BY193-DF193)</f>
        <v/>
      </c>
      <c r="N193" s="46" t="str">
        <f>IF(Inputs!$B190="","",BZ193-DG193)</f>
        <v/>
      </c>
      <c r="O193" s="46" t="str">
        <f>IF(Inputs!$B190="","",CA193-DH193)</f>
        <v/>
      </c>
      <c r="P193" s="46" t="str">
        <f>IF(Inputs!$B190="","",CB193-DI193)</f>
        <v/>
      </c>
      <c r="Q193" s="46" t="str">
        <f>IF(Inputs!$B190="","",CC193-DJ193)</f>
        <v/>
      </c>
      <c r="R193" s="46" t="str">
        <f>IF(Inputs!$B190="","",CD193-DK193)</f>
        <v/>
      </c>
      <c r="S193" s="46" t="str">
        <f>IF(Inputs!$B190="","",CE193-DL193)</f>
        <v/>
      </c>
      <c r="T193" s="46" t="str">
        <f>IF(Inputs!$B190="","",CF193-DM193)</f>
        <v/>
      </c>
      <c r="U193" s="46" t="str">
        <f>IF(Inputs!$B190="","",CG193-DN193)</f>
        <v/>
      </c>
      <c r="V193" s="46" t="str">
        <f>IF(Inputs!$B190="","",CH193-DO193)</f>
        <v/>
      </c>
      <c r="W193" s="46" t="str">
        <f>IF(Inputs!$B190="","",CI193-DP193)</f>
        <v/>
      </c>
      <c r="X193" s="46" t="str">
        <f>IF(Inputs!$B190="","",CJ193-DQ193)</f>
        <v/>
      </c>
      <c r="Y193" s="46" t="str">
        <f>IF(Inputs!$B190="","",CK193-DR193)</f>
        <v/>
      </c>
      <c r="Z193" s="46" t="str">
        <f>IF(Inputs!$B190="","",CL193-DS193)</f>
        <v/>
      </c>
      <c r="AA193" s="46" t="str">
        <f>IF(Inputs!$B190="","",CM193-DT193)</f>
        <v/>
      </c>
      <c r="AB193" s="46" t="str">
        <f>IF(Inputs!$B190="","",CN193-DU193)</f>
        <v/>
      </c>
      <c r="AC193" s="46" t="str">
        <f>IF(Inputs!$B190="","",CO193-DV193)</f>
        <v/>
      </c>
      <c r="AD193" s="46" t="str">
        <f>IF(Inputs!$B190="","",CP193-DW193)</f>
        <v/>
      </c>
      <c r="AE193" s="46" t="str">
        <f>IF(Inputs!$B190="","",CQ193-DX193)</f>
        <v/>
      </c>
      <c r="AF193" s="46" t="str">
        <f>IF(Inputs!$B190="","",CR193-DY193)</f>
        <v/>
      </c>
      <c r="AG193" s="50" t="str">
        <f t="shared" si="9"/>
        <v/>
      </c>
      <c r="AH193" s="50"/>
      <c r="AJ193" s="27">
        <f>IF(AND(Inputs!$CO190=0,AJ$4&gt;=Inputs!$CM190),1,IF(AND(AJ$4&gt;=Inputs!$CM190,AJ$4&lt;Inputs!$CN190),1,IF(AND(AJ$4=Inputs!$CN190,AJ$4=Inputs!$CO190),1,IF(OR(AND(AJ$4=Inputs!$CN190+1,Inputs!$CN190=Inputs!$CO190),AND(AJ$4=Inputs!$CN190+2,Inputs!$CN190=Inputs!$CO190)),0,IF(AJ$4=Inputs!$CN190,0.8,IF(AJ$4=Inputs!$CN190+1,0.6,IF(AJ$4=Inputs!$CN190+2,0.4,IF(AJ$4=Inputs!$CO190,0.2,IF(AND(AJ$4&gt;=Inputs!$CL190,AJ$4&lt;Inputs!$CM190),(AJ$4-Inputs!$CL190+1)/(Inputs!$AI190+1),0)))))))))</f>
        <v>0</v>
      </c>
      <c r="AK193" s="27">
        <f>IF(AND(Inputs!$CO190=0,AK$4&gt;=Inputs!$CM190),1,IF(AND(AK$4&gt;=Inputs!$CM190,AK$4&lt;Inputs!$CN190),1,IF(AND(AK$4=Inputs!$CN190,AK$4=Inputs!$CO190),1,IF(OR(AND(AK$4=Inputs!$CN190+1,Inputs!$CN190=Inputs!$CO190),AND(AK$4=Inputs!$CN190+2,Inputs!$CN190=Inputs!$CO190)),0,IF(AK$4=Inputs!$CN190,0.8,IF(AK$4=Inputs!$CN190+1,0.6,IF(AK$4=Inputs!$CN190+2,0.4,IF(AK$4=Inputs!$CO190,0.2,IF(AND(AK$4&gt;=Inputs!$CL190,AK$4&lt;Inputs!$CM190),(AK$4-Inputs!$CL190+1)/(Inputs!$AI190+1),0)))))))))</f>
        <v>0</v>
      </c>
      <c r="AL193" s="27">
        <f>IF(AND(Inputs!$CO190=0,AL$4&gt;=Inputs!$CM190),1,IF(AND(AL$4&gt;=Inputs!$CM190,AL$4&lt;Inputs!$CN190),1,IF(AND(AL$4=Inputs!$CN190,AL$4=Inputs!$CO190),1,IF(OR(AND(AL$4=Inputs!$CN190+1,Inputs!$CN190=Inputs!$CO190),AND(AL$4=Inputs!$CN190+2,Inputs!$CN190=Inputs!$CO190)),0,IF(AL$4=Inputs!$CN190,0.8,IF(AL$4=Inputs!$CN190+1,0.6,IF(AL$4=Inputs!$CN190+2,0.4,IF(AL$4=Inputs!$CO190,0.2,IF(AND(AL$4&gt;=Inputs!$CL190,AL$4&lt;Inputs!$CM190),(AL$4-Inputs!$CL190+1)/(Inputs!$AI190+1),0)))))))))</f>
        <v>0</v>
      </c>
      <c r="AM193" s="27">
        <f>IF(AND(Inputs!$CO190=0,AM$4&gt;=Inputs!$CM190),1,IF(AND(AM$4&gt;=Inputs!$CM190,AM$4&lt;Inputs!$CN190),1,IF(AND(AM$4=Inputs!$CN190,AM$4=Inputs!$CO190),1,IF(OR(AND(AM$4=Inputs!$CN190+1,Inputs!$CN190=Inputs!$CO190),AND(AM$4=Inputs!$CN190+2,Inputs!$CN190=Inputs!$CO190)),0,IF(AM$4=Inputs!$CN190,0.8,IF(AM$4=Inputs!$CN190+1,0.6,IF(AM$4=Inputs!$CN190+2,0.4,IF(AM$4=Inputs!$CO190,0.2,IF(AND(AM$4&gt;=Inputs!$CL190,AM$4&lt;Inputs!$CM190),(AM$4-Inputs!$CL190+1)/(Inputs!$AI190+1),0)))))))))</f>
        <v>0</v>
      </c>
      <c r="AN193" s="27">
        <f>IF(AND(Inputs!$CO190=0,AN$4&gt;=Inputs!$CM190),1,IF(AND(AN$4&gt;=Inputs!$CM190,AN$4&lt;Inputs!$CN190),1,IF(AND(AN$4=Inputs!$CN190,AN$4=Inputs!$CO190),1,IF(OR(AND(AN$4=Inputs!$CN190+1,Inputs!$CN190=Inputs!$CO190),AND(AN$4=Inputs!$CN190+2,Inputs!$CN190=Inputs!$CO190)),0,IF(AN$4=Inputs!$CN190,0.8,IF(AN$4=Inputs!$CN190+1,0.6,IF(AN$4=Inputs!$CN190+2,0.4,IF(AN$4=Inputs!$CO190,0.2,IF(AND(AN$4&gt;=Inputs!$CL190,AN$4&lt;Inputs!$CM190),(AN$4-Inputs!$CL190+1)/(Inputs!$AI190+1),0)))))))))</f>
        <v>0</v>
      </c>
      <c r="AO193" s="27">
        <f>IF(AND(Inputs!$CO190=0,AO$4&gt;=Inputs!$CM190),1,IF(AND(AO$4&gt;=Inputs!$CM190,AO$4&lt;Inputs!$CN190),1,IF(AND(AO$4=Inputs!$CN190,AO$4=Inputs!$CO190),1,IF(OR(AND(AO$4=Inputs!$CN190+1,Inputs!$CN190=Inputs!$CO190),AND(AO$4=Inputs!$CN190+2,Inputs!$CN190=Inputs!$CO190)),0,IF(AO$4=Inputs!$CN190,0.8,IF(AO$4=Inputs!$CN190+1,0.6,IF(AO$4=Inputs!$CN190+2,0.4,IF(AO$4=Inputs!$CO190,0.2,IF(AND(AO$4&gt;=Inputs!$CL190,AO$4&lt;Inputs!$CM190),(AO$4-Inputs!$CL190+1)/(Inputs!$AI190+1),0)))))))))</f>
        <v>0</v>
      </c>
      <c r="AP193" s="27">
        <f>IF(AND(Inputs!$CO190=0,AP$4&gt;=Inputs!$CM190),1,IF(AND(AP$4&gt;=Inputs!$CM190,AP$4&lt;Inputs!$CN190),1,IF(AND(AP$4=Inputs!$CN190,AP$4=Inputs!$CO190),1,IF(OR(AND(AP$4=Inputs!$CN190+1,Inputs!$CN190=Inputs!$CO190),AND(AP$4=Inputs!$CN190+2,Inputs!$CN190=Inputs!$CO190)),0,IF(AP$4=Inputs!$CN190,0.8,IF(AP$4=Inputs!$CN190+1,0.6,IF(AP$4=Inputs!$CN190+2,0.4,IF(AP$4=Inputs!$CO190,0.2,IF(AND(AP$4&gt;=Inputs!$CL190,AP$4&lt;Inputs!$CM190),(AP$4-Inputs!$CL190+1)/(Inputs!$AI190+1),0)))))))))</f>
        <v>0</v>
      </c>
      <c r="AQ193" s="27">
        <f>IF(AND(Inputs!$CO190=0,AQ$4&gt;=Inputs!$CM190),1,IF(AND(AQ$4&gt;=Inputs!$CM190,AQ$4&lt;Inputs!$CN190),1,IF(AND(AQ$4=Inputs!$CN190,AQ$4=Inputs!$CO190),1,IF(OR(AND(AQ$4=Inputs!$CN190+1,Inputs!$CN190=Inputs!$CO190),AND(AQ$4=Inputs!$CN190+2,Inputs!$CN190=Inputs!$CO190)),0,IF(AQ$4=Inputs!$CN190,0.8,IF(AQ$4=Inputs!$CN190+1,0.6,IF(AQ$4=Inputs!$CN190+2,0.4,IF(AQ$4=Inputs!$CO190,0.2,IF(AND(AQ$4&gt;=Inputs!$CL190,AQ$4&lt;Inputs!$CM190),(AQ$4-Inputs!$CL190+1)/(Inputs!$AI190+1),0)))))))))</f>
        <v>0</v>
      </c>
      <c r="AR193" s="27">
        <f>IF(AND(Inputs!$CO190=0,AR$4&gt;=Inputs!$CM190),1,IF(AND(AR$4&gt;=Inputs!$CM190,AR$4&lt;Inputs!$CN190),1,IF(AND(AR$4=Inputs!$CN190,AR$4=Inputs!$CO190),1,IF(OR(AND(AR$4=Inputs!$CN190+1,Inputs!$CN190=Inputs!$CO190),AND(AR$4=Inputs!$CN190+2,Inputs!$CN190=Inputs!$CO190)),0,IF(AR$4=Inputs!$CN190,0.8,IF(AR$4=Inputs!$CN190+1,0.6,IF(AR$4=Inputs!$CN190+2,0.4,IF(AR$4=Inputs!$CO190,0.2,IF(AND(AR$4&gt;=Inputs!$CL190,AR$4&lt;Inputs!$CM190),(AR$4-Inputs!$CL190+1)/(Inputs!$AI190+1),0)))))))))</f>
        <v>0</v>
      </c>
      <c r="AS193" s="27">
        <f>IF(AND(Inputs!$CO190=0,AS$4&gt;=Inputs!$CM190),1,IF(AND(AS$4&gt;=Inputs!$CM190,AS$4&lt;Inputs!$CN190),1,IF(AND(AS$4=Inputs!$CN190,AS$4=Inputs!$CO190),1,IF(OR(AND(AS$4=Inputs!$CN190+1,Inputs!$CN190=Inputs!$CO190),AND(AS$4=Inputs!$CN190+2,Inputs!$CN190=Inputs!$CO190)),0,IF(AS$4=Inputs!$CN190,0.8,IF(AS$4=Inputs!$CN190+1,0.6,IF(AS$4=Inputs!$CN190+2,0.4,IF(AS$4=Inputs!$CO190,0.2,IF(AND(AS$4&gt;=Inputs!$CL190,AS$4&lt;Inputs!$CM190),(AS$4-Inputs!$CL190+1)/(Inputs!$AI190+1),0)))))))))</f>
        <v>0</v>
      </c>
      <c r="AT193" s="27">
        <f>IF(AND(Inputs!$CO190=0,AT$4&gt;=Inputs!$CM190),1,IF(AND(AT$4&gt;=Inputs!$CM190,AT$4&lt;Inputs!$CN190),1,IF(AND(AT$4=Inputs!$CN190,AT$4=Inputs!$CO190),1,IF(OR(AND(AT$4=Inputs!$CN190+1,Inputs!$CN190=Inputs!$CO190),AND(AT$4=Inputs!$CN190+2,Inputs!$CN190=Inputs!$CO190)),0,IF(AT$4=Inputs!$CN190,0.8,IF(AT$4=Inputs!$CN190+1,0.6,IF(AT$4=Inputs!$CN190+2,0.4,IF(AT$4=Inputs!$CO190,0.2,IF(AND(AT$4&gt;=Inputs!$CL190,AT$4&lt;Inputs!$CM190),(AT$4-Inputs!$CL190+1)/(Inputs!$AI190+1),0)))))))))</f>
        <v>0</v>
      </c>
      <c r="AU193" s="27">
        <f>IF(AND(Inputs!$CO190=0,AU$4&gt;=Inputs!$CM190),1,IF(AND(AU$4&gt;=Inputs!$CM190,AU$4&lt;Inputs!$CN190),1,IF(AND(AU$4=Inputs!$CN190,AU$4=Inputs!$CO190),1,IF(OR(AND(AU$4=Inputs!$CN190+1,Inputs!$CN190=Inputs!$CO190),AND(AU$4=Inputs!$CN190+2,Inputs!$CN190=Inputs!$CO190)),0,IF(AU$4=Inputs!$CN190,0.8,IF(AU$4=Inputs!$CN190+1,0.6,IF(AU$4=Inputs!$CN190+2,0.4,IF(AU$4=Inputs!$CO190,0.2,IF(AND(AU$4&gt;=Inputs!$CL190,AU$4&lt;Inputs!$CM190),(AU$4-Inputs!$CL190+1)/(Inputs!$AI190+1),0)))))))))</f>
        <v>0</v>
      </c>
      <c r="AV193" s="27">
        <f>IF(AND(Inputs!$CO190=0,AV$4&gt;=Inputs!$CM190),1,IF(AND(AV$4&gt;=Inputs!$CM190,AV$4&lt;Inputs!$CN190),1,IF(AND(AV$4=Inputs!$CN190,AV$4=Inputs!$CO190),1,IF(OR(AND(AV$4=Inputs!$CN190+1,Inputs!$CN190=Inputs!$CO190),AND(AV$4=Inputs!$CN190+2,Inputs!$CN190=Inputs!$CO190)),0,IF(AV$4=Inputs!$CN190,0.8,IF(AV$4=Inputs!$CN190+1,0.6,IF(AV$4=Inputs!$CN190+2,0.4,IF(AV$4=Inputs!$CO190,0.2,IF(AND(AV$4&gt;=Inputs!$CL190,AV$4&lt;Inputs!$CM190),(AV$4-Inputs!$CL190+1)/(Inputs!$AI190+1),0)))))))))</f>
        <v>0</v>
      </c>
      <c r="AW193" s="27">
        <f>IF(AND(Inputs!$CO190=0,AW$4&gt;=Inputs!$CM190),1,IF(AND(AW$4&gt;=Inputs!$CM190,AW$4&lt;Inputs!$CN190),1,IF(AND(AW$4=Inputs!$CN190,AW$4=Inputs!$CO190),1,IF(OR(AND(AW$4=Inputs!$CN190+1,Inputs!$CN190=Inputs!$CO190),AND(AW$4=Inputs!$CN190+2,Inputs!$CN190=Inputs!$CO190)),0,IF(AW$4=Inputs!$CN190,0.8,IF(AW$4=Inputs!$CN190+1,0.6,IF(AW$4=Inputs!$CN190+2,0.4,IF(AW$4=Inputs!$CO190,0.2,IF(AND(AW$4&gt;=Inputs!$CL190,AW$4&lt;Inputs!$CM190),(AW$4-Inputs!$CL190+1)/(Inputs!$AI190+1),0)))))))))</f>
        <v>0</v>
      </c>
      <c r="AX193" s="27">
        <f>IF(AND(Inputs!$CO190=0,AX$4&gt;=Inputs!$CM190),1,IF(AND(AX$4&gt;=Inputs!$CM190,AX$4&lt;Inputs!$CN190),1,IF(AND(AX$4=Inputs!$CN190,AX$4=Inputs!$CO190),1,IF(OR(AND(AX$4=Inputs!$CN190+1,Inputs!$CN190=Inputs!$CO190),AND(AX$4=Inputs!$CN190+2,Inputs!$CN190=Inputs!$CO190)),0,IF(AX$4=Inputs!$CN190,0.8,IF(AX$4=Inputs!$CN190+1,0.6,IF(AX$4=Inputs!$CN190+2,0.4,IF(AX$4=Inputs!$CO190,0.2,IF(AND(AX$4&gt;=Inputs!$CL190,AX$4&lt;Inputs!$CM190),(AX$4-Inputs!$CL190+1)/(Inputs!$AI190+1),0)))))))))</f>
        <v>0</v>
      </c>
      <c r="AY193" s="27">
        <f>IF(AND(Inputs!$CO190=0,AY$4&gt;=Inputs!$CM190),1,IF(AND(AY$4&gt;=Inputs!$CM190,AY$4&lt;Inputs!$CN190),1,IF(AND(AY$4=Inputs!$CN190,AY$4=Inputs!$CO190),1,IF(OR(AND(AY$4=Inputs!$CN190+1,Inputs!$CN190=Inputs!$CO190),AND(AY$4=Inputs!$CN190+2,Inputs!$CN190=Inputs!$CO190)),0,IF(AY$4=Inputs!$CN190,0.8,IF(AY$4=Inputs!$CN190+1,0.6,IF(AY$4=Inputs!$CN190+2,0.4,IF(AY$4=Inputs!$CO190,0.2,IF(AND(AY$4&gt;=Inputs!$CL190,AY$4&lt;Inputs!$CM190),(AY$4-Inputs!$CL190+1)/(Inputs!$AI190+1),0)))))))))</f>
        <v>0</v>
      </c>
      <c r="AZ193" s="27">
        <f>IF(AND(Inputs!$CO190=0,AZ$4&gt;=Inputs!$CM190),1,IF(AND(AZ$4&gt;=Inputs!$CM190,AZ$4&lt;Inputs!$CN190),1,IF(AND(AZ$4=Inputs!$CN190,AZ$4=Inputs!$CO190),1,IF(OR(AND(AZ$4=Inputs!$CN190+1,Inputs!$CN190=Inputs!$CO190),AND(AZ$4=Inputs!$CN190+2,Inputs!$CN190=Inputs!$CO190)),0,IF(AZ$4=Inputs!$CN190,0.8,IF(AZ$4=Inputs!$CN190+1,0.6,IF(AZ$4=Inputs!$CN190+2,0.4,IF(AZ$4=Inputs!$CO190,0.2,IF(AND(AZ$4&gt;=Inputs!$CL190,AZ$4&lt;Inputs!$CM190),(AZ$4-Inputs!$CL190+1)/(Inputs!$AI190+1),0)))))))))</f>
        <v>0</v>
      </c>
      <c r="BA193" s="27">
        <f>IF(AND(Inputs!$CO190=0,BA$4&gt;=Inputs!$CM190),1,IF(AND(BA$4&gt;=Inputs!$CM190,BA$4&lt;Inputs!$CN190),1,IF(AND(BA$4=Inputs!$CN190,BA$4=Inputs!$CO190),1,IF(OR(AND(BA$4=Inputs!$CN190+1,Inputs!$CN190=Inputs!$CO190),AND(BA$4=Inputs!$CN190+2,Inputs!$CN190=Inputs!$CO190)),0,IF(BA$4=Inputs!$CN190,0.8,IF(BA$4=Inputs!$CN190+1,0.6,IF(BA$4=Inputs!$CN190+2,0.4,IF(BA$4=Inputs!$CO190,0.2,IF(AND(BA$4&gt;=Inputs!$CL190,BA$4&lt;Inputs!$CM190),(BA$4-Inputs!$CL190+1)/(Inputs!$AI190+1),0)))))))))</f>
        <v>0</v>
      </c>
      <c r="BB193" s="27">
        <f>IF(AND(Inputs!$CO190=0,BB$4&gt;=Inputs!$CM190),1,IF(AND(BB$4&gt;=Inputs!$CM190,BB$4&lt;Inputs!$CN190),1,IF(AND(BB$4=Inputs!$CN190,BB$4=Inputs!$CO190),1,IF(OR(AND(BB$4=Inputs!$CN190+1,Inputs!$CN190=Inputs!$CO190),AND(BB$4=Inputs!$CN190+2,Inputs!$CN190=Inputs!$CO190)),0,IF(BB$4=Inputs!$CN190,0.8,IF(BB$4=Inputs!$CN190+1,0.6,IF(BB$4=Inputs!$CN190+2,0.4,IF(BB$4=Inputs!$CO190,0.2,IF(AND(BB$4&gt;=Inputs!$CL190,BB$4&lt;Inputs!$CM190),(BB$4-Inputs!$CL190+1)/(Inputs!$AI190+1),0)))))))))</f>
        <v>0</v>
      </c>
      <c r="BC193" s="27">
        <f>IF(AND(Inputs!$CO190=0,BC$4&gt;=Inputs!$CM190),1,IF(AND(BC$4&gt;=Inputs!$CM190,BC$4&lt;Inputs!$CN190),1,IF(AND(BC$4=Inputs!$CN190,BC$4=Inputs!$CO190),1,IF(OR(AND(BC$4=Inputs!$CN190+1,Inputs!$CN190=Inputs!$CO190),AND(BC$4=Inputs!$CN190+2,Inputs!$CN190=Inputs!$CO190)),0,IF(BC$4=Inputs!$CN190,0.8,IF(BC$4=Inputs!$CN190+1,0.6,IF(BC$4=Inputs!$CN190+2,0.4,IF(BC$4=Inputs!$CO190,0.2,IF(AND(BC$4&gt;=Inputs!$CL190,BC$4&lt;Inputs!$CM190),(BC$4-Inputs!$CL190+1)/(Inputs!$AI190+1),0)))))))))</f>
        <v>0</v>
      </c>
      <c r="BD193" s="27">
        <f>IF(AND(Inputs!$CO190=0,BD$4&gt;=Inputs!$CM190),1,IF(AND(BD$4&gt;=Inputs!$CM190,BD$4&lt;Inputs!$CN190),1,IF(AND(BD$4=Inputs!$CN190,BD$4=Inputs!$CO190),1,IF(OR(AND(BD$4=Inputs!$CN190+1,Inputs!$CN190=Inputs!$CO190),AND(BD$4=Inputs!$CN190+2,Inputs!$CN190=Inputs!$CO190)),0,IF(BD$4=Inputs!$CN190,0.8,IF(BD$4=Inputs!$CN190+1,0.6,IF(BD$4=Inputs!$CN190+2,0.4,IF(BD$4=Inputs!$CO190,0.2,IF(AND(BD$4&gt;=Inputs!$CL190,BD$4&lt;Inputs!$CM190),(BD$4-Inputs!$CL190+1)/(Inputs!$AI190+1),0)))))))))</f>
        <v>0</v>
      </c>
      <c r="BE193" s="27">
        <f>IF(AND(Inputs!$CO190=0,BE$4&gt;=Inputs!$CM190),1,IF(AND(BE$4&gt;=Inputs!$CM190,BE$4&lt;Inputs!$CN190),1,IF(AND(BE$4=Inputs!$CN190,BE$4=Inputs!$CO190),1,IF(OR(AND(BE$4=Inputs!$CN190+1,Inputs!$CN190=Inputs!$CO190),AND(BE$4=Inputs!$CN190+2,Inputs!$CN190=Inputs!$CO190)),0,IF(BE$4=Inputs!$CN190,0.8,IF(BE$4=Inputs!$CN190+1,0.6,IF(BE$4=Inputs!$CN190+2,0.4,IF(BE$4=Inputs!$CO190,0.2,IF(AND(BE$4&gt;=Inputs!$CL190,BE$4&lt;Inputs!$CM190),(BE$4-Inputs!$CL190+1)/(Inputs!$AI190+1),0)))))))))</f>
        <v>0</v>
      </c>
      <c r="BF193" s="27">
        <f>IF(AND(Inputs!$CO190=0,BF$4&gt;=Inputs!$CM190),1,IF(AND(BF$4&gt;=Inputs!$CM190,BF$4&lt;Inputs!$CN190),1,IF(AND(BF$4=Inputs!$CN190,BF$4=Inputs!$CO190),1,IF(OR(AND(BF$4=Inputs!$CN190+1,Inputs!$CN190=Inputs!$CO190),AND(BF$4=Inputs!$CN190+2,Inputs!$CN190=Inputs!$CO190)),0,IF(BF$4=Inputs!$CN190,0.8,IF(BF$4=Inputs!$CN190+1,0.6,IF(BF$4=Inputs!$CN190+2,0.4,IF(BF$4=Inputs!$CO190,0.2,IF(AND(BF$4&gt;=Inputs!$CL190,BF$4&lt;Inputs!$CM190),(BF$4-Inputs!$CL190+1)/(Inputs!$AI190+1),0)))))))))</f>
        <v>0</v>
      </c>
      <c r="BG193" s="27">
        <f>IF(AND(Inputs!$CO190=0,BG$4&gt;=Inputs!$CM190),1,IF(AND(BG$4&gt;=Inputs!$CM190,BG$4&lt;Inputs!$CN190),1,IF(AND(BG$4=Inputs!$CN190,BG$4=Inputs!$CO190),1,IF(OR(AND(BG$4=Inputs!$CN190+1,Inputs!$CN190=Inputs!$CO190),AND(BG$4=Inputs!$CN190+2,Inputs!$CN190=Inputs!$CO190)),0,IF(BG$4=Inputs!$CN190,0.8,IF(BG$4=Inputs!$CN190+1,0.6,IF(BG$4=Inputs!$CN190+2,0.4,IF(BG$4=Inputs!$CO190,0.2,IF(AND(BG$4&gt;=Inputs!$CL190,BG$4&lt;Inputs!$CM190),(BG$4-Inputs!$CL190+1)/(Inputs!$AI190+1),0)))))))))</f>
        <v>0</v>
      </c>
      <c r="BH193" s="27">
        <f>IF(AND(Inputs!$CO190=0,BH$4&gt;=Inputs!$CM190),1,IF(AND(BH$4&gt;=Inputs!$CM190,BH$4&lt;Inputs!$CN190),1,IF(AND(BH$4=Inputs!$CN190,BH$4=Inputs!$CO190),1,IF(OR(AND(BH$4=Inputs!$CN190+1,Inputs!$CN190=Inputs!$CO190),AND(BH$4=Inputs!$CN190+2,Inputs!$CN190=Inputs!$CO190)),0,IF(BH$4=Inputs!$CN190,0.8,IF(BH$4=Inputs!$CN190+1,0.6,IF(BH$4=Inputs!$CN190+2,0.4,IF(BH$4=Inputs!$CO190,0.2,IF(AND(BH$4&gt;=Inputs!$CL190,BH$4&lt;Inputs!$CM190),(BH$4-Inputs!$CL190+1)/(Inputs!$AI190+1),0)))))))))</f>
        <v>0</v>
      </c>
      <c r="BI193" s="27">
        <f>IF(AND(Inputs!$CO190=0,BI$4&gt;=Inputs!$CM190),1,IF(AND(BI$4&gt;=Inputs!$CM190,BI$4&lt;Inputs!$CN190),1,IF(AND(BI$4=Inputs!$CN190,BI$4=Inputs!$CO190),1,IF(OR(AND(BI$4=Inputs!$CN190+1,Inputs!$CN190=Inputs!$CO190),AND(BI$4=Inputs!$CN190+2,Inputs!$CN190=Inputs!$CO190)),0,IF(BI$4=Inputs!$CN190,0.8,IF(BI$4=Inputs!$CN190+1,0.6,IF(BI$4=Inputs!$CN190+2,0.4,IF(BI$4=Inputs!$CO190,0.2,IF(AND(BI$4&gt;=Inputs!$CL190,BI$4&lt;Inputs!$CM190),(BI$4-Inputs!$CL190+1)/(Inputs!$AI190+1),0)))))))))</f>
        <v>0</v>
      </c>
      <c r="BJ193" s="27">
        <f>IF(AND(Inputs!$CO190=0,BJ$4&gt;=Inputs!$CM190),1,IF(AND(BJ$4&gt;=Inputs!$CM190,BJ$4&lt;Inputs!$CN190),1,IF(AND(BJ$4=Inputs!$CN190,BJ$4=Inputs!$CO190),1,IF(OR(AND(BJ$4=Inputs!$CN190+1,Inputs!$CN190=Inputs!$CO190),AND(BJ$4=Inputs!$CN190+2,Inputs!$CN190=Inputs!$CO190)),0,IF(BJ$4=Inputs!$CN190,0.8,IF(BJ$4=Inputs!$CN190+1,0.6,IF(BJ$4=Inputs!$CN190+2,0.4,IF(BJ$4=Inputs!$CO190,0.2,IF(AND(BJ$4&gt;=Inputs!$CL190,BJ$4&lt;Inputs!$CM190),(BJ$4-Inputs!$CL190+1)/(Inputs!$AI190+1),0)))))))))</f>
        <v>0</v>
      </c>
      <c r="BK193" s="27">
        <f>IF(AND(Inputs!$CO190=0,BK$4&gt;=Inputs!$CM190),1,IF(AND(BK$4&gt;=Inputs!$CM190,BK$4&lt;Inputs!$CN190),1,IF(AND(BK$4=Inputs!$CN190,BK$4=Inputs!$CO190),1,IF(OR(AND(BK$4=Inputs!$CN190+1,Inputs!$CN190=Inputs!$CO190),AND(BK$4=Inputs!$CN190+2,Inputs!$CN190=Inputs!$CO190)),0,IF(BK$4=Inputs!$CN190,0.8,IF(BK$4=Inputs!$CN190+1,0.6,IF(BK$4=Inputs!$CN190+2,0.4,IF(BK$4=Inputs!$CO190,0.2,IF(AND(BK$4&gt;=Inputs!$CL190,BK$4&lt;Inputs!$CM190),(BK$4-Inputs!$CL190+1)/(Inputs!$AI190+1),0)))))))))</f>
        <v>0</v>
      </c>
      <c r="BL193" s="27">
        <f>IF(AND(Inputs!$CO190=0,BL$4&gt;=Inputs!$CM190),1,IF(AND(BL$4&gt;=Inputs!$CM190,BL$4&lt;Inputs!$CN190),1,IF(AND(BL$4=Inputs!$CN190,BL$4=Inputs!$CO190),1,IF(OR(AND(BL$4=Inputs!$CN190+1,Inputs!$CN190=Inputs!$CO190),AND(BL$4=Inputs!$CN190+2,Inputs!$CN190=Inputs!$CO190)),0,IF(BL$4=Inputs!$CN190,0.8,IF(BL$4=Inputs!$CN190+1,0.6,IF(BL$4=Inputs!$CN190+2,0.4,IF(BL$4=Inputs!$CO190,0.2,IF(AND(BL$4&gt;=Inputs!$CL190,BL$4&lt;Inputs!$CM190),(BL$4-Inputs!$CL190+1)/(Inputs!$AI190+1),0)))))))))</f>
        <v>0</v>
      </c>
      <c r="BM193" s="27">
        <f>IF(AND(Inputs!$CO190=0,BM$4&gt;=Inputs!$CM190),1,IF(AND(BM$4&gt;=Inputs!$CM190,BM$4&lt;Inputs!$CN190),1,IF(AND(BM$4=Inputs!$CN190,BM$4=Inputs!$CO190),1,IF(OR(AND(BM$4=Inputs!$CN190+1,Inputs!$CN190=Inputs!$CO190),AND(BM$4=Inputs!$CN190+2,Inputs!$CN190=Inputs!$CO190)),0,IF(BM$4=Inputs!$CN190,0.8,IF(BM$4=Inputs!$CN190+1,0.6,IF(BM$4=Inputs!$CN190+2,0.4,IF(BM$4=Inputs!$CO190,0.2,IF(AND(BM$4&gt;=Inputs!$CL190,BM$4&lt;Inputs!$CM190),(BM$4-Inputs!$CL190+1)/(Inputs!$AI190+1),0)))))))))</f>
        <v>0</v>
      </c>
      <c r="BO193" s="46" t="str">
        <f>IF(Inputs!$B190="","",(ROUND(Inputs!$BC190*AJ193,0)))</f>
        <v/>
      </c>
      <c r="BP193" s="46" t="str">
        <f>IF(Inputs!$B190="","",(ROUND(Inputs!$BC190*AK193,0)))</f>
        <v/>
      </c>
      <c r="BQ193" s="46" t="str">
        <f>IF(Inputs!$B190="","",(ROUND(Inputs!$BC190*AL193,0)))</f>
        <v/>
      </c>
      <c r="BR193" s="46" t="str">
        <f>IF(Inputs!$B190="","",(ROUND(Inputs!$BC190*AM193,0)))</f>
        <v/>
      </c>
      <c r="BS193" s="46" t="str">
        <f>IF(Inputs!$B190="","",(ROUND(Inputs!$BC190*AN193,0)))</f>
        <v/>
      </c>
      <c r="BT193" s="46" t="str">
        <f>IF(Inputs!$B190="","",(ROUND(Inputs!$BC190*AO193,0)))</f>
        <v/>
      </c>
      <c r="BU193" s="46" t="str">
        <f>IF(Inputs!$B190="","",(ROUND(Inputs!$BC190*AP193,0)))</f>
        <v/>
      </c>
      <c r="BV193" s="46" t="str">
        <f>IF(Inputs!$B190="","",(ROUND(Inputs!$BC190*AQ193,0)))</f>
        <v/>
      </c>
      <c r="BW193" s="46" t="str">
        <f>IF(Inputs!$B190="","",(ROUND(Inputs!$BC190*AR193,0)))</f>
        <v/>
      </c>
      <c r="BX193" s="46" t="str">
        <f>IF(Inputs!$B190="","",(ROUND(Inputs!$BC190*AS193,0)))</f>
        <v/>
      </c>
      <c r="BY193" s="46" t="str">
        <f>IF(Inputs!$B190="","",(ROUND(Inputs!$BC190*AT193,0)))</f>
        <v/>
      </c>
      <c r="BZ193" s="46" t="str">
        <f>IF(Inputs!$B190="","",(ROUND(Inputs!$BC190*AU193,0)))</f>
        <v/>
      </c>
      <c r="CA193" s="46" t="str">
        <f>IF(Inputs!$B190="","",(ROUND(Inputs!$BC190*AV193,0)))</f>
        <v/>
      </c>
      <c r="CB193" s="46" t="str">
        <f>IF(Inputs!$B190="","",(ROUND(Inputs!$BC190*AW193,0)))</f>
        <v/>
      </c>
      <c r="CC193" s="46" t="str">
        <f>IF(Inputs!$B190="","",(ROUND(Inputs!$BC190*AX193,0)))</f>
        <v/>
      </c>
      <c r="CD193" s="46" t="str">
        <f>IF(Inputs!$B190="","",(ROUND(Inputs!$BC190*AY193,0)))</f>
        <v/>
      </c>
      <c r="CE193" s="46" t="str">
        <f>IF(Inputs!$B190="","",(ROUND(Inputs!$BC190*AZ193,0)))</f>
        <v/>
      </c>
      <c r="CF193" s="46" t="str">
        <f>IF(Inputs!$B190="","",(ROUND(Inputs!$BC190*BA193,0)))</f>
        <v/>
      </c>
      <c r="CG193" s="46" t="str">
        <f>IF(Inputs!$B190="","",(ROUND(Inputs!$BC190*BB193,0)))</f>
        <v/>
      </c>
      <c r="CH193" s="46" t="str">
        <f>IF(Inputs!$B190="","",(ROUND(Inputs!$BC190*BC193,0)))</f>
        <v/>
      </c>
      <c r="CI193" s="46" t="str">
        <f>IF(Inputs!$B190="","",(ROUND(Inputs!$BC190*BD193,0)))</f>
        <v/>
      </c>
      <c r="CJ193" s="46" t="str">
        <f>IF(Inputs!$B190="","",(ROUND(Inputs!$BC190*BE193,0)))</f>
        <v/>
      </c>
      <c r="CK193" s="46" t="str">
        <f>IF(Inputs!$B190="","",(ROUND(Inputs!$BC190*BF193,0)))</f>
        <v/>
      </c>
      <c r="CL193" s="46" t="str">
        <f>IF(Inputs!$B190="","",(ROUND(Inputs!$BC190*BG193,0)))</f>
        <v/>
      </c>
      <c r="CM193" s="46" t="str">
        <f>IF(Inputs!$B190="","",(ROUND(Inputs!$BC190*BH193,0)))</f>
        <v/>
      </c>
      <c r="CN193" s="46" t="str">
        <f>IF(Inputs!$B190="","",(ROUND(Inputs!$BC190*BI193,0)))</f>
        <v/>
      </c>
      <c r="CO193" s="46" t="str">
        <f>IF(Inputs!$B190="","",(ROUND(Inputs!$BC190*BJ193,0)))</f>
        <v/>
      </c>
      <c r="CP193" s="46" t="str">
        <f>IF(Inputs!$B190="","",(ROUND(Inputs!$BC190*BK193,0)))</f>
        <v/>
      </c>
      <c r="CQ193" s="46" t="str">
        <f>IF(Inputs!$B190="","",(ROUND(Inputs!$BC190*BL193,0)))</f>
        <v/>
      </c>
      <c r="CR193" s="46" t="str">
        <f>IF(Inputs!$B190="","",(ROUND(Inputs!$BC190*BM193,0)))</f>
        <v/>
      </c>
      <c r="CV193" s="46" t="str">
        <f>IF(A193="","",IF(AND(CV$4&lt;=Inputs!$CQ190,CV$4&gt;=Inputs!$CP190),Inputs!$AR190/(Inputs!$CQ190-Inputs!$CP190+1),0)+IF(CV$4=Inputs!$CL190,Inputs!$BD190,0))</f>
        <v/>
      </c>
      <c r="CW193" s="46" t="str">
        <f>IF(B193="","",IF(AND(CW$4&lt;=Inputs!$CQ190,CW$4&gt;=Inputs!$CP190),Inputs!$AR190/(Inputs!$CQ190-Inputs!$CP190+1),0)+IF(CW$4=Inputs!$CL190,Inputs!$BD190,0))</f>
        <v/>
      </c>
      <c r="CX193" s="46" t="str">
        <f>IF(C193="","",IF(AND(CX$4&lt;=Inputs!$CQ190,CX$4&gt;=Inputs!$CP190),Inputs!$AR190/(Inputs!$CQ190-Inputs!$CP190+1),0)+IF(CX$4=Inputs!$CL190,Inputs!$BD190,0))</f>
        <v/>
      </c>
      <c r="CY193" s="46" t="str">
        <f>IF(D193="","",IF(AND(CY$4&lt;=Inputs!$CQ190,CY$4&gt;=Inputs!$CP190),Inputs!$AR190/(Inputs!$CQ190-Inputs!$CP190+1),0)+IF(CY$4=Inputs!$CL190,Inputs!$BD190,0))</f>
        <v/>
      </c>
      <c r="CZ193" s="46" t="str">
        <f>IF(E193="","",IF(AND(CZ$4&lt;=Inputs!$CQ190,CZ$4&gt;=Inputs!$CP190),Inputs!$AR190/(Inputs!$CQ190-Inputs!$CP190+1),0)+IF(CZ$4=Inputs!$CL190,Inputs!$BD190,0))</f>
        <v/>
      </c>
      <c r="DA193" s="46" t="str">
        <f>IF(F193="","",IF(AND(DA$4&lt;=Inputs!$CQ190,DA$4&gt;=Inputs!$CP190),Inputs!$AR190/(Inputs!$CQ190-Inputs!$CP190+1),0)+IF(DA$4=Inputs!$CL190,Inputs!$BD190,0))</f>
        <v/>
      </c>
      <c r="DB193" s="46" t="str">
        <f>IF(G193="","",IF(AND(DB$4&lt;=Inputs!$CQ190,DB$4&gt;=Inputs!$CP190),Inputs!$AR190/(Inputs!$CQ190-Inputs!$CP190+1),0)+IF(DB$4=Inputs!$CL190,Inputs!$BD190,0))</f>
        <v/>
      </c>
      <c r="DC193" s="46" t="str">
        <f>IF(H193="","",IF(AND(DC$4&lt;=Inputs!$CQ190,DC$4&gt;=Inputs!$CP190),Inputs!$AR190/(Inputs!$CQ190-Inputs!$CP190+1),0)+IF(DC$4=Inputs!$CL190,Inputs!$BD190,0))</f>
        <v/>
      </c>
      <c r="DD193" s="46" t="str">
        <f>IF(I193="","",IF(AND(DD$4&lt;=Inputs!$CQ190,DD$4&gt;=Inputs!$CP190),Inputs!$AR190/(Inputs!$CQ190-Inputs!$CP190+1),0)+IF(DD$4=Inputs!$CL190,Inputs!$BD190,0))</f>
        <v/>
      </c>
      <c r="DE193" s="46" t="str">
        <f>IF(J193="","",IF(AND(DE$4&lt;=Inputs!$CQ190,DE$4&gt;=Inputs!$CP190),Inputs!$AR190/(Inputs!$CQ190-Inputs!$CP190+1),0)+IF(DE$4=Inputs!$CL190,Inputs!$BD190,0))</f>
        <v/>
      </c>
      <c r="DF193" s="46" t="str">
        <f>IF(K193="","",IF(AND(DF$4&lt;=Inputs!$CQ190,DF$4&gt;=Inputs!$CP190),Inputs!$AR190/(Inputs!$CQ190-Inputs!$CP190+1),0)+IF(DF$4=Inputs!$CL190,Inputs!$BD190,0))</f>
        <v/>
      </c>
      <c r="DG193" s="46" t="str">
        <f>IF(L193="","",IF(AND(DG$4&lt;=Inputs!$CQ190,DG$4&gt;=Inputs!$CP190),Inputs!$AR190/(Inputs!$CQ190-Inputs!$CP190+1),0)+IF(DG$4=Inputs!$CL190,Inputs!$BD190,0))</f>
        <v/>
      </c>
      <c r="DH193" s="46" t="str">
        <f>IF(M193="","",IF(AND(DH$4&lt;=Inputs!$CQ190,DH$4&gt;=Inputs!$CP190),Inputs!$AR190/(Inputs!$CQ190-Inputs!$CP190+1),0)+IF(DH$4=Inputs!$CL190,Inputs!$BD190,0))</f>
        <v/>
      </c>
      <c r="DI193" s="46" t="str">
        <f>IF(N193="","",IF(AND(DI$4&lt;=Inputs!$CQ190,DI$4&gt;=Inputs!$CP190),Inputs!$AR190/(Inputs!$CQ190-Inputs!$CP190+1),0)+IF(DI$4=Inputs!$CL190,Inputs!$BD190,0))</f>
        <v/>
      </c>
      <c r="DJ193" s="46" t="str">
        <f>IF(O193="","",IF(AND(DJ$4&lt;=Inputs!$CQ190,DJ$4&gt;=Inputs!$CP190),Inputs!$AR190/(Inputs!$CQ190-Inputs!$CP190+1),0)+IF(DJ$4=Inputs!$CL190,Inputs!$BD190,0))</f>
        <v/>
      </c>
      <c r="DK193" s="46" t="str">
        <f>IF(P193="","",IF(AND(DK$4&lt;=Inputs!$CQ190,DK$4&gt;=Inputs!$CP190),Inputs!$AR190/(Inputs!$CQ190-Inputs!$CP190+1),0)+IF(DK$4=Inputs!$CL190,Inputs!$BD190,0))</f>
        <v/>
      </c>
      <c r="DL193" s="46" t="str">
        <f>IF(Q193="","",IF(AND(DL$4&lt;=Inputs!$CQ190,DL$4&gt;=Inputs!$CP190),Inputs!$AR190/(Inputs!$CQ190-Inputs!$CP190+1),0)+IF(DL$4=Inputs!$CL190,Inputs!$BD190,0))</f>
        <v/>
      </c>
      <c r="DM193" s="46" t="str">
        <f>IF(R193="","",IF(AND(DM$4&lt;=Inputs!$CQ190,DM$4&gt;=Inputs!$CP190),Inputs!$AR190/(Inputs!$CQ190-Inputs!$CP190+1),0)+IF(DM$4=Inputs!$CL190,Inputs!$BD190,0))</f>
        <v/>
      </c>
      <c r="DN193" s="46" t="str">
        <f>IF(S193="","",IF(AND(DN$4&lt;=Inputs!$CQ190,DN$4&gt;=Inputs!$CP190),Inputs!$AR190/(Inputs!$CQ190-Inputs!$CP190+1),0)+IF(DN$4=Inputs!$CL190,Inputs!$BD190,0))</f>
        <v/>
      </c>
      <c r="DO193" s="46" t="str">
        <f>IF(T193="","",IF(AND(DO$4&lt;=Inputs!$CQ190,DO$4&gt;=Inputs!$CP190),Inputs!$AR190/(Inputs!$CQ190-Inputs!$CP190+1),0)+IF(DO$4=Inputs!$CL190,Inputs!$BD190,0))</f>
        <v/>
      </c>
      <c r="DP193" s="46" t="str">
        <f>IF(U193="","",IF(AND(DP$4&lt;=Inputs!$CQ190,DP$4&gt;=Inputs!$CP190),Inputs!$AR190/(Inputs!$CQ190-Inputs!$CP190+1),0)+IF(DP$4=Inputs!$CL190,Inputs!$BD190,0))</f>
        <v/>
      </c>
      <c r="DQ193" s="46" t="str">
        <f>IF(V193="","",IF(AND(DQ$4&lt;=Inputs!$CQ190,DQ$4&gt;=Inputs!$CP190),Inputs!$AR190/(Inputs!$CQ190-Inputs!$CP190+1),0)+IF(DQ$4=Inputs!$CL190,Inputs!$BD190,0))</f>
        <v/>
      </c>
      <c r="DR193" s="46" t="str">
        <f>IF(W193="","",IF(AND(DR$4&lt;=Inputs!$CQ190,DR$4&gt;=Inputs!$CP190),Inputs!$AR190/(Inputs!$CQ190-Inputs!$CP190+1),0)+IF(DR$4=Inputs!$CL190,Inputs!$BD190,0))</f>
        <v/>
      </c>
      <c r="DS193" s="46" t="str">
        <f>IF(X193="","",IF(AND(DS$4&lt;=Inputs!$CQ190,DS$4&gt;=Inputs!$CP190),Inputs!$AR190/(Inputs!$CQ190-Inputs!$CP190+1),0)+IF(DS$4=Inputs!$CL190,Inputs!$BD190,0))</f>
        <v/>
      </c>
      <c r="DT193" s="46" t="str">
        <f>IF(Y193="","",IF(AND(DT$4&lt;=Inputs!$CQ190,DT$4&gt;=Inputs!$CP190),Inputs!$AR190/(Inputs!$CQ190-Inputs!$CP190+1),0)+IF(DT$4=Inputs!$CL190,Inputs!$BD190,0))</f>
        <v/>
      </c>
      <c r="DU193" s="46" t="str">
        <f>IF(Z193="","",IF(AND(DU$4&lt;=Inputs!$CQ190,DU$4&gt;=Inputs!$CP190),Inputs!$AR190/(Inputs!$CQ190-Inputs!$CP190+1),0)+IF(DU$4=Inputs!$CL190,Inputs!$BD190,0))</f>
        <v/>
      </c>
      <c r="DV193" s="46" t="str">
        <f>IF(AA193="","",IF(AND(DV$4&lt;=Inputs!$CQ190,DV$4&gt;=Inputs!$CP190),Inputs!$AR190/(Inputs!$CQ190-Inputs!$CP190+1),0)+IF(DV$4=Inputs!$CL190,Inputs!$BD190,0))</f>
        <v/>
      </c>
      <c r="DW193" s="46" t="str">
        <f>IF(AB193="","",IF(AND(DW$4&lt;=Inputs!$CQ190,DW$4&gt;=Inputs!$CP190),Inputs!$AR190/(Inputs!$CQ190-Inputs!$CP190+1),0)+IF(DW$4=Inputs!$CL190,Inputs!$BD190,0))</f>
        <v/>
      </c>
      <c r="DX193" s="46" t="str">
        <f>IF(AC193="","",IF(AND(DX$4&lt;=Inputs!$CQ190,DX$4&gt;=Inputs!$CP190),Inputs!$AR190/(Inputs!$CQ190-Inputs!$CP190+1),0)+IF(DX$4=Inputs!$CL190,Inputs!$BD190,0))</f>
        <v/>
      </c>
      <c r="DY193" s="46" t="str">
        <f>IF(AD193="","",IF(AND(DY$4&lt;=Inputs!$CQ190,DY$4&gt;=Inputs!$CP190),Inputs!$AR190/(Inputs!$CQ190-Inputs!$CP190+1),0)+IF(DY$4=Inputs!$CL190,Inputs!$BD190,0))</f>
        <v/>
      </c>
      <c r="DZ193" s="46" t="str">
        <f t="shared" si="8"/>
        <v/>
      </c>
    </row>
    <row r="194" spans="1:130">
      <c r="A194" s="7" t="str">
        <f>IF(Inputs!A191="","",Inputs!A191)</f>
        <v/>
      </c>
      <c r="B194" t="str">
        <f>IF(Inputs!B191="","",Inputs!B191)</f>
        <v/>
      </c>
      <c r="C194" s="46" t="str">
        <f>IF(Inputs!$B191="","",BO194-CV194)</f>
        <v/>
      </c>
      <c r="D194" s="46" t="str">
        <f>IF(Inputs!$B191="","",BP194-CW194)</f>
        <v/>
      </c>
      <c r="E194" s="46" t="str">
        <f>IF(Inputs!$B191="","",BQ194-CX194)</f>
        <v/>
      </c>
      <c r="F194" s="46" t="str">
        <f>IF(Inputs!$B191="","",BR194-CY194)</f>
        <v/>
      </c>
      <c r="G194" s="46" t="str">
        <f>IF(Inputs!$B191="","",BS194-CZ194)</f>
        <v/>
      </c>
      <c r="H194" s="46" t="str">
        <f>IF(Inputs!$B191="","",BT194-DA194)</f>
        <v/>
      </c>
      <c r="I194" s="46" t="str">
        <f>IF(Inputs!$B191="","",BU194-DB194)</f>
        <v/>
      </c>
      <c r="J194" s="46" t="str">
        <f>IF(Inputs!$B191="","",BV194-DC194)</f>
        <v/>
      </c>
      <c r="K194" s="46" t="str">
        <f>IF(Inputs!$B191="","",BW194-DD194)</f>
        <v/>
      </c>
      <c r="L194" s="46" t="str">
        <f>IF(Inputs!$B191="","",BX194-DE194)</f>
        <v/>
      </c>
      <c r="M194" s="46" t="str">
        <f>IF(Inputs!$B191="","",BY194-DF194)</f>
        <v/>
      </c>
      <c r="N194" s="46" t="str">
        <f>IF(Inputs!$B191="","",BZ194-DG194)</f>
        <v/>
      </c>
      <c r="O194" s="46" t="str">
        <f>IF(Inputs!$B191="","",CA194-DH194)</f>
        <v/>
      </c>
      <c r="P194" s="46" t="str">
        <f>IF(Inputs!$B191="","",CB194-DI194)</f>
        <v/>
      </c>
      <c r="Q194" s="46" t="str">
        <f>IF(Inputs!$B191="","",CC194-DJ194)</f>
        <v/>
      </c>
      <c r="R194" s="46" t="str">
        <f>IF(Inputs!$B191="","",CD194-DK194)</f>
        <v/>
      </c>
      <c r="S194" s="46" t="str">
        <f>IF(Inputs!$B191="","",CE194-DL194)</f>
        <v/>
      </c>
      <c r="T194" s="46" t="str">
        <f>IF(Inputs!$B191="","",CF194-DM194)</f>
        <v/>
      </c>
      <c r="U194" s="46" t="str">
        <f>IF(Inputs!$B191="","",CG194-DN194)</f>
        <v/>
      </c>
      <c r="V194" s="46" t="str">
        <f>IF(Inputs!$B191="","",CH194-DO194)</f>
        <v/>
      </c>
      <c r="W194" s="46" t="str">
        <f>IF(Inputs!$B191="","",CI194-DP194)</f>
        <v/>
      </c>
      <c r="X194" s="46" t="str">
        <f>IF(Inputs!$B191="","",CJ194-DQ194)</f>
        <v/>
      </c>
      <c r="Y194" s="46" t="str">
        <f>IF(Inputs!$B191="","",CK194-DR194)</f>
        <v/>
      </c>
      <c r="Z194" s="46" t="str">
        <f>IF(Inputs!$B191="","",CL194-DS194)</f>
        <v/>
      </c>
      <c r="AA194" s="46" t="str">
        <f>IF(Inputs!$B191="","",CM194-DT194)</f>
        <v/>
      </c>
      <c r="AB194" s="46" t="str">
        <f>IF(Inputs!$B191="","",CN194-DU194)</f>
        <v/>
      </c>
      <c r="AC194" s="46" t="str">
        <f>IF(Inputs!$B191="","",CO194-DV194)</f>
        <v/>
      </c>
      <c r="AD194" s="46" t="str">
        <f>IF(Inputs!$B191="","",CP194-DW194)</f>
        <v/>
      </c>
      <c r="AE194" s="46" t="str">
        <f>IF(Inputs!$B191="","",CQ194-DX194)</f>
        <v/>
      </c>
      <c r="AF194" s="46" t="str">
        <f>IF(Inputs!$B191="","",CR194-DY194)</f>
        <v/>
      </c>
      <c r="AG194" s="50" t="str">
        <f t="shared" si="9"/>
        <v/>
      </c>
      <c r="AH194" s="50"/>
      <c r="AJ194" s="27">
        <f>IF(AND(Inputs!$CO191=0,AJ$4&gt;=Inputs!$CM191),1,IF(AND(AJ$4&gt;=Inputs!$CM191,AJ$4&lt;Inputs!$CN191),1,IF(AND(AJ$4=Inputs!$CN191,AJ$4=Inputs!$CO191),1,IF(OR(AND(AJ$4=Inputs!$CN191+1,Inputs!$CN191=Inputs!$CO191),AND(AJ$4=Inputs!$CN191+2,Inputs!$CN191=Inputs!$CO191)),0,IF(AJ$4=Inputs!$CN191,0.8,IF(AJ$4=Inputs!$CN191+1,0.6,IF(AJ$4=Inputs!$CN191+2,0.4,IF(AJ$4=Inputs!$CO191,0.2,IF(AND(AJ$4&gt;=Inputs!$CL191,AJ$4&lt;Inputs!$CM191),(AJ$4-Inputs!$CL191+1)/(Inputs!$AI191+1),0)))))))))</f>
        <v>0</v>
      </c>
      <c r="AK194" s="27">
        <f>IF(AND(Inputs!$CO191=0,AK$4&gt;=Inputs!$CM191),1,IF(AND(AK$4&gt;=Inputs!$CM191,AK$4&lt;Inputs!$CN191),1,IF(AND(AK$4=Inputs!$CN191,AK$4=Inputs!$CO191),1,IF(OR(AND(AK$4=Inputs!$CN191+1,Inputs!$CN191=Inputs!$CO191),AND(AK$4=Inputs!$CN191+2,Inputs!$CN191=Inputs!$CO191)),0,IF(AK$4=Inputs!$CN191,0.8,IF(AK$4=Inputs!$CN191+1,0.6,IF(AK$4=Inputs!$CN191+2,0.4,IF(AK$4=Inputs!$CO191,0.2,IF(AND(AK$4&gt;=Inputs!$CL191,AK$4&lt;Inputs!$CM191),(AK$4-Inputs!$CL191+1)/(Inputs!$AI191+1),0)))))))))</f>
        <v>0</v>
      </c>
      <c r="AL194" s="27">
        <f>IF(AND(Inputs!$CO191=0,AL$4&gt;=Inputs!$CM191),1,IF(AND(AL$4&gt;=Inputs!$CM191,AL$4&lt;Inputs!$CN191),1,IF(AND(AL$4=Inputs!$CN191,AL$4=Inputs!$CO191),1,IF(OR(AND(AL$4=Inputs!$CN191+1,Inputs!$CN191=Inputs!$CO191),AND(AL$4=Inputs!$CN191+2,Inputs!$CN191=Inputs!$CO191)),0,IF(AL$4=Inputs!$CN191,0.8,IF(AL$4=Inputs!$CN191+1,0.6,IF(AL$4=Inputs!$CN191+2,0.4,IF(AL$4=Inputs!$CO191,0.2,IF(AND(AL$4&gt;=Inputs!$CL191,AL$4&lt;Inputs!$CM191),(AL$4-Inputs!$CL191+1)/(Inputs!$AI191+1),0)))))))))</f>
        <v>0</v>
      </c>
      <c r="AM194" s="27">
        <f>IF(AND(Inputs!$CO191=0,AM$4&gt;=Inputs!$CM191),1,IF(AND(AM$4&gt;=Inputs!$CM191,AM$4&lt;Inputs!$CN191),1,IF(AND(AM$4=Inputs!$CN191,AM$4=Inputs!$CO191),1,IF(OR(AND(AM$4=Inputs!$CN191+1,Inputs!$CN191=Inputs!$CO191),AND(AM$4=Inputs!$CN191+2,Inputs!$CN191=Inputs!$CO191)),0,IF(AM$4=Inputs!$CN191,0.8,IF(AM$4=Inputs!$CN191+1,0.6,IF(AM$4=Inputs!$CN191+2,0.4,IF(AM$4=Inputs!$CO191,0.2,IF(AND(AM$4&gt;=Inputs!$CL191,AM$4&lt;Inputs!$CM191),(AM$4-Inputs!$CL191+1)/(Inputs!$AI191+1),0)))))))))</f>
        <v>0</v>
      </c>
      <c r="AN194" s="27">
        <f>IF(AND(Inputs!$CO191=0,AN$4&gt;=Inputs!$CM191),1,IF(AND(AN$4&gt;=Inputs!$CM191,AN$4&lt;Inputs!$CN191),1,IF(AND(AN$4=Inputs!$CN191,AN$4=Inputs!$CO191),1,IF(OR(AND(AN$4=Inputs!$CN191+1,Inputs!$CN191=Inputs!$CO191),AND(AN$4=Inputs!$CN191+2,Inputs!$CN191=Inputs!$CO191)),0,IF(AN$4=Inputs!$CN191,0.8,IF(AN$4=Inputs!$CN191+1,0.6,IF(AN$4=Inputs!$CN191+2,0.4,IF(AN$4=Inputs!$CO191,0.2,IF(AND(AN$4&gt;=Inputs!$CL191,AN$4&lt;Inputs!$CM191),(AN$4-Inputs!$CL191+1)/(Inputs!$AI191+1),0)))))))))</f>
        <v>0</v>
      </c>
      <c r="AO194" s="27">
        <f>IF(AND(Inputs!$CO191=0,AO$4&gt;=Inputs!$CM191),1,IF(AND(AO$4&gt;=Inputs!$CM191,AO$4&lt;Inputs!$CN191),1,IF(AND(AO$4=Inputs!$CN191,AO$4=Inputs!$CO191),1,IF(OR(AND(AO$4=Inputs!$CN191+1,Inputs!$CN191=Inputs!$CO191),AND(AO$4=Inputs!$CN191+2,Inputs!$CN191=Inputs!$CO191)),0,IF(AO$4=Inputs!$CN191,0.8,IF(AO$4=Inputs!$CN191+1,0.6,IF(AO$4=Inputs!$CN191+2,0.4,IF(AO$4=Inputs!$CO191,0.2,IF(AND(AO$4&gt;=Inputs!$CL191,AO$4&lt;Inputs!$CM191),(AO$4-Inputs!$CL191+1)/(Inputs!$AI191+1),0)))))))))</f>
        <v>0</v>
      </c>
      <c r="AP194" s="27">
        <f>IF(AND(Inputs!$CO191=0,AP$4&gt;=Inputs!$CM191),1,IF(AND(AP$4&gt;=Inputs!$CM191,AP$4&lt;Inputs!$CN191),1,IF(AND(AP$4=Inputs!$CN191,AP$4=Inputs!$CO191),1,IF(OR(AND(AP$4=Inputs!$CN191+1,Inputs!$CN191=Inputs!$CO191),AND(AP$4=Inputs!$CN191+2,Inputs!$CN191=Inputs!$CO191)),0,IF(AP$4=Inputs!$CN191,0.8,IF(AP$4=Inputs!$CN191+1,0.6,IF(AP$4=Inputs!$CN191+2,0.4,IF(AP$4=Inputs!$CO191,0.2,IF(AND(AP$4&gt;=Inputs!$CL191,AP$4&lt;Inputs!$CM191),(AP$4-Inputs!$CL191+1)/(Inputs!$AI191+1),0)))))))))</f>
        <v>0</v>
      </c>
      <c r="AQ194" s="27">
        <f>IF(AND(Inputs!$CO191=0,AQ$4&gt;=Inputs!$CM191),1,IF(AND(AQ$4&gt;=Inputs!$CM191,AQ$4&lt;Inputs!$CN191),1,IF(AND(AQ$4=Inputs!$CN191,AQ$4=Inputs!$CO191),1,IF(OR(AND(AQ$4=Inputs!$CN191+1,Inputs!$CN191=Inputs!$CO191),AND(AQ$4=Inputs!$CN191+2,Inputs!$CN191=Inputs!$CO191)),0,IF(AQ$4=Inputs!$CN191,0.8,IF(AQ$4=Inputs!$CN191+1,0.6,IF(AQ$4=Inputs!$CN191+2,0.4,IF(AQ$4=Inputs!$CO191,0.2,IF(AND(AQ$4&gt;=Inputs!$CL191,AQ$4&lt;Inputs!$CM191),(AQ$4-Inputs!$CL191+1)/(Inputs!$AI191+1),0)))))))))</f>
        <v>0</v>
      </c>
      <c r="AR194" s="27">
        <f>IF(AND(Inputs!$CO191=0,AR$4&gt;=Inputs!$CM191),1,IF(AND(AR$4&gt;=Inputs!$CM191,AR$4&lt;Inputs!$CN191),1,IF(AND(AR$4=Inputs!$CN191,AR$4=Inputs!$CO191),1,IF(OR(AND(AR$4=Inputs!$CN191+1,Inputs!$CN191=Inputs!$CO191),AND(AR$4=Inputs!$CN191+2,Inputs!$CN191=Inputs!$CO191)),0,IF(AR$4=Inputs!$CN191,0.8,IF(AR$4=Inputs!$CN191+1,0.6,IF(AR$4=Inputs!$CN191+2,0.4,IF(AR$4=Inputs!$CO191,0.2,IF(AND(AR$4&gt;=Inputs!$CL191,AR$4&lt;Inputs!$CM191),(AR$4-Inputs!$CL191+1)/(Inputs!$AI191+1),0)))))))))</f>
        <v>0</v>
      </c>
      <c r="AS194" s="27">
        <f>IF(AND(Inputs!$CO191=0,AS$4&gt;=Inputs!$CM191),1,IF(AND(AS$4&gt;=Inputs!$CM191,AS$4&lt;Inputs!$CN191),1,IF(AND(AS$4=Inputs!$CN191,AS$4=Inputs!$CO191),1,IF(OR(AND(AS$4=Inputs!$CN191+1,Inputs!$CN191=Inputs!$CO191),AND(AS$4=Inputs!$CN191+2,Inputs!$CN191=Inputs!$CO191)),0,IF(AS$4=Inputs!$CN191,0.8,IF(AS$4=Inputs!$CN191+1,0.6,IF(AS$4=Inputs!$CN191+2,0.4,IF(AS$4=Inputs!$CO191,0.2,IF(AND(AS$4&gt;=Inputs!$CL191,AS$4&lt;Inputs!$CM191),(AS$4-Inputs!$CL191+1)/(Inputs!$AI191+1),0)))))))))</f>
        <v>0</v>
      </c>
      <c r="AT194" s="27">
        <f>IF(AND(Inputs!$CO191=0,AT$4&gt;=Inputs!$CM191),1,IF(AND(AT$4&gt;=Inputs!$CM191,AT$4&lt;Inputs!$CN191),1,IF(AND(AT$4=Inputs!$CN191,AT$4=Inputs!$CO191),1,IF(OR(AND(AT$4=Inputs!$CN191+1,Inputs!$CN191=Inputs!$CO191),AND(AT$4=Inputs!$CN191+2,Inputs!$CN191=Inputs!$CO191)),0,IF(AT$4=Inputs!$CN191,0.8,IF(AT$4=Inputs!$CN191+1,0.6,IF(AT$4=Inputs!$CN191+2,0.4,IF(AT$4=Inputs!$CO191,0.2,IF(AND(AT$4&gt;=Inputs!$CL191,AT$4&lt;Inputs!$CM191),(AT$4-Inputs!$CL191+1)/(Inputs!$AI191+1),0)))))))))</f>
        <v>0</v>
      </c>
      <c r="AU194" s="27">
        <f>IF(AND(Inputs!$CO191=0,AU$4&gt;=Inputs!$CM191),1,IF(AND(AU$4&gt;=Inputs!$CM191,AU$4&lt;Inputs!$CN191),1,IF(AND(AU$4=Inputs!$CN191,AU$4=Inputs!$CO191),1,IF(OR(AND(AU$4=Inputs!$CN191+1,Inputs!$CN191=Inputs!$CO191),AND(AU$4=Inputs!$CN191+2,Inputs!$CN191=Inputs!$CO191)),0,IF(AU$4=Inputs!$CN191,0.8,IF(AU$4=Inputs!$CN191+1,0.6,IF(AU$4=Inputs!$CN191+2,0.4,IF(AU$4=Inputs!$CO191,0.2,IF(AND(AU$4&gt;=Inputs!$CL191,AU$4&lt;Inputs!$CM191),(AU$4-Inputs!$CL191+1)/(Inputs!$AI191+1),0)))))))))</f>
        <v>0</v>
      </c>
      <c r="AV194" s="27">
        <f>IF(AND(Inputs!$CO191=0,AV$4&gt;=Inputs!$CM191),1,IF(AND(AV$4&gt;=Inputs!$CM191,AV$4&lt;Inputs!$CN191),1,IF(AND(AV$4=Inputs!$CN191,AV$4=Inputs!$CO191),1,IF(OR(AND(AV$4=Inputs!$CN191+1,Inputs!$CN191=Inputs!$CO191),AND(AV$4=Inputs!$CN191+2,Inputs!$CN191=Inputs!$CO191)),0,IF(AV$4=Inputs!$CN191,0.8,IF(AV$4=Inputs!$CN191+1,0.6,IF(AV$4=Inputs!$CN191+2,0.4,IF(AV$4=Inputs!$CO191,0.2,IF(AND(AV$4&gt;=Inputs!$CL191,AV$4&lt;Inputs!$CM191),(AV$4-Inputs!$CL191+1)/(Inputs!$AI191+1),0)))))))))</f>
        <v>0</v>
      </c>
      <c r="AW194" s="27">
        <f>IF(AND(Inputs!$CO191=0,AW$4&gt;=Inputs!$CM191),1,IF(AND(AW$4&gt;=Inputs!$CM191,AW$4&lt;Inputs!$CN191),1,IF(AND(AW$4=Inputs!$CN191,AW$4=Inputs!$CO191),1,IF(OR(AND(AW$4=Inputs!$CN191+1,Inputs!$CN191=Inputs!$CO191),AND(AW$4=Inputs!$CN191+2,Inputs!$CN191=Inputs!$CO191)),0,IF(AW$4=Inputs!$CN191,0.8,IF(AW$4=Inputs!$CN191+1,0.6,IF(AW$4=Inputs!$CN191+2,0.4,IF(AW$4=Inputs!$CO191,0.2,IF(AND(AW$4&gt;=Inputs!$CL191,AW$4&lt;Inputs!$CM191),(AW$4-Inputs!$CL191+1)/(Inputs!$AI191+1),0)))))))))</f>
        <v>0</v>
      </c>
      <c r="AX194" s="27">
        <f>IF(AND(Inputs!$CO191=0,AX$4&gt;=Inputs!$CM191),1,IF(AND(AX$4&gt;=Inputs!$CM191,AX$4&lt;Inputs!$CN191),1,IF(AND(AX$4=Inputs!$CN191,AX$4=Inputs!$CO191),1,IF(OR(AND(AX$4=Inputs!$CN191+1,Inputs!$CN191=Inputs!$CO191),AND(AX$4=Inputs!$CN191+2,Inputs!$CN191=Inputs!$CO191)),0,IF(AX$4=Inputs!$CN191,0.8,IF(AX$4=Inputs!$CN191+1,0.6,IF(AX$4=Inputs!$CN191+2,0.4,IF(AX$4=Inputs!$CO191,0.2,IF(AND(AX$4&gt;=Inputs!$CL191,AX$4&lt;Inputs!$CM191),(AX$4-Inputs!$CL191+1)/(Inputs!$AI191+1),0)))))))))</f>
        <v>0</v>
      </c>
      <c r="AY194" s="27">
        <f>IF(AND(Inputs!$CO191=0,AY$4&gt;=Inputs!$CM191),1,IF(AND(AY$4&gt;=Inputs!$CM191,AY$4&lt;Inputs!$CN191),1,IF(AND(AY$4=Inputs!$CN191,AY$4=Inputs!$CO191),1,IF(OR(AND(AY$4=Inputs!$CN191+1,Inputs!$CN191=Inputs!$CO191),AND(AY$4=Inputs!$CN191+2,Inputs!$CN191=Inputs!$CO191)),0,IF(AY$4=Inputs!$CN191,0.8,IF(AY$4=Inputs!$CN191+1,0.6,IF(AY$4=Inputs!$CN191+2,0.4,IF(AY$4=Inputs!$CO191,0.2,IF(AND(AY$4&gt;=Inputs!$CL191,AY$4&lt;Inputs!$CM191),(AY$4-Inputs!$CL191+1)/(Inputs!$AI191+1),0)))))))))</f>
        <v>0</v>
      </c>
      <c r="AZ194" s="27">
        <f>IF(AND(Inputs!$CO191=0,AZ$4&gt;=Inputs!$CM191),1,IF(AND(AZ$4&gt;=Inputs!$CM191,AZ$4&lt;Inputs!$CN191),1,IF(AND(AZ$4=Inputs!$CN191,AZ$4=Inputs!$CO191),1,IF(OR(AND(AZ$4=Inputs!$CN191+1,Inputs!$CN191=Inputs!$CO191),AND(AZ$4=Inputs!$CN191+2,Inputs!$CN191=Inputs!$CO191)),0,IF(AZ$4=Inputs!$CN191,0.8,IF(AZ$4=Inputs!$CN191+1,0.6,IF(AZ$4=Inputs!$CN191+2,0.4,IF(AZ$4=Inputs!$CO191,0.2,IF(AND(AZ$4&gt;=Inputs!$CL191,AZ$4&lt;Inputs!$CM191),(AZ$4-Inputs!$CL191+1)/(Inputs!$AI191+1),0)))))))))</f>
        <v>0</v>
      </c>
      <c r="BA194" s="27">
        <f>IF(AND(Inputs!$CO191=0,BA$4&gt;=Inputs!$CM191),1,IF(AND(BA$4&gt;=Inputs!$CM191,BA$4&lt;Inputs!$CN191),1,IF(AND(BA$4=Inputs!$CN191,BA$4=Inputs!$CO191),1,IF(OR(AND(BA$4=Inputs!$CN191+1,Inputs!$CN191=Inputs!$CO191),AND(BA$4=Inputs!$CN191+2,Inputs!$CN191=Inputs!$CO191)),0,IF(BA$4=Inputs!$CN191,0.8,IF(BA$4=Inputs!$CN191+1,0.6,IF(BA$4=Inputs!$CN191+2,0.4,IF(BA$4=Inputs!$CO191,0.2,IF(AND(BA$4&gt;=Inputs!$CL191,BA$4&lt;Inputs!$CM191),(BA$4-Inputs!$CL191+1)/(Inputs!$AI191+1),0)))))))))</f>
        <v>0</v>
      </c>
      <c r="BB194" s="27">
        <f>IF(AND(Inputs!$CO191=0,BB$4&gt;=Inputs!$CM191),1,IF(AND(BB$4&gt;=Inputs!$CM191,BB$4&lt;Inputs!$CN191),1,IF(AND(BB$4=Inputs!$CN191,BB$4=Inputs!$CO191),1,IF(OR(AND(BB$4=Inputs!$CN191+1,Inputs!$CN191=Inputs!$CO191),AND(BB$4=Inputs!$CN191+2,Inputs!$CN191=Inputs!$CO191)),0,IF(BB$4=Inputs!$CN191,0.8,IF(BB$4=Inputs!$CN191+1,0.6,IF(BB$4=Inputs!$CN191+2,0.4,IF(BB$4=Inputs!$CO191,0.2,IF(AND(BB$4&gt;=Inputs!$CL191,BB$4&lt;Inputs!$CM191),(BB$4-Inputs!$CL191+1)/(Inputs!$AI191+1),0)))))))))</f>
        <v>0</v>
      </c>
      <c r="BC194" s="27">
        <f>IF(AND(Inputs!$CO191=0,BC$4&gt;=Inputs!$CM191),1,IF(AND(BC$4&gt;=Inputs!$CM191,BC$4&lt;Inputs!$CN191),1,IF(AND(BC$4=Inputs!$CN191,BC$4=Inputs!$CO191),1,IF(OR(AND(BC$4=Inputs!$CN191+1,Inputs!$CN191=Inputs!$CO191),AND(BC$4=Inputs!$CN191+2,Inputs!$CN191=Inputs!$CO191)),0,IF(BC$4=Inputs!$CN191,0.8,IF(BC$4=Inputs!$CN191+1,0.6,IF(BC$4=Inputs!$CN191+2,0.4,IF(BC$4=Inputs!$CO191,0.2,IF(AND(BC$4&gt;=Inputs!$CL191,BC$4&lt;Inputs!$CM191),(BC$4-Inputs!$CL191+1)/(Inputs!$AI191+1),0)))))))))</f>
        <v>0</v>
      </c>
      <c r="BD194" s="27">
        <f>IF(AND(Inputs!$CO191=0,BD$4&gt;=Inputs!$CM191),1,IF(AND(BD$4&gt;=Inputs!$CM191,BD$4&lt;Inputs!$CN191),1,IF(AND(BD$4=Inputs!$CN191,BD$4=Inputs!$CO191),1,IF(OR(AND(BD$4=Inputs!$CN191+1,Inputs!$CN191=Inputs!$CO191),AND(BD$4=Inputs!$CN191+2,Inputs!$CN191=Inputs!$CO191)),0,IF(BD$4=Inputs!$CN191,0.8,IF(BD$4=Inputs!$CN191+1,0.6,IF(BD$4=Inputs!$CN191+2,0.4,IF(BD$4=Inputs!$CO191,0.2,IF(AND(BD$4&gt;=Inputs!$CL191,BD$4&lt;Inputs!$CM191),(BD$4-Inputs!$CL191+1)/(Inputs!$AI191+1),0)))))))))</f>
        <v>0</v>
      </c>
      <c r="BE194" s="27">
        <f>IF(AND(Inputs!$CO191=0,BE$4&gt;=Inputs!$CM191),1,IF(AND(BE$4&gt;=Inputs!$CM191,BE$4&lt;Inputs!$CN191),1,IF(AND(BE$4=Inputs!$CN191,BE$4=Inputs!$CO191),1,IF(OR(AND(BE$4=Inputs!$CN191+1,Inputs!$CN191=Inputs!$CO191),AND(BE$4=Inputs!$CN191+2,Inputs!$CN191=Inputs!$CO191)),0,IF(BE$4=Inputs!$CN191,0.8,IF(BE$4=Inputs!$CN191+1,0.6,IF(BE$4=Inputs!$CN191+2,0.4,IF(BE$4=Inputs!$CO191,0.2,IF(AND(BE$4&gt;=Inputs!$CL191,BE$4&lt;Inputs!$CM191),(BE$4-Inputs!$CL191+1)/(Inputs!$AI191+1),0)))))))))</f>
        <v>0</v>
      </c>
      <c r="BF194" s="27">
        <f>IF(AND(Inputs!$CO191=0,BF$4&gt;=Inputs!$CM191),1,IF(AND(BF$4&gt;=Inputs!$CM191,BF$4&lt;Inputs!$CN191),1,IF(AND(BF$4=Inputs!$CN191,BF$4=Inputs!$CO191),1,IF(OR(AND(BF$4=Inputs!$CN191+1,Inputs!$CN191=Inputs!$CO191),AND(BF$4=Inputs!$CN191+2,Inputs!$CN191=Inputs!$CO191)),0,IF(BF$4=Inputs!$CN191,0.8,IF(BF$4=Inputs!$CN191+1,0.6,IF(BF$4=Inputs!$CN191+2,0.4,IF(BF$4=Inputs!$CO191,0.2,IF(AND(BF$4&gt;=Inputs!$CL191,BF$4&lt;Inputs!$CM191),(BF$4-Inputs!$CL191+1)/(Inputs!$AI191+1),0)))))))))</f>
        <v>0</v>
      </c>
      <c r="BG194" s="27">
        <f>IF(AND(Inputs!$CO191=0,BG$4&gt;=Inputs!$CM191),1,IF(AND(BG$4&gt;=Inputs!$CM191,BG$4&lt;Inputs!$CN191),1,IF(AND(BG$4=Inputs!$CN191,BG$4=Inputs!$CO191),1,IF(OR(AND(BG$4=Inputs!$CN191+1,Inputs!$CN191=Inputs!$CO191),AND(BG$4=Inputs!$CN191+2,Inputs!$CN191=Inputs!$CO191)),0,IF(BG$4=Inputs!$CN191,0.8,IF(BG$4=Inputs!$CN191+1,0.6,IF(BG$4=Inputs!$CN191+2,0.4,IF(BG$4=Inputs!$CO191,0.2,IF(AND(BG$4&gt;=Inputs!$CL191,BG$4&lt;Inputs!$CM191),(BG$4-Inputs!$CL191+1)/(Inputs!$AI191+1),0)))))))))</f>
        <v>0</v>
      </c>
      <c r="BH194" s="27">
        <f>IF(AND(Inputs!$CO191=0,BH$4&gt;=Inputs!$CM191),1,IF(AND(BH$4&gt;=Inputs!$CM191,BH$4&lt;Inputs!$CN191),1,IF(AND(BH$4=Inputs!$CN191,BH$4=Inputs!$CO191),1,IF(OR(AND(BH$4=Inputs!$CN191+1,Inputs!$CN191=Inputs!$CO191),AND(BH$4=Inputs!$CN191+2,Inputs!$CN191=Inputs!$CO191)),0,IF(BH$4=Inputs!$CN191,0.8,IF(BH$4=Inputs!$CN191+1,0.6,IF(BH$4=Inputs!$CN191+2,0.4,IF(BH$4=Inputs!$CO191,0.2,IF(AND(BH$4&gt;=Inputs!$CL191,BH$4&lt;Inputs!$CM191),(BH$4-Inputs!$CL191+1)/(Inputs!$AI191+1),0)))))))))</f>
        <v>0</v>
      </c>
      <c r="BI194" s="27">
        <f>IF(AND(Inputs!$CO191=0,BI$4&gt;=Inputs!$CM191),1,IF(AND(BI$4&gt;=Inputs!$CM191,BI$4&lt;Inputs!$CN191),1,IF(AND(BI$4=Inputs!$CN191,BI$4=Inputs!$CO191),1,IF(OR(AND(BI$4=Inputs!$CN191+1,Inputs!$CN191=Inputs!$CO191),AND(BI$4=Inputs!$CN191+2,Inputs!$CN191=Inputs!$CO191)),0,IF(BI$4=Inputs!$CN191,0.8,IF(BI$4=Inputs!$CN191+1,0.6,IF(BI$4=Inputs!$CN191+2,0.4,IF(BI$4=Inputs!$CO191,0.2,IF(AND(BI$4&gt;=Inputs!$CL191,BI$4&lt;Inputs!$CM191),(BI$4-Inputs!$CL191+1)/(Inputs!$AI191+1),0)))))))))</f>
        <v>0</v>
      </c>
      <c r="BJ194" s="27">
        <f>IF(AND(Inputs!$CO191=0,BJ$4&gt;=Inputs!$CM191),1,IF(AND(BJ$4&gt;=Inputs!$CM191,BJ$4&lt;Inputs!$CN191),1,IF(AND(BJ$4=Inputs!$CN191,BJ$4=Inputs!$CO191),1,IF(OR(AND(BJ$4=Inputs!$CN191+1,Inputs!$CN191=Inputs!$CO191),AND(BJ$4=Inputs!$CN191+2,Inputs!$CN191=Inputs!$CO191)),0,IF(BJ$4=Inputs!$CN191,0.8,IF(BJ$4=Inputs!$CN191+1,0.6,IF(BJ$4=Inputs!$CN191+2,0.4,IF(BJ$4=Inputs!$CO191,0.2,IF(AND(BJ$4&gt;=Inputs!$CL191,BJ$4&lt;Inputs!$CM191),(BJ$4-Inputs!$CL191+1)/(Inputs!$AI191+1),0)))))))))</f>
        <v>0</v>
      </c>
      <c r="BK194" s="27">
        <f>IF(AND(Inputs!$CO191=0,BK$4&gt;=Inputs!$CM191),1,IF(AND(BK$4&gt;=Inputs!$CM191,BK$4&lt;Inputs!$CN191),1,IF(AND(BK$4=Inputs!$CN191,BK$4=Inputs!$CO191),1,IF(OR(AND(BK$4=Inputs!$CN191+1,Inputs!$CN191=Inputs!$CO191),AND(BK$4=Inputs!$CN191+2,Inputs!$CN191=Inputs!$CO191)),0,IF(BK$4=Inputs!$CN191,0.8,IF(BK$4=Inputs!$CN191+1,0.6,IF(BK$4=Inputs!$CN191+2,0.4,IF(BK$4=Inputs!$CO191,0.2,IF(AND(BK$4&gt;=Inputs!$CL191,BK$4&lt;Inputs!$CM191),(BK$4-Inputs!$CL191+1)/(Inputs!$AI191+1),0)))))))))</f>
        <v>0</v>
      </c>
      <c r="BL194" s="27">
        <f>IF(AND(Inputs!$CO191=0,BL$4&gt;=Inputs!$CM191),1,IF(AND(BL$4&gt;=Inputs!$CM191,BL$4&lt;Inputs!$CN191),1,IF(AND(BL$4=Inputs!$CN191,BL$4=Inputs!$CO191),1,IF(OR(AND(BL$4=Inputs!$CN191+1,Inputs!$CN191=Inputs!$CO191),AND(BL$4=Inputs!$CN191+2,Inputs!$CN191=Inputs!$CO191)),0,IF(BL$4=Inputs!$CN191,0.8,IF(BL$4=Inputs!$CN191+1,0.6,IF(BL$4=Inputs!$CN191+2,0.4,IF(BL$4=Inputs!$CO191,0.2,IF(AND(BL$4&gt;=Inputs!$CL191,BL$4&lt;Inputs!$CM191),(BL$4-Inputs!$CL191+1)/(Inputs!$AI191+1),0)))))))))</f>
        <v>0</v>
      </c>
      <c r="BM194" s="27">
        <f>IF(AND(Inputs!$CO191=0,BM$4&gt;=Inputs!$CM191),1,IF(AND(BM$4&gt;=Inputs!$CM191,BM$4&lt;Inputs!$CN191),1,IF(AND(BM$4=Inputs!$CN191,BM$4=Inputs!$CO191),1,IF(OR(AND(BM$4=Inputs!$CN191+1,Inputs!$CN191=Inputs!$CO191),AND(BM$4=Inputs!$CN191+2,Inputs!$CN191=Inputs!$CO191)),0,IF(BM$4=Inputs!$CN191,0.8,IF(BM$4=Inputs!$CN191+1,0.6,IF(BM$4=Inputs!$CN191+2,0.4,IF(BM$4=Inputs!$CO191,0.2,IF(AND(BM$4&gt;=Inputs!$CL191,BM$4&lt;Inputs!$CM191),(BM$4-Inputs!$CL191+1)/(Inputs!$AI191+1),0)))))))))</f>
        <v>0</v>
      </c>
      <c r="BO194" s="46" t="str">
        <f>IF(Inputs!$B191="","",(ROUND(Inputs!$BC191*AJ194,0)))</f>
        <v/>
      </c>
      <c r="BP194" s="46" t="str">
        <f>IF(Inputs!$B191="","",(ROUND(Inputs!$BC191*AK194,0)))</f>
        <v/>
      </c>
      <c r="BQ194" s="46" t="str">
        <f>IF(Inputs!$B191="","",(ROUND(Inputs!$BC191*AL194,0)))</f>
        <v/>
      </c>
      <c r="BR194" s="46" t="str">
        <f>IF(Inputs!$B191="","",(ROUND(Inputs!$BC191*AM194,0)))</f>
        <v/>
      </c>
      <c r="BS194" s="46" t="str">
        <f>IF(Inputs!$B191="","",(ROUND(Inputs!$BC191*AN194,0)))</f>
        <v/>
      </c>
      <c r="BT194" s="46" t="str">
        <f>IF(Inputs!$B191="","",(ROUND(Inputs!$BC191*AO194,0)))</f>
        <v/>
      </c>
      <c r="BU194" s="46" t="str">
        <f>IF(Inputs!$B191="","",(ROUND(Inputs!$BC191*AP194,0)))</f>
        <v/>
      </c>
      <c r="BV194" s="46" t="str">
        <f>IF(Inputs!$B191="","",(ROUND(Inputs!$BC191*AQ194,0)))</f>
        <v/>
      </c>
      <c r="BW194" s="46" t="str">
        <f>IF(Inputs!$B191="","",(ROUND(Inputs!$BC191*AR194,0)))</f>
        <v/>
      </c>
      <c r="BX194" s="46" t="str">
        <f>IF(Inputs!$B191="","",(ROUND(Inputs!$BC191*AS194,0)))</f>
        <v/>
      </c>
      <c r="BY194" s="46" t="str">
        <f>IF(Inputs!$B191="","",(ROUND(Inputs!$BC191*AT194,0)))</f>
        <v/>
      </c>
      <c r="BZ194" s="46" t="str">
        <f>IF(Inputs!$B191="","",(ROUND(Inputs!$BC191*AU194,0)))</f>
        <v/>
      </c>
      <c r="CA194" s="46" t="str">
        <f>IF(Inputs!$B191="","",(ROUND(Inputs!$BC191*AV194,0)))</f>
        <v/>
      </c>
      <c r="CB194" s="46" t="str">
        <f>IF(Inputs!$B191="","",(ROUND(Inputs!$BC191*AW194,0)))</f>
        <v/>
      </c>
      <c r="CC194" s="46" t="str">
        <f>IF(Inputs!$B191="","",(ROUND(Inputs!$BC191*AX194,0)))</f>
        <v/>
      </c>
      <c r="CD194" s="46" t="str">
        <f>IF(Inputs!$B191="","",(ROUND(Inputs!$BC191*AY194,0)))</f>
        <v/>
      </c>
      <c r="CE194" s="46" t="str">
        <f>IF(Inputs!$B191="","",(ROUND(Inputs!$BC191*AZ194,0)))</f>
        <v/>
      </c>
      <c r="CF194" s="46" t="str">
        <f>IF(Inputs!$B191="","",(ROUND(Inputs!$BC191*BA194,0)))</f>
        <v/>
      </c>
      <c r="CG194" s="46" t="str">
        <f>IF(Inputs!$B191="","",(ROUND(Inputs!$BC191*BB194,0)))</f>
        <v/>
      </c>
      <c r="CH194" s="46" t="str">
        <f>IF(Inputs!$B191="","",(ROUND(Inputs!$BC191*BC194,0)))</f>
        <v/>
      </c>
      <c r="CI194" s="46" t="str">
        <f>IF(Inputs!$B191="","",(ROUND(Inputs!$BC191*BD194,0)))</f>
        <v/>
      </c>
      <c r="CJ194" s="46" t="str">
        <f>IF(Inputs!$B191="","",(ROUND(Inputs!$BC191*BE194,0)))</f>
        <v/>
      </c>
      <c r="CK194" s="46" t="str">
        <f>IF(Inputs!$B191="","",(ROUND(Inputs!$BC191*BF194,0)))</f>
        <v/>
      </c>
      <c r="CL194" s="46" t="str">
        <f>IF(Inputs!$B191="","",(ROUND(Inputs!$BC191*BG194,0)))</f>
        <v/>
      </c>
      <c r="CM194" s="46" t="str">
        <f>IF(Inputs!$B191="","",(ROUND(Inputs!$BC191*BH194,0)))</f>
        <v/>
      </c>
      <c r="CN194" s="46" t="str">
        <f>IF(Inputs!$B191="","",(ROUND(Inputs!$BC191*BI194,0)))</f>
        <v/>
      </c>
      <c r="CO194" s="46" t="str">
        <f>IF(Inputs!$B191="","",(ROUND(Inputs!$BC191*BJ194,0)))</f>
        <v/>
      </c>
      <c r="CP194" s="46" t="str">
        <f>IF(Inputs!$B191="","",(ROUND(Inputs!$BC191*BK194,0)))</f>
        <v/>
      </c>
      <c r="CQ194" s="46" t="str">
        <f>IF(Inputs!$B191="","",(ROUND(Inputs!$BC191*BL194,0)))</f>
        <v/>
      </c>
      <c r="CR194" s="46" t="str">
        <f>IF(Inputs!$B191="","",(ROUND(Inputs!$BC191*BM194,0)))</f>
        <v/>
      </c>
      <c r="CV194" s="46" t="str">
        <f>IF(A194="","",IF(AND(CV$4&lt;=Inputs!$CQ191,CV$4&gt;=Inputs!$CP191),Inputs!$AR191/(Inputs!$CQ191-Inputs!$CP191+1),0)+IF(CV$4=Inputs!$CL191,Inputs!$BD191,0))</f>
        <v/>
      </c>
      <c r="CW194" s="46" t="str">
        <f>IF(B194="","",IF(AND(CW$4&lt;=Inputs!$CQ191,CW$4&gt;=Inputs!$CP191),Inputs!$AR191/(Inputs!$CQ191-Inputs!$CP191+1),0)+IF(CW$4=Inputs!$CL191,Inputs!$BD191,0))</f>
        <v/>
      </c>
      <c r="CX194" s="46" t="str">
        <f>IF(C194="","",IF(AND(CX$4&lt;=Inputs!$CQ191,CX$4&gt;=Inputs!$CP191),Inputs!$AR191/(Inputs!$CQ191-Inputs!$CP191+1),0)+IF(CX$4=Inputs!$CL191,Inputs!$BD191,0))</f>
        <v/>
      </c>
      <c r="CY194" s="46" t="str">
        <f>IF(D194="","",IF(AND(CY$4&lt;=Inputs!$CQ191,CY$4&gt;=Inputs!$CP191),Inputs!$AR191/(Inputs!$CQ191-Inputs!$CP191+1),0)+IF(CY$4=Inputs!$CL191,Inputs!$BD191,0))</f>
        <v/>
      </c>
      <c r="CZ194" s="46" t="str">
        <f>IF(E194="","",IF(AND(CZ$4&lt;=Inputs!$CQ191,CZ$4&gt;=Inputs!$CP191),Inputs!$AR191/(Inputs!$CQ191-Inputs!$CP191+1),0)+IF(CZ$4=Inputs!$CL191,Inputs!$BD191,0))</f>
        <v/>
      </c>
      <c r="DA194" s="46" t="str">
        <f>IF(F194="","",IF(AND(DA$4&lt;=Inputs!$CQ191,DA$4&gt;=Inputs!$CP191),Inputs!$AR191/(Inputs!$CQ191-Inputs!$CP191+1),0)+IF(DA$4=Inputs!$CL191,Inputs!$BD191,0))</f>
        <v/>
      </c>
      <c r="DB194" s="46" t="str">
        <f>IF(G194="","",IF(AND(DB$4&lt;=Inputs!$CQ191,DB$4&gt;=Inputs!$CP191),Inputs!$AR191/(Inputs!$CQ191-Inputs!$CP191+1),0)+IF(DB$4=Inputs!$CL191,Inputs!$BD191,0))</f>
        <v/>
      </c>
      <c r="DC194" s="46" t="str">
        <f>IF(H194="","",IF(AND(DC$4&lt;=Inputs!$CQ191,DC$4&gt;=Inputs!$CP191),Inputs!$AR191/(Inputs!$CQ191-Inputs!$CP191+1),0)+IF(DC$4=Inputs!$CL191,Inputs!$BD191,0))</f>
        <v/>
      </c>
      <c r="DD194" s="46" t="str">
        <f>IF(I194="","",IF(AND(DD$4&lt;=Inputs!$CQ191,DD$4&gt;=Inputs!$CP191),Inputs!$AR191/(Inputs!$CQ191-Inputs!$CP191+1),0)+IF(DD$4=Inputs!$CL191,Inputs!$BD191,0))</f>
        <v/>
      </c>
      <c r="DE194" s="46" t="str">
        <f>IF(J194="","",IF(AND(DE$4&lt;=Inputs!$CQ191,DE$4&gt;=Inputs!$CP191),Inputs!$AR191/(Inputs!$CQ191-Inputs!$CP191+1),0)+IF(DE$4=Inputs!$CL191,Inputs!$BD191,0))</f>
        <v/>
      </c>
      <c r="DF194" s="46" t="str">
        <f>IF(K194="","",IF(AND(DF$4&lt;=Inputs!$CQ191,DF$4&gt;=Inputs!$CP191),Inputs!$AR191/(Inputs!$CQ191-Inputs!$CP191+1),0)+IF(DF$4=Inputs!$CL191,Inputs!$BD191,0))</f>
        <v/>
      </c>
      <c r="DG194" s="46" t="str">
        <f>IF(L194="","",IF(AND(DG$4&lt;=Inputs!$CQ191,DG$4&gt;=Inputs!$CP191),Inputs!$AR191/(Inputs!$CQ191-Inputs!$CP191+1),0)+IF(DG$4=Inputs!$CL191,Inputs!$BD191,0))</f>
        <v/>
      </c>
      <c r="DH194" s="46" t="str">
        <f>IF(M194="","",IF(AND(DH$4&lt;=Inputs!$CQ191,DH$4&gt;=Inputs!$CP191),Inputs!$AR191/(Inputs!$CQ191-Inputs!$CP191+1),0)+IF(DH$4=Inputs!$CL191,Inputs!$BD191,0))</f>
        <v/>
      </c>
      <c r="DI194" s="46" t="str">
        <f>IF(N194="","",IF(AND(DI$4&lt;=Inputs!$CQ191,DI$4&gt;=Inputs!$CP191),Inputs!$AR191/(Inputs!$CQ191-Inputs!$CP191+1),0)+IF(DI$4=Inputs!$CL191,Inputs!$BD191,0))</f>
        <v/>
      </c>
      <c r="DJ194" s="46" t="str">
        <f>IF(O194="","",IF(AND(DJ$4&lt;=Inputs!$CQ191,DJ$4&gt;=Inputs!$CP191),Inputs!$AR191/(Inputs!$CQ191-Inputs!$CP191+1),0)+IF(DJ$4=Inputs!$CL191,Inputs!$BD191,0))</f>
        <v/>
      </c>
      <c r="DK194" s="46" t="str">
        <f>IF(P194="","",IF(AND(DK$4&lt;=Inputs!$CQ191,DK$4&gt;=Inputs!$CP191),Inputs!$AR191/(Inputs!$CQ191-Inputs!$CP191+1),0)+IF(DK$4=Inputs!$CL191,Inputs!$BD191,0))</f>
        <v/>
      </c>
      <c r="DL194" s="46" t="str">
        <f>IF(Q194="","",IF(AND(DL$4&lt;=Inputs!$CQ191,DL$4&gt;=Inputs!$CP191),Inputs!$AR191/(Inputs!$CQ191-Inputs!$CP191+1),0)+IF(DL$4=Inputs!$CL191,Inputs!$BD191,0))</f>
        <v/>
      </c>
      <c r="DM194" s="46" t="str">
        <f>IF(R194="","",IF(AND(DM$4&lt;=Inputs!$CQ191,DM$4&gt;=Inputs!$CP191),Inputs!$AR191/(Inputs!$CQ191-Inputs!$CP191+1),0)+IF(DM$4=Inputs!$CL191,Inputs!$BD191,0))</f>
        <v/>
      </c>
      <c r="DN194" s="46" t="str">
        <f>IF(S194="","",IF(AND(DN$4&lt;=Inputs!$CQ191,DN$4&gt;=Inputs!$CP191),Inputs!$AR191/(Inputs!$CQ191-Inputs!$CP191+1),0)+IF(DN$4=Inputs!$CL191,Inputs!$BD191,0))</f>
        <v/>
      </c>
      <c r="DO194" s="46" t="str">
        <f>IF(T194="","",IF(AND(DO$4&lt;=Inputs!$CQ191,DO$4&gt;=Inputs!$CP191),Inputs!$AR191/(Inputs!$CQ191-Inputs!$CP191+1),0)+IF(DO$4=Inputs!$CL191,Inputs!$BD191,0))</f>
        <v/>
      </c>
      <c r="DP194" s="46" t="str">
        <f>IF(U194="","",IF(AND(DP$4&lt;=Inputs!$CQ191,DP$4&gt;=Inputs!$CP191),Inputs!$AR191/(Inputs!$CQ191-Inputs!$CP191+1),0)+IF(DP$4=Inputs!$CL191,Inputs!$BD191,0))</f>
        <v/>
      </c>
      <c r="DQ194" s="46" t="str">
        <f>IF(V194="","",IF(AND(DQ$4&lt;=Inputs!$CQ191,DQ$4&gt;=Inputs!$CP191),Inputs!$AR191/(Inputs!$CQ191-Inputs!$CP191+1),0)+IF(DQ$4=Inputs!$CL191,Inputs!$BD191,0))</f>
        <v/>
      </c>
      <c r="DR194" s="46" t="str">
        <f>IF(W194="","",IF(AND(DR$4&lt;=Inputs!$CQ191,DR$4&gt;=Inputs!$CP191),Inputs!$AR191/(Inputs!$CQ191-Inputs!$CP191+1),0)+IF(DR$4=Inputs!$CL191,Inputs!$BD191,0))</f>
        <v/>
      </c>
      <c r="DS194" s="46" t="str">
        <f>IF(X194="","",IF(AND(DS$4&lt;=Inputs!$CQ191,DS$4&gt;=Inputs!$CP191),Inputs!$AR191/(Inputs!$CQ191-Inputs!$CP191+1),0)+IF(DS$4=Inputs!$CL191,Inputs!$BD191,0))</f>
        <v/>
      </c>
      <c r="DT194" s="46" t="str">
        <f>IF(Y194="","",IF(AND(DT$4&lt;=Inputs!$CQ191,DT$4&gt;=Inputs!$CP191),Inputs!$AR191/(Inputs!$CQ191-Inputs!$CP191+1),0)+IF(DT$4=Inputs!$CL191,Inputs!$BD191,0))</f>
        <v/>
      </c>
      <c r="DU194" s="46" t="str">
        <f>IF(Z194="","",IF(AND(DU$4&lt;=Inputs!$CQ191,DU$4&gt;=Inputs!$CP191),Inputs!$AR191/(Inputs!$CQ191-Inputs!$CP191+1),0)+IF(DU$4=Inputs!$CL191,Inputs!$BD191,0))</f>
        <v/>
      </c>
      <c r="DV194" s="46" t="str">
        <f>IF(AA194="","",IF(AND(DV$4&lt;=Inputs!$CQ191,DV$4&gt;=Inputs!$CP191),Inputs!$AR191/(Inputs!$CQ191-Inputs!$CP191+1),0)+IF(DV$4=Inputs!$CL191,Inputs!$BD191,0))</f>
        <v/>
      </c>
      <c r="DW194" s="46" t="str">
        <f>IF(AB194="","",IF(AND(DW$4&lt;=Inputs!$CQ191,DW$4&gt;=Inputs!$CP191),Inputs!$AR191/(Inputs!$CQ191-Inputs!$CP191+1),0)+IF(DW$4=Inputs!$CL191,Inputs!$BD191,0))</f>
        <v/>
      </c>
      <c r="DX194" s="46" t="str">
        <f>IF(AC194="","",IF(AND(DX$4&lt;=Inputs!$CQ191,DX$4&gt;=Inputs!$CP191),Inputs!$AR191/(Inputs!$CQ191-Inputs!$CP191+1),0)+IF(DX$4=Inputs!$CL191,Inputs!$BD191,0))</f>
        <v/>
      </c>
      <c r="DY194" s="46" t="str">
        <f>IF(AD194="","",IF(AND(DY$4&lt;=Inputs!$CQ191,DY$4&gt;=Inputs!$CP191),Inputs!$AR191/(Inputs!$CQ191-Inputs!$CP191+1),0)+IF(DY$4=Inputs!$CL191,Inputs!$BD191,0))</f>
        <v/>
      </c>
      <c r="DZ194" s="46" t="str">
        <f t="shared" si="8"/>
        <v/>
      </c>
    </row>
    <row r="195" spans="1:130">
      <c r="A195" s="7" t="str">
        <f>IF(Inputs!A192="","",Inputs!A192)</f>
        <v/>
      </c>
      <c r="B195" t="str">
        <f>IF(Inputs!B192="","",Inputs!B192)</f>
        <v/>
      </c>
      <c r="C195" s="46" t="str">
        <f>IF(Inputs!$B192="","",BO195-CV195)</f>
        <v/>
      </c>
      <c r="D195" s="46" t="str">
        <f>IF(Inputs!$B192="","",BP195-CW195)</f>
        <v/>
      </c>
      <c r="E195" s="46" t="str">
        <f>IF(Inputs!$B192="","",BQ195-CX195)</f>
        <v/>
      </c>
      <c r="F195" s="46" t="str">
        <f>IF(Inputs!$B192="","",BR195-CY195)</f>
        <v/>
      </c>
      <c r="G195" s="46" t="str">
        <f>IF(Inputs!$B192="","",BS195-CZ195)</f>
        <v/>
      </c>
      <c r="H195" s="46" t="str">
        <f>IF(Inputs!$B192="","",BT195-DA195)</f>
        <v/>
      </c>
      <c r="I195" s="46" t="str">
        <f>IF(Inputs!$B192="","",BU195-DB195)</f>
        <v/>
      </c>
      <c r="J195" s="46" t="str">
        <f>IF(Inputs!$B192="","",BV195-DC195)</f>
        <v/>
      </c>
      <c r="K195" s="46" t="str">
        <f>IF(Inputs!$B192="","",BW195-DD195)</f>
        <v/>
      </c>
      <c r="L195" s="46" t="str">
        <f>IF(Inputs!$B192="","",BX195-DE195)</f>
        <v/>
      </c>
      <c r="M195" s="46" t="str">
        <f>IF(Inputs!$B192="","",BY195-DF195)</f>
        <v/>
      </c>
      <c r="N195" s="46" t="str">
        <f>IF(Inputs!$B192="","",BZ195-DG195)</f>
        <v/>
      </c>
      <c r="O195" s="46" t="str">
        <f>IF(Inputs!$B192="","",CA195-DH195)</f>
        <v/>
      </c>
      <c r="P195" s="46" t="str">
        <f>IF(Inputs!$B192="","",CB195-DI195)</f>
        <v/>
      </c>
      <c r="Q195" s="46" t="str">
        <f>IF(Inputs!$B192="","",CC195-DJ195)</f>
        <v/>
      </c>
      <c r="R195" s="46" t="str">
        <f>IF(Inputs!$B192="","",CD195-DK195)</f>
        <v/>
      </c>
      <c r="S195" s="46" t="str">
        <f>IF(Inputs!$B192="","",CE195-DL195)</f>
        <v/>
      </c>
      <c r="T195" s="46" t="str">
        <f>IF(Inputs!$B192="","",CF195-DM195)</f>
        <v/>
      </c>
      <c r="U195" s="46" t="str">
        <f>IF(Inputs!$B192="","",CG195-DN195)</f>
        <v/>
      </c>
      <c r="V195" s="46" t="str">
        <f>IF(Inputs!$B192="","",CH195-DO195)</f>
        <v/>
      </c>
      <c r="W195" s="46" t="str">
        <f>IF(Inputs!$B192="","",CI195-DP195)</f>
        <v/>
      </c>
      <c r="X195" s="46" t="str">
        <f>IF(Inputs!$B192="","",CJ195-DQ195)</f>
        <v/>
      </c>
      <c r="Y195" s="46" t="str">
        <f>IF(Inputs!$B192="","",CK195-DR195)</f>
        <v/>
      </c>
      <c r="Z195" s="46" t="str">
        <f>IF(Inputs!$B192="","",CL195-DS195)</f>
        <v/>
      </c>
      <c r="AA195" s="46" t="str">
        <f>IF(Inputs!$B192="","",CM195-DT195)</f>
        <v/>
      </c>
      <c r="AB195" s="46" t="str">
        <f>IF(Inputs!$B192="","",CN195-DU195)</f>
        <v/>
      </c>
      <c r="AC195" s="46" t="str">
        <f>IF(Inputs!$B192="","",CO195-DV195)</f>
        <v/>
      </c>
      <c r="AD195" s="46" t="str">
        <f>IF(Inputs!$B192="","",CP195-DW195)</f>
        <v/>
      </c>
      <c r="AE195" s="46" t="str">
        <f>IF(Inputs!$B192="","",CQ195-DX195)</f>
        <v/>
      </c>
      <c r="AF195" s="46" t="str">
        <f>IF(Inputs!$B192="","",CR195-DY195)</f>
        <v/>
      </c>
      <c r="AG195" s="50" t="str">
        <f t="shared" si="9"/>
        <v/>
      </c>
      <c r="AH195" s="50"/>
      <c r="AJ195" s="27">
        <f>IF(AND(Inputs!$CO192=0,AJ$4&gt;=Inputs!$CM192),1,IF(AND(AJ$4&gt;=Inputs!$CM192,AJ$4&lt;Inputs!$CN192),1,IF(AND(AJ$4=Inputs!$CN192,AJ$4=Inputs!$CO192),1,IF(OR(AND(AJ$4=Inputs!$CN192+1,Inputs!$CN192=Inputs!$CO192),AND(AJ$4=Inputs!$CN192+2,Inputs!$CN192=Inputs!$CO192)),0,IF(AJ$4=Inputs!$CN192,0.8,IF(AJ$4=Inputs!$CN192+1,0.6,IF(AJ$4=Inputs!$CN192+2,0.4,IF(AJ$4=Inputs!$CO192,0.2,IF(AND(AJ$4&gt;=Inputs!$CL192,AJ$4&lt;Inputs!$CM192),(AJ$4-Inputs!$CL192+1)/(Inputs!$AI192+1),0)))))))))</f>
        <v>0</v>
      </c>
      <c r="AK195" s="27">
        <f>IF(AND(Inputs!$CO192=0,AK$4&gt;=Inputs!$CM192),1,IF(AND(AK$4&gt;=Inputs!$CM192,AK$4&lt;Inputs!$CN192),1,IF(AND(AK$4=Inputs!$CN192,AK$4=Inputs!$CO192),1,IF(OR(AND(AK$4=Inputs!$CN192+1,Inputs!$CN192=Inputs!$CO192),AND(AK$4=Inputs!$CN192+2,Inputs!$CN192=Inputs!$CO192)),0,IF(AK$4=Inputs!$CN192,0.8,IF(AK$4=Inputs!$CN192+1,0.6,IF(AK$4=Inputs!$CN192+2,0.4,IF(AK$4=Inputs!$CO192,0.2,IF(AND(AK$4&gt;=Inputs!$CL192,AK$4&lt;Inputs!$CM192),(AK$4-Inputs!$CL192+1)/(Inputs!$AI192+1),0)))))))))</f>
        <v>0</v>
      </c>
      <c r="AL195" s="27">
        <f>IF(AND(Inputs!$CO192=0,AL$4&gt;=Inputs!$CM192),1,IF(AND(AL$4&gt;=Inputs!$CM192,AL$4&lt;Inputs!$CN192),1,IF(AND(AL$4=Inputs!$CN192,AL$4=Inputs!$CO192),1,IF(OR(AND(AL$4=Inputs!$CN192+1,Inputs!$CN192=Inputs!$CO192),AND(AL$4=Inputs!$CN192+2,Inputs!$CN192=Inputs!$CO192)),0,IF(AL$4=Inputs!$CN192,0.8,IF(AL$4=Inputs!$CN192+1,0.6,IF(AL$4=Inputs!$CN192+2,0.4,IF(AL$4=Inputs!$CO192,0.2,IF(AND(AL$4&gt;=Inputs!$CL192,AL$4&lt;Inputs!$CM192),(AL$4-Inputs!$CL192+1)/(Inputs!$AI192+1),0)))))))))</f>
        <v>0</v>
      </c>
      <c r="AM195" s="27">
        <f>IF(AND(Inputs!$CO192=0,AM$4&gt;=Inputs!$CM192),1,IF(AND(AM$4&gt;=Inputs!$CM192,AM$4&lt;Inputs!$CN192),1,IF(AND(AM$4=Inputs!$CN192,AM$4=Inputs!$CO192),1,IF(OR(AND(AM$4=Inputs!$CN192+1,Inputs!$CN192=Inputs!$CO192),AND(AM$4=Inputs!$CN192+2,Inputs!$CN192=Inputs!$CO192)),0,IF(AM$4=Inputs!$CN192,0.8,IF(AM$4=Inputs!$CN192+1,0.6,IF(AM$4=Inputs!$CN192+2,0.4,IF(AM$4=Inputs!$CO192,0.2,IF(AND(AM$4&gt;=Inputs!$CL192,AM$4&lt;Inputs!$CM192),(AM$4-Inputs!$CL192+1)/(Inputs!$AI192+1),0)))))))))</f>
        <v>0</v>
      </c>
      <c r="AN195" s="27">
        <f>IF(AND(Inputs!$CO192=0,AN$4&gt;=Inputs!$CM192),1,IF(AND(AN$4&gt;=Inputs!$CM192,AN$4&lt;Inputs!$CN192),1,IF(AND(AN$4=Inputs!$CN192,AN$4=Inputs!$CO192),1,IF(OR(AND(AN$4=Inputs!$CN192+1,Inputs!$CN192=Inputs!$CO192),AND(AN$4=Inputs!$CN192+2,Inputs!$CN192=Inputs!$CO192)),0,IF(AN$4=Inputs!$CN192,0.8,IF(AN$4=Inputs!$CN192+1,0.6,IF(AN$4=Inputs!$CN192+2,0.4,IF(AN$4=Inputs!$CO192,0.2,IF(AND(AN$4&gt;=Inputs!$CL192,AN$4&lt;Inputs!$CM192),(AN$4-Inputs!$CL192+1)/(Inputs!$AI192+1),0)))))))))</f>
        <v>0</v>
      </c>
      <c r="AO195" s="27">
        <f>IF(AND(Inputs!$CO192=0,AO$4&gt;=Inputs!$CM192),1,IF(AND(AO$4&gt;=Inputs!$CM192,AO$4&lt;Inputs!$CN192),1,IF(AND(AO$4=Inputs!$CN192,AO$4=Inputs!$CO192),1,IF(OR(AND(AO$4=Inputs!$CN192+1,Inputs!$CN192=Inputs!$CO192),AND(AO$4=Inputs!$CN192+2,Inputs!$CN192=Inputs!$CO192)),0,IF(AO$4=Inputs!$CN192,0.8,IF(AO$4=Inputs!$CN192+1,0.6,IF(AO$4=Inputs!$CN192+2,0.4,IF(AO$4=Inputs!$CO192,0.2,IF(AND(AO$4&gt;=Inputs!$CL192,AO$4&lt;Inputs!$CM192),(AO$4-Inputs!$CL192+1)/(Inputs!$AI192+1),0)))))))))</f>
        <v>0</v>
      </c>
      <c r="AP195" s="27">
        <f>IF(AND(Inputs!$CO192=0,AP$4&gt;=Inputs!$CM192),1,IF(AND(AP$4&gt;=Inputs!$CM192,AP$4&lt;Inputs!$CN192),1,IF(AND(AP$4=Inputs!$CN192,AP$4=Inputs!$CO192),1,IF(OR(AND(AP$4=Inputs!$CN192+1,Inputs!$CN192=Inputs!$CO192),AND(AP$4=Inputs!$CN192+2,Inputs!$CN192=Inputs!$CO192)),0,IF(AP$4=Inputs!$CN192,0.8,IF(AP$4=Inputs!$CN192+1,0.6,IF(AP$4=Inputs!$CN192+2,0.4,IF(AP$4=Inputs!$CO192,0.2,IF(AND(AP$4&gt;=Inputs!$CL192,AP$4&lt;Inputs!$CM192),(AP$4-Inputs!$CL192+1)/(Inputs!$AI192+1),0)))))))))</f>
        <v>0</v>
      </c>
      <c r="AQ195" s="27">
        <f>IF(AND(Inputs!$CO192=0,AQ$4&gt;=Inputs!$CM192),1,IF(AND(AQ$4&gt;=Inputs!$CM192,AQ$4&lt;Inputs!$CN192),1,IF(AND(AQ$4=Inputs!$CN192,AQ$4=Inputs!$CO192),1,IF(OR(AND(AQ$4=Inputs!$CN192+1,Inputs!$CN192=Inputs!$CO192),AND(AQ$4=Inputs!$CN192+2,Inputs!$CN192=Inputs!$CO192)),0,IF(AQ$4=Inputs!$CN192,0.8,IF(AQ$4=Inputs!$CN192+1,0.6,IF(AQ$4=Inputs!$CN192+2,0.4,IF(AQ$4=Inputs!$CO192,0.2,IF(AND(AQ$4&gt;=Inputs!$CL192,AQ$4&lt;Inputs!$CM192),(AQ$4-Inputs!$CL192+1)/(Inputs!$AI192+1),0)))))))))</f>
        <v>0</v>
      </c>
      <c r="AR195" s="27">
        <f>IF(AND(Inputs!$CO192=0,AR$4&gt;=Inputs!$CM192),1,IF(AND(AR$4&gt;=Inputs!$CM192,AR$4&lt;Inputs!$CN192),1,IF(AND(AR$4=Inputs!$CN192,AR$4=Inputs!$CO192),1,IF(OR(AND(AR$4=Inputs!$CN192+1,Inputs!$CN192=Inputs!$CO192),AND(AR$4=Inputs!$CN192+2,Inputs!$CN192=Inputs!$CO192)),0,IF(AR$4=Inputs!$CN192,0.8,IF(AR$4=Inputs!$CN192+1,0.6,IF(AR$4=Inputs!$CN192+2,0.4,IF(AR$4=Inputs!$CO192,0.2,IF(AND(AR$4&gt;=Inputs!$CL192,AR$4&lt;Inputs!$CM192),(AR$4-Inputs!$CL192+1)/(Inputs!$AI192+1),0)))))))))</f>
        <v>0</v>
      </c>
      <c r="AS195" s="27">
        <f>IF(AND(Inputs!$CO192=0,AS$4&gt;=Inputs!$CM192),1,IF(AND(AS$4&gt;=Inputs!$CM192,AS$4&lt;Inputs!$CN192),1,IF(AND(AS$4=Inputs!$CN192,AS$4=Inputs!$CO192),1,IF(OR(AND(AS$4=Inputs!$CN192+1,Inputs!$CN192=Inputs!$CO192),AND(AS$4=Inputs!$CN192+2,Inputs!$CN192=Inputs!$CO192)),0,IF(AS$4=Inputs!$CN192,0.8,IF(AS$4=Inputs!$CN192+1,0.6,IF(AS$4=Inputs!$CN192+2,0.4,IF(AS$4=Inputs!$CO192,0.2,IF(AND(AS$4&gt;=Inputs!$CL192,AS$4&lt;Inputs!$CM192),(AS$4-Inputs!$CL192+1)/(Inputs!$AI192+1),0)))))))))</f>
        <v>0</v>
      </c>
      <c r="AT195" s="27">
        <f>IF(AND(Inputs!$CO192=0,AT$4&gt;=Inputs!$CM192),1,IF(AND(AT$4&gt;=Inputs!$CM192,AT$4&lt;Inputs!$CN192),1,IF(AND(AT$4=Inputs!$CN192,AT$4=Inputs!$CO192),1,IF(OR(AND(AT$4=Inputs!$CN192+1,Inputs!$CN192=Inputs!$CO192),AND(AT$4=Inputs!$CN192+2,Inputs!$CN192=Inputs!$CO192)),0,IF(AT$4=Inputs!$CN192,0.8,IF(AT$4=Inputs!$CN192+1,0.6,IF(AT$4=Inputs!$CN192+2,0.4,IF(AT$4=Inputs!$CO192,0.2,IF(AND(AT$4&gt;=Inputs!$CL192,AT$4&lt;Inputs!$CM192),(AT$4-Inputs!$CL192+1)/(Inputs!$AI192+1),0)))))))))</f>
        <v>0</v>
      </c>
      <c r="AU195" s="27">
        <f>IF(AND(Inputs!$CO192=0,AU$4&gt;=Inputs!$CM192),1,IF(AND(AU$4&gt;=Inputs!$CM192,AU$4&lt;Inputs!$CN192),1,IF(AND(AU$4=Inputs!$CN192,AU$4=Inputs!$CO192),1,IF(OR(AND(AU$4=Inputs!$CN192+1,Inputs!$CN192=Inputs!$CO192),AND(AU$4=Inputs!$CN192+2,Inputs!$CN192=Inputs!$CO192)),0,IF(AU$4=Inputs!$CN192,0.8,IF(AU$4=Inputs!$CN192+1,0.6,IF(AU$4=Inputs!$CN192+2,0.4,IF(AU$4=Inputs!$CO192,0.2,IF(AND(AU$4&gt;=Inputs!$CL192,AU$4&lt;Inputs!$CM192),(AU$4-Inputs!$CL192+1)/(Inputs!$AI192+1),0)))))))))</f>
        <v>0</v>
      </c>
      <c r="AV195" s="27">
        <f>IF(AND(Inputs!$CO192=0,AV$4&gt;=Inputs!$CM192),1,IF(AND(AV$4&gt;=Inputs!$CM192,AV$4&lt;Inputs!$CN192),1,IF(AND(AV$4=Inputs!$CN192,AV$4=Inputs!$CO192),1,IF(OR(AND(AV$4=Inputs!$CN192+1,Inputs!$CN192=Inputs!$CO192),AND(AV$4=Inputs!$CN192+2,Inputs!$CN192=Inputs!$CO192)),0,IF(AV$4=Inputs!$CN192,0.8,IF(AV$4=Inputs!$CN192+1,0.6,IF(AV$4=Inputs!$CN192+2,0.4,IF(AV$4=Inputs!$CO192,0.2,IF(AND(AV$4&gt;=Inputs!$CL192,AV$4&lt;Inputs!$CM192),(AV$4-Inputs!$CL192+1)/(Inputs!$AI192+1),0)))))))))</f>
        <v>0</v>
      </c>
      <c r="AW195" s="27">
        <f>IF(AND(Inputs!$CO192=0,AW$4&gt;=Inputs!$CM192),1,IF(AND(AW$4&gt;=Inputs!$CM192,AW$4&lt;Inputs!$CN192),1,IF(AND(AW$4=Inputs!$CN192,AW$4=Inputs!$CO192),1,IF(OR(AND(AW$4=Inputs!$CN192+1,Inputs!$CN192=Inputs!$CO192),AND(AW$4=Inputs!$CN192+2,Inputs!$CN192=Inputs!$CO192)),0,IF(AW$4=Inputs!$CN192,0.8,IF(AW$4=Inputs!$CN192+1,0.6,IF(AW$4=Inputs!$CN192+2,0.4,IF(AW$4=Inputs!$CO192,0.2,IF(AND(AW$4&gt;=Inputs!$CL192,AW$4&lt;Inputs!$CM192),(AW$4-Inputs!$CL192+1)/(Inputs!$AI192+1),0)))))))))</f>
        <v>0</v>
      </c>
      <c r="AX195" s="27">
        <f>IF(AND(Inputs!$CO192=0,AX$4&gt;=Inputs!$CM192),1,IF(AND(AX$4&gt;=Inputs!$CM192,AX$4&lt;Inputs!$CN192),1,IF(AND(AX$4=Inputs!$CN192,AX$4=Inputs!$CO192),1,IF(OR(AND(AX$4=Inputs!$CN192+1,Inputs!$CN192=Inputs!$CO192),AND(AX$4=Inputs!$CN192+2,Inputs!$CN192=Inputs!$CO192)),0,IF(AX$4=Inputs!$CN192,0.8,IF(AX$4=Inputs!$CN192+1,0.6,IF(AX$4=Inputs!$CN192+2,0.4,IF(AX$4=Inputs!$CO192,0.2,IF(AND(AX$4&gt;=Inputs!$CL192,AX$4&lt;Inputs!$CM192),(AX$4-Inputs!$CL192+1)/(Inputs!$AI192+1),0)))))))))</f>
        <v>0</v>
      </c>
      <c r="AY195" s="27">
        <f>IF(AND(Inputs!$CO192=0,AY$4&gt;=Inputs!$CM192),1,IF(AND(AY$4&gt;=Inputs!$CM192,AY$4&lt;Inputs!$CN192),1,IF(AND(AY$4=Inputs!$CN192,AY$4=Inputs!$CO192),1,IF(OR(AND(AY$4=Inputs!$CN192+1,Inputs!$CN192=Inputs!$CO192),AND(AY$4=Inputs!$CN192+2,Inputs!$CN192=Inputs!$CO192)),0,IF(AY$4=Inputs!$CN192,0.8,IF(AY$4=Inputs!$CN192+1,0.6,IF(AY$4=Inputs!$CN192+2,0.4,IF(AY$4=Inputs!$CO192,0.2,IF(AND(AY$4&gt;=Inputs!$CL192,AY$4&lt;Inputs!$CM192),(AY$4-Inputs!$CL192+1)/(Inputs!$AI192+1),0)))))))))</f>
        <v>0</v>
      </c>
      <c r="AZ195" s="27">
        <f>IF(AND(Inputs!$CO192=0,AZ$4&gt;=Inputs!$CM192),1,IF(AND(AZ$4&gt;=Inputs!$CM192,AZ$4&lt;Inputs!$CN192),1,IF(AND(AZ$4=Inputs!$CN192,AZ$4=Inputs!$CO192),1,IF(OR(AND(AZ$4=Inputs!$CN192+1,Inputs!$CN192=Inputs!$CO192),AND(AZ$4=Inputs!$CN192+2,Inputs!$CN192=Inputs!$CO192)),0,IF(AZ$4=Inputs!$CN192,0.8,IF(AZ$4=Inputs!$CN192+1,0.6,IF(AZ$4=Inputs!$CN192+2,0.4,IF(AZ$4=Inputs!$CO192,0.2,IF(AND(AZ$4&gt;=Inputs!$CL192,AZ$4&lt;Inputs!$CM192),(AZ$4-Inputs!$CL192+1)/(Inputs!$AI192+1),0)))))))))</f>
        <v>0</v>
      </c>
      <c r="BA195" s="27">
        <f>IF(AND(Inputs!$CO192=0,BA$4&gt;=Inputs!$CM192),1,IF(AND(BA$4&gt;=Inputs!$CM192,BA$4&lt;Inputs!$CN192),1,IF(AND(BA$4=Inputs!$CN192,BA$4=Inputs!$CO192),1,IF(OR(AND(BA$4=Inputs!$CN192+1,Inputs!$CN192=Inputs!$CO192),AND(BA$4=Inputs!$CN192+2,Inputs!$CN192=Inputs!$CO192)),0,IF(BA$4=Inputs!$CN192,0.8,IF(BA$4=Inputs!$CN192+1,0.6,IF(BA$4=Inputs!$CN192+2,0.4,IF(BA$4=Inputs!$CO192,0.2,IF(AND(BA$4&gt;=Inputs!$CL192,BA$4&lt;Inputs!$CM192),(BA$4-Inputs!$CL192+1)/(Inputs!$AI192+1),0)))))))))</f>
        <v>0</v>
      </c>
      <c r="BB195" s="27">
        <f>IF(AND(Inputs!$CO192=0,BB$4&gt;=Inputs!$CM192),1,IF(AND(BB$4&gt;=Inputs!$CM192,BB$4&lt;Inputs!$CN192),1,IF(AND(BB$4=Inputs!$CN192,BB$4=Inputs!$CO192),1,IF(OR(AND(BB$4=Inputs!$CN192+1,Inputs!$CN192=Inputs!$CO192),AND(BB$4=Inputs!$CN192+2,Inputs!$CN192=Inputs!$CO192)),0,IF(BB$4=Inputs!$CN192,0.8,IF(BB$4=Inputs!$CN192+1,0.6,IF(BB$4=Inputs!$CN192+2,0.4,IF(BB$4=Inputs!$CO192,0.2,IF(AND(BB$4&gt;=Inputs!$CL192,BB$4&lt;Inputs!$CM192),(BB$4-Inputs!$CL192+1)/(Inputs!$AI192+1),0)))))))))</f>
        <v>0</v>
      </c>
      <c r="BC195" s="27">
        <f>IF(AND(Inputs!$CO192=0,BC$4&gt;=Inputs!$CM192),1,IF(AND(BC$4&gt;=Inputs!$CM192,BC$4&lt;Inputs!$CN192),1,IF(AND(BC$4=Inputs!$CN192,BC$4=Inputs!$CO192),1,IF(OR(AND(BC$4=Inputs!$CN192+1,Inputs!$CN192=Inputs!$CO192),AND(BC$4=Inputs!$CN192+2,Inputs!$CN192=Inputs!$CO192)),0,IF(BC$4=Inputs!$CN192,0.8,IF(BC$4=Inputs!$CN192+1,0.6,IF(BC$4=Inputs!$CN192+2,0.4,IF(BC$4=Inputs!$CO192,0.2,IF(AND(BC$4&gt;=Inputs!$CL192,BC$4&lt;Inputs!$CM192),(BC$4-Inputs!$CL192+1)/(Inputs!$AI192+1),0)))))))))</f>
        <v>0</v>
      </c>
      <c r="BD195" s="27">
        <f>IF(AND(Inputs!$CO192=0,BD$4&gt;=Inputs!$CM192),1,IF(AND(BD$4&gt;=Inputs!$CM192,BD$4&lt;Inputs!$CN192),1,IF(AND(BD$4=Inputs!$CN192,BD$4=Inputs!$CO192),1,IF(OR(AND(BD$4=Inputs!$CN192+1,Inputs!$CN192=Inputs!$CO192),AND(BD$4=Inputs!$CN192+2,Inputs!$CN192=Inputs!$CO192)),0,IF(BD$4=Inputs!$CN192,0.8,IF(BD$4=Inputs!$CN192+1,0.6,IF(BD$4=Inputs!$CN192+2,0.4,IF(BD$4=Inputs!$CO192,0.2,IF(AND(BD$4&gt;=Inputs!$CL192,BD$4&lt;Inputs!$CM192),(BD$4-Inputs!$CL192+1)/(Inputs!$AI192+1),0)))))))))</f>
        <v>0</v>
      </c>
      <c r="BE195" s="27">
        <f>IF(AND(Inputs!$CO192=0,BE$4&gt;=Inputs!$CM192),1,IF(AND(BE$4&gt;=Inputs!$CM192,BE$4&lt;Inputs!$CN192),1,IF(AND(BE$4=Inputs!$CN192,BE$4=Inputs!$CO192),1,IF(OR(AND(BE$4=Inputs!$CN192+1,Inputs!$CN192=Inputs!$CO192),AND(BE$4=Inputs!$CN192+2,Inputs!$CN192=Inputs!$CO192)),0,IF(BE$4=Inputs!$CN192,0.8,IF(BE$4=Inputs!$CN192+1,0.6,IF(BE$4=Inputs!$CN192+2,0.4,IF(BE$4=Inputs!$CO192,0.2,IF(AND(BE$4&gt;=Inputs!$CL192,BE$4&lt;Inputs!$CM192),(BE$4-Inputs!$CL192+1)/(Inputs!$AI192+1),0)))))))))</f>
        <v>0</v>
      </c>
      <c r="BF195" s="27">
        <f>IF(AND(Inputs!$CO192=0,BF$4&gt;=Inputs!$CM192),1,IF(AND(BF$4&gt;=Inputs!$CM192,BF$4&lt;Inputs!$CN192),1,IF(AND(BF$4=Inputs!$CN192,BF$4=Inputs!$CO192),1,IF(OR(AND(BF$4=Inputs!$CN192+1,Inputs!$CN192=Inputs!$CO192),AND(BF$4=Inputs!$CN192+2,Inputs!$CN192=Inputs!$CO192)),0,IF(BF$4=Inputs!$CN192,0.8,IF(BF$4=Inputs!$CN192+1,0.6,IF(BF$4=Inputs!$CN192+2,0.4,IF(BF$4=Inputs!$CO192,0.2,IF(AND(BF$4&gt;=Inputs!$CL192,BF$4&lt;Inputs!$CM192),(BF$4-Inputs!$CL192+1)/(Inputs!$AI192+1),0)))))))))</f>
        <v>0</v>
      </c>
      <c r="BG195" s="27">
        <f>IF(AND(Inputs!$CO192=0,BG$4&gt;=Inputs!$CM192),1,IF(AND(BG$4&gt;=Inputs!$CM192,BG$4&lt;Inputs!$CN192),1,IF(AND(BG$4=Inputs!$CN192,BG$4=Inputs!$CO192),1,IF(OR(AND(BG$4=Inputs!$CN192+1,Inputs!$CN192=Inputs!$CO192),AND(BG$4=Inputs!$CN192+2,Inputs!$CN192=Inputs!$CO192)),0,IF(BG$4=Inputs!$CN192,0.8,IF(BG$4=Inputs!$CN192+1,0.6,IF(BG$4=Inputs!$CN192+2,0.4,IF(BG$4=Inputs!$CO192,0.2,IF(AND(BG$4&gt;=Inputs!$CL192,BG$4&lt;Inputs!$CM192),(BG$4-Inputs!$CL192+1)/(Inputs!$AI192+1),0)))))))))</f>
        <v>0</v>
      </c>
      <c r="BH195" s="27">
        <f>IF(AND(Inputs!$CO192=0,BH$4&gt;=Inputs!$CM192),1,IF(AND(BH$4&gt;=Inputs!$CM192,BH$4&lt;Inputs!$CN192),1,IF(AND(BH$4=Inputs!$CN192,BH$4=Inputs!$CO192),1,IF(OR(AND(BH$4=Inputs!$CN192+1,Inputs!$CN192=Inputs!$CO192),AND(BH$4=Inputs!$CN192+2,Inputs!$CN192=Inputs!$CO192)),0,IF(BH$4=Inputs!$CN192,0.8,IF(BH$4=Inputs!$CN192+1,0.6,IF(BH$4=Inputs!$CN192+2,0.4,IF(BH$4=Inputs!$CO192,0.2,IF(AND(BH$4&gt;=Inputs!$CL192,BH$4&lt;Inputs!$CM192),(BH$4-Inputs!$CL192+1)/(Inputs!$AI192+1),0)))))))))</f>
        <v>0</v>
      </c>
      <c r="BI195" s="27">
        <f>IF(AND(Inputs!$CO192=0,BI$4&gt;=Inputs!$CM192),1,IF(AND(BI$4&gt;=Inputs!$CM192,BI$4&lt;Inputs!$CN192),1,IF(AND(BI$4=Inputs!$CN192,BI$4=Inputs!$CO192),1,IF(OR(AND(BI$4=Inputs!$CN192+1,Inputs!$CN192=Inputs!$CO192),AND(BI$4=Inputs!$CN192+2,Inputs!$CN192=Inputs!$CO192)),0,IF(BI$4=Inputs!$CN192,0.8,IF(BI$4=Inputs!$CN192+1,0.6,IF(BI$4=Inputs!$CN192+2,0.4,IF(BI$4=Inputs!$CO192,0.2,IF(AND(BI$4&gt;=Inputs!$CL192,BI$4&lt;Inputs!$CM192),(BI$4-Inputs!$CL192+1)/(Inputs!$AI192+1),0)))))))))</f>
        <v>0</v>
      </c>
      <c r="BJ195" s="27">
        <f>IF(AND(Inputs!$CO192=0,BJ$4&gt;=Inputs!$CM192),1,IF(AND(BJ$4&gt;=Inputs!$CM192,BJ$4&lt;Inputs!$CN192),1,IF(AND(BJ$4=Inputs!$CN192,BJ$4=Inputs!$CO192),1,IF(OR(AND(BJ$4=Inputs!$CN192+1,Inputs!$CN192=Inputs!$CO192),AND(BJ$4=Inputs!$CN192+2,Inputs!$CN192=Inputs!$CO192)),0,IF(BJ$4=Inputs!$CN192,0.8,IF(BJ$4=Inputs!$CN192+1,0.6,IF(BJ$4=Inputs!$CN192+2,0.4,IF(BJ$4=Inputs!$CO192,0.2,IF(AND(BJ$4&gt;=Inputs!$CL192,BJ$4&lt;Inputs!$CM192),(BJ$4-Inputs!$CL192+1)/(Inputs!$AI192+1),0)))))))))</f>
        <v>0</v>
      </c>
      <c r="BK195" s="27">
        <f>IF(AND(Inputs!$CO192=0,BK$4&gt;=Inputs!$CM192),1,IF(AND(BK$4&gt;=Inputs!$CM192,BK$4&lt;Inputs!$CN192),1,IF(AND(BK$4=Inputs!$CN192,BK$4=Inputs!$CO192),1,IF(OR(AND(BK$4=Inputs!$CN192+1,Inputs!$CN192=Inputs!$CO192),AND(BK$4=Inputs!$CN192+2,Inputs!$CN192=Inputs!$CO192)),0,IF(BK$4=Inputs!$CN192,0.8,IF(BK$4=Inputs!$CN192+1,0.6,IF(BK$4=Inputs!$CN192+2,0.4,IF(BK$4=Inputs!$CO192,0.2,IF(AND(BK$4&gt;=Inputs!$CL192,BK$4&lt;Inputs!$CM192),(BK$4-Inputs!$CL192+1)/(Inputs!$AI192+1),0)))))))))</f>
        <v>0</v>
      </c>
      <c r="BL195" s="27">
        <f>IF(AND(Inputs!$CO192=0,BL$4&gt;=Inputs!$CM192),1,IF(AND(BL$4&gt;=Inputs!$CM192,BL$4&lt;Inputs!$CN192),1,IF(AND(BL$4=Inputs!$CN192,BL$4=Inputs!$CO192),1,IF(OR(AND(BL$4=Inputs!$CN192+1,Inputs!$CN192=Inputs!$CO192),AND(BL$4=Inputs!$CN192+2,Inputs!$CN192=Inputs!$CO192)),0,IF(BL$4=Inputs!$CN192,0.8,IF(BL$4=Inputs!$CN192+1,0.6,IF(BL$4=Inputs!$CN192+2,0.4,IF(BL$4=Inputs!$CO192,0.2,IF(AND(BL$4&gt;=Inputs!$CL192,BL$4&lt;Inputs!$CM192),(BL$4-Inputs!$CL192+1)/(Inputs!$AI192+1),0)))))))))</f>
        <v>0</v>
      </c>
      <c r="BM195" s="27">
        <f>IF(AND(Inputs!$CO192=0,BM$4&gt;=Inputs!$CM192),1,IF(AND(BM$4&gt;=Inputs!$CM192,BM$4&lt;Inputs!$CN192),1,IF(AND(BM$4=Inputs!$CN192,BM$4=Inputs!$CO192),1,IF(OR(AND(BM$4=Inputs!$CN192+1,Inputs!$CN192=Inputs!$CO192),AND(BM$4=Inputs!$CN192+2,Inputs!$CN192=Inputs!$CO192)),0,IF(BM$4=Inputs!$CN192,0.8,IF(BM$4=Inputs!$CN192+1,0.6,IF(BM$4=Inputs!$CN192+2,0.4,IF(BM$4=Inputs!$CO192,0.2,IF(AND(BM$4&gt;=Inputs!$CL192,BM$4&lt;Inputs!$CM192),(BM$4-Inputs!$CL192+1)/(Inputs!$AI192+1),0)))))))))</f>
        <v>0</v>
      </c>
      <c r="BO195" s="46" t="str">
        <f>IF(Inputs!$B192="","",(ROUND(Inputs!$BC192*AJ195,0)))</f>
        <v/>
      </c>
      <c r="BP195" s="46" t="str">
        <f>IF(Inputs!$B192="","",(ROUND(Inputs!$BC192*AK195,0)))</f>
        <v/>
      </c>
      <c r="BQ195" s="46" t="str">
        <f>IF(Inputs!$B192="","",(ROUND(Inputs!$BC192*AL195,0)))</f>
        <v/>
      </c>
      <c r="BR195" s="46" t="str">
        <f>IF(Inputs!$B192="","",(ROUND(Inputs!$BC192*AM195,0)))</f>
        <v/>
      </c>
      <c r="BS195" s="46" t="str">
        <f>IF(Inputs!$B192="","",(ROUND(Inputs!$BC192*AN195,0)))</f>
        <v/>
      </c>
      <c r="BT195" s="46" t="str">
        <f>IF(Inputs!$B192="","",(ROUND(Inputs!$BC192*AO195,0)))</f>
        <v/>
      </c>
      <c r="BU195" s="46" t="str">
        <f>IF(Inputs!$B192="","",(ROUND(Inputs!$BC192*AP195,0)))</f>
        <v/>
      </c>
      <c r="BV195" s="46" t="str">
        <f>IF(Inputs!$B192="","",(ROUND(Inputs!$BC192*AQ195,0)))</f>
        <v/>
      </c>
      <c r="BW195" s="46" t="str">
        <f>IF(Inputs!$B192="","",(ROUND(Inputs!$BC192*AR195,0)))</f>
        <v/>
      </c>
      <c r="BX195" s="46" t="str">
        <f>IF(Inputs!$B192="","",(ROUND(Inputs!$BC192*AS195,0)))</f>
        <v/>
      </c>
      <c r="BY195" s="46" t="str">
        <f>IF(Inputs!$B192="","",(ROUND(Inputs!$BC192*AT195,0)))</f>
        <v/>
      </c>
      <c r="BZ195" s="46" t="str">
        <f>IF(Inputs!$B192="","",(ROUND(Inputs!$BC192*AU195,0)))</f>
        <v/>
      </c>
      <c r="CA195" s="46" t="str">
        <f>IF(Inputs!$B192="","",(ROUND(Inputs!$BC192*AV195,0)))</f>
        <v/>
      </c>
      <c r="CB195" s="46" t="str">
        <f>IF(Inputs!$B192="","",(ROUND(Inputs!$BC192*AW195,0)))</f>
        <v/>
      </c>
      <c r="CC195" s="46" t="str">
        <f>IF(Inputs!$B192="","",(ROUND(Inputs!$BC192*AX195,0)))</f>
        <v/>
      </c>
      <c r="CD195" s="46" t="str">
        <f>IF(Inputs!$B192="","",(ROUND(Inputs!$BC192*AY195,0)))</f>
        <v/>
      </c>
      <c r="CE195" s="46" t="str">
        <f>IF(Inputs!$B192="","",(ROUND(Inputs!$BC192*AZ195,0)))</f>
        <v/>
      </c>
      <c r="CF195" s="46" t="str">
        <f>IF(Inputs!$B192="","",(ROUND(Inputs!$BC192*BA195,0)))</f>
        <v/>
      </c>
      <c r="CG195" s="46" t="str">
        <f>IF(Inputs!$B192="","",(ROUND(Inputs!$BC192*BB195,0)))</f>
        <v/>
      </c>
      <c r="CH195" s="46" t="str">
        <f>IF(Inputs!$B192="","",(ROUND(Inputs!$BC192*BC195,0)))</f>
        <v/>
      </c>
      <c r="CI195" s="46" t="str">
        <f>IF(Inputs!$B192="","",(ROUND(Inputs!$BC192*BD195,0)))</f>
        <v/>
      </c>
      <c r="CJ195" s="46" t="str">
        <f>IF(Inputs!$B192="","",(ROUND(Inputs!$BC192*BE195,0)))</f>
        <v/>
      </c>
      <c r="CK195" s="46" t="str">
        <f>IF(Inputs!$B192="","",(ROUND(Inputs!$BC192*BF195,0)))</f>
        <v/>
      </c>
      <c r="CL195" s="46" t="str">
        <f>IF(Inputs!$B192="","",(ROUND(Inputs!$BC192*BG195,0)))</f>
        <v/>
      </c>
      <c r="CM195" s="46" t="str">
        <f>IF(Inputs!$B192="","",(ROUND(Inputs!$BC192*BH195,0)))</f>
        <v/>
      </c>
      <c r="CN195" s="46" t="str">
        <f>IF(Inputs!$B192="","",(ROUND(Inputs!$BC192*BI195,0)))</f>
        <v/>
      </c>
      <c r="CO195" s="46" t="str">
        <f>IF(Inputs!$B192="","",(ROUND(Inputs!$BC192*BJ195,0)))</f>
        <v/>
      </c>
      <c r="CP195" s="46" t="str">
        <f>IF(Inputs!$B192="","",(ROUND(Inputs!$BC192*BK195,0)))</f>
        <v/>
      </c>
      <c r="CQ195" s="46" t="str">
        <f>IF(Inputs!$B192="","",(ROUND(Inputs!$BC192*BL195,0)))</f>
        <v/>
      </c>
      <c r="CR195" s="46" t="str">
        <f>IF(Inputs!$B192="","",(ROUND(Inputs!$BC192*BM195,0)))</f>
        <v/>
      </c>
      <c r="CV195" s="46" t="str">
        <f>IF(A195="","",IF(AND(CV$4&lt;=Inputs!$CQ192,CV$4&gt;=Inputs!$CP192),Inputs!$AR192/(Inputs!$CQ192-Inputs!$CP192+1),0)+IF(CV$4=Inputs!$CL192,Inputs!$BD192,0))</f>
        <v/>
      </c>
      <c r="CW195" s="46" t="str">
        <f>IF(B195="","",IF(AND(CW$4&lt;=Inputs!$CQ192,CW$4&gt;=Inputs!$CP192),Inputs!$AR192/(Inputs!$CQ192-Inputs!$CP192+1),0)+IF(CW$4=Inputs!$CL192,Inputs!$BD192,0))</f>
        <v/>
      </c>
      <c r="CX195" s="46" t="str">
        <f>IF(C195="","",IF(AND(CX$4&lt;=Inputs!$CQ192,CX$4&gt;=Inputs!$CP192),Inputs!$AR192/(Inputs!$CQ192-Inputs!$CP192+1),0)+IF(CX$4=Inputs!$CL192,Inputs!$BD192,0))</f>
        <v/>
      </c>
      <c r="CY195" s="46" t="str">
        <f>IF(D195="","",IF(AND(CY$4&lt;=Inputs!$CQ192,CY$4&gt;=Inputs!$CP192),Inputs!$AR192/(Inputs!$CQ192-Inputs!$CP192+1),0)+IF(CY$4=Inputs!$CL192,Inputs!$BD192,0))</f>
        <v/>
      </c>
      <c r="CZ195" s="46" t="str">
        <f>IF(E195="","",IF(AND(CZ$4&lt;=Inputs!$CQ192,CZ$4&gt;=Inputs!$CP192),Inputs!$AR192/(Inputs!$CQ192-Inputs!$CP192+1),0)+IF(CZ$4=Inputs!$CL192,Inputs!$BD192,0))</f>
        <v/>
      </c>
      <c r="DA195" s="46" t="str">
        <f>IF(F195="","",IF(AND(DA$4&lt;=Inputs!$CQ192,DA$4&gt;=Inputs!$CP192),Inputs!$AR192/(Inputs!$CQ192-Inputs!$CP192+1),0)+IF(DA$4=Inputs!$CL192,Inputs!$BD192,0))</f>
        <v/>
      </c>
      <c r="DB195" s="46" t="str">
        <f>IF(G195="","",IF(AND(DB$4&lt;=Inputs!$CQ192,DB$4&gt;=Inputs!$CP192),Inputs!$AR192/(Inputs!$CQ192-Inputs!$CP192+1),0)+IF(DB$4=Inputs!$CL192,Inputs!$BD192,0))</f>
        <v/>
      </c>
      <c r="DC195" s="46" t="str">
        <f>IF(H195="","",IF(AND(DC$4&lt;=Inputs!$CQ192,DC$4&gt;=Inputs!$CP192),Inputs!$AR192/(Inputs!$CQ192-Inputs!$CP192+1),0)+IF(DC$4=Inputs!$CL192,Inputs!$BD192,0))</f>
        <v/>
      </c>
      <c r="DD195" s="46" t="str">
        <f>IF(I195="","",IF(AND(DD$4&lt;=Inputs!$CQ192,DD$4&gt;=Inputs!$CP192),Inputs!$AR192/(Inputs!$CQ192-Inputs!$CP192+1),0)+IF(DD$4=Inputs!$CL192,Inputs!$BD192,0))</f>
        <v/>
      </c>
      <c r="DE195" s="46" t="str">
        <f>IF(J195="","",IF(AND(DE$4&lt;=Inputs!$CQ192,DE$4&gt;=Inputs!$CP192),Inputs!$AR192/(Inputs!$CQ192-Inputs!$CP192+1),0)+IF(DE$4=Inputs!$CL192,Inputs!$BD192,0))</f>
        <v/>
      </c>
      <c r="DF195" s="46" t="str">
        <f>IF(K195="","",IF(AND(DF$4&lt;=Inputs!$CQ192,DF$4&gt;=Inputs!$CP192),Inputs!$AR192/(Inputs!$CQ192-Inputs!$CP192+1),0)+IF(DF$4=Inputs!$CL192,Inputs!$BD192,0))</f>
        <v/>
      </c>
      <c r="DG195" s="46" t="str">
        <f>IF(L195="","",IF(AND(DG$4&lt;=Inputs!$CQ192,DG$4&gt;=Inputs!$CP192),Inputs!$AR192/(Inputs!$CQ192-Inputs!$CP192+1),0)+IF(DG$4=Inputs!$CL192,Inputs!$BD192,0))</f>
        <v/>
      </c>
      <c r="DH195" s="46" t="str">
        <f>IF(M195="","",IF(AND(DH$4&lt;=Inputs!$CQ192,DH$4&gt;=Inputs!$CP192),Inputs!$AR192/(Inputs!$CQ192-Inputs!$CP192+1),0)+IF(DH$4=Inputs!$CL192,Inputs!$BD192,0))</f>
        <v/>
      </c>
      <c r="DI195" s="46" t="str">
        <f>IF(N195="","",IF(AND(DI$4&lt;=Inputs!$CQ192,DI$4&gt;=Inputs!$CP192),Inputs!$AR192/(Inputs!$CQ192-Inputs!$CP192+1),0)+IF(DI$4=Inputs!$CL192,Inputs!$BD192,0))</f>
        <v/>
      </c>
      <c r="DJ195" s="46" t="str">
        <f>IF(O195="","",IF(AND(DJ$4&lt;=Inputs!$CQ192,DJ$4&gt;=Inputs!$CP192),Inputs!$AR192/(Inputs!$CQ192-Inputs!$CP192+1),0)+IF(DJ$4=Inputs!$CL192,Inputs!$BD192,0))</f>
        <v/>
      </c>
      <c r="DK195" s="46" t="str">
        <f>IF(P195="","",IF(AND(DK$4&lt;=Inputs!$CQ192,DK$4&gt;=Inputs!$CP192),Inputs!$AR192/(Inputs!$CQ192-Inputs!$CP192+1),0)+IF(DK$4=Inputs!$CL192,Inputs!$BD192,0))</f>
        <v/>
      </c>
      <c r="DL195" s="46" t="str">
        <f>IF(Q195="","",IF(AND(DL$4&lt;=Inputs!$CQ192,DL$4&gt;=Inputs!$CP192),Inputs!$AR192/(Inputs!$CQ192-Inputs!$CP192+1),0)+IF(DL$4=Inputs!$CL192,Inputs!$BD192,0))</f>
        <v/>
      </c>
      <c r="DM195" s="46" t="str">
        <f>IF(R195="","",IF(AND(DM$4&lt;=Inputs!$CQ192,DM$4&gt;=Inputs!$CP192),Inputs!$AR192/(Inputs!$CQ192-Inputs!$CP192+1),0)+IF(DM$4=Inputs!$CL192,Inputs!$BD192,0))</f>
        <v/>
      </c>
      <c r="DN195" s="46" t="str">
        <f>IF(S195="","",IF(AND(DN$4&lt;=Inputs!$CQ192,DN$4&gt;=Inputs!$CP192),Inputs!$AR192/(Inputs!$CQ192-Inputs!$CP192+1),0)+IF(DN$4=Inputs!$CL192,Inputs!$BD192,0))</f>
        <v/>
      </c>
      <c r="DO195" s="46" t="str">
        <f>IF(T195="","",IF(AND(DO$4&lt;=Inputs!$CQ192,DO$4&gt;=Inputs!$CP192),Inputs!$AR192/(Inputs!$CQ192-Inputs!$CP192+1),0)+IF(DO$4=Inputs!$CL192,Inputs!$BD192,0))</f>
        <v/>
      </c>
      <c r="DP195" s="46" t="str">
        <f>IF(U195="","",IF(AND(DP$4&lt;=Inputs!$CQ192,DP$4&gt;=Inputs!$CP192),Inputs!$AR192/(Inputs!$CQ192-Inputs!$CP192+1),0)+IF(DP$4=Inputs!$CL192,Inputs!$BD192,0))</f>
        <v/>
      </c>
      <c r="DQ195" s="46" t="str">
        <f>IF(V195="","",IF(AND(DQ$4&lt;=Inputs!$CQ192,DQ$4&gt;=Inputs!$CP192),Inputs!$AR192/(Inputs!$CQ192-Inputs!$CP192+1),0)+IF(DQ$4=Inputs!$CL192,Inputs!$BD192,0))</f>
        <v/>
      </c>
      <c r="DR195" s="46" t="str">
        <f>IF(W195="","",IF(AND(DR$4&lt;=Inputs!$CQ192,DR$4&gt;=Inputs!$CP192),Inputs!$AR192/(Inputs!$CQ192-Inputs!$CP192+1),0)+IF(DR$4=Inputs!$CL192,Inputs!$BD192,0))</f>
        <v/>
      </c>
      <c r="DS195" s="46" t="str">
        <f>IF(X195="","",IF(AND(DS$4&lt;=Inputs!$CQ192,DS$4&gt;=Inputs!$CP192),Inputs!$AR192/(Inputs!$CQ192-Inputs!$CP192+1),0)+IF(DS$4=Inputs!$CL192,Inputs!$BD192,0))</f>
        <v/>
      </c>
      <c r="DT195" s="46" t="str">
        <f>IF(Y195="","",IF(AND(DT$4&lt;=Inputs!$CQ192,DT$4&gt;=Inputs!$CP192),Inputs!$AR192/(Inputs!$CQ192-Inputs!$CP192+1),0)+IF(DT$4=Inputs!$CL192,Inputs!$BD192,0))</f>
        <v/>
      </c>
      <c r="DU195" s="46" t="str">
        <f>IF(Z195="","",IF(AND(DU$4&lt;=Inputs!$CQ192,DU$4&gt;=Inputs!$CP192),Inputs!$AR192/(Inputs!$CQ192-Inputs!$CP192+1),0)+IF(DU$4=Inputs!$CL192,Inputs!$BD192,0))</f>
        <v/>
      </c>
      <c r="DV195" s="46" t="str">
        <f>IF(AA195="","",IF(AND(DV$4&lt;=Inputs!$CQ192,DV$4&gt;=Inputs!$CP192),Inputs!$AR192/(Inputs!$CQ192-Inputs!$CP192+1),0)+IF(DV$4=Inputs!$CL192,Inputs!$BD192,0))</f>
        <v/>
      </c>
      <c r="DW195" s="46" t="str">
        <f>IF(AB195="","",IF(AND(DW$4&lt;=Inputs!$CQ192,DW$4&gt;=Inputs!$CP192),Inputs!$AR192/(Inputs!$CQ192-Inputs!$CP192+1),0)+IF(DW$4=Inputs!$CL192,Inputs!$BD192,0))</f>
        <v/>
      </c>
      <c r="DX195" s="46" t="str">
        <f>IF(AC195="","",IF(AND(DX$4&lt;=Inputs!$CQ192,DX$4&gt;=Inputs!$CP192),Inputs!$AR192/(Inputs!$CQ192-Inputs!$CP192+1),0)+IF(DX$4=Inputs!$CL192,Inputs!$BD192,0))</f>
        <v/>
      </c>
      <c r="DY195" s="46" t="str">
        <f>IF(AD195="","",IF(AND(DY$4&lt;=Inputs!$CQ192,DY$4&gt;=Inputs!$CP192),Inputs!$AR192/(Inputs!$CQ192-Inputs!$CP192+1),0)+IF(DY$4=Inputs!$CL192,Inputs!$BD192,0))</f>
        <v/>
      </c>
      <c r="DZ195" s="46" t="str">
        <f t="shared" si="8"/>
        <v/>
      </c>
    </row>
    <row r="196" spans="1:130">
      <c r="A196" s="7" t="str">
        <f>IF(Inputs!A193="","",Inputs!A193)</f>
        <v/>
      </c>
      <c r="B196" t="str">
        <f>IF(Inputs!B193="","",Inputs!B193)</f>
        <v/>
      </c>
      <c r="C196" s="46" t="str">
        <f>IF(Inputs!$B193="","",BO196-CV196)</f>
        <v/>
      </c>
      <c r="D196" s="46" t="str">
        <f>IF(Inputs!$B193="","",BP196-CW196)</f>
        <v/>
      </c>
      <c r="E196" s="46" t="str">
        <f>IF(Inputs!$B193="","",BQ196-CX196)</f>
        <v/>
      </c>
      <c r="F196" s="46" t="str">
        <f>IF(Inputs!$B193="","",BR196-CY196)</f>
        <v/>
      </c>
      <c r="G196" s="46" t="str">
        <f>IF(Inputs!$B193="","",BS196-CZ196)</f>
        <v/>
      </c>
      <c r="H196" s="46" t="str">
        <f>IF(Inputs!$B193="","",BT196-DA196)</f>
        <v/>
      </c>
      <c r="I196" s="46" t="str">
        <f>IF(Inputs!$B193="","",BU196-DB196)</f>
        <v/>
      </c>
      <c r="J196" s="46" t="str">
        <f>IF(Inputs!$B193="","",BV196-DC196)</f>
        <v/>
      </c>
      <c r="K196" s="46" t="str">
        <f>IF(Inputs!$B193="","",BW196-DD196)</f>
        <v/>
      </c>
      <c r="L196" s="46" t="str">
        <f>IF(Inputs!$B193="","",BX196-DE196)</f>
        <v/>
      </c>
      <c r="M196" s="46" t="str">
        <f>IF(Inputs!$B193="","",BY196-DF196)</f>
        <v/>
      </c>
      <c r="N196" s="46" t="str">
        <f>IF(Inputs!$B193="","",BZ196-DG196)</f>
        <v/>
      </c>
      <c r="O196" s="46" t="str">
        <f>IF(Inputs!$B193="","",CA196-DH196)</f>
        <v/>
      </c>
      <c r="P196" s="46" t="str">
        <f>IF(Inputs!$B193="","",CB196-DI196)</f>
        <v/>
      </c>
      <c r="Q196" s="46" t="str">
        <f>IF(Inputs!$B193="","",CC196-DJ196)</f>
        <v/>
      </c>
      <c r="R196" s="46" t="str">
        <f>IF(Inputs!$B193="","",CD196-DK196)</f>
        <v/>
      </c>
      <c r="S196" s="46" t="str">
        <f>IF(Inputs!$B193="","",CE196-DL196)</f>
        <v/>
      </c>
      <c r="T196" s="46" t="str">
        <f>IF(Inputs!$B193="","",CF196-DM196)</f>
        <v/>
      </c>
      <c r="U196" s="46" t="str">
        <f>IF(Inputs!$B193="","",CG196-DN196)</f>
        <v/>
      </c>
      <c r="V196" s="46" t="str">
        <f>IF(Inputs!$B193="","",CH196-DO196)</f>
        <v/>
      </c>
      <c r="W196" s="46" t="str">
        <f>IF(Inputs!$B193="","",CI196-DP196)</f>
        <v/>
      </c>
      <c r="X196" s="46" t="str">
        <f>IF(Inputs!$B193="","",CJ196-DQ196)</f>
        <v/>
      </c>
      <c r="Y196" s="46" t="str">
        <f>IF(Inputs!$B193="","",CK196-DR196)</f>
        <v/>
      </c>
      <c r="Z196" s="46" t="str">
        <f>IF(Inputs!$B193="","",CL196-DS196)</f>
        <v/>
      </c>
      <c r="AA196" s="46" t="str">
        <f>IF(Inputs!$B193="","",CM196-DT196)</f>
        <v/>
      </c>
      <c r="AB196" s="46" t="str">
        <f>IF(Inputs!$B193="","",CN196-DU196)</f>
        <v/>
      </c>
      <c r="AC196" s="46" t="str">
        <f>IF(Inputs!$B193="","",CO196-DV196)</f>
        <v/>
      </c>
      <c r="AD196" s="46" t="str">
        <f>IF(Inputs!$B193="","",CP196-DW196)</f>
        <v/>
      </c>
      <c r="AE196" s="46" t="str">
        <f>IF(Inputs!$B193="","",CQ196-DX196)</f>
        <v/>
      </c>
      <c r="AF196" s="46" t="str">
        <f>IF(Inputs!$B193="","",CR196-DY196)</f>
        <v/>
      </c>
      <c r="AG196" s="50" t="str">
        <f t="shared" si="9"/>
        <v/>
      </c>
      <c r="AH196" s="50"/>
      <c r="AJ196" s="27">
        <f>IF(AND(Inputs!$CO193=0,AJ$4&gt;=Inputs!$CM193),1,IF(AND(AJ$4&gt;=Inputs!$CM193,AJ$4&lt;Inputs!$CN193),1,IF(AND(AJ$4=Inputs!$CN193,AJ$4=Inputs!$CO193),1,IF(OR(AND(AJ$4=Inputs!$CN193+1,Inputs!$CN193=Inputs!$CO193),AND(AJ$4=Inputs!$CN193+2,Inputs!$CN193=Inputs!$CO193)),0,IF(AJ$4=Inputs!$CN193,0.8,IF(AJ$4=Inputs!$CN193+1,0.6,IF(AJ$4=Inputs!$CN193+2,0.4,IF(AJ$4=Inputs!$CO193,0.2,IF(AND(AJ$4&gt;=Inputs!$CL193,AJ$4&lt;Inputs!$CM193),(AJ$4-Inputs!$CL193+1)/(Inputs!$AI193+1),0)))))))))</f>
        <v>0</v>
      </c>
      <c r="AK196" s="27">
        <f>IF(AND(Inputs!$CO193=0,AK$4&gt;=Inputs!$CM193),1,IF(AND(AK$4&gt;=Inputs!$CM193,AK$4&lt;Inputs!$CN193),1,IF(AND(AK$4=Inputs!$CN193,AK$4=Inputs!$CO193),1,IF(OR(AND(AK$4=Inputs!$CN193+1,Inputs!$CN193=Inputs!$CO193),AND(AK$4=Inputs!$CN193+2,Inputs!$CN193=Inputs!$CO193)),0,IF(AK$4=Inputs!$CN193,0.8,IF(AK$4=Inputs!$CN193+1,0.6,IF(AK$4=Inputs!$CN193+2,0.4,IF(AK$4=Inputs!$CO193,0.2,IF(AND(AK$4&gt;=Inputs!$CL193,AK$4&lt;Inputs!$CM193),(AK$4-Inputs!$CL193+1)/(Inputs!$AI193+1),0)))))))))</f>
        <v>0</v>
      </c>
      <c r="AL196" s="27">
        <f>IF(AND(Inputs!$CO193=0,AL$4&gt;=Inputs!$CM193),1,IF(AND(AL$4&gt;=Inputs!$CM193,AL$4&lt;Inputs!$CN193),1,IF(AND(AL$4=Inputs!$CN193,AL$4=Inputs!$CO193),1,IF(OR(AND(AL$4=Inputs!$CN193+1,Inputs!$CN193=Inputs!$CO193),AND(AL$4=Inputs!$CN193+2,Inputs!$CN193=Inputs!$CO193)),0,IF(AL$4=Inputs!$CN193,0.8,IF(AL$4=Inputs!$CN193+1,0.6,IF(AL$4=Inputs!$CN193+2,0.4,IF(AL$4=Inputs!$CO193,0.2,IF(AND(AL$4&gt;=Inputs!$CL193,AL$4&lt;Inputs!$CM193),(AL$4-Inputs!$CL193+1)/(Inputs!$AI193+1),0)))))))))</f>
        <v>0</v>
      </c>
      <c r="AM196" s="27">
        <f>IF(AND(Inputs!$CO193=0,AM$4&gt;=Inputs!$CM193),1,IF(AND(AM$4&gt;=Inputs!$CM193,AM$4&lt;Inputs!$CN193),1,IF(AND(AM$4=Inputs!$CN193,AM$4=Inputs!$CO193),1,IF(OR(AND(AM$4=Inputs!$CN193+1,Inputs!$CN193=Inputs!$CO193),AND(AM$4=Inputs!$CN193+2,Inputs!$CN193=Inputs!$CO193)),0,IF(AM$4=Inputs!$CN193,0.8,IF(AM$4=Inputs!$CN193+1,0.6,IF(AM$4=Inputs!$CN193+2,0.4,IF(AM$4=Inputs!$CO193,0.2,IF(AND(AM$4&gt;=Inputs!$CL193,AM$4&lt;Inputs!$CM193),(AM$4-Inputs!$CL193+1)/(Inputs!$AI193+1),0)))))))))</f>
        <v>0</v>
      </c>
      <c r="AN196" s="27">
        <f>IF(AND(Inputs!$CO193=0,AN$4&gt;=Inputs!$CM193),1,IF(AND(AN$4&gt;=Inputs!$CM193,AN$4&lt;Inputs!$CN193),1,IF(AND(AN$4=Inputs!$CN193,AN$4=Inputs!$CO193),1,IF(OR(AND(AN$4=Inputs!$CN193+1,Inputs!$CN193=Inputs!$CO193),AND(AN$4=Inputs!$CN193+2,Inputs!$CN193=Inputs!$CO193)),0,IF(AN$4=Inputs!$CN193,0.8,IF(AN$4=Inputs!$CN193+1,0.6,IF(AN$4=Inputs!$CN193+2,0.4,IF(AN$4=Inputs!$CO193,0.2,IF(AND(AN$4&gt;=Inputs!$CL193,AN$4&lt;Inputs!$CM193),(AN$4-Inputs!$CL193+1)/(Inputs!$AI193+1),0)))))))))</f>
        <v>0</v>
      </c>
      <c r="AO196" s="27">
        <f>IF(AND(Inputs!$CO193=0,AO$4&gt;=Inputs!$CM193),1,IF(AND(AO$4&gt;=Inputs!$CM193,AO$4&lt;Inputs!$CN193),1,IF(AND(AO$4=Inputs!$CN193,AO$4=Inputs!$CO193),1,IF(OR(AND(AO$4=Inputs!$CN193+1,Inputs!$CN193=Inputs!$CO193),AND(AO$4=Inputs!$CN193+2,Inputs!$CN193=Inputs!$CO193)),0,IF(AO$4=Inputs!$CN193,0.8,IF(AO$4=Inputs!$CN193+1,0.6,IF(AO$4=Inputs!$CN193+2,0.4,IF(AO$4=Inputs!$CO193,0.2,IF(AND(AO$4&gt;=Inputs!$CL193,AO$4&lt;Inputs!$CM193),(AO$4-Inputs!$CL193+1)/(Inputs!$AI193+1),0)))))))))</f>
        <v>0</v>
      </c>
      <c r="AP196" s="27">
        <f>IF(AND(Inputs!$CO193=0,AP$4&gt;=Inputs!$CM193),1,IF(AND(AP$4&gt;=Inputs!$CM193,AP$4&lt;Inputs!$CN193),1,IF(AND(AP$4=Inputs!$CN193,AP$4=Inputs!$CO193),1,IF(OR(AND(AP$4=Inputs!$CN193+1,Inputs!$CN193=Inputs!$CO193),AND(AP$4=Inputs!$CN193+2,Inputs!$CN193=Inputs!$CO193)),0,IF(AP$4=Inputs!$CN193,0.8,IF(AP$4=Inputs!$CN193+1,0.6,IF(AP$4=Inputs!$CN193+2,0.4,IF(AP$4=Inputs!$CO193,0.2,IF(AND(AP$4&gt;=Inputs!$CL193,AP$4&lt;Inputs!$CM193),(AP$4-Inputs!$CL193+1)/(Inputs!$AI193+1),0)))))))))</f>
        <v>0</v>
      </c>
      <c r="AQ196" s="27">
        <f>IF(AND(Inputs!$CO193=0,AQ$4&gt;=Inputs!$CM193),1,IF(AND(AQ$4&gt;=Inputs!$CM193,AQ$4&lt;Inputs!$CN193),1,IF(AND(AQ$4=Inputs!$CN193,AQ$4=Inputs!$CO193),1,IF(OR(AND(AQ$4=Inputs!$CN193+1,Inputs!$CN193=Inputs!$CO193),AND(AQ$4=Inputs!$CN193+2,Inputs!$CN193=Inputs!$CO193)),0,IF(AQ$4=Inputs!$CN193,0.8,IF(AQ$4=Inputs!$CN193+1,0.6,IF(AQ$4=Inputs!$CN193+2,0.4,IF(AQ$4=Inputs!$CO193,0.2,IF(AND(AQ$4&gt;=Inputs!$CL193,AQ$4&lt;Inputs!$CM193),(AQ$4-Inputs!$CL193+1)/(Inputs!$AI193+1),0)))))))))</f>
        <v>0</v>
      </c>
      <c r="AR196" s="27">
        <f>IF(AND(Inputs!$CO193=0,AR$4&gt;=Inputs!$CM193),1,IF(AND(AR$4&gt;=Inputs!$CM193,AR$4&lt;Inputs!$CN193),1,IF(AND(AR$4=Inputs!$CN193,AR$4=Inputs!$CO193),1,IF(OR(AND(AR$4=Inputs!$CN193+1,Inputs!$CN193=Inputs!$CO193),AND(AR$4=Inputs!$CN193+2,Inputs!$CN193=Inputs!$CO193)),0,IF(AR$4=Inputs!$CN193,0.8,IF(AR$4=Inputs!$CN193+1,0.6,IF(AR$4=Inputs!$CN193+2,0.4,IF(AR$4=Inputs!$CO193,0.2,IF(AND(AR$4&gt;=Inputs!$CL193,AR$4&lt;Inputs!$CM193),(AR$4-Inputs!$CL193+1)/(Inputs!$AI193+1),0)))))))))</f>
        <v>0</v>
      </c>
      <c r="AS196" s="27">
        <f>IF(AND(Inputs!$CO193=0,AS$4&gt;=Inputs!$CM193),1,IF(AND(AS$4&gt;=Inputs!$CM193,AS$4&lt;Inputs!$CN193),1,IF(AND(AS$4=Inputs!$CN193,AS$4=Inputs!$CO193),1,IF(OR(AND(AS$4=Inputs!$CN193+1,Inputs!$CN193=Inputs!$CO193),AND(AS$4=Inputs!$CN193+2,Inputs!$CN193=Inputs!$CO193)),0,IF(AS$4=Inputs!$CN193,0.8,IF(AS$4=Inputs!$CN193+1,0.6,IF(AS$4=Inputs!$CN193+2,0.4,IF(AS$4=Inputs!$CO193,0.2,IF(AND(AS$4&gt;=Inputs!$CL193,AS$4&lt;Inputs!$CM193),(AS$4-Inputs!$CL193+1)/(Inputs!$AI193+1),0)))))))))</f>
        <v>0</v>
      </c>
      <c r="AT196" s="27">
        <f>IF(AND(Inputs!$CO193=0,AT$4&gt;=Inputs!$CM193),1,IF(AND(AT$4&gt;=Inputs!$CM193,AT$4&lt;Inputs!$CN193),1,IF(AND(AT$4=Inputs!$CN193,AT$4=Inputs!$CO193),1,IF(OR(AND(AT$4=Inputs!$CN193+1,Inputs!$CN193=Inputs!$CO193),AND(AT$4=Inputs!$CN193+2,Inputs!$CN193=Inputs!$CO193)),0,IF(AT$4=Inputs!$CN193,0.8,IF(AT$4=Inputs!$CN193+1,0.6,IF(AT$4=Inputs!$CN193+2,0.4,IF(AT$4=Inputs!$CO193,0.2,IF(AND(AT$4&gt;=Inputs!$CL193,AT$4&lt;Inputs!$CM193),(AT$4-Inputs!$CL193+1)/(Inputs!$AI193+1),0)))))))))</f>
        <v>0</v>
      </c>
      <c r="AU196" s="27">
        <f>IF(AND(Inputs!$CO193=0,AU$4&gt;=Inputs!$CM193),1,IF(AND(AU$4&gt;=Inputs!$CM193,AU$4&lt;Inputs!$CN193),1,IF(AND(AU$4=Inputs!$CN193,AU$4=Inputs!$CO193),1,IF(OR(AND(AU$4=Inputs!$CN193+1,Inputs!$CN193=Inputs!$CO193),AND(AU$4=Inputs!$CN193+2,Inputs!$CN193=Inputs!$CO193)),0,IF(AU$4=Inputs!$CN193,0.8,IF(AU$4=Inputs!$CN193+1,0.6,IF(AU$4=Inputs!$CN193+2,0.4,IF(AU$4=Inputs!$CO193,0.2,IF(AND(AU$4&gt;=Inputs!$CL193,AU$4&lt;Inputs!$CM193),(AU$4-Inputs!$CL193+1)/(Inputs!$AI193+1),0)))))))))</f>
        <v>0</v>
      </c>
      <c r="AV196" s="27">
        <f>IF(AND(Inputs!$CO193=0,AV$4&gt;=Inputs!$CM193),1,IF(AND(AV$4&gt;=Inputs!$CM193,AV$4&lt;Inputs!$CN193),1,IF(AND(AV$4=Inputs!$CN193,AV$4=Inputs!$CO193),1,IF(OR(AND(AV$4=Inputs!$CN193+1,Inputs!$CN193=Inputs!$CO193),AND(AV$4=Inputs!$CN193+2,Inputs!$CN193=Inputs!$CO193)),0,IF(AV$4=Inputs!$CN193,0.8,IF(AV$4=Inputs!$CN193+1,0.6,IF(AV$4=Inputs!$CN193+2,0.4,IF(AV$4=Inputs!$CO193,0.2,IF(AND(AV$4&gt;=Inputs!$CL193,AV$4&lt;Inputs!$CM193),(AV$4-Inputs!$CL193+1)/(Inputs!$AI193+1),0)))))))))</f>
        <v>0</v>
      </c>
      <c r="AW196" s="27">
        <f>IF(AND(Inputs!$CO193=0,AW$4&gt;=Inputs!$CM193),1,IF(AND(AW$4&gt;=Inputs!$CM193,AW$4&lt;Inputs!$CN193),1,IF(AND(AW$4=Inputs!$CN193,AW$4=Inputs!$CO193),1,IF(OR(AND(AW$4=Inputs!$CN193+1,Inputs!$CN193=Inputs!$CO193),AND(AW$4=Inputs!$CN193+2,Inputs!$CN193=Inputs!$CO193)),0,IF(AW$4=Inputs!$CN193,0.8,IF(AW$4=Inputs!$CN193+1,0.6,IF(AW$4=Inputs!$CN193+2,0.4,IF(AW$4=Inputs!$CO193,0.2,IF(AND(AW$4&gt;=Inputs!$CL193,AW$4&lt;Inputs!$CM193),(AW$4-Inputs!$CL193+1)/(Inputs!$AI193+1),0)))))))))</f>
        <v>0</v>
      </c>
      <c r="AX196" s="27">
        <f>IF(AND(Inputs!$CO193=0,AX$4&gt;=Inputs!$CM193),1,IF(AND(AX$4&gt;=Inputs!$CM193,AX$4&lt;Inputs!$CN193),1,IF(AND(AX$4=Inputs!$CN193,AX$4=Inputs!$CO193),1,IF(OR(AND(AX$4=Inputs!$CN193+1,Inputs!$CN193=Inputs!$CO193),AND(AX$4=Inputs!$CN193+2,Inputs!$CN193=Inputs!$CO193)),0,IF(AX$4=Inputs!$CN193,0.8,IF(AX$4=Inputs!$CN193+1,0.6,IF(AX$4=Inputs!$CN193+2,0.4,IF(AX$4=Inputs!$CO193,0.2,IF(AND(AX$4&gt;=Inputs!$CL193,AX$4&lt;Inputs!$CM193),(AX$4-Inputs!$CL193+1)/(Inputs!$AI193+1),0)))))))))</f>
        <v>0</v>
      </c>
      <c r="AY196" s="27">
        <f>IF(AND(Inputs!$CO193=0,AY$4&gt;=Inputs!$CM193),1,IF(AND(AY$4&gt;=Inputs!$CM193,AY$4&lt;Inputs!$CN193),1,IF(AND(AY$4=Inputs!$CN193,AY$4=Inputs!$CO193),1,IF(OR(AND(AY$4=Inputs!$CN193+1,Inputs!$CN193=Inputs!$CO193),AND(AY$4=Inputs!$CN193+2,Inputs!$CN193=Inputs!$CO193)),0,IF(AY$4=Inputs!$CN193,0.8,IF(AY$4=Inputs!$CN193+1,0.6,IF(AY$4=Inputs!$CN193+2,0.4,IF(AY$4=Inputs!$CO193,0.2,IF(AND(AY$4&gt;=Inputs!$CL193,AY$4&lt;Inputs!$CM193),(AY$4-Inputs!$CL193+1)/(Inputs!$AI193+1),0)))))))))</f>
        <v>0</v>
      </c>
      <c r="AZ196" s="27">
        <f>IF(AND(Inputs!$CO193=0,AZ$4&gt;=Inputs!$CM193),1,IF(AND(AZ$4&gt;=Inputs!$CM193,AZ$4&lt;Inputs!$CN193),1,IF(AND(AZ$4=Inputs!$CN193,AZ$4=Inputs!$CO193),1,IF(OR(AND(AZ$4=Inputs!$CN193+1,Inputs!$CN193=Inputs!$CO193),AND(AZ$4=Inputs!$CN193+2,Inputs!$CN193=Inputs!$CO193)),0,IF(AZ$4=Inputs!$CN193,0.8,IF(AZ$4=Inputs!$CN193+1,0.6,IF(AZ$4=Inputs!$CN193+2,0.4,IF(AZ$4=Inputs!$CO193,0.2,IF(AND(AZ$4&gt;=Inputs!$CL193,AZ$4&lt;Inputs!$CM193),(AZ$4-Inputs!$CL193+1)/(Inputs!$AI193+1),0)))))))))</f>
        <v>0</v>
      </c>
      <c r="BA196" s="27">
        <f>IF(AND(Inputs!$CO193=0,BA$4&gt;=Inputs!$CM193),1,IF(AND(BA$4&gt;=Inputs!$CM193,BA$4&lt;Inputs!$CN193),1,IF(AND(BA$4=Inputs!$CN193,BA$4=Inputs!$CO193),1,IF(OR(AND(BA$4=Inputs!$CN193+1,Inputs!$CN193=Inputs!$CO193),AND(BA$4=Inputs!$CN193+2,Inputs!$CN193=Inputs!$CO193)),0,IF(BA$4=Inputs!$CN193,0.8,IF(BA$4=Inputs!$CN193+1,0.6,IF(BA$4=Inputs!$CN193+2,0.4,IF(BA$4=Inputs!$CO193,0.2,IF(AND(BA$4&gt;=Inputs!$CL193,BA$4&lt;Inputs!$CM193),(BA$4-Inputs!$CL193+1)/(Inputs!$AI193+1),0)))))))))</f>
        <v>0</v>
      </c>
      <c r="BB196" s="27">
        <f>IF(AND(Inputs!$CO193=0,BB$4&gt;=Inputs!$CM193),1,IF(AND(BB$4&gt;=Inputs!$CM193,BB$4&lt;Inputs!$CN193),1,IF(AND(BB$4=Inputs!$CN193,BB$4=Inputs!$CO193),1,IF(OR(AND(BB$4=Inputs!$CN193+1,Inputs!$CN193=Inputs!$CO193),AND(BB$4=Inputs!$CN193+2,Inputs!$CN193=Inputs!$CO193)),0,IF(BB$4=Inputs!$CN193,0.8,IF(BB$4=Inputs!$CN193+1,0.6,IF(BB$4=Inputs!$CN193+2,0.4,IF(BB$4=Inputs!$CO193,0.2,IF(AND(BB$4&gt;=Inputs!$CL193,BB$4&lt;Inputs!$CM193),(BB$4-Inputs!$CL193+1)/(Inputs!$AI193+1),0)))))))))</f>
        <v>0</v>
      </c>
      <c r="BC196" s="27">
        <f>IF(AND(Inputs!$CO193=0,BC$4&gt;=Inputs!$CM193),1,IF(AND(BC$4&gt;=Inputs!$CM193,BC$4&lt;Inputs!$CN193),1,IF(AND(BC$4=Inputs!$CN193,BC$4=Inputs!$CO193),1,IF(OR(AND(BC$4=Inputs!$CN193+1,Inputs!$CN193=Inputs!$CO193),AND(BC$4=Inputs!$CN193+2,Inputs!$CN193=Inputs!$CO193)),0,IF(BC$4=Inputs!$CN193,0.8,IF(BC$4=Inputs!$CN193+1,0.6,IF(BC$4=Inputs!$CN193+2,0.4,IF(BC$4=Inputs!$CO193,0.2,IF(AND(BC$4&gt;=Inputs!$CL193,BC$4&lt;Inputs!$CM193),(BC$4-Inputs!$CL193+1)/(Inputs!$AI193+1),0)))))))))</f>
        <v>0</v>
      </c>
      <c r="BD196" s="27">
        <f>IF(AND(Inputs!$CO193=0,BD$4&gt;=Inputs!$CM193),1,IF(AND(BD$4&gt;=Inputs!$CM193,BD$4&lt;Inputs!$CN193),1,IF(AND(BD$4=Inputs!$CN193,BD$4=Inputs!$CO193),1,IF(OR(AND(BD$4=Inputs!$CN193+1,Inputs!$CN193=Inputs!$CO193),AND(BD$4=Inputs!$CN193+2,Inputs!$CN193=Inputs!$CO193)),0,IF(BD$4=Inputs!$CN193,0.8,IF(BD$4=Inputs!$CN193+1,0.6,IF(BD$4=Inputs!$CN193+2,0.4,IF(BD$4=Inputs!$CO193,0.2,IF(AND(BD$4&gt;=Inputs!$CL193,BD$4&lt;Inputs!$CM193),(BD$4-Inputs!$CL193+1)/(Inputs!$AI193+1),0)))))))))</f>
        <v>0</v>
      </c>
      <c r="BE196" s="27">
        <f>IF(AND(Inputs!$CO193=0,BE$4&gt;=Inputs!$CM193),1,IF(AND(BE$4&gt;=Inputs!$CM193,BE$4&lt;Inputs!$CN193),1,IF(AND(BE$4=Inputs!$CN193,BE$4=Inputs!$CO193),1,IF(OR(AND(BE$4=Inputs!$CN193+1,Inputs!$CN193=Inputs!$CO193),AND(BE$4=Inputs!$CN193+2,Inputs!$CN193=Inputs!$CO193)),0,IF(BE$4=Inputs!$CN193,0.8,IF(BE$4=Inputs!$CN193+1,0.6,IF(BE$4=Inputs!$CN193+2,0.4,IF(BE$4=Inputs!$CO193,0.2,IF(AND(BE$4&gt;=Inputs!$CL193,BE$4&lt;Inputs!$CM193),(BE$4-Inputs!$CL193+1)/(Inputs!$AI193+1),0)))))))))</f>
        <v>0</v>
      </c>
      <c r="BF196" s="27">
        <f>IF(AND(Inputs!$CO193=0,BF$4&gt;=Inputs!$CM193),1,IF(AND(BF$4&gt;=Inputs!$CM193,BF$4&lt;Inputs!$CN193),1,IF(AND(BF$4=Inputs!$CN193,BF$4=Inputs!$CO193),1,IF(OR(AND(BF$4=Inputs!$CN193+1,Inputs!$CN193=Inputs!$CO193),AND(BF$4=Inputs!$CN193+2,Inputs!$CN193=Inputs!$CO193)),0,IF(BF$4=Inputs!$CN193,0.8,IF(BF$4=Inputs!$CN193+1,0.6,IF(BF$4=Inputs!$CN193+2,0.4,IF(BF$4=Inputs!$CO193,0.2,IF(AND(BF$4&gt;=Inputs!$CL193,BF$4&lt;Inputs!$CM193),(BF$4-Inputs!$CL193+1)/(Inputs!$AI193+1),0)))))))))</f>
        <v>0</v>
      </c>
      <c r="BG196" s="27">
        <f>IF(AND(Inputs!$CO193=0,BG$4&gt;=Inputs!$CM193),1,IF(AND(BG$4&gt;=Inputs!$CM193,BG$4&lt;Inputs!$CN193),1,IF(AND(BG$4=Inputs!$CN193,BG$4=Inputs!$CO193),1,IF(OR(AND(BG$4=Inputs!$CN193+1,Inputs!$CN193=Inputs!$CO193),AND(BG$4=Inputs!$CN193+2,Inputs!$CN193=Inputs!$CO193)),0,IF(BG$4=Inputs!$CN193,0.8,IF(BG$4=Inputs!$CN193+1,0.6,IF(BG$4=Inputs!$CN193+2,0.4,IF(BG$4=Inputs!$CO193,0.2,IF(AND(BG$4&gt;=Inputs!$CL193,BG$4&lt;Inputs!$CM193),(BG$4-Inputs!$CL193+1)/(Inputs!$AI193+1),0)))))))))</f>
        <v>0</v>
      </c>
      <c r="BH196" s="27">
        <f>IF(AND(Inputs!$CO193=0,BH$4&gt;=Inputs!$CM193),1,IF(AND(BH$4&gt;=Inputs!$CM193,BH$4&lt;Inputs!$CN193),1,IF(AND(BH$4=Inputs!$CN193,BH$4=Inputs!$CO193),1,IF(OR(AND(BH$4=Inputs!$CN193+1,Inputs!$CN193=Inputs!$CO193),AND(BH$4=Inputs!$CN193+2,Inputs!$CN193=Inputs!$CO193)),0,IF(BH$4=Inputs!$CN193,0.8,IF(BH$4=Inputs!$CN193+1,0.6,IF(BH$4=Inputs!$CN193+2,0.4,IF(BH$4=Inputs!$CO193,0.2,IF(AND(BH$4&gt;=Inputs!$CL193,BH$4&lt;Inputs!$CM193),(BH$4-Inputs!$CL193+1)/(Inputs!$AI193+1),0)))))))))</f>
        <v>0</v>
      </c>
      <c r="BI196" s="27">
        <f>IF(AND(Inputs!$CO193=0,BI$4&gt;=Inputs!$CM193),1,IF(AND(BI$4&gt;=Inputs!$CM193,BI$4&lt;Inputs!$CN193),1,IF(AND(BI$4=Inputs!$CN193,BI$4=Inputs!$CO193),1,IF(OR(AND(BI$4=Inputs!$CN193+1,Inputs!$CN193=Inputs!$CO193),AND(BI$4=Inputs!$CN193+2,Inputs!$CN193=Inputs!$CO193)),0,IF(BI$4=Inputs!$CN193,0.8,IF(BI$4=Inputs!$CN193+1,0.6,IF(BI$4=Inputs!$CN193+2,0.4,IF(BI$4=Inputs!$CO193,0.2,IF(AND(BI$4&gt;=Inputs!$CL193,BI$4&lt;Inputs!$CM193),(BI$4-Inputs!$CL193+1)/(Inputs!$AI193+1),0)))))))))</f>
        <v>0</v>
      </c>
      <c r="BJ196" s="27">
        <f>IF(AND(Inputs!$CO193=0,BJ$4&gt;=Inputs!$CM193),1,IF(AND(BJ$4&gt;=Inputs!$CM193,BJ$4&lt;Inputs!$CN193),1,IF(AND(BJ$4=Inputs!$CN193,BJ$4=Inputs!$CO193),1,IF(OR(AND(BJ$4=Inputs!$CN193+1,Inputs!$CN193=Inputs!$CO193),AND(BJ$4=Inputs!$CN193+2,Inputs!$CN193=Inputs!$CO193)),0,IF(BJ$4=Inputs!$CN193,0.8,IF(BJ$4=Inputs!$CN193+1,0.6,IF(BJ$4=Inputs!$CN193+2,0.4,IF(BJ$4=Inputs!$CO193,0.2,IF(AND(BJ$4&gt;=Inputs!$CL193,BJ$4&lt;Inputs!$CM193),(BJ$4-Inputs!$CL193+1)/(Inputs!$AI193+1),0)))))))))</f>
        <v>0</v>
      </c>
      <c r="BK196" s="27">
        <f>IF(AND(Inputs!$CO193=0,BK$4&gt;=Inputs!$CM193),1,IF(AND(BK$4&gt;=Inputs!$CM193,BK$4&lt;Inputs!$CN193),1,IF(AND(BK$4=Inputs!$CN193,BK$4=Inputs!$CO193),1,IF(OR(AND(BK$4=Inputs!$CN193+1,Inputs!$CN193=Inputs!$CO193),AND(BK$4=Inputs!$CN193+2,Inputs!$CN193=Inputs!$CO193)),0,IF(BK$4=Inputs!$CN193,0.8,IF(BK$4=Inputs!$CN193+1,0.6,IF(BK$4=Inputs!$CN193+2,0.4,IF(BK$4=Inputs!$CO193,0.2,IF(AND(BK$4&gt;=Inputs!$CL193,BK$4&lt;Inputs!$CM193),(BK$4-Inputs!$CL193+1)/(Inputs!$AI193+1),0)))))))))</f>
        <v>0</v>
      </c>
      <c r="BL196" s="27">
        <f>IF(AND(Inputs!$CO193=0,BL$4&gt;=Inputs!$CM193),1,IF(AND(BL$4&gt;=Inputs!$CM193,BL$4&lt;Inputs!$CN193),1,IF(AND(BL$4=Inputs!$CN193,BL$4=Inputs!$CO193),1,IF(OR(AND(BL$4=Inputs!$CN193+1,Inputs!$CN193=Inputs!$CO193),AND(BL$4=Inputs!$CN193+2,Inputs!$CN193=Inputs!$CO193)),0,IF(BL$4=Inputs!$CN193,0.8,IF(BL$4=Inputs!$CN193+1,0.6,IF(BL$4=Inputs!$CN193+2,0.4,IF(BL$4=Inputs!$CO193,0.2,IF(AND(BL$4&gt;=Inputs!$CL193,BL$4&lt;Inputs!$CM193),(BL$4-Inputs!$CL193+1)/(Inputs!$AI193+1),0)))))))))</f>
        <v>0</v>
      </c>
      <c r="BM196" s="27">
        <f>IF(AND(Inputs!$CO193=0,BM$4&gt;=Inputs!$CM193),1,IF(AND(BM$4&gt;=Inputs!$CM193,BM$4&lt;Inputs!$CN193),1,IF(AND(BM$4=Inputs!$CN193,BM$4=Inputs!$CO193),1,IF(OR(AND(BM$4=Inputs!$CN193+1,Inputs!$CN193=Inputs!$CO193),AND(BM$4=Inputs!$CN193+2,Inputs!$CN193=Inputs!$CO193)),0,IF(BM$4=Inputs!$CN193,0.8,IF(BM$4=Inputs!$CN193+1,0.6,IF(BM$4=Inputs!$CN193+2,0.4,IF(BM$4=Inputs!$CO193,0.2,IF(AND(BM$4&gt;=Inputs!$CL193,BM$4&lt;Inputs!$CM193),(BM$4-Inputs!$CL193+1)/(Inputs!$AI193+1),0)))))))))</f>
        <v>0</v>
      </c>
      <c r="BO196" s="46" t="str">
        <f>IF(Inputs!$B193="","",(ROUND(Inputs!$BC193*AJ196,0)))</f>
        <v/>
      </c>
      <c r="BP196" s="46" t="str">
        <f>IF(Inputs!$B193="","",(ROUND(Inputs!$BC193*AK196,0)))</f>
        <v/>
      </c>
      <c r="BQ196" s="46" t="str">
        <f>IF(Inputs!$B193="","",(ROUND(Inputs!$BC193*AL196,0)))</f>
        <v/>
      </c>
      <c r="BR196" s="46" t="str">
        <f>IF(Inputs!$B193="","",(ROUND(Inputs!$BC193*AM196,0)))</f>
        <v/>
      </c>
      <c r="BS196" s="46" t="str">
        <f>IF(Inputs!$B193="","",(ROUND(Inputs!$BC193*AN196,0)))</f>
        <v/>
      </c>
      <c r="BT196" s="46" t="str">
        <f>IF(Inputs!$B193="","",(ROUND(Inputs!$BC193*AO196,0)))</f>
        <v/>
      </c>
      <c r="BU196" s="46" t="str">
        <f>IF(Inputs!$B193="","",(ROUND(Inputs!$BC193*AP196,0)))</f>
        <v/>
      </c>
      <c r="BV196" s="46" t="str">
        <f>IF(Inputs!$B193="","",(ROUND(Inputs!$BC193*AQ196,0)))</f>
        <v/>
      </c>
      <c r="BW196" s="46" t="str">
        <f>IF(Inputs!$B193="","",(ROUND(Inputs!$BC193*AR196,0)))</f>
        <v/>
      </c>
      <c r="BX196" s="46" t="str">
        <f>IF(Inputs!$B193="","",(ROUND(Inputs!$BC193*AS196,0)))</f>
        <v/>
      </c>
      <c r="BY196" s="46" t="str">
        <f>IF(Inputs!$B193="","",(ROUND(Inputs!$BC193*AT196,0)))</f>
        <v/>
      </c>
      <c r="BZ196" s="46" t="str">
        <f>IF(Inputs!$B193="","",(ROUND(Inputs!$BC193*AU196,0)))</f>
        <v/>
      </c>
      <c r="CA196" s="46" t="str">
        <f>IF(Inputs!$B193="","",(ROUND(Inputs!$BC193*AV196,0)))</f>
        <v/>
      </c>
      <c r="CB196" s="46" t="str">
        <f>IF(Inputs!$B193="","",(ROUND(Inputs!$BC193*AW196,0)))</f>
        <v/>
      </c>
      <c r="CC196" s="46" t="str">
        <f>IF(Inputs!$B193="","",(ROUND(Inputs!$BC193*AX196,0)))</f>
        <v/>
      </c>
      <c r="CD196" s="46" t="str">
        <f>IF(Inputs!$B193="","",(ROUND(Inputs!$BC193*AY196,0)))</f>
        <v/>
      </c>
      <c r="CE196" s="46" t="str">
        <f>IF(Inputs!$B193="","",(ROUND(Inputs!$BC193*AZ196,0)))</f>
        <v/>
      </c>
      <c r="CF196" s="46" t="str">
        <f>IF(Inputs!$B193="","",(ROUND(Inputs!$BC193*BA196,0)))</f>
        <v/>
      </c>
      <c r="CG196" s="46" t="str">
        <f>IF(Inputs!$B193="","",(ROUND(Inputs!$BC193*BB196,0)))</f>
        <v/>
      </c>
      <c r="CH196" s="46" t="str">
        <f>IF(Inputs!$B193="","",(ROUND(Inputs!$BC193*BC196,0)))</f>
        <v/>
      </c>
      <c r="CI196" s="46" t="str">
        <f>IF(Inputs!$B193="","",(ROUND(Inputs!$BC193*BD196,0)))</f>
        <v/>
      </c>
      <c r="CJ196" s="46" t="str">
        <f>IF(Inputs!$B193="","",(ROUND(Inputs!$BC193*BE196,0)))</f>
        <v/>
      </c>
      <c r="CK196" s="46" t="str">
        <f>IF(Inputs!$B193="","",(ROUND(Inputs!$BC193*BF196,0)))</f>
        <v/>
      </c>
      <c r="CL196" s="46" t="str">
        <f>IF(Inputs!$B193="","",(ROUND(Inputs!$BC193*BG196,0)))</f>
        <v/>
      </c>
      <c r="CM196" s="46" t="str">
        <f>IF(Inputs!$B193="","",(ROUND(Inputs!$BC193*BH196,0)))</f>
        <v/>
      </c>
      <c r="CN196" s="46" t="str">
        <f>IF(Inputs!$B193="","",(ROUND(Inputs!$BC193*BI196,0)))</f>
        <v/>
      </c>
      <c r="CO196" s="46" t="str">
        <f>IF(Inputs!$B193="","",(ROUND(Inputs!$BC193*BJ196,0)))</f>
        <v/>
      </c>
      <c r="CP196" s="46" t="str">
        <f>IF(Inputs!$B193="","",(ROUND(Inputs!$BC193*BK196,0)))</f>
        <v/>
      </c>
      <c r="CQ196" s="46" t="str">
        <f>IF(Inputs!$B193="","",(ROUND(Inputs!$BC193*BL196,0)))</f>
        <v/>
      </c>
      <c r="CR196" s="46" t="str">
        <f>IF(Inputs!$B193="","",(ROUND(Inputs!$BC193*BM196,0)))</f>
        <v/>
      </c>
      <c r="CV196" s="46" t="str">
        <f>IF(A196="","",IF(AND(CV$4&lt;=Inputs!$CQ193,CV$4&gt;=Inputs!$CP193),Inputs!$AR193/(Inputs!$CQ193-Inputs!$CP193+1),0)+IF(CV$4=Inputs!$CL193,Inputs!$BD193,0))</f>
        <v/>
      </c>
      <c r="CW196" s="46" t="str">
        <f>IF(B196="","",IF(AND(CW$4&lt;=Inputs!$CQ193,CW$4&gt;=Inputs!$CP193),Inputs!$AR193/(Inputs!$CQ193-Inputs!$CP193+1),0)+IF(CW$4=Inputs!$CL193,Inputs!$BD193,0))</f>
        <v/>
      </c>
      <c r="CX196" s="46" t="str">
        <f>IF(C196="","",IF(AND(CX$4&lt;=Inputs!$CQ193,CX$4&gt;=Inputs!$CP193),Inputs!$AR193/(Inputs!$CQ193-Inputs!$CP193+1),0)+IF(CX$4=Inputs!$CL193,Inputs!$BD193,0))</f>
        <v/>
      </c>
      <c r="CY196" s="46" t="str">
        <f>IF(D196="","",IF(AND(CY$4&lt;=Inputs!$CQ193,CY$4&gt;=Inputs!$CP193),Inputs!$AR193/(Inputs!$CQ193-Inputs!$CP193+1),0)+IF(CY$4=Inputs!$CL193,Inputs!$BD193,0))</f>
        <v/>
      </c>
      <c r="CZ196" s="46" t="str">
        <f>IF(E196="","",IF(AND(CZ$4&lt;=Inputs!$CQ193,CZ$4&gt;=Inputs!$CP193),Inputs!$AR193/(Inputs!$CQ193-Inputs!$CP193+1),0)+IF(CZ$4=Inputs!$CL193,Inputs!$BD193,0))</f>
        <v/>
      </c>
      <c r="DA196" s="46" t="str">
        <f>IF(F196="","",IF(AND(DA$4&lt;=Inputs!$CQ193,DA$4&gt;=Inputs!$CP193),Inputs!$AR193/(Inputs!$CQ193-Inputs!$CP193+1),0)+IF(DA$4=Inputs!$CL193,Inputs!$BD193,0))</f>
        <v/>
      </c>
      <c r="DB196" s="46" t="str">
        <f>IF(G196="","",IF(AND(DB$4&lt;=Inputs!$CQ193,DB$4&gt;=Inputs!$CP193),Inputs!$AR193/(Inputs!$CQ193-Inputs!$CP193+1),0)+IF(DB$4=Inputs!$CL193,Inputs!$BD193,0))</f>
        <v/>
      </c>
      <c r="DC196" s="46" t="str">
        <f>IF(H196="","",IF(AND(DC$4&lt;=Inputs!$CQ193,DC$4&gt;=Inputs!$CP193),Inputs!$AR193/(Inputs!$CQ193-Inputs!$CP193+1),0)+IF(DC$4=Inputs!$CL193,Inputs!$BD193,0))</f>
        <v/>
      </c>
      <c r="DD196" s="46" t="str">
        <f>IF(I196="","",IF(AND(DD$4&lt;=Inputs!$CQ193,DD$4&gt;=Inputs!$CP193),Inputs!$AR193/(Inputs!$CQ193-Inputs!$CP193+1),0)+IF(DD$4=Inputs!$CL193,Inputs!$BD193,0))</f>
        <v/>
      </c>
      <c r="DE196" s="46" t="str">
        <f>IF(J196="","",IF(AND(DE$4&lt;=Inputs!$CQ193,DE$4&gt;=Inputs!$CP193),Inputs!$AR193/(Inputs!$CQ193-Inputs!$CP193+1),0)+IF(DE$4=Inputs!$CL193,Inputs!$BD193,0))</f>
        <v/>
      </c>
      <c r="DF196" s="46" t="str">
        <f>IF(K196="","",IF(AND(DF$4&lt;=Inputs!$CQ193,DF$4&gt;=Inputs!$CP193),Inputs!$AR193/(Inputs!$CQ193-Inputs!$CP193+1),0)+IF(DF$4=Inputs!$CL193,Inputs!$BD193,0))</f>
        <v/>
      </c>
      <c r="DG196" s="46" t="str">
        <f>IF(L196="","",IF(AND(DG$4&lt;=Inputs!$CQ193,DG$4&gt;=Inputs!$CP193),Inputs!$AR193/(Inputs!$CQ193-Inputs!$CP193+1),0)+IF(DG$4=Inputs!$CL193,Inputs!$BD193,0))</f>
        <v/>
      </c>
      <c r="DH196" s="46" t="str">
        <f>IF(M196="","",IF(AND(DH$4&lt;=Inputs!$CQ193,DH$4&gt;=Inputs!$CP193),Inputs!$AR193/(Inputs!$CQ193-Inputs!$CP193+1),0)+IF(DH$4=Inputs!$CL193,Inputs!$BD193,0))</f>
        <v/>
      </c>
      <c r="DI196" s="46" t="str">
        <f>IF(N196="","",IF(AND(DI$4&lt;=Inputs!$CQ193,DI$4&gt;=Inputs!$CP193),Inputs!$AR193/(Inputs!$CQ193-Inputs!$CP193+1),0)+IF(DI$4=Inputs!$CL193,Inputs!$BD193,0))</f>
        <v/>
      </c>
      <c r="DJ196" s="46" t="str">
        <f>IF(O196="","",IF(AND(DJ$4&lt;=Inputs!$CQ193,DJ$4&gt;=Inputs!$CP193),Inputs!$AR193/(Inputs!$CQ193-Inputs!$CP193+1),0)+IF(DJ$4=Inputs!$CL193,Inputs!$BD193,0))</f>
        <v/>
      </c>
      <c r="DK196" s="46" t="str">
        <f>IF(P196="","",IF(AND(DK$4&lt;=Inputs!$CQ193,DK$4&gt;=Inputs!$CP193),Inputs!$AR193/(Inputs!$CQ193-Inputs!$CP193+1),0)+IF(DK$4=Inputs!$CL193,Inputs!$BD193,0))</f>
        <v/>
      </c>
      <c r="DL196" s="46" t="str">
        <f>IF(Q196="","",IF(AND(DL$4&lt;=Inputs!$CQ193,DL$4&gt;=Inputs!$CP193),Inputs!$AR193/(Inputs!$CQ193-Inputs!$CP193+1),0)+IF(DL$4=Inputs!$CL193,Inputs!$BD193,0))</f>
        <v/>
      </c>
      <c r="DM196" s="46" t="str">
        <f>IF(R196="","",IF(AND(DM$4&lt;=Inputs!$CQ193,DM$4&gt;=Inputs!$CP193),Inputs!$AR193/(Inputs!$CQ193-Inputs!$CP193+1),0)+IF(DM$4=Inputs!$CL193,Inputs!$BD193,0))</f>
        <v/>
      </c>
      <c r="DN196" s="46" t="str">
        <f>IF(S196="","",IF(AND(DN$4&lt;=Inputs!$CQ193,DN$4&gt;=Inputs!$CP193),Inputs!$AR193/(Inputs!$CQ193-Inputs!$CP193+1),0)+IF(DN$4=Inputs!$CL193,Inputs!$BD193,0))</f>
        <v/>
      </c>
      <c r="DO196" s="46" t="str">
        <f>IF(T196="","",IF(AND(DO$4&lt;=Inputs!$CQ193,DO$4&gt;=Inputs!$CP193),Inputs!$AR193/(Inputs!$CQ193-Inputs!$CP193+1),0)+IF(DO$4=Inputs!$CL193,Inputs!$BD193,0))</f>
        <v/>
      </c>
      <c r="DP196" s="46" t="str">
        <f>IF(U196="","",IF(AND(DP$4&lt;=Inputs!$CQ193,DP$4&gt;=Inputs!$CP193),Inputs!$AR193/(Inputs!$CQ193-Inputs!$CP193+1),0)+IF(DP$4=Inputs!$CL193,Inputs!$BD193,0))</f>
        <v/>
      </c>
      <c r="DQ196" s="46" t="str">
        <f>IF(V196="","",IF(AND(DQ$4&lt;=Inputs!$CQ193,DQ$4&gt;=Inputs!$CP193),Inputs!$AR193/(Inputs!$CQ193-Inputs!$CP193+1),0)+IF(DQ$4=Inputs!$CL193,Inputs!$BD193,0))</f>
        <v/>
      </c>
      <c r="DR196" s="46" t="str">
        <f>IF(W196="","",IF(AND(DR$4&lt;=Inputs!$CQ193,DR$4&gt;=Inputs!$CP193),Inputs!$AR193/(Inputs!$CQ193-Inputs!$CP193+1),0)+IF(DR$4=Inputs!$CL193,Inputs!$BD193,0))</f>
        <v/>
      </c>
      <c r="DS196" s="46" t="str">
        <f>IF(X196="","",IF(AND(DS$4&lt;=Inputs!$CQ193,DS$4&gt;=Inputs!$CP193),Inputs!$AR193/(Inputs!$CQ193-Inputs!$CP193+1),0)+IF(DS$4=Inputs!$CL193,Inputs!$BD193,0))</f>
        <v/>
      </c>
      <c r="DT196" s="46" t="str">
        <f>IF(Y196="","",IF(AND(DT$4&lt;=Inputs!$CQ193,DT$4&gt;=Inputs!$CP193),Inputs!$AR193/(Inputs!$CQ193-Inputs!$CP193+1),0)+IF(DT$4=Inputs!$CL193,Inputs!$BD193,0))</f>
        <v/>
      </c>
      <c r="DU196" s="46" t="str">
        <f>IF(Z196="","",IF(AND(DU$4&lt;=Inputs!$CQ193,DU$4&gt;=Inputs!$CP193),Inputs!$AR193/(Inputs!$CQ193-Inputs!$CP193+1),0)+IF(DU$4=Inputs!$CL193,Inputs!$BD193,0))</f>
        <v/>
      </c>
      <c r="DV196" s="46" t="str">
        <f>IF(AA196="","",IF(AND(DV$4&lt;=Inputs!$CQ193,DV$4&gt;=Inputs!$CP193),Inputs!$AR193/(Inputs!$CQ193-Inputs!$CP193+1),0)+IF(DV$4=Inputs!$CL193,Inputs!$BD193,0))</f>
        <v/>
      </c>
      <c r="DW196" s="46" t="str">
        <f>IF(AB196="","",IF(AND(DW$4&lt;=Inputs!$CQ193,DW$4&gt;=Inputs!$CP193),Inputs!$AR193/(Inputs!$CQ193-Inputs!$CP193+1),0)+IF(DW$4=Inputs!$CL193,Inputs!$BD193,0))</f>
        <v/>
      </c>
      <c r="DX196" s="46" t="str">
        <f>IF(AC196="","",IF(AND(DX$4&lt;=Inputs!$CQ193,DX$4&gt;=Inputs!$CP193),Inputs!$AR193/(Inputs!$CQ193-Inputs!$CP193+1),0)+IF(DX$4=Inputs!$CL193,Inputs!$BD193,0))</f>
        <v/>
      </c>
      <c r="DY196" s="46" t="str">
        <f>IF(AD196="","",IF(AND(DY$4&lt;=Inputs!$CQ193,DY$4&gt;=Inputs!$CP193),Inputs!$AR193/(Inputs!$CQ193-Inputs!$CP193+1),0)+IF(DY$4=Inputs!$CL193,Inputs!$BD193,0))</f>
        <v/>
      </c>
      <c r="DZ196" s="46" t="str">
        <f t="shared" si="8"/>
        <v/>
      </c>
    </row>
    <row r="197" spans="1:130">
      <c r="A197" s="7" t="str">
        <f>IF(Inputs!A194="","",Inputs!A194)</f>
        <v/>
      </c>
      <c r="B197" t="str">
        <f>IF(Inputs!B194="","",Inputs!B194)</f>
        <v/>
      </c>
      <c r="C197" s="46" t="str">
        <f>IF(Inputs!$B194="","",BO197-CV197)</f>
        <v/>
      </c>
      <c r="D197" s="46" t="str">
        <f>IF(Inputs!$B194="","",BP197-CW197)</f>
        <v/>
      </c>
      <c r="E197" s="46" t="str">
        <f>IF(Inputs!$B194="","",BQ197-CX197)</f>
        <v/>
      </c>
      <c r="F197" s="46" t="str">
        <f>IF(Inputs!$B194="","",BR197-CY197)</f>
        <v/>
      </c>
      <c r="G197" s="46" t="str">
        <f>IF(Inputs!$B194="","",BS197-CZ197)</f>
        <v/>
      </c>
      <c r="H197" s="46" t="str">
        <f>IF(Inputs!$B194="","",BT197-DA197)</f>
        <v/>
      </c>
      <c r="I197" s="46" t="str">
        <f>IF(Inputs!$B194="","",BU197-DB197)</f>
        <v/>
      </c>
      <c r="J197" s="46" t="str">
        <f>IF(Inputs!$B194="","",BV197-DC197)</f>
        <v/>
      </c>
      <c r="K197" s="46" t="str">
        <f>IF(Inputs!$B194="","",BW197-DD197)</f>
        <v/>
      </c>
      <c r="L197" s="46" t="str">
        <f>IF(Inputs!$B194="","",BX197-DE197)</f>
        <v/>
      </c>
      <c r="M197" s="46" t="str">
        <f>IF(Inputs!$B194="","",BY197-DF197)</f>
        <v/>
      </c>
      <c r="N197" s="46" t="str">
        <f>IF(Inputs!$B194="","",BZ197-DG197)</f>
        <v/>
      </c>
      <c r="O197" s="46" t="str">
        <f>IF(Inputs!$B194="","",CA197-DH197)</f>
        <v/>
      </c>
      <c r="P197" s="46" t="str">
        <f>IF(Inputs!$B194="","",CB197-DI197)</f>
        <v/>
      </c>
      <c r="Q197" s="46" t="str">
        <f>IF(Inputs!$B194="","",CC197-DJ197)</f>
        <v/>
      </c>
      <c r="R197" s="46" t="str">
        <f>IF(Inputs!$B194="","",CD197-DK197)</f>
        <v/>
      </c>
      <c r="S197" s="46" t="str">
        <f>IF(Inputs!$B194="","",CE197-DL197)</f>
        <v/>
      </c>
      <c r="T197" s="46" t="str">
        <f>IF(Inputs!$B194="","",CF197-DM197)</f>
        <v/>
      </c>
      <c r="U197" s="46" t="str">
        <f>IF(Inputs!$B194="","",CG197-DN197)</f>
        <v/>
      </c>
      <c r="V197" s="46" t="str">
        <f>IF(Inputs!$B194="","",CH197-DO197)</f>
        <v/>
      </c>
      <c r="W197" s="46" t="str">
        <f>IF(Inputs!$B194="","",CI197-DP197)</f>
        <v/>
      </c>
      <c r="X197" s="46" t="str">
        <f>IF(Inputs!$B194="","",CJ197-DQ197)</f>
        <v/>
      </c>
      <c r="Y197" s="46" t="str">
        <f>IF(Inputs!$B194="","",CK197-DR197)</f>
        <v/>
      </c>
      <c r="Z197" s="46" t="str">
        <f>IF(Inputs!$B194="","",CL197-DS197)</f>
        <v/>
      </c>
      <c r="AA197" s="46" t="str">
        <f>IF(Inputs!$B194="","",CM197-DT197)</f>
        <v/>
      </c>
      <c r="AB197" s="46" t="str">
        <f>IF(Inputs!$B194="","",CN197-DU197)</f>
        <v/>
      </c>
      <c r="AC197" s="46" t="str">
        <f>IF(Inputs!$B194="","",CO197-DV197)</f>
        <v/>
      </c>
      <c r="AD197" s="46" t="str">
        <f>IF(Inputs!$B194="","",CP197-DW197)</f>
        <v/>
      </c>
      <c r="AE197" s="46" t="str">
        <f>IF(Inputs!$B194="","",CQ197-DX197)</f>
        <v/>
      </c>
      <c r="AF197" s="46" t="str">
        <f>IF(Inputs!$B194="","",CR197-DY197)</f>
        <v/>
      </c>
      <c r="AG197" s="50" t="str">
        <f t="shared" si="9"/>
        <v/>
      </c>
      <c r="AH197" s="50"/>
      <c r="AJ197" s="27">
        <f>IF(AND(Inputs!$CO194=0,AJ$4&gt;=Inputs!$CM194),1,IF(AND(AJ$4&gt;=Inputs!$CM194,AJ$4&lt;Inputs!$CN194),1,IF(AND(AJ$4=Inputs!$CN194,AJ$4=Inputs!$CO194),1,IF(OR(AND(AJ$4=Inputs!$CN194+1,Inputs!$CN194=Inputs!$CO194),AND(AJ$4=Inputs!$CN194+2,Inputs!$CN194=Inputs!$CO194)),0,IF(AJ$4=Inputs!$CN194,0.8,IF(AJ$4=Inputs!$CN194+1,0.6,IF(AJ$4=Inputs!$CN194+2,0.4,IF(AJ$4=Inputs!$CO194,0.2,IF(AND(AJ$4&gt;=Inputs!$CL194,AJ$4&lt;Inputs!$CM194),(AJ$4-Inputs!$CL194+1)/(Inputs!$AI194+1),0)))))))))</f>
        <v>0</v>
      </c>
      <c r="AK197" s="27">
        <f>IF(AND(Inputs!$CO194=0,AK$4&gt;=Inputs!$CM194),1,IF(AND(AK$4&gt;=Inputs!$CM194,AK$4&lt;Inputs!$CN194),1,IF(AND(AK$4=Inputs!$CN194,AK$4=Inputs!$CO194),1,IF(OR(AND(AK$4=Inputs!$CN194+1,Inputs!$CN194=Inputs!$CO194),AND(AK$4=Inputs!$CN194+2,Inputs!$CN194=Inputs!$CO194)),0,IF(AK$4=Inputs!$CN194,0.8,IF(AK$4=Inputs!$CN194+1,0.6,IF(AK$4=Inputs!$CN194+2,0.4,IF(AK$4=Inputs!$CO194,0.2,IF(AND(AK$4&gt;=Inputs!$CL194,AK$4&lt;Inputs!$CM194),(AK$4-Inputs!$CL194+1)/(Inputs!$AI194+1),0)))))))))</f>
        <v>0</v>
      </c>
      <c r="AL197" s="27">
        <f>IF(AND(Inputs!$CO194=0,AL$4&gt;=Inputs!$CM194),1,IF(AND(AL$4&gt;=Inputs!$CM194,AL$4&lt;Inputs!$CN194),1,IF(AND(AL$4=Inputs!$CN194,AL$4=Inputs!$CO194),1,IF(OR(AND(AL$4=Inputs!$CN194+1,Inputs!$CN194=Inputs!$CO194),AND(AL$4=Inputs!$CN194+2,Inputs!$CN194=Inputs!$CO194)),0,IF(AL$4=Inputs!$CN194,0.8,IF(AL$4=Inputs!$CN194+1,0.6,IF(AL$4=Inputs!$CN194+2,0.4,IF(AL$4=Inputs!$CO194,0.2,IF(AND(AL$4&gt;=Inputs!$CL194,AL$4&lt;Inputs!$CM194),(AL$4-Inputs!$CL194+1)/(Inputs!$AI194+1),0)))))))))</f>
        <v>0</v>
      </c>
      <c r="AM197" s="27">
        <f>IF(AND(Inputs!$CO194=0,AM$4&gt;=Inputs!$CM194),1,IF(AND(AM$4&gt;=Inputs!$CM194,AM$4&lt;Inputs!$CN194),1,IF(AND(AM$4=Inputs!$CN194,AM$4=Inputs!$CO194),1,IF(OR(AND(AM$4=Inputs!$CN194+1,Inputs!$CN194=Inputs!$CO194),AND(AM$4=Inputs!$CN194+2,Inputs!$CN194=Inputs!$CO194)),0,IF(AM$4=Inputs!$CN194,0.8,IF(AM$4=Inputs!$CN194+1,0.6,IF(AM$4=Inputs!$CN194+2,0.4,IF(AM$4=Inputs!$CO194,0.2,IF(AND(AM$4&gt;=Inputs!$CL194,AM$4&lt;Inputs!$CM194),(AM$4-Inputs!$CL194+1)/(Inputs!$AI194+1),0)))))))))</f>
        <v>0</v>
      </c>
      <c r="AN197" s="27">
        <f>IF(AND(Inputs!$CO194=0,AN$4&gt;=Inputs!$CM194),1,IF(AND(AN$4&gt;=Inputs!$CM194,AN$4&lt;Inputs!$CN194),1,IF(AND(AN$4=Inputs!$CN194,AN$4=Inputs!$CO194),1,IF(OR(AND(AN$4=Inputs!$CN194+1,Inputs!$CN194=Inputs!$CO194),AND(AN$4=Inputs!$CN194+2,Inputs!$CN194=Inputs!$CO194)),0,IF(AN$4=Inputs!$CN194,0.8,IF(AN$4=Inputs!$CN194+1,0.6,IF(AN$4=Inputs!$CN194+2,0.4,IF(AN$4=Inputs!$CO194,0.2,IF(AND(AN$4&gt;=Inputs!$CL194,AN$4&lt;Inputs!$CM194),(AN$4-Inputs!$CL194+1)/(Inputs!$AI194+1),0)))))))))</f>
        <v>0</v>
      </c>
      <c r="AO197" s="27">
        <f>IF(AND(Inputs!$CO194=0,AO$4&gt;=Inputs!$CM194),1,IF(AND(AO$4&gt;=Inputs!$CM194,AO$4&lt;Inputs!$CN194),1,IF(AND(AO$4=Inputs!$CN194,AO$4=Inputs!$CO194),1,IF(OR(AND(AO$4=Inputs!$CN194+1,Inputs!$CN194=Inputs!$CO194),AND(AO$4=Inputs!$CN194+2,Inputs!$CN194=Inputs!$CO194)),0,IF(AO$4=Inputs!$CN194,0.8,IF(AO$4=Inputs!$CN194+1,0.6,IF(AO$4=Inputs!$CN194+2,0.4,IF(AO$4=Inputs!$CO194,0.2,IF(AND(AO$4&gt;=Inputs!$CL194,AO$4&lt;Inputs!$CM194),(AO$4-Inputs!$CL194+1)/(Inputs!$AI194+1),0)))))))))</f>
        <v>0</v>
      </c>
      <c r="AP197" s="27">
        <f>IF(AND(Inputs!$CO194=0,AP$4&gt;=Inputs!$CM194),1,IF(AND(AP$4&gt;=Inputs!$CM194,AP$4&lt;Inputs!$CN194),1,IF(AND(AP$4=Inputs!$CN194,AP$4=Inputs!$CO194),1,IF(OR(AND(AP$4=Inputs!$CN194+1,Inputs!$CN194=Inputs!$CO194),AND(AP$4=Inputs!$CN194+2,Inputs!$CN194=Inputs!$CO194)),0,IF(AP$4=Inputs!$CN194,0.8,IF(AP$4=Inputs!$CN194+1,0.6,IF(AP$4=Inputs!$CN194+2,0.4,IF(AP$4=Inputs!$CO194,0.2,IF(AND(AP$4&gt;=Inputs!$CL194,AP$4&lt;Inputs!$CM194),(AP$4-Inputs!$CL194+1)/(Inputs!$AI194+1),0)))))))))</f>
        <v>0</v>
      </c>
      <c r="AQ197" s="27">
        <f>IF(AND(Inputs!$CO194=0,AQ$4&gt;=Inputs!$CM194),1,IF(AND(AQ$4&gt;=Inputs!$CM194,AQ$4&lt;Inputs!$CN194),1,IF(AND(AQ$4=Inputs!$CN194,AQ$4=Inputs!$CO194),1,IF(OR(AND(AQ$4=Inputs!$CN194+1,Inputs!$CN194=Inputs!$CO194),AND(AQ$4=Inputs!$CN194+2,Inputs!$CN194=Inputs!$CO194)),0,IF(AQ$4=Inputs!$CN194,0.8,IF(AQ$4=Inputs!$CN194+1,0.6,IF(AQ$4=Inputs!$CN194+2,0.4,IF(AQ$4=Inputs!$CO194,0.2,IF(AND(AQ$4&gt;=Inputs!$CL194,AQ$4&lt;Inputs!$CM194),(AQ$4-Inputs!$CL194+1)/(Inputs!$AI194+1),0)))))))))</f>
        <v>0</v>
      </c>
      <c r="AR197" s="27">
        <f>IF(AND(Inputs!$CO194=0,AR$4&gt;=Inputs!$CM194),1,IF(AND(AR$4&gt;=Inputs!$CM194,AR$4&lt;Inputs!$CN194),1,IF(AND(AR$4=Inputs!$CN194,AR$4=Inputs!$CO194),1,IF(OR(AND(AR$4=Inputs!$CN194+1,Inputs!$CN194=Inputs!$CO194),AND(AR$4=Inputs!$CN194+2,Inputs!$CN194=Inputs!$CO194)),0,IF(AR$4=Inputs!$CN194,0.8,IF(AR$4=Inputs!$CN194+1,0.6,IF(AR$4=Inputs!$CN194+2,0.4,IF(AR$4=Inputs!$CO194,0.2,IF(AND(AR$4&gt;=Inputs!$CL194,AR$4&lt;Inputs!$CM194),(AR$4-Inputs!$CL194+1)/(Inputs!$AI194+1),0)))))))))</f>
        <v>0</v>
      </c>
      <c r="AS197" s="27">
        <f>IF(AND(Inputs!$CO194=0,AS$4&gt;=Inputs!$CM194),1,IF(AND(AS$4&gt;=Inputs!$CM194,AS$4&lt;Inputs!$CN194),1,IF(AND(AS$4=Inputs!$CN194,AS$4=Inputs!$CO194),1,IF(OR(AND(AS$4=Inputs!$CN194+1,Inputs!$CN194=Inputs!$CO194),AND(AS$4=Inputs!$CN194+2,Inputs!$CN194=Inputs!$CO194)),0,IF(AS$4=Inputs!$CN194,0.8,IF(AS$4=Inputs!$CN194+1,0.6,IF(AS$4=Inputs!$CN194+2,0.4,IF(AS$4=Inputs!$CO194,0.2,IF(AND(AS$4&gt;=Inputs!$CL194,AS$4&lt;Inputs!$CM194),(AS$4-Inputs!$CL194+1)/(Inputs!$AI194+1),0)))))))))</f>
        <v>0</v>
      </c>
      <c r="AT197" s="27">
        <f>IF(AND(Inputs!$CO194=0,AT$4&gt;=Inputs!$CM194),1,IF(AND(AT$4&gt;=Inputs!$CM194,AT$4&lt;Inputs!$CN194),1,IF(AND(AT$4=Inputs!$CN194,AT$4=Inputs!$CO194),1,IF(OR(AND(AT$4=Inputs!$CN194+1,Inputs!$CN194=Inputs!$CO194),AND(AT$4=Inputs!$CN194+2,Inputs!$CN194=Inputs!$CO194)),0,IF(AT$4=Inputs!$CN194,0.8,IF(AT$4=Inputs!$CN194+1,0.6,IF(AT$4=Inputs!$CN194+2,0.4,IF(AT$4=Inputs!$CO194,0.2,IF(AND(AT$4&gt;=Inputs!$CL194,AT$4&lt;Inputs!$CM194),(AT$4-Inputs!$CL194+1)/(Inputs!$AI194+1),0)))))))))</f>
        <v>0</v>
      </c>
      <c r="AU197" s="27">
        <f>IF(AND(Inputs!$CO194=0,AU$4&gt;=Inputs!$CM194),1,IF(AND(AU$4&gt;=Inputs!$CM194,AU$4&lt;Inputs!$CN194),1,IF(AND(AU$4=Inputs!$CN194,AU$4=Inputs!$CO194),1,IF(OR(AND(AU$4=Inputs!$CN194+1,Inputs!$CN194=Inputs!$CO194),AND(AU$4=Inputs!$CN194+2,Inputs!$CN194=Inputs!$CO194)),0,IF(AU$4=Inputs!$CN194,0.8,IF(AU$4=Inputs!$CN194+1,0.6,IF(AU$4=Inputs!$CN194+2,0.4,IF(AU$4=Inputs!$CO194,0.2,IF(AND(AU$4&gt;=Inputs!$CL194,AU$4&lt;Inputs!$CM194),(AU$4-Inputs!$CL194+1)/(Inputs!$AI194+1),0)))))))))</f>
        <v>0</v>
      </c>
      <c r="AV197" s="27">
        <f>IF(AND(Inputs!$CO194=0,AV$4&gt;=Inputs!$CM194),1,IF(AND(AV$4&gt;=Inputs!$CM194,AV$4&lt;Inputs!$CN194),1,IF(AND(AV$4=Inputs!$CN194,AV$4=Inputs!$CO194),1,IF(OR(AND(AV$4=Inputs!$CN194+1,Inputs!$CN194=Inputs!$CO194),AND(AV$4=Inputs!$CN194+2,Inputs!$CN194=Inputs!$CO194)),0,IF(AV$4=Inputs!$CN194,0.8,IF(AV$4=Inputs!$CN194+1,0.6,IF(AV$4=Inputs!$CN194+2,0.4,IF(AV$4=Inputs!$CO194,0.2,IF(AND(AV$4&gt;=Inputs!$CL194,AV$4&lt;Inputs!$CM194),(AV$4-Inputs!$CL194+1)/(Inputs!$AI194+1),0)))))))))</f>
        <v>0</v>
      </c>
      <c r="AW197" s="27">
        <f>IF(AND(Inputs!$CO194=0,AW$4&gt;=Inputs!$CM194),1,IF(AND(AW$4&gt;=Inputs!$CM194,AW$4&lt;Inputs!$CN194),1,IF(AND(AW$4=Inputs!$CN194,AW$4=Inputs!$CO194),1,IF(OR(AND(AW$4=Inputs!$CN194+1,Inputs!$CN194=Inputs!$CO194),AND(AW$4=Inputs!$CN194+2,Inputs!$CN194=Inputs!$CO194)),0,IF(AW$4=Inputs!$CN194,0.8,IF(AW$4=Inputs!$CN194+1,0.6,IF(AW$4=Inputs!$CN194+2,0.4,IF(AW$4=Inputs!$CO194,0.2,IF(AND(AW$4&gt;=Inputs!$CL194,AW$4&lt;Inputs!$CM194),(AW$4-Inputs!$CL194+1)/(Inputs!$AI194+1),0)))))))))</f>
        <v>0</v>
      </c>
      <c r="AX197" s="27">
        <f>IF(AND(Inputs!$CO194=0,AX$4&gt;=Inputs!$CM194),1,IF(AND(AX$4&gt;=Inputs!$CM194,AX$4&lt;Inputs!$CN194),1,IF(AND(AX$4=Inputs!$CN194,AX$4=Inputs!$CO194),1,IF(OR(AND(AX$4=Inputs!$CN194+1,Inputs!$CN194=Inputs!$CO194),AND(AX$4=Inputs!$CN194+2,Inputs!$CN194=Inputs!$CO194)),0,IF(AX$4=Inputs!$CN194,0.8,IF(AX$4=Inputs!$CN194+1,0.6,IF(AX$4=Inputs!$CN194+2,0.4,IF(AX$4=Inputs!$CO194,0.2,IF(AND(AX$4&gt;=Inputs!$CL194,AX$4&lt;Inputs!$CM194),(AX$4-Inputs!$CL194+1)/(Inputs!$AI194+1),0)))))))))</f>
        <v>0</v>
      </c>
      <c r="AY197" s="27">
        <f>IF(AND(Inputs!$CO194=0,AY$4&gt;=Inputs!$CM194),1,IF(AND(AY$4&gt;=Inputs!$CM194,AY$4&lt;Inputs!$CN194),1,IF(AND(AY$4=Inputs!$CN194,AY$4=Inputs!$CO194),1,IF(OR(AND(AY$4=Inputs!$CN194+1,Inputs!$CN194=Inputs!$CO194),AND(AY$4=Inputs!$CN194+2,Inputs!$CN194=Inputs!$CO194)),0,IF(AY$4=Inputs!$CN194,0.8,IF(AY$4=Inputs!$CN194+1,0.6,IF(AY$4=Inputs!$CN194+2,0.4,IF(AY$4=Inputs!$CO194,0.2,IF(AND(AY$4&gt;=Inputs!$CL194,AY$4&lt;Inputs!$CM194),(AY$4-Inputs!$CL194+1)/(Inputs!$AI194+1),0)))))))))</f>
        <v>0</v>
      </c>
      <c r="AZ197" s="27">
        <f>IF(AND(Inputs!$CO194=0,AZ$4&gt;=Inputs!$CM194),1,IF(AND(AZ$4&gt;=Inputs!$CM194,AZ$4&lt;Inputs!$CN194),1,IF(AND(AZ$4=Inputs!$CN194,AZ$4=Inputs!$CO194),1,IF(OR(AND(AZ$4=Inputs!$CN194+1,Inputs!$CN194=Inputs!$CO194),AND(AZ$4=Inputs!$CN194+2,Inputs!$CN194=Inputs!$CO194)),0,IF(AZ$4=Inputs!$CN194,0.8,IF(AZ$4=Inputs!$CN194+1,0.6,IF(AZ$4=Inputs!$CN194+2,0.4,IF(AZ$4=Inputs!$CO194,0.2,IF(AND(AZ$4&gt;=Inputs!$CL194,AZ$4&lt;Inputs!$CM194),(AZ$4-Inputs!$CL194+1)/(Inputs!$AI194+1),0)))))))))</f>
        <v>0</v>
      </c>
      <c r="BA197" s="27">
        <f>IF(AND(Inputs!$CO194=0,BA$4&gt;=Inputs!$CM194),1,IF(AND(BA$4&gt;=Inputs!$CM194,BA$4&lt;Inputs!$CN194),1,IF(AND(BA$4=Inputs!$CN194,BA$4=Inputs!$CO194),1,IF(OR(AND(BA$4=Inputs!$CN194+1,Inputs!$CN194=Inputs!$CO194),AND(BA$4=Inputs!$CN194+2,Inputs!$CN194=Inputs!$CO194)),0,IF(BA$4=Inputs!$CN194,0.8,IF(BA$4=Inputs!$CN194+1,0.6,IF(BA$4=Inputs!$CN194+2,0.4,IF(BA$4=Inputs!$CO194,0.2,IF(AND(BA$4&gt;=Inputs!$CL194,BA$4&lt;Inputs!$CM194),(BA$4-Inputs!$CL194+1)/(Inputs!$AI194+1),0)))))))))</f>
        <v>0</v>
      </c>
      <c r="BB197" s="27">
        <f>IF(AND(Inputs!$CO194=0,BB$4&gt;=Inputs!$CM194),1,IF(AND(BB$4&gt;=Inputs!$CM194,BB$4&lt;Inputs!$CN194),1,IF(AND(BB$4=Inputs!$CN194,BB$4=Inputs!$CO194),1,IF(OR(AND(BB$4=Inputs!$CN194+1,Inputs!$CN194=Inputs!$CO194),AND(BB$4=Inputs!$CN194+2,Inputs!$CN194=Inputs!$CO194)),0,IF(BB$4=Inputs!$CN194,0.8,IF(BB$4=Inputs!$CN194+1,0.6,IF(BB$4=Inputs!$CN194+2,0.4,IF(BB$4=Inputs!$CO194,0.2,IF(AND(BB$4&gt;=Inputs!$CL194,BB$4&lt;Inputs!$CM194),(BB$4-Inputs!$CL194+1)/(Inputs!$AI194+1),0)))))))))</f>
        <v>0</v>
      </c>
      <c r="BC197" s="27">
        <f>IF(AND(Inputs!$CO194=0,BC$4&gt;=Inputs!$CM194),1,IF(AND(BC$4&gt;=Inputs!$CM194,BC$4&lt;Inputs!$CN194),1,IF(AND(BC$4=Inputs!$CN194,BC$4=Inputs!$CO194),1,IF(OR(AND(BC$4=Inputs!$CN194+1,Inputs!$CN194=Inputs!$CO194),AND(BC$4=Inputs!$CN194+2,Inputs!$CN194=Inputs!$CO194)),0,IF(BC$4=Inputs!$CN194,0.8,IF(BC$4=Inputs!$CN194+1,0.6,IF(BC$4=Inputs!$CN194+2,0.4,IF(BC$4=Inputs!$CO194,0.2,IF(AND(BC$4&gt;=Inputs!$CL194,BC$4&lt;Inputs!$CM194),(BC$4-Inputs!$CL194+1)/(Inputs!$AI194+1),0)))))))))</f>
        <v>0</v>
      </c>
      <c r="BD197" s="27">
        <f>IF(AND(Inputs!$CO194=0,BD$4&gt;=Inputs!$CM194),1,IF(AND(BD$4&gt;=Inputs!$CM194,BD$4&lt;Inputs!$CN194),1,IF(AND(BD$4=Inputs!$CN194,BD$4=Inputs!$CO194),1,IF(OR(AND(BD$4=Inputs!$CN194+1,Inputs!$CN194=Inputs!$CO194),AND(BD$4=Inputs!$CN194+2,Inputs!$CN194=Inputs!$CO194)),0,IF(BD$4=Inputs!$CN194,0.8,IF(BD$4=Inputs!$CN194+1,0.6,IF(BD$4=Inputs!$CN194+2,0.4,IF(BD$4=Inputs!$CO194,0.2,IF(AND(BD$4&gt;=Inputs!$CL194,BD$4&lt;Inputs!$CM194),(BD$4-Inputs!$CL194+1)/(Inputs!$AI194+1),0)))))))))</f>
        <v>0</v>
      </c>
      <c r="BE197" s="27">
        <f>IF(AND(Inputs!$CO194=0,BE$4&gt;=Inputs!$CM194),1,IF(AND(BE$4&gt;=Inputs!$CM194,BE$4&lt;Inputs!$CN194),1,IF(AND(BE$4=Inputs!$CN194,BE$4=Inputs!$CO194),1,IF(OR(AND(BE$4=Inputs!$CN194+1,Inputs!$CN194=Inputs!$CO194),AND(BE$4=Inputs!$CN194+2,Inputs!$CN194=Inputs!$CO194)),0,IF(BE$4=Inputs!$CN194,0.8,IF(BE$4=Inputs!$CN194+1,0.6,IF(BE$4=Inputs!$CN194+2,0.4,IF(BE$4=Inputs!$CO194,0.2,IF(AND(BE$4&gt;=Inputs!$CL194,BE$4&lt;Inputs!$CM194),(BE$4-Inputs!$CL194+1)/(Inputs!$AI194+1),0)))))))))</f>
        <v>0</v>
      </c>
      <c r="BF197" s="27">
        <f>IF(AND(Inputs!$CO194=0,BF$4&gt;=Inputs!$CM194),1,IF(AND(BF$4&gt;=Inputs!$CM194,BF$4&lt;Inputs!$CN194),1,IF(AND(BF$4=Inputs!$CN194,BF$4=Inputs!$CO194),1,IF(OR(AND(BF$4=Inputs!$CN194+1,Inputs!$CN194=Inputs!$CO194),AND(BF$4=Inputs!$CN194+2,Inputs!$CN194=Inputs!$CO194)),0,IF(BF$4=Inputs!$CN194,0.8,IF(BF$4=Inputs!$CN194+1,0.6,IF(BF$4=Inputs!$CN194+2,0.4,IF(BF$4=Inputs!$CO194,0.2,IF(AND(BF$4&gt;=Inputs!$CL194,BF$4&lt;Inputs!$CM194),(BF$4-Inputs!$CL194+1)/(Inputs!$AI194+1),0)))))))))</f>
        <v>0</v>
      </c>
      <c r="BG197" s="27">
        <f>IF(AND(Inputs!$CO194=0,BG$4&gt;=Inputs!$CM194),1,IF(AND(BG$4&gt;=Inputs!$CM194,BG$4&lt;Inputs!$CN194),1,IF(AND(BG$4=Inputs!$CN194,BG$4=Inputs!$CO194),1,IF(OR(AND(BG$4=Inputs!$CN194+1,Inputs!$CN194=Inputs!$CO194),AND(BG$4=Inputs!$CN194+2,Inputs!$CN194=Inputs!$CO194)),0,IF(BG$4=Inputs!$CN194,0.8,IF(BG$4=Inputs!$CN194+1,0.6,IF(BG$4=Inputs!$CN194+2,0.4,IF(BG$4=Inputs!$CO194,0.2,IF(AND(BG$4&gt;=Inputs!$CL194,BG$4&lt;Inputs!$CM194),(BG$4-Inputs!$CL194+1)/(Inputs!$AI194+1),0)))))))))</f>
        <v>0</v>
      </c>
      <c r="BH197" s="27">
        <f>IF(AND(Inputs!$CO194=0,BH$4&gt;=Inputs!$CM194),1,IF(AND(BH$4&gt;=Inputs!$CM194,BH$4&lt;Inputs!$CN194),1,IF(AND(BH$4=Inputs!$CN194,BH$4=Inputs!$CO194),1,IF(OR(AND(BH$4=Inputs!$CN194+1,Inputs!$CN194=Inputs!$CO194),AND(BH$4=Inputs!$CN194+2,Inputs!$CN194=Inputs!$CO194)),0,IF(BH$4=Inputs!$CN194,0.8,IF(BH$4=Inputs!$CN194+1,0.6,IF(BH$4=Inputs!$CN194+2,0.4,IF(BH$4=Inputs!$CO194,0.2,IF(AND(BH$4&gt;=Inputs!$CL194,BH$4&lt;Inputs!$CM194),(BH$4-Inputs!$CL194+1)/(Inputs!$AI194+1),0)))))))))</f>
        <v>0</v>
      </c>
      <c r="BI197" s="27">
        <f>IF(AND(Inputs!$CO194=0,BI$4&gt;=Inputs!$CM194),1,IF(AND(BI$4&gt;=Inputs!$CM194,BI$4&lt;Inputs!$CN194),1,IF(AND(BI$4=Inputs!$CN194,BI$4=Inputs!$CO194),1,IF(OR(AND(BI$4=Inputs!$CN194+1,Inputs!$CN194=Inputs!$CO194),AND(BI$4=Inputs!$CN194+2,Inputs!$CN194=Inputs!$CO194)),0,IF(BI$4=Inputs!$CN194,0.8,IF(BI$4=Inputs!$CN194+1,0.6,IF(BI$4=Inputs!$CN194+2,0.4,IF(BI$4=Inputs!$CO194,0.2,IF(AND(BI$4&gt;=Inputs!$CL194,BI$4&lt;Inputs!$CM194),(BI$4-Inputs!$CL194+1)/(Inputs!$AI194+1),0)))))))))</f>
        <v>0</v>
      </c>
      <c r="BJ197" s="27">
        <f>IF(AND(Inputs!$CO194=0,BJ$4&gt;=Inputs!$CM194),1,IF(AND(BJ$4&gt;=Inputs!$CM194,BJ$4&lt;Inputs!$CN194),1,IF(AND(BJ$4=Inputs!$CN194,BJ$4=Inputs!$CO194),1,IF(OR(AND(BJ$4=Inputs!$CN194+1,Inputs!$CN194=Inputs!$CO194),AND(BJ$4=Inputs!$CN194+2,Inputs!$CN194=Inputs!$CO194)),0,IF(BJ$4=Inputs!$CN194,0.8,IF(BJ$4=Inputs!$CN194+1,0.6,IF(BJ$4=Inputs!$CN194+2,0.4,IF(BJ$4=Inputs!$CO194,0.2,IF(AND(BJ$4&gt;=Inputs!$CL194,BJ$4&lt;Inputs!$CM194),(BJ$4-Inputs!$CL194+1)/(Inputs!$AI194+1),0)))))))))</f>
        <v>0</v>
      </c>
      <c r="BK197" s="27">
        <f>IF(AND(Inputs!$CO194=0,BK$4&gt;=Inputs!$CM194),1,IF(AND(BK$4&gt;=Inputs!$CM194,BK$4&lt;Inputs!$CN194),1,IF(AND(BK$4=Inputs!$CN194,BK$4=Inputs!$CO194),1,IF(OR(AND(BK$4=Inputs!$CN194+1,Inputs!$CN194=Inputs!$CO194),AND(BK$4=Inputs!$CN194+2,Inputs!$CN194=Inputs!$CO194)),0,IF(BK$4=Inputs!$CN194,0.8,IF(BK$4=Inputs!$CN194+1,0.6,IF(BK$4=Inputs!$CN194+2,0.4,IF(BK$4=Inputs!$CO194,0.2,IF(AND(BK$4&gt;=Inputs!$CL194,BK$4&lt;Inputs!$CM194),(BK$4-Inputs!$CL194+1)/(Inputs!$AI194+1),0)))))))))</f>
        <v>0</v>
      </c>
      <c r="BL197" s="27">
        <f>IF(AND(Inputs!$CO194=0,BL$4&gt;=Inputs!$CM194),1,IF(AND(BL$4&gt;=Inputs!$CM194,BL$4&lt;Inputs!$CN194),1,IF(AND(BL$4=Inputs!$CN194,BL$4=Inputs!$CO194),1,IF(OR(AND(BL$4=Inputs!$CN194+1,Inputs!$CN194=Inputs!$CO194),AND(BL$4=Inputs!$CN194+2,Inputs!$CN194=Inputs!$CO194)),0,IF(BL$4=Inputs!$CN194,0.8,IF(BL$4=Inputs!$CN194+1,0.6,IF(BL$4=Inputs!$CN194+2,0.4,IF(BL$4=Inputs!$CO194,0.2,IF(AND(BL$4&gt;=Inputs!$CL194,BL$4&lt;Inputs!$CM194),(BL$4-Inputs!$CL194+1)/(Inputs!$AI194+1),0)))))))))</f>
        <v>0</v>
      </c>
      <c r="BM197" s="27">
        <f>IF(AND(Inputs!$CO194=0,BM$4&gt;=Inputs!$CM194),1,IF(AND(BM$4&gt;=Inputs!$CM194,BM$4&lt;Inputs!$CN194),1,IF(AND(BM$4=Inputs!$CN194,BM$4=Inputs!$CO194),1,IF(OR(AND(BM$4=Inputs!$CN194+1,Inputs!$CN194=Inputs!$CO194),AND(BM$4=Inputs!$CN194+2,Inputs!$CN194=Inputs!$CO194)),0,IF(BM$4=Inputs!$CN194,0.8,IF(BM$4=Inputs!$CN194+1,0.6,IF(BM$4=Inputs!$CN194+2,0.4,IF(BM$4=Inputs!$CO194,0.2,IF(AND(BM$4&gt;=Inputs!$CL194,BM$4&lt;Inputs!$CM194),(BM$4-Inputs!$CL194+1)/(Inputs!$AI194+1),0)))))))))</f>
        <v>0</v>
      </c>
      <c r="BO197" s="46" t="str">
        <f>IF(Inputs!$B194="","",(ROUND(Inputs!$BC194*AJ197,0)))</f>
        <v/>
      </c>
      <c r="BP197" s="46" t="str">
        <f>IF(Inputs!$B194="","",(ROUND(Inputs!$BC194*AK197,0)))</f>
        <v/>
      </c>
      <c r="BQ197" s="46" t="str">
        <f>IF(Inputs!$B194="","",(ROUND(Inputs!$BC194*AL197,0)))</f>
        <v/>
      </c>
      <c r="BR197" s="46" t="str">
        <f>IF(Inputs!$B194="","",(ROUND(Inputs!$BC194*AM197,0)))</f>
        <v/>
      </c>
      <c r="BS197" s="46" t="str">
        <f>IF(Inputs!$B194="","",(ROUND(Inputs!$BC194*AN197,0)))</f>
        <v/>
      </c>
      <c r="BT197" s="46" t="str">
        <f>IF(Inputs!$B194="","",(ROUND(Inputs!$BC194*AO197,0)))</f>
        <v/>
      </c>
      <c r="BU197" s="46" t="str">
        <f>IF(Inputs!$B194="","",(ROUND(Inputs!$BC194*AP197,0)))</f>
        <v/>
      </c>
      <c r="BV197" s="46" t="str">
        <f>IF(Inputs!$B194="","",(ROUND(Inputs!$BC194*AQ197,0)))</f>
        <v/>
      </c>
      <c r="BW197" s="46" t="str">
        <f>IF(Inputs!$B194="","",(ROUND(Inputs!$BC194*AR197,0)))</f>
        <v/>
      </c>
      <c r="BX197" s="46" t="str">
        <f>IF(Inputs!$B194="","",(ROUND(Inputs!$BC194*AS197,0)))</f>
        <v/>
      </c>
      <c r="BY197" s="46" t="str">
        <f>IF(Inputs!$B194="","",(ROUND(Inputs!$BC194*AT197,0)))</f>
        <v/>
      </c>
      <c r="BZ197" s="46" t="str">
        <f>IF(Inputs!$B194="","",(ROUND(Inputs!$BC194*AU197,0)))</f>
        <v/>
      </c>
      <c r="CA197" s="46" t="str">
        <f>IF(Inputs!$B194="","",(ROUND(Inputs!$BC194*AV197,0)))</f>
        <v/>
      </c>
      <c r="CB197" s="46" t="str">
        <f>IF(Inputs!$B194="","",(ROUND(Inputs!$BC194*AW197,0)))</f>
        <v/>
      </c>
      <c r="CC197" s="46" t="str">
        <f>IF(Inputs!$B194="","",(ROUND(Inputs!$BC194*AX197,0)))</f>
        <v/>
      </c>
      <c r="CD197" s="46" t="str">
        <f>IF(Inputs!$B194="","",(ROUND(Inputs!$BC194*AY197,0)))</f>
        <v/>
      </c>
      <c r="CE197" s="46" t="str">
        <f>IF(Inputs!$B194="","",(ROUND(Inputs!$BC194*AZ197,0)))</f>
        <v/>
      </c>
      <c r="CF197" s="46" t="str">
        <f>IF(Inputs!$B194="","",(ROUND(Inputs!$BC194*BA197,0)))</f>
        <v/>
      </c>
      <c r="CG197" s="46" t="str">
        <f>IF(Inputs!$B194="","",(ROUND(Inputs!$BC194*BB197,0)))</f>
        <v/>
      </c>
      <c r="CH197" s="46" t="str">
        <f>IF(Inputs!$B194="","",(ROUND(Inputs!$BC194*BC197,0)))</f>
        <v/>
      </c>
      <c r="CI197" s="46" t="str">
        <f>IF(Inputs!$B194="","",(ROUND(Inputs!$BC194*BD197,0)))</f>
        <v/>
      </c>
      <c r="CJ197" s="46" t="str">
        <f>IF(Inputs!$B194="","",(ROUND(Inputs!$BC194*BE197,0)))</f>
        <v/>
      </c>
      <c r="CK197" s="46" t="str">
        <f>IF(Inputs!$B194="","",(ROUND(Inputs!$BC194*BF197,0)))</f>
        <v/>
      </c>
      <c r="CL197" s="46" t="str">
        <f>IF(Inputs!$B194="","",(ROUND(Inputs!$BC194*BG197,0)))</f>
        <v/>
      </c>
      <c r="CM197" s="46" t="str">
        <f>IF(Inputs!$B194="","",(ROUND(Inputs!$BC194*BH197,0)))</f>
        <v/>
      </c>
      <c r="CN197" s="46" t="str">
        <f>IF(Inputs!$B194="","",(ROUND(Inputs!$BC194*BI197,0)))</f>
        <v/>
      </c>
      <c r="CO197" s="46" t="str">
        <f>IF(Inputs!$B194="","",(ROUND(Inputs!$BC194*BJ197,0)))</f>
        <v/>
      </c>
      <c r="CP197" s="46" t="str">
        <f>IF(Inputs!$B194="","",(ROUND(Inputs!$BC194*BK197,0)))</f>
        <v/>
      </c>
      <c r="CQ197" s="46" t="str">
        <f>IF(Inputs!$B194="","",(ROUND(Inputs!$BC194*BL197,0)))</f>
        <v/>
      </c>
      <c r="CR197" s="46" t="str">
        <f>IF(Inputs!$B194="","",(ROUND(Inputs!$BC194*BM197,0)))</f>
        <v/>
      </c>
      <c r="CV197" s="46" t="str">
        <f>IF(A197="","",IF(AND(CV$4&lt;=Inputs!$CQ194,CV$4&gt;=Inputs!$CP194),Inputs!$AR194/(Inputs!$CQ194-Inputs!$CP194+1),0)+IF(CV$4=Inputs!$CL194,Inputs!$BD194,0))</f>
        <v/>
      </c>
      <c r="CW197" s="46" t="str">
        <f>IF(B197="","",IF(AND(CW$4&lt;=Inputs!$CQ194,CW$4&gt;=Inputs!$CP194),Inputs!$AR194/(Inputs!$CQ194-Inputs!$CP194+1),0)+IF(CW$4=Inputs!$CL194,Inputs!$BD194,0))</f>
        <v/>
      </c>
      <c r="CX197" s="46" t="str">
        <f>IF(C197="","",IF(AND(CX$4&lt;=Inputs!$CQ194,CX$4&gt;=Inputs!$CP194),Inputs!$AR194/(Inputs!$CQ194-Inputs!$CP194+1),0)+IF(CX$4=Inputs!$CL194,Inputs!$BD194,0))</f>
        <v/>
      </c>
      <c r="CY197" s="46" t="str">
        <f>IF(D197="","",IF(AND(CY$4&lt;=Inputs!$CQ194,CY$4&gt;=Inputs!$CP194),Inputs!$AR194/(Inputs!$CQ194-Inputs!$CP194+1),0)+IF(CY$4=Inputs!$CL194,Inputs!$BD194,0))</f>
        <v/>
      </c>
      <c r="CZ197" s="46" t="str">
        <f>IF(E197="","",IF(AND(CZ$4&lt;=Inputs!$CQ194,CZ$4&gt;=Inputs!$CP194),Inputs!$AR194/(Inputs!$CQ194-Inputs!$CP194+1),0)+IF(CZ$4=Inputs!$CL194,Inputs!$BD194,0))</f>
        <v/>
      </c>
      <c r="DA197" s="46" t="str">
        <f>IF(F197="","",IF(AND(DA$4&lt;=Inputs!$CQ194,DA$4&gt;=Inputs!$CP194),Inputs!$AR194/(Inputs!$CQ194-Inputs!$CP194+1),0)+IF(DA$4=Inputs!$CL194,Inputs!$BD194,0))</f>
        <v/>
      </c>
      <c r="DB197" s="46" t="str">
        <f>IF(G197="","",IF(AND(DB$4&lt;=Inputs!$CQ194,DB$4&gt;=Inputs!$CP194),Inputs!$AR194/(Inputs!$CQ194-Inputs!$CP194+1),0)+IF(DB$4=Inputs!$CL194,Inputs!$BD194,0))</f>
        <v/>
      </c>
      <c r="DC197" s="46" t="str">
        <f>IF(H197="","",IF(AND(DC$4&lt;=Inputs!$CQ194,DC$4&gt;=Inputs!$CP194),Inputs!$AR194/(Inputs!$CQ194-Inputs!$CP194+1),0)+IF(DC$4=Inputs!$CL194,Inputs!$BD194,0))</f>
        <v/>
      </c>
      <c r="DD197" s="46" t="str">
        <f>IF(I197="","",IF(AND(DD$4&lt;=Inputs!$CQ194,DD$4&gt;=Inputs!$CP194),Inputs!$AR194/(Inputs!$CQ194-Inputs!$CP194+1),0)+IF(DD$4=Inputs!$CL194,Inputs!$BD194,0))</f>
        <v/>
      </c>
      <c r="DE197" s="46" t="str">
        <f>IF(J197="","",IF(AND(DE$4&lt;=Inputs!$CQ194,DE$4&gt;=Inputs!$CP194),Inputs!$AR194/(Inputs!$CQ194-Inputs!$CP194+1),0)+IF(DE$4=Inputs!$CL194,Inputs!$BD194,0))</f>
        <v/>
      </c>
      <c r="DF197" s="46" t="str">
        <f>IF(K197="","",IF(AND(DF$4&lt;=Inputs!$CQ194,DF$4&gt;=Inputs!$CP194),Inputs!$AR194/(Inputs!$CQ194-Inputs!$CP194+1),0)+IF(DF$4=Inputs!$CL194,Inputs!$BD194,0))</f>
        <v/>
      </c>
      <c r="DG197" s="46" t="str">
        <f>IF(L197="","",IF(AND(DG$4&lt;=Inputs!$CQ194,DG$4&gt;=Inputs!$CP194),Inputs!$AR194/(Inputs!$CQ194-Inputs!$CP194+1),0)+IF(DG$4=Inputs!$CL194,Inputs!$BD194,0))</f>
        <v/>
      </c>
      <c r="DH197" s="46" t="str">
        <f>IF(M197="","",IF(AND(DH$4&lt;=Inputs!$CQ194,DH$4&gt;=Inputs!$CP194),Inputs!$AR194/(Inputs!$CQ194-Inputs!$CP194+1),0)+IF(DH$4=Inputs!$CL194,Inputs!$BD194,0))</f>
        <v/>
      </c>
      <c r="DI197" s="46" t="str">
        <f>IF(N197="","",IF(AND(DI$4&lt;=Inputs!$CQ194,DI$4&gt;=Inputs!$CP194),Inputs!$AR194/(Inputs!$CQ194-Inputs!$CP194+1),0)+IF(DI$4=Inputs!$CL194,Inputs!$BD194,0))</f>
        <v/>
      </c>
      <c r="DJ197" s="46" t="str">
        <f>IF(O197="","",IF(AND(DJ$4&lt;=Inputs!$CQ194,DJ$4&gt;=Inputs!$CP194),Inputs!$AR194/(Inputs!$CQ194-Inputs!$CP194+1),0)+IF(DJ$4=Inputs!$CL194,Inputs!$BD194,0))</f>
        <v/>
      </c>
      <c r="DK197" s="46" t="str">
        <f>IF(P197="","",IF(AND(DK$4&lt;=Inputs!$CQ194,DK$4&gt;=Inputs!$CP194),Inputs!$AR194/(Inputs!$CQ194-Inputs!$CP194+1),0)+IF(DK$4=Inputs!$CL194,Inputs!$BD194,0))</f>
        <v/>
      </c>
      <c r="DL197" s="46" t="str">
        <f>IF(Q197="","",IF(AND(DL$4&lt;=Inputs!$CQ194,DL$4&gt;=Inputs!$CP194),Inputs!$AR194/(Inputs!$CQ194-Inputs!$CP194+1),0)+IF(DL$4=Inputs!$CL194,Inputs!$BD194,0))</f>
        <v/>
      </c>
      <c r="DM197" s="46" t="str">
        <f>IF(R197="","",IF(AND(DM$4&lt;=Inputs!$CQ194,DM$4&gt;=Inputs!$CP194),Inputs!$AR194/(Inputs!$CQ194-Inputs!$CP194+1),0)+IF(DM$4=Inputs!$CL194,Inputs!$BD194,0))</f>
        <v/>
      </c>
      <c r="DN197" s="46" t="str">
        <f>IF(S197="","",IF(AND(DN$4&lt;=Inputs!$CQ194,DN$4&gt;=Inputs!$CP194),Inputs!$AR194/(Inputs!$CQ194-Inputs!$CP194+1),0)+IF(DN$4=Inputs!$CL194,Inputs!$BD194,0))</f>
        <v/>
      </c>
      <c r="DO197" s="46" t="str">
        <f>IF(T197="","",IF(AND(DO$4&lt;=Inputs!$CQ194,DO$4&gt;=Inputs!$CP194),Inputs!$AR194/(Inputs!$CQ194-Inputs!$CP194+1),0)+IF(DO$4=Inputs!$CL194,Inputs!$BD194,0))</f>
        <v/>
      </c>
      <c r="DP197" s="46" t="str">
        <f>IF(U197="","",IF(AND(DP$4&lt;=Inputs!$CQ194,DP$4&gt;=Inputs!$CP194),Inputs!$AR194/(Inputs!$CQ194-Inputs!$CP194+1),0)+IF(DP$4=Inputs!$CL194,Inputs!$BD194,0))</f>
        <v/>
      </c>
      <c r="DQ197" s="46" t="str">
        <f>IF(V197="","",IF(AND(DQ$4&lt;=Inputs!$CQ194,DQ$4&gt;=Inputs!$CP194),Inputs!$AR194/(Inputs!$CQ194-Inputs!$CP194+1),0)+IF(DQ$4=Inputs!$CL194,Inputs!$BD194,0))</f>
        <v/>
      </c>
      <c r="DR197" s="46" t="str">
        <f>IF(W197="","",IF(AND(DR$4&lt;=Inputs!$CQ194,DR$4&gt;=Inputs!$CP194),Inputs!$AR194/(Inputs!$CQ194-Inputs!$CP194+1),0)+IF(DR$4=Inputs!$CL194,Inputs!$BD194,0))</f>
        <v/>
      </c>
      <c r="DS197" s="46" t="str">
        <f>IF(X197="","",IF(AND(DS$4&lt;=Inputs!$CQ194,DS$4&gt;=Inputs!$CP194),Inputs!$AR194/(Inputs!$CQ194-Inputs!$CP194+1),0)+IF(DS$4=Inputs!$CL194,Inputs!$BD194,0))</f>
        <v/>
      </c>
      <c r="DT197" s="46" t="str">
        <f>IF(Y197="","",IF(AND(DT$4&lt;=Inputs!$CQ194,DT$4&gt;=Inputs!$CP194),Inputs!$AR194/(Inputs!$CQ194-Inputs!$CP194+1),0)+IF(DT$4=Inputs!$CL194,Inputs!$BD194,0))</f>
        <v/>
      </c>
      <c r="DU197" s="46" t="str">
        <f>IF(Z197="","",IF(AND(DU$4&lt;=Inputs!$CQ194,DU$4&gt;=Inputs!$CP194),Inputs!$AR194/(Inputs!$CQ194-Inputs!$CP194+1),0)+IF(DU$4=Inputs!$CL194,Inputs!$BD194,0))</f>
        <v/>
      </c>
      <c r="DV197" s="46" t="str">
        <f>IF(AA197="","",IF(AND(DV$4&lt;=Inputs!$CQ194,DV$4&gt;=Inputs!$CP194),Inputs!$AR194/(Inputs!$CQ194-Inputs!$CP194+1),0)+IF(DV$4=Inputs!$CL194,Inputs!$BD194,0))</f>
        <v/>
      </c>
      <c r="DW197" s="46" t="str">
        <f>IF(AB197="","",IF(AND(DW$4&lt;=Inputs!$CQ194,DW$4&gt;=Inputs!$CP194),Inputs!$AR194/(Inputs!$CQ194-Inputs!$CP194+1),0)+IF(DW$4=Inputs!$CL194,Inputs!$BD194,0))</f>
        <v/>
      </c>
      <c r="DX197" s="46" t="str">
        <f>IF(AC197="","",IF(AND(DX$4&lt;=Inputs!$CQ194,DX$4&gt;=Inputs!$CP194),Inputs!$AR194/(Inputs!$CQ194-Inputs!$CP194+1),0)+IF(DX$4=Inputs!$CL194,Inputs!$BD194,0))</f>
        <v/>
      </c>
      <c r="DY197" s="46" t="str">
        <f>IF(AD197="","",IF(AND(DY$4&lt;=Inputs!$CQ194,DY$4&gt;=Inputs!$CP194),Inputs!$AR194/(Inputs!$CQ194-Inputs!$CP194+1),0)+IF(DY$4=Inputs!$CL194,Inputs!$BD194,0))</f>
        <v/>
      </c>
      <c r="DZ197" s="46" t="str">
        <f t="shared" si="8"/>
        <v/>
      </c>
    </row>
    <row r="198" spans="1:130">
      <c r="A198" s="7" t="str">
        <f>IF(Inputs!A195="","",Inputs!A195)</f>
        <v/>
      </c>
      <c r="B198" t="str">
        <f>IF(Inputs!B195="","",Inputs!B195)</f>
        <v/>
      </c>
      <c r="C198" s="46" t="str">
        <f>IF(Inputs!$B195="","",BO198-CV198)</f>
        <v/>
      </c>
      <c r="D198" s="46" t="str">
        <f>IF(Inputs!$B195="","",BP198-CW198)</f>
        <v/>
      </c>
      <c r="E198" s="46" t="str">
        <f>IF(Inputs!$B195="","",BQ198-CX198)</f>
        <v/>
      </c>
      <c r="F198" s="46" t="str">
        <f>IF(Inputs!$B195="","",BR198-CY198)</f>
        <v/>
      </c>
      <c r="G198" s="46" t="str">
        <f>IF(Inputs!$B195="","",BS198-CZ198)</f>
        <v/>
      </c>
      <c r="H198" s="46" t="str">
        <f>IF(Inputs!$B195="","",BT198-DA198)</f>
        <v/>
      </c>
      <c r="I198" s="46" t="str">
        <f>IF(Inputs!$B195="","",BU198-DB198)</f>
        <v/>
      </c>
      <c r="J198" s="46" t="str">
        <f>IF(Inputs!$B195="","",BV198-DC198)</f>
        <v/>
      </c>
      <c r="K198" s="46" t="str">
        <f>IF(Inputs!$B195="","",BW198-DD198)</f>
        <v/>
      </c>
      <c r="L198" s="46" t="str">
        <f>IF(Inputs!$B195="","",BX198-DE198)</f>
        <v/>
      </c>
      <c r="M198" s="46" t="str">
        <f>IF(Inputs!$B195="","",BY198-DF198)</f>
        <v/>
      </c>
      <c r="N198" s="46" t="str">
        <f>IF(Inputs!$B195="","",BZ198-DG198)</f>
        <v/>
      </c>
      <c r="O198" s="46" t="str">
        <f>IF(Inputs!$B195="","",CA198-DH198)</f>
        <v/>
      </c>
      <c r="P198" s="46" t="str">
        <f>IF(Inputs!$B195="","",CB198-DI198)</f>
        <v/>
      </c>
      <c r="Q198" s="46" t="str">
        <f>IF(Inputs!$B195="","",CC198-DJ198)</f>
        <v/>
      </c>
      <c r="R198" s="46" t="str">
        <f>IF(Inputs!$B195="","",CD198-DK198)</f>
        <v/>
      </c>
      <c r="S198" s="46" t="str">
        <f>IF(Inputs!$B195="","",CE198-DL198)</f>
        <v/>
      </c>
      <c r="T198" s="46" t="str">
        <f>IF(Inputs!$B195="","",CF198-DM198)</f>
        <v/>
      </c>
      <c r="U198" s="46" t="str">
        <f>IF(Inputs!$B195="","",CG198-DN198)</f>
        <v/>
      </c>
      <c r="V198" s="46" t="str">
        <f>IF(Inputs!$B195="","",CH198-DO198)</f>
        <v/>
      </c>
      <c r="W198" s="46" t="str">
        <f>IF(Inputs!$B195="","",CI198-DP198)</f>
        <v/>
      </c>
      <c r="X198" s="46" t="str">
        <f>IF(Inputs!$B195="","",CJ198-DQ198)</f>
        <v/>
      </c>
      <c r="Y198" s="46" t="str">
        <f>IF(Inputs!$B195="","",CK198-DR198)</f>
        <v/>
      </c>
      <c r="Z198" s="46" t="str">
        <f>IF(Inputs!$B195="","",CL198-DS198)</f>
        <v/>
      </c>
      <c r="AA198" s="46" t="str">
        <f>IF(Inputs!$B195="","",CM198-DT198)</f>
        <v/>
      </c>
      <c r="AB198" s="46" t="str">
        <f>IF(Inputs!$B195="","",CN198-DU198)</f>
        <v/>
      </c>
      <c r="AC198" s="46" t="str">
        <f>IF(Inputs!$B195="","",CO198-DV198)</f>
        <v/>
      </c>
      <c r="AD198" s="46" t="str">
        <f>IF(Inputs!$B195="","",CP198-DW198)</f>
        <v/>
      </c>
      <c r="AE198" s="46" t="str">
        <f>IF(Inputs!$B195="","",CQ198-DX198)</f>
        <v/>
      </c>
      <c r="AF198" s="46" t="str">
        <f>IF(Inputs!$B195="","",CR198-DY198)</f>
        <v/>
      </c>
      <c r="AG198" s="50" t="str">
        <f t="shared" si="9"/>
        <v/>
      </c>
      <c r="AH198" s="50"/>
      <c r="AJ198" s="27">
        <f>IF(AND(Inputs!$CO195=0,AJ$4&gt;=Inputs!$CM195),1,IF(AND(AJ$4&gt;=Inputs!$CM195,AJ$4&lt;Inputs!$CN195),1,IF(AND(AJ$4=Inputs!$CN195,AJ$4=Inputs!$CO195),1,IF(OR(AND(AJ$4=Inputs!$CN195+1,Inputs!$CN195=Inputs!$CO195),AND(AJ$4=Inputs!$CN195+2,Inputs!$CN195=Inputs!$CO195)),0,IF(AJ$4=Inputs!$CN195,0.8,IF(AJ$4=Inputs!$CN195+1,0.6,IF(AJ$4=Inputs!$CN195+2,0.4,IF(AJ$4=Inputs!$CO195,0.2,IF(AND(AJ$4&gt;=Inputs!$CL195,AJ$4&lt;Inputs!$CM195),(AJ$4-Inputs!$CL195+1)/(Inputs!$AI195+1),0)))))))))</f>
        <v>0</v>
      </c>
      <c r="AK198" s="27">
        <f>IF(AND(Inputs!$CO195=0,AK$4&gt;=Inputs!$CM195),1,IF(AND(AK$4&gt;=Inputs!$CM195,AK$4&lt;Inputs!$CN195),1,IF(AND(AK$4=Inputs!$CN195,AK$4=Inputs!$CO195),1,IF(OR(AND(AK$4=Inputs!$CN195+1,Inputs!$CN195=Inputs!$CO195),AND(AK$4=Inputs!$CN195+2,Inputs!$CN195=Inputs!$CO195)),0,IF(AK$4=Inputs!$CN195,0.8,IF(AK$4=Inputs!$CN195+1,0.6,IF(AK$4=Inputs!$CN195+2,0.4,IF(AK$4=Inputs!$CO195,0.2,IF(AND(AK$4&gt;=Inputs!$CL195,AK$4&lt;Inputs!$CM195),(AK$4-Inputs!$CL195+1)/(Inputs!$AI195+1),0)))))))))</f>
        <v>0</v>
      </c>
      <c r="AL198" s="27">
        <f>IF(AND(Inputs!$CO195=0,AL$4&gt;=Inputs!$CM195),1,IF(AND(AL$4&gt;=Inputs!$CM195,AL$4&lt;Inputs!$CN195),1,IF(AND(AL$4=Inputs!$CN195,AL$4=Inputs!$CO195),1,IF(OR(AND(AL$4=Inputs!$CN195+1,Inputs!$CN195=Inputs!$CO195),AND(AL$4=Inputs!$CN195+2,Inputs!$CN195=Inputs!$CO195)),0,IF(AL$4=Inputs!$CN195,0.8,IF(AL$4=Inputs!$CN195+1,0.6,IF(AL$4=Inputs!$CN195+2,0.4,IF(AL$4=Inputs!$CO195,0.2,IF(AND(AL$4&gt;=Inputs!$CL195,AL$4&lt;Inputs!$CM195),(AL$4-Inputs!$CL195+1)/(Inputs!$AI195+1),0)))))))))</f>
        <v>0</v>
      </c>
      <c r="AM198" s="27">
        <f>IF(AND(Inputs!$CO195=0,AM$4&gt;=Inputs!$CM195),1,IF(AND(AM$4&gt;=Inputs!$CM195,AM$4&lt;Inputs!$CN195),1,IF(AND(AM$4=Inputs!$CN195,AM$4=Inputs!$CO195),1,IF(OR(AND(AM$4=Inputs!$CN195+1,Inputs!$CN195=Inputs!$CO195),AND(AM$4=Inputs!$CN195+2,Inputs!$CN195=Inputs!$CO195)),0,IF(AM$4=Inputs!$CN195,0.8,IF(AM$4=Inputs!$CN195+1,0.6,IF(AM$4=Inputs!$CN195+2,0.4,IF(AM$4=Inputs!$CO195,0.2,IF(AND(AM$4&gt;=Inputs!$CL195,AM$4&lt;Inputs!$CM195),(AM$4-Inputs!$CL195+1)/(Inputs!$AI195+1),0)))))))))</f>
        <v>0</v>
      </c>
      <c r="AN198" s="27">
        <f>IF(AND(Inputs!$CO195=0,AN$4&gt;=Inputs!$CM195),1,IF(AND(AN$4&gt;=Inputs!$CM195,AN$4&lt;Inputs!$CN195),1,IF(AND(AN$4=Inputs!$CN195,AN$4=Inputs!$CO195),1,IF(OR(AND(AN$4=Inputs!$CN195+1,Inputs!$CN195=Inputs!$CO195),AND(AN$4=Inputs!$CN195+2,Inputs!$CN195=Inputs!$CO195)),0,IF(AN$4=Inputs!$CN195,0.8,IF(AN$4=Inputs!$CN195+1,0.6,IF(AN$4=Inputs!$CN195+2,0.4,IF(AN$4=Inputs!$CO195,0.2,IF(AND(AN$4&gt;=Inputs!$CL195,AN$4&lt;Inputs!$CM195),(AN$4-Inputs!$CL195+1)/(Inputs!$AI195+1),0)))))))))</f>
        <v>0</v>
      </c>
      <c r="AO198" s="27">
        <f>IF(AND(Inputs!$CO195=0,AO$4&gt;=Inputs!$CM195),1,IF(AND(AO$4&gt;=Inputs!$CM195,AO$4&lt;Inputs!$CN195),1,IF(AND(AO$4=Inputs!$CN195,AO$4=Inputs!$CO195),1,IF(OR(AND(AO$4=Inputs!$CN195+1,Inputs!$CN195=Inputs!$CO195),AND(AO$4=Inputs!$CN195+2,Inputs!$CN195=Inputs!$CO195)),0,IF(AO$4=Inputs!$CN195,0.8,IF(AO$4=Inputs!$CN195+1,0.6,IF(AO$4=Inputs!$CN195+2,0.4,IF(AO$4=Inputs!$CO195,0.2,IF(AND(AO$4&gt;=Inputs!$CL195,AO$4&lt;Inputs!$CM195),(AO$4-Inputs!$CL195+1)/(Inputs!$AI195+1),0)))))))))</f>
        <v>0</v>
      </c>
      <c r="AP198" s="27">
        <f>IF(AND(Inputs!$CO195=0,AP$4&gt;=Inputs!$CM195),1,IF(AND(AP$4&gt;=Inputs!$CM195,AP$4&lt;Inputs!$CN195),1,IF(AND(AP$4=Inputs!$CN195,AP$4=Inputs!$CO195),1,IF(OR(AND(AP$4=Inputs!$CN195+1,Inputs!$CN195=Inputs!$CO195),AND(AP$4=Inputs!$CN195+2,Inputs!$CN195=Inputs!$CO195)),0,IF(AP$4=Inputs!$CN195,0.8,IF(AP$4=Inputs!$CN195+1,0.6,IF(AP$4=Inputs!$CN195+2,0.4,IF(AP$4=Inputs!$CO195,0.2,IF(AND(AP$4&gt;=Inputs!$CL195,AP$4&lt;Inputs!$CM195),(AP$4-Inputs!$CL195+1)/(Inputs!$AI195+1),0)))))))))</f>
        <v>0</v>
      </c>
      <c r="AQ198" s="27">
        <f>IF(AND(Inputs!$CO195=0,AQ$4&gt;=Inputs!$CM195),1,IF(AND(AQ$4&gt;=Inputs!$CM195,AQ$4&lt;Inputs!$CN195),1,IF(AND(AQ$4=Inputs!$CN195,AQ$4=Inputs!$CO195),1,IF(OR(AND(AQ$4=Inputs!$CN195+1,Inputs!$CN195=Inputs!$CO195),AND(AQ$4=Inputs!$CN195+2,Inputs!$CN195=Inputs!$CO195)),0,IF(AQ$4=Inputs!$CN195,0.8,IF(AQ$4=Inputs!$CN195+1,0.6,IF(AQ$4=Inputs!$CN195+2,0.4,IF(AQ$4=Inputs!$CO195,0.2,IF(AND(AQ$4&gt;=Inputs!$CL195,AQ$4&lt;Inputs!$CM195),(AQ$4-Inputs!$CL195+1)/(Inputs!$AI195+1),0)))))))))</f>
        <v>0</v>
      </c>
      <c r="AR198" s="27">
        <f>IF(AND(Inputs!$CO195=0,AR$4&gt;=Inputs!$CM195),1,IF(AND(AR$4&gt;=Inputs!$CM195,AR$4&lt;Inputs!$CN195),1,IF(AND(AR$4=Inputs!$CN195,AR$4=Inputs!$CO195),1,IF(OR(AND(AR$4=Inputs!$CN195+1,Inputs!$CN195=Inputs!$CO195),AND(AR$4=Inputs!$CN195+2,Inputs!$CN195=Inputs!$CO195)),0,IF(AR$4=Inputs!$CN195,0.8,IF(AR$4=Inputs!$CN195+1,0.6,IF(AR$4=Inputs!$CN195+2,0.4,IF(AR$4=Inputs!$CO195,0.2,IF(AND(AR$4&gt;=Inputs!$CL195,AR$4&lt;Inputs!$CM195),(AR$4-Inputs!$CL195+1)/(Inputs!$AI195+1),0)))))))))</f>
        <v>0</v>
      </c>
      <c r="AS198" s="27">
        <f>IF(AND(Inputs!$CO195=0,AS$4&gt;=Inputs!$CM195),1,IF(AND(AS$4&gt;=Inputs!$CM195,AS$4&lt;Inputs!$CN195),1,IF(AND(AS$4=Inputs!$CN195,AS$4=Inputs!$CO195),1,IF(OR(AND(AS$4=Inputs!$CN195+1,Inputs!$CN195=Inputs!$CO195),AND(AS$4=Inputs!$CN195+2,Inputs!$CN195=Inputs!$CO195)),0,IF(AS$4=Inputs!$CN195,0.8,IF(AS$4=Inputs!$CN195+1,0.6,IF(AS$4=Inputs!$CN195+2,0.4,IF(AS$4=Inputs!$CO195,0.2,IF(AND(AS$4&gt;=Inputs!$CL195,AS$4&lt;Inputs!$CM195),(AS$4-Inputs!$CL195+1)/(Inputs!$AI195+1),0)))))))))</f>
        <v>0</v>
      </c>
      <c r="AT198" s="27">
        <f>IF(AND(Inputs!$CO195=0,AT$4&gt;=Inputs!$CM195),1,IF(AND(AT$4&gt;=Inputs!$CM195,AT$4&lt;Inputs!$CN195),1,IF(AND(AT$4=Inputs!$CN195,AT$4=Inputs!$CO195),1,IF(OR(AND(AT$4=Inputs!$CN195+1,Inputs!$CN195=Inputs!$CO195),AND(AT$4=Inputs!$CN195+2,Inputs!$CN195=Inputs!$CO195)),0,IF(AT$4=Inputs!$CN195,0.8,IF(AT$4=Inputs!$CN195+1,0.6,IF(AT$4=Inputs!$CN195+2,0.4,IF(AT$4=Inputs!$CO195,0.2,IF(AND(AT$4&gt;=Inputs!$CL195,AT$4&lt;Inputs!$CM195),(AT$4-Inputs!$CL195+1)/(Inputs!$AI195+1),0)))))))))</f>
        <v>0</v>
      </c>
      <c r="AU198" s="27">
        <f>IF(AND(Inputs!$CO195=0,AU$4&gt;=Inputs!$CM195),1,IF(AND(AU$4&gt;=Inputs!$CM195,AU$4&lt;Inputs!$CN195),1,IF(AND(AU$4=Inputs!$CN195,AU$4=Inputs!$CO195),1,IF(OR(AND(AU$4=Inputs!$CN195+1,Inputs!$CN195=Inputs!$CO195),AND(AU$4=Inputs!$CN195+2,Inputs!$CN195=Inputs!$CO195)),0,IF(AU$4=Inputs!$CN195,0.8,IF(AU$4=Inputs!$CN195+1,0.6,IF(AU$4=Inputs!$CN195+2,0.4,IF(AU$4=Inputs!$CO195,0.2,IF(AND(AU$4&gt;=Inputs!$CL195,AU$4&lt;Inputs!$CM195),(AU$4-Inputs!$CL195+1)/(Inputs!$AI195+1),0)))))))))</f>
        <v>0</v>
      </c>
      <c r="AV198" s="27">
        <f>IF(AND(Inputs!$CO195=0,AV$4&gt;=Inputs!$CM195),1,IF(AND(AV$4&gt;=Inputs!$CM195,AV$4&lt;Inputs!$CN195),1,IF(AND(AV$4=Inputs!$CN195,AV$4=Inputs!$CO195),1,IF(OR(AND(AV$4=Inputs!$CN195+1,Inputs!$CN195=Inputs!$CO195),AND(AV$4=Inputs!$CN195+2,Inputs!$CN195=Inputs!$CO195)),0,IF(AV$4=Inputs!$CN195,0.8,IF(AV$4=Inputs!$CN195+1,0.6,IF(AV$4=Inputs!$CN195+2,0.4,IF(AV$4=Inputs!$CO195,0.2,IF(AND(AV$4&gt;=Inputs!$CL195,AV$4&lt;Inputs!$CM195),(AV$4-Inputs!$CL195+1)/(Inputs!$AI195+1),0)))))))))</f>
        <v>0</v>
      </c>
      <c r="AW198" s="27">
        <f>IF(AND(Inputs!$CO195=0,AW$4&gt;=Inputs!$CM195),1,IF(AND(AW$4&gt;=Inputs!$CM195,AW$4&lt;Inputs!$CN195),1,IF(AND(AW$4=Inputs!$CN195,AW$4=Inputs!$CO195),1,IF(OR(AND(AW$4=Inputs!$CN195+1,Inputs!$CN195=Inputs!$CO195),AND(AW$4=Inputs!$CN195+2,Inputs!$CN195=Inputs!$CO195)),0,IF(AW$4=Inputs!$CN195,0.8,IF(AW$4=Inputs!$CN195+1,0.6,IF(AW$4=Inputs!$CN195+2,0.4,IF(AW$4=Inputs!$CO195,0.2,IF(AND(AW$4&gt;=Inputs!$CL195,AW$4&lt;Inputs!$CM195),(AW$4-Inputs!$CL195+1)/(Inputs!$AI195+1),0)))))))))</f>
        <v>0</v>
      </c>
      <c r="AX198" s="27">
        <f>IF(AND(Inputs!$CO195=0,AX$4&gt;=Inputs!$CM195),1,IF(AND(AX$4&gt;=Inputs!$CM195,AX$4&lt;Inputs!$CN195),1,IF(AND(AX$4=Inputs!$CN195,AX$4=Inputs!$CO195),1,IF(OR(AND(AX$4=Inputs!$CN195+1,Inputs!$CN195=Inputs!$CO195),AND(AX$4=Inputs!$CN195+2,Inputs!$CN195=Inputs!$CO195)),0,IF(AX$4=Inputs!$CN195,0.8,IF(AX$4=Inputs!$CN195+1,0.6,IF(AX$4=Inputs!$CN195+2,0.4,IF(AX$4=Inputs!$CO195,0.2,IF(AND(AX$4&gt;=Inputs!$CL195,AX$4&lt;Inputs!$CM195),(AX$4-Inputs!$CL195+1)/(Inputs!$AI195+1),0)))))))))</f>
        <v>0</v>
      </c>
      <c r="AY198" s="27">
        <f>IF(AND(Inputs!$CO195=0,AY$4&gt;=Inputs!$CM195),1,IF(AND(AY$4&gt;=Inputs!$CM195,AY$4&lt;Inputs!$CN195),1,IF(AND(AY$4=Inputs!$CN195,AY$4=Inputs!$CO195),1,IF(OR(AND(AY$4=Inputs!$CN195+1,Inputs!$CN195=Inputs!$CO195),AND(AY$4=Inputs!$CN195+2,Inputs!$CN195=Inputs!$CO195)),0,IF(AY$4=Inputs!$CN195,0.8,IF(AY$4=Inputs!$CN195+1,0.6,IF(AY$4=Inputs!$CN195+2,0.4,IF(AY$4=Inputs!$CO195,0.2,IF(AND(AY$4&gt;=Inputs!$CL195,AY$4&lt;Inputs!$CM195),(AY$4-Inputs!$CL195+1)/(Inputs!$AI195+1),0)))))))))</f>
        <v>0</v>
      </c>
      <c r="AZ198" s="27">
        <f>IF(AND(Inputs!$CO195=0,AZ$4&gt;=Inputs!$CM195),1,IF(AND(AZ$4&gt;=Inputs!$CM195,AZ$4&lt;Inputs!$CN195),1,IF(AND(AZ$4=Inputs!$CN195,AZ$4=Inputs!$CO195),1,IF(OR(AND(AZ$4=Inputs!$CN195+1,Inputs!$CN195=Inputs!$CO195),AND(AZ$4=Inputs!$CN195+2,Inputs!$CN195=Inputs!$CO195)),0,IF(AZ$4=Inputs!$CN195,0.8,IF(AZ$4=Inputs!$CN195+1,0.6,IF(AZ$4=Inputs!$CN195+2,0.4,IF(AZ$4=Inputs!$CO195,0.2,IF(AND(AZ$4&gt;=Inputs!$CL195,AZ$4&lt;Inputs!$CM195),(AZ$4-Inputs!$CL195+1)/(Inputs!$AI195+1),0)))))))))</f>
        <v>0</v>
      </c>
      <c r="BA198" s="27">
        <f>IF(AND(Inputs!$CO195=0,BA$4&gt;=Inputs!$CM195),1,IF(AND(BA$4&gt;=Inputs!$CM195,BA$4&lt;Inputs!$CN195),1,IF(AND(BA$4=Inputs!$CN195,BA$4=Inputs!$CO195),1,IF(OR(AND(BA$4=Inputs!$CN195+1,Inputs!$CN195=Inputs!$CO195),AND(BA$4=Inputs!$CN195+2,Inputs!$CN195=Inputs!$CO195)),0,IF(BA$4=Inputs!$CN195,0.8,IF(BA$4=Inputs!$CN195+1,0.6,IF(BA$4=Inputs!$CN195+2,0.4,IF(BA$4=Inputs!$CO195,0.2,IF(AND(BA$4&gt;=Inputs!$CL195,BA$4&lt;Inputs!$CM195),(BA$4-Inputs!$CL195+1)/(Inputs!$AI195+1),0)))))))))</f>
        <v>0</v>
      </c>
      <c r="BB198" s="27">
        <f>IF(AND(Inputs!$CO195=0,BB$4&gt;=Inputs!$CM195),1,IF(AND(BB$4&gt;=Inputs!$CM195,BB$4&lt;Inputs!$CN195),1,IF(AND(BB$4=Inputs!$CN195,BB$4=Inputs!$CO195),1,IF(OR(AND(BB$4=Inputs!$CN195+1,Inputs!$CN195=Inputs!$CO195),AND(BB$4=Inputs!$CN195+2,Inputs!$CN195=Inputs!$CO195)),0,IF(BB$4=Inputs!$CN195,0.8,IF(BB$4=Inputs!$CN195+1,0.6,IF(BB$4=Inputs!$CN195+2,0.4,IF(BB$4=Inputs!$CO195,0.2,IF(AND(BB$4&gt;=Inputs!$CL195,BB$4&lt;Inputs!$CM195),(BB$4-Inputs!$CL195+1)/(Inputs!$AI195+1),0)))))))))</f>
        <v>0</v>
      </c>
      <c r="BC198" s="27">
        <f>IF(AND(Inputs!$CO195=0,BC$4&gt;=Inputs!$CM195),1,IF(AND(BC$4&gt;=Inputs!$CM195,BC$4&lt;Inputs!$CN195),1,IF(AND(BC$4=Inputs!$CN195,BC$4=Inputs!$CO195),1,IF(OR(AND(BC$4=Inputs!$CN195+1,Inputs!$CN195=Inputs!$CO195),AND(BC$4=Inputs!$CN195+2,Inputs!$CN195=Inputs!$CO195)),0,IF(BC$4=Inputs!$CN195,0.8,IF(BC$4=Inputs!$CN195+1,0.6,IF(BC$4=Inputs!$CN195+2,0.4,IF(BC$4=Inputs!$CO195,0.2,IF(AND(BC$4&gt;=Inputs!$CL195,BC$4&lt;Inputs!$CM195),(BC$4-Inputs!$CL195+1)/(Inputs!$AI195+1),0)))))))))</f>
        <v>0</v>
      </c>
      <c r="BD198" s="27">
        <f>IF(AND(Inputs!$CO195=0,BD$4&gt;=Inputs!$CM195),1,IF(AND(BD$4&gt;=Inputs!$CM195,BD$4&lt;Inputs!$CN195),1,IF(AND(BD$4=Inputs!$CN195,BD$4=Inputs!$CO195),1,IF(OR(AND(BD$4=Inputs!$CN195+1,Inputs!$CN195=Inputs!$CO195),AND(BD$4=Inputs!$CN195+2,Inputs!$CN195=Inputs!$CO195)),0,IF(BD$4=Inputs!$CN195,0.8,IF(BD$4=Inputs!$CN195+1,0.6,IF(BD$4=Inputs!$CN195+2,0.4,IF(BD$4=Inputs!$CO195,0.2,IF(AND(BD$4&gt;=Inputs!$CL195,BD$4&lt;Inputs!$CM195),(BD$4-Inputs!$CL195+1)/(Inputs!$AI195+1),0)))))))))</f>
        <v>0</v>
      </c>
      <c r="BE198" s="27">
        <f>IF(AND(Inputs!$CO195=0,BE$4&gt;=Inputs!$CM195),1,IF(AND(BE$4&gt;=Inputs!$CM195,BE$4&lt;Inputs!$CN195),1,IF(AND(BE$4=Inputs!$CN195,BE$4=Inputs!$CO195),1,IF(OR(AND(BE$4=Inputs!$CN195+1,Inputs!$CN195=Inputs!$CO195),AND(BE$4=Inputs!$CN195+2,Inputs!$CN195=Inputs!$CO195)),0,IF(BE$4=Inputs!$CN195,0.8,IF(BE$4=Inputs!$CN195+1,0.6,IF(BE$4=Inputs!$CN195+2,0.4,IF(BE$4=Inputs!$CO195,0.2,IF(AND(BE$4&gt;=Inputs!$CL195,BE$4&lt;Inputs!$CM195),(BE$4-Inputs!$CL195+1)/(Inputs!$AI195+1),0)))))))))</f>
        <v>0</v>
      </c>
      <c r="BF198" s="27">
        <f>IF(AND(Inputs!$CO195=0,BF$4&gt;=Inputs!$CM195),1,IF(AND(BF$4&gt;=Inputs!$CM195,BF$4&lt;Inputs!$CN195),1,IF(AND(BF$4=Inputs!$CN195,BF$4=Inputs!$CO195),1,IF(OR(AND(BF$4=Inputs!$CN195+1,Inputs!$CN195=Inputs!$CO195),AND(BF$4=Inputs!$CN195+2,Inputs!$CN195=Inputs!$CO195)),0,IF(BF$4=Inputs!$CN195,0.8,IF(BF$4=Inputs!$CN195+1,0.6,IF(BF$4=Inputs!$CN195+2,0.4,IF(BF$4=Inputs!$CO195,0.2,IF(AND(BF$4&gt;=Inputs!$CL195,BF$4&lt;Inputs!$CM195),(BF$4-Inputs!$CL195+1)/(Inputs!$AI195+1),0)))))))))</f>
        <v>0</v>
      </c>
      <c r="BG198" s="27">
        <f>IF(AND(Inputs!$CO195=0,BG$4&gt;=Inputs!$CM195),1,IF(AND(BG$4&gt;=Inputs!$CM195,BG$4&lt;Inputs!$CN195),1,IF(AND(BG$4=Inputs!$CN195,BG$4=Inputs!$CO195),1,IF(OR(AND(BG$4=Inputs!$CN195+1,Inputs!$CN195=Inputs!$CO195),AND(BG$4=Inputs!$CN195+2,Inputs!$CN195=Inputs!$CO195)),0,IF(BG$4=Inputs!$CN195,0.8,IF(BG$4=Inputs!$CN195+1,0.6,IF(BG$4=Inputs!$CN195+2,0.4,IF(BG$4=Inputs!$CO195,0.2,IF(AND(BG$4&gt;=Inputs!$CL195,BG$4&lt;Inputs!$CM195),(BG$4-Inputs!$CL195+1)/(Inputs!$AI195+1),0)))))))))</f>
        <v>0</v>
      </c>
      <c r="BH198" s="27">
        <f>IF(AND(Inputs!$CO195=0,BH$4&gt;=Inputs!$CM195),1,IF(AND(BH$4&gt;=Inputs!$CM195,BH$4&lt;Inputs!$CN195),1,IF(AND(BH$4=Inputs!$CN195,BH$4=Inputs!$CO195),1,IF(OR(AND(BH$4=Inputs!$CN195+1,Inputs!$CN195=Inputs!$CO195),AND(BH$4=Inputs!$CN195+2,Inputs!$CN195=Inputs!$CO195)),0,IF(BH$4=Inputs!$CN195,0.8,IF(BH$4=Inputs!$CN195+1,0.6,IF(BH$4=Inputs!$CN195+2,0.4,IF(BH$4=Inputs!$CO195,0.2,IF(AND(BH$4&gt;=Inputs!$CL195,BH$4&lt;Inputs!$CM195),(BH$4-Inputs!$CL195+1)/(Inputs!$AI195+1),0)))))))))</f>
        <v>0</v>
      </c>
      <c r="BI198" s="27">
        <f>IF(AND(Inputs!$CO195=0,BI$4&gt;=Inputs!$CM195),1,IF(AND(BI$4&gt;=Inputs!$CM195,BI$4&lt;Inputs!$CN195),1,IF(AND(BI$4=Inputs!$CN195,BI$4=Inputs!$CO195),1,IF(OR(AND(BI$4=Inputs!$CN195+1,Inputs!$CN195=Inputs!$CO195),AND(BI$4=Inputs!$CN195+2,Inputs!$CN195=Inputs!$CO195)),0,IF(BI$4=Inputs!$CN195,0.8,IF(BI$4=Inputs!$CN195+1,0.6,IF(BI$4=Inputs!$CN195+2,0.4,IF(BI$4=Inputs!$CO195,0.2,IF(AND(BI$4&gt;=Inputs!$CL195,BI$4&lt;Inputs!$CM195),(BI$4-Inputs!$CL195+1)/(Inputs!$AI195+1),0)))))))))</f>
        <v>0</v>
      </c>
      <c r="BJ198" s="27">
        <f>IF(AND(Inputs!$CO195=0,BJ$4&gt;=Inputs!$CM195),1,IF(AND(BJ$4&gt;=Inputs!$CM195,BJ$4&lt;Inputs!$CN195),1,IF(AND(BJ$4=Inputs!$CN195,BJ$4=Inputs!$CO195),1,IF(OR(AND(BJ$4=Inputs!$CN195+1,Inputs!$CN195=Inputs!$CO195),AND(BJ$4=Inputs!$CN195+2,Inputs!$CN195=Inputs!$CO195)),0,IF(BJ$4=Inputs!$CN195,0.8,IF(BJ$4=Inputs!$CN195+1,0.6,IF(BJ$4=Inputs!$CN195+2,0.4,IF(BJ$4=Inputs!$CO195,0.2,IF(AND(BJ$4&gt;=Inputs!$CL195,BJ$4&lt;Inputs!$CM195),(BJ$4-Inputs!$CL195+1)/(Inputs!$AI195+1),0)))))))))</f>
        <v>0</v>
      </c>
      <c r="BK198" s="27">
        <f>IF(AND(Inputs!$CO195=0,BK$4&gt;=Inputs!$CM195),1,IF(AND(BK$4&gt;=Inputs!$CM195,BK$4&lt;Inputs!$CN195),1,IF(AND(BK$4=Inputs!$CN195,BK$4=Inputs!$CO195),1,IF(OR(AND(BK$4=Inputs!$CN195+1,Inputs!$CN195=Inputs!$CO195),AND(BK$4=Inputs!$CN195+2,Inputs!$CN195=Inputs!$CO195)),0,IF(BK$4=Inputs!$CN195,0.8,IF(BK$4=Inputs!$CN195+1,0.6,IF(BK$4=Inputs!$CN195+2,0.4,IF(BK$4=Inputs!$CO195,0.2,IF(AND(BK$4&gt;=Inputs!$CL195,BK$4&lt;Inputs!$CM195),(BK$4-Inputs!$CL195+1)/(Inputs!$AI195+1),0)))))))))</f>
        <v>0</v>
      </c>
      <c r="BL198" s="27">
        <f>IF(AND(Inputs!$CO195=0,BL$4&gt;=Inputs!$CM195),1,IF(AND(BL$4&gt;=Inputs!$CM195,BL$4&lt;Inputs!$CN195),1,IF(AND(BL$4=Inputs!$CN195,BL$4=Inputs!$CO195),1,IF(OR(AND(BL$4=Inputs!$CN195+1,Inputs!$CN195=Inputs!$CO195),AND(BL$4=Inputs!$CN195+2,Inputs!$CN195=Inputs!$CO195)),0,IF(BL$4=Inputs!$CN195,0.8,IF(BL$4=Inputs!$CN195+1,0.6,IF(BL$4=Inputs!$CN195+2,0.4,IF(BL$4=Inputs!$CO195,0.2,IF(AND(BL$4&gt;=Inputs!$CL195,BL$4&lt;Inputs!$CM195),(BL$4-Inputs!$CL195+1)/(Inputs!$AI195+1),0)))))))))</f>
        <v>0</v>
      </c>
      <c r="BM198" s="27">
        <f>IF(AND(Inputs!$CO195=0,BM$4&gt;=Inputs!$CM195),1,IF(AND(BM$4&gt;=Inputs!$CM195,BM$4&lt;Inputs!$CN195),1,IF(AND(BM$4=Inputs!$CN195,BM$4=Inputs!$CO195),1,IF(OR(AND(BM$4=Inputs!$CN195+1,Inputs!$CN195=Inputs!$CO195),AND(BM$4=Inputs!$CN195+2,Inputs!$CN195=Inputs!$CO195)),0,IF(BM$4=Inputs!$CN195,0.8,IF(BM$4=Inputs!$CN195+1,0.6,IF(BM$4=Inputs!$CN195+2,0.4,IF(BM$4=Inputs!$CO195,0.2,IF(AND(BM$4&gt;=Inputs!$CL195,BM$4&lt;Inputs!$CM195),(BM$4-Inputs!$CL195+1)/(Inputs!$AI195+1),0)))))))))</f>
        <v>0</v>
      </c>
      <c r="BO198" s="46" t="str">
        <f>IF(Inputs!$B195="","",(ROUND(Inputs!$BC195*AJ198,0)))</f>
        <v/>
      </c>
      <c r="BP198" s="46" t="str">
        <f>IF(Inputs!$B195="","",(ROUND(Inputs!$BC195*AK198,0)))</f>
        <v/>
      </c>
      <c r="BQ198" s="46" t="str">
        <f>IF(Inputs!$B195="","",(ROUND(Inputs!$BC195*AL198,0)))</f>
        <v/>
      </c>
      <c r="BR198" s="46" t="str">
        <f>IF(Inputs!$B195="","",(ROUND(Inputs!$BC195*AM198,0)))</f>
        <v/>
      </c>
      <c r="BS198" s="46" t="str">
        <f>IF(Inputs!$B195="","",(ROUND(Inputs!$BC195*AN198,0)))</f>
        <v/>
      </c>
      <c r="BT198" s="46" t="str">
        <f>IF(Inputs!$B195="","",(ROUND(Inputs!$BC195*AO198,0)))</f>
        <v/>
      </c>
      <c r="BU198" s="46" t="str">
        <f>IF(Inputs!$B195="","",(ROUND(Inputs!$BC195*AP198,0)))</f>
        <v/>
      </c>
      <c r="BV198" s="46" t="str">
        <f>IF(Inputs!$B195="","",(ROUND(Inputs!$BC195*AQ198,0)))</f>
        <v/>
      </c>
      <c r="BW198" s="46" t="str">
        <f>IF(Inputs!$B195="","",(ROUND(Inputs!$BC195*AR198,0)))</f>
        <v/>
      </c>
      <c r="BX198" s="46" t="str">
        <f>IF(Inputs!$B195="","",(ROUND(Inputs!$BC195*AS198,0)))</f>
        <v/>
      </c>
      <c r="BY198" s="46" t="str">
        <f>IF(Inputs!$B195="","",(ROUND(Inputs!$BC195*AT198,0)))</f>
        <v/>
      </c>
      <c r="BZ198" s="46" t="str">
        <f>IF(Inputs!$B195="","",(ROUND(Inputs!$BC195*AU198,0)))</f>
        <v/>
      </c>
      <c r="CA198" s="46" t="str">
        <f>IF(Inputs!$B195="","",(ROUND(Inputs!$BC195*AV198,0)))</f>
        <v/>
      </c>
      <c r="CB198" s="46" t="str">
        <f>IF(Inputs!$B195="","",(ROUND(Inputs!$BC195*AW198,0)))</f>
        <v/>
      </c>
      <c r="CC198" s="46" t="str">
        <f>IF(Inputs!$B195="","",(ROUND(Inputs!$BC195*AX198,0)))</f>
        <v/>
      </c>
      <c r="CD198" s="46" t="str">
        <f>IF(Inputs!$B195="","",(ROUND(Inputs!$BC195*AY198,0)))</f>
        <v/>
      </c>
      <c r="CE198" s="46" t="str">
        <f>IF(Inputs!$B195="","",(ROUND(Inputs!$BC195*AZ198,0)))</f>
        <v/>
      </c>
      <c r="CF198" s="46" t="str">
        <f>IF(Inputs!$B195="","",(ROUND(Inputs!$BC195*BA198,0)))</f>
        <v/>
      </c>
      <c r="CG198" s="46" t="str">
        <f>IF(Inputs!$B195="","",(ROUND(Inputs!$BC195*BB198,0)))</f>
        <v/>
      </c>
      <c r="CH198" s="46" t="str">
        <f>IF(Inputs!$B195="","",(ROUND(Inputs!$BC195*BC198,0)))</f>
        <v/>
      </c>
      <c r="CI198" s="46" t="str">
        <f>IF(Inputs!$B195="","",(ROUND(Inputs!$BC195*BD198,0)))</f>
        <v/>
      </c>
      <c r="CJ198" s="46" t="str">
        <f>IF(Inputs!$B195="","",(ROUND(Inputs!$BC195*BE198,0)))</f>
        <v/>
      </c>
      <c r="CK198" s="46" t="str">
        <f>IF(Inputs!$B195="","",(ROUND(Inputs!$BC195*BF198,0)))</f>
        <v/>
      </c>
      <c r="CL198" s="46" t="str">
        <f>IF(Inputs!$B195="","",(ROUND(Inputs!$BC195*BG198,0)))</f>
        <v/>
      </c>
      <c r="CM198" s="46" t="str">
        <f>IF(Inputs!$B195="","",(ROUND(Inputs!$BC195*BH198,0)))</f>
        <v/>
      </c>
      <c r="CN198" s="46" t="str">
        <f>IF(Inputs!$B195="","",(ROUND(Inputs!$BC195*BI198,0)))</f>
        <v/>
      </c>
      <c r="CO198" s="46" t="str">
        <f>IF(Inputs!$B195="","",(ROUND(Inputs!$BC195*BJ198,0)))</f>
        <v/>
      </c>
      <c r="CP198" s="46" t="str">
        <f>IF(Inputs!$B195="","",(ROUND(Inputs!$BC195*BK198,0)))</f>
        <v/>
      </c>
      <c r="CQ198" s="46" t="str">
        <f>IF(Inputs!$B195="","",(ROUND(Inputs!$BC195*BL198,0)))</f>
        <v/>
      </c>
      <c r="CR198" s="46" t="str">
        <f>IF(Inputs!$B195="","",(ROUND(Inputs!$BC195*BM198,0)))</f>
        <v/>
      </c>
      <c r="CV198" s="46" t="str">
        <f>IF(A198="","",IF(AND(CV$4&lt;=Inputs!$CQ195,CV$4&gt;=Inputs!$CP195),Inputs!$AR195/(Inputs!$CQ195-Inputs!$CP195+1),0)+IF(CV$4=Inputs!$CL195,Inputs!$BD195,0))</f>
        <v/>
      </c>
      <c r="CW198" s="46" t="str">
        <f>IF(B198="","",IF(AND(CW$4&lt;=Inputs!$CQ195,CW$4&gt;=Inputs!$CP195),Inputs!$AR195/(Inputs!$CQ195-Inputs!$CP195+1),0)+IF(CW$4=Inputs!$CL195,Inputs!$BD195,0))</f>
        <v/>
      </c>
      <c r="CX198" s="46" t="str">
        <f>IF(C198="","",IF(AND(CX$4&lt;=Inputs!$CQ195,CX$4&gt;=Inputs!$CP195),Inputs!$AR195/(Inputs!$CQ195-Inputs!$CP195+1),0)+IF(CX$4=Inputs!$CL195,Inputs!$BD195,0))</f>
        <v/>
      </c>
      <c r="CY198" s="46" t="str">
        <f>IF(D198="","",IF(AND(CY$4&lt;=Inputs!$CQ195,CY$4&gt;=Inputs!$CP195),Inputs!$AR195/(Inputs!$CQ195-Inputs!$CP195+1),0)+IF(CY$4=Inputs!$CL195,Inputs!$BD195,0))</f>
        <v/>
      </c>
      <c r="CZ198" s="46" t="str">
        <f>IF(E198="","",IF(AND(CZ$4&lt;=Inputs!$CQ195,CZ$4&gt;=Inputs!$CP195),Inputs!$AR195/(Inputs!$CQ195-Inputs!$CP195+1),0)+IF(CZ$4=Inputs!$CL195,Inputs!$BD195,0))</f>
        <v/>
      </c>
      <c r="DA198" s="46" t="str">
        <f>IF(F198="","",IF(AND(DA$4&lt;=Inputs!$CQ195,DA$4&gt;=Inputs!$CP195),Inputs!$AR195/(Inputs!$CQ195-Inputs!$CP195+1),0)+IF(DA$4=Inputs!$CL195,Inputs!$BD195,0))</f>
        <v/>
      </c>
      <c r="DB198" s="46" t="str">
        <f>IF(G198="","",IF(AND(DB$4&lt;=Inputs!$CQ195,DB$4&gt;=Inputs!$CP195),Inputs!$AR195/(Inputs!$CQ195-Inputs!$CP195+1),0)+IF(DB$4=Inputs!$CL195,Inputs!$BD195,0))</f>
        <v/>
      </c>
      <c r="DC198" s="46" t="str">
        <f>IF(H198="","",IF(AND(DC$4&lt;=Inputs!$CQ195,DC$4&gt;=Inputs!$CP195),Inputs!$AR195/(Inputs!$CQ195-Inputs!$CP195+1),0)+IF(DC$4=Inputs!$CL195,Inputs!$BD195,0))</f>
        <v/>
      </c>
      <c r="DD198" s="46" t="str">
        <f>IF(I198="","",IF(AND(DD$4&lt;=Inputs!$CQ195,DD$4&gt;=Inputs!$CP195),Inputs!$AR195/(Inputs!$CQ195-Inputs!$CP195+1),0)+IF(DD$4=Inputs!$CL195,Inputs!$BD195,0))</f>
        <v/>
      </c>
      <c r="DE198" s="46" t="str">
        <f>IF(J198="","",IF(AND(DE$4&lt;=Inputs!$CQ195,DE$4&gt;=Inputs!$CP195),Inputs!$AR195/(Inputs!$CQ195-Inputs!$CP195+1),0)+IF(DE$4=Inputs!$CL195,Inputs!$BD195,0))</f>
        <v/>
      </c>
      <c r="DF198" s="46" t="str">
        <f>IF(K198="","",IF(AND(DF$4&lt;=Inputs!$CQ195,DF$4&gt;=Inputs!$CP195),Inputs!$AR195/(Inputs!$CQ195-Inputs!$CP195+1),0)+IF(DF$4=Inputs!$CL195,Inputs!$BD195,0))</f>
        <v/>
      </c>
      <c r="DG198" s="46" t="str">
        <f>IF(L198="","",IF(AND(DG$4&lt;=Inputs!$CQ195,DG$4&gt;=Inputs!$CP195),Inputs!$AR195/(Inputs!$CQ195-Inputs!$CP195+1),0)+IF(DG$4=Inputs!$CL195,Inputs!$BD195,0))</f>
        <v/>
      </c>
      <c r="DH198" s="46" t="str">
        <f>IF(M198="","",IF(AND(DH$4&lt;=Inputs!$CQ195,DH$4&gt;=Inputs!$CP195),Inputs!$AR195/(Inputs!$CQ195-Inputs!$CP195+1),0)+IF(DH$4=Inputs!$CL195,Inputs!$BD195,0))</f>
        <v/>
      </c>
      <c r="DI198" s="46" t="str">
        <f>IF(N198="","",IF(AND(DI$4&lt;=Inputs!$CQ195,DI$4&gt;=Inputs!$CP195),Inputs!$AR195/(Inputs!$CQ195-Inputs!$CP195+1),0)+IF(DI$4=Inputs!$CL195,Inputs!$BD195,0))</f>
        <v/>
      </c>
      <c r="DJ198" s="46" t="str">
        <f>IF(O198="","",IF(AND(DJ$4&lt;=Inputs!$CQ195,DJ$4&gt;=Inputs!$CP195),Inputs!$AR195/(Inputs!$CQ195-Inputs!$CP195+1),0)+IF(DJ$4=Inputs!$CL195,Inputs!$BD195,0))</f>
        <v/>
      </c>
      <c r="DK198" s="46" t="str">
        <f>IF(P198="","",IF(AND(DK$4&lt;=Inputs!$CQ195,DK$4&gt;=Inputs!$CP195),Inputs!$AR195/(Inputs!$CQ195-Inputs!$CP195+1),0)+IF(DK$4=Inputs!$CL195,Inputs!$BD195,0))</f>
        <v/>
      </c>
      <c r="DL198" s="46" t="str">
        <f>IF(Q198="","",IF(AND(DL$4&lt;=Inputs!$CQ195,DL$4&gt;=Inputs!$CP195),Inputs!$AR195/(Inputs!$CQ195-Inputs!$CP195+1),0)+IF(DL$4=Inputs!$CL195,Inputs!$BD195,0))</f>
        <v/>
      </c>
      <c r="DM198" s="46" t="str">
        <f>IF(R198="","",IF(AND(DM$4&lt;=Inputs!$CQ195,DM$4&gt;=Inputs!$CP195),Inputs!$AR195/(Inputs!$CQ195-Inputs!$CP195+1),0)+IF(DM$4=Inputs!$CL195,Inputs!$BD195,0))</f>
        <v/>
      </c>
      <c r="DN198" s="46" t="str">
        <f>IF(S198="","",IF(AND(DN$4&lt;=Inputs!$CQ195,DN$4&gt;=Inputs!$CP195),Inputs!$AR195/(Inputs!$CQ195-Inputs!$CP195+1),0)+IF(DN$4=Inputs!$CL195,Inputs!$BD195,0))</f>
        <v/>
      </c>
      <c r="DO198" s="46" t="str">
        <f>IF(T198="","",IF(AND(DO$4&lt;=Inputs!$CQ195,DO$4&gt;=Inputs!$CP195),Inputs!$AR195/(Inputs!$CQ195-Inputs!$CP195+1),0)+IF(DO$4=Inputs!$CL195,Inputs!$BD195,0))</f>
        <v/>
      </c>
      <c r="DP198" s="46" t="str">
        <f>IF(U198="","",IF(AND(DP$4&lt;=Inputs!$CQ195,DP$4&gt;=Inputs!$CP195),Inputs!$AR195/(Inputs!$CQ195-Inputs!$CP195+1),0)+IF(DP$4=Inputs!$CL195,Inputs!$BD195,0))</f>
        <v/>
      </c>
      <c r="DQ198" s="46" t="str">
        <f>IF(V198="","",IF(AND(DQ$4&lt;=Inputs!$CQ195,DQ$4&gt;=Inputs!$CP195),Inputs!$AR195/(Inputs!$CQ195-Inputs!$CP195+1),0)+IF(DQ$4=Inputs!$CL195,Inputs!$BD195,0))</f>
        <v/>
      </c>
      <c r="DR198" s="46" t="str">
        <f>IF(W198="","",IF(AND(DR$4&lt;=Inputs!$CQ195,DR$4&gt;=Inputs!$CP195),Inputs!$AR195/(Inputs!$CQ195-Inputs!$CP195+1),0)+IF(DR$4=Inputs!$CL195,Inputs!$BD195,0))</f>
        <v/>
      </c>
      <c r="DS198" s="46" t="str">
        <f>IF(X198="","",IF(AND(DS$4&lt;=Inputs!$CQ195,DS$4&gt;=Inputs!$CP195),Inputs!$AR195/(Inputs!$CQ195-Inputs!$CP195+1),0)+IF(DS$4=Inputs!$CL195,Inputs!$BD195,0))</f>
        <v/>
      </c>
      <c r="DT198" s="46" t="str">
        <f>IF(Y198="","",IF(AND(DT$4&lt;=Inputs!$CQ195,DT$4&gt;=Inputs!$CP195),Inputs!$AR195/(Inputs!$CQ195-Inputs!$CP195+1),0)+IF(DT$4=Inputs!$CL195,Inputs!$BD195,0))</f>
        <v/>
      </c>
      <c r="DU198" s="46" t="str">
        <f>IF(Z198="","",IF(AND(DU$4&lt;=Inputs!$CQ195,DU$4&gt;=Inputs!$CP195),Inputs!$AR195/(Inputs!$CQ195-Inputs!$CP195+1),0)+IF(DU$4=Inputs!$CL195,Inputs!$BD195,0))</f>
        <v/>
      </c>
      <c r="DV198" s="46" t="str">
        <f>IF(AA198="","",IF(AND(DV$4&lt;=Inputs!$CQ195,DV$4&gt;=Inputs!$CP195),Inputs!$AR195/(Inputs!$CQ195-Inputs!$CP195+1),0)+IF(DV$4=Inputs!$CL195,Inputs!$BD195,0))</f>
        <v/>
      </c>
      <c r="DW198" s="46" t="str">
        <f>IF(AB198="","",IF(AND(DW$4&lt;=Inputs!$CQ195,DW$4&gt;=Inputs!$CP195),Inputs!$AR195/(Inputs!$CQ195-Inputs!$CP195+1),0)+IF(DW$4=Inputs!$CL195,Inputs!$BD195,0))</f>
        <v/>
      </c>
      <c r="DX198" s="46" t="str">
        <f>IF(AC198="","",IF(AND(DX$4&lt;=Inputs!$CQ195,DX$4&gt;=Inputs!$CP195),Inputs!$AR195/(Inputs!$CQ195-Inputs!$CP195+1),0)+IF(DX$4=Inputs!$CL195,Inputs!$BD195,0))</f>
        <v/>
      </c>
      <c r="DY198" s="46" t="str">
        <f>IF(AD198="","",IF(AND(DY$4&lt;=Inputs!$CQ195,DY$4&gt;=Inputs!$CP195),Inputs!$AR195/(Inputs!$CQ195-Inputs!$CP195+1),0)+IF(DY$4=Inputs!$CL195,Inputs!$BD195,0))</f>
        <v/>
      </c>
      <c r="DZ198" s="46" t="str">
        <f t="shared" si="8"/>
        <v/>
      </c>
    </row>
    <row r="199" spans="1:130">
      <c r="A199" s="7" t="str">
        <f>IF(Inputs!A196="","",Inputs!A196)</f>
        <v/>
      </c>
      <c r="B199" t="str">
        <f>IF(Inputs!B196="","",Inputs!B196)</f>
        <v/>
      </c>
      <c r="C199" s="46" t="str">
        <f>IF(Inputs!$B196="","",BO199-CV199)</f>
        <v/>
      </c>
      <c r="D199" s="46" t="str">
        <f>IF(Inputs!$B196="","",BP199-CW199)</f>
        <v/>
      </c>
      <c r="E199" s="46" t="str">
        <f>IF(Inputs!$B196="","",BQ199-CX199)</f>
        <v/>
      </c>
      <c r="F199" s="46" t="str">
        <f>IF(Inputs!$B196="","",BR199-CY199)</f>
        <v/>
      </c>
      <c r="G199" s="46" t="str">
        <f>IF(Inputs!$B196="","",BS199-CZ199)</f>
        <v/>
      </c>
      <c r="H199" s="46" t="str">
        <f>IF(Inputs!$B196="","",BT199-DA199)</f>
        <v/>
      </c>
      <c r="I199" s="46" t="str">
        <f>IF(Inputs!$B196="","",BU199-DB199)</f>
        <v/>
      </c>
      <c r="J199" s="46" t="str">
        <f>IF(Inputs!$B196="","",BV199-DC199)</f>
        <v/>
      </c>
      <c r="K199" s="46" t="str">
        <f>IF(Inputs!$B196="","",BW199-DD199)</f>
        <v/>
      </c>
      <c r="L199" s="46" t="str">
        <f>IF(Inputs!$B196="","",BX199-DE199)</f>
        <v/>
      </c>
      <c r="M199" s="46" t="str">
        <f>IF(Inputs!$B196="","",BY199-DF199)</f>
        <v/>
      </c>
      <c r="N199" s="46" t="str">
        <f>IF(Inputs!$B196="","",BZ199-DG199)</f>
        <v/>
      </c>
      <c r="O199" s="46" t="str">
        <f>IF(Inputs!$B196="","",CA199-DH199)</f>
        <v/>
      </c>
      <c r="P199" s="46" t="str">
        <f>IF(Inputs!$B196="","",CB199-DI199)</f>
        <v/>
      </c>
      <c r="Q199" s="46" t="str">
        <f>IF(Inputs!$B196="","",CC199-DJ199)</f>
        <v/>
      </c>
      <c r="R199" s="46" t="str">
        <f>IF(Inputs!$B196="","",CD199-DK199)</f>
        <v/>
      </c>
      <c r="S199" s="46" t="str">
        <f>IF(Inputs!$B196="","",CE199-DL199)</f>
        <v/>
      </c>
      <c r="T199" s="46" t="str">
        <f>IF(Inputs!$B196="","",CF199-DM199)</f>
        <v/>
      </c>
      <c r="U199" s="46" t="str">
        <f>IF(Inputs!$B196="","",CG199-DN199)</f>
        <v/>
      </c>
      <c r="V199" s="46" t="str">
        <f>IF(Inputs!$B196="","",CH199-DO199)</f>
        <v/>
      </c>
      <c r="W199" s="46" t="str">
        <f>IF(Inputs!$B196="","",CI199-DP199)</f>
        <v/>
      </c>
      <c r="X199" s="46" t="str">
        <f>IF(Inputs!$B196="","",CJ199-DQ199)</f>
        <v/>
      </c>
      <c r="Y199" s="46" t="str">
        <f>IF(Inputs!$B196="","",CK199-DR199)</f>
        <v/>
      </c>
      <c r="Z199" s="46" t="str">
        <f>IF(Inputs!$B196="","",CL199-DS199)</f>
        <v/>
      </c>
      <c r="AA199" s="46" t="str">
        <f>IF(Inputs!$B196="","",CM199-DT199)</f>
        <v/>
      </c>
      <c r="AB199" s="46" t="str">
        <f>IF(Inputs!$B196="","",CN199-DU199)</f>
        <v/>
      </c>
      <c r="AC199" s="46" t="str">
        <f>IF(Inputs!$B196="","",CO199-DV199)</f>
        <v/>
      </c>
      <c r="AD199" s="46" t="str">
        <f>IF(Inputs!$B196="","",CP199-DW199)</f>
        <v/>
      </c>
      <c r="AE199" s="46" t="str">
        <f>IF(Inputs!$B196="","",CQ199-DX199)</f>
        <v/>
      </c>
      <c r="AF199" s="46" t="str">
        <f>IF(Inputs!$B196="","",CR199-DY199)</f>
        <v/>
      </c>
      <c r="AG199" s="50" t="str">
        <f t="shared" si="9"/>
        <v/>
      </c>
      <c r="AH199" s="50"/>
      <c r="AJ199" s="27">
        <f>IF(AND(Inputs!$CO196=0,AJ$4&gt;=Inputs!$CM196),1,IF(AND(AJ$4&gt;=Inputs!$CM196,AJ$4&lt;Inputs!$CN196),1,IF(AND(AJ$4=Inputs!$CN196,AJ$4=Inputs!$CO196),1,IF(OR(AND(AJ$4=Inputs!$CN196+1,Inputs!$CN196=Inputs!$CO196),AND(AJ$4=Inputs!$CN196+2,Inputs!$CN196=Inputs!$CO196)),0,IF(AJ$4=Inputs!$CN196,0.8,IF(AJ$4=Inputs!$CN196+1,0.6,IF(AJ$4=Inputs!$CN196+2,0.4,IF(AJ$4=Inputs!$CO196,0.2,IF(AND(AJ$4&gt;=Inputs!$CL196,AJ$4&lt;Inputs!$CM196),(AJ$4-Inputs!$CL196+1)/(Inputs!$AI196+1),0)))))))))</f>
        <v>0</v>
      </c>
      <c r="AK199" s="27">
        <f>IF(AND(Inputs!$CO196=0,AK$4&gt;=Inputs!$CM196),1,IF(AND(AK$4&gt;=Inputs!$CM196,AK$4&lt;Inputs!$CN196),1,IF(AND(AK$4=Inputs!$CN196,AK$4=Inputs!$CO196),1,IF(OR(AND(AK$4=Inputs!$CN196+1,Inputs!$CN196=Inputs!$CO196),AND(AK$4=Inputs!$CN196+2,Inputs!$CN196=Inputs!$CO196)),0,IF(AK$4=Inputs!$CN196,0.8,IF(AK$4=Inputs!$CN196+1,0.6,IF(AK$4=Inputs!$CN196+2,0.4,IF(AK$4=Inputs!$CO196,0.2,IF(AND(AK$4&gt;=Inputs!$CL196,AK$4&lt;Inputs!$CM196),(AK$4-Inputs!$CL196+1)/(Inputs!$AI196+1),0)))))))))</f>
        <v>0</v>
      </c>
      <c r="AL199" s="27">
        <f>IF(AND(Inputs!$CO196=0,AL$4&gt;=Inputs!$CM196),1,IF(AND(AL$4&gt;=Inputs!$CM196,AL$4&lt;Inputs!$CN196),1,IF(AND(AL$4=Inputs!$CN196,AL$4=Inputs!$CO196),1,IF(OR(AND(AL$4=Inputs!$CN196+1,Inputs!$CN196=Inputs!$CO196),AND(AL$4=Inputs!$CN196+2,Inputs!$CN196=Inputs!$CO196)),0,IF(AL$4=Inputs!$CN196,0.8,IF(AL$4=Inputs!$CN196+1,0.6,IF(AL$4=Inputs!$CN196+2,0.4,IF(AL$4=Inputs!$CO196,0.2,IF(AND(AL$4&gt;=Inputs!$CL196,AL$4&lt;Inputs!$CM196),(AL$4-Inputs!$CL196+1)/(Inputs!$AI196+1),0)))))))))</f>
        <v>0</v>
      </c>
      <c r="AM199" s="27">
        <f>IF(AND(Inputs!$CO196=0,AM$4&gt;=Inputs!$CM196),1,IF(AND(AM$4&gt;=Inputs!$CM196,AM$4&lt;Inputs!$CN196),1,IF(AND(AM$4=Inputs!$CN196,AM$4=Inputs!$CO196),1,IF(OR(AND(AM$4=Inputs!$CN196+1,Inputs!$CN196=Inputs!$CO196),AND(AM$4=Inputs!$CN196+2,Inputs!$CN196=Inputs!$CO196)),0,IF(AM$4=Inputs!$CN196,0.8,IF(AM$4=Inputs!$CN196+1,0.6,IF(AM$4=Inputs!$CN196+2,0.4,IF(AM$4=Inputs!$CO196,0.2,IF(AND(AM$4&gt;=Inputs!$CL196,AM$4&lt;Inputs!$CM196),(AM$4-Inputs!$CL196+1)/(Inputs!$AI196+1),0)))))))))</f>
        <v>0</v>
      </c>
      <c r="AN199" s="27">
        <f>IF(AND(Inputs!$CO196=0,AN$4&gt;=Inputs!$CM196),1,IF(AND(AN$4&gt;=Inputs!$CM196,AN$4&lt;Inputs!$CN196),1,IF(AND(AN$4=Inputs!$CN196,AN$4=Inputs!$CO196),1,IF(OR(AND(AN$4=Inputs!$CN196+1,Inputs!$CN196=Inputs!$CO196),AND(AN$4=Inputs!$CN196+2,Inputs!$CN196=Inputs!$CO196)),0,IF(AN$4=Inputs!$CN196,0.8,IF(AN$4=Inputs!$CN196+1,0.6,IF(AN$4=Inputs!$CN196+2,0.4,IF(AN$4=Inputs!$CO196,0.2,IF(AND(AN$4&gt;=Inputs!$CL196,AN$4&lt;Inputs!$CM196),(AN$4-Inputs!$CL196+1)/(Inputs!$AI196+1),0)))))))))</f>
        <v>0</v>
      </c>
      <c r="AO199" s="27">
        <f>IF(AND(Inputs!$CO196=0,AO$4&gt;=Inputs!$CM196),1,IF(AND(AO$4&gt;=Inputs!$CM196,AO$4&lt;Inputs!$CN196),1,IF(AND(AO$4=Inputs!$CN196,AO$4=Inputs!$CO196),1,IF(OR(AND(AO$4=Inputs!$CN196+1,Inputs!$CN196=Inputs!$CO196),AND(AO$4=Inputs!$CN196+2,Inputs!$CN196=Inputs!$CO196)),0,IF(AO$4=Inputs!$CN196,0.8,IF(AO$4=Inputs!$CN196+1,0.6,IF(AO$4=Inputs!$CN196+2,0.4,IF(AO$4=Inputs!$CO196,0.2,IF(AND(AO$4&gt;=Inputs!$CL196,AO$4&lt;Inputs!$CM196),(AO$4-Inputs!$CL196+1)/(Inputs!$AI196+1),0)))))))))</f>
        <v>0</v>
      </c>
      <c r="AP199" s="27">
        <f>IF(AND(Inputs!$CO196=0,AP$4&gt;=Inputs!$CM196),1,IF(AND(AP$4&gt;=Inputs!$CM196,AP$4&lt;Inputs!$CN196),1,IF(AND(AP$4=Inputs!$CN196,AP$4=Inputs!$CO196),1,IF(OR(AND(AP$4=Inputs!$CN196+1,Inputs!$CN196=Inputs!$CO196),AND(AP$4=Inputs!$CN196+2,Inputs!$CN196=Inputs!$CO196)),0,IF(AP$4=Inputs!$CN196,0.8,IF(AP$4=Inputs!$CN196+1,0.6,IF(AP$4=Inputs!$CN196+2,0.4,IF(AP$4=Inputs!$CO196,0.2,IF(AND(AP$4&gt;=Inputs!$CL196,AP$4&lt;Inputs!$CM196),(AP$4-Inputs!$CL196+1)/(Inputs!$AI196+1),0)))))))))</f>
        <v>0</v>
      </c>
      <c r="AQ199" s="27">
        <f>IF(AND(Inputs!$CO196=0,AQ$4&gt;=Inputs!$CM196),1,IF(AND(AQ$4&gt;=Inputs!$CM196,AQ$4&lt;Inputs!$CN196),1,IF(AND(AQ$4=Inputs!$CN196,AQ$4=Inputs!$CO196),1,IF(OR(AND(AQ$4=Inputs!$CN196+1,Inputs!$CN196=Inputs!$CO196),AND(AQ$4=Inputs!$CN196+2,Inputs!$CN196=Inputs!$CO196)),0,IF(AQ$4=Inputs!$CN196,0.8,IF(AQ$4=Inputs!$CN196+1,0.6,IF(AQ$4=Inputs!$CN196+2,0.4,IF(AQ$4=Inputs!$CO196,0.2,IF(AND(AQ$4&gt;=Inputs!$CL196,AQ$4&lt;Inputs!$CM196),(AQ$4-Inputs!$CL196+1)/(Inputs!$AI196+1),0)))))))))</f>
        <v>0</v>
      </c>
      <c r="AR199" s="27">
        <f>IF(AND(Inputs!$CO196=0,AR$4&gt;=Inputs!$CM196),1,IF(AND(AR$4&gt;=Inputs!$CM196,AR$4&lt;Inputs!$CN196),1,IF(AND(AR$4=Inputs!$CN196,AR$4=Inputs!$CO196),1,IF(OR(AND(AR$4=Inputs!$CN196+1,Inputs!$CN196=Inputs!$CO196),AND(AR$4=Inputs!$CN196+2,Inputs!$CN196=Inputs!$CO196)),0,IF(AR$4=Inputs!$CN196,0.8,IF(AR$4=Inputs!$CN196+1,0.6,IF(AR$4=Inputs!$CN196+2,0.4,IF(AR$4=Inputs!$CO196,0.2,IF(AND(AR$4&gt;=Inputs!$CL196,AR$4&lt;Inputs!$CM196),(AR$4-Inputs!$CL196+1)/(Inputs!$AI196+1),0)))))))))</f>
        <v>0</v>
      </c>
      <c r="AS199" s="27">
        <f>IF(AND(Inputs!$CO196=0,AS$4&gt;=Inputs!$CM196),1,IF(AND(AS$4&gt;=Inputs!$CM196,AS$4&lt;Inputs!$CN196),1,IF(AND(AS$4=Inputs!$CN196,AS$4=Inputs!$CO196),1,IF(OR(AND(AS$4=Inputs!$CN196+1,Inputs!$CN196=Inputs!$CO196),AND(AS$4=Inputs!$CN196+2,Inputs!$CN196=Inputs!$CO196)),0,IF(AS$4=Inputs!$CN196,0.8,IF(AS$4=Inputs!$CN196+1,0.6,IF(AS$4=Inputs!$CN196+2,0.4,IF(AS$4=Inputs!$CO196,0.2,IF(AND(AS$4&gt;=Inputs!$CL196,AS$4&lt;Inputs!$CM196),(AS$4-Inputs!$CL196+1)/(Inputs!$AI196+1),0)))))))))</f>
        <v>0</v>
      </c>
      <c r="AT199" s="27">
        <f>IF(AND(Inputs!$CO196=0,AT$4&gt;=Inputs!$CM196),1,IF(AND(AT$4&gt;=Inputs!$CM196,AT$4&lt;Inputs!$CN196),1,IF(AND(AT$4=Inputs!$CN196,AT$4=Inputs!$CO196),1,IF(OR(AND(AT$4=Inputs!$CN196+1,Inputs!$CN196=Inputs!$CO196),AND(AT$4=Inputs!$CN196+2,Inputs!$CN196=Inputs!$CO196)),0,IF(AT$4=Inputs!$CN196,0.8,IF(AT$4=Inputs!$CN196+1,0.6,IF(AT$4=Inputs!$CN196+2,0.4,IF(AT$4=Inputs!$CO196,0.2,IF(AND(AT$4&gt;=Inputs!$CL196,AT$4&lt;Inputs!$CM196),(AT$4-Inputs!$CL196+1)/(Inputs!$AI196+1),0)))))))))</f>
        <v>0</v>
      </c>
      <c r="AU199" s="27">
        <f>IF(AND(Inputs!$CO196=0,AU$4&gt;=Inputs!$CM196),1,IF(AND(AU$4&gt;=Inputs!$CM196,AU$4&lt;Inputs!$CN196),1,IF(AND(AU$4=Inputs!$CN196,AU$4=Inputs!$CO196),1,IF(OR(AND(AU$4=Inputs!$CN196+1,Inputs!$CN196=Inputs!$CO196),AND(AU$4=Inputs!$CN196+2,Inputs!$CN196=Inputs!$CO196)),0,IF(AU$4=Inputs!$CN196,0.8,IF(AU$4=Inputs!$CN196+1,0.6,IF(AU$4=Inputs!$CN196+2,0.4,IF(AU$4=Inputs!$CO196,0.2,IF(AND(AU$4&gt;=Inputs!$CL196,AU$4&lt;Inputs!$CM196),(AU$4-Inputs!$CL196+1)/(Inputs!$AI196+1),0)))))))))</f>
        <v>0</v>
      </c>
      <c r="AV199" s="27">
        <f>IF(AND(Inputs!$CO196=0,AV$4&gt;=Inputs!$CM196),1,IF(AND(AV$4&gt;=Inputs!$CM196,AV$4&lt;Inputs!$CN196),1,IF(AND(AV$4=Inputs!$CN196,AV$4=Inputs!$CO196),1,IF(OR(AND(AV$4=Inputs!$CN196+1,Inputs!$CN196=Inputs!$CO196),AND(AV$4=Inputs!$CN196+2,Inputs!$CN196=Inputs!$CO196)),0,IF(AV$4=Inputs!$CN196,0.8,IF(AV$4=Inputs!$CN196+1,0.6,IF(AV$4=Inputs!$CN196+2,0.4,IF(AV$4=Inputs!$CO196,0.2,IF(AND(AV$4&gt;=Inputs!$CL196,AV$4&lt;Inputs!$CM196),(AV$4-Inputs!$CL196+1)/(Inputs!$AI196+1),0)))))))))</f>
        <v>0</v>
      </c>
      <c r="AW199" s="27">
        <f>IF(AND(Inputs!$CO196=0,AW$4&gt;=Inputs!$CM196),1,IF(AND(AW$4&gt;=Inputs!$CM196,AW$4&lt;Inputs!$CN196),1,IF(AND(AW$4=Inputs!$CN196,AW$4=Inputs!$CO196),1,IF(OR(AND(AW$4=Inputs!$CN196+1,Inputs!$CN196=Inputs!$CO196),AND(AW$4=Inputs!$CN196+2,Inputs!$CN196=Inputs!$CO196)),0,IF(AW$4=Inputs!$CN196,0.8,IF(AW$4=Inputs!$CN196+1,0.6,IF(AW$4=Inputs!$CN196+2,0.4,IF(AW$4=Inputs!$CO196,0.2,IF(AND(AW$4&gt;=Inputs!$CL196,AW$4&lt;Inputs!$CM196),(AW$4-Inputs!$CL196+1)/(Inputs!$AI196+1),0)))))))))</f>
        <v>0</v>
      </c>
      <c r="AX199" s="27">
        <f>IF(AND(Inputs!$CO196=0,AX$4&gt;=Inputs!$CM196),1,IF(AND(AX$4&gt;=Inputs!$CM196,AX$4&lt;Inputs!$CN196),1,IF(AND(AX$4=Inputs!$CN196,AX$4=Inputs!$CO196),1,IF(OR(AND(AX$4=Inputs!$CN196+1,Inputs!$CN196=Inputs!$CO196),AND(AX$4=Inputs!$CN196+2,Inputs!$CN196=Inputs!$CO196)),0,IF(AX$4=Inputs!$CN196,0.8,IF(AX$4=Inputs!$CN196+1,0.6,IF(AX$4=Inputs!$CN196+2,0.4,IF(AX$4=Inputs!$CO196,0.2,IF(AND(AX$4&gt;=Inputs!$CL196,AX$4&lt;Inputs!$CM196),(AX$4-Inputs!$CL196+1)/(Inputs!$AI196+1),0)))))))))</f>
        <v>0</v>
      </c>
      <c r="AY199" s="27">
        <f>IF(AND(Inputs!$CO196=0,AY$4&gt;=Inputs!$CM196),1,IF(AND(AY$4&gt;=Inputs!$CM196,AY$4&lt;Inputs!$CN196),1,IF(AND(AY$4=Inputs!$CN196,AY$4=Inputs!$CO196),1,IF(OR(AND(AY$4=Inputs!$CN196+1,Inputs!$CN196=Inputs!$CO196),AND(AY$4=Inputs!$CN196+2,Inputs!$CN196=Inputs!$CO196)),0,IF(AY$4=Inputs!$CN196,0.8,IF(AY$4=Inputs!$CN196+1,0.6,IF(AY$4=Inputs!$CN196+2,0.4,IF(AY$4=Inputs!$CO196,0.2,IF(AND(AY$4&gt;=Inputs!$CL196,AY$4&lt;Inputs!$CM196),(AY$4-Inputs!$CL196+1)/(Inputs!$AI196+1),0)))))))))</f>
        <v>0</v>
      </c>
      <c r="AZ199" s="27">
        <f>IF(AND(Inputs!$CO196=0,AZ$4&gt;=Inputs!$CM196),1,IF(AND(AZ$4&gt;=Inputs!$CM196,AZ$4&lt;Inputs!$CN196),1,IF(AND(AZ$4=Inputs!$CN196,AZ$4=Inputs!$CO196),1,IF(OR(AND(AZ$4=Inputs!$CN196+1,Inputs!$CN196=Inputs!$CO196),AND(AZ$4=Inputs!$CN196+2,Inputs!$CN196=Inputs!$CO196)),0,IF(AZ$4=Inputs!$CN196,0.8,IF(AZ$4=Inputs!$CN196+1,0.6,IF(AZ$4=Inputs!$CN196+2,0.4,IF(AZ$4=Inputs!$CO196,0.2,IF(AND(AZ$4&gt;=Inputs!$CL196,AZ$4&lt;Inputs!$CM196),(AZ$4-Inputs!$CL196+1)/(Inputs!$AI196+1),0)))))))))</f>
        <v>0</v>
      </c>
      <c r="BA199" s="27">
        <f>IF(AND(Inputs!$CO196=0,BA$4&gt;=Inputs!$CM196),1,IF(AND(BA$4&gt;=Inputs!$CM196,BA$4&lt;Inputs!$CN196),1,IF(AND(BA$4=Inputs!$CN196,BA$4=Inputs!$CO196),1,IF(OR(AND(BA$4=Inputs!$CN196+1,Inputs!$CN196=Inputs!$CO196),AND(BA$4=Inputs!$CN196+2,Inputs!$CN196=Inputs!$CO196)),0,IF(BA$4=Inputs!$CN196,0.8,IF(BA$4=Inputs!$CN196+1,0.6,IF(BA$4=Inputs!$CN196+2,0.4,IF(BA$4=Inputs!$CO196,0.2,IF(AND(BA$4&gt;=Inputs!$CL196,BA$4&lt;Inputs!$CM196),(BA$4-Inputs!$CL196+1)/(Inputs!$AI196+1),0)))))))))</f>
        <v>0</v>
      </c>
      <c r="BB199" s="27">
        <f>IF(AND(Inputs!$CO196=0,BB$4&gt;=Inputs!$CM196),1,IF(AND(BB$4&gt;=Inputs!$CM196,BB$4&lt;Inputs!$CN196),1,IF(AND(BB$4=Inputs!$CN196,BB$4=Inputs!$CO196),1,IF(OR(AND(BB$4=Inputs!$CN196+1,Inputs!$CN196=Inputs!$CO196),AND(BB$4=Inputs!$CN196+2,Inputs!$CN196=Inputs!$CO196)),0,IF(BB$4=Inputs!$CN196,0.8,IF(BB$4=Inputs!$CN196+1,0.6,IF(BB$4=Inputs!$CN196+2,0.4,IF(BB$4=Inputs!$CO196,0.2,IF(AND(BB$4&gt;=Inputs!$CL196,BB$4&lt;Inputs!$CM196),(BB$4-Inputs!$CL196+1)/(Inputs!$AI196+1),0)))))))))</f>
        <v>0</v>
      </c>
      <c r="BC199" s="27">
        <f>IF(AND(Inputs!$CO196=0,BC$4&gt;=Inputs!$CM196),1,IF(AND(BC$4&gt;=Inputs!$CM196,BC$4&lt;Inputs!$CN196),1,IF(AND(BC$4=Inputs!$CN196,BC$4=Inputs!$CO196),1,IF(OR(AND(BC$4=Inputs!$CN196+1,Inputs!$CN196=Inputs!$CO196),AND(BC$4=Inputs!$CN196+2,Inputs!$CN196=Inputs!$CO196)),0,IF(BC$4=Inputs!$CN196,0.8,IF(BC$4=Inputs!$CN196+1,0.6,IF(BC$4=Inputs!$CN196+2,0.4,IF(BC$4=Inputs!$CO196,0.2,IF(AND(BC$4&gt;=Inputs!$CL196,BC$4&lt;Inputs!$CM196),(BC$4-Inputs!$CL196+1)/(Inputs!$AI196+1),0)))))))))</f>
        <v>0</v>
      </c>
      <c r="BD199" s="27">
        <f>IF(AND(Inputs!$CO196=0,BD$4&gt;=Inputs!$CM196),1,IF(AND(BD$4&gt;=Inputs!$CM196,BD$4&lt;Inputs!$CN196),1,IF(AND(BD$4=Inputs!$CN196,BD$4=Inputs!$CO196),1,IF(OR(AND(BD$4=Inputs!$CN196+1,Inputs!$CN196=Inputs!$CO196),AND(BD$4=Inputs!$CN196+2,Inputs!$CN196=Inputs!$CO196)),0,IF(BD$4=Inputs!$CN196,0.8,IF(BD$4=Inputs!$CN196+1,0.6,IF(BD$4=Inputs!$CN196+2,0.4,IF(BD$4=Inputs!$CO196,0.2,IF(AND(BD$4&gt;=Inputs!$CL196,BD$4&lt;Inputs!$CM196),(BD$4-Inputs!$CL196+1)/(Inputs!$AI196+1),0)))))))))</f>
        <v>0</v>
      </c>
      <c r="BE199" s="27">
        <f>IF(AND(Inputs!$CO196=0,BE$4&gt;=Inputs!$CM196),1,IF(AND(BE$4&gt;=Inputs!$CM196,BE$4&lt;Inputs!$CN196),1,IF(AND(BE$4=Inputs!$CN196,BE$4=Inputs!$CO196),1,IF(OR(AND(BE$4=Inputs!$CN196+1,Inputs!$CN196=Inputs!$CO196),AND(BE$4=Inputs!$CN196+2,Inputs!$CN196=Inputs!$CO196)),0,IF(BE$4=Inputs!$CN196,0.8,IF(BE$4=Inputs!$CN196+1,0.6,IF(BE$4=Inputs!$CN196+2,0.4,IF(BE$4=Inputs!$CO196,0.2,IF(AND(BE$4&gt;=Inputs!$CL196,BE$4&lt;Inputs!$CM196),(BE$4-Inputs!$CL196+1)/(Inputs!$AI196+1),0)))))))))</f>
        <v>0</v>
      </c>
      <c r="BF199" s="27">
        <f>IF(AND(Inputs!$CO196=0,BF$4&gt;=Inputs!$CM196),1,IF(AND(BF$4&gt;=Inputs!$CM196,BF$4&lt;Inputs!$CN196),1,IF(AND(BF$4=Inputs!$CN196,BF$4=Inputs!$CO196),1,IF(OR(AND(BF$4=Inputs!$CN196+1,Inputs!$CN196=Inputs!$CO196),AND(BF$4=Inputs!$CN196+2,Inputs!$CN196=Inputs!$CO196)),0,IF(BF$4=Inputs!$CN196,0.8,IF(BF$4=Inputs!$CN196+1,0.6,IF(BF$4=Inputs!$CN196+2,0.4,IF(BF$4=Inputs!$CO196,0.2,IF(AND(BF$4&gt;=Inputs!$CL196,BF$4&lt;Inputs!$CM196),(BF$4-Inputs!$CL196+1)/(Inputs!$AI196+1),0)))))))))</f>
        <v>0</v>
      </c>
      <c r="BG199" s="27">
        <f>IF(AND(Inputs!$CO196=0,BG$4&gt;=Inputs!$CM196),1,IF(AND(BG$4&gt;=Inputs!$CM196,BG$4&lt;Inputs!$CN196),1,IF(AND(BG$4=Inputs!$CN196,BG$4=Inputs!$CO196),1,IF(OR(AND(BG$4=Inputs!$CN196+1,Inputs!$CN196=Inputs!$CO196),AND(BG$4=Inputs!$CN196+2,Inputs!$CN196=Inputs!$CO196)),0,IF(BG$4=Inputs!$CN196,0.8,IF(BG$4=Inputs!$CN196+1,0.6,IF(BG$4=Inputs!$CN196+2,0.4,IF(BG$4=Inputs!$CO196,0.2,IF(AND(BG$4&gt;=Inputs!$CL196,BG$4&lt;Inputs!$CM196),(BG$4-Inputs!$CL196+1)/(Inputs!$AI196+1),0)))))))))</f>
        <v>0</v>
      </c>
      <c r="BH199" s="27">
        <f>IF(AND(Inputs!$CO196=0,BH$4&gt;=Inputs!$CM196),1,IF(AND(BH$4&gt;=Inputs!$CM196,BH$4&lt;Inputs!$CN196),1,IF(AND(BH$4=Inputs!$CN196,BH$4=Inputs!$CO196),1,IF(OR(AND(BH$4=Inputs!$CN196+1,Inputs!$CN196=Inputs!$CO196),AND(BH$4=Inputs!$CN196+2,Inputs!$CN196=Inputs!$CO196)),0,IF(BH$4=Inputs!$CN196,0.8,IF(BH$4=Inputs!$CN196+1,0.6,IF(BH$4=Inputs!$CN196+2,0.4,IF(BH$4=Inputs!$CO196,0.2,IF(AND(BH$4&gt;=Inputs!$CL196,BH$4&lt;Inputs!$CM196),(BH$4-Inputs!$CL196+1)/(Inputs!$AI196+1),0)))))))))</f>
        <v>0</v>
      </c>
      <c r="BI199" s="27">
        <f>IF(AND(Inputs!$CO196=0,BI$4&gt;=Inputs!$CM196),1,IF(AND(BI$4&gt;=Inputs!$CM196,BI$4&lt;Inputs!$CN196),1,IF(AND(BI$4=Inputs!$CN196,BI$4=Inputs!$CO196),1,IF(OR(AND(BI$4=Inputs!$CN196+1,Inputs!$CN196=Inputs!$CO196),AND(BI$4=Inputs!$CN196+2,Inputs!$CN196=Inputs!$CO196)),0,IF(BI$4=Inputs!$CN196,0.8,IF(BI$4=Inputs!$CN196+1,0.6,IF(BI$4=Inputs!$CN196+2,0.4,IF(BI$4=Inputs!$CO196,0.2,IF(AND(BI$4&gt;=Inputs!$CL196,BI$4&lt;Inputs!$CM196),(BI$4-Inputs!$CL196+1)/(Inputs!$AI196+1),0)))))))))</f>
        <v>0</v>
      </c>
      <c r="BJ199" s="27">
        <f>IF(AND(Inputs!$CO196=0,BJ$4&gt;=Inputs!$CM196),1,IF(AND(BJ$4&gt;=Inputs!$CM196,BJ$4&lt;Inputs!$CN196),1,IF(AND(BJ$4=Inputs!$CN196,BJ$4=Inputs!$CO196),1,IF(OR(AND(BJ$4=Inputs!$CN196+1,Inputs!$CN196=Inputs!$CO196),AND(BJ$4=Inputs!$CN196+2,Inputs!$CN196=Inputs!$CO196)),0,IF(BJ$4=Inputs!$CN196,0.8,IF(BJ$4=Inputs!$CN196+1,0.6,IF(BJ$4=Inputs!$CN196+2,0.4,IF(BJ$4=Inputs!$CO196,0.2,IF(AND(BJ$4&gt;=Inputs!$CL196,BJ$4&lt;Inputs!$CM196),(BJ$4-Inputs!$CL196+1)/(Inputs!$AI196+1),0)))))))))</f>
        <v>0</v>
      </c>
      <c r="BK199" s="27">
        <f>IF(AND(Inputs!$CO196=0,BK$4&gt;=Inputs!$CM196),1,IF(AND(BK$4&gt;=Inputs!$CM196,BK$4&lt;Inputs!$CN196),1,IF(AND(BK$4=Inputs!$CN196,BK$4=Inputs!$CO196),1,IF(OR(AND(BK$4=Inputs!$CN196+1,Inputs!$CN196=Inputs!$CO196),AND(BK$4=Inputs!$CN196+2,Inputs!$CN196=Inputs!$CO196)),0,IF(BK$4=Inputs!$CN196,0.8,IF(BK$4=Inputs!$CN196+1,0.6,IF(BK$4=Inputs!$CN196+2,0.4,IF(BK$4=Inputs!$CO196,0.2,IF(AND(BK$4&gt;=Inputs!$CL196,BK$4&lt;Inputs!$CM196),(BK$4-Inputs!$CL196+1)/(Inputs!$AI196+1),0)))))))))</f>
        <v>0</v>
      </c>
      <c r="BL199" s="27">
        <f>IF(AND(Inputs!$CO196=0,BL$4&gt;=Inputs!$CM196),1,IF(AND(BL$4&gt;=Inputs!$CM196,BL$4&lt;Inputs!$CN196),1,IF(AND(BL$4=Inputs!$CN196,BL$4=Inputs!$CO196),1,IF(OR(AND(BL$4=Inputs!$CN196+1,Inputs!$CN196=Inputs!$CO196),AND(BL$4=Inputs!$CN196+2,Inputs!$CN196=Inputs!$CO196)),0,IF(BL$4=Inputs!$CN196,0.8,IF(BL$4=Inputs!$CN196+1,0.6,IF(BL$4=Inputs!$CN196+2,0.4,IF(BL$4=Inputs!$CO196,0.2,IF(AND(BL$4&gt;=Inputs!$CL196,BL$4&lt;Inputs!$CM196),(BL$4-Inputs!$CL196+1)/(Inputs!$AI196+1),0)))))))))</f>
        <v>0</v>
      </c>
      <c r="BM199" s="27">
        <f>IF(AND(Inputs!$CO196=0,BM$4&gt;=Inputs!$CM196),1,IF(AND(BM$4&gt;=Inputs!$CM196,BM$4&lt;Inputs!$CN196),1,IF(AND(BM$4=Inputs!$CN196,BM$4=Inputs!$CO196),1,IF(OR(AND(BM$4=Inputs!$CN196+1,Inputs!$CN196=Inputs!$CO196),AND(BM$4=Inputs!$CN196+2,Inputs!$CN196=Inputs!$CO196)),0,IF(BM$4=Inputs!$CN196,0.8,IF(BM$4=Inputs!$CN196+1,0.6,IF(BM$4=Inputs!$CN196+2,0.4,IF(BM$4=Inputs!$CO196,0.2,IF(AND(BM$4&gt;=Inputs!$CL196,BM$4&lt;Inputs!$CM196),(BM$4-Inputs!$CL196+1)/(Inputs!$AI196+1),0)))))))))</f>
        <v>0</v>
      </c>
      <c r="BO199" s="46" t="str">
        <f>IF(Inputs!$B196="","",(ROUND(Inputs!$BC196*AJ199,0)))</f>
        <v/>
      </c>
      <c r="BP199" s="46" t="str">
        <f>IF(Inputs!$B196="","",(ROUND(Inputs!$BC196*AK199,0)))</f>
        <v/>
      </c>
      <c r="BQ199" s="46" t="str">
        <f>IF(Inputs!$B196="","",(ROUND(Inputs!$BC196*AL199,0)))</f>
        <v/>
      </c>
      <c r="BR199" s="46" t="str">
        <f>IF(Inputs!$B196="","",(ROUND(Inputs!$BC196*AM199,0)))</f>
        <v/>
      </c>
      <c r="BS199" s="46" t="str">
        <f>IF(Inputs!$B196="","",(ROUND(Inputs!$BC196*AN199,0)))</f>
        <v/>
      </c>
      <c r="BT199" s="46" t="str">
        <f>IF(Inputs!$B196="","",(ROUND(Inputs!$BC196*AO199,0)))</f>
        <v/>
      </c>
      <c r="BU199" s="46" t="str">
        <f>IF(Inputs!$B196="","",(ROUND(Inputs!$BC196*AP199,0)))</f>
        <v/>
      </c>
      <c r="BV199" s="46" t="str">
        <f>IF(Inputs!$B196="","",(ROUND(Inputs!$BC196*AQ199,0)))</f>
        <v/>
      </c>
      <c r="BW199" s="46" t="str">
        <f>IF(Inputs!$B196="","",(ROUND(Inputs!$BC196*AR199,0)))</f>
        <v/>
      </c>
      <c r="BX199" s="46" t="str">
        <f>IF(Inputs!$B196="","",(ROUND(Inputs!$BC196*AS199,0)))</f>
        <v/>
      </c>
      <c r="BY199" s="46" t="str">
        <f>IF(Inputs!$B196="","",(ROUND(Inputs!$BC196*AT199,0)))</f>
        <v/>
      </c>
      <c r="BZ199" s="46" t="str">
        <f>IF(Inputs!$B196="","",(ROUND(Inputs!$BC196*AU199,0)))</f>
        <v/>
      </c>
      <c r="CA199" s="46" t="str">
        <f>IF(Inputs!$B196="","",(ROUND(Inputs!$BC196*AV199,0)))</f>
        <v/>
      </c>
      <c r="CB199" s="46" t="str">
        <f>IF(Inputs!$B196="","",(ROUND(Inputs!$BC196*AW199,0)))</f>
        <v/>
      </c>
      <c r="CC199" s="46" t="str">
        <f>IF(Inputs!$B196="","",(ROUND(Inputs!$BC196*AX199,0)))</f>
        <v/>
      </c>
      <c r="CD199" s="46" t="str">
        <f>IF(Inputs!$B196="","",(ROUND(Inputs!$BC196*AY199,0)))</f>
        <v/>
      </c>
      <c r="CE199" s="46" t="str">
        <f>IF(Inputs!$B196="","",(ROUND(Inputs!$BC196*AZ199,0)))</f>
        <v/>
      </c>
      <c r="CF199" s="46" t="str">
        <f>IF(Inputs!$B196="","",(ROUND(Inputs!$BC196*BA199,0)))</f>
        <v/>
      </c>
      <c r="CG199" s="46" t="str">
        <f>IF(Inputs!$B196="","",(ROUND(Inputs!$BC196*BB199,0)))</f>
        <v/>
      </c>
      <c r="CH199" s="46" t="str">
        <f>IF(Inputs!$B196="","",(ROUND(Inputs!$BC196*BC199,0)))</f>
        <v/>
      </c>
      <c r="CI199" s="46" t="str">
        <f>IF(Inputs!$B196="","",(ROUND(Inputs!$BC196*BD199,0)))</f>
        <v/>
      </c>
      <c r="CJ199" s="46" t="str">
        <f>IF(Inputs!$B196="","",(ROUND(Inputs!$BC196*BE199,0)))</f>
        <v/>
      </c>
      <c r="CK199" s="46" t="str">
        <f>IF(Inputs!$B196="","",(ROUND(Inputs!$BC196*BF199,0)))</f>
        <v/>
      </c>
      <c r="CL199" s="46" t="str">
        <f>IF(Inputs!$B196="","",(ROUND(Inputs!$BC196*BG199,0)))</f>
        <v/>
      </c>
      <c r="CM199" s="46" t="str">
        <f>IF(Inputs!$B196="","",(ROUND(Inputs!$BC196*BH199,0)))</f>
        <v/>
      </c>
      <c r="CN199" s="46" t="str">
        <f>IF(Inputs!$B196="","",(ROUND(Inputs!$BC196*BI199,0)))</f>
        <v/>
      </c>
      <c r="CO199" s="46" t="str">
        <f>IF(Inputs!$B196="","",(ROUND(Inputs!$BC196*BJ199,0)))</f>
        <v/>
      </c>
      <c r="CP199" s="46" t="str">
        <f>IF(Inputs!$B196="","",(ROUND(Inputs!$BC196*BK199,0)))</f>
        <v/>
      </c>
      <c r="CQ199" s="46" t="str">
        <f>IF(Inputs!$B196="","",(ROUND(Inputs!$BC196*BL199,0)))</f>
        <v/>
      </c>
      <c r="CR199" s="46" t="str">
        <f>IF(Inputs!$B196="","",(ROUND(Inputs!$BC196*BM199,0)))</f>
        <v/>
      </c>
      <c r="CV199" s="46" t="str">
        <f>IF(A199="","",IF(AND(CV$4&lt;=Inputs!$CQ196,CV$4&gt;=Inputs!$CP196),Inputs!$AR196/(Inputs!$CQ196-Inputs!$CP196+1),0)+IF(CV$4=Inputs!$CL196,Inputs!$BD196,0))</f>
        <v/>
      </c>
      <c r="CW199" s="46" t="str">
        <f>IF(B199="","",IF(AND(CW$4&lt;=Inputs!$CQ196,CW$4&gt;=Inputs!$CP196),Inputs!$AR196/(Inputs!$CQ196-Inputs!$CP196+1),0)+IF(CW$4=Inputs!$CL196,Inputs!$BD196,0))</f>
        <v/>
      </c>
      <c r="CX199" s="46" t="str">
        <f>IF(C199="","",IF(AND(CX$4&lt;=Inputs!$CQ196,CX$4&gt;=Inputs!$CP196),Inputs!$AR196/(Inputs!$CQ196-Inputs!$CP196+1),0)+IF(CX$4=Inputs!$CL196,Inputs!$BD196,0))</f>
        <v/>
      </c>
      <c r="CY199" s="46" t="str">
        <f>IF(D199="","",IF(AND(CY$4&lt;=Inputs!$CQ196,CY$4&gt;=Inputs!$CP196),Inputs!$AR196/(Inputs!$CQ196-Inputs!$CP196+1),0)+IF(CY$4=Inputs!$CL196,Inputs!$BD196,0))</f>
        <v/>
      </c>
      <c r="CZ199" s="46" t="str">
        <f>IF(E199="","",IF(AND(CZ$4&lt;=Inputs!$CQ196,CZ$4&gt;=Inputs!$CP196),Inputs!$AR196/(Inputs!$CQ196-Inputs!$CP196+1),0)+IF(CZ$4=Inputs!$CL196,Inputs!$BD196,0))</f>
        <v/>
      </c>
      <c r="DA199" s="46" t="str">
        <f>IF(F199="","",IF(AND(DA$4&lt;=Inputs!$CQ196,DA$4&gt;=Inputs!$CP196),Inputs!$AR196/(Inputs!$CQ196-Inputs!$CP196+1),0)+IF(DA$4=Inputs!$CL196,Inputs!$BD196,0))</f>
        <v/>
      </c>
      <c r="DB199" s="46" t="str">
        <f>IF(G199="","",IF(AND(DB$4&lt;=Inputs!$CQ196,DB$4&gt;=Inputs!$CP196),Inputs!$AR196/(Inputs!$CQ196-Inputs!$CP196+1),0)+IF(DB$4=Inputs!$CL196,Inputs!$BD196,0))</f>
        <v/>
      </c>
      <c r="DC199" s="46" t="str">
        <f>IF(H199="","",IF(AND(DC$4&lt;=Inputs!$CQ196,DC$4&gt;=Inputs!$CP196),Inputs!$AR196/(Inputs!$CQ196-Inputs!$CP196+1),0)+IF(DC$4=Inputs!$CL196,Inputs!$BD196,0))</f>
        <v/>
      </c>
      <c r="DD199" s="46" t="str">
        <f>IF(I199="","",IF(AND(DD$4&lt;=Inputs!$CQ196,DD$4&gt;=Inputs!$CP196),Inputs!$AR196/(Inputs!$CQ196-Inputs!$CP196+1),0)+IF(DD$4=Inputs!$CL196,Inputs!$BD196,0))</f>
        <v/>
      </c>
      <c r="DE199" s="46" t="str">
        <f>IF(J199="","",IF(AND(DE$4&lt;=Inputs!$CQ196,DE$4&gt;=Inputs!$CP196),Inputs!$AR196/(Inputs!$CQ196-Inputs!$CP196+1),0)+IF(DE$4=Inputs!$CL196,Inputs!$BD196,0))</f>
        <v/>
      </c>
      <c r="DF199" s="46" t="str">
        <f>IF(K199="","",IF(AND(DF$4&lt;=Inputs!$CQ196,DF$4&gt;=Inputs!$CP196),Inputs!$AR196/(Inputs!$CQ196-Inputs!$CP196+1),0)+IF(DF$4=Inputs!$CL196,Inputs!$BD196,0))</f>
        <v/>
      </c>
      <c r="DG199" s="46" t="str">
        <f>IF(L199="","",IF(AND(DG$4&lt;=Inputs!$CQ196,DG$4&gt;=Inputs!$CP196),Inputs!$AR196/(Inputs!$CQ196-Inputs!$CP196+1),0)+IF(DG$4=Inputs!$CL196,Inputs!$BD196,0))</f>
        <v/>
      </c>
      <c r="DH199" s="46" t="str">
        <f>IF(M199="","",IF(AND(DH$4&lt;=Inputs!$CQ196,DH$4&gt;=Inputs!$CP196),Inputs!$AR196/(Inputs!$CQ196-Inputs!$CP196+1),0)+IF(DH$4=Inputs!$CL196,Inputs!$BD196,0))</f>
        <v/>
      </c>
      <c r="DI199" s="46" t="str">
        <f>IF(N199="","",IF(AND(DI$4&lt;=Inputs!$CQ196,DI$4&gt;=Inputs!$CP196),Inputs!$AR196/(Inputs!$CQ196-Inputs!$CP196+1),0)+IF(DI$4=Inputs!$CL196,Inputs!$BD196,0))</f>
        <v/>
      </c>
      <c r="DJ199" s="46" t="str">
        <f>IF(O199="","",IF(AND(DJ$4&lt;=Inputs!$CQ196,DJ$4&gt;=Inputs!$CP196),Inputs!$AR196/(Inputs!$CQ196-Inputs!$CP196+1),0)+IF(DJ$4=Inputs!$CL196,Inputs!$BD196,0))</f>
        <v/>
      </c>
      <c r="DK199" s="46" t="str">
        <f>IF(P199="","",IF(AND(DK$4&lt;=Inputs!$CQ196,DK$4&gt;=Inputs!$CP196),Inputs!$AR196/(Inputs!$CQ196-Inputs!$CP196+1),0)+IF(DK$4=Inputs!$CL196,Inputs!$BD196,0))</f>
        <v/>
      </c>
      <c r="DL199" s="46" t="str">
        <f>IF(Q199="","",IF(AND(DL$4&lt;=Inputs!$CQ196,DL$4&gt;=Inputs!$CP196),Inputs!$AR196/(Inputs!$CQ196-Inputs!$CP196+1),0)+IF(DL$4=Inputs!$CL196,Inputs!$BD196,0))</f>
        <v/>
      </c>
      <c r="DM199" s="46" t="str">
        <f>IF(R199="","",IF(AND(DM$4&lt;=Inputs!$CQ196,DM$4&gt;=Inputs!$CP196),Inputs!$AR196/(Inputs!$CQ196-Inputs!$CP196+1),0)+IF(DM$4=Inputs!$CL196,Inputs!$BD196,0))</f>
        <v/>
      </c>
      <c r="DN199" s="46" t="str">
        <f>IF(S199="","",IF(AND(DN$4&lt;=Inputs!$CQ196,DN$4&gt;=Inputs!$CP196),Inputs!$AR196/(Inputs!$CQ196-Inputs!$CP196+1),0)+IF(DN$4=Inputs!$CL196,Inputs!$BD196,0))</f>
        <v/>
      </c>
      <c r="DO199" s="46" t="str">
        <f>IF(T199="","",IF(AND(DO$4&lt;=Inputs!$CQ196,DO$4&gt;=Inputs!$CP196),Inputs!$AR196/(Inputs!$CQ196-Inputs!$CP196+1),0)+IF(DO$4=Inputs!$CL196,Inputs!$BD196,0))</f>
        <v/>
      </c>
      <c r="DP199" s="46" t="str">
        <f>IF(U199="","",IF(AND(DP$4&lt;=Inputs!$CQ196,DP$4&gt;=Inputs!$CP196),Inputs!$AR196/(Inputs!$CQ196-Inputs!$CP196+1),0)+IF(DP$4=Inputs!$CL196,Inputs!$BD196,0))</f>
        <v/>
      </c>
      <c r="DQ199" s="46" t="str">
        <f>IF(V199="","",IF(AND(DQ$4&lt;=Inputs!$CQ196,DQ$4&gt;=Inputs!$CP196),Inputs!$AR196/(Inputs!$CQ196-Inputs!$CP196+1),0)+IF(DQ$4=Inputs!$CL196,Inputs!$BD196,0))</f>
        <v/>
      </c>
      <c r="DR199" s="46" t="str">
        <f>IF(W199="","",IF(AND(DR$4&lt;=Inputs!$CQ196,DR$4&gt;=Inputs!$CP196),Inputs!$AR196/(Inputs!$CQ196-Inputs!$CP196+1),0)+IF(DR$4=Inputs!$CL196,Inputs!$BD196,0))</f>
        <v/>
      </c>
      <c r="DS199" s="46" t="str">
        <f>IF(X199="","",IF(AND(DS$4&lt;=Inputs!$CQ196,DS$4&gt;=Inputs!$CP196),Inputs!$AR196/(Inputs!$CQ196-Inputs!$CP196+1),0)+IF(DS$4=Inputs!$CL196,Inputs!$BD196,0))</f>
        <v/>
      </c>
      <c r="DT199" s="46" t="str">
        <f>IF(Y199="","",IF(AND(DT$4&lt;=Inputs!$CQ196,DT$4&gt;=Inputs!$CP196),Inputs!$AR196/(Inputs!$CQ196-Inputs!$CP196+1),0)+IF(DT$4=Inputs!$CL196,Inputs!$BD196,0))</f>
        <v/>
      </c>
      <c r="DU199" s="46" t="str">
        <f>IF(Z199="","",IF(AND(DU$4&lt;=Inputs!$CQ196,DU$4&gt;=Inputs!$CP196),Inputs!$AR196/(Inputs!$CQ196-Inputs!$CP196+1),0)+IF(DU$4=Inputs!$CL196,Inputs!$BD196,0))</f>
        <v/>
      </c>
      <c r="DV199" s="46" t="str">
        <f>IF(AA199="","",IF(AND(DV$4&lt;=Inputs!$CQ196,DV$4&gt;=Inputs!$CP196),Inputs!$AR196/(Inputs!$CQ196-Inputs!$CP196+1),0)+IF(DV$4=Inputs!$CL196,Inputs!$BD196,0))</f>
        <v/>
      </c>
      <c r="DW199" s="46" t="str">
        <f>IF(AB199="","",IF(AND(DW$4&lt;=Inputs!$CQ196,DW$4&gt;=Inputs!$CP196),Inputs!$AR196/(Inputs!$CQ196-Inputs!$CP196+1),0)+IF(DW$4=Inputs!$CL196,Inputs!$BD196,0))</f>
        <v/>
      </c>
      <c r="DX199" s="46" t="str">
        <f>IF(AC199="","",IF(AND(DX$4&lt;=Inputs!$CQ196,DX$4&gt;=Inputs!$CP196),Inputs!$AR196/(Inputs!$CQ196-Inputs!$CP196+1),0)+IF(DX$4=Inputs!$CL196,Inputs!$BD196,0))</f>
        <v/>
      </c>
      <c r="DY199" s="46" t="str">
        <f>IF(AD199="","",IF(AND(DY$4&lt;=Inputs!$CQ196,DY$4&gt;=Inputs!$CP196),Inputs!$AR196/(Inputs!$CQ196-Inputs!$CP196+1),0)+IF(DY$4=Inputs!$CL196,Inputs!$BD196,0))</f>
        <v/>
      </c>
      <c r="DZ199" s="46" t="str">
        <f t="shared" si="8"/>
        <v/>
      </c>
    </row>
    <row r="200" spans="1:130">
      <c r="A200" s="7" t="str">
        <f>IF(Inputs!A197="","",Inputs!A197)</f>
        <v/>
      </c>
      <c r="B200" t="str">
        <f>IF(Inputs!B197="","",Inputs!B197)</f>
        <v/>
      </c>
      <c r="C200" s="46" t="str">
        <f>IF(Inputs!$B197="","",BO200-CV200)</f>
        <v/>
      </c>
      <c r="D200" s="46" t="str">
        <f>IF(Inputs!$B197="","",BP200-CW200)</f>
        <v/>
      </c>
      <c r="E200" s="46" t="str">
        <f>IF(Inputs!$B197="","",BQ200-CX200)</f>
        <v/>
      </c>
      <c r="F200" s="46" t="str">
        <f>IF(Inputs!$B197="","",BR200-CY200)</f>
        <v/>
      </c>
      <c r="G200" s="46" t="str">
        <f>IF(Inputs!$B197="","",BS200-CZ200)</f>
        <v/>
      </c>
      <c r="H200" s="46" t="str">
        <f>IF(Inputs!$B197="","",BT200-DA200)</f>
        <v/>
      </c>
      <c r="I200" s="46" t="str">
        <f>IF(Inputs!$B197="","",BU200-DB200)</f>
        <v/>
      </c>
      <c r="J200" s="46" t="str">
        <f>IF(Inputs!$B197="","",BV200-DC200)</f>
        <v/>
      </c>
      <c r="K200" s="46" t="str">
        <f>IF(Inputs!$B197="","",BW200-DD200)</f>
        <v/>
      </c>
      <c r="L200" s="46" t="str">
        <f>IF(Inputs!$B197="","",BX200-DE200)</f>
        <v/>
      </c>
      <c r="M200" s="46" t="str">
        <f>IF(Inputs!$B197="","",BY200-DF200)</f>
        <v/>
      </c>
      <c r="N200" s="46" t="str">
        <f>IF(Inputs!$B197="","",BZ200-DG200)</f>
        <v/>
      </c>
      <c r="O200" s="46" t="str">
        <f>IF(Inputs!$B197="","",CA200-DH200)</f>
        <v/>
      </c>
      <c r="P200" s="46" t="str">
        <f>IF(Inputs!$B197="","",CB200-DI200)</f>
        <v/>
      </c>
      <c r="Q200" s="46" t="str">
        <f>IF(Inputs!$B197="","",CC200-DJ200)</f>
        <v/>
      </c>
      <c r="R200" s="46" t="str">
        <f>IF(Inputs!$B197="","",CD200-DK200)</f>
        <v/>
      </c>
      <c r="S200" s="46" t="str">
        <f>IF(Inputs!$B197="","",CE200-DL200)</f>
        <v/>
      </c>
      <c r="T200" s="46" t="str">
        <f>IF(Inputs!$B197="","",CF200-DM200)</f>
        <v/>
      </c>
      <c r="U200" s="46" t="str">
        <f>IF(Inputs!$B197="","",CG200-DN200)</f>
        <v/>
      </c>
      <c r="V200" s="46" t="str">
        <f>IF(Inputs!$B197="","",CH200-DO200)</f>
        <v/>
      </c>
      <c r="W200" s="46" t="str">
        <f>IF(Inputs!$B197="","",CI200-DP200)</f>
        <v/>
      </c>
      <c r="X200" s="46" t="str">
        <f>IF(Inputs!$B197="","",CJ200-DQ200)</f>
        <v/>
      </c>
      <c r="Y200" s="46" t="str">
        <f>IF(Inputs!$B197="","",CK200-DR200)</f>
        <v/>
      </c>
      <c r="Z200" s="46" t="str">
        <f>IF(Inputs!$B197="","",CL200-DS200)</f>
        <v/>
      </c>
      <c r="AA200" s="46" t="str">
        <f>IF(Inputs!$B197="","",CM200-DT200)</f>
        <v/>
      </c>
      <c r="AB200" s="46" t="str">
        <f>IF(Inputs!$B197="","",CN200-DU200)</f>
        <v/>
      </c>
      <c r="AC200" s="46" t="str">
        <f>IF(Inputs!$B197="","",CO200-DV200)</f>
        <v/>
      </c>
      <c r="AD200" s="46" t="str">
        <f>IF(Inputs!$B197="","",CP200-DW200)</f>
        <v/>
      </c>
      <c r="AE200" s="46" t="str">
        <f>IF(Inputs!$B197="","",CQ200-DX200)</f>
        <v/>
      </c>
      <c r="AF200" s="46" t="str">
        <f>IF(Inputs!$B197="","",CR200-DY200)</f>
        <v/>
      </c>
      <c r="AG200" s="50" t="str">
        <f t="shared" si="9"/>
        <v/>
      </c>
      <c r="AH200" s="50"/>
      <c r="AJ200" s="27">
        <f>IF(AND(Inputs!$CO197=0,AJ$4&gt;=Inputs!$CM197),1,IF(AND(AJ$4&gt;=Inputs!$CM197,AJ$4&lt;Inputs!$CN197),1,IF(AND(AJ$4=Inputs!$CN197,AJ$4=Inputs!$CO197),1,IF(OR(AND(AJ$4=Inputs!$CN197+1,Inputs!$CN197=Inputs!$CO197),AND(AJ$4=Inputs!$CN197+2,Inputs!$CN197=Inputs!$CO197)),0,IF(AJ$4=Inputs!$CN197,0.8,IF(AJ$4=Inputs!$CN197+1,0.6,IF(AJ$4=Inputs!$CN197+2,0.4,IF(AJ$4=Inputs!$CO197,0.2,IF(AND(AJ$4&gt;=Inputs!$CL197,AJ$4&lt;Inputs!$CM197),(AJ$4-Inputs!$CL197+1)/(Inputs!$AI197+1),0)))))))))</f>
        <v>0</v>
      </c>
      <c r="AK200" s="27">
        <f>IF(AND(Inputs!$CO197=0,AK$4&gt;=Inputs!$CM197),1,IF(AND(AK$4&gt;=Inputs!$CM197,AK$4&lt;Inputs!$CN197),1,IF(AND(AK$4=Inputs!$CN197,AK$4=Inputs!$CO197),1,IF(OR(AND(AK$4=Inputs!$CN197+1,Inputs!$CN197=Inputs!$CO197),AND(AK$4=Inputs!$CN197+2,Inputs!$CN197=Inputs!$CO197)),0,IF(AK$4=Inputs!$CN197,0.8,IF(AK$4=Inputs!$CN197+1,0.6,IF(AK$4=Inputs!$CN197+2,0.4,IF(AK$4=Inputs!$CO197,0.2,IF(AND(AK$4&gt;=Inputs!$CL197,AK$4&lt;Inputs!$CM197),(AK$4-Inputs!$CL197+1)/(Inputs!$AI197+1),0)))))))))</f>
        <v>0</v>
      </c>
      <c r="AL200" s="27">
        <f>IF(AND(Inputs!$CO197=0,AL$4&gt;=Inputs!$CM197),1,IF(AND(AL$4&gt;=Inputs!$CM197,AL$4&lt;Inputs!$CN197),1,IF(AND(AL$4=Inputs!$CN197,AL$4=Inputs!$CO197),1,IF(OR(AND(AL$4=Inputs!$CN197+1,Inputs!$CN197=Inputs!$CO197),AND(AL$4=Inputs!$CN197+2,Inputs!$CN197=Inputs!$CO197)),0,IF(AL$4=Inputs!$CN197,0.8,IF(AL$4=Inputs!$CN197+1,0.6,IF(AL$4=Inputs!$CN197+2,0.4,IF(AL$4=Inputs!$CO197,0.2,IF(AND(AL$4&gt;=Inputs!$CL197,AL$4&lt;Inputs!$CM197),(AL$4-Inputs!$CL197+1)/(Inputs!$AI197+1),0)))))))))</f>
        <v>0</v>
      </c>
      <c r="AM200" s="27">
        <f>IF(AND(Inputs!$CO197=0,AM$4&gt;=Inputs!$CM197),1,IF(AND(AM$4&gt;=Inputs!$CM197,AM$4&lt;Inputs!$CN197),1,IF(AND(AM$4=Inputs!$CN197,AM$4=Inputs!$CO197),1,IF(OR(AND(AM$4=Inputs!$CN197+1,Inputs!$CN197=Inputs!$CO197),AND(AM$4=Inputs!$CN197+2,Inputs!$CN197=Inputs!$CO197)),0,IF(AM$4=Inputs!$CN197,0.8,IF(AM$4=Inputs!$CN197+1,0.6,IF(AM$4=Inputs!$CN197+2,0.4,IF(AM$4=Inputs!$CO197,0.2,IF(AND(AM$4&gt;=Inputs!$CL197,AM$4&lt;Inputs!$CM197),(AM$4-Inputs!$CL197+1)/(Inputs!$AI197+1),0)))))))))</f>
        <v>0</v>
      </c>
      <c r="AN200" s="27">
        <f>IF(AND(Inputs!$CO197=0,AN$4&gt;=Inputs!$CM197),1,IF(AND(AN$4&gt;=Inputs!$CM197,AN$4&lt;Inputs!$CN197),1,IF(AND(AN$4=Inputs!$CN197,AN$4=Inputs!$CO197),1,IF(OR(AND(AN$4=Inputs!$CN197+1,Inputs!$CN197=Inputs!$CO197),AND(AN$4=Inputs!$CN197+2,Inputs!$CN197=Inputs!$CO197)),0,IF(AN$4=Inputs!$CN197,0.8,IF(AN$4=Inputs!$CN197+1,0.6,IF(AN$4=Inputs!$CN197+2,0.4,IF(AN$4=Inputs!$CO197,0.2,IF(AND(AN$4&gt;=Inputs!$CL197,AN$4&lt;Inputs!$CM197),(AN$4-Inputs!$CL197+1)/(Inputs!$AI197+1),0)))))))))</f>
        <v>0</v>
      </c>
      <c r="AO200" s="27">
        <f>IF(AND(Inputs!$CO197=0,AO$4&gt;=Inputs!$CM197),1,IF(AND(AO$4&gt;=Inputs!$CM197,AO$4&lt;Inputs!$CN197),1,IF(AND(AO$4=Inputs!$CN197,AO$4=Inputs!$CO197),1,IF(OR(AND(AO$4=Inputs!$CN197+1,Inputs!$CN197=Inputs!$CO197),AND(AO$4=Inputs!$CN197+2,Inputs!$CN197=Inputs!$CO197)),0,IF(AO$4=Inputs!$CN197,0.8,IF(AO$4=Inputs!$CN197+1,0.6,IF(AO$4=Inputs!$CN197+2,0.4,IF(AO$4=Inputs!$CO197,0.2,IF(AND(AO$4&gt;=Inputs!$CL197,AO$4&lt;Inputs!$CM197),(AO$4-Inputs!$CL197+1)/(Inputs!$AI197+1),0)))))))))</f>
        <v>0</v>
      </c>
      <c r="AP200" s="27">
        <f>IF(AND(Inputs!$CO197=0,AP$4&gt;=Inputs!$CM197),1,IF(AND(AP$4&gt;=Inputs!$CM197,AP$4&lt;Inputs!$CN197),1,IF(AND(AP$4=Inputs!$CN197,AP$4=Inputs!$CO197),1,IF(OR(AND(AP$4=Inputs!$CN197+1,Inputs!$CN197=Inputs!$CO197),AND(AP$4=Inputs!$CN197+2,Inputs!$CN197=Inputs!$CO197)),0,IF(AP$4=Inputs!$CN197,0.8,IF(AP$4=Inputs!$CN197+1,0.6,IF(AP$4=Inputs!$CN197+2,0.4,IF(AP$4=Inputs!$CO197,0.2,IF(AND(AP$4&gt;=Inputs!$CL197,AP$4&lt;Inputs!$CM197),(AP$4-Inputs!$CL197+1)/(Inputs!$AI197+1),0)))))))))</f>
        <v>0</v>
      </c>
      <c r="AQ200" s="27">
        <f>IF(AND(Inputs!$CO197=0,AQ$4&gt;=Inputs!$CM197),1,IF(AND(AQ$4&gt;=Inputs!$CM197,AQ$4&lt;Inputs!$CN197),1,IF(AND(AQ$4=Inputs!$CN197,AQ$4=Inputs!$CO197),1,IF(OR(AND(AQ$4=Inputs!$CN197+1,Inputs!$CN197=Inputs!$CO197),AND(AQ$4=Inputs!$CN197+2,Inputs!$CN197=Inputs!$CO197)),0,IF(AQ$4=Inputs!$CN197,0.8,IF(AQ$4=Inputs!$CN197+1,0.6,IF(AQ$4=Inputs!$CN197+2,0.4,IF(AQ$4=Inputs!$CO197,0.2,IF(AND(AQ$4&gt;=Inputs!$CL197,AQ$4&lt;Inputs!$CM197),(AQ$4-Inputs!$CL197+1)/(Inputs!$AI197+1),0)))))))))</f>
        <v>0</v>
      </c>
      <c r="AR200" s="27">
        <f>IF(AND(Inputs!$CO197=0,AR$4&gt;=Inputs!$CM197),1,IF(AND(AR$4&gt;=Inputs!$CM197,AR$4&lt;Inputs!$CN197),1,IF(AND(AR$4=Inputs!$CN197,AR$4=Inputs!$CO197),1,IF(OR(AND(AR$4=Inputs!$CN197+1,Inputs!$CN197=Inputs!$CO197),AND(AR$4=Inputs!$CN197+2,Inputs!$CN197=Inputs!$CO197)),0,IF(AR$4=Inputs!$CN197,0.8,IF(AR$4=Inputs!$CN197+1,0.6,IF(AR$4=Inputs!$CN197+2,0.4,IF(AR$4=Inputs!$CO197,0.2,IF(AND(AR$4&gt;=Inputs!$CL197,AR$4&lt;Inputs!$CM197),(AR$4-Inputs!$CL197+1)/(Inputs!$AI197+1),0)))))))))</f>
        <v>0</v>
      </c>
      <c r="AS200" s="27">
        <f>IF(AND(Inputs!$CO197=0,AS$4&gt;=Inputs!$CM197),1,IF(AND(AS$4&gt;=Inputs!$CM197,AS$4&lt;Inputs!$CN197),1,IF(AND(AS$4=Inputs!$CN197,AS$4=Inputs!$CO197),1,IF(OR(AND(AS$4=Inputs!$CN197+1,Inputs!$CN197=Inputs!$CO197),AND(AS$4=Inputs!$CN197+2,Inputs!$CN197=Inputs!$CO197)),0,IF(AS$4=Inputs!$CN197,0.8,IF(AS$4=Inputs!$CN197+1,0.6,IF(AS$4=Inputs!$CN197+2,0.4,IF(AS$4=Inputs!$CO197,0.2,IF(AND(AS$4&gt;=Inputs!$CL197,AS$4&lt;Inputs!$CM197),(AS$4-Inputs!$CL197+1)/(Inputs!$AI197+1),0)))))))))</f>
        <v>0</v>
      </c>
      <c r="AT200" s="27">
        <f>IF(AND(Inputs!$CO197=0,AT$4&gt;=Inputs!$CM197),1,IF(AND(AT$4&gt;=Inputs!$CM197,AT$4&lt;Inputs!$CN197),1,IF(AND(AT$4=Inputs!$CN197,AT$4=Inputs!$CO197),1,IF(OR(AND(AT$4=Inputs!$CN197+1,Inputs!$CN197=Inputs!$CO197),AND(AT$4=Inputs!$CN197+2,Inputs!$CN197=Inputs!$CO197)),0,IF(AT$4=Inputs!$CN197,0.8,IF(AT$4=Inputs!$CN197+1,0.6,IF(AT$4=Inputs!$CN197+2,0.4,IF(AT$4=Inputs!$CO197,0.2,IF(AND(AT$4&gt;=Inputs!$CL197,AT$4&lt;Inputs!$CM197),(AT$4-Inputs!$CL197+1)/(Inputs!$AI197+1),0)))))))))</f>
        <v>0</v>
      </c>
      <c r="AU200" s="27">
        <f>IF(AND(Inputs!$CO197=0,AU$4&gt;=Inputs!$CM197),1,IF(AND(AU$4&gt;=Inputs!$CM197,AU$4&lt;Inputs!$CN197),1,IF(AND(AU$4=Inputs!$CN197,AU$4=Inputs!$CO197),1,IF(OR(AND(AU$4=Inputs!$CN197+1,Inputs!$CN197=Inputs!$CO197),AND(AU$4=Inputs!$CN197+2,Inputs!$CN197=Inputs!$CO197)),0,IF(AU$4=Inputs!$CN197,0.8,IF(AU$4=Inputs!$CN197+1,0.6,IF(AU$4=Inputs!$CN197+2,0.4,IF(AU$4=Inputs!$CO197,0.2,IF(AND(AU$4&gt;=Inputs!$CL197,AU$4&lt;Inputs!$CM197),(AU$4-Inputs!$CL197+1)/(Inputs!$AI197+1),0)))))))))</f>
        <v>0</v>
      </c>
      <c r="AV200" s="27">
        <f>IF(AND(Inputs!$CO197=0,AV$4&gt;=Inputs!$CM197),1,IF(AND(AV$4&gt;=Inputs!$CM197,AV$4&lt;Inputs!$CN197),1,IF(AND(AV$4=Inputs!$CN197,AV$4=Inputs!$CO197),1,IF(OR(AND(AV$4=Inputs!$CN197+1,Inputs!$CN197=Inputs!$CO197),AND(AV$4=Inputs!$CN197+2,Inputs!$CN197=Inputs!$CO197)),0,IF(AV$4=Inputs!$CN197,0.8,IF(AV$4=Inputs!$CN197+1,0.6,IF(AV$4=Inputs!$CN197+2,0.4,IF(AV$4=Inputs!$CO197,0.2,IF(AND(AV$4&gt;=Inputs!$CL197,AV$4&lt;Inputs!$CM197),(AV$4-Inputs!$CL197+1)/(Inputs!$AI197+1),0)))))))))</f>
        <v>0</v>
      </c>
      <c r="AW200" s="27">
        <f>IF(AND(Inputs!$CO197=0,AW$4&gt;=Inputs!$CM197),1,IF(AND(AW$4&gt;=Inputs!$CM197,AW$4&lt;Inputs!$CN197),1,IF(AND(AW$4=Inputs!$CN197,AW$4=Inputs!$CO197),1,IF(OR(AND(AW$4=Inputs!$CN197+1,Inputs!$CN197=Inputs!$CO197),AND(AW$4=Inputs!$CN197+2,Inputs!$CN197=Inputs!$CO197)),0,IF(AW$4=Inputs!$CN197,0.8,IF(AW$4=Inputs!$CN197+1,0.6,IF(AW$4=Inputs!$CN197+2,0.4,IF(AW$4=Inputs!$CO197,0.2,IF(AND(AW$4&gt;=Inputs!$CL197,AW$4&lt;Inputs!$CM197),(AW$4-Inputs!$CL197+1)/(Inputs!$AI197+1),0)))))))))</f>
        <v>0</v>
      </c>
      <c r="AX200" s="27">
        <f>IF(AND(Inputs!$CO197=0,AX$4&gt;=Inputs!$CM197),1,IF(AND(AX$4&gt;=Inputs!$CM197,AX$4&lt;Inputs!$CN197),1,IF(AND(AX$4=Inputs!$CN197,AX$4=Inputs!$CO197),1,IF(OR(AND(AX$4=Inputs!$CN197+1,Inputs!$CN197=Inputs!$CO197),AND(AX$4=Inputs!$CN197+2,Inputs!$CN197=Inputs!$CO197)),0,IF(AX$4=Inputs!$CN197,0.8,IF(AX$4=Inputs!$CN197+1,0.6,IF(AX$4=Inputs!$CN197+2,0.4,IF(AX$4=Inputs!$CO197,0.2,IF(AND(AX$4&gt;=Inputs!$CL197,AX$4&lt;Inputs!$CM197),(AX$4-Inputs!$CL197+1)/(Inputs!$AI197+1),0)))))))))</f>
        <v>0</v>
      </c>
      <c r="AY200" s="27">
        <f>IF(AND(Inputs!$CO197=0,AY$4&gt;=Inputs!$CM197),1,IF(AND(AY$4&gt;=Inputs!$CM197,AY$4&lt;Inputs!$CN197),1,IF(AND(AY$4=Inputs!$CN197,AY$4=Inputs!$CO197),1,IF(OR(AND(AY$4=Inputs!$CN197+1,Inputs!$CN197=Inputs!$CO197),AND(AY$4=Inputs!$CN197+2,Inputs!$CN197=Inputs!$CO197)),0,IF(AY$4=Inputs!$CN197,0.8,IF(AY$4=Inputs!$CN197+1,0.6,IF(AY$4=Inputs!$CN197+2,0.4,IF(AY$4=Inputs!$CO197,0.2,IF(AND(AY$4&gt;=Inputs!$CL197,AY$4&lt;Inputs!$CM197),(AY$4-Inputs!$CL197+1)/(Inputs!$AI197+1),0)))))))))</f>
        <v>0</v>
      </c>
      <c r="AZ200" s="27">
        <f>IF(AND(Inputs!$CO197=0,AZ$4&gt;=Inputs!$CM197),1,IF(AND(AZ$4&gt;=Inputs!$CM197,AZ$4&lt;Inputs!$CN197),1,IF(AND(AZ$4=Inputs!$CN197,AZ$4=Inputs!$CO197),1,IF(OR(AND(AZ$4=Inputs!$CN197+1,Inputs!$CN197=Inputs!$CO197),AND(AZ$4=Inputs!$CN197+2,Inputs!$CN197=Inputs!$CO197)),0,IF(AZ$4=Inputs!$CN197,0.8,IF(AZ$4=Inputs!$CN197+1,0.6,IF(AZ$4=Inputs!$CN197+2,0.4,IF(AZ$4=Inputs!$CO197,0.2,IF(AND(AZ$4&gt;=Inputs!$CL197,AZ$4&lt;Inputs!$CM197),(AZ$4-Inputs!$CL197+1)/(Inputs!$AI197+1),0)))))))))</f>
        <v>0</v>
      </c>
      <c r="BA200" s="27">
        <f>IF(AND(Inputs!$CO197=0,BA$4&gt;=Inputs!$CM197),1,IF(AND(BA$4&gt;=Inputs!$CM197,BA$4&lt;Inputs!$CN197),1,IF(AND(BA$4=Inputs!$CN197,BA$4=Inputs!$CO197),1,IF(OR(AND(BA$4=Inputs!$CN197+1,Inputs!$CN197=Inputs!$CO197),AND(BA$4=Inputs!$CN197+2,Inputs!$CN197=Inputs!$CO197)),0,IF(BA$4=Inputs!$CN197,0.8,IF(BA$4=Inputs!$CN197+1,0.6,IF(BA$4=Inputs!$CN197+2,0.4,IF(BA$4=Inputs!$CO197,0.2,IF(AND(BA$4&gt;=Inputs!$CL197,BA$4&lt;Inputs!$CM197),(BA$4-Inputs!$CL197+1)/(Inputs!$AI197+1),0)))))))))</f>
        <v>0</v>
      </c>
      <c r="BB200" s="27">
        <f>IF(AND(Inputs!$CO197=0,BB$4&gt;=Inputs!$CM197),1,IF(AND(BB$4&gt;=Inputs!$CM197,BB$4&lt;Inputs!$CN197),1,IF(AND(BB$4=Inputs!$CN197,BB$4=Inputs!$CO197),1,IF(OR(AND(BB$4=Inputs!$CN197+1,Inputs!$CN197=Inputs!$CO197),AND(BB$4=Inputs!$CN197+2,Inputs!$CN197=Inputs!$CO197)),0,IF(BB$4=Inputs!$CN197,0.8,IF(BB$4=Inputs!$CN197+1,0.6,IF(BB$4=Inputs!$CN197+2,0.4,IF(BB$4=Inputs!$CO197,0.2,IF(AND(BB$4&gt;=Inputs!$CL197,BB$4&lt;Inputs!$CM197),(BB$4-Inputs!$CL197+1)/(Inputs!$AI197+1),0)))))))))</f>
        <v>0</v>
      </c>
      <c r="BC200" s="27">
        <f>IF(AND(Inputs!$CO197=0,BC$4&gt;=Inputs!$CM197),1,IF(AND(BC$4&gt;=Inputs!$CM197,BC$4&lt;Inputs!$CN197),1,IF(AND(BC$4=Inputs!$CN197,BC$4=Inputs!$CO197),1,IF(OR(AND(BC$4=Inputs!$CN197+1,Inputs!$CN197=Inputs!$CO197),AND(BC$4=Inputs!$CN197+2,Inputs!$CN197=Inputs!$CO197)),0,IF(BC$4=Inputs!$CN197,0.8,IF(BC$4=Inputs!$CN197+1,0.6,IF(BC$4=Inputs!$CN197+2,0.4,IF(BC$4=Inputs!$CO197,0.2,IF(AND(BC$4&gt;=Inputs!$CL197,BC$4&lt;Inputs!$CM197),(BC$4-Inputs!$CL197+1)/(Inputs!$AI197+1),0)))))))))</f>
        <v>0</v>
      </c>
      <c r="BD200" s="27">
        <f>IF(AND(Inputs!$CO197=0,BD$4&gt;=Inputs!$CM197),1,IF(AND(BD$4&gt;=Inputs!$CM197,BD$4&lt;Inputs!$CN197),1,IF(AND(BD$4=Inputs!$CN197,BD$4=Inputs!$CO197),1,IF(OR(AND(BD$4=Inputs!$CN197+1,Inputs!$CN197=Inputs!$CO197),AND(BD$4=Inputs!$CN197+2,Inputs!$CN197=Inputs!$CO197)),0,IF(BD$4=Inputs!$CN197,0.8,IF(BD$4=Inputs!$CN197+1,0.6,IF(BD$4=Inputs!$CN197+2,0.4,IF(BD$4=Inputs!$CO197,0.2,IF(AND(BD$4&gt;=Inputs!$CL197,BD$4&lt;Inputs!$CM197),(BD$4-Inputs!$CL197+1)/(Inputs!$AI197+1),0)))))))))</f>
        <v>0</v>
      </c>
      <c r="BE200" s="27">
        <f>IF(AND(Inputs!$CO197=0,BE$4&gt;=Inputs!$CM197),1,IF(AND(BE$4&gt;=Inputs!$CM197,BE$4&lt;Inputs!$CN197),1,IF(AND(BE$4=Inputs!$CN197,BE$4=Inputs!$CO197),1,IF(OR(AND(BE$4=Inputs!$CN197+1,Inputs!$CN197=Inputs!$CO197),AND(BE$4=Inputs!$CN197+2,Inputs!$CN197=Inputs!$CO197)),0,IF(BE$4=Inputs!$CN197,0.8,IF(BE$4=Inputs!$CN197+1,0.6,IF(BE$4=Inputs!$CN197+2,0.4,IF(BE$4=Inputs!$CO197,0.2,IF(AND(BE$4&gt;=Inputs!$CL197,BE$4&lt;Inputs!$CM197),(BE$4-Inputs!$CL197+1)/(Inputs!$AI197+1),0)))))))))</f>
        <v>0</v>
      </c>
      <c r="BF200" s="27">
        <f>IF(AND(Inputs!$CO197=0,BF$4&gt;=Inputs!$CM197),1,IF(AND(BF$4&gt;=Inputs!$CM197,BF$4&lt;Inputs!$CN197),1,IF(AND(BF$4=Inputs!$CN197,BF$4=Inputs!$CO197),1,IF(OR(AND(BF$4=Inputs!$CN197+1,Inputs!$CN197=Inputs!$CO197),AND(BF$4=Inputs!$CN197+2,Inputs!$CN197=Inputs!$CO197)),0,IF(BF$4=Inputs!$CN197,0.8,IF(BF$4=Inputs!$CN197+1,0.6,IF(BF$4=Inputs!$CN197+2,0.4,IF(BF$4=Inputs!$CO197,0.2,IF(AND(BF$4&gt;=Inputs!$CL197,BF$4&lt;Inputs!$CM197),(BF$4-Inputs!$CL197+1)/(Inputs!$AI197+1),0)))))))))</f>
        <v>0</v>
      </c>
      <c r="BG200" s="27">
        <f>IF(AND(Inputs!$CO197=0,BG$4&gt;=Inputs!$CM197),1,IF(AND(BG$4&gt;=Inputs!$CM197,BG$4&lt;Inputs!$CN197),1,IF(AND(BG$4=Inputs!$CN197,BG$4=Inputs!$CO197),1,IF(OR(AND(BG$4=Inputs!$CN197+1,Inputs!$CN197=Inputs!$CO197),AND(BG$4=Inputs!$CN197+2,Inputs!$CN197=Inputs!$CO197)),0,IF(BG$4=Inputs!$CN197,0.8,IF(BG$4=Inputs!$CN197+1,0.6,IF(BG$4=Inputs!$CN197+2,0.4,IF(BG$4=Inputs!$CO197,0.2,IF(AND(BG$4&gt;=Inputs!$CL197,BG$4&lt;Inputs!$CM197),(BG$4-Inputs!$CL197+1)/(Inputs!$AI197+1),0)))))))))</f>
        <v>0</v>
      </c>
      <c r="BH200" s="27">
        <f>IF(AND(Inputs!$CO197=0,BH$4&gt;=Inputs!$CM197),1,IF(AND(BH$4&gt;=Inputs!$CM197,BH$4&lt;Inputs!$CN197),1,IF(AND(BH$4=Inputs!$CN197,BH$4=Inputs!$CO197),1,IF(OR(AND(BH$4=Inputs!$CN197+1,Inputs!$CN197=Inputs!$CO197),AND(BH$4=Inputs!$CN197+2,Inputs!$CN197=Inputs!$CO197)),0,IF(BH$4=Inputs!$CN197,0.8,IF(BH$4=Inputs!$CN197+1,0.6,IF(BH$4=Inputs!$CN197+2,0.4,IF(BH$4=Inputs!$CO197,0.2,IF(AND(BH$4&gt;=Inputs!$CL197,BH$4&lt;Inputs!$CM197),(BH$4-Inputs!$CL197+1)/(Inputs!$AI197+1),0)))))))))</f>
        <v>0</v>
      </c>
      <c r="BI200" s="27">
        <f>IF(AND(Inputs!$CO197=0,BI$4&gt;=Inputs!$CM197),1,IF(AND(BI$4&gt;=Inputs!$CM197,BI$4&lt;Inputs!$CN197),1,IF(AND(BI$4=Inputs!$CN197,BI$4=Inputs!$CO197),1,IF(OR(AND(BI$4=Inputs!$CN197+1,Inputs!$CN197=Inputs!$CO197),AND(BI$4=Inputs!$CN197+2,Inputs!$CN197=Inputs!$CO197)),0,IF(BI$4=Inputs!$CN197,0.8,IF(BI$4=Inputs!$CN197+1,0.6,IF(BI$4=Inputs!$CN197+2,0.4,IF(BI$4=Inputs!$CO197,0.2,IF(AND(BI$4&gt;=Inputs!$CL197,BI$4&lt;Inputs!$CM197),(BI$4-Inputs!$CL197+1)/(Inputs!$AI197+1),0)))))))))</f>
        <v>0</v>
      </c>
      <c r="BJ200" s="27">
        <f>IF(AND(Inputs!$CO197=0,BJ$4&gt;=Inputs!$CM197),1,IF(AND(BJ$4&gt;=Inputs!$CM197,BJ$4&lt;Inputs!$CN197),1,IF(AND(BJ$4=Inputs!$CN197,BJ$4=Inputs!$CO197),1,IF(OR(AND(BJ$4=Inputs!$CN197+1,Inputs!$CN197=Inputs!$CO197),AND(BJ$4=Inputs!$CN197+2,Inputs!$CN197=Inputs!$CO197)),0,IF(BJ$4=Inputs!$CN197,0.8,IF(BJ$4=Inputs!$CN197+1,0.6,IF(BJ$4=Inputs!$CN197+2,0.4,IF(BJ$4=Inputs!$CO197,0.2,IF(AND(BJ$4&gt;=Inputs!$CL197,BJ$4&lt;Inputs!$CM197),(BJ$4-Inputs!$CL197+1)/(Inputs!$AI197+1),0)))))))))</f>
        <v>0</v>
      </c>
      <c r="BK200" s="27">
        <f>IF(AND(Inputs!$CO197=0,BK$4&gt;=Inputs!$CM197),1,IF(AND(BK$4&gt;=Inputs!$CM197,BK$4&lt;Inputs!$CN197),1,IF(AND(BK$4=Inputs!$CN197,BK$4=Inputs!$CO197),1,IF(OR(AND(BK$4=Inputs!$CN197+1,Inputs!$CN197=Inputs!$CO197),AND(BK$4=Inputs!$CN197+2,Inputs!$CN197=Inputs!$CO197)),0,IF(BK$4=Inputs!$CN197,0.8,IF(BK$4=Inputs!$CN197+1,0.6,IF(BK$4=Inputs!$CN197+2,0.4,IF(BK$4=Inputs!$CO197,0.2,IF(AND(BK$4&gt;=Inputs!$CL197,BK$4&lt;Inputs!$CM197),(BK$4-Inputs!$CL197+1)/(Inputs!$AI197+1),0)))))))))</f>
        <v>0</v>
      </c>
      <c r="BL200" s="27">
        <f>IF(AND(Inputs!$CO197=0,BL$4&gt;=Inputs!$CM197),1,IF(AND(BL$4&gt;=Inputs!$CM197,BL$4&lt;Inputs!$CN197),1,IF(AND(BL$4=Inputs!$CN197,BL$4=Inputs!$CO197),1,IF(OR(AND(BL$4=Inputs!$CN197+1,Inputs!$CN197=Inputs!$CO197),AND(BL$4=Inputs!$CN197+2,Inputs!$CN197=Inputs!$CO197)),0,IF(BL$4=Inputs!$CN197,0.8,IF(BL$4=Inputs!$CN197+1,0.6,IF(BL$4=Inputs!$CN197+2,0.4,IF(BL$4=Inputs!$CO197,0.2,IF(AND(BL$4&gt;=Inputs!$CL197,BL$4&lt;Inputs!$CM197),(BL$4-Inputs!$CL197+1)/(Inputs!$AI197+1),0)))))))))</f>
        <v>0</v>
      </c>
      <c r="BM200" s="27">
        <f>IF(AND(Inputs!$CO197=0,BM$4&gt;=Inputs!$CM197),1,IF(AND(BM$4&gt;=Inputs!$CM197,BM$4&lt;Inputs!$CN197),1,IF(AND(BM$4=Inputs!$CN197,BM$4=Inputs!$CO197),1,IF(OR(AND(BM$4=Inputs!$CN197+1,Inputs!$CN197=Inputs!$CO197),AND(BM$4=Inputs!$CN197+2,Inputs!$CN197=Inputs!$CO197)),0,IF(BM$4=Inputs!$CN197,0.8,IF(BM$4=Inputs!$CN197+1,0.6,IF(BM$4=Inputs!$CN197+2,0.4,IF(BM$4=Inputs!$CO197,0.2,IF(AND(BM$4&gt;=Inputs!$CL197,BM$4&lt;Inputs!$CM197),(BM$4-Inputs!$CL197+1)/(Inputs!$AI197+1),0)))))))))</f>
        <v>0</v>
      </c>
      <c r="BO200" s="46" t="str">
        <f>IF(Inputs!$B197="","",(ROUND(Inputs!$BC197*AJ200,0)))</f>
        <v/>
      </c>
      <c r="BP200" s="46" t="str">
        <f>IF(Inputs!$B197="","",(ROUND(Inputs!$BC197*AK200,0)))</f>
        <v/>
      </c>
      <c r="BQ200" s="46" t="str">
        <f>IF(Inputs!$B197="","",(ROUND(Inputs!$BC197*AL200,0)))</f>
        <v/>
      </c>
      <c r="BR200" s="46" t="str">
        <f>IF(Inputs!$B197="","",(ROUND(Inputs!$BC197*AM200,0)))</f>
        <v/>
      </c>
      <c r="BS200" s="46" t="str">
        <f>IF(Inputs!$B197="","",(ROUND(Inputs!$BC197*AN200,0)))</f>
        <v/>
      </c>
      <c r="BT200" s="46" t="str">
        <f>IF(Inputs!$B197="","",(ROUND(Inputs!$BC197*AO200,0)))</f>
        <v/>
      </c>
      <c r="BU200" s="46" t="str">
        <f>IF(Inputs!$B197="","",(ROUND(Inputs!$BC197*AP200,0)))</f>
        <v/>
      </c>
      <c r="BV200" s="46" t="str">
        <f>IF(Inputs!$B197="","",(ROUND(Inputs!$BC197*AQ200,0)))</f>
        <v/>
      </c>
      <c r="BW200" s="46" t="str">
        <f>IF(Inputs!$B197="","",(ROUND(Inputs!$BC197*AR200,0)))</f>
        <v/>
      </c>
      <c r="BX200" s="46" t="str">
        <f>IF(Inputs!$B197="","",(ROUND(Inputs!$BC197*AS200,0)))</f>
        <v/>
      </c>
      <c r="BY200" s="46" t="str">
        <f>IF(Inputs!$B197="","",(ROUND(Inputs!$BC197*AT200,0)))</f>
        <v/>
      </c>
      <c r="BZ200" s="46" t="str">
        <f>IF(Inputs!$B197="","",(ROUND(Inputs!$BC197*AU200,0)))</f>
        <v/>
      </c>
      <c r="CA200" s="46" t="str">
        <f>IF(Inputs!$B197="","",(ROUND(Inputs!$BC197*AV200,0)))</f>
        <v/>
      </c>
      <c r="CB200" s="46" t="str">
        <f>IF(Inputs!$B197="","",(ROUND(Inputs!$BC197*AW200,0)))</f>
        <v/>
      </c>
      <c r="CC200" s="46" t="str">
        <f>IF(Inputs!$B197="","",(ROUND(Inputs!$BC197*AX200,0)))</f>
        <v/>
      </c>
      <c r="CD200" s="46" t="str">
        <f>IF(Inputs!$B197="","",(ROUND(Inputs!$BC197*AY200,0)))</f>
        <v/>
      </c>
      <c r="CE200" s="46" t="str">
        <f>IF(Inputs!$B197="","",(ROUND(Inputs!$BC197*AZ200,0)))</f>
        <v/>
      </c>
      <c r="CF200" s="46" t="str">
        <f>IF(Inputs!$B197="","",(ROUND(Inputs!$BC197*BA200,0)))</f>
        <v/>
      </c>
      <c r="CG200" s="46" t="str">
        <f>IF(Inputs!$B197="","",(ROUND(Inputs!$BC197*BB200,0)))</f>
        <v/>
      </c>
      <c r="CH200" s="46" t="str">
        <f>IF(Inputs!$B197="","",(ROUND(Inputs!$BC197*BC200,0)))</f>
        <v/>
      </c>
      <c r="CI200" s="46" t="str">
        <f>IF(Inputs!$B197="","",(ROUND(Inputs!$BC197*BD200,0)))</f>
        <v/>
      </c>
      <c r="CJ200" s="46" t="str">
        <f>IF(Inputs!$B197="","",(ROUND(Inputs!$BC197*BE200,0)))</f>
        <v/>
      </c>
      <c r="CK200" s="46" t="str">
        <f>IF(Inputs!$B197="","",(ROUND(Inputs!$BC197*BF200,0)))</f>
        <v/>
      </c>
      <c r="CL200" s="46" t="str">
        <f>IF(Inputs!$B197="","",(ROUND(Inputs!$BC197*BG200,0)))</f>
        <v/>
      </c>
      <c r="CM200" s="46" t="str">
        <f>IF(Inputs!$B197="","",(ROUND(Inputs!$BC197*BH200,0)))</f>
        <v/>
      </c>
      <c r="CN200" s="46" t="str">
        <f>IF(Inputs!$B197="","",(ROUND(Inputs!$BC197*BI200,0)))</f>
        <v/>
      </c>
      <c r="CO200" s="46" t="str">
        <f>IF(Inputs!$B197="","",(ROUND(Inputs!$BC197*BJ200,0)))</f>
        <v/>
      </c>
      <c r="CP200" s="46" t="str">
        <f>IF(Inputs!$B197="","",(ROUND(Inputs!$BC197*BK200,0)))</f>
        <v/>
      </c>
      <c r="CQ200" s="46" t="str">
        <f>IF(Inputs!$B197="","",(ROUND(Inputs!$BC197*BL200,0)))</f>
        <v/>
      </c>
      <c r="CR200" s="46" t="str">
        <f>IF(Inputs!$B197="","",(ROUND(Inputs!$BC197*BM200,0)))</f>
        <v/>
      </c>
      <c r="CV200" s="46" t="str">
        <f>IF(A200="","",IF(AND(CV$4&lt;=Inputs!$CQ197,CV$4&gt;=Inputs!$CP197),Inputs!$AR197/(Inputs!$CQ197-Inputs!$CP197+1),0)+IF(CV$4=Inputs!$CL197,Inputs!$BD197,0))</f>
        <v/>
      </c>
      <c r="CW200" s="46" t="str">
        <f>IF(B200="","",IF(AND(CW$4&lt;=Inputs!$CQ197,CW$4&gt;=Inputs!$CP197),Inputs!$AR197/(Inputs!$CQ197-Inputs!$CP197+1),0)+IF(CW$4=Inputs!$CL197,Inputs!$BD197,0))</f>
        <v/>
      </c>
      <c r="CX200" s="46" t="str">
        <f>IF(C200="","",IF(AND(CX$4&lt;=Inputs!$CQ197,CX$4&gt;=Inputs!$CP197),Inputs!$AR197/(Inputs!$CQ197-Inputs!$CP197+1),0)+IF(CX$4=Inputs!$CL197,Inputs!$BD197,0))</f>
        <v/>
      </c>
      <c r="CY200" s="46" t="str">
        <f>IF(D200="","",IF(AND(CY$4&lt;=Inputs!$CQ197,CY$4&gt;=Inputs!$CP197),Inputs!$AR197/(Inputs!$CQ197-Inputs!$CP197+1),0)+IF(CY$4=Inputs!$CL197,Inputs!$BD197,0))</f>
        <v/>
      </c>
      <c r="CZ200" s="46" t="str">
        <f>IF(E200="","",IF(AND(CZ$4&lt;=Inputs!$CQ197,CZ$4&gt;=Inputs!$CP197),Inputs!$AR197/(Inputs!$CQ197-Inputs!$CP197+1),0)+IF(CZ$4=Inputs!$CL197,Inputs!$BD197,0))</f>
        <v/>
      </c>
      <c r="DA200" s="46" t="str">
        <f>IF(F200="","",IF(AND(DA$4&lt;=Inputs!$CQ197,DA$4&gt;=Inputs!$CP197),Inputs!$AR197/(Inputs!$CQ197-Inputs!$CP197+1),0)+IF(DA$4=Inputs!$CL197,Inputs!$BD197,0))</f>
        <v/>
      </c>
      <c r="DB200" s="46" t="str">
        <f>IF(G200="","",IF(AND(DB$4&lt;=Inputs!$CQ197,DB$4&gt;=Inputs!$CP197),Inputs!$AR197/(Inputs!$CQ197-Inputs!$CP197+1),0)+IF(DB$4=Inputs!$CL197,Inputs!$BD197,0))</f>
        <v/>
      </c>
      <c r="DC200" s="46" t="str">
        <f>IF(H200="","",IF(AND(DC$4&lt;=Inputs!$CQ197,DC$4&gt;=Inputs!$CP197),Inputs!$AR197/(Inputs!$CQ197-Inputs!$CP197+1),0)+IF(DC$4=Inputs!$CL197,Inputs!$BD197,0))</f>
        <v/>
      </c>
      <c r="DD200" s="46" t="str">
        <f>IF(I200="","",IF(AND(DD$4&lt;=Inputs!$CQ197,DD$4&gt;=Inputs!$CP197),Inputs!$AR197/(Inputs!$CQ197-Inputs!$CP197+1),0)+IF(DD$4=Inputs!$CL197,Inputs!$BD197,0))</f>
        <v/>
      </c>
      <c r="DE200" s="46" t="str">
        <f>IF(J200="","",IF(AND(DE$4&lt;=Inputs!$CQ197,DE$4&gt;=Inputs!$CP197),Inputs!$AR197/(Inputs!$CQ197-Inputs!$CP197+1),0)+IF(DE$4=Inputs!$CL197,Inputs!$BD197,0))</f>
        <v/>
      </c>
      <c r="DF200" s="46" t="str">
        <f>IF(K200="","",IF(AND(DF$4&lt;=Inputs!$CQ197,DF$4&gt;=Inputs!$CP197),Inputs!$AR197/(Inputs!$CQ197-Inputs!$CP197+1),0)+IF(DF$4=Inputs!$CL197,Inputs!$BD197,0))</f>
        <v/>
      </c>
      <c r="DG200" s="46" t="str">
        <f>IF(L200="","",IF(AND(DG$4&lt;=Inputs!$CQ197,DG$4&gt;=Inputs!$CP197),Inputs!$AR197/(Inputs!$CQ197-Inputs!$CP197+1),0)+IF(DG$4=Inputs!$CL197,Inputs!$BD197,0))</f>
        <v/>
      </c>
      <c r="DH200" s="46" t="str">
        <f>IF(M200="","",IF(AND(DH$4&lt;=Inputs!$CQ197,DH$4&gt;=Inputs!$CP197),Inputs!$AR197/(Inputs!$CQ197-Inputs!$CP197+1),0)+IF(DH$4=Inputs!$CL197,Inputs!$BD197,0))</f>
        <v/>
      </c>
      <c r="DI200" s="46" t="str">
        <f>IF(N200="","",IF(AND(DI$4&lt;=Inputs!$CQ197,DI$4&gt;=Inputs!$CP197),Inputs!$AR197/(Inputs!$CQ197-Inputs!$CP197+1),0)+IF(DI$4=Inputs!$CL197,Inputs!$BD197,0))</f>
        <v/>
      </c>
      <c r="DJ200" s="46" t="str">
        <f>IF(O200="","",IF(AND(DJ$4&lt;=Inputs!$CQ197,DJ$4&gt;=Inputs!$CP197),Inputs!$AR197/(Inputs!$CQ197-Inputs!$CP197+1),0)+IF(DJ$4=Inputs!$CL197,Inputs!$BD197,0))</f>
        <v/>
      </c>
      <c r="DK200" s="46" t="str">
        <f>IF(P200="","",IF(AND(DK$4&lt;=Inputs!$CQ197,DK$4&gt;=Inputs!$CP197),Inputs!$AR197/(Inputs!$CQ197-Inputs!$CP197+1),0)+IF(DK$4=Inputs!$CL197,Inputs!$BD197,0))</f>
        <v/>
      </c>
      <c r="DL200" s="46" t="str">
        <f>IF(Q200="","",IF(AND(DL$4&lt;=Inputs!$CQ197,DL$4&gt;=Inputs!$CP197),Inputs!$AR197/(Inputs!$CQ197-Inputs!$CP197+1),0)+IF(DL$4=Inputs!$CL197,Inputs!$BD197,0))</f>
        <v/>
      </c>
      <c r="DM200" s="46" t="str">
        <f>IF(R200="","",IF(AND(DM$4&lt;=Inputs!$CQ197,DM$4&gt;=Inputs!$CP197),Inputs!$AR197/(Inputs!$CQ197-Inputs!$CP197+1),0)+IF(DM$4=Inputs!$CL197,Inputs!$BD197,0))</f>
        <v/>
      </c>
      <c r="DN200" s="46" t="str">
        <f>IF(S200="","",IF(AND(DN$4&lt;=Inputs!$CQ197,DN$4&gt;=Inputs!$CP197),Inputs!$AR197/(Inputs!$CQ197-Inputs!$CP197+1),0)+IF(DN$4=Inputs!$CL197,Inputs!$BD197,0))</f>
        <v/>
      </c>
      <c r="DO200" s="46" t="str">
        <f>IF(T200="","",IF(AND(DO$4&lt;=Inputs!$CQ197,DO$4&gt;=Inputs!$CP197),Inputs!$AR197/(Inputs!$CQ197-Inputs!$CP197+1),0)+IF(DO$4=Inputs!$CL197,Inputs!$BD197,0))</f>
        <v/>
      </c>
      <c r="DP200" s="46" t="str">
        <f>IF(U200="","",IF(AND(DP$4&lt;=Inputs!$CQ197,DP$4&gt;=Inputs!$CP197),Inputs!$AR197/(Inputs!$CQ197-Inputs!$CP197+1),0)+IF(DP$4=Inputs!$CL197,Inputs!$BD197,0))</f>
        <v/>
      </c>
      <c r="DQ200" s="46" t="str">
        <f>IF(V200="","",IF(AND(DQ$4&lt;=Inputs!$CQ197,DQ$4&gt;=Inputs!$CP197),Inputs!$AR197/(Inputs!$CQ197-Inputs!$CP197+1),0)+IF(DQ$4=Inputs!$CL197,Inputs!$BD197,0))</f>
        <v/>
      </c>
      <c r="DR200" s="46" t="str">
        <f>IF(W200="","",IF(AND(DR$4&lt;=Inputs!$CQ197,DR$4&gt;=Inputs!$CP197),Inputs!$AR197/(Inputs!$CQ197-Inputs!$CP197+1),0)+IF(DR$4=Inputs!$CL197,Inputs!$BD197,0))</f>
        <v/>
      </c>
      <c r="DS200" s="46" t="str">
        <f>IF(X200="","",IF(AND(DS$4&lt;=Inputs!$CQ197,DS$4&gt;=Inputs!$CP197),Inputs!$AR197/(Inputs!$CQ197-Inputs!$CP197+1),0)+IF(DS$4=Inputs!$CL197,Inputs!$BD197,0))</f>
        <v/>
      </c>
      <c r="DT200" s="46" t="str">
        <f>IF(Y200="","",IF(AND(DT$4&lt;=Inputs!$CQ197,DT$4&gt;=Inputs!$CP197),Inputs!$AR197/(Inputs!$CQ197-Inputs!$CP197+1),0)+IF(DT$4=Inputs!$CL197,Inputs!$BD197,0))</f>
        <v/>
      </c>
      <c r="DU200" s="46" t="str">
        <f>IF(Z200="","",IF(AND(DU$4&lt;=Inputs!$CQ197,DU$4&gt;=Inputs!$CP197),Inputs!$AR197/(Inputs!$CQ197-Inputs!$CP197+1),0)+IF(DU$4=Inputs!$CL197,Inputs!$BD197,0))</f>
        <v/>
      </c>
      <c r="DV200" s="46" t="str">
        <f>IF(AA200="","",IF(AND(DV$4&lt;=Inputs!$CQ197,DV$4&gt;=Inputs!$CP197),Inputs!$AR197/(Inputs!$CQ197-Inputs!$CP197+1),0)+IF(DV$4=Inputs!$CL197,Inputs!$BD197,0))</f>
        <v/>
      </c>
      <c r="DW200" s="46" t="str">
        <f>IF(AB200="","",IF(AND(DW$4&lt;=Inputs!$CQ197,DW$4&gt;=Inputs!$CP197),Inputs!$AR197/(Inputs!$CQ197-Inputs!$CP197+1),0)+IF(DW$4=Inputs!$CL197,Inputs!$BD197,0))</f>
        <v/>
      </c>
      <c r="DX200" s="46" t="str">
        <f>IF(AC200="","",IF(AND(DX$4&lt;=Inputs!$CQ197,DX$4&gt;=Inputs!$CP197),Inputs!$AR197/(Inputs!$CQ197-Inputs!$CP197+1),0)+IF(DX$4=Inputs!$CL197,Inputs!$BD197,0))</f>
        <v/>
      </c>
      <c r="DY200" s="46" t="str">
        <f>IF(AD200="","",IF(AND(DY$4&lt;=Inputs!$CQ197,DY$4&gt;=Inputs!$CP197),Inputs!$AR197/(Inputs!$CQ197-Inputs!$CP197+1),0)+IF(DY$4=Inputs!$CL197,Inputs!$BD197,0))</f>
        <v/>
      </c>
      <c r="DZ200" s="46" t="str">
        <f t="shared" ref="DZ200:DZ263" si="10">IF(A200="","",SUM(CV200:DY200))</f>
        <v/>
      </c>
    </row>
    <row r="201" spans="1:130">
      <c r="A201" s="7" t="str">
        <f>IF(Inputs!A198="","",Inputs!A198)</f>
        <v/>
      </c>
      <c r="B201" t="str">
        <f>IF(Inputs!B198="","",Inputs!B198)</f>
        <v/>
      </c>
      <c r="C201" s="46" t="str">
        <f>IF(Inputs!$B198="","",BO201-CV201)</f>
        <v/>
      </c>
      <c r="D201" s="46" t="str">
        <f>IF(Inputs!$B198="","",BP201-CW201)</f>
        <v/>
      </c>
      <c r="E201" s="46" t="str">
        <f>IF(Inputs!$B198="","",BQ201-CX201)</f>
        <v/>
      </c>
      <c r="F201" s="46" t="str">
        <f>IF(Inputs!$B198="","",BR201-CY201)</f>
        <v/>
      </c>
      <c r="G201" s="46" t="str">
        <f>IF(Inputs!$B198="","",BS201-CZ201)</f>
        <v/>
      </c>
      <c r="H201" s="46" t="str">
        <f>IF(Inputs!$B198="","",BT201-DA201)</f>
        <v/>
      </c>
      <c r="I201" s="46" t="str">
        <f>IF(Inputs!$B198="","",BU201-DB201)</f>
        <v/>
      </c>
      <c r="J201" s="46" t="str">
        <f>IF(Inputs!$B198="","",BV201-DC201)</f>
        <v/>
      </c>
      <c r="K201" s="46" t="str">
        <f>IF(Inputs!$B198="","",BW201-DD201)</f>
        <v/>
      </c>
      <c r="L201" s="46" t="str">
        <f>IF(Inputs!$B198="","",BX201-DE201)</f>
        <v/>
      </c>
      <c r="M201" s="46" t="str">
        <f>IF(Inputs!$B198="","",BY201-DF201)</f>
        <v/>
      </c>
      <c r="N201" s="46" t="str">
        <f>IF(Inputs!$B198="","",BZ201-DG201)</f>
        <v/>
      </c>
      <c r="O201" s="46" t="str">
        <f>IF(Inputs!$B198="","",CA201-DH201)</f>
        <v/>
      </c>
      <c r="P201" s="46" t="str">
        <f>IF(Inputs!$B198="","",CB201-DI201)</f>
        <v/>
      </c>
      <c r="Q201" s="46" t="str">
        <f>IF(Inputs!$B198="","",CC201-DJ201)</f>
        <v/>
      </c>
      <c r="R201" s="46" t="str">
        <f>IF(Inputs!$B198="","",CD201-DK201)</f>
        <v/>
      </c>
      <c r="S201" s="46" t="str">
        <f>IF(Inputs!$B198="","",CE201-DL201)</f>
        <v/>
      </c>
      <c r="T201" s="46" t="str">
        <f>IF(Inputs!$B198="","",CF201-DM201)</f>
        <v/>
      </c>
      <c r="U201" s="46" t="str">
        <f>IF(Inputs!$B198="","",CG201-DN201)</f>
        <v/>
      </c>
      <c r="V201" s="46" t="str">
        <f>IF(Inputs!$B198="","",CH201-DO201)</f>
        <v/>
      </c>
      <c r="W201" s="46" t="str">
        <f>IF(Inputs!$B198="","",CI201-DP201)</f>
        <v/>
      </c>
      <c r="X201" s="46" t="str">
        <f>IF(Inputs!$B198="","",CJ201-DQ201)</f>
        <v/>
      </c>
      <c r="Y201" s="46" t="str">
        <f>IF(Inputs!$B198="","",CK201-DR201)</f>
        <v/>
      </c>
      <c r="Z201" s="46" t="str">
        <f>IF(Inputs!$B198="","",CL201-DS201)</f>
        <v/>
      </c>
      <c r="AA201" s="46" t="str">
        <f>IF(Inputs!$B198="","",CM201-DT201)</f>
        <v/>
      </c>
      <c r="AB201" s="46" t="str">
        <f>IF(Inputs!$B198="","",CN201-DU201)</f>
        <v/>
      </c>
      <c r="AC201" s="46" t="str">
        <f>IF(Inputs!$B198="","",CO201-DV201)</f>
        <v/>
      </c>
      <c r="AD201" s="46" t="str">
        <f>IF(Inputs!$B198="","",CP201-DW201)</f>
        <v/>
      </c>
      <c r="AE201" s="46" t="str">
        <f>IF(Inputs!$B198="","",CQ201-DX201)</f>
        <v/>
      </c>
      <c r="AF201" s="46" t="str">
        <f>IF(Inputs!$B198="","",CR201-DY201)</f>
        <v/>
      </c>
      <c r="AG201" s="50" t="str">
        <f t="shared" ref="AG201:AG264" si="11">IF(A201="","",SUM(C201:AF201))</f>
        <v/>
      </c>
      <c r="AH201" s="50"/>
      <c r="AJ201" s="27">
        <f>IF(AND(Inputs!$CO198=0,AJ$4&gt;=Inputs!$CM198),1,IF(AND(AJ$4&gt;=Inputs!$CM198,AJ$4&lt;Inputs!$CN198),1,IF(AND(AJ$4=Inputs!$CN198,AJ$4=Inputs!$CO198),1,IF(OR(AND(AJ$4=Inputs!$CN198+1,Inputs!$CN198=Inputs!$CO198),AND(AJ$4=Inputs!$CN198+2,Inputs!$CN198=Inputs!$CO198)),0,IF(AJ$4=Inputs!$CN198,0.8,IF(AJ$4=Inputs!$CN198+1,0.6,IF(AJ$4=Inputs!$CN198+2,0.4,IF(AJ$4=Inputs!$CO198,0.2,IF(AND(AJ$4&gt;=Inputs!$CL198,AJ$4&lt;Inputs!$CM198),(AJ$4-Inputs!$CL198+1)/(Inputs!$AI198+1),0)))))))))</f>
        <v>0</v>
      </c>
      <c r="AK201" s="27">
        <f>IF(AND(Inputs!$CO198=0,AK$4&gt;=Inputs!$CM198),1,IF(AND(AK$4&gt;=Inputs!$CM198,AK$4&lt;Inputs!$CN198),1,IF(AND(AK$4=Inputs!$CN198,AK$4=Inputs!$CO198),1,IF(OR(AND(AK$4=Inputs!$CN198+1,Inputs!$CN198=Inputs!$CO198),AND(AK$4=Inputs!$CN198+2,Inputs!$CN198=Inputs!$CO198)),0,IF(AK$4=Inputs!$CN198,0.8,IF(AK$4=Inputs!$CN198+1,0.6,IF(AK$4=Inputs!$CN198+2,0.4,IF(AK$4=Inputs!$CO198,0.2,IF(AND(AK$4&gt;=Inputs!$CL198,AK$4&lt;Inputs!$CM198),(AK$4-Inputs!$CL198+1)/(Inputs!$AI198+1),0)))))))))</f>
        <v>0</v>
      </c>
      <c r="AL201" s="27">
        <f>IF(AND(Inputs!$CO198=0,AL$4&gt;=Inputs!$CM198),1,IF(AND(AL$4&gt;=Inputs!$CM198,AL$4&lt;Inputs!$CN198),1,IF(AND(AL$4=Inputs!$CN198,AL$4=Inputs!$CO198),1,IF(OR(AND(AL$4=Inputs!$CN198+1,Inputs!$CN198=Inputs!$CO198),AND(AL$4=Inputs!$CN198+2,Inputs!$CN198=Inputs!$CO198)),0,IF(AL$4=Inputs!$CN198,0.8,IF(AL$4=Inputs!$CN198+1,0.6,IF(AL$4=Inputs!$CN198+2,0.4,IF(AL$4=Inputs!$CO198,0.2,IF(AND(AL$4&gt;=Inputs!$CL198,AL$4&lt;Inputs!$CM198),(AL$4-Inputs!$CL198+1)/(Inputs!$AI198+1),0)))))))))</f>
        <v>0</v>
      </c>
      <c r="AM201" s="27">
        <f>IF(AND(Inputs!$CO198=0,AM$4&gt;=Inputs!$CM198),1,IF(AND(AM$4&gt;=Inputs!$CM198,AM$4&lt;Inputs!$CN198),1,IF(AND(AM$4=Inputs!$CN198,AM$4=Inputs!$CO198),1,IF(OR(AND(AM$4=Inputs!$CN198+1,Inputs!$CN198=Inputs!$CO198),AND(AM$4=Inputs!$CN198+2,Inputs!$CN198=Inputs!$CO198)),0,IF(AM$4=Inputs!$CN198,0.8,IF(AM$4=Inputs!$CN198+1,0.6,IF(AM$4=Inputs!$CN198+2,0.4,IF(AM$4=Inputs!$CO198,0.2,IF(AND(AM$4&gt;=Inputs!$CL198,AM$4&lt;Inputs!$CM198),(AM$4-Inputs!$CL198+1)/(Inputs!$AI198+1),0)))))))))</f>
        <v>0</v>
      </c>
      <c r="AN201" s="27">
        <f>IF(AND(Inputs!$CO198=0,AN$4&gt;=Inputs!$CM198),1,IF(AND(AN$4&gt;=Inputs!$CM198,AN$4&lt;Inputs!$CN198),1,IF(AND(AN$4=Inputs!$CN198,AN$4=Inputs!$CO198),1,IF(OR(AND(AN$4=Inputs!$CN198+1,Inputs!$CN198=Inputs!$CO198),AND(AN$4=Inputs!$CN198+2,Inputs!$CN198=Inputs!$CO198)),0,IF(AN$4=Inputs!$CN198,0.8,IF(AN$4=Inputs!$CN198+1,0.6,IF(AN$4=Inputs!$CN198+2,0.4,IF(AN$4=Inputs!$CO198,0.2,IF(AND(AN$4&gt;=Inputs!$CL198,AN$4&lt;Inputs!$CM198),(AN$4-Inputs!$CL198+1)/(Inputs!$AI198+1),0)))))))))</f>
        <v>0</v>
      </c>
      <c r="AO201" s="27">
        <f>IF(AND(Inputs!$CO198=0,AO$4&gt;=Inputs!$CM198),1,IF(AND(AO$4&gt;=Inputs!$CM198,AO$4&lt;Inputs!$CN198),1,IF(AND(AO$4=Inputs!$CN198,AO$4=Inputs!$CO198),1,IF(OR(AND(AO$4=Inputs!$CN198+1,Inputs!$CN198=Inputs!$CO198),AND(AO$4=Inputs!$CN198+2,Inputs!$CN198=Inputs!$CO198)),0,IF(AO$4=Inputs!$CN198,0.8,IF(AO$4=Inputs!$CN198+1,0.6,IF(AO$4=Inputs!$CN198+2,0.4,IF(AO$4=Inputs!$CO198,0.2,IF(AND(AO$4&gt;=Inputs!$CL198,AO$4&lt;Inputs!$CM198),(AO$4-Inputs!$CL198+1)/(Inputs!$AI198+1),0)))))))))</f>
        <v>0</v>
      </c>
      <c r="AP201" s="27">
        <f>IF(AND(Inputs!$CO198=0,AP$4&gt;=Inputs!$CM198),1,IF(AND(AP$4&gt;=Inputs!$CM198,AP$4&lt;Inputs!$CN198),1,IF(AND(AP$4=Inputs!$CN198,AP$4=Inputs!$CO198),1,IF(OR(AND(AP$4=Inputs!$CN198+1,Inputs!$CN198=Inputs!$CO198),AND(AP$4=Inputs!$CN198+2,Inputs!$CN198=Inputs!$CO198)),0,IF(AP$4=Inputs!$CN198,0.8,IF(AP$4=Inputs!$CN198+1,0.6,IF(AP$4=Inputs!$CN198+2,0.4,IF(AP$4=Inputs!$CO198,0.2,IF(AND(AP$4&gt;=Inputs!$CL198,AP$4&lt;Inputs!$CM198),(AP$4-Inputs!$CL198+1)/(Inputs!$AI198+1),0)))))))))</f>
        <v>0</v>
      </c>
      <c r="AQ201" s="27">
        <f>IF(AND(Inputs!$CO198=0,AQ$4&gt;=Inputs!$CM198),1,IF(AND(AQ$4&gt;=Inputs!$CM198,AQ$4&lt;Inputs!$CN198),1,IF(AND(AQ$4=Inputs!$CN198,AQ$4=Inputs!$CO198),1,IF(OR(AND(AQ$4=Inputs!$CN198+1,Inputs!$CN198=Inputs!$CO198),AND(AQ$4=Inputs!$CN198+2,Inputs!$CN198=Inputs!$CO198)),0,IF(AQ$4=Inputs!$CN198,0.8,IF(AQ$4=Inputs!$CN198+1,0.6,IF(AQ$4=Inputs!$CN198+2,0.4,IF(AQ$4=Inputs!$CO198,0.2,IF(AND(AQ$4&gt;=Inputs!$CL198,AQ$4&lt;Inputs!$CM198),(AQ$4-Inputs!$CL198+1)/(Inputs!$AI198+1),0)))))))))</f>
        <v>0</v>
      </c>
      <c r="AR201" s="27">
        <f>IF(AND(Inputs!$CO198=0,AR$4&gt;=Inputs!$CM198),1,IF(AND(AR$4&gt;=Inputs!$CM198,AR$4&lt;Inputs!$CN198),1,IF(AND(AR$4=Inputs!$CN198,AR$4=Inputs!$CO198),1,IF(OR(AND(AR$4=Inputs!$CN198+1,Inputs!$CN198=Inputs!$CO198),AND(AR$4=Inputs!$CN198+2,Inputs!$CN198=Inputs!$CO198)),0,IF(AR$4=Inputs!$CN198,0.8,IF(AR$4=Inputs!$CN198+1,0.6,IF(AR$4=Inputs!$CN198+2,0.4,IF(AR$4=Inputs!$CO198,0.2,IF(AND(AR$4&gt;=Inputs!$CL198,AR$4&lt;Inputs!$CM198),(AR$4-Inputs!$CL198+1)/(Inputs!$AI198+1),0)))))))))</f>
        <v>0</v>
      </c>
      <c r="AS201" s="27">
        <f>IF(AND(Inputs!$CO198=0,AS$4&gt;=Inputs!$CM198),1,IF(AND(AS$4&gt;=Inputs!$CM198,AS$4&lt;Inputs!$CN198),1,IF(AND(AS$4=Inputs!$CN198,AS$4=Inputs!$CO198),1,IF(OR(AND(AS$4=Inputs!$CN198+1,Inputs!$CN198=Inputs!$CO198),AND(AS$4=Inputs!$CN198+2,Inputs!$CN198=Inputs!$CO198)),0,IF(AS$4=Inputs!$CN198,0.8,IF(AS$4=Inputs!$CN198+1,0.6,IF(AS$4=Inputs!$CN198+2,0.4,IF(AS$4=Inputs!$CO198,0.2,IF(AND(AS$4&gt;=Inputs!$CL198,AS$4&lt;Inputs!$CM198),(AS$4-Inputs!$CL198+1)/(Inputs!$AI198+1),0)))))))))</f>
        <v>0</v>
      </c>
      <c r="AT201" s="27">
        <f>IF(AND(Inputs!$CO198=0,AT$4&gt;=Inputs!$CM198),1,IF(AND(AT$4&gt;=Inputs!$CM198,AT$4&lt;Inputs!$CN198),1,IF(AND(AT$4=Inputs!$CN198,AT$4=Inputs!$CO198),1,IF(OR(AND(AT$4=Inputs!$CN198+1,Inputs!$CN198=Inputs!$CO198),AND(AT$4=Inputs!$CN198+2,Inputs!$CN198=Inputs!$CO198)),0,IF(AT$4=Inputs!$CN198,0.8,IF(AT$4=Inputs!$CN198+1,0.6,IF(AT$4=Inputs!$CN198+2,0.4,IF(AT$4=Inputs!$CO198,0.2,IF(AND(AT$4&gt;=Inputs!$CL198,AT$4&lt;Inputs!$CM198),(AT$4-Inputs!$CL198+1)/(Inputs!$AI198+1),0)))))))))</f>
        <v>0</v>
      </c>
      <c r="AU201" s="27">
        <f>IF(AND(Inputs!$CO198=0,AU$4&gt;=Inputs!$CM198),1,IF(AND(AU$4&gt;=Inputs!$CM198,AU$4&lt;Inputs!$CN198),1,IF(AND(AU$4=Inputs!$CN198,AU$4=Inputs!$CO198),1,IF(OR(AND(AU$4=Inputs!$CN198+1,Inputs!$CN198=Inputs!$CO198),AND(AU$4=Inputs!$CN198+2,Inputs!$CN198=Inputs!$CO198)),0,IF(AU$4=Inputs!$CN198,0.8,IF(AU$4=Inputs!$CN198+1,0.6,IF(AU$4=Inputs!$CN198+2,0.4,IF(AU$4=Inputs!$CO198,0.2,IF(AND(AU$4&gt;=Inputs!$CL198,AU$4&lt;Inputs!$CM198),(AU$4-Inputs!$CL198+1)/(Inputs!$AI198+1),0)))))))))</f>
        <v>0</v>
      </c>
      <c r="AV201" s="27">
        <f>IF(AND(Inputs!$CO198=0,AV$4&gt;=Inputs!$CM198),1,IF(AND(AV$4&gt;=Inputs!$CM198,AV$4&lt;Inputs!$CN198),1,IF(AND(AV$4=Inputs!$CN198,AV$4=Inputs!$CO198),1,IF(OR(AND(AV$4=Inputs!$CN198+1,Inputs!$CN198=Inputs!$CO198),AND(AV$4=Inputs!$CN198+2,Inputs!$CN198=Inputs!$CO198)),0,IF(AV$4=Inputs!$CN198,0.8,IF(AV$4=Inputs!$CN198+1,0.6,IF(AV$4=Inputs!$CN198+2,0.4,IF(AV$4=Inputs!$CO198,0.2,IF(AND(AV$4&gt;=Inputs!$CL198,AV$4&lt;Inputs!$CM198),(AV$4-Inputs!$CL198+1)/(Inputs!$AI198+1),0)))))))))</f>
        <v>0</v>
      </c>
      <c r="AW201" s="27">
        <f>IF(AND(Inputs!$CO198=0,AW$4&gt;=Inputs!$CM198),1,IF(AND(AW$4&gt;=Inputs!$CM198,AW$4&lt;Inputs!$CN198),1,IF(AND(AW$4=Inputs!$CN198,AW$4=Inputs!$CO198),1,IF(OR(AND(AW$4=Inputs!$CN198+1,Inputs!$CN198=Inputs!$CO198),AND(AW$4=Inputs!$CN198+2,Inputs!$CN198=Inputs!$CO198)),0,IF(AW$4=Inputs!$CN198,0.8,IF(AW$4=Inputs!$CN198+1,0.6,IF(AW$4=Inputs!$CN198+2,0.4,IF(AW$4=Inputs!$CO198,0.2,IF(AND(AW$4&gt;=Inputs!$CL198,AW$4&lt;Inputs!$CM198),(AW$4-Inputs!$CL198+1)/(Inputs!$AI198+1),0)))))))))</f>
        <v>0</v>
      </c>
      <c r="AX201" s="27">
        <f>IF(AND(Inputs!$CO198=0,AX$4&gt;=Inputs!$CM198),1,IF(AND(AX$4&gt;=Inputs!$CM198,AX$4&lt;Inputs!$CN198),1,IF(AND(AX$4=Inputs!$CN198,AX$4=Inputs!$CO198),1,IF(OR(AND(AX$4=Inputs!$CN198+1,Inputs!$CN198=Inputs!$CO198),AND(AX$4=Inputs!$CN198+2,Inputs!$CN198=Inputs!$CO198)),0,IF(AX$4=Inputs!$CN198,0.8,IF(AX$4=Inputs!$CN198+1,0.6,IF(AX$4=Inputs!$CN198+2,0.4,IF(AX$4=Inputs!$CO198,0.2,IF(AND(AX$4&gt;=Inputs!$CL198,AX$4&lt;Inputs!$CM198),(AX$4-Inputs!$CL198+1)/(Inputs!$AI198+1),0)))))))))</f>
        <v>0</v>
      </c>
      <c r="AY201" s="27">
        <f>IF(AND(Inputs!$CO198=0,AY$4&gt;=Inputs!$CM198),1,IF(AND(AY$4&gt;=Inputs!$CM198,AY$4&lt;Inputs!$CN198),1,IF(AND(AY$4=Inputs!$CN198,AY$4=Inputs!$CO198),1,IF(OR(AND(AY$4=Inputs!$CN198+1,Inputs!$CN198=Inputs!$CO198),AND(AY$4=Inputs!$CN198+2,Inputs!$CN198=Inputs!$CO198)),0,IF(AY$4=Inputs!$CN198,0.8,IF(AY$4=Inputs!$CN198+1,0.6,IF(AY$4=Inputs!$CN198+2,0.4,IF(AY$4=Inputs!$CO198,0.2,IF(AND(AY$4&gt;=Inputs!$CL198,AY$4&lt;Inputs!$CM198),(AY$4-Inputs!$CL198+1)/(Inputs!$AI198+1),0)))))))))</f>
        <v>0</v>
      </c>
      <c r="AZ201" s="27">
        <f>IF(AND(Inputs!$CO198=0,AZ$4&gt;=Inputs!$CM198),1,IF(AND(AZ$4&gt;=Inputs!$CM198,AZ$4&lt;Inputs!$CN198),1,IF(AND(AZ$4=Inputs!$CN198,AZ$4=Inputs!$CO198),1,IF(OR(AND(AZ$4=Inputs!$CN198+1,Inputs!$CN198=Inputs!$CO198),AND(AZ$4=Inputs!$CN198+2,Inputs!$CN198=Inputs!$CO198)),0,IF(AZ$4=Inputs!$CN198,0.8,IF(AZ$4=Inputs!$CN198+1,0.6,IF(AZ$4=Inputs!$CN198+2,0.4,IF(AZ$4=Inputs!$CO198,0.2,IF(AND(AZ$4&gt;=Inputs!$CL198,AZ$4&lt;Inputs!$CM198),(AZ$4-Inputs!$CL198+1)/(Inputs!$AI198+1),0)))))))))</f>
        <v>0</v>
      </c>
      <c r="BA201" s="27">
        <f>IF(AND(Inputs!$CO198=0,BA$4&gt;=Inputs!$CM198),1,IF(AND(BA$4&gt;=Inputs!$CM198,BA$4&lt;Inputs!$CN198),1,IF(AND(BA$4=Inputs!$CN198,BA$4=Inputs!$CO198),1,IF(OR(AND(BA$4=Inputs!$CN198+1,Inputs!$CN198=Inputs!$CO198),AND(BA$4=Inputs!$CN198+2,Inputs!$CN198=Inputs!$CO198)),0,IF(BA$4=Inputs!$CN198,0.8,IF(BA$4=Inputs!$CN198+1,0.6,IF(BA$4=Inputs!$CN198+2,0.4,IF(BA$4=Inputs!$CO198,0.2,IF(AND(BA$4&gt;=Inputs!$CL198,BA$4&lt;Inputs!$CM198),(BA$4-Inputs!$CL198+1)/(Inputs!$AI198+1),0)))))))))</f>
        <v>0</v>
      </c>
      <c r="BB201" s="27">
        <f>IF(AND(Inputs!$CO198=0,BB$4&gt;=Inputs!$CM198),1,IF(AND(BB$4&gt;=Inputs!$CM198,BB$4&lt;Inputs!$CN198),1,IF(AND(BB$4=Inputs!$CN198,BB$4=Inputs!$CO198),1,IF(OR(AND(BB$4=Inputs!$CN198+1,Inputs!$CN198=Inputs!$CO198),AND(BB$4=Inputs!$CN198+2,Inputs!$CN198=Inputs!$CO198)),0,IF(BB$4=Inputs!$CN198,0.8,IF(BB$4=Inputs!$CN198+1,0.6,IF(BB$4=Inputs!$CN198+2,0.4,IF(BB$4=Inputs!$CO198,0.2,IF(AND(BB$4&gt;=Inputs!$CL198,BB$4&lt;Inputs!$CM198),(BB$4-Inputs!$CL198+1)/(Inputs!$AI198+1),0)))))))))</f>
        <v>0</v>
      </c>
      <c r="BC201" s="27">
        <f>IF(AND(Inputs!$CO198=0,BC$4&gt;=Inputs!$CM198),1,IF(AND(BC$4&gt;=Inputs!$CM198,BC$4&lt;Inputs!$CN198),1,IF(AND(BC$4=Inputs!$CN198,BC$4=Inputs!$CO198),1,IF(OR(AND(BC$4=Inputs!$CN198+1,Inputs!$CN198=Inputs!$CO198),AND(BC$4=Inputs!$CN198+2,Inputs!$CN198=Inputs!$CO198)),0,IF(BC$4=Inputs!$CN198,0.8,IF(BC$4=Inputs!$CN198+1,0.6,IF(BC$4=Inputs!$CN198+2,0.4,IF(BC$4=Inputs!$CO198,0.2,IF(AND(BC$4&gt;=Inputs!$CL198,BC$4&lt;Inputs!$CM198),(BC$4-Inputs!$CL198+1)/(Inputs!$AI198+1),0)))))))))</f>
        <v>0</v>
      </c>
      <c r="BD201" s="27">
        <f>IF(AND(Inputs!$CO198=0,BD$4&gt;=Inputs!$CM198),1,IF(AND(BD$4&gt;=Inputs!$CM198,BD$4&lt;Inputs!$CN198),1,IF(AND(BD$4=Inputs!$CN198,BD$4=Inputs!$CO198),1,IF(OR(AND(BD$4=Inputs!$CN198+1,Inputs!$CN198=Inputs!$CO198),AND(BD$4=Inputs!$CN198+2,Inputs!$CN198=Inputs!$CO198)),0,IF(BD$4=Inputs!$CN198,0.8,IF(BD$4=Inputs!$CN198+1,0.6,IF(BD$4=Inputs!$CN198+2,0.4,IF(BD$4=Inputs!$CO198,0.2,IF(AND(BD$4&gt;=Inputs!$CL198,BD$4&lt;Inputs!$CM198),(BD$4-Inputs!$CL198+1)/(Inputs!$AI198+1),0)))))))))</f>
        <v>0</v>
      </c>
      <c r="BE201" s="27">
        <f>IF(AND(Inputs!$CO198=0,BE$4&gt;=Inputs!$CM198),1,IF(AND(BE$4&gt;=Inputs!$CM198,BE$4&lt;Inputs!$CN198),1,IF(AND(BE$4=Inputs!$CN198,BE$4=Inputs!$CO198),1,IF(OR(AND(BE$4=Inputs!$CN198+1,Inputs!$CN198=Inputs!$CO198),AND(BE$4=Inputs!$CN198+2,Inputs!$CN198=Inputs!$CO198)),0,IF(BE$4=Inputs!$CN198,0.8,IF(BE$4=Inputs!$CN198+1,0.6,IF(BE$4=Inputs!$CN198+2,0.4,IF(BE$4=Inputs!$CO198,0.2,IF(AND(BE$4&gt;=Inputs!$CL198,BE$4&lt;Inputs!$CM198),(BE$4-Inputs!$CL198+1)/(Inputs!$AI198+1),0)))))))))</f>
        <v>0</v>
      </c>
      <c r="BF201" s="27">
        <f>IF(AND(Inputs!$CO198=0,BF$4&gt;=Inputs!$CM198),1,IF(AND(BF$4&gt;=Inputs!$CM198,BF$4&lt;Inputs!$CN198),1,IF(AND(BF$4=Inputs!$CN198,BF$4=Inputs!$CO198),1,IF(OR(AND(BF$4=Inputs!$CN198+1,Inputs!$CN198=Inputs!$CO198),AND(BF$4=Inputs!$CN198+2,Inputs!$CN198=Inputs!$CO198)),0,IF(BF$4=Inputs!$CN198,0.8,IF(BF$4=Inputs!$CN198+1,0.6,IF(BF$4=Inputs!$CN198+2,0.4,IF(BF$4=Inputs!$CO198,0.2,IF(AND(BF$4&gt;=Inputs!$CL198,BF$4&lt;Inputs!$CM198),(BF$4-Inputs!$CL198+1)/(Inputs!$AI198+1),0)))))))))</f>
        <v>0</v>
      </c>
      <c r="BG201" s="27">
        <f>IF(AND(Inputs!$CO198=0,BG$4&gt;=Inputs!$CM198),1,IF(AND(BG$4&gt;=Inputs!$CM198,BG$4&lt;Inputs!$CN198),1,IF(AND(BG$4=Inputs!$CN198,BG$4=Inputs!$CO198),1,IF(OR(AND(BG$4=Inputs!$CN198+1,Inputs!$CN198=Inputs!$CO198),AND(BG$4=Inputs!$CN198+2,Inputs!$CN198=Inputs!$CO198)),0,IF(BG$4=Inputs!$CN198,0.8,IF(BG$4=Inputs!$CN198+1,0.6,IF(BG$4=Inputs!$CN198+2,0.4,IF(BG$4=Inputs!$CO198,0.2,IF(AND(BG$4&gt;=Inputs!$CL198,BG$4&lt;Inputs!$CM198),(BG$4-Inputs!$CL198+1)/(Inputs!$AI198+1),0)))))))))</f>
        <v>0</v>
      </c>
      <c r="BH201" s="27">
        <f>IF(AND(Inputs!$CO198=0,BH$4&gt;=Inputs!$CM198),1,IF(AND(BH$4&gt;=Inputs!$CM198,BH$4&lt;Inputs!$CN198),1,IF(AND(BH$4=Inputs!$CN198,BH$4=Inputs!$CO198),1,IF(OR(AND(BH$4=Inputs!$CN198+1,Inputs!$CN198=Inputs!$CO198),AND(BH$4=Inputs!$CN198+2,Inputs!$CN198=Inputs!$CO198)),0,IF(BH$4=Inputs!$CN198,0.8,IF(BH$4=Inputs!$CN198+1,0.6,IF(BH$4=Inputs!$CN198+2,0.4,IF(BH$4=Inputs!$CO198,0.2,IF(AND(BH$4&gt;=Inputs!$CL198,BH$4&lt;Inputs!$CM198),(BH$4-Inputs!$CL198+1)/(Inputs!$AI198+1),0)))))))))</f>
        <v>0</v>
      </c>
      <c r="BI201" s="27">
        <f>IF(AND(Inputs!$CO198=0,BI$4&gt;=Inputs!$CM198),1,IF(AND(BI$4&gt;=Inputs!$CM198,BI$4&lt;Inputs!$CN198),1,IF(AND(BI$4=Inputs!$CN198,BI$4=Inputs!$CO198),1,IF(OR(AND(BI$4=Inputs!$CN198+1,Inputs!$CN198=Inputs!$CO198),AND(BI$4=Inputs!$CN198+2,Inputs!$CN198=Inputs!$CO198)),0,IF(BI$4=Inputs!$CN198,0.8,IF(BI$4=Inputs!$CN198+1,0.6,IF(BI$4=Inputs!$CN198+2,0.4,IF(BI$4=Inputs!$CO198,0.2,IF(AND(BI$4&gt;=Inputs!$CL198,BI$4&lt;Inputs!$CM198),(BI$4-Inputs!$CL198+1)/(Inputs!$AI198+1),0)))))))))</f>
        <v>0</v>
      </c>
      <c r="BJ201" s="27">
        <f>IF(AND(Inputs!$CO198=0,BJ$4&gt;=Inputs!$CM198),1,IF(AND(BJ$4&gt;=Inputs!$CM198,BJ$4&lt;Inputs!$CN198),1,IF(AND(BJ$4=Inputs!$CN198,BJ$4=Inputs!$CO198),1,IF(OR(AND(BJ$4=Inputs!$CN198+1,Inputs!$CN198=Inputs!$CO198),AND(BJ$4=Inputs!$CN198+2,Inputs!$CN198=Inputs!$CO198)),0,IF(BJ$4=Inputs!$CN198,0.8,IF(BJ$4=Inputs!$CN198+1,0.6,IF(BJ$4=Inputs!$CN198+2,0.4,IF(BJ$4=Inputs!$CO198,0.2,IF(AND(BJ$4&gt;=Inputs!$CL198,BJ$4&lt;Inputs!$CM198),(BJ$4-Inputs!$CL198+1)/(Inputs!$AI198+1),0)))))))))</f>
        <v>0</v>
      </c>
      <c r="BK201" s="27">
        <f>IF(AND(Inputs!$CO198=0,BK$4&gt;=Inputs!$CM198),1,IF(AND(BK$4&gt;=Inputs!$CM198,BK$4&lt;Inputs!$CN198),1,IF(AND(BK$4=Inputs!$CN198,BK$4=Inputs!$CO198),1,IF(OR(AND(BK$4=Inputs!$CN198+1,Inputs!$CN198=Inputs!$CO198),AND(BK$4=Inputs!$CN198+2,Inputs!$CN198=Inputs!$CO198)),0,IF(BK$4=Inputs!$CN198,0.8,IF(BK$4=Inputs!$CN198+1,0.6,IF(BK$4=Inputs!$CN198+2,0.4,IF(BK$4=Inputs!$CO198,0.2,IF(AND(BK$4&gt;=Inputs!$CL198,BK$4&lt;Inputs!$CM198),(BK$4-Inputs!$CL198+1)/(Inputs!$AI198+1),0)))))))))</f>
        <v>0</v>
      </c>
      <c r="BL201" s="27">
        <f>IF(AND(Inputs!$CO198=0,BL$4&gt;=Inputs!$CM198),1,IF(AND(BL$4&gt;=Inputs!$CM198,BL$4&lt;Inputs!$CN198),1,IF(AND(BL$4=Inputs!$CN198,BL$4=Inputs!$CO198),1,IF(OR(AND(BL$4=Inputs!$CN198+1,Inputs!$CN198=Inputs!$CO198),AND(BL$4=Inputs!$CN198+2,Inputs!$CN198=Inputs!$CO198)),0,IF(BL$4=Inputs!$CN198,0.8,IF(BL$4=Inputs!$CN198+1,0.6,IF(BL$4=Inputs!$CN198+2,0.4,IF(BL$4=Inputs!$CO198,0.2,IF(AND(BL$4&gt;=Inputs!$CL198,BL$4&lt;Inputs!$CM198),(BL$4-Inputs!$CL198+1)/(Inputs!$AI198+1),0)))))))))</f>
        <v>0</v>
      </c>
      <c r="BM201" s="27">
        <f>IF(AND(Inputs!$CO198=0,BM$4&gt;=Inputs!$CM198),1,IF(AND(BM$4&gt;=Inputs!$CM198,BM$4&lt;Inputs!$CN198),1,IF(AND(BM$4=Inputs!$CN198,BM$4=Inputs!$CO198),1,IF(OR(AND(BM$4=Inputs!$CN198+1,Inputs!$CN198=Inputs!$CO198),AND(BM$4=Inputs!$CN198+2,Inputs!$CN198=Inputs!$CO198)),0,IF(BM$4=Inputs!$CN198,0.8,IF(BM$4=Inputs!$CN198+1,0.6,IF(BM$4=Inputs!$CN198+2,0.4,IF(BM$4=Inputs!$CO198,0.2,IF(AND(BM$4&gt;=Inputs!$CL198,BM$4&lt;Inputs!$CM198),(BM$4-Inputs!$CL198+1)/(Inputs!$AI198+1),0)))))))))</f>
        <v>0</v>
      </c>
      <c r="BO201" s="46" t="str">
        <f>IF(Inputs!$B198="","",(ROUND(Inputs!$BC198*AJ201,0)))</f>
        <v/>
      </c>
      <c r="BP201" s="46" t="str">
        <f>IF(Inputs!$B198="","",(ROUND(Inputs!$BC198*AK201,0)))</f>
        <v/>
      </c>
      <c r="BQ201" s="46" t="str">
        <f>IF(Inputs!$B198="","",(ROUND(Inputs!$BC198*AL201,0)))</f>
        <v/>
      </c>
      <c r="BR201" s="46" t="str">
        <f>IF(Inputs!$B198="","",(ROUND(Inputs!$BC198*AM201,0)))</f>
        <v/>
      </c>
      <c r="BS201" s="46" t="str">
        <f>IF(Inputs!$B198="","",(ROUND(Inputs!$BC198*AN201,0)))</f>
        <v/>
      </c>
      <c r="BT201" s="46" t="str">
        <f>IF(Inputs!$B198="","",(ROUND(Inputs!$BC198*AO201,0)))</f>
        <v/>
      </c>
      <c r="BU201" s="46" t="str">
        <f>IF(Inputs!$B198="","",(ROUND(Inputs!$BC198*AP201,0)))</f>
        <v/>
      </c>
      <c r="BV201" s="46" t="str">
        <f>IF(Inputs!$B198="","",(ROUND(Inputs!$BC198*AQ201,0)))</f>
        <v/>
      </c>
      <c r="BW201" s="46" t="str">
        <f>IF(Inputs!$B198="","",(ROUND(Inputs!$BC198*AR201,0)))</f>
        <v/>
      </c>
      <c r="BX201" s="46" t="str">
        <f>IF(Inputs!$B198="","",(ROUND(Inputs!$BC198*AS201,0)))</f>
        <v/>
      </c>
      <c r="BY201" s="46" t="str">
        <f>IF(Inputs!$B198="","",(ROUND(Inputs!$BC198*AT201,0)))</f>
        <v/>
      </c>
      <c r="BZ201" s="46" t="str">
        <f>IF(Inputs!$B198="","",(ROUND(Inputs!$BC198*AU201,0)))</f>
        <v/>
      </c>
      <c r="CA201" s="46" t="str">
        <f>IF(Inputs!$B198="","",(ROUND(Inputs!$BC198*AV201,0)))</f>
        <v/>
      </c>
      <c r="CB201" s="46" t="str">
        <f>IF(Inputs!$B198="","",(ROUND(Inputs!$BC198*AW201,0)))</f>
        <v/>
      </c>
      <c r="CC201" s="46" t="str">
        <f>IF(Inputs!$B198="","",(ROUND(Inputs!$BC198*AX201,0)))</f>
        <v/>
      </c>
      <c r="CD201" s="46" t="str">
        <f>IF(Inputs!$B198="","",(ROUND(Inputs!$BC198*AY201,0)))</f>
        <v/>
      </c>
      <c r="CE201" s="46" t="str">
        <f>IF(Inputs!$B198="","",(ROUND(Inputs!$BC198*AZ201,0)))</f>
        <v/>
      </c>
      <c r="CF201" s="46" t="str">
        <f>IF(Inputs!$B198="","",(ROUND(Inputs!$BC198*BA201,0)))</f>
        <v/>
      </c>
      <c r="CG201" s="46" t="str">
        <f>IF(Inputs!$B198="","",(ROUND(Inputs!$BC198*BB201,0)))</f>
        <v/>
      </c>
      <c r="CH201" s="46" t="str">
        <f>IF(Inputs!$B198="","",(ROUND(Inputs!$BC198*BC201,0)))</f>
        <v/>
      </c>
      <c r="CI201" s="46" t="str">
        <f>IF(Inputs!$B198="","",(ROUND(Inputs!$BC198*BD201,0)))</f>
        <v/>
      </c>
      <c r="CJ201" s="46" t="str">
        <f>IF(Inputs!$B198="","",(ROUND(Inputs!$BC198*BE201,0)))</f>
        <v/>
      </c>
      <c r="CK201" s="46" t="str">
        <f>IF(Inputs!$B198="","",(ROUND(Inputs!$BC198*BF201,0)))</f>
        <v/>
      </c>
      <c r="CL201" s="46" t="str">
        <f>IF(Inputs!$B198="","",(ROUND(Inputs!$BC198*BG201,0)))</f>
        <v/>
      </c>
      <c r="CM201" s="46" t="str">
        <f>IF(Inputs!$B198="","",(ROUND(Inputs!$BC198*BH201,0)))</f>
        <v/>
      </c>
      <c r="CN201" s="46" t="str">
        <f>IF(Inputs!$B198="","",(ROUND(Inputs!$BC198*BI201,0)))</f>
        <v/>
      </c>
      <c r="CO201" s="46" t="str">
        <f>IF(Inputs!$B198="","",(ROUND(Inputs!$BC198*BJ201,0)))</f>
        <v/>
      </c>
      <c r="CP201" s="46" t="str">
        <f>IF(Inputs!$B198="","",(ROUND(Inputs!$BC198*BK201,0)))</f>
        <v/>
      </c>
      <c r="CQ201" s="46" t="str">
        <f>IF(Inputs!$B198="","",(ROUND(Inputs!$BC198*BL201,0)))</f>
        <v/>
      </c>
      <c r="CR201" s="46" t="str">
        <f>IF(Inputs!$B198="","",(ROUND(Inputs!$BC198*BM201,0)))</f>
        <v/>
      </c>
      <c r="CV201" s="46" t="str">
        <f>IF(A201="","",IF(AND(CV$4&lt;=Inputs!$CQ198,CV$4&gt;=Inputs!$CP198),Inputs!$AR198/(Inputs!$CQ198-Inputs!$CP198+1),0)+IF(CV$4=Inputs!$CL198,Inputs!$BD198,0))</f>
        <v/>
      </c>
      <c r="CW201" s="46" t="str">
        <f>IF(B201="","",IF(AND(CW$4&lt;=Inputs!$CQ198,CW$4&gt;=Inputs!$CP198),Inputs!$AR198/(Inputs!$CQ198-Inputs!$CP198+1),0)+IF(CW$4=Inputs!$CL198,Inputs!$BD198,0))</f>
        <v/>
      </c>
      <c r="CX201" s="46" t="str">
        <f>IF(C201="","",IF(AND(CX$4&lt;=Inputs!$CQ198,CX$4&gt;=Inputs!$CP198),Inputs!$AR198/(Inputs!$CQ198-Inputs!$CP198+1),0)+IF(CX$4=Inputs!$CL198,Inputs!$BD198,0))</f>
        <v/>
      </c>
      <c r="CY201" s="46" t="str">
        <f>IF(D201="","",IF(AND(CY$4&lt;=Inputs!$CQ198,CY$4&gt;=Inputs!$CP198),Inputs!$AR198/(Inputs!$CQ198-Inputs!$CP198+1),0)+IF(CY$4=Inputs!$CL198,Inputs!$BD198,0))</f>
        <v/>
      </c>
      <c r="CZ201" s="46" t="str">
        <f>IF(E201="","",IF(AND(CZ$4&lt;=Inputs!$CQ198,CZ$4&gt;=Inputs!$CP198),Inputs!$AR198/(Inputs!$CQ198-Inputs!$CP198+1),0)+IF(CZ$4=Inputs!$CL198,Inputs!$BD198,0))</f>
        <v/>
      </c>
      <c r="DA201" s="46" t="str">
        <f>IF(F201="","",IF(AND(DA$4&lt;=Inputs!$CQ198,DA$4&gt;=Inputs!$CP198),Inputs!$AR198/(Inputs!$CQ198-Inputs!$CP198+1),0)+IF(DA$4=Inputs!$CL198,Inputs!$BD198,0))</f>
        <v/>
      </c>
      <c r="DB201" s="46" t="str">
        <f>IF(G201="","",IF(AND(DB$4&lt;=Inputs!$CQ198,DB$4&gt;=Inputs!$CP198),Inputs!$AR198/(Inputs!$CQ198-Inputs!$CP198+1),0)+IF(DB$4=Inputs!$CL198,Inputs!$BD198,0))</f>
        <v/>
      </c>
      <c r="DC201" s="46" t="str">
        <f>IF(H201="","",IF(AND(DC$4&lt;=Inputs!$CQ198,DC$4&gt;=Inputs!$CP198),Inputs!$AR198/(Inputs!$CQ198-Inputs!$CP198+1),0)+IF(DC$4=Inputs!$CL198,Inputs!$BD198,0))</f>
        <v/>
      </c>
      <c r="DD201" s="46" t="str">
        <f>IF(I201="","",IF(AND(DD$4&lt;=Inputs!$CQ198,DD$4&gt;=Inputs!$CP198),Inputs!$AR198/(Inputs!$CQ198-Inputs!$CP198+1),0)+IF(DD$4=Inputs!$CL198,Inputs!$BD198,0))</f>
        <v/>
      </c>
      <c r="DE201" s="46" t="str">
        <f>IF(J201="","",IF(AND(DE$4&lt;=Inputs!$CQ198,DE$4&gt;=Inputs!$CP198),Inputs!$AR198/(Inputs!$CQ198-Inputs!$CP198+1),0)+IF(DE$4=Inputs!$CL198,Inputs!$BD198,0))</f>
        <v/>
      </c>
      <c r="DF201" s="46" t="str">
        <f>IF(K201="","",IF(AND(DF$4&lt;=Inputs!$CQ198,DF$4&gt;=Inputs!$CP198),Inputs!$AR198/(Inputs!$CQ198-Inputs!$CP198+1),0)+IF(DF$4=Inputs!$CL198,Inputs!$BD198,0))</f>
        <v/>
      </c>
      <c r="DG201" s="46" t="str">
        <f>IF(L201="","",IF(AND(DG$4&lt;=Inputs!$CQ198,DG$4&gt;=Inputs!$CP198),Inputs!$AR198/(Inputs!$CQ198-Inputs!$CP198+1),0)+IF(DG$4=Inputs!$CL198,Inputs!$BD198,0))</f>
        <v/>
      </c>
      <c r="DH201" s="46" t="str">
        <f>IF(M201="","",IF(AND(DH$4&lt;=Inputs!$CQ198,DH$4&gt;=Inputs!$CP198),Inputs!$AR198/(Inputs!$CQ198-Inputs!$CP198+1),0)+IF(DH$4=Inputs!$CL198,Inputs!$BD198,0))</f>
        <v/>
      </c>
      <c r="DI201" s="46" t="str">
        <f>IF(N201="","",IF(AND(DI$4&lt;=Inputs!$CQ198,DI$4&gt;=Inputs!$CP198),Inputs!$AR198/(Inputs!$CQ198-Inputs!$CP198+1),0)+IF(DI$4=Inputs!$CL198,Inputs!$BD198,0))</f>
        <v/>
      </c>
      <c r="DJ201" s="46" t="str">
        <f>IF(O201="","",IF(AND(DJ$4&lt;=Inputs!$CQ198,DJ$4&gt;=Inputs!$CP198),Inputs!$AR198/(Inputs!$CQ198-Inputs!$CP198+1),0)+IF(DJ$4=Inputs!$CL198,Inputs!$BD198,0))</f>
        <v/>
      </c>
      <c r="DK201" s="46" t="str">
        <f>IF(P201="","",IF(AND(DK$4&lt;=Inputs!$CQ198,DK$4&gt;=Inputs!$CP198),Inputs!$AR198/(Inputs!$CQ198-Inputs!$CP198+1),0)+IF(DK$4=Inputs!$CL198,Inputs!$BD198,0))</f>
        <v/>
      </c>
      <c r="DL201" s="46" t="str">
        <f>IF(Q201="","",IF(AND(DL$4&lt;=Inputs!$CQ198,DL$4&gt;=Inputs!$CP198),Inputs!$AR198/(Inputs!$CQ198-Inputs!$CP198+1),0)+IF(DL$4=Inputs!$CL198,Inputs!$BD198,0))</f>
        <v/>
      </c>
      <c r="DM201" s="46" t="str">
        <f>IF(R201="","",IF(AND(DM$4&lt;=Inputs!$CQ198,DM$4&gt;=Inputs!$CP198),Inputs!$AR198/(Inputs!$CQ198-Inputs!$CP198+1),0)+IF(DM$4=Inputs!$CL198,Inputs!$BD198,0))</f>
        <v/>
      </c>
      <c r="DN201" s="46" t="str">
        <f>IF(S201="","",IF(AND(DN$4&lt;=Inputs!$CQ198,DN$4&gt;=Inputs!$CP198),Inputs!$AR198/(Inputs!$CQ198-Inputs!$CP198+1),0)+IF(DN$4=Inputs!$CL198,Inputs!$BD198,0))</f>
        <v/>
      </c>
      <c r="DO201" s="46" t="str">
        <f>IF(T201="","",IF(AND(DO$4&lt;=Inputs!$CQ198,DO$4&gt;=Inputs!$CP198),Inputs!$AR198/(Inputs!$CQ198-Inputs!$CP198+1),0)+IF(DO$4=Inputs!$CL198,Inputs!$BD198,0))</f>
        <v/>
      </c>
      <c r="DP201" s="46" t="str">
        <f>IF(U201="","",IF(AND(DP$4&lt;=Inputs!$CQ198,DP$4&gt;=Inputs!$CP198),Inputs!$AR198/(Inputs!$CQ198-Inputs!$CP198+1),0)+IF(DP$4=Inputs!$CL198,Inputs!$BD198,0))</f>
        <v/>
      </c>
      <c r="DQ201" s="46" t="str">
        <f>IF(V201="","",IF(AND(DQ$4&lt;=Inputs!$CQ198,DQ$4&gt;=Inputs!$CP198),Inputs!$AR198/(Inputs!$CQ198-Inputs!$CP198+1),0)+IF(DQ$4=Inputs!$CL198,Inputs!$BD198,0))</f>
        <v/>
      </c>
      <c r="DR201" s="46" t="str">
        <f>IF(W201="","",IF(AND(DR$4&lt;=Inputs!$CQ198,DR$4&gt;=Inputs!$CP198),Inputs!$AR198/(Inputs!$CQ198-Inputs!$CP198+1),0)+IF(DR$4=Inputs!$CL198,Inputs!$BD198,0))</f>
        <v/>
      </c>
      <c r="DS201" s="46" t="str">
        <f>IF(X201="","",IF(AND(DS$4&lt;=Inputs!$CQ198,DS$4&gt;=Inputs!$CP198),Inputs!$AR198/(Inputs!$CQ198-Inputs!$CP198+1),0)+IF(DS$4=Inputs!$CL198,Inputs!$BD198,0))</f>
        <v/>
      </c>
      <c r="DT201" s="46" t="str">
        <f>IF(Y201="","",IF(AND(DT$4&lt;=Inputs!$CQ198,DT$4&gt;=Inputs!$CP198),Inputs!$AR198/(Inputs!$CQ198-Inputs!$CP198+1),0)+IF(DT$4=Inputs!$CL198,Inputs!$BD198,0))</f>
        <v/>
      </c>
      <c r="DU201" s="46" t="str">
        <f>IF(Z201="","",IF(AND(DU$4&lt;=Inputs!$CQ198,DU$4&gt;=Inputs!$CP198),Inputs!$AR198/(Inputs!$CQ198-Inputs!$CP198+1),0)+IF(DU$4=Inputs!$CL198,Inputs!$BD198,0))</f>
        <v/>
      </c>
      <c r="DV201" s="46" t="str">
        <f>IF(AA201="","",IF(AND(DV$4&lt;=Inputs!$CQ198,DV$4&gt;=Inputs!$CP198),Inputs!$AR198/(Inputs!$CQ198-Inputs!$CP198+1),0)+IF(DV$4=Inputs!$CL198,Inputs!$BD198,0))</f>
        <v/>
      </c>
      <c r="DW201" s="46" t="str">
        <f>IF(AB201="","",IF(AND(DW$4&lt;=Inputs!$CQ198,DW$4&gt;=Inputs!$CP198),Inputs!$AR198/(Inputs!$CQ198-Inputs!$CP198+1),0)+IF(DW$4=Inputs!$CL198,Inputs!$BD198,0))</f>
        <v/>
      </c>
      <c r="DX201" s="46" t="str">
        <f>IF(AC201="","",IF(AND(DX$4&lt;=Inputs!$CQ198,DX$4&gt;=Inputs!$CP198),Inputs!$AR198/(Inputs!$CQ198-Inputs!$CP198+1),0)+IF(DX$4=Inputs!$CL198,Inputs!$BD198,0))</f>
        <v/>
      </c>
      <c r="DY201" s="46" t="str">
        <f>IF(AD201="","",IF(AND(DY$4&lt;=Inputs!$CQ198,DY$4&gt;=Inputs!$CP198),Inputs!$AR198/(Inputs!$CQ198-Inputs!$CP198+1),0)+IF(DY$4=Inputs!$CL198,Inputs!$BD198,0))</f>
        <v/>
      </c>
      <c r="DZ201" s="46" t="str">
        <f t="shared" si="10"/>
        <v/>
      </c>
    </row>
    <row r="202" spans="1:130">
      <c r="A202" s="7" t="str">
        <f>IF(Inputs!A199="","",Inputs!A199)</f>
        <v/>
      </c>
      <c r="B202" t="str">
        <f>IF(Inputs!B199="","",Inputs!B199)</f>
        <v/>
      </c>
      <c r="C202" s="46" t="str">
        <f>IF(Inputs!$B199="","",BO202-CV202)</f>
        <v/>
      </c>
      <c r="D202" s="46" t="str">
        <f>IF(Inputs!$B199="","",BP202-CW202)</f>
        <v/>
      </c>
      <c r="E202" s="46" t="str">
        <f>IF(Inputs!$B199="","",BQ202-CX202)</f>
        <v/>
      </c>
      <c r="F202" s="46" t="str">
        <f>IF(Inputs!$B199="","",BR202-CY202)</f>
        <v/>
      </c>
      <c r="G202" s="46" t="str">
        <f>IF(Inputs!$B199="","",BS202-CZ202)</f>
        <v/>
      </c>
      <c r="H202" s="46" t="str">
        <f>IF(Inputs!$B199="","",BT202-DA202)</f>
        <v/>
      </c>
      <c r="I202" s="46" t="str">
        <f>IF(Inputs!$B199="","",BU202-DB202)</f>
        <v/>
      </c>
      <c r="J202" s="46" t="str">
        <f>IF(Inputs!$B199="","",BV202-DC202)</f>
        <v/>
      </c>
      <c r="K202" s="46" t="str">
        <f>IF(Inputs!$B199="","",BW202-DD202)</f>
        <v/>
      </c>
      <c r="L202" s="46" t="str">
        <f>IF(Inputs!$B199="","",BX202-DE202)</f>
        <v/>
      </c>
      <c r="M202" s="46" t="str">
        <f>IF(Inputs!$B199="","",BY202-DF202)</f>
        <v/>
      </c>
      <c r="N202" s="46" t="str">
        <f>IF(Inputs!$B199="","",BZ202-DG202)</f>
        <v/>
      </c>
      <c r="O202" s="46" t="str">
        <f>IF(Inputs!$B199="","",CA202-DH202)</f>
        <v/>
      </c>
      <c r="P202" s="46" t="str">
        <f>IF(Inputs!$B199="","",CB202-DI202)</f>
        <v/>
      </c>
      <c r="Q202" s="46" t="str">
        <f>IF(Inputs!$B199="","",CC202-DJ202)</f>
        <v/>
      </c>
      <c r="R202" s="46" t="str">
        <f>IF(Inputs!$B199="","",CD202-DK202)</f>
        <v/>
      </c>
      <c r="S202" s="46" t="str">
        <f>IF(Inputs!$B199="","",CE202-DL202)</f>
        <v/>
      </c>
      <c r="T202" s="46" t="str">
        <f>IF(Inputs!$B199="","",CF202-DM202)</f>
        <v/>
      </c>
      <c r="U202" s="46" t="str">
        <f>IF(Inputs!$B199="","",CG202-DN202)</f>
        <v/>
      </c>
      <c r="V202" s="46" t="str">
        <f>IF(Inputs!$B199="","",CH202-DO202)</f>
        <v/>
      </c>
      <c r="W202" s="46" t="str">
        <f>IF(Inputs!$B199="","",CI202-DP202)</f>
        <v/>
      </c>
      <c r="X202" s="46" t="str">
        <f>IF(Inputs!$B199="","",CJ202-DQ202)</f>
        <v/>
      </c>
      <c r="Y202" s="46" t="str">
        <f>IF(Inputs!$B199="","",CK202-DR202)</f>
        <v/>
      </c>
      <c r="Z202" s="46" t="str">
        <f>IF(Inputs!$B199="","",CL202-DS202)</f>
        <v/>
      </c>
      <c r="AA202" s="46" t="str">
        <f>IF(Inputs!$B199="","",CM202-DT202)</f>
        <v/>
      </c>
      <c r="AB202" s="46" t="str">
        <f>IF(Inputs!$B199="","",CN202-DU202)</f>
        <v/>
      </c>
      <c r="AC202" s="46" t="str">
        <f>IF(Inputs!$B199="","",CO202-DV202)</f>
        <v/>
      </c>
      <c r="AD202" s="46" t="str">
        <f>IF(Inputs!$B199="","",CP202-DW202)</f>
        <v/>
      </c>
      <c r="AE202" s="46" t="str">
        <f>IF(Inputs!$B199="","",CQ202-DX202)</f>
        <v/>
      </c>
      <c r="AF202" s="46" t="str">
        <f>IF(Inputs!$B199="","",CR202-DY202)</f>
        <v/>
      </c>
      <c r="AG202" s="50" t="str">
        <f t="shared" si="11"/>
        <v/>
      </c>
      <c r="AH202" s="50"/>
      <c r="AJ202" s="27">
        <f>IF(AND(Inputs!$CO199=0,AJ$4&gt;=Inputs!$CM199),1,IF(AND(AJ$4&gt;=Inputs!$CM199,AJ$4&lt;Inputs!$CN199),1,IF(AND(AJ$4=Inputs!$CN199,AJ$4=Inputs!$CO199),1,IF(OR(AND(AJ$4=Inputs!$CN199+1,Inputs!$CN199=Inputs!$CO199),AND(AJ$4=Inputs!$CN199+2,Inputs!$CN199=Inputs!$CO199)),0,IF(AJ$4=Inputs!$CN199,0.8,IF(AJ$4=Inputs!$CN199+1,0.6,IF(AJ$4=Inputs!$CN199+2,0.4,IF(AJ$4=Inputs!$CO199,0.2,IF(AND(AJ$4&gt;=Inputs!$CL199,AJ$4&lt;Inputs!$CM199),(AJ$4-Inputs!$CL199+1)/(Inputs!$AI199+1),0)))))))))</f>
        <v>0</v>
      </c>
      <c r="AK202" s="27">
        <f>IF(AND(Inputs!$CO199=0,AK$4&gt;=Inputs!$CM199),1,IF(AND(AK$4&gt;=Inputs!$CM199,AK$4&lt;Inputs!$CN199),1,IF(AND(AK$4=Inputs!$CN199,AK$4=Inputs!$CO199),1,IF(OR(AND(AK$4=Inputs!$CN199+1,Inputs!$CN199=Inputs!$CO199),AND(AK$4=Inputs!$CN199+2,Inputs!$CN199=Inputs!$CO199)),0,IF(AK$4=Inputs!$CN199,0.8,IF(AK$4=Inputs!$CN199+1,0.6,IF(AK$4=Inputs!$CN199+2,0.4,IF(AK$4=Inputs!$CO199,0.2,IF(AND(AK$4&gt;=Inputs!$CL199,AK$4&lt;Inputs!$CM199),(AK$4-Inputs!$CL199+1)/(Inputs!$AI199+1),0)))))))))</f>
        <v>0</v>
      </c>
      <c r="AL202" s="27">
        <f>IF(AND(Inputs!$CO199=0,AL$4&gt;=Inputs!$CM199),1,IF(AND(AL$4&gt;=Inputs!$CM199,AL$4&lt;Inputs!$CN199),1,IF(AND(AL$4=Inputs!$CN199,AL$4=Inputs!$CO199),1,IF(OR(AND(AL$4=Inputs!$CN199+1,Inputs!$CN199=Inputs!$CO199),AND(AL$4=Inputs!$CN199+2,Inputs!$CN199=Inputs!$CO199)),0,IF(AL$4=Inputs!$CN199,0.8,IF(AL$4=Inputs!$CN199+1,0.6,IF(AL$4=Inputs!$CN199+2,0.4,IF(AL$4=Inputs!$CO199,0.2,IF(AND(AL$4&gt;=Inputs!$CL199,AL$4&lt;Inputs!$CM199),(AL$4-Inputs!$CL199+1)/(Inputs!$AI199+1),0)))))))))</f>
        <v>0</v>
      </c>
      <c r="AM202" s="27">
        <f>IF(AND(Inputs!$CO199=0,AM$4&gt;=Inputs!$CM199),1,IF(AND(AM$4&gt;=Inputs!$CM199,AM$4&lt;Inputs!$CN199),1,IF(AND(AM$4=Inputs!$CN199,AM$4=Inputs!$CO199),1,IF(OR(AND(AM$4=Inputs!$CN199+1,Inputs!$CN199=Inputs!$CO199),AND(AM$4=Inputs!$CN199+2,Inputs!$CN199=Inputs!$CO199)),0,IF(AM$4=Inputs!$CN199,0.8,IF(AM$4=Inputs!$CN199+1,0.6,IF(AM$4=Inputs!$CN199+2,0.4,IF(AM$4=Inputs!$CO199,0.2,IF(AND(AM$4&gt;=Inputs!$CL199,AM$4&lt;Inputs!$CM199),(AM$4-Inputs!$CL199+1)/(Inputs!$AI199+1),0)))))))))</f>
        <v>0</v>
      </c>
      <c r="AN202" s="27">
        <f>IF(AND(Inputs!$CO199=0,AN$4&gt;=Inputs!$CM199),1,IF(AND(AN$4&gt;=Inputs!$CM199,AN$4&lt;Inputs!$CN199),1,IF(AND(AN$4=Inputs!$CN199,AN$4=Inputs!$CO199),1,IF(OR(AND(AN$4=Inputs!$CN199+1,Inputs!$CN199=Inputs!$CO199),AND(AN$4=Inputs!$CN199+2,Inputs!$CN199=Inputs!$CO199)),0,IF(AN$4=Inputs!$CN199,0.8,IF(AN$4=Inputs!$CN199+1,0.6,IF(AN$4=Inputs!$CN199+2,0.4,IF(AN$4=Inputs!$CO199,0.2,IF(AND(AN$4&gt;=Inputs!$CL199,AN$4&lt;Inputs!$CM199),(AN$4-Inputs!$CL199+1)/(Inputs!$AI199+1),0)))))))))</f>
        <v>0</v>
      </c>
      <c r="AO202" s="27">
        <f>IF(AND(Inputs!$CO199=0,AO$4&gt;=Inputs!$CM199),1,IF(AND(AO$4&gt;=Inputs!$CM199,AO$4&lt;Inputs!$CN199),1,IF(AND(AO$4=Inputs!$CN199,AO$4=Inputs!$CO199),1,IF(OR(AND(AO$4=Inputs!$CN199+1,Inputs!$CN199=Inputs!$CO199),AND(AO$4=Inputs!$CN199+2,Inputs!$CN199=Inputs!$CO199)),0,IF(AO$4=Inputs!$CN199,0.8,IF(AO$4=Inputs!$CN199+1,0.6,IF(AO$4=Inputs!$CN199+2,0.4,IF(AO$4=Inputs!$CO199,0.2,IF(AND(AO$4&gt;=Inputs!$CL199,AO$4&lt;Inputs!$CM199),(AO$4-Inputs!$CL199+1)/(Inputs!$AI199+1),0)))))))))</f>
        <v>0</v>
      </c>
      <c r="AP202" s="27">
        <f>IF(AND(Inputs!$CO199=0,AP$4&gt;=Inputs!$CM199),1,IF(AND(AP$4&gt;=Inputs!$CM199,AP$4&lt;Inputs!$CN199),1,IF(AND(AP$4=Inputs!$CN199,AP$4=Inputs!$CO199),1,IF(OR(AND(AP$4=Inputs!$CN199+1,Inputs!$CN199=Inputs!$CO199),AND(AP$4=Inputs!$CN199+2,Inputs!$CN199=Inputs!$CO199)),0,IF(AP$4=Inputs!$CN199,0.8,IF(AP$4=Inputs!$CN199+1,0.6,IF(AP$4=Inputs!$CN199+2,0.4,IF(AP$4=Inputs!$CO199,0.2,IF(AND(AP$4&gt;=Inputs!$CL199,AP$4&lt;Inputs!$CM199),(AP$4-Inputs!$CL199+1)/(Inputs!$AI199+1),0)))))))))</f>
        <v>0</v>
      </c>
      <c r="AQ202" s="27">
        <f>IF(AND(Inputs!$CO199=0,AQ$4&gt;=Inputs!$CM199),1,IF(AND(AQ$4&gt;=Inputs!$CM199,AQ$4&lt;Inputs!$CN199),1,IF(AND(AQ$4=Inputs!$CN199,AQ$4=Inputs!$CO199),1,IF(OR(AND(AQ$4=Inputs!$CN199+1,Inputs!$CN199=Inputs!$CO199),AND(AQ$4=Inputs!$CN199+2,Inputs!$CN199=Inputs!$CO199)),0,IF(AQ$4=Inputs!$CN199,0.8,IF(AQ$4=Inputs!$CN199+1,0.6,IF(AQ$4=Inputs!$CN199+2,0.4,IF(AQ$4=Inputs!$CO199,0.2,IF(AND(AQ$4&gt;=Inputs!$CL199,AQ$4&lt;Inputs!$CM199),(AQ$4-Inputs!$CL199+1)/(Inputs!$AI199+1),0)))))))))</f>
        <v>0</v>
      </c>
      <c r="AR202" s="27">
        <f>IF(AND(Inputs!$CO199=0,AR$4&gt;=Inputs!$CM199),1,IF(AND(AR$4&gt;=Inputs!$CM199,AR$4&lt;Inputs!$CN199),1,IF(AND(AR$4=Inputs!$CN199,AR$4=Inputs!$CO199),1,IF(OR(AND(AR$4=Inputs!$CN199+1,Inputs!$CN199=Inputs!$CO199),AND(AR$4=Inputs!$CN199+2,Inputs!$CN199=Inputs!$CO199)),0,IF(AR$4=Inputs!$CN199,0.8,IF(AR$4=Inputs!$CN199+1,0.6,IF(AR$4=Inputs!$CN199+2,0.4,IF(AR$4=Inputs!$CO199,0.2,IF(AND(AR$4&gt;=Inputs!$CL199,AR$4&lt;Inputs!$CM199),(AR$4-Inputs!$CL199+1)/(Inputs!$AI199+1),0)))))))))</f>
        <v>0</v>
      </c>
      <c r="AS202" s="27">
        <f>IF(AND(Inputs!$CO199=0,AS$4&gt;=Inputs!$CM199),1,IF(AND(AS$4&gt;=Inputs!$CM199,AS$4&lt;Inputs!$CN199),1,IF(AND(AS$4=Inputs!$CN199,AS$4=Inputs!$CO199),1,IF(OR(AND(AS$4=Inputs!$CN199+1,Inputs!$CN199=Inputs!$CO199),AND(AS$4=Inputs!$CN199+2,Inputs!$CN199=Inputs!$CO199)),0,IF(AS$4=Inputs!$CN199,0.8,IF(AS$4=Inputs!$CN199+1,0.6,IF(AS$4=Inputs!$CN199+2,0.4,IF(AS$4=Inputs!$CO199,0.2,IF(AND(AS$4&gt;=Inputs!$CL199,AS$4&lt;Inputs!$CM199),(AS$4-Inputs!$CL199+1)/(Inputs!$AI199+1),0)))))))))</f>
        <v>0</v>
      </c>
      <c r="AT202" s="27">
        <f>IF(AND(Inputs!$CO199=0,AT$4&gt;=Inputs!$CM199),1,IF(AND(AT$4&gt;=Inputs!$CM199,AT$4&lt;Inputs!$CN199),1,IF(AND(AT$4=Inputs!$CN199,AT$4=Inputs!$CO199),1,IF(OR(AND(AT$4=Inputs!$CN199+1,Inputs!$CN199=Inputs!$CO199),AND(AT$4=Inputs!$CN199+2,Inputs!$CN199=Inputs!$CO199)),0,IF(AT$4=Inputs!$CN199,0.8,IF(AT$4=Inputs!$CN199+1,0.6,IF(AT$4=Inputs!$CN199+2,0.4,IF(AT$4=Inputs!$CO199,0.2,IF(AND(AT$4&gt;=Inputs!$CL199,AT$4&lt;Inputs!$CM199),(AT$4-Inputs!$CL199+1)/(Inputs!$AI199+1),0)))))))))</f>
        <v>0</v>
      </c>
      <c r="AU202" s="27">
        <f>IF(AND(Inputs!$CO199=0,AU$4&gt;=Inputs!$CM199),1,IF(AND(AU$4&gt;=Inputs!$CM199,AU$4&lt;Inputs!$CN199),1,IF(AND(AU$4=Inputs!$CN199,AU$4=Inputs!$CO199),1,IF(OR(AND(AU$4=Inputs!$CN199+1,Inputs!$CN199=Inputs!$CO199),AND(AU$4=Inputs!$CN199+2,Inputs!$CN199=Inputs!$CO199)),0,IF(AU$4=Inputs!$CN199,0.8,IF(AU$4=Inputs!$CN199+1,0.6,IF(AU$4=Inputs!$CN199+2,0.4,IF(AU$4=Inputs!$CO199,0.2,IF(AND(AU$4&gt;=Inputs!$CL199,AU$4&lt;Inputs!$CM199),(AU$4-Inputs!$CL199+1)/(Inputs!$AI199+1),0)))))))))</f>
        <v>0</v>
      </c>
      <c r="AV202" s="27">
        <f>IF(AND(Inputs!$CO199=0,AV$4&gt;=Inputs!$CM199),1,IF(AND(AV$4&gt;=Inputs!$CM199,AV$4&lt;Inputs!$CN199),1,IF(AND(AV$4=Inputs!$CN199,AV$4=Inputs!$CO199),1,IF(OR(AND(AV$4=Inputs!$CN199+1,Inputs!$CN199=Inputs!$CO199),AND(AV$4=Inputs!$CN199+2,Inputs!$CN199=Inputs!$CO199)),0,IF(AV$4=Inputs!$CN199,0.8,IF(AV$4=Inputs!$CN199+1,0.6,IF(AV$4=Inputs!$CN199+2,0.4,IF(AV$4=Inputs!$CO199,0.2,IF(AND(AV$4&gt;=Inputs!$CL199,AV$4&lt;Inputs!$CM199),(AV$4-Inputs!$CL199+1)/(Inputs!$AI199+1),0)))))))))</f>
        <v>0</v>
      </c>
      <c r="AW202" s="27">
        <f>IF(AND(Inputs!$CO199=0,AW$4&gt;=Inputs!$CM199),1,IF(AND(AW$4&gt;=Inputs!$CM199,AW$4&lt;Inputs!$CN199),1,IF(AND(AW$4=Inputs!$CN199,AW$4=Inputs!$CO199),1,IF(OR(AND(AW$4=Inputs!$CN199+1,Inputs!$CN199=Inputs!$CO199),AND(AW$4=Inputs!$CN199+2,Inputs!$CN199=Inputs!$CO199)),0,IF(AW$4=Inputs!$CN199,0.8,IF(AW$4=Inputs!$CN199+1,0.6,IF(AW$4=Inputs!$CN199+2,0.4,IF(AW$4=Inputs!$CO199,0.2,IF(AND(AW$4&gt;=Inputs!$CL199,AW$4&lt;Inputs!$CM199),(AW$4-Inputs!$CL199+1)/(Inputs!$AI199+1),0)))))))))</f>
        <v>0</v>
      </c>
      <c r="AX202" s="27">
        <f>IF(AND(Inputs!$CO199=0,AX$4&gt;=Inputs!$CM199),1,IF(AND(AX$4&gt;=Inputs!$CM199,AX$4&lt;Inputs!$CN199),1,IF(AND(AX$4=Inputs!$CN199,AX$4=Inputs!$CO199),1,IF(OR(AND(AX$4=Inputs!$CN199+1,Inputs!$CN199=Inputs!$CO199),AND(AX$4=Inputs!$CN199+2,Inputs!$CN199=Inputs!$CO199)),0,IF(AX$4=Inputs!$CN199,0.8,IF(AX$4=Inputs!$CN199+1,0.6,IF(AX$4=Inputs!$CN199+2,0.4,IF(AX$4=Inputs!$CO199,0.2,IF(AND(AX$4&gt;=Inputs!$CL199,AX$4&lt;Inputs!$CM199),(AX$4-Inputs!$CL199+1)/(Inputs!$AI199+1),0)))))))))</f>
        <v>0</v>
      </c>
      <c r="AY202" s="27">
        <f>IF(AND(Inputs!$CO199=0,AY$4&gt;=Inputs!$CM199),1,IF(AND(AY$4&gt;=Inputs!$CM199,AY$4&lt;Inputs!$CN199),1,IF(AND(AY$4=Inputs!$CN199,AY$4=Inputs!$CO199),1,IF(OR(AND(AY$4=Inputs!$CN199+1,Inputs!$CN199=Inputs!$CO199),AND(AY$4=Inputs!$CN199+2,Inputs!$CN199=Inputs!$CO199)),0,IF(AY$4=Inputs!$CN199,0.8,IF(AY$4=Inputs!$CN199+1,0.6,IF(AY$4=Inputs!$CN199+2,0.4,IF(AY$4=Inputs!$CO199,0.2,IF(AND(AY$4&gt;=Inputs!$CL199,AY$4&lt;Inputs!$CM199),(AY$4-Inputs!$CL199+1)/(Inputs!$AI199+1),0)))))))))</f>
        <v>0</v>
      </c>
      <c r="AZ202" s="27">
        <f>IF(AND(Inputs!$CO199=0,AZ$4&gt;=Inputs!$CM199),1,IF(AND(AZ$4&gt;=Inputs!$CM199,AZ$4&lt;Inputs!$CN199),1,IF(AND(AZ$4=Inputs!$CN199,AZ$4=Inputs!$CO199),1,IF(OR(AND(AZ$4=Inputs!$CN199+1,Inputs!$CN199=Inputs!$CO199),AND(AZ$4=Inputs!$CN199+2,Inputs!$CN199=Inputs!$CO199)),0,IF(AZ$4=Inputs!$CN199,0.8,IF(AZ$4=Inputs!$CN199+1,0.6,IF(AZ$4=Inputs!$CN199+2,0.4,IF(AZ$4=Inputs!$CO199,0.2,IF(AND(AZ$4&gt;=Inputs!$CL199,AZ$4&lt;Inputs!$CM199),(AZ$4-Inputs!$CL199+1)/(Inputs!$AI199+1),0)))))))))</f>
        <v>0</v>
      </c>
      <c r="BA202" s="27">
        <f>IF(AND(Inputs!$CO199=0,BA$4&gt;=Inputs!$CM199),1,IF(AND(BA$4&gt;=Inputs!$CM199,BA$4&lt;Inputs!$CN199),1,IF(AND(BA$4=Inputs!$CN199,BA$4=Inputs!$CO199),1,IF(OR(AND(BA$4=Inputs!$CN199+1,Inputs!$CN199=Inputs!$CO199),AND(BA$4=Inputs!$CN199+2,Inputs!$CN199=Inputs!$CO199)),0,IF(BA$4=Inputs!$CN199,0.8,IF(BA$4=Inputs!$CN199+1,0.6,IF(BA$4=Inputs!$CN199+2,0.4,IF(BA$4=Inputs!$CO199,0.2,IF(AND(BA$4&gt;=Inputs!$CL199,BA$4&lt;Inputs!$CM199),(BA$4-Inputs!$CL199+1)/(Inputs!$AI199+1),0)))))))))</f>
        <v>0</v>
      </c>
      <c r="BB202" s="27">
        <f>IF(AND(Inputs!$CO199=0,BB$4&gt;=Inputs!$CM199),1,IF(AND(BB$4&gt;=Inputs!$CM199,BB$4&lt;Inputs!$CN199),1,IF(AND(BB$4=Inputs!$CN199,BB$4=Inputs!$CO199),1,IF(OR(AND(BB$4=Inputs!$CN199+1,Inputs!$CN199=Inputs!$CO199),AND(BB$4=Inputs!$CN199+2,Inputs!$CN199=Inputs!$CO199)),0,IF(BB$4=Inputs!$CN199,0.8,IF(BB$4=Inputs!$CN199+1,0.6,IF(BB$4=Inputs!$CN199+2,0.4,IF(BB$4=Inputs!$CO199,0.2,IF(AND(BB$4&gt;=Inputs!$CL199,BB$4&lt;Inputs!$CM199),(BB$4-Inputs!$CL199+1)/(Inputs!$AI199+1),0)))))))))</f>
        <v>0</v>
      </c>
      <c r="BC202" s="27">
        <f>IF(AND(Inputs!$CO199=0,BC$4&gt;=Inputs!$CM199),1,IF(AND(BC$4&gt;=Inputs!$CM199,BC$4&lt;Inputs!$CN199),1,IF(AND(BC$4=Inputs!$CN199,BC$4=Inputs!$CO199),1,IF(OR(AND(BC$4=Inputs!$CN199+1,Inputs!$CN199=Inputs!$CO199),AND(BC$4=Inputs!$CN199+2,Inputs!$CN199=Inputs!$CO199)),0,IF(BC$4=Inputs!$CN199,0.8,IF(BC$4=Inputs!$CN199+1,0.6,IF(BC$4=Inputs!$CN199+2,0.4,IF(BC$4=Inputs!$CO199,0.2,IF(AND(BC$4&gt;=Inputs!$CL199,BC$4&lt;Inputs!$CM199),(BC$4-Inputs!$CL199+1)/(Inputs!$AI199+1),0)))))))))</f>
        <v>0</v>
      </c>
      <c r="BD202" s="27">
        <f>IF(AND(Inputs!$CO199=0,BD$4&gt;=Inputs!$CM199),1,IF(AND(BD$4&gt;=Inputs!$CM199,BD$4&lt;Inputs!$CN199),1,IF(AND(BD$4=Inputs!$CN199,BD$4=Inputs!$CO199),1,IF(OR(AND(BD$4=Inputs!$CN199+1,Inputs!$CN199=Inputs!$CO199),AND(BD$4=Inputs!$CN199+2,Inputs!$CN199=Inputs!$CO199)),0,IF(BD$4=Inputs!$CN199,0.8,IF(BD$4=Inputs!$CN199+1,0.6,IF(BD$4=Inputs!$CN199+2,0.4,IF(BD$4=Inputs!$CO199,0.2,IF(AND(BD$4&gt;=Inputs!$CL199,BD$4&lt;Inputs!$CM199),(BD$4-Inputs!$CL199+1)/(Inputs!$AI199+1),0)))))))))</f>
        <v>0</v>
      </c>
      <c r="BE202" s="27">
        <f>IF(AND(Inputs!$CO199=0,BE$4&gt;=Inputs!$CM199),1,IF(AND(BE$4&gt;=Inputs!$CM199,BE$4&lt;Inputs!$CN199),1,IF(AND(BE$4=Inputs!$CN199,BE$4=Inputs!$CO199),1,IF(OR(AND(BE$4=Inputs!$CN199+1,Inputs!$CN199=Inputs!$CO199),AND(BE$4=Inputs!$CN199+2,Inputs!$CN199=Inputs!$CO199)),0,IF(BE$4=Inputs!$CN199,0.8,IF(BE$4=Inputs!$CN199+1,0.6,IF(BE$4=Inputs!$CN199+2,0.4,IF(BE$4=Inputs!$CO199,0.2,IF(AND(BE$4&gt;=Inputs!$CL199,BE$4&lt;Inputs!$CM199),(BE$4-Inputs!$CL199+1)/(Inputs!$AI199+1),0)))))))))</f>
        <v>0</v>
      </c>
      <c r="BF202" s="27">
        <f>IF(AND(Inputs!$CO199=0,BF$4&gt;=Inputs!$CM199),1,IF(AND(BF$4&gt;=Inputs!$CM199,BF$4&lt;Inputs!$CN199),1,IF(AND(BF$4=Inputs!$CN199,BF$4=Inputs!$CO199),1,IF(OR(AND(BF$4=Inputs!$CN199+1,Inputs!$CN199=Inputs!$CO199),AND(BF$4=Inputs!$CN199+2,Inputs!$CN199=Inputs!$CO199)),0,IF(BF$4=Inputs!$CN199,0.8,IF(BF$4=Inputs!$CN199+1,0.6,IF(BF$4=Inputs!$CN199+2,0.4,IF(BF$4=Inputs!$CO199,0.2,IF(AND(BF$4&gt;=Inputs!$CL199,BF$4&lt;Inputs!$CM199),(BF$4-Inputs!$CL199+1)/(Inputs!$AI199+1),0)))))))))</f>
        <v>0</v>
      </c>
      <c r="BG202" s="27">
        <f>IF(AND(Inputs!$CO199=0,BG$4&gt;=Inputs!$CM199),1,IF(AND(BG$4&gt;=Inputs!$CM199,BG$4&lt;Inputs!$CN199),1,IF(AND(BG$4=Inputs!$CN199,BG$4=Inputs!$CO199),1,IF(OR(AND(BG$4=Inputs!$CN199+1,Inputs!$CN199=Inputs!$CO199),AND(BG$4=Inputs!$CN199+2,Inputs!$CN199=Inputs!$CO199)),0,IF(BG$4=Inputs!$CN199,0.8,IF(BG$4=Inputs!$CN199+1,0.6,IF(BG$4=Inputs!$CN199+2,0.4,IF(BG$4=Inputs!$CO199,0.2,IF(AND(BG$4&gt;=Inputs!$CL199,BG$4&lt;Inputs!$CM199),(BG$4-Inputs!$CL199+1)/(Inputs!$AI199+1),0)))))))))</f>
        <v>0</v>
      </c>
      <c r="BH202" s="27">
        <f>IF(AND(Inputs!$CO199=0,BH$4&gt;=Inputs!$CM199),1,IF(AND(BH$4&gt;=Inputs!$CM199,BH$4&lt;Inputs!$CN199),1,IF(AND(BH$4=Inputs!$CN199,BH$4=Inputs!$CO199),1,IF(OR(AND(BH$4=Inputs!$CN199+1,Inputs!$CN199=Inputs!$CO199),AND(BH$4=Inputs!$CN199+2,Inputs!$CN199=Inputs!$CO199)),0,IF(BH$4=Inputs!$CN199,0.8,IF(BH$4=Inputs!$CN199+1,0.6,IF(BH$4=Inputs!$CN199+2,0.4,IF(BH$4=Inputs!$CO199,0.2,IF(AND(BH$4&gt;=Inputs!$CL199,BH$4&lt;Inputs!$CM199),(BH$4-Inputs!$CL199+1)/(Inputs!$AI199+1),0)))))))))</f>
        <v>0</v>
      </c>
      <c r="BI202" s="27">
        <f>IF(AND(Inputs!$CO199=0,BI$4&gt;=Inputs!$CM199),1,IF(AND(BI$4&gt;=Inputs!$CM199,BI$4&lt;Inputs!$CN199),1,IF(AND(BI$4=Inputs!$CN199,BI$4=Inputs!$CO199),1,IF(OR(AND(BI$4=Inputs!$CN199+1,Inputs!$CN199=Inputs!$CO199),AND(BI$4=Inputs!$CN199+2,Inputs!$CN199=Inputs!$CO199)),0,IF(BI$4=Inputs!$CN199,0.8,IF(BI$4=Inputs!$CN199+1,0.6,IF(BI$4=Inputs!$CN199+2,0.4,IF(BI$4=Inputs!$CO199,0.2,IF(AND(BI$4&gt;=Inputs!$CL199,BI$4&lt;Inputs!$CM199),(BI$4-Inputs!$CL199+1)/(Inputs!$AI199+1),0)))))))))</f>
        <v>0</v>
      </c>
      <c r="BJ202" s="27">
        <f>IF(AND(Inputs!$CO199=0,BJ$4&gt;=Inputs!$CM199),1,IF(AND(BJ$4&gt;=Inputs!$CM199,BJ$4&lt;Inputs!$CN199),1,IF(AND(BJ$4=Inputs!$CN199,BJ$4=Inputs!$CO199),1,IF(OR(AND(BJ$4=Inputs!$CN199+1,Inputs!$CN199=Inputs!$CO199),AND(BJ$4=Inputs!$CN199+2,Inputs!$CN199=Inputs!$CO199)),0,IF(BJ$4=Inputs!$CN199,0.8,IF(BJ$4=Inputs!$CN199+1,0.6,IF(BJ$4=Inputs!$CN199+2,0.4,IF(BJ$4=Inputs!$CO199,0.2,IF(AND(BJ$4&gt;=Inputs!$CL199,BJ$4&lt;Inputs!$CM199),(BJ$4-Inputs!$CL199+1)/(Inputs!$AI199+1),0)))))))))</f>
        <v>0</v>
      </c>
      <c r="BK202" s="27">
        <f>IF(AND(Inputs!$CO199=0,BK$4&gt;=Inputs!$CM199),1,IF(AND(BK$4&gt;=Inputs!$CM199,BK$4&lt;Inputs!$CN199),1,IF(AND(BK$4=Inputs!$CN199,BK$4=Inputs!$CO199),1,IF(OR(AND(BK$4=Inputs!$CN199+1,Inputs!$CN199=Inputs!$CO199),AND(BK$4=Inputs!$CN199+2,Inputs!$CN199=Inputs!$CO199)),0,IF(BK$4=Inputs!$CN199,0.8,IF(BK$4=Inputs!$CN199+1,0.6,IF(BK$4=Inputs!$CN199+2,0.4,IF(BK$4=Inputs!$CO199,0.2,IF(AND(BK$4&gt;=Inputs!$CL199,BK$4&lt;Inputs!$CM199),(BK$4-Inputs!$CL199+1)/(Inputs!$AI199+1),0)))))))))</f>
        <v>0</v>
      </c>
      <c r="BL202" s="27">
        <f>IF(AND(Inputs!$CO199=0,BL$4&gt;=Inputs!$CM199),1,IF(AND(BL$4&gt;=Inputs!$CM199,BL$4&lt;Inputs!$CN199),1,IF(AND(BL$4=Inputs!$CN199,BL$4=Inputs!$CO199),1,IF(OR(AND(BL$4=Inputs!$CN199+1,Inputs!$CN199=Inputs!$CO199),AND(BL$4=Inputs!$CN199+2,Inputs!$CN199=Inputs!$CO199)),0,IF(BL$4=Inputs!$CN199,0.8,IF(BL$4=Inputs!$CN199+1,0.6,IF(BL$4=Inputs!$CN199+2,0.4,IF(BL$4=Inputs!$CO199,0.2,IF(AND(BL$4&gt;=Inputs!$CL199,BL$4&lt;Inputs!$CM199),(BL$4-Inputs!$CL199+1)/(Inputs!$AI199+1),0)))))))))</f>
        <v>0</v>
      </c>
      <c r="BM202" s="27">
        <f>IF(AND(Inputs!$CO199=0,BM$4&gt;=Inputs!$CM199),1,IF(AND(BM$4&gt;=Inputs!$CM199,BM$4&lt;Inputs!$CN199),1,IF(AND(BM$4=Inputs!$CN199,BM$4=Inputs!$CO199),1,IF(OR(AND(BM$4=Inputs!$CN199+1,Inputs!$CN199=Inputs!$CO199),AND(BM$4=Inputs!$CN199+2,Inputs!$CN199=Inputs!$CO199)),0,IF(BM$4=Inputs!$CN199,0.8,IF(BM$4=Inputs!$CN199+1,0.6,IF(BM$4=Inputs!$CN199+2,0.4,IF(BM$4=Inputs!$CO199,0.2,IF(AND(BM$4&gt;=Inputs!$CL199,BM$4&lt;Inputs!$CM199),(BM$4-Inputs!$CL199+1)/(Inputs!$AI199+1),0)))))))))</f>
        <v>0</v>
      </c>
      <c r="BO202" s="46" t="str">
        <f>IF(Inputs!$B199="","",(ROUND(Inputs!$BC199*AJ202,0)))</f>
        <v/>
      </c>
      <c r="BP202" s="46" t="str">
        <f>IF(Inputs!$B199="","",(ROUND(Inputs!$BC199*AK202,0)))</f>
        <v/>
      </c>
      <c r="BQ202" s="46" t="str">
        <f>IF(Inputs!$B199="","",(ROUND(Inputs!$BC199*AL202,0)))</f>
        <v/>
      </c>
      <c r="BR202" s="46" t="str">
        <f>IF(Inputs!$B199="","",(ROUND(Inputs!$BC199*AM202,0)))</f>
        <v/>
      </c>
      <c r="BS202" s="46" t="str">
        <f>IF(Inputs!$B199="","",(ROUND(Inputs!$BC199*AN202,0)))</f>
        <v/>
      </c>
      <c r="BT202" s="46" t="str">
        <f>IF(Inputs!$B199="","",(ROUND(Inputs!$BC199*AO202,0)))</f>
        <v/>
      </c>
      <c r="BU202" s="46" t="str">
        <f>IF(Inputs!$B199="","",(ROUND(Inputs!$BC199*AP202,0)))</f>
        <v/>
      </c>
      <c r="BV202" s="46" t="str">
        <f>IF(Inputs!$B199="","",(ROUND(Inputs!$BC199*AQ202,0)))</f>
        <v/>
      </c>
      <c r="BW202" s="46" t="str">
        <f>IF(Inputs!$B199="","",(ROUND(Inputs!$BC199*AR202,0)))</f>
        <v/>
      </c>
      <c r="BX202" s="46" t="str">
        <f>IF(Inputs!$B199="","",(ROUND(Inputs!$BC199*AS202,0)))</f>
        <v/>
      </c>
      <c r="BY202" s="46" t="str">
        <f>IF(Inputs!$B199="","",(ROUND(Inputs!$BC199*AT202,0)))</f>
        <v/>
      </c>
      <c r="BZ202" s="46" t="str">
        <f>IF(Inputs!$B199="","",(ROUND(Inputs!$BC199*AU202,0)))</f>
        <v/>
      </c>
      <c r="CA202" s="46" t="str">
        <f>IF(Inputs!$B199="","",(ROUND(Inputs!$BC199*AV202,0)))</f>
        <v/>
      </c>
      <c r="CB202" s="46" t="str">
        <f>IF(Inputs!$B199="","",(ROUND(Inputs!$BC199*AW202,0)))</f>
        <v/>
      </c>
      <c r="CC202" s="46" t="str">
        <f>IF(Inputs!$B199="","",(ROUND(Inputs!$BC199*AX202,0)))</f>
        <v/>
      </c>
      <c r="CD202" s="46" t="str">
        <f>IF(Inputs!$B199="","",(ROUND(Inputs!$BC199*AY202,0)))</f>
        <v/>
      </c>
      <c r="CE202" s="46" t="str">
        <f>IF(Inputs!$B199="","",(ROUND(Inputs!$BC199*AZ202,0)))</f>
        <v/>
      </c>
      <c r="CF202" s="46" t="str">
        <f>IF(Inputs!$B199="","",(ROUND(Inputs!$BC199*BA202,0)))</f>
        <v/>
      </c>
      <c r="CG202" s="46" t="str">
        <f>IF(Inputs!$B199="","",(ROUND(Inputs!$BC199*BB202,0)))</f>
        <v/>
      </c>
      <c r="CH202" s="46" t="str">
        <f>IF(Inputs!$B199="","",(ROUND(Inputs!$BC199*BC202,0)))</f>
        <v/>
      </c>
      <c r="CI202" s="46" t="str">
        <f>IF(Inputs!$B199="","",(ROUND(Inputs!$BC199*BD202,0)))</f>
        <v/>
      </c>
      <c r="CJ202" s="46" t="str">
        <f>IF(Inputs!$B199="","",(ROUND(Inputs!$BC199*BE202,0)))</f>
        <v/>
      </c>
      <c r="CK202" s="46" t="str">
        <f>IF(Inputs!$B199="","",(ROUND(Inputs!$BC199*BF202,0)))</f>
        <v/>
      </c>
      <c r="CL202" s="46" t="str">
        <f>IF(Inputs!$B199="","",(ROUND(Inputs!$BC199*BG202,0)))</f>
        <v/>
      </c>
      <c r="CM202" s="46" t="str">
        <f>IF(Inputs!$B199="","",(ROUND(Inputs!$BC199*BH202,0)))</f>
        <v/>
      </c>
      <c r="CN202" s="46" t="str">
        <f>IF(Inputs!$B199="","",(ROUND(Inputs!$BC199*BI202,0)))</f>
        <v/>
      </c>
      <c r="CO202" s="46" t="str">
        <f>IF(Inputs!$B199="","",(ROUND(Inputs!$BC199*BJ202,0)))</f>
        <v/>
      </c>
      <c r="CP202" s="46" t="str">
        <f>IF(Inputs!$B199="","",(ROUND(Inputs!$BC199*BK202,0)))</f>
        <v/>
      </c>
      <c r="CQ202" s="46" t="str">
        <f>IF(Inputs!$B199="","",(ROUND(Inputs!$BC199*BL202,0)))</f>
        <v/>
      </c>
      <c r="CR202" s="46" t="str">
        <f>IF(Inputs!$B199="","",(ROUND(Inputs!$BC199*BM202,0)))</f>
        <v/>
      </c>
      <c r="CV202" s="46" t="str">
        <f>IF(A202="","",IF(AND(CV$4&lt;=Inputs!$CQ199,CV$4&gt;=Inputs!$CP199),Inputs!$AR199/(Inputs!$CQ199-Inputs!$CP199+1),0)+IF(CV$4=Inputs!$CL199,Inputs!$BD199,0))</f>
        <v/>
      </c>
      <c r="CW202" s="46" t="str">
        <f>IF(B202="","",IF(AND(CW$4&lt;=Inputs!$CQ199,CW$4&gt;=Inputs!$CP199),Inputs!$AR199/(Inputs!$CQ199-Inputs!$CP199+1),0)+IF(CW$4=Inputs!$CL199,Inputs!$BD199,0))</f>
        <v/>
      </c>
      <c r="CX202" s="46" t="str">
        <f>IF(C202="","",IF(AND(CX$4&lt;=Inputs!$CQ199,CX$4&gt;=Inputs!$CP199),Inputs!$AR199/(Inputs!$CQ199-Inputs!$CP199+1),0)+IF(CX$4=Inputs!$CL199,Inputs!$BD199,0))</f>
        <v/>
      </c>
      <c r="CY202" s="46" t="str">
        <f>IF(D202="","",IF(AND(CY$4&lt;=Inputs!$CQ199,CY$4&gt;=Inputs!$CP199),Inputs!$AR199/(Inputs!$CQ199-Inputs!$CP199+1),0)+IF(CY$4=Inputs!$CL199,Inputs!$BD199,0))</f>
        <v/>
      </c>
      <c r="CZ202" s="46" t="str">
        <f>IF(E202="","",IF(AND(CZ$4&lt;=Inputs!$CQ199,CZ$4&gt;=Inputs!$CP199),Inputs!$AR199/(Inputs!$CQ199-Inputs!$CP199+1),0)+IF(CZ$4=Inputs!$CL199,Inputs!$BD199,0))</f>
        <v/>
      </c>
      <c r="DA202" s="46" t="str">
        <f>IF(F202="","",IF(AND(DA$4&lt;=Inputs!$CQ199,DA$4&gt;=Inputs!$CP199),Inputs!$AR199/(Inputs!$CQ199-Inputs!$CP199+1),0)+IF(DA$4=Inputs!$CL199,Inputs!$BD199,0))</f>
        <v/>
      </c>
      <c r="DB202" s="46" t="str">
        <f>IF(G202="","",IF(AND(DB$4&lt;=Inputs!$CQ199,DB$4&gt;=Inputs!$CP199),Inputs!$AR199/(Inputs!$CQ199-Inputs!$CP199+1),0)+IF(DB$4=Inputs!$CL199,Inputs!$BD199,0))</f>
        <v/>
      </c>
      <c r="DC202" s="46" t="str">
        <f>IF(H202="","",IF(AND(DC$4&lt;=Inputs!$CQ199,DC$4&gt;=Inputs!$CP199),Inputs!$AR199/(Inputs!$CQ199-Inputs!$CP199+1),0)+IF(DC$4=Inputs!$CL199,Inputs!$BD199,0))</f>
        <v/>
      </c>
      <c r="DD202" s="46" t="str">
        <f>IF(I202="","",IF(AND(DD$4&lt;=Inputs!$CQ199,DD$4&gt;=Inputs!$CP199),Inputs!$AR199/(Inputs!$CQ199-Inputs!$CP199+1),0)+IF(DD$4=Inputs!$CL199,Inputs!$BD199,0))</f>
        <v/>
      </c>
      <c r="DE202" s="46" t="str">
        <f>IF(J202="","",IF(AND(DE$4&lt;=Inputs!$CQ199,DE$4&gt;=Inputs!$CP199),Inputs!$AR199/(Inputs!$CQ199-Inputs!$CP199+1),0)+IF(DE$4=Inputs!$CL199,Inputs!$BD199,0))</f>
        <v/>
      </c>
      <c r="DF202" s="46" t="str">
        <f>IF(K202="","",IF(AND(DF$4&lt;=Inputs!$CQ199,DF$4&gt;=Inputs!$CP199),Inputs!$AR199/(Inputs!$CQ199-Inputs!$CP199+1),0)+IF(DF$4=Inputs!$CL199,Inputs!$BD199,0))</f>
        <v/>
      </c>
      <c r="DG202" s="46" t="str">
        <f>IF(L202="","",IF(AND(DG$4&lt;=Inputs!$CQ199,DG$4&gt;=Inputs!$CP199),Inputs!$AR199/(Inputs!$CQ199-Inputs!$CP199+1),0)+IF(DG$4=Inputs!$CL199,Inputs!$BD199,0))</f>
        <v/>
      </c>
      <c r="DH202" s="46" t="str">
        <f>IF(M202="","",IF(AND(DH$4&lt;=Inputs!$CQ199,DH$4&gt;=Inputs!$CP199),Inputs!$AR199/(Inputs!$CQ199-Inputs!$CP199+1),0)+IF(DH$4=Inputs!$CL199,Inputs!$BD199,0))</f>
        <v/>
      </c>
      <c r="DI202" s="46" t="str">
        <f>IF(N202="","",IF(AND(DI$4&lt;=Inputs!$CQ199,DI$4&gt;=Inputs!$CP199),Inputs!$AR199/(Inputs!$CQ199-Inputs!$CP199+1),0)+IF(DI$4=Inputs!$CL199,Inputs!$BD199,0))</f>
        <v/>
      </c>
      <c r="DJ202" s="46" t="str">
        <f>IF(O202="","",IF(AND(DJ$4&lt;=Inputs!$CQ199,DJ$4&gt;=Inputs!$CP199),Inputs!$AR199/(Inputs!$CQ199-Inputs!$CP199+1),0)+IF(DJ$4=Inputs!$CL199,Inputs!$BD199,0))</f>
        <v/>
      </c>
      <c r="DK202" s="46" t="str">
        <f>IF(P202="","",IF(AND(DK$4&lt;=Inputs!$CQ199,DK$4&gt;=Inputs!$CP199),Inputs!$AR199/(Inputs!$CQ199-Inputs!$CP199+1),0)+IF(DK$4=Inputs!$CL199,Inputs!$BD199,0))</f>
        <v/>
      </c>
      <c r="DL202" s="46" t="str">
        <f>IF(Q202="","",IF(AND(DL$4&lt;=Inputs!$CQ199,DL$4&gt;=Inputs!$CP199),Inputs!$AR199/(Inputs!$CQ199-Inputs!$CP199+1),0)+IF(DL$4=Inputs!$CL199,Inputs!$BD199,0))</f>
        <v/>
      </c>
      <c r="DM202" s="46" t="str">
        <f>IF(R202="","",IF(AND(DM$4&lt;=Inputs!$CQ199,DM$4&gt;=Inputs!$CP199),Inputs!$AR199/(Inputs!$CQ199-Inputs!$CP199+1),0)+IF(DM$4=Inputs!$CL199,Inputs!$BD199,0))</f>
        <v/>
      </c>
      <c r="DN202" s="46" t="str">
        <f>IF(S202="","",IF(AND(DN$4&lt;=Inputs!$CQ199,DN$4&gt;=Inputs!$CP199),Inputs!$AR199/(Inputs!$CQ199-Inputs!$CP199+1),0)+IF(DN$4=Inputs!$CL199,Inputs!$BD199,0))</f>
        <v/>
      </c>
      <c r="DO202" s="46" t="str">
        <f>IF(T202="","",IF(AND(DO$4&lt;=Inputs!$CQ199,DO$4&gt;=Inputs!$CP199),Inputs!$AR199/(Inputs!$CQ199-Inputs!$CP199+1),0)+IF(DO$4=Inputs!$CL199,Inputs!$BD199,0))</f>
        <v/>
      </c>
      <c r="DP202" s="46" t="str">
        <f>IF(U202="","",IF(AND(DP$4&lt;=Inputs!$CQ199,DP$4&gt;=Inputs!$CP199),Inputs!$AR199/(Inputs!$CQ199-Inputs!$CP199+1),0)+IF(DP$4=Inputs!$CL199,Inputs!$BD199,0))</f>
        <v/>
      </c>
      <c r="DQ202" s="46" t="str">
        <f>IF(V202="","",IF(AND(DQ$4&lt;=Inputs!$CQ199,DQ$4&gt;=Inputs!$CP199),Inputs!$AR199/(Inputs!$CQ199-Inputs!$CP199+1),0)+IF(DQ$4=Inputs!$CL199,Inputs!$BD199,0))</f>
        <v/>
      </c>
      <c r="DR202" s="46" t="str">
        <f>IF(W202="","",IF(AND(DR$4&lt;=Inputs!$CQ199,DR$4&gt;=Inputs!$CP199),Inputs!$AR199/(Inputs!$CQ199-Inputs!$CP199+1),0)+IF(DR$4=Inputs!$CL199,Inputs!$BD199,0))</f>
        <v/>
      </c>
      <c r="DS202" s="46" t="str">
        <f>IF(X202="","",IF(AND(DS$4&lt;=Inputs!$CQ199,DS$4&gt;=Inputs!$CP199),Inputs!$AR199/(Inputs!$CQ199-Inputs!$CP199+1),0)+IF(DS$4=Inputs!$CL199,Inputs!$BD199,0))</f>
        <v/>
      </c>
      <c r="DT202" s="46" t="str">
        <f>IF(Y202="","",IF(AND(DT$4&lt;=Inputs!$CQ199,DT$4&gt;=Inputs!$CP199),Inputs!$AR199/(Inputs!$CQ199-Inputs!$CP199+1),0)+IF(DT$4=Inputs!$CL199,Inputs!$BD199,0))</f>
        <v/>
      </c>
      <c r="DU202" s="46" t="str">
        <f>IF(Z202="","",IF(AND(DU$4&lt;=Inputs!$CQ199,DU$4&gt;=Inputs!$CP199),Inputs!$AR199/(Inputs!$CQ199-Inputs!$CP199+1),0)+IF(DU$4=Inputs!$CL199,Inputs!$BD199,0))</f>
        <v/>
      </c>
      <c r="DV202" s="46" t="str">
        <f>IF(AA202="","",IF(AND(DV$4&lt;=Inputs!$CQ199,DV$4&gt;=Inputs!$CP199),Inputs!$AR199/(Inputs!$CQ199-Inputs!$CP199+1),0)+IF(DV$4=Inputs!$CL199,Inputs!$BD199,0))</f>
        <v/>
      </c>
      <c r="DW202" s="46" t="str">
        <f>IF(AB202="","",IF(AND(DW$4&lt;=Inputs!$CQ199,DW$4&gt;=Inputs!$CP199),Inputs!$AR199/(Inputs!$CQ199-Inputs!$CP199+1),0)+IF(DW$4=Inputs!$CL199,Inputs!$BD199,0))</f>
        <v/>
      </c>
      <c r="DX202" s="46" t="str">
        <f>IF(AC202="","",IF(AND(DX$4&lt;=Inputs!$CQ199,DX$4&gt;=Inputs!$CP199),Inputs!$AR199/(Inputs!$CQ199-Inputs!$CP199+1),0)+IF(DX$4=Inputs!$CL199,Inputs!$BD199,0))</f>
        <v/>
      </c>
      <c r="DY202" s="46" t="str">
        <f>IF(AD202="","",IF(AND(DY$4&lt;=Inputs!$CQ199,DY$4&gt;=Inputs!$CP199),Inputs!$AR199/(Inputs!$CQ199-Inputs!$CP199+1),0)+IF(DY$4=Inputs!$CL199,Inputs!$BD199,0))</f>
        <v/>
      </c>
      <c r="DZ202" s="46" t="str">
        <f t="shared" si="10"/>
        <v/>
      </c>
    </row>
    <row r="203" spans="1:130">
      <c r="A203" s="7" t="str">
        <f>IF(Inputs!A200="","",Inputs!A200)</f>
        <v/>
      </c>
      <c r="B203" t="str">
        <f>IF(Inputs!B200="","",Inputs!B200)</f>
        <v/>
      </c>
      <c r="C203" s="46" t="str">
        <f>IF(Inputs!$B200="","",BO203-CV203)</f>
        <v/>
      </c>
      <c r="D203" s="46" t="str">
        <f>IF(Inputs!$B200="","",BP203-CW203)</f>
        <v/>
      </c>
      <c r="E203" s="46" t="str">
        <f>IF(Inputs!$B200="","",BQ203-CX203)</f>
        <v/>
      </c>
      <c r="F203" s="46" t="str">
        <f>IF(Inputs!$B200="","",BR203-CY203)</f>
        <v/>
      </c>
      <c r="G203" s="46" t="str">
        <f>IF(Inputs!$B200="","",BS203-CZ203)</f>
        <v/>
      </c>
      <c r="H203" s="46" t="str">
        <f>IF(Inputs!$B200="","",BT203-DA203)</f>
        <v/>
      </c>
      <c r="I203" s="46" t="str">
        <f>IF(Inputs!$B200="","",BU203-DB203)</f>
        <v/>
      </c>
      <c r="J203" s="46" t="str">
        <f>IF(Inputs!$B200="","",BV203-DC203)</f>
        <v/>
      </c>
      <c r="K203" s="46" t="str">
        <f>IF(Inputs!$B200="","",BW203-DD203)</f>
        <v/>
      </c>
      <c r="L203" s="46" t="str">
        <f>IF(Inputs!$B200="","",BX203-DE203)</f>
        <v/>
      </c>
      <c r="M203" s="46" t="str">
        <f>IF(Inputs!$B200="","",BY203-DF203)</f>
        <v/>
      </c>
      <c r="N203" s="46" t="str">
        <f>IF(Inputs!$B200="","",BZ203-DG203)</f>
        <v/>
      </c>
      <c r="O203" s="46" t="str">
        <f>IF(Inputs!$B200="","",CA203-DH203)</f>
        <v/>
      </c>
      <c r="P203" s="46" t="str">
        <f>IF(Inputs!$B200="","",CB203-DI203)</f>
        <v/>
      </c>
      <c r="Q203" s="46" t="str">
        <f>IF(Inputs!$B200="","",CC203-DJ203)</f>
        <v/>
      </c>
      <c r="R203" s="46" t="str">
        <f>IF(Inputs!$B200="","",CD203-DK203)</f>
        <v/>
      </c>
      <c r="S203" s="46" t="str">
        <f>IF(Inputs!$B200="","",CE203-DL203)</f>
        <v/>
      </c>
      <c r="T203" s="46" t="str">
        <f>IF(Inputs!$B200="","",CF203-DM203)</f>
        <v/>
      </c>
      <c r="U203" s="46" t="str">
        <f>IF(Inputs!$B200="","",CG203-DN203)</f>
        <v/>
      </c>
      <c r="V203" s="46" t="str">
        <f>IF(Inputs!$B200="","",CH203-DO203)</f>
        <v/>
      </c>
      <c r="W203" s="46" t="str">
        <f>IF(Inputs!$B200="","",CI203-DP203)</f>
        <v/>
      </c>
      <c r="X203" s="46" t="str">
        <f>IF(Inputs!$B200="","",CJ203-DQ203)</f>
        <v/>
      </c>
      <c r="Y203" s="46" t="str">
        <f>IF(Inputs!$B200="","",CK203-DR203)</f>
        <v/>
      </c>
      <c r="Z203" s="46" t="str">
        <f>IF(Inputs!$B200="","",CL203-DS203)</f>
        <v/>
      </c>
      <c r="AA203" s="46" t="str">
        <f>IF(Inputs!$B200="","",CM203-DT203)</f>
        <v/>
      </c>
      <c r="AB203" s="46" t="str">
        <f>IF(Inputs!$B200="","",CN203-DU203)</f>
        <v/>
      </c>
      <c r="AC203" s="46" t="str">
        <f>IF(Inputs!$B200="","",CO203-DV203)</f>
        <v/>
      </c>
      <c r="AD203" s="46" t="str">
        <f>IF(Inputs!$B200="","",CP203-DW203)</f>
        <v/>
      </c>
      <c r="AE203" s="46" t="str">
        <f>IF(Inputs!$B200="","",CQ203-DX203)</f>
        <v/>
      </c>
      <c r="AF203" s="46" t="str">
        <f>IF(Inputs!$B200="","",CR203-DY203)</f>
        <v/>
      </c>
      <c r="AG203" s="50" t="str">
        <f t="shared" si="11"/>
        <v/>
      </c>
      <c r="AH203" s="50"/>
      <c r="AJ203" s="27">
        <f>IF(AND(Inputs!$CO200=0,AJ$4&gt;=Inputs!$CM200),1,IF(AND(AJ$4&gt;=Inputs!$CM200,AJ$4&lt;Inputs!$CN200),1,IF(AND(AJ$4=Inputs!$CN200,AJ$4=Inputs!$CO200),1,IF(OR(AND(AJ$4=Inputs!$CN200+1,Inputs!$CN200=Inputs!$CO200),AND(AJ$4=Inputs!$CN200+2,Inputs!$CN200=Inputs!$CO200)),0,IF(AJ$4=Inputs!$CN200,0.8,IF(AJ$4=Inputs!$CN200+1,0.6,IF(AJ$4=Inputs!$CN200+2,0.4,IF(AJ$4=Inputs!$CO200,0.2,IF(AND(AJ$4&gt;=Inputs!$CL200,AJ$4&lt;Inputs!$CM200),(AJ$4-Inputs!$CL200+1)/(Inputs!$AI200+1),0)))))))))</f>
        <v>0</v>
      </c>
      <c r="AK203" s="27">
        <f>IF(AND(Inputs!$CO200=0,AK$4&gt;=Inputs!$CM200),1,IF(AND(AK$4&gt;=Inputs!$CM200,AK$4&lt;Inputs!$CN200),1,IF(AND(AK$4=Inputs!$CN200,AK$4=Inputs!$CO200),1,IF(OR(AND(AK$4=Inputs!$CN200+1,Inputs!$CN200=Inputs!$CO200),AND(AK$4=Inputs!$CN200+2,Inputs!$CN200=Inputs!$CO200)),0,IF(AK$4=Inputs!$CN200,0.8,IF(AK$4=Inputs!$CN200+1,0.6,IF(AK$4=Inputs!$CN200+2,0.4,IF(AK$4=Inputs!$CO200,0.2,IF(AND(AK$4&gt;=Inputs!$CL200,AK$4&lt;Inputs!$CM200),(AK$4-Inputs!$CL200+1)/(Inputs!$AI200+1),0)))))))))</f>
        <v>0</v>
      </c>
      <c r="AL203" s="27">
        <f>IF(AND(Inputs!$CO200=0,AL$4&gt;=Inputs!$CM200),1,IF(AND(AL$4&gt;=Inputs!$CM200,AL$4&lt;Inputs!$CN200),1,IF(AND(AL$4=Inputs!$CN200,AL$4=Inputs!$CO200),1,IF(OR(AND(AL$4=Inputs!$CN200+1,Inputs!$CN200=Inputs!$CO200),AND(AL$4=Inputs!$CN200+2,Inputs!$CN200=Inputs!$CO200)),0,IF(AL$4=Inputs!$CN200,0.8,IF(AL$4=Inputs!$CN200+1,0.6,IF(AL$4=Inputs!$CN200+2,0.4,IF(AL$4=Inputs!$CO200,0.2,IF(AND(AL$4&gt;=Inputs!$CL200,AL$4&lt;Inputs!$CM200),(AL$4-Inputs!$CL200+1)/(Inputs!$AI200+1),0)))))))))</f>
        <v>0</v>
      </c>
      <c r="AM203" s="27">
        <f>IF(AND(Inputs!$CO200=0,AM$4&gt;=Inputs!$CM200),1,IF(AND(AM$4&gt;=Inputs!$CM200,AM$4&lt;Inputs!$CN200),1,IF(AND(AM$4=Inputs!$CN200,AM$4=Inputs!$CO200),1,IF(OR(AND(AM$4=Inputs!$CN200+1,Inputs!$CN200=Inputs!$CO200),AND(AM$4=Inputs!$CN200+2,Inputs!$CN200=Inputs!$CO200)),0,IF(AM$4=Inputs!$CN200,0.8,IF(AM$4=Inputs!$CN200+1,0.6,IF(AM$4=Inputs!$CN200+2,0.4,IF(AM$4=Inputs!$CO200,0.2,IF(AND(AM$4&gt;=Inputs!$CL200,AM$4&lt;Inputs!$CM200),(AM$4-Inputs!$CL200+1)/(Inputs!$AI200+1),0)))))))))</f>
        <v>0</v>
      </c>
      <c r="AN203" s="27">
        <f>IF(AND(Inputs!$CO200=0,AN$4&gt;=Inputs!$CM200),1,IF(AND(AN$4&gt;=Inputs!$CM200,AN$4&lt;Inputs!$CN200),1,IF(AND(AN$4=Inputs!$CN200,AN$4=Inputs!$CO200),1,IF(OR(AND(AN$4=Inputs!$CN200+1,Inputs!$CN200=Inputs!$CO200),AND(AN$4=Inputs!$CN200+2,Inputs!$CN200=Inputs!$CO200)),0,IF(AN$4=Inputs!$CN200,0.8,IF(AN$4=Inputs!$CN200+1,0.6,IF(AN$4=Inputs!$CN200+2,0.4,IF(AN$4=Inputs!$CO200,0.2,IF(AND(AN$4&gt;=Inputs!$CL200,AN$4&lt;Inputs!$CM200),(AN$4-Inputs!$CL200+1)/(Inputs!$AI200+1),0)))))))))</f>
        <v>0</v>
      </c>
      <c r="AO203" s="27">
        <f>IF(AND(Inputs!$CO200=0,AO$4&gt;=Inputs!$CM200),1,IF(AND(AO$4&gt;=Inputs!$CM200,AO$4&lt;Inputs!$CN200),1,IF(AND(AO$4=Inputs!$CN200,AO$4=Inputs!$CO200),1,IF(OR(AND(AO$4=Inputs!$CN200+1,Inputs!$CN200=Inputs!$CO200),AND(AO$4=Inputs!$CN200+2,Inputs!$CN200=Inputs!$CO200)),0,IF(AO$4=Inputs!$CN200,0.8,IF(AO$4=Inputs!$CN200+1,0.6,IF(AO$4=Inputs!$CN200+2,0.4,IF(AO$4=Inputs!$CO200,0.2,IF(AND(AO$4&gt;=Inputs!$CL200,AO$4&lt;Inputs!$CM200),(AO$4-Inputs!$CL200+1)/(Inputs!$AI200+1),0)))))))))</f>
        <v>0</v>
      </c>
      <c r="AP203" s="27">
        <f>IF(AND(Inputs!$CO200=0,AP$4&gt;=Inputs!$CM200),1,IF(AND(AP$4&gt;=Inputs!$CM200,AP$4&lt;Inputs!$CN200),1,IF(AND(AP$4=Inputs!$CN200,AP$4=Inputs!$CO200),1,IF(OR(AND(AP$4=Inputs!$CN200+1,Inputs!$CN200=Inputs!$CO200),AND(AP$4=Inputs!$CN200+2,Inputs!$CN200=Inputs!$CO200)),0,IF(AP$4=Inputs!$CN200,0.8,IF(AP$4=Inputs!$CN200+1,0.6,IF(AP$4=Inputs!$CN200+2,0.4,IF(AP$4=Inputs!$CO200,0.2,IF(AND(AP$4&gt;=Inputs!$CL200,AP$4&lt;Inputs!$CM200),(AP$4-Inputs!$CL200+1)/(Inputs!$AI200+1),0)))))))))</f>
        <v>0</v>
      </c>
      <c r="AQ203" s="27">
        <f>IF(AND(Inputs!$CO200=0,AQ$4&gt;=Inputs!$CM200),1,IF(AND(AQ$4&gt;=Inputs!$CM200,AQ$4&lt;Inputs!$CN200),1,IF(AND(AQ$4=Inputs!$CN200,AQ$4=Inputs!$CO200),1,IF(OR(AND(AQ$4=Inputs!$CN200+1,Inputs!$CN200=Inputs!$CO200),AND(AQ$4=Inputs!$CN200+2,Inputs!$CN200=Inputs!$CO200)),0,IF(AQ$4=Inputs!$CN200,0.8,IF(AQ$4=Inputs!$CN200+1,0.6,IF(AQ$4=Inputs!$CN200+2,0.4,IF(AQ$4=Inputs!$CO200,0.2,IF(AND(AQ$4&gt;=Inputs!$CL200,AQ$4&lt;Inputs!$CM200),(AQ$4-Inputs!$CL200+1)/(Inputs!$AI200+1),0)))))))))</f>
        <v>0</v>
      </c>
      <c r="AR203" s="27">
        <f>IF(AND(Inputs!$CO200=0,AR$4&gt;=Inputs!$CM200),1,IF(AND(AR$4&gt;=Inputs!$CM200,AR$4&lt;Inputs!$CN200),1,IF(AND(AR$4=Inputs!$CN200,AR$4=Inputs!$CO200),1,IF(OR(AND(AR$4=Inputs!$CN200+1,Inputs!$CN200=Inputs!$CO200),AND(AR$4=Inputs!$CN200+2,Inputs!$CN200=Inputs!$CO200)),0,IF(AR$4=Inputs!$CN200,0.8,IF(AR$4=Inputs!$CN200+1,0.6,IF(AR$4=Inputs!$CN200+2,0.4,IF(AR$4=Inputs!$CO200,0.2,IF(AND(AR$4&gt;=Inputs!$CL200,AR$4&lt;Inputs!$CM200),(AR$4-Inputs!$CL200+1)/(Inputs!$AI200+1),0)))))))))</f>
        <v>0</v>
      </c>
      <c r="AS203" s="27">
        <f>IF(AND(Inputs!$CO200=0,AS$4&gt;=Inputs!$CM200),1,IF(AND(AS$4&gt;=Inputs!$CM200,AS$4&lt;Inputs!$CN200),1,IF(AND(AS$4=Inputs!$CN200,AS$4=Inputs!$CO200),1,IF(OR(AND(AS$4=Inputs!$CN200+1,Inputs!$CN200=Inputs!$CO200),AND(AS$4=Inputs!$CN200+2,Inputs!$CN200=Inputs!$CO200)),0,IF(AS$4=Inputs!$CN200,0.8,IF(AS$4=Inputs!$CN200+1,0.6,IF(AS$4=Inputs!$CN200+2,0.4,IF(AS$4=Inputs!$CO200,0.2,IF(AND(AS$4&gt;=Inputs!$CL200,AS$4&lt;Inputs!$CM200),(AS$4-Inputs!$CL200+1)/(Inputs!$AI200+1),0)))))))))</f>
        <v>0</v>
      </c>
      <c r="AT203" s="27">
        <f>IF(AND(Inputs!$CO200=0,AT$4&gt;=Inputs!$CM200),1,IF(AND(AT$4&gt;=Inputs!$CM200,AT$4&lt;Inputs!$CN200),1,IF(AND(AT$4=Inputs!$CN200,AT$4=Inputs!$CO200),1,IF(OR(AND(AT$4=Inputs!$CN200+1,Inputs!$CN200=Inputs!$CO200),AND(AT$4=Inputs!$CN200+2,Inputs!$CN200=Inputs!$CO200)),0,IF(AT$4=Inputs!$CN200,0.8,IF(AT$4=Inputs!$CN200+1,0.6,IF(AT$4=Inputs!$CN200+2,0.4,IF(AT$4=Inputs!$CO200,0.2,IF(AND(AT$4&gt;=Inputs!$CL200,AT$4&lt;Inputs!$CM200),(AT$4-Inputs!$CL200+1)/(Inputs!$AI200+1),0)))))))))</f>
        <v>0</v>
      </c>
      <c r="AU203" s="27">
        <f>IF(AND(Inputs!$CO200=0,AU$4&gt;=Inputs!$CM200),1,IF(AND(AU$4&gt;=Inputs!$CM200,AU$4&lt;Inputs!$CN200),1,IF(AND(AU$4=Inputs!$CN200,AU$4=Inputs!$CO200),1,IF(OR(AND(AU$4=Inputs!$CN200+1,Inputs!$CN200=Inputs!$CO200),AND(AU$4=Inputs!$CN200+2,Inputs!$CN200=Inputs!$CO200)),0,IF(AU$4=Inputs!$CN200,0.8,IF(AU$4=Inputs!$CN200+1,0.6,IF(AU$4=Inputs!$CN200+2,0.4,IF(AU$4=Inputs!$CO200,0.2,IF(AND(AU$4&gt;=Inputs!$CL200,AU$4&lt;Inputs!$CM200),(AU$4-Inputs!$CL200+1)/(Inputs!$AI200+1),0)))))))))</f>
        <v>0</v>
      </c>
      <c r="AV203" s="27">
        <f>IF(AND(Inputs!$CO200=0,AV$4&gt;=Inputs!$CM200),1,IF(AND(AV$4&gt;=Inputs!$CM200,AV$4&lt;Inputs!$CN200),1,IF(AND(AV$4=Inputs!$CN200,AV$4=Inputs!$CO200),1,IF(OR(AND(AV$4=Inputs!$CN200+1,Inputs!$CN200=Inputs!$CO200),AND(AV$4=Inputs!$CN200+2,Inputs!$CN200=Inputs!$CO200)),0,IF(AV$4=Inputs!$CN200,0.8,IF(AV$4=Inputs!$CN200+1,0.6,IF(AV$4=Inputs!$CN200+2,0.4,IF(AV$4=Inputs!$CO200,0.2,IF(AND(AV$4&gt;=Inputs!$CL200,AV$4&lt;Inputs!$CM200),(AV$4-Inputs!$CL200+1)/(Inputs!$AI200+1),0)))))))))</f>
        <v>0</v>
      </c>
      <c r="AW203" s="27">
        <f>IF(AND(Inputs!$CO200=0,AW$4&gt;=Inputs!$CM200),1,IF(AND(AW$4&gt;=Inputs!$CM200,AW$4&lt;Inputs!$CN200),1,IF(AND(AW$4=Inputs!$CN200,AW$4=Inputs!$CO200),1,IF(OR(AND(AW$4=Inputs!$CN200+1,Inputs!$CN200=Inputs!$CO200),AND(AW$4=Inputs!$CN200+2,Inputs!$CN200=Inputs!$CO200)),0,IF(AW$4=Inputs!$CN200,0.8,IF(AW$4=Inputs!$CN200+1,0.6,IF(AW$4=Inputs!$CN200+2,0.4,IF(AW$4=Inputs!$CO200,0.2,IF(AND(AW$4&gt;=Inputs!$CL200,AW$4&lt;Inputs!$CM200),(AW$4-Inputs!$CL200+1)/(Inputs!$AI200+1),0)))))))))</f>
        <v>0</v>
      </c>
      <c r="AX203" s="27">
        <f>IF(AND(Inputs!$CO200=0,AX$4&gt;=Inputs!$CM200),1,IF(AND(AX$4&gt;=Inputs!$CM200,AX$4&lt;Inputs!$CN200),1,IF(AND(AX$4=Inputs!$CN200,AX$4=Inputs!$CO200),1,IF(OR(AND(AX$4=Inputs!$CN200+1,Inputs!$CN200=Inputs!$CO200),AND(AX$4=Inputs!$CN200+2,Inputs!$CN200=Inputs!$CO200)),0,IF(AX$4=Inputs!$CN200,0.8,IF(AX$4=Inputs!$CN200+1,0.6,IF(AX$4=Inputs!$CN200+2,0.4,IF(AX$4=Inputs!$CO200,0.2,IF(AND(AX$4&gt;=Inputs!$CL200,AX$4&lt;Inputs!$CM200),(AX$4-Inputs!$CL200+1)/(Inputs!$AI200+1),0)))))))))</f>
        <v>0</v>
      </c>
      <c r="AY203" s="27">
        <f>IF(AND(Inputs!$CO200=0,AY$4&gt;=Inputs!$CM200),1,IF(AND(AY$4&gt;=Inputs!$CM200,AY$4&lt;Inputs!$CN200),1,IF(AND(AY$4=Inputs!$CN200,AY$4=Inputs!$CO200),1,IF(OR(AND(AY$4=Inputs!$CN200+1,Inputs!$CN200=Inputs!$CO200),AND(AY$4=Inputs!$CN200+2,Inputs!$CN200=Inputs!$CO200)),0,IF(AY$4=Inputs!$CN200,0.8,IF(AY$4=Inputs!$CN200+1,0.6,IF(AY$4=Inputs!$CN200+2,0.4,IF(AY$4=Inputs!$CO200,0.2,IF(AND(AY$4&gt;=Inputs!$CL200,AY$4&lt;Inputs!$CM200),(AY$4-Inputs!$CL200+1)/(Inputs!$AI200+1),0)))))))))</f>
        <v>0</v>
      </c>
      <c r="AZ203" s="27">
        <f>IF(AND(Inputs!$CO200=0,AZ$4&gt;=Inputs!$CM200),1,IF(AND(AZ$4&gt;=Inputs!$CM200,AZ$4&lt;Inputs!$CN200),1,IF(AND(AZ$4=Inputs!$CN200,AZ$4=Inputs!$CO200),1,IF(OR(AND(AZ$4=Inputs!$CN200+1,Inputs!$CN200=Inputs!$CO200),AND(AZ$4=Inputs!$CN200+2,Inputs!$CN200=Inputs!$CO200)),0,IF(AZ$4=Inputs!$CN200,0.8,IF(AZ$4=Inputs!$CN200+1,0.6,IF(AZ$4=Inputs!$CN200+2,0.4,IF(AZ$4=Inputs!$CO200,0.2,IF(AND(AZ$4&gt;=Inputs!$CL200,AZ$4&lt;Inputs!$CM200),(AZ$4-Inputs!$CL200+1)/(Inputs!$AI200+1),0)))))))))</f>
        <v>0</v>
      </c>
      <c r="BA203" s="27">
        <f>IF(AND(Inputs!$CO200=0,BA$4&gt;=Inputs!$CM200),1,IF(AND(BA$4&gt;=Inputs!$CM200,BA$4&lt;Inputs!$CN200),1,IF(AND(BA$4=Inputs!$CN200,BA$4=Inputs!$CO200),1,IF(OR(AND(BA$4=Inputs!$CN200+1,Inputs!$CN200=Inputs!$CO200),AND(BA$4=Inputs!$CN200+2,Inputs!$CN200=Inputs!$CO200)),0,IF(BA$4=Inputs!$CN200,0.8,IF(BA$4=Inputs!$CN200+1,0.6,IF(BA$4=Inputs!$CN200+2,0.4,IF(BA$4=Inputs!$CO200,0.2,IF(AND(BA$4&gt;=Inputs!$CL200,BA$4&lt;Inputs!$CM200),(BA$4-Inputs!$CL200+1)/(Inputs!$AI200+1),0)))))))))</f>
        <v>0</v>
      </c>
      <c r="BB203" s="27">
        <f>IF(AND(Inputs!$CO200=0,BB$4&gt;=Inputs!$CM200),1,IF(AND(BB$4&gt;=Inputs!$CM200,BB$4&lt;Inputs!$CN200),1,IF(AND(BB$4=Inputs!$CN200,BB$4=Inputs!$CO200),1,IF(OR(AND(BB$4=Inputs!$CN200+1,Inputs!$CN200=Inputs!$CO200),AND(BB$4=Inputs!$CN200+2,Inputs!$CN200=Inputs!$CO200)),0,IF(BB$4=Inputs!$CN200,0.8,IF(BB$4=Inputs!$CN200+1,0.6,IF(BB$4=Inputs!$CN200+2,0.4,IF(BB$4=Inputs!$CO200,0.2,IF(AND(BB$4&gt;=Inputs!$CL200,BB$4&lt;Inputs!$CM200),(BB$4-Inputs!$CL200+1)/(Inputs!$AI200+1),0)))))))))</f>
        <v>0</v>
      </c>
      <c r="BC203" s="27">
        <f>IF(AND(Inputs!$CO200=0,BC$4&gt;=Inputs!$CM200),1,IF(AND(BC$4&gt;=Inputs!$CM200,BC$4&lt;Inputs!$CN200),1,IF(AND(BC$4=Inputs!$CN200,BC$4=Inputs!$CO200),1,IF(OR(AND(BC$4=Inputs!$CN200+1,Inputs!$CN200=Inputs!$CO200),AND(BC$4=Inputs!$CN200+2,Inputs!$CN200=Inputs!$CO200)),0,IF(BC$4=Inputs!$CN200,0.8,IF(BC$4=Inputs!$CN200+1,0.6,IF(BC$4=Inputs!$CN200+2,0.4,IF(BC$4=Inputs!$CO200,0.2,IF(AND(BC$4&gt;=Inputs!$CL200,BC$4&lt;Inputs!$CM200),(BC$4-Inputs!$CL200+1)/(Inputs!$AI200+1),0)))))))))</f>
        <v>0</v>
      </c>
      <c r="BD203" s="27">
        <f>IF(AND(Inputs!$CO200=0,BD$4&gt;=Inputs!$CM200),1,IF(AND(BD$4&gt;=Inputs!$CM200,BD$4&lt;Inputs!$CN200),1,IF(AND(BD$4=Inputs!$CN200,BD$4=Inputs!$CO200),1,IF(OR(AND(BD$4=Inputs!$CN200+1,Inputs!$CN200=Inputs!$CO200),AND(BD$4=Inputs!$CN200+2,Inputs!$CN200=Inputs!$CO200)),0,IF(BD$4=Inputs!$CN200,0.8,IF(BD$4=Inputs!$CN200+1,0.6,IF(BD$4=Inputs!$CN200+2,0.4,IF(BD$4=Inputs!$CO200,0.2,IF(AND(BD$4&gt;=Inputs!$CL200,BD$4&lt;Inputs!$CM200),(BD$4-Inputs!$CL200+1)/(Inputs!$AI200+1),0)))))))))</f>
        <v>0</v>
      </c>
      <c r="BE203" s="27">
        <f>IF(AND(Inputs!$CO200=0,BE$4&gt;=Inputs!$CM200),1,IF(AND(BE$4&gt;=Inputs!$CM200,BE$4&lt;Inputs!$CN200),1,IF(AND(BE$4=Inputs!$CN200,BE$4=Inputs!$CO200),1,IF(OR(AND(BE$4=Inputs!$CN200+1,Inputs!$CN200=Inputs!$CO200),AND(BE$4=Inputs!$CN200+2,Inputs!$CN200=Inputs!$CO200)),0,IF(BE$4=Inputs!$CN200,0.8,IF(BE$4=Inputs!$CN200+1,0.6,IF(BE$4=Inputs!$CN200+2,0.4,IF(BE$4=Inputs!$CO200,0.2,IF(AND(BE$4&gt;=Inputs!$CL200,BE$4&lt;Inputs!$CM200),(BE$4-Inputs!$CL200+1)/(Inputs!$AI200+1),0)))))))))</f>
        <v>0</v>
      </c>
      <c r="BF203" s="27">
        <f>IF(AND(Inputs!$CO200=0,BF$4&gt;=Inputs!$CM200),1,IF(AND(BF$4&gt;=Inputs!$CM200,BF$4&lt;Inputs!$CN200),1,IF(AND(BF$4=Inputs!$CN200,BF$4=Inputs!$CO200),1,IF(OR(AND(BF$4=Inputs!$CN200+1,Inputs!$CN200=Inputs!$CO200),AND(BF$4=Inputs!$CN200+2,Inputs!$CN200=Inputs!$CO200)),0,IF(BF$4=Inputs!$CN200,0.8,IF(BF$4=Inputs!$CN200+1,0.6,IF(BF$4=Inputs!$CN200+2,0.4,IF(BF$4=Inputs!$CO200,0.2,IF(AND(BF$4&gt;=Inputs!$CL200,BF$4&lt;Inputs!$CM200),(BF$4-Inputs!$CL200+1)/(Inputs!$AI200+1),0)))))))))</f>
        <v>0</v>
      </c>
      <c r="BG203" s="27">
        <f>IF(AND(Inputs!$CO200=0,BG$4&gt;=Inputs!$CM200),1,IF(AND(BG$4&gt;=Inputs!$CM200,BG$4&lt;Inputs!$CN200),1,IF(AND(BG$4=Inputs!$CN200,BG$4=Inputs!$CO200),1,IF(OR(AND(BG$4=Inputs!$CN200+1,Inputs!$CN200=Inputs!$CO200),AND(BG$4=Inputs!$CN200+2,Inputs!$CN200=Inputs!$CO200)),0,IF(BG$4=Inputs!$CN200,0.8,IF(BG$4=Inputs!$CN200+1,0.6,IF(BG$4=Inputs!$CN200+2,0.4,IF(BG$4=Inputs!$CO200,0.2,IF(AND(BG$4&gt;=Inputs!$CL200,BG$4&lt;Inputs!$CM200),(BG$4-Inputs!$CL200+1)/(Inputs!$AI200+1),0)))))))))</f>
        <v>0</v>
      </c>
      <c r="BH203" s="27">
        <f>IF(AND(Inputs!$CO200=0,BH$4&gt;=Inputs!$CM200),1,IF(AND(BH$4&gt;=Inputs!$CM200,BH$4&lt;Inputs!$CN200),1,IF(AND(BH$4=Inputs!$CN200,BH$4=Inputs!$CO200),1,IF(OR(AND(BH$4=Inputs!$CN200+1,Inputs!$CN200=Inputs!$CO200),AND(BH$4=Inputs!$CN200+2,Inputs!$CN200=Inputs!$CO200)),0,IF(BH$4=Inputs!$CN200,0.8,IF(BH$4=Inputs!$CN200+1,0.6,IF(BH$4=Inputs!$CN200+2,0.4,IF(BH$4=Inputs!$CO200,0.2,IF(AND(BH$4&gt;=Inputs!$CL200,BH$4&lt;Inputs!$CM200),(BH$4-Inputs!$CL200+1)/(Inputs!$AI200+1),0)))))))))</f>
        <v>0</v>
      </c>
      <c r="BI203" s="27">
        <f>IF(AND(Inputs!$CO200=0,BI$4&gt;=Inputs!$CM200),1,IF(AND(BI$4&gt;=Inputs!$CM200,BI$4&lt;Inputs!$CN200),1,IF(AND(BI$4=Inputs!$CN200,BI$4=Inputs!$CO200),1,IF(OR(AND(BI$4=Inputs!$CN200+1,Inputs!$CN200=Inputs!$CO200),AND(BI$4=Inputs!$CN200+2,Inputs!$CN200=Inputs!$CO200)),0,IF(BI$4=Inputs!$CN200,0.8,IF(BI$4=Inputs!$CN200+1,0.6,IF(BI$4=Inputs!$CN200+2,0.4,IF(BI$4=Inputs!$CO200,0.2,IF(AND(BI$4&gt;=Inputs!$CL200,BI$4&lt;Inputs!$CM200),(BI$4-Inputs!$CL200+1)/(Inputs!$AI200+1),0)))))))))</f>
        <v>0</v>
      </c>
      <c r="BJ203" s="27">
        <f>IF(AND(Inputs!$CO200=0,BJ$4&gt;=Inputs!$CM200),1,IF(AND(BJ$4&gt;=Inputs!$CM200,BJ$4&lt;Inputs!$CN200),1,IF(AND(BJ$4=Inputs!$CN200,BJ$4=Inputs!$CO200),1,IF(OR(AND(BJ$4=Inputs!$CN200+1,Inputs!$CN200=Inputs!$CO200),AND(BJ$4=Inputs!$CN200+2,Inputs!$CN200=Inputs!$CO200)),0,IF(BJ$4=Inputs!$CN200,0.8,IF(BJ$4=Inputs!$CN200+1,0.6,IF(BJ$4=Inputs!$CN200+2,0.4,IF(BJ$4=Inputs!$CO200,0.2,IF(AND(BJ$4&gt;=Inputs!$CL200,BJ$4&lt;Inputs!$CM200),(BJ$4-Inputs!$CL200+1)/(Inputs!$AI200+1),0)))))))))</f>
        <v>0</v>
      </c>
      <c r="BK203" s="27">
        <f>IF(AND(Inputs!$CO200=0,BK$4&gt;=Inputs!$CM200),1,IF(AND(BK$4&gt;=Inputs!$CM200,BK$4&lt;Inputs!$CN200),1,IF(AND(BK$4=Inputs!$CN200,BK$4=Inputs!$CO200),1,IF(OR(AND(BK$4=Inputs!$CN200+1,Inputs!$CN200=Inputs!$CO200),AND(BK$4=Inputs!$CN200+2,Inputs!$CN200=Inputs!$CO200)),0,IF(BK$4=Inputs!$CN200,0.8,IF(BK$4=Inputs!$CN200+1,0.6,IF(BK$4=Inputs!$CN200+2,0.4,IF(BK$4=Inputs!$CO200,0.2,IF(AND(BK$4&gt;=Inputs!$CL200,BK$4&lt;Inputs!$CM200),(BK$4-Inputs!$CL200+1)/(Inputs!$AI200+1),0)))))))))</f>
        <v>0</v>
      </c>
      <c r="BL203" s="27">
        <f>IF(AND(Inputs!$CO200=0,BL$4&gt;=Inputs!$CM200),1,IF(AND(BL$4&gt;=Inputs!$CM200,BL$4&lt;Inputs!$CN200),1,IF(AND(BL$4=Inputs!$CN200,BL$4=Inputs!$CO200),1,IF(OR(AND(BL$4=Inputs!$CN200+1,Inputs!$CN200=Inputs!$CO200),AND(BL$4=Inputs!$CN200+2,Inputs!$CN200=Inputs!$CO200)),0,IF(BL$4=Inputs!$CN200,0.8,IF(BL$4=Inputs!$CN200+1,0.6,IF(BL$4=Inputs!$CN200+2,0.4,IF(BL$4=Inputs!$CO200,0.2,IF(AND(BL$4&gt;=Inputs!$CL200,BL$4&lt;Inputs!$CM200),(BL$4-Inputs!$CL200+1)/(Inputs!$AI200+1),0)))))))))</f>
        <v>0</v>
      </c>
      <c r="BM203" s="27">
        <f>IF(AND(Inputs!$CO200=0,BM$4&gt;=Inputs!$CM200),1,IF(AND(BM$4&gt;=Inputs!$CM200,BM$4&lt;Inputs!$CN200),1,IF(AND(BM$4=Inputs!$CN200,BM$4=Inputs!$CO200),1,IF(OR(AND(BM$4=Inputs!$CN200+1,Inputs!$CN200=Inputs!$CO200),AND(BM$4=Inputs!$CN200+2,Inputs!$CN200=Inputs!$CO200)),0,IF(BM$4=Inputs!$CN200,0.8,IF(BM$4=Inputs!$CN200+1,0.6,IF(BM$4=Inputs!$CN200+2,0.4,IF(BM$4=Inputs!$CO200,0.2,IF(AND(BM$4&gt;=Inputs!$CL200,BM$4&lt;Inputs!$CM200),(BM$4-Inputs!$CL200+1)/(Inputs!$AI200+1),0)))))))))</f>
        <v>0</v>
      </c>
      <c r="BO203" s="46" t="str">
        <f>IF(Inputs!$B200="","",(ROUND(Inputs!$BC200*AJ203,0)))</f>
        <v/>
      </c>
      <c r="BP203" s="46" t="str">
        <f>IF(Inputs!$B200="","",(ROUND(Inputs!$BC200*AK203,0)))</f>
        <v/>
      </c>
      <c r="BQ203" s="46" t="str">
        <f>IF(Inputs!$B200="","",(ROUND(Inputs!$BC200*AL203,0)))</f>
        <v/>
      </c>
      <c r="BR203" s="46" t="str">
        <f>IF(Inputs!$B200="","",(ROUND(Inputs!$BC200*AM203,0)))</f>
        <v/>
      </c>
      <c r="BS203" s="46" t="str">
        <f>IF(Inputs!$B200="","",(ROUND(Inputs!$BC200*AN203,0)))</f>
        <v/>
      </c>
      <c r="BT203" s="46" t="str">
        <f>IF(Inputs!$B200="","",(ROUND(Inputs!$BC200*AO203,0)))</f>
        <v/>
      </c>
      <c r="BU203" s="46" t="str">
        <f>IF(Inputs!$B200="","",(ROUND(Inputs!$BC200*AP203,0)))</f>
        <v/>
      </c>
      <c r="BV203" s="46" t="str">
        <f>IF(Inputs!$B200="","",(ROUND(Inputs!$BC200*AQ203,0)))</f>
        <v/>
      </c>
      <c r="BW203" s="46" t="str">
        <f>IF(Inputs!$B200="","",(ROUND(Inputs!$BC200*AR203,0)))</f>
        <v/>
      </c>
      <c r="BX203" s="46" t="str">
        <f>IF(Inputs!$B200="","",(ROUND(Inputs!$BC200*AS203,0)))</f>
        <v/>
      </c>
      <c r="BY203" s="46" t="str">
        <f>IF(Inputs!$B200="","",(ROUND(Inputs!$BC200*AT203,0)))</f>
        <v/>
      </c>
      <c r="BZ203" s="46" t="str">
        <f>IF(Inputs!$B200="","",(ROUND(Inputs!$BC200*AU203,0)))</f>
        <v/>
      </c>
      <c r="CA203" s="46" t="str">
        <f>IF(Inputs!$B200="","",(ROUND(Inputs!$BC200*AV203,0)))</f>
        <v/>
      </c>
      <c r="CB203" s="46" t="str">
        <f>IF(Inputs!$B200="","",(ROUND(Inputs!$BC200*AW203,0)))</f>
        <v/>
      </c>
      <c r="CC203" s="46" t="str">
        <f>IF(Inputs!$B200="","",(ROUND(Inputs!$BC200*AX203,0)))</f>
        <v/>
      </c>
      <c r="CD203" s="46" t="str">
        <f>IF(Inputs!$B200="","",(ROUND(Inputs!$BC200*AY203,0)))</f>
        <v/>
      </c>
      <c r="CE203" s="46" t="str">
        <f>IF(Inputs!$B200="","",(ROUND(Inputs!$BC200*AZ203,0)))</f>
        <v/>
      </c>
      <c r="CF203" s="46" t="str">
        <f>IF(Inputs!$B200="","",(ROUND(Inputs!$BC200*BA203,0)))</f>
        <v/>
      </c>
      <c r="CG203" s="46" t="str">
        <f>IF(Inputs!$B200="","",(ROUND(Inputs!$BC200*BB203,0)))</f>
        <v/>
      </c>
      <c r="CH203" s="46" t="str">
        <f>IF(Inputs!$B200="","",(ROUND(Inputs!$BC200*BC203,0)))</f>
        <v/>
      </c>
      <c r="CI203" s="46" t="str">
        <f>IF(Inputs!$B200="","",(ROUND(Inputs!$BC200*BD203,0)))</f>
        <v/>
      </c>
      <c r="CJ203" s="46" t="str">
        <f>IF(Inputs!$B200="","",(ROUND(Inputs!$BC200*BE203,0)))</f>
        <v/>
      </c>
      <c r="CK203" s="46" t="str">
        <f>IF(Inputs!$B200="","",(ROUND(Inputs!$BC200*BF203,0)))</f>
        <v/>
      </c>
      <c r="CL203" s="46" t="str">
        <f>IF(Inputs!$B200="","",(ROUND(Inputs!$BC200*BG203,0)))</f>
        <v/>
      </c>
      <c r="CM203" s="46" t="str">
        <f>IF(Inputs!$B200="","",(ROUND(Inputs!$BC200*BH203,0)))</f>
        <v/>
      </c>
      <c r="CN203" s="46" t="str">
        <f>IF(Inputs!$B200="","",(ROUND(Inputs!$BC200*BI203,0)))</f>
        <v/>
      </c>
      <c r="CO203" s="46" t="str">
        <f>IF(Inputs!$B200="","",(ROUND(Inputs!$BC200*BJ203,0)))</f>
        <v/>
      </c>
      <c r="CP203" s="46" t="str">
        <f>IF(Inputs!$B200="","",(ROUND(Inputs!$BC200*BK203,0)))</f>
        <v/>
      </c>
      <c r="CQ203" s="46" t="str">
        <f>IF(Inputs!$B200="","",(ROUND(Inputs!$BC200*BL203,0)))</f>
        <v/>
      </c>
      <c r="CR203" s="46" t="str">
        <f>IF(Inputs!$B200="","",(ROUND(Inputs!$BC200*BM203,0)))</f>
        <v/>
      </c>
      <c r="CV203" s="46" t="str">
        <f>IF(A203="","",IF(AND(CV$4&lt;=Inputs!$CQ200,CV$4&gt;=Inputs!$CP200),Inputs!$AR200/(Inputs!$CQ200-Inputs!$CP200+1),0)+IF(CV$4=Inputs!$CL200,Inputs!$BD200,0))</f>
        <v/>
      </c>
      <c r="CW203" s="46" t="str">
        <f>IF(B203="","",IF(AND(CW$4&lt;=Inputs!$CQ200,CW$4&gt;=Inputs!$CP200),Inputs!$AR200/(Inputs!$CQ200-Inputs!$CP200+1),0)+IF(CW$4=Inputs!$CL200,Inputs!$BD200,0))</f>
        <v/>
      </c>
      <c r="CX203" s="46" t="str">
        <f>IF(C203="","",IF(AND(CX$4&lt;=Inputs!$CQ200,CX$4&gt;=Inputs!$CP200),Inputs!$AR200/(Inputs!$CQ200-Inputs!$CP200+1),0)+IF(CX$4=Inputs!$CL200,Inputs!$BD200,0))</f>
        <v/>
      </c>
      <c r="CY203" s="46" t="str">
        <f>IF(D203="","",IF(AND(CY$4&lt;=Inputs!$CQ200,CY$4&gt;=Inputs!$CP200),Inputs!$AR200/(Inputs!$CQ200-Inputs!$CP200+1),0)+IF(CY$4=Inputs!$CL200,Inputs!$BD200,0))</f>
        <v/>
      </c>
      <c r="CZ203" s="46" t="str">
        <f>IF(E203="","",IF(AND(CZ$4&lt;=Inputs!$CQ200,CZ$4&gt;=Inputs!$CP200),Inputs!$AR200/(Inputs!$CQ200-Inputs!$CP200+1),0)+IF(CZ$4=Inputs!$CL200,Inputs!$BD200,0))</f>
        <v/>
      </c>
      <c r="DA203" s="46" t="str">
        <f>IF(F203="","",IF(AND(DA$4&lt;=Inputs!$CQ200,DA$4&gt;=Inputs!$CP200),Inputs!$AR200/(Inputs!$CQ200-Inputs!$CP200+1),0)+IF(DA$4=Inputs!$CL200,Inputs!$BD200,0))</f>
        <v/>
      </c>
      <c r="DB203" s="46" t="str">
        <f>IF(G203="","",IF(AND(DB$4&lt;=Inputs!$CQ200,DB$4&gt;=Inputs!$CP200),Inputs!$AR200/(Inputs!$CQ200-Inputs!$CP200+1),0)+IF(DB$4=Inputs!$CL200,Inputs!$BD200,0))</f>
        <v/>
      </c>
      <c r="DC203" s="46" t="str">
        <f>IF(H203="","",IF(AND(DC$4&lt;=Inputs!$CQ200,DC$4&gt;=Inputs!$CP200),Inputs!$AR200/(Inputs!$CQ200-Inputs!$CP200+1),0)+IF(DC$4=Inputs!$CL200,Inputs!$BD200,0))</f>
        <v/>
      </c>
      <c r="DD203" s="46" t="str">
        <f>IF(I203="","",IF(AND(DD$4&lt;=Inputs!$CQ200,DD$4&gt;=Inputs!$CP200),Inputs!$AR200/(Inputs!$CQ200-Inputs!$CP200+1),0)+IF(DD$4=Inputs!$CL200,Inputs!$BD200,0))</f>
        <v/>
      </c>
      <c r="DE203" s="46" t="str">
        <f>IF(J203="","",IF(AND(DE$4&lt;=Inputs!$CQ200,DE$4&gt;=Inputs!$CP200),Inputs!$AR200/(Inputs!$CQ200-Inputs!$CP200+1),0)+IF(DE$4=Inputs!$CL200,Inputs!$BD200,0))</f>
        <v/>
      </c>
      <c r="DF203" s="46" t="str">
        <f>IF(K203="","",IF(AND(DF$4&lt;=Inputs!$CQ200,DF$4&gt;=Inputs!$CP200),Inputs!$AR200/(Inputs!$CQ200-Inputs!$CP200+1),0)+IF(DF$4=Inputs!$CL200,Inputs!$BD200,0))</f>
        <v/>
      </c>
      <c r="DG203" s="46" t="str">
        <f>IF(L203="","",IF(AND(DG$4&lt;=Inputs!$CQ200,DG$4&gt;=Inputs!$CP200),Inputs!$AR200/(Inputs!$CQ200-Inputs!$CP200+1),0)+IF(DG$4=Inputs!$CL200,Inputs!$BD200,0))</f>
        <v/>
      </c>
      <c r="DH203" s="46" t="str">
        <f>IF(M203="","",IF(AND(DH$4&lt;=Inputs!$CQ200,DH$4&gt;=Inputs!$CP200),Inputs!$AR200/(Inputs!$CQ200-Inputs!$CP200+1),0)+IF(DH$4=Inputs!$CL200,Inputs!$BD200,0))</f>
        <v/>
      </c>
      <c r="DI203" s="46" t="str">
        <f>IF(N203="","",IF(AND(DI$4&lt;=Inputs!$CQ200,DI$4&gt;=Inputs!$CP200),Inputs!$AR200/(Inputs!$CQ200-Inputs!$CP200+1),0)+IF(DI$4=Inputs!$CL200,Inputs!$BD200,0))</f>
        <v/>
      </c>
      <c r="DJ203" s="46" t="str">
        <f>IF(O203="","",IF(AND(DJ$4&lt;=Inputs!$CQ200,DJ$4&gt;=Inputs!$CP200),Inputs!$AR200/(Inputs!$CQ200-Inputs!$CP200+1),0)+IF(DJ$4=Inputs!$CL200,Inputs!$BD200,0))</f>
        <v/>
      </c>
      <c r="DK203" s="46" t="str">
        <f>IF(P203="","",IF(AND(DK$4&lt;=Inputs!$CQ200,DK$4&gt;=Inputs!$CP200),Inputs!$AR200/(Inputs!$CQ200-Inputs!$CP200+1),0)+IF(DK$4=Inputs!$CL200,Inputs!$BD200,0))</f>
        <v/>
      </c>
      <c r="DL203" s="46" t="str">
        <f>IF(Q203="","",IF(AND(DL$4&lt;=Inputs!$CQ200,DL$4&gt;=Inputs!$CP200),Inputs!$AR200/(Inputs!$CQ200-Inputs!$CP200+1),0)+IF(DL$4=Inputs!$CL200,Inputs!$BD200,0))</f>
        <v/>
      </c>
      <c r="DM203" s="46" t="str">
        <f>IF(R203="","",IF(AND(DM$4&lt;=Inputs!$CQ200,DM$4&gt;=Inputs!$CP200),Inputs!$AR200/(Inputs!$CQ200-Inputs!$CP200+1),0)+IF(DM$4=Inputs!$CL200,Inputs!$BD200,0))</f>
        <v/>
      </c>
      <c r="DN203" s="46" t="str">
        <f>IF(S203="","",IF(AND(DN$4&lt;=Inputs!$CQ200,DN$4&gt;=Inputs!$CP200),Inputs!$AR200/(Inputs!$CQ200-Inputs!$CP200+1),0)+IF(DN$4=Inputs!$CL200,Inputs!$BD200,0))</f>
        <v/>
      </c>
      <c r="DO203" s="46" t="str">
        <f>IF(T203="","",IF(AND(DO$4&lt;=Inputs!$CQ200,DO$4&gt;=Inputs!$CP200),Inputs!$AR200/(Inputs!$CQ200-Inputs!$CP200+1),0)+IF(DO$4=Inputs!$CL200,Inputs!$BD200,0))</f>
        <v/>
      </c>
      <c r="DP203" s="46" t="str">
        <f>IF(U203="","",IF(AND(DP$4&lt;=Inputs!$CQ200,DP$4&gt;=Inputs!$CP200),Inputs!$AR200/(Inputs!$CQ200-Inputs!$CP200+1),0)+IF(DP$4=Inputs!$CL200,Inputs!$BD200,0))</f>
        <v/>
      </c>
      <c r="DQ203" s="46" t="str">
        <f>IF(V203="","",IF(AND(DQ$4&lt;=Inputs!$CQ200,DQ$4&gt;=Inputs!$CP200),Inputs!$AR200/(Inputs!$CQ200-Inputs!$CP200+1),0)+IF(DQ$4=Inputs!$CL200,Inputs!$BD200,0))</f>
        <v/>
      </c>
      <c r="DR203" s="46" t="str">
        <f>IF(W203="","",IF(AND(DR$4&lt;=Inputs!$CQ200,DR$4&gt;=Inputs!$CP200),Inputs!$AR200/(Inputs!$CQ200-Inputs!$CP200+1),0)+IF(DR$4=Inputs!$CL200,Inputs!$BD200,0))</f>
        <v/>
      </c>
      <c r="DS203" s="46" t="str">
        <f>IF(X203="","",IF(AND(DS$4&lt;=Inputs!$CQ200,DS$4&gt;=Inputs!$CP200),Inputs!$AR200/(Inputs!$CQ200-Inputs!$CP200+1),0)+IF(DS$4=Inputs!$CL200,Inputs!$BD200,0))</f>
        <v/>
      </c>
      <c r="DT203" s="46" t="str">
        <f>IF(Y203="","",IF(AND(DT$4&lt;=Inputs!$CQ200,DT$4&gt;=Inputs!$CP200),Inputs!$AR200/(Inputs!$CQ200-Inputs!$CP200+1),0)+IF(DT$4=Inputs!$CL200,Inputs!$BD200,0))</f>
        <v/>
      </c>
      <c r="DU203" s="46" t="str">
        <f>IF(Z203="","",IF(AND(DU$4&lt;=Inputs!$CQ200,DU$4&gt;=Inputs!$CP200),Inputs!$AR200/(Inputs!$CQ200-Inputs!$CP200+1),0)+IF(DU$4=Inputs!$CL200,Inputs!$BD200,0))</f>
        <v/>
      </c>
      <c r="DV203" s="46" t="str">
        <f>IF(AA203="","",IF(AND(DV$4&lt;=Inputs!$CQ200,DV$4&gt;=Inputs!$CP200),Inputs!$AR200/(Inputs!$CQ200-Inputs!$CP200+1),0)+IF(DV$4=Inputs!$CL200,Inputs!$BD200,0))</f>
        <v/>
      </c>
      <c r="DW203" s="46" t="str">
        <f>IF(AB203="","",IF(AND(DW$4&lt;=Inputs!$CQ200,DW$4&gt;=Inputs!$CP200),Inputs!$AR200/(Inputs!$CQ200-Inputs!$CP200+1),0)+IF(DW$4=Inputs!$CL200,Inputs!$BD200,0))</f>
        <v/>
      </c>
      <c r="DX203" s="46" t="str">
        <f>IF(AC203="","",IF(AND(DX$4&lt;=Inputs!$CQ200,DX$4&gt;=Inputs!$CP200),Inputs!$AR200/(Inputs!$CQ200-Inputs!$CP200+1),0)+IF(DX$4=Inputs!$CL200,Inputs!$BD200,0))</f>
        <v/>
      </c>
      <c r="DY203" s="46" t="str">
        <f>IF(AD203="","",IF(AND(DY$4&lt;=Inputs!$CQ200,DY$4&gt;=Inputs!$CP200),Inputs!$AR200/(Inputs!$CQ200-Inputs!$CP200+1),0)+IF(DY$4=Inputs!$CL200,Inputs!$BD200,0))</f>
        <v/>
      </c>
      <c r="DZ203" s="46" t="str">
        <f t="shared" si="10"/>
        <v/>
      </c>
    </row>
    <row r="204" spans="1:130">
      <c r="A204" s="7" t="str">
        <f>IF(Inputs!A201="","",Inputs!A201)</f>
        <v/>
      </c>
      <c r="B204" t="str">
        <f>IF(Inputs!B201="","",Inputs!B201)</f>
        <v/>
      </c>
      <c r="C204" s="46" t="str">
        <f>IF(Inputs!$B201="","",BO204-CV204)</f>
        <v/>
      </c>
      <c r="D204" s="46" t="str">
        <f>IF(Inputs!$B201="","",BP204-CW204)</f>
        <v/>
      </c>
      <c r="E204" s="46" t="str">
        <f>IF(Inputs!$B201="","",BQ204-CX204)</f>
        <v/>
      </c>
      <c r="F204" s="46" t="str">
        <f>IF(Inputs!$B201="","",BR204-CY204)</f>
        <v/>
      </c>
      <c r="G204" s="46" t="str">
        <f>IF(Inputs!$B201="","",BS204-CZ204)</f>
        <v/>
      </c>
      <c r="H204" s="46" t="str">
        <f>IF(Inputs!$B201="","",BT204-DA204)</f>
        <v/>
      </c>
      <c r="I204" s="46" t="str">
        <f>IF(Inputs!$B201="","",BU204-DB204)</f>
        <v/>
      </c>
      <c r="J204" s="46" t="str">
        <f>IF(Inputs!$B201="","",BV204-DC204)</f>
        <v/>
      </c>
      <c r="K204" s="46" t="str">
        <f>IF(Inputs!$B201="","",BW204-DD204)</f>
        <v/>
      </c>
      <c r="L204" s="46" t="str">
        <f>IF(Inputs!$B201="","",BX204-DE204)</f>
        <v/>
      </c>
      <c r="M204" s="46" t="str">
        <f>IF(Inputs!$B201="","",BY204-DF204)</f>
        <v/>
      </c>
      <c r="N204" s="46" t="str">
        <f>IF(Inputs!$B201="","",BZ204-DG204)</f>
        <v/>
      </c>
      <c r="O204" s="46" t="str">
        <f>IF(Inputs!$B201="","",CA204-DH204)</f>
        <v/>
      </c>
      <c r="P204" s="46" t="str">
        <f>IF(Inputs!$B201="","",CB204-DI204)</f>
        <v/>
      </c>
      <c r="Q204" s="46" t="str">
        <f>IF(Inputs!$B201="","",CC204-DJ204)</f>
        <v/>
      </c>
      <c r="R204" s="46" t="str">
        <f>IF(Inputs!$B201="","",CD204-DK204)</f>
        <v/>
      </c>
      <c r="S204" s="46" t="str">
        <f>IF(Inputs!$B201="","",CE204-DL204)</f>
        <v/>
      </c>
      <c r="T204" s="46" t="str">
        <f>IF(Inputs!$B201="","",CF204-DM204)</f>
        <v/>
      </c>
      <c r="U204" s="46" t="str">
        <f>IF(Inputs!$B201="","",CG204-DN204)</f>
        <v/>
      </c>
      <c r="V204" s="46" t="str">
        <f>IF(Inputs!$B201="","",CH204-DO204)</f>
        <v/>
      </c>
      <c r="W204" s="46" t="str">
        <f>IF(Inputs!$B201="","",CI204-DP204)</f>
        <v/>
      </c>
      <c r="X204" s="46" t="str">
        <f>IF(Inputs!$B201="","",CJ204-DQ204)</f>
        <v/>
      </c>
      <c r="Y204" s="46" t="str">
        <f>IF(Inputs!$B201="","",CK204-DR204)</f>
        <v/>
      </c>
      <c r="Z204" s="46" t="str">
        <f>IF(Inputs!$B201="","",CL204-DS204)</f>
        <v/>
      </c>
      <c r="AA204" s="46" t="str">
        <f>IF(Inputs!$B201="","",CM204-DT204)</f>
        <v/>
      </c>
      <c r="AB204" s="46" t="str">
        <f>IF(Inputs!$B201="","",CN204-DU204)</f>
        <v/>
      </c>
      <c r="AC204" s="46" t="str">
        <f>IF(Inputs!$B201="","",CO204-DV204)</f>
        <v/>
      </c>
      <c r="AD204" s="46" t="str">
        <f>IF(Inputs!$B201="","",CP204-DW204)</f>
        <v/>
      </c>
      <c r="AE204" s="46" t="str">
        <f>IF(Inputs!$B201="","",CQ204-DX204)</f>
        <v/>
      </c>
      <c r="AF204" s="46" t="str">
        <f>IF(Inputs!$B201="","",CR204-DY204)</f>
        <v/>
      </c>
      <c r="AG204" s="50" t="str">
        <f t="shared" si="11"/>
        <v/>
      </c>
      <c r="AH204" s="50"/>
      <c r="AJ204" s="27">
        <f>IF(AND(Inputs!$CO201=0,AJ$4&gt;=Inputs!$CM201),1,IF(AND(AJ$4&gt;=Inputs!$CM201,AJ$4&lt;Inputs!$CN201),1,IF(AND(AJ$4=Inputs!$CN201,AJ$4=Inputs!$CO201),1,IF(OR(AND(AJ$4=Inputs!$CN201+1,Inputs!$CN201=Inputs!$CO201),AND(AJ$4=Inputs!$CN201+2,Inputs!$CN201=Inputs!$CO201)),0,IF(AJ$4=Inputs!$CN201,0.8,IF(AJ$4=Inputs!$CN201+1,0.6,IF(AJ$4=Inputs!$CN201+2,0.4,IF(AJ$4=Inputs!$CO201,0.2,IF(AND(AJ$4&gt;=Inputs!$CL201,AJ$4&lt;Inputs!$CM201),(AJ$4-Inputs!$CL201+1)/(Inputs!$AI201+1),0)))))))))</f>
        <v>0</v>
      </c>
      <c r="AK204" s="27">
        <f>IF(AND(Inputs!$CO201=0,AK$4&gt;=Inputs!$CM201),1,IF(AND(AK$4&gt;=Inputs!$CM201,AK$4&lt;Inputs!$CN201),1,IF(AND(AK$4=Inputs!$CN201,AK$4=Inputs!$CO201),1,IF(OR(AND(AK$4=Inputs!$CN201+1,Inputs!$CN201=Inputs!$CO201),AND(AK$4=Inputs!$CN201+2,Inputs!$CN201=Inputs!$CO201)),0,IF(AK$4=Inputs!$CN201,0.8,IF(AK$4=Inputs!$CN201+1,0.6,IF(AK$4=Inputs!$CN201+2,0.4,IF(AK$4=Inputs!$CO201,0.2,IF(AND(AK$4&gt;=Inputs!$CL201,AK$4&lt;Inputs!$CM201),(AK$4-Inputs!$CL201+1)/(Inputs!$AI201+1),0)))))))))</f>
        <v>0</v>
      </c>
      <c r="AL204" s="27">
        <f>IF(AND(Inputs!$CO201=0,AL$4&gt;=Inputs!$CM201),1,IF(AND(AL$4&gt;=Inputs!$CM201,AL$4&lt;Inputs!$CN201),1,IF(AND(AL$4=Inputs!$CN201,AL$4=Inputs!$CO201),1,IF(OR(AND(AL$4=Inputs!$CN201+1,Inputs!$CN201=Inputs!$CO201),AND(AL$4=Inputs!$CN201+2,Inputs!$CN201=Inputs!$CO201)),0,IF(AL$4=Inputs!$CN201,0.8,IF(AL$4=Inputs!$CN201+1,0.6,IF(AL$4=Inputs!$CN201+2,0.4,IF(AL$4=Inputs!$CO201,0.2,IF(AND(AL$4&gt;=Inputs!$CL201,AL$4&lt;Inputs!$CM201),(AL$4-Inputs!$CL201+1)/(Inputs!$AI201+1),0)))))))))</f>
        <v>0</v>
      </c>
      <c r="AM204" s="27">
        <f>IF(AND(Inputs!$CO201=0,AM$4&gt;=Inputs!$CM201),1,IF(AND(AM$4&gt;=Inputs!$CM201,AM$4&lt;Inputs!$CN201),1,IF(AND(AM$4=Inputs!$CN201,AM$4=Inputs!$CO201),1,IF(OR(AND(AM$4=Inputs!$CN201+1,Inputs!$CN201=Inputs!$CO201),AND(AM$4=Inputs!$CN201+2,Inputs!$CN201=Inputs!$CO201)),0,IF(AM$4=Inputs!$CN201,0.8,IF(AM$4=Inputs!$CN201+1,0.6,IF(AM$4=Inputs!$CN201+2,0.4,IF(AM$4=Inputs!$CO201,0.2,IF(AND(AM$4&gt;=Inputs!$CL201,AM$4&lt;Inputs!$CM201),(AM$4-Inputs!$CL201+1)/(Inputs!$AI201+1),0)))))))))</f>
        <v>0</v>
      </c>
      <c r="AN204" s="27">
        <f>IF(AND(Inputs!$CO201=0,AN$4&gt;=Inputs!$CM201),1,IF(AND(AN$4&gt;=Inputs!$CM201,AN$4&lt;Inputs!$CN201),1,IF(AND(AN$4=Inputs!$CN201,AN$4=Inputs!$CO201),1,IF(OR(AND(AN$4=Inputs!$CN201+1,Inputs!$CN201=Inputs!$CO201),AND(AN$4=Inputs!$CN201+2,Inputs!$CN201=Inputs!$CO201)),0,IF(AN$4=Inputs!$CN201,0.8,IF(AN$4=Inputs!$CN201+1,0.6,IF(AN$4=Inputs!$CN201+2,0.4,IF(AN$4=Inputs!$CO201,0.2,IF(AND(AN$4&gt;=Inputs!$CL201,AN$4&lt;Inputs!$CM201),(AN$4-Inputs!$CL201+1)/(Inputs!$AI201+1),0)))))))))</f>
        <v>0</v>
      </c>
      <c r="AO204" s="27">
        <f>IF(AND(Inputs!$CO201=0,AO$4&gt;=Inputs!$CM201),1,IF(AND(AO$4&gt;=Inputs!$CM201,AO$4&lt;Inputs!$CN201),1,IF(AND(AO$4=Inputs!$CN201,AO$4=Inputs!$CO201),1,IF(OR(AND(AO$4=Inputs!$CN201+1,Inputs!$CN201=Inputs!$CO201),AND(AO$4=Inputs!$CN201+2,Inputs!$CN201=Inputs!$CO201)),0,IF(AO$4=Inputs!$CN201,0.8,IF(AO$4=Inputs!$CN201+1,0.6,IF(AO$4=Inputs!$CN201+2,0.4,IF(AO$4=Inputs!$CO201,0.2,IF(AND(AO$4&gt;=Inputs!$CL201,AO$4&lt;Inputs!$CM201),(AO$4-Inputs!$CL201+1)/(Inputs!$AI201+1),0)))))))))</f>
        <v>0</v>
      </c>
      <c r="AP204" s="27">
        <f>IF(AND(Inputs!$CO201=0,AP$4&gt;=Inputs!$CM201),1,IF(AND(AP$4&gt;=Inputs!$CM201,AP$4&lt;Inputs!$CN201),1,IF(AND(AP$4=Inputs!$CN201,AP$4=Inputs!$CO201),1,IF(OR(AND(AP$4=Inputs!$CN201+1,Inputs!$CN201=Inputs!$CO201),AND(AP$4=Inputs!$CN201+2,Inputs!$CN201=Inputs!$CO201)),0,IF(AP$4=Inputs!$CN201,0.8,IF(AP$4=Inputs!$CN201+1,0.6,IF(AP$4=Inputs!$CN201+2,0.4,IF(AP$4=Inputs!$CO201,0.2,IF(AND(AP$4&gt;=Inputs!$CL201,AP$4&lt;Inputs!$CM201),(AP$4-Inputs!$CL201+1)/(Inputs!$AI201+1),0)))))))))</f>
        <v>0</v>
      </c>
      <c r="AQ204" s="27">
        <f>IF(AND(Inputs!$CO201=0,AQ$4&gt;=Inputs!$CM201),1,IF(AND(AQ$4&gt;=Inputs!$CM201,AQ$4&lt;Inputs!$CN201),1,IF(AND(AQ$4=Inputs!$CN201,AQ$4=Inputs!$CO201),1,IF(OR(AND(AQ$4=Inputs!$CN201+1,Inputs!$CN201=Inputs!$CO201),AND(AQ$4=Inputs!$CN201+2,Inputs!$CN201=Inputs!$CO201)),0,IF(AQ$4=Inputs!$CN201,0.8,IF(AQ$4=Inputs!$CN201+1,0.6,IF(AQ$4=Inputs!$CN201+2,0.4,IF(AQ$4=Inputs!$CO201,0.2,IF(AND(AQ$4&gt;=Inputs!$CL201,AQ$4&lt;Inputs!$CM201),(AQ$4-Inputs!$CL201+1)/(Inputs!$AI201+1),0)))))))))</f>
        <v>0</v>
      </c>
      <c r="AR204" s="27">
        <f>IF(AND(Inputs!$CO201=0,AR$4&gt;=Inputs!$CM201),1,IF(AND(AR$4&gt;=Inputs!$CM201,AR$4&lt;Inputs!$CN201),1,IF(AND(AR$4=Inputs!$CN201,AR$4=Inputs!$CO201),1,IF(OR(AND(AR$4=Inputs!$CN201+1,Inputs!$CN201=Inputs!$CO201),AND(AR$4=Inputs!$CN201+2,Inputs!$CN201=Inputs!$CO201)),0,IF(AR$4=Inputs!$CN201,0.8,IF(AR$4=Inputs!$CN201+1,0.6,IF(AR$4=Inputs!$CN201+2,0.4,IF(AR$4=Inputs!$CO201,0.2,IF(AND(AR$4&gt;=Inputs!$CL201,AR$4&lt;Inputs!$CM201),(AR$4-Inputs!$CL201+1)/(Inputs!$AI201+1),0)))))))))</f>
        <v>0</v>
      </c>
      <c r="AS204" s="27">
        <f>IF(AND(Inputs!$CO201=0,AS$4&gt;=Inputs!$CM201),1,IF(AND(AS$4&gt;=Inputs!$CM201,AS$4&lt;Inputs!$CN201),1,IF(AND(AS$4=Inputs!$CN201,AS$4=Inputs!$CO201),1,IF(OR(AND(AS$4=Inputs!$CN201+1,Inputs!$CN201=Inputs!$CO201),AND(AS$4=Inputs!$CN201+2,Inputs!$CN201=Inputs!$CO201)),0,IF(AS$4=Inputs!$CN201,0.8,IF(AS$4=Inputs!$CN201+1,0.6,IF(AS$4=Inputs!$CN201+2,0.4,IF(AS$4=Inputs!$CO201,0.2,IF(AND(AS$4&gt;=Inputs!$CL201,AS$4&lt;Inputs!$CM201),(AS$4-Inputs!$CL201+1)/(Inputs!$AI201+1),0)))))))))</f>
        <v>0</v>
      </c>
      <c r="AT204" s="27">
        <f>IF(AND(Inputs!$CO201=0,AT$4&gt;=Inputs!$CM201),1,IF(AND(AT$4&gt;=Inputs!$CM201,AT$4&lt;Inputs!$CN201),1,IF(AND(AT$4=Inputs!$CN201,AT$4=Inputs!$CO201),1,IF(OR(AND(AT$4=Inputs!$CN201+1,Inputs!$CN201=Inputs!$CO201),AND(AT$4=Inputs!$CN201+2,Inputs!$CN201=Inputs!$CO201)),0,IF(AT$4=Inputs!$CN201,0.8,IF(AT$4=Inputs!$CN201+1,0.6,IF(AT$4=Inputs!$CN201+2,0.4,IF(AT$4=Inputs!$CO201,0.2,IF(AND(AT$4&gt;=Inputs!$CL201,AT$4&lt;Inputs!$CM201),(AT$4-Inputs!$CL201+1)/(Inputs!$AI201+1),0)))))))))</f>
        <v>0</v>
      </c>
      <c r="AU204" s="27">
        <f>IF(AND(Inputs!$CO201=0,AU$4&gt;=Inputs!$CM201),1,IF(AND(AU$4&gt;=Inputs!$CM201,AU$4&lt;Inputs!$CN201),1,IF(AND(AU$4=Inputs!$CN201,AU$4=Inputs!$CO201),1,IF(OR(AND(AU$4=Inputs!$CN201+1,Inputs!$CN201=Inputs!$CO201),AND(AU$4=Inputs!$CN201+2,Inputs!$CN201=Inputs!$CO201)),0,IF(AU$4=Inputs!$CN201,0.8,IF(AU$4=Inputs!$CN201+1,0.6,IF(AU$4=Inputs!$CN201+2,0.4,IF(AU$4=Inputs!$CO201,0.2,IF(AND(AU$4&gt;=Inputs!$CL201,AU$4&lt;Inputs!$CM201),(AU$4-Inputs!$CL201+1)/(Inputs!$AI201+1),0)))))))))</f>
        <v>0</v>
      </c>
      <c r="AV204" s="27">
        <f>IF(AND(Inputs!$CO201=0,AV$4&gt;=Inputs!$CM201),1,IF(AND(AV$4&gt;=Inputs!$CM201,AV$4&lt;Inputs!$CN201),1,IF(AND(AV$4=Inputs!$CN201,AV$4=Inputs!$CO201),1,IF(OR(AND(AV$4=Inputs!$CN201+1,Inputs!$CN201=Inputs!$CO201),AND(AV$4=Inputs!$CN201+2,Inputs!$CN201=Inputs!$CO201)),0,IF(AV$4=Inputs!$CN201,0.8,IF(AV$4=Inputs!$CN201+1,0.6,IF(AV$4=Inputs!$CN201+2,0.4,IF(AV$4=Inputs!$CO201,0.2,IF(AND(AV$4&gt;=Inputs!$CL201,AV$4&lt;Inputs!$CM201),(AV$4-Inputs!$CL201+1)/(Inputs!$AI201+1),0)))))))))</f>
        <v>0</v>
      </c>
      <c r="AW204" s="27">
        <f>IF(AND(Inputs!$CO201=0,AW$4&gt;=Inputs!$CM201),1,IF(AND(AW$4&gt;=Inputs!$CM201,AW$4&lt;Inputs!$CN201),1,IF(AND(AW$4=Inputs!$CN201,AW$4=Inputs!$CO201),1,IF(OR(AND(AW$4=Inputs!$CN201+1,Inputs!$CN201=Inputs!$CO201),AND(AW$4=Inputs!$CN201+2,Inputs!$CN201=Inputs!$CO201)),0,IF(AW$4=Inputs!$CN201,0.8,IF(AW$4=Inputs!$CN201+1,0.6,IF(AW$4=Inputs!$CN201+2,0.4,IF(AW$4=Inputs!$CO201,0.2,IF(AND(AW$4&gt;=Inputs!$CL201,AW$4&lt;Inputs!$CM201),(AW$4-Inputs!$CL201+1)/(Inputs!$AI201+1),0)))))))))</f>
        <v>0</v>
      </c>
      <c r="AX204" s="27">
        <f>IF(AND(Inputs!$CO201=0,AX$4&gt;=Inputs!$CM201),1,IF(AND(AX$4&gt;=Inputs!$CM201,AX$4&lt;Inputs!$CN201),1,IF(AND(AX$4=Inputs!$CN201,AX$4=Inputs!$CO201),1,IF(OR(AND(AX$4=Inputs!$CN201+1,Inputs!$CN201=Inputs!$CO201),AND(AX$4=Inputs!$CN201+2,Inputs!$CN201=Inputs!$CO201)),0,IF(AX$4=Inputs!$CN201,0.8,IF(AX$4=Inputs!$CN201+1,0.6,IF(AX$4=Inputs!$CN201+2,0.4,IF(AX$4=Inputs!$CO201,0.2,IF(AND(AX$4&gt;=Inputs!$CL201,AX$4&lt;Inputs!$CM201),(AX$4-Inputs!$CL201+1)/(Inputs!$AI201+1),0)))))))))</f>
        <v>0</v>
      </c>
      <c r="AY204" s="27">
        <f>IF(AND(Inputs!$CO201=0,AY$4&gt;=Inputs!$CM201),1,IF(AND(AY$4&gt;=Inputs!$CM201,AY$4&lt;Inputs!$CN201),1,IF(AND(AY$4=Inputs!$CN201,AY$4=Inputs!$CO201),1,IF(OR(AND(AY$4=Inputs!$CN201+1,Inputs!$CN201=Inputs!$CO201),AND(AY$4=Inputs!$CN201+2,Inputs!$CN201=Inputs!$CO201)),0,IF(AY$4=Inputs!$CN201,0.8,IF(AY$4=Inputs!$CN201+1,0.6,IF(AY$4=Inputs!$CN201+2,0.4,IF(AY$4=Inputs!$CO201,0.2,IF(AND(AY$4&gt;=Inputs!$CL201,AY$4&lt;Inputs!$CM201),(AY$4-Inputs!$CL201+1)/(Inputs!$AI201+1),0)))))))))</f>
        <v>0</v>
      </c>
      <c r="AZ204" s="27">
        <f>IF(AND(Inputs!$CO201=0,AZ$4&gt;=Inputs!$CM201),1,IF(AND(AZ$4&gt;=Inputs!$CM201,AZ$4&lt;Inputs!$CN201),1,IF(AND(AZ$4=Inputs!$CN201,AZ$4=Inputs!$CO201),1,IF(OR(AND(AZ$4=Inputs!$CN201+1,Inputs!$CN201=Inputs!$CO201),AND(AZ$4=Inputs!$CN201+2,Inputs!$CN201=Inputs!$CO201)),0,IF(AZ$4=Inputs!$CN201,0.8,IF(AZ$4=Inputs!$CN201+1,0.6,IF(AZ$4=Inputs!$CN201+2,0.4,IF(AZ$4=Inputs!$CO201,0.2,IF(AND(AZ$4&gt;=Inputs!$CL201,AZ$4&lt;Inputs!$CM201),(AZ$4-Inputs!$CL201+1)/(Inputs!$AI201+1),0)))))))))</f>
        <v>0</v>
      </c>
      <c r="BA204" s="27">
        <f>IF(AND(Inputs!$CO201=0,BA$4&gt;=Inputs!$CM201),1,IF(AND(BA$4&gt;=Inputs!$CM201,BA$4&lt;Inputs!$CN201),1,IF(AND(BA$4=Inputs!$CN201,BA$4=Inputs!$CO201),1,IF(OR(AND(BA$4=Inputs!$CN201+1,Inputs!$CN201=Inputs!$CO201),AND(BA$4=Inputs!$CN201+2,Inputs!$CN201=Inputs!$CO201)),0,IF(BA$4=Inputs!$CN201,0.8,IF(BA$4=Inputs!$CN201+1,0.6,IF(BA$4=Inputs!$CN201+2,0.4,IF(BA$4=Inputs!$CO201,0.2,IF(AND(BA$4&gt;=Inputs!$CL201,BA$4&lt;Inputs!$CM201),(BA$4-Inputs!$CL201+1)/(Inputs!$AI201+1),0)))))))))</f>
        <v>0</v>
      </c>
      <c r="BB204" s="27">
        <f>IF(AND(Inputs!$CO201=0,BB$4&gt;=Inputs!$CM201),1,IF(AND(BB$4&gt;=Inputs!$CM201,BB$4&lt;Inputs!$CN201),1,IF(AND(BB$4=Inputs!$CN201,BB$4=Inputs!$CO201),1,IF(OR(AND(BB$4=Inputs!$CN201+1,Inputs!$CN201=Inputs!$CO201),AND(BB$4=Inputs!$CN201+2,Inputs!$CN201=Inputs!$CO201)),0,IF(BB$4=Inputs!$CN201,0.8,IF(BB$4=Inputs!$CN201+1,0.6,IF(BB$4=Inputs!$CN201+2,0.4,IF(BB$4=Inputs!$CO201,0.2,IF(AND(BB$4&gt;=Inputs!$CL201,BB$4&lt;Inputs!$CM201),(BB$4-Inputs!$CL201+1)/(Inputs!$AI201+1),0)))))))))</f>
        <v>0</v>
      </c>
      <c r="BC204" s="27">
        <f>IF(AND(Inputs!$CO201=0,BC$4&gt;=Inputs!$CM201),1,IF(AND(BC$4&gt;=Inputs!$CM201,BC$4&lt;Inputs!$CN201),1,IF(AND(BC$4=Inputs!$CN201,BC$4=Inputs!$CO201),1,IF(OR(AND(BC$4=Inputs!$CN201+1,Inputs!$CN201=Inputs!$CO201),AND(BC$4=Inputs!$CN201+2,Inputs!$CN201=Inputs!$CO201)),0,IF(BC$4=Inputs!$CN201,0.8,IF(BC$4=Inputs!$CN201+1,0.6,IF(BC$4=Inputs!$CN201+2,0.4,IF(BC$4=Inputs!$CO201,0.2,IF(AND(BC$4&gt;=Inputs!$CL201,BC$4&lt;Inputs!$CM201),(BC$4-Inputs!$CL201+1)/(Inputs!$AI201+1),0)))))))))</f>
        <v>0</v>
      </c>
      <c r="BD204" s="27">
        <f>IF(AND(Inputs!$CO201=0,BD$4&gt;=Inputs!$CM201),1,IF(AND(BD$4&gt;=Inputs!$CM201,BD$4&lt;Inputs!$CN201),1,IF(AND(BD$4=Inputs!$CN201,BD$4=Inputs!$CO201),1,IF(OR(AND(BD$4=Inputs!$CN201+1,Inputs!$CN201=Inputs!$CO201),AND(BD$4=Inputs!$CN201+2,Inputs!$CN201=Inputs!$CO201)),0,IF(BD$4=Inputs!$CN201,0.8,IF(BD$4=Inputs!$CN201+1,0.6,IF(BD$4=Inputs!$CN201+2,0.4,IF(BD$4=Inputs!$CO201,0.2,IF(AND(BD$4&gt;=Inputs!$CL201,BD$4&lt;Inputs!$CM201),(BD$4-Inputs!$CL201+1)/(Inputs!$AI201+1),0)))))))))</f>
        <v>0</v>
      </c>
      <c r="BE204" s="27">
        <f>IF(AND(Inputs!$CO201=0,BE$4&gt;=Inputs!$CM201),1,IF(AND(BE$4&gt;=Inputs!$CM201,BE$4&lt;Inputs!$CN201),1,IF(AND(BE$4=Inputs!$CN201,BE$4=Inputs!$CO201),1,IF(OR(AND(BE$4=Inputs!$CN201+1,Inputs!$CN201=Inputs!$CO201),AND(BE$4=Inputs!$CN201+2,Inputs!$CN201=Inputs!$CO201)),0,IF(BE$4=Inputs!$CN201,0.8,IF(BE$4=Inputs!$CN201+1,0.6,IF(BE$4=Inputs!$CN201+2,0.4,IF(BE$4=Inputs!$CO201,0.2,IF(AND(BE$4&gt;=Inputs!$CL201,BE$4&lt;Inputs!$CM201),(BE$4-Inputs!$CL201+1)/(Inputs!$AI201+1),0)))))))))</f>
        <v>0</v>
      </c>
      <c r="BF204" s="27">
        <f>IF(AND(Inputs!$CO201=0,BF$4&gt;=Inputs!$CM201),1,IF(AND(BF$4&gt;=Inputs!$CM201,BF$4&lt;Inputs!$CN201),1,IF(AND(BF$4=Inputs!$CN201,BF$4=Inputs!$CO201),1,IF(OR(AND(BF$4=Inputs!$CN201+1,Inputs!$CN201=Inputs!$CO201),AND(BF$4=Inputs!$CN201+2,Inputs!$CN201=Inputs!$CO201)),0,IF(BF$4=Inputs!$CN201,0.8,IF(BF$4=Inputs!$CN201+1,0.6,IF(BF$4=Inputs!$CN201+2,0.4,IF(BF$4=Inputs!$CO201,0.2,IF(AND(BF$4&gt;=Inputs!$CL201,BF$4&lt;Inputs!$CM201),(BF$4-Inputs!$CL201+1)/(Inputs!$AI201+1),0)))))))))</f>
        <v>0</v>
      </c>
      <c r="BG204" s="27">
        <f>IF(AND(Inputs!$CO201=0,BG$4&gt;=Inputs!$CM201),1,IF(AND(BG$4&gt;=Inputs!$CM201,BG$4&lt;Inputs!$CN201),1,IF(AND(BG$4=Inputs!$CN201,BG$4=Inputs!$CO201),1,IF(OR(AND(BG$4=Inputs!$CN201+1,Inputs!$CN201=Inputs!$CO201),AND(BG$4=Inputs!$CN201+2,Inputs!$CN201=Inputs!$CO201)),0,IF(BG$4=Inputs!$CN201,0.8,IF(BG$4=Inputs!$CN201+1,0.6,IF(BG$4=Inputs!$CN201+2,0.4,IF(BG$4=Inputs!$CO201,0.2,IF(AND(BG$4&gt;=Inputs!$CL201,BG$4&lt;Inputs!$CM201),(BG$4-Inputs!$CL201+1)/(Inputs!$AI201+1),0)))))))))</f>
        <v>0</v>
      </c>
      <c r="BH204" s="27">
        <f>IF(AND(Inputs!$CO201=0,BH$4&gt;=Inputs!$CM201),1,IF(AND(BH$4&gt;=Inputs!$CM201,BH$4&lt;Inputs!$CN201),1,IF(AND(BH$4=Inputs!$CN201,BH$4=Inputs!$CO201),1,IF(OR(AND(BH$4=Inputs!$CN201+1,Inputs!$CN201=Inputs!$CO201),AND(BH$4=Inputs!$CN201+2,Inputs!$CN201=Inputs!$CO201)),0,IF(BH$4=Inputs!$CN201,0.8,IF(BH$4=Inputs!$CN201+1,0.6,IF(BH$4=Inputs!$CN201+2,0.4,IF(BH$4=Inputs!$CO201,0.2,IF(AND(BH$4&gt;=Inputs!$CL201,BH$4&lt;Inputs!$CM201),(BH$4-Inputs!$CL201+1)/(Inputs!$AI201+1),0)))))))))</f>
        <v>0</v>
      </c>
      <c r="BI204" s="27">
        <f>IF(AND(Inputs!$CO201=0,BI$4&gt;=Inputs!$CM201),1,IF(AND(BI$4&gt;=Inputs!$CM201,BI$4&lt;Inputs!$CN201),1,IF(AND(BI$4=Inputs!$CN201,BI$4=Inputs!$CO201),1,IF(OR(AND(BI$4=Inputs!$CN201+1,Inputs!$CN201=Inputs!$CO201),AND(BI$4=Inputs!$CN201+2,Inputs!$CN201=Inputs!$CO201)),0,IF(BI$4=Inputs!$CN201,0.8,IF(BI$4=Inputs!$CN201+1,0.6,IF(BI$4=Inputs!$CN201+2,0.4,IF(BI$4=Inputs!$CO201,0.2,IF(AND(BI$4&gt;=Inputs!$CL201,BI$4&lt;Inputs!$CM201),(BI$4-Inputs!$CL201+1)/(Inputs!$AI201+1),0)))))))))</f>
        <v>0</v>
      </c>
      <c r="BJ204" s="27">
        <f>IF(AND(Inputs!$CO201=0,BJ$4&gt;=Inputs!$CM201),1,IF(AND(BJ$4&gt;=Inputs!$CM201,BJ$4&lt;Inputs!$CN201),1,IF(AND(BJ$4=Inputs!$CN201,BJ$4=Inputs!$CO201),1,IF(OR(AND(BJ$4=Inputs!$CN201+1,Inputs!$CN201=Inputs!$CO201),AND(BJ$4=Inputs!$CN201+2,Inputs!$CN201=Inputs!$CO201)),0,IF(BJ$4=Inputs!$CN201,0.8,IF(BJ$4=Inputs!$CN201+1,0.6,IF(BJ$4=Inputs!$CN201+2,0.4,IF(BJ$4=Inputs!$CO201,0.2,IF(AND(BJ$4&gt;=Inputs!$CL201,BJ$4&lt;Inputs!$CM201),(BJ$4-Inputs!$CL201+1)/(Inputs!$AI201+1),0)))))))))</f>
        <v>0</v>
      </c>
      <c r="BK204" s="27">
        <f>IF(AND(Inputs!$CO201=0,BK$4&gt;=Inputs!$CM201),1,IF(AND(BK$4&gt;=Inputs!$CM201,BK$4&lt;Inputs!$CN201),1,IF(AND(BK$4=Inputs!$CN201,BK$4=Inputs!$CO201),1,IF(OR(AND(BK$4=Inputs!$CN201+1,Inputs!$CN201=Inputs!$CO201),AND(BK$4=Inputs!$CN201+2,Inputs!$CN201=Inputs!$CO201)),0,IF(BK$4=Inputs!$CN201,0.8,IF(BK$4=Inputs!$CN201+1,0.6,IF(BK$4=Inputs!$CN201+2,0.4,IF(BK$4=Inputs!$CO201,0.2,IF(AND(BK$4&gt;=Inputs!$CL201,BK$4&lt;Inputs!$CM201),(BK$4-Inputs!$CL201+1)/(Inputs!$AI201+1),0)))))))))</f>
        <v>0</v>
      </c>
      <c r="BL204" s="27">
        <f>IF(AND(Inputs!$CO201=0,BL$4&gt;=Inputs!$CM201),1,IF(AND(BL$4&gt;=Inputs!$CM201,BL$4&lt;Inputs!$CN201),1,IF(AND(BL$4=Inputs!$CN201,BL$4=Inputs!$CO201),1,IF(OR(AND(BL$4=Inputs!$CN201+1,Inputs!$CN201=Inputs!$CO201),AND(BL$4=Inputs!$CN201+2,Inputs!$CN201=Inputs!$CO201)),0,IF(BL$4=Inputs!$CN201,0.8,IF(BL$4=Inputs!$CN201+1,0.6,IF(BL$4=Inputs!$CN201+2,0.4,IF(BL$4=Inputs!$CO201,0.2,IF(AND(BL$4&gt;=Inputs!$CL201,BL$4&lt;Inputs!$CM201),(BL$4-Inputs!$CL201+1)/(Inputs!$AI201+1),0)))))))))</f>
        <v>0</v>
      </c>
      <c r="BM204" s="27">
        <f>IF(AND(Inputs!$CO201=0,BM$4&gt;=Inputs!$CM201),1,IF(AND(BM$4&gt;=Inputs!$CM201,BM$4&lt;Inputs!$CN201),1,IF(AND(BM$4=Inputs!$CN201,BM$4=Inputs!$CO201),1,IF(OR(AND(BM$4=Inputs!$CN201+1,Inputs!$CN201=Inputs!$CO201),AND(BM$4=Inputs!$CN201+2,Inputs!$CN201=Inputs!$CO201)),0,IF(BM$4=Inputs!$CN201,0.8,IF(BM$4=Inputs!$CN201+1,0.6,IF(BM$4=Inputs!$CN201+2,0.4,IF(BM$4=Inputs!$CO201,0.2,IF(AND(BM$4&gt;=Inputs!$CL201,BM$4&lt;Inputs!$CM201),(BM$4-Inputs!$CL201+1)/(Inputs!$AI201+1),0)))))))))</f>
        <v>0</v>
      </c>
      <c r="BO204" s="46" t="str">
        <f>IF(Inputs!$B201="","",(ROUND(Inputs!$BC201*AJ204,0)))</f>
        <v/>
      </c>
      <c r="BP204" s="46" t="str">
        <f>IF(Inputs!$B201="","",(ROUND(Inputs!$BC201*AK204,0)))</f>
        <v/>
      </c>
      <c r="BQ204" s="46" t="str">
        <f>IF(Inputs!$B201="","",(ROUND(Inputs!$BC201*AL204,0)))</f>
        <v/>
      </c>
      <c r="BR204" s="46" t="str">
        <f>IF(Inputs!$B201="","",(ROUND(Inputs!$BC201*AM204,0)))</f>
        <v/>
      </c>
      <c r="BS204" s="46" t="str">
        <f>IF(Inputs!$B201="","",(ROUND(Inputs!$BC201*AN204,0)))</f>
        <v/>
      </c>
      <c r="BT204" s="46" t="str">
        <f>IF(Inputs!$B201="","",(ROUND(Inputs!$BC201*AO204,0)))</f>
        <v/>
      </c>
      <c r="BU204" s="46" t="str">
        <f>IF(Inputs!$B201="","",(ROUND(Inputs!$BC201*AP204,0)))</f>
        <v/>
      </c>
      <c r="BV204" s="46" t="str">
        <f>IF(Inputs!$B201="","",(ROUND(Inputs!$BC201*AQ204,0)))</f>
        <v/>
      </c>
      <c r="BW204" s="46" t="str">
        <f>IF(Inputs!$B201="","",(ROUND(Inputs!$BC201*AR204,0)))</f>
        <v/>
      </c>
      <c r="BX204" s="46" t="str">
        <f>IF(Inputs!$B201="","",(ROUND(Inputs!$BC201*AS204,0)))</f>
        <v/>
      </c>
      <c r="BY204" s="46" t="str">
        <f>IF(Inputs!$B201="","",(ROUND(Inputs!$BC201*AT204,0)))</f>
        <v/>
      </c>
      <c r="BZ204" s="46" t="str">
        <f>IF(Inputs!$B201="","",(ROUND(Inputs!$BC201*AU204,0)))</f>
        <v/>
      </c>
      <c r="CA204" s="46" t="str">
        <f>IF(Inputs!$B201="","",(ROUND(Inputs!$BC201*AV204,0)))</f>
        <v/>
      </c>
      <c r="CB204" s="46" t="str">
        <f>IF(Inputs!$B201="","",(ROUND(Inputs!$BC201*AW204,0)))</f>
        <v/>
      </c>
      <c r="CC204" s="46" t="str">
        <f>IF(Inputs!$B201="","",(ROUND(Inputs!$BC201*AX204,0)))</f>
        <v/>
      </c>
      <c r="CD204" s="46" t="str">
        <f>IF(Inputs!$B201="","",(ROUND(Inputs!$BC201*AY204,0)))</f>
        <v/>
      </c>
      <c r="CE204" s="46" t="str">
        <f>IF(Inputs!$B201="","",(ROUND(Inputs!$BC201*AZ204,0)))</f>
        <v/>
      </c>
      <c r="CF204" s="46" t="str">
        <f>IF(Inputs!$B201="","",(ROUND(Inputs!$BC201*BA204,0)))</f>
        <v/>
      </c>
      <c r="CG204" s="46" t="str">
        <f>IF(Inputs!$B201="","",(ROUND(Inputs!$BC201*BB204,0)))</f>
        <v/>
      </c>
      <c r="CH204" s="46" t="str">
        <f>IF(Inputs!$B201="","",(ROUND(Inputs!$BC201*BC204,0)))</f>
        <v/>
      </c>
      <c r="CI204" s="46" t="str">
        <f>IF(Inputs!$B201="","",(ROUND(Inputs!$BC201*BD204,0)))</f>
        <v/>
      </c>
      <c r="CJ204" s="46" t="str">
        <f>IF(Inputs!$B201="","",(ROUND(Inputs!$BC201*BE204,0)))</f>
        <v/>
      </c>
      <c r="CK204" s="46" t="str">
        <f>IF(Inputs!$B201="","",(ROUND(Inputs!$BC201*BF204,0)))</f>
        <v/>
      </c>
      <c r="CL204" s="46" t="str">
        <f>IF(Inputs!$B201="","",(ROUND(Inputs!$BC201*BG204,0)))</f>
        <v/>
      </c>
      <c r="CM204" s="46" t="str">
        <f>IF(Inputs!$B201="","",(ROUND(Inputs!$BC201*BH204,0)))</f>
        <v/>
      </c>
      <c r="CN204" s="46" t="str">
        <f>IF(Inputs!$B201="","",(ROUND(Inputs!$BC201*BI204,0)))</f>
        <v/>
      </c>
      <c r="CO204" s="46" t="str">
        <f>IF(Inputs!$B201="","",(ROUND(Inputs!$BC201*BJ204,0)))</f>
        <v/>
      </c>
      <c r="CP204" s="46" t="str">
        <f>IF(Inputs!$B201="","",(ROUND(Inputs!$BC201*BK204,0)))</f>
        <v/>
      </c>
      <c r="CQ204" s="46" t="str">
        <f>IF(Inputs!$B201="","",(ROUND(Inputs!$BC201*BL204,0)))</f>
        <v/>
      </c>
      <c r="CR204" s="46" t="str">
        <f>IF(Inputs!$B201="","",(ROUND(Inputs!$BC201*BM204,0)))</f>
        <v/>
      </c>
      <c r="CV204" s="46" t="str">
        <f>IF(A204="","",IF(AND(CV$4&lt;=Inputs!$CQ201,CV$4&gt;=Inputs!$CP201),Inputs!$AR201/(Inputs!$CQ201-Inputs!$CP201+1),0)+IF(CV$4=Inputs!$CL201,Inputs!$BD201,0))</f>
        <v/>
      </c>
      <c r="CW204" s="46" t="str">
        <f>IF(B204="","",IF(AND(CW$4&lt;=Inputs!$CQ201,CW$4&gt;=Inputs!$CP201),Inputs!$AR201/(Inputs!$CQ201-Inputs!$CP201+1),0)+IF(CW$4=Inputs!$CL201,Inputs!$BD201,0))</f>
        <v/>
      </c>
      <c r="CX204" s="46" t="str">
        <f>IF(C204="","",IF(AND(CX$4&lt;=Inputs!$CQ201,CX$4&gt;=Inputs!$CP201),Inputs!$AR201/(Inputs!$CQ201-Inputs!$CP201+1),0)+IF(CX$4=Inputs!$CL201,Inputs!$BD201,0))</f>
        <v/>
      </c>
      <c r="CY204" s="46" t="str">
        <f>IF(D204="","",IF(AND(CY$4&lt;=Inputs!$CQ201,CY$4&gt;=Inputs!$CP201),Inputs!$AR201/(Inputs!$CQ201-Inputs!$CP201+1),0)+IF(CY$4=Inputs!$CL201,Inputs!$BD201,0))</f>
        <v/>
      </c>
      <c r="CZ204" s="46" t="str">
        <f>IF(E204="","",IF(AND(CZ$4&lt;=Inputs!$CQ201,CZ$4&gt;=Inputs!$CP201),Inputs!$AR201/(Inputs!$CQ201-Inputs!$CP201+1),0)+IF(CZ$4=Inputs!$CL201,Inputs!$BD201,0))</f>
        <v/>
      </c>
      <c r="DA204" s="46" t="str">
        <f>IF(F204="","",IF(AND(DA$4&lt;=Inputs!$CQ201,DA$4&gt;=Inputs!$CP201),Inputs!$AR201/(Inputs!$CQ201-Inputs!$CP201+1),0)+IF(DA$4=Inputs!$CL201,Inputs!$BD201,0))</f>
        <v/>
      </c>
      <c r="DB204" s="46" t="str">
        <f>IF(G204="","",IF(AND(DB$4&lt;=Inputs!$CQ201,DB$4&gt;=Inputs!$CP201),Inputs!$AR201/(Inputs!$CQ201-Inputs!$CP201+1),0)+IF(DB$4=Inputs!$CL201,Inputs!$BD201,0))</f>
        <v/>
      </c>
      <c r="DC204" s="46" t="str">
        <f>IF(H204="","",IF(AND(DC$4&lt;=Inputs!$CQ201,DC$4&gt;=Inputs!$CP201),Inputs!$AR201/(Inputs!$CQ201-Inputs!$CP201+1),0)+IF(DC$4=Inputs!$CL201,Inputs!$BD201,0))</f>
        <v/>
      </c>
      <c r="DD204" s="46" t="str">
        <f>IF(I204="","",IF(AND(DD$4&lt;=Inputs!$CQ201,DD$4&gt;=Inputs!$CP201),Inputs!$AR201/(Inputs!$CQ201-Inputs!$CP201+1),0)+IF(DD$4=Inputs!$CL201,Inputs!$BD201,0))</f>
        <v/>
      </c>
      <c r="DE204" s="46" t="str">
        <f>IF(J204="","",IF(AND(DE$4&lt;=Inputs!$CQ201,DE$4&gt;=Inputs!$CP201),Inputs!$AR201/(Inputs!$CQ201-Inputs!$CP201+1),0)+IF(DE$4=Inputs!$CL201,Inputs!$BD201,0))</f>
        <v/>
      </c>
      <c r="DF204" s="46" t="str">
        <f>IF(K204="","",IF(AND(DF$4&lt;=Inputs!$CQ201,DF$4&gt;=Inputs!$CP201),Inputs!$AR201/(Inputs!$CQ201-Inputs!$CP201+1),0)+IF(DF$4=Inputs!$CL201,Inputs!$BD201,0))</f>
        <v/>
      </c>
      <c r="DG204" s="46" t="str">
        <f>IF(L204="","",IF(AND(DG$4&lt;=Inputs!$CQ201,DG$4&gt;=Inputs!$CP201),Inputs!$AR201/(Inputs!$CQ201-Inputs!$CP201+1),0)+IF(DG$4=Inputs!$CL201,Inputs!$BD201,0))</f>
        <v/>
      </c>
      <c r="DH204" s="46" t="str">
        <f>IF(M204="","",IF(AND(DH$4&lt;=Inputs!$CQ201,DH$4&gt;=Inputs!$CP201),Inputs!$AR201/(Inputs!$CQ201-Inputs!$CP201+1),0)+IF(DH$4=Inputs!$CL201,Inputs!$BD201,0))</f>
        <v/>
      </c>
      <c r="DI204" s="46" t="str">
        <f>IF(N204="","",IF(AND(DI$4&lt;=Inputs!$CQ201,DI$4&gt;=Inputs!$CP201),Inputs!$AR201/(Inputs!$CQ201-Inputs!$CP201+1),0)+IF(DI$4=Inputs!$CL201,Inputs!$BD201,0))</f>
        <v/>
      </c>
      <c r="DJ204" s="46" t="str">
        <f>IF(O204="","",IF(AND(DJ$4&lt;=Inputs!$CQ201,DJ$4&gt;=Inputs!$CP201),Inputs!$AR201/(Inputs!$CQ201-Inputs!$CP201+1),0)+IF(DJ$4=Inputs!$CL201,Inputs!$BD201,0))</f>
        <v/>
      </c>
      <c r="DK204" s="46" t="str">
        <f>IF(P204="","",IF(AND(DK$4&lt;=Inputs!$CQ201,DK$4&gt;=Inputs!$CP201),Inputs!$AR201/(Inputs!$CQ201-Inputs!$CP201+1),0)+IF(DK$4=Inputs!$CL201,Inputs!$BD201,0))</f>
        <v/>
      </c>
      <c r="DL204" s="46" t="str">
        <f>IF(Q204="","",IF(AND(DL$4&lt;=Inputs!$CQ201,DL$4&gt;=Inputs!$CP201),Inputs!$AR201/(Inputs!$CQ201-Inputs!$CP201+1),0)+IF(DL$4=Inputs!$CL201,Inputs!$BD201,0))</f>
        <v/>
      </c>
      <c r="DM204" s="46" t="str">
        <f>IF(R204="","",IF(AND(DM$4&lt;=Inputs!$CQ201,DM$4&gt;=Inputs!$CP201),Inputs!$AR201/(Inputs!$CQ201-Inputs!$CP201+1),0)+IF(DM$4=Inputs!$CL201,Inputs!$BD201,0))</f>
        <v/>
      </c>
      <c r="DN204" s="46" t="str">
        <f>IF(S204="","",IF(AND(DN$4&lt;=Inputs!$CQ201,DN$4&gt;=Inputs!$CP201),Inputs!$AR201/(Inputs!$CQ201-Inputs!$CP201+1),0)+IF(DN$4=Inputs!$CL201,Inputs!$BD201,0))</f>
        <v/>
      </c>
      <c r="DO204" s="46" t="str">
        <f>IF(T204="","",IF(AND(DO$4&lt;=Inputs!$CQ201,DO$4&gt;=Inputs!$CP201),Inputs!$AR201/(Inputs!$CQ201-Inputs!$CP201+1),0)+IF(DO$4=Inputs!$CL201,Inputs!$BD201,0))</f>
        <v/>
      </c>
      <c r="DP204" s="46" t="str">
        <f>IF(U204="","",IF(AND(DP$4&lt;=Inputs!$CQ201,DP$4&gt;=Inputs!$CP201),Inputs!$AR201/(Inputs!$CQ201-Inputs!$CP201+1),0)+IF(DP$4=Inputs!$CL201,Inputs!$BD201,0))</f>
        <v/>
      </c>
      <c r="DQ204" s="46" t="str">
        <f>IF(V204="","",IF(AND(DQ$4&lt;=Inputs!$CQ201,DQ$4&gt;=Inputs!$CP201),Inputs!$AR201/(Inputs!$CQ201-Inputs!$CP201+1),0)+IF(DQ$4=Inputs!$CL201,Inputs!$BD201,0))</f>
        <v/>
      </c>
      <c r="DR204" s="46" t="str">
        <f>IF(W204="","",IF(AND(DR$4&lt;=Inputs!$CQ201,DR$4&gt;=Inputs!$CP201),Inputs!$AR201/(Inputs!$CQ201-Inputs!$CP201+1),0)+IF(DR$4=Inputs!$CL201,Inputs!$BD201,0))</f>
        <v/>
      </c>
      <c r="DS204" s="46" t="str">
        <f>IF(X204="","",IF(AND(DS$4&lt;=Inputs!$CQ201,DS$4&gt;=Inputs!$CP201),Inputs!$AR201/(Inputs!$CQ201-Inputs!$CP201+1),0)+IF(DS$4=Inputs!$CL201,Inputs!$BD201,0))</f>
        <v/>
      </c>
      <c r="DT204" s="46" t="str">
        <f>IF(Y204="","",IF(AND(DT$4&lt;=Inputs!$CQ201,DT$4&gt;=Inputs!$CP201),Inputs!$AR201/(Inputs!$CQ201-Inputs!$CP201+1),0)+IF(DT$4=Inputs!$CL201,Inputs!$BD201,0))</f>
        <v/>
      </c>
      <c r="DU204" s="46" t="str">
        <f>IF(Z204="","",IF(AND(DU$4&lt;=Inputs!$CQ201,DU$4&gt;=Inputs!$CP201),Inputs!$AR201/(Inputs!$CQ201-Inputs!$CP201+1),0)+IF(DU$4=Inputs!$CL201,Inputs!$BD201,0))</f>
        <v/>
      </c>
      <c r="DV204" s="46" t="str">
        <f>IF(AA204="","",IF(AND(DV$4&lt;=Inputs!$CQ201,DV$4&gt;=Inputs!$CP201),Inputs!$AR201/(Inputs!$CQ201-Inputs!$CP201+1),0)+IF(DV$4=Inputs!$CL201,Inputs!$BD201,0))</f>
        <v/>
      </c>
      <c r="DW204" s="46" t="str">
        <f>IF(AB204="","",IF(AND(DW$4&lt;=Inputs!$CQ201,DW$4&gt;=Inputs!$CP201),Inputs!$AR201/(Inputs!$CQ201-Inputs!$CP201+1),0)+IF(DW$4=Inputs!$CL201,Inputs!$BD201,0))</f>
        <v/>
      </c>
      <c r="DX204" s="46" t="str">
        <f>IF(AC204="","",IF(AND(DX$4&lt;=Inputs!$CQ201,DX$4&gt;=Inputs!$CP201),Inputs!$AR201/(Inputs!$CQ201-Inputs!$CP201+1),0)+IF(DX$4=Inputs!$CL201,Inputs!$BD201,0))</f>
        <v/>
      </c>
      <c r="DY204" s="46" t="str">
        <f>IF(AD204="","",IF(AND(DY$4&lt;=Inputs!$CQ201,DY$4&gt;=Inputs!$CP201),Inputs!$AR201/(Inputs!$CQ201-Inputs!$CP201+1),0)+IF(DY$4=Inputs!$CL201,Inputs!$BD201,0))</f>
        <v/>
      </c>
      <c r="DZ204" s="46" t="str">
        <f t="shared" si="10"/>
        <v/>
      </c>
    </row>
    <row r="205" spans="1:130">
      <c r="A205" s="7" t="str">
        <f>IF(Inputs!A202="","",Inputs!A202)</f>
        <v/>
      </c>
      <c r="B205" t="str">
        <f>IF(Inputs!B202="","",Inputs!B202)</f>
        <v/>
      </c>
      <c r="C205" s="46" t="str">
        <f>IF(Inputs!$B202="","",BO205-CV205)</f>
        <v/>
      </c>
      <c r="D205" s="46" t="str">
        <f>IF(Inputs!$B202="","",BP205-CW205)</f>
        <v/>
      </c>
      <c r="E205" s="46" t="str">
        <f>IF(Inputs!$B202="","",BQ205-CX205)</f>
        <v/>
      </c>
      <c r="F205" s="46" t="str">
        <f>IF(Inputs!$B202="","",BR205-CY205)</f>
        <v/>
      </c>
      <c r="G205" s="46" t="str">
        <f>IF(Inputs!$B202="","",BS205-CZ205)</f>
        <v/>
      </c>
      <c r="H205" s="46" t="str">
        <f>IF(Inputs!$B202="","",BT205-DA205)</f>
        <v/>
      </c>
      <c r="I205" s="46" t="str">
        <f>IF(Inputs!$B202="","",BU205-DB205)</f>
        <v/>
      </c>
      <c r="J205" s="46" t="str">
        <f>IF(Inputs!$B202="","",BV205-DC205)</f>
        <v/>
      </c>
      <c r="K205" s="46" t="str">
        <f>IF(Inputs!$B202="","",BW205-DD205)</f>
        <v/>
      </c>
      <c r="L205" s="46" t="str">
        <f>IF(Inputs!$B202="","",BX205-DE205)</f>
        <v/>
      </c>
      <c r="M205" s="46" t="str">
        <f>IF(Inputs!$B202="","",BY205-DF205)</f>
        <v/>
      </c>
      <c r="N205" s="46" t="str">
        <f>IF(Inputs!$B202="","",BZ205-DG205)</f>
        <v/>
      </c>
      <c r="O205" s="46" t="str">
        <f>IF(Inputs!$B202="","",CA205-DH205)</f>
        <v/>
      </c>
      <c r="P205" s="46" t="str">
        <f>IF(Inputs!$B202="","",CB205-DI205)</f>
        <v/>
      </c>
      <c r="Q205" s="46" t="str">
        <f>IF(Inputs!$B202="","",CC205-DJ205)</f>
        <v/>
      </c>
      <c r="R205" s="46" t="str">
        <f>IF(Inputs!$B202="","",CD205-DK205)</f>
        <v/>
      </c>
      <c r="S205" s="46" t="str">
        <f>IF(Inputs!$B202="","",CE205-DL205)</f>
        <v/>
      </c>
      <c r="T205" s="46" t="str">
        <f>IF(Inputs!$B202="","",CF205-DM205)</f>
        <v/>
      </c>
      <c r="U205" s="46" t="str">
        <f>IF(Inputs!$B202="","",CG205-DN205)</f>
        <v/>
      </c>
      <c r="V205" s="46" t="str">
        <f>IF(Inputs!$B202="","",CH205-DO205)</f>
        <v/>
      </c>
      <c r="W205" s="46" t="str">
        <f>IF(Inputs!$B202="","",CI205-DP205)</f>
        <v/>
      </c>
      <c r="X205" s="46" t="str">
        <f>IF(Inputs!$B202="","",CJ205-DQ205)</f>
        <v/>
      </c>
      <c r="Y205" s="46" t="str">
        <f>IF(Inputs!$B202="","",CK205-DR205)</f>
        <v/>
      </c>
      <c r="Z205" s="46" t="str">
        <f>IF(Inputs!$B202="","",CL205-DS205)</f>
        <v/>
      </c>
      <c r="AA205" s="46" t="str">
        <f>IF(Inputs!$B202="","",CM205-DT205)</f>
        <v/>
      </c>
      <c r="AB205" s="46" t="str">
        <f>IF(Inputs!$B202="","",CN205-DU205)</f>
        <v/>
      </c>
      <c r="AC205" s="46" t="str">
        <f>IF(Inputs!$B202="","",CO205-DV205)</f>
        <v/>
      </c>
      <c r="AD205" s="46" t="str">
        <f>IF(Inputs!$B202="","",CP205-DW205)</f>
        <v/>
      </c>
      <c r="AE205" s="46" t="str">
        <f>IF(Inputs!$B202="","",CQ205-DX205)</f>
        <v/>
      </c>
      <c r="AF205" s="46" t="str">
        <f>IF(Inputs!$B202="","",CR205-DY205)</f>
        <v/>
      </c>
      <c r="AG205" s="50" t="str">
        <f t="shared" si="11"/>
        <v/>
      </c>
      <c r="AH205" s="50"/>
      <c r="AJ205" s="27">
        <f>IF(AND(Inputs!$CO202=0,AJ$4&gt;=Inputs!$CM202),1,IF(AND(AJ$4&gt;=Inputs!$CM202,AJ$4&lt;Inputs!$CN202),1,IF(AND(AJ$4=Inputs!$CN202,AJ$4=Inputs!$CO202),1,IF(OR(AND(AJ$4=Inputs!$CN202+1,Inputs!$CN202=Inputs!$CO202),AND(AJ$4=Inputs!$CN202+2,Inputs!$CN202=Inputs!$CO202)),0,IF(AJ$4=Inputs!$CN202,0.8,IF(AJ$4=Inputs!$CN202+1,0.6,IF(AJ$4=Inputs!$CN202+2,0.4,IF(AJ$4=Inputs!$CO202,0.2,IF(AND(AJ$4&gt;=Inputs!$CL202,AJ$4&lt;Inputs!$CM202),(AJ$4-Inputs!$CL202+1)/(Inputs!$AI202+1),0)))))))))</f>
        <v>0</v>
      </c>
      <c r="AK205" s="27">
        <f>IF(AND(Inputs!$CO202=0,AK$4&gt;=Inputs!$CM202),1,IF(AND(AK$4&gt;=Inputs!$CM202,AK$4&lt;Inputs!$CN202),1,IF(AND(AK$4=Inputs!$CN202,AK$4=Inputs!$CO202),1,IF(OR(AND(AK$4=Inputs!$CN202+1,Inputs!$CN202=Inputs!$CO202),AND(AK$4=Inputs!$CN202+2,Inputs!$CN202=Inputs!$CO202)),0,IF(AK$4=Inputs!$CN202,0.8,IF(AK$4=Inputs!$CN202+1,0.6,IF(AK$4=Inputs!$CN202+2,0.4,IF(AK$4=Inputs!$CO202,0.2,IF(AND(AK$4&gt;=Inputs!$CL202,AK$4&lt;Inputs!$CM202),(AK$4-Inputs!$CL202+1)/(Inputs!$AI202+1),0)))))))))</f>
        <v>0</v>
      </c>
      <c r="AL205" s="27">
        <f>IF(AND(Inputs!$CO202=0,AL$4&gt;=Inputs!$CM202),1,IF(AND(AL$4&gt;=Inputs!$CM202,AL$4&lt;Inputs!$CN202),1,IF(AND(AL$4=Inputs!$CN202,AL$4=Inputs!$CO202),1,IF(OR(AND(AL$4=Inputs!$CN202+1,Inputs!$CN202=Inputs!$CO202),AND(AL$4=Inputs!$CN202+2,Inputs!$CN202=Inputs!$CO202)),0,IF(AL$4=Inputs!$CN202,0.8,IF(AL$4=Inputs!$CN202+1,0.6,IF(AL$4=Inputs!$CN202+2,0.4,IF(AL$4=Inputs!$CO202,0.2,IF(AND(AL$4&gt;=Inputs!$CL202,AL$4&lt;Inputs!$CM202),(AL$4-Inputs!$CL202+1)/(Inputs!$AI202+1),0)))))))))</f>
        <v>0</v>
      </c>
      <c r="AM205" s="27">
        <f>IF(AND(Inputs!$CO202=0,AM$4&gt;=Inputs!$CM202),1,IF(AND(AM$4&gt;=Inputs!$CM202,AM$4&lt;Inputs!$CN202),1,IF(AND(AM$4=Inputs!$CN202,AM$4=Inputs!$CO202),1,IF(OR(AND(AM$4=Inputs!$CN202+1,Inputs!$CN202=Inputs!$CO202),AND(AM$4=Inputs!$CN202+2,Inputs!$CN202=Inputs!$CO202)),0,IF(AM$4=Inputs!$CN202,0.8,IF(AM$4=Inputs!$CN202+1,0.6,IF(AM$4=Inputs!$CN202+2,0.4,IF(AM$4=Inputs!$CO202,0.2,IF(AND(AM$4&gt;=Inputs!$CL202,AM$4&lt;Inputs!$CM202),(AM$4-Inputs!$CL202+1)/(Inputs!$AI202+1),0)))))))))</f>
        <v>0</v>
      </c>
      <c r="AN205" s="27">
        <f>IF(AND(Inputs!$CO202=0,AN$4&gt;=Inputs!$CM202),1,IF(AND(AN$4&gt;=Inputs!$CM202,AN$4&lt;Inputs!$CN202),1,IF(AND(AN$4=Inputs!$CN202,AN$4=Inputs!$CO202),1,IF(OR(AND(AN$4=Inputs!$CN202+1,Inputs!$CN202=Inputs!$CO202),AND(AN$4=Inputs!$CN202+2,Inputs!$CN202=Inputs!$CO202)),0,IF(AN$4=Inputs!$CN202,0.8,IF(AN$4=Inputs!$CN202+1,0.6,IF(AN$4=Inputs!$CN202+2,0.4,IF(AN$4=Inputs!$CO202,0.2,IF(AND(AN$4&gt;=Inputs!$CL202,AN$4&lt;Inputs!$CM202),(AN$4-Inputs!$CL202+1)/(Inputs!$AI202+1),0)))))))))</f>
        <v>0</v>
      </c>
      <c r="AO205" s="27">
        <f>IF(AND(Inputs!$CO202=0,AO$4&gt;=Inputs!$CM202),1,IF(AND(AO$4&gt;=Inputs!$CM202,AO$4&lt;Inputs!$CN202),1,IF(AND(AO$4=Inputs!$CN202,AO$4=Inputs!$CO202),1,IF(OR(AND(AO$4=Inputs!$CN202+1,Inputs!$CN202=Inputs!$CO202),AND(AO$4=Inputs!$CN202+2,Inputs!$CN202=Inputs!$CO202)),0,IF(AO$4=Inputs!$CN202,0.8,IF(AO$4=Inputs!$CN202+1,0.6,IF(AO$4=Inputs!$CN202+2,0.4,IF(AO$4=Inputs!$CO202,0.2,IF(AND(AO$4&gt;=Inputs!$CL202,AO$4&lt;Inputs!$CM202),(AO$4-Inputs!$CL202+1)/(Inputs!$AI202+1),0)))))))))</f>
        <v>0</v>
      </c>
      <c r="AP205" s="27">
        <f>IF(AND(Inputs!$CO202=0,AP$4&gt;=Inputs!$CM202),1,IF(AND(AP$4&gt;=Inputs!$CM202,AP$4&lt;Inputs!$CN202),1,IF(AND(AP$4=Inputs!$CN202,AP$4=Inputs!$CO202),1,IF(OR(AND(AP$4=Inputs!$CN202+1,Inputs!$CN202=Inputs!$CO202),AND(AP$4=Inputs!$CN202+2,Inputs!$CN202=Inputs!$CO202)),0,IF(AP$4=Inputs!$CN202,0.8,IF(AP$4=Inputs!$CN202+1,0.6,IF(AP$4=Inputs!$CN202+2,0.4,IF(AP$4=Inputs!$CO202,0.2,IF(AND(AP$4&gt;=Inputs!$CL202,AP$4&lt;Inputs!$CM202),(AP$4-Inputs!$CL202+1)/(Inputs!$AI202+1),0)))))))))</f>
        <v>0</v>
      </c>
      <c r="AQ205" s="27">
        <f>IF(AND(Inputs!$CO202=0,AQ$4&gt;=Inputs!$CM202),1,IF(AND(AQ$4&gt;=Inputs!$CM202,AQ$4&lt;Inputs!$CN202),1,IF(AND(AQ$4=Inputs!$CN202,AQ$4=Inputs!$CO202),1,IF(OR(AND(AQ$4=Inputs!$CN202+1,Inputs!$CN202=Inputs!$CO202),AND(AQ$4=Inputs!$CN202+2,Inputs!$CN202=Inputs!$CO202)),0,IF(AQ$4=Inputs!$CN202,0.8,IF(AQ$4=Inputs!$CN202+1,0.6,IF(AQ$4=Inputs!$CN202+2,0.4,IF(AQ$4=Inputs!$CO202,0.2,IF(AND(AQ$4&gt;=Inputs!$CL202,AQ$4&lt;Inputs!$CM202),(AQ$4-Inputs!$CL202+1)/(Inputs!$AI202+1),0)))))))))</f>
        <v>0</v>
      </c>
      <c r="AR205" s="27">
        <f>IF(AND(Inputs!$CO202=0,AR$4&gt;=Inputs!$CM202),1,IF(AND(AR$4&gt;=Inputs!$CM202,AR$4&lt;Inputs!$CN202),1,IF(AND(AR$4=Inputs!$CN202,AR$4=Inputs!$CO202),1,IF(OR(AND(AR$4=Inputs!$CN202+1,Inputs!$CN202=Inputs!$CO202),AND(AR$4=Inputs!$CN202+2,Inputs!$CN202=Inputs!$CO202)),0,IF(AR$4=Inputs!$CN202,0.8,IF(AR$4=Inputs!$CN202+1,0.6,IF(AR$4=Inputs!$CN202+2,0.4,IF(AR$4=Inputs!$CO202,0.2,IF(AND(AR$4&gt;=Inputs!$CL202,AR$4&lt;Inputs!$CM202),(AR$4-Inputs!$CL202+1)/(Inputs!$AI202+1),0)))))))))</f>
        <v>0</v>
      </c>
      <c r="AS205" s="27">
        <f>IF(AND(Inputs!$CO202=0,AS$4&gt;=Inputs!$CM202),1,IF(AND(AS$4&gt;=Inputs!$CM202,AS$4&lt;Inputs!$CN202),1,IF(AND(AS$4=Inputs!$CN202,AS$4=Inputs!$CO202),1,IF(OR(AND(AS$4=Inputs!$CN202+1,Inputs!$CN202=Inputs!$CO202),AND(AS$4=Inputs!$CN202+2,Inputs!$CN202=Inputs!$CO202)),0,IF(AS$4=Inputs!$CN202,0.8,IF(AS$4=Inputs!$CN202+1,0.6,IF(AS$4=Inputs!$CN202+2,0.4,IF(AS$4=Inputs!$CO202,0.2,IF(AND(AS$4&gt;=Inputs!$CL202,AS$4&lt;Inputs!$CM202),(AS$4-Inputs!$CL202+1)/(Inputs!$AI202+1),0)))))))))</f>
        <v>0</v>
      </c>
      <c r="AT205" s="27">
        <f>IF(AND(Inputs!$CO202=0,AT$4&gt;=Inputs!$CM202),1,IF(AND(AT$4&gt;=Inputs!$CM202,AT$4&lt;Inputs!$CN202),1,IF(AND(AT$4=Inputs!$CN202,AT$4=Inputs!$CO202),1,IF(OR(AND(AT$4=Inputs!$CN202+1,Inputs!$CN202=Inputs!$CO202),AND(AT$4=Inputs!$CN202+2,Inputs!$CN202=Inputs!$CO202)),0,IF(AT$4=Inputs!$CN202,0.8,IF(AT$4=Inputs!$CN202+1,0.6,IF(AT$4=Inputs!$CN202+2,0.4,IF(AT$4=Inputs!$CO202,0.2,IF(AND(AT$4&gt;=Inputs!$CL202,AT$4&lt;Inputs!$CM202),(AT$4-Inputs!$CL202+1)/(Inputs!$AI202+1),0)))))))))</f>
        <v>0</v>
      </c>
      <c r="AU205" s="27">
        <f>IF(AND(Inputs!$CO202=0,AU$4&gt;=Inputs!$CM202),1,IF(AND(AU$4&gt;=Inputs!$CM202,AU$4&lt;Inputs!$CN202),1,IF(AND(AU$4=Inputs!$CN202,AU$4=Inputs!$CO202),1,IF(OR(AND(AU$4=Inputs!$CN202+1,Inputs!$CN202=Inputs!$CO202),AND(AU$4=Inputs!$CN202+2,Inputs!$CN202=Inputs!$CO202)),0,IF(AU$4=Inputs!$CN202,0.8,IF(AU$4=Inputs!$CN202+1,0.6,IF(AU$4=Inputs!$CN202+2,0.4,IF(AU$4=Inputs!$CO202,0.2,IF(AND(AU$4&gt;=Inputs!$CL202,AU$4&lt;Inputs!$CM202),(AU$4-Inputs!$CL202+1)/(Inputs!$AI202+1),0)))))))))</f>
        <v>0</v>
      </c>
      <c r="AV205" s="27">
        <f>IF(AND(Inputs!$CO202=0,AV$4&gt;=Inputs!$CM202),1,IF(AND(AV$4&gt;=Inputs!$CM202,AV$4&lt;Inputs!$CN202),1,IF(AND(AV$4=Inputs!$CN202,AV$4=Inputs!$CO202),1,IF(OR(AND(AV$4=Inputs!$CN202+1,Inputs!$CN202=Inputs!$CO202),AND(AV$4=Inputs!$CN202+2,Inputs!$CN202=Inputs!$CO202)),0,IF(AV$4=Inputs!$CN202,0.8,IF(AV$4=Inputs!$CN202+1,0.6,IF(AV$4=Inputs!$CN202+2,0.4,IF(AV$4=Inputs!$CO202,0.2,IF(AND(AV$4&gt;=Inputs!$CL202,AV$4&lt;Inputs!$CM202),(AV$4-Inputs!$CL202+1)/(Inputs!$AI202+1),0)))))))))</f>
        <v>0</v>
      </c>
      <c r="AW205" s="27">
        <f>IF(AND(Inputs!$CO202=0,AW$4&gt;=Inputs!$CM202),1,IF(AND(AW$4&gt;=Inputs!$CM202,AW$4&lt;Inputs!$CN202),1,IF(AND(AW$4=Inputs!$CN202,AW$4=Inputs!$CO202),1,IF(OR(AND(AW$4=Inputs!$CN202+1,Inputs!$CN202=Inputs!$CO202),AND(AW$4=Inputs!$CN202+2,Inputs!$CN202=Inputs!$CO202)),0,IF(AW$4=Inputs!$CN202,0.8,IF(AW$4=Inputs!$CN202+1,0.6,IF(AW$4=Inputs!$CN202+2,0.4,IF(AW$4=Inputs!$CO202,0.2,IF(AND(AW$4&gt;=Inputs!$CL202,AW$4&lt;Inputs!$CM202),(AW$4-Inputs!$CL202+1)/(Inputs!$AI202+1),0)))))))))</f>
        <v>0</v>
      </c>
      <c r="AX205" s="27">
        <f>IF(AND(Inputs!$CO202=0,AX$4&gt;=Inputs!$CM202),1,IF(AND(AX$4&gt;=Inputs!$CM202,AX$4&lt;Inputs!$CN202),1,IF(AND(AX$4=Inputs!$CN202,AX$4=Inputs!$CO202),1,IF(OR(AND(AX$4=Inputs!$CN202+1,Inputs!$CN202=Inputs!$CO202),AND(AX$4=Inputs!$CN202+2,Inputs!$CN202=Inputs!$CO202)),0,IF(AX$4=Inputs!$CN202,0.8,IF(AX$4=Inputs!$CN202+1,0.6,IF(AX$4=Inputs!$CN202+2,0.4,IF(AX$4=Inputs!$CO202,0.2,IF(AND(AX$4&gt;=Inputs!$CL202,AX$4&lt;Inputs!$CM202),(AX$4-Inputs!$CL202+1)/(Inputs!$AI202+1),0)))))))))</f>
        <v>0</v>
      </c>
      <c r="AY205" s="27">
        <f>IF(AND(Inputs!$CO202=0,AY$4&gt;=Inputs!$CM202),1,IF(AND(AY$4&gt;=Inputs!$CM202,AY$4&lt;Inputs!$CN202),1,IF(AND(AY$4=Inputs!$CN202,AY$4=Inputs!$CO202),1,IF(OR(AND(AY$4=Inputs!$CN202+1,Inputs!$CN202=Inputs!$CO202),AND(AY$4=Inputs!$CN202+2,Inputs!$CN202=Inputs!$CO202)),0,IF(AY$4=Inputs!$CN202,0.8,IF(AY$4=Inputs!$CN202+1,0.6,IF(AY$4=Inputs!$CN202+2,0.4,IF(AY$4=Inputs!$CO202,0.2,IF(AND(AY$4&gt;=Inputs!$CL202,AY$4&lt;Inputs!$CM202),(AY$4-Inputs!$CL202+1)/(Inputs!$AI202+1),0)))))))))</f>
        <v>0</v>
      </c>
      <c r="AZ205" s="27">
        <f>IF(AND(Inputs!$CO202=0,AZ$4&gt;=Inputs!$CM202),1,IF(AND(AZ$4&gt;=Inputs!$CM202,AZ$4&lt;Inputs!$CN202),1,IF(AND(AZ$4=Inputs!$CN202,AZ$4=Inputs!$CO202),1,IF(OR(AND(AZ$4=Inputs!$CN202+1,Inputs!$CN202=Inputs!$CO202),AND(AZ$4=Inputs!$CN202+2,Inputs!$CN202=Inputs!$CO202)),0,IF(AZ$4=Inputs!$CN202,0.8,IF(AZ$4=Inputs!$CN202+1,0.6,IF(AZ$4=Inputs!$CN202+2,0.4,IF(AZ$4=Inputs!$CO202,0.2,IF(AND(AZ$4&gt;=Inputs!$CL202,AZ$4&lt;Inputs!$CM202),(AZ$4-Inputs!$CL202+1)/(Inputs!$AI202+1),0)))))))))</f>
        <v>0</v>
      </c>
      <c r="BA205" s="27">
        <f>IF(AND(Inputs!$CO202=0,BA$4&gt;=Inputs!$CM202),1,IF(AND(BA$4&gt;=Inputs!$CM202,BA$4&lt;Inputs!$CN202),1,IF(AND(BA$4=Inputs!$CN202,BA$4=Inputs!$CO202),1,IF(OR(AND(BA$4=Inputs!$CN202+1,Inputs!$CN202=Inputs!$CO202),AND(BA$4=Inputs!$CN202+2,Inputs!$CN202=Inputs!$CO202)),0,IF(BA$4=Inputs!$CN202,0.8,IF(BA$4=Inputs!$CN202+1,0.6,IF(BA$4=Inputs!$CN202+2,0.4,IF(BA$4=Inputs!$CO202,0.2,IF(AND(BA$4&gt;=Inputs!$CL202,BA$4&lt;Inputs!$CM202),(BA$4-Inputs!$CL202+1)/(Inputs!$AI202+1),0)))))))))</f>
        <v>0</v>
      </c>
      <c r="BB205" s="27">
        <f>IF(AND(Inputs!$CO202=0,BB$4&gt;=Inputs!$CM202),1,IF(AND(BB$4&gt;=Inputs!$CM202,BB$4&lt;Inputs!$CN202),1,IF(AND(BB$4=Inputs!$CN202,BB$4=Inputs!$CO202),1,IF(OR(AND(BB$4=Inputs!$CN202+1,Inputs!$CN202=Inputs!$CO202),AND(BB$4=Inputs!$CN202+2,Inputs!$CN202=Inputs!$CO202)),0,IF(BB$4=Inputs!$CN202,0.8,IF(BB$4=Inputs!$CN202+1,0.6,IF(BB$4=Inputs!$CN202+2,0.4,IF(BB$4=Inputs!$CO202,0.2,IF(AND(BB$4&gt;=Inputs!$CL202,BB$4&lt;Inputs!$CM202),(BB$4-Inputs!$CL202+1)/(Inputs!$AI202+1),0)))))))))</f>
        <v>0</v>
      </c>
      <c r="BC205" s="27">
        <f>IF(AND(Inputs!$CO202=0,BC$4&gt;=Inputs!$CM202),1,IF(AND(BC$4&gt;=Inputs!$CM202,BC$4&lt;Inputs!$CN202),1,IF(AND(BC$4=Inputs!$CN202,BC$4=Inputs!$CO202),1,IF(OR(AND(BC$4=Inputs!$CN202+1,Inputs!$CN202=Inputs!$CO202),AND(BC$4=Inputs!$CN202+2,Inputs!$CN202=Inputs!$CO202)),0,IF(BC$4=Inputs!$CN202,0.8,IF(BC$4=Inputs!$CN202+1,0.6,IF(BC$4=Inputs!$CN202+2,0.4,IF(BC$4=Inputs!$CO202,0.2,IF(AND(BC$4&gt;=Inputs!$CL202,BC$4&lt;Inputs!$CM202),(BC$4-Inputs!$CL202+1)/(Inputs!$AI202+1),0)))))))))</f>
        <v>0</v>
      </c>
      <c r="BD205" s="27">
        <f>IF(AND(Inputs!$CO202=0,BD$4&gt;=Inputs!$CM202),1,IF(AND(BD$4&gt;=Inputs!$CM202,BD$4&lt;Inputs!$CN202),1,IF(AND(BD$4=Inputs!$CN202,BD$4=Inputs!$CO202),1,IF(OR(AND(BD$4=Inputs!$CN202+1,Inputs!$CN202=Inputs!$CO202),AND(BD$4=Inputs!$CN202+2,Inputs!$CN202=Inputs!$CO202)),0,IF(BD$4=Inputs!$CN202,0.8,IF(BD$4=Inputs!$CN202+1,0.6,IF(BD$4=Inputs!$CN202+2,0.4,IF(BD$4=Inputs!$CO202,0.2,IF(AND(BD$4&gt;=Inputs!$CL202,BD$4&lt;Inputs!$CM202),(BD$4-Inputs!$CL202+1)/(Inputs!$AI202+1),0)))))))))</f>
        <v>0</v>
      </c>
      <c r="BE205" s="27">
        <f>IF(AND(Inputs!$CO202=0,BE$4&gt;=Inputs!$CM202),1,IF(AND(BE$4&gt;=Inputs!$CM202,BE$4&lt;Inputs!$CN202),1,IF(AND(BE$4=Inputs!$CN202,BE$4=Inputs!$CO202),1,IF(OR(AND(BE$4=Inputs!$CN202+1,Inputs!$CN202=Inputs!$CO202),AND(BE$4=Inputs!$CN202+2,Inputs!$CN202=Inputs!$CO202)),0,IF(BE$4=Inputs!$CN202,0.8,IF(BE$4=Inputs!$CN202+1,0.6,IF(BE$4=Inputs!$CN202+2,0.4,IF(BE$4=Inputs!$CO202,0.2,IF(AND(BE$4&gt;=Inputs!$CL202,BE$4&lt;Inputs!$CM202),(BE$4-Inputs!$CL202+1)/(Inputs!$AI202+1),0)))))))))</f>
        <v>0</v>
      </c>
      <c r="BF205" s="27">
        <f>IF(AND(Inputs!$CO202=0,BF$4&gt;=Inputs!$CM202),1,IF(AND(BF$4&gt;=Inputs!$CM202,BF$4&lt;Inputs!$CN202),1,IF(AND(BF$4=Inputs!$CN202,BF$4=Inputs!$CO202),1,IF(OR(AND(BF$4=Inputs!$CN202+1,Inputs!$CN202=Inputs!$CO202),AND(BF$4=Inputs!$CN202+2,Inputs!$CN202=Inputs!$CO202)),0,IF(BF$4=Inputs!$CN202,0.8,IF(BF$4=Inputs!$CN202+1,0.6,IF(BF$4=Inputs!$CN202+2,0.4,IF(BF$4=Inputs!$CO202,0.2,IF(AND(BF$4&gt;=Inputs!$CL202,BF$4&lt;Inputs!$CM202),(BF$4-Inputs!$CL202+1)/(Inputs!$AI202+1),0)))))))))</f>
        <v>0</v>
      </c>
      <c r="BG205" s="27">
        <f>IF(AND(Inputs!$CO202=0,BG$4&gt;=Inputs!$CM202),1,IF(AND(BG$4&gt;=Inputs!$CM202,BG$4&lt;Inputs!$CN202),1,IF(AND(BG$4=Inputs!$CN202,BG$4=Inputs!$CO202),1,IF(OR(AND(BG$4=Inputs!$CN202+1,Inputs!$CN202=Inputs!$CO202),AND(BG$4=Inputs!$CN202+2,Inputs!$CN202=Inputs!$CO202)),0,IF(BG$4=Inputs!$CN202,0.8,IF(BG$4=Inputs!$CN202+1,0.6,IF(BG$4=Inputs!$CN202+2,0.4,IF(BG$4=Inputs!$CO202,0.2,IF(AND(BG$4&gt;=Inputs!$CL202,BG$4&lt;Inputs!$CM202),(BG$4-Inputs!$CL202+1)/(Inputs!$AI202+1),0)))))))))</f>
        <v>0</v>
      </c>
      <c r="BH205" s="27">
        <f>IF(AND(Inputs!$CO202=0,BH$4&gt;=Inputs!$CM202),1,IF(AND(BH$4&gt;=Inputs!$CM202,BH$4&lt;Inputs!$CN202),1,IF(AND(BH$4=Inputs!$CN202,BH$4=Inputs!$CO202),1,IF(OR(AND(BH$4=Inputs!$CN202+1,Inputs!$CN202=Inputs!$CO202),AND(BH$4=Inputs!$CN202+2,Inputs!$CN202=Inputs!$CO202)),0,IF(BH$4=Inputs!$CN202,0.8,IF(BH$4=Inputs!$CN202+1,0.6,IF(BH$4=Inputs!$CN202+2,0.4,IF(BH$4=Inputs!$CO202,0.2,IF(AND(BH$4&gt;=Inputs!$CL202,BH$4&lt;Inputs!$CM202),(BH$4-Inputs!$CL202+1)/(Inputs!$AI202+1),0)))))))))</f>
        <v>0</v>
      </c>
      <c r="BI205" s="27">
        <f>IF(AND(Inputs!$CO202=0,BI$4&gt;=Inputs!$CM202),1,IF(AND(BI$4&gt;=Inputs!$CM202,BI$4&lt;Inputs!$CN202),1,IF(AND(BI$4=Inputs!$CN202,BI$4=Inputs!$CO202),1,IF(OR(AND(BI$4=Inputs!$CN202+1,Inputs!$CN202=Inputs!$CO202),AND(BI$4=Inputs!$CN202+2,Inputs!$CN202=Inputs!$CO202)),0,IF(BI$4=Inputs!$CN202,0.8,IF(BI$4=Inputs!$CN202+1,0.6,IF(BI$4=Inputs!$CN202+2,0.4,IF(BI$4=Inputs!$CO202,0.2,IF(AND(BI$4&gt;=Inputs!$CL202,BI$4&lt;Inputs!$CM202),(BI$4-Inputs!$CL202+1)/(Inputs!$AI202+1),0)))))))))</f>
        <v>0</v>
      </c>
      <c r="BJ205" s="27">
        <f>IF(AND(Inputs!$CO202=0,BJ$4&gt;=Inputs!$CM202),1,IF(AND(BJ$4&gt;=Inputs!$CM202,BJ$4&lt;Inputs!$CN202),1,IF(AND(BJ$4=Inputs!$CN202,BJ$4=Inputs!$CO202),1,IF(OR(AND(BJ$4=Inputs!$CN202+1,Inputs!$CN202=Inputs!$CO202),AND(BJ$4=Inputs!$CN202+2,Inputs!$CN202=Inputs!$CO202)),0,IF(BJ$4=Inputs!$CN202,0.8,IF(BJ$4=Inputs!$CN202+1,0.6,IF(BJ$4=Inputs!$CN202+2,0.4,IF(BJ$4=Inputs!$CO202,0.2,IF(AND(BJ$4&gt;=Inputs!$CL202,BJ$4&lt;Inputs!$CM202),(BJ$4-Inputs!$CL202+1)/(Inputs!$AI202+1),0)))))))))</f>
        <v>0</v>
      </c>
      <c r="BK205" s="27">
        <f>IF(AND(Inputs!$CO202=0,BK$4&gt;=Inputs!$CM202),1,IF(AND(BK$4&gt;=Inputs!$CM202,BK$4&lt;Inputs!$CN202),1,IF(AND(BK$4=Inputs!$CN202,BK$4=Inputs!$CO202),1,IF(OR(AND(BK$4=Inputs!$CN202+1,Inputs!$CN202=Inputs!$CO202),AND(BK$4=Inputs!$CN202+2,Inputs!$CN202=Inputs!$CO202)),0,IF(BK$4=Inputs!$CN202,0.8,IF(BK$4=Inputs!$CN202+1,0.6,IF(BK$4=Inputs!$CN202+2,0.4,IF(BK$4=Inputs!$CO202,0.2,IF(AND(BK$4&gt;=Inputs!$CL202,BK$4&lt;Inputs!$CM202),(BK$4-Inputs!$CL202+1)/(Inputs!$AI202+1),0)))))))))</f>
        <v>0</v>
      </c>
      <c r="BL205" s="27">
        <f>IF(AND(Inputs!$CO202=0,BL$4&gt;=Inputs!$CM202),1,IF(AND(BL$4&gt;=Inputs!$CM202,BL$4&lt;Inputs!$CN202),1,IF(AND(BL$4=Inputs!$CN202,BL$4=Inputs!$CO202),1,IF(OR(AND(BL$4=Inputs!$CN202+1,Inputs!$CN202=Inputs!$CO202),AND(BL$4=Inputs!$CN202+2,Inputs!$CN202=Inputs!$CO202)),0,IF(BL$4=Inputs!$CN202,0.8,IF(BL$4=Inputs!$CN202+1,0.6,IF(BL$4=Inputs!$CN202+2,0.4,IF(BL$4=Inputs!$CO202,0.2,IF(AND(BL$4&gt;=Inputs!$CL202,BL$4&lt;Inputs!$CM202),(BL$4-Inputs!$CL202+1)/(Inputs!$AI202+1),0)))))))))</f>
        <v>0</v>
      </c>
      <c r="BM205" s="27">
        <f>IF(AND(Inputs!$CO202=0,BM$4&gt;=Inputs!$CM202),1,IF(AND(BM$4&gt;=Inputs!$CM202,BM$4&lt;Inputs!$CN202),1,IF(AND(BM$4=Inputs!$CN202,BM$4=Inputs!$CO202),1,IF(OR(AND(BM$4=Inputs!$CN202+1,Inputs!$CN202=Inputs!$CO202),AND(BM$4=Inputs!$CN202+2,Inputs!$CN202=Inputs!$CO202)),0,IF(BM$4=Inputs!$CN202,0.8,IF(BM$4=Inputs!$CN202+1,0.6,IF(BM$4=Inputs!$CN202+2,0.4,IF(BM$4=Inputs!$CO202,0.2,IF(AND(BM$4&gt;=Inputs!$CL202,BM$4&lt;Inputs!$CM202),(BM$4-Inputs!$CL202+1)/(Inputs!$AI202+1),0)))))))))</f>
        <v>0</v>
      </c>
      <c r="BO205" s="46" t="str">
        <f>IF(Inputs!$B202="","",(ROUND(Inputs!$BC202*AJ205,0)))</f>
        <v/>
      </c>
      <c r="BP205" s="46" t="str">
        <f>IF(Inputs!$B202="","",(ROUND(Inputs!$BC202*AK205,0)))</f>
        <v/>
      </c>
      <c r="BQ205" s="46" t="str">
        <f>IF(Inputs!$B202="","",(ROUND(Inputs!$BC202*AL205,0)))</f>
        <v/>
      </c>
      <c r="BR205" s="46" t="str">
        <f>IF(Inputs!$B202="","",(ROUND(Inputs!$BC202*AM205,0)))</f>
        <v/>
      </c>
      <c r="BS205" s="46" t="str">
        <f>IF(Inputs!$B202="","",(ROUND(Inputs!$BC202*AN205,0)))</f>
        <v/>
      </c>
      <c r="BT205" s="46" t="str">
        <f>IF(Inputs!$B202="","",(ROUND(Inputs!$BC202*AO205,0)))</f>
        <v/>
      </c>
      <c r="BU205" s="46" t="str">
        <f>IF(Inputs!$B202="","",(ROUND(Inputs!$BC202*AP205,0)))</f>
        <v/>
      </c>
      <c r="BV205" s="46" t="str">
        <f>IF(Inputs!$B202="","",(ROUND(Inputs!$BC202*AQ205,0)))</f>
        <v/>
      </c>
      <c r="BW205" s="46" t="str">
        <f>IF(Inputs!$B202="","",(ROUND(Inputs!$BC202*AR205,0)))</f>
        <v/>
      </c>
      <c r="BX205" s="46" t="str">
        <f>IF(Inputs!$B202="","",(ROUND(Inputs!$BC202*AS205,0)))</f>
        <v/>
      </c>
      <c r="BY205" s="46" t="str">
        <f>IF(Inputs!$B202="","",(ROUND(Inputs!$BC202*AT205,0)))</f>
        <v/>
      </c>
      <c r="BZ205" s="46" t="str">
        <f>IF(Inputs!$B202="","",(ROUND(Inputs!$BC202*AU205,0)))</f>
        <v/>
      </c>
      <c r="CA205" s="46" t="str">
        <f>IF(Inputs!$B202="","",(ROUND(Inputs!$BC202*AV205,0)))</f>
        <v/>
      </c>
      <c r="CB205" s="46" t="str">
        <f>IF(Inputs!$B202="","",(ROUND(Inputs!$BC202*AW205,0)))</f>
        <v/>
      </c>
      <c r="CC205" s="46" t="str">
        <f>IF(Inputs!$B202="","",(ROUND(Inputs!$BC202*AX205,0)))</f>
        <v/>
      </c>
      <c r="CD205" s="46" t="str">
        <f>IF(Inputs!$B202="","",(ROUND(Inputs!$BC202*AY205,0)))</f>
        <v/>
      </c>
      <c r="CE205" s="46" t="str">
        <f>IF(Inputs!$B202="","",(ROUND(Inputs!$BC202*AZ205,0)))</f>
        <v/>
      </c>
      <c r="CF205" s="46" t="str">
        <f>IF(Inputs!$B202="","",(ROUND(Inputs!$BC202*BA205,0)))</f>
        <v/>
      </c>
      <c r="CG205" s="46" t="str">
        <f>IF(Inputs!$B202="","",(ROUND(Inputs!$BC202*BB205,0)))</f>
        <v/>
      </c>
      <c r="CH205" s="46" t="str">
        <f>IF(Inputs!$B202="","",(ROUND(Inputs!$BC202*BC205,0)))</f>
        <v/>
      </c>
      <c r="CI205" s="46" t="str">
        <f>IF(Inputs!$B202="","",(ROUND(Inputs!$BC202*BD205,0)))</f>
        <v/>
      </c>
      <c r="CJ205" s="46" t="str">
        <f>IF(Inputs!$B202="","",(ROUND(Inputs!$BC202*BE205,0)))</f>
        <v/>
      </c>
      <c r="CK205" s="46" t="str">
        <f>IF(Inputs!$B202="","",(ROUND(Inputs!$BC202*BF205,0)))</f>
        <v/>
      </c>
      <c r="CL205" s="46" t="str">
        <f>IF(Inputs!$B202="","",(ROUND(Inputs!$BC202*BG205,0)))</f>
        <v/>
      </c>
      <c r="CM205" s="46" t="str">
        <f>IF(Inputs!$B202="","",(ROUND(Inputs!$BC202*BH205,0)))</f>
        <v/>
      </c>
      <c r="CN205" s="46" t="str">
        <f>IF(Inputs!$B202="","",(ROUND(Inputs!$BC202*BI205,0)))</f>
        <v/>
      </c>
      <c r="CO205" s="46" t="str">
        <f>IF(Inputs!$B202="","",(ROUND(Inputs!$BC202*BJ205,0)))</f>
        <v/>
      </c>
      <c r="CP205" s="46" t="str">
        <f>IF(Inputs!$B202="","",(ROUND(Inputs!$BC202*BK205,0)))</f>
        <v/>
      </c>
      <c r="CQ205" s="46" t="str">
        <f>IF(Inputs!$B202="","",(ROUND(Inputs!$BC202*BL205,0)))</f>
        <v/>
      </c>
      <c r="CR205" s="46" t="str">
        <f>IF(Inputs!$B202="","",(ROUND(Inputs!$BC202*BM205,0)))</f>
        <v/>
      </c>
      <c r="CV205" s="46" t="str">
        <f>IF(A205="","",IF(AND(CV$4&lt;=Inputs!$CQ202,CV$4&gt;=Inputs!$CP202),Inputs!$AR202/(Inputs!$CQ202-Inputs!$CP202+1),0)+IF(CV$4=Inputs!$CL202,Inputs!$BD202,0))</f>
        <v/>
      </c>
      <c r="CW205" s="46" t="str">
        <f>IF(B205="","",IF(AND(CW$4&lt;=Inputs!$CQ202,CW$4&gt;=Inputs!$CP202),Inputs!$AR202/(Inputs!$CQ202-Inputs!$CP202+1),0)+IF(CW$4=Inputs!$CL202,Inputs!$BD202,0))</f>
        <v/>
      </c>
      <c r="CX205" s="46" t="str">
        <f>IF(C205="","",IF(AND(CX$4&lt;=Inputs!$CQ202,CX$4&gt;=Inputs!$CP202),Inputs!$AR202/(Inputs!$CQ202-Inputs!$CP202+1),0)+IF(CX$4=Inputs!$CL202,Inputs!$BD202,0))</f>
        <v/>
      </c>
      <c r="CY205" s="46" t="str">
        <f>IF(D205="","",IF(AND(CY$4&lt;=Inputs!$CQ202,CY$4&gt;=Inputs!$CP202),Inputs!$AR202/(Inputs!$CQ202-Inputs!$CP202+1),0)+IF(CY$4=Inputs!$CL202,Inputs!$BD202,0))</f>
        <v/>
      </c>
      <c r="CZ205" s="46" t="str">
        <f>IF(E205="","",IF(AND(CZ$4&lt;=Inputs!$CQ202,CZ$4&gt;=Inputs!$CP202),Inputs!$AR202/(Inputs!$CQ202-Inputs!$CP202+1),0)+IF(CZ$4=Inputs!$CL202,Inputs!$BD202,0))</f>
        <v/>
      </c>
      <c r="DA205" s="46" t="str">
        <f>IF(F205="","",IF(AND(DA$4&lt;=Inputs!$CQ202,DA$4&gt;=Inputs!$CP202),Inputs!$AR202/(Inputs!$CQ202-Inputs!$CP202+1),0)+IF(DA$4=Inputs!$CL202,Inputs!$BD202,0))</f>
        <v/>
      </c>
      <c r="DB205" s="46" t="str">
        <f>IF(G205="","",IF(AND(DB$4&lt;=Inputs!$CQ202,DB$4&gt;=Inputs!$CP202),Inputs!$AR202/(Inputs!$CQ202-Inputs!$CP202+1),0)+IF(DB$4=Inputs!$CL202,Inputs!$BD202,0))</f>
        <v/>
      </c>
      <c r="DC205" s="46" t="str">
        <f>IF(H205="","",IF(AND(DC$4&lt;=Inputs!$CQ202,DC$4&gt;=Inputs!$CP202),Inputs!$AR202/(Inputs!$CQ202-Inputs!$CP202+1),0)+IF(DC$4=Inputs!$CL202,Inputs!$BD202,0))</f>
        <v/>
      </c>
      <c r="DD205" s="46" t="str">
        <f>IF(I205="","",IF(AND(DD$4&lt;=Inputs!$CQ202,DD$4&gt;=Inputs!$CP202),Inputs!$AR202/(Inputs!$CQ202-Inputs!$CP202+1),0)+IF(DD$4=Inputs!$CL202,Inputs!$BD202,0))</f>
        <v/>
      </c>
      <c r="DE205" s="46" t="str">
        <f>IF(J205="","",IF(AND(DE$4&lt;=Inputs!$CQ202,DE$4&gt;=Inputs!$CP202),Inputs!$AR202/(Inputs!$CQ202-Inputs!$CP202+1),0)+IF(DE$4=Inputs!$CL202,Inputs!$BD202,0))</f>
        <v/>
      </c>
      <c r="DF205" s="46" t="str">
        <f>IF(K205="","",IF(AND(DF$4&lt;=Inputs!$CQ202,DF$4&gt;=Inputs!$CP202),Inputs!$AR202/(Inputs!$CQ202-Inputs!$CP202+1),0)+IF(DF$4=Inputs!$CL202,Inputs!$BD202,0))</f>
        <v/>
      </c>
      <c r="DG205" s="46" t="str">
        <f>IF(L205="","",IF(AND(DG$4&lt;=Inputs!$CQ202,DG$4&gt;=Inputs!$CP202),Inputs!$AR202/(Inputs!$CQ202-Inputs!$CP202+1),0)+IF(DG$4=Inputs!$CL202,Inputs!$BD202,0))</f>
        <v/>
      </c>
      <c r="DH205" s="46" t="str">
        <f>IF(M205="","",IF(AND(DH$4&lt;=Inputs!$CQ202,DH$4&gt;=Inputs!$CP202),Inputs!$AR202/(Inputs!$CQ202-Inputs!$CP202+1),0)+IF(DH$4=Inputs!$CL202,Inputs!$BD202,0))</f>
        <v/>
      </c>
      <c r="DI205" s="46" t="str">
        <f>IF(N205="","",IF(AND(DI$4&lt;=Inputs!$CQ202,DI$4&gt;=Inputs!$CP202),Inputs!$AR202/(Inputs!$CQ202-Inputs!$CP202+1),0)+IF(DI$4=Inputs!$CL202,Inputs!$BD202,0))</f>
        <v/>
      </c>
      <c r="DJ205" s="46" t="str">
        <f>IF(O205="","",IF(AND(DJ$4&lt;=Inputs!$CQ202,DJ$4&gt;=Inputs!$CP202),Inputs!$AR202/(Inputs!$CQ202-Inputs!$CP202+1),0)+IF(DJ$4=Inputs!$CL202,Inputs!$BD202,0))</f>
        <v/>
      </c>
      <c r="DK205" s="46" t="str">
        <f>IF(P205="","",IF(AND(DK$4&lt;=Inputs!$CQ202,DK$4&gt;=Inputs!$CP202),Inputs!$AR202/(Inputs!$CQ202-Inputs!$CP202+1),0)+IF(DK$4=Inputs!$CL202,Inputs!$BD202,0))</f>
        <v/>
      </c>
      <c r="DL205" s="46" t="str">
        <f>IF(Q205="","",IF(AND(DL$4&lt;=Inputs!$CQ202,DL$4&gt;=Inputs!$CP202),Inputs!$AR202/(Inputs!$CQ202-Inputs!$CP202+1),0)+IF(DL$4=Inputs!$CL202,Inputs!$BD202,0))</f>
        <v/>
      </c>
      <c r="DM205" s="46" t="str">
        <f>IF(R205="","",IF(AND(DM$4&lt;=Inputs!$CQ202,DM$4&gt;=Inputs!$CP202),Inputs!$AR202/(Inputs!$CQ202-Inputs!$CP202+1),0)+IF(DM$4=Inputs!$CL202,Inputs!$BD202,0))</f>
        <v/>
      </c>
      <c r="DN205" s="46" t="str">
        <f>IF(S205="","",IF(AND(DN$4&lt;=Inputs!$CQ202,DN$4&gt;=Inputs!$CP202),Inputs!$AR202/(Inputs!$CQ202-Inputs!$CP202+1),0)+IF(DN$4=Inputs!$CL202,Inputs!$BD202,0))</f>
        <v/>
      </c>
      <c r="DO205" s="46" t="str">
        <f>IF(T205="","",IF(AND(DO$4&lt;=Inputs!$CQ202,DO$4&gt;=Inputs!$CP202),Inputs!$AR202/(Inputs!$CQ202-Inputs!$CP202+1),0)+IF(DO$4=Inputs!$CL202,Inputs!$BD202,0))</f>
        <v/>
      </c>
      <c r="DP205" s="46" t="str">
        <f>IF(U205="","",IF(AND(DP$4&lt;=Inputs!$CQ202,DP$4&gt;=Inputs!$CP202),Inputs!$AR202/(Inputs!$CQ202-Inputs!$CP202+1),0)+IF(DP$4=Inputs!$CL202,Inputs!$BD202,0))</f>
        <v/>
      </c>
      <c r="DQ205" s="46" t="str">
        <f>IF(V205="","",IF(AND(DQ$4&lt;=Inputs!$CQ202,DQ$4&gt;=Inputs!$CP202),Inputs!$AR202/(Inputs!$CQ202-Inputs!$CP202+1),0)+IF(DQ$4=Inputs!$CL202,Inputs!$BD202,0))</f>
        <v/>
      </c>
      <c r="DR205" s="46" t="str">
        <f>IF(W205="","",IF(AND(DR$4&lt;=Inputs!$CQ202,DR$4&gt;=Inputs!$CP202),Inputs!$AR202/(Inputs!$CQ202-Inputs!$CP202+1),0)+IF(DR$4=Inputs!$CL202,Inputs!$BD202,0))</f>
        <v/>
      </c>
      <c r="DS205" s="46" t="str">
        <f>IF(X205="","",IF(AND(DS$4&lt;=Inputs!$CQ202,DS$4&gt;=Inputs!$CP202),Inputs!$AR202/(Inputs!$CQ202-Inputs!$CP202+1),0)+IF(DS$4=Inputs!$CL202,Inputs!$BD202,0))</f>
        <v/>
      </c>
      <c r="DT205" s="46" t="str">
        <f>IF(Y205="","",IF(AND(DT$4&lt;=Inputs!$CQ202,DT$4&gt;=Inputs!$CP202),Inputs!$AR202/(Inputs!$CQ202-Inputs!$CP202+1),0)+IF(DT$4=Inputs!$CL202,Inputs!$BD202,0))</f>
        <v/>
      </c>
      <c r="DU205" s="46" t="str">
        <f>IF(Z205="","",IF(AND(DU$4&lt;=Inputs!$CQ202,DU$4&gt;=Inputs!$CP202),Inputs!$AR202/(Inputs!$CQ202-Inputs!$CP202+1),0)+IF(DU$4=Inputs!$CL202,Inputs!$BD202,0))</f>
        <v/>
      </c>
      <c r="DV205" s="46" t="str">
        <f>IF(AA205="","",IF(AND(DV$4&lt;=Inputs!$CQ202,DV$4&gt;=Inputs!$CP202),Inputs!$AR202/(Inputs!$CQ202-Inputs!$CP202+1),0)+IF(DV$4=Inputs!$CL202,Inputs!$BD202,0))</f>
        <v/>
      </c>
      <c r="DW205" s="46" t="str">
        <f>IF(AB205="","",IF(AND(DW$4&lt;=Inputs!$CQ202,DW$4&gt;=Inputs!$CP202),Inputs!$AR202/(Inputs!$CQ202-Inputs!$CP202+1),0)+IF(DW$4=Inputs!$CL202,Inputs!$BD202,0))</f>
        <v/>
      </c>
      <c r="DX205" s="46" t="str">
        <f>IF(AC205="","",IF(AND(DX$4&lt;=Inputs!$CQ202,DX$4&gt;=Inputs!$CP202),Inputs!$AR202/(Inputs!$CQ202-Inputs!$CP202+1),0)+IF(DX$4=Inputs!$CL202,Inputs!$BD202,0))</f>
        <v/>
      </c>
      <c r="DY205" s="46" t="str">
        <f>IF(AD205="","",IF(AND(DY$4&lt;=Inputs!$CQ202,DY$4&gt;=Inputs!$CP202),Inputs!$AR202/(Inputs!$CQ202-Inputs!$CP202+1),0)+IF(DY$4=Inputs!$CL202,Inputs!$BD202,0))</f>
        <v/>
      </c>
      <c r="DZ205" s="46" t="str">
        <f t="shared" si="10"/>
        <v/>
      </c>
    </row>
    <row r="206" spans="1:130">
      <c r="A206" s="7" t="str">
        <f>IF(Inputs!A203="","",Inputs!A203)</f>
        <v/>
      </c>
      <c r="B206" t="str">
        <f>IF(Inputs!B203="","",Inputs!B203)</f>
        <v/>
      </c>
      <c r="C206" s="46" t="str">
        <f>IF(Inputs!$B203="","",BO206-CV206)</f>
        <v/>
      </c>
      <c r="D206" s="46" t="str">
        <f>IF(Inputs!$B203="","",BP206-CW206)</f>
        <v/>
      </c>
      <c r="E206" s="46" t="str">
        <f>IF(Inputs!$B203="","",BQ206-CX206)</f>
        <v/>
      </c>
      <c r="F206" s="46" t="str">
        <f>IF(Inputs!$B203="","",BR206-CY206)</f>
        <v/>
      </c>
      <c r="G206" s="46" t="str">
        <f>IF(Inputs!$B203="","",BS206-CZ206)</f>
        <v/>
      </c>
      <c r="H206" s="46" t="str">
        <f>IF(Inputs!$B203="","",BT206-DA206)</f>
        <v/>
      </c>
      <c r="I206" s="46" t="str">
        <f>IF(Inputs!$B203="","",BU206-DB206)</f>
        <v/>
      </c>
      <c r="J206" s="46" t="str">
        <f>IF(Inputs!$B203="","",BV206-DC206)</f>
        <v/>
      </c>
      <c r="K206" s="46" t="str">
        <f>IF(Inputs!$B203="","",BW206-DD206)</f>
        <v/>
      </c>
      <c r="L206" s="46" t="str">
        <f>IF(Inputs!$B203="","",BX206-DE206)</f>
        <v/>
      </c>
      <c r="M206" s="46" t="str">
        <f>IF(Inputs!$B203="","",BY206-DF206)</f>
        <v/>
      </c>
      <c r="N206" s="46" t="str">
        <f>IF(Inputs!$B203="","",BZ206-DG206)</f>
        <v/>
      </c>
      <c r="O206" s="46" t="str">
        <f>IF(Inputs!$B203="","",CA206-DH206)</f>
        <v/>
      </c>
      <c r="P206" s="46" t="str">
        <f>IF(Inputs!$B203="","",CB206-DI206)</f>
        <v/>
      </c>
      <c r="Q206" s="46" t="str">
        <f>IF(Inputs!$B203="","",CC206-DJ206)</f>
        <v/>
      </c>
      <c r="R206" s="46" t="str">
        <f>IF(Inputs!$B203="","",CD206-DK206)</f>
        <v/>
      </c>
      <c r="S206" s="46" t="str">
        <f>IF(Inputs!$B203="","",CE206-DL206)</f>
        <v/>
      </c>
      <c r="T206" s="46" t="str">
        <f>IF(Inputs!$B203="","",CF206-DM206)</f>
        <v/>
      </c>
      <c r="U206" s="46" t="str">
        <f>IF(Inputs!$B203="","",CG206-DN206)</f>
        <v/>
      </c>
      <c r="V206" s="46" t="str">
        <f>IF(Inputs!$B203="","",CH206-DO206)</f>
        <v/>
      </c>
      <c r="W206" s="46" t="str">
        <f>IF(Inputs!$B203="","",CI206-DP206)</f>
        <v/>
      </c>
      <c r="X206" s="46" t="str">
        <f>IF(Inputs!$B203="","",CJ206-DQ206)</f>
        <v/>
      </c>
      <c r="Y206" s="46" t="str">
        <f>IF(Inputs!$B203="","",CK206-DR206)</f>
        <v/>
      </c>
      <c r="Z206" s="46" t="str">
        <f>IF(Inputs!$B203="","",CL206-DS206)</f>
        <v/>
      </c>
      <c r="AA206" s="46" t="str">
        <f>IF(Inputs!$B203="","",CM206-DT206)</f>
        <v/>
      </c>
      <c r="AB206" s="46" t="str">
        <f>IF(Inputs!$B203="","",CN206-DU206)</f>
        <v/>
      </c>
      <c r="AC206" s="46" t="str">
        <f>IF(Inputs!$B203="","",CO206-DV206)</f>
        <v/>
      </c>
      <c r="AD206" s="46" t="str">
        <f>IF(Inputs!$B203="","",CP206-DW206)</f>
        <v/>
      </c>
      <c r="AE206" s="46" t="str">
        <f>IF(Inputs!$B203="","",CQ206-DX206)</f>
        <v/>
      </c>
      <c r="AF206" s="46" t="str">
        <f>IF(Inputs!$B203="","",CR206-DY206)</f>
        <v/>
      </c>
      <c r="AG206" s="50" t="str">
        <f t="shared" si="11"/>
        <v/>
      </c>
      <c r="AH206" s="50"/>
      <c r="AJ206" s="27">
        <f>IF(AND(Inputs!$CO203=0,AJ$4&gt;=Inputs!$CM203),1,IF(AND(AJ$4&gt;=Inputs!$CM203,AJ$4&lt;Inputs!$CN203),1,IF(AND(AJ$4=Inputs!$CN203,AJ$4=Inputs!$CO203),1,IF(OR(AND(AJ$4=Inputs!$CN203+1,Inputs!$CN203=Inputs!$CO203),AND(AJ$4=Inputs!$CN203+2,Inputs!$CN203=Inputs!$CO203)),0,IF(AJ$4=Inputs!$CN203,0.8,IF(AJ$4=Inputs!$CN203+1,0.6,IF(AJ$4=Inputs!$CN203+2,0.4,IF(AJ$4=Inputs!$CO203,0.2,IF(AND(AJ$4&gt;=Inputs!$CL203,AJ$4&lt;Inputs!$CM203),(AJ$4-Inputs!$CL203+1)/(Inputs!$AI203+1),0)))))))))</f>
        <v>0</v>
      </c>
      <c r="AK206" s="27">
        <f>IF(AND(Inputs!$CO203=0,AK$4&gt;=Inputs!$CM203),1,IF(AND(AK$4&gt;=Inputs!$CM203,AK$4&lt;Inputs!$CN203),1,IF(AND(AK$4=Inputs!$CN203,AK$4=Inputs!$CO203),1,IF(OR(AND(AK$4=Inputs!$CN203+1,Inputs!$CN203=Inputs!$CO203),AND(AK$4=Inputs!$CN203+2,Inputs!$CN203=Inputs!$CO203)),0,IF(AK$4=Inputs!$CN203,0.8,IF(AK$4=Inputs!$CN203+1,0.6,IF(AK$4=Inputs!$CN203+2,0.4,IF(AK$4=Inputs!$CO203,0.2,IF(AND(AK$4&gt;=Inputs!$CL203,AK$4&lt;Inputs!$CM203),(AK$4-Inputs!$CL203+1)/(Inputs!$AI203+1),0)))))))))</f>
        <v>0</v>
      </c>
      <c r="AL206" s="27">
        <f>IF(AND(Inputs!$CO203=0,AL$4&gt;=Inputs!$CM203),1,IF(AND(AL$4&gt;=Inputs!$CM203,AL$4&lt;Inputs!$CN203),1,IF(AND(AL$4=Inputs!$CN203,AL$4=Inputs!$CO203),1,IF(OR(AND(AL$4=Inputs!$CN203+1,Inputs!$CN203=Inputs!$CO203),AND(AL$4=Inputs!$CN203+2,Inputs!$CN203=Inputs!$CO203)),0,IF(AL$4=Inputs!$CN203,0.8,IF(AL$4=Inputs!$CN203+1,0.6,IF(AL$4=Inputs!$CN203+2,0.4,IF(AL$4=Inputs!$CO203,0.2,IF(AND(AL$4&gt;=Inputs!$CL203,AL$4&lt;Inputs!$CM203),(AL$4-Inputs!$CL203+1)/(Inputs!$AI203+1),0)))))))))</f>
        <v>0</v>
      </c>
      <c r="AM206" s="27">
        <f>IF(AND(Inputs!$CO203=0,AM$4&gt;=Inputs!$CM203),1,IF(AND(AM$4&gt;=Inputs!$CM203,AM$4&lt;Inputs!$CN203),1,IF(AND(AM$4=Inputs!$CN203,AM$4=Inputs!$CO203),1,IF(OR(AND(AM$4=Inputs!$CN203+1,Inputs!$CN203=Inputs!$CO203),AND(AM$4=Inputs!$CN203+2,Inputs!$CN203=Inputs!$CO203)),0,IF(AM$4=Inputs!$CN203,0.8,IF(AM$4=Inputs!$CN203+1,0.6,IF(AM$4=Inputs!$CN203+2,0.4,IF(AM$4=Inputs!$CO203,0.2,IF(AND(AM$4&gt;=Inputs!$CL203,AM$4&lt;Inputs!$CM203),(AM$4-Inputs!$CL203+1)/(Inputs!$AI203+1),0)))))))))</f>
        <v>0</v>
      </c>
      <c r="AN206" s="27">
        <f>IF(AND(Inputs!$CO203=0,AN$4&gt;=Inputs!$CM203),1,IF(AND(AN$4&gt;=Inputs!$CM203,AN$4&lt;Inputs!$CN203),1,IF(AND(AN$4=Inputs!$CN203,AN$4=Inputs!$CO203),1,IF(OR(AND(AN$4=Inputs!$CN203+1,Inputs!$CN203=Inputs!$CO203),AND(AN$4=Inputs!$CN203+2,Inputs!$CN203=Inputs!$CO203)),0,IF(AN$4=Inputs!$CN203,0.8,IF(AN$4=Inputs!$CN203+1,0.6,IF(AN$4=Inputs!$CN203+2,0.4,IF(AN$4=Inputs!$CO203,0.2,IF(AND(AN$4&gt;=Inputs!$CL203,AN$4&lt;Inputs!$CM203),(AN$4-Inputs!$CL203+1)/(Inputs!$AI203+1),0)))))))))</f>
        <v>0</v>
      </c>
      <c r="AO206" s="27">
        <f>IF(AND(Inputs!$CO203=0,AO$4&gt;=Inputs!$CM203),1,IF(AND(AO$4&gt;=Inputs!$CM203,AO$4&lt;Inputs!$CN203),1,IF(AND(AO$4=Inputs!$CN203,AO$4=Inputs!$CO203),1,IF(OR(AND(AO$4=Inputs!$CN203+1,Inputs!$CN203=Inputs!$CO203),AND(AO$4=Inputs!$CN203+2,Inputs!$CN203=Inputs!$CO203)),0,IF(AO$4=Inputs!$CN203,0.8,IF(AO$4=Inputs!$CN203+1,0.6,IF(AO$4=Inputs!$CN203+2,0.4,IF(AO$4=Inputs!$CO203,0.2,IF(AND(AO$4&gt;=Inputs!$CL203,AO$4&lt;Inputs!$CM203),(AO$4-Inputs!$CL203+1)/(Inputs!$AI203+1),0)))))))))</f>
        <v>0</v>
      </c>
      <c r="AP206" s="27">
        <f>IF(AND(Inputs!$CO203=0,AP$4&gt;=Inputs!$CM203),1,IF(AND(AP$4&gt;=Inputs!$CM203,AP$4&lt;Inputs!$CN203),1,IF(AND(AP$4=Inputs!$CN203,AP$4=Inputs!$CO203),1,IF(OR(AND(AP$4=Inputs!$CN203+1,Inputs!$CN203=Inputs!$CO203),AND(AP$4=Inputs!$CN203+2,Inputs!$CN203=Inputs!$CO203)),0,IF(AP$4=Inputs!$CN203,0.8,IF(AP$4=Inputs!$CN203+1,0.6,IF(AP$4=Inputs!$CN203+2,0.4,IF(AP$4=Inputs!$CO203,0.2,IF(AND(AP$4&gt;=Inputs!$CL203,AP$4&lt;Inputs!$CM203),(AP$4-Inputs!$CL203+1)/(Inputs!$AI203+1),0)))))))))</f>
        <v>0</v>
      </c>
      <c r="AQ206" s="27">
        <f>IF(AND(Inputs!$CO203=0,AQ$4&gt;=Inputs!$CM203),1,IF(AND(AQ$4&gt;=Inputs!$CM203,AQ$4&lt;Inputs!$CN203),1,IF(AND(AQ$4=Inputs!$CN203,AQ$4=Inputs!$CO203),1,IF(OR(AND(AQ$4=Inputs!$CN203+1,Inputs!$CN203=Inputs!$CO203),AND(AQ$4=Inputs!$CN203+2,Inputs!$CN203=Inputs!$CO203)),0,IF(AQ$4=Inputs!$CN203,0.8,IF(AQ$4=Inputs!$CN203+1,0.6,IF(AQ$4=Inputs!$CN203+2,0.4,IF(AQ$4=Inputs!$CO203,0.2,IF(AND(AQ$4&gt;=Inputs!$CL203,AQ$4&lt;Inputs!$CM203),(AQ$4-Inputs!$CL203+1)/(Inputs!$AI203+1),0)))))))))</f>
        <v>0</v>
      </c>
      <c r="AR206" s="27">
        <f>IF(AND(Inputs!$CO203=0,AR$4&gt;=Inputs!$CM203),1,IF(AND(AR$4&gt;=Inputs!$CM203,AR$4&lt;Inputs!$CN203),1,IF(AND(AR$4=Inputs!$CN203,AR$4=Inputs!$CO203),1,IF(OR(AND(AR$4=Inputs!$CN203+1,Inputs!$CN203=Inputs!$CO203),AND(AR$4=Inputs!$CN203+2,Inputs!$CN203=Inputs!$CO203)),0,IF(AR$4=Inputs!$CN203,0.8,IF(AR$4=Inputs!$CN203+1,0.6,IF(AR$4=Inputs!$CN203+2,0.4,IF(AR$4=Inputs!$CO203,0.2,IF(AND(AR$4&gt;=Inputs!$CL203,AR$4&lt;Inputs!$CM203),(AR$4-Inputs!$CL203+1)/(Inputs!$AI203+1),0)))))))))</f>
        <v>0</v>
      </c>
      <c r="AS206" s="27">
        <f>IF(AND(Inputs!$CO203=0,AS$4&gt;=Inputs!$CM203),1,IF(AND(AS$4&gt;=Inputs!$CM203,AS$4&lt;Inputs!$CN203),1,IF(AND(AS$4=Inputs!$CN203,AS$4=Inputs!$CO203),1,IF(OR(AND(AS$4=Inputs!$CN203+1,Inputs!$CN203=Inputs!$CO203),AND(AS$4=Inputs!$CN203+2,Inputs!$CN203=Inputs!$CO203)),0,IF(AS$4=Inputs!$CN203,0.8,IF(AS$4=Inputs!$CN203+1,0.6,IF(AS$4=Inputs!$CN203+2,0.4,IF(AS$4=Inputs!$CO203,0.2,IF(AND(AS$4&gt;=Inputs!$CL203,AS$4&lt;Inputs!$CM203),(AS$4-Inputs!$CL203+1)/(Inputs!$AI203+1),0)))))))))</f>
        <v>0</v>
      </c>
      <c r="AT206" s="27">
        <f>IF(AND(Inputs!$CO203=0,AT$4&gt;=Inputs!$CM203),1,IF(AND(AT$4&gt;=Inputs!$CM203,AT$4&lt;Inputs!$CN203),1,IF(AND(AT$4=Inputs!$CN203,AT$4=Inputs!$CO203),1,IF(OR(AND(AT$4=Inputs!$CN203+1,Inputs!$CN203=Inputs!$CO203),AND(AT$4=Inputs!$CN203+2,Inputs!$CN203=Inputs!$CO203)),0,IF(AT$4=Inputs!$CN203,0.8,IF(AT$4=Inputs!$CN203+1,0.6,IF(AT$4=Inputs!$CN203+2,0.4,IF(AT$4=Inputs!$CO203,0.2,IF(AND(AT$4&gt;=Inputs!$CL203,AT$4&lt;Inputs!$CM203),(AT$4-Inputs!$CL203+1)/(Inputs!$AI203+1),0)))))))))</f>
        <v>0</v>
      </c>
      <c r="AU206" s="27">
        <f>IF(AND(Inputs!$CO203=0,AU$4&gt;=Inputs!$CM203),1,IF(AND(AU$4&gt;=Inputs!$CM203,AU$4&lt;Inputs!$CN203),1,IF(AND(AU$4=Inputs!$CN203,AU$4=Inputs!$CO203),1,IF(OR(AND(AU$4=Inputs!$CN203+1,Inputs!$CN203=Inputs!$CO203),AND(AU$4=Inputs!$CN203+2,Inputs!$CN203=Inputs!$CO203)),0,IF(AU$4=Inputs!$CN203,0.8,IF(AU$4=Inputs!$CN203+1,0.6,IF(AU$4=Inputs!$CN203+2,0.4,IF(AU$4=Inputs!$CO203,0.2,IF(AND(AU$4&gt;=Inputs!$CL203,AU$4&lt;Inputs!$CM203),(AU$4-Inputs!$CL203+1)/(Inputs!$AI203+1),0)))))))))</f>
        <v>0</v>
      </c>
      <c r="AV206" s="27">
        <f>IF(AND(Inputs!$CO203=0,AV$4&gt;=Inputs!$CM203),1,IF(AND(AV$4&gt;=Inputs!$CM203,AV$4&lt;Inputs!$CN203),1,IF(AND(AV$4=Inputs!$CN203,AV$4=Inputs!$CO203),1,IF(OR(AND(AV$4=Inputs!$CN203+1,Inputs!$CN203=Inputs!$CO203),AND(AV$4=Inputs!$CN203+2,Inputs!$CN203=Inputs!$CO203)),0,IF(AV$4=Inputs!$CN203,0.8,IF(AV$4=Inputs!$CN203+1,0.6,IF(AV$4=Inputs!$CN203+2,0.4,IF(AV$4=Inputs!$CO203,0.2,IF(AND(AV$4&gt;=Inputs!$CL203,AV$4&lt;Inputs!$CM203),(AV$4-Inputs!$CL203+1)/(Inputs!$AI203+1),0)))))))))</f>
        <v>0</v>
      </c>
      <c r="AW206" s="27">
        <f>IF(AND(Inputs!$CO203=0,AW$4&gt;=Inputs!$CM203),1,IF(AND(AW$4&gt;=Inputs!$CM203,AW$4&lt;Inputs!$CN203),1,IF(AND(AW$4=Inputs!$CN203,AW$4=Inputs!$CO203),1,IF(OR(AND(AW$4=Inputs!$CN203+1,Inputs!$CN203=Inputs!$CO203),AND(AW$4=Inputs!$CN203+2,Inputs!$CN203=Inputs!$CO203)),0,IF(AW$4=Inputs!$CN203,0.8,IF(AW$4=Inputs!$CN203+1,0.6,IF(AW$4=Inputs!$CN203+2,0.4,IF(AW$4=Inputs!$CO203,0.2,IF(AND(AW$4&gt;=Inputs!$CL203,AW$4&lt;Inputs!$CM203),(AW$4-Inputs!$CL203+1)/(Inputs!$AI203+1),0)))))))))</f>
        <v>0</v>
      </c>
      <c r="AX206" s="27">
        <f>IF(AND(Inputs!$CO203=0,AX$4&gt;=Inputs!$CM203),1,IF(AND(AX$4&gt;=Inputs!$CM203,AX$4&lt;Inputs!$CN203),1,IF(AND(AX$4=Inputs!$CN203,AX$4=Inputs!$CO203),1,IF(OR(AND(AX$4=Inputs!$CN203+1,Inputs!$CN203=Inputs!$CO203),AND(AX$4=Inputs!$CN203+2,Inputs!$CN203=Inputs!$CO203)),0,IF(AX$4=Inputs!$CN203,0.8,IF(AX$4=Inputs!$CN203+1,0.6,IF(AX$4=Inputs!$CN203+2,0.4,IF(AX$4=Inputs!$CO203,0.2,IF(AND(AX$4&gt;=Inputs!$CL203,AX$4&lt;Inputs!$CM203),(AX$4-Inputs!$CL203+1)/(Inputs!$AI203+1),0)))))))))</f>
        <v>0</v>
      </c>
      <c r="AY206" s="27">
        <f>IF(AND(Inputs!$CO203=0,AY$4&gt;=Inputs!$CM203),1,IF(AND(AY$4&gt;=Inputs!$CM203,AY$4&lt;Inputs!$CN203),1,IF(AND(AY$4=Inputs!$CN203,AY$4=Inputs!$CO203),1,IF(OR(AND(AY$4=Inputs!$CN203+1,Inputs!$CN203=Inputs!$CO203),AND(AY$4=Inputs!$CN203+2,Inputs!$CN203=Inputs!$CO203)),0,IF(AY$4=Inputs!$CN203,0.8,IF(AY$4=Inputs!$CN203+1,0.6,IF(AY$4=Inputs!$CN203+2,0.4,IF(AY$4=Inputs!$CO203,0.2,IF(AND(AY$4&gt;=Inputs!$CL203,AY$4&lt;Inputs!$CM203),(AY$4-Inputs!$CL203+1)/(Inputs!$AI203+1),0)))))))))</f>
        <v>0</v>
      </c>
      <c r="AZ206" s="27">
        <f>IF(AND(Inputs!$CO203=0,AZ$4&gt;=Inputs!$CM203),1,IF(AND(AZ$4&gt;=Inputs!$CM203,AZ$4&lt;Inputs!$CN203),1,IF(AND(AZ$4=Inputs!$CN203,AZ$4=Inputs!$CO203),1,IF(OR(AND(AZ$4=Inputs!$CN203+1,Inputs!$CN203=Inputs!$CO203),AND(AZ$4=Inputs!$CN203+2,Inputs!$CN203=Inputs!$CO203)),0,IF(AZ$4=Inputs!$CN203,0.8,IF(AZ$4=Inputs!$CN203+1,0.6,IF(AZ$4=Inputs!$CN203+2,0.4,IF(AZ$4=Inputs!$CO203,0.2,IF(AND(AZ$4&gt;=Inputs!$CL203,AZ$4&lt;Inputs!$CM203),(AZ$4-Inputs!$CL203+1)/(Inputs!$AI203+1),0)))))))))</f>
        <v>0</v>
      </c>
      <c r="BA206" s="27">
        <f>IF(AND(Inputs!$CO203=0,BA$4&gt;=Inputs!$CM203),1,IF(AND(BA$4&gt;=Inputs!$CM203,BA$4&lt;Inputs!$CN203),1,IF(AND(BA$4=Inputs!$CN203,BA$4=Inputs!$CO203),1,IF(OR(AND(BA$4=Inputs!$CN203+1,Inputs!$CN203=Inputs!$CO203),AND(BA$4=Inputs!$CN203+2,Inputs!$CN203=Inputs!$CO203)),0,IF(BA$4=Inputs!$CN203,0.8,IF(BA$4=Inputs!$CN203+1,0.6,IF(BA$4=Inputs!$CN203+2,0.4,IF(BA$4=Inputs!$CO203,0.2,IF(AND(BA$4&gt;=Inputs!$CL203,BA$4&lt;Inputs!$CM203),(BA$4-Inputs!$CL203+1)/(Inputs!$AI203+1),0)))))))))</f>
        <v>0</v>
      </c>
      <c r="BB206" s="27">
        <f>IF(AND(Inputs!$CO203=0,BB$4&gt;=Inputs!$CM203),1,IF(AND(BB$4&gt;=Inputs!$CM203,BB$4&lt;Inputs!$CN203),1,IF(AND(BB$4=Inputs!$CN203,BB$4=Inputs!$CO203),1,IF(OR(AND(BB$4=Inputs!$CN203+1,Inputs!$CN203=Inputs!$CO203),AND(BB$4=Inputs!$CN203+2,Inputs!$CN203=Inputs!$CO203)),0,IF(BB$4=Inputs!$CN203,0.8,IF(BB$4=Inputs!$CN203+1,0.6,IF(BB$4=Inputs!$CN203+2,0.4,IF(BB$4=Inputs!$CO203,0.2,IF(AND(BB$4&gt;=Inputs!$CL203,BB$4&lt;Inputs!$CM203),(BB$4-Inputs!$CL203+1)/(Inputs!$AI203+1),0)))))))))</f>
        <v>0</v>
      </c>
      <c r="BC206" s="27">
        <f>IF(AND(Inputs!$CO203=0,BC$4&gt;=Inputs!$CM203),1,IF(AND(BC$4&gt;=Inputs!$CM203,BC$4&lt;Inputs!$CN203),1,IF(AND(BC$4=Inputs!$CN203,BC$4=Inputs!$CO203),1,IF(OR(AND(BC$4=Inputs!$CN203+1,Inputs!$CN203=Inputs!$CO203),AND(BC$4=Inputs!$CN203+2,Inputs!$CN203=Inputs!$CO203)),0,IF(BC$4=Inputs!$CN203,0.8,IF(BC$4=Inputs!$CN203+1,0.6,IF(BC$4=Inputs!$CN203+2,0.4,IF(BC$4=Inputs!$CO203,0.2,IF(AND(BC$4&gt;=Inputs!$CL203,BC$4&lt;Inputs!$CM203),(BC$4-Inputs!$CL203+1)/(Inputs!$AI203+1),0)))))))))</f>
        <v>0</v>
      </c>
      <c r="BD206" s="27">
        <f>IF(AND(Inputs!$CO203=0,BD$4&gt;=Inputs!$CM203),1,IF(AND(BD$4&gt;=Inputs!$CM203,BD$4&lt;Inputs!$CN203),1,IF(AND(BD$4=Inputs!$CN203,BD$4=Inputs!$CO203),1,IF(OR(AND(BD$4=Inputs!$CN203+1,Inputs!$CN203=Inputs!$CO203),AND(BD$4=Inputs!$CN203+2,Inputs!$CN203=Inputs!$CO203)),0,IF(BD$4=Inputs!$CN203,0.8,IF(BD$4=Inputs!$CN203+1,0.6,IF(BD$4=Inputs!$CN203+2,0.4,IF(BD$4=Inputs!$CO203,0.2,IF(AND(BD$4&gt;=Inputs!$CL203,BD$4&lt;Inputs!$CM203),(BD$4-Inputs!$CL203+1)/(Inputs!$AI203+1),0)))))))))</f>
        <v>0</v>
      </c>
      <c r="BE206" s="27">
        <f>IF(AND(Inputs!$CO203=0,BE$4&gt;=Inputs!$CM203),1,IF(AND(BE$4&gt;=Inputs!$CM203,BE$4&lt;Inputs!$CN203),1,IF(AND(BE$4=Inputs!$CN203,BE$4=Inputs!$CO203),1,IF(OR(AND(BE$4=Inputs!$CN203+1,Inputs!$CN203=Inputs!$CO203),AND(BE$4=Inputs!$CN203+2,Inputs!$CN203=Inputs!$CO203)),0,IF(BE$4=Inputs!$CN203,0.8,IF(BE$4=Inputs!$CN203+1,0.6,IF(BE$4=Inputs!$CN203+2,0.4,IF(BE$4=Inputs!$CO203,0.2,IF(AND(BE$4&gt;=Inputs!$CL203,BE$4&lt;Inputs!$CM203),(BE$4-Inputs!$CL203+1)/(Inputs!$AI203+1),0)))))))))</f>
        <v>0</v>
      </c>
      <c r="BF206" s="27">
        <f>IF(AND(Inputs!$CO203=0,BF$4&gt;=Inputs!$CM203),1,IF(AND(BF$4&gt;=Inputs!$CM203,BF$4&lt;Inputs!$CN203),1,IF(AND(BF$4=Inputs!$CN203,BF$4=Inputs!$CO203),1,IF(OR(AND(BF$4=Inputs!$CN203+1,Inputs!$CN203=Inputs!$CO203),AND(BF$4=Inputs!$CN203+2,Inputs!$CN203=Inputs!$CO203)),0,IF(BF$4=Inputs!$CN203,0.8,IF(BF$4=Inputs!$CN203+1,0.6,IF(BF$4=Inputs!$CN203+2,0.4,IF(BF$4=Inputs!$CO203,0.2,IF(AND(BF$4&gt;=Inputs!$CL203,BF$4&lt;Inputs!$CM203),(BF$4-Inputs!$CL203+1)/(Inputs!$AI203+1),0)))))))))</f>
        <v>0</v>
      </c>
      <c r="BG206" s="27">
        <f>IF(AND(Inputs!$CO203=0,BG$4&gt;=Inputs!$CM203),1,IF(AND(BG$4&gt;=Inputs!$CM203,BG$4&lt;Inputs!$CN203),1,IF(AND(BG$4=Inputs!$CN203,BG$4=Inputs!$CO203),1,IF(OR(AND(BG$4=Inputs!$CN203+1,Inputs!$CN203=Inputs!$CO203),AND(BG$4=Inputs!$CN203+2,Inputs!$CN203=Inputs!$CO203)),0,IF(BG$4=Inputs!$CN203,0.8,IF(BG$4=Inputs!$CN203+1,0.6,IF(BG$4=Inputs!$CN203+2,0.4,IF(BG$4=Inputs!$CO203,0.2,IF(AND(BG$4&gt;=Inputs!$CL203,BG$4&lt;Inputs!$CM203),(BG$4-Inputs!$CL203+1)/(Inputs!$AI203+1),0)))))))))</f>
        <v>0</v>
      </c>
      <c r="BH206" s="27">
        <f>IF(AND(Inputs!$CO203=0,BH$4&gt;=Inputs!$CM203),1,IF(AND(BH$4&gt;=Inputs!$CM203,BH$4&lt;Inputs!$CN203),1,IF(AND(BH$4=Inputs!$CN203,BH$4=Inputs!$CO203),1,IF(OR(AND(BH$4=Inputs!$CN203+1,Inputs!$CN203=Inputs!$CO203),AND(BH$4=Inputs!$CN203+2,Inputs!$CN203=Inputs!$CO203)),0,IF(BH$4=Inputs!$CN203,0.8,IF(BH$4=Inputs!$CN203+1,0.6,IF(BH$4=Inputs!$CN203+2,0.4,IF(BH$4=Inputs!$CO203,0.2,IF(AND(BH$4&gt;=Inputs!$CL203,BH$4&lt;Inputs!$CM203),(BH$4-Inputs!$CL203+1)/(Inputs!$AI203+1),0)))))))))</f>
        <v>0</v>
      </c>
      <c r="BI206" s="27">
        <f>IF(AND(Inputs!$CO203=0,BI$4&gt;=Inputs!$CM203),1,IF(AND(BI$4&gt;=Inputs!$CM203,BI$4&lt;Inputs!$CN203),1,IF(AND(BI$4=Inputs!$CN203,BI$4=Inputs!$CO203),1,IF(OR(AND(BI$4=Inputs!$CN203+1,Inputs!$CN203=Inputs!$CO203),AND(BI$4=Inputs!$CN203+2,Inputs!$CN203=Inputs!$CO203)),0,IF(BI$4=Inputs!$CN203,0.8,IF(BI$4=Inputs!$CN203+1,0.6,IF(BI$4=Inputs!$CN203+2,0.4,IF(BI$4=Inputs!$CO203,0.2,IF(AND(BI$4&gt;=Inputs!$CL203,BI$4&lt;Inputs!$CM203),(BI$4-Inputs!$CL203+1)/(Inputs!$AI203+1),0)))))))))</f>
        <v>0</v>
      </c>
      <c r="BJ206" s="27">
        <f>IF(AND(Inputs!$CO203=0,BJ$4&gt;=Inputs!$CM203),1,IF(AND(BJ$4&gt;=Inputs!$CM203,BJ$4&lt;Inputs!$CN203),1,IF(AND(BJ$4=Inputs!$CN203,BJ$4=Inputs!$CO203),1,IF(OR(AND(BJ$4=Inputs!$CN203+1,Inputs!$CN203=Inputs!$CO203),AND(BJ$4=Inputs!$CN203+2,Inputs!$CN203=Inputs!$CO203)),0,IF(BJ$4=Inputs!$CN203,0.8,IF(BJ$4=Inputs!$CN203+1,0.6,IF(BJ$4=Inputs!$CN203+2,0.4,IF(BJ$4=Inputs!$CO203,0.2,IF(AND(BJ$4&gt;=Inputs!$CL203,BJ$4&lt;Inputs!$CM203),(BJ$4-Inputs!$CL203+1)/(Inputs!$AI203+1),0)))))))))</f>
        <v>0</v>
      </c>
      <c r="BK206" s="27">
        <f>IF(AND(Inputs!$CO203=0,BK$4&gt;=Inputs!$CM203),1,IF(AND(BK$4&gt;=Inputs!$CM203,BK$4&lt;Inputs!$CN203),1,IF(AND(BK$4=Inputs!$CN203,BK$4=Inputs!$CO203),1,IF(OR(AND(BK$4=Inputs!$CN203+1,Inputs!$CN203=Inputs!$CO203),AND(BK$4=Inputs!$CN203+2,Inputs!$CN203=Inputs!$CO203)),0,IF(BK$4=Inputs!$CN203,0.8,IF(BK$4=Inputs!$CN203+1,0.6,IF(BK$4=Inputs!$CN203+2,0.4,IF(BK$4=Inputs!$CO203,0.2,IF(AND(BK$4&gt;=Inputs!$CL203,BK$4&lt;Inputs!$CM203),(BK$4-Inputs!$CL203+1)/(Inputs!$AI203+1),0)))))))))</f>
        <v>0</v>
      </c>
      <c r="BL206" s="27">
        <f>IF(AND(Inputs!$CO203=0,BL$4&gt;=Inputs!$CM203),1,IF(AND(BL$4&gt;=Inputs!$CM203,BL$4&lt;Inputs!$CN203),1,IF(AND(BL$4=Inputs!$CN203,BL$4=Inputs!$CO203),1,IF(OR(AND(BL$4=Inputs!$CN203+1,Inputs!$CN203=Inputs!$CO203),AND(BL$4=Inputs!$CN203+2,Inputs!$CN203=Inputs!$CO203)),0,IF(BL$4=Inputs!$CN203,0.8,IF(BL$4=Inputs!$CN203+1,0.6,IF(BL$4=Inputs!$CN203+2,0.4,IF(BL$4=Inputs!$CO203,0.2,IF(AND(BL$4&gt;=Inputs!$CL203,BL$4&lt;Inputs!$CM203),(BL$4-Inputs!$CL203+1)/(Inputs!$AI203+1),0)))))))))</f>
        <v>0</v>
      </c>
      <c r="BM206" s="27">
        <f>IF(AND(Inputs!$CO203=0,BM$4&gt;=Inputs!$CM203),1,IF(AND(BM$4&gt;=Inputs!$CM203,BM$4&lt;Inputs!$CN203),1,IF(AND(BM$4=Inputs!$CN203,BM$4=Inputs!$CO203),1,IF(OR(AND(BM$4=Inputs!$CN203+1,Inputs!$CN203=Inputs!$CO203),AND(BM$4=Inputs!$CN203+2,Inputs!$CN203=Inputs!$CO203)),0,IF(BM$4=Inputs!$CN203,0.8,IF(BM$4=Inputs!$CN203+1,0.6,IF(BM$4=Inputs!$CN203+2,0.4,IF(BM$4=Inputs!$CO203,0.2,IF(AND(BM$4&gt;=Inputs!$CL203,BM$4&lt;Inputs!$CM203),(BM$4-Inputs!$CL203+1)/(Inputs!$AI203+1),0)))))))))</f>
        <v>0</v>
      </c>
      <c r="BO206" s="46" t="str">
        <f>IF(Inputs!$B203="","",(ROUND(Inputs!$BC203*AJ206,0)))</f>
        <v/>
      </c>
      <c r="BP206" s="46" t="str">
        <f>IF(Inputs!$B203="","",(ROUND(Inputs!$BC203*AK206,0)))</f>
        <v/>
      </c>
      <c r="BQ206" s="46" t="str">
        <f>IF(Inputs!$B203="","",(ROUND(Inputs!$BC203*AL206,0)))</f>
        <v/>
      </c>
      <c r="BR206" s="46" t="str">
        <f>IF(Inputs!$B203="","",(ROUND(Inputs!$BC203*AM206,0)))</f>
        <v/>
      </c>
      <c r="BS206" s="46" t="str">
        <f>IF(Inputs!$B203="","",(ROUND(Inputs!$BC203*AN206,0)))</f>
        <v/>
      </c>
      <c r="BT206" s="46" t="str">
        <f>IF(Inputs!$B203="","",(ROUND(Inputs!$BC203*AO206,0)))</f>
        <v/>
      </c>
      <c r="BU206" s="46" t="str">
        <f>IF(Inputs!$B203="","",(ROUND(Inputs!$BC203*AP206,0)))</f>
        <v/>
      </c>
      <c r="BV206" s="46" t="str">
        <f>IF(Inputs!$B203="","",(ROUND(Inputs!$BC203*AQ206,0)))</f>
        <v/>
      </c>
      <c r="BW206" s="46" t="str">
        <f>IF(Inputs!$B203="","",(ROUND(Inputs!$BC203*AR206,0)))</f>
        <v/>
      </c>
      <c r="BX206" s="46" t="str">
        <f>IF(Inputs!$B203="","",(ROUND(Inputs!$BC203*AS206,0)))</f>
        <v/>
      </c>
      <c r="BY206" s="46" t="str">
        <f>IF(Inputs!$B203="","",(ROUND(Inputs!$BC203*AT206,0)))</f>
        <v/>
      </c>
      <c r="BZ206" s="46" t="str">
        <f>IF(Inputs!$B203="","",(ROUND(Inputs!$BC203*AU206,0)))</f>
        <v/>
      </c>
      <c r="CA206" s="46" t="str">
        <f>IF(Inputs!$B203="","",(ROUND(Inputs!$BC203*AV206,0)))</f>
        <v/>
      </c>
      <c r="CB206" s="46" t="str">
        <f>IF(Inputs!$B203="","",(ROUND(Inputs!$BC203*AW206,0)))</f>
        <v/>
      </c>
      <c r="CC206" s="46" t="str">
        <f>IF(Inputs!$B203="","",(ROUND(Inputs!$BC203*AX206,0)))</f>
        <v/>
      </c>
      <c r="CD206" s="46" t="str">
        <f>IF(Inputs!$B203="","",(ROUND(Inputs!$BC203*AY206,0)))</f>
        <v/>
      </c>
      <c r="CE206" s="46" t="str">
        <f>IF(Inputs!$B203="","",(ROUND(Inputs!$BC203*AZ206,0)))</f>
        <v/>
      </c>
      <c r="CF206" s="46" t="str">
        <f>IF(Inputs!$B203="","",(ROUND(Inputs!$BC203*BA206,0)))</f>
        <v/>
      </c>
      <c r="CG206" s="46" t="str">
        <f>IF(Inputs!$B203="","",(ROUND(Inputs!$BC203*BB206,0)))</f>
        <v/>
      </c>
      <c r="CH206" s="46" t="str">
        <f>IF(Inputs!$B203="","",(ROUND(Inputs!$BC203*BC206,0)))</f>
        <v/>
      </c>
      <c r="CI206" s="46" t="str">
        <f>IF(Inputs!$B203="","",(ROUND(Inputs!$BC203*BD206,0)))</f>
        <v/>
      </c>
      <c r="CJ206" s="46" t="str">
        <f>IF(Inputs!$B203="","",(ROUND(Inputs!$BC203*BE206,0)))</f>
        <v/>
      </c>
      <c r="CK206" s="46" t="str">
        <f>IF(Inputs!$B203="","",(ROUND(Inputs!$BC203*BF206,0)))</f>
        <v/>
      </c>
      <c r="CL206" s="46" t="str">
        <f>IF(Inputs!$B203="","",(ROUND(Inputs!$BC203*BG206,0)))</f>
        <v/>
      </c>
      <c r="CM206" s="46" t="str">
        <f>IF(Inputs!$B203="","",(ROUND(Inputs!$BC203*BH206,0)))</f>
        <v/>
      </c>
      <c r="CN206" s="46" t="str">
        <f>IF(Inputs!$B203="","",(ROUND(Inputs!$BC203*BI206,0)))</f>
        <v/>
      </c>
      <c r="CO206" s="46" t="str">
        <f>IF(Inputs!$B203="","",(ROUND(Inputs!$BC203*BJ206,0)))</f>
        <v/>
      </c>
      <c r="CP206" s="46" t="str">
        <f>IF(Inputs!$B203="","",(ROUND(Inputs!$BC203*BK206,0)))</f>
        <v/>
      </c>
      <c r="CQ206" s="46" t="str">
        <f>IF(Inputs!$B203="","",(ROUND(Inputs!$BC203*BL206,0)))</f>
        <v/>
      </c>
      <c r="CR206" s="46" t="str">
        <f>IF(Inputs!$B203="","",(ROUND(Inputs!$BC203*BM206,0)))</f>
        <v/>
      </c>
      <c r="CV206" s="46" t="str">
        <f>IF(A206="","",IF(AND(CV$4&lt;=Inputs!$CQ203,CV$4&gt;=Inputs!$CP203),Inputs!$AR203/(Inputs!$CQ203-Inputs!$CP203+1),0)+IF(CV$4=Inputs!$CL203,Inputs!$BD203,0))</f>
        <v/>
      </c>
      <c r="CW206" s="46" t="str">
        <f>IF(B206="","",IF(AND(CW$4&lt;=Inputs!$CQ203,CW$4&gt;=Inputs!$CP203),Inputs!$AR203/(Inputs!$CQ203-Inputs!$CP203+1),0)+IF(CW$4=Inputs!$CL203,Inputs!$BD203,0))</f>
        <v/>
      </c>
      <c r="CX206" s="46" t="str">
        <f>IF(C206="","",IF(AND(CX$4&lt;=Inputs!$CQ203,CX$4&gt;=Inputs!$CP203),Inputs!$AR203/(Inputs!$CQ203-Inputs!$CP203+1),0)+IF(CX$4=Inputs!$CL203,Inputs!$BD203,0))</f>
        <v/>
      </c>
      <c r="CY206" s="46" t="str">
        <f>IF(D206="","",IF(AND(CY$4&lt;=Inputs!$CQ203,CY$4&gt;=Inputs!$CP203),Inputs!$AR203/(Inputs!$CQ203-Inputs!$CP203+1),0)+IF(CY$4=Inputs!$CL203,Inputs!$BD203,0))</f>
        <v/>
      </c>
      <c r="CZ206" s="46" t="str">
        <f>IF(E206="","",IF(AND(CZ$4&lt;=Inputs!$CQ203,CZ$4&gt;=Inputs!$CP203),Inputs!$AR203/(Inputs!$CQ203-Inputs!$CP203+1),0)+IF(CZ$4=Inputs!$CL203,Inputs!$BD203,0))</f>
        <v/>
      </c>
      <c r="DA206" s="46" t="str">
        <f>IF(F206="","",IF(AND(DA$4&lt;=Inputs!$CQ203,DA$4&gt;=Inputs!$CP203),Inputs!$AR203/(Inputs!$CQ203-Inputs!$CP203+1),0)+IF(DA$4=Inputs!$CL203,Inputs!$BD203,0))</f>
        <v/>
      </c>
      <c r="DB206" s="46" t="str">
        <f>IF(G206="","",IF(AND(DB$4&lt;=Inputs!$CQ203,DB$4&gt;=Inputs!$CP203),Inputs!$AR203/(Inputs!$CQ203-Inputs!$CP203+1),0)+IF(DB$4=Inputs!$CL203,Inputs!$BD203,0))</f>
        <v/>
      </c>
      <c r="DC206" s="46" t="str">
        <f>IF(H206="","",IF(AND(DC$4&lt;=Inputs!$CQ203,DC$4&gt;=Inputs!$CP203),Inputs!$AR203/(Inputs!$CQ203-Inputs!$CP203+1),0)+IF(DC$4=Inputs!$CL203,Inputs!$BD203,0))</f>
        <v/>
      </c>
      <c r="DD206" s="46" t="str">
        <f>IF(I206="","",IF(AND(DD$4&lt;=Inputs!$CQ203,DD$4&gt;=Inputs!$CP203),Inputs!$AR203/(Inputs!$CQ203-Inputs!$CP203+1),0)+IF(DD$4=Inputs!$CL203,Inputs!$BD203,0))</f>
        <v/>
      </c>
      <c r="DE206" s="46" t="str">
        <f>IF(J206="","",IF(AND(DE$4&lt;=Inputs!$CQ203,DE$4&gt;=Inputs!$CP203),Inputs!$AR203/(Inputs!$CQ203-Inputs!$CP203+1),0)+IF(DE$4=Inputs!$CL203,Inputs!$BD203,0))</f>
        <v/>
      </c>
      <c r="DF206" s="46" t="str">
        <f>IF(K206="","",IF(AND(DF$4&lt;=Inputs!$CQ203,DF$4&gt;=Inputs!$CP203),Inputs!$AR203/(Inputs!$CQ203-Inputs!$CP203+1),0)+IF(DF$4=Inputs!$CL203,Inputs!$BD203,0))</f>
        <v/>
      </c>
      <c r="DG206" s="46" t="str">
        <f>IF(L206="","",IF(AND(DG$4&lt;=Inputs!$CQ203,DG$4&gt;=Inputs!$CP203),Inputs!$AR203/(Inputs!$CQ203-Inputs!$CP203+1),0)+IF(DG$4=Inputs!$CL203,Inputs!$BD203,0))</f>
        <v/>
      </c>
      <c r="DH206" s="46" t="str">
        <f>IF(M206="","",IF(AND(DH$4&lt;=Inputs!$CQ203,DH$4&gt;=Inputs!$CP203),Inputs!$AR203/(Inputs!$CQ203-Inputs!$CP203+1),0)+IF(DH$4=Inputs!$CL203,Inputs!$BD203,0))</f>
        <v/>
      </c>
      <c r="DI206" s="46" t="str">
        <f>IF(N206="","",IF(AND(DI$4&lt;=Inputs!$CQ203,DI$4&gt;=Inputs!$CP203),Inputs!$AR203/(Inputs!$CQ203-Inputs!$CP203+1),0)+IF(DI$4=Inputs!$CL203,Inputs!$BD203,0))</f>
        <v/>
      </c>
      <c r="DJ206" s="46" t="str">
        <f>IF(O206="","",IF(AND(DJ$4&lt;=Inputs!$CQ203,DJ$4&gt;=Inputs!$CP203),Inputs!$AR203/(Inputs!$CQ203-Inputs!$CP203+1),0)+IF(DJ$4=Inputs!$CL203,Inputs!$BD203,0))</f>
        <v/>
      </c>
      <c r="DK206" s="46" t="str">
        <f>IF(P206="","",IF(AND(DK$4&lt;=Inputs!$CQ203,DK$4&gt;=Inputs!$CP203),Inputs!$AR203/(Inputs!$CQ203-Inputs!$CP203+1),0)+IF(DK$4=Inputs!$CL203,Inputs!$BD203,0))</f>
        <v/>
      </c>
      <c r="DL206" s="46" t="str">
        <f>IF(Q206="","",IF(AND(DL$4&lt;=Inputs!$CQ203,DL$4&gt;=Inputs!$CP203),Inputs!$AR203/(Inputs!$CQ203-Inputs!$CP203+1),0)+IF(DL$4=Inputs!$CL203,Inputs!$BD203,0))</f>
        <v/>
      </c>
      <c r="DM206" s="46" t="str">
        <f>IF(R206="","",IF(AND(DM$4&lt;=Inputs!$CQ203,DM$4&gt;=Inputs!$CP203),Inputs!$AR203/(Inputs!$CQ203-Inputs!$CP203+1),0)+IF(DM$4=Inputs!$CL203,Inputs!$BD203,0))</f>
        <v/>
      </c>
      <c r="DN206" s="46" t="str">
        <f>IF(S206="","",IF(AND(DN$4&lt;=Inputs!$CQ203,DN$4&gt;=Inputs!$CP203),Inputs!$AR203/(Inputs!$CQ203-Inputs!$CP203+1),0)+IF(DN$4=Inputs!$CL203,Inputs!$BD203,0))</f>
        <v/>
      </c>
      <c r="DO206" s="46" t="str">
        <f>IF(T206="","",IF(AND(DO$4&lt;=Inputs!$CQ203,DO$4&gt;=Inputs!$CP203),Inputs!$AR203/(Inputs!$CQ203-Inputs!$CP203+1),0)+IF(DO$4=Inputs!$CL203,Inputs!$BD203,0))</f>
        <v/>
      </c>
      <c r="DP206" s="46" t="str">
        <f>IF(U206="","",IF(AND(DP$4&lt;=Inputs!$CQ203,DP$4&gt;=Inputs!$CP203),Inputs!$AR203/(Inputs!$CQ203-Inputs!$CP203+1),0)+IF(DP$4=Inputs!$CL203,Inputs!$BD203,0))</f>
        <v/>
      </c>
      <c r="DQ206" s="46" t="str">
        <f>IF(V206="","",IF(AND(DQ$4&lt;=Inputs!$CQ203,DQ$4&gt;=Inputs!$CP203),Inputs!$AR203/(Inputs!$CQ203-Inputs!$CP203+1),0)+IF(DQ$4=Inputs!$CL203,Inputs!$BD203,0))</f>
        <v/>
      </c>
      <c r="DR206" s="46" t="str">
        <f>IF(W206="","",IF(AND(DR$4&lt;=Inputs!$CQ203,DR$4&gt;=Inputs!$CP203),Inputs!$AR203/(Inputs!$CQ203-Inputs!$CP203+1),0)+IF(DR$4=Inputs!$CL203,Inputs!$BD203,0))</f>
        <v/>
      </c>
      <c r="DS206" s="46" t="str">
        <f>IF(X206="","",IF(AND(DS$4&lt;=Inputs!$CQ203,DS$4&gt;=Inputs!$CP203),Inputs!$AR203/(Inputs!$CQ203-Inputs!$CP203+1),0)+IF(DS$4=Inputs!$CL203,Inputs!$BD203,0))</f>
        <v/>
      </c>
      <c r="DT206" s="46" t="str">
        <f>IF(Y206="","",IF(AND(DT$4&lt;=Inputs!$CQ203,DT$4&gt;=Inputs!$CP203),Inputs!$AR203/(Inputs!$CQ203-Inputs!$CP203+1),0)+IF(DT$4=Inputs!$CL203,Inputs!$BD203,0))</f>
        <v/>
      </c>
      <c r="DU206" s="46" t="str">
        <f>IF(Z206="","",IF(AND(DU$4&lt;=Inputs!$CQ203,DU$4&gt;=Inputs!$CP203),Inputs!$AR203/(Inputs!$CQ203-Inputs!$CP203+1),0)+IF(DU$4=Inputs!$CL203,Inputs!$BD203,0))</f>
        <v/>
      </c>
      <c r="DV206" s="46" t="str">
        <f>IF(AA206="","",IF(AND(DV$4&lt;=Inputs!$CQ203,DV$4&gt;=Inputs!$CP203),Inputs!$AR203/(Inputs!$CQ203-Inputs!$CP203+1),0)+IF(DV$4=Inputs!$CL203,Inputs!$BD203,0))</f>
        <v/>
      </c>
      <c r="DW206" s="46" t="str">
        <f>IF(AB206="","",IF(AND(DW$4&lt;=Inputs!$CQ203,DW$4&gt;=Inputs!$CP203),Inputs!$AR203/(Inputs!$CQ203-Inputs!$CP203+1),0)+IF(DW$4=Inputs!$CL203,Inputs!$BD203,0))</f>
        <v/>
      </c>
      <c r="DX206" s="46" t="str">
        <f>IF(AC206="","",IF(AND(DX$4&lt;=Inputs!$CQ203,DX$4&gt;=Inputs!$CP203),Inputs!$AR203/(Inputs!$CQ203-Inputs!$CP203+1),0)+IF(DX$4=Inputs!$CL203,Inputs!$BD203,0))</f>
        <v/>
      </c>
      <c r="DY206" s="46" t="str">
        <f>IF(AD206="","",IF(AND(DY$4&lt;=Inputs!$CQ203,DY$4&gt;=Inputs!$CP203),Inputs!$AR203/(Inputs!$CQ203-Inputs!$CP203+1),0)+IF(DY$4=Inputs!$CL203,Inputs!$BD203,0))</f>
        <v/>
      </c>
      <c r="DZ206" s="46" t="str">
        <f t="shared" si="10"/>
        <v/>
      </c>
    </row>
    <row r="207" spans="1:130">
      <c r="A207" s="7" t="str">
        <f>IF(Inputs!A204="","",Inputs!A204)</f>
        <v/>
      </c>
      <c r="B207" t="str">
        <f>IF(Inputs!B204="","",Inputs!B204)</f>
        <v/>
      </c>
      <c r="C207" s="46" t="str">
        <f>IF(Inputs!$B204="","",BO207-CV207)</f>
        <v/>
      </c>
      <c r="D207" s="46" t="str">
        <f>IF(Inputs!$B204="","",BP207-CW207)</f>
        <v/>
      </c>
      <c r="E207" s="46" t="str">
        <f>IF(Inputs!$B204="","",BQ207-CX207)</f>
        <v/>
      </c>
      <c r="F207" s="46" t="str">
        <f>IF(Inputs!$B204="","",BR207-CY207)</f>
        <v/>
      </c>
      <c r="G207" s="46" t="str">
        <f>IF(Inputs!$B204="","",BS207-CZ207)</f>
        <v/>
      </c>
      <c r="H207" s="46" t="str">
        <f>IF(Inputs!$B204="","",BT207-DA207)</f>
        <v/>
      </c>
      <c r="I207" s="46" t="str">
        <f>IF(Inputs!$B204="","",BU207-DB207)</f>
        <v/>
      </c>
      <c r="J207" s="46" t="str">
        <f>IF(Inputs!$B204="","",BV207-DC207)</f>
        <v/>
      </c>
      <c r="K207" s="46" t="str">
        <f>IF(Inputs!$B204="","",BW207-DD207)</f>
        <v/>
      </c>
      <c r="L207" s="46" t="str">
        <f>IF(Inputs!$B204="","",BX207-DE207)</f>
        <v/>
      </c>
      <c r="M207" s="46" t="str">
        <f>IF(Inputs!$B204="","",BY207-DF207)</f>
        <v/>
      </c>
      <c r="N207" s="46" t="str">
        <f>IF(Inputs!$B204="","",BZ207-DG207)</f>
        <v/>
      </c>
      <c r="O207" s="46" t="str">
        <f>IF(Inputs!$B204="","",CA207-DH207)</f>
        <v/>
      </c>
      <c r="P207" s="46" t="str">
        <f>IF(Inputs!$B204="","",CB207-DI207)</f>
        <v/>
      </c>
      <c r="Q207" s="46" t="str">
        <f>IF(Inputs!$B204="","",CC207-DJ207)</f>
        <v/>
      </c>
      <c r="R207" s="46" t="str">
        <f>IF(Inputs!$B204="","",CD207-DK207)</f>
        <v/>
      </c>
      <c r="S207" s="46" t="str">
        <f>IF(Inputs!$B204="","",CE207-DL207)</f>
        <v/>
      </c>
      <c r="T207" s="46" t="str">
        <f>IF(Inputs!$B204="","",CF207-DM207)</f>
        <v/>
      </c>
      <c r="U207" s="46" t="str">
        <f>IF(Inputs!$B204="","",CG207-DN207)</f>
        <v/>
      </c>
      <c r="V207" s="46" t="str">
        <f>IF(Inputs!$B204="","",CH207-DO207)</f>
        <v/>
      </c>
      <c r="W207" s="46" t="str">
        <f>IF(Inputs!$B204="","",CI207-DP207)</f>
        <v/>
      </c>
      <c r="X207" s="46" t="str">
        <f>IF(Inputs!$B204="","",CJ207-DQ207)</f>
        <v/>
      </c>
      <c r="Y207" s="46" t="str">
        <f>IF(Inputs!$B204="","",CK207-DR207)</f>
        <v/>
      </c>
      <c r="Z207" s="46" t="str">
        <f>IF(Inputs!$B204="","",CL207-DS207)</f>
        <v/>
      </c>
      <c r="AA207" s="46" t="str">
        <f>IF(Inputs!$B204="","",CM207-DT207)</f>
        <v/>
      </c>
      <c r="AB207" s="46" t="str">
        <f>IF(Inputs!$B204="","",CN207-DU207)</f>
        <v/>
      </c>
      <c r="AC207" s="46" t="str">
        <f>IF(Inputs!$B204="","",CO207-DV207)</f>
        <v/>
      </c>
      <c r="AD207" s="46" t="str">
        <f>IF(Inputs!$B204="","",CP207-DW207)</f>
        <v/>
      </c>
      <c r="AE207" s="46" t="str">
        <f>IF(Inputs!$B204="","",CQ207-DX207)</f>
        <v/>
      </c>
      <c r="AF207" s="46" t="str">
        <f>IF(Inputs!$B204="","",CR207-DY207)</f>
        <v/>
      </c>
      <c r="AG207" s="50" t="str">
        <f t="shared" si="11"/>
        <v/>
      </c>
      <c r="AH207" s="50"/>
      <c r="AJ207" s="27">
        <f>IF(AND(Inputs!$CO204=0,AJ$4&gt;=Inputs!$CM204),1,IF(AND(AJ$4&gt;=Inputs!$CM204,AJ$4&lt;Inputs!$CN204),1,IF(AND(AJ$4=Inputs!$CN204,AJ$4=Inputs!$CO204),1,IF(OR(AND(AJ$4=Inputs!$CN204+1,Inputs!$CN204=Inputs!$CO204),AND(AJ$4=Inputs!$CN204+2,Inputs!$CN204=Inputs!$CO204)),0,IF(AJ$4=Inputs!$CN204,0.8,IF(AJ$4=Inputs!$CN204+1,0.6,IF(AJ$4=Inputs!$CN204+2,0.4,IF(AJ$4=Inputs!$CO204,0.2,IF(AND(AJ$4&gt;=Inputs!$CL204,AJ$4&lt;Inputs!$CM204),(AJ$4-Inputs!$CL204+1)/(Inputs!$AI204+1),0)))))))))</f>
        <v>0</v>
      </c>
      <c r="AK207" s="27">
        <f>IF(AND(Inputs!$CO204=0,AK$4&gt;=Inputs!$CM204),1,IF(AND(AK$4&gt;=Inputs!$CM204,AK$4&lt;Inputs!$CN204),1,IF(AND(AK$4=Inputs!$CN204,AK$4=Inputs!$CO204),1,IF(OR(AND(AK$4=Inputs!$CN204+1,Inputs!$CN204=Inputs!$CO204),AND(AK$4=Inputs!$CN204+2,Inputs!$CN204=Inputs!$CO204)),0,IF(AK$4=Inputs!$CN204,0.8,IF(AK$4=Inputs!$CN204+1,0.6,IF(AK$4=Inputs!$CN204+2,0.4,IF(AK$4=Inputs!$CO204,0.2,IF(AND(AK$4&gt;=Inputs!$CL204,AK$4&lt;Inputs!$CM204),(AK$4-Inputs!$CL204+1)/(Inputs!$AI204+1),0)))))))))</f>
        <v>0</v>
      </c>
      <c r="AL207" s="27">
        <f>IF(AND(Inputs!$CO204=0,AL$4&gt;=Inputs!$CM204),1,IF(AND(AL$4&gt;=Inputs!$CM204,AL$4&lt;Inputs!$CN204),1,IF(AND(AL$4=Inputs!$CN204,AL$4=Inputs!$CO204),1,IF(OR(AND(AL$4=Inputs!$CN204+1,Inputs!$CN204=Inputs!$CO204),AND(AL$4=Inputs!$CN204+2,Inputs!$CN204=Inputs!$CO204)),0,IF(AL$4=Inputs!$CN204,0.8,IF(AL$4=Inputs!$CN204+1,0.6,IF(AL$4=Inputs!$CN204+2,0.4,IF(AL$4=Inputs!$CO204,0.2,IF(AND(AL$4&gt;=Inputs!$CL204,AL$4&lt;Inputs!$CM204),(AL$4-Inputs!$CL204+1)/(Inputs!$AI204+1),0)))))))))</f>
        <v>0</v>
      </c>
      <c r="AM207" s="27">
        <f>IF(AND(Inputs!$CO204=0,AM$4&gt;=Inputs!$CM204),1,IF(AND(AM$4&gt;=Inputs!$CM204,AM$4&lt;Inputs!$CN204),1,IF(AND(AM$4=Inputs!$CN204,AM$4=Inputs!$CO204),1,IF(OR(AND(AM$4=Inputs!$CN204+1,Inputs!$CN204=Inputs!$CO204),AND(AM$4=Inputs!$CN204+2,Inputs!$CN204=Inputs!$CO204)),0,IF(AM$4=Inputs!$CN204,0.8,IF(AM$4=Inputs!$CN204+1,0.6,IF(AM$4=Inputs!$CN204+2,0.4,IF(AM$4=Inputs!$CO204,0.2,IF(AND(AM$4&gt;=Inputs!$CL204,AM$4&lt;Inputs!$CM204),(AM$4-Inputs!$CL204+1)/(Inputs!$AI204+1),0)))))))))</f>
        <v>0</v>
      </c>
      <c r="AN207" s="27">
        <f>IF(AND(Inputs!$CO204=0,AN$4&gt;=Inputs!$CM204),1,IF(AND(AN$4&gt;=Inputs!$CM204,AN$4&lt;Inputs!$CN204),1,IF(AND(AN$4=Inputs!$CN204,AN$4=Inputs!$CO204),1,IF(OR(AND(AN$4=Inputs!$CN204+1,Inputs!$CN204=Inputs!$CO204),AND(AN$4=Inputs!$CN204+2,Inputs!$CN204=Inputs!$CO204)),0,IF(AN$4=Inputs!$CN204,0.8,IF(AN$4=Inputs!$CN204+1,0.6,IF(AN$4=Inputs!$CN204+2,0.4,IF(AN$4=Inputs!$CO204,0.2,IF(AND(AN$4&gt;=Inputs!$CL204,AN$4&lt;Inputs!$CM204),(AN$4-Inputs!$CL204+1)/(Inputs!$AI204+1),0)))))))))</f>
        <v>0</v>
      </c>
      <c r="AO207" s="27">
        <f>IF(AND(Inputs!$CO204=0,AO$4&gt;=Inputs!$CM204),1,IF(AND(AO$4&gt;=Inputs!$CM204,AO$4&lt;Inputs!$CN204),1,IF(AND(AO$4=Inputs!$CN204,AO$4=Inputs!$CO204),1,IF(OR(AND(AO$4=Inputs!$CN204+1,Inputs!$CN204=Inputs!$CO204),AND(AO$4=Inputs!$CN204+2,Inputs!$CN204=Inputs!$CO204)),0,IF(AO$4=Inputs!$CN204,0.8,IF(AO$4=Inputs!$CN204+1,0.6,IF(AO$4=Inputs!$CN204+2,0.4,IF(AO$4=Inputs!$CO204,0.2,IF(AND(AO$4&gt;=Inputs!$CL204,AO$4&lt;Inputs!$CM204),(AO$4-Inputs!$CL204+1)/(Inputs!$AI204+1),0)))))))))</f>
        <v>0</v>
      </c>
      <c r="AP207" s="27">
        <f>IF(AND(Inputs!$CO204=0,AP$4&gt;=Inputs!$CM204),1,IF(AND(AP$4&gt;=Inputs!$CM204,AP$4&lt;Inputs!$CN204),1,IF(AND(AP$4=Inputs!$CN204,AP$4=Inputs!$CO204),1,IF(OR(AND(AP$4=Inputs!$CN204+1,Inputs!$CN204=Inputs!$CO204),AND(AP$4=Inputs!$CN204+2,Inputs!$CN204=Inputs!$CO204)),0,IF(AP$4=Inputs!$CN204,0.8,IF(AP$4=Inputs!$CN204+1,0.6,IF(AP$4=Inputs!$CN204+2,0.4,IF(AP$4=Inputs!$CO204,0.2,IF(AND(AP$4&gt;=Inputs!$CL204,AP$4&lt;Inputs!$CM204),(AP$4-Inputs!$CL204+1)/(Inputs!$AI204+1),0)))))))))</f>
        <v>0</v>
      </c>
      <c r="AQ207" s="27">
        <f>IF(AND(Inputs!$CO204=0,AQ$4&gt;=Inputs!$CM204),1,IF(AND(AQ$4&gt;=Inputs!$CM204,AQ$4&lt;Inputs!$CN204),1,IF(AND(AQ$4=Inputs!$CN204,AQ$4=Inputs!$CO204),1,IF(OR(AND(AQ$4=Inputs!$CN204+1,Inputs!$CN204=Inputs!$CO204),AND(AQ$4=Inputs!$CN204+2,Inputs!$CN204=Inputs!$CO204)),0,IF(AQ$4=Inputs!$CN204,0.8,IF(AQ$4=Inputs!$CN204+1,0.6,IF(AQ$4=Inputs!$CN204+2,0.4,IF(AQ$4=Inputs!$CO204,0.2,IF(AND(AQ$4&gt;=Inputs!$CL204,AQ$4&lt;Inputs!$CM204),(AQ$4-Inputs!$CL204+1)/(Inputs!$AI204+1),0)))))))))</f>
        <v>0</v>
      </c>
      <c r="AR207" s="27">
        <f>IF(AND(Inputs!$CO204=0,AR$4&gt;=Inputs!$CM204),1,IF(AND(AR$4&gt;=Inputs!$CM204,AR$4&lt;Inputs!$CN204),1,IF(AND(AR$4=Inputs!$CN204,AR$4=Inputs!$CO204),1,IF(OR(AND(AR$4=Inputs!$CN204+1,Inputs!$CN204=Inputs!$CO204),AND(AR$4=Inputs!$CN204+2,Inputs!$CN204=Inputs!$CO204)),0,IF(AR$4=Inputs!$CN204,0.8,IF(AR$4=Inputs!$CN204+1,0.6,IF(AR$4=Inputs!$CN204+2,0.4,IF(AR$4=Inputs!$CO204,0.2,IF(AND(AR$4&gt;=Inputs!$CL204,AR$4&lt;Inputs!$CM204),(AR$4-Inputs!$CL204+1)/(Inputs!$AI204+1),0)))))))))</f>
        <v>0</v>
      </c>
      <c r="AS207" s="27">
        <f>IF(AND(Inputs!$CO204=0,AS$4&gt;=Inputs!$CM204),1,IF(AND(AS$4&gt;=Inputs!$CM204,AS$4&lt;Inputs!$CN204),1,IF(AND(AS$4=Inputs!$CN204,AS$4=Inputs!$CO204),1,IF(OR(AND(AS$4=Inputs!$CN204+1,Inputs!$CN204=Inputs!$CO204),AND(AS$4=Inputs!$CN204+2,Inputs!$CN204=Inputs!$CO204)),0,IF(AS$4=Inputs!$CN204,0.8,IF(AS$4=Inputs!$CN204+1,0.6,IF(AS$4=Inputs!$CN204+2,0.4,IF(AS$4=Inputs!$CO204,0.2,IF(AND(AS$4&gt;=Inputs!$CL204,AS$4&lt;Inputs!$CM204),(AS$4-Inputs!$CL204+1)/(Inputs!$AI204+1),0)))))))))</f>
        <v>0</v>
      </c>
      <c r="AT207" s="27">
        <f>IF(AND(Inputs!$CO204=0,AT$4&gt;=Inputs!$CM204),1,IF(AND(AT$4&gt;=Inputs!$CM204,AT$4&lt;Inputs!$CN204),1,IF(AND(AT$4=Inputs!$CN204,AT$4=Inputs!$CO204),1,IF(OR(AND(AT$4=Inputs!$CN204+1,Inputs!$CN204=Inputs!$CO204),AND(AT$4=Inputs!$CN204+2,Inputs!$CN204=Inputs!$CO204)),0,IF(AT$4=Inputs!$CN204,0.8,IF(AT$4=Inputs!$CN204+1,0.6,IF(AT$4=Inputs!$CN204+2,0.4,IF(AT$4=Inputs!$CO204,0.2,IF(AND(AT$4&gt;=Inputs!$CL204,AT$4&lt;Inputs!$CM204),(AT$4-Inputs!$CL204+1)/(Inputs!$AI204+1),0)))))))))</f>
        <v>0</v>
      </c>
      <c r="AU207" s="27">
        <f>IF(AND(Inputs!$CO204=0,AU$4&gt;=Inputs!$CM204),1,IF(AND(AU$4&gt;=Inputs!$CM204,AU$4&lt;Inputs!$CN204),1,IF(AND(AU$4=Inputs!$CN204,AU$4=Inputs!$CO204),1,IF(OR(AND(AU$4=Inputs!$CN204+1,Inputs!$CN204=Inputs!$CO204),AND(AU$4=Inputs!$CN204+2,Inputs!$CN204=Inputs!$CO204)),0,IF(AU$4=Inputs!$CN204,0.8,IF(AU$4=Inputs!$CN204+1,0.6,IF(AU$4=Inputs!$CN204+2,0.4,IF(AU$4=Inputs!$CO204,0.2,IF(AND(AU$4&gt;=Inputs!$CL204,AU$4&lt;Inputs!$CM204),(AU$4-Inputs!$CL204+1)/(Inputs!$AI204+1),0)))))))))</f>
        <v>0</v>
      </c>
      <c r="AV207" s="27">
        <f>IF(AND(Inputs!$CO204=0,AV$4&gt;=Inputs!$CM204),1,IF(AND(AV$4&gt;=Inputs!$CM204,AV$4&lt;Inputs!$CN204),1,IF(AND(AV$4=Inputs!$CN204,AV$4=Inputs!$CO204),1,IF(OR(AND(AV$4=Inputs!$CN204+1,Inputs!$CN204=Inputs!$CO204),AND(AV$4=Inputs!$CN204+2,Inputs!$CN204=Inputs!$CO204)),0,IF(AV$4=Inputs!$CN204,0.8,IF(AV$4=Inputs!$CN204+1,0.6,IF(AV$4=Inputs!$CN204+2,0.4,IF(AV$4=Inputs!$CO204,0.2,IF(AND(AV$4&gt;=Inputs!$CL204,AV$4&lt;Inputs!$CM204),(AV$4-Inputs!$CL204+1)/(Inputs!$AI204+1),0)))))))))</f>
        <v>0</v>
      </c>
      <c r="AW207" s="27">
        <f>IF(AND(Inputs!$CO204=0,AW$4&gt;=Inputs!$CM204),1,IF(AND(AW$4&gt;=Inputs!$CM204,AW$4&lt;Inputs!$CN204),1,IF(AND(AW$4=Inputs!$CN204,AW$4=Inputs!$CO204),1,IF(OR(AND(AW$4=Inputs!$CN204+1,Inputs!$CN204=Inputs!$CO204),AND(AW$4=Inputs!$CN204+2,Inputs!$CN204=Inputs!$CO204)),0,IF(AW$4=Inputs!$CN204,0.8,IF(AW$4=Inputs!$CN204+1,0.6,IF(AW$4=Inputs!$CN204+2,0.4,IF(AW$4=Inputs!$CO204,0.2,IF(AND(AW$4&gt;=Inputs!$CL204,AW$4&lt;Inputs!$CM204),(AW$4-Inputs!$CL204+1)/(Inputs!$AI204+1),0)))))))))</f>
        <v>0</v>
      </c>
      <c r="AX207" s="27">
        <f>IF(AND(Inputs!$CO204=0,AX$4&gt;=Inputs!$CM204),1,IF(AND(AX$4&gt;=Inputs!$CM204,AX$4&lt;Inputs!$CN204),1,IF(AND(AX$4=Inputs!$CN204,AX$4=Inputs!$CO204),1,IF(OR(AND(AX$4=Inputs!$CN204+1,Inputs!$CN204=Inputs!$CO204),AND(AX$4=Inputs!$CN204+2,Inputs!$CN204=Inputs!$CO204)),0,IF(AX$4=Inputs!$CN204,0.8,IF(AX$4=Inputs!$CN204+1,0.6,IF(AX$4=Inputs!$CN204+2,0.4,IF(AX$4=Inputs!$CO204,0.2,IF(AND(AX$4&gt;=Inputs!$CL204,AX$4&lt;Inputs!$CM204),(AX$4-Inputs!$CL204+1)/(Inputs!$AI204+1),0)))))))))</f>
        <v>0</v>
      </c>
      <c r="AY207" s="27">
        <f>IF(AND(Inputs!$CO204=0,AY$4&gt;=Inputs!$CM204),1,IF(AND(AY$4&gt;=Inputs!$CM204,AY$4&lt;Inputs!$CN204),1,IF(AND(AY$4=Inputs!$CN204,AY$4=Inputs!$CO204),1,IF(OR(AND(AY$4=Inputs!$CN204+1,Inputs!$CN204=Inputs!$CO204),AND(AY$4=Inputs!$CN204+2,Inputs!$CN204=Inputs!$CO204)),0,IF(AY$4=Inputs!$CN204,0.8,IF(AY$4=Inputs!$CN204+1,0.6,IF(AY$4=Inputs!$CN204+2,0.4,IF(AY$4=Inputs!$CO204,0.2,IF(AND(AY$4&gt;=Inputs!$CL204,AY$4&lt;Inputs!$CM204),(AY$4-Inputs!$CL204+1)/(Inputs!$AI204+1),0)))))))))</f>
        <v>0</v>
      </c>
      <c r="AZ207" s="27">
        <f>IF(AND(Inputs!$CO204=0,AZ$4&gt;=Inputs!$CM204),1,IF(AND(AZ$4&gt;=Inputs!$CM204,AZ$4&lt;Inputs!$CN204),1,IF(AND(AZ$4=Inputs!$CN204,AZ$4=Inputs!$CO204),1,IF(OR(AND(AZ$4=Inputs!$CN204+1,Inputs!$CN204=Inputs!$CO204),AND(AZ$4=Inputs!$CN204+2,Inputs!$CN204=Inputs!$CO204)),0,IF(AZ$4=Inputs!$CN204,0.8,IF(AZ$4=Inputs!$CN204+1,0.6,IF(AZ$4=Inputs!$CN204+2,0.4,IF(AZ$4=Inputs!$CO204,0.2,IF(AND(AZ$4&gt;=Inputs!$CL204,AZ$4&lt;Inputs!$CM204),(AZ$4-Inputs!$CL204+1)/(Inputs!$AI204+1),0)))))))))</f>
        <v>0</v>
      </c>
      <c r="BA207" s="27">
        <f>IF(AND(Inputs!$CO204=0,BA$4&gt;=Inputs!$CM204),1,IF(AND(BA$4&gt;=Inputs!$CM204,BA$4&lt;Inputs!$CN204),1,IF(AND(BA$4=Inputs!$CN204,BA$4=Inputs!$CO204),1,IF(OR(AND(BA$4=Inputs!$CN204+1,Inputs!$CN204=Inputs!$CO204),AND(BA$4=Inputs!$CN204+2,Inputs!$CN204=Inputs!$CO204)),0,IF(BA$4=Inputs!$CN204,0.8,IF(BA$4=Inputs!$CN204+1,0.6,IF(BA$4=Inputs!$CN204+2,0.4,IF(BA$4=Inputs!$CO204,0.2,IF(AND(BA$4&gt;=Inputs!$CL204,BA$4&lt;Inputs!$CM204),(BA$4-Inputs!$CL204+1)/(Inputs!$AI204+1),0)))))))))</f>
        <v>0</v>
      </c>
      <c r="BB207" s="27">
        <f>IF(AND(Inputs!$CO204=0,BB$4&gt;=Inputs!$CM204),1,IF(AND(BB$4&gt;=Inputs!$CM204,BB$4&lt;Inputs!$CN204),1,IF(AND(BB$4=Inputs!$CN204,BB$4=Inputs!$CO204),1,IF(OR(AND(BB$4=Inputs!$CN204+1,Inputs!$CN204=Inputs!$CO204),AND(BB$4=Inputs!$CN204+2,Inputs!$CN204=Inputs!$CO204)),0,IF(BB$4=Inputs!$CN204,0.8,IF(BB$4=Inputs!$CN204+1,0.6,IF(BB$4=Inputs!$CN204+2,0.4,IF(BB$4=Inputs!$CO204,0.2,IF(AND(BB$4&gt;=Inputs!$CL204,BB$4&lt;Inputs!$CM204),(BB$4-Inputs!$CL204+1)/(Inputs!$AI204+1),0)))))))))</f>
        <v>0</v>
      </c>
      <c r="BC207" s="27">
        <f>IF(AND(Inputs!$CO204=0,BC$4&gt;=Inputs!$CM204),1,IF(AND(BC$4&gt;=Inputs!$CM204,BC$4&lt;Inputs!$CN204),1,IF(AND(BC$4=Inputs!$CN204,BC$4=Inputs!$CO204),1,IF(OR(AND(BC$4=Inputs!$CN204+1,Inputs!$CN204=Inputs!$CO204),AND(BC$4=Inputs!$CN204+2,Inputs!$CN204=Inputs!$CO204)),0,IF(BC$4=Inputs!$CN204,0.8,IF(BC$4=Inputs!$CN204+1,0.6,IF(BC$4=Inputs!$CN204+2,0.4,IF(BC$4=Inputs!$CO204,0.2,IF(AND(BC$4&gt;=Inputs!$CL204,BC$4&lt;Inputs!$CM204),(BC$4-Inputs!$CL204+1)/(Inputs!$AI204+1),0)))))))))</f>
        <v>0</v>
      </c>
      <c r="BD207" s="27">
        <f>IF(AND(Inputs!$CO204=0,BD$4&gt;=Inputs!$CM204),1,IF(AND(BD$4&gt;=Inputs!$CM204,BD$4&lt;Inputs!$CN204),1,IF(AND(BD$4=Inputs!$CN204,BD$4=Inputs!$CO204),1,IF(OR(AND(BD$4=Inputs!$CN204+1,Inputs!$CN204=Inputs!$CO204),AND(BD$4=Inputs!$CN204+2,Inputs!$CN204=Inputs!$CO204)),0,IF(BD$4=Inputs!$CN204,0.8,IF(BD$4=Inputs!$CN204+1,0.6,IF(BD$4=Inputs!$CN204+2,0.4,IF(BD$4=Inputs!$CO204,0.2,IF(AND(BD$4&gt;=Inputs!$CL204,BD$4&lt;Inputs!$CM204),(BD$4-Inputs!$CL204+1)/(Inputs!$AI204+1),0)))))))))</f>
        <v>0</v>
      </c>
      <c r="BE207" s="27">
        <f>IF(AND(Inputs!$CO204=0,BE$4&gt;=Inputs!$CM204),1,IF(AND(BE$4&gt;=Inputs!$CM204,BE$4&lt;Inputs!$CN204),1,IF(AND(BE$4=Inputs!$CN204,BE$4=Inputs!$CO204),1,IF(OR(AND(BE$4=Inputs!$CN204+1,Inputs!$CN204=Inputs!$CO204),AND(BE$4=Inputs!$CN204+2,Inputs!$CN204=Inputs!$CO204)),0,IF(BE$4=Inputs!$CN204,0.8,IF(BE$4=Inputs!$CN204+1,0.6,IF(BE$4=Inputs!$CN204+2,0.4,IF(BE$4=Inputs!$CO204,0.2,IF(AND(BE$4&gt;=Inputs!$CL204,BE$4&lt;Inputs!$CM204),(BE$4-Inputs!$CL204+1)/(Inputs!$AI204+1),0)))))))))</f>
        <v>0</v>
      </c>
      <c r="BF207" s="27">
        <f>IF(AND(Inputs!$CO204=0,BF$4&gt;=Inputs!$CM204),1,IF(AND(BF$4&gt;=Inputs!$CM204,BF$4&lt;Inputs!$CN204),1,IF(AND(BF$4=Inputs!$CN204,BF$4=Inputs!$CO204),1,IF(OR(AND(BF$4=Inputs!$CN204+1,Inputs!$CN204=Inputs!$CO204),AND(BF$4=Inputs!$CN204+2,Inputs!$CN204=Inputs!$CO204)),0,IF(BF$4=Inputs!$CN204,0.8,IF(BF$4=Inputs!$CN204+1,0.6,IF(BF$4=Inputs!$CN204+2,0.4,IF(BF$4=Inputs!$CO204,0.2,IF(AND(BF$4&gt;=Inputs!$CL204,BF$4&lt;Inputs!$CM204),(BF$4-Inputs!$CL204+1)/(Inputs!$AI204+1),0)))))))))</f>
        <v>0</v>
      </c>
      <c r="BG207" s="27">
        <f>IF(AND(Inputs!$CO204=0,BG$4&gt;=Inputs!$CM204),1,IF(AND(BG$4&gt;=Inputs!$CM204,BG$4&lt;Inputs!$CN204),1,IF(AND(BG$4=Inputs!$CN204,BG$4=Inputs!$CO204),1,IF(OR(AND(BG$4=Inputs!$CN204+1,Inputs!$CN204=Inputs!$CO204),AND(BG$4=Inputs!$CN204+2,Inputs!$CN204=Inputs!$CO204)),0,IF(BG$4=Inputs!$CN204,0.8,IF(BG$4=Inputs!$CN204+1,0.6,IF(BG$4=Inputs!$CN204+2,0.4,IF(BG$4=Inputs!$CO204,0.2,IF(AND(BG$4&gt;=Inputs!$CL204,BG$4&lt;Inputs!$CM204),(BG$4-Inputs!$CL204+1)/(Inputs!$AI204+1),0)))))))))</f>
        <v>0</v>
      </c>
      <c r="BH207" s="27">
        <f>IF(AND(Inputs!$CO204=0,BH$4&gt;=Inputs!$CM204),1,IF(AND(BH$4&gt;=Inputs!$CM204,BH$4&lt;Inputs!$CN204),1,IF(AND(BH$4=Inputs!$CN204,BH$4=Inputs!$CO204),1,IF(OR(AND(BH$4=Inputs!$CN204+1,Inputs!$CN204=Inputs!$CO204),AND(BH$4=Inputs!$CN204+2,Inputs!$CN204=Inputs!$CO204)),0,IF(BH$4=Inputs!$CN204,0.8,IF(BH$4=Inputs!$CN204+1,0.6,IF(BH$4=Inputs!$CN204+2,0.4,IF(BH$4=Inputs!$CO204,0.2,IF(AND(BH$4&gt;=Inputs!$CL204,BH$4&lt;Inputs!$CM204),(BH$4-Inputs!$CL204+1)/(Inputs!$AI204+1),0)))))))))</f>
        <v>0</v>
      </c>
      <c r="BI207" s="27">
        <f>IF(AND(Inputs!$CO204=0,BI$4&gt;=Inputs!$CM204),1,IF(AND(BI$4&gt;=Inputs!$CM204,BI$4&lt;Inputs!$CN204),1,IF(AND(BI$4=Inputs!$CN204,BI$4=Inputs!$CO204),1,IF(OR(AND(BI$4=Inputs!$CN204+1,Inputs!$CN204=Inputs!$CO204),AND(BI$4=Inputs!$CN204+2,Inputs!$CN204=Inputs!$CO204)),0,IF(BI$4=Inputs!$CN204,0.8,IF(BI$4=Inputs!$CN204+1,0.6,IF(BI$4=Inputs!$CN204+2,0.4,IF(BI$4=Inputs!$CO204,0.2,IF(AND(BI$4&gt;=Inputs!$CL204,BI$4&lt;Inputs!$CM204),(BI$4-Inputs!$CL204+1)/(Inputs!$AI204+1),0)))))))))</f>
        <v>0</v>
      </c>
      <c r="BJ207" s="27">
        <f>IF(AND(Inputs!$CO204=0,BJ$4&gt;=Inputs!$CM204),1,IF(AND(BJ$4&gt;=Inputs!$CM204,BJ$4&lt;Inputs!$CN204),1,IF(AND(BJ$4=Inputs!$CN204,BJ$4=Inputs!$CO204),1,IF(OR(AND(BJ$4=Inputs!$CN204+1,Inputs!$CN204=Inputs!$CO204),AND(BJ$4=Inputs!$CN204+2,Inputs!$CN204=Inputs!$CO204)),0,IF(BJ$4=Inputs!$CN204,0.8,IF(BJ$4=Inputs!$CN204+1,0.6,IF(BJ$4=Inputs!$CN204+2,0.4,IF(BJ$4=Inputs!$CO204,0.2,IF(AND(BJ$4&gt;=Inputs!$CL204,BJ$4&lt;Inputs!$CM204),(BJ$4-Inputs!$CL204+1)/(Inputs!$AI204+1),0)))))))))</f>
        <v>0</v>
      </c>
      <c r="BK207" s="27">
        <f>IF(AND(Inputs!$CO204=0,BK$4&gt;=Inputs!$CM204),1,IF(AND(BK$4&gt;=Inputs!$CM204,BK$4&lt;Inputs!$CN204),1,IF(AND(BK$4=Inputs!$CN204,BK$4=Inputs!$CO204),1,IF(OR(AND(BK$4=Inputs!$CN204+1,Inputs!$CN204=Inputs!$CO204),AND(BK$4=Inputs!$CN204+2,Inputs!$CN204=Inputs!$CO204)),0,IF(BK$4=Inputs!$CN204,0.8,IF(BK$4=Inputs!$CN204+1,0.6,IF(BK$4=Inputs!$CN204+2,0.4,IF(BK$4=Inputs!$CO204,0.2,IF(AND(BK$4&gt;=Inputs!$CL204,BK$4&lt;Inputs!$CM204),(BK$4-Inputs!$CL204+1)/(Inputs!$AI204+1),0)))))))))</f>
        <v>0</v>
      </c>
      <c r="BL207" s="27">
        <f>IF(AND(Inputs!$CO204=0,BL$4&gt;=Inputs!$CM204),1,IF(AND(BL$4&gt;=Inputs!$CM204,BL$4&lt;Inputs!$CN204),1,IF(AND(BL$4=Inputs!$CN204,BL$4=Inputs!$CO204),1,IF(OR(AND(BL$4=Inputs!$CN204+1,Inputs!$CN204=Inputs!$CO204),AND(BL$4=Inputs!$CN204+2,Inputs!$CN204=Inputs!$CO204)),0,IF(BL$4=Inputs!$CN204,0.8,IF(BL$4=Inputs!$CN204+1,0.6,IF(BL$4=Inputs!$CN204+2,0.4,IF(BL$4=Inputs!$CO204,0.2,IF(AND(BL$4&gt;=Inputs!$CL204,BL$4&lt;Inputs!$CM204),(BL$4-Inputs!$CL204+1)/(Inputs!$AI204+1),0)))))))))</f>
        <v>0</v>
      </c>
      <c r="BM207" s="27">
        <f>IF(AND(Inputs!$CO204=0,BM$4&gt;=Inputs!$CM204),1,IF(AND(BM$4&gt;=Inputs!$CM204,BM$4&lt;Inputs!$CN204),1,IF(AND(BM$4=Inputs!$CN204,BM$4=Inputs!$CO204),1,IF(OR(AND(BM$4=Inputs!$CN204+1,Inputs!$CN204=Inputs!$CO204),AND(BM$4=Inputs!$CN204+2,Inputs!$CN204=Inputs!$CO204)),0,IF(BM$4=Inputs!$CN204,0.8,IF(BM$4=Inputs!$CN204+1,0.6,IF(BM$4=Inputs!$CN204+2,0.4,IF(BM$4=Inputs!$CO204,0.2,IF(AND(BM$4&gt;=Inputs!$CL204,BM$4&lt;Inputs!$CM204),(BM$4-Inputs!$CL204+1)/(Inputs!$AI204+1),0)))))))))</f>
        <v>0</v>
      </c>
      <c r="BO207" s="46" t="str">
        <f>IF(Inputs!$B204="","",(ROUND(Inputs!$BC204*AJ207,0)))</f>
        <v/>
      </c>
      <c r="BP207" s="46" t="str">
        <f>IF(Inputs!$B204="","",(ROUND(Inputs!$BC204*AK207,0)))</f>
        <v/>
      </c>
      <c r="BQ207" s="46" t="str">
        <f>IF(Inputs!$B204="","",(ROUND(Inputs!$BC204*AL207,0)))</f>
        <v/>
      </c>
      <c r="BR207" s="46" t="str">
        <f>IF(Inputs!$B204="","",(ROUND(Inputs!$BC204*AM207,0)))</f>
        <v/>
      </c>
      <c r="BS207" s="46" t="str">
        <f>IF(Inputs!$B204="","",(ROUND(Inputs!$BC204*AN207,0)))</f>
        <v/>
      </c>
      <c r="BT207" s="46" t="str">
        <f>IF(Inputs!$B204="","",(ROUND(Inputs!$BC204*AO207,0)))</f>
        <v/>
      </c>
      <c r="BU207" s="46" t="str">
        <f>IF(Inputs!$B204="","",(ROUND(Inputs!$BC204*AP207,0)))</f>
        <v/>
      </c>
      <c r="BV207" s="46" t="str">
        <f>IF(Inputs!$B204="","",(ROUND(Inputs!$BC204*AQ207,0)))</f>
        <v/>
      </c>
      <c r="BW207" s="46" t="str">
        <f>IF(Inputs!$B204="","",(ROUND(Inputs!$BC204*AR207,0)))</f>
        <v/>
      </c>
      <c r="BX207" s="46" t="str">
        <f>IF(Inputs!$B204="","",(ROUND(Inputs!$BC204*AS207,0)))</f>
        <v/>
      </c>
      <c r="BY207" s="46" t="str">
        <f>IF(Inputs!$B204="","",(ROUND(Inputs!$BC204*AT207,0)))</f>
        <v/>
      </c>
      <c r="BZ207" s="46" t="str">
        <f>IF(Inputs!$B204="","",(ROUND(Inputs!$BC204*AU207,0)))</f>
        <v/>
      </c>
      <c r="CA207" s="46" t="str">
        <f>IF(Inputs!$B204="","",(ROUND(Inputs!$BC204*AV207,0)))</f>
        <v/>
      </c>
      <c r="CB207" s="46" t="str">
        <f>IF(Inputs!$B204="","",(ROUND(Inputs!$BC204*AW207,0)))</f>
        <v/>
      </c>
      <c r="CC207" s="46" t="str">
        <f>IF(Inputs!$B204="","",(ROUND(Inputs!$BC204*AX207,0)))</f>
        <v/>
      </c>
      <c r="CD207" s="46" t="str">
        <f>IF(Inputs!$B204="","",(ROUND(Inputs!$BC204*AY207,0)))</f>
        <v/>
      </c>
      <c r="CE207" s="46" t="str">
        <f>IF(Inputs!$B204="","",(ROUND(Inputs!$BC204*AZ207,0)))</f>
        <v/>
      </c>
      <c r="CF207" s="46" t="str">
        <f>IF(Inputs!$B204="","",(ROUND(Inputs!$BC204*BA207,0)))</f>
        <v/>
      </c>
      <c r="CG207" s="46" t="str">
        <f>IF(Inputs!$B204="","",(ROUND(Inputs!$BC204*BB207,0)))</f>
        <v/>
      </c>
      <c r="CH207" s="46" t="str">
        <f>IF(Inputs!$B204="","",(ROUND(Inputs!$BC204*BC207,0)))</f>
        <v/>
      </c>
      <c r="CI207" s="46" t="str">
        <f>IF(Inputs!$B204="","",(ROUND(Inputs!$BC204*BD207,0)))</f>
        <v/>
      </c>
      <c r="CJ207" s="46" t="str">
        <f>IF(Inputs!$B204="","",(ROUND(Inputs!$BC204*BE207,0)))</f>
        <v/>
      </c>
      <c r="CK207" s="46" t="str">
        <f>IF(Inputs!$B204="","",(ROUND(Inputs!$BC204*BF207,0)))</f>
        <v/>
      </c>
      <c r="CL207" s="46" t="str">
        <f>IF(Inputs!$B204="","",(ROUND(Inputs!$BC204*BG207,0)))</f>
        <v/>
      </c>
      <c r="CM207" s="46" t="str">
        <f>IF(Inputs!$B204="","",(ROUND(Inputs!$BC204*BH207,0)))</f>
        <v/>
      </c>
      <c r="CN207" s="46" t="str">
        <f>IF(Inputs!$B204="","",(ROUND(Inputs!$BC204*BI207,0)))</f>
        <v/>
      </c>
      <c r="CO207" s="46" t="str">
        <f>IF(Inputs!$B204="","",(ROUND(Inputs!$BC204*BJ207,0)))</f>
        <v/>
      </c>
      <c r="CP207" s="46" t="str">
        <f>IF(Inputs!$B204="","",(ROUND(Inputs!$BC204*BK207,0)))</f>
        <v/>
      </c>
      <c r="CQ207" s="46" t="str">
        <f>IF(Inputs!$B204="","",(ROUND(Inputs!$BC204*BL207,0)))</f>
        <v/>
      </c>
      <c r="CR207" s="46" t="str">
        <f>IF(Inputs!$B204="","",(ROUND(Inputs!$BC204*BM207,0)))</f>
        <v/>
      </c>
      <c r="CV207" s="46" t="str">
        <f>IF(A207="","",IF(AND(CV$4&lt;=Inputs!$CQ204,CV$4&gt;=Inputs!$CP204),Inputs!$AR204/(Inputs!$CQ204-Inputs!$CP204+1),0)+IF(CV$4=Inputs!$CL204,Inputs!$BD204,0))</f>
        <v/>
      </c>
      <c r="CW207" s="46" t="str">
        <f>IF(B207="","",IF(AND(CW$4&lt;=Inputs!$CQ204,CW$4&gt;=Inputs!$CP204),Inputs!$AR204/(Inputs!$CQ204-Inputs!$CP204+1),0)+IF(CW$4=Inputs!$CL204,Inputs!$BD204,0))</f>
        <v/>
      </c>
      <c r="CX207" s="46" t="str">
        <f>IF(C207="","",IF(AND(CX$4&lt;=Inputs!$CQ204,CX$4&gt;=Inputs!$CP204),Inputs!$AR204/(Inputs!$CQ204-Inputs!$CP204+1),0)+IF(CX$4=Inputs!$CL204,Inputs!$BD204,0))</f>
        <v/>
      </c>
      <c r="CY207" s="46" t="str">
        <f>IF(D207="","",IF(AND(CY$4&lt;=Inputs!$CQ204,CY$4&gt;=Inputs!$CP204),Inputs!$AR204/(Inputs!$CQ204-Inputs!$CP204+1),0)+IF(CY$4=Inputs!$CL204,Inputs!$BD204,0))</f>
        <v/>
      </c>
      <c r="CZ207" s="46" t="str">
        <f>IF(E207="","",IF(AND(CZ$4&lt;=Inputs!$CQ204,CZ$4&gt;=Inputs!$CP204),Inputs!$AR204/(Inputs!$CQ204-Inputs!$CP204+1),0)+IF(CZ$4=Inputs!$CL204,Inputs!$BD204,0))</f>
        <v/>
      </c>
      <c r="DA207" s="46" t="str">
        <f>IF(F207="","",IF(AND(DA$4&lt;=Inputs!$CQ204,DA$4&gt;=Inputs!$CP204),Inputs!$AR204/(Inputs!$CQ204-Inputs!$CP204+1),0)+IF(DA$4=Inputs!$CL204,Inputs!$BD204,0))</f>
        <v/>
      </c>
      <c r="DB207" s="46" t="str">
        <f>IF(G207="","",IF(AND(DB$4&lt;=Inputs!$CQ204,DB$4&gt;=Inputs!$CP204),Inputs!$AR204/(Inputs!$CQ204-Inputs!$CP204+1),0)+IF(DB$4=Inputs!$CL204,Inputs!$BD204,0))</f>
        <v/>
      </c>
      <c r="DC207" s="46" t="str">
        <f>IF(H207="","",IF(AND(DC$4&lt;=Inputs!$CQ204,DC$4&gt;=Inputs!$CP204),Inputs!$AR204/(Inputs!$CQ204-Inputs!$CP204+1),0)+IF(DC$4=Inputs!$CL204,Inputs!$BD204,0))</f>
        <v/>
      </c>
      <c r="DD207" s="46" t="str">
        <f>IF(I207="","",IF(AND(DD$4&lt;=Inputs!$CQ204,DD$4&gt;=Inputs!$CP204),Inputs!$AR204/(Inputs!$CQ204-Inputs!$CP204+1),0)+IF(DD$4=Inputs!$CL204,Inputs!$BD204,0))</f>
        <v/>
      </c>
      <c r="DE207" s="46" t="str">
        <f>IF(J207="","",IF(AND(DE$4&lt;=Inputs!$CQ204,DE$4&gt;=Inputs!$CP204),Inputs!$AR204/(Inputs!$CQ204-Inputs!$CP204+1),0)+IF(DE$4=Inputs!$CL204,Inputs!$BD204,0))</f>
        <v/>
      </c>
      <c r="DF207" s="46" t="str">
        <f>IF(K207="","",IF(AND(DF$4&lt;=Inputs!$CQ204,DF$4&gt;=Inputs!$CP204),Inputs!$AR204/(Inputs!$CQ204-Inputs!$CP204+1),0)+IF(DF$4=Inputs!$CL204,Inputs!$BD204,0))</f>
        <v/>
      </c>
      <c r="DG207" s="46" t="str">
        <f>IF(L207="","",IF(AND(DG$4&lt;=Inputs!$CQ204,DG$4&gt;=Inputs!$CP204),Inputs!$AR204/(Inputs!$CQ204-Inputs!$CP204+1),0)+IF(DG$4=Inputs!$CL204,Inputs!$BD204,0))</f>
        <v/>
      </c>
      <c r="DH207" s="46" t="str">
        <f>IF(M207="","",IF(AND(DH$4&lt;=Inputs!$CQ204,DH$4&gt;=Inputs!$CP204),Inputs!$AR204/(Inputs!$CQ204-Inputs!$CP204+1),0)+IF(DH$4=Inputs!$CL204,Inputs!$BD204,0))</f>
        <v/>
      </c>
      <c r="DI207" s="46" t="str">
        <f>IF(N207="","",IF(AND(DI$4&lt;=Inputs!$CQ204,DI$4&gt;=Inputs!$CP204),Inputs!$AR204/(Inputs!$CQ204-Inputs!$CP204+1),0)+IF(DI$4=Inputs!$CL204,Inputs!$BD204,0))</f>
        <v/>
      </c>
      <c r="DJ207" s="46" t="str">
        <f>IF(O207="","",IF(AND(DJ$4&lt;=Inputs!$CQ204,DJ$4&gt;=Inputs!$CP204),Inputs!$AR204/(Inputs!$CQ204-Inputs!$CP204+1),0)+IF(DJ$4=Inputs!$CL204,Inputs!$BD204,0))</f>
        <v/>
      </c>
      <c r="DK207" s="46" t="str">
        <f>IF(P207="","",IF(AND(DK$4&lt;=Inputs!$CQ204,DK$4&gt;=Inputs!$CP204),Inputs!$AR204/(Inputs!$CQ204-Inputs!$CP204+1),0)+IF(DK$4=Inputs!$CL204,Inputs!$BD204,0))</f>
        <v/>
      </c>
      <c r="DL207" s="46" t="str">
        <f>IF(Q207="","",IF(AND(DL$4&lt;=Inputs!$CQ204,DL$4&gt;=Inputs!$CP204),Inputs!$AR204/(Inputs!$CQ204-Inputs!$CP204+1),0)+IF(DL$4=Inputs!$CL204,Inputs!$BD204,0))</f>
        <v/>
      </c>
      <c r="DM207" s="46" t="str">
        <f>IF(R207="","",IF(AND(DM$4&lt;=Inputs!$CQ204,DM$4&gt;=Inputs!$CP204),Inputs!$AR204/(Inputs!$CQ204-Inputs!$CP204+1),0)+IF(DM$4=Inputs!$CL204,Inputs!$BD204,0))</f>
        <v/>
      </c>
      <c r="DN207" s="46" t="str">
        <f>IF(S207="","",IF(AND(DN$4&lt;=Inputs!$CQ204,DN$4&gt;=Inputs!$CP204),Inputs!$AR204/(Inputs!$CQ204-Inputs!$CP204+1),0)+IF(DN$4=Inputs!$CL204,Inputs!$BD204,0))</f>
        <v/>
      </c>
      <c r="DO207" s="46" t="str">
        <f>IF(T207="","",IF(AND(DO$4&lt;=Inputs!$CQ204,DO$4&gt;=Inputs!$CP204),Inputs!$AR204/(Inputs!$CQ204-Inputs!$CP204+1),0)+IF(DO$4=Inputs!$CL204,Inputs!$BD204,0))</f>
        <v/>
      </c>
      <c r="DP207" s="46" t="str">
        <f>IF(U207="","",IF(AND(DP$4&lt;=Inputs!$CQ204,DP$4&gt;=Inputs!$CP204),Inputs!$AR204/(Inputs!$CQ204-Inputs!$CP204+1),0)+IF(DP$4=Inputs!$CL204,Inputs!$BD204,0))</f>
        <v/>
      </c>
      <c r="DQ207" s="46" t="str">
        <f>IF(V207="","",IF(AND(DQ$4&lt;=Inputs!$CQ204,DQ$4&gt;=Inputs!$CP204),Inputs!$AR204/(Inputs!$CQ204-Inputs!$CP204+1),0)+IF(DQ$4=Inputs!$CL204,Inputs!$BD204,0))</f>
        <v/>
      </c>
      <c r="DR207" s="46" t="str">
        <f>IF(W207="","",IF(AND(DR$4&lt;=Inputs!$CQ204,DR$4&gt;=Inputs!$CP204),Inputs!$AR204/(Inputs!$CQ204-Inputs!$CP204+1),0)+IF(DR$4=Inputs!$CL204,Inputs!$BD204,0))</f>
        <v/>
      </c>
      <c r="DS207" s="46" t="str">
        <f>IF(X207="","",IF(AND(DS$4&lt;=Inputs!$CQ204,DS$4&gt;=Inputs!$CP204),Inputs!$AR204/(Inputs!$CQ204-Inputs!$CP204+1),0)+IF(DS$4=Inputs!$CL204,Inputs!$BD204,0))</f>
        <v/>
      </c>
      <c r="DT207" s="46" t="str">
        <f>IF(Y207="","",IF(AND(DT$4&lt;=Inputs!$CQ204,DT$4&gt;=Inputs!$CP204),Inputs!$AR204/(Inputs!$CQ204-Inputs!$CP204+1),0)+IF(DT$4=Inputs!$CL204,Inputs!$BD204,0))</f>
        <v/>
      </c>
      <c r="DU207" s="46" t="str">
        <f>IF(Z207="","",IF(AND(DU$4&lt;=Inputs!$CQ204,DU$4&gt;=Inputs!$CP204),Inputs!$AR204/(Inputs!$CQ204-Inputs!$CP204+1),0)+IF(DU$4=Inputs!$CL204,Inputs!$BD204,0))</f>
        <v/>
      </c>
      <c r="DV207" s="46" t="str">
        <f>IF(AA207="","",IF(AND(DV$4&lt;=Inputs!$CQ204,DV$4&gt;=Inputs!$CP204),Inputs!$AR204/(Inputs!$CQ204-Inputs!$CP204+1),0)+IF(DV$4=Inputs!$CL204,Inputs!$BD204,0))</f>
        <v/>
      </c>
      <c r="DW207" s="46" t="str">
        <f>IF(AB207="","",IF(AND(DW$4&lt;=Inputs!$CQ204,DW$4&gt;=Inputs!$CP204),Inputs!$AR204/(Inputs!$CQ204-Inputs!$CP204+1),0)+IF(DW$4=Inputs!$CL204,Inputs!$BD204,0))</f>
        <v/>
      </c>
      <c r="DX207" s="46" t="str">
        <f>IF(AC207="","",IF(AND(DX$4&lt;=Inputs!$CQ204,DX$4&gt;=Inputs!$CP204),Inputs!$AR204/(Inputs!$CQ204-Inputs!$CP204+1),0)+IF(DX$4=Inputs!$CL204,Inputs!$BD204,0))</f>
        <v/>
      </c>
      <c r="DY207" s="46" t="str">
        <f>IF(AD207="","",IF(AND(DY$4&lt;=Inputs!$CQ204,DY$4&gt;=Inputs!$CP204),Inputs!$AR204/(Inputs!$CQ204-Inputs!$CP204+1),0)+IF(DY$4=Inputs!$CL204,Inputs!$BD204,0))</f>
        <v/>
      </c>
      <c r="DZ207" s="46" t="str">
        <f t="shared" si="10"/>
        <v/>
      </c>
    </row>
    <row r="208" spans="1:130">
      <c r="A208" s="7" t="str">
        <f>IF(Inputs!A205="","",Inputs!A205)</f>
        <v/>
      </c>
      <c r="B208" t="str">
        <f>IF(Inputs!B205="","",Inputs!B205)</f>
        <v/>
      </c>
      <c r="C208" s="46" t="str">
        <f>IF(Inputs!$B205="","",BO208-CV208)</f>
        <v/>
      </c>
      <c r="D208" s="46" t="str">
        <f>IF(Inputs!$B205="","",BP208-CW208)</f>
        <v/>
      </c>
      <c r="E208" s="46" t="str">
        <f>IF(Inputs!$B205="","",BQ208-CX208)</f>
        <v/>
      </c>
      <c r="F208" s="46" t="str">
        <f>IF(Inputs!$B205="","",BR208-CY208)</f>
        <v/>
      </c>
      <c r="G208" s="46" t="str">
        <f>IF(Inputs!$B205="","",BS208-CZ208)</f>
        <v/>
      </c>
      <c r="H208" s="46" t="str">
        <f>IF(Inputs!$B205="","",BT208-DA208)</f>
        <v/>
      </c>
      <c r="I208" s="46" t="str">
        <f>IF(Inputs!$B205="","",BU208-DB208)</f>
        <v/>
      </c>
      <c r="J208" s="46" t="str">
        <f>IF(Inputs!$B205="","",BV208-DC208)</f>
        <v/>
      </c>
      <c r="K208" s="46" t="str">
        <f>IF(Inputs!$B205="","",BW208-DD208)</f>
        <v/>
      </c>
      <c r="L208" s="46" t="str">
        <f>IF(Inputs!$B205="","",BX208-DE208)</f>
        <v/>
      </c>
      <c r="M208" s="46" t="str">
        <f>IF(Inputs!$B205="","",BY208-DF208)</f>
        <v/>
      </c>
      <c r="N208" s="46" t="str">
        <f>IF(Inputs!$B205="","",BZ208-DG208)</f>
        <v/>
      </c>
      <c r="O208" s="46" t="str">
        <f>IF(Inputs!$B205="","",CA208-DH208)</f>
        <v/>
      </c>
      <c r="P208" s="46" t="str">
        <f>IF(Inputs!$B205="","",CB208-DI208)</f>
        <v/>
      </c>
      <c r="Q208" s="46" t="str">
        <f>IF(Inputs!$B205="","",CC208-DJ208)</f>
        <v/>
      </c>
      <c r="R208" s="46" t="str">
        <f>IF(Inputs!$B205="","",CD208-DK208)</f>
        <v/>
      </c>
      <c r="S208" s="46" t="str">
        <f>IF(Inputs!$B205="","",CE208-DL208)</f>
        <v/>
      </c>
      <c r="T208" s="46" t="str">
        <f>IF(Inputs!$B205="","",CF208-DM208)</f>
        <v/>
      </c>
      <c r="U208" s="46" t="str">
        <f>IF(Inputs!$B205="","",CG208-DN208)</f>
        <v/>
      </c>
      <c r="V208" s="46" t="str">
        <f>IF(Inputs!$B205="","",CH208-DO208)</f>
        <v/>
      </c>
      <c r="W208" s="46" t="str">
        <f>IF(Inputs!$B205="","",CI208-DP208)</f>
        <v/>
      </c>
      <c r="X208" s="46" t="str">
        <f>IF(Inputs!$B205="","",CJ208-DQ208)</f>
        <v/>
      </c>
      <c r="Y208" s="46" t="str">
        <f>IF(Inputs!$B205="","",CK208-DR208)</f>
        <v/>
      </c>
      <c r="Z208" s="46" t="str">
        <f>IF(Inputs!$B205="","",CL208-DS208)</f>
        <v/>
      </c>
      <c r="AA208" s="46" t="str">
        <f>IF(Inputs!$B205="","",CM208-DT208)</f>
        <v/>
      </c>
      <c r="AB208" s="46" t="str">
        <f>IF(Inputs!$B205="","",CN208-DU208)</f>
        <v/>
      </c>
      <c r="AC208" s="46" t="str">
        <f>IF(Inputs!$B205="","",CO208-DV208)</f>
        <v/>
      </c>
      <c r="AD208" s="46" t="str">
        <f>IF(Inputs!$B205="","",CP208-DW208)</f>
        <v/>
      </c>
      <c r="AE208" s="46" t="str">
        <f>IF(Inputs!$B205="","",CQ208-DX208)</f>
        <v/>
      </c>
      <c r="AF208" s="46" t="str">
        <f>IF(Inputs!$B205="","",CR208-DY208)</f>
        <v/>
      </c>
      <c r="AG208" s="50" t="str">
        <f t="shared" si="11"/>
        <v/>
      </c>
      <c r="AH208" s="50"/>
      <c r="AJ208" s="27">
        <f>IF(AND(Inputs!$CO205=0,AJ$4&gt;=Inputs!$CM205),1,IF(AND(AJ$4&gt;=Inputs!$CM205,AJ$4&lt;Inputs!$CN205),1,IF(AND(AJ$4=Inputs!$CN205,AJ$4=Inputs!$CO205),1,IF(OR(AND(AJ$4=Inputs!$CN205+1,Inputs!$CN205=Inputs!$CO205),AND(AJ$4=Inputs!$CN205+2,Inputs!$CN205=Inputs!$CO205)),0,IF(AJ$4=Inputs!$CN205,0.8,IF(AJ$4=Inputs!$CN205+1,0.6,IF(AJ$4=Inputs!$CN205+2,0.4,IF(AJ$4=Inputs!$CO205,0.2,IF(AND(AJ$4&gt;=Inputs!$CL205,AJ$4&lt;Inputs!$CM205),(AJ$4-Inputs!$CL205+1)/(Inputs!$AI205+1),0)))))))))</f>
        <v>0</v>
      </c>
      <c r="AK208" s="27">
        <f>IF(AND(Inputs!$CO205=0,AK$4&gt;=Inputs!$CM205),1,IF(AND(AK$4&gt;=Inputs!$CM205,AK$4&lt;Inputs!$CN205),1,IF(AND(AK$4=Inputs!$CN205,AK$4=Inputs!$CO205),1,IF(OR(AND(AK$4=Inputs!$CN205+1,Inputs!$CN205=Inputs!$CO205),AND(AK$4=Inputs!$CN205+2,Inputs!$CN205=Inputs!$CO205)),0,IF(AK$4=Inputs!$CN205,0.8,IF(AK$4=Inputs!$CN205+1,0.6,IF(AK$4=Inputs!$CN205+2,0.4,IF(AK$4=Inputs!$CO205,0.2,IF(AND(AK$4&gt;=Inputs!$CL205,AK$4&lt;Inputs!$CM205),(AK$4-Inputs!$CL205+1)/(Inputs!$AI205+1),0)))))))))</f>
        <v>0</v>
      </c>
      <c r="AL208" s="27">
        <f>IF(AND(Inputs!$CO205=0,AL$4&gt;=Inputs!$CM205),1,IF(AND(AL$4&gt;=Inputs!$CM205,AL$4&lt;Inputs!$CN205),1,IF(AND(AL$4=Inputs!$CN205,AL$4=Inputs!$CO205),1,IF(OR(AND(AL$4=Inputs!$CN205+1,Inputs!$CN205=Inputs!$CO205),AND(AL$4=Inputs!$CN205+2,Inputs!$CN205=Inputs!$CO205)),0,IF(AL$4=Inputs!$CN205,0.8,IF(AL$4=Inputs!$CN205+1,0.6,IF(AL$4=Inputs!$CN205+2,0.4,IF(AL$4=Inputs!$CO205,0.2,IF(AND(AL$4&gt;=Inputs!$CL205,AL$4&lt;Inputs!$CM205),(AL$4-Inputs!$CL205+1)/(Inputs!$AI205+1),0)))))))))</f>
        <v>0</v>
      </c>
      <c r="AM208" s="27">
        <f>IF(AND(Inputs!$CO205=0,AM$4&gt;=Inputs!$CM205),1,IF(AND(AM$4&gt;=Inputs!$CM205,AM$4&lt;Inputs!$CN205),1,IF(AND(AM$4=Inputs!$CN205,AM$4=Inputs!$CO205),1,IF(OR(AND(AM$4=Inputs!$CN205+1,Inputs!$CN205=Inputs!$CO205),AND(AM$4=Inputs!$CN205+2,Inputs!$CN205=Inputs!$CO205)),0,IF(AM$4=Inputs!$CN205,0.8,IF(AM$4=Inputs!$CN205+1,0.6,IF(AM$4=Inputs!$CN205+2,0.4,IF(AM$4=Inputs!$CO205,0.2,IF(AND(AM$4&gt;=Inputs!$CL205,AM$4&lt;Inputs!$CM205),(AM$4-Inputs!$CL205+1)/(Inputs!$AI205+1),0)))))))))</f>
        <v>0</v>
      </c>
      <c r="AN208" s="27">
        <f>IF(AND(Inputs!$CO205=0,AN$4&gt;=Inputs!$CM205),1,IF(AND(AN$4&gt;=Inputs!$CM205,AN$4&lt;Inputs!$CN205),1,IF(AND(AN$4=Inputs!$CN205,AN$4=Inputs!$CO205),1,IF(OR(AND(AN$4=Inputs!$CN205+1,Inputs!$CN205=Inputs!$CO205),AND(AN$4=Inputs!$CN205+2,Inputs!$CN205=Inputs!$CO205)),0,IF(AN$4=Inputs!$CN205,0.8,IF(AN$4=Inputs!$CN205+1,0.6,IF(AN$4=Inputs!$CN205+2,0.4,IF(AN$4=Inputs!$CO205,0.2,IF(AND(AN$4&gt;=Inputs!$CL205,AN$4&lt;Inputs!$CM205),(AN$4-Inputs!$CL205+1)/(Inputs!$AI205+1),0)))))))))</f>
        <v>0</v>
      </c>
      <c r="AO208" s="27">
        <f>IF(AND(Inputs!$CO205=0,AO$4&gt;=Inputs!$CM205),1,IF(AND(AO$4&gt;=Inputs!$CM205,AO$4&lt;Inputs!$CN205),1,IF(AND(AO$4=Inputs!$CN205,AO$4=Inputs!$CO205),1,IF(OR(AND(AO$4=Inputs!$CN205+1,Inputs!$CN205=Inputs!$CO205),AND(AO$4=Inputs!$CN205+2,Inputs!$CN205=Inputs!$CO205)),0,IF(AO$4=Inputs!$CN205,0.8,IF(AO$4=Inputs!$CN205+1,0.6,IF(AO$4=Inputs!$CN205+2,0.4,IF(AO$4=Inputs!$CO205,0.2,IF(AND(AO$4&gt;=Inputs!$CL205,AO$4&lt;Inputs!$CM205),(AO$4-Inputs!$CL205+1)/(Inputs!$AI205+1),0)))))))))</f>
        <v>0</v>
      </c>
      <c r="AP208" s="27">
        <f>IF(AND(Inputs!$CO205=0,AP$4&gt;=Inputs!$CM205),1,IF(AND(AP$4&gt;=Inputs!$CM205,AP$4&lt;Inputs!$CN205),1,IF(AND(AP$4=Inputs!$CN205,AP$4=Inputs!$CO205),1,IF(OR(AND(AP$4=Inputs!$CN205+1,Inputs!$CN205=Inputs!$CO205),AND(AP$4=Inputs!$CN205+2,Inputs!$CN205=Inputs!$CO205)),0,IF(AP$4=Inputs!$CN205,0.8,IF(AP$4=Inputs!$CN205+1,0.6,IF(AP$4=Inputs!$CN205+2,0.4,IF(AP$4=Inputs!$CO205,0.2,IF(AND(AP$4&gt;=Inputs!$CL205,AP$4&lt;Inputs!$CM205),(AP$4-Inputs!$CL205+1)/(Inputs!$AI205+1),0)))))))))</f>
        <v>0</v>
      </c>
      <c r="AQ208" s="27">
        <f>IF(AND(Inputs!$CO205=0,AQ$4&gt;=Inputs!$CM205),1,IF(AND(AQ$4&gt;=Inputs!$CM205,AQ$4&lt;Inputs!$CN205),1,IF(AND(AQ$4=Inputs!$CN205,AQ$4=Inputs!$CO205),1,IF(OR(AND(AQ$4=Inputs!$CN205+1,Inputs!$CN205=Inputs!$CO205),AND(AQ$4=Inputs!$CN205+2,Inputs!$CN205=Inputs!$CO205)),0,IF(AQ$4=Inputs!$CN205,0.8,IF(AQ$4=Inputs!$CN205+1,0.6,IF(AQ$4=Inputs!$CN205+2,0.4,IF(AQ$4=Inputs!$CO205,0.2,IF(AND(AQ$4&gt;=Inputs!$CL205,AQ$4&lt;Inputs!$CM205),(AQ$4-Inputs!$CL205+1)/(Inputs!$AI205+1),0)))))))))</f>
        <v>0</v>
      </c>
      <c r="AR208" s="27">
        <f>IF(AND(Inputs!$CO205=0,AR$4&gt;=Inputs!$CM205),1,IF(AND(AR$4&gt;=Inputs!$CM205,AR$4&lt;Inputs!$CN205),1,IF(AND(AR$4=Inputs!$CN205,AR$4=Inputs!$CO205),1,IF(OR(AND(AR$4=Inputs!$CN205+1,Inputs!$CN205=Inputs!$CO205),AND(AR$4=Inputs!$CN205+2,Inputs!$CN205=Inputs!$CO205)),0,IF(AR$4=Inputs!$CN205,0.8,IF(AR$4=Inputs!$CN205+1,0.6,IF(AR$4=Inputs!$CN205+2,0.4,IF(AR$4=Inputs!$CO205,0.2,IF(AND(AR$4&gt;=Inputs!$CL205,AR$4&lt;Inputs!$CM205),(AR$4-Inputs!$CL205+1)/(Inputs!$AI205+1),0)))))))))</f>
        <v>0</v>
      </c>
      <c r="AS208" s="27">
        <f>IF(AND(Inputs!$CO205=0,AS$4&gt;=Inputs!$CM205),1,IF(AND(AS$4&gt;=Inputs!$CM205,AS$4&lt;Inputs!$CN205),1,IF(AND(AS$4=Inputs!$CN205,AS$4=Inputs!$CO205),1,IF(OR(AND(AS$4=Inputs!$CN205+1,Inputs!$CN205=Inputs!$CO205),AND(AS$4=Inputs!$CN205+2,Inputs!$CN205=Inputs!$CO205)),0,IF(AS$4=Inputs!$CN205,0.8,IF(AS$4=Inputs!$CN205+1,0.6,IF(AS$4=Inputs!$CN205+2,0.4,IF(AS$4=Inputs!$CO205,0.2,IF(AND(AS$4&gt;=Inputs!$CL205,AS$4&lt;Inputs!$CM205),(AS$4-Inputs!$CL205+1)/(Inputs!$AI205+1),0)))))))))</f>
        <v>0</v>
      </c>
      <c r="AT208" s="27">
        <f>IF(AND(Inputs!$CO205=0,AT$4&gt;=Inputs!$CM205),1,IF(AND(AT$4&gt;=Inputs!$CM205,AT$4&lt;Inputs!$CN205),1,IF(AND(AT$4=Inputs!$CN205,AT$4=Inputs!$CO205),1,IF(OR(AND(AT$4=Inputs!$CN205+1,Inputs!$CN205=Inputs!$CO205),AND(AT$4=Inputs!$CN205+2,Inputs!$CN205=Inputs!$CO205)),0,IF(AT$4=Inputs!$CN205,0.8,IF(AT$4=Inputs!$CN205+1,0.6,IF(AT$4=Inputs!$CN205+2,0.4,IF(AT$4=Inputs!$CO205,0.2,IF(AND(AT$4&gt;=Inputs!$CL205,AT$4&lt;Inputs!$CM205),(AT$4-Inputs!$CL205+1)/(Inputs!$AI205+1),0)))))))))</f>
        <v>0</v>
      </c>
      <c r="AU208" s="27">
        <f>IF(AND(Inputs!$CO205=0,AU$4&gt;=Inputs!$CM205),1,IF(AND(AU$4&gt;=Inputs!$CM205,AU$4&lt;Inputs!$CN205),1,IF(AND(AU$4=Inputs!$CN205,AU$4=Inputs!$CO205),1,IF(OR(AND(AU$4=Inputs!$CN205+1,Inputs!$CN205=Inputs!$CO205),AND(AU$4=Inputs!$CN205+2,Inputs!$CN205=Inputs!$CO205)),0,IF(AU$4=Inputs!$CN205,0.8,IF(AU$4=Inputs!$CN205+1,0.6,IF(AU$4=Inputs!$CN205+2,0.4,IF(AU$4=Inputs!$CO205,0.2,IF(AND(AU$4&gt;=Inputs!$CL205,AU$4&lt;Inputs!$CM205),(AU$4-Inputs!$CL205+1)/(Inputs!$AI205+1),0)))))))))</f>
        <v>0</v>
      </c>
      <c r="AV208" s="27">
        <f>IF(AND(Inputs!$CO205=0,AV$4&gt;=Inputs!$CM205),1,IF(AND(AV$4&gt;=Inputs!$CM205,AV$4&lt;Inputs!$CN205),1,IF(AND(AV$4=Inputs!$CN205,AV$4=Inputs!$CO205),1,IF(OR(AND(AV$4=Inputs!$CN205+1,Inputs!$CN205=Inputs!$CO205),AND(AV$4=Inputs!$CN205+2,Inputs!$CN205=Inputs!$CO205)),0,IF(AV$4=Inputs!$CN205,0.8,IF(AV$4=Inputs!$CN205+1,0.6,IF(AV$4=Inputs!$CN205+2,0.4,IF(AV$4=Inputs!$CO205,0.2,IF(AND(AV$4&gt;=Inputs!$CL205,AV$4&lt;Inputs!$CM205),(AV$4-Inputs!$CL205+1)/(Inputs!$AI205+1),0)))))))))</f>
        <v>0</v>
      </c>
      <c r="AW208" s="27">
        <f>IF(AND(Inputs!$CO205=0,AW$4&gt;=Inputs!$CM205),1,IF(AND(AW$4&gt;=Inputs!$CM205,AW$4&lt;Inputs!$CN205),1,IF(AND(AW$4=Inputs!$CN205,AW$4=Inputs!$CO205),1,IF(OR(AND(AW$4=Inputs!$CN205+1,Inputs!$CN205=Inputs!$CO205),AND(AW$4=Inputs!$CN205+2,Inputs!$CN205=Inputs!$CO205)),0,IF(AW$4=Inputs!$CN205,0.8,IF(AW$4=Inputs!$CN205+1,0.6,IF(AW$4=Inputs!$CN205+2,0.4,IF(AW$4=Inputs!$CO205,0.2,IF(AND(AW$4&gt;=Inputs!$CL205,AW$4&lt;Inputs!$CM205),(AW$4-Inputs!$CL205+1)/(Inputs!$AI205+1),0)))))))))</f>
        <v>0</v>
      </c>
      <c r="AX208" s="27">
        <f>IF(AND(Inputs!$CO205=0,AX$4&gt;=Inputs!$CM205),1,IF(AND(AX$4&gt;=Inputs!$CM205,AX$4&lt;Inputs!$CN205),1,IF(AND(AX$4=Inputs!$CN205,AX$4=Inputs!$CO205),1,IF(OR(AND(AX$4=Inputs!$CN205+1,Inputs!$CN205=Inputs!$CO205),AND(AX$4=Inputs!$CN205+2,Inputs!$CN205=Inputs!$CO205)),0,IF(AX$4=Inputs!$CN205,0.8,IF(AX$4=Inputs!$CN205+1,0.6,IF(AX$4=Inputs!$CN205+2,0.4,IF(AX$4=Inputs!$CO205,0.2,IF(AND(AX$4&gt;=Inputs!$CL205,AX$4&lt;Inputs!$CM205),(AX$4-Inputs!$CL205+1)/(Inputs!$AI205+1),0)))))))))</f>
        <v>0</v>
      </c>
      <c r="AY208" s="27">
        <f>IF(AND(Inputs!$CO205=0,AY$4&gt;=Inputs!$CM205),1,IF(AND(AY$4&gt;=Inputs!$CM205,AY$4&lt;Inputs!$CN205),1,IF(AND(AY$4=Inputs!$CN205,AY$4=Inputs!$CO205),1,IF(OR(AND(AY$4=Inputs!$CN205+1,Inputs!$CN205=Inputs!$CO205),AND(AY$4=Inputs!$CN205+2,Inputs!$CN205=Inputs!$CO205)),0,IF(AY$4=Inputs!$CN205,0.8,IF(AY$4=Inputs!$CN205+1,0.6,IF(AY$4=Inputs!$CN205+2,0.4,IF(AY$4=Inputs!$CO205,0.2,IF(AND(AY$4&gt;=Inputs!$CL205,AY$4&lt;Inputs!$CM205),(AY$4-Inputs!$CL205+1)/(Inputs!$AI205+1),0)))))))))</f>
        <v>0</v>
      </c>
      <c r="AZ208" s="27">
        <f>IF(AND(Inputs!$CO205=0,AZ$4&gt;=Inputs!$CM205),1,IF(AND(AZ$4&gt;=Inputs!$CM205,AZ$4&lt;Inputs!$CN205),1,IF(AND(AZ$4=Inputs!$CN205,AZ$4=Inputs!$CO205),1,IF(OR(AND(AZ$4=Inputs!$CN205+1,Inputs!$CN205=Inputs!$CO205),AND(AZ$4=Inputs!$CN205+2,Inputs!$CN205=Inputs!$CO205)),0,IF(AZ$4=Inputs!$CN205,0.8,IF(AZ$4=Inputs!$CN205+1,0.6,IF(AZ$4=Inputs!$CN205+2,0.4,IF(AZ$4=Inputs!$CO205,0.2,IF(AND(AZ$4&gt;=Inputs!$CL205,AZ$4&lt;Inputs!$CM205),(AZ$4-Inputs!$CL205+1)/(Inputs!$AI205+1),0)))))))))</f>
        <v>0</v>
      </c>
      <c r="BA208" s="27">
        <f>IF(AND(Inputs!$CO205=0,BA$4&gt;=Inputs!$CM205),1,IF(AND(BA$4&gt;=Inputs!$CM205,BA$4&lt;Inputs!$CN205),1,IF(AND(BA$4=Inputs!$CN205,BA$4=Inputs!$CO205),1,IF(OR(AND(BA$4=Inputs!$CN205+1,Inputs!$CN205=Inputs!$CO205),AND(BA$4=Inputs!$CN205+2,Inputs!$CN205=Inputs!$CO205)),0,IF(BA$4=Inputs!$CN205,0.8,IF(BA$4=Inputs!$CN205+1,0.6,IF(BA$4=Inputs!$CN205+2,0.4,IF(BA$4=Inputs!$CO205,0.2,IF(AND(BA$4&gt;=Inputs!$CL205,BA$4&lt;Inputs!$CM205),(BA$4-Inputs!$CL205+1)/(Inputs!$AI205+1),0)))))))))</f>
        <v>0</v>
      </c>
      <c r="BB208" s="27">
        <f>IF(AND(Inputs!$CO205=0,BB$4&gt;=Inputs!$CM205),1,IF(AND(BB$4&gt;=Inputs!$CM205,BB$4&lt;Inputs!$CN205),1,IF(AND(BB$4=Inputs!$CN205,BB$4=Inputs!$CO205),1,IF(OR(AND(BB$4=Inputs!$CN205+1,Inputs!$CN205=Inputs!$CO205),AND(BB$4=Inputs!$CN205+2,Inputs!$CN205=Inputs!$CO205)),0,IF(BB$4=Inputs!$CN205,0.8,IF(BB$4=Inputs!$CN205+1,0.6,IF(BB$4=Inputs!$CN205+2,0.4,IF(BB$4=Inputs!$CO205,0.2,IF(AND(BB$4&gt;=Inputs!$CL205,BB$4&lt;Inputs!$CM205),(BB$4-Inputs!$CL205+1)/(Inputs!$AI205+1),0)))))))))</f>
        <v>0</v>
      </c>
      <c r="BC208" s="27">
        <f>IF(AND(Inputs!$CO205=0,BC$4&gt;=Inputs!$CM205),1,IF(AND(BC$4&gt;=Inputs!$CM205,BC$4&lt;Inputs!$CN205),1,IF(AND(BC$4=Inputs!$CN205,BC$4=Inputs!$CO205),1,IF(OR(AND(BC$4=Inputs!$CN205+1,Inputs!$CN205=Inputs!$CO205),AND(BC$4=Inputs!$CN205+2,Inputs!$CN205=Inputs!$CO205)),0,IF(BC$4=Inputs!$CN205,0.8,IF(BC$4=Inputs!$CN205+1,0.6,IF(BC$4=Inputs!$CN205+2,0.4,IF(BC$4=Inputs!$CO205,0.2,IF(AND(BC$4&gt;=Inputs!$CL205,BC$4&lt;Inputs!$CM205),(BC$4-Inputs!$CL205+1)/(Inputs!$AI205+1),0)))))))))</f>
        <v>0</v>
      </c>
      <c r="BD208" s="27">
        <f>IF(AND(Inputs!$CO205=0,BD$4&gt;=Inputs!$CM205),1,IF(AND(BD$4&gt;=Inputs!$CM205,BD$4&lt;Inputs!$CN205),1,IF(AND(BD$4=Inputs!$CN205,BD$4=Inputs!$CO205),1,IF(OR(AND(BD$4=Inputs!$CN205+1,Inputs!$CN205=Inputs!$CO205),AND(BD$4=Inputs!$CN205+2,Inputs!$CN205=Inputs!$CO205)),0,IF(BD$4=Inputs!$CN205,0.8,IF(BD$4=Inputs!$CN205+1,0.6,IF(BD$4=Inputs!$CN205+2,0.4,IF(BD$4=Inputs!$CO205,0.2,IF(AND(BD$4&gt;=Inputs!$CL205,BD$4&lt;Inputs!$CM205),(BD$4-Inputs!$CL205+1)/(Inputs!$AI205+1),0)))))))))</f>
        <v>0</v>
      </c>
      <c r="BE208" s="27">
        <f>IF(AND(Inputs!$CO205=0,BE$4&gt;=Inputs!$CM205),1,IF(AND(BE$4&gt;=Inputs!$CM205,BE$4&lt;Inputs!$CN205),1,IF(AND(BE$4=Inputs!$CN205,BE$4=Inputs!$CO205),1,IF(OR(AND(BE$4=Inputs!$CN205+1,Inputs!$CN205=Inputs!$CO205),AND(BE$4=Inputs!$CN205+2,Inputs!$CN205=Inputs!$CO205)),0,IF(BE$4=Inputs!$CN205,0.8,IF(BE$4=Inputs!$CN205+1,0.6,IF(BE$4=Inputs!$CN205+2,0.4,IF(BE$4=Inputs!$CO205,0.2,IF(AND(BE$4&gt;=Inputs!$CL205,BE$4&lt;Inputs!$CM205),(BE$4-Inputs!$CL205+1)/(Inputs!$AI205+1),0)))))))))</f>
        <v>0</v>
      </c>
      <c r="BF208" s="27">
        <f>IF(AND(Inputs!$CO205=0,BF$4&gt;=Inputs!$CM205),1,IF(AND(BF$4&gt;=Inputs!$CM205,BF$4&lt;Inputs!$CN205),1,IF(AND(BF$4=Inputs!$CN205,BF$4=Inputs!$CO205),1,IF(OR(AND(BF$4=Inputs!$CN205+1,Inputs!$CN205=Inputs!$CO205),AND(BF$4=Inputs!$CN205+2,Inputs!$CN205=Inputs!$CO205)),0,IF(BF$4=Inputs!$CN205,0.8,IF(BF$4=Inputs!$CN205+1,0.6,IF(BF$4=Inputs!$CN205+2,0.4,IF(BF$4=Inputs!$CO205,0.2,IF(AND(BF$4&gt;=Inputs!$CL205,BF$4&lt;Inputs!$CM205),(BF$4-Inputs!$CL205+1)/(Inputs!$AI205+1),0)))))))))</f>
        <v>0</v>
      </c>
      <c r="BG208" s="27">
        <f>IF(AND(Inputs!$CO205=0,BG$4&gt;=Inputs!$CM205),1,IF(AND(BG$4&gt;=Inputs!$CM205,BG$4&lt;Inputs!$CN205),1,IF(AND(BG$4=Inputs!$CN205,BG$4=Inputs!$CO205),1,IF(OR(AND(BG$4=Inputs!$CN205+1,Inputs!$CN205=Inputs!$CO205),AND(BG$4=Inputs!$CN205+2,Inputs!$CN205=Inputs!$CO205)),0,IF(BG$4=Inputs!$CN205,0.8,IF(BG$4=Inputs!$CN205+1,0.6,IF(BG$4=Inputs!$CN205+2,0.4,IF(BG$4=Inputs!$CO205,0.2,IF(AND(BG$4&gt;=Inputs!$CL205,BG$4&lt;Inputs!$CM205),(BG$4-Inputs!$CL205+1)/(Inputs!$AI205+1),0)))))))))</f>
        <v>0</v>
      </c>
      <c r="BH208" s="27">
        <f>IF(AND(Inputs!$CO205=0,BH$4&gt;=Inputs!$CM205),1,IF(AND(BH$4&gt;=Inputs!$CM205,BH$4&lt;Inputs!$CN205),1,IF(AND(BH$4=Inputs!$CN205,BH$4=Inputs!$CO205),1,IF(OR(AND(BH$4=Inputs!$CN205+1,Inputs!$CN205=Inputs!$CO205),AND(BH$4=Inputs!$CN205+2,Inputs!$CN205=Inputs!$CO205)),0,IF(BH$4=Inputs!$CN205,0.8,IF(BH$4=Inputs!$CN205+1,0.6,IF(BH$4=Inputs!$CN205+2,0.4,IF(BH$4=Inputs!$CO205,0.2,IF(AND(BH$4&gt;=Inputs!$CL205,BH$4&lt;Inputs!$CM205),(BH$4-Inputs!$CL205+1)/(Inputs!$AI205+1),0)))))))))</f>
        <v>0</v>
      </c>
      <c r="BI208" s="27">
        <f>IF(AND(Inputs!$CO205=0,BI$4&gt;=Inputs!$CM205),1,IF(AND(BI$4&gt;=Inputs!$CM205,BI$4&lt;Inputs!$CN205),1,IF(AND(BI$4=Inputs!$CN205,BI$4=Inputs!$CO205),1,IF(OR(AND(BI$4=Inputs!$CN205+1,Inputs!$CN205=Inputs!$CO205),AND(BI$4=Inputs!$CN205+2,Inputs!$CN205=Inputs!$CO205)),0,IF(BI$4=Inputs!$CN205,0.8,IF(BI$4=Inputs!$CN205+1,0.6,IF(BI$4=Inputs!$CN205+2,0.4,IF(BI$4=Inputs!$CO205,0.2,IF(AND(BI$4&gt;=Inputs!$CL205,BI$4&lt;Inputs!$CM205),(BI$4-Inputs!$CL205+1)/(Inputs!$AI205+1),0)))))))))</f>
        <v>0</v>
      </c>
      <c r="BJ208" s="27">
        <f>IF(AND(Inputs!$CO205=0,BJ$4&gt;=Inputs!$CM205),1,IF(AND(BJ$4&gt;=Inputs!$CM205,BJ$4&lt;Inputs!$CN205),1,IF(AND(BJ$4=Inputs!$CN205,BJ$4=Inputs!$CO205),1,IF(OR(AND(BJ$4=Inputs!$CN205+1,Inputs!$CN205=Inputs!$CO205),AND(BJ$4=Inputs!$CN205+2,Inputs!$CN205=Inputs!$CO205)),0,IF(BJ$4=Inputs!$CN205,0.8,IF(BJ$4=Inputs!$CN205+1,0.6,IF(BJ$4=Inputs!$CN205+2,0.4,IF(BJ$4=Inputs!$CO205,0.2,IF(AND(BJ$4&gt;=Inputs!$CL205,BJ$4&lt;Inputs!$CM205),(BJ$4-Inputs!$CL205+1)/(Inputs!$AI205+1),0)))))))))</f>
        <v>0</v>
      </c>
      <c r="BK208" s="27">
        <f>IF(AND(Inputs!$CO205=0,BK$4&gt;=Inputs!$CM205),1,IF(AND(BK$4&gt;=Inputs!$CM205,BK$4&lt;Inputs!$CN205),1,IF(AND(BK$4=Inputs!$CN205,BK$4=Inputs!$CO205),1,IF(OR(AND(BK$4=Inputs!$CN205+1,Inputs!$CN205=Inputs!$CO205),AND(BK$4=Inputs!$CN205+2,Inputs!$CN205=Inputs!$CO205)),0,IF(BK$4=Inputs!$CN205,0.8,IF(BK$4=Inputs!$CN205+1,0.6,IF(BK$4=Inputs!$CN205+2,0.4,IF(BK$4=Inputs!$CO205,0.2,IF(AND(BK$4&gt;=Inputs!$CL205,BK$4&lt;Inputs!$CM205),(BK$4-Inputs!$CL205+1)/(Inputs!$AI205+1),0)))))))))</f>
        <v>0</v>
      </c>
      <c r="BL208" s="27">
        <f>IF(AND(Inputs!$CO205=0,BL$4&gt;=Inputs!$CM205),1,IF(AND(BL$4&gt;=Inputs!$CM205,BL$4&lt;Inputs!$CN205),1,IF(AND(BL$4=Inputs!$CN205,BL$4=Inputs!$CO205),1,IF(OR(AND(BL$4=Inputs!$CN205+1,Inputs!$CN205=Inputs!$CO205),AND(BL$4=Inputs!$CN205+2,Inputs!$CN205=Inputs!$CO205)),0,IF(BL$4=Inputs!$CN205,0.8,IF(BL$4=Inputs!$CN205+1,0.6,IF(BL$4=Inputs!$CN205+2,0.4,IF(BL$4=Inputs!$CO205,0.2,IF(AND(BL$4&gt;=Inputs!$CL205,BL$4&lt;Inputs!$CM205),(BL$4-Inputs!$CL205+1)/(Inputs!$AI205+1),0)))))))))</f>
        <v>0</v>
      </c>
      <c r="BM208" s="27">
        <f>IF(AND(Inputs!$CO205=0,BM$4&gt;=Inputs!$CM205),1,IF(AND(BM$4&gt;=Inputs!$CM205,BM$4&lt;Inputs!$CN205),1,IF(AND(BM$4=Inputs!$CN205,BM$4=Inputs!$CO205),1,IF(OR(AND(BM$4=Inputs!$CN205+1,Inputs!$CN205=Inputs!$CO205),AND(BM$4=Inputs!$CN205+2,Inputs!$CN205=Inputs!$CO205)),0,IF(BM$4=Inputs!$CN205,0.8,IF(BM$4=Inputs!$CN205+1,0.6,IF(BM$4=Inputs!$CN205+2,0.4,IF(BM$4=Inputs!$CO205,0.2,IF(AND(BM$4&gt;=Inputs!$CL205,BM$4&lt;Inputs!$CM205),(BM$4-Inputs!$CL205+1)/(Inputs!$AI205+1),0)))))))))</f>
        <v>0</v>
      </c>
      <c r="BO208" s="46" t="str">
        <f>IF(Inputs!$B205="","",(ROUND(Inputs!$BC205*AJ208,0)))</f>
        <v/>
      </c>
      <c r="BP208" s="46" t="str">
        <f>IF(Inputs!$B205="","",(ROUND(Inputs!$BC205*AK208,0)))</f>
        <v/>
      </c>
      <c r="BQ208" s="46" t="str">
        <f>IF(Inputs!$B205="","",(ROUND(Inputs!$BC205*AL208,0)))</f>
        <v/>
      </c>
      <c r="BR208" s="46" t="str">
        <f>IF(Inputs!$B205="","",(ROUND(Inputs!$BC205*AM208,0)))</f>
        <v/>
      </c>
      <c r="BS208" s="46" t="str">
        <f>IF(Inputs!$B205="","",(ROUND(Inputs!$BC205*AN208,0)))</f>
        <v/>
      </c>
      <c r="BT208" s="46" t="str">
        <f>IF(Inputs!$B205="","",(ROUND(Inputs!$BC205*AO208,0)))</f>
        <v/>
      </c>
      <c r="BU208" s="46" t="str">
        <f>IF(Inputs!$B205="","",(ROUND(Inputs!$BC205*AP208,0)))</f>
        <v/>
      </c>
      <c r="BV208" s="46" t="str">
        <f>IF(Inputs!$B205="","",(ROUND(Inputs!$BC205*AQ208,0)))</f>
        <v/>
      </c>
      <c r="BW208" s="46" t="str">
        <f>IF(Inputs!$B205="","",(ROUND(Inputs!$BC205*AR208,0)))</f>
        <v/>
      </c>
      <c r="BX208" s="46" t="str">
        <f>IF(Inputs!$B205="","",(ROUND(Inputs!$BC205*AS208,0)))</f>
        <v/>
      </c>
      <c r="BY208" s="46" t="str">
        <f>IF(Inputs!$B205="","",(ROUND(Inputs!$BC205*AT208,0)))</f>
        <v/>
      </c>
      <c r="BZ208" s="46" t="str">
        <f>IF(Inputs!$B205="","",(ROUND(Inputs!$BC205*AU208,0)))</f>
        <v/>
      </c>
      <c r="CA208" s="46" t="str">
        <f>IF(Inputs!$B205="","",(ROUND(Inputs!$BC205*AV208,0)))</f>
        <v/>
      </c>
      <c r="CB208" s="46" t="str">
        <f>IF(Inputs!$B205="","",(ROUND(Inputs!$BC205*AW208,0)))</f>
        <v/>
      </c>
      <c r="CC208" s="46" t="str">
        <f>IF(Inputs!$B205="","",(ROUND(Inputs!$BC205*AX208,0)))</f>
        <v/>
      </c>
      <c r="CD208" s="46" t="str">
        <f>IF(Inputs!$B205="","",(ROUND(Inputs!$BC205*AY208,0)))</f>
        <v/>
      </c>
      <c r="CE208" s="46" t="str">
        <f>IF(Inputs!$B205="","",(ROUND(Inputs!$BC205*AZ208,0)))</f>
        <v/>
      </c>
      <c r="CF208" s="46" t="str">
        <f>IF(Inputs!$B205="","",(ROUND(Inputs!$BC205*BA208,0)))</f>
        <v/>
      </c>
      <c r="CG208" s="46" t="str">
        <f>IF(Inputs!$B205="","",(ROUND(Inputs!$BC205*BB208,0)))</f>
        <v/>
      </c>
      <c r="CH208" s="46" t="str">
        <f>IF(Inputs!$B205="","",(ROUND(Inputs!$BC205*BC208,0)))</f>
        <v/>
      </c>
      <c r="CI208" s="46" t="str">
        <f>IF(Inputs!$B205="","",(ROUND(Inputs!$BC205*BD208,0)))</f>
        <v/>
      </c>
      <c r="CJ208" s="46" t="str">
        <f>IF(Inputs!$B205="","",(ROUND(Inputs!$BC205*BE208,0)))</f>
        <v/>
      </c>
      <c r="CK208" s="46" t="str">
        <f>IF(Inputs!$B205="","",(ROUND(Inputs!$BC205*BF208,0)))</f>
        <v/>
      </c>
      <c r="CL208" s="46" t="str">
        <f>IF(Inputs!$B205="","",(ROUND(Inputs!$BC205*BG208,0)))</f>
        <v/>
      </c>
      <c r="CM208" s="46" t="str">
        <f>IF(Inputs!$B205="","",(ROUND(Inputs!$BC205*BH208,0)))</f>
        <v/>
      </c>
      <c r="CN208" s="46" t="str">
        <f>IF(Inputs!$B205="","",(ROUND(Inputs!$BC205*BI208,0)))</f>
        <v/>
      </c>
      <c r="CO208" s="46" t="str">
        <f>IF(Inputs!$B205="","",(ROUND(Inputs!$BC205*BJ208,0)))</f>
        <v/>
      </c>
      <c r="CP208" s="46" t="str">
        <f>IF(Inputs!$B205="","",(ROUND(Inputs!$BC205*BK208,0)))</f>
        <v/>
      </c>
      <c r="CQ208" s="46" t="str">
        <f>IF(Inputs!$B205="","",(ROUND(Inputs!$BC205*BL208,0)))</f>
        <v/>
      </c>
      <c r="CR208" s="46" t="str">
        <f>IF(Inputs!$B205="","",(ROUND(Inputs!$BC205*BM208,0)))</f>
        <v/>
      </c>
      <c r="CV208" s="46" t="str">
        <f>IF(A208="","",IF(AND(CV$4&lt;=Inputs!$CQ205,CV$4&gt;=Inputs!$CP205),Inputs!$AR205/(Inputs!$CQ205-Inputs!$CP205+1),0)+IF(CV$4=Inputs!$CL205,Inputs!$BD205,0))</f>
        <v/>
      </c>
      <c r="CW208" s="46" t="str">
        <f>IF(B208="","",IF(AND(CW$4&lt;=Inputs!$CQ205,CW$4&gt;=Inputs!$CP205),Inputs!$AR205/(Inputs!$CQ205-Inputs!$CP205+1),0)+IF(CW$4=Inputs!$CL205,Inputs!$BD205,0))</f>
        <v/>
      </c>
      <c r="CX208" s="46" t="str">
        <f>IF(C208="","",IF(AND(CX$4&lt;=Inputs!$CQ205,CX$4&gt;=Inputs!$CP205),Inputs!$AR205/(Inputs!$CQ205-Inputs!$CP205+1),0)+IF(CX$4=Inputs!$CL205,Inputs!$BD205,0))</f>
        <v/>
      </c>
      <c r="CY208" s="46" t="str">
        <f>IF(D208="","",IF(AND(CY$4&lt;=Inputs!$CQ205,CY$4&gt;=Inputs!$CP205),Inputs!$AR205/(Inputs!$CQ205-Inputs!$CP205+1),0)+IF(CY$4=Inputs!$CL205,Inputs!$BD205,0))</f>
        <v/>
      </c>
      <c r="CZ208" s="46" t="str">
        <f>IF(E208="","",IF(AND(CZ$4&lt;=Inputs!$CQ205,CZ$4&gt;=Inputs!$CP205),Inputs!$AR205/(Inputs!$CQ205-Inputs!$CP205+1),0)+IF(CZ$4=Inputs!$CL205,Inputs!$BD205,0))</f>
        <v/>
      </c>
      <c r="DA208" s="46" t="str">
        <f>IF(F208="","",IF(AND(DA$4&lt;=Inputs!$CQ205,DA$4&gt;=Inputs!$CP205),Inputs!$AR205/(Inputs!$CQ205-Inputs!$CP205+1),0)+IF(DA$4=Inputs!$CL205,Inputs!$BD205,0))</f>
        <v/>
      </c>
      <c r="DB208" s="46" t="str">
        <f>IF(G208="","",IF(AND(DB$4&lt;=Inputs!$CQ205,DB$4&gt;=Inputs!$CP205),Inputs!$AR205/(Inputs!$CQ205-Inputs!$CP205+1),0)+IF(DB$4=Inputs!$CL205,Inputs!$BD205,0))</f>
        <v/>
      </c>
      <c r="DC208" s="46" t="str">
        <f>IF(H208="","",IF(AND(DC$4&lt;=Inputs!$CQ205,DC$4&gt;=Inputs!$CP205),Inputs!$AR205/(Inputs!$CQ205-Inputs!$CP205+1),0)+IF(DC$4=Inputs!$CL205,Inputs!$BD205,0))</f>
        <v/>
      </c>
      <c r="DD208" s="46" t="str">
        <f>IF(I208="","",IF(AND(DD$4&lt;=Inputs!$CQ205,DD$4&gt;=Inputs!$CP205),Inputs!$AR205/(Inputs!$CQ205-Inputs!$CP205+1),0)+IF(DD$4=Inputs!$CL205,Inputs!$BD205,0))</f>
        <v/>
      </c>
      <c r="DE208" s="46" t="str">
        <f>IF(J208="","",IF(AND(DE$4&lt;=Inputs!$CQ205,DE$4&gt;=Inputs!$CP205),Inputs!$AR205/(Inputs!$CQ205-Inputs!$CP205+1),0)+IF(DE$4=Inputs!$CL205,Inputs!$BD205,0))</f>
        <v/>
      </c>
      <c r="DF208" s="46" t="str">
        <f>IF(K208="","",IF(AND(DF$4&lt;=Inputs!$CQ205,DF$4&gt;=Inputs!$CP205),Inputs!$AR205/(Inputs!$CQ205-Inputs!$CP205+1),0)+IF(DF$4=Inputs!$CL205,Inputs!$BD205,0))</f>
        <v/>
      </c>
      <c r="DG208" s="46" t="str">
        <f>IF(L208="","",IF(AND(DG$4&lt;=Inputs!$CQ205,DG$4&gt;=Inputs!$CP205),Inputs!$AR205/(Inputs!$CQ205-Inputs!$CP205+1),0)+IF(DG$4=Inputs!$CL205,Inputs!$BD205,0))</f>
        <v/>
      </c>
      <c r="DH208" s="46" t="str">
        <f>IF(M208="","",IF(AND(DH$4&lt;=Inputs!$CQ205,DH$4&gt;=Inputs!$CP205),Inputs!$AR205/(Inputs!$CQ205-Inputs!$CP205+1),0)+IF(DH$4=Inputs!$CL205,Inputs!$BD205,0))</f>
        <v/>
      </c>
      <c r="DI208" s="46" t="str">
        <f>IF(N208="","",IF(AND(DI$4&lt;=Inputs!$CQ205,DI$4&gt;=Inputs!$CP205),Inputs!$AR205/(Inputs!$CQ205-Inputs!$CP205+1),0)+IF(DI$4=Inputs!$CL205,Inputs!$BD205,0))</f>
        <v/>
      </c>
      <c r="DJ208" s="46" t="str">
        <f>IF(O208="","",IF(AND(DJ$4&lt;=Inputs!$CQ205,DJ$4&gt;=Inputs!$CP205),Inputs!$AR205/(Inputs!$CQ205-Inputs!$CP205+1),0)+IF(DJ$4=Inputs!$CL205,Inputs!$BD205,0))</f>
        <v/>
      </c>
      <c r="DK208" s="46" t="str">
        <f>IF(P208="","",IF(AND(DK$4&lt;=Inputs!$CQ205,DK$4&gt;=Inputs!$CP205),Inputs!$AR205/(Inputs!$CQ205-Inputs!$CP205+1),0)+IF(DK$4=Inputs!$CL205,Inputs!$BD205,0))</f>
        <v/>
      </c>
      <c r="DL208" s="46" t="str">
        <f>IF(Q208="","",IF(AND(DL$4&lt;=Inputs!$CQ205,DL$4&gt;=Inputs!$CP205),Inputs!$AR205/(Inputs!$CQ205-Inputs!$CP205+1),0)+IF(DL$4=Inputs!$CL205,Inputs!$BD205,0))</f>
        <v/>
      </c>
      <c r="DM208" s="46" t="str">
        <f>IF(R208="","",IF(AND(DM$4&lt;=Inputs!$CQ205,DM$4&gt;=Inputs!$CP205),Inputs!$AR205/(Inputs!$CQ205-Inputs!$CP205+1),0)+IF(DM$4=Inputs!$CL205,Inputs!$BD205,0))</f>
        <v/>
      </c>
      <c r="DN208" s="46" t="str">
        <f>IF(S208="","",IF(AND(DN$4&lt;=Inputs!$CQ205,DN$4&gt;=Inputs!$CP205),Inputs!$AR205/(Inputs!$CQ205-Inputs!$CP205+1),0)+IF(DN$4=Inputs!$CL205,Inputs!$BD205,0))</f>
        <v/>
      </c>
      <c r="DO208" s="46" t="str">
        <f>IF(T208="","",IF(AND(DO$4&lt;=Inputs!$CQ205,DO$4&gt;=Inputs!$CP205),Inputs!$AR205/(Inputs!$CQ205-Inputs!$CP205+1),0)+IF(DO$4=Inputs!$CL205,Inputs!$BD205,0))</f>
        <v/>
      </c>
      <c r="DP208" s="46" t="str">
        <f>IF(U208="","",IF(AND(DP$4&lt;=Inputs!$CQ205,DP$4&gt;=Inputs!$CP205),Inputs!$AR205/(Inputs!$CQ205-Inputs!$CP205+1),0)+IF(DP$4=Inputs!$CL205,Inputs!$BD205,0))</f>
        <v/>
      </c>
      <c r="DQ208" s="46" t="str">
        <f>IF(V208="","",IF(AND(DQ$4&lt;=Inputs!$CQ205,DQ$4&gt;=Inputs!$CP205),Inputs!$AR205/(Inputs!$CQ205-Inputs!$CP205+1),0)+IF(DQ$4=Inputs!$CL205,Inputs!$BD205,0))</f>
        <v/>
      </c>
      <c r="DR208" s="46" t="str">
        <f>IF(W208="","",IF(AND(DR$4&lt;=Inputs!$CQ205,DR$4&gt;=Inputs!$CP205),Inputs!$AR205/(Inputs!$CQ205-Inputs!$CP205+1),0)+IF(DR$4=Inputs!$CL205,Inputs!$BD205,0))</f>
        <v/>
      </c>
      <c r="DS208" s="46" t="str">
        <f>IF(X208="","",IF(AND(DS$4&lt;=Inputs!$CQ205,DS$4&gt;=Inputs!$CP205),Inputs!$AR205/(Inputs!$CQ205-Inputs!$CP205+1),0)+IF(DS$4=Inputs!$CL205,Inputs!$BD205,0))</f>
        <v/>
      </c>
      <c r="DT208" s="46" t="str">
        <f>IF(Y208="","",IF(AND(DT$4&lt;=Inputs!$CQ205,DT$4&gt;=Inputs!$CP205),Inputs!$AR205/(Inputs!$CQ205-Inputs!$CP205+1),0)+IF(DT$4=Inputs!$CL205,Inputs!$BD205,0))</f>
        <v/>
      </c>
      <c r="DU208" s="46" t="str">
        <f>IF(Z208="","",IF(AND(DU$4&lt;=Inputs!$CQ205,DU$4&gt;=Inputs!$CP205),Inputs!$AR205/(Inputs!$CQ205-Inputs!$CP205+1),0)+IF(DU$4=Inputs!$CL205,Inputs!$BD205,0))</f>
        <v/>
      </c>
      <c r="DV208" s="46" t="str">
        <f>IF(AA208="","",IF(AND(DV$4&lt;=Inputs!$CQ205,DV$4&gt;=Inputs!$CP205),Inputs!$AR205/(Inputs!$CQ205-Inputs!$CP205+1),0)+IF(DV$4=Inputs!$CL205,Inputs!$BD205,0))</f>
        <v/>
      </c>
      <c r="DW208" s="46" t="str">
        <f>IF(AB208="","",IF(AND(DW$4&lt;=Inputs!$CQ205,DW$4&gt;=Inputs!$CP205),Inputs!$AR205/(Inputs!$CQ205-Inputs!$CP205+1),0)+IF(DW$4=Inputs!$CL205,Inputs!$BD205,0))</f>
        <v/>
      </c>
      <c r="DX208" s="46" t="str">
        <f>IF(AC208="","",IF(AND(DX$4&lt;=Inputs!$CQ205,DX$4&gt;=Inputs!$CP205),Inputs!$AR205/(Inputs!$CQ205-Inputs!$CP205+1),0)+IF(DX$4=Inputs!$CL205,Inputs!$BD205,0))</f>
        <v/>
      </c>
      <c r="DY208" s="46" t="str">
        <f>IF(AD208="","",IF(AND(DY$4&lt;=Inputs!$CQ205,DY$4&gt;=Inputs!$CP205),Inputs!$AR205/(Inputs!$CQ205-Inputs!$CP205+1),0)+IF(DY$4=Inputs!$CL205,Inputs!$BD205,0))</f>
        <v/>
      </c>
      <c r="DZ208" s="46" t="str">
        <f t="shared" si="10"/>
        <v/>
      </c>
    </row>
    <row r="209" spans="1:130">
      <c r="A209" s="7" t="str">
        <f>IF(Inputs!A206="","",Inputs!A206)</f>
        <v/>
      </c>
      <c r="B209" t="str">
        <f>IF(Inputs!B206="","",Inputs!B206)</f>
        <v/>
      </c>
      <c r="C209" s="46" t="str">
        <f>IF(Inputs!$B206="","",BO209-CV209)</f>
        <v/>
      </c>
      <c r="D209" s="46" t="str">
        <f>IF(Inputs!$B206="","",BP209-CW209)</f>
        <v/>
      </c>
      <c r="E209" s="46" t="str">
        <f>IF(Inputs!$B206="","",BQ209-CX209)</f>
        <v/>
      </c>
      <c r="F209" s="46" t="str">
        <f>IF(Inputs!$B206="","",BR209-CY209)</f>
        <v/>
      </c>
      <c r="G209" s="46" t="str">
        <f>IF(Inputs!$B206="","",BS209-CZ209)</f>
        <v/>
      </c>
      <c r="H209" s="46" t="str">
        <f>IF(Inputs!$B206="","",BT209-DA209)</f>
        <v/>
      </c>
      <c r="I209" s="46" t="str">
        <f>IF(Inputs!$B206="","",BU209-DB209)</f>
        <v/>
      </c>
      <c r="J209" s="46" t="str">
        <f>IF(Inputs!$B206="","",BV209-DC209)</f>
        <v/>
      </c>
      <c r="K209" s="46" t="str">
        <f>IF(Inputs!$B206="","",BW209-DD209)</f>
        <v/>
      </c>
      <c r="L209" s="46" t="str">
        <f>IF(Inputs!$B206="","",BX209-DE209)</f>
        <v/>
      </c>
      <c r="M209" s="46" t="str">
        <f>IF(Inputs!$B206="","",BY209-DF209)</f>
        <v/>
      </c>
      <c r="N209" s="46" t="str">
        <f>IF(Inputs!$B206="","",BZ209-DG209)</f>
        <v/>
      </c>
      <c r="O209" s="46" t="str">
        <f>IF(Inputs!$B206="","",CA209-DH209)</f>
        <v/>
      </c>
      <c r="P209" s="46" t="str">
        <f>IF(Inputs!$B206="","",CB209-DI209)</f>
        <v/>
      </c>
      <c r="Q209" s="46" t="str">
        <f>IF(Inputs!$B206="","",CC209-DJ209)</f>
        <v/>
      </c>
      <c r="R209" s="46" t="str">
        <f>IF(Inputs!$B206="","",CD209-DK209)</f>
        <v/>
      </c>
      <c r="S209" s="46" t="str">
        <f>IF(Inputs!$B206="","",CE209-DL209)</f>
        <v/>
      </c>
      <c r="T209" s="46" t="str">
        <f>IF(Inputs!$B206="","",CF209-DM209)</f>
        <v/>
      </c>
      <c r="U209" s="46" t="str">
        <f>IF(Inputs!$B206="","",CG209-DN209)</f>
        <v/>
      </c>
      <c r="V209" s="46" t="str">
        <f>IF(Inputs!$B206="","",CH209-DO209)</f>
        <v/>
      </c>
      <c r="W209" s="46" t="str">
        <f>IF(Inputs!$B206="","",CI209-DP209)</f>
        <v/>
      </c>
      <c r="X209" s="46" t="str">
        <f>IF(Inputs!$B206="","",CJ209-DQ209)</f>
        <v/>
      </c>
      <c r="Y209" s="46" t="str">
        <f>IF(Inputs!$B206="","",CK209-DR209)</f>
        <v/>
      </c>
      <c r="Z209" s="46" t="str">
        <f>IF(Inputs!$B206="","",CL209-DS209)</f>
        <v/>
      </c>
      <c r="AA209" s="46" t="str">
        <f>IF(Inputs!$B206="","",CM209-DT209)</f>
        <v/>
      </c>
      <c r="AB209" s="46" t="str">
        <f>IF(Inputs!$B206="","",CN209-DU209)</f>
        <v/>
      </c>
      <c r="AC209" s="46" t="str">
        <f>IF(Inputs!$B206="","",CO209-DV209)</f>
        <v/>
      </c>
      <c r="AD209" s="46" t="str">
        <f>IF(Inputs!$B206="","",CP209-DW209)</f>
        <v/>
      </c>
      <c r="AE209" s="46" t="str">
        <f>IF(Inputs!$B206="","",CQ209-DX209)</f>
        <v/>
      </c>
      <c r="AF209" s="46" t="str">
        <f>IF(Inputs!$B206="","",CR209-DY209)</f>
        <v/>
      </c>
      <c r="AG209" s="50" t="str">
        <f t="shared" si="11"/>
        <v/>
      </c>
      <c r="AH209" s="50"/>
      <c r="AJ209" s="27">
        <f>IF(AND(Inputs!$CO206=0,AJ$4&gt;=Inputs!$CM206),1,IF(AND(AJ$4&gt;=Inputs!$CM206,AJ$4&lt;Inputs!$CN206),1,IF(AND(AJ$4=Inputs!$CN206,AJ$4=Inputs!$CO206),1,IF(OR(AND(AJ$4=Inputs!$CN206+1,Inputs!$CN206=Inputs!$CO206),AND(AJ$4=Inputs!$CN206+2,Inputs!$CN206=Inputs!$CO206)),0,IF(AJ$4=Inputs!$CN206,0.8,IF(AJ$4=Inputs!$CN206+1,0.6,IF(AJ$4=Inputs!$CN206+2,0.4,IF(AJ$4=Inputs!$CO206,0.2,IF(AND(AJ$4&gt;=Inputs!$CL206,AJ$4&lt;Inputs!$CM206),(AJ$4-Inputs!$CL206+1)/(Inputs!$AI206+1),0)))))))))</f>
        <v>0</v>
      </c>
      <c r="AK209" s="27">
        <f>IF(AND(Inputs!$CO206=0,AK$4&gt;=Inputs!$CM206),1,IF(AND(AK$4&gt;=Inputs!$CM206,AK$4&lt;Inputs!$CN206),1,IF(AND(AK$4=Inputs!$CN206,AK$4=Inputs!$CO206),1,IF(OR(AND(AK$4=Inputs!$CN206+1,Inputs!$CN206=Inputs!$CO206),AND(AK$4=Inputs!$CN206+2,Inputs!$CN206=Inputs!$CO206)),0,IF(AK$4=Inputs!$CN206,0.8,IF(AK$4=Inputs!$CN206+1,0.6,IF(AK$4=Inputs!$CN206+2,0.4,IF(AK$4=Inputs!$CO206,0.2,IF(AND(AK$4&gt;=Inputs!$CL206,AK$4&lt;Inputs!$CM206),(AK$4-Inputs!$CL206+1)/(Inputs!$AI206+1),0)))))))))</f>
        <v>0</v>
      </c>
      <c r="AL209" s="27">
        <f>IF(AND(Inputs!$CO206=0,AL$4&gt;=Inputs!$CM206),1,IF(AND(AL$4&gt;=Inputs!$CM206,AL$4&lt;Inputs!$CN206),1,IF(AND(AL$4=Inputs!$CN206,AL$4=Inputs!$CO206),1,IF(OR(AND(AL$4=Inputs!$CN206+1,Inputs!$CN206=Inputs!$CO206),AND(AL$4=Inputs!$CN206+2,Inputs!$CN206=Inputs!$CO206)),0,IF(AL$4=Inputs!$CN206,0.8,IF(AL$4=Inputs!$CN206+1,0.6,IF(AL$4=Inputs!$CN206+2,0.4,IF(AL$4=Inputs!$CO206,0.2,IF(AND(AL$4&gt;=Inputs!$CL206,AL$4&lt;Inputs!$CM206),(AL$4-Inputs!$CL206+1)/(Inputs!$AI206+1),0)))))))))</f>
        <v>0</v>
      </c>
      <c r="AM209" s="27">
        <f>IF(AND(Inputs!$CO206=0,AM$4&gt;=Inputs!$CM206),1,IF(AND(AM$4&gt;=Inputs!$CM206,AM$4&lt;Inputs!$CN206),1,IF(AND(AM$4=Inputs!$CN206,AM$4=Inputs!$CO206),1,IF(OR(AND(AM$4=Inputs!$CN206+1,Inputs!$CN206=Inputs!$CO206),AND(AM$4=Inputs!$CN206+2,Inputs!$CN206=Inputs!$CO206)),0,IF(AM$4=Inputs!$CN206,0.8,IF(AM$4=Inputs!$CN206+1,0.6,IF(AM$4=Inputs!$CN206+2,0.4,IF(AM$4=Inputs!$CO206,0.2,IF(AND(AM$4&gt;=Inputs!$CL206,AM$4&lt;Inputs!$CM206),(AM$4-Inputs!$CL206+1)/(Inputs!$AI206+1),0)))))))))</f>
        <v>0</v>
      </c>
      <c r="AN209" s="27">
        <f>IF(AND(Inputs!$CO206=0,AN$4&gt;=Inputs!$CM206),1,IF(AND(AN$4&gt;=Inputs!$CM206,AN$4&lt;Inputs!$CN206),1,IF(AND(AN$4=Inputs!$CN206,AN$4=Inputs!$CO206),1,IF(OR(AND(AN$4=Inputs!$CN206+1,Inputs!$CN206=Inputs!$CO206),AND(AN$4=Inputs!$CN206+2,Inputs!$CN206=Inputs!$CO206)),0,IF(AN$4=Inputs!$CN206,0.8,IF(AN$4=Inputs!$CN206+1,0.6,IF(AN$4=Inputs!$CN206+2,0.4,IF(AN$4=Inputs!$CO206,0.2,IF(AND(AN$4&gt;=Inputs!$CL206,AN$4&lt;Inputs!$CM206),(AN$4-Inputs!$CL206+1)/(Inputs!$AI206+1),0)))))))))</f>
        <v>0</v>
      </c>
      <c r="AO209" s="27">
        <f>IF(AND(Inputs!$CO206=0,AO$4&gt;=Inputs!$CM206),1,IF(AND(AO$4&gt;=Inputs!$CM206,AO$4&lt;Inputs!$CN206),1,IF(AND(AO$4=Inputs!$CN206,AO$4=Inputs!$CO206),1,IF(OR(AND(AO$4=Inputs!$CN206+1,Inputs!$CN206=Inputs!$CO206),AND(AO$4=Inputs!$CN206+2,Inputs!$CN206=Inputs!$CO206)),0,IF(AO$4=Inputs!$CN206,0.8,IF(AO$4=Inputs!$CN206+1,0.6,IF(AO$4=Inputs!$CN206+2,0.4,IF(AO$4=Inputs!$CO206,0.2,IF(AND(AO$4&gt;=Inputs!$CL206,AO$4&lt;Inputs!$CM206),(AO$4-Inputs!$CL206+1)/(Inputs!$AI206+1),0)))))))))</f>
        <v>0</v>
      </c>
      <c r="AP209" s="27">
        <f>IF(AND(Inputs!$CO206=0,AP$4&gt;=Inputs!$CM206),1,IF(AND(AP$4&gt;=Inputs!$CM206,AP$4&lt;Inputs!$CN206),1,IF(AND(AP$4=Inputs!$CN206,AP$4=Inputs!$CO206),1,IF(OR(AND(AP$4=Inputs!$CN206+1,Inputs!$CN206=Inputs!$CO206),AND(AP$4=Inputs!$CN206+2,Inputs!$CN206=Inputs!$CO206)),0,IF(AP$4=Inputs!$CN206,0.8,IF(AP$4=Inputs!$CN206+1,0.6,IF(AP$4=Inputs!$CN206+2,0.4,IF(AP$4=Inputs!$CO206,0.2,IF(AND(AP$4&gt;=Inputs!$CL206,AP$4&lt;Inputs!$CM206),(AP$4-Inputs!$CL206+1)/(Inputs!$AI206+1),0)))))))))</f>
        <v>0</v>
      </c>
      <c r="AQ209" s="27">
        <f>IF(AND(Inputs!$CO206=0,AQ$4&gt;=Inputs!$CM206),1,IF(AND(AQ$4&gt;=Inputs!$CM206,AQ$4&lt;Inputs!$CN206),1,IF(AND(AQ$4=Inputs!$CN206,AQ$4=Inputs!$CO206),1,IF(OR(AND(AQ$4=Inputs!$CN206+1,Inputs!$CN206=Inputs!$CO206),AND(AQ$4=Inputs!$CN206+2,Inputs!$CN206=Inputs!$CO206)),0,IF(AQ$4=Inputs!$CN206,0.8,IF(AQ$4=Inputs!$CN206+1,0.6,IF(AQ$4=Inputs!$CN206+2,0.4,IF(AQ$4=Inputs!$CO206,0.2,IF(AND(AQ$4&gt;=Inputs!$CL206,AQ$4&lt;Inputs!$CM206),(AQ$4-Inputs!$CL206+1)/(Inputs!$AI206+1),0)))))))))</f>
        <v>0</v>
      </c>
      <c r="AR209" s="27">
        <f>IF(AND(Inputs!$CO206=0,AR$4&gt;=Inputs!$CM206),1,IF(AND(AR$4&gt;=Inputs!$CM206,AR$4&lt;Inputs!$CN206),1,IF(AND(AR$4=Inputs!$CN206,AR$4=Inputs!$CO206),1,IF(OR(AND(AR$4=Inputs!$CN206+1,Inputs!$CN206=Inputs!$CO206),AND(AR$4=Inputs!$CN206+2,Inputs!$CN206=Inputs!$CO206)),0,IF(AR$4=Inputs!$CN206,0.8,IF(AR$4=Inputs!$CN206+1,0.6,IF(AR$4=Inputs!$CN206+2,0.4,IF(AR$4=Inputs!$CO206,0.2,IF(AND(AR$4&gt;=Inputs!$CL206,AR$4&lt;Inputs!$CM206),(AR$4-Inputs!$CL206+1)/(Inputs!$AI206+1),0)))))))))</f>
        <v>0</v>
      </c>
      <c r="AS209" s="27">
        <f>IF(AND(Inputs!$CO206=0,AS$4&gt;=Inputs!$CM206),1,IF(AND(AS$4&gt;=Inputs!$CM206,AS$4&lt;Inputs!$CN206),1,IF(AND(AS$4=Inputs!$CN206,AS$4=Inputs!$CO206),1,IF(OR(AND(AS$4=Inputs!$CN206+1,Inputs!$CN206=Inputs!$CO206),AND(AS$4=Inputs!$CN206+2,Inputs!$CN206=Inputs!$CO206)),0,IF(AS$4=Inputs!$CN206,0.8,IF(AS$4=Inputs!$CN206+1,0.6,IF(AS$4=Inputs!$CN206+2,0.4,IF(AS$4=Inputs!$CO206,0.2,IF(AND(AS$4&gt;=Inputs!$CL206,AS$4&lt;Inputs!$CM206),(AS$4-Inputs!$CL206+1)/(Inputs!$AI206+1),0)))))))))</f>
        <v>0</v>
      </c>
      <c r="AT209" s="27">
        <f>IF(AND(Inputs!$CO206=0,AT$4&gt;=Inputs!$CM206),1,IF(AND(AT$4&gt;=Inputs!$CM206,AT$4&lt;Inputs!$CN206),1,IF(AND(AT$4=Inputs!$CN206,AT$4=Inputs!$CO206),1,IF(OR(AND(AT$4=Inputs!$CN206+1,Inputs!$CN206=Inputs!$CO206),AND(AT$4=Inputs!$CN206+2,Inputs!$CN206=Inputs!$CO206)),0,IF(AT$4=Inputs!$CN206,0.8,IF(AT$4=Inputs!$CN206+1,0.6,IF(AT$4=Inputs!$CN206+2,0.4,IF(AT$4=Inputs!$CO206,0.2,IF(AND(AT$4&gt;=Inputs!$CL206,AT$4&lt;Inputs!$CM206),(AT$4-Inputs!$CL206+1)/(Inputs!$AI206+1),0)))))))))</f>
        <v>0</v>
      </c>
      <c r="AU209" s="27">
        <f>IF(AND(Inputs!$CO206=0,AU$4&gt;=Inputs!$CM206),1,IF(AND(AU$4&gt;=Inputs!$CM206,AU$4&lt;Inputs!$CN206),1,IF(AND(AU$4=Inputs!$CN206,AU$4=Inputs!$CO206),1,IF(OR(AND(AU$4=Inputs!$CN206+1,Inputs!$CN206=Inputs!$CO206),AND(AU$4=Inputs!$CN206+2,Inputs!$CN206=Inputs!$CO206)),0,IF(AU$4=Inputs!$CN206,0.8,IF(AU$4=Inputs!$CN206+1,0.6,IF(AU$4=Inputs!$CN206+2,0.4,IF(AU$4=Inputs!$CO206,0.2,IF(AND(AU$4&gt;=Inputs!$CL206,AU$4&lt;Inputs!$CM206),(AU$4-Inputs!$CL206+1)/(Inputs!$AI206+1),0)))))))))</f>
        <v>0</v>
      </c>
      <c r="AV209" s="27">
        <f>IF(AND(Inputs!$CO206=0,AV$4&gt;=Inputs!$CM206),1,IF(AND(AV$4&gt;=Inputs!$CM206,AV$4&lt;Inputs!$CN206),1,IF(AND(AV$4=Inputs!$CN206,AV$4=Inputs!$CO206),1,IF(OR(AND(AV$4=Inputs!$CN206+1,Inputs!$CN206=Inputs!$CO206),AND(AV$4=Inputs!$CN206+2,Inputs!$CN206=Inputs!$CO206)),0,IF(AV$4=Inputs!$CN206,0.8,IF(AV$4=Inputs!$CN206+1,0.6,IF(AV$4=Inputs!$CN206+2,0.4,IF(AV$4=Inputs!$CO206,0.2,IF(AND(AV$4&gt;=Inputs!$CL206,AV$4&lt;Inputs!$CM206),(AV$4-Inputs!$CL206+1)/(Inputs!$AI206+1),0)))))))))</f>
        <v>0</v>
      </c>
      <c r="AW209" s="27">
        <f>IF(AND(Inputs!$CO206=0,AW$4&gt;=Inputs!$CM206),1,IF(AND(AW$4&gt;=Inputs!$CM206,AW$4&lt;Inputs!$CN206),1,IF(AND(AW$4=Inputs!$CN206,AW$4=Inputs!$CO206),1,IF(OR(AND(AW$4=Inputs!$CN206+1,Inputs!$CN206=Inputs!$CO206),AND(AW$4=Inputs!$CN206+2,Inputs!$CN206=Inputs!$CO206)),0,IF(AW$4=Inputs!$CN206,0.8,IF(AW$4=Inputs!$CN206+1,0.6,IF(AW$4=Inputs!$CN206+2,0.4,IF(AW$4=Inputs!$CO206,0.2,IF(AND(AW$4&gt;=Inputs!$CL206,AW$4&lt;Inputs!$CM206),(AW$4-Inputs!$CL206+1)/(Inputs!$AI206+1),0)))))))))</f>
        <v>0</v>
      </c>
      <c r="AX209" s="27">
        <f>IF(AND(Inputs!$CO206=0,AX$4&gt;=Inputs!$CM206),1,IF(AND(AX$4&gt;=Inputs!$CM206,AX$4&lt;Inputs!$CN206),1,IF(AND(AX$4=Inputs!$CN206,AX$4=Inputs!$CO206),1,IF(OR(AND(AX$4=Inputs!$CN206+1,Inputs!$CN206=Inputs!$CO206),AND(AX$4=Inputs!$CN206+2,Inputs!$CN206=Inputs!$CO206)),0,IF(AX$4=Inputs!$CN206,0.8,IF(AX$4=Inputs!$CN206+1,0.6,IF(AX$4=Inputs!$CN206+2,0.4,IF(AX$4=Inputs!$CO206,0.2,IF(AND(AX$4&gt;=Inputs!$CL206,AX$4&lt;Inputs!$CM206),(AX$4-Inputs!$CL206+1)/(Inputs!$AI206+1),0)))))))))</f>
        <v>0</v>
      </c>
      <c r="AY209" s="27">
        <f>IF(AND(Inputs!$CO206=0,AY$4&gt;=Inputs!$CM206),1,IF(AND(AY$4&gt;=Inputs!$CM206,AY$4&lt;Inputs!$CN206),1,IF(AND(AY$4=Inputs!$CN206,AY$4=Inputs!$CO206),1,IF(OR(AND(AY$4=Inputs!$CN206+1,Inputs!$CN206=Inputs!$CO206),AND(AY$4=Inputs!$CN206+2,Inputs!$CN206=Inputs!$CO206)),0,IF(AY$4=Inputs!$CN206,0.8,IF(AY$4=Inputs!$CN206+1,0.6,IF(AY$4=Inputs!$CN206+2,0.4,IF(AY$4=Inputs!$CO206,0.2,IF(AND(AY$4&gt;=Inputs!$CL206,AY$4&lt;Inputs!$CM206),(AY$4-Inputs!$CL206+1)/(Inputs!$AI206+1),0)))))))))</f>
        <v>0</v>
      </c>
      <c r="AZ209" s="27">
        <f>IF(AND(Inputs!$CO206=0,AZ$4&gt;=Inputs!$CM206),1,IF(AND(AZ$4&gt;=Inputs!$CM206,AZ$4&lt;Inputs!$CN206),1,IF(AND(AZ$4=Inputs!$CN206,AZ$4=Inputs!$CO206),1,IF(OR(AND(AZ$4=Inputs!$CN206+1,Inputs!$CN206=Inputs!$CO206),AND(AZ$4=Inputs!$CN206+2,Inputs!$CN206=Inputs!$CO206)),0,IF(AZ$4=Inputs!$CN206,0.8,IF(AZ$4=Inputs!$CN206+1,0.6,IF(AZ$4=Inputs!$CN206+2,0.4,IF(AZ$4=Inputs!$CO206,0.2,IF(AND(AZ$4&gt;=Inputs!$CL206,AZ$4&lt;Inputs!$CM206),(AZ$4-Inputs!$CL206+1)/(Inputs!$AI206+1),0)))))))))</f>
        <v>0</v>
      </c>
      <c r="BA209" s="27">
        <f>IF(AND(Inputs!$CO206=0,BA$4&gt;=Inputs!$CM206),1,IF(AND(BA$4&gt;=Inputs!$CM206,BA$4&lt;Inputs!$CN206),1,IF(AND(BA$4=Inputs!$CN206,BA$4=Inputs!$CO206),1,IF(OR(AND(BA$4=Inputs!$CN206+1,Inputs!$CN206=Inputs!$CO206),AND(BA$4=Inputs!$CN206+2,Inputs!$CN206=Inputs!$CO206)),0,IF(BA$4=Inputs!$CN206,0.8,IF(BA$4=Inputs!$CN206+1,0.6,IF(BA$4=Inputs!$CN206+2,0.4,IF(BA$4=Inputs!$CO206,0.2,IF(AND(BA$4&gt;=Inputs!$CL206,BA$4&lt;Inputs!$CM206),(BA$4-Inputs!$CL206+1)/(Inputs!$AI206+1),0)))))))))</f>
        <v>0</v>
      </c>
      <c r="BB209" s="27">
        <f>IF(AND(Inputs!$CO206=0,BB$4&gt;=Inputs!$CM206),1,IF(AND(BB$4&gt;=Inputs!$CM206,BB$4&lt;Inputs!$CN206),1,IF(AND(BB$4=Inputs!$CN206,BB$4=Inputs!$CO206),1,IF(OR(AND(BB$4=Inputs!$CN206+1,Inputs!$CN206=Inputs!$CO206),AND(BB$4=Inputs!$CN206+2,Inputs!$CN206=Inputs!$CO206)),0,IF(BB$4=Inputs!$CN206,0.8,IF(BB$4=Inputs!$CN206+1,0.6,IF(BB$4=Inputs!$CN206+2,0.4,IF(BB$4=Inputs!$CO206,0.2,IF(AND(BB$4&gt;=Inputs!$CL206,BB$4&lt;Inputs!$CM206),(BB$4-Inputs!$CL206+1)/(Inputs!$AI206+1),0)))))))))</f>
        <v>0</v>
      </c>
      <c r="BC209" s="27">
        <f>IF(AND(Inputs!$CO206=0,BC$4&gt;=Inputs!$CM206),1,IF(AND(BC$4&gt;=Inputs!$CM206,BC$4&lt;Inputs!$CN206),1,IF(AND(BC$4=Inputs!$CN206,BC$4=Inputs!$CO206),1,IF(OR(AND(BC$4=Inputs!$CN206+1,Inputs!$CN206=Inputs!$CO206),AND(BC$4=Inputs!$CN206+2,Inputs!$CN206=Inputs!$CO206)),0,IF(BC$4=Inputs!$CN206,0.8,IF(BC$4=Inputs!$CN206+1,0.6,IF(BC$4=Inputs!$CN206+2,0.4,IF(BC$4=Inputs!$CO206,0.2,IF(AND(BC$4&gt;=Inputs!$CL206,BC$4&lt;Inputs!$CM206),(BC$4-Inputs!$CL206+1)/(Inputs!$AI206+1),0)))))))))</f>
        <v>0</v>
      </c>
      <c r="BD209" s="27">
        <f>IF(AND(Inputs!$CO206=0,BD$4&gt;=Inputs!$CM206),1,IF(AND(BD$4&gt;=Inputs!$CM206,BD$4&lt;Inputs!$CN206),1,IF(AND(BD$4=Inputs!$CN206,BD$4=Inputs!$CO206),1,IF(OR(AND(BD$4=Inputs!$CN206+1,Inputs!$CN206=Inputs!$CO206),AND(BD$4=Inputs!$CN206+2,Inputs!$CN206=Inputs!$CO206)),0,IF(BD$4=Inputs!$CN206,0.8,IF(BD$4=Inputs!$CN206+1,0.6,IF(BD$4=Inputs!$CN206+2,0.4,IF(BD$4=Inputs!$CO206,0.2,IF(AND(BD$4&gt;=Inputs!$CL206,BD$4&lt;Inputs!$CM206),(BD$4-Inputs!$CL206+1)/(Inputs!$AI206+1),0)))))))))</f>
        <v>0</v>
      </c>
      <c r="BE209" s="27">
        <f>IF(AND(Inputs!$CO206=0,BE$4&gt;=Inputs!$CM206),1,IF(AND(BE$4&gt;=Inputs!$CM206,BE$4&lt;Inputs!$CN206),1,IF(AND(BE$4=Inputs!$CN206,BE$4=Inputs!$CO206),1,IF(OR(AND(BE$4=Inputs!$CN206+1,Inputs!$CN206=Inputs!$CO206),AND(BE$4=Inputs!$CN206+2,Inputs!$CN206=Inputs!$CO206)),0,IF(BE$4=Inputs!$CN206,0.8,IF(BE$4=Inputs!$CN206+1,0.6,IF(BE$4=Inputs!$CN206+2,0.4,IF(BE$4=Inputs!$CO206,0.2,IF(AND(BE$4&gt;=Inputs!$CL206,BE$4&lt;Inputs!$CM206),(BE$4-Inputs!$CL206+1)/(Inputs!$AI206+1),0)))))))))</f>
        <v>0</v>
      </c>
      <c r="BF209" s="27">
        <f>IF(AND(Inputs!$CO206=0,BF$4&gt;=Inputs!$CM206),1,IF(AND(BF$4&gt;=Inputs!$CM206,BF$4&lt;Inputs!$CN206),1,IF(AND(BF$4=Inputs!$CN206,BF$4=Inputs!$CO206),1,IF(OR(AND(BF$4=Inputs!$CN206+1,Inputs!$CN206=Inputs!$CO206),AND(BF$4=Inputs!$CN206+2,Inputs!$CN206=Inputs!$CO206)),0,IF(BF$4=Inputs!$CN206,0.8,IF(BF$4=Inputs!$CN206+1,0.6,IF(BF$4=Inputs!$CN206+2,0.4,IF(BF$4=Inputs!$CO206,0.2,IF(AND(BF$4&gt;=Inputs!$CL206,BF$4&lt;Inputs!$CM206),(BF$4-Inputs!$CL206+1)/(Inputs!$AI206+1),0)))))))))</f>
        <v>0</v>
      </c>
      <c r="BG209" s="27">
        <f>IF(AND(Inputs!$CO206=0,BG$4&gt;=Inputs!$CM206),1,IF(AND(BG$4&gt;=Inputs!$CM206,BG$4&lt;Inputs!$CN206),1,IF(AND(BG$4=Inputs!$CN206,BG$4=Inputs!$CO206),1,IF(OR(AND(BG$4=Inputs!$CN206+1,Inputs!$CN206=Inputs!$CO206),AND(BG$4=Inputs!$CN206+2,Inputs!$CN206=Inputs!$CO206)),0,IF(BG$4=Inputs!$CN206,0.8,IF(BG$4=Inputs!$CN206+1,0.6,IF(BG$4=Inputs!$CN206+2,0.4,IF(BG$4=Inputs!$CO206,0.2,IF(AND(BG$4&gt;=Inputs!$CL206,BG$4&lt;Inputs!$CM206),(BG$4-Inputs!$CL206+1)/(Inputs!$AI206+1),0)))))))))</f>
        <v>0</v>
      </c>
      <c r="BH209" s="27">
        <f>IF(AND(Inputs!$CO206=0,BH$4&gt;=Inputs!$CM206),1,IF(AND(BH$4&gt;=Inputs!$CM206,BH$4&lt;Inputs!$CN206),1,IF(AND(BH$4=Inputs!$CN206,BH$4=Inputs!$CO206),1,IF(OR(AND(BH$4=Inputs!$CN206+1,Inputs!$CN206=Inputs!$CO206),AND(BH$4=Inputs!$CN206+2,Inputs!$CN206=Inputs!$CO206)),0,IF(BH$4=Inputs!$CN206,0.8,IF(BH$4=Inputs!$CN206+1,0.6,IF(BH$4=Inputs!$CN206+2,0.4,IF(BH$4=Inputs!$CO206,0.2,IF(AND(BH$4&gt;=Inputs!$CL206,BH$4&lt;Inputs!$CM206),(BH$4-Inputs!$CL206+1)/(Inputs!$AI206+1),0)))))))))</f>
        <v>0</v>
      </c>
      <c r="BI209" s="27">
        <f>IF(AND(Inputs!$CO206=0,BI$4&gt;=Inputs!$CM206),1,IF(AND(BI$4&gt;=Inputs!$CM206,BI$4&lt;Inputs!$CN206),1,IF(AND(BI$4=Inputs!$CN206,BI$4=Inputs!$CO206),1,IF(OR(AND(BI$4=Inputs!$CN206+1,Inputs!$CN206=Inputs!$CO206),AND(BI$4=Inputs!$CN206+2,Inputs!$CN206=Inputs!$CO206)),0,IF(BI$4=Inputs!$CN206,0.8,IF(BI$4=Inputs!$CN206+1,0.6,IF(BI$4=Inputs!$CN206+2,0.4,IF(BI$4=Inputs!$CO206,0.2,IF(AND(BI$4&gt;=Inputs!$CL206,BI$4&lt;Inputs!$CM206),(BI$4-Inputs!$CL206+1)/(Inputs!$AI206+1),0)))))))))</f>
        <v>0</v>
      </c>
      <c r="BJ209" s="27">
        <f>IF(AND(Inputs!$CO206=0,BJ$4&gt;=Inputs!$CM206),1,IF(AND(BJ$4&gt;=Inputs!$CM206,BJ$4&lt;Inputs!$CN206),1,IF(AND(BJ$4=Inputs!$CN206,BJ$4=Inputs!$CO206),1,IF(OR(AND(BJ$4=Inputs!$CN206+1,Inputs!$CN206=Inputs!$CO206),AND(BJ$4=Inputs!$CN206+2,Inputs!$CN206=Inputs!$CO206)),0,IF(BJ$4=Inputs!$CN206,0.8,IF(BJ$4=Inputs!$CN206+1,0.6,IF(BJ$4=Inputs!$CN206+2,0.4,IF(BJ$4=Inputs!$CO206,0.2,IF(AND(BJ$4&gt;=Inputs!$CL206,BJ$4&lt;Inputs!$CM206),(BJ$4-Inputs!$CL206+1)/(Inputs!$AI206+1),0)))))))))</f>
        <v>0</v>
      </c>
      <c r="BK209" s="27">
        <f>IF(AND(Inputs!$CO206=0,BK$4&gt;=Inputs!$CM206),1,IF(AND(BK$4&gt;=Inputs!$CM206,BK$4&lt;Inputs!$CN206),1,IF(AND(BK$4=Inputs!$CN206,BK$4=Inputs!$CO206),1,IF(OR(AND(BK$4=Inputs!$CN206+1,Inputs!$CN206=Inputs!$CO206),AND(BK$4=Inputs!$CN206+2,Inputs!$CN206=Inputs!$CO206)),0,IF(BK$4=Inputs!$CN206,0.8,IF(BK$4=Inputs!$CN206+1,0.6,IF(BK$4=Inputs!$CN206+2,0.4,IF(BK$4=Inputs!$CO206,0.2,IF(AND(BK$4&gt;=Inputs!$CL206,BK$4&lt;Inputs!$CM206),(BK$4-Inputs!$CL206+1)/(Inputs!$AI206+1),0)))))))))</f>
        <v>0</v>
      </c>
      <c r="BL209" s="27">
        <f>IF(AND(Inputs!$CO206=0,BL$4&gt;=Inputs!$CM206),1,IF(AND(BL$4&gt;=Inputs!$CM206,BL$4&lt;Inputs!$CN206),1,IF(AND(BL$4=Inputs!$CN206,BL$4=Inputs!$CO206),1,IF(OR(AND(BL$4=Inputs!$CN206+1,Inputs!$CN206=Inputs!$CO206),AND(BL$4=Inputs!$CN206+2,Inputs!$CN206=Inputs!$CO206)),0,IF(BL$4=Inputs!$CN206,0.8,IF(BL$4=Inputs!$CN206+1,0.6,IF(BL$4=Inputs!$CN206+2,0.4,IF(BL$4=Inputs!$CO206,0.2,IF(AND(BL$4&gt;=Inputs!$CL206,BL$4&lt;Inputs!$CM206),(BL$4-Inputs!$CL206+1)/(Inputs!$AI206+1),0)))))))))</f>
        <v>0</v>
      </c>
      <c r="BM209" s="27">
        <f>IF(AND(Inputs!$CO206=0,BM$4&gt;=Inputs!$CM206),1,IF(AND(BM$4&gt;=Inputs!$CM206,BM$4&lt;Inputs!$CN206),1,IF(AND(BM$4=Inputs!$CN206,BM$4=Inputs!$CO206),1,IF(OR(AND(BM$4=Inputs!$CN206+1,Inputs!$CN206=Inputs!$CO206),AND(BM$4=Inputs!$CN206+2,Inputs!$CN206=Inputs!$CO206)),0,IF(BM$4=Inputs!$CN206,0.8,IF(BM$4=Inputs!$CN206+1,0.6,IF(BM$4=Inputs!$CN206+2,0.4,IF(BM$4=Inputs!$CO206,0.2,IF(AND(BM$4&gt;=Inputs!$CL206,BM$4&lt;Inputs!$CM206),(BM$4-Inputs!$CL206+1)/(Inputs!$AI206+1),0)))))))))</f>
        <v>0</v>
      </c>
      <c r="BO209" s="46" t="str">
        <f>IF(Inputs!$B206="","",(ROUND(Inputs!$BC206*AJ209,0)))</f>
        <v/>
      </c>
      <c r="BP209" s="46" t="str">
        <f>IF(Inputs!$B206="","",(ROUND(Inputs!$BC206*AK209,0)))</f>
        <v/>
      </c>
      <c r="BQ209" s="46" t="str">
        <f>IF(Inputs!$B206="","",(ROUND(Inputs!$BC206*AL209,0)))</f>
        <v/>
      </c>
      <c r="BR209" s="46" t="str">
        <f>IF(Inputs!$B206="","",(ROUND(Inputs!$BC206*AM209,0)))</f>
        <v/>
      </c>
      <c r="BS209" s="46" t="str">
        <f>IF(Inputs!$B206="","",(ROUND(Inputs!$BC206*AN209,0)))</f>
        <v/>
      </c>
      <c r="BT209" s="46" t="str">
        <f>IF(Inputs!$B206="","",(ROUND(Inputs!$BC206*AO209,0)))</f>
        <v/>
      </c>
      <c r="BU209" s="46" t="str">
        <f>IF(Inputs!$B206="","",(ROUND(Inputs!$BC206*AP209,0)))</f>
        <v/>
      </c>
      <c r="BV209" s="46" t="str">
        <f>IF(Inputs!$B206="","",(ROUND(Inputs!$BC206*AQ209,0)))</f>
        <v/>
      </c>
      <c r="BW209" s="46" t="str">
        <f>IF(Inputs!$B206="","",(ROUND(Inputs!$BC206*AR209,0)))</f>
        <v/>
      </c>
      <c r="BX209" s="46" t="str">
        <f>IF(Inputs!$B206="","",(ROUND(Inputs!$BC206*AS209,0)))</f>
        <v/>
      </c>
      <c r="BY209" s="46" t="str">
        <f>IF(Inputs!$B206="","",(ROUND(Inputs!$BC206*AT209,0)))</f>
        <v/>
      </c>
      <c r="BZ209" s="46" t="str">
        <f>IF(Inputs!$B206="","",(ROUND(Inputs!$BC206*AU209,0)))</f>
        <v/>
      </c>
      <c r="CA209" s="46" t="str">
        <f>IF(Inputs!$B206="","",(ROUND(Inputs!$BC206*AV209,0)))</f>
        <v/>
      </c>
      <c r="CB209" s="46" t="str">
        <f>IF(Inputs!$B206="","",(ROUND(Inputs!$BC206*AW209,0)))</f>
        <v/>
      </c>
      <c r="CC209" s="46" t="str">
        <f>IF(Inputs!$B206="","",(ROUND(Inputs!$BC206*AX209,0)))</f>
        <v/>
      </c>
      <c r="CD209" s="46" t="str">
        <f>IF(Inputs!$B206="","",(ROUND(Inputs!$BC206*AY209,0)))</f>
        <v/>
      </c>
      <c r="CE209" s="46" t="str">
        <f>IF(Inputs!$B206="","",(ROUND(Inputs!$BC206*AZ209,0)))</f>
        <v/>
      </c>
      <c r="CF209" s="46" t="str">
        <f>IF(Inputs!$B206="","",(ROUND(Inputs!$BC206*BA209,0)))</f>
        <v/>
      </c>
      <c r="CG209" s="46" t="str">
        <f>IF(Inputs!$B206="","",(ROUND(Inputs!$BC206*BB209,0)))</f>
        <v/>
      </c>
      <c r="CH209" s="46" t="str">
        <f>IF(Inputs!$B206="","",(ROUND(Inputs!$BC206*BC209,0)))</f>
        <v/>
      </c>
      <c r="CI209" s="46" t="str">
        <f>IF(Inputs!$B206="","",(ROUND(Inputs!$BC206*BD209,0)))</f>
        <v/>
      </c>
      <c r="CJ209" s="46" t="str">
        <f>IF(Inputs!$B206="","",(ROUND(Inputs!$BC206*BE209,0)))</f>
        <v/>
      </c>
      <c r="CK209" s="46" t="str">
        <f>IF(Inputs!$B206="","",(ROUND(Inputs!$BC206*BF209,0)))</f>
        <v/>
      </c>
      <c r="CL209" s="46" t="str">
        <f>IF(Inputs!$B206="","",(ROUND(Inputs!$BC206*BG209,0)))</f>
        <v/>
      </c>
      <c r="CM209" s="46" t="str">
        <f>IF(Inputs!$B206="","",(ROUND(Inputs!$BC206*BH209,0)))</f>
        <v/>
      </c>
      <c r="CN209" s="46" t="str">
        <f>IF(Inputs!$B206="","",(ROUND(Inputs!$BC206*BI209,0)))</f>
        <v/>
      </c>
      <c r="CO209" s="46" t="str">
        <f>IF(Inputs!$B206="","",(ROUND(Inputs!$BC206*BJ209,0)))</f>
        <v/>
      </c>
      <c r="CP209" s="46" t="str">
        <f>IF(Inputs!$B206="","",(ROUND(Inputs!$BC206*BK209,0)))</f>
        <v/>
      </c>
      <c r="CQ209" s="46" t="str">
        <f>IF(Inputs!$B206="","",(ROUND(Inputs!$BC206*BL209,0)))</f>
        <v/>
      </c>
      <c r="CR209" s="46" t="str">
        <f>IF(Inputs!$B206="","",(ROUND(Inputs!$BC206*BM209,0)))</f>
        <v/>
      </c>
      <c r="CV209" s="46" t="str">
        <f>IF(A209="","",IF(AND(CV$4&lt;=Inputs!$CQ206,CV$4&gt;=Inputs!$CP206),Inputs!$AR206/(Inputs!$CQ206-Inputs!$CP206+1),0)+IF(CV$4=Inputs!$CL206,Inputs!$BD206,0))</f>
        <v/>
      </c>
      <c r="CW209" s="46" t="str">
        <f>IF(B209="","",IF(AND(CW$4&lt;=Inputs!$CQ206,CW$4&gt;=Inputs!$CP206),Inputs!$AR206/(Inputs!$CQ206-Inputs!$CP206+1),0)+IF(CW$4=Inputs!$CL206,Inputs!$BD206,0))</f>
        <v/>
      </c>
      <c r="CX209" s="46" t="str">
        <f>IF(C209="","",IF(AND(CX$4&lt;=Inputs!$CQ206,CX$4&gt;=Inputs!$CP206),Inputs!$AR206/(Inputs!$CQ206-Inputs!$CP206+1),0)+IF(CX$4=Inputs!$CL206,Inputs!$BD206,0))</f>
        <v/>
      </c>
      <c r="CY209" s="46" t="str">
        <f>IF(D209="","",IF(AND(CY$4&lt;=Inputs!$CQ206,CY$4&gt;=Inputs!$CP206),Inputs!$AR206/(Inputs!$CQ206-Inputs!$CP206+1),0)+IF(CY$4=Inputs!$CL206,Inputs!$BD206,0))</f>
        <v/>
      </c>
      <c r="CZ209" s="46" t="str">
        <f>IF(E209="","",IF(AND(CZ$4&lt;=Inputs!$CQ206,CZ$4&gt;=Inputs!$CP206),Inputs!$AR206/(Inputs!$CQ206-Inputs!$CP206+1),0)+IF(CZ$4=Inputs!$CL206,Inputs!$BD206,0))</f>
        <v/>
      </c>
      <c r="DA209" s="46" t="str">
        <f>IF(F209="","",IF(AND(DA$4&lt;=Inputs!$CQ206,DA$4&gt;=Inputs!$CP206),Inputs!$AR206/(Inputs!$CQ206-Inputs!$CP206+1),0)+IF(DA$4=Inputs!$CL206,Inputs!$BD206,0))</f>
        <v/>
      </c>
      <c r="DB209" s="46" t="str">
        <f>IF(G209="","",IF(AND(DB$4&lt;=Inputs!$CQ206,DB$4&gt;=Inputs!$CP206),Inputs!$AR206/(Inputs!$CQ206-Inputs!$CP206+1),0)+IF(DB$4=Inputs!$CL206,Inputs!$BD206,0))</f>
        <v/>
      </c>
      <c r="DC209" s="46" t="str">
        <f>IF(H209="","",IF(AND(DC$4&lt;=Inputs!$CQ206,DC$4&gt;=Inputs!$CP206),Inputs!$AR206/(Inputs!$CQ206-Inputs!$CP206+1),0)+IF(DC$4=Inputs!$CL206,Inputs!$BD206,0))</f>
        <v/>
      </c>
      <c r="DD209" s="46" t="str">
        <f>IF(I209="","",IF(AND(DD$4&lt;=Inputs!$CQ206,DD$4&gt;=Inputs!$CP206),Inputs!$AR206/(Inputs!$CQ206-Inputs!$CP206+1),0)+IF(DD$4=Inputs!$CL206,Inputs!$BD206,0))</f>
        <v/>
      </c>
      <c r="DE209" s="46" t="str">
        <f>IF(J209="","",IF(AND(DE$4&lt;=Inputs!$CQ206,DE$4&gt;=Inputs!$CP206),Inputs!$AR206/(Inputs!$CQ206-Inputs!$CP206+1),0)+IF(DE$4=Inputs!$CL206,Inputs!$BD206,0))</f>
        <v/>
      </c>
      <c r="DF209" s="46" t="str">
        <f>IF(K209="","",IF(AND(DF$4&lt;=Inputs!$CQ206,DF$4&gt;=Inputs!$CP206),Inputs!$AR206/(Inputs!$CQ206-Inputs!$CP206+1),0)+IF(DF$4=Inputs!$CL206,Inputs!$BD206,0))</f>
        <v/>
      </c>
      <c r="DG209" s="46" t="str">
        <f>IF(L209="","",IF(AND(DG$4&lt;=Inputs!$CQ206,DG$4&gt;=Inputs!$CP206),Inputs!$AR206/(Inputs!$CQ206-Inputs!$CP206+1),0)+IF(DG$4=Inputs!$CL206,Inputs!$BD206,0))</f>
        <v/>
      </c>
      <c r="DH209" s="46" t="str">
        <f>IF(M209="","",IF(AND(DH$4&lt;=Inputs!$CQ206,DH$4&gt;=Inputs!$CP206),Inputs!$AR206/(Inputs!$CQ206-Inputs!$CP206+1),0)+IF(DH$4=Inputs!$CL206,Inputs!$BD206,0))</f>
        <v/>
      </c>
      <c r="DI209" s="46" t="str">
        <f>IF(N209="","",IF(AND(DI$4&lt;=Inputs!$CQ206,DI$4&gt;=Inputs!$CP206),Inputs!$AR206/(Inputs!$CQ206-Inputs!$CP206+1),0)+IF(DI$4=Inputs!$CL206,Inputs!$BD206,0))</f>
        <v/>
      </c>
      <c r="DJ209" s="46" t="str">
        <f>IF(O209="","",IF(AND(DJ$4&lt;=Inputs!$CQ206,DJ$4&gt;=Inputs!$CP206),Inputs!$AR206/(Inputs!$CQ206-Inputs!$CP206+1),0)+IF(DJ$4=Inputs!$CL206,Inputs!$BD206,0))</f>
        <v/>
      </c>
      <c r="DK209" s="46" t="str">
        <f>IF(P209="","",IF(AND(DK$4&lt;=Inputs!$CQ206,DK$4&gt;=Inputs!$CP206),Inputs!$AR206/(Inputs!$CQ206-Inputs!$CP206+1),0)+IF(DK$4=Inputs!$CL206,Inputs!$BD206,0))</f>
        <v/>
      </c>
      <c r="DL209" s="46" t="str">
        <f>IF(Q209="","",IF(AND(DL$4&lt;=Inputs!$CQ206,DL$4&gt;=Inputs!$CP206),Inputs!$AR206/(Inputs!$CQ206-Inputs!$CP206+1),0)+IF(DL$4=Inputs!$CL206,Inputs!$BD206,0))</f>
        <v/>
      </c>
      <c r="DM209" s="46" t="str">
        <f>IF(R209="","",IF(AND(DM$4&lt;=Inputs!$CQ206,DM$4&gt;=Inputs!$CP206),Inputs!$AR206/(Inputs!$CQ206-Inputs!$CP206+1),0)+IF(DM$4=Inputs!$CL206,Inputs!$BD206,0))</f>
        <v/>
      </c>
      <c r="DN209" s="46" t="str">
        <f>IF(S209="","",IF(AND(DN$4&lt;=Inputs!$CQ206,DN$4&gt;=Inputs!$CP206),Inputs!$AR206/(Inputs!$CQ206-Inputs!$CP206+1),0)+IF(DN$4=Inputs!$CL206,Inputs!$BD206,0))</f>
        <v/>
      </c>
      <c r="DO209" s="46" t="str">
        <f>IF(T209="","",IF(AND(DO$4&lt;=Inputs!$CQ206,DO$4&gt;=Inputs!$CP206),Inputs!$AR206/(Inputs!$CQ206-Inputs!$CP206+1),0)+IF(DO$4=Inputs!$CL206,Inputs!$BD206,0))</f>
        <v/>
      </c>
      <c r="DP209" s="46" t="str">
        <f>IF(U209="","",IF(AND(DP$4&lt;=Inputs!$CQ206,DP$4&gt;=Inputs!$CP206),Inputs!$AR206/(Inputs!$CQ206-Inputs!$CP206+1),0)+IF(DP$4=Inputs!$CL206,Inputs!$BD206,0))</f>
        <v/>
      </c>
      <c r="DQ209" s="46" t="str">
        <f>IF(V209="","",IF(AND(DQ$4&lt;=Inputs!$CQ206,DQ$4&gt;=Inputs!$CP206),Inputs!$AR206/(Inputs!$CQ206-Inputs!$CP206+1),0)+IF(DQ$4=Inputs!$CL206,Inputs!$BD206,0))</f>
        <v/>
      </c>
      <c r="DR209" s="46" t="str">
        <f>IF(W209="","",IF(AND(DR$4&lt;=Inputs!$CQ206,DR$4&gt;=Inputs!$CP206),Inputs!$AR206/(Inputs!$CQ206-Inputs!$CP206+1),0)+IF(DR$4=Inputs!$CL206,Inputs!$BD206,0))</f>
        <v/>
      </c>
      <c r="DS209" s="46" t="str">
        <f>IF(X209="","",IF(AND(DS$4&lt;=Inputs!$CQ206,DS$4&gt;=Inputs!$CP206),Inputs!$AR206/(Inputs!$CQ206-Inputs!$CP206+1),0)+IF(DS$4=Inputs!$CL206,Inputs!$BD206,0))</f>
        <v/>
      </c>
      <c r="DT209" s="46" t="str">
        <f>IF(Y209="","",IF(AND(DT$4&lt;=Inputs!$CQ206,DT$4&gt;=Inputs!$CP206),Inputs!$AR206/(Inputs!$CQ206-Inputs!$CP206+1),0)+IF(DT$4=Inputs!$CL206,Inputs!$BD206,0))</f>
        <v/>
      </c>
      <c r="DU209" s="46" t="str">
        <f>IF(Z209="","",IF(AND(DU$4&lt;=Inputs!$CQ206,DU$4&gt;=Inputs!$CP206),Inputs!$AR206/(Inputs!$CQ206-Inputs!$CP206+1),0)+IF(DU$4=Inputs!$CL206,Inputs!$BD206,0))</f>
        <v/>
      </c>
      <c r="DV209" s="46" t="str">
        <f>IF(AA209="","",IF(AND(DV$4&lt;=Inputs!$CQ206,DV$4&gt;=Inputs!$CP206),Inputs!$AR206/(Inputs!$CQ206-Inputs!$CP206+1),0)+IF(DV$4=Inputs!$CL206,Inputs!$BD206,0))</f>
        <v/>
      </c>
      <c r="DW209" s="46" t="str">
        <f>IF(AB209="","",IF(AND(DW$4&lt;=Inputs!$CQ206,DW$4&gt;=Inputs!$CP206),Inputs!$AR206/(Inputs!$CQ206-Inputs!$CP206+1),0)+IF(DW$4=Inputs!$CL206,Inputs!$BD206,0))</f>
        <v/>
      </c>
      <c r="DX209" s="46" t="str">
        <f>IF(AC209="","",IF(AND(DX$4&lt;=Inputs!$CQ206,DX$4&gt;=Inputs!$CP206),Inputs!$AR206/(Inputs!$CQ206-Inputs!$CP206+1),0)+IF(DX$4=Inputs!$CL206,Inputs!$BD206,0))</f>
        <v/>
      </c>
      <c r="DY209" s="46" t="str">
        <f>IF(AD209="","",IF(AND(DY$4&lt;=Inputs!$CQ206,DY$4&gt;=Inputs!$CP206),Inputs!$AR206/(Inputs!$CQ206-Inputs!$CP206+1),0)+IF(DY$4=Inputs!$CL206,Inputs!$BD206,0))</f>
        <v/>
      </c>
      <c r="DZ209" s="46" t="str">
        <f t="shared" si="10"/>
        <v/>
      </c>
    </row>
    <row r="210" spans="1:130">
      <c r="A210" s="7" t="str">
        <f>IF(Inputs!A207="","",Inputs!A207)</f>
        <v/>
      </c>
      <c r="B210" t="str">
        <f>IF(Inputs!B207="","",Inputs!B207)</f>
        <v/>
      </c>
      <c r="C210" s="46" t="str">
        <f>IF(Inputs!$B207="","",BO210-CV210)</f>
        <v/>
      </c>
      <c r="D210" s="46" t="str">
        <f>IF(Inputs!$B207="","",BP210-CW210)</f>
        <v/>
      </c>
      <c r="E210" s="46" t="str">
        <f>IF(Inputs!$B207="","",BQ210-CX210)</f>
        <v/>
      </c>
      <c r="F210" s="46" t="str">
        <f>IF(Inputs!$B207="","",BR210-CY210)</f>
        <v/>
      </c>
      <c r="G210" s="46" t="str">
        <f>IF(Inputs!$B207="","",BS210-CZ210)</f>
        <v/>
      </c>
      <c r="H210" s="46" t="str">
        <f>IF(Inputs!$B207="","",BT210-DA210)</f>
        <v/>
      </c>
      <c r="I210" s="46" t="str">
        <f>IF(Inputs!$B207="","",BU210-DB210)</f>
        <v/>
      </c>
      <c r="J210" s="46" t="str">
        <f>IF(Inputs!$B207="","",BV210-DC210)</f>
        <v/>
      </c>
      <c r="K210" s="46" t="str">
        <f>IF(Inputs!$B207="","",BW210-DD210)</f>
        <v/>
      </c>
      <c r="L210" s="46" t="str">
        <f>IF(Inputs!$B207="","",BX210-DE210)</f>
        <v/>
      </c>
      <c r="M210" s="46" t="str">
        <f>IF(Inputs!$B207="","",BY210-DF210)</f>
        <v/>
      </c>
      <c r="N210" s="46" t="str">
        <f>IF(Inputs!$B207="","",BZ210-DG210)</f>
        <v/>
      </c>
      <c r="O210" s="46" t="str">
        <f>IF(Inputs!$B207="","",CA210-DH210)</f>
        <v/>
      </c>
      <c r="P210" s="46" t="str">
        <f>IF(Inputs!$B207="","",CB210-DI210)</f>
        <v/>
      </c>
      <c r="Q210" s="46" t="str">
        <f>IF(Inputs!$B207="","",CC210-DJ210)</f>
        <v/>
      </c>
      <c r="R210" s="46" t="str">
        <f>IF(Inputs!$B207="","",CD210-DK210)</f>
        <v/>
      </c>
      <c r="S210" s="46" t="str">
        <f>IF(Inputs!$B207="","",CE210-DL210)</f>
        <v/>
      </c>
      <c r="T210" s="46" t="str">
        <f>IF(Inputs!$B207="","",CF210-DM210)</f>
        <v/>
      </c>
      <c r="U210" s="46" t="str">
        <f>IF(Inputs!$B207="","",CG210-DN210)</f>
        <v/>
      </c>
      <c r="V210" s="46" t="str">
        <f>IF(Inputs!$B207="","",CH210-DO210)</f>
        <v/>
      </c>
      <c r="W210" s="46" t="str">
        <f>IF(Inputs!$B207="","",CI210-DP210)</f>
        <v/>
      </c>
      <c r="X210" s="46" t="str">
        <f>IF(Inputs!$B207="","",CJ210-DQ210)</f>
        <v/>
      </c>
      <c r="Y210" s="46" t="str">
        <f>IF(Inputs!$B207="","",CK210-DR210)</f>
        <v/>
      </c>
      <c r="Z210" s="46" t="str">
        <f>IF(Inputs!$B207="","",CL210-DS210)</f>
        <v/>
      </c>
      <c r="AA210" s="46" t="str">
        <f>IF(Inputs!$B207="","",CM210-DT210)</f>
        <v/>
      </c>
      <c r="AB210" s="46" t="str">
        <f>IF(Inputs!$B207="","",CN210-DU210)</f>
        <v/>
      </c>
      <c r="AC210" s="46" t="str">
        <f>IF(Inputs!$B207="","",CO210-DV210)</f>
        <v/>
      </c>
      <c r="AD210" s="46" t="str">
        <f>IF(Inputs!$B207="","",CP210-DW210)</f>
        <v/>
      </c>
      <c r="AE210" s="46" t="str">
        <f>IF(Inputs!$B207="","",CQ210-DX210)</f>
        <v/>
      </c>
      <c r="AF210" s="46" t="str">
        <f>IF(Inputs!$B207="","",CR210-DY210)</f>
        <v/>
      </c>
      <c r="AG210" s="50" t="str">
        <f t="shared" si="11"/>
        <v/>
      </c>
      <c r="AH210" s="50"/>
      <c r="AJ210" s="27">
        <f>IF(AND(Inputs!$CO207=0,AJ$4&gt;=Inputs!$CM207),1,IF(AND(AJ$4&gt;=Inputs!$CM207,AJ$4&lt;Inputs!$CN207),1,IF(AND(AJ$4=Inputs!$CN207,AJ$4=Inputs!$CO207),1,IF(OR(AND(AJ$4=Inputs!$CN207+1,Inputs!$CN207=Inputs!$CO207),AND(AJ$4=Inputs!$CN207+2,Inputs!$CN207=Inputs!$CO207)),0,IF(AJ$4=Inputs!$CN207,0.8,IF(AJ$4=Inputs!$CN207+1,0.6,IF(AJ$4=Inputs!$CN207+2,0.4,IF(AJ$4=Inputs!$CO207,0.2,IF(AND(AJ$4&gt;=Inputs!$CL207,AJ$4&lt;Inputs!$CM207),(AJ$4-Inputs!$CL207+1)/(Inputs!$AI207+1),0)))))))))</f>
        <v>0</v>
      </c>
      <c r="AK210" s="27">
        <f>IF(AND(Inputs!$CO207=0,AK$4&gt;=Inputs!$CM207),1,IF(AND(AK$4&gt;=Inputs!$CM207,AK$4&lt;Inputs!$CN207),1,IF(AND(AK$4=Inputs!$CN207,AK$4=Inputs!$CO207),1,IF(OR(AND(AK$4=Inputs!$CN207+1,Inputs!$CN207=Inputs!$CO207),AND(AK$4=Inputs!$CN207+2,Inputs!$CN207=Inputs!$CO207)),0,IF(AK$4=Inputs!$CN207,0.8,IF(AK$4=Inputs!$CN207+1,0.6,IF(AK$4=Inputs!$CN207+2,0.4,IF(AK$4=Inputs!$CO207,0.2,IF(AND(AK$4&gt;=Inputs!$CL207,AK$4&lt;Inputs!$CM207),(AK$4-Inputs!$CL207+1)/(Inputs!$AI207+1),0)))))))))</f>
        <v>0</v>
      </c>
      <c r="AL210" s="27">
        <f>IF(AND(Inputs!$CO207=0,AL$4&gt;=Inputs!$CM207),1,IF(AND(AL$4&gt;=Inputs!$CM207,AL$4&lt;Inputs!$CN207),1,IF(AND(AL$4=Inputs!$CN207,AL$4=Inputs!$CO207),1,IF(OR(AND(AL$4=Inputs!$CN207+1,Inputs!$CN207=Inputs!$CO207),AND(AL$4=Inputs!$CN207+2,Inputs!$CN207=Inputs!$CO207)),0,IF(AL$4=Inputs!$CN207,0.8,IF(AL$4=Inputs!$CN207+1,0.6,IF(AL$4=Inputs!$CN207+2,0.4,IF(AL$4=Inputs!$CO207,0.2,IF(AND(AL$4&gt;=Inputs!$CL207,AL$4&lt;Inputs!$CM207),(AL$4-Inputs!$CL207+1)/(Inputs!$AI207+1),0)))))))))</f>
        <v>0</v>
      </c>
      <c r="AM210" s="27">
        <f>IF(AND(Inputs!$CO207=0,AM$4&gt;=Inputs!$CM207),1,IF(AND(AM$4&gt;=Inputs!$CM207,AM$4&lt;Inputs!$CN207),1,IF(AND(AM$4=Inputs!$CN207,AM$4=Inputs!$CO207),1,IF(OR(AND(AM$4=Inputs!$CN207+1,Inputs!$CN207=Inputs!$CO207),AND(AM$4=Inputs!$CN207+2,Inputs!$CN207=Inputs!$CO207)),0,IF(AM$4=Inputs!$CN207,0.8,IF(AM$4=Inputs!$CN207+1,0.6,IF(AM$4=Inputs!$CN207+2,0.4,IF(AM$4=Inputs!$CO207,0.2,IF(AND(AM$4&gt;=Inputs!$CL207,AM$4&lt;Inputs!$CM207),(AM$4-Inputs!$CL207+1)/(Inputs!$AI207+1),0)))))))))</f>
        <v>0</v>
      </c>
      <c r="AN210" s="27">
        <f>IF(AND(Inputs!$CO207=0,AN$4&gt;=Inputs!$CM207),1,IF(AND(AN$4&gt;=Inputs!$CM207,AN$4&lt;Inputs!$CN207),1,IF(AND(AN$4=Inputs!$CN207,AN$4=Inputs!$CO207),1,IF(OR(AND(AN$4=Inputs!$CN207+1,Inputs!$CN207=Inputs!$CO207),AND(AN$4=Inputs!$CN207+2,Inputs!$CN207=Inputs!$CO207)),0,IF(AN$4=Inputs!$CN207,0.8,IF(AN$4=Inputs!$CN207+1,0.6,IF(AN$4=Inputs!$CN207+2,0.4,IF(AN$4=Inputs!$CO207,0.2,IF(AND(AN$4&gt;=Inputs!$CL207,AN$4&lt;Inputs!$CM207),(AN$4-Inputs!$CL207+1)/(Inputs!$AI207+1),0)))))))))</f>
        <v>0</v>
      </c>
      <c r="AO210" s="27">
        <f>IF(AND(Inputs!$CO207=0,AO$4&gt;=Inputs!$CM207),1,IF(AND(AO$4&gt;=Inputs!$CM207,AO$4&lt;Inputs!$CN207),1,IF(AND(AO$4=Inputs!$CN207,AO$4=Inputs!$CO207),1,IF(OR(AND(AO$4=Inputs!$CN207+1,Inputs!$CN207=Inputs!$CO207),AND(AO$4=Inputs!$CN207+2,Inputs!$CN207=Inputs!$CO207)),0,IF(AO$4=Inputs!$CN207,0.8,IF(AO$4=Inputs!$CN207+1,0.6,IF(AO$4=Inputs!$CN207+2,0.4,IF(AO$4=Inputs!$CO207,0.2,IF(AND(AO$4&gt;=Inputs!$CL207,AO$4&lt;Inputs!$CM207),(AO$4-Inputs!$CL207+1)/(Inputs!$AI207+1),0)))))))))</f>
        <v>0</v>
      </c>
      <c r="AP210" s="27">
        <f>IF(AND(Inputs!$CO207=0,AP$4&gt;=Inputs!$CM207),1,IF(AND(AP$4&gt;=Inputs!$CM207,AP$4&lt;Inputs!$CN207),1,IF(AND(AP$4=Inputs!$CN207,AP$4=Inputs!$CO207),1,IF(OR(AND(AP$4=Inputs!$CN207+1,Inputs!$CN207=Inputs!$CO207),AND(AP$4=Inputs!$CN207+2,Inputs!$CN207=Inputs!$CO207)),0,IF(AP$4=Inputs!$CN207,0.8,IF(AP$4=Inputs!$CN207+1,0.6,IF(AP$4=Inputs!$CN207+2,0.4,IF(AP$4=Inputs!$CO207,0.2,IF(AND(AP$4&gt;=Inputs!$CL207,AP$4&lt;Inputs!$CM207),(AP$4-Inputs!$CL207+1)/(Inputs!$AI207+1),0)))))))))</f>
        <v>0</v>
      </c>
      <c r="AQ210" s="27">
        <f>IF(AND(Inputs!$CO207=0,AQ$4&gt;=Inputs!$CM207),1,IF(AND(AQ$4&gt;=Inputs!$CM207,AQ$4&lt;Inputs!$CN207),1,IF(AND(AQ$4=Inputs!$CN207,AQ$4=Inputs!$CO207),1,IF(OR(AND(AQ$4=Inputs!$CN207+1,Inputs!$CN207=Inputs!$CO207),AND(AQ$4=Inputs!$CN207+2,Inputs!$CN207=Inputs!$CO207)),0,IF(AQ$4=Inputs!$CN207,0.8,IF(AQ$4=Inputs!$CN207+1,0.6,IF(AQ$4=Inputs!$CN207+2,0.4,IF(AQ$4=Inputs!$CO207,0.2,IF(AND(AQ$4&gt;=Inputs!$CL207,AQ$4&lt;Inputs!$CM207),(AQ$4-Inputs!$CL207+1)/(Inputs!$AI207+1),0)))))))))</f>
        <v>0</v>
      </c>
      <c r="AR210" s="27">
        <f>IF(AND(Inputs!$CO207=0,AR$4&gt;=Inputs!$CM207),1,IF(AND(AR$4&gt;=Inputs!$CM207,AR$4&lt;Inputs!$CN207),1,IF(AND(AR$4=Inputs!$CN207,AR$4=Inputs!$CO207),1,IF(OR(AND(AR$4=Inputs!$CN207+1,Inputs!$CN207=Inputs!$CO207),AND(AR$4=Inputs!$CN207+2,Inputs!$CN207=Inputs!$CO207)),0,IF(AR$4=Inputs!$CN207,0.8,IF(AR$4=Inputs!$CN207+1,0.6,IF(AR$4=Inputs!$CN207+2,0.4,IF(AR$4=Inputs!$CO207,0.2,IF(AND(AR$4&gt;=Inputs!$CL207,AR$4&lt;Inputs!$CM207),(AR$4-Inputs!$CL207+1)/(Inputs!$AI207+1),0)))))))))</f>
        <v>0</v>
      </c>
      <c r="AS210" s="27">
        <f>IF(AND(Inputs!$CO207=0,AS$4&gt;=Inputs!$CM207),1,IF(AND(AS$4&gt;=Inputs!$CM207,AS$4&lt;Inputs!$CN207),1,IF(AND(AS$4=Inputs!$CN207,AS$4=Inputs!$CO207),1,IF(OR(AND(AS$4=Inputs!$CN207+1,Inputs!$CN207=Inputs!$CO207),AND(AS$4=Inputs!$CN207+2,Inputs!$CN207=Inputs!$CO207)),0,IF(AS$4=Inputs!$CN207,0.8,IF(AS$4=Inputs!$CN207+1,0.6,IF(AS$4=Inputs!$CN207+2,0.4,IF(AS$4=Inputs!$CO207,0.2,IF(AND(AS$4&gt;=Inputs!$CL207,AS$4&lt;Inputs!$CM207),(AS$4-Inputs!$CL207+1)/(Inputs!$AI207+1),0)))))))))</f>
        <v>0</v>
      </c>
      <c r="AT210" s="27">
        <f>IF(AND(Inputs!$CO207=0,AT$4&gt;=Inputs!$CM207),1,IF(AND(AT$4&gt;=Inputs!$CM207,AT$4&lt;Inputs!$CN207),1,IF(AND(AT$4=Inputs!$CN207,AT$4=Inputs!$CO207),1,IF(OR(AND(AT$4=Inputs!$CN207+1,Inputs!$CN207=Inputs!$CO207),AND(AT$4=Inputs!$CN207+2,Inputs!$CN207=Inputs!$CO207)),0,IF(AT$4=Inputs!$CN207,0.8,IF(AT$4=Inputs!$CN207+1,0.6,IF(AT$4=Inputs!$CN207+2,0.4,IF(AT$4=Inputs!$CO207,0.2,IF(AND(AT$4&gt;=Inputs!$CL207,AT$4&lt;Inputs!$CM207),(AT$4-Inputs!$CL207+1)/(Inputs!$AI207+1),0)))))))))</f>
        <v>0</v>
      </c>
      <c r="AU210" s="27">
        <f>IF(AND(Inputs!$CO207=0,AU$4&gt;=Inputs!$CM207),1,IF(AND(AU$4&gt;=Inputs!$CM207,AU$4&lt;Inputs!$CN207),1,IF(AND(AU$4=Inputs!$CN207,AU$4=Inputs!$CO207),1,IF(OR(AND(AU$4=Inputs!$CN207+1,Inputs!$CN207=Inputs!$CO207),AND(AU$4=Inputs!$CN207+2,Inputs!$CN207=Inputs!$CO207)),0,IF(AU$4=Inputs!$CN207,0.8,IF(AU$4=Inputs!$CN207+1,0.6,IF(AU$4=Inputs!$CN207+2,0.4,IF(AU$4=Inputs!$CO207,0.2,IF(AND(AU$4&gt;=Inputs!$CL207,AU$4&lt;Inputs!$CM207),(AU$4-Inputs!$CL207+1)/(Inputs!$AI207+1),0)))))))))</f>
        <v>0</v>
      </c>
      <c r="AV210" s="27">
        <f>IF(AND(Inputs!$CO207=0,AV$4&gt;=Inputs!$CM207),1,IF(AND(AV$4&gt;=Inputs!$CM207,AV$4&lt;Inputs!$CN207),1,IF(AND(AV$4=Inputs!$CN207,AV$4=Inputs!$CO207),1,IF(OR(AND(AV$4=Inputs!$CN207+1,Inputs!$CN207=Inputs!$CO207),AND(AV$4=Inputs!$CN207+2,Inputs!$CN207=Inputs!$CO207)),0,IF(AV$4=Inputs!$CN207,0.8,IF(AV$4=Inputs!$CN207+1,0.6,IF(AV$4=Inputs!$CN207+2,0.4,IF(AV$4=Inputs!$CO207,0.2,IF(AND(AV$4&gt;=Inputs!$CL207,AV$4&lt;Inputs!$CM207),(AV$4-Inputs!$CL207+1)/(Inputs!$AI207+1),0)))))))))</f>
        <v>0</v>
      </c>
      <c r="AW210" s="27">
        <f>IF(AND(Inputs!$CO207=0,AW$4&gt;=Inputs!$CM207),1,IF(AND(AW$4&gt;=Inputs!$CM207,AW$4&lt;Inputs!$CN207),1,IF(AND(AW$4=Inputs!$CN207,AW$4=Inputs!$CO207),1,IF(OR(AND(AW$4=Inputs!$CN207+1,Inputs!$CN207=Inputs!$CO207),AND(AW$4=Inputs!$CN207+2,Inputs!$CN207=Inputs!$CO207)),0,IF(AW$4=Inputs!$CN207,0.8,IF(AW$4=Inputs!$CN207+1,0.6,IF(AW$4=Inputs!$CN207+2,0.4,IF(AW$4=Inputs!$CO207,0.2,IF(AND(AW$4&gt;=Inputs!$CL207,AW$4&lt;Inputs!$CM207),(AW$4-Inputs!$CL207+1)/(Inputs!$AI207+1),0)))))))))</f>
        <v>0</v>
      </c>
      <c r="AX210" s="27">
        <f>IF(AND(Inputs!$CO207=0,AX$4&gt;=Inputs!$CM207),1,IF(AND(AX$4&gt;=Inputs!$CM207,AX$4&lt;Inputs!$CN207),1,IF(AND(AX$4=Inputs!$CN207,AX$4=Inputs!$CO207),1,IF(OR(AND(AX$4=Inputs!$CN207+1,Inputs!$CN207=Inputs!$CO207),AND(AX$4=Inputs!$CN207+2,Inputs!$CN207=Inputs!$CO207)),0,IF(AX$4=Inputs!$CN207,0.8,IF(AX$4=Inputs!$CN207+1,0.6,IF(AX$4=Inputs!$CN207+2,0.4,IF(AX$4=Inputs!$CO207,0.2,IF(AND(AX$4&gt;=Inputs!$CL207,AX$4&lt;Inputs!$CM207),(AX$4-Inputs!$CL207+1)/(Inputs!$AI207+1),0)))))))))</f>
        <v>0</v>
      </c>
      <c r="AY210" s="27">
        <f>IF(AND(Inputs!$CO207=0,AY$4&gt;=Inputs!$CM207),1,IF(AND(AY$4&gt;=Inputs!$CM207,AY$4&lt;Inputs!$CN207),1,IF(AND(AY$4=Inputs!$CN207,AY$4=Inputs!$CO207),1,IF(OR(AND(AY$4=Inputs!$CN207+1,Inputs!$CN207=Inputs!$CO207),AND(AY$4=Inputs!$CN207+2,Inputs!$CN207=Inputs!$CO207)),0,IF(AY$4=Inputs!$CN207,0.8,IF(AY$4=Inputs!$CN207+1,0.6,IF(AY$4=Inputs!$CN207+2,0.4,IF(AY$4=Inputs!$CO207,0.2,IF(AND(AY$4&gt;=Inputs!$CL207,AY$4&lt;Inputs!$CM207),(AY$4-Inputs!$CL207+1)/(Inputs!$AI207+1),0)))))))))</f>
        <v>0</v>
      </c>
      <c r="AZ210" s="27">
        <f>IF(AND(Inputs!$CO207=0,AZ$4&gt;=Inputs!$CM207),1,IF(AND(AZ$4&gt;=Inputs!$CM207,AZ$4&lt;Inputs!$CN207),1,IF(AND(AZ$4=Inputs!$CN207,AZ$4=Inputs!$CO207),1,IF(OR(AND(AZ$4=Inputs!$CN207+1,Inputs!$CN207=Inputs!$CO207),AND(AZ$4=Inputs!$CN207+2,Inputs!$CN207=Inputs!$CO207)),0,IF(AZ$4=Inputs!$CN207,0.8,IF(AZ$4=Inputs!$CN207+1,0.6,IF(AZ$4=Inputs!$CN207+2,0.4,IF(AZ$4=Inputs!$CO207,0.2,IF(AND(AZ$4&gt;=Inputs!$CL207,AZ$4&lt;Inputs!$CM207),(AZ$4-Inputs!$CL207+1)/(Inputs!$AI207+1),0)))))))))</f>
        <v>0</v>
      </c>
      <c r="BA210" s="27">
        <f>IF(AND(Inputs!$CO207=0,BA$4&gt;=Inputs!$CM207),1,IF(AND(BA$4&gt;=Inputs!$CM207,BA$4&lt;Inputs!$CN207),1,IF(AND(BA$4=Inputs!$CN207,BA$4=Inputs!$CO207),1,IF(OR(AND(BA$4=Inputs!$CN207+1,Inputs!$CN207=Inputs!$CO207),AND(BA$4=Inputs!$CN207+2,Inputs!$CN207=Inputs!$CO207)),0,IF(BA$4=Inputs!$CN207,0.8,IF(BA$4=Inputs!$CN207+1,0.6,IF(BA$4=Inputs!$CN207+2,0.4,IF(BA$4=Inputs!$CO207,0.2,IF(AND(BA$4&gt;=Inputs!$CL207,BA$4&lt;Inputs!$CM207),(BA$4-Inputs!$CL207+1)/(Inputs!$AI207+1),0)))))))))</f>
        <v>0</v>
      </c>
      <c r="BB210" s="27">
        <f>IF(AND(Inputs!$CO207=0,BB$4&gt;=Inputs!$CM207),1,IF(AND(BB$4&gt;=Inputs!$CM207,BB$4&lt;Inputs!$CN207),1,IF(AND(BB$4=Inputs!$CN207,BB$4=Inputs!$CO207),1,IF(OR(AND(BB$4=Inputs!$CN207+1,Inputs!$CN207=Inputs!$CO207),AND(BB$4=Inputs!$CN207+2,Inputs!$CN207=Inputs!$CO207)),0,IF(BB$4=Inputs!$CN207,0.8,IF(BB$4=Inputs!$CN207+1,0.6,IF(BB$4=Inputs!$CN207+2,0.4,IF(BB$4=Inputs!$CO207,0.2,IF(AND(BB$4&gt;=Inputs!$CL207,BB$4&lt;Inputs!$CM207),(BB$4-Inputs!$CL207+1)/(Inputs!$AI207+1),0)))))))))</f>
        <v>0</v>
      </c>
      <c r="BC210" s="27">
        <f>IF(AND(Inputs!$CO207=0,BC$4&gt;=Inputs!$CM207),1,IF(AND(BC$4&gt;=Inputs!$CM207,BC$4&lt;Inputs!$CN207),1,IF(AND(BC$4=Inputs!$CN207,BC$4=Inputs!$CO207),1,IF(OR(AND(BC$4=Inputs!$CN207+1,Inputs!$CN207=Inputs!$CO207),AND(BC$4=Inputs!$CN207+2,Inputs!$CN207=Inputs!$CO207)),0,IF(BC$4=Inputs!$CN207,0.8,IF(BC$4=Inputs!$CN207+1,0.6,IF(BC$4=Inputs!$CN207+2,0.4,IF(BC$4=Inputs!$CO207,0.2,IF(AND(BC$4&gt;=Inputs!$CL207,BC$4&lt;Inputs!$CM207),(BC$4-Inputs!$CL207+1)/(Inputs!$AI207+1),0)))))))))</f>
        <v>0</v>
      </c>
      <c r="BD210" s="27">
        <f>IF(AND(Inputs!$CO207=0,BD$4&gt;=Inputs!$CM207),1,IF(AND(BD$4&gt;=Inputs!$CM207,BD$4&lt;Inputs!$CN207),1,IF(AND(BD$4=Inputs!$CN207,BD$4=Inputs!$CO207),1,IF(OR(AND(BD$4=Inputs!$CN207+1,Inputs!$CN207=Inputs!$CO207),AND(BD$4=Inputs!$CN207+2,Inputs!$CN207=Inputs!$CO207)),0,IF(BD$4=Inputs!$CN207,0.8,IF(BD$4=Inputs!$CN207+1,0.6,IF(BD$4=Inputs!$CN207+2,0.4,IF(BD$4=Inputs!$CO207,0.2,IF(AND(BD$4&gt;=Inputs!$CL207,BD$4&lt;Inputs!$CM207),(BD$4-Inputs!$CL207+1)/(Inputs!$AI207+1),0)))))))))</f>
        <v>0</v>
      </c>
      <c r="BE210" s="27">
        <f>IF(AND(Inputs!$CO207=0,BE$4&gt;=Inputs!$CM207),1,IF(AND(BE$4&gt;=Inputs!$CM207,BE$4&lt;Inputs!$CN207),1,IF(AND(BE$4=Inputs!$CN207,BE$4=Inputs!$CO207),1,IF(OR(AND(BE$4=Inputs!$CN207+1,Inputs!$CN207=Inputs!$CO207),AND(BE$4=Inputs!$CN207+2,Inputs!$CN207=Inputs!$CO207)),0,IF(BE$4=Inputs!$CN207,0.8,IF(BE$4=Inputs!$CN207+1,0.6,IF(BE$4=Inputs!$CN207+2,0.4,IF(BE$4=Inputs!$CO207,0.2,IF(AND(BE$4&gt;=Inputs!$CL207,BE$4&lt;Inputs!$CM207),(BE$4-Inputs!$CL207+1)/(Inputs!$AI207+1),0)))))))))</f>
        <v>0</v>
      </c>
      <c r="BF210" s="27">
        <f>IF(AND(Inputs!$CO207=0,BF$4&gt;=Inputs!$CM207),1,IF(AND(BF$4&gt;=Inputs!$CM207,BF$4&lt;Inputs!$CN207),1,IF(AND(BF$4=Inputs!$CN207,BF$4=Inputs!$CO207),1,IF(OR(AND(BF$4=Inputs!$CN207+1,Inputs!$CN207=Inputs!$CO207),AND(BF$4=Inputs!$CN207+2,Inputs!$CN207=Inputs!$CO207)),0,IF(BF$4=Inputs!$CN207,0.8,IF(BF$4=Inputs!$CN207+1,0.6,IF(BF$4=Inputs!$CN207+2,0.4,IF(BF$4=Inputs!$CO207,0.2,IF(AND(BF$4&gt;=Inputs!$CL207,BF$4&lt;Inputs!$CM207),(BF$4-Inputs!$CL207+1)/(Inputs!$AI207+1),0)))))))))</f>
        <v>0</v>
      </c>
      <c r="BG210" s="27">
        <f>IF(AND(Inputs!$CO207=0,BG$4&gt;=Inputs!$CM207),1,IF(AND(BG$4&gt;=Inputs!$CM207,BG$4&lt;Inputs!$CN207),1,IF(AND(BG$4=Inputs!$CN207,BG$4=Inputs!$CO207),1,IF(OR(AND(BG$4=Inputs!$CN207+1,Inputs!$CN207=Inputs!$CO207),AND(BG$4=Inputs!$CN207+2,Inputs!$CN207=Inputs!$CO207)),0,IF(BG$4=Inputs!$CN207,0.8,IF(BG$4=Inputs!$CN207+1,0.6,IF(BG$4=Inputs!$CN207+2,0.4,IF(BG$4=Inputs!$CO207,0.2,IF(AND(BG$4&gt;=Inputs!$CL207,BG$4&lt;Inputs!$CM207),(BG$4-Inputs!$CL207+1)/(Inputs!$AI207+1),0)))))))))</f>
        <v>0</v>
      </c>
      <c r="BH210" s="27">
        <f>IF(AND(Inputs!$CO207=0,BH$4&gt;=Inputs!$CM207),1,IF(AND(BH$4&gt;=Inputs!$CM207,BH$4&lt;Inputs!$CN207),1,IF(AND(BH$4=Inputs!$CN207,BH$4=Inputs!$CO207),1,IF(OR(AND(BH$4=Inputs!$CN207+1,Inputs!$CN207=Inputs!$CO207),AND(BH$4=Inputs!$CN207+2,Inputs!$CN207=Inputs!$CO207)),0,IF(BH$4=Inputs!$CN207,0.8,IF(BH$4=Inputs!$CN207+1,0.6,IF(BH$4=Inputs!$CN207+2,0.4,IF(BH$4=Inputs!$CO207,0.2,IF(AND(BH$4&gt;=Inputs!$CL207,BH$4&lt;Inputs!$CM207),(BH$4-Inputs!$CL207+1)/(Inputs!$AI207+1),0)))))))))</f>
        <v>0</v>
      </c>
      <c r="BI210" s="27">
        <f>IF(AND(Inputs!$CO207=0,BI$4&gt;=Inputs!$CM207),1,IF(AND(BI$4&gt;=Inputs!$CM207,BI$4&lt;Inputs!$CN207),1,IF(AND(BI$4=Inputs!$CN207,BI$4=Inputs!$CO207),1,IF(OR(AND(BI$4=Inputs!$CN207+1,Inputs!$CN207=Inputs!$CO207),AND(BI$4=Inputs!$CN207+2,Inputs!$CN207=Inputs!$CO207)),0,IF(BI$4=Inputs!$CN207,0.8,IF(BI$4=Inputs!$CN207+1,0.6,IF(BI$4=Inputs!$CN207+2,0.4,IF(BI$4=Inputs!$CO207,0.2,IF(AND(BI$4&gt;=Inputs!$CL207,BI$4&lt;Inputs!$CM207),(BI$4-Inputs!$CL207+1)/(Inputs!$AI207+1),0)))))))))</f>
        <v>0</v>
      </c>
      <c r="BJ210" s="27">
        <f>IF(AND(Inputs!$CO207=0,BJ$4&gt;=Inputs!$CM207),1,IF(AND(BJ$4&gt;=Inputs!$CM207,BJ$4&lt;Inputs!$CN207),1,IF(AND(BJ$4=Inputs!$CN207,BJ$4=Inputs!$CO207),1,IF(OR(AND(BJ$4=Inputs!$CN207+1,Inputs!$CN207=Inputs!$CO207),AND(BJ$4=Inputs!$CN207+2,Inputs!$CN207=Inputs!$CO207)),0,IF(BJ$4=Inputs!$CN207,0.8,IF(BJ$4=Inputs!$CN207+1,0.6,IF(BJ$4=Inputs!$CN207+2,0.4,IF(BJ$4=Inputs!$CO207,0.2,IF(AND(BJ$4&gt;=Inputs!$CL207,BJ$4&lt;Inputs!$CM207),(BJ$4-Inputs!$CL207+1)/(Inputs!$AI207+1),0)))))))))</f>
        <v>0</v>
      </c>
      <c r="BK210" s="27">
        <f>IF(AND(Inputs!$CO207=0,BK$4&gt;=Inputs!$CM207),1,IF(AND(BK$4&gt;=Inputs!$CM207,BK$4&lt;Inputs!$CN207),1,IF(AND(BK$4=Inputs!$CN207,BK$4=Inputs!$CO207),1,IF(OR(AND(BK$4=Inputs!$CN207+1,Inputs!$CN207=Inputs!$CO207),AND(BK$4=Inputs!$CN207+2,Inputs!$CN207=Inputs!$CO207)),0,IF(BK$4=Inputs!$CN207,0.8,IF(BK$4=Inputs!$CN207+1,0.6,IF(BK$4=Inputs!$CN207+2,0.4,IF(BK$4=Inputs!$CO207,0.2,IF(AND(BK$4&gt;=Inputs!$CL207,BK$4&lt;Inputs!$CM207),(BK$4-Inputs!$CL207+1)/(Inputs!$AI207+1),0)))))))))</f>
        <v>0</v>
      </c>
      <c r="BL210" s="27">
        <f>IF(AND(Inputs!$CO207=0,BL$4&gt;=Inputs!$CM207),1,IF(AND(BL$4&gt;=Inputs!$CM207,BL$4&lt;Inputs!$CN207),1,IF(AND(BL$4=Inputs!$CN207,BL$4=Inputs!$CO207),1,IF(OR(AND(BL$4=Inputs!$CN207+1,Inputs!$CN207=Inputs!$CO207),AND(BL$4=Inputs!$CN207+2,Inputs!$CN207=Inputs!$CO207)),0,IF(BL$4=Inputs!$CN207,0.8,IF(BL$4=Inputs!$CN207+1,0.6,IF(BL$4=Inputs!$CN207+2,0.4,IF(BL$4=Inputs!$CO207,0.2,IF(AND(BL$4&gt;=Inputs!$CL207,BL$4&lt;Inputs!$CM207),(BL$4-Inputs!$CL207+1)/(Inputs!$AI207+1),0)))))))))</f>
        <v>0</v>
      </c>
      <c r="BM210" s="27">
        <f>IF(AND(Inputs!$CO207=0,BM$4&gt;=Inputs!$CM207),1,IF(AND(BM$4&gt;=Inputs!$CM207,BM$4&lt;Inputs!$CN207),1,IF(AND(BM$4=Inputs!$CN207,BM$4=Inputs!$CO207),1,IF(OR(AND(BM$4=Inputs!$CN207+1,Inputs!$CN207=Inputs!$CO207),AND(BM$4=Inputs!$CN207+2,Inputs!$CN207=Inputs!$CO207)),0,IF(BM$4=Inputs!$CN207,0.8,IF(BM$4=Inputs!$CN207+1,0.6,IF(BM$4=Inputs!$CN207+2,0.4,IF(BM$4=Inputs!$CO207,0.2,IF(AND(BM$4&gt;=Inputs!$CL207,BM$4&lt;Inputs!$CM207),(BM$4-Inputs!$CL207+1)/(Inputs!$AI207+1),0)))))))))</f>
        <v>0</v>
      </c>
      <c r="BO210" s="46" t="str">
        <f>IF(Inputs!$B207="","",(ROUND(Inputs!$BC207*AJ210,0)))</f>
        <v/>
      </c>
      <c r="BP210" s="46" t="str">
        <f>IF(Inputs!$B207="","",(ROUND(Inputs!$BC207*AK210,0)))</f>
        <v/>
      </c>
      <c r="BQ210" s="46" t="str">
        <f>IF(Inputs!$B207="","",(ROUND(Inputs!$BC207*AL210,0)))</f>
        <v/>
      </c>
      <c r="BR210" s="46" t="str">
        <f>IF(Inputs!$B207="","",(ROUND(Inputs!$BC207*AM210,0)))</f>
        <v/>
      </c>
      <c r="BS210" s="46" t="str">
        <f>IF(Inputs!$B207="","",(ROUND(Inputs!$BC207*AN210,0)))</f>
        <v/>
      </c>
      <c r="BT210" s="46" t="str">
        <f>IF(Inputs!$B207="","",(ROUND(Inputs!$BC207*AO210,0)))</f>
        <v/>
      </c>
      <c r="BU210" s="46" t="str">
        <f>IF(Inputs!$B207="","",(ROUND(Inputs!$BC207*AP210,0)))</f>
        <v/>
      </c>
      <c r="BV210" s="46" t="str">
        <f>IF(Inputs!$B207="","",(ROUND(Inputs!$BC207*AQ210,0)))</f>
        <v/>
      </c>
      <c r="BW210" s="46" t="str">
        <f>IF(Inputs!$B207="","",(ROUND(Inputs!$BC207*AR210,0)))</f>
        <v/>
      </c>
      <c r="BX210" s="46" t="str">
        <f>IF(Inputs!$B207="","",(ROUND(Inputs!$BC207*AS210,0)))</f>
        <v/>
      </c>
      <c r="BY210" s="46" t="str">
        <f>IF(Inputs!$B207="","",(ROUND(Inputs!$BC207*AT210,0)))</f>
        <v/>
      </c>
      <c r="BZ210" s="46" t="str">
        <f>IF(Inputs!$B207="","",(ROUND(Inputs!$BC207*AU210,0)))</f>
        <v/>
      </c>
      <c r="CA210" s="46" t="str">
        <f>IF(Inputs!$B207="","",(ROUND(Inputs!$BC207*AV210,0)))</f>
        <v/>
      </c>
      <c r="CB210" s="46" t="str">
        <f>IF(Inputs!$B207="","",(ROUND(Inputs!$BC207*AW210,0)))</f>
        <v/>
      </c>
      <c r="CC210" s="46" t="str">
        <f>IF(Inputs!$B207="","",(ROUND(Inputs!$BC207*AX210,0)))</f>
        <v/>
      </c>
      <c r="CD210" s="46" t="str">
        <f>IF(Inputs!$B207="","",(ROUND(Inputs!$BC207*AY210,0)))</f>
        <v/>
      </c>
      <c r="CE210" s="46" t="str">
        <f>IF(Inputs!$B207="","",(ROUND(Inputs!$BC207*AZ210,0)))</f>
        <v/>
      </c>
      <c r="CF210" s="46" t="str">
        <f>IF(Inputs!$B207="","",(ROUND(Inputs!$BC207*BA210,0)))</f>
        <v/>
      </c>
      <c r="CG210" s="46" t="str">
        <f>IF(Inputs!$B207="","",(ROUND(Inputs!$BC207*BB210,0)))</f>
        <v/>
      </c>
      <c r="CH210" s="46" t="str">
        <f>IF(Inputs!$B207="","",(ROUND(Inputs!$BC207*BC210,0)))</f>
        <v/>
      </c>
      <c r="CI210" s="46" t="str">
        <f>IF(Inputs!$B207="","",(ROUND(Inputs!$BC207*BD210,0)))</f>
        <v/>
      </c>
      <c r="CJ210" s="46" t="str">
        <f>IF(Inputs!$B207="","",(ROUND(Inputs!$BC207*BE210,0)))</f>
        <v/>
      </c>
      <c r="CK210" s="46" t="str">
        <f>IF(Inputs!$B207="","",(ROUND(Inputs!$BC207*BF210,0)))</f>
        <v/>
      </c>
      <c r="CL210" s="46" t="str">
        <f>IF(Inputs!$B207="","",(ROUND(Inputs!$BC207*BG210,0)))</f>
        <v/>
      </c>
      <c r="CM210" s="46" t="str">
        <f>IF(Inputs!$B207="","",(ROUND(Inputs!$BC207*BH210,0)))</f>
        <v/>
      </c>
      <c r="CN210" s="46" t="str">
        <f>IF(Inputs!$B207="","",(ROUND(Inputs!$BC207*BI210,0)))</f>
        <v/>
      </c>
      <c r="CO210" s="46" t="str">
        <f>IF(Inputs!$B207="","",(ROUND(Inputs!$BC207*BJ210,0)))</f>
        <v/>
      </c>
      <c r="CP210" s="46" t="str">
        <f>IF(Inputs!$B207="","",(ROUND(Inputs!$BC207*BK210,0)))</f>
        <v/>
      </c>
      <c r="CQ210" s="46" t="str">
        <f>IF(Inputs!$B207="","",(ROUND(Inputs!$BC207*BL210,0)))</f>
        <v/>
      </c>
      <c r="CR210" s="46" t="str">
        <f>IF(Inputs!$B207="","",(ROUND(Inputs!$BC207*BM210,0)))</f>
        <v/>
      </c>
      <c r="CV210" s="46" t="str">
        <f>IF(A210="","",IF(AND(CV$4&lt;=Inputs!$CQ207,CV$4&gt;=Inputs!$CP207),Inputs!$AR207/(Inputs!$CQ207-Inputs!$CP207+1),0)+IF(CV$4=Inputs!$CL207,Inputs!$BD207,0))</f>
        <v/>
      </c>
      <c r="CW210" s="46" t="str">
        <f>IF(B210="","",IF(AND(CW$4&lt;=Inputs!$CQ207,CW$4&gt;=Inputs!$CP207),Inputs!$AR207/(Inputs!$CQ207-Inputs!$CP207+1),0)+IF(CW$4=Inputs!$CL207,Inputs!$BD207,0))</f>
        <v/>
      </c>
      <c r="CX210" s="46" t="str">
        <f>IF(C210="","",IF(AND(CX$4&lt;=Inputs!$CQ207,CX$4&gt;=Inputs!$CP207),Inputs!$AR207/(Inputs!$CQ207-Inputs!$CP207+1),0)+IF(CX$4=Inputs!$CL207,Inputs!$BD207,0))</f>
        <v/>
      </c>
      <c r="CY210" s="46" t="str">
        <f>IF(D210="","",IF(AND(CY$4&lt;=Inputs!$CQ207,CY$4&gt;=Inputs!$CP207),Inputs!$AR207/(Inputs!$CQ207-Inputs!$CP207+1),0)+IF(CY$4=Inputs!$CL207,Inputs!$BD207,0))</f>
        <v/>
      </c>
      <c r="CZ210" s="46" t="str">
        <f>IF(E210="","",IF(AND(CZ$4&lt;=Inputs!$CQ207,CZ$4&gt;=Inputs!$CP207),Inputs!$AR207/(Inputs!$CQ207-Inputs!$CP207+1),0)+IF(CZ$4=Inputs!$CL207,Inputs!$BD207,0))</f>
        <v/>
      </c>
      <c r="DA210" s="46" t="str">
        <f>IF(F210="","",IF(AND(DA$4&lt;=Inputs!$CQ207,DA$4&gt;=Inputs!$CP207),Inputs!$AR207/(Inputs!$CQ207-Inputs!$CP207+1),0)+IF(DA$4=Inputs!$CL207,Inputs!$BD207,0))</f>
        <v/>
      </c>
      <c r="DB210" s="46" t="str">
        <f>IF(G210="","",IF(AND(DB$4&lt;=Inputs!$CQ207,DB$4&gt;=Inputs!$CP207),Inputs!$AR207/(Inputs!$CQ207-Inputs!$CP207+1),0)+IF(DB$4=Inputs!$CL207,Inputs!$BD207,0))</f>
        <v/>
      </c>
      <c r="DC210" s="46" t="str">
        <f>IF(H210="","",IF(AND(DC$4&lt;=Inputs!$CQ207,DC$4&gt;=Inputs!$CP207),Inputs!$AR207/(Inputs!$CQ207-Inputs!$CP207+1),0)+IF(DC$4=Inputs!$CL207,Inputs!$BD207,0))</f>
        <v/>
      </c>
      <c r="DD210" s="46" t="str">
        <f>IF(I210="","",IF(AND(DD$4&lt;=Inputs!$CQ207,DD$4&gt;=Inputs!$CP207),Inputs!$AR207/(Inputs!$CQ207-Inputs!$CP207+1),0)+IF(DD$4=Inputs!$CL207,Inputs!$BD207,0))</f>
        <v/>
      </c>
      <c r="DE210" s="46" t="str">
        <f>IF(J210="","",IF(AND(DE$4&lt;=Inputs!$CQ207,DE$4&gt;=Inputs!$CP207),Inputs!$AR207/(Inputs!$CQ207-Inputs!$CP207+1),0)+IF(DE$4=Inputs!$CL207,Inputs!$BD207,0))</f>
        <v/>
      </c>
      <c r="DF210" s="46" t="str">
        <f>IF(K210="","",IF(AND(DF$4&lt;=Inputs!$CQ207,DF$4&gt;=Inputs!$CP207),Inputs!$AR207/(Inputs!$CQ207-Inputs!$CP207+1),0)+IF(DF$4=Inputs!$CL207,Inputs!$BD207,0))</f>
        <v/>
      </c>
      <c r="DG210" s="46" t="str">
        <f>IF(L210="","",IF(AND(DG$4&lt;=Inputs!$CQ207,DG$4&gt;=Inputs!$CP207),Inputs!$AR207/(Inputs!$CQ207-Inputs!$CP207+1),0)+IF(DG$4=Inputs!$CL207,Inputs!$BD207,0))</f>
        <v/>
      </c>
      <c r="DH210" s="46" t="str">
        <f>IF(M210="","",IF(AND(DH$4&lt;=Inputs!$CQ207,DH$4&gt;=Inputs!$CP207),Inputs!$AR207/(Inputs!$CQ207-Inputs!$CP207+1),0)+IF(DH$4=Inputs!$CL207,Inputs!$BD207,0))</f>
        <v/>
      </c>
      <c r="DI210" s="46" t="str">
        <f>IF(N210="","",IF(AND(DI$4&lt;=Inputs!$CQ207,DI$4&gt;=Inputs!$CP207),Inputs!$AR207/(Inputs!$CQ207-Inputs!$CP207+1),0)+IF(DI$4=Inputs!$CL207,Inputs!$BD207,0))</f>
        <v/>
      </c>
      <c r="DJ210" s="46" t="str">
        <f>IF(O210="","",IF(AND(DJ$4&lt;=Inputs!$CQ207,DJ$4&gt;=Inputs!$CP207),Inputs!$AR207/(Inputs!$CQ207-Inputs!$CP207+1),0)+IF(DJ$4=Inputs!$CL207,Inputs!$BD207,0))</f>
        <v/>
      </c>
      <c r="DK210" s="46" t="str">
        <f>IF(P210="","",IF(AND(DK$4&lt;=Inputs!$CQ207,DK$4&gt;=Inputs!$CP207),Inputs!$AR207/(Inputs!$CQ207-Inputs!$CP207+1),0)+IF(DK$4=Inputs!$CL207,Inputs!$BD207,0))</f>
        <v/>
      </c>
      <c r="DL210" s="46" t="str">
        <f>IF(Q210="","",IF(AND(DL$4&lt;=Inputs!$CQ207,DL$4&gt;=Inputs!$CP207),Inputs!$AR207/(Inputs!$CQ207-Inputs!$CP207+1),0)+IF(DL$4=Inputs!$CL207,Inputs!$BD207,0))</f>
        <v/>
      </c>
      <c r="DM210" s="46" t="str">
        <f>IF(R210="","",IF(AND(DM$4&lt;=Inputs!$CQ207,DM$4&gt;=Inputs!$CP207),Inputs!$AR207/(Inputs!$CQ207-Inputs!$CP207+1),0)+IF(DM$4=Inputs!$CL207,Inputs!$BD207,0))</f>
        <v/>
      </c>
      <c r="DN210" s="46" t="str">
        <f>IF(S210="","",IF(AND(DN$4&lt;=Inputs!$CQ207,DN$4&gt;=Inputs!$CP207),Inputs!$AR207/(Inputs!$CQ207-Inputs!$CP207+1),0)+IF(DN$4=Inputs!$CL207,Inputs!$BD207,0))</f>
        <v/>
      </c>
      <c r="DO210" s="46" t="str">
        <f>IF(T210="","",IF(AND(DO$4&lt;=Inputs!$CQ207,DO$4&gt;=Inputs!$CP207),Inputs!$AR207/(Inputs!$CQ207-Inputs!$CP207+1),0)+IF(DO$4=Inputs!$CL207,Inputs!$BD207,0))</f>
        <v/>
      </c>
      <c r="DP210" s="46" t="str">
        <f>IF(U210="","",IF(AND(DP$4&lt;=Inputs!$CQ207,DP$4&gt;=Inputs!$CP207),Inputs!$AR207/(Inputs!$CQ207-Inputs!$CP207+1),0)+IF(DP$4=Inputs!$CL207,Inputs!$BD207,0))</f>
        <v/>
      </c>
      <c r="DQ210" s="46" t="str">
        <f>IF(V210="","",IF(AND(DQ$4&lt;=Inputs!$CQ207,DQ$4&gt;=Inputs!$CP207),Inputs!$AR207/(Inputs!$CQ207-Inputs!$CP207+1),0)+IF(DQ$4=Inputs!$CL207,Inputs!$BD207,0))</f>
        <v/>
      </c>
      <c r="DR210" s="46" t="str">
        <f>IF(W210="","",IF(AND(DR$4&lt;=Inputs!$CQ207,DR$4&gt;=Inputs!$CP207),Inputs!$AR207/(Inputs!$CQ207-Inputs!$CP207+1),0)+IF(DR$4=Inputs!$CL207,Inputs!$BD207,0))</f>
        <v/>
      </c>
      <c r="DS210" s="46" t="str">
        <f>IF(X210="","",IF(AND(DS$4&lt;=Inputs!$CQ207,DS$4&gt;=Inputs!$CP207),Inputs!$AR207/(Inputs!$CQ207-Inputs!$CP207+1),0)+IF(DS$4=Inputs!$CL207,Inputs!$BD207,0))</f>
        <v/>
      </c>
      <c r="DT210" s="46" t="str">
        <f>IF(Y210="","",IF(AND(DT$4&lt;=Inputs!$CQ207,DT$4&gt;=Inputs!$CP207),Inputs!$AR207/(Inputs!$CQ207-Inputs!$CP207+1),0)+IF(DT$4=Inputs!$CL207,Inputs!$BD207,0))</f>
        <v/>
      </c>
      <c r="DU210" s="46" t="str">
        <f>IF(Z210="","",IF(AND(DU$4&lt;=Inputs!$CQ207,DU$4&gt;=Inputs!$CP207),Inputs!$AR207/(Inputs!$CQ207-Inputs!$CP207+1),0)+IF(DU$4=Inputs!$CL207,Inputs!$BD207,0))</f>
        <v/>
      </c>
      <c r="DV210" s="46" t="str">
        <f>IF(AA210="","",IF(AND(DV$4&lt;=Inputs!$CQ207,DV$4&gt;=Inputs!$CP207),Inputs!$AR207/(Inputs!$CQ207-Inputs!$CP207+1),0)+IF(DV$4=Inputs!$CL207,Inputs!$BD207,0))</f>
        <v/>
      </c>
      <c r="DW210" s="46" t="str">
        <f>IF(AB210="","",IF(AND(DW$4&lt;=Inputs!$CQ207,DW$4&gt;=Inputs!$CP207),Inputs!$AR207/(Inputs!$CQ207-Inputs!$CP207+1),0)+IF(DW$4=Inputs!$CL207,Inputs!$BD207,0))</f>
        <v/>
      </c>
      <c r="DX210" s="46" t="str">
        <f>IF(AC210="","",IF(AND(DX$4&lt;=Inputs!$CQ207,DX$4&gt;=Inputs!$CP207),Inputs!$AR207/(Inputs!$CQ207-Inputs!$CP207+1),0)+IF(DX$4=Inputs!$CL207,Inputs!$BD207,0))</f>
        <v/>
      </c>
      <c r="DY210" s="46" t="str">
        <f>IF(AD210="","",IF(AND(DY$4&lt;=Inputs!$CQ207,DY$4&gt;=Inputs!$CP207),Inputs!$AR207/(Inputs!$CQ207-Inputs!$CP207+1),0)+IF(DY$4=Inputs!$CL207,Inputs!$BD207,0))</f>
        <v/>
      </c>
      <c r="DZ210" s="46" t="str">
        <f t="shared" si="10"/>
        <v/>
      </c>
    </row>
    <row r="211" spans="1:130">
      <c r="A211" s="7" t="str">
        <f>IF(Inputs!A208="","",Inputs!A208)</f>
        <v/>
      </c>
      <c r="B211" t="str">
        <f>IF(Inputs!B208="","",Inputs!B208)</f>
        <v/>
      </c>
      <c r="C211" s="46" t="str">
        <f>IF(Inputs!$B208="","",BO211-CV211)</f>
        <v/>
      </c>
      <c r="D211" s="46" t="str">
        <f>IF(Inputs!$B208="","",BP211-CW211)</f>
        <v/>
      </c>
      <c r="E211" s="46" t="str">
        <f>IF(Inputs!$B208="","",BQ211-CX211)</f>
        <v/>
      </c>
      <c r="F211" s="46" t="str">
        <f>IF(Inputs!$B208="","",BR211-CY211)</f>
        <v/>
      </c>
      <c r="G211" s="46" t="str">
        <f>IF(Inputs!$B208="","",BS211-CZ211)</f>
        <v/>
      </c>
      <c r="H211" s="46" t="str">
        <f>IF(Inputs!$B208="","",BT211-DA211)</f>
        <v/>
      </c>
      <c r="I211" s="46" t="str">
        <f>IF(Inputs!$B208="","",BU211-DB211)</f>
        <v/>
      </c>
      <c r="J211" s="46" t="str">
        <f>IF(Inputs!$B208="","",BV211-DC211)</f>
        <v/>
      </c>
      <c r="K211" s="46" t="str">
        <f>IF(Inputs!$B208="","",BW211-DD211)</f>
        <v/>
      </c>
      <c r="L211" s="46" t="str">
        <f>IF(Inputs!$B208="","",BX211-DE211)</f>
        <v/>
      </c>
      <c r="M211" s="46" t="str">
        <f>IF(Inputs!$B208="","",BY211-DF211)</f>
        <v/>
      </c>
      <c r="N211" s="46" t="str">
        <f>IF(Inputs!$B208="","",BZ211-DG211)</f>
        <v/>
      </c>
      <c r="O211" s="46" t="str">
        <f>IF(Inputs!$B208="","",CA211-DH211)</f>
        <v/>
      </c>
      <c r="P211" s="46" t="str">
        <f>IF(Inputs!$B208="","",CB211-DI211)</f>
        <v/>
      </c>
      <c r="Q211" s="46" t="str">
        <f>IF(Inputs!$B208="","",CC211-DJ211)</f>
        <v/>
      </c>
      <c r="R211" s="46" t="str">
        <f>IF(Inputs!$B208="","",CD211-DK211)</f>
        <v/>
      </c>
      <c r="S211" s="46" t="str">
        <f>IF(Inputs!$B208="","",CE211-DL211)</f>
        <v/>
      </c>
      <c r="T211" s="46" t="str">
        <f>IF(Inputs!$B208="","",CF211-DM211)</f>
        <v/>
      </c>
      <c r="U211" s="46" t="str">
        <f>IF(Inputs!$B208="","",CG211-DN211)</f>
        <v/>
      </c>
      <c r="V211" s="46" t="str">
        <f>IF(Inputs!$B208="","",CH211-DO211)</f>
        <v/>
      </c>
      <c r="W211" s="46" t="str">
        <f>IF(Inputs!$B208="","",CI211-DP211)</f>
        <v/>
      </c>
      <c r="X211" s="46" t="str">
        <f>IF(Inputs!$B208="","",CJ211-DQ211)</f>
        <v/>
      </c>
      <c r="Y211" s="46" t="str">
        <f>IF(Inputs!$B208="","",CK211-DR211)</f>
        <v/>
      </c>
      <c r="Z211" s="46" t="str">
        <f>IF(Inputs!$B208="","",CL211-DS211)</f>
        <v/>
      </c>
      <c r="AA211" s="46" t="str">
        <f>IF(Inputs!$B208="","",CM211-DT211)</f>
        <v/>
      </c>
      <c r="AB211" s="46" t="str">
        <f>IF(Inputs!$B208="","",CN211-DU211)</f>
        <v/>
      </c>
      <c r="AC211" s="46" t="str">
        <f>IF(Inputs!$B208="","",CO211-DV211)</f>
        <v/>
      </c>
      <c r="AD211" s="46" t="str">
        <f>IF(Inputs!$B208="","",CP211-DW211)</f>
        <v/>
      </c>
      <c r="AE211" s="46" t="str">
        <f>IF(Inputs!$B208="","",CQ211-DX211)</f>
        <v/>
      </c>
      <c r="AF211" s="46" t="str">
        <f>IF(Inputs!$B208="","",CR211-DY211)</f>
        <v/>
      </c>
      <c r="AG211" s="50" t="str">
        <f t="shared" si="11"/>
        <v/>
      </c>
      <c r="AH211" s="50"/>
      <c r="AJ211" s="27">
        <f>IF(AND(Inputs!$CO208=0,AJ$4&gt;=Inputs!$CM208),1,IF(AND(AJ$4&gt;=Inputs!$CM208,AJ$4&lt;Inputs!$CN208),1,IF(AND(AJ$4=Inputs!$CN208,AJ$4=Inputs!$CO208),1,IF(OR(AND(AJ$4=Inputs!$CN208+1,Inputs!$CN208=Inputs!$CO208),AND(AJ$4=Inputs!$CN208+2,Inputs!$CN208=Inputs!$CO208)),0,IF(AJ$4=Inputs!$CN208,0.8,IF(AJ$4=Inputs!$CN208+1,0.6,IF(AJ$4=Inputs!$CN208+2,0.4,IF(AJ$4=Inputs!$CO208,0.2,IF(AND(AJ$4&gt;=Inputs!$CL208,AJ$4&lt;Inputs!$CM208),(AJ$4-Inputs!$CL208+1)/(Inputs!$AI208+1),0)))))))))</f>
        <v>0</v>
      </c>
      <c r="AK211" s="27">
        <f>IF(AND(Inputs!$CO208=0,AK$4&gt;=Inputs!$CM208),1,IF(AND(AK$4&gt;=Inputs!$CM208,AK$4&lt;Inputs!$CN208),1,IF(AND(AK$4=Inputs!$CN208,AK$4=Inputs!$CO208),1,IF(OR(AND(AK$4=Inputs!$CN208+1,Inputs!$CN208=Inputs!$CO208),AND(AK$4=Inputs!$CN208+2,Inputs!$CN208=Inputs!$CO208)),0,IF(AK$4=Inputs!$CN208,0.8,IF(AK$4=Inputs!$CN208+1,0.6,IF(AK$4=Inputs!$CN208+2,0.4,IF(AK$4=Inputs!$CO208,0.2,IF(AND(AK$4&gt;=Inputs!$CL208,AK$4&lt;Inputs!$CM208),(AK$4-Inputs!$CL208+1)/(Inputs!$AI208+1),0)))))))))</f>
        <v>0</v>
      </c>
      <c r="AL211" s="27">
        <f>IF(AND(Inputs!$CO208=0,AL$4&gt;=Inputs!$CM208),1,IF(AND(AL$4&gt;=Inputs!$CM208,AL$4&lt;Inputs!$CN208),1,IF(AND(AL$4=Inputs!$CN208,AL$4=Inputs!$CO208),1,IF(OR(AND(AL$4=Inputs!$CN208+1,Inputs!$CN208=Inputs!$CO208),AND(AL$4=Inputs!$CN208+2,Inputs!$CN208=Inputs!$CO208)),0,IF(AL$4=Inputs!$CN208,0.8,IF(AL$4=Inputs!$CN208+1,0.6,IF(AL$4=Inputs!$CN208+2,0.4,IF(AL$4=Inputs!$CO208,0.2,IF(AND(AL$4&gt;=Inputs!$CL208,AL$4&lt;Inputs!$CM208),(AL$4-Inputs!$CL208+1)/(Inputs!$AI208+1),0)))))))))</f>
        <v>0</v>
      </c>
      <c r="AM211" s="27">
        <f>IF(AND(Inputs!$CO208=0,AM$4&gt;=Inputs!$CM208),1,IF(AND(AM$4&gt;=Inputs!$CM208,AM$4&lt;Inputs!$CN208),1,IF(AND(AM$4=Inputs!$CN208,AM$4=Inputs!$CO208),1,IF(OR(AND(AM$4=Inputs!$CN208+1,Inputs!$CN208=Inputs!$CO208),AND(AM$4=Inputs!$CN208+2,Inputs!$CN208=Inputs!$CO208)),0,IF(AM$4=Inputs!$CN208,0.8,IF(AM$4=Inputs!$CN208+1,0.6,IF(AM$4=Inputs!$CN208+2,0.4,IF(AM$4=Inputs!$CO208,0.2,IF(AND(AM$4&gt;=Inputs!$CL208,AM$4&lt;Inputs!$CM208),(AM$4-Inputs!$CL208+1)/(Inputs!$AI208+1),0)))))))))</f>
        <v>0</v>
      </c>
      <c r="AN211" s="27">
        <f>IF(AND(Inputs!$CO208=0,AN$4&gt;=Inputs!$CM208),1,IF(AND(AN$4&gt;=Inputs!$CM208,AN$4&lt;Inputs!$CN208),1,IF(AND(AN$4=Inputs!$CN208,AN$4=Inputs!$CO208),1,IF(OR(AND(AN$4=Inputs!$CN208+1,Inputs!$CN208=Inputs!$CO208),AND(AN$4=Inputs!$CN208+2,Inputs!$CN208=Inputs!$CO208)),0,IF(AN$4=Inputs!$CN208,0.8,IF(AN$4=Inputs!$CN208+1,0.6,IF(AN$4=Inputs!$CN208+2,0.4,IF(AN$4=Inputs!$CO208,0.2,IF(AND(AN$4&gt;=Inputs!$CL208,AN$4&lt;Inputs!$CM208),(AN$4-Inputs!$CL208+1)/(Inputs!$AI208+1),0)))))))))</f>
        <v>0</v>
      </c>
      <c r="AO211" s="27">
        <f>IF(AND(Inputs!$CO208=0,AO$4&gt;=Inputs!$CM208),1,IF(AND(AO$4&gt;=Inputs!$CM208,AO$4&lt;Inputs!$CN208),1,IF(AND(AO$4=Inputs!$CN208,AO$4=Inputs!$CO208),1,IF(OR(AND(AO$4=Inputs!$CN208+1,Inputs!$CN208=Inputs!$CO208),AND(AO$4=Inputs!$CN208+2,Inputs!$CN208=Inputs!$CO208)),0,IF(AO$4=Inputs!$CN208,0.8,IF(AO$4=Inputs!$CN208+1,0.6,IF(AO$4=Inputs!$CN208+2,0.4,IF(AO$4=Inputs!$CO208,0.2,IF(AND(AO$4&gt;=Inputs!$CL208,AO$4&lt;Inputs!$CM208),(AO$4-Inputs!$CL208+1)/(Inputs!$AI208+1),0)))))))))</f>
        <v>0</v>
      </c>
      <c r="AP211" s="27">
        <f>IF(AND(Inputs!$CO208=0,AP$4&gt;=Inputs!$CM208),1,IF(AND(AP$4&gt;=Inputs!$CM208,AP$4&lt;Inputs!$CN208),1,IF(AND(AP$4=Inputs!$CN208,AP$4=Inputs!$CO208),1,IF(OR(AND(AP$4=Inputs!$CN208+1,Inputs!$CN208=Inputs!$CO208),AND(AP$4=Inputs!$CN208+2,Inputs!$CN208=Inputs!$CO208)),0,IF(AP$4=Inputs!$CN208,0.8,IF(AP$4=Inputs!$CN208+1,0.6,IF(AP$4=Inputs!$CN208+2,0.4,IF(AP$4=Inputs!$CO208,0.2,IF(AND(AP$4&gt;=Inputs!$CL208,AP$4&lt;Inputs!$CM208),(AP$4-Inputs!$CL208+1)/(Inputs!$AI208+1),0)))))))))</f>
        <v>0</v>
      </c>
      <c r="AQ211" s="27">
        <f>IF(AND(Inputs!$CO208=0,AQ$4&gt;=Inputs!$CM208),1,IF(AND(AQ$4&gt;=Inputs!$CM208,AQ$4&lt;Inputs!$CN208),1,IF(AND(AQ$4=Inputs!$CN208,AQ$4=Inputs!$CO208),1,IF(OR(AND(AQ$4=Inputs!$CN208+1,Inputs!$CN208=Inputs!$CO208),AND(AQ$4=Inputs!$CN208+2,Inputs!$CN208=Inputs!$CO208)),0,IF(AQ$4=Inputs!$CN208,0.8,IF(AQ$4=Inputs!$CN208+1,0.6,IF(AQ$4=Inputs!$CN208+2,0.4,IF(AQ$4=Inputs!$CO208,0.2,IF(AND(AQ$4&gt;=Inputs!$CL208,AQ$4&lt;Inputs!$CM208),(AQ$4-Inputs!$CL208+1)/(Inputs!$AI208+1),0)))))))))</f>
        <v>0</v>
      </c>
      <c r="AR211" s="27">
        <f>IF(AND(Inputs!$CO208=0,AR$4&gt;=Inputs!$CM208),1,IF(AND(AR$4&gt;=Inputs!$CM208,AR$4&lt;Inputs!$CN208),1,IF(AND(AR$4=Inputs!$CN208,AR$4=Inputs!$CO208),1,IF(OR(AND(AR$4=Inputs!$CN208+1,Inputs!$CN208=Inputs!$CO208),AND(AR$4=Inputs!$CN208+2,Inputs!$CN208=Inputs!$CO208)),0,IF(AR$4=Inputs!$CN208,0.8,IF(AR$4=Inputs!$CN208+1,0.6,IF(AR$4=Inputs!$CN208+2,0.4,IF(AR$4=Inputs!$CO208,0.2,IF(AND(AR$4&gt;=Inputs!$CL208,AR$4&lt;Inputs!$CM208),(AR$4-Inputs!$CL208+1)/(Inputs!$AI208+1),0)))))))))</f>
        <v>0</v>
      </c>
      <c r="AS211" s="27">
        <f>IF(AND(Inputs!$CO208=0,AS$4&gt;=Inputs!$CM208),1,IF(AND(AS$4&gt;=Inputs!$CM208,AS$4&lt;Inputs!$CN208),1,IF(AND(AS$4=Inputs!$CN208,AS$4=Inputs!$CO208),1,IF(OR(AND(AS$4=Inputs!$CN208+1,Inputs!$CN208=Inputs!$CO208),AND(AS$4=Inputs!$CN208+2,Inputs!$CN208=Inputs!$CO208)),0,IF(AS$4=Inputs!$CN208,0.8,IF(AS$4=Inputs!$CN208+1,0.6,IF(AS$4=Inputs!$CN208+2,0.4,IF(AS$4=Inputs!$CO208,0.2,IF(AND(AS$4&gt;=Inputs!$CL208,AS$4&lt;Inputs!$CM208),(AS$4-Inputs!$CL208+1)/(Inputs!$AI208+1),0)))))))))</f>
        <v>0</v>
      </c>
      <c r="AT211" s="27">
        <f>IF(AND(Inputs!$CO208=0,AT$4&gt;=Inputs!$CM208),1,IF(AND(AT$4&gt;=Inputs!$CM208,AT$4&lt;Inputs!$CN208),1,IF(AND(AT$4=Inputs!$CN208,AT$4=Inputs!$CO208),1,IF(OR(AND(AT$4=Inputs!$CN208+1,Inputs!$CN208=Inputs!$CO208),AND(AT$4=Inputs!$CN208+2,Inputs!$CN208=Inputs!$CO208)),0,IF(AT$4=Inputs!$CN208,0.8,IF(AT$4=Inputs!$CN208+1,0.6,IF(AT$4=Inputs!$CN208+2,0.4,IF(AT$4=Inputs!$CO208,0.2,IF(AND(AT$4&gt;=Inputs!$CL208,AT$4&lt;Inputs!$CM208),(AT$4-Inputs!$CL208+1)/(Inputs!$AI208+1),0)))))))))</f>
        <v>0</v>
      </c>
      <c r="AU211" s="27">
        <f>IF(AND(Inputs!$CO208=0,AU$4&gt;=Inputs!$CM208),1,IF(AND(AU$4&gt;=Inputs!$CM208,AU$4&lt;Inputs!$CN208),1,IF(AND(AU$4=Inputs!$CN208,AU$4=Inputs!$CO208),1,IF(OR(AND(AU$4=Inputs!$CN208+1,Inputs!$CN208=Inputs!$CO208),AND(AU$4=Inputs!$CN208+2,Inputs!$CN208=Inputs!$CO208)),0,IF(AU$4=Inputs!$CN208,0.8,IF(AU$4=Inputs!$CN208+1,0.6,IF(AU$4=Inputs!$CN208+2,0.4,IF(AU$4=Inputs!$CO208,0.2,IF(AND(AU$4&gt;=Inputs!$CL208,AU$4&lt;Inputs!$CM208),(AU$4-Inputs!$CL208+1)/(Inputs!$AI208+1),0)))))))))</f>
        <v>0</v>
      </c>
      <c r="AV211" s="27">
        <f>IF(AND(Inputs!$CO208=0,AV$4&gt;=Inputs!$CM208),1,IF(AND(AV$4&gt;=Inputs!$CM208,AV$4&lt;Inputs!$CN208),1,IF(AND(AV$4=Inputs!$CN208,AV$4=Inputs!$CO208),1,IF(OR(AND(AV$4=Inputs!$CN208+1,Inputs!$CN208=Inputs!$CO208),AND(AV$4=Inputs!$CN208+2,Inputs!$CN208=Inputs!$CO208)),0,IF(AV$4=Inputs!$CN208,0.8,IF(AV$4=Inputs!$CN208+1,0.6,IF(AV$4=Inputs!$CN208+2,0.4,IF(AV$4=Inputs!$CO208,0.2,IF(AND(AV$4&gt;=Inputs!$CL208,AV$4&lt;Inputs!$CM208),(AV$4-Inputs!$CL208+1)/(Inputs!$AI208+1),0)))))))))</f>
        <v>0</v>
      </c>
      <c r="AW211" s="27">
        <f>IF(AND(Inputs!$CO208=0,AW$4&gt;=Inputs!$CM208),1,IF(AND(AW$4&gt;=Inputs!$CM208,AW$4&lt;Inputs!$CN208),1,IF(AND(AW$4=Inputs!$CN208,AW$4=Inputs!$CO208),1,IF(OR(AND(AW$4=Inputs!$CN208+1,Inputs!$CN208=Inputs!$CO208),AND(AW$4=Inputs!$CN208+2,Inputs!$CN208=Inputs!$CO208)),0,IF(AW$4=Inputs!$CN208,0.8,IF(AW$4=Inputs!$CN208+1,0.6,IF(AW$4=Inputs!$CN208+2,0.4,IF(AW$4=Inputs!$CO208,0.2,IF(AND(AW$4&gt;=Inputs!$CL208,AW$4&lt;Inputs!$CM208),(AW$4-Inputs!$CL208+1)/(Inputs!$AI208+1),0)))))))))</f>
        <v>0</v>
      </c>
      <c r="AX211" s="27">
        <f>IF(AND(Inputs!$CO208=0,AX$4&gt;=Inputs!$CM208),1,IF(AND(AX$4&gt;=Inputs!$CM208,AX$4&lt;Inputs!$CN208),1,IF(AND(AX$4=Inputs!$CN208,AX$4=Inputs!$CO208),1,IF(OR(AND(AX$4=Inputs!$CN208+1,Inputs!$CN208=Inputs!$CO208),AND(AX$4=Inputs!$CN208+2,Inputs!$CN208=Inputs!$CO208)),0,IF(AX$4=Inputs!$CN208,0.8,IF(AX$4=Inputs!$CN208+1,0.6,IF(AX$4=Inputs!$CN208+2,0.4,IF(AX$4=Inputs!$CO208,0.2,IF(AND(AX$4&gt;=Inputs!$CL208,AX$4&lt;Inputs!$CM208),(AX$4-Inputs!$CL208+1)/(Inputs!$AI208+1),0)))))))))</f>
        <v>0</v>
      </c>
      <c r="AY211" s="27">
        <f>IF(AND(Inputs!$CO208=0,AY$4&gt;=Inputs!$CM208),1,IF(AND(AY$4&gt;=Inputs!$CM208,AY$4&lt;Inputs!$CN208),1,IF(AND(AY$4=Inputs!$CN208,AY$4=Inputs!$CO208),1,IF(OR(AND(AY$4=Inputs!$CN208+1,Inputs!$CN208=Inputs!$CO208),AND(AY$4=Inputs!$CN208+2,Inputs!$CN208=Inputs!$CO208)),0,IF(AY$4=Inputs!$CN208,0.8,IF(AY$4=Inputs!$CN208+1,0.6,IF(AY$4=Inputs!$CN208+2,0.4,IF(AY$4=Inputs!$CO208,0.2,IF(AND(AY$4&gt;=Inputs!$CL208,AY$4&lt;Inputs!$CM208),(AY$4-Inputs!$CL208+1)/(Inputs!$AI208+1),0)))))))))</f>
        <v>0</v>
      </c>
      <c r="AZ211" s="27">
        <f>IF(AND(Inputs!$CO208=0,AZ$4&gt;=Inputs!$CM208),1,IF(AND(AZ$4&gt;=Inputs!$CM208,AZ$4&lt;Inputs!$CN208),1,IF(AND(AZ$4=Inputs!$CN208,AZ$4=Inputs!$CO208),1,IF(OR(AND(AZ$4=Inputs!$CN208+1,Inputs!$CN208=Inputs!$CO208),AND(AZ$4=Inputs!$CN208+2,Inputs!$CN208=Inputs!$CO208)),0,IF(AZ$4=Inputs!$CN208,0.8,IF(AZ$4=Inputs!$CN208+1,0.6,IF(AZ$4=Inputs!$CN208+2,0.4,IF(AZ$4=Inputs!$CO208,0.2,IF(AND(AZ$4&gt;=Inputs!$CL208,AZ$4&lt;Inputs!$CM208),(AZ$4-Inputs!$CL208+1)/(Inputs!$AI208+1),0)))))))))</f>
        <v>0</v>
      </c>
      <c r="BA211" s="27">
        <f>IF(AND(Inputs!$CO208=0,BA$4&gt;=Inputs!$CM208),1,IF(AND(BA$4&gt;=Inputs!$CM208,BA$4&lt;Inputs!$CN208),1,IF(AND(BA$4=Inputs!$CN208,BA$4=Inputs!$CO208),1,IF(OR(AND(BA$4=Inputs!$CN208+1,Inputs!$CN208=Inputs!$CO208),AND(BA$4=Inputs!$CN208+2,Inputs!$CN208=Inputs!$CO208)),0,IF(BA$4=Inputs!$CN208,0.8,IF(BA$4=Inputs!$CN208+1,0.6,IF(BA$4=Inputs!$CN208+2,0.4,IF(BA$4=Inputs!$CO208,0.2,IF(AND(BA$4&gt;=Inputs!$CL208,BA$4&lt;Inputs!$CM208),(BA$4-Inputs!$CL208+1)/(Inputs!$AI208+1),0)))))))))</f>
        <v>0</v>
      </c>
      <c r="BB211" s="27">
        <f>IF(AND(Inputs!$CO208=0,BB$4&gt;=Inputs!$CM208),1,IF(AND(BB$4&gt;=Inputs!$CM208,BB$4&lt;Inputs!$CN208),1,IF(AND(BB$4=Inputs!$CN208,BB$4=Inputs!$CO208),1,IF(OR(AND(BB$4=Inputs!$CN208+1,Inputs!$CN208=Inputs!$CO208),AND(BB$4=Inputs!$CN208+2,Inputs!$CN208=Inputs!$CO208)),0,IF(BB$4=Inputs!$CN208,0.8,IF(BB$4=Inputs!$CN208+1,0.6,IF(BB$4=Inputs!$CN208+2,0.4,IF(BB$4=Inputs!$CO208,0.2,IF(AND(BB$4&gt;=Inputs!$CL208,BB$4&lt;Inputs!$CM208),(BB$4-Inputs!$CL208+1)/(Inputs!$AI208+1),0)))))))))</f>
        <v>0</v>
      </c>
      <c r="BC211" s="27">
        <f>IF(AND(Inputs!$CO208=0,BC$4&gt;=Inputs!$CM208),1,IF(AND(BC$4&gt;=Inputs!$CM208,BC$4&lt;Inputs!$CN208),1,IF(AND(BC$4=Inputs!$CN208,BC$4=Inputs!$CO208),1,IF(OR(AND(BC$4=Inputs!$CN208+1,Inputs!$CN208=Inputs!$CO208),AND(BC$4=Inputs!$CN208+2,Inputs!$CN208=Inputs!$CO208)),0,IF(BC$4=Inputs!$CN208,0.8,IF(BC$4=Inputs!$CN208+1,0.6,IF(BC$4=Inputs!$CN208+2,0.4,IF(BC$4=Inputs!$CO208,0.2,IF(AND(BC$4&gt;=Inputs!$CL208,BC$4&lt;Inputs!$CM208),(BC$4-Inputs!$CL208+1)/(Inputs!$AI208+1),0)))))))))</f>
        <v>0</v>
      </c>
      <c r="BD211" s="27">
        <f>IF(AND(Inputs!$CO208=0,BD$4&gt;=Inputs!$CM208),1,IF(AND(BD$4&gt;=Inputs!$CM208,BD$4&lt;Inputs!$CN208),1,IF(AND(BD$4=Inputs!$CN208,BD$4=Inputs!$CO208),1,IF(OR(AND(BD$4=Inputs!$CN208+1,Inputs!$CN208=Inputs!$CO208),AND(BD$4=Inputs!$CN208+2,Inputs!$CN208=Inputs!$CO208)),0,IF(BD$4=Inputs!$CN208,0.8,IF(BD$4=Inputs!$CN208+1,0.6,IF(BD$4=Inputs!$CN208+2,0.4,IF(BD$4=Inputs!$CO208,0.2,IF(AND(BD$4&gt;=Inputs!$CL208,BD$4&lt;Inputs!$CM208),(BD$4-Inputs!$CL208+1)/(Inputs!$AI208+1),0)))))))))</f>
        <v>0</v>
      </c>
      <c r="BE211" s="27">
        <f>IF(AND(Inputs!$CO208=0,BE$4&gt;=Inputs!$CM208),1,IF(AND(BE$4&gt;=Inputs!$CM208,BE$4&lt;Inputs!$CN208),1,IF(AND(BE$4=Inputs!$CN208,BE$4=Inputs!$CO208),1,IF(OR(AND(BE$4=Inputs!$CN208+1,Inputs!$CN208=Inputs!$CO208),AND(BE$4=Inputs!$CN208+2,Inputs!$CN208=Inputs!$CO208)),0,IF(BE$4=Inputs!$CN208,0.8,IF(BE$4=Inputs!$CN208+1,0.6,IF(BE$4=Inputs!$CN208+2,0.4,IF(BE$4=Inputs!$CO208,0.2,IF(AND(BE$4&gt;=Inputs!$CL208,BE$4&lt;Inputs!$CM208),(BE$4-Inputs!$CL208+1)/(Inputs!$AI208+1),0)))))))))</f>
        <v>0</v>
      </c>
      <c r="BF211" s="27">
        <f>IF(AND(Inputs!$CO208=0,BF$4&gt;=Inputs!$CM208),1,IF(AND(BF$4&gt;=Inputs!$CM208,BF$4&lt;Inputs!$CN208),1,IF(AND(BF$4=Inputs!$CN208,BF$4=Inputs!$CO208),1,IF(OR(AND(BF$4=Inputs!$CN208+1,Inputs!$CN208=Inputs!$CO208),AND(BF$4=Inputs!$CN208+2,Inputs!$CN208=Inputs!$CO208)),0,IF(BF$4=Inputs!$CN208,0.8,IF(BF$4=Inputs!$CN208+1,0.6,IF(BF$4=Inputs!$CN208+2,0.4,IF(BF$4=Inputs!$CO208,0.2,IF(AND(BF$4&gt;=Inputs!$CL208,BF$4&lt;Inputs!$CM208),(BF$4-Inputs!$CL208+1)/(Inputs!$AI208+1),0)))))))))</f>
        <v>0</v>
      </c>
      <c r="BG211" s="27">
        <f>IF(AND(Inputs!$CO208=0,BG$4&gt;=Inputs!$CM208),1,IF(AND(BG$4&gt;=Inputs!$CM208,BG$4&lt;Inputs!$CN208),1,IF(AND(BG$4=Inputs!$CN208,BG$4=Inputs!$CO208),1,IF(OR(AND(BG$4=Inputs!$CN208+1,Inputs!$CN208=Inputs!$CO208),AND(BG$4=Inputs!$CN208+2,Inputs!$CN208=Inputs!$CO208)),0,IF(BG$4=Inputs!$CN208,0.8,IF(BG$4=Inputs!$CN208+1,0.6,IF(BG$4=Inputs!$CN208+2,0.4,IF(BG$4=Inputs!$CO208,0.2,IF(AND(BG$4&gt;=Inputs!$CL208,BG$4&lt;Inputs!$CM208),(BG$4-Inputs!$CL208+1)/(Inputs!$AI208+1),0)))))))))</f>
        <v>0</v>
      </c>
      <c r="BH211" s="27">
        <f>IF(AND(Inputs!$CO208=0,BH$4&gt;=Inputs!$CM208),1,IF(AND(BH$4&gt;=Inputs!$CM208,BH$4&lt;Inputs!$CN208),1,IF(AND(BH$4=Inputs!$CN208,BH$4=Inputs!$CO208),1,IF(OR(AND(BH$4=Inputs!$CN208+1,Inputs!$CN208=Inputs!$CO208),AND(BH$4=Inputs!$CN208+2,Inputs!$CN208=Inputs!$CO208)),0,IF(BH$4=Inputs!$CN208,0.8,IF(BH$4=Inputs!$CN208+1,0.6,IF(BH$4=Inputs!$CN208+2,0.4,IF(BH$4=Inputs!$CO208,0.2,IF(AND(BH$4&gt;=Inputs!$CL208,BH$4&lt;Inputs!$CM208),(BH$4-Inputs!$CL208+1)/(Inputs!$AI208+1),0)))))))))</f>
        <v>0</v>
      </c>
      <c r="BI211" s="27">
        <f>IF(AND(Inputs!$CO208=0,BI$4&gt;=Inputs!$CM208),1,IF(AND(BI$4&gt;=Inputs!$CM208,BI$4&lt;Inputs!$CN208),1,IF(AND(BI$4=Inputs!$CN208,BI$4=Inputs!$CO208),1,IF(OR(AND(BI$4=Inputs!$CN208+1,Inputs!$CN208=Inputs!$CO208),AND(BI$4=Inputs!$CN208+2,Inputs!$CN208=Inputs!$CO208)),0,IF(BI$4=Inputs!$CN208,0.8,IF(BI$4=Inputs!$CN208+1,0.6,IF(BI$4=Inputs!$CN208+2,0.4,IF(BI$4=Inputs!$CO208,0.2,IF(AND(BI$4&gt;=Inputs!$CL208,BI$4&lt;Inputs!$CM208),(BI$4-Inputs!$CL208+1)/(Inputs!$AI208+1),0)))))))))</f>
        <v>0</v>
      </c>
      <c r="BJ211" s="27">
        <f>IF(AND(Inputs!$CO208=0,BJ$4&gt;=Inputs!$CM208),1,IF(AND(BJ$4&gt;=Inputs!$CM208,BJ$4&lt;Inputs!$CN208),1,IF(AND(BJ$4=Inputs!$CN208,BJ$4=Inputs!$CO208),1,IF(OR(AND(BJ$4=Inputs!$CN208+1,Inputs!$CN208=Inputs!$CO208),AND(BJ$4=Inputs!$CN208+2,Inputs!$CN208=Inputs!$CO208)),0,IF(BJ$4=Inputs!$CN208,0.8,IF(BJ$4=Inputs!$CN208+1,0.6,IF(BJ$4=Inputs!$CN208+2,0.4,IF(BJ$4=Inputs!$CO208,0.2,IF(AND(BJ$4&gt;=Inputs!$CL208,BJ$4&lt;Inputs!$CM208),(BJ$4-Inputs!$CL208+1)/(Inputs!$AI208+1),0)))))))))</f>
        <v>0</v>
      </c>
      <c r="BK211" s="27">
        <f>IF(AND(Inputs!$CO208=0,BK$4&gt;=Inputs!$CM208),1,IF(AND(BK$4&gt;=Inputs!$CM208,BK$4&lt;Inputs!$CN208),1,IF(AND(BK$4=Inputs!$CN208,BK$4=Inputs!$CO208),1,IF(OR(AND(BK$4=Inputs!$CN208+1,Inputs!$CN208=Inputs!$CO208),AND(BK$4=Inputs!$CN208+2,Inputs!$CN208=Inputs!$CO208)),0,IF(BK$4=Inputs!$CN208,0.8,IF(BK$4=Inputs!$CN208+1,0.6,IF(BK$4=Inputs!$CN208+2,0.4,IF(BK$4=Inputs!$CO208,0.2,IF(AND(BK$4&gt;=Inputs!$CL208,BK$4&lt;Inputs!$CM208),(BK$4-Inputs!$CL208+1)/(Inputs!$AI208+1),0)))))))))</f>
        <v>0</v>
      </c>
      <c r="BL211" s="27">
        <f>IF(AND(Inputs!$CO208=0,BL$4&gt;=Inputs!$CM208),1,IF(AND(BL$4&gt;=Inputs!$CM208,BL$4&lt;Inputs!$CN208),1,IF(AND(BL$4=Inputs!$CN208,BL$4=Inputs!$CO208),1,IF(OR(AND(BL$4=Inputs!$CN208+1,Inputs!$CN208=Inputs!$CO208),AND(BL$4=Inputs!$CN208+2,Inputs!$CN208=Inputs!$CO208)),0,IF(BL$4=Inputs!$CN208,0.8,IF(BL$4=Inputs!$CN208+1,0.6,IF(BL$4=Inputs!$CN208+2,0.4,IF(BL$4=Inputs!$CO208,0.2,IF(AND(BL$4&gt;=Inputs!$CL208,BL$4&lt;Inputs!$CM208),(BL$4-Inputs!$CL208+1)/(Inputs!$AI208+1),0)))))))))</f>
        <v>0</v>
      </c>
      <c r="BM211" s="27">
        <f>IF(AND(Inputs!$CO208=0,BM$4&gt;=Inputs!$CM208),1,IF(AND(BM$4&gt;=Inputs!$CM208,BM$4&lt;Inputs!$CN208),1,IF(AND(BM$4=Inputs!$CN208,BM$4=Inputs!$CO208),1,IF(OR(AND(BM$4=Inputs!$CN208+1,Inputs!$CN208=Inputs!$CO208),AND(BM$4=Inputs!$CN208+2,Inputs!$CN208=Inputs!$CO208)),0,IF(BM$4=Inputs!$CN208,0.8,IF(BM$4=Inputs!$CN208+1,0.6,IF(BM$4=Inputs!$CN208+2,0.4,IF(BM$4=Inputs!$CO208,0.2,IF(AND(BM$4&gt;=Inputs!$CL208,BM$4&lt;Inputs!$CM208),(BM$4-Inputs!$CL208+1)/(Inputs!$AI208+1),0)))))))))</f>
        <v>0</v>
      </c>
      <c r="BO211" s="46" t="str">
        <f>IF(Inputs!$B208="","",(ROUND(Inputs!$BC208*AJ211,0)))</f>
        <v/>
      </c>
      <c r="BP211" s="46" t="str">
        <f>IF(Inputs!$B208="","",(ROUND(Inputs!$BC208*AK211,0)))</f>
        <v/>
      </c>
      <c r="BQ211" s="46" t="str">
        <f>IF(Inputs!$B208="","",(ROUND(Inputs!$BC208*AL211,0)))</f>
        <v/>
      </c>
      <c r="BR211" s="46" t="str">
        <f>IF(Inputs!$B208="","",(ROUND(Inputs!$BC208*AM211,0)))</f>
        <v/>
      </c>
      <c r="BS211" s="46" t="str">
        <f>IF(Inputs!$B208="","",(ROUND(Inputs!$BC208*AN211,0)))</f>
        <v/>
      </c>
      <c r="BT211" s="46" t="str">
        <f>IF(Inputs!$B208="","",(ROUND(Inputs!$BC208*AO211,0)))</f>
        <v/>
      </c>
      <c r="BU211" s="46" t="str">
        <f>IF(Inputs!$B208="","",(ROUND(Inputs!$BC208*AP211,0)))</f>
        <v/>
      </c>
      <c r="BV211" s="46" t="str">
        <f>IF(Inputs!$B208="","",(ROUND(Inputs!$BC208*AQ211,0)))</f>
        <v/>
      </c>
      <c r="BW211" s="46" t="str">
        <f>IF(Inputs!$B208="","",(ROUND(Inputs!$BC208*AR211,0)))</f>
        <v/>
      </c>
      <c r="BX211" s="46" t="str">
        <f>IF(Inputs!$B208="","",(ROUND(Inputs!$BC208*AS211,0)))</f>
        <v/>
      </c>
      <c r="BY211" s="46" t="str">
        <f>IF(Inputs!$B208="","",(ROUND(Inputs!$BC208*AT211,0)))</f>
        <v/>
      </c>
      <c r="BZ211" s="46" t="str">
        <f>IF(Inputs!$B208="","",(ROUND(Inputs!$BC208*AU211,0)))</f>
        <v/>
      </c>
      <c r="CA211" s="46" t="str">
        <f>IF(Inputs!$B208="","",(ROUND(Inputs!$BC208*AV211,0)))</f>
        <v/>
      </c>
      <c r="CB211" s="46" t="str">
        <f>IF(Inputs!$B208="","",(ROUND(Inputs!$BC208*AW211,0)))</f>
        <v/>
      </c>
      <c r="CC211" s="46" t="str">
        <f>IF(Inputs!$B208="","",(ROUND(Inputs!$BC208*AX211,0)))</f>
        <v/>
      </c>
      <c r="CD211" s="46" t="str">
        <f>IF(Inputs!$B208="","",(ROUND(Inputs!$BC208*AY211,0)))</f>
        <v/>
      </c>
      <c r="CE211" s="46" t="str">
        <f>IF(Inputs!$B208="","",(ROUND(Inputs!$BC208*AZ211,0)))</f>
        <v/>
      </c>
      <c r="CF211" s="46" t="str">
        <f>IF(Inputs!$B208="","",(ROUND(Inputs!$BC208*BA211,0)))</f>
        <v/>
      </c>
      <c r="CG211" s="46" t="str">
        <f>IF(Inputs!$B208="","",(ROUND(Inputs!$BC208*BB211,0)))</f>
        <v/>
      </c>
      <c r="CH211" s="46" t="str">
        <f>IF(Inputs!$B208="","",(ROUND(Inputs!$BC208*BC211,0)))</f>
        <v/>
      </c>
      <c r="CI211" s="46" t="str">
        <f>IF(Inputs!$B208="","",(ROUND(Inputs!$BC208*BD211,0)))</f>
        <v/>
      </c>
      <c r="CJ211" s="46" t="str">
        <f>IF(Inputs!$B208="","",(ROUND(Inputs!$BC208*BE211,0)))</f>
        <v/>
      </c>
      <c r="CK211" s="46" t="str">
        <f>IF(Inputs!$B208="","",(ROUND(Inputs!$BC208*BF211,0)))</f>
        <v/>
      </c>
      <c r="CL211" s="46" t="str">
        <f>IF(Inputs!$B208="","",(ROUND(Inputs!$BC208*BG211,0)))</f>
        <v/>
      </c>
      <c r="CM211" s="46" t="str">
        <f>IF(Inputs!$B208="","",(ROUND(Inputs!$BC208*BH211,0)))</f>
        <v/>
      </c>
      <c r="CN211" s="46" t="str">
        <f>IF(Inputs!$B208="","",(ROUND(Inputs!$BC208*BI211,0)))</f>
        <v/>
      </c>
      <c r="CO211" s="46" t="str">
        <f>IF(Inputs!$B208="","",(ROUND(Inputs!$BC208*BJ211,0)))</f>
        <v/>
      </c>
      <c r="CP211" s="46" t="str">
        <f>IF(Inputs!$B208="","",(ROUND(Inputs!$BC208*BK211,0)))</f>
        <v/>
      </c>
      <c r="CQ211" s="46" t="str">
        <f>IF(Inputs!$B208="","",(ROUND(Inputs!$BC208*BL211,0)))</f>
        <v/>
      </c>
      <c r="CR211" s="46" t="str">
        <f>IF(Inputs!$B208="","",(ROUND(Inputs!$BC208*BM211,0)))</f>
        <v/>
      </c>
      <c r="CV211" s="46" t="str">
        <f>IF(A211="","",IF(AND(CV$4&lt;=Inputs!$CQ208,CV$4&gt;=Inputs!$CP208),Inputs!$AR208/(Inputs!$CQ208-Inputs!$CP208+1),0)+IF(CV$4=Inputs!$CL208,Inputs!$BD208,0))</f>
        <v/>
      </c>
      <c r="CW211" s="46" t="str">
        <f>IF(B211="","",IF(AND(CW$4&lt;=Inputs!$CQ208,CW$4&gt;=Inputs!$CP208),Inputs!$AR208/(Inputs!$CQ208-Inputs!$CP208+1),0)+IF(CW$4=Inputs!$CL208,Inputs!$BD208,0))</f>
        <v/>
      </c>
      <c r="CX211" s="46" t="str">
        <f>IF(C211="","",IF(AND(CX$4&lt;=Inputs!$CQ208,CX$4&gt;=Inputs!$CP208),Inputs!$AR208/(Inputs!$CQ208-Inputs!$CP208+1),0)+IF(CX$4=Inputs!$CL208,Inputs!$BD208,0))</f>
        <v/>
      </c>
      <c r="CY211" s="46" t="str">
        <f>IF(D211="","",IF(AND(CY$4&lt;=Inputs!$CQ208,CY$4&gt;=Inputs!$CP208),Inputs!$AR208/(Inputs!$CQ208-Inputs!$CP208+1),0)+IF(CY$4=Inputs!$CL208,Inputs!$BD208,0))</f>
        <v/>
      </c>
      <c r="CZ211" s="46" t="str">
        <f>IF(E211="","",IF(AND(CZ$4&lt;=Inputs!$CQ208,CZ$4&gt;=Inputs!$CP208),Inputs!$AR208/(Inputs!$CQ208-Inputs!$CP208+1),0)+IF(CZ$4=Inputs!$CL208,Inputs!$BD208,0))</f>
        <v/>
      </c>
      <c r="DA211" s="46" t="str">
        <f>IF(F211="","",IF(AND(DA$4&lt;=Inputs!$CQ208,DA$4&gt;=Inputs!$CP208),Inputs!$AR208/(Inputs!$CQ208-Inputs!$CP208+1),0)+IF(DA$4=Inputs!$CL208,Inputs!$BD208,0))</f>
        <v/>
      </c>
      <c r="DB211" s="46" t="str">
        <f>IF(G211="","",IF(AND(DB$4&lt;=Inputs!$CQ208,DB$4&gt;=Inputs!$CP208),Inputs!$AR208/(Inputs!$CQ208-Inputs!$CP208+1),0)+IF(DB$4=Inputs!$CL208,Inputs!$BD208,0))</f>
        <v/>
      </c>
      <c r="DC211" s="46" t="str">
        <f>IF(H211="","",IF(AND(DC$4&lt;=Inputs!$CQ208,DC$4&gt;=Inputs!$CP208),Inputs!$AR208/(Inputs!$CQ208-Inputs!$CP208+1),0)+IF(DC$4=Inputs!$CL208,Inputs!$BD208,0))</f>
        <v/>
      </c>
      <c r="DD211" s="46" t="str">
        <f>IF(I211="","",IF(AND(DD$4&lt;=Inputs!$CQ208,DD$4&gt;=Inputs!$CP208),Inputs!$AR208/(Inputs!$CQ208-Inputs!$CP208+1),0)+IF(DD$4=Inputs!$CL208,Inputs!$BD208,0))</f>
        <v/>
      </c>
      <c r="DE211" s="46" t="str">
        <f>IF(J211="","",IF(AND(DE$4&lt;=Inputs!$CQ208,DE$4&gt;=Inputs!$CP208),Inputs!$AR208/(Inputs!$CQ208-Inputs!$CP208+1),0)+IF(DE$4=Inputs!$CL208,Inputs!$BD208,0))</f>
        <v/>
      </c>
      <c r="DF211" s="46" t="str">
        <f>IF(K211="","",IF(AND(DF$4&lt;=Inputs!$CQ208,DF$4&gt;=Inputs!$CP208),Inputs!$AR208/(Inputs!$CQ208-Inputs!$CP208+1),0)+IF(DF$4=Inputs!$CL208,Inputs!$BD208,0))</f>
        <v/>
      </c>
      <c r="DG211" s="46" t="str">
        <f>IF(L211="","",IF(AND(DG$4&lt;=Inputs!$CQ208,DG$4&gt;=Inputs!$CP208),Inputs!$AR208/(Inputs!$CQ208-Inputs!$CP208+1),0)+IF(DG$4=Inputs!$CL208,Inputs!$BD208,0))</f>
        <v/>
      </c>
      <c r="DH211" s="46" t="str">
        <f>IF(M211="","",IF(AND(DH$4&lt;=Inputs!$CQ208,DH$4&gt;=Inputs!$CP208),Inputs!$AR208/(Inputs!$CQ208-Inputs!$CP208+1),0)+IF(DH$4=Inputs!$CL208,Inputs!$BD208,0))</f>
        <v/>
      </c>
      <c r="DI211" s="46" t="str">
        <f>IF(N211="","",IF(AND(DI$4&lt;=Inputs!$CQ208,DI$4&gt;=Inputs!$CP208),Inputs!$AR208/(Inputs!$CQ208-Inputs!$CP208+1),0)+IF(DI$4=Inputs!$CL208,Inputs!$BD208,0))</f>
        <v/>
      </c>
      <c r="DJ211" s="46" t="str">
        <f>IF(O211="","",IF(AND(DJ$4&lt;=Inputs!$CQ208,DJ$4&gt;=Inputs!$CP208),Inputs!$AR208/(Inputs!$CQ208-Inputs!$CP208+1),0)+IF(DJ$4=Inputs!$CL208,Inputs!$BD208,0))</f>
        <v/>
      </c>
      <c r="DK211" s="46" t="str">
        <f>IF(P211="","",IF(AND(DK$4&lt;=Inputs!$CQ208,DK$4&gt;=Inputs!$CP208),Inputs!$AR208/(Inputs!$CQ208-Inputs!$CP208+1),0)+IF(DK$4=Inputs!$CL208,Inputs!$BD208,0))</f>
        <v/>
      </c>
      <c r="DL211" s="46" t="str">
        <f>IF(Q211="","",IF(AND(DL$4&lt;=Inputs!$CQ208,DL$4&gt;=Inputs!$CP208),Inputs!$AR208/(Inputs!$CQ208-Inputs!$CP208+1),0)+IF(DL$4=Inputs!$CL208,Inputs!$BD208,0))</f>
        <v/>
      </c>
      <c r="DM211" s="46" t="str">
        <f>IF(R211="","",IF(AND(DM$4&lt;=Inputs!$CQ208,DM$4&gt;=Inputs!$CP208),Inputs!$AR208/(Inputs!$CQ208-Inputs!$CP208+1),0)+IF(DM$4=Inputs!$CL208,Inputs!$BD208,0))</f>
        <v/>
      </c>
      <c r="DN211" s="46" t="str">
        <f>IF(S211="","",IF(AND(DN$4&lt;=Inputs!$CQ208,DN$4&gt;=Inputs!$CP208),Inputs!$AR208/(Inputs!$CQ208-Inputs!$CP208+1),0)+IF(DN$4=Inputs!$CL208,Inputs!$BD208,0))</f>
        <v/>
      </c>
      <c r="DO211" s="46" t="str">
        <f>IF(T211="","",IF(AND(DO$4&lt;=Inputs!$CQ208,DO$4&gt;=Inputs!$CP208),Inputs!$AR208/(Inputs!$CQ208-Inputs!$CP208+1),0)+IF(DO$4=Inputs!$CL208,Inputs!$BD208,0))</f>
        <v/>
      </c>
      <c r="DP211" s="46" t="str">
        <f>IF(U211="","",IF(AND(DP$4&lt;=Inputs!$CQ208,DP$4&gt;=Inputs!$CP208),Inputs!$AR208/(Inputs!$CQ208-Inputs!$CP208+1),0)+IF(DP$4=Inputs!$CL208,Inputs!$BD208,0))</f>
        <v/>
      </c>
      <c r="DQ211" s="46" t="str">
        <f>IF(V211="","",IF(AND(DQ$4&lt;=Inputs!$CQ208,DQ$4&gt;=Inputs!$CP208),Inputs!$AR208/(Inputs!$CQ208-Inputs!$CP208+1),0)+IF(DQ$4=Inputs!$CL208,Inputs!$BD208,0))</f>
        <v/>
      </c>
      <c r="DR211" s="46" t="str">
        <f>IF(W211="","",IF(AND(DR$4&lt;=Inputs!$CQ208,DR$4&gt;=Inputs!$CP208),Inputs!$AR208/(Inputs!$CQ208-Inputs!$CP208+1),0)+IF(DR$4=Inputs!$CL208,Inputs!$BD208,0))</f>
        <v/>
      </c>
      <c r="DS211" s="46" t="str">
        <f>IF(X211="","",IF(AND(DS$4&lt;=Inputs!$CQ208,DS$4&gt;=Inputs!$CP208),Inputs!$AR208/(Inputs!$CQ208-Inputs!$CP208+1),0)+IF(DS$4=Inputs!$CL208,Inputs!$BD208,0))</f>
        <v/>
      </c>
      <c r="DT211" s="46" t="str">
        <f>IF(Y211="","",IF(AND(DT$4&lt;=Inputs!$CQ208,DT$4&gt;=Inputs!$CP208),Inputs!$AR208/(Inputs!$CQ208-Inputs!$CP208+1),0)+IF(DT$4=Inputs!$CL208,Inputs!$BD208,0))</f>
        <v/>
      </c>
      <c r="DU211" s="46" t="str">
        <f>IF(Z211="","",IF(AND(DU$4&lt;=Inputs!$CQ208,DU$4&gt;=Inputs!$CP208),Inputs!$AR208/(Inputs!$CQ208-Inputs!$CP208+1),0)+IF(DU$4=Inputs!$CL208,Inputs!$BD208,0))</f>
        <v/>
      </c>
      <c r="DV211" s="46" t="str">
        <f>IF(AA211="","",IF(AND(DV$4&lt;=Inputs!$CQ208,DV$4&gt;=Inputs!$CP208),Inputs!$AR208/(Inputs!$CQ208-Inputs!$CP208+1),0)+IF(DV$4=Inputs!$CL208,Inputs!$BD208,0))</f>
        <v/>
      </c>
      <c r="DW211" s="46" t="str">
        <f>IF(AB211="","",IF(AND(DW$4&lt;=Inputs!$CQ208,DW$4&gt;=Inputs!$CP208),Inputs!$AR208/(Inputs!$CQ208-Inputs!$CP208+1),0)+IF(DW$4=Inputs!$CL208,Inputs!$BD208,0))</f>
        <v/>
      </c>
      <c r="DX211" s="46" t="str">
        <f>IF(AC211="","",IF(AND(DX$4&lt;=Inputs!$CQ208,DX$4&gt;=Inputs!$CP208),Inputs!$AR208/(Inputs!$CQ208-Inputs!$CP208+1),0)+IF(DX$4=Inputs!$CL208,Inputs!$BD208,0))</f>
        <v/>
      </c>
      <c r="DY211" s="46" t="str">
        <f>IF(AD211="","",IF(AND(DY$4&lt;=Inputs!$CQ208,DY$4&gt;=Inputs!$CP208),Inputs!$AR208/(Inputs!$CQ208-Inputs!$CP208+1),0)+IF(DY$4=Inputs!$CL208,Inputs!$BD208,0))</f>
        <v/>
      </c>
      <c r="DZ211" s="46" t="str">
        <f t="shared" si="10"/>
        <v/>
      </c>
    </row>
    <row r="212" spans="1:130">
      <c r="A212" s="7" t="str">
        <f>IF(Inputs!A209="","",Inputs!A209)</f>
        <v/>
      </c>
      <c r="B212" t="str">
        <f>IF(Inputs!B209="","",Inputs!B209)</f>
        <v/>
      </c>
      <c r="C212" s="46" t="str">
        <f>IF(Inputs!$B209="","",BO212-CV212)</f>
        <v/>
      </c>
      <c r="D212" s="46" t="str">
        <f>IF(Inputs!$B209="","",BP212-CW212)</f>
        <v/>
      </c>
      <c r="E212" s="46" t="str">
        <f>IF(Inputs!$B209="","",BQ212-CX212)</f>
        <v/>
      </c>
      <c r="F212" s="46" t="str">
        <f>IF(Inputs!$B209="","",BR212-CY212)</f>
        <v/>
      </c>
      <c r="G212" s="46" t="str">
        <f>IF(Inputs!$B209="","",BS212-CZ212)</f>
        <v/>
      </c>
      <c r="H212" s="46" t="str">
        <f>IF(Inputs!$B209="","",BT212-DA212)</f>
        <v/>
      </c>
      <c r="I212" s="46" t="str">
        <f>IF(Inputs!$B209="","",BU212-DB212)</f>
        <v/>
      </c>
      <c r="J212" s="46" t="str">
        <f>IF(Inputs!$B209="","",BV212-DC212)</f>
        <v/>
      </c>
      <c r="K212" s="46" t="str">
        <f>IF(Inputs!$B209="","",BW212-DD212)</f>
        <v/>
      </c>
      <c r="L212" s="46" t="str">
        <f>IF(Inputs!$B209="","",BX212-DE212)</f>
        <v/>
      </c>
      <c r="M212" s="46" t="str">
        <f>IF(Inputs!$B209="","",BY212-DF212)</f>
        <v/>
      </c>
      <c r="N212" s="46" t="str">
        <f>IF(Inputs!$B209="","",BZ212-DG212)</f>
        <v/>
      </c>
      <c r="O212" s="46" t="str">
        <f>IF(Inputs!$B209="","",CA212-DH212)</f>
        <v/>
      </c>
      <c r="P212" s="46" t="str">
        <f>IF(Inputs!$B209="","",CB212-DI212)</f>
        <v/>
      </c>
      <c r="Q212" s="46" t="str">
        <f>IF(Inputs!$B209="","",CC212-DJ212)</f>
        <v/>
      </c>
      <c r="R212" s="46" t="str">
        <f>IF(Inputs!$B209="","",CD212-DK212)</f>
        <v/>
      </c>
      <c r="S212" s="46" t="str">
        <f>IF(Inputs!$B209="","",CE212-DL212)</f>
        <v/>
      </c>
      <c r="T212" s="46" t="str">
        <f>IF(Inputs!$B209="","",CF212-DM212)</f>
        <v/>
      </c>
      <c r="U212" s="46" t="str">
        <f>IF(Inputs!$B209="","",CG212-DN212)</f>
        <v/>
      </c>
      <c r="V212" s="46" t="str">
        <f>IF(Inputs!$B209="","",CH212-DO212)</f>
        <v/>
      </c>
      <c r="W212" s="46" t="str">
        <f>IF(Inputs!$B209="","",CI212-DP212)</f>
        <v/>
      </c>
      <c r="X212" s="46" t="str">
        <f>IF(Inputs!$B209="","",CJ212-DQ212)</f>
        <v/>
      </c>
      <c r="Y212" s="46" t="str">
        <f>IF(Inputs!$B209="","",CK212-DR212)</f>
        <v/>
      </c>
      <c r="Z212" s="46" t="str">
        <f>IF(Inputs!$B209="","",CL212-DS212)</f>
        <v/>
      </c>
      <c r="AA212" s="46" t="str">
        <f>IF(Inputs!$B209="","",CM212-DT212)</f>
        <v/>
      </c>
      <c r="AB212" s="46" t="str">
        <f>IF(Inputs!$B209="","",CN212-DU212)</f>
        <v/>
      </c>
      <c r="AC212" s="46" t="str">
        <f>IF(Inputs!$B209="","",CO212-DV212)</f>
        <v/>
      </c>
      <c r="AD212" s="46" t="str">
        <f>IF(Inputs!$B209="","",CP212-DW212)</f>
        <v/>
      </c>
      <c r="AE212" s="46" t="str">
        <f>IF(Inputs!$B209="","",CQ212-DX212)</f>
        <v/>
      </c>
      <c r="AF212" s="46" t="str">
        <f>IF(Inputs!$B209="","",CR212-DY212)</f>
        <v/>
      </c>
      <c r="AG212" s="50" t="str">
        <f t="shared" si="11"/>
        <v/>
      </c>
      <c r="AH212" s="50"/>
      <c r="AJ212" s="27">
        <f>IF(AND(Inputs!$CO209=0,AJ$4&gt;=Inputs!$CM209),1,IF(AND(AJ$4&gt;=Inputs!$CM209,AJ$4&lt;Inputs!$CN209),1,IF(AND(AJ$4=Inputs!$CN209,AJ$4=Inputs!$CO209),1,IF(OR(AND(AJ$4=Inputs!$CN209+1,Inputs!$CN209=Inputs!$CO209),AND(AJ$4=Inputs!$CN209+2,Inputs!$CN209=Inputs!$CO209)),0,IF(AJ$4=Inputs!$CN209,0.8,IF(AJ$4=Inputs!$CN209+1,0.6,IF(AJ$4=Inputs!$CN209+2,0.4,IF(AJ$4=Inputs!$CO209,0.2,IF(AND(AJ$4&gt;=Inputs!$CL209,AJ$4&lt;Inputs!$CM209),(AJ$4-Inputs!$CL209+1)/(Inputs!$AI209+1),0)))))))))</f>
        <v>0</v>
      </c>
      <c r="AK212" s="27">
        <f>IF(AND(Inputs!$CO209=0,AK$4&gt;=Inputs!$CM209),1,IF(AND(AK$4&gt;=Inputs!$CM209,AK$4&lt;Inputs!$CN209),1,IF(AND(AK$4=Inputs!$CN209,AK$4=Inputs!$CO209),1,IF(OR(AND(AK$4=Inputs!$CN209+1,Inputs!$CN209=Inputs!$CO209),AND(AK$4=Inputs!$CN209+2,Inputs!$CN209=Inputs!$CO209)),0,IF(AK$4=Inputs!$CN209,0.8,IF(AK$4=Inputs!$CN209+1,0.6,IF(AK$4=Inputs!$CN209+2,0.4,IF(AK$4=Inputs!$CO209,0.2,IF(AND(AK$4&gt;=Inputs!$CL209,AK$4&lt;Inputs!$CM209),(AK$4-Inputs!$CL209+1)/(Inputs!$AI209+1),0)))))))))</f>
        <v>0</v>
      </c>
      <c r="AL212" s="27">
        <f>IF(AND(Inputs!$CO209=0,AL$4&gt;=Inputs!$CM209),1,IF(AND(AL$4&gt;=Inputs!$CM209,AL$4&lt;Inputs!$CN209),1,IF(AND(AL$4=Inputs!$CN209,AL$4=Inputs!$CO209),1,IF(OR(AND(AL$4=Inputs!$CN209+1,Inputs!$CN209=Inputs!$CO209),AND(AL$4=Inputs!$CN209+2,Inputs!$CN209=Inputs!$CO209)),0,IF(AL$4=Inputs!$CN209,0.8,IF(AL$4=Inputs!$CN209+1,0.6,IF(AL$4=Inputs!$CN209+2,0.4,IF(AL$4=Inputs!$CO209,0.2,IF(AND(AL$4&gt;=Inputs!$CL209,AL$4&lt;Inputs!$CM209),(AL$4-Inputs!$CL209+1)/(Inputs!$AI209+1),0)))))))))</f>
        <v>0</v>
      </c>
      <c r="AM212" s="27">
        <f>IF(AND(Inputs!$CO209=0,AM$4&gt;=Inputs!$CM209),1,IF(AND(AM$4&gt;=Inputs!$CM209,AM$4&lt;Inputs!$CN209),1,IF(AND(AM$4=Inputs!$CN209,AM$4=Inputs!$CO209),1,IF(OR(AND(AM$4=Inputs!$CN209+1,Inputs!$CN209=Inputs!$CO209),AND(AM$4=Inputs!$CN209+2,Inputs!$CN209=Inputs!$CO209)),0,IF(AM$4=Inputs!$CN209,0.8,IF(AM$4=Inputs!$CN209+1,0.6,IF(AM$4=Inputs!$CN209+2,0.4,IF(AM$4=Inputs!$CO209,0.2,IF(AND(AM$4&gt;=Inputs!$CL209,AM$4&lt;Inputs!$CM209),(AM$4-Inputs!$CL209+1)/(Inputs!$AI209+1),0)))))))))</f>
        <v>0</v>
      </c>
      <c r="AN212" s="27">
        <f>IF(AND(Inputs!$CO209=0,AN$4&gt;=Inputs!$CM209),1,IF(AND(AN$4&gt;=Inputs!$CM209,AN$4&lt;Inputs!$CN209),1,IF(AND(AN$4=Inputs!$CN209,AN$4=Inputs!$CO209),1,IF(OR(AND(AN$4=Inputs!$CN209+1,Inputs!$CN209=Inputs!$CO209),AND(AN$4=Inputs!$CN209+2,Inputs!$CN209=Inputs!$CO209)),0,IF(AN$4=Inputs!$CN209,0.8,IF(AN$4=Inputs!$CN209+1,0.6,IF(AN$4=Inputs!$CN209+2,0.4,IF(AN$4=Inputs!$CO209,0.2,IF(AND(AN$4&gt;=Inputs!$CL209,AN$4&lt;Inputs!$CM209),(AN$4-Inputs!$CL209+1)/(Inputs!$AI209+1),0)))))))))</f>
        <v>0</v>
      </c>
      <c r="AO212" s="27">
        <f>IF(AND(Inputs!$CO209=0,AO$4&gt;=Inputs!$CM209),1,IF(AND(AO$4&gt;=Inputs!$CM209,AO$4&lt;Inputs!$CN209),1,IF(AND(AO$4=Inputs!$CN209,AO$4=Inputs!$CO209),1,IF(OR(AND(AO$4=Inputs!$CN209+1,Inputs!$CN209=Inputs!$CO209),AND(AO$4=Inputs!$CN209+2,Inputs!$CN209=Inputs!$CO209)),0,IF(AO$4=Inputs!$CN209,0.8,IF(AO$4=Inputs!$CN209+1,0.6,IF(AO$4=Inputs!$CN209+2,0.4,IF(AO$4=Inputs!$CO209,0.2,IF(AND(AO$4&gt;=Inputs!$CL209,AO$4&lt;Inputs!$CM209),(AO$4-Inputs!$CL209+1)/(Inputs!$AI209+1),0)))))))))</f>
        <v>0</v>
      </c>
      <c r="AP212" s="27">
        <f>IF(AND(Inputs!$CO209=0,AP$4&gt;=Inputs!$CM209),1,IF(AND(AP$4&gt;=Inputs!$CM209,AP$4&lt;Inputs!$CN209),1,IF(AND(AP$4=Inputs!$CN209,AP$4=Inputs!$CO209),1,IF(OR(AND(AP$4=Inputs!$CN209+1,Inputs!$CN209=Inputs!$CO209),AND(AP$4=Inputs!$CN209+2,Inputs!$CN209=Inputs!$CO209)),0,IF(AP$4=Inputs!$CN209,0.8,IF(AP$4=Inputs!$CN209+1,0.6,IF(AP$4=Inputs!$CN209+2,0.4,IF(AP$4=Inputs!$CO209,0.2,IF(AND(AP$4&gt;=Inputs!$CL209,AP$4&lt;Inputs!$CM209),(AP$4-Inputs!$CL209+1)/(Inputs!$AI209+1),0)))))))))</f>
        <v>0</v>
      </c>
      <c r="AQ212" s="27">
        <f>IF(AND(Inputs!$CO209=0,AQ$4&gt;=Inputs!$CM209),1,IF(AND(AQ$4&gt;=Inputs!$CM209,AQ$4&lt;Inputs!$CN209),1,IF(AND(AQ$4=Inputs!$CN209,AQ$4=Inputs!$CO209),1,IF(OR(AND(AQ$4=Inputs!$CN209+1,Inputs!$CN209=Inputs!$CO209),AND(AQ$4=Inputs!$CN209+2,Inputs!$CN209=Inputs!$CO209)),0,IF(AQ$4=Inputs!$CN209,0.8,IF(AQ$4=Inputs!$CN209+1,0.6,IF(AQ$4=Inputs!$CN209+2,0.4,IF(AQ$4=Inputs!$CO209,0.2,IF(AND(AQ$4&gt;=Inputs!$CL209,AQ$4&lt;Inputs!$CM209),(AQ$4-Inputs!$CL209+1)/(Inputs!$AI209+1),0)))))))))</f>
        <v>0</v>
      </c>
      <c r="AR212" s="27">
        <f>IF(AND(Inputs!$CO209=0,AR$4&gt;=Inputs!$CM209),1,IF(AND(AR$4&gt;=Inputs!$CM209,AR$4&lt;Inputs!$CN209),1,IF(AND(AR$4=Inputs!$CN209,AR$4=Inputs!$CO209),1,IF(OR(AND(AR$4=Inputs!$CN209+1,Inputs!$CN209=Inputs!$CO209),AND(AR$4=Inputs!$CN209+2,Inputs!$CN209=Inputs!$CO209)),0,IF(AR$4=Inputs!$CN209,0.8,IF(AR$4=Inputs!$CN209+1,0.6,IF(AR$4=Inputs!$CN209+2,0.4,IF(AR$4=Inputs!$CO209,0.2,IF(AND(AR$4&gt;=Inputs!$CL209,AR$4&lt;Inputs!$CM209),(AR$4-Inputs!$CL209+1)/(Inputs!$AI209+1),0)))))))))</f>
        <v>0</v>
      </c>
      <c r="AS212" s="27">
        <f>IF(AND(Inputs!$CO209=0,AS$4&gt;=Inputs!$CM209),1,IF(AND(AS$4&gt;=Inputs!$CM209,AS$4&lt;Inputs!$CN209),1,IF(AND(AS$4=Inputs!$CN209,AS$4=Inputs!$CO209),1,IF(OR(AND(AS$4=Inputs!$CN209+1,Inputs!$CN209=Inputs!$CO209),AND(AS$4=Inputs!$CN209+2,Inputs!$CN209=Inputs!$CO209)),0,IF(AS$4=Inputs!$CN209,0.8,IF(AS$4=Inputs!$CN209+1,0.6,IF(AS$4=Inputs!$CN209+2,0.4,IF(AS$4=Inputs!$CO209,0.2,IF(AND(AS$4&gt;=Inputs!$CL209,AS$4&lt;Inputs!$CM209),(AS$4-Inputs!$CL209+1)/(Inputs!$AI209+1),0)))))))))</f>
        <v>0</v>
      </c>
      <c r="AT212" s="27">
        <f>IF(AND(Inputs!$CO209=0,AT$4&gt;=Inputs!$CM209),1,IF(AND(AT$4&gt;=Inputs!$CM209,AT$4&lt;Inputs!$CN209),1,IF(AND(AT$4=Inputs!$CN209,AT$4=Inputs!$CO209),1,IF(OR(AND(AT$4=Inputs!$CN209+1,Inputs!$CN209=Inputs!$CO209),AND(AT$4=Inputs!$CN209+2,Inputs!$CN209=Inputs!$CO209)),0,IF(AT$4=Inputs!$CN209,0.8,IF(AT$4=Inputs!$CN209+1,0.6,IF(AT$4=Inputs!$CN209+2,0.4,IF(AT$4=Inputs!$CO209,0.2,IF(AND(AT$4&gt;=Inputs!$CL209,AT$4&lt;Inputs!$CM209),(AT$4-Inputs!$CL209+1)/(Inputs!$AI209+1),0)))))))))</f>
        <v>0</v>
      </c>
      <c r="AU212" s="27">
        <f>IF(AND(Inputs!$CO209=0,AU$4&gt;=Inputs!$CM209),1,IF(AND(AU$4&gt;=Inputs!$CM209,AU$4&lt;Inputs!$CN209),1,IF(AND(AU$4=Inputs!$CN209,AU$4=Inputs!$CO209),1,IF(OR(AND(AU$4=Inputs!$CN209+1,Inputs!$CN209=Inputs!$CO209),AND(AU$4=Inputs!$CN209+2,Inputs!$CN209=Inputs!$CO209)),0,IF(AU$4=Inputs!$CN209,0.8,IF(AU$4=Inputs!$CN209+1,0.6,IF(AU$4=Inputs!$CN209+2,0.4,IF(AU$4=Inputs!$CO209,0.2,IF(AND(AU$4&gt;=Inputs!$CL209,AU$4&lt;Inputs!$CM209),(AU$4-Inputs!$CL209+1)/(Inputs!$AI209+1),0)))))))))</f>
        <v>0</v>
      </c>
      <c r="AV212" s="27">
        <f>IF(AND(Inputs!$CO209=0,AV$4&gt;=Inputs!$CM209),1,IF(AND(AV$4&gt;=Inputs!$CM209,AV$4&lt;Inputs!$CN209),1,IF(AND(AV$4=Inputs!$CN209,AV$4=Inputs!$CO209),1,IF(OR(AND(AV$4=Inputs!$CN209+1,Inputs!$CN209=Inputs!$CO209),AND(AV$4=Inputs!$CN209+2,Inputs!$CN209=Inputs!$CO209)),0,IF(AV$4=Inputs!$CN209,0.8,IF(AV$4=Inputs!$CN209+1,0.6,IF(AV$4=Inputs!$CN209+2,0.4,IF(AV$4=Inputs!$CO209,0.2,IF(AND(AV$4&gt;=Inputs!$CL209,AV$4&lt;Inputs!$CM209),(AV$4-Inputs!$CL209+1)/(Inputs!$AI209+1),0)))))))))</f>
        <v>0</v>
      </c>
      <c r="AW212" s="27">
        <f>IF(AND(Inputs!$CO209=0,AW$4&gt;=Inputs!$CM209),1,IF(AND(AW$4&gt;=Inputs!$CM209,AW$4&lt;Inputs!$CN209),1,IF(AND(AW$4=Inputs!$CN209,AW$4=Inputs!$CO209),1,IF(OR(AND(AW$4=Inputs!$CN209+1,Inputs!$CN209=Inputs!$CO209),AND(AW$4=Inputs!$CN209+2,Inputs!$CN209=Inputs!$CO209)),0,IF(AW$4=Inputs!$CN209,0.8,IF(AW$4=Inputs!$CN209+1,0.6,IF(AW$4=Inputs!$CN209+2,0.4,IF(AW$4=Inputs!$CO209,0.2,IF(AND(AW$4&gt;=Inputs!$CL209,AW$4&lt;Inputs!$CM209),(AW$4-Inputs!$CL209+1)/(Inputs!$AI209+1),0)))))))))</f>
        <v>0</v>
      </c>
      <c r="AX212" s="27">
        <f>IF(AND(Inputs!$CO209=0,AX$4&gt;=Inputs!$CM209),1,IF(AND(AX$4&gt;=Inputs!$CM209,AX$4&lt;Inputs!$CN209),1,IF(AND(AX$4=Inputs!$CN209,AX$4=Inputs!$CO209),1,IF(OR(AND(AX$4=Inputs!$CN209+1,Inputs!$CN209=Inputs!$CO209),AND(AX$4=Inputs!$CN209+2,Inputs!$CN209=Inputs!$CO209)),0,IF(AX$4=Inputs!$CN209,0.8,IF(AX$4=Inputs!$CN209+1,0.6,IF(AX$4=Inputs!$CN209+2,0.4,IF(AX$4=Inputs!$CO209,0.2,IF(AND(AX$4&gt;=Inputs!$CL209,AX$4&lt;Inputs!$CM209),(AX$4-Inputs!$CL209+1)/(Inputs!$AI209+1),0)))))))))</f>
        <v>0</v>
      </c>
      <c r="AY212" s="27">
        <f>IF(AND(Inputs!$CO209=0,AY$4&gt;=Inputs!$CM209),1,IF(AND(AY$4&gt;=Inputs!$CM209,AY$4&lt;Inputs!$CN209),1,IF(AND(AY$4=Inputs!$CN209,AY$4=Inputs!$CO209),1,IF(OR(AND(AY$4=Inputs!$CN209+1,Inputs!$CN209=Inputs!$CO209),AND(AY$4=Inputs!$CN209+2,Inputs!$CN209=Inputs!$CO209)),0,IF(AY$4=Inputs!$CN209,0.8,IF(AY$4=Inputs!$CN209+1,0.6,IF(AY$4=Inputs!$CN209+2,0.4,IF(AY$4=Inputs!$CO209,0.2,IF(AND(AY$4&gt;=Inputs!$CL209,AY$4&lt;Inputs!$CM209),(AY$4-Inputs!$CL209+1)/(Inputs!$AI209+1),0)))))))))</f>
        <v>0</v>
      </c>
      <c r="AZ212" s="27">
        <f>IF(AND(Inputs!$CO209=0,AZ$4&gt;=Inputs!$CM209),1,IF(AND(AZ$4&gt;=Inputs!$CM209,AZ$4&lt;Inputs!$CN209),1,IF(AND(AZ$4=Inputs!$CN209,AZ$4=Inputs!$CO209),1,IF(OR(AND(AZ$4=Inputs!$CN209+1,Inputs!$CN209=Inputs!$CO209),AND(AZ$4=Inputs!$CN209+2,Inputs!$CN209=Inputs!$CO209)),0,IF(AZ$4=Inputs!$CN209,0.8,IF(AZ$4=Inputs!$CN209+1,0.6,IF(AZ$4=Inputs!$CN209+2,0.4,IF(AZ$4=Inputs!$CO209,0.2,IF(AND(AZ$4&gt;=Inputs!$CL209,AZ$4&lt;Inputs!$CM209),(AZ$4-Inputs!$CL209+1)/(Inputs!$AI209+1),0)))))))))</f>
        <v>0</v>
      </c>
      <c r="BA212" s="27">
        <f>IF(AND(Inputs!$CO209=0,BA$4&gt;=Inputs!$CM209),1,IF(AND(BA$4&gt;=Inputs!$CM209,BA$4&lt;Inputs!$CN209),1,IF(AND(BA$4=Inputs!$CN209,BA$4=Inputs!$CO209),1,IF(OR(AND(BA$4=Inputs!$CN209+1,Inputs!$CN209=Inputs!$CO209),AND(BA$4=Inputs!$CN209+2,Inputs!$CN209=Inputs!$CO209)),0,IF(BA$4=Inputs!$CN209,0.8,IF(BA$4=Inputs!$CN209+1,0.6,IF(BA$4=Inputs!$CN209+2,0.4,IF(BA$4=Inputs!$CO209,0.2,IF(AND(BA$4&gt;=Inputs!$CL209,BA$4&lt;Inputs!$CM209),(BA$4-Inputs!$CL209+1)/(Inputs!$AI209+1),0)))))))))</f>
        <v>0</v>
      </c>
      <c r="BB212" s="27">
        <f>IF(AND(Inputs!$CO209=0,BB$4&gt;=Inputs!$CM209),1,IF(AND(BB$4&gt;=Inputs!$CM209,BB$4&lt;Inputs!$CN209),1,IF(AND(BB$4=Inputs!$CN209,BB$4=Inputs!$CO209),1,IF(OR(AND(BB$4=Inputs!$CN209+1,Inputs!$CN209=Inputs!$CO209),AND(BB$4=Inputs!$CN209+2,Inputs!$CN209=Inputs!$CO209)),0,IF(BB$4=Inputs!$CN209,0.8,IF(BB$4=Inputs!$CN209+1,0.6,IF(BB$4=Inputs!$CN209+2,0.4,IF(BB$4=Inputs!$CO209,0.2,IF(AND(BB$4&gt;=Inputs!$CL209,BB$4&lt;Inputs!$CM209),(BB$4-Inputs!$CL209+1)/(Inputs!$AI209+1),0)))))))))</f>
        <v>0</v>
      </c>
      <c r="BC212" s="27">
        <f>IF(AND(Inputs!$CO209=0,BC$4&gt;=Inputs!$CM209),1,IF(AND(BC$4&gt;=Inputs!$CM209,BC$4&lt;Inputs!$CN209),1,IF(AND(BC$4=Inputs!$CN209,BC$4=Inputs!$CO209),1,IF(OR(AND(BC$4=Inputs!$CN209+1,Inputs!$CN209=Inputs!$CO209),AND(BC$4=Inputs!$CN209+2,Inputs!$CN209=Inputs!$CO209)),0,IF(BC$4=Inputs!$CN209,0.8,IF(BC$4=Inputs!$CN209+1,0.6,IF(BC$4=Inputs!$CN209+2,0.4,IF(BC$4=Inputs!$CO209,0.2,IF(AND(BC$4&gt;=Inputs!$CL209,BC$4&lt;Inputs!$CM209),(BC$4-Inputs!$CL209+1)/(Inputs!$AI209+1),0)))))))))</f>
        <v>0</v>
      </c>
      <c r="BD212" s="27">
        <f>IF(AND(Inputs!$CO209=0,BD$4&gt;=Inputs!$CM209),1,IF(AND(BD$4&gt;=Inputs!$CM209,BD$4&lt;Inputs!$CN209),1,IF(AND(BD$4=Inputs!$CN209,BD$4=Inputs!$CO209),1,IF(OR(AND(BD$4=Inputs!$CN209+1,Inputs!$CN209=Inputs!$CO209),AND(BD$4=Inputs!$CN209+2,Inputs!$CN209=Inputs!$CO209)),0,IF(BD$4=Inputs!$CN209,0.8,IF(BD$4=Inputs!$CN209+1,0.6,IF(BD$4=Inputs!$CN209+2,0.4,IF(BD$4=Inputs!$CO209,0.2,IF(AND(BD$4&gt;=Inputs!$CL209,BD$4&lt;Inputs!$CM209),(BD$4-Inputs!$CL209+1)/(Inputs!$AI209+1),0)))))))))</f>
        <v>0</v>
      </c>
      <c r="BE212" s="27">
        <f>IF(AND(Inputs!$CO209=0,BE$4&gt;=Inputs!$CM209),1,IF(AND(BE$4&gt;=Inputs!$CM209,BE$4&lt;Inputs!$CN209),1,IF(AND(BE$4=Inputs!$CN209,BE$4=Inputs!$CO209),1,IF(OR(AND(BE$4=Inputs!$CN209+1,Inputs!$CN209=Inputs!$CO209),AND(BE$4=Inputs!$CN209+2,Inputs!$CN209=Inputs!$CO209)),0,IF(BE$4=Inputs!$CN209,0.8,IF(BE$4=Inputs!$CN209+1,0.6,IF(BE$4=Inputs!$CN209+2,0.4,IF(BE$4=Inputs!$CO209,0.2,IF(AND(BE$4&gt;=Inputs!$CL209,BE$4&lt;Inputs!$CM209),(BE$4-Inputs!$CL209+1)/(Inputs!$AI209+1),0)))))))))</f>
        <v>0</v>
      </c>
      <c r="BF212" s="27">
        <f>IF(AND(Inputs!$CO209=0,BF$4&gt;=Inputs!$CM209),1,IF(AND(BF$4&gt;=Inputs!$CM209,BF$4&lt;Inputs!$CN209),1,IF(AND(BF$4=Inputs!$CN209,BF$4=Inputs!$CO209),1,IF(OR(AND(BF$4=Inputs!$CN209+1,Inputs!$CN209=Inputs!$CO209),AND(BF$4=Inputs!$CN209+2,Inputs!$CN209=Inputs!$CO209)),0,IF(BF$4=Inputs!$CN209,0.8,IF(BF$4=Inputs!$CN209+1,0.6,IF(BF$4=Inputs!$CN209+2,0.4,IF(BF$4=Inputs!$CO209,0.2,IF(AND(BF$4&gt;=Inputs!$CL209,BF$4&lt;Inputs!$CM209),(BF$4-Inputs!$CL209+1)/(Inputs!$AI209+1),0)))))))))</f>
        <v>0</v>
      </c>
      <c r="BG212" s="27">
        <f>IF(AND(Inputs!$CO209=0,BG$4&gt;=Inputs!$CM209),1,IF(AND(BG$4&gt;=Inputs!$CM209,BG$4&lt;Inputs!$CN209),1,IF(AND(BG$4=Inputs!$CN209,BG$4=Inputs!$CO209),1,IF(OR(AND(BG$4=Inputs!$CN209+1,Inputs!$CN209=Inputs!$CO209),AND(BG$4=Inputs!$CN209+2,Inputs!$CN209=Inputs!$CO209)),0,IF(BG$4=Inputs!$CN209,0.8,IF(BG$4=Inputs!$CN209+1,0.6,IF(BG$4=Inputs!$CN209+2,0.4,IF(BG$4=Inputs!$CO209,0.2,IF(AND(BG$4&gt;=Inputs!$CL209,BG$4&lt;Inputs!$CM209),(BG$4-Inputs!$CL209+1)/(Inputs!$AI209+1),0)))))))))</f>
        <v>0</v>
      </c>
      <c r="BH212" s="27">
        <f>IF(AND(Inputs!$CO209=0,BH$4&gt;=Inputs!$CM209),1,IF(AND(BH$4&gt;=Inputs!$CM209,BH$4&lt;Inputs!$CN209),1,IF(AND(BH$4=Inputs!$CN209,BH$4=Inputs!$CO209),1,IF(OR(AND(BH$4=Inputs!$CN209+1,Inputs!$CN209=Inputs!$CO209),AND(BH$4=Inputs!$CN209+2,Inputs!$CN209=Inputs!$CO209)),0,IF(BH$4=Inputs!$CN209,0.8,IF(BH$4=Inputs!$CN209+1,0.6,IF(BH$4=Inputs!$CN209+2,0.4,IF(BH$4=Inputs!$CO209,0.2,IF(AND(BH$4&gt;=Inputs!$CL209,BH$4&lt;Inputs!$CM209),(BH$4-Inputs!$CL209+1)/(Inputs!$AI209+1),0)))))))))</f>
        <v>0</v>
      </c>
      <c r="BI212" s="27">
        <f>IF(AND(Inputs!$CO209=0,BI$4&gt;=Inputs!$CM209),1,IF(AND(BI$4&gt;=Inputs!$CM209,BI$4&lt;Inputs!$CN209),1,IF(AND(BI$4=Inputs!$CN209,BI$4=Inputs!$CO209),1,IF(OR(AND(BI$4=Inputs!$CN209+1,Inputs!$CN209=Inputs!$CO209),AND(BI$4=Inputs!$CN209+2,Inputs!$CN209=Inputs!$CO209)),0,IF(BI$4=Inputs!$CN209,0.8,IF(BI$4=Inputs!$CN209+1,0.6,IF(BI$4=Inputs!$CN209+2,0.4,IF(BI$4=Inputs!$CO209,0.2,IF(AND(BI$4&gt;=Inputs!$CL209,BI$4&lt;Inputs!$CM209),(BI$4-Inputs!$CL209+1)/(Inputs!$AI209+1),0)))))))))</f>
        <v>0</v>
      </c>
      <c r="BJ212" s="27">
        <f>IF(AND(Inputs!$CO209=0,BJ$4&gt;=Inputs!$CM209),1,IF(AND(BJ$4&gt;=Inputs!$CM209,BJ$4&lt;Inputs!$CN209),1,IF(AND(BJ$4=Inputs!$CN209,BJ$4=Inputs!$CO209),1,IF(OR(AND(BJ$4=Inputs!$CN209+1,Inputs!$CN209=Inputs!$CO209),AND(BJ$4=Inputs!$CN209+2,Inputs!$CN209=Inputs!$CO209)),0,IF(BJ$4=Inputs!$CN209,0.8,IF(BJ$4=Inputs!$CN209+1,0.6,IF(BJ$4=Inputs!$CN209+2,0.4,IF(BJ$4=Inputs!$CO209,0.2,IF(AND(BJ$4&gt;=Inputs!$CL209,BJ$4&lt;Inputs!$CM209),(BJ$4-Inputs!$CL209+1)/(Inputs!$AI209+1),0)))))))))</f>
        <v>0</v>
      </c>
      <c r="BK212" s="27">
        <f>IF(AND(Inputs!$CO209=0,BK$4&gt;=Inputs!$CM209),1,IF(AND(BK$4&gt;=Inputs!$CM209,BK$4&lt;Inputs!$CN209),1,IF(AND(BK$4=Inputs!$CN209,BK$4=Inputs!$CO209),1,IF(OR(AND(BK$4=Inputs!$CN209+1,Inputs!$CN209=Inputs!$CO209),AND(BK$4=Inputs!$CN209+2,Inputs!$CN209=Inputs!$CO209)),0,IF(BK$4=Inputs!$CN209,0.8,IF(BK$4=Inputs!$CN209+1,0.6,IF(BK$4=Inputs!$CN209+2,0.4,IF(BK$4=Inputs!$CO209,0.2,IF(AND(BK$4&gt;=Inputs!$CL209,BK$4&lt;Inputs!$CM209),(BK$4-Inputs!$CL209+1)/(Inputs!$AI209+1),0)))))))))</f>
        <v>0</v>
      </c>
      <c r="BL212" s="27">
        <f>IF(AND(Inputs!$CO209=0,BL$4&gt;=Inputs!$CM209),1,IF(AND(BL$4&gt;=Inputs!$CM209,BL$4&lt;Inputs!$CN209),1,IF(AND(BL$4=Inputs!$CN209,BL$4=Inputs!$CO209),1,IF(OR(AND(BL$4=Inputs!$CN209+1,Inputs!$CN209=Inputs!$CO209),AND(BL$4=Inputs!$CN209+2,Inputs!$CN209=Inputs!$CO209)),0,IF(BL$4=Inputs!$CN209,0.8,IF(BL$4=Inputs!$CN209+1,0.6,IF(BL$4=Inputs!$CN209+2,0.4,IF(BL$4=Inputs!$CO209,0.2,IF(AND(BL$4&gt;=Inputs!$CL209,BL$4&lt;Inputs!$CM209),(BL$4-Inputs!$CL209+1)/(Inputs!$AI209+1),0)))))))))</f>
        <v>0</v>
      </c>
      <c r="BM212" s="27">
        <f>IF(AND(Inputs!$CO209=0,BM$4&gt;=Inputs!$CM209),1,IF(AND(BM$4&gt;=Inputs!$CM209,BM$4&lt;Inputs!$CN209),1,IF(AND(BM$4=Inputs!$CN209,BM$4=Inputs!$CO209),1,IF(OR(AND(BM$4=Inputs!$CN209+1,Inputs!$CN209=Inputs!$CO209),AND(BM$4=Inputs!$CN209+2,Inputs!$CN209=Inputs!$CO209)),0,IF(BM$4=Inputs!$CN209,0.8,IF(BM$4=Inputs!$CN209+1,0.6,IF(BM$4=Inputs!$CN209+2,0.4,IF(BM$4=Inputs!$CO209,0.2,IF(AND(BM$4&gt;=Inputs!$CL209,BM$4&lt;Inputs!$CM209),(BM$4-Inputs!$CL209+1)/(Inputs!$AI209+1),0)))))))))</f>
        <v>0</v>
      </c>
      <c r="BO212" s="46" t="str">
        <f>IF(Inputs!$B209="","",(ROUND(Inputs!$BC209*AJ212,0)))</f>
        <v/>
      </c>
      <c r="BP212" s="46" t="str">
        <f>IF(Inputs!$B209="","",(ROUND(Inputs!$BC209*AK212,0)))</f>
        <v/>
      </c>
      <c r="BQ212" s="46" t="str">
        <f>IF(Inputs!$B209="","",(ROUND(Inputs!$BC209*AL212,0)))</f>
        <v/>
      </c>
      <c r="BR212" s="46" t="str">
        <f>IF(Inputs!$B209="","",(ROUND(Inputs!$BC209*AM212,0)))</f>
        <v/>
      </c>
      <c r="BS212" s="46" t="str">
        <f>IF(Inputs!$B209="","",(ROUND(Inputs!$BC209*AN212,0)))</f>
        <v/>
      </c>
      <c r="BT212" s="46" t="str">
        <f>IF(Inputs!$B209="","",(ROUND(Inputs!$BC209*AO212,0)))</f>
        <v/>
      </c>
      <c r="BU212" s="46" t="str">
        <f>IF(Inputs!$B209="","",(ROUND(Inputs!$BC209*AP212,0)))</f>
        <v/>
      </c>
      <c r="BV212" s="46" t="str">
        <f>IF(Inputs!$B209="","",(ROUND(Inputs!$BC209*AQ212,0)))</f>
        <v/>
      </c>
      <c r="BW212" s="46" t="str">
        <f>IF(Inputs!$B209="","",(ROUND(Inputs!$BC209*AR212,0)))</f>
        <v/>
      </c>
      <c r="BX212" s="46" t="str">
        <f>IF(Inputs!$B209="","",(ROUND(Inputs!$BC209*AS212,0)))</f>
        <v/>
      </c>
      <c r="BY212" s="46" t="str">
        <f>IF(Inputs!$B209="","",(ROUND(Inputs!$BC209*AT212,0)))</f>
        <v/>
      </c>
      <c r="BZ212" s="46" t="str">
        <f>IF(Inputs!$B209="","",(ROUND(Inputs!$BC209*AU212,0)))</f>
        <v/>
      </c>
      <c r="CA212" s="46" t="str">
        <f>IF(Inputs!$B209="","",(ROUND(Inputs!$BC209*AV212,0)))</f>
        <v/>
      </c>
      <c r="CB212" s="46" t="str">
        <f>IF(Inputs!$B209="","",(ROUND(Inputs!$BC209*AW212,0)))</f>
        <v/>
      </c>
      <c r="CC212" s="46" t="str">
        <f>IF(Inputs!$B209="","",(ROUND(Inputs!$BC209*AX212,0)))</f>
        <v/>
      </c>
      <c r="CD212" s="46" t="str">
        <f>IF(Inputs!$B209="","",(ROUND(Inputs!$BC209*AY212,0)))</f>
        <v/>
      </c>
      <c r="CE212" s="46" t="str">
        <f>IF(Inputs!$B209="","",(ROUND(Inputs!$BC209*AZ212,0)))</f>
        <v/>
      </c>
      <c r="CF212" s="46" t="str">
        <f>IF(Inputs!$B209="","",(ROUND(Inputs!$BC209*BA212,0)))</f>
        <v/>
      </c>
      <c r="CG212" s="46" t="str">
        <f>IF(Inputs!$B209="","",(ROUND(Inputs!$BC209*BB212,0)))</f>
        <v/>
      </c>
      <c r="CH212" s="46" t="str">
        <f>IF(Inputs!$B209="","",(ROUND(Inputs!$BC209*BC212,0)))</f>
        <v/>
      </c>
      <c r="CI212" s="46" t="str">
        <f>IF(Inputs!$B209="","",(ROUND(Inputs!$BC209*BD212,0)))</f>
        <v/>
      </c>
      <c r="CJ212" s="46" t="str">
        <f>IF(Inputs!$B209="","",(ROUND(Inputs!$BC209*BE212,0)))</f>
        <v/>
      </c>
      <c r="CK212" s="46" t="str">
        <f>IF(Inputs!$B209="","",(ROUND(Inputs!$BC209*BF212,0)))</f>
        <v/>
      </c>
      <c r="CL212" s="46" t="str">
        <f>IF(Inputs!$B209="","",(ROUND(Inputs!$BC209*BG212,0)))</f>
        <v/>
      </c>
      <c r="CM212" s="46" t="str">
        <f>IF(Inputs!$B209="","",(ROUND(Inputs!$BC209*BH212,0)))</f>
        <v/>
      </c>
      <c r="CN212" s="46" t="str">
        <f>IF(Inputs!$B209="","",(ROUND(Inputs!$BC209*BI212,0)))</f>
        <v/>
      </c>
      <c r="CO212" s="46" t="str">
        <f>IF(Inputs!$B209="","",(ROUND(Inputs!$BC209*BJ212,0)))</f>
        <v/>
      </c>
      <c r="CP212" s="46" t="str">
        <f>IF(Inputs!$B209="","",(ROUND(Inputs!$BC209*BK212,0)))</f>
        <v/>
      </c>
      <c r="CQ212" s="46" t="str">
        <f>IF(Inputs!$B209="","",(ROUND(Inputs!$BC209*BL212,0)))</f>
        <v/>
      </c>
      <c r="CR212" s="46" t="str">
        <f>IF(Inputs!$B209="","",(ROUND(Inputs!$BC209*BM212,0)))</f>
        <v/>
      </c>
      <c r="CV212" s="46" t="str">
        <f>IF(A212="","",IF(AND(CV$4&lt;=Inputs!$CQ209,CV$4&gt;=Inputs!$CP209),Inputs!$AR209/(Inputs!$CQ209-Inputs!$CP209+1),0)+IF(CV$4=Inputs!$CL209,Inputs!$BD209,0))</f>
        <v/>
      </c>
      <c r="CW212" s="46" t="str">
        <f>IF(B212="","",IF(AND(CW$4&lt;=Inputs!$CQ209,CW$4&gt;=Inputs!$CP209),Inputs!$AR209/(Inputs!$CQ209-Inputs!$CP209+1),0)+IF(CW$4=Inputs!$CL209,Inputs!$BD209,0))</f>
        <v/>
      </c>
      <c r="CX212" s="46" t="str">
        <f>IF(C212="","",IF(AND(CX$4&lt;=Inputs!$CQ209,CX$4&gt;=Inputs!$CP209),Inputs!$AR209/(Inputs!$CQ209-Inputs!$CP209+1),0)+IF(CX$4=Inputs!$CL209,Inputs!$BD209,0))</f>
        <v/>
      </c>
      <c r="CY212" s="46" t="str">
        <f>IF(D212="","",IF(AND(CY$4&lt;=Inputs!$CQ209,CY$4&gt;=Inputs!$CP209),Inputs!$AR209/(Inputs!$CQ209-Inputs!$CP209+1),0)+IF(CY$4=Inputs!$CL209,Inputs!$BD209,0))</f>
        <v/>
      </c>
      <c r="CZ212" s="46" t="str">
        <f>IF(E212="","",IF(AND(CZ$4&lt;=Inputs!$CQ209,CZ$4&gt;=Inputs!$CP209),Inputs!$AR209/(Inputs!$CQ209-Inputs!$CP209+1),0)+IF(CZ$4=Inputs!$CL209,Inputs!$BD209,0))</f>
        <v/>
      </c>
      <c r="DA212" s="46" t="str">
        <f>IF(F212="","",IF(AND(DA$4&lt;=Inputs!$CQ209,DA$4&gt;=Inputs!$CP209),Inputs!$AR209/(Inputs!$CQ209-Inputs!$CP209+1),0)+IF(DA$4=Inputs!$CL209,Inputs!$BD209,0))</f>
        <v/>
      </c>
      <c r="DB212" s="46" t="str">
        <f>IF(G212="","",IF(AND(DB$4&lt;=Inputs!$CQ209,DB$4&gt;=Inputs!$CP209),Inputs!$AR209/(Inputs!$CQ209-Inputs!$CP209+1),0)+IF(DB$4=Inputs!$CL209,Inputs!$BD209,0))</f>
        <v/>
      </c>
      <c r="DC212" s="46" t="str">
        <f>IF(H212="","",IF(AND(DC$4&lt;=Inputs!$CQ209,DC$4&gt;=Inputs!$CP209),Inputs!$AR209/(Inputs!$CQ209-Inputs!$CP209+1),0)+IF(DC$4=Inputs!$CL209,Inputs!$BD209,0))</f>
        <v/>
      </c>
      <c r="DD212" s="46" t="str">
        <f>IF(I212="","",IF(AND(DD$4&lt;=Inputs!$CQ209,DD$4&gt;=Inputs!$CP209),Inputs!$AR209/(Inputs!$CQ209-Inputs!$CP209+1),0)+IF(DD$4=Inputs!$CL209,Inputs!$BD209,0))</f>
        <v/>
      </c>
      <c r="DE212" s="46" t="str">
        <f>IF(J212="","",IF(AND(DE$4&lt;=Inputs!$CQ209,DE$4&gt;=Inputs!$CP209),Inputs!$AR209/(Inputs!$CQ209-Inputs!$CP209+1),0)+IF(DE$4=Inputs!$CL209,Inputs!$BD209,0))</f>
        <v/>
      </c>
      <c r="DF212" s="46" t="str">
        <f>IF(K212="","",IF(AND(DF$4&lt;=Inputs!$CQ209,DF$4&gt;=Inputs!$CP209),Inputs!$AR209/(Inputs!$CQ209-Inputs!$CP209+1),0)+IF(DF$4=Inputs!$CL209,Inputs!$BD209,0))</f>
        <v/>
      </c>
      <c r="DG212" s="46" t="str">
        <f>IF(L212="","",IF(AND(DG$4&lt;=Inputs!$CQ209,DG$4&gt;=Inputs!$CP209),Inputs!$AR209/(Inputs!$CQ209-Inputs!$CP209+1),0)+IF(DG$4=Inputs!$CL209,Inputs!$BD209,0))</f>
        <v/>
      </c>
      <c r="DH212" s="46" t="str">
        <f>IF(M212="","",IF(AND(DH$4&lt;=Inputs!$CQ209,DH$4&gt;=Inputs!$CP209),Inputs!$AR209/(Inputs!$CQ209-Inputs!$CP209+1),0)+IF(DH$4=Inputs!$CL209,Inputs!$BD209,0))</f>
        <v/>
      </c>
      <c r="DI212" s="46" t="str">
        <f>IF(N212="","",IF(AND(DI$4&lt;=Inputs!$CQ209,DI$4&gt;=Inputs!$CP209),Inputs!$AR209/(Inputs!$CQ209-Inputs!$CP209+1),0)+IF(DI$4=Inputs!$CL209,Inputs!$BD209,0))</f>
        <v/>
      </c>
      <c r="DJ212" s="46" t="str">
        <f>IF(O212="","",IF(AND(DJ$4&lt;=Inputs!$CQ209,DJ$4&gt;=Inputs!$CP209),Inputs!$AR209/(Inputs!$CQ209-Inputs!$CP209+1),0)+IF(DJ$4=Inputs!$CL209,Inputs!$BD209,0))</f>
        <v/>
      </c>
      <c r="DK212" s="46" t="str">
        <f>IF(P212="","",IF(AND(DK$4&lt;=Inputs!$CQ209,DK$4&gt;=Inputs!$CP209),Inputs!$AR209/(Inputs!$CQ209-Inputs!$CP209+1),0)+IF(DK$4=Inputs!$CL209,Inputs!$BD209,0))</f>
        <v/>
      </c>
      <c r="DL212" s="46" t="str">
        <f>IF(Q212="","",IF(AND(DL$4&lt;=Inputs!$CQ209,DL$4&gt;=Inputs!$CP209),Inputs!$AR209/(Inputs!$CQ209-Inputs!$CP209+1),0)+IF(DL$4=Inputs!$CL209,Inputs!$BD209,0))</f>
        <v/>
      </c>
      <c r="DM212" s="46" t="str">
        <f>IF(R212="","",IF(AND(DM$4&lt;=Inputs!$CQ209,DM$4&gt;=Inputs!$CP209),Inputs!$AR209/(Inputs!$CQ209-Inputs!$CP209+1),0)+IF(DM$4=Inputs!$CL209,Inputs!$BD209,0))</f>
        <v/>
      </c>
      <c r="DN212" s="46" t="str">
        <f>IF(S212="","",IF(AND(DN$4&lt;=Inputs!$CQ209,DN$4&gt;=Inputs!$CP209),Inputs!$AR209/(Inputs!$CQ209-Inputs!$CP209+1),0)+IF(DN$4=Inputs!$CL209,Inputs!$BD209,0))</f>
        <v/>
      </c>
      <c r="DO212" s="46" t="str">
        <f>IF(T212="","",IF(AND(DO$4&lt;=Inputs!$CQ209,DO$4&gt;=Inputs!$CP209),Inputs!$AR209/(Inputs!$CQ209-Inputs!$CP209+1),0)+IF(DO$4=Inputs!$CL209,Inputs!$BD209,0))</f>
        <v/>
      </c>
      <c r="DP212" s="46" t="str">
        <f>IF(U212="","",IF(AND(DP$4&lt;=Inputs!$CQ209,DP$4&gt;=Inputs!$CP209),Inputs!$AR209/(Inputs!$CQ209-Inputs!$CP209+1),0)+IF(DP$4=Inputs!$CL209,Inputs!$BD209,0))</f>
        <v/>
      </c>
      <c r="DQ212" s="46" t="str">
        <f>IF(V212="","",IF(AND(DQ$4&lt;=Inputs!$CQ209,DQ$4&gt;=Inputs!$CP209),Inputs!$AR209/(Inputs!$CQ209-Inputs!$CP209+1),0)+IF(DQ$4=Inputs!$CL209,Inputs!$BD209,0))</f>
        <v/>
      </c>
      <c r="DR212" s="46" t="str">
        <f>IF(W212="","",IF(AND(DR$4&lt;=Inputs!$CQ209,DR$4&gt;=Inputs!$CP209),Inputs!$AR209/(Inputs!$CQ209-Inputs!$CP209+1),0)+IF(DR$4=Inputs!$CL209,Inputs!$BD209,0))</f>
        <v/>
      </c>
      <c r="DS212" s="46" t="str">
        <f>IF(X212="","",IF(AND(DS$4&lt;=Inputs!$CQ209,DS$4&gt;=Inputs!$CP209),Inputs!$AR209/(Inputs!$CQ209-Inputs!$CP209+1),0)+IF(DS$4=Inputs!$CL209,Inputs!$BD209,0))</f>
        <v/>
      </c>
      <c r="DT212" s="46" t="str">
        <f>IF(Y212="","",IF(AND(DT$4&lt;=Inputs!$CQ209,DT$4&gt;=Inputs!$CP209),Inputs!$AR209/(Inputs!$CQ209-Inputs!$CP209+1),0)+IF(DT$4=Inputs!$CL209,Inputs!$BD209,0))</f>
        <v/>
      </c>
      <c r="DU212" s="46" t="str">
        <f>IF(Z212="","",IF(AND(DU$4&lt;=Inputs!$CQ209,DU$4&gt;=Inputs!$CP209),Inputs!$AR209/(Inputs!$CQ209-Inputs!$CP209+1),0)+IF(DU$4=Inputs!$CL209,Inputs!$BD209,0))</f>
        <v/>
      </c>
      <c r="DV212" s="46" t="str">
        <f>IF(AA212="","",IF(AND(DV$4&lt;=Inputs!$CQ209,DV$4&gt;=Inputs!$CP209),Inputs!$AR209/(Inputs!$CQ209-Inputs!$CP209+1),0)+IF(DV$4=Inputs!$CL209,Inputs!$BD209,0))</f>
        <v/>
      </c>
      <c r="DW212" s="46" t="str">
        <f>IF(AB212="","",IF(AND(DW$4&lt;=Inputs!$CQ209,DW$4&gt;=Inputs!$CP209),Inputs!$AR209/(Inputs!$CQ209-Inputs!$CP209+1),0)+IF(DW$4=Inputs!$CL209,Inputs!$BD209,0))</f>
        <v/>
      </c>
      <c r="DX212" s="46" t="str">
        <f>IF(AC212="","",IF(AND(DX$4&lt;=Inputs!$CQ209,DX$4&gt;=Inputs!$CP209),Inputs!$AR209/(Inputs!$CQ209-Inputs!$CP209+1),0)+IF(DX$4=Inputs!$CL209,Inputs!$BD209,0))</f>
        <v/>
      </c>
      <c r="DY212" s="46" t="str">
        <f>IF(AD212="","",IF(AND(DY$4&lt;=Inputs!$CQ209,DY$4&gt;=Inputs!$CP209),Inputs!$AR209/(Inputs!$CQ209-Inputs!$CP209+1),0)+IF(DY$4=Inputs!$CL209,Inputs!$BD209,0))</f>
        <v/>
      </c>
      <c r="DZ212" s="46" t="str">
        <f t="shared" si="10"/>
        <v/>
      </c>
    </row>
    <row r="213" spans="1:130">
      <c r="A213" s="7" t="str">
        <f>IF(Inputs!A210="","",Inputs!A210)</f>
        <v/>
      </c>
      <c r="B213" t="str">
        <f>IF(Inputs!B210="","",Inputs!B210)</f>
        <v/>
      </c>
      <c r="C213" s="46" t="str">
        <f>IF(Inputs!$B210="","",BO213-CV213)</f>
        <v/>
      </c>
      <c r="D213" s="46" t="str">
        <f>IF(Inputs!$B210="","",BP213-CW213)</f>
        <v/>
      </c>
      <c r="E213" s="46" t="str">
        <f>IF(Inputs!$B210="","",BQ213-CX213)</f>
        <v/>
      </c>
      <c r="F213" s="46" t="str">
        <f>IF(Inputs!$B210="","",BR213-CY213)</f>
        <v/>
      </c>
      <c r="G213" s="46" t="str">
        <f>IF(Inputs!$B210="","",BS213-CZ213)</f>
        <v/>
      </c>
      <c r="H213" s="46" t="str">
        <f>IF(Inputs!$B210="","",BT213-DA213)</f>
        <v/>
      </c>
      <c r="I213" s="46" t="str">
        <f>IF(Inputs!$B210="","",BU213-DB213)</f>
        <v/>
      </c>
      <c r="J213" s="46" t="str">
        <f>IF(Inputs!$B210="","",BV213-DC213)</f>
        <v/>
      </c>
      <c r="K213" s="46" t="str">
        <f>IF(Inputs!$B210="","",BW213-DD213)</f>
        <v/>
      </c>
      <c r="L213" s="46" t="str">
        <f>IF(Inputs!$B210="","",BX213-DE213)</f>
        <v/>
      </c>
      <c r="M213" s="46" t="str">
        <f>IF(Inputs!$B210="","",BY213-DF213)</f>
        <v/>
      </c>
      <c r="N213" s="46" t="str">
        <f>IF(Inputs!$B210="","",BZ213-DG213)</f>
        <v/>
      </c>
      <c r="O213" s="46" t="str">
        <f>IF(Inputs!$B210="","",CA213-DH213)</f>
        <v/>
      </c>
      <c r="P213" s="46" t="str">
        <f>IF(Inputs!$B210="","",CB213-DI213)</f>
        <v/>
      </c>
      <c r="Q213" s="46" t="str">
        <f>IF(Inputs!$B210="","",CC213-DJ213)</f>
        <v/>
      </c>
      <c r="R213" s="46" t="str">
        <f>IF(Inputs!$B210="","",CD213-DK213)</f>
        <v/>
      </c>
      <c r="S213" s="46" t="str">
        <f>IF(Inputs!$B210="","",CE213-DL213)</f>
        <v/>
      </c>
      <c r="T213" s="46" t="str">
        <f>IF(Inputs!$B210="","",CF213-DM213)</f>
        <v/>
      </c>
      <c r="U213" s="46" t="str">
        <f>IF(Inputs!$B210="","",CG213-DN213)</f>
        <v/>
      </c>
      <c r="V213" s="46" t="str">
        <f>IF(Inputs!$B210="","",CH213-DO213)</f>
        <v/>
      </c>
      <c r="W213" s="46" t="str">
        <f>IF(Inputs!$B210="","",CI213-DP213)</f>
        <v/>
      </c>
      <c r="X213" s="46" t="str">
        <f>IF(Inputs!$B210="","",CJ213-DQ213)</f>
        <v/>
      </c>
      <c r="Y213" s="46" t="str">
        <f>IF(Inputs!$B210="","",CK213-DR213)</f>
        <v/>
      </c>
      <c r="Z213" s="46" t="str">
        <f>IF(Inputs!$B210="","",CL213-DS213)</f>
        <v/>
      </c>
      <c r="AA213" s="46" t="str">
        <f>IF(Inputs!$B210="","",CM213-DT213)</f>
        <v/>
      </c>
      <c r="AB213" s="46" t="str">
        <f>IF(Inputs!$B210="","",CN213-DU213)</f>
        <v/>
      </c>
      <c r="AC213" s="46" t="str">
        <f>IF(Inputs!$B210="","",CO213-DV213)</f>
        <v/>
      </c>
      <c r="AD213" s="46" t="str">
        <f>IF(Inputs!$B210="","",CP213-DW213)</f>
        <v/>
      </c>
      <c r="AE213" s="46" t="str">
        <f>IF(Inputs!$B210="","",CQ213-DX213)</f>
        <v/>
      </c>
      <c r="AF213" s="46" t="str">
        <f>IF(Inputs!$B210="","",CR213-DY213)</f>
        <v/>
      </c>
      <c r="AG213" s="50" t="str">
        <f t="shared" si="11"/>
        <v/>
      </c>
      <c r="AH213" s="50"/>
      <c r="AJ213" s="27">
        <f>IF(AND(Inputs!$CO210=0,AJ$4&gt;=Inputs!$CM210),1,IF(AND(AJ$4&gt;=Inputs!$CM210,AJ$4&lt;Inputs!$CN210),1,IF(AND(AJ$4=Inputs!$CN210,AJ$4=Inputs!$CO210),1,IF(OR(AND(AJ$4=Inputs!$CN210+1,Inputs!$CN210=Inputs!$CO210),AND(AJ$4=Inputs!$CN210+2,Inputs!$CN210=Inputs!$CO210)),0,IF(AJ$4=Inputs!$CN210,0.8,IF(AJ$4=Inputs!$CN210+1,0.6,IF(AJ$4=Inputs!$CN210+2,0.4,IF(AJ$4=Inputs!$CO210,0.2,IF(AND(AJ$4&gt;=Inputs!$CL210,AJ$4&lt;Inputs!$CM210),(AJ$4-Inputs!$CL210+1)/(Inputs!$AI210+1),0)))))))))</f>
        <v>0</v>
      </c>
      <c r="AK213" s="27">
        <f>IF(AND(Inputs!$CO210=0,AK$4&gt;=Inputs!$CM210),1,IF(AND(AK$4&gt;=Inputs!$CM210,AK$4&lt;Inputs!$CN210),1,IF(AND(AK$4=Inputs!$CN210,AK$4=Inputs!$CO210),1,IF(OR(AND(AK$4=Inputs!$CN210+1,Inputs!$CN210=Inputs!$CO210),AND(AK$4=Inputs!$CN210+2,Inputs!$CN210=Inputs!$CO210)),0,IF(AK$4=Inputs!$CN210,0.8,IF(AK$4=Inputs!$CN210+1,0.6,IF(AK$4=Inputs!$CN210+2,0.4,IF(AK$4=Inputs!$CO210,0.2,IF(AND(AK$4&gt;=Inputs!$CL210,AK$4&lt;Inputs!$CM210),(AK$4-Inputs!$CL210+1)/(Inputs!$AI210+1),0)))))))))</f>
        <v>0</v>
      </c>
      <c r="AL213" s="27">
        <f>IF(AND(Inputs!$CO210=0,AL$4&gt;=Inputs!$CM210),1,IF(AND(AL$4&gt;=Inputs!$CM210,AL$4&lt;Inputs!$CN210),1,IF(AND(AL$4=Inputs!$CN210,AL$4=Inputs!$CO210),1,IF(OR(AND(AL$4=Inputs!$CN210+1,Inputs!$CN210=Inputs!$CO210),AND(AL$4=Inputs!$CN210+2,Inputs!$CN210=Inputs!$CO210)),0,IF(AL$4=Inputs!$CN210,0.8,IF(AL$4=Inputs!$CN210+1,0.6,IF(AL$4=Inputs!$CN210+2,0.4,IF(AL$4=Inputs!$CO210,0.2,IF(AND(AL$4&gt;=Inputs!$CL210,AL$4&lt;Inputs!$CM210),(AL$4-Inputs!$CL210+1)/(Inputs!$AI210+1),0)))))))))</f>
        <v>0</v>
      </c>
      <c r="AM213" s="27">
        <f>IF(AND(Inputs!$CO210=0,AM$4&gt;=Inputs!$CM210),1,IF(AND(AM$4&gt;=Inputs!$CM210,AM$4&lt;Inputs!$CN210),1,IF(AND(AM$4=Inputs!$CN210,AM$4=Inputs!$CO210),1,IF(OR(AND(AM$4=Inputs!$CN210+1,Inputs!$CN210=Inputs!$CO210),AND(AM$4=Inputs!$CN210+2,Inputs!$CN210=Inputs!$CO210)),0,IF(AM$4=Inputs!$CN210,0.8,IF(AM$4=Inputs!$CN210+1,0.6,IF(AM$4=Inputs!$CN210+2,0.4,IF(AM$4=Inputs!$CO210,0.2,IF(AND(AM$4&gt;=Inputs!$CL210,AM$4&lt;Inputs!$CM210),(AM$4-Inputs!$CL210+1)/(Inputs!$AI210+1),0)))))))))</f>
        <v>0</v>
      </c>
      <c r="AN213" s="27">
        <f>IF(AND(Inputs!$CO210=0,AN$4&gt;=Inputs!$CM210),1,IF(AND(AN$4&gt;=Inputs!$CM210,AN$4&lt;Inputs!$CN210),1,IF(AND(AN$4=Inputs!$CN210,AN$4=Inputs!$CO210),1,IF(OR(AND(AN$4=Inputs!$CN210+1,Inputs!$CN210=Inputs!$CO210),AND(AN$4=Inputs!$CN210+2,Inputs!$CN210=Inputs!$CO210)),0,IF(AN$4=Inputs!$CN210,0.8,IF(AN$4=Inputs!$CN210+1,0.6,IF(AN$4=Inputs!$CN210+2,0.4,IF(AN$4=Inputs!$CO210,0.2,IF(AND(AN$4&gt;=Inputs!$CL210,AN$4&lt;Inputs!$CM210),(AN$4-Inputs!$CL210+1)/(Inputs!$AI210+1),0)))))))))</f>
        <v>0</v>
      </c>
      <c r="AO213" s="27">
        <f>IF(AND(Inputs!$CO210=0,AO$4&gt;=Inputs!$CM210),1,IF(AND(AO$4&gt;=Inputs!$CM210,AO$4&lt;Inputs!$CN210),1,IF(AND(AO$4=Inputs!$CN210,AO$4=Inputs!$CO210),1,IF(OR(AND(AO$4=Inputs!$CN210+1,Inputs!$CN210=Inputs!$CO210),AND(AO$4=Inputs!$CN210+2,Inputs!$CN210=Inputs!$CO210)),0,IF(AO$4=Inputs!$CN210,0.8,IF(AO$4=Inputs!$CN210+1,0.6,IF(AO$4=Inputs!$CN210+2,0.4,IF(AO$4=Inputs!$CO210,0.2,IF(AND(AO$4&gt;=Inputs!$CL210,AO$4&lt;Inputs!$CM210),(AO$4-Inputs!$CL210+1)/(Inputs!$AI210+1),0)))))))))</f>
        <v>0</v>
      </c>
      <c r="AP213" s="27">
        <f>IF(AND(Inputs!$CO210=0,AP$4&gt;=Inputs!$CM210),1,IF(AND(AP$4&gt;=Inputs!$CM210,AP$4&lt;Inputs!$CN210),1,IF(AND(AP$4=Inputs!$CN210,AP$4=Inputs!$CO210),1,IF(OR(AND(AP$4=Inputs!$CN210+1,Inputs!$CN210=Inputs!$CO210),AND(AP$4=Inputs!$CN210+2,Inputs!$CN210=Inputs!$CO210)),0,IF(AP$4=Inputs!$CN210,0.8,IF(AP$4=Inputs!$CN210+1,0.6,IF(AP$4=Inputs!$CN210+2,0.4,IF(AP$4=Inputs!$CO210,0.2,IF(AND(AP$4&gt;=Inputs!$CL210,AP$4&lt;Inputs!$CM210),(AP$4-Inputs!$CL210+1)/(Inputs!$AI210+1),0)))))))))</f>
        <v>0</v>
      </c>
      <c r="AQ213" s="27">
        <f>IF(AND(Inputs!$CO210=0,AQ$4&gt;=Inputs!$CM210),1,IF(AND(AQ$4&gt;=Inputs!$CM210,AQ$4&lt;Inputs!$CN210),1,IF(AND(AQ$4=Inputs!$CN210,AQ$4=Inputs!$CO210),1,IF(OR(AND(AQ$4=Inputs!$CN210+1,Inputs!$CN210=Inputs!$CO210),AND(AQ$4=Inputs!$CN210+2,Inputs!$CN210=Inputs!$CO210)),0,IF(AQ$4=Inputs!$CN210,0.8,IF(AQ$4=Inputs!$CN210+1,0.6,IF(AQ$4=Inputs!$CN210+2,0.4,IF(AQ$4=Inputs!$CO210,0.2,IF(AND(AQ$4&gt;=Inputs!$CL210,AQ$4&lt;Inputs!$CM210),(AQ$4-Inputs!$CL210+1)/(Inputs!$AI210+1),0)))))))))</f>
        <v>0</v>
      </c>
      <c r="AR213" s="27">
        <f>IF(AND(Inputs!$CO210=0,AR$4&gt;=Inputs!$CM210),1,IF(AND(AR$4&gt;=Inputs!$CM210,AR$4&lt;Inputs!$CN210),1,IF(AND(AR$4=Inputs!$CN210,AR$4=Inputs!$CO210),1,IF(OR(AND(AR$4=Inputs!$CN210+1,Inputs!$CN210=Inputs!$CO210),AND(AR$4=Inputs!$CN210+2,Inputs!$CN210=Inputs!$CO210)),0,IF(AR$4=Inputs!$CN210,0.8,IF(AR$4=Inputs!$CN210+1,0.6,IF(AR$4=Inputs!$CN210+2,0.4,IF(AR$4=Inputs!$CO210,0.2,IF(AND(AR$4&gt;=Inputs!$CL210,AR$4&lt;Inputs!$CM210),(AR$4-Inputs!$CL210+1)/(Inputs!$AI210+1),0)))))))))</f>
        <v>0</v>
      </c>
      <c r="AS213" s="27">
        <f>IF(AND(Inputs!$CO210=0,AS$4&gt;=Inputs!$CM210),1,IF(AND(AS$4&gt;=Inputs!$CM210,AS$4&lt;Inputs!$CN210),1,IF(AND(AS$4=Inputs!$CN210,AS$4=Inputs!$CO210),1,IF(OR(AND(AS$4=Inputs!$CN210+1,Inputs!$CN210=Inputs!$CO210),AND(AS$4=Inputs!$CN210+2,Inputs!$CN210=Inputs!$CO210)),0,IF(AS$4=Inputs!$CN210,0.8,IF(AS$4=Inputs!$CN210+1,0.6,IF(AS$4=Inputs!$CN210+2,0.4,IF(AS$4=Inputs!$CO210,0.2,IF(AND(AS$4&gt;=Inputs!$CL210,AS$4&lt;Inputs!$CM210),(AS$4-Inputs!$CL210+1)/(Inputs!$AI210+1),0)))))))))</f>
        <v>0</v>
      </c>
      <c r="AT213" s="27">
        <f>IF(AND(Inputs!$CO210=0,AT$4&gt;=Inputs!$CM210),1,IF(AND(AT$4&gt;=Inputs!$CM210,AT$4&lt;Inputs!$CN210),1,IF(AND(AT$4=Inputs!$CN210,AT$4=Inputs!$CO210),1,IF(OR(AND(AT$4=Inputs!$CN210+1,Inputs!$CN210=Inputs!$CO210),AND(AT$4=Inputs!$CN210+2,Inputs!$CN210=Inputs!$CO210)),0,IF(AT$4=Inputs!$CN210,0.8,IF(AT$4=Inputs!$CN210+1,0.6,IF(AT$4=Inputs!$CN210+2,0.4,IF(AT$4=Inputs!$CO210,0.2,IF(AND(AT$4&gt;=Inputs!$CL210,AT$4&lt;Inputs!$CM210),(AT$4-Inputs!$CL210+1)/(Inputs!$AI210+1),0)))))))))</f>
        <v>0</v>
      </c>
      <c r="AU213" s="27">
        <f>IF(AND(Inputs!$CO210=0,AU$4&gt;=Inputs!$CM210),1,IF(AND(AU$4&gt;=Inputs!$CM210,AU$4&lt;Inputs!$CN210),1,IF(AND(AU$4=Inputs!$CN210,AU$4=Inputs!$CO210),1,IF(OR(AND(AU$4=Inputs!$CN210+1,Inputs!$CN210=Inputs!$CO210),AND(AU$4=Inputs!$CN210+2,Inputs!$CN210=Inputs!$CO210)),0,IF(AU$4=Inputs!$CN210,0.8,IF(AU$4=Inputs!$CN210+1,0.6,IF(AU$4=Inputs!$CN210+2,0.4,IF(AU$4=Inputs!$CO210,0.2,IF(AND(AU$4&gt;=Inputs!$CL210,AU$4&lt;Inputs!$CM210),(AU$4-Inputs!$CL210+1)/(Inputs!$AI210+1),0)))))))))</f>
        <v>0</v>
      </c>
      <c r="AV213" s="27">
        <f>IF(AND(Inputs!$CO210=0,AV$4&gt;=Inputs!$CM210),1,IF(AND(AV$4&gt;=Inputs!$CM210,AV$4&lt;Inputs!$CN210),1,IF(AND(AV$4=Inputs!$CN210,AV$4=Inputs!$CO210),1,IF(OR(AND(AV$4=Inputs!$CN210+1,Inputs!$CN210=Inputs!$CO210),AND(AV$4=Inputs!$CN210+2,Inputs!$CN210=Inputs!$CO210)),0,IF(AV$4=Inputs!$CN210,0.8,IF(AV$4=Inputs!$CN210+1,0.6,IF(AV$4=Inputs!$CN210+2,0.4,IF(AV$4=Inputs!$CO210,0.2,IF(AND(AV$4&gt;=Inputs!$CL210,AV$4&lt;Inputs!$CM210),(AV$4-Inputs!$CL210+1)/(Inputs!$AI210+1),0)))))))))</f>
        <v>0</v>
      </c>
      <c r="AW213" s="27">
        <f>IF(AND(Inputs!$CO210=0,AW$4&gt;=Inputs!$CM210),1,IF(AND(AW$4&gt;=Inputs!$CM210,AW$4&lt;Inputs!$CN210),1,IF(AND(AW$4=Inputs!$CN210,AW$4=Inputs!$CO210),1,IF(OR(AND(AW$4=Inputs!$CN210+1,Inputs!$CN210=Inputs!$CO210),AND(AW$4=Inputs!$CN210+2,Inputs!$CN210=Inputs!$CO210)),0,IF(AW$4=Inputs!$CN210,0.8,IF(AW$4=Inputs!$CN210+1,0.6,IF(AW$4=Inputs!$CN210+2,0.4,IF(AW$4=Inputs!$CO210,0.2,IF(AND(AW$4&gt;=Inputs!$CL210,AW$4&lt;Inputs!$CM210),(AW$4-Inputs!$CL210+1)/(Inputs!$AI210+1),0)))))))))</f>
        <v>0</v>
      </c>
      <c r="AX213" s="27">
        <f>IF(AND(Inputs!$CO210=0,AX$4&gt;=Inputs!$CM210),1,IF(AND(AX$4&gt;=Inputs!$CM210,AX$4&lt;Inputs!$CN210),1,IF(AND(AX$4=Inputs!$CN210,AX$4=Inputs!$CO210),1,IF(OR(AND(AX$4=Inputs!$CN210+1,Inputs!$CN210=Inputs!$CO210),AND(AX$4=Inputs!$CN210+2,Inputs!$CN210=Inputs!$CO210)),0,IF(AX$4=Inputs!$CN210,0.8,IF(AX$4=Inputs!$CN210+1,0.6,IF(AX$4=Inputs!$CN210+2,0.4,IF(AX$4=Inputs!$CO210,0.2,IF(AND(AX$4&gt;=Inputs!$CL210,AX$4&lt;Inputs!$CM210),(AX$4-Inputs!$CL210+1)/(Inputs!$AI210+1),0)))))))))</f>
        <v>0</v>
      </c>
      <c r="AY213" s="27">
        <f>IF(AND(Inputs!$CO210=0,AY$4&gt;=Inputs!$CM210),1,IF(AND(AY$4&gt;=Inputs!$CM210,AY$4&lt;Inputs!$CN210),1,IF(AND(AY$4=Inputs!$CN210,AY$4=Inputs!$CO210),1,IF(OR(AND(AY$4=Inputs!$CN210+1,Inputs!$CN210=Inputs!$CO210),AND(AY$4=Inputs!$CN210+2,Inputs!$CN210=Inputs!$CO210)),0,IF(AY$4=Inputs!$CN210,0.8,IF(AY$4=Inputs!$CN210+1,0.6,IF(AY$4=Inputs!$CN210+2,0.4,IF(AY$4=Inputs!$CO210,0.2,IF(AND(AY$4&gt;=Inputs!$CL210,AY$4&lt;Inputs!$CM210),(AY$4-Inputs!$CL210+1)/(Inputs!$AI210+1),0)))))))))</f>
        <v>0</v>
      </c>
      <c r="AZ213" s="27">
        <f>IF(AND(Inputs!$CO210=0,AZ$4&gt;=Inputs!$CM210),1,IF(AND(AZ$4&gt;=Inputs!$CM210,AZ$4&lt;Inputs!$CN210),1,IF(AND(AZ$4=Inputs!$CN210,AZ$4=Inputs!$CO210),1,IF(OR(AND(AZ$4=Inputs!$CN210+1,Inputs!$CN210=Inputs!$CO210),AND(AZ$4=Inputs!$CN210+2,Inputs!$CN210=Inputs!$CO210)),0,IF(AZ$4=Inputs!$CN210,0.8,IF(AZ$4=Inputs!$CN210+1,0.6,IF(AZ$4=Inputs!$CN210+2,0.4,IF(AZ$4=Inputs!$CO210,0.2,IF(AND(AZ$4&gt;=Inputs!$CL210,AZ$4&lt;Inputs!$CM210),(AZ$4-Inputs!$CL210+1)/(Inputs!$AI210+1),0)))))))))</f>
        <v>0</v>
      </c>
      <c r="BA213" s="27">
        <f>IF(AND(Inputs!$CO210=0,BA$4&gt;=Inputs!$CM210),1,IF(AND(BA$4&gt;=Inputs!$CM210,BA$4&lt;Inputs!$CN210),1,IF(AND(BA$4=Inputs!$CN210,BA$4=Inputs!$CO210),1,IF(OR(AND(BA$4=Inputs!$CN210+1,Inputs!$CN210=Inputs!$CO210),AND(BA$4=Inputs!$CN210+2,Inputs!$CN210=Inputs!$CO210)),0,IF(BA$4=Inputs!$CN210,0.8,IF(BA$4=Inputs!$CN210+1,0.6,IF(BA$4=Inputs!$CN210+2,0.4,IF(BA$4=Inputs!$CO210,0.2,IF(AND(BA$4&gt;=Inputs!$CL210,BA$4&lt;Inputs!$CM210),(BA$4-Inputs!$CL210+1)/(Inputs!$AI210+1),0)))))))))</f>
        <v>0</v>
      </c>
      <c r="BB213" s="27">
        <f>IF(AND(Inputs!$CO210=0,BB$4&gt;=Inputs!$CM210),1,IF(AND(BB$4&gt;=Inputs!$CM210,BB$4&lt;Inputs!$CN210),1,IF(AND(BB$4=Inputs!$CN210,BB$4=Inputs!$CO210),1,IF(OR(AND(BB$4=Inputs!$CN210+1,Inputs!$CN210=Inputs!$CO210),AND(BB$4=Inputs!$CN210+2,Inputs!$CN210=Inputs!$CO210)),0,IF(BB$4=Inputs!$CN210,0.8,IF(BB$4=Inputs!$CN210+1,0.6,IF(BB$4=Inputs!$CN210+2,0.4,IF(BB$4=Inputs!$CO210,0.2,IF(AND(BB$4&gt;=Inputs!$CL210,BB$4&lt;Inputs!$CM210),(BB$4-Inputs!$CL210+1)/(Inputs!$AI210+1),0)))))))))</f>
        <v>0</v>
      </c>
      <c r="BC213" s="27">
        <f>IF(AND(Inputs!$CO210=0,BC$4&gt;=Inputs!$CM210),1,IF(AND(BC$4&gt;=Inputs!$CM210,BC$4&lt;Inputs!$CN210),1,IF(AND(BC$4=Inputs!$CN210,BC$4=Inputs!$CO210),1,IF(OR(AND(BC$4=Inputs!$CN210+1,Inputs!$CN210=Inputs!$CO210),AND(BC$4=Inputs!$CN210+2,Inputs!$CN210=Inputs!$CO210)),0,IF(BC$4=Inputs!$CN210,0.8,IF(BC$4=Inputs!$CN210+1,0.6,IF(BC$4=Inputs!$CN210+2,0.4,IF(BC$4=Inputs!$CO210,0.2,IF(AND(BC$4&gt;=Inputs!$CL210,BC$4&lt;Inputs!$CM210),(BC$4-Inputs!$CL210+1)/(Inputs!$AI210+1),0)))))))))</f>
        <v>0</v>
      </c>
      <c r="BD213" s="27">
        <f>IF(AND(Inputs!$CO210=0,BD$4&gt;=Inputs!$CM210),1,IF(AND(BD$4&gt;=Inputs!$CM210,BD$4&lt;Inputs!$CN210),1,IF(AND(BD$4=Inputs!$CN210,BD$4=Inputs!$CO210),1,IF(OR(AND(BD$4=Inputs!$CN210+1,Inputs!$CN210=Inputs!$CO210),AND(BD$4=Inputs!$CN210+2,Inputs!$CN210=Inputs!$CO210)),0,IF(BD$4=Inputs!$CN210,0.8,IF(BD$4=Inputs!$CN210+1,0.6,IF(BD$4=Inputs!$CN210+2,0.4,IF(BD$4=Inputs!$CO210,0.2,IF(AND(BD$4&gt;=Inputs!$CL210,BD$4&lt;Inputs!$CM210),(BD$4-Inputs!$CL210+1)/(Inputs!$AI210+1),0)))))))))</f>
        <v>0</v>
      </c>
      <c r="BE213" s="27">
        <f>IF(AND(Inputs!$CO210=0,BE$4&gt;=Inputs!$CM210),1,IF(AND(BE$4&gt;=Inputs!$CM210,BE$4&lt;Inputs!$CN210),1,IF(AND(BE$4=Inputs!$CN210,BE$4=Inputs!$CO210),1,IF(OR(AND(BE$4=Inputs!$CN210+1,Inputs!$CN210=Inputs!$CO210),AND(BE$4=Inputs!$CN210+2,Inputs!$CN210=Inputs!$CO210)),0,IF(BE$4=Inputs!$CN210,0.8,IF(BE$4=Inputs!$CN210+1,0.6,IF(BE$4=Inputs!$CN210+2,0.4,IF(BE$4=Inputs!$CO210,0.2,IF(AND(BE$4&gt;=Inputs!$CL210,BE$4&lt;Inputs!$CM210),(BE$4-Inputs!$CL210+1)/(Inputs!$AI210+1),0)))))))))</f>
        <v>0</v>
      </c>
      <c r="BF213" s="27">
        <f>IF(AND(Inputs!$CO210=0,BF$4&gt;=Inputs!$CM210),1,IF(AND(BF$4&gt;=Inputs!$CM210,BF$4&lt;Inputs!$CN210),1,IF(AND(BF$4=Inputs!$CN210,BF$4=Inputs!$CO210),1,IF(OR(AND(BF$4=Inputs!$CN210+1,Inputs!$CN210=Inputs!$CO210),AND(BF$4=Inputs!$CN210+2,Inputs!$CN210=Inputs!$CO210)),0,IF(BF$4=Inputs!$CN210,0.8,IF(BF$4=Inputs!$CN210+1,0.6,IF(BF$4=Inputs!$CN210+2,0.4,IF(BF$4=Inputs!$CO210,0.2,IF(AND(BF$4&gt;=Inputs!$CL210,BF$4&lt;Inputs!$CM210),(BF$4-Inputs!$CL210+1)/(Inputs!$AI210+1),0)))))))))</f>
        <v>0</v>
      </c>
      <c r="BG213" s="27">
        <f>IF(AND(Inputs!$CO210=0,BG$4&gt;=Inputs!$CM210),1,IF(AND(BG$4&gt;=Inputs!$CM210,BG$4&lt;Inputs!$CN210),1,IF(AND(BG$4=Inputs!$CN210,BG$4=Inputs!$CO210),1,IF(OR(AND(BG$4=Inputs!$CN210+1,Inputs!$CN210=Inputs!$CO210),AND(BG$4=Inputs!$CN210+2,Inputs!$CN210=Inputs!$CO210)),0,IF(BG$4=Inputs!$CN210,0.8,IF(BG$4=Inputs!$CN210+1,0.6,IF(BG$4=Inputs!$CN210+2,0.4,IF(BG$4=Inputs!$CO210,0.2,IF(AND(BG$4&gt;=Inputs!$CL210,BG$4&lt;Inputs!$CM210),(BG$4-Inputs!$CL210+1)/(Inputs!$AI210+1),0)))))))))</f>
        <v>0</v>
      </c>
      <c r="BH213" s="27">
        <f>IF(AND(Inputs!$CO210=0,BH$4&gt;=Inputs!$CM210),1,IF(AND(BH$4&gt;=Inputs!$CM210,BH$4&lt;Inputs!$CN210),1,IF(AND(BH$4=Inputs!$CN210,BH$4=Inputs!$CO210),1,IF(OR(AND(BH$4=Inputs!$CN210+1,Inputs!$CN210=Inputs!$CO210),AND(BH$4=Inputs!$CN210+2,Inputs!$CN210=Inputs!$CO210)),0,IF(BH$4=Inputs!$CN210,0.8,IF(BH$4=Inputs!$CN210+1,0.6,IF(BH$4=Inputs!$CN210+2,0.4,IF(BH$4=Inputs!$CO210,0.2,IF(AND(BH$4&gt;=Inputs!$CL210,BH$4&lt;Inputs!$CM210),(BH$4-Inputs!$CL210+1)/(Inputs!$AI210+1),0)))))))))</f>
        <v>0</v>
      </c>
      <c r="BI213" s="27">
        <f>IF(AND(Inputs!$CO210=0,BI$4&gt;=Inputs!$CM210),1,IF(AND(BI$4&gt;=Inputs!$CM210,BI$4&lt;Inputs!$CN210),1,IF(AND(BI$4=Inputs!$CN210,BI$4=Inputs!$CO210),1,IF(OR(AND(BI$4=Inputs!$CN210+1,Inputs!$CN210=Inputs!$CO210),AND(BI$4=Inputs!$CN210+2,Inputs!$CN210=Inputs!$CO210)),0,IF(BI$4=Inputs!$CN210,0.8,IF(BI$4=Inputs!$CN210+1,0.6,IF(BI$4=Inputs!$CN210+2,0.4,IF(BI$4=Inputs!$CO210,0.2,IF(AND(BI$4&gt;=Inputs!$CL210,BI$4&lt;Inputs!$CM210),(BI$4-Inputs!$CL210+1)/(Inputs!$AI210+1),0)))))))))</f>
        <v>0</v>
      </c>
      <c r="BJ213" s="27">
        <f>IF(AND(Inputs!$CO210=0,BJ$4&gt;=Inputs!$CM210),1,IF(AND(BJ$4&gt;=Inputs!$CM210,BJ$4&lt;Inputs!$CN210),1,IF(AND(BJ$4=Inputs!$CN210,BJ$4=Inputs!$CO210),1,IF(OR(AND(BJ$4=Inputs!$CN210+1,Inputs!$CN210=Inputs!$CO210),AND(BJ$4=Inputs!$CN210+2,Inputs!$CN210=Inputs!$CO210)),0,IF(BJ$4=Inputs!$CN210,0.8,IF(BJ$4=Inputs!$CN210+1,0.6,IF(BJ$4=Inputs!$CN210+2,0.4,IF(BJ$4=Inputs!$CO210,0.2,IF(AND(BJ$4&gt;=Inputs!$CL210,BJ$4&lt;Inputs!$CM210),(BJ$4-Inputs!$CL210+1)/(Inputs!$AI210+1),0)))))))))</f>
        <v>0</v>
      </c>
      <c r="BK213" s="27">
        <f>IF(AND(Inputs!$CO210=0,BK$4&gt;=Inputs!$CM210),1,IF(AND(BK$4&gt;=Inputs!$CM210,BK$4&lt;Inputs!$CN210),1,IF(AND(BK$4=Inputs!$CN210,BK$4=Inputs!$CO210),1,IF(OR(AND(BK$4=Inputs!$CN210+1,Inputs!$CN210=Inputs!$CO210),AND(BK$4=Inputs!$CN210+2,Inputs!$CN210=Inputs!$CO210)),0,IF(BK$4=Inputs!$CN210,0.8,IF(BK$4=Inputs!$CN210+1,0.6,IF(BK$4=Inputs!$CN210+2,0.4,IF(BK$4=Inputs!$CO210,0.2,IF(AND(BK$4&gt;=Inputs!$CL210,BK$4&lt;Inputs!$CM210),(BK$4-Inputs!$CL210+1)/(Inputs!$AI210+1),0)))))))))</f>
        <v>0</v>
      </c>
      <c r="BL213" s="27">
        <f>IF(AND(Inputs!$CO210=0,BL$4&gt;=Inputs!$CM210),1,IF(AND(BL$4&gt;=Inputs!$CM210,BL$4&lt;Inputs!$CN210),1,IF(AND(BL$4=Inputs!$CN210,BL$4=Inputs!$CO210),1,IF(OR(AND(BL$4=Inputs!$CN210+1,Inputs!$CN210=Inputs!$CO210),AND(BL$4=Inputs!$CN210+2,Inputs!$CN210=Inputs!$CO210)),0,IF(BL$4=Inputs!$CN210,0.8,IF(BL$4=Inputs!$CN210+1,0.6,IF(BL$4=Inputs!$CN210+2,0.4,IF(BL$4=Inputs!$CO210,0.2,IF(AND(BL$4&gt;=Inputs!$CL210,BL$4&lt;Inputs!$CM210),(BL$4-Inputs!$CL210+1)/(Inputs!$AI210+1),0)))))))))</f>
        <v>0</v>
      </c>
      <c r="BM213" s="27">
        <f>IF(AND(Inputs!$CO210=0,BM$4&gt;=Inputs!$CM210),1,IF(AND(BM$4&gt;=Inputs!$CM210,BM$4&lt;Inputs!$CN210),1,IF(AND(BM$4=Inputs!$CN210,BM$4=Inputs!$CO210),1,IF(OR(AND(BM$4=Inputs!$CN210+1,Inputs!$CN210=Inputs!$CO210),AND(BM$4=Inputs!$CN210+2,Inputs!$CN210=Inputs!$CO210)),0,IF(BM$4=Inputs!$CN210,0.8,IF(BM$4=Inputs!$CN210+1,0.6,IF(BM$4=Inputs!$CN210+2,0.4,IF(BM$4=Inputs!$CO210,0.2,IF(AND(BM$4&gt;=Inputs!$CL210,BM$4&lt;Inputs!$CM210),(BM$4-Inputs!$CL210+1)/(Inputs!$AI210+1),0)))))))))</f>
        <v>0</v>
      </c>
      <c r="BO213" s="46" t="str">
        <f>IF(Inputs!$B210="","",(ROUND(Inputs!$BC210*AJ213,0)))</f>
        <v/>
      </c>
      <c r="BP213" s="46" t="str">
        <f>IF(Inputs!$B210="","",(ROUND(Inputs!$BC210*AK213,0)))</f>
        <v/>
      </c>
      <c r="BQ213" s="46" t="str">
        <f>IF(Inputs!$B210="","",(ROUND(Inputs!$BC210*AL213,0)))</f>
        <v/>
      </c>
      <c r="BR213" s="46" t="str">
        <f>IF(Inputs!$B210="","",(ROUND(Inputs!$BC210*AM213,0)))</f>
        <v/>
      </c>
      <c r="BS213" s="46" t="str">
        <f>IF(Inputs!$B210="","",(ROUND(Inputs!$BC210*AN213,0)))</f>
        <v/>
      </c>
      <c r="BT213" s="46" t="str">
        <f>IF(Inputs!$B210="","",(ROUND(Inputs!$BC210*AO213,0)))</f>
        <v/>
      </c>
      <c r="BU213" s="46" t="str">
        <f>IF(Inputs!$B210="","",(ROUND(Inputs!$BC210*AP213,0)))</f>
        <v/>
      </c>
      <c r="BV213" s="46" t="str">
        <f>IF(Inputs!$B210="","",(ROUND(Inputs!$BC210*AQ213,0)))</f>
        <v/>
      </c>
      <c r="BW213" s="46" t="str">
        <f>IF(Inputs!$B210="","",(ROUND(Inputs!$BC210*AR213,0)))</f>
        <v/>
      </c>
      <c r="BX213" s="46" t="str">
        <f>IF(Inputs!$B210="","",(ROUND(Inputs!$BC210*AS213,0)))</f>
        <v/>
      </c>
      <c r="BY213" s="46" t="str">
        <f>IF(Inputs!$B210="","",(ROUND(Inputs!$BC210*AT213,0)))</f>
        <v/>
      </c>
      <c r="BZ213" s="46" t="str">
        <f>IF(Inputs!$B210="","",(ROUND(Inputs!$BC210*AU213,0)))</f>
        <v/>
      </c>
      <c r="CA213" s="46" t="str">
        <f>IF(Inputs!$B210="","",(ROUND(Inputs!$BC210*AV213,0)))</f>
        <v/>
      </c>
      <c r="CB213" s="46" t="str">
        <f>IF(Inputs!$B210="","",(ROUND(Inputs!$BC210*AW213,0)))</f>
        <v/>
      </c>
      <c r="CC213" s="46" t="str">
        <f>IF(Inputs!$B210="","",(ROUND(Inputs!$BC210*AX213,0)))</f>
        <v/>
      </c>
      <c r="CD213" s="46" t="str">
        <f>IF(Inputs!$B210="","",(ROUND(Inputs!$BC210*AY213,0)))</f>
        <v/>
      </c>
      <c r="CE213" s="46" t="str">
        <f>IF(Inputs!$B210="","",(ROUND(Inputs!$BC210*AZ213,0)))</f>
        <v/>
      </c>
      <c r="CF213" s="46" t="str">
        <f>IF(Inputs!$B210="","",(ROUND(Inputs!$BC210*BA213,0)))</f>
        <v/>
      </c>
      <c r="CG213" s="46" t="str">
        <f>IF(Inputs!$B210="","",(ROUND(Inputs!$BC210*BB213,0)))</f>
        <v/>
      </c>
      <c r="CH213" s="46" t="str">
        <f>IF(Inputs!$B210="","",(ROUND(Inputs!$BC210*BC213,0)))</f>
        <v/>
      </c>
      <c r="CI213" s="46" t="str">
        <f>IF(Inputs!$B210="","",(ROUND(Inputs!$BC210*BD213,0)))</f>
        <v/>
      </c>
      <c r="CJ213" s="46" t="str">
        <f>IF(Inputs!$B210="","",(ROUND(Inputs!$BC210*BE213,0)))</f>
        <v/>
      </c>
      <c r="CK213" s="46" t="str">
        <f>IF(Inputs!$B210="","",(ROUND(Inputs!$BC210*BF213,0)))</f>
        <v/>
      </c>
      <c r="CL213" s="46" t="str">
        <f>IF(Inputs!$B210="","",(ROUND(Inputs!$BC210*BG213,0)))</f>
        <v/>
      </c>
      <c r="CM213" s="46" t="str">
        <f>IF(Inputs!$B210="","",(ROUND(Inputs!$BC210*BH213,0)))</f>
        <v/>
      </c>
      <c r="CN213" s="46" t="str">
        <f>IF(Inputs!$B210="","",(ROUND(Inputs!$BC210*BI213,0)))</f>
        <v/>
      </c>
      <c r="CO213" s="46" t="str">
        <f>IF(Inputs!$B210="","",(ROUND(Inputs!$BC210*BJ213,0)))</f>
        <v/>
      </c>
      <c r="CP213" s="46" t="str">
        <f>IF(Inputs!$B210="","",(ROUND(Inputs!$BC210*BK213,0)))</f>
        <v/>
      </c>
      <c r="CQ213" s="46" t="str">
        <f>IF(Inputs!$B210="","",(ROUND(Inputs!$BC210*BL213,0)))</f>
        <v/>
      </c>
      <c r="CR213" s="46" t="str">
        <f>IF(Inputs!$B210="","",(ROUND(Inputs!$BC210*BM213,0)))</f>
        <v/>
      </c>
      <c r="CV213" s="46" t="str">
        <f>IF(A213="","",IF(AND(CV$4&lt;=Inputs!$CQ210,CV$4&gt;=Inputs!$CP210),Inputs!$AR210/(Inputs!$CQ210-Inputs!$CP210+1),0)+IF(CV$4=Inputs!$CL210,Inputs!$BD210,0))</f>
        <v/>
      </c>
      <c r="CW213" s="46" t="str">
        <f>IF(B213="","",IF(AND(CW$4&lt;=Inputs!$CQ210,CW$4&gt;=Inputs!$CP210),Inputs!$AR210/(Inputs!$CQ210-Inputs!$CP210+1),0)+IF(CW$4=Inputs!$CL210,Inputs!$BD210,0))</f>
        <v/>
      </c>
      <c r="CX213" s="46" t="str">
        <f>IF(C213="","",IF(AND(CX$4&lt;=Inputs!$CQ210,CX$4&gt;=Inputs!$CP210),Inputs!$AR210/(Inputs!$CQ210-Inputs!$CP210+1),0)+IF(CX$4=Inputs!$CL210,Inputs!$BD210,0))</f>
        <v/>
      </c>
      <c r="CY213" s="46" t="str">
        <f>IF(D213="","",IF(AND(CY$4&lt;=Inputs!$CQ210,CY$4&gt;=Inputs!$CP210),Inputs!$AR210/(Inputs!$CQ210-Inputs!$CP210+1),0)+IF(CY$4=Inputs!$CL210,Inputs!$BD210,0))</f>
        <v/>
      </c>
      <c r="CZ213" s="46" t="str">
        <f>IF(E213="","",IF(AND(CZ$4&lt;=Inputs!$CQ210,CZ$4&gt;=Inputs!$CP210),Inputs!$AR210/(Inputs!$CQ210-Inputs!$CP210+1),0)+IF(CZ$4=Inputs!$CL210,Inputs!$BD210,0))</f>
        <v/>
      </c>
      <c r="DA213" s="46" t="str">
        <f>IF(F213="","",IF(AND(DA$4&lt;=Inputs!$CQ210,DA$4&gt;=Inputs!$CP210),Inputs!$AR210/(Inputs!$CQ210-Inputs!$CP210+1),0)+IF(DA$4=Inputs!$CL210,Inputs!$BD210,0))</f>
        <v/>
      </c>
      <c r="DB213" s="46" t="str">
        <f>IF(G213="","",IF(AND(DB$4&lt;=Inputs!$CQ210,DB$4&gt;=Inputs!$CP210),Inputs!$AR210/(Inputs!$CQ210-Inputs!$CP210+1),0)+IF(DB$4=Inputs!$CL210,Inputs!$BD210,0))</f>
        <v/>
      </c>
      <c r="DC213" s="46" t="str">
        <f>IF(H213="","",IF(AND(DC$4&lt;=Inputs!$CQ210,DC$4&gt;=Inputs!$CP210),Inputs!$AR210/(Inputs!$CQ210-Inputs!$CP210+1),0)+IF(DC$4=Inputs!$CL210,Inputs!$BD210,0))</f>
        <v/>
      </c>
      <c r="DD213" s="46" t="str">
        <f>IF(I213="","",IF(AND(DD$4&lt;=Inputs!$CQ210,DD$4&gt;=Inputs!$CP210),Inputs!$AR210/(Inputs!$CQ210-Inputs!$CP210+1),0)+IF(DD$4=Inputs!$CL210,Inputs!$BD210,0))</f>
        <v/>
      </c>
      <c r="DE213" s="46" t="str">
        <f>IF(J213="","",IF(AND(DE$4&lt;=Inputs!$CQ210,DE$4&gt;=Inputs!$CP210),Inputs!$AR210/(Inputs!$CQ210-Inputs!$CP210+1),0)+IF(DE$4=Inputs!$CL210,Inputs!$BD210,0))</f>
        <v/>
      </c>
      <c r="DF213" s="46" t="str">
        <f>IF(K213="","",IF(AND(DF$4&lt;=Inputs!$CQ210,DF$4&gt;=Inputs!$CP210),Inputs!$AR210/(Inputs!$CQ210-Inputs!$CP210+1),0)+IF(DF$4=Inputs!$CL210,Inputs!$BD210,0))</f>
        <v/>
      </c>
      <c r="DG213" s="46" t="str">
        <f>IF(L213="","",IF(AND(DG$4&lt;=Inputs!$CQ210,DG$4&gt;=Inputs!$CP210),Inputs!$AR210/(Inputs!$CQ210-Inputs!$CP210+1),0)+IF(DG$4=Inputs!$CL210,Inputs!$BD210,0))</f>
        <v/>
      </c>
      <c r="DH213" s="46" t="str">
        <f>IF(M213="","",IF(AND(DH$4&lt;=Inputs!$CQ210,DH$4&gt;=Inputs!$CP210),Inputs!$AR210/(Inputs!$CQ210-Inputs!$CP210+1),0)+IF(DH$4=Inputs!$CL210,Inputs!$BD210,0))</f>
        <v/>
      </c>
      <c r="DI213" s="46" t="str">
        <f>IF(N213="","",IF(AND(DI$4&lt;=Inputs!$CQ210,DI$4&gt;=Inputs!$CP210),Inputs!$AR210/(Inputs!$CQ210-Inputs!$CP210+1),0)+IF(DI$4=Inputs!$CL210,Inputs!$BD210,0))</f>
        <v/>
      </c>
      <c r="DJ213" s="46" t="str">
        <f>IF(O213="","",IF(AND(DJ$4&lt;=Inputs!$CQ210,DJ$4&gt;=Inputs!$CP210),Inputs!$AR210/(Inputs!$CQ210-Inputs!$CP210+1),0)+IF(DJ$4=Inputs!$CL210,Inputs!$BD210,0))</f>
        <v/>
      </c>
      <c r="DK213" s="46" t="str">
        <f>IF(P213="","",IF(AND(DK$4&lt;=Inputs!$CQ210,DK$4&gt;=Inputs!$CP210),Inputs!$AR210/(Inputs!$CQ210-Inputs!$CP210+1),0)+IF(DK$4=Inputs!$CL210,Inputs!$BD210,0))</f>
        <v/>
      </c>
      <c r="DL213" s="46" t="str">
        <f>IF(Q213="","",IF(AND(DL$4&lt;=Inputs!$CQ210,DL$4&gt;=Inputs!$CP210),Inputs!$AR210/(Inputs!$CQ210-Inputs!$CP210+1),0)+IF(DL$4=Inputs!$CL210,Inputs!$BD210,0))</f>
        <v/>
      </c>
      <c r="DM213" s="46" t="str">
        <f>IF(R213="","",IF(AND(DM$4&lt;=Inputs!$CQ210,DM$4&gt;=Inputs!$CP210),Inputs!$AR210/(Inputs!$CQ210-Inputs!$CP210+1),0)+IF(DM$4=Inputs!$CL210,Inputs!$BD210,0))</f>
        <v/>
      </c>
      <c r="DN213" s="46" t="str">
        <f>IF(S213="","",IF(AND(DN$4&lt;=Inputs!$CQ210,DN$4&gt;=Inputs!$CP210),Inputs!$AR210/(Inputs!$CQ210-Inputs!$CP210+1),0)+IF(DN$4=Inputs!$CL210,Inputs!$BD210,0))</f>
        <v/>
      </c>
      <c r="DO213" s="46" t="str">
        <f>IF(T213="","",IF(AND(DO$4&lt;=Inputs!$CQ210,DO$4&gt;=Inputs!$CP210),Inputs!$AR210/(Inputs!$CQ210-Inputs!$CP210+1),0)+IF(DO$4=Inputs!$CL210,Inputs!$BD210,0))</f>
        <v/>
      </c>
      <c r="DP213" s="46" t="str">
        <f>IF(U213="","",IF(AND(DP$4&lt;=Inputs!$CQ210,DP$4&gt;=Inputs!$CP210),Inputs!$AR210/(Inputs!$CQ210-Inputs!$CP210+1),0)+IF(DP$4=Inputs!$CL210,Inputs!$BD210,0))</f>
        <v/>
      </c>
      <c r="DQ213" s="46" t="str">
        <f>IF(V213="","",IF(AND(DQ$4&lt;=Inputs!$CQ210,DQ$4&gt;=Inputs!$CP210),Inputs!$AR210/(Inputs!$CQ210-Inputs!$CP210+1),0)+IF(DQ$4=Inputs!$CL210,Inputs!$BD210,0))</f>
        <v/>
      </c>
      <c r="DR213" s="46" t="str">
        <f>IF(W213="","",IF(AND(DR$4&lt;=Inputs!$CQ210,DR$4&gt;=Inputs!$CP210),Inputs!$AR210/(Inputs!$CQ210-Inputs!$CP210+1),0)+IF(DR$4=Inputs!$CL210,Inputs!$BD210,0))</f>
        <v/>
      </c>
      <c r="DS213" s="46" t="str">
        <f>IF(X213="","",IF(AND(DS$4&lt;=Inputs!$CQ210,DS$4&gt;=Inputs!$CP210),Inputs!$AR210/(Inputs!$CQ210-Inputs!$CP210+1),0)+IF(DS$4=Inputs!$CL210,Inputs!$BD210,0))</f>
        <v/>
      </c>
      <c r="DT213" s="46" t="str">
        <f>IF(Y213="","",IF(AND(DT$4&lt;=Inputs!$CQ210,DT$4&gt;=Inputs!$CP210),Inputs!$AR210/(Inputs!$CQ210-Inputs!$CP210+1),0)+IF(DT$4=Inputs!$CL210,Inputs!$BD210,0))</f>
        <v/>
      </c>
      <c r="DU213" s="46" t="str">
        <f>IF(Z213="","",IF(AND(DU$4&lt;=Inputs!$CQ210,DU$4&gt;=Inputs!$CP210),Inputs!$AR210/(Inputs!$CQ210-Inputs!$CP210+1),0)+IF(DU$4=Inputs!$CL210,Inputs!$BD210,0))</f>
        <v/>
      </c>
      <c r="DV213" s="46" t="str">
        <f>IF(AA213="","",IF(AND(DV$4&lt;=Inputs!$CQ210,DV$4&gt;=Inputs!$CP210),Inputs!$AR210/(Inputs!$CQ210-Inputs!$CP210+1),0)+IF(DV$4=Inputs!$CL210,Inputs!$BD210,0))</f>
        <v/>
      </c>
      <c r="DW213" s="46" t="str">
        <f>IF(AB213="","",IF(AND(DW$4&lt;=Inputs!$CQ210,DW$4&gt;=Inputs!$CP210),Inputs!$AR210/(Inputs!$CQ210-Inputs!$CP210+1),0)+IF(DW$4=Inputs!$CL210,Inputs!$BD210,0))</f>
        <v/>
      </c>
      <c r="DX213" s="46" t="str">
        <f>IF(AC213="","",IF(AND(DX$4&lt;=Inputs!$CQ210,DX$4&gt;=Inputs!$CP210),Inputs!$AR210/(Inputs!$CQ210-Inputs!$CP210+1),0)+IF(DX$4=Inputs!$CL210,Inputs!$BD210,0))</f>
        <v/>
      </c>
      <c r="DY213" s="46" t="str">
        <f>IF(AD213="","",IF(AND(DY$4&lt;=Inputs!$CQ210,DY$4&gt;=Inputs!$CP210),Inputs!$AR210/(Inputs!$CQ210-Inputs!$CP210+1),0)+IF(DY$4=Inputs!$CL210,Inputs!$BD210,0))</f>
        <v/>
      </c>
      <c r="DZ213" s="46" t="str">
        <f t="shared" si="10"/>
        <v/>
      </c>
    </row>
    <row r="214" spans="1:130">
      <c r="A214" s="7" t="str">
        <f>IF(Inputs!A211="","",Inputs!A211)</f>
        <v/>
      </c>
      <c r="B214" t="str">
        <f>IF(Inputs!B211="","",Inputs!B211)</f>
        <v/>
      </c>
      <c r="C214" s="46" t="str">
        <f>IF(Inputs!$B211="","",BO214-CV214)</f>
        <v/>
      </c>
      <c r="D214" s="46" t="str">
        <f>IF(Inputs!$B211="","",BP214-CW214)</f>
        <v/>
      </c>
      <c r="E214" s="46" t="str">
        <f>IF(Inputs!$B211="","",BQ214-CX214)</f>
        <v/>
      </c>
      <c r="F214" s="46" t="str">
        <f>IF(Inputs!$B211="","",BR214-CY214)</f>
        <v/>
      </c>
      <c r="G214" s="46" t="str">
        <f>IF(Inputs!$B211="","",BS214-CZ214)</f>
        <v/>
      </c>
      <c r="H214" s="46" t="str">
        <f>IF(Inputs!$B211="","",BT214-DA214)</f>
        <v/>
      </c>
      <c r="I214" s="46" t="str">
        <f>IF(Inputs!$B211="","",BU214-DB214)</f>
        <v/>
      </c>
      <c r="J214" s="46" t="str">
        <f>IF(Inputs!$B211="","",BV214-DC214)</f>
        <v/>
      </c>
      <c r="K214" s="46" t="str">
        <f>IF(Inputs!$B211="","",BW214-DD214)</f>
        <v/>
      </c>
      <c r="L214" s="46" t="str">
        <f>IF(Inputs!$B211="","",BX214-DE214)</f>
        <v/>
      </c>
      <c r="M214" s="46" t="str">
        <f>IF(Inputs!$B211="","",BY214-DF214)</f>
        <v/>
      </c>
      <c r="N214" s="46" t="str">
        <f>IF(Inputs!$B211="","",BZ214-DG214)</f>
        <v/>
      </c>
      <c r="O214" s="46" t="str">
        <f>IF(Inputs!$B211="","",CA214-DH214)</f>
        <v/>
      </c>
      <c r="P214" s="46" t="str">
        <f>IF(Inputs!$B211="","",CB214-DI214)</f>
        <v/>
      </c>
      <c r="Q214" s="46" t="str">
        <f>IF(Inputs!$B211="","",CC214-DJ214)</f>
        <v/>
      </c>
      <c r="R214" s="46" t="str">
        <f>IF(Inputs!$B211="","",CD214-DK214)</f>
        <v/>
      </c>
      <c r="S214" s="46" t="str">
        <f>IF(Inputs!$B211="","",CE214-DL214)</f>
        <v/>
      </c>
      <c r="T214" s="46" t="str">
        <f>IF(Inputs!$B211="","",CF214-DM214)</f>
        <v/>
      </c>
      <c r="U214" s="46" t="str">
        <f>IF(Inputs!$B211="","",CG214-DN214)</f>
        <v/>
      </c>
      <c r="V214" s="46" t="str">
        <f>IF(Inputs!$B211="","",CH214-DO214)</f>
        <v/>
      </c>
      <c r="W214" s="46" t="str">
        <f>IF(Inputs!$B211="","",CI214-DP214)</f>
        <v/>
      </c>
      <c r="X214" s="46" t="str">
        <f>IF(Inputs!$B211="","",CJ214-DQ214)</f>
        <v/>
      </c>
      <c r="Y214" s="46" t="str">
        <f>IF(Inputs!$B211="","",CK214-DR214)</f>
        <v/>
      </c>
      <c r="Z214" s="46" t="str">
        <f>IF(Inputs!$B211="","",CL214-DS214)</f>
        <v/>
      </c>
      <c r="AA214" s="46" t="str">
        <f>IF(Inputs!$B211="","",CM214-DT214)</f>
        <v/>
      </c>
      <c r="AB214" s="46" t="str">
        <f>IF(Inputs!$B211="","",CN214-DU214)</f>
        <v/>
      </c>
      <c r="AC214" s="46" t="str">
        <f>IF(Inputs!$B211="","",CO214-DV214)</f>
        <v/>
      </c>
      <c r="AD214" s="46" t="str">
        <f>IF(Inputs!$B211="","",CP214-DW214)</f>
        <v/>
      </c>
      <c r="AE214" s="46" t="str">
        <f>IF(Inputs!$B211="","",CQ214-DX214)</f>
        <v/>
      </c>
      <c r="AF214" s="46" t="str">
        <f>IF(Inputs!$B211="","",CR214-DY214)</f>
        <v/>
      </c>
      <c r="AG214" s="50" t="str">
        <f t="shared" si="11"/>
        <v/>
      </c>
      <c r="AH214" s="50"/>
      <c r="AJ214" s="27">
        <f>IF(AND(Inputs!$CO211=0,AJ$4&gt;=Inputs!$CM211),1,IF(AND(AJ$4&gt;=Inputs!$CM211,AJ$4&lt;Inputs!$CN211),1,IF(AND(AJ$4=Inputs!$CN211,AJ$4=Inputs!$CO211),1,IF(OR(AND(AJ$4=Inputs!$CN211+1,Inputs!$CN211=Inputs!$CO211),AND(AJ$4=Inputs!$CN211+2,Inputs!$CN211=Inputs!$CO211)),0,IF(AJ$4=Inputs!$CN211,0.8,IF(AJ$4=Inputs!$CN211+1,0.6,IF(AJ$4=Inputs!$CN211+2,0.4,IF(AJ$4=Inputs!$CO211,0.2,IF(AND(AJ$4&gt;=Inputs!$CL211,AJ$4&lt;Inputs!$CM211),(AJ$4-Inputs!$CL211+1)/(Inputs!$AI211+1),0)))))))))</f>
        <v>0</v>
      </c>
      <c r="AK214" s="27">
        <f>IF(AND(Inputs!$CO211=0,AK$4&gt;=Inputs!$CM211),1,IF(AND(AK$4&gt;=Inputs!$CM211,AK$4&lt;Inputs!$CN211),1,IF(AND(AK$4=Inputs!$CN211,AK$4=Inputs!$CO211),1,IF(OR(AND(AK$4=Inputs!$CN211+1,Inputs!$CN211=Inputs!$CO211),AND(AK$4=Inputs!$CN211+2,Inputs!$CN211=Inputs!$CO211)),0,IF(AK$4=Inputs!$CN211,0.8,IF(AK$4=Inputs!$CN211+1,0.6,IF(AK$4=Inputs!$CN211+2,0.4,IF(AK$4=Inputs!$CO211,0.2,IF(AND(AK$4&gt;=Inputs!$CL211,AK$4&lt;Inputs!$CM211),(AK$4-Inputs!$CL211+1)/(Inputs!$AI211+1),0)))))))))</f>
        <v>0</v>
      </c>
      <c r="AL214" s="27">
        <f>IF(AND(Inputs!$CO211=0,AL$4&gt;=Inputs!$CM211),1,IF(AND(AL$4&gt;=Inputs!$CM211,AL$4&lt;Inputs!$CN211),1,IF(AND(AL$4=Inputs!$CN211,AL$4=Inputs!$CO211),1,IF(OR(AND(AL$4=Inputs!$CN211+1,Inputs!$CN211=Inputs!$CO211),AND(AL$4=Inputs!$CN211+2,Inputs!$CN211=Inputs!$CO211)),0,IF(AL$4=Inputs!$CN211,0.8,IF(AL$4=Inputs!$CN211+1,0.6,IF(AL$4=Inputs!$CN211+2,0.4,IF(AL$4=Inputs!$CO211,0.2,IF(AND(AL$4&gt;=Inputs!$CL211,AL$4&lt;Inputs!$CM211),(AL$4-Inputs!$CL211+1)/(Inputs!$AI211+1),0)))))))))</f>
        <v>0</v>
      </c>
      <c r="AM214" s="27">
        <f>IF(AND(Inputs!$CO211=0,AM$4&gt;=Inputs!$CM211),1,IF(AND(AM$4&gt;=Inputs!$CM211,AM$4&lt;Inputs!$CN211),1,IF(AND(AM$4=Inputs!$CN211,AM$4=Inputs!$CO211),1,IF(OR(AND(AM$4=Inputs!$CN211+1,Inputs!$CN211=Inputs!$CO211),AND(AM$4=Inputs!$CN211+2,Inputs!$CN211=Inputs!$CO211)),0,IF(AM$4=Inputs!$CN211,0.8,IF(AM$4=Inputs!$CN211+1,0.6,IF(AM$4=Inputs!$CN211+2,0.4,IF(AM$4=Inputs!$CO211,0.2,IF(AND(AM$4&gt;=Inputs!$CL211,AM$4&lt;Inputs!$CM211),(AM$4-Inputs!$CL211+1)/(Inputs!$AI211+1),0)))))))))</f>
        <v>0</v>
      </c>
      <c r="AN214" s="27">
        <f>IF(AND(Inputs!$CO211=0,AN$4&gt;=Inputs!$CM211),1,IF(AND(AN$4&gt;=Inputs!$CM211,AN$4&lt;Inputs!$CN211),1,IF(AND(AN$4=Inputs!$CN211,AN$4=Inputs!$CO211),1,IF(OR(AND(AN$4=Inputs!$CN211+1,Inputs!$CN211=Inputs!$CO211),AND(AN$4=Inputs!$CN211+2,Inputs!$CN211=Inputs!$CO211)),0,IF(AN$4=Inputs!$CN211,0.8,IF(AN$4=Inputs!$CN211+1,0.6,IF(AN$4=Inputs!$CN211+2,0.4,IF(AN$4=Inputs!$CO211,0.2,IF(AND(AN$4&gt;=Inputs!$CL211,AN$4&lt;Inputs!$CM211),(AN$4-Inputs!$CL211+1)/(Inputs!$AI211+1),0)))))))))</f>
        <v>0</v>
      </c>
      <c r="AO214" s="27">
        <f>IF(AND(Inputs!$CO211=0,AO$4&gt;=Inputs!$CM211),1,IF(AND(AO$4&gt;=Inputs!$CM211,AO$4&lt;Inputs!$CN211),1,IF(AND(AO$4=Inputs!$CN211,AO$4=Inputs!$CO211),1,IF(OR(AND(AO$4=Inputs!$CN211+1,Inputs!$CN211=Inputs!$CO211),AND(AO$4=Inputs!$CN211+2,Inputs!$CN211=Inputs!$CO211)),0,IF(AO$4=Inputs!$CN211,0.8,IF(AO$4=Inputs!$CN211+1,0.6,IF(AO$4=Inputs!$CN211+2,0.4,IF(AO$4=Inputs!$CO211,0.2,IF(AND(AO$4&gt;=Inputs!$CL211,AO$4&lt;Inputs!$CM211),(AO$4-Inputs!$CL211+1)/(Inputs!$AI211+1),0)))))))))</f>
        <v>0</v>
      </c>
      <c r="AP214" s="27">
        <f>IF(AND(Inputs!$CO211=0,AP$4&gt;=Inputs!$CM211),1,IF(AND(AP$4&gt;=Inputs!$CM211,AP$4&lt;Inputs!$CN211),1,IF(AND(AP$4=Inputs!$CN211,AP$4=Inputs!$CO211),1,IF(OR(AND(AP$4=Inputs!$CN211+1,Inputs!$CN211=Inputs!$CO211),AND(AP$4=Inputs!$CN211+2,Inputs!$CN211=Inputs!$CO211)),0,IF(AP$4=Inputs!$CN211,0.8,IF(AP$4=Inputs!$CN211+1,0.6,IF(AP$4=Inputs!$CN211+2,0.4,IF(AP$4=Inputs!$CO211,0.2,IF(AND(AP$4&gt;=Inputs!$CL211,AP$4&lt;Inputs!$CM211),(AP$4-Inputs!$CL211+1)/(Inputs!$AI211+1),0)))))))))</f>
        <v>0</v>
      </c>
      <c r="AQ214" s="27">
        <f>IF(AND(Inputs!$CO211=0,AQ$4&gt;=Inputs!$CM211),1,IF(AND(AQ$4&gt;=Inputs!$CM211,AQ$4&lt;Inputs!$CN211),1,IF(AND(AQ$4=Inputs!$CN211,AQ$4=Inputs!$CO211),1,IF(OR(AND(AQ$4=Inputs!$CN211+1,Inputs!$CN211=Inputs!$CO211),AND(AQ$4=Inputs!$CN211+2,Inputs!$CN211=Inputs!$CO211)),0,IF(AQ$4=Inputs!$CN211,0.8,IF(AQ$4=Inputs!$CN211+1,0.6,IF(AQ$4=Inputs!$CN211+2,0.4,IF(AQ$4=Inputs!$CO211,0.2,IF(AND(AQ$4&gt;=Inputs!$CL211,AQ$4&lt;Inputs!$CM211),(AQ$4-Inputs!$CL211+1)/(Inputs!$AI211+1),0)))))))))</f>
        <v>0</v>
      </c>
      <c r="AR214" s="27">
        <f>IF(AND(Inputs!$CO211=0,AR$4&gt;=Inputs!$CM211),1,IF(AND(AR$4&gt;=Inputs!$CM211,AR$4&lt;Inputs!$CN211),1,IF(AND(AR$4=Inputs!$CN211,AR$4=Inputs!$CO211),1,IF(OR(AND(AR$4=Inputs!$CN211+1,Inputs!$CN211=Inputs!$CO211),AND(AR$4=Inputs!$CN211+2,Inputs!$CN211=Inputs!$CO211)),0,IF(AR$4=Inputs!$CN211,0.8,IF(AR$4=Inputs!$CN211+1,0.6,IF(AR$4=Inputs!$CN211+2,0.4,IF(AR$4=Inputs!$CO211,0.2,IF(AND(AR$4&gt;=Inputs!$CL211,AR$4&lt;Inputs!$CM211),(AR$4-Inputs!$CL211+1)/(Inputs!$AI211+1),0)))))))))</f>
        <v>0</v>
      </c>
      <c r="AS214" s="27">
        <f>IF(AND(Inputs!$CO211=0,AS$4&gt;=Inputs!$CM211),1,IF(AND(AS$4&gt;=Inputs!$CM211,AS$4&lt;Inputs!$CN211),1,IF(AND(AS$4=Inputs!$CN211,AS$4=Inputs!$CO211),1,IF(OR(AND(AS$4=Inputs!$CN211+1,Inputs!$CN211=Inputs!$CO211),AND(AS$4=Inputs!$CN211+2,Inputs!$CN211=Inputs!$CO211)),0,IF(AS$4=Inputs!$CN211,0.8,IF(AS$4=Inputs!$CN211+1,0.6,IF(AS$4=Inputs!$CN211+2,0.4,IF(AS$4=Inputs!$CO211,0.2,IF(AND(AS$4&gt;=Inputs!$CL211,AS$4&lt;Inputs!$CM211),(AS$4-Inputs!$CL211+1)/(Inputs!$AI211+1),0)))))))))</f>
        <v>0</v>
      </c>
      <c r="AT214" s="27">
        <f>IF(AND(Inputs!$CO211=0,AT$4&gt;=Inputs!$CM211),1,IF(AND(AT$4&gt;=Inputs!$CM211,AT$4&lt;Inputs!$CN211),1,IF(AND(AT$4=Inputs!$CN211,AT$4=Inputs!$CO211),1,IF(OR(AND(AT$4=Inputs!$CN211+1,Inputs!$CN211=Inputs!$CO211),AND(AT$4=Inputs!$CN211+2,Inputs!$CN211=Inputs!$CO211)),0,IF(AT$4=Inputs!$CN211,0.8,IF(AT$4=Inputs!$CN211+1,0.6,IF(AT$4=Inputs!$CN211+2,0.4,IF(AT$4=Inputs!$CO211,0.2,IF(AND(AT$4&gt;=Inputs!$CL211,AT$4&lt;Inputs!$CM211),(AT$4-Inputs!$CL211+1)/(Inputs!$AI211+1),0)))))))))</f>
        <v>0</v>
      </c>
      <c r="AU214" s="27">
        <f>IF(AND(Inputs!$CO211=0,AU$4&gt;=Inputs!$CM211),1,IF(AND(AU$4&gt;=Inputs!$CM211,AU$4&lt;Inputs!$CN211),1,IF(AND(AU$4=Inputs!$CN211,AU$4=Inputs!$CO211),1,IF(OR(AND(AU$4=Inputs!$CN211+1,Inputs!$CN211=Inputs!$CO211),AND(AU$4=Inputs!$CN211+2,Inputs!$CN211=Inputs!$CO211)),0,IF(AU$4=Inputs!$CN211,0.8,IF(AU$4=Inputs!$CN211+1,0.6,IF(AU$4=Inputs!$CN211+2,0.4,IF(AU$4=Inputs!$CO211,0.2,IF(AND(AU$4&gt;=Inputs!$CL211,AU$4&lt;Inputs!$CM211),(AU$4-Inputs!$CL211+1)/(Inputs!$AI211+1),0)))))))))</f>
        <v>0</v>
      </c>
      <c r="AV214" s="27">
        <f>IF(AND(Inputs!$CO211=0,AV$4&gt;=Inputs!$CM211),1,IF(AND(AV$4&gt;=Inputs!$CM211,AV$4&lt;Inputs!$CN211),1,IF(AND(AV$4=Inputs!$CN211,AV$4=Inputs!$CO211),1,IF(OR(AND(AV$4=Inputs!$CN211+1,Inputs!$CN211=Inputs!$CO211),AND(AV$4=Inputs!$CN211+2,Inputs!$CN211=Inputs!$CO211)),0,IF(AV$4=Inputs!$CN211,0.8,IF(AV$4=Inputs!$CN211+1,0.6,IF(AV$4=Inputs!$CN211+2,0.4,IF(AV$4=Inputs!$CO211,0.2,IF(AND(AV$4&gt;=Inputs!$CL211,AV$4&lt;Inputs!$CM211),(AV$4-Inputs!$CL211+1)/(Inputs!$AI211+1),0)))))))))</f>
        <v>0</v>
      </c>
      <c r="AW214" s="27">
        <f>IF(AND(Inputs!$CO211=0,AW$4&gt;=Inputs!$CM211),1,IF(AND(AW$4&gt;=Inputs!$CM211,AW$4&lt;Inputs!$CN211),1,IF(AND(AW$4=Inputs!$CN211,AW$4=Inputs!$CO211),1,IF(OR(AND(AW$4=Inputs!$CN211+1,Inputs!$CN211=Inputs!$CO211),AND(AW$4=Inputs!$CN211+2,Inputs!$CN211=Inputs!$CO211)),0,IF(AW$4=Inputs!$CN211,0.8,IF(AW$4=Inputs!$CN211+1,0.6,IF(AW$4=Inputs!$CN211+2,0.4,IF(AW$4=Inputs!$CO211,0.2,IF(AND(AW$4&gt;=Inputs!$CL211,AW$4&lt;Inputs!$CM211),(AW$4-Inputs!$CL211+1)/(Inputs!$AI211+1),0)))))))))</f>
        <v>0</v>
      </c>
      <c r="AX214" s="27">
        <f>IF(AND(Inputs!$CO211=0,AX$4&gt;=Inputs!$CM211),1,IF(AND(AX$4&gt;=Inputs!$CM211,AX$4&lt;Inputs!$CN211),1,IF(AND(AX$4=Inputs!$CN211,AX$4=Inputs!$CO211),1,IF(OR(AND(AX$4=Inputs!$CN211+1,Inputs!$CN211=Inputs!$CO211),AND(AX$4=Inputs!$CN211+2,Inputs!$CN211=Inputs!$CO211)),0,IF(AX$4=Inputs!$CN211,0.8,IF(AX$4=Inputs!$CN211+1,0.6,IF(AX$4=Inputs!$CN211+2,0.4,IF(AX$4=Inputs!$CO211,0.2,IF(AND(AX$4&gt;=Inputs!$CL211,AX$4&lt;Inputs!$CM211),(AX$4-Inputs!$CL211+1)/(Inputs!$AI211+1),0)))))))))</f>
        <v>0</v>
      </c>
      <c r="AY214" s="27">
        <f>IF(AND(Inputs!$CO211=0,AY$4&gt;=Inputs!$CM211),1,IF(AND(AY$4&gt;=Inputs!$CM211,AY$4&lt;Inputs!$CN211),1,IF(AND(AY$4=Inputs!$CN211,AY$4=Inputs!$CO211),1,IF(OR(AND(AY$4=Inputs!$CN211+1,Inputs!$CN211=Inputs!$CO211),AND(AY$4=Inputs!$CN211+2,Inputs!$CN211=Inputs!$CO211)),0,IF(AY$4=Inputs!$CN211,0.8,IF(AY$4=Inputs!$CN211+1,0.6,IF(AY$4=Inputs!$CN211+2,0.4,IF(AY$4=Inputs!$CO211,0.2,IF(AND(AY$4&gt;=Inputs!$CL211,AY$4&lt;Inputs!$CM211),(AY$4-Inputs!$CL211+1)/(Inputs!$AI211+1),0)))))))))</f>
        <v>0</v>
      </c>
      <c r="AZ214" s="27">
        <f>IF(AND(Inputs!$CO211=0,AZ$4&gt;=Inputs!$CM211),1,IF(AND(AZ$4&gt;=Inputs!$CM211,AZ$4&lt;Inputs!$CN211),1,IF(AND(AZ$4=Inputs!$CN211,AZ$4=Inputs!$CO211),1,IF(OR(AND(AZ$4=Inputs!$CN211+1,Inputs!$CN211=Inputs!$CO211),AND(AZ$4=Inputs!$CN211+2,Inputs!$CN211=Inputs!$CO211)),0,IF(AZ$4=Inputs!$CN211,0.8,IF(AZ$4=Inputs!$CN211+1,0.6,IF(AZ$4=Inputs!$CN211+2,0.4,IF(AZ$4=Inputs!$CO211,0.2,IF(AND(AZ$4&gt;=Inputs!$CL211,AZ$4&lt;Inputs!$CM211),(AZ$4-Inputs!$CL211+1)/(Inputs!$AI211+1),0)))))))))</f>
        <v>0</v>
      </c>
      <c r="BA214" s="27">
        <f>IF(AND(Inputs!$CO211=0,BA$4&gt;=Inputs!$CM211),1,IF(AND(BA$4&gt;=Inputs!$CM211,BA$4&lt;Inputs!$CN211),1,IF(AND(BA$4=Inputs!$CN211,BA$4=Inputs!$CO211),1,IF(OR(AND(BA$4=Inputs!$CN211+1,Inputs!$CN211=Inputs!$CO211),AND(BA$4=Inputs!$CN211+2,Inputs!$CN211=Inputs!$CO211)),0,IF(BA$4=Inputs!$CN211,0.8,IF(BA$4=Inputs!$CN211+1,0.6,IF(BA$4=Inputs!$CN211+2,0.4,IF(BA$4=Inputs!$CO211,0.2,IF(AND(BA$4&gt;=Inputs!$CL211,BA$4&lt;Inputs!$CM211),(BA$4-Inputs!$CL211+1)/(Inputs!$AI211+1),0)))))))))</f>
        <v>0</v>
      </c>
      <c r="BB214" s="27">
        <f>IF(AND(Inputs!$CO211=0,BB$4&gt;=Inputs!$CM211),1,IF(AND(BB$4&gt;=Inputs!$CM211,BB$4&lt;Inputs!$CN211),1,IF(AND(BB$4=Inputs!$CN211,BB$4=Inputs!$CO211),1,IF(OR(AND(BB$4=Inputs!$CN211+1,Inputs!$CN211=Inputs!$CO211),AND(BB$4=Inputs!$CN211+2,Inputs!$CN211=Inputs!$CO211)),0,IF(BB$4=Inputs!$CN211,0.8,IF(BB$4=Inputs!$CN211+1,0.6,IF(BB$4=Inputs!$CN211+2,0.4,IF(BB$4=Inputs!$CO211,0.2,IF(AND(BB$4&gt;=Inputs!$CL211,BB$4&lt;Inputs!$CM211),(BB$4-Inputs!$CL211+1)/(Inputs!$AI211+1),0)))))))))</f>
        <v>0</v>
      </c>
      <c r="BC214" s="27">
        <f>IF(AND(Inputs!$CO211=0,BC$4&gt;=Inputs!$CM211),1,IF(AND(BC$4&gt;=Inputs!$CM211,BC$4&lt;Inputs!$CN211),1,IF(AND(BC$4=Inputs!$CN211,BC$4=Inputs!$CO211),1,IF(OR(AND(BC$4=Inputs!$CN211+1,Inputs!$CN211=Inputs!$CO211),AND(BC$4=Inputs!$CN211+2,Inputs!$CN211=Inputs!$CO211)),0,IF(BC$4=Inputs!$CN211,0.8,IF(BC$4=Inputs!$CN211+1,0.6,IF(BC$4=Inputs!$CN211+2,0.4,IF(BC$4=Inputs!$CO211,0.2,IF(AND(BC$4&gt;=Inputs!$CL211,BC$4&lt;Inputs!$CM211),(BC$4-Inputs!$CL211+1)/(Inputs!$AI211+1),0)))))))))</f>
        <v>0</v>
      </c>
      <c r="BD214" s="27">
        <f>IF(AND(Inputs!$CO211=0,BD$4&gt;=Inputs!$CM211),1,IF(AND(BD$4&gt;=Inputs!$CM211,BD$4&lt;Inputs!$CN211),1,IF(AND(BD$4=Inputs!$CN211,BD$4=Inputs!$CO211),1,IF(OR(AND(BD$4=Inputs!$CN211+1,Inputs!$CN211=Inputs!$CO211),AND(BD$4=Inputs!$CN211+2,Inputs!$CN211=Inputs!$CO211)),0,IF(BD$4=Inputs!$CN211,0.8,IF(BD$4=Inputs!$CN211+1,0.6,IF(BD$4=Inputs!$CN211+2,0.4,IF(BD$4=Inputs!$CO211,0.2,IF(AND(BD$4&gt;=Inputs!$CL211,BD$4&lt;Inputs!$CM211),(BD$4-Inputs!$CL211+1)/(Inputs!$AI211+1),0)))))))))</f>
        <v>0</v>
      </c>
      <c r="BE214" s="27">
        <f>IF(AND(Inputs!$CO211=0,BE$4&gt;=Inputs!$CM211),1,IF(AND(BE$4&gt;=Inputs!$CM211,BE$4&lt;Inputs!$CN211),1,IF(AND(BE$4=Inputs!$CN211,BE$4=Inputs!$CO211),1,IF(OR(AND(BE$4=Inputs!$CN211+1,Inputs!$CN211=Inputs!$CO211),AND(BE$4=Inputs!$CN211+2,Inputs!$CN211=Inputs!$CO211)),0,IF(BE$4=Inputs!$CN211,0.8,IF(BE$4=Inputs!$CN211+1,0.6,IF(BE$4=Inputs!$CN211+2,0.4,IF(BE$4=Inputs!$CO211,0.2,IF(AND(BE$4&gt;=Inputs!$CL211,BE$4&lt;Inputs!$CM211),(BE$4-Inputs!$CL211+1)/(Inputs!$AI211+1),0)))))))))</f>
        <v>0</v>
      </c>
      <c r="BF214" s="27">
        <f>IF(AND(Inputs!$CO211=0,BF$4&gt;=Inputs!$CM211),1,IF(AND(BF$4&gt;=Inputs!$CM211,BF$4&lt;Inputs!$CN211),1,IF(AND(BF$4=Inputs!$CN211,BF$4=Inputs!$CO211),1,IF(OR(AND(BF$4=Inputs!$CN211+1,Inputs!$CN211=Inputs!$CO211),AND(BF$4=Inputs!$CN211+2,Inputs!$CN211=Inputs!$CO211)),0,IF(BF$4=Inputs!$CN211,0.8,IF(BF$4=Inputs!$CN211+1,0.6,IF(BF$4=Inputs!$CN211+2,0.4,IF(BF$4=Inputs!$CO211,0.2,IF(AND(BF$4&gt;=Inputs!$CL211,BF$4&lt;Inputs!$CM211),(BF$4-Inputs!$CL211+1)/(Inputs!$AI211+1),0)))))))))</f>
        <v>0</v>
      </c>
      <c r="BG214" s="27">
        <f>IF(AND(Inputs!$CO211=0,BG$4&gt;=Inputs!$CM211),1,IF(AND(BG$4&gt;=Inputs!$CM211,BG$4&lt;Inputs!$CN211),1,IF(AND(BG$4=Inputs!$CN211,BG$4=Inputs!$CO211),1,IF(OR(AND(BG$4=Inputs!$CN211+1,Inputs!$CN211=Inputs!$CO211),AND(BG$4=Inputs!$CN211+2,Inputs!$CN211=Inputs!$CO211)),0,IF(BG$4=Inputs!$CN211,0.8,IF(BG$4=Inputs!$CN211+1,0.6,IF(BG$4=Inputs!$CN211+2,0.4,IF(BG$4=Inputs!$CO211,0.2,IF(AND(BG$4&gt;=Inputs!$CL211,BG$4&lt;Inputs!$CM211),(BG$4-Inputs!$CL211+1)/(Inputs!$AI211+1),0)))))))))</f>
        <v>0</v>
      </c>
      <c r="BH214" s="27">
        <f>IF(AND(Inputs!$CO211=0,BH$4&gt;=Inputs!$CM211),1,IF(AND(BH$4&gt;=Inputs!$CM211,BH$4&lt;Inputs!$CN211),1,IF(AND(BH$4=Inputs!$CN211,BH$4=Inputs!$CO211),1,IF(OR(AND(BH$4=Inputs!$CN211+1,Inputs!$CN211=Inputs!$CO211),AND(BH$4=Inputs!$CN211+2,Inputs!$CN211=Inputs!$CO211)),0,IF(BH$4=Inputs!$CN211,0.8,IF(BH$4=Inputs!$CN211+1,0.6,IF(BH$4=Inputs!$CN211+2,0.4,IF(BH$4=Inputs!$CO211,0.2,IF(AND(BH$4&gt;=Inputs!$CL211,BH$4&lt;Inputs!$CM211),(BH$4-Inputs!$CL211+1)/(Inputs!$AI211+1),0)))))))))</f>
        <v>0</v>
      </c>
      <c r="BI214" s="27">
        <f>IF(AND(Inputs!$CO211=0,BI$4&gt;=Inputs!$CM211),1,IF(AND(BI$4&gt;=Inputs!$CM211,BI$4&lt;Inputs!$CN211),1,IF(AND(BI$4=Inputs!$CN211,BI$4=Inputs!$CO211),1,IF(OR(AND(BI$4=Inputs!$CN211+1,Inputs!$CN211=Inputs!$CO211),AND(BI$4=Inputs!$CN211+2,Inputs!$CN211=Inputs!$CO211)),0,IF(BI$4=Inputs!$CN211,0.8,IF(BI$4=Inputs!$CN211+1,0.6,IF(BI$4=Inputs!$CN211+2,0.4,IF(BI$4=Inputs!$CO211,0.2,IF(AND(BI$4&gt;=Inputs!$CL211,BI$4&lt;Inputs!$CM211),(BI$4-Inputs!$CL211+1)/(Inputs!$AI211+1),0)))))))))</f>
        <v>0</v>
      </c>
      <c r="BJ214" s="27">
        <f>IF(AND(Inputs!$CO211=0,BJ$4&gt;=Inputs!$CM211),1,IF(AND(BJ$4&gt;=Inputs!$CM211,BJ$4&lt;Inputs!$CN211),1,IF(AND(BJ$4=Inputs!$CN211,BJ$4=Inputs!$CO211),1,IF(OR(AND(BJ$4=Inputs!$CN211+1,Inputs!$CN211=Inputs!$CO211),AND(BJ$4=Inputs!$CN211+2,Inputs!$CN211=Inputs!$CO211)),0,IF(BJ$4=Inputs!$CN211,0.8,IF(BJ$4=Inputs!$CN211+1,0.6,IF(BJ$4=Inputs!$CN211+2,0.4,IF(BJ$4=Inputs!$CO211,0.2,IF(AND(BJ$4&gt;=Inputs!$CL211,BJ$4&lt;Inputs!$CM211),(BJ$4-Inputs!$CL211+1)/(Inputs!$AI211+1),0)))))))))</f>
        <v>0</v>
      </c>
      <c r="BK214" s="27">
        <f>IF(AND(Inputs!$CO211=0,BK$4&gt;=Inputs!$CM211),1,IF(AND(BK$4&gt;=Inputs!$CM211,BK$4&lt;Inputs!$CN211),1,IF(AND(BK$4=Inputs!$CN211,BK$4=Inputs!$CO211),1,IF(OR(AND(BK$4=Inputs!$CN211+1,Inputs!$CN211=Inputs!$CO211),AND(BK$4=Inputs!$CN211+2,Inputs!$CN211=Inputs!$CO211)),0,IF(BK$4=Inputs!$CN211,0.8,IF(BK$4=Inputs!$CN211+1,0.6,IF(BK$4=Inputs!$CN211+2,0.4,IF(BK$4=Inputs!$CO211,0.2,IF(AND(BK$4&gt;=Inputs!$CL211,BK$4&lt;Inputs!$CM211),(BK$4-Inputs!$CL211+1)/(Inputs!$AI211+1),0)))))))))</f>
        <v>0</v>
      </c>
      <c r="BL214" s="27">
        <f>IF(AND(Inputs!$CO211=0,BL$4&gt;=Inputs!$CM211),1,IF(AND(BL$4&gt;=Inputs!$CM211,BL$4&lt;Inputs!$CN211),1,IF(AND(BL$4=Inputs!$CN211,BL$4=Inputs!$CO211),1,IF(OR(AND(BL$4=Inputs!$CN211+1,Inputs!$CN211=Inputs!$CO211),AND(BL$4=Inputs!$CN211+2,Inputs!$CN211=Inputs!$CO211)),0,IF(BL$4=Inputs!$CN211,0.8,IF(BL$4=Inputs!$CN211+1,0.6,IF(BL$4=Inputs!$CN211+2,0.4,IF(BL$4=Inputs!$CO211,0.2,IF(AND(BL$4&gt;=Inputs!$CL211,BL$4&lt;Inputs!$CM211),(BL$4-Inputs!$CL211+1)/(Inputs!$AI211+1),0)))))))))</f>
        <v>0</v>
      </c>
      <c r="BM214" s="27">
        <f>IF(AND(Inputs!$CO211=0,BM$4&gt;=Inputs!$CM211),1,IF(AND(BM$4&gt;=Inputs!$CM211,BM$4&lt;Inputs!$CN211),1,IF(AND(BM$4=Inputs!$CN211,BM$4=Inputs!$CO211),1,IF(OR(AND(BM$4=Inputs!$CN211+1,Inputs!$CN211=Inputs!$CO211),AND(BM$4=Inputs!$CN211+2,Inputs!$CN211=Inputs!$CO211)),0,IF(BM$4=Inputs!$CN211,0.8,IF(BM$4=Inputs!$CN211+1,0.6,IF(BM$4=Inputs!$CN211+2,0.4,IF(BM$4=Inputs!$CO211,0.2,IF(AND(BM$4&gt;=Inputs!$CL211,BM$4&lt;Inputs!$CM211),(BM$4-Inputs!$CL211+1)/(Inputs!$AI211+1),0)))))))))</f>
        <v>0</v>
      </c>
      <c r="BO214" s="46" t="str">
        <f>IF(Inputs!$B211="","",(ROUND(Inputs!$BC211*AJ214,0)))</f>
        <v/>
      </c>
      <c r="BP214" s="46" t="str">
        <f>IF(Inputs!$B211="","",(ROUND(Inputs!$BC211*AK214,0)))</f>
        <v/>
      </c>
      <c r="BQ214" s="46" t="str">
        <f>IF(Inputs!$B211="","",(ROUND(Inputs!$BC211*AL214,0)))</f>
        <v/>
      </c>
      <c r="BR214" s="46" t="str">
        <f>IF(Inputs!$B211="","",(ROUND(Inputs!$BC211*AM214,0)))</f>
        <v/>
      </c>
      <c r="BS214" s="46" t="str">
        <f>IF(Inputs!$B211="","",(ROUND(Inputs!$BC211*AN214,0)))</f>
        <v/>
      </c>
      <c r="BT214" s="46" t="str">
        <f>IF(Inputs!$B211="","",(ROUND(Inputs!$BC211*AO214,0)))</f>
        <v/>
      </c>
      <c r="BU214" s="46" t="str">
        <f>IF(Inputs!$B211="","",(ROUND(Inputs!$BC211*AP214,0)))</f>
        <v/>
      </c>
      <c r="BV214" s="46" t="str">
        <f>IF(Inputs!$B211="","",(ROUND(Inputs!$BC211*AQ214,0)))</f>
        <v/>
      </c>
      <c r="BW214" s="46" t="str">
        <f>IF(Inputs!$B211="","",(ROUND(Inputs!$BC211*AR214,0)))</f>
        <v/>
      </c>
      <c r="BX214" s="46" t="str">
        <f>IF(Inputs!$B211="","",(ROUND(Inputs!$BC211*AS214,0)))</f>
        <v/>
      </c>
      <c r="BY214" s="46" t="str">
        <f>IF(Inputs!$B211="","",(ROUND(Inputs!$BC211*AT214,0)))</f>
        <v/>
      </c>
      <c r="BZ214" s="46" t="str">
        <f>IF(Inputs!$B211="","",(ROUND(Inputs!$BC211*AU214,0)))</f>
        <v/>
      </c>
      <c r="CA214" s="46" t="str">
        <f>IF(Inputs!$B211="","",(ROUND(Inputs!$BC211*AV214,0)))</f>
        <v/>
      </c>
      <c r="CB214" s="46" t="str">
        <f>IF(Inputs!$B211="","",(ROUND(Inputs!$BC211*AW214,0)))</f>
        <v/>
      </c>
      <c r="CC214" s="46" t="str">
        <f>IF(Inputs!$B211="","",(ROUND(Inputs!$BC211*AX214,0)))</f>
        <v/>
      </c>
      <c r="CD214" s="46" t="str">
        <f>IF(Inputs!$B211="","",(ROUND(Inputs!$BC211*AY214,0)))</f>
        <v/>
      </c>
      <c r="CE214" s="46" t="str">
        <f>IF(Inputs!$B211="","",(ROUND(Inputs!$BC211*AZ214,0)))</f>
        <v/>
      </c>
      <c r="CF214" s="46" t="str">
        <f>IF(Inputs!$B211="","",(ROUND(Inputs!$BC211*BA214,0)))</f>
        <v/>
      </c>
      <c r="CG214" s="46" t="str">
        <f>IF(Inputs!$B211="","",(ROUND(Inputs!$BC211*BB214,0)))</f>
        <v/>
      </c>
      <c r="CH214" s="46" t="str">
        <f>IF(Inputs!$B211="","",(ROUND(Inputs!$BC211*BC214,0)))</f>
        <v/>
      </c>
      <c r="CI214" s="46" t="str">
        <f>IF(Inputs!$B211="","",(ROUND(Inputs!$BC211*BD214,0)))</f>
        <v/>
      </c>
      <c r="CJ214" s="46" t="str">
        <f>IF(Inputs!$B211="","",(ROUND(Inputs!$BC211*BE214,0)))</f>
        <v/>
      </c>
      <c r="CK214" s="46" t="str">
        <f>IF(Inputs!$B211="","",(ROUND(Inputs!$BC211*BF214,0)))</f>
        <v/>
      </c>
      <c r="CL214" s="46" t="str">
        <f>IF(Inputs!$B211="","",(ROUND(Inputs!$BC211*BG214,0)))</f>
        <v/>
      </c>
      <c r="CM214" s="46" t="str">
        <f>IF(Inputs!$B211="","",(ROUND(Inputs!$BC211*BH214,0)))</f>
        <v/>
      </c>
      <c r="CN214" s="46" t="str">
        <f>IF(Inputs!$B211="","",(ROUND(Inputs!$BC211*BI214,0)))</f>
        <v/>
      </c>
      <c r="CO214" s="46" t="str">
        <f>IF(Inputs!$B211="","",(ROUND(Inputs!$BC211*BJ214,0)))</f>
        <v/>
      </c>
      <c r="CP214" s="46" t="str">
        <f>IF(Inputs!$B211="","",(ROUND(Inputs!$BC211*BK214,0)))</f>
        <v/>
      </c>
      <c r="CQ214" s="46" t="str">
        <f>IF(Inputs!$B211="","",(ROUND(Inputs!$BC211*BL214,0)))</f>
        <v/>
      </c>
      <c r="CR214" s="46" t="str">
        <f>IF(Inputs!$B211="","",(ROUND(Inputs!$BC211*BM214,0)))</f>
        <v/>
      </c>
      <c r="CV214" s="46" t="str">
        <f>IF(A214="","",IF(AND(CV$4&lt;=Inputs!$CQ211,CV$4&gt;=Inputs!$CP211),Inputs!$AR211/(Inputs!$CQ211-Inputs!$CP211+1),0)+IF(CV$4=Inputs!$CL211,Inputs!$BD211,0))</f>
        <v/>
      </c>
      <c r="CW214" s="46" t="str">
        <f>IF(B214="","",IF(AND(CW$4&lt;=Inputs!$CQ211,CW$4&gt;=Inputs!$CP211),Inputs!$AR211/(Inputs!$CQ211-Inputs!$CP211+1),0)+IF(CW$4=Inputs!$CL211,Inputs!$BD211,0))</f>
        <v/>
      </c>
      <c r="CX214" s="46" t="str">
        <f>IF(C214="","",IF(AND(CX$4&lt;=Inputs!$CQ211,CX$4&gt;=Inputs!$CP211),Inputs!$AR211/(Inputs!$CQ211-Inputs!$CP211+1),0)+IF(CX$4=Inputs!$CL211,Inputs!$BD211,0))</f>
        <v/>
      </c>
      <c r="CY214" s="46" t="str">
        <f>IF(D214="","",IF(AND(CY$4&lt;=Inputs!$CQ211,CY$4&gt;=Inputs!$CP211),Inputs!$AR211/(Inputs!$CQ211-Inputs!$CP211+1),0)+IF(CY$4=Inputs!$CL211,Inputs!$BD211,0))</f>
        <v/>
      </c>
      <c r="CZ214" s="46" t="str">
        <f>IF(E214="","",IF(AND(CZ$4&lt;=Inputs!$CQ211,CZ$4&gt;=Inputs!$CP211),Inputs!$AR211/(Inputs!$CQ211-Inputs!$CP211+1),0)+IF(CZ$4=Inputs!$CL211,Inputs!$BD211,0))</f>
        <v/>
      </c>
      <c r="DA214" s="46" t="str">
        <f>IF(F214="","",IF(AND(DA$4&lt;=Inputs!$CQ211,DA$4&gt;=Inputs!$CP211),Inputs!$AR211/(Inputs!$CQ211-Inputs!$CP211+1),0)+IF(DA$4=Inputs!$CL211,Inputs!$BD211,0))</f>
        <v/>
      </c>
      <c r="DB214" s="46" t="str">
        <f>IF(G214="","",IF(AND(DB$4&lt;=Inputs!$CQ211,DB$4&gt;=Inputs!$CP211),Inputs!$AR211/(Inputs!$CQ211-Inputs!$CP211+1),0)+IF(DB$4=Inputs!$CL211,Inputs!$BD211,0))</f>
        <v/>
      </c>
      <c r="DC214" s="46" t="str">
        <f>IF(H214="","",IF(AND(DC$4&lt;=Inputs!$CQ211,DC$4&gt;=Inputs!$CP211),Inputs!$AR211/(Inputs!$CQ211-Inputs!$CP211+1),0)+IF(DC$4=Inputs!$CL211,Inputs!$BD211,0))</f>
        <v/>
      </c>
      <c r="DD214" s="46" t="str">
        <f>IF(I214="","",IF(AND(DD$4&lt;=Inputs!$CQ211,DD$4&gt;=Inputs!$CP211),Inputs!$AR211/(Inputs!$CQ211-Inputs!$CP211+1),0)+IF(DD$4=Inputs!$CL211,Inputs!$BD211,0))</f>
        <v/>
      </c>
      <c r="DE214" s="46" t="str">
        <f>IF(J214="","",IF(AND(DE$4&lt;=Inputs!$CQ211,DE$4&gt;=Inputs!$CP211),Inputs!$AR211/(Inputs!$CQ211-Inputs!$CP211+1),0)+IF(DE$4=Inputs!$CL211,Inputs!$BD211,0))</f>
        <v/>
      </c>
      <c r="DF214" s="46" t="str">
        <f>IF(K214="","",IF(AND(DF$4&lt;=Inputs!$CQ211,DF$4&gt;=Inputs!$CP211),Inputs!$AR211/(Inputs!$CQ211-Inputs!$CP211+1),0)+IF(DF$4=Inputs!$CL211,Inputs!$BD211,0))</f>
        <v/>
      </c>
      <c r="DG214" s="46" t="str">
        <f>IF(L214="","",IF(AND(DG$4&lt;=Inputs!$CQ211,DG$4&gt;=Inputs!$CP211),Inputs!$AR211/(Inputs!$CQ211-Inputs!$CP211+1),0)+IF(DG$4=Inputs!$CL211,Inputs!$BD211,0))</f>
        <v/>
      </c>
      <c r="DH214" s="46" t="str">
        <f>IF(M214="","",IF(AND(DH$4&lt;=Inputs!$CQ211,DH$4&gt;=Inputs!$CP211),Inputs!$AR211/(Inputs!$CQ211-Inputs!$CP211+1),0)+IF(DH$4=Inputs!$CL211,Inputs!$BD211,0))</f>
        <v/>
      </c>
      <c r="DI214" s="46" t="str">
        <f>IF(N214="","",IF(AND(DI$4&lt;=Inputs!$CQ211,DI$4&gt;=Inputs!$CP211),Inputs!$AR211/(Inputs!$CQ211-Inputs!$CP211+1),0)+IF(DI$4=Inputs!$CL211,Inputs!$BD211,0))</f>
        <v/>
      </c>
      <c r="DJ214" s="46" t="str">
        <f>IF(O214="","",IF(AND(DJ$4&lt;=Inputs!$CQ211,DJ$4&gt;=Inputs!$CP211),Inputs!$AR211/(Inputs!$CQ211-Inputs!$CP211+1),0)+IF(DJ$4=Inputs!$CL211,Inputs!$BD211,0))</f>
        <v/>
      </c>
      <c r="DK214" s="46" t="str">
        <f>IF(P214="","",IF(AND(DK$4&lt;=Inputs!$CQ211,DK$4&gt;=Inputs!$CP211),Inputs!$AR211/(Inputs!$CQ211-Inputs!$CP211+1),0)+IF(DK$4=Inputs!$CL211,Inputs!$BD211,0))</f>
        <v/>
      </c>
      <c r="DL214" s="46" t="str">
        <f>IF(Q214="","",IF(AND(DL$4&lt;=Inputs!$CQ211,DL$4&gt;=Inputs!$CP211),Inputs!$AR211/(Inputs!$CQ211-Inputs!$CP211+1),0)+IF(DL$4=Inputs!$CL211,Inputs!$BD211,0))</f>
        <v/>
      </c>
      <c r="DM214" s="46" t="str">
        <f>IF(R214="","",IF(AND(DM$4&lt;=Inputs!$CQ211,DM$4&gt;=Inputs!$CP211),Inputs!$AR211/(Inputs!$CQ211-Inputs!$CP211+1),0)+IF(DM$4=Inputs!$CL211,Inputs!$BD211,0))</f>
        <v/>
      </c>
      <c r="DN214" s="46" t="str">
        <f>IF(S214="","",IF(AND(DN$4&lt;=Inputs!$CQ211,DN$4&gt;=Inputs!$CP211),Inputs!$AR211/(Inputs!$CQ211-Inputs!$CP211+1),0)+IF(DN$4=Inputs!$CL211,Inputs!$BD211,0))</f>
        <v/>
      </c>
      <c r="DO214" s="46" t="str">
        <f>IF(T214="","",IF(AND(DO$4&lt;=Inputs!$CQ211,DO$4&gt;=Inputs!$CP211),Inputs!$AR211/(Inputs!$CQ211-Inputs!$CP211+1),0)+IF(DO$4=Inputs!$CL211,Inputs!$BD211,0))</f>
        <v/>
      </c>
      <c r="DP214" s="46" t="str">
        <f>IF(U214="","",IF(AND(DP$4&lt;=Inputs!$CQ211,DP$4&gt;=Inputs!$CP211),Inputs!$AR211/(Inputs!$CQ211-Inputs!$CP211+1),0)+IF(DP$4=Inputs!$CL211,Inputs!$BD211,0))</f>
        <v/>
      </c>
      <c r="DQ214" s="46" t="str">
        <f>IF(V214="","",IF(AND(DQ$4&lt;=Inputs!$CQ211,DQ$4&gt;=Inputs!$CP211),Inputs!$AR211/(Inputs!$CQ211-Inputs!$CP211+1),0)+IF(DQ$4=Inputs!$CL211,Inputs!$BD211,0))</f>
        <v/>
      </c>
      <c r="DR214" s="46" t="str">
        <f>IF(W214="","",IF(AND(DR$4&lt;=Inputs!$CQ211,DR$4&gt;=Inputs!$CP211),Inputs!$AR211/(Inputs!$CQ211-Inputs!$CP211+1),0)+IF(DR$4=Inputs!$CL211,Inputs!$BD211,0))</f>
        <v/>
      </c>
      <c r="DS214" s="46" t="str">
        <f>IF(X214="","",IF(AND(DS$4&lt;=Inputs!$CQ211,DS$4&gt;=Inputs!$CP211),Inputs!$AR211/(Inputs!$CQ211-Inputs!$CP211+1),0)+IF(DS$4=Inputs!$CL211,Inputs!$BD211,0))</f>
        <v/>
      </c>
      <c r="DT214" s="46" t="str">
        <f>IF(Y214="","",IF(AND(DT$4&lt;=Inputs!$CQ211,DT$4&gt;=Inputs!$CP211),Inputs!$AR211/(Inputs!$CQ211-Inputs!$CP211+1),0)+IF(DT$4=Inputs!$CL211,Inputs!$BD211,0))</f>
        <v/>
      </c>
      <c r="DU214" s="46" t="str">
        <f>IF(Z214="","",IF(AND(DU$4&lt;=Inputs!$CQ211,DU$4&gt;=Inputs!$CP211),Inputs!$AR211/(Inputs!$CQ211-Inputs!$CP211+1),0)+IF(DU$4=Inputs!$CL211,Inputs!$BD211,0))</f>
        <v/>
      </c>
      <c r="DV214" s="46" t="str">
        <f>IF(AA214="","",IF(AND(DV$4&lt;=Inputs!$CQ211,DV$4&gt;=Inputs!$CP211),Inputs!$AR211/(Inputs!$CQ211-Inputs!$CP211+1),0)+IF(DV$4=Inputs!$CL211,Inputs!$BD211,0))</f>
        <v/>
      </c>
      <c r="DW214" s="46" t="str">
        <f>IF(AB214="","",IF(AND(DW$4&lt;=Inputs!$CQ211,DW$4&gt;=Inputs!$CP211),Inputs!$AR211/(Inputs!$CQ211-Inputs!$CP211+1),0)+IF(DW$4=Inputs!$CL211,Inputs!$BD211,0))</f>
        <v/>
      </c>
      <c r="DX214" s="46" t="str">
        <f>IF(AC214="","",IF(AND(DX$4&lt;=Inputs!$CQ211,DX$4&gt;=Inputs!$CP211),Inputs!$AR211/(Inputs!$CQ211-Inputs!$CP211+1),0)+IF(DX$4=Inputs!$CL211,Inputs!$BD211,0))</f>
        <v/>
      </c>
      <c r="DY214" s="46" t="str">
        <f>IF(AD214="","",IF(AND(DY$4&lt;=Inputs!$CQ211,DY$4&gt;=Inputs!$CP211),Inputs!$AR211/(Inputs!$CQ211-Inputs!$CP211+1),0)+IF(DY$4=Inputs!$CL211,Inputs!$BD211,0))</f>
        <v/>
      </c>
      <c r="DZ214" s="46" t="str">
        <f t="shared" si="10"/>
        <v/>
      </c>
    </row>
    <row r="215" spans="1:130">
      <c r="A215" s="7" t="str">
        <f>IF(Inputs!A212="","",Inputs!A212)</f>
        <v/>
      </c>
      <c r="B215" t="str">
        <f>IF(Inputs!B212="","",Inputs!B212)</f>
        <v/>
      </c>
      <c r="C215" s="46" t="str">
        <f>IF(Inputs!$B212="","",BO215-CV215)</f>
        <v/>
      </c>
      <c r="D215" s="46" t="str">
        <f>IF(Inputs!$B212="","",BP215-CW215)</f>
        <v/>
      </c>
      <c r="E215" s="46" t="str">
        <f>IF(Inputs!$B212="","",BQ215-CX215)</f>
        <v/>
      </c>
      <c r="F215" s="46" t="str">
        <f>IF(Inputs!$B212="","",BR215-CY215)</f>
        <v/>
      </c>
      <c r="G215" s="46" t="str">
        <f>IF(Inputs!$B212="","",BS215-CZ215)</f>
        <v/>
      </c>
      <c r="H215" s="46" t="str">
        <f>IF(Inputs!$B212="","",BT215-DA215)</f>
        <v/>
      </c>
      <c r="I215" s="46" t="str">
        <f>IF(Inputs!$B212="","",BU215-DB215)</f>
        <v/>
      </c>
      <c r="J215" s="46" t="str">
        <f>IF(Inputs!$B212="","",BV215-DC215)</f>
        <v/>
      </c>
      <c r="K215" s="46" t="str">
        <f>IF(Inputs!$B212="","",BW215-DD215)</f>
        <v/>
      </c>
      <c r="L215" s="46" t="str">
        <f>IF(Inputs!$B212="","",BX215-DE215)</f>
        <v/>
      </c>
      <c r="M215" s="46" t="str">
        <f>IF(Inputs!$B212="","",BY215-DF215)</f>
        <v/>
      </c>
      <c r="N215" s="46" t="str">
        <f>IF(Inputs!$B212="","",BZ215-DG215)</f>
        <v/>
      </c>
      <c r="O215" s="46" t="str">
        <f>IF(Inputs!$B212="","",CA215-DH215)</f>
        <v/>
      </c>
      <c r="P215" s="46" t="str">
        <f>IF(Inputs!$B212="","",CB215-DI215)</f>
        <v/>
      </c>
      <c r="Q215" s="46" t="str">
        <f>IF(Inputs!$B212="","",CC215-DJ215)</f>
        <v/>
      </c>
      <c r="R215" s="46" t="str">
        <f>IF(Inputs!$B212="","",CD215-DK215)</f>
        <v/>
      </c>
      <c r="S215" s="46" t="str">
        <f>IF(Inputs!$B212="","",CE215-DL215)</f>
        <v/>
      </c>
      <c r="T215" s="46" t="str">
        <f>IF(Inputs!$B212="","",CF215-DM215)</f>
        <v/>
      </c>
      <c r="U215" s="46" t="str">
        <f>IF(Inputs!$B212="","",CG215-DN215)</f>
        <v/>
      </c>
      <c r="V215" s="46" t="str">
        <f>IF(Inputs!$B212="","",CH215-DO215)</f>
        <v/>
      </c>
      <c r="W215" s="46" t="str">
        <f>IF(Inputs!$B212="","",CI215-DP215)</f>
        <v/>
      </c>
      <c r="X215" s="46" t="str">
        <f>IF(Inputs!$B212="","",CJ215-DQ215)</f>
        <v/>
      </c>
      <c r="Y215" s="46" t="str">
        <f>IF(Inputs!$B212="","",CK215-DR215)</f>
        <v/>
      </c>
      <c r="Z215" s="46" t="str">
        <f>IF(Inputs!$B212="","",CL215-DS215)</f>
        <v/>
      </c>
      <c r="AA215" s="46" t="str">
        <f>IF(Inputs!$B212="","",CM215-DT215)</f>
        <v/>
      </c>
      <c r="AB215" s="46" t="str">
        <f>IF(Inputs!$B212="","",CN215-DU215)</f>
        <v/>
      </c>
      <c r="AC215" s="46" t="str">
        <f>IF(Inputs!$B212="","",CO215-DV215)</f>
        <v/>
      </c>
      <c r="AD215" s="46" t="str">
        <f>IF(Inputs!$B212="","",CP215-DW215)</f>
        <v/>
      </c>
      <c r="AE215" s="46" t="str">
        <f>IF(Inputs!$B212="","",CQ215-DX215)</f>
        <v/>
      </c>
      <c r="AF215" s="46" t="str">
        <f>IF(Inputs!$B212="","",CR215-DY215)</f>
        <v/>
      </c>
      <c r="AG215" s="50" t="str">
        <f t="shared" si="11"/>
        <v/>
      </c>
      <c r="AH215" s="50"/>
      <c r="AJ215" s="27">
        <f>IF(AND(Inputs!$CO212=0,AJ$4&gt;=Inputs!$CM212),1,IF(AND(AJ$4&gt;=Inputs!$CM212,AJ$4&lt;Inputs!$CN212),1,IF(AND(AJ$4=Inputs!$CN212,AJ$4=Inputs!$CO212),1,IF(OR(AND(AJ$4=Inputs!$CN212+1,Inputs!$CN212=Inputs!$CO212),AND(AJ$4=Inputs!$CN212+2,Inputs!$CN212=Inputs!$CO212)),0,IF(AJ$4=Inputs!$CN212,0.8,IF(AJ$4=Inputs!$CN212+1,0.6,IF(AJ$4=Inputs!$CN212+2,0.4,IF(AJ$4=Inputs!$CO212,0.2,IF(AND(AJ$4&gt;=Inputs!$CL212,AJ$4&lt;Inputs!$CM212),(AJ$4-Inputs!$CL212+1)/(Inputs!$AI212+1),0)))))))))</f>
        <v>0</v>
      </c>
      <c r="AK215" s="27">
        <f>IF(AND(Inputs!$CO212=0,AK$4&gt;=Inputs!$CM212),1,IF(AND(AK$4&gt;=Inputs!$CM212,AK$4&lt;Inputs!$CN212),1,IF(AND(AK$4=Inputs!$CN212,AK$4=Inputs!$CO212),1,IF(OR(AND(AK$4=Inputs!$CN212+1,Inputs!$CN212=Inputs!$CO212),AND(AK$4=Inputs!$CN212+2,Inputs!$CN212=Inputs!$CO212)),0,IF(AK$4=Inputs!$CN212,0.8,IF(AK$4=Inputs!$CN212+1,0.6,IF(AK$4=Inputs!$CN212+2,0.4,IF(AK$4=Inputs!$CO212,0.2,IF(AND(AK$4&gt;=Inputs!$CL212,AK$4&lt;Inputs!$CM212),(AK$4-Inputs!$CL212+1)/(Inputs!$AI212+1),0)))))))))</f>
        <v>0</v>
      </c>
      <c r="AL215" s="27">
        <f>IF(AND(Inputs!$CO212=0,AL$4&gt;=Inputs!$CM212),1,IF(AND(AL$4&gt;=Inputs!$CM212,AL$4&lt;Inputs!$CN212),1,IF(AND(AL$4=Inputs!$CN212,AL$4=Inputs!$CO212),1,IF(OR(AND(AL$4=Inputs!$CN212+1,Inputs!$CN212=Inputs!$CO212),AND(AL$4=Inputs!$CN212+2,Inputs!$CN212=Inputs!$CO212)),0,IF(AL$4=Inputs!$CN212,0.8,IF(AL$4=Inputs!$CN212+1,0.6,IF(AL$4=Inputs!$CN212+2,0.4,IF(AL$4=Inputs!$CO212,0.2,IF(AND(AL$4&gt;=Inputs!$CL212,AL$4&lt;Inputs!$CM212),(AL$4-Inputs!$CL212+1)/(Inputs!$AI212+1),0)))))))))</f>
        <v>0</v>
      </c>
      <c r="AM215" s="27">
        <f>IF(AND(Inputs!$CO212=0,AM$4&gt;=Inputs!$CM212),1,IF(AND(AM$4&gt;=Inputs!$CM212,AM$4&lt;Inputs!$CN212),1,IF(AND(AM$4=Inputs!$CN212,AM$4=Inputs!$CO212),1,IF(OR(AND(AM$4=Inputs!$CN212+1,Inputs!$CN212=Inputs!$CO212),AND(AM$4=Inputs!$CN212+2,Inputs!$CN212=Inputs!$CO212)),0,IF(AM$4=Inputs!$CN212,0.8,IF(AM$4=Inputs!$CN212+1,0.6,IF(AM$4=Inputs!$CN212+2,0.4,IF(AM$4=Inputs!$CO212,0.2,IF(AND(AM$4&gt;=Inputs!$CL212,AM$4&lt;Inputs!$CM212),(AM$4-Inputs!$CL212+1)/(Inputs!$AI212+1),0)))))))))</f>
        <v>0</v>
      </c>
      <c r="AN215" s="27">
        <f>IF(AND(Inputs!$CO212=0,AN$4&gt;=Inputs!$CM212),1,IF(AND(AN$4&gt;=Inputs!$CM212,AN$4&lt;Inputs!$CN212),1,IF(AND(AN$4=Inputs!$CN212,AN$4=Inputs!$CO212),1,IF(OR(AND(AN$4=Inputs!$CN212+1,Inputs!$CN212=Inputs!$CO212),AND(AN$4=Inputs!$CN212+2,Inputs!$CN212=Inputs!$CO212)),0,IF(AN$4=Inputs!$CN212,0.8,IF(AN$4=Inputs!$CN212+1,0.6,IF(AN$4=Inputs!$CN212+2,0.4,IF(AN$4=Inputs!$CO212,0.2,IF(AND(AN$4&gt;=Inputs!$CL212,AN$4&lt;Inputs!$CM212),(AN$4-Inputs!$CL212+1)/(Inputs!$AI212+1),0)))))))))</f>
        <v>0</v>
      </c>
      <c r="AO215" s="27">
        <f>IF(AND(Inputs!$CO212=0,AO$4&gt;=Inputs!$CM212),1,IF(AND(AO$4&gt;=Inputs!$CM212,AO$4&lt;Inputs!$CN212),1,IF(AND(AO$4=Inputs!$CN212,AO$4=Inputs!$CO212),1,IF(OR(AND(AO$4=Inputs!$CN212+1,Inputs!$CN212=Inputs!$CO212),AND(AO$4=Inputs!$CN212+2,Inputs!$CN212=Inputs!$CO212)),0,IF(AO$4=Inputs!$CN212,0.8,IF(AO$4=Inputs!$CN212+1,0.6,IF(AO$4=Inputs!$CN212+2,0.4,IF(AO$4=Inputs!$CO212,0.2,IF(AND(AO$4&gt;=Inputs!$CL212,AO$4&lt;Inputs!$CM212),(AO$4-Inputs!$CL212+1)/(Inputs!$AI212+1),0)))))))))</f>
        <v>0</v>
      </c>
      <c r="AP215" s="27">
        <f>IF(AND(Inputs!$CO212=0,AP$4&gt;=Inputs!$CM212),1,IF(AND(AP$4&gt;=Inputs!$CM212,AP$4&lt;Inputs!$CN212),1,IF(AND(AP$4=Inputs!$CN212,AP$4=Inputs!$CO212),1,IF(OR(AND(AP$4=Inputs!$CN212+1,Inputs!$CN212=Inputs!$CO212),AND(AP$4=Inputs!$CN212+2,Inputs!$CN212=Inputs!$CO212)),0,IF(AP$4=Inputs!$CN212,0.8,IF(AP$4=Inputs!$CN212+1,0.6,IF(AP$4=Inputs!$CN212+2,0.4,IF(AP$4=Inputs!$CO212,0.2,IF(AND(AP$4&gt;=Inputs!$CL212,AP$4&lt;Inputs!$CM212),(AP$4-Inputs!$CL212+1)/(Inputs!$AI212+1),0)))))))))</f>
        <v>0</v>
      </c>
      <c r="AQ215" s="27">
        <f>IF(AND(Inputs!$CO212=0,AQ$4&gt;=Inputs!$CM212),1,IF(AND(AQ$4&gt;=Inputs!$CM212,AQ$4&lt;Inputs!$CN212),1,IF(AND(AQ$4=Inputs!$CN212,AQ$4=Inputs!$CO212),1,IF(OR(AND(AQ$4=Inputs!$CN212+1,Inputs!$CN212=Inputs!$CO212),AND(AQ$4=Inputs!$CN212+2,Inputs!$CN212=Inputs!$CO212)),0,IF(AQ$4=Inputs!$CN212,0.8,IF(AQ$4=Inputs!$CN212+1,0.6,IF(AQ$4=Inputs!$CN212+2,0.4,IF(AQ$4=Inputs!$CO212,0.2,IF(AND(AQ$4&gt;=Inputs!$CL212,AQ$4&lt;Inputs!$CM212),(AQ$4-Inputs!$CL212+1)/(Inputs!$AI212+1),0)))))))))</f>
        <v>0</v>
      </c>
      <c r="AR215" s="27">
        <f>IF(AND(Inputs!$CO212=0,AR$4&gt;=Inputs!$CM212),1,IF(AND(AR$4&gt;=Inputs!$CM212,AR$4&lt;Inputs!$CN212),1,IF(AND(AR$4=Inputs!$CN212,AR$4=Inputs!$CO212),1,IF(OR(AND(AR$4=Inputs!$CN212+1,Inputs!$CN212=Inputs!$CO212),AND(AR$4=Inputs!$CN212+2,Inputs!$CN212=Inputs!$CO212)),0,IF(AR$4=Inputs!$CN212,0.8,IF(AR$4=Inputs!$CN212+1,0.6,IF(AR$4=Inputs!$CN212+2,0.4,IF(AR$4=Inputs!$CO212,0.2,IF(AND(AR$4&gt;=Inputs!$CL212,AR$4&lt;Inputs!$CM212),(AR$4-Inputs!$CL212+1)/(Inputs!$AI212+1),0)))))))))</f>
        <v>0</v>
      </c>
      <c r="AS215" s="27">
        <f>IF(AND(Inputs!$CO212=0,AS$4&gt;=Inputs!$CM212),1,IF(AND(AS$4&gt;=Inputs!$CM212,AS$4&lt;Inputs!$CN212),1,IF(AND(AS$4=Inputs!$CN212,AS$4=Inputs!$CO212),1,IF(OR(AND(AS$4=Inputs!$CN212+1,Inputs!$CN212=Inputs!$CO212),AND(AS$4=Inputs!$CN212+2,Inputs!$CN212=Inputs!$CO212)),0,IF(AS$4=Inputs!$CN212,0.8,IF(AS$4=Inputs!$CN212+1,0.6,IF(AS$4=Inputs!$CN212+2,0.4,IF(AS$4=Inputs!$CO212,0.2,IF(AND(AS$4&gt;=Inputs!$CL212,AS$4&lt;Inputs!$CM212),(AS$4-Inputs!$CL212+1)/(Inputs!$AI212+1),0)))))))))</f>
        <v>0</v>
      </c>
      <c r="AT215" s="27">
        <f>IF(AND(Inputs!$CO212=0,AT$4&gt;=Inputs!$CM212),1,IF(AND(AT$4&gt;=Inputs!$CM212,AT$4&lt;Inputs!$CN212),1,IF(AND(AT$4=Inputs!$CN212,AT$4=Inputs!$CO212),1,IF(OR(AND(AT$4=Inputs!$CN212+1,Inputs!$CN212=Inputs!$CO212),AND(AT$4=Inputs!$CN212+2,Inputs!$CN212=Inputs!$CO212)),0,IF(AT$4=Inputs!$CN212,0.8,IF(AT$4=Inputs!$CN212+1,0.6,IF(AT$4=Inputs!$CN212+2,0.4,IF(AT$4=Inputs!$CO212,0.2,IF(AND(AT$4&gt;=Inputs!$CL212,AT$4&lt;Inputs!$CM212),(AT$4-Inputs!$CL212+1)/(Inputs!$AI212+1),0)))))))))</f>
        <v>0</v>
      </c>
      <c r="AU215" s="27">
        <f>IF(AND(Inputs!$CO212=0,AU$4&gt;=Inputs!$CM212),1,IF(AND(AU$4&gt;=Inputs!$CM212,AU$4&lt;Inputs!$CN212),1,IF(AND(AU$4=Inputs!$CN212,AU$4=Inputs!$CO212),1,IF(OR(AND(AU$4=Inputs!$CN212+1,Inputs!$CN212=Inputs!$CO212),AND(AU$4=Inputs!$CN212+2,Inputs!$CN212=Inputs!$CO212)),0,IF(AU$4=Inputs!$CN212,0.8,IF(AU$4=Inputs!$CN212+1,0.6,IF(AU$4=Inputs!$CN212+2,0.4,IF(AU$4=Inputs!$CO212,0.2,IF(AND(AU$4&gt;=Inputs!$CL212,AU$4&lt;Inputs!$CM212),(AU$4-Inputs!$CL212+1)/(Inputs!$AI212+1),0)))))))))</f>
        <v>0</v>
      </c>
      <c r="AV215" s="27">
        <f>IF(AND(Inputs!$CO212=0,AV$4&gt;=Inputs!$CM212),1,IF(AND(AV$4&gt;=Inputs!$CM212,AV$4&lt;Inputs!$CN212),1,IF(AND(AV$4=Inputs!$CN212,AV$4=Inputs!$CO212),1,IF(OR(AND(AV$4=Inputs!$CN212+1,Inputs!$CN212=Inputs!$CO212),AND(AV$4=Inputs!$CN212+2,Inputs!$CN212=Inputs!$CO212)),0,IF(AV$4=Inputs!$CN212,0.8,IF(AV$4=Inputs!$CN212+1,0.6,IF(AV$4=Inputs!$CN212+2,0.4,IF(AV$4=Inputs!$CO212,0.2,IF(AND(AV$4&gt;=Inputs!$CL212,AV$4&lt;Inputs!$CM212),(AV$4-Inputs!$CL212+1)/(Inputs!$AI212+1),0)))))))))</f>
        <v>0</v>
      </c>
      <c r="AW215" s="27">
        <f>IF(AND(Inputs!$CO212=0,AW$4&gt;=Inputs!$CM212),1,IF(AND(AW$4&gt;=Inputs!$CM212,AW$4&lt;Inputs!$CN212),1,IF(AND(AW$4=Inputs!$CN212,AW$4=Inputs!$CO212),1,IF(OR(AND(AW$4=Inputs!$CN212+1,Inputs!$CN212=Inputs!$CO212),AND(AW$4=Inputs!$CN212+2,Inputs!$CN212=Inputs!$CO212)),0,IF(AW$4=Inputs!$CN212,0.8,IF(AW$4=Inputs!$CN212+1,0.6,IF(AW$4=Inputs!$CN212+2,0.4,IF(AW$4=Inputs!$CO212,0.2,IF(AND(AW$4&gt;=Inputs!$CL212,AW$4&lt;Inputs!$CM212),(AW$4-Inputs!$CL212+1)/(Inputs!$AI212+1),0)))))))))</f>
        <v>0</v>
      </c>
      <c r="AX215" s="27">
        <f>IF(AND(Inputs!$CO212=0,AX$4&gt;=Inputs!$CM212),1,IF(AND(AX$4&gt;=Inputs!$CM212,AX$4&lt;Inputs!$CN212),1,IF(AND(AX$4=Inputs!$CN212,AX$4=Inputs!$CO212),1,IF(OR(AND(AX$4=Inputs!$CN212+1,Inputs!$CN212=Inputs!$CO212),AND(AX$4=Inputs!$CN212+2,Inputs!$CN212=Inputs!$CO212)),0,IF(AX$4=Inputs!$CN212,0.8,IF(AX$4=Inputs!$CN212+1,0.6,IF(AX$4=Inputs!$CN212+2,0.4,IF(AX$4=Inputs!$CO212,0.2,IF(AND(AX$4&gt;=Inputs!$CL212,AX$4&lt;Inputs!$CM212),(AX$4-Inputs!$CL212+1)/(Inputs!$AI212+1),0)))))))))</f>
        <v>0</v>
      </c>
      <c r="AY215" s="27">
        <f>IF(AND(Inputs!$CO212=0,AY$4&gt;=Inputs!$CM212),1,IF(AND(AY$4&gt;=Inputs!$CM212,AY$4&lt;Inputs!$CN212),1,IF(AND(AY$4=Inputs!$CN212,AY$4=Inputs!$CO212),1,IF(OR(AND(AY$4=Inputs!$CN212+1,Inputs!$CN212=Inputs!$CO212),AND(AY$4=Inputs!$CN212+2,Inputs!$CN212=Inputs!$CO212)),0,IF(AY$4=Inputs!$CN212,0.8,IF(AY$4=Inputs!$CN212+1,0.6,IF(AY$4=Inputs!$CN212+2,0.4,IF(AY$4=Inputs!$CO212,0.2,IF(AND(AY$4&gt;=Inputs!$CL212,AY$4&lt;Inputs!$CM212),(AY$4-Inputs!$CL212+1)/(Inputs!$AI212+1),0)))))))))</f>
        <v>0</v>
      </c>
      <c r="AZ215" s="27">
        <f>IF(AND(Inputs!$CO212=0,AZ$4&gt;=Inputs!$CM212),1,IF(AND(AZ$4&gt;=Inputs!$CM212,AZ$4&lt;Inputs!$CN212),1,IF(AND(AZ$4=Inputs!$CN212,AZ$4=Inputs!$CO212),1,IF(OR(AND(AZ$4=Inputs!$CN212+1,Inputs!$CN212=Inputs!$CO212),AND(AZ$4=Inputs!$CN212+2,Inputs!$CN212=Inputs!$CO212)),0,IF(AZ$4=Inputs!$CN212,0.8,IF(AZ$4=Inputs!$CN212+1,0.6,IF(AZ$4=Inputs!$CN212+2,0.4,IF(AZ$4=Inputs!$CO212,0.2,IF(AND(AZ$4&gt;=Inputs!$CL212,AZ$4&lt;Inputs!$CM212),(AZ$4-Inputs!$CL212+1)/(Inputs!$AI212+1),0)))))))))</f>
        <v>0</v>
      </c>
      <c r="BA215" s="27">
        <f>IF(AND(Inputs!$CO212=0,BA$4&gt;=Inputs!$CM212),1,IF(AND(BA$4&gt;=Inputs!$CM212,BA$4&lt;Inputs!$CN212),1,IF(AND(BA$4=Inputs!$CN212,BA$4=Inputs!$CO212),1,IF(OR(AND(BA$4=Inputs!$CN212+1,Inputs!$CN212=Inputs!$CO212),AND(BA$4=Inputs!$CN212+2,Inputs!$CN212=Inputs!$CO212)),0,IF(BA$4=Inputs!$CN212,0.8,IF(BA$4=Inputs!$CN212+1,0.6,IF(BA$4=Inputs!$CN212+2,0.4,IF(BA$4=Inputs!$CO212,0.2,IF(AND(BA$4&gt;=Inputs!$CL212,BA$4&lt;Inputs!$CM212),(BA$4-Inputs!$CL212+1)/(Inputs!$AI212+1),0)))))))))</f>
        <v>0</v>
      </c>
      <c r="BB215" s="27">
        <f>IF(AND(Inputs!$CO212=0,BB$4&gt;=Inputs!$CM212),1,IF(AND(BB$4&gt;=Inputs!$CM212,BB$4&lt;Inputs!$CN212),1,IF(AND(BB$4=Inputs!$CN212,BB$4=Inputs!$CO212),1,IF(OR(AND(BB$4=Inputs!$CN212+1,Inputs!$CN212=Inputs!$CO212),AND(BB$4=Inputs!$CN212+2,Inputs!$CN212=Inputs!$CO212)),0,IF(BB$4=Inputs!$CN212,0.8,IF(BB$4=Inputs!$CN212+1,0.6,IF(BB$4=Inputs!$CN212+2,0.4,IF(BB$4=Inputs!$CO212,0.2,IF(AND(BB$4&gt;=Inputs!$CL212,BB$4&lt;Inputs!$CM212),(BB$4-Inputs!$CL212+1)/(Inputs!$AI212+1),0)))))))))</f>
        <v>0</v>
      </c>
      <c r="BC215" s="27">
        <f>IF(AND(Inputs!$CO212=0,BC$4&gt;=Inputs!$CM212),1,IF(AND(BC$4&gt;=Inputs!$CM212,BC$4&lt;Inputs!$CN212),1,IF(AND(BC$4=Inputs!$CN212,BC$4=Inputs!$CO212),1,IF(OR(AND(BC$4=Inputs!$CN212+1,Inputs!$CN212=Inputs!$CO212),AND(BC$4=Inputs!$CN212+2,Inputs!$CN212=Inputs!$CO212)),0,IF(BC$4=Inputs!$CN212,0.8,IF(BC$4=Inputs!$CN212+1,0.6,IF(BC$4=Inputs!$CN212+2,0.4,IF(BC$4=Inputs!$CO212,0.2,IF(AND(BC$4&gt;=Inputs!$CL212,BC$4&lt;Inputs!$CM212),(BC$4-Inputs!$CL212+1)/(Inputs!$AI212+1),0)))))))))</f>
        <v>0</v>
      </c>
      <c r="BD215" s="27">
        <f>IF(AND(Inputs!$CO212=0,BD$4&gt;=Inputs!$CM212),1,IF(AND(BD$4&gt;=Inputs!$CM212,BD$4&lt;Inputs!$CN212),1,IF(AND(BD$4=Inputs!$CN212,BD$4=Inputs!$CO212),1,IF(OR(AND(BD$4=Inputs!$CN212+1,Inputs!$CN212=Inputs!$CO212),AND(BD$4=Inputs!$CN212+2,Inputs!$CN212=Inputs!$CO212)),0,IF(BD$4=Inputs!$CN212,0.8,IF(BD$4=Inputs!$CN212+1,0.6,IF(BD$4=Inputs!$CN212+2,0.4,IF(BD$4=Inputs!$CO212,0.2,IF(AND(BD$4&gt;=Inputs!$CL212,BD$4&lt;Inputs!$CM212),(BD$4-Inputs!$CL212+1)/(Inputs!$AI212+1),0)))))))))</f>
        <v>0</v>
      </c>
      <c r="BE215" s="27">
        <f>IF(AND(Inputs!$CO212=0,BE$4&gt;=Inputs!$CM212),1,IF(AND(BE$4&gt;=Inputs!$CM212,BE$4&lt;Inputs!$CN212),1,IF(AND(BE$4=Inputs!$CN212,BE$4=Inputs!$CO212),1,IF(OR(AND(BE$4=Inputs!$CN212+1,Inputs!$CN212=Inputs!$CO212),AND(BE$4=Inputs!$CN212+2,Inputs!$CN212=Inputs!$CO212)),0,IF(BE$4=Inputs!$CN212,0.8,IF(BE$4=Inputs!$CN212+1,0.6,IF(BE$4=Inputs!$CN212+2,0.4,IF(BE$4=Inputs!$CO212,0.2,IF(AND(BE$4&gt;=Inputs!$CL212,BE$4&lt;Inputs!$CM212),(BE$4-Inputs!$CL212+1)/(Inputs!$AI212+1),0)))))))))</f>
        <v>0</v>
      </c>
      <c r="BF215" s="27">
        <f>IF(AND(Inputs!$CO212=0,BF$4&gt;=Inputs!$CM212),1,IF(AND(BF$4&gt;=Inputs!$CM212,BF$4&lt;Inputs!$CN212),1,IF(AND(BF$4=Inputs!$CN212,BF$4=Inputs!$CO212),1,IF(OR(AND(BF$4=Inputs!$CN212+1,Inputs!$CN212=Inputs!$CO212),AND(BF$4=Inputs!$CN212+2,Inputs!$CN212=Inputs!$CO212)),0,IF(BF$4=Inputs!$CN212,0.8,IF(BF$4=Inputs!$CN212+1,0.6,IF(BF$4=Inputs!$CN212+2,0.4,IF(BF$4=Inputs!$CO212,0.2,IF(AND(BF$4&gt;=Inputs!$CL212,BF$4&lt;Inputs!$CM212),(BF$4-Inputs!$CL212+1)/(Inputs!$AI212+1),0)))))))))</f>
        <v>0</v>
      </c>
      <c r="BG215" s="27">
        <f>IF(AND(Inputs!$CO212=0,BG$4&gt;=Inputs!$CM212),1,IF(AND(BG$4&gt;=Inputs!$CM212,BG$4&lt;Inputs!$CN212),1,IF(AND(BG$4=Inputs!$CN212,BG$4=Inputs!$CO212),1,IF(OR(AND(BG$4=Inputs!$CN212+1,Inputs!$CN212=Inputs!$CO212),AND(BG$4=Inputs!$CN212+2,Inputs!$CN212=Inputs!$CO212)),0,IF(BG$4=Inputs!$CN212,0.8,IF(BG$4=Inputs!$CN212+1,0.6,IF(BG$4=Inputs!$CN212+2,0.4,IF(BG$4=Inputs!$CO212,0.2,IF(AND(BG$4&gt;=Inputs!$CL212,BG$4&lt;Inputs!$CM212),(BG$4-Inputs!$CL212+1)/(Inputs!$AI212+1),0)))))))))</f>
        <v>0</v>
      </c>
      <c r="BH215" s="27">
        <f>IF(AND(Inputs!$CO212=0,BH$4&gt;=Inputs!$CM212),1,IF(AND(BH$4&gt;=Inputs!$CM212,BH$4&lt;Inputs!$CN212),1,IF(AND(BH$4=Inputs!$CN212,BH$4=Inputs!$CO212),1,IF(OR(AND(BH$4=Inputs!$CN212+1,Inputs!$CN212=Inputs!$CO212),AND(BH$4=Inputs!$CN212+2,Inputs!$CN212=Inputs!$CO212)),0,IF(BH$4=Inputs!$CN212,0.8,IF(BH$4=Inputs!$CN212+1,0.6,IF(BH$4=Inputs!$CN212+2,0.4,IF(BH$4=Inputs!$CO212,0.2,IF(AND(BH$4&gt;=Inputs!$CL212,BH$4&lt;Inputs!$CM212),(BH$4-Inputs!$CL212+1)/(Inputs!$AI212+1),0)))))))))</f>
        <v>0</v>
      </c>
      <c r="BI215" s="27">
        <f>IF(AND(Inputs!$CO212=0,BI$4&gt;=Inputs!$CM212),1,IF(AND(BI$4&gt;=Inputs!$CM212,BI$4&lt;Inputs!$CN212),1,IF(AND(BI$4=Inputs!$CN212,BI$4=Inputs!$CO212),1,IF(OR(AND(BI$4=Inputs!$CN212+1,Inputs!$CN212=Inputs!$CO212),AND(BI$4=Inputs!$CN212+2,Inputs!$CN212=Inputs!$CO212)),0,IF(BI$4=Inputs!$CN212,0.8,IF(BI$4=Inputs!$CN212+1,0.6,IF(BI$4=Inputs!$CN212+2,0.4,IF(BI$4=Inputs!$CO212,0.2,IF(AND(BI$4&gt;=Inputs!$CL212,BI$4&lt;Inputs!$CM212),(BI$4-Inputs!$CL212+1)/(Inputs!$AI212+1),0)))))))))</f>
        <v>0</v>
      </c>
      <c r="BJ215" s="27">
        <f>IF(AND(Inputs!$CO212=0,BJ$4&gt;=Inputs!$CM212),1,IF(AND(BJ$4&gt;=Inputs!$CM212,BJ$4&lt;Inputs!$CN212),1,IF(AND(BJ$4=Inputs!$CN212,BJ$4=Inputs!$CO212),1,IF(OR(AND(BJ$4=Inputs!$CN212+1,Inputs!$CN212=Inputs!$CO212),AND(BJ$4=Inputs!$CN212+2,Inputs!$CN212=Inputs!$CO212)),0,IF(BJ$4=Inputs!$CN212,0.8,IF(BJ$4=Inputs!$CN212+1,0.6,IF(BJ$4=Inputs!$CN212+2,0.4,IF(BJ$4=Inputs!$CO212,0.2,IF(AND(BJ$4&gt;=Inputs!$CL212,BJ$4&lt;Inputs!$CM212),(BJ$4-Inputs!$CL212+1)/(Inputs!$AI212+1),0)))))))))</f>
        <v>0</v>
      </c>
      <c r="BK215" s="27">
        <f>IF(AND(Inputs!$CO212=0,BK$4&gt;=Inputs!$CM212),1,IF(AND(BK$4&gt;=Inputs!$CM212,BK$4&lt;Inputs!$CN212),1,IF(AND(BK$4=Inputs!$CN212,BK$4=Inputs!$CO212),1,IF(OR(AND(BK$4=Inputs!$CN212+1,Inputs!$CN212=Inputs!$CO212),AND(BK$4=Inputs!$CN212+2,Inputs!$CN212=Inputs!$CO212)),0,IF(BK$4=Inputs!$CN212,0.8,IF(BK$4=Inputs!$CN212+1,0.6,IF(BK$4=Inputs!$CN212+2,0.4,IF(BK$4=Inputs!$CO212,0.2,IF(AND(BK$4&gt;=Inputs!$CL212,BK$4&lt;Inputs!$CM212),(BK$4-Inputs!$CL212+1)/(Inputs!$AI212+1),0)))))))))</f>
        <v>0</v>
      </c>
      <c r="BL215" s="27">
        <f>IF(AND(Inputs!$CO212=0,BL$4&gt;=Inputs!$CM212),1,IF(AND(BL$4&gt;=Inputs!$CM212,BL$4&lt;Inputs!$CN212),1,IF(AND(BL$4=Inputs!$CN212,BL$4=Inputs!$CO212),1,IF(OR(AND(BL$4=Inputs!$CN212+1,Inputs!$CN212=Inputs!$CO212),AND(BL$4=Inputs!$CN212+2,Inputs!$CN212=Inputs!$CO212)),0,IF(BL$4=Inputs!$CN212,0.8,IF(BL$4=Inputs!$CN212+1,0.6,IF(BL$4=Inputs!$CN212+2,0.4,IF(BL$4=Inputs!$CO212,0.2,IF(AND(BL$4&gt;=Inputs!$CL212,BL$4&lt;Inputs!$CM212),(BL$4-Inputs!$CL212+1)/(Inputs!$AI212+1),0)))))))))</f>
        <v>0</v>
      </c>
      <c r="BM215" s="27">
        <f>IF(AND(Inputs!$CO212=0,BM$4&gt;=Inputs!$CM212),1,IF(AND(BM$4&gt;=Inputs!$CM212,BM$4&lt;Inputs!$CN212),1,IF(AND(BM$4=Inputs!$CN212,BM$4=Inputs!$CO212),1,IF(OR(AND(BM$4=Inputs!$CN212+1,Inputs!$CN212=Inputs!$CO212),AND(BM$4=Inputs!$CN212+2,Inputs!$CN212=Inputs!$CO212)),0,IF(BM$4=Inputs!$CN212,0.8,IF(BM$4=Inputs!$CN212+1,0.6,IF(BM$4=Inputs!$CN212+2,0.4,IF(BM$4=Inputs!$CO212,0.2,IF(AND(BM$4&gt;=Inputs!$CL212,BM$4&lt;Inputs!$CM212),(BM$4-Inputs!$CL212+1)/(Inputs!$AI212+1),0)))))))))</f>
        <v>0</v>
      </c>
      <c r="BO215" s="46" t="str">
        <f>IF(Inputs!$B212="","",(ROUND(Inputs!$BC212*AJ215,0)))</f>
        <v/>
      </c>
      <c r="BP215" s="46" t="str">
        <f>IF(Inputs!$B212="","",(ROUND(Inputs!$BC212*AK215,0)))</f>
        <v/>
      </c>
      <c r="BQ215" s="46" t="str">
        <f>IF(Inputs!$B212="","",(ROUND(Inputs!$BC212*AL215,0)))</f>
        <v/>
      </c>
      <c r="BR215" s="46" t="str">
        <f>IF(Inputs!$B212="","",(ROUND(Inputs!$BC212*AM215,0)))</f>
        <v/>
      </c>
      <c r="BS215" s="46" t="str">
        <f>IF(Inputs!$B212="","",(ROUND(Inputs!$BC212*AN215,0)))</f>
        <v/>
      </c>
      <c r="BT215" s="46" t="str">
        <f>IF(Inputs!$B212="","",(ROUND(Inputs!$BC212*AO215,0)))</f>
        <v/>
      </c>
      <c r="BU215" s="46" t="str">
        <f>IF(Inputs!$B212="","",(ROUND(Inputs!$BC212*AP215,0)))</f>
        <v/>
      </c>
      <c r="BV215" s="46" t="str">
        <f>IF(Inputs!$B212="","",(ROUND(Inputs!$BC212*AQ215,0)))</f>
        <v/>
      </c>
      <c r="BW215" s="46" t="str">
        <f>IF(Inputs!$B212="","",(ROUND(Inputs!$BC212*AR215,0)))</f>
        <v/>
      </c>
      <c r="BX215" s="46" t="str">
        <f>IF(Inputs!$B212="","",(ROUND(Inputs!$BC212*AS215,0)))</f>
        <v/>
      </c>
      <c r="BY215" s="46" t="str">
        <f>IF(Inputs!$B212="","",(ROUND(Inputs!$BC212*AT215,0)))</f>
        <v/>
      </c>
      <c r="BZ215" s="46" t="str">
        <f>IF(Inputs!$B212="","",(ROUND(Inputs!$BC212*AU215,0)))</f>
        <v/>
      </c>
      <c r="CA215" s="46" t="str">
        <f>IF(Inputs!$B212="","",(ROUND(Inputs!$BC212*AV215,0)))</f>
        <v/>
      </c>
      <c r="CB215" s="46" t="str">
        <f>IF(Inputs!$B212="","",(ROUND(Inputs!$BC212*AW215,0)))</f>
        <v/>
      </c>
      <c r="CC215" s="46" t="str">
        <f>IF(Inputs!$B212="","",(ROUND(Inputs!$BC212*AX215,0)))</f>
        <v/>
      </c>
      <c r="CD215" s="46" t="str">
        <f>IF(Inputs!$B212="","",(ROUND(Inputs!$BC212*AY215,0)))</f>
        <v/>
      </c>
      <c r="CE215" s="46" t="str">
        <f>IF(Inputs!$B212="","",(ROUND(Inputs!$BC212*AZ215,0)))</f>
        <v/>
      </c>
      <c r="CF215" s="46" t="str">
        <f>IF(Inputs!$B212="","",(ROUND(Inputs!$BC212*BA215,0)))</f>
        <v/>
      </c>
      <c r="CG215" s="46" t="str">
        <f>IF(Inputs!$B212="","",(ROUND(Inputs!$BC212*BB215,0)))</f>
        <v/>
      </c>
      <c r="CH215" s="46" t="str">
        <f>IF(Inputs!$B212="","",(ROUND(Inputs!$BC212*BC215,0)))</f>
        <v/>
      </c>
      <c r="CI215" s="46" t="str">
        <f>IF(Inputs!$B212="","",(ROUND(Inputs!$BC212*BD215,0)))</f>
        <v/>
      </c>
      <c r="CJ215" s="46" t="str">
        <f>IF(Inputs!$B212="","",(ROUND(Inputs!$BC212*BE215,0)))</f>
        <v/>
      </c>
      <c r="CK215" s="46" t="str">
        <f>IF(Inputs!$B212="","",(ROUND(Inputs!$BC212*BF215,0)))</f>
        <v/>
      </c>
      <c r="CL215" s="46" t="str">
        <f>IF(Inputs!$B212="","",(ROUND(Inputs!$BC212*BG215,0)))</f>
        <v/>
      </c>
      <c r="CM215" s="46" t="str">
        <f>IF(Inputs!$B212="","",(ROUND(Inputs!$BC212*BH215,0)))</f>
        <v/>
      </c>
      <c r="CN215" s="46" t="str">
        <f>IF(Inputs!$B212="","",(ROUND(Inputs!$BC212*BI215,0)))</f>
        <v/>
      </c>
      <c r="CO215" s="46" t="str">
        <f>IF(Inputs!$B212="","",(ROUND(Inputs!$BC212*BJ215,0)))</f>
        <v/>
      </c>
      <c r="CP215" s="46" t="str">
        <f>IF(Inputs!$B212="","",(ROUND(Inputs!$BC212*BK215,0)))</f>
        <v/>
      </c>
      <c r="CQ215" s="46" t="str">
        <f>IF(Inputs!$B212="","",(ROUND(Inputs!$BC212*BL215,0)))</f>
        <v/>
      </c>
      <c r="CR215" s="46" t="str">
        <f>IF(Inputs!$B212="","",(ROUND(Inputs!$BC212*BM215,0)))</f>
        <v/>
      </c>
      <c r="CV215" s="46" t="str">
        <f>IF(A215="","",IF(AND(CV$4&lt;=Inputs!$CQ212,CV$4&gt;=Inputs!$CP212),Inputs!$AR212/(Inputs!$CQ212-Inputs!$CP212+1),0)+IF(CV$4=Inputs!$CL212,Inputs!$BD212,0))</f>
        <v/>
      </c>
      <c r="CW215" s="46" t="str">
        <f>IF(B215="","",IF(AND(CW$4&lt;=Inputs!$CQ212,CW$4&gt;=Inputs!$CP212),Inputs!$AR212/(Inputs!$CQ212-Inputs!$CP212+1),0)+IF(CW$4=Inputs!$CL212,Inputs!$BD212,0))</f>
        <v/>
      </c>
      <c r="CX215" s="46" t="str">
        <f>IF(C215="","",IF(AND(CX$4&lt;=Inputs!$CQ212,CX$4&gt;=Inputs!$CP212),Inputs!$AR212/(Inputs!$CQ212-Inputs!$CP212+1),0)+IF(CX$4=Inputs!$CL212,Inputs!$BD212,0))</f>
        <v/>
      </c>
      <c r="CY215" s="46" t="str">
        <f>IF(D215="","",IF(AND(CY$4&lt;=Inputs!$CQ212,CY$4&gt;=Inputs!$CP212),Inputs!$AR212/(Inputs!$CQ212-Inputs!$CP212+1),0)+IF(CY$4=Inputs!$CL212,Inputs!$BD212,0))</f>
        <v/>
      </c>
      <c r="CZ215" s="46" t="str">
        <f>IF(E215="","",IF(AND(CZ$4&lt;=Inputs!$CQ212,CZ$4&gt;=Inputs!$CP212),Inputs!$AR212/(Inputs!$CQ212-Inputs!$CP212+1),0)+IF(CZ$4=Inputs!$CL212,Inputs!$BD212,0))</f>
        <v/>
      </c>
      <c r="DA215" s="46" t="str">
        <f>IF(F215="","",IF(AND(DA$4&lt;=Inputs!$CQ212,DA$4&gt;=Inputs!$CP212),Inputs!$AR212/(Inputs!$CQ212-Inputs!$CP212+1),0)+IF(DA$4=Inputs!$CL212,Inputs!$BD212,0))</f>
        <v/>
      </c>
      <c r="DB215" s="46" t="str">
        <f>IF(G215="","",IF(AND(DB$4&lt;=Inputs!$CQ212,DB$4&gt;=Inputs!$CP212),Inputs!$AR212/(Inputs!$CQ212-Inputs!$CP212+1),0)+IF(DB$4=Inputs!$CL212,Inputs!$BD212,0))</f>
        <v/>
      </c>
      <c r="DC215" s="46" t="str">
        <f>IF(H215="","",IF(AND(DC$4&lt;=Inputs!$CQ212,DC$4&gt;=Inputs!$CP212),Inputs!$AR212/(Inputs!$CQ212-Inputs!$CP212+1),0)+IF(DC$4=Inputs!$CL212,Inputs!$BD212,0))</f>
        <v/>
      </c>
      <c r="DD215" s="46" t="str">
        <f>IF(I215="","",IF(AND(DD$4&lt;=Inputs!$CQ212,DD$4&gt;=Inputs!$CP212),Inputs!$AR212/(Inputs!$CQ212-Inputs!$CP212+1),0)+IF(DD$4=Inputs!$CL212,Inputs!$BD212,0))</f>
        <v/>
      </c>
      <c r="DE215" s="46" t="str">
        <f>IF(J215="","",IF(AND(DE$4&lt;=Inputs!$CQ212,DE$4&gt;=Inputs!$CP212),Inputs!$AR212/(Inputs!$CQ212-Inputs!$CP212+1),0)+IF(DE$4=Inputs!$CL212,Inputs!$BD212,0))</f>
        <v/>
      </c>
      <c r="DF215" s="46" t="str">
        <f>IF(K215="","",IF(AND(DF$4&lt;=Inputs!$CQ212,DF$4&gt;=Inputs!$CP212),Inputs!$AR212/(Inputs!$CQ212-Inputs!$CP212+1),0)+IF(DF$4=Inputs!$CL212,Inputs!$BD212,0))</f>
        <v/>
      </c>
      <c r="DG215" s="46" t="str">
        <f>IF(L215="","",IF(AND(DG$4&lt;=Inputs!$CQ212,DG$4&gt;=Inputs!$CP212),Inputs!$AR212/(Inputs!$CQ212-Inputs!$CP212+1),0)+IF(DG$4=Inputs!$CL212,Inputs!$BD212,0))</f>
        <v/>
      </c>
      <c r="DH215" s="46" t="str">
        <f>IF(M215="","",IF(AND(DH$4&lt;=Inputs!$CQ212,DH$4&gt;=Inputs!$CP212),Inputs!$AR212/(Inputs!$CQ212-Inputs!$CP212+1),0)+IF(DH$4=Inputs!$CL212,Inputs!$BD212,0))</f>
        <v/>
      </c>
      <c r="DI215" s="46" t="str">
        <f>IF(N215="","",IF(AND(DI$4&lt;=Inputs!$CQ212,DI$4&gt;=Inputs!$CP212),Inputs!$AR212/(Inputs!$CQ212-Inputs!$CP212+1),0)+IF(DI$4=Inputs!$CL212,Inputs!$BD212,0))</f>
        <v/>
      </c>
      <c r="DJ215" s="46" t="str">
        <f>IF(O215="","",IF(AND(DJ$4&lt;=Inputs!$CQ212,DJ$4&gt;=Inputs!$CP212),Inputs!$AR212/(Inputs!$CQ212-Inputs!$CP212+1),0)+IF(DJ$4=Inputs!$CL212,Inputs!$BD212,0))</f>
        <v/>
      </c>
      <c r="DK215" s="46" t="str">
        <f>IF(P215="","",IF(AND(DK$4&lt;=Inputs!$CQ212,DK$4&gt;=Inputs!$CP212),Inputs!$AR212/(Inputs!$CQ212-Inputs!$CP212+1),0)+IF(DK$4=Inputs!$CL212,Inputs!$BD212,0))</f>
        <v/>
      </c>
      <c r="DL215" s="46" t="str">
        <f>IF(Q215="","",IF(AND(DL$4&lt;=Inputs!$CQ212,DL$4&gt;=Inputs!$CP212),Inputs!$AR212/(Inputs!$CQ212-Inputs!$CP212+1),0)+IF(DL$4=Inputs!$CL212,Inputs!$BD212,0))</f>
        <v/>
      </c>
      <c r="DM215" s="46" t="str">
        <f>IF(R215="","",IF(AND(DM$4&lt;=Inputs!$CQ212,DM$4&gt;=Inputs!$CP212),Inputs!$AR212/(Inputs!$CQ212-Inputs!$CP212+1),0)+IF(DM$4=Inputs!$CL212,Inputs!$BD212,0))</f>
        <v/>
      </c>
      <c r="DN215" s="46" t="str">
        <f>IF(S215="","",IF(AND(DN$4&lt;=Inputs!$CQ212,DN$4&gt;=Inputs!$CP212),Inputs!$AR212/(Inputs!$CQ212-Inputs!$CP212+1),0)+IF(DN$4=Inputs!$CL212,Inputs!$BD212,0))</f>
        <v/>
      </c>
      <c r="DO215" s="46" t="str">
        <f>IF(T215="","",IF(AND(DO$4&lt;=Inputs!$CQ212,DO$4&gt;=Inputs!$CP212),Inputs!$AR212/(Inputs!$CQ212-Inputs!$CP212+1),0)+IF(DO$4=Inputs!$CL212,Inputs!$BD212,0))</f>
        <v/>
      </c>
      <c r="DP215" s="46" t="str">
        <f>IF(U215="","",IF(AND(DP$4&lt;=Inputs!$CQ212,DP$4&gt;=Inputs!$CP212),Inputs!$AR212/(Inputs!$CQ212-Inputs!$CP212+1),0)+IF(DP$4=Inputs!$CL212,Inputs!$BD212,0))</f>
        <v/>
      </c>
      <c r="DQ215" s="46" t="str">
        <f>IF(V215="","",IF(AND(DQ$4&lt;=Inputs!$CQ212,DQ$4&gt;=Inputs!$CP212),Inputs!$AR212/(Inputs!$CQ212-Inputs!$CP212+1),0)+IF(DQ$4=Inputs!$CL212,Inputs!$BD212,0))</f>
        <v/>
      </c>
      <c r="DR215" s="46" t="str">
        <f>IF(W215="","",IF(AND(DR$4&lt;=Inputs!$CQ212,DR$4&gt;=Inputs!$CP212),Inputs!$AR212/(Inputs!$CQ212-Inputs!$CP212+1),0)+IF(DR$4=Inputs!$CL212,Inputs!$BD212,0))</f>
        <v/>
      </c>
      <c r="DS215" s="46" t="str">
        <f>IF(X215="","",IF(AND(DS$4&lt;=Inputs!$CQ212,DS$4&gt;=Inputs!$CP212),Inputs!$AR212/(Inputs!$CQ212-Inputs!$CP212+1),0)+IF(DS$4=Inputs!$CL212,Inputs!$BD212,0))</f>
        <v/>
      </c>
      <c r="DT215" s="46" t="str">
        <f>IF(Y215="","",IF(AND(DT$4&lt;=Inputs!$CQ212,DT$4&gt;=Inputs!$CP212),Inputs!$AR212/(Inputs!$CQ212-Inputs!$CP212+1),0)+IF(DT$4=Inputs!$CL212,Inputs!$BD212,0))</f>
        <v/>
      </c>
      <c r="DU215" s="46" t="str">
        <f>IF(Z215="","",IF(AND(DU$4&lt;=Inputs!$CQ212,DU$4&gt;=Inputs!$CP212),Inputs!$AR212/(Inputs!$CQ212-Inputs!$CP212+1),0)+IF(DU$4=Inputs!$CL212,Inputs!$BD212,0))</f>
        <v/>
      </c>
      <c r="DV215" s="46" t="str">
        <f>IF(AA215="","",IF(AND(DV$4&lt;=Inputs!$CQ212,DV$4&gt;=Inputs!$CP212),Inputs!$AR212/(Inputs!$CQ212-Inputs!$CP212+1),0)+IF(DV$4=Inputs!$CL212,Inputs!$BD212,0))</f>
        <v/>
      </c>
      <c r="DW215" s="46" t="str">
        <f>IF(AB215="","",IF(AND(DW$4&lt;=Inputs!$CQ212,DW$4&gt;=Inputs!$CP212),Inputs!$AR212/(Inputs!$CQ212-Inputs!$CP212+1),0)+IF(DW$4=Inputs!$CL212,Inputs!$BD212,0))</f>
        <v/>
      </c>
      <c r="DX215" s="46" t="str">
        <f>IF(AC215="","",IF(AND(DX$4&lt;=Inputs!$CQ212,DX$4&gt;=Inputs!$CP212),Inputs!$AR212/(Inputs!$CQ212-Inputs!$CP212+1),0)+IF(DX$4=Inputs!$CL212,Inputs!$BD212,0))</f>
        <v/>
      </c>
      <c r="DY215" s="46" t="str">
        <f>IF(AD215="","",IF(AND(DY$4&lt;=Inputs!$CQ212,DY$4&gt;=Inputs!$CP212),Inputs!$AR212/(Inputs!$CQ212-Inputs!$CP212+1),0)+IF(DY$4=Inputs!$CL212,Inputs!$BD212,0))</f>
        <v/>
      </c>
      <c r="DZ215" s="46" t="str">
        <f t="shared" si="10"/>
        <v/>
      </c>
    </row>
    <row r="216" spans="1:130">
      <c r="A216" s="7" t="str">
        <f>IF(Inputs!A213="","",Inputs!A213)</f>
        <v/>
      </c>
      <c r="B216" t="str">
        <f>IF(Inputs!B213="","",Inputs!B213)</f>
        <v/>
      </c>
      <c r="C216" s="46" t="str">
        <f>IF(Inputs!$B213="","",BO216-CV216)</f>
        <v/>
      </c>
      <c r="D216" s="46" t="str">
        <f>IF(Inputs!$B213="","",BP216-CW216)</f>
        <v/>
      </c>
      <c r="E216" s="46" t="str">
        <f>IF(Inputs!$B213="","",BQ216-CX216)</f>
        <v/>
      </c>
      <c r="F216" s="46" t="str">
        <f>IF(Inputs!$B213="","",BR216-CY216)</f>
        <v/>
      </c>
      <c r="G216" s="46" t="str">
        <f>IF(Inputs!$B213="","",BS216-CZ216)</f>
        <v/>
      </c>
      <c r="H216" s="46" t="str">
        <f>IF(Inputs!$B213="","",BT216-DA216)</f>
        <v/>
      </c>
      <c r="I216" s="46" t="str">
        <f>IF(Inputs!$B213="","",BU216-DB216)</f>
        <v/>
      </c>
      <c r="J216" s="46" t="str">
        <f>IF(Inputs!$B213="","",BV216-DC216)</f>
        <v/>
      </c>
      <c r="K216" s="46" t="str">
        <f>IF(Inputs!$B213="","",BW216-DD216)</f>
        <v/>
      </c>
      <c r="L216" s="46" t="str">
        <f>IF(Inputs!$B213="","",BX216-DE216)</f>
        <v/>
      </c>
      <c r="M216" s="46" t="str">
        <f>IF(Inputs!$B213="","",BY216-DF216)</f>
        <v/>
      </c>
      <c r="N216" s="46" t="str">
        <f>IF(Inputs!$B213="","",BZ216-DG216)</f>
        <v/>
      </c>
      <c r="O216" s="46" t="str">
        <f>IF(Inputs!$B213="","",CA216-DH216)</f>
        <v/>
      </c>
      <c r="P216" s="46" t="str">
        <f>IF(Inputs!$B213="","",CB216-DI216)</f>
        <v/>
      </c>
      <c r="Q216" s="46" t="str">
        <f>IF(Inputs!$B213="","",CC216-DJ216)</f>
        <v/>
      </c>
      <c r="R216" s="46" t="str">
        <f>IF(Inputs!$B213="","",CD216-DK216)</f>
        <v/>
      </c>
      <c r="S216" s="46" t="str">
        <f>IF(Inputs!$B213="","",CE216-DL216)</f>
        <v/>
      </c>
      <c r="T216" s="46" t="str">
        <f>IF(Inputs!$B213="","",CF216-DM216)</f>
        <v/>
      </c>
      <c r="U216" s="46" t="str">
        <f>IF(Inputs!$B213="","",CG216-DN216)</f>
        <v/>
      </c>
      <c r="V216" s="46" t="str">
        <f>IF(Inputs!$B213="","",CH216-DO216)</f>
        <v/>
      </c>
      <c r="W216" s="46" t="str">
        <f>IF(Inputs!$B213="","",CI216-DP216)</f>
        <v/>
      </c>
      <c r="X216" s="46" t="str">
        <f>IF(Inputs!$B213="","",CJ216-DQ216)</f>
        <v/>
      </c>
      <c r="Y216" s="46" t="str">
        <f>IF(Inputs!$B213="","",CK216-DR216)</f>
        <v/>
      </c>
      <c r="Z216" s="46" t="str">
        <f>IF(Inputs!$B213="","",CL216-DS216)</f>
        <v/>
      </c>
      <c r="AA216" s="46" t="str">
        <f>IF(Inputs!$B213="","",CM216-DT216)</f>
        <v/>
      </c>
      <c r="AB216" s="46" t="str">
        <f>IF(Inputs!$B213="","",CN216-DU216)</f>
        <v/>
      </c>
      <c r="AC216" s="46" t="str">
        <f>IF(Inputs!$B213="","",CO216-DV216)</f>
        <v/>
      </c>
      <c r="AD216" s="46" t="str">
        <f>IF(Inputs!$B213="","",CP216-DW216)</f>
        <v/>
      </c>
      <c r="AE216" s="46" t="str">
        <f>IF(Inputs!$B213="","",CQ216-DX216)</f>
        <v/>
      </c>
      <c r="AF216" s="46" t="str">
        <f>IF(Inputs!$B213="","",CR216-DY216)</f>
        <v/>
      </c>
      <c r="AG216" s="50" t="str">
        <f t="shared" si="11"/>
        <v/>
      </c>
      <c r="AH216" s="50"/>
      <c r="AJ216" s="27">
        <f>IF(AND(Inputs!$CO213=0,AJ$4&gt;=Inputs!$CM213),1,IF(AND(AJ$4&gt;=Inputs!$CM213,AJ$4&lt;Inputs!$CN213),1,IF(AND(AJ$4=Inputs!$CN213,AJ$4=Inputs!$CO213),1,IF(OR(AND(AJ$4=Inputs!$CN213+1,Inputs!$CN213=Inputs!$CO213),AND(AJ$4=Inputs!$CN213+2,Inputs!$CN213=Inputs!$CO213)),0,IF(AJ$4=Inputs!$CN213,0.8,IF(AJ$4=Inputs!$CN213+1,0.6,IF(AJ$4=Inputs!$CN213+2,0.4,IF(AJ$4=Inputs!$CO213,0.2,IF(AND(AJ$4&gt;=Inputs!$CL213,AJ$4&lt;Inputs!$CM213),(AJ$4-Inputs!$CL213+1)/(Inputs!$AI213+1),0)))))))))</f>
        <v>0</v>
      </c>
      <c r="AK216" s="27">
        <f>IF(AND(Inputs!$CO213=0,AK$4&gt;=Inputs!$CM213),1,IF(AND(AK$4&gt;=Inputs!$CM213,AK$4&lt;Inputs!$CN213),1,IF(AND(AK$4=Inputs!$CN213,AK$4=Inputs!$CO213),1,IF(OR(AND(AK$4=Inputs!$CN213+1,Inputs!$CN213=Inputs!$CO213),AND(AK$4=Inputs!$CN213+2,Inputs!$CN213=Inputs!$CO213)),0,IF(AK$4=Inputs!$CN213,0.8,IF(AK$4=Inputs!$CN213+1,0.6,IF(AK$4=Inputs!$CN213+2,0.4,IF(AK$4=Inputs!$CO213,0.2,IF(AND(AK$4&gt;=Inputs!$CL213,AK$4&lt;Inputs!$CM213),(AK$4-Inputs!$CL213+1)/(Inputs!$AI213+1),0)))))))))</f>
        <v>0</v>
      </c>
      <c r="AL216" s="27">
        <f>IF(AND(Inputs!$CO213=0,AL$4&gt;=Inputs!$CM213),1,IF(AND(AL$4&gt;=Inputs!$CM213,AL$4&lt;Inputs!$CN213),1,IF(AND(AL$4=Inputs!$CN213,AL$4=Inputs!$CO213),1,IF(OR(AND(AL$4=Inputs!$CN213+1,Inputs!$CN213=Inputs!$CO213),AND(AL$4=Inputs!$CN213+2,Inputs!$CN213=Inputs!$CO213)),0,IF(AL$4=Inputs!$CN213,0.8,IF(AL$4=Inputs!$CN213+1,0.6,IF(AL$4=Inputs!$CN213+2,0.4,IF(AL$4=Inputs!$CO213,0.2,IF(AND(AL$4&gt;=Inputs!$CL213,AL$4&lt;Inputs!$CM213),(AL$4-Inputs!$CL213+1)/(Inputs!$AI213+1),0)))))))))</f>
        <v>0</v>
      </c>
      <c r="AM216" s="27">
        <f>IF(AND(Inputs!$CO213=0,AM$4&gt;=Inputs!$CM213),1,IF(AND(AM$4&gt;=Inputs!$CM213,AM$4&lt;Inputs!$CN213),1,IF(AND(AM$4=Inputs!$CN213,AM$4=Inputs!$CO213),1,IF(OR(AND(AM$4=Inputs!$CN213+1,Inputs!$CN213=Inputs!$CO213),AND(AM$4=Inputs!$CN213+2,Inputs!$CN213=Inputs!$CO213)),0,IF(AM$4=Inputs!$CN213,0.8,IF(AM$4=Inputs!$CN213+1,0.6,IF(AM$4=Inputs!$CN213+2,0.4,IF(AM$4=Inputs!$CO213,0.2,IF(AND(AM$4&gt;=Inputs!$CL213,AM$4&lt;Inputs!$CM213),(AM$4-Inputs!$CL213+1)/(Inputs!$AI213+1),0)))))))))</f>
        <v>0</v>
      </c>
      <c r="AN216" s="27">
        <f>IF(AND(Inputs!$CO213=0,AN$4&gt;=Inputs!$CM213),1,IF(AND(AN$4&gt;=Inputs!$CM213,AN$4&lt;Inputs!$CN213),1,IF(AND(AN$4=Inputs!$CN213,AN$4=Inputs!$CO213),1,IF(OR(AND(AN$4=Inputs!$CN213+1,Inputs!$CN213=Inputs!$CO213),AND(AN$4=Inputs!$CN213+2,Inputs!$CN213=Inputs!$CO213)),0,IF(AN$4=Inputs!$CN213,0.8,IF(AN$4=Inputs!$CN213+1,0.6,IF(AN$4=Inputs!$CN213+2,0.4,IF(AN$4=Inputs!$CO213,0.2,IF(AND(AN$4&gt;=Inputs!$CL213,AN$4&lt;Inputs!$CM213),(AN$4-Inputs!$CL213+1)/(Inputs!$AI213+1),0)))))))))</f>
        <v>0</v>
      </c>
      <c r="AO216" s="27">
        <f>IF(AND(Inputs!$CO213=0,AO$4&gt;=Inputs!$CM213),1,IF(AND(AO$4&gt;=Inputs!$CM213,AO$4&lt;Inputs!$CN213),1,IF(AND(AO$4=Inputs!$CN213,AO$4=Inputs!$CO213),1,IF(OR(AND(AO$4=Inputs!$CN213+1,Inputs!$CN213=Inputs!$CO213),AND(AO$4=Inputs!$CN213+2,Inputs!$CN213=Inputs!$CO213)),0,IF(AO$4=Inputs!$CN213,0.8,IF(AO$4=Inputs!$CN213+1,0.6,IF(AO$4=Inputs!$CN213+2,0.4,IF(AO$4=Inputs!$CO213,0.2,IF(AND(AO$4&gt;=Inputs!$CL213,AO$4&lt;Inputs!$CM213),(AO$4-Inputs!$CL213+1)/(Inputs!$AI213+1),0)))))))))</f>
        <v>0</v>
      </c>
      <c r="AP216" s="27">
        <f>IF(AND(Inputs!$CO213=0,AP$4&gt;=Inputs!$CM213),1,IF(AND(AP$4&gt;=Inputs!$CM213,AP$4&lt;Inputs!$CN213),1,IF(AND(AP$4=Inputs!$CN213,AP$4=Inputs!$CO213),1,IF(OR(AND(AP$4=Inputs!$CN213+1,Inputs!$CN213=Inputs!$CO213),AND(AP$4=Inputs!$CN213+2,Inputs!$CN213=Inputs!$CO213)),0,IF(AP$4=Inputs!$CN213,0.8,IF(AP$4=Inputs!$CN213+1,0.6,IF(AP$4=Inputs!$CN213+2,0.4,IF(AP$4=Inputs!$CO213,0.2,IF(AND(AP$4&gt;=Inputs!$CL213,AP$4&lt;Inputs!$CM213),(AP$4-Inputs!$CL213+1)/(Inputs!$AI213+1),0)))))))))</f>
        <v>0</v>
      </c>
      <c r="AQ216" s="27">
        <f>IF(AND(Inputs!$CO213=0,AQ$4&gt;=Inputs!$CM213),1,IF(AND(AQ$4&gt;=Inputs!$CM213,AQ$4&lt;Inputs!$CN213),1,IF(AND(AQ$4=Inputs!$CN213,AQ$4=Inputs!$CO213),1,IF(OR(AND(AQ$4=Inputs!$CN213+1,Inputs!$CN213=Inputs!$CO213),AND(AQ$4=Inputs!$CN213+2,Inputs!$CN213=Inputs!$CO213)),0,IF(AQ$4=Inputs!$CN213,0.8,IF(AQ$4=Inputs!$CN213+1,0.6,IF(AQ$4=Inputs!$CN213+2,0.4,IF(AQ$4=Inputs!$CO213,0.2,IF(AND(AQ$4&gt;=Inputs!$CL213,AQ$4&lt;Inputs!$CM213),(AQ$4-Inputs!$CL213+1)/(Inputs!$AI213+1),0)))))))))</f>
        <v>0</v>
      </c>
      <c r="AR216" s="27">
        <f>IF(AND(Inputs!$CO213=0,AR$4&gt;=Inputs!$CM213),1,IF(AND(AR$4&gt;=Inputs!$CM213,AR$4&lt;Inputs!$CN213),1,IF(AND(AR$4=Inputs!$CN213,AR$4=Inputs!$CO213),1,IF(OR(AND(AR$4=Inputs!$CN213+1,Inputs!$CN213=Inputs!$CO213),AND(AR$4=Inputs!$CN213+2,Inputs!$CN213=Inputs!$CO213)),0,IF(AR$4=Inputs!$CN213,0.8,IF(AR$4=Inputs!$CN213+1,0.6,IF(AR$4=Inputs!$CN213+2,0.4,IF(AR$4=Inputs!$CO213,0.2,IF(AND(AR$4&gt;=Inputs!$CL213,AR$4&lt;Inputs!$CM213),(AR$4-Inputs!$CL213+1)/(Inputs!$AI213+1),0)))))))))</f>
        <v>0</v>
      </c>
      <c r="AS216" s="27">
        <f>IF(AND(Inputs!$CO213=0,AS$4&gt;=Inputs!$CM213),1,IF(AND(AS$4&gt;=Inputs!$CM213,AS$4&lt;Inputs!$CN213),1,IF(AND(AS$4=Inputs!$CN213,AS$4=Inputs!$CO213),1,IF(OR(AND(AS$4=Inputs!$CN213+1,Inputs!$CN213=Inputs!$CO213),AND(AS$4=Inputs!$CN213+2,Inputs!$CN213=Inputs!$CO213)),0,IF(AS$4=Inputs!$CN213,0.8,IF(AS$4=Inputs!$CN213+1,0.6,IF(AS$4=Inputs!$CN213+2,0.4,IF(AS$4=Inputs!$CO213,0.2,IF(AND(AS$4&gt;=Inputs!$CL213,AS$4&lt;Inputs!$CM213),(AS$4-Inputs!$CL213+1)/(Inputs!$AI213+1),0)))))))))</f>
        <v>0</v>
      </c>
      <c r="AT216" s="27">
        <f>IF(AND(Inputs!$CO213=0,AT$4&gt;=Inputs!$CM213),1,IF(AND(AT$4&gt;=Inputs!$CM213,AT$4&lt;Inputs!$CN213),1,IF(AND(AT$4=Inputs!$CN213,AT$4=Inputs!$CO213),1,IF(OR(AND(AT$4=Inputs!$CN213+1,Inputs!$CN213=Inputs!$CO213),AND(AT$4=Inputs!$CN213+2,Inputs!$CN213=Inputs!$CO213)),0,IF(AT$4=Inputs!$CN213,0.8,IF(AT$4=Inputs!$CN213+1,0.6,IF(AT$4=Inputs!$CN213+2,0.4,IF(AT$4=Inputs!$CO213,0.2,IF(AND(AT$4&gt;=Inputs!$CL213,AT$4&lt;Inputs!$CM213),(AT$4-Inputs!$CL213+1)/(Inputs!$AI213+1),0)))))))))</f>
        <v>0</v>
      </c>
      <c r="AU216" s="27">
        <f>IF(AND(Inputs!$CO213=0,AU$4&gt;=Inputs!$CM213),1,IF(AND(AU$4&gt;=Inputs!$CM213,AU$4&lt;Inputs!$CN213),1,IF(AND(AU$4=Inputs!$CN213,AU$4=Inputs!$CO213),1,IF(OR(AND(AU$4=Inputs!$CN213+1,Inputs!$CN213=Inputs!$CO213),AND(AU$4=Inputs!$CN213+2,Inputs!$CN213=Inputs!$CO213)),0,IF(AU$4=Inputs!$CN213,0.8,IF(AU$4=Inputs!$CN213+1,0.6,IF(AU$4=Inputs!$CN213+2,0.4,IF(AU$4=Inputs!$CO213,0.2,IF(AND(AU$4&gt;=Inputs!$CL213,AU$4&lt;Inputs!$CM213),(AU$4-Inputs!$CL213+1)/(Inputs!$AI213+1),0)))))))))</f>
        <v>0</v>
      </c>
      <c r="AV216" s="27">
        <f>IF(AND(Inputs!$CO213=0,AV$4&gt;=Inputs!$CM213),1,IF(AND(AV$4&gt;=Inputs!$CM213,AV$4&lt;Inputs!$CN213),1,IF(AND(AV$4=Inputs!$CN213,AV$4=Inputs!$CO213),1,IF(OR(AND(AV$4=Inputs!$CN213+1,Inputs!$CN213=Inputs!$CO213),AND(AV$4=Inputs!$CN213+2,Inputs!$CN213=Inputs!$CO213)),0,IF(AV$4=Inputs!$CN213,0.8,IF(AV$4=Inputs!$CN213+1,0.6,IF(AV$4=Inputs!$CN213+2,0.4,IF(AV$4=Inputs!$CO213,0.2,IF(AND(AV$4&gt;=Inputs!$CL213,AV$4&lt;Inputs!$CM213),(AV$4-Inputs!$CL213+1)/(Inputs!$AI213+1),0)))))))))</f>
        <v>0</v>
      </c>
      <c r="AW216" s="27">
        <f>IF(AND(Inputs!$CO213=0,AW$4&gt;=Inputs!$CM213),1,IF(AND(AW$4&gt;=Inputs!$CM213,AW$4&lt;Inputs!$CN213),1,IF(AND(AW$4=Inputs!$CN213,AW$4=Inputs!$CO213),1,IF(OR(AND(AW$4=Inputs!$CN213+1,Inputs!$CN213=Inputs!$CO213),AND(AW$4=Inputs!$CN213+2,Inputs!$CN213=Inputs!$CO213)),0,IF(AW$4=Inputs!$CN213,0.8,IF(AW$4=Inputs!$CN213+1,0.6,IF(AW$4=Inputs!$CN213+2,0.4,IF(AW$4=Inputs!$CO213,0.2,IF(AND(AW$4&gt;=Inputs!$CL213,AW$4&lt;Inputs!$CM213),(AW$4-Inputs!$CL213+1)/(Inputs!$AI213+1),0)))))))))</f>
        <v>0</v>
      </c>
      <c r="AX216" s="27">
        <f>IF(AND(Inputs!$CO213=0,AX$4&gt;=Inputs!$CM213),1,IF(AND(AX$4&gt;=Inputs!$CM213,AX$4&lt;Inputs!$CN213),1,IF(AND(AX$4=Inputs!$CN213,AX$4=Inputs!$CO213),1,IF(OR(AND(AX$4=Inputs!$CN213+1,Inputs!$CN213=Inputs!$CO213),AND(AX$4=Inputs!$CN213+2,Inputs!$CN213=Inputs!$CO213)),0,IF(AX$4=Inputs!$CN213,0.8,IF(AX$4=Inputs!$CN213+1,0.6,IF(AX$4=Inputs!$CN213+2,0.4,IF(AX$4=Inputs!$CO213,0.2,IF(AND(AX$4&gt;=Inputs!$CL213,AX$4&lt;Inputs!$CM213),(AX$4-Inputs!$CL213+1)/(Inputs!$AI213+1),0)))))))))</f>
        <v>0</v>
      </c>
      <c r="AY216" s="27">
        <f>IF(AND(Inputs!$CO213=0,AY$4&gt;=Inputs!$CM213),1,IF(AND(AY$4&gt;=Inputs!$CM213,AY$4&lt;Inputs!$CN213),1,IF(AND(AY$4=Inputs!$CN213,AY$4=Inputs!$CO213),1,IF(OR(AND(AY$4=Inputs!$CN213+1,Inputs!$CN213=Inputs!$CO213),AND(AY$4=Inputs!$CN213+2,Inputs!$CN213=Inputs!$CO213)),0,IF(AY$4=Inputs!$CN213,0.8,IF(AY$4=Inputs!$CN213+1,0.6,IF(AY$4=Inputs!$CN213+2,0.4,IF(AY$4=Inputs!$CO213,0.2,IF(AND(AY$4&gt;=Inputs!$CL213,AY$4&lt;Inputs!$CM213),(AY$4-Inputs!$CL213+1)/(Inputs!$AI213+1),0)))))))))</f>
        <v>0</v>
      </c>
      <c r="AZ216" s="27">
        <f>IF(AND(Inputs!$CO213=0,AZ$4&gt;=Inputs!$CM213),1,IF(AND(AZ$4&gt;=Inputs!$CM213,AZ$4&lt;Inputs!$CN213),1,IF(AND(AZ$4=Inputs!$CN213,AZ$4=Inputs!$CO213),1,IF(OR(AND(AZ$4=Inputs!$CN213+1,Inputs!$CN213=Inputs!$CO213),AND(AZ$4=Inputs!$CN213+2,Inputs!$CN213=Inputs!$CO213)),0,IF(AZ$4=Inputs!$CN213,0.8,IF(AZ$4=Inputs!$CN213+1,0.6,IF(AZ$4=Inputs!$CN213+2,0.4,IF(AZ$4=Inputs!$CO213,0.2,IF(AND(AZ$4&gt;=Inputs!$CL213,AZ$4&lt;Inputs!$CM213),(AZ$4-Inputs!$CL213+1)/(Inputs!$AI213+1),0)))))))))</f>
        <v>0</v>
      </c>
      <c r="BA216" s="27">
        <f>IF(AND(Inputs!$CO213=0,BA$4&gt;=Inputs!$CM213),1,IF(AND(BA$4&gt;=Inputs!$CM213,BA$4&lt;Inputs!$CN213),1,IF(AND(BA$4=Inputs!$CN213,BA$4=Inputs!$CO213),1,IF(OR(AND(BA$4=Inputs!$CN213+1,Inputs!$CN213=Inputs!$CO213),AND(BA$4=Inputs!$CN213+2,Inputs!$CN213=Inputs!$CO213)),0,IF(BA$4=Inputs!$CN213,0.8,IF(BA$4=Inputs!$CN213+1,0.6,IF(BA$4=Inputs!$CN213+2,0.4,IF(BA$4=Inputs!$CO213,0.2,IF(AND(BA$4&gt;=Inputs!$CL213,BA$4&lt;Inputs!$CM213),(BA$4-Inputs!$CL213+1)/(Inputs!$AI213+1),0)))))))))</f>
        <v>0</v>
      </c>
      <c r="BB216" s="27">
        <f>IF(AND(Inputs!$CO213=0,BB$4&gt;=Inputs!$CM213),1,IF(AND(BB$4&gt;=Inputs!$CM213,BB$4&lt;Inputs!$CN213),1,IF(AND(BB$4=Inputs!$CN213,BB$4=Inputs!$CO213),1,IF(OR(AND(BB$4=Inputs!$CN213+1,Inputs!$CN213=Inputs!$CO213),AND(BB$4=Inputs!$CN213+2,Inputs!$CN213=Inputs!$CO213)),0,IF(BB$4=Inputs!$CN213,0.8,IF(BB$4=Inputs!$CN213+1,0.6,IF(BB$4=Inputs!$CN213+2,0.4,IF(BB$4=Inputs!$CO213,0.2,IF(AND(BB$4&gt;=Inputs!$CL213,BB$4&lt;Inputs!$CM213),(BB$4-Inputs!$CL213+1)/(Inputs!$AI213+1),0)))))))))</f>
        <v>0</v>
      </c>
      <c r="BC216" s="27">
        <f>IF(AND(Inputs!$CO213=0,BC$4&gt;=Inputs!$CM213),1,IF(AND(BC$4&gt;=Inputs!$CM213,BC$4&lt;Inputs!$CN213),1,IF(AND(BC$4=Inputs!$CN213,BC$4=Inputs!$CO213),1,IF(OR(AND(BC$4=Inputs!$CN213+1,Inputs!$CN213=Inputs!$CO213),AND(BC$4=Inputs!$CN213+2,Inputs!$CN213=Inputs!$CO213)),0,IF(BC$4=Inputs!$CN213,0.8,IF(BC$4=Inputs!$CN213+1,0.6,IF(BC$4=Inputs!$CN213+2,0.4,IF(BC$4=Inputs!$CO213,0.2,IF(AND(BC$4&gt;=Inputs!$CL213,BC$4&lt;Inputs!$CM213),(BC$4-Inputs!$CL213+1)/(Inputs!$AI213+1),0)))))))))</f>
        <v>0</v>
      </c>
      <c r="BD216" s="27">
        <f>IF(AND(Inputs!$CO213=0,BD$4&gt;=Inputs!$CM213),1,IF(AND(BD$4&gt;=Inputs!$CM213,BD$4&lt;Inputs!$CN213),1,IF(AND(BD$4=Inputs!$CN213,BD$4=Inputs!$CO213),1,IF(OR(AND(BD$4=Inputs!$CN213+1,Inputs!$CN213=Inputs!$CO213),AND(BD$4=Inputs!$CN213+2,Inputs!$CN213=Inputs!$CO213)),0,IF(BD$4=Inputs!$CN213,0.8,IF(BD$4=Inputs!$CN213+1,0.6,IF(BD$4=Inputs!$CN213+2,0.4,IF(BD$4=Inputs!$CO213,0.2,IF(AND(BD$4&gt;=Inputs!$CL213,BD$4&lt;Inputs!$CM213),(BD$4-Inputs!$CL213+1)/(Inputs!$AI213+1),0)))))))))</f>
        <v>0</v>
      </c>
      <c r="BE216" s="27">
        <f>IF(AND(Inputs!$CO213=0,BE$4&gt;=Inputs!$CM213),1,IF(AND(BE$4&gt;=Inputs!$CM213,BE$4&lt;Inputs!$CN213),1,IF(AND(BE$4=Inputs!$CN213,BE$4=Inputs!$CO213),1,IF(OR(AND(BE$4=Inputs!$CN213+1,Inputs!$CN213=Inputs!$CO213),AND(BE$4=Inputs!$CN213+2,Inputs!$CN213=Inputs!$CO213)),0,IF(BE$4=Inputs!$CN213,0.8,IF(BE$4=Inputs!$CN213+1,0.6,IF(BE$4=Inputs!$CN213+2,0.4,IF(BE$4=Inputs!$CO213,0.2,IF(AND(BE$4&gt;=Inputs!$CL213,BE$4&lt;Inputs!$CM213),(BE$4-Inputs!$CL213+1)/(Inputs!$AI213+1),0)))))))))</f>
        <v>0</v>
      </c>
      <c r="BF216" s="27">
        <f>IF(AND(Inputs!$CO213=0,BF$4&gt;=Inputs!$CM213),1,IF(AND(BF$4&gt;=Inputs!$CM213,BF$4&lt;Inputs!$CN213),1,IF(AND(BF$4=Inputs!$CN213,BF$4=Inputs!$CO213),1,IF(OR(AND(BF$4=Inputs!$CN213+1,Inputs!$CN213=Inputs!$CO213),AND(BF$4=Inputs!$CN213+2,Inputs!$CN213=Inputs!$CO213)),0,IF(BF$4=Inputs!$CN213,0.8,IF(BF$4=Inputs!$CN213+1,0.6,IF(BF$4=Inputs!$CN213+2,0.4,IF(BF$4=Inputs!$CO213,0.2,IF(AND(BF$4&gt;=Inputs!$CL213,BF$4&lt;Inputs!$CM213),(BF$4-Inputs!$CL213+1)/(Inputs!$AI213+1),0)))))))))</f>
        <v>0</v>
      </c>
      <c r="BG216" s="27">
        <f>IF(AND(Inputs!$CO213=0,BG$4&gt;=Inputs!$CM213),1,IF(AND(BG$4&gt;=Inputs!$CM213,BG$4&lt;Inputs!$CN213),1,IF(AND(BG$4=Inputs!$CN213,BG$4=Inputs!$CO213),1,IF(OR(AND(BG$4=Inputs!$CN213+1,Inputs!$CN213=Inputs!$CO213),AND(BG$4=Inputs!$CN213+2,Inputs!$CN213=Inputs!$CO213)),0,IF(BG$4=Inputs!$CN213,0.8,IF(BG$4=Inputs!$CN213+1,0.6,IF(BG$4=Inputs!$CN213+2,0.4,IF(BG$4=Inputs!$CO213,0.2,IF(AND(BG$4&gt;=Inputs!$CL213,BG$4&lt;Inputs!$CM213),(BG$4-Inputs!$CL213+1)/(Inputs!$AI213+1),0)))))))))</f>
        <v>0</v>
      </c>
      <c r="BH216" s="27">
        <f>IF(AND(Inputs!$CO213=0,BH$4&gt;=Inputs!$CM213),1,IF(AND(BH$4&gt;=Inputs!$CM213,BH$4&lt;Inputs!$CN213),1,IF(AND(BH$4=Inputs!$CN213,BH$4=Inputs!$CO213),1,IF(OR(AND(BH$4=Inputs!$CN213+1,Inputs!$CN213=Inputs!$CO213),AND(BH$4=Inputs!$CN213+2,Inputs!$CN213=Inputs!$CO213)),0,IF(BH$4=Inputs!$CN213,0.8,IF(BH$4=Inputs!$CN213+1,0.6,IF(BH$4=Inputs!$CN213+2,0.4,IF(BH$4=Inputs!$CO213,0.2,IF(AND(BH$4&gt;=Inputs!$CL213,BH$4&lt;Inputs!$CM213),(BH$4-Inputs!$CL213+1)/(Inputs!$AI213+1),0)))))))))</f>
        <v>0</v>
      </c>
      <c r="BI216" s="27">
        <f>IF(AND(Inputs!$CO213=0,BI$4&gt;=Inputs!$CM213),1,IF(AND(BI$4&gt;=Inputs!$CM213,BI$4&lt;Inputs!$CN213),1,IF(AND(BI$4=Inputs!$CN213,BI$4=Inputs!$CO213),1,IF(OR(AND(BI$4=Inputs!$CN213+1,Inputs!$CN213=Inputs!$CO213),AND(BI$4=Inputs!$CN213+2,Inputs!$CN213=Inputs!$CO213)),0,IF(BI$4=Inputs!$CN213,0.8,IF(BI$4=Inputs!$CN213+1,0.6,IF(BI$4=Inputs!$CN213+2,0.4,IF(BI$4=Inputs!$CO213,0.2,IF(AND(BI$4&gt;=Inputs!$CL213,BI$4&lt;Inputs!$CM213),(BI$4-Inputs!$CL213+1)/(Inputs!$AI213+1),0)))))))))</f>
        <v>0</v>
      </c>
      <c r="BJ216" s="27">
        <f>IF(AND(Inputs!$CO213=0,BJ$4&gt;=Inputs!$CM213),1,IF(AND(BJ$4&gt;=Inputs!$CM213,BJ$4&lt;Inputs!$CN213),1,IF(AND(BJ$4=Inputs!$CN213,BJ$4=Inputs!$CO213),1,IF(OR(AND(BJ$4=Inputs!$CN213+1,Inputs!$CN213=Inputs!$CO213),AND(BJ$4=Inputs!$CN213+2,Inputs!$CN213=Inputs!$CO213)),0,IF(BJ$4=Inputs!$CN213,0.8,IF(BJ$4=Inputs!$CN213+1,0.6,IF(BJ$4=Inputs!$CN213+2,0.4,IF(BJ$4=Inputs!$CO213,0.2,IF(AND(BJ$4&gt;=Inputs!$CL213,BJ$4&lt;Inputs!$CM213),(BJ$4-Inputs!$CL213+1)/(Inputs!$AI213+1),0)))))))))</f>
        <v>0</v>
      </c>
      <c r="BK216" s="27">
        <f>IF(AND(Inputs!$CO213=0,BK$4&gt;=Inputs!$CM213),1,IF(AND(BK$4&gt;=Inputs!$CM213,BK$4&lt;Inputs!$CN213),1,IF(AND(BK$4=Inputs!$CN213,BK$4=Inputs!$CO213),1,IF(OR(AND(BK$4=Inputs!$CN213+1,Inputs!$CN213=Inputs!$CO213),AND(BK$4=Inputs!$CN213+2,Inputs!$CN213=Inputs!$CO213)),0,IF(BK$4=Inputs!$CN213,0.8,IF(BK$4=Inputs!$CN213+1,0.6,IF(BK$4=Inputs!$CN213+2,0.4,IF(BK$4=Inputs!$CO213,0.2,IF(AND(BK$4&gt;=Inputs!$CL213,BK$4&lt;Inputs!$CM213),(BK$4-Inputs!$CL213+1)/(Inputs!$AI213+1),0)))))))))</f>
        <v>0</v>
      </c>
      <c r="BL216" s="27">
        <f>IF(AND(Inputs!$CO213=0,BL$4&gt;=Inputs!$CM213),1,IF(AND(BL$4&gt;=Inputs!$CM213,BL$4&lt;Inputs!$CN213),1,IF(AND(BL$4=Inputs!$CN213,BL$4=Inputs!$CO213),1,IF(OR(AND(BL$4=Inputs!$CN213+1,Inputs!$CN213=Inputs!$CO213),AND(BL$4=Inputs!$CN213+2,Inputs!$CN213=Inputs!$CO213)),0,IF(BL$4=Inputs!$CN213,0.8,IF(BL$4=Inputs!$CN213+1,0.6,IF(BL$4=Inputs!$CN213+2,0.4,IF(BL$4=Inputs!$CO213,0.2,IF(AND(BL$4&gt;=Inputs!$CL213,BL$4&lt;Inputs!$CM213),(BL$4-Inputs!$CL213+1)/(Inputs!$AI213+1),0)))))))))</f>
        <v>0</v>
      </c>
      <c r="BM216" s="27">
        <f>IF(AND(Inputs!$CO213=0,BM$4&gt;=Inputs!$CM213),1,IF(AND(BM$4&gt;=Inputs!$CM213,BM$4&lt;Inputs!$CN213),1,IF(AND(BM$4=Inputs!$CN213,BM$4=Inputs!$CO213),1,IF(OR(AND(BM$4=Inputs!$CN213+1,Inputs!$CN213=Inputs!$CO213),AND(BM$4=Inputs!$CN213+2,Inputs!$CN213=Inputs!$CO213)),0,IF(BM$4=Inputs!$CN213,0.8,IF(BM$4=Inputs!$CN213+1,0.6,IF(BM$4=Inputs!$CN213+2,0.4,IF(BM$4=Inputs!$CO213,0.2,IF(AND(BM$4&gt;=Inputs!$CL213,BM$4&lt;Inputs!$CM213),(BM$4-Inputs!$CL213+1)/(Inputs!$AI213+1),0)))))))))</f>
        <v>0</v>
      </c>
      <c r="BO216" s="46" t="str">
        <f>IF(Inputs!$B213="","",(ROUND(Inputs!$BC213*AJ216,0)))</f>
        <v/>
      </c>
      <c r="BP216" s="46" t="str">
        <f>IF(Inputs!$B213="","",(ROUND(Inputs!$BC213*AK216,0)))</f>
        <v/>
      </c>
      <c r="BQ216" s="46" t="str">
        <f>IF(Inputs!$B213="","",(ROUND(Inputs!$BC213*AL216,0)))</f>
        <v/>
      </c>
      <c r="BR216" s="46" t="str">
        <f>IF(Inputs!$B213="","",(ROUND(Inputs!$BC213*AM216,0)))</f>
        <v/>
      </c>
      <c r="BS216" s="46" t="str">
        <f>IF(Inputs!$B213="","",(ROUND(Inputs!$BC213*AN216,0)))</f>
        <v/>
      </c>
      <c r="BT216" s="46" t="str">
        <f>IF(Inputs!$B213="","",(ROUND(Inputs!$BC213*AO216,0)))</f>
        <v/>
      </c>
      <c r="BU216" s="46" t="str">
        <f>IF(Inputs!$B213="","",(ROUND(Inputs!$BC213*AP216,0)))</f>
        <v/>
      </c>
      <c r="BV216" s="46" t="str">
        <f>IF(Inputs!$B213="","",(ROUND(Inputs!$BC213*AQ216,0)))</f>
        <v/>
      </c>
      <c r="BW216" s="46" t="str">
        <f>IF(Inputs!$B213="","",(ROUND(Inputs!$BC213*AR216,0)))</f>
        <v/>
      </c>
      <c r="BX216" s="46" t="str">
        <f>IF(Inputs!$B213="","",(ROUND(Inputs!$BC213*AS216,0)))</f>
        <v/>
      </c>
      <c r="BY216" s="46" t="str">
        <f>IF(Inputs!$B213="","",(ROUND(Inputs!$BC213*AT216,0)))</f>
        <v/>
      </c>
      <c r="BZ216" s="46" t="str">
        <f>IF(Inputs!$B213="","",(ROUND(Inputs!$BC213*AU216,0)))</f>
        <v/>
      </c>
      <c r="CA216" s="46" t="str">
        <f>IF(Inputs!$B213="","",(ROUND(Inputs!$BC213*AV216,0)))</f>
        <v/>
      </c>
      <c r="CB216" s="46" t="str">
        <f>IF(Inputs!$B213="","",(ROUND(Inputs!$BC213*AW216,0)))</f>
        <v/>
      </c>
      <c r="CC216" s="46" t="str">
        <f>IF(Inputs!$B213="","",(ROUND(Inputs!$BC213*AX216,0)))</f>
        <v/>
      </c>
      <c r="CD216" s="46" t="str">
        <f>IF(Inputs!$B213="","",(ROUND(Inputs!$BC213*AY216,0)))</f>
        <v/>
      </c>
      <c r="CE216" s="46" t="str">
        <f>IF(Inputs!$B213="","",(ROUND(Inputs!$BC213*AZ216,0)))</f>
        <v/>
      </c>
      <c r="CF216" s="46" t="str">
        <f>IF(Inputs!$B213="","",(ROUND(Inputs!$BC213*BA216,0)))</f>
        <v/>
      </c>
      <c r="CG216" s="46" t="str">
        <f>IF(Inputs!$B213="","",(ROUND(Inputs!$BC213*BB216,0)))</f>
        <v/>
      </c>
      <c r="CH216" s="46" t="str">
        <f>IF(Inputs!$B213="","",(ROUND(Inputs!$BC213*BC216,0)))</f>
        <v/>
      </c>
      <c r="CI216" s="46" t="str">
        <f>IF(Inputs!$B213="","",(ROUND(Inputs!$BC213*BD216,0)))</f>
        <v/>
      </c>
      <c r="CJ216" s="46" t="str">
        <f>IF(Inputs!$B213="","",(ROUND(Inputs!$BC213*BE216,0)))</f>
        <v/>
      </c>
      <c r="CK216" s="46" t="str">
        <f>IF(Inputs!$B213="","",(ROUND(Inputs!$BC213*BF216,0)))</f>
        <v/>
      </c>
      <c r="CL216" s="46" t="str">
        <f>IF(Inputs!$B213="","",(ROUND(Inputs!$BC213*BG216,0)))</f>
        <v/>
      </c>
      <c r="CM216" s="46" t="str">
        <f>IF(Inputs!$B213="","",(ROUND(Inputs!$BC213*BH216,0)))</f>
        <v/>
      </c>
      <c r="CN216" s="46" t="str">
        <f>IF(Inputs!$B213="","",(ROUND(Inputs!$BC213*BI216,0)))</f>
        <v/>
      </c>
      <c r="CO216" s="46" t="str">
        <f>IF(Inputs!$B213="","",(ROUND(Inputs!$BC213*BJ216,0)))</f>
        <v/>
      </c>
      <c r="CP216" s="46" t="str">
        <f>IF(Inputs!$B213="","",(ROUND(Inputs!$BC213*BK216,0)))</f>
        <v/>
      </c>
      <c r="CQ216" s="46" t="str">
        <f>IF(Inputs!$B213="","",(ROUND(Inputs!$BC213*BL216,0)))</f>
        <v/>
      </c>
      <c r="CR216" s="46" t="str">
        <f>IF(Inputs!$B213="","",(ROUND(Inputs!$BC213*BM216,0)))</f>
        <v/>
      </c>
      <c r="CV216" s="46" t="str">
        <f>IF(A216="","",IF(AND(CV$4&lt;=Inputs!$CQ213,CV$4&gt;=Inputs!$CP213),Inputs!$AR213/(Inputs!$CQ213-Inputs!$CP213+1),0)+IF(CV$4=Inputs!$CL213,Inputs!$BD213,0))</f>
        <v/>
      </c>
      <c r="CW216" s="46" t="str">
        <f>IF(B216="","",IF(AND(CW$4&lt;=Inputs!$CQ213,CW$4&gt;=Inputs!$CP213),Inputs!$AR213/(Inputs!$CQ213-Inputs!$CP213+1),0)+IF(CW$4=Inputs!$CL213,Inputs!$BD213,0))</f>
        <v/>
      </c>
      <c r="CX216" s="46" t="str">
        <f>IF(C216="","",IF(AND(CX$4&lt;=Inputs!$CQ213,CX$4&gt;=Inputs!$CP213),Inputs!$AR213/(Inputs!$CQ213-Inputs!$CP213+1),0)+IF(CX$4=Inputs!$CL213,Inputs!$BD213,0))</f>
        <v/>
      </c>
      <c r="CY216" s="46" t="str">
        <f>IF(D216="","",IF(AND(CY$4&lt;=Inputs!$CQ213,CY$4&gt;=Inputs!$CP213),Inputs!$AR213/(Inputs!$CQ213-Inputs!$CP213+1),0)+IF(CY$4=Inputs!$CL213,Inputs!$BD213,0))</f>
        <v/>
      </c>
      <c r="CZ216" s="46" t="str">
        <f>IF(E216="","",IF(AND(CZ$4&lt;=Inputs!$CQ213,CZ$4&gt;=Inputs!$CP213),Inputs!$AR213/(Inputs!$CQ213-Inputs!$CP213+1),0)+IF(CZ$4=Inputs!$CL213,Inputs!$BD213,0))</f>
        <v/>
      </c>
      <c r="DA216" s="46" t="str">
        <f>IF(F216="","",IF(AND(DA$4&lt;=Inputs!$CQ213,DA$4&gt;=Inputs!$CP213),Inputs!$AR213/(Inputs!$CQ213-Inputs!$CP213+1),0)+IF(DA$4=Inputs!$CL213,Inputs!$BD213,0))</f>
        <v/>
      </c>
      <c r="DB216" s="46" t="str">
        <f>IF(G216="","",IF(AND(DB$4&lt;=Inputs!$CQ213,DB$4&gt;=Inputs!$CP213),Inputs!$AR213/(Inputs!$CQ213-Inputs!$CP213+1),0)+IF(DB$4=Inputs!$CL213,Inputs!$BD213,0))</f>
        <v/>
      </c>
      <c r="DC216" s="46" t="str">
        <f>IF(H216="","",IF(AND(DC$4&lt;=Inputs!$CQ213,DC$4&gt;=Inputs!$CP213),Inputs!$AR213/(Inputs!$CQ213-Inputs!$CP213+1),0)+IF(DC$4=Inputs!$CL213,Inputs!$BD213,0))</f>
        <v/>
      </c>
      <c r="DD216" s="46" t="str">
        <f>IF(I216="","",IF(AND(DD$4&lt;=Inputs!$CQ213,DD$4&gt;=Inputs!$CP213),Inputs!$AR213/(Inputs!$CQ213-Inputs!$CP213+1),0)+IF(DD$4=Inputs!$CL213,Inputs!$BD213,0))</f>
        <v/>
      </c>
      <c r="DE216" s="46" t="str">
        <f>IF(J216="","",IF(AND(DE$4&lt;=Inputs!$CQ213,DE$4&gt;=Inputs!$CP213),Inputs!$AR213/(Inputs!$CQ213-Inputs!$CP213+1),0)+IF(DE$4=Inputs!$CL213,Inputs!$BD213,0))</f>
        <v/>
      </c>
      <c r="DF216" s="46" t="str">
        <f>IF(K216="","",IF(AND(DF$4&lt;=Inputs!$CQ213,DF$4&gt;=Inputs!$CP213),Inputs!$AR213/(Inputs!$CQ213-Inputs!$CP213+1),0)+IF(DF$4=Inputs!$CL213,Inputs!$BD213,0))</f>
        <v/>
      </c>
      <c r="DG216" s="46" t="str">
        <f>IF(L216="","",IF(AND(DG$4&lt;=Inputs!$CQ213,DG$4&gt;=Inputs!$CP213),Inputs!$AR213/(Inputs!$CQ213-Inputs!$CP213+1),0)+IF(DG$4=Inputs!$CL213,Inputs!$BD213,0))</f>
        <v/>
      </c>
      <c r="DH216" s="46" t="str">
        <f>IF(M216="","",IF(AND(DH$4&lt;=Inputs!$CQ213,DH$4&gt;=Inputs!$CP213),Inputs!$AR213/(Inputs!$CQ213-Inputs!$CP213+1),0)+IF(DH$4=Inputs!$CL213,Inputs!$BD213,0))</f>
        <v/>
      </c>
      <c r="DI216" s="46" t="str">
        <f>IF(N216="","",IF(AND(DI$4&lt;=Inputs!$CQ213,DI$4&gt;=Inputs!$CP213),Inputs!$AR213/(Inputs!$CQ213-Inputs!$CP213+1),0)+IF(DI$4=Inputs!$CL213,Inputs!$BD213,0))</f>
        <v/>
      </c>
      <c r="DJ216" s="46" t="str">
        <f>IF(O216="","",IF(AND(DJ$4&lt;=Inputs!$CQ213,DJ$4&gt;=Inputs!$CP213),Inputs!$AR213/(Inputs!$CQ213-Inputs!$CP213+1),0)+IF(DJ$4=Inputs!$CL213,Inputs!$BD213,0))</f>
        <v/>
      </c>
      <c r="DK216" s="46" t="str">
        <f>IF(P216="","",IF(AND(DK$4&lt;=Inputs!$CQ213,DK$4&gt;=Inputs!$CP213),Inputs!$AR213/(Inputs!$CQ213-Inputs!$CP213+1),0)+IF(DK$4=Inputs!$CL213,Inputs!$BD213,0))</f>
        <v/>
      </c>
      <c r="DL216" s="46" t="str">
        <f>IF(Q216="","",IF(AND(DL$4&lt;=Inputs!$CQ213,DL$4&gt;=Inputs!$CP213),Inputs!$AR213/(Inputs!$CQ213-Inputs!$CP213+1),0)+IF(DL$4=Inputs!$CL213,Inputs!$BD213,0))</f>
        <v/>
      </c>
      <c r="DM216" s="46" t="str">
        <f>IF(R216="","",IF(AND(DM$4&lt;=Inputs!$CQ213,DM$4&gt;=Inputs!$CP213),Inputs!$AR213/(Inputs!$CQ213-Inputs!$CP213+1),0)+IF(DM$4=Inputs!$CL213,Inputs!$BD213,0))</f>
        <v/>
      </c>
      <c r="DN216" s="46" t="str">
        <f>IF(S216="","",IF(AND(DN$4&lt;=Inputs!$CQ213,DN$4&gt;=Inputs!$CP213),Inputs!$AR213/(Inputs!$CQ213-Inputs!$CP213+1),0)+IF(DN$4=Inputs!$CL213,Inputs!$BD213,0))</f>
        <v/>
      </c>
      <c r="DO216" s="46" t="str">
        <f>IF(T216="","",IF(AND(DO$4&lt;=Inputs!$CQ213,DO$4&gt;=Inputs!$CP213),Inputs!$AR213/(Inputs!$CQ213-Inputs!$CP213+1),0)+IF(DO$4=Inputs!$CL213,Inputs!$BD213,0))</f>
        <v/>
      </c>
      <c r="DP216" s="46" t="str">
        <f>IF(U216="","",IF(AND(DP$4&lt;=Inputs!$CQ213,DP$4&gt;=Inputs!$CP213),Inputs!$AR213/(Inputs!$CQ213-Inputs!$CP213+1),0)+IF(DP$4=Inputs!$CL213,Inputs!$BD213,0))</f>
        <v/>
      </c>
      <c r="DQ216" s="46" t="str">
        <f>IF(V216="","",IF(AND(DQ$4&lt;=Inputs!$CQ213,DQ$4&gt;=Inputs!$CP213),Inputs!$AR213/(Inputs!$CQ213-Inputs!$CP213+1),0)+IF(DQ$4=Inputs!$CL213,Inputs!$BD213,0))</f>
        <v/>
      </c>
      <c r="DR216" s="46" t="str">
        <f>IF(W216="","",IF(AND(DR$4&lt;=Inputs!$CQ213,DR$4&gt;=Inputs!$CP213),Inputs!$AR213/(Inputs!$CQ213-Inputs!$CP213+1),0)+IF(DR$4=Inputs!$CL213,Inputs!$BD213,0))</f>
        <v/>
      </c>
      <c r="DS216" s="46" t="str">
        <f>IF(X216="","",IF(AND(DS$4&lt;=Inputs!$CQ213,DS$4&gt;=Inputs!$CP213),Inputs!$AR213/(Inputs!$CQ213-Inputs!$CP213+1),0)+IF(DS$4=Inputs!$CL213,Inputs!$BD213,0))</f>
        <v/>
      </c>
      <c r="DT216" s="46" t="str">
        <f>IF(Y216="","",IF(AND(DT$4&lt;=Inputs!$CQ213,DT$4&gt;=Inputs!$CP213),Inputs!$AR213/(Inputs!$CQ213-Inputs!$CP213+1),0)+IF(DT$4=Inputs!$CL213,Inputs!$BD213,0))</f>
        <v/>
      </c>
      <c r="DU216" s="46" t="str">
        <f>IF(Z216="","",IF(AND(DU$4&lt;=Inputs!$CQ213,DU$4&gt;=Inputs!$CP213),Inputs!$AR213/(Inputs!$CQ213-Inputs!$CP213+1),0)+IF(DU$4=Inputs!$CL213,Inputs!$BD213,0))</f>
        <v/>
      </c>
      <c r="DV216" s="46" t="str">
        <f>IF(AA216="","",IF(AND(DV$4&lt;=Inputs!$CQ213,DV$4&gt;=Inputs!$CP213),Inputs!$AR213/(Inputs!$CQ213-Inputs!$CP213+1),0)+IF(DV$4=Inputs!$CL213,Inputs!$BD213,0))</f>
        <v/>
      </c>
      <c r="DW216" s="46" t="str">
        <f>IF(AB216="","",IF(AND(DW$4&lt;=Inputs!$CQ213,DW$4&gt;=Inputs!$CP213),Inputs!$AR213/(Inputs!$CQ213-Inputs!$CP213+1),0)+IF(DW$4=Inputs!$CL213,Inputs!$BD213,0))</f>
        <v/>
      </c>
      <c r="DX216" s="46" t="str">
        <f>IF(AC216="","",IF(AND(DX$4&lt;=Inputs!$CQ213,DX$4&gt;=Inputs!$CP213),Inputs!$AR213/(Inputs!$CQ213-Inputs!$CP213+1),0)+IF(DX$4=Inputs!$CL213,Inputs!$BD213,0))</f>
        <v/>
      </c>
      <c r="DY216" s="46" t="str">
        <f>IF(AD216="","",IF(AND(DY$4&lt;=Inputs!$CQ213,DY$4&gt;=Inputs!$CP213),Inputs!$AR213/(Inputs!$CQ213-Inputs!$CP213+1),0)+IF(DY$4=Inputs!$CL213,Inputs!$BD213,0))</f>
        <v/>
      </c>
      <c r="DZ216" s="46" t="str">
        <f t="shared" si="10"/>
        <v/>
      </c>
    </row>
    <row r="217" spans="1:130">
      <c r="A217" s="7" t="str">
        <f>IF(Inputs!A214="","",Inputs!A214)</f>
        <v/>
      </c>
      <c r="B217" t="str">
        <f>IF(Inputs!B214="","",Inputs!B214)</f>
        <v/>
      </c>
      <c r="C217" s="46" t="str">
        <f>IF(Inputs!$B214="","",BO217-CV217)</f>
        <v/>
      </c>
      <c r="D217" s="46" t="str">
        <f>IF(Inputs!$B214="","",BP217-CW217)</f>
        <v/>
      </c>
      <c r="E217" s="46" t="str">
        <f>IF(Inputs!$B214="","",BQ217-CX217)</f>
        <v/>
      </c>
      <c r="F217" s="46" t="str">
        <f>IF(Inputs!$B214="","",BR217-CY217)</f>
        <v/>
      </c>
      <c r="G217" s="46" t="str">
        <f>IF(Inputs!$B214="","",BS217-CZ217)</f>
        <v/>
      </c>
      <c r="H217" s="46" t="str">
        <f>IF(Inputs!$B214="","",BT217-DA217)</f>
        <v/>
      </c>
      <c r="I217" s="46" t="str">
        <f>IF(Inputs!$B214="","",BU217-DB217)</f>
        <v/>
      </c>
      <c r="J217" s="46" t="str">
        <f>IF(Inputs!$B214="","",BV217-DC217)</f>
        <v/>
      </c>
      <c r="K217" s="46" t="str">
        <f>IF(Inputs!$B214="","",BW217-DD217)</f>
        <v/>
      </c>
      <c r="L217" s="46" t="str">
        <f>IF(Inputs!$B214="","",BX217-DE217)</f>
        <v/>
      </c>
      <c r="M217" s="46" t="str">
        <f>IF(Inputs!$B214="","",BY217-DF217)</f>
        <v/>
      </c>
      <c r="N217" s="46" t="str">
        <f>IF(Inputs!$B214="","",BZ217-DG217)</f>
        <v/>
      </c>
      <c r="O217" s="46" t="str">
        <f>IF(Inputs!$B214="","",CA217-DH217)</f>
        <v/>
      </c>
      <c r="P217" s="46" t="str">
        <f>IF(Inputs!$B214="","",CB217-DI217)</f>
        <v/>
      </c>
      <c r="Q217" s="46" t="str">
        <f>IF(Inputs!$B214="","",CC217-DJ217)</f>
        <v/>
      </c>
      <c r="R217" s="46" t="str">
        <f>IF(Inputs!$B214="","",CD217-DK217)</f>
        <v/>
      </c>
      <c r="S217" s="46" t="str">
        <f>IF(Inputs!$B214="","",CE217-DL217)</f>
        <v/>
      </c>
      <c r="T217" s="46" t="str">
        <f>IF(Inputs!$B214="","",CF217-DM217)</f>
        <v/>
      </c>
      <c r="U217" s="46" t="str">
        <f>IF(Inputs!$B214="","",CG217-DN217)</f>
        <v/>
      </c>
      <c r="V217" s="46" t="str">
        <f>IF(Inputs!$B214="","",CH217-DO217)</f>
        <v/>
      </c>
      <c r="W217" s="46" t="str">
        <f>IF(Inputs!$B214="","",CI217-DP217)</f>
        <v/>
      </c>
      <c r="X217" s="46" t="str">
        <f>IF(Inputs!$B214="","",CJ217-DQ217)</f>
        <v/>
      </c>
      <c r="Y217" s="46" t="str">
        <f>IF(Inputs!$B214="","",CK217-DR217)</f>
        <v/>
      </c>
      <c r="Z217" s="46" t="str">
        <f>IF(Inputs!$B214="","",CL217-DS217)</f>
        <v/>
      </c>
      <c r="AA217" s="46" t="str">
        <f>IF(Inputs!$B214="","",CM217-DT217)</f>
        <v/>
      </c>
      <c r="AB217" s="46" t="str">
        <f>IF(Inputs!$B214="","",CN217-DU217)</f>
        <v/>
      </c>
      <c r="AC217" s="46" t="str">
        <f>IF(Inputs!$B214="","",CO217-DV217)</f>
        <v/>
      </c>
      <c r="AD217" s="46" t="str">
        <f>IF(Inputs!$B214="","",CP217-DW217)</f>
        <v/>
      </c>
      <c r="AE217" s="46" t="str">
        <f>IF(Inputs!$B214="","",CQ217-DX217)</f>
        <v/>
      </c>
      <c r="AF217" s="46" t="str">
        <f>IF(Inputs!$B214="","",CR217-DY217)</f>
        <v/>
      </c>
      <c r="AG217" s="50" t="str">
        <f t="shared" si="11"/>
        <v/>
      </c>
      <c r="AH217" s="50"/>
      <c r="AJ217" s="27">
        <f>IF(AND(Inputs!$CO214=0,AJ$4&gt;=Inputs!$CM214),1,IF(AND(AJ$4&gt;=Inputs!$CM214,AJ$4&lt;Inputs!$CN214),1,IF(AND(AJ$4=Inputs!$CN214,AJ$4=Inputs!$CO214),1,IF(OR(AND(AJ$4=Inputs!$CN214+1,Inputs!$CN214=Inputs!$CO214),AND(AJ$4=Inputs!$CN214+2,Inputs!$CN214=Inputs!$CO214)),0,IF(AJ$4=Inputs!$CN214,0.8,IF(AJ$4=Inputs!$CN214+1,0.6,IF(AJ$4=Inputs!$CN214+2,0.4,IF(AJ$4=Inputs!$CO214,0.2,IF(AND(AJ$4&gt;=Inputs!$CL214,AJ$4&lt;Inputs!$CM214),(AJ$4-Inputs!$CL214+1)/(Inputs!$AI214+1),0)))))))))</f>
        <v>0</v>
      </c>
      <c r="AK217" s="27">
        <f>IF(AND(Inputs!$CO214=0,AK$4&gt;=Inputs!$CM214),1,IF(AND(AK$4&gt;=Inputs!$CM214,AK$4&lt;Inputs!$CN214),1,IF(AND(AK$4=Inputs!$CN214,AK$4=Inputs!$CO214),1,IF(OR(AND(AK$4=Inputs!$CN214+1,Inputs!$CN214=Inputs!$CO214),AND(AK$4=Inputs!$CN214+2,Inputs!$CN214=Inputs!$CO214)),0,IF(AK$4=Inputs!$CN214,0.8,IF(AK$4=Inputs!$CN214+1,0.6,IF(AK$4=Inputs!$CN214+2,0.4,IF(AK$4=Inputs!$CO214,0.2,IF(AND(AK$4&gt;=Inputs!$CL214,AK$4&lt;Inputs!$CM214),(AK$4-Inputs!$CL214+1)/(Inputs!$AI214+1),0)))))))))</f>
        <v>0</v>
      </c>
      <c r="AL217" s="27">
        <f>IF(AND(Inputs!$CO214=0,AL$4&gt;=Inputs!$CM214),1,IF(AND(AL$4&gt;=Inputs!$CM214,AL$4&lt;Inputs!$CN214),1,IF(AND(AL$4=Inputs!$CN214,AL$4=Inputs!$CO214),1,IF(OR(AND(AL$4=Inputs!$CN214+1,Inputs!$CN214=Inputs!$CO214),AND(AL$4=Inputs!$CN214+2,Inputs!$CN214=Inputs!$CO214)),0,IF(AL$4=Inputs!$CN214,0.8,IF(AL$4=Inputs!$CN214+1,0.6,IF(AL$4=Inputs!$CN214+2,0.4,IF(AL$4=Inputs!$CO214,0.2,IF(AND(AL$4&gt;=Inputs!$CL214,AL$4&lt;Inputs!$CM214),(AL$4-Inputs!$CL214+1)/(Inputs!$AI214+1),0)))))))))</f>
        <v>0</v>
      </c>
      <c r="AM217" s="27">
        <f>IF(AND(Inputs!$CO214=0,AM$4&gt;=Inputs!$CM214),1,IF(AND(AM$4&gt;=Inputs!$CM214,AM$4&lt;Inputs!$CN214),1,IF(AND(AM$4=Inputs!$CN214,AM$4=Inputs!$CO214),1,IF(OR(AND(AM$4=Inputs!$CN214+1,Inputs!$CN214=Inputs!$CO214),AND(AM$4=Inputs!$CN214+2,Inputs!$CN214=Inputs!$CO214)),0,IF(AM$4=Inputs!$CN214,0.8,IF(AM$4=Inputs!$CN214+1,0.6,IF(AM$4=Inputs!$CN214+2,0.4,IF(AM$4=Inputs!$CO214,0.2,IF(AND(AM$4&gt;=Inputs!$CL214,AM$4&lt;Inputs!$CM214),(AM$4-Inputs!$CL214+1)/(Inputs!$AI214+1),0)))))))))</f>
        <v>0</v>
      </c>
      <c r="AN217" s="27">
        <f>IF(AND(Inputs!$CO214=0,AN$4&gt;=Inputs!$CM214),1,IF(AND(AN$4&gt;=Inputs!$CM214,AN$4&lt;Inputs!$CN214),1,IF(AND(AN$4=Inputs!$CN214,AN$4=Inputs!$CO214),1,IF(OR(AND(AN$4=Inputs!$CN214+1,Inputs!$CN214=Inputs!$CO214),AND(AN$4=Inputs!$CN214+2,Inputs!$CN214=Inputs!$CO214)),0,IF(AN$4=Inputs!$CN214,0.8,IF(AN$4=Inputs!$CN214+1,0.6,IF(AN$4=Inputs!$CN214+2,0.4,IF(AN$4=Inputs!$CO214,0.2,IF(AND(AN$4&gt;=Inputs!$CL214,AN$4&lt;Inputs!$CM214),(AN$4-Inputs!$CL214+1)/(Inputs!$AI214+1),0)))))))))</f>
        <v>0</v>
      </c>
      <c r="AO217" s="27">
        <f>IF(AND(Inputs!$CO214=0,AO$4&gt;=Inputs!$CM214),1,IF(AND(AO$4&gt;=Inputs!$CM214,AO$4&lt;Inputs!$CN214),1,IF(AND(AO$4=Inputs!$CN214,AO$4=Inputs!$CO214),1,IF(OR(AND(AO$4=Inputs!$CN214+1,Inputs!$CN214=Inputs!$CO214),AND(AO$4=Inputs!$CN214+2,Inputs!$CN214=Inputs!$CO214)),0,IF(AO$4=Inputs!$CN214,0.8,IF(AO$4=Inputs!$CN214+1,0.6,IF(AO$4=Inputs!$CN214+2,0.4,IF(AO$4=Inputs!$CO214,0.2,IF(AND(AO$4&gt;=Inputs!$CL214,AO$4&lt;Inputs!$CM214),(AO$4-Inputs!$CL214+1)/(Inputs!$AI214+1),0)))))))))</f>
        <v>0</v>
      </c>
      <c r="AP217" s="27">
        <f>IF(AND(Inputs!$CO214=0,AP$4&gt;=Inputs!$CM214),1,IF(AND(AP$4&gt;=Inputs!$CM214,AP$4&lt;Inputs!$CN214),1,IF(AND(AP$4=Inputs!$CN214,AP$4=Inputs!$CO214),1,IF(OR(AND(AP$4=Inputs!$CN214+1,Inputs!$CN214=Inputs!$CO214),AND(AP$4=Inputs!$CN214+2,Inputs!$CN214=Inputs!$CO214)),0,IF(AP$4=Inputs!$CN214,0.8,IF(AP$4=Inputs!$CN214+1,0.6,IF(AP$4=Inputs!$CN214+2,0.4,IF(AP$4=Inputs!$CO214,0.2,IF(AND(AP$4&gt;=Inputs!$CL214,AP$4&lt;Inputs!$CM214),(AP$4-Inputs!$CL214+1)/(Inputs!$AI214+1),0)))))))))</f>
        <v>0</v>
      </c>
      <c r="AQ217" s="27">
        <f>IF(AND(Inputs!$CO214=0,AQ$4&gt;=Inputs!$CM214),1,IF(AND(AQ$4&gt;=Inputs!$CM214,AQ$4&lt;Inputs!$CN214),1,IF(AND(AQ$4=Inputs!$CN214,AQ$4=Inputs!$CO214),1,IF(OR(AND(AQ$4=Inputs!$CN214+1,Inputs!$CN214=Inputs!$CO214),AND(AQ$4=Inputs!$CN214+2,Inputs!$CN214=Inputs!$CO214)),0,IF(AQ$4=Inputs!$CN214,0.8,IF(AQ$4=Inputs!$CN214+1,0.6,IF(AQ$4=Inputs!$CN214+2,0.4,IF(AQ$4=Inputs!$CO214,0.2,IF(AND(AQ$4&gt;=Inputs!$CL214,AQ$4&lt;Inputs!$CM214),(AQ$4-Inputs!$CL214+1)/(Inputs!$AI214+1),0)))))))))</f>
        <v>0</v>
      </c>
      <c r="AR217" s="27">
        <f>IF(AND(Inputs!$CO214=0,AR$4&gt;=Inputs!$CM214),1,IF(AND(AR$4&gt;=Inputs!$CM214,AR$4&lt;Inputs!$CN214),1,IF(AND(AR$4=Inputs!$CN214,AR$4=Inputs!$CO214),1,IF(OR(AND(AR$4=Inputs!$CN214+1,Inputs!$CN214=Inputs!$CO214),AND(AR$4=Inputs!$CN214+2,Inputs!$CN214=Inputs!$CO214)),0,IF(AR$4=Inputs!$CN214,0.8,IF(AR$4=Inputs!$CN214+1,0.6,IF(AR$4=Inputs!$CN214+2,0.4,IF(AR$4=Inputs!$CO214,0.2,IF(AND(AR$4&gt;=Inputs!$CL214,AR$4&lt;Inputs!$CM214),(AR$4-Inputs!$CL214+1)/(Inputs!$AI214+1),0)))))))))</f>
        <v>0</v>
      </c>
      <c r="AS217" s="27">
        <f>IF(AND(Inputs!$CO214=0,AS$4&gt;=Inputs!$CM214),1,IF(AND(AS$4&gt;=Inputs!$CM214,AS$4&lt;Inputs!$CN214),1,IF(AND(AS$4=Inputs!$CN214,AS$4=Inputs!$CO214),1,IF(OR(AND(AS$4=Inputs!$CN214+1,Inputs!$CN214=Inputs!$CO214),AND(AS$4=Inputs!$CN214+2,Inputs!$CN214=Inputs!$CO214)),0,IF(AS$4=Inputs!$CN214,0.8,IF(AS$4=Inputs!$CN214+1,0.6,IF(AS$4=Inputs!$CN214+2,0.4,IF(AS$4=Inputs!$CO214,0.2,IF(AND(AS$4&gt;=Inputs!$CL214,AS$4&lt;Inputs!$CM214),(AS$4-Inputs!$CL214+1)/(Inputs!$AI214+1),0)))))))))</f>
        <v>0</v>
      </c>
      <c r="AT217" s="27">
        <f>IF(AND(Inputs!$CO214=0,AT$4&gt;=Inputs!$CM214),1,IF(AND(AT$4&gt;=Inputs!$CM214,AT$4&lt;Inputs!$CN214),1,IF(AND(AT$4=Inputs!$CN214,AT$4=Inputs!$CO214),1,IF(OR(AND(AT$4=Inputs!$CN214+1,Inputs!$CN214=Inputs!$CO214),AND(AT$4=Inputs!$CN214+2,Inputs!$CN214=Inputs!$CO214)),0,IF(AT$4=Inputs!$CN214,0.8,IF(AT$4=Inputs!$CN214+1,0.6,IF(AT$4=Inputs!$CN214+2,0.4,IF(AT$4=Inputs!$CO214,0.2,IF(AND(AT$4&gt;=Inputs!$CL214,AT$4&lt;Inputs!$CM214),(AT$4-Inputs!$CL214+1)/(Inputs!$AI214+1),0)))))))))</f>
        <v>0</v>
      </c>
      <c r="AU217" s="27">
        <f>IF(AND(Inputs!$CO214=0,AU$4&gt;=Inputs!$CM214),1,IF(AND(AU$4&gt;=Inputs!$CM214,AU$4&lt;Inputs!$CN214),1,IF(AND(AU$4=Inputs!$CN214,AU$4=Inputs!$CO214),1,IF(OR(AND(AU$4=Inputs!$CN214+1,Inputs!$CN214=Inputs!$CO214),AND(AU$4=Inputs!$CN214+2,Inputs!$CN214=Inputs!$CO214)),0,IF(AU$4=Inputs!$CN214,0.8,IF(AU$4=Inputs!$CN214+1,0.6,IF(AU$4=Inputs!$CN214+2,0.4,IF(AU$4=Inputs!$CO214,0.2,IF(AND(AU$4&gt;=Inputs!$CL214,AU$4&lt;Inputs!$CM214),(AU$4-Inputs!$CL214+1)/(Inputs!$AI214+1),0)))))))))</f>
        <v>0</v>
      </c>
      <c r="AV217" s="27">
        <f>IF(AND(Inputs!$CO214=0,AV$4&gt;=Inputs!$CM214),1,IF(AND(AV$4&gt;=Inputs!$CM214,AV$4&lt;Inputs!$CN214),1,IF(AND(AV$4=Inputs!$CN214,AV$4=Inputs!$CO214),1,IF(OR(AND(AV$4=Inputs!$CN214+1,Inputs!$CN214=Inputs!$CO214),AND(AV$4=Inputs!$CN214+2,Inputs!$CN214=Inputs!$CO214)),0,IF(AV$4=Inputs!$CN214,0.8,IF(AV$4=Inputs!$CN214+1,0.6,IF(AV$4=Inputs!$CN214+2,0.4,IF(AV$4=Inputs!$CO214,0.2,IF(AND(AV$4&gt;=Inputs!$CL214,AV$4&lt;Inputs!$CM214),(AV$4-Inputs!$CL214+1)/(Inputs!$AI214+1),0)))))))))</f>
        <v>0</v>
      </c>
      <c r="AW217" s="27">
        <f>IF(AND(Inputs!$CO214=0,AW$4&gt;=Inputs!$CM214),1,IF(AND(AW$4&gt;=Inputs!$CM214,AW$4&lt;Inputs!$CN214),1,IF(AND(AW$4=Inputs!$CN214,AW$4=Inputs!$CO214),1,IF(OR(AND(AW$4=Inputs!$CN214+1,Inputs!$CN214=Inputs!$CO214),AND(AW$4=Inputs!$CN214+2,Inputs!$CN214=Inputs!$CO214)),0,IF(AW$4=Inputs!$CN214,0.8,IF(AW$4=Inputs!$CN214+1,0.6,IF(AW$4=Inputs!$CN214+2,0.4,IF(AW$4=Inputs!$CO214,0.2,IF(AND(AW$4&gt;=Inputs!$CL214,AW$4&lt;Inputs!$CM214),(AW$4-Inputs!$CL214+1)/(Inputs!$AI214+1),0)))))))))</f>
        <v>0</v>
      </c>
      <c r="AX217" s="27">
        <f>IF(AND(Inputs!$CO214=0,AX$4&gt;=Inputs!$CM214),1,IF(AND(AX$4&gt;=Inputs!$CM214,AX$4&lt;Inputs!$CN214),1,IF(AND(AX$4=Inputs!$CN214,AX$4=Inputs!$CO214),1,IF(OR(AND(AX$4=Inputs!$CN214+1,Inputs!$CN214=Inputs!$CO214),AND(AX$4=Inputs!$CN214+2,Inputs!$CN214=Inputs!$CO214)),0,IF(AX$4=Inputs!$CN214,0.8,IF(AX$4=Inputs!$CN214+1,0.6,IF(AX$4=Inputs!$CN214+2,0.4,IF(AX$4=Inputs!$CO214,0.2,IF(AND(AX$4&gt;=Inputs!$CL214,AX$4&lt;Inputs!$CM214),(AX$4-Inputs!$CL214+1)/(Inputs!$AI214+1),0)))))))))</f>
        <v>0</v>
      </c>
      <c r="AY217" s="27">
        <f>IF(AND(Inputs!$CO214=0,AY$4&gt;=Inputs!$CM214),1,IF(AND(AY$4&gt;=Inputs!$CM214,AY$4&lt;Inputs!$CN214),1,IF(AND(AY$4=Inputs!$CN214,AY$4=Inputs!$CO214),1,IF(OR(AND(AY$4=Inputs!$CN214+1,Inputs!$CN214=Inputs!$CO214),AND(AY$4=Inputs!$CN214+2,Inputs!$CN214=Inputs!$CO214)),0,IF(AY$4=Inputs!$CN214,0.8,IF(AY$4=Inputs!$CN214+1,0.6,IF(AY$4=Inputs!$CN214+2,0.4,IF(AY$4=Inputs!$CO214,0.2,IF(AND(AY$4&gt;=Inputs!$CL214,AY$4&lt;Inputs!$CM214),(AY$4-Inputs!$CL214+1)/(Inputs!$AI214+1),0)))))))))</f>
        <v>0</v>
      </c>
      <c r="AZ217" s="27">
        <f>IF(AND(Inputs!$CO214=0,AZ$4&gt;=Inputs!$CM214),1,IF(AND(AZ$4&gt;=Inputs!$CM214,AZ$4&lt;Inputs!$CN214),1,IF(AND(AZ$4=Inputs!$CN214,AZ$4=Inputs!$CO214),1,IF(OR(AND(AZ$4=Inputs!$CN214+1,Inputs!$CN214=Inputs!$CO214),AND(AZ$4=Inputs!$CN214+2,Inputs!$CN214=Inputs!$CO214)),0,IF(AZ$4=Inputs!$CN214,0.8,IF(AZ$4=Inputs!$CN214+1,0.6,IF(AZ$4=Inputs!$CN214+2,0.4,IF(AZ$4=Inputs!$CO214,0.2,IF(AND(AZ$4&gt;=Inputs!$CL214,AZ$4&lt;Inputs!$CM214),(AZ$4-Inputs!$CL214+1)/(Inputs!$AI214+1),0)))))))))</f>
        <v>0</v>
      </c>
      <c r="BA217" s="27">
        <f>IF(AND(Inputs!$CO214=0,BA$4&gt;=Inputs!$CM214),1,IF(AND(BA$4&gt;=Inputs!$CM214,BA$4&lt;Inputs!$CN214),1,IF(AND(BA$4=Inputs!$CN214,BA$4=Inputs!$CO214),1,IF(OR(AND(BA$4=Inputs!$CN214+1,Inputs!$CN214=Inputs!$CO214),AND(BA$4=Inputs!$CN214+2,Inputs!$CN214=Inputs!$CO214)),0,IF(BA$4=Inputs!$CN214,0.8,IF(BA$4=Inputs!$CN214+1,0.6,IF(BA$4=Inputs!$CN214+2,0.4,IF(BA$4=Inputs!$CO214,0.2,IF(AND(BA$4&gt;=Inputs!$CL214,BA$4&lt;Inputs!$CM214),(BA$4-Inputs!$CL214+1)/(Inputs!$AI214+1),0)))))))))</f>
        <v>0</v>
      </c>
      <c r="BB217" s="27">
        <f>IF(AND(Inputs!$CO214=0,BB$4&gt;=Inputs!$CM214),1,IF(AND(BB$4&gt;=Inputs!$CM214,BB$4&lt;Inputs!$CN214),1,IF(AND(BB$4=Inputs!$CN214,BB$4=Inputs!$CO214),1,IF(OR(AND(BB$4=Inputs!$CN214+1,Inputs!$CN214=Inputs!$CO214),AND(BB$4=Inputs!$CN214+2,Inputs!$CN214=Inputs!$CO214)),0,IF(BB$4=Inputs!$CN214,0.8,IF(BB$4=Inputs!$CN214+1,0.6,IF(BB$4=Inputs!$CN214+2,0.4,IF(BB$4=Inputs!$CO214,0.2,IF(AND(BB$4&gt;=Inputs!$CL214,BB$4&lt;Inputs!$CM214),(BB$4-Inputs!$CL214+1)/(Inputs!$AI214+1),0)))))))))</f>
        <v>0</v>
      </c>
      <c r="BC217" s="27">
        <f>IF(AND(Inputs!$CO214=0,BC$4&gt;=Inputs!$CM214),1,IF(AND(BC$4&gt;=Inputs!$CM214,BC$4&lt;Inputs!$CN214),1,IF(AND(BC$4=Inputs!$CN214,BC$4=Inputs!$CO214),1,IF(OR(AND(BC$4=Inputs!$CN214+1,Inputs!$CN214=Inputs!$CO214),AND(BC$4=Inputs!$CN214+2,Inputs!$CN214=Inputs!$CO214)),0,IF(BC$4=Inputs!$CN214,0.8,IF(BC$4=Inputs!$CN214+1,0.6,IF(BC$4=Inputs!$CN214+2,0.4,IF(BC$4=Inputs!$CO214,0.2,IF(AND(BC$4&gt;=Inputs!$CL214,BC$4&lt;Inputs!$CM214),(BC$4-Inputs!$CL214+1)/(Inputs!$AI214+1),0)))))))))</f>
        <v>0</v>
      </c>
      <c r="BD217" s="27">
        <f>IF(AND(Inputs!$CO214=0,BD$4&gt;=Inputs!$CM214),1,IF(AND(BD$4&gt;=Inputs!$CM214,BD$4&lt;Inputs!$CN214),1,IF(AND(BD$4=Inputs!$CN214,BD$4=Inputs!$CO214),1,IF(OR(AND(BD$4=Inputs!$CN214+1,Inputs!$CN214=Inputs!$CO214),AND(BD$4=Inputs!$CN214+2,Inputs!$CN214=Inputs!$CO214)),0,IF(BD$4=Inputs!$CN214,0.8,IF(BD$4=Inputs!$CN214+1,0.6,IF(BD$4=Inputs!$CN214+2,0.4,IF(BD$4=Inputs!$CO214,0.2,IF(AND(BD$4&gt;=Inputs!$CL214,BD$4&lt;Inputs!$CM214),(BD$4-Inputs!$CL214+1)/(Inputs!$AI214+1),0)))))))))</f>
        <v>0</v>
      </c>
      <c r="BE217" s="27">
        <f>IF(AND(Inputs!$CO214=0,BE$4&gt;=Inputs!$CM214),1,IF(AND(BE$4&gt;=Inputs!$CM214,BE$4&lt;Inputs!$CN214),1,IF(AND(BE$4=Inputs!$CN214,BE$4=Inputs!$CO214),1,IF(OR(AND(BE$4=Inputs!$CN214+1,Inputs!$CN214=Inputs!$CO214),AND(BE$4=Inputs!$CN214+2,Inputs!$CN214=Inputs!$CO214)),0,IF(BE$4=Inputs!$CN214,0.8,IF(BE$4=Inputs!$CN214+1,0.6,IF(BE$4=Inputs!$CN214+2,0.4,IF(BE$4=Inputs!$CO214,0.2,IF(AND(BE$4&gt;=Inputs!$CL214,BE$4&lt;Inputs!$CM214),(BE$4-Inputs!$CL214+1)/(Inputs!$AI214+1),0)))))))))</f>
        <v>0</v>
      </c>
      <c r="BF217" s="27">
        <f>IF(AND(Inputs!$CO214=0,BF$4&gt;=Inputs!$CM214),1,IF(AND(BF$4&gt;=Inputs!$CM214,BF$4&lt;Inputs!$CN214),1,IF(AND(BF$4=Inputs!$CN214,BF$4=Inputs!$CO214),1,IF(OR(AND(BF$4=Inputs!$CN214+1,Inputs!$CN214=Inputs!$CO214),AND(BF$4=Inputs!$CN214+2,Inputs!$CN214=Inputs!$CO214)),0,IF(BF$4=Inputs!$CN214,0.8,IF(BF$4=Inputs!$CN214+1,0.6,IF(BF$4=Inputs!$CN214+2,0.4,IF(BF$4=Inputs!$CO214,0.2,IF(AND(BF$4&gt;=Inputs!$CL214,BF$4&lt;Inputs!$CM214),(BF$4-Inputs!$CL214+1)/(Inputs!$AI214+1),0)))))))))</f>
        <v>0</v>
      </c>
      <c r="BG217" s="27">
        <f>IF(AND(Inputs!$CO214=0,BG$4&gt;=Inputs!$CM214),1,IF(AND(BG$4&gt;=Inputs!$CM214,BG$4&lt;Inputs!$CN214),1,IF(AND(BG$4=Inputs!$CN214,BG$4=Inputs!$CO214),1,IF(OR(AND(BG$4=Inputs!$CN214+1,Inputs!$CN214=Inputs!$CO214),AND(BG$4=Inputs!$CN214+2,Inputs!$CN214=Inputs!$CO214)),0,IF(BG$4=Inputs!$CN214,0.8,IF(BG$4=Inputs!$CN214+1,0.6,IF(BG$4=Inputs!$CN214+2,0.4,IF(BG$4=Inputs!$CO214,0.2,IF(AND(BG$4&gt;=Inputs!$CL214,BG$4&lt;Inputs!$CM214),(BG$4-Inputs!$CL214+1)/(Inputs!$AI214+1),0)))))))))</f>
        <v>0</v>
      </c>
      <c r="BH217" s="27">
        <f>IF(AND(Inputs!$CO214=0,BH$4&gt;=Inputs!$CM214),1,IF(AND(BH$4&gt;=Inputs!$CM214,BH$4&lt;Inputs!$CN214),1,IF(AND(BH$4=Inputs!$CN214,BH$4=Inputs!$CO214),1,IF(OR(AND(BH$4=Inputs!$CN214+1,Inputs!$CN214=Inputs!$CO214),AND(BH$4=Inputs!$CN214+2,Inputs!$CN214=Inputs!$CO214)),0,IF(BH$4=Inputs!$CN214,0.8,IF(BH$4=Inputs!$CN214+1,0.6,IF(BH$4=Inputs!$CN214+2,0.4,IF(BH$4=Inputs!$CO214,0.2,IF(AND(BH$4&gt;=Inputs!$CL214,BH$4&lt;Inputs!$CM214),(BH$4-Inputs!$CL214+1)/(Inputs!$AI214+1),0)))))))))</f>
        <v>0</v>
      </c>
      <c r="BI217" s="27">
        <f>IF(AND(Inputs!$CO214=0,BI$4&gt;=Inputs!$CM214),1,IF(AND(BI$4&gt;=Inputs!$CM214,BI$4&lt;Inputs!$CN214),1,IF(AND(BI$4=Inputs!$CN214,BI$4=Inputs!$CO214),1,IF(OR(AND(BI$4=Inputs!$CN214+1,Inputs!$CN214=Inputs!$CO214),AND(BI$4=Inputs!$CN214+2,Inputs!$CN214=Inputs!$CO214)),0,IF(BI$4=Inputs!$CN214,0.8,IF(BI$4=Inputs!$CN214+1,0.6,IF(BI$4=Inputs!$CN214+2,0.4,IF(BI$4=Inputs!$CO214,0.2,IF(AND(BI$4&gt;=Inputs!$CL214,BI$4&lt;Inputs!$CM214),(BI$4-Inputs!$CL214+1)/(Inputs!$AI214+1),0)))))))))</f>
        <v>0</v>
      </c>
      <c r="BJ217" s="27">
        <f>IF(AND(Inputs!$CO214=0,BJ$4&gt;=Inputs!$CM214),1,IF(AND(BJ$4&gt;=Inputs!$CM214,BJ$4&lt;Inputs!$CN214),1,IF(AND(BJ$4=Inputs!$CN214,BJ$4=Inputs!$CO214),1,IF(OR(AND(BJ$4=Inputs!$CN214+1,Inputs!$CN214=Inputs!$CO214),AND(BJ$4=Inputs!$CN214+2,Inputs!$CN214=Inputs!$CO214)),0,IF(BJ$4=Inputs!$CN214,0.8,IF(BJ$4=Inputs!$CN214+1,0.6,IF(BJ$4=Inputs!$CN214+2,0.4,IF(BJ$4=Inputs!$CO214,0.2,IF(AND(BJ$4&gt;=Inputs!$CL214,BJ$4&lt;Inputs!$CM214),(BJ$4-Inputs!$CL214+1)/(Inputs!$AI214+1),0)))))))))</f>
        <v>0</v>
      </c>
      <c r="BK217" s="27">
        <f>IF(AND(Inputs!$CO214=0,BK$4&gt;=Inputs!$CM214),1,IF(AND(BK$4&gt;=Inputs!$CM214,BK$4&lt;Inputs!$CN214),1,IF(AND(BK$4=Inputs!$CN214,BK$4=Inputs!$CO214),1,IF(OR(AND(BK$4=Inputs!$CN214+1,Inputs!$CN214=Inputs!$CO214),AND(BK$4=Inputs!$CN214+2,Inputs!$CN214=Inputs!$CO214)),0,IF(BK$4=Inputs!$CN214,0.8,IF(BK$4=Inputs!$CN214+1,0.6,IF(BK$4=Inputs!$CN214+2,0.4,IF(BK$4=Inputs!$CO214,0.2,IF(AND(BK$4&gt;=Inputs!$CL214,BK$4&lt;Inputs!$CM214),(BK$4-Inputs!$CL214+1)/(Inputs!$AI214+1),0)))))))))</f>
        <v>0</v>
      </c>
      <c r="BL217" s="27">
        <f>IF(AND(Inputs!$CO214=0,BL$4&gt;=Inputs!$CM214),1,IF(AND(BL$4&gt;=Inputs!$CM214,BL$4&lt;Inputs!$CN214),1,IF(AND(BL$4=Inputs!$CN214,BL$4=Inputs!$CO214),1,IF(OR(AND(BL$4=Inputs!$CN214+1,Inputs!$CN214=Inputs!$CO214),AND(BL$4=Inputs!$CN214+2,Inputs!$CN214=Inputs!$CO214)),0,IF(BL$4=Inputs!$CN214,0.8,IF(BL$4=Inputs!$CN214+1,0.6,IF(BL$4=Inputs!$CN214+2,0.4,IF(BL$4=Inputs!$CO214,0.2,IF(AND(BL$4&gt;=Inputs!$CL214,BL$4&lt;Inputs!$CM214),(BL$4-Inputs!$CL214+1)/(Inputs!$AI214+1),0)))))))))</f>
        <v>0</v>
      </c>
      <c r="BM217" s="27">
        <f>IF(AND(Inputs!$CO214=0,BM$4&gt;=Inputs!$CM214),1,IF(AND(BM$4&gt;=Inputs!$CM214,BM$4&lt;Inputs!$CN214),1,IF(AND(BM$4=Inputs!$CN214,BM$4=Inputs!$CO214),1,IF(OR(AND(BM$4=Inputs!$CN214+1,Inputs!$CN214=Inputs!$CO214),AND(BM$4=Inputs!$CN214+2,Inputs!$CN214=Inputs!$CO214)),0,IF(BM$4=Inputs!$CN214,0.8,IF(BM$4=Inputs!$CN214+1,0.6,IF(BM$4=Inputs!$CN214+2,0.4,IF(BM$4=Inputs!$CO214,0.2,IF(AND(BM$4&gt;=Inputs!$CL214,BM$4&lt;Inputs!$CM214),(BM$4-Inputs!$CL214+1)/(Inputs!$AI214+1),0)))))))))</f>
        <v>0</v>
      </c>
      <c r="BO217" s="46" t="str">
        <f>IF(Inputs!$B214="","",(ROUND(Inputs!$BC214*AJ217,0)))</f>
        <v/>
      </c>
      <c r="BP217" s="46" t="str">
        <f>IF(Inputs!$B214="","",(ROUND(Inputs!$BC214*AK217,0)))</f>
        <v/>
      </c>
      <c r="BQ217" s="46" t="str">
        <f>IF(Inputs!$B214="","",(ROUND(Inputs!$BC214*AL217,0)))</f>
        <v/>
      </c>
      <c r="BR217" s="46" t="str">
        <f>IF(Inputs!$B214="","",(ROUND(Inputs!$BC214*AM217,0)))</f>
        <v/>
      </c>
      <c r="BS217" s="46" t="str">
        <f>IF(Inputs!$B214="","",(ROUND(Inputs!$BC214*AN217,0)))</f>
        <v/>
      </c>
      <c r="BT217" s="46" t="str">
        <f>IF(Inputs!$B214="","",(ROUND(Inputs!$BC214*AO217,0)))</f>
        <v/>
      </c>
      <c r="BU217" s="46" t="str">
        <f>IF(Inputs!$B214="","",(ROUND(Inputs!$BC214*AP217,0)))</f>
        <v/>
      </c>
      <c r="BV217" s="46" t="str">
        <f>IF(Inputs!$B214="","",(ROUND(Inputs!$BC214*AQ217,0)))</f>
        <v/>
      </c>
      <c r="BW217" s="46" t="str">
        <f>IF(Inputs!$B214="","",(ROUND(Inputs!$BC214*AR217,0)))</f>
        <v/>
      </c>
      <c r="BX217" s="46" t="str">
        <f>IF(Inputs!$B214="","",(ROUND(Inputs!$BC214*AS217,0)))</f>
        <v/>
      </c>
      <c r="BY217" s="46" t="str">
        <f>IF(Inputs!$B214="","",(ROUND(Inputs!$BC214*AT217,0)))</f>
        <v/>
      </c>
      <c r="BZ217" s="46" t="str">
        <f>IF(Inputs!$B214="","",(ROUND(Inputs!$BC214*AU217,0)))</f>
        <v/>
      </c>
      <c r="CA217" s="46" t="str">
        <f>IF(Inputs!$B214="","",(ROUND(Inputs!$BC214*AV217,0)))</f>
        <v/>
      </c>
      <c r="CB217" s="46" t="str">
        <f>IF(Inputs!$B214="","",(ROUND(Inputs!$BC214*AW217,0)))</f>
        <v/>
      </c>
      <c r="CC217" s="46" t="str">
        <f>IF(Inputs!$B214="","",(ROUND(Inputs!$BC214*AX217,0)))</f>
        <v/>
      </c>
      <c r="CD217" s="46" t="str">
        <f>IF(Inputs!$B214="","",(ROUND(Inputs!$BC214*AY217,0)))</f>
        <v/>
      </c>
      <c r="CE217" s="46" t="str">
        <f>IF(Inputs!$B214="","",(ROUND(Inputs!$BC214*AZ217,0)))</f>
        <v/>
      </c>
      <c r="CF217" s="46" t="str">
        <f>IF(Inputs!$B214="","",(ROUND(Inputs!$BC214*BA217,0)))</f>
        <v/>
      </c>
      <c r="CG217" s="46" t="str">
        <f>IF(Inputs!$B214="","",(ROUND(Inputs!$BC214*BB217,0)))</f>
        <v/>
      </c>
      <c r="CH217" s="46" t="str">
        <f>IF(Inputs!$B214="","",(ROUND(Inputs!$BC214*BC217,0)))</f>
        <v/>
      </c>
      <c r="CI217" s="46" t="str">
        <f>IF(Inputs!$B214="","",(ROUND(Inputs!$BC214*BD217,0)))</f>
        <v/>
      </c>
      <c r="CJ217" s="46" t="str">
        <f>IF(Inputs!$B214="","",(ROUND(Inputs!$BC214*BE217,0)))</f>
        <v/>
      </c>
      <c r="CK217" s="46" t="str">
        <f>IF(Inputs!$B214="","",(ROUND(Inputs!$BC214*BF217,0)))</f>
        <v/>
      </c>
      <c r="CL217" s="46" t="str">
        <f>IF(Inputs!$B214="","",(ROUND(Inputs!$BC214*BG217,0)))</f>
        <v/>
      </c>
      <c r="CM217" s="46" t="str">
        <f>IF(Inputs!$B214="","",(ROUND(Inputs!$BC214*BH217,0)))</f>
        <v/>
      </c>
      <c r="CN217" s="46" t="str">
        <f>IF(Inputs!$B214="","",(ROUND(Inputs!$BC214*BI217,0)))</f>
        <v/>
      </c>
      <c r="CO217" s="46" t="str">
        <f>IF(Inputs!$B214="","",(ROUND(Inputs!$BC214*BJ217,0)))</f>
        <v/>
      </c>
      <c r="CP217" s="46" t="str">
        <f>IF(Inputs!$B214="","",(ROUND(Inputs!$BC214*BK217,0)))</f>
        <v/>
      </c>
      <c r="CQ217" s="46" t="str">
        <f>IF(Inputs!$B214="","",(ROUND(Inputs!$BC214*BL217,0)))</f>
        <v/>
      </c>
      <c r="CR217" s="46" t="str">
        <f>IF(Inputs!$B214="","",(ROUND(Inputs!$BC214*BM217,0)))</f>
        <v/>
      </c>
      <c r="CV217" s="46" t="str">
        <f>IF(A217="","",IF(AND(CV$4&lt;=Inputs!$CQ214,CV$4&gt;=Inputs!$CP214),Inputs!$AR214/(Inputs!$CQ214-Inputs!$CP214+1),0)+IF(CV$4=Inputs!$CL214,Inputs!$BD214,0))</f>
        <v/>
      </c>
      <c r="CW217" s="46" t="str">
        <f>IF(B217="","",IF(AND(CW$4&lt;=Inputs!$CQ214,CW$4&gt;=Inputs!$CP214),Inputs!$AR214/(Inputs!$CQ214-Inputs!$CP214+1),0)+IF(CW$4=Inputs!$CL214,Inputs!$BD214,0))</f>
        <v/>
      </c>
      <c r="CX217" s="46" t="str">
        <f>IF(C217="","",IF(AND(CX$4&lt;=Inputs!$CQ214,CX$4&gt;=Inputs!$CP214),Inputs!$AR214/(Inputs!$CQ214-Inputs!$CP214+1),0)+IF(CX$4=Inputs!$CL214,Inputs!$BD214,0))</f>
        <v/>
      </c>
      <c r="CY217" s="46" t="str">
        <f>IF(D217="","",IF(AND(CY$4&lt;=Inputs!$CQ214,CY$4&gt;=Inputs!$CP214),Inputs!$AR214/(Inputs!$CQ214-Inputs!$CP214+1),0)+IF(CY$4=Inputs!$CL214,Inputs!$BD214,0))</f>
        <v/>
      </c>
      <c r="CZ217" s="46" t="str">
        <f>IF(E217="","",IF(AND(CZ$4&lt;=Inputs!$CQ214,CZ$4&gt;=Inputs!$CP214),Inputs!$AR214/(Inputs!$CQ214-Inputs!$CP214+1),0)+IF(CZ$4=Inputs!$CL214,Inputs!$BD214,0))</f>
        <v/>
      </c>
      <c r="DA217" s="46" t="str">
        <f>IF(F217="","",IF(AND(DA$4&lt;=Inputs!$CQ214,DA$4&gt;=Inputs!$CP214),Inputs!$AR214/(Inputs!$CQ214-Inputs!$CP214+1),0)+IF(DA$4=Inputs!$CL214,Inputs!$BD214,0))</f>
        <v/>
      </c>
      <c r="DB217" s="46" t="str">
        <f>IF(G217="","",IF(AND(DB$4&lt;=Inputs!$CQ214,DB$4&gt;=Inputs!$CP214),Inputs!$AR214/(Inputs!$CQ214-Inputs!$CP214+1),0)+IF(DB$4=Inputs!$CL214,Inputs!$BD214,0))</f>
        <v/>
      </c>
      <c r="DC217" s="46" t="str">
        <f>IF(H217="","",IF(AND(DC$4&lt;=Inputs!$CQ214,DC$4&gt;=Inputs!$CP214),Inputs!$AR214/(Inputs!$CQ214-Inputs!$CP214+1),0)+IF(DC$4=Inputs!$CL214,Inputs!$BD214,0))</f>
        <v/>
      </c>
      <c r="DD217" s="46" t="str">
        <f>IF(I217="","",IF(AND(DD$4&lt;=Inputs!$CQ214,DD$4&gt;=Inputs!$CP214),Inputs!$AR214/(Inputs!$CQ214-Inputs!$CP214+1),0)+IF(DD$4=Inputs!$CL214,Inputs!$BD214,0))</f>
        <v/>
      </c>
      <c r="DE217" s="46" t="str">
        <f>IF(J217="","",IF(AND(DE$4&lt;=Inputs!$CQ214,DE$4&gt;=Inputs!$CP214),Inputs!$AR214/(Inputs!$CQ214-Inputs!$CP214+1),0)+IF(DE$4=Inputs!$CL214,Inputs!$BD214,0))</f>
        <v/>
      </c>
      <c r="DF217" s="46" t="str">
        <f>IF(K217="","",IF(AND(DF$4&lt;=Inputs!$CQ214,DF$4&gt;=Inputs!$CP214),Inputs!$AR214/(Inputs!$CQ214-Inputs!$CP214+1),0)+IF(DF$4=Inputs!$CL214,Inputs!$BD214,0))</f>
        <v/>
      </c>
      <c r="DG217" s="46" t="str">
        <f>IF(L217="","",IF(AND(DG$4&lt;=Inputs!$CQ214,DG$4&gt;=Inputs!$CP214),Inputs!$AR214/(Inputs!$CQ214-Inputs!$CP214+1),0)+IF(DG$4=Inputs!$CL214,Inputs!$BD214,0))</f>
        <v/>
      </c>
      <c r="DH217" s="46" t="str">
        <f>IF(M217="","",IF(AND(DH$4&lt;=Inputs!$CQ214,DH$4&gt;=Inputs!$CP214),Inputs!$AR214/(Inputs!$CQ214-Inputs!$CP214+1),0)+IF(DH$4=Inputs!$CL214,Inputs!$BD214,0))</f>
        <v/>
      </c>
      <c r="DI217" s="46" t="str">
        <f>IF(N217="","",IF(AND(DI$4&lt;=Inputs!$CQ214,DI$4&gt;=Inputs!$CP214),Inputs!$AR214/(Inputs!$CQ214-Inputs!$CP214+1),0)+IF(DI$4=Inputs!$CL214,Inputs!$BD214,0))</f>
        <v/>
      </c>
      <c r="DJ217" s="46" t="str">
        <f>IF(O217="","",IF(AND(DJ$4&lt;=Inputs!$CQ214,DJ$4&gt;=Inputs!$CP214),Inputs!$AR214/(Inputs!$CQ214-Inputs!$CP214+1),0)+IF(DJ$4=Inputs!$CL214,Inputs!$BD214,0))</f>
        <v/>
      </c>
      <c r="DK217" s="46" t="str">
        <f>IF(P217="","",IF(AND(DK$4&lt;=Inputs!$CQ214,DK$4&gt;=Inputs!$CP214),Inputs!$AR214/(Inputs!$CQ214-Inputs!$CP214+1),0)+IF(DK$4=Inputs!$CL214,Inputs!$BD214,0))</f>
        <v/>
      </c>
      <c r="DL217" s="46" t="str">
        <f>IF(Q217="","",IF(AND(DL$4&lt;=Inputs!$CQ214,DL$4&gt;=Inputs!$CP214),Inputs!$AR214/(Inputs!$CQ214-Inputs!$CP214+1),0)+IF(DL$4=Inputs!$CL214,Inputs!$BD214,0))</f>
        <v/>
      </c>
      <c r="DM217" s="46" t="str">
        <f>IF(R217="","",IF(AND(DM$4&lt;=Inputs!$CQ214,DM$4&gt;=Inputs!$CP214),Inputs!$AR214/(Inputs!$CQ214-Inputs!$CP214+1),0)+IF(DM$4=Inputs!$CL214,Inputs!$BD214,0))</f>
        <v/>
      </c>
      <c r="DN217" s="46" t="str">
        <f>IF(S217="","",IF(AND(DN$4&lt;=Inputs!$CQ214,DN$4&gt;=Inputs!$CP214),Inputs!$AR214/(Inputs!$CQ214-Inputs!$CP214+1),0)+IF(DN$4=Inputs!$CL214,Inputs!$BD214,0))</f>
        <v/>
      </c>
      <c r="DO217" s="46" t="str">
        <f>IF(T217="","",IF(AND(DO$4&lt;=Inputs!$CQ214,DO$4&gt;=Inputs!$CP214),Inputs!$AR214/(Inputs!$CQ214-Inputs!$CP214+1),0)+IF(DO$4=Inputs!$CL214,Inputs!$BD214,0))</f>
        <v/>
      </c>
      <c r="DP217" s="46" t="str">
        <f>IF(U217="","",IF(AND(DP$4&lt;=Inputs!$CQ214,DP$4&gt;=Inputs!$CP214),Inputs!$AR214/(Inputs!$CQ214-Inputs!$CP214+1),0)+IF(DP$4=Inputs!$CL214,Inputs!$BD214,0))</f>
        <v/>
      </c>
      <c r="DQ217" s="46" t="str">
        <f>IF(V217="","",IF(AND(DQ$4&lt;=Inputs!$CQ214,DQ$4&gt;=Inputs!$CP214),Inputs!$AR214/(Inputs!$CQ214-Inputs!$CP214+1),0)+IF(DQ$4=Inputs!$CL214,Inputs!$BD214,0))</f>
        <v/>
      </c>
      <c r="DR217" s="46" t="str">
        <f>IF(W217="","",IF(AND(DR$4&lt;=Inputs!$CQ214,DR$4&gt;=Inputs!$CP214),Inputs!$AR214/(Inputs!$CQ214-Inputs!$CP214+1),0)+IF(DR$4=Inputs!$CL214,Inputs!$BD214,0))</f>
        <v/>
      </c>
      <c r="DS217" s="46" t="str">
        <f>IF(X217="","",IF(AND(DS$4&lt;=Inputs!$CQ214,DS$4&gt;=Inputs!$CP214),Inputs!$AR214/(Inputs!$CQ214-Inputs!$CP214+1),0)+IF(DS$4=Inputs!$CL214,Inputs!$BD214,0))</f>
        <v/>
      </c>
      <c r="DT217" s="46" t="str">
        <f>IF(Y217="","",IF(AND(DT$4&lt;=Inputs!$CQ214,DT$4&gt;=Inputs!$CP214),Inputs!$AR214/(Inputs!$CQ214-Inputs!$CP214+1),0)+IF(DT$4=Inputs!$CL214,Inputs!$BD214,0))</f>
        <v/>
      </c>
      <c r="DU217" s="46" t="str">
        <f>IF(Z217="","",IF(AND(DU$4&lt;=Inputs!$CQ214,DU$4&gt;=Inputs!$CP214),Inputs!$AR214/(Inputs!$CQ214-Inputs!$CP214+1),0)+IF(DU$4=Inputs!$CL214,Inputs!$BD214,0))</f>
        <v/>
      </c>
      <c r="DV217" s="46" t="str">
        <f>IF(AA217="","",IF(AND(DV$4&lt;=Inputs!$CQ214,DV$4&gt;=Inputs!$CP214),Inputs!$AR214/(Inputs!$CQ214-Inputs!$CP214+1),0)+IF(DV$4=Inputs!$CL214,Inputs!$BD214,0))</f>
        <v/>
      </c>
      <c r="DW217" s="46" t="str">
        <f>IF(AB217="","",IF(AND(DW$4&lt;=Inputs!$CQ214,DW$4&gt;=Inputs!$CP214),Inputs!$AR214/(Inputs!$CQ214-Inputs!$CP214+1),0)+IF(DW$4=Inputs!$CL214,Inputs!$BD214,0))</f>
        <v/>
      </c>
      <c r="DX217" s="46" t="str">
        <f>IF(AC217="","",IF(AND(DX$4&lt;=Inputs!$CQ214,DX$4&gt;=Inputs!$CP214),Inputs!$AR214/(Inputs!$CQ214-Inputs!$CP214+1),0)+IF(DX$4=Inputs!$CL214,Inputs!$BD214,0))</f>
        <v/>
      </c>
      <c r="DY217" s="46" t="str">
        <f>IF(AD217="","",IF(AND(DY$4&lt;=Inputs!$CQ214,DY$4&gt;=Inputs!$CP214),Inputs!$AR214/(Inputs!$CQ214-Inputs!$CP214+1),0)+IF(DY$4=Inputs!$CL214,Inputs!$BD214,0))</f>
        <v/>
      </c>
      <c r="DZ217" s="46" t="str">
        <f t="shared" si="10"/>
        <v/>
      </c>
    </row>
    <row r="218" spans="1:130">
      <c r="A218" s="7" t="str">
        <f>IF(Inputs!A215="","",Inputs!A215)</f>
        <v/>
      </c>
      <c r="B218" t="str">
        <f>IF(Inputs!B215="","",Inputs!B215)</f>
        <v/>
      </c>
      <c r="C218" s="46" t="str">
        <f>IF(Inputs!$B215="","",BO218-CV218)</f>
        <v/>
      </c>
      <c r="D218" s="46" t="str">
        <f>IF(Inputs!$B215="","",BP218-CW218)</f>
        <v/>
      </c>
      <c r="E218" s="46" t="str">
        <f>IF(Inputs!$B215="","",BQ218-CX218)</f>
        <v/>
      </c>
      <c r="F218" s="46" t="str">
        <f>IF(Inputs!$B215="","",BR218-CY218)</f>
        <v/>
      </c>
      <c r="G218" s="46" t="str">
        <f>IF(Inputs!$B215="","",BS218-CZ218)</f>
        <v/>
      </c>
      <c r="H218" s="46" t="str">
        <f>IF(Inputs!$B215="","",BT218-DA218)</f>
        <v/>
      </c>
      <c r="I218" s="46" t="str">
        <f>IF(Inputs!$B215="","",BU218-DB218)</f>
        <v/>
      </c>
      <c r="J218" s="46" t="str">
        <f>IF(Inputs!$B215="","",BV218-DC218)</f>
        <v/>
      </c>
      <c r="K218" s="46" t="str">
        <f>IF(Inputs!$B215="","",BW218-DD218)</f>
        <v/>
      </c>
      <c r="L218" s="46" t="str">
        <f>IF(Inputs!$B215="","",BX218-DE218)</f>
        <v/>
      </c>
      <c r="M218" s="46" t="str">
        <f>IF(Inputs!$B215="","",BY218-DF218)</f>
        <v/>
      </c>
      <c r="N218" s="46" t="str">
        <f>IF(Inputs!$B215="","",BZ218-DG218)</f>
        <v/>
      </c>
      <c r="O218" s="46" t="str">
        <f>IF(Inputs!$B215="","",CA218-DH218)</f>
        <v/>
      </c>
      <c r="P218" s="46" t="str">
        <f>IF(Inputs!$B215="","",CB218-DI218)</f>
        <v/>
      </c>
      <c r="Q218" s="46" t="str">
        <f>IF(Inputs!$B215="","",CC218-DJ218)</f>
        <v/>
      </c>
      <c r="R218" s="46" t="str">
        <f>IF(Inputs!$B215="","",CD218-DK218)</f>
        <v/>
      </c>
      <c r="S218" s="46" t="str">
        <f>IF(Inputs!$B215="","",CE218-DL218)</f>
        <v/>
      </c>
      <c r="T218" s="46" t="str">
        <f>IF(Inputs!$B215="","",CF218-DM218)</f>
        <v/>
      </c>
      <c r="U218" s="46" t="str">
        <f>IF(Inputs!$B215="","",CG218-DN218)</f>
        <v/>
      </c>
      <c r="V218" s="46" t="str">
        <f>IF(Inputs!$B215="","",CH218-DO218)</f>
        <v/>
      </c>
      <c r="W218" s="46" t="str">
        <f>IF(Inputs!$B215="","",CI218-DP218)</f>
        <v/>
      </c>
      <c r="X218" s="46" t="str">
        <f>IF(Inputs!$B215="","",CJ218-DQ218)</f>
        <v/>
      </c>
      <c r="Y218" s="46" t="str">
        <f>IF(Inputs!$B215="","",CK218-DR218)</f>
        <v/>
      </c>
      <c r="Z218" s="46" t="str">
        <f>IF(Inputs!$B215="","",CL218-DS218)</f>
        <v/>
      </c>
      <c r="AA218" s="46" t="str">
        <f>IF(Inputs!$B215="","",CM218-DT218)</f>
        <v/>
      </c>
      <c r="AB218" s="46" t="str">
        <f>IF(Inputs!$B215="","",CN218-DU218)</f>
        <v/>
      </c>
      <c r="AC218" s="46" t="str">
        <f>IF(Inputs!$B215="","",CO218-DV218)</f>
        <v/>
      </c>
      <c r="AD218" s="46" t="str">
        <f>IF(Inputs!$B215="","",CP218-DW218)</f>
        <v/>
      </c>
      <c r="AE218" s="46" t="str">
        <f>IF(Inputs!$B215="","",CQ218-DX218)</f>
        <v/>
      </c>
      <c r="AF218" s="46" t="str">
        <f>IF(Inputs!$B215="","",CR218-DY218)</f>
        <v/>
      </c>
      <c r="AG218" s="50" t="str">
        <f t="shared" si="11"/>
        <v/>
      </c>
      <c r="AH218" s="50"/>
      <c r="AJ218" s="27">
        <f>IF(AND(Inputs!$CO215=0,AJ$4&gt;=Inputs!$CM215),1,IF(AND(AJ$4&gt;=Inputs!$CM215,AJ$4&lt;Inputs!$CN215),1,IF(AND(AJ$4=Inputs!$CN215,AJ$4=Inputs!$CO215),1,IF(OR(AND(AJ$4=Inputs!$CN215+1,Inputs!$CN215=Inputs!$CO215),AND(AJ$4=Inputs!$CN215+2,Inputs!$CN215=Inputs!$CO215)),0,IF(AJ$4=Inputs!$CN215,0.8,IF(AJ$4=Inputs!$CN215+1,0.6,IF(AJ$4=Inputs!$CN215+2,0.4,IF(AJ$4=Inputs!$CO215,0.2,IF(AND(AJ$4&gt;=Inputs!$CL215,AJ$4&lt;Inputs!$CM215),(AJ$4-Inputs!$CL215+1)/(Inputs!$AI215+1),0)))))))))</f>
        <v>0</v>
      </c>
      <c r="AK218" s="27">
        <f>IF(AND(Inputs!$CO215=0,AK$4&gt;=Inputs!$CM215),1,IF(AND(AK$4&gt;=Inputs!$CM215,AK$4&lt;Inputs!$CN215),1,IF(AND(AK$4=Inputs!$CN215,AK$4=Inputs!$CO215),1,IF(OR(AND(AK$4=Inputs!$CN215+1,Inputs!$CN215=Inputs!$CO215),AND(AK$4=Inputs!$CN215+2,Inputs!$CN215=Inputs!$CO215)),0,IF(AK$4=Inputs!$CN215,0.8,IF(AK$4=Inputs!$CN215+1,0.6,IF(AK$4=Inputs!$CN215+2,0.4,IF(AK$4=Inputs!$CO215,0.2,IF(AND(AK$4&gt;=Inputs!$CL215,AK$4&lt;Inputs!$CM215),(AK$4-Inputs!$CL215+1)/(Inputs!$AI215+1),0)))))))))</f>
        <v>0</v>
      </c>
      <c r="AL218" s="27">
        <f>IF(AND(Inputs!$CO215=0,AL$4&gt;=Inputs!$CM215),1,IF(AND(AL$4&gt;=Inputs!$CM215,AL$4&lt;Inputs!$CN215),1,IF(AND(AL$4=Inputs!$CN215,AL$4=Inputs!$CO215),1,IF(OR(AND(AL$4=Inputs!$CN215+1,Inputs!$CN215=Inputs!$CO215),AND(AL$4=Inputs!$CN215+2,Inputs!$CN215=Inputs!$CO215)),0,IF(AL$4=Inputs!$CN215,0.8,IF(AL$4=Inputs!$CN215+1,0.6,IF(AL$4=Inputs!$CN215+2,0.4,IF(AL$4=Inputs!$CO215,0.2,IF(AND(AL$4&gt;=Inputs!$CL215,AL$4&lt;Inputs!$CM215),(AL$4-Inputs!$CL215+1)/(Inputs!$AI215+1),0)))))))))</f>
        <v>0</v>
      </c>
      <c r="AM218" s="27">
        <f>IF(AND(Inputs!$CO215=0,AM$4&gt;=Inputs!$CM215),1,IF(AND(AM$4&gt;=Inputs!$CM215,AM$4&lt;Inputs!$CN215),1,IF(AND(AM$4=Inputs!$CN215,AM$4=Inputs!$CO215),1,IF(OR(AND(AM$4=Inputs!$CN215+1,Inputs!$CN215=Inputs!$CO215),AND(AM$4=Inputs!$CN215+2,Inputs!$CN215=Inputs!$CO215)),0,IF(AM$4=Inputs!$CN215,0.8,IF(AM$4=Inputs!$CN215+1,0.6,IF(AM$4=Inputs!$CN215+2,0.4,IF(AM$4=Inputs!$CO215,0.2,IF(AND(AM$4&gt;=Inputs!$CL215,AM$4&lt;Inputs!$CM215),(AM$4-Inputs!$CL215+1)/(Inputs!$AI215+1),0)))))))))</f>
        <v>0</v>
      </c>
      <c r="AN218" s="27">
        <f>IF(AND(Inputs!$CO215=0,AN$4&gt;=Inputs!$CM215),1,IF(AND(AN$4&gt;=Inputs!$CM215,AN$4&lt;Inputs!$CN215),1,IF(AND(AN$4=Inputs!$CN215,AN$4=Inputs!$CO215),1,IF(OR(AND(AN$4=Inputs!$CN215+1,Inputs!$CN215=Inputs!$CO215),AND(AN$4=Inputs!$CN215+2,Inputs!$CN215=Inputs!$CO215)),0,IF(AN$4=Inputs!$CN215,0.8,IF(AN$4=Inputs!$CN215+1,0.6,IF(AN$4=Inputs!$CN215+2,0.4,IF(AN$4=Inputs!$CO215,0.2,IF(AND(AN$4&gt;=Inputs!$CL215,AN$4&lt;Inputs!$CM215),(AN$4-Inputs!$CL215+1)/(Inputs!$AI215+1),0)))))))))</f>
        <v>0</v>
      </c>
      <c r="AO218" s="27">
        <f>IF(AND(Inputs!$CO215=0,AO$4&gt;=Inputs!$CM215),1,IF(AND(AO$4&gt;=Inputs!$CM215,AO$4&lt;Inputs!$CN215),1,IF(AND(AO$4=Inputs!$CN215,AO$4=Inputs!$CO215),1,IF(OR(AND(AO$4=Inputs!$CN215+1,Inputs!$CN215=Inputs!$CO215),AND(AO$4=Inputs!$CN215+2,Inputs!$CN215=Inputs!$CO215)),0,IF(AO$4=Inputs!$CN215,0.8,IF(AO$4=Inputs!$CN215+1,0.6,IF(AO$4=Inputs!$CN215+2,0.4,IF(AO$4=Inputs!$CO215,0.2,IF(AND(AO$4&gt;=Inputs!$CL215,AO$4&lt;Inputs!$CM215),(AO$4-Inputs!$CL215+1)/(Inputs!$AI215+1),0)))))))))</f>
        <v>0</v>
      </c>
      <c r="AP218" s="27">
        <f>IF(AND(Inputs!$CO215=0,AP$4&gt;=Inputs!$CM215),1,IF(AND(AP$4&gt;=Inputs!$CM215,AP$4&lt;Inputs!$CN215),1,IF(AND(AP$4=Inputs!$CN215,AP$4=Inputs!$CO215),1,IF(OR(AND(AP$4=Inputs!$CN215+1,Inputs!$CN215=Inputs!$CO215),AND(AP$4=Inputs!$CN215+2,Inputs!$CN215=Inputs!$CO215)),0,IF(AP$4=Inputs!$CN215,0.8,IF(AP$4=Inputs!$CN215+1,0.6,IF(AP$4=Inputs!$CN215+2,0.4,IF(AP$4=Inputs!$CO215,0.2,IF(AND(AP$4&gt;=Inputs!$CL215,AP$4&lt;Inputs!$CM215),(AP$4-Inputs!$CL215+1)/(Inputs!$AI215+1),0)))))))))</f>
        <v>0</v>
      </c>
      <c r="AQ218" s="27">
        <f>IF(AND(Inputs!$CO215=0,AQ$4&gt;=Inputs!$CM215),1,IF(AND(AQ$4&gt;=Inputs!$CM215,AQ$4&lt;Inputs!$CN215),1,IF(AND(AQ$4=Inputs!$CN215,AQ$4=Inputs!$CO215),1,IF(OR(AND(AQ$4=Inputs!$CN215+1,Inputs!$CN215=Inputs!$CO215),AND(AQ$4=Inputs!$CN215+2,Inputs!$CN215=Inputs!$CO215)),0,IF(AQ$4=Inputs!$CN215,0.8,IF(AQ$4=Inputs!$CN215+1,0.6,IF(AQ$4=Inputs!$CN215+2,0.4,IF(AQ$4=Inputs!$CO215,0.2,IF(AND(AQ$4&gt;=Inputs!$CL215,AQ$4&lt;Inputs!$CM215),(AQ$4-Inputs!$CL215+1)/(Inputs!$AI215+1),0)))))))))</f>
        <v>0</v>
      </c>
      <c r="AR218" s="27">
        <f>IF(AND(Inputs!$CO215=0,AR$4&gt;=Inputs!$CM215),1,IF(AND(AR$4&gt;=Inputs!$CM215,AR$4&lt;Inputs!$CN215),1,IF(AND(AR$4=Inputs!$CN215,AR$4=Inputs!$CO215),1,IF(OR(AND(AR$4=Inputs!$CN215+1,Inputs!$CN215=Inputs!$CO215),AND(AR$4=Inputs!$CN215+2,Inputs!$CN215=Inputs!$CO215)),0,IF(AR$4=Inputs!$CN215,0.8,IF(AR$4=Inputs!$CN215+1,0.6,IF(AR$4=Inputs!$CN215+2,0.4,IF(AR$4=Inputs!$CO215,0.2,IF(AND(AR$4&gt;=Inputs!$CL215,AR$4&lt;Inputs!$CM215),(AR$4-Inputs!$CL215+1)/(Inputs!$AI215+1),0)))))))))</f>
        <v>0</v>
      </c>
      <c r="AS218" s="27">
        <f>IF(AND(Inputs!$CO215=0,AS$4&gt;=Inputs!$CM215),1,IF(AND(AS$4&gt;=Inputs!$CM215,AS$4&lt;Inputs!$CN215),1,IF(AND(AS$4=Inputs!$CN215,AS$4=Inputs!$CO215),1,IF(OR(AND(AS$4=Inputs!$CN215+1,Inputs!$CN215=Inputs!$CO215),AND(AS$4=Inputs!$CN215+2,Inputs!$CN215=Inputs!$CO215)),0,IF(AS$4=Inputs!$CN215,0.8,IF(AS$4=Inputs!$CN215+1,0.6,IF(AS$4=Inputs!$CN215+2,0.4,IF(AS$4=Inputs!$CO215,0.2,IF(AND(AS$4&gt;=Inputs!$CL215,AS$4&lt;Inputs!$CM215),(AS$4-Inputs!$CL215+1)/(Inputs!$AI215+1),0)))))))))</f>
        <v>0</v>
      </c>
      <c r="AT218" s="27">
        <f>IF(AND(Inputs!$CO215=0,AT$4&gt;=Inputs!$CM215),1,IF(AND(AT$4&gt;=Inputs!$CM215,AT$4&lt;Inputs!$CN215),1,IF(AND(AT$4=Inputs!$CN215,AT$4=Inputs!$CO215),1,IF(OR(AND(AT$4=Inputs!$CN215+1,Inputs!$CN215=Inputs!$CO215),AND(AT$4=Inputs!$CN215+2,Inputs!$CN215=Inputs!$CO215)),0,IF(AT$4=Inputs!$CN215,0.8,IF(AT$4=Inputs!$CN215+1,0.6,IF(AT$4=Inputs!$CN215+2,0.4,IF(AT$4=Inputs!$CO215,0.2,IF(AND(AT$4&gt;=Inputs!$CL215,AT$4&lt;Inputs!$CM215),(AT$4-Inputs!$CL215+1)/(Inputs!$AI215+1),0)))))))))</f>
        <v>0</v>
      </c>
      <c r="AU218" s="27">
        <f>IF(AND(Inputs!$CO215=0,AU$4&gt;=Inputs!$CM215),1,IF(AND(AU$4&gt;=Inputs!$CM215,AU$4&lt;Inputs!$CN215),1,IF(AND(AU$4=Inputs!$CN215,AU$4=Inputs!$CO215),1,IF(OR(AND(AU$4=Inputs!$CN215+1,Inputs!$CN215=Inputs!$CO215),AND(AU$4=Inputs!$CN215+2,Inputs!$CN215=Inputs!$CO215)),0,IF(AU$4=Inputs!$CN215,0.8,IF(AU$4=Inputs!$CN215+1,0.6,IF(AU$4=Inputs!$CN215+2,0.4,IF(AU$4=Inputs!$CO215,0.2,IF(AND(AU$4&gt;=Inputs!$CL215,AU$4&lt;Inputs!$CM215),(AU$4-Inputs!$CL215+1)/(Inputs!$AI215+1),0)))))))))</f>
        <v>0</v>
      </c>
      <c r="AV218" s="27">
        <f>IF(AND(Inputs!$CO215=0,AV$4&gt;=Inputs!$CM215),1,IF(AND(AV$4&gt;=Inputs!$CM215,AV$4&lt;Inputs!$CN215),1,IF(AND(AV$4=Inputs!$CN215,AV$4=Inputs!$CO215),1,IF(OR(AND(AV$4=Inputs!$CN215+1,Inputs!$CN215=Inputs!$CO215),AND(AV$4=Inputs!$CN215+2,Inputs!$CN215=Inputs!$CO215)),0,IF(AV$4=Inputs!$CN215,0.8,IF(AV$4=Inputs!$CN215+1,0.6,IF(AV$4=Inputs!$CN215+2,0.4,IF(AV$4=Inputs!$CO215,0.2,IF(AND(AV$4&gt;=Inputs!$CL215,AV$4&lt;Inputs!$CM215),(AV$4-Inputs!$CL215+1)/(Inputs!$AI215+1),0)))))))))</f>
        <v>0</v>
      </c>
      <c r="AW218" s="27">
        <f>IF(AND(Inputs!$CO215=0,AW$4&gt;=Inputs!$CM215),1,IF(AND(AW$4&gt;=Inputs!$CM215,AW$4&lt;Inputs!$CN215),1,IF(AND(AW$4=Inputs!$CN215,AW$4=Inputs!$CO215),1,IF(OR(AND(AW$4=Inputs!$CN215+1,Inputs!$CN215=Inputs!$CO215),AND(AW$4=Inputs!$CN215+2,Inputs!$CN215=Inputs!$CO215)),0,IF(AW$4=Inputs!$CN215,0.8,IF(AW$4=Inputs!$CN215+1,0.6,IF(AW$4=Inputs!$CN215+2,0.4,IF(AW$4=Inputs!$CO215,0.2,IF(AND(AW$4&gt;=Inputs!$CL215,AW$4&lt;Inputs!$CM215),(AW$4-Inputs!$CL215+1)/(Inputs!$AI215+1),0)))))))))</f>
        <v>0</v>
      </c>
      <c r="AX218" s="27">
        <f>IF(AND(Inputs!$CO215=0,AX$4&gt;=Inputs!$CM215),1,IF(AND(AX$4&gt;=Inputs!$CM215,AX$4&lt;Inputs!$CN215),1,IF(AND(AX$4=Inputs!$CN215,AX$4=Inputs!$CO215),1,IF(OR(AND(AX$4=Inputs!$CN215+1,Inputs!$CN215=Inputs!$CO215),AND(AX$4=Inputs!$CN215+2,Inputs!$CN215=Inputs!$CO215)),0,IF(AX$4=Inputs!$CN215,0.8,IF(AX$4=Inputs!$CN215+1,0.6,IF(AX$4=Inputs!$CN215+2,0.4,IF(AX$4=Inputs!$CO215,0.2,IF(AND(AX$4&gt;=Inputs!$CL215,AX$4&lt;Inputs!$CM215),(AX$4-Inputs!$CL215+1)/(Inputs!$AI215+1),0)))))))))</f>
        <v>0</v>
      </c>
      <c r="AY218" s="27">
        <f>IF(AND(Inputs!$CO215=0,AY$4&gt;=Inputs!$CM215),1,IF(AND(AY$4&gt;=Inputs!$CM215,AY$4&lt;Inputs!$CN215),1,IF(AND(AY$4=Inputs!$CN215,AY$4=Inputs!$CO215),1,IF(OR(AND(AY$4=Inputs!$CN215+1,Inputs!$CN215=Inputs!$CO215),AND(AY$4=Inputs!$CN215+2,Inputs!$CN215=Inputs!$CO215)),0,IF(AY$4=Inputs!$CN215,0.8,IF(AY$4=Inputs!$CN215+1,0.6,IF(AY$4=Inputs!$CN215+2,0.4,IF(AY$4=Inputs!$CO215,0.2,IF(AND(AY$4&gt;=Inputs!$CL215,AY$4&lt;Inputs!$CM215),(AY$4-Inputs!$CL215+1)/(Inputs!$AI215+1),0)))))))))</f>
        <v>0</v>
      </c>
      <c r="AZ218" s="27">
        <f>IF(AND(Inputs!$CO215=0,AZ$4&gt;=Inputs!$CM215),1,IF(AND(AZ$4&gt;=Inputs!$CM215,AZ$4&lt;Inputs!$CN215),1,IF(AND(AZ$4=Inputs!$CN215,AZ$4=Inputs!$CO215),1,IF(OR(AND(AZ$4=Inputs!$CN215+1,Inputs!$CN215=Inputs!$CO215),AND(AZ$4=Inputs!$CN215+2,Inputs!$CN215=Inputs!$CO215)),0,IF(AZ$4=Inputs!$CN215,0.8,IF(AZ$4=Inputs!$CN215+1,0.6,IF(AZ$4=Inputs!$CN215+2,0.4,IF(AZ$4=Inputs!$CO215,0.2,IF(AND(AZ$4&gt;=Inputs!$CL215,AZ$4&lt;Inputs!$CM215),(AZ$4-Inputs!$CL215+1)/(Inputs!$AI215+1),0)))))))))</f>
        <v>0</v>
      </c>
      <c r="BA218" s="27">
        <f>IF(AND(Inputs!$CO215=0,BA$4&gt;=Inputs!$CM215),1,IF(AND(BA$4&gt;=Inputs!$CM215,BA$4&lt;Inputs!$CN215),1,IF(AND(BA$4=Inputs!$CN215,BA$4=Inputs!$CO215),1,IF(OR(AND(BA$4=Inputs!$CN215+1,Inputs!$CN215=Inputs!$CO215),AND(BA$4=Inputs!$CN215+2,Inputs!$CN215=Inputs!$CO215)),0,IF(BA$4=Inputs!$CN215,0.8,IF(BA$4=Inputs!$CN215+1,0.6,IF(BA$4=Inputs!$CN215+2,0.4,IF(BA$4=Inputs!$CO215,0.2,IF(AND(BA$4&gt;=Inputs!$CL215,BA$4&lt;Inputs!$CM215),(BA$4-Inputs!$CL215+1)/(Inputs!$AI215+1),0)))))))))</f>
        <v>0</v>
      </c>
      <c r="BB218" s="27">
        <f>IF(AND(Inputs!$CO215=0,BB$4&gt;=Inputs!$CM215),1,IF(AND(BB$4&gt;=Inputs!$CM215,BB$4&lt;Inputs!$CN215),1,IF(AND(BB$4=Inputs!$CN215,BB$4=Inputs!$CO215),1,IF(OR(AND(BB$4=Inputs!$CN215+1,Inputs!$CN215=Inputs!$CO215),AND(BB$4=Inputs!$CN215+2,Inputs!$CN215=Inputs!$CO215)),0,IF(BB$4=Inputs!$CN215,0.8,IF(BB$4=Inputs!$CN215+1,0.6,IF(BB$4=Inputs!$CN215+2,0.4,IF(BB$4=Inputs!$CO215,0.2,IF(AND(BB$4&gt;=Inputs!$CL215,BB$4&lt;Inputs!$CM215),(BB$4-Inputs!$CL215+1)/(Inputs!$AI215+1),0)))))))))</f>
        <v>0</v>
      </c>
      <c r="BC218" s="27">
        <f>IF(AND(Inputs!$CO215=0,BC$4&gt;=Inputs!$CM215),1,IF(AND(BC$4&gt;=Inputs!$CM215,BC$4&lt;Inputs!$CN215),1,IF(AND(BC$4=Inputs!$CN215,BC$4=Inputs!$CO215),1,IF(OR(AND(BC$4=Inputs!$CN215+1,Inputs!$CN215=Inputs!$CO215),AND(BC$4=Inputs!$CN215+2,Inputs!$CN215=Inputs!$CO215)),0,IF(BC$4=Inputs!$CN215,0.8,IF(BC$4=Inputs!$CN215+1,0.6,IF(BC$4=Inputs!$CN215+2,0.4,IF(BC$4=Inputs!$CO215,0.2,IF(AND(BC$4&gt;=Inputs!$CL215,BC$4&lt;Inputs!$CM215),(BC$4-Inputs!$CL215+1)/(Inputs!$AI215+1),0)))))))))</f>
        <v>0</v>
      </c>
      <c r="BD218" s="27">
        <f>IF(AND(Inputs!$CO215=0,BD$4&gt;=Inputs!$CM215),1,IF(AND(BD$4&gt;=Inputs!$CM215,BD$4&lt;Inputs!$CN215),1,IF(AND(BD$4=Inputs!$CN215,BD$4=Inputs!$CO215),1,IF(OR(AND(BD$4=Inputs!$CN215+1,Inputs!$CN215=Inputs!$CO215),AND(BD$4=Inputs!$CN215+2,Inputs!$CN215=Inputs!$CO215)),0,IF(BD$4=Inputs!$CN215,0.8,IF(BD$4=Inputs!$CN215+1,0.6,IF(BD$4=Inputs!$CN215+2,0.4,IF(BD$4=Inputs!$CO215,0.2,IF(AND(BD$4&gt;=Inputs!$CL215,BD$4&lt;Inputs!$CM215),(BD$4-Inputs!$CL215+1)/(Inputs!$AI215+1),0)))))))))</f>
        <v>0</v>
      </c>
      <c r="BE218" s="27">
        <f>IF(AND(Inputs!$CO215=0,BE$4&gt;=Inputs!$CM215),1,IF(AND(BE$4&gt;=Inputs!$CM215,BE$4&lt;Inputs!$CN215),1,IF(AND(BE$4=Inputs!$CN215,BE$4=Inputs!$CO215),1,IF(OR(AND(BE$4=Inputs!$CN215+1,Inputs!$CN215=Inputs!$CO215),AND(BE$4=Inputs!$CN215+2,Inputs!$CN215=Inputs!$CO215)),0,IF(BE$4=Inputs!$CN215,0.8,IF(BE$4=Inputs!$CN215+1,0.6,IF(BE$4=Inputs!$CN215+2,0.4,IF(BE$4=Inputs!$CO215,0.2,IF(AND(BE$4&gt;=Inputs!$CL215,BE$4&lt;Inputs!$CM215),(BE$4-Inputs!$CL215+1)/(Inputs!$AI215+1),0)))))))))</f>
        <v>0</v>
      </c>
      <c r="BF218" s="27">
        <f>IF(AND(Inputs!$CO215=0,BF$4&gt;=Inputs!$CM215),1,IF(AND(BF$4&gt;=Inputs!$CM215,BF$4&lt;Inputs!$CN215),1,IF(AND(BF$4=Inputs!$CN215,BF$4=Inputs!$CO215),1,IF(OR(AND(BF$4=Inputs!$CN215+1,Inputs!$CN215=Inputs!$CO215),AND(BF$4=Inputs!$CN215+2,Inputs!$CN215=Inputs!$CO215)),0,IF(BF$4=Inputs!$CN215,0.8,IF(BF$4=Inputs!$CN215+1,0.6,IF(BF$4=Inputs!$CN215+2,0.4,IF(BF$4=Inputs!$CO215,0.2,IF(AND(BF$4&gt;=Inputs!$CL215,BF$4&lt;Inputs!$CM215),(BF$4-Inputs!$CL215+1)/(Inputs!$AI215+1),0)))))))))</f>
        <v>0</v>
      </c>
      <c r="BG218" s="27">
        <f>IF(AND(Inputs!$CO215=0,BG$4&gt;=Inputs!$CM215),1,IF(AND(BG$4&gt;=Inputs!$CM215,BG$4&lt;Inputs!$CN215),1,IF(AND(BG$4=Inputs!$CN215,BG$4=Inputs!$CO215),1,IF(OR(AND(BG$4=Inputs!$CN215+1,Inputs!$CN215=Inputs!$CO215),AND(BG$4=Inputs!$CN215+2,Inputs!$CN215=Inputs!$CO215)),0,IF(BG$4=Inputs!$CN215,0.8,IF(BG$4=Inputs!$CN215+1,0.6,IF(BG$4=Inputs!$CN215+2,0.4,IF(BG$4=Inputs!$CO215,0.2,IF(AND(BG$4&gt;=Inputs!$CL215,BG$4&lt;Inputs!$CM215),(BG$4-Inputs!$CL215+1)/(Inputs!$AI215+1),0)))))))))</f>
        <v>0</v>
      </c>
      <c r="BH218" s="27">
        <f>IF(AND(Inputs!$CO215=0,BH$4&gt;=Inputs!$CM215),1,IF(AND(BH$4&gt;=Inputs!$CM215,BH$4&lt;Inputs!$CN215),1,IF(AND(BH$4=Inputs!$CN215,BH$4=Inputs!$CO215),1,IF(OR(AND(BH$4=Inputs!$CN215+1,Inputs!$CN215=Inputs!$CO215),AND(BH$4=Inputs!$CN215+2,Inputs!$CN215=Inputs!$CO215)),0,IF(BH$4=Inputs!$CN215,0.8,IF(BH$4=Inputs!$CN215+1,0.6,IF(BH$4=Inputs!$CN215+2,0.4,IF(BH$4=Inputs!$CO215,0.2,IF(AND(BH$4&gt;=Inputs!$CL215,BH$4&lt;Inputs!$CM215),(BH$4-Inputs!$CL215+1)/(Inputs!$AI215+1),0)))))))))</f>
        <v>0</v>
      </c>
      <c r="BI218" s="27">
        <f>IF(AND(Inputs!$CO215=0,BI$4&gt;=Inputs!$CM215),1,IF(AND(BI$4&gt;=Inputs!$CM215,BI$4&lt;Inputs!$CN215),1,IF(AND(BI$4=Inputs!$CN215,BI$4=Inputs!$CO215),1,IF(OR(AND(BI$4=Inputs!$CN215+1,Inputs!$CN215=Inputs!$CO215),AND(BI$4=Inputs!$CN215+2,Inputs!$CN215=Inputs!$CO215)),0,IF(BI$4=Inputs!$CN215,0.8,IF(BI$4=Inputs!$CN215+1,0.6,IF(BI$4=Inputs!$CN215+2,0.4,IF(BI$4=Inputs!$CO215,0.2,IF(AND(BI$4&gt;=Inputs!$CL215,BI$4&lt;Inputs!$CM215),(BI$4-Inputs!$CL215+1)/(Inputs!$AI215+1),0)))))))))</f>
        <v>0</v>
      </c>
      <c r="BJ218" s="27">
        <f>IF(AND(Inputs!$CO215=0,BJ$4&gt;=Inputs!$CM215),1,IF(AND(BJ$4&gt;=Inputs!$CM215,BJ$4&lt;Inputs!$CN215),1,IF(AND(BJ$4=Inputs!$CN215,BJ$4=Inputs!$CO215),1,IF(OR(AND(BJ$4=Inputs!$CN215+1,Inputs!$CN215=Inputs!$CO215),AND(BJ$4=Inputs!$CN215+2,Inputs!$CN215=Inputs!$CO215)),0,IF(BJ$4=Inputs!$CN215,0.8,IF(BJ$4=Inputs!$CN215+1,0.6,IF(BJ$4=Inputs!$CN215+2,0.4,IF(BJ$4=Inputs!$CO215,0.2,IF(AND(BJ$4&gt;=Inputs!$CL215,BJ$4&lt;Inputs!$CM215),(BJ$4-Inputs!$CL215+1)/(Inputs!$AI215+1),0)))))))))</f>
        <v>0</v>
      </c>
      <c r="BK218" s="27">
        <f>IF(AND(Inputs!$CO215=0,BK$4&gt;=Inputs!$CM215),1,IF(AND(BK$4&gt;=Inputs!$CM215,BK$4&lt;Inputs!$CN215),1,IF(AND(BK$4=Inputs!$CN215,BK$4=Inputs!$CO215),1,IF(OR(AND(BK$4=Inputs!$CN215+1,Inputs!$CN215=Inputs!$CO215),AND(BK$4=Inputs!$CN215+2,Inputs!$CN215=Inputs!$CO215)),0,IF(BK$4=Inputs!$CN215,0.8,IF(BK$4=Inputs!$CN215+1,0.6,IF(BK$4=Inputs!$CN215+2,0.4,IF(BK$4=Inputs!$CO215,0.2,IF(AND(BK$4&gt;=Inputs!$CL215,BK$4&lt;Inputs!$CM215),(BK$4-Inputs!$CL215+1)/(Inputs!$AI215+1),0)))))))))</f>
        <v>0</v>
      </c>
      <c r="BL218" s="27">
        <f>IF(AND(Inputs!$CO215=0,BL$4&gt;=Inputs!$CM215),1,IF(AND(BL$4&gt;=Inputs!$CM215,BL$4&lt;Inputs!$CN215),1,IF(AND(BL$4=Inputs!$CN215,BL$4=Inputs!$CO215),1,IF(OR(AND(BL$4=Inputs!$CN215+1,Inputs!$CN215=Inputs!$CO215),AND(BL$4=Inputs!$CN215+2,Inputs!$CN215=Inputs!$CO215)),0,IF(BL$4=Inputs!$CN215,0.8,IF(BL$4=Inputs!$CN215+1,0.6,IF(BL$4=Inputs!$CN215+2,0.4,IF(BL$4=Inputs!$CO215,0.2,IF(AND(BL$4&gt;=Inputs!$CL215,BL$4&lt;Inputs!$CM215),(BL$4-Inputs!$CL215+1)/(Inputs!$AI215+1),0)))))))))</f>
        <v>0</v>
      </c>
      <c r="BM218" s="27">
        <f>IF(AND(Inputs!$CO215=0,BM$4&gt;=Inputs!$CM215),1,IF(AND(BM$4&gt;=Inputs!$CM215,BM$4&lt;Inputs!$CN215),1,IF(AND(BM$4=Inputs!$CN215,BM$4=Inputs!$CO215),1,IF(OR(AND(BM$4=Inputs!$CN215+1,Inputs!$CN215=Inputs!$CO215),AND(BM$4=Inputs!$CN215+2,Inputs!$CN215=Inputs!$CO215)),0,IF(BM$4=Inputs!$CN215,0.8,IF(BM$4=Inputs!$CN215+1,0.6,IF(BM$4=Inputs!$CN215+2,0.4,IF(BM$4=Inputs!$CO215,0.2,IF(AND(BM$4&gt;=Inputs!$CL215,BM$4&lt;Inputs!$CM215),(BM$4-Inputs!$CL215+1)/(Inputs!$AI215+1),0)))))))))</f>
        <v>0</v>
      </c>
      <c r="BO218" s="46" t="str">
        <f>IF(Inputs!$B215="","",(ROUND(Inputs!$BC215*AJ218,0)))</f>
        <v/>
      </c>
      <c r="BP218" s="46" t="str">
        <f>IF(Inputs!$B215="","",(ROUND(Inputs!$BC215*AK218,0)))</f>
        <v/>
      </c>
      <c r="BQ218" s="46" t="str">
        <f>IF(Inputs!$B215="","",(ROUND(Inputs!$BC215*AL218,0)))</f>
        <v/>
      </c>
      <c r="BR218" s="46" t="str">
        <f>IF(Inputs!$B215="","",(ROUND(Inputs!$BC215*AM218,0)))</f>
        <v/>
      </c>
      <c r="BS218" s="46" t="str">
        <f>IF(Inputs!$B215="","",(ROUND(Inputs!$BC215*AN218,0)))</f>
        <v/>
      </c>
      <c r="BT218" s="46" t="str">
        <f>IF(Inputs!$B215="","",(ROUND(Inputs!$BC215*AO218,0)))</f>
        <v/>
      </c>
      <c r="BU218" s="46" t="str">
        <f>IF(Inputs!$B215="","",(ROUND(Inputs!$BC215*AP218,0)))</f>
        <v/>
      </c>
      <c r="BV218" s="46" t="str">
        <f>IF(Inputs!$B215="","",(ROUND(Inputs!$BC215*AQ218,0)))</f>
        <v/>
      </c>
      <c r="BW218" s="46" t="str">
        <f>IF(Inputs!$B215="","",(ROUND(Inputs!$BC215*AR218,0)))</f>
        <v/>
      </c>
      <c r="BX218" s="46" t="str">
        <f>IF(Inputs!$B215="","",(ROUND(Inputs!$BC215*AS218,0)))</f>
        <v/>
      </c>
      <c r="BY218" s="46" t="str">
        <f>IF(Inputs!$B215="","",(ROUND(Inputs!$BC215*AT218,0)))</f>
        <v/>
      </c>
      <c r="BZ218" s="46" t="str">
        <f>IF(Inputs!$B215="","",(ROUND(Inputs!$BC215*AU218,0)))</f>
        <v/>
      </c>
      <c r="CA218" s="46" t="str">
        <f>IF(Inputs!$B215="","",(ROUND(Inputs!$BC215*AV218,0)))</f>
        <v/>
      </c>
      <c r="CB218" s="46" t="str">
        <f>IF(Inputs!$B215="","",(ROUND(Inputs!$BC215*AW218,0)))</f>
        <v/>
      </c>
      <c r="CC218" s="46" t="str">
        <f>IF(Inputs!$B215="","",(ROUND(Inputs!$BC215*AX218,0)))</f>
        <v/>
      </c>
      <c r="CD218" s="46" t="str">
        <f>IF(Inputs!$B215="","",(ROUND(Inputs!$BC215*AY218,0)))</f>
        <v/>
      </c>
      <c r="CE218" s="46" t="str">
        <f>IF(Inputs!$B215="","",(ROUND(Inputs!$BC215*AZ218,0)))</f>
        <v/>
      </c>
      <c r="CF218" s="46" t="str">
        <f>IF(Inputs!$B215="","",(ROUND(Inputs!$BC215*BA218,0)))</f>
        <v/>
      </c>
      <c r="CG218" s="46" t="str">
        <f>IF(Inputs!$B215="","",(ROUND(Inputs!$BC215*BB218,0)))</f>
        <v/>
      </c>
      <c r="CH218" s="46" t="str">
        <f>IF(Inputs!$B215="","",(ROUND(Inputs!$BC215*BC218,0)))</f>
        <v/>
      </c>
      <c r="CI218" s="46" t="str">
        <f>IF(Inputs!$B215="","",(ROUND(Inputs!$BC215*BD218,0)))</f>
        <v/>
      </c>
      <c r="CJ218" s="46" t="str">
        <f>IF(Inputs!$B215="","",(ROUND(Inputs!$BC215*BE218,0)))</f>
        <v/>
      </c>
      <c r="CK218" s="46" t="str">
        <f>IF(Inputs!$B215="","",(ROUND(Inputs!$BC215*BF218,0)))</f>
        <v/>
      </c>
      <c r="CL218" s="46" t="str">
        <f>IF(Inputs!$B215="","",(ROUND(Inputs!$BC215*BG218,0)))</f>
        <v/>
      </c>
      <c r="CM218" s="46" t="str">
        <f>IF(Inputs!$B215="","",(ROUND(Inputs!$BC215*BH218,0)))</f>
        <v/>
      </c>
      <c r="CN218" s="46" t="str">
        <f>IF(Inputs!$B215="","",(ROUND(Inputs!$BC215*BI218,0)))</f>
        <v/>
      </c>
      <c r="CO218" s="46" t="str">
        <f>IF(Inputs!$B215="","",(ROUND(Inputs!$BC215*BJ218,0)))</f>
        <v/>
      </c>
      <c r="CP218" s="46" t="str">
        <f>IF(Inputs!$B215="","",(ROUND(Inputs!$BC215*BK218,0)))</f>
        <v/>
      </c>
      <c r="CQ218" s="46" t="str">
        <f>IF(Inputs!$B215="","",(ROUND(Inputs!$BC215*BL218,0)))</f>
        <v/>
      </c>
      <c r="CR218" s="46" t="str">
        <f>IF(Inputs!$B215="","",(ROUND(Inputs!$BC215*BM218,0)))</f>
        <v/>
      </c>
      <c r="CV218" s="46" t="str">
        <f>IF(A218="","",IF(AND(CV$4&lt;=Inputs!$CQ215,CV$4&gt;=Inputs!$CP215),Inputs!$AR215/(Inputs!$CQ215-Inputs!$CP215+1),0)+IF(CV$4=Inputs!$CL215,Inputs!$BD215,0))</f>
        <v/>
      </c>
      <c r="CW218" s="46" t="str">
        <f>IF(B218="","",IF(AND(CW$4&lt;=Inputs!$CQ215,CW$4&gt;=Inputs!$CP215),Inputs!$AR215/(Inputs!$CQ215-Inputs!$CP215+1),0)+IF(CW$4=Inputs!$CL215,Inputs!$BD215,0))</f>
        <v/>
      </c>
      <c r="CX218" s="46" t="str">
        <f>IF(C218="","",IF(AND(CX$4&lt;=Inputs!$CQ215,CX$4&gt;=Inputs!$CP215),Inputs!$AR215/(Inputs!$CQ215-Inputs!$CP215+1),0)+IF(CX$4=Inputs!$CL215,Inputs!$BD215,0))</f>
        <v/>
      </c>
      <c r="CY218" s="46" t="str">
        <f>IF(D218="","",IF(AND(CY$4&lt;=Inputs!$CQ215,CY$4&gt;=Inputs!$CP215),Inputs!$AR215/(Inputs!$CQ215-Inputs!$CP215+1),0)+IF(CY$4=Inputs!$CL215,Inputs!$BD215,0))</f>
        <v/>
      </c>
      <c r="CZ218" s="46" t="str">
        <f>IF(E218="","",IF(AND(CZ$4&lt;=Inputs!$CQ215,CZ$4&gt;=Inputs!$CP215),Inputs!$AR215/(Inputs!$CQ215-Inputs!$CP215+1),0)+IF(CZ$4=Inputs!$CL215,Inputs!$BD215,0))</f>
        <v/>
      </c>
      <c r="DA218" s="46" t="str">
        <f>IF(F218="","",IF(AND(DA$4&lt;=Inputs!$CQ215,DA$4&gt;=Inputs!$CP215),Inputs!$AR215/(Inputs!$CQ215-Inputs!$CP215+1),0)+IF(DA$4=Inputs!$CL215,Inputs!$BD215,0))</f>
        <v/>
      </c>
      <c r="DB218" s="46" t="str">
        <f>IF(G218="","",IF(AND(DB$4&lt;=Inputs!$CQ215,DB$4&gt;=Inputs!$CP215),Inputs!$AR215/(Inputs!$CQ215-Inputs!$CP215+1),0)+IF(DB$4=Inputs!$CL215,Inputs!$BD215,0))</f>
        <v/>
      </c>
      <c r="DC218" s="46" t="str">
        <f>IF(H218="","",IF(AND(DC$4&lt;=Inputs!$CQ215,DC$4&gt;=Inputs!$CP215),Inputs!$AR215/(Inputs!$CQ215-Inputs!$CP215+1),0)+IF(DC$4=Inputs!$CL215,Inputs!$BD215,0))</f>
        <v/>
      </c>
      <c r="DD218" s="46" t="str">
        <f>IF(I218="","",IF(AND(DD$4&lt;=Inputs!$CQ215,DD$4&gt;=Inputs!$CP215),Inputs!$AR215/(Inputs!$CQ215-Inputs!$CP215+1),0)+IF(DD$4=Inputs!$CL215,Inputs!$BD215,0))</f>
        <v/>
      </c>
      <c r="DE218" s="46" t="str">
        <f>IF(J218="","",IF(AND(DE$4&lt;=Inputs!$CQ215,DE$4&gt;=Inputs!$CP215),Inputs!$AR215/(Inputs!$CQ215-Inputs!$CP215+1),0)+IF(DE$4=Inputs!$CL215,Inputs!$BD215,0))</f>
        <v/>
      </c>
      <c r="DF218" s="46" t="str">
        <f>IF(K218="","",IF(AND(DF$4&lt;=Inputs!$CQ215,DF$4&gt;=Inputs!$CP215),Inputs!$AR215/(Inputs!$CQ215-Inputs!$CP215+1),0)+IF(DF$4=Inputs!$CL215,Inputs!$BD215,0))</f>
        <v/>
      </c>
      <c r="DG218" s="46" t="str">
        <f>IF(L218="","",IF(AND(DG$4&lt;=Inputs!$CQ215,DG$4&gt;=Inputs!$CP215),Inputs!$AR215/(Inputs!$CQ215-Inputs!$CP215+1),0)+IF(DG$4=Inputs!$CL215,Inputs!$BD215,0))</f>
        <v/>
      </c>
      <c r="DH218" s="46" t="str">
        <f>IF(M218="","",IF(AND(DH$4&lt;=Inputs!$CQ215,DH$4&gt;=Inputs!$CP215),Inputs!$AR215/(Inputs!$CQ215-Inputs!$CP215+1),0)+IF(DH$4=Inputs!$CL215,Inputs!$BD215,0))</f>
        <v/>
      </c>
      <c r="DI218" s="46" t="str">
        <f>IF(N218="","",IF(AND(DI$4&lt;=Inputs!$CQ215,DI$4&gt;=Inputs!$CP215),Inputs!$AR215/(Inputs!$CQ215-Inputs!$CP215+1),0)+IF(DI$4=Inputs!$CL215,Inputs!$BD215,0))</f>
        <v/>
      </c>
      <c r="DJ218" s="46" t="str">
        <f>IF(O218="","",IF(AND(DJ$4&lt;=Inputs!$CQ215,DJ$4&gt;=Inputs!$CP215),Inputs!$AR215/(Inputs!$CQ215-Inputs!$CP215+1),0)+IF(DJ$4=Inputs!$CL215,Inputs!$BD215,0))</f>
        <v/>
      </c>
      <c r="DK218" s="46" t="str">
        <f>IF(P218="","",IF(AND(DK$4&lt;=Inputs!$CQ215,DK$4&gt;=Inputs!$CP215),Inputs!$AR215/(Inputs!$CQ215-Inputs!$CP215+1),0)+IF(DK$4=Inputs!$CL215,Inputs!$BD215,0))</f>
        <v/>
      </c>
      <c r="DL218" s="46" t="str">
        <f>IF(Q218="","",IF(AND(DL$4&lt;=Inputs!$CQ215,DL$4&gt;=Inputs!$CP215),Inputs!$AR215/(Inputs!$CQ215-Inputs!$CP215+1),0)+IF(DL$4=Inputs!$CL215,Inputs!$BD215,0))</f>
        <v/>
      </c>
      <c r="DM218" s="46" t="str">
        <f>IF(R218="","",IF(AND(DM$4&lt;=Inputs!$CQ215,DM$4&gt;=Inputs!$CP215),Inputs!$AR215/(Inputs!$CQ215-Inputs!$CP215+1),0)+IF(DM$4=Inputs!$CL215,Inputs!$BD215,0))</f>
        <v/>
      </c>
      <c r="DN218" s="46" t="str">
        <f>IF(S218="","",IF(AND(DN$4&lt;=Inputs!$CQ215,DN$4&gt;=Inputs!$CP215),Inputs!$AR215/(Inputs!$CQ215-Inputs!$CP215+1),0)+IF(DN$4=Inputs!$CL215,Inputs!$BD215,0))</f>
        <v/>
      </c>
      <c r="DO218" s="46" t="str">
        <f>IF(T218="","",IF(AND(DO$4&lt;=Inputs!$CQ215,DO$4&gt;=Inputs!$CP215),Inputs!$AR215/(Inputs!$CQ215-Inputs!$CP215+1),0)+IF(DO$4=Inputs!$CL215,Inputs!$BD215,0))</f>
        <v/>
      </c>
      <c r="DP218" s="46" t="str">
        <f>IF(U218="","",IF(AND(DP$4&lt;=Inputs!$CQ215,DP$4&gt;=Inputs!$CP215),Inputs!$AR215/(Inputs!$CQ215-Inputs!$CP215+1),0)+IF(DP$4=Inputs!$CL215,Inputs!$BD215,0))</f>
        <v/>
      </c>
      <c r="DQ218" s="46" t="str">
        <f>IF(V218="","",IF(AND(DQ$4&lt;=Inputs!$CQ215,DQ$4&gt;=Inputs!$CP215),Inputs!$AR215/(Inputs!$CQ215-Inputs!$CP215+1),0)+IF(DQ$4=Inputs!$CL215,Inputs!$BD215,0))</f>
        <v/>
      </c>
      <c r="DR218" s="46" t="str">
        <f>IF(W218="","",IF(AND(DR$4&lt;=Inputs!$CQ215,DR$4&gt;=Inputs!$CP215),Inputs!$AR215/(Inputs!$CQ215-Inputs!$CP215+1),0)+IF(DR$4=Inputs!$CL215,Inputs!$BD215,0))</f>
        <v/>
      </c>
      <c r="DS218" s="46" t="str">
        <f>IF(X218="","",IF(AND(DS$4&lt;=Inputs!$CQ215,DS$4&gt;=Inputs!$CP215),Inputs!$AR215/(Inputs!$CQ215-Inputs!$CP215+1),0)+IF(DS$4=Inputs!$CL215,Inputs!$BD215,0))</f>
        <v/>
      </c>
      <c r="DT218" s="46" t="str">
        <f>IF(Y218="","",IF(AND(DT$4&lt;=Inputs!$CQ215,DT$4&gt;=Inputs!$CP215),Inputs!$AR215/(Inputs!$CQ215-Inputs!$CP215+1),0)+IF(DT$4=Inputs!$CL215,Inputs!$BD215,0))</f>
        <v/>
      </c>
      <c r="DU218" s="46" t="str">
        <f>IF(Z218="","",IF(AND(DU$4&lt;=Inputs!$CQ215,DU$4&gt;=Inputs!$CP215),Inputs!$AR215/(Inputs!$CQ215-Inputs!$CP215+1),0)+IF(DU$4=Inputs!$CL215,Inputs!$BD215,0))</f>
        <v/>
      </c>
      <c r="DV218" s="46" t="str">
        <f>IF(AA218="","",IF(AND(DV$4&lt;=Inputs!$CQ215,DV$4&gt;=Inputs!$CP215),Inputs!$AR215/(Inputs!$CQ215-Inputs!$CP215+1),0)+IF(DV$4=Inputs!$CL215,Inputs!$BD215,0))</f>
        <v/>
      </c>
      <c r="DW218" s="46" t="str">
        <f>IF(AB218="","",IF(AND(DW$4&lt;=Inputs!$CQ215,DW$4&gt;=Inputs!$CP215),Inputs!$AR215/(Inputs!$CQ215-Inputs!$CP215+1),0)+IF(DW$4=Inputs!$CL215,Inputs!$BD215,0))</f>
        <v/>
      </c>
      <c r="DX218" s="46" t="str">
        <f>IF(AC218="","",IF(AND(DX$4&lt;=Inputs!$CQ215,DX$4&gt;=Inputs!$CP215),Inputs!$AR215/(Inputs!$CQ215-Inputs!$CP215+1),0)+IF(DX$4=Inputs!$CL215,Inputs!$BD215,0))</f>
        <v/>
      </c>
      <c r="DY218" s="46" t="str">
        <f>IF(AD218="","",IF(AND(DY$4&lt;=Inputs!$CQ215,DY$4&gt;=Inputs!$CP215),Inputs!$AR215/(Inputs!$CQ215-Inputs!$CP215+1),0)+IF(DY$4=Inputs!$CL215,Inputs!$BD215,0))</f>
        <v/>
      </c>
      <c r="DZ218" s="46" t="str">
        <f t="shared" si="10"/>
        <v/>
      </c>
    </row>
    <row r="219" spans="1:130">
      <c r="A219" s="7" t="str">
        <f>IF(Inputs!A216="","",Inputs!A216)</f>
        <v/>
      </c>
      <c r="B219" t="str">
        <f>IF(Inputs!B216="","",Inputs!B216)</f>
        <v/>
      </c>
      <c r="C219" s="46" t="str">
        <f>IF(Inputs!$B216="","",BO219-CV219)</f>
        <v/>
      </c>
      <c r="D219" s="46" t="str">
        <f>IF(Inputs!$B216="","",BP219-CW219)</f>
        <v/>
      </c>
      <c r="E219" s="46" t="str">
        <f>IF(Inputs!$B216="","",BQ219-CX219)</f>
        <v/>
      </c>
      <c r="F219" s="46" t="str">
        <f>IF(Inputs!$B216="","",BR219-CY219)</f>
        <v/>
      </c>
      <c r="G219" s="46" t="str">
        <f>IF(Inputs!$B216="","",BS219-CZ219)</f>
        <v/>
      </c>
      <c r="H219" s="46" t="str">
        <f>IF(Inputs!$B216="","",BT219-DA219)</f>
        <v/>
      </c>
      <c r="I219" s="46" t="str">
        <f>IF(Inputs!$B216="","",BU219-DB219)</f>
        <v/>
      </c>
      <c r="J219" s="46" t="str">
        <f>IF(Inputs!$B216="","",BV219-DC219)</f>
        <v/>
      </c>
      <c r="K219" s="46" t="str">
        <f>IF(Inputs!$B216="","",BW219-DD219)</f>
        <v/>
      </c>
      <c r="L219" s="46" t="str">
        <f>IF(Inputs!$B216="","",BX219-DE219)</f>
        <v/>
      </c>
      <c r="M219" s="46" t="str">
        <f>IF(Inputs!$B216="","",BY219-DF219)</f>
        <v/>
      </c>
      <c r="N219" s="46" t="str">
        <f>IF(Inputs!$B216="","",BZ219-DG219)</f>
        <v/>
      </c>
      <c r="O219" s="46" t="str">
        <f>IF(Inputs!$B216="","",CA219-DH219)</f>
        <v/>
      </c>
      <c r="P219" s="46" t="str">
        <f>IF(Inputs!$B216="","",CB219-DI219)</f>
        <v/>
      </c>
      <c r="Q219" s="46" t="str">
        <f>IF(Inputs!$B216="","",CC219-DJ219)</f>
        <v/>
      </c>
      <c r="R219" s="46" t="str">
        <f>IF(Inputs!$B216="","",CD219-DK219)</f>
        <v/>
      </c>
      <c r="S219" s="46" t="str">
        <f>IF(Inputs!$B216="","",CE219-DL219)</f>
        <v/>
      </c>
      <c r="T219" s="46" t="str">
        <f>IF(Inputs!$B216="","",CF219-DM219)</f>
        <v/>
      </c>
      <c r="U219" s="46" t="str">
        <f>IF(Inputs!$B216="","",CG219-DN219)</f>
        <v/>
      </c>
      <c r="V219" s="46" t="str">
        <f>IF(Inputs!$B216="","",CH219-DO219)</f>
        <v/>
      </c>
      <c r="W219" s="46" t="str">
        <f>IF(Inputs!$B216="","",CI219-DP219)</f>
        <v/>
      </c>
      <c r="X219" s="46" t="str">
        <f>IF(Inputs!$B216="","",CJ219-DQ219)</f>
        <v/>
      </c>
      <c r="Y219" s="46" t="str">
        <f>IF(Inputs!$B216="","",CK219-DR219)</f>
        <v/>
      </c>
      <c r="Z219" s="46" t="str">
        <f>IF(Inputs!$B216="","",CL219-DS219)</f>
        <v/>
      </c>
      <c r="AA219" s="46" t="str">
        <f>IF(Inputs!$B216="","",CM219-DT219)</f>
        <v/>
      </c>
      <c r="AB219" s="46" t="str">
        <f>IF(Inputs!$B216="","",CN219-DU219)</f>
        <v/>
      </c>
      <c r="AC219" s="46" t="str">
        <f>IF(Inputs!$B216="","",CO219-DV219)</f>
        <v/>
      </c>
      <c r="AD219" s="46" t="str">
        <f>IF(Inputs!$B216="","",CP219-DW219)</f>
        <v/>
      </c>
      <c r="AE219" s="46" t="str">
        <f>IF(Inputs!$B216="","",CQ219-DX219)</f>
        <v/>
      </c>
      <c r="AF219" s="46" t="str">
        <f>IF(Inputs!$B216="","",CR219-DY219)</f>
        <v/>
      </c>
      <c r="AG219" s="50" t="str">
        <f t="shared" si="11"/>
        <v/>
      </c>
      <c r="AH219" s="50"/>
      <c r="AJ219" s="27">
        <f>IF(AND(Inputs!$CO216=0,AJ$4&gt;=Inputs!$CM216),1,IF(AND(AJ$4&gt;=Inputs!$CM216,AJ$4&lt;Inputs!$CN216),1,IF(AND(AJ$4=Inputs!$CN216,AJ$4=Inputs!$CO216),1,IF(OR(AND(AJ$4=Inputs!$CN216+1,Inputs!$CN216=Inputs!$CO216),AND(AJ$4=Inputs!$CN216+2,Inputs!$CN216=Inputs!$CO216)),0,IF(AJ$4=Inputs!$CN216,0.8,IF(AJ$4=Inputs!$CN216+1,0.6,IF(AJ$4=Inputs!$CN216+2,0.4,IF(AJ$4=Inputs!$CO216,0.2,IF(AND(AJ$4&gt;=Inputs!$CL216,AJ$4&lt;Inputs!$CM216),(AJ$4-Inputs!$CL216+1)/(Inputs!$AI216+1),0)))))))))</f>
        <v>0</v>
      </c>
      <c r="AK219" s="27">
        <f>IF(AND(Inputs!$CO216=0,AK$4&gt;=Inputs!$CM216),1,IF(AND(AK$4&gt;=Inputs!$CM216,AK$4&lt;Inputs!$CN216),1,IF(AND(AK$4=Inputs!$CN216,AK$4=Inputs!$CO216),1,IF(OR(AND(AK$4=Inputs!$CN216+1,Inputs!$CN216=Inputs!$CO216),AND(AK$4=Inputs!$CN216+2,Inputs!$CN216=Inputs!$CO216)),0,IF(AK$4=Inputs!$CN216,0.8,IF(AK$4=Inputs!$CN216+1,0.6,IF(AK$4=Inputs!$CN216+2,0.4,IF(AK$4=Inputs!$CO216,0.2,IF(AND(AK$4&gt;=Inputs!$CL216,AK$4&lt;Inputs!$CM216),(AK$4-Inputs!$CL216+1)/(Inputs!$AI216+1),0)))))))))</f>
        <v>0</v>
      </c>
      <c r="AL219" s="27">
        <f>IF(AND(Inputs!$CO216=0,AL$4&gt;=Inputs!$CM216),1,IF(AND(AL$4&gt;=Inputs!$CM216,AL$4&lt;Inputs!$CN216),1,IF(AND(AL$4=Inputs!$CN216,AL$4=Inputs!$CO216),1,IF(OR(AND(AL$4=Inputs!$CN216+1,Inputs!$CN216=Inputs!$CO216),AND(AL$4=Inputs!$CN216+2,Inputs!$CN216=Inputs!$CO216)),0,IF(AL$4=Inputs!$CN216,0.8,IF(AL$4=Inputs!$CN216+1,0.6,IF(AL$4=Inputs!$CN216+2,0.4,IF(AL$4=Inputs!$CO216,0.2,IF(AND(AL$4&gt;=Inputs!$CL216,AL$4&lt;Inputs!$CM216),(AL$4-Inputs!$CL216+1)/(Inputs!$AI216+1),0)))))))))</f>
        <v>0</v>
      </c>
      <c r="AM219" s="27">
        <f>IF(AND(Inputs!$CO216=0,AM$4&gt;=Inputs!$CM216),1,IF(AND(AM$4&gt;=Inputs!$CM216,AM$4&lt;Inputs!$CN216),1,IF(AND(AM$4=Inputs!$CN216,AM$4=Inputs!$CO216),1,IF(OR(AND(AM$4=Inputs!$CN216+1,Inputs!$CN216=Inputs!$CO216),AND(AM$4=Inputs!$CN216+2,Inputs!$CN216=Inputs!$CO216)),0,IF(AM$4=Inputs!$CN216,0.8,IF(AM$4=Inputs!$CN216+1,0.6,IF(AM$4=Inputs!$CN216+2,0.4,IF(AM$4=Inputs!$CO216,0.2,IF(AND(AM$4&gt;=Inputs!$CL216,AM$4&lt;Inputs!$CM216),(AM$4-Inputs!$CL216+1)/(Inputs!$AI216+1),0)))))))))</f>
        <v>0</v>
      </c>
      <c r="AN219" s="27">
        <f>IF(AND(Inputs!$CO216=0,AN$4&gt;=Inputs!$CM216),1,IF(AND(AN$4&gt;=Inputs!$CM216,AN$4&lt;Inputs!$CN216),1,IF(AND(AN$4=Inputs!$CN216,AN$4=Inputs!$CO216),1,IF(OR(AND(AN$4=Inputs!$CN216+1,Inputs!$CN216=Inputs!$CO216),AND(AN$4=Inputs!$CN216+2,Inputs!$CN216=Inputs!$CO216)),0,IF(AN$4=Inputs!$CN216,0.8,IF(AN$4=Inputs!$CN216+1,0.6,IF(AN$4=Inputs!$CN216+2,0.4,IF(AN$4=Inputs!$CO216,0.2,IF(AND(AN$4&gt;=Inputs!$CL216,AN$4&lt;Inputs!$CM216),(AN$4-Inputs!$CL216+1)/(Inputs!$AI216+1),0)))))))))</f>
        <v>0</v>
      </c>
      <c r="AO219" s="27">
        <f>IF(AND(Inputs!$CO216=0,AO$4&gt;=Inputs!$CM216),1,IF(AND(AO$4&gt;=Inputs!$CM216,AO$4&lt;Inputs!$CN216),1,IF(AND(AO$4=Inputs!$CN216,AO$4=Inputs!$CO216),1,IF(OR(AND(AO$4=Inputs!$CN216+1,Inputs!$CN216=Inputs!$CO216),AND(AO$4=Inputs!$CN216+2,Inputs!$CN216=Inputs!$CO216)),0,IF(AO$4=Inputs!$CN216,0.8,IF(AO$4=Inputs!$CN216+1,0.6,IF(AO$4=Inputs!$CN216+2,0.4,IF(AO$4=Inputs!$CO216,0.2,IF(AND(AO$4&gt;=Inputs!$CL216,AO$4&lt;Inputs!$CM216),(AO$4-Inputs!$CL216+1)/(Inputs!$AI216+1),0)))))))))</f>
        <v>0</v>
      </c>
      <c r="AP219" s="27">
        <f>IF(AND(Inputs!$CO216=0,AP$4&gt;=Inputs!$CM216),1,IF(AND(AP$4&gt;=Inputs!$CM216,AP$4&lt;Inputs!$CN216),1,IF(AND(AP$4=Inputs!$CN216,AP$4=Inputs!$CO216),1,IF(OR(AND(AP$4=Inputs!$CN216+1,Inputs!$CN216=Inputs!$CO216),AND(AP$4=Inputs!$CN216+2,Inputs!$CN216=Inputs!$CO216)),0,IF(AP$4=Inputs!$CN216,0.8,IF(AP$4=Inputs!$CN216+1,0.6,IF(AP$4=Inputs!$CN216+2,0.4,IF(AP$4=Inputs!$CO216,0.2,IF(AND(AP$4&gt;=Inputs!$CL216,AP$4&lt;Inputs!$CM216),(AP$4-Inputs!$CL216+1)/(Inputs!$AI216+1),0)))))))))</f>
        <v>0</v>
      </c>
      <c r="AQ219" s="27">
        <f>IF(AND(Inputs!$CO216=0,AQ$4&gt;=Inputs!$CM216),1,IF(AND(AQ$4&gt;=Inputs!$CM216,AQ$4&lt;Inputs!$CN216),1,IF(AND(AQ$4=Inputs!$CN216,AQ$4=Inputs!$CO216),1,IF(OR(AND(AQ$4=Inputs!$CN216+1,Inputs!$CN216=Inputs!$CO216),AND(AQ$4=Inputs!$CN216+2,Inputs!$CN216=Inputs!$CO216)),0,IF(AQ$4=Inputs!$CN216,0.8,IF(AQ$4=Inputs!$CN216+1,0.6,IF(AQ$4=Inputs!$CN216+2,0.4,IF(AQ$4=Inputs!$CO216,0.2,IF(AND(AQ$4&gt;=Inputs!$CL216,AQ$4&lt;Inputs!$CM216),(AQ$4-Inputs!$CL216+1)/(Inputs!$AI216+1),0)))))))))</f>
        <v>0</v>
      </c>
      <c r="AR219" s="27">
        <f>IF(AND(Inputs!$CO216=0,AR$4&gt;=Inputs!$CM216),1,IF(AND(AR$4&gt;=Inputs!$CM216,AR$4&lt;Inputs!$CN216),1,IF(AND(AR$4=Inputs!$CN216,AR$4=Inputs!$CO216),1,IF(OR(AND(AR$4=Inputs!$CN216+1,Inputs!$CN216=Inputs!$CO216),AND(AR$4=Inputs!$CN216+2,Inputs!$CN216=Inputs!$CO216)),0,IF(AR$4=Inputs!$CN216,0.8,IF(AR$4=Inputs!$CN216+1,0.6,IF(AR$4=Inputs!$CN216+2,0.4,IF(AR$4=Inputs!$CO216,0.2,IF(AND(AR$4&gt;=Inputs!$CL216,AR$4&lt;Inputs!$CM216),(AR$4-Inputs!$CL216+1)/(Inputs!$AI216+1),0)))))))))</f>
        <v>0</v>
      </c>
      <c r="AS219" s="27">
        <f>IF(AND(Inputs!$CO216=0,AS$4&gt;=Inputs!$CM216),1,IF(AND(AS$4&gt;=Inputs!$CM216,AS$4&lt;Inputs!$CN216),1,IF(AND(AS$4=Inputs!$CN216,AS$4=Inputs!$CO216),1,IF(OR(AND(AS$4=Inputs!$CN216+1,Inputs!$CN216=Inputs!$CO216),AND(AS$4=Inputs!$CN216+2,Inputs!$CN216=Inputs!$CO216)),0,IF(AS$4=Inputs!$CN216,0.8,IF(AS$4=Inputs!$CN216+1,0.6,IF(AS$4=Inputs!$CN216+2,0.4,IF(AS$4=Inputs!$CO216,0.2,IF(AND(AS$4&gt;=Inputs!$CL216,AS$4&lt;Inputs!$CM216),(AS$4-Inputs!$CL216+1)/(Inputs!$AI216+1),0)))))))))</f>
        <v>0</v>
      </c>
      <c r="AT219" s="27">
        <f>IF(AND(Inputs!$CO216=0,AT$4&gt;=Inputs!$CM216),1,IF(AND(AT$4&gt;=Inputs!$CM216,AT$4&lt;Inputs!$CN216),1,IF(AND(AT$4=Inputs!$CN216,AT$4=Inputs!$CO216),1,IF(OR(AND(AT$4=Inputs!$CN216+1,Inputs!$CN216=Inputs!$CO216),AND(AT$4=Inputs!$CN216+2,Inputs!$CN216=Inputs!$CO216)),0,IF(AT$4=Inputs!$CN216,0.8,IF(AT$4=Inputs!$CN216+1,0.6,IF(AT$4=Inputs!$CN216+2,0.4,IF(AT$4=Inputs!$CO216,0.2,IF(AND(AT$4&gt;=Inputs!$CL216,AT$4&lt;Inputs!$CM216),(AT$4-Inputs!$CL216+1)/(Inputs!$AI216+1),0)))))))))</f>
        <v>0</v>
      </c>
      <c r="AU219" s="27">
        <f>IF(AND(Inputs!$CO216=0,AU$4&gt;=Inputs!$CM216),1,IF(AND(AU$4&gt;=Inputs!$CM216,AU$4&lt;Inputs!$CN216),1,IF(AND(AU$4=Inputs!$CN216,AU$4=Inputs!$CO216),1,IF(OR(AND(AU$4=Inputs!$CN216+1,Inputs!$CN216=Inputs!$CO216),AND(AU$4=Inputs!$CN216+2,Inputs!$CN216=Inputs!$CO216)),0,IF(AU$4=Inputs!$CN216,0.8,IF(AU$4=Inputs!$CN216+1,0.6,IF(AU$4=Inputs!$CN216+2,0.4,IF(AU$4=Inputs!$CO216,0.2,IF(AND(AU$4&gt;=Inputs!$CL216,AU$4&lt;Inputs!$CM216),(AU$4-Inputs!$CL216+1)/(Inputs!$AI216+1),0)))))))))</f>
        <v>0</v>
      </c>
      <c r="AV219" s="27">
        <f>IF(AND(Inputs!$CO216=0,AV$4&gt;=Inputs!$CM216),1,IF(AND(AV$4&gt;=Inputs!$CM216,AV$4&lt;Inputs!$CN216),1,IF(AND(AV$4=Inputs!$CN216,AV$4=Inputs!$CO216),1,IF(OR(AND(AV$4=Inputs!$CN216+1,Inputs!$CN216=Inputs!$CO216),AND(AV$4=Inputs!$CN216+2,Inputs!$CN216=Inputs!$CO216)),0,IF(AV$4=Inputs!$CN216,0.8,IF(AV$4=Inputs!$CN216+1,0.6,IF(AV$4=Inputs!$CN216+2,0.4,IF(AV$4=Inputs!$CO216,0.2,IF(AND(AV$4&gt;=Inputs!$CL216,AV$4&lt;Inputs!$CM216),(AV$4-Inputs!$CL216+1)/(Inputs!$AI216+1),0)))))))))</f>
        <v>0</v>
      </c>
      <c r="AW219" s="27">
        <f>IF(AND(Inputs!$CO216=0,AW$4&gt;=Inputs!$CM216),1,IF(AND(AW$4&gt;=Inputs!$CM216,AW$4&lt;Inputs!$CN216),1,IF(AND(AW$4=Inputs!$CN216,AW$4=Inputs!$CO216),1,IF(OR(AND(AW$4=Inputs!$CN216+1,Inputs!$CN216=Inputs!$CO216),AND(AW$4=Inputs!$CN216+2,Inputs!$CN216=Inputs!$CO216)),0,IF(AW$4=Inputs!$CN216,0.8,IF(AW$4=Inputs!$CN216+1,0.6,IF(AW$4=Inputs!$CN216+2,0.4,IF(AW$4=Inputs!$CO216,0.2,IF(AND(AW$4&gt;=Inputs!$CL216,AW$4&lt;Inputs!$CM216),(AW$4-Inputs!$CL216+1)/(Inputs!$AI216+1),0)))))))))</f>
        <v>0</v>
      </c>
      <c r="AX219" s="27">
        <f>IF(AND(Inputs!$CO216=0,AX$4&gt;=Inputs!$CM216),1,IF(AND(AX$4&gt;=Inputs!$CM216,AX$4&lt;Inputs!$CN216),1,IF(AND(AX$4=Inputs!$CN216,AX$4=Inputs!$CO216),1,IF(OR(AND(AX$4=Inputs!$CN216+1,Inputs!$CN216=Inputs!$CO216),AND(AX$4=Inputs!$CN216+2,Inputs!$CN216=Inputs!$CO216)),0,IF(AX$4=Inputs!$CN216,0.8,IF(AX$4=Inputs!$CN216+1,0.6,IF(AX$4=Inputs!$CN216+2,0.4,IF(AX$4=Inputs!$CO216,0.2,IF(AND(AX$4&gt;=Inputs!$CL216,AX$4&lt;Inputs!$CM216),(AX$4-Inputs!$CL216+1)/(Inputs!$AI216+1),0)))))))))</f>
        <v>0</v>
      </c>
      <c r="AY219" s="27">
        <f>IF(AND(Inputs!$CO216=0,AY$4&gt;=Inputs!$CM216),1,IF(AND(AY$4&gt;=Inputs!$CM216,AY$4&lt;Inputs!$CN216),1,IF(AND(AY$4=Inputs!$CN216,AY$4=Inputs!$CO216),1,IF(OR(AND(AY$4=Inputs!$CN216+1,Inputs!$CN216=Inputs!$CO216),AND(AY$4=Inputs!$CN216+2,Inputs!$CN216=Inputs!$CO216)),0,IF(AY$4=Inputs!$CN216,0.8,IF(AY$4=Inputs!$CN216+1,0.6,IF(AY$4=Inputs!$CN216+2,0.4,IF(AY$4=Inputs!$CO216,0.2,IF(AND(AY$4&gt;=Inputs!$CL216,AY$4&lt;Inputs!$CM216),(AY$4-Inputs!$CL216+1)/(Inputs!$AI216+1),0)))))))))</f>
        <v>0</v>
      </c>
      <c r="AZ219" s="27">
        <f>IF(AND(Inputs!$CO216=0,AZ$4&gt;=Inputs!$CM216),1,IF(AND(AZ$4&gt;=Inputs!$CM216,AZ$4&lt;Inputs!$CN216),1,IF(AND(AZ$4=Inputs!$CN216,AZ$4=Inputs!$CO216),1,IF(OR(AND(AZ$4=Inputs!$CN216+1,Inputs!$CN216=Inputs!$CO216),AND(AZ$4=Inputs!$CN216+2,Inputs!$CN216=Inputs!$CO216)),0,IF(AZ$4=Inputs!$CN216,0.8,IF(AZ$4=Inputs!$CN216+1,0.6,IF(AZ$4=Inputs!$CN216+2,0.4,IF(AZ$4=Inputs!$CO216,0.2,IF(AND(AZ$4&gt;=Inputs!$CL216,AZ$4&lt;Inputs!$CM216),(AZ$4-Inputs!$CL216+1)/(Inputs!$AI216+1),0)))))))))</f>
        <v>0</v>
      </c>
      <c r="BA219" s="27">
        <f>IF(AND(Inputs!$CO216=0,BA$4&gt;=Inputs!$CM216),1,IF(AND(BA$4&gt;=Inputs!$CM216,BA$4&lt;Inputs!$CN216),1,IF(AND(BA$4=Inputs!$CN216,BA$4=Inputs!$CO216),1,IF(OR(AND(BA$4=Inputs!$CN216+1,Inputs!$CN216=Inputs!$CO216),AND(BA$4=Inputs!$CN216+2,Inputs!$CN216=Inputs!$CO216)),0,IF(BA$4=Inputs!$CN216,0.8,IF(BA$4=Inputs!$CN216+1,0.6,IF(BA$4=Inputs!$CN216+2,0.4,IF(BA$4=Inputs!$CO216,0.2,IF(AND(BA$4&gt;=Inputs!$CL216,BA$4&lt;Inputs!$CM216),(BA$4-Inputs!$CL216+1)/(Inputs!$AI216+1),0)))))))))</f>
        <v>0</v>
      </c>
      <c r="BB219" s="27">
        <f>IF(AND(Inputs!$CO216=0,BB$4&gt;=Inputs!$CM216),1,IF(AND(BB$4&gt;=Inputs!$CM216,BB$4&lt;Inputs!$CN216),1,IF(AND(BB$4=Inputs!$CN216,BB$4=Inputs!$CO216),1,IF(OR(AND(BB$4=Inputs!$CN216+1,Inputs!$CN216=Inputs!$CO216),AND(BB$4=Inputs!$CN216+2,Inputs!$CN216=Inputs!$CO216)),0,IF(BB$4=Inputs!$CN216,0.8,IF(BB$4=Inputs!$CN216+1,0.6,IF(BB$4=Inputs!$CN216+2,0.4,IF(BB$4=Inputs!$CO216,0.2,IF(AND(BB$4&gt;=Inputs!$CL216,BB$4&lt;Inputs!$CM216),(BB$4-Inputs!$CL216+1)/(Inputs!$AI216+1),0)))))))))</f>
        <v>0</v>
      </c>
      <c r="BC219" s="27">
        <f>IF(AND(Inputs!$CO216=0,BC$4&gt;=Inputs!$CM216),1,IF(AND(BC$4&gt;=Inputs!$CM216,BC$4&lt;Inputs!$CN216),1,IF(AND(BC$4=Inputs!$CN216,BC$4=Inputs!$CO216),1,IF(OR(AND(BC$4=Inputs!$CN216+1,Inputs!$CN216=Inputs!$CO216),AND(BC$4=Inputs!$CN216+2,Inputs!$CN216=Inputs!$CO216)),0,IF(BC$4=Inputs!$CN216,0.8,IF(BC$4=Inputs!$CN216+1,0.6,IF(BC$4=Inputs!$CN216+2,0.4,IF(BC$4=Inputs!$CO216,0.2,IF(AND(BC$4&gt;=Inputs!$CL216,BC$4&lt;Inputs!$CM216),(BC$4-Inputs!$CL216+1)/(Inputs!$AI216+1),0)))))))))</f>
        <v>0</v>
      </c>
      <c r="BD219" s="27">
        <f>IF(AND(Inputs!$CO216=0,BD$4&gt;=Inputs!$CM216),1,IF(AND(BD$4&gt;=Inputs!$CM216,BD$4&lt;Inputs!$CN216),1,IF(AND(BD$4=Inputs!$CN216,BD$4=Inputs!$CO216),1,IF(OR(AND(BD$4=Inputs!$CN216+1,Inputs!$CN216=Inputs!$CO216),AND(BD$4=Inputs!$CN216+2,Inputs!$CN216=Inputs!$CO216)),0,IF(BD$4=Inputs!$CN216,0.8,IF(BD$4=Inputs!$CN216+1,0.6,IF(BD$4=Inputs!$CN216+2,0.4,IF(BD$4=Inputs!$CO216,0.2,IF(AND(BD$4&gt;=Inputs!$CL216,BD$4&lt;Inputs!$CM216),(BD$4-Inputs!$CL216+1)/(Inputs!$AI216+1),0)))))))))</f>
        <v>0</v>
      </c>
      <c r="BE219" s="27">
        <f>IF(AND(Inputs!$CO216=0,BE$4&gt;=Inputs!$CM216),1,IF(AND(BE$4&gt;=Inputs!$CM216,BE$4&lt;Inputs!$CN216),1,IF(AND(BE$4=Inputs!$CN216,BE$4=Inputs!$CO216),1,IF(OR(AND(BE$4=Inputs!$CN216+1,Inputs!$CN216=Inputs!$CO216),AND(BE$4=Inputs!$CN216+2,Inputs!$CN216=Inputs!$CO216)),0,IF(BE$4=Inputs!$CN216,0.8,IF(BE$4=Inputs!$CN216+1,0.6,IF(BE$4=Inputs!$CN216+2,0.4,IF(BE$4=Inputs!$CO216,0.2,IF(AND(BE$4&gt;=Inputs!$CL216,BE$4&lt;Inputs!$CM216),(BE$4-Inputs!$CL216+1)/(Inputs!$AI216+1),0)))))))))</f>
        <v>0</v>
      </c>
      <c r="BF219" s="27">
        <f>IF(AND(Inputs!$CO216=0,BF$4&gt;=Inputs!$CM216),1,IF(AND(BF$4&gt;=Inputs!$CM216,BF$4&lt;Inputs!$CN216),1,IF(AND(BF$4=Inputs!$CN216,BF$4=Inputs!$CO216),1,IF(OR(AND(BF$4=Inputs!$CN216+1,Inputs!$CN216=Inputs!$CO216),AND(BF$4=Inputs!$CN216+2,Inputs!$CN216=Inputs!$CO216)),0,IF(BF$4=Inputs!$CN216,0.8,IF(BF$4=Inputs!$CN216+1,0.6,IF(BF$4=Inputs!$CN216+2,0.4,IF(BF$4=Inputs!$CO216,0.2,IF(AND(BF$4&gt;=Inputs!$CL216,BF$4&lt;Inputs!$CM216),(BF$4-Inputs!$CL216+1)/(Inputs!$AI216+1),0)))))))))</f>
        <v>0</v>
      </c>
      <c r="BG219" s="27">
        <f>IF(AND(Inputs!$CO216=0,BG$4&gt;=Inputs!$CM216),1,IF(AND(BG$4&gt;=Inputs!$CM216,BG$4&lt;Inputs!$CN216),1,IF(AND(BG$4=Inputs!$CN216,BG$4=Inputs!$CO216),1,IF(OR(AND(BG$4=Inputs!$CN216+1,Inputs!$CN216=Inputs!$CO216),AND(BG$4=Inputs!$CN216+2,Inputs!$CN216=Inputs!$CO216)),0,IF(BG$4=Inputs!$CN216,0.8,IF(BG$4=Inputs!$CN216+1,0.6,IF(BG$4=Inputs!$CN216+2,0.4,IF(BG$4=Inputs!$CO216,0.2,IF(AND(BG$4&gt;=Inputs!$CL216,BG$4&lt;Inputs!$CM216),(BG$4-Inputs!$CL216+1)/(Inputs!$AI216+1),0)))))))))</f>
        <v>0</v>
      </c>
      <c r="BH219" s="27">
        <f>IF(AND(Inputs!$CO216=0,BH$4&gt;=Inputs!$CM216),1,IF(AND(BH$4&gt;=Inputs!$CM216,BH$4&lt;Inputs!$CN216),1,IF(AND(BH$4=Inputs!$CN216,BH$4=Inputs!$CO216),1,IF(OR(AND(BH$4=Inputs!$CN216+1,Inputs!$CN216=Inputs!$CO216),AND(BH$4=Inputs!$CN216+2,Inputs!$CN216=Inputs!$CO216)),0,IF(BH$4=Inputs!$CN216,0.8,IF(BH$4=Inputs!$CN216+1,0.6,IF(BH$4=Inputs!$CN216+2,0.4,IF(BH$4=Inputs!$CO216,0.2,IF(AND(BH$4&gt;=Inputs!$CL216,BH$4&lt;Inputs!$CM216),(BH$4-Inputs!$CL216+1)/(Inputs!$AI216+1),0)))))))))</f>
        <v>0</v>
      </c>
      <c r="BI219" s="27">
        <f>IF(AND(Inputs!$CO216=0,BI$4&gt;=Inputs!$CM216),1,IF(AND(BI$4&gt;=Inputs!$CM216,BI$4&lt;Inputs!$CN216),1,IF(AND(BI$4=Inputs!$CN216,BI$4=Inputs!$CO216),1,IF(OR(AND(BI$4=Inputs!$CN216+1,Inputs!$CN216=Inputs!$CO216),AND(BI$4=Inputs!$CN216+2,Inputs!$CN216=Inputs!$CO216)),0,IF(BI$4=Inputs!$CN216,0.8,IF(BI$4=Inputs!$CN216+1,0.6,IF(BI$4=Inputs!$CN216+2,0.4,IF(BI$4=Inputs!$CO216,0.2,IF(AND(BI$4&gt;=Inputs!$CL216,BI$4&lt;Inputs!$CM216),(BI$4-Inputs!$CL216+1)/(Inputs!$AI216+1),0)))))))))</f>
        <v>0</v>
      </c>
      <c r="BJ219" s="27">
        <f>IF(AND(Inputs!$CO216=0,BJ$4&gt;=Inputs!$CM216),1,IF(AND(BJ$4&gt;=Inputs!$CM216,BJ$4&lt;Inputs!$CN216),1,IF(AND(BJ$4=Inputs!$CN216,BJ$4=Inputs!$CO216),1,IF(OR(AND(BJ$4=Inputs!$CN216+1,Inputs!$CN216=Inputs!$CO216),AND(BJ$4=Inputs!$CN216+2,Inputs!$CN216=Inputs!$CO216)),0,IF(BJ$4=Inputs!$CN216,0.8,IF(BJ$4=Inputs!$CN216+1,0.6,IF(BJ$4=Inputs!$CN216+2,0.4,IF(BJ$4=Inputs!$CO216,0.2,IF(AND(BJ$4&gt;=Inputs!$CL216,BJ$4&lt;Inputs!$CM216),(BJ$4-Inputs!$CL216+1)/(Inputs!$AI216+1),0)))))))))</f>
        <v>0</v>
      </c>
      <c r="BK219" s="27">
        <f>IF(AND(Inputs!$CO216=0,BK$4&gt;=Inputs!$CM216),1,IF(AND(BK$4&gt;=Inputs!$CM216,BK$4&lt;Inputs!$CN216),1,IF(AND(BK$4=Inputs!$CN216,BK$4=Inputs!$CO216),1,IF(OR(AND(BK$4=Inputs!$CN216+1,Inputs!$CN216=Inputs!$CO216),AND(BK$4=Inputs!$CN216+2,Inputs!$CN216=Inputs!$CO216)),0,IF(BK$4=Inputs!$CN216,0.8,IF(BK$4=Inputs!$CN216+1,0.6,IF(BK$4=Inputs!$CN216+2,0.4,IF(BK$4=Inputs!$CO216,0.2,IF(AND(BK$4&gt;=Inputs!$CL216,BK$4&lt;Inputs!$CM216),(BK$4-Inputs!$CL216+1)/(Inputs!$AI216+1),0)))))))))</f>
        <v>0</v>
      </c>
      <c r="BL219" s="27">
        <f>IF(AND(Inputs!$CO216=0,BL$4&gt;=Inputs!$CM216),1,IF(AND(BL$4&gt;=Inputs!$CM216,BL$4&lt;Inputs!$CN216),1,IF(AND(BL$4=Inputs!$CN216,BL$4=Inputs!$CO216),1,IF(OR(AND(BL$4=Inputs!$CN216+1,Inputs!$CN216=Inputs!$CO216),AND(BL$4=Inputs!$CN216+2,Inputs!$CN216=Inputs!$CO216)),0,IF(BL$4=Inputs!$CN216,0.8,IF(BL$4=Inputs!$CN216+1,0.6,IF(BL$4=Inputs!$CN216+2,0.4,IF(BL$4=Inputs!$CO216,0.2,IF(AND(BL$4&gt;=Inputs!$CL216,BL$4&lt;Inputs!$CM216),(BL$4-Inputs!$CL216+1)/(Inputs!$AI216+1),0)))))))))</f>
        <v>0</v>
      </c>
      <c r="BM219" s="27">
        <f>IF(AND(Inputs!$CO216=0,BM$4&gt;=Inputs!$CM216),1,IF(AND(BM$4&gt;=Inputs!$CM216,BM$4&lt;Inputs!$CN216),1,IF(AND(BM$4=Inputs!$CN216,BM$4=Inputs!$CO216),1,IF(OR(AND(BM$4=Inputs!$CN216+1,Inputs!$CN216=Inputs!$CO216),AND(BM$4=Inputs!$CN216+2,Inputs!$CN216=Inputs!$CO216)),0,IF(BM$4=Inputs!$CN216,0.8,IF(BM$4=Inputs!$CN216+1,0.6,IF(BM$4=Inputs!$CN216+2,0.4,IF(BM$4=Inputs!$CO216,0.2,IF(AND(BM$4&gt;=Inputs!$CL216,BM$4&lt;Inputs!$CM216),(BM$4-Inputs!$CL216+1)/(Inputs!$AI216+1),0)))))))))</f>
        <v>0</v>
      </c>
      <c r="BO219" s="46" t="str">
        <f>IF(Inputs!$B216="","",(ROUND(Inputs!$BC216*AJ219,0)))</f>
        <v/>
      </c>
      <c r="BP219" s="46" t="str">
        <f>IF(Inputs!$B216="","",(ROUND(Inputs!$BC216*AK219,0)))</f>
        <v/>
      </c>
      <c r="BQ219" s="46" t="str">
        <f>IF(Inputs!$B216="","",(ROUND(Inputs!$BC216*AL219,0)))</f>
        <v/>
      </c>
      <c r="BR219" s="46" t="str">
        <f>IF(Inputs!$B216="","",(ROUND(Inputs!$BC216*AM219,0)))</f>
        <v/>
      </c>
      <c r="BS219" s="46" t="str">
        <f>IF(Inputs!$B216="","",(ROUND(Inputs!$BC216*AN219,0)))</f>
        <v/>
      </c>
      <c r="BT219" s="46" t="str">
        <f>IF(Inputs!$B216="","",(ROUND(Inputs!$BC216*AO219,0)))</f>
        <v/>
      </c>
      <c r="BU219" s="46" t="str">
        <f>IF(Inputs!$B216="","",(ROUND(Inputs!$BC216*AP219,0)))</f>
        <v/>
      </c>
      <c r="BV219" s="46" t="str">
        <f>IF(Inputs!$B216="","",(ROUND(Inputs!$BC216*AQ219,0)))</f>
        <v/>
      </c>
      <c r="BW219" s="46" t="str">
        <f>IF(Inputs!$B216="","",(ROUND(Inputs!$BC216*AR219,0)))</f>
        <v/>
      </c>
      <c r="BX219" s="46" t="str">
        <f>IF(Inputs!$B216="","",(ROUND(Inputs!$BC216*AS219,0)))</f>
        <v/>
      </c>
      <c r="BY219" s="46" t="str">
        <f>IF(Inputs!$B216="","",(ROUND(Inputs!$BC216*AT219,0)))</f>
        <v/>
      </c>
      <c r="BZ219" s="46" t="str">
        <f>IF(Inputs!$B216="","",(ROUND(Inputs!$BC216*AU219,0)))</f>
        <v/>
      </c>
      <c r="CA219" s="46" t="str">
        <f>IF(Inputs!$B216="","",(ROUND(Inputs!$BC216*AV219,0)))</f>
        <v/>
      </c>
      <c r="CB219" s="46" t="str">
        <f>IF(Inputs!$B216="","",(ROUND(Inputs!$BC216*AW219,0)))</f>
        <v/>
      </c>
      <c r="CC219" s="46" t="str">
        <f>IF(Inputs!$B216="","",(ROUND(Inputs!$BC216*AX219,0)))</f>
        <v/>
      </c>
      <c r="CD219" s="46" t="str">
        <f>IF(Inputs!$B216="","",(ROUND(Inputs!$BC216*AY219,0)))</f>
        <v/>
      </c>
      <c r="CE219" s="46" t="str">
        <f>IF(Inputs!$B216="","",(ROUND(Inputs!$BC216*AZ219,0)))</f>
        <v/>
      </c>
      <c r="CF219" s="46" t="str">
        <f>IF(Inputs!$B216="","",(ROUND(Inputs!$BC216*BA219,0)))</f>
        <v/>
      </c>
      <c r="CG219" s="46" t="str">
        <f>IF(Inputs!$B216="","",(ROUND(Inputs!$BC216*BB219,0)))</f>
        <v/>
      </c>
      <c r="CH219" s="46" t="str">
        <f>IF(Inputs!$B216="","",(ROUND(Inputs!$BC216*BC219,0)))</f>
        <v/>
      </c>
      <c r="CI219" s="46" t="str">
        <f>IF(Inputs!$B216="","",(ROUND(Inputs!$BC216*BD219,0)))</f>
        <v/>
      </c>
      <c r="CJ219" s="46" t="str">
        <f>IF(Inputs!$B216="","",(ROUND(Inputs!$BC216*BE219,0)))</f>
        <v/>
      </c>
      <c r="CK219" s="46" t="str">
        <f>IF(Inputs!$B216="","",(ROUND(Inputs!$BC216*BF219,0)))</f>
        <v/>
      </c>
      <c r="CL219" s="46" t="str">
        <f>IF(Inputs!$B216="","",(ROUND(Inputs!$BC216*BG219,0)))</f>
        <v/>
      </c>
      <c r="CM219" s="46" t="str">
        <f>IF(Inputs!$B216="","",(ROUND(Inputs!$BC216*BH219,0)))</f>
        <v/>
      </c>
      <c r="CN219" s="46" t="str">
        <f>IF(Inputs!$B216="","",(ROUND(Inputs!$BC216*BI219,0)))</f>
        <v/>
      </c>
      <c r="CO219" s="46" t="str">
        <f>IF(Inputs!$B216="","",(ROUND(Inputs!$BC216*BJ219,0)))</f>
        <v/>
      </c>
      <c r="CP219" s="46" t="str">
        <f>IF(Inputs!$B216="","",(ROUND(Inputs!$BC216*BK219,0)))</f>
        <v/>
      </c>
      <c r="CQ219" s="46" t="str">
        <f>IF(Inputs!$B216="","",(ROUND(Inputs!$BC216*BL219,0)))</f>
        <v/>
      </c>
      <c r="CR219" s="46" t="str">
        <f>IF(Inputs!$B216="","",(ROUND(Inputs!$BC216*BM219,0)))</f>
        <v/>
      </c>
      <c r="CV219" s="46" t="str">
        <f>IF(A219="","",IF(AND(CV$4&lt;=Inputs!$CQ216,CV$4&gt;=Inputs!$CP216),Inputs!$AR216/(Inputs!$CQ216-Inputs!$CP216+1),0)+IF(CV$4=Inputs!$CL216,Inputs!$BD216,0))</f>
        <v/>
      </c>
      <c r="CW219" s="46" t="str">
        <f>IF(B219="","",IF(AND(CW$4&lt;=Inputs!$CQ216,CW$4&gt;=Inputs!$CP216),Inputs!$AR216/(Inputs!$CQ216-Inputs!$CP216+1),0)+IF(CW$4=Inputs!$CL216,Inputs!$BD216,0))</f>
        <v/>
      </c>
      <c r="CX219" s="46" t="str">
        <f>IF(C219="","",IF(AND(CX$4&lt;=Inputs!$CQ216,CX$4&gt;=Inputs!$CP216),Inputs!$AR216/(Inputs!$CQ216-Inputs!$CP216+1),0)+IF(CX$4=Inputs!$CL216,Inputs!$BD216,0))</f>
        <v/>
      </c>
      <c r="CY219" s="46" t="str">
        <f>IF(D219="","",IF(AND(CY$4&lt;=Inputs!$CQ216,CY$4&gt;=Inputs!$CP216),Inputs!$AR216/(Inputs!$CQ216-Inputs!$CP216+1),0)+IF(CY$4=Inputs!$CL216,Inputs!$BD216,0))</f>
        <v/>
      </c>
      <c r="CZ219" s="46" t="str">
        <f>IF(E219="","",IF(AND(CZ$4&lt;=Inputs!$CQ216,CZ$4&gt;=Inputs!$CP216),Inputs!$AR216/(Inputs!$CQ216-Inputs!$CP216+1),0)+IF(CZ$4=Inputs!$CL216,Inputs!$BD216,0))</f>
        <v/>
      </c>
      <c r="DA219" s="46" t="str">
        <f>IF(F219="","",IF(AND(DA$4&lt;=Inputs!$CQ216,DA$4&gt;=Inputs!$CP216),Inputs!$AR216/(Inputs!$CQ216-Inputs!$CP216+1),0)+IF(DA$4=Inputs!$CL216,Inputs!$BD216,0))</f>
        <v/>
      </c>
      <c r="DB219" s="46" t="str">
        <f>IF(G219="","",IF(AND(DB$4&lt;=Inputs!$CQ216,DB$4&gt;=Inputs!$CP216),Inputs!$AR216/(Inputs!$CQ216-Inputs!$CP216+1),0)+IF(DB$4=Inputs!$CL216,Inputs!$BD216,0))</f>
        <v/>
      </c>
      <c r="DC219" s="46" t="str">
        <f>IF(H219="","",IF(AND(DC$4&lt;=Inputs!$CQ216,DC$4&gt;=Inputs!$CP216),Inputs!$AR216/(Inputs!$CQ216-Inputs!$CP216+1),0)+IF(DC$4=Inputs!$CL216,Inputs!$BD216,0))</f>
        <v/>
      </c>
      <c r="DD219" s="46" t="str">
        <f>IF(I219="","",IF(AND(DD$4&lt;=Inputs!$CQ216,DD$4&gt;=Inputs!$CP216),Inputs!$AR216/(Inputs!$CQ216-Inputs!$CP216+1),0)+IF(DD$4=Inputs!$CL216,Inputs!$BD216,0))</f>
        <v/>
      </c>
      <c r="DE219" s="46" t="str">
        <f>IF(J219="","",IF(AND(DE$4&lt;=Inputs!$CQ216,DE$4&gt;=Inputs!$CP216),Inputs!$AR216/(Inputs!$CQ216-Inputs!$CP216+1),0)+IF(DE$4=Inputs!$CL216,Inputs!$BD216,0))</f>
        <v/>
      </c>
      <c r="DF219" s="46" t="str">
        <f>IF(K219="","",IF(AND(DF$4&lt;=Inputs!$CQ216,DF$4&gt;=Inputs!$CP216),Inputs!$AR216/(Inputs!$CQ216-Inputs!$CP216+1),0)+IF(DF$4=Inputs!$CL216,Inputs!$BD216,0))</f>
        <v/>
      </c>
      <c r="DG219" s="46" t="str">
        <f>IF(L219="","",IF(AND(DG$4&lt;=Inputs!$CQ216,DG$4&gt;=Inputs!$CP216),Inputs!$AR216/(Inputs!$CQ216-Inputs!$CP216+1),0)+IF(DG$4=Inputs!$CL216,Inputs!$BD216,0))</f>
        <v/>
      </c>
      <c r="DH219" s="46" t="str">
        <f>IF(M219="","",IF(AND(DH$4&lt;=Inputs!$CQ216,DH$4&gt;=Inputs!$CP216),Inputs!$AR216/(Inputs!$CQ216-Inputs!$CP216+1),0)+IF(DH$4=Inputs!$CL216,Inputs!$BD216,0))</f>
        <v/>
      </c>
      <c r="DI219" s="46" t="str">
        <f>IF(N219="","",IF(AND(DI$4&lt;=Inputs!$CQ216,DI$4&gt;=Inputs!$CP216),Inputs!$AR216/(Inputs!$CQ216-Inputs!$CP216+1),0)+IF(DI$4=Inputs!$CL216,Inputs!$BD216,0))</f>
        <v/>
      </c>
      <c r="DJ219" s="46" t="str">
        <f>IF(O219="","",IF(AND(DJ$4&lt;=Inputs!$CQ216,DJ$4&gt;=Inputs!$CP216),Inputs!$AR216/(Inputs!$CQ216-Inputs!$CP216+1),0)+IF(DJ$4=Inputs!$CL216,Inputs!$BD216,0))</f>
        <v/>
      </c>
      <c r="DK219" s="46" t="str">
        <f>IF(P219="","",IF(AND(DK$4&lt;=Inputs!$CQ216,DK$4&gt;=Inputs!$CP216),Inputs!$AR216/(Inputs!$CQ216-Inputs!$CP216+1),0)+IF(DK$4=Inputs!$CL216,Inputs!$BD216,0))</f>
        <v/>
      </c>
      <c r="DL219" s="46" t="str">
        <f>IF(Q219="","",IF(AND(DL$4&lt;=Inputs!$CQ216,DL$4&gt;=Inputs!$CP216),Inputs!$AR216/(Inputs!$CQ216-Inputs!$CP216+1),0)+IF(DL$4=Inputs!$CL216,Inputs!$BD216,0))</f>
        <v/>
      </c>
      <c r="DM219" s="46" t="str">
        <f>IF(R219="","",IF(AND(DM$4&lt;=Inputs!$CQ216,DM$4&gt;=Inputs!$CP216),Inputs!$AR216/(Inputs!$CQ216-Inputs!$CP216+1),0)+IF(DM$4=Inputs!$CL216,Inputs!$BD216,0))</f>
        <v/>
      </c>
      <c r="DN219" s="46" t="str">
        <f>IF(S219="","",IF(AND(DN$4&lt;=Inputs!$CQ216,DN$4&gt;=Inputs!$CP216),Inputs!$AR216/(Inputs!$CQ216-Inputs!$CP216+1),0)+IF(DN$4=Inputs!$CL216,Inputs!$BD216,0))</f>
        <v/>
      </c>
      <c r="DO219" s="46" t="str">
        <f>IF(T219="","",IF(AND(DO$4&lt;=Inputs!$CQ216,DO$4&gt;=Inputs!$CP216),Inputs!$AR216/(Inputs!$CQ216-Inputs!$CP216+1),0)+IF(DO$4=Inputs!$CL216,Inputs!$BD216,0))</f>
        <v/>
      </c>
      <c r="DP219" s="46" t="str">
        <f>IF(U219="","",IF(AND(DP$4&lt;=Inputs!$CQ216,DP$4&gt;=Inputs!$CP216),Inputs!$AR216/(Inputs!$CQ216-Inputs!$CP216+1),0)+IF(DP$4=Inputs!$CL216,Inputs!$BD216,0))</f>
        <v/>
      </c>
      <c r="DQ219" s="46" t="str">
        <f>IF(V219="","",IF(AND(DQ$4&lt;=Inputs!$CQ216,DQ$4&gt;=Inputs!$CP216),Inputs!$AR216/(Inputs!$CQ216-Inputs!$CP216+1),0)+IF(DQ$4=Inputs!$CL216,Inputs!$BD216,0))</f>
        <v/>
      </c>
      <c r="DR219" s="46" t="str">
        <f>IF(W219="","",IF(AND(DR$4&lt;=Inputs!$CQ216,DR$4&gt;=Inputs!$CP216),Inputs!$AR216/(Inputs!$CQ216-Inputs!$CP216+1),0)+IF(DR$4=Inputs!$CL216,Inputs!$BD216,0))</f>
        <v/>
      </c>
      <c r="DS219" s="46" t="str">
        <f>IF(X219="","",IF(AND(DS$4&lt;=Inputs!$CQ216,DS$4&gt;=Inputs!$CP216),Inputs!$AR216/(Inputs!$CQ216-Inputs!$CP216+1),0)+IF(DS$4=Inputs!$CL216,Inputs!$BD216,0))</f>
        <v/>
      </c>
      <c r="DT219" s="46" t="str">
        <f>IF(Y219="","",IF(AND(DT$4&lt;=Inputs!$CQ216,DT$4&gt;=Inputs!$CP216),Inputs!$AR216/(Inputs!$CQ216-Inputs!$CP216+1),0)+IF(DT$4=Inputs!$CL216,Inputs!$BD216,0))</f>
        <v/>
      </c>
      <c r="DU219" s="46" t="str">
        <f>IF(Z219="","",IF(AND(DU$4&lt;=Inputs!$CQ216,DU$4&gt;=Inputs!$CP216),Inputs!$AR216/(Inputs!$CQ216-Inputs!$CP216+1),0)+IF(DU$4=Inputs!$CL216,Inputs!$BD216,0))</f>
        <v/>
      </c>
      <c r="DV219" s="46" t="str">
        <f>IF(AA219="","",IF(AND(DV$4&lt;=Inputs!$CQ216,DV$4&gt;=Inputs!$CP216),Inputs!$AR216/(Inputs!$CQ216-Inputs!$CP216+1),0)+IF(DV$4=Inputs!$CL216,Inputs!$BD216,0))</f>
        <v/>
      </c>
      <c r="DW219" s="46" t="str">
        <f>IF(AB219="","",IF(AND(DW$4&lt;=Inputs!$CQ216,DW$4&gt;=Inputs!$CP216),Inputs!$AR216/(Inputs!$CQ216-Inputs!$CP216+1),0)+IF(DW$4=Inputs!$CL216,Inputs!$BD216,0))</f>
        <v/>
      </c>
      <c r="DX219" s="46" t="str">
        <f>IF(AC219="","",IF(AND(DX$4&lt;=Inputs!$CQ216,DX$4&gt;=Inputs!$CP216),Inputs!$AR216/(Inputs!$CQ216-Inputs!$CP216+1),0)+IF(DX$4=Inputs!$CL216,Inputs!$BD216,0))</f>
        <v/>
      </c>
      <c r="DY219" s="46" t="str">
        <f>IF(AD219="","",IF(AND(DY$4&lt;=Inputs!$CQ216,DY$4&gt;=Inputs!$CP216),Inputs!$AR216/(Inputs!$CQ216-Inputs!$CP216+1),0)+IF(DY$4=Inputs!$CL216,Inputs!$BD216,0))</f>
        <v/>
      </c>
      <c r="DZ219" s="46" t="str">
        <f t="shared" si="10"/>
        <v/>
      </c>
    </row>
    <row r="220" spans="1:130">
      <c r="A220" s="7" t="str">
        <f>IF(Inputs!A217="","",Inputs!A217)</f>
        <v/>
      </c>
      <c r="B220" t="str">
        <f>IF(Inputs!B217="","",Inputs!B217)</f>
        <v/>
      </c>
      <c r="C220" s="46" t="str">
        <f>IF(Inputs!$B217="","",BO220-CV220)</f>
        <v/>
      </c>
      <c r="D220" s="46" t="str">
        <f>IF(Inputs!$B217="","",BP220-CW220)</f>
        <v/>
      </c>
      <c r="E220" s="46" t="str">
        <f>IF(Inputs!$B217="","",BQ220-CX220)</f>
        <v/>
      </c>
      <c r="F220" s="46" t="str">
        <f>IF(Inputs!$B217="","",BR220-CY220)</f>
        <v/>
      </c>
      <c r="G220" s="46" t="str">
        <f>IF(Inputs!$B217="","",BS220-CZ220)</f>
        <v/>
      </c>
      <c r="H220" s="46" t="str">
        <f>IF(Inputs!$B217="","",BT220-DA220)</f>
        <v/>
      </c>
      <c r="I220" s="46" t="str">
        <f>IF(Inputs!$B217="","",BU220-DB220)</f>
        <v/>
      </c>
      <c r="J220" s="46" t="str">
        <f>IF(Inputs!$B217="","",BV220-DC220)</f>
        <v/>
      </c>
      <c r="K220" s="46" t="str">
        <f>IF(Inputs!$B217="","",BW220-DD220)</f>
        <v/>
      </c>
      <c r="L220" s="46" t="str">
        <f>IF(Inputs!$B217="","",BX220-DE220)</f>
        <v/>
      </c>
      <c r="M220" s="46" t="str">
        <f>IF(Inputs!$B217="","",BY220-DF220)</f>
        <v/>
      </c>
      <c r="N220" s="46" t="str">
        <f>IF(Inputs!$B217="","",BZ220-DG220)</f>
        <v/>
      </c>
      <c r="O220" s="46" t="str">
        <f>IF(Inputs!$B217="","",CA220-DH220)</f>
        <v/>
      </c>
      <c r="P220" s="46" t="str">
        <f>IF(Inputs!$B217="","",CB220-DI220)</f>
        <v/>
      </c>
      <c r="Q220" s="46" t="str">
        <f>IF(Inputs!$B217="","",CC220-DJ220)</f>
        <v/>
      </c>
      <c r="R220" s="46" t="str">
        <f>IF(Inputs!$B217="","",CD220-DK220)</f>
        <v/>
      </c>
      <c r="S220" s="46" t="str">
        <f>IF(Inputs!$B217="","",CE220-DL220)</f>
        <v/>
      </c>
      <c r="T220" s="46" t="str">
        <f>IF(Inputs!$B217="","",CF220-DM220)</f>
        <v/>
      </c>
      <c r="U220" s="46" t="str">
        <f>IF(Inputs!$B217="","",CG220-DN220)</f>
        <v/>
      </c>
      <c r="V220" s="46" t="str">
        <f>IF(Inputs!$B217="","",CH220-DO220)</f>
        <v/>
      </c>
      <c r="W220" s="46" t="str">
        <f>IF(Inputs!$B217="","",CI220-DP220)</f>
        <v/>
      </c>
      <c r="X220" s="46" t="str">
        <f>IF(Inputs!$B217="","",CJ220-DQ220)</f>
        <v/>
      </c>
      <c r="Y220" s="46" t="str">
        <f>IF(Inputs!$B217="","",CK220-DR220)</f>
        <v/>
      </c>
      <c r="Z220" s="46" t="str">
        <f>IF(Inputs!$B217="","",CL220-DS220)</f>
        <v/>
      </c>
      <c r="AA220" s="46" t="str">
        <f>IF(Inputs!$B217="","",CM220-DT220)</f>
        <v/>
      </c>
      <c r="AB220" s="46" t="str">
        <f>IF(Inputs!$B217="","",CN220-DU220)</f>
        <v/>
      </c>
      <c r="AC220" s="46" t="str">
        <f>IF(Inputs!$B217="","",CO220-DV220)</f>
        <v/>
      </c>
      <c r="AD220" s="46" t="str">
        <f>IF(Inputs!$B217="","",CP220-DW220)</f>
        <v/>
      </c>
      <c r="AE220" s="46" t="str">
        <f>IF(Inputs!$B217="","",CQ220-DX220)</f>
        <v/>
      </c>
      <c r="AF220" s="46" t="str">
        <f>IF(Inputs!$B217="","",CR220-DY220)</f>
        <v/>
      </c>
      <c r="AG220" s="50" t="str">
        <f t="shared" si="11"/>
        <v/>
      </c>
      <c r="AH220" s="50"/>
      <c r="AJ220" s="27">
        <f>IF(AND(Inputs!$CO217=0,AJ$4&gt;=Inputs!$CM217),1,IF(AND(AJ$4&gt;=Inputs!$CM217,AJ$4&lt;Inputs!$CN217),1,IF(AND(AJ$4=Inputs!$CN217,AJ$4=Inputs!$CO217),1,IF(OR(AND(AJ$4=Inputs!$CN217+1,Inputs!$CN217=Inputs!$CO217),AND(AJ$4=Inputs!$CN217+2,Inputs!$CN217=Inputs!$CO217)),0,IF(AJ$4=Inputs!$CN217,0.8,IF(AJ$4=Inputs!$CN217+1,0.6,IF(AJ$4=Inputs!$CN217+2,0.4,IF(AJ$4=Inputs!$CO217,0.2,IF(AND(AJ$4&gt;=Inputs!$CL217,AJ$4&lt;Inputs!$CM217),(AJ$4-Inputs!$CL217+1)/(Inputs!$AI217+1),0)))))))))</f>
        <v>0</v>
      </c>
      <c r="AK220" s="27">
        <f>IF(AND(Inputs!$CO217=0,AK$4&gt;=Inputs!$CM217),1,IF(AND(AK$4&gt;=Inputs!$CM217,AK$4&lt;Inputs!$CN217),1,IF(AND(AK$4=Inputs!$CN217,AK$4=Inputs!$CO217),1,IF(OR(AND(AK$4=Inputs!$CN217+1,Inputs!$CN217=Inputs!$CO217),AND(AK$4=Inputs!$CN217+2,Inputs!$CN217=Inputs!$CO217)),0,IF(AK$4=Inputs!$CN217,0.8,IF(AK$4=Inputs!$CN217+1,0.6,IF(AK$4=Inputs!$CN217+2,0.4,IF(AK$4=Inputs!$CO217,0.2,IF(AND(AK$4&gt;=Inputs!$CL217,AK$4&lt;Inputs!$CM217),(AK$4-Inputs!$CL217+1)/(Inputs!$AI217+1),0)))))))))</f>
        <v>0</v>
      </c>
      <c r="AL220" s="27">
        <f>IF(AND(Inputs!$CO217=0,AL$4&gt;=Inputs!$CM217),1,IF(AND(AL$4&gt;=Inputs!$CM217,AL$4&lt;Inputs!$CN217),1,IF(AND(AL$4=Inputs!$CN217,AL$4=Inputs!$CO217),1,IF(OR(AND(AL$4=Inputs!$CN217+1,Inputs!$CN217=Inputs!$CO217),AND(AL$4=Inputs!$CN217+2,Inputs!$CN217=Inputs!$CO217)),0,IF(AL$4=Inputs!$CN217,0.8,IF(AL$4=Inputs!$CN217+1,0.6,IF(AL$4=Inputs!$CN217+2,0.4,IF(AL$4=Inputs!$CO217,0.2,IF(AND(AL$4&gt;=Inputs!$CL217,AL$4&lt;Inputs!$CM217),(AL$4-Inputs!$CL217+1)/(Inputs!$AI217+1),0)))))))))</f>
        <v>0</v>
      </c>
      <c r="AM220" s="27">
        <f>IF(AND(Inputs!$CO217=0,AM$4&gt;=Inputs!$CM217),1,IF(AND(AM$4&gt;=Inputs!$CM217,AM$4&lt;Inputs!$CN217),1,IF(AND(AM$4=Inputs!$CN217,AM$4=Inputs!$CO217),1,IF(OR(AND(AM$4=Inputs!$CN217+1,Inputs!$CN217=Inputs!$CO217),AND(AM$4=Inputs!$CN217+2,Inputs!$CN217=Inputs!$CO217)),0,IF(AM$4=Inputs!$CN217,0.8,IF(AM$4=Inputs!$CN217+1,0.6,IF(AM$4=Inputs!$CN217+2,0.4,IF(AM$4=Inputs!$CO217,0.2,IF(AND(AM$4&gt;=Inputs!$CL217,AM$4&lt;Inputs!$CM217),(AM$4-Inputs!$CL217+1)/(Inputs!$AI217+1),0)))))))))</f>
        <v>0</v>
      </c>
      <c r="AN220" s="27">
        <f>IF(AND(Inputs!$CO217=0,AN$4&gt;=Inputs!$CM217),1,IF(AND(AN$4&gt;=Inputs!$CM217,AN$4&lt;Inputs!$CN217),1,IF(AND(AN$4=Inputs!$CN217,AN$4=Inputs!$CO217),1,IF(OR(AND(AN$4=Inputs!$CN217+1,Inputs!$CN217=Inputs!$CO217),AND(AN$4=Inputs!$CN217+2,Inputs!$CN217=Inputs!$CO217)),0,IF(AN$4=Inputs!$CN217,0.8,IF(AN$4=Inputs!$CN217+1,0.6,IF(AN$4=Inputs!$CN217+2,0.4,IF(AN$4=Inputs!$CO217,0.2,IF(AND(AN$4&gt;=Inputs!$CL217,AN$4&lt;Inputs!$CM217),(AN$4-Inputs!$CL217+1)/(Inputs!$AI217+1),0)))))))))</f>
        <v>0</v>
      </c>
      <c r="AO220" s="27">
        <f>IF(AND(Inputs!$CO217=0,AO$4&gt;=Inputs!$CM217),1,IF(AND(AO$4&gt;=Inputs!$CM217,AO$4&lt;Inputs!$CN217),1,IF(AND(AO$4=Inputs!$CN217,AO$4=Inputs!$CO217),1,IF(OR(AND(AO$4=Inputs!$CN217+1,Inputs!$CN217=Inputs!$CO217),AND(AO$4=Inputs!$CN217+2,Inputs!$CN217=Inputs!$CO217)),0,IF(AO$4=Inputs!$CN217,0.8,IF(AO$4=Inputs!$CN217+1,0.6,IF(AO$4=Inputs!$CN217+2,0.4,IF(AO$4=Inputs!$CO217,0.2,IF(AND(AO$4&gt;=Inputs!$CL217,AO$4&lt;Inputs!$CM217),(AO$4-Inputs!$CL217+1)/(Inputs!$AI217+1),0)))))))))</f>
        <v>0</v>
      </c>
      <c r="AP220" s="27">
        <f>IF(AND(Inputs!$CO217=0,AP$4&gt;=Inputs!$CM217),1,IF(AND(AP$4&gt;=Inputs!$CM217,AP$4&lt;Inputs!$CN217),1,IF(AND(AP$4=Inputs!$CN217,AP$4=Inputs!$CO217),1,IF(OR(AND(AP$4=Inputs!$CN217+1,Inputs!$CN217=Inputs!$CO217),AND(AP$4=Inputs!$CN217+2,Inputs!$CN217=Inputs!$CO217)),0,IF(AP$4=Inputs!$CN217,0.8,IF(AP$4=Inputs!$CN217+1,0.6,IF(AP$4=Inputs!$CN217+2,0.4,IF(AP$4=Inputs!$CO217,0.2,IF(AND(AP$4&gt;=Inputs!$CL217,AP$4&lt;Inputs!$CM217),(AP$4-Inputs!$CL217+1)/(Inputs!$AI217+1),0)))))))))</f>
        <v>0</v>
      </c>
      <c r="AQ220" s="27">
        <f>IF(AND(Inputs!$CO217=0,AQ$4&gt;=Inputs!$CM217),1,IF(AND(AQ$4&gt;=Inputs!$CM217,AQ$4&lt;Inputs!$CN217),1,IF(AND(AQ$4=Inputs!$CN217,AQ$4=Inputs!$CO217),1,IF(OR(AND(AQ$4=Inputs!$CN217+1,Inputs!$CN217=Inputs!$CO217),AND(AQ$4=Inputs!$CN217+2,Inputs!$CN217=Inputs!$CO217)),0,IF(AQ$4=Inputs!$CN217,0.8,IF(AQ$4=Inputs!$CN217+1,0.6,IF(AQ$4=Inputs!$CN217+2,0.4,IF(AQ$4=Inputs!$CO217,0.2,IF(AND(AQ$4&gt;=Inputs!$CL217,AQ$4&lt;Inputs!$CM217),(AQ$4-Inputs!$CL217+1)/(Inputs!$AI217+1),0)))))))))</f>
        <v>0</v>
      </c>
      <c r="AR220" s="27">
        <f>IF(AND(Inputs!$CO217=0,AR$4&gt;=Inputs!$CM217),1,IF(AND(AR$4&gt;=Inputs!$CM217,AR$4&lt;Inputs!$CN217),1,IF(AND(AR$4=Inputs!$CN217,AR$4=Inputs!$CO217),1,IF(OR(AND(AR$4=Inputs!$CN217+1,Inputs!$CN217=Inputs!$CO217),AND(AR$4=Inputs!$CN217+2,Inputs!$CN217=Inputs!$CO217)),0,IF(AR$4=Inputs!$CN217,0.8,IF(AR$4=Inputs!$CN217+1,0.6,IF(AR$4=Inputs!$CN217+2,0.4,IF(AR$4=Inputs!$CO217,0.2,IF(AND(AR$4&gt;=Inputs!$CL217,AR$4&lt;Inputs!$CM217),(AR$4-Inputs!$CL217+1)/(Inputs!$AI217+1),0)))))))))</f>
        <v>0</v>
      </c>
      <c r="AS220" s="27">
        <f>IF(AND(Inputs!$CO217=0,AS$4&gt;=Inputs!$CM217),1,IF(AND(AS$4&gt;=Inputs!$CM217,AS$4&lt;Inputs!$CN217),1,IF(AND(AS$4=Inputs!$CN217,AS$4=Inputs!$CO217),1,IF(OR(AND(AS$4=Inputs!$CN217+1,Inputs!$CN217=Inputs!$CO217),AND(AS$4=Inputs!$CN217+2,Inputs!$CN217=Inputs!$CO217)),0,IF(AS$4=Inputs!$CN217,0.8,IF(AS$4=Inputs!$CN217+1,0.6,IF(AS$4=Inputs!$CN217+2,0.4,IF(AS$4=Inputs!$CO217,0.2,IF(AND(AS$4&gt;=Inputs!$CL217,AS$4&lt;Inputs!$CM217),(AS$4-Inputs!$CL217+1)/(Inputs!$AI217+1),0)))))))))</f>
        <v>0</v>
      </c>
      <c r="AT220" s="27">
        <f>IF(AND(Inputs!$CO217=0,AT$4&gt;=Inputs!$CM217),1,IF(AND(AT$4&gt;=Inputs!$CM217,AT$4&lt;Inputs!$CN217),1,IF(AND(AT$4=Inputs!$CN217,AT$4=Inputs!$CO217),1,IF(OR(AND(AT$4=Inputs!$CN217+1,Inputs!$CN217=Inputs!$CO217),AND(AT$4=Inputs!$CN217+2,Inputs!$CN217=Inputs!$CO217)),0,IF(AT$4=Inputs!$CN217,0.8,IF(AT$4=Inputs!$CN217+1,0.6,IF(AT$4=Inputs!$CN217+2,0.4,IF(AT$4=Inputs!$CO217,0.2,IF(AND(AT$4&gt;=Inputs!$CL217,AT$4&lt;Inputs!$CM217),(AT$4-Inputs!$CL217+1)/(Inputs!$AI217+1),0)))))))))</f>
        <v>0</v>
      </c>
      <c r="AU220" s="27">
        <f>IF(AND(Inputs!$CO217=0,AU$4&gt;=Inputs!$CM217),1,IF(AND(AU$4&gt;=Inputs!$CM217,AU$4&lt;Inputs!$CN217),1,IF(AND(AU$4=Inputs!$CN217,AU$4=Inputs!$CO217),1,IF(OR(AND(AU$4=Inputs!$CN217+1,Inputs!$CN217=Inputs!$CO217),AND(AU$4=Inputs!$CN217+2,Inputs!$CN217=Inputs!$CO217)),0,IF(AU$4=Inputs!$CN217,0.8,IF(AU$4=Inputs!$CN217+1,0.6,IF(AU$4=Inputs!$CN217+2,0.4,IF(AU$4=Inputs!$CO217,0.2,IF(AND(AU$4&gt;=Inputs!$CL217,AU$4&lt;Inputs!$CM217),(AU$4-Inputs!$CL217+1)/(Inputs!$AI217+1),0)))))))))</f>
        <v>0</v>
      </c>
      <c r="AV220" s="27">
        <f>IF(AND(Inputs!$CO217=0,AV$4&gt;=Inputs!$CM217),1,IF(AND(AV$4&gt;=Inputs!$CM217,AV$4&lt;Inputs!$CN217),1,IF(AND(AV$4=Inputs!$CN217,AV$4=Inputs!$CO217),1,IF(OR(AND(AV$4=Inputs!$CN217+1,Inputs!$CN217=Inputs!$CO217),AND(AV$4=Inputs!$CN217+2,Inputs!$CN217=Inputs!$CO217)),0,IF(AV$4=Inputs!$CN217,0.8,IF(AV$4=Inputs!$CN217+1,0.6,IF(AV$4=Inputs!$CN217+2,0.4,IF(AV$4=Inputs!$CO217,0.2,IF(AND(AV$4&gt;=Inputs!$CL217,AV$4&lt;Inputs!$CM217),(AV$4-Inputs!$CL217+1)/(Inputs!$AI217+1),0)))))))))</f>
        <v>0</v>
      </c>
      <c r="AW220" s="27">
        <f>IF(AND(Inputs!$CO217=0,AW$4&gt;=Inputs!$CM217),1,IF(AND(AW$4&gt;=Inputs!$CM217,AW$4&lt;Inputs!$CN217),1,IF(AND(AW$4=Inputs!$CN217,AW$4=Inputs!$CO217),1,IF(OR(AND(AW$4=Inputs!$CN217+1,Inputs!$CN217=Inputs!$CO217),AND(AW$4=Inputs!$CN217+2,Inputs!$CN217=Inputs!$CO217)),0,IF(AW$4=Inputs!$CN217,0.8,IF(AW$4=Inputs!$CN217+1,0.6,IF(AW$4=Inputs!$CN217+2,0.4,IF(AW$4=Inputs!$CO217,0.2,IF(AND(AW$4&gt;=Inputs!$CL217,AW$4&lt;Inputs!$CM217),(AW$4-Inputs!$CL217+1)/(Inputs!$AI217+1),0)))))))))</f>
        <v>0</v>
      </c>
      <c r="AX220" s="27">
        <f>IF(AND(Inputs!$CO217=0,AX$4&gt;=Inputs!$CM217),1,IF(AND(AX$4&gt;=Inputs!$CM217,AX$4&lt;Inputs!$CN217),1,IF(AND(AX$4=Inputs!$CN217,AX$4=Inputs!$CO217),1,IF(OR(AND(AX$4=Inputs!$CN217+1,Inputs!$CN217=Inputs!$CO217),AND(AX$4=Inputs!$CN217+2,Inputs!$CN217=Inputs!$CO217)),0,IF(AX$4=Inputs!$CN217,0.8,IF(AX$4=Inputs!$CN217+1,0.6,IF(AX$4=Inputs!$CN217+2,0.4,IF(AX$4=Inputs!$CO217,0.2,IF(AND(AX$4&gt;=Inputs!$CL217,AX$4&lt;Inputs!$CM217),(AX$4-Inputs!$CL217+1)/(Inputs!$AI217+1),0)))))))))</f>
        <v>0</v>
      </c>
      <c r="AY220" s="27">
        <f>IF(AND(Inputs!$CO217=0,AY$4&gt;=Inputs!$CM217),1,IF(AND(AY$4&gt;=Inputs!$CM217,AY$4&lt;Inputs!$CN217),1,IF(AND(AY$4=Inputs!$CN217,AY$4=Inputs!$CO217),1,IF(OR(AND(AY$4=Inputs!$CN217+1,Inputs!$CN217=Inputs!$CO217),AND(AY$4=Inputs!$CN217+2,Inputs!$CN217=Inputs!$CO217)),0,IF(AY$4=Inputs!$CN217,0.8,IF(AY$4=Inputs!$CN217+1,0.6,IF(AY$4=Inputs!$CN217+2,0.4,IF(AY$4=Inputs!$CO217,0.2,IF(AND(AY$4&gt;=Inputs!$CL217,AY$4&lt;Inputs!$CM217),(AY$4-Inputs!$CL217+1)/(Inputs!$AI217+1),0)))))))))</f>
        <v>0</v>
      </c>
      <c r="AZ220" s="27">
        <f>IF(AND(Inputs!$CO217=0,AZ$4&gt;=Inputs!$CM217),1,IF(AND(AZ$4&gt;=Inputs!$CM217,AZ$4&lt;Inputs!$CN217),1,IF(AND(AZ$4=Inputs!$CN217,AZ$4=Inputs!$CO217),1,IF(OR(AND(AZ$4=Inputs!$CN217+1,Inputs!$CN217=Inputs!$CO217),AND(AZ$4=Inputs!$CN217+2,Inputs!$CN217=Inputs!$CO217)),0,IF(AZ$4=Inputs!$CN217,0.8,IF(AZ$4=Inputs!$CN217+1,0.6,IF(AZ$4=Inputs!$CN217+2,0.4,IF(AZ$4=Inputs!$CO217,0.2,IF(AND(AZ$4&gt;=Inputs!$CL217,AZ$4&lt;Inputs!$CM217),(AZ$4-Inputs!$CL217+1)/(Inputs!$AI217+1),0)))))))))</f>
        <v>0</v>
      </c>
      <c r="BA220" s="27">
        <f>IF(AND(Inputs!$CO217=0,BA$4&gt;=Inputs!$CM217),1,IF(AND(BA$4&gt;=Inputs!$CM217,BA$4&lt;Inputs!$CN217),1,IF(AND(BA$4=Inputs!$CN217,BA$4=Inputs!$CO217),1,IF(OR(AND(BA$4=Inputs!$CN217+1,Inputs!$CN217=Inputs!$CO217),AND(BA$4=Inputs!$CN217+2,Inputs!$CN217=Inputs!$CO217)),0,IF(BA$4=Inputs!$CN217,0.8,IF(BA$4=Inputs!$CN217+1,0.6,IF(BA$4=Inputs!$CN217+2,0.4,IF(BA$4=Inputs!$CO217,0.2,IF(AND(BA$4&gt;=Inputs!$CL217,BA$4&lt;Inputs!$CM217),(BA$4-Inputs!$CL217+1)/(Inputs!$AI217+1),0)))))))))</f>
        <v>0</v>
      </c>
      <c r="BB220" s="27">
        <f>IF(AND(Inputs!$CO217=0,BB$4&gt;=Inputs!$CM217),1,IF(AND(BB$4&gt;=Inputs!$CM217,BB$4&lt;Inputs!$CN217),1,IF(AND(BB$4=Inputs!$CN217,BB$4=Inputs!$CO217),1,IF(OR(AND(BB$4=Inputs!$CN217+1,Inputs!$CN217=Inputs!$CO217),AND(BB$4=Inputs!$CN217+2,Inputs!$CN217=Inputs!$CO217)),0,IF(BB$4=Inputs!$CN217,0.8,IF(BB$4=Inputs!$CN217+1,0.6,IF(BB$4=Inputs!$CN217+2,0.4,IF(BB$4=Inputs!$CO217,0.2,IF(AND(BB$4&gt;=Inputs!$CL217,BB$4&lt;Inputs!$CM217),(BB$4-Inputs!$CL217+1)/(Inputs!$AI217+1),0)))))))))</f>
        <v>0</v>
      </c>
      <c r="BC220" s="27">
        <f>IF(AND(Inputs!$CO217=0,BC$4&gt;=Inputs!$CM217),1,IF(AND(BC$4&gt;=Inputs!$CM217,BC$4&lt;Inputs!$CN217),1,IF(AND(BC$4=Inputs!$CN217,BC$4=Inputs!$CO217),1,IF(OR(AND(BC$4=Inputs!$CN217+1,Inputs!$CN217=Inputs!$CO217),AND(BC$4=Inputs!$CN217+2,Inputs!$CN217=Inputs!$CO217)),0,IF(BC$4=Inputs!$CN217,0.8,IF(BC$4=Inputs!$CN217+1,0.6,IF(BC$4=Inputs!$CN217+2,0.4,IF(BC$4=Inputs!$CO217,0.2,IF(AND(BC$4&gt;=Inputs!$CL217,BC$4&lt;Inputs!$CM217),(BC$4-Inputs!$CL217+1)/(Inputs!$AI217+1),0)))))))))</f>
        <v>0</v>
      </c>
      <c r="BD220" s="27">
        <f>IF(AND(Inputs!$CO217=0,BD$4&gt;=Inputs!$CM217),1,IF(AND(BD$4&gt;=Inputs!$CM217,BD$4&lt;Inputs!$CN217),1,IF(AND(BD$4=Inputs!$CN217,BD$4=Inputs!$CO217),1,IF(OR(AND(BD$4=Inputs!$CN217+1,Inputs!$CN217=Inputs!$CO217),AND(BD$4=Inputs!$CN217+2,Inputs!$CN217=Inputs!$CO217)),0,IF(BD$4=Inputs!$CN217,0.8,IF(BD$4=Inputs!$CN217+1,0.6,IF(BD$4=Inputs!$CN217+2,0.4,IF(BD$4=Inputs!$CO217,0.2,IF(AND(BD$4&gt;=Inputs!$CL217,BD$4&lt;Inputs!$CM217),(BD$4-Inputs!$CL217+1)/(Inputs!$AI217+1),0)))))))))</f>
        <v>0</v>
      </c>
      <c r="BE220" s="27">
        <f>IF(AND(Inputs!$CO217=0,BE$4&gt;=Inputs!$CM217),1,IF(AND(BE$4&gt;=Inputs!$CM217,BE$4&lt;Inputs!$CN217),1,IF(AND(BE$4=Inputs!$CN217,BE$4=Inputs!$CO217),1,IF(OR(AND(BE$4=Inputs!$CN217+1,Inputs!$CN217=Inputs!$CO217),AND(BE$4=Inputs!$CN217+2,Inputs!$CN217=Inputs!$CO217)),0,IF(BE$4=Inputs!$CN217,0.8,IF(BE$4=Inputs!$CN217+1,0.6,IF(BE$4=Inputs!$CN217+2,0.4,IF(BE$4=Inputs!$CO217,0.2,IF(AND(BE$4&gt;=Inputs!$CL217,BE$4&lt;Inputs!$CM217),(BE$4-Inputs!$CL217+1)/(Inputs!$AI217+1),0)))))))))</f>
        <v>0</v>
      </c>
      <c r="BF220" s="27">
        <f>IF(AND(Inputs!$CO217=0,BF$4&gt;=Inputs!$CM217),1,IF(AND(BF$4&gt;=Inputs!$CM217,BF$4&lt;Inputs!$CN217),1,IF(AND(BF$4=Inputs!$CN217,BF$4=Inputs!$CO217),1,IF(OR(AND(BF$4=Inputs!$CN217+1,Inputs!$CN217=Inputs!$CO217),AND(BF$4=Inputs!$CN217+2,Inputs!$CN217=Inputs!$CO217)),0,IF(BF$4=Inputs!$CN217,0.8,IF(BF$4=Inputs!$CN217+1,0.6,IF(BF$4=Inputs!$CN217+2,0.4,IF(BF$4=Inputs!$CO217,0.2,IF(AND(BF$4&gt;=Inputs!$CL217,BF$4&lt;Inputs!$CM217),(BF$4-Inputs!$CL217+1)/(Inputs!$AI217+1),0)))))))))</f>
        <v>0</v>
      </c>
      <c r="BG220" s="27">
        <f>IF(AND(Inputs!$CO217=0,BG$4&gt;=Inputs!$CM217),1,IF(AND(BG$4&gt;=Inputs!$CM217,BG$4&lt;Inputs!$CN217),1,IF(AND(BG$4=Inputs!$CN217,BG$4=Inputs!$CO217),1,IF(OR(AND(BG$4=Inputs!$CN217+1,Inputs!$CN217=Inputs!$CO217),AND(BG$4=Inputs!$CN217+2,Inputs!$CN217=Inputs!$CO217)),0,IF(BG$4=Inputs!$CN217,0.8,IF(BG$4=Inputs!$CN217+1,0.6,IF(BG$4=Inputs!$CN217+2,0.4,IF(BG$4=Inputs!$CO217,0.2,IF(AND(BG$4&gt;=Inputs!$CL217,BG$4&lt;Inputs!$CM217),(BG$4-Inputs!$CL217+1)/(Inputs!$AI217+1),0)))))))))</f>
        <v>0</v>
      </c>
      <c r="BH220" s="27">
        <f>IF(AND(Inputs!$CO217=0,BH$4&gt;=Inputs!$CM217),1,IF(AND(BH$4&gt;=Inputs!$CM217,BH$4&lt;Inputs!$CN217),1,IF(AND(BH$4=Inputs!$CN217,BH$4=Inputs!$CO217),1,IF(OR(AND(BH$4=Inputs!$CN217+1,Inputs!$CN217=Inputs!$CO217),AND(BH$4=Inputs!$CN217+2,Inputs!$CN217=Inputs!$CO217)),0,IF(BH$4=Inputs!$CN217,0.8,IF(BH$4=Inputs!$CN217+1,0.6,IF(BH$4=Inputs!$CN217+2,0.4,IF(BH$4=Inputs!$CO217,0.2,IF(AND(BH$4&gt;=Inputs!$CL217,BH$4&lt;Inputs!$CM217),(BH$4-Inputs!$CL217+1)/(Inputs!$AI217+1),0)))))))))</f>
        <v>0</v>
      </c>
      <c r="BI220" s="27">
        <f>IF(AND(Inputs!$CO217=0,BI$4&gt;=Inputs!$CM217),1,IF(AND(BI$4&gt;=Inputs!$CM217,BI$4&lt;Inputs!$CN217),1,IF(AND(BI$4=Inputs!$CN217,BI$4=Inputs!$CO217),1,IF(OR(AND(BI$4=Inputs!$CN217+1,Inputs!$CN217=Inputs!$CO217),AND(BI$4=Inputs!$CN217+2,Inputs!$CN217=Inputs!$CO217)),0,IF(BI$4=Inputs!$CN217,0.8,IF(BI$4=Inputs!$CN217+1,0.6,IF(BI$4=Inputs!$CN217+2,0.4,IF(BI$4=Inputs!$CO217,0.2,IF(AND(BI$4&gt;=Inputs!$CL217,BI$4&lt;Inputs!$CM217),(BI$4-Inputs!$CL217+1)/(Inputs!$AI217+1),0)))))))))</f>
        <v>0</v>
      </c>
      <c r="BJ220" s="27">
        <f>IF(AND(Inputs!$CO217=0,BJ$4&gt;=Inputs!$CM217),1,IF(AND(BJ$4&gt;=Inputs!$CM217,BJ$4&lt;Inputs!$CN217),1,IF(AND(BJ$4=Inputs!$CN217,BJ$4=Inputs!$CO217),1,IF(OR(AND(BJ$4=Inputs!$CN217+1,Inputs!$CN217=Inputs!$CO217),AND(BJ$4=Inputs!$CN217+2,Inputs!$CN217=Inputs!$CO217)),0,IF(BJ$4=Inputs!$CN217,0.8,IF(BJ$4=Inputs!$CN217+1,0.6,IF(BJ$4=Inputs!$CN217+2,0.4,IF(BJ$4=Inputs!$CO217,0.2,IF(AND(BJ$4&gt;=Inputs!$CL217,BJ$4&lt;Inputs!$CM217),(BJ$4-Inputs!$CL217+1)/(Inputs!$AI217+1),0)))))))))</f>
        <v>0</v>
      </c>
      <c r="BK220" s="27">
        <f>IF(AND(Inputs!$CO217=0,BK$4&gt;=Inputs!$CM217),1,IF(AND(BK$4&gt;=Inputs!$CM217,BK$4&lt;Inputs!$CN217),1,IF(AND(BK$4=Inputs!$CN217,BK$4=Inputs!$CO217),1,IF(OR(AND(BK$4=Inputs!$CN217+1,Inputs!$CN217=Inputs!$CO217),AND(BK$4=Inputs!$CN217+2,Inputs!$CN217=Inputs!$CO217)),0,IF(BK$4=Inputs!$CN217,0.8,IF(BK$4=Inputs!$CN217+1,0.6,IF(BK$4=Inputs!$CN217+2,0.4,IF(BK$4=Inputs!$CO217,0.2,IF(AND(BK$4&gt;=Inputs!$CL217,BK$4&lt;Inputs!$CM217),(BK$4-Inputs!$CL217+1)/(Inputs!$AI217+1),0)))))))))</f>
        <v>0</v>
      </c>
      <c r="BL220" s="27">
        <f>IF(AND(Inputs!$CO217=0,BL$4&gt;=Inputs!$CM217),1,IF(AND(BL$4&gt;=Inputs!$CM217,BL$4&lt;Inputs!$CN217),1,IF(AND(BL$4=Inputs!$CN217,BL$4=Inputs!$CO217),1,IF(OR(AND(BL$4=Inputs!$CN217+1,Inputs!$CN217=Inputs!$CO217),AND(BL$4=Inputs!$CN217+2,Inputs!$CN217=Inputs!$CO217)),0,IF(BL$4=Inputs!$CN217,0.8,IF(BL$4=Inputs!$CN217+1,0.6,IF(BL$4=Inputs!$CN217+2,0.4,IF(BL$4=Inputs!$CO217,0.2,IF(AND(BL$4&gt;=Inputs!$CL217,BL$4&lt;Inputs!$CM217),(BL$4-Inputs!$CL217+1)/(Inputs!$AI217+1),0)))))))))</f>
        <v>0</v>
      </c>
      <c r="BM220" s="27">
        <f>IF(AND(Inputs!$CO217=0,BM$4&gt;=Inputs!$CM217),1,IF(AND(BM$4&gt;=Inputs!$CM217,BM$4&lt;Inputs!$CN217),1,IF(AND(BM$4=Inputs!$CN217,BM$4=Inputs!$CO217),1,IF(OR(AND(BM$4=Inputs!$CN217+1,Inputs!$CN217=Inputs!$CO217),AND(BM$4=Inputs!$CN217+2,Inputs!$CN217=Inputs!$CO217)),0,IF(BM$4=Inputs!$CN217,0.8,IF(BM$4=Inputs!$CN217+1,0.6,IF(BM$4=Inputs!$CN217+2,0.4,IF(BM$4=Inputs!$CO217,0.2,IF(AND(BM$4&gt;=Inputs!$CL217,BM$4&lt;Inputs!$CM217),(BM$4-Inputs!$CL217+1)/(Inputs!$AI217+1),0)))))))))</f>
        <v>0</v>
      </c>
      <c r="BO220" s="46" t="str">
        <f>IF(Inputs!$B217="","",(ROUND(Inputs!$BC217*AJ220,0)))</f>
        <v/>
      </c>
      <c r="BP220" s="46" t="str">
        <f>IF(Inputs!$B217="","",(ROUND(Inputs!$BC217*AK220,0)))</f>
        <v/>
      </c>
      <c r="BQ220" s="46" t="str">
        <f>IF(Inputs!$B217="","",(ROUND(Inputs!$BC217*AL220,0)))</f>
        <v/>
      </c>
      <c r="BR220" s="46" t="str">
        <f>IF(Inputs!$B217="","",(ROUND(Inputs!$BC217*AM220,0)))</f>
        <v/>
      </c>
      <c r="BS220" s="46" t="str">
        <f>IF(Inputs!$B217="","",(ROUND(Inputs!$BC217*AN220,0)))</f>
        <v/>
      </c>
      <c r="BT220" s="46" t="str">
        <f>IF(Inputs!$B217="","",(ROUND(Inputs!$BC217*AO220,0)))</f>
        <v/>
      </c>
      <c r="BU220" s="46" t="str">
        <f>IF(Inputs!$B217="","",(ROUND(Inputs!$BC217*AP220,0)))</f>
        <v/>
      </c>
      <c r="BV220" s="46" t="str">
        <f>IF(Inputs!$B217="","",(ROUND(Inputs!$BC217*AQ220,0)))</f>
        <v/>
      </c>
      <c r="BW220" s="46" t="str">
        <f>IF(Inputs!$B217="","",(ROUND(Inputs!$BC217*AR220,0)))</f>
        <v/>
      </c>
      <c r="BX220" s="46" t="str">
        <f>IF(Inputs!$B217="","",(ROUND(Inputs!$BC217*AS220,0)))</f>
        <v/>
      </c>
      <c r="BY220" s="46" t="str">
        <f>IF(Inputs!$B217="","",(ROUND(Inputs!$BC217*AT220,0)))</f>
        <v/>
      </c>
      <c r="BZ220" s="46" t="str">
        <f>IF(Inputs!$B217="","",(ROUND(Inputs!$BC217*AU220,0)))</f>
        <v/>
      </c>
      <c r="CA220" s="46" t="str">
        <f>IF(Inputs!$B217="","",(ROUND(Inputs!$BC217*AV220,0)))</f>
        <v/>
      </c>
      <c r="CB220" s="46" t="str">
        <f>IF(Inputs!$B217="","",(ROUND(Inputs!$BC217*AW220,0)))</f>
        <v/>
      </c>
      <c r="CC220" s="46" t="str">
        <f>IF(Inputs!$B217="","",(ROUND(Inputs!$BC217*AX220,0)))</f>
        <v/>
      </c>
      <c r="CD220" s="46" t="str">
        <f>IF(Inputs!$B217="","",(ROUND(Inputs!$BC217*AY220,0)))</f>
        <v/>
      </c>
      <c r="CE220" s="46" t="str">
        <f>IF(Inputs!$B217="","",(ROUND(Inputs!$BC217*AZ220,0)))</f>
        <v/>
      </c>
      <c r="CF220" s="46" t="str">
        <f>IF(Inputs!$B217="","",(ROUND(Inputs!$BC217*BA220,0)))</f>
        <v/>
      </c>
      <c r="CG220" s="46" t="str">
        <f>IF(Inputs!$B217="","",(ROUND(Inputs!$BC217*BB220,0)))</f>
        <v/>
      </c>
      <c r="CH220" s="46" t="str">
        <f>IF(Inputs!$B217="","",(ROUND(Inputs!$BC217*BC220,0)))</f>
        <v/>
      </c>
      <c r="CI220" s="46" t="str">
        <f>IF(Inputs!$B217="","",(ROUND(Inputs!$BC217*BD220,0)))</f>
        <v/>
      </c>
      <c r="CJ220" s="46" t="str">
        <f>IF(Inputs!$B217="","",(ROUND(Inputs!$BC217*BE220,0)))</f>
        <v/>
      </c>
      <c r="CK220" s="46" t="str">
        <f>IF(Inputs!$B217="","",(ROUND(Inputs!$BC217*BF220,0)))</f>
        <v/>
      </c>
      <c r="CL220" s="46" t="str">
        <f>IF(Inputs!$B217="","",(ROUND(Inputs!$BC217*BG220,0)))</f>
        <v/>
      </c>
      <c r="CM220" s="46" t="str">
        <f>IF(Inputs!$B217="","",(ROUND(Inputs!$BC217*BH220,0)))</f>
        <v/>
      </c>
      <c r="CN220" s="46" t="str">
        <f>IF(Inputs!$B217="","",(ROUND(Inputs!$BC217*BI220,0)))</f>
        <v/>
      </c>
      <c r="CO220" s="46" t="str">
        <f>IF(Inputs!$B217="","",(ROUND(Inputs!$BC217*BJ220,0)))</f>
        <v/>
      </c>
      <c r="CP220" s="46" t="str">
        <f>IF(Inputs!$B217="","",(ROUND(Inputs!$BC217*BK220,0)))</f>
        <v/>
      </c>
      <c r="CQ220" s="46" t="str">
        <f>IF(Inputs!$B217="","",(ROUND(Inputs!$BC217*BL220,0)))</f>
        <v/>
      </c>
      <c r="CR220" s="46" t="str">
        <f>IF(Inputs!$B217="","",(ROUND(Inputs!$BC217*BM220,0)))</f>
        <v/>
      </c>
      <c r="CV220" s="46" t="str">
        <f>IF(A220="","",IF(AND(CV$4&lt;=Inputs!$CQ217,CV$4&gt;=Inputs!$CP217),Inputs!$AR217/(Inputs!$CQ217-Inputs!$CP217+1),0)+IF(CV$4=Inputs!$CL217,Inputs!$BD217,0))</f>
        <v/>
      </c>
      <c r="CW220" s="46" t="str">
        <f>IF(B220="","",IF(AND(CW$4&lt;=Inputs!$CQ217,CW$4&gt;=Inputs!$CP217),Inputs!$AR217/(Inputs!$CQ217-Inputs!$CP217+1),0)+IF(CW$4=Inputs!$CL217,Inputs!$BD217,0))</f>
        <v/>
      </c>
      <c r="CX220" s="46" t="str">
        <f>IF(C220="","",IF(AND(CX$4&lt;=Inputs!$CQ217,CX$4&gt;=Inputs!$CP217),Inputs!$AR217/(Inputs!$CQ217-Inputs!$CP217+1),0)+IF(CX$4=Inputs!$CL217,Inputs!$BD217,0))</f>
        <v/>
      </c>
      <c r="CY220" s="46" t="str">
        <f>IF(D220="","",IF(AND(CY$4&lt;=Inputs!$CQ217,CY$4&gt;=Inputs!$CP217),Inputs!$AR217/(Inputs!$CQ217-Inputs!$CP217+1),0)+IF(CY$4=Inputs!$CL217,Inputs!$BD217,0))</f>
        <v/>
      </c>
      <c r="CZ220" s="46" t="str">
        <f>IF(E220="","",IF(AND(CZ$4&lt;=Inputs!$CQ217,CZ$4&gt;=Inputs!$CP217),Inputs!$AR217/(Inputs!$CQ217-Inputs!$CP217+1),0)+IF(CZ$4=Inputs!$CL217,Inputs!$BD217,0))</f>
        <v/>
      </c>
      <c r="DA220" s="46" t="str">
        <f>IF(F220="","",IF(AND(DA$4&lt;=Inputs!$CQ217,DA$4&gt;=Inputs!$CP217),Inputs!$AR217/(Inputs!$CQ217-Inputs!$CP217+1),0)+IF(DA$4=Inputs!$CL217,Inputs!$BD217,0))</f>
        <v/>
      </c>
      <c r="DB220" s="46" t="str">
        <f>IF(G220="","",IF(AND(DB$4&lt;=Inputs!$CQ217,DB$4&gt;=Inputs!$CP217),Inputs!$AR217/(Inputs!$CQ217-Inputs!$CP217+1),0)+IF(DB$4=Inputs!$CL217,Inputs!$BD217,0))</f>
        <v/>
      </c>
      <c r="DC220" s="46" t="str">
        <f>IF(H220="","",IF(AND(DC$4&lt;=Inputs!$CQ217,DC$4&gt;=Inputs!$CP217),Inputs!$AR217/(Inputs!$CQ217-Inputs!$CP217+1),0)+IF(DC$4=Inputs!$CL217,Inputs!$BD217,0))</f>
        <v/>
      </c>
      <c r="DD220" s="46" t="str">
        <f>IF(I220="","",IF(AND(DD$4&lt;=Inputs!$CQ217,DD$4&gt;=Inputs!$CP217),Inputs!$AR217/(Inputs!$CQ217-Inputs!$CP217+1),0)+IF(DD$4=Inputs!$CL217,Inputs!$BD217,0))</f>
        <v/>
      </c>
      <c r="DE220" s="46" t="str">
        <f>IF(J220="","",IF(AND(DE$4&lt;=Inputs!$CQ217,DE$4&gt;=Inputs!$CP217),Inputs!$AR217/(Inputs!$CQ217-Inputs!$CP217+1),0)+IF(DE$4=Inputs!$CL217,Inputs!$BD217,0))</f>
        <v/>
      </c>
      <c r="DF220" s="46" t="str">
        <f>IF(K220="","",IF(AND(DF$4&lt;=Inputs!$CQ217,DF$4&gt;=Inputs!$CP217),Inputs!$AR217/(Inputs!$CQ217-Inputs!$CP217+1),0)+IF(DF$4=Inputs!$CL217,Inputs!$BD217,0))</f>
        <v/>
      </c>
      <c r="DG220" s="46" t="str">
        <f>IF(L220="","",IF(AND(DG$4&lt;=Inputs!$CQ217,DG$4&gt;=Inputs!$CP217),Inputs!$AR217/(Inputs!$CQ217-Inputs!$CP217+1),0)+IF(DG$4=Inputs!$CL217,Inputs!$BD217,0))</f>
        <v/>
      </c>
      <c r="DH220" s="46" t="str">
        <f>IF(M220="","",IF(AND(DH$4&lt;=Inputs!$CQ217,DH$4&gt;=Inputs!$CP217),Inputs!$AR217/(Inputs!$CQ217-Inputs!$CP217+1),0)+IF(DH$4=Inputs!$CL217,Inputs!$BD217,0))</f>
        <v/>
      </c>
      <c r="DI220" s="46" t="str">
        <f>IF(N220="","",IF(AND(DI$4&lt;=Inputs!$CQ217,DI$4&gt;=Inputs!$CP217),Inputs!$AR217/(Inputs!$CQ217-Inputs!$CP217+1),0)+IF(DI$4=Inputs!$CL217,Inputs!$BD217,0))</f>
        <v/>
      </c>
      <c r="DJ220" s="46" t="str">
        <f>IF(O220="","",IF(AND(DJ$4&lt;=Inputs!$CQ217,DJ$4&gt;=Inputs!$CP217),Inputs!$AR217/(Inputs!$CQ217-Inputs!$CP217+1),0)+IF(DJ$4=Inputs!$CL217,Inputs!$BD217,0))</f>
        <v/>
      </c>
      <c r="DK220" s="46" t="str">
        <f>IF(P220="","",IF(AND(DK$4&lt;=Inputs!$CQ217,DK$4&gt;=Inputs!$CP217),Inputs!$AR217/(Inputs!$CQ217-Inputs!$CP217+1),0)+IF(DK$4=Inputs!$CL217,Inputs!$BD217,0))</f>
        <v/>
      </c>
      <c r="DL220" s="46" t="str">
        <f>IF(Q220="","",IF(AND(DL$4&lt;=Inputs!$CQ217,DL$4&gt;=Inputs!$CP217),Inputs!$AR217/(Inputs!$CQ217-Inputs!$CP217+1),0)+IF(DL$4=Inputs!$CL217,Inputs!$BD217,0))</f>
        <v/>
      </c>
      <c r="DM220" s="46" t="str">
        <f>IF(R220="","",IF(AND(DM$4&lt;=Inputs!$CQ217,DM$4&gt;=Inputs!$CP217),Inputs!$AR217/(Inputs!$CQ217-Inputs!$CP217+1),0)+IF(DM$4=Inputs!$CL217,Inputs!$BD217,0))</f>
        <v/>
      </c>
      <c r="DN220" s="46" t="str">
        <f>IF(S220="","",IF(AND(DN$4&lt;=Inputs!$CQ217,DN$4&gt;=Inputs!$CP217),Inputs!$AR217/(Inputs!$CQ217-Inputs!$CP217+1),0)+IF(DN$4=Inputs!$CL217,Inputs!$BD217,0))</f>
        <v/>
      </c>
      <c r="DO220" s="46" t="str">
        <f>IF(T220="","",IF(AND(DO$4&lt;=Inputs!$CQ217,DO$4&gt;=Inputs!$CP217),Inputs!$AR217/(Inputs!$CQ217-Inputs!$CP217+1),0)+IF(DO$4=Inputs!$CL217,Inputs!$BD217,0))</f>
        <v/>
      </c>
      <c r="DP220" s="46" t="str">
        <f>IF(U220="","",IF(AND(DP$4&lt;=Inputs!$CQ217,DP$4&gt;=Inputs!$CP217),Inputs!$AR217/(Inputs!$CQ217-Inputs!$CP217+1),0)+IF(DP$4=Inputs!$CL217,Inputs!$BD217,0))</f>
        <v/>
      </c>
      <c r="DQ220" s="46" t="str">
        <f>IF(V220="","",IF(AND(DQ$4&lt;=Inputs!$CQ217,DQ$4&gt;=Inputs!$CP217),Inputs!$AR217/(Inputs!$CQ217-Inputs!$CP217+1),0)+IF(DQ$4=Inputs!$CL217,Inputs!$BD217,0))</f>
        <v/>
      </c>
      <c r="DR220" s="46" t="str">
        <f>IF(W220="","",IF(AND(DR$4&lt;=Inputs!$CQ217,DR$4&gt;=Inputs!$CP217),Inputs!$AR217/(Inputs!$CQ217-Inputs!$CP217+1),0)+IF(DR$4=Inputs!$CL217,Inputs!$BD217,0))</f>
        <v/>
      </c>
      <c r="DS220" s="46" t="str">
        <f>IF(X220="","",IF(AND(DS$4&lt;=Inputs!$CQ217,DS$4&gt;=Inputs!$CP217),Inputs!$AR217/(Inputs!$CQ217-Inputs!$CP217+1),0)+IF(DS$4=Inputs!$CL217,Inputs!$BD217,0))</f>
        <v/>
      </c>
      <c r="DT220" s="46" t="str">
        <f>IF(Y220="","",IF(AND(DT$4&lt;=Inputs!$CQ217,DT$4&gt;=Inputs!$CP217),Inputs!$AR217/(Inputs!$CQ217-Inputs!$CP217+1),0)+IF(DT$4=Inputs!$CL217,Inputs!$BD217,0))</f>
        <v/>
      </c>
      <c r="DU220" s="46" t="str">
        <f>IF(Z220="","",IF(AND(DU$4&lt;=Inputs!$CQ217,DU$4&gt;=Inputs!$CP217),Inputs!$AR217/(Inputs!$CQ217-Inputs!$CP217+1),0)+IF(DU$4=Inputs!$CL217,Inputs!$BD217,0))</f>
        <v/>
      </c>
      <c r="DV220" s="46" t="str">
        <f>IF(AA220="","",IF(AND(DV$4&lt;=Inputs!$CQ217,DV$4&gt;=Inputs!$CP217),Inputs!$AR217/(Inputs!$CQ217-Inputs!$CP217+1),0)+IF(DV$4=Inputs!$CL217,Inputs!$BD217,0))</f>
        <v/>
      </c>
      <c r="DW220" s="46" t="str">
        <f>IF(AB220="","",IF(AND(DW$4&lt;=Inputs!$CQ217,DW$4&gt;=Inputs!$CP217),Inputs!$AR217/(Inputs!$CQ217-Inputs!$CP217+1),0)+IF(DW$4=Inputs!$CL217,Inputs!$BD217,0))</f>
        <v/>
      </c>
      <c r="DX220" s="46" t="str">
        <f>IF(AC220="","",IF(AND(DX$4&lt;=Inputs!$CQ217,DX$4&gt;=Inputs!$CP217),Inputs!$AR217/(Inputs!$CQ217-Inputs!$CP217+1),0)+IF(DX$4=Inputs!$CL217,Inputs!$BD217,0))</f>
        <v/>
      </c>
      <c r="DY220" s="46" t="str">
        <f>IF(AD220="","",IF(AND(DY$4&lt;=Inputs!$CQ217,DY$4&gt;=Inputs!$CP217),Inputs!$AR217/(Inputs!$CQ217-Inputs!$CP217+1),0)+IF(DY$4=Inputs!$CL217,Inputs!$BD217,0))</f>
        <v/>
      </c>
      <c r="DZ220" s="46" t="str">
        <f t="shared" si="10"/>
        <v/>
      </c>
    </row>
    <row r="221" spans="1:130">
      <c r="A221" s="7" t="str">
        <f>IF(Inputs!A218="","",Inputs!A218)</f>
        <v/>
      </c>
      <c r="B221" t="str">
        <f>IF(Inputs!B218="","",Inputs!B218)</f>
        <v/>
      </c>
      <c r="C221" s="46" t="str">
        <f>IF(Inputs!$B218="","",BO221-CV221)</f>
        <v/>
      </c>
      <c r="D221" s="46" t="str">
        <f>IF(Inputs!$B218="","",BP221-CW221)</f>
        <v/>
      </c>
      <c r="E221" s="46" t="str">
        <f>IF(Inputs!$B218="","",BQ221-CX221)</f>
        <v/>
      </c>
      <c r="F221" s="46" t="str">
        <f>IF(Inputs!$B218="","",BR221-CY221)</f>
        <v/>
      </c>
      <c r="G221" s="46" t="str">
        <f>IF(Inputs!$B218="","",BS221-CZ221)</f>
        <v/>
      </c>
      <c r="H221" s="46" t="str">
        <f>IF(Inputs!$B218="","",BT221-DA221)</f>
        <v/>
      </c>
      <c r="I221" s="46" t="str">
        <f>IF(Inputs!$B218="","",BU221-DB221)</f>
        <v/>
      </c>
      <c r="J221" s="46" t="str">
        <f>IF(Inputs!$B218="","",BV221-DC221)</f>
        <v/>
      </c>
      <c r="K221" s="46" t="str">
        <f>IF(Inputs!$B218="","",BW221-DD221)</f>
        <v/>
      </c>
      <c r="L221" s="46" t="str">
        <f>IF(Inputs!$B218="","",BX221-DE221)</f>
        <v/>
      </c>
      <c r="M221" s="46" t="str">
        <f>IF(Inputs!$B218="","",BY221-DF221)</f>
        <v/>
      </c>
      <c r="N221" s="46" t="str">
        <f>IF(Inputs!$B218="","",BZ221-DG221)</f>
        <v/>
      </c>
      <c r="O221" s="46" t="str">
        <f>IF(Inputs!$B218="","",CA221-DH221)</f>
        <v/>
      </c>
      <c r="P221" s="46" t="str">
        <f>IF(Inputs!$B218="","",CB221-DI221)</f>
        <v/>
      </c>
      <c r="Q221" s="46" t="str">
        <f>IF(Inputs!$B218="","",CC221-DJ221)</f>
        <v/>
      </c>
      <c r="R221" s="46" t="str">
        <f>IF(Inputs!$B218="","",CD221-DK221)</f>
        <v/>
      </c>
      <c r="S221" s="46" t="str">
        <f>IF(Inputs!$B218="","",CE221-DL221)</f>
        <v/>
      </c>
      <c r="T221" s="46" t="str">
        <f>IF(Inputs!$B218="","",CF221-DM221)</f>
        <v/>
      </c>
      <c r="U221" s="46" t="str">
        <f>IF(Inputs!$B218="","",CG221-DN221)</f>
        <v/>
      </c>
      <c r="V221" s="46" t="str">
        <f>IF(Inputs!$B218="","",CH221-DO221)</f>
        <v/>
      </c>
      <c r="W221" s="46" t="str">
        <f>IF(Inputs!$B218="","",CI221-DP221)</f>
        <v/>
      </c>
      <c r="X221" s="46" t="str">
        <f>IF(Inputs!$B218="","",CJ221-DQ221)</f>
        <v/>
      </c>
      <c r="Y221" s="46" t="str">
        <f>IF(Inputs!$B218="","",CK221-DR221)</f>
        <v/>
      </c>
      <c r="Z221" s="46" t="str">
        <f>IF(Inputs!$B218="","",CL221-DS221)</f>
        <v/>
      </c>
      <c r="AA221" s="46" t="str">
        <f>IF(Inputs!$B218="","",CM221-DT221)</f>
        <v/>
      </c>
      <c r="AB221" s="46" t="str">
        <f>IF(Inputs!$B218="","",CN221-DU221)</f>
        <v/>
      </c>
      <c r="AC221" s="46" t="str">
        <f>IF(Inputs!$B218="","",CO221-DV221)</f>
        <v/>
      </c>
      <c r="AD221" s="46" t="str">
        <f>IF(Inputs!$B218="","",CP221-DW221)</f>
        <v/>
      </c>
      <c r="AE221" s="46" t="str">
        <f>IF(Inputs!$B218="","",CQ221-DX221)</f>
        <v/>
      </c>
      <c r="AF221" s="46" t="str">
        <f>IF(Inputs!$B218="","",CR221-DY221)</f>
        <v/>
      </c>
      <c r="AG221" s="50" t="str">
        <f t="shared" si="11"/>
        <v/>
      </c>
      <c r="AH221" s="50"/>
      <c r="AJ221" s="27">
        <f>IF(AND(Inputs!$CO218=0,AJ$4&gt;=Inputs!$CM218),1,IF(AND(AJ$4&gt;=Inputs!$CM218,AJ$4&lt;Inputs!$CN218),1,IF(AND(AJ$4=Inputs!$CN218,AJ$4=Inputs!$CO218),1,IF(OR(AND(AJ$4=Inputs!$CN218+1,Inputs!$CN218=Inputs!$CO218),AND(AJ$4=Inputs!$CN218+2,Inputs!$CN218=Inputs!$CO218)),0,IF(AJ$4=Inputs!$CN218,0.8,IF(AJ$4=Inputs!$CN218+1,0.6,IF(AJ$4=Inputs!$CN218+2,0.4,IF(AJ$4=Inputs!$CO218,0.2,IF(AND(AJ$4&gt;=Inputs!$CL218,AJ$4&lt;Inputs!$CM218),(AJ$4-Inputs!$CL218+1)/(Inputs!$AI218+1),0)))))))))</f>
        <v>0</v>
      </c>
      <c r="AK221" s="27">
        <f>IF(AND(Inputs!$CO218=0,AK$4&gt;=Inputs!$CM218),1,IF(AND(AK$4&gt;=Inputs!$CM218,AK$4&lt;Inputs!$CN218),1,IF(AND(AK$4=Inputs!$CN218,AK$4=Inputs!$CO218),1,IF(OR(AND(AK$4=Inputs!$CN218+1,Inputs!$CN218=Inputs!$CO218),AND(AK$4=Inputs!$CN218+2,Inputs!$CN218=Inputs!$CO218)),0,IF(AK$4=Inputs!$CN218,0.8,IF(AK$4=Inputs!$CN218+1,0.6,IF(AK$4=Inputs!$CN218+2,0.4,IF(AK$4=Inputs!$CO218,0.2,IF(AND(AK$4&gt;=Inputs!$CL218,AK$4&lt;Inputs!$CM218),(AK$4-Inputs!$CL218+1)/(Inputs!$AI218+1),0)))))))))</f>
        <v>0</v>
      </c>
      <c r="AL221" s="27">
        <f>IF(AND(Inputs!$CO218=0,AL$4&gt;=Inputs!$CM218),1,IF(AND(AL$4&gt;=Inputs!$CM218,AL$4&lt;Inputs!$CN218),1,IF(AND(AL$4=Inputs!$CN218,AL$4=Inputs!$CO218),1,IF(OR(AND(AL$4=Inputs!$CN218+1,Inputs!$CN218=Inputs!$CO218),AND(AL$4=Inputs!$CN218+2,Inputs!$CN218=Inputs!$CO218)),0,IF(AL$4=Inputs!$CN218,0.8,IF(AL$4=Inputs!$CN218+1,0.6,IF(AL$4=Inputs!$CN218+2,0.4,IF(AL$4=Inputs!$CO218,0.2,IF(AND(AL$4&gt;=Inputs!$CL218,AL$4&lt;Inputs!$CM218),(AL$4-Inputs!$CL218+1)/(Inputs!$AI218+1),0)))))))))</f>
        <v>0</v>
      </c>
      <c r="AM221" s="27">
        <f>IF(AND(Inputs!$CO218=0,AM$4&gt;=Inputs!$CM218),1,IF(AND(AM$4&gt;=Inputs!$CM218,AM$4&lt;Inputs!$CN218),1,IF(AND(AM$4=Inputs!$CN218,AM$4=Inputs!$CO218),1,IF(OR(AND(AM$4=Inputs!$CN218+1,Inputs!$CN218=Inputs!$CO218),AND(AM$4=Inputs!$CN218+2,Inputs!$CN218=Inputs!$CO218)),0,IF(AM$4=Inputs!$CN218,0.8,IF(AM$4=Inputs!$CN218+1,0.6,IF(AM$4=Inputs!$CN218+2,0.4,IF(AM$4=Inputs!$CO218,0.2,IF(AND(AM$4&gt;=Inputs!$CL218,AM$4&lt;Inputs!$CM218),(AM$4-Inputs!$CL218+1)/(Inputs!$AI218+1),0)))))))))</f>
        <v>0</v>
      </c>
      <c r="AN221" s="27">
        <f>IF(AND(Inputs!$CO218=0,AN$4&gt;=Inputs!$CM218),1,IF(AND(AN$4&gt;=Inputs!$CM218,AN$4&lt;Inputs!$CN218),1,IF(AND(AN$4=Inputs!$CN218,AN$4=Inputs!$CO218),1,IF(OR(AND(AN$4=Inputs!$CN218+1,Inputs!$CN218=Inputs!$CO218),AND(AN$4=Inputs!$CN218+2,Inputs!$CN218=Inputs!$CO218)),0,IF(AN$4=Inputs!$CN218,0.8,IF(AN$4=Inputs!$CN218+1,0.6,IF(AN$4=Inputs!$CN218+2,0.4,IF(AN$4=Inputs!$CO218,0.2,IF(AND(AN$4&gt;=Inputs!$CL218,AN$4&lt;Inputs!$CM218),(AN$4-Inputs!$CL218+1)/(Inputs!$AI218+1),0)))))))))</f>
        <v>0</v>
      </c>
      <c r="AO221" s="27">
        <f>IF(AND(Inputs!$CO218=0,AO$4&gt;=Inputs!$CM218),1,IF(AND(AO$4&gt;=Inputs!$CM218,AO$4&lt;Inputs!$CN218),1,IF(AND(AO$4=Inputs!$CN218,AO$4=Inputs!$CO218),1,IF(OR(AND(AO$4=Inputs!$CN218+1,Inputs!$CN218=Inputs!$CO218),AND(AO$4=Inputs!$CN218+2,Inputs!$CN218=Inputs!$CO218)),0,IF(AO$4=Inputs!$CN218,0.8,IF(AO$4=Inputs!$CN218+1,0.6,IF(AO$4=Inputs!$CN218+2,0.4,IF(AO$4=Inputs!$CO218,0.2,IF(AND(AO$4&gt;=Inputs!$CL218,AO$4&lt;Inputs!$CM218),(AO$4-Inputs!$CL218+1)/(Inputs!$AI218+1),0)))))))))</f>
        <v>0</v>
      </c>
      <c r="AP221" s="27">
        <f>IF(AND(Inputs!$CO218=0,AP$4&gt;=Inputs!$CM218),1,IF(AND(AP$4&gt;=Inputs!$CM218,AP$4&lt;Inputs!$CN218),1,IF(AND(AP$4=Inputs!$CN218,AP$4=Inputs!$CO218),1,IF(OR(AND(AP$4=Inputs!$CN218+1,Inputs!$CN218=Inputs!$CO218),AND(AP$4=Inputs!$CN218+2,Inputs!$CN218=Inputs!$CO218)),0,IF(AP$4=Inputs!$CN218,0.8,IF(AP$4=Inputs!$CN218+1,0.6,IF(AP$4=Inputs!$CN218+2,0.4,IF(AP$4=Inputs!$CO218,0.2,IF(AND(AP$4&gt;=Inputs!$CL218,AP$4&lt;Inputs!$CM218),(AP$4-Inputs!$CL218+1)/(Inputs!$AI218+1),0)))))))))</f>
        <v>0</v>
      </c>
      <c r="AQ221" s="27">
        <f>IF(AND(Inputs!$CO218=0,AQ$4&gt;=Inputs!$CM218),1,IF(AND(AQ$4&gt;=Inputs!$CM218,AQ$4&lt;Inputs!$CN218),1,IF(AND(AQ$4=Inputs!$CN218,AQ$4=Inputs!$CO218),1,IF(OR(AND(AQ$4=Inputs!$CN218+1,Inputs!$CN218=Inputs!$CO218),AND(AQ$4=Inputs!$CN218+2,Inputs!$CN218=Inputs!$CO218)),0,IF(AQ$4=Inputs!$CN218,0.8,IF(AQ$4=Inputs!$CN218+1,0.6,IF(AQ$4=Inputs!$CN218+2,0.4,IF(AQ$4=Inputs!$CO218,0.2,IF(AND(AQ$4&gt;=Inputs!$CL218,AQ$4&lt;Inputs!$CM218),(AQ$4-Inputs!$CL218+1)/(Inputs!$AI218+1),0)))))))))</f>
        <v>0</v>
      </c>
      <c r="AR221" s="27">
        <f>IF(AND(Inputs!$CO218=0,AR$4&gt;=Inputs!$CM218),1,IF(AND(AR$4&gt;=Inputs!$CM218,AR$4&lt;Inputs!$CN218),1,IF(AND(AR$4=Inputs!$CN218,AR$4=Inputs!$CO218),1,IF(OR(AND(AR$4=Inputs!$CN218+1,Inputs!$CN218=Inputs!$CO218),AND(AR$4=Inputs!$CN218+2,Inputs!$CN218=Inputs!$CO218)),0,IF(AR$4=Inputs!$CN218,0.8,IF(AR$4=Inputs!$CN218+1,0.6,IF(AR$4=Inputs!$CN218+2,0.4,IF(AR$4=Inputs!$CO218,0.2,IF(AND(AR$4&gt;=Inputs!$CL218,AR$4&lt;Inputs!$CM218),(AR$4-Inputs!$CL218+1)/(Inputs!$AI218+1),0)))))))))</f>
        <v>0</v>
      </c>
      <c r="AS221" s="27">
        <f>IF(AND(Inputs!$CO218=0,AS$4&gt;=Inputs!$CM218),1,IF(AND(AS$4&gt;=Inputs!$CM218,AS$4&lt;Inputs!$CN218),1,IF(AND(AS$4=Inputs!$CN218,AS$4=Inputs!$CO218),1,IF(OR(AND(AS$4=Inputs!$CN218+1,Inputs!$CN218=Inputs!$CO218),AND(AS$4=Inputs!$CN218+2,Inputs!$CN218=Inputs!$CO218)),0,IF(AS$4=Inputs!$CN218,0.8,IF(AS$4=Inputs!$CN218+1,0.6,IF(AS$4=Inputs!$CN218+2,0.4,IF(AS$4=Inputs!$CO218,0.2,IF(AND(AS$4&gt;=Inputs!$CL218,AS$4&lt;Inputs!$CM218),(AS$4-Inputs!$CL218+1)/(Inputs!$AI218+1),0)))))))))</f>
        <v>0</v>
      </c>
      <c r="AT221" s="27">
        <f>IF(AND(Inputs!$CO218=0,AT$4&gt;=Inputs!$CM218),1,IF(AND(AT$4&gt;=Inputs!$CM218,AT$4&lt;Inputs!$CN218),1,IF(AND(AT$4=Inputs!$CN218,AT$4=Inputs!$CO218),1,IF(OR(AND(AT$4=Inputs!$CN218+1,Inputs!$CN218=Inputs!$CO218),AND(AT$4=Inputs!$CN218+2,Inputs!$CN218=Inputs!$CO218)),0,IF(AT$4=Inputs!$CN218,0.8,IF(AT$4=Inputs!$CN218+1,0.6,IF(AT$4=Inputs!$CN218+2,0.4,IF(AT$4=Inputs!$CO218,0.2,IF(AND(AT$4&gt;=Inputs!$CL218,AT$4&lt;Inputs!$CM218),(AT$4-Inputs!$CL218+1)/(Inputs!$AI218+1),0)))))))))</f>
        <v>0</v>
      </c>
      <c r="AU221" s="27">
        <f>IF(AND(Inputs!$CO218=0,AU$4&gt;=Inputs!$CM218),1,IF(AND(AU$4&gt;=Inputs!$CM218,AU$4&lt;Inputs!$CN218),1,IF(AND(AU$4=Inputs!$CN218,AU$4=Inputs!$CO218),1,IF(OR(AND(AU$4=Inputs!$CN218+1,Inputs!$CN218=Inputs!$CO218),AND(AU$4=Inputs!$CN218+2,Inputs!$CN218=Inputs!$CO218)),0,IF(AU$4=Inputs!$CN218,0.8,IF(AU$4=Inputs!$CN218+1,0.6,IF(AU$4=Inputs!$CN218+2,0.4,IF(AU$4=Inputs!$CO218,0.2,IF(AND(AU$4&gt;=Inputs!$CL218,AU$4&lt;Inputs!$CM218),(AU$4-Inputs!$CL218+1)/(Inputs!$AI218+1),0)))))))))</f>
        <v>0</v>
      </c>
      <c r="AV221" s="27">
        <f>IF(AND(Inputs!$CO218=0,AV$4&gt;=Inputs!$CM218),1,IF(AND(AV$4&gt;=Inputs!$CM218,AV$4&lt;Inputs!$CN218),1,IF(AND(AV$4=Inputs!$CN218,AV$4=Inputs!$CO218),1,IF(OR(AND(AV$4=Inputs!$CN218+1,Inputs!$CN218=Inputs!$CO218),AND(AV$4=Inputs!$CN218+2,Inputs!$CN218=Inputs!$CO218)),0,IF(AV$4=Inputs!$CN218,0.8,IF(AV$4=Inputs!$CN218+1,0.6,IF(AV$4=Inputs!$CN218+2,0.4,IF(AV$4=Inputs!$CO218,0.2,IF(AND(AV$4&gt;=Inputs!$CL218,AV$4&lt;Inputs!$CM218),(AV$4-Inputs!$CL218+1)/(Inputs!$AI218+1),0)))))))))</f>
        <v>0</v>
      </c>
      <c r="AW221" s="27">
        <f>IF(AND(Inputs!$CO218=0,AW$4&gt;=Inputs!$CM218),1,IF(AND(AW$4&gt;=Inputs!$CM218,AW$4&lt;Inputs!$CN218),1,IF(AND(AW$4=Inputs!$CN218,AW$4=Inputs!$CO218),1,IF(OR(AND(AW$4=Inputs!$CN218+1,Inputs!$CN218=Inputs!$CO218),AND(AW$4=Inputs!$CN218+2,Inputs!$CN218=Inputs!$CO218)),0,IF(AW$4=Inputs!$CN218,0.8,IF(AW$4=Inputs!$CN218+1,0.6,IF(AW$4=Inputs!$CN218+2,0.4,IF(AW$4=Inputs!$CO218,0.2,IF(AND(AW$4&gt;=Inputs!$CL218,AW$4&lt;Inputs!$CM218),(AW$4-Inputs!$CL218+1)/(Inputs!$AI218+1),0)))))))))</f>
        <v>0</v>
      </c>
      <c r="AX221" s="27">
        <f>IF(AND(Inputs!$CO218=0,AX$4&gt;=Inputs!$CM218),1,IF(AND(AX$4&gt;=Inputs!$CM218,AX$4&lt;Inputs!$CN218),1,IF(AND(AX$4=Inputs!$CN218,AX$4=Inputs!$CO218),1,IF(OR(AND(AX$4=Inputs!$CN218+1,Inputs!$CN218=Inputs!$CO218),AND(AX$4=Inputs!$CN218+2,Inputs!$CN218=Inputs!$CO218)),0,IF(AX$4=Inputs!$CN218,0.8,IF(AX$4=Inputs!$CN218+1,0.6,IF(AX$4=Inputs!$CN218+2,0.4,IF(AX$4=Inputs!$CO218,0.2,IF(AND(AX$4&gt;=Inputs!$CL218,AX$4&lt;Inputs!$CM218),(AX$4-Inputs!$CL218+1)/(Inputs!$AI218+1),0)))))))))</f>
        <v>0</v>
      </c>
      <c r="AY221" s="27">
        <f>IF(AND(Inputs!$CO218=0,AY$4&gt;=Inputs!$CM218),1,IF(AND(AY$4&gt;=Inputs!$CM218,AY$4&lt;Inputs!$CN218),1,IF(AND(AY$4=Inputs!$CN218,AY$4=Inputs!$CO218),1,IF(OR(AND(AY$4=Inputs!$CN218+1,Inputs!$CN218=Inputs!$CO218),AND(AY$4=Inputs!$CN218+2,Inputs!$CN218=Inputs!$CO218)),0,IF(AY$4=Inputs!$CN218,0.8,IF(AY$4=Inputs!$CN218+1,0.6,IF(AY$4=Inputs!$CN218+2,0.4,IF(AY$4=Inputs!$CO218,0.2,IF(AND(AY$4&gt;=Inputs!$CL218,AY$4&lt;Inputs!$CM218),(AY$4-Inputs!$CL218+1)/(Inputs!$AI218+1),0)))))))))</f>
        <v>0</v>
      </c>
      <c r="AZ221" s="27">
        <f>IF(AND(Inputs!$CO218=0,AZ$4&gt;=Inputs!$CM218),1,IF(AND(AZ$4&gt;=Inputs!$CM218,AZ$4&lt;Inputs!$CN218),1,IF(AND(AZ$4=Inputs!$CN218,AZ$4=Inputs!$CO218),1,IF(OR(AND(AZ$4=Inputs!$CN218+1,Inputs!$CN218=Inputs!$CO218),AND(AZ$4=Inputs!$CN218+2,Inputs!$CN218=Inputs!$CO218)),0,IF(AZ$4=Inputs!$CN218,0.8,IF(AZ$4=Inputs!$CN218+1,0.6,IF(AZ$4=Inputs!$CN218+2,0.4,IF(AZ$4=Inputs!$CO218,0.2,IF(AND(AZ$4&gt;=Inputs!$CL218,AZ$4&lt;Inputs!$CM218),(AZ$4-Inputs!$CL218+1)/(Inputs!$AI218+1),0)))))))))</f>
        <v>0</v>
      </c>
      <c r="BA221" s="27">
        <f>IF(AND(Inputs!$CO218=0,BA$4&gt;=Inputs!$CM218),1,IF(AND(BA$4&gt;=Inputs!$CM218,BA$4&lt;Inputs!$CN218),1,IF(AND(BA$4=Inputs!$CN218,BA$4=Inputs!$CO218),1,IF(OR(AND(BA$4=Inputs!$CN218+1,Inputs!$CN218=Inputs!$CO218),AND(BA$4=Inputs!$CN218+2,Inputs!$CN218=Inputs!$CO218)),0,IF(BA$4=Inputs!$CN218,0.8,IF(BA$4=Inputs!$CN218+1,0.6,IF(BA$4=Inputs!$CN218+2,0.4,IF(BA$4=Inputs!$CO218,0.2,IF(AND(BA$4&gt;=Inputs!$CL218,BA$4&lt;Inputs!$CM218),(BA$4-Inputs!$CL218+1)/(Inputs!$AI218+1),0)))))))))</f>
        <v>0</v>
      </c>
      <c r="BB221" s="27">
        <f>IF(AND(Inputs!$CO218=0,BB$4&gt;=Inputs!$CM218),1,IF(AND(BB$4&gt;=Inputs!$CM218,BB$4&lt;Inputs!$CN218),1,IF(AND(BB$4=Inputs!$CN218,BB$4=Inputs!$CO218),1,IF(OR(AND(BB$4=Inputs!$CN218+1,Inputs!$CN218=Inputs!$CO218),AND(BB$4=Inputs!$CN218+2,Inputs!$CN218=Inputs!$CO218)),0,IF(BB$4=Inputs!$CN218,0.8,IF(BB$4=Inputs!$CN218+1,0.6,IF(BB$4=Inputs!$CN218+2,0.4,IF(BB$4=Inputs!$CO218,0.2,IF(AND(BB$4&gt;=Inputs!$CL218,BB$4&lt;Inputs!$CM218),(BB$4-Inputs!$CL218+1)/(Inputs!$AI218+1),0)))))))))</f>
        <v>0</v>
      </c>
      <c r="BC221" s="27">
        <f>IF(AND(Inputs!$CO218=0,BC$4&gt;=Inputs!$CM218),1,IF(AND(BC$4&gt;=Inputs!$CM218,BC$4&lt;Inputs!$CN218),1,IF(AND(BC$4=Inputs!$CN218,BC$4=Inputs!$CO218),1,IF(OR(AND(BC$4=Inputs!$CN218+1,Inputs!$CN218=Inputs!$CO218),AND(BC$4=Inputs!$CN218+2,Inputs!$CN218=Inputs!$CO218)),0,IF(BC$4=Inputs!$CN218,0.8,IF(BC$4=Inputs!$CN218+1,0.6,IF(BC$4=Inputs!$CN218+2,0.4,IF(BC$4=Inputs!$CO218,0.2,IF(AND(BC$4&gt;=Inputs!$CL218,BC$4&lt;Inputs!$CM218),(BC$4-Inputs!$CL218+1)/(Inputs!$AI218+1),0)))))))))</f>
        <v>0</v>
      </c>
      <c r="BD221" s="27">
        <f>IF(AND(Inputs!$CO218=0,BD$4&gt;=Inputs!$CM218),1,IF(AND(BD$4&gt;=Inputs!$CM218,BD$4&lt;Inputs!$CN218),1,IF(AND(BD$4=Inputs!$CN218,BD$4=Inputs!$CO218),1,IF(OR(AND(BD$4=Inputs!$CN218+1,Inputs!$CN218=Inputs!$CO218),AND(BD$4=Inputs!$CN218+2,Inputs!$CN218=Inputs!$CO218)),0,IF(BD$4=Inputs!$CN218,0.8,IF(BD$4=Inputs!$CN218+1,0.6,IF(BD$4=Inputs!$CN218+2,0.4,IF(BD$4=Inputs!$CO218,0.2,IF(AND(BD$4&gt;=Inputs!$CL218,BD$4&lt;Inputs!$CM218),(BD$4-Inputs!$CL218+1)/(Inputs!$AI218+1),0)))))))))</f>
        <v>0</v>
      </c>
      <c r="BE221" s="27">
        <f>IF(AND(Inputs!$CO218=0,BE$4&gt;=Inputs!$CM218),1,IF(AND(BE$4&gt;=Inputs!$CM218,BE$4&lt;Inputs!$CN218),1,IF(AND(BE$4=Inputs!$CN218,BE$4=Inputs!$CO218),1,IF(OR(AND(BE$4=Inputs!$CN218+1,Inputs!$CN218=Inputs!$CO218),AND(BE$4=Inputs!$CN218+2,Inputs!$CN218=Inputs!$CO218)),0,IF(BE$4=Inputs!$CN218,0.8,IF(BE$4=Inputs!$CN218+1,0.6,IF(BE$4=Inputs!$CN218+2,0.4,IF(BE$4=Inputs!$CO218,0.2,IF(AND(BE$4&gt;=Inputs!$CL218,BE$4&lt;Inputs!$CM218),(BE$4-Inputs!$CL218+1)/(Inputs!$AI218+1),0)))))))))</f>
        <v>0</v>
      </c>
      <c r="BF221" s="27">
        <f>IF(AND(Inputs!$CO218=0,BF$4&gt;=Inputs!$CM218),1,IF(AND(BF$4&gt;=Inputs!$CM218,BF$4&lt;Inputs!$CN218),1,IF(AND(BF$4=Inputs!$CN218,BF$4=Inputs!$CO218),1,IF(OR(AND(BF$4=Inputs!$CN218+1,Inputs!$CN218=Inputs!$CO218),AND(BF$4=Inputs!$CN218+2,Inputs!$CN218=Inputs!$CO218)),0,IF(BF$4=Inputs!$CN218,0.8,IF(BF$4=Inputs!$CN218+1,0.6,IF(BF$4=Inputs!$CN218+2,0.4,IF(BF$4=Inputs!$CO218,0.2,IF(AND(BF$4&gt;=Inputs!$CL218,BF$4&lt;Inputs!$CM218),(BF$4-Inputs!$CL218+1)/(Inputs!$AI218+1),0)))))))))</f>
        <v>0</v>
      </c>
      <c r="BG221" s="27">
        <f>IF(AND(Inputs!$CO218=0,BG$4&gt;=Inputs!$CM218),1,IF(AND(BG$4&gt;=Inputs!$CM218,BG$4&lt;Inputs!$CN218),1,IF(AND(BG$4=Inputs!$CN218,BG$4=Inputs!$CO218),1,IF(OR(AND(BG$4=Inputs!$CN218+1,Inputs!$CN218=Inputs!$CO218),AND(BG$4=Inputs!$CN218+2,Inputs!$CN218=Inputs!$CO218)),0,IF(BG$4=Inputs!$CN218,0.8,IF(BG$4=Inputs!$CN218+1,0.6,IF(BG$4=Inputs!$CN218+2,0.4,IF(BG$4=Inputs!$CO218,0.2,IF(AND(BG$4&gt;=Inputs!$CL218,BG$4&lt;Inputs!$CM218),(BG$4-Inputs!$CL218+1)/(Inputs!$AI218+1),0)))))))))</f>
        <v>0</v>
      </c>
      <c r="BH221" s="27">
        <f>IF(AND(Inputs!$CO218=0,BH$4&gt;=Inputs!$CM218),1,IF(AND(BH$4&gt;=Inputs!$CM218,BH$4&lt;Inputs!$CN218),1,IF(AND(BH$4=Inputs!$CN218,BH$4=Inputs!$CO218),1,IF(OR(AND(BH$4=Inputs!$CN218+1,Inputs!$CN218=Inputs!$CO218),AND(BH$4=Inputs!$CN218+2,Inputs!$CN218=Inputs!$CO218)),0,IF(BH$4=Inputs!$CN218,0.8,IF(BH$4=Inputs!$CN218+1,0.6,IF(BH$4=Inputs!$CN218+2,0.4,IF(BH$4=Inputs!$CO218,0.2,IF(AND(BH$4&gt;=Inputs!$CL218,BH$4&lt;Inputs!$CM218),(BH$4-Inputs!$CL218+1)/(Inputs!$AI218+1),0)))))))))</f>
        <v>0</v>
      </c>
      <c r="BI221" s="27">
        <f>IF(AND(Inputs!$CO218=0,BI$4&gt;=Inputs!$CM218),1,IF(AND(BI$4&gt;=Inputs!$CM218,BI$4&lt;Inputs!$CN218),1,IF(AND(BI$4=Inputs!$CN218,BI$4=Inputs!$CO218),1,IF(OR(AND(BI$4=Inputs!$CN218+1,Inputs!$CN218=Inputs!$CO218),AND(BI$4=Inputs!$CN218+2,Inputs!$CN218=Inputs!$CO218)),0,IF(BI$4=Inputs!$CN218,0.8,IF(BI$4=Inputs!$CN218+1,0.6,IF(BI$4=Inputs!$CN218+2,0.4,IF(BI$4=Inputs!$CO218,0.2,IF(AND(BI$4&gt;=Inputs!$CL218,BI$4&lt;Inputs!$CM218),(BI$4-Inputs!$CL218+1)/(Inputs!$AI218+1),0)))))))))</f>
        <v>0</v>
      </c>
      <c r="BJ221" s="27">
        <f>IF(AND(Inputs!$CO218=0,BJ$4&gt;=Inputs!$CM218),1,IF(AND(BJ$4&gt;=Inputs!$CM218,BJ$4&lt;Inputs!$CN218),1,IF(AND(BJ$4=Inputs!$CN218,BJ$4=Inputs!$CO218),1,IF(OR(AND(BJ$4=Inputs!$CN218+1,Inputs!$CN218=Inputs!$CO218),AND(BJ$4=Inputs!$CN218+2,Inputs!$CN218=Inputs!$CO218)),0,IF(BJ$4=Inputs!$CN218,0.8,IF(BJ$4=Inputs!$CN218+1,0.6,IF(BJ$4=Inputs!$CN218+2,0.4,IF(BJ$4=Inputs!$CO218,0.2,IF(AND(BJ$4&gt;=Inputs!$CL218,BJ$4&lt;Inputs!$CM218),(BJ$4-Inputs!$CL218+1)/(Inputs!$AI218+1),0)))))))))</f>
        <v>0</v>
      </c>
      <c r="BK221" s="27">
        <f>IF(AND(Inputs!$CO218=0,BK$4&gt;=Inputs!$CM218),1,IF(AND(BK$4&gt;=Inputs!$CM218,BK$4&lt;Inputs!$CN218),1,IF(AND(BK$4=Inputs!$CN218,BK$4=Inputs!$CO218),1,IF(OR(AND(BK$4=Inputs!$CN218+1,Inputs!$CN218=Inputs!$CO218),AND(BK$4=Inputs!$CN218+2,Inputs!$CN218=Inputs!$CO218)),0,IF(BK$4=Inputs!$CN218,0.8,IF(BK$4=Inputs!$CN218+1,0.6,IF(BK$4=Inputs!$CN218+2,0.4,IF(BK$4=Inputs!$CO218,0.2,IF(AND(BK$4&gt;=Inputs!$CL218,BK$4&lt;Inputs!$CM218),(BK$4-Inputs!$CL218+1)/(Inputs!$AI218+1),0)))))))))</f>
        <v>0</v>
      </c>
      <c r="BL221" s="27">
        <f>IF(AND(Inputs!$CO218=0,BL$4&gt;=Inputs!$CM218),1,IF(AND(BL$4&gt;=Inputs!$CM218,BL$4&lt;Inputs!$CN218),1,IF(AND(BL$4=Inputs!$CN218,BL$4=Inputs!$CO218),1,IF(OR(AND(BL$4=Inputs!$CN218+1,Inputs!$CN218=Inputs!$CO218),AND(BL$4=Inputs!$CN218+2,Inputs!$CN218=Inputs!$CO218)),0,IF(BL$4=Inputs!$CN218,0.8,IF(BL$4=Inputs!$CN218+1,0.6,IF(BL$4=Inputs!$CN218+2,0.4,IF(BL$4=Inputs!$CO218,0.2,IF(AND(BL$4&gt;=Inputs!$CL218,BL$4&lt;Inputs!$CM218),(BL$4-Inputs!$CL218+1)/(Inputs!$AI218+1),0)))))))))</f>
        <v>0</v>
      </c>
      <c r="BM221" s="27">
        <f>IF(AND(Inputs!$CO218=0,BM$4&gt;=Inputs!$CM218),1,IF(AND(BM$4&gt;=Inputs!$CM218,BM$4&lt;Inputs!$CN218),1,IF(AND(BM$4=Inputs!$CN218,BM$4=Inputs!$CO218),1,IF(OR(AND(BM$4=Inputs!$CN218+1,Inputs!$CN218=Inputs!$CO218),AND(BM$4=Inputs!$CN218+2,Inputs!$CN218=Inputs!$CO218)),0,IF(BM$4=Inputs!$CN218,0.8,IF(BM$4=Inputs!$CN218+1,0.6,IF(BM$4=Inputs!$CN218+2,0.4,IF(BM$4=Inputs!$CO218,0.2,IF(AND(BM$4&gt;=Inputs!$CL218,BM$4&lt;Inputs!$CM218),(BM$4-Inputs!$CL218+1)/(Inputs!$AI218+1),0)))))))))</f>
        <v>0</v>
      </c>
      <c r="BO221" s="46" t="str">
        <f>IF(Inputs!$B218="","",(ROUND(Inputs!$BC218*AJ221,0)))</f>
        <v/>
      </c>
      <c r="BP221" s="46" t="str">
        <f>IF(Inputs!$B218="","",(ROUND(Inputs!$BC218*AK221,0)))</f>
        <v/>
      </c>
      <c r="BQ221" s="46" t="str">
        <f>IF(Inputs!$B218="","",(ROUND(Inputs!$BC218*AL221,0)))</f>
        <v/>
      </c>
      <c r="BR221" s="46" t="str">
        <f>IF(Inputs!$B218="","",(ROUND(Inputs!$BC218*AM221,0)))</f>
        <v/>
      </c>
      <c r="BS221" s="46" t="str">
        <f>IF(Inputs!$B218="","",(ROUND(Inputs!$BC218*AN221,0)))</f>
        <v/>
      </c>
      <c r="BT221" s="46" t="str">
        <f>IF(Inputs!$B218="","",(ROUND(Inputs!$BC218*AO221,0)))</f>
        <v/>
      </c>
      <c r="BU221" s="46" t="str">
        <f>IF(Inputs!$B218="","",(ROUND(Inputs!$BC218*AP221,0)))</f>
        <v/>
      </c>
      <c r="BV221" s="46" t="str">
        <f>IF(Inputs!$B218="","",(ROUND(Inputs!$BC218*AQ221,0)))</f>
        <v/>
      </c>
      <c r="BW221" s="46" t="str">
        <f>IF(Inputs!$B218="","",(ROUND(Inputs!$BC218*AR221,0)))</f>
        <v/>
      </c>
      <c r="BX221" s="46" t="str">
        <f>IF(Inputs!$B218="","",(ROUND(Inputs!$BC218*AS221,0)))</f>
        <v/>
      </c>
      <c r="BY221" s="46" t="str">
        <f>IF(Inputs!$B218="","",(ROUND(Inputs!$BC218*AT221,0)))</f>
        <v/>
      </c>
      <c r="BZ221" s="46" t="str">
        <f>IF(Inputs!$B218="","",(ROUND(Inputs!$BC218*AU221,0)))</f>
        <v/>
      </c>
      <c r="CA221" s="46" t="str">
        <f>IF(Inputs!$B218="","",(ROUND(Inputs!$BC218*AV221,0)))</f>
        <v/>
      </c>
      <c r="CB221" s="46" t="str">
        <f>IF(Inputs!$B218="","",(ROUND(Inputs!$BC218*AW221,0)))</f>
        <v/>
      </c>
      <c r="CC221" s="46" t="str">
        <f>IF(Inputs!$B218="","",(ROUND(Inputs!$BC218*AX221,0)))</f>
        <v/>
      </c>
      <c r="CD221" s="46" t="str">
        <f>IF(Inputs!$B218="","",(ROUND(Inputs!$BC218*AY221,0)))</f>
        <v/>
      </c>
      <c r="CE221" s="46" t="str">
        <f>IF(Inputs!$B218="","",(ROUND(Inputs!$BC218*AZ221,0)))</f>
        <v/>
      </c>
      <c r="CF221" s="46" t="str">
        <f>IF(Inputs!$B218="","",(ROUND(Inputs!$BC218*BA221,0)))</f>
        <v/>
      </c>
      <c r="CG221" s="46" t="str">
        <f>IF(Inputs!$B218="","",(ROUND(Inputs!$BC218*BB221,0)))</f>
        <v/>
      </c>
      <c r="CH221" s="46" t="str">
        <f>IF(Inputs!$B218="","",(ROUND(Inputs!$BC218*BC221,0)))</f>
        <v/>
      </c>
      <c r="CI221" s="46" t="str">
        <f>IF(Inputs!$B218="","",(ROUND(Inputs!$BC218*BD221,0)))</f>
        <v/>
      </c>
      <c r="CJ221" s="46" t="str">
        <f>IF(Inputs!$B218="","",(ROUND(Inputs!$BC218*BE221,0)))</f>
        <v/>
      </c>
      <c r="CK221" s="46" t="str">
        <f>IF(Inputs!$B218="","",(ROUND(Inputs!$BC218*BF221,0)))</f>
        <v/>
      </c>
      <c r="CL221" s="46" t="str">
        <f>IF(Inputs!$B218="","",(ROUND(Inputs!$BC218*BG221,0)))</f>
        <v/>
      </c>
      <c r="CM221" s="46" t="str">
        <f>IF(Inputs!$B218="","",(ROUND(Inputs!$BC218*BH221,0)))</f>
        <v/>
      </c>
      <c r="CN221" s="46" t="str">
        <f>IF(Inputs!$B218="","",(ROUND(Inputs!$BC218*BI221,0)))</f>
        <v/>
      </c>
      <c r="CO221" s="46" t="str">
        <f>IF(Inputs!$B218="","",(ROUND(Inputs!$BC218*BJ221,0)))</f>
        <v/>
      </c>
      <c r="CP221" s="46" t="str">
        <f>IF(Inputs!$B218="","",(ROUND(Inputs!$BC218*BK221,0)))</f>
        <v/>
      </c>
      <c r="CQ221" s="46" t="str">
        <f>IF(Inputs!$B218="","",(ROUND(Inputs!$BC218*BL221,0)))</f>
        <v/>
      </c>
      <c r="CR221" s="46" t="str">
        <f>IF(Inputs!$B218="","",(ROUND(Inputs!$BC218*BM221,0)))</f>
        <v/>
      </c>
      <c r="CV221" s="46" t="str">
        <f>IF(A221="","",IF(AND(CV$4&lt;=Inputs!$CQ218,CV$4&gt;=Inputs!$CP218),Inputs!$AR218/(Inputs!$CQ218-Inputs!$CP218+1),0)+IF(CV$4=Inputs!$CL218,Inputs!$BD218,0))</f>
        <v/>
      </c>
      <c r="CW221" s="46" t="str">
        <f>IF(B221="","",IF(AND(CW$4&lt;=Inputs!$CQ218,CW$4&gt;=Inputs!$CP218),Inputs!$AR218/(Inputs!$CQ218-Inputs!$CP218+1),0)+IF(CW$4=Inputs!$CL218,Inputs!$BD218,0))</f>
        <v/>
      </c>
      <c r="CX221" s="46" t="str">
        <f>IF(C221="","",IF(AND(CX$4&lt;=Inputs!$CQ218,CX$4&gt;=Inputs!$CP218),Inputs!$AR218/(Inputs!$CQ218-Inputs!$CP218+1),0)+IF(CX$4=Inputs!$CL218,Inputs!$BD218,0))</f>
        <v/>
      </c>
      <c r="CY221" s="46" t="str">
        <f>IF(D221="","",IF(AND(CY$4&lt;=Inputs!$CQ218,CY$4&gt;=Inputs!$CP218),Inputs!$AR218/(Inputs!$CQ218-Inputs!$CP218+1),0)+IF(CY$4=Inputs!$CL218,Inputs!$BD218,0))</f>
        <v/>
      </c>
      <c r="CZ221" s="46" t="str">
        <f>IF(E221="","",IF(AND(CZ$4&lt;=Inputs!$CQ218,CZ$4&gt;=Inputs!$CP218),Inputs!$AR218/(Inputs!$CQ218-Inputs!$CP218+1),0)+IF(CZ$4=Inputs!$CL218,Inputs!$BD218,0))</f>
        <v/>
      </c>
      <c r="DA221" s="46" t="str">
        <f>IF(F221="","",IF(AND(DA$4&lt;=Inputs!$CQ218,DA$4&gt;=Inputs!$CP218),Inputs!$AR218/(Inputs!$CQ218-Inputs!$CP218+1),0)+IF(DA$4=Inputs!$CL218,Inputs!$BD218,0))</f>
        <v/>
      </c>
      <c r="DB221" s="46" t="str">
        <f>IF(G221="","",IF(AND(DB$4&lt;=Inputs!$CQ218,DB$4&gt;=Inputs!$CP218),Inputs!$AR218/(Inputs!$CQ218-Inputs!$CP218+1),0)+IF(DB$4=Inputs!$CL218,Inputs!$BD218,0))</f>
        <v/>
      </c>
      <c r="DC221" s="46" t="str">
        <f>IF(H221="","",IF(AND(DC$4&lt;=Inputs!$CQ218,DC$4&gt;=Inputs!$CP218),Inputs!$AR218/(Inputs!$CQ218-Inputs!$CP218+1),0)+IF(DC$4=Inputs!$CL218,Inputs!$BD218,0))</f>
        <v/>
      </c>
      <c r="DD221" s="46" t="str">
        <f>IF(I221="","",IF(AND(DD$4&lt;=Inputs!$CQ218,DD$4&gt;=Inputs!$CP218),Inputs!$AR218/(Inputs!$CQ218-Inputs!$CP218+1),0)+IF(DD$4=Inputs!$CL218,Inputs!$BD218,0))</f>
        <v/>
      </c>
      <c r="DE221" s="46" t="str">
        <f>IF(J221="","",IF(AND(DE$4&lt;=Inputs!$CQ218,DE$4&gt;=Inputs!$CP218),Inputs!$AR218/(Inputs!$CQ218-Inputs!$CP218+1),0)+IF(DE$4=Inputs!$CL218,Inputs!$BD218,0))</f>
        <v/>
      </c>
      <c r="DF221" s="46" t="str">
        <f>IF(K221="","",IF(AND(DF$4&lt;=Inputs!$CQ218,DF$4&gt;=Inputs!$CP218),Inputs!$AR218/(Inputs!$CQ218-Inputs!$CP218+1),0)+IF(DF$4=Inputs!$CL218,Inputs!$BD218,0))</f>
        <v/>
      </c>
      <c r="DG221" s="46" t="str">
        <f>IF(L221="","",IF(AND(DG$4&lt;=Inputs!$CQ218,DG$4&gt;=Inputs!$CP218),Inputs!$AR218/(Inputs!$CQ218-Inputs!$CP218+1),0)+IF(DG$4=Inputs!$CL218,Inputs!$BD218,0))</f>
        <v/>
      </c>
      <c r="DH221" s="46" t="str">
        <f>IF(M221="","",IF(AND(DH$4&lt;=Inputs!$CQ218,DH$4&gt;=Inputs!$CP218),Inputs!$AR218/(Inputs!$CQ218-Inputs!$CP218+1),0)+IF(DH$4=Inputs!$CL218,Inputs!$BD218,0))</f>
        <v/>
      </c>
      <c r="DI221" s="46" t="str">
        <f>IF(N221="","",IF(AND(DI$4&lt;=Inputs!$CQ218,DI$4&gt;=Inputs!$CP218),Inputs!$AR218/(Inputs!$CQ218-Inputs!$CP218+1),0)+IF(DI$4=Inputs!$CL218,Inputs!$BD218,0))</f>
        <v/>
      </c>
      <c r="DJ221" s="46" t="str">
        <f>IF(O221="","",IF(AND(DJ$4&lt;=Inputs!$CQ218,DJ$4&gt;=Inputs!$CP218),Inputs!$AR218/(Inputs!$CQ218-Inputs!$CP218+1),0)+IF(DJ$4=Inputs!$CL218,Inputs!$BD218,0))</f>
        <v/>
      </c>
      <c r="DK221" s="46" t="str">
        <f>IF(P221="","",IF(AND(DK$4&lt;=Inputs!$CQ218,DK$4&gt;=Inputs!$CP218),Inputs!$AR218/(Inputs!$CQ218-Inputs!$CP218+1),0)+IF(DK$4=Inputs!$CL218,Inputs!$BD218,0))</f>
        <v/>
      </c>
      <c r="DL221" s="46" t="str">
        <f>IF(Q221="","",IF(AND(DL$4&lt;=Inputs!$CQ218,DL$4&gt;=Inputs!$CP218),Inputs!$AR218/(Inputs!$CQ218-Inputs!$CP218+1),0)+IF(DL$4=Inputs!$CL218,Inputs!$BD218,0))</f>
        <v/>
      </c>
      <c r="DM221" s="46" t="str">
        <f>IF(R221="","",IF(AND(DM$4&lt;=Inputs!$CQ218,DM$4&gt;=Inputs!$CP218),Inputs!$AR218/(Inputs!$CQ218-Inputs!$CP218+1),0)+IF(DM$4=Inputs!$CL218,Inputs!$BD218,0))</f>
        <v/>
      </c>
      <c r="DN221" s="46" t="str">
        <f>IF(S221="","",IF(AND(DN$4&lt;=Inputs!$CQ218,DN$4&gt;=Inputs!$CP218),Inputs!$AR218/(Inputs!$CQ218-Inputs!$CP218+1),0)+IF(DN$4=Inputs!$CL218,Inputs!$BD218,0))</f>
        <v/>
      </c>
      <c r="DO221" s="46" t="str">
        <f>IF(T221="","",IF(AND(DO$4&lt;=Inputs!$CQ218,DO$4&gt;=Inputs!$CP218),Inputs!$AR218/(Inputs!$CQ218-Inputs!$CP218+1),0)+IF(DO$4=Inputs!$CL218,Inputs!$BD218,0))</f>
        <v/>
      </c>
      <c r="DP221" s="46" t="str">
        <f>IF(U221="","",IF(AND(DP$4&lt;=Inputs!$CQ218,DP$4&gt;=Inputs!$CP218),Inputs!$AR218/(Inputs!$CQ218-Inputs!$CP218+1),0)+IF(DP$4=Inputs!$CL218,Inputs!$BD218,0))</f>
        <v/>
      </c>
      <c r="DQ221" s="46" t="str">
        <f>IF(V221="","",IF(AND(DQ$4&lt;=Inputs!$CQ218,DQ$4&gt;=Inputs!$CP218),Inputs!$AR218/(Inputs!$CQ218-Inputs!$CP218+1),0)+IF(DQ$4=Inputs!$CL218,Inputs!$BD218,0))</f>
        <v/>
      </c>
      <c r="DR221" s="46" t="str">
        <f>IF(W221="","",IF(AND(DR$4&lt;=Inputs!$CQ218,DR$4&gt;=Inputs!$CP218),Inputs!$AR218/(Inputs!$CQ218-Inputs!$CP218+1),0)+IF(DR$4=Inputs!$CL218,Inputs!$BD218,0))</f>
        <v/>
      </c>
      <c r="DS221" s="46" t="str">
        <f>IF(X221="","",IF(AND(DS$4&lt;=Inputs!$CQ218,DS$4&gt;=Inputs!$CP218),Inputs!$AR218/(Inputs!$CQ218-Inputs!$CP218+1),0)+IF(DS$4=Inputs!$CL218,Inputs!$BD218,0))</f>
        <v/>
      </c>
      <c r="DT221" s="46" t="str">
        <f>IF(Y221="","",IF(AND(DT$4&lt;=Inputs!$CQ218,DT$4&gt;=Inputs!$CP218),Inputs!$AR218/(Inputs!$CQ218-Inputs!$CP218+1),0)+IF(DT$4=Inputs!$CL218,Inputs!$BD218,0))</f>
        <v/>
      </c>
      <c r="DU221" s="46" t="str">
        <f>IF(Z221="","",IF(AND(DU$4&lt;=Inputs!$CQ218,DU$4&gt;=Inputs!$CP218),Inputs!$AR218/(Inputs!$CQ218-Inputs!$CP218+1),0)+IF(DU$4=Inputs!$CL218,Inputs!$BD218,0))</f>
        <v/>
      </c>
      <c r="DV221" s="46" t="str">
        <f>IF(AA221="","",IF(AND(DV$4&lt;=Inputs!$CQ218,DV$4&gt;=Inputs!$CP218),Inputs!$AR218/(Inputs!$CQ218-Inputs!$CP218+1),0)+IF(DV$4=Inputs!$CL218,Inputs!$BD218,0))</f>
        <v/>
      </c>
      <c r="DW221" s="46" t="str">
        <f>IF(AB221="","",IF(AND(DW$4&lt;=Inputs!$CQ218,DW$4&gt;=Inputs!$CP218),Inputs!$AR218/(Inputs!$CQ218-Inputs!$CP218+1),0)+IF(DW$4=Inputs!$CL218,Inputs!$BD218,0))</f>
        <v/>
      </c>
      <c r="DX221" s="46" t="str">
        <f>IF(AC221="","",IF(AND(DX$4&lt;=Inputs!$CQ218,DX$4&gt;=Inputs!$CP218),Inputs!$AR218/(Inputs!$CQ218-Inputs!$CP218+1),0)+IF(DX$4=Inputs!$CL218,Inputs!$BD218,0))</f>
        <v/>
      </c>
      <c r="DY221" s="46" t="str">
        <f>IF(AD221="","",IF(AND(DY$4&lt;=Inputs!$CQ218,DY$4&gt;=Inputs!$CP218),Inputs!$AR218/(Inputs!$CQ218-Inputs!$CP218+1),0)+IF(DY$4=Inputs!$CL218,Inputs!$BD218,0))</f>
        <v/>
      </c>
      <c r="DZ221" s="46" t="str">
        <f t="shared" si="10"/>
        <v/>
      </c>
    </row>
    <row r="222" spans="1:130">
      <c r="A222" s="7" t="str">
        <f>IF(Inputs!A219="","",Inputs!A219)</f>
        <v/>
      </c>
      <c r="B222" t="str">
        <f>IF(Inputs!B219="","",Inputs!B219)</f>
        <v/>
      </c>
      <c r="C222" s="46" t="str">
        <f>IF(Inputs!$B219="","",BO222-CV222)</f>
        <v/>
      </c>
      <c r="D222" s="46" t="str">
        <f>IF(Inputs!$B219="","",BP222-CW222)</f>
        <v/>
      </c>
      <c r="E222" s="46" t="str">
        <f>IF(Inputs!$B219="","",BQ222-CX222)</f>
        <v/>
      </c>
      <c r="F222" s="46" t="str">
        <f>IF(Inputs!$B219="","",BR222-CY222)</f>
        <v/>
      </c>
      <c r="G222" s="46" t="str">
        <f>IF(Inputs!$B219="","",BS222-CZ222)</f>
        <v/>
      </c>
      <c r="H222" s="46" t="str">
        <f>IF(Inputs!$B219="","",BT222-DA222)</f>
        <v/>
      </c>
      <c r="I222" s="46" t="str">
        <f>IF(Inputs!$B219="","",BU222-DB222)</f>
        <v/>
      </c>
      <c r="J222" s="46" t="str">
        <f>IF(Inputs!$B219="","",BV222-DC222)</f>
        <v/>
      </c>
      <c r="K222" s="46" t="str">
        <f>IF(Inputs!$B219="","",BW222-DD222)</f>
        <v/>
      </c>
      <c r="L222" s="46" t="str">
        <f>IF(Inputs!$B219="","",BX222-DE222)</f>
        <v/>
      </c>
      <c r="M222" s="46" t="str">
        <f>IF(Inputs!$B219="","",BY222-DF222)</f>
        <v/>
      </c>
      <c r="N222" s="46" t="str">
        <f>IF(Inputs!$B219="","",BZ222-DG222)</f>
        <v/>
      </c>
      <c r="O222" s="46" t="str">
        <f>IF(Inputs!$B219="","",CA222-DH222)</f>
        <v/>
      </c>
      <c r="P222" s="46" t="str">
        <f>IF(Inputs!$B219="","",CB222-DI222)</f>
        <v/>
      </c>
      <c r="Q222" s="46" t="str">
        <f>IF(Inputs!$B219="","",CC222-DJ222)</f>
        <v/>
      </c>
      <c r="R222" s="46" t="str">
        <f>IF(Inputs!$B219="","",CD222-DK222)</f>
        <v/>
      </c>
      <c r="S222" s="46" t="str">
        <f>IF(Inputs!$B219="","",CE222-DL222)</f>
        <v/>
      </c>
      <c r="T222" s="46" t="str">
        <f>IF(Inputs!$B219="","",CF222-DM222)</f>
        <v/>
      </c>
      <c r="U222" s="46" t="str">
        <f>IF(Inputs!$B219="","",CG222-DN222)</f>
        <v/>
      </c>
      <c r="V222" s="46" t="str">
        <f>IF(Inputs!$B219="","",CH222-DO222)</f>
        <v/>
      </c>
      <c r="W222" s="46" t="str">
        <f>IF(Inputs!$B219="","",CI222-DP222)</f>
        <v/>
      </c>
      <c r="X222" s="46" t="str">
        <f>IF(Inputs!$B219="","",CJ222-DQ222)</f>
        <v/>
      </c>
      <c r="Y222" s="46" t="str">
        <f>IF(Inputs!$B219="","",CK222-DR222)</f>
        <v/>
      </c>
      <c r="Z222" s="46" t="str">
        <f>IF(Inputs!$B219="","",CL222-DS222)</f>
        <v/>
      </c>
      <c r="AA222" s="46" t="str">
        <f>IF(Inputs!$B219="","",CM222-DT222)</f>
        <v/>
      </c>
      <c r="AB222" s="46" t="str">
        <f>IF(Inputs!$B219="","",CN222-DU222)</f>
        <v/>
      </c>
      <c r="AC222" s="46" t="str">
        <f>IF(Inputs!$B219="","",CO222-DV222)</f>
        <v/>
      </c>
      <c r="AD222" s="46" t="str">
        <f>IF(Inputs!$B219="","",CP222-DW222)</f>
        <v/>
      </c>
      <c r="AE222" s="46" t="str">
        <f>IF(Inputs!$B219="","",CQ222-DX222)</f>
        <v/>
      </c>
      <c r="AF222" s="46" t="str">
        <f>IF(Inputs!$B219="","",CR222-DY222)</f>
        <v/>
      </c>
      <c r="AG222" s="50" t="str">
        <f t="shared" si="11"/>
        <v/>
      </c>
      <c r="AH222" s="50"/>
      <c r="AJ222" s="27">
        <f>IF(AND(Inputs!$CO219=0,AJ$4&gt;=Inputs!$CM219),1,IF(AND(AJ$4&gt;=Inputs!$CM219,AJ$4&lt;Inputs!$CN219),1,IF(AND(AJ$4=Inputs!$CN219,AJ$4=Inputs!$CO219),1,IF(OR(AND(AJ$4=Inputs!$CN219+1,Inputs!$CN219=Inputs!$CO219),AND(AJ$4=Inputs!$CN219+2,Inputs!$CN219=Inputs!$CO219)),0,IF(AJ$4=Inputs!$CN219,0.8,IF(AJ$4=Inputs!$CN219+1,0.6,IF(AJ$4=Inputs!$CN219+2,0.4,IF(AJ$4=Inputs!$CO219,0.2,IF(AND(AJ$4&gt;=Inputs!$CL219,AJ$4&lt;Inputs!$CM219),(AJ$4-Inputs!$CL219+1)/(Inputs!$AI219+1),0)))))))))</f>
        <v>0</v>
      </c>
      <c r="AK222" s="27">
        <f>IF(AND(Inputs!$CO219=0,AK$4&gt;=Inputs!$CM219),1,IF(AND(AK$4&gt;=Inputs!$CM219,AK$4&lt;Inputs!$CN219),1,IF(AND(AK$4=Inputs!$CN219,AK$4=Inputs!$CO219),1,IF(OR(AND(AK$4=Inputs!$CN219+1,Inputs!$CN219=Inputs!$CO219),AND(AK$4=Inputs!$CN219+2,Inputs!$CN219=Inputs!$CO219)),0,IF(AK$4=Inputs!$CN219,0.8,IF(AK$4=Inputs!$CN219+1,0.6,IF(AK$4=Inputs!$CN219+2,0.4,IF(AK$4=Inputs!$CO219,0.2,IF(AND(AK$4&gt;=Inputs!$CL219,AK$4&lt;Inputs!$CM219),(AK$4-Inputs!$CL219+1)/(Inputs!$AI219+1),0)))))))))</f>
        <v>0</v>
      </c>
      <c r="AL222" s="27">
        <f>IF(AND(Inputs!$CO219=0,AL$4&gt;=Inputs!$CM219),1,IF(AND(AL$4&gt;=Inputs!$CM219,AL$4&lt;Inputs!$CN219),1,IF(AND(AL$4=Inputs!$CN219,AL$4=Inputs!$CO219),1,IF(OR(AND(AL$4=Inputs!$CN219+1,Inputs!$CN219=Inputs!$CO219),AND(AL$4=Inputs!$CN219+2,Inputs!$CN219=Inputs!$CO219)),0,IF(AL$4=Inputs!$CN219,0.8,IF(AL$4=Inputs!$CN219+1,0.6,IF(AL$4=Inputs!$CN219+2,0.4,IF(AL$4=Inputs!$CO219,0.2,IF(AND(AL$4&gt;=Inputs!$CL219,AL$4&lt;Inputs!$CM219),(AL$4-Inputs!$CL219+1)/(Inputs!$AI219+1),0)))))))))</f>
        <v>0</v>
      </c>
      <c r="AM222" s="27">
        <f>IF(AND(Inputs!$CO219=0,AM$4&gt;=Inputs!$CM219),1,IF(AND(AM$4&gt;=Inputs!$CM219,AM$4&lt;Inputs!$CN219),1,IF(AND(AM$4=Inputs!$CN219,AM$4=Inputs!$CO219),1,IF(OR(AND(AM$4=Inputs!$CN219+1,Inputs!$CN219=Inputs!$CO219),AND(AM$4=Inputs!$CN219+2,Inputs!$CN219=Inputs!$CO219)),0,IF(AM$4=Inputs!$CN219,0.8,IF(AM$4=Inputs!$CN219+1,0.6,IF(AM$4=Inputs!$CN219+2,0.4,IF(AM$4=Inputs!$CO219,0.2,IF(AND(AM$4&gt;=Inputs!$CL219,AM$4&lt;Inputs!$CM219),(AM$4-Inputs!$CL219+1)/(Inputs!$AI219+1),0)))))))))</f>
        <v>0</v>
      </c>
      <c r="AN222" s="27">
        <f>IF(AND(Inputs!$CO219=0,AN$4&gt;=Inputs!$CM219),1,IF(AND(AN$4&gt;=Inputs!$CM219,AN$4&lt;Inputs!$CN219),1,IF(AND(AN$4=Inputs!$CN219,AN$4=Inputs!$CO219),1,IF(OR(AND(AN$4=Inputs!$CN219+1,Inputs!$CN219=Inputs!$CO219),AND(AN$4=Inputs!$CN219+2,Inputs!$CN219=Inputs!$CO219)),0,IF(AN$4=Inputs!$CN219,0.8,IF(AN$4=Inputs!$CN219+1,0.6,IF(AN$4=Inputs!$CN219+2,0.4,IF(AN$4=Inputs!$CO219,0.2,IF(AND(AN$4&gt;=Inputs!$CL219,AN$4&lt;Inputs!$CM219),(AN$4-Inputs!$CL219+1)/(Inputs!$AI219+1),0)))))))))</f>
        <v>0</v>
      </c>
      <c r="AO222" s="27">
        <f>IF(AND(Inputs!$CO219=0,AO$4&gt;=Inputs!$CM219),1,IF(AND(AO$4&gt;=Inputs!$CM219,AO$4&lt;Inputs!$CN219),1,IF(AND(AO$4=Inputs!$CN219,AO$4=Inputs!$CO219),1,IF(OR(AND(AO$4=Inputs!$CN219+1,Inputs!$CN219=Inputs!$CO219),AND(AO$4=Inputs!$CN219+2,Inputs!$CN219=Inputs!$CO219)),0,IF(AO$4=Inputs!$CN219,0.8,IF(AO$4=Inputs!$CN219+1,0.6,IF(AO$4=Inputs!$CN219+2,0.4,IF(AO$4=Inputs!$CO219,0.2,IF(AND(AO$4&gt;=Inputs!$CL219,AO$4&lt;Inputs!$CM219),(AO$4-Inputs!$CL219+1)/(Inputs!$AI219+1),0)))))))))</f>
        <v>0</v>
      </c>
      <c r="AP222" s="27">
        <f>IF(AND(Inputs!$CO219=0,AP$4&gt;=Inputs!$CM219),1,IF(AND(AP$4&gt;=Inputs!$CM219,AP$4&lt;Inputs!$CN219),1,IF(AND(AP$4=Inputs!$CN219,AP$4=Inputs!$CO219),1,IF(OR(AND(AP$4=Inputs!$CN219+1,Inputs!$CN219=Inputs!$CO219),AND(AP$4=Inputs!$CN219+2,Inputs!$CN219=Inputs!$CO219)),0,IF(AP$4=Inputs!$CN219,0.8,IF(AP$4=Inputs!$CN219+1,0.6,IF(AP$4=Inputs!$CN219+2,0.4,IF(AP$4=Inputs!$CO219,0.2,IF(AND(AP$4&gt;=Inputs!$CL219,AP$4&lt;Inputs!$CM219),(AP$4-Inputs!$CL219+1)/(Inputs!$AI219+1),0)))))))))</f>
        <v>0</v>
      </c>
      <c r="AQ222" s="27">
        <f>IF(AND(Inputs!$CO219=0,AQ$4&gt;=Inputs!$CM219),1,IF(AND(AQ$4&gt;=Inputs!$CM219,AQ$4&lt;Inputs!$CN219),1,IF(AND(AQ$4=Inputs!$CN219,AQ$4=Inputs!$CO219),1,IF(OR(AND(AQ$4=Inputs!$CN219+1,Inputs!$CN219=Inputs!$CO219),AND(AQ$4=Inputs!$CN219+2,Inputs!$CN219=Inputs!$CO219)),0,IF(AQ$4=Inputs!$CN219,0.8,IF(AQ$4=Inputs!$CN219+1,0.6,IF(AQ$4=Inputs!$CN219+2,0.4,IF(AQ$4=Inputs!$CO219,0.2,IF(AND(AQ$4&gt;=Inputs!$CL219,AQ$4&lt;Inputs!$CM219),(AQ$4-Inputs!$CL219+1)/(Inputs!$AI219+1),0)))))))))</f>
        <v>0</v>
      </c>
      <c r="AR222" s="27">
        <f>IF(AND(Inputs!$CO219=0,AR$4&gt;=Inputs!$CM219),1,IF(AND(AR$4&gt;=Inputs!$CM219,AR$4&lt;Inputs!$CN219),1,IF(AND(AR$4=Inputs!$CN219,AR$4=Inputs!$CO219),1,IF(OR(AND(AR$4=Inputs!$CN219+1,Inputs!$CN219=Inputs!$CO219),AND(AR$4=Inputs!$CN219+2,Inputs!$CN219=Inputs!$CO219)),0,IF(AR$4=Inputs!$CN219,0.8,IF(AR$4=Inputs!$CN219+1,0.6,IF(AR$4=Inputs!$CN219+2,0.4,IF(AR$4=Inputs!$CO219,0.2,IF(AND(AR$4&gt;=Inputs!$CL219,AR$4&lt;Inputs!$CM219),(AR$4-Inputs!$CL219+1)/(Inputs!$AI219+1),0)))))))))</f>
        <v>0</v>
      </c>
      <c r="AS222" s="27">
        <f>IF(AND(Inputs!$CO219=0,AS$4&gt;=Inputs!$CM219),1,IF(AND(AS$4&gt;=Inputs!$CM219,AS$4&lt;Inputs!$CN219),1,IF(AND(AS$4=Inputs!$CN219,AS$4=Inputs!$CO219),1,IF(OR(AND(AS$4=Inputs!$CN219+1,Inputs!$CN219=Inputs!$CO219),AND(AS$4=Inputs!$CN219+2,Inputs!$CN219=Inputs!$CO219)),0,IF(AS$4=Inputs!$CN219,0.8,IF(AS$4=Inputs!$CN219+1,0.6,IF(AS$4=Inputs!$CN219+2,0.4,IF(AS$4=Inputs!$CO219,0.2,IF(AND(AS$4&gt;=Inputs!$CL219,AS$4&lt;Inputs!$CM219),(AS$4-Inputs!$CL219+1)/(Inputs!$AI219+1),0)))))))))</f>
        <v>0</v>
      </c>
      <c r="AT222" s="27">
        <f>IF(AND(Inputs!$CO219=0,AT$4&gt;=Inputs!$CM219),1,IF(AND(AT$4&gt;=Inputs!$CM219,AT$4&lt;Inputs!$CN219),1,IF(AND(AT$4=Inputs!$CN219,AT$4=Inputs!$CO219),1,IF(OR(AND(AT$4=Inputs!$CN219+1,Inputs!$CN219=Inputs!$CO219),AND(AT$4=Inputs!$CN219+2,Inputs!$CN219=Inputs!$CO219)),0,IF(AT$4=Inputs!$CN219,0.8,IF(AT$4=Inputs!$CN219+1,0.6,IF(AT$4=Inputs!$CN219+2,0.4,IF(AT$4=Inputs!$CO219,0.2,IF(AND(AT$4&gt;=Inputs!$CL219,AT$4&lt;Inputs!$CM219),(AT$4-Inputs!$CL219+1)/(Inputs!$AI219+1),0)))))))))</f>
        <v>0</v>
      </c>
      <c r="AU222" s="27">
        <f>IF(AND(Inputs!$CO219=0,AU$4&gt;=Inputs!$CM219),1,IF(AND(AU$4&gt;=Inputs!$CM219,AU$4&lt;Inputs!$CN219),1,IF(AND(AU$4=Inputs!$CN219,AU$4=Inputs!$CO219),1,IF(OR(AND(AU$4=Inputs!$CN219+1,Inputs!$CN219=Inputs!$CO219),AND(AU$4=Inputs!$CN219+2,Inputs!$CN219=Inputs!$CO219)),0,IF(AU$4=Inputs!$CN219,0.8,IF(AU$4=Inputs!$CN219+1,0.6,IF(AU$4=Inputs!$CN219+2,0.4,IF(AU$4=Inputs!$CO219,0.2,IF(AND(AU$4&gt;=Inputs!$CL219,AU$4&lt;Inputs!$CM219),(AU$4-Inputs!$CL219+1)/(Inputs!$AI219+1),0)))))))))</f>
        <v>0</v>
      </c>
      <c r="AV222" s="27">
        <f>IF(AND(Inputs!$CO219=0,AV$4&gt;=Inputs!$CM219),1,IF(AND(AV$4&gt;=Inputs!$CM219,AV$4&lt;Inputs!$CN219),1,IF(AND(AV$4=Inputs!$CN219,AV$4=Inputs!$CO219),1,IF(OR(AND(AV$4=Inputs!$CN219+1,Inputs!$CN219=Inputs!$CO219),AND(AV$4=Inputs!$CN219+2,Inputs!$CN219=Inputs!$CO219)),0,IF(AV$4=Inputs!$CN219,0.8,IF(AV$4=Inputs!$CN219+1,0.6,IF(AV$4=Inputs!$CN219+2,0.4,IF(AV$4=Inputs!$CO219,0.2,IF(AND(AV$4&gt;=Inputs!$CL219,AV$4&lt;Inputs!$CM219),(AV$4-Inputs!$CL219+1)/(Inputs!$AI219+1),0)))))))))</f>
        <v>0</v>
      </c>
      <c r="AW222" s="27">
        <f>IF(AND(Inputs!$CO219=0,AW$4&gt;=Inputs!$CM219),1,IF(AND(AW$4&gt;=Inputs!$CM219,AW$4&lt;Inputs!$CN219),1,IF(AND(AW$4=Inputs!$CN219,AW$4=Inputs!$CO219),1,IF(OR(AND(AW$4=Inputs!$CN219+1,Inputs!$CN219=Inputs!$CO219),AND(AW$4=Inputs!$CN219+2,Inputs!$CN219=Inputs!$CO219)),0,IF(AW$4=Inputs!$CN219,0.8,IF(AW$4=Inputs!$CN219+1,0.6,IF(AW$4=Inputs!$CN219+2,0.4,IF(AW$4=Inputs!$CO219,0.2,IF(AND(AW$4&gt;=Inputs!$CL219,AW$4&lt;Inputs!$CM219),(AW$4-Inputs!$CL219+1)/(Inputs!$AI219+1),0)))))))))</f>
        <v>0</v>
      </c>
      <c r="AX222" s="27">
        <f>IF(AND(Inputs!$CO219=0,AX$4&gt;=Inputs!$CM219),1,IF(AND(AX$4&gt;=Inputs!$CM219,AX$4&lt;Inputs!$CN219),1,IF(AND(AX$4=Inputs!$CN219,AX$4=Inputs!$CO219),1,IF(OR(AND(AX$4=Inputs!$CN219+1,Inputs!$CN219=Inputs!$CO219),AND(AX$4=Inputs!$CN219+2,Inputs!$CN219=Inputs!$CO219)),0,IF(AX$4=Inputs!$CN219,0.8,IF(AX$4=Inputs!$CN219+1,0.6,IF(AX$4=Inputs!$CN219+2,0.4,IF(AX$4=Inputs!$CO219,0.2,IF(AND(AX$4&gt;=Inputs!$CL219,AX$4&lt;Inputs!$CM219),(AX$4-Inputs!$CL219+1)/(Inputs!$AI219+1),0)))))))))</f>
        <v>0</v>
      </c>
      <c r="AY222" s="27">
        <f>IF(AND(Inputs!$CO219=0,AY$4&gt;=Inputs!$CM219),1,IF(AND(AY$4&gt;=Inputs!$CM219,AY$4&lt;Inputs!$CN219),1,IF(AND(AY$4=Inputs!$CN219,AY$4=Inputs!$CO219),1,IF(OR(AND(AY$4=Inputs!$CN219+1,Inputs!$CN219=Inputs!$CO219),AND(AY$4=Inputs!$CN219+2,Inputs!$CN219=Inputs!$CO219)),0,IF(AY$4=Inputs!$CN219,0.8,IF(AY$4=Inputs!$CN219+1,0.6,IF(AY$4=Inputs!$CN219+2,0.4,IF(AY$4=Inputs!$CO219,0.2,IF(AND(AY$4&gt;=Inputs!$CL219,AY$4&lt;Inputs!$CM219),(AY$4-Inputs!$CL219+1)/(Inputs!$AI219+1),0)))))))))</f>
        <v>0</v>
      </c>
      <c r="AZ222" s="27">
        <f>IF(AND(Inputs!$CO219=0,AZ$4&gt;=Inputs!$CM219),1,IF(AND(AZ$4&gt;=Inputs!$CM219,AZ$4&lt;Inputs!$CN219),1,IF(AND(AZ$4=Inputs!$CN219,AZ$4=Inputs!$CO219),1,IF(OR(AND(AZ$4=Inputs!$CN219+1,Inputs!$CN219=Inputs!$CO219),AND(AZ$4=Inputs!$CN219+2,Inputs!$CN219=Inputs!$CO219)),0,IF(AZ$4=Inputs!$CN219,0.8,IF(AZ$4=Inputs!$CN219+1,0.6,IF(AZ$4=Inputs!$CN219+2,0.4,IF(AZ$4=Inputs!$CO219,0.2,IF(AND(AZ$4&gt;=Inputs!$CL219,AZ$4&lt;Inputs!$CM219),(AZ$4-Inputs!$CL219+1)/(Inputs!$AI219+1),0)))))))))</f>
        <v>0</v>
      </c>
      <c r="BA222" s="27">
        <f>IF(AND(Inputs!$CO219=0,BA$4&gt;=Inputs!$CM219),1,IF(AND(BA$4&gt;=Inputs!$CM219,BA$4&lt;Inputs!$CN219),1,IF(AND(BA$4=Inputs!$CN219,BA$4=Inputs!$CO219),1,IF(OR(AND(BA$4=Inputs!$CN219+1,Inputs!$CN219=Inputs!$CO219),AND(BA$4=Inputs!$CN219+2,Inputs!$CN219=Inputs!$CO219)),0,IF(BA$4=Inputs!$CN219,0.8,IF(BA$4=Inputs!$CN219+1,0.6,IF(BA$4=Inputs!$CN219+2,0.4,IF(BA$4=Inputs!$CO219,0.2,IF(AND(BA$4&gt;=Inputs!$CL219,BA$4&lt;Inputs!$CM219),(BA$4-Inputs!$CL219+1)/(Inputs!$AI219+1),0)))))))))</f>
        <v>0</v>
      </c>
      <c r="BB222" s="27">
        <f>IF(AND(Inputs!$CO219=0,BB$4&gt;=Inputs!$CM219),1,IF(AND(BB$4&gt;=Inputs!$CM219,BB$4&lt;Inputs!$CN219),1,IF(AND(BB$4=Inputs!$CN219,BB$4=Inputs!$CO219),1,IF(OR(AND(BB$4=Inputs!$CN219+1,Inputs!$CN219=Inputs!$CO219),AND(BB$4=Inputs!$CN219+2,Inputs!$CN219=Inputs!$CO219)),0,IF(BB$4=Inputs!$CN219,0.8,IF(BB$4=Inputs!$CN219+1,0.6,IF(BB$4=Inputs!$CN219+2,0.4,IF(BB$4=Inputs!$CO219,0.2,IF(AND(BB$4&gt;=Inputs!$CL219,BB$4&lt;Inputs!$CM219),(BB$4-Inputs!$CL219+1)/(Inputs!$AI219+1),0)))))))))</f>
        <v>0</v>
      </c>
      <c r="BC222" s="27">
        <f>IF(AND(Inputs!$CO219=0,BC$4&gt;=Inputs!$CM219),1,IF(AND(BC$4&gt;=Inputs!$CM219,BC$4&lt;Inputs!$CN219),1,IF(AND(BC$4=Inputs!$CN219,BC$4=Inputs!$CO219),1,IF(OR(AND(BC$4=Inputs!$CN219+1,Inputs!$CN219=Inputs!$CO219),AND(BC$4=Inputs!$CN219+2,Inputs!$CN219=Inputs!$CO219)),0,IF(BC$4=Inputs!$CN219,0.8,IF(BC$4=Inputs!$CN219+1,0.6,IF(BC$4=Inputs!$CN219+2,0.4,IF(BC$4=Inputs!$CO219,0.2,IF(AND(BC$4&gt;=Inputs!$CL219,BC$4&lt;Inputs!$CM219),(BC$4-Inputs!$CL219+1)/(Inputs!$AI219+1),0)))))))))</f>
        <v>0</v>
      </c>
      <c r="BD222" s="27">
        <f>IF(AND(Inputs!$CO219=0,BD$4&gt;=Inputs!$CM219),1,IF(AND(BD$4&gt;=Inputs!$CM219,BD$4&lt;Inputs!$CN219),1,IF(AND(BD$4=Inputs!$CN219,BD$4=Inputs!$CO219),1,IF(OR(AND(BD$4=Inputs!$CN219+1,Inputs!$CN219=Inputs!$CO219),AND(BD$4=Inputs!$CN219+2,Inputs!$CN219=Inputs!$CO219)),0,IF(BD$4=Inputs!$CN219,0.8,IF(BD$4=Inputs!$CN219+1,0.6,IF(BD$4=Inputs!$CN219+2,0.4,IF(BD$4=Inputs!$CO219,0.2,IF(AND(BD$4&gt;=Inputs!$CL219,BD$4&lt;Inputs!$CM219),(BD$4-Inputs!$CL219+1)/(Inputs!$AI219+1),0)))))))))</f>
        <v>0</v>
      </c>
      <c r="BE222" s="27">
        <f>IF(AND(Inputs!$CO219=0,BE$4&gt;=Inputs!$CM219),1,IF(AND(BE$4&gt;=Inputs!$CM219,BE$4&lt;Inputs!$CN219),1,IF(AND(BE$4=Inputs!$CN219,BE$4=Inputs!$CO219),1,IF(OR(AND(BE$4=Inputs!$CN219+1,Inputs!$CN219=Inputs!$CO219),AND(BE$4=Inputs!$CN219+2,Inputs!$CN219=Inputs!$CO219)),0,IF(BE$4=Inputs!$CN219,0.8,IF(BE$4=Inputs!$CN219+1,0.6,IF(BE$4=Inputs!$CN219+2,0.4,IF(BE$4=Inputs!$CO219,0.2,IF(AND(BE$4&gt;=Inputs!$CL219,BE$4&lt;Inputs!$CM219),(BE$4-Inputs!$CL219+1)/(Inputs!$AI219+1),0)))))))))</f>
        <v>0</v>
      </c>
      <c r="BF222" s="27">
        <f>IF(AND(Inputs!$CO219=0,BF$4&gt;=Inputs!$CM219),1,IF(AND(BF$4&gt;=Inputs!$CM219,BF$4&lt;Inputs!$CN219),1,IF(AND(BF$4=Inputs!$CN219,BF$4=Inputs!$CO219),1,IF(OR(AND(BF$4=Inputs!$CN219+1,Inputs!$CN219=Inputs!$CO219),AND(BF$4=Inputs!$CN219+2,Inputs!$CN219=Inputs!$CO219)),0,IF(BF$4=Inputs!$CN219,0.8,IF(BF$4=Inputs!$CN219+1,0.6,IF(BF$4=Inputs!$CN219+2,0.4,IF(BF$4=Inputs!$CO219,0.2,IF(AND(BF$4&gt;=Inputs!$CL219,BF$4&lt;Inputs!$CM219),(BF$4-Inputs!$CL219+1)/(Inputs!$AI219+1),0)))))))))</f>
        <v>0</v>
      </c>
      <c r="BG222" s="27">
        <f>IF(AND(Inputs!$CO219=0,BG$4&gt;=Inputs!$CM219),1,IF(AND(BG$4&gt;=Inputs!$CM219,BG$4&lt;Inputs!$CN219),1,IF(AND(BG$4=Inputs!$CN219,BG$4=Inputs!$CO219),1,IF(OR(AND(BG$4=Inputs!$CN219+1,Inputs!$CN219=Inputs!$CO219),AND(BG$4=Inputs!$CN219+2,Inputs!$CN219=Inputs!$CO219)),0,IF(BG$4=Inputs!$CN219,0.8,IF(BG$4=Inputs!$CN219+1,0.6,IF(BG$4=Inputs!$CN219+2,0.4,IF(BG$4=Inputs!$CO219,0.2,IF(AND(BG$4&gt;=Inputs!$CL219,BG$4&lt;Inputs!$CM219),(BG$4-Inputs!$CL219+1)/(Inputs!$AI219+1),0)))))))))</f>
        <v>0</v>
      </c>
      <c r="BH222" s="27">
        <f>IF(AND(Inputs!$CO219=0,BH$4&gt;=Inputs!$CM219),1,IF(AND(BH$4&gt;=Inputs!$CM219,BH$4&lt;Inputs!$CN219),1,IF(AND(BH$4=Inputs!$CN219,BH$4=Inputs!$CO219),1,IF(OR(AND(BH$4=Inputs!$CN219+1,Inputs!$CN219=Inputs!$CO219),AND(BH$4=Inputs!$CN219+2,Inputs!$CN219=Inputs!$CO219)),0,IF(BH$4=Inputs!$CN219,0.8,IF(BH$4=Inputs!$CN219+1,0.6,IF(BH$4=Inputs!$CN219+2,0.4,IF(BH$4=Inputs!$CO219,0.2,IF(AND(BH$4&gt;=Inputs!$CL219,BH$4&lt;Inputs!$CM219),(BH$4-Inputs!$CL219+1)/(Inputs!$AI219+1),0)))))))))</f>
        <v>0</v>
      </c>
      <c r="BI222" s="27">
        <f>IF(AND(Inputs!$CO219=0,BI$4&gt;=Inputs!$CM219),1,IF(AND(BI$4&gt;=Inputs!$CM219,BI$4&lt;Inputs!$CN219),1,IF(AND(BI$4=Inputs!$CN219,BI$4=Inputs!$CO219),1,IF(OR(AND(BI$4=Inputs!$CN219+1,Inputs!$CN219=Inputs!$CO219),AND(BI$4=Inputs!$CN219+2,Inputs!$CN219=Inputs!$CO219)),0,IF(BI$4=Inputs!$CN219,0.8,IF(BI$4=Inputs!$CN219+1,0.6,IF(BI$4=Inputs!$CN219+2,0.4,IF(BI$4=Inputs!$CO219,0.2,IF(AND(BI$4&gt;=Inputs!$CL219,BI$4&lt;Inputs!$CM219),(BI$4-Inputs!$CL219+1)/(Inputs!$AI219+1),0)))))))))</f>
        <v>0</v>
      </c>
      <c r="BJ222" s="27">
        <f>IF(AND(Inputs!$CO219=0,BJ$4&gt;=Inputs!$CM219),1,IF(AND(BJ$4&gt;=Inputs!$CM219,BJ$4&lt;Inputs!$CN219),1,IF(AND(BJ$4=Inputs!$CN219,BJ$4=Inputs!$CO219),1,IF(OR(AND(BJ$4=Inputs!$CN219+1,Inputs!$CN219=Inputs!$CO219),AND(BJ$4=Inputs!$CN219+2,Inputs!$CN219=Inputs!$CO219)),0,IF(BJ$4=Inputs!$CN219,0.8,IF(BJ$4=Inputs!$CN219+1,0.6,IF(BJ$4=Inputs!$CN219+2,0.4,IF(BJ$4=Inputs!$CO219,0.2,IF(AND(BJ$4&gt;=Inputs!$CL219,BJ$4&lt;Inputs!$CM219),(BJ$4-Inputs!$CL219+1)/(Inputs!$AI219+1),0)))))))))</f>
        <v>0</v>
      </c>
      <c r="BK222" s="27">
        <f>IF(AND(Inputs!$CO219=0,BK$4&gt;=Inputs!$CM219),1,IF(AND(BK$4&gt;=Inputs!$CM219,BK$4&lt;Inputs!$CN219),1,IF(AND(BK$4=Inputs!$CN219,BK$4=Inputs!$CO219),1,IF(OR(AND(BK$4=Inputs!$CN219+1,Inputs!$CN219=Inputs!$CO219),AND(BK$4=Inputs!$CN219+2,Inputs!$CN219=Inputs!$CO219)),0,IF(BK$4=Inputs!$CN219,0.8,IF(BK$4=Inputs!$CN219+1,0.6,IF(BK$4=Inputs!$CN219+2,0.4,IF(BK$4=Inputs!$CO219,0.2,IF(AND(BK$4&gt;=Inputs!$CL219,BK$4&lt;Inputs!$CM219),(BK$4-Inputs!$CL219+1)/(Inputs!$AI219+1),0)))))))))</f>
        <v>0</v>
      </c>
      <c r="BL222" s="27">
        <f>IF(AND(Inputs!$CO219=0,BL$4&gt;=Inputs!$CM219),1,IF(AND(BL$4&gt;=Inputs!$CM219,BL$4&lt;Inputs!$CN219),1,IF(AND(BL$4=Inputs!$CN219,BL$4=Inputs!$CO219),1,IF(OR(AND(BL$4=Inputs!$CN219+1,Inputs!$CN219=Inputs!$CO219),AND(BL$4=Inputs!$CN219+2,Inputs!$CN219=Inputs!$CO219)),0,IF(BL$4=Inputs!$CN219,0.8,IF(BL$4=Inputs!$CN219+1,0.6,IF(BL$4=Inputs!$CN219+2,0.4,IF(BL$4=Inputs!$CO219,0.2,IF(AND(BL$4&gt;=Inputs!$CL219,BL$4&lt;Inputs!$CM219),(BL$4-Inputs!$CL219+1)/(Inputs!$AI219+1),0)))))))))</f>
        <v>0</v>
      </c>
      <c r="BM222" s="27">
        <f>IF(AND(Inputs!$CO219=0,BM$4&gt;=Inputs!$CM219),1,IF(AND(BM$4&gt;=Inputs!$CM219,BM$4&lt;Inputs!$CN219),1,IF(AND(BM$4=Inputs!$CN219,BM$4=Inputs!$CO219),1,IF(OR(AND(BM$4=Inputs!$CN219+1,Inputs!$CN219=Inputs!$CO219),AND(BM$4=Inputs!$CN219+2,Inputs!$CN219=Inputs!$CO219)),0,IF(BM$4=Inputs!$CN219,0.8,IF(BM$4=Inputs!$CN219+1,0.6,IF(BM$4=Inputs!$CN219+2,0.4,IF(BM$4=Inputs!$CO219,0.2,IF(AND(BM$4&gt;=Inputs!$CL219,BM$4&lt;Inputs!$CM219),(BM$4-Inputs!$CL219+1)/(Inputs!$AI219+1),0)))))))))</f>
        <v>0</v>
      </c>
      <c r="BO222" s="46" t="str">
        <f>IF(Inputs!$B219="","",(ROUND(Inputs!$BC219*AJ222,0)))</f>
        <v/>
      </c>
      <c r="BP222" s="46" t="str">
        <f>IF(Inputs!$B219="","",(ROUND(Inputs!$BC219*AK222,0)))</f>
        <v/>
      </c>
      <c r="BQ222" s="46" t="str">
        <f>IF(Inputs!$B219="","",(ROUND(Inputs!$BC219*AL222,0)))</f>
        <v/>
      </c>
      <c r="BR222" s="46" t="str">
        <f>IF(Inputs!$B219="","",(ROUND(Inputs!$BC219*AM222,0)))</f>
        <v/>
      </c>
      <c r="BS222" s="46" t="str">
        <f>IF(Inputs!$B219="","",(ROUND(Inputs!$BC219*AN222,0)))</f>
        <v/>
      </c>
      <c r="BT222" s="46" t="str">
        <f>IF(Inputs!$B219="","",(ROUND(Inputs!$BC219*AO222,0)))</f>
        <v/>
      </c>
      <c r="BU222" s="46" t="str">
        <f>IF(Inputs!$B219="","",(ROUND(Inputs!$BC219*AP222,0)))</f>
        <v/>
      </c>
      <c r="BV222" s="46" t="str">
        <f>IF(Inputs!$B219="","",(ROUND(Inputs!$BC219*AQ222,0)))</f>
        <v/>
      </c>
      <c r="BW222" s="46" t="str">
        <f>IF(Inputs!$B219="","",(ROUND(Inputs!$BC219*AR222,0)))</f>
        <v/>
      </c>
      <c r="BX222" s="46" t="str">
        <f>IF(Inputs!$B219="","",(ROUND(Inputs!$BC219*AS222,0)))</f>
        <v/>
      </c>
      <c r="BY222" s="46" t="str">
        <f>IF(Inputs!$B219="","",(ROUND(Inputs!$BC219*AT222,0)))</f>
        <v/>
      </c>
      <c r="BZ222" s="46" t="str">
        <f>IF(Inputs!$B219="","",(ROUND(Inputs!$BC219*AU222,0)))</f>
        <v/>
      </c>
      <c r="CA222" s="46" t="str">
        <f>IF(Inputs!$B219="","",(ROUND(Inputs!$BC219*AV222,0)))</f>
        <v/>
      </c>
      <c r="CB222" s="46" t="str">
        <f>IF(Inputs!$B219="","",(ROUND(Inputs!$BC219*AW222,0)))</f>
        <v/>
      </c>
      <c r="CC222" s="46" t="str">
        <f>IF(Inputs!$B219="","",(ROUND(Inputs!$BC219*AX222,0)))</f>
        <v/>
      </c>
      <c r="CD222" s="46" t="str">
        <f>IF(Inputs!$B219="","",(ROUND(Inputs!$BC219*AY222,0)))</f>
        <v/>
      </c>
      <c r="CE222" s="46" t="str">
        <f>IF(Inputs!$B219="","",(ROUND(Inputs!$BC219*AZ222,0)))</f>
        <v/>
      </c>
      <c r="CF222" s="46" t="str">
        <f>IF(Inputs!$B219="","",(ROUND(Inputs!$BC219*BA222,0)))</f>
        <v/>
      </c>
      <c r="CG222" s="46" t="str">
        <f>IF(Inputs!$B219="","",(ROUND(Inputs!$BC219*BB222,0)))</f>
        <v/>
      </c>
      <c r="CH222" s="46" t="str">
        <f>IF(Inputs!$B219="","",(ROUND(Inputs!$BC219*BC222,0)))</f>
        <v/>
      </c>
      <c r="CI222" s="46" t="str">
        <f>IF(Inputs!$B219="","",(ROUND(Inputs!$BC219*BD222,0)))</f>
        <v/>
      </c>
      <c r="CJ222" s="46" t="str">
        <f>IF(Inputs!$B219="","",(ROUND(Inputs!$BC219*BE222,0)))</f>
        <v/>
      </c>
      <c r="CK222" s="46" t="str">
        <f>IF(Inputs!$B219="","",(ROUND(Inputs!$BC219*BF222,0)))</f>
        <v/>
      </c>
      <c r="CL222" s="46" t="str">
        <f>IF(Inputs!$B219="","",(ROUND(Inputs!$BC219*BG222,0)))</f>
        <v/>
      </c>
      <c r="CM222" s="46" t="str">
        <f>IF(Inputs!$B219="","",(ROUND(Inputs!$BC219*BH222,0)))</f>
        <v/>
      </c>
      <c r="CN222" s="46" t="str">
        <f>IF(Inputs!$B219="","",(ROUND(Inputs!$BC219*BI222,0)))</f>
        <v/>
      </c>
      <c r="CO222" s="46" t="str">
        <f>IF(Inputs!$B219="","",(ROUND(Inputs!$BC219*BJ222,0)))</f>
        <v/>
      </c>
      <c r="CP222" s="46" t="str">
        <f>IF(Inputs!$B219="","",(ROUND(Inputs!$BC219*BK222,0)))</f>
        <v/>
      </c>
      <c r="CQ222" s="46" t="str">
        <f>IF(Inputs!$B219="","",(ROUND(Inputs!$BC219*BL222,0)))</f>
        <v/>
      </c>
      <c r="CR222" s="46" t="str">
        <f>IF(Inputs!$B219="","",(ROUND(Inputs!$BC219*BM222,0)))</f>
        <v/>
      </c>
      <c r="CV222" s="46" t="str">
        <f>IF(A222="","",IF(AND(CV$4&lt;=Inputs!$CQ219,CV$4&gt;=Inputs!$CP219),Inputs!$AR219/(Inputs!$CQ219-Inputs!$CP219+1),0)+IF(CV$4=Inputs!$CL219,Inputs!$BD219,0))</f>
        <v/>
      </c>
      <c r="CW222" s="46" t="str">
        <f>IF(B222="","",IF(AND(CW$4&lt;=Inputs!$CQ219,CW$4&gt;=Inputs!$CP219),Inputs!$AR219/(Inputs!$CQ219-Inputs!$CP219+1),0)+IF(CW$4=Inputs!$CL219,Inputs!$BD219,0))</f>
        <v/>
      </c>
      <c r="CX222" s="46" t="str">
        <f>IF(C222="","",IF(AND(CX$4&lt;=Inputs!$CQ219,CX$4&gt;=Inputs!$CP219),Inputs!$AR219/(Inputs!$CQ219-Inputs!$CP219+1),0)+IF(CX$4=Inputs!$CL219,Inputs!$BD219,0))</f>
        <v/>
      </c>
      <c r="CY222" s="46" t="str">
        <f>IF(D222="","",IF(AND(CY$4&lt;=Inputs!$CQ219,CY$4&gt;=Inputs!$CP219),Inputs!$AR219/(Inputs!$CQ219-Inputs!$CP219+1),0)+IF(CY$4=Inputs!$CL219,Inputs!$BD219,0))</f>
        <v/>
      </c>
      <c r="CZ222" s="46" t="str">
        <f>IF(E222="","",IF(AND(CZ$4&lt;=Inputs!$CQ219,CZ$4&gt;=Inputs!$CP219),Inputs!$AR219/(Inputs!$CQ219-Inputs!$CP219+1),0)+IF(CZ$4=Inputs!$CL219,Inputs!$BD219,0))</f>
        <v/>
      </c>
      <c r="DA222" s="46" t="str">
        <f>IF(F222="","",IF(AND(DA$4&lt;=Inputs!$CQ219,DA$4&gt;=Inputs!$CP219),Inputs!$AR219/(Inputs!$CQ219-Inputs!$CP219+1),0)+IF(DA$4=Inputs!$CL219,Inputs!$BD219,0))</f>
        <v/>
      </c>
      <c r="DB222" s="46" t="str">
        <f>IF(G222="","",IF(AND(DB$4&lt;=Inputs!$CQ219,DB$4&gt;=Inputs!$CP219),Inputs!$AR219/(Inputs!$CQ219-Inputs!$CP219+1),0)+IF(DB$4=Inputs!$CL219,Inputs!$BD219,0))</f>
        <v/>
      </c>
      <c r="DC222" s="46" t="str">
        <f>IF(H222="","",IF(AND(DC$4&lt;=Inputs!$CQ219,DC$4&gt;=Inputs!$CP219),Inputs!$AR219/(Inputs!$CQ219-Inputs!$CP219+1),0)+IF(DC$4=Inputs!$CL219,Inputs!$BD219,0))</f>
        <v/>
      </c>
      <c r="DD222" s="46" t="str">
        <f>IF(I222="","",IF(AND(DD$4&lt;=Inputs!$CQ219,DD$4&gt;=Inputs!$CP219),Inputs!$AR219/(Inputs!$CQ219-Inputs!$CP219+1),0)+IF(DD$4=Inputs!$CL219,Inputs!$BD219,0))</f>
        <v/>
      </c>
      <c r="DE222" s="46" t="str">
        <f>IF(J222="","",IF(AND(DE$4&lt;=Inputs!$CQ219,DE$4&gt;=Inputs!$CP219),Inputs!$AR219/(Inputs!$CQ219-Inputs!$CP219+1),0)+IF(DE$4=Inputs!$CL219,Inputs!$BD219,0))</f>
        <v/>
      </c>
      <c r="DF222" s="46" t="str">
        <f>IF(K222="","",IF(AND(DF$4&lt;=Inputs!$CQ219,DF$4&gt;=Inputs!$CP219),Inputs!$AR219/(Inputs!$CQ219-Inputs!$CP219+1),0)+IF(DF$4=Inputs!$CL219,Inputs!$BD219,0))</f>
        <v/>
      </c>
      <c r="DG222" s="46" t="str">
        <f>IF(L222="","",IF(AND(DG$4&lt;=Inputs!$CQ219,DG$4&gt;=Inputs!$CP219),Inputs!$AR219/(Inputs!$CQ219-Inputs!$CP219+1),0)+IF(DG$4=Inputs!$CL219,Inputs!$BD219,0))</f>
        <v/>
      </c>
      <c r="DH222" s="46" t="str">
        <f>IF(M222="","",IF(AND(DH$4&lt;=Inputs!$CQ219,DH$4&gt;=Inputs!$CP219),Inputs!$AR219/(Inputs!$CQ219-Inputs!$CP219+1),0)+IF(DH$4=Inputs!$CL219,Inputs!$BD219,0))</f>
        <v/>
      </c>
      <c r="DI222" s="46" t="str">
        <f>IF(N222="","",IF(AND(DI$4&lt;=Inputs!$CQ219,DI$4&gt;=Inputs!$CP219),Inputs!$AR219/(Inputs!$CQ219-Inputs!$CP219+1),0)+IF(DI$4=Inputs!$CL219,Inputs!$BD219,0))</f>
        <v/>
      </c>
      <c r="DJ222" s="46" t="str">
        <f>IF(O222="","",IF(AND(DJ$4&lt;=Inputs!$CQ219,DJ$4&gt;=Inputs!$CP219),Inputs!$AR219/(Inputs!$CQ219-Inputs!$CP219+1),0)+IF(DJ$4=Inputs!$CL219,Inputs!$BD219,0))</f>
        <v/>
      </c>
      <c r="DK222" s="46" t="str">
        <f>IF(P222="","",IF(AND(DK$4&lt;=Inputs!$CQ219,DK$4&gt;=Inputs!$CP219),Inputs!$AR219/(Inputs!$CQ219-Inputs!$CP219+1),0)+IF(DK$4=Inputs!$CL219,Inputs!$BD219,0))</f>
        <v/>
      </c>
      <c r="DL222" s="46" t="str">
        <f>IF(Q222="","",IF(AND(DL$4&lt;=Inputs!$CQ219,DL$4&gt;=Inputs!$CP219),Inputs!$AR219/(Inputs!$CQ219-Inputs!$CP219+1),0)+IF(DL$4=Inputs!$CL219,Inputs!$BD219,0))</f>
        <v/>
      </c>
      <c r="DM222" s="46" t="str">
        <f>IF(R222="","",IF(AND(DM$4&lt;=Inputs!$CQ219,DM$4&gt;=Inputs!$CP219),Inputs!$AR219/(Inputs!$CQ219-Inputs!$CP219+1),0)+IF(DM$4=Inputs!$CL219,Inputs!$BD219,0))</f>
        <v/>
      </c>
      <c r="DN222" s="46" t="str">
        <f>IF(S222="","",IF(AND(DN$4&lt;=Inputs!$CQ219,DN$4&gt;=Inputs!$CP219),Inputs!$AR219/(Inputs!$CQ219-Inputs!$CP219+1),0)+IF(DN$4=Inputs!$CL219,Inputs!$BD219,0))</f>
        <v/>
      </c>
      <c r="DO222" s="46" t="str">
        <f>IF(T222="","",IF(AND(DO$4&lt;=Inputs!$CQ219,DO$4&gt;=Inputs!$CP219),Inputs!$AR219/(Inputs!$CQ219-Inputs!$CP219+1),0)+IF(DO$4=Inputs!$CL219,Inputs!$BD219,0))</f>
        <v/>
      </c>
      <c r="DP222" s="46" t="str">
        <f>IF(U222="","",IF(AND(DP$4&lt;=Inputs!$CQ219,DP$4&gt;=Inputs!$CP219),Inputs!$AR219/(Inputs!$CQ219-Inputs!$CP219+1),0)+IF(DP$4=Inputs!$CL219,Inputs!$BD219,0))</f>
        <v/>
      </c>
      <c r="DQ222" s="46" t="str">
        <f>IF(V222="","",IF(AND(DQ$4&lt;=Inputs!$CQ219,DQ$4&gt;=Inputs!$CP219),Inputs!$AR219/(Inputs!$CQ219-Inputs!$CP219+1),0)+IF(DQ$4=Inputs!$CL219,Inputs!$BD219,0))</f>
        <v/>
      </c>
      <c r="DR222" s="46" t="str">
        <f>IF(W222="","",IF(AND(DR$4&lt;=Inputs!$CQ219,DR$4&gt;=Inputs!$CP219),Inputs!$AR219/(Inputs!$CQ219-Inputs!$CP219+1),0)+IF(DR$4=Inputs!$CL219,Inputs!$BD219,0))</f>
        <v/>
      </c>
      <c r="DS222" s="46" t="str">
        <f>IF(X222="","",IF(AND(DS$4&lt;=Inputs!$CQ219,DS$4&gt;=Inputs!$CP219),Inputs!$AR219/(Inputs!$CQ219-Inputs!$CP219+1),0)+IF(DS$4=Inputs!$CL219,Inputs!$BD219,0))</f>
        <v/>
      </c>
      <c r="DT222" s="46" t="str">
        <f>IF(Y222="","",IF(AND(DT$4&lt;=Inputs!$CQ219,DT$4&gt;=Inputs!$CP219),Inputs!$AR219/(Inputs!$CQ219-Inputs!$CP219+1),0)+IF(DT$4=Inputs!$CL219,Inputs!$BD219,0))</f>
        <v/>
      </c>
      <c r="DU222" s="46" t="str">
        <f>IF(Z222="","",IF(AND(DU$4&lt;=Inputs!$CQ219,DU$4&gt;=Inputs!$CP219),Inputs!$AR219/(Inputs!$CQ219-Inputs!$CP219+1),0)+IF(DU$4=Inputs!$CL219,Inputs!$BD219,0))</f>
        <v/>
      </c>
      <c r="DV222" s="46" t="str">
        <f>IF(AA222="","",IF(AND(DV$4&lt;=Inputs!$CQ219,DV$4&gt;=Inputs!$CP219),Inputs!$AR219/(Inputs!$CQ219-Inputs!$CP219+1),0)+IF(DV$4=Inputs!$CL219,Inputs!$BD219,0))</f>
        <v/>
      </c>
      <c r="DW222" s="46" t="str">
        <f>IF(AB222="","",IF(AND(DW$4&lt;=Inputs!$CQ219,DW$4&gt;=Inputs!$CP219),Inputs!$AR219/(Inputs!$CQ219-Inputs!$CP219+1),0)+IF(DW$4=Inputs!$CL219,Inputs!$BD219,0))</f>
        <v/>
      </c>
      <c r="DX222" s="46" t="str">
        <f>IF(AC222="","",IF(AND(DX$4&lt;=Inputs!$CQ219,DX$4&gt;=Inputs!$CP219),Inputs!$AR219/(Inputs!$CQ219-Inputs!$CP219+1),0)+IF(DX$4=Inputs!$CL219,Inputs!$BD219,0))</f>
        <v/>
      </c>
      <c r="DY222" s="46" t="str">
        <f>IF(AD222="","",IF(AND(DY$4&lt;=Inputs!$CQ219,DY$4&gt;=Inputs!$CP219),Inputs!$AR219/(Inputs!$CQ219-Inputs!$CP219+1),0)+IF(DY$4=Inputs!$CL219,Inputs!$BD219,0))</f>
        <v/>
      </c>
      <c r="DZ222" s="46" t="str">
        <f t="shared" si="10"/>
        <v/>
      </c>
    </row>
    <row r="223" spans="1:130">
      <c r="A223" s="7" t="str">
        <f>IF(Inputs!A220="","",Inputs!A220)</f>
        <v/>
      </c>
      <c r="B223" t="str">
        <f>IF(Inputs!B220="","",Inputs!B220)</f>
        <v/>
      </c>
      <c r="C223" s="46" t="str">
        <f>IF(Inputs!$B220="","",BO223-CV223)</f>
        <v/>
      </c>
      <c r="D223" s="46" t="str">
        <f>IF(Inputs!$B220="","",BP223-CW223)</f>
        <v/>
      </c>
      <c r="E223" s="46" t="str">
        <f>IF(Inputs!$B220="","",BQ223-CX223)</f>
        <v/>
      </c>
      <c r="F223" s="46" t="str">
        <f>IF(Inputs!$B220="","",BR223-CY223)</f>
        <v/>
      </c>
      <c r="G223" s="46" t="str">
        <f>IF(Inputs!$B220="","",BS223-CZ223)</f>
        <v/>
      </c>
      <c r="H223" s="46" t="str">
        <f>IF(Inputs!$B220="","",BT223-DA223)</f>
        <v/>
      </c>
      <c r="I223" s="46" t="str">
        <f>IF(Inputs!$B220="","",BU223-DB223)</f>
        <v/>
      </c>
      <c r="J223" s="46" t="str">
        <f>IF(Inputs!$B220="","",BV223-DC223)</f>
        <v/>
      </c>
      <c r="K223" s="46" t="str">
        <f>IF(Inputs!$B220="","",BW223-DD223)</f>
        <v/>
      </c>
      <c r="L223" s="46" t="str">
        <f>IF(Inputs!$B220="","",BX223-DE223)</f>
        <v/>
      </c>
      <c r="M223" s="46" t="str">
        <f>IF(Inputs!$B220="","",BY223-DF223)</f>
        <v/>
      </c>
      <c r="N223" s="46" t="str">
        <f>IF(Inputs!$B220="","",BZ223-DG223)</f>
        <v/>
      </c>
      <c r="O223" s="46" t="str">
        <f>IF(Inputs!$B220="","",CA223-DH223)</f>
        <v/>
      </c>
      <c r="P223" s="46" t="str">
        <f>IF(Inputs!$B220="","",CB223-DI223)</f>
        <v/>
      </c>
      <c r="Q223" s="46" t="str">
        <f>IF(Inputs!$B220="","",CC223-DJ223)</f>
        <v/>
      </c>
      <c r="R223" s="46" t="str">
        <f>IF(Inputs!$B220="","",CD223-DK223)</f>
        <v/>
      </c>
      <c r="S223" s="46" t="str">
        <f>IF(Inputs!$B220="","",CE223-DL223)</f>
        <v/>
      </c>
      <c r="T223" s="46" t="str">
        <f>IF(Inputs!$B220="","",CF223-DM223)</f>
        <v/>
      </c>
      <c r="U223" s="46" t="str">
        <f>IF(Inputs!$B220="","",CG223-DN223)</f>
        <v/>
      </c>
      <c r="V223" s="46" t="str">
        <f>IF(Inputs!$B220="","",CH223-DO223)</f>
        <v/>
      </c>
      <c r="W223" s="46" t="str">
        <f>IF(Inputs!$B220="","",CI223-DP223)</f>
        <v/>
      </c>
      <c r="X223" s="46" t="str">
        <f>IF(Inputs!$B220="","",CJ223-DQ223)</f>
        <v/>
      </c>
      <c r="Y223" s="46" t="str">
        <f>IF(Inputs!$B220="","",CK223-DR223)</f>
        <v/>
      </c>
      <c r="Z223" s="46" t="str">
        <f>IF(Inputs!$B220="","",CL223-DS223)</f>
        <v/>
      </c>
      <c r="AA223" s="46" t="str">
        <f>IF(Inputs!$B220="","",CM223-DT223)</f>
        <v/>
      </c>
      <c r="AB223" s="46" t="str">
        <f>IF(Inputs!$B220="","",CN223-DU223)</f>
        <v/>
      </c>
      <c r="AC223" s="46" t="str">
        <f>IF(Inputs!$B220="","",CO223-DV223)</f>
        <v/>
      </c>
      <c r="AD223" s="46" t="str">
        <f>IF(Inputs!$B220="","",CP223-DW223)</f>
        <v/>
      </c>
      <c r="AE223" s="46" t="str">
        <f>IF(Inputs!$B220="","",CQ223-DX223)</f>
        <v/>
      </c>
      <c r="AF223" s="46" t="str">
        <f>IF(Inputs!$B220="","",CR223-DY223)</f>
        <v/>
      </c>
      <c r="AG223" s="50" t="str">
        <f t="shared" si="11"/>
        <v/>
      </c>
      <c r="AH223" s="50"/>
      <c r="AJ223" s="27">
        <f>IF(AND(Inputs!$CO220=0,AJ$4&gt;=Inputs!$CM220),1,IF(AND(AJ$4&gt;=Inputs!$CM220,AJ$4&lt;Inputs!$CN220),1,IF(AND(AJ$4=Inputs!$CN220,AJ$4=Inputs!$CO220),1,IF(OR(AND(AJ$4=Inputs!$CN220+1,Inputs!$CN220=Inputs!$CO220),AND(AJ$4=Inputs!$CN220+2,Inputs!$CN220=Inputs!$CO220)),0,IF(AJ$4=Inputs!$CN220,0.8,IF(AJ$4=Inputs!$CN220+1,0.6,IF(AJ$4=Inputs!$CN220+2,0.4,IF(AJ$4=Inputs!$CO220,0.2,IF(AND(AJ$4&gt;=Inputs!$CL220,AJ$4&lt;Inputs!$CM220),(AJ$4-Inputs!$CL220+1)/(Inputs!$AI220+1),0)))))))))</f>
        <v>0</v>
      </c>
      <c r="AK223" s="27">
        <f>IF(AND(Inputs!$CO220=0,AK$4&gt;=Inputs!$CM220),1,IF(AND(AK$4&gt;=Inputs!$CM220,AK$4&lt;Inputs!$CN220),1,IF(AND(AK$4=Inputs!$CN220,AK$4=Inputs!$CO220),1,IF(OR(AND(AK$4=Inputs!$CN220+1,Inputs!$CN220=Inputs!$CO220),AND(AK$4=Inputs!$CN220+2,Inputs!$CN220=Inputs!$CO220)),0,IF(AK$4=Inputs!$CN220,0.8,IF(AK$4=Inputs!$CN220+1,0.6,IF(AK$4=Inputs!$CN220+2,0.4,IF(AK$4=Inputs!$CO220,0.2,IF(AND(AK$4&gt;=Inputs!$CL220,AK$4&lt;Inputs!$CM220),(AK$4-Inputs!$CL220+1)/(Inputs!$AI220+1),0)))))))))</f>
        <v>0</v>
      </c>
      <c r="AL223" s="27">
        <f>IF(AND(Inputs!$CO220=0,AL$4&gt;=Inputs!$CM220),1,IF(AND(AL$4&gt;=Inputs!$CM220,AL$4&lt;Inputs!$CN220),1,IF(AND(AL$4=Inputs!$CN220,AL$4=Inputs!$CO220),1,IF(OR(AND(AL$4=Inputs!$CN220+1,Inputs!$CN220=Inputs!$CO220),AND(AL$4=Inputs!$CN220+2,Inputs!$CN220=Inputs!$CO220)),0,IF(AL$4=Inputs!$CN220,0.8,IF(AL$4=Inputs!$CN220+1,0.6,IF(AL$4=Inputs!$CN220+2,0.4,IF(AL$4=Inputs!$CO220,0.2,IF(AND(AL$4&gt;=Inputs!$CL220,AL$4&lt;Inputs!$CM220),(AL$4-Inputs!$CL220+1)/(Inputs!$AI220+1),0)))))))))</f>
        <v>0</v>
      </c>
      <c r="AM223" s="27">
        <f>IF(AND(Inputs!$CO220=0,AM$4&gt;=Inputs!$CM220),1,IF(AND(AM$4&gt;=Inputs!$CM220,AM$4&lt;Inputs!$CN220),1,IF(AND(AM$4=Inputs!$CN220,AM$4=Inputs!$CO220),1,IF(OR(AND(AM$4=Inputs!$CN220+1,Inputs!$CN220=Inputs!$CO220),AND(AM$4=Inputs!$CN220+2,Inputs!$CN220=Inputs!$CO220)),0,IF(AM$4=Inputs!$CN220,0.8,IF(AM$4=Inputs!$CN220+1,0.6,IF(AM$4=Inputs!$CN220+2,0.4,IF(AM$4=Inputs!$CO220,0.2,IF(AND(AM$4&gt;=Inputs!$CL220,AM$4&lt;Inputs!$CM220),(AM$4-Inputs!$CL220+1)/(Inputs!$AI220+1),0)))))))))</f>
        <v>0</v>
      </c>
      <c r="AN223" s="27">
        <f>IF(AND(Inputs!$CO220=0,AN$4&gt;=Inputs!$CM220),1,IF(AND(AN$4&gt;=Inputs!$CM220,AN$4&lt;Inputs!$CN220),1,IF(AND(AN$4=Inputs!$CN220,AN$4=Inputs!$CO220),1,IF(OR(AND(AN$4=Inputs!$CN220+1,Inputs!$CN220=Inputs!$CO220),AND(AN$4=Inputs!$CN220+2,Inputs!$CN220=Inputs!$CO220)),0,IF(AN$4=Inputs!$CN220,0.8,IF(AN$4=Inputs!$CN220+1,0.6,IF(AN$4=Inputs!$CN220+2,0.4,IF(AN$4=Inputs!$CO220,0.2,IF(AND(AN$4&gt;=Inputs!$CL220,AN$4&lt;Inputs!$CM220),(AN$4-Inputs!$CL220+1)/(Inputs!$AI220+1),0)))))))))</f>
        <v>0</v>
      </c>
      <c r="AO223" s="27">
        <f>IF(AND(Inputs!$CO220=0,AO$4&gt;=Inputs!$CM220),1,IF(AND(AO$4&gt;=Inputs!$CM220,AO$4&lt;Inputs!$CN220),1,IF(AND(AO$4=Inputs!$CN220,AO$4=Inputs!$CO220),1,IF(OR(AND(AO$4=Inputs!$CN220+1,Inputs!$CN220=Inputs!$CO220),AND(AO$4=Inputs!$CN220+2,Inputs!$CN220=Inputs!$CO220)),0,IF(AO$4=Inputs!$CN220,0.8,IF(AO$4=Inputs!$CN220+1,0.6,IF(AO$4=Inputs!$CN220+2,0.4,IF(AO$4=Inputs!$CO220,0.2,IF(AND(AO$4&gt;=Inputs!$CL220,AO$4&lt;Inputs!$CM220),(AO$4-Inputs!$CL220+1)/(Inputs!$AI220+1),0)))))))))</f>
        <v>0</v>
      </c>
      <c r="AP223" s="27">
        <f>IF(AND(Inputs!$CO220=0,AP$4&gt;=Inputs!$CM220),1,IF(AND(AP$4&gt;=Inputs!$CM220,AP$4&lt;Inputs!$CN220),1,IF(AND(AP$4=Inputs!$CN220,AP$4=Inputs!$CO220),1,IF(OR(AND(AP$4=Inputs!$CN220+1,Inputs!$CN220=Inputs!$CO220),AND(AP$4=Inputs!$CN220+2,Inputs!$CN220=Inputs!$CO220)),0,IF(AP$4=Inputs!$CN220,0.8,IF(AP$4=Inputs!$CN220+1,0.6,IF(AP$4=Inputs!$CN220+2,0.4,IF(AP$4=Inputs!$CO220,0.2,IF(AND(AP$4&gt;=Inputs!$CL220,AP$4&lt;Inputs!$CM220),(AP$4-Inputs!$CL220+1)/(Inputs!$AI220+1),0)))))))))</f>
        <v>0</v>
      </c>
      <c r="AQ223" s="27">
        <f>IF(AND(Inputs!$CO220=0,AQ$4&gt;=Inputs!$CM220),1,IF(AND(AQ$4&gt;=Inputs!$CM220,AQ$4&lt;Inputs!$CN220),1,IF(AND(AQ$4=Inputs!$CN220,AQ$4=Inputs!$CO220),1,IF(OR(AND(AQ$4=Inputs!$CN220+1,Inputs!$CN220=Inputs!$CO220),AND(AQ$4=Inputs!$CN220+2,Inputs!$CN220=Inputs!$CO220)),0,IF(AQ$4=Inputs!$CN220,0.8,IF(AQ$4=Inputs!$CN220+1,0.6,IF(AQ$4=Inputs!$CN220+2,0.4,IF(AQ$4=Inputs!$CO220,0.2,IF(AND(AQ$4&gt;=Inputs!$CL220,AQ$4&lt;Inputs!$CM220),(AQ$4-Inputs!$CL220+1)/(Inputs!$AI220+1),0)))))))))</f>
        <v>0</v>
      </c>
      <c r="AR223" s="27">
        <f>IF(AND(Inputs!$CO220=0,AR$4&gt;=Inputs!$CM220),1,IF(AND(AR$4&gt;=Inputs!$CM220,AR$4&lt;Inputs!$CN220),1,IF(AND(AR$4=Inputs!$CN220,AR$4=Inputs!$CO220),1,IF(OR(AND(AR$4=Inputs!$CN220+1,Inputs!$CN220=Inputs!$CO220),AND(AR$4=Inputs!$CN220+2,Inputs!$CN220=Inputs!$CO220)),0,IF(AR$4=Inputs!$CN220,0.8,IF(AR$4=Inputs!$CN220+1,0.6,IF(AR$4=Inputs!$CN220+2,0.4,IF(AR$4=Inputs!$CO220,0.2,IF(AND(AR$4&gt;=Inputs!$CL220,AR$4&lt;Inputs!$CM220),(AR$4-Inputs!$CL220+1)/(Inputs!$AI220+1),0)))))))))</f>
        <v>0</v>
      </c>
      <c r="AS223" s="27">
        <f>IF(AND(Inputs!$CO220=0,AS$4&gt;=Inputs!$CM220),1,IF(AND(AS$4&gt;=Inputs!$CM220,AS$4&lt;Inputs!$CN220),1,IF(AND(AS$4=Inputs!$CN220,AS$4=Inputs!$CO220),1,IF(OR(AND(AS$4=Inputs!$CN220+1,Inputs!$CN220=Inputs!$CO220),AND(AS$4=Inputs!$CN220+2,Inputs!$CN220=Inputs!$CO220)),0,IF(AS$4=Inputs!$CN220,0.8,IF(AS$4=Inputs!$CN220+1,0.6,IF(AS$4=Inputs!$CN220+2,0.4,IF(AS$4=Inputs!$CO220,0.2,IF(AND(AS$4&gt;=Inputs!$CL220,AS$4&lt;Inputs!$CM220),(AS$4-Inputs!$CL220+1)/(Inputs!$AI220+1),0)))))))))</f>
        <v>0</v>
      </c>
      <c r="AT223" s="27">
        <f>IF(AND(Inputs!$CO220=0,AT$4&gt;=Inputs!$CM220),1,IF(AND(AT$4&gt;=Inputs!$CM220,AT$4&lt;Inputs!$CN220),1,IF(AND(AT$4=Inputs!$CN220,AT$4=Inputs!$CO220),1,IF(OR(AND(AT$4=Inputs!$CN220+1,Inputs!$CN220=Inputs!$CO220),AND(AT$4=Inputs!$CN220+2,Inputs!$CN220=Inputs!$CO220)),0,IF(AT$4=Inputs!$CN220,0.8,IF(AT$4=Inputs!$CN220+1,0.6,IF(AT$4=Inputs!$CN220+2,0.4,IF(AT$4=Inputs!$CO220,0.2,IF(AND(AT$4&gt;=Inputs!$CL220,AT$4&lt;Inputs!$CM220),(AT$4-Inputs!$CL220+1)/(Inputs!$AI220+1),0)))))))))</f>
        <v>0</v>
      </c>
      <c r="AU223" s="27">
        <f>IF(AND(Inputs!$CO220=0,AU$4&gt;=Inputs!$CM220),1,IF(AND(AU$4&gt;=Inputs!$CM220,AU$4&lt;Inputs!$CN220),1,IF(AND(AU$4=Inputs!$CN220,AU$4=Inputs!$CO220),1,IF(OR(AND(AU$4=Inputs!$CN220+1,Inputs!$CN220=Inputs!$CO220),AND(AU$4=Inputs!$CN220+2,Inputs!$CN220=Inputs!$CO220)),0,IF(AU$4=Inputs!$CN220,0.8,IF(AU$4=Inputs!$CN220+1,0.6,IF(AU$4=Inputs!$CN220+2,0.4,IF(AU$4=Inputs!$CO220,0.2,IF(AND(AU$4&gt;=Inputs!$CL220,AU$4&lt;Inputs!$CM220),(AU$4-Inputs!$CL220+1)/(Inputs!$AI220+1),0)))))))))</f>
        <v>0</v>
      </c>
      <c r="AV223" s="27">
        <f>IF(AND(Inputs!$CO220=0,AV$4&gt;=Inputs!$CM220),1,IF(AND(AV$4&gt;=Inputs!$CM220,AV$4&lt;Inputs!$CN220),1,IF(AND(AV$4=Inputs!$CN220,AV$4=Inputs!$CO220),1,IF(OR(AND(AV$4=Inputs!$CN220+1,Inputs!$CN220=Inputs!$CO220),AND(AV$4=Inputs!$CN220+2,Inputs!$CN220=Inputs!$CO220)),0,IF(AV$4=Inputs!$CN220,0.8,IF(AV$4=Inputs!$CN220+1,0.6,IF(AV$4=Inputs!$CN220+2,0.4,IF(AV$4=Inputs!$CO220,0.2,IF(AND(AV$4&gt;=Inputs!$CL220,AV$4&lt;Inputs!$CM220),(AV$4-Inputs!$CL220+1)/(Inputs!$AI220+1),0)))))))))</f>
        <v>0</v>
      </c>
      <c r="AW223" s="27">
        <f>IF(AND(Inputs!$CO220=0,AW$4&gt;=Inputs!$CM220),1,IF(AND(AW$4&gt;=Inputs!$CM220,AW$4&lt;Inputs!$CN220),1,IF(AND(AW$4=Inputs!$CN220,AW$4=Inputs!$CO220),1,IF(OR(AND(AW$4=Inputs!$CN220+1,Inputs!$CN220=Inputs!$CO220),AND(AW$4=Inputs!$CN220+2,Inputs!$CN220=Inputs!$CO220)),0,IF(AW$4=Inputs!$CN220,0.8,IF(AW$4=Inputs!$CN220+1,0.6,IF(AW$4=Inputs!$CN220+2,0.4,IF(AW$4=Inputs!$CO220,0.2,IF(AND(AW$4&gt;=Inputs!$CL220,AW$4&lt;Inputs!$CM220),(AW$4-Inputs!$CL220+1)/(Inputs!$AI220+1),0)))))))))</f>
        <v>0</v>
      </c>
      <c r="AX223" s="27">
        <f>IF(AND(Inputs!$CO220=0,AX$4&gt;=Inputs!$CM220),1,IF(AND(AX$4&gt;=Inputs!$CM220,AX$4&lt;Inputs!$CN220),1,IF(AND(AX$4=Inputs!$CN220,AX$4=Inputs!$CO220),1,IF(OR(AND(AX$4=Inputs!$CN220+1,Inputs!$CN220=Inputs!$CO220),AND(AX$4=Inputs!$CN220+2,Inputs!$CN220=Inputs!$CO220)),0,IF(AX$4=Inputs!$CN220,0.8,IF(AX$4=Inputs!$CN220+1,0.6,IF(AX$4=Inputs!$CN220+2,0.4,IF(AX$4=Inputs!$CO220,0.2,IF(AND(AX$4&gt;=Inputs!$CL220,AX$4&lt;Inputs!$CM220),(AX$4-Inputs!$CL220+1)/(Inputs!$AI220+1),0)))))))))</f>
        <v>0</v>
      </c>
      <c r="AY223" s="27">
        <f>IF(AND(Inputs!$CO220=0,AY$4&gt;=Inputs!$CM220),1,IF(AND(AY$4&gt;=Inputs!$CM220,AY$4&lt;Inputs!$CN220),1,IF(AND(AY$4=Inputs!$CN220,AY$4=Inputs!$CO220),1,IF(OR(AND(AY$4=Inputs!$CN220+1,Inputs!$CN220=Inputs!$CO220),AND(AY$4=Inputs!$CN220+2,Inputs!$CN220=Inputs!$CO220)),0,IF(AY$4=Inputs!$CN220,0.8,IF(AY$4=Inputs!$CN220+1,0.6,IF(AY$4=Inputs!$CN220+2,0.4,IF(AY$4=Inputs!$CO220,0.2,IF(AND(AY$4&gt;=Inputs!$CL220,AY$4&lt;Inputs!$CM220),(AY$4-Inputs!$CL220+1)/(Inputs!$AI220+1),0)))))))))</f>
        <v>0</v>
      </c>
      <c r="AZ223" s="27">
        <f>IF(AND(Inputs!$CO220=0,AZ$4&gt;=Inputs!$CM220),1,IF(AND(AZ$4&gt;=Inputs!$CM220,AZ$4&lt;Inputs!$CN220),1,IF(AND(AZ$4=Inputs!$CN220,AZ$4=Inputs!$CO220),1,IF(OR(AND(AZ$4=Inputs!$CN220+1,Inputs!$CN220=Inputs!$CO220),AND(AZ$4=Inputs!$CN220+2,Inputs!$CN220=Inputs!$CO220)),0,IF(AZ$4=Inputs!$CN220,0.8,IF(AZ$4=Inputs!$CN220+1,0.6,IF(AZ$4=Inputs!$CN220+2,0.4,IF(AZ$4=Inputs!$CO220,0.2,IF(AND(AZ$4&gt;=Inputs!$CL220,AZ$4&lt;Inputs!$CM220),(AZ$4-Inputs!$CL220+1)/(Inputs!$AI220+1),0)))))))))</f>
        <v>0</v>
      </c>
      <c r="BA223" s="27">
        <f>IF(AND(Inputs!$CO220=0,BA$4&gt;=Inputs!$CM220),1,IF(AND(BA$4&gt;=Inputs!$CM220,BA$4&lt;Inputs!$CN220),1,IF(AND(BA$4=Inputs!$CN220,BA$4=Inputs!$CO220),1,IF(OR(AND(BA$4=Inputs!$CN220+1,Inputs!$CN220=Inputs!$CO220),AND(BA$4=Inputs!$CN220+2,Inputs!$CN220=Inputs!$CO220)),0,IF(BA$4=Inputs!$CN220,0.8,IF(BA$4=Inputs!$CN220+1,0.6,IF(BA$4=Inputs!$CN220+2,0.4,IF(BA$4=Inputs!$CO220,0.2,IF(AND(BA$4&gt;=Inputs!$CL220,BA$4&lt;Inputs!$CM220),(BA$4-Inputs!$CL220+1)/(Inputs!$AI220+1),0)))))))))</f>
        <v>0</v>
      </c>
      <c r="BB223" s="27">
        <f>IF(AND(Inputs!$CO220=0,BB$4&gt;=Inputs!$CM220),1,IF(AND(BB$4&gt;=Inputs!$CM220,BB$4&lt;Inputs!$CN220),1,IF(AND(BB$4=Inputs!$CN220,BB$4=Inputs!$CO220),1,IF(OR(AND(BB$4=Inputs!$CN220+1,Inputs!$CN220=Inputs!$CO220),AND(BB$4=Inputs!$CN220+2,Inputs!$CN220=Inputs!$CO220)),0,IF(BB$4=Inputs!$CN220,0.8,IF(BB$4=Inputs!$CN220+1,0.6,IF(BB$4=Inputs!$CN220+2,0.4,IF(BB$4=Inputs!$CO220,0.2,IF(AND(BB$4&gt;=Inputs!$CL220,BB$4&lt;Inputs!$CM220),(BB$4-Inputs!$CL220+1)/(Inputs!$AI220+1),0)))))))))</f>
        <v>0</v>
      </c>
      <c r="BC223" s="27">
        <f>IF(AND(Inputs!$CO220=0,BC$4&gt;=Inputs!$CM220),1,IF(AND(BC$4&gt;=Inputs!$CM220,BC$4&lt;Inputs!$CN220),1,IF(AND(BC$4=Inputs!$CN220,BC$4=Inputs!$CO220),1,IF(OR(AND(BC$4=Inputs!$CN220+1,Inputs!$CN220=Inputs!$CO220),AND(BC$4=Inputs!$CN220+2,Inputs!$CN220=Inputs!$CO220)),0,IF(BC$4=Inputs!$CN220,0.8,IF(BC$4=Inputs!$CN220+1,0.6,IF(BC$4=Inputs!$CN220+2,0.4,IF(BC$4=Inputs!$CO220,0.2,IF(AND(BC$4&gt;=Inputs!$CL220,BC$4&lt;Inputs!$CM220),(BC$4-Inputs!$CL220+1)/(Inputs!$AI220+1),0)))))))))</f>
        <v>0</v>
      </c>
      <c r="BD223" s="27">
        <f>IF(AND(Inputs!$CO220=0,BD$4&gt;=Inputs!$CM220),1,IF(AND(BD$4&gt;=Inputs!$CM220,BD$4&lt;Inputs!$CN220),1,IF(AND(BD$4=Inputs!$CN220,BD$4=Inputs!$CO220),1,IF(OR(AND(BD$4=Inputs!$CN220+1,Inputs!$CN220=Inputs!$CO220),AND(BD$4=Inputs!$CN220+2,Inputs!$CN220=Inputs!$CO220)),0,IF(BD$4=Inputs!$CN220,0.8,IF(BD$4=Inputs!$CN220+1,0.6,IF(BD$4=Inputs!$CN220+2,0.4,IF(BD$4=Inputs!$CO220,0.2,IF(AND(BD$4&gt;=Inputs!$CL220,BD$4&lt;Inputs!$CM220),(BD$4-Inputs!$CL220+1)/(Inputs!$AI220+1),0)))))))))</f>
        <v>0</v>
      </c>
      <c r="BE223" s="27">
        <f>IF(AND(Inputs!$CO220=0,BE$4&gt;=Inputs!$CM220),1,IF(AND(BE$4&gt;=Inputs!$CM220,BE$4&lt;Inputs!$CN220),1,IF(AND(BE$4=Inputs!$CN220,BE$4=Inputs!$CO220),1,IF(OR(AND(BE$4=Inputs!$CN220+1,Inputs!$CN220=Inputs!$CO220),AND(BE$4=Inputs!$CN220+2,Inputs!$CN220=Inputs!$CO220)),0,IF(BE$4=Inputs!$CN220,0.8,IF(BE$4=Inputs!$CN220+1,0.6,IF(BE$4=Inputs!$CN220+2,0.4,IF(BE$4=Inputs!$CO220,0.2,IF(AND(BE$4&gt;=Inputs!$CL220,BE$4&lt;Inputs!$CM220),(BE$4-Inputs!$CL220+1)/(Inputs!$AI220+1),0)))))))))</f>
        <v>0</v>
      </c>
      <c r="BF223" s="27">
        <f>IF(AND(Inputs!$CO220=0,BF$4&gt;=Inputs!$CM220),1,IF(AND(BF$4&gt;=Inputs!$CM220,BF$4&lt;Inputs!$CN220),1,IF(AND(BF$4=Inputs!$CN220,BF$4=Inputs!$CO220),1,IF(OR(AND(BF$4=Inputs!$CN220+1,Inputs!$CN220=Inputs!$CO220),AND(BF$4=Inputs!$CN220+2,Inputs!$CN220=Inputs!$CO220)),0,IF(BF$4=Inputs!$CN220,0.8,IF(BF$4=Inputs!$CN220+1,0.6,IF(BF$4=Inputs!$CN220+2,0.4,IF(BF$4=Inputs!$CO220,0.2,IF(AND(BF$4&gt;=Inputs!$CL220,BF$4&lt;Inputs!$CM220),(BF$4-Inputs!$CL220+1)/(Inputs!$AI220+1),0)))))))))</f>
        <v>0</v>
      </c>
      <c r="BG223" s="27">
        <f>IF(AND(Inputs!$CO220=0,BG$4&gt;=Inputs!$CM220),1,IF(AND(BG$4&gt;=Inputs!$CM220,BG$4&lt;Inputs!$CN220),1,IF(AND(BG$4=Inputs!$CN220,BG$4=Inputs!$CO220),1,IF(OR(AND(BG$4=Inputs!$CN220+1,Inputs!$CN220=Inputs!$CO220),AND(BG$4=Inputs!$CN220+2,Inputs!$CN220=Inputs!$CO220)),0,IF(BG$4=Inputs!$CN220,0.8,IF(BG$4=Inputs!$CN220+1,0.6,IF(BG$4=Inputs!$CN220+2,0.4,IF(BG$4=Inputs!$CO220,0.2,IF(AND(BG$4&gt;=Inputs!$CL220,BG$4&lt;Inputs!$CM220),(BG$4-Inputs!$CL220+1)/(Inputs!$AI220+1),0)))))))))</f>
        <v>0</v>
      </c>
      <c r="BH223" s="27">
        <f>IF(AND(Inputs!$CO220=0,BH$4&gt;=Inputs!$CM220),1,IF(AND(BH$4&gt;=Inputs!$CM220,BH$4&lt;Inputs!$CN220),1,IF(AND(BH$4=Inputs!$CN220,BH$4=Inputs!$CO220),1,IF(OR(AND(BH$4=Inputs!$CN220+1,Inputs!$CN220=Inputs!$CO220),AND(BH$4=Inputs!$CN220+2,Inputs!$CN220=Inputs!$CO220)),0,IF(BH$4=Inputs!$CN220,0.8,IF(BH$4=Inputs!$CN220+1,0.6,IF(BH$4=Inputs!$CN220+2,0.4,IF(BH$4=Inputs!$CO220,0.2,IF(AND(BH$4&gt;=Inputs!$CL220,BH$4&lt;Inputs!$CM220),(BH$4-Inputs!$CL220+1)/(Inputs!$AI220+1),0)))))))))</f>
        <v>0</v>
      </c>
      <c r="BI223" s="27">
        <f>IF(AND(Inputs!$CO220=0,BI$4&gt;=Inputs!$CM220),1,IF(AND(BI$4&gt;=Inputs!$CM220,BI$4&lt;Inputs!$CN220),1,IF(AND(BI$4=Inputs!$CN220,BI$4=Inputs!$CO220),1,IF(OR(AND(BI$4=Inputs!$CN220+1,Inputs!$CN220=Inputs!$CO220),AND(BI$4=Inputs!$CN220+2,Inputs!$CN220=Inputs!$CO220)),0,IF(BI$4=Inputs!$CN220,0.8,IF(BI$4=Inputs!$CN220+1,0.6,IF(BI$4=Inputs!$CN220+2,0.4,IF(BI$4=Inputs!$CO220,0.2,IF(AND(BI$4&gt;=Inputs!$CL220,BI$4&lt;Inputs!$CM220),(BI$4-Inputs!$CL220+1)/(Inputs!$AI220+1),0)))))))))</f>
        <v>0</v>
      </c>
      <c r="BJ223" s="27">
        <f>IF(AND(Inputs!$CO220=0,BJ$4&gt;=Inputs!$CM220),1,IF(AND(BJ$4&gt;=Inputs!$CM220,BJ$4&lt;Inputs!$CN220),1,IF(AND(BJ$4=Inputs!$CN220,BJ$4=Inputs!$CO220),1,IF(OR(AND(BJ$4=Inputs!$CN220+1,Inputs!$CN220=Inputs!$CO220),AND(BJ$4=Inputs!$CN220+2,Inputs!$CN220=Inputs!$CO220)),0,IF(BJ$4=Inputs!$CN220,0.8,IF(BJ$4=Inputs!$CN220+1,0.6,IF(BJ$4=Inputs!$CN220+2,0.4,IF(BJ$4=Inputs!$CO220,0.2,IF(AND(BJ$4&gt;=Inputs!$CL220,BJ$4&lt;Inputs!$CM220),(BJ$4-Inputs!$CL220+1)/(Inputs!$AI220+1),0)))))))))</f>
        <v>0</v>
      </c>
      <c r="BK223" s="27">
        <f>IF(AND(Inputs!$CO220=0,BK$4&gt;=Inputs!$CM220),1,IF(AND(BK$4&gt;=Inputs!$CM220,BK$4&lt;Inputs!$CN220),1,IF(AND(BK$4=Inputs!$CN220,BK$4=Inputs!$CO220),1,IF(OR(AND(BK$4=Inputs!$CN220+1,Inputs!$CN220=Inputs!$CO220),AND(BK$4=Inputs!$CN220+2,Inputs!$CN220=Inputs!$CO220)),0,IF(BK$4=Inputs!$CN220,0.8,IF(BK$4=Inputs!$CN220+1,0.6,IF(BK$4=Inputs!$CN220+2,0.4,IF(BK$4=Inputs!$CO220,0.2,IF(AND(BK$4&gt;=Inputs!$CL220,BK$4&lt;Inputs!$CM220),(BK$4-Inputs!$CL220+1)/(Inputs!$AI220+1),0)))))))))</f>
        <v>0</v>
      </c>
      <c r="BL223" s="27">
        <f>IF(AND(Inputs!$CO220=0,BL$4&gt;=Inputs!$CM220),1,IF(AND(BL$4&gt;=Inputs!$CM220,BL$4&lt;Inputs!$CN220),1,IF(AND(BL$4=Inputs!$CN220,BL$4=Inputs!$CO220),1,IF(OR(AND(BL$4=Inputs!$CN220+1,Inputs!$CN220=Inputs!$CO220),AND(BL$4=Inputs!$CN220+2,Inputs!$CN220=Inputs!$CO220)),0,IF(BL$4=Inputs!$CN220,0.8,IF(BL$4=Inputs!$CN220+1,0.6,IF(BL$4=Inputs!$CN220+2,0.4,IF(BL$4=Inputs!$CO220,0.2,IF(AND(BL$4&gt;=Inputs!$CL220,BL$4&lt;Inputs!$CM220),(BL$4-Inputs!$CL220+1)/(Inputs!$AI220+1),0)))))))))</f>
        <v>0</v>
      </c>
      <c r="BM223" s="27">
        <f>IF(AND(Inputs!$CO220=0,BM$4&gt;=Inputs!$CM220),1,IF(AND(BM$4&gt;=Inputs!$CM220,BM$4&lt;Inputs!$CN220),1,IF(AND(BM$4=Inputs!$CN220,BM$4=Inputs!$CO220),1,IF(OR(AND(BM$4=Inputs!$CN220+1,Inputs!$CN220=Inputs!$CO220),AND(BM$4=Inputs!$CN220+2,Inputs!$CN220=Inputs!$CO220)),0,IF(BM$4=Inputs!$CN220,0.8,IF(BM$4=Inputs!$CN220+1,0.6,IF(BM$4=Inputs!$CN220+2,0.4,IF(BM$4=Inputs!$CO220,0.2,IF(AND(BM$4&gt;=Inputs!$CL220,BM$4&lt;Inputs!$CM220),(BM$4-Inputs!$CL220+1)/(Inputs!$AI220+1),0)))))))))</f>
        <v>0</v>
      </c>
      <c r="BO223" s="46" t="str">
        <f>IF(Inputs!$B220="","",(ROUND(Inputs!$BC220*AJ223,0)))</f>
        <v/>
      </c>
      <c r="BP223" s="46" t="str">
        <f>IF(Inputs!$B220="","",(ROUND(Inputs!$BC220*AK223,0)))</f>
        <v/>
      </c>
      <c r="BQ223" s="46" t="str">
        <f>IF(Inputs!$B220="","",(ROUND(Inputs!$BC220*AL223,0)))</f>
        <v/>
      </c>
      <c r="BR223" s="46" t="str">
        <f>IF(Inputs!$B220="","",(ROUND(Inputs!$BC220*AM223,0)))</f>
        <v/>
      </c>
      <c r="BS223" s="46" t="str">
        <f>IF(Inputs!$B220="","",(ROUND(Inputs!$BC220*AN223,0)))</f>
        <v/>
      </c>
      <c r="BT223" s="46" t="str">
        <f>IF(Inputs!$B220="","",(ROUND(Inputs!$BC220*AO223,0)))</f>
        <v/>
      </c>
      <c r="BU223" s="46" t="str">
        <f>IF(Inputs!$B220="","",(ROUND(Inputs!$BC220*AP223,0)))</f>
        <v/>
      </c>
      <c r="BV223" s="46" t="str">
        <f>IF(Inputs!$B220="","",(ROUND(Inputs!$BC220*AQ223,0)))</f>
        <v/>
      </c>
      <c r="BW223" s="46" t="str">
        <f>IF(Inputs!$B220="","",(ROUND(Inputs!$BC220*AR223,0)))</f>
        <v/>
      </c>
      <c r="BX223" s="46" t="str">
        <f>IF(Inputs!$B220="","",(ROUND(Inputs!$BC220*AS223,0)))</f>
        <v/>
      </c>
      <c r="BY223" s="46" t="str">
        <f>IF(Inputs!$B220="","",(ROUND(Inputs!$BC220*AT223,0)))</f>
        <v/>
      </c>
      <c r="BZ223" s="46" t="str">
        <f>IF(Inputs!$B220="","",(ROUND(Inputs!$BC220*AU223,0)))</f>
        <v/>
      </c>
      <c r="CA223" s="46" t="str">
        <f>IF(Inputs!$B220="","",(ROUND(Inputs!$BC220*AV223,0)))</f>
        <v/>
      </c>
      <c r="CB223" s="46" t="str">
        <f>IF(Inputs!$B220="","",(ROUND(Inputs!$BC220*AW223,0)))</f>
        <v/>
      </c>
      <c r="CC223" s="46" t="str">
        <f>IF(Inputs!$B220="","",(ROUND(Inputs!$BC220*AX223,0)))</f>
        <v/>
      </c>
      <c r="CD223" s="46" t="str">
        <f>IF(Inputs!$B220="","",(ROUND(Inputs!$BC220*AY223,0)))</f>
        <v/>
      </c>
      <c r="CE223" s="46" t="str">
        <f>IF(Inputs!$B220="","",(ROUND(Inputs!$BC220*AZ223,0)))</f>
        <v/>
      </c>
      <c r="CF223" s="46" t="str">
        <f>IF(Inputs!$B220="","",(ROUND(Inputs!$BC220*BA223,0)))</f>
        <v/>
      </c>
      <c r="CG223" s="46" t="str">
        <f>IF(Inputs!$B220="","",(ROUND(Inputs!$BC220*BB223,0)))</f>
        <v/>
      </c>
      <c r="CH223" s="46" t="str">
        <f>IF(Inputs!$B220="","",(ROUND(Inputs!$BC220*BC223,0)))</f>
        <v/>
      </c>
      <c r="CI223" s="46" t="str">
        <f>IF(Inputs!$B220="","",(ROUND(Inputs!$BC220*BD223,0)))</f>
        <v/>
      </c>
      <c r="CJ223" s="46" t="str">
        <f>IF(Inputs!$B220="","",(ROUND(Inputs!$BC220*BE223,0)))</f>
        <v/>
      </c>
      <c r="CK223" s="46" t="str">
        <f>IF(Inputs!$B220="","",(ROUND(Inputs!$BC220*BF223,0)))</f>
        <v/>
      </c>
      <c r="CL223" s="46" t="str">
        <f>IF(Inputs!$B220="","",(ROUND(Inputs!$BC220*BG223,0)))</f>
        <v/>
      </c>
      <c r="CM223" s="46" t="str">
        <f>IF(Inputs!$B220="","",(ROUND(Inputs!$BC220*BH223,0)))</f>
        <v/>
      </c>
      <c r="CN223" s="46" t="str">
        <f>IF(Inputs!$B220="","",(ROUND(Inputs!$BC220*BI223,0)))</f>
        <v/>
      </c>
      <c r="CO223" s="46" t="str">
        <f>IF(Inputs!$B220="","",(ROUND(Inputs!$BC220*BJ223,0)))</f>
        <v/>
      </c>
      <c r="CP223" s="46" t="str">
        <f>IF(Inputs!$B220="","",(ROUND(Inputs!$BC220*BK223,0)))</f>
        <v/>
      </c>
      <c r="CQ223" s="46" t="str">
        <f>IF(Inputs!$B220="","",(ROUND(Inputs!$BC220*BL223,0)))</f>
        <v/>
      </c>
      <c r="CR223" s="46" t="str">
        <f>IF(Inputs!$B220="","",(ROUND(Inputs!$BC220*BM223,0)))</f>
        <v/>
      </c>
      <c r="CV223" s="46" t="str">
        <f>IF(A223="","",IF(AND(CV$4&lt;=Inputs!$CQ220,CV$4&gt;=Inputs!$CP220),Inputs!$AR220/(Inputs!$CQ220-Inputs!$CP220+1),0)+IF(CV$4=Inputs!$CL220,Inputs!$BD220,0))</f>
        <v/>
      </c>
      <c r="CW223" s="46" t="str">
        <f>IF(B223="","",IF(AND(CW$4&lt;=Inputs!$CQ220,CW$4&gt;=Inputs!$CP220),Inputs!$AR220/(Inputs!$CQ220-Inputs!$CP220+1),0)+IF(CW$4=Inputs!$CL220,Inputs!$BD220,0))</f>
        <v/>
      </c>
      <c r="CX223" s="46" t="str">
        <f>IF(C223="","",IF(AND(CX$4&lt;=Inputs!$CQ220,CX$4&gt;=Inputs!$CP220),Inputs!$AR220/(Inputs!$CQ220-Inputs!$CP220+1),0)+IF(CX$4=Inputs!$CL220,Inputs!$BD220,0))</f>
        <v/>
      </c>
      <c r="CY223" s="46" t="str">
        <f>IF(D223="","",IF(AND(CY$4&lt;=Inputs!$CQ220,CY$4&gt;=Inputs!$CP220),Inputs!$AR220/(Inputs!$CQ220-Inputs!$CP220+1),0)+IF(CY$4=Inputs!$CL220,Inputs!$BD220,0))</f>
        <v/>
      </c>
      <c r="CZ223" s="46" t="str">
        <f>IF(E223="","",IF(AND(CZ$4&lt;=Inputs!$CQ220,CZ$4&gt;=Inputs!$CP220),Inputs!$AR220/(Inputs!$CQ220-Inputs!$CP220+1),0)+IF(CZ$4=Inputs!$CL220,Inputs!$BD220,0))</f>
        <v/>
      </c>
      <c r="DA223" s="46" t="str">
        <f>IF(F223="","",IF(AND(DA$4&lt;=Inputs!$CQ220,DA$4&gt;=Inputs!$CP220),Inputs!$AR220/(Inputs!$CQ220-Inputs!$CP220+1),0)+IF(DA$4=Inputs!$CL220,Inputs!$BD220,0))</f>
        <v/>
      </c>
      <c r="DB223" s="46" t="str">
        <f>IF(G223="","",IF(AND(DB$4&lt;=Inputs!$CQ220,DB$4&gt;=Inputs!$CP220),Inputs!$AR220/(Inputs!$CQ220-Inputs!$CP220+1),0)+IF(DB$4=Inputs!$CL220,Inputs!$BD220,0))</f>
        <v/>
      </c>
      <c r="DC223" s="46" t="str">
        <f>IF(H223="","",IF(AND(DC$4&lt;=Inputs!$CQ220,DC$4&gt;=Inputs!$CP220),Inputs!$AR220/(Inputs!$CQ220-Inputs!$CP220+1),0)+IF(DC$4=Inputs!$CL220,Inputs!$BD220,0))</f>
        <v/>
      </c>
      <c r="DD223" s="46" t="str">
        <f>IF(I223="","",IF(AND(DD$4&lt;=Inputs!$CQ220,DD$4&gt;=Inputs!$CP220),Inputs!$AR220/(Inputs!$CQ220-Inputs!$CP220+1),0)+IF(DD$4=Inputs!$CL220,Inputs!$BD220,0))</f>
        <v/>
      </c>
      <c r="DE223" s="46" t="str">
        <f>IF(J223="","",IF(AND(DE$4&lt;=Inputs!$CQ220,DE$4&gt;=Inputs!$CP220),Inputs!$AR220/(Inputs!$CQ220-Inputs!$CP220+1),0)+IF(DE$4=Inputs!$CL220,Inputs!$BD220,0))</f>
        <v/>
      </c>
      <c r="DF223" s="46" t="str">
        <f>IF(K223="","",IF(AND(DF$4&lt;=Inputs!$CQ220,DF$4&gt;=Inputs!$CP220),Inputs!$AR220/(Inputs!$CQ220-Inputs!$CP220+1),0)+IF(DF$4=Inputs!$CL220,Inputs!$BD220,0))</f>
        <v/>
      </c>
      <c r="DG223" s="46" t="str">
        <f>IF(L223="","",IF(AND(DG$4&lt;=Inputs!$CQ220,DG$4&gt;=Inputs!$CP220),Inputs!$AR220/(Inputs!$CQ220-Inputs!$CP220+1),0)+IF(DG$4=Inputs!$CL220,Inputs!$BD220,0))</f>
        <v/>
      </c>
      <c r="DH223" s="46" t="str">
        <f>IF(M223="","",IF(AND(DH$4&lt;=Inputs!$CQ220,DH$4&gt;=Inputs!$CP220),Inputs!$AR220/(Inputs!$CQ220-Inputs!$CP220+1),0)+IF(DH$4=Inputs!$CL220,Inputs!$BD220,0))</f>
        <v/>
      </c>
      <c r="DI223" s="46" t="str">
        <f>IF(N223="","",IF(AND(DI$4&lt;=Inputs!$CQ220,DI$4&gt;=Inputs!$CP220),Inputs!$AR220/(Inputs!$CQ220-Inputs!$CP220+1),0)+IF(DI$4=Inputs!$CL220,Inputs!$BD220,0))</f>
        <v/>
      </c>
      <c r="DJ223" s="46" t="str">
        <f>IF(O223="","",IF(AND(DJ$4&lt;=Inputs!$CQ220,DJ$4&gt;=Inputs!$CP220),Inputs!$AR220/(Inputs!$CQ220-Inputs!$CP220+1),0)+IF(DJ$4=Inputs!$CL220,Inputs!$BD220,0))</f>
        <v/>
      </c>
      <c r="DK223" s="46" t="str">
        <f>IF(P223="","",IF(AND(DK$4&lt;=Inputs!$CQ220,DK$4&gt;=Inputs!$CP220),Inputs!$AR220/(Inputs!$CQ220-Inputs!$CP220+1),0)+IF(DK$4=Inputs!$CL220,Inputs!$BD220,0))</f>
        <v/>
      </c>
      <c r="DL223" s="46" t="str">
        <f>IF(Q223="","",IF(AND(DL$4&lt;=Inputs!$CQ220,DL$4&gt;=Inputs!$CP220),Inputs!$AR220/(Inputs!$CQ220-Inputs!$CP220+1),0)+IF(DL$4=Inputs!$CL220,Inputs!$BD220,0))</f>
        <v/>
      </c>
      <c r="DM223" s="46" t="str">
        <f>IF(R223="","",IF(AND(DM$4&lt;=Inputs!$CQ220,DM$4&gt;=Inputs!$CP220),Inputs!$AR220/(Inputs!$CQ220-Inputs!$CP220+1),0)+IF(DM$4=Inputs!$CL220,Inputs!$BD220,0))</f>
        <v/>
      </c>
      <c r="DN223" s="46" t="str">
        <f>IF(S223="","",IF(AND(DN$4&lt;=Inputs!$CQ220,DN$4&gt;=Inputs!$CP220),Inputs!$AR220/(Inputs!$CQ220-Inputs!$CP220+1),0)+IF(DN$4=Inputs!$CL220,Inputs!$BD220,0))</f>
        <v/>
      </c>
      <c r="DO223" s="46" t="str">
        <f>IF(T223="","",IF(AND(DO$4&lt;=Inputs!$CQ220,DO$4&gt;=Inputs!$CP220),Inputs!$AR220/(Inputs!$CQ220-Inputs!$CP220+1),0)+IF(DO$4=Inputs!$CL220,Inputs!$BD220,0))</f>
        <v/>
      </c>
      <c r="DP223" s="46" t="str">
        <f>IF(U223="","",IF(AND(DP$4&lt;=Inputs!$CQ220,DP$4&gt;=Inputs!$CP220),Inputs!$AR220/(Inputs!$CQ220-Inputs!$CP220+1),0)+IF(DP$4=Inputs!$CL220,Inputs!$BD220,0))</f>
        <v/>
      </c>
      <c r="DQ223" s="46" t="str">
        <f>IF(V223="","",IF(AND(DQ$4&lt;=Inputs!$CQ220,DQ$4&gt;=Inputs!$CP220),Inputs!$AR220/(Inputs!$CQ220-Inputs!$CP220+1),0)+IF(DQ$4=Inputs!$CL220,Inputs!$BD220,0))</f>
        <v/>
      </c>
      <c r="DR223" s="46" t="str">
        <f>IF(W223="","",IF(AND(DR$4&lt;=Inputs!$CQ220,DR$4&gt;=Inputs!$CP220),Inputs!$AR220/(Inputs!$CQ220-Inputs!$CP220+1),0)+IF(DR$4=Inputs!$CL220,Inputs!$BD220,0))</f>
        <v/>
      </c>
      <c r="DS223" s="46" t="str">
        <f>IF(X223="","",IF(AND(DS$4&lt;=Inputs!$CQ220,DS$4&gt;=Inputs!$CP220),Inputs!$AR220/(Inputs!$CQ220-Inputs!$CP220+1),0)+IF(DS$4=Inputs!$CL220,Inputs!$BD220,0))</f>
        <v/>
      </c>
      <c r="DT223" s="46" t="str">
        <f>IF(Y223="","",IF(AND(DT$4&lt;=Inputs!$CQ220,DT$4&gt;=Inputs!$CP220),Inputs!$AR220/(Inputs!$CQ220-Inputs!$CP220+1),0)+IF(DT$4=Inputs!$CL220,Inputs!$BD220,0))</f>
        <v/>
      </c>
      <c r="DU223" s="46" t="str">
        <f>IF(Z223="","",IF(AND(DU$4&lt;=Inputs!$CQ220,DU$4&gt;=Inputs!$CP220),Inputs!$AR220/(Inputs!$CQ220-Inputs!$CP220+1),0)+IF(DU$4=Inputs!$CL220,Inputs!$BD220,0))</f>
        <v/>
      </c>
      <c r="DV223" s="46" t="str">
        <f>IF(AA223="","",IF(AND(DV$4&lt;=Inputs!$CQ220,DV$4&gt;=Inputs!$CP220),Inputs!$AR220/(Inputs!$CQ220-Inputs!$CP220+1),0)+IF(DV$4=Inputs!$CL220,Inputs!$BD220,0))</f>
        <v/>
      </c>
      <c r="DW223" s="46" t="str">
        <f>IF(AB223="","",IF(AND(DW$4&lt;=Inputs!$CQ220,DW$4&gt;=Inputs!$CP220),Inputs!$AR220/(Inputs!$CQ220-Inputs!$CP220+1),0)+IF(DW$4=Inputs!$CL220,Inputs!$BD220,0))</f>
        <v/>
      </c>
      <c r="DX223" s="46" t="str">
        <f>IF(AC223="","",IF(AND(DX$4&lt;=Inputs!$CQ220,DX$4&gt;=Inputs!$CP220),Inputs!$AR220/(Inputs!$CQ220-Inputs!$CP220+1),0)+IF(DX$4=Inputs!$CL220,Inputs!$BD220,0))</f>
        <v/>
      </c>
      <c r="DY223" s="46" t="str">
        <f>IF(AD223="","",IF(AND(DY$4&lt;=Inputs!$CQ220,DY$4&gt;=Inputs!$CP220),Inputs!$AR220/(Inputs!$CQ220-Inputs!$CP220+1),0)+IF(DY$4=Inputs!$CL220,Inputs!$BD220,0))</f>
        <v/>
      </c>
      <c r="DZ223" s="46" t="str">
        <f t="shared" si="10"/>
        <v/>
      </c>
    </row>
    <row r="224" spans="1:130">
      <c r="A224" s="7" t="str">
        <f>IF(Inputs!A221="","",Inputs!A221)</f>
        <v/>
      </c>
      <c r="B224" t="str">
        <f>IF(Inputs!B221="","",Inputs!B221)</f>
        <v/>
      </c>
      <c r="C224" s="46" t="str">
        <f>IF(Inputs!$B221="","",BO224-CV224)</f>
        <v/>
      </c>
      <c r="D224" s="46" t="str">
        <f>IF(Inputs!$B221="","",BP224-CW224)</f>
        <v/>
      </c>
      <c r="E224" s="46" t="str">
        <f>IF(Inputs!$B221="","",BQ224-CX224)</f>
        <v/>
      </c>
      <c r="F224" s="46" t="str">
        <f>IF(Inputs!$B221="","",BR224-CY224)</f>
        <v/>
      </c>
      <c r="G224" s="46" t="str">
        <f>IF(Inputs!$B221="","",BS224-CZ224)</f>
        <v/>
      </c>
      <c r="H224" s="46" t="str">
        <f>IF(Inputs!$B221="","",BT224-DA224)</f>
        <v/>
      </c>
      <c r="I224" s="46" t="str">
        <f>IF(Inputs!$B221="","",BU224-DB224)</f>
        <v/>
      </c>
      <c r="J224" s="46" t="str">
        <f>IF(Inputs!$B221="","",BV224-DC224)</f>
        <v/>
      </c>
      <c r="K224" s="46" t="str">
        <f>IF(Inputs!$B221="","",BW224-DD224)</f>
        <v/>
      </c>
      <c r="L224" s="46" t="str">
        <f>IF(Inputs!$B221="","",BX224-DE224)</f>
        <v/>
      </c>
      <c r="M224" s="46" t="str">
        <f>IF(Inputs!$B221="","",BY224-DF224)</f>
        <v/>
      </c>
      <c r="N224" s="46" t="str">
        <f>IF(Inputs!$B221="","",BZ224-DG224)</f>
        <v/>
      </c>
      <c r="O224" s="46" t="str">
        <f>IF(Inputs!$B221="","",CA224-DH224)</f>
        <v/>
      </c>
      <c r="P224" s="46" t="str">
        <f>IF(Inputs!$B221="","",CB224-DI224)</f>
        <v/>
      </c>
      <c r="Q224" s="46" t="str">
        <f>IF(Inputs!$B221="","",CC224-DJ224)</f>
        <v/>
      </c>
      <c r="R224" s="46" t="str">
        <f>IF(Inputs!$B221="","",CD224-DK224)</f>
        <v/>
      </c>
      <c r="S224" s="46" t="str">
        <f>IF(Inputs!$B221="","",CE224-DL224)</f>
        <v/>
      </c>
      <c r="T224" s="46" t="str">
        <f>IF(Inputs!$B221="","",CF224-DM224)</f>
        <v/>
      </c>
      <c r="U224" s="46" t="str">
        <f>IF(Inputs!$B221="","",CG224-DN224)</f>
        <v/>
      </c>
      <c r="V224" s="46" t="str">
        <f>IF(Inputs!$B221="","",CH224-DO224)</f>
        <v/>
      </c>
      <c r="W224" s="46" t="str">
        <f>IF(Inputs!$B221="","",CI224-DP224)</f>
        <v/>
      </c>
      <c r="X224" s="46" t="str">
        <f>IF(Inputs!$B221="","",CJ224-DQ224)</f>
        <v/>
      </c>
      <c r="Y224" s="46" t="str">
        <f>IF(Inputs!$B221="","",CK224-DR224)</f>
        <v/>
      </c>
      <c r="Z224" s="46" t="str">
        <f>IF(Inputs!$B221="","",CL224-DS224)</f>
        <v/>
      </c>
      <c r="AA224" s="46" t="str">
        <f>IF(Inputs!$B221="","",CM224-DT224)</f>
        <v/>
      </c>
      <c r="AB224" s="46" t="str">
        <f>IF(Inputs!$B221="","",CN224-DU224)</f>
        <v/>
      </c>
      <c r="AC224" s="46" t="str">
        <f>IF(Inputs!$B221="","",CO224-DV224)</f>
        <v/>
      </c>
      <c r="AD224" s="46" t="str">
        <f>IF(Inputs!$B221="","",CP224-DW224)</f>
        <v/>
      </c>
      <c r="AE224" s="46" t="str">
        <f>IF(Inputs!$B221="","",CQ224-DX224)</f>
        <v/>
      </c>
      <c r="AF224" s="46" t="str">
        <f>IF(Inputs!$B221="","",CR224-DY224)</f>
        <v/>
      </c>
      <c r="AG224" s="50" t="str">
        <f t="shared" si="11"/>
        <v/>
      </c>
      <c r="AH224" s="50"/>
      <c r="AJ224" s="27">
        <f>IF(AND(Inputs!$CO221=0,AJ$4&gt;=Inputs!$CM221),1,IF(AND(AJ$4&gt;=Inputs!$CM221,AJ$4&lt;Inputs!$CN221),1,IF(AND(AJ$4=Inputs!$CN221,AJ$4=Inputs!$CO221),1,IF(OR(AND(AJ$4=Inputs!$CN221+1,Inputs!$CN221=Inputs!$CO221),AND(AJ$4=Inputs!$CN221+2,Inputs!$CN221=Inputs!$CO221)),0,IF(AJ$4=Inputs!$CN221,0.8,IF(AJ$4=Inputs!$CN221+1,0.6,IF(AJ$4=Inputs!$CN221+2,0.4,IF(AJ$4=Inputs!$CO221,0.2,IF(AND(AJ$4&gt;=Inputs!$CL221,AJ$4&lt;Inputs!$CM221),(AJ$4-Inputs!$CL221+1)/(Inputs!$AI221+1),0)))))))))</f>
        <v>0</v>
      </c>
      <c r="AK224" s="27">
        <f>IF(AND(Inputs!$CO221=0,AK$4&gt;=Inputs!$CM221),1,IF(AND(AK$4&gt;=Inputs!$CM221,AK$4&lt;Inputs!$CN221),1,IF(AND(AK$4=Inputs!$CN221,AK$4=Inputs!$CO221),1,IF(OR(AND(AK$4=Inputs!$CN221+1,Inputs!$CN221=Inputs!$CO221),AND(AK$4=Inputs!$CN221+2,Inputs!$CN221=Inputs!$CO221)),0,IF(AK$4=Inputs!$CN221,0.8,IF(AK$4=Inputs!$CN221+1,0.6,IF(AK$4=Inputs!$CN221+2,0.4,IF(AK$4=Inputs!$CO221,0.2,IF(AND(AK$4&gt;=Inputs!$CL221,AK$4&lt;Inputs!$CM221),(AK$4-Inputs!$CL221+1)/(Inputs!$AI221+1),0)))))))))</f>
        <v>0</v>
      </c>
      <c r="AL224" s="27">
        <f>IF(AND(Inputs!$CO221=0,AL$4&gt;=Inputs!$CM221),1,IF(AND(AL$4&gt;=Inputs!$CM221,AL$4&lt;Inputs!$CN221),1,IF(AND(AL$4=Inputs!$CN221,AL$4=Inputs!$CO221),1,IF(OR(AND(AL$4=Inputs!$CN221+1,Inputs!$CN221=Inputs!$CO221),AND(AL$4=Inputs!$CN221+2,Inputs!$CN221=Inputs!$CO221)),0,IF(AL$4=Inputs!$CN221,0.8,IF(AL$4=Inputs!$CN221+1,0.6,IF(AL$4=Inputs!$CN221+2,0.4,IF(AL$4=Inputs!$CO221,0.2,IF(AND(AL$4&gt;=Inputs!$CL221,AL$4&lt;Inputs!$CM221),(AL$4-Inputs!$CL221+1)/(Inputs!$AI221+1),0)))))))))</f>
        <v>0</v>
      </c>
      <c r="AM224" s="27">
        <f>IF(AND(Inputs!$CO221=0,AM$4&gt;=Inputs!$CM221),1,IF(AND(AM$4&gt;=Inputs!$CM221,AM$4&lt;Inputs!$CN221),1,IF(AND(AM$4=Inputs!$CN221,AM$4=Inputs!$CO221),1,IF(OR(AND(AM$4=Inputs!$CN221+1,Inputs!$CN221=Inputs!$CO221),AND(AM$4=Inputs!$CN221+2,Inputs!$CN221=Inputs!$CO221)),0,IF(AM$4=Inputs!$CN221,0.8,IF(AM$4=Inputs!$CN221+1,0.6,IF(AM$4=Inputs!$CN221+2,0.4,IF(AM$4=Inputs!$CO221,0.2,IF(AND(AM$4&gt;=Inputs!$CL221,AM$4&lt;Inputs!$CM221),(AM$4-Inputs!$CL221+1)/(Inputs!$AI221+1),0)))))))))</f>
        <v>0</v>
      </c>
      <c r="AN224" s="27">
        <f>IF(AND(Inputs!$CO221=0,AN$4&gt;=Inputs!$CM221),1,IF(AND(AN$4&gt;=Inputs!$CM221,AN$4&lt;Inputs!$CN221),1,IF(AND(AN$4=Inputs!$CN221,AN$4=Inputs!$CO221),1,IF(OR(AND(AN$4=Inputs!$CN221+1,Inputs!$CN221=Inputs!$CO221),AND(AN$4=Inputs!$CN221+2,Inputs!$CN221=Inputs!$CO221)),0,IF(AN$4=Inputs!$CN221,0.8,IF(AN$4=Inputs!$CN221+1,0.6,IF(AN$4=Inputs!$CN221+2,0.4,IF(AN$4=Inputs!$CO221,0.2,IF(AND(AN$4&gt;=Inputs!$CL221,AN$4&lt;Inputs!$CM221),(AN$4-Inputs!$CL221+1)/(Inputs!$AI221+1),0)))))))))</f>
        <v>0</v>
      </c>
      <c r="AO224" s="27">
        <f>IF(AND(Inputs!$CO221=0,AO$4&gt;=Inputs!$CM221),1,IF(AND(AO$4&gt;=Inputs!$CM221,AO$4&lt;Inputs!$CN221),1,IF(AND(AO$4=Inputs!$CN221,AO$4=Inputs!$CO221),1,IF(OR(AND(AO$4=Inputs!$CN221+1,Inputs!$CN221=Inputs!$CO221),AND(AO$4=Inputs!$CN221+2,Inputs!$CN221=Inputs!$CO221)),0,IF(AO$4=Inputs!$CN221,0.8,IF(AO$4=Inputs!$CN221+1,0.6,IF(AO$4=Inputs!$CN221+2,0.4,IF(AO$4=Inputs!$CO221,0.2,IF(AND(AO$4&gt;=Inputs!$CL221,AO$4&lt;Inputs!$CM221),(AO$4-Inputs!$CL221+1)/(Inputs!$AI221+1),0)))))))))</f>
        <v>0</v>
      </c>
      <c r="AP224" s="27">
        <f>IF(AND(Inputs!$CO221=0,AP$4&gt;=Inputs!$CM221),1,IF(AND(AP$4&gt;=Inputs!$CM221,AP$4&lt;Inputs!$CN221),1,IF(AND(AP$4=Inputs!$CN221,AP$4=Inputs!$CO221),1,IF(OR(AND(AP$4=Inputs!$CN221+1,Inputs!$CN221=Inputs!$CO221),AND(AP$4=Inputs!$CN221+2,Inputs!$CN221=Inputs!$CO221)),0,IF(AP$4=Inputs!$CN221,0.8,IF(AP$4=Inputs!$CN221+1,0.6,IF(AP$4=Inputs!$CN221+2,0.4,IF(AP$4=Inputs!$CO221,0.2,IF(AND(AP$4&gt;=Inputs!$CL221,AP$4&lt;Inputs!$CM221),(AP$4-Inputs!$CL221+1)/(Inputs!$AI221+1),0)))))))))</f>
        <v>0</v>
      </c>
      <c r="AQ224" s="27">
        <f>IF(AND(Inputs!$CO221=0,AQ$4&gt;=Inputs!$CM221),1,IF(AND(AQ$4&gt;=Inputs!$CM221,AQ$4&lt;Inputs!$CN221),1,IF(AND(AQ$4=Inputs!$CN221,AQ$4=Inputs!$CO221),1,IF(OR(AND(AQ$4=Inputs!$CN221+1,Inputs!$CN221=Inputs!$CO221),AND(AQ$4=Inputs!$CN221+2,Inputs!$CN221=Inputs!$CO221)),0,IF(AQ$4=Inputs!$CN221,0.8,IF(AQ$4=Inputs!$CN221+1,0.6,IF(AQ$4=Inputs!$CN221+2,0.4,IF(AQ$4=Inputs!$CO221,0.2,IF(AND(AQ$4&gt;=Inputs!$CL221,AQ$4&lt;Inputs!$CM221),(AQ$4-Inputs!$CL221+1)/(Inputs!$AI221+1),0)))))))))</f>
        <v>0</v>
      </c>
      <c r="AR224" s="27">
        <f>IF(AND(Inputs!$CO221=0,AR$4&gt;=Inputs!$CM221),1,IF(AND(AR$4&gt;=Inputs!$CM221,AR$4&lt;Inputs!$CN221),1,IF(AND(AR$4=Inputs!$CN221,AR$4=Inputs!$CO221),1,IF(OR(AND(AR$4=Inputs!$CN221+1,Inputs!$CN221=Inputs!$CO221),AND(AR$4=Inputs!$CN221+2,Inputs!$CN221=Inputs!$CO221)),0,IF(AR$4=Inputs!$CN221,0.8,IF(AR$4=Inputs!$CN221+1,0.6,IF(AR$4=Inputs!$CN221+2,0.4,IF(AR$4=Inputs!$CO221,0.2,IF(AND(AR$4&gt;=Inputs!$CL221,AR$4&lt;Inputs!$CM221),(AR$4-Inputs!$CL221+1)/(Inputs!$AI221+1),0)))))))))</f>
        <v>0</v>
      </c>
      <c r="AS224" s="27">
        <f>IF(AND(Inputs!$CO221=0,AS$4&gt;=Inputs!$CM221),1,IF(AND(AS$4&gt;=Inputs!$CM221,AS$4&lt;Inputs!$CN221),1,IF(AND(AS$4=Inputs!$CN221,AS$4=Inputs!$CO221),1,IF(OR(AND(AS$4=Inputs!$CN221+1,Inputs!$CN221=Inputs!$CO221),AND(AS$4=Inputs!$CN221+2,Inputs!$CN221=Inputs!$CO221)),0,IF(AS$4=Inputs!$CN221,0.8,IF(AS$4=Inputs!$CN221+1,0.6,IF(AS$4=Inputs!$CN221+2,0.4,IF(AS$4=Inputs!$CO221,0.2,IF(AND(AS$4&gt;=Inputs!$CL221,AS$4&lt;Inputs!$CM221),(AS$4-Inputs!$CL221+1)/(Inputs!$AI221+1),0)))))))))</f>
        <v>0</v>
      </c>
      <c r="AT224" s="27">
        <f>IF(AND(Inputs!$CO221=0,AT$4&gt;=Inputs!$CM221),1,IF(AND(AT$4&gt;=Inputs!$CM221,AT$4&lt;Inputs!$CN221),1,IF(AND(AT$4=Inputs!$CN221,AT$4=Inputs!$CO221),1,IF(OR(AND(AT$4=Inputs!$CN221+1,Inputs!$CN221=Inputs!$CO221),AND(AT$4=Inputs!$CN221+2,Inputs!$CN221=Inputs!$CO221)),0,IF(AT$4=Inputs!$CN221,0.8,IF(AT$4=Inputs!$CN221+1,0.6,IF(AT$4=Inputs!$CN221+2,0.4,IF(AT$4=Inputs!$CO221,0.2,IF(AND(AT$4&gt;=Inputs!$CL221,AT$4&lt;Inputs!$CM221),(AT$4-Inputs!$CL221+1)/(Inputs!$AI221+1),0)))))))))</f>
        <v>0</v>
      </c>
      <c r="AU224" s="27">
        <f>IF(AND(Inputs!$CO221=0,AU$4&gt;=Inputs!$CM221),1,IF(AND(AU$4&gt;=Inputs!$CM221,AU$4&lt;Inputs!$CN221),1,IF(AND(AU$4=Inputs!$CN221,AU$4=Inputs!$CO221),1,IF(OR(AND(AU$4=Inputs!$CN221+1,Inputs!$CN221=Inputs!$CO221),AND(AU$4=Inputs!$CN221+2,Inputs!$CN221=Inputs!$CO221)),0,IF(AU$4=Inputs!$CN221,0.8,IF(AU$4=Inputs!$CN221+1,0.6,IF(AU$4=Inputs!$CN221+2,0.4,IF(AU$4=Inputs!$CO221,0.2,IF(AND(AU$4&gt;=Inputs!$CL221,AU$4&lt;Inputs!$CM221),(AU$4-Inputs!$CL221+1)/(Inputs!$AI221+1),0)))))))))</f>
        <v>0</v>
      </c>
      <c r="AV224" s="27">
        <f>IF(AND(Inputs!$CO221=0,AV$4&gt;=Inputs!$CM221),1,IF(AND(AV$4&gt;=Inputs!$CM221,AV$4&lt;Inputs!$CN221),1,IF(AND(AV$4=Inputs!$CN221,AV$4=Inputs!$CO221),1,IF(OR(AND(AV$4=Inputs!$CN221+1,Inputs!$CN221=Inputs!$CO221),AND(AV$4=Inputs!$CN221+2,Inputs!$CN221=Inputs!$CO221)),0,IF(AV$4=Inputs!$CN221,0.8,IF(AV$4=Inputs!$CN221+1,0.6,IF(AV$4=Inputs!$CN221+2,0.4,IF(AV$4=Inputs!$CO221,0.2,IF(AND(AV$4&gt;=Inputs!$CL221,AV$4&lt;Inputs!$CM221),(AV$4-Inputs!$CL221+1)/(Inputs!$AI221+1),0)))))))))</f>
        <v>0</v>
      </c>
      <c r="AW224" s="27">
        <f>IF(AND(Inputs!$CO221=0,AW$4&gt;=Inputs!$CM221),1,IF(AND(AW$4&gt;=Inputs!$CM221,AW$4&lt;Inputs!$CN221),1,IF(AND(AW$4=Inputs!$CN221,AW$4=Inputs!$CO221),1,IF(OR(AND(AW$4=Inputs!$CN221+1,Inputs!$CN221=Inputs!$CO221),AND(AW$4=Inputs!$CN221+2,Inputs!$CN221=Inputs!$CO221)),0,IF(AW$4=Inputs!$CN221,0.8,IF(AW$4=Inputs!$CN221+1,0.6,IF(AW$4=Inputs!$CN221+2,0.4,IF(AW$4=Inputs!$CO221,0.2,IF(AND(AW$4&gt;=Inputs!$CL221,AW$4&lt;Inputs!$CM221),(AW$4-Inputs!$CL221+1)/(Inputs!$AI221+1),0)))))))))</f>
        <v>0</v>
      </c>
      <c r="AX224" s="27">
        <f>IF(AND(Inputs!$CO221=0,AX$4&gt;=Inputs!$CM221),1,IF(AND(AX$4&gt;=Inputs!$CM221,AX$4&lt;Inputs!$CN221),1,IF(AND(AX$4=Inputs!$CN221,AX$4=Inputs!$CO221),1,IF(OR(AND(AX$4=Inputs!$CN221+1,Inputs!$CN221=Inputs!$CO221),AND(AX$4=Inputs!$CN221+2,Inputs!$CN221=Inputs!$CO221)),0,IF(AX$4=Inputs!$CN221,0.8,IF(AX$4=Inputs!$CN221+1,0.6,IF(AX$4=Inputs!$CN221+2,0.4,IF(AX$4=Inputs!$CO221,0.2,IF(AND(AX$4&gt;=Inputs!$CL221,AX$4&lt;Inputs!$CM221),(AX$4-Inputs!$CL221+1)/(Inputs!$AI221+1),0)))))))))</f>
        <v>0</v>
      </c>
      <c r="AY224" s="27">
        <f>IF(AND(Inputs!$CO221=0,AY$4&gt;=Inputs!$CM221),1,IF(AND(AY$4&gt;=Inputs!$CM221,AY$4&lt;Inputs!$CN221),1,IF(AND(AY$4=Inputs!$CN221,AY$4=Inputs!$CO221),1,IF(OR(AND(AY$4=Inputs!$CN221+1,Inputs!$CN221=Inputs!$CO221),AND(AY$4=Inputs!$CN221+2,Inputs!$CN221=Inputs!$CO221)),0,IF(AY$4=Inputs!$CN221,0.8,IF(AY$4=Inputs!$CN221+1,0.6,IF(AY$4=Inputs!$CN221+2,0.4,IF(AY$4=Inputs!$CO221,0.2,IF(AND(AY$4&gt;=Inputs!$CL221,AY$4&lt;Inputs!$CM221),(AY$4-Inputs!$CL221+1)/(Inputs!$AI221+1),0)))))))))</f>
        <v>0</v>
      </c>
      <c r="AZ224" s="27">
        <f>IF(AND(Inputs!$CO221=0,AZ$4&gt;=Inputs!$CM221),1,IF(AND(AZ$4&gt;=Inputs!$CM221,AZ$4&lt;Inputs!$CN221),1,IF(AND(AZ$4=Inputs!$CN221,AZ$4=Inputs!$CO221),1,IF(OR(AND(AZ$4=Inputs!$CN221+1,Inputs!$CN221=Inputs!$CO221),AND(AZ$4=Inputs!$CN221+2,Inputs!$CN221=Inputs!$CO221)),0,IF(AZ$4=Inputs!$CN221,0.8,IF(AZ$4=Inputs!$CN221+1,0.6,IF(AZ$4=Inputs!$CN221+2,0.4,IF(AZ$4=Inputs!$CO221,0.2,IF(AND(AZ$4&gt;=Inputs!$CL221,AZ$4&lt;Inputs!$CM221),(AZ$4-Inputs!$CL221+1)/(Inputs!$AI221+1),0)))))))))</f>
        <v>0</v>
      </c>
      <c r="BA224" s="27">
        <f>IF(AND(Inputs!$CO221=0,BA$4&gt;=Inputs!$CM221),1,IF(AND(BA$4&gt;=Inputs!$CM221,BA$4&lt;Inputs!$CN221),1,IF(AND(BA$4=Inputs!$CN221,BA$4=Inputs!$CO221),1,IF(OR(AND(BA$4=Inputs!$CN221+1,Inputs!$CN221=Inputs!$CO221),AND(BA$4=Inputs!$CN221+2,Inputs!$CN221=Inputs!$CO221)),0,IF(BA$4=Inputs!$CN221,0.8,IF(BA$4=Inputs!$CN221+1,0.6,IF(BA$4=Inputs!$CN221+2,0.4,IF(BA$4=Inputs!$CO221,0.2,IF(AND(BA$4&gt;=Inputs!$CL221,BA$4&lt;Inputs!$CM221),(BA$4-Inputs!$CL221+1)/(Inputs!$AI221+1),0)))))))))</f>
        <v>0</v>
      </c>
      <c r="BB224" s="27">
        <f>IF(AND(Inputs!$CO221=0,BB$4&gt;=Inputs!$CM221),1,IF(AND(BB$4&gt;=Inputs!$CM221,BB$4&lt;Inputs!$CN221),1,IF(AND(BB$4=Inputs!$CN221,BB$4=Inputs!$CO221),1,IF(OR(AND(BB$4=Inputs!$CN221+1,Inputs!$CN221=Inputs!$CO221),AND(BB$4=Inputs!$CN221+2,Inputs!$CN221=Inputs!$CO221)),0,IF(BB$4=Inputs!$CN221,0.8,IF(BB$4=Inputs!$CN221+1,0.6,IF(BB$4=Inputs!$CN221+2,0.4,IF(BB$4=Inputs!$CO221,0.2,IF(AND(BB$4&gt;=Inputs!$CL221,BB$4&lt;Inputs!$CM221),(BB$4-Inputs!$CL221+1)/(Inputs!$AI221+1),0)))))))))</f>
        <v>0</v>
      </c>
      <c r="BC224" s="27">
        <f>IF(AND(Inputs!$CO221=0,BC$4&gt;=Inputs!$CM221),1,IF(AND(BC$4&gt;=Inputs!$CM221,BC$4&lt;Inputs!$CN221),1,IF(AND(BC$4=Inputs!$CN221,BC$4=Inputs!$CO221),1,IF(OR(AND(BC$4=Inputs!$CN221+1,Inputs!$CN221=Inputs!$CO221),AND(BC$4=Inputs!$CN221+2,Inputs!$CN221=Inputs!$CO221)),0,IF(BC$4=Inputs!$CN221,0.8,IF(BC$4=Inputs!$CN221+1,0.6,IF(BC$4=Inputs!$CN221+2,0.4,IF(BC$4=Inputs!$CO221,0.2,IF(AND(BC$4&gt;=Inputs!$CL221,BC$4&lt;Inputs!$CM221),(BC$4-Inputs!$CL221+1)/(Inputs!$AI221+1),0)))))))))</f>
        <v>0</v>
      </c>
      <c r="BD224" s="27">
        <f>IF(AND(Inputs!$CO221=0,BD$4&gt;=Inputs!$CM221),1,IF(AND(BD$4&gt;=Inputs!$CM221,BD$4&lt;Inputs!$CN221),1,IF(AND(BD$4=Inputs!$CN221,BD$4=Inputs!$CO221),1,IF(OR(AND(BD$4=Inputs!$CN221+1,Inputs!$CN221=Inputs!$CO221),AND(BD$4=Inputs!$CN221+2,Inputs!$CN221=Inputs!$CO221)),0,IF(BD$4=Inputs!$CN221,0.8,IF(BD$4=Inputs!$CN221+1,0.6,IF(BD$4=Inputs!$CN221+2,0.4,IF(BD$4=Inputs!$CO221,0.2,IF(AND(BD$4&gt;=Inputs!$CL221,BD$4&lt;Inputs!$CM221),(BD$4-Inputs!$CL221+1)/(Inputs!$AI221+1),0)))))))))</f>
        <v>0</v>
      </c>
      <c r="BE224" s="27">
        <f>IF(AND(Inputs!$CO221=0,BE$4&gt;=Inputs!$CM221),1,IF(AND(BE$4&gt;=Inputs!$CM221,BE$4&lt;Inputs!$CN221),1,IF(AND(BE$4=Inputs!$CN221,BE$4=Inputs!$CO221),1,IF(OR(AND(BE$4=Inputs!$CN221+1,Inputs!$CN221=Inputs!$CO221),AND(BE$4=Inputs!$CN221+2,Inputs!$CN221=Inputs!$CO221)),0,IF(BE$4=Inputs!$CN221,0.8,IF(BE$4=Inputs!$CN221+1,0.6,IF(BE$4=Inputs!$CN221+2,0.4,IF(BE$4=Inputs!$CO221,0.2,IF(AND(BE$4&gt;=Inputs!$CL221,BE$4&lt;Inputs!$CM221),(BE$4-Inputs!$CL221+1)/(Inputs!$AI221+1),0)))))))))</f>
        <v>0</v>
      </c>
      <c r="BF224" s="27">
        <f>IF(AND(Inputs!$CO221=0,BF$4&gt;=Inputs!$CM221),1,IF(AND(BF$4&gt;=Inputs!$CM221,BF$4&lt;Inputs!$CN221),1,IF(AND(BF$4=Inputs!$CN221,BF$4=Inputs!$CO221),1,IF(OR(AND(BF$4=Inputs!$CN221+1,Inputs!$CN221=Inputs!$CO221),AND(BF$4=Inputs!$CN221+2,Inputs!$CN221=Inputs!$CO221)),0,IF(BF$4=Inputs!$CN221,0.8,IF(BF$4=Inputs!$CN221+1,0.6,IF(BF$4=Inputs!$CN221+2,0.4,IF(BF$4=Inputs!$CO221,0.2,IF(AND(BF$4&gt;=Inputs!$CL221,BF$4&lt;Inputs!$CM221),(BF$4-Inputs!$CL221+1)/(Inputs!$AI221+1),0)))))))))</f>
        <v>0</v>
      </c>
      <c r="BG224" s="27">
        <f>IF(AND(Inputs!$CO221=0,BG$4&gt;=Inputs!$CM221),1,IF(AND(BG$4&gt;=Inputs!$CM221,BG$4&lt;Inputs!$CN221),1,IF(AND(BG$4=Inputs!$CN221,BG$4=Inputs!$CO221),1,IF(OR(AND(BG$4=Inputs!$CN221+1,Inputs!$CN221=Inputs!$CO221),AND(BG$4=Inputs!$CN221+2,Inputs!$CN221=Inputs!$CO221)),0,IF(BG$4=Inputs!$CN221,0.8,IF(BG$4=Inputs!$CN221+1,0.6,IF(BG$4=Inputs!$CN221+2,0.4,IF(BG$4=Inputs!$CO221,0.2,IF(AND(BG$4&gt;=Inputs!$CL221,BG$4&lt;Inputs!$CM221),(BG$4-Inputs!$CL221+1)/(Inputs!$AI221+1),0)))))))))</f>
        <v>0</v>
      </c>
      <c r="BH224" s="27">
        <f>IF(AND(Inputs!$CO221=0,BH$4&gt;=Inputs!$CM221),1,IF(AND(BH$4&gt;=Inputs!$CM221,BH$4&lt;Inputs!$CN221),1,IF(AND(BH$4=Inputs!$CN221,BH$4=Inputs!$CO221),1,IF(OR(AND(BH$4=Inputs!$CN221+1,Inputs!$CN221=Inputs!$CO221),AND(BH$4=Inputs!$CN221+2,Inputs!$CN221=Inputs!$CO221)),0,IF(BH$4=Inputs!$CN221,0.8,IF(BH$4=Inputs!$CN221+1,0.6,IF(BH$4=Inputs!$CN221+2,0.4,IF(BH$4=Inputs!$CO221,0.2,IF(AND(BH$4&gt;=Inputs!$CL221,BH$4&lt;Inputs!$CM221),(BH$4-Inputs!$CL221+1)/(Inputs!$AI221+1),0)))))))))</f>
        <v>0</v>
      </c>
      <c r="BI224" s="27">
        <f>IF(AND(Inputs!$CO221=0,BI$4&gt;=Inputs!$CM221),1,IF(AND(BI$4&gt;=Inputs!$CM221,BI$4&lt;Inputs!$CN221),1,IF(AND(BI$4=Inputs!$CN221,BI$4=Inputs!$CO221),1,IF(OR(AND(BI$4=Inputs!$CN221+1,Inputs!$CN221=Inputs!$CO221),AND(BI$4=Inputs!$CN221+2,Inputs!$CN221=Inputs!$CO221)),0,IF(BI$4=Inputs!$CN221,0.8,IF(BI$4=Inputs!$CN221+1,0.6,IF(BI$4=Inputs!$CN221+2,0.4,IF(BI$4=Inputs!$CO221,0.2,IF(AND(BI$4&gt;=Inputs!$CL221,BI$4&lt;Inputs!$CM221),(BI$4-Inputs!$CL221+1)/(Inputs!$AI221+1),0)))))))))</f>
        <v>0</v>
      </c>
      <c r="BJ224" s="27">
        <f>IF(AND(Inputs!$CO221=0,BJ$4&gt;=Inputs!$CM221),1,IF(AND(BJ$4&gt;=Inputs!$CM221,BJ$4&lt;Inputs!$CN221),1,IF(AND(BJ$4=Inputs!$CN221,BJ$4=Inputs!$CO221),1,IF(OR(AND(BJ$4=Inputs!$CN221+1,Inputs!$CN221=Inputs!$CO221),AND(BJ$4=Inputs!$CN221+2,Inputs!$CN221=Inputs!$CO221)),0,IF(BJ$4=Inputs!$CN221,0.8,IF(BJ$4=Inputs!$CN221+1,0.6,IF(BJ$4=Inputs!$CN221+2,0.4,IF(BJ$4=Inputs!$CO221,0.2,IF(AND(BJ$4&gt;=Inputs!$CL221,BJ$4&lt;Inputs!$CM221),(BJ$4-Inputs!$CL221+1)/(Inputs!$AI221+1),0)))))))))</f>
        <v>0</v>
      </c>
      <c r="BK224" s="27">
        <f>IF(AND(Inputs!$CO221=0,BK$4&gt;=Inputs!$CM221),1,IF(AND(BK$4&gt;=Inputs!$CM221,BK$4&lt;Inputs!$CN221),1,IF(AND(BK$4=Inputs!$CN221,BK$4=Inputs!$CO221),1,IF(OR(AND(BK$4=Inputs!$CN221+1,Inputs!$CN221=Inputs!$CO221),AND(BK$4=Inputs!$CN221+2,Inputs!$CN221=Inputs!$CO221)),0,IF(BK$4=Inputs!$CN221,0.8,IF(BK$4=Inputs!$CN221+1,0.6,IF(BK$4=Inputs!$CN221+2,0.4,IF(BK$4=Inputs!$CO221,0.2,IF(AND(BK$4&gt;=Inputs!$CL221,BK$4&lt;Inputs!$CM221),(BK$4-Inputs!$CL221+1)/(Inputs!$AI221+1),0)))))))))</f>
        <v>0</v>
      </c>
      <c r="BL224" s="27">
        <f>IF(AND(Inputs!$CO221=0,BL$4&gt;=Inputs!$CM221),1,IF(AND(BL$4&gt;=Inputs!$CM221,BL$4&lt;Inputs!$CN221),1,IF(AND(BL$4=Inputs!$CN221,BL$4=Inputs!$CO221),1,IF(OR(AND(BL$4=Inputs!$CN221+1,Inputs!$CN221=Inputs!$CO221),AND(BL$4=Inputs!$CN221+2,Inputs!$CN221=Inputs!$CO221)),0,IF(BL$4=Inputs!$CN221,0.8,IF(BL$4=Inputs!$CN221+1,0.6,IF(BL$4=Inputs!$CN221+2,0.4,IF(BL$4=Inputs!$CO221,0.2,IF(AND(BL$4&gt;=Inputs!$CL221,BL$4&lt;Inputs!$CM221),(BL$4-Inputs!$CL221+1)/(Inputs!$AI221+1),0)))))))))</f>
        <v>0</v>
      </c>
      <c r="BM224" s="27">
        <f>IF(AND(Inputs!$CO221=0,BM$4&gt;=Inputs!$CM221),1,IF(AND(BM$4&gt;=Inputs!$CM221,BM$4&lt;Inputs!$CN221),1,IF(AND(BM$4=Inputs!$CN221,BM$4=Inputs!$CO221),1,IF(OR(AND(BM$4=Inputs!$CN221+1,Inputs!$CN221=Inputs!$CO221),AND(BM$4=Inputs!$CN221+2,Inputs!$CN221=Inputs!$CO221)),0,IF(BM$4=Inputs!$CN221,0.8,IF(BM$4=Inputs!$CN221+1,0.6,IF(BM$4=Inputs!$CN221+2,0.4,IF(BM$4=Inputs!$CO221,0.2,IF(AND(BM$4&gt;=Inputs!$CL221,BM$4&lt;Inputs!$CM221),(BM$4-Inputs!$CL221+1)/(Inputs!$AI221+1),0)))))))))</f>
        <v>0</v>
      </c>
      <c r="BO224" s="46" t="str">
        <f>IF(Inputs!$B221="","",(ROUND(Inputs!$BC221*AJ224,0)))</f>
        <v/>
      </c>
      <c r="BP224" s="46" t="str">
        <f>IF(Inputs!$B221="","",(ROUND(Inputs!$BC221*AK224,0)))</f>
        <v/>
      </c>
      <c r="BQ224" s="46" t="str">
        <f>IF(Inputs!$B221="","",(ROUND(Inputs!$BC221*AL224,0)))</f>
        <v/>
      </c>
      <c r="BR224" s="46" t="str">
        <f>IF(Inputs!$B221="","",(ROUND(Inputs!$BC221*AM224,0)))</f>
        <v/>
      </c>
      <c r="BS224" s="46" t="str">
        <f>IF(Inputs!$B221="","",(ROUND(Inputs!$BC221*AN224,0)))</f>
        <v/>
      </c>
      <c r="BT224" s="46" t="str">
        <f>IF(Inputs!$B221="","",(ROUND(Inputs!$BC221*AO224,0)))</f>
        <v/>
      </c>
      <c r="BU224" s="46" t="str">
        <f>IF(Inputs!$B221="","",(ROUND(Inputs!$BC221*AP224,0)))</f>
        <v/>
      </c>
      <c r="BV224" s="46" t="str">
        <f>IF(Inputs!$B221="","",(ROUND(Inputs!$BC221*AQ224,0)))</f>
        <v/>
      </c>
      <c r="BW224" s="46" t="str">
        <f>IF(Inputs!$B221="","",(ROUND(Inputs!$BC221*AR224,0)))</f>
        <v/>
      </c>
      <c r="BX224" s="46" t="str">
        <f>IF(Inputs!$B221="","",(ROUND(Inputs!$BC221*AS224,0)))</f>
        <v/>
      </c>
      <c r="BY224" s="46" t="str">
        <f>IF(Inputs!$B221="","",(ROUND(Inputs!$BC221*AT224,0)))</f>
        <v/>
      </c>
      <c r="BZ224" s="46" t="str">
        <f>IF(Inputs!$B221="","",(ROUND(Inputs!$BC221*AU224,0)))</f>
        <v/>
      </c>
      <c r="CA224" s="46" t="str">
        <f>IF(Inputs!$B221="","",(ROUND(Inputs!$BC221*AV224,0)))</f>
        <v/>
      </c>
      <c r="CB224" s="46" t="str">
        <f>IF(Inputs!$B221="","",(ROUND(Inputs!$BC221*AW224,0)))</f>
        <v/>
      </c>
      <c r="CC224" s="46" t="str">
        <f>IF(Inputs!$B221="","",(ROUND(Inputs!$BC221*AX224,0)))</f>
        <v/>
      </c>
      <c r="CD224" s="46" t="str">
        <f>IF(Inputs!$B221="","",(ROUND(Inputs!$BC221*AY224,0)))</f>
        <v/>
      </c>
      <c r="CE224" s="46" t="str">
        <f>IF(Inputs!$B221="","",(ROUND(Inputs!$BC221*AZ224,0)))</f>
        <v/>
      </c>
      <c r="CF224" s="46" t="str">
        <f>IF(Inputs!$B221="","",(ROUND(Inputs!$BC221*BA224,0)))</f>
        <v/>
      </c>
      <c r="CG224" s="46" t="str">
        <f>IF(Inputs!$B221="","",(ROUND(Inputs!$BC221*BB224,0)))</f>
        <v/>
      </c>
      <c r="CH224" s="46" t="str">
        <f>IF(Inputs!$B221="","",(ROUND(Inputs!$BC221*BC224,0)))</f>
        <v/>
      </c>
      <c r="CI224" s="46" t="str">
        <f>IF(Inputs!$B221="","",(ROUND(Inputs!$BC221*BD224,0)))</f>
        <v/>
      </c>
      <c r="CJ224" s="46" t="str">
        <f>IF(Inputs!$B221="","",(ROUND(Inputs!$BC221*BE224,0)))</f>
        <v/>
      </c>
      <c r="CK224" s="46" t="str">
        <f>IF(Inputs!$B221="","",(ROUND(Inputs!$BC221*BF224,0)))</f>
        <v/>
      </c>
      <c r="CL224" s="46" t="str">
        <f>IF(Inputs!$B221="","",(ROUND(Inputs!$BC221*BG224,0)))</f>
        <v/>
      </c>
      <c r="CM224" s="46" t="str">
        <f>IF(Inputs!$B221="","",(ROUND(Inputs!$BC221*BH224,0)))</f>
        <v/>
      </c>
      <c r="CN224" s="46" t="str">
        <f>IF(Inputs!$B221="","",(ROUND(Inputs!$BC221*BI224,0)))</f>
        <v/>
      </c>
      <c r="CO224" s="46" t="str">
        <f>IF(Inputs!$B221="","",(ROUND(Inputs!$BC221*BJ224,0)))</f>
        <v/>
      </c>
      <c r="CP224" s="46" t="str">
        <f>IF(Inputs!$B221="","",(ROUND(Inputs!$BC221*BK224,0)))</f>
        <v/>
      </c>
      <c r="CQ224" s="46" t="str">
        <f>IF(Inputs!$B221="","",(ROUND(Inputs!$BC221*BL224,0)))</f>
        <v/>
      </c>
      <c r="CR224" s="46" t="str">
        <f>IF(Inputs!$B221="","",(ROUND(Inputs!$BC221*BM224,0)))</f>
        <v/>
      </c>
      <c r="CV224" s="46" t="str">
        <f>IF(A224="","",IF(AND(CV$4&lt;=Inputs!$CQ221,CV$4&gt;=Inputs!$CP221),Inputs!$AR221/(Inputs!$CQ221-Inputs!$CP221+1),0)+IF(CV$4=Inputs!$CL221,Inputs!$BD221,0))</f>
        <v/>
      </c>
      <c r="CW224" s="46" t="str">
        <f>IF(B224="","",IF(AND(CW$4&lt;=Inputs!$CQ221,CW$4&gt;=Inputs!$CP221),Inputs!$AR221/(Inputs!$CQ221-Inputs!$CP221+1),0)+IF(CW$4=Inputs!$CL221,Inputs!$BD221,0))</f>
        <v/>
      </c>
      <c r="CX224" s="46" t="str">
        <f>IF(C224="","",IF(AND(CX$4&lt;=Inputs!$CQ221,CX$4&gt;=Inputs!$CP221),Inputs!$AR221/(Inputs!$CQ221-Inputs!$CP221+1),0)+IF(CX$4=Inputs!$CL221,Inputs!$BD221,0))</f>
        <v/>
      </c>
      <c r="CY224" s="46" t="str">
        <f>IF(D224="","",IF(AND(CY$4&lt;=Inputs!$CQ221,CY$4&gt;=Inputs!$CP221),Inputs!$AR221/(Inputs!$CQ221-Inputs!$CP221+1),0)+IF(CY$4=Inputs!$CL221,Inputs!$BD221,0))</f>
        <v/>
      </c>
      <c r="CZ224" s="46" t="str">
        <f>IF(E224="","",IF(AND(CZ$4&lt;=Inputs!$CQ221,CZ$4&gt;=Inputs!$CP221),Inputs!$AR221/(Inputs!$CQ221-Inputs!$CP221+1),0)+IF(CZ$4=Inputs!$CL221,Inputs!$BD221,0))</f>
        <v/>
      </c>
      <c r="DA224" s="46" t="str">
        <f>IF(F224="","",IF(AND(DA$4&lt;=Inputs!$CQ221,DA$4&gt;=Inputs!$CP221),Inputs!$AR221/(Inputs!$CQ221-Inputs!$CP221+1),0)+IF(DA$4=Inputs!$CL221,Inputs!$BD221,0))</f>
        <v/>
      </c>
      <c r="DB224" s="46" t="str">
        <f>IF(G224="","",IF(AND(DB$4&lt;=Inputs!$CQ221,DB$4&gt;=Inputs!$CP221),Inputs!$AR221/(Inputs!$CQ221-Inputs!$CP221+1),0)+IF(DB$4=Inputs!$CL221,Inputs!$BD221,0))</f>
        <v/>
      </c>
      <c r="DC224" s="46" t="str">
        <f>IF(H224="","",IF(AND(DC$4&lt;=Inputs!$CQ221,DC$4&gt;=Inputs!$CP221),Inputs!$AR221/(Inputs!$CQ221-Inputs!$CP221+1),0)+IF(DC$4=Inputs!$CL221,Inputs!$BD221,0))</f>
        <v/>
      </c>
      <c r="DD224" s="46" t="str">
        <f>IF(I224="","",IF(AND(DD$4&lt;=Inputs!$CQ221,DD$4&gt;=Inputs!$CP221),Inputs!$AR221/(Inputs!$CQ221-Inputs!$CP221+1),0)+IF(DD$4=Inputs!$CL221,Inputs!$BD221,0))</f>
        <v/>
      </c>
      <c r="DE224" s="46" t="str">
        <f>IF(J224="","",IF(AND(DE$4&lt;=Inputs!$CQ221,DE$4&gt;=Inputs!$CP221),Inputs!$AR221/(Inputs!$CQ221-Inputs!$CP221+1),0)+IF(DE$4=Inputs!$CL221,Inputs!$BD221,0))</f>
        <v/>
      </c>
      <c r="DF224" s="46" t="str">
        <f>IF(K224="","",IF(AND(DF$4&lt;=Inputs!$CQ221,DF$4&gt;=Inputs!$CP221),Inputs!$AR221/(Inputs!$CQ221-Inputs!$CP221+1),0)+IF(DF$4=Inputs!$CL221,Inputs!$BD221,0))</f>
        <v/>
      </c>
      <c r="DG224" s="46" t="str">
        <f>IF(L224="","",IF(AND(DG$4&lt;=Inputs!$CQ221,DG$4&gt;=Inputs!$CP221),Inputs!$AR221/(Inputs!$CQ221-Inputs!$CP221+1),0)+IF(DG$4=Inputs!$CL221,Inputs!$BD221,0))</f>
        <v/>
      </c>
      <c r="DH224" s="46" t="str">
        <f>IF(M224="","",IF(AND(DH$4&lt;=Inputs!$CQ221,DH$4&gt;=Inputs!$CP221),Inputs!$AR221/(Inputs!$CQ221-Inputs!$CP221+1),0)+IF(DH$4=Inputs!$CL221,Inputs!$BD221,0))</f>
        <v/>
      </c>
      <c r="DI224" s="46" t="str">
        <f>IF(N224="","",IF(AND(DI$4&lt;=Inputs!$CQ221,DI$4&gt;=Inputs!$CP221),Inputs!$AR221/(Inputs!$CQ221-Inputs!$CP221+1),0)+IF(DI$4=Inputs!$CL221,Inputs!$BD221,0))</f>
        <v/>
      </c>
      <c r="DJ224" s="46" t="str">
        <f>IF(O224="","",IF(AND(DJ$4&lt;=Inputs!$CQ221,DJ$4&gt;=Inputs!$CP221),Inputs!$AR221/(Inputs!$CQ221-Inputs!$CP221+1),0)+IF(DJ$4=Inputs!$CL221,Inputs!$BD221,0))</f>
        <v/>
      </c>
      <c r="DK224" s="46" t="str">
        <f>IF(P224="","",IF(AND(DK$4&lt;=Inputs!$CQ221,DK$4&gt;=Inputs!$CP221),Inputs!$AR221/(Inputs!$CQ221-Inputs!$CP221+1),0)+IF(DK$4=Inputs!$CL221,Inputs!$BD221,0))</f>
        <v/>
      </c>
      <c r="DL224" s="46" t="str">
        <f>IF(Q224="","",IF(AND(DL$4&lt;=Inputs!$CQ221,DL$4&gt;=Inputs!$CP221),Inputs!$AR221/(Inputs!$CQ221-Inputs!$CP221+1),0)+IF(DL$4=Inputs!$CL221,Inputs!$BD221,0))</f>
        <v/>
      </c>
      <c r="DM224" s="46" t="str">
        <f>IF(R224="","",IF(AND(DM$4&lt;=Inputs!$CQ221,DM$4&gt;=Inputs!$CP221),Inputs!$AR221/(Inputs!$CQ221-Inputs!$CP221+1),0)+IF(DM$4=Inputs!$CL221,Inputs!$BD221,0))</f>
        <v/>
      </c>
      <c r="DN224" s="46" t="str">
        <f>IF(S224="","",IF(AND(DN$4&lt;=Inputs!$CQ221,DN$4&gt;=Inputs!$CP221),Inputs!$AR221/(Inputs!$CQ221-Inputs!$CP221+1),0)+IF(DN$4=Inputs!$CL221,Inputs!$BD221,0))</f>
        <v/>
      </c>
      <c r="DO224" s="46" t="str">
        <f>IF(T224="","",IF(AND(DO$4&lt;=Inputs!$CQ221,DO$4&gt;=Inputs!$CP221),Inputs!$AR221/(Inputs!$CQ221-Inputs!$CP221+1),0)+IF(DO$4=Inputs!$CL221,Inputs!$BD221,0))</f>
        <v/>
      </c>
      <c r="DP224" s="46" t="str">
        <f>IF(U224="","",IF(AND(DP$4&lt;=Inputs!$CQ221,DP$4&gt;=Inputs!$CP221),Inputs!$AR221/(Inputs!$CQ221-Inputs!$CP221+1),0)+IF(DP$4=Inputs!$CL221,Inputs!$BD221,0))</f>
        <v/>
      </c>
      <c r="DQ224" s="46" t="str">
        <f>IF(V224="","",IF(AND(DQ$4&lt;=Inputs!$CQ221,DQ$4&gt;=Inputs!$CP221),Inputs!$AR221/(Inputs!$CQ221-Inputs!$CP221+1),0)+IF(DQ$4=Inputs!$CL221,Inputs!$BD221,0))</f>
        <v/>
      </c>
      <c r="DR224" s="46" t="str">
        <f>IF(W224="","",IF(AND(DR$4&lt;=Inputs!$CQ221,DR$4&gt;=Inputs!$CP221),Inputs!$AR221/(Inputs!$CQ221-Inputs!$CP221+1),0)+IF(DR$4=Inputs!$CL221,Inputs!$BD221,0))</f>
        <v/>
      </c>
      <c r="DS224" s="46" t="str">
        <f>IF(X224="","",IF(AND(DS$4&lt;=Inputs!$CQ221,DS$4&gt;=Inputs!$CP221),Inputs!$AR221/(Inputs!$CQ221-Inputs!$CP221+1),0)+IF(DS$4=Inputs!$CL221,Inputs!$BD221,0))</f>
        <v/>
      </c>
      <c r="DT224" s="46" t="str">
        <f>IF(Y224="","",IF(AND(DT$4&lt;=Inputs!$CQ221,DT$4&gt;=Inputs!$CP221),Inputs!$AR221/(Inputs!$CQ221-Inputs!$CP221+1),0)+IF(DT$4=Inputs!$CL221,Inputs!$BD221,0))</f>
        <v/>
      </c>
      <c r="DU224" s="46" t="str">
        <f>IF(Z224="","",IF(AND(DU$4&lt;=Inputs!$CQ221,DU$4&gt;=Inputs!$CP221),Inputs!$AR221/(Inputs!$CQ221-Inputs!$CP221+1),0)+IF(DU$4=Inputs!$CL221,Inputs!$BD221,0))</f>
        <v/>
      </c>
      <c r="DV224" s="46" t="str">
        <f>IF(AA224="","",IF(AND(DV$4&lt;=Inputs!$CQ221,DV$4&gt;=Inputs!$CP221),Inputs!$AR221/(Inputs!$CQ221-Inputs!$CP221+1),0)+IF(DV$4=Inputs!$CL221,Inputs!$BD221,0))</f>
        <v/>
      </c>
      <c r="DW224" s="46" t="str">
        <f>IF(AB224="","",IF(AND(DW$4&lt;=Inputs!$CQ221,DW$4&gt;=Inputs!$CP221),Inputs!$AR221/(Inputs!$CQ221-Inputs!$CP221+1),0)+IF(DW$4=Inputs!$CL221,Inputs!$BD221,0))</f>
        <v/>
      </c>
      <c r="DX224" s="46" t="str">
        <f>IF(AC224="","",IF(AND(DX$4&lt;=Inputs!$CQ221,DX$4&gt;=Inputs!$CP221),Inputs!$AR221/(Inputs!$CQ221-Inputs!$CP221+1),0)+IF(DX$4=Inputs!$CL221,Inputs!$BD221,0))</f>
        <v/>
      </c>
      <c r="DY224" s="46" t="str">
        <f>IF(AD224="","",IF(AND(DY$4&lt;=Inputs!$CQ221,DY$4&gt;=Inputs!$CP221),Inputs!$AR221/(Inputs!$CQ221-Inputs!$CP221+1),0)+IF(DY$4=Inputs!$CL221,Inputs!$BD221,0))</f>
        <v/>
      </c>
      <c r="DZ224" s="46" t="str">
        <f t="shared" si="10"/>
        <v/>
      </c>
    </row>
    <row r="225" spans="1:130">
      <c r="A225" s="7" t="str">
        <f>IF(Inputs!A222="","",Inputs!A222)</f>
        <v/>
      </c>
      <c r="B225" t="str">
        <f>IF(Inputs!B222="","",Inputs!B222)</f>
        <v/>
      </c>
      <c r="C225" s="46" t="str">
        <f>IF(Inputs!$B222="","",BO225-CV225)</f>
        <v/>
      </c>
      <c r="D225" s="46" t="str">
        <f>IF(Inputs!$B222="","",BP225-CW225)</f>
        <v/>
      </c>
      <c r="E225" s="46" t="str">
        <f>IF(Inputs!$B222="","",BQ225-CX225)</f>
        <v/>
      </c>
      <c r="F225" s="46" t="str">
        <f>IF(Inputs!$B222="","",BR225-CY225)</f>
        <v/>
      </c>
      <c r="G225" s="46" t="str">
        <f>IF(Inputs!$B222="","",BS225-CZ225)</f>
        <v/>
      </c>
      <c r="H225" s="46" t="str">
        <f>IF(Inputs!$B222="","",BT225-DA225)</f>
        <v/>
      </c>
      <c r="I225" s="46" t="str">
        <f>IF(Inputs!$B222="","",BU225-DB225)</f>
        <v/>
      </c>
      <c r="J225" s="46" t="str">
        <f>IF(Inputs!$B222="","",BV225-DC225)</f>
        <v/>
      </c>
      <c r="K225" s="46" t="str">
        <f>IF(Inputs!$B222="","",BW225-DD225)</f>
        <v/>
      </c>
      <c r="L225" s="46" t="str">
        <f>IF(Inputs!$B222="","",BX225-DE225)</f>
        <v/>
      </c>
      <c r="M225" s="46" t="str">
        <f>IF(Inputs!$B222="","",BY225-DF225)</f>
        <v/>
      </c>
      <c r="N225" s="46" t="str">
        <f>IF(Inputs!$B222="","",BZ225-DG225)</f>
        <v/>
      </c>
      <c r="O225" s="46" t="str">
        <f>IF(Inputs!$B222="","",CA225-DH225)</f>
        <v/>
      </c>
      <c r="P225" s="46" t="str">
        <f>IF(Inputs!$B222="","",CB225-DI225)</f>
        <v/>
      </c>
      <c r="Q225" s="46" t="str">
        <f>IF(Inputs!$B222="","",CC225-DJ225)</f>
        <v/>
      </c>
      <c r="R225" s="46" t="str">
        <f>IF(Inputs!$B222="","",CD225-DK225)</f>
        <v/>
      </c>
      <c r="S225" s="46" t="str">
        <f>IF(Inputs!$B222="","",CE225-DL225)</f>
        <v/>
      </c>
      <c r="T225" s="46" t="str">
        <f>IF(Inputs!$B222="","",CF225-DM225)</f>
        <v/>
      </c>
      <c r="U225" s="46" t="str">
        <f>IF(Inputs!$B222="","",CG225-DN225)</f>
        <v/>
      </c>
      <c r="V225" s="46" t="str">
        <f>IF(Inputs!$B222="","",CH225-DO225)</f>
        <v/>
      </c>
      <c r="W225" s="46" t="str">
        <f>IF(Inputs!$B222="","",CI225-DP225)</f>
        <v/>
      </c>
      <c r="X225" s="46" t="str">
        <f>IF(Inputs!$B222="","",CJ225-DQ225)</f>
        <v/>
      </c>
      <c r="Y225" s="46" t="str">
        <f>IF(Inputs!$B222="","",CK225-DR225)</f>
        <v/>
      </c>
      <c r="Z225" s="46" t="str">
        <f>IF(Inputs!$B222="","",CL225-DS225)</f>
        <v/>
      </c>
      <c r="AA225" s="46" t="str">
        <f>IF(Inputs!$B222="","",CM225-DT225)</f>
        <v/>
      </c>
      <c r="AB225" s="46" t="str">
        <f>IF(Inputs!$B222="","",CN225-DU225)</f>
        <v/>
      </c>
      <c r="AC225" s="46" t="str">
        <f>IF(Inputs!$B222="","",CO225-DV225)</f>
        <v/>
      </c>
      <c r="AD225" s="46" t="str">
        <f>IF(Inputs!$B222="","",CP225-DW225)</f>
        <v/>
      </c>
      <c r="AE225" s="46" t="str">
        <f>IF(Inputs!$B222="","",CQ225-DX225)</f>
        <v/>
      </c>
      <c r="AF225" s="46" t="str">
        <f>IF(Inputs!$B222="","",CR225-DY225)</f>
        <v/>
      </c>
      <c r="AG225" s="50" t="str">
        <f t="shared" si="11"/>
        <v/>
      </c>
      <c r="AH225" s="50"/>
      <c r="AJ225" s="27">
        <f>IF(AND(Inputs!$CO222=0,AJ$4&gt;=Inputs!$CM222),1,IF(AND(AJ$4&gt;=Inputs!$CM222,AJ$4&lt;Inputs!$CN222),1,IF(AND(AJ$4=Inputs!$CN222,AJ$4=Inputs!$CO222),1,IF(OR(AND(AJ$4=Inputs!$CN222+1,Inputs!$CN222=Inputs!$CO222),AND(AJ$4=Inputs!$CN222+2,Inputs!$CN222=Inputs!$CO222)),0,IF(AJ$4=Inputs!$CN222,0.8,IF(AJ$4=Inputs!$CN222+1,0.6,IF(AJ$4=Inputs!$CN222+2,0.4,IF(AJ$4=Inputs!$CO222,0.2,IF(AND(AJ$4&gt;=Inputs!$CL222,AJ$4&lt;Inputs!$CM222),(AJ$4-Inputs!$CL222+1)/(Inputs!$AI222+1),0)))))))))</f>
        <v>0</v>
      </c>
      <c r="AK225" s="27">
        <f>IF(AND(Inputs!$CO222=0,AK$4&gt;=Inputs!$CM222),1,IF(AND(AK$4&gt;=Inputs!$CM222,AK$4&lt;Inputs!$CN222),1,IF(AND(AK$4=Inputs!$CN222,AK$4=Inputs!$CO222),1,IF(OR(AND(AK$4=Inputs!$CN222+1,Inputs!$CN222=Inputs!$CO222),AND(AK$4=Inputs!$CN222+2,Inputs!$CN222=Inputs!$CO222)),0,IF(AK$4=Inputs!$CN222,0.8,IF(AK$4=Inputs!$CN222+1,0.6,IF(AK$4=Inputs!$CN222+2,0.4,IF(AK$4=Inputs!$CO222,0.2,IF(AND(AK$4&gt;=Inputs!$CL222,AK$4&lt;Inputs!$CM222),(AK$4-Inputs!$CL222+1)/(Inputs!$AI222+1),0)))))))))</f>
        <v>0</v>
      </c>
      <c r="AL225" s="27">
        <f>IF(AND(Inputs!$CO222=0,AL$4&gt;=Inputs!$CM222),1,IF(AND(AL$4&gt;=Inputs!$CM222,AL$4&lt;Inputs!$CN222),1,IF(AND(AL$4=Inputs!$CN222,AL$4=Inputs!$CO222),1,IF(OR(AND(AL$4=Inputs!$CN222+1,Inputs!$CN222=Inputs!$CO222),AND(AL$4=Inputs!$CN222+2,Inputs!$CN222=Inputs!$CO222)),0,IF(AL$4=Inputs!$CN222,0.8,IF(AL$4=Inputs!$CN222+1,0.6,IF(AL$4=Inputs!$CN222+2,0.4,IF(AL$4=Inputs!$CO222,0.2,IF(AND(AL$4&gt;=Inputs!$CL222,AL$4&lt;Inputs!$CM222),(AL$4-Inputs!$CL222+1)/(Inputs!$AI222+1),0)))))))))</f>
        <v>0</v>
      </c>
      <c r="AM225" s="27">
        <f>IF(AND(Inputs!$CO222=0,AM$4&gt;=Inputs!$CM222),1,IF(AND(AM$4&gt;=Inputs!$CM222,AM$4&lt;Inputs!$CN222),1,IF(AND(AM$4=Inputs!$CN222,AM$4=Inputs!$CO222),1,IF(OR(AND(AM$4=Inputs!$CN222+1,Inputs!$CN222=Inputs!$CO222),AND(AM$4=Inputs!$CN222+2,Inputs!$CN222=Inputs!$CO222)),0,IF(AM$4=Inputs!$CN222,0.8,IF(AM$4=Inputs!$CN222+1,0.6,IF(AM$4=Inputs!$CN222+2,0.4,IF(AM$4=Inputs!$CO222,0.2,IF(AND(AM$4&gt;=Inputs!$CL222,AM$4&lt;Inputs!$CM222),(AM$4-Inputs!$CL222+1)/(Inputs!$AI222+1),0)))))))))</f>
        <v>0</v>
      </c>
      <c r="AN225" s="27">
        <f>IF(AND(Inputs!$CO222=0,AN$4&gt;=Inputs!$CM222),1,IF(AND(AN$4&gt;=Inputs!$CM222,AN$4&lt;Inputs!$CN222),1,IF(AND(AN$4=Inputs!$CN222,AN$4=Inputs!$CO222),1,IF(OR(AND(AN$4=Inputs!$CN222+1,Inputs!$CN222=Inputs!$CO222),AND(AN$4=Inputs!$CN222+2,Inputs!$CN222=Inputs!$CO222)),0,IF(AN$4=Inputs!$CN222,0.8,IF(AN$4=Inputs!$CN222+1,0.6,IF(AN$4=Inputs!$CN222+2,0.4,IF(AN$4=Inputs!$CO222,0.2,IF(AND(AN$4&gt;=Inputs!$CL222,AN$4&lt;Inputs!$CM222),(AN$4-Inputs!$CL222+1)/(Inputs!$AI222+1),0)))))))))</f>
        <v>0</v>
      </c>
      <c r="AO225" s="27">
        <f>IF(AND(Inputs!$CO222=0,AO$4&gt;=Inputs!$CM222),1,IF(AND(AO$4&gt;=Inputs!$CM222,AO$4&lt;Inputs!$CN222),1,IF(AND(AO$4=Inputs!$CN222,AO$4=Inputs!$CO222),1,IF(OR(AND(AO$4=Inputs!$CN222+1,Inputs!$CN222=Inputs!$CO222),AND(AO$4=Inputs!$CN222+2,Inputs!$CN222=Inputs!$CO222)),0,IF(AO$4=Inputs!$CN222,0.8,IF(AO$4=Inputs!$CN222+1,0.6,IF(AO$4=Inputs!$CN222+2,0.4,IF(AO$4=Inputs!$CO222,0.2,IF(AND(AO$4&gt;=Inputs!$CL222,AO$4&lt;Inputs!$CM222),(AO$4-Inputs!$CL222+1)/(Inputs!$AI222+1),0)))))))))</f>
        <v>0</v>
      </c>
      <c r="AP225" s="27">
        <f>IF(AND(Inputs!$CO222=0,AP$4&gt;=Inputs!$CM222),1,IF(AND(AP$4&gt;=Inputs!$CM222,AP$4&lt;Inputs!$CN222),1,IF(AND(AP$4=Inputs!$CN222,AP$4=Inputs!$CO222),1,IF(OR(AND(AP$4=Inputs!$CN222+1,Inputs!$CN222=Inputs!$CO222),AND(AP$4=Inputs!$CN222+2,Inputs!$CN222=Inputs!$CO222)),0,IF(AP$4=Inputs!$CN222,0.8,IF(AP$4=Inputs!$CN222+1,0.6,IF(AP$4=Inputs!$CN222+2,0.4,IF(AP$4=Inputs!$CO222,0.2,IF(AND(AP$4&gt;=Inputs!$CL222,AP$4&lt;Inputs!$CM222),(AP$4-Inputs!$CL222+1)/(Inputs!$AI222+1),0)))))))))</f>
        <v>0</v>
      </c>
      <c r="AQ225" s="27">
        <f>IF(AND(Inputs!$CO222=0,AQ$4&gt;=Inputs!$CM222),1,IF(AND(AQ$4&gt;=Inputs!$CM222,AQ$4&lt;Inputs!$CN222),1,IF(AND(AQ$4=Inputs!$CN222,AQ$4=Inputs!$CO222),1,IF(OR(AND(AQ$4=Inputs!$CN222+1,Inputs!$CN222=Inputs!$CO222),AND(AQ$4=Inputs!$CN222+2,Inputs!$CN222=Inputs!$CO222)),0,IF(AQ$4=Inputs!$CN222,0.8,IF(AQ$4=Inputs!$CN222+1,0.6,IF(AQ$4=Inputs!$CN222+2,0.4,IF(AQ$4=Inputs!$CO222,0.2,IF(AND(AQ$4&gt;=Inputs!$CL222,AQ$4&lt;Inputs!$CM222),(AQ$4-Inputs!$CL222+1)/(Inputs!$AI222+1),0)))))))))</f>
        <v>0</v>
      </c>
      <c r="AR225" s="27">
        <f>IF(AND(Inputs!$CO222=0,AR$4&gt;=Inputs!$CM222),1,IF(AND(AR$4&gt;=Inputs!$CM222,AR$4&lt;Inputs!$CN222),1,IF(AND(AR$4=Inputs!$CN222,AR$4=Inputs!$CO222),1,IF(OR(AND(AR$4=Inputs!$CN222+1,Inputs!$CN222=Inputs!$CO222),AND(AR$4=Inputs!$CN222+2,Inputs!$CN222=Inputs!$CO222)),0,IF(AR$4=Inputs!$CN222,0.8,IF(AR$4=Inputs!$CN222+1,0.6,IF(AR$4=Inputs!$CN222+2,0.4,IF(AR$4=Inputs!$CO222,0.2,IF(AND(AR$4&gt;=Inputs!$CL222,AR$4&lt;Inputs!$CM222),(AR$4-Inputs!$CL222+1)/(Inputs!$AI222+1),0)))))))))</f>
        <v>0</v>
      </c>
      <c r="AS225" s="27">
        <f>IF(AND(Inputs!$CO222=0,AS$4&gt;=Inputs!$CM222),1,IF(AND(AS$4&gt;=Inputs!$CM222,AS$4&lt;Inputs!$CN222),1,IF(AND(AS$4=Inputs!$CN222,AS$4=Inputs!$CO222),1,IF(OR(AND(AS$4=Inputs!$CN222+1,Inputs!$CN222=Inputs!$CO222),AND(AS$4=Inputs!$CN222+2,Inputs!$CN222=Inputs!$CO222)),0,IF(AS$4=Inputs!$CN222,0.8,IF(AS$4=Inputs!$CN222+1,0.6,IF(AS$4=Inputs!$CN222+2,0.4,IF(AS$4=Inputs!$CO222,0.2,IF(AND(AS$4&gt;=Inputs!$CL222,AS$4&lt;Inputs!$CM222),(AS$4-Inputs!$CL222+1)/(Inputs!$AI222+1),0)))))))))</f>
        <v>0</v>
      </c>
      <c r="AT225" s="27">
        <f>IF(AND(Inputs!$CO222=0,AT$4&gt;=Inputs!$CM222),1,IF(AND(AT$4&gt;=Inputs!$CM222,AT$4&lt;Inputs!$CN222),1,IF(AND(AT$4=Inputs!$CN222,AT$4=Inputs!$CO222),1,IF(OR(AND(AT$4=Inputs!$CN222+1,Inputs!$CN222=Inputs!$CO222),AND(AT$4=Inputs!$CN222+2,Inputs!$CN222=Inputs!$CO222)),0,IF(AT$4=Inputs!$CN222,0.8,IF(AT$4=Inputs!$CN222+1,0.6,IF(AT$4=Inputs!$CN222+2,0.4,IF(AT$4=Inputs!$CO222,0.2,IF(AND(AT$4&gt;=Inputs!$CL222,AT$4&lt;Inputs!$CM222),(AT$4-Inputs!$CL222+1)/(Inputs!$AI222+1),0)))))))))</f>
        <v>0</v>
      </c>
      <c r="AU225" s="27">
        <f>IF(AND(Inputs!$CO222=0,AU$4&gt;=Inputs!$CM222),1,IF(AND(AU$4&gt;=Inputs!$CM222,AU$4&lt;Inputs!$CN222),1,IF(AND(AU$4=Inputs!$CN222,AU$4=Inputs!$CO222),1,IF(OR(AND(AU$4=Inputs!$CN222+1,Inputs!$CN222=Inputs!$CO222),AND(AU$4=Inputs!$CN222+2,Inputs!$CN222=Inputs!$CO222)),0,IF(AU$4=Inputs!$CN222,0.8,IF(AU$4=Inputs!$CN222+1,0.6,IF(AU$4=Inputs!$CN222+2,0.4,IF(AU$4=Inputs!$CO222,0.2,IF(AND(AU$4&gt;=Inputs!$CL222,AU$4&lt;Inputs!$CM222),(AU$4-Inputs!$CL222+1)/(Inputs!$AI222+1),0)))))))))</f>
        <v>0</v>
      </c>
      <c r="AV225" s="27">
        <f>IF(AND(Inputs!$CO222=0,AV$4&gt;=Inputs!$CM222),1,IF(AND(AV$4&gt;=Inputs!$CM222,AV$4&lt;Inputs!$CN222),1,IF(AND(AV$4=Inputs!$CN222,AV$4=Inputs!$CO222),1,IF(OR(AND(AV$4=Inputs!$CN222+1,Inputs!$CN222=Inputs!$CO222),AND(AV$4=Inputs!$CN222+2,Inputs!$CN222=Inputs!$CO222)),0,IF(AV$4=Inputs!$CN222,0.8,IF(AV$4=Inputs!$CN222+1,0.6,IF(AV$4=Inputs!$CN222+2,0.4,IF(AV$4=Inputs!$CO222,0.2,IF(AND(AV$4&gt;=Inputs!$CL222,AV$4&lt;Inputs!$CM222),(AV$4-Inputs!$CL222+1)/(Inputs!$AI222+1),0)))))))))</f>
        <v>0</v>
      </c>
      <c r="AW225" s="27">
        <f>IF(AND(Inputs!$CO222=0,AW$4&gt;=Inputs!$CM222),1,IF(AND(AW$4&gt;=Inputs!$CM222,AW$4&lt;Inputs!$CN222),1,IF(AND(AW$4=Inputs!$CN222,AW$4=Inputs!$CO222),1,IF(OR(AND(AW$4=Inputs!$CN222+1,Inputs!$CN222=Inputs!$CO222),AND(AW$4=Inputs!$CN222+2,Inputs!$CN222=Inputs!$CO222)),0,IF(AW$4=Inputs!$CN222,0.8,IF(AW$4=Inputs!$CN222+1,0.6,IF(AW$4=Inputs!$CN222+2,0.4,IF(AW$4=Inputs!$CO222,0.2,IF(AND(AW$4&gt;=Inputs!$CL222,AW$4&lt;Inputs!$CM222),(AW$4-Inputs!$CL222+1)/(Inputs!$AI222+1),0)))))))))</f>
        <v>0</v>
      </c>
      <c r="AX225" s="27">
        <f>IF(AND(Inputs!$CO222=0,AX$4&gt;=Inputs!$CM222),1,IF(AND(AX$4&gt;=Inputs!$CM222,AX$4&lt;Inputs!$CN222),1,IF(AND(AX$4=Inputs!$CN222,AX$4=Inputs!$CO222),1,IF(OR(AND(AX$4=Inputs!$CN222+1,Inputs!$CN222=Inputs!$CO222),AND(AX$4=Inputs!$CN222+2,Inputs!$CN222=Inputs!$CO222)),0,IF(AX$4=Inputs!$CN222,0.8,IF(AX$4=Inputs!$CN222+1,0.6,IF(AX$4=Inputs!$CN222+2,0.4,IF(AX$4=Inputs!$CO222,0.2,IF(AND(AX$4&gt;=Inputs!$CL222,AX$4&lt;Inputs!$CM222),(AX$4-Inputs!$CL222+1)/(Inputs!$AI222+1),0)))))))))</f>
        <v>0</v>
      </c>
      <c r="AY225" s="27">
        <f>IF(AND(Inputs!$CO222=0,AY$4&gt;=Inputs!$CM222),1,IF(AND(AY$4&gt;=Inputs!$CM222,AY$4&lt;Inputs!$CN222),1,IF(AND(AY$4=Inputs!$CN222,AY$4=Inputs!$CO222),1,IF(OR(AND(AY$4=Inputs!$CN222+1,Inputs!$CN222=Inputs!$CO222),AND(AY$4=Inputs!$CN222+2,Inputs!$CN222=Inputs!$CO222)),0,IF(AY$4=Inputs!$CN222,0.8,IF(AY$4=Inputs!$CN222+1,0.6,IF(AY$4=Inputs!$CN222+2,0.4,IF(AY$4=Inputs!$CO222,0.2,IF(AND(AY$4&gt;=Inputs!$CL222,AY$4&lt;Inputs!$CM222),(AY$4-Inputs!$CL222+1)/(Inputs!$AI222+1),0)))))))))</f>
        <v>0</v>
      </c>
      <c r="AZ225" s="27">
        <f>IF(AND(Inputs!$CO222=0,AZ$4&gt;=Inputs!$CM222),1,IF(AND(AZ$4&gt;=Inputs!$CM222,AZ$4&lt;Inputs!$CN222),1,IF(AND(AZ$4=Inputs!$CN222,AZ$4=Inputs!$CO222),1,IF(OR(AND(AZ$4=Inputs!$CN222+1,Inputs!$CN222=Inputs!$CO222),AND(AZ$4=Inputs!$CN222+2,Inputs!$CN222=Inputs!$CO222)),0,IF(AZ$4=Inputs!$CN222,0.8,IF(AZ$4=Inputs!$CN222+1,0.6,IF(AZ$4=Inputs!$CN222+2,0.4,IF(AZ$4=Inputs!$CO222,0.2,IF(AND(AZ$4&gt;=Inputs!$CL222,AZ$4&lt;Inputs!$CM222),(AZ$4-Inputs!$CL222+1)/(Inputs!$AI222+1),0)))))))))</f>
        <v>0</v>
      </c>
      <c r="BA225" s="27">
        <f>IF(AND(Inputs!$CO222=0,BA$4&gt;=Inputs!$CM222),1,IF(AND(BA$4&gt;=Inputs!$CM222,BA$4&lt;Inputs!$CN222),1,IF(AND(BA$4=Inputs!$CN222,BA$4=Inputs!$CO222),1,IF(OR(AND(BA$4=Inputs!$CN222+1,Inputs!$CN222=Inputs!$CO222),AND(BA$4=Inputs!$CN222+2,Inputs!$CN222=Inputs!$CO222)),0,IF(BA$4=Inputs!$CN222,0.8,IF(BA$4=Inputs!$CN222+1,0.6,IF(BA$4=Inputs!$CN222+2,0.4,IF(BA$4=Inputs!$CO222,0.2,IF(AND(BA$4&gt;=Inputs!$CL222,BA$4&lt;Inputs!$CM222),(BA$4-Inputs!$CL222+1)/(Inputs!$AI222+1),0)))))))))</f>
        <v>0</v>
      </c>
      <c r="BB225" s="27">
        <f>IF(AND(Inputs!$CO222=0,BB$4&gt;=Inputs!$CM222),1,IF(AND(BB$4&gt;=Inputs!$CM222,BB$4&lt;Inputs!$CN222),1,IF(AND(BB$4=Inputs!$CN222,BB$4=Inputs!$CO222),1,IF(OR(AND(BB$4=Inputs!$CN222+1,Inputs!$CN222=Inputs!$CO222),AND(BB$4=Inputs!$CN222+2,Inputs!$CN222=Inputs!$CO222)),0,IF(BB$4=Inputs!$CN222,0.8,IF(BB$4=Inputs!$CN222+1,0.6,IF(BB$4=Inputs!$CN222+2,0.4,IF(BB$4=Inputs!$CO222,0.2,IF(AND(BB$4&gt;=Inputs!$CL222,BB$4&lt;Inputs!$CM222),(BB$4-Inputs!$CL222+1)/(Inputs!$AI222+1),0)))))))))</f>
        <v>0</v>
      </c>
      <c r="BC225" s="27">
        <f>IF(AND(Inputs!$CO222=0,BC$4&gt;=Inputs!$CM222),1,IF(AND(BC$4&gt;=Inputs!$CM222,BC$4&lt;Inputs!$CN222),1,IF(AND(BC$4=Inputs!$CN222,BC$4=Inputs!$CO222),1,IF(OR(AND(BC$4=Inputs!$CN222+1,Inputs!$CN222=Inputs!$CO222),AND(BC$4=Inputs!$CN222+2,Inputs!$CN222=Inputs!$CO222)),0,IF(BC$4=Inputs!$CN222,0.8,IF(BC$4=Inputs!$CN222+1,0.6,IF(BC$4=Inputs!$CN222+2,0.4,IF(BC$4=Inputs!$CO222,0.2,IF(AND(BC$4&gt;=Inputs!$CL222,BC$4&lt;Inputs!$CM222),(BC$4-Inputs!$CL222+1)/(Inputs!$AI222+1),0)))))))))</f>
        <v>0</v>
      </c>
      <c r="BD225" s="27">
        <f>IF(AND(Inputs!$CO222=0,BD$4&gt;=Inputs!$CM222),1,IF(AND(BD$4&gt;=Inputs!$CM222,BD$4&lt;Inputs!$CN222),1,IF(AND(BD$4=Inputs!$CN222,BD$4=Inputs!$CO222),1,IF(OR(AND(BD$4=Inputs!$CN222+1,Inputs!$CN222=Inputs!$CO222),AND(BD$4=Inputs!$CN222+2,Inputs!$CN222=Inputs!$CO222)),0,IF(BD$4=Inputs!$CN222,0.8,IF(BD$4=Inputs!$CN222+1,0.6,IF(BD$4=Inputs!$CN222+2,0.4,IF(BD$4=Inputs!$CO222,0.2,IF(AND(BD$4&gt;=Inputs!$CL222,BD$4&lt;Inputs!$CM222),(BD$4-Inputs!$CL222+1)/(Inputs!$AI222+1),0)))))))))</f>
        <v>0</v>
      </c>
      <c r="BE225" s="27">
        <f>IF(AND(Inputs!$CO222=0,BE$4&gt;=Inputs!$CM222),1,IF(AND(BE$4&gt;=Inputs!$CM222,BE$4&lt;Inputs!$CN222),1,IF(AND(BE$4=Inputs!$CN222,BE$4=Inputs!$CO222),1,IF(OR(AND(BE$4=Inputs!$CN222+1,Inputs!$CN222=Inputs!$CO222),AND(BE$4=Inputs!$CN222+2,Inputs!$CN222=Inputs!$CO222)),0,IF(BE$4=Inputs!$CN222,0.8,IF(BE$4=Inputs!$CN222+1,0.6,IF(BE$4=Inputs!$CN222+2,0.4,IF(BE$4=Inputs!$CO222,0.2,IF(AND(BE$4&gt;=Inputs!$CL222,BE$4&lt;Inputs!$CM222),(BE$4-Inputs!$CL222+1)/(Inputs!$AI222+1),0)))))))))</f>
        <v>0</v>
      </c>
      <c r="BF225" s="27">
        <f>IF(AND(Inputs!$CO222=0,BF$4&gt;=Inputs!$CM222),1,IF(AND(BF$4&gt;=Inputs!$CM222,BF$4&lt;Inputs!$CN222),1,IF(AND(BF$4=Inputs!$CN222,BF$4=Inputs!$CO222),1,IF(OR(AND(BF$4=Inputs!$CN222+1,Inputs!$CN222=Inputs!$CO222),AND(BF$4=Inputs!$CN222+2,Inputs!$CN222=Inputs!$CO222)),0,IF(BF$4=Inputs!$CN222,0.8,IF(BF$4=Inputs!$CN222+1,0.6,IF(BF$4=Inputs!$CN222+2,0.4,IF(BF$4=Inputs!$CO222,0.2,IF(AND(BF$4&gt;=Inputs!$CL222,BF$4&lt;Inputs!$CM222),(BF$4-Inputs!$CL222+1)/(Inputs!$AI222+1),0)))))))))</f>
        <v>0</v>
      </c>
      <c r="BG225" s="27">
        <f>IF(AND(Inputs!$CO222=0,BG$4&gt;=Inputs!$CM222),1,IF(AND(BG$4&gt;=Inputs!$CM222,BG$4&lt;Inputs!$CN222),1,IF(AND(BG$4=Inputs!$CN222,BG$4=Inputs!$CO222),1,IF(OR(AND(BG$4=Inputs!$CN222+1,Inputs!$CN222=Inputs!$CO222),AND(BG$4=Inputs!$CN222+2,Inputs!$CN222=Inputs!$CO222)),0,IF(BG$4=Inputs!$CN222,0.8,IF(BG$4=Inputs!$CN222+1,0.6,IF(BG$4=Inputs!$CN222+2,0.4,IF(BG$4=Inputs!$CO222,0.2,IF(AND(BG$4&gt;=Inputs!$CL222,BG$4&lt;Inputs!$CM222),(BG$4-Inputs!$CL222+1)/(Inputs!$AI222+1),0)))))))))</f>
        <v>0</v>
      </c>
      <c r="BH225" s="27">
        <f>IF(AND(Inputs!$CO222=0,BH$4&gt;=Inputs!$CM222),1,IF(AND(BH$4&gt;=Inputs!$CM222,BH$4&lt;Inputs!$CN222),1,IF(AND(BH$4=Inputs!$CN222,BH$4=Inputs!$CO222),1,IF(OR(AND(BH$4=Inputs!$CN222+1,Inputs!$CN222=Inputs!$CO222),AND(BH$4=Inputs!$CN222+2,Inputs!$CN222=Inputs!$CO222)),0,IF(BH$4=Inputs!$CN222,0.8,IF(BH$4=Inputs!$CN222+1,0.6,IF(BH$4=Inputs!$CN222+2,0.4,IF(BH$4=Inputs!$CO222,0.2,IF(AND(BH$4&gt;=Inputs!$CL222,BH$4&lt;Inputs!$CM222),(BH$4-Inputs!$CL222+1)/(Inputs!$AI222+1),0)))))))))</f>
        <v>0</v>
      </c>
      <c r="BI225" s="27">
        <f>IF(AND(Inputs!$CO222=0,BI$4&gt;=Inputs!$CM222),1,IF(AND(BI$4&gt;=Inputs!$CM222,BI$4&lt;Inputs!$CN222),1,IF(AND(BI$4=Inputs!$CN222,BI$4=Inputs!$CO222),1,IF(OR(AND(BI$4=Inputs!$CN222+1,Inputs!$CN222=Inputs!$CO222),AND(BI$4=Inputs!$CN222+2,Inputs!$CN222=Inputs!$CO222)),0,IF(BI$4=Inputs!$CN222,0.8,IF(BI$4=Inputs!$CN222+1,0.6,IF(BI$4=Inputs!$CN222+2,0.4,IF(BI$4=Inputs!$CO222,0.2,IF(AND(BI$4&gt;=Inputs!$CL222,BI$4&lt;Inputs!$CM222),(BI$4-Inputs!$CL222+1)/(Inputs!$AI222+1),0)))))))))</f>
        <v>0</v>
      </c>
      <c r="BJ225" s="27">
        <f>IF(AND(Inputs!$CO222=0,BJ$4&gt;=Inputs!$CM222),1,IF(AND(BJ$4&gt;=Inputs!$CM222,BJ$4&lt;Inputs!$CN222),1,IF(AND(BJ$4=Inputs!$CN222,BJ$4=Inputs!$CO222),1,IF(OR(AND(BJ$4=Inputs!$CN222+1,Inputs!$CN222=Inputs!$CO222),AND(BJ$4=Inputs!$CN222+2,Inputs!$CN222=Inputs!$CO222)),0,IF(BJ$4=Inputs!$CN222,0.8,IF(BJ$4=Inputs!$CN222+1,0.6,IF(BJ$4=Inputs!$CN222+2,0.4,IF(BJ$4=Inputs!$CO222,0.2,IF(AND(BJ$4&gt;=Inputs!$CL222,BJ$4&lt;Inputs!$CM222),(BJ$4-Inputs!$CL222+1)/(Inputs!$AI222+1),0)))))))))</f>
        <v>0</v>
      </c>
      <c r="BK225" s="27">
        <f>IF(AND(Inputs!$CO222=0,BK$4&gt;=Inputs!$CM222),1,IF(AND(BK$4&gt;=Inputs!$CM222,BK$4&lt;Inputs!$CN222),1,IF(AND(BK$4=Inputs!$CN222,BK$4=Inputs!$CO222),1,IF(OR(AND(BK$4=Inputs!$CN222+1,Inputs!$CN222=Inputs!$CO222),AND(BK$4=Inputs!$CN222+2,Inputs!$CN222=Inputs!$CO222)),0,IF(BK$4=Inputs!$CN222,0.8,IF(BK$4=Inputs!$CN222+1,0.6,IF(BK$4=Inputs!$CN222+2,0.4,IF(BK$4=Inputs!$CO222,0.2,IF(AND(BK$4&gt;=Inputs!$CL222,BK$4&lt;Inputs!$CM222),(BK$4-Inputs!$CL222+1)/(Inputs!$AI222+1),0)))))))))</f>
        <v>0</v>
      </c>
      <c r="BL225" s="27">
        <f>IF(AND(Inputs!$CO222=0,BL$4&gt;=Inputs!$CM222),1,IF(AND(BL$4&gt;=Inputs!$CM222,BL$4&lt;Inputs!$CN222),1,IF(AND(BL$4=Inputs!$CN222,BL$4=Inputs!$CO222),1,IF(OR(AND(BL$4=Inputs!$CN222+1,Inputs!$CN222=Inputs!$CO222),AND(BL$4=Inputs!$CN222+2,Inputs!$CN222=Inputs!$CO222)),0,IF(BL$4=Inputs!$CN222,0.8,IF(BL$4=Inputs!$CN222+1,0.6,IF(BL$4=Inputs!$CN222+2,0.4,IF(BL$4=Inputs!$CO222,0.2,IF(AND(BL$4&gt;=Inputs!$CL222,BL$4&lt;Inputs!$CM222),(BL$4-Inputs!$CL222+1)/(Inputs!$AI222+1),0)))))))))</f>
        <v>0</v>
      </c>
      <c r="BM225" s="27">
        <f>IF(AND(Inputs!$CO222=0,BM$4&gt;=Inputs!$CM222),1,IF(AND(BM$4&gt;=Inputs!$CM222,BM$4&lt;Inputs!$CN222),1,IF(AND(BM$4=Inputs!$CN222,BM$4=Inputs!$CO222),1,IF(OR(AND(BM$4=Inputs!$CN222+1,Inputs!$CN222=Inputs!$CO222),AND(BM$4=Inputs!$CN222+2,Inputs!$CN222=Inputs!$CO222)),0,IF(BM$4=Inputs!$CN222,0.8,IF(BM$4=Inputs!$CN222+1,0.6,IF(BM$4=Inputs!$CN222+2,0.4,IF(BM$4=Inputs!$CO222,0.2,IF(AND(BM$4&gt;=Inputs!$CL222,BM$4&lt;Inputs!$CM222),(BM$4-Inputs!$CL222+1)/(Inputs!$AI222+1),0)))))))))</f>
        <v>0</v>
      </c>
      <c r="BO225" s="46" t="str">
        <f>IF(Inputs!$B222="","",(ROUND(Inputs!$BC222*AJ225,0)))</f>
        <v/>
      </c>
      <c r="BP225" s="46" t="str">
        <f>IF(Inputs!$B222="","",(ROUND(Inputs!$BC222*AK225,0)))</f>
        <v/>
      </c>
      <c r="BQ225" s="46" t="str">
        <f>IF(Inputs!$B222="","",(ROUND(Inputs!$BC222*AL225,0)))</f>
        <v/>
      </c>
      <c r="BR225" s="46" t="str">
        <f>IF(Inputs!$B222="","",(ROUND(Inputs!$BC222*AM225,0)))</f>
        <v/>
      </c>
      <c r="BS225" s="46" t="str">
        <f>IF(Inputs!$B222="","",(ROUND(Inputs!$BC222*AN225,0)))</f>
        <v/>
      </c>
      <c r="BT225" s="46" t="str">
        <f>IF(Inputs!$B222="","",(ROUND(Inputs!$BC222*AO225,0)))</f>
        <v/>
      </c>
      <c r="BU225" s="46" t="str">
        <f>IF(Inputs!$B222="","",(ROUND(Inputs!$BC222*AP225,0)))</f>
        <v/>
      </c>
      <c r="BV225" s="46" t="str">
        <f>IF(Inputs!$B222="","",(ROUND(Inputs!$BC222*AQ225,0)))</f>
        <v/>
      </c>
      <c r="BW225" s="46" t="str">
        <f>IF(Inputs!$B222="","",(ROUND(Inputs!$BC222*AR225,0)))</f>
        <v/>
      </c>
      <c r="BX225" s="46" t="str">
        <f>IF(Inputs!$B222="","",(ROUND(Inputs!$BC222*AS225,0)))</f>
        <v/>
      </c>
      <c r="BY225" s="46" t="str">
        <f>IF(Inputs!$B222="","",(ROUND(Inputs!$BC222*AT225,0)))</f>
        <v/>
      </c>
      <c r="BZ225" s="46" t="str">
        <f>IF(Inputs!$B222="","",(ROUND(Inputs!$BC222*AU225,0)))</f>
        <v/>
      </c>
      <c r="CA225" s="46" t="str">
        <f>IF(Inputs!$B222="","",(ROUND(Inputs!$BC222*AV225,0)))</f>
        <v/>
      </c>
      <c r="CB225" s="46" t="str">
        <f>IF(Inputs!$B222="","",(ROUND(Inputs!$BC222*AW225,0)))</f>
        <v/>
      </c>
      <c r="CC225" s="46" t="str">
        <f>IF(Inputs!$B222="","",(ROUND(Inputs!$BC222*AX225,0)))</f>
        <v/>
      </c>
      <c r="CD225" s="46" t="str">
        <f>IF(Inputs!$B222="","",(ROUND(Inputs!$BC222*AY225,0)))</f>
        <v/>
      </c>
      <c r="CE225" s="46" t="str">
        <f>IF(Inputs!$B222="","",(ROUND(Inputs!$BC222*AZ225,0)))</f>
        <v/>
      </c>
      <c r="CF225" s="46" t="str">
        <f>IF(Inputs!$B222="","",(ROUND(Inputs!$BC222*BA225,0)))</f>
        <v/>
      </c>
      <c r="CG225" s="46" t="str">
        <f>IF(Inputs!$B222="","",(ROUND(Inputs!$BC222*BB225,0)))</f>
        <v/>
      </c>
      <c r="CH225" s="46" t="str">
        <f>IF(Inputs!$B222="","",(ROUND(Inputs!$BC222*BC225,0)))</f>
        <v/>
      </c>
      <c r="CI225" s="46" t="str">
        <f>IF(Inputs!$B222="","",(ROUND(Inputs!$BC222*BD225,0)))</f>
        <v/>
      </c>
      <c r="CJ225" s="46" t="str">
        <f>IF(Inputs!$B222="","",(ROUND(Inputs!$BC222*BE225,0)))</f>
        <v/>
      </c>
      <c r="CK225" s="46" t="str">
        <f>IF(Inputs!$B222="","",(ROUND(Inputs!$BC222*BF225,0)))</f>
        <v/>
      </c>
      <c r="CL225" s="46" t="str">
        <f>IF(Inputs!$B222="","",(ROUND(Inputs!$BC222*BG225,0)))</f>
        <v/>
      </c>
      <c r="CM225" s="46" t="str">
        <f>IF(Inputs!$B222="","",(ROUND(Inputs!$BC222*BH225,0)))</f>
        <v/>
      </c>
      <c r="CN225" s="46" t="str">
        <f>IF(Inputs!$B222="","",(ROUND(Inputs!$BC222*BI225,0)))</f>
        <v/>
      </c>
      <c r="CO225" s="46" t="str">
        <f>IF(Inputs!$B222="","",(ROUND(Inputs!$BC222*BJ225,0)))</f>
        <v/>
      </c>
      <c r="CP225" s="46" t="str">
        <f>IF(Inputs!$B222="","",(ROUND(Inputs!$BC222*BK225,0)))</f>
        <v/>
      </c>
      <c r="CQ225" s="46" t="str">
        <f>IF(Inputs!$B222="","",(ROUND(Inputs!$BC222*BL225,0)))</f>
        <v/>
      </c>
      <c r="CR225" s="46" t="str">
        <f>IF(Inputs!$B222="","",(ROUND(Inputs!$BC222*BM225,0)))</f>
        <v/>
      </c>
      <c r="CV225" s="46" t="str">
        <f>IF(A225="","",IF(AND(CV$4&lt;=Inputs!$CQ222,CV$4&gt;=Inputs!$CP222),Inputs!$AR222/(Inputs!$CQ222-Inputs!$CP222+1),0)+IF(CV$4=Inputs!$CL222,Inputs!$BD222,0))</f>
        <v/>
      </c>
      <c r="CW225" s="46" t="str">
        <f>IF(B225="","",IF(AND(CW$4&lt;=Inputs!$CQ222,CW$4&gt;=Inputs!$CP222),Inputs!$AR222/(Inputs!$CQ222-Inputs!$CP222+1),0)+IF(CW$4=Inputs!$CL222,Inputs!$BD222,0))</f>
        <v/>
      </c>
      <c r="CX225" s="46" t="str">
        <f>IF(C225="","",IF(AND(CX$4&lt;=Inputs!$CQ222,CX$4&gt;=Inputs!$CP222),Inputs!$AR222/(Inputs!$CQ222-Inputs!$CP222+1),0)+IF(CX$4=Inputs!$CL222,Inputs!$BD222,0))</f>
        <v/>
      </c>
      <c r="CY225" s="46" t="str">
        <f>IF(D225="","",IF(AND(CY$4&lt;=Inputs!$CQ222,CY$4&gt;=Inputs!$CP222),Inputs!$AR222/(Inputs!$CQ222-Inputs!$CP222+1),0)+IF(CY$4=Inputs!$CL222,Inputs!$BD222,0))</f>
        <v/>
      </c>
      <c r="CZ225" s="46" t="str">
        <f>IF(E225="","",IF(AND(CZ$4&lt;=Inputs!$CQ222,CZ$4&gt;=Inputs!$CP222),Inputs!$AR222/(Inputs!$CQ222-Inputs!$CP222+1),0)+IF(CZ$4=Inputs!$CL222,Inputs!$BD222,0))</f>
        <v/>
      </c>
      <c r="DA225" s="46" t="str">
        <f>IF(F225="","",IF(AND(DA$4&lt;=Inputs!$CQ222,DA$4&gt;=Inputs!$CP222),Inputs!$AR222/(Inputs!$CQ222-Inputs!$CP222+1),0)+IF(DA$4=Inputs!$CL222,Inputs!$BD222,0))</f>
        <v/>
      </c>
      <c r="DB225" s="46" t="str">
        <f>IF(G225="","",IF(AND(DB$4&lt;=Inputs!$CQ222,DB$4&gt;=Inputs!$CP222),Inputs!$AR222/(Inputs!$CQ222-Inputs!$CP222+1),0)+IF(DB$4=Inputs!$CL222,Inputs!$BD222,0))</f>
        <v/>
      </c>
      <c r="DC225" s="46" t="str">
        <f>IF(H225="","",IF(AND(DC$4&lt;=Inputs!$CQ222,DC$4&gt;=Inputs!$CP222),Inputs!$AR222/(Inputs!$CQ222-Inputs!$CP222+1),0)+IF(DC$4=Inputs!$CL222,Inputs!$BD222,0))</f>
        <v/>
      </c>
      <c r="DD225" s="46" t="str">
        <f>IF(I225="","",IF(AND(DD$4&lt;=Inputs!$CQ222,DD$4&gt;=Inputs!$CP222),Inputs!$AR222/(Inputs!$CQ222-Inputs!$CP222+1),0)+IF(DD$4=Inputs!$CL222,Inputs!$BD222,0))</f>
        <v/>
      </c>
      <c r="DE225" s="46" t="str">
        <f>IF(J225="","",IF(AND(DE$4&lt;=Inputs!$CQ222,DE$4&gt;=Inputs!$CP222),Inputs!$AR222/(Inputs!$CQ222-Inputs!$CP222+1),0)+IF(DE$4=Inputs!$CL222,Inputs!$BD222,0))</f>
        <v/>
      </c>
      <c r="DF225" s="46" t="str">
        <f>IF(K225="","",IF(AND(DF$4&lt;=Inputs!$CQ222,DF$4&gt;=Inputs!$CP222),Inputs!$AR222/(Inputs!$CQ222-Inputs!$CP222+1),0)+IF(DF$4=Inputs!$CL222,Inputs!$BD222,0))</f>
        <v/>
      </c>
      <c r="DG225" s="46" t="str">
        <f>IF(L225="","",IF(AND(DG$4&lt;=Inputs!$CQ222,DG$4&gt;=Inputs!$CP222),Inputs!$AR222/(Inputs!$CQ222-Inputs!$CP222+1),0)+IF(DG$4=Inputs!$CL222,Inputs!$BD222,0))</f>
        <v/>
      </c>
      <c r="DH225" s="46" t="str">
        <f>IF(M225="","",IF(AND(DH$4&lt;=Inputs!$CQ222,DH$4&gt;=Inputs!$CP222),Inputs!$AR222/(Inputs!$CQ222-Inputs!$CP222+1),0)+IF(DH$4=Inputs!$CL222,Inputs!$BD222,0))</f>
        <v/>
      </c>
      <c r="DI225" s="46" t="str">
        <f>IF(N225="","",IF(AND(DI$4&lt;=Inputs!$CQ222,DI$4&gt;=Inputs!$CP222),Inputs!$AR222/(Inputs!$CQ222-Inputs!$CP222+1),0)+IF(DI$4=Inputs!$CL222,Inputs!$BD222,0))</f>
        <v/>
      </c>
      <c r="DJ225" s="46" t="str">
        <f>IF(O225="","",IF(AND(DJ$4&lt;=Inputs!$CQ222,DJ$4&gt;=Inputs!$CP222),Inputs!$AR222/(Inputs!$CQ222-Inputs!$CP222+1),0)+IF(DJ$4=Inputs!$CL222,Inputs!$BD222,0))</f>
        <v/>
      </c>
      <c r="DK225" s="46" t="str">
        <f>IF(P225="","",IF(AND(DK$4&lt;=Inputs!$CQ222,DK$4&gt;=Inputs!$CP222),Inputs!$AR222/(Inputs!$CQ222-Inputs!$CP222+1),0)+IF(DK$4=Inputs!$CL222,Inputs!$BD222,0))</f>
        <v/>
      </c>
      <c r="DL225" s="46" t="str">
        <f>IF(Q225="","",IF(AND(DL$4&lt;=Inputs!$CQ222,DL$4&gt;=Inputs!$CP222),Inputs!$AR222/(Inputs!$CQ222-Inputs!$CP222+1),0)+IF(DL$4=Inputs!$CL222,Inputs!$BD222,0))</f>
        <v/>
      </c>
      <c r="DM225" s="46" t="str">
        <f>IF(R225="","",IF(AND(DM$4&lt;=Inputs!$CQ222,DM$4&gt;=Inputs!$CP222),Inputs!$AR222/(Inputs!$CQ222-Inputs!$CP222+1),0)+IF(DM$4=Inputs!$CL222,Inputs!$BD222,0))</f>
        <v/>
      </c>
      <c r="DN225" s="46" t="str">
        <f>IF(S225="","",IF(AND(DN$4&lt;=Inputs!$CQ222,DN$4&gt;=Inputs!$CP222),Inputs!$AR222/(Inputs!$CQ222-Inputs!$CP222+1),0)+IF(DN$4=Inputs!$CL222,Inputs!$BD222,0))</f>
        <v/>
      </c>
      <c r="DO225" s="46" t="str">
        <f>IF(T225="","",IF(AND(DO$4&lt;=Inputs!$CQ222,DO$4&gt;=Inputs!$CP222),Inputs!$AR222/(Inputs!$CQ222-Inputs!$CP222+1),0)+IF(DO$4=Inputs!$CL222,Inputs!$BD222,0))</f>
        <v/>
      </c>
      <c r="DP225" s="46" t="str">
        <f>IF(U225="","",IF(AND(DP$4&lt;=Inputs!$CQ222,DP$4&gt;=Inputs!$CP222),Inputs!$AR222/(Inputs!$CQ222-Inputs!$CP222+1),0)+IF(DP$4=Inputs!$CL222,Inputs!$BD222,0))</f>
        <v/>
      </c>
      <c r="DQ225" s="46" t="str">
        <f>IF(V225="","",IF(AND(DQ$4&lt;=Inputs!$CQ222,DQ$4&gt;=Inputs!$CP222),Inputs!$AR222/(Inputs!$CQ222-Inputs!$CP222+1),0)+IF(DQ$4=Inputs!$CL222,Inputs!$BD222,0))</f>
        <v/>
      </c>
      <c r="DR225" s="46" t="str">
        <f>IF(W225="","",IF(AND(DR$4&lt;=Inputs!$CQ222,DR$4&gt;=Inputs!$CP222),Inputs!$AR222/(Inputs!$CQ222-Inputs!$CP222+1),0)+IF(DR$4=Inputs!$CL222,Inputs!$BD222,0))</f>
        <v/>
      </c>
      <c r="DS225" s="46" t="str">
        <f>IF(X225="","",IF(AND(DS$4&lt;=Inputs!$CQ222,DS$4&gt;=Inputs!$CP222),Inputs!$AR222/(Inputs!$CQ222-Inputs!$CP222+1),0)+IF(DS$4=Inputs!$CL222,Inputs!$BD222,0))</f>
        <v/>
      </c>
      <c r="DT225" s="46" t="str">
        <f>IF(Y225="","",IF(AND(DT$4&lt;=Inputs!$CQ222,DT$4&gt;=Inputs!$CP222),Inputs!$AR222/(Inputs!$CQ222-Inputs!$CP222+1),0)+IF(DT$4=Inputs!$CL222,Inputs!$BD222,0))</f>
        <v/>
      </c>
      <c r="DU225" s="46" t="str">
        <f>IF(Z225="","",IF(AND(DU$4&lt;=Inputs!$CQ222,DU$4&gt;=Inputs!$CP222),Inputs!$AR222/(Inputs!$CQ222-Inputs!$CP222+1),0)+IF(DU$4=Inputs!$CL222,Inputs!$BD222,0))</f>
        <v/>
      </c>
      <c r="DV225" s="46" t="str">
        <f>IF(AA225="","",IF(AND(DV$4&lt;=Inputs!$CQ222,DV$4&gt;=Inputs!$CP222),Inputs!$AR222/(Inputs!$CQ222-Inputs!$CP222+1),0)+IF(DV$4=Inputs!$CL222,Inputs!$BD222,0))</f>
        <v/>
      </c>
      <c r="DW225" s="46" t="str">
        <f>IF(AB225="","",IF(AND(DW$4&lt;=Inputs!$CQ222,DW$4&gt;=Inputs!$CP222),Inputs!$AR222/(Inputs!$CQ222-Inputs!$CP222+1),0)+IF(DW$4=Inputs!$CL222,Inputs!$BD222,0))</f>
        <v/>
      </c>
      <c r="DX225" s="46" t="str">
        <f>IF(AC225="","",IF(AND(DX$4&lt;=Inputs!$CQ222,DX$4&gt;=Inputs!$CP222),Inputs!$AR222/(Inputs!$CQ222-Inputs!$CP222+1),0)+IF(DX$4=Inputs!$CL222,Inputs!$BD222,0))</f>
        <v/>
      </c>
      <c r="DY225" s="46" t="str">
        <f>IF(AD225="","",IF(AND(DY$4&lt;=Inputs!$CQ222,DY$4&gt;=Inputs!$CP222),Inputs!$AR222/(Inputs!$CQ222-Inputs!$CP222+1),0)+IF(DY$4=Inputs!$CL222,Inputs!$BD222,0))</f>
        <v/>
      </c>
      <c r="DZ225" s="46" t="str">
        <f t="shared" si="10"/>
        <v/>
      </c>
    </row>
    <row r="226" spans="1:130">
      <c r="A226" s="7" t="str">
        <f>IF(Inputs!A223="","",Inputs!A223)</f>
        <v/>
      </c>
      <c r="B226" t="str">
        <f>IF(Inputs!B223="","",Inputs!B223)</f>
        <v/>
      </c>
      <c r="C226" s="46" t="str">
        <f>IF(Inputs!$B223="","",BO226-CV226)</f>
        <v/>
      </c>
      <c r="D226" s="46" t="str">
        <f>IF(Inputs!$B223="","",BP226-CW226)</f>
        <v/>
      </c>
      <c r="E226" s="46" t="str">
        <f>IF(Inputs!$B223="","",BQ226-CX226)</f>
        <v/>
      </c>
      <c r="F226" s="46" t="str">
        <f>IF(Inputs!$B223="","",BR226-CY226)</f>
        <v/>
      </c>
      <c r="G226" s="46" t="str">
        <f>IF(Inputs!$B223="","",BS226-CZ226)</f>
        <v/>
      </c>
      <c r="H226" s="46" t="str">
        <f>IF(Inputs!$B223="","",BT226-DA226)</f>
        <v/>
      </c>
      <c r="I226" s="46" t="str">
        <f>IF(Inputs!$B223="","",BU226-DB226)</f>
        <v/>
      </c>
      <c r="J226" s="46" t="str">
        <f>IF(Inputs!$B223="","",BV226-DC226)</f>
        <v/>
      </c>
      <c r="K226" s="46" t="str">
        <f>IF(Inputs!$B223="","",BW226-DD226)</f>
        <v/>
      </c>
      <c r="L226" s="46" t="str">
        <f>IF(Inputs!$B223="","",BX226-DE226)</f>
        <v/>
      </c>
      <c r="M226" s="46" t="str">
        <f>IF(Inputs!$B223="","",BY226-DF226)</f>
        <v/>
      </c>
      <c r="N226" s="46" t="str">
        <f>IF(Inputs!$B223="","",BZ226-DG226)</f>
        <v/>
      </c>
      <c r="O226" s="46" t="str">
        <f>IF(Inputs!$B223="","",CA226-DH226)</f>
        <v/>
      </c>
      <c r="P226" s="46" t="str">
        <f>IF(Inputs!$B223="","",CB226-DI226)</f>
        <v/>
      </c>
      <c r="Q226" s="46" t="str">
        <f>IF(Inputs!$B223="","",CC226-DJ226)</f>
        <v/>
      </c>
      <c r="R226" s="46" t="str">
        <f>IF(Inputs!$B223="","",CD226-DK226)</f>
        <v/>
      </c>
      <c r="S226" s="46" t="str">
        <f>IF(Inputs!$B223="","",CE226-DL226)</f>
        <v/>
      </c>
      <c r="T226" s="46" t="str">
        <f>IF(Inputs!$B223="","",CF226-DM226)</f>
        <v/>
      </c>
      <c r="U226" s="46" t="str">
        <f>IF(Inputs!$B223="","",CG226-DN226)</f>
        <v/>
      </c>
      <c r="V226" s="46" t="str">
        <f>IF(Inputs!$B223="","",CH226-DO226)</f>
        <v/>
      </c>
      <c r="W226" s="46" t="str">
        <f>IF(Inputs!$B223="","",CI226-DP226)</f>
        <v/>
      </c>
      <c r="X226" s="46" t="str">
        <f>IF(Inputs!$B223="","",CJ226-DQ226)</f>
        <v/>
      </c>
      <c r="Y226" s="46" t="str">
        <f>IF(Inputs!$B223="","",CK226-DR226)</f>
        <v/>
      </c>
      <c r="Z226" s="46" t="str">
        <f>IF(Inputs!$B223="","",CL226-DS226)</f>
        <v/>
      </c>
      <c r="AA226" s="46" t="str">
        <f>IF(Inputs!$B223="","",CM226-DT226)</f>
        <v/>
      </c>
      <c r="AB226" s="46" t="str">
        <f>IF(Inputs!$B223="","",CN226-DU226)</f>
        <v/>
      </c>
      <c r="AC226" s="46" t="str">
        <f>IF(Inputs!$B223="","",CO226-DV226)</f>
        <v/>
      </c>
      <c r="AD226" s="46" t="str">
        <f>IF(Inputs!$B223="","",CP226-DW226)</f>
        <v/>
      </c>
      <c r="AE226" s="46" t="str">
        <f>IF(Inputs!$B223="","",CQ226-DX226)</f>
        <v/>
      </c>
      <c r="AF226" s="46" t="str">
        <f>IF(Inputs!$B223="","",CR226-DY226)</f>
        <v/>
      </c>
      <c r="AG226" s="50" t="str">
        <f t="shared" si="11"/>
        <v/>
      </c>
      <c r="AH226" s="50"/>
      <c r="AJ226" s="27">
        <f>IF(AND(Inputs!$CO223=0,AJ$4&gt;=Inputs!$CM223),1,IF(AND(AJ$4&gt;=Inputs!$CM223,AJ$4&lt;Inputs!$CN223),1,IF(AND(AJ$4=Inputs!$CN223,AJ$4=Inputs!$CO223),1,IF(OR(AND(AJ$4=Inputs!$CN223+1,Inputs!$CN223=Inputs!$CO223),AND(AJ$4=Inputs!$CN223+2,Inputs!$CN223=Inputs!$CO223)),0,IF(AJ$4=Inputs!$CN223,0.8,IF(AJ$4=Inputs!$CN223+1,0.6,IF(AJ$4=Inputs!$CN223+2,0.4,IF(AJ$4=Inputs!$CO223,0.2,IF(AND(AJ$4&gt;=Inputs!$CL223,AJ$4&lt;Inputs!$CM223),(AJ$4-Inputs!$CL223+1)/(Inputs!$AI223+1),0)))))))))</f>
        <v>0</v>
      </c>
      <c r="AK226" s="27">
        <f>IF(AND(Inputs!$CO223=0,AK$4&gt;=Inputs!$CM223),1,IF(AND(AK$4&gt;=Inputs!$CM223,AK$4&lt;Inputs!$CN223),1,IF(AND(AK$4=Inputs!$CN223,AK$4=Inputs!$CO223),1,IF(OR(AND(AK$4=Inputs!$CN223+1,Inputs!$CN223=Inputs!$CO223),AND(AK$4=Inputs!$CN223+2,Inputs!$CN223=Inputs!$CO223)),0,IF(AK$4=Inputs!$CN223,0.8,IF(AK$4=Inputs!$CN223+1,0.6,IF(AK$4=Inputs!$CN223+2,0.4,IF(AK$4=Inputs!$CO223,0.2,IF(AND(AK$4&gt;=Inputs!$CL223,AK$4&lt;Inputs!$CM223),(AK$4-Inputs!$CL223+1)/(Inputs!$AI223+1),0)))))))))</f>
        <v>0</v>
      </c>
      <c r="AL226" s="27">
        <f>IF(AND(Inputs!$CO223=0,AL$4&gt;=Inputs!$CM223),1,IF(AND(AL$4&gt;=Inputs!$CM223,AL$4&lt;Inputs!$CN223),1,IF(AND(AL$4=Inputs!$CN223,AL$4=Inputs!$CO223),1,IF(OR(AND(AL$4=Inputs!$CN223+1,Inputs!$CN223=Inputs!$CO223),AND(AL$4=Inputs!$CN223+2,Inputs!$CN223=Inputs!$CO223)),0,IF(AL$4=Inputs!$CN223,0.8,IF(AL$4=Inputs!$CN223+1,0.6,IF(AL$4=Inputs!$CN223+2,0.4,IF(AL$4=Inputs!$CO223,0.2,IF(AND(AL$4&gt;=Inputs!$CL223,AL$4&lt;Inputs!$CM223),(AL$4-Inputs!$CL223+1)/(Inputs!$AI223+1),0)))))))))</f>
        <v>0</v>
      </c>
      <c r="AM226" s="27">
        <f>IF(AND(Inputs!$CO223=0,AM$4&gt;=Inputs!$CM223),1,IF(AND(AM$4&gt;=Inputs!$CM223,AM$4&lt;Inputs!$CN223),1,IF(AND(AM$4=Inputs!$CN223,AM$4=Inputs!$CO223),1,IF(OR(AND(AM$4=Inputs!$CN223+1,Inputs!$CN223=Inputs!$CO223),AND(AM$4=Inputs!$CN223+2,Inputs!$CN223=Inputs!$CO223)),0,IF(AM$4=Inputs!$CN223,0.8,IF(AM$4=Inputs!$CN223+1,0.6,IF(AM$4=Inputs!$CN223+2,0.4,IF(AM$4=Inputs!$CO223,0.2,IF(AND(AM$4&gt;=Inputs!$CL223,AM$4&lt;Inputs!$CM223),(AM$4-Inputs!$CL223+1)/(Inputs!$AI223+1),0)))))))))</f>
        <v>0</v>
      </c>
      <c r="AN226" s="27">
        <f>IF(AND(Inputs!$CO223=0,AN$4&gt;=Inputs!$CM223),1,IF(AND(AN$4&gt;=Inputs!$CM223,AN$4&lt;Inputs!$CN223),1,IF(AND(AN$4=Inputs!$CN223,AN$4=Inputs!$CO223),1,IF(OR(AND(AN$4=Inputs!$CN223+1,Inputs!$CN223=Inputs!$CO223),AND(AN$4=Inputs!$CN223+2,Inputs!$CN223=Inputs!$CO223)),0,IF(AN$4=Inputs!$CN223,0.8,IF(AN$4=Inputs!$CN223+1,0.6,IF(AN$4=Inputs!$CN223+2,0.4,IF(AN$4=Inputs!$CO223,0.2,IF(AND(AN$4&gt;=Inputs!$CL223,AN$4&lt;Inputs!$CM223),(AN$4-Inputs!$CL223+1)/(Inputs!$AI223+1),0)))))))))</f>
        <v>0</v>
      </c>
      <c r="AO226" s="27">
        <f>IF(AND(Inputs!$CO223=0,AO$4&gt;=Inputs!$CM223),1,IF(AND(AO$4&gt;=Inputs!$CM223,AO$4&lt;Inputs!$CN223),1,IF(AND(AO$4=Inputs!$CN223,AO$4=Inputs!$CO223),1,IF(OR(AND(AO$4=Inputs!$CN223+1,Inputs!$CN223=Inputs!$CO223),AND(AO$4=Inputs!$CN223+2,Inputs!$CN223=Inputs!$CO223)),0,IF(AO$4=Inputs!$CN223,0.8,IF(AO$4=Inputs!$CN223+1,0.6,IF(AO$4=Inputs!$CN223+2,0.4,IF(AO$4=Inputs!$CO223,0.2,IF(AND(AO$4&gt;=Inputs!$CL223,AO$4&lt;Inputs!$CM223),(AO$4-Inputs!$CL223+1)/(Inputs!$AI223+1),0)))))))))</f>
        <v>0</v>
      </c>
      <c r="AP226" s="27">
        <f>IF(AND(Inputs!$CO223=0,AP$4&gt;=Inputs!$CM223),1,IF(AND(AP$4&gt;=Inputs!$CM223,AP$4&lt;Inputs!$CN223),1,IF(AND(AP$4=Inputs!$CN223,AP$4=Inputs!$CO223),1,IF(OR(AND(AP$4=Inputs!$CN223+1,Inputs!$CN223=Inputs!$CO223),AND(AP$4=Inputs!$CN223+2,Inputs!$CN223=Inputs!$CO223)),0,IF(AP$4=Inputs!$CN223,0.8,IF(AP$4=Inputs!$CN223+1,0.6,IF(AP$4=Inputs!$CN223+2,0.4,IF(AP$4=Inputs!$CO223,0.2,IF(AND(AP$4&gt;=Inputs!$CL223,AP$4&lt;Inputs!$CM223),(AP$4-Inputs!$CL223+1)/(Inputs!$AI223+1),0)))))))))</f>
        <v>0</v>
      </c>
      <c r="AQ226" s="27">
        <f>IF(AND(Inputs!$CO223=0,AQ$4&gt;=Inputs!$CM223),1,IF(AND(AQ$4&gt;=Inputs!$CM223,AQ$4&lt;Inputs!$CN223),1,IF(AND(AQ$4=Inputs!$CN223,AQ$4=Inputs!$CO223),1,IF(OR(AND(AQ$4=Inputs!$CN223+1,Inputs!$CN223=Inputs!$CO223),AND(AQ$4=Inputs!$CN223+2,Inputs!$CN223=Inputs!$CO223)),0,IF(AQ$4=Inputs!$CN223,0.8,IF(AQ$4=Inputs!$CN223+1,0.6,IF(AQ$4=Inputs!$CN223+2,0.4,IF(AQ$4=Inputs!$CO223,0.2,IF(AND(AQ$4&gt;=Inputs!$CL223,AQ$4&lt;Inputs!$CM223),(AQ$4-Inputs!$CL223+1)/(Inputs!$AI223+1),0)))))))))</f>
        <v>0</v>
      </c>
      <c r="AR226" s="27">
        <f>IF(AND(Inputs!$CO223=0,AR$4&gt;=Inputs!$CM223),1,IF(AND(AR$4&gt;=Inputs!$CM223,AR$4&lt;Inputs!$CN223),1,IF(AND(AR$4=Inputs!$CN223,AR$4=Inputs!$CO223),1,IF(OR(AND(AR$4=Inputs!$CN223+1,Inputs!$CN223=Inputs!$CO223),AND(AR$4=Inputs!$CN223+2,Inputs!$CN223=Inputs!$CO223)),0,IF(AR$4=Inputs!$CN223,0.8,IF(AR$4=Inputs!$CN223+1,0.6,IF(AR$4=Inputs!$CN223+2,0.4,IF(AR$4=Inputs!$CO223,0.2,IF(AND(AR$4&gt;=Inputs!$CL223,AR$4&lt;Inputs!$CM223),(AR$4-Inputs!$CL223+1)/(Inputs!$AI223+1),0)))))))))</f>
        <v>0</v>
      </c>
      <c r="AS226" s="27">
        <f>IF(AND(Inputs!$CO223=0,AS$4&gt;=Inputs!$CM223),1,IF(AND(AS$4&gt;=Inputs!$CM223,AS$4&lt;Inputs!$CN223),1,IF(AND(AS$4=Inputs!$CN223,AS$4=Inputs!$CO223),1,IF(OR(AND(AS$4=Inputs!$CN223+1,Inputs!$CN223=Inputs!$CO223),AND(AS$4=Inputs!$CN223+2,Inputs!$CN223=Inputs!$CO223)),0,IF(AS$4=Inputs!$CN223,0.8,IF(AS$4=Inputs!$CN223+1,0.6,IF(AS$4=Inputs!$CN223+2,0.4,IF(AS$4=Inputs!$CO223,0.2,IF(AND(AS$4&gt;=Inputs!$CL223,AS$4&lt;Inputs!$CM223),(AS$4-Inputs!$CL223+1)/(Inputs!$AI223+1),0)))))))))</f>
        <v>0</v>
      </c>
      <c r="AT226" s="27">
        <f>IF(AND(Inputs!$CO223=0,AT$4&gt;=Inputs!$CM223),1,IF(AND(AT$4&gt;=Inputs!$CM223,AT$4&lt;Inputs!$CN223),1,IF(AND(AT$4=Inputs!$CN223,AT$4=Inputs!$CO223),1,IF(OR(AND(AT$4=Inputs!$CN223+1,Inputs!$CN223=Inputs!$CO223),AND(AT$4=Inputs!$CN223+2,Inputs!$CN223=Inputs!$CO223)),0,IF(AT$4=Inputs!$CN223,0.8,IF(AT$4=Inputs!$CN223+1,0.6,IF(AT$4=Inputs!$CN223+2,0.4,IF(AT$4=Inputs!$CO223,0.2,IF(AND(AT$4&gt;=Inputs!$CL223,AT$4&lt;Inputs!$CM223),(AT$4-Inputs!$CL223+1)/(Inputs!$AI223+1),0)))))))))</f>
        <v>0</v>
      </c>
      <c r="AU226" s="27">
        <f>IF(AND(Inputs!$CO223=0,AU$4&gt;=Inputs!$CM223),1,IF(AND(AU$4&gt;=Inputs!$CM223,AU$4&lt;Inputs!$CN223),1,IF(AND(AU$4=Inputs!$CN223,AU$4=Inputs!$CO223),1,IF(OR(AND(AU$4=Inputs!$CN223+1,Inputs!$CN223=Inputs!$CO223),AND(AU$4=Inputs!$CN223+2,Inputs!$CN223=Inputs!$CO223)),0,IF(AU$4=Inputs!$CN223,0.8,IF(AU$4=Inputs!$CN223+1,0.6,IF(AU$4=Inputs!$CN223+2,0.4,IF(AU$4=Inputs!$CO223,0.2,IF(AND(AU$4&gt;=Inputs!$CL223,AU$4&lt;Inputs!$CM223),(AU$4-Inputs!$CL223+1)/(Inputs!$AI223+1),0)))))))))</f>
        <v>0</v>
      </c>
      <c r="AV226" s="27">
        <f>IF(AND(Inputs!$CO223=0,AV$4&gt;=Inputs!$CM223),1,IF(AND(AV$4&gt;=Inputs!$CM223,AV$4&lt;Inputs!$CN223),1,IF(AND(AV$4=Inputs!$CN223,AV$4=Inputs!$CO223),1,IF(OR(AND(AV$4=Inputs!$CN223+1,Inputs!$CN223=Inputs!$CO223),AND(AV$4=Inputs!$CN223+2,Inputs!$CN223=Inputs!$CO223)),0,IF(AV$4=Inputs!$CN223,0.8,IF(AV$4=Inputs!$CN223+1,0.6,IF(AV$4=Inputs!$CN223+2,0.4,IF(AV$4=Inputs!$CO223,0.2,IF(AND(AV$4&gt;=Inputs!$CL223,AV$4&lt;Inputs!$CM223),(AV$4-Inputs!$CL223+1)/(Inputs!$AI223+1),0)))))))))</f>
        <v>0</v>
      </c>
      <c r="AW226" s="27">
        <f>IF(AND(Inputs!$CO223=0,AW$4&gt;=Inputs!$CM223),1,IF(AND(AW$4&gt;=Inputs!$CM223,AW$4&lt;Inputs!$CN223),1,IF(AND(AW$4=Inputs!$CN223,AW$4=Inputs!$CO223),1,IF(OR(AND(AW$4=Inputs!$CN223+1,Inputs!$CN223=Inputs!$CO223),AND(AW$4=Inputs!$CN223+2,Inputs!$CN223=Inputs!$CO223)),0,IF(AW$4=Inputs!$CN223,0.8,IF(AW$4=Inputs!$CN223+1,0.6,IF(AW$4=Inputs!$CN223+2,0.4,IF(AW$4=Inputs!$CO223,0.2,IF(AND(AW$4&gt;=Inputs!$CL223,AW$4&lt;Inputs!$CM223),(AW$4-Inputs!$CL223+1)/(Inputs!$AI223+1),0)))))))))</f>
        <v>0</v>
      </c>
      <c r="AX226" s="27">
        <f>IF(AND(Inputs!$CO223=0,AX$4&gt;=Inputs!$CM223),1,IF(AND(AX$4&gt;=Inputs!$CM223,AX$4&lt;Inputs!$CN223),1,IF(AND(AX$4=Inputs!$CN223,AX$4=Inputs!$CO223),1,IF(OR(AND(AX$4=Inputs!$CN223+1,Inputs!$CN223=Inputs!$CO223),AND(AX$4=Inputs!$CN223+2,Inputs!$CN223=Inputs!$CO223)),0,IF(AX$4=Inputs!$CN223,0.8,IF(AX$4=Inputs!$CN223+1,0.6,IF(AX$4=Inputs!$CN223+2,0.4,IF(AX$4=Inputs!$CO223,0.2,IF(AND(AX$4&gt;=Inputs!$CL223,AX$4&lt;Inputs!$CM223),(AX$4-Inputs!$CL223+1)/(Inputs!$AI223+1),0)))))))))</f>
        <v>0</v>
      </c>
      <c r="AY226" s="27">
        <f>IF(AND(Inputs!$CO223=0,AY$4&gt;=Inputs!$CM223),1,IF(AND(AY$4&gt;=Inputs!$CM223,AY$4&lt;Inputs!$CN223),1,IF(AND(AY$4=Inputs!$CN223,AY$4=Inputs!$CO223),1,IF(OR(AND(AY$4=Inputs!$CN223+1,Inputs!$CN223=Inputs!$CO223),AND(AY$4=Inputs!$CN223+2,Inputs!$CN223=Inputs!$CO223)),0,IF(AY$4=Inputs!$CN223,0.8,IF(AY$4=Inputs!$CN223+1,0.6,IF(AY$4=Inputs!$CN223+2,0.4,IF(AY$4=Inputs!$CO223,0.2,IF(AND(AY$4&gt;=Inputs!$CL223,AY$4&lt;Inputs!$CM223),(AY$4-Inputs!$CL223+1)/(Inputs!$AI223+1),0)))))))))</f>
        <v>0</v>
      </c>
      <c r="AZ226" s="27">
        <f>IF(AND(Inputs!$CO223=0,AZ$4&gt;=Inputs!$CM223),1,IF(AND(AZ$4&gt;=Inputs!$CM223,AZ$4&lt;Inputs!$CN223),1,IF(AND(AZ$4=Inputs!$CN223,AZ$4=Inputs!$CO223),1,IF(OR(AND(AZ$4=Inputs!$CN223+1,Inputs!$CN223=Inputs!$CO223),AND(AZ$4=Inputs!$CN223+2,Inputs!$CN223=Inputs!$CO223)),0,IF(AZ$4=Inputs!$CN223,0.8,IF(AZ$4=Inputs!$CN223+1,0.6,IF(AZ$4=Inputs!$CN223+2,0.4,IF(AZ$4=Inputs!$CO223,0.2,IF(AND(AZ$4&gt;=Inputs!$CL223,AZ$4&lt;Inputs!$CM223),(AZ$4-Inputs!$CL223+1)/(Inputs!$AI223+1),0)))))))))</f>
        <v>0</v>
      </c>
      <c r="BA226" s="27">
        <f>IF(AND(Inputs!$CO223=0,BA$4&gt;=Inputs!$CM223),1,IF(AND(BA$4&gt;=Inputs!$CM223,BA$4&lt;Inputs!$CN223),1,IF(AND(BA$4=Inputs!$CN223,BA$4=Inputs!$CO223),1,IF(OR(AND(BA$4=Inputs!$CN223+1,Inputs!$CN223=Inputs!$CO223),AND(BA$4=Inputs!$CN223+2,Inputs!$CN223=Inputs!$CO223)),0,IF(BA$4=Inputs!$CN223,0.8,IF(BA$4=Inputs!$CN223+1,0.6,IF(BA$4=Inputs!$CN223+2,0.4,IF(BA$4=Inputs!$CO223,0.2,IF(AND(BA$4&gt;=Inputs!$CL223,BA$4&lt;Inputs!$CM223),(BA$4-Inputs!$CL223+1)/(Inputs!$AI223+1),0)))))))))</f>
        <v>0</v>
      </c>
      <c r="BB226" s="27">
        <f>IF(AND(Inputs!$CO223=0,BB$4&gt;=Inputs!$CM223),1,IF(AND(BB$4&gt;=Inputs!$CM223,BB$4&lt;Inputs!$CN223),1,IF(AND(BB$4=Inputs!$CN223,BB$4=Inputs!$CO223),1,IF(OR(AND(BB$4=Inputs!$CN223+1,Inputs!$CN223=Inputs!$CO223),AND(BB$4=Inputs!$CN223+2,Inputs!$CN223=Inputs!$CO223)),0,IF(BB$4=Inputs!$CN223,0.8,IF(BB$4=Inputs!$CN223+1,0.6,IF(BB$4=Inputs!$CN223+2,0.4,IF(BB$4=Inputs!$CO223,0.2,IF(AND(BB$4&gt;=Inputs!$CL223,BB$4&lt;Inputs!$CM223),(BB$4-Inputs!$CL223+1)/(Inputs!$AI223+1),0)))))))))</f>
        <v>0</v>
      </c>
      <c r="BC226" s="27">
        <f>IF(AND(Inputs!$CO223=0,BC$4&gt;=Inputs!$CM223),1,IF(AND(BC$4&gt;=Inputs!$CM223,BC$4&lt;Inputs!$CN223),1,IF(AND(BC$4=Inputs!$CN223,BC$4=Inputs!$CO223),1,IF(OR(AND(BC$4=Inputs!$CN223+1,Inputs!$CN223=Inputs!$CO223),AND(BC$4=Inputs!$CN223+2,Inputs!$CN223=Inputs!$CO223)),0,IF(BC$4=Inputs!$CN223,0.8,IF(BC$4=Inputs!$CN223+1,0.6,IF(BC$4=Inputs!$CN223+2,0.4,IF(BC$4=Inputs!$CO223,0.2,IF(AND(BC$4&gt;=Inputs!$CL223,BC$4&lt;Inputs!$CM223),(BC$4-Inputs!$CL223+1)/(Inputs!$AI223+1),0)))))))))</f>
        <v>0</v>
      </c>
      <c r="BD226" s="27">
        <f>IF(AND(Inputs!$CO223=0,BD$4&gt;=Inputs!$CM223),1,IF(AND(BD$4&gt;=Inputs!$CM223,BD$4&lt;Inputs!$CN223),1,IF(AND(BD$4=Inputs!$CN223,BD$4=Inputs!$CO223),1,IF(OR(AND(BD$4=Inputs!$CN223+1,Inputs!$CN223=Inputs!$CO223),AND(BD$4=Inputs!$CN223+2,Inputs!$CN223=Inputs!$CO223)),0,IF(BD$4=Inputs!$CN223,0.8,IF(BD$4=Inputs!$CN223+1,0.6,IF(BD$4=Inputs!$CN223+2,0.4,IF(BD$4=Inputs!$CO223,0.2,IF(AND(BD$4&gt;=Inputs!$CL223,BD$4&lt;Inputs!$CM223),(BD$4-Inputs!$CL223+1)/(Inputs!$AI223+1),0)))))))))</f>
        <v>0</v>
      </c>
      <c r="BE226" s="27">
        <f>IF(AND(Inputs!$CO223=0,BE$4&gt;=Inputs!$CM223),1,IF(AND(BE$4&gt;=Inputs!$CM223,BE$4&lt;Inputs!$CN223),1,IF(AND(BE$4=Inputs!$CN223,BE$4=Inputs!$CO223),1,IF(OR(AND(BE$4=Inputs!$CN223+1,Inputs!$CN223=Inputs!$CO223),AND(BE$4=Inputs!$CN223+2,Inputs!$CN223=Inputs!$CO223)),0,IF(BE$4=Inputs!$CN223,0.8,IF(BE$4=Inputs!$CN223+1,0.6,IF(BE$4=Inputs!$CN223+2,0.4,IF(BE$4=Inputs!$CO223,0.2,IF(AND(BE$4&gt;=Inputs!$CL223,BE$4&lt;Inputs!$CM223),(BE$4-Inputs!$CL223+1)/(Inputs!$AI223+1),0)))))))))</f>
        <v>0</v>
      </c>
      <c r="BF226" s="27">
        <f>IF(AND(Inputs!$CO223=0,BF$4&gt;=Inputs!$CM223),1,IF(AND(BF$4&gt;=Inputs!$CM223,BF$4&lt;Inputs!$CN223),1,IF(AND(BF$4=Inputs!$CN223,BF$4=Inputs!$CO223),1,IF(OR(AND(BF$4=Inputs!$CN223+1,Inputs!$CN223=Inputs!$CO223),AND(BF$4=Inputs!$CN223+2,Inputs!$CN223=Inputs!$CO223)),0,IF(BF$4=Inputs!$CN223,0.8,IF(BF$4=Inputs!$CN223+1,0.6,IF(BF$4=Inputs!$CN223+2,0.4,IF(BF$4=Inputs!$CO223,0.2,IF(AND(BF$4&gt;=Inputs!$CL223,BF$4&lt;Inputs!$CM223),(BF$4-Inputs!$CL223+1)/(Inputs!$AI223+1),0)))))))))</f>
        <v>0</v>
      </c>
      <c r="BG226" s="27">
        <f>IF(AND(Inputs!$CO223=0,BG$4&gt;=Inputs!$CM223),1,IF(AND(BG$4&gt;=Inputs!$CM223,BG$4&lt;Inputs!$CN223),1,IF(AND(BG$4=Inputs!$CN223,BG$4=Inputs!$CO223),1,IF(OR(AND(BG$4=Inputs!$CN223+1,Inputs!$CN223=Inputs!$CO223),AND(BG$4=Inputs!$CN223+2,Inputs!$CN223=Inputs!$CO223)),0,IF(BG$4=Inputs!$CN223,0.8,IF(BG$4=Inputs!$CN223+1,0.6,IF(BG$4=Inputs!$CN223+2,0.4,IF(BG$4=Inputs!$CO223,0.2,IF(AND(BG$4&gt;=Inputs!$CL223,BG$4&lt;Inputs!$CM223),(BG$4-Inputs!$CL223+1)/(Inputs!$AI223+1),0)))))))))</f>
        <v>0</v>
      </c>
      <c r="BH226" s="27">
        <f>IF(AND(Inputs!$CO223=0,BH$4&gt;=Inputs!$CM223),1,IF(AND(BH$4&gt;=Inputs!$CM223,BH$4&lt;Inputs!$CN223),1,IF(AND(BH$4=Inputs!$CN223,BH$4=Inputs!$CO223),1,IF(OR(AND(BH$4=Inputs!$CN223+1,Inputs!$CN223=Inputs!$CO223),AND(BH$4=Inputs!$CN223+2,Inputs!$CN223=Inputs!$CO223)),0,IF(BH$4=Inputs!$CN223,0.8,IF(BH$4=Inputs!$CN223+1,0.6,IF(BH$4=Inputs!$CN223+2,0.4,IF(BH$4=Inputs!$CO223,0.2,IF(AND(BH$4&gt;=Inputs!$CL223,BH$4&lt;Inputs!$CM223),(BH$4-Inputs!$CL223+1)/(Inputs!$AI223+1),0)))))))))</f>
        <v>0</v>
      </c>
      <c r="BI226" s="27">
        <f>IF(AND(Inputs!$CO223=0,BI$4&gt;=Inputs!$CM223),1,IF(AND(BI$4&gt;=Inputs!$CM223,BI$4&lt;Inputs!$CN223),1,IF(AND(BI$4=Inputs!$CN223,BI$4=Inputs!$CO223),1,IF(OR(AND(BI$4=Inputs!$CN223+1,Inputs!$CN223=Inputs!$CO223),AND(BI$4=Inputs!$CN223+2,Inputs!$CN223=Inputs!$CO223)),0,IF(BI$4=Inputs!$CN223,0.8,IF(BI$4=Inputs!$CN223+1,0.6,IF(BI$4=Inputs!$CN223+2,0.4,IF(BI$4=Inputs!$CO223,0.2,IF(AND(BI$4&gt;=Inputs!$CL223,BI$4&lt;Inputs!$CM223),(BI$4-Inputs!$CL223+1)/(Inputs!$AI223+1),0)))))))))</f>
        <v>0</v>
      </c>
      <c r="BJ226" s="27">
        <f>IF(AND(Inputs!$CO223=0,BJ$4&gt;=Inputs!$CM223),1,IF(AND(BJ$4&gt;=Inputs!$CM223,BJ$4&lt;Inputs!$CN223),1,IF(AND(BJ$4=Inputs!$CN223,BJ$4=Inputs!$CO223),1,IF(OR(AND(BJ$4=Inputs!$CN223+1,Inputs!$CN223=Inputs!$CO223),AND(BJ$4=Inputs!$CN223+2,Inputs!$CN223=Inputs!$CO223)),0,IF(BJ$4=Inputs!$CN223,0.8,IF(BJ$4=Inputs!$CN223+1,0.6,IF(BJ$4=Inputs!$CN223+2,0.4,IF(BJ$4=Inputs!$CO223,0.2,IF(AND(BJ$4&gt;=Inputs!$CL223,BJ$4&lt;Inputs!$CM223),(BJ$4-Inputs!$CL223+1)/(Inputs!$AI223+1),0)))))))))</f>
        <v>0</v>
      </c>
      <c r="BK226" s="27">
        <f>IF(AND(Inputs!$CO223=0,BK$4&gt;=Inputs!$CM223),1,IF(AND(BK$4&gt;=Inputs!$CM223,BK$4&lt;Inputs!$CN223),1,IF(AND(BK$4=Inputs!$CN223,BK$4=Inputs!$CO223),1,IF(OR(AND(BK$4=Inputs!$CN223+1,Inputs!$CN223=Inputs!$CO223),AND(BK$4=Inputs!$CN223+2,Inputs!$CN223=Inputs!$CO223)),0,IF(BK$4=Inputs!$CN223,0.8,IF(BK$4=Inputs!$CN223+1,0.6,IF(BK$4=Inputs!$CN223+2,0.4,IF(BK$4=Inputs!$CO223,0.2,IF(AND(BK$4&gt;=Inputs!$CL223,BK$4&lt;Inputs!$CM223),(BK$4-Inputs!$CL223+1)/(Inputs!$AI223+1),0)))))))))</f>
        <v>0</v>
      </c>
      <c r="BL226" s="27">
        <f>IF(AND(Inputs!$CO223=0,BL$4&gt;=Inputs!$CM223),1,IF(AND(BL$4&gt;=Inputs!$CM223,BL$4&lt;Inputs!$CN223),1,IF(AND(BL$4=Inputs!$CN223,BL$4=Inputs!$CO223),1,IF(OR(AND(BL$4=Inputs!$CN223+1,Inputs!$CN223=Inputs!$CO223),AND(BL$4=Inputs!$CN223+2,Inputs!$CN223=Inputs!$CO223)),0,IF(BL$4=Inputs!$CN223,0.8,IF(BL$4=Inputs!$CN223+1,0.6,IF(BL$4=Inputs!$CN223+2,0.4,IF(BL$4=Inputs!$CO223,0.2,IF(AND(BL$4&gt;=Inputs!$CL223,BL$4&lt;Inputs!$CM223),(BL$4-Inputs!$CL223+1)/(Inputs!$AI223+1),0)))))))))</f>
        <v>0</v>
      </c>
      <c r="BM226" s="27">
        <f>IF(AND(Inputs!$CO223=0,BM$4&gt;=Inputs!$CM223),1,IF(AND(BM$4&gt;=Inputs!$CM223,BM$4&lt;Inputs!$CN223),1,IF(AND(BM$4=Inputs!$CN223,BM$4=Inputs!$CO223),1,IF(OR(AND(BM$4=Inputs!$CN223+1,Inputs!$CN223=Inputs!$CO223),AND(BM$4=Inputs!$CN223+2,Inputs!$CN223=Inputs!$CO223)),0,IF(BM$4=Inputs!$CN223,0.8,IF(BM$4=Inputs!$CN223+1,0.6,IF(BM$4=Inputs!$CN223+2,0.4,IF(BM$4=Inputs!$CO223,0.2,IF(AND(BM$4&gt;=Inputs!$CL223,BM$4&lt;Inputs!$CM223),(BM$4-Inputs!$CL223+1)/(Inputs!$AI223+1),0)))))))))</f>
        <v>0</v>
      </c>
      <c r="BO226" s="46" t="str">
        <f>IF(Inputs!$B223="","",(ROUND(Inputs!$BC223*AJ226,0)))</f>
        <v/>
      </c>
      <c r="BP226" s="46" t="str">
        <f>IF(Inputs!$B223="","",(ROUND(Inputs!$BC223*AK226,0)))</f>
        <v/>
      </c>
      <c r="BQ226" s="46" t="str">
        <f>IF(Inputs!$B223="","",(ROUND(Inputs!$BC223*AL226,0)))</f>
        <v/>
      </c>
      <c r="BR226" s="46" t="str">
        <f>IF(Inputs!$B223="","",(ROUND(Inputs!$BC223*AM226,0)))</f>
        <v/>
      </c>
      <c r="BS226" s="46" t="str">
        <f>IF(Inputs!$B223="","",(ROUND(Inputs!$BC223*AN226,0)))</f>
        <v/>
      </c>
      <c r="BT226" s="46" t="str">
        <f>IF(Inputs!$B223="","",(ROUND(Inputs!$BC223*AO226,0)))</f>
        <v/>
      </c>
      <c r="BU226" s="46" t="str">
        <f>IF(Inputs!$B223="","",(ROUND(Inputs!$BC223*AP226,0)))</f>
        <v/>
      </c>
      <c r="BV226" s="46" t="str">
        <f>IF(Inputs!$B223="","",(ROUND(Inputs!$BC223*AQ226,0)))</f>
        <v/>
      </c>
      <c r="BW226" s="46" t="str">
        <f>IF(Inputs!$B223="","",(ROUND(Inputs!$BC223*AR226,0)))</f>
        <v/>
      </c>
      <c r="BX226" s="46" t="str">
        <f>IF(Inputs!$B223="","",(ROUND(Inputs!$BC223*AS226,0)))</f>
        <v/>
      </c>
      <c r="BY226" s="46" t="str">
        <f>IF(Inputs!$B223="","",(ROUND(Inputs!$BC223*AT226,0)))</f>
        <v/>
      </c>
      <c r="BZ226" s="46" t="str">
        <f>IF(Inputs!$B223="","",(ROUND(Inputs!$BC223*AU226,0)))</f>
        <v/>
      </c>
      <c r="CA226" s="46" t="str">
        <f>IF(Inputs!$B223="","",(ROUND(Inputs!$BC223*AV226,0)))</f>
        <v/>
      </c>
      <c r="CB226" s="46" t="str">
        <f>IF(Inputs!$B223="","",(ROUND(Inputs!$BC223*AW226,0)))</f>
        <v/>
      </c>
      <c r="CC226" s="46" t="str">
        <f>IF(Inputs!$B223="","",(ROUND(Inputs!$BC223*AX226,0)))</f>
        <v/>
      </c>
      <c r="CD226" s="46" t="str">
        <f>IF(Inputs!$B223="","",(ROUND(Inputs!$BC223*AY226,0)))</f>
        <v/>
      </c>
      <c r="CE226" s="46" t="str">
        <f>IF(Inputs!$B223="","",(ROUND(Inputs!$BC223*AZ226,0)))</f>
        <v/>
      </c>
      <c r="CF226" s="46" t="str">
        <f>IF(Inputs!$B223="","",(ROUND(Inputs!$BC223*BA226,0)))</f>
        <v/>
      </c>
      <c r="CG226" s="46" t="str">
        <f>IF(Inputs!$B223="","",(ROUND(Inputs!$BC223*BB226,0)))</f>
        <v/>
      </c>
      <c r="CH226" s="46" t="str">
        <f>IF(Inputs!$B223="","",(ROUND(Inputs!$BC223*BC226,0)))</f>
        <v/>
      </c>
      <c r="CI226" s="46" t="str">
        <f>IF(Inputs!$B223="","",(ROUND(Inputs!$BC223*BD226,0)))</f>
        <v/>
      </c>
      <c r="CJ226" s="46" t="str">
        <f>IF(Inputs!$B223="","",(ROUND(Inputs!$BC223*BE226,0)))</f>
        <v/>
      </c>
      <c r="CK226" s="46" t="str">
        <f>IF(Inputs!$B223="","",(ROUND(Inputs!$BC223*BF226,0)))</f>
        <v/>
      </c>
      <c r="CL226" s="46" t="str">
        <f>IF(Inputs!$B223="","",(ROUND(Inputs!$BC223*BG226,0)))</f>
        <v/>
      </c>
      <c r="CM226" s="46" t="str">
        <f>IF(Inputs!$B223="","",(ROUND(Inputs!$BC223*BH226,0)))</f>
        <v/>
      </c>
      <c r="CN226" s="46" t="str">
        <f>IF(Inputs!$B223="","",(ROUND(Inputs!$BC223*BI226,0)))</f>
        <v/>
      </c>
      <c r="CO226" s="46" t="str">
        <f>IF(Inputs!$B223="","",(ROUND(Inputs!$BC223*BJ226,0)))</f>
        <v/>
      </c>
      <c r="CP226" s="46" t="str">
        <f>IF(Inputs!$B223="","",(ROUND(Inputs!$BC223*BK226,0)))</f>
        <v/>
      </c>
      <c r="CQ226" s="46" t="str">
        <f>IF(Inputs!$B223="","",(ROUND(Inputs!$BC223*BL226,0)))</f>
        <v/>
      </c>
      <c r="CR226" s="46" t="str">
        <f>IF(Inputs!$B223="","",(ROUND(Inputs!$BC223*BM226,0)))</f>
        <v/>
      </c>
      <c r="CV226" s="46" t="str">
        <f>IF(A226="","",IF(AND(CV$4&lt;=Inputs!$CQ223,CV$4&gt;=Inputs!$CP223),Inputs!$AR223/(Inputs!$CQ223-Inputs!$CP223+1),0)+IF(CV$4=Inputs!$CL223,Inputs!$BD223,0))</f>
        <v/>
      </c>
      <c r="CW226" s="46" t="str">
        <f>IF(B226="","",IF(AND(CW$4&lt;=Inputs!$CQ223,CW$4&gt;=Inputs!$CP223),Inputs!$AR223/(Inputs!$CQ223-Inputs!$CP223+1),0)+IF(CW$4=Inputs!$CL223,Inputs!$BD223,0))</f>
        <v/>
      </c>
      <c r="CX226" s="46" t="str">
        <f>IF(C226="","",IF(AND(CX$4&lt;=Inputs!$CQ223,CX$4&gt;=Inputs!$CP223),Inputs!$AR223/(Inputs!$CQ223-Inputs!$CP223+1),0)+IF(CX$4=Inputs!$CL223,Inputs!$BD223,0))</f>
        <v/>
      </c>
      <c r="CY226" s="46" t="str">
        <f>IF(D226="","",IF(AND(CY$4&lt;=Inputs!$CQ223,CY$4&gt;=Inputs!$CP223),Inputs!$AR223/(Inputs!$CQ223-Inputs!$CP223+1),0)+IF(CY$4=Inputs!$CL223,Inputs!$BD223,0))</f>
        <v/>
      </c>
      <c r="CZ226" s="46" t="str">
        <f>IF(E226="","",IF(AND(CZ$4&lt;=Inputs!$CQ223,CZ$4&gt;=Inputs!$CP223),Inputs!$AR223/(Inputs!$CQ223-Inputs!$CP223+1),0)+IF(CZ$4=Inputs!$CL223,Inputs!$BD223,0))</f>
        <v/>
      </c>
      <c r="DA226" s="46" t="str">
        <f>IF(F226="","",IF(AND(DA$4&lt;=Inputs!$CQ223,DA$4&gt;=Inputs!$CP223),Inputs!$AR223/(Inputs!$CQ223-Inputs!$CP223+1),0)+IF(DA$4=Inputs!$CL223,Inputs!$BD223,0))</f>
        <v/>
      </c>
      <c r="DB226" s="46" t="str">
        <f>IF(G226="","",IF(AND(DB$4&lt;=Inputs!$CQ223,DB$4&gt;=Inputs!$CP223),Inputs!$AR223/(Inputs!$CQ223-Inputs!$CP223+1),0)+IF(DB$4=Inputs!$CL223,Inputs!$BD223,0))</f>
        <v/>
      </c>
      <c r="DC226" s="46" t="str">
        <f>IF(H226="","",IF(AND(DC$4&lt;=Inputs!$CQ223,DC$4&gt;=Inputs!$CP223),Inputs!$AR223/(Inputs!$CQ223-Inputs!$CP223+1),0)+IF(DC$4=Inputs!$CL223,Inputs!$BD223,0))</f>
        <v/>
      </c>
      <c r="DD226" s="46" t="str">
        <f>IF(I226="","",IF(AND(DD$4&lt;=Inputs!$CQ223,DD$4&gt;=Inputs!$CP223),Inputs!$AR223/(Inputs!$CQ223-Inputs!$CP223+1),0)+IF(DD$4=Inputs!$CL223,Inputs!$BD223,0))</f>
        <v/>
      </c>
      <c r="DE226" s="46" t="str">
        <f>IF(J226="","",IF(AND(DE$4&lt;=Inputs!$CQ223,DE$4&gt;=Inputs!$CP223),Inputs!$AR223/(Inputs!$CQ223-Inputs!$CP223+1),0)+IF(DE$4=Inputs!$CL223,Inputs!$BD223,0))</f>
        <v/>
      </c>
      <c r="DF226" s="46" t="str">
        <f>IF(K226="","",IF(AND(DF$4&lt;=Inputs!$CQ223,DF$4&gt;=Inputs!$CP223),Inputs!$AR223/(Inputs!$CQ223-Inputs!$CP223+1),0)+IF(DF$4=Inputs!$CL223,Inputs!$BD223,0))</f>
        <v/>
      </c>
      <c r="DG226" s="46" t="str">
        <f>IF(L226="","",IF(AND(DG$4&lt;=Inputs!$CQ223,DG$4&gt;=Inputs!$CP223),Inputs!$AR223/(Inputs!$CQ223-Inputs!$CP223+1),0)+IF(DG$4=Inputs!$CL223,Inputs!$BD223,0))</f>
        <v/>
      </c>
      <c r="DH226" s="46" t="str">
        <f>IF(M226="","",IF(AND(DH$4&lt;=Inputs!$CQ223,DH$4&gt;=Inputs!$CP223),Inputs!$AR223/(Inputs!$CQ223-Inputs!$CP223+1),0)+IF(DH$4=Inputs!$CL223,Inputs!$BD223,0))</f>
        <v/>
      </c>
      <c r="DI226" s="46" t="str">
        <f>IF(N226="","",IF(AND(DI$4&lt;=Inputs!$CQ223,DI$4&gt;=Inputs!$CP223),Inputs!$AR223/(Inputs!$CQ223-Inputs!$CP223+1),0)+IF(DI$4=Inputs!$CL223,Inputs!$BD223,0))</f>
        <v/>
      </c>
      <c r="DJ226" s="46" t="str">
        <f>IF(O226="","",IF(AND(DJ$4&lt;=Inputs!$CQ223,DJ$4&gt;=Inputs!$CP223),Inputs!$AR223/(Inputs!$CQ223-Inputs!$CP223+1),0)+IF(DJ$4=Inputs!$CL223,Inputs!$BD223,0))</f>
        <v/>
      </c>
      <c r="DK226" s="46" t="str">
        <f>IF(P226="","",IF(AND(DK$4&lt;=Inputs!$CQ223,DK$4&gt;=Inputs!$CP223),Inputs!$AR223/(Inputs!$CQ223-Inputs!$CP223+1),0)+IF(DK$4=Inputs!$CL223,Inputs!$BD223,0))</f>
        <v/>
      </c>
      <c r="DL226" s="46" t="str">
        <f>IF(Q226="","",IF(AND(DL$4&lt;=Inputs!$CQ223,DL$4&gt;=Inputs!$CP223),Inputs!$AR223/(Inputs!$CQ223-Inputs!$CP223+1),0)+IF(DL$4=Inputs!$CL223,Inputs!$BD223,0))</f>
        <v/>
      </c>
      <c r="DM226" s="46" t="str">
        <f>IF(R226="","",IF(AND(DM$4&lt;=Inputs!$CQ223,DM$4&gt;=Inputs!$CP223),Inputs!$AR223/(Inputs!$CQ223-Inputs!$CP223+1),0)+IF(DM$4=Inputs!$CL223,Inputs!$BD223,0))</f>
        <v/>
      </c>
      <c r="DN226" s="46" t="str">
        <f>IF(S226="","",IF(AND(DN$4&lt;=Inputs!$CQ223,DN$4&gt;=Inputs!$CP223),Inputs!$AR223/(Inputs!$CQ223-Inputs!$CP223+1),0)+IF(DN$4=Inputs!$CL223,Inputs!$BD223,0))</f>
        <v/>
      </c>
      <c r="DO226" s="46" t="str">
        <f>IF(T226="","",IF(AND(DO$4&lt;=Inputs!$CQ223,DO$4&gt;=Inputs!$CP223),Inputs!$AR223/(Inputs!$CQ223-Inputs!$CP223+1),0)+IF(DO$4=Inputs!$CL223,Inputs!$BD223,0))</f>
        <v/>
      </c>
      <c r="DP226" s="46" t="str">
        <f>IF(U226="","",IF(AND(DP$4&lt;=Inputs!$CQ223,DP$4&gt;=Inputs!$CP223),Inputs!$AR223/(Inputs!$CQ223-Inputs!$CP223+1),0)+IF(DP$4=Inputs!$CL223,Inputs!$BD223,0))</f>
        <v/>
      </c>
      <c r="DQ226" s="46" t="str">
        <f>IF(V226="","",IF(AND(DQ$4&lt;=Inputs!$CQ223,DQ$4&gt;=Inputs!$CP223),Inputs!$AR223/(Inputs!$CQ223-Inputs!$CP223+1),0)+IF(DQ$4=Inputs!$CL223,Inputs!$BD223,0))</f>
        <v/>
      </c>
      <c r="DR226" s="46" t="str">
        <f>IF(W226="","",IF(AND(DR$4&lt;=Inputs!$CQ223,DR$4&gt;=Inputs!$CP223),Inputs!$AR223/(Inputs!$CQ223-Inputs!$CP223+1),0)+IF(DR$4=Inputs!$CL223,Inputs!$BD223,0))</f>
        <v/>
      </c>
      <c r="DS226" s="46" t="str">
        <f>IF(X226="","",IF(AND(DS$4&lt;=Inputs!$CQ223,DS$4&gt;=Inputs!$CP223),Inputs!$AR223/(Inputs!$CQ223-Inputs!$CP223+1),0)+IF(DS$4=Inputs!$CL223,Inputs!$BD223,0))</f>
        <v/>
      </c>
      <c r="DT226" s="46" t="str">
        <f>IF(Y226="","",IF(AND(DT$4&lt;=Inputs!$CQ223,DT$4&gt;=Inputs!$CP223),Inputs!$AR223/(Inputs!$CQ223-Inputs!$CP223+1),0)+IF(DT$4=Inputs!$CL223,Inputs!$BD223,0))</f>
        <v/>
      </c>
      <c r="DU226" s="46" t="str">
        <f>IF(Z226="","",IF(AND(DU$4&lt;=Inputs!$CQ223,DU$4&gt;=Inputs!$CP223),Inputs!$AR223/(Inputs!$CQ223-Inputs!$CP223+1),0)+IF(DU$4=Inputs!$CL223,Inputs!$BD223,0))</f>
        <v/>
      </c>
      <c r="DV226" s="46" t="str">
        <f>IF(AA226="","",IF(AND(DV$4&lt;=Inputs!$CQ223,DV$4&gt;=Inputs!$CP223),Inputs!$AR223/(Inputs!$CQ223-Inputs!$CP223+1),0)+IF(DV$4=Inputs!$CL223,Inputs!$BD223,0))</f>
        <v/>
      </c>
      <c r="DW226" s="46" t="str">
        <f>IF(AB226="","",IF(AND(DW$4&lt;=Inputs!$CQ223,DW$4&gt;=Inputs!$CP223),Inputs!$AR223/(Inputs!$CQ223-Inputs!$CP223+1),0)+IF(DW$4=Inputs!$CL223,Inputs!$BD223,0))</f>
        <v/>
      </c>
      <c r="DX226" s="46" t="str">
        <f>IF(AC226="","",IF(AND(DX$4&lt;=Inputs!$CQ223,DX$4&gt;=Inputs!$CP223),Inputs!$AR223/(Inputs!$CQ223-Inputs!$CP223+1),0)+IF(DX$4=Inputs!$CL223,Inputs!$BD223,0))</f>
        <v/>
      </c>
      <c r="DY226" s="46" t="str">
        <f>IF(AD226="","",IF(AND(DY$4&lt;=Inputs!$CQ223,DY$4&gt;=Inputs!$CP223),Inputs!$AR223/(Inputs!$CQ223-Inputs!$CP223+1),0)+IF(DY$4=Inputs!$CL223,Inputs!$BD223,0))</f>
        <v/>
      </c>
      <c r="DZ226" s="46" t="str">
        <f t="shared" si="10"/>
        <v/>
      </c>
    </row>
    <row r="227" spans="1:130">
      <c r="A227" s="7" t="str">
        <f>IF(Inputs!A224="","",Inputs!A224)</f>
        <v/>
      </c>
      <c r="B227" t="str">
        <f>IF(Inputs!B224="","",Inputs!B224)</f>
        <v/>
      </c>
      <c r="C227" s="46" t="str">
        <f>IF(Inputs!$B224="","",BO227-CV227)</f>
        <v/>
      </c>
      <c r="D227" s="46" t="str">
        <f>IF(Inputs!$B224="","",BP227-CW227)</f>
        <v/>
      </c>
      <c r="E227" s="46" t="str">
        <f>IF(Inputs!$B224="","",BQ227-CX227)</f>
        <v/>
      </c>
      <c r="F227" s="46" t="str">
        <f>IF(Inputs!$B224="","",BR227-CY227)</f>
        <v/>
      </c>
      <c r="G227" s="46" t="str">
        <f>IF(Inputs!$B224="","",BS227-CZ227)</f>
        <v/>
      </c>
      <c r="H227" s="46" t="str">
        <f>IF(Inputs!$B224="","",BT227-DA227)</f>
        <v/>
      </c>
      <c r="I227" s="46" t="str">
        <f>IF(Inputs!$B224="","",BU227-DB227)</f>
        <v/>
      </c>
      <c r="J227" s="46" t="str">
        <f>IF(Inputs!$B224="","",BV227-DC227)</f>
        <v/>
      </c>
      <c r="K227" s="46" t="str">
        <f>IF(Inputs!$B224="","",BW227-DD227)</f>
        <v/>
      </c>
      <c r="L227" s="46" t="str">
        <f>IF(Inputs!$B224="","",BX227-DE227)</f>
        <v/>
      </c>
      <c r="M227" s="46" t="str">
        <f>IF(Inputs!$B224="","",BY227-DF227)</f>
        <v/>
      </c>
      <c r="N227" s="46" t="str">
        <f>IF(Inputs!$B224="","",BZ227-DG227)</f>
        <v/>
      </c>
      <c r="O227" s="46" t="str">
        <f>IF(Inputs!$B224="","",CA227-DH227)</f>
        <v/>
      </c>
      <c r="P227" s="46" t="str">
        <f>IF(Inputs!$B224="","",CB227-DI227)</f>
        <v/>
      </c>
      <c r="Q227" s="46" t="str">
        <f>IF(Inputs!$B224="","",CC227-DJ227)</f>
        <v/>
      </c>
      <c r="R227" s="46" t="str">
        <f>IF(Inputs!$B224="","",CD227-DK227)</f>
        <v/>
      </c>
      <c r="S227" s="46" t="str">
        <f>IF(Inputs!$B224="","",CE227-DL227)</f>
        <v/>
      </c>
      <c r="T227" s="46" t="str">
        <f>IF(Inputs!$B224="","",CF227-DM227)</f>
        <v/>
      </c>
      <c r="U227" s="46" t="str">
        <f>IF(Inputs!$B224="","",CG227-DN227)</f>
        <v/>
      </c>
      <c r="V227" s="46" t="str">
        <f>IF(Inputs!$B224="","",CH227-DO227)</f>
        <v/>
      </c>
      <c r="W227" s="46" t="str">
        <f>IF(Inputs!$B224="","",CI227-DP227)</f>
        <v/>
      </c>
      <c r="X227" s="46" t="str">
        <f>IF(Inputs!$B224="","",CJ227-DQ227)</f>
        <v/>
      </c>
      <c r="Y227" s="46" t="str">
        <f>IF(Inputs!$B224="","",CK227-DR227)</f>
        <v/>
      </c>
      <c r="Z227" s="46" t="str">
        <f>IF(Inputs!$B224="","",CL227-DS227)</f>
        <v/>
      </c>
      <c r="AA227" s="46" t="str">
        <f>IF(Inputs!$B224="","",CM227-DT227)</f>
        <v/>
      </c>
      <c r="AB227" s="46" t="str">
        <f>IF(Inputs!$B224="","",CN227-DU227)</f>
        <v/>
      </c>
      <c r="AC227" s="46" t="str">
        <f>IF(Inputs!$B224="","",CO227-DV227)</f>
        <v/>
      </c>
      <c r="AD227" s="46" t="str">
        <f>IF(Inputs!$B224="","",CP227-DW227)</f>
        <v/>
      </c>
      <c r="AE227" s="46" t="str">
        <f>IF(Inputs!$B224="","",CQ227-DX227)</f>
        <v/>
      </c>
      <c r="AF227" s="46" t="str">
        <f>IF(Inputs!$B224="","",CR227-DY227)</f>
        <v/>
      </c>
      <c r="AG227" s="50" t="str">
        <f t="shared" si="11"/>
        <v/>
      </c>
      <c r="AH227" s="50"/>
      <c r="AJ227" s="27">
        <f>IF(AND(Inputs!$CO224=0,AJ$4&gt;=Inputs!$CM224),1,IF(AND(AJ$4&gt;=Inputs!$CM224,AJ$4&lt;Inputs!$CN224),1,IF(AND(AJ$4=Inputs!$CN224,AJ$4=Inputs!$CO224),1,IF(OR(AND(AJ$4=Inputs!$CN224+1,Inputs!$CN224=Inputs!$CO224),AND(AJ$4=Inputs!$CN224+2,Inputs!$CN224=Inputs!$CO224)),0,IF(AJ$4=Inputs!$CN224,0.8,IF(AJ$4=Inputs!$CN224+1,0.6,IF(AJ$4=Inputs!$CN224+2,0.4,IF(AJ$4=Inputs!$CO224,0.2,IF(AND(AJ$4&gt;=Inputs!$CL224,AJ$4&lt;Inputs!$CM224),(AJ$4-Inputs!$CL224+1)/(Inputs!$AI224+1),0)))))))))</f>
        <v>0</v>
      </c>
      <c r="AK227" s="27">
        <f>IF(AND(Inputs!$CO224=0,AK$4&gt;=Inputs!$CM224),1,IF(AND(AK$4&gt;=Inputs!$CM224,AK$4&lt;Inputs!$CN224),1,IF(AND(AK$4=Inputs!$CN224,AK$4=Inputs!$CO224),1,IF(OR(AND(AK$4=Inputs!$CN224+1,Inputs!$CN224=Inputs!$CO224),AND(AK$4=Inputs!$CN224+2,Inputs!$CN224=Inputs!$CO224)),0,IF(AK$4=Inputs!$CN224,0.8,IF(AK$4=Inputs!$CN224+1,0.6,IF(AK$4=Inputs!$CN224+2,0.4,IF(AK$4=Inputs!$CO224,0.2,IF(AND(AK$4&gt;=Inputs!$CL224,AK$4&lt;Inputs!$CM224),(AK$4-Inputs!$CL224+1)/(Inputs!$AI224+1),0)))))))))</f>
        <v>0</v>
      </c>
      <c r="AL227" s="27">
        <f>IF(AND(Inputs!$CO224=0,AL$4&gt;=Inputs!$CM224),1,IF(AND(AL$4&gt;=Inputs!$CM224,AL$4&lt;Inputs!$CN224),1,IF(AND(AL$4=Inputs!$CN224,AL$4=Inputs!$CO224),1,IF(OR(AND(AL$4=Inputs!$CN224+1,Inputs!$CN224=Inputs!$CO224),AND(AL$4=Inputs!$CN224+2,Inputs!$CN224=Inputs!$CO224)),0,IF(AL$4=Inputs!$CN224,0.8,IF(AL$4=Inputs!$CN224+1,0.6,IF(AL$4=Inputs!$CN224+2,0.4,IF(AL$4=Inputs!$CO224,0.2,IF(AND(AL$4&gt;=Inputs!$CL224,AL$4&lt;Inputs!$CM224),(AL$4-Inputs!$CL224+1)/(Inputs!$AI224+1),0)))))))))</f>
        <v>0</v>
      </c>
      <c r="AM227" s="27">
        <f>IF(AND(Inputs!$CO224=0,AM$4&gt;=Inputs!$CM224),1,IF(AND(AM$4&gt;=Inputs!$CM224,AM$4&lt;Inputs!$CN224),1,IF(AND(AM$4=Inputs!$CN224,AM$4=Inputs!$CO224),1,IF(OR(AND(AM$4=Inputs!$CN224+1,Inputs!$CN224=Inputs!$CO224),AND(AM$4=Inputs!$CN224+2,Inputs!$CN224=Inputs!$CO224)),0,IF(AM$4=Inputs!$CN224,0.8,IF(AM$4=Inputs!$CN224+1,0.6,IF(AM$4=Inputs!$CN224+2,0.4,IF(AM$4=Inputs!$CO224,0.2,IF(AND(AM$4&gt;=Inputs!$CL224,AM$4&lt;Inputs!$CM224),(AM$4-Inputs!$CL224+1)/(Inputs!$AI224+1),0)))))))))</f>
        <v>0</v>
      </c>
      <c r="AN227" s="27">
        <f>IF(AND(Inputs!$CO224=0,AN$4&gt;=Inputs!$CM224),1,IF(AND(AN$4&gt;=Inputs!$CM224,AN$4&lt;Inputs!$CN224),1,IF(AND(AN$4=Inputs!$CN224,AN$4=Inputs!$CO224),1,IF(OR(AND(AN$4=Inputs!$CN224+1,Inputs!$CN224=Inputs!$CO224),AND(AN$4=Inputs!$CN224+2,Inputs!$CN224=Inputs!$CO224)),0,IF(AN$4=Inputs!$CN224,0.8,IF(AN$4=Inputs!$CN224+1,0.6,IF(AN$4=Inputs!$CN224+2,0.4,IF(AN$4=Inputs!$CO224,0.2,IF(AND(AN$4&gt;=Inputs!$CL224,AN$4&lt;Inputs!$CM224),(AN$4-Inputs!$CL224+1)/(Inputs!$AI224+1),0)))))))))</f>
        <v>0</v>
      </c>
      <c r="AO227" s="27">
        <f>IF(AND(Inputs!$CO224=0,AO$4&gt;=Inputs!$CM224),1,IF(AND(AO$4&gt;=Inputs!$CM224,AO$4&lt;Inputs!$CN224),1,IF(AND(AO$4=Inputs!$CN224,AO$4=Inputs!$CO224),1,IF(OR(AND(AO$4=Inputs!$CN224+1,Inputs!$CN224=Inputs!$CO224),AND(AO$4=Inputs!$CN224+2,Inputs!$CN224=Inputs!$CO224)),0,IF(AO$4=Inputs!$CN224,0.8,IF(AO$4=Inputs!$CN224+1,0.6,IF(AO$4=Inputs!$CN224+2,0.4,IF(AO$4=Inputs!$CO224,0.2,IF(AND(AO$4&gt;=Inputs!$CL224,AO$4&lt;Inputs!$CM224),(AO$4-Inputs!$CL224+1)/(Inputs!$AI224+1),0)))))))))</f>
        <v>0</v>
      </c>
      <c r="AP227" s="27">
        <f>IF(AND(Inputs!$CO224=0,AP$4&gt;=Inputs!$CM224),1,IF(AND(AP$4&gt;=Inputs!$CM224,AP$4&lt;Inputs!$CN224),1,IF(AND(AP$4=Inputs!$CN224,AP$4=Inputs!$CO224),1,IF(OR(AND(AP$4=Inputs!$CN224+1,Inputs!$CN224=Inputs!$CO224),AND(AP$4=Inputs!$CN224+2,Inputs!$CN224=Inputs!$CO224)),0,IF(AP$4=Inputs!$CN224,0.8,IF(AP$4=Inputs!$CN224+1,0.6,IF(AP$4=Inputs!$CN224+2,0.4,IF(AP$4=Inputs!$CO224,0.2,IF(AND(AP$4&gt;=Inputs!$CL224,AP$4&lt;Inputs!$CM224),(AP$4-Inputs!$CL224+1)/(Inputs!$AI224+1),0)))))))))</f>
        <v>0</v>
      </c>
      <c r="AQ227" s="27">
        <f>IF(AND(Inputs!$CO224=0,AQ$4&gt;=Inputs!$CM224),1,IF(AND(AQ$4&gt;=Inputs!$CM224,AQ$4&lt;Inputs!$CN224),1,IF(AND(AQ$4=Inputs!$CN224,AQ$4=Inputs!$CO224),1,IF(OR(AND(AQ$4=Inputs!$CN224+1,Inputs!$CN224=Inputs!$CO224),AND(AQ$4=Inputs!$CN224+2,Inputs!$CN224=Inputs!$CO224)),0,IF(AQ$4=Inputs!$CN224,0.8,IF(AQ$4=Inputs!$CN224+1,0.6,IF(AQ$4=Inputs!$CN224+2,0.4,IF(AQ$4=Inputs!$CO224,0.2,IF(AND(AQ$4&gt;=Inputs!$CL224,AQ$4&lt;Inputs!$CM224),(AQ$4-Inputs!$CL224+1)/(Inputs!$AI224+1),0)))))))))</f>
        <v>0</v>
      </c>
      <c r="AR227" s="27">
        <f>IF(AND(Inputs!$CO224=0,AR$4&gt;=Inputs!$CM224),1,IF(AND(AR$4&gt;=Inputs!$CM224,AR$4&lt;Inputs!$CN224),1,IF(AND(AR$4=Inputs!$CN224,AR$4=Inputs!$CO224),1,IF(OR(AND(AR$4=Inputs!$CN224+1,Inputs!$CN224=Inputs!$CO224),AND(AR$4=Inputs!$CN224+2,Inputs!$CN224=Inputs!$CO224)),0,IF(AR$4=Inputs!$CN224,0.8,IF(AR$4=Inputs!$CN224+1,0.6,IF(AR$4=Inputs!$CN224+2,0.4,IF(AR$4=Inputs!$CO224,0.2,IF(AND(AR$4&gt;=Inputs!$CL224,AR$4&lt;Inputs!$CM224),(AR$4-Inputs!$CL224+1)/(Inputs!$AI224+1),0)))))))))</f>
        <v>0</v>
      </c>
      <c r="AS227" s="27">
        <f>IF(AND(Inputs!$CO224=0,AS$4&gt;=Inputs!$CM224),1,IF(AND(AS$4&gt;=Inputs!$CM224,AS$4&lt;Inputs!$CN224),1,IF(AND(AS$4=Inputs!$CN224,AS$4=Inputs!$CO224),1,IF(OR(AND(AS$4=Inputs!$CN224+1,Inputs!$CN224=Inputs!$CO224),AND(AS$4=Inputs!$CN224+2,Inputs!$CN224=Inputs!$CO224)),0,IF(AS$4=Inputs!$CN224,0.8,IF(AS$4=Inputs!$CN224+1,0.6,IF(AS$4=Inputs!$CN224+2,0.4,IF(AS$4=Inputs!$CO224,0.2,IF(AND(AS$4&gt;=Inputs!$CL224,AS$4&lt;Inputs!$CM224),(AS$4-Inputs!$CL224+1)/(Inputs!$AI224+1),0)))))))))</f>
        <v>0</v>
      </c>
      <c r="AT227" s="27">
        <f>IF(AND(Inputs!$CO224=0,AT$4&gt;=Inputs!$CM224),1,IF(AND(AT$4&gt;=Inputs!$CM224,AT$4&lt;Inputs!$CN224),1,IF(AND(AT$4=Inputs!$CN224,AT$4=Inputs!$CO224),1,IF(OR(AND(AT$4=Inputs!$CN224+1,Inputs!$CN224=Inputs!$CO224),AND(AT$4=Inputs!$CN224+2,Inputs!$CN224=Inputs!$CO224)),0,IF(AT$4=Inputs!$CN224,0.8,IF(AT$4=Inputs!$CN224+1,0.6,IF(AT$4=Inputs!$CN224+2,0.4,IF(AT$4=Inputs!$CO224,0.2,IF(AND(AT$4&gt;=Inputs!$CL224,AT$4&lt;Inputs!$CM224),(AT$4-Inputs!$CL224+1)/(Inputs!$AI224+1),0)))))))))</f>
        <v>0</v>
      </c>
      <c r="AU227" s="27">
        <f>IF(AND(Inputs!$CO224=0,AU$4&gt;=Inputs!$CM224),1,IF(AND(AU$4&gt;=Inputs!$CM224,AU$4&lt;Inputs!$CN224),1,IF(AND(AU$4=Inputs!$CN224,AU$4=Inputs!$CO224),1,IF(OR(AND(AU$4=Inputs!$CN224+1,Inputs!$CN224=Inputs!$CO224),AND(AU$4=Inputs!$CN224+2,Inputs!$CN224=Inputs!$CO224)),0,IF(AU$4=Inputs!$CN224,0.8,IF(AU$4=Inputs!$CN224+1,0.6,IF(AU$4=Inputs!$CN224+2,0.4,IF(AU$4=Inputs!$CO224,0.2,IF(AND(AU$4&gt;=Inputs!$CL224,AU$4&lt;Inputs!$CM224),(AU$4-Inputs!$CL224+1)/(Inputs!$AI224+1),0)))))))))</f>
        <v>0</v>
      </c>
      <c r="AV227" s="27">
        <f>IF(AND(Inputs!$CO224=0,AV$4&gt;=Inputs!$CM224),1,IF(AND(AV$4&gt;=Inputs!$CM224,AV$4&lt;Inputs!$CN224),1,IF(AND(AV$4=Inputs!$CN224,AV$4=Inputs!$CO224),1,IF(OR(AND(AV$4=Inputs!$CN224+1,Inputs!$CN224=Inputs!$CO224),AND(AV$4=Inputs!$CN224+2,Inputs!$CN224=Inputs!$CO224)),0,IF(AV$4=Inputs!$CN224,0.8,IF(AV$4=Inputs!$CN224+1,0.6,IF(AV$4=Inputs!$CN224+2,0.4,IF(AV$4=Inputs!$CO224,0.2,IF(AND(AV$4&gt;=Inputs!$CL224,AV$4&lt;Inputs!$CM224),(AV$4-Inputs!$CL224+1)/(Inputs!$AI224+1),0)))))))))</f>
        <v>0</v>
      </c>
      <c r="AW227" s="27">
        <f>IF(AND(Inputs!$CO224=0,AW$4&gt;=Inputs!$CM224),1,IF(AND(AW$4&gt;=Inputs!$CM224,AW$4&lt;Inputs!$CN224),1,IF(AND(AW$4=Inputs!$CN224,AW$4=Inputs!$CO224),1,IF(OR(AND(AW$4=Inputs!$CN224+1,Inputs!$CN224=Inputs!$CO224),AND(AW$4=Inputs!$CN224+2,Inputs!$CN224=Inputs!$CO224)),0,IF(AW$4=Inputs!$CN224,0.8,IF(AW$4=Inputs!$CN224+1,0.6,IF(AW$4=Inputs!$CN224+2,0.4,IF(AW$4=Inputs!$CO224,0.2,IF(AND(AW$4&gt;=Inputs!$CL224,AW$4&lt;Inputs!$CM224),(AW$4-Inputs!$CL224+1)/(Inputs!$AI224+1),0)))))))))</f>
        <v>0</v>
      </c>
      <c r="AX227" s="27">
        <f>IF(AND(Inputs!$CO224=0,AX$4&gt;=Inputs!$CM224),1,IF(AND(AX$4&gt;=Inputs!$CM224,AX$4&lt;Inputs!$CN224),1,IF(AND(AX$4=Inputs!$CN224,AX$4=Inputs!$CO224),1,IF(OR(AND(AX$4=Inputs!$CN224+1,Inputs!$CN224=Inputs!$CO224),AND(AX$4=Inputs!$CN224+2,Inputs!$CN224=Inputs!$CO224)),0,IF(AX$4=Inputs!$CN224,0.8,IF(AX$4=Inputs!$CN224+1,0.6,IF(AX$4=Inputs!$CN224+2,0.4,IF(AX$4=Inputs!$CO224,0.2,IF(AND(AX$4&gt;=Inputs!$CL224,AX$4&lt;Inputs!$CM224),(AX$4-Inputs!$CL224+1)/(Inputs!$AI224+1),0)))))))))</f>
        <v>0</v>
      </c>
      <c r="AY227" s="27">
        <f>IF(AND(Inputs!$CO224=0,AY$4&gt;=Inputs!$CM224),1,IF(AND(AY$4&gt;=Inputs!$CM224,AY$4&lt;Inputs!$CN224),1,IF(AND(AY$4=Inputs!$CN224,AY$4=Inputs!$CO224),1,IF(OR(AND(AY$4=Inputs!$CN224+1,Inputs!$CN224=Inputs!$CO224),AND(AY$4=Inputs!$CN224+2,Inputs!$CN224=Inputs!$CO224)),0,IF(AY$4=Inputs!$CN224,0.8,IF(AY$4=Inputs!$CN224+1,0.6,IF(AY$4=Inputs!$CN224+2,0.4,IF(AY$4=Inputs!$CO224,0.2,IF(AND(AY$4&gt;=Inputs!$CL224,AY$4&lt;Inputs!$CM224),(AY$4-Inputs!$CL224+1)/(Inputs!$AI224+1),0)))))))))</f>
        <v>0</v>
      </c>
      <c r="AZ227" s="27">
        <f>IF(AND(Inputs!$CO224=0,AZ$4&gt;=Inputs!$CM224),1,IF(AND(AZ$4&gt;=Inputs!$CM224,AZ$4&lt;Inputs!$CN224),1,IF(AND(AZ$4=Inputs!$CN224,AZ$4=Inputs!$CO224),1,IF(OR(AND(AZ$4=Inputs!$CN224+1,Inputs!$CN224=Inputs!$CO224),AND(AZ$4=Inputs!$CN224+2,Inputs!$CN224=Inputs!$CO224)),0,IF(AZ$4=Inputs!$CN224,0.8,IF(AZ$4=Inputs!$CN224+1,0.6,IF(AZ$4=Inputs!$CN224+2,0.4,IF(AZ$4=Inputs!$CO224,0.2,IF(AND(AZ$4&gt;=Inputs!$CL224,AZ$4&lt;Inputs!$CM224),(AZ$4-Inputs!$CL224+1)/(Inputs!$AI224+1),0)))))))))</f>
        <v>0</v>
      </c>
      <c r="BA227" s="27">
        <f>IF(AND(Inputs!$CO224=0,BA$4&gt;=Inputs!$CM224),1,IF(AND(BA$4&gt;=Inputs!$CM224,BA$4&lt;Inputs!$CN224),1,IF(AND(BA$4=Inputs!$CN224,BA$4=Inputs!$CO224),1,IF(OR(AND(BA$4=Inputs!$CN224+1,Inputs!$CN224=Inputs!$CO224),AND(BA$4=Inputs!$CN224+2,Inputs!$CN224=Inputs!$CO224)),0,IF(BA$4=Inputs!$CN224,0.8,IF(BA$4=Inputs!$CN224+1,0.6,IF(BA$4=Inputs!$CN224+2,0.4,IF(BA$4=Inputs!$CO224,0.2,IF(AND(BA$4&gt;=Inputs!$CL224,BA$4&lt;Inputs!$CM224),(BA$4-Inputs!$CL224+1)/(Inputs!$AI224+1),0)))))))))</f>
        <v>0</v>
      </c>
      <c r="BB227" s="27">
        <f>IF(AND(Inputs!$CO224=0,BB$4&gt;=Inputs!$CM224),1,IF(AND(BB$4&gt;=Inputs!$CM224,BB$4&lt;Inputs!$CN224),1,IF(AND(BB$4=Inputs!$CN224,BB$4=Inputs!$CO224),1,IF(OR(AND(BB$4=Inputs!$CN224+1,Inputs!$CN224=Inputs!$CO224),AND(BB$4=Inputs!$CN224+2,Inputs!$CN224=Inputs!$CO224)),0,IF(BB$4=Inputs!$CN224,0.8,IF(BB$4=Inputs!$CN224+1,0.6,IF(BB$4=Inputs!$CN224+2,0.4,IF(BB$4=Inputs!$CO224,0.2,IF(AND(BB$4&gt;=Inputs!$CL224,BB$4&lt;Inputs!$CM224),(BB$4-Inputs!$CL224+1)/(Inputs!$AI224+1),0)))))))))</f>
        <v>0</v>
      </c>
      <c r="BC227" s="27">
        <f>IF(AND(Inputs!$CO224=0,BC$4&gt;=Inputs!$CM224),1,IF(AND(BC$4&gt;=Inputs!$CM224,BC$4&lt;Inputs!$CN224),1,IF(AND(BC$4=Inputs!$CN224,BC$4=Inputs!$CO224),1,IF(OR(AND(BC$4=Inputs!$CN224+1,Inputs!$CN224=Inputs!$CO224),AND(BC$4=Inputs!$CN224+2,Inputs!$CN224=Inputs!$CO224)),0,IF(BC$4=Inputs!$CN224,0.8,IF(BC$4=Inputs!$CN224+1,0.6,IF(BC$4=Inputs!$CN224+2,0.4,IF(BC$4=Inputs!$CO224,0.2,IF(AND(BC$4&gt;=Inputs!$CL224,BC$4&lt;Inputs!$CM224),(BC$4-Inputs!$CL224+1)/(Inputs!$AI224+1),0)))))))))</f>
        <v>0</v>
      </c>
      <c r="BD227" s="27">
        <f>IF(AND(Inputs!$CO224=0,BD$4&gt;=Inputs!$CM224),1,IF(AND(BD$4&gt;=Inputs!$CM224,BD$4&lt;Inputs!$CN224),1,IF(AND(BD$4=Inputs!$CN224,BD$4=Inputs!$CO224),1,IF(OR(AND(BD$4=Inputs!$CN224+1,Inputs!$CN224=Inputs!$CO224),AND(BD$4=Inputs!$CN224+2,Inputs!$CN224=Inputs!$CO224)),0,IF(BD$4=Inputs!$CN224,0.8,IF(BD$4=Inputs!$CN224+1,0.6,IF(BD$4=Inputs!$CN224+2,0.4,IF(BD$4=Inputs!$CO224,0.2,IF(AND(BD$4&gt;=Inputs!$CL224,BD$4&lt;Inputs!$CM224),(BD$4-Inputs!$CL224+1)/(Inputs!$AI224+1),0)))))))))</f>
        <v>0</v>
      </c>
      <c r="BE227" s="27">
        <f>IF(AND(Inputs!$CO224=0,BE$4&gt;=Inputs!$CM224),1,IF(AND(BE$4&gt;=Inputs!$CM224,BE$4&lt;Inputs!$CN224),1,IF(AND(BE$4=Inputs!$CN224,BE$4=Inputs!$CO224),1,IF(OR(AND(BE$4=Inputs!$CN224+1,Inputs!$CN224=Inputs!$CO224),AND(BE$4=Inputs!$CN224+2,Inputs!$CN224=Inputs!$CO224)),0,IF(BE$4=Inputs!$CN224,0.8,IF(BE$4=Inputs!$CN224+1,0.6,IF(BE$4=Inputs!$CN224+2,0.4,IF(BE$4=Inputs!$CO224,0.2,IF(AND(BE$4&gt;=Inputs!$CL224,BE$4&lt;Inputs!$CM224),(BE$4-Inputs!$CL224+1)/(Inputs!$AI224+1),0)))))))))</f>
        <v>0</v>
      </c>
      <c r="BF227" s="27">
        <f>IF(AND(Inputs!$CO224=0,BF$4&gt;=Inputs!$CM224),1,IF(AND(BF$4&gt;=Inputs!$CM224,BF$4&lt;Inputs!$CN224),1,IF(AND(BF$4=Inputs!$CN224,BF$4=Inputs!$CO224),1,IF(OR(AND(BF$4=Inputs!$CN224+1,Inputs!$CN224=Inputs!$CO224),AND(BF$4=Inputs!$CN224+2,Inputs!$CN224=Inputs!$CO224)),0,IF(BF$4=Inputs!$CN224,0.8,IF(BF$4=Inputs!$CN224+1,0.6,IF(BF$4=Inputs!$CN224+2,0.4,IF(BF$4=Inputs!$CO224,0.2,IF(AND(BF$4&gt;=Inputs!$CL224,BF$4&lt;Inputs!$CM224),(BF$4-Inputs!$CL224+1)/(Inputs!$AI224+1),0)))))))))</f>
        <v>0</v>
      </c>
      <c r="BG227" s="27">
        <f>IF(AND(Inputs!$CO224=0,BG$4&gt;=Inputs!$CM224),1,IF(AND(BG$4&gt;=Inputs!$CM224,BG$4&lt;Inputs!$CN224),1,IF(AND(BG$4=Inputs!$CN224,BG$4=Inputs!$CO224),1,IF(OR(AND(BG$4=Inputs!$CN224+1,Inputs!$CN224=Inputs!$CO224),AND(BG$4=Inputs!$CN224+2,Inputs!$CN224=Inputs!$CO224)),0,IF(BG$4=Inputs!$CN224,0.8,IF(BG$4=Inputs!$CN224+1,0.6,IF(BG$4=Inputs!$CN224+2,0.4,IF(BG$4=Inputs!$CO224,0.2,IF(AND(BG$4&gt;=Inputs!$CL224,BG$4&lt;Inputs!$CM224),(BG$4-Inputs!$CL224+1)/(Inputs!$AI224+1),0)))))))))</f>
        <v>0</v>
      </c>
      <c r="BH227" s="27">
        <f>IF(AND(Inputs!$CO224=0,BH$4&gt;=Inputs!$CM224),1,IF(AND(BH$4&gt;=Inputs!$CM224,BH$4&lt;Inputs!$CN224),1,IF(AND(BH$4=Inputs!$CN224,BH$4=Inputs!$CO224),1,IF(OR(AND(BH$4=Inputs!$CN224+1,Inputs!$CN224=Inputs!$CO224),AND(BH$4=Inputs!$CN224+2,Inputs!$CN224=Inputs!$CO224)),0,IF(BH$4=Inputs!$CN224,0.8,IF(BH$4=Inputs!$CN224+1,0.6,IF(BH$4=Inputs!$CN224+2,0.4,IF(BH$4=Inputs!$CO224,0.2,IF(AND(BH$4&gt;=Inputs!$CL224,BH$4&lt;Inputs!$CM224),(BH$4-Inputs!$CL224+1)/(Inputs!$AI224+1),0)))))))))</f>
        <v>0</v>
      </c>
      <c r="BI227" s="27">
        <f>IF(AND(Inputs!$CO224=0,BI$4&gt;=Inputs!$CM224),1,IF(AND(BI$4&gt;=Inputs!$CM224,BI$4&lt;Inputs!$CN224),1,IF(AND(BI$4=Inputs!$CN224,BI$4=Inputs!$CO224),1,IF(OR(AND(BI$4=Inputs!$CN224+1,Inputs!$CN224=Inputs!$CO224),AND(BI$4=Inputs!$CN224+2,Inputs!$CN224=Inputs!$CO224)),0,IF(BI$4=Inputs!$CN224,0.8,IF(BI$4=Inputs!$CN224+1,0.6,IF(BI$4=Inputs!$CN224+2,0.4,IF(BI$4=Inputs!$CO224,0.2,IF(AND(BI$4&gt;=Inputs!$CL224,BI$4&lt;Inputs!$CM224),(BI$4-Inputs!$CL224+1)/(Inputs!$AI224+1),0)))))))))</f>
        <v>0</v>
      </c>
      <c r="BJ227" s="27">
        <f>IF(AND(Inputs!$CO224=0,BJ$4&gt;=Inputs!$CM224),1,IF(AND(BJ$4&gt;=Inputs!$CM224,BJ$4&lt;Inputs!$CN224),1,IF(AND(BJ$4=Inputs!$CN224,BJ$4=Inputs!$CO224),1,IF(OR(AND(BJ$4=Inputs!$CN224+1,Inputs!$CN224=Inputs!$CO224),AND(BJ$4=Inputs!$CN224+2,Inputs!$CN224=Inputs!$CO224)),0,IF(BJ$4=Inputs!$CN224,0.8,IF(BJ$4=Inputs!$CN224+1,0.6,IF(BJ$4=Inputs!$CN224+2,0.4,IF(BJ$4=Inputs!$CO224,0.2,IF(AND(BJ$4&gt;=Inputs!$CL224,BJ$4&lt;Inputs!$CM224),(BJ$4-Inputs!$CL224+1)/(Inputs!$AI224+1),0)))))))))</f>
        <v>0</v>
      </c>
      <c r="BK227" s="27">
        <f>IF(AND(Inputs!$CO224=0,BK$4&gt;=Inputs!$CM224),1,IF(AND(BK$4&gt;=Inputs!$CM224,BK$4&lt;Inputs!$CN224),1,IF(AND(BK$4=Inputs!$CN224,BK$4=Inputs!$CO224),1,IF(OR(AND(BK$4=Inputs!$CN224+1,Inputs!$CN224=Inputs!$CO224),AND(BK$4=Inputs!$CN224+2,Inputs!$CN224=Inputs!$CO224)),0,IF(BK$4=Inputs!$CN224,0.8,IF(BK$4=Inputs!$CN224+1,0.6,IF(BK$4=Inputs!$CN224+2,0.4,IF(BK$4=Inputs!$CO224,0.2,IF(AND(BK$4&gt;=Inputs!$CL224,BK$4&lt;Inputs!$CM224),(BK$4-Inputs!$CL224+1)/(Inputs!$AI224+1),0)))))))))</f>
        <v>0</v>
      </c>
      <c r="BL227" s="27">
        <f>IF(AND(Inputs!$CO224=0,BL$4&gt;=Inputs!$CM224),1,IF(AND(BL$4&gt;=Inputs!$CM224,BL$4&lt;Inputs!$CN224),1,IF(AND(BL$4=Inputs!$CN224,BL$4=Inputs!$CO224),1,IF(OR(AND(BL$4=Inputs!$CN224+1,Inputs!$CN224=Inputs!$CO224),AND(BL$4=Inputs!$CN224+2,Inputs!$CN224=Inputs!$CO224)),0,IF(BL$4=Inputs!$CN224,0.8,IF(BL$4=Inputs!$CN224+1,0.6,IF(BL$4=Inputs!$CN224+2,0.4,IF(BL$4=Inputs!$CO224,0.2,IF(AND(BL$4&gt;=Inputs!$CL224,BL$4&lt;Inputs!$CM224),(BL$4-Inputs!$CL224+1)/(Inputs!$AI224+1),0)))))))))</f>
        <v>0</v>
      </c>
      <c r="BM227" s="27">
        <f>IF(AND(Inputs!$CO224=0,BM$4&gt;=Inputs!$CM224),1,IF(AND(BM$4&gt;=Inputs!$CM224,BM$4&lt;Inputs!$CN224),1,IF(AND(BM$4=Inputs!$CN224,BM$4=Inputs!$CO224),1,IF(OR(AND(BM$4=Inputs!$CN224+1,Inputs!$CN224=Inputs!$CO224),AND(BM$4=Inputs!$CN224+2,Inputs!$CN224=Inputs!$CO224)),0,IF(BM$4=Inputs!$CN224,0.8,IF(BM$4=Inputs!$CN224+1,0.6,IF(BM$4=Inputs!$CN224+2,0.4,IF(BM$4=Inputs!$CO224,0.2,IF(AND(BM$4&gt;=Inputs!$CL224,BM$4&lt;Inputs!$CM224),(BM$4-Inputs!$CL224+1)/(Inputs!$AI224+1),0)))))))))</f>
        <v>0</v>
      </c>
      <c r="BO227" s="46" t="str">
        <f>IF(Inputs!$B224="","",(ROUND(Inputs!$BC224*AJ227,0)))</f>
        <v/>
      </c>
      <c r="BP227" s="46" t="str">
        <f>IF(Inputs!$B224="","",(ROUND(Inputs!$BC224*AK227,0)))</f>
        <v/>
      </c>
      <c r="BQ227" s="46" t="str">
        <f>IF(Inputs!$B224="","",(ROUND(Inputs!$BC224*AL227,0)))</f>
        <v/>
      </c>
      <c r="BR227" s="46" t="str">
        <f>IF(Inputs!$B224="","",(ROUND(Inputs!$BC224*AM227,0)))</f>
        <v/>
      </c>
      <c r="BS227" s="46" t="str">
        <f>IF(Inputs!$B224="","",(ROUND(Inputs!$BC224*AN227,0)))</f>
        <v/>
      </c>
      <c r="BT227" s="46" t="str">
        <f>IF(Inputs!$B224="","",(ROUND(Inputs!$BC224*AO227,0)))</f>
        <v/>
      </c>
      <c r="BU227" s="46" t="str">
        <f>IF(Inputs!$B224="","",(ROUND(Inputs!$BC224*AP227,0)))</f>
        <v/>
      </c>
      <c r="BV227" s="46" t="str">
        <f>IF(Inputs!$B224="","",(ROUND(Inputs!$BC224*AQ227,0)))</f>
        <v/>
      </c>
      <c r="BW227" s="46" t="str">
        <f>IF(Inputs!$B224="","",(ROUND(Inputs!$BC224*AR227,0)))</f>
        <v/>
      </c>
      <c r="BX227" s="46" t="str">
        <f>IF(Inputs!$B224="","",(ROUND(Inputs!$BC224*AS227,0)))</f>
        <v/>
      </c>
      <c r="BY227" s="46" t="str">
        <f>IF(Inputs!$B224="","",(ROUND(Inputs!$BC224*AT227,0)))</f>
        <v/>
      </c>
      <c r="BZ227" s="46" t="str">
        <f>IF(Inputs!$B224="","",(ROUND(Inputs!$BC224*AU227,0)))</f>
        <v/>
      </c>
      <c r="CA227" s="46" t="str">
        <f>IF(Inputs!$B224="","",(ROUND(Inputs!$BC224*AV227,0)))</f>
        <v/>
      </c>
      <c r="CB227" s="46" t="str">
        <f>IF(Inputs!$B224="","",(ROUND(Inputs!$BC224*AW227,0)))</f>
        <v/>
      </c>
      <c r="CC227" s="46" t="str">
        <f>IF(Inputs!$B224="","",(ROUND(Inputs!$BC224*AX227,0)))</f>
        <v/>
      </c>
      <c r="CD227" s="46" t="str">
        <f>IF(Inputs!$B224="","",(ROUND(Inputs!$BC224*AY227,0)))</f>
        <v/>
      </c>
      <c r="CE227" s="46" t="str">
        <f>IF(Inputs!$B224="","",(ROUND(Inputs!$BC224*AZ227,0)))</f>
        <v/>
      </c>
      <c r="CF227" s="46" t="str">
        <f>IF(Inputs!$B224="","",(ROUND(Inputs!$BC224*BA227,0)))</f>
        <v/>
      </c>
      <c r="CG227" s="46" t="str">
        <f>IF(Inputs!$B224="","",(ROUND(Inputs!$BC224*BB227,0)))</f>
        <v/>
      </c>
      <c r="CH227" s="46" t="str">
        <f>IF(Inputs!$B224="","",(ROUND(Inputs!$BC224*BC227,0)))</f>
        <v/>
      </c>
      <c r="CI227" s="46" t="str">
        <f>IF(Inputs!$B224="","",(ROUND(Inputs!$BC224*BD227,0)))</f>
        <v/>
      </c>
      <c r="CJ227" s="46" t="str">
        <f>IF(Inputs!$B224="","",(ROUND(Inputs!$BC224*BE227,0)))</f>
        <v/>
      </c>
      <c r="CK227" s="46" t="str">
        <f>IF(Inputs!$B224="","",(ROUND(Inputs!$BC224*BF227,0)))</f>
        <v/>
      </c>
      <c r="CL227" s="46" t="str">
        <f>IF(Inputs!$B224="","",(ROUND(Inputs!$BC224*BG227,0)))</f>
        <v/>
      </c>
      <c r="CM227" s="46" t="str">
        <f>IF(Inputs!$B224="","",(ROUND(Inputs!$BC224*BH227,0)))</f>
        <v/>
      </c>
      <c r="CN227" s="46" t="str">
        <f>IF(Inputs!$B224="","",(ROUND(Inputs!$BC224*BI227,0)))</f>
        <v/>
      </c>
      <c r="CO227" s="46" t="str">
        <f>IF(Inputs!$B224="","",(ROUND(Inputs!$BC224*BJ227,0)))</f>
        <v/>
      </c>
      <c r="CP227" s="46" t="str">
        <f>IF(Inputs!$B224="","",(ROUND(Inputs!$BC224*BK227,0)))</f>
        <v/>
      </c>
      <c r="CQ227" s="46" t="str">
        <f>IF(Inputs!$B224="","",(ROUND(Inputs!$BC224*BL227,0)))</f>
        <v/>
      </c>
      <c r="CR227" s="46" t="str">
        <f>IF(Inputs!$B224="","",(ROUND(Inputs!$BC224*BM227,0)))</f>
        <v/>
      </c>
      <c r="CV227" s="46" t="str">
        <f>IF(A227="","",IF(AND(CV$4&lt;=Inputs!$CQ224,CV$4&gt;=Inputs!$CP224),Inputs!$AR224/(Inputs!$CQ224-Inputs!$CP224+1),0)+IF(CV$4=Inputs!$CL224,Inputs!$BD224,0))</f>
        <v/>
      </c>
      <c r="CW227" s="46" t="str">
        <f>IF(B227="","",IF(AND(CW$4&lt;=Inputs!$CQ224,CW$4&gt;=Inputs!$CP224),Inputs!$AR224/(Inputs!$CQ224-Inputs!$CP224+1),0)+IF(CW$4=Inputs!$CL224,Inputs!$BD224,0))</f>
        <v/>
      </c>
      <c r="CX227" s="46" t="str">
        <f>IF(C227="","",IF(AND(CX$4&lt;=Inputs!$CQ224,CX$4&gt;=Inputs!$CP224),Inputs!$AR224/(Inputs!$CQ224-Inputs!$CP224+1),0)+IF(CX$4=Inputs!$CL224,Inputs!$BD224,0))</f>
        <v/>
      </c>
      <c r="CY227" s="46" t="str">
        <f>IF(D227="","",IF(AND(CY$4&lt;=Inputs!$CQ224,CY$4&gt;=Inputs!$CP224),Inputs!$AR224/(Inputs!$CQ224-Inputs!$CP224+1),0)+IF(CY$4=Inputs!$CL224,Inputs!$BD224,0))</f>
        <v/>
      </c>
      <c r="CZ227" s="46" t="str">
        <f>IF(E227="","",IF(AND(CZ$4&lt;=Inputs!$CQ224,CZ$4&gt;=Inputs!$CP224),Inputs!$AR224/(Inputs!$CQ224-Inputs!$CP224+1),0)+IF(CZ$4=Inputs!$CL224,Inputs!$BD224,0))</f>
        <v/>
      </c>
      <c r="DA227" s="46" t="str">
        <f>IF(F227="","",IF(AND(DA$4&lt;=Inputs!$CQ224,DA$4&gt;=Inputs!$CP224),Inputs!$AR224/(Inputs!$CQ224-Inputs!$CP224+1),0)+IF(DA$4=Inputs!$CL224,Inputs!$BD224,0))</f>
        <v/>
      </c>
      <c r="DB227" s="46" t="str">
        <f>IF(G227="","",IF(AND(DB$4&lt;=Inputs!$CQ224,DB$4&gt;=Inputs!$CP224),Inputs!$AR224/(Inputs!$CQ224-Inputs!$CP224+1),0)+IF(DB$4=Inputs!$CL224,Inputs!$BD224,0))</f>
        <v/>
      </c>
      <c r="DC227" s="46" t="str">
        <f>IF(H227="","",IF(AND(DC$4&lt;=Inputs!$CQ224,DC$4&gt;=Inputs!$CP224),Inputs!$AR224/(Inputs!$CQ224-Inputs!$CP224+1),0)+IF(DC$4=Inputs!$CL224,Inputs!$BD224,0))</f>
        <v/>
      </c>
      <c r="DD227" s="46" t="str">
        <f>IF(I227="","",IF(AND(DD$4&lt;=Inputs!$CQ224,DD$4&gt;=Inputs!$CP224),Inputs!$AR224/(Inputs!$CQ224-Inputs!$CP224+1),0)+IF(DD$4=Inputs!$CL224,Inputs!$BD224,0))</f>
        <v/>
      </c>
      <c r="DE227" s="46" t="str">
        <f>IF(J227="","",IF(AND(DE$4&lt;=Inputs!$CQ224,DE$4&gt;=Inputs!$CP224),Inputs!$AR224/(Inputs!$CQ224-Inputs!$CP224+1),0)+IF(DE$4=Inputs!$CL224,Inputs!$BD224,0))</f>
        <v/>
      </c>
      <c r="DF227" s="46" t="str">
        <f>IF(K227="","",IF(AND(DF$4&lt;=Inputs!$CQ224,DF$4&gt;=Inputs!$CP224),Inputs!$AR224/(Inputs!$CQ224-Inputs!$CP224+1),0)+IF(DF$4=Inputs!$CL224,Inputs!$BD224,0))</f>
        <v/>
      </c>
      <c r="DG227" s="46" t="str">
        <f>IF(L227="","",IF(AND(DG$4&lt;=Inputs!$CQ224,DG$4&gt;=Inputs!$CP224),Inputs!$AR224/(Inputs!$CQ224-Inputs!$CP224+1),0)+IF(DG$4=Inputs!$CL224,Inputs!$BD224,0))</f>
        <v/>
      </c>
      <c r="DH227" s="46" t="str">
        <f>IF(M227="","",IF(AND(DH$4&lt;=Inputs!$CQ224,DH$4&gt;=Inputs!$CP224),Inputs!$AR224/(Inputs!$CQ224-Inputs!$CP224+1),0)+IF(DH$4=Inputs!$CL224,Inputs!$BD224,0))</f>
        <v/>
      </c>
      <c r="DI227" s="46" t="str">
        <f>IF(N227="","",IF(AND(DI$4&lt;=Inputs!$CQ224,DI$4&gt;=Inputs!$CP224),Inputs!$AR224/(Inputs!$CQ224-Inputs!$CP224+1),0)+IF(DI$4=Inputs!$CL224,Inputs!$BD224,0))</f>
        <v/>
      </c>
      <c r="DJ227" s="46" t="str">
        <f>IF(O227="","",IF(AND(DJ$4&lt;=Inputs!$CQ224,DJ$4&gt;=Inputs!$CP224),Inputs!$AR224/(Inputs!$CQ224-Inputs!$CP224+1),0)+IF(DJ$4=Inputs!$CL224,Inputs!$BD224,0))</f>
        <v/>
      </c>
      <c r="DK227" s="46" t="str">
        <f>IF(P227="","",IF(AND(DK$4&lt;=Inputs!$CQ224,DK$4&gt;=Inputs!$CP224),Inputs!$AR224/(Inputs!$CQ224-Inputs!$CP224+1),0)+IF(DK$4=Inputs!$CL224,Inputs!$BD224,0))</f>
        <v/>
      </c>
      <c r="DL227" s="46" t="str">
        <f>IF(Q227="","",IF(AND(DL$4&lt;=Inputs!$CQ224,DL$4&gt;=Inputs!$CP224),Inputs!$AR224/(Inputs!$CQ224-Inputs!$CP224+1),0)+IF(DL$4=Inputs!$CL224,Inputs!$BD224,0))</f>
        <v/>
      </c>
      <c r="DM227" s="46" t="str">
        <f>IF(R227="","",IF(AND(DM$4&lt;=Inputs!$CQ224,DM$4&gt;=Inputs!$CP224),Inputs!$AR224/(Inputs!$CQ224-Inputs!$CP224+1),0)+IF(DM$4=Inputs!$CL224,Inputs!$BD224,0))</f>
        <v/>
      </c>
      <c r="DN227" s="46" t="str">
        <f>IF(S227="","",IF(AND(DN$4&lt;=Inputs!$CQ224,DN$4&gt;=Inputs!$CP224),Inputs!$AR224/(Inputs!$CQ224-Inputs!$CP224+1),0)+IF(DN$4=Inputs!$CL224,Inputs!$BD224,0))</f>
        <v/>
      </c>
      <c r="DO227" s="46" t="str">
        <f>IF(T227="","",IF(AND(DO$4&lt;=Inputs!$CQ224,DO$4&gt;=Inputs!$CP224),Inputs!$AR224/(Inputs!$CQ224-Inputs!$CP224+1),0)+IF(DO$4=Inputs!$CL224,Inputs!$BD224,0))</f>
        <v/>
      </c>
      <c r="DP227" s="46" t="str">
        <f>IF(U227="","",IF(AND(DP$4&lt;=Inputs!$CQ224,DP$4&gt;=Inputs!$CP224),Inputs!$AR224/(Inputs!$CQ224-Inputs!$CP224+1),0)+IF(DP$4=Inputs!$CL224,Inputs!$BD224,0))</f>
        <v/>
      </c>
      <c r="DQ227" s="46" t="str">
        <f>IF(V227="","",IF(AND(DQ$4&lt;=Inputs!$CQ224,DQ$4&gt;=Inputs!$CP224),Inputs!$AR224/(Inputs!$CQ224-Inputs!$CP224+1),0)+IF(DQ$4=Inputs!$CL224,Inputs!$BD224,0))</f>
        <v/>
      </c>
      <c r="DR227" s="46" t="str">
        <f>IF(W227="","",IF(AND(DR$4&lt;=Inputs!$CQ224,DR$4&gt;=Inputs!$CP224),Inputs!$AR224/(Inputs!$CQ224-Inputs!$CP224+1),0)+IF(DR$4=Inputs!$CL224,Inputs!$BD224,0))</f>
        <v/>
      </c>
      <c r="DS227" s="46" t="str">
        <f>IF(X227="","",IF(AND(DS$4&lt;=Inputs!$CQ224,DS$4&gt;=Inputs!$CP224),Inputs!$AR224/(Inputs!$CQ224-Inputs!$CP224+1),0)+IF(DS$4=Inputs!$CL224,Inputs!$BD224,0))</f>
        <v/>
      </c>
      <c r="DT227" s="46" t="str">
        <f>IF(Y227="","",IF(AND(DT$4&lt;=Inputs!$CQ224,DT$4&gt;=Inputs!$CP224),Inputs!$AR224/(Inputs!$CQ224-Inputs!$CP224+1),0)+IF(DT$4=Inputs!$CL224,Inputs!$BD224,0))</f>
        <v/>
      </c>
      <c r="DU227" s="46" t="str">
        <f>IF(Z227="","",IF(AND(DU$4&lt;=Inputs!$CQ224,DU$4&gt;=Inputs!$CP224),Inputs!$AR224/(Inputs!$CQ224-Inputs!$CP224+1),0)+IF(DU$4=Inputs!$CL224,Inputs!$BD224,0))</f>
        <v/>
      </c>
      <c r="DV227" s="46" t="str">
        <f>IF(AA227="","",IF(AND(DV$4&lt;=Inputs!$CQ224,DV$4&gt;=Inputs!$CP224),Inputs!$AR224/(Inputs!$CQ224-Inputs!$CP224+1),0)+IF(DV$4=Inputs!$CL224,Inputs!$BD224,0))</f>
        <v/>
      </c>
      <c r="DW227" s="46" t="str">
        <f>IF(AB227="","",IF(AND(DW$4&lt;=Inputs!$CQ224,DW$4&gt;=Inputs!$CP224),Inputs!$AR224/(Inputs!$CQ224-Inputs!$CP224+1),0)+IF(DW$4=Inputs!$CL224,Inputs!$BD224,0))</f>
        <v/>
      </c>
      <c r="DX227" s="46" t="str">
        <f>IF(AC227="","",IF(AND(DX$4&lt;=Inputs!$CQ224,DX$4&gt;=Inputs!$CP224),Inputs!$AR224/(Inputs!$CQ224-Inputs!$CP224+1),0)+IF(DX$4=Inputs!$CL224,Inputs!$BD224,0))</f>
        <v/>
      </c>
      <c r="DY227" s="46" t="str">
        <f>IF(AD227="","",IF(AND(DY$4&lt;=Inputs!$CQ224,DY$4&gt;=Inputs!$CP224),Inputs!$AR224/(Inputs!$CQ224-Inputs!$CP224+1),0)+IF(DY$4=Inputs!$CL224,Inputs!$BD224,0))</f>
        <v/>
      </c>
      <c r="DZ227" s="46" t="str">
        <f t="shared" si="10"/>
        <v/>
      </c>
    </row>
    <row r="228" spans="1:130">
      <c r="A228" s="7" t="str">
        <f>IF(Inputs!A225="","",Inputs!A225)</f>
        <v/>
      </c>
      <c r="B228" t="str">
        <f>IF(Inputs!B225="","",Inputs!B225)</f>
        <v/>
      </c>
      <c r="C228" s="46" t="str">
        <f>IF(Inputs!$B225="","",BO228-CV228)</f>
        <v/>
      </c>
      <c r="D228" s="46" t="str">
        <f>IF(Inputs!$B225="","",BP228-CW228)</f>
        <v/>
      </c>
      <c r="E228" s="46" t="str">
        <f>IF(Inputs!$B225="","",BQ228-CX228)</f>
        <v/>
      </c>
      <c r="F228" s="46" t="str">
        <f>IF(Inputs!$B225="","",BR228-CY228)</f>
        <v/>
      </c>
      <c r="G228" s="46" t="str">
        <f>IF(Inputs!$B225="","",BS228-CZ228)</f>
        <v/>
      </c>
      <c r="H228" s="46" t="str">
        <f>IF(Inputs!$B225="","",BT228-DA228)</f>
        <v/>
      </c>
      <c r="I228" s="46" t="str">
        <f>IF(Inputs!$B225="","",BU228-DB228)</f>
        <v/>
      </c>
      <c r="J228" s="46" t="str">
        <f>IF(Inputs!$B225="","",BV228-DC228)</f>
        <v/>
      </c>
      <c r="K228" s="46" t="str">
        <f>IF(Inputs!$B225="","",BW228-DD228)</f>
        <v/>
      </c>
      <c r="L228" s="46" t="str">
        <f>IF(Inputs!$B225="","",BX228-DE228)</f>
        <v/>
      </c>
      <c r="M228" s="46" t="str">
        <f>IF(Inputs!$B225="","",BY228-DF228)</f>
        <v/>
      </c>
      <c r="N228" s="46" t="str">
        <f>IF(Inputs!$B225="","",BZ228-DG228)</f>
        <v/>
      </c>
      <c r="O228" s="46" t="str">
        <f>IF(Inputs!$B225="","",CA228-DH228)</f>
        <v/>
      </c>
      <c r="P228" s="46" t="str">
        <f>IF(Inputs!$B225="","",CB228-DI228)</f>
        <v/>
      </c>
      <c r="Q228" s="46" t="str">
        <f>IF(Inputs!$B225="","",CC228-DJ228)</f>
        <v/>
      </c>
      <c r="R228" s="46" t="str">
        <f>IF(Inputs!$B225="","",CD228-DK228)</f>
        <v/>
      </c>
      <c r="S228" s="46" t="str">
        <f>IF(Inputs!$B225="","",CE228-DL228)</f>
        <v/>
      </c>
      <c r="T228" s="46" t="str">
        <f>IF(Inputs!$B225="","",CF228-DM228)</f>
        <v/>
      </c>
      <c r="U228" s="46" t="str">
        <f>IF(Inputs!$B225="","",CG228-DN228)</f>
        <v/>
      </c>
      <c r="V228" s="46" t="str">
        <f>IF(Inputs!$B225="","",CH228-DO228)</f>
        <v/>
      </c>
      <c r="W228" s="46" t="str">
        <f>IF(Inputs!$B225="","",CI228-DP228)</f>
        <v/>
      </c>
      <c r="X228" s="46" t="str">
        <f>IF(Inputs!$B225="","",CJ228-DQ228)</f>
        <v/>
      </c>
      <c r="Y228" s="46" t="str">
        <f>IF(Inputs!$B225="","",CK228-DR228)</f>
        <v/>
      </c>
      <c r="Z228" s="46" t="str">
        <f>IF(Inputs!$B225="","",CL228-DS228)</f>
        <v/>
      </c>
      <c r="AA228" s="46" t="str">
        <f>IF(Inputs!$B225="","",CM228-DT228)</f>
        <v/>
      </c>
      <c r="AB228" s="46" t="str">
        <f>IF(Inputs!$B225="","",CN228-DU228)</f>
        <v/>
      </c>
      <c r="AC228" s="46" t="str">
        <f>IF(Inputs!$B225="","",CO228-DV228)</f>
        <v/>
      </c>
      <c r="AD228" s="46" t="str">
        <f>IF(Inputs!$B225="","",CP228-DW228)</f>
        <v/>
      </c>
      <c r="AE228" s="46" t="str">
        <f>IF(Inputs!$B225="","",CQ228-DX228)</f>
        <v/>
      </c>
      <c r="AF228" s="46" t="str">
        <f>IF(Inputs!$B225="","",CR228-DY228)</f>
        <v/>
      </c>
      <c r="AG228" s="50" t="str">
        <f t="shared" si="11"/>
        <v/>
      </c>
      <c r="AH228" s="50"/>
      <c r="AJ228" s="27">
        <f>IF(AND(Inputs!$CO225=0,AJ$4&gt;=Inputs!$CM225),1,IF(AND(AJ$4&gt;=Inputs!$CM225,AJ$4&lt;Inputs!$CN225),1,IF(AND(AJ$4=Inputs!$CN225,AJ$4=Inputs!$CO225),1,IF(OR(AND(AJ$4=Inputs!$CN225+1,Inputs!$CN225=Inputs!$CO225),AND(AJ$4=Inputs!$CN225+2,Inputs!$CN225=Inputs!$CO225)),0,IF(AJ$4=Inputs!$CN225,0.8,IF(AJ$4=Inputs!$CN225+1,0.6,IF(AJ$4=Inputs!$CN225+2,0.4,IF(AJ$4=Inputs!$CO225,0.2,IF(AND(AJ$4&gt;=Inputs!$CL225,AJ$4&lt;Inputs!$CM225),(AJ$4-Inputs!$CL225+1)/(Inputs!$AI225+1),0)))))))))</f>
        <v>0</v>
      </c>
      <c r="AK228" s="27">
        <f>IF(AND(Inputs!$CO225=0,AK$4&gt;=Inputs!$CM225),1,IF(AND(AK$4&gt;=Inputs!$CM225,AK$4&lt;Inputs!$CN225),1,IF(AND(AK$4=Inputs!$CN225,AK$4=Inputs!$CO225),1,IF(OR(AND(AK$4=Inputs!$CN225+1,Inputs!$CN225=Inputs!$CO225),AND(AK$4=Inputs!$CN225+2,Inputs!$CN225=Inputs!$CO225)),0,IF(AK$4=Inputs!$CN225,0.8,IF(AK$4=Inputs!$CN225+1,0.6,IF(AK$4=Inputs!$CN225+2,0.4,IF(AK$4=Inputs!$CO225,0.2,IF(AND(AK$4&gt;=Inputs!$CL225,AK$4&lt;Inputs!$CM225),(AK$4-Inputs!$CL225+1)/(Inputs!$AI225+1),0)))))))))</f>
        <v>0</v>
      </c>
      <c r="AL228" s="27">
        <f>IF(AND(Inputs!$CO225=0,AL$4&gt;=Inputs!$CM225),1,IF(AND(AL$4&gt;=Inputs!$CM225,AL$4&lt;Inputs!$CN225),1,IF(AND(AL$4=Inputs!$CN225,AL$4=Inputs!$CO225),1,IF(OR(AND(AL$4=Inputs!$CN225+1,Inputs!$CN225=Inputs!$CO225),AND(AL$4=Inputs!$CN225+2,Inputs!$CN225=Inputs!$CO225)),0,IF(AL$4=Inputs!$CN225,0.8,IF(AL$4=Inputs!$CN225+1,0.6,IF(AL$4=Inputs!$CN225+2,0.4,IF(AL$4=Inputs!$CO225,0.2,IF(AND(AL$4&gt;=Inputs!$CL225,AL$4&lt;Inputs!$CM225),(AL$4-Inputs!$CL225+1)/(Inputs!$AI225+1),0)))))))))</f>
        <v>0</v>
      </c>
      <c r="AM228" s="27">
        <f>IF(AND(Inputs!$CO225=0,AM$4&gt;=Inputs!$CM225),1,IF(AND(AM$4&gt;=Inputs!$CM225,AM$4&lt;Inputs!$CN225),1,IF(AND(AM$4=Inputs!$CN225,AM$4=Inputs!$CO225),1,IF(OR(AND(AM$4=Inputs!$CN225+1,Inputs!$CN225=Inputs!$CO225),AND(AM$4=Inputs!$CN225+2,Inputs!$CN225=Inputs!$CO225)),0,IF(AM$4=Inputs!$CN225,0.8,IF(AM$4=Inputs!$CN225+1,0.6,IF(AM$4=Inputs!$CN225+2,0.4,IF(AM$4=Inputs!$CO225,0.2,IF(AND(AM$4&gt;=Inputs!$CL225,AM$4&lt;Inputs!$CM225),(AM$4-Inputs!$CL225+1)/(Inputs!$AI225+1),0)))))))))</f>
        <v>0</v>
      </c>
      <c r="AN228" s="27">
        <f>IF(AND(Inputs!$CO225=0,AN$4&gt;=Inputs!$CM225),1,IF(AND(AN$4&gt;=Inputs!$CM225,AN$4&lt;Inputs!$CN225),1,IF(AND(AN$4=Inputs!$CN225,AN$4=Inputs!$CO225),1,IF(OR(AND(AN$4=Inputs!$CN225+1,Inputs!$CN225=Inputs!$CO225),AND(AN$4=Inputs!$CN225+2,Inputs!$CN225=Inputs!$CO225)),0,IF(AN$4=Inputs!$CN225,0.8,IF(AN$4=Inputs!$CN225+1,0.6,IF(AN$4=Inputs!$CN225+2,0.4,IF(AN$4=Inputs!$CO225,0.2,IF(AND(AN$4&gt;=Inputs!$CL225,AN$4&lt;Inputs!$CM225),(AN$4-Inputs!$CL225+1)/(Inputs!$AI225+1),0)))))))))</f>
        <v>0</v>
      </c>
      <c r="AO228" s="27">
        <f>IF(AND(Inputs!$CO225=0,AO$4&gt;=Inputs!$CM225),1,IF(AND(AO$4&gt;=Inputs!$CM225,AO$4&lt;Inputs!$CN225),1,IF(AND(AO$4=Inputs!$CN225,AO$4=Inputs!$CO225),1,IF(OR(AND(AO$4=Inputs!$CN225+1,Inputs!$CN225=Inputs!$CO225),AND(AO$4=Inputs!$CN225+2,Inputs!$CN225=Inputs!$CO225)),0,IF(AO$4=Inputs!$CN225,0.8,IF(AO$4=Inputs!$CN225+1,0.6,IF(AO$4=Inputs!$CN225+2,0.4,IF(AO$4=Inputs!$CO225,0.2,IF(AND(AO$4&gt;=Inputs!$CL225,AO$4&lt;Inputs!$CM225),(AO$4-Inputs!$CL225+1)/(Inputs!$AI225+1),0)))))))))</f>
        <v>0</v>
      </c>
      <c r="AP228" s="27">
        <f>IF(AND(Inputs!$CO225=0,AP$4&gt;=Inputs!$CM225),1,IF(AND(AP$4&gt;=Inputs!$CM225,AP$4&lt;Inputs!$CN225),1,IF(AND(AP$4=Inputs!$CN225,AP$4=Inputs!$CO225),1,IF(OR(AND(AP$4=Inputs!$CN225+1,Inputs!$CN225=Inputs!$CO225),AND(AP$4=Inputs!$CN225+2,Inputs!$CN225=Inputs!$CO225)),0,IF(AP$4=Inputs!$CN225,0.8,IF(AP$4=Inputs!$CN225+1,0.6,IF(AP$4=Inputs!$CN225+2,0.4,IF(AP$4=Inputs!$CO225,0.2,IF(AND(AP$4&gt;=Inputs!$CL225,AP$4&lt;Inputs!$CM225),(AP$4-Inputs!$CL225+1)/(Inputs!$AI225+1),0)))))))))</f>
        <v>0</v>
      </c>
      <c r="AQ228" s="27">
        <f>IF(AND(Inputs!$CO225=0,AQ$4&gt;=Inputs!$CM225),1,IF(AND(AQ$4&gt;=Inputs!$CM225,AQ$4&lt;Inputs!$CN225),1,IF(AND(AQ$4=Inputs!$CN225,AQ$4=Inputs!$CO225),1,IF(OR(AND(AQ$4=Inputs!$CN225+1,Inputs!$CN225=Inputs!$CO225),AND(AQ$4=Inputs!$CN225+2,Inputs!$CN225=Inputs!$CO225)),0,IF(AQ$4=Inputs!$CN225,0.8,IF(AQ$4=Inputs!$CN225+1,0.6,IF(AQ$4=Inputs!$CN225+2,0.4,IF(AQ$4=Inputs!$CO225,0.2,IF(AND(AQ$4&gt;=Inputs!$CL225,AQ$4&lt;Inputs!$CM225),(AQ$4-Inputs!$CL225+1)/(Inputs!$AI225+1),0)))))))))</f>
        <v>0</v>
      </c>
      <c r="AR228" s="27">
        <f>IF(AND(Inputs!$CO225=0,AR$4&gt;=Inputs!$CM225),1,IF(AND(AR$4&gt;=Inputs!$CM225,AR$4&lt;Inputs!$CN225),1,IF(AND(AR$4=Inputs!$CN225,AR$4=Inputs!$CO225),1,IF(OR(AND(AR$4=Inputs!$CN225+1,Inputs!$CN225=Inputs!$CO225),AND(AR$4=Inputs!$CN225+2,Inputs!$CN225=Inputs!$CO225)),0,IF(AR$4=Inputs!$CN225,0.8,IF(AR$4=Inputs!$CN225+1,0.6,IF(AR$4=Inputs!$CN225+2,0.4,IF(AR$4=Inputs!$CO225,0.2,IF(AND(AR$4&gt;=Inputs!$CL225,AR$4&lt;Inputs!$CM225),(AR$4-Inputs!$CL225+1)/(Inputs!$AI225+1),0)))))))))</f>
        <v>0</v>
      </c>
      <c r="AS228" s="27">
        <f>IF(AND(Inputs!$CO225=0,AS$4&gt;=Inputs!$CM225),1,IF(AND(AS$4&gt;=Inputs!$CM225,AS$4&lt;Inputs!$CN225),1,IF(AND(AS$4=Inputs!$CN225,AS$4=Inputs!$CO225),1,IF(OR(AND(AS$4=Inputs!$CN225+1,Inputs!$CN225=Inputs!$CO225),AND(AS$4=Inputs!$CN225+2,Inputs!$CN225=Inputs!$CO225)),0,IF(AS$4=Inputs!$CN225,0.8,IF(AS$4=Inputs!$CN225+1,0.6,IF(AS$4=Inputs!$CN225+2,0.4,IF(AS$4=Inputs!$CO225,0.2,IF(AND(AS$4&gt;=Inputs!$CL225,AS$4&lt;Inputs!$CM225),(AS$4-Inputs!$CL225+1)/(Inputs!$AI225+1),0)))))))))</f>
        <v>0</v>
      </c>
      <c r="AT228" s="27">
        <f>IF(AND(Inputs!$CO225=0,AT$4&gt;=Inputs!$CM225),1,IF(AND(AT$4&gt;=Inputs!$CM225,AT$4&lt;Inputs!$CN225),1,IF(AND(AT$4=Inputs!$CN225,AT$4=Inputs!$CO225),1,IF(OR(AND(AT$4=Inputs!$CN225+1,Inputs!$CN225=Inputs!$CO225),AND(AT$4=Inputs!$CN225+2,Inputs!$CN225=Inputs!$CO225)),0,IF(AT$4=Inputs!$CN225,0.8,IF(AT$4=Inputs!$CN225+1,0.6,IF(AT$4=Inputs!$CN225+2,0.4,IF(AT$4=Inputs!$CO225,0.2,IF(AND(AT$4&gt;=Inputs!$CL225,AT$4&lt;Inputs!$CM225),(AT$4-Inputs!$CL225+1)/(Inputs!$AI225+1),0)))))))))</f>
        <v>0</v>
      </c>
      <c r="AU228" s="27">
        <f>IF(AND(Inputs!$CO225=0,AU$4&gt;=Inputs!$CM225),1,IF(AND(AU$4&gt;=Inputs!$CM225,AU$4&lt;Inputs!$CN225),1,IF(AND(AU$4=Inputs!$CN225,AU$4=Inputs!$CO225),1,IF(OR(AND(AU$4=Inputs!$CN225+1,Inputs!$CN225=Inputs!$CO225),AND(AU$4=Inputs!$CN225+2,Inputs!$CN225=Inputs!$CO225)),0,IF(AU$4=Inputs!$CN225,0.8,IF(AU$4=Inputs!$CN225+1,0.6,IF(AU$4=Inputs!$CN225+2,0.4,IF(AU$4=Inputs!$CO225,0.2,IF(AND(AU$4&gt;=Inputs!$CL225,AU$4&lt;Inputs!$CM225),(AU$4-Inputs!$CL225+1)/(Inputs!$AI225+1),0)))))))))</f>
        <v>0</v>
      </c>
      <c r="AV228" s="27">
        <f>IF(AND(Inputs!$CO225=0,AV$4&gt;=Inputs!$CM225),1,IF(AND(AV$4&gt;=Inputs!$CM225,AV$4&lt;Inputs!$CN225),1,IF(AND(AV$4=Inputs!$CN225,AV$4=Inputs!$CO225),1,IF(OR(AND(AV$4=Inputs!$CN225+1,Inputs!$CN225=Inputs!$CO225),AND(AV$4=Inputs!$CN225+2,Inputs!$CN225=Inputs!$CO225)),0,IF(AV$4=Inputs!$CN225,0.8,IF(AV$4=Inputs!$CN225+1,0.6,IF(AV$4=Inputs!$CN225+2,0.4,IF(AV$4=Inputs!$CO225,0.2,IF(AND(AV$4&gt;=Inputs!$CL225,AV$4&lt;Inputs!$CM225),(AV$4-Inputs!$CL225+1)/(Inputs!$AI225+1),0)))))))))</f>
        <v>0</v>
      </c>
      <c r="AW228" s="27">
        <f>IF(AND(Inputs!$CO225=0,AW$4&gt;=Inputs!$CM225),1,IF(AND(AW$4&gt;=Inputs!$CM225,AW$4&lt;Inputs!$CN225),1,IF(AND(AW$4=Inputs!$CN225,AW$4=Inputs!$CO225),1,IF(OR(AND(AW$4=Inputs!$CN225+1,Inputs!$CN225=Inputs!$CO225),AND(AW$4=Inputs!$CN225+2,Inputs!$CN225=Inputs!$CO225)),0,IF(AW$4=Inputs!$CN225,0.8,IF(AW$4=Inputs!$CN225+1,0.6,IF(AW$4=Inputs!$CN225+2,0.4,IF(AW$4=Inputs!$CO225,0.2,IF(AND(AW$4&gt;=Inputs!$CL225,AW$4&lt;Inputs!$CM225),(AW$4-Inputs!$CL225+1)/(Inputs!$AI225+1),0)))))))))</f>
        <v>0</v>
      </c>
      <c r="AX228" s="27">
        <f>IF(AND(Inputs!$CO225=0,AX$4&gt;=Inputs!$CM225),1,IF(AND(AX$4&gt;=Inputs!$CM225,AX$4&lt;Inputs!$CN225),1,IF(AND(AX$4=Inputs!$CN225,AX$4=Inputs!$CO225),1,IF(OR(AND(AX$4=Inputs!$CN225+1,Inputs!$CN225=Inputs!$CO225),AND(AX$4=Inputs!$CN225+2,Inputs!$CN225=Inputs!$CO225)),0,IF(AX$4=Inputs!$CN225,0.8,IF(AX$4=Inputs!$CN225+1,0.6,IF(AX$4=Inputs!$CN225+2,0.4,IF(AX$4=Inputs!$CO225,0.2,IF(AND(AX$4&gt;=Inputs!$CL225,AX$4&lt;Inputs!$CM225),(AX$4-Inputs!$CL225+1)/(Inputs!$AI225+1),0)))))))))</f>
        <v>0</v>
      </c>
      <c r="AY228" s="27">
        <f>IF(AND(Inputs!$CO225=0,AY$4&gt;=Inputs!$CM225),1,IF(AND(AY$4&gt;=Inputs!$CM225,AY$4&lt;Inputs!$CN225),1,IF(AND(AY$4=Inputs!$CN225,AY$4=Inputs!$CO225),1,IF(OR(AND(AY$4=Inputs!$CN225+1,Inputs!$CN225=Inputs!$CO225),AND(AY$4=Inputs!$CN225+2,Inputs!$CN225=Inputs!$CO225)),0,IF(AY$4=Inputs!$CN225,0.8,IF(AY$4=Inputs!$CN225+1,0.6,IF(AY$4=Inputs!$CN225+2,0.4,IF(AY$4=Inputs!$CO225,0.2,IF(AND(AY$4&gt;=Inputs!$CL225,AY$4&lt;Inputs!$CM225),(AY$4-Inputs!$CL225+1)/(Inputs!$AI225+1),0)))))))))</f>
        <v>0</v>
      </c>
      <c r="AZ228" s="27">
        <f>IF(AND(Inputs!$CO225=0,AZ$4&gt;=Inputs!$CM225),1,IF(AND(AZ$4&gt;=Inputs!$CM225,AZ$4&lt;Inputs!$CN225),1,IF(AND(AZ$4=Inputs!$CN225,AZ$4=Inputs!$CO225),1,IF(OR(AND(AZ$4=Inputs!$CN225+1,Inputs!$CN225=Inputs!$CO225),AND(AZ$4=Inputs!$CN225+2,Inputs!$CN225=Inputs!$CO225)),0,IF(AZ$4=Inputs!$CN225,0.8,IF(AZ$4=Inputs!$CN225+1,0.6,IF(AZ$4=Inputs!$CN225+2,0.4,IF(AZ$4=Inputs!$CO225,0.2,IF(AND(AZ$4&gt;=Inputs!$CL225,AZ$4&lt;Inputs!$CM225),(AZ$4-Inputs!$CL225+1)/(Inputs!$AI225+1),0)))))))))</f>
        <v>0</v>
      </c>
      <c r="BA228" s="27">
        <f>IF(AND(Inputs!$CO225=0,BA$4&gt;=Inputs!$CM225),1,IF(AND(BA$4&gt;=Inputs!$CM225,BA$4&lt;Inputs!$CN225),1,IF(AND(BA$4=Inputs!$CN225,BA$4=Inputs!$CO225),1,IF(OR(AND(BA$4=Inputs!$CN225+1,Inputs!$CN225=Inputs!$CO225),AND(BA$4=Inputs!$CN225+2,Inputs!$CN225=Inputs!$CO225)),0,IF(BA$4=Inputs!$CN225,0.8,IF(BA$4=Inputs!$CN225+1,0.6,IF(BA$4=Inputs!$CN225+2,0.4,IF(BA$4=Inputs!$CO225,0.2,IF(AND(BA$4&gt;=Inputs!$CL225,BA$4&lt;Inputs!$CM225),(BA$4-Inputs!$CL225+1)/(Inputs!$AI225+1),0)))))))))</f>
        <v>0</v>
      </c>
      <c r="BB228" s="27">
        <f>IF(AND(Inputs!$CO225=0,BB$4&gt;=Inputs!$CM225),1,IF(AND(BB$4&gt;=Inputs!$CM225,BB$4&lt;Inputs!$CN225),1,IF(AND(BB$4=Inputs!$CN225,BB$4=Inputs!$CO225),1,IF(OR(AND(BB$4=Inputs!$CN225+1,Inputs!$CN225=Inputs!$CO225),AND(BB$4=Inputs!$CN225+2,Inputs!$CN225=Inputs!$CO225)),0,IF(BB$4=Inputs!$CN225,0.8,IF(BB$4=Inputs!$CN225+1,0.6,IF(BB$4=Inputs!$CN225+2,0.4,IF(BB$4=Inputs!$CO225,0.2,IF(AND(BB$4&gt;=Inputs!$CL225,BB$4&lt;Inputs!$CM225),(BB$4-Inputs!$CL225+1)/(Inputs!$AI225+1),0)))))))))</f>
        <v>0</v>
      </c>
      <c r="BC228" s="27">
        <f>IF(AND(Inputs!$CO225=0,BC$4&gt;=Inputs!$CM225),1,IF(AND(BC$4&gt;=Inputs!$CM225,BC$4&lt;Inputs!$CN225),1,IF(AND(BC$4=Inputs!$CN225,BC$4=Inputs!$CO225),1,IF(OR(AND(BC$4=Inputs!$CN225+1,Inputs!$CN225=Inputs!$CO225),AND(BC$4=Inputs!$CN225+2,Inputs!$CN225=Inputs!$CO225)),0,IF(BC$4=Inputs!$CN225,0.8,IF(BC$4=Inputs!$CN225+1,0.6,IF(BC$4=Inputs!$CN225+2,0.4,IF(BC$4=Inputs!$CO225,0.2,IF(AND(BC$4&gt;=Inputs!$CL225,BC$4&lt;Inputs!$CM225),(BC$4-Inputs!$CL225+1)/(Inputs!$AI225+1),0)))))))))</f>
        <v>0</v>
      </c>
      <c r="BD228" s="27">
        <f>IF(AND(Inputs!$CO225=0,BD$4&gt;=Inputs!$CM225),1,IF(AND(BD$4&gt;=Inputs!$CM225,BD$4&lt;Inputs!$CN225),1,IF(AND(BD$4=Inputs!$CN225,BD$4=Inputs!$CO225),1,IF(OR(AND(BD$4=Inputs!$CN225+1,Inputs!$CN225=Inputs!$CO225),AND(BD$4=Inputs!$CN225+2,Inputs!$CN225=Inputs!$CO225)),0,IF(BD$4=Inputs!$CN225,0.8,IF(BD$4=Inputs!$CN225+1,0.6,IF(BD$4=Inputs!$CN225+2,0.4,IF(BD$4=Inputs!$CO225,0.2,IF(AND(BD$4&gt;=Inputs!$CL225,BD$4&lt;Inputs!$CM225),(BD$4-Inputs!$CL225+1)/(Inputs!$AI225+1),0)))))))))</f>
        <v>0</v>
      </c>
      <c r="BE228" s="27">
        <f>IF(AND(Inputs!$CO225=0,BE$4&gt;=Inputs!$CM225),1,IF(AND(BE$4&gt;=Inputs!$CM225,BE$4&lt;Inputs!$CN225),1,IF(AND(BE$4=Inputs!$CN225,BE$4=Inputs!$CO225),1,IF(OR(AND(BE$4=Inputs!$CN225+1,Inputs!$CN225=Inputs!$CO225),AND(BE$4=Inputs!$CN225+2,Inputs!$CN225=Inputs!$CO225)),0,IF(BE$4=Inputs!$CN225,0.8,IF(BE$4=Inputs!$CN225+1,0.6,IF(BE$4=Inputs!$CN225+2,0.4,IF(BE$4=Inputs!$CO225,0.2,IF(AND(BE$4&gt;=Inputs!$CL225,BE$4&lt;Inputs!$CM225),(BE$4-Inputs!$CL225+1)/(Inputs!$AI225+1),0)))))))))</f>
        <v>0</v>
      </c>
      <c r="BF228" s="27">
        <f>IF(AND(Inputs!$CO225=0,BF$4&gt;=Inputs!$CM225),1,IF(AND(BF$4&gt;=Inputs!$CM225,BF$4&lt;Inputs!$CN225),1,IF(AND(BF$4=Inputs!$CN225,BF$4=Inputs!$CO225),1,IF(OR(AND(BF$4=Inputs!$CN225+1,Inputs!$CN225=Inputs!$CO225),AND(BF$4=Inputs!$CN225+2,Inputs!$CN225=Inputs!$CO225)),0,IF(BF$4=Inputs!$CN225,0.8,IF(BF$4=Inputs!$CN225+1,0.6,IF(BF$4=Inputs!$CN225+2,0.4,IF(BF$4=Inputs!$CO225,0.2,IF(AND(BF$4&gt;=Inputs!$CL225,BF$4&lt;Inputs!$CM225),(BF$4-Inputs!$CL225+1)/(Inputs!$AI225+1),0)))))))))</f>
        <v>0</v>
      </c>
      <c r="BG228" s="27">
        <f>IF(AND(Inputs!$CO225=0,BG$4&gt;=Inputs!$CM225),1,IF(AND(BG$4&gt;=Inputs!$CM225,BG$4&lt;Inputs!$CN225),1,IF(AND(BG$4=Inputs!$CN225,BG$4=Inputs!$CO225),1,IF(OR(AND(BG$4=Inputs!$CN225+1,Inputs!$CN225=Inputs!$CO225),AND(BG$4=Inputs!$CN225+2,Inputs!$CN225=Inputs!$CO225)),0,IF(BG$4=Inputs!$CN225,0.8,IF(BG$4=Inputs!$CN225+1,0.6,IF(BG$4=Inputs!$CN225+2,0.4,IF(BG$4=Inputs!$CO225,0.2,IF(AND(BG$4&gt;=Inputs!$CL225,BG$4&lt;Inputs!$CM225),(BG$4-Inputs!$CL225+1)/(Inputs!$AI225+1),0)))))))))</f>
        <v>0</v>
      </c>
      <c r="BH228" s="27">
        <f>IF(AND(Inputs!$CO225=0,BH$4&gt;=Inputs!$CM225),1,IF(AND(BH$4&gt;=Inputs!$CM225,BH$4&lt;Inputs!$CN225),1,IF(AND(BH$4=Inputs!$CN225,BH$4=Inputs!$CO225),1,IF(OR(AND(BH$4=Inputs!$CN225+1,Inputs!$CN225=Inputs!$CO225),AND(BH$4=Inputs!$CN225+2,Inputs!$CN225=Inputs!$CO225)),0,IF(BH$4=Inputs!$CN225,0.8,IF(BH$4=Inputs!$CN225+1,0.6,IF(BH$4=Inputs!$CN225+2,0.4,IF(BH$4=Inputs!$CO225,0.2,IF(AND(BH$4&gt;=Inputs!$CL225,BH$4&lt;Inputs!$CM225),(BH$4-Inputs!$CL225+1)/(Inputs!$AI225+1),0)))))))))</f>
        <v>0</v>
      </c>
      <c r="BI228" s="27">
        <f>IF(AND(Inputs!$CO225=0,BI$4&gt;=Inputs!$CM225),1,IF(AND(BI$4&gt;=Inputs!$CM225,BI$4&lt;Inputs!$CN225),1,IF(AND(BI$4=Inputs!$CN225,BI$4=Inputs!$CO225),1,IF(OR(AND(BI$4=Inputs!$CN225+1,Inputs!$CN225=Inputs!$CO225),AND(BI$4=Inputs!$CN225+2,Inputs!$CN225=Inputs!$CO225)),0,IF(BI$4=Inputs!$CN225,0.8,IF(BI$4=Inputs!$CN225+1,0.6,IF(BI$4=Inputs!$CN225+2,0.4,IF(BI$4=Inputs!$CO225,0.2,IF(AND(BI$4&gt;=Inputs!$CL225,BI$4&lt;Inputs!$CM225),(BI$4-Inputs!$CL225+1)/(Inputs!$AI225+1),0)))))))))</f>
        <v>0</v>
      </c>
      <c r="BJ228" s="27">
        <f>IF(AND(Inputs!$CO225=0,BJ$4&gt;=Inputs!$CM225),1,IF(AND(BJ$4&gt;=Inputs!$CM225,BJ$4&lt;Inputs!$CN225),1,IF(AND(BJ$4=Inputs!$CN225,BJ$4=Inputs!$CO225),1,IF(OR(AND(BJ$4=Inputs!$CN225+1,Inputs!$CN225=Inputs!$CO225),AND(BJ$4=Inputs!$CN225+2,Inputs!$CN225=Inputs!$CO225)),0,IF(BJ$4=Inputs!$CN225,0.8,IF(BJ$4=Inputs!$CN225+1,0.6,IF(BJ$4=Inputs!$CN225+2,0.4,IF(BJ$4=Inputs!$CO225,0.2,IF(AND(BJ$4&gt;=Inputs!$CL225,BJ$4&lt;Inputs!$CM225),(BJ$4-Inputs!$CL225+1)/(Inputs!$AI225+1),0)))))))))</f>
        <v>0</v>
      </c>
      <c r="BK228" s="27">
        <f>IF(AND(Inputs!$CO225=0,BK$4&gt;=Inputs!$CM225),1,IF(AND(BK$4&gt;=Inputs!$CM225,BK$4&lt;Inputs!$CN225),1,IF(AND(BK$4=Inputs!$CN225,BK$4=Inputs!$CO225),1,IF(OR(AND(BK$4=Inputs!$CN225+1,Inputs!$CN225=Inputs!$CO225),AND(BK$4=Inputs!$CN225+2,Inputs!$CN225=Inputs!$CO225)),0,IF(BK$4=Inputs!$CN225,0.8,IF(BK$4=Inputs!$CN225+1,0.6,IF(BK$4=Inputs!$CN225+2,0.4,IF(BK$4=Inputs!$CO225,0.2,IF(AND(BK$4&gt;=Inputs!$CL225,BK$4&lt;Inputs!$CM225),(BK$4-Inputs!$CL225+1)/(Inputs!$AI225+1),0)))))))))</f>
        <v>0</v>
      </c>
      <c r="BL228" s="27">
        <f>IF(AND(Inputs!$CO225=0,BL$4&gt;=Inputs!$CM225),1,IF(AND(BL$4&gt;=Inputs!$CM225,BL$4&lt;Inputs!$CN225),1,IF(AND(BL$4=Inputs!$CN225,BL$4=Inputs!$CO225),1,IF(OR(AND(BL$4=Inputs!$CN225+1,Inputs!$CN225=Inputs!$CO225),AND(BL$4=Inputs!$CN225+2,Inputs!$CN225=Inputs!$CO225)),0,IF(BL$4=Inputs!$CN225,0.8,IF(BL$4=Inputs!$CN225+1,0.6,IF(BL$4=Inputs!$CN225+2,0.4,IF(BL$4=Inputs!$CO225,0.2,IF(AND(BL$4&gt;=Inputs!$CL225,BL$4&lt;Inputs!$CM225),(BL$4-Inputs!$CL225+1)/(Inputs!$AI225+1),0)))))))))</f>
        <v>0</v>
      </c>
      <c r="BM228" s="27">
        <f>IF(AND(Inputs!$CO225=0,BM$4&gt;=Inputs!$CM225),1,IF(AND(BM$4&gt;=Inputs!$CM225,BM$4&lt;Inputs!$CN225),1,IF(AND(BM$4=Inputs!$CN225,BM$4=Inputs!$CO225),1,IF(OR(AND(BM$4=Inputs!$CN225+1,Inputs!$CN225=Inputs!$CO225),AND(BM$4=Inputs!$CN225+2,Inputs!$CN225=Inputs!$CO225)),0,IF(BM$4=Inputs!$CN225,0.8,IF(BM$4=Inputs!$CN225+1,0.6,IF(BM$4=Inputs!$CN225+2,0.4,IF(BM$4=Inputs!$CO225,0.2,IF(AND(BM$4&gt;=Inputs!$CL225,BM$4&lt;Inputs!$CM225),(BM$4-Inputs!$CL225+1)/(Inputs!$AI225+1),0)))))))))</f>
        <v>0</v>
      </c>
      <c r="BO228" s="46" t="str">
        <f>IF(Inputs!$B225="","",(ROUND(Inputs!$BC225*AJ228,0)))</f>
        <v/>
      </c>
      <c r="BP228" s="46" t="str">
        <f>IF(Inputs!$B225="","",(ROUND(Inputs!$BC225*AK228,0)))</f>
        <v/>
      </c>
      <c r="BQ228" s="46" t="str">
        <f>IF(Inputs!$B225="","",(ROUND(Inputs!$BC225*AL228,0)))</f>
        <v/>
      </c>
      <c r="BR228" s="46" t="str">
        <f>IF(Inputs!$B225="","",(ROUND(Inputs!$BC225*AM228,0)))</f>
        <v/>
      </c>
      <c r="BS228" s="46" t="str">
        <f>IF(Inputs!$B225="","",(ROUND(Inputs!$BC225*AN228,0)))</f>
        <v/>
      </c>
      <c r="BT228" s="46" t="str">
        <f>IF(Inputs!$B225="","",(ROUND(Inputs!$BC225*AO228,0)))</f>
        <v/>
      </c>
      <c r="BU228" s="46" t="str">
        <f>IF(Inputs!$B225="","",(ROUND(Inputs!$BC225*AP228,0)))</f>
        <v/>
      </c>
      <c r="BV228" s="46" t="str">
        <f>IF(Inputs!$B225="","",(ROUND(Inputs!$BC225*AQ228,0)))</f>
        <v/>
      </c>
      <c r="BW228" s="46" t="str">
        <f>IF(Inputs!$B225="","",(ROUND(Inputs!$BC225*AR228,0)))</f>
        <v/>
      </c>
      <c r="BX228" s="46" t="str">
        <f>IF(Inputs!$B225="","",(ROUND(Inputs!$BC225*AS228,0)))</f>
        <v/>
      </c>
      <c r="BY228" s="46" t="str">
        <f>IF(Inputs!$B225="","",(ROUND(Inputs!$BC225*AT228,0)))</f>
        <v/>
      </c>
      <c r="BZ228" s="46" t="str">
        <f>IF(Inputs!$B225="","",(ROUND(Inputs!$BC225*AU228,0)))</f>
        <v/>
      </c>
      <c r="CA228" s="46" t="str">
        <f>IF(Inputs!$B225="","",(ROUND(Inputs!$BC225*AV228,0)))</f>
        <v/>
      </c>
      <c r="CB228" s="46" t="str">
        <f>IF(Inputs!$B225="","",(ROUND(Inputs!$BC225*AW228,0)))</f>
        <v/>
      </c>
      <c r="CC228" s="46" t="str">
        <f>IF(Inputs!$B225="","",(ROUND(Inputs!$BC225*AX228,0)))</f>
        <v/>
      </c>
      <c r="CD228" s="46" t="str">
        <f>IF(Inputs!$B225="","",(ROUND(Inputs!$BC225*AY228,0)))</f>
        <v/>
      </c>
      <c r="CE228" s="46" t="str">
        <f>IF(Inputs!$B225="","",(ROUND(Inputs!$BC225*AZ228,0)))</f>
        <v/>
      </c>
      <c r="CF228" s="46" t="str">
        <f>IF(Inputs!$B225="","",(ROUND(Inputs!$BC225*BA228,0)))</f>
        <v/>
      </c>
      <c r="CG228" s="46" t="str">
        <f>IF(Inputs!$B225="","",(ROUND(Inputs!$BC225*BB228,0)))</f>
        <v/>
      </c>
      <c r="CH228" s="46" t="str">
        <f>IF(Inputs!$B225="","",(ROUND(Inputs!$BC225*BC228,0)))</f>
        <v/>
      </c>
      <c r="CI228" s="46" t="str">
        <f>IF(Inputs!$B225="","",(ROUND(Inputs!$BC225*BD228,0)))</f>
        <v/>
      </c>
      <c r="CJ228" s="46" t="str">
        <f>IF(Inputs!$B225="","",(ROUND(Inputs!$BC225*BE228,0)))</f>
        <v/>
      </c>
      <c r="CK228" s="46" t="str">
        <f>IF(Inputs!$B225="","",(ROUND(Inputs!$BC225*BF228,0)))</f>
        <v/>
      </c>
      <c r="CL228" s="46" t="str">
        <f>IF(Inputs!$B225="","",(ROUND(Inputs!$BC225*BG228,0)))</f>
        <v/>
      </c>
      <c r="CM228" s="46" t="str">
        <f>IF(Inputs!$B225="","",(ROUND(Inputs!$BC225*BH228,0)))</f>
        <v/>
      </c>
      <c r="CN228" s="46" t="str">
        <f>IF(Inputs!$B225="","",(ROUND(Inputs!$BC225*BI228,0)))</f>
        <v/>
      </c>
      <c r="CO228" s="46" t="str">
        <f>IF(Inputs!$B225="","",(ROUND(Inputs!$BC225*BJ228,0)))</f>
        <v/>
      </c>
      <c r="CP228" s="46" t="str">
        <f>IF(Inputs!$B225="","",(ROUND(Inputs!$BC225*BK228,0)))</f>
        <v/>
      </c>
      <c r="CQ228" s="46" t="str">
        <f>IF(Inputs!$B225="","",(ROUND(Inputs!$BC225*BL228,0)))</f>
        <v/>
      </c>
      <c r="CR228" s="46" t="str">
        <f>IF(Inputs!$B225="","",(ROUND(Inputs!$BC225*BM228,0)))</f>
        <v/>
      </c>
      <c r="CV228" s="46" t="str">
        <f>IF(A228="","",IF(AND(CV$4&lt;=Inputs!$CQ225,CV$4&gt;=Inputs!$CP225),Inputs!$AR225/(Inputs!$CQ225-Inputs!$CP225+1),0)+IF(CV$4=Inputs!$CL225,Inputs!$BD225,0))</f>
        <v/>
      </c>
      <c r="CW228" s="46" t="str">
        <f>IF(B228="","",IF(AND(CW$4&lt;=Inputs!$CQ225,CW$4&gt;=Inputs!$CP225),Inputs!$AR225/(Inputs!$CQ225-Inputs!$CP225+1),0)+IF(CW$4=Inputs!$CL225,Inputs!$BD225,0))</f>
        <v/>
      </c>
      <c r="CX228" s="46" t="str">
        <f>IF(C228="","",IF(AND(CX$4&lt;=Inputs!$CQ225,CX$4&gt;=Inputs!$CP225),Inputs!$AR225/(Inputs!$CQ225-Inputs!$CP225+1),0)+IF(CX$4=Inputs!$CL225,Inputs!$BD225,0))</f>
        <v/>
      </c>
      <c r="CY228" s="46" t="str">
        <f>IF(D228="","",IF(AND(CY$4&lt;=Inputs!$CQ225,CY$4&gt;=Inputs!$CP225),Inputs!$AR225/(Inputs!$CQ225-Inputs!$CP225+1),0)+IF(CY$4=Inputs!$CL225,Inputs!$BD225,0))</f>
        <v/>
      </c>
      <c r="CZ228" s="46" t="str">
        <f>IF(E228="","",IF(AND(CZ$4&lt;=Inputs!$CQ225,CZ$4&gt;=Inputs!$CP225),Inputs!$AR225/(Inputs!$CQ225-Inputs!$CP225+1),0)+IF(CZ$4=Inputs!$CL225,Inputs!$BD225,0))</f>
        <v/>
      </c>
      <c r="DA228" s="46" t="str">
        <f>IF(F228="","",IF(AND(DA$4&lt;=Inputs!$CQ225,DA$4&gt;=Inputs!$CP225),Inputs!$AR225/(Inputs!$CQ225-Inputs!$CP225+1),0)+IF(DA$4=Inputs!$CL225,Inputs!$BD225,0))</f>
        <v/>
      </c>
      <c r="DB228" s="46" t="str">
        <f>IF(G228="","",IF(AND(DB$4&lt;=Inputs!$CQ225,DB$4&gt;=Inputs!$CP225),Inputs!$AR225/(Inputs!$CQ225-Inputs!$CP225+1),0)+IF(DB$4=Inputs!$CL225,Inputs!$BD225,0))</f>
        <v/>
      </c>
      <c r="DC228" s="46" t="str">
        <f>IF(H228="","",IF(AND(DC$4&lt;=Inputs!$CQ225,DC$4&gt;=Inputs!$CP225),Inputs!$AR225/(Inputs!$CQ225-Inputs!$CP225+1),0)+IF(DC$4=Inputs!$CL225,Inputs!$BD225,0))</f>
        <v/>
      </c>
      <c r="DD228" s="46" t="str">
        <f>IF(I228="","",IF(AND(DD$4&lt;=Inputs!$CQ225,DD$4&gt;=Inputs!$CP225),Inputs!$AR225/(Inputs!$CQ225-Inputs!$CP225+1),0)+IF(DD$4=Inputs!$CL225,Inputs!$BD225,0))</f>
        <v/>
      </c>
      <c r="DE228" s="46" t="str">
        <f>IF(J228="","",IF(AND(DE$4&lt;=Inputs!$CQ225,DE$4&gt;=Inputs!$CP225),Inputs!$AR225/(Inputs!$CQ225-Inputs!$CP225+1),0)+IF(DE$4=Inputs!$CL225,Inputs!$BD225,0))</f>
        <v/>
      </c>
      <c r="DF228" s="46" t="str">
        <f>IF(K228="","",IF(AND(DF$4&lt;=Inputs!$CQ225,DF$4&gt;=Inputs!$CP225),Inputs!$AR225/(Inputs!$CQ225-Inputs!$CP225+1),0)+IF(DF$4=Inputs!$CL225,Inputs!$BD225,0))</f>
        <v/>
      </c>
      <c r="DG228" s="46" t="str">
        <f>IF(L228="","",IF(AND(DG$4&lt;=Inputs!$CQ225,DG$4&gt;=Inputs!$CP225),Inputs!$AR225/(Inputs!$CQ225-Inputs!$CP225+1),0)+IF(DG$4=Inputs!$CL225,Inputs!$BD225,0))</f>
        <v/>
      </c>
      <c r="DH228" s="46" t="str">
        <f>IF(M228="","",IF(AND(DH$4&lt;=Inputs!$CQ225,DH$4&gt;=Inputs!$CP225),Inputs!$AR225/(Inputs!$CQ225-Inputs!$CP225+1),0)+IF(DH$4=Inputs!$CL225,Inputs!$BD225,0))</f>
        <v/>
      </c>
      <c r="DI228" s="46" t="str">
        <f>IF(N228="","",IF(AND(DI$4&lt;=Inputs!$CQ225,DI$4&gt;=Inputs!$CP225),Inputs!$AR225/(Inputs!$CQ225-Inputs!$CP225+1),0)+IF(DI$4=Inputs!$CL225,Inputs!$BD225,0))</f>
        <v/>
      </c>
      <c r="DJ228" s="46" t="str">
        <f>IF(O228="","",IF(AND(DJ$4&lt;=Inputs!$CQ225,DJ$4&gt;=Inputs!$CP225),Inputs!$AR225/(Inputs!$CQ225-Inputs!$CP225+1),0)+IF(DJ$4=Inputs!$CL225,Inputs!$BD225,0))</f>
        <v/>
      </c>
      <c r="DK228" s="46" t="str">
        <f>IF(P228="","",IF(AND(DK$4&lt;=Inputs!$CQ225,DK$4&gt;=Inputs!$CP225),Inputs!$AR225/(Inputs!$CQ225-Inputs!$CP225+1),0)+IF(DK$4=Inputs!$CL225,Inputs!$BD225,0))</f>
        <v/>
      </c>
      <c r="DL228" s="46" t="str">
        <f>IF(Q228="","",IF(AND(DL$4&lt;=Inputs!$CQ225,DL$4&gt;=Inputs!$CP225),Inputs!$AR225/(Inputs!$CQ225-Inputs!$CP225+1),0)+IF(DL$4=Inputs!$CL225,Inputs!$BD225,0))</f>
        <v/>
      </c>
      <c r="DM228" s="46" t="str">
        <f>IF(R228="","",IF(AND(DM$4&lt;=Inputs!$CQ225,DM$4&gt;=Inputs!$CP225),Inputs!$AR225/(Inputs!$CQ225-Inputs!$CP225+1),0)+IF(DM$4=Inputs!$CL225,Inputs!$BD225,0))</f>
        <v/>
      </c>
      <c r="DN228" s="46" t="str">
        <f>IF(S228="","",IF(AND(DN$4&lt;=Inputs!$CQ225,DN$4&gt;=Inputs!$CP225),Inputs!$AR225/(Inputs!$CQ225-Inputs!$CP225+1),0)+IF(DN$4=Inputs!$CL225,Inputs!$BD225,0))</f>
        <v/>
      </c>
      <c r="DO228" s="46" t="str">
        <f>IF(T228="","",IF(AND(DO$4&lt;=Inputs!$CQ225,DO$4&gt;=Inputs!$CP225),Inputs!$AR225/(Inputs!$CQ225-Inputs!$CP225+1),0)+IF(DO$4=Inputs!$CL225,Inputs!$BD225,0))</f>
        <v/>
      </c>
      <c r="DP228" s="46" t="str">
        <f>IF(U228="","",IF(AND(DP$4&lt;=Inputs!$CQ225,DP$4&gt;=Inputs!$CP225),Inputs!$AR225/(Inputs!$CQ225-Inputs!$CP225+1),0)+IF(DP$4=Inputs!$CL225,Inputs!$BD225,0))</f>
        <v/>
      </c>
      <c r="DQ228" s="46" t="str">
        <f>IF(V228="","",IF(AND(DQ$4&lt;=Inputs!$CQ225,DQ$4&gt;=Inputs!$CP225),Inputs!$AR225/(Inputs!$CQ225-Inputs!$CP225+1),0)+IF(DQ$4=Inputs!$CL225,Inputs!$BD225,0))</f>
        <v/>
      </c>
      <c r="DR228" s="46" t="str">
        <f>IF(W228="","",IF(AND(DR$4&lt;=Inputs!$CQ225,DR$4&gt;=Inputs!$CP225),Inputs!$AR225/(Inputs!$CQ225-Inputs!$CP225+1),0)+IF(DR$4=Inputs!$CL225,Inputs!$BD225,0))</f>
        <v/>
      </c>
      <c r="DS228" s="46" t="str">
        <f>IF(X228="","",IF(AND(DS$4&lt;=Inputs!$CQ225,DS$4&gt;=Inputs!$CP225),Inputs!$AR225/(Inputs!$CQ225-Inputs!$CP225+1),0)+IF(DS$4=Inputs!$CL225,Inputs!$BD225,0))</f>
        <v/>
      </c>
      <c r="DT228" s="46" t="str">
        <f>IF(Y228="","",IF(AND(DT$4&lt;=Inputs!$CQ225,DT$4&gt;=Inputs!$CP225),Inputs!$AR225/(Inputs!$CQ225-Inputs!$CP225+1),0)+IF(DT$4=Inputs!$CL225,Inputs!$BD225,0))</f>
        <v/>
      </c>
      <c r="DU228" s="46" t="str">
        <f>IF(Z228="","",IF(AND(DU$4&lt;=Inputs!$CQ225,DU$4&gt;=Inputs!$CP225),Inputs!$AR225/(Inputs!$CQ225-Inputs!$CP225+1),0)+IF(DU$4=Inputs!$CL225,Inputs!$BD225,0))</f>
        <v/>
      </c>
      <c r="DV228" s="46" t="str">
        <f>IF(AA228="","",IF(AND(DV$4&lt;=Inputs!$CQ225,DV$4&gt;=Inputs!$CP225),Inputs!$AR225/(Inputs!$CQ225-Inputs!$CP225+1),0)+IF(DV$4=Inputs!$CL225,Inputs!$BD225,0))</f>
        <v/>
      </c>
      <c r="DW228" s="46" t="str">
        <f>IF(AB228="","",IF(AND(DW$4&lt;=Inputs!$CQ225,DW$4&gt;=Inputs!$CP225),Inputs!$AR225/(Inputs!$CQ225-Inputs!$CP225+1),0)+IF(DW$4=Inputs!$CL225,Inputs!$BD225,0))</f>
        <v/>
      </c>
      <c r="DX228" s="46" t="str">
        <f>IF(AC228="","",IF(AND(DX$4&lt;=Inputs!$CQ225,DX$4&gt;=Inputs!$CP225),Inputs!$AR225/(Inputs!$CQ225-Inputs!$CP225+1),0)+IF(DX$4=Inputs!$CL225,Inputs!$BD225,0))</f>
        <v/>
      </c>
      <c r="DY228" s="46" t="str">
        <f>IF(AD228="","",IF(AND(DY$4&lt;=Inputs!$CQ225,DY$4&gt;=Inputs!$CP225),Inputs!$AR225/(Inputs!$CQ225-Inputs!$CP225+1),0)+IF(DY$4=Inputs!$CL225,Inputs!$BD225,0))</f>
        <v/>
      </c>
      <c r="DZ228" s="46" t="str">
        <f t="shared" si="10"/>
        <v/>
      </c>
    </row>
    <row r="229" spans="1:130">
      <c r="A229" s="7" t="str">
        <f>IF(Inputs!A226="","",Inputs!A226)</f>
        <v/>
      </c>
      <c r="B229" t="str">
        <f>IF(Inputs!B226="","",Inputs!B226)</f>
        <v/>
      </c>
      <c r="C229" s="46" t="str">
        <f>IF(Inputs!$B226="","",BO229-CV229)</f>
        <v/>
      </c>
      <c r="D229" s="46" t="str">
        <f>IF(Inputs!$B226="","",BP229-CW229)</f>
        <v/>
      </c>
      <c r="E229" s="46" t="str">
        <f>IF(Inputs!$B226="","",BQ229-CX229)</f>
        <v/>
      </c>
      <c r="F229" s="46" t="str">
        <f>IF(Inputs!$B226="","",BR229-CY229)</f>
        <v/>
      </c>
      <c r="G229" s="46" t="str">
        <f>IF(Inputs!$B226="","",BS229-CZ229)</f>
        <v/>
      </c>
      <c r="H229" s="46" t="str">
        <f>IF(Inputs!$B226="","",BT229-DA229)</f>
        <v/>
      </c>
      <c r="I229" s="46" t="str">
        <f>IF(Inputs!$B226="","",BU229-DB229)</f>
        <v/>
      </c>
      <c r="J229" s="46" t="str">
        <f>IF(Inputs!$B226="","",BV229-DC229)</f>
        <v/>
      </c>
      <c r="K229" s="46" t="str">
        <f>IF(Inputs!$B226="","",BW229-DD229)</f>
        <v/>
      </c>
      <c r="L229" s="46" t="str">
        <f>IF(Inputs!$B226="","",BX229-DE229)</f>
        <v/>
      </c>
      <c r="M229" s="46" t="str">
        <f>IF(Inputs!$B226="","",BY229-DF229)</f>
        <v/>
      </c>
      <c r="N229" s="46" t="str">
        <f>IF(Inputs!$B226="","",BZ229-DG229)</f>
        <v/>
      </c>
      <c r="O229" s="46" t="str">
        <f>IF(Inputs!$B226="","",CA229-DH229)</f>
        <v/>
      </c>
      <c r="P229" s="46" t="str">
        <f>IF(Inputs!$B226="","",CB229-DI229)</f>
        <v/>
      </c>
      <c r="Q229" s="46" t="str">
        <f>IF(Inputs!$B226="","",CC229-DJ229)</f>
        <v/>
      </c>
      <c r="R229" s="46" t="str">
        <f>IF(Inputs!$B226="","",CD229-DK229)</f>
        <v/>
      </c>
      <c r="S229" s="46" t="str">
        <f>IF(Inputs!$B226="","",CE229-DL229)</f>
        <v/>
      </c>
      <c r="T229" s="46" t="str">
        <f>IF(Inputs!$B226="","",CF229-DM229)</f>
        <v/>
      </c>
      <c r="U229" s="46" t="str">
        <f>IF(Inputs!$B226="","",CG229-DN229)</f>
        <v/>
      </c>
      <c r="V229" s="46" t="str">
        <f>IF(Inputs!$B226="","",CH229-DO229)</f>
        <v/>
      </c>
      <c r="W229" s="46" t="str">
        <f>IF(Inputs!$B226="","",CI229-DP229)</f>
        <v/>
      </c>
      <c r="X229" s="46" t="str">
        <f>IF(Inputs!$B226="","",CJ229-DQ229)</f>
        <v/>
      </c>
      <c r="Y229" s="46" t="str">
        <f>IF(Inputs!$B226="","",CK229-DR229)</f>
        <v/>
      </c>
      <c r="Z229" s="46" t="str">
        <f>IF(Inputs!$B226="","",CL229-DS229)</f>
        <v/>
      </c>
      <c r="AA229" s="46" t="str">
        <f>IF(Inputs!$B226="","",CM229-DT229)</f>
        <v/>
      </c>
      <c r="AB229" s="46" t="str">
        <f>IF(Inputs!$B226="","",CN229-DU229)</f>
        <v/>
      </c>
      <c r="AC229" s="46" t="str">
        <f>IF(Inputs!$B226="","",CO229-DV229)</f>
        <v/>
      </c>
      <c r="AD229" s="46" t="str">
        <f>IF(Inputs!$B226="","",CP229-DW229)</f>
        <v/>
      </c>
      <c r="AE229" s="46" t="str">
        <f>IF(Inputs!$B226="","",CQ229-DX229)</f>
        <v/>
      </c>
      <c r="AF229" s="46" t="str">
        <f>IF(Inputs!$B226="","",CR229-DY229)</f>
        <v/>
      </c>
      <c r="AG229" s="50" t="str">
        <f t="shared" si="11"/>
        <v/>
      </c>
      <c r="AH229" s="50"/>
      <c r="AJ229" s="27">
        <f>IF(AND(Inputs!$CO226=0,AJ$4&gt;=Inputs!$CM226),1,IF(AND(AJ$4&gt;=Inputs!$CM226,AJ$4&lt;Inputs!$CN226),1,IF(AND(AJ$4=Inputs!$CN226,AJ$4=Inputs!$CO226),1,IF(OR(AND(AJ$4=Inputs!$CN226+1,Inputs!$CN226=Inputs!$CO226),AND(AJ$4=Inputs!$CN226+2,Inputs!$CN226=Inputs!$CO226)),0,IF(AJ$4=Inputs!$CN226,0.8,IF(AJ$4=Inputs!$CN226+1,0.6,IF(AJ$4=Inputs!$CN226+2,0.4,IF(AJ$4=Inputs!$CO226,0.2,IF(AND(AJ$4&gt;=Inputs!$CL226,AJ$4&lt;Inputs!$CM226),(AJ$4-Inputs!$CL226+1)/(Inputs!$AI226+1),0)))))))))</f>
        <v>0</v>
      </c>
      <c r="AK229" s="27">
        <f>IF(AND(Inputs!$CO226=0,AK$4&gt;=Inputs!$CM226),1,IF(AND(AK$4&gt;=Inputs!$CM226,AK$4&lt;Inputs!$CN226),1,IF(AND(AK$4=Inputs!$CN226,AK$4=Inputs!$CO226),1,IF(OR(AND(AK$4=Inputs!$CN226+1,Inputs!$CN226=Inputs!$CO226),AND(AK$4=Inputs!$CN226+2,Inputs!$CN226=Inputs!$CO226)),0,IF(AK$4=Inputs!$CN226,0.8,IF(AK$4=Inputs!$CN226+1,0.6,IF(AK$4=Inputs!$CN226+2,0.4,IF(AK$4=Inputs!$CO226,0.2,IF(AND(AK$4&gt;=Inputs!$CL226,AK$4&lt;Inputs!$CM226),(AK$4-Inputs!$CL226+1)/(Inputs!$AI226+1),0)))))))))</f>
        <v>0</v>
      </c>
      <c r="AL229" s="27">
        <f>IF(AND(Inputs!$CO226=0,AL$4&gt;=Inputs!$CM226),1,IF(AND(AL$4&gt;=Inputs!$CM226,AL$4&lt;Inputs!$CN226),1,IF(AND(AL$4=Inputs!$CN226,AL$4=Inputs!$CO226),1,IF(OR(AND(AL$4=Inputs!$CN226+1,Inputs!$CN226=Inputs!$CO226),AND(AL$4=Inputs!$CN226+2,Inputs!$CN226=Inputs!$CO226)),0,IF(AL$4=Inputs!$CN226,0.8,IF(AL$4=Inputs!$CN226+1,0.6,IF(AL$4=Inputs!$CN226+2,0.4,IF(AL$4=Inputs!$CO226,0.2,IF(AND(AL$4&gt;=Inputs!$CL226,AL$4&lt;Inputs!$CM226),(AL$4-Inputs!$CL226+1)/(Inputs!$AI226+1),0)))))))))</f>
        <v>0</v>
      </c>
      <c r="AM229" s="27">
        <f>IF(AND(Inputs!$CO226=0,AM$4&gt;=Inputs!$CM226),1,IF(AND(AM$4&gt;=Inputs!$CM226,AM$4&lt;Inputs!$CN226),1,IF(AND(AM$4=Inputs!$CN226,AM$4=Inputs!$CO226),1,IF(OR(AND(AM$4=Inputs!$CN226+1,Inputs!$CN226=Inputs!$CO226),AND(AM$4=Inputs!$CN226+2,Inputs!$CN226=Inputs!$CO226)),0,IF(AM$4=Inputs!$CN226,0.8,IF(AM$4=Inputs!$CN226+1,0.6,IF(AM$4=Inputs!$CN226+2,0.4,IF(AM$4=Inputs!$CO226,0.2,IF(AND(AM$4&gt;=Inputs!$CL226,AM$4&lt;Inputs!$CM226),(AM$4-Inputs!$CL226+1)/(Inputs!$AI226+1),0)))))))))</f>
        <v>0</v>
      </c>
      <c r="AN229" s="27">
        <f>IF(AND(Inputs!$CO226=0,AN$4&gt;=Inputs!$CM226),1,IF(AND(AN$4&gt;=Inputs!$CM226,AN$4&lt;Inputs!$CN226),1,IF(AND(AN$4=Inputs!$CN226,AN$4=Inputs!$CO226),1,IF(OR(AND(AN$4=Inputs!$CN226+1,Inputs!$CN226=Inputs!$CO226),AND(AN$4=Inputs!$CN226+2,Inputs!$CN226=Inputs!$CO226)),0,IF(AN$4=Inputs!$CN226,0.8,IF(AN$4=Inputs!$CN226+1,0.6,IF(AN$4=Inputs!$CN226+2,0.4,IF(AN$4=Inputs!$CO226,0.2,IF(AND(AN$4&gt;=Inputs!$CL226,AN$4&lt;Inputs!$CM226),(AN$4-Inputs!$CL226+1)/(Inputs!$AI226+1),0)))))))))</f>
        <v>0</v>
      </c>
      <c r="AO229" s="27">
        <f>IF(AND(Inputs!$CO226=0,AO$4&gt;=Inputs!$CM226),1,IF(AND(AO$4&gt;=Inputs!$CM226,AO$4&lt;Inputs!$CN226),1,IF(AND(AO$4=Inputs!$CN226,AO$4=Inputs!$CO226),1,IF(OR(AND(AO$4=Inputs!$CN226+1,Inputs!$CN226=Inputs!$CO226),AND(AO$4=Inputs!$CN226+2,Inputs!$CN226=Inputs!$CO226)),0,IF(AO$4=Inputs!$CN226,0.8,IF(AO$4=Inputs!$CN226+1,0.6,IF(AO$4=Inputs!$CN226+2,0.4,IF(AO$4=Inputs!$CO226,0.2,IF(AND(AO$4&gt;=Inputs!$CL226,AO$4&lt;Inputs!$CM226),(AO$4-Inputs!$CL226+1)/(Inputs!$AI226+1),0)))))))))</f>
        <v>0</v>
      </c>
      <c r="AP229" s="27">
        <f>IF(AND(Inputs!$CO226=0,AP$4&gt;=Inputs!$CM226),1,IF(AND(AP$4&gt;=Inputs!$CM226,AP$4&lt;Inputs!$CN226),1,IF(AND(AP$4=Inputs!$CN226,AP$4=Inputs!$CO226),1,IF(OR(AND(AP$4=Inputs!$CN226+1,Inputs!$CN226=Inputs!$CO226),AND(AP$4=Inputs!$CN226+2,Inputs!$CN226=Inputs!$CO226)),0,IF(AP$4=Inputs!$CN226,0.8,IF(AP$4=Inputs!$CN226+1,0.6,IF(AP$4=Inputs!$CN226+2,0.4,IF(AP$4=Inputs!$CO226,0.2,IF(AND(AP$4&gt;=Inputs!$CL226,AP$4&lt;Inputs!$CM226),(AP$4-Inputs!$CL226+1)/(Inputs!$AI226+1),0)))))))))</f>
        <v>0</v>
      </c>
      <c r="AQ229" s="27">
        <f>IF(AND(Inputs!$CO226=0,AQ$4&gt;=Inputs!$CM226),1,IF(AND(AQ$4&gt;=Inputs!$CM226,AQ$4&lt;Inputs!$CN226),1,IF(AND(AQ$4=Inputs!$CN226,AQ$4=Inputs!$CO226),1,IF(OR(AND(AQ$4=Inputs!$CN226+1,Inputs!$CN226=Inputs!$CO226),AND(AQ$4=Inputs!$CN226+2,Inputs!$CN226=Inputs!$CO226)),0,IF(AQ$4=Inputs!$CN226,0.8,IF(AQ$4=Inputs!$CN226+1,0.6,IF(AQ$4=Inputs!$CN226+2,0.4,IF(AQ$4=Inputs!$CO226,0.2,IF(AND(AQ$4&gt;=Inputs!$CL226,AQ$4&lt;Inputs!$CM226),(AQ$4-Inputs!$CL226+1)/(Inputs!$AI226+1),0)))))))))</f>
        <v>0</v>
      </c>
      <c r="AR229" s="27">
        <f>IF(AND(Inputs!$CO226=0,AR$4&gt;=Inputs!$CM226),1,IF(AND(AR$4&gt;=Inputs!$CM226,AR$4&lt;Inputs!$CN226),1,IF(AND(AR$4=Inputs!$CN226,AR$4=Inputs!$CO226),1,IF(OR(AND(AR$4=Inputs!$CN226+1,Inputs!$CN226=Inputs!$CO226),AND(AR$4=Inputs!$CN226+2,Inputs!$CN226=Inputs!$CO226)),0,IF(AR$4=Inputs!$CN226,0.8,IF(AR$4=Inputs!$CN226+1,0.6,IF(AR$4=Inputs!$CN226+2,0.4,IF(AR$4=Inputs!$CO226,0.2,IF(AND(AR$4&gt;=Inputs!$CL226,AR$4&lt;Inputs!$CM226),(AR$4-Inputs!$CL226+1)/(Inputs!$AI226+1),0)))))))))</f>
        <v>0</v>
      </c>
      <c r="AS229" s="27">
        <f>IF(AND(Inputs!$CO226=0,AS$4&gt;=Inputs!$CM226),1,IF(AND(AS$4&gt;=Inputs!$CM226,AS$4&lt;Inputs!$CN226),1,IF(AND(AS$4=Inputs!$CN226,AS$4=Inputs!$CO226),1,IF(OR(AND(AS$4=Inputs!$CN226+1,Inputs!$CN226=Inputs!$CO226),AND(AS$4=Inputs!$CN226+2,Inputs!$CN226=Inputs!$CO226)),0,IF(AS$4=Inputs!$CN226,0.8,IF(AS$4=Inputs!$CN226+1,0.6,IF(AS$4=Inputs!$CN226+2,0.4,IF(AS$4=Inputs!$CO226,0.2,IF(AND(AS$4&gt;=Inputs!$CL226,AS$4&lt;Inputs!$CM226),(AS$4-Inputs!$CL226+1)/(Inputs!$AI226+1),0)))))))))</f>
        <v>0</v>
      </c>
      <c r="AT229" s="27">
        <f>IF(AND(Inputs!$CO226=0,AT$4&gt;=Inputs!$CM226),1,IF(AND(AT$4&gt;=Inputs!$CM226,AT$4&lt;Inputs!$CN226),1,IF(AND(AT$4=Inputs!$CN226,AT$4=Inputs!$CO226),1,IF(OR(AND(AT$4=Inputs!$CN226+1,Inputs!$CN226=Inputs!$CO226),AND(AT$4=Inputs!$CN226+2,Inputs!$CN226=Inputs!$CO226)),0,IF(AT$4=Inputs!$CN226,0.8,IF(AT$4=Inputs!$CN226+1,0.6,IF(AT$4=Inputs!$CN226+2,0.4,IF(AT$4=Inputs!$CO226,0.2,IF(AND(AT$4&gt;=Inputs!$CL226,AT$4&lt;Inputs!$CM226),(AT$4-Inputs!$CL226+1)/(Inputs!$AI226+1),0)))))))))</f>
        <v>0</v>
      </c>
      <c r="AU229" s="27">
        <f>IF(AND(Inputs!$CO226=0,AU$4&gt;=Inputs!$CM226),1,IF(AND(AU$4&gt;=Inputs!$CM226,AU$4&lt;Inputs!$CN226),1,IF(AND(AU$4=Inputs!$CN226,AU$4=Inputs!$CO226),1,IF(OR(AND(AU$4=Inputs!$CN226+1,Inputs!$CN226=Inputs!$CO226),AND(AU$4=Inputs!$CN226+2,Inputs!$CN226=Inputs!$CO226)),0,IF(AU$4=Inputs!$CN226,0.8,IF(AU$4=Inputs!$CN226+1,0.6,IF(AU$4=Inputs!$CN226+2,0.4,IF(AU$4=Inputs!$CO226,0.2,IF(AND(AU$4&gt;=Inputs!$CL226,AU$4&lt;Inputs!$CM226),(AU$4-Inputs!$CL226+1)/(Inputs!$AI226+1),0)))))))))</f>
        <v>0</v>
      </c>
      <c r="AV229" s="27">
        <f>IF(AND(Inputs!$CO226=0,AV$4&gt;=Inputs!$CM226),1,IF(AND(AV$4&gt;=Inputs!$CM226,AV$4&lt;Inputs!$CN226),1,IF(AND(AV$4=Inputs!$CN226,AV$4=Inputs!$CO226),1,IF(OR(AND(AV$4=Inputs!$CN226+1,Inputs!$CN226=Inputs!$CO226),AND(AV$4=Inputs!$CN226+2,Inputs!$CN226=Inputs!$CO226)),0,IF(AV$4=Inputs!$CN226,0.8,IF(AV$4=Inputs!$CN226+1,0.6,IF(AV$4=Inputs!$CN226+2,0.4,IF(AV$4=Inputs!$CO226,0.2,IF(AND(AV$4&gt;=Inputs!$CL226,AV$4&lt;Inputs!$CM226),(AV$4-Inputs!$CL226+1)/(Inputs!$AI226+1),0)))))))))</f>
        <v>0</v>
      </c>
      <c r="AW229" s="27">
        <f>IF(AND(Inputs!$CO226=0,AW$4&gt;=Inputs!$CM226),1,IF(AND(AW$4&gt;=Inputs!$CM226,AW$4&lt;Inputs!$CN226),1,IF(AND(AW$4=Inputs!$CN226,AW$4=Inputs!$CO226),1,IF(OR(AND(AW$4=Inputs!$CN226+1,Inputs!$CN226=Inputs!$CO226),AND(AW$4=Inputs!$CN226+2,Inputs!$CN226=Inputs!$CO226)),0,IF(AW$4=Inputs!$CN226,0.8,IF(AW$4=Inputs!$CN226+1,0.6,IF(AW$4=Inputs!$CN226+2,0.4,IF(AW$4=Inputs!$CO226,0.2,IF(AND(AW$4&gt;=Inputs!$CL226,AW$4&lt;Inputs!$CM226),(AW$4-Inputs!$CL226+1)/(Inputs!$AI226+1),0)))))))))</f>
        <v>0</v>
      </c>
      <c r="AX229" s="27">
        <f>IF(AND(Inputs!$CO226=0,AX$4&gt;=Inputs!$CM226),1,IF(AND(AX$4&gt;=Inputs!$CM226,AX$4&lt;Inputs!$CN226),1,IF(AND(AX$4=Inputs!$CN226,AX$4=Inputs!$CO226),1,IF(OR(AND(AX$4=Inputs!$CN226+1,Inputs!$CN226=Inputs!$CO226),AND(AX$4=Inputs!$CN226+2,Inputs!$CN226=Inputs!$CO226)),0,IF(AX$4=Inputs!$CN226,0.8,IF(AX$4=Inputs!$CN226+1,0.6,IF(AX$4=Inputs!$CN226+2,0.4,IF(AX$4=Inputs!$CO226,0.2,IF(AND(AX$4&gt;=Inputs!$CL226,AX$4&lt;Inputs!$CM226),(AX$4-Inputs!$CL226+1)/(Inputs!$AI226+1),0)))))))))</f>
        <v>0</v>
      </c>
      <c r="AY229" s="27">
        <f>IF(AND(Inputs!$CO226=0,AY$4&gt;=Inputs!$CM226),1,IF(AND(AY$4&gt;=Inputs!$CM226,AY$4&lt;Inputs!$CN226),1,IF(AND(AY$4=Inputs!$CN226,AY$4=Inputs!$CO226),1,IF(OR(AND(AY$4=Inputs!$CN226+1,Inputs!$CN226=Inputs!$CO226),AND(AY$4=Inputs!$CN226+2,Inputs!$CN226=Inputs!$CO226)),0,IF(AY$4=Inputs!$CN226,0.8,IF(AY$4=Inputs!$CN226+1,0.6,IF(AY$4=Inputs!$CN226+2,0.4,IF(AY$4=Inputs!$CO226,0.2,IF(AND(AY$4&gt;=Inputs!$CL226,AY$4&lt;Inputs!$CM226),(AY$4-Inputs!$CL226+1)/(Inputs!$AI226+1),0)))))))))</f>
        <v>0</v>
      </c>
      <c r="AZ229" s="27">
        <f>IF(AND(Inputs!$CO226=0,AZ$4&gt;=Inputs!$CM226),1,IF(AND(AZ$4&gt;=Inputs!$CM226,AZ$4&lt;Inputs!$CN226),1,IF(AND(AZ$4=Inputs!$CN226,AZ$4=Inputs!$CO226),1,IF(OR(AND(AZ$4=Inputs!$CN226+1,Inputs!$CN226=Inputs!$CO226),AND(AZ$4=Inputs!$CN226+2,Inputs!$CN226=Inputs!$CO226)),0,IF(AZ$4=Inputs!$CN226,0.8,IF(AZ$4=Inputs!$CN226+1,0.6,IF(AZ$4=Inputs!$CN226+2,0.4,IF(AZ$4=Inputs!$CO226,0.2,IF(AND(AZ$4&gt;=Inputs!$CL226,AZ$4&lt;Inputs!$CM226),(AZ$4-Inputs!$CL226+1)/(Inputs!$AI226+1),0)))))))))</f>
        <v>0</v>
      </c>
      <c r="BA229" s="27">
        <f>IF(AND(Inputs!$CO226=0,BA$4&gt;=Inputs!$CM226),1,IF(AND(BA$4&gt;=Inputs!$CM226,BA$4&lt;Inputs!$CN226),1,IF(AND(BA$4=Inputs!$CN226,BA$4=Inputs!$CO226),1,IF(OR(AND(BA$4=Inputs!$CN226+1,Inputs!$CN226=Inputs!$CO226),AND(BA$4=Inputs!$CN226+2,Inputs!$CN226=Inputs!$CO226)),0,IF(BA$4=Inputs!$CN226,0.8,IF(BA$4=Inputs!$CN226+1,0.6,IF(BA$4=Inputs!$CN226+2,0.4,IF(BA$4=Inputs!$CO226,0.2,IF(AND(BA$4&gt;=Inputs!$CL226,BA$4&lt;Inputs!$CM226),(BA$4-Inputs!$CL226+1)/(Inputs!$AI226+1),0)))))))))</f>
        <v>0</v>
      </c>
      <c r="BB229" s="27">
        <f>IF(AND(Inputs!$CO226=0,BB$4&gt;=Inputs!$CM226),1,IF(AND(BB$4&gt;=Inputs!$CM226,BB$4&lt;Inputs!$CN226),1,IF(AND(BB$4=Inputs!$CN226,BB$4=Inputs!$CO226),1,IF(OR(AND(BB$4=Inputs!$CN226+1,Inputs!$CN226=Inputs!$CO226),AND(BB$4=Inputs!$CN226+2,Inputs!$CN226=Inputs!$CO226)),0,IF(BB$4=Inputs!$CN226,0.8,IF(BB$4=Inputs!$CN226+1,0.6,IF(BB$4=Inputs!$CN226+2,0.4,IF(BB$4=Inputs!$CO226,0.2,IF(AND(BB$4&gt;=Inputs!$CL226,BB$4&lt;Inputs!$CM226),(BB$4-Inputs!$CL226+1)/(Inputs!$AI226+1),0)))))))))</f>
        <v>0</v>
      </c>
      <c r="BC229" s="27">
        <f>IF(AND(Inputs!$CO226=0,BC$4&gt;=Inputs!$CM226),1,IF(AND(BC$4&gt;=Inputs!$CM226,BC$4&lt;Inputs!$CN226),1,IF(AND(BC$4=Inputs!$CN226,BC$4=Inputs!$CO226),1,IF(OR(AND(BC$4=Inputs!$CN226+1,Inputs!$CN226=Inputs!$CO226),AND(BC$4=Inputs!$CN226+2,Inputs!$CN226=Inputs!$CO226)),0,IF(BC$4=Inputs!$CN226,0.8,IF(BC$4=Inputs!$CN226+1,0.6,IF(BC$4=Inputs!$CN226+2,0.4,IF(BC$4=Inputs!$CO226,0.2,IF(AND(BC$4&gt;=Inputs!$CL226,BC$4&lt;Inputs!$CM226),(BC$4-Inputs!$CL226+1)/(Inputs!$AI226+1),0)))))))))</f>
        <v>0</v>
      </c>
      <c r="BD229" s="27">
        <f>IF(AND(Inputs!$CO226=0,BD$4&gt;=Inputs!$CM226),1,IF(AND(BD$4&gt;=Inputs!$CM226,BD$4&lt;Inputs!$CN226),1,IF(AND(BD$4=Inputs!$CN226,BD$4=Inputs!$CO226),1,IF(OR(AND(BD$4=Inputs!$CN226+1,Inputs!$CN226=Inputs!$CO226),AND(BD$4=Inputs!$CN226+2,Inputs!$CN226=Inputs!$CO226)),0,IF(BD$4=Inputs!$CN226,0.8,IF(BD$4=Inputs!$CN226+1,0.6,IF(BD$4=Inputs!$CN226+2,0.4,IF(BD$4=Inputs!$CO226,0.2,IF(AND(BD$4&gt;=Inputs!$CL226,BD$4&lt;Inputs!$CM226),(BD$4-Inputs!$CL226+1)/(Inputs!$AI226+1),0)))))))))</f>
        <v>0</v>
      </c>
      <c r="BE229" s="27">
        <f>IF(AND(Inputs!$CO226=0,BE$4&gt;=Inputs!$CM226),1,IF(AND(BE$4&gt;=Inputs!$CM226,BE$4&lt;Inputs!$CN226),1,IF(AND(BE$4=Inputs!$CN226,BE$4=Inputs!$CO226),1,IF(OR(AND(BE$4=Inputs!$CN226+1,Inputs!$CN226=Inputs!$CO226),AND(BE$4=Inputs!$CN226+2,Inputs!$CN226=Inputs!$CO226)),0,IF(BE$4=Inputs!$CN226,0.8,IF(BE$4=Inputs!$CN226+1,0.6,IF(BE$4=Inputs!$CN226+2,0.4,IF(BE$4=Inputs!$CO226,0.2,IF(AND(BE$4&gt;=Inputs!$CL226,BE$4&lt;Inputs!$CM226),(BE$4-Inputs!$CL226+1)/(Inputs!$AI226+1),0)))))))))</f>
        <v>0</v>
      </c>
      <c r="BF229" s="27">
        <f>IF(AND(Inputs!$CO226=0,BF$4&gt;=Inputs!$CM226),1,IF(AND(BF$4&gt;=Inputs!$CM226,BF$4&lt;Inputs!$CN226),1,IF(AND(BF$4=Inputs!$CN226,BF$4=Inputs!$CO226),1,IF(OR(AND(BF$4=Inputs!$CN226+1,Inputs!$CN226=Inputs!$CO226),AND(BF$4=Inputs!$CN226+2,Inputs!$CN226=Inputs!$CO226)),0,IF(BF$4=Inputs!$CN226,0.8,IF(BF$4=Inputs!$CN226+1,0.6,IF(BF$4=Inputs!$CN226+2,0.4,IF(BF$4=Inputs!$CO226,0.2,IF(AND(BF$4&gt;=Inputs!$CL226,BF$4&lt;Inputs!$CM226),(BF$4-Inputs!$CL226+1)/(Inputs!$AI226+1),0)))))))))</f>
        <v>0</v>
      </c>
      <c r="BG229" s="27">
        <f>IF(AND(Inputs!$CO226=0,BG$4&gt;=Inputs!$CM226),1,IF(AND(BG$4&gt;=Inputs!$CM226,BG$4&lt;Inputs!$CN226),1,IF(AND(BG$4=Inputs!$CN226,BG$4=Inputs!$CO226),1,IF(OR(AND(BG$4=Inputs!$CN226+1,Inputs!$CN226=Inputs!$CO226),AND(BG$4=Inputs!$CN226+2,Inputs!$CN226=Inputs!$CO226)),0,IF(BG$4=Inputs!$CN226,0.8,IF(BG$4=Inputs!$CN226+1,0.6,IF(BG$4=Inputs!$CN226+2,0.4,IF(BG$4=Inputs!$CO226,0.2,IF(AND(BG$4&gt;=Inputs!$CL226,BG$4&lt;Inputs!$CM226),(BG$4-Inputs!$CL226+1)/(Inputs!$AI226+1),0)))))))))</f>
        <v>0</v>
      </c>
      <c r="BH229" s="27">
        <f>IF(AND(Inputs!$CO226=0,BH$4&gt;=Inputs!$CM226),1,IF(AND(BH$4&gt;=Inputs!$CM226,BH$4&lt;Inputs!$CN226),1,IF(AND(BH$4=Inputs!$CN226,BH$4=Inputs!$CO226),1,IF(OR(AND(BH$4=Inputs!$CN226+1,Inputs!$CN226=Inputs!$CO226),AND(BH$4=Inputs!$CN226+2,Inputs!$CN226=Inputs!$CO226)),0,IF(BH$4=Inputs!$CN226,0.8,IF(BH$4=Inputs!$CN226+1,0.6,IF(BH$4=Inputs!$CN226+2,0.4,IF(BH$4=Inputs!$CO226,0.2,IF(AND(BH$4&gt;=Inputs!$CL226,BH$4&lt;Inputs!$CM226),(BH$4-Inputs!$CL226+1)/(Inputs!$AI226+1),0)))))))))</f>
        <v>0</v>
      </c>
      <c r="BI229" s="27">
        <f>IF(AND(Inputs!$CO226=0,BI$4&gt;=Inputs!$CM226),1,IF(AND(BI$4&gt;=Inputs!$CM226,BI$4&lt;Inputs!$CN226),1,IF(AND(BI$4=Inputs!$CN226,BI$4=Inputs!$CO226),1,IF(OR(AND(BI$4=Inputs!$CN226+1,Inputs!$CN226=Inputs!$CO226),AND(BI$4=Inputs!$CN226+2,Inputs!$CN226=Inputs!$CO226)),0,IF(BI$4=Inputs!$CN226,0.8,IF(BI$4=Inputs!$CN226+1,0.6,IF(BI$4=Inputs!$CN226+2,0.4,IF(BI$4=Inputs!$CO226,0.2,IF(AND(BI$4&gt;=Inputs!$CL226,BI$4&lt;Inputs!$CM226),(BI$4-Inputs!$CL226+1)/(Inputs!$AI226+1),0)))))))))</f>
        <v>0</v>
      </c>
      <c r="BJ229" s="27">
        <f>IF(AND(Inputs!$CO226=0,BJ$4&gt;=Inputs!$CM226),1,IF(AND(BJ$4&gt;=Inputs!$CM226,BJ$4&lt;Inputs!$CN226),1,IF(AND(BJ$4=Inputs!$CN226,BJ$4=Inputs!$CO226),1,IF(OR(AND(BJ$4=Inputs!$CN226+1,Inputs!$CN226=Inputs!$CO226),AND(BJ$4=Inputs!$CN226+2,Inputs!$CN226=Inputs!$CO226)),0,IF(BJ$4=Inputs!$CN226,0.8,IF(BJ$4=Inputs!$CN226+1,0.6,IF(BJ$4=Inputs!$CN226+2,0.4,IF(BJ$4=Inputs!$CO226,0.2,IF(AND(BJ$4&gt;=Inputs!$CL226,BJ$4&lt;Inputs!$CM226),(BJ$4-Inputs!$CL226+1)/(Inputs!$AI226+1),0)))))))))</f>
        <v>0</v>
      </c>
      <c r="BK229" s="27">
        <f>IF(AND(Inputs!$CO226=0,BK$4&gt;=Inputs!$CM226),1,IF(AND(BK$4&gt;=Inputs!$CM226,BK$4&lt;Inputs!$CN226),1,IF(AND(BK$4=Inputs!$CN226,BK$4=Inputs!$CO226),1,IF(OR(AND(BK$4=Inputs!$CN226+1,Inputs!$CN226=Inputs!$CO226),AND(BK$4=Inputs!$CN226+2,Inputs!$CN226=Inputs!$CO226)),0,IF(BK$4=Inputs!$CN226,0.8,IF(BK$4=Inputs!$CN226+1,0.6,IF(BK$4=Inputs!$CN226+2,0.4,IF(BK$4=Inputs!$CO226,0.2,IF(AND(BK$4&gt;=Inputs!$CL226,BK$4&lt;Inputs!$CM226),(BK$4-Inputs!$CL226+1)/(Inputs!$AI226+1),0)))))))))</f>
        <v>0</v>
      </c>
      <c r="BL229" s="27">
        <f>IF(AND(Inputs!$CO226=0,BL$4&gt;=Inputs!$CM226),1,IF(AND(BL$4&gt;=Inputs!$CM226,BL$4&lt;Inputs!$CN226),1,IF(AND(BL$4=Inputs!$CN226,BL$4=Inputs!$CO226),1,IF(OR(AND(BL$4=Inputs!$CN226+1,Inputs!$CN226=Inputs!$CO226),AND(BL$4=Inputs!$CN226+2,Inputs!$CN226=Inputs!$CO226)),0,IF(BL$4=Inputs!$CN226,0.8,IF(BL$4=Inputs!$CN226+1,0.6,IF(BL$4=Inputs!$CN226+2,0.4,IF(BL$4=Inputs!$CO226,0.2,IF(AND(BL$4&gt;=Inputs!$CL226,BL$4&lt;Inputs!$CM226),(BL$4-Inputs!$CL226+1)/(Inputs!$AI226+1),0)))))))))</f>
        <v>0</v>
      </c>
      <c r="BM229" s="27">
        <f>IF(AND(Inputs!$CO226=0,BM$4&gt;=Inputs!$CM226),1,IF(AND(BM$4&gt;=Inputs!$CM226,BM$4&lt;Inputs!$CN226),1,IF(AND(BM$4=Inputs!$CN226,BM$4=Inputs!$CO226),1,IF(OR(AND(BM$4=Inputs!$CN226+1,Inputs!$CN226=Inputs!$CO226),AND(BM$4=Inputs!$CN226+2,Inputs!$CN226=Inputs!$CO226)),0,IF(BM$4=Inputs!$CN226,0.8,IF(BM$4=Inputs!$CN226+1,0.6,IF(BM$4=Inputs!$CN226+2,0.4,IF(BM$4=Inputs!$CO226,0.2,IF(AND(BM$4&gt;=Inputs!$CL226,BM$4&lt;Inputs!$CM226),(BM$4-Inputs!$CL226+1)/(Inputs!$AI226+1),0)))))))))</f>
        <v>0</v>
      </c>
      <c r="BO229" s="46" t="str">
        <f>IF(Inputs!$B226="","",(ROUND(Inputs!$BC226*AJ229,0)))</f>
        <v/>
      </c>
      <c r="BP229" s="46" t="str">
        <f>IF(Inputs!$B226="","",(ROUND(Inputs!$BC226*AK229,0)))</f>
        <v/>
      </c>
      <c r="BQ229" s="46" t="str">
        <f>IF(Inputs!$B226="","",(ROUND(Inputs!$BC226*AL229,0)))</f>
        <v/>
      </c>
      <c r="BR229" s="46" t="str">
        <f>IF(Inputs!$B226="","",(ROUND(Inputs!$BC226*AM229,0)))</f>
        <v/>
      </c>
      <c r="BS229" s="46" t="str">
        <f>IF(Inputs!$B226="","",(ROUND(Inputs!$BC226*AN229,0)))</f>
        <v/>
      </c>
      <c r="BT229" s="46" t="str">
        <f>IF(Inputs!$B226="","",(ROUND(Inputs!$BC226*AO229,0)))</f>
        <v/>
      </c>
      <c r="BU229" s="46" t="str">
        <f>IF(Inputs!$B226="","",(ROUND(Inputs!$BC226*AP229,0)))</f>
        <v/>
      </c>
      <c r="BV229" s="46" t="str">
        <f>IF(Inputs!$B226="","",(ROUND(Inputs!$BC226*AQ229,0)))</f>
        <v/>
      </c>
      <c r="BW229" s="46" t="str">
        <f>IF(Inputs!$B226="","",(ROUND(Inputs!$BC226*AR229,0)))</f>
        <v/>
      </c>
      <c r="BX229" s="46" t="str">
        <f>IF(Inputs!$B226="","",(ROUND(Inputs!$BC226*AS229,0)))</f>
        <v/>
      </c>
      <c r="BY229" s="46" t="str">
        <f>IF(Inputs!$B226="","",(ROUND(Inputs!$BC226*AT229,0)))</f>
        <v/>
      </c>
      <c r="BZ229" s="46" t="str">
        <f>IF(Inputs!$B226="","",(ROUND(Inputs!$BC226*AU229,0)))</f>
        <v/>
      </c>
      <c r="CA229" s="46" t="str">
        <f>IF(Inputs!$B226="","",(ROUND(Inputs!$BC226*AV229,0)))</f>
        <v/>
      </c>
      <c r="CB229" s="46" t="str">
        <f>IF(Inputs!$B226="","",(ROUND(Inputs!$BC226*AW229,0)))</f>
        <v/>
      </c>
      <c r="CC229" s="46" t="str">
        <f>IF(Inputs!$B226="","",(ROUND(Inputs!$BC226*AX229,0)))</f>
        <v/>
      </c>
      <c r="CD229" s="46" t="str">
        <f>IF(Inputs!$B226="","",(ROUND(Inputs!$BC226*AY229,0)))</f>
        <v/>
      </c>
      <c r="CE229" s="46" t="str">
        <f>IF(Inputs!$B226="","",(ROUND(Inputs!$BC226*AZ229,0)))</f>
        <v/>
      </c>
      <c r="CF229" s="46" t="str">
        <f>IF(Inputs!$B226="","",(ROUND(Inputs!$BC226*BA229,0)))</f>
        <v/>
      </c>
      <c r="CG229" s="46" t="str">
        <f>IF(Inputs!$B226="","",(ROUND(Inputs!$BC226*BB229,0)))</f>
        <v/>
      </c>
      <c r="CH229" s="46" t="str">
        <f>IF(Inputs!$B226="","",(ROUND(Inputs!$BC226*BC229,0)))</f>
        <v/>
      </c>
      <c r="CI229" s="46" t="str">
        <f>IF(Inputs!$B226="","",(ROUND(Inputs!$BC226*BD229,0)))</f>
        <v/>
      </c>
      <c r="CJ229" s="46" t="str">
        <f>IF(Inputs!$B226="","",(ROUND(Inputs!$BC226*BE229,0)))</f>
        <v/>
      </c>
      <c r="CK229" s="46" t="str">
        <f>IF(Inputs!$B226="","",(ROUND(Inputs!$BC226*BF229,0)))</f>
        <v/>
      </c>
      <c r="CL229" s="46" t="str">
        <f>IF(Inputs!$B226="","",(ROUND(Inputs!$BC226*BG229,0)))</f>
        <v/>
      </c>
      <c r="CM229" s="46" t="str">
        <f>IF(Inputs!$B226="","",(ROUND(Inputs!$BC226*BH229,0)))</f>
        <v/>
      </c>
      <c r="CN229" s="46" t="str">
        <f>IF(Inputs!$B226="","",(ROUND(Inputs!$BC226*BI229,0)))</f>
        <v/>
      </c>
      <c r="CO229" s="46" t="str">
        <f>IF(Inputs!$B226="","",(ROUND(Inputs!$BC226*BJ229,0)))</f>
        <v/>
      </c>
      <c r="CP229" s="46" t="str">
        <f>IF(Inputs!$B226="","",(ROUND(Inputs!$BC226*BK229,0)))</f>
        <v/>
      </c>
      <c r="CQ229" s="46" t="str">
        <f>IF(Inputs!$B226="","",(ROUND(Inputs!$BC226*BL229,0)))</f>
        <v/>
      </c>
      <c r="CR229" s="46" t="str">
        <f>IF(Inputs!$B226="","",(ROUND(Inputs!$BC226*BM229,0)))</f>
        <v/>
      </c>
      <c r="CV229" s="46" t="str">
        <f>IF(A229="","",IF(AND(CV$4&lt;=Inputs!$CQ226,CV$4&gt;=Inputs!$CP226),Inputs!$AR226/(Inputs!$CQ226-Inputs!$CP226+1),0)+IF(CV$4=Inputs!$CL226,Inputs!$BD226,0))</f>
        <v/>
      </c>
      <c r="CW229" s="46" t="str">
        <f>IF(B229="","",IF(AND(CW$4&lt;=Inputs!$CQ226,CW$4&gt;=Inputs!$CP226),Inputs!$AR226/(Inputs!$CQ226-Inputs!$CP226+1),0)+IF(CW$4=Inputs!$CL226,Inputs!$BD226,0))</f>
        <v/>
      </c>
      <c r="CX229" s="46" t="str">
        <f>IF(C229="","",IF(AND(CX$4&lt;=Inputs!$CQ226,CX$4&gt;=Inputs!$CP226),Inputs!$AR226/(Inputs!$CQ226-Inputs!$CP226+1),0)+IF(CX$4=Inputs!$CL226,Inputs!$BD226,0))</f>
        <v/>
      </c>
      <c r="CY229" s="46" t="str">
        <f>IF(D229="","",IF(AND(CY$4&lt;=Inputs!$CQ226,CY$4&gt;=Inputs!$CP226),Inputs!$AR226/(Inputs!$CQ226-Inputs!$CP226+1),0)+IF(CY$4=Inputs!$CL226,Inputs!$BD226,0))</f>
        <v/>
      </c>
      <c r="CZ229" s="46" t="str">
        <f>IF(E229="","",IF(AND(CZ$4&lt;=Inputs!$CQ226,CZ$4&gt;=Inputs!$CP226),Inputs!$AR226/(Inputs!$CQ226-Inputs!$CP226+1),0)+IF(CZ$4=Inputs!$CL226,Inputs!$BD226,0))</f>
        <v/>
      </c>
      <c r="DA229" s="46" t="str">
        <f>IF(F229="","",IF(AND(DA$4&lt;=Inputs!$CQ226,DA$4&gt;=Inputs!$CP226),Inputs!$AR226/(Inputs!$CQ226-Inputs!$CP226+1),0)+IF(DA$4=Inputs!$CL226,Inputs!$BD226,0))</f>
        <v/>
      </c>
      <c r="DB229" s="46" t="str">
        <f>IF(G229="","",IF(AND(DB$4&lt;=Inputs!$CQ226,DB$4&gt;=Inputs!$CP226),Inputs!$AR226/(Inputs!$CQ226-Inputs!$CP226+1),0)+IF(DB$4=Inputs!$CL226,Inputs!$BD226,0))</f>
        <v/>
      </c>
      <c r="DC229" s="46" t="str">
        <f>IF(H229="","",IF(AND(DC$4&lt;=Inputs!$CQ226,DC$4&gt;=Inputs!$CP226),Inputs!$AR226/(Inputs!$CQ226-Inputs!$CP226+1),0)+IF(DC$4=Inputs!$CL226,Inputs!$BD226,0))</f>
        <v/>
      </c>
      <c r="DD229" s="46" t="str">
        <f>IF(I229="","",IF(AND(DD$4&lt;=Inputs!$CQ226,DD$4&gt;=Inputs!$CP226),Inputs!$AR226/(Inputs!$CQ226-Inputs!$CP226+1),0)+IF(DD$4=Inputs!$CL226,Inputs!$BD226,0))</f>
        <v/>
      </c>
      <c r="DE229" s="46" t="str">
        <f>IF(J229="","",IF(AND(DE$4&lt;=Inputs!$CQ226,DE$4&gt;=Inputs!$CP226),Inputs!$AR226/(Inputs!$CQ226-Inputs!$CP226+1),0)+IF(DE$4=Inputs!$CL226,Inputs!$BD226,0))</f>
        <v/>
      </c>
      <c r="DF229" s="46" t="str">
        <f>IF(K229="","",IF(AND(DF$4&lt;=Inputs!$CQ226,DF$4&gt;=Inputs!$CP226),Inputs!$AR226/(Inputs!$CQ226-Inputs!$CP226+1),0)+IF(DF$4=Inputs!$CL226,Inputs!$BD226,0))</f>
        <v/>
      </c>
      <c r="DG229" s="46" t="str">
        <f>IF(L229="","",IF(AND(DG$4&lt;=Inputs!$CQ226,DG$4&gt;=Inputs!$CP226),Inputs!$AR226/(Inputs!$CQ226-Inputs!$CP226+1),0)+IF(DG$4=Inputs!$CL226,Inputs!$BD226,0))</f>
        <v/>
      </c>
      <c r="DH229" s="46" t="str">
        <f>IF(M229="","",IF(AND(DH$4&lt;=Inputs!$CQ226,DH$4&gt;=Inputs!$CP226),Inputs!$AR226/(Inputs!$CQ226-Inputs!$CP226+1),0)+IF(DH$4=Inputs!$CL226,Inputs!$BD226,0))</f>
        <v/>
      </c>
      <c r="DI229" s="46" t="str">
        <f>IF(N229="","",IF(AND(DI$4&lt;=Inputs!$CQ226,DI$4&gt;=Inputs!$CP226),Inputs!$AR226/(Inputs!$CQ226-Inputs!$CP226+1),0)+IF(DI$4=Inputs!$CL226,Inputs!$BD226,0))</f>
        <v/>
      </c>
      <c r="DJ229" s="46" t="str">
        <f>IF(O229="","",IF(AND(DJ$4&lt;=Inputs!$CQ226,DJ$4&gt;=Inputs!$CP226),Inputs!$AR226/(Inputs!$CQ226-Inputs!$CP226+1),0)+IF(DJ$4=Inputs!$CL226,Inputs!$BD226,0))</f>
        <v/>
      </c>
      <c r="DK229" s="46" t="str">
        <f>IF(P229="","",IF(AND(DK$4&lt;=Inputs!$CQ226,DK$4&gt;=Inputs!$CP226),Inputs!$AR226/(Inputs!$CQ226-Inputs!$CP226+1),0)+IF(DK$4=Inputs!$CL226,Inputs!$BD226,0))</f>
        <v/>
      </c>
      <c r="DL229" s="46" t="str">
        <f>IF(Q229="","",IF(AND(DL$4&lt;=Inputs!$CQ226,DL$4&gt;=Inputs!$CP226),Inputs!$AR226/(Inputs!$CQ226-Inputs!$CP226+1),0)+IF(DL$4=Inputs!$CL226,Inputs!$BD226,0))</f>
        <v/>
      </c>
      <c r="DM229" s="46" t="str">
        <f>IF(R229="","",IF(AND(DM$4&lt;=Inputs!$CQ226,DM$4&gt;=Inputs!$CP226),Inputs!$AR226/(Inputs!$CQ226-Inputs!$CP226+1),0)+IF(DM$4=Inputs!$CL226,Inputs!$BD226,0))</f>
        <v/>
      </c>
      <c r="DN229" s="46" t="str">
        <f>IF(S229="","",IF(AND(DN$4&lt;=Inputs!$CQ226,DN$4&gt;=Inputs!$CP226),Inputs!$AR226/(Inputs!$CQ226-Inputs!$CP226+1),0)+IF(DN$4=Inputs!$CL226,Inputs!$BD226,0))</f>
        <v/>
      </c>
      <c r="DO229" s="46" t="str">
        <f>IF(T229="","",IF(AND(DO$4&lt;=Inputs!$CQ226,DO$4&gt;=Inputs!$CP226),Inputs!$AR226/(Inputs!$CQ226-Inputs!$CP226+1),0)+IF(DO$4=Inputs!$CL226,Inputs!$BD226,0))</f>
        <v/>
      </c>
      <c r="DP229" s="46" t="str">
        <f>IF(U229="","",IF(AND(DP$4&lt;=Inputs!$CQ226,DP$4&gt;=Inputs!$CP226),Inputs!$AR226/(Inputs!$CQ226-Inputs!$CP226+1),0)+IF(DP$4=Inputs!$CL226,Inputs!$BD226,0))</f>
        <v/>
      </c>
      <c r="DQ229" s="46" t="str">
        <f>IF(V229="","",IF(AND(DQ$4&lt;=Inputs!$CQ226,DQ$4&gt;=Inputs!$CP226),Inputs!$AR226/(Inputs!$CQ226-Inputs!$CP226+1),0)+IF(DQ$4=Inputs!$CL226,Inputs!$BD226,0))</f>
        <v/>
      </c>
      <c r="DR229" s="46" t="str">
        <f>IF(W229="","",IF(AND(DR$4&lt;=Inputs!$CQ226,DR$4&gt;=Inputs!$CP226),Inputs!$AR226/(Inputs!$CQ226-Inputs!$CP226+1),0)+IF(DR$4=Inputs!$CL226,Inputs!$BD226,0))</f>
        <v/>
      </c>
      <c r="DS229" s="46" t="str">
        <f>IF(X229="","",IF(AND(DS$4&lt;=Inputs!$CQ226,DS$4&gt;=Inputs!$CP226),Inputs!$AR226/(Inputs!$CQ226-Inputs!$CP226+1),0)+IF(DS$4=Inputs!$CL226,Inputs!$BD226,0))</f>
        <v/>
      </c>
      <c r="DT229" s="46" t="str">
        <f>IF(Y229="","",IF(AND(DT$4&lt;=Inputs!$CQ226,DT$4&gt;=Inputs!$CP226),Inputs!$AR226/(Inputs!$CQ226-Inputs!$CP226+1),0)+IF(DT$4=Inputs!$CL226,Inputs!$BD226,0))</f>
        <v/>
      </c>
      <c r="DU229" s="46" t="str">
        <f>IF(Z229="","",IF(AND(DU$4&lt;=Inputs!$CQ226,DU$4&gt;=Inputs!$CP226),Inputs!$AR226/(Inputs!$CQ226-Inputs!$CP226+1),0)+IF(DU$4=Inputs!$CL226,Inputs!$BD226,0))</f>
        <v/>
      </c>
      <c r="DV229" s="46" t="str">
        <f>IF(AA229="","",IF(AND(DV$4&lt;=Inputs!$CQ226,DV$4&gt;=Inputs!$CP226),Inputs!$AR226/(Inputs!$CQ226-Inputs!$CP226+1),0)+IF(DV$4=Inputs!$CL226,Inputs!$BD226,0))</f>
        <v/>
      </c>
      <c r="DW229" s="46" t="str">
        <f>IF(AB229="","",IF(AND(DW$4&lt;=Inputs!$CQ226,DW$4&gt;=Inputs!$CP226),Inputs!$AR226/(Inputs!$CQ226-Inputs!$CP226+1),0)+IF(DW$4=Inputs!$CL226,Inputs!$BD226,0))</f>
        <v/>
      </c>
      <c r="DX229" s="46" t="str">
        <f>IF(AC229="","",IF(AND(DX$4&lt;=Inputs!$CQ226,DX$4&gt;=Inputs!$CP226),Inputs!$AR226/(Inputs!$CQ226-Inputs!$CP226+1),0)+IF(DX$4=Inputs!$CL226,Inputs!$BD226,0))</f>
        <v/>
      </c>
      <c r="DY229" s="46" t="str">
        <f>IF(AD229="","",IF(AND(DY$4&lt;=Inputs!$CQ226,DY$4&gt;=Inputs!$CP226),Inputs!$AR226/(Inputs!$CQ226-Inputs!$CP226+1),0)+IF(DY$4=Inputs!$CL226,Inputs!$BD226,0))</f>
        <v/>
      </c>
      <c r="DZ229" s="46" t="str">
        <f t="shared" si="10"/>
        <v/>
      </c>
    </row>
    <row r="230" spans="1:130">
      <c r="A230" s="7" t="str">
        <f>IF(Inputs!A227="","",Inputs!A227)</f>
        <v/>
      </c>
      <c r="B230" t="str">
        <f>IF(Inputs!B227="","",Inputs!B227)</f>
        <v/>
      </c>
      <c r="C230" s="46" t="str">
        <f>IF(Inputs!$B227="","",BO230-CV230)</f>
        <v/>
      </c>
      <c r="D230" s="46" t="str">
        <f>IF(Inputs!$B227="","",BP230-CW230)</f>
        <v/>
      </c>
      <c r="E230" s="46" t="str">
        <f>IF(Inputs!$B227="","",BQ230-CX230)</f>
        <v/>
      </c>
      <c r="F230" s="46" t="str">
        <f>IF(Inputs!$B227="","",BR230-CY230)</f>
        <v/>
      </c>
      <c r="G230" s="46" t="str">
        <f>IF(Inputs!$B227="","",BS230-CZ230)</f>
        <v/>
      </c>
      <c r="H230" s="46" t="str">
        <f>IF(Inputs!$B227="","",BT230-DA230)</f>
        <v/>
      </c>
      <c r="I230" s="46" t="str">
        <f>IF(Inputs!$B227="","",BU230-DB230)</f>
        <v/>
      </c>
      <c r="J230" s="46" t="str">
        <f>IF(Inputs!$B227="","",BV230-DC230)</f>
        <v/>
      </c>
      <c r="K230" s="46" t="str">
        <f>IF(Inputs!$B227="","",BW230-DD230)</f>
        <v/>
      </c>
      <c r="L230" s="46" t="str">
        <f>IF(Inputs!$B227="","",BX230-DE230)</f>
        <v/>
      </c>
      <c r="M230" s="46" t="str">
        <f>IF(Inputs!$B227="","",BY230-DF230)</f>
        <v/>
      </c>
      <c r="N230" s="46" t="str">
        <f>IF(Inputs!$B227="","",BZ230-DG230)</f>
        <v/>
      </c>
      <c r="O230" s="46" t="str">
        <f>IF(Inputs!$B227="","",CA230-DH230)</f>
        <v/>
      </c>
      <c r="P230" s="46" t="str">
        <f>IF(Inputs!$B227="","",CB230-DI230)</f>
        <v/>
      </c>
      <c r="Q230" s="46" t="str">
        <f>IF(Inputs!$B227="","",CC230-DJ230)</f>
        <v/>
      </c>
      <c r="R230" s="46" t="str">
        <f>IF(Inputs!$B227="","",CD230-DK230)</f>
        <v/>
      </c>
      <c r="S230" s="46" t="str">
        <f>IF(Inputs!$B227="","",CE230-DL230)</f>
        <v/>
      </c>
      <c r="T230" s="46" t="str">
        <f>IF(Inputs!$B227="","",CF230-DM230)</f>
        <v/>
      </c>
      <c r="U230" s="46" t="str">
        <f>IF(Inputs!$B227="","",CG230-DN230)</f>
        <v/>
      </c>
      <c r="V230" s="46" t="str">
        <f>IF(Inputs!$B227="","",CH230-DO230)</f>
        <v/>
      </c>
      <c r="W230" s="46" t="str">
        <f>IF(Inputs!$B227="","",CI230-DP230)</f>
        <v/>
      </c>
      <c r="X230" s="46" t="str">
        <f>IF(Inputs!$B227="","",CJ230-DQ230)</f>
        <v/>
      </c>
      <c r="Y230" s="46" t="str">
        <f>IF(Inputs!$B227="","",CK230-DR230)</f>
        <v/>
      </c>
      <c r="Z230" s="46" t="str">
        <f>IF(Inputs!$B227="","",CL230-DS230)</f>
        <v/>
      </c>
      <c r="AA230" s="46" t="str">
        <f>IF(Inputs!$B227="","",CM230-DT230)</f>
        <v/>
      </c>
      <c r="AB230" s="46" t="str">
        <f>IF(Inputs!$B227="","",CN230-DU230)</f>
        <v/>
      </c>
      <c r="AC230" s="46" t="str">
        <f>IF(Inputs!$B227="","",CO230-DV230)</f>
        <v/>
      </c>
      <c r="AD230" s="46" t="str">
        <f>IF(Inputs!$B227="","",CP230-DW230)</f>
        <v/>
      </c>
      <c r="AE230" s="46" t="str">
        <f>IF(Inputs!$B227="","",CQ230-DX230)</f>
        <v/>
      </c>
      <c r="AF230" s="46" t="str">
        <f>IF(Inputs!$B227="","",CR230-DY230)</f>
        <v/>
      </c>
      <c r="AG230" s="50" t="str">
        <f t="shared" si="11"/>
        <v/>
      </c>
      <c r="AH230" s="50"/>
      <c r="AJ230" s="27">
        <f>IF(AND(Inputs!$CO227=0,AJ$4&gt;=Inputs!$CM227),1,IF(AND(AJ$4&gt;=Inputs!$CM227,AJ$4&lt;Inputs!$CN227),1,IF(AND(AJ$4=Inputs!$CN227,AJ$4=Inputs!$CO227),1,IF(OR(AND(AJ$4=Inputs!$CN227+1,Inputs!$CN227=Inputs!$CO227),AND(AJ$4=Inputs!$CN227+2,Inputs!$CN227=Inputs!$CO227)),0,IF(AJ$4=Inputs!$CN227,0.8,IF(AJ$4=Inputs!$CN227+1,0.6,IF(AJ$4=Inputs!$CN227+2,0.4,IF(AJ$4=Inputs!$CO227,0.2,IF(AND(AJ$4&gt;=Inputs!$CL227,AJ$4&lt;Inputs!$CM227),(AJ$4-Inputs!$CL227+1)/(Inputs!$AI227+1),0)))))))))</f>
        <v>0</v>
      </c>
      <c r="AK230" s="27">
        <f>IF(AND(Inputs!$CO227=0,AK$4&gt;=Inputs!$CM227),1,IF(AND(AK$4&gt;=Inputs!$CM227,AK$4&lt;Inputs!$CN227),1,IF(AND(AK$4=Inputs!$CN227,AK$4=Inputs!$CO227),1,IF(OR(AND(AK$4=Inputs!$CN227+1,Inputs!$CN227=Inputs!$CO227),AND(AK$4=Inputs!$CN227+2,Inputs!$CN227=Inputs!$CO227)),0,IF(AK$4=Inputs!$CN227,0.8,IF(AK$4=Inputs!$CN227+1,0.6,IF(AK$4=Inputs!$CN227+2,0.4,IF(AK$4=Inputs!$CO227,0.2,IF(AND(AK$4&gt;=Inputs!$CL227,AK$4&lt;Inputs!$CM227),(AK$4-Inputs!$CL227+1)/(Inputs!$AI227+1),0)))))))))</f>
        <v>0</v>
      </c>
      <c r="AL230" s="27">
        <f>IF(AND(Inputs!$CO227=0,AL$4&gt;=Inputs!$CM227),1,IF(AND(AL$4&gt;=Inputs!$CM227,AL$4&lt;Inputs!$CN227),1,IF(AND(AL$4=Inputs!$CN227,AL$4=Inputs!$CO227),1,IF(OR(AND(AL$4=Inputs!$CN227+1,Inputs!$CN227=Inputs!$CO227),AND(AL$4=Inputs!$CN227+2,Inputs!$CN227=Inputs!$CO227)),0,IF(AL$4=Inputs!$CN227,0.8,IF(AL$4=Inputs!$CN227+1,0.6,IF(AL$4=Inputs!$CN227+2,0.4,IF(AL$4=Inputs!$CO227,0.2,IF(AND(AL$4&gt;=Inputs!$CL227,AL$4&lt;Inputs!$CM227),(AL$4-Inputs!$CL227+1)/(Inputs!$AI227+1),0)))))))))</f>
        <v>0</v>
      </c>
      <c r="AM230" s="27">
        <f>IF(AND(Inputs!$CO227=0,AM$4&gt;=Inputs!$CM227),1,IF(AND(AM$4&gt;=Inputs!$CM227,AM$4&lt;Inputs!$CN227),1,IF(AND(AM$4=Inputs!$CN227,AM$4=Inputs!$CO227),1,IF(OR(AND(AM$4=Inputs!$CN227+1,Inputs!$CN227=Inputs!$CO227),AND(AM$4=Inputs!$CN227+2,Inputs!$CN227=Inputs!$CO227)),0,IF(AM$4=Inputs!$CN227,0.8,IF(AM$4=Inputs!$CN227+1,0.6,IF(AM$4=Inputs!$CN227+2,0.4,IF(AM$4=Inputs!$CO227,0.2,IF(AND(AM$4&gt;=Inputs!$CL227,AM$4&lt;Inputs!$CM227),(AM$4-Inputs!$CL227+1)/(Inputs!$AI227+1),0)))))))))</f>
        <v>0</v>
      </c>
      <c r="AN230" s="27">
        <f>IF(AND(Inputs!$CO227=0,AN$4&gt;=Inputs!$CM227),1,IF(AND(AN$4&gt;=Inputs!$CM227,AN$4&lt;Inputs!$CN227),1,IF(AND(AN$4=Inputs!$CN227,AN$4=Inputs!$CO227),1,IF(OR(AND(AN$4=Inputs!$CN227+1,Inputs!$CN227=Inputs!$CO227),AND(AN$4=Inputs!$CN227+2,Inputs!$CN227=Inputs!$CO227)),0,IF(AN$4=Inputs!$CN227,0.8,IF(AN$4=Inputs!$CN227+1,0.6,IF(AN$4=Inputs!$CN227+2,0.4,IF(AN$4=Inputs!$CO227,0.2,IF(AND(AN$4&gt;=Inputs!$CL227,AN$4&lt;Inputs!$CM227),(AN$4-Inputs!$CL227+1)/(Inputs!$AI227+1),0)))))))))</f>
        <v>0</v>
      </c>
      <c r="AO230" s="27">
        <f>IF(AND(Inputs!$CO227=0,AO$4&gt;=Inputs!$CM227),1,IF(AND(AO$4&gt;=Inputs!$CM227,AO$4&lt;Inputs!$CN227),1,IF(AND(AO$4=Inputs!$CN227,AO$4=Inputs!$CO227),1,IF(OR(AND(AO$4=Inputs!$CN227+1,Inputs!$CN227=Inputs!$CO227),AND(AO$4=Inputs!$CN227+2,Inputs!$CN227=Inputs!$CO227)),0,IF(AO$4=Inputs!$CN227,0.8,IF(AO$4=Inputs!$CN227+1,0.6,IF(AO$4=Inputs!$CN227+2,0.4,IF(AO$4=Inputs!$CO227,0.2,IF(AND(AO$4&gt;=Inputs!$CL227,AO$4&lt;Inputs!$CM227),(AO$4-Inputs!$CL227+1)/(Inputs!$AI227+1),0)))))))))</f>
        <v>0</v>
      </c>
      <c r="AP230" s="27">
        <f>IF(AND(Inputs!$CO227=0,AP$4&gt;=Inputs!$CM227),1,IF(AND(AP$4&gt;=Inputs!$CM227,AP$4&lt;Inputs!$CN227),1,IF(AND(AP$4=Inputs!$CN227,AP$4=Inputs!$CO227),1,IF(OR(AND(AP$4=Inputs!$CN227+1,Inputs!$CN227=Inputs!$CO227),AND(AP$4=Inputs!$CN227+2,Inputs!$CN227=Inputs!$CO227)),0,IF(AP$4=Inputs!$CN227,0.8,IF(AP$4=Inputs!$CN227+1,0.6,IF(AP$4=Inputs!$CN227+2,0.4,IF(AP$4=Inputs!$CO227,0.2,IF(AND(AP$4&gt;=Inputs!$CL227,AP$4&lt;Inputs!$CM227),(AP$4-Inputs!$CL227+1)/(Inputs!$AI227+1),0)))))))))</f>
        <v>0</v>
      </c>
      <c r="AQ230" s="27">
        <f>IF(AND(Inputs!$CO227=0,AQ$4&gt;=Inputs!$CM227),1,IF(AND(AQ$4&gt;=Inputs!$CM227,AQ$4&lt;Inputs!$CN227),1,IF(AND(AQ$4=Inputs!$CN227,AQ$4=Inputs!$CO227),1,IF(OR(AND(AQ$4=Inputs!$CN227+1,Inputs!$CN227=Inputs!$CO227),AND(AQ$4=Inputs!$CN227+2,Inputs!$CN227=Inputs!$CO227)),0,IF(AQ$4=Inputs!$CN227,0.8,IF(AQ$4=Inputs!$CN227+1,0.6,IF(AQ$4=Inputs!$CN227+2,0.4,IF(AQ$4=Inputs!$CO227,0.2,IF(AND(AQ$4&gt;=Inputs!$CL227,AQ$4&lt;Inputs!$CM227),(AQ$4-Inputs!$CL227+1)/(Inputs!$AI227+1),0)))))))))</f>
        <v>0</v>
      </c>
      <c r="AR230" s="27">
        <f>IF(AND(Inputs!$CO227=0,AR$4&gt;=Inputs!$CM227),1,IF(AND(AR$4&gt;=Inputs!$CM227,AR$4&lt;Inputs!$CN227),1,IF(AND(AR$4=Inputs!$CN227,AR$4=Inputs!$CO227),1,IF(OR(AND(AR$4=Inputs!$CN227+1,Inputs!$CN227=Inputs!$CO227),AND(AR$4=Inputs!$CN227+2,Inputs!$CN227=Inputs!$CO227)),0,IF(AR$4=Inputs!$CN227,0.8,IF(AR$4=Inputs!$CN227+1,0.6,IF(AR$4=Inputs!$CN227+2,0.4,IF(AR$4=Inputs!$CO227,0.2,IF(AND(AR$4&gt;=Inputs!$CL227,AR$4&lt;Inputs!$CM227),(AR$4-Inputs!$CL227+1)/(Inputs!$AI227+1),0)))))))))</f>
        <v>0</v>
      </c>
      <c r="AS230" s="27">
        <f>IF(AND(Inputs!$CO227=0,AS$4&gt;=Inputs!$CM227),1,IF(AND(AS$4&gt;=Inputs!$CM227,AS$4&lt;Inputs!$CN227),1,IF(AND(AS$4=Inputs!$CN227,AS$4=Inputs!$CO227),1,IF(OR(AND(AS$4=Inputs!$CN227+1,Inputs!$CN227=Inputs!$CO227),AND(AS$4=Inputs!$CN227+2,Inputs!$CN227=Inputs!$CO227)),0,IF(AS$4=Inputs!$CN227,0.8,IF(AS$4=Inputs!$CN227+1,0.6,IF(AS$4=Inputs!$CN227+2,0.4,IF(AS$4=Inputs!$CO227,0.2,IF(AND(AS$4&gt;=Inputs!$CL227,AS$4&lt;Inputs!$CM227),(AS$4-Inputs!$CL227+1)/(Inputs!$AI227+1),0)))))))))</f>
        <v>0</v>
      </c>
      <c r="AT230" s="27">
        <f>IF(AND(Inputs!$CO227=0,AT$4&gt;=Inputs!$CM227),1,IF(AND(AT$4&gt;=Inputs!$CM227,AT$4&lt;Inputs!$CN227),1,IF(AND(AT$4=Inputs!$CN227,AT$4=Inputs!$CO227),1,IF(OR(AND(AT$4=Inputs!$CN227+1,Inputs!$CN227=Inputs!$CO227),AND(AT$4=Inputs!$CN227+2,Inputs!$CN227=Inputs!$CO227)),0,IF(AT$4=Inputs!$CN227,0.8,IF(AT$4=Inputs!$CN227+1,0.6,IF(AT$4=Inputs!$CN227+2,0.4,IF(AT$4=Inputs!$CO227,0.2,IF(AND(AT$4&gt;=Inputs!$CL227,AT$4&lt;Inputs!$CM227),(AT$4-Inputs!$CL227+1)/(Inputs!$AI227+1),0)))))))))</f>
        <v>0</v>
      </c>
      <c r="AU230" s="27">
        <f>IF(AND(Inputs!$CO227=0,AU$4&gt;=Inputs!$CM227),1,IF(AND(AU$4&gt;=Inputs!$CM227,AU$4&lt;Inputs!$CN227),1,IF(AND(AU$4=Inputs!$CN227,AU$4=Inputs!$CO227),1,IF(OR(AND(AU$4=Inputs!$CN227+1,Inputs!$CN227=Inputs!$CO227),AND(AU$4=Inputs!$CN227+2,Inputs!$CN227=Inputs!$CO227)),0,IF(AU$4=Inputs!$CN227,0.8,IF(AU$4=Inputs!$CN227+1,0.6,IF(AU$4=Inputs!$CN227+2,0.4,IF(AU$4=Inputs!$CO227,0.2,IF(AND(AU$4&gt;=Inputs!$CL227,AU$4&lt;Inputs!$CM227),(AU$4-Inputs!$CL227+1)/(Inputs!$AI227+1),0)))))))))</f>
        <v>0</v>
      </c>
      <c r="AV230" s="27">
        <f>IF(AND(Inputs!$CO227=0,AV$4&gt;=Inputs!$CM227),1,IF(AND(AV$4&gt;=Inputs!$CM227,AV$4&lt;Inputs!$CN227),1,IF(AND(AV$4=Inputs!$CN227,AV$4=Inputs!$CO227),1,IF(OR(AND(AV$4=Inputs!$CN227+1,Inputs!$CN227=Inputs!$CO227),AND(AV$4=Inputs!$CN227+2,Inputs!$CN227=Inputs!$CO227)),0,IF(AV$4=Inputs!$CN227,0.8,IF(AV$4=Inputs!$CN227+1,0.6,IF(AV$4=Inputs!$CN227+2,0.4,IF(AV$4=Inputs!$CO227,0.2,IF(AND(AV$4&gt;=Inputs!$CL227,AV$4&lt;Inputs!$CM227),(AV$4-Inputs!$CL227+1)/(Inputs!$AI227+1),0)))))))))</f>
        <v>0</v>
      </c>
      <c r="AW230" s="27">
        <f>IF(AND(Inputs!$CO227=0,AW$4&gt;=Inputs!$CM227),1,IF(AND(AW$4&gt;=Inputs!$CM227,AW$4&lt;Inputs!$CN227),1,IF(AND(AW$4=Inputs!$CN227,AW$4=Inputs!$CO227),1,IF(OR(AND(AW$4=Inputs!$CN227+1,Inputs!$CN227=Inputs!$CO227),AND(AW$4=Inputs!$CN227+2,Inputs!$CN227=Inputs!$CO227)),0,IF(AW$4=Inputs!$CN227,0.8,IF(AW$4=Inputs!$CN227+1,0.6,IF(AW$4=Inputs!$CN227+2,0.4,IF(AW$4=Inputs!$CO227,0.2,IF(AND(AW$4&gt;=Inputs!$CL227,AW$4&lt;Inputs!$CM227),(AW$4-Inputs!$CL227+1)/(Inputs!$AI227+1),0)))))))))</f>
        <v>0</v>
      </c>
      <c r="AX230" s="27">
        <f>IF(AND(Inputs!$CO227=0,AX$4&gt;=Inputs!$CM227),1,IF(AND(AX$4&gt;=Inputs!$CM227,AX$4&lt;Inputs!$CN227),1,IF(AND(AX$4=Inputs!$CN227,AX$4=Inputs!$CO227),1,IF(OR(AND(AX$4=Inputs!$CN227+1,Inputs!$CN227=Inputs!$CO227),AND(AX$4=Inputs!$CN227+2,Inputs!$CN227=Inputs!$CO227)),0,IF(AX$4=Inputs!$CN227,0.8,IF(AX$4=Inputs!$CN227+1,0.6,IF(AX$4=Inputs!$CN227+2,0.4,IF(AX$4=Inputs!$CO227,0.2,IF(AND(AX$4&gt;=Inputs!$CL227,AX$4&lt;Inputs!$CM227),(AX$4-Inputs!$CL227+1)/(Inputs!$AI227+1),0)))))))))</f>
        <v>0</v>
      </c>
      <c r="AY230" s="27">
        <f>IF(AND(Inputs!$CO227=0,AY$4&gt;=Inputs!$CM227),1,IF(AND(AY$4&gt;=Inputs!$CM227,AY$4&lt;Inputs!$CN227),1,IF(AND(AY$4=Inputs!$CN227,AY$4=Inputs!$CO227),1,IF(OR(AND(AY$4=Inputs!$CN227+1,Inputs!$CN227=Inputs!$CO227),AND(AY$4=Inputs!$CN227+2,Inputs!$CN227=Inputs!$CO227)),0,IF(AY$4=Inputs!$CN227,0.8,IF(AY$4=Inputs!$CN227+1,0.6,IF(AY$4=Inputs!$CN227+2,0.4,IF(AY$4=Inputs!$CO227,0.2,IF(AND(AY$4&gt;=Inputs!$CL227,AY$4&lt;Inputs!$CM227),(AY$4-Inputs!$CL227+1)/(Inputs!$AI227+1),0)))))))))</f>
        <v>0</v>
      </c>
      <c r="AZ230" s="27">
        <f>IF(AND(Inputs!$CO227=0,AZ$4&gt;=Inputs!$CM227),1,IF(AND(AZ$4&gt;=Inputs!$CM227,AZ$4&lt;Inputs!$CN227),1,IF(AND(AZ$4=Inputs!$CN227,AZ$4=Inputs!$CO227),1,IF(OR(AND(AZ$4=Inputs!$CN227+1,Inputs!$CN227=Inputs!$CO227),AND(AZ$4=Inputs!$CN227+2,Inputs!$CN227=Inputs!$CO227)),0,IF(AZ$4=Inputs!$CN227,0.8,IF(AZ$4=Inputs!$CN227+1,0.6,IF(AZ$4=Inputs!$CN227+2,0.4,IF(AZ$4=Inputs!$CO227,0.2,IF(AND(AZ$4&gt;=Inputs!$CL227,AZ$4&lt;Inputs!$CM227),(AZ$4-Inputs!$CL227+1)/(Inputs!$AI227+1),0)))))))))</f>
        <v>0</v>
      </c>
      <c r="BA230" s="27">
        <f>IF(AND(Inputs!$CO227=0,BA$4&gt;=Inputs!$CM227),1,IF(AND(BA$4&gt;=Inputs!$CM227,BA$4&lt;Inputs!$CN227),1,IF(AND(BA$4=Inputs!$CN227,BA$4=Inputs!$CO227),1,IF(OR(AND(BA$4=Inputs!$CN227+1,Inputs!$CN227=Inputs!$CO227),AND(BA$4=Inputs!$CN227+2,Inputs!$CN227=Inputs!$CO227)),0,IF(BA$4=Inputs!$CN227,0.8,IF(BA$4=Inputs!$CN227+1,0.6,IF(BA$4=Inputs!$CN227+2,0.4,IF(BA$4=Inputs!$CO227,0.2,IF(AND(BA$4&gt;=Inputs!$CL227,BA$4&lt;Inputs!$CM227),(BA$4-Inputs!$CL227+1)/(Inputs!$AI227+1),0)))))))))</f>
        <v>0</v>
      </c>
      <c r="BB230" s="27">
        <f>IF(AND(Inputs!$CO227=0,BB$4&gt;=Inputs!$CM227),1,IF(AND(BB$4&gt;=Inputs!$CM227,BB$4&lt;Inputs!$CN227),1,IF(AND(BB$4=Inputs!$CN227,BB$4=Inputs!$CO227),1,IF(OR(AND(BB$4=Inputs!$CN227+1,Inputs!$CN227=Inputs!$CO227),AND(BB$4=Inputs!$CN227+2,Inputs!$CN227=Inputs!$CO227)),0,IF(BB$4=Inputs!$CN227,0.8,IF(BB$4=Inputs!$CN227+1,0.6,IF(BB$4=Inputs!$CN227+2,0.4,IF(BB$4=Inputs!$CO227,0.2,IF(AND(BB$4&gt;=Inputs!$CL227,BB$4&lt;Inputs!$CM227),(BB$4-Inputs!$CL227+1)/(Inputs!$AI227+1),0)))))))))</f>
        <v>0</v>
      </c>
      <c r="BC230" s="27">
        <f>IF(AND(Inputs!$CO227=0,BC$4&gt;=Inputs!$CM227),1,IF(AND(BC$4&gt;=Inputs!$CM227,BC$4&lt;Inputs!$CN227),1,IF(AND(BC$4=Inputs!$CN227,BC$4=Inputs!$CO227),1,IF(OR(AND(BC$4=Inputs!$CN227+1,Inputs!$CN227=Inputs!$CO227),AND(BC$4=Inputs!$CN227+2,Inputs!$CN227=Inputs!$CO227)),0,IF(BC$4=Inputs!$CN227,0.8,IF(BC$4=Inputs!$CN227+1,0.6,IF(BC$4=Inputs!$CN227+2,0.4,IF(BC$4=Inputs!$CO227,0.2,IF(AND(BC$4&gt;=Inputs!$CL227,BC$4&lt;Inputs!$CM227),(BC$4-Inputs!$CL227+1)/(Inputs!$AI227+1),0)))))))))</f>
        <v>0</v>
      </c>
      <c r="BD230" s="27">
        <f>IF(AND(Inputs!$CO227=0,BD$4&gt;=Inputs!$CM227),1,IF(AND(BD$4&gt;=Inputs!$CM227,BD$4&lt;Inputs!$CN227),1,IF(AND(BD$4=Inputs!$CN227,BD$4=Inputs!$CO227),1,IF(OR(AND(BD$4=Inputs!$CN227+1,Inputs!$CN227=Inputs!$CO227),AND(BD$4=Inputs!$CN227+2,Inputs!$CN227=Inputs!$CO227)),0,IF(BD$4=Inputs!$CN227,0.8,IF(BD$4=Inputs!$CN227+1,0.6,IF(BD$4=Inputs!$CN227+2,0.4,IF(BD$4=Inputs!$CO227,0.2,IF(AND(BD$4&gt;=Inputs!$CL227,BD$4&lt;Inputs!$CM227),(BD$4-Inputs!$CL227+1)/(Inputs!$AI227+1),0)))))))))</f>
        <v>0</v>
      </c>
      <c r="BE230" s="27">
        <f>IF(AND(Inputs!$CO227=0,BE$4&gt;=Inputs!$CM227),1,IF(AND(BE$4&gt;=Inputs!$CM227,BE$4&lt;Inputs!$CN227),1,IF(AND(BE$4=Inputs!$CN227,BE$4=Inputs!$CO227),1,IF(OR(AND(BE$4=Inputs!$CN227+1,Inputs!$CN227=Inputs!$CO227),AND(BE$4=Inputs!$CN227+2,Inputs!$CN227=Inputs!$CO227)),0,IF(BE$4=Inputs!$CN227,0.8,IF(BE$4=Inputs!$CN227+1,0.6,IF(BE$4=Inputs!$CN227+2,0.4,IF(BE$4=Inputs!$CO227,0.2,IF(AND(BE$4&gt;=Inputs!$CL227,BE$4&lt;Inputs!$CM227),(BE$4-Inputs!$CL227+1)/(Inputs!$AI227+1),0)))))))))</f>
        <v>0</v>
      </c>
      <c r="BF230" s="27">
        <f>IF(AND(Inputs!$CO227=0,BF$4&gt;=Inputs!$CM227),1,IF(AND(BF$4&gt;=Inputs!$CM227,BF$4&lt;Inputs!$CN227),1,IF(AND(BF$4=Inputs!$CN227,BF$4=Inputs!$CO227),1,IF(OR(AND(BF$4=Inputs!$CN227+1,Inputs!$CN227=Inputs!$CO227),AND(BF$4=Inputs!$CN227+2,Inputs!$CN227=Inputs!$CO227)),0,IF(BF$4=Inputs!$CN227,0.8,IF(BF$4=Inputs!$CN227+1,0.6,IF(BF$4=Inputs!$CN227+2,0.4,IF(BF$4=Inputs!$CO227,0.2,IF(AND(BF$4&gt;=Inputs!$CL227,BF$4&lt;Inputs!$CM227),(BF$4-Inputs!$CL227+1)/(Inputs!$AI227+1),0)))))))))</f>
        <v>0</v>
      </c>
      <c r="BG230" s="27">
        <f>IF(AND(Inputs!$CO227=0,BG$4&gt;=Inputs!$CM227),1,IF(AND(BG$4&gt;=Inputs!$CM227,BG$4&lt;Inputs!$CN227),1,IF(AND(BG$4=Inputs!$CN227,BG$4=Inputs!$CO227),1,IF(OR(AND(BG$4=Inputs!$CN227+1,Inputs!$CN227=Inputs!$CO227),AND(BG$4=Inputs!$CN227+2,Inputs!$CN227=Inputs!$CO227)),0,IF(BG$4=Inputs!$CN227,0.8,IF(BG$4=Inputs!$CN227+1,0.6,IF(BG$4=Inputs!$CN227+2,0.4,IF(BG$4=Inputs!$CO227,0.2,IF(AND(BG$4&gt;=Inputs!$CL227,BG$4&lt;Inputs!$CM227),(BG$4-Inputs!$CL227+1)/(Inputs!$AI227+1),0)))))))))</f>
        <v>0</v>
      </c>
      <c r="BH230" s="27">
        <f>IF(AND(Inputs!$CO227=0,BH$4&gt;=Inputs!$CM227),1,IF(AND(BH$4&gt;=Inputs!$CM227,BH$4&lt;Inputs!$CN227),1,IF(AND(BH$4=Inputs!$CN227,BH$4=Inputs!$CO227),1,IF(OR(AND(BH$4=Inputs!$CN227+1,Inputs!$CN227=Inputs!$CO227),AND(BH$4=Inputs!$CN227+2,Inputs!$CN227=Inputs!$CO227)),0,IF(BH$4=Inputs!$CN227,0.8,IF(BH$4=Inputs!$CN227+1,0.6,IF(BH$4=Inputs!$CN227+2,0.4,IF(BH$4=Inputs!$CO227,0.2,IF(AND(BH$4&gt;=Inputs!$CL227,BH$4&lt;Inputs!$CM227),(BH$4-Inputs!$CL227+1)/(Inputs!$AI227+1),0)))))))))</f>
        <v>0</v>
      </c>
      <c r="BI230" s="27">
        <f>IF(AND(Inputs!$CO227=0,BI$4&gt;=Inputs!$CM227),1,IF(AND(BI$4&gt;=Inputs!$CM227,BI$4&lt;Inputs!$CN227),1,IF(AND(BI$4=Inputs!$CN227,BI$4=Inputs!$CO227),1,IF(OR(AND(BI$4=Inputs!$CN227+1,Inputs!$CN227=Inputs!$CO227),AND(BI$4=Inputs!$CN227+2,Inputs!$CN227=Inputs!$CO227)),0,IF(BI$4=Inputs!$CN227,0.8,IF(BI$4=Inputs!$CN227+1,0.6,IF(BI$4=Inputs!$CN227+2,0.4,IF(BI$4=Inputs!$CO227,0.2,IF(AND(BI$4&gt;=Inputs!$CL227,BI$4&lt;Inputs!$CM227),(BI$4-Inputs!$CL227+1)/(Inputs!$AI227+1),0)))))))))</f>
        <v>0</v>
      </c>
      <c r="BJ230" s="27">
        <f>IF(AND(Inputs!$CO227=0,BJ$4&gt;=Inputs!$CM227),1,IF(AND(BJ$4&gt;=Inputs!$CM227,BJ$4&lt;Inputs!$CN227),1,IF(AND(BJ$4=Inputs!$CN227,BJ$4=Inputs!$CO227),1,IF(OR(AND(BJ$4=Inputs!$CN227+1,Inputs!$CN227=Inputs!$CO227),AND(BJ$4=Inputs!$CN227+2,Inputs!$CN227=Inputs!$CO227)),0,IF(BJ$4=Inputs!$CN227,0.8,IF(BJ$4=Inputs!$CN227+1,0.6,IF(BJ$4=Inputs!$CN227+2,0.4,IF(BJ$4=Inputs!$CO227,0.2,IF(AND(BJ$4&gt;=Inputs!$CL227,BJ$4&lt;Inputs!$CM227),(BJ$4-Inputs!$CL227+1)/(Inputs!$AI227+1),0)))))))))</f>
        <v>0</v>
      </c>
      <c r="BK230" s="27">
        <f>IF(AND(Inputs!$CO227=0,BK$4&gt;=Inputs!$CM227),1,IF(AND(BK$4&gt;=Inputs!$CM227,BK$4&lt;Inputs!$CN227),1,IF(AND(BK$4=Inputs!$CN227,BK$4=Inputs!$CO227),1,IF(OR(AND(BK$4=Inputs!$CN227+1,Inputs!$CN227=Inputs!$CO227),AND(BK$4=Inputs!$CN227+2,Inputs!$CN227=Inputs!$CO227)),0,IF(BK$4=Inputs!$CN227,0.8,IF(BK$4=Inputs!$CN227+1,0.6,IF(BK$4=Inputs!$CN227+2,0.4,IF(BK$4=Inputs!$CO227,0.2,IF(AND(BK$4&gt;=Inputs!$CL227,BK$4&lt;Inputs!$CM227),(BK$4-Inputs!$CL227+1)/(Inputs!$AI227+1),0)))))))))</f>
        <v>0</v>
      </c>
      <c r="BL230" s="27">
        <f>IF(AND(Inputs!$CO227=0,BL$4&gt;=Inputs!$CM227),1,IF(AND(BL$4&gt;=Inputs!$CM227,BL$4&lt;Inputs!$CN227),1,IF(AND(BL$4=Inputs!$CN227,BL$4=Inputs!$CO227),1,IF(OR(AND(BL$4=Inputs!$CN227+1,Inputs!$CN227=Inputs!$CO227),AND(BL$4=Inputs!$CN227+2,Inputs!$CN227=Inputs!$CO227)),0,IF(BL$4=Inputs!$CN227,0.8,IF(BL$4=Inputs!$CN227+1,0.6,IF(BL$4=Inputs!$CN227+2,0.4,IF(BL$4=Inputs!$CO227,0.2,IF(AND(BL$4&gt;=Inputs!$CL227,BL$4&lt;Inputs!$CM227),(BL$4-Inputs!$CL227+1)/(Inputs!$AI227+1),0)))))))))</f>
        <v>0</v>
      </c>
      <c r="BM230" s="27">
        <f>IF(AND(Inputs!$CO227=0,BM$4&gt;=Inputs!$CM227),1,IF(AND(BM$4&gt;=Inputs!$CM227,BM$4&lt;Inputs!$CN227),1,IF(AND(BM$4=Inputs!$CN227,BM$4=Inputs!$CO227),1,IF(OR(AND(BM$4=Inputs!$CN227+1,Inputs!$CN227=Inputs!$CO227),AND(BM$4=Inputs!$CN227+2,Inputs!$CN227=Inputs!$CO227)),0,IF(BM$4=Inputs!$CN227,0.8,IF(BM$4=Inputs!$CN227+1,0.6,IF(BM$4=Inputs!$CN227+2,0.4,IF(BM$4=Inputs!$CO227,0.2,IF(AND(BM$4&gt;=Inputs!$CL227,BM$4&lt;Inputs!$CM227),(BM$4-Inputs!$CL227+1)/(Inputs!$AI227+1),0)))))))))</f>
        <v>0</v>
      </c>
      <c r="BO230" s="46" t="str">
        <f>IF(Inputs!$B227="","",(ROUND(Inputs!$BC227*AJ230,0)))</f>
        <v/>
      </c>
      <c r="BP230" s="46" t="str">
        <f>IF(Inputs!$B227="","",(ROUND(Inputs!$BC227*AK230,0)))</f>
        <v/>
      </c>
      <c r="BQ230" s="46" t="str">
        <f>IF(Inputs!$B227="","",(ROUND(Inputs!$BC227*AL230,0)))</f>
        <v/>
      </c>
      <c r="BR230" s="46" t="str">
        <f>IF(Inputs!$B227="","",(ROUND(Inputs!$BC227*AM230,0)))</f>
        <v/>
      </c>
      <c r="BS230" s="46" t="str">
        <f>IF(Inputs!$B227="","",(ROUND(Inputs!$BC227*AN230,0)))</f>
        <v/>
      </c>
      <c r="BT230" s="46" t="str">
        <f>IF(Inputs!$B227="","",(ROUND(Inputs!$BC227*AO230,0)))</f>
        <v/>
      </c>
      <c r="BU230" s="46" t="str">
        <f>IF(Inputs!$B227="","",(ROUND(Inputs!$BC227*AP230,0)))</f>
        <v/>
      </c>
      <c r="BV230" s="46" t="str">
        <f>IF(Inputs!$B227="","",(ROUND(Inputs!$BC227*AQ230,0)))</f>
        <v/>
      </c>
      <c r="BW230" s="46" t="str">
        <f>IF(Inputs!$B227="","",(ROUND(Inputs!$BC227*AR230,0)))</f>
        <v/>
      </c>
      <c r="BX230" s="46" t="str">
        <f>IF(Inputs!$B227="","",(ROUND(Inputs!$BC227*AS230,0)))</f>
        <v/>
      </c>
      <c r="BY230" s="46" t="str">
        <f>IF(Inputs!$B227="","",(ROUND(Inputs!$BC227*AT230,0)))</f>
        <v/>
      </c>
      <c r="BZ230" s="46" t="str">
        <f>IF(Inputs!$B227="","",(ROUND(Inputs!$BC227*AU230,0)))</f>
        <v/>
      </c>
      <c r="CA230" s="46" t="str">
        <f>IF(Inputs!$B227="","",(ROUND(Inputs!$BC227*AV230,0)))</f>
        <v/>
      </c>
      <c r="CB230" s="46" t="str">
        <f>IF(Inputs!$B227="","",(ROUND(Inputs!$BC227*AW230,0)))</f>
        <v/>
      </c>
      <c r="CC230" s="46" t="str">
        <f>IF(Inputs!$B227="","",(ROUND(Inputs!$BC227*AX230,0)))</f>
        <v/>
      </c>
      <c r="CD230" s="46" t="str">
        <f>IF(Inputs!$B227="","",(ROUND(Inputs!$BC227*AY230,0)))</f>
        <v/>
      </c>
      <c r="CE230" s="46" t="str">
        <f>IF(Inputs!$B227="","",(ROUND(Inputs!$BC227*AZ230,0)))</f>
        <v/>
      </c>
      <c r="CF230" s="46" t="str">
        <f>IF(Inputs!$B227="","",(ROUND(Inputs!$BC227*BA230,0)))</f>
        <v/>
      </c>
      <c r="CG230" s="46" t="str">
        <f>IF(Inputs!$B227="","",(ROUND(Inputs!$BC227*BB230,0)))</f>
        <v/>
      </c>
      <c r="CH230" s="46" t="str">
        <f>IF(Inputs!$B227="","",(ROUND(Inputs!$BC227*BC230,0)))</f>
        <v/>
      </c>
      <c r="CI230" s="46" t="str">
        <f>IF(Inputs!$B227="","",(ROUND(Inputs!$BC227*BD230,0)))</f>
        <v/>
      </c>
      <c r="CJ230" s="46" t="str">
        <f>IF(Inputs!$B227="","",(ROUND(Inputs!$BC227*BE230,0)))</f>
        <v/>
      </c>
      <c r="CK230" s="46" t="str">
        <f>IF(Inputs!$B227="","",(ROUND(Inputs!$BC227*BF230,0)))</f>
        <v/>
      </c>
      <c r="CL230" s="46" t="str">
        <f>IF(Inputs!$B227="","",(ROUND(Inputs!$BC227*BG230,0)))</f>
        <v/>
      </c>
      <c r="CM230" s="46" t="str">
        <f>IF(Inputs!$B227="","",(ROUND(Inputs!$BC227*BH230,0)))</f>
        <v/>
      </c>
      <c r="CN230" s="46" t="str">
        <f>IF(Inputs!$B227="","",(ROUND(Inputs!$BC227*BI230,0)))</f>
        <v/>
      </c>
      <c r="CO230" s="46" t="str">
        <f>IF(Inputs!$B227="","",(ROUND(Inputs!$BC227*BJ230,0)))</f>
        <v/>
      </c>
      <c r="CP230" s="46" t="str">
        <f>IF(Inputs!$B227="","",(ROUND(Inputs!$BC227*BK230,0)))</f>
        <v/>
      </c>
      <c r="CQ230" s="46" t="str">
        <f>IF(Inputs!$B227="","",(ROUND(Inputs!$BC227*BL230,0)))</f>
        <v/>
      </c>
      <c r="CR230" s="46" t="str">
        <f>IF(Inputs!$B227="","",(ROUND(Inputs!$BC227*BM230,0)))</f>
        <v/>
      </c>
      <c r="CV230" s="46" t="str">
        <f>IF(A230="","",IF(AND(CV$4&lt;=Inputs!$CQ227,CV$4&gt;=Inputs!$CP227),Inputs!$AR227/(Inputs!$CQ227-Inputs!$CP227+1),0)+IF(CV$4=Inputs!$CL227,Inputs!$BD227,0))</f>
        <v/>
      </c>
      <c r="CW230" s="46" t="str">
        <f>IF(B230="","",IF(AND(CW$4&lt;=Inputs!$CQ227,CW$4&gt;=Inputs!$CP227),Inputs!$AR227/(Inputs!$CQ227-Inputs!$CP227+1),0)+IF(CW$4=Inputs!$CL227,Inputs!$BD227,0))</f>
        <v/>
      </c>
      <c r="CX230" s="46" t="str">
        <f>IF(C230="","",IF(AND(CX$4&lt;=Inputs!$CQ227,CX$4&gt;=Inputs!$CP227),Inputs!$AR227/(Inputs!$CQ227-Inputs!$CP227+1),0)+IF(CX$4=Inputs!$CL227,Inputs!$BD227,0))</f>
        <v/>
      </c>
      <c r="CY230" s="46" t="str">
        <f>IF(D230="","",IF(AND(CY$4&lt;=Inputs!$CQ227,CY$4&gt;=Inputs!$CP227),Inputs!$AR227/(Inputs!$CQ227-Inputs!$CP227+1),0)+IF(CY$4=Inputs!$CL227,Inputs!$BD227,0))</f>
        <v/>
      </c>
      <c r="CZ230" s="46" t="str">
        <f>IF(E230="","",IF(AND(CZ$4&lt;=Inputs!$CQ227,CZ$4&gt;=Inputs!$CP227),Inputs!$AR227/(Inputs!$CQ227-Inputs!$CP227+1),0)+IF(CZ$4=Inputs!$CL227,Inputs!$BD227,0))</f>
        <v/>
      </c>
      <c r="DA230" s="46" t="str">
        <f>IF(F230="","",IF(AND(DA$4&lt;=Inputs!$CQ227,DA$4&gt;=Inputs!$CP227),Inputs!$AR227/(Inputs!$CQ227-Inputs!$CP227+1),0)+IF(DA$4=Inputs!$CL227,Inputs!$BD227,0))</f>
        <v/>
      </c>
      <c r="DB230" s="46" t="str">
        <f>IF(G230="","",IF(AND(DB$4&lt;=Inputs!$CQ227,DB$4&gt;=Inputs!$CP227),Inputs!$AR227/(Inputs!$CQ227-Inputs!$CP227+1),0)+IF(DB$4=Inputs!$CL227,Inputs!$BD227,0))</f>
        <v/>
      </c>
      <c r="DC230" s="46" t="str">
        <f>IF(H230="","",IF(AND(DC$4&lt;=Inputs!$CQ227,DC$4&gt;=Inputs!$CP227),Inputs!$AR227/(Inputs!$CQ227-Inputs!$CP227+1),0)+IF(DC$4=Inputs!$CL227,Inputs!$BD227,0))</f>
        <v/>
      </c>
      <c r="DD230" s="46" t="str">
        <f>IF(I230="","",IF(AND(DD$4&lt;=Inputs!$CQ227,DD$4&gt;=Inputs!$CP227),Inputs!$AR227/(Inputs!$CQ227-Inputs!$CP227+1),0)+IF(DD$4=Inputs!$CL227,Inputs!$BD227,0))</f>
        <v/>
      </c>
      <c r="DE230" s="46" t="str">
        <f>IF(J230="","",IF(AND(DE$4&lt;=Inputs!$CQ227,DE$4&gt;=Inputs!$CP227),Inputs!$AR227/(Inputs!$CQ227-Inputs!$CP227+1),0)+IF(DE$4=Inputs!$CL227,Inputs!$BD227,0))</f>
        <v/>
      </c>
      <c r="DF230" s="46" t="str">
        <f>IF(K230="","",IF(AND(DF$4&lt;=Inputs!$CQ227,DF$4&gt;=Inputs!$CP227),Inputs!$AR227/(Inputs!$CQ227-Inputs!$CP227+1),0)+IF(DF$4=Inputs!$CL227,Inputs!$BD227,0))</f>
        <v/>
      </c>
      <c r="DG230" s="46" t="str">
        <f>IF(L230="","",IF(AND(DG$4&lt;=Inputs!$CQ227,DG$4&gt;=Inputs!$CP227),Inputs!$AR227/(Inputs!$CQ227-Inputs!$CP227+1),0)+IF(DG$4=Inputs!$CL227,Inputs!$BD227,0))</f>
        <v/>
      </c>
      <c r="DH230" s="46" t="str">
        <f>IF(M230="","",IF(AND(DH$4&lt;=Inputs!$CQ227,DH$4&gt;=Inputs!$CP227),Inputs!$AR227/(Inputs!$CQ227-Inputs!$CP227+1),0)+IF(DH$4=Inputs!$CL227,Inputs!$BD227,0))</f>
        <v/>
      </c>
      <c r="DI230" s="46" t="str">
        <f>IF(N230="","",IF(AND(DI$4&lt;=Inputs!$CQ227,DI$4&gt;=Inputs!$CP227),Inputs!$AR227/(Inputs!$CQ227-Inputs!$CP227+1),0)+IF(DI$4=Inputs!$CL227,Inputs!$BD227,0))</f>
        <v/>
      </c>
      <c r="DJ230" s="46" t="str">
        <f>IF(O230="","",IF(AND(DJ$4&lt;=Inputs!$CQ227,DJ$4&gt;=Inputs!$CP227),Inputs!$AR227/(Inputs!$CQ227-Inputs!$CP227+1),0)+IF(DJ$4=Inputs!$CL227,Inputs!$BD227,0))</f>
        <v/>
      </c>
      <c r="DK230" s="46" t="str">
        <f>IF(P230="","",IF(AND(DK$4&lt;=Inputs!$CQ227,DK$4&gt;=Inputs!$CP227),Inputs!$AR227/(Inputs!$CQ227-Inputs!$CP227+1),0)+IF(DK$4=Inputs!$CL227,Inputs!$BD227,0))</f>
        <v/>
      </c>
      <c r="DL230" s="46" t="str">
        <f>IF(Q230="","",IF(AND(DL$4&lt;=Inputs!$CQ227,DL$4&gt;=Inputs!$CP227),Inputs!$AR227/(Inputs!$CQ227-Inputs!$CP227+1),0)+IF(DL$4=Inputs!$CL227,Inputs!$BD227,0))</f>
        <v/>
      </c>
      <c r="DM230" s="46" t="str">
        <f>IF(R230="","",IF(AND(DM$4&lt;=Inputs!$CQ227,DM$4&gt;=Inputs!$CP227),Inputs!$AR227/(Inputs!$CQ227-Inputs!$CP227+1),0)+IF(DM$4=Inputs!$CL227,Inputs!$BD227,0))</f>
        <v/>
      </c>
      <c r="DN230" s="46" t="str">
        <f>IF(S230="","",IF(AND(DN$4&lt;=Inputs!$CQ227,DN$4&gt;=Inputs!$CP227),Inputs!$AR227/(Inputs!$CQ227-Inputs!$CP227+1),0)+IF(DN$4=Inputs!$CL227,Inputs!$BD227,0))</f>
        <v/>
      </c>
      <c r="DO230" s="46" t="str">
        <f>IF(T230="","",IF(AND(DO$4&lt;=Inputs!$CQ227,DO$4&gt;=Inputs!$CP227),Inputs!$AR227/(Inputs!$CQ227-Inputs!$CP227+1),0)+IF(DO$4=Inputs!$CL227,Inputs!$BD227,0))</f>
        <v/>
      </c>
      <c r="DP230" s="46" t="str">
        <f>IF(U230="","",IF(AND(DP$4&lt;=Inputs!$CQ227,DP$4&gt;=Inputs!$CP227),Inputs!$AR227/(Inputs!$CQ227-Inputs!$CP227+1),0)+IF(DP$4=Inputs!$CL227,Inputs!$BD227,0))</f>
        <v/>
      </c>
      <c r="DQ230" s="46" t="str">
        <f>IF(V230="","",IF(AND(DQ$4&lt;=Inputs!$CQ227,DQ$4&gt;=Inputs!$CP227),Inputs!$AR227/(Inputs!$CQ227-Inputs!$CP227+1),0)+IF(DQ$4=Inputs!$CL227,Inputs!$BD227,0))</f>
        <v/>
      </c>
      <c r="DR230" s="46" t="str">
        <f>IF(W230="","",IF(AND(DR$4&lt;=Inputs!$CQ227,DR$4&gt;=Inputs!$CP227),Inputs!$AR227/(Inputs!$CQ227-Inputs!$CP227+1),0)+IF(DR$4=Inputs!$CL227,Inputs!$BD227,0))</f>
        <v/>
      </c>
      <c r="DS230" s="46" t="str">
        <f>IF(X230="","",IF(AND(DS$4&lt;=Inputs!$CQ227,DS$4&gt;=Inputs!$CP227),Inputs!$AR227/(Inputs!$CQ227-Inputs!$CP227+1),0)+IF(DS$4=Inputs!$CL227,Inputs!$BD227,0))</f>
        <v/>
      </c>
      <c r="DT230" s="46" t="str">
        <f>IF(Y230="","",IF(AND(DT$4&lt;=Inputs!$CQ227,DT$4&gt;=Inputs!$CP227),Inputs!$AR227/(Inputs!$CQ227-Inputs!$CP227+1),0)+IF(DT$4=Inputs!$CL227,Inputs!$BD227,0))</f>
        <v/>
      </c>
      <c r="DU230" s="46" t="str">
        <f>IF(Z230="","",IF(AND(DU$4&lt;=Inputs!$CQ227,DU$4&gt;=Inputs!$CP227),Inputs!$AR227/(Inputs!$CQ227-Inputs!$CP227+1),0)+IF(DU$4=Inputs!$CL227,Inputs!$BD227,0))</f>
        <v/>
      </c>
      <c r="DV230" s="46" t="str">
        <f>IF(AA230="","",IF(AND(DV$4&lt;=Inputs!$CQ227,DV$4&gt;=Inputs!$CP227),Inputs!$AR227/(Inputs!$CQ227-Inputs!$CP227+1),0)+IF(DV$4=Inputs!$CL227,Inputs!$BD227,0))</f>
        <v/>
      </c>
      <c r="DW230" s="46" t="str">
        <f>IF(AB230="","",IF(AND(DW$4&lt;=Inputs!$CQ227,DW$4&gt;=Inputs!$CP227),Inputs!$AR227/(Inputs!$CQ227-Inputs!$CP227+1),0)+IF(DW$4=Inputs!$CL227,Inputs!$BD227,0))</f>
        <v/>
      </c>
      <c r="DX230" s="46" t="str">
        <f>IF(AC230="","",IF(AND(DX$4&lt;=Inputs!$CQ227,DX$4&gt;=Inputs!$CP227),Inputs!$AR227/(Inputs!$CQ227-Inputs!$CP227+1),0)+IF(DX$4=Inputs!$CL227,Inputs!$BD227,0))</f>
        <v/>
      </c>
      <c r="DY230" s="46" t="str">
        <f>IF(AD230="","",IF(AND(DY$4&lt;=Inputs!$CQ227,DY$4&gt;=Inputs!$CP227),Inputs!$AR227/(Inputs!$CQ227-Inputs!$CP227+1),0)+IF(DY$4=Inputs!$CL227,Inputs!$BD227,0))</f>
        <v/>
      </c>
      <c r="DZ230" s="46" t="str">
        <f t="shared" si="10"/>
        <v/>
      </c>
    </row>
    <row r="231" spans="1:130">
      <c r="A231" s="7" t="str">
        <f>IF(Inputs!A228="","",Inputs!A228)</f>
        <v/>
      </c>
      <c r="B231" t="str">
        <f>IF(Inputs!B228="","",Inputs!B228)</f>
        <v/>
      </c>
      <c r="C231" s="46" t="str">
        <f>IF(Inputs!$B228="","",BO231-CV231)</f>
        <v/>
      </c>
      <c r="D231" s="46" t="str">
        <f>IF(Inputs!$B228="","",BP231-CW231)</f>
        <v/>
      </c>
      <c r="E231" s="46" t="str">
        <f>IF(Inputs!$B228="","",BQ231-CX231)</f>
        <v/>
      </c>
      <c r="F231" s="46" t="str">
        <f>IF(Inputs!$B228="","",BR231-CY231)</f>
        <v/>
      </c>
      <c r="G231" s="46" t="str">
        <f>IF(Inputs!$B228="","",BS231-CZ231)</f>
        <v/>
      </c>
      <c r="H231" s="46" t="str">
        <f>IF(Inputs!$B228="","",BT231-DA231)</f>
        <v/>
      </c>
      <c r="I231" s="46" t="str">
        <f>IF(Inputs!$B228="","",BU231-DB231)</f>
        <v/>
      </c>
      <c r="J231" s="46" t="str">
        <f>IF(Inputs!$B228="","",BV231-DC231)</f>
        <v/>
      </c>
      <c r="K231" s="46" t="str">
        <f>IF(Inputs!$B228="","",BW231-DD231)</f>
        <v/>
      </c>
      <c r="L231" s="46" t="str">
        <f>IF(Inputs!$B228="","",BX231-DE231)</f>
        <v/>
      </c>
      <c r="M231" s="46" t="str">
        <f>IF(Inputs!$B228="","",BY231-DF231)</f>
        <v/>
      </c>
      <c r="N231" s="46" t="str">
        <f>IF(Inputs!$B228="","",BZ231-DG231)</f>
        <v/>
      </c>
      <c r="O231" s="46" t="str">
        <f>IF(Inputs!$B228="","",CA231-DH231)</f>
        <v/>
      </c>
      <c r="P231" s="46" t="str">
        <f>IF(Inputs!$B228="","",CB231-DI231)</f>
        <v/>
      </c>
      <c r="Q231" s="46" t="str">
        <f>IF(Inputs!$B228="","",CC231-DJ231)</f>
        <v/>
      </c>
      <c r="R231" s="46" t="str">
        <f>IF(Inputs!$B228="","",CD231-DK231)</f>
        <v/>
      </c>
      <c r="S231" s="46" t="str">
        <f>IF(Inputs!$B228="","",CE231-DL231)</f>
        <v/>
      </c>
      <c r="T231" s="46" t="str">
        <f>IF(Inputs!$B228="","",CF231-DM231)</f>
        <v/>
      </c>
      <c r="U231" s="46" t="str">
        <f>IF(Inputs!$B228="","",CG231-DN231)</f>
        <v/>
      </c>
      <c r="V231" s="46" t="str">
        <f>IF(Inputs!$B228="","",CH231-DO231)</f>
        <v/>
      </c>
      <c r="W231" s="46" t="str">
        <f>IF(Inputs!$B228="","",CI231-DP231)</f>
        <v/>
      </c>
      <c r="X231" s="46" t="str">
        <f>IF(Inputs!$B228="","",CJ231-DQ231)</f>
        <v/>
      </c>
      <c r="Y231" s="46" t="str">
        <f>IF(Inputs!$B228="","",CK231-DR231)</f>
        <v/>
      </c>
      <c r="Z231" s="46" t="str">
        <f>IF(Inputs!$B228="","",CL231-DS231)</f>
        <v/>
      </c>
      <c r="AA231" s="46" t="str">
        <f>IF(Inputs!$B228="","",CM231-DT231)</f>
        <v/>
      </c>
      <c r="AB231" s="46" t="str">
        <f>IF(Inputs!$B228="","",CN231-DU231)</f>
        <v/>
      </c>
      <c r="AC231" s="46" t="str">
        <f>IF(Inputs!$B228="","",CO231-DV231)</f>
        <v/>
      </c>
      <c r="AD231" s="46" t="str">
        <f>IF(Inputs!$B228="","",CP231-DW231)</f>
        <v/>
      </c>
      <c r="AE231" s="46" t="str">
        <f>IF(Inputs!$B228="","",CQ231-DX231)</f>
        <v/>
      </c>
      <c r="AF231" s="46" t="str">
        <f>IF(Inputs!$B228="","",CR231-DY231)</f>
        <v/>
      </c>
      <c r="AG231" s="50" t="str">
        <f t="shared" si="11"/>
        <v/>
      </c>
      <c r="AH231" s="50"/>
      <c r="AJ231" s="27">
        <f>IF(AND(Inputs!$CO228=0,AJ$4&gt;=Inputs!$CM228),1,IF(AND(AJ$4&gt;=Inputs!$CM228,AJ$4&lt;Inputs!$CN228),1,IF(AND(AJ$4=Inputs!$CN228,AJ$4=Inputs!$CO228),1,IF(OR(AND(AJ$4=Inputs!$CN228+1,Inputs!$CN228=Inputs!$CO228),AND(AJ$4=Inputs!$CN228+2,Inputs!$CN228=Inputs!$CO228)),0,IF(AJ$4=Inputs!$CN228,0.8,IF(AJ$4=Inputs!$CN228+1,0.6,IF(AJ$4=Inputs!$CN228+2,0.4,IF(AJ$4=Inputs!$CO228,0.2,IF(AND(AJ$4&gt;=Inputs!$CL228,AJ$4&lt;Inputs!$CM228),(AJ$4-Inputs!$CL228+1)/(Inputs!$AI228+1),0)))))))))</f>
        <v>0</v>
      </c>
      <c r="AK231" s="27">
        <f>IF(AND(Inputs!$CO228=0,AK$4&gt;=Inputs!$CM228),1,IF(AND(AK$4&gt;=Inputs!$CM228,AK$4&lt;Inputs!$CN228),1,IF(AND(AK$4=Inputs!$CN228,AK$4=Inputs!$CO228),1,IF(OR(AND(AK$4=Inputs!$CN228+1,Inputs!$CN228=Inputs!$CO228),AND(AK$4=Inputs!$CN228+2,Inputs!$CN228=Inputs!$CO228)),0,IF(AK$4=Inputs!$CN228,0.8,IF(AK$4=Inputs!$CN228+1,0.6,IF(AK$4=Inputs!$CN228+2,0.4,IF(AK$4=Inputs!$CO228,0.2,IF(AND(AK$4&gt;=Inputs!$CL228,AK$4&lt;Inputs!$CM228),(AK$4-Inputs!$CL228+1)/(Inputs!$AI228+1),0)))))))))</f>
        <v>0</v>
      </c>
      <c r="AL231" s="27">
        <f>IF(AND(Inputs!$CO228=0,AL$4&gt;=Inputs!$CM228),1,IF(AND(AL$4&gt;=Inputs!$CM228,AL$4&lt;Inputs!$CN228),1,IF(AND(AL$4=Inputs!$CN228,AL$4=Inputs!$CO228),1,IF(OR(AND(AL$4=Inputs!$CN228+1,Inputs!$CN228=Inputs!$CO228),AND(AL$4=Inputs!$CN228+2,Inputs!$CN228=Inputs!$CO228)),0,IF(AL$4=Inputs!$CN228,0.8,IF(AL$4=Inputs!$CN228+1,0.6,IF(AL$4=Inputs!$CN228+2,0.4,IF(AL$4=Inputs!$CO228,0.2,IF(AND(AL$4&gt;=Inputs!$CL228,AL$4&lt;Inputs!$CM228),(AL$4-Inputs!$CL228+1)/(Inputs!$AI228+1),0)))))))))</f>
        <v>0</v>
      </c>
      <c r="AM231" s="27">
        <f>IF(AND(Inputs!$CO228=0,AM$4&gt;=Inputs!$CM228),1,IF(AND(AM$4&gt;=Inputs!$CM228,AM$4&lt;Inputs!$CN228),1,IF(AND(AM$4=Inputs!$CN228,AM$4=Inputs!$CO228),1,IF(OR(AND(AM$4=Inputs!$CN228+1,Inputs!$CN228=Inputs!$CO228),AND(AM$4=Inputs!$CN228+2,Inputs!$CN228=Inputs!$CO228)),0,IF(AM$4=Inputs!$CN228,0.8,IF(AM$4=Inputs!$CN228+1,0.6,IF(AM$4=Inputs!$CN228+2,0.4,IF(AM$4=Inputs!$CO228,0.2,IF(AND(AM$4&gt;=Inputs!$CL228,AM$4&lt;Inputs!$CM228),(AM$4-Inputs!$CL228+1)/(Inputs!$AI228+1),0)))))))))</f>
        <v>0</v>
      </c>
      <c r="AN231" s="27">
        <f>IF(AND(Inputs!$CO228=0,AN$4&gt;=Inputs!$CM228),1,IF(AND(AN$4&gt;=Inputs!$CM228,AN$4&lt;Inputs!$CN228),1,IF(AND(AN$4=Inputs!$CN228,AN$4=Inputs!$CO228),1,IF(OR(AND(AN$4=Inputs!$CN228+1,Inputs!$CN228=Inputs!$CO228),AND(AN$4=Inputs!$CN228+2,Inputs!$CN228=Inputs!$CO228)),0,IF(AN$4=Inputs!$CN228,0.8,IF(AN$4=Inputs!$CN228+1,0.6,IF(AN$4=Inputs!$CN228+2,0.4,IF(AN$4=Inputs!$CO228,0.2,IF(AND(AN$4&gt;=Inputs!$CL228,AN$4&lt;Inputs!$CM228),(AN$4-Inputs!$CL228+1)/(Inputs!$AI228+1),0)))))))))</f>
        <v>0</v>
      </c>
      <c r="AO231" s="27">
        <f>IF(AND(Inputs!$CO228=0,AO$4&gt;=Inputs!$CM228),1,IF(AND(AO$4&gt;=Inputs!$CM228,AO$4&lt;Inputs!$CN228),1,IF(AND(AO$4=Inputs!$CN228,AO$4=Inputs!$CO228),1,IF(OR(AND(AO$4=Inputs!$CN228+1,Inputs!$CN228=Inputs!$CO228),AND(AO$4=Inputs!$CN228+2,Inputs!$CN228=Inputs!$CO228)),0,IF(AO$4=Inputs!$CN228,0.8,IF(AO$4=Inputs!$CN228+1,0.6,IF(AO$4=Inputs!$CN228+2,0.4,IF(AO$4=Inputs!$CO228,0.2,IF(AND(AO$4&gt;=Inputs!$CL228,AO$4&lt;Inputs!$CM228),(AO$4-Inputs!$CL228+1)/(Inputs!$AI228+1),0)))))))))</f>
        <v>0</v>
      </c>
      <c r="AP231" s="27">
        <f>IF(AND(Inputs!$CO228=0,AP$4&gt;=Inputs!$CM228),1,IF(AND(AP$4&gt;=Inputs!$CM228,AP$4&lt;Inputs!$CN228),1,IF(AND(AP$4=Inputs!$CN228,AP$4=Inputs!$CO228),1,IF(OR(AND(AP$4=Inputs!$CN228+1,Inputs!$CN228=Inputs!$CO228),AND(AP$4=Inputs!$CN228+2,Inputs!$CN228=Inputs!$CO228)),0,IF(AP$4=Inputs!$CN228,0.8,IF(AP$4=Inputs!$CN228+1,0.6,IF(AP$4=Inputs!$CN228+2,0.4,IF(AP$4=Inputs!$CO228,0.2,IF(AND(AP$4&gt;=Inputs!$CL228,AP$4&lt;Inputs!$CM228),(AP$4-Inputs!$CL228+1)/(Inputs!$AI228+1),0)))))))))</f>
        <v>0</v>
      </c>
      <c r="AQ231" s="27">
        <f>IF(AND(Inputs!$CO228=0,AQ$4&gt;=Inputs!$CM228),1,IF(AND(AQ$4&gt;=Inputs!$CM228,AQ$4&lt;Inputs!$CN228),1,IF(AND(AQ$4=Inputs!$CN228,AQ$4=Inputs!$CO228),1,IF(OR(AND(AQ$4=Inputs!$CN228+1,Inputs!$CN228=Inputs!$CO228),AND(AQ$4=Inputs!$CN228+2,Inputs!$CN228=Inputs!$CO228)),0,IF(AQ$4=Inputs!$CN228,0.8,IF(AQ$4=Inputs!$CN228+1,0.6,IF(AQ$4=Inputs!$CN228+2,0.4,IF(AQ$4=Inputs!$CO228,0.2,IF(AND(AQ$4&gt;=Inputs!$CL228,AQ$4&lt;Inputs!$CM228),(AQ$4-Inputs!$CL228+1)/(Inputs!$AI228+1),0)))))))))</f>
        <v>0</v>
      </c>
      <c r="AR231" s="27">
        <f>IF(AND(Inputs!$CO228=0,AR$4&gt;=Inputs!$CM228),1,IF(AND(AR$4&gt;=Inputs!$CM228,AR$4&lt;Inputs!$CN228),1,IF(AND(AR$4=Inputs!$CN228,AR$4=Inputs!$CO228),1,IF(OR(AND(AR$4=Inputs!$CN228+1,Inputs!$CN228=Inputs!$CO228),AND(AR$4=Inputs!$CN228+2,Inputs!$CN228=Inputs!$CO228)),0,IF(AR$4=Inputs!$CN228,0.8,IF(AR$4=Inputs!$CN228+1,0.6,IF(AR$4=Inputs!$CN228+2,0.4,IF(AR$4=Inputs!$CO228,0.2,IF(AND(AR$4&gt;=Inputs!$CL228,AR$4&lt;Inputs!$CM228),(AR$4-Inputs!$CL228+1)/(Inputs!$AI228+1),0)))))))))</f>
        <v>0</v>
      </c>
      <c r="AS231" s="27">
        <f>IF(AND(Inputs!$CO228=0,AS$4&gt;=Inputs!$CM228),1,IF(AND(AS$4&gt;=Inputs!$CM228,AS$4&lt;Inputs!$CN228),1,IF(AND(AS$4=Inputs!$CN228,AS$4=Inputs!$CO228),1,IF(OR(AND(AS$4=Inputs!$CN228+1,Inputs!$CN228=Inputs!$CO228),AND(AS$4=Inputs!$CN228+2,Inputs!$CN228=Inputs!$CO228)),0,IF(AS$4=Inputs!$CN228,0.8,IF(AS$4=Inputs!$CN228+1,0.6,IF(AS$4=Inputs!$CN228+2,0.4,IF(AS$4=Inputs!$CO228,0.2,IF(AND(AS$4&gt;=Inputs!$CL228,AS$4&lt;Inputs!$CM228),(AS$4-Inputs!$CL228+1)/(Inputs!$AI228+1),0)))))))))</f>
        <v>0</v>
      </c>
      <c r="AT231" s="27">
        <f>IF(AND(Inputs!$CO228=0,AT$4&gt;=Inputs!$CM228),1,IF(AND(AT$4&gt;=Inputs!$CM228,AT$4&lt;Inputs!$CN228),1,IF(AND(AT$4=Inputs!$CN228,AT$4=Inputs!$CO228),1,IF(OR(AND(AT$4=Inputs!$CN228+1,Inputs!$CN228=Inputs!$CO228),AND(AT$4=Inputs!$CN228+2,Inputs!$CN228=Inputs!$CO228)),0,IF(AT$4=Inputs!$CN228,0.8,IF(AT$4=Inputs!$CN228+1,0.6,IF(AT$4=Inputs!$CN228+2,0.4,IF(AT$4=Inputs!$CO228,0.2,IF(AND(AT$4&gt;=Inputs!$CL228,AT$4&lt;Inputs!$CM228),(AT$4-Inputs!$CL228+1)/(Inputs!$AI228+1),0)))))))))</f>
        <v>0</v>
      </c>
      <c r="AU231" s="27">
        <f>IF(AND(Inputs!$CO228=0,AU$4&gt;=Inputs!$CM228),1,IF(AND(AU$4&gt;=Inputs!$CM228,AU$4&lt;Inputs!$CN228),1,IF(AND(AU$4=Inputs!$CN228,AU$4=Inputs!$CO228),1,IF(OR(AND(AU$4=Inputs!$CN228+1,Inputs!$CN228=Inputs!$CO228),AND(AU$4=Inputs!$CN228+2,Inputs!$CN228=Inputs!$CO228)),0,IF(AU$4=Inputs!$CN228,0.8,IF(AU$4=Inputs!$CN228+1,0.6,IF(AU$4=Inputs!$CN228+2,0.4,IF(AU$4=Inputs!$CO228,0.2,IF(AND(AU$4&gt;=Inputs!$CL228,AU$4&lt;Inputs!$CM228),(AU$4-Inputs!$CL228+1)/(Inputs!$AI228+1),0)))))))))</f>
        <v>0</v>
      </c>
      <c r="AV231" s="27">
        <f>IF(AND(Inputs!$CO228=0,AV$4&gt;=Inputs!$CM228),1,IF(AND(AV$4&gt;=Inputs!$CM228,AV$4&lt;Inputs!$CN228),1,IF(AND(AV$4=Inputs!$CN228,AV$4=Inputs!$CO228),1,IF(OR(AND(AV$4=Inputs!$CN228+1,Inputs!$CN228=Inputs!$CO228),AND(AV$4=Inputs!$CN228+2,Inputs!$CN228=Inputs!$CO228)),0,IF(AV$4=Inputs!$CN228,0.8,IF(AV$4=Inputs!$CN228+1,0.6,IF(AV$4=Inputs!$CN228+2,0.4,IF(AV$4=Inputs!$CO228,0.2,IF(AND(AV$4&gt;=Inputs!$CL228,AV$4&lt;Inputs!$CM228),(AV$4-Inputs!$CL228+1)/(Inputs!$AI228+1),0)))))))))</f>
        <v>0</v>
      </c>
      <c r="AW231" s="27">
        <f>IF(AND(Inputs!$CO228=0,AW$4&gt;=Inputs!$CM228),1,IF(AND(AW$4&gt;=Inputs!$CM228,AW$4&lt;Inputs!$CN228),1,IF(AND(AW$4=Inputs!$CN228,AW$4=Inputs!$CO228),1,IF(OR(AND(AW$4=Inputs!$CN228+1,Inputs!$CN228=Inputs!$CO228),AND(AW$4=Inputs!$CN228+2,Inputs!$CN228=Inputs!$CO228)),0,IF(AW$4=Inputs!$CN228,0.8,IF(AW$4=Inputs!$CN228+1,0.6,IF(AW$4=Inputs!$CN228+2,0.4,IF(AW$4=Inputs!$CO228,0.2,IF(AND(AW$4&gt;=Inputs!$CL228,AW$4&lt;Inputs!$CM228),(AW$4-Inputs!$CL228+1)/(Inputs!$AI228+1),0)))))))))</f>
        <v>0</v>
      </c>
      <c r="AX231" s="27">
        <f>IF(AND(Inputs!$CO228=0,AX$4&gt;=Inputs!$CM228),1,IF(AND(AX$4&gt;=Inputs!$CM228,AX$4&lt;Inputs!$CN228),1,IF(AND(AX$4=Inputs!$CN228,AX$4=Inputs!$CO228),1,IF(OR(AND(AX$4=Inputs!$CN228+1,Inputs!$CN228=Inputs!$CO228),AND(AX$4=Inputs!$CN228+2,Inputs!$CN228=Inputs!$CO228)),0,IF(AX$4=Inputs!$CN228,0.8,IF(AX$4=Inputs!$CN228+1,0.6,IF(AX$4=Inputs!$CN228+2,0.4,IF(AX$4=Inputs!$CO228,0.2,IF(AND(AX$4&gt;=Inputs!$CL228,AX$4&lt;Inputs!$CM228),(AX$4-Inputs!$CL228+1)/(Inputs!$AI228+1),0)))))))))</f>
        <v>0</v>
      </c>
      <c r="AY231" s="27">
        <f>IF(AND(Inputs!$CO228=0,AY$4&gt;=Inputs!$CM228),1,IF(AND(AY$4&gt;=Inputs!$CM228,AY$4&lt;Inputs!$CN228),1,IF(AND(AY$4=Inputs!$CN228,AY$4=Inputs!$CO228),1,IF(OR(AND(AY$4=Inputs!$CN228+1,Inputs!$CN228=Inputs!$CO228),AND(AY$4=Inputs!$CN228+2,Inputs!$CN228=Inputs!$CO228)),0,IF(AY$4=Inputs!$CN228,0.8,IF(AY$4=Inputs!$CN228+1,0.6,IF(AY$4=Inputs!$CN228+2,0.4,IF(AY$4=Inputs!$CO228,0.2,IF(AND(AY$4&gt;=Inputs!$CL228,AY$4&lt;Inputs!$CM228),(AY$4-Inputs!$CL228+1)/(Inputs!$AI228+1),0)))))))))</f>
        <v>0</v>
      </c>
      <c r="AZ231" s="27">
        <f>IF(AND(Inputs!$CO228=0,AZ$4&gt;=Inputs!$CM228),1,IF(AND(AZ$4&gt;=Inputs!$CM228,AZ$4&lt;Inputs!$CN228),1,IF(AND(AZ$4=Inputs!$CN228,AZ$4=Inputs!$CO228),1,IF(OR(AND(AZ$4=Inputs!$CN228+1,Inputs!$CN228=Inputs!$CO228),AND(AZ$4=Inputs!$CN228+2,Inputs!$CN228=Inputs!$CO228)),0,IF(AZ$4=Inputs!$CN228,0.8,IF(AZ$4=Inputs!$CN228+1,0.6,IF(AZ$4=Inputs!$CN228+2,0.4,IF(AZ$4=Inputs!$CO228,0.2,IF(AND(AZ$4&gt;=Inputs!$CL228,AZ$4&lt;Inputs!$CM228),(AZ$4-Inputs!$CL228+1)/(Inputs!$AI228+1),0)))))))))</f>
        <v>0</v>
      </c>
      <c r="BA231" s="27">
        <f>IF(AND(Inputs!$CO228=0,BA$4&gt;=Inputs!$CM228),1,IF(AND(BA$4&gt;=Inputs!$CM228,BA$4&lt;Inputs!$CN228),1,IF(AND(BA$4=Inputs!$CN228,BA$4=Inputs!$CO228),1,IF(OR(AND(BA$4=Inputs!$CN228+1,Inputs!$CN228=Inputs!$CO228),AND(BA$4=Inputs!$CN228+2,Inputs!$CN228=Inputs!$CO228)),0,IF(BA$4=Inputs!$CN228,0.8,IF(BA$4=Inputs!$CN228+1,0.6,IF(BA$4=Inputs!$CN228+2,0.4,IF(BA$4=Inputs!$CO228,0.2,IF(AND(BA$4&gt;=Inputs!$CL228,BA$4&lt;Inputs!$CM228),(BA$4-Inputs!$CL228+1)/(Inputs!$AI228+1),0)))))))))</f>
        <v>0</v>
      </c>
      <c r="BB231" s="27">
        <f>IF(AND(Inputs!$CO228=0,BB$4&gt;=Inputs!$CM228),1,IF(AND(BB$4&gt;=Inputs!$CM228,BB$4&lt;Inputs!$CN228),1,IF(AND(BB$4=Inputs!$CN228,BB$4=Inputs!$CO228),1,IF(OR(AND(BB$4=Inputs!$CN228+1,Inputs!$CN228=Inputs!$CO228),AND(BB$4=Inputs!$CN228+2,Inputs!$CN228=Inputs!$CO228)),0,IF(BB$4=Inputs!$CN228,0.8,IF(BB$4=Inputs!$CN228+1,0.6,IF(BB$4=Inputs!$CN228+2,0.4,IF(BB$4=Inputs!$CO228,0.2,IF(AND(BB$4&gt;=Inputs!$CL228,BB$4&lt;Inputs!$CM228),(BB$4-Inputs!$CL228+1)/(Inputs!$AI228+1),0)))))))))</f>
        <v>0</v>
      </c>
      <c r="BC231" s="27">
        <f>IF(AND(Inputs!$CO228=0,BC$4&gt;=Inputs!$CM228),1,IF(AND(BC$4&gt;=Inputs!$CM228,BC$4&lt;Inputs!$CN228),1,IF(AND(BC$4=Inputs!$CN228,BC$4=Inputs!$CO228),1,IF(OR(AND(BC$4=Inputs!$CN228+1,Inputs!$CN228=Inputs!$CO228),AND(BC$4=Inputs!$CN228+2,Inputs!$CN228=Inputs!$CO228)),0,IF(BC$4=Inputs!$CN228,0.8,IF(BC$4=Inputs!$CN228+1,0.6,IF(BC$4=Inputs!$CN228+2,0.4,IF(BC$4=Inputs!$CO228,0.2,IF(AND(BC$4&gt;=Inputs!$CL228,BC$4&lt;Inputs!$CM228),(BC$4-Inputs!$CL228+1)/(Inputs!$AI228+1),0)))))))))</f>
        <v>0</v>
      </c>
      <c r="BD231" s="27">
        <f>IF(AND(Inputs!$CO228=0,BD$4&gt;=Inputs!$CM228),1,IF(AND(BD$4&gt;=Inputs!$CM228,BD$4&lt;Inputs!$CN228),1,IF(AND(BD$4=Inputs!$CN228,BD$4=Inputs!$CO228),1,IF(OR(AND(BD$4=Inputs!$CN228+1,Inputs!$CN228=Inputs!$CO228),AND(BD$4=Inputs!$CN228+2,Inputs!$CN228=Inputs!$CO228)),0,IF(BD$4=Inputs!$CN228,0.8,IF(BD$4=Inputs!$CN228+1,0.6,IF(BD$4=Inputs!$CN228+2,0.4,IF(BD$4=Inputs!$CO228,0.2,IF(AND(BD$4&gt;=Inputs!$CL228,BD$4&lt;Inputs!$CM228),(BD$4-Inputs!$CL228+1)/(Inputs!$AI228+1),0)))))))))</f>
        <v>0</v>
      </c>
      <c r="BE231" s="27">
        <f>IF(AND(Inputs!$CO228=0,BE$4&gt;=Inputs!$CM228),1,IF(AND(BE$4&gt;=Inputs!$CM228,BE$4&lt;Inputs!$CN228),1,IF(AND(BE$4=Inputs!$CN228,BE$4=Inputs!$CO228),1,IF(OR(AND(BE$4=Inputs!$CN228+1,Inputs!$CN228=Inputs!$CO228),AND(BE$4=Inputs!$CN228+2,Inputs!$CN228=Inputs!$CO228)),0,IF(BE$4=Inputs!$CN228,0.8,IF(BE$4=Inputs!$CN228+1,0.6,IF(BE$4=Inputs!$CN228+2,0.4,IF(BE$4=Inputs!$CO228,0.2,IF(AND(BE$4&gt;=Inputs!$CL228,BE$4&lt;Inputs!$CM228),(BE$4-Inputs!$CL228+1)/(Inputs!$AI228+1),0)))))))))</f>
        <v>0</v>
      </c>
      <c r="BF231" s="27">
        <f>IF(AND(Inputs!$CO228=0,BF$4&gt;=Inputs!$CM228),1,IF(AND(BF$4&gt;=Inputs!$CM228,BF$4&lt;Inputs!$CN228),1,IF(AND(BF$4=Inputs!$CN228,BF$4=Inputs!$CO228),1,IF(OR(AND(BF$4=Inputs!$CN228+1,Inputs!$CN228=Inputs!$CO228),AND(BF$4=Inputs!$CN228+2,Inputs!$CN228=Inputs!$CO228)),0,IF(BF$4=Inputs!$CN228,0.8,IF(BF$4=Inputs!$CN228+1,0.6,IF(BF$4=Inputs!$CN228+2,0.4,IF(BF$4=Inputs!$CO228,0.2,IF(AND(BF$4&gt;=Inputs!$CL228,BF$4&lt;Inputs!$CM228),(BF$4-Inputs!$CL228+1)/(Inputs!$AI228+1),0)))))))))</f>
        <v>0</v>
      </c>
      <c r="BG231" s="27">
        <f>IF(AND(Inputs!$CO228=0,BG$4&gt;=Inputs!$CM228),1,IF(AND(BG$4&gt;=Inputs!$CM228,BG$4&lt;Inputs!$CN228),1,IF(AND(BG$4=Inputs!$CN228,BG$4=Inputs!$CO228),1,IF(OR(AND(BG$4=Inputs!$CN228+1,Inputs!$CN228=Inputs!$CO228),AND(BG$4=Inputs!$CN228+2,Inputs!$CN228=Inputs!$CO228)),0,IF(BG$4=Inputs!$CN228,0.8,IF(BG$4=Inputs!$CN228+1,0.6,IF(BG$4=Inputs!$CN228+2,0.4,IF(BG$4=Inputs!$CO228,0.2,IF(AND(BG$4&gt;=Inputs!$CL228,BG$4&lt;Inputs!$CM228),(BG$4-Inputs!$CL228+1)/(Inputs!$AI228+1),0)))))))))</f>
        <v>0</v>
      </c>
      <c r="BH231" s="27">
        <f>IF(AND(Inputs!$CO228=0,BH$4&gt;=Inputs!$CM228),1,IF(AND(BH$4&gt;=Inputs!$CM228,BH$4&lt;Inputs!$CN228),1,IF(AND(BH$4=Inputs!$CN228,BH$4=Inputs!$CO228),1,IF(OR(AND(BH$4=Inputs!$CN228+1,Inputs!$CN228=Inputs!$CO228),AND(BH$4=Inputs!$CN228+2,Inputs!$CN228=Inputs!$CO228)),0,IF(BH$4=Inputs!$CN228,0.8,IF(BH$4=Inputs!$CN228+1,0.6,IF(BH$4=Inputs!$CN228+2,0.4,IF(BH$4=Inputs!$CO228,0.2,IF(AND(BH$4&gt;=Inputs!$CL228,BH$4&lt;Inputs!$CM228),(BH$4-Inputs!$CL228+1)/(Inputs!$AI228+1),0)))))))))</f>
        <v>0</v>
      </c>
      <c r="BI231" s="27">
        <f>IF(AND(Inputs!$CO228=0,BI$4&gt;=Inputs!$CM228),1,IF(AND(BI$4&gt;=Inputs!$CM228,BI$4&lt;Inputs!$CN228),1,IF(AND(BI$4=Inputs!$CN228,BI$4=Inputs!$CO228),1,IF(OR(AND(BI$4=Inputs!$CN228+1,Inputs!$CN228=Inputs!$CO228),AND(BI$4=Inputs!$CN228+2,Inputs!$CN228=Inputs!$CO228)),0,IF(BI$4=Inputs!$CN228,0.8,IF(BI$4=Inputs!$CN228+1,0.6,IF(BI$4=Inputs!$CN228+2,0.4,IF(BI$4=Inputs!$CO228,0.2,IF(AND(BI$4&gt;=Inputs!$CL228,BI$4&lt;Inputs!$CM228),(BI$4-Inputs!$CL228+1)/(Inputs!$AI228+1),0)))))))))</f>
        <v>0</v>
      </c>
      <c r="BJ231" s="27">
        <f>IF(AND(Inputs!$CO228=0,BJ$4&gt;=Inputs!$CM228),1,IF(AND(BJ$4&gt;=Inputs!$CM228,BJ$4&lt;Inputs!$CN228),1,IF(AND(BJ$4=Inputs!$CN228,BJ$4=Inputs!$CO228),1,IF(OR(AND(BJ$4=Inputs!$CN228+1,Inputs!$CN228=Inputs!$CO228),AND(BJ$4=Inputs!$CN228+2,Inputs!$CN228=Inputs!$CO228)),0,IF(BJ$4=Inputs!$CN228,0.8,IF(BJ$4=Inputs!$CN228+1,0.6,IF(BJ$4=Inputs!$CN228+2,0.4,IF(BJ$4=Inputs!$CO228,0.2,IF(AND(BJ$4&gt;=Inputs!$CL228,BJ$4&lt;Inputs!$CM228),(BJ$4-Inputs!$CL228+1)/(Inputs!$AI228+1),0)))))))))</f>
        <v>0</v>
      </c>
      <c r="BK231" s="27">
        <f>IF(AND(Inputs!$CO228=0,BK$4&gt;=Inputs!$CM228),1,IF(AND(BK$4&gt;=Inputs!$CM228,BK$4&lt;Inputs!$CN228),1,IF(AND(BK$4=Inputs!$CN228,BK$4=Inputs!$CO228),1,IF(OR(AND(BK$4=Inputs!$CN228+1,Inputs!$CN228=Inputs!$CO228),AND(BK$4=Inputs!$CN228+2,Inputs!$CN228=Inputs!$CO228)),0,IF(BK$4=Inputs!$CN228,0.8,IF(BK$4=Inputs!$CN228+1,0.6,IF(BK$4=Inputs!$CN228+2,0.4,IF(BK$4=Inputs!$CO228,0.2,IF(AND(BK$4&gt;=Inputs!$CL228,BK$4&lt;Inputs!$CM228),(BK$4-Inputs!$CL228+1)/(Inputs!$AI228+1),0)))))))))</f>
        <v>0</v>
      </c>
      <c r="BL231" s="27">
        <f>IF(AND(Inputs!$CO228=0,BL$4&gt;=Inputs!$CM228),1,IF(AND(BL$4&gt;=Inputs!$CM228,BL$4&lt;Inputs!$CN228),1,IF(AND(BL$4=Inputs!$CN228,BL$4=Inputs!$CO228),1,IF(OR(AND(BL$4=Inputs!$CN228+1,Inputs!$CN228=Inputs!$CO228),AND(BL$4=Inputs!$CN228+2,Inputs!$CN228=Inputs!$CO228)),0,IF(BL$4=Inputs!$CN228,0.8,IF(BL$4=Inputs!$CN228+1,0.6,IF(BL$4=Inputs!$CN228+2,0.4,IF(BL$4=Inputs!$CO228,0.2,IF(AND(BL$4&gt;=Inputs!$CL228,BL$4&lt;Inputs!$CM228),(BL$4-Inputs!$CL228+1)/(Inputs!$AI228+1),0)))))))))</f>
        <v>0</v>
      </c>
      <c r="BM231" s="27">
        <f>IF(AND(Inputs!$CO228=0,BM$4&gt;=Inputs!$CM228),1,IF(AND(BM$4&gt;=Inputs!$CM228,BM$4&lt;Inputs!$CN228),1,IF(AND(BM$4=Inputs!$CN228,BM$4=Inputs!$CO228),1,IF(OR(AND(BM$4=Inputs!$CN228+1,Inputs!$CN228=Inputs!$CO228),AND(BM$4=Inputs!$CN228+2,Inputs!$CN228=Inputs!$CO228)),0,IF(BM$4=Inputs!$CN228,0.8,IF(BM$4=Inputs!$CN228+1,0.6,IF(BM$4=Inputs!$CN228+2,0.4,IF(BM$4=Inputs!$CO228,0.2,IF(AND(BM$4&gt;=Inputs!$CL228,BM$4&lt;Inputs!$CM228),(BM$4-Inputs!$CL228+1)/(Inputs!$AI228+1),0)))))))))</f>
        <v>0</v>
      </c>
      <c r="BO231" s="46" t="str">
        <f>IF(Inputs!$B228="","",(ROUND(Inputs!$BC228*AJ231,0)))</f>
        <v/>
      </c>
      <c r="BP231" s="46" t="str">
        <f>IF(Inputs!$B228="","",(ROUND(Inputs!$BC228*AK231,0)))</f>
        <v/>
      </c>
      <c r="BQ231" s="46" t="str">
        <f>IF(Inputs!$B228="","",(ROUND(Inputs!$BC228*AL231,0)))</f>
        <v/>
      </c>
      <c r="BR231" s="46" t="str">
        <f>IF(Inputs!$B228="","",(ROUND(Inputs!$BC228*AM231,0)))</f>
        <v/>
      </c>
      <c r="BS231" s="46" t="str">
        <f>IF(Inputs!$B228="","",(ROUND(Inputs!$BC228*AN231,0)))</f>
        <v/>
      </c>
      <c r="BT231" s="46" t="str">
        <f>IF(Inputs!$B228="","",(ROUND(Inputs!$BC228*AO231,0)))</f>
        <v/>
      </c>
      <c r="BU231" s="46" t="str">
        <f>IF(Inputs!$B228="","",(ROUND(Inputs!$BC228*AP231,0)))</f>
        <v/>
      </c>
      <c r="BV231" s="46" t="str">
        <f>IF(Inputs!$B228="","",(ROUND(Inputs!$BC228*AQ231,0)))</f>
        <v/>
      </c>
      <c r="BW231" s="46" t="str">
        <f>IF(Inputs!$B228="","",(ROUND(Inputs!$BC228*AR231,0)))</f>
        <v/>
      </c>
      <c r="BX231" s="46" t="str">
        <f>IF(Inputs!$B228="","",(ROUND(Inputs!$BC228*AS231,0)))</f>
        <v/>
      </c>
      <c r="BY231" s="46" t="str">
        <f>IF(Inputs!$B228="","",(ROUND(Inputs!$BC228*AT231,0)))</f>
        <v/>
      </c>
      <c r="BZ231" s="46" t="str">
        <f>IF(Inputs!$B228="","",(ROUND(Inputs!$BC228*AU231,0)))</f>
        <v/>
      </c>
      <c r="CA231" s="46" t="str">
        <f>IF(Inputs!$B228="","",(ROUND(Inputs!$BC228*AV231,0)))</f>
        <v/>
      </c>
      <c r="CB231" s="46" t="str">
        <f>IF(Inputs!$B228="","",(ROUND(Inputs!$BC228*AW231,0)))</f>
        <v/>
      </c>
      <c r="CC231" s="46" t="str">
        <f>IF(Inputs!$B228="","",(ROUND(Inputs!$BC228*AX231,0)))</f>
        <v/>
      </c>
      <c r="CD231" s="46" t="str">
        <f>IF(Inputs!$B228="","",(ROUND(Inputs!$BC228*AY231,0)))</f>
        <v/>
      </c>
      <c r="CE231" s="46" t="str">
        <f>IF(Inputs!$B228="","",(ROUND(Inputs!$BC228*AZ231,0)))</f>
        <v/>
      </c>
      <c r="CF231" s="46" t="str">
        <f>IF(Inputs!$B228="","",(ROUND(Inputs!$BC228*BA231,0)))</f>
        <v/>
      </c>
      <c r="CG231" s="46" t="str">
        <f>IF(Inputs!$B228="","",(ROUND(Inputs!$BC228*BB231,0)))</f>
        <v/>
      </c>
      <c r="CH231" s="46" t="str">
        <f>IF(Inputs!$B228="","",(ROUND(Inputs!$BC228*BC231,0)))</f>
        <v/>
      </c>
      <c r="CI231" s="46" t="str">
        <f>IF(Inputs!$B228="","",(ROUND(Inputs!$BC228*BD231,0)))</f>
        <v/>
      </c>
      <c r="CJ231" s="46" t="str">
        <f>IF(Inputs!$B228="","",(ROUND(Inputs!$BC228*BE231,0)))</f>
        <v/>
      </c>
      <c r="CK231" s="46" t="str">
        <f>IF(Inputs!$B228="","",(ROUND(Inputs!$BC228*BF231,0)))</f>
        <v/>
      </c>
      <c r="CL231" s="46" t="str">
        <f>IF(Inputs!$B228="","",(ROUND(Inputs!$BC228*BG231,0)))</f>
        <v/>
      </c>
      <c r="CM231" s="46" t="str">
        <f>IF(Inputs!$B228="","",(ROUND(Inputs!$BC228*BH231,0)))</f>
        <v/>
      </c>
      <c r="CN231" s="46" t="str">
        <f>IF(Inputs!$B228="","",(ROUND(Inputs!$BC228*BI231,0)))</f>
        <v/>
      </c>
      <c r="CO231" s="46" t="str">
        <f>IF(Inputs!$B228="","",(ROUND(Inputs!$BC228*BJ231,0)))</f>
        <v/>
      </c>
      <c r="CP231" s="46" t="str">
        <f>IF(Inputs!$B228="","",(ROUND(Inputs!$BC228*BK231,0)))</f>
        <v/>
      </c>
      <c r="CQ231" s="46" t="str">
        <f>IF(Inputs!$B228="","",(ROUND(Inputs!$BC228*BL231,0)))</f>
        <v/>
      </c>
      <c r="CR231" s="46" t="str">
        <f>IF(Inputs!$B228="","",(ROUND(Inputs!$BC228*BM231,0)))</f>
        <v/>
      </c>
      <c r="CV231" s="46" t="str">
        <f>IF(A231="","",IF(AND(CV$4&lt;=Inputs!$CQ228,CV$4&gt;=Inputs!$CP228),Inputs!$AR228/(Inputs!$CQ228-Inputs!$CP228+1),0)+IF(CV$4=Inputs!$CL228,Inputs!$BD228,0))</f>
        <v/>
      </c>
      <c r="CW231" s="46" t="str">
        <f>IF(B231="","",IF(AND(CW$4&lt;=Inputs!$CQ228,CW$4&gt;=Inputs!$CP228),Inputs!$AR228/(Inputs!$CQ228-Inputs!$CP228+1),0)+IF(CW$4=Inputs!$CL228,Inputs!$BD228,0))</f>
        <v/>
      </c>
      <c r="CX231" s="46" t="str">
        <f>IF(C231="","",IF(AND(CX$4&lt;=Inputs!$CQ228,CX$4&gt;=Inputs!$CP228),Inputs!$AR228/(Inputs!$CQ228-Inputs!$CP228+1),0)+IF(CX$4=Inputs!$CL228,Inputs!$BD228,0))</f>
        <v/>
      </c>
      <c r="CY231" s="46" t="str">
        <f>IF(D231="","",IF(AND(CY$4&lt;=Inputs!$CQ228,CY$4&gt;=Inputs!$CP228),Inputs!$AR228/(Inputs!$CQ228-Inputs!$CP228+1),0)+IF(CY$4=Inputs!$CL228,Inputs!$BD228,0))</f>
        <v/>
      </c>
      <c r="CZ231" s="46" t="str">
        <f>IF(E231="","",IF(AND(CZ$4&lt;=Inputs!$CQ228,CZ$4&gt;=Inputs!$CP228),Inputs!$AR228/(Inputs!$CQ228-Inputs!$CP228+1),0)+IF(CZ$4=Inputs!$CL228,Inputs!$BD228,0))</f>
        <v/>
      </c>
      <c r="DA231" s="46" t="str">
        <f>IF(F231="","",IF(AND(DA$4&lt;=Inputs!$CQ228,DA$4&gt;=Inputs!$CP228),Inputs!$AR228/(Inputs!$CQ228-Inputs!$CP228+1),0)+IF(DA$4=Inputs!$CL228,Inputs!$BD228,0))</f>
        <v/>
      </c>
      <c r="DB231" s="46" t="str">
        <f>IF(G231="","",IF(AND(DB$4&lt;=Inputs!$CQ228,DB$4&gt;=Inputs!$CP228),Inputs!$AR228/(Inputs!$CQ228-Inputs!$CP228+1),0)+IF(DB$4=Inputs!$CL228,Inputs!$BD228,0))</f>
        <v/>
      </c>
      <c r="DC231" s="46" t="str">
        <f>IF(H231="","",IF(AND(DC$4&lt;=Inputs!$CQ228,DC$4&gt;=Inputs!$CP228),Inputs!$AR228/(Inputs!$CQ228-Inputs!$CP228+1),0)+IF(DC$4=Inputs!$CL228,Inputs!$BD228,0))</f>
        <v/>
      </c>
      <c r="DD231" s="46" t="str">
        <f>IF(I231="","",IF(AND(DD$4&lt;=Inputs!$CQ228,DD$4&gt;=Inputs!$CP228),Inputs!$AR228/(Inputs!$CQ228-Inputs!$CP228+1),0)+IF(DD$4=Inputs!$CL228,Inputs!$BD228,0))</f>
        <v/>
      </c>
      <c r="DE231" s="46" t="str">
        <f>IF(J231="","",IF(AND(DE$4&lt;=Inputs!$CQ228,DE$4&gt;=Inputs!$CP228),Inputs!$AR228/(Inputs!$CQ228-Inputs!$CP228+1),0)+IF(DE$4=Inputs!$CL228,Inputs!$BD228,0))</f>
        <v/>
      </c>
      <c r="DF231" s="46" t="str">
        <f>IF(K231="","",IF(AND(DF$4&lt;=Inputs!$CQ228,DF$4&gt;=Inputs!$CP228),Inputs!$AR228/(Inputs!$CQ228-Inputs!$CP228+1),0)+IF(DF$4=Inputs!$CL228,Inputs!$BD228,0))</f>
        <v/>
      </c>
      <c r="DG231" s="46" t="str">
        <f>IF(L231="","",IF(AND(DG$4&lt;=Inputs!$CQ228,DG$4&gt;=Inputs!$CP228),Inputs!$AR228/(Inputs!$CQ228-Inputs!$CP228+1),0)+IF(DG$4=Inputs!$CL228,Inputs!$BD228,0))</f>
        <v/>
      </c>
      <c r="DH231" s="46" t="str">
        <f>IF(M231="","",IF(AND(DH$4&lt;=Inputs!$CQ228,DH$4&gt;=Inputs!$CP228),Inputs!$AR228/(Inputs!$CQ228-Inputs!$CP228+1),0)+IF(DH$4=Inputs!$CL228,Inputs!$BD228,0))</f>
        <v/>
      </c>
      <c r="DI231" s="46" t="str">
        <f>IF(N231="","",IF(AND(DI$4&lt;=Inputs!$CQ228,DI$4&gt;=Inputs!$CP228),Inputs!$AR228/(Inputs!$CQ228-Inputs!$CP228+1),0)+IF(DI$4=Inputs!$CL228,Inputs!$BD228,0))</f>
        <v/>
      </c>
      <c r="DJ231" s="46" t="str">
        <f>IF(O231="","",IF(AND(DJ$4&lt;=Inputs!$CQ228,DJ$4&gt;=Inputs!$CP228),Inputs!$AR228/(Inputs!$CQ228-Inputs!$CP228+1),0)+IF(DJ$4=Inputs!$CL228,Inputs!$BD228,0))</f>
        <v/>
      </c>
      <c r="DK231" s="46" t="str">
        <f>IF(P231="","",IF(AND(DK$4&lt;=Inputs!$CQ228,DK$4&gt;=Inputs!$CP228),Inputs!$AR228/(Inputs!$CQ228-Inputs!$CP228+1),0)+IF(DK$4=Inputs!$CL228,Inputs!$BD228,0))</f>
        <v/>
      </c>
      <c r="DL231" s="46" t="str">
        <f>IF(Q231="","",IF(AND(DL$4&lt;=Inputs!$CQ228,DL$4&gt;=Inputs!$CP228),Inputs!$AR228/(Inputs!$CQ228-Inputs!$CP228+1),0)+IF(DL$4=Inputs!$CL228,Inputs!$BD228,0))</f>
        <v/>
      </c>
      <c r="DM231" s="46" t="str">
        <f>IF(R231="","",IF(AND(DM$4&lt;=Inputs!$CQ228,DM$4&gt;=Inputs!$CP228),Inputs!$AR228/(Inputs!$CQ228-Inputs!$CP228+1),0)+IF(DM$4=Inputs!$CL228,Inputs!$BD228,0))</f>
        <v/>
      </c>
      <c r="DN231" s="46" t="str">
        <f>IF(S231="","",IF(AND(DN$4&lt;=Inputs!$CQ228,DN$4&gt;=Inputs!$CP228),Inputs!$AR228/(Inputs!$CQ228-Inputs!$CP228+1),0)+IF(DN$4=Inputs!$CL228,Inputs!$BD228,0))</f>
        <v/>
      </c>
      <c r="DO231" s="46" t="str">
        <f>IF(T231="","",IF(AND(DO$4&lt;=Inputs!$CQ228,DO$4&gt;=Inputs!$CP228),Inputs!$AR228/(Inputs!$CQ228-Inputs!$CP228+1),0)+IF(DO$4=Inputs!$CL228,Inputs!$BD228,0))</f>
        <v/>
      </c>
      <c r="DP231" s="46" t="str">
        <f>IF(U231="","",IF(AND(DP$4&lt;=Inputs!$CQ228,DP$4&gt;=Inputs!$CP228),Inputs!$AR228/(Inputs!$CQ228-Inputs!$CP228+1),0)+IF(DP$4=Inputs!$CL228,Inputs!$BD228,0))</f>
        <v/>
      </c>
      <c r="DQ231" s="46" t="str">
        <f>IF(V231="","",IF(AND(DQ$4&lt;=Inputs!$CQ228,DQ$4&gt;=Inputs!$CP228),Inputs!$AR228/(Inputs!$CQ228-Inputs!$CP228+1),0)+IF(DQ$4=Inputs!$CL228,Inputs!$BD228,0))</f>
        <v/>
      </c>
      <c r="DR231" s="46" t="str">
        <f>IF(W231="","",IF(AND(DR$4&lt;=Inputs!$CQ228,DR$4&gt;=Inputs!$CP228),Inputs!$AR228/(Inputs!$CQ228-Inputs!$CP228+1),0)+IF(DR$4=Inputs!$CL228,Inputs!$BD228,0))</f>
        <v/>
      </c>
      <c r="DS231" s="46" t="str">
        <f>IF(X231="","",IF(AND(DS$4&lt;=Inputs!$CQ228,DS$4&gt;=Inputs!$CP228),Inputs!$AR228/(Inputs!$CQ228-Inputs!$CP228+1),0)+IF(DS$4=Inputs!$CL228,Inputs!$BD228,0))</f>
        <v/>
      </c>
      <c r="DT231" s="46" t="str">
        <f>IF(Y231="","",IF(AND(DT$4&lt;=Inputs!$CQ228,DT$4&gt;=Inputs!$CP228),Inputs!$AR228/(Inputs!$CQ228-Inputs!$CP228+1),0)+IF(DT$4=Inputs!$CL228,Inputs!$BD228,0))</f>
        <v/>
      </c>
      <c r="DU231" s="46" t="str">
        <f>IF(Z231="","",IF(AND(DU$4&lt;=Inputs!$CQ228,DU$4&gt;=Inputs!$CP228),Inputs!$AR228/(Inputs!$CQ228-Inputs!$CP228+1),0)+IF(DU$4=Inputs!$CL228,Inputs!$BD228,0))</f>
        <v/>
      </c>
      <c r="DV231" s="46" t="str">
        <f>IF(AA231="","",IF(AND(DV$4&lt;=Inputs!$CQ228,DV$4&gt;=Inputs!$CP228),Inputs!$AR228/(Inputs!$CQ228-Inputs!$CP228+1),0)+IF(DV$4=Inputs!$CL228,Inputs!$BD228,0))</f>
        <v/>
      </c>
      <c r="DW231" s="46" t="str">
        <f>IF(AB231="","",IF(AND(DW$4&lt;=Inputs!$CQ228,DW$4&gt;=Inputs!$CP228),Inputs!$AR228/(Inputs!$CQ228-Inputs!$CP228+1),0)+IF(DW$4=Inputs!$CL228,Inputs!$BD228,0))</f>
        <v/>
      </c>
      <c r="DX231" s="46" t="str">
        <f>IF(AC231="","",IF(AND(DX$4&lt;=Inputs!$CQ228,DX$4&gt;=Inputs!$CP228),Inputs!$AR228/(Inputs!$CQ228-Inputs!$CP228+1),0)+IF(DX$4=Inputs!$CL228,Inputs!$BD228,0))</f>
        <v/>
      </c>
      <c r="DY231" s="46" t="str">
        <f>IF(AD231="","",IF(AND(DY$4&lt;=Inputs!$CQ228,DY$4&gt;=Inputs!$CP228),Inputs!$AR228/(Inputs!$CQ228-Inputs!$CP228+1),0)+IF(DY$4=Inputs!$CL228,Inputs!$BD228,0))</f>
        <v/>
      </c>
      <c r="DZ231" s="46" t="str">
        <f t="shared" si="10"/>
        <v/>
      </c>
    </row>
    <row r="232" spans="1:130">
      <c r="A232" s="7" t="str">
        <f>IF(Inputs!A229="","",Inputs!A229)</f>
        <v/>
      </c>
      <c r="B232" t="str">
        <f>IF(Inputs!B229="","",Inputs!B229)</f>
        <v/>
      </c>
      <c r="C232" s="46" t="str">
        <f>IF(Inputs!$B229="","",BO232-CV232)</f>
        <v/>
      </c>
      <c r="D232" s="46" t="str">
        <f>IF(Inputs!$B229="","",BP232-CW232)</f>
        <v/>
      </c>
      <c r="E232" s="46" t="str">
        <f>IF(Inputs!$B229="","",BQ232-CX232)</f>
        <v/>
      </c>
      <c r="F232" s="46" t="str">
        <f>IF(Inputs!$B229="","",BR232-CY232)</f>
        <v/>
      </c>
      <c r="G232" s="46" t="str">
        <f>IF(Inputs!$B229="","",BS232-CZ232)</f>
        <v/>
      </c>
      <c r="H232" s="46" t="str">
        <f>IF(Inputs!$B229="","",BT232-DA232)</f>
        <v/>
      </c>
      <c r="I232" s="46" t="str">
        <f>IF(Inputs!$B229="","",BU232-DB232)</f>
        <v/>
      </c>
      <c r="J232" s="46" t="str">
        <f>IF(Inputs!$B229="","",BV232-DC232)</f>
        <v/>
      </c>
      <c r="K232" s="46" t="str">
        <f>IF(Inputs!$B229="","",BW232-DD232)</f>
        <v/>
      </c>
      <c r="L232" s="46" t="str">
        <f>IF(Inputs!$B229="","",BX232-DE232)</f>
        <v/>
      </c>
      <c r="M232" s="46" t="str">
        <f>IF(Inputs!$B229="","",BY232-DF232)</f>
        <v/>
      </c>
      <c r="N232" s="46" t="str">
        <f>IF(Inputs!$B229="","",BZ232-DG232)</f>
        <v/>
      </c>
      <c r="O232" s="46" t="str">
        <f>IF(Inputs!$B229="","",CA232-DH232)</f>
        <v/>
      </c>
      <c r="P232" s="46" t="str">
        <f>IF(Inputs!$B229="","",CB232-DI232)</f>
        <v/>
      </c>
      <c r="Q232" s="46" t="str">
        <f>IF(Inputs!$B229="","",CC232-DJ232)</f>
        <v/>
      </c>
      <c r="R232" s="46" t="str">
        <f>IF(Inputs!$B229="","",CD232-DK232)</f>
        <v/>
      </c>
      <c r="S232" s="46" t="str">
        <f>IF(Inputs!$B229="","",CE232-DL232)</f>
        <v/>
      </c>
      <c r="T232" s="46" t="str">
        <f>IF(Inputs!$B229="","",CF232-DM232)</f>
        <v/>
      </c>
      <c r="U232" s="46" t="str">
        <f>IF(Inputs!$B229="","",CG232-DN232)</f>
        <v/>
      </c>
      <c r="V232" s="46" t="str">
        <f>IF(Inputs!$B229="","",CH232-DO232)</f>
        <v/>
      </c>
      <c r="W232" s="46" t="str">
        <f>IF(Inputs!$B229="","",CI232-DP232)</f>
        <v/>
      </c>
      <c r="X232" s="46" t="str">
        <f>IF(Inputs!$B229="","",CJ232-DQ232)</f>
        <v/>
      </c>
      <c r="Y232" s="46" t="str">
        <f>IF(Inputs!$B229="","",CK232-DR232)</f>
        <v/>
      </c>
      <c r="Z232" s="46" t="str">
        <f>IF(Inputs!$B229="","",CL232-DS232)</f>
        <v/>
      </c>
      <c r="AA232" s="46" t="str">
        <f>IF(Inputs!$B229="","",CM232-DT232)</f>
        <v/>
      </c>
      <c r="AB232" s="46" t="str">
        <f>IF(Inputs!$B229="","",CN232-DU232)</f>
        <v/>
      </c>
      <c r="AC232" s="46" t="str">
        <f>IF(Inputs!$B229="","",CO232-DV232)</f>
        <v/>
      </c>
      <c r="AD232" s="46" t="str">
        <f>IF(Inputs!$B229="","",CP232-DW232)</f>
        <v/>
      </c>
      <c r="AE232" s="46" t="str">
        <f>IF(Inputs!$B229="","",CQ232-DX232)</f>
        <v/>
      </c>
      <c r="AF232" s="46" t="str">
        <f>IF(Inputs!$B229="","",CR232-DY232)</f>
        <v/>
      </c>
      <c r="AG232" s="50" t="str">
        <f t="shared" si="11"/>
        <v/>
      </c>
      <c r="AH232" s="50"/>
      <c r="AJ232" s="27">
        <f>IF(AND(Inputs!$CO229=0,AJ$4&gt;=Inputs!$CM229),1,IF(AND(AJ$4&gt;=Inputs!$CM229,AJ$4&lt;Inputs!$CN229),1,IF(AND(AJ$4=Inputs!$CN229,AJ$4=Inputs!$CO229),1,IF(OR(AND(AJ$4=Inputs!$CN229+1,Inputs!$CN229=Inputs!$CO229),AND(AJ$4=Inputs!$CN229+2,Inputs!$CN229=Inputs!$CO229)),0,IF(AJ$4=Inputs!$CN229,0.8,IF(AJ$4=Inputs!$CN229+1,0.6,IF(AJ$4=Inputs!$CN229+2,0.4,IF(AJ$4=Inputs!$CO229,0.2,IF(AND(AJ$4&gt;=Inputs!$CL229,AJ$4&lt;Inputs!$CM229),(AJ$4-Inputs!$CL229+1)/(Inputs!$AI229+1),0)))))))))</f>
        <v>0</v>
      </c>
      <c r="AK232" s="27">
        <f>IF(AND(Inputs!$CO229=0,AK$4&gt;=Inputs!$CM229),1,IF(AND(AK$4&gt;=Inputs!$CM229,AK$4&lt;Inputs!$CN229),1,IF(AND(AK$4=Inputs!$CN229,AK$4=Inputs!$CO229),1,IF(OR(AND(AK$4=Inputs!$CN229+1,Inputs!$CN229=Inputs!$CO229),AND(AK$4=Inputs!$CN229+2,Inputs!$CN229=Inputs!$CO229)),0,IF(AK$4=Inputs!$CN229,0.8,IF(AK$4=Inputs!$CN229+1,0.6,IF(AK$4=Inputs!$CN229+2,0.4,IF(AK$4=Inputs!$CO229,0.2,IF(AND(AK$4&gt;=Inputs!$CL229,AK$4&lt;Inputs!$CM229),(AK$4-Inputs!$CL229+1)/(Inputs!$AI229+1),0)))))))))</f>
        <v>0</v>
      </c>
      <c r="AL232" s="27">
        <f>IF(AND(Inputs!$CO229=0,AL$4&gt;=Inputs!$CM229),1,IF(AND(AL$4&gt;=Inputs!$CM229,AL$4&lt;Inputs!$CN229),1,IF(AND(AL$4=Inputs!$CN229,AL$4=Inputs!$CO229),1,IF(OR(AND(AL$4=Inputs!$CN229+1,Inputs!$CN229=Inputs!$CO229),AND(AL$4=Inputs!$CN229+2,Inputs!$CN229=Inputs!$CO229)),0,IF(AL$4=Inputs!$CN229,0.8,IF(AL$4=Inputs!$CN229+1,0.6,IF(AL$4=Inputs!$CN229+2,0.4,IF(AL$4=Inputs!$CO229,0.2,IF(AND(AL$4&gt;=Inputs!$CL229,AL$4&lt;Inputs!$CM229),(AL$4-Inputs!$CL229+1)/(Inputs!$AI229+1),0)))))))))</f>
        <v>0</v>
      </c>
      <c r="AM232" s="27">
        <f>IF(AND(Inputs!$CO229=0,AM$4&gt;=Inputs!$CM229),1,IF(AND(AM$4&gt;=Inputs!$CM229,AM$4&lt;Inputs!$CN229),1,IF(AND(AM$4=Inputs!$CN229,AM$4=Inputs!$CO229),1,IF(OR(AND(AM$4=Inputs!$CN229+1,Inputs!$CN229=Inputs!$CO229),AND(AM$4=Inputs!$CN229+2,Inputs!$CN229=Inputs!$CO229)),0,IF(AM$4=Inputs!$CN229,0.8,IF(AM$4=Inputs!$CN229+1,0.6,IF(AM$4=Inputs!$CN229+2,0.4,IF(AM$4=Inputs!$CO229,0.2,IF(AND(AM$4&gt;=Inputs!$CL229,AM$4&lt;Inputs!$CM229),(AM$4-Inputs!$CL229+1)/(Inputs!$AI229+1),0)))))))))</f>
        <v>0</v>
      </c>
      <c r="AN232" s="27">
        <f>IF(AND(Inputs!$CO229=0,AN$4&gt;=Inputs!$CM229),1,IF(AND(AN$4&gt;=Inputs!$CM229,AN$4&lt;Inputs!$CN229),1,IF(AND(AN$4=Inputs!$CN229,AN$4=Inputs!$CO229),1,IF(OR(AND(AN$4=Inputs!$CN229+1,Inputs!$CN229=Inputs!$CO229),AND(AN$4=Inputs!$CN229+2,Inputs!$CN229=Inputs!$CO229)),0,IF(AN$4=Inputs!$CN229,0.8,IF(AN$4=Inputs!$CN229+1,0.6,IF(AN$4=Inputs!$CN229+2,0.4,IF(AN$4=Inputs!$CO229,0.2,IF(AND(AN$4&gt;=Inputs!$CL229,AN$4&lt;Inputs!$CM229),(AN$4-Inputs!$CL229+1)/(Inputs!$AI229+1),0)))))))))</f>
        <v>0</v>
      </c>
      <c r="AO232" s="27">
        <f>IF(AND(Inputs!$CO229=0,AO$4&gt;=Inputs!$CM229),1,IF(AND(AO$4&gt;=Inputs!$CM229,AO$4&lt;Inputs!$CN229),1,IF(AND(AO$4=Inputs!$CN229,AO$4=Inputs!$CO229),1,IF(OR(AND(AO$4=Inputs!$CN229+1,Inputs!$CN229=Inputs!$CO229),AND(AO$4=Inputs!$CN229+2,Inputs!$CN229=Inputs!$CO229)),0,IF(AO$4=Inputs!$CN229,0.8,IF(AO$4=Inputs!$CN229+1,0.6,IF(AO$4=Inputs!$CN229+2,0.4,IF(AO$4=Inputs!$CO229,0.2,IF(AND(AO$4&gt;=Inputs!$CL229,AO$4&lt;Inputs!$CM229),(AO$4-Inputs!$CL229+1)/(Inputs!$AI229+1),0)))))))))</f>
        <v>0</v>
      </c>
      <c r="AP232" s="27">
        <f>IF(AND(Inputs!$CO229=0,AP$4&gt;=Inputs!$CM229),1,IF(AND(AP$4&gt;=Inputs!$CM229,AP$4&lt;Inputs!$CN229),1,IF(AND(AP$4=Inputs!$CN229,AP$4=Inputs!$CO229),1,IF(OR(AND(AP$4=Inputs!$CN229+1,Inputs!$CN229=Inputs!$CO229),AND(AP$4=Inputs!$CN229+2,Inputs!$CN229=Inputs!$CO229)),0,IF(AP$4=Inputs!$CN229,0.8,IF(AP$4=Inputs!$CN229+1,0.6,IF(AP$4=Inputs!$CN229+2,0.4,IF(AP$4=Inputs!$CO229,0.2,IF(AND(AP$4&gt;=Inputs!$CL229,AP$4&lt;Inputs!$CM229),(AP$4-Inputs!$CL229+1)/(Inputs!$AI229+1),0)))))))))</f>
        <v>0</v>
      </c>
      <c r="AQ232" s="27">
        <f>IF(AND(Inputs!$CO229=0,AQ$4&gt;=Inputs!$CM229),1,IF(AND(AQ$4&gt;=Inputs!$CM229,AQ$4&lt;Inputs!$CN229),1,IF(AND(AQ$4=Inputs!$CN229,AQ$4=Inputs!$CO229),1,IF(OR(AND(AQ$4=Inputs!$CN229+1,Inputs!$CN229=Inputs!$CO229),AND(AQ$4=Inputs!$CN229+2,Inputs!$CN229=Inputs!$CO229)),0,IF(AQ$4=Inputs!$CN229,0.8,IF(AQ$4=Inputs!$CN229+1,0.6,IF(AQ$4=Inputs!$CN229+2,0.4,IF(AQ$4=Inputs!$CO229,0.2,IF(AND(AQ$4&gt;=Inputs!$CL229,AQ$4&lt;Inputs!$CM229),(AQ$4-Inputs!$CL229+1)/(Inputs!$AI229+1),0)))))))))</f>
        <v>0</v>
      </c>
      <c r="AR232" s="27">
        <f>IF(AND(Inputs!$CO229=0,AR$4&gt;=Inputs!$CM229),1,IF(AND(AR$4&gt;=Inputs!$CM229,AR$4&lt;Inputs!$CN229),1,IF(AND(AR$4=Inputs!$CN229,AR$4=Inputs!$CO229),1,IF(OR(AND(AR$4=Inputs!$CN229+1,Inputs!$CN229=Inputs!$CO229),AND(AR$4=Inputs!$CN229+2,Inputs!$CN229=Inputs!$CO229)),0,IF(AR$4=Inputs!$CN229,0.8,IF(AR$4=Inputs!$CN229+1,0.6,IF(AR$4=Inputs!$CN229+2,0.4,IF(AR$4=Inputs!$CO229,0.2,IF(AND(AR$4&gt;=Inputs!$CL229,AR$4&lt;Inputs!$CM229),(AR$4-Inputs!$CL229+1)/(Inputs!$AI229+1),0)))))))))</f>
        <v>0</v>
      </c>
      <c r="AS232" s="27">
        <f>IF(AND(Inputs!$CO229=0,AS$4&gt;=Inputs!$CM229),1,IF(AND(AS$4&gt;=Inputs!$CM229,AS$4&lt;Inputs!$CN229),1,IF(AND(AS$4=Inputs!$CN229,AS$4=Inputs!$CO229),1,IF(OR(AND(AS$4=Inputs!$CN229+1,Inputs!$CN229=Inputs!$CO229),AND(AS$4=Inputs!$CN229+2,Inputs!$CN229=Inputs!$CO229)),0,IF(AS$4=Inputs!$CN229,0.8,IF(AS$4=Inputs!$CN229+1,0.6,IF(AS$4=Inputs!$CN229+2,0.4,IF(AS$4=Inputs!$CO229,0.2,IF(AND(AS$4&gt;=Inputs!$CL229,AS$4&lt;Inputs!$CM229),(AS$4-Inputs!$CL229+1)/(Inputs!$AI229+1),0)))))))))</f>
        <v>0</v>
      </c>
      <c r="AT232" s="27">
        <f>IF(AND(Inputs!$CO229=0,AT$4&gt;=Inputs!$CM229),1,IF(AND(AT$4&gt;=Inputs!$CM229,AT$4&lt;Inputs!$CN229),1,IF(AND(AT$4=Inputs!$CN229,AT$4=Inputs!$CO229),1,IF(OR(AND(AT$4=Inputs!$CN229+1,Inputs!$CN229=Inputs!$CO229),AND(AT$4=Inputs!$CN229+2,Inputs!$CN229=Inputs!$CO229)),0,IF(AT$4=Inputs!$CN229,0.8,IF(AT$4=Inputs!$CN229+1,0.6,IF(AT$4=Inputs!$CN229+2,0.4,IF(AT$4=Inputs!$CO229,0.2,IF(AND(AT$4&gt;=Inputs!$CL229,AT$4&lt;Inputs!$CM229),(AT$4-Inputs!$CL229+1)/(Inputs!$AI229+1),0)))))))))</f>
        <v>0</v>
      </c>
      <c r="AU232" s="27">
        <f>IF(AND(Inputs!$CO229=0,AU$4&gt;=Inputs!$CM229),1,IF(AND(AU$4&gt;=Inputs!$CM229,AU$4&lt;Inputs!$CN229),1,IF(AND(AU$4=Inputs!$CN229,AU$4=Inputs!$CO229),1,IF(OR(AND(AU$4=Inputs!$CN229+1,Inputs!$CN229=Inputs!$CO229),AND(AU$4=Inputs!$CN229+2,Inputs!$CN229=Inputs!$CO229)),0,IF(AU$4=Inputs!$CN229,0.8,IF(AU$4=Inputs!$CN229+1,0.6,IF(AU$4=Inputs!$CN229+2,0.4,IF(AU$4=Inputs!$CO229,0.2,IF(AND(AU$4&gt;=Inputs!$CL229,AU$4&lt;Inputs!$CM229),(AU$4-Inputs!$CL229+1)/(Inputs!$AI229+1),0)))))))))</f>
        <v>0</v>
      </c>
      <c r="AV232" s="27">
        <f>IF(AND(Inputs!$CO229=0,AV$4&gt;=Inputs!$CM229),1,IF(AND(AV$4&gt;=Inputs!$CM229,AV$4&lt;Inputs!$CN229),1,IF(AND(AV$4=Inputs!$CN229,AV$4=Inputs!$CO229),1,IF(OR(AND(AV$4=Inputs!$CN229+1,Inputs!$CN229=Inputs!$CO229),AND(AV$4=Inputs!$CN229+2,Inputs!$CN229=Inputs!$CO229)),0,IF(AV$4=Inputs!$CN229,0.8,IF(AV$4=Inputs!$CN229+1,0.6,IF(AV$4=Inputs!$CN229+2,0.4,IF(AV$4=Inputs!$CO229,0.2,IF(AND(AV$4&gt;=Inputs!$CL229,AV$4&lt;Inputs!$CM229),(AV$4-Inputs!$CL229+1)/(Inputs!$AI229+1),0)))))))))</f>
        <v>0</v>
      </c>
      <c r="AW232" s="27">
        <f>IF(AND(Inputs!$CO229=0,AW$4&gt;=Inputs!$CM229),1,IF(AND(AW$4&gt;=Inputs!$CM229,AW$4&lt;Inputs!$CN229),1,IF(AND(AW$4=Inputs!$CN229,AW$4=Inputs!$CO229),1,IF(OR(AND(AW$4=Inputs!$CN229+1,Inputs!$CN229=Inputs!$CO229),AND(AW$4=Inputs!$CN229+2,Inputs!$CN229=Inputs!$CO229)),0,IF(AW$4=Inputs!$CN229,0.8,IF(AW$4=Inputs!$CN229+1,0.6,IF(AW$4=Inputs!$CN229+2,0.4,IF(AW$4=Inputs!$CO229,0.2,IF(AND(AW$4&gt;=Inputs!$CL229,AW$4&lt;Inputs!$CM229),(AW$4-Inputs!$CL229+1)/(Inputs!$AI229+1),0)))))))))</f>
        <v>0</v>
      </c>
      <c r="AX232" s="27">
        <f>IF(AND(Inputs!$CO229=0,AX$4&gt;=Inputs!$CM229),1,IF(AND(AX$4&gt;=Inputs!$CM229,AX$4&lt;Inputs!$CN229),1,IF(AND(AX$4=Inputs!$CN229,AX$4=Inputs!$CO229),1,IF(OR(AND(AX$4=Inputs!$CN229+1,Inputs!$CN229=Inputs!$CO229),AND(AX$4=Inputs!$CN229+2,Inputs!$CN229=Inputs!$CO229)),0,IF(AX$4=Inputs!$CN229,0.8,IF(AX$4=Inputs!$CN229+1,0.6,IF(AX$4=Inputs!$CN229+2,0.4,IF(AX$4=Inputs!$CO229,0.2,IF(AND(AX$4&gt;=Inputs!$CL229,AX$4&lt;Inputs!$CM229),(AX$4-Inputs!$CL229+1)/(Inputs!$AI229+1),0)))))))))</f>
        <v>0</v>
      </c>
      <c r="AY232" s="27">
        <f>IF(AND(Inputs!$CO229=0,AY$4&gt;=Inputs!$CM229),1,IF(AND(AY$4&gt;=Inputs!$CM229,AY$4&lt;Inputs!$CN229),1,IF(AND(AY$4=Inputs!$CN229,AY$4=Inputs!$CO229),1,IF(OR(AND(AY$4=Inputs!$CN229+1,Inputs!$CN229=Inputs!$CO229),AND(AY$4=Inputs!$CN229+2,Inputs!$CN229=Inputs!$CO229)),0,IF(AY$4=Inputs!$CN229,0.8,IF(AY$4=Inputs!$CN229+1,0.6,IF(AY$4=Inputs!$CN229+2,0.4,IF(AY$4=Inputs!$CO229,0.2,IF(AND(AY$4&gt;=Inputs!$CL229,AY$4&lt;Inputs!$CM229),(AY$4-Inputs!$CL229+1)/(Inputs!$AI229+1),0)))))))))</f>
        <v>0</v>
      </c>
      <c r="AZ232" s="27">
        <f>IF(AND(Inputs!$CO229=0,AZ$4&gt;=Inputs!$CM229),1,IF(AND(AZ$4&gt;=Inputs!$CM229,AZ$4&lt;Inputs!$CN229),1,IF(AND(AZ$4=Inputs!$CN229,AZ$4=Inputs!$CO229),1,IF(OR(AND(AZ$4=Inputs!$CN229+1,Inputs!$CN229=Inputs!$CO229),AND(AZ$4=Inputs!$CN229+2,Inputs!$CN229=Inputs!$CO229)),0,IF(AZ$4=Inputs!$CN229,0.8,IF(AZ$4=Inputs!$CN229+1,0.6,IF(AZ$4=Inputs!$CN229+2,0.4,IF(AZ$4=Inputs!$CO229,0.2,IF(AND(AZ$4&gt;=Inputs!$CL229,AZ$4&lt;Inputs!$CM229),(AZ$4-Inputs!$CL229+1)/(Inputs!$AI229+1),0)))))))))</f>
        <v>0</v>
      </c>
      <c r="BA232" s="27">
        <f>IF(AND(Inputs!$CO229=0,BA$4&gt;=Inputs!$CM229),1,IF(AND(BA$4&gt;=Inputs!$CM229,BA$4&lt;Inputs!$CN229),1,IF(AND(BA$4=Inputs!$CN229,BA$4=Inputs!$CO229),1,IF(OR(AND(BA$4=Inputs!$CN229+1,Inputs!$CN229=Inputs!$CO229),AND(BA$4=Inputs!$CN229+2,Inputs!$CN229=Inputs!$CO229)),0,IF(BA$4=Inputs!$CN229,0.8,IF(BA$4=Inputs!$CN229+1,0.6,IF(BA$4=Inputs!$CN229+2,0.4,IF(BA$4=Inputs!$CO229,0.2,IF(AND(BA$4&gt;=Inputs!$CL229,BA$4&lt;Inputs!$CM229),(BA$4-Inputs!$CL229+1)/(Inputs!$AI229+1),0)))))))))</f>
        <v>0</v>
      </c>
      <c r="BB232" s="27">
        <f>IF(AND(Inputs!$CO229=0,BB$4&gt;=Inputs!$CM229),1,IF(AND(BB$4&gt;=Inputs!$CM229,BB$4&lt;Inputs!$CN229),1,IF(AND(BB$4=Inputs!$CN229,BB$4=Inputs!$CO229),1,IF(OR(AND(BB$4=Inputs!$CN229+1,Inputs!$CN229=Inputs!$CO229),AND(BB$4=Inputs!$CN229+2,Inputs!$CN229=Inputs!$CO229)),0,IF(BB$4=Inputs!$CN229,0.8,IF(BB$4=Inputs!$CN229+1,0.6,IF(BB$4=Inputs!$CN229+2,0.4,IF(BB$4=Inputs!$CO229,0.2,IF(AND(BB$4&gt;=Inputs!$CL229,BB$4&lt;Inputs!$CM229),(BB$4-Inputs!$CL229+1)/(Inputs!$AI229+1),0)))))))))</f>
        <v>0</v>
      </c>
      <c r="BC232" s="27">
        <f>IF(AND(Inputs!$CO229=0,BC$4&gt;=Inputs!$CM229),1,IF(AND(BC$4&gt;=Inputs!$CM229,BC$4&lt;Inputs!$CN229),1,IF(AND(BC$4=Inputs!$CN229,BC$4=Inputs!$CO229),1,IF(OR(AND(BC$4=Inputs!$CN229+1,Inputs!$CN229=Inputs!$CO229),AND(BC$4=Inputs!$CN229+2,Inputs!$CN229=Inputs!$CO229)),0,IF(BC$4=Inputs!$CN229,0.8,IF(BC$4=Inputs!$CN229+1,0.6,IF(BC$4=Inputs!$CN229+2,0.4,IF(BC$4=Inputs!$CO229,0.2,IF(AND(BC$4&gt;=Inputs!$CL229,BC$4&lt;Inputs!$CM229),(BC$4-Inputs!$CL229+1)/(Inputs!$AI229+1),0)))))))))</f>
        <v>0</v>
      </c>
      <c r="BD232" s="27">
        <f>IF(AND(Inputs!$CO229=0,BD$4&gt;=Inputs!$CM229),1,IF(AND(BD$4&gt;=Inputs!$CM229,BD$4&lt;Inputs!$CN229),1,IF(AND(BD$4=Inputs!$CN229,BD$4=Inputs!$CO229),1,IF(OR(AND(BD$4=Inputs!$CN229+1,Inputs!$CN229=Inputs!$CO229),AND(BD$4=Inputs!$CN229+2,Inputs!$CN229=Inputs!$CO229)),0,IF(BD$4=Inputs!$CN229,0.8,IF(BD$4=Inputs!$CN229+1,0.6,IF(BD$4=Inputs!$CN229+2,0.4,IF(BD$4=Inputs!$CO229,0.2,IF(AND(BD$4&gt;=Inputs!$CL229,BD$4&lt;Inputs!$CM229),(BD$4-Inputs!$CL229+1)/(Inputs!$AI229+1),0)))))))))</f>
        <v>0</v>
      </c>
      <c r="BE232" s="27">
        <f>IF(AND(Inputs!$CO229=0,BE$4&gt;=Inputs!$CM229),1,IF(AND(BE$4&gt;=Inputs!$CM229,BE$4&lt;Inputs!$CN229),1,IF(AND(BE$4=Inputs!$CN229,BE$4=Inputs!$CO229),1,IF(OR(AND(BE$4=Inputs!$CN229+1,Inputs!$CN229=Inputs!$CO229),AND(BE$4=Inputs!$CN229+2,Inputs!$CN229=Inputs!$CO229)),0,IF(BE$4=Inputs!$CN229,0.8,IF(BE$4=Inputs!$CN229+1,0.6,IF(BE$4=Inputs!$CN229+2,0.4,IF(BE$4=Inputs!$CO229,0.2,IF(AND(BE$4&gt;=Inputs!$CL229,BE$4&lt;Inputs!$CM229),(BE$4-Inputs!$CL229+1)/(Inputs!$AI229+1),0)))))))))</f>
        <v>0</v>
      </c>
      <c r="BF232" s="27">
        <f>IF(AND(Inputs!$CO229=0,BF$4&gt;=Inputs!$CM229),1,IF(AND(BF$4&gt;=Inputs!$CM229,BF$4&lt;Inputs!$CN229),1,IF(AND(BF$4=Inputs!$CN229,BF$4=Inputs!$CO229),1,IF(OR(AND(BF$4=Inputs!$CN229+1,Inputs!$CN229=Inputs!$CO229),AND(BF$4=Inputs!$CN229+2,Inputs!$CN229=Inputs!$CO229)),0,IF(BF$4=Inputs!$CN229,0.8,IF(BF$4=Inputs!$CN229+1,0.6,IF(BF$4=Inputs!$CN229+2,0.4,IF(BF$4=Inputs!$CO229,0.2,IF(AND(BF$4&gt;=Inputs!$CL229,BF$4&lt;Inputs!$CM229),(BF$4-Inputs!$CL229+1)/(Inputs!$AI229+1),0)))))))))</f>
        <v>0</v>
      </c>
      <c r="BG232" s="27">
        <f>IF(AND(Inputs!$CO229=0,BG$4&gt;=Inputs!$CM229),1,IF(AND(BG$4&gt;=Inputs!$CM229,BG$4&lt;Inputs!$CN229),1,IF(AND(BG$4=Inputs!$CN229,BG$4=Inputs!$CO229),1,IF(OR(AND(BG$4=Inputs!$CN229+1,Inputs!$CN229=Inputs!$CO229),AND(BG$4=Inputs!$CN229+2,Inputs!$CN229=Inputs!$CO229)),0,IF(BG$4=Inputs!$CN229,0.8,IF(BG$4=Inputs!$CN229+1,0.6,IF(BG$4=Inputs!$CN229+2,0.4,IF(BG$4=Inputs!$CO229,0.2,IF(AND(BG$4&gt;=Inputs!$CL229,BG$4&lt;Inputs!$CM229),(BG$4-Inputs!$CL229+1)/(Inputs!$AI229+1),0)))))))))</f>
        <v>0</v>
      </c>
      <c r="BH232" s="27">
        <f>IF(AND(Inputs!$CO229=0,BH$4&gt;=Inputs!$CM229),1,IF(AND(BH$4&gt;=Inputs!$CM229,BH$4&lt;Inputs!$CN229),1,IF(AND(BH$4=Inputs!$CN229,BH$4=Inputs!$CO229),1,IF(OR(AND(BH$4=Inputs!$CN229+1,Inputs!$CN229=Inputs!$CO229),AND(BH$4=Inputs!$CN229+2,Inputs!$CN229=Inputs!$CO229)),0,IF(BH$4=Inputs!$CN229,0.8,IF(BH$4=Inputs!$CN229+1,0.6,IF(BH$4=Inputs!$CN229+2,0.4,IF(BH$4=Inputs!$CO229,0.2,IF(AND(BH$4&gt;=Inputs!$CL229,BH$4&lt;Inputs!$CM229),(BH$4-Inputs!$CL229+1)/(Inputs!$AI229+1),0)))))))))</f>
        <v>0</v>
      </c>
      <c r="BI232" s="27">
        <f>IF(AND(Inputs!$CO229=0,BI$4&gt;=Inputs!$CM229),1,IF(AND(BI$4&gt;=Inputs!$CM229,BI$4&lt;Inputs!$CN229),1,IF(AND(BI$4=Inputs!$CN229,BI$4=Inputs!$CO229),1,IF(OR(AND(BI$4=Inputs!$CN229+1,Inputs!$CN229=Inputs!$CO229),AND(BI$4=Inputs!$CN229+2,Inputs!$CN229=Inputs!$CO229)),0,IF(BI$4=Inputs!$CN229,0.8,IF(BI$4=Inputs!$CN229+1,0.6,IF(BI$4=Inputs!$CN229+2,0.4,IF(BI$4=Inputs!$CO229,0.2,IF(AND(BI$4&gt;=Inputs!$CL229,BI$4&lt;Inputs!$CM229),(BI$4-Inputs!$CL229+1)/(Inputs!$AI229+1),0)))))))))</f>
        <v>0</v>
      </c>
      <c r="BJ232" s="27">
        <f>IF(AND(Inputs!$CO229=0,BJ$4&gt;=Inputs!$CM229),1,IF(AND(BJ$4&gt;=Inputs!$CM229,BJ$4&lt;Inputs!$CN229),1,IF(AND(BJ$4=Inputs!$CN229,BJ$4=Inputs!$CO229),1,IF(OR(AND(BJ$4=Inputs!$CN229+1,Inputs!$CN229=Inputs!$CO229),AND(BJ$4=Inputs!$CN229+2,Inputs!$CN229=Inputs!$CO229)),0,IF(BJ$4=Inputs!$CN229,0.8,IF(BJ$4=Inputs!$CN229+1,0.6,IF(BJ$4=Inputs!$CN229+2,0.4,IF(BJ$4=Inputs!$CO229,0.2,IF(AND(BJ$4&gt;=Inputs!$CL229,BJ$4&lt;Inputs!$CM229),(BJ$4-Inputs!$CL229+1)/(Inputs!$AI229+1),0)))))))))</f>
        <v>0</v>
      </c>
      <c r="BK232" s="27">
        <f>IF(AND(Inputs!$CO229=0,BK$4&gt;=Inputs!$CM229),1,IF(AND(BK$4&gt;=Inputs!$CM229,BK$4&lt;Inputs!$CN229),1,IF(AND(BK$4=Inputs!$CN229,BK$4=Inputs!$CO229),1,IF(OR(AND(BK$4=Inputs!$CN229+1,Inputs!$CN229=Inputs!$CO229),AND(BK$4=Inputs!$CN229+2,Inputs!$CN229=Inputs!$CO229)),0,IF(BK$4=Inputs!$CN229,0.8,IF(BK$4=Inputs!$CN229+1,0.6,IF(BK$4=Inputs!$CN229+2,0.4,IF(BK$4=Inputs!$CO229,0.2,IF(AND(BK$4&gt;=Inputs!$CL229,BK$4&lt;Inputs!$CM229),(BK$4-Inputs!$CL229+1)/(Inputs!$AI229+1),0)))))))))</f>
        <v>0</v>
      </c>
      <c r="BL232" s="27">
        <f>IF(AND(Inputs!$CO229=0,BL$4&gt;=Inputs!$CM229),1,IF(AND(BL$4&gt;=Inputs!$CM229,BL$4&lt;Inputs!$CN229),1,IF(AND(BL$4=Inputs!$CN229,BL$4=Inputs!$CO229),1,IF(OR(AND(BL$4=Inputs!$CN229+1,Inputs!$CN229=Inputs!$CO229),AND(BL$4=Inputs!$CN229+2,Inputs!$CN229=Inputs!$CO229)),0,IF(BL$4=Inputs!$CN229,0.8,IF(BL$4=Inputs!$CN229+1,0.6,IF(BL$4=Inputs!$CN229+2,0.4,IF(BL$4=Inputs!$CO229,0.2,IF(AND(BL$4&gt;=Inputs!$CL229,BL$4&lt;Inputs!$CM229),(BL$4-Inputs!$CL229+1)/(Inputs!$AI229+1),0)))))))))</f>
        <v>0</v>
      </c>
      <c r="BM232" s="27">
        <f>IF(AND(Inputs!$CO229=0,BM$4&gt;=Inputs!$CM229),1,IF(AND(BM$4&gt;=Inputs!$CM229,BM$4&lt;Inputs!$CN229),1,IF(AND(BM$4=Inputs!$CN229,BM$4=Inputs!$CO229),1,IF(OR(AND(BM$4=Inputs!$CN229+1,Inputs!$CN229=Inputs!$CO229),AND(BM$4=Inputs!$CN229+2,Inputs!$CN229=Inputs!$CO229)),0,IF(BM$4=Inputs!$CN229,0.8,IF(BM$4=Inputs!$CN229+1,0.6,IF(BM$4=Inputs!$CN229+2,0.4,IF(BM$4=Inputs!$CO229,0.2,IF(AND(BM$4&gt;=Inputs!$CL229,BM$4&lt;Inputs!$CM229),(BM$4-Inputs!$CL229+1)/(Inputs!$AI229+1),0)))))))))</f>
        <v>0</v>
      </c>
      <c r="BO232" s="46" t="str">
        <f>IF(Inputs!$B229="","",(ROUND(Inputs!$BC229*AJ232,0)))</f>
        <v/>
      </c>
      <c r="BP232" s="46" t="str">
        <f>IF(Inputs!$B229="","",(ROUND(Inputs!$BC229*AK232,0)))</f>
        <v/>
      </c>
      <c r="BQ232" s="46" t="str">
        <f>IF(Inputs!$B229="","",(ROUND(Inputs!$BC229*AL232,0)))</f>
        <v/>
      </c>
      <c r="BR232" s="46" t="str">
        <f>IF(Inputs!$B229="","",(ROUND(Inputs!$BC229*AM232,0)))</f>
        <v/>
      </c>
      <c r="BS232" s="46" t="str">
        <f>IF(Inputs!$B229="","",(ROUND(Inputs!$BC229*AN232,0)))</f>
        <v/>
      </c>
      <c r="BT232" s="46" t="str">
        <f>IF(Inputs!$B229="","",(ROUND(Inputs!$BC229*AO232,0)))</f>
        <v/>
      </c>
      <c r="BU232" s="46" t="str">
        <f>IF(Inputs!$B229="","",(ROUND(Inputs!$BC229*AP232,0)))</f>
        <v/>
      </c>
      <c r="BV232" s="46" t="str">
        <f>IF(Inputs!$B229="","",(ROUND(Inputs!$BC229*AQ232,0)))</f>
        <v/>
      </c>
      <c r="BW232" s="46" t="str">
        <f>IF(Inputs!$B229="","",(ROUND(Inputs!$BC229*AR232,0)))</f>
        <v/>
      </c>
      <c r="BX232" s="46" t="str">
        <f>IF(Inputs!$B229="","",(ROUND(Inputs!$BC229*AS232,0)))</f>
        <v/>
      </c>
      <c r="BY232" s="46" t="str">
        <f>IF(Inputs!$B229="","",(ROUND(Inputs!$BC229*AT232,0)))</f>
        <v/>
      </c>
      <c r="BZ232" s="46" t="str">
        <f>IF(Inputs!$B229="","",(ROUND(Inputs!$BC229*AU232,0)))</f>
        <v/>
      </c>
      <c r="CA232" s="46" t="str">
        <f>IF(Inputs!$B229="","",(ROUND(Inputs!$BC229*AV232,0)))</f>
        <v/>
      </c>
      <c r="CB232" s="46" t="str">
        <f>IF(Inputs!$B229="","",(ROUND(Inputs!$BC229*AW232,0)))</f>
        <v/>
      </c>
      <c r="CC232" s="46" t="str">
        <f>IF(Inputs!$B229="","",(ROUND(Inputs!$BC229*AX232,0)))</f>
        <v/>
      </c>
      <c r="CD232" s="46" t="str">
        <f>IF(Inputs!$B229="","",(ROUND(Inputs!$BC229*AY232,0)))</f>
        <v/>
      </c>
      <c r="CE232" s="46" t="str">
        <f>IF(Inputs!$B229="","",(ROUND(Inputs!$BC229*AZ232,0)))</f>
        <v/>
      </c>
      <c r="CF232" s="46" t="str">
        <f>IF(Inputs!$B229="","",(ROUND(Inputs!$BC229*BA232,0)))</f>
        <v/>
      </c>
      <c r="CG232" s="46" t="str">
        <f>IF(Inputs!$B229="","",(ROUND(Inputs!$BC229*BB232,0)))</f>
        <v/>
      </c>
      <c r="CH232" s="46" t="str">
        <f>IF(Inputs!$B229="","",(ROUND(Inputs!$BC229*BC232,0)))</f>
        <v/>
      </c>
      <c r="CI232" s="46" t="str">
        <f>IF(Inputs!$B229="","",(ROUND(Inputs!$BC229*BD232,0)))</f>
        <v/>
      </c>
      <c r="CJ232" s="46" t="str">
        <f>IF(Inputs!$B229="","",(ROUND(Inputs!$BC229*BE232,0)))</f>
        <v/>
      </c>
      <c r="CK232" s="46" t="str">
        <f>IF(Inputs!$B229="","",(ROUND(Inputs!$BC229*BF232,0)))</f>
        <v/>
      </c>
      <c r="CL232" s="46" t="str">
        <f>IF(Inputs!$B229="","",(ROUND(Inputs!$BC229*BG232,0)))</f>
        <v/>
      </c>
      <c r="CM232" s="46" t="str">
        <f>IF(Inputs!$B229="","",(ROUND(Inputs!$BC229*BH232,0)))</f>
        <v/>
      </c>
      <c r="CN232" s="46" t="str">
        <f>IF(Inputs!$B229="","",(ROUND(Inputs!$BC229*BI232,0)))</f>
        <v/>
      </c>
      <c r="CO232" s="46" t="str">
        <f>IF(Inputs!$B229="","",(ROUND(Inputs!$BC229*BJ232,0)))</f>
        <v/>
      </c>
      <c r="CP232" s="46" t="str">
        <f>IF(Inputs!$B229="","",(ROUND(Inputs!$BC229*BK232,0)))</f>
        <v/>
      </c>
      <c r="CQ232" s="46" t="str">
        <f>IF(Inputs!$B229="","",(ROUND(Inputs!$BC229*BL232,0)))</f>
        <v/>
      </c>
      <c r="CR232" s="46" t="str">
        <f>IF(Inputs!$B229="","",(ROUND(Inputs!$BC229*BM232,0)))</f>
        <v/>
      </c>
      <c r="CV232" s="46" t="str">
        <f>IF(A232="","",IF(AND(CV$4&lt;=Inputs!$CQ229,CV$4&gt;=Inputs!$CP229),Inputs!$AR229/(Inputs!$CQ229-Inputs!$CP229+1),0)+IF(CV$4=Inputs!$CL229,Inputs!$BD229,0))</f>
        <v/>
      </c>
      <c r="CW232" s="46" t="str">
        <f>IF(B232="","",IF(AND(CW$4&lt;=Inputs!$CQ229,CW$4&gt;=Inputs!$CP229),Inputs!$AR229/(Inputs!$CQ229-Inputs!$CP229+1),0)+IF(CW$4=Inputs!$CL229,Inputs!$BD229,0))</f>
        <v/>
      </c>
      <c r="CX232" s="46" t="str">
        <f>IF(C232="","",IF(AND(CX$4&lt;=Inputs!$CQ229,CX$4&gt;=Inputs!$CP229),Inputs!$AR229/(Inputs!$CQ229-Inputs!$CP229+1),0)+IF(CX$4=Inputs!$CL229,Inputs!$BD229,0))</f>
        <v/>
      </c>
      <c r="CY232" s="46" t="str">
        <f>IF(D232="","",IF(AND(CY$4&lt;=Inputs!$CQ229,CY$4&gt;=Inputs!$CP229),Inputs!$AR229/(Inputs!$CQ229-Inputs!$CP229+1),0)+IF(CY$4=Inputs!$CL229,Inputs!$BD229,0))</f>
        <v/>
      </c>
      <c r="CZ232" s="46" t="str">
        <f>IF(E232="","",IF(AND(CZ$4&lt;=Inputs!$CQ229,CZ$4&gt;=Inputs!$CP229),Inputs!$AR229/(Inputs!$CQ229-Inputs!$CP229+1),0)+IF(CZ$4=Inputs!$CL229,Inputs!$BD229,0))</f>
        <v/>
      </c>
      <c r="DA232" s="46" t="str">
        <f>IF(F232="","",IF(AND(DA$4&lt;=Inputs!$CQ229,DA$4&gt;=Inputs!$CP229),Inputs!$AR229/(Inputs!$CQ229-Inputs!$CP229+1),0)+IF(DA$4=Inputs!$CL229,Inputs!$BD229,0))</f>
        <v/>
      </c>
      <c r="DB232" s="46" t="str">
        <f>IF(G232="","",IF(AND(DB$4&lt;=Inputs!$CQ229,DB$4&gt;=Inputs!$CP229),Inputs!$AR229/(Inputs!$CQ229-Inputs!$CP229+1),0)+IF(DB$4=Inputs!$CL229,Inputs!$BD229,0))</f>
        <v/>
      </c>
      <c r="DC232" s="46" t="str">
        <f>IF(H232="","",IF(AND(DC$4&lt;=Inputs!$CQ229,DC$4&gt;=Inputs!$CP229),Inputs!$AR229/(Inputs!$CQ229-Inputs!$CP229+1),0)+IF(DC$4=Inputs!$CL229,Inputs!$BD229,0))</f>
        <v/>
      </c>
      <c r="DD232" s="46" t="str">
        <f>IF(I232="","",IF(AND(DD$4&lt;=Inputs!$CQ229,DD$4&gt;=Inputs!$CP229),Inputs!$AR229/(Inputs!$CQ229-Inputs!$CP229+1),0)+IF(DD$4=Inputs!$CL229,Inputs!$BD229,0))</f>
        <v/>
      </c>
      <c r="DE232" s="46" t="str">
        <f>IF(J232="","",IF(AND(DE$4&lt;=Inputs!$CQ229,DE$4&gt;=Inputs!$CP229),Inputs!$AR229/(Inputs!$CQ229-Inputs!$CP229+1),0)+IF(DE$4=Inputs!$CL229,Inputs!$BD229,0))</f>
        <v/>
      </c>
      <c r="DF232" s="46" t="str">
        <f>IF(K232="","",IF(AND(DF$4&lt;=Inputs!$CQ229,DF$4&gt;=Inputs!$CP229),Inputs!$AR229/(Inputs!$CQ229-Inputs!$CP229+1),0)+IF(DF$4=Inputs!$CL229,Inputs!$BD229,0))</f>
        <v/>
      </c>
      <c r="DG232" s="46" t="str">
        <f>IF(L232="","",IF(AND(DG$4&lt;=Inputs!$CQ229,DG$4&gt;=Inputs!$CP229),Inputs!$AR229/(Inputs!$CQ229-Inputs!$CP229+1),0)+IF(DG$4=Inputs!$CL229,Inputs!$BD229,0))</f>
        <v/>
      </c>
      <c r="DH232" s="46" t="str">
        <f>IF(M232="","",IF(AND(DH$4&lt;=Inputs!$CQ229,DH$4&gt;=Inputs!$CP229),Inputs!$AR229/(Inputs!$CQ229-Inputs!$CP229+1),0)+IF(DH$4=Inputs!$CL229,Inputs!$BD229,0))</f>
        <v/>
      </c>
      <c r="DI232" s="46" t="str">
        <f>IF(N232="","",IF(AND(DI$4&lt;=Inputs!$CQ229,DI$4&gt;=Inputs!$CP229),Inputs!$AR229/(Inputs!$CQ229-Inputs!$CP229+1),0)+IF(DI$4=Inputs!$CL229,Inputs!$BD229,0))</f>
        <v/>
      </c>
      <c r="DJ232" s="46" t="str">
        <f>IF(O232="","",IF(AND(DJ$4&lt;=Inputs!$CQ229,DJ$4&gt;=Inputs!$CP229),Inputs!$AR229/(Inputs!$CQ229-Inputs!$CP229+1),0)+IF(DJ$4=Inputs!$CL229,Inputs!$BD229,0))</f>
        <v/>
      </c>
      <c r="DK232" s="46" t="str">
        <f>IF(P232="","",IF(AND(DK$4&lt;=Inputs!$CQ229,DK$4&gt;=Inputs!$CP229),Inputs!$AR229/(Inputs!$CQ229-Inputs!$CP229+1),0)+IF(DK$4=Inputs!$CL229,Inputs!$BD229,0))</f>
        <v/>
      </c>
      <c r="DL232" s="46" t="str">
        <f>IF(Q232="","",IF(AND(DL$4&lt;=Inputs!$CQ229,DL$4&gt;=Inputs!$CP229),Inputs!$AR229/(Inputs!$CQ229-Inputs!$CP229+1),0)+IF(DL$4=Inputs!$CL229,Inputs!$BD229,0))</f>
        <v/>
      </c>
      <c r="DM232" s="46" t="str">
        <f>IF(R232="","",IF(AND(DM$4&lt;=Inputs!$CQ229,DM$4&gt;=Inputs!$CP229),Inputs!$AR229/(Inputs!$CQ229-Inputs!$CP229+1),0)+IF(DM$4=Inputs!$CL229,Inputs!$BD229,0))</f>
        <v/>
      </c>
      <c r="DN232" s="46" t="str">
        <f>IF(S232="","",IF(AND(DN$4&lt;=Inputs!$CQ229,DN$4&gt;=Inputs!$CP229),Inputs!$AR229/(Inputs!$CQ229-Inputs!$CP229+1),0)+IF(DN$4=Inputs!$CL229,Inputs!$BD229,0))</f>
        <v/>
      </c>
      <c r="DO232" s="46" t="str">
        <f>IF(T232="","",IF(AND(DO$4&lt;=Inputs!$CQ229,DO$4&gt;=Inputs!$CP229),Inputs!$AR229/(Inputs!$CQ229-Inputs!$CP229+1),0)+IF(DO$4=Inputs!$CL229,Inputs!$BD229,0))</f>
        <v/>
      </c>
      <c r="DP232" s="46" t="str">
        <f>IF(U232="","",IF(AND(DP$4&lt;=Inputs!$CQ229,DP$4&gt;=Inputs!$CP229),Inputs!$AR229/(Inputs!$CQ229-Inputs!$CP229+1),0)+IF(DP$4=Inputs!$CL229,Inputs!$BD229,0))</f>
        <v/>
      </c>
      <c r="DQ232" s="46" t="str">
        <f>IF(V232="","",IF(AND(DQ$4&lt;=Inputs!$CQ229,DQ$4&gt;=Inputs!$CP229),Inputs!$AR229/(Inputs!$CQ229-Inputs!$CP229+1),0)+IF(DQ$4=Inputs!$CL229,Inputs!$BD229,0))</f>
        <v/>
      </c>
      <c r="DR232" s="46" t="str">
        <f>IF(W232="","",IF(AND(DR$4&lt;=Inputs!$CQ229,DR$4&gt;=Inputs!$CP229),Inputs!$AR229/(Inputs!$CQ229-Inputs!$CP229+1),0)+IF(DR$4=Inputs!$CL229,Inputs!$BD229,0))</f>
        <v/>
      </c>
      <c r="DS232" s="46" t="str">
        <f>IF(X232="","",IF(AND(DS$4&lt;=Inputs!$CQ229,DS$4&gt;=Inputs!$CP229),Inputs!$AR229/(Inputs!$CQ229-Inputs!$CP229+1),0)+IF(DS$4=Inputs!$CL229,Inputs!$BD229,0))</f>
        <v/>
      </c>
      <c r="DT232" s="46" t="str">
        <f>IF(Y232="","",IF(AND(DT$4&lt;=Inputs!$CQ229,DT$4&gt;=Inputs!$CP229),Inputs!$AR229/(Inputs!$CQ229-Inputs!$CP229+1),0)+IF(DT$4=Inputs!$CL229,Inputs!$BD229,0))</f>
        <v/>
      </c>
      <c r="DU232" s="46" t="str">
        <f>IF(Z232="","",IF(AND(DU$4&lt;=Inputs!$CQ229,DU$4&gt;=Inputs!$CP229),Inputs!$AR229/(Inputs!$CQ229-Inputs!$CP229+1),0)+IF(DU$4=Inputs!$CL229,Inputs!$BD229,0))</f>
        <v/>
      </c>
      <c r="DV232" s="46" t="str">
        <f>IF(AA232="","",IF(AND(DV$4&lt;=Inputs!$CQ229,DV$4&gt;=Inputs!$CP229),Inputs!$AR229/(Inputs!$CQ229-Inputs!$CP229+1),0)+IF(DV$4=Inputs!$CL229,Inputs!$BD229,0))</f>
        <v/>
      </c>
      <c r="DW232" s="46" t="str">
        <f>IF(AB232="","",IF(AND(DW$4&lt;=Inputs!$CQ229,DW$4&gt;=Inputs!$CP229),Inputs!$AR229/(Inputs!$CQ229-Inputs!$CP229+1),0)+IF(DW$4=Inputs!$CL229,Inputs!$BD229,0))</f>
        <v/>
      </c>
      <c r="DX232" s="46" t="str">
        <f>IF(AC232="","",IF(AND(DX$4&lt;=Inputs!$CQ229,DX$4&gt;=Inputs!$CP229),Inputs!$AR229/(Inputs!$CQ229-Inputs!$CP229+1),0)+IF(DX$4=Inputs!$CL229,Inputs!$BD229,0))</f>
        <v/>
      </c>
      <c r="DY232" s="46" t="str">
        <f>IF(AD232="","",IF(AND(DY$4&lt;=Inputs!$CQ229,DY$4&gt;=Inputs!$CP229),Inputs!$AR229/(Inputs!$CQ229-Inputs!$CP229+1),0)+IF(DY$4=Inputs!$CL229,Inputs!$BD229,0))</f>
        <v/>
      </c>
      <c r="DZ232" s="46" t="str">
        <f t="shared" si="10"/>
        <v/>
      </c>
    </row>
    <row r="233" spans="1:130">
      <c r="A233" s="7" t="str">
        <f>IF(Inputs!A230="","",Inputs!A230)</f>
        <v/>
      </c>
      <c r="B233" t="str">
        <f>IF(Inputs!B230="","",Inputs!B230)</f>
        <v/>
      </c>
      <c r="C233" s="46" t="str">
        <f>IF(Inputs!$B230="","",BO233-CV233)</f>
        <v/>
      </c>
      <c r="D233" s="46" t="str">
        <f>IF(Inputs!$B230="","",BP233-CW233)</f>
        <v/>
      </c>
      <c r="E233" s="46" t="str">
        <f>IF(Inputs!$B230="","",BQ233-CX233)</f>
        <v/>
      </c>
      <c r="F233" s="46" t="str">
        <f>IF(Inputs!$B230="","",BR233-CY233)</f>
        <v/>
      </c>
      <c r="G233" s="46" t="str">
        <f>IF(Inputs!$B230="","",BS233-CZ233)</f>
        <v/>
      </c>
      <c r="H233" s="46" t="str">
        <f>IF(Inputs!$B230="","",BT233-DA233)</f>
        <v/>
      </c>
      <c r="I233" s="46" t="str">
        <f>IF(Inputs!$B230="","",BU233-DB233)</f>
        <v/>
      </c>
      <c r="J233" s="46" t="str">
        <f>IF(Inputs!$B230="","",BV233-DC233)</f>
        <v/>
      </c>
      <c r="K233" s="46" t="str">
        <f>IF(Inputs!$B230="","",BW233-DD233)</f>
        <v/>
      </c>
      <c r="L233" s="46" t="str">
        <f>IF(Inputs!$B230="","",BX233-DE233)</f>
        <v/>
      </c>
      <c r="M233" s="46" t="str">
        <f>IF(Inputs!$B230="","",BY233-DF233)</f>
        <v/>
      </c>
      <c r="N233" s="46" t="str">
        <f>IF(Inputs!$B230="","",BZ233-DG233)</f>
        <v/>
      </c>
      <c r="O233" s="46" t="str">
        <f>IF(Inputs!$B230="","",CA233-DH233)</f>
        <v/>
      </c>
      <c r="P233" s="46" t="str">
        <f>IF(Inputs!$B230="","",CB233-DI233)</f>
        <v/>
      </c>
      <c r="Q233" s="46" t="str">
        <f>IF(Inputs!$B230="","",CC233-DJ233)</f>
        <v/>
      </c>
      <c r="R233" s="46" t="str">
        <f>IF(Inputs!$B230="","",CD233-DK233)</f>
        <v/>
      </c>
      <c r="S233" s="46" t="str">
        <f>IF(Inputs!$B230="","",CE233-DL233)</f>
        <v/>
      </c>
      <c r="T233" s="46" t="str">
        <f>IF(Inputs!$B230="","",CF233-DM233)</f>
        <v/>
      </c>
      <c r="U233" s="46" t="str">
        <f>IF(Inputs!$B230="","",CG233-DN233)</f>
        <v/>
      </c>
      <c r="V233" s="46" t="str">
        <f>IF(Inputs!$B230="","",CH233-DO233)</f>
        <v/>
      </c>
      <c r="W233" s="46" t="str">
        <f>IF(Inputs!$B230="","",CI233-DP233)</f>
        <v/>
      </c>
      <c r="X233" s="46" t="str">
        <f>IF(Inputs!$B230="","",CJ233-DQ233)</f>
        <v/>
      </c>
      <c r="Y233" s="46" t="str">
        <f>IF(Inputs!$B230="","",CK233-DR233)</f>
        <v/>
      </c>
      <c r="Z233" s="46" t="str">
        <f>IF(Inputs!$B230="","",CL233-DS233)</f>
        <v/>
      </c>
      <c r="AA233" s="46" t="str">
        <f>IF(Inputs!$B230="","",CM233-DT233)</f>
        <v/>
      </c>
      <c r="AB233" s="46" t="str">
        <f>IF(Inputs!$B230="","",CN233-DU233)</f>
        <v/>
      </c>
      <c r="AC233" s="46" t="str">
        <f>IF(Inputs!$B230="","",CO233-DV233)</f>
        <v/>
      </c>
      <c r="AD233" s="46" t="str">
        <f>IF(Inputs!$B230="","",CP233-DW233)</f>
        <v/>
      </c>
      <c r="AE233" s="46" t="str">
        <f>IF(Inputs!$B230="","",CQ233-DX233)</f>
        <v/>
      </c>
      <c r="AF233" s="46" t="str">
        <f>IF(Inputs!$B230="","",CR233-DY233)</f>
        <v/>
      </c>
      <c r="AG233" s="50" t="str">
        <f t="shared" si="11"/>
        <v/>
      </c>
      <c r="AH233" s="50"/>
      <c r="AJ233" s="27">
        <f>IF(AND(Inputs!$CO230=0,AJ$4&gt;=Inputs!$CM230),1,IF(AND(AJ$4&gt;=Inputs!$CM230,AJ$4&lt;Inputs!$CN230),1,IF(AND(AJ$4=Inputs!$CN230,AJ$4=Inputs!$CO230),1,IF(OR(AND(AJ$4=Inputs!$CN230+1,Inputs!$CN230=Inputs!$CO230),AND(AJ$4=Inputs!$CN230+2,Inputs!$CN230=Inputs!$CO230)),0,IF(AJ$4=Inputs!$CN230,0.8,IF(AJ$4=Inputs!$CN230+1,0.6,IF(AJ$4=Inputs!$CN230+2,0.4,IF(AJ$4=Inputs!$CO230,0.2,IF(AND(AJ$4&gt;=Inputs!$CL230,AJ$4&lt;Inputs!$CM230),(AJ$4-Inputs!$CL230+1)/(Inputs!$AI230+1),0)))))))))</f>
        <v>0</v>
      </c>
      <c r="AK233" s="27">
        <f>IF(AND(Inputs!$CO230=0,AK$4&gt;=Inputs!$CM230),1,IF(AND(AK$4&gt;=Inputs!$CM230,AK$4&lt;Inputs!$CN230),1,IF(AND(AK$4=Inputs!$CN230,AK$4=Inputs!$CO230),1,IF(OR(AND(AK$4=Inputs!$CN230+1,Inputs!$CN230=Inputs!$CO230),AND(AK$4=Inputs!$CN230+2,Inputs!$CN230=Inputs!$CO230)),0,IF(AK$4=Inputs!$CN230,0.8,IF(AK$4=Inputs!$CN230+1,0.6,IF(AK$4=Inputs!$CN230+2,0.4,IF(AK$4=Inputs!$CO230,0.2,IF(AND(AK$4&gt;=Inputs!$CL230,AK$4&lt;Inputs!$CM230),(AK$4-Inputs!$CL230+1)/(Inputs!$AI230+1),0)))))))))</f>
        <v>0</v>
      </c>
      <c r="AL233" s="27">
        <f>IF(AND(Inputs!$CO230=0,AL$4&gt;=Inputs!$CM230),1,IF(AND(AL$4&gt;=Inputs!$CM230,AL$4&lt;Inputs!$CN230),1,IF(AND(AL$4=Inputs!$CN230,AL$4=Inputs!$CO230),1,IF(OR(AND(AL$4=Inputs!$CN230+1,Inputs!$CN230=Inputs!$CO230),AND(AL$4=Inputs!$CN230+2,Inputs!$CN230=Inputs!$CO230)),0,IF(AL$4=Inputs!$CN230,0.8,IF(AL$4=Inputs!$CN230+1,0.6,IF(AL$4=Inputs!$CN230+2,0.4,IF(AL$4=Inputs!$CO230,0.2,IF(AND(AL$4&gt;=Inputs!$CL230,AL$4&lt;Inputs!$CM230),(AL$4-Inputs!$CL230+1)/(Inputs!$AI230+1),0)))))))))</f>
        <v>0</v>
      </c>
      <c r="AM233" s="27">
        <f>IF(AND(Inputs!$CO230=0,AM$4&gt;=Inputs!$CM230),1,IF(AND(AM$4&gt;=Inputs!$CM230,AM$4&lt;Inputs!$CN230),1,IF(AND(AM$4=Inputs!$CN230,AM$4=Inputs!$CO230),1,IF(OR(AND(AM$4=Inputs!$CN230+1,Inputs!$CN230=Inputs!$CO230),AND(AM$4=Inputs!$CN230+2,Inputs!$CN230=Inputs!$CO230)),0,IF(AM$4=Inputs!$CN230,0.8,IF(AM$4=Inputs!$CN230+1,0.6,IF(AM$4=Inputs!$CN230+2,0.4,IF(AM$4=Inputs!$CO230,0.2,IF(AND(AM$4&gt;=Inputs!$CL230,AM$4&lt;Inputs!$CM230),(AM$4-Inputs!$CL230+1)/(Inputs!$AI230+1),0)))))))))</f>
        <v>0</v>
      </c>
      <c r="AN233" s="27">
        <f>IF(AND(Inputs!$CO230=0,AN$4&gt;=Inputs!$CM230),1,IF(AND(AN$4&gt;=Inputs!$CM230,AN$4&lt;Inputs!$CN230),1,IF(AND(AN$4=Inputs!$CN230,AN$4=Inputs!$CO230),1,IF(OR(AND(AN$4=Inputs!$CN230+1,Inputs!$CN230=Inputs!$CO230),AND(AN$4=Inputs!$CN230+2,Inputs!$CN230=Inputs!$CO230)),0,IF(AN$4=Inputs!$CN230,0.8,IF(AN$4=Inputs!$CN230+1,0.6,IF(AN$4=Inputs!$CN230+2,0.4,IF(AN$4=Inputs!$CO230,0.2,IF(AND(AN$4&gt;=Inputs!$CL230,AN$4&lt;Inputs!$CM230),(AN$4-Inputs!$CL230+1)/(Inputs!$AI230+1),0)))))))))</f>
        <v>0</v>
      </c>
      <c r="AO233" s="27">
        <f>IF(AND(Inputs!$CO230=0,AO$4&gt;=Inputs!$CM230),1,IF(AND(AO$4&gt;=Inputs!$CM230,AO$4&lt;Inputs!$CN230),1,IF(AND(AO$4=Inputs!$CN230,AO$4=Inputs!$CO230),1,IF(OR(AND(AO$4=Inputs!$CN230+1,Inputs!$CN230=Inputs!$CO230),AND(AO$4=Inputs!$CN230+2,Inputs!$CN230=Inputs!$CO230)),0,IF(AO$4=Inputs!$CN230,0.8,IF(AO$4=Inputs!$CN230+1,0.6,IF(AO$4=Inputs!$CN230+2,0.4,IF(AO$4=Inputs!$CO230,0.2,IF(AND(AO$4&gt;=Inputs!$CL230,AO$4&lt;Inputs!$CM230),(AO$4-Inputs!$CL230+1)/(Inputs!$AI230+1),0)))))))))</f>
        <v>0</v>
      </c>
      <c r="AP233" s="27">
        <f>IF(AND(Inputs!$CO230=0,AP$4&gt;=Inputs!$CM230),1,IF(AND(AP$4&gt;=Inputs!$CM230,AP$4&lt;Inputs!$CN230),1,IF(AND(AP$4=Inputs!$CN230,AP$4=Inputs!$CO230),1,IF(OR(AND(AP$4=Inputs!$CN230+1,Inputs!$CN230=Inputs!$CO230),AND(AP$4=Inputs!$CN230+2,Inputs!$CN230=Inputs!$CO230)),0,IF(AP$4=Inputs!$CN230,0.8,IF(AP$4=Inputs!$CN230+1,0.6,IF(AP$4=Inputs!$CN230+2,0.4,IF(AP$4=Inputs!$CO230,0.2,IF(AND(AP$4&gt;=Inputs!$CL230,AP$4&lt;Inputs!$CM230),(AP$4-Inputs!$CL230+1)/(Inputs!$AI230+1),0)))))))))</f>
        <v>0</v>
      </c>
      <c r="AQ233" s="27">
        <f>IF(AND(Inputs!$CO230=0,AQ$4&gt;=Inputs!$CM230),1,IF(AND(AQ$4&gt;=Inputs!$CM230,AQ$4&lt;Inputs!$CN230),1,IF(AND(AQ$4=Inputs!$CN230,AQ$4=Inputs!$CO230),1,IF(OR(AND(AQ$4=Inputs!$CN230+1,Inputs!$CN230=Inputs!$CO230),AND(AQ$4=Inputs!$CN230+2,Inputs!$CN230=Inputs!$CO230)),0,IF(AQ$4=Inputs!$CN230,0.8,IF(AQ$4=Inputs!$CN230+1,0.6,IF(AQ$4=Inputs!$CN230+2,0.4,IF(AQ$4=Inputs!$CO230,0.2,IF(AND(AQ$4&gt;=Inputs!$CL230,AQ$4&lt;Inputs!$CM230),(AQ$4-Inputs!$CL230+1)/(Inputs!$AI230+1),0)))))))))</f>
        <v>0</v>
      </c>
      <c r="AR233" s="27">
        <f>IF(AND(Inputs!$CO230=0,AR$4&gt;=Inputs!$CM230),1,IF(AND(AR$4&gt;=Inputs!$CM230,AR$4&lt;Inputs!$CN230),1,IF(AND(AR$4=Inputs!$CN230,AR$4=Inputs!$CO230),1,IF(OR(AND(AR$4=Inputs!$CN230+1,Inputs!$CN230=Inputs!$CO230),AND(AR$4=Inputs!$CN230+2,Inputs!$CN230=Inputs!$CO230)),0,IF(AR$4=Inputs!$CN230,0.8,IF(AR$4=Inputs!$CN230+1,0.6,IF(AR$4=Inputs!$CN230+2,0.4,IF(AR$4=Inputs!$CO230,0.2,IF(AND(AR$4&gt;=Inputs!$CL230,AR$4&lt;Inputs!$CM230),(AR$4-Inputs!$CL230+1)/(Inputs!$AI230+1),0)))))))))</f>
        <v>0</v>
      </c>
      <c r="AS233" s="27">
        <f>IF(AND(Inputs!$CO230=0,AS$4&gt;=Inputs!$CM230),1,IF(AND(AS$4&gt;=Inputs!$CM230,AS$4&lt;Inputs!$CN230),1,IF(AND(AS$4=Inputs!$CN230,AS$4=Inputs!$CO230),1,IF(OR(AND(AS$4=Inputs!$CN230+1,Inputs!$CN230=Inputs!$CO230),AND(AS$4=Inputs!$CN230+2,Inputs!$CN230=Inputs!$CO230)),0,IF(AS$4=Inputs!$CN230,0.8,IF(AS$4=Inputs!$CN230+1,0.6,IF(AS$4=Inputs!$CN230+2,0.4,IF(AS$4=Inputs!$CO230,0.2,IF(AND(AS$4&gt;=Inputs!$CL230,AS$4&lt;Inputs!$CM230),(AS$4-Inputs!$CL230+1)/(Inputs!$AI230+1),0)))))))))</f>
        <v>0</v>
      </c>
      <c r="AT233" s="27">
        <f>IF(AND(Inputs!$CO230=0,AT$4&gt;=Inputs!$CM230),1,IF(AND(AT$4&gt;=Inputs!$CM230,AT$4&lt;Inputs!$CN230),1,IF(AND(AT$4=Inputs!$CN230,AT$4=Inputs!$CO230),1,IF(OR(AND(AT$4=Inputs!$CN230+1,Inputs!$CN230=Inputs!$CO230),AND(AT$4=Inputs!$CN230+2,Inputs!$CN230=Inputs!$CO230)),0,IF(AT$4=Inputs!$CN230,0.8,IF(AT$4=Inputs!$CN230+1,0.6,IF(AT$4=Inputs!$CN230+2,0.4,IF(AT$4=Inputs!$CO230,0.2,IF(AND(AT$4&gt;=Inputs!$CL230,AT$4&lt;Inputs!$CM230),(AT$4-Inputs!$CL230+1)/(Inputs!$AI230+1),0)))))))))</f>
        <v>0</v>
      </c>
      <c r="AU233" s="27">
        <f>IF(AND(Inputs!$CO230=0,AU$4&gt;=Inputs!$CM230),1,IF(AND(AU$4&gt;=Inputs!$CM230,AU$4&lt;Inputs!$CN230),1,IF(AND(AU$4=Inputs!$CN230,AU$4=Inputs!$CO230),1,IF(OR(AND(AU$4=Inputs!$CN230+1,Inputs!$CN230=Inputs!$CO230),AND(AU$4=Inputs!$CN230+2,Inputs!$CN230=Inputs!$CO230)),0,IF(AU$4=Inputs!$CN230,0.8,IF(AU$4=Inputs!$CN230+1,0.6,IF(AU$4=Inputs!$CN230+2,0.4,IF(AU$4=Inputs!$CO230,0.2,IF(AND(AU$4&gt;=Inputs!$CL230,AU$4&lt;Inputs!$CM230),(AU$4-Inputs!$CL230+1)/(Inputs!$AI230+1),0)))))))))</f>
        <v>0</v>
      </c>
      <c r="AV233" s="27">
        <f>IF(AND(Inputs!$CO230=0,AV$4&gt;=Inputs!$CM230),1,IF(AND(AV$4&gt;=Inputs!$CM230,AV$4&lt;Inputs!$CN230),1,IF(AND(AV$4=Inputs!$CN230,AV$4=Inputs!$CO230),1,IF(OR(AND(AV$4=Inputs!$CN230+1,Inputs!$CN230=Inputs!$CO230),AND(AV$4=Inputs!$CN230+2,Inputs!$CN230=Inputs!$CO230)),0,IF(AV$4=Inputs!$CN230,0.8,IF(AV$4=Inputs!$CN230+1,0.6,IF(AV$4=Inputs!$CN230+2,0.4,IF(AV$4=Inputs!$CO230,0.2,IF(AND(AV$4&gt;=Inputs!$CL230,AV$4&lt;Inputs!$CM230),(AV$4-Inputs!$CL230+1)/(Inputs!$AI230+1),0)))))))))</f>
        <v>0</v>
      </c>
      <c r="AW233" s="27">
        <f>IF(AND(Inputs!$CO230=0,AW$4&gt;=Inputs!$CM230),1,IF(AND(AW$4&gt;=Inputs!$CM230,AW$4&lt;Inputs!$CN230),1,IF(AND(AW$4=Inputs!$CN230,AW$4=Inputs!$CO230),1,IF(OR(AND(AW$4=Inputs!$CN230+1,Inputs!$CN230=Inputs!$CO230),AND(AW$4=Inputs!$CN230+2,Inputs!$CN230=Inputs!$CO230)),0,IF(AW$4=Inputs!$CN230,0.8,IF(AW$4=Inputs!$CN230+1,0.6,IF(AW$4=Inputs!$CN230+2,0.4,IF(AW$4=Inputs!$CO230,0.2,IF(AND(AW$4&gt;=Inputs!$CL230,AW$4&lt;Inputs!$CM230),(AW$4-Inputs!$CL230+1)/(Inputs!$AI230+1),0)))))))))</f>
        <v>0</v>
      </c>
      <c r="AX233" s="27">
        <f>IF(AND(Inputs!$CO230=0,AX$4&gt;=Inputs!$CM230),1,IF(AND(AX$4&gt;=Inputs!$CM230,AX$4&lt;Inputs!$CN230),1,IF(AND(AX$4=Inputs!$CN230,AX$4=Inputs!$CO230),1,IF(OR(AND(AX$4=Inputs!$CN230+1,Inputs!$CN230=Inputs!$CO230),AND(AX$4=Inputs!$CN230+2,Inputs!$CN230=Inputs!$CO230)),0,IF(AX$4=Inputs!$CN230,0.8,IF(AX$4=Inputs!$CN230+1,0.6,IF(AX$4=Inputs!$CN230+2,0.4,IF(AX$4=Inputs!$CO230,0.2,IF(AND(AX$4&gt;=Inputs!$CL230,AX$4&lt;Inputs!$CM230),(AX$4-Inputs!$CL230+1)/(Inputs!$AI230+1),0)))))))))</f>
        <v>0</v>
      </c>
      <c r="AY233" s="27">
        <f>IF(AND(Inputs!$CO230=0,AY$4&gt;=Inputs!$CM230),1,IF(AND(AY$4&gt;=Inputs!$CM230,AY$4&lt;Inputs!$CN230),1,IF(AND(AY$4=Inputs!$CN230,AY$4=Inputs!$CO230),1,IF(OR(AND(AY$4=Inputs!$CN230+1,Inputs!$CN230=Inputs!$CO230),AND(AY$4=Inputs!$CN230+2,Inputs!$CN230=Inputs!$CO230)),0,IF(AY$4=Inputs!$CN230,0.8,IF(AY$4=Inputs!$CN230+1,0.6,IF(AY$4=Inputs!$CN230+2,0.4,IF(AY$4=Inputs!$CO230,0.2,IF(AND(AY$4&gt;=Inputs!$CL230,AY$4&lt;Inputs!$CM230),(AY$4-Inputs!$CL230+1)/(Inputs!$AI230+1),0)))))))))</f>
        <v>0</v>
      </c>
      <c r="AZ233" s="27">
        <f>IF(AND(Inputs!$CO230=0,AZ$4&gt;=Inputs!$CM230),1,IF(AND(AZ$4&gt;=Inputs!$CM230,AZ$4&lt;Inputs!$CN230),1,IF(AND(AZ$4=Inputs!$CN230,AZ$4=Inputs!$CO230),1,IF(OR(AND(AZ$4=Inputs!$CN230+1,Inputs!$CN230=Inputs!$CO230),AND(AZ$4=Inputs!$CN230+2,Inputs!$CN230=Inputs!$CO230)),0,IF(AZ$4=Inputs!$CN230,0.8,IF(AZ$4=Inputs!$CN230+1,0.6,IF(AZ$4=Inputs!$CN230+2,0.4,IF(AZ$4=Inputs!$CO230,0.2,IF(AND(AZ$4&gt;=Inputs!$CL230,AZ$4&lt;Inputs!$CM230),(AZ$4-Inputs!$CL230+1)/(Inputs!$AI230+1),0)))))))))</f>
        <v>0</v>
      </c>
      <c r="BA233" s="27">
        <f>IF(AND(Inputs!$CO230=0,BA$4&gt;=Inputs!$CM230),1,IF(AND(BA$4&gt;=Inputs!$CM230,BA$4&lt;Inputs!$CN230),1,IF(AND(BA$4=Inputs!$CN230,BA$4=Inputs!$CO230),1,IF(OR(AND(BA$4=Inputs!$CN230+1,Inputs!$CN230=Inputs!$CO230),AND(BA$4=Inputs!$CN230+2,Inputs!$CN230=Inputs!$CO230)),0,IF(BA$4=Inputs!$CN230,0.8,IF(BA$4=Inputs!$CN230+1,0.6,IF(BA$4=Inputs!$CN230+2,0.4,IF(BA$4=Inputs!$CO230,0.2,IF(AND(BA$4&gt;=Inputs!$CL230,BA$4&lt;Inputs!$CM230),(BA$4-Inputs!$CL230+1)/(Inputs!$AI230+1),0)))))))))</f>
        <v>0</v>
      </c>
      <c r="BB233" s="27">
        <f>IF(AND(Inputs!$CO230=0,BB$4&gt;=Inputs!$CM230),1,IF(AND(BB$4&gt;=Inputs!$CM230,BB$4&lt;Inputs!$CN230),1,IF(AND(BB$4=Inputs!$CN230,BB$4=Inputs!$CO230),1,IF(OR(AND(BB$4=Inputs!$CN230+1,Inputs!$CN230=Inputs!$CO230),AND(BB$4=Inputs!$CN230+2,Inputs!$CN230=Inputs!$CO230)),0,IF(BB$4=Inputs!$CN230,0.8,IF(BB$4=Inputs!$CN230+1,0.6,IF(BB$4=Inputs!$CN230+2,0.4,IF(BB$4=Inputs!$CO230,0.2,IF(AND(BB$4&gt;=Inputs!$CL230,BB$4&lt;Inputs!$CM230),(BB$4-Inputs!$CL230+1)/(Inputs!$AI230+1),0)))))))))</f>
        <v>0</v>
      </c>
      <c r="BC233" s="27">
        <f>IF(AND(Inputs!$CO230=0,BC$4&gt;=Inputs!$CM230),1,IF(AND(BC$4&gt;=Inputs!$CM230,BC$4&lt;Inputs!$CN230),1,IF(AND(BC$4=Inputs!$CN230,BC$4=Inputs!$CO230),1,IF(OR(AND(BC$4=Inputs!$CN230+1,Inputs!$CN230=Inputs!$CO230),AND(BC$4=Inputs!$CN230+2,Inputs!$CN230=Inputs!$CO230)),0,IF(BC$4=Inputs!$CN230,0.8,IF(BC$4=Inputs!$CN230+1,0.6,IF(BC$4=Inputs!$CN230+2,0.4,IF(BC$4=Inputs!$CO230,0.2,IF(AND(BC$4&gt;=Inputs!$CL230,BC$4&lt;Inputs!$CM230),(BC$4-Inputs!$CL230+1)/(Inputs!$AI230+1),0)))))))))</f>
        <v>0</v>
      </c>
      <c r="BD233" s="27">
        <f>IF(AND(Inputs!$CO230=0,BD$4&gt;=Inputs!$CM230),1,IF(AND(BD$4&gt;=Inputs!$CM230,BD$4&lt;Inputs!$CN230),1,IF(AND(BD$4=Inputs!$CN230,BD$4=Inputs!$CO230),1,IF(OR(AND(BD$4=Inputs!$CN230+1,Inputs!$CN230=Inputs!$CO230),AND(BD$4=Inputs!$CN230+2,Inputs!$CN230=Inputs!$CO230)),0,IF(BD$4=Inputs!$CN230,0.8,IF(BD$4=Inputs!$CN230+1,0.6,IF(BD$4=Inputs!$CN230+2,0.4,IF(BD$4=Inputs!$CO230,0.2,IF(AND(BD$4&gt;=Inputs!$CL230,BD$4&lt;Inputs!$CM230),(BD$4-Inputs!$CL230+1)/(Inputs!$AI230+1),0)))))))))</f>
        <v>0</v>
      </c>
      <c r="BE233" s="27">
        <f>IF(AND(Inputs!$CO230=0,BE$4&gt;=Inputs!$CM230),1,IF(AND(BE$4&gt;=Inputs!$CM230,BE$4&lt;Inputs!$CN230),1,IF(AND(BE$4=Inputs!$CN230,BE$4=Inputs!$CO230),1,IF(OR(AND(BE$4=Inputs!$CN230+1,Inputs!$CN230=Inputs!$CO230),AND(BE$4=Inputs!$CN230+2,Inputs!$CN230=Inputs!$CO230)),0,IF(BE$4=Inputs!$CN230,0.8,IF(BE$4=Inputs!$CN230+1,0.6,IF(BE$4=Inputs!$CN230+2,0.4,IF(BE$4=Inputs!$CO230,0.2,IF(AND(BE$4&gt;=Inputs!$CL230,BE$4&lt;Inputs!$CM230),(BE$4-Inputs!$CL230+1)/(Inputs!$AI230+1),0)))))))))</f>
        <v>0</v>
      </c>
      <c r="BF233" s="27">
        <f>IF(AND(Inputs!$CO230=0,BF$4&gt;=Inputs!$CM230),1,IF(AND(BF$4&gt;=Inputs!$CM230,BF$4&lt;Inputs!$CN230),1,IF(AND(BF$4=Inputs!$CN230,BF$4=Inputs!$CO230),1,IF(OR(AND(BF$4=Inputs!$CN230+1,Inputs!$CN230=Inputs!$CO230),AND(BF$4=Inputs!$CN230+2,Inputs!$CN230=Inputs!$CO230)),0,IF(BF$4=Inputs!$CN230,0.8,IF(BF$4=Inputs!$CN230+1,0.6,IF(BF$4=Inputs!$CN230+2,0.4,IF(BF$4=Inputs!$CO230,0.2,IF(AND(BF$4&gt;=Inputs!$CL230,BF$4&lt;Inputs!$CM230),(BF$4-Inputs!$CL230+1)/(Inputs!$AI230+1),0)))))))))</f>
        <v>0</v>
      </c>
      <c r="BG233" s="27">
        <f>IF(AND(Inputs!$CO230=0,BG$4&gt;=Inputs!$CM230),1,IF(AND(BG$4&gt;=Inputs!$CM230,BG$4&lt;Inputs!$CN230),1,IF(AND(BG$4=Inputs!$CN230,BG$4=Inputs!$CO230),1,IF(OR(AND(BG$4=Inputs!$CN230+1,Inputs!$CN230=Inputs!$CO230),AND(BG$4=Inputs!$CN230+2,Inputs!$CN230=Inputs!$CO230)),0,IF(BG$4=Inputs!$CN230,0.8,IF(BG$4=Inputs!$CN230+1,0.6,IF(BG$4=Inputs!$CN230+2,0.4,IF(BG$4=Inputs!$CO230,0.2,IF(AND(BG$4&gt;=Inputs!$CL230,BG$4&lt;Inputs!$CM230),(BG$4-Inputs!$CL230+1)/(Inputs!$AI230+1),0)))))))))</f>
        <v>0</v>
      </c>
      <c r="BH233" s="27">
        <f>IF(AND(Inputs!$CO230=0,BH$4&gt;=Inputs!$CM230),1,IF(AND(BH$4&gt;=Inputs!$CM230,BH$4&lt;Inputs!$CN230),1,IF(AND(BH$4=Inputs!$CN230,BH$4=Inputs!$CO230),1,IF(OR(AND(BH$4=Inputs!$CN230+1,Inputs!$CN230=Inputs!$CO230),AND(BH$4=Inputs!$CN230+2,Inputs!$CN230=Inputs!$CO230)),0,IF(BH$4=Inputs!$CN230,0.8,IF(BH$4=Inputs!$CN230+1,0.6,IF(BH$4=Inputs!$CN230+2,0.4,IF(BH$4=Inputs!$CO230,0.2,IF(AND(BH$4&gt;=Inputs!$CL230,BH$4&lt;Inputs!$CM230),(BH$4-Inputs!$CL230+1)/(Inputs!$AI230+1),0)))))))))</f>
        <v>0</v>
      </c>
      <c r="BI233" s="27">
        <f>IF(AND(Inputs!$CO230=0,BI$4&gt;=Inputs!$CM230),1,IF(AND(BI$4&gt;=Inputs!$CM230,BI$4&lt;Inputs!$CN230),1,IF(AND(BI$4=Inputs!$CN230,BI$4=Inputs!$CO230),1,IF(OR(AND(BI$4=Inputs!$CN230+1,Inputs!$CN230=Inputs!$CO230),AND(BI$4=Inputs!$CN230+2,Inputs!$CN230=Inputs!$CO230)),0,IF(BI$4=Inputs!$CN230,0.8,IF(BI$4=Inputs!$CN230+1,0.6,IF(BI$4=Inputs!$CN230+2,0.4,IF(BI$4=Inputs!$CO230,0.2,IF(AND(BI$4&gt;=Inputs!$CL230,BI$4&lt;Inputs!$CM230),(BI$4-Inputs!$CL230+1)/(Inputs!$AI230+1),0)))))))))</f>
        <v>0</v>
      </c>
      <c r="BJ233" s="27">
        <f>IF(AND(Inputs!$CO230=0,BJ$4&gt;=Inputs!$CM230),1,IF(AND(BJ$4&gt;=Inputs!$CM230,BJ$4&lt;Inputs!$CN230),1,IF(AND(BJ$4=Inputs!$CN230,BJ$4=Inputs!$CO230),1,IF(OR(AND(BJ$4=Inputs!$CN230+1,Inputs!$CN230=Inputs!$CO230),AND(BJ$4=Inputs!$CN230+2,Inputs!$CN230=Inputs!$CO230)),0,IF(BJ$4=Inputs!$CN230,0.8,IF(BJ$4=Inputs!$CN230+1,0.6,IF(BJ$4=Inputs!$CN230+2,0.4,IF(BJ$4=Inputs!$CO230,0.2,IF(AND(BJ$4&gt;=Inputs!$CL230,BJ$4&lt;Inputs!$CM230),(BJ$4-Inputs!$CL230+1)/(Inputs!$AI230+1),0)))))))))</f>
        <v>0</v>
      </c>
      <c r="BK233" s="27">
        <f>IF(AND(Inputs!$CO230=0,BK$4&gt;=Inputs!$CM230),1,IF(AND(BK$4&gt;=Inputs!$CM230,BK$4&lt;Inputs!$CN230),1,IF(AND(BK$4=Inputs!$CN230,BK$4=Inputs!$CO230),1,IF(OR(AND(BK$4=Inputs!$CN230+1,Inputs!$CN230=Inputs!$CO230),AND(BK$4=Inputs!$CN230+2,Inputs!$CN230=Inputs!$CO230)),0,IF(BK$4=Inputs!$CN230,0.8,IF(BK$4=Inputs!$CN230+1,0.6,IF(BK$4=Inputs!$CN230+2,0.4,IF(BK$4=Inputs!$CO230,0.2,IF(AND(BK$4&gt;=Inputs!$CL230,BK$4&lt;Inputs!$CM230),(BK$4-Inputs!$CL230+1)/(Inputs!$AI230+1),0)))))))))</f>
        <v>0</v>
      </c>
      <c r="BL233" s="27">
        <f>IF(AND(Inputs!$CO230=0,BL$4&gt;=Inputs!$CM230),1,IF(AND(BL$4&gt;=Inputs!$CM230,BL$4&lt;Inputs!$CN230),1,IF(AND(BL$4=Inputs!$CN230,BL$4=Inputs!$CO230),1,IF(OR(AND(BL$4=Inputs!$CN230+1,Inputs!$CN230=Inputs!$CO230),AND(BL$4=Inputs!$CN230+2,Inputs!$CN230=Inputs!$CO230)),0,IF(BL$4=Inputs!$CN230,0.8,IF(BL$4=Inputs!$CN230+1,0.6,IF(BL$4=Inputs!$CN230+2,0.4,IF(BL$4=Inputs!$CO230,0.2,IF(AND(BL$4&gt;=Inputs!$CL230,BL$4&lt;Inputs!$CM230),(BL$4-Inputs!$CL230+1)/(Inputs!$AI230+1),0)))))))))</f>
        <v>0</v>
      </c>
      <c r="BM233" s="27">
        <f>IF(AND(Inputs!$CO230=0,BM$4&gt;=Inputs!$CM230),1,IF(AND(BM$4&gt;=Inputs!$CM230,BM$4&lt;Inputs!$CN230),1,IF(AND(BM$4=Inputs!$CN230,BM$4=Inputs!$CO230),1,IF(OR(AND(BM$4=Inputs!$CN230+1,Inputs!$CN230=Inputs!$CO230),AND(BM$4=Inputs!$CN230+2,Inputs!$CN230=Inputs!$CO230)),0,IF(BM$4=Inputs!$CN230,0.8,IF(BM$4=Inputs!$CN230+1,0.6,IF(BM$4=Inputs!$CN230+2,0.4,IF(BM$4=Inputs!$CO230,0.2,IF(AND(BM$4&gt;=Inputs!$CL230,BM$4&lt;Inputs!$CM230),(BM$4-Inputs!$CL230+1)/(Inputs!$AI230+1),0)))))))))</f>
        <v>0</v>
      </c>
      <c r="BO233" s="46" t="str">
        <f>IF(Inputs!$B230="","",(ROUND(Inputs!$BC230*AJ233,0)))</f>
        <v/>
      </c>
      <c r="BP233" s="46" t="str">
        <f>IF(Inputs!$B230="","",(ROUND(Inputs!$BC230*AK233,0)))</f>
        <v/>
      </c>
      <c r="BQ233" s="46" t="str">
        <f>IF(Inputs!$B230="","",(ROUND(Inputs!$BC230*AL233,0)))</f>
        <v/>
      </c>
      <c r="BR233" s="46" t="str">
        <f>IF(Inputs!$B230="","",(ROUND(Inputs!$BC230*AM233,0)))</f>
        <v/>
      </c>
      <c r="BS233" s="46" t="str">
        <f>IF(Inputs!$B230="","",(ROUND(Inputs!$BC230*AN233,0)))</f>
        <v/>
      </c>
      <c r="BT233" s="46" t="str">
        <f>IF(Inputs!$B230="","",(ROUND(Inputs!$BC230*AO233,0)))</f>
        <v/>
      </c>
      <c r="BU233" s="46" t="str">
        <f>IF(Inputs!$B230="","",(ROUND(Inputs!$BC230*AP233,0)))</f>
        <v/>
      </c>
      <c r="BV233" s="46" t="str">
        <f>IF(Inputs!$B230="","",(ROUND(Inputs!$BC230*AQ233,0)))</f>
        <v/>
      </c>
      <c r="BW233" s="46" t="str">
        <f>IF(Inputs!$B230="","",(ROUND(Inputs!$BC230*AR233,0)))</f>
        <v/>
      </c>
      <c r="BX233" s="46" t="str">
        <f>IF(Inputs!$B230="","",(ROUND(Inputs!$BC230*AS233,0)))</f>
        <v/>
      </c>
      <c r="BY233" s="46" t="str">
        <f>IF(Inputs!$B230="","",(ROUND(Inputs!$BC230*AT233,0)))</f>
        <v/>
      </c>
      <c r="BZ233" s="46" t="str">
        <f>IF(Inputs!$B230="","",(ROUND(Inputs!$BC230*AU233,0)))</f>
        <v/>
      </c>
      <c r="CA233" s="46" t="str">
        <f>IF(Inputs!$B230="","",(ROUND(Inputs!$BC230*AV233,0)))</f>
        <v/>
      </c>
      <c r="CB233" s="46" t="str">
        <f>IF(Inputs!$B230="","",(ROUND(Inputs!$BC230*AW233,0)))</f>
        <v/>
      </c>
      <c r="CC233" s="46" t="str">
        <f>IF(Inputs!$B230="","",(ROUND(Inputs!$BC230*AX233,0)))</f>
        <v/>
      </c>
      <c r="CD233" s="46" t="str">
        <f>IF(Inputs!$B230="","",(ROUND(Inputs!$BC230*AY233,0)))</f>
        <v/>
      </c>
      <c r="CE233" s="46" t="str">
        <f>IF(Inputs!$B230="","",(ROUND(Inputs!$BC230*AZ233,0)))</f>
        <v/>
      </c>
      <c r="CF233" s="46" t="str">
        <f>IF(Inputs!$B230="","",(ROUND(Inputs!$BC230*BA233,0)))</f>
        <v/>
      </c>
      <c r="CG233" s="46" t="str">
        <f>IF(Inputs!$B230="","",(ROUND(Inputs!$BC230*BB233,0)))</f>
        <v/>
      </c>
      <c r="CH233" s="46" t="str">
        <f>IF(Inputs!$B230="","",(ROUND(Inputs!$BC230*BC233,0)))</f>
        <v/>
      </c>
      <c r="CI233" s="46" t="str">
        <f>IF(Inputs!$B230="","",(ROUND(Inputs!$BC230*BD233,0)))</f>
        <v/>
      </c>
      <c r="CJ233" s="46" t="str">
        <f>IF(Inputs!$B230="","",(ROUND(Inputs!$BC230*BE233,0)))</f>
        <v/>
      </c>
      <c r="CK233" s="46" t="str">
        <f>IF(Inputs!$B230="","",(ROUND(Inputs!$BC230*BF233,0)))</f>
        <v/>
      </c>
      <c r="CL233" s="46" t="str">
        <f>IF(Inputs!$B230="","",(ROUND(Inputs!$BC230*BG233,0)))</f>
        <v/>
      </c>
      <c r="CM233" s="46" t="str">
        <f>IF(Inputs!$B230="","",(ROUND(Inputs!$BC230*BH233,0)))</f>
        <v/>
      </c>
      <c r="CN233" s="46" t="str">
        <f>IF(Inputs!$B230="","",(ROUND(Inputs!$BC230*BI233,0)))</f>
        <v/>
      </c>
      <c r="CO233" s="46" t="str">
        <f>IF(Inputs!$B230="","",(ROUND(Inputs!$BC230*BJ233,0)))</f>
        <v/>
      </c>
      <c r="CP233" s="46" t="str">
        <f>IF(Inputs!$B230="","",(ROUND(Inputs!$BC230*BK233,0)))</f>
        <v/>
      </c>
      <c r="CQ233" s="46" t="str">
        <f>IF(Inputs!$B230="","",(ROUND(Inputs!$BC230*BL233,0)))</f>
        <v/>
      </c>
      <c r="CR233" s="46" t="str">
        <f>IF(Inputs!$B230="","",(ROUND(Inputs!$BC230*BM233,0)))</f>
        <v/>
      </c>
      <c r="CV233" s="46" t="str">
        <f>IF(A233="","",IF(AND(CV$4&lt;=Inputs!$CQ230,CV$4&gt;=Inputs!$CP230),Inputs!$AR230/(Inputs!$CQ230-Inputs!$CP230+1),0)+IF(CV$4=Inputs!$CL230,Inputs!$BD230,0))</f>
        <v/>
      </c>
      <c r="CW233" s="46" t="str">
        <f>IF(B233="","",IF(AND(CW$4&lt;=Inputs!$CQ230,CW$4&gt;=Inputs!$CP230),Inputs!$AR230/(Inputs!$CQ230-Inputs!$CP230+1),0)+IF(CW$4=Inputs!$CL230,Inputs!$BD230,0))</f>
        <v/>
      </c>
      <c r="CX233" s="46" t="str">
        <f>IF(C233="","",IF(AND(CX$4&lt;=Inputs!$CQ230,CX$4&gt;=Inputs!$CP230),Inputs!$AR230/(Inputs!$CQ230-Inputs!$CP230+1),0)+IF(CX$4=Inputs!$CL230,Inputs!$BD230,0))</f>
        <v/>
      </c>
      <c r="CY233" s="46" t="str">
        <f>IF(D233="","",IF(AND(CY$4&lt;=Inputs!$CQ230,CY$4&gt;=Inputs!$CP230),Inputs!$AR230/(Inputs!$CQ230-Inputs!$CP230+1),0)+IF(CY$4=Inputs!$CL230,Inputs!$BD230,0))</f>
        <v/>
      </c>
      <c r="CZ233" s="46" t="str">
        <f>IF(E233="","",IF(AND(CZ$4&lt;=Inputs!$CQ230,CZ$4&gt;=Inputs!$CP230),Inputs!$AR230/(Inputs!$CQ230-Inputs!$CP230+1),0)+IF(CZ$4=Inputs!$CL230,Inputs!$BD230,0))</f>
        <v/>
      </c>
      <c r="DA233" s="46" t="str">
        <f>IF(F233="","",IF(AND(DA$4&lt;=Inputs!$CQ230,DA$4&gt;=Inputs!$CP230),Inputs!$AR230/(Inputs!$CQ230-Inputs!$CP230+1),0)+IF(DA$4=Inputs!$CL230,Inputs!$BD230,0))</f>
        <v/>
      </c>
      <c r="DB233" s="46" t="str">
        <f>IF(G233="","",IF(AND(DB$4&lt;=Inputs!$CQ230,DB$4&gt;=Inputs!$CP230),Inputs!$AR230/(Inputs!$CQ230-Inputs!$CP230+1),0)+IF(DB$4=Inputs!$CL230,Inputs!$BD230,0))</f>
        <v/>
      </c>
      <c r="DC233" s="46" t="str">
        <f>IF(H233="","",IF(AND(DC$4&lt;=Inputs!$CQ230,DC$4&gt;=Inputs!$CP230),Inputs!$AR230/(Inputs!$CQ230-Inputs!$CP230+1),0)+IF(DC$4=Inputs!$CL230,Inputs!$BD230,0))</f>
        <v/>
      </c>
      <c r="DD233" s="46" t="str">
        <f>IF(I233="","",IF(AND(DD$4&lt;=Inputs!$CQ230,DD$4&gt;=Inputs!$CP230),Inputs!$AR230/(Inputs!$CQ230-Inputs!$CP230+1),0)+IF(DD$4=Inputs!$CL230,Inputs!$BD230,0))</f>
        <v/>
      </c>
      <c r="DE233" s="46" t="str">
        <f>IF(J233="","",IF(AND(DE$4&lt;=Inputs!$CQ230,DE$4&gt;=Inputs!$CP230),Inputs!$AR230/(Inputs!$CQ230-Inputs!$CP230+1),0)+IF(DE$4=Inputs!$CL230,Inputs!$BD230,0))</f>
        <v/>
      </c>
      <c r="DF233" s="46" t="str">
        <f>IF(K233="","",IF(AND(DF$4&lt;=Inputs!$CQ230,DF$4&gt;=Inputs!$CP230),Inputs!$AR230/(Inputs!$CQ230-Inputs!$CP230+1),0)+IF(DF$4=Inputs!$CL230,Inputs!$BD230,0))</f>
        <v/>
      </c>
      <c r="DG233" s="46" t="str">
        <f>IF(L233="","",IF(AND(DG$4&lt;=Inputs!$CQ230,DG$4&gt;=Inputs!$CP230),Inputs!$AR230/(Inputs!$CQ230-Inputs!$CP230+1),0)+IF(DG$4=Inputs!$CL230,Inputs!$BD230,0))</f>
        <v/>
      </c>
      <c r="DH233" s="46" t="str">
        <f>IF(M233="","",IF(AND(DH$4&lt;=Inputs!$CQ230,DH$4&gt;=Inputs!$CP230),Inputs!$AR230/(Inputs!$CQ230-Inputs!$CP230+1),0)+IF(DH$4=Inputs!$CL230,Inputs!$BD230,0))</f>
        <v/>
      </c>
      <c r="DI233" s="46" t="str">
        <f>IF(N233="","",IF(AND(DI$4&lt;=Inputs!$CQ230,DI$4&gt;=Inputs!$CP230),Inputs!$AR230/(Inputs!$CQ230-Inputs!$CP230+1),0)+IF(DI$4=Inputs!$CL230,Inputs!$BD230,0))</f>
        <v/>
      </c>
      <c r="DJ233" s="46" t="str">
        <f>IF(O233="","",IF(AND(DJ$4&lt;=Inputs!$CQ230,DJ$4&gt;=Inputs!$CP230),Inputs!$AR230/(Inputs!$CQ230-Inputs!$CP230+1),0)+IF(DJ$4=Inputs!$CL230,Inputs!$BD230,0))</f>
        <v/>
      </c>
      <c r="DK233" s="46" t="str">
        <f>IF(P233="","",IF(AND(DK$4&lt;=Inputs!$CQ230,DK$4&gt;=Inputs!$CP230),Inputs!$AR230/(Inputs!$CQ230-Inputs!$CP230+1),0)+IF(DK$4=Inputs!$CL230,Inputs!$BD230,0))</f>
        <v/>
      </c>
      <c r="DL233" s="46" t="str">
        <f>IF(Q233="","",IF(AND(DL$4&lt;=Inputs!$CQ230,DL$4&gt;=Inputs!$CP230),Inputs!$AR230/(Inputs!$CQ230-Inputs!$CP230+1),0)+IF(DL$4=Inputs!$CL230,Inputs!$BD230,0))</f>
        <v/>
      </c>
      <c r="DM233" s="46" t="str">
        <f>IF(R233="","",IF(AND(DM$4&lt;=Inputs!$CQ230,DM$4&gt;=Inputs!$CP230),Inputs!$AR230/(Inputs!$CQ230-Inputs!$CP230+1),0)+IF(DM$4=Inputs!$CL230,Inputs!$BD230,0))</f>
        <v/>
      </c>
      <c r="DN233" s="46" t="str">
        <f>IF(S233="","",IF(AND(DN$4&lt;=Inputs!$CQ230,DN$4&gt;=Inputs!$CP230),Inputs!$AR230/(Inputs!$CQ230-Inputs!$CP230+1),0)+IF(DN$4=Inputs!$CL230,Inputs!$BD230,0))</f>
        <v/>
      </c>
      <c r="DO233" s="46" t="str">
        <f>IF(T233="","",IF(AND(DO$4&lt;=Inputs!$CQ230,DO$4&gt;=Inputs!$CP230),Inputs!$AR230/(Inputs!$CQ230-Inputs!$CP230+1),0)+IF(DO$4=Inputs!$CL230,Inputs!$BD230,0))</f>
        <v/>
      </c>
      <c r="DP233" s="46" t="str">
        <f>IF(U233="","",IF(AND(DP$4&lt;=Inputs!$CQ230,DP$4&gt;=Inputs!$CP230),Inputs!$AR230/(Inputs!$CQ230-Inputs!$CP230+1),0)+IF(DP$4=Inputs!$CL230,Inputs!$BD230,0))</f>
        <v/>
      </c>
      <c r="DQ233" s="46" t="str">
        <f>IF(V233="","",IF(AND(DQ$4&lt;=Inputs!$CQ230,DQ$4&gt;=Inputs!$CP230),Inputs!$AR230/(Inputs!$CQ230-Inputs!$CP230+1),0)+IF(DQ$4=Inputs!$CL230,Inputs!$BD230,0))</f>
        <v/>
      </c>
      <c r="DR233" s="46" t="str">
        <f>IF(W233="","",IF(AND(DR$4&lt;=Inputs!$CQ230,DR$4&gt;=Inputs!$CP230),Inputs!$AR230/(Inputs!$CQ230-Inputs!$CP230+1),0)+IF(DR$4=Inputs!$CL230,Inputs!$BD230,0))</f>
        <v/>
      </c>
      <c r="DS233" s="46" t="str">
        <f>IF(X233="","",IF(AND(DS$4&lt;=Inputs!$CQ230,DS$4&gt;=Inputs!$CP230),Inputs!$AR230/(Inputs!$CQ230-Inputs!$CP230+1),0)+IF(DS$4=Inputs!$CL230,Inputs!$BD230,0))</f>
        <v/>
      </c>
      <c r="DT233" s="46" t="str">
        <f>IF(Y233="","",IF(AND(DT$4&lt;=Inputs!$CQ230,DT$4&gt;=Inputs!$CP230),Inputs!$AR230/(Inputs!$CQ230-Inputs!$CP230+1),0)+IF(DT$4=Inputs!$CL230,Inputs!$BD230,0))</f>
        <v/>
      </c>
      <c r="DU233" s="46" t="str">
        <f>IF(Z233="","",IF(AND(DU$4&lt;=Inputs!$CQ230,DU$4&gt;=Inputs!$CP230),Inputs!$AR230/(Inputs!$CQ230-Inputs!$CP230+1),0)+IF(DU$4=Inputs!$CL230,Inputs!$BD230,0))</f>
        <v/>
      </c>
      <c r="DV233" s="46" t="str">
        <f>IF(AA233="","",IF(AND(DV$4&lt;=Inputs!$CQ230,DV$4&gt;=Inputs!$CP230),Inputs!$AR230/(Inputs!$CQ230-Inputs!$CP230+1),0)+IF(DV$4=Inputs!$CL230,Inputs!$BD230,0))</f>
        <v/>
      </c>
      <c r="DW233" s="46" t="str">
        <f>IF(AB233="","",IF(AND(DW$4&lt;=Inputs!$CQ230,DW$4&gt;=Inputs!$CP230),Inputs!$AR230/(Inputs!$CQ230-Inputs!$CP230+1),0)+IF(DW$4=Inputs!$CL230,Inputs!$BD230,0))</f>
        <v/>
      </c>
      <c r="DX233" s="46" t="str">
        <f>IF(AC233="","",IF(AND(DX$4&lt;=Inputs!$CQ230,DX$4&gt;=Inputs!$CP230),Inputs!$AR230/(Inputs!$CQ230-Inputs!$CP230+1),0)+IF(DX$4=Inputs!$CL230,Inputs!$BD230,0))</f>
        <v/>
      </c>
      <c r="DY233" s="46" t="str">
        <f>IF(AD233="","",IF(AND(DY$4&lt;=Inputs!$CQ230,DY$4&gt;=Inputs!$CP230),Inputs!$AR230/(Inputs!$CQ230-Inputs!$CP230+1),0)+IF(DY$4=Inputs!$CL230,Inputs!$BD230,0))</f>
        <v/>
      </c>
      <c r="DZ233" s="46" t="str">
        <f t="shared" si="10"/>
        <v/>
      </c>
    </row>
    <row r="234" spans="1:130">
      <c r="A234" s="7" t="str">
        <f>IF(Inputs!A231="","",Inputs!A231)</f>
        <v/>
      </c>
      <c r="B234" t="str">
        <f>IF(Inputs!B231="","",Inputs!B231)</f>
        <v/>
      </c>
      <c r="C234" s="46" t="str">
        <f>IF(Inputs!$B231="","",BO234-CV234)</f>
        <v/>
      </c>
      <c r="D234" s="46" t="str">
        <f>IF(Inputs!$B231="","",BP234-CW234)</f>
        <v/>
      </c>
      <c r="E234" s="46" t="str">
        <f>IF(Inputs!$B231="","",BQ234-CX234)</f>
        <v/>
      </c>
      <c r="F234" s="46" t="str">
        <f>IF(Inputs!$B231="","",BR234-CY234)</f>
        <v/>
      </c>
      <c r="G234" s="46" t="str">
        <f>IF(Inputs!$B231="","",BS234-CZ234)</f>
        <v/>
      </c>
      <c r="H234" s="46" t="str">
        <f>IF(Inputs!$B231="","",BT234-DA234)</f>
        <v/>
      </c>
      <c r="I234" s="46" t="str">
        <f>IF(Inputs!$B231="","",BU234-DB234)</f>
        <v/>
      </c>
      <c r="J234" s="46" t="str">
        <f>IF(Inputs!$B231="","",BV234-DC234)</f>
        <v/>
      </c>
      <c r="K234" s="46" t="str">
        <f>IF(Inputs!$B231="","",BW234-DD234)</f>
        <v/>
      </c>
      <c r="L234" s="46" t="str">
        <f>IF(Inputs!$B231="","",BX234-DE234)</f>
        <v/>
      </c>
      <c r="M234" s="46" t="str">
        <f>IF(Inputs!$B231="","",BY234-DF234)</f>
        <v/>
      </c>
      <c r="N234" s="46" t="str">
        <f>IF(Inputs!$B231="","",BZ234-DG234)</f>
        <v/>
      </c>
      <c r="O234" s="46" t="str">
        <f>IF(Inputs!$B231="","",CA234-DH234)</f>
        <v/>
      </c>
      <c r="P234" s="46" t="str">
        <f>IF(Inputs!$B231="","",CB234-DI234)</f>
        <v/>
      </c>
      <c r="Q234" s="46" t="str">
        <f>IF(Inputs!$B231="","",CC234-DJ234)</f>
        <v/>
      </c>
      <c r="R234" s="46" t="str">
        <f>IF(Inputs!$B231="","",CD234-DK234)</f>
        <v/>
      </c>
      <c r="S234" s="46" t="str">
        <f>IF(Inputs!$B231="","",CE234-DL234)</f>
        <v/>
      </c>
      <c r="T234" s="46" t="str">
        <f>IF(Inputs!$B231="","",CF234-DM234)</f>
        <v/>
      </c>
      <c r="U234" s="46" t="str">
        <f>IF(Inputs!$B231="","",CG234-DN234)</f>
        <v/>
      </c>
      <c r="V234" s="46" t="str">
        <f>IF(Inputs!$B231="","",CH234-DO234)</f>
        <v/>
      </c>
      <c r="W234" s="46" t="str">
        <f>IF(Inputs!$B231="","",CI234-DP234)</f>
        <v/>
      </c>
      <c r="X234" s="46" t="str">
        <f>IF(Inputs!$B231="","",CJ234-DQ234)</f>
        <v/>
      </c>
      <c r="Y234" s="46" t="str">
        <f>IF(Inputs!$B231="","",CK234-DR234)</f>
        <v/>
      </c>
      <c r="Z234" s="46" t="str">
        <f>IF(Inputs!$B231="","",CL234-DS234)</f>
        <v/>
      </c>
      <c r="AA234" s="46" t="str">
        <f>IF(Inputs!$B231="","",CM234-DT234)</f>
        <v/>
      </c>
      <c r="AB234" s="46" t="str">
        <f>IF(Inputs!$B231="","",CN234-DU234)</f>
        <v/>
      </c>
      <c r="AC234" s="46" t="str">
        <f>IF(Inputs!$B231="","",CO234-DV234)</f>
        <v/>
      </c>
      <c r="AD234" s="46" t="str">
        <f>IF(Inputs!$B231="","",CP234-DW234)</f>
        <v/>
      </c>
      <c r="AE234" s="46" t="str">
        <f>IF(Inputs!$B231="","",CQ234-DX234)</f>
        <v/>
      </c>
      <c r="AF234" s="46" t="str">
        <f>IF(Inputs!$B231="","",CR234-DY234)</f>
        <v/>
      </c>
      <c r="AG234" s="50" t="str">
        <f t="shared" si="11"/>
        <v/>
      </c>
      <c r="AH234" s="50"/>
      <c r="AJ234" s="27">
        <f>IF(AND(Inputs!$CO231=0,AJ$4&gt;=Inputs!$CM231),1,IF(AND(AJ$4&gt;=Inputs!$CM231,AJ$4&lt;Inputs!$CN231),1,IF(AND(AJ$4=Inputs!$CN231,AJ$4=Inputs!$CO231),1,IF(OR(AND(AJ$4=Inputs!$CN231+1,Inputs!$CN231=Inputs!$CO231),AND(AJ$4=Inputs!$CN231+2,Inputs!$CN231=Inputs!$CO231)),0,IF(AJ$4=Inputs!$CN231,0.8,IF(AJ$4=Inputs!$CN231+1,0.6,IF(AJ$4=Inputs!$CN231+2,0.4,IF(AJ$4=Inputs!$CO231,0.2,IF(AND(AJ$4&gt;=Inputs!$CL231,AJ$4&lt;Inputs!$CM231),(AJ$4-Inputs!$CL231+1)/(Inputs!$AI231+1),0)))))))))</f>
        <v>0</v>
      </c>
      <c r="AK234" s="27">
        <f>IF(AND(Inputs!$CO231=0,AK$4&gt;=Inputs!$CM231),1,IF(AND(AK$4&gt;=Inputs!$CM231,AK$4&lt;Inputs!$CN231),1,IF(AND(AK$4=Inputs!$CN231,AK$4=Inputs!$CO231),1,IF(OR(AND(AK$4=Inputs!$CN231+1,Inputs!$CN231=Inputs!$CO231),AND(AK$4=Inputs!$CN231+2,Inputs!$CN231=Inputs!$CO231)),0,IF(AK$4=Inputs!$CN231,0.8,IF(AK$4=Inputs!$CN231+1,0.6,IF(AK$4=Inputs!$CN231+2,0.4,IF(AK$4=Inputs!$CO231,0.2,IF(AND(AK$4&gt;=Inputs!$CL231,AK$4&lt;Inputs!$CM231),(AK$4-Inputs!$CL231+1)/(Inputs!$AI231+1),0)))))))))</f>
        <v>0</v>
      </c>
      <c r="AL234" s="27">
        <f>IF(AND(Inputs!$CO231=0,AL$4&gt;=Inputs!$CM231),1,IF(AND(AL$4&gt;=Inputs!$CM231,AL$4&lt;Inputs!$CN231),1,IF(AND(AL$4=Inputs!$CN231,AL$4=Inputs!$CO231),1,IF(OR(AND(AL$4=Inputs!$CN231+1,Inputs!$CN231=Inputs!$CO231),AND(AL$4=Inputs!$CN231+2,Inputs!$CN231=Inputs!$CO231)),0,IF(AL$4=Inputs!$CN231,0.8,IF(AL$4=Inputs!$CN231+1,0.6,IF(AL$4=Inputs!$CN231+2,0.4,IF(AL$4=Inputs!$CO231,0.2,IF(AND(AL$4&gt;=Inputs!$CL231,AL$4&lt;Inputs!$CM231),(AL$4-Inputs!$CL231+1)/(Inputs!$AI231+1),0)))))))))</f>
        <v>0</v>
      </c>
      <c r="AM234" s="27">
        <f>IF(AND(Inputs!$CO231=0,AM$4&gt;=Inputs!$CM231),1,IF(AND(AM$4&gt;=Inputs!$CM231,AM$4&lt;Inputs!$CN231),1,IF(AND(AM$4=Inputs!$CN231,AM$4=Inputs!$CO231),1,IF(OR(AND(AM$4=Inputs!$CN231+1,Inputs!$CN231=Inputs!$CO231),AND(AM$4=Inputs!$CN231+2,Inputs!$CN231=Inputs!$CO231)),0,IF(AM$4=Inputs!$CN231,0.8,IF(AM$4=Inputs!$CN231+1,0.6,IF(AM$4=Inputs!$CN231+2,0.4,IF(AM$4=Inputs!$CO231,0.2,IF(AND(AM$4&gt;=Inputs!$CL231,AM$4&lt;Inputs!$CM231),(AM$4-Inputs!$CL231+1)/(Inputs!$AI231+1),0)))))))))</f>
        <v>0</v>
      </c>
      <c r="AN234" s="27">
        <f>IF(AND(Inputs!$CO231=0,AN$4&gt;=Inputs!$CM231),1,IF(AND(AN$4&gt;=Inputs!$CM231,AN$4&lt;Inputs!$CN231),1,IF(AND(AN$4=Inputs!$CN231,AN$4=Inputs!$CO231),1,IF(OR(AND(AN$4=Inputs!$CN231+1,Inputs!$CN231=Inputs!$CO231),AND(AN$4=Inputs!$CN231+2,Inputs!$CN231=Inputs!$CO231)),0,IF(AN$4=Inputs!$CN231,0.8,IF(AN$4=Inputs!$CN231+1,0.6,IF(AN$4=Inputs!$CN231+2,0.4,IF(AN$4=Inputs!$CO231,0.2,IF(AND(AN$4&gt;=Inputs!$CL231,AN$4&lt;Inputs!$CM231),(AN$4-Inputs!$CL231+1)/(Inputs!$AI231+1),0)))))))))</f>
        <v>0</v>
      </c>
      <c r="AO234" s="27">
        <f>IF(AND(Inputs!$CO231=0,AO$4&gt;=Inputs!$CM231),1,IF(AND(AO$4&gt;=Inputs!$CM231,AO$4&lt;Inputs!$CN231),1,IF(AND(AO$4=Inputs!$CN231,AO$4=Inputs!$CO231),1,IF(OR(AND(AO$4=Inputs!$CN231+1,Inputs!$CN231=Inputs!$CO231),AND(AO$4=Inputs!$CN231+2,Inputs!$CN231=Inputs!$CO231)),0,IF(AO$4=Inputs!$CN231,0.8,IF(AO$4=Inputs!$CN231+1,0.6,IF(AO$4=Inputs!$CN231+2,0.4,IF(AO$4=Inputs!$CO231,0.2,IF(AND(AO$4&gt;=Inputs!$CL231,AO$4&lt;Inputs!$CM231),(AO$4-Inputs!$CL231+1)/(Inputs!$AI231+1),0)))))))))</f>
        <v>0</v>
      </c>
      <c r="AP234" s="27">
        <f>IF(AND(Inputs!$CO231=0,AP$4&gt;=Inputs!$CM231),1,IF(AND(AP$4&gt;=Inputs!$CM231,AP$4&lt;Inputs!$CN231),1,IF(AND(AP$4=Inputs!$CN231,AP$4=Inputs!$CO231),1,IF(OR(AND(AP$4=Inputs!$CN231+1,Inputs!$CN231=Inputs!$CO231),AND(AP$4=Inputs!$CN231+2,Inputs!$CN231=Inputs!$CO231)),0,IF(AP$4=Inputs!$CN231,0.8,IF(AP$4=Inputs!$CN231+1,0.6,IF(AP$4=Inputs!$CN231+2,0.4,IF(AP$4=Inputs!$CO231,0.2,IF(AND(AP$4&gt;=Inputs!$CL231,AP$4&lt;Inputs!$CM231),(AP$4-Inputs!$CL231+1)/(Inputs!$AI231+1),0)))))))))</f>
        <v>0</v>
      </c>
      <c r="AQ234" s="27">
        <f>IF(AND(Inputs!$CO231=0,AQ$4&gt;=Inputs!$CM231),1,IF(AND(AQ$4&gt;=Inputs!$CM231,AQ$4&lt;Inputs!$CN231),1,IF(AND(AQ$4=Inputs!$CN231,AQ$4=Inputs!$CO231),1,IF(OR(AND(AQ$4=Inputs!$CN231+1,Inputs!$CN231=Inputs!$CO231),AND(AQ$4=Inputs!$CN231+2,Inputs!$CN231=Inputs!$CO231)),0,IF(AQ$4=Inputs!$CN231,0.8,IF(AQ$4=Inputs!$CN231+1,0.6,IF(AQ$4=Inputs!$CN231+2,0.4,IF(AQ$4=Inputs!$CO231,0.2,IF(AND(AQ$4&gt;=Inputs!$CL231,AQ$4&lt;Inputs!$CM231),(AQ$4-Inputs!$CL231+1)/(Inputs!$AI231+1),0)))))))))</f>
        <v>0</v>
      </c>
      <c r="AR234" s="27">
        <f>IF(AND(Inputs!$CO231=0,AR$4&gt;=Inputs!$CM231),1,IF(AND(AR$4&gt;=Inputs!$CM231,AR$4&lt;Inputs!$CN231),1,IF(AND(AR$4=Inputs!$CN231,AR$4=Inputs!$CO231),1,IF(OR(AND(AR$4=Inputs!$CN231+1,Inputs!$CN231=Inputs!$CO231),AND(AR$4=Inputs!$CN231+2,Inputs!$CN231=Inputs!$CO231)),0,IF(AR$4=Inputs!$CN231,0.8,IF(AR$4=Inputs!$CN231+1,0.6,IF(AR$4=Inputs!$CN231+2,0.4,IF(AR$4=Inputs!$CO231,0.2,IF(AND(AR$4&gt;=Inputs!$CL231,AR$4&lt;Inputs!$CM231),(AR$4-Inputs!$CL231+1)/(Inputs!$AI231+1),0)))))))))</f>
        <v>0</v>
      </c>
      <c r="AS234" s="27">
        <f>IF(AND(Inputs!$CO231=0,AS$4&gt;=Inputs!$CM231),1,IF(AND(AS$4&gt;=Inputs!$CM231,AS$4&lt;Inputs!$CN231),1,IF(AND(AS$4=Inputs!$CN231,AS$4=Inputs!$CO231),1,IF(OR(AND(AS$4=Inputs!$CN231+1,Inputs!$CN231=Inputs!$CO231),AND(AS$4=Inputs!$CN231+2,Inputs!$CN231=Inputs!$CO231)),0,IF(AS$4=Inputs!$CN231,0.8,IF(AS$4=Inputs!$CN231+1,0.6,IF(AS$4=Inputs!$CN231+2,0.4,IF(AS$4=Inputs!$CO231,0.2,IF(AND(AS$4&gt;=Inputs!$CL231,AS$4&lt;Inputs!$CM231),(AS$4-Inputs!$CL231+1)/(Inputs!$AI231+1),0)))))))))</f>
        <v>0</v>
      </c>
      <c r="AT234" s="27">
        <f>IF(AND(Inputs!$CO231=0,AT$4&gt;=Inputs!$CM231),1,IF(AND(AT$4&gt;=Inputs!$CM231,AT$4&lt;Inputs!$CN231),1,IF(AND(AT$4=Inputs!$CN231,AT$4=Inputs!$CO231),1,IF(OR(AND(AT$4=Inputs!$CN231+1,Inputs!$CN231=Inputs!$CO231),AND(AT$4=Inputs!$CN231+2,Inputs!$CN231=Inputs!$CO231)),0,IF(AT$4=Inputs!$CN231,0.8,IF(AT$4=Inputs!$CN231+1,0.6,IF(AT$4=Inputs!$CN231+2,0.4,IF(AT$4=Inputs!$CO231,0.2,IF(AND(AT$4&gt;=Inputs!$CL231,AT$4&lt;Inputs!$CM231),(AT$4-Inputs!$CL231+1)/(Inputs!$AI231+1),0)))))))))</f>
        <v>0</v>
      </c>
      <c r="AU234" s="27">
        <f>IF(AND(Inputs!$CO231=0,AU$4&gt;=Inputs!$CM231),1,IF(AND(AU$4&gt;=Inputs!$CM231,AU$4&lt;Inputs!$CN231),1,IF(AND(AU$4=Inputs!$CN231,AU$4=Inputs!$CO231),1,IF(OR(AND(AU$4=Inputs!$CN231+1,Inputs!$CN231=Inputs!$CO231),AND(AU$4=Inputs!$CN231+2,Inputs!$CN231=Inputs!$CO231)),0,IF(AU$4=Inputs!$CN231,0.8,IF(AU$4=Inputs!$CN231+1,0.6,IF(AU$4=Inputs!$CN231+2,0.4,IF(AU$4=Inputs!$CO231,0.2,IF(AND(AU$4&gt;=Inputs!$CL231,AU$4&lt;Inputs!$CM231),(AU$4-Inputs!$CL231+1)/(Inputs!$AI231+1),0)))))))))</f>
        <v>0</v>
      </c>
      <c r="AV234" s="27">
        <f>IF(AND(Inputs!$CO231=0,AV$4&gt;=Inputs!$CM231),1,IF(AND(AV$4&gt;=Inputs!$CM231,AV$4&lt;Inputs!$CN231),1,IF(AND(AV$4=Inputs!$CN231,AV$4=Inputs!$CO231),1,IF(OR(AND(AV$4=Inputs!$CN231+1,Inputs!$CN231=Inputs!$CO231),AND(AV$4=Inputs!$CN231+2,Inputs!$CN231=Inputs!$CO231)),0,IF(AV$4=Inputs!$CN231,0.8,IF(AV$4=Inputs!$CN231+1,0.6,IF(AV$4=Inputs!$CN231+2,0.4,IF(AV$4=Inputs!$CO231,0.2,IF(AND(AV$4&gt;=Inputs!$CL231,AV$4&lt;Inputs!$CM231),(AV$4-Inputs!$CL231+1)/(Inputs!$AI231+1),0)))))))))</f>
        <v>0</v>
      </c>
      <c r="AW234" s="27">
        <f>IF(AND(Inputs!$CO231=0,AW$4&gt;=Inputs!$CM231),1,IF(AND(AW$4&gt;=Inputs!$CM231,AW$4&lt;Inputs!$CN231),1,IF(AND(AW$4=Inputs!$CN231,AW$4=Inputs!$CO231),1,IF(OR(AND(AW$4=Inputs!$CN231+1,Inputs!$CN231=Inputs!$CO231),AND(AW$4=Inputs!$CN231+2,Inputs!$CN231=Inputs!$CO231)),0,IF(AW$4=Inputs!$CN231,0.8,IF(AW$4=Inputs!$CN231+1,0.6,IF(AW$4=Inputs!$CN231+2,0.4,IF(AW$4=Inputs!$CO231,0.2,IF(AND(AW$4&gt;=Inputs!$CL231,AW$4&lt;Inputs!$CM231),(AW$4-Inputs!$CL231+1)/(Inputs!$AI231+1),0)))))))))</f>
        <v>0</v>
      </c>
      <c r="AX234" s="27">
        <f>IF(AND(Inputs!$CO231=0,AX$4&gt;=Inputs!$CM231),1,IF(AND(AX$4&gt;=Inputs!$CM231,AX$4&lt;Inputs!$CN231),1,IF(AND(AX$4=Inputs!$CN231,AX$4=Inputs!$CO231),1,IF(OR(AND(AX$4=Inputs!$CN231+1,Inputs!$CN231=Inputs!$CO231),AND(AX$4=Inputs!$CN231+2,Inputs!$CN231=Inputs!$CO231)),0,IF(AX$4=Inputs!$CN231,0.8,IF(AX$4=Inputs!$CN231+1,0.6,IF(AX$4=Inputs!$CN231+2,0.4,IF(AX$4=Inputs!$CO231,0.2,IF(AND(AX$4&gt;=Inputs!$CL231,AX$4&lt;Inputs!$CM231),(AX$4-Inputs!$CL231+1)/(Inputs!$AI231+1),0)))))))))</f>
        <v>0</v>
      </c>
      <c r="AY234" s="27">
        <f>IF(AND(Inputs!$CO231=0,AY$4&gt;=Inputs!$CM231),1,IF(AND(AY$4&gt;=Inputs!$CM231,AY$4&lt;Inputs!$CN231),1,IF(AND(AY$4=Inputs!$CN231,AY$4=Inputs!$CO231),1,IF(OR(AND(AY$4=Inputs!$CN231+1,Inputs!$CN231=Inputs!$CO231),AND(AY$4=Inputs!$CN231+2,Inputs!$CN231=Inputs!$CO231)),0,IF(AY$4=Inputs!$CN231,0.8,IF(AY$4=Inputs!$CN231+1,0.6,IF(AY$4=Inputs!$CN231+2,0.4,IF(AY$4=Inputs!$CO231,0.2,IF(AND(AY$4&gt;=Inputs!$CL231,AY$4&lt;Inputs!$CM231),(AY$4-Inputs!$CL231+1)/(Inputs!$AI231+1),0)))))))))</f>
        <v>0</v>
      </c>
      <c r="AZ234" s="27">
        <f>IF(AND(Inputs!$CO231=0,AZ$4&gt;=Inputs!$CM231),1,IF(AND(AZ$4&gt;=Inputs!$CM231,AZ$4&lt;Inputs!$CN231),1,IF(AND(AZ$4=Inputs!$CN231,AZ$4=Inputs!$CO231),1,IF(OR(AND(AZ$4=Inputs!$CN231+1,Inputs!$CN231=Inputs!$CO231),AND(AZ$4=Inputs!$CN231+2,Inputs!$CN231=Inputs!$CO231)),0,IF(AZ$4=Inputs!$CN231,0.8,IF(AZ$4=Inputs!$CN231+1,0.6,IF(AZ$4=Inputs!$CN231+2,0.4,IF(AZ$4=Inputs!$CO231,0.2,IF(AND(AZ$4&gt;=Inputs!$CL231,AZ$4&lt;Inputs!$CM231),(AZ$4-Inputs!$CL231+1)/(Inputs!$AI231+1),0)))))))))</f>
        <v>0</v>
      </c>
      <c r="BA234" s="27">
        <f>IF(AND(Inputs!$CO231=0,BA$4&gt;=Inputs!$CM231),1,IF(AND(BA$4&gt;=Inputs!$CM231,BA$4&lt;Inputs!$CN231),1,IF(AND(BA$4=Inputs!$CN231,BA$4=Inputs!$CO231),1,IF(OR(AND(BA$4=Inputs!$CN231+1,Inputs!$CN231=Inputs!$CO231),AND(BA$4=Inputs!$CN231+2,Inputs!$CN231=Inputs!$CO231)),0,IF(BA$4=Inputs!$CN231,0.8,IF(BA$4=Inputs!$CN231+1,0.6,IF(BA$4=Inputs!$CN231+2,0.4,IF(BA$4=Inputs!$CO231,0.2,IF(AND(BA$4&gt;=Inputs!$CL231,BA$4&lt;Inputs!$CM231),(BA$4-Inputs!$CL231+1)/(Inputs!$AI231+1),0)))))))))</f>
        <v>0</v>
      </c>
      <c r="BB234" s="27">
        <f>IF(AND(Inputs!$CO231=0,BB$4&gt;=Inputs!$CM231),1,IF(AND(BB$4&gt;=Inputs!$CM231,BB$4&lt;Inputs!$CN231),1,IF(AND(BB$4=Inputs!$CN231,BB$4=Inputs!$CO231),1,IF(OR(AND(BB$4=Inputs!$CN231+1,Inputs!$CN231=Inputs!$CO231),AND(BB$4=Inputs!$CN231+2,Inputs!$CN231=Inputs!$CO231)),0,IF(BB$4=Inputs!$CN231,0.8,IF(BB$4=Inputs!$CN231+1,0.6,IF(BB$4=Inputs!$CN231+2,0.4,IF(BB$4=Inputs!$CO231,0.2,IF(AND(BB$4&gt;=Inputs!$CL231,BB$4&lt;Inputs!$CM231),(BB$4-Inputs!$CL231+1)/(Inputs!$AI231+1),0)))))))))</f>
        <v>0</v>
      </c>
      <c r="BC234" s="27">
        <f>IF(AND(Inputs!$CO231=0,BC$4&gt;=Inputs!$CM231),1,IF(AND(BC$4&gt;=Inputs!$CM231,BC$4&lt;Inputs!$CN231),1,IF(AND(BC$4=Inputs!$CN231,BC$4=Inputs!$CO231),1,IF(OR(AND(BC$4=Inputs!$CN231+1,Inputs!$CN231=Inputs!$CO231),AND(BC$4=Inputs!$CN231+2,Inputs!$CN231=Inputs!$CO231)),0,IF(BC$4=Inputs!$CN231,0.8,IF(BC$4=Inputs!$CN231+1,0.6,IF(BC$4=Inputs!$CN231+2,0.4,IF(BC$4=Inputs!$CO231,0.2,IF(AND(BC$4&gt;=Inputs!$CL231,BC$4&lt;Inputs!$CM231),(BC$4-Inputs!$CL231+1)/(Inputs!$AI231+1),0)))))))))</f>
        <v>0</v>
      </c>
      <c r="BD234" s="27">
        <f>IF(AND(Inputs!$CO231=0,BD$4&gt;=Inputs!$CM231),1,IF(AND(BD$4&gt;=Inputs!$CM231,BD$4&lt;Inputs!$CN231),1,IF(AND(BD$4=Inputs!$CN231,BD$4=Inputs!$CO231),1,IF(OR(AND(BD$4=Inputs!$CN231+1,Inputs!$CN231=Inputs!$CO231),AND(BD$4=Inputs!$CN231+2,Inputs!$CN231=Inputs!$CO231)),0,IF(BD$4=Inputs!$CN231,0.8,IF(BD$4=Inputs!$CN231+1,0.6,IF(BD$4=Inputs!$CN231+2,0.4,IF(BD$4=Inputs!$CO231,0.2,IF(AND(BD$4&gt;=Inputs!$CL231,BD$4&lt;Inputs!$CM231),(BD$4-Inputs!$CL231+1)/(Inputs!$AI231+1),0)))))))))</f>
        <v>0</v>
      </c>
      <c r="BE234" s="27">
        <f>IF(AND(Inputs!$CO231=0,BE$4&gt;=Inputs!$CM231),1,IF(AND(BE$4&gt;=Inputs!$CM231,BE$4&lt;Inputs!$CN231),1,IF(AND(BE$4=Inputs!$CN231,BE$4=Inputs!$CO231),1,IF(OR(AND(BE$4=Inputs!$CN231+1,Inputs!$CN231=Inputs!$CO231),AND(BE$4=Inputs!$CN231+2,Inputs!$CN231=Inputs!$CO231)),0,IF(BE$4=Inputs!$CN231,0.8,IF(BE$4=Inputs!$CN231+1,0.6,IF(BE$4=Inputs!$CN231+2,0.4,IF(BE$4=Inputs!$CO231,0.2,IF(AND(BE$4&gt;=Inputs!$CL231,BE$4&lt;Inputs!$CM231),(BE$4-Inputs!$CL231+1)/(Inputs!$AI231+1),0)))))))))</f>
        <v>0</v>
      </c>
      <c r="BF234" s="27">
        <f>IF(AND(Inputs!$CO231=0,BF$4&gt;=Inputs!$CM231),1,IF(AND(BF$4&gt;=Inputs!$CM231,BF$4&lt;Inputs!$CN231),1,IF(AND(BF$4=Inputs!$CN231,BF$4=Inputs!$CO231),1,IF(OR(AND(BF$4=Inputs!$CN231+1,Inputs!$CN231=Inputs!$CO231),AND(BF$4=Inputs!$CN231+2,Inputs!$CN231=Inputs!$CO231)),0,IF(BF$4=Inputs!$CN231,0.8,IF(BF$4=Inputs!$CN231+1,0.6,IF(BF$4=Inputs!$CN231+2,0.4,IF(BF$4=Inputs!$CO231,0.2,IF(AND(BF$4&gt;=Inputs!$CL231,BF$4&lt;Inputs!$CM231),(BF$4-Inputs!$CL231+1)/(Inputs!$AI231+1),0)))))))))</f>
        <v>0</v>
      </c>
      <c r="BG234" s="27">
        <f>IF(AND(Inputs!$CO231=0,BG$4&gt;=Inputs!$CM231),1,IF(AND(BG$4&gt;=Inputs!$CM231,BG$4&lt;Inputs!$CN231),1,IF(AND(BG$4=Inputs!$CN231,BG$4=Inputs!$CO231),1,IF(OR(AND(BG$4=Inputs!$CN231+1,Inputs!$CN231=Inputs!$CO231),AND(BG$4=Inputs!$CN231+2,Inputs!$CN231=Inputs!$CO231)),0,IF(BG$4=Inputs!$CN231,0.8,IF(BG$4=Inputs!$CN231+1,0.6,IF(BG$4=Inputs!$CN231+2,0.4,IF(BG$4=Inputs!$CO231,0.2,IF(AND(BG$4&gt;=Inputs!$CL231,BG$4&lt;Inputs!$CM231),(BG$4-Inputs!$CL231+1)/(Inputs!$AI231+1),0)))))))))</f>
        <v>0</v>
      </c>
      <c r="BH234" s="27">
        <f>IF(AND(Inputs!$CO231=0,BH$4&gt;=Inputs!$CM231),1,IF(AND(BH$4&gt;=Inputs!$CM231,BH$4&lt;Inputs!$CN231),1,IF(AND(BH$4=Inputs!$CN231,BH$4=Inputs!$CO231),1,IF(OR(AND(BH$4=Inputs!$CN231+1,Inputs!$CN231=Inputs!$CO231),AND(BH$4=Inputs!$CN231+2,Inputs!$CN231=Inputs!$CO231)),0,IF(BH$4=Inputs!$CN231,0.8,IF(BH$4=Inputs!$CN231+1,0.6,IF(BH$4=Inputs!$CN231+2,0.4,IF(BH$4=Inputs!$CO231,0.2,IF(AND(BH$4&gt;=Inputs!$CL231,BH$4&lt;Inputs!$CM231),(BH$4-Inputs!$CL231+1)/(Inputs!$AI231+1),0)))))))))</f>
        <v>0</v>
      </c>
      <c r="BI234" s="27">
        <f>IF(AND(Inputs!$CO231=0,BI$4&gt;=Inputs!$CM231),1,IF(AND(BI$4&gt;=Inputs!$CM231,BI$4&lt;Inputs!$CN231),1,IF(AND(BI$4=Inputs!$CN231,BI$4=Inputs!$CO231),1,IF(OR(AND(BI$4=Inputs!$CN231+1,Inputs!$CN231=Inputs!$CO231),AND(BI$4=Inputs!$CN231+2,Inputs!$CN231=Inputs!$CO231)),0,IF(BI$4=Inputs!$CN231,0.8,IF(BI$4=Inputs!$CN231+1,0.6,IF(BI$4=Inputs!$CN231+2,0.4,IF(BI$4=Inputs!$CO231,0.2,IF(AND(BI$4&gt;=Inputs!$CL231,BI$4&lt;Inputs!$CM231),(BI$4-Inputs!$CL231+1)/(Inputs!$AI231+1),0)))))))))</f>
        <v>0</v>
      </c>
      <c r="BJ234" s="27">
        <f>IF(AND(Inputs!$CO231=0,BJ$4&gt;=Inputs!$CM231),1,IF(AND(BJ$4&gt;=Inputs!$CM231,BJ$4&lt;Inputs!$CN231),1,IF(AND(BJ$4=Inputs!$CN231,BJ$4=Inputs!$CO231),1,IF(OR(AND(BJ$4=Inputs!$CN231+1,Inputs!$CN231=Inputs!$CO231),AND(BJ$4=Inputs!$CN231+2,Inputs!$CN231=Inputs!$CO231)),0,IF(BJ$4=Inputs!$CN231,0.8,IF(BJ$4=Inputs!$CN231+1,0.6,IF(BJ$4=Inputs!$CN231+2,0.4,IF(BJ$4=Inputs!$CO231,0.2,IF(AND(BJ$4&gt;=Inputs!$CL231,BJ$4&lt;Inputs!$CM231),(BJ$4-Inputs!$CL231+1)/(Inputs!$AI231+1),0)))))))))</f>
        <v>0</v>
      </c>
      <c r="BK234" s="27">
        <f>IF(AND(Inputs!$CO231=0,BK$4&gt;=Inputs!$CM231),1,IF(AND(BK$4&gt;=Inputs!$CM231,BK$4&lt;Inputs!$CN231),1,IF(AND(BK$4=Inputs!$CN231,BK$4=Inputs!$CO231),1,IF(OR(AND(BK$4=Inputs!$CN231+1,Inputs!$CN231=Inputs!$CO231),AND(BK$4=Inputs!$CN231+2,Inputs!$CN231=Inputs!$CO231)),0,IF(BK$4=Inputs!$CN231,0.8,IF(BK$4=Inputs!$CN231+1,0.6,IF(BK$4=Inputs!$CN231+2,0.4,IF(BK$4=Inputs!$CO231,0.2,IF(AND(BK$4&gt;=Inputs!$CL231,BK$4&lt;Inputs!$CM231),(BK$4-Inputs!$CL231+1)/(Inputs!$AI231+1),0)))))))))</f>
        <v>0</v>
      </c>
      <c r="BL234" s="27">
        <f>IF(AND(Inputs!$CO231=0,BL$4&gt;=Inputs!$CM231),1,IF(AND(BL$4&gt;=Inputs!$CM231,BL$4&lt;Inputs!$CN231),1,IF(AND(BL$4=Inputs!$CN231,BL$4=Inputs!$CO231),1,IF(OR(AND(BL$4=Inputs!$CN231+1,Inputs!$CN231=Inputs!$CO231),AND(BL$4=Inputs!$CN231+2,Inputs!$CN231=Inputs!$CO231)),0,IF(BL$4=Inputs!$CN231,0.8,IF(BL$4=Inputs!$CN231+1,0.6,IF(BL$4=Inputs!$CN231+2,0.4,IF(BL$4=Inputs!$CO231,0.2,IF(AND(BL$4&gt;=Inputs!$CL231,BL$4&lt;Inputs!$CM231),(BL$4-Inputs!$CL231+1)/(Inputs!$AI231+1),0)))))))))</f>
        <v>0</v>
      </c>
      <c r="BM234" s="27">
        <f>IF(AND(Inputs!$CO231=0,BM$4&gt;=Inputs!$CM231),1,IF(AND(BM$4&gt;=Inputs!$CM231,BM$4&lt;Inputs!$CN231),1,IF(AND(BM$4=Inputs!$CN231,BM$4=Inputs!$CO231),1,IF(OR(AND(BM$4=Inputs!$CN231+1,Inputs!$CN231=Inputs!$CO231),AND(BM$4=Inputs!$CN231+2,Inputs!$CN231=Inputs!$CO231)),0,IF(BM$4=Inputs!$CN231,0.8,IF(BM$4=Inputs!$CN231+1,0.6,IF(BM$4=Inputs!$CN231+2,0.4,IF(BM$4=Inputs!$CO231,0.2,IF(AND(BM$4&gt;=Inputs!$CL231,BM$4&lt;Inputs!$CM231),(BM$4-Inputs!$CL231+1)/(Inputs!$AI231+1),0)))))))))</f>
        <v>0</v>
      </c>
      <c r="BO234" s="46" t="str">
        <f>IF(Inputs!$B231="","",(ROUND(Inputs!$BC231*AJ234,0)))</f>
        <v/>
      </c>
      <c r="BP234" s="46" t="str">
        <f>IF(Inputs!$B231="","",(ROUND(Inputs!$BC231*AK234,0)))</f>
        <v/>
      </c>
      <c r="BQ234" s="46" t="str">
        <f>IF(Inputs!$B231="","",(ROUND(Inputs!$BC231*AL234,0)))</f>
        <v/>
      </c>
      <c r="BR234" s="46" t="str">
        <f>IF(Inputs!$B231="","",(ROUND(Inputs!$BC231*AM234,0)))</f>
        <v/>
      </c>
      <c r="BS234" s="46" t="str">
        <f>IF(Inputs!$B231="","",(ROUND(Inputs!$BC231*AN234,0)))</f>
        <v/>
      </c>
      <c r="BT234" s="46" t="str">
        <f>IF(Inputs!$B231="","",(ROUND(Inputs!$BC231*AO234,0)))</f>
        <v/>
      </c>
      <c r="BU234" s="46" t="str">
        <f>IF(Inputs!$B231="","",(ROUND(Inputs!$BC231*AP234,0)))</f>
        <v/>
      </c>
      <c r="BV234" s="46" t="str">
        <f>IF(Inputs!$B231="","",(ROUND(Inputs!$BC231*AQ234,0)))</f>
        <v/>
      </c>
      <c r="BW234" s="46" t="str">
        <f>IF(Inputs!$B231="","",(ROUND(Inputs!$BC231*AR234,0)))</f>
        <v/>
      </c>
      <c r="BX234" s="46" t="str">
        <f>IF(Inputs!$B231="","",(ROUND(Inputs!$BC231*AS234,0)))</f>
        <v/>
      </c>
      <c r="BY234" s="46" t="str">
        <f>IF(Inputs!$B231="","",(ROUND(Inputs!$BC231*AT234,0)))</f>
        <v/>
      </c>
      <c r="BZ234" s="46" t="str">
        <f>IF(Inputs!$B231="","",(ROUND(Inputs!$BC231*AU234,0)))</f>
        <v/>
      </c>
      <c r="CA234" s="46" t="str">
        <f>IF(Inputs!$B231="","",(ROUND(Inputs!$BC231*AV234,0)))</f>
        <v/>
      </c>
      <c r="CB234" s="46" t="str">
        <f>IF(Inputs!$B231="","",(ROUND(Inputs!$BC231*AW234,0)))</f>
        <v/>
      </c>
      <c r="CC234" s="46" t="str">
        <f>IF(Inputs!$B231="","",(ROUND(Inputs!$BC231*AX234,0)))</f>
        <v/>
      </c>
      <c r="CD234" s="46" t="str">
        <f>IF(Inputs!$B231="","",(ROUND(Inputs!$BC231*AY234,0)))</f>
        <v/>
      </c>
      <c r="CE234" s="46" t="str">
        <f>IF(Inputs!$B231="","",(ROUND(Inputs!$BC231*AZ234,0)))</f>
        <v/>
      </c>
      <c r="CF234" s="46" t="str">
        <f>IF(Inputs!$B231="","",(ROUND(Inputs!$BC231*BA234,0)))</f>
        <v/>
      </c>
      <c r="CG234" s="46" t="str">
        <f>IF(Inputs!$B231="","",(ROUND(Inputs!$BC231*BB234,0)))</f>
        <v/>
      </c>
      <c r="CH234" s="46" t="str">
        <f>IF(Inputs!$B231="","",(ROUND(Inputs!$BC231*BC234,0)))</f>
        <v/>
      </c>
      <c r="CI234" s="46" t="str">
        <f>IF(Inputs!$B231="","",(ROUND(Inputs!$BC231*BD234,0)))</f>
        <v/>
      </c>
      <c r="CJ234" s="46" t="str">
        <f>IF(Inputs!$B231="","",(ROUND(Inputs!$BC231*BE234,0)))</f>
        <v/>
      </c>
      <c r="CK234" s="46" t="str">
        <f>IF(Inputs!$B231="","",(ROUND(Inputs!$BC231*BF234,0)))</f>
        <v/>
      </c>
      <c r="CL234" s="46" t="str">
        <f>IF(Inputs!$B231="","",(ROUND(Inputs!$BC231*BG234,0)))</f>
        <v/>
      </c>
      <c r="CM234" s="46" t="str">
        <f>IF(Inputs!$B231="","",(ROUND(Inputs!$BC231*BH234,0)))</f>
        <v/>
      </c>
      <c r="CN234" s="46" t="str">
        <f>IF(Inputs!$B231="","",(ROUND(Inputs!$BC231*BI234,0)))</f>
        <v/>
      </c>
      <c r="CO234" s="46" t="str">
        <f>IF(Inputs!$B231="","",(ROUND(Inputs!$BC231*BJ234,0)))</f>
        <v/>
      </c>
      <c r="CP234" s="46" t="str">
        <f>IF(Inputs!$B231="","",(ROUND(Inputs!$BC231*BK234,0)))</f>
        <v/>
      </c>
      <c r="CQ234" s="46" t="str">
        <f>IF(Inputs!$B231="","",(ROUND(Inputs!$BC231*BL234,0)))</f>
        <v/>
      </c>
      <c r="CR234" s="46" t="str">
        <f>IF(Inputs!$B231="","",(ROUND(Inputs!$BC231*BM234,0)))</f>
        <v/>
      </c>
      <c r="CV234" s="46" t="str">
        <f>IF(A234="","",IF(AND(CV$4&lt;=Inputs!$CQ231,CV$4&gt;=Inputs!$CP231),Inputs!$AR231/(Inputs!$CQ231-Inputs!$CP231+1),0)+IF(CV$4=Inputs!$CL231,Inputs!$BD231,0))</f>
        <v/>
      </c>
      <c r="CW234" s="46" t="str">
        <f>IF(B234="","",IF(AND(CW$4&lt;=Inputs!$CQ231,CW$4&gt;=Inputs!$CP231),Inputs!$AR231/(Inputs!$CQ231-Inputs!$CP231+1),0)+IF(CW$4=Inputs!$CL231,Inputs!$BD231,0))</f>
        <v/>
      </c>
      <c r="CX234" s="46" t="str">
        <f>IF(C234="","",IF(AND(CX$4&lt;=Inputs!$CQ231,CX$4&gt;=Inputs!$CP231),Inputs!$AR231/(Inputs!$CQ231-Inputs!$CP231+1),0)+IF(CX$4=Inputs!$CL231,Inputs!$BD231,0))</f>
        <v/>
      </c>
      <c r="CY234" s="46" t="str">
        <f>IF(D234="","",IF(AND(CY$4&lt;=Inputs!$CQ231,CY$4&gt;=Inputs!$CP231),Inputs!$AR231/(Inputs!$CQ231-Inputs!$CP231+1),0)+IF(CY$4=Inputs!$CL231,Inputs!$BD231,0))</f>
        <v/>
      </c>
      <c r="CZ234" s="46" t="str">
        <f>IF(E234="","",IF(AND(CZ$4&lt;=Inputs!$CQ231,CZ$4&gt;=Inputs!$CP231),Inputs!$AR231/(Inputs!$CQ231-Inputs!$CP231+1),0)+IF(CZ$4=Inputs!$CL231,Inputs!$BD231,0))</f>
        <v/>
      </c>
      <c r="DA234" s="46" t="str">
        <f>IF(F234="","",IF(AND(DA$4&lt;=Inputs!$CQ231,DA$4&gt;=Inputs!$CP231),Inputs!$AR231/(Inputs!$CQ231-Inputs!$CP231+1),0)+IF(DA$4=Inputs!$CL231,Inputs!$BD231,0))</f>
        <v/>
      </c>
      <c r="DB234" s="46" t="str">
        <f>IF(G234="","",IF(AND(DB$4&lt;=Inputs!$CQ231,DB$4&gt;=Inputs!$CP231),Inputs!$AR231/(Inputs!$CQ231-Inputs!$CP231+1),0)+IF(DB$4=Inputs!$CL231,Inputs!$BD231,0))</f>
        <v/>
      </c>
      <c r="DC234" s="46" t="str">
        <f>IF(H234="","",IF(AND(DC$4&lt;=Inputs!$CQ231,DC$4&gt;=Inputs!$CP231),Inputs!$AR231/(Inputs!$CQ231-Inputs!$CP231+1),0)+IF(DC$4=Inputs!$CL231,Inputs!$BD231,0))</f>
        <v/>
      </c>
      <c r="DD234" s="46" t="str">
        <f>IF(I234="","",IF(AND(DD$4&lt;=Inputs!$CQ231,DD$4&gt;=Inputs!$CP231),Inputs!$AR231/(Inputs!$CQ231-Inputs!$CP231+1),0)+IF(DD$4=Inputs!$CL231,Inputs!$BD231,0))</f>
        <v/>
      </c>
      <c r="DE234" s="46" t="str">
        <f>IF(J234="","",IF(AND(DE$4&lt;=Inputs!$CQ231,DE$4&gt;=Inputs!$CP231),Inputs!$AR231/(Inputs!$CQ231-Inputs!$CP231+1),0)+IF(DE$4=Inputs!$CL231,Inputs!$BD231,0))</f>
        <v/>
      </c>
      <c r="DF234" s="46" t="str">
        <f>IF(K234="","",IF(AND(DF$4&lt;=Inputs!$CQ231,DF$4&gt;=Inputs!$CP231),Inputs!$AR231/(Inputs!$CQ231-Inputs!$CP231+1),0)+IF(DF$4=Inputs!$CL231,Inputs!$BD231,0))</f>
        <v/>
      </c>
      <c r="DG234" s="46" t="str">
        <f>IF(L234="","",IF(AND(DG$4&lt;=Inputs!$CQ231,DG$4&gt;=Inputs!$CP231),Inputs!$AR231/(Inputs!$CQ231-Inputs!$CP231+1),0)+IF(DG$4=Inputs!$CL231,Inputs!$BD231,0))</f>
        <v/>
      </c>
      <c r="DH234" s="46" t="str">
        <f>IF(M234="","",IF(AND(DH$4&lt;=Inputs!$CQ231,DH$4&gt;=Inputs!$CP231),Inputs!$AR231/(Inputs!$CQ231-Inputs!$CP231+1),0)+IF(DH$4=Inputs!$CL231,Inputs!$BD231,0))</f>
        <v/>
      </c>
      <c r="DI234" s="46" t="str">
        <f>IF(N234="","",IF(AND(DI$4&lt;=Inputs!$CQ231,DI$4&gt;=Inputs!$CP231),Inputs!$AR231/(Inputs!$CQ231-Inputs!$CP231+1),0)+IF(DI$4=Inputs!$CL231,Inputs!$BD231,0))</f>
        <v/>
      </c>
      <c r="DJ234" s="46" t="str">
        <f>IF(O234="","",IF(AND(DJ$4&lt;=Inputs!$CQ231,DJ$4&gt;=Inputs!$CP231),Inputs!$AR231/(Inputs!$CQ231-Inputs!$CP231+1),0)+IF(DJ$4=Inputs!$CL231,Inputs!$BD231,0))</f>
        <v/>
      </c>
      <c r="DK234" s="46" t="str">
        <f>IF(P234="","",IF(AND(DK$4&lt;=Inputs!$CQ231,DK$4&gt;=Inputs!$CP231),Inputs!$AR231/(Inputs!$CQ231-Inputs!$CP231+1),0)+IF(DK$4=Inputs!$CL231,Inputs!$BD231,0))</f>
        <v/>
      </c>
      <c r="DL234" s="46" t="str">
        <f>IF(Q234="","",IF(AND(DL$4&lt;=Inputs!$CQ231,DL$4&gt;=Inputs!$CP231),Inputs!$AR231/(Inputs!$CQ231-Inputs!$CP231+1),0)+IF(DL$4=Inputs!$CL231,Inputs!$BD231,0))</f>
        <v/>
      </c>
      <c r="DM234" s="46" t="str">
        <f>IF(R234="","",IF(AND(DM$4&lt;=Inputs!$CQ231,DM$4&gt;=Inputs!$CP231),Inputs!$AR231/(Inputs!$CQ231-Inputs!$CP231+1),0)+IF(DM$4=Inputs!$CL231,Inputs!$BD231,0))</f>
        <v/>
      </c>
      <c r="DN234" s="46" t="str">
        <f>IF(S234="","",IF(AND(DN$4&lt;=Inputs!$CQ231,DN$4&gt;=Inputs!$CP231),Inputs!$AR231/(Inputs!$CQ231-Inputs!$CP231+1),0)+IF(DN$4=Inputs!$CL231,Inputs!$BD231,0))</f>
        <v/>
      </c>
      <c r="DO234" s="46" t="str">
        <f>IF(T234="","",IF(AND(DO$4&lt;=Inputs!$CQ231,DO$4&gt;=Inputs!$CP231),Inputs!$AR231/(Inputs!$CQ231-Inputs!$CP231+1),0)+IF(DO$4=Inputs!$CL231,Inputs!$BD231,0))</f>
        <v/>
      </c>
      <c r="DP234" s="46" t="str">
        <f>IF(U234="","",IF(AND(DP$4&lt;=Inputs!$CQ231,DP$4&gt;=Inputs!$CP231),Inputs!$AR231/(Inputs!$CQ231-Inputs!$CP231+1),0)+IF(DP$4=Inputs!$CL231,Inputs!$BD231,0))</f>
        <v/>
      </c>
      <c r="DQ234" s="46" t="str">
        <f>IF(V234="","",IF(AND(DQ$4&lt;=Inputs!$CQ231,DQ$4&gt;=Inputs!$CP231),Inputs!$AR231/(Inputs!$CQ231-Inputs!$CP231+1),0)+IF(DQ$4=Inputs!$CL231,Inputs!$BD231,0))</f>
        <v/>
      </c>
      <c r="DR234" s="46" t="str">
        <f>IF(W234="","",IF(AND(DR$4&lt;=Inputs!$CQ231,DR$4&gt;=Inputs!$CP231),Inputs!$AR231/(Inputs!$CQ231-Inputs!$CP231+1),0)+IF(DR$4=Inputs!$CL231,Inputs!$BD231,0))</f>
        <v/>
      </c>
      <c r="DS234" s="46" t="str">
        <f>IF(X234="","",IF(AND(DS$4&lt;=Inputs!$CQ231,DS$4&gt;=Inputs!$CP231),Inputs!$AR231/(Inputs!$CQ231-Inputs!$CP231+1),0)+IF(DS$4=Inputs!$CL231,Inputs!$BD231,0))</f>
        <v/>
      </c>
      <c r="DT234" s="46" t="str">
        <f>IF(Y234="","",IF(AND(DT$4&lt;=Inputs!$CQ231,DT$4&gt;=Inputs!$CP231),Inputs!$AR231/(Inputs!$CQ231-Inputs!$CP231+1),0)+IF(DT$4=Inputs!$CL231,Inputs!$BD231,0))</f>
        <v/>
      </c>
      <c r="DU234" s="46" t="str">
        <f>IF(Z234="","",IF(AND(DU$4&lt;=Inputs!$CQ231,DU$4&gt;=Inputs!$CP231),Inputs!$AR231/(Inputs!$CQ231-Inputs!$CP231+1),0)+IF(DU$4=Inputs!$CL231,Inputs!$BD231,0))</f>
        <v/>
      </c>
      <c r="DV234" s="46" t="str">
        <f>IF(AA234="","",IF(AND(DV$4&lt;=Inputs!$CQ231,DV$4&gt;=Inputs!$CP231),Inputs!$AR231/(Inputs!$CQ231-Inputs!$CP231+1),0)+IF(DV$4=Inputs!$CL231,Inputs!$BD231,0))</f>
        <v/>
      </c>
      <c r="DW234" s="46" t="str">
        <f>IF(AB234="","",IF(AND(DW$4&lt;=Inputs!$CQ231,DW$4&gt;=Inputs!$CP231),Inputs!$AR231/(Inputs!$CQ231-Inputs!$CP231+1),0)+IF(DW$4=Inputs!$CL231,Inputs!$BD231,0))</f>
        <v/>
      </c>
      <c r="DX234" s="46" t="str">
        <f>IF(AC234="","",IF(AND(DX$4&lt;=Inputs!$CQ231,DX$4&gt;=Inputs!$CP231),Inputs!$AR231/(Inputs!$CQ231-Inputs!$CP231+1),0)+IF(DX$4=Inputs!$CL231,Inputs!$BD231,0))</f>
        <v/>
      </c>
      <c r="DY234" s="46" t="str">
        <f>IF(AD234="","",IF(AND(DY$4&lt;=Inputs!$CQ231,DY$4&gt;=Inputs!$CP231),Inputs!$AR231/(Inputs!$CQ231-Inputs!$CP231+1),0)+IF(DY$4=Inputs!$CL231,Inputs!$BD231,0))</f>
        <v/>
      </c>
      <c r="DZ234" s="46" t="str">
        <f t="shared" si="10"/>
        <v/>
      </c>
    </row>
    <row r="235" spans="1:130">
      <c r="A235" s="7" t="str">
        <f>IF(Inputs!A232="","",Inputs!A232)</f>
        <v/>
      </c>
      <c r="B235" t="str">
        <f>IF(Inputs!B232="","",Inputs!B232)</f>
        <v/>
      </c>
      <c r="C235" s="46" t="str">
        <f>IF(Inputs!$B232="","",BO235-CV235)</f>
        <v/>
      </c>
      <c r="D235" s="46" t="str">
        <f>IF(Inputs!$B232="","",BP235-CW235)</f>
        <v/>
      </c>
      <c r="E235" s="46" t="str">
        <f>IF(Inputs!$B232="","",BQ235-CX235)</f>
        <v/>
      </c>
      <c r="F235" s="46" t="str">
        <f>IF(Inputs!$B232="","",BR235-CY235)</f>
        <v/>
      </c>
      <c r="G235" s="46" t="str">
        <f>IF(Inputs!$B232="","",BS235-CZ235)</f>
        <v/>
      </c>
      <c r="H235" s="46" t="str">
        <f>IF(Inputs!$B232="","",BT235-DA235)</f>
        <v/>
      </c>
      <c r="I235" s="46" t="str">
        <f>IF(Inputs!$B232="","",BU235-DB235)</f>
        <v/>
      </c>
      <c r="J235" s="46" t="str">
        <f>IF(Inputs!$B232="","",BV235-DC235)</f>
        <v/>
      </c>
      <c r="K235" s="46" t="str">
        <f>IF(Inputs!$B232="","",BW235-DD235)</f>
        <v/>
      </c>
      <c r="L235" s="46" t="str">
        <f>IF(Inputs!$B232="","",BX235-DE235)</f>
        <v/>
      </c>
      <c r="M235" s="46" t="str">
        <f>IF(Inputs!$B232="","",BY235-DF235)</f>
        <v/>
      </c>
      <c r="N235" s="46" t="str">
        <f>IF(Inputs!$B232="","",BZ235-DG235)</f>
        <v/>
      </c>
      <c r="O235" s="46" t="str">
        <f>IF(Inputs!$B232="","",CA235-DH235)</f>
        <v/>
      </c>
      <c r="P235" s="46" t="str">
        <f>IF(Inputs!$B232="","",CB235-DI235)</f>
        <v/>
      </c>
      <c r="Q235" s="46" t="str">
        <f>IF(Inputs!$B232="","",CC235-DJ235)</f>
        <v/>
      </c>
      <c r="R235" s="46" t="str">
        <f>IF(Inputs!$B232="","",CD235-DK235)</f>
        <v/>
      </c>
      <c r="S235" s="46" t="str">
        <f>IF(Inputs!$B232="","",CE235-DL235)</f>
        <v/>
      </c>
      <c r="T235" s="46" t="str">
        <f>IF(Inputs!$B232="","",CF235-DM235)</f>
        <v/>
      </c>
      <c r="U235" s="46" t="str">
        <f>IF(Inputs!$B232="","",CG235-DN235)</f>
        <v/>
      </c>
      <c r="V235" s="46" t="str">
        <f>IF(Inputs!$B232="","",CH235-DO235)</f>
        <v/>
      </c>
      <c r="W235" s="46" t="str">
        <f>IF(Inputs!$B232="","",CI235-DP235)</f>
        <v/>
      </c>
      <c r="X235" s="46" t="str">
        <f>IF(Inputs!$B232="","",CJ235-DQ235)</f>
        <v/>
      </c>
      <c r="Y235" s="46" t="str">
        <f>IF(Inputs!$B232="","",CK235-DR235)</f>
        <v/>
      </c>
      <c r="Z235" s="46" t="str">
        <f>IF(Inputs!$B232="","",CL235-DS235)</f>
        <v/>
      </c>
      <c r="AA235" s="46" t="str">
        <f>IF(Inputs!$B232="","",CM235-DT235)</f>
        <v/>
      </c>
      <c r="AB235" s="46" t="str">
        <f>IF(Inputs!$B232="","",CN235-DU235)</f>
        <v/>
      </c>
      <c r="AC235" s="46" t="str">
        <f>IF(Inputs!$B232="","",CO235-DV235)</f>
        <v/>
      </c>
      <c r="AD235" s="46" t="str">
        <f>IF(Inputs!$B232="","",CP235-DW235)</f>
        <v/>
      </c>
      <c r="AE235" s="46" t="str">
        <f>IF(Inputs!$B232="","",CQ235-DX235)</f>
        <v/>
      </c>
      <c r="AF235" s="46" t="str">
        <f>IF(Inputs!$B232="","",CR235-DY235)</f>
        <v/>
      </c>
      <c r="AG235" s="50" t="str">
        <f t="shared" si="11"/>
        <v/>
      </c>
      <c r="AH235" s="50"/>
      <c r="AJ235" s="27">
        <f>IF(AND(Inputs!$CO232=0,AJ$4&gt;=Inputs!$CM232),1,IF(AND(AJ$4&gt;=Inputs!$CM232,AJ$4&lt;Inputs!$CN232),1,IF(AND(AJ$4=Inputs!$CN232,AJ$4=Inputs!$CO232),1,IF(OR(AND(AJ$4=Inputs!$CN232+1,Inputs!$CN232=Inputs!$CO232),AND(AJ$4=Inputs!$CN232+2,Inputs!$CN232=Inputs!$CO232)),0,IF(AJ$4=Inputs!$CN232,0.8,IF(AJ$4=Inputs!$CN232+1,0.6,IF(AJ$4=Inputs!$CN232+2,0.4,IF(AJ$4=Inputs!$CO232,0.2,IF(AND(AJ$4&gt;=Inputs!$CL232,AJ$4&lt;Inputs!$CM232),(AJ$4-Inputs!$CL232+1)/(Inputs!$AI232+1),0)))))))))</f>
        <v>0</v>
      </c>
      <c r="AK235" s="27">
        <f>IF(AND(Inputs!$CO232=0,AK$4&gt;=Inputs!$CM232),1,IF(AND(AK$4&gt;=Inputs!$CM232,AK$4&lt;Inputs!$CN232),1,IF(AND(AK$4=Inputs!$CN232,AK$4=Inputs!$CO232),1,IF(OR(AND(AK$4=Inputs!$CN232+1,Inputs!$CN232=Inputs!$CO232),AND(AK$4=Inputs!$CN232+2,Inputs!$CN232=Inputs!$CO232)),0,IF(AK$4=Inputs!$CN232,0.8,IF(AK$4=Inputs!$CN232+1,0.6,IF(AK$4=Inputs!$CN232+2,0.4,IF(AK$4=Inputs!$CO232,0.2,IF(AND(AK$4&gt;=Inputs!$CL232,AK$4&lt;Inputs!$CM232),(AK$4-Inputs!$CL232+1)/(Inputs!$AI232+1),0)))))))))</f>
        <v>0</v>
      </c>
      <c r="AL235" s="27">
        <f>IF(AND(Inputs!$CO232=0,AL$4&gt;=Inputs!$CM232),1,IF(AND(AL$4&gt;=Inputs!$CM232,AL$4&lt;Inputs!$CN232),1,IF(AND(AL$4=Inputs!$CN232,AL$4=Inputs!$CO232),1,IF(OR(AND(AL$4=Inputs!$CN232+1,Inputs!$CN232=Inputs!$CO232),AND(AL$4=Inputs!$CN232+2,Inputs!$CN232=Inputs!$CO232)),0,IF(AL$4=Inputs!$CN232,0.8,IF(AL$4=Inputs!$CN232+1,0.6,IF(AL$4=Inputs!$CN232+2,0.4,IF(AL$4=Inputs!$CO232,0.2,IF(AND(AL$4&gt;=Inputs!$CL232,AL$4&lt;Inputs!$CM232),(AL$4-Inputs!$CL232+1)/(Inputs!$AI232+1),0)))))))))</f>
        <v>0</v>
      </c>
      <c r="AM235" s="27">
        <f>IF(AND(Inputs!$CO232=0,AM$4&gt;=Inputs!$CM232),1,IF(AND(AM$4&gt;=Inputs!$CM232,AM$4&lt;Inputs!$CN232),1,IF(AND(AM$4=Inputs!$CN232,AM$4=Inputs!$CO232),1,IF(OR(AND(AM$4=Inputs!$CN232+1,Inputs!$CN232=Inputs!$CO232),AND(AM$4=Inputs!$CN232+2,Inputs!$CN232=Inputs!$CO232)),0,IF(AM$4=Inputs!$CN232,0.8,IF(AM$4=Inputs!$CN232+1,0.6,IF(AM$4=Inputs!$CN232+2,0.4,IF(AM$4=Inputs!$CO232,0.2,IF(AND(AM$4&gt;=Inputs!$CL232,AM$4&lt;Inputs!$CM232),(AM$4-Inputs!$CL232+1)/(Inputs!$AI232+1),0)))))))))</f>
        <v>0</v>
      </c>
      <c r="AN235" s="27">
        <f>IF(AND(Inputs!$CO232=0,AN$4&gt;=Inputs!$CM232),1,IF(AND(AN$4&gt;=Inputs!$CM232,AN$4&lt;Inputs!$CN232),1,IF(AND(AN$4=Inputs!$CN232,AN$4=Inputs!$CO232),1,IF(OR(AND(AN$4=Inputs!$CN232+1,Inputs!$CN232=Inputs!$CO232),AND(AN$4=Inputs!$CN232+2,Inputs!$CN232=Inputs!$CO232)),0,IF(AN$4=Inputs!$CN232,0.8,IF(AN$4=Inputs!$CN232+1,0.6,IF(AN$4=Inputs!$CN232+2,0.4,IF(AN$4=Inputs!$CO232,0.2,IF(AND(AN$4&gt;=Inputs!$CL232,AN$4&lt;Inputs!$CM232),(AN$4-Inputs!$CL232+1)/(Inputs!$AI232+1),0)))))))))</f>
        <v>0</v>
      </c>
      <c r="AO235" s="27">
        <f>IF(AND(Inputs!$CO232=0,AO$4&gt;=Inputs!$CM232),1,IF(AND(AO$4&gt;=Inputs!$CM232,AO$4&lt;Inputs!$CN232),1,IF(AND(AO$4=Inputs!$CN232,AO$4=Inputs!$CO232),1,IF(OR(AND(AO$4=Inputs!$CN232+1,Inputs!$CN232=Inputs!$CO232),AND(AO$4=Inputs!$CN232+2,Inputs!$CN232=Inputs!$CO232)),0,IF(AO$4=Inputs!$CN232,0.8,IF(AO$4=Inputs!$CN232+1,0.6,IF(AO$4=Inputs!$CN232+2,0.4,IF(AO$4=Inputs!$CO232,0.2,IF(AND(AO$4&gt;=Inputs!$CL232,AO$4&lt;Inputs!$CM232),(AO$4-Inputs!$CL232+1)/(Inputs!$AI232+1),0)))))))))</f>
        <v>0</v>
      </c>
      <c r="AP235" s="27">
        <f>IF(AND(Inputs!$CO232=0,AP$4&gt;=Inputs!$CM232),1,IF(AND(AP$4&gt;=Inputs!$CM232,AP$4&lt;Inputs!$CN232),1,IF(AND(AP$4=Inputs!$CN232,AP$4=Inputs!$CO232),1,IF(OR(AND(AP$4=Inputs!$CN232+1,Inputs!$CN232=Inputs!$CO232),AND(AP$4=Inputs!$CN232+2,Inputs!$CN232=Inputs!$CO232)),0,IF(AP$4=Inputs!$CN232,0.8,IF(AP$4=Inputs!$CN232+1,0.6,IF(AP$4=Inputs!$CN232+2,0.4,IF(AP$4=Inputs!$CO232,0.2,IF(AND(AP$4&gt;=Inputs!$CL232,AP$4&lt;Inputs!$CM232),(AP$4-Inputs!$CL232+1)/(Inputs!$AI232+1),0)))))))))</f>
        <v>0</v>
      </c>
      <c r="AQ235" s="27">
        <f>IF(AND(Inputs!$CO232=0,AQ$4&gt;=Inputs!$CM232),1,IF(AND(AQ$4&gt;=Inputs!$CM232,AQ$4&lt;Inputs!$CN232),1,IF(AND(AQ$4=Inputs!$CN232,AQ$4=Inputs!$CO232),1,IF(OR(AND(AQ$4=Inputs!$CN232+1,Inputs!$CN232=Inputs!$CO232),AND(AQ$4=Inputs!$CN232+2,Inputs!$CN232=Inputs!$CO232)),0,IF(AQ$4=Inputs!$CN232,0.8,IF(AQ$4=Inputs!$CN232+1,0.6,IF(AQ$4=Inputs!$CN232+2,0.4,IF(AQ$4=Inputs!$CO232,0.2,IF(AND(AQ$4&gt;=Inputs!$CL232,AQ$4&lt;Inputs!$CM232),(AQ$4-Inputs!$CL232+1)/(Inputs!$AI232+1),0)))))))))</f>
        <v>0</v>
      </c>
      <c r="AR235" s="27">
        <f>IF(AND(Inputs!$CO232=0,AR$4&gt;=Inputs!$CM232),1,IF(AND(AR$4&gt;=Inputs!$CM232,AR$4&lt;Inputs!$CN232),1,IF(AND(AR$4=Inputs!$CN232,AR$4=Inputs!$CO232),1,IF(OR(AND(AR$4=Inputs!$CN232+1,Inputs!$CN232=Inputs!$CO232),AND(AR$4=Inputs!$CN232+2,Inputs!$CN232=Inputs!$CO232)),0,IF(AR$4=Inputs!$CN232,0.8,IF(AR$4=Inputs!$CN232+1,0.6,IF(AR$4=Inputs!$CN232+2,0.4,IF(AR$4=Inputs!$CO232,0.2,IF(AND(AR$4&gt;=Inputs!$CL232,AR$4&lt;Inputs!$CM232),(AR$4-Inputs!$CL232+1)/(Inputs!$AI232+1),0)))))))))</f>
        <v>0</v>
      </c>
      <c r="AS235" s="27">
        <f>IF(AND(Inputs!$CO232=0,AS$4&gt;=Inputs!$CM232),1,IF(AND(AS$4&gt;=Inputs!$CM232,AS$4&lt;Inputs!$CN232),1,IF(AND(AS$4=Inputs!$CN232,AS$4=Inputs!$CO232),1,IF(OR(AND(AS$4=Inputs!$CN232+1,Inputs!$CN232=Inputs!$CO232),AND(AS$4=Inputs!$CN232+2,Inputs!$CN232=Inputs!$CO232)),0,IF(AS$4=Inputs!$CN232,0.8,IF(AS$4=Inputs!$CN232+1,0.6,IF(AS$4=Inputs!$CN232+2,0.4,IF(AS$4=Inputs!$CO232,0.2,IF(AND(AS$4&gt;=Inputs!$CL232,AS$4&lt;Inputs!$CM232),(AS$4-Inputs!$CL232+1)/(Inputs!$AI232+1),0)))))))))</f>
        <v>0</v>
      </c>
      <c r="AT235" s="27">
        <f>IF(AND(Inputs!$CO232=0,AT$4&gt;=Inputs!$CM232),1,IF(AND(AT$4&gt;=Inputs!$CM232,AT$4&lt;Inputs!$CN232),1,IF(AND(AT$4=Inputs!$CN232,AT$4=Inputs!$CO232),1,IF(OR(AND(AT$4=Inputs!$CN232+1,Inputs!$CN232=Inputs!$CO232),AND(AT$4=Inputs!$CN232+2,Inputs!$CN232=Inputs!$CO232)),0,IF(AT$4=Inputs!$CN232,0.8,IF(AT$4=Inputs!$CN232+1,0.6,IF(AT$4=Inputs!$CN232+2,0.4,IF(AT$4=Inputs!$CO232,0.2,IF(AND(AT$4&gt;=Inputs!$CL232,AT$4&lt;Inputs!$CM232),(AT$4-Inputs!$CL232+1)/(Inputs!$AI232+1),0)))))))))</f>
        <v>0</v>
      </c>
      <c r="AU235" s="27">
        <f>IF(AND(Inputs!$CO232=0,AU$4&gt;=Inputs!$CM232),1,IF(AND(AU$4&gt;=Inputs!$CM232,AU$4&lt;Inputs!$CN232),1,IF(AND(AU$4=Inputs!$CN232,AU$4=Inputs!$CO232),1,IF(OR(AND(AU$4=Inputs!$CN232+1,Inputs!$CN232=Inputs!$CO232),AND(AU$4=Inputs!$CN232+2,Inputs!$CN232=Inputs!$CO232)),0,IF(AU$4=Inputs!$CN232,0.8,IF(AU$4=Inputs!$CN232+1,0.6,IF(AU$4=Inputs!$CN232+2,0.4,IF(AU$4=Inputs!$CO232,0.2,IF(AND(AU$4&gt;=Inputs!$CL232,AU$4&lt;Inputs!$CM232),(AU$4-Inputs!$CL232+1)/(Inputs!$AI232+1),0)))))))))</f>
        <v>0</v>
      </c>
      <c r="AV235" s="27">
        <f>IF(AND(Inputs!$CO232=0,AV$4&gt;=Inputs!$CM232),1,IF(AND(AV$4&gt;=Inputs!$CM232,AV$4&lt;Inputs!$CN232),1,IF(AND(AV$4=Inputs!$CN232,AV$4=Inputs!$CO232),1,IF(OR(AND(AV$4=Inputs!$CN232+1,Inputs!$CN232=Inputs!$CO232),AND(AV$4=Inputs!$CN232+2,Inputs!$CN232=Inputs!$CO232)),0,IF(AV$4=Inputs!$CN232,0.8,IF(AV$4=Inputs!$CN232+1,0.6,IF(AV$4=Inputs!$CN232+2,0.4,IF(AV$4=Inputs!$CO232,0.2,IF(AND(AV$4&gt;=Inputs!$CL232,AV$4&lt;Inputs!$CM232),(AV$4-Inputs!$CL232+1)/(Inputs!$AI232+1),0)))))))))</f>
        <v>0</v>
      </c>
      <c r="AW235" s="27">
        <f>IF(AND(Inputs!$CO232=0,AW$4&gt;=Inputs!$CM232),1,IF(AND(AW$4&gt;=Inputs!$CM232,AW$4&lt;Inputs!$CN232),1,IF(AND(AW$4=Inputs!$CN232,AW$4=Inputs!$CO232),1,IF(OR(AND(AW$4=Inputs!$CN232+1,Inputs!$CN232=Inputs!$CO232),AND(AW$4=Inputs!$CN232+2,Inputs!$CN232=Inputs!$CO232)),0,IF(AW$4=Inputs!$CN232,0.8,IF(AW$4=Inputs!$CN232+1,0.6,IF(AW$4=Inputs!$CN232+2,0.4,IF(AW$4=Inputs!$CO232,0.2,IF(AND(AW$4&gt;=Inputs!$CL232,AW$4&lt;Inputs!$CM232),(AW$4-Inputs!$CL232+1)/(Inputs!$AI232+1),0)))))))))</f>
        <v>0</v>
      </c>
      <c r="AX235" s="27">
        <f>IF(AND(Inputs!$CO232=0,AX$4&gt;=Inputs!$CM232),1,IF(AND(AX$4&gt;=Inputs!$CM232,AX$4&lt;Inputs!$CN232),1,IF(AND(AX$4=Inputs!$CN232,AX$4=Inputs!$CO232),1,IF(OR(AND(AX$4=Inputs!$CN232+1,Inputs!$CN232=Inputs!$CO232),AND(AX$4=Inputs!$CN232+2,Inputs!$CN232=Inputs!$CO232)),0,IF(AX$4=Inputs!$CN232,0.8,IF(AX$4=Inputs!$CN232+1,0.6,IF(AX$4=Inputs!$CN232+2,0.4,IF(AX$4=Inputs!$CO232,0.2,IF(AND(AX$4&gt;=Inputs!$CL232,AX$4&lt;Inputs!$CM232),(AX$4-Inputs!$CL232+1)/(Inputs!$AI232+1),0)))))))))</f>
        <v>0</v>
      </c>
      <c r="AY235" s="27">
        <f>IF(AND(Inputs!$CO232=0,AY$4&gt;=Inputs!$CM232),1,IF(AND(AY$4&gt;=Inputs!$CM232,AY$4&lt;Inputs!$CN232),1,IF(AND(AY$4=Inputs!$CN232,AY$4=Inputs!$CO232),1,IF(OR(AND(AY$4=Inputs!$CN232+1,Inputs!$CN232=Inputs!$CO232),AND(AY$4=Inputs!$CN232+2,Inputs!$CN232=Inputs!$CO232)),0,IF(AY$4=Inputs!$CN232,0.8,IF(AY$4=Inputs!$CN232+1,0.6,IF(AY$4=Inputs!$CN232+2,0.4,IF(AY$4=Inputs!$CO232,0.2,IF(AND(AY$4&gt;=Inputs!$CL232,AY$4&lt;Inputs!$CM232),(AY$4-Inputs!$CL232+1)/(Inputs!$AI232+1),0)))))))))</f>
        <v>0</v>
      </c>
      <c r="AZ235" s="27">
        <f>IF(AND(Inputs!$CO232=0,AZ$4&gt;=Inputs!$CM232),1,IF(AND(AZ$4&gt;=Inputs!$CM232,AZ$4&lt;Inputs!$CN232),1,IF(AND(AZ$4=Inputs!$CN232,AZ$4=Inputs!$CO232),1,IF(OR(AND(AZ$4=Inputs!$CN232+1,Inputs!$CN232=Inputs!$CO232),AND(AZ$4=Inputs!$CN232+2,Inputs!$CN232=Inputs!$CO232)),0,IF(AZ$4=Inputs!$CN232,0.8,IF(AZ$4=Inputs!$CN232+1,0.6,IF(AZ$4=Inputs!$CN232+2,0.4,IF(AZ$4=Inputs!$CO232,0.2,IF(AND(AZ$4&gt;=Inputs!$CL232,AZ$4&lt;Inputs!$CM232),(AZ$4-Inputs!$CL232+1)/(Inputs!$AI232+1),0)))))))))</f>
        <v>0</v>
      </c>
      <c r="BA235" s="27">
        <f>IF(AND(Inputs!$CO232=0,BA$4&gt;=Inputs!$CM232),1,IF(AND(BA$4&gt;=Inputs!$CM232,BA$4&lt;Inputs!$CN232),1,IF(AND(BA$4=Inputs!$CN232,BA$4=Inputs!$CO232),1,IF(OR(AND(BA$4=Inputs!$CN232+1,Inputs!$CN232=Inputs!$CO232),AND(BA$4=Inputs!$CN232+2,Inputs!$CN232=Inputs!$CO232)),0,IF(BA$4=Inputs!$CN232,0.8,IF(BA$4=Inputs!$CN232+1,0.6,IF(BA$4=Inputs!$CN232+2,0.4,IF(BA$4=Inputs!$CO232,0.2,IF(AND(BA$4&gt;=Inputs!$CL232,BA$4&lt;Inputs!$CM232),(BA$4-Inputs!$CL232+1)/(Inputs!$AI232+1),0)))))))))</f>
        <v>0</v>
      </c>
      <c r="BB235" s="27">
        <f>IF(AND(Inputs!$CO232=0,BB$4&gt;=Inputs!$CM232),1,IF(AND(BB$4&gt;=Inputs!$CM232,BB$4&lt;Inputs!$CN232),1,IF(AND(BB$4=Inputs!$CN232,BB$4=Inputs!$CO232),1,IF(OR(AND(BB$4=Inputs!$CN232+1,Inputs!$CN232=Inputs!$CO232),AND(BB$4=Inputs!$CN232+2,Inputs!$CN232=Inputs!$CO232)),0,IF(BB$4=Inputs!$CN232,0.8,IF(BB$4=Inputs!$CN232+1,0.6,IF(BB$4=Inputs!$CN232+2,0.4,IF(BB$4=Inputs!$CO232,0.2,IF(AND(BB$4&gt;=Inputs!$CL232,BB$4&lt;Inputs!$CM232),(BB$4-Inputs!$CL232+1)/(Inputs!$AI232+1),0)))))))))</f>
        <v>0</v>
      </c>
      <c r="BC235" s="27">
        <f>IF(AND(Inputs!$CO232=0,BC$4&gt;=Inputs!$CM232),1,IF(AND(BC$4&gt;=Inputs!$CM232,BC$4&lt;Inputs!$CN232),1,IF(AND(BC$4=Inputs!$CN232,BC$4=Inputs!$CO232),1,IF(OR(AND(BC$4=Inputs!$CN232+1,Inputs!$CN232=Inputs!$CO232),AND(BC$4=Inputs!$CN232+2,Inputs!$CN232=Inputs!$CO232)),0,IF(BC$4=Inputs!$CN232,0.8,IF(BC$4=Inputs!$CN232+1,0.6,IF(BC$4=Inputs!$CN232+2,0.4,IF(BC$4=Inputs!$CO232,0.2,IF(AND(BC$4&gt;=Inputs!$CL232,BC$4&lt;Inputs!$CM232),(BC$4-Inputs!$CL232+1)/(Inputs!$AI232+1),0)))))))))</f>
        <v>0</v>
      </c>
      <c r="BD235" s="27">
        <f>IF(AND(Inputs!$CO232=0,BD$4&gt;=Inputs!$CM232),1,IF(AND(BD$4&gt;=Inputs!$CM232,BD$4&lt;Inputs!$CN232),1,IF(AND(BD$4=Inputs!$CN232,BD$4=Inputs!$CO232),1,IF(OR(AND(BD$4=Inputs!$CN232+1,Inputs!$CN232=Inputs!$CO232),AND(BD$4=Inputs!$CN232+2,Inputs!$CN232=Inputs!$CO232)),0,IF(BD$4=Inputs!$CN232,0.8,IF(BD$4=Inputs!$CN232+1,0.6,IF(BD$4=Inputs!$CN232+2,0.4,IF(BD$4=Inputs!$CO232,0.2,IF(AND(BD$4&gt;=Inputs!$CL232,BD$4&lt;Inputs!$CM232),(BD$4-Inputs!$CL232+1)/(Inputs!$AI232+1),0)))))))))</f>
        <v>0</v>
      </c>
      <c r="BE235" s="27">
        <f>IF(AND(Inputs!$CO232=0,BE$4&gt;=Inputs!$CM232),1,IF(AND(BE$4&gt;=Inputs!$CM232,BE$4&lt;Inputs!$CN232),1,IF(AND(BE$4=Inputs!$CN232,BE$4=Inputs!$CO232),1,IF(OR(AND(BE$4=Inputs!$CN232+1,Inputs!$CN232=Inputs!$CO232),AND(BE$4=Inputs!$CN232+2,Inputs!$CN232=Inputs!$CO232)),0,IF(BE$4=Inputs!$CN232,0.8,IF(BE$4=Inputs!$CN232+1,0.6,IF(BE$4=Inputs!$CN232+2,0.4,IF(BE$4=Inputs!$CO232,0.2,IF(AND(BE$4&gt;=Inputs!$CL232,BE$4&lt;Inputs!$CM232),(BE$4-Inputs!$CL232+1)/(Inputs!$AI232+1),0)))))))))</f>
        <v>0</v>
      </c>
      <c r="BF235" s="27">
        <f>IF(AND(Inputs!$CO232=0,BF$4&gt;=Inputs!$CM232),1,IF(AND(BF$4&gt;=Inputs!$CM232,BF$4&lt;Inputs!$CN232),1,IF(AND(BF$4=Inputs!$CN232,BF$4=Inputs!$CO232),1,IF(OR(AND(BF$4=Inputs!$CN232+1,Inputs!$CN232=Inputs!$CO232),AND(BF$4=Inputs!$CN232+2,Inputs!$CN232=Inputs!$CO232)),0,IF(BF$4=Inputs!$CN232,0.8,IF(BF$4=Inputs!$CN232+1,0.6,IF(BF$4=Inputs!$CN232+2,0.4,IF(BF$4=Inputs!$CO232,0.2,IF(AND(BF$4&gt;=Inputs!$CL232,BF$4&lt;Inputs!$CM232),(BF$4-Inputs!$CL232+1)/(Inputs!$AI232+1),0)))))))))</f>
        <v>0</v>
      </c>
      <c r="BG235" s="27">
        <f>IF(AND(Inputs!$CO232=0,BG$4&gt;=Inputs!$CM232),1,IF(AND(BG$4&gt;=Inputs!$CM232,BG$4&lt;Inputs!$CN232),1,IF(AND(BG$4=Inputs!$CN232,BG$4=Inputs!$CO232),1,IF(OR(AND(BG$4=Inputs!$CN232+1,Inputs!$CN232=Inputs!$CO232),AND(BG$4=Inputs!$CN232+2,Inputs!$CN232=Inputs!$CO232)),0,IF(BG$4=Inputs!$CN232,0.8,IF(BG$4=Inputs!$CN232+1,0.6,IF(BG$4=Inputs!$CN232+2,0.4,IF(BG$4=Inputs!$CO232,0.2,IF(AND(BG$4&gt;=Inputs!$CL232,BG$4&lt;Inputs!$CM232),(BG$4-Inputs!$CL232+1)/(Inputs!$AI232+1),0)))))))))</f>
        <v>0</v>
      </c>
      <c r="BH235" s="27">
        <f>IF(AND(Inputs!$CO232=0,BH$4&gt;=Inputs!$CM232),1,IF(AND(BH$4&gt;=Inputs!$CM232,BH$4&lt;Inputs!$CN232),1,IF(AND(BH$4=Inputs!$CN232,BH$4=Inputs!$CO232),1,IF(OR(AND(BH$4=Inputs!$CN232+1,Inputs!$CN232=Inputs!$CO232),AND(BH$4=Inputs!$CN232+2,Inputs!$CN232=Inputs!$CO232)),0,IF(BH$4=Inputs!$CN232,0.8,IF(BH$4=Inputs!$CN232+1,0.6,IF(BH$4=Inputs!$CN232+2,0.4,IF(BH$4=Inputs!$CO232,0.2,IF(AND(BH$4&gt;=Inputs!$CL232,BH$4&lt;Inputs!$CM232),(BH$4-Inputs!$CL232+1)/(Inputs!$AI232+1),0)))))))))</f>
        <v>0</v>
      </c>
      <c r="BI235" s="27">
        <f>IF(AND(Inputs!$CO232=0,BI$4&gt;=Inputs!$CM232),1,IF(AND(BI$4&gt;=Inputs!$CM232,BI$4&lt;Inputs!$CN232),1,IF(AND(BI$4=Inputs!$CN232,BI$4=Inputs!$CO232),1,IF(OR(AND(BI$4=Inputs!$CN232+1,Inputs!$CN232=Inputs!$CO232),AND(BI$4=Inputs!$CN232+2,Inputs!$CN232=Inputs!$CO232)),0,IF(BI$4=Inputs!$CN232,0.8,IF(BI$4=Inputs!$CN232+1,0.6,IF(BI$4=Inputs!$CN232+2,0.4,IF(BI$4=Inputs!$CO232,0.2,IF(AND(BI$4&gt;=Inputs!$CL232,BI$4&lt;Inputs!$CM232),(BI$4-Inputs!$CL232+1)/(Inputs!$AI232+1),0)))))))))</f>
        <v>0</v>
      </c>
      <c r="BJ235" s="27">
        <f>IF(AND(Inputs!$CO232=0,BJ$4&gt;=Inputs!$CM232),1,IF(AND(BJ$4&gt;=Inputs!$CM232,BJ$4&lt;Inputs!$CN232),1,IF(AND(BJ$4=Inputs!$CN232,BJ$4=Inputs!$CO232),1,IF(OR(AND(BJ$4=Inputs!$CN232+1,Inputs!$CN232=Inputs!$CO232),AND(BJ$4=Inputs!$CN232+2,Inputs!$CN232=Inputs!$CO232)),0,IF(BJ$4=Inputs!$CN232,0.8,IF(BJ$4=Inputs!$CN232+1,0.6,IF(BJ$4=Inputs!$CN232+2,0.4,IF(BJ$4=Inputs!$CO232,0.2,IF(AND(BJ$4&gt;=Inputs!$CL232,BJ$4&lt;Inputs!$CM232),(BJ$4-Inputs!$CL232+1)/(Inputs!$AI232+1),0)))))))))</f>
        <v>0</v>
      </c>
      <c r="BK235" s="27">
        <f>IF(AND(Inputs!$CO232=0,BK$4&gt;=Inputs!$CM232),1,IF(AND(BK$4&gt;=Inputs!$CM232,BK$4&lt;Inputs!$CN232),1,IF(AND(BK$4=Inputs!$CN232,BK$4=Inputs!$CO232),1,IF(OR(AND(BK$4=Inputs!$CN232+1,Inputs!$CN232=Inputs!$CO232),AND(BK$4=Inputs!$CN232+2,Inputs!$CN232=Inputs!$CO232)),0,IF(BK$4=Inputs!$CN232,0.8,IF(BK$4=Inputs!$CN232+1,0.6,IF(BK$4=Inputs!$CN232+2,0.4,IF(BK$4=Inputs!$CO232,0.2,IF(AND(BK$4&gt;=Inputs!$CL232,BK$4&lt;Inputs!$CM232),(BK$4-Inputs!$CL232+1)/(Inputs!$AI232+1),0)))))))))</f>
        <v>0</v>
      </c>
      <c r="BL235" s="27">
        <f>IF(AND(Inputs!$CO232=0,BL$4&gt;=Inputs!$CM232),1,IF(AND(BL$4&gt;=Inputs!$CM232,BL$4&lt;Inputs!$CN232),1,IF(AND(BL$4=Inputs!$CN232,BL$4=Inputs!$CO232),1,IF(OR(AND(BL$4=Inputs!$CN232+1,Inputs!$CN232=Inputs!$CO232),AND(BL$4=Inputs!$CN232+2,Inputs!$CN232=Inputs!$CO232)),0,IF(BL$4=Inputs!$CN232,0.8,IF(BL$4=Inputs!$CN232+1,0.6,IF(BL$4=Inputs!$CN232+2,0.4,IF(BL$4=Inputs!$CO232,0.2,IF(AND(BL$4&gt;=Inputs!$CL232,BL$4&lt;Inputs!$CM232),(BL$4-Inputs!$CL232+1)/(Inputs!$AI232+1),0)))))))))</f>
        <v>0</v>
      </c>
      <c r="BM235" s="27">
        <f>IF(AND(Inputs!$CO232=0,BM$4&gt;=Inputs!$CM232),1,IF(AND(BM$4&gt;=Inputs!$CM232,BM$4&lt;Inputs!$CN232),1,IF(AND(BM$4=Inputs!$CN232,BM$4=Inputs!$CO232),1,IF(OR(AND(BM$4=Inputs!$CN232+1,Inputs!$CN232=Inputs!$CO232),AND(BM$4=Inputs!$CN232+2,Inputs!$CN232=Inputs!$CO232)),0,IF(BM$4=Inputs!$CN232,0.8,IF(BM$4=Inputs!$CN232+1,0.6,IF(BM$4=Inputs!$CN232+2,0.4,IF(BM$4=Inputs!$CO232,0.2,IF(AND(BM$4&gt;=Inputs!$CL232,BM$4&lt;Inputs!$CM232),(BM$4-Inputs!$CL232+1)/(Inputs!$AI232+1),0)))))))))</f>
        <v>0</v>
      </c>
      <c r="BO235" s="46" t="str">
        <f>IF(Inputs!$B232="","",(ROUND(Inputs!$BC232*AJ235,0)))</f>
        <v/>
      </c>
      <c r="BP235" s="46" t="str">
        <f>IF(Inputs!$B232="","",(ROUND(Inputs!$BC232*AK235,0)))</f>
        <v/>
      </c>
      <c r="BQ235" s="46" t="str">
        <f>IF(Inputs!$B232="","",(ROUND(Inputs!$BC232*AL235,0)))</f>
        <v/>
      </c>
      <c r="BR235" s="46" t="str">
        <f>IF(Inputs!$B232="","",(ROUND(Inputs!$BC232*AM235,0)))</f>
        <v/>
      </c>
      <c r="BS235" s="46" t="str">
        <f>IF(Inputs!$B232="","",(ROUND(Inputs!$BC232*AN235,0)))</f>
        <v/>
      </c>
      <c r="BT235" s="46" t="str">
        <f>IF(Inputs!$B232="","",(ROUND(Inputs!$BC232*AO235,0)))</f>
        <v/>
      </c>
      <c r="BU235" s="46" t="str">
        <f>IF(Inputs!$B232="","",(ROUND(Inputs!$BC232*AP235,0)))</f>
        <v/>
      </c>
      <c r="BV235" s="46" t="str">
        <f>IF(Inputs!$B232="","",(ROUND(Inputs!$BC232*AQ235,0)))</f>
        <v/>
      </c>
      <c r="BW235" s="46" t="str">
        <f>IF(Inputs!$B232="","",(ROUND(Inputs!$BC232*AR235,0)))</f>
        <v/>
      </c>
      <c r="BX235" s="46" t="str">
        <f>IF(Inputs!$B232="","",(ROUND(Inputs!$BC232*AS235,0)))</f>
        <v/>
      </c>
      <c r="BY235" s="46" t="str">
        <f>IF(Inputs!$B232="","",(ROUND(Inputs!$BC232*AT235,0)))</f>
        <v/>
      </c>
      <c r="BZ235" s="46" t="str">
        <f>IF(Inputs!$B232="","",(ROUND(Inputs!$BC232*AU235,0)))</f>
        <v/>
      </c>
      <c r="CA235" s="46" t="str">
        <f>IF(Inputs!$B232="","",(ROUND(Inputs!$BC232*AV235,0)))</f>
        <v/>
      </c>
      <c r="CB235" s="46" t="str">
        <f>IF(Inputs!$B232="","",(ROUND(Inputs!$BC232*AW235,0)))</f>
        <v/>
      </c>
      <c r="CC235" s="46" t="str">
        <f>IF(Inputs!$B232="","",(ROUND(Inputs!$BC232*AX235,0)))</f>
        <v/>
      </c>
      <c r="CD235" s="46" t="str">
        <f>IF(Inputs!$B232="","",(ROUND(Inputs!$BC232*AY235,0)))</f>
        <v/>
      </c>
      <c r="CE235" s="46" t="str">
        <f>IF(Inputs!$B232="","",(ROUND(Inputs!$BC232*AZ235,0)))</f>
        <v/>
      </c>
      <c r="CF235" s="46" t="str">
        <f>IF(Inputs!$B232="","",(ROUND(Inputs!$BC232*BA235,0)))</f>
        <v/>
      </c>
      <c r="CG235" s="46" t="str">
        <f>IF(Inputs!$B232="","",(ROUND(Inputs!$BC232*BB235,0)))</f>
        <v/>
      </c>
      <c r="CH235" s="46" t="str">
        <f>IF(Inputs!$B232="","",(ROUND(Inputs!$BC232*BC235,0)))</f>
        <v/>
      </c>
      <c r="CI235" s="46" t="str">
        <f>IF(Inputs!$B232="","",(ROUND(Inputs!$BC232*BD235,0)))</f>
        <v/>
      </c>
      <c r="CJ235" s="46" t="str">
        <f>IF(Inputs!$B232="","",(ROUND(Inputs!$BC232*BE235,0)))</f>
        <v/>
      </c>
      <c r="CK235" s="46" t="str">
        <f>IF(Inputs!$B232="","",(ROUND(Inputs!$BC232*BF235,0)))</f>
        <v/>
      </c>
      <c r="CL235" s="46" t="str">
        <f>IF(Inputs!$B232="","",(ROUND(Inputs!$BC232*BG235,0)))</f>
        <v/>
      </c>
      <c r="CM235" s="46" t="str">
        <f>IF(Inputs!$B232="","",(ROUND(Inputs!$BC232*BH235,0)))</f>
        <v/>
      </c>
      <c r="CN235" s="46" t="str">
        <f>IF(Inputs!$B232="","",(ROUND(Inputs!$BC232*BI235,0)))</f>
        <v/>
      </c>
      <c r="CO235" s="46" t="str">
        <f>IF(Inputs!$B232="","",(ROUND(Inputs!$BC232*BJ235,0)))</f>
        <v/>
      </c>
      <c r="CP235" s="46" t="str">
        <f>IF(Inputs!$B232="","",(ROUND(Inputs!$BC232*BK235,0)))</f>
        <v/>
      </c>
      <c r="CQ235" s="46" t="str">
        <f>IF(Inputs!$B232="","",(ROUND(Inputs!$BC232*BL235,0)))</f>
        <v/>
      </c>
      <c r="CR235" s="46" t="str">
        <f>IF(Inputs!$B232="","",(ROUND(Inputs!$BC232*BM235,0)))</f>
        <v/>
      </c>
      <c r="CV235" s="46" t="str">
        <f>IF(A235="","",IF(AND(CV$4&lt;=Inputs!$CQ232,CV$4&gt;=Inputs!$CP232),Inputs!$AR232/(Inputs!$CQ232-Inputs!$CP232+1),0)+IF(CV$4=Inputs!$CL232,Inputs!$BD232,0))</f>
        <v/>
      </c>
      <c r="CW235" s="46" t="str">
        <f>IF(B235="","",IF(AND(CW$4&lt;=Inputs!$CQ232,CW$4&gt;=Inputs!$CP232),Inputs!$AR232/(Inputs!$CQ232-Inputs!$CP232+1),0)+IF(CW$4=Inputs!$CL232,Inputs!$BD232,0))</f>
        <v/>
      </c>
      <c r="CX235" s="46" t="str">
        <f>IF(C235="","",IF(AND(CX$4&lt;=Inputs!$CQ232,CX$4&gt;=Inputs!$CP232),Inputs!$AR232/(Inputs!$CQ232-Inputs!$CP232+1),0)+IF(CX$4=Inputs!$CL232,Inputs!$BD232,0))</f>
        <v/>
      </c>
      <c r="CY235" s="46" t="str">
        <f>IF(D235="","",IF(AND(CY$4&lt;=Inputs!$CQ232,CY$4&gt;=Inputs!$CP232),Inputs!$AR232/(Inputs!$CQ232-Inputs!$CP232+1),0)+IF(CY$4=Inputs!$CL232,Inputs!$BD232,0))</f>
        <v/>
      </c>
      <c r="CZ235" s="46" t="str">
        <f>IF(E235="","",IF(AND(CZ$4&lt;=Inputs!$CQ232,CZ$4&gt;=Inputs!$CP232),Inputs!$AR232/(Inputs!$CQ232-Inputs!$CP232+1),0)+IF(CZ$4=Inputs!$CL232,Inputs!$BD232,0))</f>
        <v/>
      </c>
      <c r="DA235" s="46" t="str">
        <f>IF(F235="","",IF(AND(DA$4&lt;=Inputs!$CQ232,DA$4&gt;=Inputs!$CP232),Inputs!$AR232/(Inputs!$CQ232-Inputs!$CP232+1),0)+IF(DA$4=Inputs!$CL232,Inputs!$BD232,0))</f>
        <v/>
      </c>
      <c r="DB235" s="46" t="str">
        <f>IF(G235="","",IF(AND(DB$4&lt;=Inputs!$CQ232,DB$4&gt;=Inputs!$CP232),Inputs!$AR232/(Inputs!$CQ232-Inputs!$CP232+1),0)+IF(DB$4=Inputs!$CL232,Inputs!$BD232,0))</f>
        <v/>
      </c>
      <c r="DC235" s="46" t="str">
        <f>IF(H235="","",IF(AND(DC$4&lt;=Inputs!$CQ232,DC$4&gt;=Inputs!$CP232),Inputs!$AR232/(Inputs!$CQ232-Inputs!$CP232+1),0)+IF(DC$4=Inputs!$CL232,Inputs!$BD232,0))</f>
        <v/>
      </c>
      <c r="DD235" s="46" t="str">
        <f>IF(I235="","",IF(AND(DD$4&lt;=Inputs!$CQ232,DD$4&gt;=Inputs!$CP232),Inputs!$AR232/(Inputs!$CQ232-Inputs!$CP232+1),0)+IF(DD$4=Inputs!$CL232,Inputs!$BD232,0))</f>
        <v/>
      </c>
      <c r="DE235" s="46" t="str">
        <f>IF(J235="","",IF(AND(DE$4&lt;=Inputs!$CQ232,DE$4&gt;=Inputs!$CP232),Inputs!$AR232/(Inputs!$CQ232-Inputs!$CP232+1),0)+IF(DE$4=Inputs!$CL232,Inputs!$BD232,0))</f>
        <v/>
      </c>
      <c r="DF235" s="46" t="str">
        <f>IF(K235="","",IF(AND(DF$4&lt;=Inputs!$CQ232,DF$4&gt;=Inputs!$CP232),Inputs!$AR232/(Inputs!$CQ232-Inputs!$CP232+1),0)+IF(DF$4=Inputs!$CL232,Inputs!$BD232,0))</f>
        <v/>
      </c>
      <c r="DG235" s="46" t="str">
        <f>IF(L235="","",IF(AND(DG$4&lt;=Inputs!$CQ232,DG$4&gt;=Inputs!$CP232),Inputs!$AR232/(Inputs!$CQ232-Inputs!$CP232+1),0)+IF(DG$4=Inputs!$CL232,Inputs!$BD232,0))</f>
        <v/>
      </c>
      <c r="DH235" s="46" t="str">
        <f>IF(M235="","",IF(AND(DH$4&lt;=Inputs!$CQ232,DH$4&gt;=Inputs!$CP232),Inputs!$AR232/(Inputs!$CQ232-Inputs!$CP232+1),0)+IF(DH$4=Inputs!$CL232,Inputs!$BD232,0))</f>
        <v/>
      </c>
      <c r="DI235" s="46" t="str">
        <f>IF(N235="","",IF(AND(DI$4&lt;=Inputs!$CQ232,DI$4&gt;=Inputs!$CP232),Inputs!$AR232/(Inputs!$CQ232-Inputs!$CP232+1),0)+IF(DI$4=Inputs!$CL232,Inputs!$BD232,0))</f>
        <v/>
      </c>
      <c r="DJ235" s="46" t="str">
        <f>IF(O235="","",IF(AND(DJ$4&lt;=Inputs!$CQ232,DJ$4&gt;=Inputs!$CP232),Inputs!$AR232/(Inputs!$CQ232-Inputs!$CP232+1),0)+IF(DJ$4=Inputs!$CL232,Inputs!$BD232,0))</f>
        <v/>
      </c>
      <c r="DK235" s="46" t="str">
        <f>IF(P235="","",IF(AND(DK$4&lt;=Inputs!$CQ232,DK$4&gt;=Inputs!$CP232),Inputs!$AR232/(Inputs!$CQ232-Inputs!$CP232+1),0)+IF(DK$4=Inputs!$CL232,Inputs!$BD232,0))</f>
        <v/>
      </c>
      <c r="DL235" s="46" t="str">
        <f>IF(Q235="","",IF(AND(DL$4&lt;=Inputs!$CQ232,DL$4&gt;=Inputs!$CP232),Inputs!$AR232/(Inputs!$CQ232-Inputs!$CP232+1),0)+IF(DL$4=Inputs!$CL232,Inputs!$BD232,0))</f>
        <v/>
      </c>
      <c r="DM235" s="46" t="str">
        <f>IF(R235="","",IF(AND(DM$4&lt;=Inputs!$CQ232,DM$4&gt;=Inputs!$CP232),Inputs!$AR232/(Inputs!$CQ232-Inputs!$CP232+1),0)+IF(DM$4=Inputs!$CL232,Inputs!$BD232,0))</f>
        <v/>
      </c>
      <c r="DN235" s="46" t="str">
        <f>IF(S235="","",IF(AND(DN$4&lt;=Inputs!$CQ232,DN$4&gt;=Inputs!$CP232),Inputs!$AR232/(Inputs!$CQ232-Inputs!$CP232+1),0)+IF(DN$4=Inputs!$CL232,Inputs!$BD232,0))</f>
        <v/>
      </c>
      <c r="DO235" s="46" t="str">
        <f>IF(T235="","",IF(AND(DO$4&lt;=Inputs!$CQ232,DO$4&gt;=Inputs!$CP232),Inputs!$AR232/(Inputs!$CQ232-Inputs!$CP232+1),0)+IF(DO$4=Inputs!$CL232,Inputs!$BD232,0))</f>
        <v/>
      </c>
      <c r="DP235" s="46" t="str">
        <f>IF(U235="","",IF(AND(DP$4&lt;=Inputs!$CQ232,DP$4&gt;=Inputs!$CP232),Inputs!$AR232/(Inputs!$CQ232-Inputs!$CP232+1),0)+IF(DP$4=Inputs!$CL232,Inputs!$BD232,0))</f>
        <v/>
      </c>
      <c r="DQ235" s="46" t="str">
        <f>IF(V235="","",IF(AND(DQ$4&lt;=Inputs!$CQ232,DQ$4&gt;=Inputs!$CP232),Inputs!$AR232/(Inputs!$CQ232-Inputs!$CP232+1),0)+IF(DQ$4=Inputs!$CL232,Inputs!$BD232,0))</f>
        <v/>
      </c>
      <c r="DR235" s="46" t="str">
        <f>IF(W235="","",IF(AND(DR$4&lt;=Inputs!$CQ232,DR$4&gt;=Inputs!$CP232),Inputs!$AR232/(Inputs!$CQ232-Inputs!$CP232+1),0)+IF(DR$4=Inputs!$CL232,Inputs!$BD232,0))</f>
        <v/>
      </c>
      <c r="DS235" s="46" t="str">
        <f>IF(X235="","",IF(AND(DS$4&lt;=Inputs!$CQ232,DS$4&gt;=Inputs!$CP232),Inputs!$AR232/(Inputs!$CQ232-Inputs!$CP232+1),0)+IF(DS$4=Inputs!$CL232,Inputs!$BD232,0))</f>
        <v/>
      </c>
      <c r="DT235" s="46" t="str">
        <f>IF(Y235="","",IF(AND(DT$4&lt;=Inputs!$CQ232,DT$4&gt;=Inputs!$CP232),Inputs!$AR232/(Inputs!$CQ232-Inputs!$CP232+1),0)+IF(DT$4=Inputs!$CL232,Inputs!$BD232,0))</f>
        <v/>
      </c>
      <c r="DU235" s="46" t="str">
        <f>IF(Z235="","",IF(AND(DU$4&lt;=Inputs!$CQ232,DU$4&gt;=Inputs!$CP232),Inputs!$AR232/(Inputs!$CQ232-Inputs!$CP232+1),0)+IF(DU$4=Inputs!$CL232,Inputs!$BD232,0))</f>
        <v/>
      </c>
      <c r="DV235" s="46" t="str">
        <f>IF(AA235="","",IF(AND(DV$4&lt;=Inputs!$CQ232,DV$4&gt;=Inputs!$CP232),Inputs!$AR232/(Inputs!$CQ232-Inputs!$CP232+1),0)+IF(DV$4=Inputs!$CL232,Inputs!$BD232,0))</f>
        <v/>
      </c>
      <c r="DW235" s="46" t="str">
        <f>IF(AB235="","",IF(AND(DW$4&lt;=Inputs!$CQ232,DW$4&gt;=Inputs!$CP232),Inputs!$AR232/(Inputs!$CQ232-Inputs!$CP232+1),0)+IF(DW$4=Inputs!$CL232,Inputs!$BD232,0))</f>
        <v/>
      </c>
      <c r="DX235" s="46" t="str">
        <f>IF(AC235="","",IF(AND(DX$4&lt;=Inputs!$CQ232,DX$4&gt;=Inputs!$CP232),Inputs!$AR232/(Inputs!$CQ232-Inputs!$CP232+1),0)+IF(DX$4=Inputs!$CL232,Inputs!$BD232,0))</f>
        <v/>
      </c>
      <c r="DY235" s="46" t="str">
        <f>IF(AD235="","",IF(AND(DY$4&lt;=Inputs!$CQ232,DY$4&gt;=Inputs!$CP232),Inputs!$AR232/(Inputs!$CQ232-Inputs!$CP232+1),0)+IF(DY$4=Inputs!$CL232,Inputs!$BD232,0))</f>
        <v/>
      </c>
      <c r="DZ235" s="46" t="str">
        <f t="shared" si="10"/>
        <v/>
      </c>
    </row>
    <row r="236" spans="1:130">
      <c r="A236" s="7" t="str">
        <f>IF(Inputs!A233="","",Inputs!A233)</f>
        <v/>
      </c>
      <c r="B236" t="str">
        <f>IF(Inputs!B233="","",Inputs!B233)</f>
        <v/>
      </c>
      <c r="C236" s="46" t="str">
        <f>IF(Inputs!$B233="","",BO236-CV236)</f>
        <v/>
      </c>
      <c r="D236" s="46" t="str">
        <f>IF(Inputs!$B233="","",BP236-CW236)</f>
        <v/>
      </c>
      <c r="E236" s="46" t="str">
        <f>IF(Inputs!$B233="","",BQ236-CX236)</f>
        <v/>
      </c>
      <c r="F236" s="46" t="str">
        <f>IF(Inputs!$B233="","",BR236-CY236)</f>
        <v/>
      </c>
      <c r="G236" s="46" t="str">
        <f>IF(Inputs!$B233="","",BS236-CZ236)</f>
        <v/>
      </c>
      <c r="H236" s="46" t="str">
        <f>IF(Inputs!$B233="","",BT236-DA236)</f>
        <v/>
      </c>
      <c r="I236" s="46" t="str">
        <f>IF(Inputs!$B233="","",BU236-DB236)</f>
        <v/>
      </c>
      <c r="J236" s="46" t="str">
        <f>IF(Inputs!$B233="","",BV236-DC236)</f>
        <v/>
      </c>
      <c r="K236" s="46" t="str">
        <f>IF(Inputs!$B233="","",BW236-DD236)</f>
        <v/>
      </c>
      <c r="L236" s="46" t="str">
        <f>IF(Inputs!$B233="","",BX236-DE236)</f>
        <v/>
      </c>
      <c r="M236" s="46" t="str">
        <f>IF(Inputs!$B233="","",BY236-DF236)</f>
        <v/>
      </c>
      <c r="N236" s="46" t="str">
        <f>IF(Inputs!$B233="","",BZ236-DG236)</f>
        <v/>
      </c>
      <c r="O236" s="46" t="str">
        <f>IF(Inputs!$B233="","",CA236-DH236)</f>
        <v/>
      </c>
      <c r="P236" s="46" t="str">
        <f>IF(Inputs!$B233="","",CB236-DI236)</f>
        <v/>
      </c>
      <c r="Q236" s="46" t="str">
        <f>IF(Inputs!$B233="","",CC236-DJ236)</f>
        <v/>
      </c>
      <c r="R236" s="46" t="str">
        <f>IF(Inputs!$B233="","",CD236-DK236)</f>
        <v/>
      </c>
      <c r="S236" s="46" t="str">
        <f>IF(Inputs!$B233="","",CE236-DL236)</f>
        <v/>
      </c>
      <c r="T236" s="46" t="str">
        <f>IF(Inputs!$B233="","",CF236-DM236)</f>
        <v/>
      </c>
      <c r="U236" s="46" t="str">
        <f>IF(Inputs!$B233="","",CG236-DN236)</f>
        <v/>
      </c>
      <c r="V236" s="46" t="str">
        <f>IF(Inputs!$B233="","",CH236-DO236)</f>
        <v/>
      </c>
      <c r="W236" s="46" t="str">
        <f>IF(Inputs!$B233="","",CI236-DP236)</f>
        <v/>
      </c>
      <c r="X236" s="46" t="str">
        <f>IF(Inputs!$B233="","",CJ236-DQ236)</f>
        <v/>
      </c>
      <c r="Y236" s="46" t="str">
        <f>IF(Inputs!$B233="","",CK236-DR236)</f>
        <v/>
      </c>
      <c r="Z236" s="46" t="str">
        <f>IF(Inputs!$B233="","",CL236-DS236)</f>
        <v/>
      </c>
      <c r="AA236" s="46" t="str">
        <f>IF(Inputs!$B233="","",CM236-DT236)</f>
        <v/>
      </c>
      <c r="AB236" s="46" t="str">
        <f>IF(Inputs!$B233="","",CN236-DU236)</f>
        <v/>
      </c>
      <c r="AC236" s="46" t="str">
        <f>IF(Inputs!$B233="","",CO236-DV236)</f>
        <v/>
      </c>
      <c r="AD236" s="46" t="str">
        <f>IF(Inputs!$B233="","",CP236-DW236)</f>
        <v/>
      </c>
      <c r="AE236" s="46" t="str">
        <f>IF(Inputs!$B233="","",CQ236-DX236)</f>
        <v/>
      </c>
      <c r="AF236" s="46" t="str">
        <f>IF(Inputs!$B233="","",CR236-DY236)</f>
        <v/>
      </c>
      <c r="AG236" s="50" t="str">
        <f t="shared" si="11"/>
        <v/>
      </c>
      <c r="AH236" s="50"/>
      <c r="AJ236" s="27">
        <f>IF(AND(Inputs!$CO233=0,AJ$4&gt;=Inputs!$CM233),1,IF(AND(AJ$4&gt;=Inputs!$CM233,AJ$4&lt;Inputs!$CN233),1,IF(AND(AJ$4=Inputs!$CN233,AJ$4=Inputs!$CO233),1,IF(OR(AND(AJ$4=Inputs!$CN233+1,Inputs!$CN233=Inputs!$CO233),AND(AJ$4=Inputs!$CN233+2,Inputs!$CN233=Inputs!$CO233)),0,IF(AJ$4=Inputs!$CN233,0.8,IF(AJ$4=Inputs!$CN233+1,0.6,IF(AJ$4=Inputs!$CN233+2,0.4,IF(AJ$4=Inputs!$CO233,0.2,IF(AND(AJ$4&gt;=Inputs!$CL233,AJ$4&lt;Inputs!$CM233),(AJ$4-Inputs!$CL233+1)/(Inputs!$AI233+1),0)))))))))</f>
        <v>0</v>
      </c>
      <c r="AK236" s="27">
        <f>IF(AND(Inputs!$CO233=0,AK$4&gt;=Inputs!$CM233),1,IF(AND(AK$4&gt;=Inputs!$CM233,AK$4&lt;Inputs!$CN233),1,IF(AND(AK$4=Inputs!$CN233,AK$4=Inputs!$CO233),1,IF(OR(AND(AK$4=Inputs!$CN233+1,Inputs!$CN233=Inputs!$CO233),AND(AK$4=Inputs!$CN233+2,Inputs!$CN233=Inputs!$CO233)),0,IF(AK$4=Inputs!$CN233,0.8,IF(AK$4=Inputs!$CN233+1,0.6,IF(AK$4=Inputs!$CN233+2,0.4,IF(AK$4=Inputs!$CO233,0.2,IF(AND(AK$4&gt;=Inputs!$CL233,AK$4&lt;Inputs!$CM233),(AK$4-Inputs!$CL233+1)/(Inputs!$AI233+1),0)))))))))</f>
        <v>0</v>
      </c>
      <c r="AL236" s="27">
        <f>IF(AND(Inputs!$CO233=0,AL$4&gt;=Inputs!$CM233),1,IF(AND(AL$4&gt;=Inputs!$CM233,AL$4&lt;Inputs!$CN233),1,IF(AND(AL$4=Inputs!$CN233,AL$4=Inputs!$CO233),1,IF(OR(AND(AL$4=Inputs!$CN233+1,Inputs!$CN233=Inputs!$CO233),AND(AL$4=Inputs!$CN233+2,Inputs!$CN233=Inputs!$CO233)),0,IF(AL$4=Inputs!$CN233,0.8,IF(AL$4=Inputs!$CN233+1,0.6,IF(AL$4=Inputs!$CN233+2,0.4,IF(AL$4=Inputs!$CO233,0.2,IF(AND(AL$4&gt;=Inputs!$CL233,AL$4&lt;Inputs!$CM233),(AL$4-Inputs!$CL233+1)/(Inputs!$AI233+1),0)))))))))</f>
        <v>0</v>
      </c>
      <c r="AM236" s="27">
        <f>IF(AND(Inputs!$CO233=0,AM$4&gt;=Inputs!$CM233),1,IF(AND(AM$4&gt;=Inputs!$CM233,AM$4&lt;Inputs!$CN233),1,IF(AND(AM$4=Inputs!$CN233,AM$4=Inputs!$CO233),1,IF(OR(AND(AM$4=Inputs!$CN233+1,Inputs!$CN233=Inputs!$CO233),AND(AM$4=Inputs!$CN233+2,Inputs!$CN233=Inputs!$CO233)),0,IF(AM$4=Inputs!$CN233,0.8,IF(AM$4=Inputs!$CN233+1,0.6,IF(AM$4=Inputs!$CN233+2,0.4,IF(AM$4=Inputs!$CO233,0.2,IF(AND(AM$4&gt;=Inputs!$CL233,AM$4&lt;Inputs!$CM233),(AM$4-Inputs!$CL233+1)/(Inputs!$AI233+1),0)))))))))</f>
        <v>0</v>
      </c>
      <c r="AN236" s="27">
        <f>IF(AND(Inputs!$CO233=0,AN$4&gt;=Inputs!$CM233),1,IF(AND(AN$4&gt;=Inputs!$CM233,AN$4&lt;Inputs!$CN233),1,IF(AND(AN$4=Inputs!$CN233,AN$4=Inputs!$CO233),1,IF(OR(AND(AN$4=Inputs!$CN233+1,Inputs!$CN233=Inputs!$CO233),AND(AN$4=Inputs!$CN233+2,Inputs!$CN233=Inputs!$CO233)),0,IF(AN$4=Inputs!$CN233,0.8,IF(AN$4=Inputs!$CN233+1,0.6,IF(AN$4=Inputs!$CN233+2,0.4,IF(AN$4=Inputs!$CO233,0.2,IF(AND(AN$4&gt;=Inputs!$CL233,AN$4&lt;Inputs!$CM233),(AN$4-Inputs!$CL233+1)/(Inputs!$AI233+1),0)))))))))</f>
        <v>0</v>
      </c>
      <c r="AO236" s="27">
        <f>IF(AND(Inputs!$CO233=0,AO$4&gt;=Inputs!$CM233),1,IF(AND(AO$4&gt;=Inputs!$CM233,AO$4&lt;Inputs!$CN233),1,IF(AND(AO$4=Inputs!$CN233,AO$4=Inputs!$CO233),1,IF(OR(AND(AO$4=Inputs!$CN233+1,Inputs!$CN233=Inputs!$CO233),AND(AO$4=Inputs!$CN233+2,Inputs!$CN233=Inputs!$CO233)),0,IF(AO$4=Inputs!$CN233,0.8,IF(AO$4=Inputs!$CN233+1,0.6,IF(AO$4=Inputs!$CN233+2,0.4,IF(AO$4=Inputs!$CO233,0.2,IF(AND(AO$4&gt;=Inputs!$CL233,AO$4&lt;Inputs!$CM233),(AO$4-Inputs!$CL233+1)/(Inputs!$AI233+1),0)))))))))</f>
        <v>0</v>
      </c>
      <c r="AP236" s="27">
        <f>IF(AND(Inputs!$CO233=0,AP$4&gt;=Inputs!$CM233),1,IF(AND(AP$4&gt;=Inputs!$CM233,AP$4&lt;Inputs!$CN233),1,IF(AND(AP$4=Inputs!$CN233,AP$4=Inputs!$CO233),1,IF(OR(AND(AP$4=Inputs!$CN233+1,Inputs!$CN233=Inputs!$CO233),AND(AP$4=Inputs!$CN233+2,Inputs!$CN233=Inputs!$CO233)),0,IF(AP$4=Inputs!$CN233,0.8,IF(AP$4=Inputs!$CN233+1,0.6,IF(AP$4=Inputs!$CN233+2,0.4,IF(AP$4=Inputs!$CO233,0.2,IF(AND(AP$4&gt;=Inputs!$CL233,AP$4&lt;Inputs!$CM233),(AP$4-Inputs!$CL233+1)/(Inputs!$AI233+1),0)))))))))</f>
        <v>0</v>
      </c>
      <c r="AQ236" s="27">
        <f>IF(AND(Inputs!$CO233=0,AQ$4&gt;=Inputs!$CM233),1,IF(AND(AQ$4&gt;=Inputs!$CM233,AQ$4&lt;Inputs!$CN233),1,IF(AND(AQ$4=Inputs!$CN233,AQ$4=Inputs!$CO233),1,IF(OR(AND(AQ$4=Inputs!$CN233+1,Inputs!$CN233=Inputs!$CO233),AND(AQ$4=Inputs!$CN233+2,Inputs!$CN233=Inputs!$CO233)),0,IF(AQ$4=Inputs!$CN233,0.8,IF(AQ$4=Inputs!$CN233+1,0.6,IF(AQ$4=Inputs!$CN233+2,0.4,IF(AQ$4=Inputs!$CO233,0.2,IF(AND(AQ$4&gt;=Inputs!$CL233,AQ$4&lt;Inputs!$CM233),(AQ$4-Inputs!$CL233+1)/(Inputs!$AI233+1),0)))))))))</f>
        <v>0</v>
      </c>
      <c r="AR236" s="27">
        <f>IF(AND(Inputs!$CO233=0,AR$4&gt;=Inputs!$CM233),1,IF(AND(AR$4&gt;=Inputs!$CM233,AR$4&lt;Inputs!$CN233),1,IF(AND(AR$4=Inputs!$CN233,AR$4=Inputs!$CO233),1,IF(OR(AND(AR$4=Inputs!$CN233+1,Inputs!$CN233=Inputs!$CO233),AND(AR$4=Inputs!$CN233+2,Inputs!$CN233=Inputs!$CO233)),0,IF(AR$4=Inputs!$CN233,0.8,IF(AR$4=Inputs!$CN233+1,0.6,IF(AR$4=Inputs!$CN233+2,0.4,IF(AR$4=Inputs!$CO233,0.2,IF(AND(AR$4&gt;=Inputs!$CL233,AR$4&lt;Inputs!$CM233),(AR$4-Inputs!$CL233+1)/(Inputs!$AI233+1),0)))))))))</f>
        <v>0</v>
      </c>
      <c r="AS236" s="27">
        <f>IF(AND(Inputs!$CO233=0,AS$4&gt;=Inputs!$CM233),1,IF(AND(AS$4&gt;=Inputs!$CM233,AS$4&lt;Inputs!$CN233),1,IF(AND(AS$4=Inputs!$CN233,AS$4=Inputs!$CO233),1,IF(OR(AND(AS$4=Inputs!$CN233+1,Inputs!$CN233=Inputs!$CO233),AND(AS$4=Inputs!$CN233+2,Inputs!$CN233=Inputs!$CO233)),0,IF(AS$4=Inputs!$CN233,0.8,IF(AS$4=Inputs!$CN233+1,0.6,IF(AS$4=Inputs!$CN233+2,0.4,IF(AS$4=Inputs!$CO233,0.2,IF(AND(AS$4&gt;=Inputs!$CL233,AS$4&lt;Inputs!$CM233),(AS$4-Inputs!$CL233+1)/(Inputs!$AI233+1),0)))))))))</f>
        <v>0</v>
      </c>
      <c r="AT236" s="27">
        <f>IF(AND(Inputs!$CO233=0,AT$4&gt;=Inputs!$CM233),1,IF(AND(AT$4&gt;=Inputs!$CM233,AT$4&lt;Inputs!$CN233),1,IF(AND(AT$4=Inputs!$CN233,AT$4=Inputs!$CO233),1,IF(OR(AND(AT$4=Inputs!$CN233+1,Inputs!$CN233=Inputs!$CO233),AND(AT$4=Inputs!$CN233+2,Inputs!$CN233=Inputs!$CO233)),0,IF(AT$4=Inputs!$CN233,0.8,IF(AT$4=Inputs!$CN233+1,0.6,IF(AT$4=Inputs!$CN233+2,0.4,IF(AT$4=Inputs!$CO233,0.2,IF(AND(AT$4&gt;=Inputs!$CL233,AT$4&lt;Inputs!$CM233),(AT$4-Inputs!$CL233+1)/(Inputs!$AI233+1),0)))))))))</f>
        <v>0</v>
      </c>
      <c r="AU236" s="27">
        <f>IF(AND(Inputs!$CO233=0,AU$4&gt;=Inputs!$CM233),1,IF(AND(AU$4&gt;=Inputs!$CM233,AU$4&lt;Inputs!$CN233),1,IF(AND(AU$4=Inputs!$CN233,AU$4=Inputs!$CO233),1,IF(OR(AND(AU$4=Inputs!$CN233+1,Inputs!$CN233=Inputs!$CO233),AND(AU$4=Inputs!$CN233+2,Inputs!$CN233=Inputs!$CO233)),0,IF(AU$4=Inputs!$CN233,0.8,IF(AU$4=Inputs!$CN233+1,0.6,IF(AU$4=Inputs!$CN233+2,0.4,IF(AU$4=Inputs!$CO233,0.2,IF(AND(AU$4&gt;=Inputs!$CL233,AU$4&lt;Inputs!$CM233),(AU$4-Inputs!$CL233+1)/(Inputs!$AI233+1),0)))))))))</f>
        <v>0</v>
      </c>
      <c r="AV236" s="27">
        <f>IF(AND(Inputs!$CO233=0,AV$4&gt;=Inputs!$CM233),1,IF(AND(AV$4&gt;=Inputs!$CM233,AV$4&lt;Inputs!$CN233),1,IF(AND(AV$4=Inputs!$CN233,AV$4=Inputs!$CO233),1,IF(OR(AND(AV$4=Inputs!$CN233+1,Inputs!$CN233=Inputs!$CO233),AND(AV$4=Inputs!$CN233+2,Inputs!$CN233=Inputs!$CO233)),0,IF(AV$4=Inputs!$CN233,0.8,IF(AV$4=Inputs!$CN233+1,0.6,IF(AV$4=Inputs!$CN233+2,0.4,IF(AV$4=Inputs!$CO233,0.2,IF(AND(AV$4&gt;=Inputs!$CL233,AV$4&lt;Inputs!$CM233),(AV$4-Inputs!$CL233+1)/(Inputs!$AI233+1),0)))))))))</f>
        <v>0</v>
      </c>
      <c r="AW236" s="27">
        <f>IF(AND(Inputs!$CO233=0,AW$4&gt;=Inputs!$CM233),1,IF(AND(AW$4&gt;=Inputs!$CM233,AW$4&lt;Inputs!$CN233),1,IF(AND(AW$4=Inputs!$CN233,AW$4=Inputs!$CO233),1,IF(OR(AND(AW$4=Inputs!$CN233+1,Inputs!$CN233=Inputs!$CO233),AND(AW$4=Inputs!$CN233+2,Inputs!$CN233=Inputs!$CO233)),0,IF(AW$4=Inputs!$CN233,0.8,IF(AW$4=Inputs!$CN233+1,0.6,IF(AW$4=Inputs!$CN233+2,0.4,IF(AW$4=Inputs!$CO233,0.2,IF(AND(AW$4&gt;=Inputs!$CL233,AW$4&lt;Inputs!$CM233),(AW$4-Inputs!$CL233+1)/(Inputs!$AI233+1),0)))))))))</f>
        <v>0</v>
      </c>
      <c r="AX236" s="27">
        <f>IF(AND(Inputs!$CO233=0,AX$4&gt;=Inputs!$CM233),1,IF(AND(AX$4&gt;=Inputs!$CM233,AX$4&lt;Inputs!$CN233),1,IF(AND(AX$4=Inputs!$CN233,AX$4=Inputs!$CO233),1,IF(OR(AND(AX$4=Inputs!$CN233+1,Inputs!$CN233=Inputs!$CO233),AND(AX$4=Inputs!$CN233+2,Inputs!$CN233=Inputs!$CO233)),0,IF(AX$4=Inputs!$CN233,0.8,IF(AX$4=Inputs!$CN233+1,0.6,IF(AX$4=Inputs!$CN233+2,0.4,IF(AX$4=Inputs!$CO233,0.2,IF(AND(AX$4&gt;=Inputs!$CL233,AX$4&lt;Inputs!$CM233),(AX$4-Inputs!$CL233+1)/(Inputs!$AI233+1),0)))))))))</f>
        <v>0</v>
      </c>
      <c r="AY236" s="27">
        <f>IF(AND(Inputs!$CO233=0,AY$4&gt;=Inputs!$CM233),1,IF(AND(AY$4&gt;=Inputs!$CM233,AY$4&lt;Inputs!$CN233),1,IF(AND(AY$4=Inputs!$CN233,AY$4=Inputs!$CO233),1,IF(OR(AND(AY$4=Inputs!$CN233+1,Inputs!$CN233=Inputs!$CO233),AND(AY$4=Inputs!$CN233+2,Inputs!$CN233=Inputs!$CO233)),0,IF(AY$4=Inputs!$CN233,0.8,IF(AY$4=Inputs!$CN233+1,0.6,IF(AY$4=Inputs!$CN233+2,0.4,IF(AY$4=Inputs!$CO233,0.2,IF(AND(AY$4&gt;=Inputs!$CL233,AY$4&lt;Inputs!$CM233),(AY$4-Inputs!$CL233+1)/(Inputs!$AI233+1),0)))))))))</f>
        <v>0</v>
      </c>
      <c r="AZ236" s="27">
        <f>IF(AND(Inputs!$CO233=0,AZ$4&gt;=Inputs!$CM233),1,IF(AND(AZ$4&gt;=Inputs!$CM233,AZ$4&lt;Inputs!$CN233),1,IF(AND(AZ$4=Inputs!$CN233,AZ$4=Inputs!$CO233),1,IF(OR(AND(AZ$4=Inputs!$CN233+1,Inputs!$CN233=Inputs!$CO233),AND(AZ$4=Inputs!$CN233+2,Inputs!$CN233=Inputs!$CO233)),0,IF(AZ$4=Inputs!$CN233,0.8,IF(AZ$4=Inputs!$CN233+1,0.6,IF(AZ$4=Inputs!$CN233+2,0.4,IF(AZ$4=Inputs!$CO233,0.2,IF(AND(AZ$4&gt;=Inputs!$CL233,AZ$4&lt;Inputs!$CM233),(AZ$4-Inputs!$CL233+1)/(Inputs!$AI233+1),0)))))))))</f>
        <v>0</v>
      </c>
      <c r="BA236" s="27">
        <f>IF(AND(Inputs!$CO233=0,BA$4&gt;=Inputs!$CM233),1,IF(AND(BA$4&gt;=Inputs!$CM233,BA$4&lt;Inputs!$CN233),1,IF(AND(BA$4=Inputs!$CN233,BA$4=Inputs!$CO233),1,IF(OR(AND(BA$4=Inputs!$CN233+1,Inputs!$CN233=Inputs!$CO233),AND(BA$4=Inputs!$CN233+2,Inputs!$CN233=Inputs!$CO233)),0,IF(BA$4=Inputs!$CN233,0.8,IF(BA$4=Inputs!$CN233+1,0.6,IF(BA$4=Inputs!$CN233+2,0.4,IF(BA$4=Inputs!$CO233,0.2,IF(AND(BA$4&gt;=Inputs!$CL233,BA$4&lt;Inputs!$CM233),(BA$4-Inputs!$CL233+1)/(Inputs!$AI233+1),0)))))))))</f>
        <v>0</v>
      </c>
      <c r="BB236" s="27">
        <f>IF(AND(Inputs!$CO233=0,BB$4&gt;=Inputs!$CM233),1,IF(AND(BB$4&gt;=Inputs!$CM233,BB$4&lt;Inputs!$CN233),1,IF(AND(BB$4=Inputs!$CN233,BB$4=Inputs!$CO233),1,IF(OR(AND(BB$4=Inputs!$CN233+1,Inputs!$CN233=Inputs!$CO233),AND(BB$4=Inputs!$CN233+2,Inputs!$CN233=Inputs!$CO233)),0,IF(BB$4=Inputs!$CN233,0.8,IF(BB$4=Inputs!$CN233+1,0.6,IF(BB$4=Inputs!$CN233+2,0.4,IF(BB$4=Inputs!$CO233,0.2,IF(AND(BB$4&gt;=Inputs!$CL233,BB$4&lt;Inputs!$CM233),(BB$4-Inputs!$CL233+1)/(Inputs!$AI233+1),0)))))))))</f>
        <v>0</v>
      </c>
      <c r="BC236" s="27">
        <f>IF(AND(Inputs!$CO233=0,BC$4&gt;=Inputs!$CM233),1,IF(AND(BC$4&gt;=Inputs!$CM233,BC$4&lt;Inputs!$CN233),1,IF(AND(BC$4=Inputs!$CN233,BC$4=Inputs!$CO233),1,IF(OR(AND(BC$4=Inputs!$CN233+1,Inputs!$CN233=Inputs!$CO233),AND(BC$4=Inputs!$CN233+2,Inputs!$CN233=Inputs!$CO233)),0,IF(BC$4=Inputs!$CN233,0.8,IF(BC$4=Inputs!$CN233+1,0.6,IF(BC$4=Inputs!$CN233+2,0.4,IF(BC$4=Inputs!$CO233,0.2,IF(AND(BC$4&gt;=Inputs!$CL233,BC$4&lt;Inputs!$CM233),(BC$4-Inputs!$CL233+1)/(Inputs!$AI233+1),0)))))))))</f>
        <v>0</v>
      </c>
      <c r="BD236" s="27">
        <f>IF(AND(Inputs!$CO233=0,BD$4&gt;=Inputs!$CM233),1,IF(AND(BD$4&gt;=Inputs!$CM233,BD$4&lt;Inputs!$CN233),1,IF(AND(BD$4=Inputs!$CN233,BD$4=Inputs!$CO233),1,IF(OR(AND(BD$4=Inputs!$CN233+1,Inputs!$CN233=Inputs!$CO233),AND(BD$4=Inputs!$CN233+2,Inputs!$CN233=Inputs!$CO233)),0,IF(BD$4=Inputs!$CN233,0.8,IF(BD$4=Inputs!$CN233+1,0.6,IF(BD$4=Inputs!$CN233+2,0.4,IF(BD$4=Inputs!$CO233,0.2,IF(AND(BD$4&gt;=Inputs!$CL233,BD$4&lt;Inputs!$CM233),(BD$4-Inputs!$CL233+1)/(Inputs!$AI233+1),0)))))))))</f>
        <v>0</v>
      </c>
      <c r="BE236" s="27">
        <f>IF(AND(Inputs!$CO233=0,BE$4&gt;=Inputs!$CM233),1,IF(AND(BE$4&gt;=Inputs!$CM233,BE$4&lt;Inputs!$CN233),1,IF(AND(BE$4=Inputs!$CN233,BE$4=Inputs!$CO233),1,IF(OR(AND(BE$4=Inputs!$CN233+1,Inputs!$CN233=Inputs!$CO233),AND(BE$4=Inputs!$CN233+2,Inputs!$CN233=Inputs!$CO233)),0,IF(BE$4=Inputs!$CN233,0.8,IF(BE$4=Inputs!$CN233+1,0.6,IF(BE$4=Inputs!$CN233+2,0.4,IF(BE$4=Inputs!$CO233,0.2,IF(AND(BE$4&gt;=Inputs!$CL233,BE$4&lt;Inputs!$CM233),(BE$4-Inputs!$CL233+1)/(Inputs!$AI233+1),0)))))))))</f>
        <v>0</v>
      </c>
      <c r="BF236" s="27">
        <f>IF(AND(Inputs!$CO233=0,BF$4&gt;=Inputs!$CM233),1,IF(AND(BF$4&gt;=Inputs!$CM233,BF$4&lt;Inputs!$CN233),1,IF(AND(BF$4=Inputs!$CN233,BF$4=Inputs!$CO233),1,IF(OR(AND(BF$4=Inputs!$CN233+1,Inputs!$CN233=Inputs!$CO233),AND(BF$4=Inputs!$CN233+2,Inputs!$CN233=Inputs!$CO233)),0,IF(BF$4=Inputs!$CN233,0.8,IF(BF$4=Inputs!$CN233+1,0.6,IF(BF$4=Inputs!$CN233+2,0.4,IF(BF$4=Inputs!$CO233,0.2,IF(AND(BF$4&gt;=Inputs!$CL233,BF$4&lt;Inputs!$CM233),(BF$4-Inputs!$CL233+1)/(Inputs!$AI233+1),0)))))))))</f>
        <v>0</v>
      </c>
      <c r="BG236" s="27">
        <f>IF(AND(Inputs!$CO233=0,BG$4&gt;=Inputs!$CM233),1,IF(AND(BG$4&gt;=Inputs!$CM233,BG$4&lt;Inputs!$CN233),1,IF(AND(BG$4=Inputs!$CN233,BG$4=Inputs!$CO233),1,IF(OR(AND(BG$4=Inputs!$CN233+1,Inputs!$CN233=Inputs!$CO233),AND(BG$4=Inputs!$CN233+2,Inputs!$CN233=Inputs!$CO233)),0,IF(BG$4=Inputs!$CN233,0.8,IF(BG$4=Inputs!$CN233+1,0.6,IF(BG$4=Inputs!$CN233+2,0.4,IF(BG$4=Inputs!$CO233,0.2,IF(AND(BG$4&gt;=Inputs!$CL233,BG$4&lt;Inputs!$CM233),(BG$4-Inputs!$CL233+1)/(Inputs!$AI233+1),0)))))))))</f>
        <v>0</v>
      </c>
      <c r="BH236" s="27">
        <f>IF(AND(Inputs!$CO233=0,BH$4&gt;=Inputs!$CM233),1,IF(AND(BH$4&gt;=Inputs!$CM233,BH$4&lt;Inputs!$CN233),1,IF(AND(BH$4=Inputs!$CN233,BH$4=Inputs!$CO233),1,IF(OR(AND(BH$4=Inputs!$CN233+1,Inputs!$CN233=Inputs!$CO233),AND(BH$4=Inputs!$CN233+2,Inputs!$CN233=Inputs!$CO233)),0,IF(BH$4=Inputs!$CN233,0.8,IF(BH$4=Inputs!$CN233+1,0.6,IF(BH$4=Inputs!$CN233+2,0.4,IF(BH$4=Inputs!$CO233,0.2,IF(AND(BH$4&gt;=Inputs!$CL233,BH$4&lt;Inputs!$CM233),(BH$4-Inputs!$CL233+1)/(Inputs!$AI233+1),0)))))))))</f>
        <v>0</v>
      </c>
      <c r="BI236" s="27">
        <f>IF(AND(Inputs!$CO233=0,BI$4&gt;=Inputs!$CM233),1,IF(AND(BI$4&gt;=Inputs!$CM233,BI$4&lt;Inputs!$CN233),1,IF(AND(BI$4=Inputs!$CN233,BI$4=Inputs!$CO233),1,IF(OR(AND(BI$4=Inputs!$CN233+1,Inputs!$CN233=Inputs!$CO233),AND(BI$4=Inputs!$CN233+2,Inputs!$CN233=Inputs!$CO233)),0,IF(BI$4=Inputs!$CN233,0.8,IF(BI$4=Inputs!$CN233+1,0.6,IF(BI$4=Inputs!$CN233+2,0.4,IF(BI$4=Inputs!$CO233,0.2,IF(AND(BI$4&gt;=Inputs!$CL233,BI$4&lt;Inputs!$CM233),(BI$4-Inputs!$CL233+1)/(Inputs!$AI233+1),0)))))))))</f>
        <v>0</v>
      </c>
      <c r="BJ236" s="27">
        <f>IF(AND(Inputs!$CO233=0,BJ$4&gt;=Inputs!$CM233),1,IF(AND(BJ$4&gt;=Inputs!$CM233,BJ$4&lt;Inputs!$CN233),1,IF(AND(BJ$4=Inputs!$CN233,BJ$4=Inputs!$CO233),1,IF(OR(AND(BJ$4=Inputs!$CN233+1,Inputs!$CN233=Inputs!$CO233),AND(BJ$4=Inputs!$CN233+2,Inputs!$CN233=Inputs!$CO233)),0,IF(BJ$4=Inputs!$CN233,0.8,IF(BJ$4=Inputs!$CN233+1,0.6,IF(BJ$4=Inputs!$CN233+2,0.4,IF(BJ$4=Inputs!$CO233,0.2,IF(AND(BJ$4&gt;=Inputs!$CL233,BJ$4&lt;Inputs!$CM233),(BJ$4-Inputs!$CL233+1)/(Inputs!$AI233+1),0)))))))))</f>
        <v>0</v>
      </c>
      <c r="BK236" s="27">
        <f>IF(AND(Inputs!$CO233=0,BK$4&gt;=Inputs!$CM233),1,IF(AND(BK$4&gt;=Inputs!$CM233,BK$4&lt;Inputs!$CN233),1,IF(AND(BK$4=Inputs!$CN233,BK$4=Inputs!$CO233),1,IF(OR(AND(BK$4=Inputs!$CN233+1,Inputs!$CN233=Inputs!$CO233),AND(BK$4=Inputs!$CN233+2,Inputs!$CN233=Inputs!$CO233)),0,IF(BK$4=Inputs!$CN233,0.8,IF(BK$4=Inputs!$CN233+1,0.6,IF(BK$4=Inputs!$CN233+2,0.4,IF(BK$4=Inputs!$CO233,0.2,IF(AND(BK$4&gt;=Inputs!$CL233,BK$4&lt;Inputs!$CM233),(BK$4-Inputs!$CL233+1)/(Inputs!$AI233+1),0)))))))))</f>
        <v>0</v>
      </c>
      <c r="BL236" s="27">
        <f>IF(AND(Inputs!$CO233=0,BL$4&gt;=Inputs!$CM233),1,IF(AND(BL$4&gt;=Inputs!$CM233,BL$4&lt;Inputs!$CN233),1,IF(AND(BL$4=Inputs!$CN233,BL$4=Inputs!$CO233),1,IF(OR(AND(BL$4=Inputs!$CN233+1,Inputs!$CN233=Inputs!$CO233),AND(BL$4=Inputs!$CN233+2,Inputs!$CN233=Inputs!$CO233)),0,IF(BL$4=Inputs!$CN233,0.8,IF(BL$4=Inputs!$CN233+1,0.6,IF(BL$4=Inputs!$CN233+2,0.4,IF(BL$4=Inputs!$CO233,0.2,IF(AND(BL$4&gt;=Inputs!$CL233,BL$4&lt;Inputs!$CM233),(BL$4-Inputs!$CL233+1)/(Inputs!$AI233+1),0)))))))))</f>
        <v>0</v>
      </c>
      <c r="BM236" s="27">
        <f>IF(AND(Inputs!$CO233=0,BM$4&gt;=Inputs!$CM233),1,IF(AND(BM$4&gt;=Inputs!$CM233,BM$4&lt;Inputs!$CN233),1,IF(AND(BM$4=Inputs!$CN233,BM$4=Inputs!$CO233),1,IF(OR(AND(BM$4=Inputs!$CN233+1,Inputs!$CN233=Inputs!$CO233),AND(BM$4=Inputs!$CN233+2,Inputs!$CN233=Inputs!$CO233)),0,IF(BM$4=Inputs!$CN233,0.8,IF(BM$4=Inputs!$CN233+1,0.6,IF(BM$4=Inputs!$CN233+2,0.4,IF(BM$4=Inputs!$CO233,0.2,IF(AND(BM$4&gt;=Inputs!$CL233,BM$4&lt;Inputs!$CM233),(BM$4-Inputs!$CL233+1)/(Inputs!$AI233+1),0)))))))))</f>
        <v>0</v>
      </c>
      <c r="BO236" s="46" t="str">
        <f>IF(Inputs!$B233="","",(ROUND(Inputs!$BC233*AJ236,0)))</f>
        <v/>
      </c>
      <c r="BP236" s="46" t="str">
        <f>IF(Inputs!$B233="","",(ROUND(Inputs!$BC233*AK236,0)))</f>
        <v/>
      </c>
      <c r="BQ236" s="46" t="str">
        <f>IF(Inputs!$B233="","",(ROUND(Inputs!$BC233*AL236,0)))</f>
        <v/>
      </c>
      <c r="BR236" s="46" t="str">
        <f>IF(Inputs!$B233="","",(ROUND(Inputs!$BC233*AM236,0)))</f>
        <v/>
      </c>
      <c r="BS236" s="46" t="str">
        <f>IF(Inputs!$B233="","",(ROUND(Inputs!$BC233*AN236,0)))</f>
        <v/>
      </c>
      <c r="BT236" s="46" t="str">
        <f>IF(Inputs!$B233="","",(ROUND(Inputs!$BC233*AO236,0)))</f>
        <v/>
      </c>
      <c r="BU236" s="46" t="str">
        <f>IF(Inputs!$B233="","",(ROUND(Inputs!$BC233*AP236,0)))</f>
        <v/>
      </c>
      <c r="BV236" s="46" t="str">
        <f>IF(Inputs!$B233="","",(ROUND(Inputs!$BC233*AQ236,0)))</f>
        <v/>
      </c>
      <c r="BW236" s="46" t="str">
        <f>IF(Inputs!$B233="","",(ROUND(Inputs!$BC233*AR236,0)))</f>
        <v/>
      </c>
      <c r="BX236" s="46" t="str">
        <f>IF(Inputs!$B233="","",(ROUND(Inputs!$BC233*AS236,0)))</f>
        <v/>
      </c>
      <c r="BY236" s="46" t="str">
        <f>IF(Inputs!$B233="","",(ROUND(Inputs!$BC233*AT236,0)))</f>
        <v/>
      </c>
      <c r="BZ236" s="46" t="str">
        <f>IF(Inputs!$B233="","",(ROUND(Inputs!$BC233*AU236,0)))</f>
        <v/>
      </c>
      <c r="CA236" s="46" t="str">
        <f>IF(Inputs!$B233="","",(ROUND(Inputs!$BC233*AV236,0)))</f>
        <v/>
      </c>
      <c r="CB236" s="46" t="str">
        <f>IF(Inputs!$B233="","",(ROUND(Inputs!$BC233*AW236,0)))</f>
        <v/>
      </c>
      <c r="CC236" s="46" t="str">
        <f>IF(Inputs!$B233="","",(ROUND(Inputs!$BC233*AX236,0)))</f>
        <v/>
      </c>
      <c r="CD236" s="46" t="str">
        <f>IF(Inputs!$B233="","",(ROUND(Inputs!$BC233*AY236,0)))</f>
        <v/>
      </c>
      <c r="CE236" s="46" t="str">
        <f>IF(Inputs!$B233="","",(ROUND(Inputs!$BC233*AZ236,0)))</f>
        <v/>
      </c>
      <c r="CF236" s="46" t="str">
        <f>IF(Inputs!$B233="","",(ROUND(Inputs!$BC233*BA236,0)))</f>
        <v/>
      </c>
      <c r="CG236" s="46" t="str">
        <f>IF(Inputs!$B233="","",(ROUND(Inputs!$BC233*BB236,0)))</f>
        <v/>
      </c>
      <c r="CH236" s="46" t="str">
        <f>IF(Inputs!$B233="","",(ROUND(Inputs!$BC233*BC236,0)))</f>
        <v/>
      </c>
      <c r="CI236" s="46" t="str">
        <f>IF(Inputs!$B233="","",(ROUND(Inputs!$BC233*BD236,0)))</f>
        <v/>
      </c>
      <c r="CJ236" s="46" t="str">
        <f>IF(Inputs!$B233="","",(ROUND(Inputs!$BC233*BE236,0)))</f>
        <v/>
      </c>
      <c r="CK236" s="46" t="str">
        <f>IF(Inputs!$B233="","",(ROUND(Inputs!$BC233*BF236,0)))</f>
        <v/>
      </c>
      <c r="CL236" s="46" t="str">
        <f>IF(Inputs!$B233="","",(ROUND(Inputs!$BC233*BG236,0)))</f>
        <v/>
      </c>
      <c r="CM236" s="46" t="str">
        <f>IF(Inputs!$B233="","",(ROUND(Inputs!$BC233*BH236,0)))</f>
        <v/>
      </c>
      <c r="CN236" s="46" t="str">
        <f>IF(Inputs!$B233="","",(ROUND(Inputs!$BC233*BI236,0)))</f>
        <v/>
      </c>
      <c r="CO236" s="46" t="str">
        <f>IF(Inputs!$B233="","",(ROUND(Inputs!$BC233*BJ236,0)))</f>
        <v/>
      </c>
      <c r="CP236" s="46" t="str">
        <f>IF(Inputs!$B233="","",(ROUND(Inputs!$BC233*BK236,0)))</f>
        <v/>
      </c>
      <c r="CQ236" s="46" t="str">
        <f>IF(Inputs!$B233="","",(ROUND(Inputs!$BC233*BL236,0)))</f>
        <v/>
      </c>
      <c r="CR236" s="46" t="str">
        <f>IF(Inputs!$B233="","",(ROUND(Inputs!$BC233*BM236,0)))</f>
        <v/>
      </c>
      <c r="CV236" s="46" t="str">
        <f>IF(A236="","",IF(AND(CV$4&lt;=Inputs!$CQ233,CV$4&gt;=Inputs!$CP233),Inputs!$AR233/(Inputs!$CQ233-Inputs!$CP233+1),0)+IF(CV$4=Inputs!$CL233,Inputs!$BD233,0))</f>
        <v/>
      </c>
      <c r="CW236" s="46" t="str">
        <f>IF(B236="","",IF(AND(CW$4&lt;=Inputs!$CQ233,CW$4&gt;=Inputs!$CP233),Inputs!$AR233/(Inputs!$CQ233-Inputs!$CP233+1),0)+IF(CW$4=Inputs!$CL233,Inputs!$BD233,0))</f>
        <v/>
      </c>
      <c r="CX236" s="46" t="str">
        <f>IF(C236="","",IF(AND(CX$4&lt;=Inputs!$CQ233,CX$4&gt;=Inputs!$CP233),Inputs!$AR233/(Inputs!$CQ233-Inputs!$CP233+1),0)+IF(CX$4=Inputs!$CL233,Inputs!$BD233,0))</f>
        <v/>
      </c>
      <c r="CY236" s="46" t="str">
        <f>IF(D236="","",IF(AND(CY$4&lt;=Inputs!$CQ233,CY$4&gt;=Inputs!$CP233),Inputs!$AR233/(Inputs!$CQ233-Inputs!$CP233+1),0)+IF(CY$4=Inputs!$CL233,Inputs!$BD233,0))</f>
        <v/>
      </c>
      <c r="CZ236" s="46" t="str">
        <f>IF(E236="","",IF(AND(CZ$4&lt;=Inputs!$CQ233,CZ$4&gt;=Inputs!$CP233),Inputs!$AR233/(Inputs!$CQ233-Inputs!$CP233+1),0)+IF(CZ$4=Inputs!$CL233,Inputs!$BD233,0))</f>
        <v/>
      </c>
      <c r="DA236" s="46" t="str">
        <f>IF(F236="","",IF(AND(DA$4&lt;=Inputs!$CQ233,DA$4&gt;=Inputs!$CP233),Inputs!$AR233/(Inputs!$CQ233-Inputs!$CP233+1),0)+IF(DA$4=Inputs!$CL233,Inputs!$BD233,0))</f>
        <v/>
      </c>
      <c r="DB236" s="46" t="str">
        <f>IF(G236="","",IF(AND(DB$4&lt;=Inputs!$CQ233,DB$4&gt;=Inputs!$CP233),Inputs!$AR233/(Inputs!$CQ233-Inputs!$CP233+1),0)+IF(DB$4=Inputs!$CL233,Inputs!$BD233,0))</f>
        <v/>
      </c>
      <c r="DC236" s="46" t="str">
        <f>IF(H236="","",IF(AND(DC$4&lt;=Inputs!$CQ233,DC$4&gt;=Inputs!$CP233),Inputs!$AR233/(Inputs!$CQ233-Inputs!$CP233+1),0)+IF(DC$4=Inputs!$CL233,Inputs!$BD233,0))</f>
        <v/>
      </c>
      <c r="DD236" s="46" t="str">
        <f>IF(I236="","",IF(AND(DD$4&lt;=Inputs!$CQ233,DD$4&gt;=Inputs!$CP233),Inputs!$AR233/(Inputs!$CQ233-Inputs!$CP233+1),0)+IF(DD$4=Inputs!$CL233,Inputs!$BD233,0))</f>
        <v/>
      </c>
      <c r="DE236" s="46" t="str">
        <f>IF(J236="","",IF(AND(DE$4&lt;=Inputs!$CQ233,DE$4&gt;=Inputs!$CP233),Inputs!$AR233/(Inputs!$CQ233-Inputs!$CP233+1),0)+IF(DE$4=Inputs!$CL233,Inputs!$BD233,0))</f>
        <v/>
      </c>
      <c r="DF236" s="46" t="str">
        <f>IF(K236="","",IF(AND(DF$4&lt;=Inputs!$CQ233,DF$4&gt;=Inputs!$CP233),Inputs!$AR233/(Inputs!$CQ233-Inputs!$CP233+1),0)+IF(DF$4=Inputs!$CL233,Inputs!$BD233,0))</f>
        <v/>
      </c>
      <c r="DG236" s="46" t="str">
        <f>IF(L236="","",IF(AND(DG$4&lt;=Inputs!$CQ233,DG$4&gt;=Inputs!$CP233),Inputs!$AR233/(Inputs!$CQ233-Inputs!$CP233+1),0)+IF(DG$4=Inputs!$CL233,Inputs!$BD233,0))</f>
        <v/>
      </c>
      <c r="DH236" s="46" t="str">
        <f>IF(M236="","",IF(AND(DH$4&lt;=Inputs!$CQ233,DH$4&gt;=Inputs!$CP233),Inputs!$AR233/(Inputs!$CQ233-Inputs!$CP233+1),0)+IF(DH$4=Inputs!$CL233,Inputs!$BD233,0))</f>
        <v/>
      </c>
      <c r="DI236" s="46" t="str">
        <f>IF(N236="","",IF(AND(DI$4&lt;=Inputs!$CQ233,DI$4&gt;=Inputs!$CP233),Inputs!$AR233/(Inputs!$CQ233-Inputs!$CP233+1),0)+IF(DI$4=Inputs!$CL233,Inputs!$BD233,0))</f>
        <v/>
      </c>
      <c r="DJ236" s="46" t="str">
        <f>IF(O236="","",IF(AND(DJ$4&lt;=Inputs!$CQ233,DJ$4&gt;=Inputs!$CP233),Inputs!$AR233/(Inputs!$CQ233-Inputs!$CP233+1),0)+IF(DJ$4=Inputs!$CL233,Inputs!$BD233,0))</f>
        <v/>
      </c>
      <c r="DK236" s="46" t="str">
        <f>IF(P236="","",IF(AND(DK$4&lt;=Inputs!$CQ233,DK$4&gt;=Inputs!$CP233),Inputs!$AR233/(Inputs!$CQ233-Inputs!$CP233+1),0)+IF(DK$4=Inputs!$CL233,Inputs!$BD233,0))</f>
        <v/>
      </c>
      <c r="DL236" s="46" t="str">
        <f>IF(Q236="","",IF(AND(DL$4&lt;=Inputs!$CQ233,DL$4&gt;=Inputs!$CP233),Inputs!$AR233/(Inputs!$CQ233-Inputs!$CP233+1),0)+IF(DL$4=Inputs!$CL233,Inputs!$BD233,0))</f>
        <v/>
      </c>
      <c r="DM236" s="46" t="str">
        <f>IF(R236="","",IF(AND(DM$4&lt;=Inputs!$CQ233,DM$4&gt;=Inputs!$CP233),Inputs!$AR233/(Inputs!$CQ233-Inputs!$CP233+1),0)+IF(DM$4=Inputs!$CL233,Inputs!$BD233,0))</f>
        <v/>
      </c>
      <c r="DN236" s="46" t="str">
        <f>IF(S236="","",IF(AND(DN$4&lt;=Inputs!$CQ233,DN$4&gt;=Inputs!$CP233),Inputs!$AR233/(Inputs!$CQ233-Inputs!$CP233+1),0)+IF(DN$4=Inputs!$CL233,Inputs!$BD233,0))</f>
        <v/>
      </c>
      <c r="DO236" s="46" t="str">
        <f>IF(T236="","",IF(AND(DO$4&lt;=Inputs!$CQ233,DO$4&gt;=Inputs!$CP233),Inputs!$AR233/(Inputs!$CQ233-Inputs!$CP233+1),0)+IF(DO$4=Inputs!$CL233,Inputs!$BD233,0))</f>
        <v/>
      </c>
      <c r="DP236" s="46" t="str">
        <f>IF(U236="","",IF(AND(DP$4&lt;=Inputs!$CQ233,DP$4&gt;=Inputs!$CP233),Inputs!$AR233/(Inputs!$CQ233-Inputs!$CP233+1),0)+IF(DP$4=Inputs!$CL233,Inputs!$BD233,0))</f>
        <v/>
      </c>
      <c r="DQ236" s="46" t="str">
        <f>IF(V236="","",IF(AND(DQ$4&lt;=Inputs!$CQ233,DQ$4&gt;=Inputs!$CP233),Inputs!$AR233/(Inputs!$CQ233-Inputs!$CP233+1),0)+IF(DQ$4=Inputs!$CL233,Inputs!$BD233,0))</f>
        <v/>
      </c>
      <c r="DR236" s="46" t="str">
        <f>IF(W236="","",IF(AND(DR$4&lt;=Inputs!$CQ233,DR$4&gt;=Inputs!$CP233),Inputs!$AR233/(Inputs!$CQ233-Inputs!$CP233+1),0)+IF(DR$4=Inputs!$CL233,Inputs!$BD233,0))</f>
        <v/>
      </c>
      <c r="DS236" s="46" t="str">
        <f>IF(X236="","",IF(AND(DS$4&lt;=Inputs!$CQ233,DS$4&gt;=Inputs!$CP233),Inputs!$AR233/(Inputs!$CQ233-Inputs!$CP233+1),0)+IF(DS$4=Inputs!$CL233,Inputs!$BD233,0))</f>
        <v/>
      </c>
      <c r="DT236" s="46" t="str">
        <f>IF(Y236="","",IF(AND(DT$4&lt;=Inputs!$CQ233,DT$4&gt;=Inputs!$CP233),Inputs!$AR233/(Inputs!$CQ233-Inputs!$CP233+1),0)+IF(DT$4=Inputs!$CL233,Inputs!$BD233,0))</f>
        <v/>
      </c>
      <c r="DU236" s="46" t="str">
        <f>IF(Z236="","",IF(AND(DU$4&lt;=Inputs!$CQ233,DU$4&gt;=Inputs!$CP233),Inputs!$AR233/(Inputs!$CQ233-Inputs!$CP233+1),0)+IF(DU$4=Inputs!$CL233,Inputs!$BD233,0))</f>
        <v/>
      </c>
      <c r="DV236" s="46" t="str">
        <f>IF(AA236="","",IF(AND(DV$4&lt;=Inputs!$CQ233,DV$4&gt;=Inputs!$CP233),Inputs!$AR233/(Inputs!$CQ233-Inputs!$CP233+1),0)+IF(DV$4=Inputs!$CL233,Inputs!$BD233,0))</f>
        <v/>
      </c>
      <c r="DW236" s="46" t="str">
        <f>IF(AB236="","",IF(AND(DW$4&lt;=Inputs!$CQ233,DW$4&gt;=Inputs!$CP233),Inputs!$AR233/(Inputs!$CQ233-Inputs!$CP233+1),0)+IF(DW$4=Inputs!$CL233,Inputs!$BD233,0))</f>
        <v/>
      </c>
      <c r="DX236" s="46" t="str">
        <f>IF(AC236="","",IF(AND(DX$4&lt;=Inputs!$CQ233,DX$4&gt;=Inputs!$CP233),Inputs!$AR233/(Inputs!$CQ233-Inputs!$CP233+1),0)+IF(DX$4=Inputs!$CL233,Inputs!$BD233,0))</f>
        <v/>
      </c>
      <c r="DY236" s="46" t="str">
        <f>IF(AD236="","",IF(AND(DY$4&lt;=Inputs!$CQ233,DY$4&gt;=Inputs!$CP233),Inputs!$AR233/(Inputs!$CQ233-Inputs!$CP233+1),0)+IF(DY$4=Inputs!$CL233,Inputs!$BD233,0))</f>
        <v/>
      </c>
      <c r="DZ236" s="46" t="str">
        <f t="shared" si="10"/>
        <v/>
      </c>
    </row>
    <row r="237" spans="1:130">
      <c r="A237" s="7" t="str">
        <f>IF(Inputs!A234="","",Inputs!A234)</f>
        <v/>
      </c>
      <c r="B237" t="str">
        <f>IF(Inputs!B234="","",Inputs!B234)</f>
        <v/>
      </c>
      <c r="C237" s="46" t="str">
        <f>IF(Inputs!$B234="","",BO237-CV237)</f>
        <v/>
      </c>
      <c r="D237" s="46" t="str">
        <f>IF(Inputs!$B234="","",BP237-CW237)</f>
        <v/>
      </c>
      <c r="E237" s="46" t="str">
        <f>IF(Inputs!$B234="","",BQ237-CX237)</f>
        <v/>
      </c>
      <c r="F237" s="46" t="str">
        <f>IF(Inputs!$B234="","",BR237-CY237)</f>
        <v/>
      </c>
      <c r="G237" s="46" t="str">
        <f>IF(Inputs!$B234="","",BS237-CZ237)</f>
        <v/>
      </c>
      <c r="H237" s="46" t="str">
        <f>IF(Inputs!$B234="","",BT237-DA237)</f>
        <v/>
      </c>
      <c r="I237" s="46" t="str">
        <f>IF(Inputs!$B234="","",BU237-DB237)</f>
        <v/>
      </c>
      <c r="J237" s="46" t="str">
        <f>IF(Inputs!$B234="","",BV237-DC237)</f>
        <v/>
      </c>
      <c r="K237" s="46" t="str">
        <f>IF(Inputs!$B234="","",BW237-DD237)</f>
        <v/>
      </c>
      <c r="L237" s="46" t="str">
        <f>IF(Inputs!$B234="","",BX237-DE237)</f>
        <v/>
      </c>
      <c r="M237" s="46" t="str">
        <f>IF(Inputs!$B234="","",BY237-DF237)</f>
        <v/>
      </c>
      <c r="N237" s="46" t="str">
        <f>IF(Inputs!$B234="","",BZ237-DG237)</f>
        <v/>
      </c>
      <c r="O237" s="46" t="str">
        <f>IF(Inputs!$B234="","",CA237-DH237)</f>
        <v/>
      </c>
      <c r="P237" s="46" t="str">
        <f>IF(Inputs!$B234="","",CB237-DI237)</f>
        <v/>
      </c>
      <c r="Q237" s="46" t="str">
        <f>IF(Inputs!$B234="","",CC237-DJ237)</f>
        <v/>
      </c>
      <c r="R237" s="46" t="str">
        <f>IF(Inputs!$B234="","",CD237-DK237)</f>
        <v/>
      </c>
      <c r="S237" s="46" t="str">
        <f>IF(Inputs!$B234="","",CE237-DL237)</f>
        <v/>
      </c>
      <c r="T237" s="46" t="str">
        <f>IF(Inputs!$B234="","",CF237-DM237)</f>
        <v/>
      </c>
      <c r="U237" s="46" t="str">
        <f>IF(Inputs!$B234="","",CG237-DN237)</f>
        <v/>
      </c>
      <c r="V237" s="46" t="str">
        <f>IF(Inputs!$B234="","",CH237-DO237)</f>
        <v/>
      </c>
      <c r="W237" s="46" t="str">
        <f>IF(Inputs!$B234="","",CI237-DP237)</f>
        <v/>
      </c>
      <c r="X237" s="46" t="str">
        <f>IF(Inputs!$B234="","",CJ237-DQ237)</f>
        <v/>
      </c>
      <c r="Y237" s="46" t="str">
        <f>IF(Inputs!$B234="","",CK237-DR237)</f>
        <v/>
      </c>
      <c r="Z237" s="46" t="str">
        <f>IF(Inputs!$B234="","",CL237-DS237)</f>
        <v/>
      </c>
      <c r="AA237" s="46" t="str">
        <f>IF(Inputs!$B234="","",CM237-DT237)</f>
        <v/>
      </c>
      <c r="AB237" s="46" t="str">
        <f>IF(Inputs!$B234="","",CN237-DU237)</f>
        <v/>
      </c>
      <c r="AC237" s="46" t="str">
        <f>IF(Inputs!$B234="","",CO237-DV237)</f>
        <v/>
      </c>
      <c r="AD237" s="46" t="str">
        <f>IF(Inputs!$B234="","",CP237-DW237)</f>
        <v/>
      </c>
      <c r="AE237" s="46" t="str">
        <f>IF(Inputs!$B234="","",CQ237-DX237)</f>
        <v/>
      </c>
      <c r="AF237" s="46" t="str">
        <f>IF(Inputs!$B234="","",CR237-DY237)</f>
        <v/>
      </c>
      <c r="AG237" s="50" t="str">
        <f t="shared" si="11"/>
        <v/>
      </c>
      <c r="AH237" s="50"/>
      <c r="AJ237" s="27">
        <f>IF(AND(Inputs!$CO234=0,AJ$4&gt;=Inputs!$CM234),1,IF(AND(AJ$4&gt;=Inputs!$CM234,AJ$4&lt;Inputs!$CN234),1,IF(AND(AJ$4=Inputs!$CN234,AJ$4=Inputs!$CO234),1,IF(OR(AND(AJ$4=Inputs!$CN234+1,Inputs!$CN234=Inputs!$CO234),AND(AJ$4=Inputs!$CN234+2,Inputs!$CN234=Inputs!$CO234)),0,IF(AJ$4=Inputs!$CN234,0.8,IF(AJ$4=Inputs!$CN234+1,0.6,IF(AJ$4=Inputs!$CN234+2,0.4,IF(AJ$4=Inputs!$CO234,0.2,IF(AND(AJ$4&gt;=Inputs!$CL234,AJ$4&lt;Inputs!$CM234),(AJ$4-Inputs!$CL234+1)/(Inputs!$AI234+1),0)))))))))</f>
        <v>0</v>
      </c>
      <c r="AK237" s="27">
        <f>IF(AND(Inputs!$CO234=0,AK$4&gt;=Inputs!$CM234),1,IF(AND(AK$4&gt;=Inputs!$CM234,AK$4&lt;Inputs!$CN234),1,IF(AND(AK$4=Inputs!$CN234,AK$4=Inputs!$CO234),1,IF(OR(AND(AK$4=Inputs!$CN234+1,Inputs!$CN234=Inputs!$CO234),AND(AK$4=Inputs!$CN234+2,Inputs!$CN234=Inputs!$CO234)),0,IF(AK$4=Inputs!$CN234,0.8,IF(AK$4=Inputs!$CN234+1,0.6,IF(AK$4=Inputs!$CN234+2,0.4,IF(AK$4=Inputs!$CO234,0.2,IF(AND(AK$4&gt;=Inputs!$CL234,AK$4&lt;Inputs!$CM234),(AK$4-Inputs!$CL234+1)/(Inputs!$AI234+1),0)))))))))</f>
        <v>0</v>
      </c>
      <c r="AL237" s="27">
        <f>IF(AND(Inputs!$CO234=0,AL$4&gt;=Inputs!$CM234),1,IF(AND(AL$4&gt;=Inputs!$CM234,AL$4&lt;Inputs!$CN234),1,IF(AND(AL$4=Inputs!$CN234,AL$4=Inputs!$CO234),1,IF(OR(AND(AL$4=Inputs!$CN234+1,Inputs!$CN234=Inputs!$CO234),AND(AL$4=Inputs!$CN234+2,Inputs!$CN234=Inputs!$CO234)),0,IF(AL$4=Inputs!$CN234,0.8,IF(AL$4=Inputs!$CN234+1,0.6,IF(AL$4=Inputs!$CN234+2,0.4,IF(AL$4=Inputs!$CO234,0.2,IF(AND(AL$4&gt;=Inputs!$CL234,AL$4&lt;Inputs!$CM234),(AL$4-Inputs!$CL234+1)/(Inputs!$AI234+1),0)))))))))</f>
        <v>0</v>
      </c>
      <c r="AM237" s="27">
        <f>IF(AND(Inputs!$CO234=0,AM$4&gt;=Inputs!$CM234),1,IF(AND(AM$4&gt;=Inputs!$CM234,AM$4&lt;Inputs!$CN234),1,IF(AND(AM$4=Inputs!$CN234,AM$4=Inputs!$CO234),1,IF(OR(AND(AM$4=Inputs!$CN234+1,Inputs!$CN234=Inputs!$CO234),AND(AM$4=Inputs!$CN234+2,Inputs!$CN234=Inputs!$CO234)),0,IF(AM$4=Inputs!$CN234,0.8,IF(AM$4=Inputs!$CN234+1,0.6,IF(AM$4=Inputs!$CN234+2,0.4,IF(AM$4=Inputs!$CO234,0.2,IF(AND(AM$4&gt;=Inputs!$CL234,AM$4&lt;Inputs!$CM234),(AM$4-Inputs!$CL234+1)/(Inputs!$AI234+1),0)))))))))</f>
        <v>0</v>
      </c>
      <c r="AN237" s="27">
        <f>IF(AND(Inputs!$CO234=0,AN$4&gt;=Inputs!$CM234),1,IF(AND(AN$4&gt;=Inputs!$CM234,AN$4&lt;Inputs!$CN234),1,IF(AND(AN$4=Inputs!$CN234,AN$4=Inputs!$CO234),1,IF(OR(AND(AN$4=Inputs!$CN234+1,Inputs!$CN234=Inputs!$CO234),AND(AN$4=Inputs!$CN234+2,Inputs!$CN234=Inputs!$CO234)),0,IF(AN$4=Inputs!$CN234,0.8,IF(AN$4=Inputs!$CN234+1,0.6,IF(AN$4=Inputs!$CN234+2,0.4,IF(AN$4=Inputs!$CO234,0.2,IF(AND(AN$4&gt;=Inputs!$CL234,AN$4&lt;Inputs!$CM234),(AN$4-Inputs!$CL234+1)/(Inputs!$AI234+1),0)))))))))</f>
        <v>0</v>
      </c>
      <c r="AO237" s="27">
        <f>IF(AND(Inputs!$CO234=0,AO$4&gt;=Inputs!$CM234),1,IF(AND(AO$4&gt;=Inputs!$CM234,AO$4&lt;Inputs!$CN234),1,IF(AND(AO$4=Inputs!$CN234,AO$4=Inputs!$CO234),1,IF(OR(AND(AO$4=Inputs!$CN234+1,Inputs!$CN234=Inputs!$CO234),AND(AO$4=Inputs!$CN234+2,Inputs!$CN234=Inputs!$CO234)),0,IF(AO$4=Inputs!$CN234,0.8,IF(AO$4=Inputs!$CN234+1,0.6,IF(AO$4=Inputs!$CN234+2,0.4,IF(AO$4=Inputs!$CO234,0.2,IF(AND(AO$4&gt;=Inputs!$CL234,AO$4&lt;Inputs!$CM234),(AO$4-Inputs!$CL234+1)/(Inputs!$AI234+1),0)))))))))</f>
        <v>0</v>
      </c>
      <c r="AP237" s="27">
        <f>IF(AND(Inputs!$CO234=0,AP$4&gt;=Inputs!$CM234),1,IF(AND(AP$4&gt;=Inputs!$CM234,AP$4&lt;Inputs!$CN234),1,IF(AND(AP$4=Inputs!$CN234,AP$4=Inputs!$CO234),1,IF(OR(AND(AP$4=Inputs!$CN234+1,Inputs!$CN234=Inputs!$CO234),AND(AP$4=Inputs!$CN234+2,Inputs!$CN234=Inputs!$CO234)),0,IF(AP$4=Inputs!$CN234,0.8,IF(AP$4=Inputs!$CN234+1,0.6,IF(AP$4=Inputs!$CN234+2,0.4,IF(AP$4=Inputs!$CO234,0.2,IF(AND(AP$4&gt;=Inputs!$CL234,AP$4&lt;Inputs!$CM234),(AP$4-Inputs!$CL234+1)/(Inputs!$AI234+1),0)))))))))</f>
        <v>0</v>
      </c>
      <c r="AQ237" s="27">
        <f>IF(AND(Inputs!$CO234=0,AQ$4&gt;=Inputs!$CM234),1,IF(AND(AQ$4&gt;=Inputs!$CM234,AQ$4&lt;Inputs!$CN234),1,IF(AND(AQ$4=Inputs!$CN234,AQ$4=Inputs!$CO234),1,IF(OR(AND(AQ$4=Inputs!$CN234+1,Inputs!$CN234=Inputs!$CO234),AND(AQ$4=Inputs!$CN234+2,Inputs!$CN234=Inputs!$CO234)),0,IF(AQ$4=Inputs!$CN234,0.8,IF(AQ$4=Inputs!$CN234+1,0.6,IF(AQ$4=Inputs!$CN234+2,0.4,IF(AQ$4=Inputs!$CO234,0.2,IF(AND(AQ$4&gt;=Inputs!$CL234,AQ$4&lt;Inputs!$CM234),(AQ$4-Inputs!$CL234+1)/(Inputs!$AI234+1),0)))))))))</f>
        <v>0</v>
      </c>
      <c r="AR237" s="27">
        <f>IF(AND(Inputs!$CO234=0,AR$4&gt;=Inputs!$CM234),1,IF(AND(AR$4&gt;=Inputs!$CM234,AR$4&lt;Inputs!$CN234),1,IF(AND(AR$4=Inputs!$CN234,AR$4=Inputs!$CO234),1,IF(OR(AND(AR$4=Inputs!$CN234+1,Inputs!$CN234=Inputs!$CO234),AND(AR$4=Inputs!$CN234+2,Inputs!$CN234=Inputs!$CO234)),0,IF(AR$4=Inputs!$CN234,0.8,IF(AR$4=Inputs!$CN234+1,0.6,IF(AR$4=Inputs!$CN234+2,0.4,IF(AR$4=Inputs!$CO234,0.2,IF(AND(AR$4&gt;=Inputs!$CL234,AR$4&lt;Inputs!$CM234),(AR$4-Inputs!$CL234+1)/(Inputs!$AI234+1),0)))))))))</f>
        <v>0</v>
      </c>
      <c r="AS237" s="27">
        <f>IF(AND(Inputs!$CO234=0,AS$4&gt;=Inputs!$CM234),1,IF(AND(AS$4&gt;=Inputs!$CM234,AS$4&lt;Inputs!$CN234),1,IF(AND(AS$4=Inputs!$CN234,AS$4=Inputs!$CO234),1,IF(OR(AND(AS$4=Inputs!$CN234+1,Inputs!$CN234=Inputs!$CO234),AND(AS$4=Inputs!$CN234+2,Inputs!$CN234=Inputs!$CO234)),0,IF(AS$4=Inputs!$CN234,0.8,IF(AS$4=Inputs!$CN234+1,0.6,IF(AS$4=Inputs!$CN234+2,0.4,IF(AS$4=Inputs!$CO234,0.2,IF(AND(AS$4&gt;=Inputs!$CL234,AS$4&lt;Inputs!$CM234),(AS$4-Inputs!$CL234+1)/(Inputs!$AI234+1),0)))))))))</f>
        <v>0</v>
      </c>
      <c r="AT237" s="27">
        <f>IF(AND(Inputs!$CO234=0,AT$4&gt;=Inputs!$CM234),1,IF(AND(AT$4&gt;=Inputs!$CM234,AT$4&lt;Inputs!$CN234),1,IF(AND(AT$4=Inputs!$CN234,AT$4=Inputs!$CO234),1,IF(OR(AND(AT$4=Inputs!$CN234+1,Inputs!$CN234=Inputs!$CO234),AND(AT$4=Inputs!$CN234+2,Inputs!$CN234=Inputs!$CO234)),0,IF(AT$4=Inputs!$CN234,0.8,IF(AT$4=Inputs!$CN234+1,0.6,IF(AT$4=Inputs!$CN234+2,0.4,IF(AT$4=Inputs!$CO234,0.2,IF(AND(AT$4&gt;=Inputs!$CL234,AT$4&lt;Inputs!$CM234),(AT$4-Inputs!$CL234+1)/(Inputs!$AI234+1),0)))))))))</f>
        <v>0</v>
      </c>
      <c r="AU237" s="27">
        <f>IF(AND(Inputs!$CO234=0,AU$4&gt;=Inputs!$CM234),1,IF(AND(AU$4&gt;=Inputs!$CM234,AU$4&lt;Inputs!$CN234),1,IF(AND(AU$4=Inputs!$CN234,AU$4=Inputs!$CO234),1,IF(OR(AND(AU$4=Inputs!$CN234+1,Inputs!$CN234=Inputs!$CO234),AND(AU$4=Inputs!$CN234+2,Inputs!$CN234=Inputs!$CO234)),0,IF(AU$4=Inputs!$CN234,0.8,IF(AU$4=Inputs!$CN234+1,0.6,IF(AU$4=Inputs!$CN234+2,0.4,IF(AU$4=Inputs!$CO234,0.2,IF(AND(AU$4&gt;=Inputs!$CL234,AU$4&lt;Inputs!$CM234),(AU$4-Inputs!$CL234+1)/(Inputs!$AI234+1),0)))))))))</f>
        <v>0</v>
      </c>
      <c r="AV237" s="27">
        <f>IF(AND(Inputs!$CO234=0,AV$4&gt;=Inputs!$CM234),1,IF(AND(AV$4&gt;=Inputs!$CM234,AV$4&lt;Inputs!$CN234),1,IF(AND(AV$4=Inputs!$CN234,AV$4=Inputs!$CO234),1,IF(OR(AND(AV$4=Inputs!$CN234+1,Inputs!$CN234=Inputs!$CO234),AND(AV$4=Inputs!$CN234+2,Inputs!$CN234=Inputs!$CO234)),0,IF(AV$4=Inputs!$CN234,0.8,IF(AV$4=Inputs!$CN234+1,0.6,IF(AV$4=Inputs!$CN234+2,0.4,IF(AV$4=Inputs!$CO234,0.2,IF(AND(AV$4&gt;=Inputs!$CL234,AV$4&lt;Inputs!$CM234),(AV$4-Inputs!$CL234+1)/(Inputs!$AI234+1),0)))))))))</f>
        <v>0</v>
      </c>
      <c r="AW237" s="27">
        <f>IF(AND(Inputs!$CO234=0,AW$4&gt;=Inputs!$CM234),1,IF(AND(AW$4&gt;=Inputs!$CM234,AW$4&lt;Inputs!$CN234),1,IF(AND(AW$4=Inputs!$CN234,AW$4=Inputs!$CO234),1,IF(OR(AND(AW$4=Inputs!$CN234+1,Inputs!$CN234=Inputs!$CO234),AND(AW$4=Inputs!$CN234+2,Inputs!$CN234=Inputs!$CO234)),0,IF(AW$4=Inputs!$CN234,0.8,IF(AW$4=Inputs!$CN234+1,0.6,IF(AW$4=Inputs!$CN234+2,0.4,IF(AW$4=Inputs!$CO234,0.2,IF(AND(AW$4&gt;=Inputs!$CL234,AW$4&lt;Inputs!$CM234),(AW$4-Inputs!$CL234+1)/(Inputs!$AI234+1),0)))))))))</f>
        <v>0</v>
      </c>
      <c r="AX237" s="27">
        <f>IF(AND(Inputs!$CO234=0,AX$4&gt;=Inputs!$CM234),1,IF(AND(AX$4&gt;=Inputs!$CM234,AX$4&lt;Inputs!$CN234),1,IF(AND(AX$4=Inputs!$CN234,AX$4=Inputs!$CO234),1,IF(OR(AND(AX$4=Inputs!$CN234+1,Inputs!$CN234=Inputs!$CO234),AND(AX$4=Inputs!$CN234+2,Inputs!$CN234=Inputs!$CO234)),0,IF(AX$4=Inputs!$CN234,0.8,IF(AX$4=Inputs!$CN234+1,0.6,IF(AX$4=Inputs!$CN234+2,0.4,IF(AX$4=Inputs!$CO234,0.2,IF(AND(AX$4&gt;=Inputs!$CL234,AX$4&lt;Inputs!$CM234),(AX$4-Inputs!$CL234+1)/(Inputs!$AI234+1),0)))))))))</f>
        <v>0</v>
      </c>
      <c r="AY237" s="27">
        <f>IF(AND(Inputs!$CO234=0,AY$4&gt;=Inputs!$CM234),1,IF(AND(AY$4&gt;=Inputs!$CM234,AY$4&lt;Inputs!$CN234),1,IF(AND(AY$4=Inputs!$CN234,AY$4=Inputs!$CO234),1,IF(OR(AND(AY$4=Inputs!$CN234+1,Inputs!$CN234=Inputs!$CO234),AND(AY$4=Inputs!$CN234+2,Inputs!$CN234=Inputs!$CO234)),0,IF(AY$4=Inputs!$CN234,0.8,IF(AY$4=Inputs!$CN234+1,0.6,IF(AY$4=Inputs!$CN234+2,0.4,IF(AY$4=Inputs!$CO234,0.2,IF(AND(AY$4&gt;=Inputs!$CL234,AY$4&lt;Inputs!$CM234),(AY$4-Inputs!$CL234+1)/(Inputs!$AI234+1),0)))))))))</f>
        <v>0</v>
      </c>
      <c r="AZ237" s="27">
        <f>IF(AND(Inputs!$CO234=0,AZ$4&gt;=Inputs!$CM234),1,IF(AND(AZ$4&gt;=Inputs!$CM234,AZ$4&lt;Inputs!$CN234),1,IF(AND(AZ$4=Inputs!$CN234,AZ$4=Inputs!$CO234),1,IF(OR(AND(AZ$4=Inputs!$CN234+1,Inputs!$CN234=Inputs!$CO234),AND(AZ$4=Inputs!$CN234+2,Inputs!$CN234=Inputs!$CO234)),0,IF(AZ$4=Inputs!$CN234,0.8,IF(AZ$4=Inputs!$CN234+1,0.6,IF(AZ$4=Inputs!$CN234+2,0.4,IF(AZ$4=Inputs!$CO234,0.2,IF(AND(AZ$4&gt;=Inputs!$CL234,AZ$4&lt;Inputs!$CM234),(AZ$4-Inputs!$CL234+1)/(Inputs!$AI234+1),0)))))))))</f>
        <v>0</v>
      </c>
      <c r="BA237" s="27">
        <f>IF(AND(Inputs!$CO234=0,BA$4&gt;=Inputs!$CM234),1,IF(AND(BA$4&gt;=Inputs!$CM234,BA$4&lt;Inputs!$CN234),1,IF(AND(BA$4=Inputs!$CN234,BA$4=Inputs!$CO234),1,IF(OR(AND(BA$4=Inputs!$CN234+1,Inputs!$CN234=Inputs!$CO234),AND(BA$4=Inputs!$CN234+2,Inputs!$CN234=Inputs!$CO234)),0,IF(BA$4=Inputs!$CN234,0.8,IF(BA$4=Inputs!$CN234+1,0.6,IF(BA$4=Inputs!$CN234+2,0.4,IF(BA$4=Inputs!$CO234,0.2,IF(AND(BA$4&gt;=Inputs!$CL234,BA$4&lt;Inputs!$CM234),(BA$4-Inputs!$CL234+1)/(Inputs!$AI234+1),0)))))))))</f>
        <v>0</v>
      </c>
      <c r="BB237" s="27">
        <f>IF(AND(Inputs!$CO234=0,BB$4&gt;=Inputs!$CM234),1,IF(AND(BB$4&gt;=Inputs!$CM234,BB$4&lt;Inputs!$CN234),1,IF(AND(BB$4=Inputs!$CN234,BB$4=Inputs!$CO234),1,IF(OR(AND(BB$4=Inputs!$CN234+1,Inputs!$CN234=Inputs!$CO234),AND(BB$4=Inputs!$CN234+2,Inputs!$CN234=Inputs!$CO234)),0,IF(BB$4=Inputs!$CN234,0.8,IF(BB$4=Inputs!$CN234+1,0.6,IF(BB$4=Inputs!$CN234+2,0.4,IF(BB$4=Inputs!$CO234,0.2,IF(AND(BB$4&gt;=Inputs!$CL234,BB$4&lt;Inputs!$CM234),(BB$4-Inputs!$CL234+1)/(Inputs!$AI234+1),0)))))))))</f>
        <v>0</v>
      </c>
      <c r="BC237" s="27">
        <f>IF(AND(Inputs!$CO234=0,BC$4&gt;=Inputs!$CM234),1,IF(AND(BC$4&gt;=Inputs!$CM234,BC$4&lt;Inputs!$CN234),1,IF(AND(BC$4=Inputs!$CN234,BC$4=Inputs!$CO234),1,IF(OR(AND(BC$4=Inputs!$CN234+1,Inputs!$CN234=Inputs!$CO234),AND(BC$4=Inputs!$CN234+2,Inputs!$CN234=Inputs!$CO234)),0,IF(BC$4=Inputs!$CN234,0.8,IF(BC$4=Inputs!$CN234+1,0.6,IF(BC$4=Inputs!$CN234+2,0.4,IF(BC$4=Inputs!$CO234,0.2,IF(AND(BC$4&gt;=Inputs!$CL234,BC$4&lt;Inputs!$CM234),(BC$4-Inputs!$CL234+1)/(Inputs!$AI234+1),0)))))))))</f>
        <v>0</v>
      </c>
      <c r="BD237" s="27">
        <f>IF(AND(Inputs!$CO234=0,BD$4&gt;=Inputs!$CM234),1,IF(AND(BD$4&gt;=Inputs!$CM234,BD$4&lt;Inputs!$CN234),1,IF(AND(BD$4=Inputs!$CN234,BD$4=Inputs!$CO234),1,IF(OR(AND(BD$4=Inputs!$CN234+1,Inputs!$CN234=Inputs!$CO234),AND(BD$4=Inputs!$CN234+2,Inputs!$CN234=Inputs!$CO234)),0,IF(BD$4=Inputs!$CN234,0.8,IF(BD$4=Inputs!$CN234+1,0.6,IF(BD$4=Inputs!$CN234+2,0.4,IF(BD$4=Inputs!$CO234,0.2,IF(AND(BD$4&gt;=Inputs!$CL234,BD$4&lt;Inputs!$CM234),(BD$4-Inputs!$CL234+1)/(Inputs!$AI234+1),0)))))))))</f>
        <v>0</v>
      </c>
      <c r="BE237" s="27">
        <f>IF(AND(Inputs!$CO234=0,BE$4&gt;=Inputs!$CM234),1,IF(AND(BE$4&gt;=Inputs!$CM234,BE$4&lt;Inputs!$CN234),1,IF(AND(BE$4=Inputs!$CN234,BE$4=Inputs!$CO234),1,IF(OR(AND(BE$4=Inputs!$CN234+1,Inputs!$CN234=Inputs!$CO234),AND(BE$4=Inputs!$CN234+2,Inputs!$CN234=Inputs!$CO234)),0,IF(BE$4=Inputs!$CN234,0.8,IF(BE$4=Inputs!$CN234+1,0.6,IF(BE$4=Inputs!$CN234+2,0.4,IF(BE$4=Inputs!$CO234,0.2,IF(AND(BE$4&gt;=Inputs!$CL234,BE$4&lt;Inputs!$CM234),(BE$4-Inputs!$CL234+1)/(Inputs!$AI234+1),0)))))))))</f>
        <v>0</v>
      </c>
      <c r="BF237" s="27">
        <f>IF(AND(Inputs!$CO234=0,BF$4&gt;=Inputs!$CM234),1,IF(AND(BF$4&gt;=Inputs!$CM234,BF$4&lt;Inputs!$CN234),1,IF(AND(BF$4=Inputs!$CN234,BF$4=Inputs!$CO234),1,IF(OR(AND(BF$4=Inputs!$CN234+1,Inputs!$CN234=Inputs!$CO234),AND(BF$4=Inputs!$CN234+2,Inputs!$CN234=Inputs!$CO234)),0,IF(BF$4=Inputs!$CN234,0.8,IF(BF$4=Inputs!$CN234+1,0.6,IF(BF$4=Inputs!$CN234+2,0.4,IF(BF$4=Inputs!$CO234,0.2,IF(AND(BF$4&gt;=Inputs!$CL234,BF$4&lt;Inputs!$CM234),(BF$4-Inputs!$CL234+1)/(Inputs!$AI234+1),0)))))))))</f>
        <v>0</v>
      </c>
      <c r="BG237" s="27">
        <f>IF(AND(Inputs!$CO234=0,BG$4&gt;=Inputs!$CM234),1,IF(AND(BG$4&gt;=Inputs!$CM234,BG$4&lt;Inputs!$CN234),1,IF(AND(BG$4=Inputs!$CN234,BG$4=Inputs!$CO234),1,IF(OR(AND(BG$4=Inputs!$CN234+1,Inputs!$CN234=Inputs!$CO234),AND(BG$4=Inputs!$CN234+2,Inputs!$CN234=Inputs!$CO234)),0,IF(BG$4=Inputs!$CN234,0.8,IF(BG$4=Inputs!$CN234+1,0.6,IF(BG$4=Inputs!$CN234+2,0.4,IF(BG$4=Inputs!$CO234,0.2,IF(AND(BG$4&gt;=Inputs!$CL234,BG$4&lt;Inputs!$CM234),(BG$4-Inputs!$CL234+1)/(Inputs!$AI234+1),0)))))))))</f>
        <v>0</v>
      </c>
      <c r="BH237" s="27">
        <f>IF(AND(Inputs!$CO234=0,BH$4&gt;=Inputs!$CM234),1,IF(AND(BH$4&gt;=Inputs!$CM234,BH$4&lt;Inputs!$CN234),1,IF(AND(BH$4=Inputs!$CN234,BH$4=Inputs!$CO234),1,IF(OR(AND(BH$4=Inputs!$CN234+1,Inputs!$CN234=Inputs!$CO234),AND(BH$4=Inputs!$CN234+2,Inputs!$CN234=Inputs!$CO234)),0,IF(BH$4=Inputs!$CN234,0.8,IF(BH$4=Inputs!$CN234+1,0.6,IF(BH$4=Inputs!$CN234+2,0.4,IF(BH$4=Inputs!$CO234,0.2,IF(AND(BH$4&gt;=Inputs!$CL234,BH$4&lt;Inputs!$CM234),(BH$4-Inputs!$CL234+1)/(Inputs!$AI234+1),0)))))))))</f>
        <v>0</v>
      </c>
      <c r="BI237" s="27">
        <f>IF(AND(Inputs!$CO234=0,BI$4&gt;=Inputs!$CM234),1,IF(AND(BI$4&gt;=Inputs!$CM234,BI$4&lt;Inputs!$CN234),1,IF(AND(BI$4=Inputs!$CN234,BI$4=Inputs!$CO234),1,IF(OR(AND(BI$4=Inputs!$CN234+1,Inputs!$CN234=Inputs!$CO234),AND(BI$4=Inputs!$CN234+2,Inputs!$CN234=Inputs!$CO234)),0,IF(BI$4=Inputs!$CN234,0.8,IF(BI$4=Inputs!$CN234+1,0.6,IF(BI$4=Inputs!$CN234+2,0.4,IF(BI$4=Inputs!$CO234,0.2,IF(AND(BI$4&gt;=Inputs!$CL234,BI$4&lt;Inputs!$CM234),(BI$4-Inputs!$CL234+1)/(Inputs!$AI234+1),0)))))))))</f>
        <v>0</v>
      </c>
      <c r="BJ237" s="27">
        <f>IF(AND(Inputs!$CO234=0,BJ$4&gt;=Inputs!$CM234),1,IF(AND(BJ$4&gt;=Inputs!$CM234,BJ$4&lt;Inputs!$CN234),1,IF(AND(BJ$4=Inputs!$CN234,BJ$4=Inputs!$CO234),1,IF(OR(AND(BJ$4=Inputs!$CN234+1,Inputs!$CN234=Inputs!$CO234),AND(BJ$4=Inputs!$CN234+2,Inputs!$CN234=Inputs!$CO234)),0,IF(BJ$4=Inputs!$CN234,0.8,IF(BJ$4=Inputs!$CN234+1,0.6,IF(BJ$4=Inputs!$CN234+2,0.4,IF(BJ$4=Inputs!$CO234,0.2,IF(AND(BJ$4&gt;=Inputs!$CL234,BJ$4&lt;Inputs!$CM234),(BJ$4-Inputs!$CL234+1)/(Inputs!$AI234+1),0)))))))))</f>
        <v>0</v>
      </c>
      <c r="BK237" s="27">
        <f>IF(AND(Inputs!$CO234=0,BK$4&gt;=Inputs!$CM234),1,IF(AND(BK$4&gt;=Inputs!$CM234,BK$4&lt;Inputs!$CN234),1,IF(AND(BK$4=Inputs!$CN234,BK$4=Inputs!$CO234),1,IF(OR(AND(BK$4=Inputs!$CN234+1,Inputs!$CN234=Inputs!$CO234),AND(BK$4=Inputs!$CN234+2,Inputs!$CN234=Inputs!$CO234)),0,IF(BK$4=Inputs!$CN234,0.8,IF(BK$4=Inputs!$CN234+1,0.6,IF(BK$4=Inputs!$CN234+2,0.4,IF(BK$4=Inputs!$CO234,0.2,IF(AND(BK$4&gt;=Inputs!$CL234,BK$4&lt;Inputs!$CM234),(BK$4-Inputs!$CL234+1)/(Inputs!$AI234+1),0)))))))))</f>
        <v>0</v>
      </c>
      <c r="BL237" s="27">
        <f>IF(AND(Inputs!$CO234=0,BL$4&gt;=Inputs!$CM234),1,IF(AND(BL$4&gt;=Inputs!$CM234,BL$4&lt;Inputs!$CN234),1,IF(AND(BL$4=Inputs!$CN234,BL$4=Inputs!$CO234),1,IF(OR(AND(BL$4=Inputs!$CN234+1,Inputs!$CN234=Inputs!$CO234),AND(BL$4=Inputs!$CN234+2,Inputs!$CN234=Inputs!$CO234)),0,IF(BL$4=Inputs!$CN234,0.8,IF(BL$4=Inputs!$CN234+1,0.6,IF(BL$4=Inputs!$CN234+2,0.4,IF(BL$4=Inputs!$CO234,0.2,IF(AND(BL$4&gt;=Inputs!$CL234,BL$4&lt;Inputs!$CM234),(BL$4-Inputs!$CL234+1)/(Inputs!$AI234+1),0)))))))))</f>
        <v>0</v>
      </c>
      <c r="BM237" s="27">
        <f>IF(AND(Inputs!$CO234=0,BM$4&gt;=Inputs!$CM234),1,IF(AND(BM$4&gt;=Inputs!$CM234,BM$4&lt;Inputs!$CN234),1,IF(AND(BM$4=Inputs!$CN234,BM$4=Inputs!$CO234),1,IF(OR(AND(BM$4=Inputs!$CN234+1,Inputs!$CN234=Inputs!$CO234),AND(BM$4=Inputs!$CN234+2,Inputs!$CN234=Inputs!$CO234)),0,IF(BM$4=Inputs!$CN234,0.8,IF(BM$4=Inputs!$CN234+1,0.6,IF(BM$4=Inputs!$CN234+2,0.4,IF(BM$4=Inputs!$CO234,0.2,IF(AND(BM$4&gt;=Inputs!$CL234,BM$4&lt;Inputs!$CM234),(BM$4-Inputs!$CL234+1)/(Inputs!$AI234+1),0)))))))))</f>
        <v>0</v>
      </c>
      <c r="BO237" s="46" t="str">
        <f>IF(Inputs!$B234="","",(ROUND(Inputs!$BC234*AJ237,0)))</f>
        <v/>
      </c>
      <c r="BP237" s="46" t="str">
        <f>IF(Inputs!$B234="","",(ROUND(Inputs!$BC234*AK237,0)))</f>
        <v/>
      </c>
      <c r="BQ237" s="46" t="str">
        <f>IF(Inputs!$B234="","",(ROUND(Inputs!$BC234*AL237,0)))</f>
        <v/>
      </c>
      <c r="BR237" s="46" t="str">
        <f>IF(Inputs!$B234="","",(ROUND(Inputs!$BC234*AM237,0)))</f>
        <v/>
      </c>
      <c r="BS237" s="46" t="str">
        <f>IF(Inputs!$B234="","",(ROUND(Inputs!$BC234*AN237,0)))</f>
        <v/>
      </c>
      <c r="BT237" s="46" t="str">
        <f>IF(Inputs!$B234="","",(ROUND(Inputs!$BC234*AO237,0)))</f>
        <v/>
      </c>
      <c r="BU237" s="46" t="str">
        <f>IF(Inputs!$B234="","",(ROUND(Inputs!$BC234*AP237,0)))</f>
        <v/>
      </c>
      <c r="BV237" s="46" t="str">
        <f>IF(Inputs!$B234="","",(ROUND(Inputs!$BC234*AQ237,0)))</f>
        <v/>
      </c>
      <c r="BW237" s="46" t="str">
        <f>IF(Inputs!$B234="","",(ROUND(Inputs!$BC234*AR237,0)))</f>
        <v/>
      </c>
      <c r="BX237" s="46" t="str">
        <f>IF(Inputs!$B234="","",(ROUND(Inputs!$BC234*AS237,0)))</f>
        <v/>
      </c>
      <c r="BY237" s="46" t="str">
        <f>IF(Inputs!$B234="","",(ROUND(Inputs!$BC234*AT237,0)))</f>
        <v/>
      </c>
      <c r="BZ237" s="46" t="str">
        <f>IF(Inputs!$B234="","",(ROUND(Inputs!$BC234*AU237,0)))</f>
        <v/>
      </c>
      <c r="CA237" s="46" t="str">
        <f>IF(Inputs!$B234="","",(ROUND(Inputs!$BC234*AV237,0)))</f>
        <v/>
      </c>
      <c r="CB237" s="46" t="str">
        <f>IF(Inputs!$B234="","",(ROUND(Inputs!$BC234*AW237,0)))</f>
        <v/>
      </c>
      <c r="CC237" s="46" t="str">
        <f>IF(Inputs!$B234="","",(ROUND(Inputs!$BC234*AX237,0)))</f>
        <v/>
      </c>
      <c r="CD237" s="46" t="str">
        <f>IF(Inputs!$B234="","",(ROUND(Inputs!$BC234*AY237,0)))</f>
        <v/>
      </c>
      <c r="CE237" s="46" t="str">
        <f>IF(Inputs!$B234="","",(ROUND(Inputs!$BC234*AZ237,0)))</f>
        <v/>
      </c>
      <c r="CF237" s="46" t="str">
        <f>IF(Inputs!$B234="","",(ROUND(Inputs!$BC234*BA237,0)))</f>
        <v/>
      </c>
      <c r="CG237" s="46" t="str">
        <f>IF(Inputs!$B234="","",(ROUND(Inputs!$BC234*BB237,0)))</f>
        <v/>
      </c>
      <c r="CH237" s="46" t="str">
        <f>IF(Inputs!$B234="","",(ROUND(Inputs!$BC234*BC237,0)))</f>
        <v/>
      </c>
      <c r="CI237" s="46" t="str">
        <f>IF(Inputs!$B234="","",(ROUND(Inputs!$BC234*BD237,0)))</f>
        <v/>
      </c>
      <c r="CJ237" s="46" t="str">
        <f>IF(Inputs!$B234="","",(ROUND(Inputs!$BC234*BE237,0)))</f>
        <v/>
      </c>
      <c r="CK237" s="46" t="str">
        <f>IF(Inputs!$B234="","",(ROUND(Inputs!$BC234*BF237,0)))</f>
        <v/>
      </c>
      <c r="CL237" s="46" t="str">
        <f>IF(Inputs!$B234="","",(ROUND(Inputs!$BC234*BG237,0)))</f>
        <v/>
      </c>
      <c r="CM237" s="46" t="str">
        <f>IF(Inputs!$B234="","",(ROUND(Inputs!$BC234*BH237,0)))</f>
        <v/>
      </c>
      <c r="CN237" s="46" t="str">
        <f>IF(Inputs!$B234="","",(ROUND(Inputs!$BC234*BI237,0)))</f>
        <v/>
      </c>
      <c r="CO237" s="46" t="str">
        <f>IF(Inputs!$B234="","",(ROUND(Inputs!$BC234*BJ237,0)))</f>
        <v/>
      </c>
      <c r="CP237" s="46" t="str">
        <f>IF(Inputs!$B234="","",(ROUND(Inputs!$BC234*BK237,0)))</f>
        <v/>
      </c>
      <c r="CQ237" s="46" t="str">
        <f>IF(Inputs!$B234="","",(ROUND(Inputs!$BC234*BL237,0)))</f>
        <v/>
      </c>
      <c r="CR237" s="46" t="str">
        <f>IF(Inputs!$B234="","",(ROUND(Inputs!$BC234*BM237,0)))</f>
        <v/>
      </c>
      <c r="CV237" s="46" t="str">
        <f>IF(A237="","",IF(AND(CV$4&lt;=Inputs!$CQ234,CV$4&gt;=Inputs!$CP234),Inputs!$AR234/(Inputs!$CQ234-Inputs!$CP234+1),0)+IF(CV$4=Inputs!$CL234,Inputs!$BD234,0))</f>
        <v/>
      </c>
      <c r="CW237" s="46" t="str">
        <f>IF(B237="","",IF(AND(CW$4&lt;=Inputs!$CQ234,CW$4&gt;=Inputs!$CP234),Inputs!$AR234/(Inputs!$CQ234-Inputs!$CP234+1),0)+IF(CW$4=Inputs!$CL234,Inputs!$BD234,0))</f>
        <v/>
      </c>
      <c r="CX237" s="46" t="str">
        <f>IF(C237="","",IF(AND(CX$4&lt;=Inputs!$CQ234,CX$4&gt;=Inputs!$CP234),Inputs!$AR234/(Inputs!$CQ234-Inputs!$CP234+1),0)+IF(CX$4=Inputs!$CL234,Inputs!$BD234,0))</f>
        <v/>
      </c>
      <c r="CY237" s="46" t="str">
        <f>IF(D237="","",IF(AND(CY$4&lt;=Inputs!$CQ234,CY$4&gt;=Inputs!$CP234),Inputs!$AR234/(Inputs!$CQ234-Inputs!$CP234+1),0)+IF(CY$4=Inputs!$CL234,Inputs!$BD234,0))</f>
        <v/>
      </c>
      <c r="CZ237" s="46" t="str">
        <f>IF(E237="","",IF(AND(CZ$4&lt;=Inputs!$CQ234,CZ$4&gt;=Inputs!$CP234),Inputs!$AR234/(Inputs!$CQ234-Inputs!$CP234+1),0)+IF(CZ$4=Inputs!$CL234,Inputs!$BD234,0))</f>
        <v/>
      </c>
      <c r="DA237" s="46" t="str">
        <f>IF(F237="","",IF(AND(DA$4&lt;=Inputs!$CQ234,DA$4&gt;=Inputs!$CP234),Inputs!$AR234/(Inputs!$CQ234-Inputs!$CP234+1),0)+IF(DA$4=Inputs!$CL234,Inputs!$BD234,0))</f>
        <v/>
      </c>
      <c r="DB237" s="46" t="str">
        <f>IF(G237="","",IF(AND(DB$4&lt;=Inputs!$CQ234,DB$4&gt;=Inputs!$CP234),Inputs!$AR234/(Inputs!$CQ234-Inputs!$CP234+1),0)+IF(DB$4=Inputs!$CL234,Inputs!$BD234,0))</f>
        <v/>
      </c>
      <c r="DC237" s="46" t="str">
        <f>IF(H237="","",IF(AND(DC$4&lt;=Inputs!$CQ234,DC$4&gt;=Inputs!$CP234),Inputs!$AR234/(Inputs!$CQ234-Inputs!$CP234+1),0)+IF(DC$4=Inputs!$CL234,Inputs!$BD234,0))</f>
        <v/>
      </c>
      <c r="DD237" s="46" t="str">
        <f>IF(I237="","",IF(AND(DD$4&lt;=Inputs!$CQ234,DD$4&gt;=Inputs!$CP234),Inputs!$AR234/(Inputs!$CQ234-Inputs!$CP234+1),0)+IF(DD$4=Inputs!$CL234,Inputs!$BD234,0))</f>
        <v/>
      </c>
      <c r="DE237" s="46" t="str">
        <f>IF(J237="","",IF(AND(DE$4&lt;=Inputs!$CQ234,DE$4&gt;=Inputs!$CP234),Inputs!$AR234/(Inputs!$CQ234-Inputs!$CP234+1),0)+IF(DE$4=Inputs!$CL234,Inputs!$BD234,0))</f>
        <v/>
      </c>
      <c r="DF237" s="46" t="str">
        <f>IF(K237="","",IF(AND(DF$4&lt;=Inputs!$CQ234,DF$4&gt;=Inputs!$CP234),Inputs!$AR234/(Inputs!$CQ234-Inputs!$CP234+1),0)+IF(DF$4=Inputs!$CL234,Inputs!$BD234,0))</f>
        <v/>
      </c>
      <c r="DG237" s="46" t="str">
        <f>IF(L237="","",IF(AND(DG$4&lt;=Inputs!$CQ234,DG$4&gt;=Inputs!$CP234),Inputs!$AR234/(Inputs!$CQ234-Inputs!$CP234+1),0)+IF(DG$4=Inputs!$CL234,Inputs!$BD234,0))</f>
        <v/>
      </c>
      <c r="DH237" s="46" t="str">
        <f>IF(M237="","",IF(AND(DH$4&lt;=Inputs!$CQ234,DH$4&gt;=Inputs!$CP234),Inputs!$AR234/(Inputs!$CQ234-Inputs!$CP234+1),0)+IF(DH$4=Inputs!$CL234,Inputs!$BD234,0))</f>
        <v/>
      </c>
      <c r="DI237" s="46" t="str">
        <f>IF(N237="","",IF(AND(DI$4&lt;=Inputs!$CQ234,DI$4&gt;=Inputs!$CP234),Inputs!$AR234/(Inputs!$CQ234-Inputs!$CP234+1),0)+IF(DI$4=Inputs!$CL234,Inputs!$BD234,0))</f>
        <v/>
      </c>
      <c r="DJ237" s="46" t="str">
        <f>IF(O237="","",IF(AND(DJ$4&lt;=Inputs!$CQ234,DJ$4&gt;=Inputs!$CP234),Inputs!$AR234/(Inputs!$CQ234-Inputs!$CP234+1),0)+IF(DJ$4=Inputs!$CL234,Inputs!$BD234,0))</f>
        <v/>
      </c>
      <c r="DK237" s="46" t="str">
        <f>IF(P237="","",IF(AND(DK$4&lt;=Inputs!$CQ234,DK$4&gt;=Inputs!$CP234),Inputs!$AR234/(Inputs!$CQ234-Inputs!$CP234+1),0)+IF(DK$4=Inputs!$CL234,Inputs!$BD234,0))</f>
        <v/>
      </c>
      <c r="DL237" s="46" t="str">
        <f>IF(Q237="","",IF(AND(DL$4&lt;=Inputs!$CQ234,DL$4&gt;=Inputs!$CP234),Inputs!$AR234/(Inputs!$CQ234-Inputs!$CP234+1),0)+IF(DL$4=Inputs!$CL234,Inputs!$BD234,0))</f>
        <v/>
      </c>
      <c r="DM237" s="46" t="str">
        <f>IF(R237="","",IF(AND(DM$4&lt;=Inputs!$CQ234,DM$4&gt;=Inputs!$CP234),Inputs!$AR234/(Inputs!$CQ234-Inputs!$CP234+1),0)+IF(DM$4=Inputs!$CL234,Inputs!$BD234,0))</f>
        <v/>
      </c>
      <c r="DN237" s="46" t="str">
        <f>IF(S237="","",IF(AND(DN$4&lt;=Inputs!$CQ234,DN$4&gt;=Inputs!$CP234),Inputs!$AR234/(Inputs!$CQ234-Inputs!$CP234+1),0)+IF(DN$4=Inputs!$CL234,Inputs!$BD234,0))</f>
        <v/>
      </c>
      <c r="DO237" s="46" t="str">
        <f>IF(T237="","",IF(AND(DO$4&lt;=Inputs!$CQ234,DO$4&gt;=Inputs!$CP234),Inputs!$AR234/(Inputs!$CQ234-Inputs!$CP234+1),0)+IF(DO$4=Inputs!$CL234,Inputs!$BD234,0))</f>
        <v/>
      </c>
      <c r="DP237" s="46" t="str">
        <f>IF(U237="","",IF(AND(DP$4&lt;=Inputs!$CQ234,DP$4&gt;=Inputs!$CP234),Inputs!$AR234/(Inputs!$CQ234-Inputs!$CP234+1),0)+IF(DP$4=Inputs!$CL234,Inputs!$BD234,0))</f>
        <v/>
      </c>
      <c r="DQ237" s="46" t="str">
        <f>IF(V237="","",IF(AND(DQ$4&lt;=Inputs!$CQ234,DQ$4&gt;=Inputs!$CP234),Inputs!$AR234/(Inputs!$CQ234-Inputs!$CP234+1),0)+IF(DQ$4=Inputs!$CL234,Inputs!$BD234,0))</f>
        <v/>
      </c>
      <c r="DR237" s="46" t="str">
        <f>IF(W237="","",IF(AND(DR$4&lt;=Inputs!$CQ234,DR$4&gt;=Inputs!$CP234),Inputs!$AR234/(Inputs!$CQ234-Inputs!$CP234+1),0)+IF(DR$4=Inputs!$CL234,Inputs!$BD234,0))</f>
        <v/>
      </c>
      <c r="DS237" s="46" t="str">
        <f>IF(X237="","",IF(AND(DS$4&lt;=Inputs!$CQ234,DS$4&gt;=Inputs!$CP234),Inputs!$AR234/(Inputs!$CQ234-Inputs!$CP234+1),0)+IF(DS$4=Inputs!$CL234,Inputs!$BD234,0))</f>
        <v/>
      </c>
      <c r="DT237" s="46" t="str">
        <f>IF(Y237="","",IF(AND(DT$4&lt;=Inputs!$CQ234,DT$4&gt;=Inputs!$CP234),Inputs!$AR234/(Inputs!$CQ234-Inputs!$CP234+1),0)+IF(DT$4=Inputs!$CL234,Inputs!$BD234,0))</f>
        <v/>
      </c>
      <c r="DU237" s="46" t="str">
        <f>IF(Z237="","",IF(AND(DU$4&lt;=Inputs!$CQ234,DU$4&gt;=Inputs!$CP234),Inputs!$AR234/(Inputs!$CQ234-Inputs!$CP234+1),0)+IF(DU$4=Inputs!$CL234,Inputs!$BD234,0))</f>
        <v/>
      </c>
      <c r="DV237" s="46" t="str">
        <f>IF(AA237="","",IF(AND(DV$4&lt;=Inputs!$CQ234,DV$4&gt;=Inputs!$CP234),Inputs!$AR234/(Inputs!$CQ234-Inputs!$CP234+1),0)+IF(DV$4=Inputs!$CL234,Inputs!$BD234,0))</f>
        <v/>
      </c>
      <c r="DW237" s="46" t="str">
        <f>IF(AB237="","",IF(AND(DW$4&lt;=Inputs!$CQ234,DW$4&gt;=Inputs!$CP234),Inputs!$AR234/(Inputs!$CQ234-Inputs!$CP234+1),0)+IF(DW$4=Inputs!$CL234,Inputs!$BD234,0))</f>
        <v/>
      </c>
      <c r="DX237" s="46" t="str">
        <f>IF(AC237="","",IF(AND(DX$4&lt;=Inputs!$CQ234,DX$4&gt;=Inputs!$CP234),Inputs!$AR234/(Inputs!$CQ234-Inputs!$CP234+1),0)+IF(DX$4=Inputs!$CL234,Inputs!$BD234,0))</f>
        <v/>
      </c>
      <c r="DY237" s="46" t="str">
        <f>IF(AD237="","",IF(AND(DY$4&lt;=Inputs!$CQ234,DY$4&gt;=Inputs!$CP234),Inputs!$AR234/(Inputs!$CQ234-Inputs!$CP234+1),0)+IF(DY$4=Inputs!$CL234,Inputs!$BD234,0))</f>
        <v/>
      </c>
      <c r="DZ237" s="46" t="str">
        <f t="shared" si="10"/>
        <v/>
      </c>
    </row>
    <row r="238" spans="1:130">
      <c r="A238" s="7" t="str">
        <f>IF(Inputs!A235="","",Inputs!A235)</f>
        <v/>
      </c>
      <c r="B238" t="str">
        <f>IF(Inputs!B235="","",Inputs!B235)</f>
        <v/>
      </c>
      <c r="C238" s="46" t="str">
        <f>IF(Inputs!$B235="","",BO238-CV238)</f>
        <v/>
      </c>
      <c r="D238" s="46" t="str">
        <f>IF(Inputs!$B235="","",BP238-CW238)</f>
        <v/>
      </c>
      <c r="E238" s="46" t="str">
        <f>IF(Inputs!$B235="","",BQ238-CX238)</f>
        <v/>
      </c>
      <c r="F238" s="46" t="str">
        <f>IF(Inputs!$B235="","",BR238-CY238)</f>
        <v/>
      </c>
      <c r="G238" s="46" t="str">
        <f>IF(Inputs!$B235="","",BS238-CZ238)</f>
        <v/>
      </c>
      <c r="H238" s="46" t="str">
        <f>IF(Inputs!$B235="","",BT238-DA238)</f>
        <v/>
      </c>
      <c r="I238" s="46" t="str">
        <f>IF(Inputs!$B235="","",BU238-DB238)</f>
        <v/>
      </c>
      <c r="J238" s="46" t="str">
        <f>IF(Inputs!$B235="","",BV238-DC238)</f>
        <v/>
      </c>
      <c r="K238" s="46" t="str">
        <f>IF(Inputs!$B235="","",BW238-DD238)</f>
        <v/>
      </c>
      <c r="L238" s="46" t="str">
        <f>IF(Inputs!$B235="","",BX238-DE238)</f>
        <v/>
      </c>
      <c r="M238" s="46" t="str">
        <f>IF(Inputs!$B235="","",BY238-DF238)</f>
        <v/>
      </c>
      <c r="N238" s="46" t="str">
        <f>IF(Inputs!$B235="","",BZ238-DG238)</f>
        <v/>
      </c>
      <c r="O238" s="46" t="str">
        <f>IF(Inputs!$B235="","",CA238-DH238)</f>
        <v/>
      </c>
      <c r="P238" s="46" t="str">
        <f>IF(Inputs!$B235="","",CB238-DI238)</f>
        <v/>
      </c>
      <c r="Q238" s="46" t="str">
        <f>IF(Inputs!$B235="","",CC238-DJ238)</f>
        <v/>
      </c>
      <c r="R238" s="46" t="str">
        <f>IF(Inputs!$B235="","",CD238-DK238)</f>
        <v/>
      </c>
      <c r="S238" s="46" t="str">
        <f>IF(Inputs!$B235="","",CE238-DL238)</f>
        <v/>
      </c>
      <c r="T238" s="46" t="str">
        <f>IF(Inputs!$B235="","",CF238-DM238)</f>
        <v/>
      </c>
      <c r="U238" s="46" t="str">
        <f>IF(Inputs!$B235="","",CG238-DN238)</f>
        <v/>
      </c>
      <c r="V238" s="46" t="str">
        <f>IF(Inputs!$B235="","",CH238-DO238)</f>
        <v/>
      </c>
      <c r="W238" s="46" t="str">
        <f>IF(Inputs!$B235="","",CI238-DP238)</f>
        <v/>
      </c>
      <c r="X238" s="46" t="str">
        <f>IF(Inputs!$B235="","",CJ238-DQ238)</f>
        <v/>
      </c>
      <c r="Y238" s="46" t="str">
        <f>IF(Inputs!$B235="","",CK238-DR238)</f>
        <v/>
      </c>
      <c r="Z238" s="46" t="str">
        <f>IF(Inputs!$B235="","",CL238-DS238)</f>
        <v/>
      </c>
      <c r="AA238" s="46" t="str">
        <f>IF(Inputs!$B235="","",CM238-DT238)</f>
        <v/>
      </c>
      <c r="AB238" s="46" t="str">
        <f>IF(Inputs!$B235="","",CN238-DU238)</f>
        <v/>
      </c>
      <c r="AC238" s="46" t="str">
        <f>IF(Inputs!$B235="","",CO238-DV238)</f>
        <v/>
      </c>
      <c r="AD238" s="46" t="str">
        <f>IF(Inputs!$B235="","",CP238-DW238)</f>
        <v/>
      </c>
      <c r="AE238" s="46" t="str">
        <f>IF(Inputs!$B235="","",CQ238-DX238)</f>
        <v/>
      </c>
      <c r="AF238" s="46" t="str">
        <f>IF(Inputs!$B235="","",CR238-DY238)</f>
        <v/>
      </c>
      <c r="AG238" s="50" t="str">
        <f t="shared" si="11"/>
        <v/>
      </c>
      <c r="AH238" s="50"/>
      <c r="AJ238" s="27">
        <f>IF(AND(Inputs!$CO235=0,AJ$4&gt;=Inputs!$CM235),1,IF(AND(AJ$4&gt;=Inputs!$CM235,AJ$4&lt;Inputs!$CN235),1,IF(AND(AJ$4=Inputs!$CN235,AJ$4=Inputs!$CO235),1,IF(OR(AND(AJ$4=Inputs!$CN235+1,Inputs!$CN235=Inputs!$CO235),AND(AJ$4=Inputs!$CN235+2,Inputs!$CN235=Inputs!$CO235)),0,IF(AJ$4=Inputs!$CN235,0.8,IF(AJ$4=Inputs!$CN235+1,0.6,IF(AJ$4=Inputs!$CN235+2,0.4,IF(AJ$4=Inputs!$CO235,0.2,IF(AND(AJ$4&gt;=Inputs!$CL235,AJ$4&lt;Inputs!$CM235),(AJ$4-Inputs!$CL235+1)/(Inputs!$AI235+1),0)))))))))</f>
        <v>0</v>
      </c>
      <c r="AK238" s="27">
        <f>IF(AND(Inputs!$CO235=0,AK$4&gt;=Inputs!$CM235),1,IF(AND(AK$4&gt;=Inputs!$CM235,AK$4&lt;Inputs!$CN235),1,IF(AND(AK$4=Inputs!$CN235,AK$4=Inputs!$CO235),1,IF(OR(AND(AK$4=Inputs!$CN235+1,Inputs!$CN235=Inputs!$CO235),AND(AK$4=Inputs!$CN235+2,Inputs!$CN235=Inputs!$CO235)),0,IF(AK$4=Inputs!$CN235,0.8,IF(AK$4=Inputs!$CN235+1,0.6,IF(AK$4=Inputs!$CN235+2,0.4,IF(AK$4=Inputs!$CO235,0.2,IF(AND(AK$4&gt;=Inputs!$CL235,AK$4&lt;Inputs!$CM235),(AK$4-Inputs!$CL235+1)/(Inputs!$AI235+1),0)))))))))</f>
        <v>0</v>
      </c>
      <c r="AL238" s="27">
        <f>IF(AND(Inputs!$CO235=0,AL$4&gt;=Inputs!$CM235),1,IF(AND(AL$4&gt;=Inputs!$CM235,AL$4&lt;Inputs!$CN235),1,IF(AND(AL$4=Inputs!$CN235,AL$4=Inputs!$CO235),1,IF(OR(AND(AL$4=Inputs!$CN235+1,Inputs!$CN235=Inputs!$CO235),AND(AL$4=Inputs!$CN235+2,Inputs!$CN235=Inputs!$CO235)),0,IF(AL$4=Inputs!$CN235,0.8,IF(AL$4=Inputs!$CN235+1,0.6,IF(AL$4=Inputs!$CN235+2,0.4,IF(AL$4=Inputs!$CO235,0.2,IF(AND(AL$4&gt;=Inputs!$CL235,AL$4&lt;Inputs!$CM235),(AL$4-Inputs!$CL235+1)/(Inputs!$AI235+1),0)))))))))</f>
        <v>0</v>
      </c>
      <c r="AM238" s="27">
        <f>IF(AND(Inputs!$CO235=0,AM$4&gt;=Inputs!$CM235),1,IF(AND(AM$4&gt;=Inputs!$CM235,AM$4&lt;Inputs!$CN235),1,IF(AND(AM$4=Inputs!$CN235,AM$4=Inputs!$CO235),1,IF(OR(AND(AM$4=Inputs!$CN235+1,Inputs!$CN235=Inputs!$CO235),AND(AM$4=Inputs!$CN235+2,Inputs!$CN235=Inputs!$CO235)),0,IF(AM$4=Inputs!$CN235,0.8,IF(AM$4=Inputs!$CN235+1,0.6,IF(AM$4=Inputs!$CN235+2,0.4,IF(AM$4=Inputs!$CO235,0.2,IF(AND(AM$4&gt;=Inputs!$CL235,AM$4&lt;Inputs!$CM235),(AM$4-Inputs!$CL235+1)/(Inputs!$AI235+1),0)))))))))</f>
        <v>0</v>
      </c>
      <c r="AN238" s="27">
        <f>IF(AND(Inputs!$CO235=0,AN$4&gt;=Inputs!$CM235),1,IF(AND(AN$4&gt;=Inputs!$CM235,AN$4&lt;Inputs!$CN235),1,IF(AND(AN$4=Inputs!$CN235,AN$4=Inputs!$CO235),1,IF(OR(AND(AN$4=Inputs!$CN235+1,Inputs!$CN235=Inputs!$CO235),AND(AN$4=Inputs!$CN235+2,Inputs!$CN235=Inputs!$CO235)),0,IF(AN$4=Inputs!$CN235,0.8,IF(AN$4=Inputs!$CN235+1,0.6,IF(AN$4=Inputs!$CN235+2,0.4,IF(AN$4=Inputs!$CO235,0.2,IF(AND(AN$4&gt;=Inputs!$CL235,AN$4&lt;Inputs!$CM235),(AN$4-Inputs!$CL235+1)/(Inputs!$AI235+1),0)))))))))</f>
        <v>0</v>
      </c>
      <c r="AO238" s="27">
        <f>IF(AND(Inputs!$CO235=0,AO$4&gt;=Inputs!$CM235),1,IF(AND(AO$4&gt;=Inputs!$CM235,AO$4&lt;Inputs!$CN235),1,IF(AND(AO$4=Inputs!$CN235,AO$4=Inputs!$CO235),1,IF(OR(AND(AO$4=Inputs!$CN235+1,Inputs!$CN235=Inputs!$CO235),AND(AO$4=Inputs!$CN235+2,Inputs!$CN235=Inputs!$CO235)),0,IF(AO$4=Inputs!$CN235,0.8,IF(AO$4=Inputs!$CN235+1,0.6,IF(AO$4=Inputs!$CN235+2,0.4,IF(AO$4=Inputs!$CO235,0.2,IF(AND(AO$4&gt;=Inputs!$CL235,AO$4&lt;Inputs!$CM235),(AO$4-Inputs!$CL235+1)/(Inputs!$AI235+1),0)))))))))</f>
        <v>0</v>
      </c>
      <c r="AP238" s="27">
        <f>IF(AND(Inputs!$CO235=0,AP$4&gt;=Inputs!$CM235),1,IF(AND(AP$4&gt;=Inputs!$CM235,AP$4&lt;Inputs!$CN235),1,IF(AND(AP$4=Inputs!$CN235,AP$4=Inputs!$CO235),1,IF(OR(AND(AP$4=Inputs!$CN235+1,Inputs!$CN235=Inputs!$CO235),AND(AP$4=Inputs!$CN235+2,Inputs!$CN235=Inputs!$CO235)),0,IF(AP$4=Inputs!$CN235,0.8,IF(AP$4=Inputs!$CN235+1,0.6,IF(AP$4=Inputs!$CN235+2,0.4,IF(AP$4=Inputs!$CO235,0.2,IF(AND(AP$4&gt;=Inputs!$CL235,AP$4&lt;Inputs!$CM235),(AP$4-Inputs!$CL235+1)/(Inputs!$AI235+1),0)))))))))</f>
        <v>0</v>
      </c>
      <c r="AQ238" s="27">
        <f>IF(AND(Inputs!$CO235=0,AQ$4&gt;=Inputs!$CM235),1,IF(AND(AQ$4&gt;=Inputs!$CM235,AQ$4&lt;Inputs!$CN235),1,IF(AND(AQ$4=Inputs!$CN235,AQ$4=Inputs!$CO235),1,IF(OR(AND(AQ$4=Inputs!$CN235+1,Inputs!$CN235=Inputs!$CO235),AND(AQ$4=Inputs!$CN235+2,Inputs!$CN235=Inputs!$CO235)),0,IF(AQ$4=Inputs!$CN235,0.8,IF(AQ$4=Inputs!$CN235+1,0.6,IF(AQ$4=Inputs!$CN235+2,0.4,IF(AQ$4=Inputs!$CO235,0.2,IF(AND(AQ$4&gt;=Inputs!$CL235,AQ$4&lt;Inputs!$CM235),(AQ$4-Inputs!$CL235+1)/(Inputs!$AI235+1),0)))))))))</f>
        <v>0</v>
      </c>
      <c r="AR238" s="27">
        <f>IF(AND(Inputs!$CO235=0,AR$4&gt;=Inputs!$CM235),1,IF(AND(AR$4&gt;=Inputs!$CM235,AR$4&lt;Inputs!$CN235),1,IF(AND(AR$4=Inputs!$CN235,AR$4=Inputs!$CO235),1,IF(OR(AND(AR$4=Inputs!$CN235+1,Inputs!$CN235=Inputs!$CO235),AND(AR$4=Inputs!$CN235+2,Inputs!$CN235=Inputs!$CO235)),0,IF(AR$4=Inputs!$CN235,0.8,IF(AR$4=Inputs!$CN235+1,0.6,IF(AR$4=Inputs!$CN235+2,0.4,IF(AR$4=Inputs!$CO235,0.2,IF(AND(AR$4&gt;=Inputs!$CL235,AR$4&lt;Inputs!$CM235),(AR$4-Inputs!$CL235+1)/(Inputs!$AI235+1),0)))))))))</f>
        <v>0</v>
      </c>
      <c r="AS238" s="27">
        <f>IF(AND(Inputs!$CO235=0,AS$4&gt;=Inputs!$CM235),1,IF(AND(AS$4&gt;=Inputs!$CM235,AS$4&lt;Inputs!$CN235),1,IF(AND(AS$4=Inputs!$CN235,AS$4=Inputs!$CO235),1,IF(OR(AND(AS$4=Inputs!$CN235+1,Inputs!$CN235=Inputs!$CO235),AND(AS$4=Inputs!$CN235+2,Inputs!$CN235=Inputs!$CO235)),0,IF(AS$4=Inputs!$CN235,0.8,IF(AS$4=Inputs!$CN235+1,0.6,IF(AS$4=Inputs!$CN235+2,0.4,IF(AS$4=Inputs!$CO235,0.2,IF(AND(AS$4&gt;=Inputs!$CL235,AS$4&lt;Inputs!$CM235),(AS$4-Inputs!$CL235+1)/(Inputs!$AI235+1),0)))))))))</f>
        <v>0</v>
      </c>
      <c r="AT238" s="27">
        <f>IF(AND(Inputs!$CO235=0,AT$4&gt;=Inputs!$CM235),1,IF(AND(AT$4&gt;=Inputs!$CM235,AT$4&lt;Inputs!$CN235),1,IF(AND(AT$4=Inputs!$CN235,AT$4=Inputs!$CO235),1,IF(OR(AND(AT$4=Inputs!$CN235+1,Inputs!$CN235=Inputs!$CO235),AND(AT$4=Inputs!$CN235+2,Inputs!$CN235=Inputs!$CO235)),0,IF(AT$4=Inputs!$CN235,0.8,IF(AT$4=Inputs!$CN235+1,0.6,IF(AT$4=Inputs!$CN235+2,0.4,IF(AT$4=Inputs!$CO235,0.2,IF(AND(AT$4&gt;=Inputs!$CL235,AT$4&lt;Inputs!$CM235),(AT$4-Inputs!$CL235+1)/(Inputs!$AI235+1),0)))))))))</f>
        <v>0</v>
      </c>
      <c r="AU238" s="27">
        <f>IF(AND(Inputs!$CO235=0,AU$4&gt;=Inputs!$CM235),1,IF(AND(AU$4&gt;=Inputs!$CM235,AU$4&lt;Inputs!$CN235),1,IF(AND(AU$4=Inputs!$CN235,AU$4=Inputs!$CO235),1,IF(OR(AND(AU$4=Inputs!$CN235+1,Inputs!$CN235=Inputs!$CO235),AND(AU$4=Inputs!$CN235+2,Inputs!$CN235=Inputs!$CO235)),0,IF(AU$4=Inputs!$CN235,0.8,IF(AU$4=Inputs!$CN235+1,0.6,IF(AU$4=Inputs!$CN235+2,0.4,IF(AU$4=Inputs!$CO235,0.2,IF(AND(AU$4&gt;=Inputs!$CL235,AU$4&lt;Inputs!$CM235),(AU$4-Inputs!$CL235+1)/(Inputs!$AI235+1),0)))))))))</f>
        <v>0</v>
      </c>
      <c r="AV238" s="27">
        <f>IF(AND(Inputs!$CO235=0,AV$4&gt;=Inputs!$CM235),1,IF(AND(AV$4&gt;=Inputs!$CM235,AV$4&lt;Inputs!$CN235),1,IF(AND(AV$4=Inputs!$CN235,AV$4=Inputs!$CO235),1,IF(OR(AND(AV$4=Inputs!$CN235+1,Inputs!$CN235=Inputs!$CO235),AND(AV$4=Inputs!$CN235+2,Inputs!$CN235=Inputs!$CO235)),0,IF(AV$4=Inputs!$CN235,0.8,IF(AV$4=Inputs!$CN235+1,0.6,IF(AV$4=Inputs!$CN235+2,0.4,IF(AV$4=Inputs!$CO235,0.2,IF(AND(AV$4&gt;=Inputs!$CL235,AV$4&lt;Inputs!$CM235),(AV$4-Inputs!$CL235+1)/(Inputs!$AI235+1),0)))))))))</f>
        <v>0</v>
      </c>
      <c r="AW238" s="27">
        <f>IF(AND(Inputs!$CO235=0,AW$4&gt;=Inputs!$CM235),1,IF(AND(AW$4&gt;=Inputs!$CM235,AW$4&lt;Inputs!$CN235),1,IF(AND(AW$4=Inputs!$CN235,AW$4=Inputs!$CO235),1,IF(OR(AND(AW$4=Inputs!$CN235+1,Inputs!$CN235=Inputs!$CO235),AND(AW$4=Inputs!$CN235+2,Inputs!$CN235=Inputs!$CO235)),0,IF(AW$4=Inputs!$CN235,0.8,IF(AW$4=Inputs!$CN235+1,0.6,IF(AW$4=Inputs!$CN235+2,0.4,IF(AW$4=Inputs!$CO235,0.2,IF(AND(AW$4&gt;=Inputs!$CL235,AW$4&lt;Inputs!$CM235),(AW$4-Inputs!$CL235+1)/(Inputs!$AI235+1),0)))))))))</f>
        <v>0</v>
      </c>
      <c r="AX238" s="27">
        <f>IF(AND(Inputs!$CO235=0,AX$4&gt;=Inputs!$CM235),1,IF(AND(AX$4&gt;=Inputs!$CM235,AX$4&lt;Inputs!$CN235),1,IF(AND(AX$4=Inputs!$CN235,AX$4=Inputs!$CO235),1,IF(OR(AND(AX$4=Inputs!$CN235+1,Inputs!$CN235=Inputs!$CO235),AND(AX$4=Inputs!$CN235+2,Inputs!$CN235=Inputs!$CO235)),0,IF(AX$4=Inputs!$CN235,0.8,IF(AX$4=Inputs!$CN235+1,0.6,IF(AX$4=Inputs!$CN235+2,0.4,IF(AX$4=Inputs!$CO235,0.2,IF(AND(AX$4&gt;=Inputs!$CL235,AX$4&lt;Inputs!$CM235),(AX$4-Inputs!$CL235+1)/(Inputs!$AI235+1),0)))))))))</f>
        <v>0</v>
      </c>
      <c r="AY238" s="27">
        <f>IF(AND(Inputs!$CO235=0,AY$4&gt;=Inputs!$CM235),1,IF(AND(AY$4&gt;=Inputs!$CM235,AY$4&lt;Inputs!$CN235),1,IF(AND(AY$4=Inputs!$CN235,AY$4=Inputs!$CO235),1,IF(OR(AND(AY$4=Inputs!$CN235+1,Inputs!$CN235=Inputs!$CO235),AND(AY$4=Inputs!$CN235+2,Inputs!$CN235=Inputs!$CO235)),0,IF(AY$4=Inputs!$CN235,0.8,IF(AY$4=Inputs!$CN235+1,0.6,IF(AY$4=Inputs!$CN235+2,0.4,IF(AY$4=Inputs!$CO235,0.2,IF(AND(AY$4&gt;=Inputs!$CL235,AY$4&lt;Inputs!$CM235),(AY$4-Inputs!$CL235+1)/(Inputs!$AI235+1),0)))))))))</f>
        <v>0</v>
      </c>
      <c r="AZ238" s="27">
        <f>IF(AND(Inputs!$CO235=0,AZ$4&gt;=Inputs!$CM235),1,IF(AND(AZ$4&gt;=Inputs!$CM235,AZ$4&lt;Inputs!$CN235),1,IF(AND(AZ$4=Inputs!$CN235,AZ$4=Inputs!$CO235),1,IF(OR(AND(AZ$4=Inputs!$CN235+1,Inputs!$CN235=Inputs!$CO235),AND(AZ$4=Inputs!$CN235+2,Inputs!$CN235=Inputs!$CO235)),0,IF(AZ$4=Inputs!$CN235,0.8,IF(AZ$4=Inputs!$CN235+1,0.6,IF(AZ$4=Inputs!$CN235+2,0.4,IF(AZ$4=Inputs!$CO235,0.2,IF(AND(AZ$4&gt;=Inputs!$CL235,AZ$4&lt;Inputs!$CM235),(AZ$4-Inputs!$CL235+1)/(Inputs!$AI235+1),0)))))))))</f>
        <v>0</v>
      </c>
      <c r="BA238" s="27">
        <f>IF(AND(Inputs!$CO235=0,BA$4&gt;=Inputs!$CM235),1,IF(AND(BA$4&gt;=Inputs!$CM235,BA$4&lt;Inputs!$CN235),1,IF(AND(BA$4=Inputs!$CN235,BA$4=Inputs!$CO235),1,IF(OR(AND(BA$4=Inputs!$CN235+1,Inputs!$CN235=Inputs!$CO235),AND(BA$4=Inputs!$CN235+2,Inputs!$CN235=Inputs!$CO235)),0,IF(BA$4=Inputs!$CN235,0.8,IF(BA$4=Inputs!$CN235+1,0.6,IF(BA$4=Inputs!$CN235+2,0.4,IF(BA$4=Inputs!$CO235,0.2,IF(AND(BA$4&gt;=Inputs!$CL235,BA$4&lt;Inputs!$CM235),(BA$4-Inputs!$CL235+1)/(Inputs!$AI235+1),0)))))))))</f>
        <v>0</v>
      </c>
      <c r="BB238" s="27">
        <f>IF(AND(Inputs!$CO235=0,BB$4&gt;=Inputs!$CM235),1,IF(AND(BB$4&gt;=Inputs!$CM235,BB$4&lt;Inputs!$CN235),1,IF(AND(BB$4=Inputs!$CN235,BB$4=Inputs!$CO235),1,IF(OR(AND(BB$4=Inputs!$CN235+1,Inputs!$CN235=Inputs!$CO235),AND(BB$4=Inputs!$CN235+2,Inputs!$CN235=Inputs!$CO235)),0,IF(BB$4=Inputs!$CN235,0.8,IF(BB$4=Inputs!$CN235+1,0.6,IF(BB$4=Inputs!$CN235+2,0.4,IF(BB$4=Inputs!$CO235,0.2,IF(AND(BB$4&gt;=Inputs!$CL235,BB$4&lt;Inputs!$CM235),(BB$4-Inputs!$CL235+1)/(Inputs!$AI235+1),0)))))))))</f>
        <v>0</v>
      </c>
      <c r="BC238" s="27">
        <f>IF(AND(Inputs!$CO235=0,BC$4&gt;=Inputs!$CM235),1,IF(AND(BC$4&gt;=Inputs!$CM235,BC$4&lt;Inputs!$CN235),1,IF(AND(BC$4=Inputs!$CN235,BC$4=Inputs!$CO235),1,IF(OR(AND(BC$4=Inputs!$CN235+1,Inputs!$CN235=Inputs!$CO235),AND(BC$4=Inputs!$CN235+2,Inputs!$CN235=Inputs!$CO235)),0,IF(BC$4=Inputs!$CN235,0.8,IF(BC$4=Inputs!$CN235+1,0.6,IF(BC$4=Inputs!$CN235+2,0.4,IF(BC$4=Inputs!$CO235,0.2,IF(AND(BC$4&gt;=Inputs!$CL235,BC$4&lt;Inputs!$CM235),(BC$4-Inputs!$CL235+1)/(Inputs!$AI235+1),0)))))))))</f>
        <v>0</v>
      </c>
      <c r="BD238" s="27">
        <f>IF(AND(Inputs!$CO235=0,BD$4&gt;=Inputs!$CM235),1,IF(AND(BD$4&gt;=Inputs!$CM235,BD$4&lt;Inputs!$CN235),1,IF(AND(BD$4=Inputs!$CN235,BD$4=Inputs!$CO235),1,IF(OR(AND(BD$4=Inputs!$CN235+1,Inputs!$CN235=Inputs!$CO235),AND(BD$4=Inputs!$CN235+2,Inputs!$CN235=Inputs!$CO235)),0,IF(BD$4=Inputs!$CN235,0.8,IF(BD$4=Inputs!$CN235+1,0.6,IF(BD$4=Inputs!$CN235+2,0.4,IF(BD$4=Inputs!$CO235,0.2,IF(AND(BD$4&gt;=Inputs!$CL235,BD$4&lt;Inputs!$CM235),(BD$4-Inputs!$CL235+1)/(Inputs!$AI235+1),0)))))))))</f>
        <v>0</v>
      </c>
      <c r="BE238" s="27">
        <f>IF(AND(Inputs!$CO235=0,BE$4&gt;=Inputs!$CM235),1,IF(AND(BE$4&gt;=Inputs!$CM235,BE$4&lt;Inputs!$CN235),1,IF(AND(BE$4=Inputs!$CN235,BE$4=Inputs!$CO235),1,IF(OR(AND(BE$4=Inputs!$CN235+1,Inputs!$CN235=Inputs!$CO235),AND(BE$4=Inputs!$CN235+2,Inputs!$CN235=Inputs!$CO235)),0,IF(BE$4=Inputs!$CN235,0.8,IF(BE$4=Inputs!$CN235+1,0.6,IF(BE$4=Inputs!$CN235+2,0.4,IF(BE$4=Inputs!$CO235,0.2,IF(AND(BE$4&gt;=Inputs!$CL235,BE$4&lt;Inputs!$CM235),(BE$4-Inputs!$CL235+1)/(Inputs!$AI235+1),0)))))))))</f>
        <v>0</v>
      </c>
      <c r="BF238" s="27">
        <f>IF(AND(Inputs!$CO235=0,BF$4&gt;=Inputs!$CM235),1,IF(AND(BF$4&gt;=Inputs!$CM235,BF$4&lt;Inputs!$CN235),1,IF(AND(BF$4=Inputs!$CN235,BF$4=Inputs!$CO235),1,IF(OR(AND(BF$4=Inputs!$CN235+1,Inputs!$CN235=Inputs!$CO235),AND(BF$4=Inputs!$CN235+2,Inputs!$CN235=Inputs!$CO235)),0,IF(BF$4=Inputs!$CN235,0.8,IF(BF$4=Inputs!$CN235+1,0.6,IF(BF$4=Inputs!$CN235+2,0.4,IF(BF$4=Inputs!$CO235,0.2,IF(AND(BF$4&gt;=Inputs!$CL235,BF$4&lt;Inputs!$CM235),(BF$4-Inputs!$CL235+1)/(Inputs!$AI235+1),0)))))))))</f>
        <v>0</v>
      </c>
      <c r="BG238" s="27">
        <f>IF(AND(Inputs!$CO235=0,BG$4&gt;=Inputs!$CM235),1,IF(AND(BG$4&gt;=Inputs!$CM235,BG$4&lt;Inputs!$CN235),1,IF(AND(BG$4=Inputs!$CN235,BG$4=Inputs!$CO235),1,IF(OR(AND(BG$4=Inputs!$CN235+1,Inputs!$CN235=Inputs!$CO235),AND(BG$4=Inputs!$CN235+2,Inputs!$CN235=Inputs!$CO235)),0,IF(BG$4=Inputs!$CN235,0.8,IF(BG$4=Inputs!$CN235+1,0.6,IF(BG$4=Inputs!$CN235+2,0.4,IF(BG$4=Inputs!$CO235,0.2,IF(AND(BG$4&gt;=Inputs!$CL235,BG$4&lt;Inputs!$CM235),(BG$4-Inputs!$CL235+1)/(Inputs!$AI235+1),0)))))))))</f>
        <v>0</v>
      </c>
      <c r="BH238" s="27">
        <f>IF(AND(Inputs!$CO235=0,BH$4&gt;=Inputs!$CM235),1,IF(AND(BH$4&gt;=Inputs!$CM235,BH$4&lt;Inputs!$CN235),1,IF(AND(BH$4=Inputs!$CN235,BH$4=Inputs!$CO235),1,IF(OR(AND(BH$4=Inputs!$CN235+1,Inputs!$CN235=Inputs!$CO235),AND(BH$4=Inputs!$CN235+2,Inputs!$CN235=Inputs!$CO235)),0,IF(BH$4=Inputs!$CN235,0.8,IF(BH$4=Inputs!$CN235+1,0.6,IF(BH$4=Inputs!$CN235+2,0.4,IF(BH$4=Inputs!$CO235,0.2,IF(AND(BH$4&gt;=Inputs!$CL235,BH$4&lt;Inputs!$CM235),(BH$4-Inputs!$CL235+1)/(Inputs!$AI235+1),0)))))))))</f>
        <v>0</v>
      </c>
      <c r="BI238" s="27">
        <f>IF(AND(Inputs!$CO235=0,BI$4&gt;=Inputs!$CM235),1,IF(AND(BI$4&gt;=Inputs!$CM235,BI$4&lt;Inputs!$CN235),1,IF(AND(BI$4=Inputs!$CN235,BI$4=Inputs!$CO235),1,IF(OR(AND(BI$4=Inputs!$CN235+1,Inputs!$CN235=Inputs!$CO235),AND(BI$4=Inputs!$CN235+2,Inputs!$CN235=Inputs!$CO235)),0,IF(BI$4=Inputs!$CN235,0.8,IF(BI$4=Inputs!$CN235+1,0.6,IF(BI$4=Inputs!$CN235+2,0.4,IF(BI$4=Inputs!$CO235,0.2,IF(AND(BI$4&gt;=Inputs!$CL235,BI$4&lt;Inputs!$CM235),(BI$4-Inputs!$CL235+1)/(Inputs!$AI235+1),0)))))))))</f>
        <v>0</v>
      </c>
      <c r="BJ238" s="27">
        <f>IF(AND(Inputs!$CO235=0,BJ$4&gt;=Inputs!$CM235),1,IF(AND(BJ$4&gt;=Inputs!$CM235,BJ$4&lt;Inputs!$CN235),1,IF(AND(BJ$4=Inputs!$CN235,BJ$4=Inputs!$CO235),1,IF(OR(AND(BJ$4=Inputs!$CN235+1,Inputs!$CN235=Inputs!$CO235),AND(BJ$4=Inputs!$CN235+2,Inputs!$CN235=Inputs!$CO235)),0,IF(BJ$4=Inputs!$CN235,0.8,IF(BJ$4=Inputs!$CN235+1,0.6,IF(BJ$4=Inputs!$CN235+2,0.4,IF(BJ$4=Inputs!$CO235,0.2,IF(AND(BJ$4&gt;=Inputs!$CL235,BJ$4&lt;Inputs!$CM235),(BJ$4-Inputs!$CL235+1)/(Inputs!$AI235+1),0)))))))))</f>
        <v>0</v>
      </c>
      <c r="BK238" s="27">
        <f>IF(AND(Inputs!$CO235=0,BK$4&gt;=Inputs!$CM235),1,IF(AND(BK$4&gt;=Inputs!$CM235,BK$4&lt;Inputs!$CN235),1,IF(AND(BK$4=Inputs!$CN235,BK$4=Inputs!$CO235),1,IF(OR(AND(BK$4=Inputs!$CN235+1,Inputs!$CN235=Inputs!$CO235),AND(BK$4=Inputs!$CN235+2,Inputs!$CN235=Inputs!$CO235)),0,IF(BK$4=Inputs!$CN235,0.8,IF(BK$4=Inputs!$CN235+1,0.6,IF(BK$4=Inputs!$CN235+2,0.4,IF(BK$4=Inputs!$CO235,0.2,IF(AND(BK$4&gt;=Inputs!$CL235,BK$4&lt;Inputs!$CM235),(BK$4-Inputs!$CL235+1)/(Inputs!$AI235+1),0)))))))))</f>
        <v>0</v>
      </c>
      <c r="BL238" s="27">
        <f>IF(AND(Inputs!$CO235=0,BL$4&gt;=Inputs!$CM235),1,IF(AND(BL$4&gt;=Inputs!$CM235,BL$4&lt;Inputs!$CN235),1,IF(AND(BL$4=Inputs!$CN235,BL$4=Inputs!$CO235),1,IF(OR(AND(BL$4=Inputs!$CN235+1,Inputs!$CN235=Inputs!$CO235),AND(BL$4=Inputs!$CN235+2,Inputs!$CN235=Inputs!$CO235)),0,IF(BL$4=Inputs!$CN235,0.8,IF(BL$4=Inputs!$CN235+1,0.6,IF(BL$4=Inputs!$CN235+2,0.4,IF(BL$4=Inputs!$CO235,0.2,IF(AND(BL$4&gt;=Inputs!$CL235,BL$4&lt;Inputs!$CM235),(BL$4-Inputs!$CL235+1)/(Inputs!$AI235+1),0)))))))))</f>
        <v>0</v>
      </c>
      <c r="BM238" s="27">
        <f>IF(AND(Inputs!$CO235=0,BM$4&gt;=Inputs!$CM235),1,IF(AND(BM$4&gt;=Inputs!$CM235,BM$4&lt;Inputs!$CN235),1,IF(AND(BM$4=Inputs!$CN235,BM$4=Inputs!$CO235),1,IF(OR(AND(BM$4=Inputs!$CN235+1,Inputs!$CN235=Inputs!$CO235),AND(BM$4=Inputs!$CN235+2,Inputs!$CN235=Inputs!$CO235)),0,IF(BM$4=Inputs!$CN235,0.8,IF(BM$4=Inputs!$CN235+1,0.6,IF(BM$4=Inputs!$CN235+2,0.4,IF(BM$4=Inputs!$CO235,0.2,IF(AND(BM$4&gt;=Inputs!$CL235,BM$4&lt;Inputs!$CM235),(BM$4-Inputs!$CL235+1)/(Inputs!$AI235+1),0)))))))))</f>
        <v>0</v>
      </c>
      <c r="BO238" s="46" t="str">
        <f>IF(Inputs!$B235="","",(ROUND(Inputs!$BC235*AJ238,0)))</f>
        <v/>
      </c>
      <c r="BP238" s="46" t="str">
        <f>IF(Inputs!$B235="","",(ROUND(Inputs!$BC235*AK238,0)))</f>
        <v/>
      </c>
      <c r="BQ238" s="46" t="str">
        <f>IF(Inputs!$B235="","",(ROUND(Inputs!$BC235*AL238,0)))</f>
        <v/>
      </c>
      <c r="BR238" s="46" t="str">
        <f>IF(Inputs!$B235="","",(ROUND(Inputs!$BC235*AM238,0)))</f>
        <v/>
      </c>
      <c r="BS238" s="46" t="str">
        <f>IF(Inputs!$B235="","",(ROUND(Inputs!$BC235*AN238,0)))</f>
        <v/>
      </c>
      <c r="BT238" s="46" t="str">
        <f>IF(Inputs!$B235="","",(ROUND(Inputs!$BC235*AO238,0)))</f>
        <v/>
      </c>
      <c r="BU238" s="46" t="str">
        <f>IF(Inputs!$B235="","",(ROUND(Inputs!$BC235*AP238,0)))</f>
        <v/>
      </c>
      <c r="BV238" s="46" t="str">
        <f>IF(Inputs!$B235="","",(ROUND(Inputs!$BC235*AQ238,0)))</f>
        <v/>
      </c>
      <c r="BW238" s="46" t="str">
        <f>IF(Inputs!$B235="","",(ROUND(Inputs!$BC235*AR238,0)))</f>
        <v/>
      </c>
      <c r="BX238" s="46" t="str">
        <f>IF(Inputs!$B235="","",(ROUND(Inputs!$BC235*AS238,0)))</f>
        <v/>
      </c>
      <c r="BY238" s="46" t="str">
        <f>IF(Inputs!$B235="","",(ROUND(Inputs!$BC235*AT238,0)))</f>
        <v/>
      </c>
      <c r="BZ238" s="46" t="str">
        <f>IF(Inputs!$B235="","",(ROUND(Inputs!$BC235*AU238,0)))</f>
        <v/>
      </c>
      <c r="CA238" s="46" t="str">
        <f>IF(Inputs!$B235="","",(ROUND(Inputs!$BC235*AV238,0)))</f>
        <v/>
      </c>
      <c r="CB238" s="46" t="str">
        <f>IF(Inputs!$B235="","",(ROUND(Inputs!$BC235*AW238,0)))</f>
        <v/>
      </c>
      <c r="CC238" s="46" t="str">
        <f>IF(Inputs!$B235="","",(ROUND(Inputs!$BC235*AX238,0)))</f>
        <v/>
      </c>
      <c r="CD238" s="46" t="str">
        <f>IF(Inputs!$B235="","",(ROUND(Inputs!$BC235*AY238,0)))</f>
        <v/>
      </c>
      <c r="CE238" s="46" t="str">
        <f>IF(Inputs!$B235="","",(ROUND(Inputs!$BC235*AZ238,0)))</f>
        <v/>
      </c>
      <c r="CF238" s="46" t="str">
        <f>IF(Inputs!$B235="","",(ROUND(Inputs!$BC235*BA238,0)))</f>
        <v/>
      </c>
      <c r="CG238" s="46" t="str">
        <f>IF(Inputs!$B235="","",(ROUND(Inputs!$BC235*BB238,0)))</f>
        <v/>
      </c>
      <c r="CH238" s="46" t="str">
        <f>IF(Inputs!$B235="","",(ROUND(Inputs!$BC235*BC238,0)))</f>
        <v/>
      </c>
      <c r="CI238" s="46" t="str">
        <f>IF(Inputs!$B235="","",(ROUND(Inputs!$BC235*BD238,0)))</f>
        <v/>
      </c>
      <c r="CJ238" s="46" t="str">
        <f>IF(Inputs!$B235="","",(ROUND(Inputs!$BC235*BE238,0)))</f>
        <v/>
      </c>
      <c r="CK238" s="46" t="str">
        <f>IF(Inputs!$B235="","",(ROUND(Inputs!$BC235*BF238,0)))</f>
        <v/>
      </c>
      <c r="CL238" s="46" t="str">
        <f>IF(Inputs!$B235="","",(ROUND(Inputs!$BC235*BG238,0)))</f>
        <v/>
      </c>
      <c r="CM238" s="46" t="str">
        <f>IF(Inputs!$B235="","",(ROUND(Inputs!$BC235*BH238,0)))</f>
        <v/>
      </c>
      <c r="CN238" s="46" t="str">
        <f>IF(Inputs!$B235="","",(ROUND(Inputs!$BC235*BI238,0)))</f>
        <v/>
      </c>
      <c r="CO238" s="46" t="str">
        <f>IF(Inputs!$B235="","",(ROUND(Inputs!$BC235*BJ238,0)))</f>
        <v/>
      </c>
      <c r="CP238" s="46" t="str">
        <f>IF(Inputs!$B235="","",(ROUND(Inputs!$BC235*BK238,0)))</f>
        <v/>
      </c>
      <c r="CQ238" s="46" t="str">
        <f>IF(Inputs!$B235="","",(ROUND(Inputs!$BC235*BL238,0)))</f>
        <v/>
      </c>
      <c r="CR238" s="46" t="str">
        <f>IF(Inputs!$B235="","",(ROUND(Inputs!$BC235*BM238,0)))</f>
        <v/>
      </c>
      <c r="CV238" s="46" t="str">
        <f>IF(A238="","",IF(AND(CV$4&lt;=Inputs!$CQ235,CV$4&gt;=Inputs!$CP235),Inputs!$AR235/(Inputs!$CQ235-Inputs!$CP235+1),0)+IF(CV$4=Inputs!$CL235,Inputs!$BD235,0))</f>
        <v/>
      </c>
      <c r="CW238" s="46" t="str">
        <f>IF(B238="","",IF(AND(CW$4&lt;=Inputs!$CQ235,CW$4&gt;=Inputs!$CP235),Inputs!$AR235/(Inputs!$CQ235-Inputs!$CP235+1),0)+IF(CW$4=Inputs!$CL235,Inputs!$BD235,0))</f>
        <v/>
      </c>
      <c r="CX238" s="46" t="str">
        <f>IF(C238="","",IF(AND(CX$4&lt;=Inputs!$CQ235,CX$4&gt;=Inputs!$CP235),Inputs!$AR235/(Inputs!$CQ235-Inputs!$CP235+1),0)+IF(CX$4=Inputs!$CL235,Inputs!$BD235,0))</f>
        <v/>
      </c>
      <c r="CY238" s="46" t="str">
        <f>IF(D238="","",IF(AND(CY$4&lt;=Inputs!$CQ235,CY$4&gt;=Inputs!$CP235),Inputs!$AR235/(Inputs!$CQ235-Inputs!$CP235+1),0)+IF(CY$4=Inputs!$CL235,Inputs!$BD235,0))</f>
        <v/>
      </c>
      <c r="CZ238" s="46" t="str">
        <f>IF(E238="","",IF(AND(CZ$4&lt;=Inputs!$CQ235,CZ$4&gt;=Inputs!$CP235),Inputs!$AR235/(Inputs!$CQ235-Inputs!$CP235+1),0)+IF(CZ$4=Inputs!$CL235,Inputs!$BD235,0))</f>
        <v/>
      </c>
      <c r="DA238" s="46" t="str">
        <f>IF(F238="","",IF(AND(DA$4&lt;=Inputs!$CQ235,DA$4&gt;=Inputs!$CP235),Inputs!$AR235/(Inputs!$CQ235-Inputs!$CP235+1),0)+IF(DA$4=Inputs!$CL235,Inputs!$BD235,0))</f>
        <v/>
      </c>
      <c r="DB238" s="46" t="str">
        <f>IF(G238="","",IF(AND(DB$4&lt;=Inputs!$CQ235,DB$4&gt;=Inputs!$CP235),Inputs!$AR235/(Inputs!$CQ235-Inputs!$CP235+1),0)+IF(DB$4=Inputs!$CL235,Inputs!$BD235,0))</f>
        <v/>
      </c>
      <c r="DC238" s="46" t="str">
        <f>IF(H238="","",IF(AND(DC$4&lt;=Inputs!$CQ235,DC$4&gt;=Inputs!$CP235),Inputs!$AR235/(Inputs!$CQ235-Inputs!$CP235+1),0)+IF(DC$4=Inputs!$CL235,Inputs!$BD235,0))</f>
        <v/>
      </c>
      <c r="DD238" s="46" t="str">
        <f>IF(I238="","",IF(AND(DD$4&lt;=Inputs!$CQ235,DD$4&gt;=Inputs!$CP235),Inputs!$AR235/(Inputs!$CQ235-Inputs!$CP235+1),0)+IF(DD$4=Inputs!$CL235,Inputs!$BD235,0))</f>
        <v/>
      </c>
      <c r="DE238" s="46" t="str">
        <f>IF(J238="","",IF(AND(DE$4&lt;=Inputs!$CQ235,DE$4&gt;=Inputs!$CP235),Inputs!$AR235/(Inputs!$CQ235-Inputs!$CP235+1),0)+IF(DE$4=Inputs!$CL235,Inputs!$BD235,0))</f>
        <v/>
      </c>
      <c r="DF238" s="46" t="str">
        <f>IF(K238="","",IF(AND(DF$4&lt;=Inputs!$CQ235,DF$4&gt;=Inputs!$CP235),Inputs!$AR235/(Inputs!$CQ235-Inputs!$CP235+1),0)+IF(DF$4=Inputs!$CL235,Inputs!$BD235,0))</f>
        <v/>
      </c>
      <c r="DG238" s="46" t="str">
        <f>IF(L238="","",IF(AND(DG$4&lt;=Inputs!$CQ235,DG$4&gt;=Inputs!$CP235),Inputs!$AR235/(Inputs!$CQ235-Inputs!$CP235+1),0)+IF(DG$4=Inputs!$CL235,Inputs!$BD235,0))</f>
        <v/>
      </c>
      <c r="DH238" s="46" t="str">
        <f>IF(M238="","",IF(AND(DH$4&lt;=Inputs!$CQ235,DH$4&gt;=Inputs!$CP235),Inputs!$AR235/(Inputs!$CQ235-Inputs!$CP235+1),0)+IF(DH$4=Inputs!$CL235,Inputs!$BD235,0))</f>
        <v/>
      </c>
      <c r="DI238" s="46" t="str">
        <f>IF(N238="","",IF(AND(DI$4&lt;=Inputs!$CQ235,DI$4&gt;=Inputs!$CP235),Inputs!$AR235/(Inputs!$CQ235-Inputs!$CP235+1),0)+IF(DI$4=Inputs!$CL235,Inputs!$BD235,0))</f>
        <v/>
      </c>
      <c r="DJ238" s="46" t="str">
        <f>IF(O238="","",IF(AND(DJ$4&lt;=Inputs!$CQ235,DJ$4&gt;=Inputs!$CP235),Inputs!$AR235/(Inputs!$CQ235-Inputs!$CP235+1),0)+IF(DJ$4=Inputs!$CL235,Inputs!$BD235,0))</f>
        <v/>
      </c>
      <c r="DK238" s="46" t="str">
        <f>IF(P238="","",IF(AND(DK$4&lt;=Inputs!$CQ235,DK$4&gt;=Inputs!$CP235),Inputs!$AR235/(Inputs!$CQ235-Inputs!$CP235+1),0)+IF(DK$4=Inputs!$CL235,Inputs!$BD235,0))</f>
        <v/>
      </c>
      <c r="DL238" s="46" t="str">
        <f>IF(Q238="","",IF(AND(DL$4&lt;=Inputs!$CQ235,DL$4&gt;=Inputs!$CP235),Inputs!$AR235/(Inputs!$CQ235-Inputs!$CP235+1),0)+IF(DL$4=Inputs!$CL235,Inputs!$BD235,0))</f>
        <v/>
      </c>
      <c r="DM238" s="46" t="str">
        <f>IF(R238="","",IF(AND(DM$4&lt;=Inputs!$CQ235,DM$4&gt;=Inputs!$CP235),Inputs!$AR235/(Inputs!$CQ235-Inputs!$CP235+1),0)+IF(DM$4=Inputs!$CL235,Inputs!$BD235,0))</f>
        <v/>
      </c>
      <c r="DN238" s="46" t="str">
        <f>IF(S238="","",IF(AND(DN$4&lt;=Inputs!$CQ235,DN$4&gt;=Inputs!$CP235),Inputs!$AR235/(Inputs!$CQ235-Inputs!$CP235+1),0)+IF(DN$4=Inputs!$CL235,Inputs!$BD235,0))</f>
        <v/>
      </c>
      <c r="DO238" s="46" t="str">
        <f>IF(T238="","",IF(AND(DO$4&lt;=Inputs!$CQ235,DO$4&gt;=Inputs!$CP235),Inputs!$AR235/(Inputs!$CQ235-Inputs!$CP235+1),0)+IF(DO$4=Inputs!$CL235,Inputs!$BD235,0))</f>
        <v/>
      </c>
      <c r="DP238" s="46" t="str">
        <f>IF(U238="","",IF(AND(DP$4&lt;=Inputs!$CQ235,DP$4&gt;=Inputs!$CP235),Inputs!$AR235/(Inputs!$CQ235-Inputs!$CP235+1),0)+IF(DP$4=Inputs!$CL235,Inputs!$BD235,0))</f>
        <v/>
      </c>
      <c r="DQ238" s="46" t="str">
        <f>IF(V238="","",IF(AND(DQ$4&lt;=Inputs!$CQ235,DQ$4&gt;=Inputs!$CP235),Inputs!$AR235/(Inputs!$CQ235-Inputs!$CP235+1),0)+IF(DQ$4=Inputs!$CL235,Inputs!$BD235,0))</f>
        <v/>
      </c>
      <c r="DR238" s="46" t="str">
        <f>IF(W238="","",IF(AND(DR$4&lt;=Inputs!$CQ235,DR$4&gt;=Inputs!$CP235),Inputs!$AR235/(Inputs!$CQ235-Inputs!$CP235+1),0)+IF(DR$4=Inputs!$CL235,Inputs!$BD235,0))</f>
        <v/>
      </c>
      <c r="DS238" s="46" t="str">
        <f>IF(X238="","",IF(AND(DS$4&lt;=Inputs!$CQ235,DS$4&gt;=Inputs!$CP235),Inputs!$AR235/(Inputs!$CQ235-Inputs!$CP235+1),0)+IF(DS$4=Inputs!$CL235,Inputs!$BD235,0))</f>
        <v/>
      </c>
      <c r="DT238" s="46" t="str">
        <f>IF(Y238="","",IF(AND(DT$4&lt;=Inputs!$CQ235,DT$4&gt;=Inputs!$CP235),Inputs!$AR235/(Inputs!$CQ235-Inputs!$CP235+1),0)+IF(DT$4=Inputs!$CL235,Inputs!$BD235,0))</f>
        <v/>
      </c>
      <c r="DU238" s="46" t="str">
        <f>IF(Z238="","",IF(AND(DU$4&lt;=Inputs!$CQ235,DU$4&gt;=Inputs!$CP235),Inputs!$AR235/(Inputs!$CQ235-Inputs!$CP235+1),0)+IF(DU$4=Inputs!$CL235,Inputs!$BD235,0))</f>
        <v/>
      </c>
      <c r="DV238" s="46" t="str">
        <f>IF(AA238="","",IF(AND(DV$4&lt;=Inputs!$CQ235,DV$4&gt;=Inputs!$CP235),Inputs!$AR235/(Inputs!$CQ235-Inputs!$CP235+1),0)+IF(DV$4=Inputs!$CL235,Inputs!$BD235,0))</f>
        <v/>
      </c>
      <c r="DW238" s="46" t="str">
        <f>IF(AB238="","",IF(AND(DW$4&lt;=Inputs!$CQ235,DW$4&gt;=Inputs!$CP235),Inputs!$AR235/(Inputs!$CQ235-Inputs!$CP235+1),0)+IF(DW$4=Inputs!$CL235,Inputs!$BD235,0))</f>
        <v/>
      </c>
      <c r="DX238" s="46" t="str">
        <f>IF(AC238="","",IF(AND(DX$4&lt;=Inputs!$CQ235,DX$4&gt;=Inputs!$CP235),Inputs!$AR235/(Inputs!$CQ235-Inputs!$CP235+1),0)+IF(DX$4=Inputs!$CL235,Inputs!$BD235,0))</f>
        <v/>
      </c>
      <c r="DY238" s="46" t="str">
        <f>IF(AD238="","",IF(AND(DY$4&lt;=Inputs!$CQ235,DY$4&gt;=Inputs!$CP235),Inputs!$AR235/(Inputs!$CQ235-Inputs!$CP235+1),0)+IF(DY$4=Inputs!$CL235,Inputs!$BD235,0))</f>
        <v/>
      </c>
      <c r="DZ238" s="46" t="str">
        <f t="shared" si="10"/>
        <v/>
      </c>
    </row>
    <row r="239" spans="1:130">
      <c r="A239" s="7" t="str">
        <f>IF(Inputs!A236="","",Inputs!A236)</f>
        <v/>
      </c>
      <c r="B239" t="str">
        <f>IF(Inputs!B236="","",Inputs!B236)</f>
        <v/>
      </c>
      <c r="C239" s="46" t="str">
        <f>IF(Inputs!$B236="","",BO239-CV239)</f>
        <v/>
      </c>
      <c r="D239" s="46" t="str">
        <f>IF(Inputs!$B236="","",BP239-CW239)</f>
        <v/>
      </c>
      <c r="E239" s="46" t="str">
        <f>IF(Inputs!$B236="","",BQ239-CX239)</f>
        <v/>
      </c>
      <c r="F239" s="46" t="str">
        <f>IF(Inputs!$B236="","",BR239-CY239)</f>
        <v/>
      </c>
      <c r="G239" s="46" t="str">
        <f>IF(Inputs!$B236="","",BS239-CZ239)</f>
        <v/>
      </c>
      <c r="H239" s="46" t="str">
        <f>IF(Inputs!$B236="","",BT239-DA239)</f>
        <v/>
      </c>
      <c r="I239" s="46" t="str">
        <f>IF(Inputs!$B236="","",BU239-DB239)</f>
        <v/>
      </c>
      <c r="J239" s="46" t="str">
        <f>IF(Inputs!$B236="","",BV239-DC239)</f>
        <v/>
      </c>
      <c r="K239" s="46" t="str">
        <f>IF(Inputs!$B236="","",BW239-DD239)</f>
        <v/>
      </c>
      <c r="L239" s="46" t="str">
        <f>IF(Inputs!$B236="","",BX239-DE239)</f>
        <v/>
      </c>
      <c r="M239" s="46" t="str">
        <f>IF(Inputs!$B236="","",BY239-DF239)</f>
        <v/>
      </c>
      <c r="N239" s="46" t="str">
        <f>IF(Inputs!$B236="","",BZ239-DG239)</f>
        <v/>
      </c>
      <c r="O239" s="46" t="str">
        <f>IF(Inputs!$B236="","",CA239-DH239)</f>
        <v/>
      </c>
      <c r="P239" s="46" t="str">
        <f>IF(Inputs!$B236="","",CB239-DI239)</f>
        <v/>
      </c>
      <c r="Q239" s="46" t="str">
        <f>IF(Inputs!$B236="","",CC239-DJ239)</f>
        <v/>
      </c>
      <c r="R239" s="46" t="str">
        <f>IF(Inputs!$B236="","",CD239-DK239)</f>
        <v/>
      </c>
      <c r="S239" s="46" t="str">
        <f>IF(Inputs!$B236="","",CE239-DL239)</f>
        <v/>
      </c>
      <c r="T239" s="46" t="str">
        <f>IF(Inputs!$B236="","",CF239-DM239)</f>
        <v/>
      </c>
      <c r="U239" s="46" t="str">
        <f>IF(Inputs!$B236="","",CG239-DN239)</f>
        <v/>
      </c>
      <c r="V239" s="46" t="str">
        <f>IF(Inputs!$B236="","",CH239-DO239)</f>
        <v/>
      </c>
      <c r="W239" s="46" t="str">
        <f>IF(Inputs!$B236="","",CI239-DP239)</f>
        <v/>
      </c>
      <c r="X239" s="46" t="str">
        <f>IF(Inputs!$B236="","",CJ239-DQ239)</f>
        <v/>
      </c>
      <c r="Y239" s="46" t="str">
        <f>IF(Inputs!$B236="","",CK239-DR239)</f>
        <v/>
      </c>
      <c r="Z239" s="46" t="str">
        <f>IF(Inputs!$B236="","",CL239-DS239)</f>
        <v/>
      </c>
      <c r="AA239" s="46" t="str">
        <f>IF(Inputs!$B236="","",CM239-DT239)</f>
        <v/>
      </c>
      <c r="AB239" s="46" t="str">
        <f>IF(Inputs!$B236="","",CN239-DU239)</f>
        <v/>
      </c>
      <c r="AC239" s="46" t="str">
        <f>IF(Inputs!$B236="","",CO239-DV239)</f>
        <v/>
      </c>
      <c r="AD239" s="46" t="str">
        <f>IF(Inputs!$B236="","",CP239-DW239)</f>
        <v/>
      </c>
      <c r="AE239" s="46" t="str">
        <f>IF(Inputs!$B236="","",CQ239-DX239)</f>
        <v/>
      </c>
      <c r="AF239" s="46" t="str">
        <f>IF(Inputs!$B236="","",CR239-DY239)</f>
        <v/>
      </c>
      <c r="AG239" s="50" t="str">
        <f t="shared" si="11"/>
        <v/>
      </c>
      <c r="AH239" s="50"/>
      <c r="AJ239" s="27">
        <f>IF(AND(Inputs!$CO236=0,AJ$4&gt;=Inputs!$CM236),1,IF(AND(AJ$4&gt;=Inputs!$CM236,AJ$4&lt;Inputs!$CN236),1,IF(AND(AJ$4=Inputs!$CN236,AJ$4=Inputs!$CO236),1,IF(OR(AND(AJ$4=Inputs!$CN236+1,Inputs!$CN236=Inputs!$CO236),AND(AJ$4=Inputs!$CN236+2,Inputs!$CN236=Inputs!$CO236)),0,IF(AJ$4=Inputs!$CN236,0.8,IF(AJ$4=Inputs!$CN236+1,0.6,IF(AJ$4=Inputs!$CN236+2,0.4,IF(AJ$4=Inputs!$CO236,0.2,IF(AND(AJ$4&gt;=Inputs!$CL236,AJ$4&lt;Inputs!$CM236),(AJ$4-Inputs!$CL236+1)/(Inputs!$AI236+1),0)))))))))</f>
        <v>0</v>
      </c>
      <c r="AK239" s="27">
        <f>IF(AND(Inputs!$CO236=0,AK$4&gt;=Inputs!$CM236),1,IF(AND(AK$4&gt;=Inputs!$CM236,AK$4&lt;Inputs!$CN236),1,IF(AND(AK$4=Inputs!$CN236,AK$4=Inputs!$CO236),1,IF(OR(AND(AK$4=Inputs!$CN236+1,Inputs!$CN236=Inputs!$CO236),AND(AK$4=Inputs!$CN236+2,Inputs!$CN236=Inputs!$CO236)),0,IF(AK$4=Inputs!$CN236,0.8,IF(AK$4=Inputs!$CN236+1,0.6,IF(AK$4=Inputs!$CN236+2,0.4,IF(AK$4=Inputs!$CO236,0.2,IF(AND(AK$4&gt;=Inputs!$CL236,AK$4&lt;Inputs!$CM236),(AK$4-Inputs!$CL236+1)/(Inputs!$AI236+1),0)))))))))</f>
        <v>0</v>
      </c>
      <c r="AL239" s="27">
        <f>IF(AND(Inputs!$CO236=0,AL$4&gt;=Inputs!$CM236),1,IF(AND(AL$4&gt;=Inputs!$CM236,AL$4&lt;Inputs!$CN236),1,IF(AND(AL$4=Inputs!$CN236,AL$4=Inputs!$CO236),1,IF(OR(AND(AL$4=Inputs!$CN236+1,Inputs!$CN236=Inputs!$CO236),AND(AL$4=Inputs!$CN236+2,Inputs!$CN236=Inputs!$CO236)),0,IF(AL$4=Inputs!$CN236,0.8,IF(AL$4=Inputs!$CN236+1,0.6,IF(AL$4=Inputs!$CN236+2,0.4,IF(AL$4=Inputs!$CO236,0.2,IF(AND(AL$4&gt;=Inputs!$CL236,AL$4&lt;Inputs!$CM236),(AL$4-Inputs!$CL236+1)/(Inputs!$AI236+1),0)))))))))</f>
        <v>0</v>
      </c>
      <c r="AM239" s="27">
        <f>IF(AND(Inputs!$CO236=0,AM$4&gt;=Inputs!$CM236),1,IF(AND(AM$4&gt;=Inputs!$CM236,AM$4&lt;Inputs!$CN236),1,IF(AND(AM$4=Inputs!$CN236,AM$4=Inputs!$CO236),1,IF(OR(AND(AM$4=Inputs!$CN236+1,Inputs!$CN236=Inputs!$CO236),AND(AM$4=Inputs!$CN236+2,Inputs!$CN236=Inputs!$CO236)),0,IF(AM$4=Inputs!$CN236,0.8,IF(AM$4=Inputs!$CN236+1,0.6,IF(AM$4=Inputs!$CN236+2,0.4,IF(AM$4=Inputs!$CO236,0.2,IF(AND(AM$4&gt;=Inputs!$CL236,AM$4&lt;Inputs!$CM236),(AM$4-Inputs!$CL236+1)/(Inputs!$AI236+1),0)))))))))</f>
        <v>0</v>
      </c>
      <c r="AN239" s="27">
        <f>IF(AND(Inputs!$CO236=0,AN$4&gt;=Inputs!$CM236),1,IF(AND(AN$4&gt;=Inputs!$CM236,AN$4&lt;Inputs!$CN236),1,IF(AND(AN$4=Inputs!$CN236,AN$4=Inputs!$CO236),1,IF(OR(AND(AN$4=Inputs!$CN236+1,Inputs!$CN236=Inputs!$CO236),AND(AN$4=Inputs!$CN236+2,Inputs!$CN236=Inputs!$CO236)),0,IF(AN$4=Inputs!$CN236,0.8,IF(AN$4=Inputs!$CN236+1,0.6,IF(AN$4=Inputs!$CN236+2,0.4,IF(AN$4=Inputs!$CO236,0.2,IF(AND(AN$4&gt;=Inputs!$CL236,AN$4&lt;Inputs!$CM236),(AN$4-Inputs!$CL236+1)/(Inputs!$AI236+1),0)))))))))</f>
        <v>0</v>
      </c>
      <c r="AO239" s="27">
        <f>IF(AND(Inputs!$CO236=0,AO$4&gt;=Inputs!$CM236),1,IF(AND(AO$4&gt;=Inputs!$CM236,AO$4&lt;Inputs!$CN236),1,IF(AND(AO$4=Inputs!$CN236,AO$4=Inputs!$CO236),1,IF(OR(AND(AO$4=Inputs!$CN236+1,Inputs!$CN236=Inputs!$CO236),AND(AO$4=Inputs!$CN236+2,Inputs!$CN236=Inputs!$CO236)),0,IF(AO$4=Inputs!$CN236,0.8,IF(AO$4=Inputs!$CN236+1,0.6,IF(AO$4=Inputs!$CN236+2,0.4,IF(AO$4=Inputs!$CO236,0.2,IF(AND(AO$4&gt;=Inputs!$CL236,AO$4&lt;Inputs!$CM236),(AO$4-Inputs!$CL236+1)/(Inputs!$AI236+1),0)))))))))</f>
        <v>0</v>
      </c>
      <c r="AP239" s="27">
        <f>IF(AND(Inputs!$CO236=0,AP$4&gt;=Inputs!$CM236),1,IF(AND(AP$4&gt;=Inputs!$CM236,AP$4&lt;Inputs!$CN236),1,IF(AND(AP$4=Inputs!$CN236,AP$4=Inputs!$CO236),1,IF(OR(AND(AP$4=Inputs!$CN236+1,Inputs!$CN236=Inputs!$CO236),AND(AP$4=Inputs!$CN236+2,Inputs!$CN236=Inputs!$CO236)),0,IF(AP$4=Inputs!$CN236,0.8,IF(AP$4=Inputs!$CN236+1,0.6,IF(AP$4=Inputs!$CN236+2,0.4,IF(AP$4=Inputs!$CO236,0.2,IF(AND(AP$4&gt;=Inputs!$CL236,AP$4&lt;Inputs!$CM236),(AP$4-Inputs!$CL236+1)/(Inputs!$AI236+1),0)))))))))</f>
        <v>0</v>
      </c>
      <c r="AQ239" s="27">
        <f>IF(AND(Inputs!$CO236=0,AQ$4&gt;=Inputs!$CM236),1,IF(AND(AQ$4&gt;=Inputs!$CM236,AQ$4&lt;Inputs!$CN236),1,IF(AND(AQ$4=Inputs!$CN236,AQ$4=Inputs!$CO236),1,IF(OR(AND(AQ$4=Inputs!$CN236+1,Inputs!$CN236=Inputs!$CO236),AND(AQ$4=Inputs!$CN236+2,Inputs!$CN236=Inputs!$CO236)),0,IF(AQ$4=Inputs!$CN236,0.8,IF(AQ$4=Inputs!$CN236+1,0.6,IF(AQ$4=Inputs!$CN236+2,0.4,IF(AQ$4=Inputs!$CO236,0.2,IF(AND(AQ$4&gt;=Inputs!$CL236,AQ$4&lt;Inputs!$CM236),(AQ$4-Inputs!$CL236+1)/(Inputs!$AI236+1),0)))))))))</f>
        <v>0</v>
      </c>
      <c r="AR239" s="27">
        <f>IF(AND(Inputs!$CO236=0,AR$4&gt;=Inputs!$CM236),1,IF(AND(AR$4&gt;=Inputs!$CM236,AR$4&lt;Inputs!$CN236),1,IF(AND(AR$4=Inputs!$CN236,AR$4=Inputs!$CO236),1,IF(OR(AND(AR$4=Inputs!$CN236+1,Inputs!$CN236=Inputs!$CO236),AND(AR$4=Inputs!$CN236+2,Inputs!$CN236=Inputs!$CO236)),0,IF(AR$4=Inputs!$CN236,0.8,IF(AR$4=Inputs!$CN236+1,0.6,IF(AR$4=Inputs!$CN236+2,0.4,IF(AR$4=Inputs!$CO236,0.2,IF(AND(AR$4&gt;=Inputs!$CL236,AR$4&lt;Inputs!$CM236),(AR$4-Inputs!$CL236+1)/(Inputs!$AI236+1),0)))))))))</f>
        <v>0</v>
      </c>
      <c r="AS239" s="27">
        <f>IF(AND(Inputs!$CO236=0,AS$4&gt;=Inputs!$CM236),1,IF(AND(AS$4&gt;=Inputs!$CM236,AS$4&lt;Inputs!$CN236),1,IF(AND(AS$4=Inputs!$CN236,AS$4=Inputs!$CO236),1,IF(OR(AND(AS$4=Inputs!$CN236+1,Inputs!$CN236=Inputs!$CO236),AND(AS$4=Inputs!$CN236+2,Inputs!$CN236=Inputs!$CO236)),0,IF(AS$4=Inputs!$CN236,0.8,IF(AS$4=Inputs!$CN236+1,0.6,IF(AS$4=Inputs!$CN236+2,0.4,IF(AS$4=Inputs!$CO236,0.2,IF(AND(AS$4&gt;=Inputs!$CL236,AS$4&lt;Inputs!$CM236),(AS$4-Inputs!$CL236+1)/(Inputs!$AI236+1),0)))))))))</f>
        <v>0</v>
      </c>
      <c r="AT239" s="27">
        <f>IF(AND(Inputs!$CO236=0,AT$4&gt;=Inputs!$CM236),1,IF(AND(AT$4&gt;=Inputs!$CM236,AT$4&lt;Inputs!$CN236),1,IF(AND(AT$4=Inputs!$CN236,AT$4=Inputs!$CO236),1,IF(OR(AND(AT$4=Inputs!$CN236+1,Inputs!$CN236=Inputs!$CO236),AND(AT$4=Inputs!$CN236+2,Inputs!$CN236=Inputs!$CO236)),0,IF(AT$4=Inputs!$CN236,0.8,IF(AT$4=Inputs!$CN236+1,0.6,IF(AT$4=Inputs!$CN236+2,0.4,IF(AT$4=Inputs!$CO236,0.2,IF(AND(AT$4&gt;=Inputs!$CL236,AT$4&lt;Inputs!$CM236),(AT$4-Inputs!$CL236+1)/(Inputs!$AI236+1),0)))))))))</f>
        <v>0</v>
      </c>
      <c r="AU239" s="27">
        <f>IF(AND(Inputs!$CO236=0,AU$4&gt;=Inputs!$CM236),1,IF(AND(AU$4&gt;=Inputs!$CM236,AU$4&lt;Inputs!$CN236),1,IF(AND(AU$4=Inputs!$CN236,AU$4=Inputs!$CO236),1,IF(OR(AND(AU$4=Inputs!$CN236+1,Inputs!$CN236=Inputs!$CO236),AND(AU$4=Inputs!$CN236+2,Inputs!$CN236=Inputs!$CO236)),0,IF(AU$4=Inputs!$CN236,0.8,IF(AU$4=Inputs!$CN236+1,0.6,IF(AU$4=Inputs!$CN236+2,0.4,IF(AU$4=Inputs!$CO236,0.2,IF(AND(AU$4&gt;=Inputs!$CL236,AU$4&lt;Inputs!$CM236),(AU$4-Inputs!$CL236+1)/(Inputs!$AI236+1),0)))))))))</f>
        <v>0</v>
      </c>
      <c r="AV239" s="27">
        <f>IF(AND(Inputs!$CO236=0,AV$4&gt;=Inputs!$CM236),1,IF(AND(AV$4&gt;=Inputs!$CM236,AV$4&lt;Inputs!$CN236),1,IF(AND(AV$4=Inputs!$CN236,AV$4=Inputs!$CO236),1,IF(OR(AND(AV$4=Inputs!$CN236+1,Inputs!$CN236=Inputs!$CO236),AND(AV$4=Inputs!$CN236+2,Inputs!$CN236=Inputs!$CO236)),0,IF(AV$4=Inputs!$CN236,0.8,IF(AV$4=Inputs!$CN236+1,0.6,IF(AV$4=Inputs!$CN236+2,0.4,IF(AV$4=Inputs!$CO236,0.2,IF(AND(AV$4&gt;=Inputs!$CL236,AV$4&lt;Inputs!$CM236),(AV$4-Inputs!$CL236+1)/(Inputs!$AI236+1),0)))))))))</f>
        <v>0</v>
      </c>
      <c r="AW239" s="27">
        <f>IF(AND(Inputs!$CO236=0,AW$4&gt;=Inputs!$CM236),1,IF(AND(AW$4&gt;=Inputs!$CM236,AW$4&lt;Inputs!$CN236),1,IF(AND(AW$4=Inputs!$CN236,AW$4=Inputs!$CO236),1,IF(OR(AND(AW$4=Inputs!$CN236+1,Inputs!$CN236=Inputs!$CO236),AND(AW$4=Inputs!$CN236+2,Inputs!$CN236=Inputs!$CO236)),0,IF(AW$4=Inputs!$CN236,0.8,IF(AW$4=Inputs!$CN236+1,0.6,IF(AW$4=Inputs!$CN236+2,0.4,IF(AW$4=Inputs!$CO236,0.2,IF(AND(AW$4&gt;=Inputs!$CL236,AW$4&lt;Inputs!$CM236),(AW$4-Inputs!$CL236+1)/(Inputs!$AI236+1),0)))))))))</f>
        <v>0</v>
      </c>
      <c r="AX239" s="27">
        <f>IF(AND(Inputs!$CO236=0,AX$4&gt;=Inputs!$CM236),1,IF(AND(AX$4&gt;=Inputs!$CM236,AX$4&lt;Inputs!$CN236),1,IF(AND(AX$4=Inputs!$CN236,AX$4=Inputs!$CO236),1,IF(OR(AND(AX$4=Inputs!$CN236+1,Inputs!$CN236=Inputs!$CO236),AND(AX$4=Inputs!$CN236+2,Inputs!$CN236=Inputs!$CO236)),0,IF(AX$4=Inputs!$CN236,0.8,IF(AX$4=Inputs!$CN236+1,0.6,IF(AX$4=Inputs!$CN236+2,0.4,IF(AX$4=Inputs!$CO236,0.2,IF(AND(AX$4&gt;=Inputs!$CL236,AX$4&lt;Inputs!$CM236),(AX$4-Inputs!$CL236+1)/(Inputs!$AI236+1),0)))))))))</f>
        <v>0</v>
      </c>
      <c r="AY239" s="27">
        <f>IF(AND(Inputs!$CO236=0,AY$4&gt;=Inputs!$CM236),1,IF(AND(AY$4&gt;=Inputs!$CM236,AY$4&lt;Inputs!$CN236),1,IF(AND(AY$4=Inputs!$CN236,AY$4=Inputs!$CO236),1,IF(OR(AND(AY$4=Inputs!$CN236+1,Inputs!$CN236=Inputs!$CO236),AND(AY$4=Inputs!$CN236+2,Inputs!$CN236=Inputs!$CO236)),0,IF(AY$4=Inputs!$CN236,0.8,IF(AY$4=Inputs!$CN236+1,0.6,IF(AY$4=Inputs!$CN236+2,0.4,IF(AY$4=Inputs!$CO236,0.2,IF(AND(AY$4&gt;=Inputs!$CL236,AY$4&lt;Inputs!$CM236),(AY$4-Inputs!$CL236+1)/(Inputs!$AI236+1),0)))))))))</f>
        <v>0</v>
      </c>
      <c r="AZ239" s="27">
        <f>IF(AND(Inputs!$CO236=0,AZ$4&gt;=Inputs!$CM236),1,IF(AND(AZ$4&gt;=Inputs!$CM236,AZ$4&lt;Inputs!$CN236),1,IF(AND(AZ$4=Inputs!$CN236,AZ$4=Inputs!$CO236),1,IF(OR(AND(AZ$4=Inputs!$CN236+1,Inputs!$CN236=Inputs!$CO236),AND(AZ$4=Inputs!$CN236+2,Inputs!$CN236=Inputs!$CO236)),0,IF(AZ$4=Inputs!$CN236,0.8,IF(AZ$4=Inputs!$CN236+1,0.6,IF(AZ$4=Inputs!$CN236+2,0.4,IF(AZ$4=Inputs!$CO236,0.2,IF(AND(AZ$4&gt;=Inputs!$CL236,AZ$4&lt;Inputs!$CM236),(AZ$4-Inputs!$CL236+1)/(Inputs!$AI236+1),0)))))))))</f>
        <v>0</v>
      </c>
      <c r="BA239" s="27">
        <f>IF(AND(Inputs!$CO236=0,BA$4&gt;=Inputs!$CM236),1,IF(AND(BA$4&gt;=Inputs!$CM236,BA$4&lt;Inputs!$CN236),1,IF(AND(BA$4=Inputs!$CN236,BA$4=Inputs!$CO236),1,IF(OR(AND(BA$4=Inputs!$CN236+1,Inputs!$CN236=Inputs!$CO236),AND(BA$4=Inputs!$CN236+2,Inputs!$CN236=Inputs!$CO236)),0,IF(BA$4=Inputs!$CN236,0.8,IF(BA$4=Inputs!$CN236+1,0.6,IF(BA$4=Inputs!$CN236+2,0.4,IF(BA$4=Inputs!$CO236,0.2,IF(AND(BA$4&gt;=Inputs!$CL236,BA$4&lt;Inputs!$CM236),(BA$4-Inputs!$CL236+1)/(Inputs!$AI236+1),0)))))))))</f>
        <v>0</v>
      </c>
      <c r="BB239" s="27">
        <f>IF(AND(Inputs!$CO236=0,BB$4&gt;=Inputs!$CM236),1,IF(AND(BB$4&gt;=Inputs!$CM236,BB$4&lt;Inputs!$CN236),1,IF(AND(BB$4=Inputs!$CN236,BB$4=Inputs!$CO236),1,IF(OR(AND(BB$4=Inputs!$CN236+1,Inputs!$CN236=Inputs!$CO236),AND(BB$4=Inputs!$CN236+2,Inputs!$CN236=Inputs!$CO236)),0,IF(BB$4=Inputs!$CN236,0.8,IF(BB$4=Inputs!$CN236+1,0.6,IF(BB$4=Inputs!$CN236+2,0.4,IF(BB$4=Inputs!$CO236,0.2,IF(AND(BB$4&gt;=Inputs!$CL236,BB$4&lt;Inputs!$CM236),(BB$4-Inputs!$CL236+1)/(Inputs!$AI236+1),0)))))))))</f>
        <v>0</v>
      </c>
      <c r="BC239" s="27">
        <f>IF(AND(Inputs!$CO236=0,BC$4&gt;=Inputs!$CM236),1,IF(AND(BC$4&gt;=Inputs!$CM236,BC$4&lt;Inputs!$CN236),1,IF(AND(BC$4=Inputs!$CN236,BC$4=Inputs!$CO236),1,IF(OR(AND(BC$4=Inputs!$CN236+1,Inputs!$CN236=Inputs!$CO236),AND(BC$4=Inputs!$CN236+2,Inputs!$CN236=Inputs!$CO236)),0,IF(BC$4=Inputs!$CN236,0.8,IF(BC$4=Inputs!$CN236+1,0.6,IF(BC$4=Inputs!$CN236+2,0.4,IF(BC$4=Inputs!$CO236,0.2,IF(AND(BC$4&gt;=Inputs!$CL236,BC$4&lt;Inputs!$CM236),(BC$4-Inputs!$CL236+1)/(Inputs!$AI236+1),0)))))))))</f>
        <v>0</v>
      </c>
      <c r="BD239" s="27">
        <f>IF(AND(Inputs!$CO236=0,BD$4&gt;=Inputs!$CM236),1,IF(AND(BD$4&gt;=Inputs!$CM236,BD$4&lt;Inputs!$CN236),1,IF(AND(BD$4=Inputs!$CN236,BD$4=Inputs!$CO236),1,IF(OR(AND(BD$4=Inputs!$CN236+1,Inputs!$CN236=Inputs!$CO236),AND(BD$4=Inputs!$CN236+2,Inputs!$CN236=Inputs!$CO236)),0,IF(BD$4=Inputs!$CN236,0.8,IF(BD$4=Inputs!$CN236+1,0.6,IF(BD$4=Inputs!$CN236+2,0.4,IF(BD$4=Inputs!$CO236,0.2,IF(AND(BD$4&gt;=Inputs!$CL236,BD$4&lt;Inputs!$CM236),(BD$4-Inputs!$CL236+1)/(Inputs!$AI236+1),0)))))))))</f>
        <v>0</v>
      </c>
      <c r="BE239" s="27">
        <f>IF(AND(Inputs!$CO236=0,BE$4&gt;=Inputs!$CM236),1,IF(AND(BE$4&gt;=Inputs!$CM236,BE$4&lt;Inputs!$CN236),1,IF(AND(BE$4=Inputs!$CN236,BE$4=Inputs!$CO236),1,IF(OR(AND(BE$4=Inputs!$CN236+1,Inputs!$CN236=Inputs!$CO236),AND(BE$4=Inputs!$CN236+2,Inputs!$CN236=Inputs!$CO236)),0,IF(BE$4=Inputs!$CN236,0.8,IF(BE$4=Inputs!$CN236+1,0.6,IF(BE$4=Inputs!$CN236+2,0.4,IF(BE$4=Inputs!$CO236,0.2,IF(AND(BE$4&gt;=Inputs!$CL236,BE$4&lt;Inputs!$CM236),(BE$4-Inputs!$CL236+1)/(Inputs!$AI236+1),0)))))))))</f>
        <v>0</v>
      </c>
      <c r="BF239" s="27">
        <f>IF(AND(Inputs!$CO236=0,BF$4&gt;=Inputs!$CM236),1,IF(AND(BF$4&gt;=Inputs!$CM236,BF$4&lt;Inputs!$CN236),1,IF(AND(BF$4=Inputs!$CN236,BF$4=Inputs!$CO236),1,IF(OR(AND(BF$4=Inputs!$CN236+1,Inputs!$CN236=Inputs!$CO236),AND(BF$4=Inputs!$CN236+2,Inputs!$CN236=Inputs!$CO236)),0,IF(BF$4=Inputs!$CN236,0.8,IF(BF$4=Inputs!$CN236+1,0.6,IF(BF$4=Inputs!$CN236+2,0.4,IF(BF$4=Inputs!$CO236,0.2,IF(AND(BF$4&gt;=Inputs!$CL236,BF$4&lt;Inputs!$CM236),(BF$4-Inputs!$CL236+1)/(Inputs!$AI236+1),0)))))))))</f>
        <v>0</v>
      </c>
      <c r="BG239" s="27">
        <f>IF(AND(Inputs!$CO236=0,BG$4&gt;=Inputs!$CM236),1,IF(AND(BG$4&gt;=Inputs!$CM236,BG$4&lt;Inputs!$CN236),1,IF(AND(BG$4=Inputs!$CN236,BG$4=Inputs!$CO236),1,IF(OR(AND(BG$4=Inputs!$CN236+1,Inputs!$CN236=Inputs!$CO236),AND(BG$4=Inputs!$CN236+2,Inputs!$CN236=Inputs!$CO236)),0,IF(BG$4=Inputs!$CN236,0.8,IF(BG$4=Inputs!$CN236+1,0.6,IF(BG$4=Inputs!$CN236+2,0.4,IF(BG$4=Inputs!$CO236,0.2,IF(AND(BG$4&gt;=Inputs!$CL236,BG$4&lt;Inputs!$CM236),(BG$4-Inputs!$CL236+1)/(Inputs!$AI236+1),0)))))))))</f>
        <v>0</v>
      </c>
      <c r="BH239" s="27">
        <f>IF(AND(Inputs!$CO236=0,BH$4&gt;=Inputs!$CM236),1,IF(AND(BH$4&gt;=Inputs!$CM236,BH$4&lt;Inputs!$CN236),1,IF(AND(BH$4=Inputs!$CN236,BH$4=Inputs!$CO236),1,IF(OR(AND(BH$4=Inputs!$CN236+1,Inputs!$CN236=Inputs!$CO236),AND(BH$4=Inputs!$CN236+2,Inputs!$CN236=Inputs!$CO236)),0,IF(BH$4=Inputs!$CN236,0.8,IF(BH$4=Inputs!$CN236+1,0.6,IF(BH$4=Inputs!$CN236+2,0.4,IF(BH$4=Inputs!$CO236,0.2,IF(AND(BH$4&gt;=Inputs!$CL236,BH$4&lt;Inputs!$CM236),(BH$4-Inputs!$CL236+1)/(Inputs!$AI236+1),0)))))))))</f>
        <v>0</v>
      </c>
      <c r="BI239" s="27">
        <f>IF(AND(Inputs!$CO236=0,BI$4&gt;=Inputs!$CM236),1,IF(AND(BI$4&gt;=Inputs!$CM236,BI$4&lt;Inputs!$CN236),1,IF(AND(BI$4=Inputs!$CN236,BI$4=Inputs!$CO236),1,IF(OR(AND(BI$4=Inputs!$CN236+1,Inputs!$CN236=Inputs!$CO236),AND(BI$4=Inputs!$CN236+2,Inputs!$CN236=Inputs!$CO236)),0,IF(BI$4=Inputs!$CN236,0.8,IF(BI$4=Inputs!$CN236+1,0.6,IF(BI$4=Inputs!$CN236+2,0.4,IF(BI$4=Inputs!$CO236,0.2,IF(AND(BI$4&gt;=Inputs!$CL236,BI$4&lt;Inputs!$CM236),(BI$4-Inputs!$CL236+1)/(Inputs!$AI236+1),0)))))))))</f>
        <v>0</v>
      </c>
      <c r="BJ239" s="27">
        <f>IF(AND(Inputs!$CO236=0,BJ$4&gt;=Inputs!$CM236),1,IF(AND(BJ$4&gt;=Inputs!$CM236,BJ$4&lt;Inputs!$CN236),1,IF(AND(BJ$4=Inputs!$CN236,BJ$4=Inputs!$CO236),1,IF(OR(AND(BJ$4=Inputs!$CN236+1,Inputs!$CN236=Inputs!$CO236),AND(BJ$4=Inputs!$CN236+2,Inputs!$CN236=Inputs!$CO236)),0,IF(BJ$4=Inputs!$CN236,0.8,IF(BJ$4=Inputs!$CN236+1,0.6,IF(BJ$4=Inputs!$CN236+2,0.4,IF(BJ$4=Inputs!$CO236,0.2,IF(AND(BJ$4&gt;=Inputs!$CL236,BJ$4&lt;Inputs!$CM236),(BJ$4-Inputs!$CL236+1)/(Inputs!$AI236+1),0)))))))))</f>
        <v>0</v>
      </c>
      <c r="BK239" s="27">
        <f>IF(AND(Inputs!$CO236=0,BK$4&gt;=Inputs!$CM236),1,IF(AND(BK$4&gt;=Inputs!$CM236,BK$4&lt;Inputs!$CN236),1,IF(AND(BK$4=Inputs!$CN236,BK$4=Inputs!$CO236),1,IF(OR(AND(BK$4=Inputs!$CN236+1,Inputs!$CN236=Inputs!$CO236),AND(BK$4=Inputs!$CN236+2,Inputs!$CN236=Inputs!$CO236)),0,IF(BK$4=Inputs!$CN236,0.8,IF(BK$4=Inputs!$CN236+1,0.6,IF(BK$4=Inputs!$CN236+2,0.4,IF(BK$4=Inputs!$CO236,0.2,IF(AND(BK$4&gt;=Inputs!$CL236,BK$4&lt;Inputs!$CM236),(BK$4-Inputs!$CL236+1)/(Inputs!$AI236+1),0)))))))))</f>
        <v>0</v>
      </c>
      <c r="BL239" s="27">
        <f>IF(AND(Inputs!$CO236=0,BL$4&gt;=Inputs!$CM236),1,IF(AND(BL$4&gt;=Inputs!$CM236,BL$4&lt;Inputs!$CN236),1,IF(AND(BL$4=Inputs!$CN236,BL$4=Inputs!$CO236),1,IF(OR(AND(BL$4=Inputs!$CN236+1,Inputs!$CN236=Inputs!$CO236),AND(BL$4=Inputs!$CN236+2,Inputs!$CN236=Inputs!$CO236)),0,IF(BL$4=Inputs!$CN236,0.8,IF(BL$4=Inputs!$CN236+1,0.6,IF(BL$4=Inputs!$CN236+2,0.4,IF(BL$4=Inputs!$CO236,0.2,IF(AND(BL$4&gt;=Inputs!$CL236,BL$4&lt;Inputs!$CM236),(BL$4-Inputs!$CL236+1)/(Inputs!$AI236+1),0)))))))))</f>
        <v>0</v>
      </c>
      <c r="BM239" s="27">
        <f>IF(AND(Inputs!$CO236=0,BM$4&gt;=Inputs!$CM236),1,IF(AND(BM$4&gt;=Inputs!$CM236,BM$4&lt;Inputs!$CN236),1,IF(AND(BM$4=Inputs!$CN236,BM$4=Inputs!$CO236),1,IF(OR(AND(BM$4=Inputs!$CN236+1,Inputs!$CN236=Inputs!$CO236),AND(BM$4=Inputs!$CN236+2,Inputs!$CN236=Inputs!$CO236)),0,IF(BM$4=Inputs!$CN236,0.8,IF(BM$4=Inputs!$CN236+1,0.6,IF(BM$4=Inputs!$CN236+2,0.4,IF(BM$4=Inputs!$CO236,0.2,IF(AND(BM$4&gt;=Inputs!$CL236,BM$4&lt;Inputs!$CM236),(BM$4-Inputs!$CL236+1)/(Inputs!$AI236+1),0)))))))))</f>
        <v>0</v>
      </c>
      <c r="BO239" s="46" t="str">
        <f>IF(Inputs!$B236="","",(ROUND(Inputs!$BC236*AJ239,0)))</f>
        <v/>
      </c>
      <c r="BP239" s="46" t="str">
        <f>IF(Inputs!$B236="","",(ROUND(Inputs!$BC236*AK239,0)))</f>
        <v/>
      </c>
      <c r="BQ239" s="46" t="str">
        <f>IF(Inputs!$B236="","",(ROUND(Inputs!$BC236*AL239,0)))</f>
        <v/>
      </c>
      <c r="BR239" s="46" t="str">
        <f>IF(Inputs!$B236="","",(ROUND(Inputs!$BC236*AM239,0)))</f>
        <v/>
      </c>
      <c r="BS239" s="46" t="str">
        <f>IF(Inputs!$B236="","",(ROUND(Inputs!$BC236*AN239,0)))</f>
        <v/>
      </c>
      <c r="BT239" s="46" t="str">
        <f>IF(Inputs!$B236="","",(ROUND(Inputs!$BC236*AO239,0)))</f>
        <v/>
      </c>
      <c r="BU239" s="46" t="str">
        <f>IF(Inputs!$B236="","",(ROUND(Inputs!$BC236*AP239,0)))</f>
        <v/>
      </c>
      <c r="BV239" s="46" t="str">
        <f>IF(Inputs!$B236="","",(ROUND(Inputs!$BC236*AQ239,0)))</f>
        <v/>
      </c>
      <c r="BW239" s="46" t="str">
        <f>IF(Inputs!$B236="","",(ROUND(Inputs!$BC236*AR239,0)))</f>
        <v/>
      </c>
      <c r="BX239" s="46" t="str">
        <f>IF(Inputs!$B236="","",(ROUND(Inputs!$BC236*AS239,0)))</f>
        <v/>
      </c>
      <c r="BY239" s="46" t="str">
        <f>IF(Inputs!$B236="","",(ROUND(Inputs!$BC236*AT239,0)))</f>
        <v/>
      </c>
      <c r="BZ239" s="46" t="str">
        <f>IF(Inputs!$B236="","",(ROUND(Inputs!$BC236*AU239,0)))</f>
        <v/>
      </c>
      <c r="CA239" s="46" t="str">
        <f>IF(Inputs!$B236="","",(ROUND(Inputs!$BC236*AV239,0)))</f>
        <v/>
      </c>
      <c r="CB239" s="46" t="str">
        <f>IF(Inputs!$B236="","",(ROUND(Inputs!$BC236*AW239,0)))</f>
        <v/>
      </c>
      <c r="CC239" s="46" t="str">
        <f>IF(Inputs!$B236="","",(ROUND(Inputs!$BC236*AX239,0)))</f>
        <v/>
      </c>
      <c r="CD239" s="46" t="str">
        <f>IF(Inputs!$B236="","",(ROUND(Inputs!$BC236*AY239,0)))</f>
        <v/>
      </c>
      <c r="CE239" s="46" t="str">
        <f>IF(Inputs!$B236="","",(ROUND(Inputs!$BC236*AZ239,0)))</f>
        <v/>
      </c>
      <c r="CF239" s="46" t="str">
        <f>IF(Inputs!$B236="","",(ROUND(Inputs!$BC236*BA239,0)))</f>
        <v/>
      </c>
      <c r="CG239" s="46" t="str">
        <f>IF(Inputs!$B236="","",(ROUND(Inputs!$BC236*BB239,0)))</f>
        <v/>
      </c>
      <c r="CH239" s="46" t="str">
        <f>IF(Inputs!$B236="","",(ROUND(Inputs!$BC236*BC239,0)))</f>
        <v/>
      </c>
      <c r="CI239" s="46" t="str">
        <f>IF(Inputs!$B236="","",(ROUND(Inputs!$BC236*BD239,0)))</f>
        <v/>
      </c>
      <c r="CJ239" s="46" t="str">
        <f>IF(Inputs!$B236="","",(ROUND(Inputs!$BC236*BE239,0)))</f>
        <v/>
      </c>
      <c r="CK239" s="46" t="str">
        <f>IF(Inputs!$B236="","",(ROUND(Inputs!$BC236*BF239,0)))</f>
        <v/>
      </c>
      <c r="CL239" s="46" t="str">
        <f>IF(Inputs!$B236="","",(ROUND(Inputs!$BC236*BG239,0)))</f>
        <v/>
      </c>
      <c r="CM239" s="46" t="str">
        <f>IF(Inputs!$B236="","",(ROUND(Inputs!$BC236*BH239,0)))</f>
        <v/>
      </c>
      <c r="CN239" s="46" t="str">
        <f>IF(Inputs!$B236="","",(ROUND(Inputs!$BC236*BI239,0)))</f>
        <v/>
      </c>
      <c r="CO239" s="46" t="str">
        <f>IF(Inputs!$B236="","",(ROUND(Inputs!$BC236*BJ239,0)))</f>
        <v/>
      </c>
      <c r="CP239" s="46" t="str">
        <f>IF(Inputs!$B236="","",(ROUND(Inputs!$BC236*BK239,0)))</f>
        <v/>
      </c>
      <c r="CQ239" s="46" t="str">
        <f>IF(Inputs!$B236="","",(ROUND(Inputs!$BC236*BL239,0)))</f>
        <v/>
      </c>
      <c r="CR239" s="46" t="str">
        <f>IF(Inputs!$B236="","",(ROUND(Inputs!$BC236*BM239,0)))</f>
        <v/>
      </c>
      <c r="CV239" s="46" t="str">
        <f>IF(A239="","",IF(AND(CV$4&lt;=Inputs!$CQ236,CV$4&gt;=Inputs!$CP236),Inputs!$AR236/(Inputs!$CQ236-Inputs!$CP236+1),0)+IF(CV$4=Inputs!$CL236,Inputs!$BD236,0))</f>
        <v/>
      </c>
      <c r="CW239" s="46" t="str">
        <f>IF(B239="","",IF(AND(CW$4&lt;=Inputs!$CQ236,CW$4&gt;=Inputs!$CP236),Inputs!$AR236/(Inputs!$CQ236-Inputs!$CP236+1),0)+IF(CW$4=Inputs!$CL236,Inputs!$BD236,0))</f>
        <v/>
      </c>
      <c r="CX239" s="46" t="str">
        <f>IF(C239="","",IF(AND(CX$4&lt;=Inputs!$CQ236,CX$4&gt;=Inputs!$CP236),Inputs!$AR236/(Inputs!$CQ236-Inputs!$CP236+1),0)+IF(CX$4=Inputs!$CL236,Inputs!$BD236,0))</f>
        <v/>
      </c>
      <c r="CY239" s="46" t="str">
        <f>IF(D239="","",IF(AND(CY$4&lt;=Inputs!$CQ236,CY$4&gt;=Inputs!$CP236),Inputs!$AR236/(Inputs!$CQ236-Inputs!$CP236+1),0)+IF(CY$4=Inputs!$CL236,Inputs!$BD236,0))</f>
        <v/>
      </c>
      <c r="CZ239" s="46" t="str">
        <f>IF(E239="","",IF(AND(CZ$4&lt;=Inputs!$CQ236,CZ$4&gt;=Inputs!$CP236),Inputs!$AR236/(Inputs!$CQ236-Inputs!$CP236+1),0)+IF(CZ$4=Inputs!$CL236,Inputs!$BD236,0))</f>
        <v/>
      </c>
      <c r="DA239" s="46" t="str">
        <f>IF(F239="","",IF(AND(DA$4&lt;=Inputs!$CQ236,DA$4&gt;=Inputs!$CP236),Inputs!$AR236/(Inputs!$CQ236-Inputs!$CP236+1),0)+IF(DA$4=Inputs!$CL236,Inputs!$BD236,0))</f>
        <v/>
      </c>
      <c r="DB239" s="46" t="str">
        <f>IF(G239="","",IF(AND(DB$4&lt;=Inputs!$CQ236,DB$4&gt;=Inputs!$CP236),Inputs!$AR236/(Inputs!$CQ236-Inputs!$CP236+1),0)+IF(DB$4=Inputs!$CL236,Inputs!$BD236,0))</f>
        <v/>
      </c>
      <c r="DC239" s="46" t="str">
        <f>IF(H239="","",IF(AND(DC$4&lt;=Inputs!$CQ236,DC$4&gt;=Inputs!$CP236),Inputs!$AR236/(Inputs!$CQ236-Inputs!$CP236+1),0)+IF(DC$4=Inputs!$CL236,Inputs!$BD236,0))</f>
        <v/>
      </c>
      <c r="DD239" s="46" t="str">
        <f>IF(I239="","",IF(AND(DD$4&lt;=Inputs!$CQ236,DD$4&gt;=Inputs!$CP236),Inputs!$AR236/(Inputs!$CQ236-Inputs!$CP236+1),0)+IF(DD$4=Inputs!$CL236,Inputs!$BD236,0))</f>
        <v/>
      </c>
      <c r="DE239" s="46" t="str">
        <f>IF(J239="","",IF(AND(DE$4&lt;=Inputs!$CQ236,DE$4&gt;=Inputs!$CP236),Inputs!$AR236/(Inputs!$CQ236-Inputs!$CP236+1),0)+IF(DE$4=Inputs!$CL236,Inputs!$BD236,0))</f>
        <v/>
      </c>
      <c r="DF239" s="46" t="str">
        <f>IF(K239="","",IF(AND(DF$4&lt;=Inputs!$CQ236,DF$4&gt;=Inputs!$CP236),Inputs!$AR236/(Inputs!$CQ236-Inputs!$CP236+1),0)+IF(DF$4=Inputs!$CL236,Inputs!$BD236,0))</f>
        <v/>
      </c>
      <c r="DG239" s="46" t="str">
        <f>IF(L239="","",IF(AND(DG$4&lt;=Inputs!$CQ236,DG$4&gt;=Inputs!$CP236),Inputs!$AR236/(Inputs!$CQ236-Inputs!$CP236+1),0)+IF(DG$4=Inputs!$CL236,Inputs!$BD236,0))</f>
        <v/>
      </c>
      <c r="DH239" s="46" t="str">
        <f>IF(M239="","",IF(AND(DH$4&lt;=Inputs!$CQ236,DH$4&gt;=Inputs!$CP236),Inputs!$AR236/(Inputs!$CQ236-Inputs!$CP236+1),0)+IF(DH$4=Inputs!$CL236,Inputs!$BD236,0))</f>
        <v/>
      </c>
      <c r="DI239" s="46" t="str">
        <f>IF(N239="","",IF(AND(DI$4&lt;=Inputs!$CQ236,DI$4&gt;=Inputs!$CP236),Inputs!$AR236/(Inputs!$CQ236-Inputs!$CP236+1),0)+IF(DI$4=Inputs!$CL236,Inputs!$BD236,0))</f>
        <v/>
      </c>
      <c r="DJ239" s="46" t="str">
        <f>IF(O239="","",IF(AND(DJ$4&lt;=Inputs!$CQ236,DJ$4&gt;=Inputs!$CP236),Inputs!$AR236/(Inputs!$CQ236-Inputs!$CP236+1),0)+IF(DJ$4=Inputs!$CL236,Inputs!$BD236,0))</f>
        <v/>
      </c>
      <c r="DK239" s="46" t="str">
        <f>IF(P239="","",IF(AND(DK$4&lt;=Inputs!$CQ236,DK$4&gt;=Inputs!$CP236),Inputs!$AR236/(Inputs!$CQ236-Inputs!$CP236+1),0)+IF(DK$4=Inputs!$CL236,Inputs!$BD236,0))</f>
        <v/>
      </c>
      <c r="DL239" s="46" t="str">
        <f>IF(Q239="","",IF(AND(DL$4&lt;=Inputs!$CQ236,DL$4&gt;=Inputs!$CP236),Inputs!$AR236/(Inputs!$CQ236-Inputs!$CP236+1),0)+IF(DL$4=Inputs!$CL236,Inputs!$BD236,0))</f>
        <v/>
      </c>
      <c r="DM239" s="46" t="str">
        <f>IF(R239="","",IF(AND(DM$4&lt;=Inputs!$CQ236,DM$4&gt;=Inputs!$CP236),Inputs!$AR236/(Inputs!$CQ236-Inputs!$CP236+1),0)+IF(DM$4=Inputs!$CL236,Inputs!$BD236,0))</f>
        <v/>
      </c>
      <c r="DN239" s="46" t="str">
        <f>IF(S239="","",IF(AND(DN$4&lt;=Inputs!$CQ236,DN$4&gt;=Inputs!$CP236),Inputs!$AR236/(Inputs!$CQ236-Inputs!$CP236+1),0)+IF(DN$4=Inputs!$CL236,Inputs!$BD236,0))</f>
        <v/>
      </c>
      <c r="DO239" s="46" t="str">
        <f>IF(T239="","",IF(AND(DO$4&lt;=Inputs!$CQ236,DO$4&gt;=Inputs!$CP236),Inputs!$AR236/(Inputs!$CQ236-Inputs!$CP236+1),0)+IF(DO$4=Inputs!$CL236,Inputs!$BD236,0))</f>
        <v/>
      </c>
      <c r="DP239" s="46" t="str">
        <f>IF(U239="","",IF(AND(DP$4&lt;=Inputs!$CQ236,DP$4&gt;=Inputs!$CP236),Inputs!$AR236/(Inputs!$CQ236-Inputs!$CP236+1),0)+IF(DP$4=Inputs!$CL236,Inputs!$BD236,0))</f>
        <v/>
      </c>
      <c r="DQ239" s="46" t="str">
        <f>IF(V239="","",IF(AND(DQ$4&lt;=Inputs!$CQ236,DQ$4&gt;=Inputs!$CP236),Inputs!$AR236/(Inputs!$CQ236-Inputs!$CP236+1),0)+IF(DQ$4=Inputs!$CL236,Inputs!$BD236,0))</f>
        <v/>
      </c>
      <c r="DR239" s="46" t="str">
        <f>IF(W239="","",IF(AND(DR$4&lt;=Inputs!$CQ236,DR$4&gt;=Inputs!$CP236),Inputs!$AR236/(Inputs!$CQ236-Inputs!$CP236+1),0)+IF(DR$4=Inputs!$CL236,Inputs!$BD236,0))</f>
        <v/>
      </c>
      <c r="DS239" s="46" t="str">
        <f>IF(X239="","",IF(AND(DS$4&lt;=Inputs!$CQ236,DS$4&gt;=Inputs!$CP236),Inputs!$AR236/(Inputs!$CQ236-Inputs!$CP236+1),0)+IF(DS$4=Inputs!$CL236,Inputs!$BD236,0))</f>
        <v/>
      </c>
      <c r="DT239" s="46" t="str">
        <f>IF(Y239="","",IF(AND(DT$4&lt;=Inputs!$CQ236,DT$4&gt;=Inputs!$CP236),Inputs!$AR236/(Inputs!$CQ236-Inputs!$CP236+1),0)+IF(DT$4=Inputs!$CL236,Inputs!$BD236,0))</f>
        <v/>
      </c>
      <c r="DU239" s="46" t="str">
        <f>IF(Z239="","",IF(AND(DU$4&lt;=Inputs!$CQ236,DU$4&gt;=Inputs!$CP236),Inputs!$AR236/(Inputs!$CQ236-Inputs!$CP236+1),0)+IF(DU$4=Inputs!$CL236,Inputs!$BD236,0))</f>
        <v/>
      </c>
      <c r="DV239" s="46" t="str">
        <f>IF(AA239="","",IF(AND(DV$4&lt;=Inputs!$CQ236,DV$4&gt;=Inputs!$CP236),Inputs!$AR236/(Inputs!$CQ236-Inputs!$CP236+1),0)+IF(DV$4=Inputs!$CL236,Inputs!$BD236,0))</f>
        <v/>
      </c>
      <c r="DW239" s="46" t="str">
        <f>IF(AB239="","",IF(AND(DW$4&lt;=Inputs!$CQ236,DW$4&gt;=Inputs!$CP236),Inputs!$AR236/(Inputs!$CQ236-Inputs!$CP236+1),0)+IF(DW$4=Inputs!$CL236,Inputs!$BD236,0))</f>
        <v/>
      </c>
      <c r="DX239" s="46" t="str">
        <f>IF(AC239="","",IF(AND(DX$4&lt;=Inputs!$CQ236,DX$4&gt;=Inputs!$CP236),Inputs!$AR236/(Inputs!$CQ236-Inputs!$CP236+1),0)+IF(DX$4=Inputs!$CL236,Inputs!$BD236,0))</f>
        <v/>
      </c>
      <c r="DY239" s="46" t="str">
        <f>IF(AD239="","",IF(AND(DY$4&lt;=Inputs!$CQ236,DY$4&gt;=Inputs!$CP236),Inputs!$AR236/(Inputs!$CQ236-Inputs!$CP236+1),0)+IF(DY$4=Inputs!$CL236,Inputs!$BD236,0))</f>
        <v/>
      </c>
      <c r="DZ239" s="46" t="str">
        <f t="shared" si="10"/>
        <v/>
      </c>
    </row>
    <row r="240" spans="1:130">
      <c r="A240" s="7" t="str">
        <f>IF(Inputs!A237="","",Inputs!A237)</f>
        <v/>
      </c>
      <c r="B240" t="str">
        <f>IF(Inputs!B237="","",Inputs!B237)</f>
        <v/>
      </c>
      <c r="C240" s="46" t="str">
        <f>IF(Inputs!$B237="","",BO240-CV240)</f>
        <v/>
      </c>
      <c r="D240" s="46" t="str">
        <f>IF(Inputs!$B237="","",BP240-CW240)</f>
        <v/>
      </c>
      <c r="E240" s="46" t="str">
        <f>IF(Inputs!$B237="","",BQ240-CX240)</f>
        <v/>
      </c>
      <c r="F240" s="46" t="str">
        <f>IF(Inputs!$B237="","",BR240-CY240)</f>
        <v/>
      </c>
      <c r="G240" s="46" t="str">
        <f>IF(Inputs!$B237="","",BS240-CZ240)</f>
        <v/>
      </c>
      <c r="H240" s="46" t="str">
        <f>IF(Inputs!$B237="","",BT240-DA240)</f>
        <v/>
      </c>
      <c r="I240" s="46" t="str">
        <f>IF(Inputs!$B237="","",BU240-DB240)</f>
        <v/>
      </c>
      <c r="J240" s="46" t="str">
        <f>IF(Inputs!$B237="","",BV240-DC240)</f>
        <v/>
      </c>
      <c r="K240" s="46" t="str">
        <f>IF(Inputs!$B237="","",BW240-DD240)</f>
        <v/>
      </c>
      <c r="L240" s="46" t="str">
        <f>IF(Inputs!$B237="","",BX240-DE240)</f>
        <v/>
      </c>
      <c r="M240" s="46" t="str">
        <f>IF(Inputs!$B237="","",BY240-DF240)</f>
        <v/>
      </c>
      <c r="N240" s="46" t="str">
        <f>IF(Inputs!$B237="","",BZ240-DG240)</f>
        <v/>
      </c>
      <c r="O240" s="46" t="str">
        <f>IF(Inputs!$B237="","",CA240-DH240)</f>
        <v/>
      </c>
      <c r="P240" s="46" t="str">
        <f>IF(Inputs!$B237="","",CB240-DI240)</f>
        <v/>
      </c>
      <c r="Q240" s="46" t="str">
        <f>IF(Inputs!$B237="","",CC240-DJ240)</f>
        <v/>
      </c>
      <c r="R240" s="46" t="str">
        <f>IF(Inputs!$B237="","",CD240-DK240)</f>
        <v/>
      </c>
      <c r="S240" s="46" t="str">
        <f>IF(Inputs!$B237="","",CE240-DL240)</f>
        <v/>
      </c>
      <c r="T240" s="46" t="str">
        <f>IF(Inputs!$B237="","",CF240-DM240)</f>
        <v/>
      </c>
      <c r="U240" s="46" t="str">
        <f>IF(Inputs!$B237="","",CG240-DN240)</f>
        <v/>
      </c>
      <c r="V240" s="46" t="str">
        <f>IF(Inputs!$B237="","",CH240-DO240)</f>
        <v/>
      </c>
      <c r="W240" s="46" t="str">
        <f>IF(Inputs!$B237="","",CI240-DP240)</f>
        <v/>
      </c>
      <c r="X240" s="46" t="str">
        <f>IF(Inputs!$B237="","",CJ240-DQ240)</f>
        <v/>
      </c>
      <c r="Y240" s="46" t="str">
        <f>IF(Inputs!$B237="","",CK240-DR240)</f>
        <v/>
      </c>
      <c r="Z240" s="46" t="str">
        <f>IF(Inputs!$B237="","",CL240-DS240)</f>
        <v/>
      </c>
      <c r="AA240" s="46" t="str">
        <f>IF(Inputs!$B237="","",CM240-DT240)</f>
        <v/>
      </c>
      <c r="AB240" s="46" t="str">
        <f>IF(Inputs!$B237="","",CN240-DU240)</f>
        <v/>
      </c>
      <c r="AC240" s="46" t="str">
        <f>IF(Inputs!$B237="","",CO240-DV240)</f>
        <v/>
      </c>
      <c r="AD240" s="46" t="str">
        <f>IF(Inputs!$B237="","",CP240-DW240)</f>
        <v/>
      </c>
      <c r="AE240" s="46" t="str">
        <f>IF(Inputs!$B237="","",CQ240-DX240)</f>
        <v/>
      </c>
      <c r="AF240" s="46" t="str">
        <f>IF(Inputs!$B237="","",CR240-DY240)</f>
        <v/>
      </c>
      <c r="AG240" s="50" t="str">
        <f t="shared" si="11"/>
        <v/>
      </c>
      <c r="AH240" s="50"/>
      <c r="AJ240" s="27">
        <f>IF(AND(Inputs!$CO237=0,AJ$4&gt;=Inputs!$CM237),1,IF(AND(AJ$4&gt;=Inputs!$CM237,AJ$4&lt;Inputs!$CN237),1,IF(AND(AJ$4=Inputs!$CN237,AJ$4=Inputs!$CO237),1,IF(OR(AND(AJ$4=Inputs!$CN237+1,Inputs!$CN237=Inputs!$CO237),AND(AJ$4=Inputs!$CN237+2,Inputs!$CN237=Inputs!$CO237)),0,IF(AJ$4=Inputs!$CN237,0.8,IF(AJ$4=Inputs!$CN237+1,0.6,IF(AJ$4=Inputs!$CN237+2,0.4,IF(AJ$4=Inputs!$CO237,0.2,IF(AND(AJ$4&gt;=Inputs!$CL237,AJ$4&lt;Inputs!$CM237),(AJ$4-Inputs!$CL237+1)/(Inputs!$AI237+1),0)))))))))</f>
        <v>0</v>
      </c>
      <c r="AK240" s="27">
        <f>IF(AND(Inputs!$CO237=0,AK$4&gt;=Inputs!$CM237),1,IF(AND(AK$4&gt;=Inputs!$CM237,AK$4&lt;Inputs!$CN237),1,IF(AND(AK$4=Inputs!$CN237,AK$4=Inputs!$CO237),1,IF(OR(AND(AK$4=Inputs!$CN237+1,Inputs!$CN237=Inputs!$CO237),AND(AK$4=Inputs!$CN237+2,Inputs!$CN237=Inputs!$CO237)),0,IF(AK$4=Inputs!$CN237,0.8,IF(AK$4=Inputs!$CN237+1,0.6,IF(AK$4=Inputs!$CN237+2,0.4,IF(AK$4=Inputs!$CO237,0.2,IF(AND(AK$4&gt;=Inputs!$CL237,AK$4&lt;Inputs!$CM237),(AK$4-Inputs!$CL237+1)/(Inputs!$AI237+1),0)))))))))</f>
        <v>0</v>
      </c>
      <c r="AL240" s="27">
        <f>IF(AND(Inputs!$CO237=0,AL$4&gt;=Inputs!$CM237),1,IF(AND(AL$4&gt;=Inputs!$CM237,AL$4&lt;Inputs!$CN237),1,IF(AND(AL$4=Inputs!$CN237,AL$4=Inputs!$CO237),1,IF(OR(AND(AL$4=Inputs!$CN237+1,Inputs!$CN237=Inputs!$CO237),AND(AL$4=Inputs!$CN237+2,Inputs!$CN237=Inputs!$CO237)),0,IF(AL$4=Inputs!$CN237,0.8,IF(AL$4=Inputs!$CN237+1,0.6,IF(AL$4=Inputs!$CN237+2,0.4,IF(AL$4=Inputs!$CO237,0.2,IF(AND(AL$4&gt;=Inputs!$CL237,AL$4&lt;Inputs!$CM237),(AL$4-Inputs!$CL237+1)/(Inputs!$AI237+1),0)))))))))</f>
        <v>0</v>
      </c>
      <c r="AM240" s="27">
        <f>IF(AND(Inputs!$CO237=0,AM$4&gt;=Inputs!$CM237),1,IF(AND(AM$4&gt;=Inputs!$CM237,AM$4&lt;Inputs!$CN237),1,IF(AND(AM$4=Inputs!$CN237,AM$4=Inputs!$CO237),1,IF(OR(AND(AM$4=Inputs!$CN237+1,Inputs!$CN237=Inputs!$CO237),AND(AM$4=Inputs!$CN237+2,Inputs!$CN237=Inputs!$CO237)),0,IF(AM$4=Inputs!$CN237,0.8,IF(AM$4=Inputs!$CN237+1,0.6,IF(AM$4=Inputs!$CN237+2,0.4,IF(AM$4=Inputs!$CO237,0.2,IF(AND(AM$4&gt;=Inputs!$CL237,AM$4&lt;Inputs!$CM237),(AM$4-Inputs!$CL237+1)/(Inputs!$AI237+1),0)))))))))</f>
        <v>0</v>
      </c>
      <c r="AN240" s="27">
        <f>IF(AND(Inputs!$CO237=0,AN$4&gt;=Inputs!$CM237),1,IF(AND(AN$4&gt;=Inputs!$CM237,AN$4&lt;Inputs!$CN237),1,IF(AND(AN$4=Inputs!$CN237,AN$4=Inputs!$CO237),1,IF(OR(AND(AN$4=Inputs!$CN237+1,Inputs!$CN237=Inputs!$CO237),AND(AN$4=Inputs!$CN237+2,Inputs!$CN237=Inputs!$CO237)),0,IF(AN$4=Inputs!$CN237,0.8,IF(AN$4=Inputs!$CN237+1,0.6,IF(AN$4=Inputs!$CN237+2,0.4,IF(AN$4=Inputs!$CO237,0.2,IF(AND(AN$4&gt;=Inputs!$CL237,AN$4&lt;Inputs!$CM237),(AN$4-Inputs!$CL237+1)/(Inputs!$AI237+1),0)))))))))</f>
        <v>0</v>
      </c>
      <c r="AO240" s="27">
        <f>IF(AND(Inputs!$CO237=0,AO$4&gt;=Inputs!$CM237),1,IF(AND(AO$4&gt;=Inputs!$CM237,AO$4&lt;Inputs!$CN237),1,IF(AND(AO$4=Inputs!$CN237,AO$4=Inputs!$CO237),1,IF(OR(AND(AO$4=Inputs!$CN237+1,Inputs!$CN237=Inputs!$CO237),AND(AO$4=Inputs!$CN237+2,Inputs!$CN237=Inputs!$CO237)),0,IF(AO$4=Inputs!$CN237,0.8,IF(AO$4=Inputs!$CN237+1,0.6,IF(AO$4=Inputs!$CN237+2,0.4,IF(AO$4=Inputs!$CO237,0.2,IF(AND(AO$4&gt;=Inputs!$CL237,AO$4&lt;Inputs!$CM237),(AO$4-Inputs!$CL237+1)/(Inputs!$AI237+1),0)))))))))</f>
        <v>0</v>
      </c>
      <c r="AP240" s="27">
        <f>IF(AND(Inputs!$CO237=0,AP$4&gt;=Inputs!$CM237),1,IF(AND(AP$4&gt;=Inputs!$CM237,AP$4&lt;Inputs!$CN237),1,IF(AND(AP$4=Inputs!$CN237,AP$4=Inputs!$CO237),1,IF(OR(AND(AP$4=Inputs!$CN237+1,Inputs!$CN237=Inputs!$CO237),AND(AP$4=Inputs!$CN237+2,Inputs!$CN237=Inputs!$CO237)),0,IF(AP$4=Inputs!$CN237,0.8,IF(AP$4=Inputs!$CN237+1,0.6,IF(AP$4=Inputs!$CN237+2,0.4,IF(AP$4=Inputs!$CO237,0.2,IF(AND(AP$4&gt;=Inputs!$CL237,AP$4&lt;Inputs!$CM237),(AP$4-Inputs!$CL237+1)/(Inputs!$AI237+1),0)))))))))</f>
        <v>0</v>
      </c>
      <c r="AQ240" s="27">
        <f>IF(AND(Inputs!$CO237=0,AQ$4&gt;=Inputs!$CM237),1,IF(AND(AQ$4&gt;=Inputs!$CM237,AQ$4&lt;Inputs!$CN237),1,IF(AND(AQ$4=Inputs!$CN237,AQ$4=Inputs!$CO237),1,IF(OR(AND(AQ$4=Inputs!$CN237+1,Inputs!$CN237=Inputs!$CO237),AND(AQ$4=Inputs!$CN237+2,Inputs!$CN237=Inputs!$CO237)),0,IF(AQ$4=Inputs!$CN237,0.8,IF(AQ$4=Inputs!$CN237+1,0.6,IF(AQ$4=Inputs!$CN237+2,0.4,IF(AQ$4=Inputs!$CO237,0.2,IF(AND(AQ$4&gt;=Inputs!$CL237,AQ$4&lt;Inputs!$CM237),(AQ$4-Inputs!$CL237+1)/(Inputs!$AI237+1),0)))))))))</f>
        <v>0</v>
      </c>
      <c r="AR240" s="27">
        <f>IF(AND(Inputs!$CO237=0,AR$4&gt;=Inputs!$CM237),1,IF(AND(AR$4&gt;=Inputs!$CM237,AR$4&lt;Inputs!$CN237),1,IF(AND(AR$4=Inputs!$CN237,AR$4=Inputs!$CO237),1,IF(OR(AND(AR$4=Inputs!$CN237+1,Inputs!$CN237=Inputs!$CO237),AND(AR$4=Inputs!$CN237+2,Inputs!$CN237=Inputs!$CO237)),0,IF(AR$4=Inputs!$CN237,0.8,IF(AR$4=Inputs!$CN237+1,0.6,IF(AR$4=Inputs!$CN237+2,0.4,IF(AR$4=Inputs!$CO237,0.2,IF(AND(AR$4&gt;=Inputs!$CL237,AR$4&lt;Inputs!$CM237),(AR$4-Inputs!$CL237+1)/(Inputs!$AI237+1),0)))))))))</f>
        <v>0</v>
      </c>
      <c r="AS240" s="27">
        <f>IF(AND(Inputs!$CO237=0,AS$4&gt;=Inputs!$CM237),1,IF(AND(AS$4&gt;=Inputs!$CM237,AS$4&lt;Inputs!$CN237),1,IF(AND(AS$4=Inputs!$CN237,AS$4=Inputs!$CO237),1,IF(OR(AND(AS$4=Inputs!$CN237+1,Inputs!$CN237=Inputs!$CO237),AND(AS$4=Inputs!$CN237+2,Inputs!$CN237=Inputs!$CO237)),0,IF(AS$4=Inputs!$CN237,0.8,IF(AS$4=Inputs!$CN237+1,0.6,IF(AS$4=Inputs!$CN237+2,0.4,IF(AS$4=Inputs!$CO237,0.2,IF(AND(AS$4&gt;=Inputs!$CL237,AS$4&lt;Inputs!$CM237),(AS$4-Inputs!$CL237+1)/(Inputs!$AI237+1),0)))))))))</f>
        <v>0</v>
      </c>
      <c r="AT240" s="27">
        <f>IF(AND(Inputs!$CO237=0,AT$4&gt;=Inputs!$CM237),1,IF(AND(AT$4&gt;=Inputs!$CM237,AT$4&lt;Inputs!$CN237),1,IF(AND(AT$4=Inputs!$CN237,AT$4=Inputs!$CO237),1,IF(OR(AND(AT$4=Inputs!$CN237+1,Inputs!$CN237=Inputs!$CO237),AND(AT$4=Inputs!$CN237+2,Inputs!$CN237=Inputs!$CO237)),0,IF(AT$4=Inputs!$CN237,0.8,IF(AT$4=Inputs!$CN237+1,0.6,IF(AT$4=Inputs!$CN237+2,0.4,IF(AT$4=Inputs!$CO237,0.2,IF(AND(AT$4&gt;=Inputs!$CL237,AT$4&lt;Inputs!$CM237),(AT$4-Inputs!$CL237+1)/(Inputs!$AI237+1),0)))))))))</f>
        <v>0</v>
      </c>
      <c r="AU240" s="27">
        <f>IF(AND(Inputs!$CO237=0,AU$4&gt;=Inputs!$CM237),1,IF(AND(AU$4&gt;=Inputs!$CM237,AU$4&lt;Inputs!$CN237),1,IF(AND(AU$4=Inputs!$CN237,AU$4=Inputs!$CO237),1,IF(OR(AND(AU$4=Inputs!$CN237+1,Inputs!$CN237=Inputs!$CO237),AND(AU$4=Inputs!$CN237+2,Inputs!$CN237=Inputs!$CO237)),0,IF(AU$4=Inputs!$CN237,0.8,IF(AU$4=Inputs!$CN237+1,0.6,IF(AU$4=Inputs!$CN237+2,0.4,IF(AU$4=Inputs!$CO237,0.2,IF(AND(AU$4&gt;=Inputs!$CL237,AU$4&lt;Inputs!$CM237),(AU$4-Inputs!$CL237+1)/(Inputs!$AI237+1),0)))))))))</f>
        <v>0</v>
      </c>
      <c r="AV240" s="27">
        <f>IF(AND(Inputs!$CO237=0,AV$4&gt;=Inputs!$CM237),1,IF(AND(AV$4&gt;=Inputs!$CM237,AV$4&lt;Inputs!$CN237),1,IF(AND(AV$4=Inputs!$CN237,AV$4=Inputs!$CO237),1,IF(OR(AND(AV$4=Inputs!$CN237+1,Inputs!$CN237=Inputs!$CO237),AND(AV$4=Inputs!$CN237+2,Inputs!$CN237=Inputs!$CO237)),0,IF(AV$4=Inputs!$CN237,0.8,IF(AV$4=Inputs!$CN237+1,0.6,IF(AV$4=Inputs!$CN237+2,0.4,IF(AV$4=Inputs!$CO237,0.2,IF(AND(AV$4&gt;=Inputs!$CL237,AV$4&lt;Inputs!$CM237),(AV$4-Inputs!$CL237+1)/(Inputs!$AI237+1),0)))))))))</f>
        <v>0</v>
      </c>
      <c r="AW240" s="27">
        <f>IF(AND(Inputs!$CO237=0,AW$4&gt;=Inputs!$CM237),1,IF(AND(AW$4&gt;=Inputs!$CM237,AW$4&lt;Inputs!$CN237),1,IF(AND(AW$4=Inputs!$CN237,AW$4=Inputs!$CO237),1,IF(OR(AND(AW$4=Inputs!$CN237+1,Inputs!$CN237=Inputs!$CO237),AND(AW$4=Inputs!$CN237+2,Inputs!$CN237=Inputs!$CO237)),0,IF(AW$4=Inputs!$CN237,0.8,IF(AW$4=Inputs!$CN237+1,0.6,IF(AW$4=Inputs!$CN237+2,0.4,IF(AW$4=Inputs!$CO237,0.2,IF(AND(AW$4&gt;=Inputs!$CL237,AW$4&lt;Inputs!$CM237),(AW$4-Inputs!$CL237+1)/(Inputs!$AI237+1),0)))))))))</f>
        <v>0</v>
      </c>
      <c r="AX240" s="27">
        <f>IF(AND(Inputs!$CO237=0,AX$4&gt;=Inputs!$CM237),1,IF(AND(AX$4&gt;=Inputs!$CM237,AX$4&lt;Inputs!$CN237),1,IF(AND(AX$4=Inputs!$CN237,AX$4=Inputs!$CO237),1,IF(OR(AND(AX$4=Inputs!$CN237+1,Inputs!$CN237=Inputs!$CO237),AND(AX$4=Inputs!$CN237+2,Inputs!$CN237=Inputs!$CO237)),0,IF(AX$4=Inputs!$CN237,0.8,IF(AX$4=Inputs!$CN237+1,0.6,IF(AX$4=Inputs!$CN237+2,0.4,IF(AX$4=Inputs!$CO237,0.2,IF(AND(AX$4&gt;=Inputs!$CL237,AX$4&lt;Inputs!$CM237),(AX$4-Inputs!$CL237+1)/(Inputs!$AI237+1),0)))))))))</f>
        <v>0</v>
      </c>
      <c r="AY240" s="27">
        <f>IF(AND(Inputs!$CO237=0,AY$4&gt;=Inputs!$CM237),1,IF(AND(AY$4&gt;=Inputs!$CM237,AY$4&lt;Inputs!$CN237),1,IF(AND(AY$4=Inputs!$CN237,AY$4=Inputs!$CO237),1,IF(OR(AND(AY$4=Inputs!$CN237+1,Inputs!$CN237=Inputs!$CO237),AND(AY$4=Inputs!$CN237+2,Inputs!$CN237=Inputs!$CO237)),0,IF(AY$4=Inputs!$CN237,0.8,IF(AY$4=Inputs!$CN237+1,0.6,IF(AY$4=Inputs!$CN237+2,0.4,IF(AY$4=Inputs!$CO237,0.2,IF(AND(AY$4&gt;=Inputs!$CL237,AY$4&lt;Inputs!$CM237),(AY$4-Inputs!$CL237+1)/(Inputs!$AI237+1),0)))))))))</f>
        <v>0</v>
      </c>
      <c r="AZ240" s="27">
        <f>IF(AND(Inputs!$CO237=0,AZ$4&gt;=Inputs!$CM237),1,IF(AND(AZ$4&gt;=Inputs!$CM237,AZ$4&lt;Inputs!$CN237),1,IF(AND(AZ$4=Inputs!$CN237,AZ$4=Inputs!$CO237),1,IF(OR(AND(AZ$4=Inputs!$CN237+1,Inputs!$CN237=Inputs!$CO237),AND(AZ$4=Inputs!$CN237+2,Inputs!$CN237=Inputs!$CO237)),0,IF(AZ$4=Inputs!$CN237,0.8,IF(AZ$4=Inputs!$CN237+1,0.6,IF(AZ$4=Inputs!$CN237+2,0.4,IF(AZ$4=Inputs!$CO237,0.2,IF(AND(AZ$4&gt;=Inputs!$CL237,AZ$4&lt;Inputs!$CM237),(AZ$4-Inputs!$CL237+1)/(Inputs!$AI237+1),0)))))))))</f>
        <v>0</v>
      </c>
      <c r="BA240" s="27">
        <f>IF(AND(Inputs!$CO237=0,BA$4&gt;=Inputs!$CM237),1,IF(AND(BA$4&gt;=Inputs!$CM237,BA$4&lt;Inputs!$CN237),1,IF(AND(BA$4=Inputs!$CN237,BA$4=Inputs!$CO237),1,IF(OR(AND(BA$4=Inputs!$CN237+1,Inputs!$CN237=Inputs!$CO237),AND(BA$4=Inputs!$CN237+2,Inputs!$CN237=Inputs!$CO237)),0,IF(BA$4=Inputs!$CN237,0.8,IF(BA$4=Inputs!$CN237+1,0.6,IF(BA$4=Inputs!$CN237+2,0.4,IF(BA$4=Inputs!$CO237,0.2,IF(AND(BA$4&gt;=Inputs!$CL237,BA$4&lt;Inputs!$CM237),(BA$4-Inputs!$CL237+1)/(Inputs!$AI237+1),0)))))))))</f>
        <v>0</v>
      </c>
      <c r="BB240" s="27">
        <f>IF(AND(Inputs!$CO237=0,BB$4&gt;=Inputs!$CM237),1,IF(AND(BB$4&gt;=Inputs!$CM237,BB$4&lt;Inputs!$CN237),1,IF(AND(BB$4=Inputs!$CN237,BB$4=Inputs!$CO237),1,IF(OR(AND(BB$4=Inputs!$CN237+1,Inputs!$CN237=Inputs!$CO237),AND(BB$4=Inputs!$CN237+2,Inputs!$CN237=Inputs!$CO237)),0,IF(BB$4=Inputs!$CN237,0.8,IF(BB$4=Inputs!$CN237+1,0.6,IF(BB$4=Inputs!$CN237+2,0.4,IF(BB$4=Inputs!$CO237,0.2,IF(AND(BB$4&gt;=Inputs!$CL237,BB$4&lt;Inputs!$CM237),(BB$4-Inputs!$CL237+1)/(Inputs!$AI237+1),0)))))))))</f>
        <v>0</v>
      </c>
      <c r="BC240" s="27">
        <f>IF(AND(Inputs!$CO237=0,BC$4&gt;=Inputs!$CM237),1,IF(AND(BC$4&gt;=Inputs!$CM237,BC$4&lt;Inputs!$CN237),1,IF(AND(BC$4=Inputs!$CN237,BC$4=Inputs!$CO237),1,IF(OR(AND(BC$4=Inputs!$CN237+1,Inputs!$CN237=Inputs!$CO237),AND(BC$4=Inputs!$CN237+2,Inputs!$CN237=Inputs!$CO237)),0,IF(BC$4=Inputs!$CN237,0.8,IF(BC$4=Inputs!$CN237+1,0.6,IF(BC$4=Inputs!$CN237+2,0.4,IF(BC$4=Inputs!$CO237,0.2,IF(AND(BC$4&gt;=Inputs!$CL237,BC$4&lt;Inputs!$CM237),(BC$4-Inputs!$CL237+1)/(Inputs!$AI237+1),0)))))))))</f>
        <v>0</v>
      </c>
      <c r="BD240" s="27">
        <f>IF(AND(Inputs!$CO237=0,BD$4&gt;=Inputs!$CM237),1,IF(AND(BD$4&gt;=Inputs!$CM237,BD$4&lt;Inputs!$CN237),1,IF(AND(BD$4=Inputs!$CN237,BD$4=Inputs!$CO237),1,IF(OR(AND(BD$4=Inputs!$CN237+1,Inputs!$CN237=Inputs!$CO237),AND(BD$4=Inputs!$CN237+2,Inputs!$CN237=Inputs!$CO237)),0,IF(BD$4=Inputs!$CN237,0.8,IF(BD$4=Inputs!$CN237+1,0.6,IF(BD$4=Inputs!$CN237+2,0.4,IF(BD$4=Inputs!$CO237,0.2,IF(AND(BD$4&gt;=Inputs!$CL237,BD$4&lt;Inputs!$CM237),(BD$4-Inputs!$CL237+1)/(Inputs!$AI237+1),0)))))))))</f>
        <v>0</v>
      </c>
      <c r="BE240" s="27">
        <f>IF(AND(Inputs!$CO237=0,BE$4&gt;=Inputs!$CM237),1,IF(AND(BE$4&gt;=Inputs!$CM237,BE$4&lt;Inputs!$CN237),1,IF(AND(BE$4=Inputs!$CN237,BE$4=Inputs!$CO237),1,IF(OR(AND(BE$4=Inputs!$CN237+1,Inputs!$CN237=Inputs!$CO237),AND(BE$4=Inputs!$CN237+2,Inputs!$CN237=Inputs!$CO237)),0,IF(BE$4=Inputs!$CN237,0.8,IF(BE$4=Inputs!$CN237+1,0.6,IF(BE$4=Inputs!$CN237+2,0.4,IF(BE$4=Inputs!$CO237,0.2,IF(AND(BE$4&gt;=Inputs!$CL237,BE$4&lt;Inputs!$CM237),(BE$4-Inputs!$CL237+1)/(Inputs!$AI237+1),0)))))))))</f>
        <v>0</v>
      </c>
      <c r="BF240" s="27">
        <f>IF(AND(Inputs!$CO237=0,BF$4&gt;=Inputs!$CM237),1,IF(AND(BF$4&gt;=Inputs!$CM237,BF$4&lt;Inputs!$CN237),1,IF(AND(BF$4=Inputs!$CN237,BF$4=Inputs!$CO237),1,IF(OR(AND(BF$4=Inputs!$CN237+1,Inputs!$CN237=Inputs!$CO237),AND(BF$4=Inputs!$CN237+2,Inputs!$CN237=Inputs!$CO237)),0,IF(BF$4=Inputs!$CN237,0.8,IF(BF$4=Inputs!$CN237+1,0.6,IF(BF$4=Inputs!$CN237+2,0.4,IF(BF$4=Inputs!$CO237,0.2,IF(AND(BF$4&gt;=Inputs!$CL237,BF$4&lt;Inputs!$CM237),(BF$4-Inputs!$CL237+1)/(Inputs!$AI237+1),0)))))))))</f>
        <v>0</v>
      </c>
      <c r="BG240" s="27">
        <f>IF(AND(Inputs!$CO237=0,BG$4&gt;=Inputs!$CM237),1,IF(AND(BG$4&gt;=Inputs!$CM237,BG$4&lt;Inputs!$CN237),1,IF(AND(BG$4=Inputs!$CN237,BG$4=Inputs!$CO237),1,IF(OR(AND(BG$4=Inputs!$CN237+1,Inputs!$CN237=Inputs!$CO237),AND(BG$4=Inputs!$CN237+2,Inputs!$CN237=Inputs!$CO237)),0,IF(BG$4=Inputs!$CN237,0.8,IF(BG$4=Inputs!$CN237+1,0.6,IF(BG$4=Inputs!$CN237+2,0.4,IF(BG$4=Inputs!$CO237,0.2,IF(AND(BG$4&gt;=Inputs!$CL237,BG$4&lt;Inputs!$CM237),(BG$4-Inputs!$CL237+1)/(Inputs!$AI237+1),0)))))))))</f>
        <v>0</v>
      </c>
      <c r="BH240" s="27">
        <f>IF(AND(Inputs!$CO237=0,BH$4&gt;=Inputs!$CM237),1,IF(AND(BH$4&gt;=Inputs!$CM237,BH$4&lt;Inputs!$CN237),1,IF(AND(BH$4=Inputs!$CN237,BH$4=Inputs!$CO237),1,IF(OR(AND(BH$4=Inputs!$CN237+1,Inputs!$CN237=Inputs!$CO237),AND(BH$4=Inputs!$CN237+2,Inputs!$CN237=Inputs!$CO237)),0,IF(BH$4=Inputs!$CN237,0.8,IF(BH$4=Inputs!$CN237+1,0.6,IF(BH$4=Inputs!$CN237+2,0.4,IF(BH$4=Inputs!$CO237,0.2,IF(AND(BH$4&gt;=Inputs!$CL237,BH$4&lt;Inputs!$CM237),(BH$4-Inputs!$CL237+1)/(Inputs!$AI237+1),0)))))))))</f>
        <v>0</v>
      </c>
      <c r="BI240" s="27">
        <f>IF(AND(Inputs!$CO237=0,BI$4&gt;=Inputs!$CM237),1,IF(AND(BI$4&gt;=Inputs!$CM237,BI$4&lt;Inputs!$CN237),1,IF(AND(BI$4=Inputs!$CN237,BI$4=Inputs!$CO237),1,IF(OR(AND(BI$4=Inputs!$CN237+1,Inputs!$CN237=Inputs!$CO237),AND(BI$4=Inputs!$CN237+2,Inputs!$CN237=Inputs!$CO237)),0,IF(BI$4=Inputs!$CN237,0.8,IF(BI$4=Inputs!$CN237+1,0.6,IF(BI$4=Inputs!$CN237+2,0.4,IF(BI$4=Inputs!$CO237,0.2,IF(AND(BI$4&gt;=Inputs!$CL237,BI$4&lt;Inputs!$CM237),(BI$4-Inputs!$CL237+1)/(Inputs!$AI237+1),0)))))))))</f>
        <v>0</v>
      </c>
      <c r="BJ240" s="27">
        <f>IF(AND(Inputs!$CO237=0,BJ$4&gt;=Inputs!$CM237),1,IF(AND(BJ$4&gt;=Inputs!$CM237,BJ$4&lt;Inputs!$CN237),1,IF(AND(BJ$4=Inputs!$CN237,BJ$4=Inputs!$CO237),1,IF(OR(AND(BJ$4=Inputs!$CN237+1,Inputs!$CN237=Inputs!$CO237),AND(BJ$4=Inputs!$CN237+2,Inputs!$CN237=Inputs!$CO237)),0,IF(BJ$4=Inputs!$CN237,0.8,IF(BJ$4=Inputs!$CN237+1,0.6,IF(BJ$4=Inputs!$CN237+2,0.4,IF(BJ$4=Inputs!$CO237,0.2,IF(AND(BJ$4&gt;=Inputs!$CL237,BJ$4&lt;Inputs!$CM237),(BJ$4-Inputs!$CL237+1)/(Inputs!$AI237+1),0)))))))))</f>
        <v>0</v>
      </c>
      <c r="BK240" s="27">
        <f>IF(AND(Inputs!$CO237=0,BK$4&gt;=Inputs!$CM237),1,IF(AND(BK$4&gt;=Inputs!$CM237,BK$4&lt;Inputs!$CN237),1,IF(AND(BK$4=Inputs!$CN237,BK$4=Inputs!$CO237),1,IF(OR(AND(BK$4=Inputs!$CN237+1,Inputs!$CN237=Inputs!$CO237),AND(BK$4=Inputs!$CN237+2,Inputs!$CN237=Inputs!$CO237)),0,IF(BK$4=Inputs!$CN237,0.8,IF(BK$4=Inputs!$CN237+1,0.6,IF(BK$4=Inputs!$CN237+2,0.4,IF(BK$4=Inputs!$CO237,0.2,IF(AND(BK$4&gt;=Inputs!$CL237,BK$4&lt;Inputs!$CM237),(BK$4-Inputs!$CL237+1)/(Inputs!$AI237+1),0)))))))))</f>
        <v>0</v>
      </c>
      <c r="BL240" s="27">
        <f>IF(AND(Inputs!$CO237=0,BL$4&gt;=Inputs!$CM237),1,IF(AND(BL$4&gt;=Inputs!$CM237,BL$4&lt;Inputs!$CN237),1,IF(AND(BL$4=Inputs!$CN237,BL$4=Inputs!$CO237),1,IF(OR(AND(BL$4=Inputs!$CN237+1,Inputs!$CN237=Inputs!$CO237),AND(BL$4=Inputs!$CN237+2,Inputs!$CN237=Inputs!$CO237)),0,IF(BL$4=Inputs!$CN237,0.8,IF(BL$4=Inputs!$CN237+1,0.6,IF(BL$4=Inputs!$CN237+2,0.4,IF(BL$4=Inputs!$CO237,0.2,IF(AND(BL$4&gt;=Inputs!$CL237,BL$4&lt;Inputs!$CM237),(BL$4-Inputs!$CL237+1)/(Inputs!$AI237+1),0)))))))))</f>
        <v>0</v>
      </c>
      <c r="BM240" s="27">
        <f>IF(AND(Inputs!$CO237=0,BM$4&gt;=Inputs!$CM237),1,IF(AND(BM$4&gt;=Inputs!$CM237,BM$4&lt;Inputs!$CN237),1,IF(AND(BM$4=Inputs!$CN237,BM$4=Inputs!$CO237),1,IF(OR(AND(BM$4=Inputs!$CN237+1,Inputs!$CN237=Inputs!$CO237),AND(BM$4=Inputs!$CN237+2,Inputs!$CN237=Inputs!$CO237)),0,IF(BM$4=Inputs!$CN237,0.8,IF(BM$4=Inputs!$CN237+1,0.6,IF(BM$4=Inputs!$CN237+2,0.4,IF(BM$4=Inputs!$CO237,0.2,IF(AND(BM$4&gt;=Inputs!$CL237,BM$4&lt;Inputs!$CM237),(BM$4-Inputs!$CL237+1)/(Inputs!$AI237+1),0)))))))))</f>
        <v>0</v>
      </c>
      <c r="BO240" s="46" t="str">
        <f>IF(Inputs!$B237="","",(ROUND(Inputs!$BC237*AJ240,0)))</f>
        <v/>
      </c>
      <c r="BP240" s="46" t="str">
        <f>IF(Inputs!$B237="","",(ROUND(Inputs!$BC237*AK240,0)))</f>
        <v/>
      </c>
      <c r="BQ240" s="46" t="str">
        <f>IF(Inputs!$B237="","",(ROUND(Inputs!$BC237*AL240,0)))</f>
        <v/>
      </c>
      <c r="BR240" s="46" t="str">
        <f>IF(Inputs!$B237="","",(ROUND(Inputs!$BC237*AM240,0)))</f>
        <v/>
      </c>
      <c r="BS240" s="46" t="str">
        <f>IF(Inputs!$B237="","",(ROUND(Inputs!$BC237*AN240,0)))</f>
        <v/>
      </c>
      <c r="BT240" s="46" t="str">
        <f>IF(Inputs!$B237="","",(ROUND(Inputs!$BC237*AO240,0)))</f>
        <v/>
      </c>
      <c r="BU240" s="46" t="str">
        <f>IF(Inputs!$B237="","",(ROUND(Inputs!$BC237*AP240,0)))</f>
        <v/>
      </c>
      <c r="BV240" s="46" t="str">
        <f>IF(Inputs!$B237="","",(ROUND(Inputs!$BC237*AQ240,0)))</f>
        <v/>
      </c>
      <c r="BW240" s="46" t="str">
        <f>IF(Inputs!$B237="","",(ROUND(Inputs!$BC237*AR240,0)))</f>
        <v/>
      </c>
      <c r="BX240" s="46" t="str">
        <f>IF(Inputs!$B237="","",(ROUND(Inputs!$BC237*AS240,0)))</f>
        <v/>
      </c>
      <c r="BY240" s="46" t="str">
        <f>IF(Inputs!$B237="","",(ROUND(Inputs!$BC237*AT240,0)))</f>
        <v/>
      </c>
      <c r="BZ240" s="46" t="str">
        <f>IF(Inputs!$B237="","",(ROUND(Inputs!$BC237*AU240,0)))</f>
        <v/>
      </c>
      <c r="CA240" s="46" t="str">
        <f>IF(Inputs!$B237="","",(ROUND(Inputs!$BC237*AV240,0)))</f>
        <v/>
      </c>
      <c r="CB240" s="46" t="str">
        <f>IF(Inputs!$B237="","",(ROUND(Inputs!$BC237*AW240,0)))</f>
        <v/>
      </c>
      <c r="CC240" s="46" t="str">
        <f>IF(Inputs!$B237="","",(ROUND(Inputs!$BC237*AX240,0)))</f>
        <v/>
      </c>
      <c r="CD240" s="46" t="str">
        <f>IF(Inputs!$B237="","",(ROUND(Inputs!$BC237*AY240,0)))</f>
        <v/>
      </c>
      <c r="CE240" s="46" t="str">
        <f>IF(Inputs!$B237="","",(ROUND(Inputs!$BC237*AZ240,0)))</f>
        <v/>
      </c>
      <c r="CF240" s="46" t="str">
        <f>IF(Inputs!$B237="","",(ROUND(Inputs!$BC237*BA240,0)))</f>
        <v/>
      </c>
      <c r="CG240" s="46" t="str">
        <f>IF(Inputs!$B237="","",(ROUND(Inputs!$BC237*BB240,0)))</f>
        <v/>
      </c>
      <c r="CH240" s="46" t="str">
        <f>IF(Inputs!$B237="","",(ROUND(Inputs!$BC237*BC240,0)))</f>
        <v/>
      </c>
      <c r="CI240" s="46" t="str">
        <f>IF(Inputs!$B237="","",(ROUND(Inputs!$BC237*BD240,0)))</f>
        <v/>
      </c>
      <c r="CJ240" s="46" t="str">
        <f>IF(Inputs!$B237="","",(ROUND(Inputs!$BC237*BE240,0)))</f>
        <v/>
      </c>
      <c r="CK240" s="46" t="str">
        <f>IF(Inputs!$B237="","",(ROUND(Inputs!$BC237*BF240,0)))</f>
        <v/>
      </c>
      <c r="CL240" s="46" t="str">
        <f>IF(Inputs!$B237="","",(ROUND(Inputs!$BC237*BG240,0)))</f>
        <v/>
      </c>
      <c r="CM240" s="46" t="str">
        <f>IF(Inputs!$B237="","",(ROUND(Inputs!$BC237*BH240,0)))</f>
        <v/>
      </c>
      <c r="CN240" s="46" t="str">
        <f>IF(Inputs!$B237="","",(ROUND(Inputs!$BC237*BI240,0)))</f>
        <v/>
      </c>
      <c r="CO240" s="46" t="str">
        <f>IF(Inputs!$B237="","",(ROUND(Inputs!$BC237*BJ240,0)))</f>
        <v/>
      </c>
      <c r="CP240" s="46" t="str">
        <f>IF(Inputs!$B237="","",(ROUND(Inputs!$BC237*BK240,0)))</f>
        <v/>
      </c>
      <c r="CQ240" s="46" t="str">
        <f>IF(Inputs!$B237="","",(ROUND(Inputs!$BC237*BL240,0)))</f>
        <v/>
      </c>
      <c r="CR240" s="46" t="str">
        <f>IF(Inputs!$B237="","",(ROUND(Inputs!$BC237*BM240,0)))</f>
        <v/>
      </c>
      <c r="CV240" s="46" t="str">
        <f>IF(A240="","",IF(AND(CV$4&lt;=Inputs!$CQ237,CV$4&gt;=Inputs!$CP237),Inputs!$AR237/(Inputs!$CQ237-Inputs!$CP237+1),0)+IF(CV$4=Inputs!$CL237,Inputs!$BD237,0))</f>
        <v/>
      </c>
      <c r="CW240" s="46" t="str">
        <f>IF(B240="","",IF(AND(CW$4&lt;=Inputs!$CQ237,CW$4&gt;=Inputs!$CP237),Inputs!$AR237/(Inputs!$CQ237-Inputs!$CP237+1),0)+IF(CW$4=Inputs!$CL237,Inputs!$BD237,0))</f>
        <v/>
      </c>
      <c r="CX240" s="46" t="str">
        <f>IF(C240="","",IF(AND(CX$4&lt;=Inputs!$CQ237,CX$4&gt;=Inputs!$CP237),Inputs!$AR237/(Inputs!$CQ237-Inputs!$CP237+1),0)+IF(CX$4=Inputs!$CL237,Inputs!$BD237,0))</f>
        <v/>
      </c>
      <c r="CY240" s="46" t="str">
        <f>IF(D240="","",IF(AND(CY$4&lt;=Inputs!$CQ237,CY$4&gt;=Inputs!$CP237),Inputs!$AR237/(Inputs!$CQ237-Inputs!$CP237+1),0)+IF(CY$4=Inputs!$CL237,Inputs!$BD237,0))</f>
        <v/>
      </c>
      <c r="CZ240" s="46" t="str">
        <f>IF(E240="","",IF(AND(CZ$4&lt;=Inputs!$CQ237,CZ$4&gt;=Inputs!$CP237),Inputs!$AR237/(Inputs!$CQ237-Inputs!$CP237+1),0)+IF(CZ$4=Inputs!$CL237,Inputs!$BD237,0))</f>
        <v/>
      </c>
      <c r="DA240" s="46" t="str">
        <f>IF(F240="","",IF(AND(DA$4&lt;=Inputs!$CQ237,DA$4&gt;=Inputs!$CP237),Inputs!$AR237/(Inputs!$CQ237-Inputs!$CP237+1),0)+IF(DA$4=Inputs!$CL237,Inputs!$BD237,0))</f>
        <v/>
      </c>
      <c r="DB240" s="46" t="str">
        <f>IF(G240="","",IF(AND(DB$4&lt;=Inputs!$CQ237,DB$4&gt;=Inputs!$CP237),Inputs!$AR237/(Inputs!$CQ237-Inputs!$CP237+1),0)+IF(DB$4=Inputs!$CL237,Inputs!$BD237,0))</f>
        <v/>
      </c>
      <c r="DC240" s="46" t="str">
        <f>IF(H240="","",IF(AND(DC$4&lt;=Inputs!$CQ237,DC$4&gt;=Inputs!$CP237),Inputs!$AR237/(Inputs!$CQ237-Inputs!$CP237+1),0)+IF(DC$4=Inputs!$CL237,Inputs!$BD237,0))</f>
        <v/>
      </c>
      <c r="DD240" s="46" t="str">
        <f>IF(I240="","",IF(AND(DD$4&lt;=Inputs!$CQ237,DD$4&gt;=Inputs!$CP237),Inputs!$AR237/(Inputs!$CQ237-Inputs!$CP237+1),0)+IF(DD$4=Inputs!$CL237,Inputs!$BD237,0))</f>
        <v/>
      </c>
      <c r="DE240" s="46" t="str">
        <f>IF(J240="","",IF(AND(DE$4&lt;=Inputs!$CQ237,DE$4&gt;=Inputs!$CP237),Inputs!$AR237/(Inputs!$CQ237-Inputs!$CP237+1),0)+IF(DE$4=Inputs!$CL237,Inputs!$BD237,0))</f>
        <v/>
      </c>
      <c r="DF240" s="46" t="str">
        <f>IF(K240="","",IF(AND(DF$4&lt;=Inputs!$CQ237,DF$4&gt;=Inputs!$CP237),Inputs!$AR237/(Inputs!$CQ237-Inputs!$CP237+1),0)+IF(DF$4=Inputs!$CL237,Inputs!$BD237,0))</f>
        <v/>
      </c>
      <c r="DG240" s="46" t="str">
        <f>IF(L240="","",IF(AND(DG$4&lt;=Inputs!$CQ237,DG$4&gt;=Inputs!$CP237),Inputs!$AR237/(Inputs!$CQ237-Inputs!$CP237+1),0)+IF(DG$4=Inputs!$CL237,Inputs!$BD237,0))</f>
        <v/>
      </c>
      <c r="DH240" s="46" t="str">
        <f>IF(M240="","",IF(AND(DH$4&lt;=Inputs!$CQ237,DH$4&gt;=Inputs!$CP237),Inputs!$AR237/(Inputs!$CQ237-Inputs!$CP237+1),0)+IF(DH$4=Inputs!$CL237,Inputs!$BD237,0))</f>
        <v/>
      </c>
      <c r="DI240" s="46" t="str">
        <f>IF(N240="","",IF(AND(DI$4&lt;=Inputs!$CQ237,DI$4&gt;=Inputs!$CP237),Inputs!$AR237/(Inputs!$CQ237-Inputs!$CP237+1),0)+IF(DI$4=Inputs!$CL237,Inputs!$BD237,0))</f>
        <v/>
      </c>
      <c r="DJ240" s="46" t="str">
        <f>IF(O240="","",IF(AND(DJ$4&lt;=Inputs!$CQ237,DJ$4&gt;=Inputs!$CP237),Inputs!$AR237/(Inputs!$CQ237-Inputs!$CP237+1),0)+IF(DJ$4=Inputs!$CL237,Inputs!$BD237,0))</f>
        <v/>
      </c>
      <c r="DK240" s="46" t="str">
        <f>IF(P240="","",IF(AND(DK$4&lt;=Inputs!$CQ237,DK$4&gt;=Inputs!$CP237),Inputs!$AR237/(Inputs!$CQ237-Inputs!$CP237+1),0)+IF(DK$4=Inputs!$CL237,Inputs!$BD237,0))</f>
        <v/>
      </c>
      <c r="DL240" s="46" t="str">
        <f>IF(Q240="","",IF(AND(DL$4&lt;=Inputs!$CQ237,DL$4&gt;=Inputs!$CP237),Inputs!$AR237/(Inputs!$CQ237-Inputs!$CP237+1),0)+IF(DL$4=Inputs!$CL237,Inputs!$BD237,0))</f>
        <v/>
      </c>
      <c r="DM240" s="46" t="str">
        <f>IF(R240="","",IF(AND(DM$4&lt;=Inputs!$CQ237,DM$4&gt;=Inputs!$CP237),Inputs!$AR237/(Inputs!$CQ237-Inputs!$CP237+1),0)+IF(DM$4=Inputs!$CL237,Inputs!$BD237,0))</f>
        <v/>
      </c>
      <c r="DN240" s="46" t="str">
        <f>IF(S240="","",IF(AND(DN$4&lt;=Inputs!$CQ237,DN$4&gt;=Inputs!$CP237),Inputs!$AR237/(Inputs!$CQ237-Inputs!$CP237+1),0)+IF(DN$4=Inputs!$CL237,Inputs!$BD237,0))</f>
        <v/>
      </c>
      <c r="DO240" s="46" t="str">
        <f>IF(T240="","",IF(AND(DO$4&lt;=Inputs!$CQ237,DO$4&gt;=Inputs!$CP237),Inputs!$AR237/(Inputs!$CQ237-Inputs!$CP237+1),0)+IF(DO$4=Inputs!$CL237,Inputs!$BD237,0))</f>
        <v/>
      </c>
      <c r="DP240" s="46" t="str">
        <f>IF(U240="","",IF(AND(DP$4&lt;=Inputs!$CQ237,DP$4&gt;=Inputs!$CP237),Inputs!$AR237/(Inputs!$CQ237-Inputs!$CP237+1),0)+IF(DP$4=Inputs!$CL237,Inputs!$BD237,0))</f>
        <v/>
      </c>
      <c r="DQ240" s="46" t="str">
        <f>IF(V240="","",IF(AND(DQ$4&lt;=Inputs!$CQ237,DQ$4&gt;=Inputs!$CP237),Inputs!$AR237/(Inputs!$CQ237-Inputs!$CP237+1),0)+IF(DQ$4=Inputs!$CL237,Inputs!$BD237,0))</f>
        <v/>
      </c>
      <c r="DR240" s="46" t="str">
        <f>IF(W240="","",IF(AND(DR$4&lt;=Inputs!$CQ237,DR$4&gt;=Inputs!$CP237),Inputs!$AR237/(Inputs!$CQ237-Inputs!$CP237+1),0)+IF(DR$4=Inputs!$CL237,Inputs!$BD237,0))</f>
        <v/>
      </c>
      <c r="DS240" s="46" t="str">
        <f>IF(X240="","",IF(AND(DS$4&lt;=Inputs!$CQ237,DS$4&gt;=Inputs!$CP237),Inputs!$AR237/(Inputs!$CQ237-Inputs!$CP237+1),0)+IF(DS$4=Inputs!$CL237,Inputs!$BD237,0))</f>
        <v/>
      </c>
      <c r="DT240" s="46" t="str">
        <f>IF(Y240="","",IF(AND(DT$4&lt;=Inputs!$CQ237,DT$4&gt;=Inputs!$CP237),Inputs!$AR237/(Inputs!$CQ237-Inputs!$CP237+1),0)+IF(DT$4=Inputs!$CL237,Inputs!$BD237,0))</f>
        <v/>
      </c>
      <c r="DU240" s="46" t="str">
        <f>IF(Z240="","",IF(AND(DU$4&lt;=Inputs!$CQ237,DU$4&gt;=Inputs!$CP237),Inputs!$AR237/(Inputs!$CQ237-Inputs!$CP237+1),0)+IF(DU$4=Inputs!$CL237,Inputs!$BD237,0))</f>
        <v/>
      </c>
      <c r="DV240" s="46" t="str">
        <f>IF(AA240="","",IF(AND(DV$4&lt;=Inputs!$CQ237,DV$4&gt;=Inputs!$CP237),Inputs!$AR237/(Inputs!$CQ237-Inputs!$CP237+1),0)+IF(DV$4=Inputs!$CL237,Inputs!$BD237,0))</f>
        <v/>
      </c>
      <c r="DW240" s="46" t="str">
        <f>IF(AB240="","",IF(AND(DW$4&lt;=Inputs!$CQ237,DW$4&gt;=Inputs!$CP237),Inputs!$AR237/(Inputs!$CQ237-Inputs!$CP237+1),0)+IF(DW$4=Inputs!$CL237,Inputs!$BD237,0))</f>
        <v/>
      </c>
      <c r="DX240" s="46" t="str">
        <f>IF(AC240="","",IF(AND(DX$4&lt;=Inputs!$CQ237,DX$4&gt;=Inputs!$CP237),Inputs!$AR237/(Inputs!$CQ237-Inputs!$CP237+1),0)+IF(DX$4=Inputs!$CL237,Inputs!$BD237,0))</f>
        <v/>
      </c>
      <c r="DY240" s="46" t="str">
        <f>IF(AD240="","",IF(AND(DY$4&lt;=Inputs!$CQ237,DY$4&gt;=Inputs!$CP237),Inputs!$AR237/(Inputs!$CQ237-Inputs!$CP237+1),0)+IF(DY$4=Inputs!$CL237,Inputs!$BD237,0))</f>
        <v/>
      </c>
      <c r="DZ240" s="46" t="str">
        <f t="shared" si="10"/>
        <v/>
      </c>
    </row>
    <row r="241" spans="1:130">
      <c r="A241" s="7" t="str">
        <f>IF(Inputs!A238="","",Inputs!A238)</f>
        <v/>
      </c>
      <c r="B241" t="str">
        <f>IF(Inputs!B238="","",Inputs!B238)</f>
        <v/>
      </c>
      <c r="C241" s="46" t="str">
        <f>IF(Inputs!$B238="","",BO241-CV241)</f>
        <v/>
      </c>
      <c r="D241" s="46" t="str">
        <f>IF(Inputs!$B238="","",BP241-CW241)</f>
        <v/>
      </c>
      <c r="E241" s="46" t="str">
        <f>IF(Inputs!$B238="","",BQ241-CX241)</f>
        <v/>
      </c>
      <c r="F241" s="46" t="str">
        <f>IF(Inputs!$B238="","",BR241-CY241)</f>
        <v/>
      </c>
      <c r="G241" s="46" t="str">
        <f>IF(Inputs!$B238="","",BS241-CZ241)</f>
        <v/>
      </c>
      <c r="H241" s="46" t="str">
        <f>IF(Inputs!$B238="","",BT241-DA241)</f>
        <v/>
      </c>
      <c r="I241" s="46" t="str">
        <f>IF(Inputs!$B238="","",BU241-DB241)</f>
        <v/>
      </c>
      <c r="J241" s="46" t="str">
        <f>IF(Inputs!$B238="","",BV241-DC241)</f>
        <v/>
      </c>
      <c r="K241" s="46" t="str">
        <f>IF(Inputs!$B238="","",BW241-DD241)</f>
        <v/>
      </c>
      <c r="L241" s="46" t="str">
        <f>IF(Inputs!$B238="","",BX241-DE241)</f>
        <v/>
      </c>
      <c r="M241" s="46" t="str">
        <f>IF(Inputs!$B238="","",BY241-DF241)</f>
        <v/>
      </c>
      <c r="N241" s="46" t="str">
        <f>IF(Inputs!$B238="","",BZ241-DG241)</f>
        <v/>
      </c>
      <c r="O241" s="46" t="str">
        <f>IF(Inputs!$B238="","",CA241-DH241)</f>
        <v/>
      </c>
      <c r="P241" s="46" t="str">
        <f>IF(Inputs!$B238="","",CB241-DI241)</f>
        <v/>
      </c>
      <c r="Q241" s="46" t="str">
        <f>IF(Inputs!$B238="","",CC241-DJ241)</f>
        <v/>
      </c>
      <c r="R241" s="46" t="str">
        <f>IF(Inputs!$B238="","",CD241-DK241)</f>
        <v/>
      </c>
      <c r="S241" s="46" t="str">
        <f>IF(Inputs!$B238="","",CE241-DL241)</f>
        <v/>
      </c>
      <c r="T241" s="46" t="str">
        <f>IF(Inputs!$B238="","",CF241-DM241)</f>
        <v/>
      </c>
      <c r="U241" s="46" t="str">
        <f>IF(Inputs!$B238="","",CG241-DN241)</f>
        <v/>
      </c>
      <c r="V241" s="46" t="str">
        <f>IF(Inputs!$B238="","",CH241-DO241)</f>
        <v/>
      </c>
      <c r="W241" s="46" t="str">
        <f>IF(Inputs!$B238="","",CI241-DP241)</f>
        <v/>
      </c>
      <c r="X241" s="46" t="str">
        <f>IF(Inputs!$B238="","",CJ241-DQ241)</f>
        <v/>
      </c>
      <c r="Y241" s="46" t="str">
        <f>IF(Inputs!$B238="","",CK241-DR241)</f>
        <v/>
      </c>
      <c r="Z241" s="46" t="str">
        <f>IF(Inputs!$B238="","",CL241-DS241)</f>
        <v/>
      </c>
      <c r="AA241" s="46" t="str">
        <f>IF(Inputs!$B238="","",CM241-DT241)</f>
        <v/>
      </c>
      <c r="AB241" s="46" t="str">
        <f>IF(Inputs!$B238="","",CN241-DU241)</f>
        <v/>
      </c>
      <c r="AC241" s="46" t="str">
        <f>IF(Inputs!$B238="","",CO241-DV241)</f>
        <v/>
      </c>
      <c r="AD241" s="46" t="str">
        <f>IF(Inputs!$B238="","",CP241-DW241)</f>
        <v/>
      </c>
      <c r="AE241" s="46" t="str">
        <f>IF(Inputs!$B238="","",CQ241-DX241)</f>
        <v/>
      </c>
      <c r="AF241" s="46" t="str">
        <f>IF(Inputs!$B238="","",CR241-DY241)</f>
        <v/>
      </c>
      <c r="AG241" s="50" t="str">
        <f t="shared" si="11"/>
        <v/>
      </c>
      <c r="AH241" s="50"/>
      <c r="AJ241" s="27">
        <f>IF(AND(Inputs!$CO238=0,AJ$4&gt;=Inputs!$CM238),1,IF(AND(AJ$4&gt;=Inputs!$CM238,AJ$4&lt;Inputs!$CN238),1,IF(AND(AJ$4=Inputs!$CN238,AJ$4=Inputs!$CO238),1,IF(OR(AND(AJ$4=Inputs!$CN238+1,Inputs!$CN238=Inputs!$CO238),AND(AJ$4=Inputs!$CN238+2,Inputs!$CN238=Inputs!$CO238)),0,IF(AJ$4=Inputs!$CN238,0.8,IF(AJ$4=Inputs!$CN238+1,0.6,IF(AJ$4=Inputs!$CN238+2,0.4,IF(AJ$4=Inputs!$CO238,0.2,IF(AND(AJ$4&gt;=Inputs!$CL238,AJ$4&lt;Inputs!$CM238),(AJ$4-Inputs!$CL238+1)/(Inputs!$AI238+1),0)))))))))</f>
        <v>0</v>
      </c>
      <c r="AK241" s="27">
        <f>IF(AND(Inputs!$CO238=0,AK$4&gt;=Inputs!$CM238),1,IF(AND(AK$4&gt;=Inputs!$CM238,AK$4&lt;Inputs!$CN238),1,IF(AND(AK$4=Inputs!$CN238,AK$4=Inputs!$CO238),1,IF(OR(AND(AK$4=Inputs!$CN238+1,Inputs!$CN238=Inputs!$CO238),AND(AK$4=Inputs!$CN238+2,Inputs!$CN238=Inputs!$CO238)),0,IF(AK$4=Inputs!$CN238,0.8,IF(AK$4=Inputs!$CN238+1,0.6,IF(AK$4=Inputs!$CN238+2,0.4,IF(AK$4=Inputs!$CO238,0.2,IF(AND(AK$4&gt;=Inputs!$CL238,AK$4&lt;Inputs!$CM238),(AK$4-Inputs!$CL238+1)/(Inputs!$AI238+1),0)))))))))</f>
        <v>0</v>
      </c>
      <c r="AL241" s="27">
        <f>IF(AND(Inputs!$CO238=0,AL$4&gt;=Inputs!$CM238),1,IF(AND(AL$4&gt;=Inputs!$CM238,AL$4&lt;Inputs!$CN238),1,IF(AND(AL$4=Inputs!$CN238,AL$4=Inputs!$CO238),1,IF(OR(AND(AL$4=Inputs!$CN238+1,Inputs!$CN238=Inputs!$CO238),AND(AL$4=Inputs!$CN238+2,Inputs!$CN238=Inputs!$CO238)),0,IF(AL$4=Inputs!$CN238,0.8,IF(AL$4=Inputs!$CN238+1,0.6,IF(AL$4=Inputs!$CN238+2,0.4,IF(AL$4=Inputs!$CO238,0.2,IF(AND(AL$4&gt;=Inputs!$CL238,AL$4&lt;Inputs!$CM238),(AL$4-Inputs!$CL238+1)/(Inputs!$AI238+1),0)))))))))</f>
        <v>0</v>
      </c>
      <c r="AM241" s="27">
        <f>IF(AND(Inputs!$CO238=0,AM$4&gt;=Inputs!$CM238),1,IF(AND(AM$4&gt;=Inputs!$CM238,AM$4&lt;Inputs!$CN238),1,IF(AND(AM$4=Inputs!$CN238,AM$4=Inputs!$CO238),1,IF(OR(AND(AM$4=Inputs!$CN238+1,Inputs!$CN238=Inputs!$CO238),AND(AM$4=Inputs!$CN238+2,Inputs!$CN238=Inputs!$CO238)),0,IF(AM$4=Inputs!$CN238,0.8,IF(AM$4=Inputs!$CN238+1,0.6,IF(AM$4=Inputs!$CN238+2,0.4,IF(AM$4=Inputs!$CO238,0.2,IF(AND(AM$4&gt;=Inputs!$CL238,AM$4&lt;Inputs!$CM238),(AM$4-Inputs!$CL238+1)/(Inputs!$AI238+1),0)))))))))</f>
        <v>0</v>
      </c>
      <c r="AN241" s="27">
        <f>IF(AND(Inputs!$CO238=0,AN$4&gt;=Inputs!$CM238),1,IF(AND(AN$4&gt;=Inputs!$CM238,AN$4&lt;Inputs!$CN238),1,IF(AND(AN$4=Inputs!$CN238,AN$4=Inputs!$CO238),1,IF(OR(AND(AN$4=Inputs!$CN238+1,Inputs!$CN238=Inputs!$CO238),AND(AN$4=Inputs!$CN238+2,Inputs!$CN238=Inputs!$CO238)),0,IF(AN$4=Inputs!$CN238,0.8,IF(AN$4=Inputs!$CN238+1,0.6,IF(AN$4=Inputs!$CN238+2,0.4,IF(AN$4=Inputs!$CO238,0.2,IF(AND(AN$4&gt;=Inputs!$CL238,AN$4&lt;Inputs!$CM238),(AN$4-Inputs!$CL238+1)/(Inputs!$AI238+1),0)))))))))</f>
        <v>0</v>
      </c>
      <c r="AO241" s="27">
        <f>IF(AND(Inputs!$CO238=0,AO$4&gt;=Inputs!$CM238),1,IF(AND(AO$4&gt;=Inputs!$CM238,AO$4&lt;Inputs!$CN238),1,IF(AND(AO$4=Inputs!$CN238,AO$4=Inputs!$CO238),1,IF(OR(AND(AO$4=Inputs!$CN238+1,Inputs!$CN238=Inputs!$CO238),AND(AO$4=Inputs!$CN238+2,Inputs!$CN238=Inputs!$CO238)),0,IF(AO$4=Inputs!$CN238,0.8,IF(AO$4=Inputs!$CN238+1,0.6,IF(AO$4=Inputs!$CN238+2,0.4,IF(AO$4=Inputs!$CO238,0.2,IF(AND(AO$4&gt;=Inputs!$CL238,AO$4&lt;Inputs!$CM238),(AO$4-Inputs!$CL238+1)/(Inputs!$AI238+1),0)))))))))</f>
        <v>0</v>
      </c>
      <c r="AP241" s="27">
        <f>IF(AND(Inputs!$CO238=0,AP$4&gt;=Inputs!$CM238),1,IF(AND(AP$4&gt;=Inputs!$CM238,AP$4&lt;Inputs!$CN238),1,IF(AND(AP$4=Inputs!$CN238,AP$4=Inputs!$CO238),1,IF(OR(AND(AP$4=Inputs!$CN238+1,Inputs!$CN238=Inputs!$CO238),AND(AP$4=Inputs!$CN238+2,Inputs!$CN238=Inputs!$CO238)),0,IF(AP$4=Inputs!$CN238,0.8,IF(AP$4=Inputs!$CN238+1,0.6,IF(AP$4=Inputs!$CN238+2,0.4,IF(AP$4=Inputs!$CO238,0.2,IF(AND(AP$4&gt;=Inputs!$CL238,AP$4&lt;Inputs!$CM238),(AP$4-Inputs!$CL238+1)/(Inputs!$AI238+1),0)))))))))</f>
        <v>0</v>
      </c>
      <c r="AQ241" s="27">
        <f>IF(AND(Inputs!$CO238=0,AQ$4&gt;=Inputs!$CM238),1,IF(AND(AQ$4&gt;=Inputs!$CM238,AQ$4&lt;Inputs!$CN238),1,IF(AND(AQ$4=Inputs!$CN238,AQ$4=Inputs!$CO238),1,IF(OR(AND(AQ$4=Inputs!$CN238+1,Inputs!$CN238=Inputs!$CO238),AND(AQ$4=Inputs!$CN238+2,Inputs!$CN238=Inputs!$CO238)),0,IF(AQ$4=Inputs!$CN238,0.8,IF(AQ$4=Inputs!$CN238+1,0.6,IF(AQ$4=Inputs!$CN238+2,0.4,IF(AQ$4=Inputs!$CO238,0.2,IF(AND(AQ$4&gt;=Inputs!$CL238,AQ$4&lt;Inputs!$CM238),(AQ$4-Inputs!$CL238+1)/(Inputs!$AI238+1),0)))))))))</f>
        <v>0</v>
      </c>
      <c r="AR241" s="27">
        <f>IF(AND(Inputs!$CO238=0,AR$4&gt;=Inputs!$CM238),1,IF(AND(AR$4&gt;=Inputs!$CM238,AR$4&lt;Inputs!$CN238),1,IF(AND(AR$4=Inputs!$CN238,AR$4=Inputs!$CO238),1,IF(OR(AND(AR$4=Inputs!$CN238+1,Inputs!$CN238=Inputs!$CO238),AND(AR$4=Inputs!$CN238+2,Inputs!$CN238=Inputs!$CO238)),0,IF(AR$4=Inputs!$CN238,0.8,IF(AR$4=Inputs!$CN238+1,0.6,IF(AR$4=Inputs!$CN238+2,0.4,IF(AR$4=Inputs!$CO238,0.2,IF(AND(AR$4&gt;=Inputs!$CL238,AR$4&lt;Inputs!$CM238),(AR$4-Inputs!$CL238+1)/(Inputs!$AI238+1),0)))))))))</f>
        <v>0</v>
      </c>
      <c r="AS241" s="27">
        <f>IF(AND(Inputs!$CO238=0,AS$4&gt;=Inputs!$CM238),1,IF(AND(AS$4&gt;=Inputs!$CM238,AS$4&lt;Inputs!$CN238),1,IF(AND(AS$4=Inputs!$CN238,AS$4=Inputs!$CO238),1,IF(OR(AND(AS$4=Inputs!$CN238+1,Inputs!$CN238=Inputs!$CO238),AND(AS$4=Inputs!$CN238+2,Inputs!$CN238=Inputs!$CO238)),0,IF(AS$4=Inputs!$CN238,0.8,IF(AS$4=Inputs!$CN238+1,0.6,IF(AS$4=Inputs!$CN238+2,0.4,IF(AS$4=Inputs!$CO238,0.2,IF(AND(AS$4&gt;=Inputs!$CL238,AS$4&lt;Inputs!$CM238),(AS$4-Inputs!$CL238+1)/(Inputs!$AI238+1),0)))))))))</f>
        <v>0</v>
      </c>
      <c r="AT241" s="27">
        <f>IF(AND(Inputs!$CO238=0,AT$4&gt;=Inputs!$CM238),1,IF(AND(AT$4&gt;=Inputs!$CM238,AT$4&lt;Inputs!$CN238),1,IF(AND(AT$4=Inputs!$CN238,AT$4=Inputs!$CO238),1,IF(OR(AND(AT$4=Inputs!$CN238+1,Inputs!$CN238=Inputs!$CO238),AND(AT$4=Inputs!$CN238+2,Inputs!$CN238=Inputs!$CO238)),0,IF(AT$4=Inputs!$CN238,0.8,IF(AT$4=Inputs!$CN238+1,0.6,IF(AT$4=Inputs!$CN238+2,0.4,IF(AT$4=Inputs!$CO238,0.2,IF(AND(AT$4&gt;=Inputs!$CL238,AT$4&lt;Inputs!$CM238),(AT$4-Inputs!$CL238+1)/(Inputs!$AI238+1),0)))))))))</f>
        <v>0</v>
      </c>
      <c r="AU241" s="27">
        <f>IF(AND(Inputs!$CO238=0,AU$4&gt;=Inputs!$CM238),1,IF(AND(AU$4&gt;=Inputs!$CM238,AU$4&lt;Inputs!$CN238),1,IF(AND(AU$4=Inputs!$CN238,AU$4=Inputs!$CO238),1,IF(OR(AND(AU$4=Inputs!$CN238+1,Inputs!$CN238=Inputs!$CO238),AND(AU$4=Inputs!$CN238+2,Inputs!$CN238=Inputs!$CO238)),0,IF(AU$4=Inputs!$CN238,0.8,IF(AU$4=Inputs!$CN238+1,0.6,IF(AU$4=Inputs!$CN238+2,0.4,IF(AU$4=Inputs!$CO238,0.2,IF(AND(AU$4&gt;=Inputs!$CL238,AU$4&lt;Inputs!$CM238),(AU$4-Inputs!$CL238+1)/(Inputs!$AI238+1),0)))))))))</f>
        <v>0</v>
      </c>
      <c r="AV241" s="27">
        <f>IF(AND(Inputs!$CO238=0,AV$4&gt;=Inputs!$CM238),1,IF(AND(AV$4&gt;=Inputs!$CM238,AV$4&lt;Inputs!$CN238),1,IF(AND(AV$4=Inputs!$CN238,AV$4=Inputs!$CO238),1,IF(OR(AND(AV$4=Inputs!$CN238+1,Inputs!$CN238=Inputs!$CO238),AND(AV$4=Inputs!$CN238+2,Inputs!$CN238=Inputs!$CO238)),0,IF(AV$4=Inputs!$CN238,0.8,IF(AV$4=Inputs!$CN238+1,0.6,IF(AV$4=Inputs!$CN238+2,0.4,IF(AV$4=Inputs!$CO238,0.2,IF(AND(AV$4&gt;=Inputs!$CL238,AV$4&lt;Inputs!$CM238),(AV$4-Inputs!$CL238+1)/(Inputs!$AI238+1),0)))))))))</f>
        <v>0</v>
      </c>
      <c r="AW241" s="27">
        <f>IF(AND(Inputs!$CO238=0,AW$4&gt;=Inputs!$CM238),1,IF(AND(AW$4&gt;=Inputs!$CM238,AW$4&lt;Inputs!$CN238),1,IF(AND(AW$4=Inputs!$CN238,AW$4=Inputs!$CO238),1,IF(OR(AND(AW$4=Inputs!$CN238+1,Inputs!$CN238=Inputs!$CO238),AND(AW$4=Inputs!$CN238+2,Inputs!$CN238=Inputs!$CO238)),0,IF(AW$4=Inputs!$CN238,0.8,IF(AW$4=Inputs!$CN238+1,0.6,IF(AW$4=Inputs!$CN238+2,0.4,IF(AW$4=Inputs!$CO238,0.2,IF(AND(AW$4&gt;=Inputs!$CL238,AW$4&lt;Inputs!$CM238),(AW$4-Inputs!$CL238+1)/(Inputs!$AI238+1),0)))))))))</f>
        <v>0</v>
      </c>
      <c r="AX241" s="27">
        <f>IF(AND(Inputs!$CO238=0,AX$4&gt;=Inputs!$CM238),1,IF(AND(AX$4&gt;=Inputs!$CM238,AX$4&lt;Inputs!$CN238),1,IF(AND(AX$4=Inputs!$CN238,AX$4=Inputs!$CO238),1,IF(OR(AND(AX$4=Inputs!$CN238+1,Inputs!$CN238=Inputs!$CO238),AND(AX$4=Inputs!$CN238+2,Inputs!$CN238=Inputs!$CO238)),0,IF(AX$4=Inputs!$CN238,0.8,IF(AX$4=Inputs!$CN238+1,0.6,IF(AX$4=Inputs!$CN238+2,0.4,IF(AX$4=Inputs!$CO238,0.2,IF(AND(AX$4&gt;=Inputs!$CL238,AX$4&lt;Inputs!$CM238),(AX$4-Inputs!$CL238+1)/(Inputs!$AI238+1),0)))))))))</f>
        <v>0</v>
      </c>
      <c r="AY241" s="27">
        <f>IF(AND(Inputs!$CO238=0,AY$4&gt;=Inputs!$CM238),1,IF(AND(AY$4&gt;=Inputs!$CM238,AY$4&lt;Inputs!$CN238),1,IF(AND(AY$4=Inputs!$CN238,AY$4=Inputs!$CO238),1,IF(OR(AND(AY$4=Inputs!$CN238+1,Inputs!$CN238=Inputs!$CO238),AND(AY$4=Inputs!$CN238+2,Inputs!$CN238=Inputs!$CO238)),0,IF(AY$4=Inputs!$CN238,0.8,IF(AY$4=Inputs!$CN238+1,0.6,IF(AY$4=Inputs!$CN238+2,0.4,IF(AY$4=Inputs!$CO238,0.2,IF(AND(AY$4&gt;=Inputs!$CL238,AY$4&lt;Inputs!$CM238),(AY$4-Inputs!$CL238+1)/(Inputs!$AI238+1),0)))))))))</f>
        <v>0</v>
      </c>
      <c r="AZ241" s="27">
        <f>IF(AND(Inputs!$CO238=0,AZ$4&gt;=Inputs!$CM238),1,IF(AND(AZ$4&gt;=Inputs!$CM238,AZ$4&lt;Inputs!$CN238),1,IF(AND(AZ$4=Inputs!$CN238,AZ$4=Inputs!$CO238),1,IF(OR(AND(AZ$4=Inputs!$CN238+1,Inputs!$CN238=Inputs!$CO238),AND(AZ$4=Inputs!$CN238+2,Inputs!$CN238=Inputs!$CO238)),0,IF(AZ$4=Inputs!$CN238,0.8,IF(AZ$4=Inputs!$CN238+1,0.6,IF(AZ$4=Inputs!$CN238+2,0.4,IF(AZ$4=Inputs!$CO238,0.2,IF(AND(AZ$4&gt;=Inputs!$CL238,AZ$4&lt;Inputs!$CM238),(AZ$4-Inputs!$CL238+1)/(Inputs!$AI238+1),0)))))))))</f>
        <v>0</v>
      </c>
      <c r="BA241" s="27">
        <f>IF(AND(Inputs!$CO238=0,BA$4&gt;=Inputs!$CM238),1,IF(AND(BA$4&gt;=Inputs!$CM238,BA$4&lt;Inputs!$CN238),1,IF(AND(BA$4=Inputs!$CN238,BA$4=Inputs!$CO238),1,IF(OR(AND(BA$4=Inputs!$CN238+1,Inputs!$CN238=Inputs!$CO238),AND(BA$4=Inputs!$CN238+2,Inputs!$CN238=Inputs!$CO238)),0,IF(BA$4=Inputs!$CN238,0.8,IF(BA$4=Inputs!$CN238+1,0.6,IF(BA$4=Inputs!$CN238+2,0.4,IF(BA$4=Inputs!$CO238,0.2,IF(AND(BA$4&gt;=Inputs!$CL238,BA$4&lt;Inputs!$CM238),(BA$4-Inputs!$CL238+1)/(Inputs!$AI238+1),0)))))))))</f>
        <v>0</v>
      </c>
      <c r="BB241" s="27">
        <f>IF(AND(Inputs!$CO238=0,BB$4&gt;=Inputs!$CM238),1,IF(AND(BB$4&gt;=Inputs!$CM238,BB$4&lt;Inputs!$CN238),1,IF(AND(BB$4=Inputs!$CN238,BB$4=Inputs!$CO238),1,IF(OR(AND(BB$4=Inputs!$CN238+1,Inputs!$CN238=Inputs!$CO238),AND(BB$4=Inputs!$CN238+2,Inputs!$CN238=Inputs!$CO238)),0,IF(BB$4=Inputs!$CN238,0.8,IF(BB$4=Inputs!$CN238+1,0.6,IF(BB$4=Inputs!$CN238+2,0.4,IF(BB$4=Inputs!$CO238,0.2,IF(AND(BB$4&gt;=Inputs!$CL238,BB$4&lt;Inputs!$CM238),(BB$4-Inputs!$CL238+1)/(Inputs!$AI238+1),0)))))))))</f>
        <v>0</v>
      </c>
      <c r="BC241" s="27">
        <f>IF(AND(Inputs!$CO238=0,BC$4&gt;=Inputs!$CM238),1,IF(AND(BC$4&gt;=Inputs!$CM238,BC$4&lt;Inputs!$CN238),1,IF(AND(BC$4=Inputs!$CN238,BC$4=Inputs!$CO238),1,IF(OR(AND(BC$4=Inputs!$CN238+1,Inputs!$CN238=Inputs!$CO238),AND(BC$4=Inputs!$CN238+2,Inputs!$CN238=Inputs!$CO238)),0,IF(BC$4=Inputs!$CN238,0.8,IF(BC$4=Inputs!$CN238+1,0.6,IF(BC$4=Inputs!$CN238+2,0.4,IF(BC$4=Inputs!$CO238,0.2,IF(AND(BC$4&gt;=Inputs!$CL238,BC$4&lt;Inputs!$CM238),(BC$4-Inputs!$CL238+1)/(Inputs!$AI238+1),0)))))))))</f>
        <v>0</v>
      </c>
      <c r="BD241" s="27">
        <f>IF(AND(Inputs!$CO238=0,BD$4&gt;=Inputs!$CM238),1,IF(AND(BD$4&gt;=Inputs!$CM238,BD$4&lt;Inputs!$CN238),1,IF(AND(BD$4=Inputs!$CN238,BD$4=Inputs!$CO238),1,IF(OR(AND(BD$4=Inputs!$CN238+1,Inputs!$CN238=Inputs!$CO238),AND(BD$4=Inputs!$CN238+2,Inputs!$CN238=Inputs!$CO238)),0,IF(BD$4=Inputs!$CN238,0.8,IF(BD$4=Inputs!$CN238+1,0.6,IF(BD$4=Inputs!$CN238+2,0.4,IF(BD$4=Inputs!$CO238,0.2,IF(AND(BD$4&gt;=Inputs!$CL238,BD$4&lt;Inputs!$CM238),(BD$4-Inputs!$CL238+1)/(Inputs!$AI238+1),0)))))))))</f>
        <v>0</v>
      </c>
      <c r="BE241" s="27">
        <f>IF(AND(Inputs!$CO238=0,BE$4&gt;=Inputs!$CM238),1,IF(AND(BE$4&gt;=Inputs!$CM238,BE$4&lt;Inputs!$CN238),1,IF(AND(BE$4=Inputs!$CN238,BE$4=Inputs!$CO238),1,IF(OR(AND(BE$4=Inputs!$CN238+1,Inputs!$CN238=Inputs!$CO238),AND(BE$4=Inputs!$CN238+2,Inputs!$CN238=Inputs!$CO238)),0,IF(BE$4=Inputs!$CN238,0.8,IF(BE$4=Inputs!$CN238+1,0.6,IF(BE$4=Inputs!$CN238+2,0.4,IF(BE$4=Inputs!$CO238,0.2,IF(AND(BE$4&gt;=Inputs!$CL238,BE$4&lt;Inputs!$CM238),(BE$4-Inputs!$CL238+1)/(Inputs!$AI238+1),0)))))))))</f>
        <v>0</v>
      </c>
      <c r="BF241" s="27">
        <f>IF(AND(Inputs!$CO238=0,BF$4&gt;=Inputs!$CM238),1,IF(AND(BF$4&gt;=Inputs!$CM238,BF$4&lt;Inputs!$CN238),1,IF(AND(BF$4=Inputs!$CN238,BF$4=Inputs!$CO238),1,IF(OR(AND(BF$4=Inputs!$CN238+1,Inputs!$CN238=Inputs!$CO238),AND(BF$4=Inputs!$CN238+2,Inputs!$CN238=Inputs!$CO238)),0,IF(BF$4=Inputs!$CN238,0.8,IF(BF$4=Inputs!$CN238+1,0.6,IF(BF$4=Inputs!$CN238+2,0.4,IF(BF$4=Inputs!$CO238,0.2,IF(AND(BF$4&gt;=Inputs!$CL238,BF$4&lt;Inputs!$CM238),(BF$4-Inputs!$CL238+1)/(Inputs!$AI238+1),0)))))))))</f>
        <v>0</v>
      </c>
      <c r="BG241" s="27">
        <f>IF(AND(Inputs!$CO238=0,BG$4&gt;=Inputs!$CM238),1,IF(AND(BG$4&gt;=Inputs!$CM238,BG$4&lt;Inputs!$CN238),1,IF(AND(BG$4=Inputs!$CN238,BG$4=Inputs!$CO238),1,IF(OR(AND(BG$4=Inputs!$CN238+1,Inputs!$CN238=Inputs!$CO238),AND(BG$4=Inputs!$CN238+2,Inputs!$CN238=Inputs!$CO238)),0,IF(BG$4=Inputs!$CN238,0.8,IF(BG$4=Inputs!$CN238+1,0.6,IF(BG$4=Inputs!$CN238+2,0.4,IF(BG$4=Inputs!$CO238,0.2,IF(AND(BG$4&gt;=Inputs!$CL238,BG$4&lt;Inputs!$CM238),(BG$4-Inputs!$CL238+1)/(Inputs!$AI238+1),0)))))))))</f>
        <v>0</v>
      </c>
      <c r="BH241" s="27">
        <f>IF(AND(Inputs!$CO238=0,BH$4&gt;=Inputs!$CM238),1,IF(AND(BH$4&gt;=Inputs!$CM238,BH$4&lt;Inputs!$CN238),1,IF(AND(BH$4=Inputs!$CN238,BH$4=Inputs!$CO238),1,IF(OR(AND(BH$4=Inputs!$CN238+1,Inputs!$CN238=Inputs!$CO238),AND(BH$4=Inputs!$CN238+2,Inputs!$CN238=Inputs!$CO238)),0,IF(BH$4=Inputs!$CN238,0.8,IF(BH$4=Inputs!$CN238+1,0.6,IF(BH$4=Inputs!$CN238+2,0.4,IF(BH$4=Inputs!$CO238,0.2,IF(AND(BH$4&gt;=Inputs!$CL238,BH$4&lt;Inputs!$CM238),(BH$4-Inputs!$CL238+1)/(Inputs!$AI238+1),0)))))))))</f>
        <v>0</v>
      </c>
      <c r="BI241" s="27">
        <f>IF(AND(Inputs!$CO238=0,BI$4&gt;=Inputs!$CM238),1,IF(AND(BI$4&gt;=Inputs!$CM238,BI$4&lt;Inputs!$CN238),1,IF(AND(BI$4=Inputs!$CN238,BI$4=Inputs!$CO238),1,IF(OR(AND(BI$4=Inputs!$CN238+1,Inputs!$CN238=Inputs!$CO238),AND(BI$4=Inputs!$CN238+2,Inputs!$CN238=Inputs!$CO238)),0,IF(BI$4=Inputs!$CN238,0.8,IF(BI$4=Inputs!$CN238+1,0.6,IF(BI$4=Inputs!$CN238+2,0.4,IF(BI$4=Inputs!$CO238,0.2,IF(AND(BI$4&gt;=Inputs!$CL238,BI$4&lt;Inputs!$CM238),(BI$4-Inputs!$CL238+1)/(Inputs!$AI238+1),0)))))))))</f>
        <v>0</v>
      </c>
      <c r="BJ241" s="27">
        <f>IF(AND(Inputs!$CO238=0,BJ$4&gt;=Inputs!$CM238),1,IF(AND(BJ$4&gt;=Inputs!$CM238,BJ$4&lt;Inputs!$CN238),1,IF(AND(BJ$4=Inputs!$CN238,BJ$4=Inputs!$CO238),1,IF(OR(AND(BJ$4=Inputs!$CN238+1,Inputs!$CN238=Inputs!$CO238),AND(BJ$4=Inputs!$CN238+2,Inputs!$CN238=Inputs!$CO238)),0,IF(BJ$4=Inputs!$CN238,0.8,IF(BJ$4=Inputs!$CN238+1,0.6,IF(BJ$4=Inputs!$CN238+2,0.4,IF(BJ$4=Inputs!$CO238,0.2,IF(AND(BJ$4&gt;=Inputs!$CL238,BJ$4&lt;Inputs!$CM238),(BJ$4-Inputs!$CL238+1)/(Inputs!$AI238+1),0)))))))))</f>
        <v>0</v>
      </c>
      <c r="BK241" s="27">
        <f>IF(AND(Inputs!$CO238=0,BK$4&gt;=Inputs!$CM238),1,IF(AND(BK$4&gt;=Inputs!$CM238,BK$4&lt;Inputs!$CN238),1,IF(AND(BK$4=Inputs!$CN238,BK$4=Inputs!$CO238),1,IF(OR(AND(BK$4=Inputs!$CN238+1,Inputs!$CN238=Inputs!$CO238),AND(BK$4=Inputs!$CN238+2,Inputs!$CN238=Inputs!$CO238)),0,IF(BK$4=Inputs!$CN238,0.8,IF(BK$4=Inputs!$CN238+1,0.6,IF(BK$4=Inputs!$CN238+2,0.4,IF(BK$4=Inputs!$CO238,0.2,IF(AND(BK$4&gt;=Inputs!$CL238,BK$4&lt;Inputs!$CM238),(BK$4-Inputs!$CL238+1)/(Inputs!$AI238+1),0)))))))))</f>
        <v>0</v>
      </c>
      <c r="BL241" s="27">
        <f>IF(AND(Inputs!$CO238=0,BL$4&gt;=Inputs!$CM238),1,IF(AND(BL$4&gt;=Inputs!$CM238,BL$4&lt;Inputs!$CN238),1,IF(AND(BL$4=Inputs!$CN238,BL$4=Inputs!$CO238),1,IF(OR(AND(BL$4=Inputs!$CN238+1,Inputs!$CN238=Inputs!$CO238),AND(BL$4=Inputs!$CN238+2,Inputs!$CN238=Inputs!$CO238)),0,IF(BL$4=Inputs!$CN238,0.8,IF(BL$4=Inputs!$CN238+1,0.6,IF(BL$4=Inputs!$CN238+2,0.4,IF(BL$4=Inputs!$CO238,0.2,IF(AND(BL$4&gt;=Inputs!$CL238,BL$4&lt;Inputs!$CM238),(BL$4-Inputs!$CL238+1)/(Inputs!$AI238+1),0)))))))))</f>
        <v>0</v>
      </c>
      <c r="BM241" s="27">
        <f>IF(AND(Inputs!$CO238=0,BM$4&gt;=Inputs!$CM238),1,IF(AND(BM$4&gt;=Inputs!$CM238,BM$4&lt;Inputs!$CN238),1,IF(AND(BM$4=Inputs!$CN238,BM$4=Inputs!$CO238),1,IF(OR(AND(BM$4=Inputs!$CN238+1,Inputs!$CN238=Inputs!$CO238),AND(BM$4=Inputs!$CN238+2,Inputs!$CN238=Inputs!$CO238)),0,IF(BM$4=Inputs!$CN238,0.8,IF(BM$4=Inputs!$CN238+1,0.6,IF(BM$4=Inputs!$CN238+2,0.4,IF(BM$4=Inputs!$CO238,0.2,IF(AND(BM$4&gt;=Inputs!$CL238,BM$4&lt;Inputs!$CM238),(BM$4-Inputs!$CL238+1)/(Inputs!$AI238+1),0)))))))))</f>
        <v>0</v>
      </c>
      <c r="BO241" s="46" t="str">
        <f>IF(Inputs!$B238="","",(ROUND(Inputs!$BC238*AJ241,0)))</f>
        <v/>
      </c>
      <c r="BP241" s="46" t="str">
        <f>IF(Inputs!$B238="","",(ROUND(Inputs!$BC238*AK241,0)))</f>
        <v/>
      </c>
      <c r="BQ241" s="46" t="str">
        <f>IF(Inputs!$B238="","",(ROUND(Inputs!$BC238*AL241,0)))</f>
        <v/>
      </c>
      <c r="BR241" s="46" t="str">
        <f>IF(Inputs!$B238="","",(ROUND(Inputs!$BC238*AM241,0)))</f>
        <v/>
      </c>
      <c r="BS241" s="46" t="str">
        <f>IF(Inputs!$B238="","",(ROUND(Inputs!$BC238*AN241,0)))</f>
        <v/>
      </c>
      <c r="BT241" s="46" t="str">
        <f>IF(Inputs!$B238="","",(ROUND(Inputs!$BC238*AO241,0)))</f>
        <v/>
      </c>
      <c r="BU241" s="46" t="str">
        <f>IF(Inputs!$B238="","",(ROUND(Inputs!$BC238*AP241,0)))</f>
        <v/>
      </c>
      <c r="BV241" s="46" t="str">
        <f>IF(Inputs!$B238="","",(ROUND(Inputs!$BC238*AQ241,0)))</f>
        <v/>
      </c>
      <c r="BW241" s="46" t="str">
        <f>IF(Inputs!$B238="","",(ROUND(Inputs!$BC238*AR241,0)))</f>
        <v/>
      </c>
      <c r="BX241" s="46" t="str">
        <f>IF(Inputs!$B238="","",(ROUND(Inputs!$BC238*AS241,0)))</f>
        <v/>
      </c>
      <c r="BY241" s="46" t="str">
        <f>IF(Inputs!$B238="","",(ROUND(Inputs!$BC238*AT241,0)))</f>
        <v/>
      </c>
      <c r="BZ241" s="46" t="str">
        <f>IF(Inputs!$B238="","",(ROUND(Inputs!$BC238*AU241,0)))</f>
        <v/>
      </c>
      <c r="CA241" s="46" t="str">
        <f>IF(Inputs!$B238="","",(ROUND(Inputs!$BC238*AV241,0)))</f>
        <v/>
      </c>
      <c r="CB241" s="46" t="str">
        <f>IF(Inputs!$B238="","",(ROUND(Inputs!$BC238*AW241,0)))</f>
        <v/>
      </c>
      <c r="CC241" s="46" t="str">
        <f>IF(Inputs!$B238="","",(ROUND(Inputs!$BC238*AX241,0)))</f>
        <v/>
      </c>
      <c r="CD241" s="46" t="str">
        <f>IF(Inputs!$B238="","",(ROUND(Inputs!$BC238*AY241,0)))</f>
        <v/>
      </c>
      <c r="CE241" s="46" t="str">
        <f>IF(Inputs!$B238="","",(ROUND(Inputs!$BC238*AZ241,0)))</f>
        <v/>
      </c>
      <c r="CF241" s="46" t="str">
        <f>IF(Inputs!$B238="","",(ROUND(Inputs!$BC238*BA241,0)))</f>
        <v/>
      </c>
      <c r="CG241" s="46" t="str">
        <f>IF(Inputs!$B238="","",(ROUND(Inputs!$BC238*BB241,0)))</f>
        <v/>
      </c>
      <c r="CH241" s="46" t="str">
        <f>IF(Inputs!$B238="","",(ROUND(Inputs!$BC238*BC241,0)))</f>
        <v/>
      </c>
      <c r="CI241" s="46" t="str">
        <f>IF(Inputs!$B238="","",(ROUND(Inputs!$BC238*BD241,0)))</f>
        <v/>
      </c>
      <c r="CJ241" s="46" t="str">
        <f>IF(Inputs!$B238="","",(ROUND(Inputs!$BC238*BE241,0)))</f>
        <v/>
      </c>
      <c r="CK241" s="46" t="str">
        <f>IF(Inputs!$B238="","",(ROUND(Inputs!$BC238*BF241,0)))</f>
        <v/>
      </c>
      <c r="CL241" s="46" t="str">
        <f>IF(Inputs!$B238="","",(ROUND(Inputs!$BC238*BG241,0)))</f>
        <v/>
      </c>
      <c r="CM241" s="46" t="str">
        <f>IF(Inputs!$B238="","",(ROUND(Inputs!$BC238*BH241,0)))</f>
        <v/>
      </c>
      <c r="CN241" s="46" t="str">
        <f>IF(Inputs!$B238="","",(ROUND(Inputs!$BC238*BI241,0)))</f>
        <v/>
      </c>
      <c r="CO241" s="46" t="str">
        <f>IF(Inputs!$B238="","",(ROUND(Inputs!$BC238*BJ241,0)))</f>
        <v/>
      </c>
      <c r="CP241" s="46" t="str">
        <f>IF(Inputs!$B238="","",(ROUND(Inputs!$BC238*BK241,0)))</f>
        <v/>
      </c>
      <c r="CQ241" s="46" t="str">
        <f>IF(Inputs!$B238="","",(ROUND(Inputs!$BC238*BL241,0)))</f>
        <v/>
      </c>
      <c r="CR241" s="46" t="str">
        <f>IF(Inputs!$B238="","",(ROUND(Inputs!$BC238*BM241,0)))</f>
        <v/>
      </c>
      <c r="CV241" s="46" t="str">
        <f>IF(A241="","",IF(AND(CV$4&lt;=Inputs!$CQ238,CV$4&gt;=Inputs!$CP238),Inputs!$AR238/(Inputs!$CQ238-Inputs!$CP238+1),0)+IF(CV$4=Inputs!$CL238,Inputs!$BD238,0))</f>
        <v/>
      </c>
      <c r="CW241" s="46" t="str">
        <f>IF(B241="","",IF(AND(CW$4&lt;=Inputs!$CQ238,CW$4&gt;=Inputs!$CP238),Inputs!$AR238/(Inputs!$CQ238-Inputs!$CP238+1),0)+IF(CW$4=Inputs!$CL238,Inputs!$BD238,0))</f>
        <v/>
      </c>
      <c r="CX241" s="46" t="str">
        <f>IF(C241="","",IF(AND(CX$4&lt;=Inputs!$CQ238,CX$4&gt;=Inputs!$CP238),Inputs!$AR238/(Inputs!$CQ238-Inputs!$CP238+1),0)+IF(CX$4=Inputs!$CL238,Inputs!$BD238,0))</f>
        <v/>
      </c>
      <c r="CY241" s="46" t="str">
        <f>IF(D241="","",IF(AND(CY$4&lt;=Inputs!$CQ238,CY$4&gt;=Inputs!$CP238),Inputs!$AR238/(Inputs!$CQ238-Inputs!$CP238+1),0)+IF(CY$4=Inputs!$CL238,Inputs!$BD238,0))</f>
        <v/>
      </c>
      <c r="CZ241" s="46" t="str">
        <f>IF(E241="","",IF(AND(CZ$4&lt;=Inputs!$CQ238,CZ$4&gt;=Inputs!$CP238),Inputs!$AR238/(Inputs!$CQ238-Inputs!$CP238+1),0)+IF(CZ$4=Inputs!$CL238,Inputs!$BD238,0))</f>
        <v/>
      </c>
      <c r="DA241" s="46" t="str">
        <f>IF(F241="","",IF(AND(DA$4&lt;=Inputs!$CQ238,DA$4&gt;=Inputs!$CP238),Inputs!$AR238/(Inputs!$CQ238-Inputs!$CP238+1),0)+IF(DA$4=Inputs!$CL238,Inputs!$BD238,0))</f>
        <v/>
      </c>
      <c r="DB241" s="46" t="str">
        <f>IF(G241="","",IF(AND(DB$4&lt;=Inputs!$CQ238,DB$4&gt;=Inputs!$CP238),Inputs!$AR238/(Inputs!$CQ238-Inputs!$CP238+1),0)+IF(DB$4=Inputs!$CL238,Inputs!$BD238,0))</f>
        <v/>
      </c>
      <c r="DC241" s="46" t="str">
        <f>IF(H241="","",IF(AND(DC$4&lt;=Inputs!$CQ238,DC$4&gt;=Inputs!$CP238),Inputs!$AR238/(Inputs!$CQ238-Inputs!$CP238+1),0)+IF(DC$4=Inputs!$CL238,Inputs!$BD238,0))</f>
        <v/>
      </c>
      <c r="DD241" s="46" t="str">
        <f>IF(I241="","",IF(AND(DD$4&lt;=Inputs!$CQ238,DD$4&gt;=Inputs!$CP238),Inputs!$AR238/(Inputs!$CQ238-Inputs!$CP238+1),0)+IF(DD$4=Inputs!$CL238,Inputs!$BD238,0))</f>
        <v/>
      </c>
      <c r="DE241" s="46" t="str">
        <f>IF(J241="","",IF(AND(DE$4&lt;=Inputs!$CQ238,DE$4&gt;=Inputs!$CP238),Inputs!$AR238/(Inputs!$CQ238-Inputs!$CP238+1),0)+IF(DE$4=Inputs!$CL238,Inputs!$BD238,0))</f>
        <v/>
      </c>
      <c r="DF241" s="46" t="str">
        <f>IF(K241="","",IF(AND(DF$4&lt;=Inputs!$CQ238,DF$4&gt;=Inputs!$CP238),Inputs!$AR238/(Inputs!$CQ238-Inputs!$CP238+1),0)+IF(DF$4=Inputs!$CL238,Inputs!$BD238,0))</f>
        <v/>
      </c>
      <c r="DG241" s="46" t="str">
        <f>IF(L241="","",IF(AND(DG$4&lt;=Inputs!$CQ238,DG$4&gt;=Inputs!$CP238),Inputs!$AR238/(Inputs!$CQ238-Inputs!$CP238+1),0)+IF(DG$4=Inputs!$CL238,Inputs!$BD238,0))</f>
        <v/>
      </c>
      <c r="DH241" s="46" t="str">
        <f>IF(M241="","",IF(AND(DH$4&lt;=Inputs!$CQ238,DH$4&gt;=Inputs!$CP238),Inputs!$AR238/(Inputs!$CQ238-Inputs!$CP238+1),0)+IF(DH$4=Inputs!$CL238,Inputs!$BD238,0))</f>
        <v/>
      </c>
      <c r="DI241" s="46" t="str">
        <f>IF(N241="","",IF(AND(DI$4&lt;=Inputs!$CQ238,DI$4&gt;=Inputs!$CP238),Inputs!$AR238/(Inputs!$CQ238-Inputs!$CP238+1),0)+IF(DI$4=Inputs!$CL238,Inputs!$BD238,0))</f>
        <v/>
      </c>
      <c r="DJ241" s="46" t="str">
        <f>IF(O241="","",IF(AND(DJ$4&lt;=Inputs!$CQ238,DJ$4&gt;=Inputs!$CP238),Inputs!$AR238/(Inputs!$CQ238-Inputs!$CP238+1),0)+IF(DJ$4=Inputs!$CL238,Inputs!$BD238,0))</f>
        <v/>
      </c>
      <c r="DK241" s="46" t="str">
        <f>IF(P241="","",IF(AND(DK$4&lt;=Inputs!$CQ238,DK$4&gt;=Inputs!$CP238),Inputs!$AR238/(Inputs!$CQ238-Inputs!$CP238+1),0)+IF(DK$4=Inputs!$CL238,Inputs!$BD238,0))</f>
        <v/>
      </c>
      <c r="DL241" s="46" t="str">
        <f>IF(Q241="","",IF(AND(DL$4&lt;=Inputs!$CQ238,DL$4&gt;=Inputs!$CP238),Inputs!$AR238/(Inputs!$CQ238-Inputs!$CP238+1),0)+IF(DL$4=Inputs!$CL238,Inputs!$BD238,0))</f>
        <v/>
      </c>
      <c r="DM241" s="46" t="str">
        <f>IF(R241="","",IF(AND(DM$4&lt;=Inputs!$CQ238,DM$4&gt;=Inputs!$CP238),Inputs!$AR238/(Inputs!$CQ238-Inputs!$CP238+1),0)+IF(DM$4=Inputs!$CL238,Inputs!$BD238,0))</f>
        <v/>
      </c>
      <c r="DN241" s="46" t="str">
        <f>IF(S241="","",IF(AND(DN$4&lt;=Inputs!$CQ238,DN$4&gt;=Inputs!$CP238),Inputs!$AR238/(Inputs!$CQ238-Inputs!$CP238+1),0)+IF(DN$4=Inputs!$CL238,Inputs!$BD238,0))</f>
        <v/>
      </c>
      <c r="DO241" s="46" t="str">
        <f>IF(T241="","",IF(AND(DO$4&lt;=Inputs!$CQ238,DO$4&gt;=Inputs!$CP238),Inputs!$AR238/(Inputs!$CQ238-Inputs!$CP238+1),0)+IF(DO$4=Inputs!$CL238,Inputs!$BD238,0))</f>
        <v/>
      </c>
      <c r="DP241" s="46" t="str">
        <f>IF(U241="","",IF(AND(DP$4&lt;=Inputs!$CQ238,DP$4&gt;=Inputs!$CP238),Inputs!$AR238/(Inputs!$CQ238-Inputs!$CP238+1),0)+IF(DP$4=Inputs!$CL238,Inputs!$BD238,0))</f>
        <v/>
      </c>
      <c r="DQ241" s="46" t="str">
        <f>IF(V241="","",IF(AND(DQ$4&lt;=Inputs!$CQ238,DQ$4&gt;=Inputs!$CP238),Inputs!$AR238/(Inputs!$CQ238-Inputs!$CP238+1),0)+IF(DQ$4=Inputs!$CL238,Inputs!$BD238,0))</f>
        <v/>
      </c>
      <c r="DR241" s="46" t="str">
        <f>IF(W241="","",IF(AND(DR$4&lt;=Inputs!$CQ238,DR$4&gt;=Inputs!$CP238),Inputs!$AR238/(Inputs!$CQ238-Inputs!$CP238+1),0)+IF(DR$4=Inputs!$CL238,Inputs!$BD238,0))</f>
        <v/>
      </c>
      <c r="DS241" s="46" t="str">
        <f>IF(X241="","",IF(AND(DS$4&lt;=Inputs!$CQ238,DS$4&gt;=Inputs!$CP238),Inputs!$AR238/(Inputs!$CQ238-Inputs!$CP238+1),0)+IF(DS$4=Inputs!$CL238,Inputs!$BD238,0))</f>
        <v/>
      </c>
      <c r="DT241" s="46" t="str">
        <f>IF(Y241="","",IF(AND(DT$4&lt;=Inputs!$CQ238,DT$4&gt;=Inputs!$CP238),Inputs!$AR238/(Inputs!$CQ238-Inputs!$CP238+1),0)+IF(DT$4=Inputs!$CL238,Inputs!$BD238,0))</f>
        <v/>
      </c>
      <c r="DU241" s="46" t="str">
        <f>IF(Z241="","",IF(AND(DU$4&lt;=Inputs!$CQ238,DU$4&gt;=Inputs!$CP238),Inputs!$AR238/(Inputs!$CQ238-Inputs!$CP238+1),0)+IF(DU$4=Inputs!$CL238,Inputs!$BD238,0))</f>
        <v/>
      </c>
      <c r="DV241" s="46" t="str">
        <f>IF(AA241="","",IF(AND(DV$4&lt;=Inputs!$CQ238,DV$4&gt;=Inputs!$CP238),Inputs!$AR238/(Inputs!$CQ238-Inputs!$CP238+1),0)+IF(DV$4=Inputs!$CL238,Inputs!$BD238,0))</f>
        <v/>
      </c>
      <c r="DW241" s="46" t="str">
        <f>IF(AB241="","",IF(AND(DW$4&lt;=Inputs!$CQ238,DW$4&gt;=Inputs!$CP238),Inputs!$AR238/(Inputs!$CQ238-Inputs!$CP238+1),0)+IF(DW$4=Inputs!$CL238,Inputs!$BD238,0))</f>
        <v/>
      </c>
      <c r="DX241" s="46" t="str">
        <f>IF(AC241="","",IF(AND(DX$4&lt;=Inputs!$CQ238,DX$4&gt;=Inputs!$CP238),Inputs!$AR238/(Inputs!$CQ238-Inputs!$CP238+1),0)+IF(DX$4=Inputs!$CL238,Inputs!$BD238,0))</f>
        <v/>
      </c>
      <c r="DY241" s="46" t="str">
        <f>IF(AD241="","",IF(AND(DY$4&lt;=Inputs!$CQ238,DY$4&gt;=Inputs!$CP238),Inputs!$AR238/(Inputs!$CQ238-Inputs!$CP238+1),0)+IF(DY$4=Inputs!$CL238,Inputs!$BD238,0))</f>
        <v/>
      </c>
      <c r="DZ241" s="46" t="str">
        <f t="shared" si="10"/>
        <v/>
      </c>
    </row>
    <row r="242" spans="1:130">
      <c r="A242" s="7" t="str">
        <f>IF(Inputs!A239="","",Inputs!A239)</f>
        <v/>
      </c>
      <c r="B242" t="str">
        <f>IF(Inputs!B239="","",Inputs!B239)</f>
        <v/>
      </c>
      <c r="C242" s="46" t="str">
        <f>IF(Inputs!$B239="","",BO242-CV242)</f>
        <v/>
      </c>
      <c r="D242" s="46" t="str">
        <f>IF(Inputs!$B239="","",BP242-CW242)</f>
        <v/>
      </c>
      <c r="E242" s="46" t="str">
        <f>IF(Inputs!$B239="","",BQ242-CX242)</f>
        <v/>
      </c>
      <c r="F242" s="46" t="str">
        <f>IF(Inputs!$B239="","",BR242-CY242)</f>
        <v/>
      </c>
      <c r="G242" s="46" t="str">
        <f>IF(Inputs!$B239="","",BS242-CZ242)</f>
        <v/>
      </c>
      <c r="H242" s="46" t="str">
        <f>IF(Inputs!$B239="","",BT242-DA242)</f>
        <v/>
      </c>
      <c r="I242" s="46" t="str">
        <f>IF(Inputs!$B239="","",BU242-DB242)</f>
        <v/>
      </c>
      <c r="J242" s="46" t="str">
        <f>IF(Inputs!$B239="","",BV242-DC242)</f>
        <v/>
      </c>
      <c r="K242" s="46" t="str">
        <f>IF(Inputs!$B239="","",BW242-DD242)</f>
        <v/>
      </c>
      <c r="L242" s="46" t="str">
        <f>IF(Inputs!$B239="","",BX242-DE242)</f>
        <v/>
      </c>
      <c r="M242" s="46" t="str">
        <f>IF(Inputs!$B239="","",BY242-DF242)</f>
        <v/>
      </c>
      <c r="N242" s="46" t="str">
        <f>IF(Inputs!$B239="","",BZ242-DG242)</f>
        <v/>
      </c>
      <c r="O242" s="46" t="str">
        <f>IF(Inputs!$B239="","",CA242-DH242)</f>
        <v/>
      </c>
      <c r="P242" s="46" t="str">
        <f>IF(Inputs!$B239="","",CB242-DI242)</f>
        <v/>
      </c>
      <c r="Q242" s="46" t="str">
        <f>IF(Inputs!$B239="","",CC242-DJ242)</f>
        <v/>
      </c>
      <c r="R242" s="46" t="str">
        <f>IF(Inputs!$B239="","",CD242-DK242)</f>
        <v/>
      </c>
      <c r="S242" s="46" t="str">
        <f>IF(Inputs!$B239="","",CE242-DL242)</f>
        <v/>
      </c>
      <c r="T242" s="46" t="str">
        <f>IF(Inputs!$B239="","",CF242-DM242)</f>
        <v/>
      </c>
      <c r="U242" s="46" t="str">
        <f>IF(Inputs!$B239="","",CG242-DN242)</f>
        <v/>
      </c>
      <c r="V242" s="46" t="str">
        <f>IF(Inputs!$B239="","",CH242-DO242)</f>
        <v/>
      </c>
      <c r="W242" s="46" t="str">
        <f>IF(Inputs!$B239="","",CI242-DP242)</f>
        <v/>
      </c>
      <c r="X242" s="46" t="str">
        <f>IF(Inputs!$B239="","",CJ242-DQ242)</f>
        <v/>
      </c>
      <c r="Y242" s="46" t="str">
        <f>IF(Inputs!$B239="","",CK242-DR242)</f>
        <v/>
      </c>
      <c r="Z242" s="46" t="str">
        <f>IF(Inputs!$B239="","",CL242-DS242)</f>
        <v/>
      </c>
      <c r="AA242" s="46" t="str">
        <f>IF(Inputs!$B239="","",CM242-DT242)</f>
        <v/>
      </c>
      <c r="AB242" s="46" t="str">
        <f>IF(Inputs!$B239="","",CN242-DU242)</f>
        <v/>
      </c>
      <c r="AC242" s="46" t="str">
        <f>IF(Inputs!$B239="","",CO242-DV242)</f>
        <v/>
      </c>
      <c r="AD242" s="46" t="str">
        <f>IF(Inputs!$B239="","",CP242-DW242)</f>
        <v/>
      </c>
      <c r="AE242" s="46" t="str">
        <f>IF(Inputs!$B239="","",CQ242-DX242)</f>
        <v/>
      </c>
      <c r="AF242" s="46" t="str">
        <f>IF(Inputs!$B239="","",CR242-DY242)</f>
        <v/>
      </c>
      <c r="AG242" s="50" t="str">
        <f t="shared" si="11"/>
        <v/>
      </c>
      <c r="AH242" s="50"/>
      <c r="AJ242" s="27">
        <f>IF(AND(Inputs!$CO239=0,AJ$4&gt;=Inputs!$CM239),1,IF(AND(AJ$4&gt;=Inputs!$CM239,AJ$4&lt;Inputs!$CN239),1,IF(AND(AJ$4=Inputs!$CN239,AJ$4=Inputs!$CO239),1,IF(OR(AND(AJ$4=Inputs!$CN239+1,Inputs!$CN239=Inputs!$CO239),AND(AJ$4=Inputs!$CN239+2,Inputs!$CN239=Inputs!$CO239)),0,IF(AJ$4=Inputs!$CN239,0.8,IF(AJ$4=Inputs!$CN239+1,0.6,IF(AJ$4=Inputs!$CN239+2,0.4,IF(AJ$4=Inputs!$CO239,0.2,IF(AND(AJ$4&gt;=Inputs!$CL239,AJ$4&lt;Inputs!$CM239),(AJ$4-Inputs!$CL239+1)/(Inputs!$AI239+1),0)))))))))</f>
        <v>0</v>
      </c>
      <c r="AK242" s="27">
        <f>IF(AND(Inputs!$CO239=0,AK$4&gt;=Inputs!$CM239),1,IF(AND(AK$4&gt;=Inputs!$CM239,AK$4&lt;Inputs!$CN239),1,IF(AND(AK$4=Inputs!$CN239,AK$4=Inputs!$CO239),1,IF(OR(AND(AK$4=Inputs!$CN239+1,Inputs!$CN239=Inputs!$CO239),AND(AK$4=Inputs!$CN239+2,Inputs!$CN239=Inputs!$CO239)),0,IF(AK$4=Inputs!$CN239,0.8,IF(AK$4=Inputs!$CN239+1,0.6,IF(AK$4=Inputs!$CN239+2,0.4,IF(AK$4=Inputs!$CO239,0.2,IF(AND(AK$4&gt;=Inputs!$CL239,AK$4&lt;Inputs!$CM239),(AK$4-Inputs!$CL239+1)/(Inputs!$AI239+1),0)))))))))</f>
        <v>0</v>
      </c>
      <c r="AL242" s="27">
        <f>IF(AND(Inputs!$CO239=0,AL$4&gt;=Inputs!$CM239),1,IF(AND(AL$4&gt;=Inputs!$CM239,AL$4&lt;Inputs!$CN239),1,IF(AND(AL$4=Inputs!$CN239,AL$4=Inputs!$CO239),1,IF(OR(AND(AL$4=Inputs!$CN239+1,Inputs!$CN239=Inputs!$CO239),AND(AL$4=Inputs!$CN239+2,Inputs!$CN239=Inputs!$CO239)),0,IF(AL$4=Inputs!$CN239,0.8,IF(AL$4=Inputs!$CN239+1,0.6,IF(AL$4=Inputs!$CN239+2,0.4,IF(AL$4=Inputs!$CO239,0.2,IF(AND(AL$4&gt;=Inputs!$CL239,AL$4&lt;Inputs!$CM239),(AL$4-Inputs!$CL239+1)/(Inputs!$AI239+1),0)))))))))</f>
        <v>0</v>
      </c>
      <c r="AM242" s="27">
        <f>IF(AND(Inputs!$CO239=0,AM$4&gt;=Inputs!$CM239),1,IF(AND(AM$4&gt;=Inputs!$CM239,AM$4&lt;Inputs!$CN239),1,IF(AND(AM$4=Inputs!$CN239,AM$4=Inputs!$CO239),1,IF(OR(AND(AM$4=Inputs!$CN239+1,Inputs!$CN239=Inputs!$CO239),AND(AM$4=Inputs!$CN239+2,Inputs!$CN239=Inputs!$CO239)),0,IF(AM$4=Inputs!$CN239,0.8,IF(AM$4=Inputs!$CN239+1,0.6,IF(AM$4=Inputs!$CN239+2,0.4,IF(AM$4=Inputs!$CO239,0.2,IF(AND(AM$4&gt;=Inputs!$CL239,AM$4&lt;Inputs!$CM239),(AM$4-Inputs!$CL239+1)/(Inputs!$AI239+1),0)))))))))</f>
        <v>0</v>
      </c>
      <c r="AN242" s="27">
        <f>IF(AND(Inputs!$CO239=0,AN$4&gt;=Inputs!$CM239),1,IF(AND(AN$4&gt;=Inputs!$CM239,AN$4&lt;Inputs!$CN239),1,IF(AND(AN$4=Inputs!$CN239,AN$4=Inputs!$CO239),1,IF(OR(AND(AN$4=Inputs!$CN239+1,Inputs!$CN239=Inputs!$CO239),AND(AN$4=Inputs!$CN239+2,Inputs!$CN239=Inputs!$CO239)),0,IF(AN$4=Inputs!$CN239,0.8,IF(AN$4=Inputs!$CN239+1,0.6,IF(AN$4=Inputs!$CN239+2,0.4,IF(AN$4=Inputs!$CO239,0.2,IF(AND(AN$4&gt;=Inputs!$CL239,AN$4&lt;Inputs!$CM239),(AN$4-Inputs!$CL239+1)/(Inputs!$AI239+1),0)))))))))</f>
        <v>0</v>
      </c>
      <c r="AO242" s="27">
        <f>IF(AND(Inputs!$CO239=0,AO$4&gt;=Inputs!$CM239),1,IF(AND(AO$4&gt;=Inputs!$CM239,AO$4&lt;Inputs!$CN239),1,IF(AND(AO$4=Inputs!$CN239,AO$4=Inputs!$CO239),1,IF(OR(AND(AO$4=Inputs!$CN239+1,Inputs!$CN239=Inputs!$CO239),AND(AO$4=Inputs!$CN239+2,Inputs!$CN239=Inputs!$CO239)),0,IF(AO$4=Inputs!$CN239,0.8,IF(AO$4=Inputs!$CN239+1,0.6,IF(AO$4=Inputs!$CN239+2,0.4,IF(AO$4=Inputs!$CO239,0.2,IF(AND(AO$4&gt;=Inputs!$CL239,AO$4&lt;Inputs!$CM239),(AO$4-Inputs!$CL239+1)/(Inputs!$AI239+1),0)))))))))</f>
        <v>0</v>
      </c>
      <c r="AP242" s="27">
        <f>IF(AND(Inputs!$CO239=0,AP$4&gt;=Inputs!$CM239),1,IF(AND(AP$4&gt;=Inputs!$CM239,AP$4&lt;Inputs!$CN239),1,IF(AND(AP$4=Inputs!$CN239,AP$4=Inputs!$CO239),1,IF(OR(AND(AP$4=Inputs!$CN239+1,Inputs!$CN239=Inputs!$CO239),AND(AP$4=Inputs!$CN239+2,Inputs!$CN239=Inputs!$CO239)),0,IF(AP$4=Inputs!$CN239,0.8,IF(AP$4=Inputs!$CN239+1,0.6,IF(AP$4=Inputs!$CN239+2,0.4,IF(AP$4=Inputs!$CO239,0.2,IF(AND(AP$4&gt;=Inputs!$CL239,AP$4&lt;Inputs!$CM239),(AP$4-Inputs!$CL239+1)/(Inputs!$AI239+1),0)))))))))</f>
        <v>0</v>
      </c>
      <c r="AQ242" s="27">
        <f>IF(AND(Inputs!$CO239=0,AQ$4&gt;=Inputs!$CM239),1,IF(AND(AQ$4&gt;=Inputs!$CM239,AQ$4&lt;Inputs!$CN239),1,IF(AND(AQ$4=Inputs!$CN239,AQ$4=Inputs!$CO239),1,IF(OR(AND(AQ$4=Inputs!$CN239+1,Inputs!$CN239=Inputs!$CO239),AND(AQ$4=Inputs!$CN239+2,Inputs!$CN239=Inputs!$CO239)),0,IF(AQ$4=Inputs!$CN239,0.8,IF(AQ$4=Inputs!$CN239+1,0.6,IF(AQ$4=Inputs!$CN239+2,0.4,IF(AQ$4=Inputs!$CO239,0.2,IF(AND(AQ$4&gt;=Inputs!$CL239,AQ$4&lt;Inputs!$CM239),(AQ$4-Inputs!$CL239+1)/(Inputs!$AI239+1),0)))))))))</f>
        <v>0</v>
      </c>
      <c r="AR242" s="27">
        <f>IF(AND(Inputs!$CO239=0,AR$4&gt;=Inputs!$CM239),1,IF(AND(AR$4&gt;=Inputs!$CM239,AR$4&lt;Inputs!$CN239),1,IF(AND(AR$4=Inputs!$CN239,AR$4=Inputs!$CO239),1,IF(OR(AND(AR$4=Inputs!$CN239+1,Inputs!$CN239=Inputs!$CO239),AND(AR$4=Inputs!$CN239+2,Inputs!$CN239=Inputs!$CO239)),0,IF(AR$4=Inputs!$CN239,0.8,IF(AR$4=Inputs!$CN239+1,0.6,IF(AR$4=Inputs!$CN239+2,0.4,IF(AR$4=Inputs!$CO239,0.2,IF(AND(AR$4&gt;=Inputs!$CL239,AR$4&lt;Inputs!$CM239),(AR$4-Inputs!$CL239+1)/(Inputs!$AI239+1),0)))))))))</f>
        <v>0</v>
      </c>
      <c r="AS242" s="27">
        <f>IF(AND(Inputs!$CO239=0,AS$4&gt;=Inputs!$CM239),1,IF(AND(AS$4&gt;=Inputs!$CM239,AS$4&lt;Inputs!$CN239),1,IF(AND(AS$4=Inputs!$CN239,AS$4=Inputs!$CO239),1,IF(OR(AND(AS$4=Inputs!$CN239+1,Inputs!$CN239=Inputs!$CO239),AND(AS$4=Inputs!$CN239+2,Inputs!$CN239=Inputs!$CO239)),0,IF(AS$4=Inputs!$CN239,0.8,IF(AS$4=Inputs!$CN239+1,0.6,IF(AS$4=Inputs!$CN239+2,0.4,IF(AS$4=Inputs!$CO239,0.2,IF(AND(AS$4&gt;=Inputs!$CL239,AS$4&lt;Inputs!$CM239),(AS$4-Inputs!$CL239+1)/(Inputs!$AI239+1),0)))))))))</f>
        <v>0</v>
      </c>
      <c r="AT242" s="27">
        <f>IF(AND(Inputs!$CO239=0,AT$4&gt;=Inputs!$CM239),1,IF(AND(AT$4&gt;=Inputs!$CM239,AT$4&lt;Inputs!$CN239),1,IF(AND(AT$4=Inputs!$CN239,AT$4=Inputs!$CO239),1,IF(OR(AND(AT$4=Inputs!$CN239+1,Inputs!$CN239=Inputs!$CO239),AND(AT$4=Inputs!$CN239+2,Inputs!$CN239=Inputs!$CO239)),0,IF(AT$4=Inputs!$CN239,0.8,IF(AT$4=Inputs!$CN239+1,0.6,IF(AT$4=Inputs!$CN239+2,0.4,IF(AT$4=Inputs!$CO239,0.2,IF(AND(AT$4&gt;=Inputs!$CL239,AT$4&lt;Inputs!$CM239),(AT$4-Inputs!$CL239+1)/(Inputs!$AI239+1),0)))))))))</f>
        <v>0</v>
      </c>
      <c r="AU242" s="27">
        <f>IF(AND(Inputs!$CO239=0,AU$4&gt;=Inputs!$CM239),1,IF(AND(AU$4&gt;=Inputs!$CM239,AU$4&lt;Inputs!$CN239),1,IF(AND(AU$4=Inputs!$CN239,AU$4=Inputs!$CO239),1,IF(OR(AND(AU$4=Inputs!$CN239+1,Inputs!$CN239=Inputs!$CO239),AND(AU$4=Inputs!$CN239+2,Inputs!$CN239=Inputs!$CO239)),0,IF(AU$4=Inputs!$CN239,0.8,IF(AU$4=Inputs!$CN239+1,0.6,IF(AU$4=Inputs!$CN239+2,0.4,IF(AU$4=Inputs!$CO239,0.2,IF(AND(AU$4&gt;=Inputs!$CL239,AU$4&lt;Inputs!$CM239),(AU$4-Inputs!$CL239+1)/(Inputs!$AI239+1),0)))))))))</f>
        <v>0</v>
      </c>
      <c r="AV242" s="27">
        <f>IF(AND(Inputs!$CO239=0,AV$4&gt;=Inputs!$CM239),1,IF(AND(AV$4&gt;=Inputs!$CM239,AV$4&lt;Inputs!$CN239),1,IF(AND(AV$4=Inputs!$CN239,AV$4=Inputs!$CO239),1,IF(OR(AND(AV$4=Inputs!$CN239+1,Inputs!$CN239=Inputs!$CO239),AND(AV$4=Inputs!$CN239+2,Inputs!$CN239=Inputs!$CO239)),0,IF(AV$4=Inputs!$CN239,0.8,IF(AV$4=Inputs!$CN239+1,0.6,IF(AV$4=Inputs!$CN239+2,0.4,IF(AV$4=Inputs!$CO239,0.2,IF(AND(AV$4&gt;=Inputs!$CL239,AV$4&lt;Inputs!$CM239),(AV$4-Inputs!$CL239+1)/(Inputs!$AI239+1),0)))))))))</f>
        <v>0</v>
      </c>
      <c r="AW242" s="27">
        <f>IF(AND(Inputs!$CO239=0,AW$4&gt;=Inputs!$CM239),1,IF(AND(AW$4&gt;=Inputs!$CM239,AW$4&lt;Inputs!$CN239),1,IF(AND(AW$4=Inputs!$CN239,AW$4=Inputs!$CO239),1,IF(OR(AND(AW$4=Inputs!$CN239+1,Inputs!$CN239=Inputs!$CO239),AND(AW$4=Inputs!$CN239+2,Inputs!$CN239=Inputs!$CO239)),0,IF(AW$4=Inputs!$CN239,0.8,IF(AW$4=Inputs!$CN239+1,0.6,IF(AW$4=Inputs!$CN239+2,0.4,IF(AW$4=Inputs!$CO239,0.2,IF(AND(AW$4&gt;=Inputs!$CL239,AW$4&lt;Inputs!$CM239),(AW$4-Inputs!$CL239+1)/(Inputs!$AI239+1),0)))))))))</f>
        <v>0</v>
      </c>
      <c r="AX242" s="27">
        <f>IF(AND(Inputs!$CO239=0,AX$4&gt;=Inputs!$CM239),1,IF(AND(AX$4&gt;=Inputs!$CM239,AX$4&lt;Inputs!$CN239),1,IF(AND(AX$4=Inputs!$CN239,AX$4=Inputs!$CO239),1,IF(OR(AND(AX$4=Inputs!$CN239+1,Inputs!$CN239=Inputs!$CO239),AND(AX$4=Inputs!$CN239+2,Inputs!$CN239=Inputs!$CO239)),0,IF(AX$4=Inputs!$CN239,0.8,IF(AX$4=Inputs!$CN239+1,0.6,IF(AX$4=Inputs!$CN239+2,0.4,IF(AX$4=Inputs!$CO239,0.2,IF(AND(AX$4&gt;=Inputs!$CL239,AX$4&lt;Inputs!$CM239),(AX$4-Inputs!$CL239+1)/(Inputs!$AI239+1),0)))))))))</f>
        <v>0</v>
      </c>
      <c r="AY242" s="27">
        <f>IF(AND(Inputs!$CO239=0,AY$4&gt;=Inputs!$CM239),1,IF(AND(AY$4&gt;=Inputs!$CM239,AY$4&lt;Inputs!$CN239),1,IF(AND(AY$4=Inputs!$CN239,AY$4=Inputs!$CO239),1,IF(OR(AND(AY$4=Inputs!$CN239+1,Inputs!$CN239=Inputs!$CO239),AND(AY$4=Inputs!$CN239+2,Inputs!$CN239=Inputs!$CO239)),0,IF(AY$4=Inputs!$CN239,0.8,IF(AY$4=Inputs!$CN239+1,0.6,IF(AY$4=Inputs!$CN239+2,0.4,IF(AY$4=Inputs!$CO239,0.2,IF(AND(AY$4&gt;=Inputs!$CL239,AY$4&lt;Inputs!$CM239),(AY$4-Inputs!$CL239+1)/(Inputs!$AI239+1),0)))))))))</f>
        <v>0</v>
      </c>
      <c r="AZ242" s="27">
        <f>IF(AND(Inputs!$CO239=0,AZ$4&gt;=Inputs!$CM239),1,IF(AND(AZ$4&gt;=Inputs!$CM239,AZ$4&lt;Inputs!$CN239),1,IF(AND(AZ$4=Inputs!$CN239,AZ$4=Inputs!$CO239),1,IF(OR(AND(AZ$4=Inputs!$CN239+1,Inputs!$CN239=Inputs!$CO239),AND(AZ$4=Inputs!$CN239+2,Inputs!$CN239=Inputs!$CO239)),0,IF(AZ$4=Inputs!$CN239,0.8,IF(AZ$4=Inputs!$CN239+1,0.6,IF(AZ$4=Inputs!$CN239+2,0.4,IF(AZ$4=Inputs!$CO239,0.2,IF(AND(AZ$4&gt;=Inputs!$CL239,AZ$4&lt;Inputs!$CM239),(AZ$4-Inputs!$CL239+1)/(Inputs!$AI239+1),0)))))))))</f>
        <v>0</v>
      </c>
      <c r="BA242" s="27">
        <f>IF(AND(Inputs!$CO239=0,BA$4&gt;=Inputs!$CM239),1,IF(AND(BA$4&gt;=Inputs!$CM239,BA$4&lt;Inputs!$CN239),1,IF(AND(BA$4=Inputs!$CN239,BA$4=Inputs!$CO239),1,IF(OR(AND(BA$4=Inputs!$CN239+1,Inputs!$CN239=Inputs!$CO239),AND(BA$4=Inputs!$CN239+2,Inputs!$CN239=Inputs!$CO239)),0,IF(BA$4=Inputs!$CN239,0.8,IF(BA$4=Inputs!$CN239+1,0.6,IF(BA$4=Inputs!$CN239+2,0.4,IF(BA$4=Inputs!$CO239,0.2,IF(AND(BA$4&gt;=Inputs!$CL239,BA$4&lt;Inputs!$CM239),(BA$4-Inputs!$CL239+1)/(Inputs!$AI239+1),0)))))))))</f>
        <v>0</v>
      </c>
      <c r="BB242" s="27">
        <f>IF(AND(Inputs!$CO239=0,BB$4&gt;=Inputs!$CM239),1,IF(AND(BB$4&gt;=Inputs!$CM239,BB$4&lt;Inputs!$CN239),1,IF(AND(BB$4=Inputs!$CN239,BB$4=Inputs!$CO239),1,IF(OR(AND(BB$4=Inputs!$CN239+1,Inputs!$CN239=Inputs!$CO239),AND(BB$4=Inputs!$CN239+2,Inputs!$CN239=Inputs!$CO239)),0,IF(BB$4=Inputs!$CN239,0.8,IF(BB$4=Inputs!$CN239+1,0.6,IF(BB$4=Inputs!$CN239+2,0.4,IF(BB$4=Inputs!$CO239,0.2,IF(AND(BB$4&gt;=Inputs!$CL239,BB$4&lt;Inputs!$CM239),(BB$4-Inputs!$CL239+1)/(Inputs!$AI239+1),0)))))))))</f>
        <v>0</v>
      </c>
      <c r="BC242" s="27">
        <f>IF(AND(Inputs!$CO239=0,BC$4&gt;=Inputs!$CM239),1,IF(AND(BC$4&gt;=Inputs!$CM239,BC$4&lt;Inputs!$CN239),1,IF(AND(BC$4=Inputs!$CN239,BC$4=Inputs!$CO239),1,IF(OR(AND(BC$4=Inputs!$CN239+1,Inputs!$CN239=Inputs!$CO239),AND(BC$4=Inputs!$CN239+2,Inputs!$CN239=Inputs!$CO239)),0,IF(BC$4=Inputs!$CN239,0.8,IF(BC$4=Inputs!$CN239+1,0.6,IF(BC$4=Inputs!$CN239+2,0.4,IF(BC$4=Inputs!$CO239,0.2,IF(AND(BC$4&gt;=Inputs!$CL239,BC$4&lt;Inputs!$CM239),(BC$4-Inputs!$CL239+1)/(Inputs!$AI239+1),0)))))))))</f>
        <v>0</v>
      </c>
      <c r="BD242" s="27">
        <f>IF(AND(Inputs!$CO239=0,BD$4&gt;=Inputs!$CM239),1,IF(AND(BD$4&gt;=Inputs!$CM239,BD$4&lt;Inputs!$CN239),1,IF(AND(BD$4=Inputs!$CN239,BD$4=Inputs!$CO239),1,IF(OR(AND(BD$4=Inputs!$CN239+1,Inputs!$CN239=Inputs!$CO239),AND(BD$4=Inputs!$CN239+2,Inputs!$CN239=Inputs!$CO239)),0,IF(BD$4=Inputs!$CN239,0.8,IF(BD$4=Inputs!$CN239+1,0.6,IF(BD$4=Inputs!$CN239+2,0.4,IF(BD$4=Inputs!$CO239,0.2,IF(AND(BD$4&gt;=Inputs!$CL239,BD$4&lt;Inputs!$CM239),(BD$4-Inputs!$CL239+1)/(Inputs!$AI239+1),0)))))))))</f>
        <v>0</v>
      </c>
      <c r="BE242" s="27">
        <f>IF(AND(Inputs!$CO239=0,BE$4&gt;=Inputs!$CM239),1,IF(AND(BE$4&gt;=Inputs!$CM239,BE$4&lt;Inputs!$CN239),1,IF(AND(BE$4=Inputs!$CN239,BE$4=Inputs!$CO239),1,IF(OR(AND(BE$4=Inputs!$CN239+1,Inputs!$CN239=Inputs!$CO239),AND(BE$4=Inputs!$CN239+2,Inputs!$CN239=Inputs!$CO239)),0,IF(BE$4=Inputs!$CN239,0.8,IF(BE$4=Inputs!$CN239+1,0.6,IF(BE$4=Inputs!$CN239+2,0.4,IF(BE$4=Inputs!$CO239,0.2,IF(AND(BE$4&gt;=Inputs!$CL239,BE$4&lt;Inputs!$CM239),(BE$4-Inputs!$CL239+1)/(Inputs!$AI239+1),0)))))))))</f>
        <v>0</v>
      </c>
      <c r="BF242" s="27">
        <f>IF(AND(Inputs!$CO239=0,BF$4&gt;=Inputs!$CM239),1,IF(AND(BF$4&gt;=Inputs!$CM239,BF$4&lt;Inputs!$CN239),1,IF(AND(BF$4=Inputs!$CN239,BF$4=Inputs!$CO239),1,IF(OR(AND(BF$4=Inputs!$CN239+1,Inputs!$CN239=Inputs!$CO239),AND(BF$4=Inputs!$CN239+2,Inputs!$CN239=Inputs!$CO239)),0,IF(BF$4=Inputs!$CN239,0.8,IF(BF$4=Inputs!$CN239+1,0.6,IF(BF$4=Inputs!$CN239+2,0.4,IF(BF$4=Inputs!$CO239,0.2,IF(AND(BF$4&gt;=Inputs!$CL239,BF$4&lt;Inputs!$CM239),(BF$4-Inputs!$CL239+1)/(Inputs!$AI239+1),0)))))))))</f>
        <v>0</v>
      </c>
      <c r="BG242" s="27">
        <f>IF(AND(Inputs!$CO239=0,BG$4&gt;=Inputs!$CM239),1,IF(AND(BG$4&gt;=Inputs!$CM239,BG$4&lt;Inputs!$CN239),1,IF(AND(BG$4=Inputs!$CN239,BG$4=Inputs!$CO239),1,IF(OR(AND(BG$4=Inputs!$CN239+1,Inputs!$CN239=Inputs!$CO239),AND(BG$4=Inputs!$CN239+2,Inputs!$CN239=Inputs!$CO239)),0,IF(BG$4=Inputs!$CN239,0.8,IF(BG$4=Inputs!$CN239+1,0.6,IF(BG$4=Inputs!$CN239+2,0.4,IF(BG$4=Inputs!$CO239,0.2,IF(AND(BG$4&gt;=Inputs!$CL239,BG$4&lt;Inputs!$CM239),(BG$4-Inputs!$CL239+1)/(Inputs!$AI239+1),0)))))))))</f>
        <v>0</v>
      </c>
      <c r="BH242" s="27">
        <f>IF(AND(Inputs!$CO239=0,BH$4&gt;=Inputs!$CM239),1,IF(AND(BH$4&gt;=Inputs!$CM239,BH$4&lt;Inputs!$CN239),1,IF(AND(BH$4=Inputs!$CN239,BH$4=Inputs!$CO239),1,IF(OR(AND(BH$4=Inputs!$CN239+1,Inputs!$CN239=Inputs!$CO239),AND(BH$4=Inputs!$CN239+2,Inputs!$CN239=Inputs!$CO239)),0,IF(BH$4=Inputs!$CN239,0.8,IF(BH$4=Inputs!$CN239+1,0.6,IF(BH$4=Inputs!$CN239+2,0.4,IF(BH$4=Inputs!$CO239,0.2,IF(AND(BH$4&gt;=Inputs!$CL239,BH$4&lt;Inputs!$CM239),(BH$4-Inputs!$CL239+1)/(Inputs!$AI239+1),0)))))))))</f>
        <v>0</v>
      </c>
      <c r="BI242" s="27">
        <f>IF(AND(Inputs!$CO239=0,BI$4&gt;=Inputs!$CM239),1,IF(AND(BI$4&gt;=Inputs!$CM239,BI$4&lt;Inputs!$CN239),1,IF(AND(BI$4=Inputs!$CN239,BI$4=Inputs!$CO239),1,IF(OR(AND(BI$4=Inputs!$CN239+1,Inputs!$CN239=Inputs!$CO239),AND(BI$4=Inputs!$CN239+2,Inputs!$CN239=Inputs!$CO239)),0,IF(BI$4=Inputs!$CN239,0.8,IF(BI$4=Inputs!$CN239+1,0.6,IF(BI$4=Inputs!$CN239+2,0.4,IF(BI$4=Inputs!$CO239,0.2,IF(AND(BI$4&gt;=Inputs!$CL239,BI$4&lt;Inputs!$CM239),(BI$4-Inputs!$CL239+1)/(Inputs!$AI239+1),0)))))))))</f>
        <v>0</v>
      </c>
      <c r="BJ242" s="27">
        <f>IF(AND(Inputs!$CO239=0,BJ$4&gt;=Inputs!$CM239),1,IF(AND(BJ$4&gt;=Inputs!$CM239,BJ$4&lt;Inputs!$CN239),1,IF(AND(BJ$4=Inputs!$CN239,BJ$4=Inputs!$CO239),1,IF(OR(AND(BJ$4=Inputs!$CN239+1,Inputs!$CN239=Inputs!$CO239),AND(BJ$4=Inputs!$CN239+2,Inputs!$CN239=Inputs!$CO239)),0,IF(BJ$4=Inputs!$CN239,0.8,IF(BJ$4=Inputs!$CN239+1,0.6,IF(BJ$4=Inputs!$CN239+2,0.4,IF(BJ$4=Inputs!$CO239,0.2,IF(AND(BJ$4&gt;=Inputs!$CL239,BJ$4&lt;Inputs!$CM239),(BJ$4-Inputs!$CL239+1)/(Inputs!$AI239+1),0)))))))))</f>
        <v>0</v>
      </c>
      <c r="BK242" s="27">
        <f>IF(AND(Inputs!$CO239=0,BK$4&gt;=Inputs!$CM239),1,IF(AND(BK$4&gt;=Inputs!$CM239,BK$4&lt;Inputs!$CN239),1,IF(AND(BK$4=Inputs!$CN239,BK$4=Inputs!$CO239),1,IF(OR(AND(BK$4=Inputs!$CN239+1,Inputs!$CN239=Inputs!$CO239),AND(BK$4=Inputs!$CN239+2,Inputs!$CN239=Inputs!$CO239)),0,IF(BK$4=Inputs!$CN239,0.8,IF(BK$4=Inputs!$CN239+1,0.6,IF(BK$4=Inputs!$CN239+2,0.4,IF(BK$4=Inputs!$CO239,0.2,IF(AND(BK$4&gt;=Inputs!$CL239,BK$4&lt;Inputs!$CM239),(BK$4-Inputs!$CL239+1)/(Inputs!$AI239+1),0)))))))))</f>
        <v>0</v>
      </c>
      <c r="BL242" s="27">
        <f>IF(AND(Inputs!$CO239=0,BL$4&gt;=Inputs!$CM239),1,IF(AND(BL$4&gt;=Inputs!$CM239,BL$4&lt;Inputs!$CN239),1,IF(AND(BL$4=Inputs!$CN239,BL$4=Inputs!$CO239),1,IF(OR(AND(BL$4=Inputs!$CN239+1,Inputs!$CN239=Inputs!$CO239),AND(BL$4=Inputs!$CN239+2,Inputs!$CN239=Inputs!$CO239)),0,IF(BL$4=Inputs!$CN239,0.8,IF(BL$4=Inputs!$CN239+1,0.6,IF(BL$4=Inputs!$CN239+2,0.4,IF(BL$4=Inputs!$CO239,0.2,IF(AND(BL$4&gt;=Inputs!$CL239,BL$4&lt;Inputs!$CM239),(BL$4-Inputs!$CL239+1)/(Inputs!$AI239+1),0)))))))))</f>
        <v>0</v>
      </c>
      <c r="BM242" s="27">
        <f>IF(AND(Inputs!$CO239=0,BM$4&gt;=Inputs!$CM239),1,IF(AND(BM$4&gt;=Inputs!$CM239,BM$4&lt;Inputs!$CN239),1,IF(AND(BM$4=Inputs!$CN239,BM$4=Inputs!$CO239),1,IF(OR(AND(BM$4=Inputs!$CN239+1,Inputs!$CN239=Inputs!$CO239),AND(BM$4=Inputs!$CN239+2,Inputs!$CN239=Inputs!$CO239)),0,IF(BM$4=Inputs!$CN239,0.8,IF(BM$4=Inputs!$CN239+1,0.6,IF(BM$4=Inputs!$CN239+2,0.4,IF(BM$4=Inputs!$CO239,0.2,IF(AND(BM$4&gt;=Inputs!$CL239,BM$4&lt;Inputs!$CM239),(BM$4-Inputs!$CL239+1)/(Inputs!$AI239+1),0)))))))))</f>
        <v>0</v>
      </c>
      <c r="BO242" s="46" t="str">
        <f>IF(Inputs!$B239="","",(ROUND(Inputs!$BC239*AJ242,0)))</f>
        <v/>
      </c>
      <c r="BP242" s="46" t="str">
        <f>IF(Inputs!$B239="","",(ROUND(Inputs!$BC239*AK242,0)))</f>
        <v/>
      </c>
      <c r="BQ242" s="46" t="str">
        <f>IF(Inputs!$B239="","",(ROUND(Inputs!$BC239*AL242,0)))</f>
        <v/>
      </c>
      <c r="BR242" s="46" t="str">
        <f>IF(Inputs!$B239="","",(ROUND(Inputs!$BC239*AM242,0)))</f>
        <v/>
      </c>
      <c r="BS242" s="46" t="str">
        <f>IF(Inputs!$B239="","",(ROUND(Inputs!$BC239*AN242,0)))</f>
        <v/>
      </c>
      <c r="BT242" s="46" t="str">
        <f>IF(Inputs!$B239="","",(ROUND(Inputs!$BC239*AO242,0)))</f>
        <v/>
      </c>
      <c r="BU242" s="46" t="str">
        <f>IF(Inputs!$B239="","",(ROUND(Inputs!$BC239*AP242,0)))</f>
        <v/>
      </c>
      <c r="BV242" s="46" t="str">
        <f>IF(Inputs!$B239="","",(ROUND(Inputs!$BC239*AQ242,0)))</f>
        <v/>
      </c>
      <c r="BW242" s="46" t="str">
        <f>IF(Inputs!$B239="","",(ROUND(Inputs!$BC239*AR242,0)))</f>
        <v/>
      </c>
      <c r="BX242" s="46" t="str">
        <f>IF(Inputs!$B239="","",(ROUND(Inputs!$BC239*AS242,0)))</f>
        <v/>
      </c>
      <c r="BY242" s="46" t="str">
        <f>IF(Inputs!$B239="","",(ROUND(Inputs!$BC239*AT242,0)))</f>
        <v/>
      </c>
      <c r="BZ242" s="46" t="str">
        <f>IF(Inputs!$B239="","",(ROUND(Inputs!$BC239*AU242,0)))</f>
        <v/>
      </c>
      <c r="CA242" s="46" t="str">
        <f>IF(Inputs!$B239="","",(ROUND(Inputs!$BC239*AV242,0)))</f>
        <v/>
      </c>
      <c r="CB242" s="46" t="str">
        <f>IF(Inputs!$B239="","",(ROUND(Inputs!$BC239*AW242,0)))</f>
        <v/>
      </c>
      <c r="CC242" s="46" t="str">
        <f>IF(Inputs!$B239="","",(ROUND(Inputs!$BC239*AX242,0)))</f>
        <v/>
      </c>
      <c r="CD242" s="46" t="str">
        <f>IF(Inputs!$B239="","",(ROUND(Inputs!$BC239*AY242,0)))</f>
        <v/>
      </c>
      <c r="CE242" s="46" t="str">
        <f>IF(Inputs!$B239="","",(ROUND(Inputs!$BC239*AZ242,0)))</f>
        <v/>
      </c>
      <c r="CF242" s="46" t="str">
        <f>IF(Inputs!$B239="","",(ROUND(Inputs!$BC239*BA242,0)))</f>
        <v/>
      </c>
      <c r="CG242" s="46" t="str">
        <f>IF(Inputs!$B239="","",(ROUND(Inputs!$BC239*BB242,0)))</f>
        <v/>
      </c>
      <c r="CH242" s="46" t="str">
        <f>IF(Inputs!$B239="","",(ROUND(Inputs!$BC239*BC242,0)))</f>
        <v/>
      </c>
      <c r="CI242" s="46" t="str">
        <f>IF(Inputs!$B239="","",(ROUND(Inputs!$BC239*BD242,0)))</f>
        <v/>
      </c>
      <c r="CJ242" s="46" t="str">
        <f>IF(Inputs!$B239="","",(ROUND(Inputs!$BC239*BE242,0)))</f>
        <v/>
      </c>
      <c r="CK242" s="46" t="str">
        <f>IF(Inputs!$B239="","",(ROUND(Inputs!$BC239*BF242,0)))</f>
        <v/>
      </c>
      <c r="CL242" s="46" t="str">
        <f>IF(Inputs!$B239="","",(ROUND(Inputs!$BC239*BG242,0)))</f>
        <v/>
      </c>
      <c r="CM242" s="46" t="str">
        <f>IF(Inputs!$B239="","",(ROUND(Inputs!$BC239*BH242,0)))</f>
        <v/>
      </c>
      <c r="CN242" s="46" t="str">
        <f>IF(Inputs!$B239="","",(ROUND(Inputs!$BC239*BI242,0)))</f>
        <v/>
      </c>
      <c r="CO242" s="46" t="str">
        <f>IF(Inputs!$B239="","",(ROUND(Inputs!$BC239*BJ242,0)))</f>
        <v/>
      </c>
      <c r="CP242" s="46" t="str">
        <f>IF(Inputs!$B239="","",(ROUND(Inputs!$BC239*BK242,0)))</f>
        <v/>
      </c>
      <c r="CQ242" s="46" t="str">
        <f>IF(Inputs!$B239="","",(ROUND(Inputs!$BC239*BL242,0)))</f>
        <v/>
      </c>
      <c r="CR242" s="46" t="str">
        <f>IF(Inputs!$B239="","",(ROUND(Inputs!$BC239*BM242,0)))</f>
        <v/>
      </c>
      <c r="CV242" s="46" t="str">
        <f>IF(A242="","",IF(AND(CV$4&lt;=Inputs!$CQ239,CV$4&gt;=Inputs!$CP239),Inputs!$AR239/(Inputs!$CQ239-Inputs!$CP239+1),0)+IF(CV$4=Inputs!$CL239,Inputs!$BD239,0))</f>
        <v/>
      </c>
      <c r="CW242" s="46" t="str">
        <f>IF(B242="","",IF(AND(CW$4&lt;=Inputs!$CQ239,CW$4&gt;=Inputs!$CP239),Inputs!$AR239/(Inputs!$CQ239-Inputs!$CP239+1),0)+IF(CW$4=Inputs!$CL239,Inputs!$BD239,0))</f>
        <v/>
      </c>
      <c r="CX242" s="46" t="str">
        <f>IF(C242="","",IF(AND(CX$4&lt;=Inputs!$CQ239,CX$4&gt;=Inputs!$CP239),Inputs!$AR239/(Inputs!$CQ239-Inputs!$CP239+1),0)+IF(CX$4=Inputs!$CL239,Inputs!$BD239,0))</f>
        <v/>
      </c>
      <c r="CY242" s="46" t="str">
        <f>IF(D242="","",IF(AND(CY$4&lt;=Inputs!$CQ239,CY$4&gt;=Inputs!$CP239),Inputs!$AR239/(Inputs!$CQ239-Inputs!$CP239+1),0)+IF(CY$4=Inputs!$CL239,Inputs!$BD239,0))</f>
        <v/>
      </c>
      <c r="CZ242" s="46" t="str">
        <f>IF(E242="","",IF(AND(CZ$4&lt;=Inputs!$CQ239,CZ$4&gt;=Inputs!$CP239),Inputs!$AR239/(Inputs!$CQ239-Inputs!$CP239+1),0)+IF(CZ$4=Inputs!$CL239,Inputs!$BD239,0))</f>
        <v/>
      </c>
      <c r="DA242" s="46" t="str">
        <f>IF(F242="","",IF(AND(DA$4&lt;=Inputs!$CQ239,DA$4&gt;=Inputs!$CP239),Inputs!$AR239/(Inputs!$CQ239-Inputs!$CP239+1),0)+IF(DA$4=Inputs!$CL239,Inputs!$BD239,0))</f>
        <v/>
      </c>
      <c r="DB242" s="46" t="str">
        <f>IF(G242="","",IF(AND(DB$4&lt;=Inputs!$CQ239,DB$4&gt;=Inputs!$CP239),Inputs!$AR239/(Inputs!$CQ239-Inputs!$CP239+1),0)+IF(DB$4=Inputs!$CL239,Inputs!$BD239,0))</f>
        <v/>
      </c>
      <c r="DC242" s="46" t="str">
        <f>IF(H242="","",IF(AND(DC$4&lt;=Inputs!$CQ239,DC$4&gt;=Inputs!$CP239),Inputs!$AR239/(Inputs!$CQ239-Inputs!$CP239+1),0)+IF(DC$4=Inputs!$CL239,Inputs!$BD239,0))</f>
        <v/>
      </c>
      <c r="DD242" s="46" t="str">
        <f>IF(I242="","",IF(AND(DD$4&lt;=Inputs!$CQ239,DD$4&gt;=Inputs!$CP239),Inputs!$AR239/(Inputs!$CQ239-Inputs!$CP239+1),0)+IF(DD$4=Inputs!$CL239,Inputs!$BD239,0))</f>
        <v/>
      </c>
      <c r="DE242" s="46" t="str">
        <f>IF(J242="","",IF(AND(DE$4&lt;=Inputs!$CQ239,DE$4&gt;=Inputs!$CP239),Inputs!$AR239/(Inputs!$CQ239-Inputs!$CP239+1),0)+IF(DE$4=Inputs!$CL239,Inputs!$BD239,0))</f>
        <v/>
      </c>
      <c r="DF242" s="46" t="str">
        <f>IF(K242="","",IF(AND(DF$4&lt;=Inputs!$CQ239,DF$4&gt;=Inputs!$CP239),Inputs!$AR239/(Inputs!$CQ239-Inputs!$CP239+1),0)+IF(DF$4=Inputs!$CL239,Inputs!$BD239,0))</f>
        <v/>
      </c>
      <c r="DG242" s="46" t="str">
        <f>IF(L242="","",IF(AND(DG$4&lt;=Inputs!$CQ239,DG$4&gt;=Inputs!$CP239),Inputs!$AR239/(Inputs!$CQ239-Inputs!$CP239+1),0)+IF(DG$4=Inputs!$CL239,Inputs!$BD239,0))</f>
        <v/>
      </c>
      <c r="DH242" s="46" t="str">
        <f>IF(M242="","",IF(AND(DH$4&lt;=Inputs!$CQ239,DH$4&gt;=Inputs!$CP239),Inputs!$AR239/(Inputs!$CQ239-Inputs!$CP239+1),0)+IF(DH$4=Inputs!$CL239,Inputs!$BD239,0))</f>
        <v/>
      </c>
      <c r="DI242" s="46" t="str">
        <f>IF(N242="","",IF(AND(DI$4&lt;=Inputs!$CQ239,DI$4&gt;=Inputs!$CP239),Inputs!$AR239/(Inputs!$CQ239-Inputs!$CP239+1),0)+IF(DI$4=Inputs!$CL239,Inputs!$BD239,0))</f>
        <v/>
      </c>
      <c r="DJ242" s="46" t="str">
        <f>IF(O242="","",IF(AND(DJ$4&lt;=Inputs!$CQ239,DJ$4&gt;=Inputs!$CP239),Inputs!$AR239/(Inputs!$CQ239-Inputs!$CP239+1),0)+IF(DJ$4=Inputs!$CL239,Inputs!$BD239,0))</f>
        <v/>
      </c>
      <c r="DK242" s="46" t="str">
        <f>IF(P242="","",IF(AND(DK$4&lt;=Inputs!$CQ239,DK$4&gt;=Inputs!$CP239),Inputs!$AR239/(Inputs!$CQ239-Inputs!$CP239+1),0)+IF(DK$4=Inputs!$CL239,Inputs!$BD239,0))</f>
        <v/>
      </c>
      <c r="DL242" s="46" t="str">
        <f>IF(Q242="","",IF(AND(DL$4&lt;=Inputs!$CQ239,DL$4&gt;=Inputs!$CP239),Inputs!$AR239/(Inputs!$CQ239-Inputs!$CP239+1),0)+IF(DL$4=Inputs!$CL239,Inputs!$BD239,0))</f>
        <v/>
      </c>
      <c r="DM242" s="46" t="str">
        <f>IF(R242="","",IF(AND(DM$4&lt;=Inputs!$CQ239,DM$4&gt;=Inputs!$CP239),Inputs!$AR239/(Inputs!$CQ239-Inputs!$CP239+1),0)+IF(DM$4=Inputs!$CL239,Inputs!$BD239,0))</f>
        <v/>
      </c>
      <c r="DN242" s="46" t="str">
        <f>IF(S242="","",IF(AND(DN$4&lt;=Inputs!$CQ239,DN$4&gt;=Inputs!$CP239),Inputs!$AR239/(Inputs!$CQ239-Inputs!$CP239+1),0)+IF(DN$4=Inputs!$CL239,Inputs!$BD239,0))</f>
        <v/>
      </c>
      <c r="DO242" s="46" t="str">
        <f>IF(T242="","",IF(AND(DO$4&lt;=Inputs!$CQ239,DO$4&gt;=Inputs!$CP239),Inputs!$AR239/(Inputs!$CQ239-Inputs!$CP239+1),0)+IF(DO$4=Inputs!$CL239,Inputs!$BD239,0))</f>
        <v/>
      </c>
      <c r="DP242" s="46" t="str">
        <f>IF(U242="","",IF(AND(DP$4&lt;=Inputs!$CQ239,DP$4&gt;=Inputs!$CP239),Inputs!$AR239/(Inputs!$CQ239-Inputs!$CP239+1),0)+IF(DP$4=Inputs!$CL239,Inputs!$BD239,0))</f>
        <v/>
      </c>
      <c r="DQ242" s="46" t="str">
        <f>IF(V242="","",IF(AND(DQ$4&lt;=Inputs!$CQ239,DQ$4&gt;=Inputs!$CP239),Inputs!$AR239/(Inputs!$CQ239-Inputs!$CP239+1),0)+IF(DQ$4=Inputs!$CL239,Inputs!$BD239,0))</f>
        <v/>
      </c>
      <c r="DR242" s="46" t="str">
        <f>IF(W242="","",IF(AND(DR$4&lt;=Inputs!$CQ239,DR$4&gt;=Inputs!$CP239),Inputs!$AR239/(Inputs!$CQ239-Inputs!$CP239+1),0)+IF(DR$4=Inputs!$CL239,Inputs!$BD239,0))</f>
        <v/>
      </c>
      <c r="DS242" s="46" t="str">
        <f>IF(X242="","",IF(AND(DS$4&lt;=Inputs!$CQ239,DS$4&gt;=Inputs!$CP239),Inputs!$AR239/(Inputs!$CQ239-Inputs!$CP239+1),0)+IF(DS$4=Inputs!$CL239,Inputs!$BD239,0))</f>
        <v/>
      </c>
      <c r="DT242" s="46" t="str">
        <f>IF(Y242="","",IF(AND(DT$4&lt;=Inputs!$CQ239,DT$4&gt;=Inputs!$CP239),Inputs!$AR239/(Inputs!$CQ239-Inputs!$CP239+1),0)+IF(DT$4=Inputs!$CL239,Inputs!$BD239,0))</f>
        <v/>
      </c>
      <c r="DU242" s="46" t="str">
        <f>IF(Z242="","",IF(AND(DU$4&lt;=Inputs!$CQ239,DU$4&gt;=Inputs!$CP239),Inputs!$AR239/(Inputs!$CQ239-Inputs!$CP239+1),0)+IF(DU$4=Inputs!$CL239,Inputs!$BD239,0))</f>
        <v/>
      </c>
      <c r="DV242" s="46" t="str">
        <f>IF(AA242="","",IF(AND(DV$4&lt;=Inputs!$CQ239,DV$4&gt;=Inputs!$CP239),Inputs!$AR239/(Inputs!$CQ239-Inputs!$CP239+1),0)+IF(DV$4=Inputs!$CL239,Inputs!$BD239,0))</f>
        <v/>
      </c>
      <c r="DW242" s="46" t="str">
        <f>IF(AB242="","",IF(AND(DW$4&lt;=Inputs!$CQ239,DW$4&gt;=Inputs!$CP239),Inputs!$AR239/(Inputs!$CQ239-Inputs!$CP239+1),0)+IF(DW$4=Inputs!$CL239,Inputs!$BD239,0))</f>
        <v/>
      </c>
      <c r="DX242" s="46" t="str">
        <f>IF(AC242="","",IF(AND(DX$4&lt;=Inputs!$CQ239,DX$4&gt;=Inputs!$CP239),Inputs!$AR239/(Inputs!$CQ239-Inputs!$CP239+1),0)+IF(DX$4=Inputs!$CL239,Inputs!$BD239,0))</f>
        <v/>
      </c>
      <c r="DY242" s="46" t="str">
        <f>IF(AD242="","",IF(AND(DY$4&lt;=Inputs!$CQ239,DY$4&gt;=Inputs!$CP239),Inputs!$AR239/(Inputs!$CQ239-Inputs!$CP239+1),0)+IF(DY$4=Inputs!$CL239,Inputs!$BD239,0))</f>
        <v/>
      </c>
      <c r="DZ242" s="46" t="str">
        <f t="shared" si="10"/>
        <v/>
      </c>
    </row>
    <row r="243" spans="1:130">
      <c r="A243" s="7" t="str">
        <f>IF(Inputs!A240="","",Inputs!A240)</f>
        <v/>
      </c>
      <c r="B243" t="str">
        <f>IF(Inputs!B240="","",Inputs!B240)</f>
        <v/>
      </c>
      <c r="C243" s="46" t="str">
        <f>IF(Inputs!$B240="","",BO243-CV243)</f>
        <v/>
      </c>
      <c r="D243" s="46" t="str">
        <f>IF(Inputs!$B240="","",BP243-CW243)</f>
        <v/>
      </c>
      <c r="E243" s="46" t="str">
        <f>IF(Inputs!$B240="","",BQ243-CX243)</f>
        <v/>
      </c>
      <c r="F243" s="46" t="str">
        <f>IF(Inputs!$B240="","",BR243-CY243)</f>
        <v/>
      </c>
      <c r="G243" s="46" t="str">
        <f>IF(Inputs!$B240="","",BS243-CZ243)</f>
        <v/>
      </c>
      <c r="H243" s="46" t="str">
        <f>IF(Inputs!$B240="","",BT243-DA243)</f>
        <v/>
      </c>
      <c r="I243" s="46" t="str">
        <f>IF(Inputs!$B240="","",BU243-DB243)</f>
        <v/>
      </c>
      <c r="J243" s="46" t="str">
        <f>IF(Inputs!$B240="","",BV243-DC243)</f>
        <v/>
      </c>
      <c r="K243" s="46" t="str">
        <f>IF(Inputs!$B240="","",BW243-DD243)</f>
        <v/>
      </c>
      <c r="L243" s="46" t="str">
        <f>IF(Inputs!$B240="","",BX243-DE243)</f>
        <v/>
      </c>
      <c r="M243" s="46" t="str">
        <f>IF(Inputs!$B240="","",BY243-DF243)</f>
        <v/>
      </c>
      <c r="N243" s="46" t="str">
        <f>IF(Inputs!$B240="","",BZ243-DG243)</f>
        <v/>
      </c>
      <c r="O243" s="46" t="str">
        <f>IF(Inputs!$B240="","",CA243-DH243)</f>
        <v/>
      </c>
      <c r="P243" s="46" t="str">
        <f>IF(Inputs!$B240="","",CB243-DI243)</f>
        <v/>
      </c>
      <c r="Q243" s="46" t="str">
        <f>IF(Inputs!$B240="","",CC243-DJ243)</f>
        <v/>
      </c>
      <c r="R243" s="46" t="str">
        <f>IF(Inputs!$B240="","",CD243-DK243)</f>
        <v/>
      </c>
      <c r="S243" s="46" t="str">
        <f>IF(Inputs!$B240="","",CE243-DL243)</f>
        <v/>
      </c>
      <c r="T243" s="46" t="str">
        <f>IF(Inputs!$B240="","",CF243-DM243)</f>
        <v/>
      </c>
      <c r="U243" s="46" t="str">
        <f>IF(Inputs!$B240="","",CG243-DN243)</f>
        <v/>
      </c>
      <c r="V243" s="46" t="str">
        <f>IF(Inputs!$B240="","",CH243-DO243)</f>
        <v/>
      </c>
      <c r="W243" s="46" t="str">
        <f>IF(Inputs!$B240="","",CI243-DP243)</f>
        <v/>
      </c>
      <c r="X243" s="46" t="str">
        <f>IF(Inputs!$B240="","",CJ243-DQ243)</f>
        <v/>
      </c>
      <c r="Y243" s="46" t="str">
        <f>IF(Inputs!$B240="","",CK243-DR243)</f>
        <v/>
      </c>
      <c r="Z243" s="46" t="str">
        <f>IF(Inputs!$B240="","",CL243-DS243)</f>
        <v/>
      </c>
      <c r="AA243" s="46" t="str">
        <f>IF(Inputs!$B240="","",CM243-DT243)</f>
        <v/>
      </c>
      <c r="AB243" s="46" t="str">
        <f>IF(Inputs!$B240="","",CN243-DU243)</f>
        <v/>
      </c>
      <c r="AC243" s="46" t="str">
        <f>IF(Inputs!$B240="","",CO243-DV243)</f>
        <v/>
      </c>
      <c r="AD243" s="46" t="str">
        <f>IF(Inputs!$B240="","",CP243-DW243)</f>
        <v/>
      </c>
      <c r="AE243" s="46" t="str">
        <f>IF(Inputs!$B240="","",CQ243-DX243)</f>
        <v/>
      </c>
      <c r="AF243" s="46" t="str">
        <f>IF(Inputs!$B240="","",CR243-DY243)</f>
        <v/>
      </c>
      <c r="AG243" s="50" t="str">
        <f t="shared" si="11"/>
        <v/>
      </c>
      <c r="AH243" s="50"/>
      <c r="AJ243" s="27">
        <f>IF(AND(Inputs!$CO240=0,AJ$4&gt;=Inputs!$CM240),1,IF(AND(AJ$4&gt;=Inputs!$CM240,AJ$4&lt;Inputs!$CN240),1,IF(AND(AJ$4=Inputs!$CN240,AJ$4=Inputs!$CO240),1,IF(OR(AND(AJ$4=Inputs!$CN240+1,Inputs!$CN240=Inputs!$CO240),AND(AJ$4=Inputs!$CN240+2,Inputs!$CN240=Inputs!$CO240)),0,IF(AJ$4=Inputs!$CN240,0.8,IF(AJ$4=Inputs!$CN240+1,0.6,IF(AJ$4=Inputs!$CN240+2,0.4,IF(AJ$4=Inputs!$CO240,0.2,IF(AND(AJ$4&gt;=Inputs!$CL240,AJ$4&lt;Inputs!$CM240),(AJ$4-Inputs!$CL240+1)/(Inputs!$AI240+1),0)))))))))</f>
        <v>0</v>
      </c>
      <c r="AK243" s="27">
        <f>IF(AND(Inputs!$CO240=0,AK$4&gt;=Inputs!$CM240),1,IF(AND(AK$4&gt;=Inputs!$CM240,AK$4&lt;Inputs!$CN240),1,IF(AND(AK$4=Inputs!$CN240,AK$4=Inputs!$CO240),1,IF(OR(AND(AK$4=Inputs!$CN240+1,Inputs!$CN240=Inputs!$CO240),AND(AK$4=Inputs!$CN240+2,Inputs!$CN240=Inputs!$CO240)),0,IF(AK$4=Inputs!$CN240,0.8,IF(AK$4=Inputs!$CN240+1,0.6,IF(AK$4=Inputs!$CN240+2,0.4,IF(AK$4=Inputs!$CO240,0.2,IF(AND(AK$4&gt;=Inputs!$CL240,AK$4&lt;Inputs!$CM240),(AK$4-Inputs!$CL240+1)/(Inputs!$AI240+1),0)))))))))</f>
        <v>0</v>
      </c>
      <c r="AL243" s="27">
        <f>IF(AND(Inputs!$CO240=0,AL$4&gt;=Inputs!$CM240),1,IF(AND(AL$4&gt;=Inputs!$CM240,AL$4&lt;Inputs!$CN240),1,IF(AND(AL$4=Inputs!$CN240,AL$4=Inputs!$CO240),1,IF(OR(AND(AL$4=Inputs!$CN240+1,Inputs!$CN240=Inputs!$CO240),AND(AL$4=Inputs!$CN240+2,Inputs!$CN240=Inputs!$CO240)),0,IF(AL$4=Inputs!$CN240,0.8,IF(AL$4=Inputs!$CN240+1,0.6,IF(AL$4=Inputs!$CN240+2,0.4,IF(AL$4=Inputs!$CO240,0.2,IF(AND(AL$4&gt;=Inputs!$CL240,AL$4&lt;Inputs!$CM240),(AL$4-Inputs!$CL240+1)/(Inputs!$AI240+1),0)))))))))</f>
        <v>0</v>
      </c>
      <c r="AM243" s="27">
        <f>IF(AND(Inputs!$CO240=0,AM$4&gt;=Inputs!$CM240),1,IF(AND(AM$4&gt;=Inputs!$CM240,AM$4&lt;Inputs!$CN240),1,IF(AND(AM$4=Inputs!$CN240,AM$4=Inputs!$CO240),1,IF(OR(AND(AM$4=Inputs!$CN240+1,Inputs!$CN240=Inputs!$CO240),AND(AM$4=Inputs!$CN240+2,Inputs!$CN240=Inputs!$CO240)),0,IF(AM$4=Inputs!$CN240,0.8,IF(AM$4=Inputs!$CN240+1,0.6,IF(AM$4=Inputs!$CN240+2,0.4,IF(AM$4=Inputs!$CO240,0.2,IF(AND(AM$4&gt;=Inputs!$CL240,AM$4&lt;Inputs!$CM240),(AM$4-Inputs!$CL240+1)/(Inputs!$AI240+1),0)))))))))</f>
        <v>0</v>
      </c>
      <c r="AN243" s="27">
        <f>IF(AND(Inputs!$CO240=0,AN$4&gt;=Inputs!$CM240),1,IF(AND(AN$4&gt;=Inputs!$CM240,AN$4&lt;Inputs!$CN240),1,IF(AND(AN$4=Inputs!$CN240,AN$4=Inputs!$CO240),1,IF(OR(AND(AN$4=Inputs!$CN240+1,Inputs!$CN240=Inputs!$CO240),AND(AN$4=Inputs!$CN240+2,Inputs!$CN240=Inputs!$CO240)),0,IF(AN$4=Inputs!$CN240,0.8,IF(AN$4=Inputs!$CN240+1,0.6,IF(AN$4=Inputs!$CN240+2,0.4,IF(AN$4=Inputs!$CO240,0.2,IF(AND(AN$4&gt;=Inputs!$CL240,AN$4&lt;Inputs!$CM240),(AN$4-Inputs!$CL240+1)/(Inputs!$AI240+1),0)))))))))</f>
        <v>0</v>
      </c>
      <c r="AO243" s="27">
        <f>IF(AND(Inputs!$CO240=0,AO$4&gt;=Inputs!$CM240),1,IF(AND(AO$4&gt;=Inputs!$CM240,AO$4&lt;Inputs!$CN240),1,IF(AND(AO$4=Inputs!$CN240,AO$4=Inputs!$CO240),1,IF(OR(AND(AO$4=Inputs!$CN240+1,Inputs!$CN240=Inputs!$CO240),AND(AO$4=Inputs!$CN240+2,Inputs!$CN240=Inputs!$CO240)),0,IF(AO$4=Inputs!$CN240,0.8,IF(AO$4=Inputs!$CN240+1,0.6,IF(AO$4=Inputs!$CN240+2,0.4,IF(AO$4=Inputs!$CO240,0.2,IF(AND(AO$4&gt;=Inputs!$CL240,AO$4&lt;Inputs!$CM240),(AO$4-Inputs!$CL240+1)/(Inputs!$AI240+1),0)))))))))</f>
        <v>0</v>
      </c>
      <c r="AP243" s="27">
        <f>IF(AND(Inputs!$CO240=0,AP$4&gt;=Inputs!$CM240),1,IF(AND(AP$4&gt;=Inputs!$CM240,AP$4&lt;Inputs!$CN240),1,IF(AND(AP$4=Inputs!$CN240,AP$4=Inputs!$CO240),1,IF(OR(AND(AP$4=Inputs!$CN240+1,Inputs!$CN240=Inputs!$CO240),AND(AP$4=Inputs!$CN240+2,Inputs!$CN240=Inputs!$CO240)),0,IF(AP$4=Inputs!$CN240,0.8,IF(AP$4=Inputs!$CN240+1,0.6,IF(AP$4=Inputs!$CN240+2,0.4,IF(AP$4=Inputs!$CO240,0.2,IF(AND(AP$4&gt;=Inputs!$CL240,AP$4&lt;Inputs!$CM240),(AP$4-Inputs!$CL240+1)/(Inputs!$AI240+1),0)))))))))</f>
        <v>0</v>
      </c>
      <c r="AQ243" s="27">
        <f>IF(AND(Inputs!$CO240=0,AQ$4&gt;=Inputs!$CM240),1,IF(AND(AQ$4&gt;=Inputs!$CM240,AQ$4&lt;Inputs!$CN240),1,IF(AND(AQ$4=Inputs!$CN240,AQ$4=Inputs!$CO240),1,IF(OR(AND(AQ$4=Inputs!$CN240+1,Inputs!$CN240=Inputs!$CO240),AND(AQ$4=Inputs!$CN240+2,Inputs!$CN240=Inputs!$CO240)),0,IF(AQ$4=Inputs!$CN240,0.8,IF(AQ$4=Inputs!$CN240+1,0.6,IF(AQ$4=Inputs!$CN240+2,0.4,IF(AQ$4=Inputs!$CO240,0.2,IF(AND(AQ$4&gt;=Inputs!$CL240,AQ$4&lt;Inputs!$CM240),(AQ$4-Inputs!$CL240+1)/(Inputs!$AI240+1),0)))))))))</f>
        <v>0</v>
      </c>
      <c r="AR243" s="27">
        <f>IF(AND(Inputs!$CO240=0,AR$4&gt;=Inputs!$CM240),1,IF(AND(AR$4&gt;=Inputs!$CM240,AR$4&lt;Inputs!$CN240),1,IF(AND(AR$4=Inputs!$CN240,AR$4=Inputs!$CO240),1,IF(OR(AND(AR$4=Inputs!$CN240+1,Inputs!$CN240=Inputs!$CO240),AND(AR$4=Inputs!$CN240+2,Inputs!$CN240=Inputs!$CO240)),0,IF(AR$4=Inputs!$CN240,0.8,IF(AR$4=Inputs!$CN240+1,0.6,IF(AR$4=Inputs!$CN240+2,0.4,IF(AR$4=Inputs!$CO240,0.2,IF(AND(AR$4&gt;=Inputs!$CL240,AR$4&lt;Inputs!$CM240),(AR$4-Inputs!$CL240+1)/(Inputs!$AI240+1),0)))))))))</f>
        <v>0</v>
      </c>
      <c r="AS243" s="27">
        <f>IF(AND(Inputs!$CO240=0,AS$4&gt;=Inputs!$CM240),1,IF(AND(AS$4&gt;=Inputs!$CM240,AS$4&lt;Inputs!$CN240),1,IF(AND(AS$4=Inputs!$CN240,AS$4=Inputs!$CO240),1,IF(OR(AND(AS$4=Inputs!$CN240+1,Inputs!$CN240=Inputs!$CO240),AND(AS$4=Inputs!$CN240+2,Inputs!$CN240=Inputs!$CO240)),0,IF(AS$4=Inputs!$CN240,0.8,IF(AS$4=Inputs!$CN240+1,0.6,IF(AS$4=Inputs!$CN240+2,0.4,IF(AS$4=Inputs!$CO240,0.2,IF(AND(AS$4&gt;=Inputs!$CL240,AS$4&lt;Inputs!$CM240),(AS$4-Inputs!$CL240+1)/(Inputs!$AI240+1),0)))))))))</f>
        <v>0</v>
      </c>
      <c r="AT243" s="27">
        <f>IF(AND(Inputs!$CO240=0,AT$4&gt;=Inputs!$CM240),1,IF(AND(AT$4&gt;=Inputs!$CM240,AT$4&lt;Inputs!$CN240),1,IF(AND(AT$4=Inputs!$CN240,AT$4=Inputs!$CO240),1,IF(OR(AND(AT$4=Inputs!$CN240+1,Inputs!$CN240=Inputs!$CO240),AND(AT$4=Inputs!$CN240+2,Inputs!$CN240=Inputs!$CO240)),0,IF(AT$4=Inputs!$CN240,0.8,IF(AT$4=Inputs!$CN240+1,0.6,IF(AT$4=Inputs!$CN240+2,0.4,IF(AT$4=Inputs!$CO240,0.2,IF(AND(AT$4&gt;=Inputs!$CL240,AT$4&lt;Inputs!$CM240),(AT$4-Inputs!$CL240+1)/(Inputs!$AI240+1),0)))))))))</f>
        <v>0</v>
      </c>
      <c r="AU243" s="27">
        <f>IF(AND(Inputs!$CO240=0,AU$4&gt;=Inputs!$CM240),1,IF(AND(AU$4&gt;=Inputs!$CM240,AU$4&lt;Inputs!$CN240),1,IF(AND(AU$4=Inputs!$CN240,AU$4=Inputs!$CO240),1,IF(OR(AND(AU$4=Inputs!$CN240+1,Inputs!$CN240=Inputs!$CO240),AND(AU$4=Inputs!$CN240+2,Inputs!$CN240=Inputs!$CO240)),0,IF(AU$4=Inputs!$CN240,0.8,IF(AU$4=Inputs!$CN240+1,0.6,IF(AU$4=Inputs!$CN240+2,0.4,IF(AU$4=Inputs!$CO240,0.2,IF(AND(AU$4&gt;=Inputs!$CL240,AU$4&lt;Inputs!$CM240),(AU$4-Inputs!$CL240+1)/(Inputs!$AI240+1),0)))))))))</f>
        <v>0</v>
      </c>
      <c r="AV243" s="27">
        <f>IF(AND(Inputs!$CO240=0,AV$4&gt;=Inputs!$CM240),1,IF(AND(AV$4&gt;=Inputs!$CM240,AV$4&lt;Inputs!$CN240),1,IF(AND(AV$4=Inputs!$CN240,AV$4=Inputs!$CO240),1,IF(OR(AND(AV$4=Inputs!$CN240+1,Inputs!$CN240=Inputs!$CO240),AND(AV$4=Inputs!$CN240+2,Inputs!$CN240=Inputs!$CO240)),0,IF(AV$4=Inputs!$CN240,0.8,IF(AV$4=Inputs!$CN240+1,0.6,IF(AV$4=Inputs!$CN240+2,0.4,IF(AV$4=Inputs!$CO240,0.2,IF(AND(AV$4&gt;=Inputs!$CL240,AV$4&lt;Inputs!$CM240),(AV$4-Inputs!$CL240+1)/(Inputs!$AI240+1),0)))))))))</f>
        <v>0</v>
      </c>
      <c r="AW243" s="27">
        <f>IF(AND(Inputs!$CO240=0,AW$4&gt;=Inputs!$CM240),1,IF(AND(AW$4&gt;=Inputs!$CM240,AW$4&lt;Inputs!$CN240),1,IF(AND(AW$4=Inputs!$CN240,AW$4=Inputs!$CO240),1,IF(OR(AND(AW$4=Inputs!$CN240+1,Inputs!$CN240=Inputs!$CO240),AND(AW$4=Inputs!$CN240+2,Inputs!$CN240=Inputs!$CO240)),0,IF(AW$4=Inputs!$CN240,0.8,IF(AW$4=Inputs!$CN240+1,0.6,IF(AW$4=Inputs!$CN240+2,0.4,IF(AW$4=Inputs!$CO240,0.2,IF(AND(AW$4&gt;=Inputs!$CL240,AW$4&lt;Inputs!$CM240),(AW$4-Inputs!$CL240+1)/(Inputs!$AI240+1),0)))))))))</f>
        <v>0</v>
      </c>
      <c r="AX243" s="27">
        <f>IF(AND(Inputs!$CO240=0,AX$4&gt;=Inputs!$CM240),1,IF(AND(AX$4&gt;=Inputs!$CM240,AX$4&lt;Inputs!$CN240),1,IF(AND(AX$4=Inputs!$CN240,AX$4=Inputs!$CO240),1,IF(OR(AND(AX$4=Inputs!$CN240+1,Inputs!$CN240=Inputs!$CO240),AND(AX$4=Inputs!$CN240+2,Inputs!$CN240=Inputs!$CO240)),0,IF(AX$4=Inputs!$CN240,0.8,IF(AX$4=Inputs!$CN240+1,0.6,IF(AX$4=Inputs!$CN240+2,0.4,IF(AX$4=Inputs!$CO240,0.2,IF(AND(AX$4&gt;=Inputs!$CL240,AX$4&lt;Inputs!$CM240),(AX$4-Inputs!$CL240+1)/(Inputs!$AI240+1),0)))))))))</f>
        <v>0</v>
      </c>
      <c r="AY243" s="27">
        <f>IF(AND(Inputs!$CO240=0,AY$4&gt;=Inputs!$CM240),1,IF(AND(AY$4&gt;=Inputs!$CM240,AY$4&lt;Inputs!$CN240),1,IF(AND(AY$4=Inputs!$CN240,AY$4=Inputs!$CO240),1,IF(OR(AND(AY$4=Inputs!$CN240+1,Inputs!$CN240=Inputs!$CO240),AND(AY$4=Inputs!$CN240+2,Inputs!$CN240=Inputs!$CO240)),0,IF(AY$4=Inputs!$CN240,0.8,IF(AY$4=Inputs!$CN240+1,0.6,IF(AY$4=Inputs!$CN240+2,0.4,IF(AY$4=Inputs!$CO240,0.2,IF(AND(AY$4&gt;=Inputs!$CL240,AY$4&lt;Inputs!$CM240),(AY$4-Inputs!$CL240+1)/(Inputs!$AI240+1),0)))))))))</f>
        <v>0</v>
      </c>
      <c r="AZ243" s="27">
        <f>IF(AND(Inputs!$CO240=0,AZ$4&gt;=Inputs!$CM240),1,IF(AND(AZ$4&gt;=Inputs!$CM240,AZ$4&lt;Inputs!$CN240),1,IF(AND(AZ$4=Inputs!$CN240,AZ$4=Inputs!$CO240),1,IF(OR(AND(AZ$4=Inputs!$CN240+1,Inputs!$CN240=Inputs!$CO240),AND(AZ$4=Inputs!$CN240+2,Inputs!$CN240=Inputs!$CO240)),0,IF(AZ$4=Inputs!$CN240,0.8,IF(AZ$4=Inputs!$CN240+1,0.6,IF(AZ$4=Inputs!$CN240+2,0.4,IF(AZ$4=Inputs!$CO240,0.2,IF(AND(AZ$4&gt;=Inputs!$CL240,AZ$4&lt;Inputs!$CM240),(AZ$4-Inputs!$CL240+1)/(Inputs!$AI240+1),0)))))))))</f>
        <v>0</v>
      </c>
      <c r="BA243" s="27">
        <f>IF(AND(Inputs!$CO240=0,BA$4&gt;=Inputs!$CM240),1,IF(AND(BA$4&gt;=Inputs!$CM240,BA$4&lt;Inputs!$CN240),1,IF(AND(BA$4=Inputs!$CN240,BA$4=Inputs!$CO240),1,IF(OR(AND(BA$4=Inputs!$CN240+1,Inputs!$CN240=Inputs!$CO240),AND(BA$4=Inputs!$CN240+2,Inputs!$CN240=Inputs!$CO240)),0,IF(BA$4=Inputs!$CN240,0.8,IF(BA$4=Inputs!$CN240+1,0.6,IF(BA$4=Inputs!$CN240+2,0.4,IF(BA$4=Inputs!$CO240,0.2,IF(AND(BA$4&gt;=Inputs!$CL240,BA$4&lt;Inputs!$CM240),(BA$4-Inputs!$CL240+1)/(Inputs!$AI240+1),0)))))))))</f>
        <v>0</v>
      </c>
      <c r="BB243" s="27">
        <f>IF(AND(Inputs!$CO240=0,BB$4&gt;=Inputs!$CM240),1,IF(AND(BB$4&gt;=Inputs!$CM240,BB$4&lt;Inputs!$CN240),1,IF(AND(BB$4=Inputs!$CN240,BB$4=Inputs!$CO240),1,IF(OR(AND(BB$4=Inputs!$CN240+1,Inputs!$CN240=Inputs!$CO240),AND(BB$4=Inputs!$CN240+2,Inputs!$CN240=Inputs!$CO240)),0,IF(BB$4=Inputs!$CN240,0.8,IF(BB$4=Inputs!$CN240+1,0.6,IF(BB$4=Inputs!$CN240+2,0.4,IF(BB$4=Inputs!$CO240,0.2,IF(AND(BB$4&gt;=Inputs!$CL240,BB$4&lt;Inputs!$CM240),(BB$4-Inputs!$CL240+1)/(Inputs!$AI240+1),0)))))))))</f>
        <v>0</v>
      </c>
      <c r="BC243" s="27">
        <f>IF(AND(Inputs!$CO240=0,BC$4&gt;=Inputs!$CM240),1,IF(AND(BC$4&gt;=Inputs!$CM240,BC$4&lt;Inputs!$CN240),1,IF(AND(BC$4=Inputs!$CN240,BC$4=Inputs!$CO240),1,IF(OR(AND(BC$4=Inputs!$CN240+1,Inputs!$CN240=Inputs!$CO240),AND(BC$4=Inputs!$CN240+2,Inputs!$CN240=Inputs!$CO240)),0,IF(BC$4=Inputs!$CN240,0.8,IF(BC$4=Inputs!$CN240+1,0.6,IF(BC$4=Inputs!$CN240+2,0.4,IF(BC$4=Inputs!$CO240,0.2,IF(AND(BC$4&gt;=Inputs!$CL240,BC$4&lt;Inputs!$CM240),(BC$4-Inputs!$CL240+1)/(Inputs!$AI240+1),0)))))))))</f>
        <v>0</v>
      </c>
      <c r="BD243" s="27">
        <f>IF(AND(Inputs!$CO240=0,BD$4&gt;=Inputs!$CM240),1,IF(AND(BD$4&gt;=Inputs!$CM240,BD$4&lt;Inputs!$CN240),1,IF(AND(BD$4=Inputs!$CN240,BD$4=Inputs!$CO240),1,IF(OR(AND(BD$4=Inputs!$CN240+1,Inputs!$CN240=Inputs!$CO240),AND(BD$4=Inputs!$CN240+2,Inputs!$CN240=Inputs!$CO240)),0,IF(BD$4=Inputs!$CN240,0.8,IF(BD$4=Inputs!$CN240+1,0.6,IF(BD$4=Inputs!$CN240+2,0.4,IF(BD$4=Inputs!$CO240,0.2,IF(AND(BD$4&gt;=Inputs!$CL240,BD$4&lt;Inputs!$CM240),(BD$4-Inputs!$CL240+1)/(Inputs!$AI240+1),0)))))))))</f>
        <v>0</v>
      </c>
      <c r="BE243" s="27">
        <f>IF(AND(Inputs!$CO240=0,BE$4&gt;=Inputs!$CM240),1,IF(AND(BE$4&gt;=Inputs!$CM240,BE$4&lt;Inputs!$CN240),1,IF(AND(BE$4=Inputs!$CN240,BE$4=Inputs!$CO240),1,IF(OR(AND(BE$4=Inputs!$CN240+1,Inputs!$CN240=Inputs!$CO240),AND(BE$4=Inputs!$CN240+2,Inputs!$CN240=Inputs!$CO240)),0,IF(BE$4=Inputs!$CN240,0.8,IF(BE$4=Inputs!$CN240+1,0.6,IF(BE$4=Inputs!$CN240+2,0.4,IF(BE$4=Inputs!$CO240,0.2,IF(AND(BE$4&gt;=Inputs!$CL240,BE$4&lt;Inputs!$CM240),(BE$4-Inputs!$CL240+1)/(Inputs!$AI240+1),0)))))))))</f>
        <v>0</v>
      </c>
      <c r="BF243" s="27">
        <f>IF(AND(Inputs!$CO240=0,BF$4&gt;=Inputs!$CM240),1,IF(AND(BF$4&gt;=Inputs!$CM240,BF$4&lt;Inputs!$CN240),1,IF(AND(BF$4=Inputs!$CN240,BF$4=Inputs!$CO240),1,IF(OR(AND(BF$4=Inputs!$CN240+1,Inputs!$CN240=Inputs!$CO240),AND(BF$4=Inputs!$CN240+2,Inputs!$CN240=Inputs!$CO240)),0,IF(BF$4=Inputs!$CN240,0.8,IF(BF$4=Inputs!$CN240+1,0.6,IF(BF$4=Inputs!$CN240+2,0.4,IF(BF$4=Inputs!$CO240,0.2,IF(AND(BF$4&gt;=Inputs!$CL240,BF$4&lt;Inputs!$CM240),(BF$4-Inputs!$CL240+1)/(Inputs!$AI240+1),0)))))))))</f>
        <v>0</v>
      </c>
      <c r="BG243" s="27">
        <f>IF(AND(Inputs!$CO240=0,BG$4&gt;=Inputs!$CM240),1,IF(AND(BG$4&gt;=Inputs!$CM240,BG$4&lt;Inputs!$CN240),1,IF(AND(BG$4=Inputs!$CN240,BG$4=Inputs!$CO240),1,IF(OR(AND(BG$4=Inputs!$CN240+1,Inputs!$CN240=Inputs!$CO240),AND(BG$4=Inputs!$CN240+2,Inputs!$CN240=Inputs!$CO240)),0,IF(BG$4=Inputs!$CN240,0.8,IF(BG$4=Inputs!$CN240+1,0.6,IF(BG$4=Inputs!$CN240+2,0.4,IF(BG$4=Inputs!$CO240,0.2,IF(AND(BG$4&gt;=Inputs!$CL240,BG$4&lt;Inputs!$CM240),(BG$4-Inputs!$CL240+1)/(Inputs!$AI240+1),0)))))))))</f>
        <v>0</v>
      </c>
      <c r="BH243" s="27">
        <f>IF(AND(Inputs!$CO240=0,BH$4&gt;=Inputs!$CM240),1,IF(AND(BH$4&gt;=Inputs!$CM240,BH$4&lt;Inputs!$CN240),1,IF(AND(BH$4=Inputs!$CN240,BH$4=Inputs!$CO240),1,IF(OR(AND(BH$4=Inputs!$CN240+1,Inputs!$CN240=Inputs!$CO240),AND(BH$4=Inputs!$CN240+2,Inputs!$CN240=Inputs!$CO240)),0,IF(BH$4=Inputs!$CN240,0.8,IF(BH$4=Inputs!$CN240+1,0.6,IF(BH$4=Inputs!$CN240+2,0.4,IF(BH$4=Inputs!$CO240,0.2,IF(AND(BH$4&gt;=Inputs!$CL240,BH$4&lt;Inputs!$CM240),(BH$4-Inputs!$CL240+1)/(Inputs!$AI240+1),0)))))))))</f>
        <v>0</v>
      </c>
      <c r="BI243" s="27">
        <f>IF(AND(Inputs!$CO240=0,BI$4&gt;=Inputs!$CM240),1,IF(AND(BI$4&gt;=Inputs!$CM240,BI$4&lt;Inputs!$CN240),1,IF(AND(BI$4=Inputs!$CN240,BI$4=Inputs!$CO240),1,IF(OR(AND(BI$4=Inputs!$CN240+1,Inputs!$CN240=Inputs!$CO240),AND(BI$4=Inputs!$CN240+2,Inputs!$CN240=Inputs!$CO240)),0,IF(BI$4=Inputs!$CN240,0.8,IF(BI$4=Inputs!$CN240+1,0.6,IF(BI$4=Inputs!$CN240+2,0.4,IF(BI$4=Inputs!$CO240,0.2,IF(AND(BI$4&gt;=Inputs!$CL240,BI$4&lt;Inputs!$CM240),(BI$4-Inputs!$CL240+1)/(Inputs!$AI240+1),0)))))))))</f>
        <v>0</v>
      </c>
      <c r="BJ243" s="27">
        <f>IF(AND(Inputs!$CO240=0,BJ$4&gt;=Inputs!$CM240),1,IF(AND(BJ$4&gt;=Inputs!$CM240,BJ$4&lt;Inputs!$CN240),1,IF(AND(BJ$4=Inputs!$CN240,BJ$4=Inputs!$CO240),1,IF(OR(AND(BJ$4=Inputs!$CN240+1,Inputs!$CN240=Inputs!$CO240),AND(BJ$4=Inputs!$CN240+2,Inputs!$CN240=Inputs!$CO240)),0,IF(BJ$4=Inputs!$CN240,0.8,IF(BJ$4=Inputs!$CN240+1,0.6,IF(BJ$4=Inputs!$CN240+2,0.4,IF(BJ$4=Inputs!$CO240,0.2,IF(AND(BJ$4&gt;=Inputs!$CL240,BJ$4&lt;Inputs!$CM240),(BJ$4-Inputs!$CL240+1)/(Inputs!$AI240+1),0)))))))))</f>
        <v>0</v>
      </c>
      <c r="BK243" s="27">
        <f>IF(AND(Inputs!$CO240=0,BK$4&gt;=Inputs!$CM240),1,IF(AND(BK$4&gt;=Inputs!$CM240,BK$4&lt;Inputs!$CN240),1,IF(AND(BK$4=Inputs!$CN240,BK$4=Inputs!$CO240),1,IF(OR(AND(BK$4=Inputs!$CN240+1,Inputs!$CN240=Inputs!$CO240),AND(BK$4=Inputs!$CN240+2,Inputs!$CN240=Inputs!$CO240)),0,IF(BK$4=Inputs!$CN240,0.8,IF(BK$4=Inputs!$CN240+1,0.6,IF(BK$4=Inputs!$CN240+2,0.4,IF(BK$4=Inputs!$CO240,0.2,IF(AND(BK$4&gt;=Inputs!$CL240,BK$4&lt;Inputs!$CM240),(BK$4-Inputs!$CL240+1)/(Inputs!$AI240+1),0)))))))))</f>
        <v>0</v>
      </c>
      <c r="BL243" s="27">
        <f>IF(AND(Inputs!$CO240=0,BL$4&gt;=Inputs!$CM240),1,IF(AND(BL$4&gt;=Inputs!$CM240,BL$4&lt;Inputs!$CN240),1,IF(AND(BL$4=Inputs!$CN240,BL$4=Inputs!$CO240),1,IF(OR(AND(BL$4=Inputs!$CN240+1,Inputs!$CN240=Inputs!$CO240),AND(BL$4=Inputs!$CN240+2,Inputs!$CN240=Inputs!$CO240)),0,IF(BL$4=Inputs!$CN240,0.8,IF(BL$4=Inputs!$CN240+1,0.6,IF(BL$4=Inputs!$CN240+2,0.4,IF(BL$4=Inputs!$CO240,0.2,IF(AND(BL$4&gt;=Inputs!$CL240,BL$4&lt;Inputs!$CM240),(BL$4-Inputs!$CL240+1)/(Inputs!$AI240+1),0)))))))))</f>
        <v>0</v>
      </c>
      <c r="BM243" s="27">
        <f>IF(AND(Inputs!$CO240=0,BM$4&gt;=Inputs!$CM240),1,IF(AND(BM$4&gt;=Inputs!$CM240,BM$4&lt;Inputs!$CN240),1,IF(AND(BM$4=Inputs!$CN240,BM$4=Inputs!$CO240),1,IF(OR(AND(BM$4=Inputs!$CN240+1,Inputs!$CN240=Inputs!$CO240),AND(BM$4=Inputs!$CN240+2,Inputs!$CN240=Inputs!$CO240)),0,IF(BM$4=Inputs!$CN240,0.8,IF(BM$4=Inputs!$CN240+1,0.6,IF(BM$4=Inputs!$CN240+2,0.4,IF(BM$4=Inputs!$CO240,0.2,IF(AND(BM$4&gt;=Inputs!$CL240,BM$4&lt;Inputs!$CM240),(BM$4-Inputs!$CL240+1)/(Inputs!$AI240+1),0)))))))))</f>
        <v>0</v>
      </c>
      <c r="BO243" s="46" t="str">
        <f>IF(Inputs!$B240="","",(ROUND(Inputs!$BC240*AJ243,0)))</f>
        <v/>
      </c>
      <c r="BP243" s="46" t="str">
        <f>IF(Inputs!$B240="","",(ROUND(Inputs!$BC240*AK243,0)))</f>
        <v/>
      </c>
      <c r="BQ243" s="46" t="str">
        <f>IF(Inputs!$B240="","",(ROUND(Inputs!$BC240*AL243,0)))</f>
        <v/>
      </c>
      <c r="BR243" s="46" t="str">
        <f>IF(Inputs!$B240="","",(ROUND(Inputs!$BC240*AM243,0)))</f>
        <v/>
      </c>
      <c r="BS243" s="46" t="str">
        <f>IF(Inputs!$B240="","",(ROUND(Inputs!$BC240*AN243,0)))</f>
        <v/>
      </c>
      <c r="BT243" s="46" t="str">
        <f>IF(Inputs!$B240="","",(ROUND(Inputs!$BC240*AO243,0)))</f>
        <v/>
      </c>
      <c r="BU243" s="46" t="str">
        <f>IF(Inputs!$B240="","",(ROUND(Inputs!$BC240*AP243,0)))</f>
        <v/>
      </c>
      <c r="BV243" s="46" t="str">
        <f>IF(Inputs!$B240="","",(ROUND(Inputs!$BC240*AQ243,0)))</f>
        <v/>
      </c>
      <c r="BW243" s="46" t="str">
        <f>IF(Inputs!$B240="","",(ROUND(Inputs!$BC240*AR243,0)))</f>
        <v/>
      </c>
      <c r="BX243" s="46" t="str">
        <f>IF(Inputs!$B240="","",(ROUND(Inputs!$BC240*AS243,0)))</f>
        <v/>
      </c>
      <c r="BY243" s="46" t="str">
        <f>IF(Inputs!$B240="","",(ROUND(Inputs!$BC240*AT243,0)))</f>
        <v/>
      </c>
      <c r="BZ243" s="46" t="str">
        <f>IF(Inputs!$B240="","",(ROUND(Inputs!$BC240*AU243,0)))</f>
        <v/>
      </c>
      <c r="CA243" s="46" t="str">
        <f>IF(Inputs!$B240="","",(ROUND(Inputs!$BC240*AV243,0)))</f>
        <v/>
      </c>
      <c r="CB243" s="46" t="str">
        <f>IF(Inputs!$B240="","",(ROUND(Inputs!$BC240*AW243,0)))</f>
        <v/>
      </c>
      <c r="CC243" s="46" t="str">
        <f>IF(Inputs!$B240="","",(ROUND(Inputs!$BC240*AX243,0)))</f>
        <v/>
      </c>
      <c r="CD243" s="46" t="str">
        <f>IF(Inputs!$B240="","",(ROUND(Inputs!$BC240*AY243,0)))</f>
        <v/>
      </c>
      <c r="CE243" s="46" t="str">
        <f>IF(Inputs!$B240="","",(ROUND(Inputs!$BC240*AZ243,0)))</f>
        <v/>
      </c>
      <c r="CF243" s="46" t="str">
        <f>IF(Inputs!$B240="","",(ROUND(Inputs!$BC240*BA243,0)))</f>
        <v/>
      </c>
      <c r="CG243" s="46" t="str">
        <f>IF(Inputs!$B240="","",(ROUND(Inputs!$BC240*BB243,0)))</f>
        <v/>
      </c>
      <c r="CH243" s="46" t="str">
        <f>IF(Inputs!$B240="","",(ROUND(Inputs!$BC240*BC243,0)))</f>
        <v/>
      </c>
      <c r="CI243" s="46" t="str">
        <f>IF(Inputs!$B240="","",(ROUND(Inputs!$BC240*BD243,0)))</f>
        <v/>
      </c>
      <c r="CJ243" s="46" t="str">
        <f>IF(Inputs!$B240="","",(ROUND(Inputs!$BC240*BE243,0)))</f>
        <v/>
      </c>
      <c r="CK243" s="46" t="str">
        <f>IF(Inputs!$B240="","",(ROUND(Inputs!$BC240*BF243,0)))</f>
        <v/>
      </c>
      <c r="CL243" s="46" t="str">
        <f>IF(Inputs!$B240="","",(ROUND(Inputs!$BC240*BG243,0)))</f>
        <v/>
      </c>
      <c r="CM243" s="46" t="str">
        <f>IF(Inputs!$B240="","",(ROUND(Inputs!$BC240*BH243,0)))</f>
        <v/>
      </c>
      <c r="CN243" s="46" t="str">
        <f>IF(Inputs!$B240="","",(ROUND(Inputs!$BC240*BI243,0)))</f>
        <v/>
      </c>
      <c r="CO243" s="46" t="str">
        <f>IF(Inputs!$B240="","",(ROUND(Inputs!$BC240*BJ243,0)))</f>
        <v/>
      </c>
      <c r="CP243" s="46" t="str">
        <f>IF(Inputs!$B240="","",(ROUND(Inputs!$BC240*BK243,0)))</f>
        <v/>
      </c>
      <c r="CQ243" s="46" t="str">
        <f>IF(Inputs!$B240="","",(ROUND(Inputs!$BC240*BL243,0)))</f>
        <v/>
      </c>
      <c r="CR243" s="46" t="str">
        <f>IF(Inputs!$B240="","",(ROUND(Inputs!$BC240*BM243,0)))</f>
        <v/>
      </c>
      <c r="CV243" s="46" t="str">
        <f>IF(A243="","",IF(AND(CV$4&lt;=Inputs!$CQ240,CV$4&gt;=Inputs!$CP240),Inputs!$AR240/(Inputs!$CQ240-Inputs!$CP240+1),0)+IF(CV$4=Inputs!$CL240,Inputs!$BD240,0))</f>
        <v/>
      </c>
      <c r="CW243" s="46" t="str">
        <f>IF(B243="","",IF(AND(CW$4&lt;=Inputs!$CQ240,CW$4&gt;=Inputs!$CP240),Inputs!$AR240/(Inputs!$CQ240-Inputs!$CP240+1),0)+IF(CW$4=Inputs!$CL240,Inputs!$BD240,0))</f>
        <v/>
      </c>
      <c r="CX243" s="46" t="str">
        <f>IF(C243="","",IF(AND(CX$4&lt;=Inputs!$CQ240,CX$4&gt;=Inputs!$CP240),Inputs!$AR240/(Inputs!$CQ240-Inputs!$CP240+1),0)+IF(CX$4=Inputs!$CL240,Inputs!$BD240,0))</f>
        <v/>
      </c>
      <c r="CY243" s="46" t="str">
        <f>IF(D243="","",IF(AND(CY$4&lt;=Inputs!$CQ240,CY$4&gt;=Inputs!$CP240),Inputs!$AR240/(Inputs!$CQ240-Inputs!$CP240+1),0)+IF(CY$4=Inputs!$CL240,Inputs!$BD240,0))</f>
        <v/>
      </c>
      <c r="CZ243" s="46" t="str">
        <f>IF(E243="","",IF(AND(CZ$4&lt;=Inputs!$CQ240,CZ$4&gt;=Inputs!$CP240),Inputs!$AR240/(Inputs!$CQ240-Inputs!$CP240+1),0)+IF(CZ$4=Inputs!$CL240,Inputs!$BD240,0))</f>
        <v/>
      </c>
      <c r="DA243" s="46" t="str">
        <f>IF(F243="","",IF(AND(DA$4&lt;=Inputs!$CQ240,DA$4&gt;=Inputs!$CP240),Inputs!$AR240/(Inputs!$CQ240-Inputs!$CP240+1),0)+IF(DA$4=Inputs!$CL240,Inputs!$BD240,0))</f>
        <v/>
      </c>
      <c r="DB243" s="46" t="str">
        <f>IF(G243="","",IF(AND(DB$4&lt;=Inputs!$CQ240,DB$4&gt;=Inputs!$CP240),Inputs!$AR240/(Inputs!$CQ240-Inputs!$CP240+1),0)+IF(DB$4=Inputs!$CL240,Inputs!$BD240,0))</f>
        <v/>
      </c>
      <c r="DC243" s="46" t="str">
        <f>IF(H243="","",IF(AND(DC$4&lt;=Inputs!$CQ240,DC$4&gt;=Inputs!$CP240),Inputs!$AR240/(Inputs!$CQ240-Inputs!$CP240+1),0)+IF(DC$4=Inputs!$CL240,Inputs!$BD240,0))</f>
        <v/>
      </c>
      <c r="DD243" s="46" t="str">
        <f>IF(I243="","",IF(AND(DD$4&lt;=Inputs!$CQ240,DD$4&gt;=Inputs!$CP240),Inputs!$AR240/(Inputs!$CQ240-Inputs!$CP240+1),0)+IF(DD$4=Inputs!$CL240,Inputs!$BD240,0))</f>
        <v/>
      </c>
      <c r="DE243" s="46" t="str">
        <f>IF(J243="","",IF(AND(DE$4&lt;=Inputs!$CQ240,DE$4&gt;=Inputs!$CP240),Inputs!$AR240/(Inputs!$CQ240-Inputs!$CP240+1),0)+IF(DE$4=Inputs!$CL240,Inputs!$BD240,0))</f>
        <v/>
      </c>
      <c r="DF243" s="46" t="str">
        <f>IF(K243="","",IF(AND(DF$4&lt;=Inputs!$CQ240,DF$4&gt;=Inputs!$CP240),Inputs!$AR240/(Inputs!$CQ240-Inputs!$CP240+1),0)+IF(DF$4=Inputs!$CL240,Inputs!$BD240,0))</f>
        <v/>
      </c>
      <c r="DG243" s="46" t="str">
        <f>IF(L243="","",IF(AND(DG$4&lt;=Inputs!$CQ240,DG$4&gt;=Inputs!$CP240),Inputs!$AR240/(Inputs!$CQ240-Inputs!$CP240+1),0)+IF(DG$4=Inputs!$CL240,Inputs!$BD240,0))</f>
        <v/>
      </c>
      <c r="DH243" s="46" t="str">
        <f>IF(M243="","",IF(AND(DH$4&lt;=Inputs!$CQ240,DH$4&gt;=Inputs!$CP240),Inputs!$AR240/(Inputs!$CQ240-Inputs!$CP240+1),0)+IF(DH$4=Inputs!$CL240,Inputs!$BD240,0))</f>
        <v/>
      </c>
      <c r="DI243" s="46" t="str">
        <f>IF(N243="","",IF(AND(DI$4&lt;=Inputs!$CQ240,DI$4&gt;=Inputs!$CP240),Inputs!$AR240/(Inputs!$CQ240-Inputs!$CP240+1),0)+IF(DI$4=Inputs!$CL240,Inputs!$BD240,0))</f>
        <v/>
      </c>
      <c r="DJ243" s="46" t="str">
        <f>IF(O243="","",IF(AND(DJ$4&lt;=Inputs!$CQ240,DJ$4&gt;=Inputs!$CP240),Inputs!$AR240/(Inputs!$CQ240-Inputs!$CP240+1),0)+IF(DJ$4=Inputs!$CL240,Inputs!$BD240,0))</f>
        <v/>
      </c>
      <c r="DK243" s="46" t="str">
        <f>IF(P243="","",IF(AND(DK$4&lt;=Inputs!$CQ240,DK$4&gt;=Inputs!$CP240),Inputs!$AR240/(Inputs!$CQ240-Inputs!$CP240+1),0)+IF(DK$4=Inputs!$CL240,Inputs!$BD240,0))</f>
        <v/>
      </c>
      <c r="DL243" s="46" t="str">
        <f>IF(Q243="","",IF(AND(DL$4&lt;=Inputs!$CQ240,DL$4&gt;=Inputs!$CP240),Inputs!$AR240/(Inputs!$CQ240-Inputs!$CP240+1),0)+IF(DL$4=Inputs!$CL240,Inputs!$BD240,0))</f>
        <v/>
      </c>
      <c r="DM243" s="46" t="str">
        <f>IF(R243="","",IF(AND(DM$4&lt;=Inputs!$CQ240,DM$4&gt;=Inputs!$CP240),Inputs!$AR240/(Inputs!$CQ240-Inputs!$CP240+1),0)+IF(DM$4=Inputs!$CL240,Inputs!$BD240,0))</f>
        <v/>
      </c>
      <c r="DN243" s="46" t="str">
        <f>IF(S243="","",IF(AND(DN$4&lt;=Inputs!$CQ240,DN$4&gt;=Inputs!$CP240),Inputs!$AR240/(Inputs!$CQ240-Inputs!$CP240+1),0)+IF(DN$4=Inputs!$CL240,Inputs!$BD240,0))</f>
        <v/>
      </c>
      <c r="DO243" s="46" t="str">
        <f>IF(T243="","",IF(AND(DO$4&lt;=Inputs!$CQ240,DO$4&gt;=Inputs!$CP240),Inputs!$AR240/(Inputs!$CQ240-Inputs!$CP240+1),0)+IF(DO$4=Inputs!$CL240,Inputs!$BD240,0))</f>
        <v/>
      </c>
      <c r="DP243" s="46" t="str">
        <f>IF(U243="","",IF(AND(DP$4&lt;=Inputs!$CQ240,DP$4&gt;=Inputs!$CP240),Inputs!$AR240/(Inputs!$CQ240-Inputs!$CP240+1),0)+IF(DP$4=Inputs!$CL240,Inputs!$BD240,0))</f>
        <v/>
      </c>
      <c r="DQ243" s="46" t="str">
        <f>IF(V243="","",IF(AND(DQ$4&lt;=Inputs!$CQ240,DQ$4&gt;=Inputs!$CP240),Inputs!$AR240/(Inputs!$CQ240-Inputs!$CP240+1),0)+IF(DQ$4=Inputs!$CL240,Inputs!$BD240,0))</f>
        <v/>
      </c>
      <c r="DR243" s="46" t="str">
        <f>IF(W243="","",IF(AND(DR$4&lt;=Inputs!$CQ240,DR$4&gt;=Inputs!$CP240),Inputs!$AR240/(Inputs!$CQ240-Inputs!$CP240+1),0)+IF(DR$4=Inputs!$CL240,Inputs!$BD240,0))</f>
        <v/>
      </c>
      <c r="DS243" s="46" t="str">
        <f>IF(X243="","",IF(AND(DS$4&lt;=Inputs!$CQ240,DS$4&gt;=Inputs!$CP240),Inputs!$AR240/(Inputs!$CQ240-Inputs!$CP240+1),0)+IF(DS$4=Inputs!$CL240,Inputs!$BD240,0))</f>
        <v/>
      </c>
      <c r="DT243" s="46" t="str">
        <f>IF(Y243="","",IF(AND(DT$4&lt;=Inputs!$CQ240,DT$4&gt;=Inputs!$CP240),Inputs!$AR240/(Inputs!$CQ240-Inputs!$CP240+1),0)+IF(DT$4=Inputs!$CL240,Inputs!$BD240,0))</f>
        <v/>
      </c>
      <c r="DU243" s="46" t="str">
        <f>IF(Z243="","",IF(AND(DU$4&lt;=Inputs!$CQ240,DU$4&gt;=Inputs!$CP240),Inputs!$AR240/(Inputs!$CQ240-Inputs!$CP240+1),0)+IF(DU$4=Inputs!$CL240,Inputs!$BD240,0))</f>
        <v/>
      </c>
      <c r="DV243" s="46" t="str">
        <f>IF(AA243="","",IF(AND(DV$4&lt;=Inputs!$CQ240,DV$4&gt;=Inputs!$CP240),Inputs!$AR240/(Inputs!$CQ240-Inputs!$CP240+1),0)+IF(DV$4=Inputs!$CL240,Inputs!$BD240,0))</f>
        <v/>
      </c>
      <c r="DW243" s="46" t="str">
        <f>IF(AB243="","",IF(AND(DW$4&lt;=Inputs!$CQ240,DW$4&gt;=Inputs!$CP240),Inputs!$AR240/(Inputs!$CQ240-Inputs!$CP240+1),0)+IF(DW$4=Inputs!$CL240,Inputs!$BD240,0))</f>
        <v/>
      </c>
      <c r="DX243" s="46" t="str">
        <f>IF(AC243="","",IF(AND(DX$4&lt;=Inputs!$CQ240,DX$4&gt;=Inputs!$CP240),Inputs!$AR240/(Inputs!$CQ240-Inputs!$CP240+1),0)+IF(DX$4=Inputs!$CL240,Inputs!$BD240,0))</f>
        <v/>
      </c>
      <c r="DY243" s="46" t="str">
        <f>IF(AD243="","",IF(AND(DY$4&lt;=Inputs!$CQ240,DY$4&gt;=Inputs!$CP240),Inputs!$AR240/(Inputs!$CQ240-Inputs!$CP240+1),0)+IF(DY$4=Inputs!$CL240,Inputs!$BD240,0))</f>
        <v/>
      </c>
      <c r="DZ243" s="46" t="str">
        <f t="shared" si="10"/>
        <v/>
      </c>
    </row>
    <row r="244" spans="1:130">
      <c r="A244" s="7" t="str">
        <f>IF(Inputs!A241="","",Inputs!A241)</f>
        <v/>
      </c>
      <c r="B244" t="str">
        <f>IF(Inputs!B241="","",Inputs!B241)</f>
        <v/>
      </c>
      <c r="C244" s="46" t="str">
        <f>IF(Inputs!$B241="","",BO244-CV244)</f>
        <v/>
      </c>
      <c r="D244" s="46" t="str">
        <f>IF(Inputs!$B241="","",BP244-CW244)</f>
        <v/>
      </c>
      <c r="E244" s="46" t="str">
        <f>IF(Inputs!$B241="","",BQ244-CX244)</f>
        <v/>
      </c>
      <c r="F244" s="46" t="str">
        <f>IF(Inputs!$B241="","",BR244-CY244)</f>
        <v/>
      </c>
      <c r="G244" s="46" t="str">
        <f>IF(Inputs!$B241="","",BS244-CZ244)</f>
        <v/>
      </c>
      <c r="H244" s="46" t="str">
        <f>IF(Inputs!$B241="","",BT244-DA244)</f>
        <v/>
      </c>
      <c r="I244" s="46" t="str">
        <f>IF(Inputs!$B241="","",BU244-DB244)</f>
        <v/>
      </c>
      <c r="J244" s="46" t="str">
        <f>IF(Inputs!$B241="","",BV244-DC244)</f>
        <v/>
      </c>
      <c r="K244" s="46" t="str">
        <f>IF(Inputs!$B241="","",BW244-DD244)</f>
        <v/>
      </c>
      <c r="L244" s="46" t="str">
        <f>IF(Inputs!$B241="","",BX244-DE244)</f>
        <v/>
      </c>
      <c r="M244" s="46" t="str">
        <f>IF(Inputs!$B241="","",BY244-DF244)</f>
        <v/>
      </c>
      <c r="N244" s="46" t="str">
        <f>IF(Inputs!$B241="","",BZ244-DG244)</f>
        <v/>
      </c>
      <c r="O244" s="46" t="str">
        <f>IF(Inputs!$B241="","",CA244-DH244)</f>
        <v/>
      </c>
      <c r="P244" s="46" t="str">
        <f>IF(Inputs!$B241="","",CB244-DI244)</f>
        <v/>
      </c>
      <c r="Q244" s="46" t="str">
        <f>IF(Inputs!$B241="","",CC244-DJ244)</f>
        <v/>
      </c>
      <c r="R244" s="46" t="str">
        <f>IF(Inputs!$B241="","",CD244-DK244)</f>
        <v/>
      </c>
      <c r="S244" s="46" t="str">
        <f>IF(Inputs!$B241="","",CE244-DL244)</f>
        <v/>
      </c>
      <c r="T244" s="46" t="str">
        <f>IF(Inputs!$B241="","",CF244-DM244)</f>
        <v/>
      </c>
      <c r="U244" s="46" t="str">
        <f>IF(Inputs!$B241="","",CG244-DN244)</f>
        <v/>
      </c>
      <c r="V244" s="46" t="str">
        <f>IF(Inputs!$B241="","",CH244-DO244)</f>
        <v/>
      </c>
      <c r="W244" s="46" t="str">
        <f>IF(Inputs!$B241="","",CI244-DP244)</f>
        <v/>
      </c>
      <c r="X244" s="46" t="str">
        <f>IF(Inputs!$B241="","",CJ244-DQ244)</f>
        <v/>
      </c>
      <c r="Y244" s="46" t="str">
        <f>IF(Inputs!$B241="","",CK244-DR244)</f>
        <v/>
      </c>
      <c r="Z244" s="46" t="str">
        <f>IF(Inputs!$B241="","",CL244-DS244)</f>
        <v/>
      </c>
      <c r="AA244" s="46" t="str">
        <f>IF(Inputs!$B241="","",CM244-DT244)</f>
        <v/>
      </c>
      <c r="AB244" s="46" t="str">
        <f>IF(Inputs!$B241="","",CN244-DU244)</f>
        <v/>
      </c>
      <c r="AC244" s="46" t="str">
        <f>IF(Inputs!$B241="","",CO244-DV244)</f>
        <v/>
      </c>
      <c r="AD244" s="46" t="str">
        <f>IF(Inputs!$B241="","",CP244-DW244)</f>
        <v/>
      </c>
      <c r="AE244" s="46" t="str">
        <f>IF(Inputs!$B241="","",CQ244-DX244)</f>
        <v/>
      </c>
      <c r="AF244" s="46" t="str">
        <f>IF(Inputs!$B241="","",CR244-DY244)</f>
        <v/>
      </c>
      <c r="AG244" s="50" t="str">
        <f t="shared" si="11"/>
        <v/>
      </c>
      <c r="AH244" s="50"/>
      <c r="AJ244" s="27">
        <f>IF(AND(Inputs!$CO241=0,AJ$4&gt;=Inputs!$CM241),1,IF(AND(AJ$4&gt;=Inputs!$CM241,AJ$4&lt;Inputs!$CN241),1,IF(AND(AJ$4=Inputs!$CN241,AJ$4=Inputs!$CO241),1,IF(OR(AND(AJ$4=Inputs!$CN241+1,Inputs!$CN241=Inputs!$CO241),AND(AJ$4=Inputs!$CN241+2,Inputs!$CN241=Inputs!$CO241)),0,IF(AJ$4=Inputs!$CN241,0.8,IF(AJ$4=Inputs!$CN241+1,0.6,IF(AJ$4=Inputs!$CN241+2,0.4,IF(AJ$4=Inputs!$CO241,0.2,IF(AND(AJ$4&gt;=Inputs!$CL241,AJ$4&lt;Inputs!$CM241),(AJ$4-Inputs!$CL241+1)/(Inputs!$AI241+1),0)))))))))</f>
        <v>0</v>
      </c>
      <c r="AK244" s="27">
        <f>IF(AND(Inputs!$CO241=0,AK$4&gt;=Inputs!$CM241),1,IF(AND(AK$4&gt;=Inputs!$CM241,AK$4&lt;Inputs!$CN241),1,IF(AND(AK$4=Inputs!$CN241,AK$4=Inputs!$CO241),1,IF(OR(AND(AK$4=Inputs!$CN241+1,Inputs!$CN241=Inputs!$CO241),AND(AK$4=Inputs!$CN241+2,Inputs!$CN241=Inputs!$CO241)),0,IF(AK$4=Inputs!$CN241,0.8,IF(AK$4=Inputs!$CN241+1,0.6,IF(AK$4=Inputs!$CN241+2,0.4,IF(AK$4=Inputs!$CO241,0.2,IF(AND(AK$4&gt;=Inputs!$CL241,AK$4&lt;Inputs!$CM241),(AK$4-Inputs!$CL241+1)/(Inputs!$AI241+1),0)))))))))</f>
        <v>0</v>
      </c>
      <c r="AL244" s="27">
        <f>IF(AND(Inputs!$CO241=0,AL$4&gt;=Inputs!$CM241),1,IF(AND(AL$4&gt;=Inputs!$CM241,AL$4&lt;Inputs!$CN241),1,IF(AND(AL$4=Inputs!$CN241,AL$4=Inputs!$CO241),1,IF(OR(AND(AL$4=Inputs!$CN241+1,Inputs!$CN241=Inputs!$CO241),AND(AL$4=Inputs!$CN241+2,Inputs!$CN241=Inputs!$CO241)),0,IF(AL$4=Inputs!$CN241,0.8,IF(AL$4=Inputs!$CN241+1,0.6,IF(AL$4=Inputs!$CN241+2,0.4,IF(AL$4=Inputs!$CO241,0.2,IF(AND(AL$4&gt;=Inputs!$CL241,AL$4&lt;Inputs!$CM241),(AL$4-Inputs!$CL241+1)/(Inputs!$AI241+1),0)))))))))</f>
        <v>0</v>
      </c>
      <c r="AM244" s="27">
        <f>IF(AND(Inputs!$CO241=0,AM$4&gt;=Inputs!$CM241),1,IF(AND(AM$4&gt;=Inputs!$CM241,AM$4&lt;Inputs!$CN241),1,IF(AND(AM$4=Inputs!$CN241,AM$4=Inputs!$CO241),1,IF(OR(AND(AM$4=Inputs!$CN241+1,Inputs!$CN241=Inputs!$CO241),AND(AM$4=Inputs!$CN241+2,Inputs!$CN241=Inputs!$CO241)),0,IF(AM$4=Inputs!$CN241,0.8,IF(AM$4=Inputs!$CN241+1,0.6,IF(AM$4=Inputs!$CN241+2,0.4,IF(AM$4=Inputs!$CO241,0.2,IF(AND(AM$4&gt;=Inputs!$CL241,AM$4&lt;Inputs!$CM241),(AM$4-Inputs!$CL241+1)/(Inputs!$AI241+1),0)))))))))</f>
        <v>0</v>
      </c>
      <c r="AN244" s="27">
        <f>IF(AND(Inputs!$CO241=0,AN$4&gt;=Inputs!$CM241),1,IF(AND(AN$4&gt;=Inputs!$CM241,AN$4&lt;Inputs!$CN241),1,IF(AND(AN$4=Inputs!$CN241,AN$4=Inputs!$CO241),1,IF(OR(AND(AN$4=Inputs!$CN241+1,Inputs!$CN241=Inputs!$CO241),AND(AN$4=Inputs!$CN241+2,Inputs!$CN241=Inputs!$CO241)),0,IF(AN$4=Inputs!$CN241,0.8,IF(AN$4=Inputs!$CN241+1,0.6,IF(AN$4=Inputs!$CN241+2,0.4,IF(AN$4=Inputs!$CO241,0.2,IF(AND(AN$4&gt;=Inputs!$CL241,AN$4&lt;Inputs!$CM241),(AN$4-Inputs!$CL241+1)/(Inputs!$AI241+1),0)))))))))</f>
        <v>0</v>
      </c>
      <c r="AO244" s="27">
        <f>IF(AND(Inputs!$CO241=0,AO$4&gt;=Inputs!$CM241),1,IF(AND(AO$4&gt;=Inputs!$CM241,AO$4&lt;Inputs!$CN241),1,IF(AND(AO$4=Inputs!$CN241,AO$4=Inputs!$CO241),1,IF(OR(AND(AO$4=Inputs!$CN241+1,Inputs!$CN241=Inputs!$CO241),AND(AO$4=Inputs!$CN241+2,Inputs!$CN241=Inputs!$CO241)),0,IF(AO$4=Inputs!$CN241,0.8,IF(AO$4=Inputs!$CN241+1,0.6,IF(AO$4=Inputs!$CN241+2,0.4,IF(AO$4=Inputs!$CO241,0.2,IF(AND(AO$4&gt;=Inputs!$CL241,AO$4&lt;Inputs!$CM241),(AO$4-Inputs!$CL241+1)/(Inputs!$AI241+1),0)))))))))</f>
        <v>0</v>
      </c>
      <c r="AP244" s="27">
        <f>IF(AND(Inputs!$CO241=0,AP$4&gt;=Inputs!$CM241),1,IF(AND(AP$4&gt;=Inputs!$CM241,AP$4&lt;Inputs!$CN241),1,IF(AND(AP$4=Inputs!$CN241,AP$4=Inputs!$CO241),1,IF(OR(AND(AP$4=Inputs!$CN241+1,Inputs!$CN241=Inputs!$CO241),AND(AP$4=Inputs!$CN241+2,Inputs!$CN241=Inputs!$CO241)),0,IF(AP$4=Inputs!$CN241,0.8,IF(AP$4=Inputs!$CN241+1,0.6,IF(AP$4=Inputs!$CN241+2,0.4,IF(AP$4=Inputs!$CO241,0.2,IF(AND(AP$4&gt;=Inputs!$CL241,AP$4&lt;Inputs!$CM241),(AP$4-Inputs!$CL241+1)/(Inputs!$AI241+1),0)))))))))</f>
        <v>0</v>
      </c>
      <c r="AQ244" s="27">
        <f>IF(AND(Inputs!$CO241=0,AQ$4&gt;=Inputs!$CM241),1,IF(AND(AQ$4&gt;=Inputs!$CM241,AQ$4&lt;Inputs!$CN241),1,IF(AND(AQ$4=Inputs!$CN241,AQ$4=Inputs!$CO241),1,IF(OR(AND(AQ$4=Inputs!$CN241+1,Inputs!$CN241=Inputs!$CO241),AND(AQ$4=Inputs!$CN241+2,Inputs!$CN241=Inputs!$CO241)),0,IF(AQ$4=Inputs!$CN241,0.8,IF(AQ$4=Inputs!$CN241+1,0.6,IF(AQ$4=Inputs!$CN241+2,0.4,IF(AQ$4=Inputs!$CO241,0.2,IF(AND(AQ$4&gt;=Inputs!$CL241,AQ$4&lt;Inputs!$CM241),(AQ$4-Inputs!$CL241+1)/(Inputs!$AI241+1),0)))))))))</f>
        <v>0</v>
      </c>
      <c r="AR244" s="27">
        <f>IF(AND(Inputs!$CO241=0,AR$4&gt;=Inputs!$CM241),1,IF(AND(AR$4&gt;=Inputs!$CM241,AR$4&lt;Inputs!$CN241),1,IF(AND(AR$4=Inputs!$CN241,AR$4=Inputs!$CO241),1,IF(OR(AND(AR$4=Inputs!$CN241+1,Inputs!$CN241=Inputs!$CO241),AND(AR$4=Inputs!$CN241+2,Inputs!$CN241=Inputs!$CO241)),0,IF(AR$4=Inputs!$CN241,0.8,IF(AR$4=Inputs!$CN241+1,0.6,IF(AR$4=Inputs!$CN241+2,0.4,IF(AR$4=Inputs!$CO241,0.2,IF(AND(AR$4&gt;=Inputs!$CL241,AR$4&lt;Inputs!$CM241),(AR$4-Inputs!$CL241+1)/(Inputs!$AI241+1),0)))))))))</f>
        <v>0</v>
      </c>
      <c r="AS244" s="27">
        <f>IF(AND(Inputs!$CO241=0,AS$4&gt;=Inputs!$CM241),1,IF(AND(AS$4&gt;=Inputs!$CM241,AS$4&lt;Inputs!$CN241),1,IF(AND(AS$4=Inputs!$CN241,AS$4=Inputs!$CO241),1,IF(OR(AND(AS$4=Inputs!$CN241+1,Inputs!$CN241=Inputs!$CO241),AND(AS$4=Inputs!$CN241+2,Inputs!$CN241=Inputs!$CO241)),0,IF(AS$4=Inputs!$CN241,0.8,IF(AS$4=Inputs!$CN241+1,0.6,IF(AS$4=Inputs!$CN241+2,0.4,IF(AS$4=Inputs!$CO241,0.2,IF(AND(AS$4&gt;=Inputs!$CL241,AS$4&lt;Inputs!$CM241),(AS$4-Inputs!$CL241+1)/(Inputs!$AI241+1),0)))))))))</f>
        <v>0</v>
      </c>
      <c r="AT244" s="27">
        <f>IF(AND(Inputs!$CO241=0,AT$4&gt;=Inputs!$CM241),1,IF(AND(AT$4&gt;=Inputs!$CM241,AT$4&lt;Inputs!$CN241),1,IF(AND(AT$4=Inputs!$CN241,AT$4=Inputs!$CO241),1,IF(OR(AND(AT$4=Inputs!$CN241+1,Inputs!$CN241=Inputs!$CO241),AND(AT$4=Inputs!$CN241+2,Inputs!$CN241=Inputs!$CO241)),0,IF(AT$4=Inputs!$CN241,0.8,IF(AT$4=Inputs!$CN241+1,0.6,IF(AT$4=Inputs!$CN241+2,0.4,IF(AT$4=Inputs!$CO241,0.2,IF(AND(AT$4&gt;=Inputs!$CL241,AT$4&lt;Inputs!$CM241),(AT$4-Inputs!$CL241+1)/(Inputs!$AI241+1),0)))))))))</f>
        <v>0</v>
      </c>
      <c r="AU244" s="27">
        <f>IF(AND(Inputs!$CO241=0,AU$4&gt;=Inputs!$CM241),1,IF(AND(AU$4&gt;=Inputs!$CM241,AU$4&lt;Inputs!$CN241),1,IF(AND(AU$4=Inputs!$CN241,AU$4=Inputs!$CO241),1,IF(OR(AND(AU$4=Inputs!$CN241+1,Inputs!$CN241=Inputs!$CO241),AND(AU$4=Inputs!$CN241+2,Inputs!$CN241=Inputs!$CO241)),0,IF(AU$4=Inputs!$CN241,0.8,IF(AU$4=Inputs!$CN241+1,0.6,IF(AU$4=Inputs!$CN241+2,0.4,IF(AU$4=Inputs!$CO241,0.2,IF(AND(AU$4&gt;=Inputs!$CL241,AU$4&lt;Inputs!$CM241),(AU$4-Inputs!$CL241+1)/(Inputs!$AI241+1),0)))))))))</f>
        <v>0</v>
      </c>
      <c r="AV244" s="27">
        <f>IF(AND(Inputs!$CO241=0,AV$4&gt;=Inputs!$CM241),1,IF(AND(AV$4&gt;=Inputs!$CM241,AV$4&lt;Inputs!$CN241),1,IF(AND(AV$4=Inputs!$CN241,AV$4=Inputs!$CO241),1,IF(OR(AND(AV$4=Inputs!$CN241+1,Inputs!$CN241=Inputs!$CO241),AND(AV$4=Inputs!$CN241+2,Inputs!$CN241=Inputs!$CO241)),0,IF(AV$4=Inputs!$CN241,0.8,IF(AV$4=Inputs!$CN241+1,0.6,IF(AV$4=Inputs!$CN241+2,0.4,IF(AV$4=Inputs!$CO241,0.2,IF(AND(AV$4&gt;=Inputs!$CL241,AV$4&lt;Inputs!$CM241),(AV$4-Inputs!$CL241+1)/(Inputs!$AI241+1),0)))))))))</f>
        <v>0</v>
      </c>
      <c r="AW244" s="27">
        <f>IF(AND(Inputs!$CO241=0,AW$4&gt;=Inputs!$CM241),1,IF(AND(AW$4&gt;=Inputs!$CM241,AW$4&lt;Inputs!$CN241),1,IF(AND(AW$4=Inputs!$CN241,AW$4=Inputs!$CO241),1,IF(OR(AND(AW$4=Inputs!$CN241+1,Inputs!$CN241=Inputs!$CO241),AND(AW$4=Inputs!$CN241+2,Inputs!$CN241=Inputs!$CO241)),0,IF(AW$4=Inputs!$CN241,0.8,IF(AW$4=Inputs!$CN241+1,0.6,IF(AW$4=Inputs!$CN241+2,0.4,IF(AW$4=Inputs!$CO241,0.2,IF(AND(AW$4&gt;=Inputs!$CL241,AW$4&lt;Inputs!$CM241),(AW$4-Inputs!$CL241+1)/(Inputs!$AI241+1),0)))))))))</f>
        <v>0</v>
      </c>
      <c r="AX244" s="27">
        <f>IF(AND(Inputs!$CO241=0,AX$4&gt;=Inputs!$CM241),1,IF(AND(AX$4&gt;=Inputs!$CM241,AX$4&lt;Inputs!$CN241),1,IF(AND(AX$4=Inputs!$CN241,AX$4=Inputs!$CO241),1,IF(OR(AND(AX$4=Inputs!$CN241+1,Inputs!$CN241=Inputs!$CO241),AND(AX$4=Inputs!$CN241+2,Inputs!$CN241=Inputs!$CO241)),0,IF(AX$4=Inputs!$CN241,0.8,IF(AX$4=Inputs!$CN241+1,0.6,IF(AX$4=Inputs!$CN241+2,0.4,IF(AX$4=Inputs!$CO241,0.2,IF(AND(AX$4&gt;=Inputs!$CL241,AX$4&lt;Inputs!$CM241),(AX$4-Inputs!$CL241+1)/(Inputs!$AI241+1),0)))))))))</f>
        <v>0</v>
      </c>
      <c r="AY244" s="27">
        <f>IF(AND(Inputs!$CO241=0,AY$4&gt;=Inputs!$CM241),1,IF(AND(AY$4&gt;=Inputs!$CM241,AY$4&lt;Inputs!$CN241),1,IF(AND(AY$4=Inputs!$CN241,AY$4=Inputs!$CO241),1,IF(OR(AND(AY$4=Inputs!$CN241+1,Inputs!$CN241=Inputs!$CO241),AND(AY$4=Inputs!$CN241+2,Inputs!$CN241=Inputs!$CO241)),0,IF(AY$4=Inputs!$CN241,0.8,IF(AY$4=Inputs!$CN241+1,0.6,IF(AY$4=Inputs!$CN241+2,0.4,IF(AY$4=Inputs!$CO241,0.2,IF(AND(AY$4&gt;=Inputs!$CL241,AY$4&lt;Inputs!$CM241),(AY$4-Inputs!$CL241+1)/(Inputs!$AI241+1),0)))))))))</f>
        <v>0</v>
      </c>
      <c r="AZ244" s="27">
        <f>IF(AND(Inputs!$CO241=0,AZ$4&gt;=Inputs!$CM241),1,IF(AND(AZ$4&gt;=Inputs!$CM241,AZ$4&lt;Inputs!$CN241),1,IF(AND(AZ$4=Inputs!$CN241,AZ$4=Inputs!$CO241),1,IF(OR(AND(AZ$4=Inputs!$CN241+1,Inputs!$CN241=Inputs!$CO241),AND(AZ$4=Inputs!$CN241+2,Inputs!$CN241=Inputs!$CO241)),0,IF(AZ$4=Inputs!$CN241,0.8,IF(AZ$4=Inputs!$CN241+1,0.6,IF(AZ$4=Inputs!$CN241+2,0.4,IF(AZ$4=Inputs!$CO241,0.2,IF(AND(AZ$4&gt;=Inputs!$CL241,AZ$4&lt;Inputs!$CM241),(AZ$4-Inputs!$CL241+1)/(Inputs!$AI241+1),0)))))))))</f>
        <v>0</v>
      </c>
      <c r="BA244" s="27">
        <f>IF(AND(Inputs!$CO241=0,BA$4&gt;=Inputs!$CM241),1,IF(AND(BA$4&gt;=Inputs!$CM241,BA$4&lt;Inputs!$CN241),1,IF(AND(BA$4=Inputs!$CN241,BA$4=Inputs!$CO241),1,IF(OR(AND(BA$4=Inputs!$CN241+1,Inputs!$CN241=Inputs!$CO241),AND(BA$4=Inputs!$CN241+2,Inputs!$CN241=Inputs!$CO241)),0,IF(BA$4=Inputs!$CN241,0.8,IF(BA$4=Inputs!$CN241+1,0.6,IF(BA$4=Inputs!$CN241+2,0.4,IF(BA$4=Inputs!$CO241,0.2,IF(AND(BA$4&gt;=Inputs!$CL241,BA$4&lt;Inputs!$CM241),(BA$4-Inputs!$CL241+1)/(Inputs!$AI241+1),0)))))))))</f>
        <v>0</v>
      </c>
      <c r="BB244" s="27">
        <f>IF(AND(Inputs!$CO241=0,BB$4&gt;=Inputs!$CM241),1,IF(AND(BB$4&gt;=Inputs!$CM241,BB$4&lt;Inputs!$CN241),1,IF(AND(BB$4=Inputs!$CN241,BB$4=Inputs!$CO241),1,IF(OR(AND(BB$4=Inputs!$CN241+1,Inputs!$CN241=Inputs!$CO241),AND(BB$4=Inputs!$CN241+2,Inputs!$CN241=Inputs!$CO241)),0,IF(BB$4=Inputs!$CN241,0.8,IF(BB$4=Inputs!$CN241+1,0.6,IF(BB$4=Inputs!$CN241+2,0.4,IF(BB$4=Inputs!$CO241,0.2,IF(AND(BB$4&gt;=Inputs!$CL241,BB$4&lt;Inputs!$CM241),(BB$4-Inputs!$CL241+1)/(Inputs!$AI241+1),0)))))))))</f>
        <v>0</v>
      </c>
      <c r="BC244" s="27">
        <f>IF(AND(Inputs!$CO241=0,BC$4&gt;=Inputs!$CM241),1,IF(AND(BC$4&gt;=Inputs!$CM241,BC$4&lt;Inputs!$CN241),1,IF(AND(BC$4=Inputs!$CN241,BC$4=Inputs!$CO241),1,IF(OR(AND(BC$4=Inputs!$CN241+1,Inputs!$CN241=Inputs!$CO241),AND(BC$4=Inputs!$CN241+2,Inputs!$CN241=Inputs!$CO241)),0,IF(BC$4=Inputs!$CN241,0.8,IF(BC$4=Inputs!$CN241+1,0.6,IF(BC$4=Inputs!$CN241+2,0.4,IF(BC$4=Inputs!$CO241,0.2,IF(AND(BC$4&gt;=Inputs!$CL241,BC$4&lt;Inputs!$CM241),(BC$4-Inputs!$CL241+1)/(Inputs!$AI241+1),0)))))))))</f>
        <v>0</v>
      </c>
      <c r="BD244" s="27">
        <f>IF(AND(Inputs!$CO241=0,BD$4&gt;=Inputs!$CM241),1,IF(AND(BD$4&gt;=Inputs!$CM241,BD$4&lt;Inputs!$CN241),1,IF(AND(BD$4=Inputs!$CN241,BD$4=Inputs!$CO241),1,IF(OR(AND(BD$4=Inputs!$CN241+1,Inputs!$CN241=Inputs!$CO241),AND(BD$4=Inputs!$CN241+2,Inputs!$CN241=Inputs!$CO241)),0,IF(BD$4=Inputs!$CN241,0.8,IF(BD$4=Inputs!$CN241+1,0.6,IF(BD$4=Inputs!$CN241+2,0.4,IF(BD$4=Inputs!$CO241,0.2,IF(AND(BD$4&gt;=Inputs!$CL241,BD$4&lt;Inputs!$CM241),(BD$4-Inputs!$CL241+1)/(Inputs!$AI241+1),0)))))))))</f>
        <v>0</v>
      </c>
      <c r="BE244" s="27">
        <f>IF(AND(Inputs!$CO241=0,BE$4&gt;=Inputs!$CM241),1,IF(AND(BE$4&gt;=Inputs!$CM241,BE$4&lt;Inputs!$CN241),1,IF(AND(BE$4=Inputs!$CN241,BE$4=Inputs!$CO241),1,IF(OR(AND(BE$4=Inputs!$CN241+1,Inputs!$CN241=Inputs!$CO241),AND(BE$4=Inputs!$CN241+2,Inputs!$CN241=Inputs!$CO241)),0,IF(BE$4=Inputs!$CN241,0.8,IF(BE$4=Inputs!$CN241+1,0.6,IF(BE$4=Inputs!$CN241+2,0.4,IF(BE$4=Inputs!$CO241,0.2,IF(AND(BE$4&gt;=Inputs!$CL241,BE$4&lt;Inputs!$CM241),(BE$4-Inputs!$CL241+1)/(Inputs!$AI241+1),0)))))))))</f>
        <v>0</v>
      </c>
      <c r="BF244" s="27">
        <f>IF(AND(Inputs!$CO241=0,BF$4&gt;=Inputs!$CM241),1,IF(AND(BF$4&gt;=Inputs!$CM241,BF$4&lt;Inputs!$CN241),1,IF(AND(BF$4=Inputs!$CN241,BF$4=Inputs!$CO241),1,IF(OR(AND(BF$4=Inputs!$CN241+1,Inputs!$CN241=Inputs!$CO241),AND(BF$4=Inputs!$CN241+2,Inputs!$CN241=Inputs!$CO241)),0,IF(BF$4=Inputs!$CN241,0.8,IF(BF$4=Inputs!$CN241+1,0.6,IF(BF$4=Inputs!$CN241+2,0.4,IF(BF$4=Inputs!$CO241,0.2,IF(AND(BF$4&gt;=Inputs!$CL241,BF$4&lt;Inputs!$CM241),(BF$4-Inputs!$CL241+1)/(Inputs!$AI241+1),0)))))))))</f>
        <v>0</v>
      </c>
      <c r="BG244" s="27">
        <f>IF(AND(Inputs!$CO241=0,BG$4&gt;=Inputs!$CM241),1,IF(AND(BG$4&gt;=Inputs!$CM241,BG$4&lt;Inputs!$CN241),1,IF(AND(BG$4=Inputs!$CN241,BG$4=Inputs!$CO241),1,IF(OR(AND(BG$4=Inputs!$CN241+1,Inputs!$CN241=Inputs!$CO241),AND(BG$4=Inputs!$CN241+2,Inputs!$CN241=Inputs!$CO241)),0,IF(BG$4=Inputs!$CN241,0.8,IF(BG$4=Inputs!$CN241+1,0.6,IF(BG$4=Inputs!$CN241+2,0.4,IF(BG$4=Inputs!$CO241,0.2,IF(AND(BG$4&gt;=Inputs!$CL241,BG$4&lt;Inputs!$CM241),(BG$4-Inputs!$CL241+1)/(Inputs!$AI241+1),0)))))))))</f>
        <v>0</v>
      </c>
      <c r="BH244" s="27">
        <f>IF(AND(Inputs!$CO241=0,BH$4&gt;=Inputs!$CM241),1,IF(AND(BH$4&gt;=Inputs!$CM241,BH$4&lt;Inputs!$CN241),1,IF(AND(BH$4=Inputs!$CN241,BH$4=Inputs!$CO241),1,IF(OR(AND(BH$4=Inputs!$CN241+1,Inputs!$CN241=Inputs!$CO241),AND(BH$4=Inputs!$CN241+2,Inputs!$CN241=Inputs!$CO241)),0,IF(BH$4=Inputs!$CN241,0.8,IF(BH$4=Inputs!$CN241+1,0.6,IF(BH$4=Inputs!$CN241+2,0.4,IF(BH$4=Inputs!$CO241,0.2,IF(AND(BH$4&gt;=Inputs!$CL241,BH$4&lt;Inputs!$CM241),(BH$4-Inputs!$CL241+1)/(Inputs!$AI241+1),0)))))))))</f>
        <v>0</v>
      </c>
      <c r="BI244" s="27">
        <f>IF(AND(Inputs!$CO241=0,BI$4&gt;=Inputs!$CM241),1,IF(AND(BI$4&gt;=Inputs!$CM241,BI$4&lt;Inputs!$CN241),1,IF(AND(BI$4=Inputs!$CN241,BI$4=Inputs!$CO241),1,IF(OR(AND(BI$4=Inputs!$CN241+1,Inputs!$CN241=Inputs!$CO241),AND(BI$4=Inputs!$CN241+2,Inputs!$CN241=Inputs!$CO241)),0,IF(BI$4=Inputs!$CN241,0.8,IF(BI$4=Inputs!$CN241+1,0.6,IF(BI$4=Inputs!$CN241+2,0.4,IF(BI$4=Inputs!$CO241,0.2,IF(AND(BI$4&gt;=Inputs!$CL241,BI$4&lt;Inputs!$CM241),(BI$4-Inputs!$CL241+1)/(Inputs!$AI241+1),0)))))))))</f>
        <v>0</v>
      </c>
      <c r="BJ244" s="27">
        <f>IF(AND(Inputs!$CO241=0,BJ$4&gt;=Inputs!$CM241),1,IF(AND(BJ$4&gt;=Inputs!$CM241,BJ$4&lt;Inputs!$CN241),1,IF(AND(BJ$4=Inputs!$CN241,BJ$4=Inputs!$CO241),1,IF(OR(AND(BJ$4=Inputs!$CN241+1,Inputs!$CN241=Inputs!$CO241),AND(BJ$4=Inputs!$CN241+2,Inputs!$CN241=Inputs!$CO241)),0,IF(BJ$4=Inputs!$CN241,0.8,IF(BJ$4=Inputs!$CN241+1,0.6,IF(BJ$4=Inputs!$CN241+2,0.4,IF(BJ$4=Inputs!$CO241,0.2,IF(AND(BJ$4&gt;=Inputs!$CL241,BJ$4&lt;Inputs!$CM241),(BJ$4-Inputs!$CL241+1)/(Inputs!$AI241+1),0)))))))))</f>
        <v>0</v>
      </c>
      <c r="BK244" s="27">
        <f>IF(AND(Inputs!$CO241=0,BK$4&gt;=Inputs!$CM241),1,IF(AND(BK$4&gt;=Inputs!$CM241,BK$4&lt;Inputs!$CN241),1,IF(AND(BK$4=Inputs!$CN241,BK$4=Inputs!$CO241),1,IF(OR(AND(BK$4=Inputs!$CN241+1,Inputs!$CN241=Inputs!$CO241),AND(BK$4=Inputs!$CN241+2,Inputs!$CN241=Inputs!$CO241)),0,IF(BK$4=Inputs!$CN241,0.8,IF(BK$4=Inputs!$CN241+1,0.6,IF(BK$4=Inputs!$CN241+2,0.4,IF(BK$4=Inputs!$CO241,0.2,IF(AND(BK$4&gt;=Inputs!$CL241,BK$4&lt;Inputs!$CM241),(BK$4-Inputs!$CL241+1)/(Inputs!$AI241+1),0)))))))))</f>
        <v>0</v>
      </c>
      <c r="BL244" s="27">
        <f>IF(AND(Inputs!$CO241=0,BL$4&gt;=Inputs!$CM241),1,IF(AND(BL$4&gt;=Inputs!$CM241,BL$4&lt;Inputs!$CN241),1,IF(AND(BL$4=Inputs!$CN241,BL$4=Inputs!$CO241),1,IF(OR(AND(BL$4=Inputs!$CN241+1,Inputs!$CN241=Inputs!$CO241),AND(BL$4=Inputs!$CN241+2,Inputs!$CN241=Inputs!$CO241)),0,IF(BL$4=Inputs!$CN241,0.8,IF(BL$4=Inputs!$CN241+1,0.6,IF(BL$4=Inputs!$CN241+2,0.4,IF(BL$4=Inputs!$CO241,0.2,IF(AND(BL$4&gt;=Inputs!$CL241,BL$4&lt;Inputs!$CM241),(BL$4-Inputs!$CL241+1)/(Inputs!$AI241+1),0)))))))))</f>
        <v>0</v>
      </c>
      <c r="BM244" s="27">
        <f>IF(AND(Inputs!$CO241=0,BM$4&gt;=Inputs!$CM241),1,IF(AND(BM$4&gt;=Inputs!$CM241,BM$4&lt;Inputs!$CN241),1,IF(AND(BM$4=Inputs!$CN241,BM$4=Inputs!$CO241),1,IF(OR(AND(BM$4=Inputs!$CN241+1,Inputs!$CN241=Inputs!$CO241),AND(BM$4=Inputs!$CN241+2,Inputs!$CN241=Inputs!$CO241)),0,IF(BM$4=Inputs!$CN241,0.8,IF(BM$4=Inputs!$CN241+1,0.6,IF(BM$4=Inputs!$CN241+2,0.4,IF(BM$4=Inputs!$CO241,0.2,IF(AND(BM$4&gt;=Inputs!$CL241,BM$4&lt;Inputs!$CM241),(BM$4-Inputs!$CL241+1)/(Inputs!$AI241+1),0)))))))))</f>
        <v>0</v>
      </c>
      <c r="BO244" s="46" t="str">
        <f>IF(Inputs!$B241="","",(ROUND(Inputs!$BC241*AJ244,0)))</f>
        <v/>
      </c>
      <c r="BP244" s="46" t="str">
        <f>IF(Inputs!$B241="","",(ROUND(Inputs!$BC241*AK244,0)))</f>
        <v/>
      </c>
      <c r="BQ244" s="46" t="str">
        <f>IF(Inputs!$B241="","",(ROUND(Inputs!$BC241*AL244,0)))</f>
        <v/>
      </c>
      <c r="BR244" s="46" t="str">
        <f>IF(Inputs!$B241="","",(ROUND(Inputs!$BC241*AM244,0)))</f>
        <v/>
      </c>
      <c r="BS244" s="46" t="str">
        <f>IF(Inputs!$B241="","",(ROUND(Inputs!$BC241*AN244,0)))</f>
        <v/>
      </c>
      <c r="BT244" s="46" t="str">
        <f>IF(Inputs!$B241="","",(ROUND(Inputs!$BC241*AO244,0)))</f>
        <v/>
      </c>
      <c r="BU244" s="46" t="str">
        <f>IF(Inputs!$B241="","",(ROUND(Inputs!$BC241*AP244,0)))</f>
        <v/>
      </c>
      <c r="BV244" s="46" t="str">
        <f>IF(Inputs!$B241="","",(ROUND(Inputs!$BC241*AQ244,0)))</f>
        <v/>
      </c>
      <c r="BW244" s="46" t="str">
        <f>IF(Inputs!$B241="","",(ROUND(Inputs!$BC241*AR244,0)))</f>
        <v/>
      </c>
      <c r="BX244" s="46" t="str">
        <f>IF(Inputs!$B241="","",(ROUND(Inputs!$BC241*AS244,0)))</f>
        <v/>
      </c>
      <c r="BY244" s="46" t="str">
        <f>IF(Inputs!$B241="","",(ROUND(Inputs!$BC241*AT244,0)))</f>
        <v/>
      </c>
      <c r="BZ244" s="46" t="str">
        <f>IF(Inputs!$B241="","",(ROUND(Inputs!$BC241*AU244,0)))</f>
        <v/>
      </c>
      <c r="CA244" s="46" t="str">
        <f>IF(Inputs!$B241="","",(ROUND(Inputs!$BC241*AV244,0)))</f>
        <v/>
      </c>
      <c r="CB244" s="46" t="str">
        <f>IF(Inputs!$B241="","",(ROUND(Inputs!$BC241*AW244,0)))</f>
        <v/>
      </c>
      <c r="CC244" s="46" t="str">
        <f>IF(Inputs!$B241="","",(ROUND(Inputs!$BC241*AX244,0)))</f>
        <v/>
      </c>
      <c r="CD244" s="46" t="str">
        <f>IF(Inputs!$B241="","",(ROUND(Inputs!$BC241*AY244,0)))</f>
        <v/>
      </c>
      <c r="CE244" s="46" t="str">
        <f>IF(Inputs!$B241="","",(ROUND(Inputs!$BC241*AZ244,0)))</f>
        <v/>
      </c>
      <c r="CF244" s="46" t="str">
        <f>IF(Inputs!$B241="","",(ROUND(Inputs!$BC241*BA244,0)))</f>
        <v/>
      </c>
      <c r="CG244" s="46" t="str">
        <f>IF(Inputs!$B241="","",(ROUND(Inputs!$BC241*BB244,0)))</f>
        <v/>
      </c>
      <c r="CH244" s="46" t="str">
        <f>IF(Inputs!$B241="","",(ROUND(Inputs!$BC241*BC244,0)))</f>
        <v/>
      </c>
      <c r="CI244" s="46" t="str">
        <f>IF(Inputs!$B241="","",(ROUND(Inputs!$BC241*BD244,0)))</f>
        <v/>
      </c>
      <c r="CJ244" s="46" t="str">
        <f>IF(Inputs!$B241="","",(ROUND(Inputs!$BC241*BE244,0)))</f>
        <v/>
      </c>
      <c r="CK244" s="46" t="str">
        <f>IF(Inputs!$B241="","",(ROUND(Inputs!$BC241*BF244,0)))</f>
        <v/>
      </c>
      <c r="CL244" s="46" t="str">
        <f>IF(Inputs!$B241="","",(ROUND(Inputs!$BC241*BG244,0)))</f>
        <v/>
      </c>
      <c r="CM244" s="46" t="str">
        <f>IF(Inputs!$B241="","",(ROUND(Inputs!$BC241*BH244,0)))</f>
        <v/>
      </c>
      <c r="CN244" s="46" t="str">
        <f>IF(Inputs!$B241="","",(ROUND(Inputs!$BC241*BI244,0)))</f>
        <v/>
      </c>
      <c r="CO244" s="46" t="str">
        <f>IF(Inputs!$B241="","",(ROUND(Inputs!$BC241*BJ244,0)))</f>
        <v/>
      </c>
      <c r="CP244" s="46" t="str">
        <f>IF(Inputs!$B241="","",(ROUND(Inputs!$BC241*BK244,0)))</f>
        <v/>
      </c>
      <c r="CQ244" s="46" t="str">
        <f>IF(Inputs!$B241="","",(ROUND(Inputs!$BC241*BL244,0)))</f>
        <v/>
      </c>
      <c r="CR244" s="46" t="str">
        <f>IF(Inputs!$B241="","",(ROUND(Inputs!$BC241*BM244,0)))</f>
        <v/>
      </c>
      <c r="CV244" s="46" t="str">
        <f>IF(A244="","",IF(AND(CV$4&lt;=Inputs!$CQ241,CV$4&gt;=Inputs!$CP241),Inputs!$AR241/(Inputs!$CQ241-Inputs!$CP241+1),0)+IF(CV$4=Inputs!$CL241,Inputs!$BD241,0))</f>
        <v/>
      </c>
      <c r="CW244" s="46" t="str">
        <f>IF(B244="","",IF(AND(CW$4&lt;=Inputs!$CQ241,CW$4&gt;=Inputs!$CP241),Inputs!$AR241/(Inputs!$CQ241-Inputs!$CP241+1),0)+IF(CW$4=Inputs!$CL241,Inputs!$BD241,0))</f>
        <v/>
      </c>
      <c r="CX244" s="46" t="str">
        <f>IF(C244="","",IF(AND(CX$4&lt;=Inputs!$CQ241,CX$4&gt;=Inputs!$CP241),Inputs!$AR241/(Inputs!$CQ241-Inputs!$CP241+1),0)+IF(CX$4=Inputs!$CL241,Inputs!$BD241,0))</f>
        <v/>
      </c>
      <c r="CY244" s="46" t="str">
        <f>IF(D244="","",IF(AND(CY$4&lt;=Inputs!$CQ241,CY$4&gt;=Inputs!$CP241),Inputs!$AR241/(Inputs!$CQ241-Inputs!$CP241+1),0)+IF(CY$4=Inputs!$CL241,Inputs!$BD241,0))</f>
        <v/>
      </c>
      <c r="CZ244" s="46" t="str">
        <f>IF(E244="","",IF(AND(CZ$4&lt;=Inputs!$CQ241,CZ$4&gt;=Inputs!$CP241),Inputs!$AR241/(Inputs!$CQ241-Inputs!$CP241+1),0)+IF(CZ$4=Inputs!$CL241,Inputs!$BD241,0))</f>
        <v/>
      </c>
      <c r="DA244" s="46" t="str">
        <f>IF(F244="","",IF(AND(DA$4&lt;=Inputs!$CQ241,DA$4&gt;=Inputs!$CP241),Inputs!$AR241/(Inputs!$CQ241-Inputs!$CP241+1),0)+IF(DA$4=Inputs!$CL241,Inputs!$BD241,0))</f>
        <v/>
      </c>
      <c r="DB244" s="46" t="str">
        <f>IF(G244="","",IF(AND(DB$4&lt;=Inputs!$CQ241,DB$4&gt;=Inputs!$CP241),Inputs!$AR241/(Inputs!$CQ241-Inputs!$CP241+1),0)+IF(DB$4=Inputs!$CL241,Inputs!$BD241,0))</f>
        <v/>
      </c>
      <c r="DC244" s="46" t="str">
        <f>IF(H244="","",IF(AND(DC$4&lt;=Inputs!$CQ241,DC$4&gt;=Inputs!$CP241),Inputs!$AR241/(Inputs!$CQ241-Inputs!$CP241+1),0)+IF(DC$4=Inputs!$CL241,Inputs!$BD241,0))</f>
        <v/>
      </c>
      <c r="DD244" s="46" t="str">
        <f>IF(I244="","",IF(AND(DD$4&lt;=Inputs!$CQ241,DD$4&gt;=Inputs!$CP241),Inputs!$AR241/(Inputs!$CQ241-Inputs!$CP241+1),0)+IF(DD$4=Inputs!$CL241,Inputs!$BD241,0))</f>
        <v/>
      </c>
      <c r="DE244" s="46" t="str">
        <f>IF(J244="","",IF(AND(DE$4&lt;=Inputs!$CQ241,DE$4&gt;=Inputs!$CP241),Inputs!$AR241/(Inputs!$CQ241-Inputs!$CP241+1),0)+IF(DE$4=Inputs!$CL241,Inputs!$BD241,0))</f>
        <v/>
      </c>
      <c r="DF244" s="46" t="str">
        <f>IF(K244="","",IF(AND(DF$4&lt;=Inputs!$CQ241,DF$4&gt;=Inputs!$CP241),Inputs!$AR241/(Inputs!$CQ241-Inputs!$CP241+1),0)+IF(DF$4=Inputs!$CL241,Inputs!$BD241,0))</f>
        <v/>
      </c>
      <c r="DG244" s="46" t="str">
        <f>IF(L244="","",IF(AND(DG$4&lt;=Inputs!$CQ241,DG$4&gt;=Inputs!$CP241),Inputs!$AR241/(Inputs!$CQ241-Inputs!$CP241+1),0)+IF(DG$4=Inputs!$CL241,Inputs!$BD241,0))</f>
        <v/>
      </c>
      <c r="DH244" s="46" t="str">
        <f>IF(M244="","",IF(AND(DH$4&lt;=Inputs!$CQ241,DH$4&gt;=Inputs!$CP241),Inputs!$AR241/(Inputs!$CQ241-Inputs!$CP241+1),0)+IF(DH$4=Inputs!$CL241,Inputs!$BD241,0))</f>
        <v/>
      </c>
      <c r="DI244" s="46" t="str">
        <f>IF(N244="","",IF(AND(DI$4&lt;=Inputs!$CQ241,DI$4&gt;=Inputs!$CP241),Inputs!$AR241/(Inputs!$CQ241-Inputs!$CP241+1),0)+IF(DI$4=Inputs!$CL241,Inputs!$BD241,0))</f>
        <v/>
      </c>
      <c r="DJ244" s="46" t="str">
        <f>IF(O244="","",IF(AND(DJ$4&lt;=Inputs!$CQ241,DJ$4&gt;=Inputs!$CP241),Inputs!$AR241/(Inputs!$CQ241-Inputs!$CP241+1),0)+IF(DJ$4=Inputs!$CL241,Inputs!$BD241,0))</f>
        <v/>
      </c>
      <c r="DK244" s="46" t="str">
        <f>IF(P244="","",IF(AND(DK$4&lt;=Inputs!$CQ241,DK$4&gt;=Inputs!$CP241),Inputs!$AR241/(Inputs!$CQ241-Inputs!$CP241+1),0)+IF(DK$4=Inputs!$CL241,Inputs!$BD241,0))</f>
        <v/>
      </c>
      <c r="DL244" s="46" t="str">
        <f>IF(Q244="","",IF(AND(DL$4&lt;=Inputs!$CQ241,DL$4&gt;=Inputs!$CP241),Inputs!$AR241/(Inputs!$CQ241-Inputs!$CP241+1),0)+IF(DL$4=Inputs!$CL241,Inputs!$BD241,0))</f>
        <v/>
      </c>
      <c r="DM244" s="46" t="str">
        <f>IF(R244="","",IF(AND(DM$4&lt;=Inputs!$CQ241,DM$4&gt;=Inputs!$CP241),Inputs!$AR241/(Inputs!$CQ241-Inputs!$CP241+1),0)+IF(DM$4=Inputs!$CL241,Inputs!$BD241,0))</f>
        <v/>
      </c>
      <c r="DN244" s="46" t="str">
        <f>IF(S244="","",IF(AND(DN$4&lt;=Inputs!$CQ241,DN$4&gt;=Inputs!$CP241),Inputs!$AR241/(Inputs!$CQ241-Inputs!$CP241+1),0)+IF(DN$4=Inputs!$CL241,Inputs!$BD241,0))</f>
        <v/>
      </c>
      <c r="DO244" s="46" t="str">
        <f>IF(T244="","",IF(AND(DO$4&lt;=Inputs!$CQ241,DO$4&gt;=Inputs!$CP241),Inputs!$AR241/(Inputs!$CQ241-Inputs!$CP241+1),0)+IF(DO$4=Inputs!$CL241,Inputs!$BD241,0))</f>
        <v/>
      </c>
      <c r="DP244" s="46" t="str">
        <f>IF(U244="","",IF(AND(DP$4&lt;=Inputs!$CQ241,DP$4&gt;=Inputs!$CP241),Inputs!$AR241/(Inputs!$CQ241-Inputs!$CP241+1),0)+IF(DP$4=Inputs!$CL241,Inputs!$BD241,0))</f>
        <v/>
      </c>
      <c r="DQ244" s="46" t="str">
        <f>IF(V244="","",IF(AND(DQ$4&lt;=Inputs!$CQ241,DQ$4&gt;=Inputs!$CP241),Inputs!$AR241/(Inputs!$CQ241-Inputs!$CP241+1),0)+IF(DQ$4=Inputs!$CL241,Inputs!$BD241,0))</f>
        <v/>
      </c>
      <c r="DR244" s="46" t="str">
        <f>IF(W244="","",IF(AND(DR$4&lt;=Inputs!$CQ241,DR$4&gt;=Inputs!$CP241),Inputs!$AR241/(Inputs!$CQ241-Inputs!$CP241+1),0)+IF(DR$4=Inputs!$CL241,Inputs!$BD241,0))</f>
        <v/>
      </c>
      <c r="DS244" s="46" t="str">
        <f>IF(X244="","",IF(AND(DS$4&lt;=Inputs!$CQ241,DS$4&gt;=Inputs!$CP241),Inputs!$AR241/(Inputs!$CQ241-Inputs!$CP241+1),0)+IF(DS$4=Inputs!$CL241,Inputs!$BD241,0))</f>
        <v/>
      </c>
      <c r="DT244" s="46" t="str">
        <f>IF(Y244="","",IF(AND(DT$4&lt;=Inputs!$CQ241,DT$4&gt;=Inputs!$CP241),Inputs!$AR241/(Inputs!$CQ241-Inputs!$CP241+1),0)+IF(DT$4=Inputs!$CL241,Inputs!$BD241,0))</f>
        <v/>
      </c>
      <c r="DU244" s="46" t="str">
        <f>IF(Z244="","",IF(AND(DU$4&lt;=Inputs!$CQ241,DU$4&gt;=Inputs!$CP241),Inputs!$AR241/(Inputs!$CQ241-Inputs!$CP241+1),0)+IF(DU$4=Inputs!$CL241,Inputs!$BD241,0))</f>
        <v/>
      </c>
      <c r="DV244" s="46" t="str">
        <f>IF(AA244="","",IF(AND(DV$4&lt;=Inputs!$CQ241,DV$4&gt;=Inputs!$CP241),Inputs!$AR241/(Inputs!$CQ241-Inputs!$CP241+1),0)+IF(DV$4=Inputs!$CL241,Inputs!$BD241,0))</f>
        <v/>
      </c>
      <c r="DW244" s="46" t="str">
        <f>IF(AB244="","",IF(AND(DW$4&lt;=Inputs!$CQ241,DW$4&gt;=Inputs!$CP241),Inputs!$AR241/(Inputs!$CQ241-Inputs!$CP241+1),0)+IF(DW$4=Inputs!$CL241,Inputs!$BD241,0))</f>
        <v/>
      </c>
      <c r="DX244" s="46" t="str">
        <f>IF(AC244="","",IF(AND(DX$4&lt;=Inputs!$CQ241,DX$4&gt;=Inputs!$CP241),Inputs!$AR241/(Inputs!$CQ241-Inputs!$CP241+1),0)+IF(DX$4=Inputs!$CL241,Inputs!$BD241,0))</f>
        <v/>
      </c>
      <c r="DY244" s="46" t="str">
        <f>IF(AD244="","",IF(AND(DY$4&lt;=Inputs!$CQ241,DY$4&gt;=Inputs!$CP241),Inputs!$AR241/(Inputs!$CQ241-Inputs!$CP241+1),0)+IF(DY$4=Inputs!$CL241,Inputs!$BD241,0))</f>
        <v/>
      </c>
      <c r="DZ244" s="46" t="str">
        <f t="shared" si="10"/>
        <v/>
      </c>
    </row>
    <row r="245" spans="1:130">
      <c r="A245" s="7" t="str">
        <f>IF(Inputs!A242="","",Inputs!A242)</f>
        <v/>
      </c>
      <c r="B245" t="str">
        <f>IF(Inputs!B242="","",Inputs!B242)</f>
        <v/>
      </c>
      <c r="C245" s="46" t="str">
        <f>IF(Inputs!$B242="","",BO245-CV245)</f>
        <v/>
      </c>
      <c r="D245" s="46" t="str">
        <f>IF(Inputs!$B242="","",BP245-CW245)</f>
        <v/>
      </c>
      <c r="E245" s="46" t="str">
        <f>IF(Inputs!$B242="","",BQ245-CX245)</f>
        <v/>
      </c>
      <c r="F245" s="46" t="str">
        <f>IF(Inputs!$B242="","",BR245-CY245)</f>
        <v/>
      </c>
      <c r="G245" s="46" t="str">
        <f>IF(Inputs!$B242="","",BS245-CZ245)</f>
        <v/>
      </c>
      <c r="H245" s="46" t="str">
        <f>IF(Inputs!$B242="","",BT245-DA245)</f>
        <v/>
      </c>
      <c r="I245" s="46" t="str">
        <f>IF(Inputs!$B242="","",BU245-DB245)</f>
        <v/>
      </c>
      <c r="J245" s="46" t="str">
        <f>IF(Inputs!$B242="","",BV245-DC245)</f>
        <v/>
      </c>
      <c r="K245" s="46" t="str">
        <f>IF(Inputs!$B242="","",BW245-DD245)</f>
        <v/>
      </c>
      <c r="L245" s="46" t="str">
        <f>IF(Inputs!$B242="","",BX245-DE245)</f>
        <v/>
      </c>
      <c r="M245" s="46" t="str">
        <f>IF(Inputs!$B242="","",BY245-DF245)</f>
        <v/>
      </c>
      <c r="N245" s="46" t="str">
        <f>IF(Inputs!$B242="","",BZ245-DG245)</f>
        <v/>
      </c>
      <c r="O245" s="46" t="str">
        <f>IF(Inputs!$B242="","",CA245-DH245)</f>
        <v/>
      </c>
      <c r="P245" s="46" t="str">
        <f>IF(Inputs!$B242="","",CB245-DI245)</f>
        <v/>
      </c>
      <c r="Q245" s="46" t="str">
        <f>IF(Inputs!$B242="","",CC245-DJ245)</f>
        <v/>
      </c>
      <c r="R245" s="46" t="str">
        <f>IF(Inputs!$B242="","",CD245-DK245)</f>
        <v/>
      </c>
      <c r="S245" s="46" t="str">
        <f>IF(Inputs!$B242="","",CE245-DL245)</f>
        <v/>
      </c>
      <c r="T245" s="46" t="str">
        <f>IF(Inputs!$B242="","",CF245-DM245)</f>
        <v/>
      </c>
      <c r="U245" s="46" t="str">
        <f>IF(Inputs!$B242="","",CG245-DN245)</f>
        <v/>
      </c>
      <c r="V245" s="46" t="str">
        <f>IF(Inputs!$B242="","",CH245-DO245)</f>
        <v/>
      </c>
      <c r="W245" s="46" t="str">
        <f>IF(Inputs!$B242="","",CI245-DP245)</f>
        <v/>
      </c>
      <c r="X245" s="46" t="str">
        <f>IF(Inputs!$B242="","",CJ245-DQ245)</f>
        <v/>
      </c>
      <c r="Y245" s="46" t="str">
        <f>IF(Inputs!$B242="","",CK245-DR245)</f>
        <v/>
      </c>
      <c r="Z245" s="46" t="str">
        <f>IF(Inputs!$B242="","",CL245-DS245)</f>
        <v/>
      </c>
      <c r="AA245" s="46" t="str">
        <f>IF(Inputs!$B242="","",CM245-DT245)</f>
        <v/>
      </c>
      <c r="AB245" s="46" t="str">
        <f>IF(Inputs!$B242="","",CN245-DU245)</f>
        <v/>
      </c>
      <c r="AC245" s="46" t="str">
        <f>IF(Inputs!$B242="","",CO245-DV245)</f>
        <v/>
      </c>
      <c r="AD245" s="46" t="str">
        <f>IF(Inputs!$B242="","",CP245-DW245)</f>
        <v/>
      </c>
      <c r="AE245" s="46" t="str">
        <f>IF(Inputs!$B242="","",CQ245-DX245)</f>
        <v/>
      </c>
      <c r="AF245" s="46" t="str">
        <f>IF(Inputs!$B242="","",CR245-DY245)</f>
        <v/>
      </c>
      <c r="AG245" s="50" t="str">
        <f t="shared" si="11"/>
        <v/>
      </c>
      <c r="AH245" s="50"/>
      <c r="AJ245" s="27">
        <f>IF(AND(Inputs!$CO242=0,AJ$4&gt;=Inputs!$CM242),1,IF(AND(AJ$4&gt;=Inputs!$CM242,AJ$4&lt;Inputs!$CN242),1,IF(AND(AJ$4=Inputs!$CN242,AJ$4=Inputs!$CO242),1,IF(OR(AND(AJ$4=Inputs!$CN242+1,Inputs!$CN242=Inputs!$CO242),AND(AJ$4=Inputs!$CN242+2,Inputs!$CN242=Inputs!$CO242)),0,IF(AJ$4=Inputs!$CN242,0.8,IF(AJ$4=Inputs!$CN242+1,0.6,IF(AJ$4=Inputs!$CN242+2,0.4,IF(AJ$4=Inputs!$CO242,0.2,IF(AND(AJ$4&gt;=Inputs!$CL242,AJ$4&lt;Inputs!$CM242),(AJ$4-Inputs!$CL242+1)/(Inputs!$AI242+1),0)))))))))</f>
        <v>0</v>
      </c>
      <c r="AK245" s="27">
        <f>IF(AND(Inputs!$CO242=0,AK$4&gt;=Inputs!$CM242),1,IF(AND(AK$4&gt;=Inputs!$CM242,AK$4&lt;Inputs!$CN242),1,IF(AND(AK$4=Inputs!$CN242,AK$4=Inputs!$CO242),1,IF(OR(AND(AK$4=Inputs!$CN242+1,Inputs!$CN242=Inputs!$CO242),AND(AK$4=Inputs!$CN242+2,Inputs!$CN242=Inputs!$CO242)),0,IF(AK$4=Inputs!$CN242,0.8,IF(AK$4=Inputs!$CN242+1,0.6,IF(AK$4=Inputs!$CN242+2,0.4,IF(AK$4=Inputs!$CO242,0.2,IF(AND(AK$4&gt;=Inputs!$CL242,AK$4&lt;Inputs!$CM242),(AK$4-Inputs!$CL242+1)/(Inputs!$AI242+1),0)))))))))</f>
        <v>0</v>
      </c>
      <c r="AL245" s="27">
        <f>IF(AND(Inputs!$CO242=0,AL$4&gt;=Inputs!$CM242),1,IF(AND(AL$4&gt;=Inputs!$CM242,AL$4&lt;Inputs!$CN242),1,IF(AND(AL$4=Inputs!$CN242,AL$4=Inputs!$CO242),1,IF(OR(AND(AL$4=Inputs!$CN242+1,Inputs!$CN242=Inputs!$CO242),AND(AL$4=Inputs!$CN242+2,Inputs!$CN242=Inputs!$CO242)),0,IF(AL$4=Inputs!$CN242,0.8,IF(AL$4=Inputs!$CN242+1,0.6,IF(AL$4=Inputs!$CN242+2,0.4,IF(AL$4=Inputs!$CO242,0.2,IF(AND(AL$4&gt;=Inputs!$CL242,AL$4&lt;Inputs!$CM242),(AL$4-Inputs!$CL242+1)/(Inputs!$AI242+1),0)))))))))</f>
        <v>0</v>
      </c>
      <c r="AM245" s="27">
        <f>IF(AND(Inputs!$CO242=0,AM$4&gt;=Inputs!$CM242),1,IF(AND(AM$4&gt;=Inputs!$CM242,AM$4&lt;Inputs!$CN242),1,IF(AND(AM$4=Inputs!$CN242,AM$4=Inputs!$CO242),1,IF(OR(AND(AM$4=Inputs!$CN242+1,Inputs!$CN242=Inputs!$CO242),AND(AM$4=Inputs!$CN242+2,Inputs!$CN242=Inputs!$CO242)),0,IF(AM$4=Inputs!$CN242,0.8,IF(AM$4=Inputs!$CN242+1,0.6,IF(AM$4=Inputs!$CN242+2,0.4,IF(AM$4=Inputs!$CO242,0.2,IF(AND(AM$4&gt;=Inputs!$CL242,AM$4&lt;Inputs!$CM242),(AM$4-Inputs!$CL242+1)/(Inputs!$AI242+1),0)))))))))</f>
        <v>0</v>
      </c>
      <c r="AN245" s="27">
        <f>IF(AND(Inputs!$CO242=0,AN$4&gt;=Inputs!$CM242),1,IF(AND(AN$4&gt;=Inputs!$CM242,AN$4&lt;Inputs!$CN242),1,IF(AND(AN$4=Inputs!$CN242,AN$4=Inputs!$CO242),1,IF(OR(AND(AN$4=Inputs!$CN242+1,Inputs!$CN242=Inputs!$CO242),AND(AN$4=Inputs!$CN242+2,Inputs!$CN242=Inputs!$CO242)),0,IF(AN$4=Inputs!$CN242,0.8,IF(AN$4=Inputs!$CN242+1,0.6,IF(AN$4=Inputs!$CN242+2,0.4,IF(AN$4=Inputs!$CO242,0.2,IF(AND(AN$4&gt;=Inputs!$CL242,AN$4&lt;Inputs!$CM242),(AN$4-Inputs!$CL242+1)/(Inputs!$AI242+1),0)))))))))</f>
        <v>0</v>
      </c>
      <c r="AO245" s="27">
        <f>IF(AND(Inputs!$CO242=0,AO$4&gt;=Inputs!$CM242),1,IF(AND(AO$4&gt;=Inputs!$CM242,AO$4&lt;Inputs!$CN242),1,IF(AND(AO$4=Inputs!$CN242,AO$4=Inputs!$CO242),1,IF(OR(AND(AO$4=Inputs!$CN242+1,Inputs!$CN242=Inputs!$CO242),AND(AO$4=Inputs!$CN242+2,Inputs!$CN242=Inputs!$CO242)),0,IF(AO$4=Inputs!$CN242,0.8,IF(AO$4=Inputs!$CN242+1,0.6,IF(AO$4=Inputs!$CN242+2,0.4,IF(AO$4=Inputs!$CO242,0.2,IF(AND(AO$4&gt;=Inputs!$CL242,AO$4&lt;Inputs!$CM242),(AO$4-Inputs!$CL242+1)/(Inputs!$AI242+1),0)))))))))</f>
        <v>0</v>
      </c>
      <c r="AP245" s="27">
        <f>IF(AND(Inputs!$CO242=0,AP$4&gt;=Inputs!$CM242),1,IF(AND(AP$4&gt;=Inputs!$CM242,AP$4&lt;Inputs!$CN242),1,IF(AND(AP$4=Inputs!$CN242,AP$4=Inputs!$CO242),1,IF(OR(AND(AP$4=Inputs!$CN242+1,Inputs!$CN242=Inputs!$CO242),AND(AP$4=Inputs!$CN242+2,Inputs!$CN242=Inputs!$CO242)),0,IF(AP$4=Inputs!$CN242,0.8,IF(AP$4=Inputs!$CN242+1,0.6,IF(AP$4=Inputs!$CN242+2,0.4,IF(AP$4=Inputs!$CO242,0.2,IF(AND(AP$4&gt;=Inputs!$CL242,AP$4&lt;Inputs!$CM242),(AP$4-Inputs!$CL242+1)/(Inputs!$AI242+1),0)))))))))</f>
        <v>0</v>
      </c>
      <c r="AQ245" s="27">
        <f>IF(AND(Inputs!$CO242=0,AQ$4&gt;=Inputs!$CM242),1,IF(AND(AQ$4&gt;=Inputs!$CM242,AQ$4&lt;Inputs!$CN242),1,IF(AND(AQ$4=Inputs!$CN242,AQ$4=Inputs!$CO242),1,IF(OR(AND(AQ$4=Inputs!$CN242+1,Inputs!$CN242=Inputs!$CO242),AND(AQ$4=Inputs!$CN242+2,Inputs!$CN242=Inputs!$CO242)),0,IF(AQ$4=Inputs!$CN242,0.8,IF(AQ$4=Inputs!$CN242+1,0.6,IF(AQ$4=Inputs!$CN242+2,0.4,IF(AQ$4=Inputs!$CO242,0.2,IF(AND(AQ$4&gt;=Inputs!$CL242,AQ$4&lt;Inputs!$CM242),(AQ$4-Inputs!$CL242+1)/(Inputs!$AI242+1),0)))))))))</f>
        <v>0</v>
      </c>
      <c r="AR245" s="27">
        <f>IF(AND(Inputs!$CO242=0,AR$4&gt;=Inputs!$CM242),1,IF(AND(AR$4&gt;=Inputs!$CM242,AR$4&lt;Inputs!$CN242),1,IF(AND(AR$4=Inputs!$CN242,AR$4=Inputs!$CO242),1,IF(OR(AND(AR$4=Inputs!$CN242+1,Inputs!$CN242=Inputs!$CO242),AND(AR$4=Inputs!$CN242+2,Inputs!$CN242=Inputs!$CO242)),0,IF(AR$4=Inputs!$CN242,0.8,IF(AR$4=Inputs!$CN242+1,0.6,IF(AR$4=Inputs!$CN242+2,0.4,IF(AR$4=Inputs!$CO242,0.2,IF(AND(AR$4&gt;=Inputs!$CL242,AR$4&lt;Inputs!$CM242),(AR$4-Inputs!$CL242+1)/(Inputs!$AI242+1),0)))))))))</f>
        <v>0</v>
      </c>
      <c r="AS245" s="27">
        <f>IF(AND(Inputs!$CO242=0,AS$4&gt;=Inputs!$CM242),1,IF(AND(AS$4&gt;=Inputs!$CM242,AS$4&lt;Inputs!$CN242),1,IF(AND(AS$4=Inputs!$CN242,AS$4=Inputs!$CO242),1,IF(OR(AND(AS$4=Inputs!$CN242+1,Inputs!$CN242=Inputs!$CO242),AND(AS$4=Inputs!$CN242+2,Inputs!$CN242=Inputs!$CO242)),0,IF(AS$4=Inputs!$CN242,0.8,IF(AS$4=Inputs!$CN242+1,0.6,IF(AS$4=Inputs!$CN242+2,0.4,IF(AS$4=Inputs!$CO242,0.2,IF(AND(AS$4&gt;=Inputs!$CL242,AS$4&lt;Inputs!$CM242),(AS$4-Inputs!$CL242+1)/(Inputs!$AI242+1),0)))))))))</f>
        <v>0</v>
      </c>
      <c r="AT245" s="27">
        <f>IF(AND(Inputs!$CO242=0,AT$4&gt;=Inputs!$CM242),1,IF(AND(AT$4&gt;=Inputs!$CM242,AT$4&lt;Inputs!$CN242),1,IF(AND(AT$4=Inputs!$CN242,AT$4=Inputs!$CO242),1,IF(OR(AND(AT$4=Inputs!$CN242+1,Inputs!$CN242=Inputs!$CO242),AND(AT$4=Inputs!$CN242+2,Inputs!$CN242=Inputs!$CO242)),0,IF(AT$4=Inputs!$CN242,0.8,IF(AT$4=Inputs!$CN242+1,0.6,IF(AT$4=Inputs!$CN242+2,0.4,IF(AT$4=Inputs!$CO242,0.2,IF(AND(AT$4&gt;=Inputs!$CL242,AT$4&lt;Inputs!$CM242),(AT$4-Inputs!$CL242+1)/(Inputs!$AI242+1),0)))))))))</f>
        <v>0</v>
      </c>
      <c r="AU245" s="27">
        <f>IF(AND(Inputs!$CO242=0,AU$4&gt;=Inputs!$CM242),1,IF(AND(AU$4&gt;=Inputs!$CM242,AU$4&lt;Inputs!$CN242),1,IF(AND(AU$4=Inputs!$CN242,AU$4=Inputs!$CO242),1,IF(OR(AND(AU$4=Inputs!$CN242+1,Inputs!$CN242=Inputs!$CO242),AND(AU$4=Inputs!$CN242+2,Inputs!$CN242=Inputs!$CO242)),0,IF(AU$4=Inputs!$CN242,0.8,IF(AU$4=Inputs!$CN242+1,0.6,IF(AU$4=Inputs!$CN242+2,0.4,IF(AU$4=Inputs!$CO242,0.2,IF(AND(AU$4&gt;=Inputs!$CL242,AU$4&lt;Inputs!$CM242),(AU$4-Inputs!$CL242+1)/(Inputs!$AI242+1),0)))))))))</f>
        <v>0</v>
      </c>
      <c r="AV245" s="27">
        <f>IF(AND(Inputs!$CO242=0,AV$4&gt;=Inputs!$CM242),1,IF(AND(AV$4&gt;=Inputs!$CM242,AV$4&lt;Inputs!$CN242),1,IF(AND(AV$4=Inputs!$CN242,AV$4=Inputs!$CO242),1,IF(OR(AND(AV$4=Inputs!$CN242+1,Inputs!$CN242=Inputs!$CO242),AND(AV$4=Inputs!$CN242+2,Inputs!$CN242=Inputs!$CO242)),0,IF(AV$4=Inputs!$CN242,0.8,IF(AV$4=Inputs!$CN242+1,0.6,IF(AV$4=Inputs!$CN242+2,0.4,IF(AV$4=Inputs!$CO242,0.2,IF(AND(AV$4&gt;=Inputs!$CL242,AV$4&lt;Inputs!$CM242),(AV$4-Inputs!$CL242+1)/(Inputs!$AI242+1),0)))))))))</f>
        <v>0</v>
      </c>
      <c r="AW245" s="27">
        <f>IF(AND(Inputs!$CO242=0,AW$4&gt;=Inputs!$CM242),1,IF(AND(AW$4&gt;=Inputs!$CM242,AW$4&lt;Inputs!$CN242),1,IF(AND(AW$4=Inputs!$CN242,AW$4=Inputs!$CO242),1,IF(OR(AND(AW$4=Inputs!$CN242+1,Inputs!$CN242=Inputs!$CO242),AND(AW$4=Inputs!$CN242+2,Inputs!$CN242=Inputs!$CO242)),0,IF(AW$4=Inputs!$CN242,0.8,IF(AW$4=Inputs!$CN242+1,0.6,IF(AW$4=Inputs!$CN242+2,0.4,IF(AW$4=Inputs!$CO242,0.2,IF(AND(AW$4&gt;=Inputs!$CL242,AW$4&lt;Inputs!$CM242),(AW$4-Inputs!$CL242+1)/(Inputs!$AI242+1),0)))))))))</f>
        <v>0</v>
      </c>
      <c r="AX245" s="27">
        <f>IF(AND(Inputs!$CO242=0,AX$4&gt;=Inputs!$CM242),1,IF(AND(AX$4&gt;=Inputs!$CM242,AX$4&lt;Inputs!$CN242),1,IF(AND(AX$4=Inputs!$CN242,AX$4=Inputs!$CO242),1,IF(OR(AND(AX$4=Inputs!$CN242+1,Inputs!$CN242=Inputs!$CO242),AND(AX$4=Inputs!$CN242+2,Inputs!$CN242=Inputs!$CO242)),0,IF(AX$4=Inputs!$CN242,0.8,IF(AX$4=Inputs!$CN242+1,0.6,IF(AX$4=Inputs!$CN242+2,0.4,IF(AX$4=Inputs!$CO242,0.2,IF(AND(AX$4&gt;=Inputs!$CL242,AX$4&lt;Inputs!$CM242),(AX$4-Inputs!$CL242+1)/(Inputs!$AI242+1),0)))))))))</f>
        <v>0</v>
      </c>
      <c r="AY245" s="27">
        <f>IF(AND(Inputs!$CO242=0,AY$4&gt;=Inputs!$CM242),1,IF(AND(AY$4&gt;=Inputs!$CM242,AY$4&lt;Inputs!$CN242),1,IF(AND(AY$4=Inputs!$CN242,AY$4=Inputs!$CO242),1,IF(OR(AND(AY$4=Inputs!$CN242+1,Inputs!$CN242=Inputs!$CO242),AND(AY$4=Inputs!$CN242+2,Inputs!$CN242=Inputs!$CO242)),0,IF(AY$4=Inputs!$CN242,0.8,IF(AY$4=Inputs!$CN242+1,0.6,IF(AY$4=Inputs!$CN242+2,0.4,IF(AY$4=Inputs!$CO242,0.2,IF(AND(AY$4&gt;=Inputs!$CL242,AY$4&lt;Inputs!$CM242),(AY$4-Inputs!$CL242+1)/(Inputs!$AI242+1),0)))))))))</f>
        <v>0</v>
      </c>
      <c r="AZ245" s="27">
        <f>IF(AND(Inputs!$CO242=0,AZ$4&gt;=Inputs!$CM242),1,IF(AND(AZ$4&gt;=Inputs!$CM242,AZ$4&lt;Inputs!$CN242),1,IF(AND(AZ$4=Inputs!$CN242,AZ$4=Inputs!$CO242),1,IF(OR(AND(AZ$4=Inputs!$CN242+1,Inputs!$CN242=Inputs!$CO242),AND(AZ$4=Inputs!$CN242+2,Inputs!$CN242=Inputs!$CO242)),0,IF(AZ$4=Inputs!$CN242,0.8,IF(AZ$4=Inputs!$CN242+1,0.6,IF(AZ$4=Inputs!$CN242+2,0.4,IF(AZ$4=Inputs!$CO242,0.2,IF(AND(AZ$4&gt;=Inputs!$CL242,AZ$4&lt;Inputs!$CM242),(AZ$4-Inputs!$CL242+1)/(Inputs!$AI242+1),0)))))))))</f>
        <v>0</v>
      </c>
      <c r="BA245" s="27">
        <f>IF(AND(Inputs!$CO242=0,BA$4&gt;=Inputs!$CM242),1,IF(AND(BA$4&gt;=Inputs!$CM242,BA$4&lt;Inputs!$CN242),1,IF(AND(BA$4=Inputs!$CN242,BA$4=Inputs!$CO242),1,IF(OR(AND(BA$4=Inputs!$CN242+1,Inputs!$CN242=Inputs!$CO242),AND(BA$4=Inputs!$CN242+2,Inputs!$CN242=Inputs!$CO242)),0,IF(BA$4=Inputs!$CN242,0.8,IF(BA$4=Inputs!$CN242+1,0.6,IF(BA$4=Inputs!$CN242+2,0.4,IF(BA$4=Inputs!$CO242,0.2,IF(AND(BA$4&gt;=Inputs!$CL242,BA$4&lt;Inputs!$CM242),(BA$4-Inputs!$CL242+1)/(Inputs!$AI242+1),0)))))))))</f>
        <v>0</v>
      </c>
      <c r="BB245" s="27">
        <f>IF(AND(Inputs!$CO242=0,BB$4&gt;=Inputs!$CM242),1,IF(AND(BB$4&gt;=Inputs!$CM242,BB$4&lt;Inputs!$CN242),1,IF(AND(BB$4=Inputs!$CN242,BB$4=Inputs!$CO242),1,IF(OR(AND(BB$4=Inputs!$CN242+1,Inputs!$CN242=Inputs!$CO242),AND(BB$4=Inputs!$CN242+2,Inputs!$CN242=Inputs!$CO242)),0,IF(BB$4=Inputs!$CN242,0.8,IF(BB$4=Inputs!$CN242+1,0.6,IF(BB$4=Inputs!$CN242+2,0.4,IF(BB$4=Inputs!$CO242,0.2,IF(AND(BB$4&gt;=Inputs!$CL242,BB$4&lt;Inputs!$CM242),(BB$4-Inputs!$CL242+1)/(Inputs!$AI242+1),0)))))))))</f>
        <v>0</v>
      </c>
      <c r="BC245" s="27">
        <f>IF(AND(Inputs!$CO242=0,BC$4&gt;=Inputs!$CM242),1,IF(AND(BC$4&gt;=Inputs!$CM242,BC$4&lt;Inputs!$CN242),1,IF(AND(BC$4=Inputs!$CN242,BC$4=Inputs!$CO242),1,IF(OR(AND(BC$4=Inputs!$CN242+1,Inputs!$CN242=Inputs!$CO242),AND(BC$4=Inputs!$CN242+2,Inputs!$CN242=Inputs!$CO242)),0,IF(BC$4=Inputs!$CN242,0.8,IF(BC$4=Inputs!$CN242+1,0.6,IF(BC$4=Inputs!$CN242+2,0.4,IF(BC$4=Inputs!$CO242,0.2,IF(AND(BC$4&gt;=Inputs!$CL242,BC$4&lt;Inputs!$CM242),(BC$4-Inputs!$CL242+1)/(Inputs!$AI242+1),0)))))))))</f>
        <v>0</v>
      </c>
      <c r="BD245" s="27">
        <f>IF(AND(Inputs!$CO242=0,BD$4&gt;=Inputs!$CM242),1,IF(AND(BD$4&gt;=Inputs!$CM242,BD$4&lt;Inputs!$CN242),1,IF(AND(BD$4=Inputs!$CN242,BD$4=Inputs!$CO242),1,IF(OR(AND(BD$4=Inputs!$CN242+1,Inputs!$CN242=Inputs!$CO242),AND(BD$4=Inputs!$CN242+2,Inputs!$CN242=Inputs!$CO242)),0,IF(BD$4=Inputs!$CN242,0.8,IF(BD$4=Inputs!$CN242+1,0.6,IF(BD$4=Inputs!$CN242+2,0.4,IF(BD$4=Inputs!$CO242,0.2,IF(AND(BD$4&gt;=Inputs!$CL242,BD$4&lt;Inputs!$CM242),(BD$4-Inputs!$CL242+1)/(Inputs!$AI242+1),0)))))))))</f>
        <v>0</v>
      </c>
      <c r="BE245" s="27">
        <f>IF(AND(Inputs!$CO242=0,BE$4&gt;=Inputs!$CM242),1,IF(AND(BE$4&gt;=Inputs!$CM242,BE$4&lt;Inputs!$CN242),1,IF(AND(BE$4=Inputs!$CN242,BE$4=Inputs!$CO242),1,IF(OR(AND(BE$4=Inputs!$CN242+1,Inputs!$CN242=Inputs!$CO242),AND(BE$4=Inputs!$CN242+2,Inputs!$CN242=Inputs!$CO242)),0,IF(BE$4=Inputs!$CN242,0.8,IF(BE$4=Inputs!$CN242+1,0.6,IF(BE$4=Inputs!$CN242+2,0.4,IF(BE$4=Inputs!$CO242,0.2,IF(AND(BE$4&gt;=Inputs!$CL242,BE$4&lt;Inputs!$CM242),(BE$4-Inputs!$CL242+1)/(Inputs!$AI242+1),0)))))))))</f>
        <v>0</v>
      </c>
      <c r="BF245" s="27">
        <f>IF(AND(Inputs!$CO242=0,BF$4&gt;=Inputs!$CM242),1,IF(AND(BF$4&gt;=Inputs!$CM242,BF$4&lt;Inputs!$CN242),1,IF(AND(BF$4=Inputs!$CN242,BF$4=Inputs!$CO242),1,IF(OR(AND(BF$4=Inputs!$CN242+1,Inputs!$CN242=Inputs!$CO242),AND(BF$4=Inputs!$CN242+2,Inputs!$CN242=Inputs!$CO242)),0,IF(BF$4=Inputs!$CN242,0.8,IF(BF$4=Inputs!$CN242+1,0.6,IF(BF$4=Inputs!$CN242+2,0.4,IF(BF$4=Inputs!$CO242,0.2,IF(AND(BF$4&gt;=Inputs!$CL242,BF$4&lt;Inputs!$CM242),(BF$4-Inputs!$CL242+1)/(Inputs!$AI242+1),0)))))))))</f>
        <v>0</v>
      </c>
      <c r="BG245" s="27">
        <f>IF(AND(Inputs!$CO242=0,BG$4&gt;=Inputs!$CM242),1,IF(AND(BG$4&gt;=Inputs!$CM242,BG$4&lt;Inputs!$CN242),1,IF(AND(BG$4=Inputs!$CN242,BG$4=Inputs!$CO242),1,IF(OR(AND(BG$4=Inputs!$CN242+1,Inputs!$CN242=Inputs!$CO242),AND(BG$4=Inputs!$CN242+2,Inputs!$CN242=Inputs!$CO242)),0,IF(BG$4=Inputs!$CN242,0.8,IF(BG$4=Inputs!$CN242+1,0.6,IF(BG$4=Inputs!$CN242+2,0.4,IF(BG$4=Inputs!$CO242,0.2,IF(AND(BG$4&gt;=Inputs!$CL242,BG$4&lt;Inputs!$CM242),(BG$4-Inputs!$CL242+1)/(Inputs!$AI242+1),0)))))))))</f>
        <v>0</v>
      </c>
      <c r="BH245" s="27">
        <f>IF(AND(Inputs!$CO242=0,BH$4&gt;=Inputs!$CM242),1,IF(AND(BH$4&gt;=Inputs!$CM242,BH$4&lt;Inputs!$CN242),1,IF(AND(BH$4=Inputs!$CN242,BH$4=Inputs!$CO242),1,IF(OR(AND(BH$4=Inputs!$CN242+1,Inputs!$CN242=Inputs!$CO242),AND(BH$4=Inputs!$CN242+2,Inputs!$CN242=Inputs!$CO242)),0,IF(BH$4=Inputs!$CN242,0.8,IF(BH$4=Inputs!$CN242+1,0.6,IF(BH$4=Inputs!$CN242+2,0.4,IF(BH$4=Inputs!$CO242,0.2,IF(AND(BH$4&gt;=Inputs!$CL242,BH$4&lt;Inputs!$CM242),(BH$4-Inputs!$CL242+1)/(Inputs!$AI242+1),0)))))))))</f>
        <v>0</v>
      </c>
      <c r="BI245" s="27">
        <f>IF(AND(Inputs!$CO242=0,BI$4&gt;=Inputs!$CM242),1,IF(AND(BI$4&gt;=Inputs!$CM242,BI$4&lt;Inputs!$CN242),1,IF(AND(BI$4=Inputs!$CN242,BI$4=Inputs!$CO242),1,IF(OR(AND(BI$4=Inputs!$CN242+1,Inputs!$CN242=Inputs!$CO242),AND(BI$4=Inputs!$CN242+2,Inputs!$CN242=Inputs!$CO242)),0,IF(BI$4=Inputs!$CN242,0.8,IF(BI$4=Inputs!$CN242+1,0.6,IF(BI$4=Inputs!$CN242+2,0.4,IF(BI$4=Inputs!$CO242,0.2,IF(AND(BI$4&gt;=Inputs!$CL242,BI$4&lt;Inputs!$CM242),(BI$4-Inputs!$CL242+1)/(Inputs!$AI242+1),0)))))))))</f>
        <v>0</v>
      </c>
      <c r="BJ245" s="27">
        <f>IF(AND(Inputs!$CO242=0,BJ$4&gt;=Inputs!$CM242),1,IF(AND(BJ$4&gt;=Inputs!$CM242,BJ$4&lt;Inputs!$CN242),1,IF(AND(BJ$4=Inputs!$CN242,BJ$4=Inputs!$CO242),1,IF(OR(AND(BJ$4=Inputs!$CN242+1,Inputs!$CN242=Inputs!$CO242),AND(BJ$4=Inputs!$CN242+2,Inputs!$CN242=Inputs!$CO242)),0,IF(BJ$4=Inputs!$CN242,0.8,IF(BJ$4=Inputs!$CN242+1,0.6,IF(BJ$4=Inputs!$CN242+2,0.4,IF(BJ$4=Inputs!$CO242,0.2,IF(AND(BJ$4&gt;=Inputs!$CL242,BJ$4&lt;Inputs!$CM242),(BJ$4-Inputs!$CL242+1)/(Inputs!$AI242+1),0)))))))))</f>
        <v>0</v>
      </c>
      <c r="BK245" s="27">
        <f>IF(AND(Inputs!$CO242=0,BK$4&gt;=Inputs!$CM242),1,IF(AND(BK$4&gt;=Inputs!$CM242,BK$4&lt;Inputs!$CN242),1,IF(AND(BK$4=Inputs!$CN242,BK$4=Inputs!$CO242),1,IF(OR(AND(BK$4=Inputs!$CN242+1,Inputs!$CN242=Inputs!$CO242),AND(BK$4=Inputs!$CN242+2,Inputs!$CN242=Inputs!$CO242)),0,IF(BK$4=Inputs!$CN242,0.8,IF(BK$4=Inputs!$CN242+1,0.6,IF(BK$4=Inputs!$CN242+2,0.4,IF(BK$4=Inputs!$CO242,0.2,IF(AND(BK$4&gt;=Inputs!$CL242,BK$4&lt;Inputs!$CM242),(BK$4-Inputs!$CL242+1)/(Inputs!$AI242+1),0)))))))))</f>
        <v>0</v>
      </c>
      <c r="BL245" s="27">
        <f>IF(AND(Inputs!$CO242=0,BL$4&gt;=Inputs!$CM242),1,IF(AND(BL$4&gt;=Inputs!$CM242,BL$4&lt;Inputs!$CN242),1,IF(AND(BL$4=Inputs!$CN242,BL$4=Inputs!$CO242),1,IF(OR(AND(BL$4=Inputs!$CN242+1,Inputs!$CN242=Inputs!$CO242),AND(BL$4=Inputs!$CN242+2,Inputs!$CN242=Inputs!$CO242)),0,IF(BL$4=Inputs!$CN242,0.8,IF(BL$4=Inputs!$CN242+1,0.6,IF(BL$4=Inputs!$CN242+2,0.4,IF(BL$4=Inputs!$CO242,0.2,IF(AND(BL$4&gt;=Inputs!$CL242,BL$4&lt;Inputs!$CM242),(BL$4-Inputs!$CL242+1)/(Inputs!$AI242+1),0)))))))))</f>
        <v>0</v>
      </c>
      <c r="BM245" s="27">
        <f>IF(AND(Inputs!$CO242=0,BM$4&gt;=Inputs!$CM242),1,IF(AND(BM$4&gt;=Inputs!$CM242,BM$4&lt;Inputs!$CN242),1,IF(AND(BM$4=Inputs!$CN242,BM$4=Inputs!$CO242),1,IF(OR(AND(BM$4=Inputs!$CN242+1,Inputs!$CN242=Inputs!$CO242),AND(BM$4=Inputs!$CN242+2,Inputs!$CN242=Inputs!$CO242)),0,IF(BM$4=Inputs!$CN242,0.8,IF(BM$4=Inputs!$CN242+1,0.6,IF(BM$4=Inputs!$CN242+2,0.4,IF(BM$4=Inputs!$CO242,0.2,IF(AND(BM$4&gt;=Inputs!$CL242,BM$4&lt;Inputs!$CM242),(BM$4-Inputs!$CL242+1)/(Inputs!$AI242+1),0)))))))))</f>
        <v>0</v>
      </c>
      <c r="BO245" s="46" t="str">
        <f>IF(Inputs!$B242="","",(ROUND(Inputs!$BC242*AJ245,0)))</f>
        <v/>
      </c>
      <c r="BP245" s="46" t="str">
        <f>IF(Inputs!$B242="","",(ROUND(Inputs!$BC242*AK245,0)))</f>
        <v/>
      </c>
      <c r="BQ245" s="46" t="str">
        <f>IF(Inputs!$B242="","",(ROUND(Inputs!$BC242*AL245,0)))</f>
        <v/>
      </c>
      <c r="BR245" s="46" t="str">
        <f>IF(Inputs!$B242="","",(ROUND(Inputs!$BC242*AM245,0)))</f>
        <v/>
      </c>
      <c r="BS245" s="46" t="str">
        <f>IF(Inputs!$B242="","",(ROUND(Inputs!$BC242*AN245,0)))</f>
        <v/>
      </c>
      <c r="BT245" s="46" t="str">
        <f>IF(Inputs!$B242="","",(ROUND(Inputs!$BC242*AO245,0)))</f>
        <v/>
      </c>
      <c r="BU245" s="46" t="str">
        <f>IF(Inputs!$B242="","",(ROUND(Inputs!$BC242*AP245,0)))</f>
        <v/>
      </c>
      <c r="BV245" s="46" t="str">
        <f>IF(Inputs!$B242="","",(ROUND(Inputs!$BC242*AQ245,0)))</f>
        <v/>
      </c>
      <c r="BW245" s="46" t="str">
        <f>IF(Inputs!$B242="","",(ROUND(Inputs!$BC242*AR245,0)))</f>
        <v/>
      </c>
      <c r="BX245" s="46" t="str">
        <f>IF(Inputs!$B242="","",(ROUND(Inputs!$BC242*AS245,0)))</f>
        <v/>
      </c>
      <c r="BY245" s="46" t="str">
        <f>IF(Inputs!$B242="","",(ROUND(Inputs!$BC242*AT245,0)))</f>
        <v/>
      </c>
      <c r="BZ245" s="46" t="str">
        <f>IF(Inputs!$B242="","",(ROUND(Inputs!$BC242*AU245,0)))</f>
        <v/>
      </c>
      <c r="CA245" s="46" t="str">
        <f>IF(Inputs!$B242="","",(ROUND(Inputs!$BC242*AV245,0)))</f>
        <v/>
      </c>
      <c r="CB245" s="46" t="str">
        <f>IF(Inputs!$B242="","",(ROUND(Inputs!$BC242*AW245,0)))</f>
        <v/>
      </c>
      <c r="CC245" s="46" t="str">
        <f>IF(Inputs!$B242="","",(ROUND(Inputs!$BC242*AX245,0)))</f>
        <v/>
      </c>
      <c r="CD245" s="46" t="str">
        <f>IF(Inputs!$B242="","",(ROUND(Inputs!$BC242*AY245,0)))</f>
        <v/>
      </c>
      <c r="CE245" s="46" t="str">
        <f>IF(Inputs!$B242="","",(ROUND(Inputs!$BC242*AZ245,0)))</f>
        <v/>
      </c>
      <c r="CF245" s="46" t="str">
        <f>IF(Inputs!$B242="","",(ROUND(Inputs!$BC242*BA245,0)))</f>
        <v/>
      </c>
      <c r="CG245" s="46" t="str">
        <f>IF(Inputs!$B242="","",(ROUND(Inputs!$BC242*BB245,0)))</f>
        <v/>
      </c>
      <c r="CH245" s="46" t="str">
        <f>IF(Inputs!$B242="","",(ROUND(Inputs!$BC242*BC245,0)))</f>
        <v/>
      </c>
      <c r="CI245" s="46" t="str">
        <f>IF(Inputs!$B242="","",(ROUND(Inputs!$BC242*BD245,0)))</f>
        <v/>
      </c>
      <c r="CJ245" s="46" t="str">
        <f>IF(Inputs!$B242="","",(ROUND(Inputs!$BC242*BE245,0)))</f>
        <v/>
      </c>
      <c r="CK245" s="46" t="str">
        <f>IF(Inputs!$B242="","",(ROUND(Inputs!$BC242*BF245,0)))</f>
        <v/>
      </c>
      <c r="CL245" s="46" t="str">
        <f>IF(Inputs!$B242="","",(ROUND(Inputs!$BC242*BG245,0)))</f>
        <v/>
      </c>
      <c r="CM245" s="46" t="str">
        <f>IF(Inputs!$B242="","",(ROUND(Inputs!$BC242*BH245,0)))</f>
        <v/>
      </c>
      <c r="CN245" s="46" t="str">
        <f>IF(Inputs!$B242="","",(ROUND(Inputs!$BC242*BI245,0)))</f>
        <v/>
      </c>
      <c r="CO245" s="46" t="str">
        <f>IF(Inputs!$B242="","",(ROUND(Inputs!$BC242*BJ245,0)))</f>
        <v/>
      </c>
      <c r="CP245" s="46" t="str">
        <f>IF(Inputs!$B242="","",(ROUND(Inputs!$BC242*BK245,0)))</f>
        <v/>
      </c>
      <c r="CQ245" s="46" t="str">
        <f>IF(Inputs!$B242="","",(ROUND(Inputs!$BC242*BL245,0)))</f>
        <v/>
      </c>
      <c r="CR245" s="46" t="str">
        <f>IF(Inputs!$B242="","",(ROUND(Inputs!$BC242*BM245,0)))</f>
        <v/>
      </c>
      <c r="CV245" s="46" t="str">
        <f>IF(A245="","",IF(AND(CV$4&lt;=Inputs!$CQ242,CV$4&gt;=Inputs!$CP242),Inputs!$AR242/(Inputs!$CQ242-Inputs!$CP242+1),0)+IF(CV$4=Inputs!$CL242,Inputs!$BD242,0))</f>
        <v/>
      </c>
      <c r="CW245" s="46" t="str">
        <f>IF(B245="","",IF(AND(CW$4&lt;=Inputs!$CQ242,CW$4&gt;=Inputs!$CP242),Inputs!$AR242/(Inputs!$CQ242-Inputs!$CP242+1),0)+IF(CW$4=Inputs!$CL242,Inputs!$BD242,0))</f>
        <v/>
      </c>
      <c r="CX245" s="46" t="str">
        <f>IF(C245="","",IF(AND(CX$4&lt;=Inputs!$CQ242,CX$4&gt;=Inputs!$CP242),Inputs!$AR242/(Inputs!$CQ242-Inputs!$CP242+1),0)+IF(CX$4=Inputs!$CL242,Inputs!$BD242,0))</f>
        <v/>
      </c>
      <c r="CY245" s="46" t="str">
        <f>IF(D245="","",IF(AND(CY$4&lt;=Inputs!$CQ242,CY$4&gt;=Inputs!$CP242),Inputs!$AR242/(Inputs!$CQ242-Inputs!$CP242+1),0)+IF(CY$4=Inputs!$CL242,Inputs!$BD242,0))</f>
        <v/>
      </c>
      <c r="CZ245" s="46" t="str">
        <f>IF(E245="","",IF(AND(CZ$4&lt;=Inputs!$CQ242,CZ$4&gt;=Inputs!$CP242),Inputs!$AR242/(Inputs!$CQ242-Inputs!$CP242+1),0)+IF(CZ$4=Inputs!$CL242,Inputs!$BD242,0))</f>
        <v/>
      </c>
      <c r="DA245" s="46" t="str">
        <f>IF(F245="","",IF(AND(DA$4&lt;=Inputs!$CQ242,DA$4&gt;=Inputs!$CP242),Inputs!$AR242/(Inputs!$CQ242-Inputs!$CP242+1),0)+IF(DA$4=Inputs!$CL242,Inputs!$BD242,0))</f>
        <v/>
      </c>
      <c r="DB245" s="46" t="str">
        <f>IF(G245="","",IF(AND(DB$4&lt;=Inputs!$CQ242,DB$4&gt;=Inputs!$CP242),Inputs!$AR242/(Inputs!$CQ242-Inputs!$CP242+1),0)+IF(DB$4=Inputs!$CL242,Inputs!$BD242,0))</f>
        <v/>
      </c>
      <c r="DC245" s="46" t="str">
        <f>IF(H245="","",IF(AND(DC$4&lt;=Inputs!$CQ242,DC$4&gt;=Inputs!$CP242),Inputs!$AR242/(Inputs!$CQ242-Inputs!$CP242+1),0)+IF(DC$4=Inputs!$CL242,Inputs!$BD242,0))</f>
        <v/>
      </c>
      <c r="DD245" s="46" t="str">
        <f>IF(I245="","",IF(AND(DD$4&lt;=Inputs!$CQ242,DD$4&gt;=Inputs!$CP242),Inputs!$AR242/(Inputs!$CQ242-Inputs!$CP242+1),0)+IF(DD$4=Inputs!$CL242,Inputs!$BD242,0))</f>
        <v/>
      </c>
      <c r="DE245" s="46" t="str">
        <f>IF(J245="","",IF(AND(DE$4&lt;=Inputs!$CQ242,DE$4&gt;=Inputs!$CP242),Inputs!$AR242/(Inputs!$CQ242-Inputs!$CP242+1),0)+IF(DE$4=Inputs!$CL242,Inputs!$BD242,0))</f>
        <v/>
      </c>
      <c r="DF245" s="46" t="str">
        <f>IF(K245="","",IF(AND(DF$4&lt;=Inputs!$CQ242,DF$4&gt;=Inputs!$CP242),Inputs!$AR242/(Inputs!$CQ242-Inputs!$CP242+1),0)+IF(DF$4=Inputs!$CL242,Inputs!$BD242,0))</f>
        <v/>
      </c>
      <c r="DG245" s="46" t="str">
        <f>IF(L245="","",IF(AND(DG$4&lt;=Inputs!$CQ242,DG$4&gt;=Inputs!$CP242),Inputs!$AR242/(Inputs!$CQ242-Inputs!$CP242+1),0)+IF(DG$4=Inputs!$CL242,Inputs!$BD242,0))</f>
        <v/>
      </c>
      <c r="DH245" s="46" t="str">
        <f>IF(M245="","",IF(AND(DH$4&lt;=Inputs!$CQ242,DH$4&gt;=Inputs!$CP242),Inputs!$AR242/(Inputs!$CQ242-Inputs!$CP242+1),0)+IF(DH$4=Inputs!$CL242,Inputs!$BD242,0))</f>
        <v/>
      </c>
      <c r="DI245" s="46" t="str">
        <f>IF(N245="","",IF(AND(DI$4&lt;=Inputs!$CQ242,DI$4&gt;=Inputs!$CP242),Inputs!$AR242/(Inputs!$CQ242-Inputs!$CP242+1),0)+IF(DI$4=Inputs!$CL242,Inputs!$BD242,0))</f>
        <v/>
      </c>
      <c r="DJ245" s="46" t="str">
        <f>IF(O245="","",IF(AND(DJ$4&lt;=Inputs!$CQ242,DJ$4&gt;=Inputs!$CP242),Inputs!$AR242/(Inputs!$CQ242-Inputs!$CP242+1),0)+IF(DJ$4=Inputs!$CL242,Inputs!$BD242,0))</f>
        <v/>
      </c>
      <c r="DK245" s="46" t="str">
        <f>IF(P245="","",IF(AND(DK$4&lt;=Inputs!$CQ242,DK$4&gt;=Inputs!$CP242),Inputs!$AR242/(Inputs!$CQ242-Inputs!$CP242+1),0)+IF(DK$4=Inputs!$CL242,Inputs!$BD242,0))</f>
        <v/>
      </c>
      <c r="DL245" s="46" t="str">
        <f>IF(Q245="","",IF(AND(DL$4&lt;=Inputs!$CQ242,DL$4&gt;=Inputs!$CP242),Inputs!$AR242/(Inputs!$CQ242-Inputs!$CP242+1),0)+IF(DL$4=Inputs!$CL242,Inputs!$BD242,0))</f>
        <v/>
      </c>
      <c r="DM245" s="46" t="str">
        <f>IF(R245="","",IF(AND(DM$4&lt;=Inputs!$CQ242,DM$4&gt;=Inputs!$CP242),Inputs!$AR242/(Inputs!$CQ242-Inputs!$CP242+1),0)+IF(DM$4=Inputs!$CL242,Inputs!$BD242,0))</f>
        <v/>
      </c>
      <c r="DN245" s="46" t="str">
        <f>IF(S245="","",IF(AND(DN$4&lt;=Inputs!$CQ242,DN$4&gt;=Inputs!$CP242),Inputs!$AR242/(Inputs!$CQ242-Inputs!$CP242+1),0)+IF(DN$4=Inputs!$CL242,Inputs!$BD242,0))</f>
        <v/>
      </c>
      <c r="DO245" s="46" t="str">
        <f>IF(T245="","",IF(AND(DO$4&lt;=Inputs!$CQ242,DO$4&gt;=Inputs!$CP242),Inputs!$AR242/(Inputs!$CQ242-Inputs!$CP242+1),0)+IF(DO$4=Inputs!$CL242,Inputs!$BD242,0))</f>
        <v/>
      </c>
      <c r="DP245" s="46" t="str">
        <f>IF(U245="","",IF(AND(DP$4&lt;=Inputs!$CQ242,DP$4&gt;=Inputs!$CP242),Inputs!$AR242/(Inputs!$CQ242-Inputs!$CP242+1),0)+IF(DP$4=Inputs!$CL242,Inputs!$BD242,0))</f>
        <v/>
      </c>
      <c r="DQ245" s="46" t="str">
        <f>IF(V245="","",IF(AND(DQ$4&lt;=Inputs!$CQ242,DQ$4&gt;=Inputs!$CP242),Inputs!$AR242/(Inputs!$CQ242-Inputs!$CP242+1),0)+IF(DQ$4=Inputs!$CL242,Inputs!$BD242,0))</f>
        <v/>
      </c>
      <c r="DR245" s="46" t="str">
        <f>IF(W245="","",IF(AND(DR$4&lt;=Inputs!$CQ242,DR$4&gt;=Inputs!$CP242),Inputs!$AR242/(Inputs!$CQ242-Inputs!$CP242+1),0)+IF(DR$4=Inputs!$CL242,Inputs!$BD242,0))</f>
        <v/>
      </c>
      <c r="DS245" s="46" t="str">
        <f>IF(X245="","",IF(AND(DS$4&lt;=Inputs!$CQ242,DS$4&gt;=Inputs!$CP242),Inputs!$AR242/(Inputs!$CQ242-Inputs!$CP242+1),0)+IF(DS$4=Inputs!$CL242,Inputs!$BD242,0))</f>
        <v/>
      </c>
      <c r="DT245" s="46" t="str">
        <f>IF(Y245="","",IF(AND(DT$4&lt;=Inputs!$CQ242,DT$4&gt;=Inputs!$CP242),Inputs!$AR242/(Inputs!$CQ242-Inputs!$CP242+1),0)+IF(DT$4=Inputs!$CL242,Inputs!$BD242,0))</f>
        <v/>
      </c>
      <c r="DU245" s="46" t="str">
        <f>IF(Z245="","",IF(AND(DU$4&lt;=Inputs!$CQ242,DU$4&gt;=Inputs!$CP242),Inputs!$AR242/(Inputs!$CQ242-Inputs!$CP242+1),0)+IF(DU$4=Inputs!$CL242,Inputs!$BD242,0))</f>
        <v/>
      </c>
      <c r="DV245" s="46" t="str">
        <f>IF(AA245="","",IF(AND(DV$4&lt;=Inputs!$CQ242,DV$4&gt;=Inputs!$CP242),Inputs!$AR242/(Inputs!$CQ242-Inputs!$CP242+1),0)+IF(DV$4=Inputs!$CL242,Inputs!$BD242,0))</f>
        <v/>
      </c>
      <c r="DW245" s="46" t="str">
        <f>IF(AB245="","",IF(AND(DW$4&lt;=Inputs!$CQ242,DW$4&gt;=Inputs!$CP242),Inputs!$AR242/(Inputs!$CQ242-Inputs!$CP242+1),0)+IF(DW$4=Inputs!$CL242,Inputs!$BD242,0))</f>
        <v/>
      </c>
      <c r="DX245" s="46" t="str">
        <f>IF(AC245="","",IF(AND(DX$4&lt;=Inputs!$CQ242,DX$4&gt;=Inputs!$CP242),Inputs!$AR242/(Inputs!$CQ242-Inputs!$CP242+1),0)+IF(DX$4=Inputs!$CL242,Inputs!$BD242,0))</f>
        <v/>
      </c>
      <c r="DY245" s="46" t="str">
        <f>IF(AD245="","",IF(AND(DY$4&lt;=Inputs!$CQ242,DY$4&gt;=Inputs!$CP242),Inputs!$AR242/(Inputs!$CQ242-Inputs!$CP242+1),0)+IF(DY$4=Inputs!$CL242,Inputs!$BD242,0))</f>
        <v/>
      </c>
      <c r="DZ245" s="46" t="str">
        <f t="shared" si="10"/>
        <v/>
      </c>
    </row>
    <row r="246" spans="1:130">
      <c r="A246" s="7" t="str">
        <f>IF(Inputs!A243="","",Inputs!A243)</f>
        <v/>
      </c>
      <c r="B246" t="str">
        <f>IF(Inputs!B243="","",Inputs!B243)</f>
        <v/>
      </c>
      <c r="C246" s="46" t="str">
        <f>IF(Inputs!$B243="","",BO246-CV246)</f>
        <v/>
      </c>
      <c r="D246" s="46" t="str">
        <f>IF(Inputs!$B243="","",BP246-CW246)</f>
        <v/>
      </c>
      <c r="E246" s="46" t="str">
        <f>IF(Inputs!$B243="","",BQ246-CX246)</f>
        <v/>
      </c>
      <c r="F246" s="46" t="str">
        <f>IF(Inputs!$B243="","",BR246-CY246)</f>
        <v/>
      </c>
      <c r="G246" s="46" t="str">
        <f>IF(Inputs!$B243="","",BS246-CZ246)</f>
        <v/>
      </c>
      <c r="H246" s="46" t="str">
        <f>IF(Inputs!$B243="","",BT246-DA246)</f>
        <v/>
      </c>
      <c r="I246" s="46" t="str">
        <f>IF(Inputs!$B243="","",BU246-DB246)</f>
        <v/>
      </c>
      <c r="J246" s="46" t="str">
        <f>IF(Inputs!$B243="","",BV246-DC246)</f>
        <v/>
      </c>
      <c r="K246" s="46" t="str">
        <f>IF(Inputs!$B243="","",BW246-DD246)</f>
        <v/>
      </c>
      <c r="L246" s="46" t="str">
        <f>IF(Inputs!$B243="","",BX246-DE246)</f>
        <v/>
      </c>
      <c r="M246" s="46" t="str">
        <f>IF(Inputs!$B243="","",BY246-DF246)</f>
        <v/>
      </c>
      <c r="N246" s="46" t="str">
        <f>IF(Inputs!$B243="","",BZ246-DG246)</f>
        <v/>
      </c>
      <c r="O246" s="46" t="str">
        <f>IF(Inputs!$B243="","",CA246-DH246)</f>
        <v/>
      </c>
      <c r="P246" s="46" t="str">
        <f>IF(Inputs!$B243="","",CB246-DI246)</f>
        <v/>
      </c>
      <c r="Q246" s="46" t="str">
        <f>IF(Inputs!$B243="","",CC246-DJ246)</f>
        <v/>
      </c>
      <c r="R246" s="46" t="str">
        <f>IF(Inputs!$B243="","",CD246-DK246)</f>
        <v/>
      </c>
      <c r="S246" s="46" t="str">
        <f>IF(Inputs!$B243="","",CE246-DL246)</f>
        <v/>
      </c>
      <c r="T246" s="46" t="str">
        <f>IF(Inputs!$B243="","",CF246-DM246)</f>
        <v/>
      </c>
      <c r="U246" s="46" t="str">
        <f>IF(Inputs!$B243="","",CG246-DN246)</f>
        <v/>
      </c>
      <c r="V246" s="46" t="str">
        <f>IF(Inputs!$B243="","",CH246-DO246)</f>
        <v/>
      </c>
      <c r="W246" s="46" t="str">
        <f>IF(Inputs!$B243="","",CI246-DP246)</f>
        <v/>
      </c>
      <c r="X246" s="46" t="str">
        <f>IF(Inputs!$B243="","",CJ246-DQ246)</f>
        <v/>
      </c>
      <c r="Y246" s="46" t="str">
        <f>IF(Inputs!$B243="","",CK246-DR246)</f>
        <v/>
      </c>
      <c r="Z246" s="46" t="str">
        <f>IF(Inputs!$B243="","",CL246-DS246)</f>
        <v/>
      </c>
      <c r="AA246" s="46" t="str">
        <f>IF(Inputs!$B243="","",CM246-DT246)</f>
        <v/>
      </c>
      <c r="AB246" s="46" t="str">
        <f>IF(Inputs!$B243="","",CN246-DU246)</f>
        <v/>
      </c>
      <c r="AC246" s="46" t="str">
        <f>IF(Inputs!$B243="","",CO246-DV246)</f>
        <v/>
      </c>
      <c r="AD246" s="46" t="str">
        <f>IF(Inputs!$B243="","",CP246-DW246)</f>
        <v/>
      </c>
      <c r="AE246" s="46" t="str">
        <f>IF(Inputs!$B243="","",CQ246-DX246)</f>
        <v/>
      </c>
      <c r="AF246" s="46" t="str">
        <f>IF(Inputs!$B243="","",CR246-DY246)</f>
        <v/>
      </c>
      <c r="AG246" s="50" t="str">
        <f t="shared" si="11"/>
        <v/>
      </c>
      <c r="AH246" s="50"/>
      <c r="AJ246" s="27">
        <f>IF(AND(Inputs!$CO243=0,AJ$4&gt;=Inputs!$CM243),1,IF(AND(AJ$4&gt;=Inputs!$CM243,AJ$4&lt;Inputs!$CN243),1,IF(AND(AJ$4=Inputs!$CN243,AJ$4=Inputs!$CO243),1,IF(OR(AND(AJ$4=Inputs!$CN243+1,Inputs!$CN243=Inputs!$CO243),AND(AJ$4=Inputs!$CN243+2,Inputs!$CN243=Inputs!$CO243)),0,IF(AJ$4=Inputs!$CN243,0.8,IF(AJ$4=Inputs!$CN243+1,0.6,IF(AJ$4=Inputs!$CN243+2,0.4,IF(AJ$4=Inputs!$CO243,0.2,IF(AND(AJ$4&gt;=Inputs!$CL243,AJ$4&lt;Inputs!$CM243),(AJ$4-Inputs!$CL243+1)/(Inputs!$AI243+1),0)))))))))</f>
        <v>0</v>
      </c>
      <c r="AK246" s="27">
        <f>IF(AND(Inputs!$CO243=0,AK$4&gt;=Inputs!$CM243),1,IF(AND(AK$4&gt;=Inputs!$CM243,AK$4&lt;Inputs!$CN243),1,IF(AND(AK$4=Inputs!$CN243,AK$4=Inputs!$CO243),1,IF(OR(AND(AK$4=Inputs!$CN243+1,Inputs!$CN243=Inputs!$CO243),AND(AK$4=Inputs!$CN243+2,Inputs!$CN243=Inputs!$CO243)),0,IF(AK$4=Inputs!$CN243,0.8,IF(AK$4=Inputs!$CN243+1,0.6,IF(AK$4=Inputs!$CN243+2,0.4,IF(AK$4=Inputs!$CO243,0.2,IF(AND(AK$4&gt;=Inputs!$CL243,AK$4&lt;Inputs!$CM243),(AK$4-Inputs!$CL243+1)/(Inputs!$AI243+1),0)))))))))</f>
        <v>0</v>
      </c>
      <c r="AL246" s="27">
        <f>IF(AND(Inputs!$CO243=0,AL$4&gt;=Inputs!$CM243),1,IF(AND(AL$4&gt;=Inputs!$CM243,AL$4&lt;Inputs!$CN243),1,IF(AND(AL$4=Inputs!$CN243,AL$4=Inputs!$CO243),1,IF(OR(AND(AL$4=Inputs!$CN243+1,Inputs!$CN243=Inputs!$CO243),AND(AL$4=Inputs!$CN243+2,Inputs!$CN243=Inputs!$CO243)),0,IF(AL$4=Inputs!$CN243,0.8,IF(AL$4=Inputs!$CN243+1,0.6,IF(AL$4=Inputs!$CN243+2,0.4,IF(AL$4=Inputs!$CO243,0.2,IF(AND(AL$4&gt;=Inputs!$CL243,AL$4&lt;Inputs!$CM243),(AL$4-Inputs!$CL243+1)/(Inputs!$AI243+1),0)))))))))</f>
        <v>0</v>
      </c>
      <c r="AM246" s="27">
        <f>IF(AND(Inputs!$CO243=0,AM$4&gt;=Inputs!$CM243),1,IF(AND(AM$4&gt;=Inputs!$CM243,AM$4&lt;Inputs!$CN243),1,IF(AND(AM$4=Inputs!$CN243,AM$4=Inputs!$CO243),1,IF(OR(AND(AM$4=Inputs!$CN243+1,Inputs!$CN243=Inputs!$CO243),AND(AM$4=Inputs!$CN243+2,Inputs!$CN243=Inputs!$CO243)),0,IF(AM$4=Inputs!$CN243,0.8,IF(AM$4=Inputs!$CN243+1,0.6,IF(AM$4=Inputs!$CN243+2,0.4,IF(AM$4=Inputs!$CO243,0.2,IF(AND(AM$4&gt;=Inputs!$CL243,AM$4&lt;Inputs!$CM243),(AM$4-Inputs!$CL243+1)/(Inputs!$AI243+1),0)))))))))</f>
        <v>0</v>
      </c>
      <c r="AN246" s="27">
        <f>IF(AND(Inputs!$CO243=0,AN$4&gt;=Inputs!$CM243),1,IF(AND(AN$4&gt;=Inputs!$CM243,AN$4&lt;Inputs!$CN243),1,IF(AND(AN$4=Inputs!$CN243,AN$4=Inputs!$CO243),1,IF(OR(AND(AN$4=Inputs!$CN243+1,Inputs!$CN243=Inputs!$CO243),AND(AN$4=Inputs!$CN243+2,Inputs!$CN243=Inputs!$CO243)),0,IF(AN$4=Inputs!$CN243,0.8,IF(AN$4=Inputs!$CN243+1,0.6,IF(AN$4=Inputs!$CN243+2,0.4,IF(AN$4=Inputs!$CO243,0.2,IF(AND(AN$4&gt;=Inputs!$CL243,AN$4&lt;Inputs!$CM243),(AN$4-Inputs!$CL243+1)/(Inputs!$AI243+1),0)))))))))</f>
        <v>0</v>
      </c>
      <c r="AO246" s="27">
        <f>IF(AND(Inputs!$CO243=0,AO$4&gt;=Inputs!$CM243),1,IF(AND(AO$4&gt;=Inputs!$CM243,AO$4&lt;Inputs!$CN243),1,IF(AND(AO$4=Inputs!$CN243,AO$4=Inputs!$CO243),1,IF(OR(AND(AO$4=Inputs!$CN243+1,Inputs!$CN243=Inputs!$CO243),AND(AO$4=Inputs!$CN243+2,Inputs!$CN243=Inputs!$CO243)),0,IF(AO$4=Inputs!$CN243,0.8,IF(AO$4=Inputs!$CN243+1,0.6,IF(AO$4=Inputs!$CN243+2,0.4,IF(AO$4=Inputs!$CO243,0.2,IF(AND(AO$4&gt;=Inputs!$CL243,AO$4&lt;Inputs!$CM243),(AO$4-Inputs!$CL243+1)/(Inputs!$AI243+1),0)))))))))</f>
        <v>0</v>
      </c>
      <c r="AP246" s="27">
        <f>IF(AND(Inputs!$CO243=0,AP$4&gt;=Inputs!$CM243),1,IF(AND(AP$4&gt;=Inputs!$CM243,AP$4&lt;Inputs!$CN243),1,IF(AND(AP$4=Inputs!$CN243,AP$4=Inputs!$CO243),1,IF(OR(AND(AP$4=Inputs!$CN243+1,Inputs!$CN243=Inputs!$CO243),AND(AP$4=Inputs!$CN243+2,Inputs!$CN243=Inputs!$CO243)),0,IF(AP$4=Inputs!$CN243,0.8,IF(AP$4=Inputs!$CN243+1,0.6,IF(AP$4=Inputs!$CN243+2,0.4,IF(AP$4=Inputs!$CO243,0.2,IF(AND(AP$4&gt;=Inputs!$CL243,AP$4&lt;Inputs!$CM243),(AP$4-Inputs!$CL243+1)/(Inputs!$AI243+1),0)))))))))</f>
        <v>0</v>
      </c>
      <c r="AQ246" s="27">
        <f>IF(AND(Inputs!$CO243=0,AQ$4&gt;=Inputs!$CM243),1,IF(AND(AQ$4&gt;=Inputs!$CM243,AQ$4&lt;Inputs!$CN243),1,IF(AND(AQ$4=Inputs!$CN243,AQ$4=Inputs!$CO243),1,IF(OR(AND(AQ$4=Inputs!$CN243+1,Inputs!$CN243=Inputs!$CO243),AND(AQ$4=Inputs!$CN243+2,Inputs!$CN243=Inputs!$CO243)),0,IF(AQ$4=Inputs!$CN243,0.8,IF(AQ$4=Inputs!$CN243+1,0.6,IF(AQ$4=Inputs!$CN243+2,0.4,IF(AQ$4=Inputs!$CO243,0.2,IF(AND(AQ$4&gt;=Inputs!$CL243,AQ$4&lt;Inputs!$CM243),(AQ$4-Inputs!$CL243+1)/(Inputs!$AI243+1),0)))))))))</f>
        <v>0</v>
      </c>
      <c r="AR246" s="27">
        <f>IF(AND(Inputs!$CO243=0,AR$4&gt;=Inputs!$CM243),1,IF(AND(AR$4&gt;=Inputs!$CM243,AR$4&lt;Inputs!$CN243),1,IF(AND(AR$4=Inputs!$CN243,AR$4=Inputs!$CO243),1,IF(OR(AND(AR$4=Inputs!$CN243+1,Inputs!$CN243=Inputs!$CO243),AND(AR$4=Inputs!$CN243+2,Inputs!$CN243=Inputs!$CO243)),0,IF(AR$4=Inputs!$CN243,0.8,IF(AR$4=Inputs!$CN243+1,0.6,IF(AR$4=Inputs!$CN243+2,0.4,IF(AR$4=Inputs!$CO243,0.2,IF(AND(AR$4&gt;=Inputs!$CL243,AR$4&lt;Inputs!$CM243),(AR$4-Inputs!$CL243+1)/(Inputs!$AI243+1),0)))))))))</f>
        <v>0</v>
      </c>
      <c r="AS246" s="27">
        <f>IF(AND(Inputs!$CO243=0,AS$4&gt;=Inputs!$CM243),1,IF(AND(AS$4&gt;=Inputs!$CM243,AS$4&lt;Inputs!$CN243),1,IF(AND(AS$4=Inputs!$CN243,AS$4=Inputs!$CO243),1,IF(OR(AND(AS$4=Inputs!$CN243+1,Inputs!$CN243=Inputs!$CO243),AND(AS$4=Inputs!$CN243+2,Inputs!$CN243=Inputs!$CO243)),0,IF(AS$4=Inputs!$CN243,0.8,IF(AS$4=Inputs!$CN243+1,0.6,IF(AS$4=Inputs!$CN243+2,0.4,IF(AS$4=Inputs!$CO243,0.2,IF(AND(AS$4&gt;=Inputs!$CL243,AS$4&lt;Inputs!$CM243),(AS$4-Inputs!$CL243+1)/(Inputs!$AI243+1),0)))))))))</f>
        <v>0</v>
      </c>
      <c r="AT246" s="27">
        <f>IF(AND(Inputs!$CO243=0,AT$4&gt;=Inputs!$CM243),1,IF(AND(AT$4&gt;=Inputs!$CM243,AT$4&lt;Inputs!$CN243),1,IF(AND(AT$4=Inputs!$CN243,AT$4=Inputs!$CO243),1,IF(OR(AND(AT$4=Inputs!$CN243+1,Inputs!$CN243=Inputs!$CO243),AND(AT$4=Inputs!$CN243+2,Inputs!$CN243=Inputs!$CO243)),0,IF(AT$4=Inputs!$CN243,0.8,IF(AT$4=Inputs!$CN243+1,0.6,IF(AT$4=Inputs!$CN243+2,0.4,IF(AT$4=Inputs!$CO243,0.2,IF(AND(AT$4&gt;=Inputs!$CL243,AT$4&lt;Inputs!$CM243),(AT$4-Inputs!$CL243+1)/(Inputs!$AI243+1),0)))))))))</f>
        <v>0</v>
      </c>
      <c r="AU246" s="27">
        <f>IF(AND(Inputs!$CO243=0,AU$4&gt;=Inputs!$CM243),1,IF(AND(AU$4&gt;=Inputs!$CM243,AU$4&lt;Inputs!$CN243),1,IF(AND(AU$4=Inputs!$CN243,AU$4=Inputs!$CO243),1,IF(OR(AND(AU$4=Inputs!$CN243+1,Inputs!$CN243=Inputs!$CO243),AND(AU$4=Inputs!$CN243+2,Inputs!$CN243=Inputs!$CO243)),0,IF(AU$4=Inputs!$CN243,0.8,IF(AU$4=Inputs!$CN243+1,0.6,IF(AU$4=Inputs!$CN243+2,0.4,IF(AU$4=Inputs!$CO243,0.2,IF(AND(AU$4&gt;=Inputs!$CL243,AU$4&lt;Inputs!$CM243),(AU$4-Inputs!$CL243+1)/(Inputs!$AI243+1),0)))))))))</f>
        <v>0</v>
      </c>
      <c r="AV246" s="27">
        <f>IF(AND(Inputs!$CO243=0,AV$4&gt;=Inputs!$CM243),1,IF(AND(AV$4&gt;=Inputs!$CM243,AV$4&lt;Inputs!$CN243),1,IF(AND(AV$4=Inputs!$CN243,AV$4=Inputs!$CO243),1,IF(OR(AND(AV$4=Inputs!$CN243+1,Inputs!$CN243=Inputs!$CO243),AND(AV$4=Inputs!$CN243+2,Inputs!$CN243=Inputs!$CO243)),0,IF(AV$4=Inputs!$CN243,0.8,IF(AV$4=Inputs!$CN243+1,0.6,IF(AV$4=Inputs!$CN243+2,0.4,IF(AV$4=Inputs!$CO243,0.2,IF(AND(AV$4&gt;=Inputs!$CL243,AV$4&lt;Inputs!$CM243),(AV$4-Inputs!$CL243+1)/(Inputs!$AI243+1),0)))))))))</f>
        <v>0</v>
      </c>
      <c r="AW246" s="27">
        <f>IF(AND(Inputs!$CO243=0,AW$4&gt;=Inputs!$CM243),1,IF(AND(AW$4&gt;=Inputs!$CM243,AW$4&lt;Inputs!$CN243),1,IF(AND(AW$4=Inputs!$CN243,AW$4=Inputs!$CO243),1,IF(OR(AND(AW$4=Inputs!$CN243+1,Inputs!$CN243=Inputs!$CO243),AND(AW$4=Inputs!$CN243+2,Inputs!$CN243=Inputs!$CO243)),0,IF(AW$4=Inputs!$CN243,0.8,IF(AW$4=Inputs!$CN243+1,0.6,IF(AW$4=Inputs!$CN243+2,0.4,IF(AW$4=Inputs!$CO243,0.2,IF(AND(AW$4&gt;=Inputs!$CL243,AW$4&lt;Inputs!$CM243),(AW$4-Inputs!$CL243+1)/(Inputs!$AI243+1),0)))))))))</f>
        <v>0</v>
      </c>
      <c r="AX246" s="27">
        <f>IF(AND(Inputs!$CO243=0,AX$4&gt;=Inputs!$CM243),1,IF(AND(AX$4&gt;=Inputs!$CM243,AX$4&lt;Inputs!$CN243),1,IF(AND(AX$4=Inputs!$CN243,AX$4=Inputs!$CO243),1,IF(OR(AND(AX$4=Inputs!$CN243+1,Inputs!$CN243=Inputs!$CO243),AND(AX$4=Inputs!$CN243+2,Inputs!$CN243=Inputs!$CO243)),0,IF(AX$4=Inputs!$CN243,0.8,IF(AX$4=Inputs!$CN243+1,0.6,IF(AX$4=Inputs!$CN243+2,0.4,IF(AX$4=Inputs!$CO243,0.2,IF(AND(AX$4&gt;=Inputs!$CL243,AX$4&lt;Inputs!$CM243),(AX$4-Inputs!$CL243+1)/(Inputs!$AI243+1),0)))))))))</f>
        <v>0</v>
      </c>
      <c r="AY246" s="27">
        <f>IF(AND(Inputs!$CO243=0,AY$4&gt;=Inputs!$CM243),1,IF(AND(AY$4&gt;=Inputs!$CM243,AY$4&lt;Inputs!$CN243),1,IF(AND(AY$4=Inputs!$CN243,AY$4=Inputs!$CO243),1,IF(OR(AND(AY$4=Inputs!$CN243+1,Inputs!$CN243=Inputs!$CO243),AND(AY$4=Inputs!$CN243+2,Inputs!$CN243=Inputs!$CO243)),0,IF(AY$4=Inputs!$CN243,0.8,IF(AY$4=Inputs!$CN243+1,0.6,IF(AY$4=Inputs!$CN243+2,0.4,IF(AY$4=Inputs!$CO243,0.2,IF(AND(AY$4&gt;=Inputs!$CL243,AY$4&lt;Inputs!$CM243),(AY$4-Inputs!$CL243+1)/(Inputs!$AI243+1),0)))))))))</f>
        <v>0</v>
      </c>
      <c r="AZ246" s="27">
        <f>IF(AND(Inputs!$CO243=0,AZ$4&gt;=Inputs!$CM243),1,IF(AND(AZ$4&gt;=Inputs!$CM243,AZ$4&lt;Inputs!$CN243),1,IF(AND(AZ$4=Inputs!$CN243,AZ$4=Inputs!$CO243),1,IF(OR(AND(AZ$4=Inputs!$CN243+1,Inputs!$CN243=Inputs!$CO243),AND(AZ$4=Inputs!$CN243+2,Inputs!$CN243=Inputs!$CO243)),0,IF(AZ$4=Inputs!$CN243,0.8,IF(AZ$4=Inputs!$CN243+1,0.6,IF(AZ$4=Inputs!$CN243+2,0.4,IF(AZ$4=Inputs!$CO243,0.2,IF(AND(AZ$4&gt;=Inputs!$CL243,AZ$4&lt;Inputs!$CM243),(AZ$4-Inputs!$CL243+1)/(Inputs!$AI243+1),0)))))))))</f>
        <v>0</v>
      </c>
      <c r="BA246" s="27">
        <f>IF(AND(Inputs!$CO243=0,BA$4&gt;=Inputs!$CM243),1,IF(AND(BA$4&gt;=Inputs!$CM243,BA$4&lt;Inputs!$CN243),1,IF(AND(BA$4=Inputs!$CN243,BA$4=Inputs!$CO243),1,IF(OR(AND(BA$4=Inputs!$CN243+1,Inputs!$CN243=Inputs!$CO243),AND(BA$4=Inputs!$CN243+2,Inputs!$CN243=Inputs!$CO243)),0,IF(BA$4=Inputs!$CN243,0.8,IF(BA$4=Inputs!$CN243+1,0.6,IF(BA$4=Inputs!$CN243+2,0.4,IF(BA$4=Inputs!$CO243,0.2,IF(AND(BA$4&gt;=Inputs!$CL243,BA$4&lt;Inputs!$CM243),(BA$4-Inputs!$CL243+1)/(Inputs!$AI243+1),0)))))))))</f>
        <v>0</v>
      </c>
      <c r="BB246" s="27">
        <f>IF(AND(Inputs!$CO243=0,BB$4&gt;=Inputs!$CM243),1,IF(AND(BB$4&gt;=Inputs!$CM243,BB$4&lt;Inputs!$CN243),1,IF(AND(BB$4=Inputs!$CN243,BB$4=Inputs!$CO243),1,IF(OR(AND(BB$4=Inputs!$CN243+1,Inputs!$CN243=Inputs!$CO243),AND(BB$4=Inputs!$CN243+2,Inputs!$CN243=Inputs!$CO243)),0,IF(BB$4=Inputs!$CN243,0.8,IF(BB$4=Inputs!$CN243+1,0.6,IF(BB$4=Inputs!$CN243+2,0.4,IF(BB$4=Inputs!$CO243,0.2,IF(AND(BB$4&gt;=Inputs!$CL243,BB$4&lt;Inputs!$CM243),(BB$4-Inputs!$CL243+1)/(Inputs!$AI243+1),0)))))))))</f>
        <v>0</v>
      </c>
      <c r="BC246" s="27">
        <f>IF(AND(Inputs!$CO243=0,BC$4&gt;=Inputs!$CM243),1,IF(AND(BC$4&gt;=Inputs!$CM243,BC$4&lt;Inputs!$CN243),1,IF(AND(BC$4=Inputs!$CN243,BC$4=Inputs!$CO243),1,IF(OR(AND(BC$4=Inputs!$CN243+1,Inputs!$CN243=Inputs!$CO243),AND(BC$4=Inputs!$CN243+2,Inputs!$CN243=Inputs!$CO243)),0,IF(BC$4=Inputs!$CN243,0.8,IF(BC$4=Inputs!$CN243+1,0.6,IF(BC$4=Inputs!$CN243+2,0.4,IF(BC$4=Inputs!$CO243,0.2,IF(AND(BC$4&gt;=Inputs!$CL243,BC$4&lt;Inputs!$CM243),(BC$4-Inputs!$CL243+1)/(Inputs!$AI243+1),0)))))))))</f>
        <v>0</v>
      </c>
      <c r="BD246" s="27">
        <f>IF(AND(Inputs!$CO243=0,BD$4&gt;=Inputs!$CM243),1,IF(AND(BD$4&gt;=Inputs!$CM243,BD$4&lt;Inputs!$CN243),1,IF(AND(BD$4=Inputs!$CN243,BD$4=Inputs!$CO243),1,IF(OR(AND(BD$4=Inputs!$CN243+1,Inputs!$CN243=Inputs!$CO243),AND(BD$4=Inputs!$CN243+2,Inputs!$CN243=Inputs!$CO243)),0,IF(BD$4=Inputs!$CN243,0.8,IF(BD$4=Inputs!$CN243+1,0.6,IF(BD$4=Inputs!$CN243+2,0.4,IF(BD$4=Inputs!$CO243,0.2,IF(AND(BD$4&gt;=Inputs!$CL243,BD$4&lt;Inputs!$CM243),(BD$4-Inputs!$CL243+1)/(Inputs!$AI243+1),0)))))))))</f>
        <v>0</v>
      </c>
      <c r="BE246" s="27">
        <f>IF(AND(Inputs!$CO243=0,BE$4&gt;=Inputs!$CM243),1,IF(AND(BE$4&gt;=Inputs!$CM243,BE$4&lt;Inputs!$CN243),1,IF(AND(BE$4=Inputs!$CN243,BE$4=Inputs!$CO243),1,IF(OR(AND(BE$4=Inputs!$CN243+1,Inputs!$CN243=Inputs!$CO243),AND(BE$4=Inputs!$CN243+2,Inputs!$CN243=Inputs!$CO243)),0,IF(BE$4=Inputs!$CN243,0.8,IF(BE$4=Inputs!$CN243+1,0.6,IF(BE$4=Inputs!$CN243+2,0.4,IF(BE$4=Inputs!$CO243,0.2,IF(AND(BE$4&gt;=Inputs!$CL243,BE$4&lt;Inputs!$CM243),(BE$4-Inputs!$CL243+1)/(Inputs!$AI243+1),0)))))))))</f>
        <v>0</v>
      </c>
      <c r="BF246" s="27">
        <f>IF(AND(Inputs!$CO243=0,BF$4&gt;=Inputs!$CM243),1,IF(AND(BF$4&gt;=Inputs!$CM243,BF$4&lt;Inputs!$CN243),1,IF(AND(BF$4=Inputs!$CN243,BF$4=Inputs!$CO243),1,IF(OR(AND(BF$4=Inputs!$CN243+1,Inputs!$CN243=Inputs!$CO243),AND(BF$4=Inputs!$CN243+2,Inputs!$CN243=Inputs!$CO243)),0,IF(BF$4=Inputs!$CN243,0.8,IF(BF$4=Inputs!$CN243+1,0.6,IF(BF$4=Inputs!$CN243+2,0.4,IF(BF$4=Inputs!$CO243,0.2,IF(AND(BF$4&gt;=Inputs!$CL243,BF$4&lt;Inputs!$CM243),(BF$4-Inputs!$CL243+1)/(Inputs!$AI243+1),0)))))))))</f>
        <v>0</v>
      </c>
      <c r="BG246" s="27">
        <f>IF(AND(Inputs!$CO243=0,BG$4&gt;=Inputs!$CM243),1,IF(AND(BG$4&gt;=Inputs!$CM243,BG$4&lt;Inputs!$CN243),1,IF(AND(BG$4=Inputs!$CN243,BG$4=Inputs!$CO243),1,IF(OR(AND(BG$4=Inputs!$CN243+1,Inputs!$CN243=Inputs!$CO243),AND(BG$4=Inputs!$CN243+2,Inputs!$CN243=Inputs!$CO243)),0,IF(BG$4=Inputs!$CN243,0.8,IF(BG$4=Inputs!$CN243+1,0.6,IF(BG$4=Inputs!$CN243+2,0.4,IF(BG$4=Inputs!$CO243,0.2,IF(AND(BG$4&gt;=Inputs!$CL243,BG$4&lt;Inputs!$CM243),(BG$4-Inputs!$CL243+1)/(Inputs!$AI243+1),0)))))))))</f>
        <v>0</v>
      </c>
      <c r="BH246" s="27">
        <f>IF(AND(Inputs!$CO243=0,BH$4&gt;=Inputs!$CM243),1,IF(AND(BH$4&gt;=Inputs!$CM243,BH$4&lt;Inputs!$CN243),1,IF(AND(BH$4=Inputs!$CN243,BH$4=Inputs!$CO243),1,IF(OR(AND(BH$4=Inputs!$CN243+1,Inputs!$CN243=Inputs!$CO243),AND(BH$4=Inputs!$CN243+2,Inputs!$CN243=Inputs!$CO243)),0,IF(BH$4=Inputs!$CN243,0.8,IF(BH$4=Inputs!$CN243+1,0.6,IF(BH$4=Inputs!$CN243+2,0.4,IF(BH$4=Inputs!$CO243,0.2,IF(AND(BH$4&gt;=Inputs!$CL243,BH$4&lt;Inputs!$CM243),(BH$4-Inputs!$CL243+1)/(Inputs!$AI243+1),0)))))))))</f>
        <v>0</v>
      </c>
      <c r="BI246" s="27">
        <f>IF(AND(Inputs!$CO243=0,BI$4&gt;=Inputs!$CM243),1,IF(AND(BI$4&gt;=Inputs!$CM243,BI$4&lt;Inputs!$CN243),1,IF(AND(BI$4=Inputs!$CN243,BI$4=Inputs!$CO243),1,IF(OR(AND(BI$4=Inputs!$CN243+1,Inputs!$CN243=Inputs!$CO243),AND(BI$4=Inputs!$CN243+2,Inputs!$CN243=Inputs!$CO243)),0,IF(BI$4=Inputs!$CN243,0.8,IF(BI$4=Inputs!$CN243+1,0.6,IF(BI$4=Inputs!$CN243+2,0.4,IF(BI$4=Inputs!$CO243,0.2,IF(AND(BI$4&gt;=Inputs!$CL243,BI$4&lt;Inputs!$CM243),(BI$4-Inputs!$CL243+1)/(Inputs!$AI243+1),0)))))))))</f>
        <v>0</v>
      </c>
      <c r="BJ246" s="27">
        <f>IF(AND(Inputs!$CO243=0,BJ$4&gt;=Inputs!$CM243),1,IF(AND(BJ$4&gt;=Inputs!$CM243,BJ$4&lt;Inputs!$CN243),1,IF(AND(BJ$4=Inputs!$CN243,BJ$4=Inputs!$CO243),1,IF(OR(AND(BJ$4=Inputs!$CN243+1,Inputs!$CN243=Inputs!$CO243),AND(BJ$4=Inputs!$CN243+2,Inputs!$CN243=Inputs!$CO243)),0,IF(BJ$4=Inputs!$CN243,0.8,IF(BJ$4=Inputs!$CN243+1,0.6,IF(BJ$4=Inputs!$CN243+2,0.4,IF(BJ$4=Inputs!$CO243,0.2,IF(AND(BJ$4&gt;=Inputs!$CL243,BJ$4&lt;Inputs!$CM243),(BJ$4-Inputs!$CL243+1)/(Inputs!$AI243+1),0)))))))))</f>
        <v>0</v>
      </c>
      <c r="BK246" s="27">
        <f>IF(AND(Inputs!$CO243=0,BK$4&gt;=Inputs!$CM243),1,IF(AND(BK$4&gt;=Inputs!$CM243,BK$4&lt;Inputs!$CN243),1,IF(AND(BK$4=Inputs!$CN243,BK$4=Inputs!$CO243),1,IF(OR(AND(BK$4=Inputs!$CN243+1,Inputs!$CN243=Inputs!$CO243),AND(BK$4=Inputs!$CN243+2,Inputs!$CN243=Inputs!$CO243)),0,IF(BK$4=Inputs!$CN243,0.8,IF(BK$4=Inputs!$CN243+1,0.6,IF(BK$4=Inputs!$CN243+2,0.4,IF(BK$4=Inputs!$CO243,0.2,IF(AND(BK$4&gt;=Inputs!$CL243,BK$4&lt;Inputs!$CM243),(BK$4-Inputs!$CL243+1)/(Inputs!$AI243+1),0)))))))))</f>
        <v>0</v>
      </c>
      <c r="BL246" s="27">
        <f>IF(AND(Inputs!$CO243=0,BL$4&gt;=Inputs!$CM243),1,IF(AND(BL$4&gt;=Inputs!$CM243,BL$4&lt;Inputs!$CN243),1,IF(AND(BL$4=Inputs!$CN243,BL$4=Inputs!$CO243),1,IF(OR(AND(BL$4=Inputs!$CN243+1,Inputs!$CN243=Inputs!$CO243),AND(BL$4=Inputs!$CN243+2,Inputs!$CN243=Inputs!$CO243)),0,IF(BL$4=Inputs!$CN243,0.8,IF(BL$4=Inputs!$CN243+1,0.6,IF(BL$4=Inputs!$CN243+2,0.4,IF(BL$4=Inputs!$CO243,0.2,IF(AND(BL$4&gt;=Inputs!$CL243,BL$4&lt;Inputs!$CM243),(BL$4-Inputs!$CL243+1)/(Inputs!$AI243+1),0)))))))))</f>
        <v>0</v>
      </c>
      <c r="BM246" s="27">
        <f>IF(AND(Inputs!$CO243=0,BM$4&gt;=Inputs!$CM243),1,IF(AND(BM$4&gt;=Inputs!$CM243,BM$4&lt;Inputs!$CN243),1,IF(AND(BM$4=Inputs!$CN243,BM$4=Inputs!$CO243),1,IF(OR(AND(BM$4=Inputs!$CN243+1,Inputs!$CN243=Inputs!$CO243),AND(BM$4=Inputs!$CN243+2,Inputs!$CN243=Inputs!$CO243)),0,IF(BM$4=Inputs!$CN243,0.8,IF(BM$4=Inputs!$CN243+1,0.6,IF(BM$4=Inputs!$CN243+2,0.4,IF(BM$4=Inputs!$CO243,0.2,IF(AND(BM$4&gt;=Inputs!$CL243,BM$4&lt;Inputs!$CM243),(BM$4-Inputs!$CL243+1)/(Inputs!$AI243+1),0)))))))))</f>
        <v>0</v>
      </c>
      <c r="BO246" s="46" t="str">
        <f>IF(Inputs!$B243="","",(ROUND(Inputs!$BC243*AJ246,0)))</f>
        <v/>
      </c>
      <c r="BP246" s="46" t="str">
        <f>IF(Inputs!$B243="","",(ROUND(Inputs!$BC243*AK246,0)))</f>
        <v/>
      </c>
      <c r="BQ246" s="46" t="str">
        <f>IF(Inputs!$B243="","",(ROUND(Inputs!$BC243*AL246,0)))</f>
        <v/>
      </c>
      <c r="BR246" s="46" t="str">
        <f>IF(Inputs!$B243="","",(ROUND(Inputs!$BC243*AM246,0)))</f>
        <v/>
      </c>
      <c r="BS246" s="46" t="str">
        <f>IF(Inputs!$B243="","",(ROUND(Inputs!$BC243*AN246,0)))</f>
        <v/>
      </c>
      <c r="BT246" s="46" t="str">
        <f>IF(Inputs!$B243="","",(ROUND(Inputs!$BC243*AO246,0)))</f>
        <v/>
      </c>
      <c r="BU246" s="46" t="str">
        <f>IF(Inputs!$B243="","",(ROUND(Inputs!$BC243*AP246,0)))</f>
        <v/>
      </c>
      <c r="BV246" s="46" t="str">
        <f>IF(Inputs!$B243="","",(ROUND(Inputs!$BC243*AQ246,0)))</f>
        <v/>
      </c>
      <c r="BW246" s="46" t="str">
        <f>IF(Inputs!$B243="","",(ROUND(Inputs!$BC243*AR246,0)))</f>
        <v/>
      </c>
      <c r="BX246" s="46" t="str">
        <f>IF(Inputs!$B243="","",(ROUND(Inputs!$BC243*AS246,0)))</f>
        <v/>
      </c>
      <c r="BY246" s="46" t="str">
        <f>IF(Inputs!$B243="","",(ROUND(Inputs!$BC243*AT246,0)))</f>
        <v/>
      </c>
      <c r="BZ246" s="46" t="str">
        <f>IF(Inputs!$B243="","",(ROUND(Inputs!$BC243*AU246,0)))</f>
        <v/>
      </c>
      <c r="CA246" s="46" t="str">
        <f>IF(Inputs!$B243="","",(ROUND(Inputs!$BC243*AV246,0)))</f>
        <v/>
      </c>
      <c r="CB246" s="46" t="str">
        <f>IF(Inputs!$B243="","",(ROUND(Inputs!$BC243*AW246,0)))</f>
        <v/>
      </c>
      <c r="CC246" s="46" t="str">
        <f>IF(Inputs!$B243="","",(ROUND(Inputs!$BC243*AX246,0)))</f>
        <v/>
      </c>
      <c r="CD246" s="46" t="str">
        <f>IF(Inputs!$B243="","",(ROUND(Inputs!$BC243*AY246,0)))</f>
        <v/>
      </c>
      <c r="CE246" s="46" t="str">
        <f>IF(Inputs!$B243="","",(ROUND(Inputs!$BC243*AZ246,0)))</f>
        <v/>
      </c>
      <c r="CF246" s="46" t="str">
        <f>IF(Inputs!$B243="","",(ROUND(Inputs!$BC243*BA246,0)))</f>
        <v/>
      </c>
      <c r="CG246" s="46" t="str">
        <f>IF(Inputs!$B243="","",(ROUND(Inputs!$BC243*BB246,0)))</f>
        <v/>
      </c>
      <c r="CH246" s="46" t="str">
        <f>IF(Inputs!$B243="","",(ROUND(Inputs!$BC243*BC246,0)))</f>
        <v/>
      </c>
      <c r="CI246" s="46" t="str">
        <f>IF(Inputs!$B243="","",(ROUND(Inputs!$BC243*BD246,0)))</f>
        <v/>
      </c>
      <c r="CJ246" s="46" t="str">
        <f>IF(Inputs!$B243="","",(ROUND(Inputs!$BC243*BE246,0)))</f>
        <v/>
      </c>
      <c r="CK246" s="46" t="str">
        <f>IF(Inputs!$B243="","",(ROUND(Inputs!$BC243*BF246,0)))</f>
        <v/>
      </c>
      <c r="CL246" s="46" t="str">
        <f>IF(Inputs!$B243="","",(ROUND(Inputs!$BC243*BG246,0)))</f>
        <v/>
      </c>
      <c r="CM246" s="46" t="str">
        <f>IF(Inputs!$B243="","",(ROUND(Inputs!$BC243*BH246,0)))</f>
        <v/>
      </c>
      <c r="CN246" s="46" t="str">
        <f>IF(Inputs!$B243="","",(ROUND(Inputs!$BC243*BI246,0)))</f>
        <v/>
      </c>
      <c r="CO246" s="46" t="str">
        <f>IF(Inputs!$B243="","",(ROUND(Inputs!$BC243*BJ246,0)))</f>
        <v/>
      </c>
      <c r="CP246" s="46" t="str">
        <f>IF(Inputs!$B243="","",(ROUND(Inputs!$BC243*BK246,0)))</f>
        <v/>
      </c>
      <c r="CQ246" s="46" t="str">
        <f>IF(Inputs!$B243="","",(ROUND(Inputs!$BC243*BL246,0)))</f>
        <v/>
      </c>
      <c r="CR246" s="46" t="str">
        <f>IF(Inputs!$B243="","",(ROUND(Inputs!$BC243*BM246,0)))</f>
        <v/>
      </c>
      <c r="CV246" s="46" t="str">
        <f>IF(A246="","",IF(AND(CV$4&lt;=Inputs!$CQ243,CV$4&gt;=Inputs!$CP243),Inputs!$AR243/(Inputs!$CQ243-Inputs!$CP243+1),0)+IF(CV$4=Inputs!$CL243,Inputs!$BD243,0))</f>
        <v/>
      </c>
      <c r="CW246" s="46" t="str">
        <f>IF(B246="","",IF(AND(CW$4&lt;=Inputs!$CQ243,CW$4&gt;=Inputs!$CP243),Inputs!$AR243/(Inputs!$CQ243-Inputs!$CP243+1),0)+IF(CW$4=Inputs!$CL243,Inputs!$BD243,0))</f>
        <v/>
      </c>
      <c r="CX246" s="46" t="str">
        <f>IF(C246="","",IF(AND(CX$4&lt;=Inputs!$CQ243,CX$4&gt;=Inputs!$CP243),Inputs!$AR243/(Inputs!$CQ243-Inputs!$CP243+1),0)+IF(CX$4=Inputs!$CL243,Inputs!$BD243,0))</f>
        <v/>
      </c>
      <c r="CY246" s="46" t="str">
        <f>IF(D246="","",IF(AND(CY$4&lt;=Inputs!$CQ243,CY$4&gt;=Inputs!$CP243),Inputs!$AR243/(Inputs!$CQ243-Inputs!$CP243+1),0)+IF(CY$4=Inputs!$CL243,Inputs!$BD243,0))</f>
        <v/>
      </c>
      <c r="CZ246" s="46" t="str">
        <f>IF(E246="","",IF(AND(CZ$4&lt;=Inputs!$CQ243,CZ$4&gt;=Inputs!$CP243),Inputs!$AR243/(Inputs!$CQ243-Inputs!$CP243+1),0)+IF(CZ$4=Inputs!$CL243,Inputs!$BD243,0))</f>
        <v/>
      </c>
      <c r="DA246" s="46" t="str">
        <f>IF(F246="","",IF(AND(DA$4&lt;=Inputs!$CQ243,DA$4&gt;=Inputs!$CP243),Inputs!$AR243/(Inputs!$CQ243-Inputs!$CP243+1),0)+IF(DA$4=Inputs!$CL243,Inputs!$BD243,0))</f>
        <v/>
      </c>
      <c r="DB246" s="46" t="str">
        <f>IF(G246="","",IF(AND(DB$4&lt;=Inputs!$CQ243,DB$4&gt;=Inputs!$CP243),Inputs!$AR243/(Inputs!$CQ243-Inputs!$CP243+1),0)+IF(DB$4=Inputs!$CL243,Inputs!$BD243,0))</f>
        <v/>
      </c>
      <c r="DC246" s="46" t="str">
        <f>IF(H246="","",IF(AND(DC$4&lt;=Inputs!$CQ243,DC$4&gt;=Inputs!$CP243),Inputs!$AR243/(Inputs!$CQ243-Inputs!$CP243+1),0)+IF(DC$4=Inputs!$CL243,Inputs!$BD243,0))</f>
        <v/>
      </c>
      <c r="DD246" s="46" t="str">
        <f>IF(I246="","",IF(AND(DD$4&lt;=Inputs!$CQ243,DD$4&gt;=Inputs!$CP243),Inputs!$AR243/(Inputs!$CQ243-Inputs!$CP243+1),0)+IF(DD$4=Inputs!$CL243,Inputs!$BD243,0))</f>
        <v/>
      </c>
      <c r="DE246" s="46" t="str">
        <f>IF(J246="","",IF(AND(DE$4&lt;=Inputs!$CQ243,DE$4&gt;=Inputs!$CP243),Inputs!$AR243/(Inputs!$CQ243-Inputs!$CP243+1),0)+IF(DE$4=Inputs!$CL243,Inputs!$BD243,0))</f>
        <v/>
      </c>
      <c r="DF246" s="46" t="str">
        <f>IF(K246="","",IF(AND(DF$4&lt;=Inputs!$CQ243,DF$4&gt;=Inputs!$CP243),Inputs!$AR243/(Inputs!$CQ243-Inputs!$CP243+1),0)+IF(DF$4=Inputs!$CL243,Inputs!$BD243,0))</f>
        <v/>
      </c>
      <c r="DG246" s="46" t="str">
        <f>IF(L246="","",IF(AND(DG$4&lt;=Inputs!$CQ243,DG$4&gt;=Inputs!$CP243),Inputs!$AR243/(Inputs!$CQ243-Inputs!$CP243+1),0)+IF(DG$4=Inputs!$CL243,Inputs!$BD243,0))</f>
        <v/>
      </c>
      <c r="DH246" s="46" t="str">
        <f>IF(M246="","",IF(AND(DH$4&lt;=Inputs!$CQ243,DH$4&gt;=Inputs!$CP243),Inputs!$AR243/(Inputs!$CQ243-Inputs!$CP243+1),0)+IF(DH$4=Inputs!$CL243,Inputs!$BD243,0))</f>
        <v/>
      </c>
      <c r="DI246" s="46" t="str">
        <f>IF(N246="","",IF(AND(DI$4&lt;=Inputs!$CQ243,DI$4&gt;=Inputs!$CP243),Inputs!$AR243/(Inputs!$CQ243-Inputs!$CP243+1),0)+IF(DI$4=Inputs!$CL243,Inputs!$BD243,0))</f>
        <v/>
      </c>
      <c r="DJ246" s="46" t="str">
        <f>IF(O246="","",IF(AND(DJ$4&lt;=Inputs!$CQ243,DJ$4&gt;=Inputs!$CP243),Inputs!$AR243/(Inputs!$CQ243-Inputs!$CP243+1),0)+IF(DJ$4=Inputs!$CL243,Inputs!$BD243,0))</f>
        <v/>
      </c>
      <c r="DK246" s="46" t="str">
        <f>IF(P246="","",IF(AND(DK$4&lt;=Inputs!$CQ243,DK$4&gt;=Inputs!$CP243),Inputs!$AR243/(Inputs!$CQ243-Inputs!$CP243+1),0)+IF(DK$4=Inputs!$CL243,Inputs!$BD243,0))</f>
        <v/>
      </c>
      <c r="DL246" s="46" t="str">
        <f>IF(Q246="","",IF(AND(DL$4&lt;=Inputs!$CQ243,DL$4&gt;=Inputs!$CP243),Inputs!$AR243/(Inputs!$CQ243-Inputs!$CP243+1),0)+IF(DL$4=Inputs!$CL243,Inputs!$BD243,0))</f>
        <v/>
      </c>
      <c r="DM246" s="46" t="str">
        <f>IF(R246="","",IF(AND(DM$4&lt;=Inputs!$CQ243,DM$4&gt;=Inputs!$CP243),Inputs!$AR243/(Inputs!$CQ243-Inputs!$CP243+1),0)+IF(DM$4=Inputs!$CL243,Inputs!$BD243,0))</f>
        <v/>
      </c>
      <c r="DN246" s="46" t="str">
        <f>IF(S246="","",IF(AND(DN$4&lt;=Inputs!$CQ243,DN$4&gt;=Inputs!$CP243),Inputs!$AR243/(Inputs!$CQ243-Inputs!$CP243+1),0)+IF(DN$4=Inputs!$CL243,Inputs!$BD243,0))</f>
        <v/>
      </c>
      <c r="DO246" s="46" t="str">
        <f>IF(T246="","",IF(AND(DO$4&lt;=Inputs!$CQ243,DO$4&gt;=Inputs!$CP243),Inputs!$AR243/(Inputs!$CQ243-Inputs!$CP243+1),0)+IF(DO$4=Inputs!$CL243,Inputs!$BD243,0))</f>
        <v/>
      </c>
      <c r="DP246" s="46" t="str">
        <f>IF(U246="","",IF(AND(DP$4&lt;=Inputs!$CQ243,DP$4&gt;=Inputs!$CP243),Inputs!$AR243/(Inputs!$CQ243-Inputs!$CP243+1),0)+IF(DP$4=Inputs!$CL243,Inputs!$BD243,0))</f>
        <v/>
      </c>
      <c r="DQ246" s="46" t="str">
        <f>IF(V246="","",IF(AND(DQ$4&lt;=Inputs!$CQ243,DQ$4&gt;=Inputs!$CP243),Inputs!$AR243/(Inputs!$CQ243-Inputs!$CP243+1),0)+IF(DQ$4=Inputs!$CL243,Inputs!$BD243,0))</f>
        <v/>
      </c>
      <c r="DR246" s="46" t="str">
        <f>IF(W246="","",IF(AND(DR$4&lt;=Inputs!$CQ243,DR$4&gt;=Inputs!$CP243),Inputs!$AR243/(Inputs!$CQ243-Inputs!$CP243+1),0)+IF(DR$4=Inputs!$CL243,Inputs!$BD243,0))</f>
        <v/>
      </c>
      <c r="DS246" s="46" t="str">
        <f>IF(X246="","",IF(AND(DS$4&lt;=Inputs!$CQ243,DS$4&gt;=Inputs!$CP243),Inputs!$AR243/(Inputs!$CQ243-Inputs!$CP243+1),0)+IF(DS$4=Inputs!$CL243,Inputs!$BD243,0))</f>
        <v/>
      </c>
      <c r="DT246" s="46" t="str">
        <f>IF(Y246="","",IF(AND(DT$4&lt;=Inputs!$CQ243,DT$4&gt;=Inputs!$CP243),Inputs!$AR243/(Inputs!$CQ243-Inputs!$CP243+1),0)+IF(DT$4=Inputs!$CL243,Inputs!$BD243,0))</f>
        <v/>
      </c>
      <c r="DU246" s="46" t="str">
        <f>IF(Z246="","",IF(AND(DU$4&lt;=Inputs!$CQ243,DU$4&gt;=Inputs!$CP243),Inputs!$AR243/(Inputs!$CQ243-Inputs!$CP243+1),0)+IF(DU$4=Inputs!$CL243,Inputs!$BD243,0))</f>
        <v/>
      </c>
      <c r="DV246" s="46" t="str">
        <f>IF(AA246="","",IF(AND(DV$4&lt;=Inputs!$CQ243,DV$4&gt;=Inputs!$CP243),Inputs!$AR243/(Inputs!$CQ243-Inputs!$CP243+1),0)+IF(DV$4=Inputs!$CL243,Inputs!$BD243,0))</f>
        <v/>
      </c>
      <c r="DW246" s="46" t="str">
        <f>IF(AB246="","",IF(AND(DW$4&lt;=Inputs!$CQ243,DW$4&gt;=Inputs!$CP243),Inputs!$AR243/(Inputs!$CQ243-Inputs!$CP243+1),0)+IF(DW$4=Inputs!$CL243,Inputs!$BD243,0))</f>
        <v/>
      </c>
      <c r="DX246" s="46" t="str">
        <f>IF(AC246="","",IF(AND(DX$4&lt;=Inputs!$CQ243,DX$4&gt;=Inputs!$CP243),Inputs!$AR243/(Inputs!$CQ243-Inputs!$CP243+1),0)+IF(DX$4=Inputs!$CL243,Inputs!$BD243,0))</f>
        <v/>
      </c>
      <c r="DY246" s="46" t="str">
        <f>IF(AD246="","",IF(AND(DY$4&lt;=Inputs!$CQ243,DY$4&gt;=Inputs!$CP243),Inputs!$AR243/(Inputs!$CQ243-Inputs!$CP243+1),0)+IF(DY$4=Inputs!$CL243,Inputs!$BD243,0))</f>
        <v/>
      </c>
      <c r="DZ246" s="46" t="str">
        <f t="shared" si="10"/>
        <v/>
      </c>
    </row>
    <row r="247" spans="1:130">
      <c r="A247" s="7" t="str">
        <f>IF(Inputs!A244="","",Inputs!A244)</f>
        <v/>
      </c>
      <c r="B247" t="str">
        <f>IF(Inputs!B244="","",Inputs!B244)</f>
        <v/>
      </c>
      <c r="C247" s="46" t="str">
        <f>IF(Inputs!$B244="","",BO247-CV247)</f>
        <v/>
      </c>
      <c r="D247" s="46" t="str">
        <f>IF(Inputs!$B244="","",BP247-CW247)</f>
        <v/>
      </c>
      <c r="E247" s="46" t="str">
        <f>IF(Inputs!$B244="","",BQ247-CX247)</f>
        <v/>
      </c>
      <c r="F247" s="46" t="str">
        <f>IF(Inputs!$B244="","",BR247-CY247)</f>
        <v/>
      </c>
      <c r="G247" s="46" t="str">
        <f>IF(Inputs!$B244="","",BS247-CZ247)</f>
        <v/>
      </c>
      <c r="H247" s="46" t="str">
        <f>IF(Inputs!$B244="","",BT247-DA247)</f>
        <v/>
      </c>
      <c r="I247" s="46" t="str">
        <f>IF(Inputs!$B244="","",BU247-DB247)</f>
        <v/>
      </c>
      <c r="J247" s="46" t="str">
        <f>IF(Inputs!$B244="","",BV247-DC247)</f>
        <v/>
      </c>
      <c r="K247" s="46" t="str">
        <f>IF(Inputs!$B244="","",BW247-DD247)</f>
        <v/>
      </c>
      <c r="L247" s="46" t="str">
        <f>IF(Inputs!$B244="","",BX247-DE247)</f>
        <v/>
      </c>
      <c r="M247" s="46" t="str">
        <f>IF(Inputs!$B244="","",BY247-DF247)</f>
        <v/>
      </c>
      <c r="N247" s="46" t="str">
        <f>IF(Inputs!$B244="","",BZ247-DG247)</f>
        <v/>
      </c>
      <c r="O247" s="46" t="str">
        <f>IF(Inputs!$B244="","",CA247-DH247)</f>
        <v/>
      </c>
      <c r="P247" s="46" t="str">
        <f>IF(Inputs!$B244="","",CB247-DI247)</f>
        <v/>
      </c>
      <c r="Q247" s="46" t="str">
        <f>IF(Inputs!$B244="","",CC247-DJ247)</f>
        <v/>
      </c>
      <c r="R247" s="46" t="str">
        <f>IF(Inputs!$B244="","",CD247-DK247)</f>
        <v/>
      </c>
      <c r="S247" s="46" t="str">
        <f>IF(Inputs!$B244="","",CE247-DL247)</f>
        <v/>
      </c>
      <c r="T247" s="46" t="str">
        <f>IF(Inputs!$B244="","",CF247-DM247)</f>
        <v/>
      </c>
      <c r="U247" s="46" t="str">
        <f>IF(Inputs!$B244="","",CG247-DN247)</f>
        <v/>
      </c>
      <c r="V247" s="46" t="str">
        <f>IF(Inputs!$B244="","",CH247-DO247)</f>
        <v/>
      </c>
      <c r="W247" s="46" t="str">
        <f>IF(Inputs!$B244="","",CI247-DP247)</f>
        <v/>
      </c>
      <c r="X247" s="46" t="str">
        <f>IF(Inputs!$B244="","",CJ247-DQ247)</f>
        <v/>
      </c>
      <c r="Y247" s="46" t="str">
        <f>IF(Inputs!$B244="","",CK247-DR247)</f>
        <v/>
      </c>
      <c r="Z247" s="46" t="str">
        <f>IF(Inputs!$B244="","",CL247-DS247)</f>
        <v/>
      </c>
      <c r="AA247" s="46" t="str">
        <f>IF(Inputs!$B244="","",CM247-DT247)</f>
        <v/>
      </c>
      <c r="AB247" s="46" t="str">
        <f>IF(Inputs!$B244="","",CN247-DU247)</f>
        <v/>
      </c>
      <c r="AC247" s="46" t="str">
        <f>IF(Inputs!$B244="","",CO247-DV247)</f>
        <v/>
      </c>
      <c r="AD247" s="46" t="str">
        <f>IF(Inputs!$B244="","",CP247-DW247)</f>
        <v/>
      </c>
      <c r="AE247" s="46" t="str">
        <f>IF(Inputs!$B244="","",CQ247-DX247)</f>
        <v/>
      </c>
      <c r="AF247" s="46" t="str">
        <f>IF(Inputs!$B244="","",CR247-DY247)</f>
        <v/>
      </c>
      <c r="AG247" s="50" t="str">
        <f t="shared" si="11"/>
        <v/>
      </c>
      <c r="AH247" s="50"/>
      <c r="AJ247" s="27">
        <f>IF(AND(Inputs!$CO244=0,AJ$4&gt;=Inputs!$CM244),1,IF(AND(AJ$4&gt;=Inputs!$CM244,AJ$4&lt;Inputs!$CN244),1,IF(AND(AJ$4=Inputs!$CN244,AJ$4=Inputs!$CO244),1,IF(OR(AND(AJ$4=Inputs!$CN244+1,Inputs!$CN244=Inputs!$CO244),AND(AJ$4=Inputs!$CN244+2,Inputs!$CN244=Inputs!$CO244)),0,IF(AJ$4=Inputs!$CN244,0.8,IF(AJ$4=Inputs!$CN244+1,0.6,IF(AJ$4=Inputs!$CN244+2,0.4,IF(AJ$4=Inputs!$CO244,0.2,IF(AND(AJ$4&gt;=Inputs!$CL244,AJ$4&lt;Inputs!$CM244),(AJ$4-Inputs!$CL244+1)/(Inputs!$AI244+1),0)))))))))</f>
        <v>0</v>
      </c>
      <c r="AK247" s="27">
        <f>IF(AND(Inputs!$CO244=0,AK$4&gt;=Inputs!$CM244),1,IF(AND(AK$4&gt;=Inputs!$CM244,AK$4&lt;Inputs!$CN244),1,IF(AND(AK$4=Inputs!$CN244,AK$4=Inputs!$CO244),1,IF(OR(AND(AK$4=Inputs!$CN244+1,Inputs!$CN244=Inputs!$CO244),AND(AK$4=Inputs!$CN244+2,Inputs!$CN244=Inputs!$CO244)),0,IF(AK$4=Inputs!$CN244,0.8,IF(AK$4=Inputs!$CN244+1,0.6,IF(AK$4=Inputs!$CN244+2,0.4,IF(AK$4=Inputs!$CO244,0.2,IF(AND(AK$4&gt;=Inputs!$CL244,AK$4&lt;Inputs!$CM244),(AK$4-Inputs!$CL244+1)/(Inputs!$AI244+1),0)))))))))</f>
        <v>0</v>
      </c>
      <c r="AL247" s="27">
        <f>IF(AND(Inputs!$CO244=0,AL$4&gt;=Inputs!$CM244),1,IF(AND(AL$4&gt;=Inputs!$CM244,AL$4&lt;Inputs!$CN244),1,IF(AND(AL$4=Inputs!$CN244,AL$4=Inputs!$CO244),1,IF(OR(AND(AL$4=Inputs!$CN244+1,Inputs!$CN244=Inputs!$CO244),AND(AL$4=Inputs!$CN244+2,Inputs!$CN244=Inputs!$CO244)),0,IF(AL$4=Inputs!$CN244,0.8,IF(AL$4=Inputs!$CN244+1,0.6,IF(AL$4=Inputs!$CN244+2,0.4,IF(AL$4=Inputs!$CO244,0.2,IF(AND(AL$4&gt;=Inputs!$CL244,AL$4&lt;Inputs!$CM244),(AL$4-Inputs!$CL244+1)/(Inputs!$AI244+1),0)))))))))</f>
        <v>0</v>
      </c>
      <c r="AM247" s="27">
        <f>IF(AND(Inputs!$CO244=0,AM$4&gt;=Inputs!$CM244),1,IF(AND(AM$4&gt;=Inputs!$CM244,AM$4&lt;Inputs!$CN244),1,IF(AND(AM$4=Inputs!$CN244,AM$4=Inputs!$CO244),1,IF(OR(AND(AM$4=Inputs!$CN244+1,Inputs!$CN244=Inputs!$CO244),AND(AM$4=Inputs!$CN244+2,Inputs!$CN244=Inputs!$CO244)),0,IF(AM$4=Inputs!$CN244,0.8,IF(AM$4=Inputs!$CN244+1,0.6,IF(AM$4=Inputs!$CN244+2,0.4,IF(AM$4=Inputs!$CO244,0.2,IF(AND(AM$4&gt;=Inputs!$CL244,AM$4&lt;Inputs!$CM244),(AM$4-Inputs!$CL244+1)/(Inputs!$AI244+1),0)))))))))</f>
        <v>0</v>
      </c>
      <c r="AN247" s="27">
        <f>IF(AND(Inputs!$CO244=0,AN$4&gt;=Inputs!$CM244),1,IF(AND(AN$4&gt;=Inputs!$CM244,AN$4&lt;Inputs!$CN244),1,IF(AND(AN$4=Inputs!$CN244,AN$4=Inputs!$CO244),1,IF(OR(AND(AN$4=Inputs!$CN244+1,Inputs!$CN244=Inputs!$CO244),AND(AN$4=Inputs!$CN244+2,Inputs!$CN244=Inputs!$CO244)),0,IF(AN$4=Inputs!$CN244,0.8,IF(AN$4=Inputs!$CN244+1,0.6,IF(AN$4=Inputs!$CN244+2,0.4,IF(AN$4=Inputs!$CO244,0.2,IF(AND(AN$4&gt;=Inputs!$CL244,AN$4&lt;Inputs!$CM244),(AN$4-Inputs!$CL244+1)/(Inputs!$AI244+1),0)))))))))</f>
        <v>0</v>
      </c>
      <c r="AO247" s="27">
        <f>IF(AND(Inputs!$CO244=0,AO$4&gt;=Inputs!$CM244),1,IF(AND(AO$4&gt;=Inputs!$CM244,AO$4&lt;Inputs!$CN244),1,IF(AND(AO$4=Inputs!$CN244,AO$4=Inputs!$CO244),1,IF(OR(AND(AO$4=Inputs!$CN244+1,Inputs!$CN244=Inputs!$CO244),AND(AO$4=Inputs!$CN244+2,Inputs!$CN244=Inputs!$CO244)),0,IF(AO$4=Inputs!$CN244,0.8,IF(AO$4=Inputs!$CN244+1,0.6,IF(AO$4=Inputs!$CN244+2,0.4,IF(AO$4=Inputs!$CO244,0.2,IF(AND(AO$4&gt;=Inputs!$CL244,AO$4&lt;Inputs!$CM244),(AO$4-Inputs!$CL244+1)/(Inputs!$AI244+1),0)))))))))</f>
        <v>0</v>
      </c>
      <c r="AP247" s="27">
        <f>IF(AND(Inputs!$CO244=0,AP$4&gt;=Inputs!$CM244),1,IF(AND(AP$4&gt;=Inputs!$CM244,AP$4&lt;Inputs!$CN244),1,IF(AND(AP$4=Inputs!$CN244,AP$4=Inputs!$CO244),1,IF(OR(AND(AP$4=Inputs!$CN244+1,Inputs!$CN244=Inputs!$CO244),AND(AP$4=Inputs!$CN244+2,Inputs!$CN244=Inputs!$CO244)),0,IF(AP$4=Inputs!$CN244,0.8,IF(AP$4=Inputs!$CN244+1,0.6,IF(AP$4=Inputs!$CN244+2,0.4,IF(AP$4=Inputs!$CO244,0.2,IF(AND(AP$4&gt;=Inputs!$CL244,AP$4&lt;Inputs!$CM244),(AP$4-Inputs!$CL244+1)/(Inputs!$AI244+1),0)))))))))</f>
        <v>0</v>
      </c>
      <c r="AQ247" s="27">
        <f>IF(AND(Inputs!$CO244=0,AQ$4&gt;=Inputs!$CM244),1,IF(AND(AQ$4&gt;=Inputs!$CM244,AQ$4&lt;Inputs!$CN244),1,IF(AND(AQ$4=Inputs!$CN244,AQ$4=Inputs!$CO244),1,IF(OR(AND(AQ$4=Inputs!$CN244+1,Inputs!$CN244=Inputs!$CO244),AND(AQ$4=Inputs!$CN244+2,Inputs!$CN244=Inputs!$CO244)),0,IF(AQ$4=Inputs!$CN244,0.8,IF(AQ$4=Inputs!$CN244+1,0.6,IF(AQ$4=Inputs!$CN244+2,0.4,IF(AQ$4=Inputs!$CO244,0.2,IF(AND(AQ$4&gt;=Inputs!$CL244,AQ$4&lt;Inputs!$CM244),(AQ$4-Inputs!$CL244+1)/(Inputs!$AI244+1),0)))))))))</f>
        <v>0</v>
      </c>
      <c r="AR247" s="27">
        <f>IF(AND(Inputs!$CO244=0,AR$4&gt;=Inputs!$CM244),1,IF(AND(AR$4&gt;=Inputs!$CM244,AR$4&lt;Inputs!$CN244),1,IF(AND(AR$4=Inputs!$CN244,AR$4=Inputs!$CO244),1,IF(OR(AND(AR$4=Inputs!$CN244+1,Inputs!$CN244=Inputs!$CO244),AND(AR$4=Inputs!$CN244+2,Inputs!$CN244=Inputs!$CO244)),0,IF(AR$4=Inputs!$CN244,0.8,IF(AR$4=Inputs!$CN244+1,0.6,IF(AR$4=Inputs!$CN244+2,0.4,IF(AR$4=Inputs!$CO244,0.2,IF(AND(AR$4&gt;=Inputs!$CL244,AR$4&lt;Inputs!$CM244),(AR$4-Inputs!$CL244+1)/(Inputs!$AI244+1),0)))))))))</f>
        <v>0</v>
      </c>
      <c r="AS247" s="27">
        <f>IF(AND(Inputs!$CO244=0,AS$4&gt;=Inputs!$CM244),1,IF(AND(AS$4&gt;=Inputs!$CM244,AS$4&lt;Inputs!$CN244),1,IF(AND(AS$4=Inputs!$CN244,AS$4=Inputs!$CO244),1,IF(OR(AND(AS$4=Inputs!$CN244+1,Inputs!$CN244=Inputs!$CO244),AND(AS$4=Inputs!$CN244+2,Inputs!$CN244=Inputs!$CO244)),0,IF(AS$4=Inputs!$CN244,0.8,IF(AS$4=Inputs!$CN244+1,0.6,IF(AS$4=Inputs!$CN244+2,0.4,IF(AS$4=Inputs!$CO244,0.2,IF(AND(AS$4&gt;=Inputs!$CL244,AS$4&lt;Inputs!$CM244),(AS$4-Inputs!$CL244+1)/(Inputs!$AI244+1),0)))))))))</f>
        <v>0</v>
      </c>
      <c r="AT247" s="27">
        <f>IF(AND(Inputs!$CO244=0,AT$4&gt;=Inputs!$CM244),1,IF(AND(AT$4&gt;=Inputs!$CM244,AT$4&lt;Inputs!$CN244),1,IF(AND(AT$4=Inputs!$CN244,AT$4=Inputs!$CO244),1,IF(OR(AND(AT$4=Inputs!$CN244+1,Inputs!$CN244=Inputs!$CO244),AND(AT$4=Inputs!$CN244+2,Inputs!$CN244=Inputs!$CO244)),0,IF(AT$4=Inputs!$CN244,0.8,IF(AT$4=Inputs!$CN244+1,0.6,IF(AT$4=Inputs!$CN244+2,0.4,IF(AT$4=Inputs!$CO244,0.2,IF(AND(AT$4&gt;=Inputs!$CL244,AT$4&lt;Inputs!$CM244),(AT$4-Inputs!$CL244+1)/(Inputs!$AI244+1),0)))))))))</f>
        <v>0</v>
      </c>
      <c r="AU247" s="27">
        <f>IF(AND(Inputs!$CO244=0,AU$4&gt;=Inputs!$CM244),1,IF(AND(AU$4&gt;=Inputs!$CM244,AU$4&lt;Inputs!$CN244),1,IF(AND(AU$4=Inputs!$CN244,AU$4=Inputs!$CO244),1,IF(OR(AND(AU$4=Inputs!$CN244+1,Inputs!$CN244=Inputs!$CO244),AND(AU$4=Inputs!$CN244+2,Inputs!$CN244=Inputs!$CO244)),0,IF(AU$4=Inputs!$CN244,0.8,IF(AU$4=Inputs!$CN244+1,0.6,IF(AU$4=Inputs!$CN244+2,0.4,IF(AU$4=Inputs!$CO244,0.2,IF(AND(AU$4&gt;=Inputs!$CL244,AU$4&lt;Inputs!$CM244),(AU$4-Inputs!$CL244+1)/(Inputs!$AI244+1),0)))))))))</f>
        <v>0</v>
      </c>
      <c r="AV247" s="27">
        <f>IF(AND(Inputs!$CO244=0,AV$4&gt;=Inputs!$CM244),1,IF(AND(AV$4&gt;=Inputs!$CM244,AV$4&lt;Inputs!$CN244),1,IF(AND(AV$4=Inputs!$CN244,AV$4=Inputs!$CO244),1,IF(OR(AND(AV$4=Inputs!$CN244+1,Inputs!$CN244=Inputs!$CO244),AND(AV$4=Inputs!$CN244+2,Inputs!$CN244=Inputs!$CO244)),0,IF(AV$4=Inputs!$CN244,0.8,IF(AV$4=Inputs!$CN244+1,0.6,IF(AV$4=Inputs!$CN244+2,0.4,IF(AV$4=Inputs!$CO244,0.2,IF(AND(AV$4&gt;=Inputs!$CL244,AV$4&lt;Inputs!$CM244),(AV$4-Inputs!$CL244+1)/(Inputs!$AI244+1),0)))))))))</f>
        <v>0</v>
      </c>
      <c r="AW247" s="27">
        <f>IF(AND(Inputs!$CO244=0,AW$4&gt;=Inputs!$CM244),1,IF(AND(AW$4&gt;=Inputs!$CM244,AW$4&lt;Inputs!$CN244),1,IF(AND(AW$4=Inputs!$CN244,AW$4=Inputs!$CO244),1,IF(OR(AND(AW$4=Inputs!$CN244+1,Inputs!$CN244=Inputs!$CO244),AND(AW$4=Inputs!$CN244+2,Inputs!$CN244=Inputs!$CO244)),0,IF(AW$4=Inputs!$CN244,0.8,IF(AW$4=Inputs!$CN244+1,0.6,IF(AW$4=Inputs!$CN244+2,0.4,IF(AW$4=Inputs!$CO244,0.2,IF(AND(AW$4&gt;=Inputs!$CL244,AW$4&lt;Inputs!$CM244),(AW$4-Inputs!$CL244+1)/(Inputs!$AI244+1),0)))))))))</f>
        <v>0</v>
      </c>
      <c r="AX247" s="27">
        <f>IF(AND(Inputs!$CO244=0,AX$4&gt;=Inputs!$CM244),1,IF(AND(AX$4&gt;=Inputs!$CM244,AX$4&lt;Inputs!$CN244),1,IF(AND(AX$4=Inputs!$CN244,AX$4=Inputs!$CO244),1,IF(OR(AND(AX$4=Inputs!$CN244+1,Inputs!$CN244=Inputs!$CO244),AND(AX$4=Inputs!$CN244+2,Inputs!$CN244=Inputs!$CO244)),0,IF(AX$4=Inputs!$CN244,0.8,IF(AX$4=Inputs!$CN244+1,0.6,IF(AX$4=Inputs!$CN244+2,0.4,IF(AX$4=Inputs!$CO244,0.2,IF(AND(AX$4&gt;=Inputs!$CL244,AX$4&lt;Inputs!$CM244),(AX$4-Inputs!$CL244+1)/(Inputs!$AI244+1),0)))))))))</f>
        <v>0</v>
      </c>
      <c r="AY247" s="27">
        <f>IF(AND(Inputs!$CO244=0,AY$4&gt;=Inputs!$CM244),1,IF(AND(AY$4&gt;=Inputs!$CM244,AY$4&lt;Inputs!$CN244),1,IF(AND(AY$4=Inputs!$CN244,AY$4=Inputs!$CO244),1,IF(OR(AND(AY$4=Inputs!$CN244+1,Inputs!$CN244=Inputs!$CO244),AND(AY$4=Inputs!$CN244+2,Inputs!$CN244=Inputs!$CO244)),0,IF(AY$4=Inputs!$CN244,0.8,IF(AY$4=Inputs!$CN244+1,0.6,IF(AY$4=Inputs!$CN244+2,0.4,IF(AY$4=Inputs!$CO244,0.2,IF(AND(AY$4&gt;=Inputs!$CL244,AY$4&lt;Inputs!$CM244),(AY$4-Inputs!$CL244+1)/(Inputs!$AI244+1),0)))))))))</f>
        <v>0</v>
      </c>
      <c r="AZ247" s="27">
        <f>IF(AND(Inputs!$CO244=0,AZ$4&gt;=Inputs!$CM244),1,IF(AND(AZ$4&gt;=Inputs!$CM244,AZ$4&lt;Inputs!$CN244),1,IF(AND(AZ$4=Inputs!$CN244,AZ$4=Inputs!$CO244),1,IF(OR(AND(AZ$4=Inputs!$CN244+1,Inputs!$CN244=Inputs!$CO244),AND(AZ$4=Inputs!$CN244+2,Inputs!$CN244=Inputs!$CO244)),0,IF(AZ$4=Inputs!$CN244,0.8,IF(AZ$4=Inputs!$CN244+1,0.6,IF(AZ$4=Inputs!$CN244+2,0.4,IF(AZ$4=Inputs!$CO244,0.2,IF(AND(AZ$4&gt;=Inputs!$CL244,AZ$4&lt;Inputs!$CM244),(AZ$4-Inputs!$CL244+1)/(Inputs!$AI244+1),0)))))))))</f>
        <v>0</v>
      </c>
      <c r="BA247" s="27">
        <f>IF(AND(Inputs!$CO244=0,BA$4&gt;=Inputs!$CM244),1,IF(AND(BA$4&gt;=Inputs!$CM244,BA$4&lt;Inputs!$CN244),1,IF(AND(BA$4=Inputs!$CN244,BA$4=Inputs!$CO244),1,IF(OR(AND(BA$4=Inputs!$CN244+1,Inputs!$CN244=Inputs!$CO244),AND(BA$4=Inputs!$CN244+2,Inputs!$CN244=Inputs!$CO244)),0,IF(BA$4=Inputs!$CN244,0.8,IF(BA$4=Inputs!$CN244+1,0.6,IF(BA$4=Inputs!$CN244+2,0.4,IF(BA$4=Inputs!$CO244,0.2,IF(AND(BA$4&gt;=Inputs!$CL244,BA$4&lt;Inputs!$CM244),(BA$4-Inputs!$CL244+1)/(Inputs!$AI244+1),0)))))))))</f>
        <v>0</v>
      </c>
      <c r="BB247" s="27">
        <f>IF(AND(Inputs!$CO244=0,BB$4&gt;=Inputs!$CM244),1,IF(AND(BB$4&gt;=Inputs!$CM244,BB$4&lt;Inputs!$CN244),1,IF(AND(BB$4=Inputs!$CN244,BB$4=Inputs!$CO244),1,IF(OR(AND(BB$4=Inputs!$CN244+1,Inputs!$CN244=Inputs!$CO244),AND(BB$4=Inputs!$CN244+2,Inputs!$CN244=Inputs!$CO244)),0,IF(BB$4=Inputs!$CN244,0.8,IF(BB$4=Inputs!$CN244+1,0.6,IF(BB$4=Inputs!$CN244+2,0.4,IF(BB$4=Inputs!$CO244,0.2,IF(AND(BB$4&gt;=Inputs!$CL244,BB$4&lt;Inputs!$CM244),(BB$4-Inputs!$CL244+1)/(Inputs!$AI244+1),0)))))))))</f>
        <v>0</v>
      </c>
      <c r="BC247" s="27">
        <f>IF(AND(Inputs!$CO244=0,BC$4&gt;=Inputs!$CM244),1,IF(AND(BC$4&gt;=Inputs!$CM244,BC$4&lt;Inputs!$CN244),1,IF(AND(BC$4=Inputs!$CN244,BC$4=Inputs!$CO244),1,IF(OR(AND(BC$4=Inputs!$CN244+1,Inputs!$CN244=Inputs!$CO244),AND(BC$4=Inputs!$CN244+2,Inputs!$CN244=Inputs!$CO244)),0,IF(BC$4=Inputs!$CN244,0.8,IF(BC$4=Inputs!$CN244+1,0.6,IF(BC$4=Inputs!$CN244+2,0.4,IF(BC$4=Inputs!$CO244,0.2,IF(AND(BC$4&gt;=Inputs!$CL244,BC$4&lt;Inputs!$CM244),(BC$4-Inputs!$CL244+1)/(Inputs!$AI244+1),0)))))))))</f>
        <v>0</v>
      </c>
      <c r="BD247" s="27">
        <f>IF(AND(Inputs!$CO244=0,BD$4&gt;=Inputs!$CM244),1,IF(AND(BD$4&gt;=Inputs!$CM244,BD$4&lt;Inputs!$CN244),1,IF(AND(BD$4=Inputs!$CN244,BD$4=Inputs!$CO244),1,IF(OR(AND(BD$4=Inputs!$CN244+1,Inputs!$CN244=Inputs!$CO244),AND(BD$4=Inputs!$CN244+2,Inputs!$CN244=Inputs!$CO244)),0,IF(BD$4=Inputs!$CN244,0.8,IF(BD$4=Inputs!$CN244+1,0.6,IF(BD$4=Inputs!$CN244+2,0.4,IF(BD$4=Inputs!$CO244,0.2,IF(AND(BD$4&gt;=Inputs!$CL244,BD$4&lt;Inputs!$CM244),(BD$4-Inputs!$CL244+1)/(Inputs!$AI244+1),0)))))))))</f>
        <v>0</v>
      </c>
      <c r="BE247" s="27">
        <f>IF(AND(Inputs!$CO244=0,BE$4&gt;=Inputs!$CM244),1,IF(AND(BE$4&gt;=Inputs!$CM244,BE$4&lt;Inputs!$CN244),1,IF(AND(BE$4=Inputs!$CN244,BE$4=Inputs!$CO244),1,IF(OR(AND(BE$4=Inputs!$CN244+1,Inputs!$CN244=Inputs!$CO244),AND(BE$4=Inputs!$CN244+2,Inputs!$CN244=Inputs!$CO244)),0,IF(BE$4=Inputs!$CN244,0.8,IF(BE$4=Inputs!$CN244+1,0.6,IF(BE$4=Inputs!$CN244+2,0.4,IF(BE$4=Inputs!$CO244,0.2,IF(AND(BE$4&gt;=Inputs!$CL244,BE$4&lt;Inputs!$CM244),(BE$4-Inputs!$CL244+1)/(Inputs!$AI244+1),0)))))))))</f>
        <v>0</v>
      </c>
      <c r="BF247" s="27">
        <f>IF(AND(Inputs!$CO244=0,BF$4&gt;=Inputs!$CM244),1,IF(AND(BF$4&gt;=Inputs!$CM244,BF$4&lt;Inputs!$CN244),1,IF(AND(BF$4=Inputs!$CN244,BF$4=Inputs!$CO244),1,IF(OR(AND(BF$4=Inputs!$CN244+1,Inputs!$CN244=Inputs!$CO244),AND(BF$4=Inputs!$CN244+2,Inputs!$CN244=Inputs!$CO244)),0,IF(BF$4=Inputs!$CN244,0.8,IF(BF$4=Inputs!$CN244+1,0.6,IF(BF$4=Inputs!$CN244+2,0.4,IF(BF$4=Inputs!$CO244,0.2,IF(AND(BF$4&gt;=Inputs!$CL244,BF$4&lt;Inputs!$CM244),(BF$4-Inputs!$CL244+1)/(Inputs!$AI244+1),0)))))))))</f>
        <v>0</v>
      </c>
      <c r="BG247" s="27">
        <f>IF(AND(Inputs!$CO244=0,BG$4&gt;=Inputs!$CM244),1,IF(AND(BG$4&gt;=Inputs!$CM244,BG$4&lt;Inputs!$CN244),1,IF(AND(BG$4=Inputs!$CN244,BG$4=Inputs!$CO244),1,IF(OR(AND(BG$4=Inputs!$CN244+1,Inputs!$CN244=Inputs!$CO244),AND(BG$4=Inputs!$CN244+2,Inputs!$CN244=Inputs!$CO244)),0,IF(BG$4=Inputs!$CN244,0.8,IF(BG$4=Inputs!$CN244+1,0.6,IF(BG$4=Inputs!$CN244+2,0.4,IF(BG$4=Inputs!$CO244,0.2,IF(AND(BG$4&gt;=Inputs!$CL244,BG$4&lt;Inputs!$CM244),(BG$4-Inputs!$CL244+1)/(Inputs!$AI244+1),0)))))))))</f>
        <v>0</v>
      </c>
      <c r="BH247" s="27">
        <f>IF(AND(Inputs!$CO244=0,BH$4&gt;=Inputs!$CM244),1,IF(AND(BH$4&gt;=Inputs!$CM244,BH$4&lt;Inputs!$CN244),1,IF(AND(BH$4=Inputs!$CN244,BH$4=Inputs!$CO244),1,IF(OR(AND(BH$4=Inputs!$CN244+1,Inputs!$CN244=Inputs!$CO244),AND(BH$4=Inputs!$CN244+2,Inputs!$CN244=Inputs!$CO244)),0,IF(BH$4=Inputs!$CN244,0.8,IF(BH$4=Inputs!$CN244+1,0.6,IF(BH$4=Inputs!$CN244+2,0.4,IF(BH$4=Inputs!$CO244,0.2,IF(AND(BH$4&gt;=Inputs!$CL244,BH$4&lt;Inputs!$CM244),(BH$4-Inputs!$CL244+1)/(Inputs!$AI244+1),0)))))))))</f>
        <v>0</v>
      </c>
      <c r="BI247" s="27">
        <f>IF(AND(Inputs!$CO244=0,BI$4&gt;=Inputs!$CM244),1,IF(AND(BI$4&gt;=Inputs!$CM244,BI$4&lt;Inputs!$CN244),1,IF(AND(BI$4=Inputs!$CN244,BI$4=Inputs!$CO244),1,IF(OR(AND(BI$4=Inputs!$CN244+1,Inputs!$CN244=Inputs!$CO244),AND(BI$4=Inputs!$CN244+2,Inputs!$CN244=Inputs!$CO244)),0,IF(BI$4=Inputs!$CN244,0.8,IF(BI$4=Inputs!$CN244+1,0.6,IF(BI$4=Inputs!$CN244+2,0.4,IF(BI$4=Inputs!$CO244,0.2,IF(AND(BI$4&gt;=Inputs!$CL244,BI$4&lt;Inputs!$CM244),(BI$4-Inputs!$CL244+1)/(Inputs!$AI244+1),0)))))))))</f>
        <v>0</v>
      </c>
      <c r="BJ247" s="27">
        <f>IF(AND(Inputs!$CO244=0,BJ$4&gt;=Inputs!$CM244),1,IF(AND(BJ$4&gt;=Inputs!$CM244,BJ$4&lt;Inputs!$CN244),1,IF(AND(BJ$4=Inputs!$CN244,BJ$4=Inputs!$CO244),1,IF(OR(AND(BJ$4=Inputs!$CN244+1,Inputs!$CN244=Inputs!$CO244),AND(BJ$4=Inputs!$CN244+2,Inputs!$CN244=Inputs!$CO244)),0,IF(BJ$4=Inputs!$CN244,0.8,IF(BJ$4=Inputs!$CN244+1,0.6,IF(BJ$4=Inputs!$CN244+2,0.4,IF(BJ$4=Inputs!$CO244,0.2,IF(AND(BJ$4&gt;=Inputs!$CL244,BJ$4&lt;Inputs!$CM244),(BJ$4-Inputs!$CL244+1)/(Inputs!$AI244+1),0)))))))))</f>
        <v>0</v>
      </c>
      <c r="BK247" s="27">
        <f>IF(AND(Inputs!$CO244=0,BK$4&gt;=Inputs!$CM244),1,IF(AND(BK$4&gt;=Inputs!$CM244,BK$4&lt;Inputs!$CN244),1,IF(AND(BK$4=Inputs!$CN244,BK$4=Inputs!$CO244),1,IF(OR(AND(BK$4=Inputs!$CN244+1,Inputs!$CN244=Inputs!$CO244),AND(BK$4=Inputs!$CN244+2,Inputs!$CN244=Inputs!$CO244)),0,IF(BK$4=Inputs!$CN244,0.8,IF(BK$4=Inputs!$CN244+1,0.6,IF(BK$4=Inputs!$CN244+2,0.4,IF(BK$4=Inputs!$CO244,0.2,IF(AND(BK$4&gt;=Inputs!$CL244,BK$4&lt;Inputs!$CM244),(BK$4-Inputs!$CL244+1)/(Inputs!$AI244+1),0)))))))))</f>
        <v>0</v>
      </c>
      <c r="BL247" s="27">
        <f>IF(AND(Inputs!$CO244=0,BL$4&gt;=Inputs!$CM244),1,IF(AND(BL$4&gt;=Inputs!$CM244,BL$4&lt;Inputs!$CN244),1,IF(AND(BL$4=Inputs!$CN244,BL$4=Inputs!$CO244),1,IF(OR(AND(BL$4=Inputs!$CN244+1,Inputs!$CN244=Inputs!$CO244),AND(BL$4=Inputs!$CN244+2,Inputs!$CN244=Inputs!$CO244)),0,IF(BL$4=Inputs!$CN244,0.8,IF(BL$4=Inputs!$CN244+1,0.6,IF(BL$4=Inputs!$CN244+2,0.4,IF(BL$4=Inputs!$CO244,0.2,IF(AND(BL$4&gt;=Inputs!$CL244,BL$4&lt;Inputs!$CM244),(BL$4-Inputs!$CL244+1)/(Inputs!$AI244+1),0)))))))))</f>
        <v>0</v>
      </c>
      <c r="BM247" s="27">
        <f>IF(AND(Inputs!$CO244=0,BM$4&gt;=Inputs!$CM244),1,IF(AND(BM$4&gt;=Inputs!$CM244,BM$4&lt;Inputs!$CN244),1,IF(AND(BM$4=Inputs!$CN244,BM$4=Inputs!$CO244),1,IF(OR(AND(BM$4=Inputs!$CN244+1,Inputs!$CN244=Inputs!$CO244),AND(BM$4=Inputs!$CN244+2,Inputs!$CN244=Inputs!$CO244)),0,IF(BM$4=Inputs!$CN244,0.8,IF(BM$4=Inputs!$CN244+1,0.6,IF(BM$4=Inputs!$CN244+2,0.4,IF(BM$4=Inputs!$CO244,0.2,IF(AND(BM$4&gt;=Inputs!$CL244,BM$4&lt;Inputs!$CM244),(BM$4-Inputs!$CL244+1)/(Inputs!$AI244+1),0)))))))))</f>
        <v>0</v>
      </c>
      <c r="BO247" s="46" t="str">
        <f>IF(Inputs!$B244="","",(ROUND(Inputs!$BC244*AJ247,0)))</f>
        <v/>
      </c>
      <c r="BP247" s="46" t="str">
        <f>IF(Inputs!$B244="","",(ROUND(Inputs!$BC244*AK247,0)))</f>
        <v/>
      </c>
      <c r="BQ247" s="46" t="str">
        <f>IF(Inputs!$B244="","",(ROUND(Inputs!$BC244*AL247,0)))</f>
        <v/>
      </c>
      <c r="BR247" s="46" t="str">
        <f>IF(Inputs!$B244="","",(ROUND(Inputs!$BC244*AM247,0)))</f>
        <v/>
      </c>
      <c r="BS247" s="46" t="str">
        <f>IF(Inputs!$B244="","",(ROUND(Inputs!$BC244*AN247,0)))</f>
        <v/>
      </c>
      <c r="BT247" s="46" t="str">
        <f>IF(Inputs!$B244="","",(ROUND(Inputs!$BC244*AO247,0)))</f>
        <v/>
      </c>
      <c r="BU247" s="46" t="str">
        <f>IF(Inputs!$B244="","",(ROUND(Inputs!$BC244*AP247,0)))</f>
        <v/>
      </c>
      <c r="BV247" s="46" t="str">
        <f>IF(Inputs!$B244="","",(ROUND(Inputs!$BC244*AQ247,0)))</f>
        <v/>
      </c>
      <c r="BW247" s="46" t="str">
        <f>IF(Inputs!$B244="","",(ROUND(Inputs!$BC244*AR247,0)))</f>
        <v/>
      </c>
      <c r="BX247" s="46" t="str">
        <f>IF(Inputs!$B244="","",(ROUND(Inputs!$BC244*AS247,0)))</f>
        <v/>
      </c>
      <c r="BY247" s="46" t="str">
        <f>IF(Inputs!$B244="","",(ROUND(Inputs!$BC244*AT247,0)))</f>
        <v/>
      </c>
      <c r="BZ247" s="46" t="str">
        <f>IF(Inputs!$B244="","",(ROUND(Inputs!$BC244*AU247,0)))</f>
        <v/>
      </c>
      <c r="CA247" s="46" t="str">
        <f>IF(Inputs!$B244="","",(ROUND(Inputs!$BC244*AV247,0)))</f>
        <v/>
      </c>
      <c r="CB247" s="46" t="str">
        <f>IF(Inputs!$B244="","",(ROUND(Inputs!$BC244*AW247,0)))</f>
        <v/>
      </c>
      <c r="CC247" s="46" t="str">
        <f>IF(Inputs!$B244="","",(ROUND(Inputs!$BC244*AX247,0)))</f>
        <v/>
      </c>
      <c r="CD247" s="46" t="str">
        <f>IF(Inputs!$B244="","",(ROUND(Inputs!$BC244*AY247,0)))</f>
        <v/>
      </c>
      <c r="CE247" s="46" t="str">
        <f>IF(Inputs!$B244="","",(ROUND(Inputs!$BC244*AZ247,0)))</f>
        <v/>
      </c>
      <c r="CF247" s="46" t="str">
        <f>IF(Inputs!$B244="","",(ROUND(Inputs!$BC244*BA247,0)))</f>
        <v/>
      </c>
      <c r="CG247" s="46" t="str">
        <f>IF(Inputs!$B244="","",(ROUND(Inputs!$BC244*BB247,0)))</f>
        <v/>
      </c>
      <c r="CH247" s="46" t="str">
        <f>IF(Inputs!$B244="","",(ROUND(Inputs!$BC244*BC247,0)))</f>
        <v/>
      </c>
      <c r="CI247" s="46" t="str">
        <f>IF(Inputs!$B244="","",(ROUND(Inputs!$BC244*BD247,0)))</f>
        <v/>
      </c>
      <c r="CJ247" s="46" t="str">
        <f>IF(Inputs!$B244="","",(ROUND(Inputs!$BC244*BE247,0)))</f>
        <v/>
      </c>
      <c r="CK247" s="46" t="str">
        <f>IF(Inputs!$B244="","",(ROUND(Inputs!$BC244*BF247,0)))</f>
        <v/>
      </c>
      <c r="CL247" s="46" t="str">
        <f>IF(Inputs!$B244="","",(ROUND(Inputs!$BC244*BG247,0)))</f>
        <v/>
      </c>
      <c r="CM247" s="46" t="str">
        <f>IF(Inputs!$B244="","",(ROUND(Inputs!$BC244*BH247,0)))</f>
        <v/>
      </c>
      <c r="CN247" s="46" t="str">
        <f>IF(Inputs!$B244="","",(ROUND(Inputs!$BC244*BI247,0)))</f>
        <v/>
      </c>
      <c r="CO247" s="46" t="str">
        <f>IF(Inputs!$B244="","",(ROUND(Inputs!$BC244*BJ247,0)))</f>
        <v/>
      </c>
      <c r="CP247" s="46" t="str">
        <f>IF(Inputs!$B244="","",(ROUND(Inputs!$BC244*BK247,0)))</f>
        <v/>
      </c>
      <c r="CQ247" s="46" t="str">
        <f>IF(Inputs!$B244="","",(ROUND(Inputs!$BC244*BL247,0)))</f>
        <v/>
      </c>
      <c r="CR247" s="46" t="str">
        <f>IF(Inputs!$B244="","",(ROUND(Inputs!$BC244*BM247,0)))</f>
        <v/>
      </c>
      <c r="CV247" s="46" t="str">
        <f>IF(A247="","",IF(AND(CV$4&lt;=Inputs!$CQ244,CV$4&gt;=Inputs!$CP244),Inputs!$AR244/(Inputs!$CQ244-Inputs!$CP244+1),0)+IF(CV$4=Inputs!$CL244,Inputs!$BD244,0))</f>
        <v/>
      </c>
      <c r="CW247" s="46" t="str">
        <f>IF(B247="","",IF(AND(CW$4&lt;=Inputs!$CQ244,CW$4&gt;=Inputs!$CP244),Inputs!$AR244/(Inputs!$CQ244-Inputs!$CP244+1),0)+IF(CW$4=Inputs!$CL244,Inputs!$BD244,0))</f>
        <v/>
      </c>
      <c r="CX247" s="46" t="str">
        <f>IF(C247="","",IF(AND(CX$4&lt;=Inputs!$CQ244,CX$4&gt;=Inputs!$CP244),Inputs!$AR244/(Inputs!$CQ244-Inputs!$CP244+1),0)+IF(CX$4=Inputs!$CL244,Inputs!$BD244,0))</f>
        <v/>
      </c>
      <c r="CY247" s="46" t="str">
        <f>IF(D247="","",IF(AND(CY$4&lt;=Inputs!$CQ244,CY$4&gt;=Inputs!$CP244),Inputs!$AR244/(Inputs!$CQ244-Inputs!$CP244+1),0)+IF(CY$4=Inputs!$CL244,Inputs!$BD244,0))</f>
        <v/>
      </c>
      <c r="CZ247" s="46" t="str">
        <f>IF(E247="","",IF(AND(CZ$4&lt;=Inputs!$CQ244,CZ$4&gt;=Inputs!$CP244),Inputs!$AR244/(Inputs!$CQ244-Inputs!$CP244+1),0)+IF(CZ$4=Inputs!$CL244,Inputs!$BD244,0))</f>
        <v/>
      </c>
      <c r="DA247" s="46" t="str">
        <f>IF(F247="","",IF(AND(DA$4&lt;=Inputs!$CQ244,DA$4&gt;=Inputs!$CP244),Inputs!$AR244/(Inputs!$CQ244-Inputs!$CP244+1),0)+IF(DA$4=Inputs!$CL244,Inputs!$BD244,0))</f>
        <v/>
      </c>
      <c r="DB247" s="46" t="str">
        <f>IF(G247="","",IF(AND(DB$4&lt;=Inputs!$CQ244,DB$4&gt;=Inputs!$CP244),Inputs!$AR244/(Inputs!$CQ244-Inputs!$CP244+1),0)+IF(DB$4=Inputs!$CL244,Inputs!$BD244,0))</f>
        <v/>
      </c>
      <c r="DC247" s="46" t="str">
        <f>IF(H247="","",IF(AND(DC$4&lt;=Inputs!$CQ244,DC$4&gt;=Inputs!$CP244),Inputs!$AR244/(Inputs!$CQ244-Inputs!$CP244+1),0)+IF(DC$4=Inputs!$CL244,Inputs!$BD244,0))</f>
        <v/>
      </c>
      <c r="DD247" s="46" t="str">
        <f>IF(I247="","",IF(AND(DD$4&lt;=Inputs!$CQ244,DD$4&gt;=Inputs!$CP244),Inputs!$AR244/(Inputs!$CQ244-Inputs!$CP244+1),0)+IF(DD$4=Inputs!$CL244,Inputs!$BD244,0))</f>
        <v/>
      </c>
      <c r="DE247" s="46" t="str">
        <f>IF(J247="","",IF(AND(DE$4&lt;=Inputs!$CQ244,DE$4&gt;=Inputs!$CP244),Inputs!$AR244/(Inputs!$CQ244-Inputs!$CP244+1),0)+IF(DE$4=Inputs!$CL244,Inputs!$BD244,0))</f>
        <v/>
      </c>
      <c r="DF247" s="46" t="str">
        <f>IF(K247="","",IF(AND(DF$4&lt;=Inputs!$CQ244,DF$4&gt;=Inputs!$CP244),Inputs!$AR244/(Inputs!$CQ244-Inputs!$CP244+1),0)+IF(DF$4=Inputs!$CL244,Inputs!$BD244,0))</f>
        <v/>
      </c>
      <c r="DG247" s="46" t="str">
        <f>IF(L247="","",IF(AND(DG$4&lt;=Inputs!$CQ244,DG$4&gt;=Inputs!$CP244),Inputs!$AR244/(Inputs!$CQ244-Inputs!$CP244+1),0)+IF(DG$4=Inputs!$CL244,Inputs!$BD244,0))</f>
        <v/>
      </c>
      <c r="DH247" s="46" t="str">
        <f>IF(M247="","",IF(AND(DH$4&lt;=Inputs!$CQ244,DH$4&gt;=Inputs!$CP244),Inputs!$AR244/(Inputs!$CQ244-Inputs!$CP244+1),0)+IF(DH$4=Inputs!$CL244,Inputs!$BD244,0))</f>
        <v/>
      </c>
      <c r="DI247" s="46" t="str">
        <f>IF(N247="","",IF(AND(DI$4&lt;=Inputs!$CQ244,DI$4&gt;=Inputs!$CP244),Inputs!$AR244/(Inputs!$CQ244-Inputs!$CP244+1),0)+IF(DI$4=Inputs!$CL244,Inputs!$BD244,0))</f>
        <v/>
      </c>
      <c r="DJ247" s="46" t="str">
        <f>IF(O247="","",IF(AND(DJ$4&lt;=Inputs!$CQ244,DJ$4&gt;=Inputs!$CP244),Inputs!$AR244/(Inputs!$CQ244-Inputs!$CP244+1),0)+IF(DJ$4=Inputs!$CL244,Inputs!$BD244,0))</f>
        <v/>
      </c>
      <c r="DK247" s="46" t="str">
        <f>IF(P247="","",IF(AND(DK$4&lt;=Inputs!$CQ244,DK$4&gt;=Inputs!$CP244),Inputs!$AR244/(Inputs!$CQ244-Inputs!$CP244+1),0)+IF(DK$4=Inputs!$CL244,Inputs!$BD244,0))</f>
        <v/>
      </c>
      <c r="DL247" s="46" t="str">
        <f>IF(Q247="","",IF(AND(DL$4&lt;=Inputs!$CQ244,DL$4&gt;=Inputs!$CP244),Inputs!$AR244/(Inputs!$CQ244-Inputs!$CP244+1),0)+IF(DL$4=Inputs!$CL244,Inputs!$BD244,0))</f>
        <v/>
      </c>
      <c r="DM247" s="46" t="str">
        <f>IF(R247="","",IF(AND(DM$4&lt;=Inputs!$CQ244,DM$4&gt;=Inputs!$CP244),Inputs!$AR244/(Inputs!$CQ244-Inputs!$CP244+1),0)+IF(DM$4=Inputs!$CL244,Inputs!$BD244,0))</f>
        <v/>
      </c>
      <c r="DN247" s="46" t="str">
        <f>IF(S247="","",IF(AND(DN$4&lt;=Inputs!$CQ244,DN$4&gt;=Inputs!$CP244),Inputs!$AR244/(Inputs!$CQ244-Inputs!$CP244+1),0)+IF(DN$4=Inputs!$CL244,Inputs!$BD244,0))</f>
        <v/>
      </c>
      <c r="DO247" s="46" t="str">
        <f>IF(T247="","",IF(AND(DO$4&lt;=Inputs!$CQ244,DO$4&gt;=Inputs!$CP244),Inputs!$AR244/(Inputs!$CQ244-Inputs!$CP244+1),0)+IF(DO$4=Inputs!$CL244,Inputs!$BD244,0))</f>
        <v/>
      </c>
      <c r="DP247" s="46" t="str">
        <f>IF(U247="","",IF(AND(DP$4&lt;=Inputs!$CQ244,DP$4&gt;=Inputs!$CP244),Inputs!$AR244/(Inputs!$CQ244-Inputs!$CP244+1),0)+IF(DP$4=Inputs!$CL244,Inputs!$BD244,0))</f>
        <v/>
      </c>
      <c r="DQ247" s="46" t="str">
        <f>IF(V247="","",IF(AND(DQ$4&lt;=Inputs!$CQ244,DQ$4&gt;=Inputs!$CP244),Inputs!$AR244/(Inputs!$CQ244-Inputs!$CP244+1),0)+IF(DQ$4=Inputs!$CL244,Inputs!$BD244,0))</f>
        <v/>
      </c>
      <c r="DR247" s="46" t="str">
        <f>IF(W247="","",IF(AND(DR$4&lt;=Inputs!$CQ244,DR$4&gt;=Inputs!$CP244),Inputs!$AR244/(Inputs!$CQ244-Inputs!$CP244+1),0)+IF(DR$4=Inputs!$CL244,Inputs!$BD244,0))</f>
        <v/>
      </c>
      <c r="DS247" s="46" t="str">
        <f>IF(X247="","",IF(AND(DS$4&lt;=Inputs!$CQ244,DS$4&gt;=Inputs!$CP244),Inputs!$AR244/(Inputs!$CQ244-Inputs!$CP244+1),0)+IF(DS$4=Inputs!$CL244,Inputs!$BD244,0))</f>
        <v/>
      </c>
      <c r="DT247" s="46" t="str">
        <f>IF(Y247="","",IF(AND(DT$4&lt;=Inputs!$CQ244,DT$4&gt;=Inputs!$CP244),Inputs!$AR244/(Inputs!$CQ244-Inputs!$CP244+1),0)+IF(DT$4=Inputs!$CL244,Inputs!$BD244,0))</f>
        <v/>
      </c>
      <c r="DU247" s="46" t="str">
        <f>IF(Z247="","",IF(AND(DU$4&lt;=Inputs!$CQ244,DU$4&gt;=Inputs!$CP244),Inputs!$AR244/(Inputs!$CQ244-Inputs!$CP244+1),0)+IF(DU$4=Inputs!$CL244,Inputs!$BD244,0))</f>
        <v/>
      </c>
      <c r="DV247" s="46" t="str">
        <f>IF(AA247="","",IF(AND(DV$4&lt;=Inputs!$CQ244,DV$4&gt;=Inputs!$CP244),Inputs!$AR244/(Inputs!$CQ244-Inputs!$CP244+1),0)+IF(DV$4=Inputs!$CL244,Inputs!$BD244,0))</f>
        <v/>
      </c>
      <c r="DW247" s="46" t="str">
        <f>IF(AB247="","",IF(AND(DW$4&lt;=Inputs!$CQ244,DW$4&gt;=Inputs!$CP244),Inputs!$AR244/(Inputs!$CQ244-Inputs!$CP244+1),0)+IF(DW$4=Inputs!$CL244,Inputs!$BD244,0))</f>
        <v/>
      </c>
      <c r="DX247" s="46" t="str">
        <f>IF(AC247="","",IF(AND(DX$4&lt;=Inputs!$CQ244,DX$4&gt;=Inputs!$CP244),Inputs!$AR244/(Inputs!$CQ244-Inputs!$CP244+1),0)+IF(DX$4=Inputs!$CL244,Inputs!$BD244,0))</f>
        <v/>
      </c>
      <c r="DY247" s="46" t="str">
        <f>IF(AD247="","",IF(AND(DY$4&lt;=Inputs!$CQ244,DY$4&gt;=Inputs!$CP244),Inputs!$AR244/(Inputs!$CQ244-Inputs!$CP244+1),0)+IF(DY$4=Inputs!$CL244,Inputs!$BD244,0))</f>
        <v/>
      </c>
      <c r="DZ247" s="46" t="str">
        <f t="shared" si="10"/>
        <v/>
      </c>
    </row>
    <row r="248" spans="1:130">
      <c r="A248" s="7" t="str">
        <f>IF(Inputs!A245="","",Inputs!A245)</f>
        <v/>
      </c>
      <c r="B248" t="str">
        <f>IF(Inputs!B245="","",Inputs!B245)</f>
        <v/>
      </c>
      <c r="C248" s="46" t="str">
        <f>IF(Inputs!$B245="","",BO248-CV248)</f>
        <v/>
      </c>
      <c r="D248" s="46" t="str">
        <f>IF(Inputs!$B245="","",BP248-CW248)</f>
        <v/>
      </c>
      <c r="E248" s="46" t="str">
        <f>IF(Inputs!$B245="","",BQ248-CX248)</f>
        <v/>
      </c>
      <c r="F248" s="46" t="str">
        <f>IF(Inputs!$B245="","",BR248-CY248)</f>
        <v/>
      </c>
      <c r="G248" s="46" t="str">
        <f>IF(Inputs!$B245="","",BS248-CZ248)</f>
        <v/>
      </c>
      <c r="H248" s="46" t="str">
        <f>IF(Inputs!$B245="","",BT248-DA248)</f>
        <v/>
      </c>
      <c r="I248" s="46" t="str">
        <f>IF(Inputs!$B245="","",BU248-DB248)</f>
        <v/>
      </c>
      <c r="J248" s="46" t="str">
        <f>IF(Inputs!$B245="","",BV248-DC248)</f>
        <v/>
      </c>
      <c r="K248" s="46" t="str">
        <f>IF(Inputs!$B245="","",BW248-DD248)</f>
        <v/>
      </c>
      <c r="L248" s="46" t="str">
        <f>IF(Inputs!$B245="","",BX248-DE248)</f>
        <v/>
      </c>
      <c r="M248" s="46" t="str">
        <f>IF(Inputs!$B245="","",BY248-DF248)</f>
        <v/>
      </c>
      <c r="N248" s="46" t="str">
        <f>IF(Inputs!$B245="","",BZ248-DG248)</f>
        <v/>
      </c>
      <c r="O248" s="46" t="str">
        <f>IF(Inputs!$B245="","",CA248-DH248)</f>
        <v/>
      </c>
      <c r="P248" s="46" t="str">
        <f>IF(Inputs!$B245="","",CB248-DI248)</f>
        <v/>
      </c>
      <c r="Q248" s="46" t="str">
        <f>IF(Inputs!$B245="","",CC248-DJ248)</f>
        <v/>
      </c>
      <c r="R248" s="46" t="str">
        <f>IF(Inputs!$B245="","",CD248-DK248)</f>
        <v/>
      </c>
      <c r="S248" s="46" t="str">
        <f>IF(Inputs!$B245="","",CE248-DL248)</f>
        <v/>
      </c>
      <c r="T248" s="46" t="str">
        <f>IF(Inputs!$B245="","",CF248-DM248)</f>
        <v/>
      </c>
      <c r="U248" s="46" t="str">
        <f>IF(Inputs!$B245="","",CG248-DN248)</f>
        <v/>
      </c>
      <c r="V248" s="46" t="str">
        <f>IF(Inputs!$B245="","",CH248-DO248)</f>
        <v/>
      </c>
      <c r="W248" s="46" t="str">
        <f>IF(Inputs!$B245="","",CI248-DP248)</f>
        <v/>
      </c>
      <c r="X248" s="46" t="str">
        <f>IF(Inputs!$B245="","",CJ248-DQ248)</f>
        <v/>
      </c>
      <c r="Y248" s="46" t="str">
        <f>IF(Inputs!$B245="","",CK248-DR248)</f>
        <v/>
      </c>
      <c r="Z248" s="46" t="str">
        <f>IF(Inputs!$B245="","",CL248-DS248)</f>
        <v/>
      </c>
      <c r="AA248" s="46" t="str">
        <f>IF(Inputs!$B245="","",CM248-DT248)</f>
        <v/>
      </c>
      <c r="AB248" s="46" t="str">
        <f>IF(Inputs!$B245="","",CN248-DU248)</f>
        <v/>
      </c>
      <c r="AC248" s="46" t="str">
        <f>IF(Inputs!$B245="","",CO248-DV248)</f>
        <v/>
      </c>
      <c r="AD248" s="46" t="str">
        <f>IF(Inputs!$B245="","",CP248-DW248)</f>
        <v/>
      </c>
      <c r="AE248" s="46" t="str">
        <f>IF(Inputs!$B245="","",CQ248-DX248)</f>
        <v/>
      </c>
      <c r="AF248" s="46" t="str">
        <f>IF(Inputs!$B245="","",CR248-DY248)</f>
        <v/>
      </c>
      <c r="AG248" s="50" t="str">
        <f t="shared" si="11"/>
        <v/>
      </c>
      <c r="AH248" s="50"/>
      <c r="AJ248" s="27">
        <f>IF(AND(Inputs!$CO245=0,AJ$4&gt;=Inputs!$CM245),1,IF(AND(AJ$4&gt;=Inputs!$CM245,AJ$4&lt;Inputs!$CN245),1,IF(AND(AJ$4=Inputs!$CN245,AJ$4=Inputs!$CO245),1,IF(OR(AND(AJ$4=Inputs!$CN245+1,Inputs!$CN245=Inputs!$CO245),AND(AJ$4=Inputs!$CN245+2,Inputs!$CN245=Inputs!$CO245)),0,IF(AJ$4=Inputs!$CN245,0.8,IF(AJ$4=Inputs!$CN245+1,0.6,IF(AJ$4=Inputs!$CN245+2,0.4,IF(AJ$4=Inputs!$CO245,0.2,IF(AND(AJ$4&gt;=Inputs!$CL245,AJ$4&lt;Inputs!$CM245),(AJ$4-Inputs!$CL245+1)/(Inputs!$AI245+1),0)))))))))</f>
        <v>0</v>
      </c>
      <c r="AK248" s="27">
        <f>IF(AND(Inputs!$CO245=0,AK$4&gt;=Inputs!$CM245),1,IF(AND(AK$4&gt;=Inputs!$CM245,AK$4&lt;Inputs!$CN245),1,IF(AND(AK$4=Inputs!$CN245,AK$4=Inputs!$CO245),1,IF(OR(AND(AK$4=Inputs!$CN245+1,Inputs!$CN245=Inputs!$CO245),AND(AK$4=Inputs!$CN245+2,Inputs!$CN245=Inputs!$CO245)),0,IF(AK$4=Inputs!$CN245,0.8,IF(AK$4=Inputs!$CN245+1,0.6,IF(AK$4=Inputs!$CN245+2,0.4,IF(AK$4=Inputs!$CO245,0.2,IF(AND(AK$4&gt;=Inputs!$CL245,AK$4&lt;Inputs!$CM245),(AK$4-Inputs!$CL245+1)/(Inputs!$AI245+1),0)))))))))</f>
        <v>0</v>
      </c>
      <c r="AL248" s="27">
        <f>IF(AND(Inputs!$CO245=0,AL$4&gt;=Inputs!$CM245),1,IF(AND(AL$4&gt;=Inputs!$CM245,AL$4&lt;Inputs!$CN245),1,IF(AND(AL$4=Inputs!$CN245,AL$4=Inputs!$CO245),1,IF(OR(AND(AL$4=Inputs!$CN245+1,Inputs!$CN245=Inputs!$CO245),AND(AL$4=Inputs!$CN245+2,Inputs!$CN245=Inputs!$CO245)),0,IF(AL$4=Inputs!$CN245,0.8,IF(AL$4=Inputs!$CN245+1,0.6,IF(AL$4=Inputs!$CN245+2,0.4,IF(AL$4=Inputs!$CO245,0.2,IF(AND(AL$4&gt;=Inputs!$CL245,AL$4&lt;Inputs!$CM245),(AL$4-Inputs!$CL245+1)/(Inputs!$AI245+1),0)))))))))</f>
        <v>0</v>
      </c>
      <c r="AM248" s="27">
        <f>IF(AND(Inputs!$CO245=0,AM$4&gt;=Inputs!$CM245),1,IF(AND(AM$4&gt;=Inputs!$CM245,AM$4&lt;Inputs!$CN245),1,IF(AND(AM$4=Inputs!$CN245,AM$4=Inputs!$CO245),1,IF(OR(AND(AM$4=Inputs!$CN245+1,Inputs!$CN245=Inputs!$CO245),AND(AM$4=Inputs!$CN245+2,Inputs!$CN245=Inputs!$CO245)),0,IF(AM$4=Inputs!$CN245,0.8,IF(AM$4=Inputs!$CN245+1,0.6,IF(AM$4=Inputs!$CN245+2,0.4,IF(AM$4=Inputs!$CO245,0.2,IF(AND(AM$4&gt;=Inputs!$CL245,AM$4&lt;Inputs!$CM245),(AM$4-Inputs!$CL245+1)/(Inputs!$AI245+1),0)))))))))</f>
        <v>0</v>
      </c>
      <c r="AN248" s="27">
        <f>IF(AND(Inputs!$CO245=0,AN$4&gt;=Inputs!$CM245),1,IF(AND(AN$4&gt;=Inputs!$CM245,AN$4&lt;Inputs!$CN245),1,IF(AND(AN$4=Inputs!$CN245,AN$4=Inputs!$CO245),1,IF(OR(AND(AN$4=Inputs!$CN245+1,Inputs!$CN245=Inputs!$CO245),AND(AN$4=Inputs!$CN245+2,Inputs!$CN245=Inputs!$CO245)),0,IF(AN$4=Inputs!$CN245,0.8,IF(AN$4=Inputs!$CN245+1,0.6,IF(AN$4=Inputs!$CN245+2,0.4,IF(AN$4=Inputs!$CO245,0.2,IF(AND(AN$4&gt;=Inputs!$CL245,AN$4&lt;Inputs!$CM245),(AN$4-Inputs!$CL245+1)/(Inputs!$AI245+1),0)))))))))</f>
        <v>0</v>
      </c>
      <c r="AO248" s="27">
        <f>IF(AND(Inputs!$CO245=0,AO$4&gt;=Inputs!$CM245),1,IF(AND(AO$4&gt;=Inputs!$CM245,AO$4&lt;Inputs!$CN245),1,IF(AND(AO$4=Inputs!$CN245,AO$4=Inputs!$CO245),1,IF(OR(AND(AO$4=Inputs!$CN245+1,Inputs!$CN245=Inputs!$CO245),AND(AO$4=Inputs!$CN245+2,Inputs!$CN245=Inputs!$CO245)),0,IF(AO$4=Inputs!$CN245,0.8,IF(AO$4=Inputs!$CN245+1,0.6,IF(AO$4=Inputs!$CN245+2,0.4,IF(AO$4=Inputs!$CO245,0.2,IF(AND(AO$4&gt;=Inputs!$CL245,AO$4&lt;Inputs!$CM245),(AO$4-Inputs!$CL245+1)/(Inputs!$AI245+1),0)))))))))</f>
        <v>0</v>
      </c>
      <c r="AP248" s="27">
        <f>IF(AND(Inputs!$CO245=0,AP$4&gt;=Inputs!$CM245),1,IF(AND(AP$4&gt;=Inputs!$CM245,AP$4&lt;Inputs!$CN245),1,IF(AND(AP$4=Inputs!$CN245,AP$4=Inputs!$CO245),1,IF(OR(AND(AP$4=Inputs!$CN245+1,Inputs!$CN245=Inputs!$CO245),AND(AP$4=Inputs!$CN245+2,Inputs!$CN245=Inputs!$CO245)),0,IF(AP$4=Inputs!$CN245,0.8,IF(AP$4=Inputs!$CN245+1,0.6,IF(AP$4=Inputs!$CN245+2,0.4,IF(AP$4=Inputs!$CO245,0.2,IF(AND(AP$4&gt;=Inputs!$CL245,AP$4&lt;Inputs!$CM245),(AP$4-Inputs!$CL245+1)/(Inputs!$AI245+1),0)))))))))</f>
        <v>0</v>
      </c>
      <c r="AQ248" s="27">
        <f>IF(AND(Inputs!$CO245=0,AQ$4&gt;=Inputs!$CM245),1,IF(AND(AQ$4&gt;=Inputs!$CM245,AQ$4&lt;Inputs!$CN245),1,IF(AND(AQ$4=Inputs!$CN245,AQ$4=Inputs!$CO245),1,IF(OR(AND(AQ$4=Inputs!$CN245+1,Inputs!$CN245=Inputs!$CO245),AND(AQ$4=Inputs!$CN245+2,Inputs!$CN245=Inputs!$CO245)),0,IF(AQ$4=Inputs!$CN245,0.8,IF(AQ$4=Inputs!$CN245+1,0.6,IF(AQ$4=Inputs!$CN245+2,0.4,IF(AQ$4=Inputs!$CO245,0.2,IF(AND(AQ$4&gt;=Inputs!$CL245,AQ$4&lt;Inputs!$CM245),(AQ$4-Inputs!$CL245+1)/(Inputs!$AI245+1),0)))))))))</f>
        <v>0</v>
      </c>
      <c r="AR248" s="27">
        <f>IF(AND(Inputs!$CO245=0,AR$4&gt;=Inputs!$CM245),1,IF(AND(AR$4&gt;=Inputs!$CM245,AR$4&lt;Inputs!$CN245),1,IF(AND(AR$4=Inputs!$CN245,AR$4=Inputs!$CO245),1,IF(OR(AND(AR$4=Inputs!$CN245+1,Inputs!$CN245=Inputs!$CO245),AND(AR$4=Inputs!$CN245+2,Inputs!$CN245=Inputs!$CO245)),0,IF(AR$4=Inputs!$CN245,0.8,IF(AR$4=Inputs!$CN245+1,0.6,IF(AR$4=Inputs!$CN245+2,0.4,IF(AR$4=Inputs!$CO245,0.2,IF(AND(AR$4&gt;=Inputs!$CL245,AR$4&lt;Inputs!$CM245),(AR$4-Inputs!$CL245+1)/(Inputs!$AI245+1),0)))))))))</f>
        <v>0</v>
      </c>
      <c r="AS248" s="27">
        <f>IF(AND(Inputs!$CO245=0,AS$4&gt;=Inputs!$CM245),1,IF(AND(AS$4&gt;=Inputs!$CM245,AS$4&lt;Inputs!$CN245),1,IF(AND(AS$4=Inputs!$CN245,AS$4=Inputs!$CO245),1,IF(OR(AND(AS$4=Inputs!$CN245+1,Inputs!$CN245=Inputs!$CO245),AND(AS$4=Inputs!$CN245+2,Inputs!$CN245=Inputs!$CO245)),0,IF(AS$4=Inputs!$CN245,0.8,IF(AS$4=Inputs!$CN245+1,0.6,IF(AS$4=Inputs!$CN245+2,0.4,IF(AS$4=Inputs!$CO245,0.2,IF(AND(AS$4&gt;=Inputs!$CL245,AS$4&lt;Inputs!$CM245),(AS$4-Inputs!$CL245+1)/(Inputs!$AI245+1),0)))))))))</f>
        <v>0</v>
      </c>
      <c r="AT248" s="27">
        <f>IF(AND(Inputs!$CO245=0,AT$4&gt;=Inputs!$CM245),1,IF(AND(AT$4&gt;=Inputs!$CM245,AT$4&lt;Inputs!$CN245),1,IF(AND(AT$4=Inputs!$CN245,AT$4=Inputs!$CO245),1,IF(OR(AND(AT$4=Inputs!$CN245+1,Inputs!$CN245=Inputs!$CO245),AND(AT$4=Inputs!$CN245+2,Inputs!$CN245=Inputs!$CO245)),0,IF(AT$4=Inputs!$CN245,0.8,IF(AT$4=Inputs!$CN245+1,0.6,IF(AT$4=Inputs!$CN245+2,0.4,IF(AT$4=Inputs!$CO245,0.2,IF(AND(AT$4&gt;=Inputs!$CL245,AT$4&lt;Inputs!$CM245),(AT$4-Inputs!$CL245+1)/(Inputs!$AI245+1),0)))))))))</f>
        <v>0</v>
      </c>
      <c r="AU248" s="27">
        <f>IF(AND(Inputs!$CO245=0,AU$4&gt;=Inputs!$CM245),1,IF(AND(AU$4&gt;=Inputs!$CM245,AU$4&lt;Inputs!$CN245),1,IF(AND(AU$4=Inputs!$CN245,AU$4=Inputs!$CO245),1,IF(OR(AND(AU$4=Inputs!$CN245+1,Inputs!$CN245=Inputs!$CO245),AND(AU$4=Inputs!$CN245+2,Inputs!$CN245=Inputs!$CO245)),0,IF(AU$4=Inputs!$CN245,0.8,IF(AU$4=Inputs!$CN245+1,0.6,IF(AU$4=Inputs!$CN245+2,0.4,IF(AU$4=Inputs!$CO245,0.2,IF(AND(AU$4&gt;=Inputs!$CL245,AU$4&lt;Inputs!$CM245),(AU$4-Inputs!$CL245+1)/(Inputs!$AI245+1),0)))))))))</f>
        <v>0</v>
      </c>
      <c r="AV248" s="27">
        <f>IF(AND(Inputs!$CO245=0,AV$4&gt;=Inputs!$CM245),1,IF(AND(AV$4&gt;=Inputs!$CM245,AV$4&lt;Inputs!$CN245),1,IF(AND(AV$4=Inputs!$CN245,AV$4=Inputs!$CO245),1,IF(OR(AND(AV$4=Inputs!$CN245+1,Inputs!$CN245=Inputs!$CO245),AND(AV$4=Inputs!$CN245+2,Inputs!$CN245=Inputs!$CO245)),0,IF(AV$4=Inputs!$CN245,0.8,IF(AV$4=Inputs!$CN245+1,0.6,IF(AV$4=Inputs!$CN245+2,0.4,IF(AV$4=Inputs!$CO245,0.2,IF(AND(AV$4&gt;=Inputs!$CL245,AV$4&lt;Inputs!$CM245),(AV$4-Inputs!$CL245+1)/(Inputs!$AI245+1),0)))))))))</f>
        <v>0</v>
      </c>
      <c r="AW248" s="27">
        <f>IF(AND(Inputs!$CO245=0,AW$4&gt;=Inputs!$CM245),1,IF(AND(AW$4&gt;=Inputs!$CM245,AW$4&lt;Inputs!$CN245),1,IF(AND(AW$4=Inputs!$CN245,AW$4=Inputs!$CO245),1,IF(OR(AND(AW$4=Inputs!$CN245+1,Inputs!$CN245=Inputs!$CO245),AND(AW$4=Inputs!$CN245+2,Inputs!$CN245=Inputs!$CO245)),0,IF(AW$4=Inputs!$CN245,0.8,IF(AW$4=Inputs!$CN245+1,0.6,IF(AW$4=Inputs!$CN245+2,0.4,IF(AW$4=Inputs!$CO245,0.2,IF(AND(AW$4&gt;=Inputs!$CL245,AW$4&lt;Inputs!$CM245),(AW$4-Inputs!$CL245+1)/(Inputs!$AI245+1),0)))))))))</f>
        <v>0</v>
      </c>
      <c r="AX248" s="27">
        <f>IF(AND(Inputs!$CO245=0,AX$4&gt;=Inputs!$CM245),1,IF(AND(AX$4&gt;=Inputs!$CM245,AX$4&lt;Inputs!$CN245),1,IF(AND(AX$4=Inputs!$CN245,AX$4=Inputs!$CO245),1,IF(OR(AND(AX$4=Inputs!$CN245+1,Inputs!$CN245=Inputs!$CO245),AND(AX$4=Inputs!$CN245+2,Inputs!$CN245=Inputs!$CO245)),0,IF(AX$4=Inputs!$CN245,0.8,IF(AX$4=Inputs!$CN245+1,0.6,IF(AX$4=Inputs!$CN245+2,0.4,IF(AX$4=Inputs!$CO245,0.2,IF(AND(AX$4&gt;=Inputs!$CL245,AX$4&lt;Inputs!$CM245),(AX$4-Inputs!$CL245+1)/(Inputs!$AI245+1),0)))))))))</f>
        <v>0</v>
      </c>
      <c r="AY248" s="27">
        <f>IF(AND(Inputs!$CO245=0,AY$4&gt;=Inputs!$CM245),1,IF(AND(AY$4&gt;=Inputs!$CM245,AY$4&lt;Inputs!$CN245),1,IF(AND(AY$4=Inputs!$CN245,AY$4=Inputs!$CO245),1,IF(OR(AND(AY$4=Inputs!$CN245+1,Inputs!$CN245=Inputs!$CO245),AND(AY$4=Inputs!$CN245+2,Inputs!$CN245=Inputs!$CO245)),0,IF(AY$4=Inputs!$CN245,0.8,IF(AY$4=Inputs!$CN245+1,0.6,IF(AY$4=Inputs!$CN245+2,0.4,IF(AY$4=Inputs!$CO245,0.2,IF(AND(AY$4&gt;=Inputs!$CL245,AY$4&lt;Inputs!$CM245),(AY$4-Inputs!$CL245+1)/(Inputs!$AI245+1),0)))))))))</f>
        <v>0</v>
      </c>
      <c r="AZ248" s="27">
        <f>IF(AND(Inputs!$CO245=0,AZ$4&gt;=Inputs!$CM245),1,IF(AND(AZ$4&gt;=Inputs!$CM245,AZ$4&lt;Inputs!$CN245),1,IF(AND(AZ$4=Inputs!$CN245,AZ$4=Inputs!$CO245),1,IF(OR(AND(AZ$4=Inputs!$CN245+1,Inputs!$CN245=Inputs!$CO245),AND(AZ$4=Inputs!$CN245+2,Inputs!$CN245=Inputs!$CO245)),0,IF(AZ$4=Inputs!$CN245,0.8,IF(AZ$4=Inputs!$CN245+1,0.6,IF(AZ$4=Inputs!$CN245+2,0.4,IF(AZ$4=Inputs!$CO245,0.2,IF(AND(AZ$4&gt;=Inputs!$CL245,AZ$4&lt;Inputs!$CM245),(AZ$4-Inputs!$CL245+1)/(Inputs!$AI245+1),0)))))))))</f>
        <v>0</v>
      </c>
      <c r="BA248" s="27">
        <f>IF(AND(Inputs!$CO245=0,BA$4&gt;=Inputs!$CM245),1,IF(AND(BA$4&gt;=Inputs!$CM245,BA$4&lt;Inputs!$CN245),1,IF(AND(BA$4=Inputs!$CN245,BA$4=Inputs!$CO245),1,IF(OR(AND(BA$4=Inputs!$CN245+1,Inputs!$CN245=Inputs!$CO245),AND(BA$4=Inputs!$CN245+2,Inputs!$CN245=Inputs!$CO245)),0,IF(BA$4=Inputs!$CN245,0.8,IF(BA$4=Inputs!$CN245+1,0.6,IF(BA$4=Inputs!$CN245+2,0.4,IF(BA$4=Inputs!$CO245,0.2,IF(AND(BA$4&gt;=Inputs!$CL245,BA$4&lt;Inputs!$CM245),(BA$4-Inputs!$CL245+1)/(Inputs!$AI245+1),0)))))))))</f>
        <v>0</v>
      </c>
      <c r="BB248" s="27">
        <f>IF(AND(Inputs!$CO245=0,BB$4&gt;=Inputs!$CM245),1,IF(AND(BB$4&gt;=Inputs!$CM245,BB$4&lt;Inputs!$CN245),1,IF(AND(BB$4=Inputs!$CN245,BB$4=Inputs!$CO245),1,IF(OR(AND(BB$4=Inputs!$CN245+1,Inputs!$CN245=Inputs!$CO245),AND(BB$4=Inputs!$CN245+2,Inputs!$CN245=Inputs!$CO245)),0,IF(BB$4=Inputs!$CN245,0.8,IF(BB$4=Inputs!$CN245+1,0.6,IF(BB$4=Inputs!$CN245+2,0.4,IF(BB$4=Inputs!$CO245,0.2,IF(AND(BB$4&gt;=Inputs!$CL245,BB$4&lt;Inputs!$CM245),(BB$4-Inputs!$CL245+1)/(Inputs!$AI245+1),0)))))))))</f>
        <v>0</v>
      </c>
      <c r="BC248" s="27">
        <f>IF(AND(Inputs!$CO245=0,BC$4&gt;=Inputs!$CM245),1,IF(AND(BC$4&gt;=Inputs!$CM245,BC$4&lt;Inputs!$CN245),1,IF(AND(BC$4=Inputs!$CN245,BC$4=Inputs!$CO245),1,IF(OR(AND(BC$4=Inputs!$CN245+1,Inputs!$CN245=Inputs!$CO245),AND(BC$4=Inputs!$CN245+2,Inputs!$CN245=Inputs!$CO245)),0,IF(BC$4=Inputs!$CN245,0.8,IF(BC$4=Inputs!$CN245+1,0.6,IF(BC$4=Inputs!$CN245+2,0.4,IF(BC$4=Inputs!$CO245,0.2,IF(AND(BC$4&gt;=Inputs!$CL245,BC$4&lt;Inputs!$CM245),(BC$4-Inputs!$CL245+1)/(Inputs!$AI245+1),0)))))))))</f>
        <v>0</v>
      </c>
      <c r="BD248" s="27">
        <f>IF(AND(Inputs!$CO245=0,BD$4&gt;=Inputs!$CM245),1,IF(AND(BD$4&gt;=Inputs!$CM245,BD$4&lt;Inputs!$CN245),1,IF(AND(BD$4=Inputs!$CN245,BD$4=Inputs!$CO245),1,IF(OR(AND(BD$4=Inputs!$CN245+1,Inputs!$CN245=Inputs!$CO245),AND(BD$4=Inputs!$CN245+2,Inputs!$CN245=Inputs!$CO245)),0,IF(BD$4=Inputs!$CN245,0.8,IF(BD$4=Inputs!$CN245+1,0.6,IF(BD$4=Inputs!$CN245+2,0.4,IF(BD$4=Inputs!$CO245,0.2,IF(AND(BD$4&gt;=Inputs!$CL245,BD$4&lt;Inputs!$CM245),(BD$4-Inputs!$CL245+1)/(Inputs!$AI245+1),0)))))))))</f>
        <v>0</v>
      </c>
      <c r="BE248" s="27">
        <f>IF(AND(Inputs!$CO245=0,BE$4&gt;=Inputs!$CM245),1,IF(AND(BE$4&gt;=Inputs!$CM245,BE$4&lt;Inputs!$CN245),1,IF(AND(BE$4=Inputs!$CN245,BE$4=Inputs!$CO245),1,IF(OR(AND(BE$4=Inputs!$CN245+1,Inputs!$CN245=Inputs!$CO245),AND(BE$4=Inputs!$CN245+2,Inputs!$CN245=Inputs!$CO245)),0,IF(BE$4=Inputs!$CN245,0.8,IF(BE$4=Inputs!$CN245+1,0.6,IF(BE$4=Inputs!$CN245+2,0.4,IF(BE$4=Inputs!$CO245,0.2,IF(AND(BE$4&gt;=Inputs!$CL245,BE$4&lt;Inputs!$CM245),(BE$4-Inputs!$CL245+1)/(Inputs!$AI245+1),0)))))))))</f>
        <v>0</v>
      </c>
      <c r="BF248" s="27">
        <f>IF(AND(Inputs!$CO245=0,BF$4&gt;=Inputs!$CM245),1,IF(AND(BF$4&gt;=Inputs!$CM245,BF$4&lt;Inputs!$CN245),1,IF(AND(BF$4=Inputs!$CN245,BF$4=Inputs!$CO245),1,IF(OR(AND(BF$4=Inputs!$CN245+1,Inputs!$CN245=Inputs!$CO245),AND(BF$4=Inputs!$CN245+2,Inputs!$CN245=Inputs!$CO245)),0,IF(BF$4=Inputs!$CN245,0.8,IF(BF$4=Inputs!$CN245+1,0.6,IF(BF$4=Inputs!$CN245+2,0.4,IF(BF$4=Inputs!$CO245,0.2,IF(AND(BF$4&gt;=Inputs!$CL245,BF$4&lt;Inputs!$CM245),(BF$4-Inputs!$CL245+1)/(Inputs!$AI245+1),0)))))))))</f>
        <v>0</v>
      </c>
      <c r="BG248" s="27">
        <f>IF(AND(Inputs!$CO245=0,BG$4&gt;=Inputs!$CM245),1,IF(AND(BG$4&gt;=Inputs!$CM245,BG$4&lt;Inputs!$CN245),1,IF(AND(BG$4=Inputs!$CN245,BG$4=Inputs!$CO245),1,IF(OR(AND(BG$4=Inputs!$CN245+1,Inputs!$CN245=Inputs!$CO245),AND(BG$4=Inputs!$CN245+2,Inputs!$CN245=Inputs!$CO245)),0,IF(BG$4=Inputs!$CN245,0.8,IF(BG$4=Inputs!$CN245+1,0.6,IF(BG$4=Inputs!$CN245+2,0.4,IF(BG$4=Inputs!$CO245,0.2,IF(AND(BG$4&gt;=Inputs!$CL245,BG$4&lt;Inputs!$CM245),(BG$4-Inputs!$CL245+1)/(Inputs!$AI245+1),0)))))))))</f>
        <v>0</v>
      </c>
      <c r="BH248" s="27">
        <f>IF(AND(Inputs!$CO245=0,BH$4&gt;=Inputs!$CM245),1,IF(AND(BH$4&gt;=Inputs!$CM245,BH$4&lt;Inputs!$CN245),1,IF(AND(BH$4=Inputs!$CN245,BH$4=Inputs!$CO245),1,IF(OR(AND(BH$4=Inputs!$CN245+1,Inputs!$CN245=Inputs!$CO245),AND(BH$4=Inputs!$CN245+2,Inputs!$CN245=Inputs!$CO245)),0,IF(BH$4=Inputs!$CN245,0.8,IF(BH$4=Inputs!$CN245+1,0.6,IF(BH$4=Inputs!$CN245+2,0.4,IF(BH$4=Inputs!$CO245,0.2,IF(AND(BH$4&gt;=Inputs!$CL245,BH$4&lt;Inputs!$CM245),(BH$4-Inputs!$CL245+1)/(Inputs!$AI245+1),0)))))))))</f>
        <v>0</v>
      </c>
      <c r="BI248" s="27">
        <f>IF(AND(Inputs!$CO245=0,BI$4&gt;=Inputs!$CM245),1,IF(AND(BI$4&gt;=Inputs!$CM245,BI$4&lt;Inputs!$CN245),1,IF(AND(BI$4=Inputs!$CN245,BI$4=Inputs!$CO245),1,IF(OR(AND(BI$4=Inputs!$CN245+1,Inputs!$CN245=Inputs!$CO245),AND(BI$4=Inputs!$CN245+2,Inputs!$CN245=Inputs!$CO245)),0,IF(BI$4=Inputs!$CN245,0.8,IF(BI$4=Inputs!$CN245+1,0.6,IF(BI$4=Inputs!$CN245+2,0.4,IF(BI$4=Inputs!$CO245,0.2,IF(AND(BI$4&gt;=Inputs!$CL245,BI$4&lt;Inputs!$CM245),(BI$4-Inputs!$CL245+1)/(Inputs!$AI245+1),0)))))))))</f>
        <v>0</v>
      </c>
      <c r="BJ248" s="27">
        <f>IF(AND(Inputs!$CO245=0,BJ$4&gt;=Inputs!$CM245),1,IF(AND(BJ$4&gt;=Inputs!$CM245,BJ$4&lt;Inputs!$CN245),1,IF(AND(BJ$4=Inputs!$CN245,BJ$4=Inputs!$CO245),1,IF(OR(AND(BJ$4=Inputs!$CN245+1,Inputs!$CN245=Inputs!$CO245),AND(BJ$4=Inputs!$CN245+2,Inputs!$CN245=Inputs!$CO245)),0,IF(BJ$4=Inputs!$CN245,0.8,IF(BJ$4=Inputs!$CN245+1,0.6,IF(BJ$4=Inputs!$CN245+2,0.4,IF(BJ$4=Inputs!$CO245,0.2,IF(AND(BJ$4&gt;=Inputs!$CL245,BJ$4&lt;Inputs!$CM245),(BJ$4-Inputs!$CL245+1)/(Inputs!$AI245+1),0)))))))))</f>
        <v>0</v>
      </c>
      <c r="BK248" s="27">
        <f>IF(AND(Inputs!$CO245=0,BK$4&gt;=Inputs!$CM245),1,IF(AND(BK$4&gt;=Inputs!$CM245,BK$4&lt;Inputs!$CN245),1,IF(AND(BK$4=Inputs!$CN245,BK$4=Inputs!$CO245),1,IF(OR(AND(BK$4=Inputs!$CN245+1,Inputs!$CN245=Inputs!$CO245),AND(BK$4=Inputs!$CN245+2,Inputs!$CN245=Inputs!$CO245)),0,IF(BK$4=Inputs!$CN245,0.8,IF(BK$4=Inputs!$CN245+1,0.6,IF(BK$4=Inputs!$CN245+2,0.4,IF(BK$4=Inputs!$CO245,0.2,IF(AND(BK$4&gt;=Inputs!$CL245,BK$4&lt;Inputs!$CM245),(BK$4-Inputs!$CL245+1)/(Inputs!$AI245+1),0)))))))))</f>
        <v>0</v>
      </c>
      <c r="BL248" s="27">
        <f>IF(AND(Inputs!$CO245=0,BL$4&gt;=Inputs!$CM245),1,IF(AND(BL$4&gt;=Inputs!$CM245,BL$4&lt;Inputs!$CN245),1,IF(AND(BL$4=Inputs!$CN245,BL$4=Inputs!$CO245),1,IF(OR(AND(BL$4=Inputs!$CN245+1,Inputs!$CN245=Inputs!$CO245),AND(BL$4=Inputs!$CN245+2,Inputs!$CN245=Inputs!$CO245)),0,IF(BL$4=Inputs!$CN245,0.8,IF(BL$4=Inputs!$CN245+1,0.6,IF(BL$4=Inputs!$CN245+2,0.4,IF(BL$4=Inputs!$CO245,0.2,IF(AND(BL$4&gt;=Inputs!$CL245,BL$4&lt;Inputs!$CM245),(BL$4-Inputs!$CL245+1)/(Inputs!$AI245+1),0)))))))))</f>
        <v>0</v>
      </c>
      <c r="BM248" s="27">
        <f>IF(AND(Inputs!$CO245=0,BM$4&gt;=Inputs!$CM245),1,IF(AND(BM$4&gt;=Inputs!$CM245,BM$4&lt;Inputs!$CN245),1,IF(AND(BM$4=Inputs!$CN245,BM$4=Inputs!$CO245),1,IF(OR(AND(BM$4=Inputs!$CN245+1,Inputs!$CN245=Inputs!$CO245),AND(BM$4=Inputs!$CN245+2,Inputs!$CN245=Inputs!$CO245)),0,IF(BM$4=Inputs!$CN245,0.8,IF(BM$4=Inputs!$CN245+1,0.6,IF(BM$4=Inputs!$CN245+2,0.4,IF(BM$4=Inputs!$CO245,0.2,IF(AND(BM$4&gt;=Inputs!$CL245,BM$4&lt;Inputs!$CM245),(BM$4-Inputs!$CL245+1)/(Inputs!$AI245+1),0)))))))))</f>
        <v>0</v>
      </c>
      <c r="BO248" s="46" t="str">
        <f>IF(Inputs!$B245="","",(ROUND(Inputs!$BC245*AJ248,0)))</f>
        <v/>
      </c>
      <c r="BP248" s="46" t="str">
        <f>IF(Inputs!$B245="","",(ROUND(Inputs!$BC245*AK248,0)))</f>
        <v/>
      </c>
      <c r="BQ248" s="46" t="str">
        <f>IF(Inputs!$B245="","",(ROUND(Inputs!$BC245*AL248,0)))</f>
        <v/>
      </c>
      <c r="BR248" s="46" t="str">
        <f>IF(Inputs!$B245="","",(ROUND(Inputs!$BC245*AM248,0)))</f>
        <v/>
      </c>
      <c r="BS248" s="46" t="str">
        <f>IF(Inputs!$B245="","",(ROUND(Inputs!$BC245*AN248,0)))</f>
        <v/>
      </c>
      <c r="BT248" s="46" t="str">
        <f>IF(Inputs!$B245="","",(ROUND(Inputs!$BC245*AO248,0)))</f>
        <v/>
      </c>
      <c r="BU248" s="46" t="str">
        <f>IF(Inputs!$B245="","",(ROUND(Inputs!$BC245*AP248,0)))</f>
        <v/>
      </c>
      <c r="BV248" s="46" t="str">
        <f>IF(Inputs!$B245="","",(ROUND(Inputs!$BC245*AQ248,0)))</f>
        <v/>
      </c>
      <c r="BW248" s="46" t="str">
        <f>IF(Inputs!$B245="","",(ROUND(Inputs!$BC245*AR248,0)))</f>
        <v/>
      </c>
      <c r="BX248" s="46" t="str">
        <f>IF(Inputs!$B245="","",(ROUND(Inputs!$BC245*AS248,0)))</f>
        <v/>
      </c>
      <c r="BY248" s="46" t="str">
        <f>IF(Inputs!$B245="","",(ROUND(Inputs!$BC245*AT248,0)))</f>
        <v/>
      </c>
      <c r="BZ248" s="46" t="str">
        <f>IF(Inputs!$B245="","",(ROUND(Inputs!$BC245*AU248,0)))</f>
        <v/>
      </c>
      <c r="CA248" s="46" t="str">
        <f>IF(Inputs!$B245="","",(ROUND(Inputs!$BC245*AV248,0)))</f>
        <v/>
      </c>
      <c r="CB248" s="46" t="str">
        <f>IF(Inputs!$B245="","",(ROUND(Inputs!$BC245*AW248,0)))</f>
        <v/>
      </c>
      <c r="CC248" s="46" t="str">
        <f>IF(Inputs!$B245="","",(ROUND(Inputs!$BC245*AX248,0)))</f>
        <v/>
      </c>
      <c r="CD248" s="46" t="str">
        <f>IF(Inputs!$B245="","",(ROUND(Inputs!$BC245*AY248,0)))</f>
        <v/>
      </c>
      <c r="CE248" s="46" t="str">
        <f>IF(Inputs!$B245="","",(ROUND(Inputs!$BC245*AZ248,0)))</f>
        <v/>
      </c>
      <c r="CF248" s="46" t="str">
        <f>IF(Inputs!$B245="","",(ROUND(Inputs!$BC245*BA248,0)))</f>
        <v/>
      </c>
      <c r="CG248" s="46" t="str">
        <f>IF(Inputs!$B245="","",(ROUND(Inputs!$BC245*BB248,0)))</f>
        <v/>
      </c>
      <c r="CH248" s="46" t="str">
        <f>IF(Inputs!$B245="","",(ROUND(Inputs!$BC245*BC248,0)))</f>
        <v/>
      </c>
      <c r="CI248" s="46" t="str">
        <f>IF(Inputs!$B245="","",(ROUND(Inputs!$BC245*BD248,0)))</f>
        <v/>
      </c>
      <c r="CJ248" s="46" t="str">
        <f>IF(Inputs!$B245="","",(ROUND(Inputs!$BC245*BE248,0)))</f>
        <v/>
      </c>
      <c r="CK248" s="46" t="str">
        <f>IF(Inputs!$B245="","",(ROUND(Inputs!$BC245*BF248,0)))</f>
        <v/>
      </c>
      <c r="CL248" s="46" t="str">
        <f>IF(Inputs!$B245="","",(ROUND(Inputs!$BC245*BG248,0)))</f>
        <v/>
      </c>
      <c r="CM248" s="46" t="str">
        <f>IF(Inputs!$B245="","",(ROUND(Inputs!$BC245*BH248,0)))</f>
        <v/>
      </c>
      <c r="CN248" s="46" t="str">
        <f>IF(Inputs!$B245="","",(ROUND(Inputs!$BC245*BI248,0)))</f>
        <v/>
      </c>
      <c r="CO248" s="46" t="str">
        <f>IF(Inputs!$B245="","",(ROUND(Inputs!$BC245*BJ248,0)))</f>
        <v/>
      </c>
      <c r="CP248" s="46" t="str">
        <f>IF(Inputs!$B245="","",(ROUND(Inputs!$BC245*BK248,0)))</f>
        <v/>
      </c>
      <c r="CQ248" s="46" t="str">
        <f>IF(Inputs!$B245="","",(ROUND(Inputs!$BC245*BL248,0)))</f>
        <v/>
      </c>
      <c r="CR248" s="46" t="str">
        <f>IF(Inputs!$B245="","",(ROUND(Inputs!$BC245*BM248,0)))</f>
        <v/>
      </c>
      <c r="CV248" s="46" t="str">
        <f>IF(A248="","",IF(AND(CV$4&lt;=Inputs!$CQ245,CV$4&gt;=Inputs!$CP245),Inputs!$AR245/(Inputs!$CQ245-Inputs!$CP245+1),0)+IF(CV$4=Inputs!$CL245,Inputs!$BD245,0))</f>
        <v/>
      </c>
      <c r="CW248" s="46" t="str">
        <f>IF(B248="","",IF(AND(CW$4&lt;=Inputs!$CQ245,CW$4&gt;=Inputs!$CP245),Inputs!$AR245/(Inputs!$CQ245-Inputs!$CP245+1),0)+IF(CW$4=Inputs!$CL245,Inputs!$BD245,0))</f>
        <v/>
      </c>
      <c r="CX248" s="46" t="str">
        <f>IF(C248="","",IF(AND(CX$4&lt;=Inputs!$CQ245,CX$4&gt;=Inputs!$CP245),Inputs!$AR245/(Inputs!$CQ245-Inputs!$CP245+1),0)+IF(CX$4=Inputs!$CL245,Inputs!$BD245,0))</f>
        <v/>
      </c>
      <c r="CY248" s="46" t="str">
        <f>IF(D248="","",IF(AND(CY$4&lt;=Inputs!$CQ245,CY$4&gt;=Inputs!$CP245),Inputs!$AR245/(Inputs!$CQ245-Inputs!$CP245+1),0)+IF(CY$4=Inputs!$CL245,Inputs!$BD245,0))</f>
        <v/>
      </c>
      <c r="CZ248" s="46" t="str">
        <f>IF(E248="","",IF(AND(CZ$4&lt;=Inputs!$CQ245,CZ$4&gt;=Inputs!$CP245),Inputs!$AR245/(Inputs!$CQ245-Inputs!$CP245+1),0)+IF(CZ$4=Inputs!$CL245,Inputs!$BD245,0))</f>
        <v/>
      </c>
      <c r="DA248" s="46" t="str">
        <f>IF(F248="","",IF(AND(DA$4&lt;=Inputs!$CQ245,DA$4&gt;=Inputs!$CP245),Inputs!$AR245/(Inputs!$CQ245-Inputs!$CP245+1),0)+IF(DA$4=Inputs!$CL245,Inputs!$BD245,0))</f>
        <v/>
      </c>
      <c r="DB248" s="46" t="str">
        <f>IF(G248="","",IF(AND(DB$4&lt;=Inputs!$CQ245,DB$4&gt;=Inputs!$CP245),Inputs!$AR245/(Inputs!$CQ245-Inputs!$CP245+1),0)+IF(DB$4=Inputs!$CL245,Inputs!$BD245,0))</f>
        <v/>
      </c>
      <c r="DC248" s="46" t="str">
        <f>IF(H248="","",IF(AND(DC$4&lt;=Inputs!$CQ245,DC$4&gt;=Inputs!$CP245),Inputs!$AR245/(Inputs!$CQ245-Inputs!$CP245+1),0)+IF(DC$4=Inputs!$CL245,Inputs!$BD245,0))</f>
        <v/>
      </c>
      <c r="DD248" s="46" t="str">
        <f>IF(I248="","",IF(AND(DD$4&lt;=Inputs!$CQ245,DD$4&gt;=Inputs!$CP245),Inputs!$AR245/(Inputs!$CQ245-Inputs!$CP245+1),0)+IF(DD$4=Inputs!$CL245,Inputs!$BD245,0))</f>
        <v/>
      </c>
      <c r="DE248" s="46" t="str">
        <f>IF(J248="","",IF(AND(DE$4&lt;=Inputs!$CQ245,DE$4&gt;=Inputs!$CP245),Inputs!$AR245/(Inputs!$CQ245-Inputs!$CP245+1),0)+IF(DE$4=Inputs!$CL245,Inputs!$BD245,0))</f>
        <v/>
      </c>
      <c r="DF248" s="46" t="str">
        <f>IF(K248="","",IF(AND(DF$4&lt;=Inputs!$CQ245,DF$4&gt;=Inputs!$CP245),Inputs!$AR245/(Inputs!$CQ245-Inputs!$CP245+1),0)+IF(DF$4=Inputs!$CL245,Inputs!$BD245,0))</f>
        <v/>
      </c>
      <c r="DG248" s="46" t="str">
        <f>IF(L248="","",IF(AND(DG$4&lt;=Inputs!$CQ245,DG$4&gt;=Inputs!$CP245),Inputs!$AR245/(Inputs!$CQ245-Inputs!$CP245+1),0)+IF(DG$4=Inputs!$CL245,Inputs!$BD245,0))</f>
        <v/>
      </c>
      <c r="DH248" s="46" t="str">
        <f>IF(M248="","",IF(AND(DH$4&lt;=Inputs!$CQ245,DH$4&gt;=Inputs!$CP245),Inputs!$AR245/(Inputs!$CQ245-Inputs!$CP245+1),0)+IF(DH$4=Inputs!$CL245,Inputs!$BD245,0))</f>
        <v/>
      </c>
      <c r="DI248" s="46" t="str">
        <f>IF(N248="","",IF(AND(DI$4&lt;=Inputs!$CQ245,DI$4&gt;=Inputs!$CP245),Inputs!$AR245/(Inputs!$CQ245-Inputs!$CP245+1),0)+IF(DI$4=Inputs!$CL245,Inputs!$BD245,0))</f>
        <v/>
      </c>
      <c r="DJ248" s="46" t="str">
        <f>IF(O248="","",IF(AND(DJ$4&lt;=Inputs!$CQ245,DJ$4&gt;=Inputs!$CP245),Inputs!$AR245/(Inputs!$CQ245-Inputs!$CP245+1),0)+IF(DJ$4=Inputs!$CL245,Inputs!$BD245,0))</f>
        <v/>
      </c>
      <c r="DK248" s="46" t="str">
        <f>IF(P248="","",IF(AND(DK$4&lt;=Inputs!$CQ245,DK$4&gt;=Inputs!$CP245),Inputs!$AR245/(Inputs!$CQ245-Inputs!$CP245+1),0)+IF(DK$4=Inputs!$CL245,Inputs!$BD245,0))</f>
        <v/>
      </c>
      <c r="DL248" s="46" t="str">
        <f>IF(Q248="","",IF(AND(DL$4&lt;=Inputs!$CQ245,DL$4&gt;=Inputs!$CP245),Inputs!$AR245/(Inputs!$CQ245-Inputs!$CP245+1),0)+IF(DL$4=Inputs!$CL245,Inputs!$BD245,0))</f>
        <v/>
      </c>
      <c r="DM248" s="46" t="str">
        <f>IF(R248="","",IF(AND(DM$4&lt;=Inputs!$CQ245,DM$4&gt;=Inputs!$CP245),Inputs!$AR245/(Inputs!$CQ245-Inputs!$CP245+1),0)+IF(DM$4=Inputs!$CL245,Inputs!$BD245,0))</f>
        <v/>
      </c>
      <c r="DN248" s="46" t="str">
        <f>IF(S248="","",IF(AND(DN$4&lt;=Inputs!$CQ245,DN$4&gt;=Inputs!$CP245),Inputs!$AR245/(Inputs!$CQ245-Inputs!$CP245+1),0)+IF(DN$4=Inputs!$CL245,Inputs!$BD245,0))</f>
        <v/>
      </c>
      <c r="DO248" s="46" t="str">
        <f>IF(T248="","",IF(AND(DO$4&lt;=Inputs!$CQ245,DO$4&gt;=Inputs!$CP245),Inputs!$AR245/(Inputs!$CQ245-Inputs!$CP245+1),0)+IF(DO$4=Inputs!$CL245,Inputs!$BD245,0))</f>
        <v/>
      </c>
      <c r="DP248" s="46" t="str">
        <f>IF(U248="","",IF(AND(DP$4&lt;=Inputs!$CQ245,DP$4&gt;=Inputs!$CP245),Inputs!$AR245/(Inputs!$CQ245-Inputs!$CP245+1),0)+IF(DP$4=Inputs!$CL245,Inputs!$BD245,0))</f>
        <v/>
      </c>
      <c r="DQ248" s="46" t="str">
        <f>IF(V248="","",IF(AND(DQ$4&lt;=Inputs!$CQ245,DQ$4&gt;=Inputs!$CP245),Inputs!$AR245/(Inputs!$CQ245-Inputs!$CP245+1),0)+IF(DQ$4=Inputs!$CL245,Inputs!$BD245,0))</f>
        <v/>
      </c>
      <c r="DR248" s="46" t="str">
        <f>IF(W248="","",IF(AND(DR$4&lt;=Inputs!$CQ245,DR$4&gt;=Inputs!$CP245),Inputs!$AR245/(Inputs!$CQ245-Inputs!$CP245+1),0)+IF(DR$4=Inputs!$CL245,Inputs!$BD245,0))</f>
        <v/>
      </c>
      <c r="DS248" s="46" t="str">
        <f>IF(X248="","",IF(AND(DS$4&lt;=Inputs!$CQ245,DS$4&gt;=Inputs!$CP245),Inputs!$AR245/(Inputs!$CQ245-Inputs!$CP245+1),0)+IF(DS$4=Inputs!$CL245,Inputs!$BD245,0))</f>
        <v/>
      </c>
      <c r="DT248" s="46" t="str">
        <f>IF(Y248="","",IF(AND(DT$4&lt;=Inputs!$CQ245,DT$4&gt;=Inputs!$CP245),Inputs!$AR245/(Inputs!$CQ245-Inputs!$CP245+1),0)+IF(DT$4=Inputs!$CL245,Inputs!$BD245,0))</f>
        <v/>
      </c>
      <c r="DU248" s="46" t="str">
        <f>IF(Z248="","",IF(AND(DU$4&lt;=Inputs!$CQ245,DU$4&gt;=Inputs!$CP245),Inputs!$AR245/(Inputs!$CQ245-Inputs!$CP245+1),0)+IF(DU$4=Inputs!$CL245,Inputs!$BD245,0))</f>
        <v/>
      </c>
      <c r="DV248" s="46" t="str">
        <f>IF(AA248="","",IF(AND(DV$4&lt;=Inputs!$CQ245,DV$4&gt;=Inputs!$CP245),Inputs!$AR245/(Inputs!$CQ245-Inputs!$CP245+1),0)+IF(DV$4=Inputs!$CL245,Inputs!$BD245,0))</f>
        <v/>
      </c>
      <c r="DW248" s="46" t="str">
        <f>IF(AB248="","",IF(AND(DW$4&lt;=Inputs!$CQ245,DW$4&gt;=Inputs!$CP245),Inputs!$AR245/(Inputs!$CQ245-Inputs!$CP245+1),0)+IF(DW$4=Inputs!$CL245,Inputs!$BD245,0))</f>
        <v/>
      </c>
      <c r="DX248" s="46" t="str">
        <f>IF(AC248="","",IF(AND(DX$4&lt;=Inputs!$CQ245,DX$4&gt;=Inputs!$CP245),Inputs!$AR245/(Inputs!$CQ245-Inputs!$CP245+1),0)+IF(DX$4=Inputs!$CL245,Inputs!$BD245,0))</f>
        <v/>
      </c>
      <c r="DY248" s="46" t="str">
        <f>IF(AD248="","",IF(AND(DY$4&lt;=Inputs!$CQ245,DY$4&gt;=Inputs!$CP245),Inputs!$AR245/(Inputs!$CQ245-Inputs!$CP245+1),0)+IF(DY$4=Inputs!$CL245,Inputs!$BD245,0))</f>
        <v/>
      </c>
      <c r="DZ248" s="46" t="str">
        <f t="shared" si="10"/>
        <v/>
      </c>
    </row>
    <row r="249" spans="1:130">
      <c r="A249" s="7" t="str">
        <f>IF(Inputs!A246="","",Inputs!A246)</f>
        <v/>
      </c>
      <c r="B249" t="str">
        <f>IF(Inputs!B246="","",Inputs!B246)</f>
        <v/>
      </c>
      <c r="C249" s="46" t="str">
        <f>IF(Inputs!$B246="","",BO249-CV249)</f>
        <v/>
      </c>
      <c r="D249" s="46" t="str">
        <f>IF(Inputs!$B246="","",BP249-CW249)</f>
        <v/>
      </c>
      <c r="E249" s="46" t="str">
        <f>IF(Inputs!$B246="","",BQ249-CX249)</f>
        <v/>
      </c>
      <c r="F249" s="46" t="str">
        <f>IF(Inputs!$B246="","",BR249-CY249)</f>
        <v/>
      </c>
      <c r="G249" s="46" t="str">
        <f>IF(Inputs!$B246="","",BS249-CZ249)</f>
        <v/>
      </c>
      <c r="H249" s="46" t="str">
        <f>IF(Inputs!$B246="","",BT249-DA249)</f>
        <v/>
      </c>
      <c r="I249" s="46" t="str">
        <f>IF(Inputs!$B246="","",BU249-DB249)</f>
        <v/>
      </c>
      <c r="J249" s="46" t="str">
        <f>IF(Inputs!$B246="","",BV249-DC249)</f>
        <v/>
      </c>
      <c r="K249" s="46" t="str">
        <f>IF(Inputs!$B246="","",BW249-DD249)</f>
        <v/>
      </c>
      <c r="L249" s="46" t="str">
        <f>IF(Inputs!$B246="","",BX249-DE249)</f>
        <v/>
      </c>
      <c r="M249" s="46" t="str">
        <f>IF(Inputs!$B246="","",BY249-DF249)</f>
        <v/>
      </c>
      <c r="N249" s="46" t="str">
        <f>IF(Inputs!$B246="","",BZ249-DG249)</f>
        <v/>
      </c>
      <c r="O249" s="46" t="str">
        <f>IF(Inputs!$B246="","",CA249-DH249)</f>
        <v/>
      </c>
      <c r="P249" s="46" t="str">
        <f>IF(Inputs!$B246="","",CB249-DI249)</f>
        <v/>
      </c>
      <c r="Q249" s="46" t="str">
        <f>IF(Inputs!$B246="","",CC249-DJ249)</f>
        <v/>
      </c>
      <c r="R249" s="46" t="str">
        <f>IF(Inputs!$B246="","",CD249-DK249)</f>
        <v/>
      </c>
      <c r="S249" s="46" t="str">
        <f>IF(Inputs!$B246="","",CE249-DL249)</f>
        <v/>
      </c>
      <c r="T249" s="46" t="str">
        <f>IF(Inputs!$B246="","",CF249-DM249)</f>
        <v/>
      </c>
      <c r="U249" s="46" t="str">
        <f>IF(Inputs!$B246="","",CG249-DN249)</f>
        <v/>
      </c>
      <c r="V249" s="46" t="str">
        <f>IF(Inputs!$B246="","",CH249-DO249)</f>
        <v/>
      </c>
      <c r="W249" s="46" t="str">
        <f>IF(Inputs!$B246="","",CI249-DP249)</f>
        <v/>
      </c>
      <c r="X249" s="46" t="str">
        <f>IF(Inputs!$B246="","",CJ249-DQ249)</f>
        <v/>
      </c>
      <c r="Y249" s="46" t="str">
        <f>IF(Inputs!$B246="","",CK249-DR249)</f>
        <v/>
      </c>
      <c r="Z249" s="46" t="str">
        <f>IF(Inputs!$B246="","",CL249-DS249)</f>
        <v/>
      </c>
      <c r="AA249" s="46" t="str">
        <f>IF(Inputs!$B246="","",CM249-DT249)</f>
        <v/>
      </c>
      <c r="AB249" s="46" t="str">
        <f>IF(Inputs!$B246="","",CN249-DU249)</f>
        <v/>
      </c>
      <c r="AC249" s="46" t="str">
        <f>IF(Inputs!$B246="","",CO249-DV249)</f>
        <v/>
      </c>
      <c r="AD249" s="46" t="str">
        <f>IF(Inputs!$B246="","",CP249-DW249)</f>
        <v/>
      </c>
      <c r="AE249" s="46" t="str">
        <f>IF(Inputs!$B246="","",CQ249-DX249)</f>
        <v/>
      </c>
      <c r="AF249" s="46" t="str">
        <f>IF(Inputs!$B246="","",CR249-DY249)</f>
        <v/>
      </c>
      <c r="AG249" s="50" t="str">
        <f t="shared" si="11"/>
        <v/>
      </c>
      <c r="AH249" s="50"/>
      <c r="AJ249" s="27">
        <f>IF(AND(Inputs!$CO246=0,AJ$4&gt;=Inputs!$CM246),1,IF(AND(AJ$4&gt;=Inputs!$CM246,AJ$4&lt;Inputs!$CN246),1,IF(AND(AJ$4=Inputs!$CN246,AJ$4=Inputs!$CO246),1,IF(OR(AND(AJ$4=Inputs!$CN246+1,Inputs!$CN246=Inputs!$CO246),AND(AJ$4=Inputs!$CN246+2,Inputs!$CN246=Inputs!$CO246)),0,IF(AJ$4=Inputs!$CN246,0.8,IF(AJ$4=Inputs!$CN246+1,0.6,IF(AJ$4=Inputs!$CN246+2,0.4,IF(AJ$4=Inputs!$CO246,0.2,IF(AND(AJ$4&gt;=Inputs!$CL246,AJ$4&lt;Inputs!$CM246),(AJ$4-Inputs!$CL246+1)/(Inputs!$AI246+1),0)))))))))</f>
        <v>0</v>
      </c>
      <c r="AK249" s="27">
        <f>IF(AND(Inputs!$CO246=0,AK$4&gt;=Inputs!$CM246),1,IF(AND(AK$4&gt;=Inputs!$CM246,AK$4&lt;Inputs!$CN246),1,IF(AND(AK$4=Inputs!$CN246,AK$4=Inputs!$CO246),1,IF(OR(AND(AK$4=Inputs!$CN246+1,Inputs!$CN246=Inputs!$CO246),AND(AK$4=Inputs!$CN246+2,Inputs!$CN246=Inputs!$CO246)),0,IF(AK$4=Inputs!$CN246,0.8,IF(AK$4=Inputs!$CN246+1,0.6,IF(AK$4=Inputs!$CN246+2,0.4,IF(AK$4=Inputs!$CO246,0.2,IF(AND(AK$4&gt;=Inputs!$CL246,AK$4&lt;Inputs!$CM246),(AK$4-Inputs!$CL246+1)/(Inputs!$AI246+1),0)))))))))</f>
        <v>0</v>
      </c>
      <c r="AL249" s="27">
        <f>IF(AND(Inputs!$CO246=0,AL$4&gt;=Inputs!$CM246),1,IF(AND(AL$4&gt;=Inputs!$CM246,AL$4&lt;Inputs!$CN246),1,IF(AND(AL$4=Inputs!$CN246,AL$4=Inputs!$CO246),1,IF(OR(AND(AL$4=Inputs!$CN246+1,Inputs!$CN246=Inputs!$CO246),AND(AL$4=Inputs!$CN246+2,Inputs!$CN246=Inputs!$CO246)),0,IF(AL$4=Inputs!$CN246,0.8,IF(AL$4=Inputs!$CN246+1,0.6,IF(AL$4=Inputs!$CN246+2,0.4,IF(AL$4=Inputs!$CO246,0.2,IF(AND(AL$4&gt;=Inputs!$CL246,AL$4&lt;Inputs!$CM246),(AL$4-Inputs!$CL246+1)/(Inputs!$AI246+1),0)))))))))</f>
        <v>0</v>
      </c>
      <c r="AM249" s="27">
        <f>IF(AND(Inputs!$CO246=0,AM$4&gt;=Inputs!$CM246),1,IF(AND(AM$4&gt;=Inputs!$CM246,AM$4&lt;Inputs!$CN246),1,IF(AND(AM$4=Inputs!$CN246,AM$4=Inputs!$CO246),1,IF(OR(AND(AM$4=Inputs!$CN246+1,Inputs!$CN246=Inputs!$CO246),AND(AM$4=Inputs!$CN246+2,Inputs!$CN246=Inputs!$CO246)),0,IF(AM$4=Inputs!$CN246,0.8,IF(AM$4=Inputs!$CN246+1,0.6,IF(AM$4=Inputs!$CN246+2,0.4,IF(AM$4=Inputs!$CO246,0.2,IF(AND(AM$4&gt;=Inputs!$CL246,AM$4&lt;Inputs!$CM246),(AM$4-Inputs!$CL246+1)/(Inputs!$AI246+1),0)))))))))</f>
        <v>0</v>
      </c>
      <c r="AN249" s="27">
        <f>IF(AND(Inputs!$CO246=0,AN$4&gt;=Inputs!$CM246),1,IF(AND(AN$4&gt;=Inputs!$CM246,AN$4&lt;Inputs!$CN246),1,IF(AND(AN$4=Inputs!$CN246,AN$4=Inputs!$CO246),1,IF(OR(AND(AN$4=Inputs!$CN246+1,Inputs!$CN246=Inputs!$CO246),AND(AN$4=Inputs!$CN246+2,Inputs!$CN246=Inputs!$CO246)),0,IF(AN$4=Inputs!$CN246,0.8,IF(AN$4=Inputs!$CN246+1,0.6,IF(AN$4=Inputs!$CN246+2,0.4,IF(AN$4=Inputs!$CO246,0.2,IF(AND(AN$4&gt;=Inputs!$CL246,AN$4&lt;Inputs!$CM246),(AN$4-Inputs!$CL246+1)/(Inputs!$AI246+1),0)))))))))</f>
        <v>0</v>
      </c>
      <c r="AO249" s="27">
        <f>IF(AND(Inputs!$CO246=0,AO$4&gt;=Inputs!$CM246),1,IF(AND(AO$4&gt;=Inputs!$CM246,AO$4&lt;Inputs!$CN246),1,IF(AND(AO$4=Inputs!$CN246,AO$4=Inputs!$CO246),1,IF(OR(AND(AO$4=Inputs!$CN246+1,Inputs!$CN246=Inputs!$CO246),AND(AO$4=Inputs!$CN246+2,Inputs!$CN246=Inputs!$CO246)),0,IF(AO$4=Inputs!$CN246,0.8,IF(AO$4=Inputs!$CN246+1,0.6,IF(AO$4=Inputs!$CN246+2,0.4,IF(AO$4=Inputs!$CO246,0.2,IF(AND(AO$4&gt;=Inputs!$CL246,AO$4&lt;Inputs!$CM246),(AO$4-Inputs!$CL246+1)/(Inputs!$AI246+1),0)))))))))</f>
        <v>0</v>
      </c>
      <c r="AP249" s="27">
        <f>IF(AND(Inputs!$CO246=0,AP$4&gt;=Inputs!$CM246),1,IF(AND(AP$4&gt;=Inputs!$CM246,AP$4&lt;Inputs!$CN246),1,IF(AND(AP$4=Inputs!$CN246,AP$4=Inputs!$CO246),1,IF(OR(AND(AP$4=Inputs!$CN246+1,Inputs!$CN246=Inputs!$CO246),AND(AP$4=Inputs!$CN246+2,Inputs!$CN246=Inputs!$CO246)),0,IF(AP$4=Inputs!$CN246,0.8,IF(AP$4=Inputs!$CN246+1,0.6,IF(AP$4=Inputs!$CN246+2,0.4,IF(AP$4=Inputs!$CO246,0.2,IF(AND(AP$4&gt;=Inputs!$CL246,AP$4&lt;Inputs!$CM246),(AP$4-Inputs!$CL246+1)/(Inputs!$AI246+1),0)))))))))</f>
        <v>0</v>
      </c>
      <c r="AQ249" s="27">
        <f>IF(AND(Inputs!$CO246=0,AQ$4&gt;=Inputs!$CM246),1,IF(AND(AQ$4&gt;=Inputs!$CM246,AQ$4&lt;Inputs!$CN246),1,IF(AND(AQ$4=Inputs!$CN246,AQ$4=Inputs!$CO246),1,IF(OR(AND(AQ$4=Inputs!$CN246+1,Inputs!$CN246=Inputs!$CO246),AND(AQ$4=Inputs!$CN246+2,Inputs!$CN246=Inputs!$CO246)),0,IF(AQ$4=Inputs!$CN246,0.8,IF(AQ$4=Inputs!$CN246+1,0.6,IF(AQ$4=Inputs!$CN246+2,0.4,IF(AQ$4=Inputs!$CO246,0.2,IF(AND(AQ$4&gt;=Inputs!$CL246,AQ$4&lt;Inputs!$CM246),(AQ$4-Inputs!$CL246+1)/(Inputs!$AI246+1),0)))))))))</f>
        <v>0</v>
      </c>
      <c r="AR249" s="27">
        <f>IF(AND(Inputs!$CO246=0,AR$4&gt;=Inputs!$CM246),1,IF(AND(AR$4&gt;=Inputs!$CM246,AR$4&lt;Inputs!$CN246),1,IF(AND(AR$4=Inputs!$CN246,AR$4=Inputs!$CO246),1,IF(OR(AND(AR$4=Inputs!$CN246+1,Inputs!$CN246=Inputs!$CO246),AND(AR$4=Inputs!$CN246+2,Inputs!$CN246=Inputs!$CO246)),0,IF(AR$4=Inputs!$CN246,0.8,IF(AR$4=Inputs!$CN246+1,0.6,IF(AR$4=Inputs!$CN246+2,0.4,IF(AR$4=Inputs!$CO246,0.2,IF(AND(AR$4&gt;=Inputs!$CL246,AR$4&lt;Inputs!$CM246),(AR$4-Inputs!$CL246+1)/(Inputs!$AI246+1),0)))))))))</f>
        <v>0</v>
      </c>
      <c r="AS249" s="27">
        <f>IF(AND(Inputs!$CO246=0,AS$4&gt;=Inputs!$CM246),1,IF(AND(AS$4&gt;=Inputs!$CM246,AS$4&lt;Inputs!$CN246),1,IF(AND(AS$4=Inputs!$CN246,AS$4=Inputs!$CO246),1,IF(OR(AND(AS$4=Inputs!$CN246+1,Inputs!$CN246=Inputs!$CO246),AND(AS$4=Inputs!$CN246+2,Inputs!$CN246=Inputs!$CO246)),0,IF(AS$4=Inputs!$CN246,0.8,IF(AS$4=Inputs!$CN246+1,0.6,IF(AS$4=Inputs!$CN246+2,0.4,IF(AS$4=Inputs!$CO246,0.2,IF(AND(AS$4&gt;=Inputs!$CL246,AS$4&lt;Inputs!$CM246),(AS$4-Inputs!$CL246+1)/(Inputs!$AI246+1),0)))))))))</f>
        <v>0</v>
      </c>
      <c r="AT249" s="27">
        <f>IF(AND(Inputs!$CO246=0,AT$4&gt;=Inputs!$CM246),1,IF(AND(AT$4&gt;=Inputs!$CM246,AT$4&lt;Inputs!$CN246),1,IF(AND(AT$4=Inputs!$CN246,AT$4=Inputs!$CO246),1,IF(OR(AND(AT$4=Inputs!$CN246+1,Inputs!$CN246=Inputs!$CO246),AND(AT$4=Inputs!$CN246+2,Inputs!$CN246=Inputs!$CO246)),0,IF(AT$4=Inputs!$CN246,0.8,IF(AT$4=Inputs!$CN246+1,0.6,IF(AT$4=Inputs!$CN246+2,0.4,IF(AT$4=Inputs!$CO246,0.2,IF(AND(AT$4&gt;=Inputs!$CL246,AT$4&lt;Inputs!$CM246),(AT$4-Inputs!$CL246+1)/(Inputs!$AI246+1),0)))))))))</f>
        <v>0</v>
      </c>
      <c r="AU249" s="27">
        <f>IF(AND(Inputs!$CO246=0,AU$4&gt;=Inputs!$CM246),1,IF(AND(AU$4&gt;=Inputs!$CM246,AU$4&lt;Inputs!$CN246),1,IF(AND(AU$4=Inputs!$CN246,AU$4=Inputs!$CO246),1,IF(OR(AND(AU$4=Inputs!$CN246+1,Inputs!$CN246=Inputs!$CO246),AND(AU$4=Inputs!$CN246+2,Inputs!$CN246=Inputs!$CO246)),0,IF(AU$4=Inputs!$CN246,0.8,IF(AU$4=Inputs!$CN246+1,0.6,IF(AU$4=Inputs!$CN246+2,0.4,IF(AU$4=Inputs!$CO246,0.2,IF(AND(AU$4&gt;=Inputs!$CL246,AU$4&lt;Inputs!$CM246),(AU$4-Inputs!$CL246+1)/(Inputs!$AI246+1),0)))))))))</f>
        <v>0</v>
      </c>
      <c r="AV249" s="27">
        <f>IF(AND(Inputs!$CO246=0,AV$4&gt;=Inputs!$CM246),1,IF(AND(AV$4&gt;=Inputs!$CM246,AV$4&lt;Inputs!$CN246),1,IF(AND(AV$4=Inputs!$CN246,AV$4=Inputs!$CO246),1,IF(OR(AND(AV$4=Inputs!$CN246+1,Inputs!$CN246=Inputs!$CO246),AND(AV$4=Inputs!$CN246+2,Inputs!$CN246=Inputs!$CO246)),0,IF(AV$4=Inputs!$CN246,0.8,IF(AV$4=Inputs!$CN246+1,0.6,IF(AV$4=Inputs!$CN246+2,0.4,IF(AV$4=Inputs!$CO246,0.2,IF(AND(AV$4&gt;=Inputs!$CL246,AV$4&lt;Inputs!$CM246),(AV$4-Inputs!$CL246+1)/(Inputs!$AI246+1),0)))))))))</f>
        <v>0</v>
      </c>
      <c r="AW249" s="27">
        <f>IF(AND(Inputs!$CO246=0,AW$4&gt;=Inputs!$CM246),1,IF(AND(AW$4&gt;=Inputs!$CM246,AW$4&lt;Inputs!$CN246),1,IF(AND(AW$4=Inputs!$CN246,AW$4=Inputs!$CO246),1,IF(OR(AND(AW$4=Inputs!$CN246+1,Inputs!$CN246=Inputs!$CO246),AND(AW$4=Inputs!$CN246+2,Inputs!$CN246=Inputs!$CO246)),0,IF(AW$4=Inputs!$CN246,0.8,IF(AW$4=Inputs!$CN246+1,0.6,IF(AW$4=Inputs!$CN246+2,0.4,IF(AW$4=Inputs!$CO246,0.2,IF(AND(AW$4&gt;=Inputs!$CL246,AW$4&lt;Inputs!$CM246),(AW$4-Inputs!$CL246+1)/(Inputs!$AI246+1),0)))))))))</f>
        <v>0</v>
      </c>
      <c r="AX249" s="27">
        <f>IF(AND(Inputs!$CO246=0,AX$4&gt;=Inputs!$CM246),1,IF(AND(AX$4&gt;=Inputs!$CM246,AX$4&lt;Inputs!$CN246),1,IF(AND(AX$4=Inputs!$CN246,AX$4=Inputs!$CO246),1,IF(OR(AND(AX$4=Inputs!$CN246+1,Inputs!$CN246=Inputs!$CO246),AND(AX$4=Inputs!$CN246+2,Inputs!$CN246=Inputs!$CO246)),0,IF(AX$4=Inputs!$CN246,0.8,IF(AX$4=Inputs!$CN246+1,0.6,IF(AX$4=Inputs!$CN246+2,0.4,IF(AX$4=Inputs!$CO246,0.2,IF(AND(AX$4&gt;=Inputs!$CL246,AX$4&lt;Inputs!$CM246),(AX$4-Inputs!$CL246+1)/(Inputs!$AI246+1),0)))))))))</f>
        <v>0</v>
      </c>
      <c r="AY249" s="27">
        <f>IF(AND(Inputs!$CO246=0,AY$4&gt;=Inputs!$CM246),1,IF(AND(AY$4&gt;=Inputs!$CM246,AY$4&lt;Inputs!$CN246),1,IF(AND(AY$4=Inputs!$CN246,AY$4=Inputs!$CO246),1,IF(OR(AND(AY$4=Inputs!$CN246+1,Inputs!$CN246=Inputs!$CO246),AND(AY$4=Inputs!$CN246+2,Inputs!$CN246=Inputs!$CO246)),0,IF(AY$4=Inputs!$CN246,0.8,IF(AY$4=Inputs!$CN246+1,0.6,IF(AY$4=Inputs!$CN246+2,0.4,IF(AY$4=Inputs!$CO246,0.2,IF(AND(AY$4&gt;=Inputs!$CL246,AY$4&lt;Inputs!$CM246),(AY$4-Inputs!$CL246+1)/(Inputs!$AI246+1),0)))))))))</f>
        <v>0</v>
      </c>
      <c r="AZ249" s="27">
        <f>IF(AND(Inputs!$CO246=0,AZ$4&gt;=Inputs!$CM246),1,IF(AND(AZ$4&gt;=Inputs!$CM246,AZ$4&lt;Inputs!$CN246),1,IF(AND(AZ$4=Inputs!$CN246,AZ$4=Inputs!$CO246),1,IF(OR(AND(AZ$4=Inputs!$CN246+1,Inputs!$CN246=Inputs!$CO246),AND(AZ$4=Inputs!$CN246+2,Inputs!$CN246=Inputs!$CO246)),0,IF(AZ$4=Inputs!$CN246,0.8,IF(AZ$4=Inputs!$CN246+1,0.6,IF(AZ$4=Inputs!$CN246+2,0.4,IF(AZ$4=Inputs!$CO246,0.2,IF(AND(AZ$4&gt;=Inputs!$CL246,AZ$4&lt;Inputs!$CM246),(AZ$4-Inputs!$CL246+1)/(Inputs!$AI246+1),0)))))))))</f>
        <v>0</v>
      </c>
      <c r="BA249" s="27">
        <f>IF(AND(Inputs!$CO246=0,BA$4&gt;=Inputs!$CM246),1,IF(AND(BA$4&gt;=Inputs!$CM246,BA$4&lt;Inputs!$CN246),1,IF(AND(BA$4=Inputs!$CN246,BA$4=Inputs!$CO246),1,IF(OR(AND(BA$4=Inputs!$CN246+1,Inputs!$CN246=Inputs!$CO246),AND(BA$4=Inputs!$CN246+2,Inputs!$CN246=Inputs!$CO246)),0,IF(BA$4=Inputs!$CN246,0.8,IF(BA$4=Inputs!$CN246+1,0.6,IF(BA$4=Inputs!$CN246+2,0.4,IF(BA$4=Inputs!$CO246,0.2,IF(AND(BA$4&gt;=Inputs!$CL246,BA$4&lt;Inputs!$CM246),(BA$4-Inputs!$CL246+1)/(Inputs!$AI246+1),0)))))))))</f>
        <v>0</v>
      </c>
      <c r="BB249" s="27">
        <f>IF(AND(Inputs!$CO246=0,BB$4&gt;=Inputs!$CM246),1,IF(AND(BB$4&gt;=Inputs!$CM246,BB$4&lt;Inputs!$CN246),1,IF(AND(BB$4=Inputs!$CN246,BB$4=Inputs!$CO246),1,IF(OR(AND(BB$4=Inputs!$CN246+1,Inputs!$CN246=Inputs!$CO246),AND(BB$4=Inputs!$CN246+2,Inputs!$CN246=Inputs!$CO246)),0,IF(BB$4=Inputs!$CN246,0.8,IF(BB$4=Inputs!$CN246+1,0.6,IF(BB$4=Inputs!$CN246+2,0.4,IF(BB$4=Inputs!$CO246,0.2,IF(AND(BB$4&gt;=Inputs!$CL246,BB$4&lt;Inputs!$CM246),(BB$4-Inputs!$CL246+1)/(Inputs!$AI246+1),0)))))))))</f>
        <v>0</v>
      </c>
      <c r="BC249" s="27">
        <f>IF(AND(Inputs!$CO246=0,BC$4&gt;=Inputs!$CM246),1,IF(AND(BC$4&gt;=Inputs!$CM246,BC$4&lt;Inputs!$CN246),1,IF(AND(BC$4=Inputs!$CN246,BC$4=Inputs!$CO246),1,IF(OR(AND(BC$4=Inputs!$CN246+1,Inputs!$CN246=Inputs!$CO246),AND(BC$4=Inputs!$CN246+2,Inputs!$CN246=Inputs!$CO246)),0,IF(BC$4=Inputs!$CN246,0.8,IF(BC$4=Inputs!$CN246+1,0.6,IF(BC$4=Inputs!$CN246+2,0.4,IF(BC$4=Inputs!$CO246,0.2,IF(AND(BC$4&gt;=Inputs!$CL246,BC$4&lt;Inputs!$CM246),(BC$4-Inputs!$CL246+1)/(Inputs!$AI246+1),0)))))))))</f>
        <v>0</v>
      </c>
      <c r="BD249" s="27">
        <f>IF(AND(Inputs!$CO246=0,BD$4&gt;=Inputs!$CM246),1,IF(AND(BD$4&gt;=Inputs!$CM246,BD$4&lt;Inputs!$CN246),1,IF(AND(BD$4=Inputs!$CN246,BD$4=Inputs!$CO246),1,IF(OR(AND(BD$4=Inputs!$CN246+1,Inputs!$CN246=Inputs!$CO246),AND(BD$4=Inputs!$CN246+2,Inputs!$CN246=Inputs!$CO246)),0,IF(BD$4=Inputs!$CN246,0.8,IF(BD$4=Inputs!$CN246+1,0.6,IF(BD$4=Inputs!$CN246+2,0.4,IF(BD$4=Inputs!$CO246,0.2,IF(AND(BD$4&gt;=Inputs!$CL246,BD$4&lt;Inputs!$CM246),(BD$4-Inputs!$CL246+1)/(Inputs!$AI246+1),0)))))))))</f>
        <v>0</v>
      </c>
      <c r="BE249" s="27">
        <f>IF(AND(Inputs!$CO246=0,BE$4&gt;=Inputs!$CM246),1,IF(AND(BE$4&gt;=Inputs!$CM246,BE$4&lt;Inputs!$CN246),1,IF(AND(BE$4=Inputs!$CN246,BE$4=Inputs!$CO246),1,IF(OR(AND(BE$4=Inputs!$CN246+1,Inputs!$CN246=Inputs!$CO246),AND(BE$4=Inputs!$CN246+2,Inputs!$CN246=Inputs!$CO246)),0,IF(BE$4=Inputs!$CN246,0.8,IF(BE$4=Inputs!$CN246+1,0.6,IF(BE$4=Inputs!$CN246+2,0.4,IF(BE$4=Inputs!$CO246,0.2,IF(AND(BE$4&gt;=Inputs!$CL246,BE$4&lt;Inputs!$CM246),(BE$4-Inputs!$CL246+1)/(Inputs!$AI246+1),0)))))))))</f>
        <v>0</v>
      </c>
      <c r="BF249" s="27">
        <f>IF(AND(Inputs!$CO246=0,BF$4&gt;=Inputs!$CM246),1,IF(AND(BF$4&gt;=Inputs!$CM246,BF$4&lt;Inputs!$CN246),1,IF(AND(BF$4=Inputs!$CN246,BF$4=Inputs!$CO246),1,IF(OR(AND(BF$4=Inputs!$CN246+1,Inputs!$CN246=Inputs!$CO246),AND(BF$4=Inputs!$CN246+2,Inputs!$CN246=Inputs!$CO246)),0,IF(BF$4=Inputs!$CN246,0.8,IF(BF$4=Inputs!$CN246+1,0.6,IF(BF$4=Inputs!$CN246+2,0.4,IF(BF$4=Inputs!$CO246,0.2,IF(AND(BF$4&gt;=Inputs!$CL246,BF$4&lt;Inputs!$CM246),(BF$4-Inputs!$CL246+1)/(Inputs!$AI246+1),0)))))))))</f>
        <v>0</v>
      </c>
      <c r="BG249" s="27">
        <f>IF(AND(Inputs!$CO246=0,BG$4&gt;=Inputs!$CM246),1,IF(AND(BG$4&gt;=Inputs!$CM246,BG$4&lt;Inputs!$CN246),1,IF(AND(BG$4=Inputs!$CN246,BG$4=Inputs!$CO246),1,IF(OR(AND(BG$4=Inputs!$CN246+1,Inputs!$CN246=Inputs!$CO246),AND(BG$4=Inputs!$CN246+2,Inputs!$CN246=Inputs!$CO246)),0,IF(BG$4=Inputs!$CN246,0.8,IF(BG$4=Inputs!$CN246+1,0.6,IF(BG$4=Inputs!$CN246+2,0.4,IF(BG$4=Inputs!$CO246,0.2,IF(AND(BG$4&gt;=Inputs!$CL246,BG$4&lt;Inputs!$CM246),(BG$4-Inputs!$CL246+1)/(Inputs!$AI246+1),0)))))))))</f>
        <v>0</v>
      </c>
      <c r="BH249" s="27">
        <f>IF(AND(Inputs!$CO246=0,BH$4&gt;=Inputs!$CM246),1,IF(AND(BH$4&gt;=Inputs!$CM246,BH$4&lt;Inputs!$CN246),1,IF(AND(BH$4=Inputs!$CN246,BH$4=Inputs!$CO246),1,IF(OR(AND(BH$4=Inputs!$CN246+1,Inputs!$CN246=Inputs!$CO246),AND(BH$4=Inputs!$CN246+2,Inputs!$CN246=Inputs!$CO246)),0,IF(BH$4=Inputs!$CN246,0.8,IF(BH$4=Inputs!$CN246+1,0.6,IF(BH$4=Inputs!$CN246+2,0.4,IF(BH$4=Inputs!$CO246,0.2,IF(AND(BH$4&gt;=Inputs!$CL246,BH$4&lt;Inputs!$CM246),(BH$4-Inputs!$CL246+1)/(Inputs!$AI246+1),0)))))))))</f>
        <v>0</v>
      </c>
      <c r="BI249" s="27">
        <f>IF(AND(Inputs!$CO246=0,BI$4&gt;=Inputs!$CM246),1,IF(AND(BI$4&gt;=Inputs!$CM246,BI$4&lt;Inputs!$CN246),1,IF(AND(BI$4=Inputs!$CN246,BI$4=Inputs!$CO246),1,IF(OR(AND(BI$4=Inputs!$CN246+1,Inputs!$CN246=Inputs!$CO246),AND(BI$4=Inputs!$CN246+2,Inputs!$CN246=Inputs!$CO246)),0,IF(BI$4=Inputs!$CN246,0.8,IF(BI$4=Inputs!$CN246+1,0.6,IF(BI$4=Inputs!$CN246+2,0.4,IF(BI$4=Inputs!$CO246,0.2,IF(AND(BI$4&gt;=Inputs!$CL246,BI$4&lt;Inputs!$CM246),(BI$4-Inputs!$CL246+1)/(Inputs!$AI246+1),0)))))))))</f>
        <v>0</v>
      </c>
      <c r="BJ249" s="27">
        <f>IF(AND(Inputs!$CO246=0,BJ$4&gt;=Inputs!$CM246),1,IF(AND(BJ$4&gt;=Inputs!$CM246,BJ$4&lt;Inputs!$CN246),1,IF(AND(BJ$4=Inputs!$CN246,BJ$4=Inputs!$CO246),1,IF(OR(AND(BJ$4=Inputs!$CN246+1,Inputs!$CN246=Inputs!$CO246),AND(BJ$4=Inputs!$CN246+2,Inputs!$CN246=Inputs!$CO246)),0,IF(BJ$4=Inputs!$CN246,0.8,IF(BJ$4=Inputs!$CN246+1,0.6,IF(BJ$4=Inputs!$CN246+2,0.4,IF(BJ$4=Inputs!$CO246,0.2,IF(AND(BJ$4&gt;=Inputs!$CL246,BJ$4&lt;Inputs!$CM246),(BJ$4-Inputs!$CL246+1)/(Inputs!$AI246+1),0)))))))))</f>
        <v>0</v>
      </c>
      <c r="BK249" s="27">
        <f>IF(AND(Inputs!$CO246=0,BK$4&gt;=Inputs!$CM246),1,IF(AND(BK$4&gt;=Inputs!$CM246,BK$4&lt;Inputs!$CN246),1,IF(AND(BK$4=Inputs!$CN246,BK$4=Inputs!$CO246),1,IF(OR(AND(BK$4=Inputs!$CN246+1,Inputs!$CN246=Inputs!$CO246),AND(BK$4=Inputs!$CN246+2,Inputs!$CN246=Inputs!$CO246)),0,IF(BK$4=Inputs!$CN246,0.8,IF(BK$4=Inputs!$CN246+1,0.6,IF(BK$4=Inputs!$CN246+2,0.4,IF(BK$4=Inputs!$CO246,0.2,IF(AND(BK$4&gt;=Inputs!$CL246,BK$4&lt;Inputs!$CM246),(BK$4-Inputs!$CL246+1)/(Inputs!$AI246+1),0)))))))))</f>
        <v>0</v>
      </c>
      <c r="BL249" s="27">
        <f>IF(AND(Inputs!$CO246=0,BL$4&gt;=Inputs!$CM246),1,IF(AND(BL$4&gt;=Inputs!$CM246,BL$4&lt;Inputs!$CN246),1,IF(AND(BL$4=Inputs!$CN246,BL$4=Inputs!$CO246),1,IF(OR(AND(BL$4=Inputs!$CN246+1,Inputs!$CN246=Inputs!$CO246),AND(BL$4=Inputs!$CN246+2,Inputs!$CN246=Inputs!$CO246)),0,IF(BL$4=Inputs!$CN246,0.8,IF(BL$4=Inputs!$CN246+1,0.6,IF(BL$4=Inputs!$CN246+2,0.4,IF(BL$4=Inputs!$CO246,0.2,IF(AND(BL$4&gt;=Inputs!$CL246,BL$4&lt;Inputs!$CM246),(BL$4-Inputs!$CL246+1)/(Inputs!$AI246+1),0)))))))))</f>
        <v>0</v>
      </c>
      <c r="BM249" s="27">
        <f>IF(AND(Inputs!$CO246=0,BM$4&gt;=Inputs!$CM246),1,IF(AND(BM$4&gt;=Inputs!$CM246,BM$4&lt;Inputs!$CN246),1,IF(AND(BM$4=Inputs!$CN246,BM$4=Inputs!$CO246),1,IF(OR(AND(BM$4=Inputs!$CN246+1,Inputs!$CN246=Inputs!$CO246),AND(BM$4=Inputs!$CN246+2,Inputs!$CN246=Inputs!$CO246)),0,IF(BM$4=Inputs!$CN246,0.8,IF(BM$4=Inputs!$CN246+1,0.6,IF(BM$4=Inputs!$CN246+2,0.4,IF(BM$4=Inputs!$CO246,0.2,IF(AND(BM$4&gt;=Inputs!$CL246,BM$4&lt;Inputs!$CM246),(BM$4-Inputs!$CL246+1)/(Inputs!$AI246+1),0)))))))))</f>
        <v>0</v>
      </c>
      <c r="BO249" s="46" t="str">
        <f>IF(Inputs!$B246="","",(ROUND(Inputs!$BC246*AJ249,0)))</f>
        <v/>
      </c>
      <c r="BP249" s="46" t="str">
        <f>IF(Inputs!$B246="","",(ROUND(Inputs!$BC246*AK249,0)))</f>
        <v/>
      </c>
      <c r="BQ249" s="46" t="str">
        <f>IF(Inputs!$B246="","",(ROUND(Inputs!$BC246*AL249,0)))</f>
        <v/>
      </c>
      <c r="BR249" s="46" t="str">
        <f>IF(Inputs!$B246="","",(ROUND(Inputs!$BC246*AM249,0)))</f>
        <v/>
      </c>
      <c r="BS249" s="46" t="str">
        <f>IF(Inputs!$B246="","",(ROUND(Inputs!$BC246*AN249,0)))</f>
        <v/>
      </c>
      <c r="BT249" s="46" t="str">
        <f>IF(Inputs!$B246="","",(ROUND(Inputs!$BC246*AO249,0)))</f>
        <v/>
      </c>
      <c r="BU249" s="46" t="str">
        <f>IF(Inputs!$B246="","",(ROUND(Inputs!$BC246*AP249,0)))</f>
        <v/>
      </c>
      <c r="BV249" s="46" t="str">
        <f>IF(Inputs!$B246="","",(ROUND(Inputs!$BC246*AQ249,0)))</f>
        <v/>
      </c>
      <c r="BW249" s="46" t="str">
        <f>IF(Inputs!$B246="","",(ROUND(Inputs!$BC246*AR249,0)))</f>
        <v/>
      </c>
      <c r="BX249" s="46" t="str">
        <f>IF(Inputs!$B246="","",(ROUND(Inputs!$BC246*AS249,0)))</f>
        <v/>
      </c>
      <c r="BY249" s="46" t="str">
        <f>IF(Inputs!$B246="","",(ROUND(Inputs!$BC246*AT249,0)))</f>
        <v/>
      </c>
      <c r="BZ249" s="46" t="str">
        <f>IF(Inputs!$B246="","",(ROUND(Inputs!$BC246*AU249,0)))</f>
        <v/>
      </c>
      <c r="CA249" s="46" t="str">
        <f>IF(Inputs!$B246="","",(ROUND(Inputs!$BC246*AV249,0)))</f>
        <v/>
      </c>
      <c r="CB249" s="46" t="str">
        <f>IF(Inputs!$B246="","",(ROUND(Inputs!$BC246*AW249,0)))</f>
        <v/>
      </c>
      <c r="CC249" s="46" t="str">
        <f>IF(Inputs!$B246="","",(ROUND(Inputs!$BC246*AX249,0)))</f>
        <v/>
      </c>
      <c r="CD249" s="46" t="str">
        <f>IF(Inputs!$B246="","",(ROUND(Inputs!$BC246*AY249,0)))</f>
        <v/>
      </c>
      <c r="CE249" s="46" t="str">
        <f>IF(Inputs!$B246="","",(ROUND(Inputs!$BC246*AZ249,0)))</f>
        <v/>
      </c>
      <c r="CF249" s="46" t="str">
        <f>IF(Inputs!$B246="","",(ROUND(Inputs!$BC246*BA249,0)))</f>
        <v/>
      </c>
      <c r="CG249" s="46" t="str">
        <f>IF(Inputs!$B246="","",(ROUND(Inputs!$BC246*BB249,0)))</f>
        <v/>
      </c>
      <c r="CH249" s="46" t="str">
        <f>IF(Inputs!$B246="","",(ROUND(Inputs!$BC246*BC249,0)))</f>
        <v/>
      </c>
      <c r="CI249" s="46" t="str">
        <f>IF(Inputs!$B246="","",(ROUND(Inputs!$BC246*BD249,0)))</f>
        <v/>
      </c>
      <c r="CJ249" s="46" t="str">
        <f>IF(Inputs!$B246="","",(ROUND(Inputs!$BC246*BE249,0)))</f>
        <v/>
      </c>
      <c r="CK249" s="46" t="str">
        <f>IF(Inputs!$B246="","",(ROUND(Inputs!$BC246*BF249,0)))</f>
        <v/>
      </c>
      <c r="CL249" s="46" t="str">
        <f>IF(Inputs!$B246="","",(ROUND(Inputs!$BC246*BG249,0)))</f>
        <v/>
      </c>
      <c r="CM249" s="46" t="str">
        <f>IF(Inputs!$B246="","",(ROUND(Inputs!$BC246*BH249,0)))</f>
        <v/>
      </c>
      <c r="CN249" s="46" t="str">
        <f>IF(Inputs!$B246="","",(ROUND(Inputs!$BC246*BI249,0)))</f>
        <v/>
      </c>
      <c r="CO249" s="46" t="str">
        <f>IF(Inputs!$B246="","",(ROUND(Inputs!$BC246*BJ249,0)))</f>
        <v/>
      </c>
      <c r="CP249" s="46" t="str">
        <f>IF(Inputs!$B246="","",(ROUND(Inputs!$BC246*BK249,0)))</f>
        <v/>
      </c>
      <c r="CQ249" s="46" t="str">
        <f>IF(Inputs!$B246="","",(ROUND(Inputs!$BC246*BL249,0)))</f>
        <v/>
      </c>
      <c r="CR249" s="46" t="str">
        <f>IF(Inputs!$B246="","",(ROUND(Inputs!$BC246*BM249,0)))</f>
        <v/>
      </c>
      <c r="CV249" s="46" t="str">
        <f>IF(A249="","",IF(AND(CV$4&lt;=Inputs!$CQ246,CV$4&gt;=Inputs!$CP246),Inputs!$AR246/(Inputs!$CQ246-Inputs!$CP246+1),0)+IF(CV$4=Inputs!$CL246,Inputs!$BD246,0))</f>
        <v/>
      </c>
      <c r="CW249" s="46" t="str">
        <f>IF(B249="","",IF(AND(CW$4&lt;=Inputs!$CQ246,CW$4&gt;=Inputs!$CP246),Inputs!$AR246/(Inputs!$CQ246-Inputs!$CP246+1),0)+IF(CW$4=Inputs!$CL246,Inputs!$BD246,0))</f>
        <v/>
      </c>
      <c r="CX249" s="46" t="str">
        <f>IF(C249="","",IF(AND(CX$4&lt;=Inputs!$CQ246,CX$4&gt;=Inputs!$CP246),Inputs!$AR246/(Inputs!$CQ246-Inputs!$CP246+1),0)+IF(CX$4=Inputs!$CL246,Inputs!$BD246,0))</f>
        <v/>
      </c>
      <c r="CY249" s="46" t="str">
        <f>IF(D249="","",IF(AND(CY$4&lt;=Inputs!$CQ246,CY$4&gt;=Inputs!$CP246),Inputs!$AR246/(Inputs!$CQ246-Inputs!$CP246+1),0)+IF(CY$4=Inputs!$CL246,Inputs!$BD246,0))</f>
        <v/>
      </c>
      <c r="CZ249" s="46" t="str">
        <f>IF(E249="","",IF(AND(CZ$4&lt;=Inputs!$CQ246,CZ$4&gt;=Inputs!$CP246),Inputs!$AR246/(Inputs!$CQ246-Inputs!$CP246+1),0)+IF(CZ$4=Inputs!$CL246,Inputs!$BD246,0))</f>
        <v/>
      </c>
      <c r="DA249" s="46" t="str">
        <f>IF(F249="","",IF(AND(DA$4&lt;=Inputs!$CQ246,DA$4&gt;=Inputs!$CP246),Inputs!$AR246/(Inputs!$CQ246-Inputs!$CP246+1),0)+IF(DA$4=Inputs!$CL246,Inputs!$BD246,0))</f>
        <v/>
      </c>
      <c r="DB249" s="46" t="str">
        <f>IF(G249="","",IF(AND(DB$4&lt;=Inputs!$CQ246,DB$4&gt;=Inputs!$CP246),Inputs!$AR246/(Inputs!$CQ246-Inputs!$CP246+1),0)+IF(DB$4=Inputs!$CL246,Inputs!$BD246,0))</f>
        <v/>
      </c>
      <c r="DC249" s="46" t="str">
        <f>IF(H249="","",IF(AND(DC$4&lt;=Inputs!$CQ246,DC$4&gt;=Inputs!$CP246),Inputs!$AR246/(Inputs!$CQ246-Inputs!$CP246+1),0)+IF(DC$4=Inputs!$CL246,Inputs!$BD246,0))</f>
        <v/>
      </c>
      <c r="DD249" s="46" t="str">
        <f>IF(I249="","",IF(AND(DD$4&lt;=Inputs!$CQ246,DD$4&gt;=Inputs!$CP246),Inputs!$AR246/(Inputs!$CQ246-Inputs!$CP246+1),0)+IF(DD$4=Inputs!$CL246,Inputs!$BD246,0))</f>
        <v/>
      </c>
      <c r="DE249" s="46" t="str">
        <f>IF(J249="","",IF(AND(DE$4&lt;=Inputs!$CQ246,DE$4&gt;=Inputs!$CP246),Inputs!$AR246/(Inputs!$CQ246-Inputs!$CP246+1),0)+IF(DE$4=Inputs!$CL246,Inputs!$BD246,0))</f>
        <v/>
      </c>
      <c r="DF249" s="46" t="str">
        <f>IF(K249="","",IF(AND(DF$4&lt;=Inputs!$CQ246,DF$4&gt;=Inputs!$CP246),Inputs!$AR246/(Inputs!$CQ246-Inputs!$CP246+1),0)+IF(DF$4=Inputs!$CL246,Inputs!$BD246,0))</f>
        <v/>
      </c>
      <c r="DG249" s="46" t="str">
        <f>IF(L249="","",IF(AND(DG$4&lt;=Inputs!$CQ246,DG$4&gt;=Inputs!$CP246),Inputs!$AR246/(Inputs!$CQ246-Inputs!$CP246+1),0)+IF(DG$4=Inputs!$CL246,Inputs!$BD246,0))</f>
        <v/>
      </c>
      <c r="DH249" s="46" t="str">
        <f>IF(M249="","",IF(AND(DH$4&lt;=Inputs!$CQ246,DH$4&gt;=Inputs!$CP246),Inputs!$AR246/(Inputs!$CQ246-Inputs!$CP246+1),0)+IF(DH$4=Inputs!$CL246,Inputs!$BD246,0))</f>
        <v/>
      </c>
      <c r="DI249" s="46" t="str">
        <f>IF(N249="","",IF(AND(DI$4&lt;=Inputs!$CQ246,DI$4&gt;=Inputs!$CP246),Inputs!$AR246/(Inputs!$CQ246-Inputs!$CP246+1),0)+IF(DI$4=Inputs!$CL246,Inputs!$BD246,0))</f>
        <v/>
      </c>
      <c r="DJ249" s="46" t="str">
        <f>IF(O249="","",IF(AND(DJ$4&lt;=Inputs!$CQ246,DJ$4&gt;=Inputs!$CP246),Inputs!$AR246/(Inputs!$CQ246-Inputs!$CP246+1),0)+IF(DJ$4=Inputs!$CL246,Inputs!$BD246,0))</f>
        <v/>
      </c>
      <c r="DK249" s="46" t="str">
        <f>IF(P249="","",IF(AND(DK$4&lt;=Inputs!$CQ246,DK$4&gt;=Inputs!$CP246),Inputs!$AR246/(Inputs!$CQ246-Inputs!$CP246+1),0)+IF(DK$4=Inputs!$CL246,Inputs!$BD246,0))</f>
        <v/>
      </c>
      <c r="DL249" s="46" t="str">
        <f>IF(Q249="","",IF(AND(DL$4&lt;=Inputs!$CQ246,DL$4&gt;=Inputs!$CP246),Inputs!$AR246/(Inputs!$CQ246-Inputs!$CP246+1),0)+IF(DL$4=Inputs!$CL246,Inputs!$BD246,0))</f>
        <v/>
      </c>
      <c r="DM249" s="46" t="str">
        <f>IF(R249="","",IF(AND(DM$4&lt;=Inputs!$CQ246,DM$4&gt;=Inputs!$CP246),Inputs!$AR246/(Inputs!$CQ246-Inputs!$CP246+1),0)+IF(DM$4=Inputs!$CL246,Inputs!$BD246,0))</f>
        <v/>
      </c>
      <c r="DN249" s="46" t="str">
        <f>IF(S249="","",IF(AND(DN$4&lt;=Inputs!$CQ246,DN$4&gt;=Inputs!$CP246),Inputs!$AR246/(Inputs!$CQ246-Inputs!$CP246+1),0)+IF(DN$4=Inputs!$CL246,Inputs!$BD246,0))</f>
        <v/>
      </c>
      <c r="DO249" s="46" t="str">
        <f>IF(T249="","",IF(AND(DO$4&lt;=Inputs!$CQ246,DO$4&gt;=Inputs!$CP246),Inputs!$AR246/(Inputs!$CQ246-Inputs!$CP246+1),0)+IF(DO$4=Inputs!$CL246,Inputs!$BD246,0))</f>
        <v/>
      </c>
      <c r="DP249" s="46" t="str">
        <f>IF(U249="","",IF(AND(DP$4&lt;=Inputs!$CQ246,DP$4&gt;=Inputs!$CP246),Inputs!$AR246/(Inputs!$CQ246-Inputs!$CP246+1),0)+IF(DP$4=Inputs!$CL246,Inputs!$BD246,0))</f>
        <v/>
      </c>
      <c r="DQ249" s="46" t="str">
        <f>IF(V249="","",IF(AND(DQ$4&lt;=Inputs!$CQ246,DQ$4&gt;=Inputs!$CP246),Inputs!$AR246/(Inputs!$CQ246-Inputs!$CP246+1),0)+IF(DQ$4=Inputs!$CL246,Inputs!$BD246,0))</f>
        <v/>
      </c>
      <c r="DR249" s="46" t="str">
        <f>IF(W249="","",IF(AND(DR$4&lt;=Inputs!$CQ246,DR$4&gt;=Inputs!$CP246),Inputs!$AR246/(Inputs!$CQ246-Inputs!$CP246+1),0)+IF(DR$4=Inputs!$CL246,Inputs!$BD246,0))</f>
        <v/>
      </c>
      <c r="DS249" s="46" t="str">
        <f>IF(X249="","",IF(AND(DS$4&lt;=Inputs!$CQ246,DS$4&gt;=Inputs!$CP246),Inputs!$AR246/(Inputs!$CQ246-Inputs!$CP246+1),0)+IF(DS$4=Inputs!$CL246,Inputs!$BD246,0))</f>
        <v/>
      </c>
      <c r="DT249" s="46" t="str">
        <f>IF(Y249="","",IF(AND(DT$4&lt;=Inputs!$CQ246,DT$4&gt;=Inputs!$CP246),Inputs!$AR246/(Inputs!$CQ246-Inputs!$CP246+1),0)+IF(DT$4=Inputs!$CL246,Inputs!$BD246,0))</f>
        <v/>
      </c>
      <c r="DU249" s="46" t="str">
        <f>IF(Z249="","",IF(AND(DU$4&lt;=Inputs!$CQ246,DU$4&gt;=Inputs!$CP246),Inputs!$AR246/(Inputs!$CQ246-Inputs!$CP246+1),0)+IF(DU$4=Inputs!$CL246,Inputs!$BD246,0))</f>
        <v/>
      </c>
      <c r="DV249" s="46" t="str">
        <f>IF(AA249="","",IF(AND(DV$4&lt;=Inputs!$CQ246,DV$4&gt;=Inputs!$CP246),Inputs!$AR246/(Inputs!$CQ246-Inputs!$CP246+1),0)+IF(DV$4=Inputs!$CL246,Inputs!$BD246,0))</f>
        <v/>
      </c>
      <c r="DW249" s="46" t="str">
        <f>IF(AB249="","",IF(AND(DW$4&lt;=Inputs!$CQ246,DW$4&gt;=Inputs!$CP246),Inputs!$AR246/(Inputs!$CQ246-Inputs!$CP246+1),0)+IF(DW$4=Inputs!$CL246,Inputs!$BD246,0))</f>
        <v/>
      </c>
      <c r="DX249" s="46" t="str">
        <f>IF(AC249="","",IF(AND(DX$4&lt;=Inputs!$CQ246,DX$4&gt;=Inputs!$CP246),Inputs!$AR246/(Inputs!$CQ246-Inputs!$CP246+1),0)+IF(DX$4=Inputs!$CL246,Inputs!$BD246,0))</f>
        <v/>
      </c>
      <c r="DY249" s="46" t="str">
        <f>IF(AD249="","",IF(AND(DY$4&lt;=Inputs!$CQ246,DY$4&gt;=Inputs!$CP246),Inputs!$AR246/(Inputs!$CQ246-Inputs!$CP246+1),0)+IF(DY$4=Inputs!$CL246,Inputs!$BD246,0))</f>
        <v/>
      </c>
      <c r="DZ249" s="46" t="str">
        <f t="shared" si="10"/>
        <v/>
      </c>
    </row>
    <row r="250" spans="1:130">
      <c r="A250" s="7" t="str">
        <f>IF(Inputs!A247="","",Inputs!A247)</f>
        <v/>
      </c>
      <c r="B250" t="str">
        <f>IF(Inputs!B247="","",Inputs!B247)</f>
        <v/>
      </c>
      <c r="C250" s="46" t="str">
        <f>IF(Inputs!$B247="","",BO250-CV250)</f>
        <v/>
      </c>
      <c r="D250" s="46" t="str">
        <f>IF(Inputs!$B247="","",BP250-CW250)</f>
        <v/>
      </c>
      <c r="E250" s="46" t="str">
        <f>IF(Inputs!$B247="","",BQ250-CX250)</f>
        <v/>
      </c>
      <c r="F250" s="46" t="str">
        <f>IF(Inputs!$B247="","",BR250-CY250)</f>
        <v/>
      </c>
      <c r="G250" s="46" t="str">
        <f>IF(Inputs!$B247="","",BS250-CZ250)</f>
        <v/>
      </c>
      <c r="H250" s="46" t="str">
        <f>IF(Inputs!$B247="","",BT250-DA250)</f>
        <v/>
      </c>
      <c r="I250" s="46" t="str">
        <f>IF(Inputs!$B247="","",BU250-DB250)</f>
        <v/>
      </c>
      <c r="J250" s="46" t="str">
        <f>IF(Inputs!$B247="","",BV250-DC250)</f>
        <v/>
      </c>
      <c r="K250" s="46" t="str">
        <f>IF(Inputs!$B247="","",BW250-DD250)</f>
        <v/>
      </c>
      <c r="L250" s="46" t="str">
        <f>IF(Inputs!$B247="","",BX250-DE250)</f>
        <v/>
      </c>
      <c r="M250" s="46" t="str">
        <f>IF(Inputs!$B247="","",BY250-DF250)</f>
        <v/>
      </c>
      <c r="N250" s="46" t="str">
        <f>IF(Inputs!$B247="","",BZ250-DG250)</f>
        <v/>
      </c>
      <c r="O250" s="46" t="str">
        <f>IF(Inputs!$B247="","",CA250-DH250)</f>
        <v/>
      </c>
      <c r="P250" s="46" t="str">
        <f>IF(Inputs!$B247="","",CB250-DI250)</f>
        <v/>
      </c>
      <c r="Q250" s="46" t="str">
        <f>IF(Inputs!$B247="","",CC250-DJ250)</f>
        <v/>
      </c>
      <c r="R250" s="46" t="str">
        <f>IF(Inputs!$B247="","",CD250-DK250)</f>
        <v/>
      </c>
      <c r="S250" s="46" t="str">
        <f>IF(Inputs!$B247="","",CE250-DL250)</f>
        <v/>
      </c>
      <c r="T250" s="46" t="str">
        <f>IF(Inputs!$B247="","",CF250-DM250)</f>
        <v/>
      </c>
      <c r="U250" s="46" t="str">
        <f>IF(Inputs!$B247="","",CG250-DN250)</f>
        <v/>
      </c>
      <c r="V250" s="46" t="str">
        <f>IF(Inputs!$B247="","",CH250-DO250)</f>
        <v/>
      </c>
      <c r="W250" s="46" t="str">
        <f>IF(Inputs!$B247="","",CI250-DP250)</f>
        <v/>
      </c>
      <c r="X250" s="46" t="str">
        <f>IF(Inputs!$B247="","",CJ250-DQ250)</f>
        <v/>
      </c>
      <c r="Y250" s="46" t="str">
        <f>IF(Inputs!$B247="","",CK250-DR250)</f>
        <v/>
      </c>
      <c r="Z250" s="46" t="str">
        <f>IF(Inputs!$B247="","",CL250-DS250)</f>
        <v/>
      </c>
      <c r="AA250" s="46" t="str">
        <f>IF(Inputs!$B247="","",CM250-DT250)</f>
        <v/>
      </c>
      <c r="AB250" s="46" t="str">
        <f>IF(Inputs!$B247="","",CN250-DU250)</f>
        <v/>
      </c>
      <c r="AC250" s="46" t="str">
        <f>IF(Inputs!$B247="","",CO250-DV250)</f>
        <v/>
      </c>
      <c r="AD250" s="46" t="str">
        <f>IF(Inputs!$B247="","",CP250-DW250)</f>
        <v/>
      </c>
      <c r="AE250" s="46" t="str">
        <f>IF(Inputs!$B247="","",CQ250-DX250)</f>
        <v/>
      </c>
      <c r="AF250" s="46" t="str">
        <f>IF(Inputs!$B247="","",CR250-DY250)</f>
        <v/>
      </c>
      <c r="AG250" s="50" t="str">
        <f t="shared" si="11"/>
        <v/>
      </c>
      <c r="AH250" s="50"/>
      <c r="AJ250" s="27">
        <f>IF(AND(Inputs!$CO247=0,AJ$4&gt;=Inputs!$CM247),1,IF(AND(AJ$4&gt;=Inputs!$CM247,AJ$4&lt;Inputs!$CN247),1,IF(AND(AJ$4=Inputs!$CN247,AJ$4=Inputs!$CO247),1,IF(OR(AND(AJ$4=Inputs!$CN247+1,Inputs!$CN247=Inputs!$CO247),AND(AJ$4=Inputs!$CN247+2,Inputs!$CN247=Inputs!$CO247)),0,IF(AJ$4=Inputs!$CN247,0.8,IF(AJ$4=Inputs!$CN247+1,0.6,IF(AJ$4=Inputs!$CN247+2,0.4,IF(AJ$4=Inputs!$CO247,0.2,IF(AND(AJ$4&gt;=Inputs!$CL247,AJ$4&lt;Inputs!$CM247),(AJ$4-Inputs!$CL247+1)/(Inputs!$AI247+1),0)))))))))</f>
        <v>0</v>
      </c>
      <c r="AK250" s="27">
        <f>IF(AND(Inputs!$CO247=0,AK$4&gt;=Inputs!$CM247),1,IF(AND(AK$4&gt;=Inputs!$CM247,AK$4&lt;Inputs!$CN247),1,IF(AND(AK$4=Inputs!$CN247,AK$4=Inputs!$CO247),1,IF(OR(AND(AK$4=Inputs!$CN247+1,Inputs!$CN247=Inputs!$CO247),AND(AK$4=Inputs!$CN247+2,Inputs!$CN247=Inputs!$CO247)),0,IF(AK$4=Inputs!$CN247,0.8,IF(AK$4=Inputs!$CN247+1,0.6,IF(AK$4=Inputs!$CN247+2,0.4,IF(AK$4=Inputs!$CO247,0.2,IF(AND(AK$4&gt;=Inputs!$CL247,AK$4&lt;Inputs!$CM247),(AK$4-Inputs!$CL247+1)/(Inputs!$AI247+1),0)))))))))</f>
        <v>0</v>
      </c>
      <c r="AL250" s="27">
        <f>IF(AND(Inputs!$CO247=0,AL$4&gt;=Inputs!$CM247),1,IF(AND(AL$4&gt;=Inputs!$CM247,AL$4&lt;Inputs!$CN247),1,IF(AND(AL$4=Inputs!$CN247,AL$4=Inputs!$CO247),1,IF(OR(AND(AL$4=Inputs!$CN247+1,Inputs!$CN247=Inputs!$CO247),AND(AL$4=Inputs!$CN247+2,Inputs!$CN247=Inputs!$CO247)),0,IF(AL$4=Inputs!$CN247,0.8,IF(AL$4=Inputs!$CN247+1,0.6,IF(AL$4=Inputs!$CN247+2,0.4,IF(AL$4=Inputs!$CO247,0.2,IF(AND(AL$4&gt;=Inputs!$CL247,AL$4&lt;Inputs!$CM247),(AL$4-Inputs!$CL247+1)/(Inputs!$AI247+1),0)))))))))</f>
        <v>0</v>
      </c>
      <c r="AM250" s="27">
        <f>IF(AND(Inputs!$CO247=0,AM$4&gt;=Inputs!$CM247),1,IF(AND(AM$4&gt;=Inputs!$CM247,AM$4&lt;Inputs!$CN247),1,IF(AND(AM$4=Inputs!$CN247,AM$4=Inputs!$CO247),1,IF(OR(AND(AM$4=Inputs!$CN247+1,Inputs!$CN247=Inputs!$CO247),AND(AM$4=Inputs!$CN247+2,Inputs!$CN247=Inputs!$CO247)),0,IF(AM$4=Inputs!$CN247,0.8,IF(AM$4=Inputs!$CN247+1,0.6,IF(AM$4=Inputs!$CN247+2,0.4,IF(AM$4=Inputs!$CO247,0.2,IF(AND(AM$4&gt;=Inputs!$CL247,AM$4&lt;Inputs!$CM247),(AM$4-Inputs!$CL247+1)/(Inputs!$AI247+1),0)))))))))</f>
        <v>0</v>
      </c>
      <c r="AN250" s="27">
        <f>IF(AND(Inputs!$CO247=0,AN$4&gt;=Inputs!$CM247),1,IF(AND(AN$4&gt;=Inputs!$CM247,AN$4&lt;Inputs!$CN247),1,IF(AND(AN$4=Inputs!$CN247,AN$4=Inputs!$CO247),1,IF(OR(AND(AN$4=Inputs!$CN247+1,Inputs!$CN247=Inputs!$CO247),AND(AN$4=Inputs!$CN247+2,Inputs!$CN247=Inputs!$CO247)),0,IF(AN$4=Inputs!$CN247,0.8,IF(AN$4=Inputs!$CN247+1,0.6,IF(AN$4=Inputs!$CN247+2,0.4,IF(AN$4=Inputs!$CO247,0.2,IF(AND(AN$4&gt;=Inputs!$CL247,AN$4&lt;Inputs!$CM247),(AN$4-Inputs!$CL247+1)/(Inputs!$AI247+1),0)))))))))</f>
        <v>0</v>
      </c>
      <c r="AO250" s="27">
        <f>IF(AND(Inputs!$CO247=0,AO$4&gt;=Inputs!$CM247),1,IF(AND(AO$4&gt;=Inputs!$CM247,AO$4&lt;Inputs!$CN247),1,IF(AND(AO$4=Inputs!$CN247,AO$4=Inputs!$CO247),1,IF(OR(AND(AO$4=Inputs!$CN247+1,Inputs!$CN247=Inputs!$CO247),AND(AO$4=Inputs!$CN247+2,Inputs!$CN247=Inputs!$CO247)),0,IF(AO$4=Inputs!$CN247,0.8,IF(AO$4=Inputs!$CN247+1,0.6,IF(AO$4=Inputs!$CN247+2,0.4,IF(AO$4=Inputs!$CO247,0.2,IF(AND(AO$4&gt;=Inputs!$CL247,AO$4&lt;Inputs!$CM247),(AO$4-Inputs!$CL247+1)/(Inputs!$AI247+1),0)))))))))</f>
        <v>0</v>
      </c>
      <c r="AP250" s="27">
        <f>IF(AND(Inputs!$CO247=0,AP$4&gt;=Inputs!$CM247),1,IF(AND(AP$4&gt;=Inputs!$CM247,AP$4&lt;Inputs!$CN247),1,IF(AND(AP$4=Inputs!$CN247,AP$4=Inputs!$CO247),1,IF(OR(AND(AP$4=Inputs!$CN247+1,Inputs!$CN247=Inputs!$CO247),AND(AP$4=Inputs!$CN247+2,Inputs!$CN247=Inputs!$CO247)),0,IF(AP$4=Inputs!$CN247,0.8,IF(AP$4=Inputs!$CN247+1,0.6,IF(AP$4=Inputs!$CN247+2,0.4,IF(AP$4=Inputs!$CO247,0.2,IF(AND(AP$4&gt;=Inputs!$CL247,AP$4&lt;Inputs!$CM247),(AP$4-Inputs!$CL247+1)/(Inputs!$AI247+1),0)))))))))</f>
        <v>0</v>
      </c>
      <c r="AQ250" s="27">
        <f>IF(AND(Inputs!$CO247=0,AQ$4&gt;=Inputs!$CM247),1,IF(AND(AQ$4&gt;=Inputs!$CM247,AQ$4&lt;Inputs!$CN247),1,IF(AND(AQ$4=Inputs!$CN247,AQ$4=Inputs!$CO247),1,IF(OR(AND(AQ$4=Inputs!$CN247+1,Inputs!$CN247=Inputs!$CO247),AND(AQ$4=Inputs!$CN247+2,Inputs!$CN247=Inputs!$CO247)),0,IF(AQ$4=Inputs!$CN247,0.8,IF(AQ$4=Inputs!$CN247+1,0.6,IF(AQ$4=Inputs!$CN247+2,0.4,IF(AQ$4=Inputs!$CO247,0.2,IF(AND(AQ$4&gt;=Inputs!$CL247,AQ$4&lt;Inputs!$CM247),(AQ$4-Inputs!$CL247+1)/(Inputs!$AI247+1),0)))))))))</f>
        <v>0</v>
      </c>
      <c r="AR250" s="27">
        <f>IF(AND(Inputs!$CO247=0,AR$4&gt;=Inputs!$CM247),1,IF(AND(AR$4&gt;=Inputs!$CM247,AR$4&lt;Inputs!$CN247),1,IF(AND(AR$4=Inputs!$CN247,AR$4=Inputs!$CO247),1,IF(OR(AND(AR$4=Inputs!$CN247+1,Inputs!$CN247=Inputs!$CO247),AND(AR$4=Inputs!$CN247+2,Inputs!$CN247=Inputs!$CO247)),0,IF(AR$4=Inputs!$CN247,0.8,IF(AR$4=Inputs!$CN247+1,0.6,IF(AR$4=Inputs!$CN247+2,0.4,IF(AR$4=Inputs!$CO247,0.2,IF(AND(AR$4&gt;=Inputs!$CL247,AR$4&lt;Inputs!$CM247),(AR$4-Inputs!$CL247+1)/(Inputs!$AI247+1),0)))))))))</f>
        <v>0</v>
      </c>
      <c r="AS250" s="27">
        <f>IF(AND(Inputs!$CO247=0,AS$4&gt;=Inputs!$CM247),1,IF(AND(AS$4&gt;=Inputs!$CM247,AS$4&lt;Inputs!$CN247),1,IF(AND(AS$4=Inputs!$CN247,AS$4=Inputs!$CO247),1,IF(OR(AND(AS$4=Inputs!$CN247+1,Inputs!$CN247=Inputs!$CO247),AND(AS$4=Inputs!$CN247+2,Inputs!$CN247=Inputs!$CO247)),0,IF(AS$4=Inputs!$CN247,0.8,IF(AS$4=Inputs!$CN247+1,0.6,IF(AS$4=Inputs!$CN247+2,0.4,IF(AS$4=Inputs!$CO247,0.2,IF(AND(AS$4&gt;=Inputs!$CL247,AS$4&lt;Inputs!$CM247),(AS$4-Inputs!$CL247+1)/(Inputs!$AI247+1),0)))))))))</f>
        <v>0</v>
      </c>
      <c r="AT250" s="27">
        <f>IF(AND(Inputs!$CO247=0,AT$4&gt;=Inputs!$CM247),1,IF(AND(AT$4&gt;=Inputs!$CM247,AT$4&lt;Inputs!$CN247),1,IF(AND(AT$4=Inputs!$CN247,AT$4=Inputs!$CO247),1,IF(OR(AND(AT$4=Inputs!$CN247+1,Inputs!$CN247=Inputs!$CO247),AND(AT$4=Inputs!$CN247+2,Inputs!$CN247=Inputs!$CO247)),0,IF(AT$4=Inputs!$CN247,0.8,IF(AT$4=Inputs!$CN247+1,0.6,IF(AT$4=Inputs!$CN247+2,0.4,IF(AT$4=Inputs!$CO247,0.2,IF(AND(AT$4&gt;=Inputs!$CL247,AT$4&lt;Inputs!$CM247),(AT$4-Inputs!$CL247+1)/(Inputs!$AI247+1),0)))))))))</f>
        <v>0</v>
      </c>
      <c r="AU250" s="27">
        <f>IF(AND(Inputs!$CO247=0,AU$4&gt;=Inputs!$CM247),1,IF(AND(AU$4&gt;=Inputs!$CM247,AU$4&lt;Inputs!$CN247),1,IF(AND(AU$4=Inputs!$CN247,AU$4=Inputs!$CO247),1,IF(OR(AND(AU$4=Inputs!$CN247+1,Inputs!$CN247=Inputs!$CO247),AND(AU$4=Inputs!$CN247+2,Inputs!$CN247=Inputs!$CO247)),0,IF(AU$4=Inputs!$CN247,0.8,IF(AU$4=Inputs!$CN247+1,0.6,IF(AU$4=Inputs!$CN247+2,0.4,IF(AU$4=Inputs!$CO247,0.2,IF(AND(AU$4&gt;=Inputs!$CL247,AU$4&lt;Inputs!$CM247),(AU$4-Inputs!$CL247+1)/(Inputs!$AI247+1),0)))))))))</f>
        <v>0</v>
      </c>
      <c r="AV250" s="27">
        <f>IF(AND(Inputs!$CO247=0,AV$4&gt;=Inputs!$CM247),1,IF(AND(AV$4&gt;=Inputs!$CM247,AV$4&lt;Inputs!$CN247),1,IF(AND(AV$4=Inputs!$CN247,AV$4=Inputs!$CO247),1,IF(OR(AND(AV$4=Inputs!$CN247+1,Inputs!$CN247=Inputs!$CO247),AND(AV$4=Inputs!$CN247+2,Inputs!$CN247=Inputs!$CO247)),0,IF(AV$4=Inputs!$CN247,0.8,IF(AV$4=Inputs!$CN247+1,0.6,IF(AV$4=Inputs!$CN247+2,0.4,IF(AV$4=Inputs!$CO247,0.2,IF(AND(AV$4&gt;=Inputs!$CL247,AV$4&lt;Inputs!$CM247),(AV$4-Inputs!$CL247+1)/(Inputs!$AI247+1),0)))))))))</f>
        <v>0</v>
      </c>
      <c r="AW250" s="27">
        <f>IF(AND(Inputs!$CO247=0,AW$4&gt;=Inputs!$CM247),1,IF(AND(AW$4&gt;=Inputs!$CM247,AW$4&lt;Inputs!$CN247),1,IF(AND(AW$4=Inputs!$CN247,AW$4=Inputs!$CO247),1,IF(OR(AND(AW$4=Inputs!$CN247+1,Inputs!$CN247=Inputs!$CO247),AND(AW$4=Inputs!$CN247+2,Inputs!$CN247=Inputs!$CO247)),0,IF(AW$4=Inputs!$CN247,0.8,IF(AW$4=Inputs!$CN247+1,0.6,IF(AW$4=Inputs!$CN247+2,0.4,IF(AW$4=Inputs!$CO247,0.2,IF(AND(AW$4&gt;=Inputs!$CL247,AW$4&lt;Inputs!$CM247),(AW$4-Inputs!$CL247+1)/(Inputs!$AI247+1),0)))))))))</f>
        <v>0</v>
      </c>
      <c r="AX250" s="27">
        <f>IF(AND(Inputs!$CO247=0,AX$4&gt;=Inputs!$CM247),1,IF(AND(AX$4&gt;=Inputs!$CM247,AX$4&lt;Inputs!$CN247),1,IF(AND(AX$4=Inputs!$CN247,AX$4=Inputs!$CO247),1,IF(OR(AND(AX$4=Inputs!$CN247+1,Inputs!$CN247=Inputs!$CO247),AND(AX$4=Inputs!$CN247+2,Inputs!$CN247=Inputs!$CO247)),0,IF(AX$4=Inputs!$CN247,0.8,IF(AX$4=Inputs!$CN247+1,0.6,IF(AX$4=Inputs!$CN247+2,0.4,IF(AX$4=Inputs!$CO247,0.2,IF(AND(AX$4&gt;=Inputs!$CL247,AX$4&lt;Inputs!$CM247),(AX$4-Inputs!$CL247+1)/(Inputs!$AI247+1),0)))))))))</f>
        <v>0</v>
      </c>
      <c r="AY250" s="27">
        <f>IF(AND(Inputs!$CO247=0,AY$4&gt;=Inputs!$CM247),1,IF(AND(AY$4&gt;=Inputs!$CM247,AY$4&lt;Inputs!$CN247),1,IF(AND(AY$4=Inputs!$CN247,AY$4=Inputs!$CO247),1,IF(OR(AND(AY$4=Inputs!$CN247+1,Inputs!$CN247=Inputs!$CO247),AND(AY$4=Inputs!$CN247+2,Inputs!$CN247=Inputs!$CO247)),0,IF(AY$4=Inputs!$CN247,0.8,IF(AY$4=Inputs!$CN247+1,0.6,IF(AY$4=Inputs!$CN247+2,0.4,IF(AY$4=Inputs!$CO247,0.2,IF(AND(AY$4&gt;=Inputs!$CL247,AY$4&lt;Inputs!$CM247),(AY$4-Inputs!$CL247+1)/(Inputs!$AI247+1),0)))))))))</f>
        <v>0</v>
      </c>
      <c r="AZ250" s="27">
        <f>IF(AND(Inputs!$CO247=0,AZ$4&gt;=Inputs!$CM247),1,IF(AND(AZ$4&gt;=Inputs!$CM247,AZ$4&lt;Inputs!$CN247),1,IF(AND(AZ$4=Inputs!$CN247,AZ$4=Inputs!$CO247),1,IF(OR(AND(AZ$4=Inputs!$CN247+1,Inputs!$CN247=Inputs!$CO247),AND(AZ$4=Inputs!$CN247+2,Inputs!$CN247=Inputs!$CO247)),0,IF(AZ$4=Inputs!$CN247,0.8,IF(AZ$4=Inputs!$CN247+1,0.6,IF(AZ$4=Inputs!$CN247+2,0.4,IF(AZ$4=Inputs!$CO247,0.2,IF(AND(AZ$4&gt;=Inputs!$CL247,AZ$4&lt;Inputs!$CM247),(AZ$4-Inputs!$CL247+1)/(Inputs!$AI247+1),0)))))))))</f>
        <v>0</v>
      </c>
      <c r="BA250" s="27">
        <f>IF(AND(Inputs!$CO247=0,BA$4&gt;=Inputs!$CM247),1,IF(AND(BA$4&gt;=Inputs!$CM247,BA$4&lt;Inputs!$CN247),1,IF(AND(BA$4=Inputs!$CN247,BA$4=Inputs!$CO247),1,IF(OR(AND(BA$4=Inputs!$CN247+1,Inputs!$CN247=Inputs!$CO247),AND(BA$4=Inputs!$CN247+2,Inputs!$CN247=Inputs!$CO247)),0,IF(BA$4=Inputs!$CN247,0.8,IF(BA$4=Inputs!$CN247+1,0.6,IF(BA$4=Inputs!$CN247+2,0.4,IF(BA$4=Inputs!$CO247,0.2,IF(AND(BA$4&gt;=Inputs!$CL247,BA$4&lt;Inputs!$CM247),(BA$4-Inputs!$CL247+1)/(Inputs!$AI247+1),0)))))))))</f>
        <v>0</v>
      </c>
      <c r="BB250" s="27">
        <f>IF(AND(Inputs!$CO247=0,BB$4&gt;=Inputs!$CM247),1,IF(AND(BB$4&gt;=Inputs!$CM247,BB$4&lt;Inputs!$CN247),1,IF(AND(BB$4=Inputs!$CN247,BB$4=Inputs!$CO247),1,IF(OR(AND(BB$4=Inputs!$CN247+1,Inputs!$CN247=Inputs!$CO247),AND(BB$4=Inputs!$CN247+2,Inputs!$CN247=Inputs!$CO247)),0,IF(BB$4=Inputs!$CN247,0.8,IF(BB$4=Inputs!$CN247+1,0.6,IF(BB$4=Inputs!$CN247+2,0.4,IF(BB$4=Inputs!$CO247,0.2,IF(AND(BB$4&gt;=Inputs!$CL247,BB$4&lt;Inputs!$CM247),(BB$4-Inputs!$CL247+1)/(Inputs!$AI247+1),0)))))))))</f>
        <v>0</v>
      </c>
      <c r="BC250" s="27">
        <f>IF(AND(Inputs!$CO247=0,BC$4&gt;=Inputs!$CM247),1,IF(AND(BC$4&gt;=Inputs!$CM247,BC$4&lt;Inputs!$CN247),1,IF(AND(BC$4=Inputs!$CN247,BC$4=Inputs!$CO247),1,IF(OR(AND(BC$4=Inputs!$CN247+1,Inputs!$CN247=Inputs!$CO247),AND(BC$4=Inputs!$CN247+2,Inputs!$CN247=Inputs!$CO247)),0,IF(BC$4=Inputs!$CN247,0.8,IF(BC$4=Inputs!$CN247+1,0.6,IF(BC$4=Inputs!$CN247+2,0.4,IF(BC$4=Inputs!$CO247,0.2,IF(AND(BC$4&gt;=Inputs!$CL247,BC$4&lt;Inputs!$CM247),(BC$4-Inputs!$CL247+1)/(Inputs!$AI247+1),0)))))))))</f>
        <v>0</v>
      </c>
      <c r="BD250" s="27">
        <f>IF(AND(Inputs!$CO247=0,BD$4&gt;=Inputs!$CM247),1,IF(AND(BD$4&gt;=Inputs!$CM247,BD$4&lt;Inputs!$CN247),1,IF(AND(BD$4=Inputs!$CN247,BD$4=Inputs!$CO247),1,IF(OR(AND(BD$4=Inputs!$CN247+1,Inputs!$CN247=Inputs!$CO247),AND(BD$4=Inputs!$CN247+2,Inputs!$CN247=Inputs!$CO247)),0,IF(BD$4=Inputs!$CN247,0.8,IF(BD$4=Inputs!$CN247+1,0.6,IF(BD$4=Inputs!$CN247+2,0.4,IF(BD$4=Inputs!$CO247,0.2,IF(AND(BD$4&gt;=Inputs!$CL247,BD$4&lt;Inputs!$CM247),(BD$4-Inputs!$CL247+1)/(Inputs!$AI247+1),0)))))))))</f>
        <v>0</v>
      </c>
      <c r="BE250" s="27">
        <f>IF(AND(Inputs!$CO247=0,BE$4&gt;=Inputs!$CM247),1,IF(AND(BE$4&gt;=Inputs!$CM247,BE$4&lt;Inputs!$CN247),1,IF(AND(BE$4=Inputs!$CN247,BE$4=Inputs!$CO247),1,IF(OR(AND(BE$4=Inputs!$CN247+1,Inputs!$CN247=Inputs!$CO247),AND(BE$4=Inputs!$CN247+2,Inputs!$CN247=Inputs!$CO247)),0,IF(BE$4=Inputs!$CN247,0.8,IF(BE$4=Inputs!$CN247+1,0.6,IF(BE$4=Inputs!$CN247+2,0.4,IF(BE$4=Inputs!$CO247,0.2,IF(AND(BE$4&gt;=Inputs!$CL247,BE$4&lt;Inputs!$CM247),(BE$4-Inputs!$CL247+1)/(Inputs!$AI247+1),0)))))))))</f>
        <v>0</v>
      </c>
      <c r="BF250" s="27">
        <f>IF(AND(Inputs!$CO247=0,BF$4&gt;=Inputs!$CM247),1,IF(AND(BF$4&gt;=Inputs!$CM247,BF$4&lt;Inputs!$CN247),1,IF(AND(BF$4=Inputs!$CN247,BF$4=Inputs!$CO247),1,IF(OR(AND(BF$4=Inputs!$CN247+1,Inputs!$CN247=Inputs!$CO247),AND(BF$4=Inputs!$CN247+2,Inputs!$CN247=Inputs!$CO247)),0,IF(BF$4=Inputs!$CN247,0.8,IF(BF$4=Inputs!$CN247+1,0.6,IF(BF$4=Inputs!$CN247+2,0.4,IF(BF$4=Inputs!$CO247,0.2,IF(AND(BF$4&gt;=Inputs!$CL247,BF$4&lt;Inputs!$CM247),(BF$4-Inputs!$CL247+1)/(Inputs!$AI247+1),0)))))))))</f>
        <v>0</v>
      </c>
      <c r="BG250" s="27">
        <f>IF(AND(Inputs!$CO247=0,BG$4&gt;=Inputs!$CM247),1,IF(AND(BG$4&gt;=Inputs!$CM247,BG$4&lt;Inputs!$CN247),1,IF(AND(BG$4=Inputs!$CN247,BG$4=Inputs!$CO247),1,IF(OR(AND(BG$4=Inputs!$CN247+1,Inputs!$CN247=Inputs!$CO247),AND(BG$4=Inputs!$CN247+2,Inputs!$CN247=Inputs!$CO247)),0,IF(BG$4=Inputs!$CN247,0.8,IF(BG$4=Inputs!$CN247+1,0.6,IF(BG$4=Inputs!$CN247+2,0.4,IF(BG$4=Inputs!$CO247,0.2,IF(AND(BG$4&gt;=Inputs!$CL247,BG$4&lt;Inputs!$CM247),(BG$4-Inputs!$CL247+1)/(Inputs!$AI247+1),0)))))))))</f>
        <v>0</v>
      </c>
      <c r="BH250" s="27">
        <f>IF(AND(Inputs!$CO247=0,BH$4&gt;=Inputs!$CM247),1,IF(AND(BH$4&gt;=Inputs!$CM247,BH$4&lt;Inputs!$CN247),1,IF(AND(BH$4=Inputs!$CN247,BH$4=Inputs!$CO247),1,IF(OR(AND(BH$4=Inputs!$CN247+1,Inputs!$CN247=Inputs!$CO247),AND(BH$4=Inputs!$CN247+2,Inputs!$CN247=Inputs!$CO247)),0,IF(BH$4=Inputs!$CN247,0.8,IF(BH$4=Inputs!$CN247+1,0.6,IF(BH$4=Inputs!$CN247+2,0.4,IF(BH$4=Inputs!$CO247,0.2,IF(AND(BH$4&gt;=Inputs!$CL247,BH$4&lt;Inputs!$CM247),(BH$4-Inputs!$CL247+1)/(Inputs!$AI247+1),0)))))))))</f>
        <v>0</v>
      </c>
      <c r="BI250" s="27">
        <f>IF(AND(Inputs!$CO247=0,BI$4&gt;=Inputs!$CM247),1,IF(AND(BI$4&gt;=Inputs!$CM247,BI$4&lt;Inputs!$CN247),1,IF(AND(BI$4=Inputs!$CN247,BI$4=Inputs!$CO247),1,IF(OR(AND(BI$4=Inputs!$CN247+1,Inputs!$CN247=Inputs!$CO247),AND(BI$4=Inputs!$CN247+2,Inputs!$CN247=Inputs!$CO247)),0,IF(BI$4=Inputs!$CN247,0.8,IF(BI$4=Inputs!$CN247+1,0.6,IF(BI$4=Inputs!$CN247+2,0.4,IF(BI$4=Inputs!$CO247,0.2,IF(AND(BI$4&gt;=Inputs!$CL247,BI$4&lt;Inputs!$CM247),(BI$4-Inputs!$CL247+1)/(Inputs!$AI247+1),0)))))))))</f>
        <v>0</v>
      </c>
      <c r="BJ250" s="27">
        <f>IF(AND(Inputs!$CO247=0,BJ$4&gt;=Inputs!$CM247),1,IF(AND(BJ$4&gt;=Inputs!$CM247,BJ$4&lt;Inputs!$CN247),1,IF(AND(BJ$4=Inputs!$CN247,BJ$4=Inputs!$CO247),1,IF(OR(AND(BJ$4=Inputs!$CN247+1,Inputs!$CN247=Inputs!$CO247),AND(BJ$4=Inputs!$CN247+2,Inputs!$CN247=Inputs!$CO247)),0,IF(BJ$4=Inputs!$CN247,0.8,IF(BJ$4=Inputs!$CN247+1,0.6,IF(BJ$4=Inputs!$CN247+2,0.4,IF(BJ$4=Inputs!$CO247,0.2,IF(AND(BJ$4&gt;=Inputs!$CL247,BJ$4&lt;Inputs!$CM247),(BJ$4-Inputs!$CL247+1)/(Inputs!$AI247+1),0)))))))))</f>
        <v>0</v>
      </c>
      <c r="BK250" s="27">
        <f>IF(AND(Inputs!$CO247=0,BK$4&gt;=Inputs!$CM247),1,IF(AND(BK$4&gt;=Inputs!$CM247,BK$4&lt;Inputs!$CN247),1,IF(AND(BK$4=Inputs!$CN247,BK$4=Inputs!$CO247),1,IF(OR(AND(BK$4=Inputs!$CN247+1,Inputs!$CN247=Inputs!$CO247),AND(BK$4=Inputs!$CN247+2,Inputs!$CN247=Inputs!$CO247)),0,IF(BK$4=Inputs!$CN247,0.8,IF(BK$4=Inputs!$CN247+1,0.6,IF(BK$4=Inputs!$CN247+2,0.4,IF(BK$4=Inputs!$CO247,0.2,IF(AND(BK$4&gt;=Inputs!$CL247,BK$4&lt;Inputs!$CM247),(BK$4-Inputs!$CL247+1)/(Inputs!$AI247+1),0)))))))))</f>
        <v>0</v>
      </c>
      <c r="BL250" s="27">
        <f>IF(AND(Inputs!$CO247=0,BL$4&gt;=Inputs!$CM247),1,IF(AND(BL$4&gt;=Inputs!$CM247,BL$4&lt;Inputs!$CN247),1,IF(AND(BL$4=Inputs!$CN247,BL$4=Inputs!$CO247),1,IF(OR(AND(BL$4=Inputs!$CN247+1,Inputs!$CN247=Inputs!$CO247),AND(BL$4=Inputs!$CN247+2,Inputs!$CN247=Inputs!$CO247)),0,IF(BL$4=Inputs!$CN247,0.8,IF(BL$4=Inputs!$CN247+1,0.6,IF(BL$4=Inputs!$CN247+2,0.4,IF(BL$4=Inputs!$CO247,0.2,IF(AND(BL$4&gt;=Inputs!$CL247,BL$4&lt;Inputs!$CM247),(BL$4-Inputs!$CL247+1)/(Inputs!$AI247+1),0)))))))))</f>
        <v>0</v>
      </c>
      <c r="BM250" s="27">
        <f>IF(AND(Inputs!$CO247=0,BM$4&gt;=Inputs!$CM247),1,IF(AND(BM$4&gt;=Inputs!$CM247,BM$4&lt;Inputs!$CN247),1,IF(AND(BM$4=Inputs!$CN247,BM$4=Inputs!$CO247),1,IF(OR(AND(BM$4=Inputs!$CN247+1,Inputs!$CN247=Inputs!$CO247),AND(BM$4=Inputs!$CN247+2,Inputs!$CN247=Inputs!$CO247)),0,IF(BM$4=Inputs!$CN247,0.8,IF(BM$4=Inputs!$CN247+1,0.6,IF(BM$4=Inputs!$CN247+2,0.4,IF(BM$4=Inputs!$CO247,0.2,IF(AND(BM$4&gt;=Inputs!$CL247,BM$4&lt;Inputs!$CM247),(BM$4-Inputs!$CL247+1)/(Inputs!$AI247+1),0)))))))))</f>
        <v>0</v>
      </c>
      <c r="BO250" s="46" t="str">
        <f>IF(Inputs!$B247="","",(ROUND(Inputs!$BC247*AJ250,0)))</f>
        <v/>
      </c>
      <c r="BP250" s="46" t="str">
        <f>IF(Inputs!$B247="","",(ROUND(Inputs!$BC247*AK250,0)))</f>
        <v/>
      </c>
      <c r="BQ250" s="46" t="str">
        <f>IF(Inputs!$B247="","",(ROUND(Inputs!$BC247*AL250,0)))</f>
        <v/>
      </c>
      <c r="BR250" s="46" t="str">
        <f>IF(Inputs!$B247="","",(ROUND(Inputs!$BC247*AM250,0)))</f>
        <v/>
      </c>
      <c r="BS250" s="46" t="str">
        <f>IF(Inputs!$B247="","",(ROUND(Inputs!$BC247*AN250,0)))</f>
        <v/>
      </c>
      <c r="BT250" s="46" t="str">
        <f>IF(Inputs!$B247="","",(ROUND(Inputs!$BC247*AO250,0)))</f>
        <v/>
      </c>
      <c r="BU250" s="46" t="str">
        <f>IF(Inputs!$B247="","",(ROUND(Inputs!$BC247*AP250,0)))</f>
        <v/>
      </c>
      <c r="BV250" s="46" t="str">
        <f>IF(Inputs!$B247="","",(ROUND(Inputs!$BC247*AQ250,0)))</f>
        <v/>
      </c>
      <c r="BW250" s="46" t="str">
        <f>IF(Inputs!$B247="","",(ROUND(Inputs!$BC247*AR250,0)))</f>
        <v/>
      </c>
      <c r="BX250" s="46" t="str">
        <f>IF(Inputs!$B247="","",(ROUND(Inputs!$BC247*AS250,0)))</f>
        <v/>
      </c>
      <c r="BY250" s="46" t="str">
        <f>IF(Inputs!$B247="","",(ROUND(Inputs!$BC247*AT250,0)))</f>
        <v/>
      </c>
      <c r="BZ250" s="46" t="str">
        <f>IF(Inputs!$B247="","",(ROUND(Inputs!$BC247*AU250,0)))</f>
        <v/>
      </c>
      <c r="CA250" s="46" t="str">
        <f>IF(Inputs!$B247="","",(ROUND(Inputs!$BC247*AV250,0)))</f>
        <v/>
      </c>
      <c r="CB250" s="46" t="str">
        <f>IF(Inputs!$B247="","",(ROUND(Inputs!$BC247*AW250,0)))</f>
        <v/>
      </c>
      <c r="CC250" s="46" t="str">
        <f>IF(Inputs!$B247="","",(ROUND(Inputs!$BC247*AX250,0)))</f>
        <v/>
      </c>
      <c r="CD250" s="46" t="str">
        <f>IF(Inputs!$B247="","",(ROUND(Inputs!$BC247*AY250,0)))</f>
        <v/>
      </c>
      <c r="CE250" s="46" t="str">
        <f>IF(Inputs!$B247="","",(ROUND(Inputs!$BC247*AZ250,0)))</f>
        <v/>
      </c>
      <c r="CF250" s="46" t="str">
        <f>IF(Inputs!$B247="","",(ROUND(Inputs!$BC247*BA250,0)))</f>
        <v/>
      </c>
      <c r="CG250" s="46" t="str">
        <f>IF(Inputs!$B247="","",(ROUND(Inputs!$BC247*BB250,0)))</f>
        <v/>
      </c>
      <c r="CH250" s="46" t="str">
        <f>IF(Inputs!$B247="","",(ROUND(Inputs!$BC247*BC250,0)))</f>
        <v/>
      </c>
      <c r="CI250" s="46" t="str">
        <f>IF(Inputs!$B247="","",(ROUND(Inputs!$BC247*BD250,0)))</f>
        <v/>
      </c>
      <c r="CJ250" s="46" t="str">
        <f>IF(Inputs!$B247="","",(ROUND(Inputs!$BC247*BE250,0)))</f>
        <v/>
      </c>
      <c r="CK250" s="46" t="str">
        <f>IF(Inputs!$B247="","",(ROUND(Inputs!$BC247*BF250,0)))</f>
        <v/>
      </c>
      <c r="CL250" s="46" t="str">
        <f>IF(Inputs!$B247="","",(ROUND(Inputs!$BC247*BG250,0)))</f>
        <v/>
      </c>
      <c r="CM250" s="46" t="str">
        <f>IF(Inputs!$B247="","",(ROUND(Inputs!$BC247*BH250,0)))</f>
        <v/>
      </c>
      <c r="CN250" s="46" t="str">
        <f>IF(Inputs!$B247="","",(ROUND(Inputs!$BC247*BI250,0)))</f>
        <v/>
      </c>
      <c r="CO250" s="46" t="str">
        <f>IF(Inputs!$B247="","",(ROUND(Inputs!$BC247*BJ250,0)))</f>
        <v/>
      </c>
      <c r="CP250" s="46" t="str">
        <f>IF(Inputs!$B247="","",(ROUND(Inputs!$BC247*BK250,0)))</f>
        <v/>
      </c>
      <c r="CQ250" s="46" t="str">
        <f>IF(Inputs!$B247="","",(ROUND(Inputs!$BC247*BL250,0)))</f>
        <v/>
      </c>
      <c r="CR250" s="46" t="str">
        <f>IF(Inputs!$B247="","",(ROUND(Inputs!$BC247*BM250,0)))</f>
        <v/>
      </c>
      <c r="CV250" s="46" t="str">
        <f>IF(A250="","",IF(AND(CV$4&lt;=Inputs!$CQ247,CV$4&gt;=Inputs!$CP247),Inputs!$AR247/(Inputs!$CQ247-Inputs!$CP247+1),0)+IF(CV$4=Inputs!$CL247,Inputs!$BD247,0))</f>
        <v/>
      </c>
      <c r="CW250" s="46" t="str">
        <f>IF(B250="","",IF(AND(CW$4&lt;=Inputs!$CQ247,CW$4&gt;=Inputs!$CP247),Inputs!$AR247/(Inputs!$CQ247-Inputs!$CP247+1),0)+IF(CW$4=Inputs!$CL247,Inputs!$BD247,0))</f>
        <v/>
      </c>
      <c r="CX250" s="46" t="str">
        <f>IF(C250="","",IF(AND(CX$4&lt;=Inputs!$CQ247,CX$4&gt;=Inputs!$CP247),Inputs!$AR247/(Inputs!$CQ247-Inputs!$CP247+1),0)+IF(CX$4=Inputs!$CL247,Inputs!$BD247,0))</f>
        <v/>
      </c>
      <c r="CY250" s="46" t="str">
        <f>IF(D250="","",IF(AND(CY$4&lt;=Inputs!$CQ247,CY$4&gt;=Inputs!$CP247),Inputs!$AR247/(Inputs!$CQ247-Inputs!$CP247+1),0)+IF(CY$4=Inputs!$CL247,Inputs!$BD247,0))</f>
        <v/>
      </c>
      <c r="CZ250" s="46" t="str">
        <f>IF(E250="","",IF(AND(CZ$4&lt;=Inputs!$CQ247,CZ$4&gt;=Inputs!$CP247),Inputs!$AR247/(Inputs!$CQ247-Inputs!$CP247+1),0)+IF(CZ$4=Inputs!$CL247,Inputs!$BD247,0))</f>
        <v/>
      </c>
      <c r="DA250" s="46" t="str">
        <f>IF(F250="","",IF(AND(DA$4&lt;=Inputs!$CQ247,DA$4&gt;=Inputs!$CP247),Inputs!$AR247/(Inputs!$CQ247-Inputs!$CP247+1),0)+IF(DA$4=Inputs!$CL247,Inputs!$BD247,0))</f>
        <v/>
      </c>
      <c r="DB250" s="46" t="str">
        <f>IF(G250="","",IF(AND(DB$4&lt;=Inputs!$CQ247,DB$4&gt;=Inputs!$CP247),Inputs!$AR247/(Inputs!$CQ247-Inputs!$CP247+1),0)+IF(DB$4=Inputs!$CL247,Inputs!$BD247,0))</f>
        <v/>
      </c>
      <c r="DC250" s="46" t="str">
        <f>IF(H250="","",IF(AND(DC$4&lt;=Inputs!$CQ247,DC$4&gt;=Inputs!$CP247),Inputs!$AR247/(Inputs!$CQ247-Inputs!$CP247+1),0)+IF(DC$4=Inputs!$CL247,Inputs!$BD247,0))</f>
        <v/>
      </c>
      <c r="DD250" s="46" t="str">
        <f>IF(I250="","",IF(AND(DD$4&lt;=Inputs!$CQ247,DD$4&gt;=Inputs!$CP247),Inputs!$AR247/(Inputs!$CQ247-Inputs!$CP247+1),0)+IF(DD$4=Inputs!$CL247,Inputs!$BD247,0))</f>
        <v/>
      </c>
      <c r="DE250" s="46" t="str">
        <f>IF(J250="","",IF(AND(DE$4&lt;=Inputs!$CQ247,DE$4&gt;=Inputs!$CP247),Inputs!$AR247/(Inputs!$CQ247-Inputs!$CP247+1),0)+IF(DE$4=Inputs!$CL247,Inputs!$BD247,0))</f>
        <v/>
      </c>
      <c r="DF250" s="46" t="str">
        <f>IF(K250="","",IF(AND(DF$4&lt;=Inputs!$CQ247,DF$4&gt;=Inputs!$CP247),Inputs!$AR247/(Inputs!$CQ247-Inputs!$CP247+1),0)+IF(DF$4=Inputs!$CL247,Inputs!$BD247,0))</f>
        <v/>
      </c>
      <c r="DG250" s="46" t="str">
        <f>IF(L250="","",IF(AND(DG$4&lt;=Inputs!$CQ247,DG$4&gt;=Inputs!$CP247),Inputs!$AR247/(Inputs!$CQ247-Inputs!$CP247+1),0)+IF(DG$4=Inputs!$CL247,Inputs!$BD247,0))</f>
        <v/>
      </c>
      <c r="DH250" s="46" t="str">
        <f>IF(M250="","",IF(AND(DH$4&lt;=Inputs!$CQ247,DH$4&gt;=Inputs!$CP247),Inputs!$AR247/(Inputs!$CQ247-Inputs!$CP247+1),0)+IF(DH$4=Inputs!$CL247,Inputs!$BD247,0))</f>
        <v/>
      </c>
      <c r="DI250" s="46" t="str">
        <f>IF(N250="","",IF(AND(DI$4&lt;=Inputs!$CQ247,DI$4&gt;=Inputs!$CP247),Inputs!$AR247/(Inputs!$CQ247-Inputs!$CP247+1),0)+IF(DI$4=Inputs!$CL247,Inputs!$BD247,0))</f>
        <v/>
      </c>
      <c r="DJ250" s="46" t="str">
        <f>IF(O250="","",IF(AND(DJ$4&lt;=Inputs!$CQ247,DJ$4&gt;=Inputs!$CP247),Inputs!$AR247/(Inputs!$CQ247-Inputs!$CP247+1),0)+IF(DJ$4=Inputs!$CL247,Inputs!$BD247,0))</f>
        <v/>
      </c>
      <c r="DK250" s="46" t="str">
        <f>IF(P250="","",IF(AND(DK$4&lt;=Inputs!$CQ247,DK$4&gt;=Inputs!$CP247),Inputs!$AR247/(Inputs!$CQ247-Inputs!$CP247+1),0)+IF(DK$4=Inputs!$CL247,Inputs!$BD247,0))</f>
        <v/>
      </c>
      <c r="DL250" s="46" t="str">
        <f>IF(Q250="","",IF(AND(DL$4&lt;=Inputs!$CQ247,DL$4&gt;=Inputs!$CP247),Inputs!$AR247/(Inputs!$CQ247-Inputs!$CP247+1),0)+IF(DL$4=Inputs!$CL247,Inputs!$BD247,0))</f>
        <v/>
      </c>
      <c r="DM250" s="46" t="str">
        <f>IF(R250="","",IF(AND(DM$4&lt;=Inputs!$CQ247,DM$4&gt;=Inputs!$CP247),Inputs!$AR247/(Inputs!$CQ247-Inputs!$CP247+1),0)+IF(DM$4=Inputs!$CL247,Inputs!$BD247,0))</f>
        <v/>
      </c>
      <c r="DN250" s="46" t="str">
        <f>IF(S250="","",IF(AND(DN$4&lt;=Inputs!$CQ247,DN$4&gt;=Inputs!$CP247),Inputs!$AR247/(Inputs!$CQ247-Inputs!$CP247+1),0)+IF(DN$4=Inputs!$CL247,Inputs!$BD247,0))</f>
        <v/>
      </c>
      <c r="DO250" s="46" t="str">
        <f>IF(T250="","",IF(AND(DO$4&lt;=Inputs!$CQ247,DO$4&gt;=Inputs!$CP247),Inputs!$AR247/(Inputs!$CQ247-Inputs!$CP247+1),0)+IF(DO$4=Inputs!$CL247,Inputs!$BD247,0))</f>
        <v/>
      </c>
      <c r="DP250" s="46" t="str">
        <f>IF(U250="","",IF(AND(DP$4&lt;=Inputs!$CQ247,DP$4&gt;=Inputs!$CP247),Inputs!$AR247/(Inputs!$CQ247-Inputs!$CP247+1),0)+IF(DP$4=Inputs!$CL247,Inputs!$BD247,0))</f>
        <v/>
      </c>
      <c r="DQ250" s="46" t="str">
        <f>IF(V250="","",IF(AND(DQ$4&lt;=Inputs!$CQ247,DQ$4&gt;=Inputs!$CP247),Inputs!$AR247/(Inputs!$CQ247-Inputs!$CP247+1),0)+IF(DQ$4=Inputs!$CL247,Inputs!$BD247,0))</f>
        <v/>
      </c>
      <c r="DR250" s="46" t="str">
        <f>IF(W250="","",IF(AND(DR$4&lt;=Inputs!$CQ247,DR$4&gt;=Inputs!$CP247),Inputs!$AR247/(Inputs!$CQ247-Inputs!$CP247+1),0)+IF(DR$4=Inputs!$CL247,Inputs!$BD247,0))</f>
        <v/>
      </c>
      <c r="DS250" s="46" t="str">
        <f>IF(X250="","",IF(AND(DS$4&lt;=Inputs!$CQ247,DS$4&gt;=Inputs!$CP247),Inputs!$AR247/(Inputs!$CQ247-Inputs!$CP247+1),0)+IF(DS$4=Inputs!$CL247,Inputs!$BD247,0))</f>
        <v/>
      </c>
      <c r="DT250" s="46" t="str">
        <f>IF(Y250="","",IF(AND(DT$4&lt;=Inputs!$CQ247,DT$4&gt;=Inputs!$CP247),Inputs!$AR247/(Inputs!$CQ247-Inputs!$CP247+1),0)+IF(DT$4=Inputs!$CL247,Inputs!$BD247,0))</f>
        <v/>
      </c>
      <c r="DU250" s="46" t="str">
        <f>IF(Z250="","",IF(AND(DU$4&lt;=Inputs!$CQ247,DU$4&gt;=Inputs!$CP247),Inputs!$AR247/(Inputs!$CQ247-Inputs!$CP247+1),0)+IF(DU$4=Inputs!$CL247,Inputs!$BD247,0))</f>
        <v/>
      </c>
      <c r="DV250" s="46" t="str">
        <f>IF(AA250="","",IF(AND(DV$4&lt;=Inputs!$CQ247,DV$4&gt;=Inputs!$CP247),Inputs!$AR247/(Inputs!$CQ247-Inputs!$CP247+1),0)+IF(DV$4=Inputs!$CL247,Inputs!$BD247,0))</f>
        <v/>
      </c>
      <c r="DW250" s="46" t="str">
        <f>IF(AB250="","",IF(AND(DW$4&lt;=Inputs!$CQ247,DW$4&gt;=Inputs!$CP247),Inputs!$AR247/(Inputs!$CQ247-Inputs!$CP247+1),0)+IF(DW$4=Inputs!$CL247,Inputs!$BD247,0))</f>
        <v/>
      </c>
      <c r="DX250" s="46" t="str">
        <f>IF(AC250="","",IF(AND(DX$4&lt;=Inputs!$CQ247,DX$4&gt;=Inputs!$CP247),Inputs!$AR247/(Inputs!$CQ247-Inputs!$CP247+1),0)+IF(DX$4=Inputs!$CL247,Inputs!$BD247,0))</f>
        <v/>
      </c>
      <c r="DY250" s="46" t="str">
        <f>IF(AD250="","",IF(AND(DY$4&lt;=Inputs!$CQ247,DY$4&gt;=Inputs!$CP247),Inputs!$AR247/(Inputs!$CQ247-Inputs!$CP247+1),0)+IF(DY$4=Inputs!$CL247,Inputs!$BD247,0))</f>
        <v/>
      </c>
      <c r="DZ250" s="46" t="str">
        <f t="shared" si="10"/>
        <v/>
      </c>
    </row>
    <row r="251" spans="1:130">
      <c r="A251" s="7" t="str">
        <f>IF(Inputs!A248="","",Inputs!A248)</f>
        <v/>
      </c>
      <c r="B251" t="str">
        <f>IF(Inputs!B248="","",Inputs!B248)</f>
        <v/>
      </c>
      <c r="C251" s="46" t="str">
        <f>IF(Inputs!$B248="","",BO251-CV251)</f>
        <v/>
      </c>
      <c r="D251" s="46" t="str">
        <f>IF(Inputs!$B248="","",BP251-CW251)</f>
        <v/>
      </c>
      <c r="E251" s="46" t="str">
        <f>IF(Inputs!$B248="","",BQ251-CX251)</f>
        <v/>
      </c>
      <c r="F251" s="46" t="str">
        <f>IF(Inputs!$B248="","",BR251-CY251)</f>
        <v/>
      </c>
      <c r="G251" s="46" t="str">
        <f>IF(Inputs!$B248="","",BS251-CZ251)</f>
        <v/>
      </c>
      <c r="H251" s="46" t="str">
        <f>IF(Inputs!$B248="","",BT251-DA251)</f>
        <v/>
      </c>
      <c r="I251" s="46" t="str">
        <f>IF(Inputs!$B248="","",BU251-DB251)</f>
        <v/>
      </c>
      <c r="J251" s="46" t="str">
        <f>IF(Inputs!$B248="","",BV251-DC251)</f>
        <v/>
      </c>
      <c r="K251" s="46" t="str">
        <f>IF(Inputs!$B248="","",BW251-DD251)</f>
        <v/>
      </c>
      <c r="L251" s="46" t="str">
        <f>IF(Inputs!$B248="","",BX251-DE251)</f>
        <v/>
      </c>
      <c r="M251" s="46" t="str">
        <f>IF(Inputs!$B248="","",BY251-DF251)</f>
        <v/>
      </c>
      <c r="N251" s="46" t="str">
        <f>IF(Inputs!$B248="","",BZ251-DG251)</f>
        <v/>
      </c>
      <c r="O251" s="46" t="str">
        <f>IF(Inputs!$B248="","",CA251-DH251)</f>
        <v/>
      </c>
      <c r="P251" s="46" t="str">
        <f>IF(Inputs!$B248="","",CB251-DI251)</f>
        <v/>
      </c>
      <c r="Q251" s="46" t="str">
        <f>IF(Inputs!$B248="","",CC251-DJ251)</f>
        <v/>
      </c>
      <c r="R251" s="46" t="str">
        <f>IF(Inputs!$B248="","",CD251-DK251)</f>
        <v/>
      </c>
      <c r="S251" s="46" t="str">
        <f>IF(Inputs!$B248="","",CE251-DL251)</f>
        <v/>
      </c>
      <c r="T251" s="46" t="str">
        <f>IF(Inputs!$B248="","",CF251-DM251)</f>
        <v/>
      </c>
      <c r="U251" s="46" t="str">
        <f>IF(Inputs!$B248="","",CG251-DN251)</f>
        <v/>
      </c>
      <c r="V251" s="46" t="str">
        <f>IF(Inputs!$B248="","",CH251-DO251)</f>
        <v/>
      </c>
      <c r="W251" s="46" t="str">
        <f>IF(Inputs!$B248="","",CI251-DP251)</f>
        <v/>
      </c>
      <c r="X251" s="46" t="str">
        <f>IF(Inputs!$B248="","",CJ251-DQ251)</f>
        <v/>
      </c>
      <c r="Y251" s="46" t="str">
        <f>IF(Inputs!$B248="","",CK251-DR251)</f>
        <v/>
      </c>
      <c r="Z251" s="46" t="str">
        <f>IF(Inputs!$B248="","",CL251-DS251)</f>
        <v/>
      </c>
      <c r="AA251" s="46" t="str">
        <f>IF(Inputs!$B248="","",CM251-DT251)</f>
        <v/>
      </c>
      <c r="AB251" s="46" t="str">
        <f>IF(Inputs!$B248="","",CN251-DU251)</f>
        <v/>
      </c>
      <c r="AC251" s="46" t="str">
        <f>IF(Inputs!$B248="","",CO251-DV251)</f>
        <v/>
      </c>
      <c r="AD251" s="46" t="str">
        <f>IF(Inputs!$B248="","",CP251-DW251)</f>
        <v/>
      </c>
      <c r="AE251" s="46" t="str">
        <f>IF(Inputs!$B248="","",CQ251-DX251)</f>
        <v/>
      </c>
      <c r="AF251" s="46" t="str">
        <f>IF(Inputs!$B248="","",CR251-DY251)</f>
        <v/>
      </c>
      <c r="AG251" s="50" t="str">
        <f t="shared" si="11"/>
        <v/>
      </c>
      <c r="AH251" s="50"/>
      <c r="AJ251" s="27">
        <f>IF(AND(Inputs!$CO248=0,AJ$4&gt;=Inputs!$CM248),1,IF(AND(AJ$4&gt;=Inputs!$CM248,AJ$4&lt;Inputs!$CN248),1,IF(AND(AJ$4=Inputs!$CN248,AJ$4=Inputs!$CO248),1,IF(OR(AND(AJ$4=Inputs!$CN248+1,Inputs!$CN248=Inputs!$CO248),AND(AJ$4=Inputs!$CN248+2,Inputs!$CN248=Inputs!$CO248)),0,IF(AJ$4=Inputs!$CN248,0.8,IF(AJ$4=Inputs!$CN248+1,0.6,IF(AJ$4=Inputs!$CN248+2,0.4,IF(AJ$4=Inputs!$CO248,0.2,IF(AND(AJ$4&gt;=Inputs!$CL248,AJ$4&lt;Inputs!$CM248),(AJ$4-Inputs!$CL248+1)/(Inputs!$AI248+1),0)))))))))</f>
        <v>0</v>
      </c>
      <c r="AK251" s="27">
        <f>IF(AND(Inputs!$CO248=0,AK$4&gt;=Inputs!$CM248),1,IF(AND(AK$4&gt;=Inputs!$CM248,AK$4&lt;Inputs!$CN248),1,IF(AND(AK$4=Inputs!$CN248,AK$4=Inputs!$CO248),1,IF(OR(AND(AK$4=Inputs!$CN248+1,Inputs!$CN248=Inputs!$CO248),AND(AK$4=Inputs!$CN248+2,Inputs!$CN248=Inputs!$CO248)),0,IF(AK$4=Inputs!$CN248,0.8,IF(AK$4=Inputs!$CN248+1,0.6,IF(AK$4=Inputs!$CN248+2,0.4,IF(AK$4=Inputs!$CO248,0.2,IF(AND(AK$4&gt;=Inputs!$CL248,AK$4&lt;Inputs!$CM248),(AK$4-Inputs!$CL248+1)/(Inputs!$AI248+1),0)))))))))</f>
        <v>0</v>
      </c>
      <c r="AL251" s="27">
        <f>IF(AND(Inputs!$CO248=0,AL$4&gt;=Inputs!$CM248),1,IF(AND(AL$4&gt;=Inputs!$CM248,AL$4&lt;Inputs!$CN248),1,IF(AND(AL$4=Inputs!$CN248,AL$4=Inputs!$CO248),1,IF(OR(AND(AL$4=Inputs!$CN248+1,Inputs!$CN248=Inputs!$CO248),AND(AL$4=Inputs!$CN248+2,Inputs!$CN248=Inputs!$CO248)),0,IF(AL$4=Inputs!$CN248,0.8,IF(AL$4=Inputs!$CN248+1,0.6,IF(AL$4=Inputs!$CN248+2,0.4,IF(AL$4=Inputs!$CO248,0.2,IF(AND(AL$4&gt;=Inputs!$CL248,AL$4&lt;Inputs!$CM248),(AL$4-Inputs!$CL248+1)/(Inputs!$AI248+1),0)))))))))</f>
        <v>0</v>
      </c>
      <c r="AM251" s="27">
        <f>IF(AND(Inputs!$CO248=0,AM$4&gt;=Inputs!$CM248),1,IF(AND(AM$4&gt;=Inputs!$CM248,AM$4&lt;Inputs!$CN248),1,IF(AND(AM$4=Inputs!$CN248,AM$4=Inputs!$CO248),1,IF(OR(AND(AM$4=Inputs!$CN248+1,Inputs!$CN248=Inputs!$CO248),AND(AM$4=Inputs!$CN248+2,Inputs!$CN248=Inputs!$CO248)),0,IF(AM$4=Inputs!$CN248,0.8,IF(AM$4=Inputs!$CN248+1,0.6,IF(AM$4=Inputs!$CN248+2,0.4,IF(AM$4=Inputs!$CO248,0.2,IF(AND(AM$4&gt;=Inputs!$CL248,AM$4&lt;Inputs!$CM248),(AM$4-Inputs!$CL248+1)/(Inputs!$AI248+1),0)))))))))</f>
        <v>0</v>
      </c>
      <c r="AN251" s="27">
        <f>IF(AND(Inputs!$CO248=0,AN$4&gt;=Inputs!$CM248),1,IF(AND(AN$4&gt;=Inputs!$CM248,AN$4&lt;Inputs!$CN248),1,IF(AND(AN$4=Inputs!$CN248,AN$4=Inputs!$CO248),1,IF(OR(AND(AN$4=Inputs!$CN248+1,Inputs!$CN248=Inputs!$CO248),AND(AN$4=Inputs!$CN248+2,Inputs!$CN248=Inputs!$CO248)),0,IF(AN$4=Inputs!$CN248,0.8,IF(AN$4=Inputs!$CN248+1,0.6,IF(AN$4=Inputs!$CN248+2,0.4,IF(AN$4=Inputs!$CO248,0.2,IF(AND(AN$4&gt;=Inputs!$CL248,AN$4&lt;Inputs!$CM248),(AN$4-Inputs!$CL248+1)/(Inputs!$AI248+1),0)))))))))</f>
        <v>0</v>
      </c>
      <c r="AO251" s="27">
        <f>IF(AND(Inputs!$CO248=0,AO$4&gt;=Inputs!$CM248),1,IF(AND(AO$4&gt;=Inputs!$CM248,AO$4&lt;Inputs!$CN248),1,IF(AND(AO$4=Inputs!$CN248,AO$4=Inputs!$CO248),1,IF(OR(AND(AO$4=Inputs!$CN248+1,Inputs!$CN248=Inputs!$CO248),AND(AO$4=Inputs!$CN248+2,Inputs!$CN248=Inputs!$CO248)),0,IF(AO$4=Inputs!$CN248,0.8,IF(AO$4=Inputs!$CN248+1,0.6,IF(AO$4=Inputs!$CN248+2,0.4,IF(AO$4=Inputs!$CO248,0.2,IF(AND(AO$4&gt;=Inputs!$CL248,AO$4&lt;Inputs!$CM248),(AO$4-Inputs!$CL248+1)/(Inputs!$AI248+1),0)))))))))</f>
        <v>0</v>
      </c>
      <c r="AP251" s="27">
        <f>IF(AND(Inputs!$CO248=0,AP$4&gt;=Inputs!$CM248),1,IF(AND(AP$4&gt;=Inputs!$CM248,AP$4&lt;Inputs!$CN248),1,IF(AND(AP$4=Inputs!$CN248,AP$4=Inputs!$CO248),1,IF(OR(AND(AP$4=Inputs!$CN248+1,Inputs!$CN248=Inputs!$CO248),AND(AP$4=Inputs!$CN248+2,Inputs!$CN248=Inputs!$CO248)),0,IF(AP$4=Inputs!$CN248,0.8,IF(AP$4=Inputs!$CN248+1,0.6,IF(AP$4=Inputs!$CN248+2,0.4,IF(AP$4=Inputs!$CO248,0.2,IF(AND(AP$4&gt;=Inputs!$CL248,AP$4&lt;Inputs!$CM248),(AP$4-Inputs!$CL248+1)/(Inputs!$AI248+1),0)))))))))</f>
        <v>0</v>
      </c>
      <c r="AQ251" s="27">
        <f>IF(AND(Inputs!$CO248=0,AQ$4&gt;=Inputs!$CM248),1,IF(AND(AQ$4&gt;=Inputs!$CM248,AQ$4&lt;Inputs!$CN248),1,IF(AND(AQ$4=Inputs!$CN248,AQ$4=Inputs!$CO248),1,IF(OR(AND(AQ$4=Inputs!$CN248+1,Inputs!$CN248=Inputs!$CO248),AND(AQ$4=Inputs!$CN248+2,Inputs!$CN248=Inputs!$CO248)),0,IF(AQ$4=Inputs!$CN248,0.8,IF(AQ$4=Inputs!$CN248+1,0.6,IF(AQ$4=Inputs!$CN248+2,0.4,IF(AQ$4=Inputs!$CO248,0.2,IF(AND(AQ$4&gt;=Inputs!$CL248,AQ$4&lt;Inputs!$CM248),(AQ$4-Inputs!$CL248+1)/(Inputs!$AI248+1),0)))))))))</f>
        <v>0</v>
      </c>
      <c r="AR251" s="27">
        <f>IF(AND(Inputs!$CO248=0,AR$4&gt;=Inputs!$CM248),1,IF(AND(AR$4&gt;=Inputs!$CM248,AR$4&lt;Inputs!$CN248),1,IF(AND(AR$4=Inputs!$CN248,AR$4=Inputs!$CO248),1,IF(OR(AND(AR$4=Inputs!$CN248+1,Inputs!$CN248=Inputs!$CO248),AND(AR$4=Inputs!$CN248+2,Inputs!$CN248=Inputs!$CO248)),0,IF(AR$4=Inputs!$CN248,0.8,IF(AR$4=Inputs!$CN248+1,0.6,IF(AR$4=Inputs!$CN248+2,0.4,IF(AR$4=Inputs!$CO248,0.2,IF(AND(AR$4&gt;=Inputs!$CL248,AR$4&lt;Inputs!$CM248),(AR$4-Inputs!$CL248+1)/(Inputs!$AI248+1),0)))))))))</f>
        <v>0</v>
      </c>
      <c r="AS251" s="27">
        <f>IF(AND(Inputs!$CO248=0,AS$4&gt;=Inputs!$CM248),1,IF(AND(AS$4&gt;=Inputs!$CM248,AS$4&lt;Inputs!$CN248),1,IF(AND(AS$4=Inputs!$CN248,AS$4=Inputs!$CO248),1,IF(OR(AND(AS$4=Inputs!$CN248+1,Inputs!$CN248=Inputs!$CO248),AND(AS$4=Inputs!$CN248+2,Inputs!$CN248=Inputs!$CO248)),0,IF(AS$4=Inputs!$CN248,0.8,IF(AS$4=Inputs!$CN248+1,0.6,IF(AS$4=Inputs!$CN248+2,0.4,IF(AS$4=Inputs!$CO248,0.2,IF(AND(AS$4&gt;=Inputs!$CL248,AS$4&lt;Inputs!$CM248),(AS$4-Inputs!$CL248+1)/(Inputs!$AI248+1),0)))))))))</f>
        <v>0</v>
      </c>
      <c r="AT251" s="27">
        <f>IF(AND(Inputs!$CO248=0,AT$4&gt;=Inputs!$CM248),1,IF(AND(AT$4&gt;=Inputs!$CM248,AT$4&lt;Inputs!$CN248),1,IF(AND(AT$4=Inputs!$CN248,AT$4=Inputs!$CO248),1,IF(OR(AND(AT$4=Inputs!$CN248+1,Inputs!$CN248=Inputs!$CO248),AND(AT$4=Inputs!$CN248+2,Inputs!$CN248=Inputs!$CO248)),0,IF(AT$4=Inputs!$CN248,0.8,IF(AT$4=Inputs!$CN248+1,0.6,IF(AT$4=Inputs!$CN248+2,0.4,IF(AT$4=Inputs!$CO248,0.2,IF(AND(AT$4&gt;=Inputs!$CL248,AT$4&lt;Inputs!$CM248),(AT$4-Inputs!$CL248+1)/(Inputs!$AI248+1),0)))))))))</f>
        <v>0</v>
      </c>
      <c r="AU251" s="27">
        <f>IF(AND(Inputs!$CO248=0,AU$4&gt;=Inputs!$CM248),1,IF(AND(AU$4&gt;=Inputs!$CM248,AU$4&lt;Inputs!$CN248),1,IF(AND(AU$4=Inputs!$CN248,AU$4=Inputs!$CO248),1,IF(OR(AND(AU$4=Inputs!$CN248+1,Inputs!$CN248=Inputs!$CO248),AND(AU$4=Inputs!$CN248+2,Inputs!$CN248=Inputs!$CO248)),0,IF(AU$4=Inputs!$CN248,0.8,IF(AU$4=Inputs!$CN248+1,0.6,IF(AU$4=Inputs!$CN248+2,0.4,IF(AU$4=Inputs!$CO248,0.2,IF(AND(AU$4&gt;=Inputs!$CL248,AU$4&lt;Inputs!$CM248),(AU$4-Inputs!$CL248+1)/(Inputs!$AI248+1),0)))))))))</f>
        <v>0</v>
      </c>
      <c r="AV251" s="27">
        <f>IF(AND(Inputs!$CO248=0,AV$4&gt;=Inputs!$CM248),1,IF(AND(AV$4&gt;=Inputs!$CM248,AV$4&lt;Inputs!$CN248),1,IF(AND(AV$4=Inputs!$CN248,AV$4=Inputs!$CO248),1,IF(OR(AND(AV$4=Inputs!$CN248+1,Inputs!$CN248=Inputs!$CO248),AND(AV$4=Inputs!$CN248+2,Inputs!$CN248=Inputs!$CO248)),0,IF(AV$4=Inputs!$CN248,0.8,IF(AV$4=Inputs!$CN248+1,0.6,IF(AV$4=Inputs!$CN248+2,0.4,IF(AV$4=Inputs!$CO248,0.2,IF(AND(AV$4&gt;=Inputs!$CL248,AV$4&lt;Inputs!$CM248),(AV$4-Inputs!$CL248+1)/(Inputs!$AI248+1),0)))))))))</f>
        <v>0</v>
      </c>
      <c r="AW251" s="27">
        <f>IF(AND(Inputs!$CO248=0,AW$4&gt;=Inputs!$CM248),1,IF(AND(AW$4&gt;=Inputs!$CM248,AW$4&lt;Inputs!$CN248),1,IF(AND(AW$4=Inputs!$CN248,AW$4=Inputs!$CO248),1,IF(OR(AND(AW$4=Inputs!$CN248+1,Inputs!$CN248=Inputs!$CO248),AND(AW$4=Inputs!$CN248+2,Inputs!$CN248=Inputs!$CO248)),0,IF(AW$4=Inputs!$CN248,0.8,IF(AW$4=Inputs!$CN248+1,0.6,IF(AW$4=Inputs!$CN248+2,0.4,IF(AW$4=Inputs!$CO248,0.2,IF(AND(AW$4&gt;=Inputs!$CL248,AW$4&lt;Inputs!$CM248),(AW$4-Inputs!$CL248+1)/(Inputs!$AI248+1),0)))))))))</f>
        <v>0</v>
      </c>
      <c r="AX251" s="27">
        <f>IF(AND(Inputs!$CO248=0,AX$4&gt;=Inputs!$CM248),1,IF(AND(AX$4&gt;=Inputs!$CM248,AX$4&lt;Inputs!$CN248),1,IF(AND(AX$4=Inputs!$CN248,AX$4=Inputs!$CO248),1,IF(OR(AND(AX$4=Inputs!$CN248+1,Inputs!$CN248=Inputs!$CO248),AND(AX$4=Inputs!$CN248+2,Inputs!$CN248=Inputs!$CO248)),0,IF(AX$4=Inputs!$CN248,0.8,IF(AX$4=Inputs!$CN248+1,0.6,IF(AX$4=Inputs!$CN248+2,0.4,IF(AX$4=Inputs!$CO248,0.2,IF(AND(AX$4&gt;=Inputs!$CL248,AX$4&lt;Inputs!$CM248),(AX$4-Inputs!$CL248+1)/(Inputs!$AI248+1),0)))))))))</f>
        <v>0</v>
      </c>
      <c r="AY251" s="27">
        <f>IF(AND(Inputs!$CO248=0,AY$4&gt;=Inputs!$CM248),1,IF(AND(AY$4&gt;=Inputs!$CM248,AY$4&lt;Inputs!$CN248),1,IF(AND(AY$4=Inputs!$CN248,AY$4=Inputs!$CO248),1,IF(OR(AND(AY$4=Inputs!$CN248+1,Inputs!$CN248=Inputs!$CO248),AND(AY$4=Inputs!$CN248+2,Inputs!$CN248=Inputs!$CO248)),0,IF(AY$4=Inputs!$CN248,0.8,IF(AY$4=Inputs!$CN248+1,0.6,IF(AY$4=Inputs!$CN248+2,0.4,IF(AY$4=Inputs!$CO248,0.2,IF(AND(AY$4&gt;=Inputs!$CL248,AY$4&lt;Inputs!$CM248),(AY$4-Inputs!$CL248+1)/(Inputs!$AI248+1),0)))))))))</f>
        <v>0</v>
      </c>
      <c r="AZ251" s="27">
        <f>IF(AND(Inputs!$CO248=0,AZ$4&gt;=Inputs!$CM248),1,IF(AND(AZ$4&gt;=Inputs!$CM248,AZ$4&lt;Inputs!$CN248),1,IF(AND(AZ$4=Inputs!$CN248,AZ$4=Inputs!$CO248),1,IF(OR(AND(AZ$4=Inputs!$CN248+1,Inputs!$CN248=Inputs!$CO248),AND(AZ$4=Inputs!$CN248+2,Inputs!$CN248=Inputs!$CO248)),0,IF(AZ$4=Inputs!$CN248,0.8,IF(AZ$4=Inputs!$CN248+1,0.6,IF(AZ$4=Inputs!$CN248+2,0.4,IF(AZ$4=Inputs!$CO248,0.2,IF(AND(AZ$4&gt;=Inputs!$CL248,AZ$4&lt;Inputs!$CM248),(AZ$4-Inputs!$CL248+1)/(Inputs!$AI248+1),0)))))))))</f>
        <v>0</v>
      </c>
      <c r="BA251" s="27">
        <f>IF(AND(Inputs!$CO248=0,BA$4&gt;=Inputs!$CM248),1,IF(AND(BA$4&gt;=Inputs!$CM248,BA$4&lt;Inputs!$CN248),1,IF(AND(BA$4=Inputs!$CN248,BA$4=Inputs!$CO248),1,IF(OR(AND(BA$4=Inputs!$CN248+1,Inputs!$CN248=Inputs!$CO248),AND(BA$4=Inputs!$CN248+2,Inputs!$CN248=Inputs!$CO248)),0,IF(BA$4=Inputs!$CN248,0.8,IF(BA$4=Inputs!$CN248+1,0.6,IF(BA$4=Inputs!$CN248+2,0.4,IF(BA$4=Inputs!$CO248,0.2,IF(AND(BA$4&gt;=Inputs!$CL248,BA$4&lt;Inputs!$CM248),(BA$4-Inputs!$CL248+1)/(Inputs!$AI248+1),0)))))))))</f>
        <v>0</v>
      </c>
      <c r="BB251" s="27">
        <f>IF(AND(Inputs!$CO248=0,BB$4&gt;=Inputs!$CM248),1,IF(AND(BB$4&gt;=Inputs!$CM248,BB$4&lt;Inputs!$CN248),1,IF(AND(BB$4=Inputs!$CN248,BB$4=Inputs!$CO248),1,IF(OR(AND(BB$4=Inputs!$CN248+1,Inputs!$CN248=Inputs!$CO248),AND(BB$4=Inputs!$CN248+2,Inputs!$CN248=Inputs!$CO248)),0,IF(BB$4=Inputs!$CN248,0.8,IF(BB$4=Inputs!$CN248+1,0.6,IF(BB$4=Inputs!$CN248+2,0.4,IF(BB$4=Inputs!$CO248,0.2,IF(AND(BB$4&gt;=Inputs!$CL248,BB$4&lt;Inputs!$CM248),(BB$4-Inputs!$CL248+1)/(Inputs!$AI248+1),0)))))))))</f>
        <v>0</v>
      </c>
      <c r="BC251" s="27">
        <f>IF(AND(Inputs!$CO248=0,BC$4&gt;=Inputs!$CM248),1,IF(AND(BC$4&gt;=Inputs!$CM248,BC$4&lt;Inputs!$CN248),1,IF(AND(BC$4=Inputs!$CN248,BC$4=Inputs!$CO248),1,IF(OR(AND(BC$4=Inputs!$CN248+1,Inputs!$CN248=Inputs!$CO248),AND(BC$4=Inputs!$CN248+2,Inputs!$CN248=Inputs!$CO248)),0,IF(BC$4=Inputs!$CN248,0.8,IF(BC$4=Inputs!$CN248+1,0.6,IF(BC$4=Inputs!$CN248+2,0.4,IF(BC$4=Inputs!$CO248,0.2,IF(AND(BC$4&gt;=Inputs!$CL248,BC$4&lt;Inputs!$CM248),(BC$4-Inputs!$CL248+1)/(Inputs!$AI248+1),0)))))))))</f>
        <v>0</v>
      </c>
      <c r="BD251" s="27">
        <f>IF(AND(Inputs!$CO248=0,BD$4&gt;=Inputs!$CM248),1,IF(AND(BD$4&gt;=Inputs!$CM248,BD$4&lt;Inputs!$CN248),1,IF(AND(BD$4=Inputs!$CN248,BD$4=Inputs!$CO248),1,IF(OR(AND(BD$4=Inputs!$CN248+1,Inputs!$CN248=Inputs!$CO248),AND(BD$4=Inputs!$CN248+2,Inputs!$CN248=Inputs!$CO248)),0,IF(BD$4=Inputs!$CN248,0.8,IF(BD$4=Inputs!$CN248+1,0.6,IF(BD$4=Inputs!$CN248+2,0.4,IF(BD$4=Inputs!$CO248,0.2,IF(AND(BD$4&gt;=Inputs!$CL248,BD$4&lt;Inputs!$CM248),(BD$4-Inputs!$CL248+1)/(Inputs!$AI248+1),0)))))))))</f>
        <v>0</v>
      </c>
      <c r="BE251" s="27">
        <f>IF(AND(Inputs!$CO248=0,BE$4&gt;=Inputs!$CM248),1,IF(AND(BE$4&gt;=Inputs!$CM248,BE$4&lt;Inputs!$CN248),1,IF(AND(BE$4=Inputs!$CN248,BE$4=Inputs!$CO248),1,IF(OR(AND(BE$4=Inputs!$CN248+1,Inputs!$CN248=Inputs!$CO248),AND(BE$4=Inputs!$CN248+2,Inputs!$CN248=Inputs!$CO248)),0,IF(BE$4=Inputs!$CN248,0.8,IF(BE$4=Inputs!$CN248+1,0.6,IF(BE$4=Inputs!$CN248+2,0.4,IF(BE$4=Inputs!$CO248,0.2,IF(AND(BE$4&gt;=Inputs!$CL248,BE$4&lt;Inputs!$CM248),(BE$4-Inputs!$CL248+1)/(Inputs!$AI248+1),0)))))))))</f>
        <v>0</v>
      </c>
      <c r="BF251" s="27">
        <f>IF(AND(Inputs!$CO248=0,BF$4&gt;=Inputs!$CM248),1,IF(AND(BF$4&gt;=Inputs!$CM248,BF$4&lt;Inputs!$CN248),1,IF(AND(BF$4=Inputs!$CN248,BF$4=Inputs!$CO248),1,IF(OR(AND(BF$4=Inputs!$CN248+1,Inputs!$CN248=Inputs!$CO248),AND(BF$4=Inputs!$CN248+2,Inputs!$CN248=Inputs!$CO248)),0,IF(BF$4=Inputs!$CN248,0.8,IF(BF$4=Inputs!$CN248+1,0.6,IF(BF$4=Inputs!$CN248+2,0.4,IF(BF$4=Inputs!$CO248,0.2,IF(AND(BF$4&gt;=Inputs!$CL248,BF$4&lt;Inputs!$CM248),(BF$4-Inputs!$CL248+1)/(Inputs!$AI248+1),0)))))))))</f>
        <v>0</v>
      </c>
      <c r="BG251" s="27">
        <f>IF(AND(Inputs!$CO248=0,BG$4&gt;=Inputs!$CM248),1,IF(AND(BG$4&gt;=Inputs!$CM248,BG$4&lt;Inputs!$CN248),1,IF(AND(BG$4=Inputs!$CN248,BG$4=Inputs!$CO248),1,IF(OR(AND(BG$4=Inputs!$CN248+1,Inputs!$CN248=Inputs!$CO248),AND(BG$4=Inputs!$CN248+2,Inputs!$CN248=Inputs!$CO248)),0,IF(BG$4=Inputs!$CN248,0.8,IF(BG$4=Inputs!$CN248+1,0.6,IF(BG$4=Inputs!$CN248+2,0.4,IF(BG$4=Inputs!$CO248,0.2,IF(AND(BG$4&gt;=Inputs!$CL248,BG$4&lt;Inputs!$CM248),(BG$4-Inputs!$CL248+1)/(Inputs!$AI248+1),0)))))))))</f>
        <v>0</v>
      </c>
      <c r="BH251" s="27">
        <f>IF(AND(Inputs!$CO248=0,BH$4&gt;=Inputs!$CM248),1,IF(AND(BH$4&gt;=Inputs!$CM248,BH$4&lt;Inputs!$CN248),1,IF(AND(BH$4=Inputs!$CN248,BH$4=Inputs!$CO248),1,IF(OR(AND(BH$4=Inputs!$CN248+1,Inputs!$CN248=Inputs!$CO248),AND(BH$4=Inputs!$CN248+2,Inputs!$CN248=Inputs!$CO248)),0,IF(BH$4=Inputs!$CN248,0.8,IF(BH$4=Inputs!$CN248+1,0.6,IF(BH$4=Inputs!$CN248+2,0.4,IF(BH$4=Inputs!$CO248,0.2,IF(AND(BH$4&gt;=Inputs!$CL248,BH$4&lt;Inputs!$CM248),(BH$4-Inputs!$CL248+1)/(Inputs!$AI248+1),0)))))))))</f>
        <v>0</v>
      </c>
      <c r="BI251" s="27">
        <f>IF(AND(Inputs!$CO248=0,BI$4&gt;=Inputs!$CM248),1,IF(AND(BI$4&gt;=Inputs!$CM248,BI$4&lt;Inputs!$CN248),1,IF(AND(BI$4=Inputs!$CN248,BI$4=Inputs!$CO248),1,IF(OR(AND(BI$4=Inputs!$CN248+1,Inputs!$CN248=Inputs!$CO248),AND(BI$4=Inputs!$CN248+2,Inputs!$CN248=Inputs!$CO248)),0,IF(BI$4=Inputs!$CN248,0.8,IF(BI$4=Inputs!$CN248+1,0.6,IF(BI$4=Inputs!$CN248+2,0.4,IF(BI$4=Inputs!$CO248,0.2,IF(AND(BI$4&gt;=Inputs!$CL248,BI$4&lt;Inputs!$CM248),(BI$4-Inputs!$CL248+1)/(Inputs!$AI248+1),0)))))))))</f>
        <v>0</v>
      </c>
      <c r="BJ251" s="27">
        <f>IF(AND(Inputs!$CO248=0,BJ$4&gt;=Inputs!$CM248),1,IF(AND(BJ$4&gt;=Inputs!$CM248,BJ$4&lt;Inputs!$CN248),1,IF(AND(BJ$4=Inputs!$CN248,BJ$4=Inputs!$CO248),1,IF(OR(AND(BJ$4=Inputs!$CN248+1,Inputs!$CN248=Inputs!$CO248),AND(BJ$4=Inputs!$CN248+2,Inputs!$CN248=Inputs!$CO248)),0,IF(BJ$4=Inputs!$CN248,0.8,IF(BJ$4=Inputs!$CN248+1,0.6,IF(BJ$4=Inputs!$CN248+2,0.4,IF(BJ$4=Inputs!$CO248,0.2,IF(AND(BJ$4&gt;=Inputs!$CL248,BJ$4&lt;Inputs!$CM248),(BJ$4-Inputs!$CL248+1)/(Inputs!$AI248+1),0)))))))))</f>
        <v>0</v>
      </c>
      <c r="BK251" s="27">
        <f>IF(AND(Inputs!$CO248=0,BK$4&gt;=Inputs!$CM248),1,IF(AND(BK$4&gt;=Inputs!$CM248,BK$4&lt;Inputs!$CN248),1,IF(AND(BK$4=Inputs!$CN248,BK$4=Inputs!$CO248),1,IF(OR(AND(BK$4=Inputs!$CN248+1,Inputs!$CN248=Inputs!$CO248),AND(BK$4=Inputs!$CN248+2,Inputs!$CN248=Inputs!$CO248)),0,IF(BK$4=Inputs!$CN248,0.8,IF(BK$4=Inputs!$CN248+1,0.6,IF(BK$4=Inputs!$CN248+2,0.4,IF(BK$4=Inputs!$CO248,0.2,IF(AND(BK$4&gt;=Inputs!$CL248,BK$4&lt;Inputs!$CM248),(BK$4-Inputs!$CL248+1)/(Inputs!$AI248+1),0)))))))))</f>
        <v>0</v>
      </c>
      <c r="BL251" s="27">
        <f>IF(AND(Inputs!$CO248=0,BL$4&gt;=Inputs!$CM248),1,IF(AND(BL$4&gt;=Inputs!$CM248,BL$4&lt;Inputs!$CN248),1,IF(AND(BL$4=Inputs!$CN248,BL$4=Inputs!$CO248),1,IF(OR(AND(BL$4=Inputs!$CN248+1,Inputs!$CN248=Inputs!$CO248),AND(BL$4=Inputs!$CN248+2,Inputs!$CN248=Inputs!$CO248)),0,IF(BL$4=Inputs!$CN248,0.8,IF(BL$4=Inputs!$CN248+1,0.6,IF(BL$4=Inputs!$CN248+2,0.4,IF(BL$4=Inputs!$CO248,0.2,IF(AND(BL$4&gt;=Inputs!$CL248,BL$4&lt;Inputs!$CM248),(BL$4-Inputs!$CL248+1)/(Inputs!$AI248+1),0)))))))))</f>
        <v>0</v>
      </c>
      <c r="BM251" s="27">
        <f>IF(AND(Inputs!$CO248=0,BM$4&gt;=Inputs!$CM248),1,IF(AND(BM$4&gt;=Inputs!$CM248,BM$4&lt;Inputs!$CN248),1,IF(AND(BM$4=Inputs!$CN248,BM$4=Inputs!$CO248),1,IF(OR(AND(BM$4=Inputs!$CN248+1,Inputs!$CN248=Inputs!$CO248),AND(BM$4=Inputs!$CN248+2,Inputs!$CN248=Inputs!$CO248)),0,IF(BM$4=Inputs!$CN248,0.8,IF(BM$4=Inputs!$CN248+1,0.6,IF(BM$4=Inputs!$CN248+2,0.4,IF(BM$4=Inputs!$CO248,0.2,IF(AND(BM$4&gt;=Inputs!$CL248,BM$4&lt;Inputs!$CM248),(BM$4-Inputs!$CL248+1)/(Inputs!$AI248+1),0)))))))))</f>
        <v>0</v>
      </c>
      <c r="BO251" s="46" t="str">
        <f>IF(Inputs!$B248="","",(ROUND(Inputs!$BC248*AJ251,0)))</f>
        <v/>
      </c>
      <c r="BP251" s="46" t="str">
        <f>IF(Inputs!$B248="","",(ROUND(Inputs!$BC248*AK251,0)))</f>
        <v/>
      </c>
      <c r="BQ251" s="46" t="str">
        <f>IF(Inputs!$B248="","",(ROUND(Inputs!$BC248*AL251,0)))</f>
        <v/>
      </c>
      <c r="BR251" s="46" t="str">
        <f>IF(Inputs!$B248="","",(ROUND(Inputs!$BC248*AM251,0)))</f>
        <v/>
      </c>
      <c r="BS251" s="46" t="str">
        <f>IF(Inputs!$B248="","",(ROUND(Inputs!$BC248*AN251,0)))</f>
        <v/>
      </c>
      <c r="BT251" s="46" t="str">
        <f>IF(Inputs!$B248="","",(ROUND(Inputs!$BC248*AO251,0)))</f>
        <v/>
      </c>
      <c r="BU251" s="46" t="str">
        <f>IF(Inputs!$B248="","",(ROUND(Inputs!$BC248*AP251,0)))</f>
        <v/>
      </c>
      <c r="BV251" s="46" t="str">
        <f>IF(Inputs!$B248="","",(ROUND(Inputs!$BC248*AQ251,0)))</f>
        <v/>
      </c>
      <c r="BW251" s="46" t="str">
        <f>IF(Inputs!$B248="","",(ROUND(Inputs!$BC248*AR251,0)))</f>
        <v/>
      </c>
      <c r="BX251" s="46" t="str">
        <f>IF(Inputs!$B248="","",(ROUND(Inputs!$BC248*AS251,0)))</f>
        <v/>
      </c>
      <c r="BY251" s="46" t="str">
        <f>IF(Inputs!$B248="","",(ROUND(Inputs!$BC248*AT251,0)))</f>
        <v/>
      </c>
      <c r="BZ251" s="46" t="str">
        <f>IF(Inputs!$B248="","",(ROUND(Inputs!$BC248*AU251,0)))</f>
        <v/>
      </c>
      <c r="CA251" s="46" t="str">
        <f>IF(Inputs!$B248="","",(ROUND(Inputs!$BC248*AV251,0)))</f>
        <v/>
      </c>
      <c r="CB251" s="46" t="str">
        <f>IF(Inputs!$B248="","",(ROUND(Inputs!$BC248*AW251,0)))</f>
        <v/>
      </c>
      <c r="CC251" s="46" t="str">
        <f>IF(Inputs!$B248="","",(ROUND(Inputs!$BC248*AX251,0)))</f>
        <v/>
      </c>
      <c r="CD251" s="46" t="str">
        <f>IF(Inputs!$B248="","",(ROUND(Inputs!$BC248*AY251,0)))</f>
        <v/>
      </c>
      <c r="CE251" s="46" t="str">
        <f>IF(Inputs!$B248="","",(ROUND(Inputs!$BC248*AZ251,0)))</f>
        <v/>
      </c>
      <c r="CF251" s="46" t="str">
        <f>IF(Inputs!$B248="","",(ROUND(Inputs!$BC248*BA251,0)))</f>
        <v/>
      </c>
      <c r="CG251" s="46" t="str">
        <f>IF(Inputs!$B248="","",(ROUND(Inputs!$BC248*BB251,0)))</f>
        <v/>
      </c>
      <c r="CH251" s="46" t="str">
        <f>IF(Inputs!$B248="","",(ROUND(Inputs!$BC248*BC251,0)))</f>
        <v/>
      </c>
      <c r="CI251" s="46" t="str">
        <f>IF(Inputs!$B248="","",(ROUND(Inputs!$BC248*BD251,0)))</f>
        <v/>
      </c>
      <c r="CJ251" s="46" t="str">
        <f>IF(Inputs!$B248="","",(ROUND(Inputs!$BC248*BE251,0)))</f>
        <v/>
      </c>
      <c r="CK251" s="46" t="str">
        <f>IF(Inputs!$B248="","",(ROUND(Inputs!$BC248*BF251,0)))</f>
        <v/>
      </c>
      <c r="CL251" s="46" t="str">
        <f>IF(Inputs!$B248="","",(ROUND(Inputs!$BC248*BG251,0)))</f>
        <v/>
      </c>
      <c r="CM251" s="46" t="str">
        <f>IF(Inputs!$B248="","",(ROUND(Inputs!$BC248*BH251,0)))</f>
        <v/>
      </c>
      <c r="CN251" s="46" t="str">
        <f>IF(Inputs!$B248="","",(ROUND(Inputs!$BC248*BI251,0)))</f>
        <v/>
      </c>
      <c r="CO251" s="46" t="str">
        <f>IF(Inputs!$B248="","",(ROUND(Inputs!$BC248*BJ251,0)))</f>
        <v/>
      </c>
      <c r="CP251" s="46" t="str">
        <f>IF(Inputs!$B248="","",(ROUND(Inputs!$BC248*BK251,0)))</f>
        <v/>
      </c>
      <c r="CQ251" s="46" t="str">
        <f>IF(Inputs!$B248="","",(ROUND(Inputs!$BC248*BL251,0)))</f>
        <v/>
      </c>
      <c r="CR251" s="46" t="str">
        <f>IF(Inputs!$B248="","",(ROUND(Inputs!$BC248*BM251,0)))</f>
        <v/>
      </c>
      <c r="CV251" s="46" t="str">
        <f>IF(A251="","",IF(AND(CV$4&lt;=Inputs!$CQ248,CV$4&gt;=Inputs!$CP248),Inputs!$AR248/(Inputs!$CQ248-Inputs!$CP248+1),0)+IF(CV$4=Inputs!$CL248,Inputs!$BD248,0))</f>
        <v/>
      </c>
      <c r="CW251" s="46" t="str">
        <f>IF(B251="","",IF(AND(CW$4&lt;=Inputs!$CQ248,CW$4&gt;=Inputs!$CP248),Inputs!$AR248/(Inputs!$CQ248-Inputs!$CP248+1),0)+IF(CW$4=Inputs!$CL248,Inputs!$BD248,0))</f>
        <v/>
      </c>
      <c r="CX251" s="46" t="str">
        <f>IF(C251="","",IF(AND(CX$4&lt;=Inputs!$CQ248,CX$4&gt;=Inputs!$CP248),Inputs!$AR248/(Inputs!$CQ248-Inputs!$CP248+1),0)+IF(CX$4=Inputs!$CL248,Inputs!$BD248,0))</f>
        <v/>
      </c>
      <c r="CY251" s="46" t="str">
        <f>IF(D251="","",IF(AND(CY$4&lt;=Inputs!$CQ248,CY$4&gt;=Inputs!$CP248),Inputs!$AR248/(Inputs!$CQ248-Inputs!$CP248+1),0)+IF(CY$4=Inputs!$CL248,Inputs!$BD248,0))</f>
        <v/>
      </c>
      <c r="CZ251" s="46" t="str">
        <f>IF(E251="","",IF(AND(CZ$4&lt;=Inputs!$CQ248,CZ$4&gt;=Inputs!$CP248),Inputs!$AR248/(Inputs!$CQ248-Inputs!$CP248+1),0)+IF(CZ$4=Inputs!$CL248,Inputs!$BD248,0))</f>
        <v/>
      </c>
      <c r="DA251" s="46" t="str">
        <f>IF(F251="","",IF(AND(DA$4&lt;=Inputs!$CQ248,DA$4&gt;=Inputs!$CP248),Inputs!$AR248/(Inputs!$CQ248-Inputs!$CP248+1),0)+IF(DA$4=Inputs!$CL248,Inputs!$BD248,0))</f>
        <v/>
      </c>
      <c r="DB251" s="46" t="str">
        <f>IF(G251="","",IF(AND(DB$4&lt;=Inputs!$CQ248,DB$4&gt;=Inputs!$CP248),Inputs!$AR248/(Inputs!$CQ248-Inputs!$CP248+1),0)+IF(DB$4=Inputs!$CL248,Inputs!$BD248,0))</f>
        <v/>
      </c>
      <c r="DC251" s="46" t="str">
        <f>IF(H251="","",IF(AND(DC$4&lt;=Inputs!$CQ248,DC$4&gt;=Inputs!$CP248),Inputs!$AR248/(Inputs!$CQ248-Inputs!$CP248+1),0)+IF(DC$4=Inputs!$CL248,Inputs!$BD248,0))</f>
        <v/>
      </c>
      <c r="DD251" s="46" t="str">
        <f>IF(I251="","",IF(AND(DD$4&lt;=Inputs!$CQ248,DD$4&gt;=Inputs!$CP248),Inputs!$AR248/(Inputs!$CQ248-Inputs!$CP248+1),0)+IF(DD$4=Inputs!$CL248,Inputs!$BD248,0))</f>
        <v/>
      </c>
      <c r="DE251" s="46" t="str">
        <f>IF(J251="","",IF(AND(DE$4&lt;=Inputs!$CQ248,DE$4&gt;=Inputs!$CP248),Inputs!$AR248/(Inputs!$CQ248-Inputs!$CP248+1),0)+IF(DE$4=Inputs!$CL248,Inputs!$BD248,0))</f>
        <v/>
      </c>
      <c r="DF251" s="46" t="str">
        <f>IF(K251="","",IF(AND(DF$4&lt;=Inputs!$CQ248,DF$4&gt;=Inputs!$CP248),Inputs!$AR248/(Inputs!$CQ248-Inputs!$CP248+1),0)+IF(DF$4=Inputs!$CL248,Inputs!$BD248,0))</f>
        <v/>
      </c>
      <c r="DG251" s="46" t="str">
        <f>IF(L251="","",IF(AND(DG$4&lt;=Inputs!$CQ248,DG$4&gt;=Inputs!$CP248),Inputs!$AR248/(Inputs!$CQ248-Inputs!$CP248+1),0)+IF(DG$4=Inputs!$CL248,Inputs!$BD248,0))</f>
        <v/>
      </c>
      <c r="DH251" s="46" t="str">
        <f>IF(M251="","",IF(AND(DH$4&lt;=Inputs!$CQ248,DH$4&gt;=Inputs!$CP248),Inputs!$AR248/(Inputs!$CQ248-Inputs!$CP248+1),0)+IF(DH$4=Inputs!$CL248,Inputs!$BD248,0))</f>
        <v/>
      </c>
      <c r="DI251" s="46" t="str">
        <f>IF(N251="","",IF(AND(DI$4&lt;=Inputs!$CQ248,DI$4&gt;=Inputs!$CP248),Inputs!$AR248/(Inputs!$CQ248-Inputs!$CP248+1),0)+IF(DI$4=Inputs!$CL248,Inputs!$BD248,0))</f>
        <v/>
      </c>
      <c r="DJ251" s="46" t="str">
        <f>IF(O251="","",IF(AND(DJ$4&lt;=Inputs!$CQ248,DJ$4&gt;=Inputs!$CP248),Inputs!$AR248/(Inputs!$CQ248-Inputs!$CP248+1),0)+IF(DJ$4=Inputs!$CL248,Inputs!$BD248,0))</f>
        <v/>
      </c>
      <c r="DK251" s="46" t="str">
        <f>IF(P251="","",IF(AND(DK$4&lt;=Inputs!$CQ248,DK$4&gt;=Inputs!$CP248),Inputs!$AR248/(Inputs!$CQ248-Inputs!$CP248+1),0)+IF(DK$4=Inputs!$CL248,Inputs!$BD248,0))</f>
        <v/>
      </c>
      <c r="DL251" s="46" t="str">
        <f>IF(Q251="","",IF(AND(DL$4&lt;=Inputs!$CQ248,DL$4&gt;=Inputs!$CP248),Inputs!$AR248/(Inputs!$CQ248-Inputs!$CP248+1),0)+IF(DL$4=Inputs!$CL248,Inputs!$BD248,0))</f>
        <v/>
      </c>
      <c r="DM251" s="46" t="str">
        <f>IF(R251="","",IF(AND(DM$4&lt;=Inputs!$CQ248,DM$4&gt;=Inputs!$CP248),Inputs!$AR248/(Inputs!$CQ248-Inputs!$CP248+1),0)+IF(DM$4=Inputs!$CL248,Inputs!$BD248,0))</f>
        <v/>
      </c>
      <c r="DN251" s="46" t="str">
        <f>IF(S251="","",IF(AND(DN$4&lt;=Inputs!$CQ248,DN$4&gt;=Inputs!$CP248),Inputs!$AR248/(Inputs!$CQ248-Inputs!$CP248+1),0)+IF(DN$4=Inputs!$CL248,Inputs!$BD248,0))</f>
        <v/>
      </c>
      <c r="DO251" s="46" t="str">
        <f>IF(T251="","",IF(AND(DO$4&lt;=Inputs!$CQ248,DO$4&gt;=Inputs!$CP248),Inputs!$AR248/(Inputs!$CQ248-Inputs!$CP248+1),0)+IF(DO$4=Inputs!$CL248,Inputs!$BD248,0))</f>
        <v/>
      </c>
      <c r="DP251" s="46" t="str">
        <f>IF(U251="","",IF(AND(DP$4&lt;=Inputs!$CQ248,DP$4&gt;=Inputs!$CP248),Inputs!$AR248/(Inputs!$CQ248-Inputs!$CP248+1),0)+IF(DP$4=Inputs!$CL248,Inputs!$BD248,0))</f>
        <v/>
      </c>
      <c r="DQ251" s="46" t="str">
        <f>IF(V251="","",IF(AND(DQ$4&lt;=Inputs!$CQ248,DQ$4&gt;=Inputs!$CP248),Inputs!$AR248/(Inputs!$CQ248-Inputs!$CP248+1),0)+IF(DQ$4=Inputs!$CL248,Inputs!$BD248,0))</f>
        <v/>
      </c>
      <c r="DR251" s="46" t="str">
        <f>IF(W251="","",IF(AND(DR$4&lt;=Inputs!$CQ248,DR$4&gt;=Inputs!$CP248),Inputs!$AR248/(Inputs!$CQ248-Inputs!$CP248+1),0)+IF(DR$4=Inputs!$CL248,Inputs!$BD248,0))</f>
        <v/>
      </c>
      <c r="DS251" s="46" t="str">
        <f>IF(X251="","",IF(AND(DS$4&lt;=Inputs!$CQ248,DS$4&gt;=Inputs!$CP248),Inputs!$AR248/(Inputs!$CQ248-Inputs!$CP248+1),0)+IF(DS$4=Inputs!$CL248,Inputs!$BD248,0))</f>
        <v/>
      </c>
      <c r="DT251" s="46" t="str">
        <f>IF(Y251="","",IF(AND(DT$4&lt;=Inputs!$CQ248,DT$4&gt;=Inputs!$CP248),Inputs!$AR248/(Inputs!$CQ248-Inputs!$CP248+1),0)+IF(DT$4=Inputs!$CL248,Inputs!$BD248,0))</f>
        <v/>
      </c>
      <c r="DU251" s="46" t="str">
        <f>IF(Z251="","",IF(AND(DU$4&lt;=Inputs!$CQ248,DU$4&gt;=Inputs!$CP248),Inputs!$AR248/(Inputs!$CQ248-Inputs!$CP248+1),0)+IF(DU$4=Inputs!$CL248,Inputs!$BD248,0))</f>
        <v/>
      </c>
      <c r="DV251" s="46" t="str">
        <f>IF(AA251="","",IF(AND(DV$4&lt;=Inputs!$CQ248,DV$4&gt;=Inputs!$CP248),Inputs!$AR248/(Inputs!$CQ248-Inputs!$CP248+1),0)+IF(DV$4=Inputs!$CL248,Inputs!$BD248,0))</f>
        <v/>
      </c>
      <c r="DW251" s="46" t="str">
        <f>IF(AB251="","",IF(AND(DW$4&lt;=Inputs!$CQ248,DW$4&gt;=Inputs!$CP248),Inputs!$AR248/(Inputs!$CQ248-Inputs!$CP248+1),0)+IF(DW$4=Inputs!$CL248,Inputs!$BD248,0))</f>
        <v/>
      </c>
      <c r="DX251" s="46" t="str">
        <f>IF(AC251="","",IF(AND(DX$4&lt;=Inputs!$CQ248,DX$4&gt;=Inputs!$CP248),Inputs!$AR248/(Inputs!$CQ248-Inputs!$CP248+1),0)+IF(DX$4=Inputs!$CL248,Inputs!$BD248,0))</f>
        <v/>
      </c>
      <c r="DY251" s="46" t="str">
        <f>IF(AD251="","",IF(AND(DY$4&lt;=Inputs!$CQ248,DY$4&gt;=Inputs!$CP248),Inputs!$AR248/(Inputs!$CQ248-Inputs!$CP248+1),0)+IF(DY$4=Inputs!$CL248,Inputs!$BD248,0))</f>
        <v/>
      </c>
      <c r="DZ251" s="46" t="str">
        <f t="shared" si="10"/>
        <v/>
      </c>
    </row>
    <row r="252" spans="1:130">
      <c r="A252" s="7" t="str">
        <f>IF(Inputs!A249="","",Inputs!A249)</f>
        <v/>
      </c>
      <c r="B252" t="str">
        <f>IF(Inputs!B249="","",Inputs!B249)</f>
        <v/>
      </c>
      <c r="C252" s="46" t="str">
        <f>IF(Inputs!$B249="","",BO252-CV252)</f>
        <v/>
      </c>
      <c r="D252" s="46" t="str">
        <f>IF(Inputs!$B249="","",BP252-CW252)</f>
        <v/>
      </c>
      <c r="E252" s="46" t="str">
        <f>IF(Inputs!$B249="","",BQ252-CX252)</f>
        <v/>
      </c>
      <c r="F252" s="46" t="str">
        <f>IF(Inputs!$B249="","",BR252-CY252)</f>
        <v/>
      </c>
      <c r="G252" s="46" t="str">
        <f>IF(Inputs!$B249="","",BS252-CZ252)</f>
        <v/>
      </c>
      <c r="H252" s="46" t="str">
        <f>IF(Inputs!$B249="","",BT252-DA252)</f>
        <v/>
      </c>
      <c r="I252" s="46" t="str">
        <f>IF(Inputs!$B249="","",BU252-DB252)</f>
        <v/>
      </c>
      <c r="J252" s="46" t="str">
        <f>IF(Inputs!$B249="","",BV252-DC252)</f>
        <v/>
      </c>
      <c r="K252" s="46" t="str">
        <f>IF(Inputs!$B249="","",BW252-DD252)</f>
        <v/>
      </c>
      <c r="L252" s="46" t="str">
        <f>IF(Inputs!$B249="","",BX252-DE252)</f>
        <v/>
      </c>
      <c r="M252" s="46" t="str">
        <f>IF(Inputs!$B249="","",BY252-DF252)</f>
        <v/>
      </c>
      <c r="N252" s="46" t="str">
        <f>IF(Inputs!$B249="","",BZ252-DG252)</f>
        <v/>
      </c>
      <c r="O252" s="46" t="str">
        <f>IF(Inputs!$B249="","",CA252-DH252)</f>
        <v/>
      </c>
      <c r="P252" s="46" t="str">
        <f>IF(Inputs!$B249="","",CB252-DI252)</f>
        <v/>
      </c>
      <c r="Q252" s="46" t="str">
        <f>IF(Inputs!$B249="","",CC252-DJ252)</f>
        <v/>
      </c>
      <c r="R252" s="46" t="str">
        <f>IF(Inputs!$B249="","",CD252-DK252)</f>
        <v/>
      </c>
      <c r="S252" s="46" t="str">
        <f>IF(Inputs!$B249="","",CE252-DL252)</f>
        <v/>
      </c>
      <c r="T252" s="46" t="str">
        <f>IF(Inputs!$B249="","",CF252-DM252)</f>
        <v/>
      </c>
      <c r="U252" s="46" t="str">
        <f>IF(Inputs!$B249="","",CG252-DN252)</f>
        <v/>
      </c>
      <c r="V252" s="46" t="str">
        <f>IF(Inputs!$B249="","",CH252-DO252)</f>
        <v/>
      </c>
      <c r="W252" s="46" t="str">
        <f>IF(Inputs!$B249="","",CI252-DP252)</f>
        <v/>
      </c>
      <c r="X252" s="46" t="str">
        <f>IF(Inputs!$B249="","",CJ252-DQ252)</f>
        <v/>
      </c>
      <c r="Y252" s="46" t="str">
        <f>IF(Inputs!$B249="","",CK252-DR252)</f>
        <v/>
      </c>
      <c r="Z252" s="46" t="str">
        <f>IF(Inputs!$B249="","",CL252-DS252)</f>
        <v/>
      </c>
      <c r="AA252" s="46" t="str">
        <f>IF(Inputs!$B249="","",CM252-DT252)</f>
        <v/>
      </c>
      <c r="AB252" s="46" t="str">
        <f>IF(Inputs!$B249="","",CN252-DU252)</f>
        <v/>
      </c>
      <c r="AC252" s="46" t="str">
        <f>IF(Inputs!$B249="","",CO252-DV252)</f>
        <v/>
      </c>
      <c r="AD252" s="46" t="str">
        <f>IF(Inputs!$B249="","",CP252-DW252)</f>
        <v/>
      </c>
      <c r="AE252" s="46" t="str">
        <f>IF(Inputs!$B249="","",CQ252-DX252)</f>
        <v/>
      </c>
      <c r="AF252" s="46" t="str">
        <f>IF(Inputs!$B249="","",CR252-DY252)</f>
        <v/>
      </c>
      <c r="AG252" s="50" t="str">
        <f t="shared" si="11"/>
        <v/>
      </c>
      <c r="AH252" s="50"/>
      <c r="AJ252" s="27">
        <f>IF(AND(Inputs!$CO249=0,AJ$4&gt;=Inputs!$CM249),1,IF(AND(AJ$4&gt;=Inputs!$CM249,AJ$4&lt;Inputs!$CN249),1,IF(AND(AJ$4=Inputs!$CN249,AJ$4=Inputs!$CO249),1,IF(OR(AND(AJ$4=Inputs!$CN249+1,Inputs!$CN249=Inputs!$CO249),AND(AJ$4=Inputs!$CN249+2,Inputs!$CN249=Inputs!$CO249)),0,IF(AJ$4=Inputs!$CN249,0.8,IF(AJ$4=Inputs!$CN249+1,0.6,IF(AJ$4=Inputs!$CN249+2,0.4,IF(AJ$4=Inputs!$CO249,0.2,IF(AND(AJ$4&gt;=Inputs!$CL249,AJ$4&lt;Inputs!$CM249),(AJ$4-Inputs!$CL249+1)/(Inputs!$AI249+1),0)))))))))</f>
        <v>0</v>
      </c>
      <c r="AK252" s="27">
        <f>IF(AND(Inputs!$CO249=0,AK$4&gt;=Inputs!$CM249),1,IF(AND(AK$4&gt;=Inputs!$CM249,AK$4&lt;Inputs!$CN249),1,IF(AND(AK$4=Inputs!$CN249,AK$4=Inputs!$CO249),1,IF(OR(AND(AK$4=Inputs!$CN249+1,Inputs!$CN249=Inputs!$CO249),AND(AK$4=Inputs!$CN249+2,Inputs!$CN249=Inputs!$CO249)),0,IF(AK$4=Inputs!$CN249,0.8,IF(AK$4=Inputs!$CN249+1,0.6,IF(AK$4=Inputs!$CN249+2,0.4,IF(AK$4=Inputs!$CO249,0.2,IF(AND(AK$4&gt;=Inputs!$CL249,AK$4&lt;Inputs!$CM249),(AK$4-Inputs!$CL249+1)/(Inputs!$AI249+1),0)))))))))</f>
        <v>0</v>
      </c>
      <c r="AL252" s="27">
        <f>IF(AND(Inputs!$CO249=0,AL$4&gt;=Inputs!$CM249),1,IF(AND(AL$4&gt;=Inputs!$CM249,AL$4&lt;Inputs!$CN249),1,IF(AND(AL$4=Inputs!$CN249,AL$4=Inputs!$CO249),1,IF(OR(AND(AL$4=Inputs!$CN249+1,Inputs!$CN249=Inputs!$CO249),AND(AL$4=Inputs!$CN249+2,Inputs!$CN249=Inputs!$CO249)),0,IF(AL$4=Inputs!$CN249,0.8,IF(AL$4=Inputs!$CN249+1,0.6,IF(AL$4=Inputs!$CN249+2,0.4,IF(AL$4=Inputs!$CO249,0.2,IF(AND(AL$4&gt;=Inputs!$CL249,AL$4&lt;Inputs!$CM249),(AL$4-Inputs!$CL249+1)/(Inputs!$AI249+1),0)))))))))</f>
        <v>0</v>
      </c>
      <c r="AM252" s="27">
        <f>IF(AND(Inputs!$CO249=0,AM$4&gt;=Inputs!$CM249),1,IF(AND(AM$4&gt;=Inputs!$CM249,AM$4&lt;Inputs!$CN249),1,IF(AND(AM$4=Inputs!$CN249,AM$4=Inputs!$CO249),1,IF(OR(AND(AM$4=Inputs!$CN249+1,Inputs!$CN249=Inputs!$CO249),AND(AM$4=Inputs!$CN249+2,Inputs!$CN249=Inputs!$CO249)),0,IF(AM$4=Inputs!$CN249,0.8,IF(AM$4=Inputs!$CN249+1,0.6,IF(AM$4=Inputs!$CN249+2,0.4,IF(AM$4=Inputs!$CO249,0.2,IF(AND(AM$4&gt;=Inputs!$CL249,AM$4&lt;Inputs!$CM249),(AM$4-Inputs!$CL249+1)/(Inputs!$AI249+1),0)))))))))</f>
        <v>0</v>
      </c>
      <c r="AN252" s="27">
        <f>IF(AND(Inputs!$CO249=0,AN$4&gt;=Inputs!$CM249),1,IF(AND(AN$4&gt;=Inputs!$CM249,AN$4&lt;Inputs!$CN249),1,IF(AND(AN$4=Inputs!$CN249,AN$4=Inputs!$CO249),1,IF(OR(AND(AN$4=Inputs!$CN249+1,Inputs!$CN249=Inputs!$CO249),AND(AN$4=Inputs!$CN249+2,Inputs!$CN249=Inputs!$CO249)),0,IF(AN$4=Inputs!$CN249,0.8,IF(AN$4=Inputs!$CN249+1,0.6,IF(AN$4=Inputs!$CN249+2,0.4,IF(AN$4=Inputs!$CO249,0.2,IF(AND(AN$4&gt;=Inputs!$CL249,AN$4&lt;Inputs!$CM249),(AN$4-Inputs!$CL249+1)/(Inputs!$AI249+1),0)))))))))</f>
        <v>0</v>
      </c>
      <c r="AO252" s="27">
        <f>IF(AND(Inputs!$CO249=0,AO$4&gt;=Inputs!$CM249),1,IF(AND(AO$4&gt;=Inputs!$CM249,AO$4&lt;Inputs!$CN249),1,IF(AND(AO$4=Inputs!$CN249,AO$4=Inputs!$CO249),1,IF(OR(AND(AO$4=Inputs!$CN249+1,Inputs!$CN249=Inputs!$CO249),AND(AO$4=Inputs!$CN249+2,Inputs!$CN249=Inputs!$CO249)),0,IF(AO$4=Inputs!$CN249,0.8,IF(AO$4=Inputs!$CN249+1,0.6,IF(AO$4=Inputs!$CN249+2,0.4,IF(AO$4=Inputs!$CO249,0.2,IF(AND(AO$4&gt;=Inputs!$CL249,AO$4&lt;Inputs!$CM249),(AO$4-Inputs!$CL249+1)/(Inputs!$AI249+1),0)))))))))</f>
        <v>0</v>
      </c>
      <c r="AP252" s="27">
        <f>IF(AND(Inputs!$CO249=0,AP$4&gt;=Inputs!$CM249),1,IF(AND(AP$4&gt;=Inputs!$CM249,AP$4&lt;Inputs!$CN249),1,IF(AND(AP$4=Inputs!$CN249,AP$4=Inputs!$CO249),1,IF(OR(AND(AP$4=Inputs!$CN249+1,Inputs!$CN249=Inputs!$CO249),AND(AP$4=Inputs!$CN249+2,Inputs!$CN249=Inputs!$CO249)),0,IF(AP$4=Inputs!$CN249,0.8,IF(AP$4=Inputs!$CN249+1,0.6,IF(AP$4=Inputs!$CN249+2,0.4,IF(AP$4=Inputs!$CO249,0.2,IF(AND(AP$4&gt;=Inputs!$CL249,AP$4&lt;Inputs!$CM249),(AP$4-Inputs!$CL249+1)/(Inputs!$AI249+1),0)))))))))</f>
        <v>0</v>
      </c>
      <c r="AQ252" s="27">
        <f>IF(AND(Inputs!$CO249=0,AQ$4&gt;=Inputs!$CM249),1,IF(AND(AQ$4&gt;=Inputs!$CM249,AQ$4&lt;Inputs!$CN249),1,IF(AND(AQ$4=Inputs!$CN249,AQ$4=Inputs!$CO249),1,IF(OR(AND(AQ$4=Inputs!$CN249+1,Inputs!$CN249=Inputs!$CO249),AND(AQ$4=Inputs!$CN249+2,Inputs!$CN249=Inputs!$CO249)),0,IF(AQ$4=Inputs!$CN249,0.8,IF(AQ$4=Inputs!$CN249+1,0.6,IF(AQ$4=Inputs!$CN249+2,0.4,IF(AQ$4=Inputs!$CO249,0.2,IF(AND(AQ$4&gt;=Inputs!$CL249,AQ$4&lt;Inputs!$CM249),(AQ$4-Inputs!$CL249+1)/(Inputs!$AI249+1),0)))))))))</f>
        <v>0</v>
      </c>
      <c r="AR252" s="27">
        <f>IF(AND(Inputs!$CO249=0,AR$4&gt;=Inputs!$CM249),1,IF(AND(AR$4&gt;=Inputs!$CM249,AR$4&lt;Inputs!$CN249),1,IF(AND(AR$4=Inputs!$CN249,AR$4=Inputs!$CO249),1,IF(OR(AND(AR$4=Inputs!$CN249+1,Inputs!$CN249=Inputs!$CO249),AND(AR$4=Inputs!$CN249+2,Inputs!$CN249=Inputs!$CO249)),0,IF(AR$4=Inputs!$CN249,0.8,IF(AR$4=Inputs!$CN249+1,0.6,IF(AR$4=Inputs!$CN249+2,0.4,IF(AR$4=Inputs!$CO249,0.2,IF(AND(AR$4&gt;=Inputs!$CL249,AR$4&lt;Inputs!$CM249),(AR$4-Inputs!$CL249+1)/(Inputs!$AI249+1),0)))))))))</f>
        <v>0</v>
      </c>
      <c r="AS252" s="27">
        <f>IF(AND(Inputs!$CO249=0,AS$4&gt;=Inputs!$CM249),1,IF(AND(AS$4&gt;=Inputs!$CM249,AS$4&lt;Inputs!$CN249),1,IF(AND(AS$4=Inputs!$CN249,AS$4=Inputs!$CO249),1,IF(OR(AND(AS$4=Inputs!$CN249+1,Inputs!$CN249=Inputs!$CO249),AND(AS$4=Inputs!$CN249+2,Inputs!$CN249=Inputs!$CO249)),0,IF(AS$4=Inputs!$CN249,0.8,IF(AS$4=Inputs!$CN249+1,0.6,IF(AS$4=Inputs!$CN249+2,0.4,IF(AS$4=Inputs!$CO249,0.2,IF(AND(AS$4&gt;=Inputs!$CL249,AS$4&lt;Inputs!$CM249),(AS$4-Inputs!$CL249+1)/(Inputs!$AI249+1),0)))))))))</f>
        <v>0</v>
      </c>
      <c r="AT252" s="27">
        <f>IF(AND(Inputs!$CO249=0,AT$4&gt;=Inputs!$CM249),1,IF(AND(AT$4&gt;=Inputs!$CM249,AT$4&lt;Inputs!$CN249),1,IF(AND(AT$4=Inputs!$CN249,AT$4=Inputs!$CO249),1,IF(OR(AND(AT$4=Inputs!$CN249+1,Inputs!$CN249=Inputs!$CO249),AND(AT$4=Inputs!$CN249+2,Inputs!$CN249=Inputs!$CO249)),0,IF(AT$4=Inputs!$CN249,0.8,IF(AT$4=Inputs!$CN249+1,0.6,IF(AT$4=Inputs!$CN249+2,0.4,IF(AT$4=Inputs!$CO249,0.2,IF(AND(AT$4&gt;=Inputs!$CL249,AT$4&lt;Inputs!$CM249),(AT$4-Inputs!$CL249+1)/(Inputs!$AI249+1),0)))))))))</f>
        <v>0</v>
      </c>
      <c r="AU252" s="27">
        <f>IF(AND(Inputs!$CO249=0,AU$4&gt;=Inputs!$CM249),1,IF(AND(AU$4&gt;=Inputs!$CM249,AU$4&lt;Inputs!$CN249),1,IF(AND(AU$4=Inputs!$CN249,AU$4=Inputs!$CO249),1,IF(OR(AND(AU$4=Inputs!$CN249+1,Inputs!$CN249=Inputs!$CO249),AND(AU$4=Inputs!$CN249+2,Inputs!$CN249=Inputs!$CO249)),0,IF(AU$4=Inputs!$CN249,0.8,IF(AU$4=Inputs!$CN249+1,0.6,IF(AU$4=Inputs!$CN249+2,0.4,IF(AU$4=Inputs!$CO249,0.2,IF(AND(AU$4&gt;=Inputs!$CL249,AU$4&lt;Inputs!$CM249),(AU$4-Inputs!$CL249+1)/(Inputs!$AI249+1),0)))))))))</f>
        <v>0</v>
      </c>
      <c r="AV252" s="27">
        <f>IF(AND(Inputs!$CO249=0,AV$4&gt;=Inputs!$CM249),1,IF(AND(AV$4&gt;=Inputs!$CM249,AV$4&lt;Inputs!$CN249),1,IF(AND(AV$4=Inputs!$CN249,AV$4=Inputs!$CO249),1,IF(OR(AND(AV$4=Inputs!$CN249+1,Inputs!$CN249=Inputs!$CO249),AND(AV$4=Inputs!$CN249+2,Inputs!$CN249=Inputs!$CO249)),0,IF(AV$4=Inputs!$CN249,0.8,IF(AV$4=Inputs!$CN249+1,0.6,IF(AV$4=Inputs!$CN249+2,0.4,IF(AV$4=Inputs!$CO249,0.2,IF(AND(AV$4&gt;=Inputs!$CL249,AV$4&lt;Inputs!$CM249),(AV$4-Inputs!$CL249+1)/(Inputs!$AI249+1),0)))))))))</f>
        <v>0</v>
      </c>
      <c r="AW252" s="27">
        <f>IF(AND(Inputs!$CO249=0,AW$4&gt;=Inputs!$CM249),1,IF(AND(AW$4&gt;=Inputs!$CM249,AW$4&lt;Inputs!$CN249),1,IF(AND(AW$4=Inputs!$CN249,AW$4=Inputs!$CO249),1,IF(OR(AND(AW$4=Inputs!$CN249+1,Inputs!$CN249=Inputs!$CO249),AND(AW$4=Inputs!$CN249+2,Inputs!$CN249=Inputs!$CO249)),0,IF(AW$4=Inputs!$CN249,0.8,IF(AW$4=Inputs!$CN249+1,0.6,IF(AW$4=Inputs!$CN249+2,0.4,IF(AW$4=Inputs!$CO249,0.2,IF(AND(AW$4&gt;=Inputs!$CL249,AW$4&lt;Inputs!$CM249),(AW$4-Inputs!$CL249+1)/(Inputs!$AI249+1),0)))))))))</f>
        <v>0</v>
      </c>
      <c r="AX252" s="27">
        <f>IF(AND(Inputs!$CO249=0,AX$4&gt;=Inputs!$CM249),1,IF(AND(AX$4&gt;=Inputs!$CM249,AX$4&lt;Inputs!$CN249),1,IF(AND(AX$4=Inputs!$CN249,AX$4=Inputs!$CO249),1,IF(OR(AND(AX$4=Inputs!$CN249+1,Inputs!$CN249=Inputs!$CO249),AND(AX$4=Inputs!$CN249+2,Inputs!$CN249=Inputs!$CO249)),0,IF(AX$4=Inputs!$CN249,0.8,IF(AX$4=Inputs!$CN249+1,0.6,IF(AX$4=Inputs!$CN249+2,0.4,IF(AX$4=Inputs!$CO249,0.2,IF(AND(AX$4&gt;=Inputs!$CL249,AX$4&lt;Inputs!$CM249),(AX$4-Inputs!$CL249+1)/(Inputs!$AI249+1),0)))))))))</f>
        <v>0</v>
      </c>
      <c r="AY252" s="27">
        <f>IF(AND(Inputs!$CO249=0,AY$4&gt;=Inputs!$CM249),1,IF(AND(AY$4&gt;=Inputs!$CM249,AY$4&lt;Inputs!$CN249),1,IF(AND(AY$4=Inputs!$CN249,AY$4=Inputs!$CO249),1,IF(OR(AND(AY$4=Inputs!$CN249+1,Inputs!$CN249=Inputs!$CO249),AND(AY$4=Inputs!$CN249+2,Inputs!$CN249=Inputs!$CO249)),0,IF(AY$4=Inputs!$CN249,0.8,IF(AY$4=Inputs!$CN249+1,0.6,IF(AY$4=Inputs!$CN249+2,0.4,IF(AY$4=Inputs!$CO249,0.2,IF(AND(AY$4&gt;=Inputs!$CL249,AY$4&lt;Inputs!$CM249),(AY$4-Inputs!$CL249+1)/(Inputs!$AI249+1),0)))))))))</f>
        <v>0</v>
      </c>
      <c r="AZ252" s="27">
        <f>IF(AND(Inputs!$CO249=0,AZ$4&gt;=Inputs!$CM249),1,IF(AND(AZ$4&gt;=Inputs!$CM249,AZ$4&lt;Inputs!$CN249),1,IF(AND(AZ$4=Inputs!$CN249,AZ$4=Inputs!$CO249),1,IF(OR(AND(AZ$4=Inputs!$CN249+1,Inputs!$CN249=Inputs!$CO249),AND(AZ$4=Inputs!$CN249+2,Inputs!$CN249=Inputs!$CO249)),0,IF(AZ$4=Inputs!$CN249,0.8,IF(AZ$4=Inputs!$CN249+1,0.6,IF(AZ$4=Inputs!$CN249+2,0.4,IF(AZ$4=Inputs!$CO249,0.2,IF(AND(AZ$4&gt;=Inputs!$CL249,AZ$4&lt;Inputs!$CM249),(AZ$4-Inputs!$CL249+1)/(Inputs!$AI249+1),0)))))))))</f>
        <v>0</v>
      </c>
      <c r="BA252" s="27">
        <f>IF(AND(Inputs!$CO249=0,BA$4&gt;=Inputs!$CM249),1,IF(AND(BA$4&gt;=Inputs!$CM249,BA$4&lt;Inputs!$CN249),1,IF(AND(BA$4=Inputs!$CN249,BA$4=Inputs!$CO249),1,IF(OR(AND(BA$4=Inputs!$CN249+1,Inputs!$CN249=Inputs!$CO249),AND(BA$4=Inputs!$CN249+2,Inputs!$CN249=Inputs!$CO249)),0,IF(BA$4=Inputs!$CN249,0.8,IF(BA$4=Inputs!$CN249+1,0.6,IF(BA$4=Inputs!$CN249+2,0.4,IF(BA$4=Inputs!$CO249,0.2,IF(AND(BA$4&gt;=Inputs!$CL249,BA$4&lt;Inputs!$CM249),(BA$4-Inputs!$CL249+1)/(Inputs!$AI249+1),0)))))))))</f>
        <v>0</v>
      </c>
      <c r="BB252" s="27">
        <f>IF(AND(Inputs!$CO249=0,BB$4&gt;=Inputs!$CM249),1,IF(AND(BB$4&gt;=Inputs!$CM249,BB$4&lt;Inputs!$CN249),1,IF(AND(BB$4=Inputs!$CN249,BB$4=Inputs!$CO249),1,IF(OR(AND(BB$4=Inputs!$CN249+1,Inputs!$CN249=Inputs!$CO249),AND(BB$4=Inputs!$CN249+2,Inputs!$CN249=Inputs!$CO249)),0,IF(BB$4=Inputs!$CN249,0.8,IF(BB$4=Inputs!$CN249+1,0.6,IF(BB$4=Inputs!$CN249+2,0.4,IF(BB$4=Inputs!$CO249,0.2,IF(AND(BB$4&gt;=Inputs!$CL249,BB$4&lt;Inputs!$CM249),(BB$4-Inputs!$CL249+1)/(Inputs!$AI249+1),0)))))))))</f>
        <v>0</v>
      </c>
      <c r="BC252" s="27">
        <f>IF(AND(Inputs!$CO249=0,BC$4&gt;=Inputs!$CM249),1,IF(AND(BC$4&gt;=Inputs!$CM249,BC$4&lt;Inputs!$CN249),1,IF(AND(BC$4=Inputs!$CN249,BC$4=Inputs!$CO249),1,IF(OR(AND(BC$4=Inputs!$CN249+1,Inputs!$CN249=Inputs!$CO249),AND(BC$4=Inputs!$CN249+2,Inputs!$CN249=Inputs!$CO249)),0,IF(BC$4=Inputs!$CN249,0.8,IF(BC$4=Inputs!$CN249+1,0.6,IF(BC$4=Inputs!$CN249+2,0.4,IF(BC$4=Inputs!$CO249,0.2,IF(AND(BC$4&gt;=Inputs!$CL249,BC$4&lt;Inputs!$CM249),(BC$4-Inputs!$CL249+1)/(Inputs!$AI249+1),0)))))))))</f>
        <v>0</v>
      </c>
      <c r="BD252" s="27">
        <f>IF(AND(Inputs!$CO249=0,BD$4&gt;=Inputs!$CM249),1,IF(AND(BD$4&gt;=Inputs!$CM249,BD$4&lt;Inputs!$CN249),1,IF(AND(BD$4=Inputs!$CN249,BD$4=Inputs!$CO249),1,IF(OR(AND(BD$4=Inputs!$CN249+1,Inputs!$CN249=Inputs!$CO249),AND(BD$4=Inputs!$CN249+2,Inputs!$CN249=Inputs!$CO249)),0,IF(BD$4=Inputs!$CN249,0.8,IF(BD$4=Inputs!$CN249+1,0.6,IF(BD$4=Inputs!$CN249+2,0.4,IF(BD$4=Inputs!$CO249,0.2,IF(AND(BD$4&gt;=Inputs!$CL249,BD$4&lt;Inputs!$CM249),(BD$4-Inputs!$CL249+1)/(Inputs!$AI249+1),0)))))))))</f>
        <v>0</v>
      </c>
      <c r="BE252" s="27">
        <f>IF(AND(Inputs!$CO249=0,BE$4&gt;=Inputs!$CM249),1,IF(AND(BE$4&gt;=Inputs!$CM249,BE$4&lt;Inputs!$CN249),1,IF(AND(BE$4=Inputs!$CN249,BE$4=Inputs!$CO249),1,IF(OR(AND(BE$4=Inputs!$CN249+1,Inputs!$CN249=Inputs!$CO249),AND(BE$4=Inputs!$CN249+2,Inputs!$CN249=Inputs!$CO249)),0,IF(BE$4=Inputs!$CN249,0.8,IF(BE$4=Inputs!$CN249+1,0.6,IF(BE$4=Inputs!$CN249+2,0.4,IF(BE$4=Inputs!$CO249,0.2,IF(AND(BE$4&gt;=Inputs!$CL249,BE$4&lt;Inputs!$CM249),(BE$4-Inputs!$CL249+1)/(Inputs!$AI249+1),0)))))))))</f>
        <v>0</v>
      </c>
      <c r="BF252" s="27">
        <f>IF(AND(Inputs!$CO249=0,BF$4&gt;=Inputs!$CM249),1,IF(AND(BF$4&gt;=Inputs!$CM249,BF$4&lt;Inputs!$CN249),1,IF(AND(BF$4=Inputs!$CN249,BF$4=Inputs!$CO249),1,IF(OR(AND(BF$4=Inputs!$CN249+1,Inputs!$CN249=Inputs!$CO249),AND(BF$4=Inputs!$CN249+2,Inputs!$CN249=Inputs!$CO249)),0,IF(BF$4=Inputs!$CN249,0.8,IF(BF$4=Inputs!$CN249+1,0.6,IF(BF$4=Inputs!$CN249+2,0.4,IF(BF$4=Inputs!$CO249,0.2,IF(AND(BF$4&gt;=Inputs!$CL249,BF$4&lt;Inputs!$CM249),(BF$4-Inputs!$CL249+1)/(Inputs!$AI249+1),0)))))))))</f>
        <v>0</v>
      </c>
      <c r="BG252" s="27">
        <f>IF(AND(Inputs!$CO249=0,BG$4&gt;=Inputs!$CM249),1,IF(AND(BG$4&gt;=Inputs!$CM249,BG$4&lt;Inputs!$CN249),1,IF(AND(BG$4=Inputs!$CN249,BG$4=Inputs!$CO249),1,IF(OR(AND(BG$4=Inputs!$CN249+1,Inputs!$CN249=Inputs!$CO249),AND(BG$4=Inputs!$CN249+2,Inputs!$CN249=Inputs!$CO249)),0,IF(BG$4=Inputs!$CN249,0.8,IF(BG$4=Inputs!$CN249+1,0.6,IF(BG$4=Inputs!$CN249+2,0.4,IF(BG$4=Inputs!$CO249,0.2,IF(AND(BG$4&gt;=Inputs!$CL249,BG$4&lt;Inputs!$CM249),(BG$4-Inputs!$CL249+1)/(Inputs!$AI249+1),0)))))))))</f>
        <v>0</v>
      </c>
      <c r="BH252" s="27">
        <f>IF(AND(Inputs!$CO249=0,BH$4&gt;=Inputs!$CM249),1,IF(AND(BH$4&gt;=Inputs!$CM249,BH$4&lt;Inputs!$CN249),1,IF(AND(BH$4=Inputs!$CN249,BH$4=Inputs!$CO249),1,IF(OR(AND(BH$4=Inputs!$CN249+1,Inputs!$CN249=Inputs!$CO249),AND(BH$4=Inputs!$CN249+2,Inputs!$CN249=Inputs!$CO249)),0,IF(BH$4=Inputs!$CN249,0.8,IF(BH$4=Inputs!$CN249+1,0.6,IF(BH$4=Inputs!$CN249+2,0.4,IF(BH$4=Inputs!$CO249,0.2,IF(AND(BH$4&gt;=Inputs!$CL249,BH$4&lt;Inputs!$CM249),(BH$4-Inputs!$CL249+1)/(Inputs!$AI249+1),0)))))))))</f>
        <v>0</v>
      </c>
      <c r="BI252" s="27">
        <f>IF(AND(Inputs!$CO249=0,BI$4&gt;=Inputs!$CM249),1,IF(AND(BI$4&gt;=Inputs!$CM249,BI$4&lt;Inputs!$CN249),1,IF(AND(BI$4=Inputs!$CN249,BI$4=Inputs!$CO249),1,IF(OR(AND(BI$4=Inputs!$CN249+1,Inputs!$CN249=Inputs!$CO249),AND(BI$4=Inputs!$CN249+2,Inputs!$CN249=Inputs!$CO249)),0,IF(BI$4=Inputs!$CN249,0.8,IF(BI$4=Inputs!$CN249+1,0.6,IF(BI$4=Inputs!$CN249+2,0.4,IF(BI$4=Inputs!$CO249,0.2,IF(AND(BI$4&gt;=Inputs!$CL249,BI$4&lt;Inputs!$CM249),(BI$4-Inputs!$CL249+1)/(Inputs!$AI249+1),0)))))))))</f>
        <v>0</v>
      </c>
      <c r="BJ252" s="27">
        <f>IF(AND(Inputs!$CO249=0,BJ$4&gt;=Inputs!$CM249),1,IF(AND(BJ$4&gt;=Inputs!$CM249,BJ$4&lt;Inputs!$CN249),1,IF(AND(BJ$4=Inputs!$CN249,BJ$4=Inputs!$CO249),1,IF(OR(AND(BJ$4=Inputs!$CN249+1,Inputs!$CN249=Inputs!$CO249),AND(BJ$4=Inputs!$CN249+2,Inputs!$CN249=Inputs!$CO249)),0,IF(BJ$4=Inputs!$CN249,0.8,IF(BJ$4=Inputs!$CN249+1,0.6,IF(BJ$4=Inputs!$CN249+2,0.4,IF(BJ$4=Inputs!$CO249,0.2,IF(AND(BJ$4&gt;=Inputs!$CL249,BJ$4&lt;Inputs!$CM249),(BJ$4-Inputs!$CL249+1)/(Inputs!$AI249+1),0)))))))))</f>
        <v>0</v>
      </c>
      <c r="BK252" s="27">
        <f>IF(AND(Inputs!$CO249=0,BK$4&gt;=Inputs!$CM249),1,IF(AND(BK$4&gt;=Inputs!$CM249,BK$4&lt;Inputs!$CN249),1,IF(AND(BK$4=Inputs!$CN249,BK$4=Inputs!$CO249),1,IF(OR(AND(BK$4=Inputs!$CN249+1,Inputs!$CN249=Inputs!$CO249),AND(BK$4=Inputs!$CN249+2,Inputs!$CN249=Inputs!$CO249)),0,IF(BK$4=Inputs!$CN249,0.8,IF(BK$4=Inputs!$CN249+1,0.6,IF(BK$4=Inputs!$CN249+2,0.4,IF(BK$4=Inputs!$CO249,0.2,IF(AND(BK$4&gt;=Inputs!$CL249,BK$4&lt;Inputs!$CM249),(BK$4-Inputs!$CL249+1)/(Inputs!$AI249+1),0)))))))))</f>
        <v>0</v>
      </c>
      <c r="BL252" s="27">
        <f>IF(AND(Inputs!$CO249=0,BL$4&gt;=Inputs!$CM249),1,IF(AND(BL$4&gt;=Inputs!$CM249,BL$4&lt;Inputs!$CN249),1,IF(AND(BL$4=Inputs!$CN249,BL$4=Inputs!$CO249),1,IF(OR(AND(BL$4=Inputs!$CN249+1,Inputs!$CN249=Inputs!$CO249),AND(BL$4=Inputs!$CN249+2,Inputs!$CN249=Inputs!$CO249)),0,IF(BL$4=Inputs!$CN249,0.8,IF(BL$4=Inputs!$CN249+1,0.6,IF(BL$4=Inputs!$CN249+2,0.4,IF(BL$4=Inputs!$CO249,0.2,IF(AND(BL$4&gt;=Inputs!$CL249,BL$4&lt;Inputs!$CM249),(BL$4-Inputs!$CL249+1)/(Inputs!$AI249+1),0)))))))))</f>
        <v>0</v>
      </c>
      <c r="BM252" s="27">
        <f>IF(AND(Inputs!$CO249=0,BM$4&gt;=Inputs!$CM249),1,IF(AND(BM$4&gt;=Inputs!$CM249,BM$4&lt;Inputs!$CN249),1,IF(AND(BM$4=Inputs!$CN249,BM$4=Inputs!$CO249),1,IF(OR(AND(BM$4=Inputs!$CN249+1,Inputs!$CN249=Inputs!$CO249),AND(BM$4=Inputs!$CN249+2,Inputs!$CN249=Inputs!$CO249)),0,IF(BM$4=Inputs!$CN249,0.8,IF(BM$4=Inputs!$CN249+1,0.6,IF(BM$4=Inputs!$CN249+2,0.4,IF(BM$4=Inputs!$CO249,0.2,IF(AND(BM$4&gt;=Inputs!$CL249,BM$4&lt;Inputs!$CM249),(BM$4-Inputs!$CL249+1)/(Inputs!$AI249+1),0)))))))))</f>
        <v>0</v>
      </c>
      <c r="BO252" s="46" t="str">
        <f>IF(Inputs!$B249="","",(ROUND(Inputs!$BC249*AJ252,0)))</f>
        <v/>
      </c>
      <c r="BP252" s="46" t="str">
        <f>IF(Inputs!$B249="","",(ROUND(Inputs!$BC249*AK252,0)))</f>
        <v/>
      </c>
      <c r="BQ252" s="46" t="str">
        <f>IF(Inputs!$B249="","",(ROUND(Inputs!$BC249*AL252,0)))</f>
        <v/>
      </c>
      <c r="BR252" s="46" t="str">
        <f>IF(Inputs!$B249="","",(ROUND(Inputs!$BC249*AM252,0)))</f>
        <v/>
      </c>
      <c r="BS252" s="46" t="str">
        <f>IF(Inputs!$B249="","",(ROUND(Inputs!$BC249*AN252,0)))</f>
        <v/>
      </c>
      <c r="BT252" s="46" t="str">
        <f>IF(Inputs!$B249="","",(ROUND(Inputs!$BC249*AO252,0)))</f>
        <v/>
      </c>
      <c r="BU252" s="46" t="str">
        <f>IF(Inputs!$B249="","",(ROUND(Inputs!$BC249*AP252,0)))</f>
        <v/>
      </c>
      <c r="BV252" s="46" t="str">
        <f>IF(Inputs!$B249="","",(ROUND(Inputs!$BC249*AQ252,0)))</f>
        <v/>
      </c>
      <c r="BW252" s="46" t="str">
        <f>IF(Inputs!$B249="","",(ROUND(Inputs!$BC249*AR252,0)))</f>
        <v/>
      </c>
      <c r="BX252" s="46" t="str">
        <f>IF(Inputs!$B249="","",(ROUND(Inputs!$BC249*AS252,0)))</f>
        <v/>
      </c>
      <c r="BY252" s="46" t="str">
        <f>IF(Inputs!$B249="","",(ROUND(Inputs!$BC249*AT252,0)))</f>
        <v/>
      </c>
      <c r="BZ252" s="46" t="str">
        <f>IF(Inputs!$B249="","",(ROUND(Inputs!$BC249*AU252,0)))</f>
        <v/>
      </c>
      <c r="CA252" s="46" t="str">
        <f>IF(Inputs!$B249="","",(ROUND(Inputs!$BC249*AV252,0)))</f>
        <v/>
      </c>
      <c r="CB252" s="46" t="str">
        <f>IF(Inputs!$B249="","",(ROUND(Inputs!$BC249*AW252,0)))</f>
        <v/>
      </c>
      <c r="CC252" s="46" t="str">
        <f>IF(Inputs!$B249="","",(ROUND(Inputs!$BC249*AX252,0)))</f>
        <v/>
      </c>
      <c r="CD252" s="46" t="str">
        <f>IF(Inputs!$B249="","",(ROUND(Inputs!$BC249*AY252,0)))</f>
        <v/>
      </c>
      <c r="CE252" s="46" t="str">
        <f>IF(Inputs!$B249="","",(ROUND(Inputs!$BC249*AZ252,0)))</f>
        <v/>
      </c>
      <c r="CF252" s="46" t="str">
        <f>IF(Inputs!$B249="","",(ROUND(Inputs!$BC249*BA252,0)))</f>
        <v/>
      </c>
      <c r="CG252" s="46" t="str">
        <f>IF(Inputs!$B249="","",(ROUND(Inputs!$BC249*BB252,0)))</f>
        <v/>
      </c>
      <c r="CH252" s="46" t="str">
        <f>IF(Inputs!$B249="","",(ROUND(Inputs!$BC249*BC252,0)))</f>
        <v/>
      </c>
      <c r="CI252" s="46" t="str">
        <f>IF(Inputs!$B249="","",(ROUND(Inputs!$BC249*BD252,0)))</f>
        <v/>
      </c>
      <c r="CJ252" s="46" t="str">
        <f>IF(Inputs!$B249="","",(ROUND(Inputs!$BC249*BE252,0)))</f>
        <v/>
      </c>
      <c r="CK252" s="46" t="str">
        <f>IF(Inputs!$B249="","",(ROUND(Inputs!$BC249*BF252,0)))</f>
        <v/>
      </c>
      <c r="CL252" s="46" t="str">
        <f>IF(Inputs!$B249="","",(ROUND(Inputs!$BC249*BG252,0)))</f>
        <v/>
      </c>
      <c r="CM252" s="46" t="str">
        <f>IF(Inputs!$B249="","",(ROUND(Inputs!$BC249*BH252,0)))</f>
        <v/>
      </c>
      <c r="CN252" s="46" t="str">
        <f>IF(Inputs!$B249="","",(ROUND(Inputs!$BC249*BI252,0)))</f>
        <v/>
      </c>
      <c r="CO252" s="46" t="str">
        <f>IF(Inputs!$B249="","",(ROUND(Inputs!$BC249*BJ252,0)))</f>
        <v/>
      </c>
      <c r="CP252" s="46" t="str">
        <f>IF(Inputs!$B249="","",(ROUND(Inputs!$BC249*BK252,0)))</f>
        <v/>
      </c>
      <c r="CQ252" s="46" t="str">
        <f>IF(Inputs!$B249="","",(ROUND(Inputs!$BC249*BL252,0)))</f>
        <v/>
      </c>
      <c r="CR252" s="46" t="str">
        <f>IF(Inputs!$B249="","",(ROUND(Inputs!$BC249*BM252,0)))</f>
        <v/>
      </c>
      <c r="CV252" s="46" t="str">
        <f>IF(A252="","",IF(AND(CV$4&lt;=Inputs!$CQ249,CV$4&gt;=Inputs!$CP249),Inputs!$AR249/(Inputs!$CQ249-Inputs!$CP249+1),0)+IF(CV$4=Inputs!$CL249,Inputs!$BD249,0))</f>
        <v/>
      </c>
      <c r="CW252" s="46" t="str">
        <f>IF(B252="","",IF(AND(CW$4&lt;=Inputs!$CQ249,CW$4&gt;=Inputs!$CP249),Inputs!$AR249/(Inputs!$CQ249-Inputs!$CP249+1),0)+IF(CW$4=Inputs!$CL249,Inputs!$BD249,0))</f>
        <v/>
      </c>
      <c r="CX252" s="46" t="str">
        <f>IF(C252="","",IF(AND(CX$4&lt;=Inputs!$CQ249,CX$4&gt;=Inputs!$CP249),Inputs!$AR249/(Inputs!$CQ249-Inputs!$CP249+1),0)+IF(CX$4=Inputs!$CL249,Inputs!$BD249,0))</f>
        <v/>
      </c>
      <c r="CY252" s="46" t="str">
        <f>IF(D252="","",IF(AND(CY$4&lt;=Inputs!$CQ249,CY$4&gt;=Inputs!$CP249),Inputs!$AR249/(Inputs!$CQ249-Inputs!$CP249+1),0)+IF(CY$4=Inputs!$CL249,Inputs!$BD249,0))</f>
        <v/>
      </c>
      <c r="CZ252" s="46" t="str">
        <f>IF(E252="","",IF(AND(CZ$4&lt;=Inputs!$CQ249,CZ$4&gt;=Inputs!$CP249),Inputs!$AR249/(Inputs!$CQ249-Inputs!$CP249+1),0)+IF(CZ$4=Inputs!$CL249,Inputs!$BD249,0))</f>
        <v/>
      </c>
      <c r="DA252" s="46" t="str">
        <f>IF(F252="","",IF(AND(DA$4&lt;=Inputs!$CQ249,DA$4&gt;=Inputs!$CP249),Inputs!$AR249/(Inputs!$CQ249-Inputs!$CP249+1),0)+IF(DA$4=Inputs!$CL249,Inputs!$BD249,0))</f>
        <v/>
      </c>
      <c r="DB252" s="46" t="str">
        <f>IF(G252="","",IF(AND(DB$4&lt;=Inputs!$CQ249,DB$4&gt;=Inputs!$CP249),Inputs!$AR249/(Inputs!$CQ249-Inputs!$CP249+1),0)+IF(DB$4=Inputs!$CL249,Inputs!$BD249,0))</f>
        <v/>
      </c>
      <c r="DC252" s="46" t="str">
        <f>IF(H252="","",IF(AND(DC$4&lt;=Inputs!$CQ249,DC$4&gt;=Inputs!$CP249),Inputs!$AR249/(Inputs!$CQ249-Inputs!$CP249+1),0)+IF(DC$4=Inputs!$CL249,Inputs!$BD249,0))</f>
        <v/>
      </c>
      <c r="DD252" s="46" t="str">
        <f>IF(I252="","",IF(AND(DD$4&lt;=Inputs!$CQ249,DD$4&gt;=Inputs!$CP249),Inputs!$AR249/(Inputs!$CQ249-Inputs!$CP249+1),0)+IF(DD$4=Inputs!$CL249,Inputs!$BD249,0))</f>
        <v/>
      </c>
      <c r="DE252" s="46" t="str">
        <f>IF(J252="","",IF(AND(DE$4&lt;=Inputs!$CQ249,DE$4&gt;=Inputs!$CP249),Inputs!$AR249/(Inputs!$CQ249-Inputs!$CP249+1),0)+IF(DE$4=Inputs!$CL249,Inputs!$BD249,0))</f>
        <v/>
      </c>
      <c r="DF252" s="46" t="str">
        <f>IF(K252="","",IF(AND(DF$4&lt;=Inputs!$CQ249,DF$4&gt;=Inputs!$CP249),Inputs!$AR249/(Inputs!$CQ249-Inputs!$CP249+1),0)+IF(DF$4=Inputs!$CL249,Inputs!$BD249,0))</f>
        <v/>
      </c>
      <c r="DG252" s="46" t="str">
        <f>IF(L252="","",IF(AND(DG$4&lt;=Inputs!$CQ249,DG$4&gt;=Inputs!$CP249),Inputs!$AR249/(Inputs!$CQ249-Inputs!$CP249+1),0)+IF(DG$4=Inputs!$CL249,Inputs!$BD249,0))</f>
        <v/>
      </c>
      <c r="DH252" s="46" t="str">
        <f>IF(M252="","",IF(AND(DH$4&lt;=Inputs!$CQ249,DH$4&gt;=Inputs!$CP249),Inputs!$AR249/(Inputs!$CQ249-Inputs!$CP249+1),0)+IF(DH$4=Inputs!$CL249,Inputs!$BD249,0))</f>
        <v/>
      </c>
      <c r="DI252" s="46" t="str">
        <f>IF(N252="","",IF(AND(DI$4&lt;=Inputs!$CQ249,DI$4&gt;=Inputs!$CP249),Inputs!$AR249/(Inputs!$CQ249-Inputs!$CP249+1),0)+IF(DI$4=Inputs!$CL249,Inputs!$BD249,0))</f>
        <v/>
      </c>
      <c r="DJ252" s="46" t="str">
        <f>IF(O252="","",IF(AND(DJ$4&lt;=Inputs!$CQ249,DJ$4&gt;=Inputs!$CP249),Inputs!$AR249/(Inputs!$CQ249-Inputs!$CP249+1),0)+IF(DJ$4=Inputs!$CL249,Inputs!$BD249,0))</f>
        <v/>
      </c>
      <c r="DK252" s="46" t="str">
        <f>IF(P252="","",IF(AND(DK$4&lt;=Inputs!$CQ249,DK$4&gt;=Inputs!$CP249),Inputs!$AR249/(Inputs!$CQ249-Inputs!$CP249+1),0)+IF(DK$4=Inputs!$CL249,Inputs!$BD249,0))</f>
        <v/>
      </c>
      <c r="DL252" s="46" t="str">
        <f>IF(Q252="","",IF(AND(DL$4&lt;=Inputs!$CQ249,DL$4&gt;=Inputs!$CP249),Inputs!$AR249/(Inputs!$CQ249-Inputs!$CP249+1),0)+IF(DL$4=Inputs!$CL249,Inputs!$BD249,0))</f>
        <v/>
      </c>
      <c r="DM252" s="46" t="str">
        <f>IF(R252="","",IF(AND(DM$4&lt;=Inputs!$CQ249,DM$4&gt;=Inputs!$CP249),Inputs!$AR249/(Inputs!$CQ249-Inputs!$CP249+1),0)+IF(DM$4=Inputs!$CL249,Inputs!$BD249,0))</f>
        <v/>
      </c>
      <c r="DN252" s="46" t="str">
        <f>IF(S252="","",IF(AND(DN$4&lt;=Inputs!$CQ249,DN$4&gt;=Inputs!$CP249),Inputs!$AR249/(Inputs!$CQ249-Inputs!$CP249+1),0)+IF(DN$4=Inputs!$CL249,Inputs!$BD249,0))</f>
        <v/>
      </c>
      <c r="DO252" s="46" t="str">
        <f>IF(T252="","",IF(AND(DO$4&lt;=Inputs!$CQ249,DO$4&gt;=Inputs!$CP249),Inputs!$AR249/(Inputs!$CQ249-Inputs!$CP249+1),0)+IF(DO$4=Inputs!$CL249,Inputs!$BD249,0))</f>
        <v/>
      </c>
      <c r="DP252" s="46" t="str">
        <f>IF(U252="","",IF(AND(DP$4&lt;=Inputs!$CQ249,DP$4&gt;=Inputs!$CP249),Inputs!$AR249/(Inputs!$CQ249-Inputs!$CP249+1),0)+IF(DP$4=Inputs!$CL249,Inputs!$BD249,0))</f>
        <v/>
      </c>
      <c r="DQ252" s="46" t="str">
        <f>IF(V252="","",IF(AND(DQ$4&lt;=Inputs!$CQ249,DQ$4&gt;=Inputs!$CP249),Inputs!$AR249/(Inputs!$CQ249-Inputs!$CP249+1),0)+IF(DQ$4=Inputs!$CL249,Inputs!$BD249,0))</f>
        <v/>
      </c>
      <c r="DR252" s="46" t="str">
        <f>IF(W252="","",IF(AND(DR$4&lt;=Inputs!$CQ249,DR$4&gt;=Inputs!$CP249),Inputs!$AR249/(Inputs!$CQ249-Inputs!$CP249+1),0)+IF(DR$4=Inputs!$CL249,Inputs!$BD249,0))</f>
        <v/>
      </c>
      <c r="DS252" s="46" t="str">
        <f>IF(X252="","",IF(AND(DS$4&lt;=Inputs!$CQ249,DS$4&gt;=Inputs!$CP249),Inputs!$AR249/(Inputs!$CQ249-Inputs!$CP249+1),0)+IF(DS$4=Inputs!$CL249,Inputs!$BD249,0))</f>
        <v/>
      </c>
      <c r="DT252" s="46" t="str">
        <f>IF(Y252="","",IF(AND(DT$4&lt;=Inputs!$CQ249,DT$4&gt;=Inputs!$CP249),Inputs!$AR249/(Inputs!$CQ249-Inputs!$CP249+1),0)+IF(DT$4=Inputs!$CL249,Inputs!$BD249,0))</f>
        <v/>
      </c>
      <c r="DU252" s="46" t="str">
        <f>IF(Z252="","",IF(AND(DU$4&lt;=Inputs!$CQ249,DU$4&gt;=Inputs!$CP249),Inputs!$AR249/(Inputs!$CQ249-Inputs!$CP249+1),0)+IF(DU$4=Inputs!$CL249,Inputs!$BD249,0))</f>
        <v/>
      </c>
      <c r="DV252" s="46" t="str">
        <f>IF(AA252="","",IF(AND(DV$4&lt;=Inputs!$CQ249,DV$4&gt;=Inputs!$CP249),Inputs!$AR249/(Inputs!$CQ249-Inputs!$CP249+1),0)+IF(DV$4=Inputs!$CL249,Inputs!$BD249,0))</f>
        <v/>
      </c>
      <c r="DW252" s="46" t="str">
        <f>IF(AB252="","",IF(AND(DW$4&lt;=Inputs!$CQ249,DW$4&gt;=Inputs!$CP249),Inputs!$AR249/(Inputs!$CQ249-Inputs!$CP249+1),0)+IF(DW$4=Inputs!$CL249,Inputs!$BD249,0))</f>
        <v/>
      </c>
      <c r="DX252" s="46" t="str">
        <f>IF(AC252="","",IF(AND(DX$4&lt;=Inputs!$CQ249,DX$4&gt;=Inputs!$CP249),Inputs!$AR249/(Inputs!$CQ249-Inputs!$CP249+1),0)+IF(DX$4=Inputs!$CL249,Inputs!$BD249,0))</f>
        <v/>
      </c>
      <c r="DY252" s="46" t="str">
        <f>IF(AD252="","",IF(AND(DY$4&lt;=Inputs!$CQ249,DY$4&gt;=Inputs!$CP249),Inputs!$AR249/(Inputs!$CQ249-Inputs!$CP249+1),0)+IF(DY$4=Inputs!$CL249,Inputs!$BD249,0))</f>
        <v/>
      </c>
      <c r="DZ252" s="46" t="str">
        <f t="shared" si="10"/>
        <v/>
      </c>
    </row>
    <row r="253" spans="1:130">
      <c r="A253" s="7" t="str">
        <f>IF(Inputs!A250="","",Inputs!A250)</f>
        <v/>
      </c>
      <c r="B253" t="str">
        <f>IF(Inputs!B250="","",Inputs!B250)</f>
        <v/>
      </c>
      <c r="C253" s="46" t="str">
        <f>IF(Inputs!$B250="","",BO253-CV253)</f>
        <v/>
      </c>
      <c r="D253" s="46" t="str">
        <f>IF(Inputs!$B250="","",BP253-CW253)</f>
        <v/>
      </c>
      <c r="E253" s="46" t="str">
        <f>IF(Inputs!$B250="","",BQ253-CX253)</f>
        <v/>
      </c>
      <c r="F253" s="46" t="str">
        <f>IF(Inputs!$B250="","",BR253-CY253)</f>
        <v/>
      </c>
      <c r="G253" s="46" t="str">
        <f>IF(Inputs!$B250="","",BS253-CZ253)</f>
        <v/>
      </c>
      <c r="H253" s="46" t="str">
        <f>IF(Inputs!$B250="","",BT253-DA253)</f>
        <v/>
      </c>
      <c r="I253" s="46" t="str">
        <f>IF(Inputs!$B250="","",BU253-DB253)</f>
        <v/>
      </c>
      <c r="J253" s="46" t="str">
        <f>IF(Inputs!$B250="","",BV253-DC253)</f>
        <v/>
      </c>
      <c r="K253" s="46" t="str">
        <f>IF(Inputs!$B250="","",BW253-DD253)</f>
        <v/>
      </c>
      <c r="L253" s="46" t="str">
        <f>IF(Inputs!$B250="","",BX253-DE253)</f>
        <v/>
      </c>
      <c r="M253" s="46" t="str">
        <f>IF(Inputs!$B250="","",BY253-DF253)</f>
        <v/>
      </c>
      <c r="N253" s="46" t="str">
        <f>IF(Inputs!$B250="","",BZ253-DG253)</f>
        <v/>
      </c>
      <c r="O253" s="46" t="str">
        <f>IF(Inputs!$B250="","",CA253-DH253)</f>
        <v/>
      </c>
      <c r="P253" s="46" t="str">
        <f>IF(Inputs!$B250="","",CB253-DI253)</f>
        <v/>
      </c>
      <c r="Q253" s="46" t="str">
        <f>IF(Inputs!$B250="","",CC253-DJ253)</f>
        <v/>
      </c>
      <c r="R253" s="46" t="str">
        <f>IF(Inputs!$B250="","",CD253-DK253)</f>
        <v/>
      </c>
      <c r="S253" s="46" t="str">
        <f>IF(Inputs!$B250="","",CE253-DL253)</f>
        <v/>
      </c>
      <c r="T253" s="46" t="str">
        <f>IF(Inputs!$B250="","",CF253-DM253)</f>
        <v/>
      </c>
      <c r="U253" s="46" t="str">
        <f>IF(Inputs!$B250="","",CG253-DN253)</f>
        <v/>
      </c>
      <c r="V253" s="46" t="str">
        <f>IF(Inputs!$B250="","",CH253-DO253)</f>
        <v/>
      </c>
      <c r="W253" s="46" t="str">
        <f>IF(Inputs!$B250="","",CI253-DP253)</f>
        <v/>
      </c>
      <c r="X253" s="46" t="str">
        <f>IF(Inputs!$B250="","",CJ253-DQ253)</f>
        <v/>
      </c>
      <c r="Y253" s="46" t="str">
        <f>IF(Inputs!$B250="","",CK253-DR253)</f>
        <v/>
      </c>
      <c r="Z253" s="46" t="str">
        <f>IF(Inputs!$B250="","",CL253-DS253)</f>
        <v/>
      </c>
      <c r="AA253" s="46" t="str">
        <f>IF(Inputs!$B250="","",CM253-DT253)</f>
        <v/>
      </c>
      <c r="AB253" s="46" t="str">
        <f>IF(Inputs!$B250="","",CN253-DU253)</f>
        <v/>
      </c>
      <c r="AC253" s="46" t="str">
        <f>IF(Inputs!$B250="","",CO253-DV253)</f>
        <v/>
      </c>
      <c r="AD253" s="46" t="str">
        <f>IF(Inputs!$B250="","",CP253-DW253)</f>
        <v/>
      </c>
      <c r="AE253" s="46" t="str">
        <f>IF(Inputs!$B250="","",CQ253-DX253)</f>
        <v/>
      </c>
      <c r="AF253" s="46" t="str">
        <f>IF(Inputs!$B250="","",CR253-DY253)</f>
        <v/>
      </c>
      <c r="AG253" s="50" t="str">
        <f t="shared" si="11"/>
        <v/>
      </c>
      <c r="AH253" s="50"/>
      <c r="AJ253" s="27">
        <f>IF(AND(Inputs!$CO250=0,AJ$4&gt;=Inputs!$CM250),1,IF(AND(AJ$4&gt;=Inputs!$CM250,AJ$4&lt;Inputs!$CN250),1,IF(AND(AJ$4=Inputs!$CN250,AJ$4=Inputs!$CO250),1,IF(OR(AND(AJ$4=Inputs!$CN250+1,Inputs!$CN250=Inputs!$CO250),AND(AJ$4=Inputs!$CN250+2,Inputs!$CN250=Inputs!$CO250)),0,IF(AJ$4=Inputs!$CN250,0.8,IF(AJ$4=Inputs!$CN250+1,0.6,IF(AJ$4=Inputs!$CN250+2,0.4,IF(AJ$4=Inputs!$CO250,0.2,IF(AND(AJ$4&gt;=Inputs!$CL250,AJ$4&lt;Inputs!$CM250),(AJ$4-Inputs!$CL250+1)/(Inputs!$AI250+1),0)))))))))</f>
        <v>0</v>
      </c>
      <c r="AK253" s="27">
        <f>IF(AND(Inputs!$CO250=0,AK$4&gt;=Inputs!$CM250),1,IF(AND(AK$4&gt;=Inputs!$CM250,AK$4&lt;Inputs!$CN250),1,IF(AND(AK$4=Inputs!$CN250,AK$4=Inputs!$CO250),1,IF(OR(AND(AK$4=Inputs!$CN250+1,Inputs!$CN250=Inputs!$CO250),AND(AK$4=Inputs!$CN250+2,Inputs!$CN250=Inputs!$CO250)),0,IF(AK$4=Inputs!$CN250,0.8,IF(AK$4=Inputs!$CN250+1,0.6,IF(AK$4=Inputs!$CN250+2,0.4,IF(AK$4=Inputs!$CO250,0.2,IF(AND(AK$4&gt;=Inputs!$CL250,AK$4&lt;Inputs!$CM250),(AK$4-Inputs!$CL250+1)/(Inputs!$AI250+1),0)))))))))</f>
        <v>0</v>
      </c>
      <c r="AL253" s="27">
        <f>IF(AND(Inputs!$CO250=0,AL$4&gt;=Inputs!$CM250),1,IF(AND(AL$4&gt;=Inputs!$CM250,AL$4&lt;Inputs!$CN250),1,IF(AND(AL$4=Inputs!$CN250,AL$4=Inputs!$CO250),1,IF(OR(AND(AL$4=Inputs!$CN250+1,Inputs!$CN250=Inputs!$CO250),AND(AL$4=Inputs!$CN250+2,Inputs!$CN250=Inputs!$CO250)),0,IF(AL$4=Inputs!$CN250,0.8,IF(AL$4=Inputs!$CN250+1,0.6,IF(AL$4=Inputs!$CN250+2,0.4,IF(AL$4=Inputs!$CO250,0.2,IF(AND(AL$4&gt;=Inputs!$CL250,AL$4&lt;Inputs!$CM250),(AL$4-Inputs!$CL250+1)/(Inputs!$AI250+1),0)))))))))</f>
        <v>0</v>
      </c>
      <c r="AM253" s="27">
        <f>IF(AND(Inputs!$CO250=0,AM$4&gt;=Inputs!$CM250),1,IF(AND(AM$4&gt;=Inputs!$CM250,AM$4&lt;Inputs!$CN250),1,IF(AND(AM$4=Inputs!$CN250,AM$4=Inputs!$CO250),1,IF(OR(AND(AM$4=Inputs!$CN250+1,Inputs!$CN250=Inputs!$CO250),AND(AM$4=Inputs!$CN250+2,Inputs!$CN250=Inputs!$CO250)),0,IF(AM$4=Inputs!$CN250,0.8,IF(AM$4=Inputs!$CN250+1,0.6,IF(AM$4=Inputs!$CN250+2,0.4,IF(AM$4=Inputs!$CO250,0.2,IF(AND(AM$4&gt;=Inputs!$CL250,AM$4&lt;Inputs!$CM250),(AM$4-Inputs!$CL250+1)/(Inputs!$AI250+1),0)))))))))</f>
        <v>0</v>
      </c>
      <c r="AN253" s="27">
        <f>IF(AND(Inputs!$CO250=0,AN$4&gt;=Inputs!$CM250),1,IF(AND(AN$4&gt;=Inputs!$CM250,AN$4&lt;Inputs!$CN250),1,IF(AND(AN$4=Inputs!$CN250,AN$4=Inputs!$CO250),1,IF(OR(AND(AN$4=Inputs!$CN250+1,Inputs!$CN250=Inputs!$CO250),AND(AN$4=Inputs!$CN250+2,Inputs!$CN250=Inputs!$CO250)),0,IF(AN$4=Inputs!$CN250,0.8,IF(AN$4=Inputs!$CN250+1,0.6,IF(AN$4=Inputs!$CN250+2,0.4,IF(AN$4=Inputs!$CO250,0.2,IF(AND(AN$4&gt;=Inputs!$CL250,AN$4&lt;Inputs!$CM250),(AN$4-Inputs!$CL250+1)/(Inputs!$AI250+1),0)))))))))</f>
        <v>0</v>
      </c>
      <c r="AO253" s="27">
        <f>IF(AND(Inputs!$CO250=0,AO$4&gt;=Inputs!$CM250),1,IF(AND(AO$4&gt;=Inputs!$CM250,AO$4&lt;Inputs!$CN250),1,IF(AND(AO$4=Inputs!$CN250,AO$4=Inputs!$CO250),1,IF(OR(AND(AO$4=Inputs!$CN250+1,Inputs!$CN250=Inputs!$CO250),AND(AO$4=Inputs!$CN250+2,Inputs!$CN250=Inputs!$CO250)),0,IF(AO$4=Inputs!$CN250,0.8,IF(AO$4=Inputs!$CN250+1,0.6,IF(AO$4=Inputs!$CN250+2,0.4,IF(AO$4=Inputs!$CO250,0.2,IF(AND(AO$4&gt;=Inputs!$CL250,AO$4&lt;Inputs!$CM250),(AO$4-Inputs!$CL250+1)/(Inputs!$AI250+1),0)))))))))</f>
        <v>0</v>
      </c>
      <c r="AP253" s="27">
        <f>IF(AND(Inputs!$CO250=0,AP$4&gt;=Inputs!$CM250),1,IF(AND(AP$4&gt;=Inputs!$CM250,AP$4&lt;Inputs!$CN250),1,IF(AND(AP$4=Inputs!$CN250,AP$4=Inputs!$CO250),1,IF(OR(AND(AP$4=Inputs!$CN250+1,Inputs!$CN250=Inputs!$CO250),AND(AP$4=Inputs!$CN250+2,Inputs!$CN250=Inputs!$CO250)),0,IF(AP$4=Inputs!$CN250,0.8,IF(AP$4=Inputs!$CN250+1,0.6,IF(AP$4=Inputs!$CN250+2,0.4,IF(AP$4=Inputs!$CO250,0.2,IF(AND(AP$4&gt;=Inputs!$CL250,AP$4&lt;Inputs!$CM250),(AP$4-Inputs!$CL250+1)/(Inputs!$AI250+1),0)))))))))</f>
        <v>0</v>
      </c>
      <c r="AQ253" s="27">
        <f>IF(AND(Inputs!$CO250=0,AQ$4&gt;=Inputs!$CM250),1,IF(AND(AQ$4&gt;=Inputs!$CM250,AQ$4&lt;Inputs!$CN250),1,IF(AND(AQ$4=Inputs!$CN250,AQ$4=Inputs!$CO250),1,IF(OR(AND(AQ$4=Inputs!$CN250+1,Inputs!$CN250=Inputs!$CO250),AND(AQ$4=Inputs!$CN250+2,Inputs!$CN250=Inputs!$CO250)),0,IF(AQ$4=Inputs!$CN250,0.8,IF(AQ$4=Inputs!$CN250+1,0.6,IF(AQ$4=Inputs!$CN250+2,0.4,IF(AQ$4=Inputs!$CO250,0.2,IF(AND(AQ$4&gt;=Inputs!$CL250,AQ$4&lt;Inputs!$CM250),(AQ$4-Inputs!$CL250+1)/(Inputs!$AI250+1),0)))))))))</f>
        <v>0</v>
      </c>
      <c r="AR253" s="27">
        <f>IF(AND(Inputs!$CO250=0,AR$4&gt;=Inputs!$CM250),1,IF(AND(AR$4&gt;=Inputs!$CM250,AR$4&lt;Inputs!$CN250),1,IF(AND(AR$4=Inputs!$CN250,AR$4=Inputs!$CO250),1,IF(OR(AND(AR$4=Inputs!$CN250+1,Inputs!$CN250=Inputs!$CO250),AND(AR$4=Inputs!$CN250+2,Inputs!$CN250=Inputs!$CO250)),0,IF(AR$4=Inputs!$CN250,0.8,IF(AR$4=Inputs!$CN250+1,0.6,IF(AR$4=Inputs!$CN250+2,0.4,IF(AR$4=Inputs!$CO250,0.2,IF(AND(AR$4&gt;=Inputs!$CL250,AR$4&lt;Inputs!$CM250),(AR$4-Inputs!$CL250+1)/(Inputs!$AI250+1),0)))))))))</f>
        <v>0</v>
      </c>
      <c r="AS253" s="27">
        <f>IF(AND(Inputs!$CO250=0,AS$4&gt;=Inputs!$CM250),1,IF(AND(AS$4&gt;=Inputs!$CM250,AS$4&lt;Inputs!$CN250),1,IF(AND(AS$4=Inputs!$CN250,AS$4=Inputs!$CO250),1,IF(OR(AND(AS$4=Inputs!$CN250+1,Inputs!$CN250=Inputs!$CO250),AND(AS$4=Inputs!$CN250+2,Inputs!$CN250=Inputs!$CO250)),0,IF(AS$4=Inputs!$CN250,0.8,IF(AS$4=Inputs!$CN250+1,0.6,IF(AS$4=Inputs!$CN250+2,0.4,IF(AS$4=Inputs!$CO250,0.2,IF(AND(AS$4&gt;=Inputs!$CL250,AS$4&lt;Inputs!$CM250),(AS$4-Inputs!$CL250+1)/(Inputs!$AI250+1),0)))))))))</f>
        <v>0</v>
      </c>
      <c r="AT253" s="27">
        <f>IF(AND(Inputs!$CO250=0,AT$4&gt;=Inputs!$CM250),1,IF(AND(AT$4&gt;=Inputs!$CM250,AT$4&lt;Inputs!$CN250),1,IF(AND(AT$4=Inputs!$CN250,AT$4=Inputs!$CO250),1,IF(OR(AND(AT$4=Inputs!$CN250+1,Inputs!$CN250=Inputs!$CO250),AND(AT$4=Inputs!$CN250+2,Inputs!$CN250=Inputs!$CO250)),0,IF(AT$4=Inputs!$CN250,0.8,IF(AT$4=Inputs!$CN250+1,0.6,IF(AT$4=Inputs!$CN250+2,0.4,IF(AT$4=Inputs!$CO250,0.2,IF(AND(AT$4&gt;=Inputs!$CL250,AT$4&lt;Inputs!$CM250),(AT$4-Inputs!$CL250+1)/(Inputs!$AI250+1),0)))))))))</f>
        <v>0</v>
      </c>
      <c r="AU253" s="27">
        <f>IF(AND(Inputs!$CO250=0,AU$4&gt;=Inputs!$CM250),1,IF(AND(AU$4&gt;=Inputs!$CM250,AU$4&lt;Inputs!$CN250),1,IF(AND(AU$4=Inputs!$CN250,AU$4=Inputs!$CO250),1,IF(OR(AND(AU$4=Inputs!$CN250+1,Inputs!$CN250=Inputs!$CO250),AND(AU$4=Inputs!$CN250+2,Inputs!$CN250=Inputs!$CO250)),0,IF(AU$4=Inputs!$CN250,0.8,IF(AU$4=Inputs!$CN250+1,0.6,IF(AU$4=Inputs!$CN250+2,0.4,IF(AU$4=Inputs!$CO250,0.2,IF(AND(AU$4&gt;=Inputs!$CL250,AU$4&lt;Inputs!$CM250),(AU$4-Inputs!$CL250+1)/(Inputs!$AI250+1),0)))))))))</f>
        <v>0</v>
      </c>
      <c r="AV253" s="27">
        <f>IF(AND(Inputs!$CO250=0,AV$4&gt;=Inputs!$CM250),1,IF(AND(AV$4&gt;=Inputs!$CM250,AV$4&lt;Inputs!$CN250),1,IF(AND(AV$4=Inputs!$CN250,AV$4=Inputs!$CO250),1,IF(OR(AND(AV$4=Inputs!$CN250+1,Inputs!$CN250=Inputs!$CO250),AND(AV$4=Inputs!$CN250+2,Inputs!$CN250=Inputs!$CO250)),0,IF(AV$4=Inputs!$CN250,0.8,IF(AV$4=Inputs!$CN250+1,0.6,IF(AV$4=Inputs!$CN250+2,0.4,IF(AV$4=Inputs!$CO250,0.2,IF(AND(AV$4&gt;=Inputs!$CL250,AV$4&lt;Inputs!$CM250),(AV$4-Inputs!$CL250+1)/(Inputs!$AI250+1),0)))))))))</f>
        <v>0</v>
      </c>
      <c r="AW253" s="27">
        <f>IF(AND(Inputs!$CO250=0,AW$4&gt;=Inputs!$CM250),1,IF(AND(AW$4&gt;=Inputs!$CM250,AW$4&lt;Inputs!$CN250),1,IF(AND(AW$4=Inputs!$CN250,AW$4=Inputs!$CO250),1,IF(OR(AND(AW$4=Inputs!$CN250+1,Inputs!$CN250=Inputs!$CO250),AND(AW$4=Inputs!$CN250+2,Inputs!$CN250=Inputs!$CO250)),0,IF(AW$4=Inputs!$CN250,0.8,IF(AW$4=Inputs!$CN250+1,0.6,IF(AW$4=Inputs!$CN250+2,0.4,IF(AW$4=Inputs!$CO250,0.2,IF(AND(AW$4&gt;=Inputs!$CL250,AW$4&lt;Inputs!$CM250),(AW$4-Inputs!$CL250+1)/(Inputs!$AI250+1),0)))))))))</f>
        <v>0</v>
      </c>
      <c r="AX253" s="27">
        <f>IF(AND(Inputs!$CO250=0,AX$4&gt;=Inputs!$CM250),1,IF(AND(AX$4&gt;=Inputs!$CM250,AX$4&lt;Inputs!$CN250),1,IF(AND(AX$4=Inputs!$CN250,AX$4=Inputs!$CO250),1,IF(OR(AND(AX$4=Inputs!$CN250+1,Inputs!$CN250=Inputs!$CO250),AND(AX$4=Inputs!$CN250+2,Inputs!$CN250=Inputs!$CO250)),0,IF(AX$4=Inputs!$CN250,0.8,IF(AX$4=Inputs!$CN250+1,0.6,IF(AX$4=Inputs!$CN250+2,0.4,IF(AX$4=Inputs!$CO250,0.2,IF(AND(AX$4&gt;=Inputs!$CL250,AX$4&lt;Inputs!$CM250),(AX$4-Inputs!$CL250+1)/(Inputs!$AI250+1),0)))))))))</f>
        <v>0</v>
      </c>
      <c r="AY253" s="27">
        <f>IF(AND(Inputs!$CO250=0,AY$4&gt;=Inputs!$CM250),1,IF(AND(AY$4&gt;=Inputs!$CM250,AY$4&lt;Inputs!$CN250),1,IF(AND(AY$4=Inputs!$CN250,AY$4=Inputs!$CO250),1,IF(OR(AND(AY$4=Inputs!$CN250+1,Inputs!$CN250=Inputs!$CO250),AND(AY$4=Inputs!$CN250+2,Inputs!$CN250=Inputs!$CO250)),0,IF(AY$4=Inputs!$CN250,0.8,IF(AY$4=Inputs!$CN250+1,0.6,IF(AY$4=Inputs!$CN250+2,0.4,IF(AY$4=Inputs!$CO250,0.2,IF(AND(AY$4&gt;=Inputs!$CL250,AY$4&lt;Inputs!$CM250),(AY$4-Inputs!$CL250+1)/(Inputs!$AI250+1),0)))))))))</f>
        <v>0</v>
      </c>
      <c r="AZ253" s="27">
        <f>IF(AND(Inputs!$CO250=0,AZ$4&gt;=Inputs!$CM250),1,IF(AND(AZ$4&gt;=Inputs!$CM250,AZ$4&lt;Inputs!$CN250),1,IF(AND(AZ$4=Inputs!$CN250,AZ$4=Inputs!$CO250),1,IF(OR(AND(AZ$4=Inputs!$CN250+1,Inputs!$CN250=Inputs!$CO250),AND(AZ$4=Inputs!$CN250+2,Inputs!$CN250=Inputs!$CO250)),0,IF(AZ$4=Inputs!$CN250,0.8,IF(AZ$4=Inputs!$CN250+1,0.6,IF(AZ$4=Inputs!$CN250+2,0.4,IF(AZ$4=Inputs!$CO250,0.2,IF(AND(AZ$4&gt;=Inputs!$CL250,AZ$4&lt;Inputs!$CM250),(AZ$4-Inputs!$CL250+1)/(Inputs!$AI250+1),0)))))))))</f>
        <v>0</v>
      </c>
      <c r="BA253" s="27">
        <f>IF(AND(Inputs!$CO250=0,BA$4&gt;=Inputs!$CM250),1,IF(AND(BA$4&gt;=Inputs!$CM250,BA$4&lt;Inputs!$CN250),1,IF(AND(BA$4=Inputs!$CN250,BA$4=Inputs!$CO250),1,IF(OR(AND(BA$4=Inputs!$CN250+1,Inputs!$CN250=Inputs!$CO250),AND(BA$4=Inputs!$CN250+2,Inputs!$CN250=Inputs!$CO250)),0,IF(BA$4=Inputs!$CN250,0.8,IF(BA$4=Inputs!$CN250+1,0.6,IF(BA$4=Inputs!$CN250+2,0.4,IF(BA$4=Inputs!$CO250,0.2,IF(AND(BA$4&gt;=Inputs!$CL250,BA$4&lt;Inputs!$CM250),(BA$4-Inputs!$CL250+1)/(Inputs!$AI250+1),0)))))))))</f>
        <v>0</v>
      </c>
      <c r="BB253" s="27">
        <f>IF(AND(Inputs!$CO250=0,BB$4&gt;=Inputs!$CM250),1,IF(AND(BB$4&gt;=Inputs!$CM250,BB$4&lt;Inputs!$CN250),1,IF(AND(BB$4=Inputs!$CN250,BB$4=Inputs!$CO250),1,IF(OR(AND(BB$4=Inputs!$CN250+1,Inputs!$CN250=Inputs!$CO250),AND(BB$4=Inputs!$CN250+2,Inputs!$CN250=Inputs!$CO250)),0,IF(BB$4=Inputs!$CN250,0.8,IF(BB$4=Inputs!$CN250+1,0.6,IF(BB$4=Inputs!$CN250+2,0.4,IF(BB$4=Inputs!$CO250,0.2,IF(AND(BB$4&gt;=Inputs!$CL250,BB$4&lt;Inputs!$CM250),(BB$4-Inputs!$CL250+1)/(Inputs!$AI250+1),0)))))))))</f>
        <v>0</v>
      </c>
      <c r="BC253" s="27">
        <f>IF(AND(Inputs!$CO250=0,BC$4&gt;=Inputs!$CM250),1,IF(AND(BC$4&gt;=Inputs!$CM250,BC$4&lt;Inputs!$CN250),1,IF(AND(BC$4=Inputs!$CN250,BC$4=Inputs!$CO250),1,IF(OR(AND(BC$4=Inputs!$CN250+1,Inputs!$CN250=Inputs!$CO250),AND(BC$4=Inputs!$CN250+2,Inputs!$CN250=Inputs!$CO250)),0,IF(BC$4=Inputs!$CN250,0.8,IF(BC$4=Inputs!$CN250+1,0.6,IF(BC$4=Inputs!$CN250+2,0.4,IF(BC$4=Inputs!$CO250,0.2,IF(AND(BC$4&gt;=Inputs!$CL250,BC$4&lt;Inputs!$CM250),(BC$4-Inputs!$CL250+1)/(Inputs!$AI250+1),0)))))))))</f>
        <v>0</v>
      </c>
      <c r="BD253" s="27">
        <f>IF(AND(Inputs!$CO250=0,BD$4&gt;=Inputs!$CM250),1,IF(AND(BD$4&gt;=Inputs!$CM250,BD$4&lt;Inputs!$CN250),1,IF(AND(BD$4=Inputs!$CN250,BD$4=Inputs!$CO250),1,IF(OR(AND(BD$4=Inputs!$CN250+1,Inputs!$CN250=Inputs!$CO250),AND(BD$4=Inputs!$CN250+2,Inputs!$CN250=Inputs!$CO250)),0,IF(BD$4=Inputs!$CN250,0.8,IF(BD$4=Inputs!$CN250+1,0.6,IF(BD$4=Inputs!$CN250+2,0.4,IF(BD$4=Inputs!$CO250,0.2,IF(AND(BD$4&gt;=Inputs!$CL250,BD$4&lt;Inputs!$CM250),(BD$4-Inputs!$CL250+1)/(Inputs!$AI250+1),0)))))))))</f>
        <v>0</v>
      </c>
      <c r="BE253" s="27">
        <f>IF(AND(Inputs!$CO250=0,BE$4&gt;=Inputs!$CM250),1,IF(AND(BE$4&gt;=Inputs!$CM250,BE$4&lt;Inputs!$CN250),1,IF(AND(BE$4=Inputs!$CN250,BE$4=Inputs!$CO250),1,IF(OR(AND(BE$4=Inputs!$CN250+1,Inputs!$CN250=Inputs!$CO250),AND(BE$4=Inputs!$CN250+2,Inputs!$CN250=Inputs!$CO250)),0,IF(BE$4=Inputs!$CN250,0.8,IF(BE$4=Inputs!$CN250+1,0.6,IF(BE$4=Inputs!$CN250+2,0.4,IF(BE$4=Inputs!$CO250,0.2,IF(AND(BE$4&gt;=Inputs!$CL250,BE$4&lt;Inputs!$CM250),(BE$4-Inputs!$CL250+1)/(Inputs!$AI250+1),0)))))))))</f>
        <v>0</v>
      </c>
      <c r="BF253" s="27">
        <f>IF(AND(Inputs!$CO250=0,BF$4&gt;=Inputs!$CM250),1,IF(AND(BF$4&gt;=Inputs!$CM250,BF$4&lt;Inputs!$CN250),1,IF(AND(BF$4=Inputs!$CN250,BF$4=Inputs!$CO250),1,IF(OR(AND(BF$4=Inputs!$CN250+1,Inputs!$CN250=Inputs!$CO250),AND(BF$4=Inputs!$CN250+2,Inputs!$CN250=Inputs!$CO250)),0,IF(BF$4=Inputs!$CN250,0.8,IF(BF$4=Inputs!$CN250+1,0.6,IF(BF$4=Inputs!$CN250+2,0.4,IF(BF$4=Inputs!$CO250,0.2,IF(AND(BF$4&gt;=Inputs!$CL250,BF$4&lt;Inputs!$CM250),(BF$4-Inputs!$CL250+1)/(Inputs!$AI250+1),0)))))))))</f>
        <v>0</v>
      </c>
      <c r="BG253" s="27">
        <f>IF(AND(Inputs!$CO250=0,BG$4&gt;=Inputs!$CM250),1,IF(AND(BG$4&gt;=Inputs!$CM250,BG$4&lt;Inputs!$CN250),1,IF(AND(BG$4=Inputs!$CN250,BG$4=Inputs!$CO250),1,IF(OR(AND(BG$4=Inputs!$CN250+1,Inputs!$CN250=Inputs!$CO250),AND(BG$4=Inputs!$CN250+2,Inputs!$CN250=Inputs!$CO250)),0,IF(BG$4=Inputs!$CN250,0.8,IF(BG$4=Inputs!$CN250+1,0.6,IF(BG$4=Inputs!$CN250+2,0.4,IF(BG$4=Inputs!$CO250,0.2,IF(AND(BG$4&gt;=Inputs!$CL250,BG$4&lt;Inputs!$CM250),(BG$4-Inputs!$CL250+1)/(Inputs!$AI250+1),0)))))))))</f>
        <v>0</v>
      </c>
      <c r="BH253" s="27">
        <f>IF(AND(Inputs!$CO250=0,BH$4&gt;=Inputs!$CM250),1,IF(AND(BH$4&gt;=Inputs!$CM250,BH$4&lt;Inputs!$CN250),1,IF(AND(BH$4=Inputs!$CN250,BH$4=Inputs!$CO250),1,IF(OR(AND(BH$4=Inputs!$CN250+1,Inputs!$CN250=Inputs!$CO250),AND(BH$4=Inputs!$CN250+2,Inputs!$CN250=Inputs!$CO250)),0,IF(BH$4=Inputs!$CN250,0.8,IF(BH$4=Inputs!$CN250+1,0.6,IF(BH$4=Inputs!$CN250+2,0.4,IF(BH$4=Inputs!$CO250,0.2,IF(AND(BH$4&gt;=Inputs!$CL250,BH$4&lt;Inputs!$CM250),(BH$4-Inputs!$CL250+1)/(Inputs!$AI250+1),0)))))))))</f>
        <v>0</v>
      </c>
      <c r="BI253" s="27">
        <f>IF(AND(Inputs!$CO250=0,BI$4&gt;=Inputs!$CM250),1,IF(AND(BI$4&gt;=Inputs!$CM250,BI$4&lt;Inputs!$CN250),1,IF(AND(BI$4=Inputs!$CN250,BI$4=Inputs!$CO250),1,IF(OR(AND(BI$4=Inputs!$CN250+1,Inputs!$CN250=Inputs!$CO250),AND(BI$4=Inputs!$CN250+2,Inputs!$CN250=Inputs!$CO250)),0,IF(BI$4=Inputs!$CN250,0.8,IF(BI$4=Inputs!$CN250+1,0.6,IF(BI$4=Inputs!$CN250+2,0.4,IF(BI$4=Inputs!$CO250,0.2,IF(AND(BI$4&gt;=Inputs!$CL250,BI$4&lt;Inputs!$CM250),(BI$4-Inputs!$CL250+1)/(Inputs!$AI250+1),0)))))))))</f>
        <v>0</v>
      </c>
      <c r="BJ253" s="27">
        <f>IF(AND(Inputs!$CO250=0,BJ$4&gt;=Inputs!$CM250),1,IF(AND(BJ$4&gt;=Inputs!$CM250,BJ$4&lt;Inputs!$CN250),1,IF(AND(BJ$4=Inputs!$CN250,BJ$4=Inputs!$CO250),1,IF(OR(AND(BJ$4=Inputs!$CN250+1,Inputs!$CN250=Inputs!$CO250),AND(BJ$4=Inputs!$CN250+2,Inputs!$CN250=Inputs!$CO250)),0,IF(BJ$4=Inputs!$CN250,0.8,IF(BJ$4=Inputs!$CN250+1,0.6,IF(BJ$4=Inputs!$CN250+2,0.4,IF(BJ$4=Inputs!$CO250,0.2,IF(AND(BJ$4&gt;=Inputs!$CL250,BJ$4&lt;Inputs!$CM250),(BJ$4-Inputs!$CL250+1)/(Inputs!$AI250+1),0)))))))))</f>
        <v>0</v>
      </c>
      <c r="BK253" s="27">
        <f>IF(AND(Inputs!$CO250=0,BK$4&gt;=Inputs!$CM250),1,IF(AND(BK$4&gt;=Inputs!$CM250,BK$4&lt;Inputs!$CN250),1,IF(AND(BK$4=Inputs!$CN250,BK$4=Inputs!$CO250),1,IF(OR(AND(BK$4=Inputs!$CN250+1,Inputs!$CN250=Inputs!$CO250),AND(BK$4=Inputs!$CN250+2,Inputs!$CN250=Inputs!$CO250)),0,IF(BK$4=Inputs!$CN250,0.8,IF(BK$4=Inputs!$CN250+1,0.6,IF(BK$4=Inputs!$CN250+2,0.4,IF(BK$4=Inputs!$CO250,0.2,IF(AND(BK$4&gt;=Inputs!$CL250,BK$4&lt;Inputs!$CM250),(BK$4-Inputs!$CL250+1)/(Inputs!$AI250+1),0)))))))))</f>
        <v>0</v>
      </c>
      <c r="BL253" s="27">
        <f>IF(AND(Inputs!$CO250=0,BL$4&gt;=Inputs!$CM250),1,IF(AND(BL$4&gt;=Inputs!$CM250,BL$4&lt;Inputs!$CN250),1,IF(AND(BL$4=Inputs!$CN250,BL$4=Inputs!$CO250),1,IF(OR(AND(BL$4=Inputs!$CN250+1,Inputs!$CN250=Inputs!$CO250),AND(BL$4=Inputs!$CN250+2,Inputs!$CN250=Inputs!$CO250)),0,IF(BL$4=Inputs!$CN250,0.8,IF(BL$4=Inputs!$CN250+1,0.6,IF(BL$4=Inputs!$CN250+2,0.4,IF(BL$4=Inputs!$CO250,0.2,IF(AND(BL$4&gt;=Inputs!$CL250,BL$4&lt;Inputs!$CM250),(BL$4-Inputs!$CL250+1)/(Inputs!$AI250+1),0)))))))))</f>
        <v>0</v>
      </c>
      <c r="BM253" s="27">
        <f>IF(AND(Inputs!$CO250=0,BM$4&gt;=Inputs!$CM250),1,IF(AND(BM$4&gt;=Inputs!$CM250,BM$4&lt;Inputs!$CN250),1,IF(AND(BM$4=Inputs!$CN250,BM$4=Inputs!$CO250),1,IF(OR(AND(BM$4=Inputs!$CN250+1,Inputs!$CN250=Inputs!$CO250),AND(BM$4=Inputs!$CN250+2,Inputs!$CN250=Inputs!$CO250)),0,IF(BM$4=Inputs!$CN250,0.8,IF(BM$4=Inputs!$CN250+1,0.6,IF(BM$4=Inputs!$CN250+2,0.4,IF(BM$4=Inputs!$CO250,0.2,IF(AND(BM$4&gt;=Inputs!$CL250,BM$4&lt;Inputs!$CM250),(BM$4-Inputs!$CL250+1)/(Inputs!$AI250+1),0)))))))))</f>
        <v>0</v>
      </c>
      <c r="BO253" s="46" t="str">
        <f>IF(Inputs!$B250="","",(ROUND(Inputs!$BC250*AJ253,0)))</f>
        <v/>
      </c>
      <c r="BP253" s="46" t="str">
        <f>IF(Inputs!$B250="","",(ROUND(Inputs!$BC250*AK253,0)))</f>
        <v/>
      </c>
      <c r="BQ253" s="46" t="str">
        <f>IF(Inputs!$B250="","",(ROUND(Inputs!$BC250*AL253,0)))</f>
        <v/>
      </c>
      <c r="BR253" s="46" t="str">
        <f>IF(Inputs!$B250="","",(ROUND(Inputs!$BC250*AM253,0)))</f>
        <v/>
      </c>
      <c r="BS253" s="46" t="str">
        <f>IF(Inputs!$B250="","",(ROUND(Inputs!$BC250*AN253,0)))</f>
        <v/>
      </c>
      <c r="BT253" s="46" t="str">
        <f>IF(Inputs!$B250="","",(ROUND(Inputs!$BC250*AO253,0)))</f>
        <v/>
      </c>
      <c r="BU253" s="46" t="str">
        <f>IF(Inputs!$B250="","",(ROUND(Inputs!$BC250*AP253,0)))</f>
        <v/>
      </c>
      <c r="BV253" s="46" t="str">
        <f>IF(Inputs!$B250="","",(ROUND(Inputs!$BC250*AQ253,0)))</f>
        <v/>
      </c>
      <c r="BW253" s="46" t="str">
        <f>IF(Inputs!$B250="","",(ROUND(Inputs!$BC250*AR253,0)))</f>
        <v/>
      </c>
      <c r="BX253" s="46" t="str">
        <f>IF(Inputs!$B250="","",(ROUND(Inputs!$BC250*AS253,0)))</f>
        <v/>
      </c>
      <c r="BY253" s="46" t="str">
        <f>IF(Inputs!$B250="","",(ROUND(Inputs!$BC250*AT253,0)))</f>
        <v/>
      </c>
      <c r="BZ253" s="46" t="str">
        <f>IF(Inputs!$B250="","",(ROUND(Inputs!$BC250*AU253,0)))</f>
        <v/>
      </c>
      <c r="CA253" s="46" t="str">
        <f>IF(Inputs!$B250="","",(ROUND(Inputs!$BC250*AV253,0)))</f>
        <v/>
      </c>
      <c r="CB253" s="46" t="str">
        <f>IF(Inputs!$B250="","",(ROUND(Inputs!$BC250*AW253,0)))</f>
        <v/>
      </c>
      <c r="CC253" s="46" t="str">
        <f>IF(Inputs!$B250="","",(ROUND(Inputs!$BC250*AX253,0)))</f>
        <v/>
      </c>
      <c r="CD253" s="46" t="str">
        <f>IF(Inputs!$B250="","",(ROUND(Inputs!$BC250*AY253,0)))</f>
        <v/>
      </c>
      <c r="CE253" s="46" t="str">
        <f>IF(Inputs!$B250="","",(ROUND(Inputs!$BC250*AZ253,0)))</f>
        <v/>
      </c>
      <c r="CF253" s="46" t="str">
        <f>IF(Inputs!$B250="","",(ROUND(Inputs!$BC250*BA253,0)))</f>
        <v/>
      </c>
      <c r="CG253" s="46" t="str">
        <f>IF(Inputs!$B250="","",(ROUND(Inputs!$BC250*BB253,0)))</f>
        <v/>
      </c>
      <c r="CH253" s="46" t="str">
        <f>IF(Inputs!$B250="","",(ROUND(Inputs!$BC250*BC253,0)))</f>
        <v/>
      </c>
      <c r="CI253" s="46" t="str">
        <f>IF(Inputs!$B250="","",(ROUND(Inputs!$BC250*BD253,0)))</f>
        <v/>
      </c>
      <c r="CJ253" s="46" t="str">
        <f>IF(Inputs!$B250="","",(ROUND(Inputs!$BC250*BE253,0)))</f>
        <v/>
      </c>
      <c r="CK253" s="46" t="str">
        <f>IF(Inputs!$B250="","",(ROUND(Inputs!$BC250*BF253,0)))</f>
        <v/>
      </c>
      <c r="CL253" s="46" t="str">
        <f>IF(Inputs!$B250="","",(ROUND(Inputs!$BC250*BG253,0)))</f>
        <v/>
      </c>
      <c r="CM253" s="46" t="str">
        <f>IF(Inputs!$B250="","",(ROUND(Inputs!$BC250*BH253,0)))</f>
        <v/>
      </c>
      <c r="CN253" s="46" t="str">
        <f>IF(Inputs!$B250="","",(ROUND(Inputs!$BC250*BI253,0)))</f>
        <v/>
      </c>
      <c r="CO253" s="46" t="str">
        <f>IF(Inputs!$B250="","",(ROUND(Inputs!$BC250*BJ253,0)))</f>
        <v/>
      </c>
      <c r="CP253" s="46" t="str">
        <f>IF(Inputs!$B250="","",(ROUND(Inputs!$BC250*BK253,0)))</f>
        <v/>
      </c>
      <c r="CQ253" s="46" t="str">
        <f>IF(Inputs!$B250="","",(ROUND(Inputs!$BC250*BL253,0)))</f>
        <v/>
      </c>
      <c r="CR253" s="46" t="str">
        <f>IF(Inputs!$B250="","",(ROUND(Inputs!$BC250*BM253,0)))</f>
        <v/>
      </c>
      <c r="CV253" s="46" t="str">
        <f>IF(A253="","",IF(AND(CV$4&lt;=Inputs!$CQ250,CV$4&gt;=Inputs!$CP250),Inputs!$AR250/(Inputs!$CQ250-Inputs!$CP250+1),0)+IF(CV$4=Inputs!$CL250,Inputs!$BD250,0))</f>
        <v/>
      </c>
      <c r="CW253" s="46" t="str">
        <f>IF(B253="","",IF(AND(CW$4&lt;=Inputs!$CQ250,CW$4&gt;=Inputs!$CP250),Inputs!$AR250/(Inputs!$CQ250-Inputs!$CP250+1),0)+IF(CW$4=Inputs!$CL250,Inputs!$BD250,0))</f>
        <v/>
      </c>
      <c r="CX253" s="46" t="str">
        <f>IF(C253="","",IF(AND(CX$4&lt;=Inputs!$CQ250,CX$4&gt;=Inputs!$CP250),Inputs!$AR250/(Inputs!$CQ250-Inputs!$CP250+1),0)+IF(CX$4=Inputs!$CL250,Inputs!$BD250,0))</f>
        <v/>
      </c>
      <c r="CY253" s="46" t="str">
        <f>IF(D253="","",IF(AND(CY$4&lt;=Inputs!$CQ250,CY$4&gt;=Inputs!$CP250),Inputs!$AR250/(Inputs!$CQ250-Inputs!$CP250+1),0)+IF(CY$4=Inputs!$CL250,Inputs!$BD250,0))</f>
        <v/>
      </c>
      <c r="CZ253" s="46" t="str">
        <f>IF(E253="","",IF(AND(CZ$4&lt;=Inputs!$CQ250,CZ$4&gt;=Inputs!$CP250),Inputs!$AR250/(Inputs!$CQ250-Inputs!$CP250+1),0)+IF(CZ$4=Inputs!$CL250,Inputs!$BD250,0))</f>
        <v/>
      </c>
      <c r="DA253" s="46" t="str">
        <f>IF(F253="","",IF(AND(DA$4&lt;=Inputs!$CQ250,DA$4&gt;=Inputs!$CP250),Inputs!$AR250/(Inputs!$CQ250-Inputs!$CP250+1),0)+IF(DA$4=Inputs!$CL250,Inputs!$BD250,0))</f>
        <v/>
      </c>
      <c r="DB253" s="46" t="str">
        <f>IF(G253="","",IF(AND(DB$4&lt;=Inputs!$CQ250,DB$4&gt;=Inputs!$CP250),Inputs!$AR250/(Inputs!$CQ250-Inputs!$CP250+1),0)+IF(DB$4=Inputs!$CL250,Inputs!$BD250,0))</f>
        <v/>
      </c>
      <c r="DC253" s="46" t="str">
        <f>IF(H253="","",IF(AND(DC$4&lt;=Inputs!$CQ250,DC$4&gt;=Inputs!$CP250),Inputs!$AR250/(Inputs!$CQ250-Inputs!$CP250+1),0)+IF(DC$4=Inputs!$CL250,Inputs!$BD250,0))</f>
        <v/>
      </c>
      <c r="DD253" s="46" t="str">
        <f>IF(I253="","",IF(AND(DD$4&lt;=Inputs!$CQ250,DD$4&gt;=Inputs!$CP250),Inputs!$AR250/(Inputs!$CQ250-Inputs!$CP250+1),0)+IF(DD$4=Inputs!$CL250,Inputs!$BD250,0))</f>
        <v/>
      </c>
      <c r="DE253" s="46" t="str">
        <f>IF(J253="","",IF(AND(DE$4&lt;=Inputs!$CQ250,DE$4&gt;=Inputs!$CP250),Inputs!$AR250/(Inputs!$CQ250-Inputs!$CP250+1),0)+IF(DE$4=Inputs!$CL250,Inputs!$BD250,0))</f>
        <v/>
      </c>
      <c r="DF253" s="46" t="str">
        <f>IF(K253="","",IF(AND(DF$4&lt;=Inputs!$CQ250,DF$4&gt;=Inputs!$CP250),Inputs!$AR250/(Inputs!$CQ250-Inputs!$CP250+1),0)+IF(DF$4=Inputs!$CL250,Inputs!$BD250,0))</f>
        <v/>
      </c>
      <c r="DG253" s="46" t="str">
        <f>IF(L253="","",IF(AND(DG$4&lt;=Inputs!$CQ250,DG$4&gt;=Inputs!$CP250),Inputs!$AR250/(Inputs!$CQ250-Inputs!$CP250+1),0)+IF(DG$4=Inputs!$CL250,Inputs!$BD250,0))</f>
        <v/>
      </c>
      <c r="DH253" s="46" t="str">
        <f>IF(M253="","",IF(AND(DH$4&lt;=Inputs!$CQ250,DH$4&gt;=Inputs!$CP250),Inputs!$AR250/(Inputs!$CQ250-Inputs!$CP250+1),0)+IF(DH$4=Inputs!$CL250,Inputs!$BD250,0))</f>
        <v/>
      </c>
      <c r="DI253" s="46" t="str">
        <f>IF(N253="","",IF(AND(DI$4&lt;=Inputs!$CQ250,DI$4&gt;=Inputs!$CP250),Inputs!$AR250/(Inputs!$CQ250-Inputs!$CP250+1),0)+IF(DI$4=Inputs!$CL250,Inputs!$BD250,0))</f>
        <v/>
      </c>
      <c r="DJ253" s="46" t="str">
        <f>IF(O253="","",IF(AND(DJ$4&lt;=Inputs!$CQ250,DJ$4&gt;=Inputs!$CP250),Inputs!$AR250/(Inputs!$CQ250-Inputs!$CP250+1),0)+IF(DJ$4=Inputs!$CL250,Inputs!$BD250,0))</f>
        <v/>
      </c>
      <c r="DK253" s="46" t="str">
        <f>IF(P253="","",IF(AND(DK$4&lt;=Inputs!$CQ250,DK$4&gt;=Inputs!$CP250),Inputs!$AR250/(Inputs!$CQ250-Inputs!$CP250+1),0)+IF(DK$4=Inputs!$CL250,Inputs!$BD250,0))</f>
        <v/>
      </c>
      <c r="DL253" s="46" t="str">
        <f>IF(Q253="","",IF(AND(DL$4&lt;=Inputs!$CQ250,DL$4&gt;=Inputs!$CP250),Inputs!$AR250/(Inputs!$CQ250-Inputs!$CP250+1),0)+IF(DL$4=Inputs!$CL250,Inputs!$BD250,0))</f>
        <v/>
      </c>
      <c r="DM253" s="46" t="str">
        <f>IF(R253="","",IF(AND(DM$4&lt;=Inputs!$CQ250,DM$4&gt;=Inputs!$CP250),Inputs!$AR250/(Inputs!$CQ250-Inputs!$CP250+1),0)+IF(DM$4=Inputs!$CL250,Inputs!$BD250,0))</f>
        <v/>
      </c>
      <c r="DN253" s="46" t="str">
        <f>IF(S253="","",IF(AND(DN$4&lt;=Inputs!$CQ250,DN$4&gt;=Inputs!$CP250),Inputs!$AR250/(Inputs!$CQ250-Inputs!$CP250+1),0)+IF(DN$4=Inputs!$CL250,Inputs!$BD250,0))</f>
        <v/>
      </c>
      <c r="DO253" s="46" t="str">
        <f>IF(T253="","",IF(AND(DO$4&lt;=Inputs!$CQ250,DO$4&gt;=Inputs!$CP250),Inputs!$AR250/(Inputs!$CQ250-Inputs!$CP250+1),0)+IF(DO$4=Inputs!$CL250,Inputs!$BD250,0))</f>
        <v/>
      </c>
      <c r="DP253" s="46" t="str">
        <f>IF(U253="","",IF(AND(DP$4&lt;=Inputs!$CQ250,DP$4&gt;=Inputs!$CP250),Inputs!$AR250/(Inputs!$CQ250-Inputs!$CP250+1),0)+IF(DP$4=Inputs!$CL250,Inputs!$BD250,0))</f>
        <v/>
      </c>
      <c r="DQ253" s="46" t="str">
        <f>IF(V253="","",IF(AND(DQ$4&lt;=Inputs!$CQ250,DQ$4&gt;=Inputs!$CP250),Inputs!$AR250/(Inputs!$CQ250-Inputs!$CP250+1),0)+IF(DQ$4=Inputs!$CL250,Inputs!$BD250,0))</f>
        <v/>
      </c>
      <c r="DR253" s="46" t="str">
        <f>IF(W253="","",IF(AND(DR$4&lt;=Inputs!$CQ250,DR$4&gt;=Inputs!$CP250),Inputs!$AR250/(Inputs!$CQ250-Inputs!$CP250+1),0)+IF(DR$4=Inputs!$CL250,Inputs!$BD250,0))</f>
        <v/>
      </c>
      <c r="DS253" s="46" t="str">
        <f>IF(X253="","",IF(AND(DS$4&lt;=Inputs!$CQ250,DS$4&gt;=Inputs!$CP250),Inputs!$AR250/(Inputs!$CQ250-Inputs!$CP250+1),0)+IF(DS$4=Inputs!$CL250,Inputs!$BD250,0))</f>
        <v/>
      </c>
      <c r="DT253" s="46" t="str">
        <f>IF(Y253="","",IF(AND(DT$4&lt;=Inputs!$CQ250,DT$4&gt;=Inputs!$CP250),Inputs!$AR250/(Inputs!$CQ250-Inputs!$CP250+1),0)+IF(DT$4=Inputs!$CL250,Inputs!$BD250,0))</f>
        <v/>
      </c>
      <c r="DU253" s="46" t="str">
        <f>IF(Z253="","",IF(AND(DU$4&lt;=Inputs!$CQ250,DU$4&gt;=Inputs!$CP250),Inputs!$AR250/(Inputs!$CQ250-Inputs!$CP250+1),0)+IF(DU$4=Inputs!$CL250,Inputs!$BD250,0))</f>
        <v/>
      </c>
      <c r="DV253" s="46" t="str">
        <f>IF(AA253="","",IF(AND(DV$4&lt;=Inputs!$CQ250,DV$4&gt;=Inputs!$CP250),Inputs!$AR250/(Inputs!$CQ250-Inputs!$CP250+1),0)+IF(DV$4=Inputs!$CL250,Inputs!$BD250,0))</f>
        <v/>
      </c>
      <c r="DW253" s="46" t="str">
        <f>IF(AB253="","",IF(AND(DW$4&lt;=Inputs!$CQ250,DW$4&gt;=Inputs!$CP250),Inputs!$AR250/(Inputs!$CQ250-Inputs!$CP250+1),0)+IF(DW$4=Inputs!$CL250,Inputs!$BD250,0))</f>
        <v/>
      </c>
      <c r="DX253" s="46" t="str">
        <f>IF(AC253="","",IF(AND(DX$4&lt;=Inputs!$CQ250,DX$4&gt;=Inputs!$CP250),Inputs!$AR250/(Inputs!$CQ250-Inputs!$CP250+1),0)+IF(DX$4=Inputs!$CL250,Inputs!$BD250,0))</f>
        <v/>
      </c>
      <c r="DY253" s="46" t="str">
        <f>IF(AD253="","",IF(AND(DY$4&lt;=Inputs!$CQ250,DY$4&gt;=Inputs!$CP250),Inputs!$AR250/(Inputs!$CQ250-Inputs!$CP250+1),0)+IF(DY$4=Inputs!$CL250,Inputs!$BD250,0))</f>
        <v/>
      </c>
      <c r="DZ253" s="46" t="str">
        <f t="shared" si="10"/>
        <v/>
      </c>
    </row>
    <row r="254" spans="1:130">
      <c r="A254" s="7" t="str">
        <f>IF(Inputs!A251="","",Inputs!A251)</f>
        <v/>
      </c>
      <c r="B254" t="str">
        <f>IF(Inputs!B251="","",Inputs!B251)</f>
        <v/>
      </c>
      <c r="C254" s="46" t="str">
        <f>IF(Inputs!$B251="","",BO254-CV254)</f>
        <v/>
      </c>
      <c r="D254" s="46" t="str">
        <f>IF(Inputs!$B251="","",BP254-CW254)</f>
        <v/>
      </c>
      <c r="E254" s="46" t="str">
        <f>IF(Inputs!$B251="","",BQ254-CX254)</f>
        <v/>
      </c>
      <c r="F254" s="46" t="str">
        <f>IF(Inputs!$B251="","",BR254-CY254)</f>
        <v/>
      </c>
      <c r="G254" s="46" t="str">
        <f>IF(Inputs!$B251="","",BS254-CZ254)</f>
        <v/>
      </c>
      <c r="H254" s="46" t="str">
        <f>IF(Inputs!$B251="","",BT254-DA254)</f>
        <v/>
      </c>
      <c r="I254" s="46" t="str">
        <f>IF(Inputs!$B251="","",BU254-DB254)</f>
        <v/>
      </c>
      <c r="J254" s="46" t="str">
        <f>IF(Inputs!$B251="","",BV254-DC254)</f>
        <v/>
      </c>
      <c r="K254" s="46" t="str">
        <f>IF(Inputs!$B251="","",BW254-DD254)</f>
        <v/>
      </c>
      <c r="L254" s="46" t="str">
        <f>IF(Inputs!$B251="","",BX254-DE254)</f>
        <v/>
      </c>
      <c r="M254" s="46" t="str">
        <f>IF(Inputs!$B251="","",BY254-DF254)</f>
        <v/>
      </c>
      <c r="N254" s="46" t="str">
        <f>IF(Inputs!$B251="","",BZ254-DG254)</f>
        <v/>
      </c>
      <c r="O254" s="46" t="str">
        <f>IF(Inputs!$B251="","",CA254-DH254)</f>
        <v/>
      </c>
      <c r="P254" s="46" t="str">
        <f>IF(Inputs!$B251="","",CB254-DI254)</f>
        <v/>
      </c>
      <c r="Q254" s="46" t="str">
        <f>IF(Inputs!$B251="","",CC254-DJ254)</f>
        <v/>
      </c>
      <c r="R254" s="46" t="str">
        <f>IF(Inputs!$B251="","",CD254-DK254)</f>
        <v/>
      </c>
      <c r="S254" s="46" t="str">
        <f>IF(Inputs!$B251="","",CE254-DL254)</f>
        <v/>
      </c>
      <c r="T254" s="46" t="str">
        <f>IF(Inputs!$B251="","",CF254-DM254)</f>
        <v/>
      </c>
      <c r="U254" s="46" t="str">
        <f>IF(Inputs!$B251="","",CG254-DN254)</f>
        <v/>
      </c>
      <c r="V254" s="46" t="str">
        <f>IF(Inputs!$B251="","",CH254-DO254)</f>
        <v/>
      </c>
      <c r="W254" s="46" t="str">
        <f>IF(Inputs!$B251="","",CI254-DP254)</f>
        <v/>
      </c>
      <c r="X254" s="46" t="str">
        <f>IF(Inputs!$B251="","",CJ254-DQ254)</f>
        <v/>
      </c>
      <c r="Y254" s="46" t="str">
        <f>IF(Inputs!$B251="","",CK254-DR254)</f>
        <v/>
      </c>
      <c r="Z254" s="46" t="str">
        <f>IF(Inputs!$B251="","",CL254-DS254)</f>
        <v/>
      </c>
      <c r="AA254" s="46" t="str">
        <f>IF(Inputs!$B251="","",CM254-DT254)</f>
        <v/>
      </c>
      <c r="AB254" s="46" t="str">
        <f>IF(Inputs!$B251="","",CN254-DU254)</f>
        <v/>
      </c>
      <c r="AC254" s="46" t="str">
        <f>IF(Inputs!$B251="","",CO254-DV254)</f>
        <v/>
      </c>
      <c r="AD254" s="46" t="str">
        <f>IF(Inputs!$B251="","",CP254-DW254)</f>
        <v/>
      </c>
      <c r="AE254" s="46" t="str">
        <f>IF(Inputs!$B251="","",CQ254-DX254)</f>
        <v/>
      </c>
      <c r="AF254" s="46" t="str">
        <f>IF(Inputs!$B251="","",CR254-DY254)</f>
        <v/>
      </c>
      <c r="AG254" s="50" t="str">
        <f t="shared" si="11"/>
        <v/>
      </c>
      <c r="AH254" s="50"/>
      <c r="AJ254" s="27">
        <f>IF(AND(Inputs!$CO251=0,AJ$4&gt;=Inputs!$CM251),1,IF(AND(AJ$4&gt;=Inputs!$CM251,AJ$4&lt;Inputs!$CN251),1,IF(AND(AJ$4=Inputs!$CN251,AJ$4=Inputs!$CO251),1,IF(OR(AND(AJ$4=Inputs!$CN251+1,Inputs!$CN251=Inputs!$CO251),AND(AJ$4=Inputs!$CN251+2,Inputs!$CN251=Inputs!$CO251)),0,IF(AJ$4=Inputs!$CN251,0.8,IF(AJ$4=Inputs!$CN251+1,0.6,IF(AJ$4=Inputs!$CN251+2,0.4,IF(AJ$4=Inputs!$CO251,0.2,IF(AND(AJ$4&gt;=Inputs!$CL251,AJ$4&lt;Inputs!$CM251),(AJ$4-Inputs!$CL251+1)/(Inputs!$AI251+1),0)))))))))</f>
        <v>0</v>
      </c>
      <c r="AK254" s="27">
        <f>IF(AND(Inputs!$CO251=0,AK$4&gt;=Inputs!$CM251),1,IF(AND(AK$4&gt;=Inputs!$CM251,AK$4&lt;Inputs!$CN251),1,IF(AND(AK$4=Inputs!$CN251,AK$4=Inputs!$CO251),1,IF(OR(AND(AK$4=Inputs!$CN251+1,Inputs!$CN251=Inputs!$CO251),AND(AK$4=Inputs!$CN251+2,Inputs!$CN251=Inputs!$CO251)),0,IF(AK$4=Inputs!$CN251,0.8,IF(AK$4=Inputs!$CN251+1,0.6,IF(AK$4=Inputs!$CN251+2,0.4,IF(AK$4=Inputs!$CO251,0.2,IF(AND(AK$4&gt;=Inputs!$CL251,AK$4&lt;Inputs!$CM251),(AK$4-Inputs!$CL251+1)/(Inputs!$AI251+1),0)))))))))</f>
        <v>0</v>
      </c>
      <c r="AL254" s="27">
        <f>IF(AND(Inputs!$CO251=0,AL$4&gt;=Inputs!$CM251),1,IF(AND(AL$4&gt;=Inputs!$CM251,AL$4&lt;Inputs!$CN251),1,IF(AND(AL$4=Inputs!$CN251,AL$4=Inputs!$CO251),1,IF(OR(AND(AL$4=Inputs!$CN251+1,Inputs!$CN251=Inputs!$CO251),AND(AL$4=Inputs!$CN251+2,Inputs!$CN251=Inputs!$CO251)),0,IF(AL$4=Inputs!$CN251,0.8,IF(AL$4=Inputs!$CN251+1,0.6,IF(AL$4=Inputs!$CN251+2,0.4,IF(AL$4=Inputs!$CO251,0.2,IF(AND(AL$4&gt;=Inputs!$CL251,AL$4&lt;Inputs!$CM251),(AL$4-Inputs!$CL251+1)/(Inputs!$AI251+1),0)))))))))</f>
        <v>0</v>
      </c>
      <c r="AM254" s="27">
        <f>IF(AND(Inputs!$CO251=0,AM$4&gt;=Inputs!$CM251),1,IF(AND(AM$4&gt;=Inputs!$CM251,AM$4&lt;Inputs!$CN251),1,IF(AND(AM$4=Inputs!$CN251,AM$4=Inputs!$CO251),1,IF(OR(AND(AM$4=Inputs!$CN251+1,Inputs!$CN251=Inputs!$CO251),AND(AM$4=Inputs!$CN251+2,Inputs!$CN251=Inputs!$CO251)),0,IF(AM$4=Inputs!$CN251,0.8,IF(AM$4=Inputs!$CN251+1,0.6,IF(AM$4=Inputs!$CN251+2,0.4,IF(AM$4=Inputs!$CO251,0.2,IF(AND(AM$4&gt;=Inputs!$CL251,AM$4&lt;Inputs!$CM251),(AM$4-Inputs!$CL251+1)/(Inputs!$AI251+1),0)))))))))</f>
        <v>0</v>
      </c>
      <c r="AN254" s="27">
        <f>IF(AND(Inputs!$CO251=0,AN$4&gt;=Inputs!$CM251),1,IF(AND(AN$4&gt;=Inputs!$CM251,AN$4&lt;Inputs!$CN251),1,IF(AND(AN$4=Inputs!$CN251,AN$4=Inputs!$CO251),1,IF(OR(AND(AN$4=Inputs!$CN251+1,Inputs!$CN251=Inputs!$CO251),AND(AN$4=Inputs!$CN251+2,Inputs!$CN251=Inputs!$CO251)),0,IF(AN$4=Inputs!$CN251,0.8,IF(AN$4=Inputs!$CN251+1,0.6,IF(AN$4=Inputs!$CN251+2,0.4,IF(AN$4=Inputs!$CO251,0.2,IF(AND(AN$4&gt;=Inputs!$CL251,AN$4&lt;Inputs!$CM251),(AN$4-Inputs!$CL251+1)/(Inputs!$AI251+1),0)))))))))</f>
        <v>0</v>
      </c>
      <c r="AO254" s="27">
        <f>IF(AND(Inputs!$CO251=0,AO$4&gt;=Inputs!$CM251),1,IF(AND(AO$4&gt;=Inputs!$CM251,AO$4&lt;Inputs!$CN251),1,IF(AND(AO$4=Inputs!$CN251,AO$4=Inputs!$CO251),1,IF(OR(AND(AO$4=Inputs!$CN251+1,Inputs!$CN251=Inputs!$CO251),AND(AO$4=Inputs!$CN251+2,Inputs!$CN251=Inputs!$CO251)),0,IF(AO$4=Inputs!$CN251,0.8,IF(AO$4=Inputs!$CN251+1,0.6,IF(AO$4=Inputs!$CN251+2,0.4,IF(AO$4=Inputs!$CO251,0.2,IF(AND(AO$4&gt;=Inputs!$CL251,AO$4&lt;Inputs!$CM251),(AO$4-Inputs!$CL251+1)/(Inputs!$AI251+1),0)))))))))</f>
        <v>0</v>
      </c>
      <c r="AP254" s="27">
        <f>IF(AND(Inputs!$CO251=0,AP$4&gt;=Inputs!$CM251),1,IF(AND(AP$4&gt;=Inputs!$CM251,AP$4&lt;Inputs!$CN251),1,IF(AND(AP$4=Inputs!$CN251,AP$4=Inputs!$CO251),1,IF(OR(AND(AP$4=Inputs!$CN251+1,Inputs!$CN251=Inputs!$CO251),AND(AP$4=Inputs!$CN251+2,Inputs!$CN251=Inputs!$CO251)),0,IF(AP$4=Inputs!$CN251,0.8,IF(AP$4=Inputs!$CN251+1,0.6,IF(AP$4=Inputs!$CN251+2,0.4,IF(AP$4=Inputs!$CO251,0.2,IF(AND(AP$4&gt;=Inputs!$CL251,AP$4&lt;Inputs!$CM251),(AP$4-Inputs!$CL251+1)/(Inputs!$AI251+1),0)))))))))</f>
        <v>0</v>
      </c>
      <c r="AQ254" s="27">
        <f>IF(AND(Inputs!$CO251=0,AQ$4&gt;=Inputs!$CM251),1,IF(AND(AQ$4&gt;=Inputs!$CM251,AQ$4&lt;Inputs!$CN251),1,IF(AND(AQ$4=Inputs!$CN251,AQ$4=Inputs!$CO251),1,IF(OR(AND(AQ$4=Inputs!$CN251+1,Inputs!$CN251=Inputs!$CO251),AND(AQ$4=Inputs!$CN251+2,Inputs!$CN251=Inputs!$CO251)),0,IF(AQ$4=Inputs!$CN251,0.8,IF(AQ$4=Inputs!$CN251+1,0.6,IF(AQ$4=Inputs!$CN251+2,0.4,IF(AQ$4=Inputs!$CO251,0.2,IF(AND(AQ$4&gt;=Inputs!$CL251,AQ$4&lt;Inputs!$CM251),(AQ$4-Inputs!$CL251+1)/(Inputs!$AI251+1),0)))))))))</f>
        <v>0</v>
      </c>
      <c r="AR254" s="27">
        <f>IF(AND(Inputs!$CO251=0,AR$4&gt;=Inputs!$CM251),1,IF(AND(AR$4&gt;=Inputs!$CM251,AR$4&lt;Inputs!$CN251),1,IF(AND(AR$4=Inputs!$CN251,AR$4=Inputs!$CO251),1,IF(OR(AND(AR$4=Inputs!$CN251+1,Inputs!$CN251=Inputs!$CO251),AND(AR$4=Inputs!$CN251+2,Inputs!$CN251=Inputs!$CO251)),0,IF(AR$4=Inputs!$CN251,0.8,IF(AR$4=Inputs!$CN251+1,0.6,IF(AR$4=Inputs!$CN251+2,0.4,IF(AR$4=Inputs!$CO251,0.2,IF(AND(AR$4&gt;=Inputs!$CL251,AR$4&lt;Inputs!$CM251),(AR$4-Inputs!$CL251+1)/(Inputs!$AI251+1),0)))))))))</f>
        <v>0</v>
      </c>
      <c r="AS254" s="27">
        <f>IF(AND(Inputs!$CO251=0,AS$4&gt;=Inputs!$CM251),1,IF(AND(AS$4&gt;=Inputs!$CM251,AS$4&lt;Inputs!$CN251),1,IF(AND(AS$4=Inputs!$CN251,AS$4=Inputs!$CO251),1,IF(OR(AND(AS$4=Inputs!$CN251+1,Inputs!$CN251=Inputs!$CO251),AND(AS$4=Inputs!$CN251+2,Inputs!$CN251=Inputs!$CO251)),0,IF(AS$4=Inputs!$CN251,0.8,IF(AS$4=Inputs!$CN251+1,0.6,IF(AS$4=Inputs!$CN251+2,0.4,IF(AS$4=Inputs!$CO251,0.2,IF(AND(AS$4&gt;=Inputs!$CL251,AS$4&lt;Inputs!$CM251),(AS$4-Inputs!$CL251+1)/(Inputs!$AI251+1),0)))))))))</f>
        <v>0</v>
      </c>
      <c r="AT254" s="27">
        <f>IF(AND(Inputs!$CO251=0,AT$4&gt;=Inputs!$CM251),1,IF(AND(AT$4&gt;=Inputs!$CM251,AT$4&lt;Inputs!$CN251),1,IF(AND(AT$4=Inputs!$CN251,AT$4=Inputs!$CO251),1,IF(OR(AND(AT$4=Inputs!$CN251+1,Inputs!$CN251=Inputs!$CO251),AND(AT$4=Inputs!$CN251+2,Inputs!$CN251=Inputs!$CO251)),0,IF(AT$4=Inputs!$CN251,0.8,IF(AT$4=Inputs!$CN251+1,0.6,IF(AT$4=Inputs!$CN251+2,0.4,IF(AT$4=Inputs!$CO251,0.2,IF(AND(AT$4&gt;=Inputs!$CL251,AT$4&lt;Inputs!$CM251),(AT$4-Inputs!$CL251+1)/(Inputs!$AI251+1),0)))))))))</f>
        <v>0</v>
      </c>
      <c r="AU254" s="27">
        <f>IF(AND(Inputs!$CO251=0,AU$4&gt;=Inputs!$CM251),1,IF(AND(AU$4&gt;=Inputs!$CM251,AU$4&lt;Inputs!$CN251),1,IF(AND(AU$4=Inputs!$CN251,AU$4=Inputs!$CO251),1,IF(OR(AND(AU$4=Inputs!$CN251+1,Inputs!$CN251=Inputs!$CO251),AND(AU$4=Inputs!$CN251+2,Inputs!$CN251=Inputs!$CO251)),0,IF(AU$4=Inputs!$CN251,0.8,IF(AU$4=Inputs!$CN251+1,0.6,IF(AU$4=Inputs!$CN251+2,0.4,IF(AU$4=Inputs!$CO251,0.2,IF(AND(AU$4&gt;=Inputs!$CL251,AU$4&lt;Inputs!$CM251),(AU$4-Inputs!$CL251+1)/(Inputs!$AI251+1),0)))))))))</f>
        <v>0</v>
      </c>
      <c r="AV254" s="27">
        <f>IF(AND(Inputs!$CO251=0,AV$4&gt;=Inputs!$CM251),1,IF(AND(AV$4&gt;=Inputs!$CM251,AV$4&lt;Inputs!$CN251),1,IF(AND(AV$4=Inputs!$CN251,AV$4=Inputs!$CO251),1,IF(OR(AND(AV$4=Inputs!$CN251+1,Inputs!$CN251=Inputs!$CO251),AND(AV$4=Inputs!$CN251+2,Inputs!$CN251=Inputs!$CO251)),0,IF(AV$4=Inputs!$CN251,0.8,IF(AV$4=Inputs!$CN251+1,0.6,IF(AV$4=Inputs!$CN251+2,0.4,IF(AV$4=Inputs!$CO251,0.2,IF(AND(AV$4&gt;=Inputs!$CL251,AV$4&lt;Inputs!$CM251),(AV$4-Inputs!$CL251+1)/(Inputs!$AI251+1),0)))))))))</f>
        <v>0</v>
      </c>
      <c r="AW254" s="27">
        <f>IF(AND(Inputs!$CO251=0,AW$4&gt;=Inputs!$CM251),1,IF(AND(AW$4&gt;=Inputs!$CM251,AW$4&lt;Inputs!$CN251),1,IF(AND(AW$4=Inputs!$CN251,AW$4=Inputs!$CO251),1,IF(OR(AND(AW$4=Inputs!$CN251+1,Inputs!$CN251=Inputs!$CO251),AND(AW$4=Inputs!$CN251+2,Inputs!$CN251=Inputs!$CO251)),0,IF(AW$4=Inputs!$CN251,0.8,IF(AW$4=Inputs!$CN251+1,0.6,IF(AW$4=Inputs!$CN251+2,0.4,IF(AW$4=Inputs!$CO251,0.2,IF(AND(AW$4&gt;=Inputs!$CL251,AW$4&lt;Inputs!$CM251),(AW$4-Inputs!$CL251+1)/(Inputs!$AI251+1),0)))))))))</f>
        <v>0</v>
      </c>
      <c r="AX254" s="27">
        <f>IF(AND(Inputs!$CO251=0,AX$4&gt;=Inputs!$CM251),1,IF(AND(AX$4&gt;=Inputs!$CM251,AX$4&lt;Inputs!$CN251),1,IF(AND(AX$4=Inputs!$CN251,AX$4=Inputs!$CO251),1,IF(OR(AND(AX$4=Inputs!$CN251+1,Inputs!$CN251=Inputs!$CO251),AND(AX$4=Inputs!$CN251+2,Inputs!$CN251=Inputs!$CO251)),0,IF(AX$4=Inputs!$CN251,0.8,IF(AX$4=Inputs!$CN251+1,0.6,IF(AX$4=Inputs!$CN251+2,0.4,IF(AX$4=Inputs!$CO251,0.2,IF(AND(AX$4&gt;=Inputs!$CL251,AX$4&lt;Inputs!$CM251),(AX$4-Inputs!$CL251+1)/(Inputs!$AI251+1),0)))))))))</f>
        <v>0</v>
      </c>
      <c r="AY254" s="27">
        <f>IF(AND(Inputs!$CO251=0,AY$4&gt;=Inputs!$CM251),1,IF(AND(AY$4&gt;=Inputs!$CM251,AY$4&lt;Inputs!$CN251),1,IF(AND(AY$4=Inputs!$CN251,AY$4=Inputs!$CO251),1,IF(OR(AND(AY$4=Inputs!$CN251+1,Inputs!$CN251=Inputs!$CO251),AND(AY$4=Inputs!$CN251+2,Inputs!$CN251=Inputs!$CO251)),0,IF(AY$4=Inputs!$CN251,0.8,IF(AY$4=Inputs!$CN251+1,0.6,IF(AY$4=Inputs!$CN251+2,0.4,IF(AY$4=Inputs!$CO251,0.2,IF(AND(AY$4&gt;=Inputs!$CL251,AY$4&lt;Inputs!$CM251),(AY$4-Inputs!$CL251+1)/(Inputs!$AI251+1),0)))))))))</f>
        <v>0</v>
      </c>
      <c r="AZ254" s="27">
        <f>IF(AND(Inputs!$CO251=0,AZ$4&gt;=Inputs!$CM251),1,IF(AND(AZ$4&gt;=Inputs!$CM251,AZ$4&lt;Inputs!$CN251),1,IF(AND(AZ$4=Inputs!$CN251,AZ$4=Inputs!$CO251),1,IF(OR(AND(AZ$4=Inputs!$CN251+1,Inputs!$CN251=Inputs!$CO251),AND(AZ$4=Inputs!$CN251+2,Inputs!$CN251=Inputs!$CO251)),0,IF(AZ$4=Inputs!$CN251,0.8,IF(AZ$4=Inputs!$CN251+1,0.6,IF(AZ$4=Inputs!$CN251+2,0.4,IF(AZ$4=Inputs!$CO251,0.2,IF(AND(AZ$4&gt;=Inputs!$CL251,AZ$4&lt;Inputs!$CM251),(AZ$4-Inputs!$CL251+1)/(Inputs!$AI251+1),0)))))))))</f>
        <v>0</v>
      </c>
      <c r="BA254" s="27">
        <f>IF(AND(Inputs!$CO251=0,BA$4&gt;=Inputs!$CM251),1,IF(AND(BA$4&gt;=Inputs!$CM251,BA$4&lt;Inputs!$CN251),1,IF(AND(BA$4=Inputs!$CN251,BA$4=Inputs!$CO251),1,IF(OR(AND(BA$4=Inputs!$CN251+1,Inputs!$CN251=Inputs!$CO251),AND(BA$4=Inputs!$CN251+2,Inputs!$CN251=Inputs!$CO251)),0,IF(BA$4=Inputs!$CN251,0.8,IF(BA$4=Inputs!$CN251+1,0.6,IF(BA$4=Inputs!$CN251+2,0.4,IF(BA$4=Inputs!$CO251,0.2,IF(AND(BA$4&gt;=Inputs!$CL251,BA$4&lt;Inputs!$CM251),(BA$4-Inputs!$CL251+1)/(Inputs!$AI251+1),0)))))))))</f>
        <v>0</v>
      </c>
      <c r="BB254" s="27">
        <f>IF(AND(Inputs!$CO251=0,BB$4&gt;=Inputs!$CM251),1,IF(AND(BB$4&gt;=Inputs!$CM251,BB$4&lt;Inputs!$CN251),1,IF(AND(BB$4=Inputs!$CN251,BB$4=Inputs!$CO251),1,IF(OR(AND(BB$4=Inputs!$CN251+1,Inputs!$CN251=Inputs!$CO251),AND(BB$4=Inputs!$CN251+2,Inputs!$CN251=Inputs!$CO251)),0,IF(BB$4=Inputs!$CN251,0.8,IF(BB$4=Inputs!$CN251+1,0.6,IF(BB$4=Inputs!$CN251+2,0.4,IF(BB$4=Inputs!$CO251,0.2,IF(AND(BB$4&gt;=Inputs!$CL251,BB$4&lt;Inputs!$CM251),(BB$4-Inputs!$CL251+1)/(Inputs!$AI251+1),0)))))))))</f>
        <v>0</v>
      </c>
      <c r="BC254" s="27">
        <f>IF(AND(Inputs!$CO251=0,BC$4&gt;=Inputs!$CM251),1,IF(AND(BC$4&gt;=Inputs!$CM251,BC$4&lt;Inputs!$CN251),1,IF(AND(BC$4=Inputs!$CN251,BC$4=Inputs!$CO251),1,IF(OR(AND(BC$4=Inputs!$CN251+1,Inputs!$CN251=Inputs!$CO251),AND(BC$4=Inputs!$CN251+2,Inputs!$CN251=Inputs!$CO251)),0,IF(BC$4=Inputs!$CN251,0.8,IF(BC$4=Inputs!$CN251+1,0.6,IF(BC$4=Inputs!$CN251+2,0.4,IF(BC$4=Inputs!$CO251,0.2,IF(AND(BC$4&gt;=Inputs!$CL251,BC$4&lt;Inputs!$CM251),(BC$4-Inputs!$CL251+1)/(Inputs!$AI251+1),0)))))))))</f>
        <v>0</v>
      </c>
      <c r="BD254" s="27">
        <f>IF(AND(Inputs!$CO251=0,BD$4&gt;=Inputs!$CM251),1,IF(AND(BD$4&gt;=Inputs!$CM251,BD$4&lt;Inputs!$CN251),1,IF(AND(BD$4=Inputs!$CN251,BD$4=Inputs!$CO251),1,IF(OR(AND(BD$4=Inputs!$CN251+1,Inputs!$CN251=Inputs!$CO251),AND(BD$4=Inputs!$CN251+2,Inputs!$CN251=Inputs!$CO251)),0,IF(BD$4=Inputs!$CN251,0.8,IF(BD$4=Inputs!$CN251+1,0.6,IF(BD$4=Inputs!$CN251+2,0.4,IF(BD$4=Inputs!$CO251,0.2,IF(AND(BD$4&gt;=Inputs!$CL251,BD$4&lt;Inputs!$CM251),(BD$4-Inputs!$CL251+1)/(Inputs!$AI251+1),0)))))))))</f>
        <v>0</v>
      </c>
      <c r="BE254" s="27">
        <f>IF(AND(Inputs!$CO251=0,BE$4&gt;=Inputs!$CM251),1,IF(AND(BE$4&gt;=Inputs!$CM251,BE$4&lt;Inputs!$CN251),1,IF(AND(BE$4=Inputs!$CN251,BE$4=Inputs!$CO251),1,IF(OR(AND(BE$4=Inputs!$CN251+1,Inputs!$CN251=Inputs!$CO251),AND(BE$4=Inputs!$CN251+2,Inputs!$CN251=Inputs!$CO251)),0,IF(BE$4=Inputs!$CN251,0.8,IF(BE$4=Inputs!$CN251+1,0.6,IF(BE$4=Inputs!$CN251+2,0.4,IF(BE$4=Inputs!$CO251,0.2,IF(AND(BE$4&gt;=Inputs!$CL251,BE$4&lt;Inputs!$CM251),(BE$4-Inputs!$CL251+1)/(Inputs!$AI251+1),0)))))))))</f>
        <v>0</v>
      </c>
      <c r="BF254" s="27">
        <f>IF(AND(Inputs!$CO251=0,BF$4&gt;=Inputs!$CM251),1,IF(AND(BF$4&gt;=Inputs!$CM251,BF$4&lt;Inputs!$CN251),1,IF(AND(BF$4=Inputs!$CN251,BF$4=Inputs!$CO251),1,IF(OR(AND(BF$4=Inputs!$CN251+1,Inputs!$CN251=Inputs!$CO251),AND(BF$4=Inputs!$CN251+2,Inputs!$CN251=Inputs!$CO251)),0,IF(BF$4=Inputs!$CN251,0.8,IF(BF$4=Inputs!$CN251+1,0.6,IF(BF$4=Inputs!$CN251+2,0.4,IF(BF$4=Inputs!$CO251,0.2,IF(AND(BF$4&gt;=Inputs!$CL251,BF$4&lt;Inputs!$CM251),(BF$4-Inputs!$CL251+1)/(Inputs!$AI251+1),0)))))))))</f>
        <v>0</v>
      </c>
      <c r="BG254" s="27">
        <f>IF(AND(Inputs!$CO251=0,BG$4&gt;=Inputs!$CM251),1,IF(AND(BG$4&gt;=Inputs!$CM251,BG$4&lt;Inputs!$CN251),1,IF(AND(BG$4=Inputs!$CN251,BG$4=Inputs!$CO251),1,IF(OR(AND(BG$4=Inputs!$CN251+1,Inputs!$CN251=Inputs!$CO251),AND(BG$4=Inputs!$CN251+2,Inputs!$CN251=Inputs!$CO251)),0,IF(BG$4=Inputs!$CN251,0.8,IF(BG$4=Inputs!$CN251+1,0.6,IF(BG$4=Inputs!$CN251+2,0.4,IF(BG$4=Inputs!$CO251,0.2,IF(AND(BG$4&gt;=Inputs!$CL251,BG$4&lt;Inputs!$CM251),(BG$4-Inputs!$CL251+1)/(Inputs!$AI251+1),0)))))))))</f>
        <v>0</v>
      </c>
      <c r="BH254" s="27">
        <f>IF(AND(Inputs!$CO251=0,BH$4&gt;=Inputs!$CM251),1,IF(AND(BH$4&gt;=Inputs!$CM251,BH$4&lt;Inputs!$CN251),1,IF(AND(BH$4=Inputs!$CN251,BH$4=Inputs!$CO251),1,IF(OR(AND(BH$4=Inputs!$CN251+1,Inputs!$CN251=Inputs!$CO251),AND(BH$4=Inputs!$CN251+2,Inputs!$CN251=Inputs!$CO251)),0,IF(BH$4=Inputs!$CN251,0.8,IF(BH$4=Inputs!$CN251+1,0.6,IF(BH$4=Inputs!$CN251+2,0.4,IF(BH$4=Inputs!$CO251,0.2,IF(AND(BH$4&gt;=Inputs!$CL251,BH$4&lt;Inputs!$CM251),(BH$4-Inputs!$CL251+1)/(Inputs!$AI251+1),0)))))))))</f>
        <v>0</v>
      </c>
      <c r="BI254" s="27">
        <f>IF(AND(Inputs!$CO251=0,BI$4&gt;=Inputs!$CM251),1,IF(AND(BI$4&gt;=Inputs!$CM251,BI$4&lt;Inputs!$CN251),1,IF(AND(BI$4=Inputs!$CN251,BI$4=Inputs!$CO251),1,IF(OR(AND(BI$4=Inputs!$CN251+1,Inputs!$CN251=Inputs!$CO251),AND(BI$4=Inputs!$CN251+2,Inputs!$CN251=Inputs!$CO251)),0,IF(BI$4=Inputs!$CN251,0.8,IF(BI$4=Inputs!$CN251+1,0.6,IF(BI$4=Inputs!$CN251+2,0.4,IF(BI$4=Inputs!$CO251,0.2,IF(AND(BI$4&gt;=Inputs!$CL251,BI$4&lt;Inputs!$CM251),(BI$4-Inputs!$CL251+1)/(Inputs!$AI251+1),0)))))))))</f>
        <v>0</v>
      </c>
      <c r="BJ254" s="27">
        <f>IF(AND(Inputs!$CO251=0,BJ$4&gt;=Inputs!$CM251),1,IF(AND(BJ$4&gt;=Inputs!$CM251,BJ$4&lt;Inputs!$CN251),1,IF(AND(BJ$4=Inputs!$CN251,BJ$4=Inputs!$CO251),1,IF(OR(AND(BJ$4=Inputs!$CN251+1,Inputs!$CN251=Inputs!$CO251),AND(BJ$4=Inputs!$CN251+2,Inputs!$CN251=Inputs!$CO251)),0,IF(BJ$4=Inputs!$CN251,0.8,IF(BJ$4=Inputs!$CN251+1,0.6,IF(BJ$4=Inputs!$CN251+2,0.4,IF(BJ$4=Inputs!$CO251,0.2,IF(AND(BJ$4&gt;=Inputs!$CL251,BJ$4&lt;Inputs!$CM251),(BJ$4-Inputs!$CL251+1)/(Inputs!$AI251+1),0)))))))))</f>
        <v>0</v>
      </c>
      <c r="BK254" s="27">
        <f>IF(AND(Inputs!$CO251=0,BK$4&gt;=Inputs!$CM251),1,IF(AND(BK$4&gt;=Inputs!$CM251,BK$4&lt;Inputs!$CN251),1,IF(AND(BK$4=Inputs!$CN251,BK$4=Inputs!$CO251),1,IF(OR(AND(BK$4=Inputs!$CN251+1,Inputs!$CN251=Inputs!$CO251),AND(BK$4=Inputs!$CN251+2,Inputs!$CN251=Inputs!$CO251)),0,IF(BK$4=Inputs!$CN251,0.8,IF(BK$4=Inputs!$CN251+1,0.6,IF(BK$4=Inputs!$CN251+2,0.4,IF(BK$4=Inputs!$CO251,0.2,IF(AND(BK$4&gt;=Inputs!$CL251,BK$4&lt;Inputs!$CM251),(BK$4-Inputs!$CL251+1)/(Inputs!$AI251+1),0)))))))))</f>
        <v>0</v>
      </c>
      <c r="BL254" s="27">
        <f>IF(AND(Inputs!$CO251=0,BL$4&gt;=Inputs!$CM251),1,IF(AND(BL$4&gt;=Inputs!$CM251,BL$4&lt;Inputs!$CN251),1,IF(AND(BL$4=Inputs!$CN251,BL$4=Inputs!$CO251),1,IF(OR(AND(BL$4=Inputs!$CN251+1,Inputs!$CN251=Inputs!$CO251),AND(BL$4=Inputs!$CN251+2,Inputs!$CN251=Inputs!$CO251)),0,IF(BL$4=Inputs!$CN251,0.8,IF(BL$4=Inputs!$CN251+1,0.6,IF(BL$4=Inputs!$CN251+2,0.4,IF(BL$4=Inputs!$CO251,0.2,IF(AND(BL$4&gt;=Inputs!$CL251,BL$4&lt;Inputs!$CM251),(BL$4-Inputs!$CL251+1)/(Inputs!$AI251+1),0)))))))))</f>
        <v>0</v>
      </c>
      <c r="BM254" s="27">
        <f>IF(AND(Inputs!$CO251=0,BM$4&gt;=Inputs!$CM251),1,IF(AND(BM$4&gt;=Inputs!$CM251,BM$4&lt;Inputs!$CN251),1,IF(AND(BM$4=Inputs!$CN251,BM$4=Inputs!$CO251),1,IF(OR(AND(BM$4=Inputs!$CN251+1,Inputs!$CN251=Inputs!$CO251),AND(BM$4=Inputs!$CN251+2,Inputs!$CN251=Inputs!$CO251)),0,IF(BM$4=Inputs!$CN251,0.8,IF(BM$4=Inputs!$CN251+1,0.6,IF(BM$4=Inputs!$CN251+2,0.4,IF(BM$4=Inputs!$CO251,0.2,IF(AND(BM$4&gt;=Inputs!$CL251,BM$4&lt;Inputs!$CM251),(BM$4-Inputs!$CL251+1)/(Inputs!$AI251+1),0)))))))))</f>
        <v>0</v>
      </c>
      <c r="BO254" s="46" t="str">
        <f>IF(Inputs!$B251="","",(ROUND(Inputs!$BC251*AJ254,0)))</f>
        <v/>
      </c>
      <c r="BP254" s="46" t="str">
        <f>IF(Inputs!$B251="","",(ROUND(Inputs!$BC251*AK254,0)))</f>
        <v/>
      </c>
      <c r="BQ254" s="46" t="str">
        <f>IF(Inputs!$B251="","",(ROUND(Inputs!$BC251*AL254,0)))</f>
        <v/>
      </c>
      <c r="BR254" s="46" t="str">
        <f>IF(Inputs!$B251="","",(ROUND(Inputs!$BC251*AM254,0)))</f>
        <v/>
      </c>
      <c r="BS254" s="46" t="str">
        <f>IF(Inputs!$B251="","",(ROUND(Inputs!$BC251*AN254,0)))</f>
        <v/>
      </c>
      <c r="BT254" s="46" t="str">
        <f>IF(Inputs!$B251="","",(ROUND(Inputs!$BC251*AO254,0)))</f>
        <v/>
      </c>
      <c r="BU254" s="46" t="str">
        <f>IF(Inputs!$B251="","",(ROUND(Inputs!$BC251*AP254,0)))</f>
        <v/>
      </c>
      <c r="BV254" s="46" t="str">
        <f>IF(Inputs!$B251="","",(ROUND(Inputs!$BC251*AQ254,0)))</f>
        <v/>
      </c>
      <c r="BW254" s="46" t="str">
        <f>IF(Inputs!$B251="","",(ROUND(Inputs!$BC251*AR254,0)))</f>
        <v/>
      </c>
      <c r="BX254" s="46" t="str">
        <f>IF(Inputs!$B251="","",(ROUND(Inputs!$BC251*AS254,0)))</f>
        <v/>
      </c>
      <c r="BY254" s="46" t="str">
        <f>IF(Inputs!$B251="","",(ROUND(Inputs!$BC251*AT254,0)))</f>
        <v/>
      </c>
      <c r="BZ254" s="46" t="str">
        <f>IF(Inputs!$B251="","",(ROUND(Inputs!$BC251*AU254,0)))</f>
        <v/>
      </c>
      <c r="CA254" s="46" t="str">
        <f>IF(Inputs!$B251="","",(ROUND(Inputs!$BC251*AV254,0)))</f>
        <v/>
      </c>
      <c r="CB254" s="46" t="str">
        <f>IF(Inputs!$B251="","",(ROUND(Inputs!$BC251*AW254,0)))</f>
        <v/>
      </c>
      <c r="CC254" s="46" t="str">
        <f>IF(Inputs!$B251="","",(ROUND(Inputs!$BC251*AX254,0)))</f>
        <v/>
      </c>
      <c r="CD254" s="46" t="str">
        <f>IF(Inputs!$B251="","",(ROUND(Inputs!$BC251*AY254,0)))</f>
        <v/>
      </c>
      <c r="CE254" s="46" t="str">
        <f>IF(Inputs!$B251="","",(ROUND(Inputs!$BC251*AZ254,0)))</f>
        <v/>
      </c>
      <c r="CF254" s="46" t="str">
        <f>IF(Inputs!$B251="","",(ROUND(Inputs!$BC251*BA254,0)))</f>
        <v/>
      </c>
      <c r="CG254" s="46" t="str">
        <f>IF(Inputs!$B251="","",(ROUND(Inputs!$BC251*BB254,0)))</f>
        <v/>
      </c>
      <c r="CH254" s="46" t="str">
        <f>IF(Inputs!$B251="","",(ROUND(Inputs!$BC251*BC254,0)))</f>
        <v/>
      </c>
      <c r="CI254" s="46" t="str">
        <f>IF(Inputs!$B251="","",(ROUND(Inputs!$BC251*BD254,0)))</f>
        <v/>
      </c>
      <c r="CJ254" s="46" t="str">
        <f>IF(Inputs!$B251="","",(ROUND(Inputs!$BC251*BE254,0)))</f>
        <v/>
      </c>
      <c r="CK254" s="46" t="str">
        <f>IF(Inputs!$B251="","",(ROUND(Inputs!$BC251*BF254,0)))</f>
        <v/>
      </c>
      <c r="CL254" s="46" t="str">
        <f>IF(Inputs!$B251="","",(ROUND(Inputs!$BC251*BG254,0)))</f>
        <v/>
      </c>
      <c r="CM254" s="46" t="str">
        <f>IF(Inputs!$B251="","",(ROUND(Inputs!$BC251*BH254,0)))</f>
        <v/>
      </c>
      <c r="CN254" s="46" t="str">
        <f>IF(Inputs!$B251="","",(ROUND(Inputs!$BC251*BI254,0)))</f>
        <v/>
      </c>
      <c r="CO254" s="46" t="str">
        <f>IF(Inputs!$B251="","",(ROUND(Inputs!$BC251*BJ254,0)))</f>
        <v/>
      </c>
      <c r="CP254" s="46" t="str">
        <f>IF(Inputs!$B251="","",(ROUND(Inputs!$BC251*BK254,0)))</f>
        <v/>
      </c>
      <c r="CQ254" s="46" t="str">
        <f>IF(Inputs!$B251="","",(ROUND(Inputs!$BC251*BL254,0)))</f>
        <v/>
      </c>
      <c r="CR254" s="46" t="str">
        <f>IF(Inputs!$B251="","",(ROUND(Inputs!$BC251*BM254,0)))</f>
        <v/>
      </c>
      <c r="CV254" s="46" t="str">
        <f>IF(A254="","",IF(AND(CV$4&lt;=Inputs!$CQ251,CV$4&gt;=Inputs!$CP251),Inputs!$AR251/(Inputs!$CQ251-Inputs!$CP251+1),0)+IF(CV$4=Inputs!$CL251,Inputs!$BD251,0))</f>
        <v/>
      </c>
      <c r="CW254" s="46" t="str">
        <f>IF(B254="","",IF(AND(CW$4&lt;=Inputs!$CQ251,CW$4&gt;=Inputs!$CP251),Inputs!$AR251/(Inputs!$CQ251-Inputs!$CP251+1),0)+IF(CW$4=Inputs!$CL251,Inputs!$BD251,0))</f>
        <v/>
      </c>
      <c r="CX254" s="46" t="str">
        <f>IF(C254="","",IF(AND(CX$4&lt;=Inputs!$CQ251,CX$4&gt;=Inputs!$CP251),Inputs!$AR251/(Inputs!$CQ251-Inputs!$CP251+1),0)+IF(CX$4=Inputs!$CL251,Inputs!$BD251,0))</f>
        <v/>
      </c>
      <c r="CY254" s="46" t="str">
        <f>IF(D254="","",IF(AND(CY$4&lt;=Inputs!$CQ251,CY$4&gt;=Inputs!$CP251),Inputs!$AR251/(Inputs!$CQ251-Inputs!$CP251+1),0)+IF(CY$4=Inputs!$CL251,Inputs!$BD251,0))</f>
        <v/>
      </c>
      <c r="CZ254" s="46" t="str">
        <f>IF(E254="","",IF(AND(CZ$4&lt;=Inputs!$CQ251,CZ$4&gt;=Inputs!$CP251),Inputs!$AR251/(Inputs!$CQ251-Inputs!$CP251+1),0)+IF(CZ$4=Inputs!$CL251,Inputs!$BD251,0))</f>
        <v/>
      </c>
      <c r="DA254" s="46" t="str">
        <f>IF(F254="","",IF(AND(DA$4&lt;=Inputs!$CQ251,DA$4&gt;=Inputs!$CP251),Inputs!$AR251/(Inputs!$CQ251-Inputs!$CP251+1),0)+IF(DA$4=Inputs!$CL251,Inputs!$BD251,0))</f>
        <v/>
      </c>
      <c r="DB254" s="46" t="str">
        <f>IF(G254="","",IF(AND(DB$4&lt;=Inputs!$CQ251,DB$4&gt;=Inputs!$CP251),Inputs!$AR251/(Inputs!$CQ251-Inputs!$CP251+1),0)+IF(DB$4=Inputs!$CL251,Inputs!$BD251,0))</f>
        <v/>
      </c>
      <c r="DC254" s="46" t="str">
        <f>IF(H254="","",IF(AND(DC$4&lt;=Inputs!$CQ251,DC$4&gt;=Inputs!$CP251),Inputs!$AR251/(Inputs!$CQ251-Inputs!$CP251+1),0)+IF(DC$4=Inputs!$CL251,Inputs!$BD251,0))</f>
        <v/>
      </c>
      <c r="DD254" s="46" t="str">
        <f>IF(I254="","",IF(AND(DD$4&lt;=Inputs!$CQ251,DD$4&gt;=Inputs!$CP251),Inputs!$AR251/(Inputs!$CQ251-Inputs!$CP251+1),0)+IF(DD$4=Inputs!$CL251,Inputs!$BD251,0))</f>
        <v/>
      </c>
      <c r="DE254" s="46" t="str">
        <f>IF(J254="","",IF(AND(DE$4&lt;=Inputs!$CQ251,DE$4&gt;=Inputs!$CP251),Inputs!$AR251/(Inputs!$CQ251-Inputs!$CP251+1),0)+IF(DE$4=Inputs!$CL251,Inputs!$BD251,0))</f>
        <v/>
      </c>
      <c r="DF254" s="46" t="str">
        <f>IF(K254="","",IF(AND(DF$4&lt;=Inputs!$CQ251,DF$4&gt;=Inputs!$CP251),Inputs!$AR251/(Inputs!$CQ251-Inputs!$CP251+1),0)+IF(DF$4=Inputs!$CL251,Inputs!$BD251,0))</f>
        <v/>
      </c>
      <c r="DG254" s="46" t="str">
        <f>IF(L254="","",IF(AND(DG$4&lt;=Inputs!$CQ251,DG$4&gt;=Inputs!$CP251),Inputs!$AR251/(Inputs!$CQ251-Inputs!$CP251+1),0)+IF(DG$4=Inputs!$CL251,Inputs!$BD251,0))</f>
        <v/>
      </c>
      <c r="DH254" s="46" t="str">
        <f>IF(M254="","",IF(AND(DH$4&lt;=Inputs!$CQ251,DH$4&gt;=Inputs!$CP251),Inputs!$AR251/(Inputs!$CQ251-Inputs!$CP251+1),0)+IF(DH$4=Inputs!$CL251,Inputs!$BD251,0))</f>
        <v/>
      </c>
      <c r="DI254" s="46" t="str">
        <f>IF(N254="","",IF(AND(DI$4&lt;=Inputs!$CQ251,DI$4&gt;=Inputs!$CP251),Inputs!$AR251/(Inputs!$CQ251-Inputs!$CP251+1),0)+IF(DI$4=Inputs!$CL251,Inputs!$BD251,0))</f>
        <v/>
      </c>
      <c r="DJ254" s="46" t="str">
        <f>IF(O254="","",IF(AND(DJ$4&lt;=Inputs!$CQ251,DJ$4&gt;=Inputs!$CP251),Inputs!$AR251/(Inputs!$CQ251-Inputs!$CP251+1),0)+IF(DJ$4=Inputs!$CL251,Inputs!$BD251,0))</f>
        <v/>
      </c>
      <c r="DK254" s="46" t="str">
        <f>IF(P254="","",IF(AND(DK$4&lt;=Inputs!$CQ251,DK$4&gt;=Inputs!$CP251),Inputs!$AR251/(Inputs!$CQ251-Inputs!$CP251+1),0)+IF(DK$4=Inputs!$CL251,Inputs!$BD251,0))</f>
        <v/>
      </c>
      <c r="DL254" s="46" t="str">
        <f>IF(Q254="","",IF(AND(DL$4&lt;=Inputs!$CQ251,DL$4&gt;=Inputs!$CP251),Inputs!$AR251/(Inputs!$CQ251-Inputs!$CP251+1),0)+IF(DL$4=Inputs!$CL251,Inputs!$BD251,0))</f>
        <v/>
      </c>
      <c r="DM254" s="46" t="str">
        <f>IF(R254="","",IF(AND(DM$4&lt;=Inputs!$CQ251,DM$4&gt;=Inputs!$CP251),Inputs!$AR251/(Inputs!$CQ251-Inputs!$CP251+1),0)+IF(DM$4=Inputs!$CL251,Inputs!$BD251,0))</f>
        <v/>
      </c>
      <c r="DN254" s="46" t="str">
        <f>IF(S254="","",IF(AND(DN$4&lt;=Inputs!$CQ251,DN$4&gt;=Inputs!$CP251),Inputs!$AR251/(Inputs!$CQ251-Inputs!$CP251+1),0)+IF(DN$4=Inputs!$CL251,Inputs!$BD251,0))</f>
        <v/>
      </c>
      <c r="DO254" s="46" t="str">
        <f>IF(T254="","",IF(AND(DO$4&lt;=Inputs!$CQ251,DO$4&gt;=Inputs!$CP251),Inputs!$AR251/(Inputs!$CQ251-Inputs!$CP251+1),0)+IF(DO$4=Inputs!$CL251,Inputs!$BD251,0))</f>
        <v/>
      </c>
      <c r="DP254" s="46" t="str">
        <f>IF(U254="","",IF(AND(DP$4&lt;=Inputs!$CQ251,DP$4&gt;=Inputs!$CP251),Inputs!$AR251/(Inputs!$CQ251-Inputs!$CP251+1),0)+IF(DP$4=Inputs!$CL251,Inputs!$BD251,0))</f>
        <v/>
      </c>
      <c r="DQ254" s="46" t="str">
        <f>IF(V254="","",IF(AND(DQ$4&lt;=Inputs!$CQ251,DQ$4&gt;=Inputs!$CP251),Inputs!$AR251/(Inputs!$CQ251-Inputs!$CP251+1),0)+IF(DQ$4=Inputs!$CL251,Inputs!$BD251,0))</f>
        <v/>
      </c>
      <c r="DR254" s="46" t="str">
        <f>IF(W254="","",IF(AND(DR$4&lt;=Inputs!$CQ251,DR$4&gt;=Inputs!$CP251),Inputs!$AR251/(Inputs!$CQ251-Inputs!$CP251+1),0)+IF(DR$4=Inputs!$CL251,Inputs!$BD251,0))</f>
        <v/>
      </c>
      <c r="DS254" s="46" t="str">
        <f>IF(X254="","",IF(AND(DS$4&lt;=Inputs!$CQ251,DS$4&gt;=Inputs!$CP251),Inputs!$AR251/(Inputs!$CQ251-Inputs!$CP251+1),0)+IF(DS$4=Inputs!$CL251,Inputs!$BD251,0))</f>
        <v/>
      </c>
      <c r="DT254" s="46" t="str">
        <f>IF(Y254="","",IF(AND(DT$4&lt;=Inputs!$CQ251,DT$4&gt;=Inputs!$CP251),Inputs!$AR251/(Inputs!$CQ251-Inputs!$CP251+1),0)+IF(DT$4=Inputs!$CL251,Inputs!$BD251,0))</f>
        <v/>
      </c>
      <c r="DU254" s="46" t="str">
        <f>IF(Z254="","",IF(AND(DU$4&lt;=Inputs!$CQ251,DU$4&gt;=Inputs!$CP251),Inputs!$AR251/(Inputs!$CQ251-Inputs!$CP251+1),0)+IF(DU$4=Inputs!$CL251,Inputs!$BD251,0))</f>
        <v/>
      </c>
      <c r="DV254" s="46" t="str">
        <f>IF(AA254="","",IF(AND(DV$4&lt;=Inputs!$CQ251,DV$4&gt;=Inputs!$CP251),Inputs!$AR251/(Inputs!$CQ251-Inputs!$CP251+1),0)+IF(DV$4=Inputs!$CL251,Inputs!$BD251,0))</f>
        <v/>
      </c>
      <c r="DW254" s="46" t="str">
        <f>IF(AB254="","",IF(AND(DW$4&lt;=Inputs!$CQ251,DW$4&gt;=Inputs!$CP251),Inputs!$AR251/(Inputs!$CQ251-Inputs!$CP251+1),0)+IF(DW$4=Inputs!$CL251,Inputs!$BD251,0))</f>
        <v/>
      </c>
      <c r="DX254" s="46" t="str">
        <f>IF(AC254="","",IF(AND(DX$4&lt;=Inputs!$CQ251,DX$4&gt;=Inputs!$CP251),Inputs!$AR251/(Inputs!$CQ251-Inputs!$CP251+1),0)+IF(DX$4=Inputs!$CL251,Inputs!$BD251,0))</f>
        <v/>
      </c>
      <c r="DY254" s="46" t="str">
        <f>IF(AD254="","",IF(AND(DY$4&lt;=Inputs!$CQ251,DY$4&gt;=Inputs!$CP251),Inputs!$AR251/(Inputs!$CQ251-Inputs!$CP251+1),0)+IF(DY$4=Inputs!$CL251,Inputs!$BD251,0))</f>
        <v/>
      </c>
      <c r="DZ254" s="46" t="str">
        <f t="shared" si="10"/>
        <v/>
      </c>
    </row>
    <row r="255" spans="1:130">
      <c r="A255" s="7" t="str">
        <f>IF(Inputs!A252="","",Inputs!A252)</f>
        <v/>
      </c>
      <c r="B255" t="str">
        <f>IF(Inputs!B252="","",Inputs!B252)</f>
        <v/>
      </c>
      <c r="C255" s="46" t="str">
        <f>IF(Inputs!$B252="","",BO255-CV255)</f>
        <v/>
      </c>
      <c r="D255" s="46" t="str">
        <f>IF(Inputs!$B252="","",BP255-CW255)</f>
        <v/>
      </c>
      <c r="E255" s="46" t="str">
        <f>IF(Inputs!$B252="","",BQ255-CX255)</f>
        <v/>
      </c>
      <c r="F255" s="46" t="str">
        <f>IF(Inputs!$B252="","",BR255-CY255)</f>
        <v/>
      </c>
      <c r="G255" s="46" t="str">
        <f>IF(Inputs!$B252="","",BS255-CZ255)</f>
        <v/>
      </c>
      <c r="H255" s="46" t="str">
        <f>IF(Inputs!$B252="","",BT255-DA255)</f>
        <v/>
      </c>
      <c r="I255" s="46" t="str">
        <f>IF(Inputs!$B252="","",BU255-DB255)</f>
        <v/>
      </c>
      <c r="J255" s="46" t="str">
        <f>IF(Inputs!$B252="","",BV255-DC255)</f>
        <v/>
      </c>
      <c r="K255" s="46" t="str">
        <f>IF(Inputs!$B252="","",BW255-DD255)</f>
        <v/>
      </c>
      <c r="L255" s="46" t="str">
        <f>IF(Inputs!$B252="","",BX255-DE255)</f>
        <v/>
      </c>
      <c r="M255" s="46" t="str">
        <f>IF(Inputs!$B252="","",BY255-DF255)</f>
        <v/>
      </c>
      <c r="N255" s="46" t="str">
        <f>IF(Inputs!$B252="","",BZ255-DG255)</f>
        <v/>
      </c>
      <c r="O255" s="46" t="str">
        <f>IF(Inputs!$B252="","",CA255-DH255)</f>
        <v/>
      </c>
      <c r="P255" s="46" t="str">
        <f>IF(Inputs!$B252="","",CB255-DI255)</f>
        <v/>
      </c>
      <c r="Q255" s="46" t="str">
        <f>IF(Inputs!$B252="","",CC255-DJ255)</f>
        <v/>
      </c>
      <c r="R255" s="46" t="str">
        <f>IF(Inputs!$B252="","",CD255-DK255)</f>
        <v/>
      </c>
      <c r="S255" s="46" t="str">
        <f>IF(Inputs!$B252="","",CE255-DL255)</f>
        <v/>
      </c>
      <c r="T255" s="46" t="str">
        <f>IF(Inputs!$B252="","",CF255-DM255)</f>
        <v/>
      </c>
      <c r="U255" s="46" t="str">
        <f>IF(Inputs!$B252="","",CG255-DN255)</f>
        <v/>
      </c>
      <c r="V255" s="46" t="str">
        <f>IF(Inputs!$B252="","",CH255-DO255)</f>
        <v/>
      </c>
      <c r="W255" s="46" t="str">
        <f>IF(Inputs!$B252="","",CI255-DP255)</f>
        <v/>
      </c>
      <c r="X255" s="46" t="str">
        <f>IF(Inputs!$B252="","",CJ255-DQ255)</f>
        <v/>
      </c>
      <c r="Y255" s="46" t="str">
        <f>IF(Inputs!$B252="","",CK255-DR255)</f>
        <v/>
      </c>
      <c r="Z255" s="46" t="str">
        <f>IF(Inputs!$B252="","",CL255-DS255)</f>
        <v/>
      </c>
      <c r="AA255" s="46" t="str">
        <f>IF(Inputs!$B252="","",CM255-DT255)</f>
        <v/>
      </c>
      <c r="AB255" s="46" t="str">
        <f>IF(Inputs!$B252="","",CN255-DU255)</f>
        <v/>
      </c>
      <c r="AC255" s="46" t="str">
        <f>IF(Inputs!$B252="","",CO255-DV255)</f>
        <v/>
      </c>
      <c r="AD255" s="46" t="str">
        <f>IF(Inputs!$B252="","",CP255-DW255)</f>
        <v/>
      </c>
      <c r="AE255" s="46" t="str">
        <f>IF(Inputs!$B252="","",CQ255-DX255)</f>
        <v/>
      </c>
      <c r="AF255" s="46" t="str">
        <f>IF(Inputs!$B252="","",CR255-DY255)</f>
        <v/>
      </c>
      <c r="AG255" s="50" t="str">
        <f t="shared" si="11"/>
        <v/>
      </c>
      <c r="AH255" s="50"/>
      <c r="AJ255" s="27">
        <f>IF(AND(Inputs!$CO252=0,AJ$4&gt;=Inputs!$CM252),1,IF(AND(AJ$4&gt;=Inputs!$CM252,AJ$4&lt;Inputs!$CN252),1,IF(AND(AJ$4=Inputs!$CN252,AJ$4=Inputs!$CO252),1,IF(OR(AND(AJ$4=Inputs!$CN252+1,Inputs!$CN252=Inputs!$CO252),AND(AJ$4=Inputs!$CN252+2,Inputs!$CN252=Inputs!$CO252)),0,IF(AJ$4=Inputs!$CN252,0.8,IF(AJ$4=Inputs!$CN252+1,0.6,IF(AJ$4=Inputs!$CN252+2,0.4,IF(AJ$4=Inputs!$CO252,0.2,IF(AND(AJ$4&gt;=Inputs!$CL252,AJ$4&lt;Inputs!$CM252),(AJ$4-Inputs!$CL252+1)/(Inputs!$AI252+1),0)))))))))</f>
        <v>0</v>
      </c>
      <c r="AK255" s="27">
        <f>IF(AND(Inputs!$CO252=0,AK$4&gt;=Inputs!$CM252),1,IF(AND(AK$4&gt;=Inputs!$CM252,AK$4&lt;Inputs!$CN252),1,IF(AND(AK$4=Inputs!$CN252,AK$4=Inputs!$CO252),1,IF(OR(AND(AK$4=Inputs!$CN252+1,Inputs!$CN252=Inputs!$CO252),AND(AK$4=Inputs!$CN252+2,Inputs!$CN252=Inputs!$CO252)),0,IF(AK$4=Inputs!$CN252,0.8,IF(AK$4=Inputs!$CN252+1,0.6,IF(AK$4=Inputs!$CN252+2,0.4,IF(AK$4=Inputs!$CO252,0.2,IF(AND(AK$4&gt;=Inputs!$CL252,AK$4&lt;Inputs!$CM252),(AK$4-Inputs!$CL252+1)/(Inputs!$AI252+1),0)))))))))</f>
        <v>0</v>
      </c>
      <c r="AL255" s="27">
        <f>IF(AND(Inputs!$CO252=0,AL$4&gt;=Inputs!$CM252),1,IF(AND(AL$4&gt;=Inputs!$CM252,AL$4&lt;Inputs!$CN252),1,IF(AND(AL$4=Inputs!$CN252,AL$4=Inputs!$CO252),1,IF(OR(AND(AL$4=Inputs!$CN252+1,Inputs!$CN252=Inputs!$CO252),AND(AL$4=Inputs!$CN252+2,Inputs!$CN252=Inputs!$CO252)),0,IF(AL$4=Inputs!$CN252,0.8,IF(AL$4=Inputs!$CN252+1,0.6,IF(AL$4=Inputs!$CN252+2,0.4,IF(AL$4=Inputs!$CO252,0.2,IF(AND(AL$4&gt;=Inputs!$CL252,AL$4&lt;Inputs!$CM252),(AL$4-Inputs!$CL252+1)/(Inputs!$AI252+1),0)))))))))</f>
        <v>0</v>
      </c>
      <c r="AM255" s="27">
        <f>IF(AND(Inputs!$CO252=0,AM$4&gt;=Inputs!$CM252),1,IF(AND(AM$4&gt;=Inputs!$CM252,AM$4&lt;Inputs!$CN252),1,IF(AND(AM$4=Inputs!$CN252,AM$4=Inputs!$CO252),1,IF(OR(AND(AM$4=Inputs!$CN252+1,Inputs!$CN252=Inputs!$CO252),AND(AM$4=Inputs!$CN252+2,Inputs!$CN252=Inputs!$CO252)),0,IF(AM$4=Inputs!$CN252,0.8,IF(AM$4=Inputs!$CN252+1,0.6,IF(AM$4=Inputs!$CN252+2,0.4,IF(AM$4=Inputs!$CO252,0.2,IF(AND(AM$4&gt;=Inputs!$CL252,AM$4&lt;Inputs!$CM252),(AM$4-Inputs!$CL252+1)/(Inputs!$AI252+1),0)))))))))</f>
        <v>0</v>
      </c>
      <c r="AN255" s="27">
        <f>IF(AND(Inputs!$CO252=0,AN$4&gt;=Inputs!$CM252),1,IF(AND(AN$4&gt;=Inputs!$CM252,AN$4&lt;Inputs!$CN252),1,IF(AND(AN$4=Inputs!$CN252,AN$4=Inputs!$CO252),1,IF(OR(AND(AN$4=Inputs!$CN252+1,Inputs!$CN252=Inputs!$CO252),AND(AN$4=Inputs!$CN252+2,Inputs!$CN252=Inputs!$CO252)),0,IF(AN$4=Inputs!$CN252,0.8,IF(AN$4=Inputs!$CN252+1,0.6,IF(AN$4=Inputs!$CN252+2,0.4,IF(AN$4=Inputs!$CO252,0.2,IF(AND(AN$4&gt;=Inputs!$CL252,AN$4&lt;Inputs!$CM252),(AN$4-Inputs!$CL252+1)/(Inputs!$AI252+1),0)))))))))</f>
        <v>0</v>
      </c>
      <c r="AO255" s="27">
        <f>IF(AND(Inputs!$CO252=0,AO$4&gt;=Inputs!$CM252),1,IF(AND(AO$4&gt;=Inputs!$CM252,AO$4&lt;Inputs!$CN252),1,IF(AND(AO$4=Inputs!$CN252,AO$4=Inputs!$CO252),1,IF(OR(AND(AO$4=Inputs!$CN252+1,Inputs!$CN252=Inputs!$CO252),AND(AO$4=Inputs!$CN252+2,Inputs!$CN252=Inputs!$CO252)),0,IF(AO$4=Inputs!$CN252,0.8,IF(AO$4=Inputs!$CN252+1,0.6,IF(AO$4=Inputs!$CN252+2,0.4,IF(AO$4=Inputs!$CO252,0.2,IF(AND(AO$4&gt;=Inputs!$CL252,AO$4&lt;Inputs!$CM252),(AO$4-Inputs!$CL252+1)/(Inputs!$AI252+1),0)))))))))</f>
        <v>0</v>
      </c>
      <c r="AP255" s="27">
        <f>IF(AND(Inputs!$CO252=0,AP$4&gt;=Inputs!$CM252),1,IF(AND(AP$4&gt;=Inputs!$CM252,AP$4&lt;Inputs!$CN252),1,IF(AND(AP$4=Inputs!$CN252,AP$4=Inputs!$CO252),1,IF(OR(AND(AP$4=Inputs!$CN252+1,Inputs!$CN252=Inputs!$CO252),AND(AP$4=Inputs!$CN252+2,Inputs!$CN252=Inputs!$CO252)),0,IF(AP$4=Inputs!$CN252,0.8,IF(AP$4=Inputs!$CN252+1,0.6,IF(AP$4=Inputs!$CN252+2,0.4,IF(AP$4=Inputs!$CO252,0.2,IF(AND(AP$4&gt;=Inputs!$CL252,AP$4&lt;Inputs!$CM252),(AP$4-Inputs!$CL252+1)/(Inputs!$AI252+1),0)))))))))</f>
        <v>0</v>
      </c>
      <c r="AQ255" s="27">
        <f>IF(AND(Inputs!$CO252=0,AQ$4&gt;=Inputs!$CM252),1,IF(AND(AQ$4&gt;=Inputs!$CM252,AQ$4&lt;Inputs!$CN252),1,IF(AND(AQ$4=Inputs!$CN252,AQ$4=Inputs!$CO252),1,IF(OR(AND(AQ$4=Inputs!$CN252+1,Inputs!$CN252=Inputs!$CO252),AND(AQ$4=Inputs!$CN252+2,Inputs!$CN252=Inputs!$CO252)),0,IF(AQ$4=Inputs!$CN252,0.8,IF(AQ$4=Inputs!$CN252+1,0.6,IF(AQ$4=Inputs!$CN252+2,0.4,IF(AQ$4=Inputs!$CO252,0.2,IF(AND(AQ$4&gt;=Inputs!$CL252,AQ$4&lt;Inputs!$CM252),(AQ$4-Inputs!$CL252+1)/(Inputs!$AI252+1),0)))))))))</f>
        <v>0</v>
      </c>
      <c r="AR255" s="27">
        <f>IF(AND(Inputs!$CO252=0,AR$4&gt;=Inputs!$CM252),1,IF(AND(AR$4&gt;=Inputs!$CM252,AR$4&lt;Inputs!$CN252),1,IF(AND(AR$4=Inputs!$CN252,AR$4=Inputs!$CO252),1,IF(OR(AND(AR$4=Inputs!$CN252+1,Inputs!$CN252=Inputs!$CO252),AND(AR$4=Inputs!$CN252+2,Inputs!$CN252=Inputs!$CO252)),0,IF(AR$4=Inputs!$CN252,0.8,IF(AR$4=Inputs!$CN252+1,0.6,IF(AR$4=Inputs!$CN252+2,0.4,IF(AR$4=Inputs!$CO252,0.2,IF(AND(AR$4&gt;=Inputs!$CL252,AR$4&lt;Inputs!$CM252),(AR$4-Inputs!$CL252+1)/(Inputs!$AI252+1),0)))))))))</f>
        <v>0</v>
      </c>
      <c r="AS255" s="27">
        <f>IF(AND(Inputs!$CO252=0,AS$4&gt;=Inputs!$CM252),1,IF(AND(AS$4&gt;=Inputs!$CM252,AS$4&lt;Inputs!$CN252),1,IF(AND(AS$4=Inputs!$CN252,AS$4=Inputs!$CO252),1,IF(OR(AND(AS$4=Inputs!$CN252+1,Inputs!$CN252=Inputs!$CO252),AND(AS$4=Inputs!$CN252+2,Inputs!$CN252=Inputs!$CO252)),0,IF(AS$4=Inputs!$CN252,0.8,IF(AS$4=Inputs!$CN252+1,0.6,IF(AS$4=Inputs!$CN252+2,0.4,IF(AS$4=Inputs!$CO252,0.2,IF(AND(AS$4&gt;=Inputs!$CL252,AS$4&lt;Inputs!$CM252),(AS$4-Inputs!$CL252+1)/(Inputs!$AI252+1),0)))))))))</f>
        <v>0</v>
      </c>
      <c r="AT255" s="27">
        <f>IF(AND(Inputs!$CO252=0,AT$4&gt;=Inputs!$CM252),1,IF(AND(AT$4&gt;=Inputs!$CM252,AT$4&lt;Inputs!$CN252),1,IF(AND(AT$4=Inputs!$CN252,AT$4=Inputs!$CO252),1,IF(OR(AND(AT$4=Inputs!$CN252+1,Inputs!$CN252=Inputs!$CO252),AND(AT$4=Inputs!$CN252+2,Inputs!$CN252=Inputs!$CO252)),0,IF(AT$4=Inputs!$CN252,0.8,IF(AT$4=Inputs!$CN252+1,0.6,IF(AT$4=Inputs!$CN252+2,0.4,IF(AT$4=Inputs!$CO252,0.2,IF(AND(AT$4&gt;=Inputs!$CL252,AT$4&lt;Inputs!$CM252),(AT$4-Inputs!$CL252+1)/(Inputs!$AI252+1),0)))))))))</f>
        <v>0</v>
      </c>
      <c r="AU255" s="27">
        <f>IF(AND(Inputs!$CO252=0,AU$4&gt;=Inputs!$CM252),1,IF(AND(AU$4&gt;=Inputs!$CM252,AU$4&lt;Inputs!$CN252),1,IF(AND(AU$4=Inputs!$CN252,AU$4=Inputs!$CO252),1,IF(OR(AND(AU$4=Inputs!$CN252+1,Inputs!$CN252=Inputs!$CO252),AND(AU$4=Inputs!$CN252+2,Inputs!$CN252=Inputs!$CO252)),0,IF(AU$4=Inputs!$CN252,0.8,IF(AU$4=Inputs!$CN252+1,0.6,IF(AU$4=Inputs!$CN252+2,0.4,IF(AU$4=Inputs!$CO252,0.2,IF(AND(AU$4&gt;=Inputs!$CL252,AU$4&lt;Inputs!$CM252),(AU$4-Inputs!$CL252+1)/(Inputs!$AI252+1),0)))))))))</f>
        <v>0</v>
      </c>
      <c r="AV255" s="27">
        <f>IF(AND(Inputs!$CO252=0,AV$4&gt;=Inputs!$CM252),1,IF(AND(AV$4&gt;=Inputs!$CM252,AV$4&lt;Inputs!$CN252),1,IF(AND(AV$4=Inputs!$CN252,AV$4=Inputs!$CO252),1,IF(OR(AND(AV$4=Inputs!$CN252+1,Inputs!$CN252=Inputs!$CO252),AND(AV$4=Inputs!$CN252+2,Inputs!$CN252=Inputs!$CO252)),0,IF(AV$4=Inputs!$CN252,0.8,IF(AV$4=Inputs!$CN252+1,0.6,IF(AV$4=Inputs!$CN252+2,0.4,IF(AV$4=Inputs!$CO252,0.2,IF(AND(AV$4&gt;=Inputs!$CL252,AV$4&lt;Inputs!$CM252),(AV$4-Inputs!$CL252+1)/(Inputs!$AI252+1),0)))))))))</f>
        <v>0</v>
      </c>
      <c r="AW255" s="27">
        <f>IF(AND(Inputs!$CO252=0,AW$4&gt;=Inputs!$CM252),1,IF(AND(AW$4&gt;=Inputs!$CM252,AW$4&lt;Inputs!$CN252),1,IF(AND(AW$4=Inputs!$CN252,AW$4=Inputs!$CO252),1,IF(OR(AND(AW$4=Inputs!$CN252+1,Inputs!$CN252=Inputs!$CO252),AND(AW$4=Inputs!$CN252+2,Inputs!$CN252=Inputs!$CO252)),0,IF(AW$4=Inputs!$CN252,0.8,IF(AW$4=Inputs!$CN252+1,0.6,IF(AW$4=Inputs!$CN252+2,0.4,IF(AW$4=Inputs!$CO252,0.2,IF(AND(AW$4&gt;=Inputs!$CL252,AW$4&lt;Inputs!$CM252),(AW$4-Inputs!$CL252+1)/(Inputs!$AI252+1),0)))))))))</f>
        <v>0</v>
      </c>
      <c r="AX255" s="27">
        <f>IF(AND(Inputs!$CO252=0,AX$4&gt;=Inputs!$CM252),1,IF(AND(AX$4&gt;=Inputs!$CM252,AX$4&lt;Inputs!$CN252),1,IF(AND(AX$4=Inputs!$CN252,AX$4=Inputs!$CO252),1,IF(OR(AND(AX$4=Inputs!$CN252+1,Inputs!$CN252=Inputs!$CO252),AND(AX$4=Inputs!$CN252+2,Inputs!$CN252=Inputs!$CO252)),0,IF(AX$4=Inputs!$CN252,0.8,IF(AX$4=Inputs!$CN252+1,0.6,IF(AX$4=Inputs!$CN252+2,0.4,IF(AX$4=Inputs!$CO252,0.2,IF(AND(AX$4&gt;=Inputs!$CL252,AX$4&lt;Inputs!$CM252),(AX$4-Inputs!$CL252+1)/(Inputs!$AI252+1),0)))))))))</f>
        <v>0</v>
      </c>
      <c r="AY255" s="27">
        <f>IF(AND(Inputs!$CO252=0,AY$4&gt;=Inputs!$CM252),1,IF(AND(AY$4&gt;=Inputs!$CM252,AY$4&lt;Inputs!$CN252),1,IF(AND(AY$4=Inputs!$CN252,AY$4=Inputs!$CO252),1,IF(OR(AND(AY$4=Inputs!$CN252+1,Inputs!$CN252=Inputs!$CO252),AND(AY$4=Inputs!$CN252+2,Inputs!$CN252=Inputs!$CO252)),0,IF(AY$4=Inputs!$CN252,0.8,IF(AY$4=Inputs!$CN252+1,0.6,IF(AY$4=Inputs!$CN252+2,0.4,IF(AY$4=Inputs!$CO252,0.2,IF(AND(AY$4&gt;=Inputs!$CL252,AY$4&lt;Inputs!$CM252),(AY$4-Inputs!$CL252+1)/(Inputs!$AI252+1),0)))))))))</f>
        <v>0</v>
      </c>
      <c r="AZ255" s="27">
        <f>IF(AND(Inputs!$CO252=0,AZ$4&gt;=Inputs!$CM252),1,IF(AND(AZ$4&gt;=Inputs!$CM252,AZ$4&lt;Inputs!$CN252),1,IF(AND(AZ$4=Inputs!$CN252,AZ$4=Inputs!$CO252),1,IF(OR(AND(AZ$4=Inputs!$CN252+1,Inputs!$CN252=Inputs!$CO252),AND(AZ$4=Inputs!$CN252+2,Inputs!$CN252=Inputs!$CO252)),0,IF(AZ$4=Inputs!$CN252,0.8,IF(AZ$4=Inputs!$CN252+1,0.6,IF(AZ$4=Inputs!$CN252+2,0.4,IF(AZ$4=Inputs!$CO252,0.2,IF(AND(AZ$4&gt;=Inputs!$CL252,AZ$4&lt;Inputs!$CM252),(AZ$4-Inputs!$CL252+1)/(Inputs!$AI252+1),0)))))))))</f>
        <v>0</v>
      </c>
      <c r="BA255" s="27">
        <f>IF(AND(Inputs!$CO252=0,BA$4&gt;=Inputs!$CM252),1,IF(AND(BA$4&gt;=Inputs!$CM252,BA$4&lt;Inputs!$CN252),1,IF(AND(BA$4=Inputs!$CN252,BA$4=Inputs!$CO252),1,IF(OR(AND(BA$4=Inputs!$CN252+1,Inputs!$CN252=Inputs!$CO252),AND(BA$4=Inputs!$CN252+2,Inputs!$CN252=Inputs!$CO252)),0,IF(BA$4=Inputs!$CN252,0.8,IF(BA$4=Inputs!$CN252+1,0.6,IF(BA$4=Inputs!$CN252+2,0.4,IF(BA$4=Inputs!$CO252,0.2,IF(AND(BA$4&gt;=Inputs!$CL252,BA$4&lt;Inputs!$CM252),(BA$4-Inputs!$CL252+1)/(Inputs!$AI252+1),0)))))))))</f>
        <v>0</v>
      </c>
      <c r="BB255" s="27">
        <f>IF(AND(Inputs!$CO252=0,BB$4&gt;=Inputs!$CM252),1,IF(AND(BB$4&gt;=Inputs!$CM252,BB$4&lt;Inputs!$CN252),1,IF(AND(BB$4=Inputs!$CN252,BB$4=Inputs!$CO252),1,IF(OR(AND(BB$4=Inputs!$CN252+1,Inputs!$CN252=Inputs!$CO252),AND(BB$4=Inputs!$CN252+2,Inputs!$CN252=Inputs!$CO252)),0,IF(BB$4=Inputs!$CN252,0.8,IF(BB$4=Inputs!$CN252+1,0.6,IF(BB$4=Inputs!$CN252+2,0.4,IF(BB$4=Inputs!$CO252,0.2,IF(AND(BB$4&gt;=Inputs!$CL252,BB$4&lt;Inputs!$CM252),(BB$4-Inputs!$CL252+1)/(Inputs!$AI252+1),0)))))))))</f>
        <v>0</v>
      </c>
      <c r="BC255" s="27">
        <f>IF(AND(Inputs!$CO252=0,BC$4&gt;=Inputs!$CM252),1,IF(AND(BC$4&gt;=Inputs!$CM252,BC$4&lt;Inputs!$CN252),1,IF(AND(BC$4=Inputs!$CN252,BC$4=Inputs!$CO252),1,IF(OR(AND(BC$4=Inputs!$CN252+1,Inputs!$CN252=Inputs!$CO252),AND(BC$4=Inputs!$CN252+2,Inputs!$CN252=Inputs!$CO252)),0,IF(BC$4=Inputs!$CN252,0.8,IF(BC$4=Inputs!$CN252+1,0.6,IF(BC$4=Inputs!$CN252+2,0.4,IF(BC$4=Inputs!$CO252,0.2,IF(AND(BC$4&gt;=Inputs!$CL252,BC$4&lt;Inputs!$CM252),(BC$4-Inputs!$CL252+1)/(Inputs!$AI252+1),0)))))))))</f>
        <v>0</v>
      </c>
      <c r="BD255" s="27">
        <f>IF(AND(Inputs!$CO252=0,BD$4&gt;=Inputs!$CM252),1,IF(AND(BD$4&gt;=Inputs!$CM252,BD$4&lt;Inputs!$CN252),1,IF(AND(BD$4=Inputs!$CN252,BD$4=Inputs!$CO252),1,IF(OR(AND(BD$4=Inputs!$CN252+1,Inputs!$CN252=Inputs!$CO252),AND(BD$4=Inputs!$CN252+2,Inputs!$CN252=Inputs!$CO252)),0,IF(BD$4=Inputs!$CN252,0.8,IF(BD$4=Inputs!$CN252+1,0.6,IF(BD$4=Inputs!$CN252+2,0.4,IF(BD$4=Inputs!$CO252,0.2,IF(AND(BD$4&gt;=Inputs!$CL252,BD$4&lt;Inputs!$CM252),(BD$4-Inputs!$CL252+1)/(Inputs!$AI252+1),0)))))))))</f>
        <v>0</v>
      </c>
      <c r="BE255" s="27">
        <f>IF(AND(Inputs!$CO252=0,BE$4&gt;=Inputs!$CM252),1,IF(AND(BE$4&gt;=Inputs!$CM252,BE$4&lt;Inputs!$CN252),1,IF(AND(BE$4=Inputs!$CN252,BE$4=Inputs!$CO252),1,IF(OR(AND(BE$4=Inputs!$CN252+1,Inputs!$CN252=Inputs!$CO252),AND(BE$4=Inputs!$CN252+2,Inputs!$CN252=Inputs!$CO252)),0,IF(BE$4=Inputs!$CN252,0.8,IF(BE$4=Inputs!$CN252+1,0.6,IF(BE$4=Inputs!$CN252+2,0.4,IF(BE$4=Inputs!$CO252,0.2,IF(AND(BE$4&gt;=Inputs!$CL252,BE$4&lt;Inputs!$CM252),(BE$4-Inputs!$CL252+1)/(Inputs!$AI252+1),0)))))))))</f>
        <v>0</v>
      </c>
      <c r="BF255" s="27">
        <f>IF(AND(Inputs!$CO252=0,BF$4&gt;=Inputs!$CM252),1,IF(AND(BF$4&gt;=Inputs!$CM252,BF$4&lt;Inputs!$CN252),1,IF(AND(BF$4=Inputs!$CN252,BF$4=Inputs!$CO252),1,IF(OR(AND(BF$4=Inputs!$CN252+1,Inputs!$CN252=Inputs!$CO252),AND(BF$4=Inputs!$CN252+2,Inputs!$CN252=Inputs!$CO252)),0,IF(BF$4=Inputs!$CN252,0.8,IF(BF$4=Inputs!$CN252+1,0.6,IF(BF$4=Inputs!$CN252+2,0.4,IF(BF$4=Inputs!$CO252,0.2,IF(AND(BF$4&gt;=Inputs!$CL252,BF$4&lt;Inputs!$CM252),(BF$4-Inputs!$CL252+1)/(Inputs!$AI252+1),0)))))))))</f>
        <v>0</v>
      </c>
      <c r="BG255" s="27">
        <f>IF(AND(Inputs!$CO252=0,BG$4&gt;=Inputs!$CM252),1,IF(AND(BG$4&gt;=Inputs!$CM252,BG$4&lt;Inputs!$CN252),1,IF(AND(BG$4=Inputs!$CN252,BG$4=Inputs!$CO252),1,IF(OR(AND(BG$4=Inputs!$CN252+1,Inputs!$CN252=Inputs!$CO252),AND(BG$4=Inputs!$CN252+2,Inputs!$CN252=Inputs!$CO252)),0,IF(BG$4=Inputs!$CN252,0.8,IF(BG$4=Inputs!$CN252+1,0.6,IF(BG$4=Inputs!$CN252+2,0.4,IF(BG$4=Inputs!$CO252,0.2,IF(AND(BG$4&gt;=Inputs!$CL252,BG$4&lt;Inputs!$CM252),(BG$4-Inputs!$CL252+1)/(Inputs!$AI252+1),0)))))))))</f>
        <v>0</v>
      </c>
      <c r="BH255" s="27">
        <f>IF(AND(Inputs!$CO252=0,BH$4&gt;=Inputs!$CM252),1,IF(AND(BH$4&gt;=Inputs!$CM252,BH$4&lt;Inputs!$CN252),1,IF(AND(BH$4=Inputs!$CN252,BH$4=Inputs!$CO252),1,IF(OR(AND(BH$4=Inputs!$CN252+1,Inputs!$CN252=Inputs!$CO252),AND(BH$4=Inputs!$CN252+2,Inputs!$CN252=Inputs!$CO252)),0,IF(BH$4=Inputs!$CN252,0.8,IF(BH$4=Inputs!$CN252+1,0.6,IF(BH$4=Inputs!$CN252+2,0.4,IF(BH$4=Inputs!$CO252,0.2,IF(AND(BH$4&gt;=Inputs!$CL252,BH$4&lt;Inputs!$CM252),(BH$4-Inputs!$CL252+1)/(Inputs!$AI252+1),0)))))))))</f>
        <v>0</v>
      </c>
      <c r="BI255" s="27">
        <f>IF(AND(Inputs!$CO252=0,BI$4&gt;=Inputs!$CM252),1,IF(AND(BI$4&gt;=Inputs!$CM252,BI$4&lt;Inputs!$CN252),1,IF(AND(BI$4=Inputs!$CN252,BI$4=Inputs!$CO252),1,IF(OR(AND(BI$4=Inputs!$CN252+1,Inputs!$CN252=Inputs!$CO252),AND(BI$4=Inputs!$CN252+2,Inputs!$CN252=Inputs!$CO252)),0,IF(BI$4=Inputs!$CN252,0.8,IF(BI$4=Inputs!$CN252+1,0.6,IF(BI$4=Inputs!$CN252+2,0.4,IF(BI$4=Inputs!$CO252,0.2,IF(AND(BI$4&gt;=Inputs!$CL252,BI$4&lt;Inputs!$CM252),(BI$4-Inputs!$CL252+1)/(Inputs!$AI252+1),0)))))))))</f>
        <v>0</v>
      </c>
      <c r="BJ255" s="27">
        <f>IF(AND(Inputs!$CO252=0,BJ$4&gt;=Inputs!$CM252),1,IF(AND(BJ$4&gt;=Inputs!$CM252,BJ$4&lt;Inputs!$CN252),1,IF(AND(BJ$4=Inputs!$CN252,BJ$4=Inputs!$CO252),1,IF(OR(AND(BJ$4=Inputs!$CN252+1,Inputs!$CN252=Inputs!$CO252),AND(BJ$4=Inputs!$CN252+2,Inputs!$CN252=Inputs!$CO252)),0,IF(BJ$4=Inputs!$CN252,0.8,IF(BJ$4=Inputs!$CN252+1,0.6,IF(BJ$4=Inputs!$CN252+2,0.4,IF(BJ$4=Inputs!$CO252,0.2,IF(AND(BJ$4&gt;=Inputs!$CL252,BJ$4&lt;Inputs!$CM252),(BJ$4-Inputs!$CL252+1)/(Inputs!$AI252+1),0)))))))))</f>
        <v>0</v>
      </c>
      <c r="BK255" s="27">
        <f>IF(AND(Inputs!$CO252=0,BK$4&gt;=Inputs!$CM252),1,IF(AND(BK$4&gt;=Inputs!$CM252,BK$4&lt;Inputs!$CN252),1,IF(AND(BK$4=Inputs!$CN252,BK$4=Inputs!$CO252),1,IF(OR(AND(BK$4=Inputs!$CN252+1,Inputs!$CN252=Inputs!$CO252),AND(BK$4=Inputs!$CN252+2,Inputs!$CN252=Inputs!$CO252)),0,IF(BK$4=Inputs!$CN252,0.8,IF(BK$4=Inputs!$CN252+1,0.6,IF(BK$4=Inputs!$CN252+2,0.4,IF(BK$4=Inputs!$CO252,0.2,IF(AND(BK$4&gt;=Inputs!$CL252,BK$4&lt;Inputs!$CM252),(BK$4-Inputs!$CL252+1)/(Inputs!$AI252+1),0)))))))))</f>
        <v>0</v>
      </c>
      <c r="BL255" s="27">
        <f>IF(AND(Inputs!$CO252=0,BL$4&gt;=Inputs!$CM252),1,IF(AND(BL$4&gt;=Inputs!$CM252,BL$4&lt;Inputs!$CN252),1,IF(AND(BL$4=Inputs!$CN252,BL$4=Inputs!$CO252),1,IF(OR(AND(BL$4=Inputs!$CN252+1,Inputs!$CN252=Inputs!$CO252),AND(BL$4=Inputs!$CN252+2,Inputs!$CN252=Inputs!$CO252)),0,IF(BL$4=Inputs!$CN252,0.8,IF(BL$4=Inputs!$CN252+1,0.6,IF(BL$4=Inputs!$CN252+2,0.4,IF(BL$4=Inputs!$CO252,0.2,IF(AND(BL$4&gt;=Inputs!$CL252,BL$4&lt;Inputs!$CM252),(BL$4-Inputs!$CL252+1)/(Inputs!$AI252+1),0)))))))))</f>
        <v>0</v>
      </c>
      <c r="BM255" s="27">
        <f>IF(AND(Inputs!$CO252=0,BM$4&gt;=Inputs!$CM252),1,IF(AND(BM$4&gt;=Inputs!$CM252,BM$4&lt;Inputs!$CN252),1,IF(AND(BM$4=Inputs!$CN252,BM$4=Inputs!$CO252),1,IF(OR(AND(BM$4=Inputs!$CN252+1,Inputs!$CN252=Inputs!$CO252),AND(BM$4=Inputs!$CN252+2,Inputs!$CN252=Inputs!$CO252)),0,IF(BM$4=Inputs!$CN252,0.8,IF(BM$4=Inputs!$CN252+1,0.6,IF(BM$4=Inputs!$CN252+2,0.4,IF(BM$4=Inputs!$CO252,0.2,IF(AND(BM$4&gt;=Inputs!$CL252,BM$4&lt;Inputs!$CM252),(BM$4-Inputs!$CL252+1)/(Inputs!$AI252+1),0)))))))))</f>
        <v>0</v>
      </c>
      <c r="BO255" s="46" t="str">
        <f>IF(Inputs!$B252="","",(ROUND(Inputs!$BC252*AJ255,0)))</f>
        <v/>
      </c>
      <c r="BP255" s="46" t="str">
        <f>IF(Inputs!$B252="","",(ROUND(Inputs!$BC252*AK255,0)))</f>
        <v/>
      </c>
      <c r="BQ255" s="46" t="str">
        <f>IF(Inputs!$B252="","",(ROUND(Inputs!$BC252*AL255,0)))</f>
        <v/>
      </c>
      <c r="BR255" s="46" t="str">
        <f>IF(Inputs!$B252="","",(ROUND(Inputs!$BC252*AM255,0)))</f>
        <v/>
      </c>
      <c r="BS255" s="46" t="str">
        <f>IF(Inputs!$B252="","",(ROUND(Inputs!$BC252*AN255,0)))</f>
        <v/>
      </c>
      <c r="BT255" s="46" t="str">
        <f>IF(Inputs!$B252="","",(ROUND(Inputs!$BC252*AO255,0)))</f>
        <v/>
      </c>
      <c r="BU255" s="46" t="str">
        <f>IF(Inputs!$B252="","",(ROUND(Inputs!$BC252*AP255,0)))</f>
        <v/>
      </c>
      <c r="BV255" s="46" t="str">
        <f>IF(Inputs!$B252="","",(ROUND(Inputs!$BC252*AQ255,0)))</f>
        <v/>
      </c>
      <c r="BW255" s="46" t="str">
        <f>IF(Inputs!$B252="","",(ROUND(Inputs!$BC252*AR255,0)))</f>
        <v/>
      </c>
      <c r="BX255" s="46" t="str">
        <f>IF(Inputs!$B252="","",(ROUND(Inputs!$BC252*AS255,0)))</f>
        <v/>
      </c>
      <c r="BY255" s="46" t="str">
        <f>IF(Inputs!$B252="","",(ROUND(Inputs!$BC252*AT255,0)))</f>
        <v/>
      </c>
      <c r="BZ255" s="46" t="str">
        <f>IF(Inputs!$B252="","",(ROUND(Inputs!$BC252*AU255,0)))</f>
        <v/>
      </c>
      <c r="CA255" s="46" t="str">
        <f>IF(Inputs!$B252="","",(ROUND(Inputs!$BC252*AV255,0)))</f>
        <v/>
      </c>
      <c r="CB255" s="46" t="str">
        <f>IF(Inputs!$B252="","",(ROUND(Inputs!$BC252*AW255,0)))</f>
        <v/>
      </c>
      <c r="CC255" s="46" t="str">
        <f>IF(Inputs!$B252="","",(ROUND(Inputs!$BC252*AX255,0)))</f>
        <v/>
      </c>
      <c r="CD255" s="46" t="str">
        <f>IF(Inputs!$B252="","",(ROUND(Inputs!$BC252*AY255,0)))</f>
        <v/>
      </c>
      <c r="CE255" s="46" t="str">
        <f>IF(Inputs!$B252="","",(ROUND(Inputs!$BC252*AZ255,0)))</f>
        <v/>
      </c>
      <c r="CF255" s="46" t="str">
        <f>IF(Inputs!$B252="","",(ROUND(Inputs!$BC252*BA255,0)))</f>
        <v/>
      </c>
      <c r="CG255" s="46" t="str">
        <f>IF(Inputs!$B252="","",(ROUND(Inputs!$BC252*BB255,0)))</f>
        <v/>
      </c>
      <c r="CH255" s="46" t="str">
        <f>IF(Inputs!$B252="","",(ROUND(Inputs!$BC252*BC255,0)))</f>
        <v/>
      </c>
      <c r="CI255" s="46" t="str">
        <f>IF(Inputs!$B252="","",(ROUND(Inputs!$BC252*BD255,0)))</f>
        <v/>
      </c>
      <c r="CJ255" s="46" t="str">
        <f>IF(Inputs!$B252="","",(ROUND(Inputs!$BC252*BE255,0)))</f>
        <v/>
      </c>
      <c r="CK255" s="46" t="str">
        <f>IF(Inputs!$B252="","",(ROUND(Inputs!$BC252*BF255,0)))</f>
        <v/>
      </c>
      <c r="CL255" s="46" t="str">
        <f>IF(Inputs!$B252="","",(ROUND(Inputs!$BC252*BG255,0)))</f>
        <v/>
      </c>
      <c r="CM255" s="46" t="str">
        <f>IF(Inputs!$B252="","",(ROUND(Inputs!$BC252*BH255,0)))</f>
        <v/>
      </c>
      <c r="CN255" s="46" t="str">
        <f>IF(Inputs!$B252="","",(ROUND(Inputs!$BC252*BI255,0)))</f>
        <v/>
      </c>
      <c r="CO255" s="46" t="str">
        <f>IF(Inputs!$B252="","",(ROUND(Inputs!$BC252*BJ255,0)))</f>
        <v/>
      </c>
      <c r="CP255" s="46" t="str">
        <f>IF(Inputs!$B252="","",(ROUND(Inputs!$BC252*BK255,0)))</f>
        <v/>
      </c>
      <c r="CQ255" s="46" t="str">
        <f>IF(Inputs!$B252="","",(ROUND(Inputs!$BC252*BL255,0)))</f>
        <v/>
      </c>
      <c r="CR255" s="46" t="str">
        <f>IF(Inputs!$B252="","",(ROUND(Inputs!$BC252*BM255,0)))</f>
        <v/>
      </c>
      <c r="CV255" s="46" t="str">
        <f>IF(A255="","",IF(AND(CV$4&lt;=Inputs!$CQ252,CV$4&gt;=Inputs!$CP252),Inputs!$AR252/(Inputs!$CQ252-Inputs!$CP252+1),0)+IF(CV$4=Inputs!$CL252,Inputs!$BD252,0))</f>
        <v/>
      </c>
      <c r="CW255" s="46" t="str">
        <f>IF(B255="","",IF(AND(CW$4&lt;=Inputs!$CQ252,CW$4&gt;=Inputs!$CP252),Inputs!$AR252/(Inputs!$CQ252-Inputs!$CP252+1),0)+IF(CW$4=Inputs!$CL252,Inputs!$BD252,0))</f>
        <v/>
      </c>
      <c r="CX255" s="46" t="str">
        <f>IF(C255="","",IF(AND(CX$4&lt;=Inputs!$CQ252,CX$4&gt;=Inputs!$CP252),Inputs!$AR252/(Inputs!$CQ252-Inputs!$CP252+1),0)+IF(CX$4=Inputs!$CL252,Inputs!$BD252,0))</f>
        <v/>
      </c>
      <c r="CY255" s="46" t="str">
        <f>IF(D255="","",IF(AND(CY$4&lt;=Inputs!$CQ252,CY$4&gt;=Inputs!$CP252),Inputs!$AR252/(Inputs!$CQ252-Inputs!$CP252+1),0)+IF(CY$4=Inputs!$CL252,Inputs!$BD252,0))</f>
        <v/>
      </c>
      <c r="CZ255" s="46" t="str">
        <f>IF(E255="","",IF(AND(CZ$4&lt;=Inputs!$CQ252,CZ$4&gt;=Inputs!$CP252),Inputs!$AR252/(Inputs!$CQ252-Inputs!$CP252+1),0)+IF(CZ$4=Inputs!$CL252,Inputs!$BD252,0))</f>
        <v/>
      </c>
      <c r="DA255" s="46" t="str">
        <f>IF(F255="","",IF(AND(DA$4&lt;=Inputs!$CQ252,DA$4&gt;=Inputs!$CP252),Inputs!$AR252/(Inputs!$CQ252-Inputs!$CP252+1),0)+IF(DA$4=Inputs!$CL252,Inputs!$BD252,0))</f>
        <v/>
      </c>
      <c r="DB255" s="46" t="str">
        <f>IF(G255="","",IF(AND(DB$4&lt;=Inputs!$CQ252,DB$4&gt;=Inputs!$CP252),Inputs!$AR252/(Inputs!$CQ252-Inputs!$CP252+1),0)+IF(DB$4=Inputs!$CL252,Inputs!$BD252,0))</f>
        <v/>
      </c>
      <c r="DC255" s="46" t="str">
        <f>IF(H255="","",IF(AND(DC$4&lt;=Inputs!$CQ252,DC$4&gt;=Inputs!$CP252),Inputs!$AR252/(Inputs!$CQ252-Inputs!$CP252+1),0)+IF(DC$4=Inputs!$CL252,Inputs!$BD252,0))</f>
        <v/>
      </c>
      <c r="DD255" s="46" t="str">
        <f>IF(I255="","",IF(AND(DD$4&lt;=Inputs!$CQ252,DD$4&gt;=Inputs!$CP252),Inputs!$AR252/(Inputs!$CQ252-Inputs!$CP252+1),0)+IF(DD$4=Inputs!$CL252,Inputs!$BD252,0))</f>
        <v/>
      </c>
      <c r="DE255" s="46" t="str">
        <f>IF(J255="","",IF(AND(DE$4&lt;=Inputs!$CQ252,DE$4&gt;=Inputs!$CP252),Inputs!$AR252/(Inputs!$CQ252-Inputs!$CP252+1),0)+IF(DE$4=Inputs!$CL252,Inputs!$BD252,0))</f>
        <v/>
      </c>
      <c r="DF255" s="46" t="str">
        <f>IF(K255="","",IF(AND(DF$4&lt;=Inputs!$CQ252,DF$4&gt;=Inputs!$CP252),Inputs!$AR252/(Inputs!$CQ252-Inputs!$CP252+1),0)+IF(DF$4=Inputs!$CL252,Inputs!$BD252,0))</f>
        <v/>
      </c>
      <c r="DG255" s="46" t="str">
        <f>IF(L255="","",IF(AND(DG$4&lt;=Inputs!$CQ252,DG$4&gt;=Inputs!$CP252),Inputs!$AR252/(Inputs!$CQ252-Inputs!$CP252+1),0)+IF(DG$4=Inputs!$CL252,Inputs!$BD252,0))</f>
        <v/>
      </c>
      <c r="DH255" s="46" t="str">
        <f>IF(M255="","",IF(AND(DH$4&lt;=Inputs!$CQ252,DH$4&gt;=Inputs!$CP252),Inputs!$AR252/(Inputs!$CQ252-Inputs!$CP252+1),0)+IF(DH$4=Inputs!$CL252,Inputs!$BD252,0))</f>
        <v/>
      </c>
      <c r="DI255" s="46" t="str">
        <f>IF(N255="","",IF(AND(DI$4&lt;=Inputs!$CQ252,DI$4&gt;=Inputs!$CP252),Inputs!$AR252/(Inputs!$CQ252-Inputs!$CP252+1),0)+IF(DI$4=Inputs!$CL252,Inputs!$BD252,0))</f>
        <v/>
      </c>
      <c r="DJ255" s="46" t="str">
        <f>IF(O255="","",IF(AND(DJ$4&lt;=Inputs!$CQ252,DJ$4&gt;=Inputs!$CP252),Inputs!$AR252/(Inputs!$CQ252-Inputs!$CP252+1),0)+IF(DJ$4=Inputs!$CL252,Inputs!$BD252,0))</f>
        <v/>
      </c>
      <c r="DK255" s="46" t="str">
        <f>IF(P255="","",IF(AND(DK$4&lt;=Inputs!$CQ252,DK$4&gt;=Inputs!$CP252),Inputs!$AR252/(Inputs!$CQ252-Inputs!$CP252+1),0)+IF(DK$4=Inputs!$CL252,Inputs!$BD252,0))</f>
        <v/>
      </c>
      <c r="DL255" s="46" t="str">
        <f>IF(Q255="","",IF(AND(DL$4&lt;=Inputs!$CQ252,DL$4&gt;=Inputs!$CP252),Inputs!$AR252/(Inputs!$CQ252-Inputs!$CP252+1),0)+IF(DL$4=Inputs!$CL252,Inputs!$BD252,0))</f>
        <v/>
      </c>
      <c r="DM255" s="46" t="str">
        <f>IF(R255="","",IF(AND(DM$4&lt;=Inputs!$CQ252,DM$4&gt;=Inputs!$CP252),Inputs!$AR252/(Inputs!$CQ252-Inputs!$CP252+1),0)+IF(DM$4=Inputs!$CL252,Inputs!$BD252,0))</f>
        <v/>
      </c>
      <c r="DN255" s="46" t="str">
        <f>IF(S255="","",IF(AND(DN$4&lt;=Inputs!$CQ252,DN$4&gt;=Inputs!$CP252),Inputs!$AR252/(Inputs!$CQ252-Inputs!$CP252+1),0)+IF(DN$4=Inputs!$CL252,Inputs!$BD252,0))</f>
        <v/>
      </c>
      <c r="DO255" s="46" t="str">
        <f>IF(T255="","",IF(AND(DO$4&lt;=Inputs!$CQ252,DO$4&gt;=Inputs!$CP252),Inputs!$AR252/(Inputs!$CQ252-Inputs!$CP252+1),0)+IF(DO$4=Inputs!$CL252,Inputs!$BD252,0))</f>
        <v/>
      </c>
      <c r="DP255" s="46" t="str">
        <f>IF(U255="","",IF(AND(DP$4&lt;=Inputs!$CQ252,DP$4&gt;=Inputs!$CP252),Inputs!$AR252/(Inputs!$CQ252-Inputs!$CP252+1),0)+IF(DP$4=Inputs!$CL252,Inputs!$BD252,0))</f>
        <v/>
      </c>
      <c r="DQ255" s="46" t="str">
        <f>IF(V255="","",IF(AND(DQ$4&lt;=Inputs!$CQ252,DQ$4&gt;=Inputs!$CP252),Inputs!$AR252/(Inputs!$CQ252-Inputs!$CP252+1),0)+IF(DQ$4=Inputs!$CL252,Inputs!$BD252,0))</f>
        <v/>
      </c>
      <c r="DR255" s="46" t="str">
        <f>IF(W255="","",IF(AND(DR$4&lt;=Inputs!$CQ252,DR$4&gt;=Inputs!$CP252),Inputs!$AR252/(Inputs!$CQ252-Inputs!$CP252+1),0)+IF(DR$4=Inputs!$CL252,Inputs!$BD252,0))</f>
        <v/>
      </c>
      <c r="DS255" s="46" t="str">
        <f>IF(X255="","",IF(AND(DS$4&lt;=Inputs!$CQ252,DS$4&gt;=Inputs!$CP252),Inputs!$AR252/(Inputs!$CQ252-Inputs!$CP252+1),0)+IF(DS$4=Inputs!$CL252,Inputs!$BD252,0))</f>
        <v/>
      </c>
      <c r="DT255" s="46" t="str">
        <f>IF(Y255="","",IF(AND(DT$4&lt;=Inputs!$CQ252,DT$4&gt;=Inputs!$CP252),Inputs!$AR252/(Inputs!$CQ252-Inputs!$CP252+1),0)+IF(DT$4=Inputs!$CL252,Inputs!$BD252,0))</f>
        <v/>
      </c>
      <c r="DU255" s="46" t="str">
        <f>IF(Z255="","",IF(AND(DU$4&lt;=Inputs!$CQ252,DU$4&gt;=Inputs!$CP252),Inputs!$AR252/(Inputs!$CQ252-Inputs!$CP252+1),0)+IF(DU$4=Inputs!$CL252,Inputs!$BD252,0))</f>
        <v/>
      </c>
      <c r="DV255" s="46" t="str">
        <f>IF(AA255="","",IF(AND(DV$4&lt;=Inputs!$CQ252,DV$4&gt;=Inputs!$CP252),Inputs!$AR252/(Inputs!$CQ252-Inputs!$CP252+1),0)+IF(DV$4=Inputs!$CL252,Inputs!$BD252,0))</f>
        <v/>
      </c>
      <c r="DW255" s="46" t="str">
        <f>IF(AB255="","",IF(AND(DW$4&lt;=Inputs!$CQ252,DW$4&gt;=Inputs!$CP252),Inputs!$AR252/(Inputs!$CQ252-Inputs!$CP252+1),0)+IF(DW$4=Inputs!$CL252,Inputs!$BD252,0))</f>
        <v/>
      </c>
      <c r="DX255" s="46" t="str">
        <f>IF(AC255="","",IF(AND(DX$4&lt;=Inputs!$CQ252,DX$4&gt;=Inputs!$CP252),Inputs!$AR252/(Inputs!$CQ252-Inputs!$CP252+1),0)+IF(DX$4=Inputs!$CL252,Inputs!$BD252,0))</f>
        <v/>
      </c>
      <c r="DY255" s="46" t="str">
        <f>IF(AD255="","",IF(AND(DY$4&lt;=Inputs!$CQ252,DY$4&gt;=Inputs!$CP252),Inputs!$AR252/(Inputs!$CQ252-Inputs!$CP252+1),0)+IF(DY$4=Inputs!$CL252,Inputs!$BD252,0))</f>
        <v/>
      </c>
      <c r="DZ255" s="46" t="str">
        <f t="shared" si="10"/>
        <v/>
      </c>
    </row>
    <row r="256" spans="1:130">
      <c r="A256" s="7" t="str">
        <f>IF(Inputs!A253="","",Inputs!A253)</f>
        <v/>
      </c>
      <c r="B256" t="str">
        <f>IF(Inputs!B253="","",Inputs!B253)</f>
        <v/>
      </c>
      <c r="C256" s="46" t="str">
        <f>IF(Inputs!$B253="","",BO256-CV256)</f>
        <v/>
      </c>
      <c r="D256" s="46" t="str">
        <f>IF(Inputs!$B253="","",BP256-CW256)</f>
        <v/>
      </c>
      <c r="E256" s="46" t="str">
        <f>IF(Inputs!$B253="","",BQ256-CX256)</f>
        <v/>
      </c>
      <c r="F256" s="46" t="str">
        <f>IF(Inputs!$B253="","",BR256-CY256)</f>
        <v/>
      </c>
      <c r="G256" s="46" t="str">
        <f>IF(Inputs!$B253="","",BS256-CZ256)</f>
        <v/>
      </c>
      <c r="H256" s="46" t="str">
        <f>IF(Inputs!$B253="","",BT256-DA256)</f>
        <v/>
      </c>
      <c r="I256" s="46" t="str">
        <f>IF(Inputs!$B253="","",BU256-DB256)</f>
        <v/>
      </c>
      <c r="J256" s="46" t="str">
        <f>IF(Inputs!$B253="","",BV256-DC256)</f>
        <v/>
      </c>
      <c r="K256" s="46" t="str">
        <f>IF(Inputs!$B253="","",BW256-DD256)</f>
        <v/>
      </c>
      <c r="L256" s="46" t="str">
        <f>IF(Inputs!$B253="","",BX256-DE256)</f>
        <v/>
      </c>
      <c r="M256" s="46" t="str">
        <f>IF(Inputs!$B253="","",BY256-DF256)</f>
        <v/>
      </c>
      <c r="N256" s="46" t="str">
        <f>IF(Inputs!$B253="","",BZ256-DG256)</f>
        <v/>
      </c>
      <c r="O256" s="46" t="str">
        <f>IF(Inputs!$B253="","",CA256-DH256)</f>
        <v/>
      </c>
      <c r="P256" s="46" t="str">
        <f>IF(Inputs!$B253="","",CB256-DI256)</f>
        <v/>
      </c>
      <c r="Q256" s="46" t="str">
        <f>IF(Inputs!$B253="","",CC256-DJ256)</f>
        <v/>
      </c>
      <c r="R256" s="46" t="str">
        <f>IF(Inputs!$B253="","",CD256-DK256)</f>
        <v/>
      </c>
      <c r="S256" s="46" t="str">
        <f>IF(Inputs!$B253="","",CE256-DL256)</f>
        <v/>
      </c>
      <c r="T256" s="46" t="str">
        <f>IF(Inputs!$B253="","",CF256-DM256)</f>
        <v/>
      </c>
      <c r="U256" s="46" t="str">
        <f>IF(Inputs!$B253="","",CG256-DN256)</f>
        <v/>
      </c>
      <c r="V256" s="46" t="str">
        <f>IF(Inputs!$B253="","",CH256-DO256)</f>
        <v/>
      </c>
      <c r="W256" s="46" t="str">
        <f>IF(Inputs!$B253="","",CI256-DP256)</f>
        <v/>
      </c>
      <c r="X256" s="46" t="str">
        <f>IF(Inputs!$B253="","",CJ256-DQ256)</f>
        <v/>
      </c>
      <c r="Y256" s="46" t="str">
        <f>IF(Inputs!$B253="","",CK256-DR256)</f>
        <v/>
      </c>
      <c r="Z256" s="46" t="str">
        <f>IF(Inputs!$B253="","",CL256-DS256)</f>
        <v/>
      </c>
      <c r="AA256" s="46" t="str">
        <f>IF(Inputs!$B253="","",CM256-DT256)</f>
        <v/>
      </c>
      <c r="AB256" s="46" t="str">
        <f>IF(Inputs!$B253="","",CN256-DU256)</f>
        <v/>
      </c>
      <c r="AC256" s="46" t="str">
        <f>IF(Inputs!$B253="","",CO256-DV256)</f>
        <v/>
      </c>
      <c r="AD256" s="46" t="str">
        <f>IF(Inputs!$B253="","",CP256-DW256)</f>
        <v/>
      </c>
      <c r="AE256" s="46" t="str">
        <f>IF(Inputs!$B253="","",CQ256-DX256)</f>
        <v/>
      </c>
      <c r="AF256" s="46" t="str">
        <f>IF(Inputs!$B253="","",CR256-DY256)</f>
        <v/>
      </c>
      <c r="AG256" s="50" t="str">
        <f t="shared" si="11"/>
        <v/>
      </c>
      <c r="AH256" s="50"/>
      <c r="AJ256" s="27">
        <f>IF(AND(Inputs!$CO253=0,AJ$4&gt;=Inputs!$CM253),1,IF(AND(AJ$4&gt;=Inputs!$CM253,AJ$4&lt;Inputs!$CN253),1,IF(AND(AJ$4=Inputs!$CN253,AJ$4=Inputs!$CO253),1,IF(OR(AND(AJ$4=Inputs!$CN253+1,Inputs!$CN253=Inputs!$CO253),AND(AJ$4=Inputs!$CN253+2,Inputs!$CN253=Inputs!$CO253)),0,IF(AJ$4=Inputs!$CN253,0.8,IF(AJ$4=Inputs!$CN253+1,0.6,IF(AJ$4=Inputs!$CN253+2,0.4,IF(AJ$4=Inputs!$CO253,0.2,IF(AND(AJ$4&gt;=Inputs!$CL253,AJ$4&lt;Inputs!$CM253),(AJ$4-Inputs!$CL253+1)/(Inputs!$AI253+1),0)))))))))</f>
        <v>0</v>
      </c>
      <c r="AK256" s="27">
        <f>IF(AND(Inputs!$CO253=0,AK$4&gt;=Inputs!$CM253),1,IF(AND(AK$4&gt;=Inputs!$CM253,AK$4&lt;Inputs!$CN253),1,IF(AND(AK$4=Inputs!$CN253,AK$4=Inputs!$CO253),1,IF(OR(AND(AK$4=Inputs!$CN253+1,Inputs!$CN253=Inputs!$CO253),AND(AK$4=Inputs!$CN253+2,Inputs!$CN253=Inputs!$CO253)),0,IF(AK$4=Inputs!$CN253,0.8,IF(AK$4=Inputs!$CN253+1,0.6,IF(AK$4=Inputs!$CN253+2,0.4,IF(AK$4=Inputs!$CO253,0.2,IF(AND(AK$4&gt;=Inputs!$CL253,AK$4&lt;Inputs!$CM253),(AK$4-Inputs!$CL253+1)/(Inputs!$AI253+1),0)))))))))</f>
        <v>0</v>
      </c>
      <c r="AL256" s="27">
        <f>IF(AND(Inputs!$CO253=0,AL$4&gt;=Inputs!$CM253),1,IF(AND(AL$4&gt;=Inputs!$CM253,AL$4&lt;Inputs!$CN253),1,IF(AND(AL$4=Inputs!$CN253,AL$4=Inputs!$CO253),1,IF(OR(AND(AL$4=Inputs!$CN253+1,Inputs!$CN253=Inputs!$CO253),AND(AL$4=Inputs!$CN253+2,Inputs!$CN253=Inputs!$CO253)),0,IF(AL$4=Inputs!$CN253,0.8,IF(AL$4=Inputs!$CN253+1,0.6,IF(AL$4=Inputs!$CN253+2,0.4,IF(AL$4=Inputs!$CO253,0.2,IF(AND(AL$4&gt;=Inputs!$CL253,AL$4&lt;Inputs!$CM253),(AL$4-Inputs!$CL253+1)/(Inputs!$AI253+1),0)))))))))</f>
        <v>0</v>
      </c>
      <c r="AM256" s="27">
        <f>IF(AND(Inputs!$CO253=0,AM$4&gt;=Inputs!$CM253),1,IF(AND(AM$4&gt;=Inputs!$CM253,AM$4&lt;Inputs!$CN253),1,IF(AND(AM$4=Inputs!$CN253,AM$4=Inputs!$CO253),1,IF(OR(AND(AM$4=Inputs!$CN253+1,Inputs!$CN253=Inputs!$CO253),AND(AM$4=Inputs!$CN253+2,Inputs!$CN253=Inputs!$CO253)),0,IF(AM$4=Inputs!$CN253,0.8,IF(AM$4=Inputs!$CN253+1,0.6,IF(AM$4=Inputs!$CN253+2,0.4,IF(AM$4=Inputs!$CO253,0.2,IF(AND(AM$4&gt;=Inputs!$CL253,AM$4&lt;Inputs!$CM253),(AM$4-Inputs!$CL253+1)/(Inputs!$AI253+1),0)))))))))</f>
        <v>0</v>
      </c>
      <c r="AN256" s="27">
        <f>IF(AND(Inputs!$CO253=0,AN$4&gt;=Inputs!$CM253),1,IF(AND(AN$4&gt;=Inputs!$CM253,AN$4&lt;Inputs!$CN253),1,IF(AND(AN$4=Inputs!$CN253,AN$4=Inputs!$CO253),1,IF(OR(AND(AN$4=Inputs!$CN253+1,Inputs!$CN253=Inputs!$CO253),AND(AN$4=Inputs!$CN253+2,Inputs!$CN253=Inputs!$CO253)),0,IF(AN$4=Inputs!$CN253,0.8,IF(AN$4=Inputs!$CN253+1,0.6,IF(AN$4=Inputs!$CN253+2,0.4,IF(AN$4=Inputs!$CO253,0.2,IF(AND(AN$4&gt;=Inputs!$CL253,AN$4&lt;Inputs!$CM253),(AN$4-Inputs!$CL253+1)/(Inputs!$AI253+1),0)))))))))</f>
        <v>0</v>
      </c>
      <c r="AO256" s="27">
        <f>IF(AND(Inputs!$CO253=0,AO$4&gt;=Inputs!$CM253),1,IF(AND(AO$4&gt;=Inputs!$CM253,AO$4&lt;Inputs!$CN253),1,IF(AND(AO$4=Inputs!$CN253,AO$4=Inputs!$CO253),1,IF(OR(AND(AO$4=Inputs!$CN253+1,Inputs!$CN253=Inputs!$CO253),AND(AO$4=Inputs!$CN253+2,Inputs!$CN253=Inputs!$CO253)),0,IF(AO$4=Inputs!$CN253,0.8,IF(AO$4=Inputs!$CN253+1,0.6,IF(AO$4=Inputs!$CN253+2,0.4,IF(AO$4=Inputs!$CO253,0.2,IF(AND(AO$4&gt;=Inputs!$CL253,AO$4&lt;Inputs!$CM253),(AO$4-Inputs!$CL253+1)/(Inputs!$AI253+1),0)))))))))</f>
        <v>0</v>
      </c>
      <c r="AP256" s="27">
        <f>IF(AND(Inputs!$CO253=0,AP$4&gt;=Inputs!$CM253),1,IF(AND(AP$4&gt;=Inputs!$CM253,AP$4&lt;Inputs!$CN253),1,IF(AND(AP$4=Inputs!$CN253,AP$4=Inputs!$CO253),1,IF(OR(AND(AP$4=Inputs!$CN253+1,Inputs!$CN253=Inputs!$CO253),AND(AP$4=Inputs!$CN253+2,Inputs!$CN253=Inputs!$CO253)),0,IF(AP$4=Inputs!$CN253,0.8,IF(AP$4=Inputs!$CN253+1,0.6,IF(AP$4=Inputs!$CN253+2,0.4,IF(AP$4=Inputs!$CO253,0.2,IF(AND(AP$4&gt;=Inputs!$CL253,AP$4&lt;Inputs!$CM253),(AP$4-Inputs!$CL253+1)/(Inputs!$AI253+1),0)))))))))</f>
        <v>0</v>
      </c>
      <c r="AQ256" s="27">
        <f>IF(AND(Inputs!$CO253=0,AQ$4&gt;=Inputs!$CM253),1,IF(AND(AQ$4&gt;=Inputs!$CM253,AQ$4&lt;Inputs!$CN253),1,IF(AND(AQ$4=Inputs!$CN253,AQ$4=Inputs!$CO253),1,IF(OR(AND(AQ$4=Inputs!$CN253+1,Inputs!$CN253=Inputs!$CO253),AND(AQ$4=Inputs!$CN253+2,Inputs!$CN253=Inputs!$CO253)),0,IF(AQ$4=Inputs!$CN253,0.8,IF(AQ$4=Inputs!$CN253+1,0.6,IF(AQ$4=Inputs!$CN253+2,0.4,IF(AQ$4=Inputs!$CO253,0.2,IF(AND(AQ$4&gt;=Inputs!$CL253,AQ$4&lt;Inputs!$CM253),(AQ$4-Inputs!$CL253+1)/(Inputs!$AI253+1),0)))))))))</f>
        <v>0</v>
      </c>
      <c r="AR256" s="27">
        <f>IF(AND(Inputs!$CO253=0,AR$4&gt;=Inputs!$CM253),1,IF(AND(AR$4&gt;=Inputs!$CM253,AR$4&lt;Inputs!$CN253),1,IF(AND(AR$4=Inputs!$CN253,AR$4=Inputs!$CO253),1,IF(OR(AND(AR$4=Inputs!$CN253+1,Inputs!$CN253=Inputs!$CO253),AND(AR$4=Inputs!$CN253+2,Inputs!$CN253=Inputs!$CO253)),0,IF(AR$4=Inputs!$CN253,0.8,IF(AR$4=Inputs!$CN253+1,0.6,IF(AR$4=Inputs!$CN253+2,0.4,IF(AR$4=Inputs!$CO253,0.2,IF(AND(AR$4&gt;=Inputs!$CL253,AR$4&lt;Inputs!$CM253),(AR$4-Inputs!$CL253+1)/(Inputs!$AI253+1),0)))))))))</f>
        <v>0</v>
      </c>
      <c r="AS256" s="27">
        <f>IF(AND(Inputs!$CO253=0,AS$4&gt;=Inputs!$CM253),1,IF(AND(AS$4&gt;=Inputs!$CM253,AS$4&lt;Inputs!$CN253),1,IF(AND(AS$4=Inputs!$CN253,AS$4=Inputs!$CO253),1,IF(OR(AND(AS$4=Inputs!$CN253+1,Inputs!$CN253=Inputs!$CO253),AND(AS$4=Inputs!$CN253+2,Inputs!$CN253=Inputs!$CO253)),0,IF(AS$4=Inputs!$CN253,0.8,IF(AS$4=Inputs!$CN253+1,0.6,IF(AS$4=Inputs!$CN253+2,0.4,IF(AS$4=Inputs!$CO253,0.2,IF(AND(AS$4&gt;=Inputs!$CL253,AS$4&lt;Inputs!$CM253),(AS$4-Inputs!$CL253+1)/(Inputs!$AI253+1),0)))))))))</f>
        <v>0</v>
      </c>
      <c r="AT256" s="27">
        <f>IF(AND(Inputs!$CO253=0,AT$4&gt;=Inputs!$CM253),1,IF(AND(AT$4&gt;=Inputs!$CM253,AT$4&lt;Inputs!$CN253),1,IF(AND(AT$4=Inputs!$CN253,AT$4=Inputs!$CO253),1,IF(OR(AND(AT$4=Inputs!$CN253+1,Inputs!$CN253=Inputs!$CO253),AND(AT$4=Inputs!$CN253+2,Inputs!$CN253=Inputs!$CO253)),0,IF(AT$4=Inputs!$CN253,0.8,IF(AT$4=Inputs!$CN253+1,0.6,IF(AT$4=Inputs!$CN253+2,0.4,IF(AT$4=Inputs!$CO253,0.2,IF(AND(AT$4&gt;=Inputs!$CL253,AT$4&lt;Inputs!$CM253),(AT$4-Inputs!$CL253+1)/(Inputs!$AI253+1),0)))))))))</f>
        <v>0</v>
      </c>
      <c r="AU256" s="27">
        <f>IF(AND(Inputs!$CO253=0,AU$4&gt;=Inputs!$CM253),1,IF(AND(AU$4&gt;=Inputs!$CM253,AU$4&lt;Inputs!$CN253),1,IF(AND(AU$4=Inputs!$CN253,AU$4=Inputs!$CO253),1,IF(OR(AND(AU$4=Inputs!$CN253+1,Inputs!$CN253=Inputs!$CO253),AND(AU$4=Inputs!$CN253+2,Inputs!$CN253=Inputs!$CO253)),0,IF(AU$4=Inputs!$CN253,0.8,IF(AU$4=Inputs!$CN253+1,0.6,IF(AU$4=Inputs!$CN253+2,0.4,IF(AU$4=Inputs!$CO253,0.2,IF(AND(AU$4&gt;=Inputs!$CL253,AU$4&lt;Inputs!$CM253),(AU$4-Inputs!$CL253+1)/(Inputs!$AI253+1),0)))))))))</f>
        <v>0</v>
      </c>
      <c r="AV256" s="27">
        <f>IF(AND(Inputs!$CO253=0,AV$4&gt;=Inputs!$CM253),1,IF(AND(AV$4&gt;=Inputs!$CM253,AV$4&lt;Inputs!$CN253),1,IF(AND(AV$4=Inputs!$CN253,AV$4=Inputs!$CO253),1,IF(OR(AND(AV$4=Inputs!$CN253+1,Inputs!$CN253=Inputs!$CO253),AND(AV$4=Inputs!$CN253+2,Inputs!$CN253=Inputs!$CO253)),0,IF(AV$4=Inputs!$CN253,0.8,IF(AV$4=Inputs!$CN253+1,0.6,IF(AV$4=Inputs!$CN253+2,0.4,IF(AV$4=Inputs!$CO253,0.2,IF(AND(AV$4&gt;=Inputs!$CL253,AV$4&lt;Inputs!$CM253),(AV$4-Inputs!$CL253+1)/(Inputs!$AI253+1),0)))))))))</f>
        <v>0</v>
      </c>
      <c r="AW256" s="27">
        <f>IF(AND(Inputs!$CO253=0,AW$4&gt;=Inputs!$CM253),1,IF(AND(AW$4&gt;=Inputs!$CM253,AW$4&lt;Inputs!$CN253),1,IF(AND(AW$4=Inputs!$CN253,AW$4=Inputs!$CO253),1,IF(OR(AND(AW$4=Inputs!$CN253+1,Inputs!$CN253=Inputs!$CO253),AND(AW$4=Inputs!$CN253+2,Inputs!$CN253=Inputs!$CO253)),0,IF(AW$4=Inputs!$CN253,0.8,IF(AW$4=Inputs!$CN253+1,0.6,IF(AW$4=Inputs!$CN253+2,0.4,IF(AW$4=Inputs!$CO253,0.2,IF(AND(AW$4&gt;=Inputs!$CL253,AW$4&lt;Inputs!$CM253),(AW$4-Inputs!$CL253+1)/(Inputs!$AI253+1),0)))))))))</f>
        <v>0</v>
      </c>
      <c r="AX256" s="27">
        <f>IF(AND(Inputs!$CO253=0,AX$4&gt;=Inputs!$CM253),1,IF(AND(AX$4&gt;=Inputs!$CM253,AX$4&lt;Inputs!$CN253),1,IF(AND(AX$4=Inputs!$CN253,AX$4=Inputs!$CO253),1,IF(OR(AND(AX$4=Inputs!$CN253+1,Inputs!$CN253=Inputs!$CO253),AND(AX$4=Inputs!$CN253+2,Inputs!$CN253=Inputs!$CO253)),0,IF(AX$4=Inputs!$CN253,0.8,IF(AX$4=Inputs!$CN253+1,0.6,IF(AX$4=Inputs!$CN253+2,0.4,IF(AX$4=Inputs!$CO253,0.2,IF(AND(AX$4&gt;=Inputs!$CL253,AX$4&lt;Inputs!$CM253),(AX$4-Inputs!$CL253+1)/(Inputs!$AI253+1),0)))))))))</f>
        <v>0</v>
      </c>
      <c r="AY256" s="27">
        <f>IF(AND(Inputs!$CO253=0,AY$4&gt;=Inputs!$CM253),1,IF(AND(AY$4&gt;=Inputs!$CM253,AY$4&lt;Inputs!$CN253),1,IF(AND(AY$4=Inputs!$CN253,AY$4=Inputs!$CO253),1,IF(OR(AND(AY$4=Inputs!$CN253+1,Inputs!$CN253=Inputs!$CO253),AND(AY$4=Inputs!$CN253+2,Inputs!$CN253=Inputs!$CO253)),0,IF(AY$4=Inputs!$CN253,0.8,IF(AY$4=Inputs!$CN253+1,0.6,IF(AY$4=Inputs!$CN253+2,0.4,IF(AY$4=Inputs!$CO253,0.2,IF(AND(AY$4&gt;=Inputs!$CL253,AY$4&lt;Inputs!$CM253),(AY$4-Inputs!$CL253+1)/(Inputs!$AI253+1),0)))))))))</f>
        <v>0</v>
      </c>
      <c r="AZ256" s="27">
        <f>IF(AND(Inputs!$CO253=0,AZ$4&gt;=Inputs!$CM253),1,IF(AND(AZ$4&gt;=Inputs!$CM253,AZ$4&lt;Inputs!$CN253),1,IF(AND(AZ$4=Inputs!$CN253,AZ$4=Inputs!$CO253),1,IF(OR(AND(AZ$4=Inputs!$CN253+1,Inputs!$CN253=Inputs!$CO253),AND(AZ$4=Inputs!$CN253+2,Inputs!$CN253=Inputs!$CO253)),0,IF(AZ$4=Inputs!$CN253,0.8,IF(AZ$4=Inputs!$CN253+1,0.6,IF(AZ$4=Inputs!$CN253+2,0.4,IF(AZ$4=Inputs!$CO253,0.2,IF(AND(AZ$4&gt;=Inputs!$CL253,AZ$4&lt;Inputs!$CM253),(AZ$4-Inputs!$CL253+1)/(Inputs!$AI253+1),0)))))))))</f>
        <v>0</v>
      </c>
      <c r="BA256" s="27">
        <f>IF(AND(Inputs!$CO253=0,BA$4&gt;=Inputs!$CM253),1,IF(AND(BA$4&gt;=Inputs!$CM253,BA$4&lt;Inputs!$CN253),1,IF(AND(BA$4=Inputs!$CN253,BA$4=Inputs!$CO253),1,IF(OR(AND(BA$4=Inputs!$CN253+1,Inputs!$CN253=Inputs!$CO253),AND(BA$4=Inputs!$CN253+2,Inputs!$CN253=Inputs!$CO253)),0,IF(BA$4=Inputs!$CN253,0.8,IF(BA$4=Inputs!$CN253+1,0.6,IF(BA$4=Inputs!$CN253+2,0.4,IF(BA$4=Inputs!$CO253,0.2,IF(AND(BA$4&gt;=Inputs!$CL253,BA$4&lt;Inputs!$CM253),(BA$4-Inputs!$CL253+1)/(Inputs!$AI253+1),0)))))))))</f>
        <v>0</v>
      </c>
      <c r="BB256" s="27">
        <f>IF(AND(Inputs!$CO253=0,BB$4&gt;=Inputs!$CM253),1,IF(AND(BB$4&gt;=Inputs!$CM253,BB$4&lt;Inputs!$CN253),1,IF(AND(BB$4=Inputs!$CN253,BB$4=Inputs!$CO253),1,IF(OR(AND(BB$4=Inputs!$CN253+1,Inputs!$CN253=Inputs!$CO253),AND(BB$4=Inputs!$CN253+2,Inputs!$CN253=Inputs!$CO253)),0,IF(BB$4=Inputs!$CN253,0.8,IF(BB$4=Inputs!$CN253+1,0.6,IF(BB$4=Inputs!$CN253+2,0.4,IF(BB$4=Inputs!$CO253,0.2,IF(AND(BB$4&gt;=Inputs!$CL253,BB$4&lt;Inputs!$CM253),(BB$4-Inputs!$CL253+1)/(Inputs!$AI253+1),0)))))))))</f>
        <v>0</v>
      </c>
      <c r="BC256" s="27">
        <f>IF(AND(Inputs!$CO253=0,BC$4&gt;=Inputs!$CM253),1,IF(AND(BC$4&gt;=Inputs!$CM253,BC$4&lt;Inputs!$CN253),1,IF(AND(BC$4=Inputs!$CN253,BC$4=Inputs!$CO253),1,IF(OR(AND(BC$4=Inputs!$CN253+1,Inputs!$CN253=Inputs!$CO253),AND(BC$4=Inputs!$CN253+2,Inputs!$CN253=Inputs!$CO253)),0,IF(BC$4=Inputs!$CN253,0.8,IF(BC$4=Inputs!$CN253+1,0.6,IF(BC$4=Inputs!$CN253+2,0.4,IF(BC$4=Inputs!$CO253,0.2,IF(AND(BC$4&gt;=Inputs!$CL253,BC$4&lt;Inputs!$CM253),(BC$4-Inputs!$CL253+1)/(Inputs!$AI253+1),0)))))))))</f>
        <v>0</v>
      </c>
      <c r="BD256" s="27">
        <f>IF(AND(Inputs!$CO253=0,BD$4&gt;=Inputs!$CM253),1,IF(AND(BD$4&gt;=Inputs!$CM253,BD$4&lt;Inputs!$CN253),1,IF(AND(BD$4=Inputs!$CN253,BD$4=Inputs!$CO253),1,IF(OR(AND(BD$4=Inputs!$CN253+1,Inputs!$CN253=Inputs!$CO253),AND(BD$4=Inputs!$CN253+2,Inputs!$CN253=Inputs!$CO253)),0,IF(BD$4=Inputs!$CN253,0.8,IF(BD$4=Inputs!$CN253+1,0.6,IF(BD$4=Inputs!$CN253+2,0.4,IF(BD$4=Inputs!$CO253,0.2,IF(AND(BD$4&gt;=Inputs!$CL253,BD$4&lt;Inputs!$CM253),(BD$4-Inputs!$CL253+1)/(Inputs!$AI253+1),0)))))))))</f>
        <v>0</v>
      </c>
      <c r="BE256" s="27">
        <f>IF(AND(Inputs!$CO253=0,BE$4&gt;=Inputs!$CM253),1,IF(AND(BE$4&gt;=Inputs!$CM253,BE$4&lt;Inputs!$CN253),1,IF(AND(BE$4=Inputs!$CN253,BE$4=Inputs!$CO253),1,IF(OR(AND(BE$4=Inputs!$CN253+1,Inputs!$CN253=Inputs!$CO253),AND(BE$4=Inputs!$CN253+2,Inputs!$CN253=Inputs!$CO253)),0,IF(BE$4=Inputs!$CN253,0.8,IF(BE$4=Inputs!$CN253+1,0.6,IF(BE$4=Inputs!$CN253+2,0.4,IF(BE$4=Inputs!$CO253,0.2,IF(AND(BE$4&gt;=Inputs!$CL253,BE$4&lt;Inputs!$CM253),(BE$4-Inputs!$CL253+1)/(Inputs!$AI253+1),0)))))))))</f>
        <v>0</v>
      </c>
      <c r="BF256" s="27">
        <f>IF(AND(Inputs!$CO253=0,BF$4&gt;=Inputs!$CM253),1,IF(AND(BF$4&gt;=Inputs!$CM253,BF$4&lt;Inputs!$CN253),1,IF(AND(BF$4=Inputs!$CN253,BF$4=Inputs!$CO253),1,IF(OR(AND(BF$4=Inputs!$CN253+1,Inputs!$CN253=Inputs!$CO253),AND(BF$4=Inputs!$CN253+2,Inputs!$CN253=Inputs!$CO253)),0,IF(BF$4=Inputs!$CN253,0.8,IF(BF$4=Inputs!$CN253+1,0.6,IF(BF$4=Inputs!$CN253+2,0.4,IF(BF$4=Inputs!$CO253,0.2,IF(AND(BF$4&gt;=Inputs!$CL253,BF$4&lt;Inputs!$CM253),(BF$4-Inputs!$CL253+1)/(Inputs!$AI253+1),0)))))))))</f>
        <v>0</v>
      </c>
      <c r="BG256" s="27">
        <f>IF(AND(Inputs!$CO253=0,BG$4&gt;=Inputs!$CM253),1,IF(AND(BG$4&gt;=Inputs!$CM253,BG$4&lt;Inputs!$CN253),1,IF(AND(BG$4=Inputs!$CN253,BG$4=Inputs!$CO253),1,IF(OR(AND(BG$4=Inputs!$CN253+1,Inputs!$CN253=Inputs!$CO253),AND(BG$4=Inputs!$CN253+2,Inputs!$CN253=Inputs!$CO253)),0,IF(BG$4=Inputs!$CN253,0.8,IF(BG$4=Inputs!$CN253+1,0.6,IF(BG$4=Inputs!$CN253+2,0.4,IF(BG$4=Inputs!$CO253,0.2,IF(AND(BG$4&gt;=Inputs!$CL253,BG$4&lt;Inputs!$CM253),(BG$4-Inputs!$CL253+1)/(Inputs!$AI253+1),0)))))))))</f>
        <v>0</v>
      </c>
      <c r="BH256" s="27">
        <f>IF(AND(Inputs!$CO253=0,BH$4&gt;=Inputs!$CM253),1,IF(AND(BH$4&gt;=Inputs!$CM253,BH$4&lt;Inputs!$CN253),1,IF(AND(BH$4=Inputs!$CN253,BH$4=Inputs!$CO253),1,IF(OR(AND(BH$4=Inputs!$CN253+1,Inputs!$CN253=Inputs!$CO253),AND(BH$4=Inputs!$CN253+2,Inputs!$CN253=Inputs!$CO253)),0,IF(BH$4=Inputs!$CN253,0.8,IF(BH$4=Inputs!$CN253+1,0.6,IF(BH$4=Inputs!$CN253+2,0.4,IF(BH$4=Inputs!$CO253,0.2,IF(AND(BH$4&gt;=Inputs!$CL253,BH$4&lt;Inputs!$CM253),(BH$4-Inputs!$CL253+1)/(Inputs!$AI253+1),0)))))))))</f>
        <v>0</v>
      </c>
      <c r="BI256" s="27">
        <f>IF(AND(Inputs!$CO253=0,BI$4&gt;=Inputs!$CM253),1,IF(AND(BI$4&gt;=Inputs!$CM253,BI$4&lt;Inputs!$CN253),1,IF(AND(BI$4=Inputs!$CN253,BI$4=Inputs!$CO253),1,IF(OR(AND(BI$4=Inputs!$CN253+1,Inputs!$CN253=Inputs!$CO253),AND(BI$4=Inputs!$CN253+2,Inputs!$CN253=Inputs!$CO253)),0,IF(BI$4=Inputs!$CN253,0.8,IF(BI$4=Inputs!$CN253+1,0.6,IF(BI$4=Inputs!$CN253+2,0.4,IF(BI$4=Inputs!$CO253,0.2,IF(AND(BI$4&gt;=Inputs!$CL253,BI$4&lt;Inputs!$CM253),(BI$4-Inputs!$CL253+1)/(Inputs!$AI253+1),0)))))))))</f>
        <v>0</v>
      </c>
      <c r="BJ256" s="27">
        <f>IF(AND(Inputs!$CO253=0,BJ$4&gt;=Inputs!$CM253),1,IF(AND(BJ$4&gt;=Inputs!$CM253,BJ$4&lt;Inputs!$CN253),1,IF(AND(BJ$4=Inputs!$CN253,BJ$4=Inputs!$CO253),1,IF(OR(AND(BJ$4=Inputs!$CN253+1,Inputs!$CN253=Inputs!$CO253),AND(BJ$4=Inputs!$CN253+2,Inputs!$CN253=Inputs!$CO253)),0,IF(BJ$4=Inputs!$CN253,0.8,IF(BJ$4=Inputs!$CN253+1,0.6,IF(BJ$4=Inputs!$CN253+2,0.4,IF(BJ$4=Inputs!$CO253,0.2,IF(AND(BJ$4&gt;=Inputs!$CL253,BJ$4&lt;Inputs!$CM253),(BJ$4-Inputs!$CL253+1)/(Inputs!$AI253+1),0)))))))))</f>
        <v>0</v>
      </c>
      <c r="BK256" s="27">
        <f>IF(AND(Inputs!$CO253=0,BK$4&gt;=Inputs!$CM253),1,IF(AND(BK$4&gt;=Inputs!$CM253,BK$4&lt;Inputs!$CN253),1,IF(AND(BK$4=Inputs!$CN253,BK$4=Inputs!$CO253),1,IF(OR(AND(BK$4=Inputs!$CN253+1,Inputs!$CN253=Inputs!$CO253),AND(BK$4=Inputs!$CN253+2,Inputs!$CN253=Inputs!$CO253)),0,IF(BK$4=Inputs!$CN253,0.8,IF(BK$4=Inputs!$CN253+1,0.6,IF(BK$4=Inputs!$CN253+2,0.4,IF(BK$4=Inputs!$CO253,0.2,IF(AND(BK$4&gt;=Inputs!$CL253,BK$4&lt;Inputs!$CM253),(BK$4-Inputs!$CL253+1)/(Inputs!$AI253+1),0)))))))))</f>
        <v>0</v>
      </c>
      <c r="BL256" s="27">
        <f>IF(AND(Inputs!$CO253=0,BL$4&gt;=Inputs!$CM253),1,IF(AND(BL$4&gt;=Inputs!$CM253,BL$4&lt;Inputs!$CN253),1,IF(AND(BL$4=Inputs!$CN253,BL$4=Inputs!$CO253),1,IF(OR(AND(BL$4=Inputs!$CN253+1,Inputs!$CN253=Inputs!$CO253),AND(BL$4=Inputs!$CN253+2,Inputs!$CN253=Inputs!$CO253)),0,IF(BL$4=Inputs!$CN253,0.8,IF(BL$4=Inputs!$CN253+1,0.6,IF(BL$4=Inputs!$CN253+2,0.4,IF(BL$4=Inputs!$CO253,0.2,IF(AND(BL$4&gt;=Inputs!$CL253,BL$4&lt;Inputs!$CM253),(BL$4-Inputs!$CL253+1)/(Inputs!$AI253+1),0)))))))))</f>
        <v>0</v>
      </c>
      <c r="BM256" s="27">
        <f>IF(AND(Inputs!$CO253=0,BM$4&gt;=Inputs!$CM253),1,IF(AND(BM$4&gt;=Inputs!$CM253,BM$4&lt;Inputs!$CN253),1,IF(AND(BM$4=Inputs!$CN253,BM$4=Inputs!$CO253),1,IF(OR(AND(BM$4=Inputs!$CN253+1,Inputs!$CN253=Inputs!$CO253),AND(BM$4=Inputs!$CN253+2,Inputs!$CN253=Inputs!$CO253)),0,IF(BM$4=Inputs!$CN253,0.8,IF(BM$4=Inputs!$CN253+1,0.6,IF(BM$4=Inputs!$CN253+2,0.4,IF(BM$4=Inputs!$CO253,0.2,IF(AND(BM$4&gt;=Inputs!$CL253,BM$4&lt;Inputs!$CM253),(BM$4-Inputs!$CL253+1)/(Inputs!$AI253+1),0)))))))))</f>
        <v>0</v>
      </c>
      <c r="BO256" s="46" t="str">
        <f>IF(Inputs!$B253="","",(ROUND(Inputs!$BC253*AJ256,0)))</f>
        <v/>
      </c>
      <c r="BP256" s="46" t="str">
        <f>IF(Inputs!$B253="","",(ROUND(Inputs!$BC253*AK256,0)))</f>
        <v/>
      </c>
      <c r="BQ256" s="46" t="str">
        <f>IF(Inputs!$B253="","",(ROUND(Inputs!$BC253*AL256,0)))</f>
        <v/>
      </c>
      <c r="BR256" s="46" t="str">
        <f>IF(Inputs!$B253="","",(ROUND(Inputs!$BC253*AM256,0)))</f>
        <v/>
      </c>
      <c r="BS256" s="46" t="str">
        <f>IF(Inputs!$B253="","",(ROUND(Inputs!$BC253*AN256,0)))</f>
        <v/>
      </c>
      <c r="BT256" s="46" t="str">
        <f>IF(Inputs!$B253="","",(ROUND(Inputs!$BC253*AO256,0)))</f>
        <v/>
      </c>
      <c r="BU256" s="46" t="str">
        <f>IF(Inputs!$B253="","",(ROUND(Inputs!$BC253*AP256,0)))</f>
        <v/>
      </c>
      <c r="BV256" s="46" t="str">
        <f>IF(Inputs!$B253="","",(ROUND(Inputs!$BC253*AQ256,0)))</f>
        <v/>
      </c>
      <c r="BW256" s="46" t="str">
        <f>IF(Inputs!$B253="","",(ROUND(Inputs!$BC253*AR256,0)))</f>
        <v/>
      </c>
      <c r="BX256" s="46" t="str">
        <f>IF(Inputs!$B253="","",(ROUND(Inputs!$BC253*AS256,0)))</f>
        <v/>
      </c>
      <c r="BY256" s="46" t="str">
        <f>IF(Inputs!$B253="","",(ROUND(Inputs!$BC253*AT256,0)))</f>
        <v/>
      </c>
      <c r="BZ256" s="46" t="str">
        <f>IF(Inputs!$B253="","",(ROUND(Inputs!$BC253*AU256,0)))</f>
        <v/>
      </c>
      <c r="CA256" s="46" t="str">
        <f>IF(Inputs!$B253="","",(ROUND(Inputs!$BC253*AV256,0)))</f>
        <v/>
      </c>
      <c r="CB256" s="46" t="str">
        <f>IF(Inputs!$B253="","",(ROUND(Inputs!$BC253*AW256,0)))</f>
        <v/>
      </c>
      <c r="CC256" s="46" t="str">
        <f>IF(Inputs!$B253="","",(ROUND(Inputs!$BC253*AX256,0)))</f>
        <v/>
      </c>
      <c r="CD256" s="46" t="str">
        <f>IF(Inputs!$B253="","",(ROUND(Inputs!$BC253*AY256,0)))</f>
        <v/>
      </c>
      <c r="CE256" s="46" t="str">
        <f>IF(Inputs!$B253="","",(ROUND(Inputs!$BC253*AZ256,0)))</f>
        <v/>
      </c>
      <c r="CF256" s="46" t="str">
        <f>IF(Inputs!$B253="","",(ROUND(Inputs!$BC253*BA256,0)))</f>
        <v/>
      </c>
      <c r="CG256" s="46" t="str">
        <f>IF(Inputs!$B253="","",(ROUND(Inputs!$BC253*BB256,0)))</f>
        <v/>
      </c>
      <c r="CH256" s="46" t="str">
        <f>IF(Inputs!$B253="","",(ROUND(Inputs!$BC253*BC256,0)))</f>
        <v/>
      </c>
      <c r="CI256" s="46" t="str">
        <f>IF(Inputs!$B253="","",(ROUND(Inputs!$BC253*BD256,0)))</f>
        <v/>
      </c>
      <c r="CJ256" s="46" t="str">
        <f>IF(Inputs!$B253="","",(ROUND(Inputs!$BC253*BE256,0)))</f>
        <v/>
      </c>
      <c r="CK256" s="46" t="str">
        <f>IF(Inputs!$B253="","",(ROUND(Inputs!$BC253*BF256,0)))</f>
        <v/>
      </c>
      <c r="CL256" s="46" t="str">
        <f>IF(Inputs!$B253="","",(ROUND(Inputs!$BC253*BG256,0)))</f>
        <v/>
      </c>
      <c r="CM256" s="46" t="str">
        <f>IF(Inputs!$B253="","",(ROUND(Inputs!$BC253*BH256,0)))</f>
        <v/>
      </c>
      <c r="CN256" s="46" t="str">
        <f>IF(Inputs!$B253="","",(ROUND(Inputs!$BC253*BI256,0)))</f>
        <v/>
      </c>
      <c r="CO256" s="46" t="str">
        <f>IF(Inputs!$B253="","",(ROUND(Inputs!$BC253*BJ256,0)))</f>
        <v/>
      </c>
      <c r="CP256" s="46" t="str">
        <f>IF(Inputs!$B253="","",(ROUND(Inputs!$BC253*BK256,0)))</f>
        <v/>
      </c>
      <c r="CQ256" s="46" t="str">
        <f>IF(Inputs!$B253="","",(ROUND(Inputs!$BC253*BL256,0)))</f>
        <v/>
      </c>
      <c r="CR256" s="46" t="str">
        <f>IF(Inputs!$B253="","",(ROUND(Inputs!$BC253*BM256,0)))</f>
        <v/>
      </c>
      <c r="CV256" s="46" t="str">
        <f>IF(A256="","",IF(AND(CV$4&lt;=Inputs!$CQ253,CV$4&gt;=Inputs!$CP253),Inputs!$AR253/(Inputs!$CQ253-Inputs!$CP253+1),0)+IF(CV$4=Inputs!$CL253,Inputs!$BD253,0))</f>
        <v/>
      </c>
      <c r="CW256" s="46" t="str">
        <f>IF(B256="","",IF(AND(CW$4&lt;=Inputs!$CQ253,CW$4&gt;=Inputs!$CP253),Inputs!$AR253/(Inputs!$CQ253-Inputs!$CP253+1),0)+IF(CW$4=Inputs!$CL253,Inputs!$BD253,0))</f>
        <v/>
      </c>
      <c r="CX256" s="46" t="str">
        <f>IF(C256="","",IF(AND(CX$4&lt;=Inputs!$CQ253,CX$4&gt;=Inputs!$CP253),Inputs!$AR253/(Inputs!$CQ253-Inputs!$CP253+1),0)+IF(CX$4=Inputs!$CL253,Inputs!$BD253,0))</f>
        <v/>
      </c>
      <c r="CY256" s="46" t="str">
        <f>IF(D256="","",IF(AND(CY$4&lt;=Inputs!$CQ253,CY$4&gt;=Inputs!$CP253),Inputs!$AR253/(Inputs!$CQ253-Inputs!$CP253+1),0)+IF(CY$4=Inputs!$CL253,Inputs!$BD253,0))</f>
        <v/>
      </c>
      <c r="CZ256" s="46" t="str">
        <f>IF(E256="","",IF(AND(CZ$4&lt;=Inputs!$CQ253,CZ$4&gt;=Inputs!$CP253),Inputs!$AR253/(Inputs!$CQ253-Inputs!$CP253+1),0)+IF(CZ$4=Inputs!$CL253,Inputs!$BD253,0))</f>
        <v/>
      </c>
      <c r="DA256" s="46" t="str">
        <f>IF(F256="","",IF(AND(DA$4&lt;=Inputs!$CQ253,DA$4&gt;=Inputs!$CP253),Inputs!$AR253/(Inputs!$CQ253-Inputs!$CP253+1),0)+IF(DA$4=Inputs!$CL253,Inputs!$BD253,0))</f>
        <v/>
      </c>
      <c r="DB256" s="46" t="str">
        <f>IF(G256="","",IF(AND(DB$4&lt;=Inputs!$CQ253,DB$4&gt;=Inputs!$CP253),Inputs!$AR253/(Inputs!$CQ253-Inputs!$CP253+1),0)+IF(DB$4=Inputs!$CL253,Inputs!$BD253,0))</f>
        <v/>
      </c>
      <c r="DC256" s="46" t="str">
        <f>IF(H256="","",IF(AND(DC$4&lt;=Inputs!$CQ253,DC$4&gt;=Inputs!$CP253),Inputs!$AR253/(Inputs!$CQ253-Inputs!$CP253+1),0)+IF(DC$4=Inputs!$CL253,Inputs!$BD253,0))</f>
        <v/>
      </c>
      <c r="DD256" s="46" t="str">
        <f>IF(I256="","",IF(AND(DD$4&lt;=Inputs!$CQ253,DD$4&gt;=Inputs!$CP253),Inputs!$AR253/(Inputs!$CQ253-Inputs!$CP253+1),0)+IF(DD$4=Inputs!$CL253,Inputs!$BD253,0))</f>
        <v/>
      </c>
      <c r="DE256" s="46" t="str">
        <f>IF(J256="","",IF(AND(DE$4&lt;=Inputs!$CQ253,DE$4&gt;=Inputs!$CP253),Inputs!$AR253/(Inputs!$CQ253-Inputs!$CP253+1),0)+IF(DE$4=Inputs!$CL253,Inputs!$BD253,0))</f>
        <v/>
      </c>
      <c r="DF256" s="46" t="str">
        <f>IF(K256="","",IF(AND(DF$4&lt;=Inputs!$CQ253,DF$4&gt;=Inputs!$CP253),Inputs!$AR253/(Inputs!$CQ253-Inputs!$CP253+1),0)+IF(DF$4=Inputs!$CL253,Inputs!$BD253,0))</f>
        <v/>
      </c>
      <c r="DG256" s="46" t="str">
        <f>IF(L256="","",IF(AND(DG$4&lt;=Inputs!$CQ253,DG$4&gt;=Inputs!$CP253),Inputs!$AR253/(Inputs!$CQ253-Inputs!$CP253+1),0)+IF(DG$4=Inputs!$CL253,Inputs!$BD253,0))</f>
        <v/>
      </c>
      <c r="DH256" s="46" t="str">
        <f>IF(M256="","",IF(AND(DH$4&lt;=Inputs!$CQ253,DH$4&gt;=Inputs!$CP253),Inputs!$AR253/(Inputs!$CQ253-Inputs!$CP253+1),0)+IF(DH$4=Inputs!$CL253,Inputs!$BD253,0))</f>
        <v/>
      </c>
      <c r="DI256" s="46" t="str">
        <f>IF(N256="","",IF(AND(DI$4&lt;=Inputs!$CQ253,DI$4&gt;=Inputs!$CP253),Inputs!$AR253/(Inputs!$CQ253-Inputs!$CP253+1),0)+IF(DI$4=Inputs!$CL253,Inputs!$BD253,0))</f>
        <v/>
      </c>
      <c r="DJ256" s="46" t="str">
        <f>IF(O256="","",IF(AND(DJ$4&lt;=Inputs!$CQ253,DJ$4&gt;=Inputs!$CP253),Inputs!$AR253/(Inputs!$CQ253-Inputs!$CP253+1),0)+IF(DJ$4=Inputs!$CL253,Inputs!$BD253,0))</f>
        <v/>
      </c>
      <c r="DK256" s="46" t="str">
        <f>IF(P256="","",IF(AND(DK$4&lt;=Inputs!$CQ253,DK$4&gt;=Inputs!$CP253),Inputs!$AR253/(Inputs!$CQ253-Inputs!$CP253+1),0)+IF(DK$4=Inputs!$CL253,Inputs!$BD253,0))</f>
        <v/>
      </c>
      <c r="DL256" s="46" t="str">
        <f>IF(Q256="","",IF(AND(DL$4&lt;=Inputs!$CQ253,DL$4&gt;=Inputs!$CP253),Inputs!$AR253/(Inputs!$CQ253-Inputs!$CP253+1),0)+IF(DL$4=Inputs!$CL253,Inputs!$BD253,0))</f>
        <v/>
      </c>
      <c r="DM256" s="46" t="str">
        <f>IF(R256="","",IF(AND(DM$4&lt;=Inputs!$CQ253,DM$4&gt;=Inputs!$CP253),Inputs!$AR253/(Inputs!$CQ253-Inputs!$CP253+1),0)+IF(DM$4=Inputs!$CL253,Inputs!$BD253,0))</f>
        <v/>
      </c>
      <c r="DN256" s="46" t="str">
        <f>IF(S256="","",IF(AND(DN$4&lt;=Inputs!$CQ253,DN$4&gt;=Inputs!$CP253),Inputs!$AR253/(Inputs!$CQ253-Inputs!$CP253+1),0)+IF(DN$4=Inputs!$CL253,Inputs!$BD253,0))</f>
        <v/>
      </c>
      <c r="DO256" s="46" t="str">
        <f>IF(T256="","",IF(AND(DO$4&lt;=Inputs!$CQ253,DO$4&gt;=Inputs!$CP253),Inputs!$AR253/(Inputs!$CQ253-Inputs!$CP253+1),0)+IF(DO$4=Inputs!$CL253,Inputs!$BD253,0))</f>
        <v/>
      </c>
      <c r="DP256" s="46" t="str">
        <f>IF(U256="","",IF(AND(DP$4&lt;=Inputs!$CQ253,DP$4&gt;=Inputs!$CP253),Inputs!$AR253/(Inputs!$CQ253-Inputs!$CP253+1),0)+IF(DP$4=Inputs!$CL253,Inputs!$BD253,0))</f>
        <v/>
      </c>
      <c r="DQ256" s="46" t="str">
        <f>IF(V256="","",IF(AND(DQ$4&lt;=Inputs!$CQ253,DQ$4&gt;=Inputs!$CP253),Inputs!$AR253/(Inputs!$CQ253-Inputs!$CP253+1),0)+IF(DQ$4=Inputs!$CL253,Inputs!$BD253,0))</f>
        <v/>
      </c>
      <c r="DR256" s="46" t="str">
        <f>IF(W256="","",IF(AND(DR$4&lt;=Inputs!$CQ253,DR$4&gt;=Inputs!$CP253),Inputs!$AR253/(Inputs!$CQ253-Inputs!$CP253+1),0)+IF(DR$4=Inputs!$CL253,Inputs!$BD253,0))</f>
        <v/>
      </c>
      <c r="DS256" s="46" t="str">
        <f>IF(X256="","",IF(AND(DS$4&lt;=Inputs!$CQ253,DS$4&gt;=Inputs!$CP253),Inputs!$AR253/(Inputs!$CQ253-Inputs!$CP253+1),0)+IF(DS$4=Inputs!$CL253,Inputs!$BD253,0))</f>
        <v/>
      </c>
      <c r="DT256" s="46" t="str">
        <f>IF(Y256="","",IF(AND(DT$4&lt;=Inputs!$CQ253,DT$4&gt;=Inputs!$CP253),Inputs!$AR253/(Inputs!$CQ253-Inputs!$CP253+1),0)+IF(DT$4=Inputs!$CL253,Inputs!$BD253,0))</f>
        <v/>
      </c>
      <c r="DU256" s="46" t="str">
        <f>IF(Z256="","",IF(AND(DU$4&lt;=Inputs!$CQ253,DU$4&gt;=Inputs!$CP253),Inputs!$AR253/(Inputs!$CQ253-Inputs!$CP253+1),0)+IF(DU$4=Inputs!$CL253,Inputs!$BD253,0))</f>
        <v/>
      </c>
      <c r="DV256" s="46" t="str">
        <f>IF(AA256="","",IF(AND(DV$4&lt;=Inputs!$CQ253,DV$4&gt;=Inputs!$CP253),Inputs!$AR253/(Inputs!$CQ253-Inputs!$CP253+1),0)+IF(DV$4=Inputs!$CL253,Inputs!$BD253,0))</f>
        <v/>
      </c>
      <c r="DW256" s="46" t="str">
        <f>IF(AB256="","",IF(AND(DW$4&lt;=Inputs!$CQ253,DW$4&gt;=Inputs!$CP253),Inputs!$AR253/(Inputs!$CQ253-Inputs!$CP253+1),0)+IF(DW$4=Inputs!$CL253,Inputs!$BD253,0))</f>
        <v/>
      </c>
      <c r="DX256" s="46" t="str">
        <f>IF(AC256="","",IF(AND(DX$4&lt;=Inputs!$CQ253,DX$4&gt;=Inputs!$CP253),Inputs!$AR253/(Inputs!$CQ253-Inputs!$CP253+1),0)+IF(DX$4=Inputs!$CL253,Inputs!$BD253,0))</f>
        <v/>
      </c>
      <c r="DY256" s="46" t="str">
        <f>IF(AD256="","",IF(AND(DY$4&lt;=Inputs!$CQ253,DY$4&gt;=Inputs!$CP253),Inputs!$AR253/(Inputs!$CQ253-Inputs!$CP253+1),0)+IF(DY$4=Inputs!$CL253,Inputs!$BD253,0))</f>
        <v/>
      </c>
      <c r="DZ256" s="46" t="str">
        <f t="shared" si="10"/>
        <v/>
      </c>
    </row>
    <row r="257" spans="1:130">
      <c r="A257" s="7" t="str">
        <f>IF(Inputs!A254="","",Inputs!A254)</f>
        <v/>
      </c>
      <c r="B257" t="str">
        <f>IF(Inputs!B254="","",Inputs!B254)</f>
        <v/>
      </c>
      <c r="C257" s="46" t="str">
        <f>IF(Inputs!$B254="","",BO257-CV257)</f>
        <v/>
      </c>
      <c r="D257" s="46" t="str">
        <f>IF(Inputs!$B254="","",BP257-CW257)</f>
        <v/>
      </c>
      <c r="E257" s="46" t="str">
        <f>IF(Inputs!$B254="","",BQ257-CX257)</f>
        <v/>
      </c>
      <c r="F257" s="46" t="str">
        <f>IF(Inputs!$B254="","",BR257-CY257)</f>
        <v/>
      </c>
      <c r="G257" s="46" t="str">
        <f>IF(Inputs!$B254="","",BS257-CZ257)</f>
        <v/>
      </c>
      <c r="H257" s="46" t="str">
        <f>IF(Inputs!$B254="","",BT257-DA257)</f>
        <v/>
      </c>
      <c r="I257" s="46" t="str">
        <f>IF(Inputs!$B254="","",BU257-DB257)</f>
        <v/>
      </c>
      <c r="J257" s="46" t="str">
        <f>IF(Inputs!$B254="","",BV257-DC257)</f>
        <v/>
      </c>
      <c r="K257" s="46" t="str">
        <f>IF(Inputs!$B254="","",BW257-DD257)</f>
        <v/>
      </c>
      <c r="L257" s="46" t="str">
        <f>IF(Inputs!$B254="","",BX257-DE257)</f>
        <v/>
      </c>
      <c r="M257" s="46" t="str">
        <f>IF(Inputs!$B254="","",BY257-DF257)</f>
        <v/>
      </c>
      <c r="N257" s="46" t="str">
        <f>IF(Inputs!$B254="","",BZ257-DG257)</f>
        <v/>
      </c>
      <c r="O257" s="46" t="str">
        <f>IF(Inputs!$B254="","",CA257-DH257)</f>
        <v/>
      </c>
      <c r="P257" s="46" t="str">
        <f>IF(Inputs!$B254="","",CB257-DI257)</f>
        <v/>
      </c>
      <c r="Q257" s="46" t="str">
        <f>IF(Inputs!$B254="","",CC257-DJ257)</f>
        <v/>
      </c>
      <c r="R257" s="46" t="str">
        <f>IF(Inputs!$B254="","",CD257-DK257)</f>
        <v/>
      </c>
      <c r="S257" s="46" t="str">
        <f>IF(Inputs!$B254="","",CE257-DL257)</f>
        <v/>
      </c>
      <c r="T257" s="46" t="str">
        <f>IF(Inputs!$B254="","",CF257-DM257)</f>
        <v/>
      </c>
      <c r="U257" s="46" t="str">
        <f>IF(Inputs!$B254="","",CG257-DN257)</f>
        <v/>
      </c>
      <c r="V257" s="46" t="str">
        <f>IF(Inputs!$B254="","",CH257-DO257)</f>
        <v/>
      </c>
      <c r="W257" s="46" t="str">
        <f>IF(Inputs!$B254="","",CI257-DP257)</f>
        <v/>
      </c>
      <c r="X257" s="46" t="str">
        <f>IF(Inputs!$B254="","",CJ257-DQ257)</f>
        <v/>
      </c>
      <c r="Y257" s="46" t="str">
        <f>IF(Inputs!$B254="","",CK257-DR257)</f>
        <v/>
      </c>
      <c r="Z257" s="46" t="str">
        <f>IF(Inputs!$B254="","",CL257-DS257)</f>
        <v/>
      </c>
      <c r="AA257" s="46" t="str">
        <f>IF(Inputs!$B254="","",CM257-DT257)</f>
        <v/>
      </c>
      <c r="AB257" s="46" t="str">
        <f>IF(Inputs!$B254="","",CN257-DU257)</f>
        <v/>
      </c>
      <c r="AC257" s="46" t="str">
        <f>IF(Inputs!$B254="","",CO257-DV257)</f>
        <v/>
      </c>
      <c r="AD257" s="46" t="str">
        <f>IF(Inputs!$B254="","",CP257-DW257)</f>
        <v/>
      </c>
      <c r="AE257" s="46" t="str">
        <f>IF(Inputs!$B254="","",CQ257-DX257)</f>
        <v/>
      </c>
      <c r="AF257" s="46" t="str">
        <f>IF(Inputs!$B254="","",CR257-DY257)</f>
        <v/>
      </c>
      <c r="AG257" s="50" t="str">
        <f t="shared" si="11"/>
        <v/>
      </c>
      <c r="AH257" s="50"/>
      <c r="AJ257" s="27">
        <f>IF(AND(Inputs!$CO254=0,AJ$4&gt;=Inputs!$CM254),1,IF(AND(AJ$4&gt;=Inputs!$CM254,AJ$4&lt;Inputs!$CN254),1,IF(AND(AJ$4=Inputs!$CN254,AJ$4=Inputs!$CO254),1,IF(OR(AND(AJ$4=Inputs!$CN254+1,Inputs!$CN254=Inputs!$CO254),AND(AJ$4=Inputs!$CN254+2,Inputs!$CN254=Inputs!$CO254)),0,IF(AJ$4=Inputs!$CN254,0.8,IF(AJ$4=Inputs!$CN254+1,0.6,IF(AJ$4=Inputs!$CN254+2,0.4,IF(AJ$4=Inputs!$CO254,0.2,IF(AND(AJ$4&gt;=Inputs!$CL254,AJ$4&lt;Inputs!$CM254),(AJ$4-Inputs!$CL254+1)/(Inputs!$AI254+1),0)))))))))</f>
        <v>0</v>
      </c>
      <c r="AK257" s="27">
        <f>IF(AND(Inputs!$CO254=0,AK$4&gt;=Inputs!$CM254),1,IF(AND(AK$4&gt;=Inputs!$CM254,AK$4&lt;Inputs!$CN254),1,IF(AND(AK$4=Inputs!$CN254,AK$4=Inputs!$CO254),1,IF(OR(AND(AK$4=Inputs!$CN254+1,Inputs!$CN254=Inputs!$CO254),AND(AK$4=Inputs!$CN254+2,Inputs!$CN254=Inputs!$CO254)),0,IF(AK$4=Inputs!$CN254,0.8,IF(AK$4=Inputs!$CN254+1,0.6,IF(AK$4=Inputs!$CN254+2,0.4,IF(AK$4=Inputs!$CO254,0.2,IF(AND(AK$4&gt;=Inputs!$CL254,AK$4&lt;Inputs!$CM254),(AK$4-Inputs!$CL254+1)/(Inputs!$AI254+1),0)))))))))</f>
        <v>0</v>
      </c>
      <c r="AL257" s="27">
        <f>IF(AND(Inputs!$CO254=0,AL$4&gt;=Inputs!$CM254),1,IF(AND(AL$4&gt;=Inputs!$CM254,AL$4&lt;Inputs!$CN254),1,IF(AND(AL$4=Inputs!$CN254,AL$4=Inputs!$CO254),1,IF(OR(AND(AL$4=Inputs!$CN254+1,Inputs!$CN254=Inputs!$CO254),AND(AL$4=Inputs!$CN254+2,Inputs!$CN254=Inputs!$CO254)),0,IF(AL$4=Inputs!$CN254,0.8,IF(AL$4=Inputs!$CN254+1,0.6,IF(AL$4=Inputs!$CN254+2,0.4,IF(AL$4=Inputs!$CO254,0.2,IF(AND(AL$4&gt;=Inputs!$CL254,AL$4&lt;Inputs!$CM254),(AL$4-Inputs!$CL254+1)/(Inputs!$AI254+1),0)))))))))</f>
        <v>0</v>
      </c>
      <c r="AM257" s="27">
        <f>IF(AND(Inputs!$CO254=0,AM$4&gt;=Inputs!$CM254),1,IF(AND(AM$4&gt;=Inputs!$CM254,AM$4&lt;Inputs!$CN254),1,IF(AND(AM$4=Inputs!$CN254,AM$4=Inputs!$CO254),1,IF(OR(AND(AM$4=Inputs!$CN254+1,Inputs!$CN254=Inputs!$CO254),AND(AM$4=Inputs!$CN254+2,Inputs!$CN254=Inputs!$CO254)),0,IF(AM$4=Inputs!$CN254,0.8,IF(AM$4=Inputs!$CN254+1,0.6,IF(AM$4=Inputs!$CN254+2,0.4,IF(AM$4=Inputs!$CO254,0.2,IF(AND(AM$4&gt;=Inputs!$CL254,AM$4&lt;Inputs!$CM254),(AM$4-Inputs!$CL254+1)/(Inputs!$AI254+1),0)))))))))</f>
        <v>0</v>
      </c>
      <c r="AN257" s="27">
        <f>IF(AND(Inputs!$CO254=0,AN$4&gt;=Inputs!$CM254),1,IF(AND(AN$4&gt;=Inputs!$CM254,AN$4&lt;Inputs!$CN254),1,IF(AND(AN$4=Inputs!$CN254,AN$4=Inputs!$CO254),1,IF(OR(AND(AN$4=Inputs!$CN254+1,Inputs!$CN254=Inputs!$CO254),AND(AN$4=Inputs!$CN254+2,Inputs!$CN254=Inputs!$CO254)),0,IF(AN$4=Inputs!$CN254,0.8,IF(AN$4=Inputs!$CN254+1,0.6,IF(AN$4=Inputs!$CN254+2,0.4,IF(AN$4=Inputs!$CO254,0.2,IF(AND(AN$4&gt;=Inputs!$CL254,AN$4&lt;Inputs!$CM254),(AN$4-Inputs!$CL254+1)/(Inputs!$AI254+1),0)))))))))</f>
        <v>0</v>
      </c>
      <c r="AO257" s="27">
        <f>IF(AND(Inputs!$CO254=0,AO$4&gt;=Inputs!$CM254),1,IF(AND(AO$4&gt;=Inputs!$CM254,AO$4&lt;Inputs!$CN254),1,IF(AND(AO$4=Inputs!$CN254,AO$4=Inputs!$CO254),1,IF(OR(AND(AO$4=Inputs!$CN254+1,Inputs!$CN254=Inputs!$CO254),AND(AO$4=Inputs!$CN254+2,Inputs!$CN254=Inputs!$CO254)),0,IF(AO$4=Inputs!$CN254,0.8,IF(AO$4=Inputs!$CN254+1,0.6,IF(AO$4=Inputs!$CN254+2,0.4,IF(AO$4=Inputs!$CO254,0.2,IF(AND(AO$4&gt;=Inputs!$CL254,AO$4&lt;Inputs!$CM254),(AO$4-Inputs!$CL254+1)/(Inputs!$AI254+1),0)))))))))</f>
        <v>0</v>
      </c>
      <c r="AP257" s="27">
        <f>IF(AND(Inputs!$CO254=0,AP$4&gt;=Inputs!$CM254),1,IF(AND(AP$4&gt;=Inputs!$CM254,AP$4&lt;Inputs!$CN254),1,IF(AND(AP$4=Inputs!$CN254,AP$4=Inputs!$CO254),1,IF(OR(AND(AP$4=Inputs!$CN254+1,Inputs!$CN254=Inputs!$CO254),AND(AP$4=Inputs!$CN254+2,Inputs!$CN254=Inputs!$CO254)),0,IF(AP$4=Inputs!$CN254,0.8,IF(AP$4=Inputs!$CN254+1,0.6,IF(AP$4=Inputs!$CN254+2,0.4,IF(AP$4=Inputs!$CO254,0.2,IF(AND(AP$4&gt;=Inputs!$CL254,AP$4&lt;Inputs!$CM254),(AP$4-Inputs!$CL254+1)/(Inputs!$AI254+1),0)))))))))</f>
        <v>0</v>
      </c>
      <c r="AQ257" s="27">
        <f>IF(AND(Inputs!$CO254=0,AQ$4&gt;=Inputs!$CM254),1,IF(AND(AQ$4&gt;=Inputs!$CM254,AQ$4&lt;Inputs!$CN254),1,IF(AND(AQ$4=Inputs!$CN254,AQ$4=Inputs!$CO254),1,IF(OR(AND(AQ$4=Inputs!$CN254+1,Inputs!$CN254=Inputs!$CO254),AND(AQ$4=Inputs!$CN254+2,Inputs!$CN254=Inputs!$CO254)),0,IF(AQ$4=Inputs!$CN254,0.8,IF(AQ$4=Inputs!$CN254+1,0.6,IF(AQ$4=Inputs!$CN254+2,0.4,IF(AQ$4=Inputs!$CO254,0.2,IF(AND(AQ$4&gt;=Inputs!$CL254,AQ$4&lt;Inputs!$CM254),(AQ$4-Inputs!$CL254+1)/(Inputs!$AI254+1),0)))))))))</f>
        <v>0</v>
      </c>
      <c r="AR257" s="27">
        <f>IF(AND(Inputs!$CO254=0,AR$4&gt;=Inputs!$CM254),1,IF(AND(AR$4&gt;=Inputs!$CM254,AR$4&lt;Inputs!$CN254),1,IF(AND(AR$4=Inputs!$CN254,AR$4=Inputs!$CO254),1,IF(OR(AND(AR$4=Inputs!$CN254+1,Inputs!$CN254=Inputs!$CO254),AND(AR$4=Inputs!$CN254+2,Inputs!$CN254=Inputs!$CO254)),0,IF(AR$4=Inputs!$CN254,0.8,IF(AR$4=Inputs!$CN254+1,0.6,IF(AR$4=Inputs!$CN254+2,0.4,IF(AR$4=Inputs!$CO254,0.2,IF(AND(AR$4&gt;=Inputs!$CL254,AR$4&lt;Inputs!$CM254),(AR$4-Inputs!$CL254+1)/(Inputs!$AI254+1),0)))))))))</f>
        <v>0</v>
      </c>
      <c r="AS257" s="27">
        <f>IF(AND(Inputs!$CO254=0,AS$4&gt;=Inputs!$CM254),1,IF(AND(AS$4&gt;=Inputs!$CM254,AS$4&lt;Inputs!$CN254),1,IF(AND(AS$4=Inputs!$CN254,AS$4=Inputs!$CO254),1,IF(OR(AND(AS$4=Inputs!$CN254+1,Inputs!$CN254=Inputs!$CO254),AND(AS$4=Inputs!$CN254+2,Inputs!$CN254=Inputs!$CO254)),0,IF(AS$4=Inputs!$CN254,0.8,IF(AS$4=Inputs!$CN254+1,0.6,IF(AS$4=Inputs!$CN254+2,0.4,IF(AS$4=Inputs!$CO254,0.2,IF(AND(AS$4&gt;=Inputs!$CL254,AS$4&lt;Inputs!$CM254),(AS$4-Inputs!$CL254+1)/(Inputs!$AI254+1),0)))))))))</f>
        <v>0</v>
      </c>
      <c r="AT257" s="27">
        <f>IF(AND(Inputs!$CO254=0,AT$4&gt;=Inputs!$CM254),1,IF(AND(AT$4&gt;=Inputs!$CM254,AT$4&lt;Inputs!$CN254),1,IF(AND(AT$4=Inputs!$CN254,AT$4=Inputs!$CO254),1,IF(OR(AND(AT$4=Inputs!$CN254+1,Inputs!$CN254=Inputs!$CO254),AND(AT$4=Inputs!$CN254+2,Inputs!$CN254=Inputs!$CO254)),0,IF(AT$4=Inputs!$CN254,0.8,IF(AT$4=Inputs!$CN254+1,0.6,IF(AT$4=Inputs!$CN254+2,0.4,IF(AT$4=Inputs!$CO254,0.2,IF(AND(AT$4&gt;=Inputs!$CL254,AT$4&lt;Inputs!$CM254),(AT$4-Inputs!$CL254+1)/(Inputs!$AI254+1),0)))))))))</f>
        <v>0</v>
      </c>
      <c r="AU257" s="27">
        <f>IF(AND(Inputs!$CO254=0,AU$4&gt;=Inputs!$CM254),1,IF(AND(AU$4&gt;=Inputs!$CM254,AU$4&lt;Inputs!$CN254),1,IF(AND(AU$4=Inputs!$CN254,AU$4=Inputs!$CO254),1,IF(OR(AND(AU$4=Inputs!$CN254+1,Inputs!$CN254=Inputs!$CO254),AND(AU$4=Inputs!$CN254+2,Inputs!$CN254=Inputs!$CO254)),0,IF(AU$4=Inputs!$CN254,0.8,IF(AU$4=Inputs!$CN254+1,0.6,IF(AU$4=Inputs!$CN254+2,0.4,IF(AU$4=Inputs!$CO254,0.2,IF(AND(AU$4&gt;=Inputs!$CL254,AU$4&lt;Inputs!$CM254),(AU$4-Inputs!$CL254+1)/(Inputs!$AI254+1),0)))))))))</f>
        <v>0</v>
      </c>
      <c r="AV257" s="27">
        <f>IF(AND(Inputs!$CO254=0,AV$4&gt;=Inputs!$CM254),1,IF(AND(AV$4&gt;=Inputs!$CM254,AV$4&lt;Inputs!$CN254),1,IF(AND(AV$4=Inputs!$CN254,AV$4=Inputs!$CO254),1,IF(OR(AND(AV$4=Inputs!$CN254+1,Inputs!$CN254=Inputs!$CO254),AND(AV$4=Inputs!$CN254+2,Inputs!$CN254=Inputs!$CO254)),0,IF(AV$4=Inputs!$CN254,0.8,IF(AV$4=Inputs!$CN254+1,0.6,IF(AV$4=Inputs!$CN254+2,0.4,IF(AV$4=Inputs!$CO254,0.2,IF(AND(AV$4&gt;=Inputs!$CL254,AV$4&lt;Inputs!$CM254),(AV$4-Inputs!$CL254+1)/(Inputs!$AI254+1),0)))))))))</f>
        <v>0</v>
      </c>
      <c r="AW257" s="27">
        <f>IF(AND(Inputs!$CO254=0,AW$4&gt;=Inputs!$CM254),1,IF(AND(AW$4&gt;=Inputs!$CM254,AW$4&lt;Inputs!$CN254),1,IF(AND(AW$4=Inputs!$CN254,AW$4=Inputs!$CO254),1,IF(OR(AND(AW$4=Inputs!$CN254+1,Inputs!$CN254=Inputs!$CO254),AND(AW$4=Inputs!$CN254+2,Inputs!$CN254=Inputs!$CO254)),0,IF(AW$4=Inputs!$CN254,0.8,IF(AW$4=Inputs!$CN254+1,0.6,IF(AW$4=Inputs!$CN254+2,0.4,IF(AW$4=Inputs!$CO254,0.2,IF(AND(AW$4&gt;=Inputs!$CL254,AW$4&lt;Inputs!$CM254),(AW$4-Inputs!$CL254+1)/(Inputs!$AI254+1),0)))))))))</f>
        <v>0</v>
      </c>
      <c r="AX257" s="27">
        <f>IF(AND(Inputs!$CO254=0,AX$4&gt;=Inputs!$CM254),1,IF(AND(AX$4&gt;=Inputs!$CM254,AX$4&lt;Inputs!$CN254),1,IF(AND(AX$4=Inputs!$CN254,AX$4=Inputs!$CO254),1,IF(OR(AND(AX$4=Inputs!$CN254+1,Inputs!$CN254=Inputs!$CO254),AND(AX$4=Inputs!$CN254+2,Inputs!$CN254=Inputs!$CO254)),0,IF(AX$4=Inputs!$CN254,0.8,IF(AX$4=Inputs!$CN254+1,0.6,IF(AX$4=Inputs!$CN254+2,0.4,IF(AX$4=Inputs!$CO254,0.2,IF(AND(AX$4&gt;=Inputs!$CL254,AX$4&lt;Inputs!$CM254),(AX$4-Inputs!$CL254+1)/(Inputs!$AI254+1),0)))))))))</f>
        <v>0</v>
      </c>
      <c r="AY257" s="27">
        <f>IF(AND(Inputs!$CO254=0,AY$4&gt;=Inputs!$CM254),1,IF(AND(AY$4&gt;=Inputs!$CM254,AY$4&lt;Inputs!$CN254),1,IF(AND(AY$4=Inputs!$CN254,AY$4=Inputs!$CO254),1,IF(OR(AND(AY$4=Inputs!$CN254+1,Inputs!$CN254=Inputs!$CO254),AND(AY$4=Inputs!$CN254+2,Inputs!$CN254=Inputs!$CO254)),0,IF(AY$4=Inputs!$CN254,0.8,IF(AY$4=Inputs!$CN254+1,0.6,IF(AY$4=Inputs!$CN254+2,0.4,IF(AY$4=Inputs!$CO254,0.2,IF(AND(AY$4&gt;=Inputs!$CL254,AY$4&lt;Inputs!$CM254),(AY$4-Inputs!$CL254+1)/(Inputs!$AI254+1),0)))))))))</f>
        <v>0</v>
      </c>
      <c r="AZ257" s="27">
        <f>IF(AND(Inputs!$CO254=0,AZ$4&gt;=Inputs!$CM254),1,IF(AND(AZ$4&gt;=Inputs!$CM254,AZ$4&lt;Inputs!$CN254),1,IF(AND(AZ$4=Inputs!$CN254,AZ$4=Inputs!$CO254),1,IF(OR(AND(AZ$4=Inputs!$CN254+1,Inputs!$CN254=Inputs!$CO254),AND(AZ$4=Inputs!$CN254+2,Inputs!$CN254=Inputs!$CO254)),0,IF(AZ$4=Inputs!$CN254,0.8,IF(AZ$4=Inputs!$CN254+1,0.6,IF(AZ$4=Inputs!$CN254+2,0.4,IF(AZ$4=Inputs!$CO254,0.2,IF(AND(AZ$4&gt;=Inputs!$CL254,AZ$4&lt;Inputs!$CM254),(AZ$4-Inputs!$CL254+1)/(Inputs!$AI254+1),0)))))))))</f>
        <v>0</v>
      </c>
      <c r="BA257" s="27">
        <f>IF(AND(Inputs!$CO254=0,BA$4&gt;=Inputs!$CM254),1,IF(AND(BA$4&gt;=Inputs!$CM254,BA$4&lt;Inputs!$CN254),1,IF(AND(BA$4=Inputs!$CN254,BA$4=Inputs!$CO254),1,IF(OR(AND(BA$4=Inputs!$CN254+1,Inputs!$CN254=Inputs!$CO254),AND(BA$4=Inputs!$CN254+2,Inputs!$CN254=Inputs!$CO254)),0,IF(BA$4=Inputs!$CN254,0.8,IF(BA$4=Inputs!$CN254+1,0.6,IF(BA$4=Inputs!$CN254+2,0.4,IF(BA$4=Inputs!$CO254,0.2,IF(AND(BA$4&gt;=Inputs!$CL254,BA$4&lt;Inputs!$CM254),(BA$4-Inputs!$CL254+1)/(Inputs!$AI254+1),0)))))))))</f>
        <v>0</v>
      </c>
      <c r="BB257" s="27">
        <f>IF(AND(Inputs!$CO254=0,BB$4&gt;=Inputs!$CM254),1,IF(AND(BB$4&gt;=Inputs!$CM254,BB$4&lt;Inputs!$CN254),1,IF(AND(BB$4=Inputs!$CN254,BB$4=Inputs!$CO254),1,IF(OR(AND(BB$4=Inputs!$CN254+1,Inputs!$CN254=Inputs!$CO254),AND(BB$4=Inputs!$CN254+2,Inputs!$CN254=Inputs!$CO254)),0,IF(BB$4=Inputs!$CN254,0.8,IF(BB$4=Inputs!$CN254+1,0.6,IF(BB$4=Inputs!$CN254+2,0.4,IF(BB$4=Inputs!$CO254,0.2,IF(AND(BB$4&gt;=Inputs!$CL254,BB$4&lt;Inputs!$CM254),(BB$4-Inputs!$CL254+1)/(Inputs!$AI254+1),0)))))))))</f>
        <v>0</v>
      </c>
      <c r="BC257" s="27">
        <f>IF(AND(Inputs!$CO254=0,BC$4&gt;=Inputs!$CM254),1,IF(AND(BC$4&gt;=Inputs!$CM254,BC$4&lt;Inputs!$CN254),1,IF(AND(BC$4=Inputs!$CN254,BC$4=Inputs!$CO254),1,IF(OR(AND(BC$4=Inputs!$CN254+1,Inputs!$CN254=Inputs!$CO254),AND(BC$4=Inputs!$CN254+2,Inputs!$CN254=Inputs!$CO254)),0,IF(BC$4=Inputs!$CN254,0.8,IF(BC$4=Inputs!$CN254+1,0.6,IF(BC$4=Inputs!$CN254+2,0.4,IF(BC$4=Inputs!$CO254,0.2,IF(AND(BC$4&gt;=Inputs!$CL254,BC$4&lt;Inputs!$CM254),(BC$4-Inputs!$CL254+1)/(Inputs!$AI254+1),0)))))))))</f>
        <v>0</v>
      </c>
      <c r="BD257" s="27">
        <f>IF(AND(Inputs!$CO254=0,BD$4&gt;=Inputs!$CM254),1,IF(AND(BD$4&gt;=Inputs!$CM254,BD$4&lt;Inputs!$CN254),1,IF(AND(BD$4=Inputs!$CN254,BD$4=Inputs!$CO254),1,IF(OR(AND(BD$4=Inputs!$CN254+1,Inputs!$CN254=Inputs!$CO254),AND(BD$4=Inputs!$CN254+2,Inputs!$CN254=Inputs!$CO254)),0,IF(BD$4=Inputs!$CN254,0.8,IF(BD$4=Inputs!$CN254+1,0.6,IF(BD$4=Inputs!$CN254+2,0.4,IF(BD$4=Inputs!$CO254,0.2,IF(AND(BD$4&gt;=Inputs!$CL254,BD$4&lt;Inputs!$CM254),(BD$4-Inputs!$CL254+1)/(Inputs!$AI254+1),0)))))))))</f>
        <v>0</v>
      </c>
      <c r="BE257" s="27">
        <f>IF(AND(Inputs!$CO254=0,BE$4&gt;=Inputs!$CM254),1,IF(AND(BE$4&gt;=Inputs!$CM254,BE$4&lt;Inputs!$CN254),1,IF(AND(BE$4=Inputs!$CN254,BE$4=Inputs!$CO254),1,IF(OR(AND(BE$4=Inputs!$CN254+1,Inputs!$CN254=Inputs!$CO254),AND(BE$4=Inputs!$CN254+2,Inputs!$CN254=Inputs!$CO254)),0,IF(BE$4=Inputs!$CN254,0.8,IF(BE$4=Inputs!$CN254+1,0.6,IF(BE$4=Inputs!$CN254+2,0.4,IF(BE$4=Inputs!$CO254,0.2,IF(AND(BE$4&gt;=Inputs!$CL254,BE$4&lt;Inputs!$CM254),(BE$4-Inputs!$CL254+1)/(Inputs!$AI254+1),0)))))))))</f>
        <v>0</v>
      </c>
      <c r="BF257" s="27">
        <f>IF(AND(Inputs!$CO254=0,BF$4&gt;=Inputs!$CM254),1,IF(AND(BF$4&gt;=Inputs!$CM254,BF$4&lt;Inputs!$CN254),1,IF(AND(BF$4=Inputs!$CN254,BF$4=Inputs!$CO254),1,IF(OR(AND(BF$4=Inputs!$CN254+1,Inputs!$CN254=Inputs!$CO254),AND(BF$4=Inputs!$CN254+2,Inputs!$CN254=Inputs!$CO254)),0,IF(BF$4=Inputs!$CN254,0.8,IF(BF$4=Inputs!$CN254+1,0.6,IF(BF$4=Inputs!$CN254+2,0.4,IF(BF$4=Inputs!$CO254,0.2,IF(AND(BF$4&gt;=Inputs!$CL254,BF$4&lt;Inputs!$CM254),(BF$4-Inputs!$CL254+1)/(Inputs!$AI254+1),0)))))))))</f>
        <v>0</v>
      </c>
      <c r="BG257" s="27">
        <f>IF(AND(Inputs!$CO254=0,BG$4&gt;=Inputs!$CM254),1,IF(AND(BG$4&gt;=Inputs!$CM254,BG$4&lt;Inputs!$CN254),1,IF(AND(BG$4=Inputs!$CN254,BG$4=Inputs!$CO254),1,IF(OR(AND(BG$4=Inputs!$CN254+1,Inputs!$CN254=Inputs!$CO254),AND(BG$4=Inputs!$CN254+2,Inputs!$CN254=Inputs!$CO254)),0,IF(BG$4=Inputs!$CN254,0.8,IF(BG$4=Inputs!$CN254+1,0.6,IF(BG$4=Inputs!$CN254+2,0.4,IF(BG$4=Inputs!$CO254,0.2,IF(AND(BG$4&gt;=Inputs!$CL254,BG$4&lt;Inputs!$CM254),(BG$4-Inputs!$CL254+1)/(Inputs!$AI254+1),0)))))))))</f>
        <v>0</v>
      </c>
      <c r="BH257" s="27">
        <f>IF(AND(Inputs!$CO254=0,BH$4&gt;=Inputs!$CM254),1,IF(AND(BH$4&gt;=Inputs!$CM254,BH$4&lt;Inputs!$CN254),1,IF(AND(BH$4=Inputs!$CN254,BH$4=Inputs!$CO254),1,IF(OR(AND(BH$4=Inputs!$CN254+1,Inputs!$CN254=Inputs!$CO254),AND(BH$4=Inputs!$CN254+2,Inputs!$CN254=Inputs!$CO254)),0,IF(BH$4=Inputs!$CN254,0.8,IF(BH$4=Inputs!$CN254+1,0.6,IF(BH$4=Inputs!$CN254+2,0.4,IF(BH$4=Inputs!$CO254,0.2,IF(AND(BH$4&gt;=Inputs!$CL254,BH$4&lt;Inputs!$CM254),(BH$4-Inputs!$CL254+1)/(Inputs!$AI254+1),0)))))))))</f>
        <v>0</v>
      </c>
      <c r="BI257" s="27">
        <f>IF(AND(Inputs!$CO254=0,BI$4&gt;=Inputs!$CM254),1,IF(AND(BI$4&gt;=Inputs!$CM254,BI$4&lt;Inputs!$CN254),1,IF(AND(BI$4=Inputs!$CN254,BI$4=Inputs!$CO254),1,IF(OR(AND(BI$4=Inputs!$CN254+1,Inputs!$CN254=Inputs!$CO254),AND(BI$4=Inputs!$CN254+2,Inputs!$CN254=Inputs!$CO254)),0,IF(BI$4=Inputs!$CN254,0.8,IF(BI$4=Inputs!$CN254+1,0.6,IF(BI$4=Inputs!$CN254+2,0.4,IF(BI$4=Inputs!$CO254,0.2,IF(AND(BI$4&gt;=Inputs!$CL254,BI$4&lt;Inputs!$CM254),(BI$4-Inputs!$CL254+1)/(Inputs!$AI254+1),0)))))))))</f>
        <v>0</v>
      </c>
      <c r="BJ257" s="27">
        <f>IF(AND(Inputs!$CO254=0,BJ$4&gt;=Inputs!$CM254),1,IF(AND(BJ$4&gt;=Inputs!$CM254,BJ$4&lt;Inputs!$CN254),1,IF(AND(BJ$4=Inputs!$CN254,BJ$4=Inputs!$CO254),1,IF(OR(AND(BJ$4=Inputs!$CN254+1,Inputs!$CN254=Inputs!$CO254),AND(BJ$4=Inputs!$CN254+2,Inputs!$CN254=Inputs!$CO254)),0,IF(BJ$4=Inputs!$CN254,0.8,IF(BJ$4=Inputs!$CN254+1,0.6,IF(BJ$4=Inputs!$CN254+2,0.4,IF(BJ$4=Inputs!$CO254,0.2,IF(AND(BJ$4&gt;=Inputs!$CL254,BJ$4&lt;Inputs!$CM254),(BJ$4-Inputs!$CL254+1)/(Inputs!$AI254+1),0)))))))))</f>
        <v>0</v>
      </c>
      <c r="BK257" s="27">
        <f>IF(AND(Inputs!$CO254=0,BK$4&gt;=Inputs!$CM254),1,IF(AND(BK$4&gt;=Inputs!$CM254,BK$4&lt;Inputs!$CN254),1,IF(AND(BK$4=Inputs!$CN254,BK$4=Inputs!$CO254),1,IF(OR(AND(BK$4=Inputs!$CN254+1,Inputs!$CN254=Inputs!$CO254),AND(BK$4=Inputs!$CN254+2,Inputs!$CN254=Inputs!$CO254)),0,IF(BK$4=Inputs!$CN254,0.8,IF(BK$4=Inputs!$CN254+1,0.6,IF(BK$4=Inputs!$CN254+2,0.4,IF(BK$4=Inputs!$CO254,0.2,IF(AND(BK$4&gt;=Inputs!$CL254,BK$4&lt;Inputs!$CM254),(BK$4-Inputs!$CL254+1)/(Inputs!$AI254+1),0)))))))))</f>
        <v>0</v>
      </c>
      <c r="BL257" s="27">
        <f>IF(AND(Inputs!$CO254=0,BL$4&gt;=Inputs!$CM254),1,IF(AND(BL$4&gt;=Inputs!$CM254,BL$4&lt;Inputs!$CN254),1,IF(AND(BL$4=Inputs!$CN254,BL$4=Inputs!$CO254),1,IF(OR(AND(BL$4=Inputs!$CN254+1,Inputs!$CN254=Inputs!$CO254),AND(BL$4=Inputs!$CN254+2,Inputs!$CN254=Inputs!$CO254)),0,IF(BL$4=Inputs!$CN254,0.8,IF(BL$4=Inputs!$CN254+1,0.6,IF(BL$4=Inputs!$CN254+2,0.4,IF(BL$4=Inputs!$CO254,0.2,IF(AND(BL$4&gt;=Inputs!$CL254,BL$4&lt;Inputs!$CM254),(BL$4-Inputs!$CL254+1)/(Inputs!$AI254+1),0)))))))))</f>
        <v>0</v>
      </c>
      <c r="BM257" s="27">
        <f>IF(AND(Inputs!$CO254=0,BM$4&gt;=Inputs!$CM254),1,IF(AND(BM$4&gt;=Inputs!$CM254,BM$4&lt;Inputs!$CN254),1,IF(AND(BM$4=Inputs!$CN254,BM$4=Inputs!$CO254),1,IF(OR(AND(BM$4=Inputs!$CN254+1,Inputs!$CN254=Inputs!$CO254),AND(BM$4=Inputs!$CN254+2,Inputs!$CN254=Inputs!$CO254)),0,IF(BM$4=Inputs!$CN254,0.8,IF(BM$4=Inputs!$CN254+1,0.6,IF(BM$4=Inputs!$CN254+2,0.4,IF(BM$4=Inputs!$CO254,0.2,IF(AND(BM$4&gt;=Inputs!$CL254,BM$4&lt;Inputs!$CM254),(BM$4-Inputs!$CL254+1)/(Inputs!$AI254+1),0)))))))))</f>
        <v>0</v>
      </c>
      <c r="BO257" s="46" t="str">
        <f>IF(Inputs!$B254="","",(ROUND(Inputs!$BC254*AJ257,0)))</f>
        <v/>
      </c>
      <c r="BP257" s="46" t="str">
        <f>IF(Inputs!$B254="","",(ROUND(Inputs!$BC254*AK257,0)))</f>
        <v/>
      </c>
      <c r="BQ257" s="46" t="str">
        <f>IF(Inputs!$B254="","",(ROUND(Inputs!$BC254*AL257,0)))</f>
        <v/>
      </c>
      <c r="BR257" s="46" t="str">
        <f>IF(Inputs!$B254="","",(ROUND(Inputs!$BC254*AM257,0)))</f>
        <v/>
      </c>
      <c r="BS257" s="46" t="str">
        <f>IF(Inputs!$B254="","",(ROUND(Inputs!$BC254*AN257,0)))</f>
        <v/>
      </c>
      <c r="BT257" s="46" t="str">
        <f>IF(Inputs!$B254="","",(ROUND(Inputs!$BC254*AO257,0)))</f>
        <v/>
      </c>
      <c r="BU257" s="46" t="str">
        <f>IF(Inputs!$B254="","",(ROUND(Inputs!$BC254*AP257,0)))</f>
        <v/>
      </c>
      <c r="BV257" s="46" t="str">
        <f>IF(Inputs!$B254="","",(ROUND(Inputs!$BC254*AQ257,0)))</f>
        <v/>
      </c>
      <c r="BW257" s="46" t="str">
        <f>IF(Inputs!$B254="","",(ROUND(Inputs!$BC254*AR257,0)))</f>
        <v/>
      </c>
      <c r="BX257" s="46" t="str">
        <f>IF(Inputs!$B254="","",(ROUND(Inputs!$BC254*AS257,0)))</f>
        <v/>
      </c>
      <c r="BY257" s="46" t="str">
        <f>IF(Inputs!$B254="","",(ROUND(Inputs!$BC254*AT257,0)))</f>
        <v/>
      </c>
      <c r="BZ257" s="46" t="str">
        <f>IF(Inputs!$B254="","",(ROUND(Inputs!$BC254*AU257,0)))</f>
        <v/>
      </c>
      <c r="CA257" s="46" t="str">
        <f>IF(Inputs!$B254="","",(ROUND(Inputs!$BC254*AV257,0)))</f>
        <v/>
      </c>
      <c r="CB257" s="46" t="str">
        <f>IF(Inputs!$B254="","",(ROUND(Inputs!$BC254*AW257,0)))</f>
        <v/>
      </c>
      <c r="CC257" s="46" t="str">
        <f>IF(Inputs!$B254="","",(ROUND(Inputs!$BC254*AX257,0)))</f>
        <v/>
      </c>
      <c r="CD257" s="46" t="str">
        <f>IF(Inputs!$B254="","",(ROUND(Inputs!$BC254*AY257,0)))</f>
        <v/>
      </c>
      <c r="CE257" s="46" t="str">
        <f>IF(Inputs!$B254="","",(ROUND(Inputs!$BC254*AZ257,0)))</f>
        <v/>
      </c>
      <c r="CF257" s="46" t="str">
        <f>IF(Inputs!$B254="","",(ROUND(Inputs!$BC254*BA257,0)))</f>
        <v/>
      </c>
      <c r="CG257" s="46" t="str">
        <f>IF(Inputs!$B254="","",(ROUND(Inputs!$BC254*BB257,0)))</f>
        <v/>
      </c>
      <c r="CH257" s="46" t="str">
        <f>IF(Inputs!$B254="","",(ROUND(Inputs!$BC254*BC257,0)))</f>
        <v/>
      </c>
      <c r="CI257" s="46" t="str">
        <f>IF(Inputs!$B254="","",(ROUND(Inputs!$BC254*BD257,0)))</f>
        <v/>
      </c>
      <c r="CJ257" s="46" t="str">
        <f>IF(Inputs!$B254="","",(ROUND(Inputs!$BC254*BE257,0)))</f>
        <v/>
      </c>
      <c r="CK257" s="46" t="str">
        <f>IF(Inputs!$B254="","",(ROUND(Inputs!$BC254*BF257,0)))</f>
        <v/>
      </c>
      <c r="CL257" s="46" t="str">
        <f>IF(Inputs!$B254="","",(ROUND(Inputs!$BC254*BG257,0)))</f>
        <v/>
      </c>
      <c r="CM257" s="46" t="str">
        <f>IF(Inputs!$B254="","",(ROUND(Inputs!$BC254*BH257,0)))</f>
        <v/>
      </c>
      <c r="CN257" s="46" t="str">
        <f>IF(Inputs!$B254="","",(ROUND(Inputs!$BC254*BI257,0)))</f>
        <v/>
      </c>
      <c r="CO257" s="46" t="str">
        <f>IF(Inputs!$B254="","",(ROUND(Inputs!$BC254*BJ257,0)))</f>
        <v/>
      </c>
      <c r="CP257" s="46" t="str">
        <f>IF(Inputs!$B254="","",(ROUND(Inputs!$BC254*BK257,0)))</f>
        <v/>
      </c>
      <c r="CQ257" s="46" t="str">
        <f>IF(Inputs!$B254="","",(ROUND(Inputs!$BC254*BL257,0)))</f>
        <v/>
      </c>
      <c r="CR257" s="46" t="str">
        <f>IF(Inputs!$B254="","",(ROUND(Inputs!$BC254*BM257,0)))</f>
        <v/>
      </c>
      <c r="CV257" s="46" t="str">
        <f>IF(A257="","",IF(AND(CV$4&lt;=Inputs!$CQ254,CV$4&gt;=Inputs!$CP254),Inputs!$AR254/(Inputs!$CQ254-Inputs!$CP254+1),0)+IF(CV$4=Inputs!$CL254,Inputs!$BD254,0))</f>
        <v/>
      </c>
      <c r="CW257" s="46" t="str">
        <f>IF(B257="","",IF(AND(CW$4&lt;=Inputs!$CQ254,CW$4&gt;=Inputs!$CP254),Inputs!$AR254/(Inputs!$CQ254-Inputs!$CP254+1),0)+IF(CW$4=Inputs!$CL254,Inputs!$BD254,0))</f>
        <v/>
      </c>
      <c r="CX257" s="46" t="str">
        <f>IF(C257="","",IF(AND(CX$4&lt;=Inputs!$CQ254,CX$4&gt;=Inputs!$CP254),Inputs!$AR254/(Inputs!$CQ254-Inputs!$CP254+1),0)+IF(CX$4=Inputs!$CL254,Inputs!$BD254,0))</f>
        <v/>
      </c>
      <c r="CY257" s="46" t="str">
        <f>IF(D257="","",IF(AND(CY$4&lt;=Inputs!$CQ254,CY$4&gt;=Inputs!$CP254),Inputs!$AR254/(Inputs!$CQ254-Inputs!$CP254+1),0)+IF(CY$4=Inputs!$CL254,Inputs!$BD254,0))</f>
        <v/>
      </c>
      <c r="CZ257" s="46" t="str">
        <f>IF(E257="","",IF(AND(CZ$4&lt;=Inputs!$CQ254,CZ$4&gt;=Inputs!$CP254),Inputs!$AR254/(Inputs!$CQ254-Inputs!$CP254+1),0)+IF(CZ$4=Inputs!$CL254,Inputs!$BD254,0))</f>
        <v/>
      </c>
      <c r="DA257" s="46" t="str">
        <f>IF(F257="","",IF(AND(DA$4&lt;=Inputs!$CQ254,DA$4&gt;=Inputs!$CP254),Inputs!$AR254/(Inputs!$CQ254-Inputs!$CP254+1),0)+IF(DA$4=Inputs!$CL254,Inputs!$BD254,0))</f>
        <v/>
      </c>
      <c r="DB257" s="46" t="str">
        <f>IF(G257="","",IF(AND(DB$4&lt;=Inputs!$CQ254,DB$4&gt;=Inputs!$CP254),Inputs!$AR254/(Inputs!$CQ254-Inputs!$CP254+1),0)+IF(DB$4=Inputs!$CL254,Inputs!$BD254,0))</f>
        <v/>
      </c>
      <c r="DC257" s="46" t="str">
        <f>IF(H257="","",IF(AND(DC$4&lt;=Inputs!$CQ254,DC$4&gt;=Inputs!$CP254),Inputs!$AR254/(Inputs!$CQ254-Inputs!$CP254+1),0)+IF(DC$4=Inputs!$CL254,Inputs!$BD254,0))</f>
        <v/>
      </c>
      <c r="DD257" s="46" t="str">
        <f>IF(I257="","",IF(AND(DD$4&lt;=Inputs!$CQ254,DD$4&gt;=Inputs!$CP254),Inputs!$AR254/(Inputs!$CQ254-Inputs!$CP254+1),0)+IF(DD$4=Inputs!$CL254,Inputs!$BD254,0))</f>
        <v/>
      </c>
      <c r="DE257" s="46" t="str">
        <f>IF(J257="","",IF(AND(DE$4&lt;=Inputs!$CQ254,DE$4&gt;=Inputs!$CP254),Inputs!$AR254/(Inputs!$CQ254-Inputs!$CP254+1),0)+IF(DE$4=Inputs!$CL254,Inputs!$BD254,0))</f>
        <v/>
      </c>
      <c r="DF257" s="46" t="str">
        <f>IF(K257="","",IF(AND(DF$4&lt;=Inputs!$CQ254,DF$4&gt;=Inputs!$CP254),Inputs!$AR254/(Inputs!$CQ254-Inputs!$CP254+1),0)+IF(DF$4=Inputs!$CL254,Inputs!$BD254,0))</f>
        <v/>
      </c>
      <c r="DG257" s="46" t="str">
        <f>IF(L257="","",IF(AND(DG$4&lt;=Inputs!$CQ254,DG$4&gt;=Inputs!$CP254),Inputs!$AR254/(Inputs!$CQ254-Inputs!$CP254+1),0)+IF(DG$4=Inputs!$CL254,Inputs!$BD254,0))</f>
        <v/>
      </c>
      <c r="DH257" s="46" t="str">
        <f>IF(M257="","",IF(AND(DH$4&lt;=Inputs!$CQ254,DH$4&gt;=Inputs!$CP254),Inputs!$AR254/(Inputs!$CQ254-Inputs!$CP254+1),0)+IF(DH$4=Inputs!$CL254,Inputs!$BD254,0))</f>
        <v/>
      </c>
      <c r="DI257" s="46" t="str">
        <f>IF(N257="","",IF(AND(DI$4&lt;=Inputs!$CQ254,DI$4&gt;=Inputs!$CP254),Inputs!$AR254/(Inputs!$CQ254-Inputs!$CP254+1),0)+IF(DI$4=Inputs!$CL254,Inputs!$BD254,0))</f>
        <v/>
      </c>
      <c r="DJ257" s="46" t="str">
        <f>IF(O257="","",IF(AND(DJ$4&lt;=Inputs!$CQ254,DJ$4&gt;=Inputs!$CP254),Inputs!$AR254/(Inputs!$CQ254-Inputs!$CP254+1),0)+IF(DJ$4=Inputs!$CL254,Inputs!$BD254,0))</f>
        <v/>
      </c>
      <c r="DK257" s="46" t="str">
        <f>IF(P257="","",IF(AND(DK$4&lt;=Inputs!$CQ254,DK$4&gt;=Inputs!$CP254),Inputs!$AR254/(Inputs!$CQ254-Inputs!$CP254+1),0)+IF(DK$4=Inputs!$CL254,Inputs!$BD254,0))</f>
        <v/>
      </c>
      <c r="DL257" s="46" t="str">
        <f>IF(Q257="","",IF(AND(DL$4&lt;=Inputs!$CQ254,DL$4&gt;=Inputs!$CP254),Inputs!$AR254/(Inputs!$CQ254-Inputs!$CP254+1),0)+IF(DL$4=Inputs!$CL254,Inputs!$BD254,0))</f>
        <v/>
      </c>
      <c r="DM257" s="46" t="str">
        <f>IF(R257="","",IF(AND(DM$4&lt;=Inputs!$CQ254,DM$4&gt;=Inputs!$CP254),Inputs!$AR254/(Inputs!$CQ254-Inputs!$CP254+1),0)+IF(DM$4=Inputs!$CL254,Inputs!$BD254,0))</f>
        <v/>
      </c>
      <c r="DN257" s="46" t="str">
        <f>IF(S257="","",IF(AND(DN$4&lt;=Inputs!$CQ254,DN$4&gt;=Inputs!$CP254),Inputs!$AR254/(Inputs!$CQ254-Inputs!$CP254+1),0)+IF(DN$4=Inputs!$CL254,Inputs!$BD254,0))</f>
        <v/>
      </c>
      <c r="DO257" s="46" t="str">
        <f>IF(T257="","",IF(AND(DO$4&lt;=Inputs!$CQ254,DO$4&gt;=Inputs!$CP254),Inputs!$AR254/(Inputs!$CQ254-Inputs!$CP254+1),0)+IF(DO$4=Inputs!$CL254,Inputs!$BD254,0))</f>
        <v/>
      </c>
      <c r="DP257" s="46" t="str">
        <f>IF(U257="","",IF(AND(DP$4&lt;=Inputs!$CQ254,DP$4&gt;=Inputs!$CP254),Inputs!$AR254/(Inputs!$CQ254-Inputs!$CP254+1),0)+IF(DP$4=Inputs!$CL254,Inputs!$BD254,0))</f>
        <v/>
      </c>
      <c r="DQ257" s="46" t="str">
        <f>IF(V257="","",IF(AND(DQ$4&lt;=Inputs!$CQ254,DQ$4&gt;=Inputs!$CP254),Inputs!$AR254/(Inputs!$CQ254-Inputs!$CP254+1),0)+IF(DQ$4=Inputs!$CL254,Inputs!$BD254,0))</f>
        <v/>
      </c>
      <c r="DR257" s="46" t="str">
        <f>IF(W257="","",IF(AND(DR$4&lt;=Inputs!$CQ254,DR$4&gt;=Inputs!$CP254),Inputs!$AR254/(Inputs!$CQ254-Inputs!$CP254+1),0)+IF(DR$4=Inputs!$CL254,Inputs!$BD254,0))</f>
        <v/>
      </c>
      <c r="DS257" s="46" t="str">
        <f>IF(X257="","",IF(AND(DS$4&lt;=Inputs!$CQ254,DS$4&gt;=Inputs!$CP254),Inputs!$AR254/(Inputs!$CQ254-Inputs!$CP254+1),0)+IF(DS$4=Inputs!$CL254,Inputs!$BD254,0))</f>
        <v/>
      </c>
      <c r="DT257" s="46" t="str">
        <f>IF(Y257="","",IF(AND(DT$4&lt;=Inputs!$CQ254,DT$4&gt;=Inputs!$CP254),Inputs!$AR254/(Inputs!$CQ254-Inputs!$CP254+1),0)+IF(DT$4=Inputs!$CL254,Inputs!$BD254,0))</f>
        <v/>
      </c>
      <c r="DU257" s="46" t="str">
        <f>IF(Z257="","",IF(AND(DU$4&lt;=Inputs!$CQ254,DU$4&gt;=Inputs!$CP254),Inputs!$AR254/(Inputs!$CQ254-Inputs!$CP254+1),0)+IF(DU$4=Inputs!$CL254,Inputs!$BD254,0))</f>
        <v/>
      </c>
      <c r="DV257" s="46" t="str">
        <f>IF(AA257="","",IF(AND(DV$4&lt;=Inputs!$CQ254,DV$4&gt;=Inputs!$CP254),Inputs!$AR254/(Inputs!$CQ254-Inputs!$CP254+1),0)+IF(DV$4=Inputs!$CL254,Inputs!$BD254,0))</f>
        <v/>
      </c>
      <c r="DW257" s="46" t="str">
        <f>IF(AB257="","",IF(AND(DW$4&lt;=Inputs!$CQ254,DW$4&gt;=Inputs!$CP254),Inputs!$AR254/(Inputs!$CQ254-Inputs!$CP254+1),0)+IF(DW$4=Inputs!$CL254,Inputs!$BD254,0))</f>
        <v/>
      </c>
      <c r="DX257" s="46" t="str">
        <f>IF(AC257="","",IF(AND(DX$4&lt;=Inputs!$CQ254,DX$4&gt;=Inputs!$CP254),Inputs!$AR254/(Inputs!$CQ254-Inputs!$CP254+1),0)+IF(DX$4=Inputs!$CL254,Inputs!$BD254,0))</f>
        <v/>
      </c>
      <c r="DY257" s="46" t="str">
        <f>IF(AD257="","",IF(AND(DY$4&lt;=Inputs!$CQ254,DY$4&gt;=Inputs!$CP254),Inputs!$AR254/(Inputs!$CQ254-Inputs!$CP254+1),0)+IF(DY$4=Inputs!$CL254,Inputs!$BD254,0))</f>
        <v/>
      </c>
      <c r="DZ257" s="46" t="str">
        <f t="shared" si="10"/>
        <v/>
      </c>
    </row>
    <row r="258" spans="1:130">
      <c r="A258" s="7" t="str">
        <f>IF(Inputs!A255="","",Inputs!A255)</f>
        <v/>
      </c>
      <c r="B258" t="str">
        <f>IF(Inputs!B255="","",Inputs!B255)</f>
        <v/>
      </c>
      <c r="C258" s="46" t="str">
        <f>IF(Inputs!$B255="","",BO258-CV258)</f>
        <v/>
      </c>
      <c r="D258" s="46" t="str">
        <f>IF(Inputs!$B255="","",BP258-CW258)</f>
        <v/>
      </c>
      <c r="E258" s="46" t="str">
        <f>IF(Inputs!$B255="","",BQ258-CX258)</f>
        <v/>
      </c>
      <c r="F258" s="46" t="str">
        <f>IF(Inputs!$B255="","",BR258-CY258)</f>
        <v/>
      </c>
      <c r="G258" s="46" t="str">
        <f>IF(Inputs!$B255="","",BS258-CZ258)</f>
        <v/>
      </c>
      <c r="H258" s="46" t="str">
        <f>IF(Inputs!$B255="","",BT258-DA258)</f>
        <v/>
      </c>
      <c r="I258" s="46" t="str">
        <f>IF(Inputs!$B255="","",BU258-DB258)</f>
        <v/>
      </c>
      <c r="J258" s="46" t="str">
        <f>IF(Inputs!$B255="","",BV258-DC258)</f>
        <v/>
      </c>
      <c r="K258" s="46" t="str">
        <f>IF(Inputs!$B255="","",BW258-DD258)</f>
        <v/>
      </c>
      <c r="L258" s="46" t="str">
        <f>IF(Inputs!$B255="","",BX258-DE258)</f>
        <v/>
      </c>
      <c r="M258" s="46" t="str">
        <f>IF(Inputs!$B255="","",BY258-DF258)</f>
        <v/>
      </c>
      <c r="N258" s="46" t="str">
        <f>IF(Inputs!$B255="","",BZ258-DG258)</f>
        <v/>
      </c>
      <c r="O258" s="46" t="str">
        <f>IF(Inputs!$B255="","",CA258-DH258)</f>
        <v/>
      </c>
      <c r="P258" s="46" t="str">
        <f>IF(Inputs!$B255="","",CB258-DI258)</f>
        <v/>
      </c>
      <c r="Q258" s="46" t="str">
        <f>IF(Inputs!$B255="","",CC258-DJ258)</f>
        <v/>
      </c>
      <c r="R258" s="46" t="str">
        <f>IF(Inputs!$B255="","",CD258-DK258)</f>
        <v/>
      </c>
      <c r="S258" s="46" t="str">
        <f>IF(Inputs!$B255="","",CE258-DL258)</f>
        <v/>
      </c>
      <c r="T258" s="46" t="str">
        <f>IF(Inputs!$B255="","",CF258-DM258)</f>
        <v/>
      </c>
      <c r="U258" s="46" t="str">
        <f>IF(Inputs!$B255="","",CG258-DN258)</f>
        <v/>
      </c>
      <c r="V258" s="46" t="str">
        <f>IF(Inputs!$B255="","",CH258-DO258)</f>
        <v/>
      </c>
      <c r="W258" s="46" t="str">
        <f>IF(Inputs!$B255="","",CI258-DP258)</f>
        <v/>
      </c>
      <c r="X258" s="46" t="str">
        <f>IF(Inputs!$B255="","",CJ258-DQ258)</f>
        <v/>
      </c>
      <c r="Y258" s="46" t="str">
        <f>IF(Inputs!$B255="","",CK258-DR258)</f>
        <v/>
      </c>
      <c r="Z258" s="46" t="str">
        <f>IF(Inputs!$B255="","",CL258-DS258)</f>
        <v/>
      </c>
      <c r="AA258" s="46" t="str">
        <f>IF(Inputs!$B255="","",CM258-DT258)</f>
        <v/>
      </c>
      <c r="AB258" s="46" t="str">
        <f>IF(Inputs!$B255="","",CN258-DU258)</f>
        <v/>
      </c>
      <c r="AC258" s="46" t="str">
        <f>IF(Inputs!$B255="","",CO258-DV258)</f>
        <v/>
      </c>
      <c r="AD258" s="46" t="str">
        <f>IF(Inputs!$B255="","",CP258-DW258)</f>
        <v/>
      </c>
      <c r="AE258" s="46" t="str">
        <f>IF(Inputs!$B255="","",CQ258-DX258)</f>
        <v/>
      </c>
      <c r="AF258" s="46" t="str">
        <f>IF(Inputs!$B255="","",CR258-DY258)</f>
        <v/>
      </c>
      <c r="AG258" s="50" t="str">
        <f t="shared" si="11"/>
        <v/>
      </c>
      <c r="AH258" s="50"/>
      <c r="AJ258" s="27">
        <f>IF(AND(Inputs!$CO255=0,AJ$4&gt;=Inputs!$CM255),1,IF(AND(AJ$4&gt;=Inputs!$CM255,AJ$4&lt;Inputs!$CN255),1,IF(AND(AJ$4=Inputs!$CN255,AJ$4=Inputs!$CO255),1,IF(OR(AND(AJ$4=Inputs!$CN255+1,Inputs!$CN255=Inputs!$CO255),AND(AJ$4=Inputs!$CN255+2,Inputs!$CN255=Inputs!$CO255)),0,IF(AJ$4=Inputs!$CN255,0.8,IF(AJ$4=Inputs!$CN255+1,0.6,IF(AJ$4=Inputs!$CN255+2,0.4,IF(AJ$4=Inputs!$CO255,0.2,IF(AND(AJ$4&gt;=Inputs!$CL255,AJ$4&lt;Inputs!$CM255),(AJ$4-Inputs!$CL255+1)/(Inputs!$AI255+1),0)))))))))</f>
        <v>0</v>
      </c>
      <c r="AK258" s="27">
        <f>IF(AND(Inputs!$CO255=0,AK$4&gt;=Inputs!$CM255),1,IF(AND(AK$4&gt;=Inputs!$CM255,AK$4&lt;Inputs!$CN255),1,IF(AND(AK$4=Inputs!$CN255,AK$4=Inputs!$CO255),1,IF(OR(AND(AK$4=Inputs!$CN255+1,Inputs!$CN255=Inputs!$CO255),AND(AK$4=Inputs!$CN255+2,Inputs!$CN255=Inputs!$CO255)),0,IF(AK$4=Inputs!$CN255,0.8,IF(AK$4=Inputs!$CN255+1,0.6,IF(AK$4=Inputs!$CN255+2,0.4,IF(AK$4=Inputs!$CO255,0.2,IF(AND(AK$4&gt;=Inputs!$CL255,AK$4&lt;Inputs!$CM255),(AK$4-Inputs!$CL255+1)/(Inputs!$AI255+1),0)))))))))</f>
        <v>0</v>
      </c>
      <c r="AL258" s="27">
        <f>IF(AND(Inputs!$CO255=0,AL$4&gt;=Inputs!$CM255),1,IF(AND(AL$4&gt;=Inputs!$CM255,AL$4&lt;Inputs!$CN255),1,IF(AND(AL$4=Inputs!$CN255,AL$4=Inputs!$CO255),1,IF(OR(AND(AL$4=Inputs!$CN255+1,Inputs!$CN255=Inputs!$CO255),AND(AL$4=Inputs!$CN255+2,Inputs!$CN255=Inputs!$CO255)),0,IF(AL$4=Inputs!$CN255,0.8,IF(AL$4=Inputs!$CN255+1,0.6,IF(AL$4=Inputs!$CN255+2,0.4,IF(AL$4=Inputs!$CO255,0.2,IF(AND(AL$4&gt;=Inputs!$CL255,AL$4&lt;Inputs!$CM255),(AL$4-Inputs!$CL255+1)/(Inputs!$AI255+1),0)))))))))</f>
        <v>0</v>
      </c>
      <c r="AM258" s="27">
        <f>IF(AND(Inputs!$CO255=0,AM$4&gt;=Inputs!$CM255),1,IF(AND(AM$4&gt;=Inputs!$CM255,AM$4&lt;Inputs!$CN255),1,IF(AND(AM$4=Inputs!$CN255,AM$4=Inputs!$CO255),1,IF(OR(AND(AM$4=Inputs!$CN255+1,Inputs!$CN255=Inputs!$CO255),AND(AM$4=Inputs!$CN255+2,Inputs!$CN255=Inputs!$CO255)),0,IF(AM$4=Inputs!$CN255,0.8,IF(AM$4=Inputs!$CN255+1,0.6,IF(AM$4=Inputs!$CN255+2,0.4,IF(AM$4=Inputs!$CO255,0.2,IF(AND(AM$4&gt;=Inputs!$CL255,AM$4&lt;Inputs!$CM255),(AM$4-Inputs!$CL255+1)/(Inputs!$AI255+1),0)))))))))</f>
        <v>0</v>
      </c>
      <c r="AN258" s="27">
        <f>IF(AND(Inputs!$CO255=0,AN$4&gt;=Inputs!$CM255),1,IF(AND(AN$4&gt;=Inputs!$CM255,AN$4&lt;Inputs!$CN255),1,IF(AND(AN$4=Inputs!$CN255,AN$4=Inputs!$CO255),1,IF(OR(AND(AN$4=Inputs!$CN255+1,Inputs!$CN255=Inputs!$CO255),AND(AN$4=Inputs!$CN255+2,Inputs!$CN255=Inputs!$CO255)),0,IF(AN$4=Inputs!$CN255,0.8,IF(AN$4=Inputs!$CN255+1,0.6,IF(AN$4=Inputs!$CN255+2,0.4,IF(AN$4=Inputs!$CO255,0.2,IF(AND(AN$4&gt;=Inputs!$CL255,AN$4&lt;Inputs!$CM255),(AN$4-Inputs!$CL255+1)/(Inputs!$AI255+1),0)))))))))</f>
        <v>0</v>
      </c>
      <c r="AO258" s="27">
        <f>IF(AND(Inputs!$CO255=0,AO$4&gt;=Inputs!$CM255),1,IF(AND(AO$4&gt;=Inputs!$CM255,AO$4&lt;Inputs!$CN255),1,IF(AND(AO$4=Inputs!$CN255,AO$4=Inputs!$CO255),1,IF(OR(AND(AO$4=Inputs!$CN255+1,Inputs!$CN255=Inputs!$CO255),AND(AO$4=Inputs!$CN255+2,Inputs!$CN255=Inputs!$CO255)),0,IF(AO$4=Inputs!$CN255,0.8,IF(AO$4=Inputs!$CN255+1,0.6,IF(AO$4=Inputs!$CN255+2,0.4,IF(AO$4=Inputs!$CO255,0.2,IF(AND(AO$4&gt;=Inputs!$CL255,AO$4&lt;Inputs!$CM255),(AO$4-Inputs!$CL255+1)/(Inputs!$AI255+1),0)))))))))</f>
        <v>0</v>
      </c>
      <c r="AP258" s="27">
        <f>IF(AND(Inputs!$CO255=0,AP$4&gt;=Inputs!$CM255),1,IF(AND(AP$4&gt;=Inputs!$CM255,AP$4&lt;Inputs!$CN255),1,IF(AND(AP$4=Inputs!$CN255,AP$4=Inputs!$CO255),1,IF(OR(AND(AP$4=Inputs!$CN255+1,Inputs!$CN255=Inputs!$CO255),AND(AP$4=Inputs!$CN255+2,Inputs!$CN255=Inputs!$CO255)),0,IF(AP$4=Inputs!$CN255,0.8,IF(AP$4=Inputs!$CN255+1,0.6,IF(AP$4=Inputs!$CN255+2,0.4,IF(AP$4=Inputs!$CO255,0.2,IF(AND(AP$4&gt;=Inputs!$CL255,AP$4&lt;Inputs!$CM255),(AP$4-Inputs!$CL255+1)/(Inputs!$AI255+1),0)))))))))</f>
        <v>0</v>
      </c>
      <c r="AQ258" s="27">
        <f>IF(AND(Inputs!$CO255=0,AQ$4&gt;=Inputs!$CM255),1,IF(AND(AQ$4&gt;=Inputs!$CM255,AQ$4&lt;Inputs!$CN255),1,IF(AND(AQ$4=Inputs!$CN255,AQ$4=Inputs!$CO255),1,IF(OR(AND(AQ$4=Inputs!$CN255+1,Inputs!$CN255=Inputs!$CO255),AND(AQ$4=Inputs!$CN255+2,Inputs!$CN255=Inputs!$CO255)),0,IF(AQ$4=Inputs!$CN255,0.8,IF(AQ$4=Inputs!$CN255+1,0.6,IF(AQ$4=Inputs!$CN255+2,0.4,IF(AQ$4=Inputs!$CO255,0.2,IF(AND(AQ$4&gt;=Inputs!$CL255,AQ$4&lt;Inputs!$CM255),(AQ$4-Inputs!$CL255+1)/(Inputs!$AI255+1),0)))))))))</f>
        <v>0</v>
      </c>
      <c r="AR258" s="27">
        <f>IF(AND(Inputs!$CO255=0,AR$4&gt;=Inputs!$CM255),1,IF(AND(AR$4&gt;=Inputs!$CM255,AR$4&lt;Inputs!$CN255),1,IF(AND(AR$4=Inputs!$CN255,AR$4=Inputs!$CO255),1,IF(OR(AND(AR$4=Inputs!$CN255+1,Inputs!$CN255=Inputs!$CO255),AND(AR$4=Inputs!$CN255+2,Inputs!$CN255=Inputs!$CO255)),0,IF(AR$4=Inputs!$CN255,0.8,IF(AR$4=Inputs!$CN255+1,0.6,IF(AR$4=Inputs!$CN255+2,0.4,IF(AR$4=Inputs!$CO255,0.2,IF(AND(AR$4&gt;=Inputs!$CL255,AR$4&lt;Inputs!$CM255),(AR$4-Inputs!$CL255+1)/(Inputs!$AI255+1),0)))))))))</f>
        <v>0</v>
      </c>
      <c r="AS258" s="27">
        <f>IF(AND(Inputs!$CO255=0,AS$4&gt;=Inputs!$CM255),1,IF(AND(AS$4&gt;=Inputs!$CM255,AS$4&lt;Inputs!$CN255),1,IF(AND(AS$4=Inputs!$CN255,AS$4=Inputs!$CO255),1,IF(OR(AND(AS$4=Inputs!$CN255+1,Inputs!$CN255=Inputs!$CO255),AND(AS$4=Inputs!$CN255+2,Inputs!$CN255=Inputs!$CO255)),0,IF(AS$4=Inputs!$CN255,0.8,IF(AS$4=Inputs!$CN255+1,0.6,IF(AS$4=Inputs!$CN255+2,0.4,IF(AS$4=Inputs!$CO255,0.2,IF(AND(AS$4&gt;=Inputs!$CL255,AS$4&lt;Inputs!$CM255),(AS$4-Inputs!$CL255+1)/(Inputs!$AI255+1),0)))))))))</f>
        <v>0</v>
      </c>
      <c r="AT258" s="27">
        <f>IF(AND(Inputs!$CO255=0,AT$4&gt;=Inputs!$CM255),1,IF(AND(AT$4&gt;=Inputs!$CM255,AT$4&lt;Inputs!$CN255),1,IF(AND(AT$4=Inputs!$CN255,AT$4=Inputs!$CO255),1,IF(OR(AND(AT$4=Inputs!$CN255+1,Inputs!$CN255=Inputs!$CO255),AND(AT$4=Inputs!$CN255+2,Inputs!$CN255=Inputs!$CO255)),0,IF(AT$4=Inputs!$CN255,0.8,IF(AT$4=Inputs!$CN255+1,0.6,IF(AT$4=Inputs!$CN255+2,0.4,IF(AT$4=Inputs!$CO255,0.2,IF(AND(AT$4&gt;=Inputs!$CL255,AT$4&lt;Inputs!$CM255),(AT$4-Inputs!$CL255+1)/(Inputs!$AI255+1),0)))))))))</f>
        <v>0</v>
      </c>
      <c r="AU258" s="27">
        <f>IF(AND(Inputs!$CO255=0,AU$4&gt;=Inputs!$CM255),1,IF(AND(AU$4&gt;=Inputs!$CM255,AU$4&lt;Inputs!$CN255),1,IF(AND(AU$4=Inputs!$CN255,AU$4=Inputs!$CO255),1,IF(OR(AND(AU$4=Inputs!$CN255+1,Inputs!$CN255=Inputs!$CO255),AND(AU$4=Inputs!$CN255+2,Inputs!$CN255=Inputs!$CO255)),0,IF(AU$4=Inputs!$CN255,0.8,IF(AU$4=Inputs!$CN255+1,0.6,IF(AU$4=Inputs!$CN255+2,0.4,IF(AU$4=Inputs!$CO255,0.2,IF(AND(AU$4&gt;=Inputs!$CL255,AU$4&lt;Inputs!$CM255),(AU$4-Inputs!$CL255+1)/(Inputs!$AI255+1),0)))))))))</f>
        <v>0</v>
      </c>
      <c r="AV258" s="27">
        <f>IF(AND(Inputs!$CO255=0,AV$4&gt;=Inputs!$CM255),1,IF(AND(AV$4&gt;=Inputs!$CM255,AV$4&lt;Inputs!$CN255),1,IF(AND(AV$4=Inputs!$CN255,AV$4=Inputs!$CO255),1,IF(OR(AND(AV$4=Inputs!$CN255+1,Inputs!$CN255=Inputs!$CO255),AND(AV$4=Inputs!$CN255+2,Inputs!$CN255=Inputs!$CO255)),0,IF(AV$4=Inputs!$CN255,0.8,IF(AV$4=Inputs!$CN255+1,0.6,IF(AV$4=Inputs!$CN255+2,0.4,IF(AV$4=Inputs!$CO255,0.2,IF(AND(AV$4&gt;=Inputs!$CL255,AV$4&lt;Inputs!$CM255),(AV$4-Inputs!$CL255+1)/(Inputs!$AI255+1),0)))))))))</f>
        <v>0</v>
      </c>
      <c r="AW258" s="27">
        <f>IF(AND(Inputs!$CO255=0,AW$4&gt;=Inputs!$CM255),1,IF(AND(AW$4&gt;=Inputs!$CM255,AW$4&lt;Inputs!$CN255),1,IF(AND(AW$4=Inputs!$CN255,AW$4=Inputs!$CO255),1,IF(OR(AND(AW$4=Inputs!$CN255+1,Inputs!$CN255=Inputs!$CO255),AND(AW$4=Inputs!$CN255+2,Inputs!$CN255=Inputs!$CO255)),0,IF(AW$4=Inputs!$CN255,0.8,IF(AW$4=Inputs!$CN255+1,0.6,IF(AW$4=Inputs!$CN255+2,0.4,IF(AW$4=Inputs!$CO255,0.2,IF(AND(AW$4&gt;=Inputs!$CL255,AW$4&lt;Inputs!$CM255),(AW$4-Inputs!$CL255+1)/(Inputs!$AI255+1),0)))))))))</f>
        <v>0</v>
      </c>
      <c r="AX258" s="27">
        <f>IF(AND(Inputs!$CO255=0,AX$4&gt;=Inputs!$CM255),1,IF(AND(AX$4&gt;=Inputs!$CM255,AX$4&lt;Inputs!$CN255),1,IF(AND(AX$4=Inputs!$CN255,AX$4=Inputs!$CO255),1,IF(OR(AND(AX$4=Inputs!$CN255+1,Inputs!$CN255=Inputs!$CO255),AND(AX$4=Inputs!$CN255+2,Inputs!$CN255=Inputs!$CO255)),0,IF(AX$4=Inputs!$CN255,0.8,IF(AX$4=Inputs!$CN255+1,0.6,IF(AX$4=Inputs!$CN255+2,0.4,IF(AX$4=Inputs!$CO255,0.2,IF(AND(AX$4&gt;=Inputs!$CL255,AX$4&lt;Inputs!$CM255),(AX$4-Inputs!$CL255+1)/(Inputs!$AI255+1),0)))))))))</f>
        <v>0</v>
      </c>
      <c r="AY258" s="27">
        <f>IF(AND(Inputs!$CO255=0,AY$4&gt;=Inputs!$CM255),1,IF(AND(AY$4&gt;=Inputs!$CM255,AY$4&lt;Inputs!$CN255),1,IF(AND(AY$4=Inputs!$CN255,AY$4=Inputs!$CO255),1,IF(OR(AND(AY$4=Inputs!$CN255+1,Inputs!$CN255=Inputs!$CO255),AND(AY$4=Inputs!$CN255+2,Inputs!$CN255=Inputs!$CO255)),0,IF(AY$4=Inputs!$CN255,0.8,IF(AY$4=Inputs!$CN255+1,0.6,IF(AY$4=Inputs!$CN255+2,0.4,IF(AY$4=Inputs!$CO255,0.2,IF(AND(AY$4&gt;=Inputs!$CL255,AY$4&lt;Inputs!$CM255),(AY$4-Inputs!$CL255+1)/(Inputs!$AI255+1),0)))))))))</f>
        <v>0</v>
      </c>
      <c r="AZ258" s="27">
        <f>IF(AND(Inputs!$CO255=0,AZ$4&gt;=Inputs!$CM255),1,IF(AND(AZ$4&gt;=Inputs!$CM255,AZ$4&lt;Inputs!$CN255),1,IF(AND(AZ$4=Inputs!$CN255,AZ$4=Inputs!$CO255),1,IF(OR(AND(AZ$4=Inputs!$CN255+1,Inputs!$CN255=Inputs!$CO255),AND(AZ$4=Inputs!$CN255+2,Inputs!$CN255=Inputs!$CO255)),0,IF(AZ$4=Inputs!$CN255,0.8,IF(AZ$4=Inputs!$CN255+1,0.6,IF(AZ$4=Inputs!$CN255+2,0.4,IF(AZ$4=Inputs!$CO255,0.2,IF(AND(AZ$4&gt;=Inputs!$CL255,AZ$4&lt;Inputs!$CM255),(AZ$4-Inputs!$CL255+1)/(Inputs!$AI255+1),0)))))))))</f>
        <v>0</v>
      </c>
      <c r="BA258" s="27">
        <f>IF(AND(Inputs!$CO255=0,BA$4&gt;=Inputs!$CM255),1,IF(AND(BA$4&gt;=Inputs!$CM255,BA$4&lt;Inputs!$CN255),1,IF(AND(BA$4=Inputs!$CN255,BA$4=Inputs!$CO255),1,IF(OR(AND(BA$4=Inputs!$CN255+1,Inputs!$CN255=Inputs!$CO255),AND(BA$4=Inputs!$CN255+2,Inputs!$CN255=Inputs!$CO255)),0,IF(BA$4=Inputs!$CN255,0.8,IF(BA$4=Inputs!$CN255+1,0.6,IF(BA$4=Inputs!$CN255+2,0.4,IF(BA$4=Inputs!$CO255,0.2,IF(AND(BA$4&gt;=Inputs!$CL255,BA$4&lt;Inputs!$CM255),(BA$4-Inputs!$CL255+1)/(Inputs!$AI255+1),0)))))))))</f>
        <v>0</v>
      </c>
      <c r="BB258" s="27">
        <f>IF(AND(Inputs!$CO255=0,BB$4&gt;=Inputs!$CM255),1,IF(AND(BB$4&gt;=Inputs!$CM255,BB$4&lt;Inputs!$CN255),1,IF(AND(BB$4=Inputs!$CN255,BB$4=Inputs!$CO255),1,IF(OR(AND(BB$4=Inputs!$CN255+1,Inputs!$CN255=Inputs!$CO255),AND(BB$4=Inputs!$CN255+2,Inputs!$CN255=Inputs!$CO255)),0,IF(BB$4=Inputs!$CN255,0.8,IF(BB$4=Inputs!$CN255+1,0.6,IF(BB$4=Inputs!$CN255+2,0.4,IF(BB$4=Inputs!$CO255,0.2,IF(AND(BB$4&gt;=Inputs!$CL255,BB$4&lt;Inputs!$CM255),(BB$4-Inputs!$CL255+1)/(Inputs!$AI255+1),0)))))))))</f>
        <v>0</v>
      </c>
      <c r="BC258" s="27">
        <f>IF(AND(Inputs!$CO255=0,BC$4&gt;=Inputs!$CM255),1,IF(AND(BC$4&gt;=Inputs!$CM255,BC$4&lt;Inputs!$CN255),1,IF(AND(BC$4=Inputs!$CN255,BC$4=Inputs!$CO255),1,IF(OR(AND(BC$4=Inputs!$CN255+1,Inputs!$CN255=Inputs!$CO255),AND(BC$4=Inputs!$CN255+2,Inputs!$CN255=Inputs!$CO255)),0,IF(BC$4=Inputs!$CN255,0.8,IF(BC$4=Inputs!$CN255+1,0.6,IF(BC$4=Inputs!$CN255+2,0.4,IF(BC$4=Inputs!$CO255,0.2,IF(AND(BC$4&gt;=Inputs!$CL255,BC$4&lt;Inputs!$CM255),(BC$4-Inputs!$CL255+1)/(Inputs!$AI255+1),0)))))))))</f>
        <v>0</v>
      </c>
      <c r="BD258" s="27">
        <f>IF(AND(Inputs!$CO255=0,BD$4&gt;=Inputs!$CM255),1,IF(AND(BD$4&gt;=Inputs!$CM255,BD$4&lt;Inputs!$CN255),1,IF(AND(BD$4=Inputs!$CN255,BD$4=Inputs!$CO255),1,IF(OR(AND(BD$4=Inputs!$CN255+1,Inputs!$CN255=Inputs!$CO255),AND(BD$4=Inputs!$CN255+2,Inputs!$CN255=Inputs!$CO255)),0,IF(BD$4=Inputs!$CN255,0.8,IF(BD$4=Inputs!$CN255+1,0.6,IF(BD$4=Inputs!$CN255+2,0.4,IF(BD$4=Inputs!$CO255,0.2,IF(AND(BD$4&gt;=Inputs!$CL255,BD$4&lt;Inputs!$CM255),(BD$4-Inputs!$CL255+1)/(Inputs!$AI255+1),0)))))))))</f>
        <v>0</v>
      </c>
      <c r="BE258" s="27">
        <f>IF(AND(Inputs!$CO255=0,BE$4&gt;=Inputs!$CM255),1,IF(AND(BE$4&gt;=Inputs!$CM255,BE$4&lt;Inputs!$CN255),1,IF(AND(BE$4=Inputs!$CN255,BE$4=Inputs!$CO255),1,IF(OR(AND(BE$4=Inputs!$CN255+1,Inputs!$CN255=Inputs!$CO255),AND(BE$4=Inputs!$CN255+2,Inputs!$CN255=Inputs!$CO255)),0,IF(BE$4=Inputs!$CN255,0.8,IF(BE$4=Inputs!$CN255+1,0.6,IF(BE$4=Inputs!$CN255+2,0.4,IF(BE$4=Inputs!$CO255,0.2,IF(AND(BE$4&gt;=Inputs!$CL255,BE$4&lt;Inputs!$CM255),(BE$4-Inputs!$CL255+1)/(Inputs!$AI255+1),0)))))))))</f>
        <v>0</v>
      </c>
      <c r="BF258" s="27">
        <f>IF(AND(Inputs!$CO255=0,BF$4&gt;=Inputs!$CM255),1,IF(AND(BF$4&gt;=Inputs!$CM255,BF$4&lt;Inputs!$CN255),1,IF(AND(BF$4=Inputs!$CN255,BF$4=Inputs!$CO255),1,IF(OR(AND(BF$4=Inputs!$CN255+1,Inputs!$CN255=Inputs!$CO255),AND(BF$4=Inputs!$CN255+2,Inputs!$CN255=Inputs!$CO255)),0,IF(BF$4=Inputs!$CN255,0.8,IF(BF$4=Inputs!$CN255+1,0.6,IF(BF$4=Inputs!$CN255+2,0.4,IF(BF$4=Inputs!$CO255,0.2,IF(AND(BF$4&gt;=Inputs!$CL255,BF$4&lt;Inputs!$CM255),(BF$4-Inputs!$CL255+1)/(Inputs!$AI255+1),0)))))))))</f>
        <v>0</v>
      </c>
      <c r="BG258" s="27">
        <f>IF(AND(Inputs!$CO255=0,BG$4&gt;=Inputs!$CM255),1,IF(AND(BG$4&gt;=Inputs!$CM255,BG$4&lt;Inputs!$CN255),1,IF(AND(BG$4=Inputs!$CN255,BG$4=Inputs!$CO255),1,IF(OR(AND(BG$4=Inputs!$CN255+1,Inputs!$CN255=Inputs!$CO255),AND(BG$4=Inputs!$CN255+2,Inputs!$CN255=Inputs!$CO255)),0,IF(BG$4=Inputs!$CN255,0.8,IF(BG$4=Inputs!$CN255+1,0.6,IF(BG$4=Inputs!$CN255+2,0.4,IF(BG$4=Inputs!$CO255,0.2,IF(AND(BG$4&gt;=Inputs!$CL255,BG$4&lt;Inputs!$CM255),(BG$4-Inputs!$CL255+1)/(Inputs!$AI255+1),0)))))))))</f>
        <v>0</v>
      </c>
      <c r="BH258" s="27">
        <f>IF(AND(Inputs!$CO255=0,BH$4&gt;=Inputs!$CM255),1,IF(AND(BH$4&gt;=Inputs!$CM255,BH$4&lt;Inputs!$CN255),1,IF(AND(BH$4=Inputs!$CN255,BH$4=Inputs!$CO255),1,IF(OR(AND(BH$4=Inputs!$CN255+1,Inputs!$CN255=Inputs!$CO255),AND(BH$4=Inputs!$CN255+2,Inputs!$CN255=Inputs!$CO255)),0,IF(BH$4=Inputs!$CN255,0.8,IF(BH$4=Inputs!$CN255+1,0.6,IF(BH$4=Inputs!$CN255+2,0.4,IF(BH$4=Inputs!$CO255,0.2,IF(AND(BH$4&gt;=Inputs!$CL255,BH$4&lt;Inputs!$CM255),(BH$4-Inputs!$CL255+1)/(Inputs!$AI255+1),0)))))))))</f>
        <v>0</v>
      </c>
      <c r="BI258" s="27">
        <f>IF(AND(Inputs!$CO255=0,BI$4&gt;=Inputs!$CM255),1,IF(AND(BI$4&gt;=Inputs!$CM255,BI$4&lt;Inputs!$CN255),1,IF(AND(BI$4=Inputs!$CN255,BI$4=Inputs!$CO255),1,IF(OR(AND(BI$4=Inputs!$CN255+1,Inputs!$CN255=Inputs!$CO255),AND(BI$4=Inputs!$CN255+2,Inputs!$CN255=Inputs!$CO255)),0,IF(BI$4=Inputs!$CN255,0.8,IF(BI$4=Inputs!$CN255+1,0.6,IF(BI$4=Inputs!$CN255+2,0.4,IF(BI$4=Inputs!$CO255,0.2,IF(AND(BI$4&gt;=Inputs!$CL255,BI$4&lt;Inputs!$CM255),(BI$4-Inputs!$CL255+1)/(Inputs!$AI255+1),0)))))))))</f>
        <v>0</v>
      </c>
      <c r="BJ258" s="27">
        <f>IF(AND(Inputs!$CO255=0,BJ$4&gt;=Inputs!$CM255),1,IF(AND(BJ$4&gt;=Inputs!$CM255,BJ$4&lt;Inputs!$CN255),1,IF(AND(BJ$4=Inputs!$CN255,BJ$4=Inputs!$CO255),1,IF(OR(AND(BJ$4=Inputs!$CN255+1,Inputs!$CN255=Inputs!$CO255),AND(BJ$4=Inputs!$CN255+2,Inputs!$CN255=Inputs!$CO255)),0,IF(BJ$4=Inputs!$CN255,0.8,IF(BJ$4=Inputs!$CN255+1,0.6,IF(BJ$4=Inputs!$CN255+2,0.4,IF(BJ$4=Inputs!$CO255,0.2,IF(AND(BJ$4&gt;=Inputs!$CL255,BJ$4&lt;Inputs!$CM255),(BJ$4-Inputs!$CL255+1)/(Inputs!$AI255+1),0)))))))))</f>
        <v>0</v>
      </c>
      <c r="BK258" s="27">
        <f>IF(AND(Inputs!$CO255=0,BK$4&gt;=Inputs!$CM255),1,IF(AND(BK$4&gt;=Inputs!$CM255,BK$4&lt;Inputs!$CN255),1,IF(AND(BK$4=Inputs!$CN255,BK$4=Inputs!$CO255),1,IF(OR(AND(BK$4=Inputs!$CN255+1,Inputs!$CN255=Inputs!$CO255),AND(BK$4=Inputs!$CN255+2,Inputs!$CN255=Inputs!$CO255)),0,IF(BK$4=Inputs!$CN255,0.8,IF(BK$4=Inputs!$CN255+1,0.6,IF(BK$4=Inputs!$CN255+2,0.4,IF(BK$4=Inputs!$CO255,0.2,IF(AND(BK$4&gt;=Inputs!$CL255,BK$4&lt;Inputs!$CM255),(BK$4-Inputs!$CL255+1)/(Inputs!$AI255+1),0)))))))))</f>
        <v>0</v>
      </c>
      <c r="BL258" s="27">
        <f>IF(AND(Inputs!$CO255=0,BL$4&gt;=Inputs!$CM255),1,IF(AND(BL$4&gt;=Inputs!$CM255,BL$4&lt;Inputs!$CN255),1,IF(AND(BL$4=Inputs!$CN255,BL$4=Inputs!$CO255),1,IF(OR(AND(BL$4=Inputs!$CN255+1,Inputs!$CN255=Inputs!$CO255),AND(BL$4=Inputs!$CN255+2,Inputs!$CN255=Inputs!$CO255)),0,IF(BL$4=Inputs!$CN255,0.8,IF(BL$4=Inputs!$CN255+1,0.6,IF(BL$4=Inputs!$CN255+2,0.4,IF(BL$4=Inputs!$CO255,0.2,IF(AND(BL$4&gt;=Inputs!$CL255,BL$4&lt;Inputs!$CM255),(BL$4-Inputs!$CL255+1)/(Inputs!$AI255+1),0)))))))))</f>
        <v>0</v>
      </c>
      <c r="BM258" s="27">
        <f>IF(AND(Inputs!$CO255=0,BM$4&gt;=Inputs!$CM255),1,IF(AND(BM$4&gt;=Inputs!$CM255,BM$4&lt;Inputs!$CN255),1,IF(AND(BM$4=Inputs!$CN255,BM$4=Inputs!$CO255),1,IF(OR(AND(BM$4=Inputs!$CN255+1,Inputs!$CN255=Inputs!$CO255),AND(BM$4=Inputs!$CN255+2,Inputs!$CN255=Inputs!$CO255)),0,IF(BM$4=Inputs!$CN255,0.8,IF(BM$4=Inputs!$CN255+1,0.6,IF(BM$4=Inputs!$CN255+2,0.4,IF(BM$4=Inputs!$CO255,0.2,IF(AND(BM$4&gt;=Inputs!$CL255,BM$4&lt;Inputs!$CM255),(BM$4-Inputs!$CL255+1)/(Inputs!$AI255+1),0)))))))))</f>
        <v>0</v>
      </c>
      <c r="BO258" s="46" t="str">
        <f>IF(Inputs!$B255="","",(ROUND(Inputs!$BC255*AJ258,0)))</f>
        <v/>
      </c>
      <c r="BP258" s="46" t="str">
        <f>IF(Inputs!$B255="","",(ROUND(Inputs!$BC255*AK258,0)))</f>
        <v/>
      </c>
      <c r="BQ258" s="46" t="str">
        <f>IF(Inputs!$B255="","",(ROUND(Inputs!$BC255*AL258,0)))</f>
        <v/>
      </c>
      <c r="BR258" s="46" t="str">
        <f>IF(Inputs!$B255="","",(ROUND(Inputs!$BC255*AM258,0)))</f>
        <v/>
      </c>
      <c r="BS258" s="46" t="str">
        <f>IF(Inputs!$B255="","",(ROUND(Inputs!$BC255*AN258,0)))</f>
        <v/>
      </c>
      <c r="BT258" s="46" t="str">
        <f>IF(Inputs!$B255="","",(ROUND(Inputs!$BC255*AO258,0)))</f>
        <v/>
      </c>
      <c r="BU258" s="46" t="str">
        <f>IF(Inputs!$B255="","",(ROUND(Inputs!$BC255*AP258,0)))</f>
        <v/>
      </c>
      <c r="BV258" s="46" t="str">
        <f>IF(Inputs!$B255="","",(ROUND(Inputs!$BC255*AQ258,0)))</f>
        <v/>
      </c>
      <c r="BW258" s="46" t="str">
        <f>IF(Inputs!$B255="","",(ROUND(Inputs!$BC255*AR258,0)))</f>
        <v/>
      </c>
      <c r="BX258" s="46" t="str">
        <f>IF(Inputs!$B255="","",(ROUND(Inputs!$BC255*AS258,0)))</f>
        <v/>
      </c>
      <c r="BY258" s="46" t="str">
        <f>IF(Inputs!$B255="","",(ROUND(Inputs!$BC255*AT258,0)))</f>
        <v/>
      </c>
      <c r="BZ258" s="46" t="str">
        <f>IF(Inputs!$B255="","",(ROUND(Inputs!$BC255*AU258,0)))</f>
        <v/>
      </c>
      <c r="CA258" s="46" t="str">
        <f>IF(Inputs!$B255="","",(ROUND(Inputs!$BC255*AV258,0)))</f>
        <v/>
      </c>
      <c r="CB258" s="46" t="str">
        <f>IF(Inputs!$B255="","",(ROUND(Inputs!$BC255*AW258,0)))</f>
        <v/>
      </c>
      <c r="CC258" s="46" t="str">
        <f>IF(Inputs!$B255="","",(ROUND(Inputs!$BC255*AX258,0)))</f>
        <v/>
      </c>
      <c r="CD258" s="46" t="str">
        <f>IF(Inputs!$B255="","",(ROUND(Inputs!$BC255*AY258,0)))</f>
        <v/>
      </c>
      <c r="CE258" s="46" t="str">
        <f>IF(Inputs!$B255="","",(ROUND(Inputs!$BC255*AZ258,0)))</f>
        <v/>
      </c>
      <c r="CF258" s="46" t="str">
        <f>IF(Inputs!$B255="","",(ROUND(Inputs!$BC255*BA258,0)))</f>
        <v/>
      </c>
      <c r="CG258" s="46" t="str">
        <f>IF(Inputs!$B255="","",(ROUND(Inputs!$BC255*BB258,0)))</f>
        <v/>
      </c>
      <c r="CH258" s="46" t="str">
        <f>IF(Inputs!$B255="","",(ROUND(Inputs!$BC255*BC258,0)))</f>
        <v/>
      </c>
      <c r="CI258" s="46" t="str">
        <f>IF(Inputs!$B255="","",(ROUND(Inputs!$BC255*BD258,0)))</f>
        <v/>
      </c>
      <c r="CJ258" s="46" t="str">
        <f>IF(Inputs!$B255="","",(ROUND(Inputs!$BC255*BE258,0)))</f>
        <v/>
      </c>
      <c r="CK258" s="46" t="str">
        <f>IF(Inputs!$B255="","",(ROUND(Inputs!$BC255*BF258,0)))</f>
        <v/>
      </c>
      <c r="CL258" s="46" t="str">
        <f>IF(Inputs!$B255="","",(ROUND(Inputs!$BC255*BG258,0)))</f>
        <v/>
      </c>
      <c r="CM258" s="46" t="str">
        <f>IF(Inputs!$B255="","",(ROUND(Inputs!$BC255*BH258,0)))</f>
        <v/>
      </c>
      <c r="CN258" s="46" t="str">
        <f>IF(Inputs!$B255="","",(ROUND(Inputs!$BC255*BI258,0)))</f>
        <v/>
      </c>
      <c r="CO258" s="46" t="str">
        <f>IF(Inputs!$B255="","",(ROUND(Inputs!$BC255*BJ258,0)))</f>
        <v/>
      </c>
      <c r="CP258" s="46" t="str">
        <f>IF(Inputs!$B255="","",(ROUND(Inputs!$BC255*BK258,0)))</f>
        <v/>
      </c>
      <c r="CQ258" s="46" t="str">
        <f>IF(Inputs!$B255="","",(ROUND(Inputs!$BC255*BL258,0)))</f>
        <v/>
      </c>
      <c r="CR258" s="46" t="str">
        <f>IF(Inputs!$B255="","",(ROUND(Inputs!$BC255*BM258,0)))</f>
        <v/>
      </c>
      <c r="CV258" s="46" t="str">
        <f>IF(A258="","",IF(AND(CV$4&lt;=Inputs!$CQ255,CV$4&gt;=Inputs!$CP255),Inputs!$AR255/(Inputs!$CQ255-Inputs!$CP255+1),0)+IF(CV$4=Inputs!$CL255,Inputs!$BD255,0))</f>
        <v/>
      </c>
      <c r="CW258" s="46" t="str">
        <f>IF(B258="","",IF(AND(CW$4&lt;=Inputs!$CQ255,CW$4&gt;=Inputs!$CP255),Inputs!$AR255/(Inputs!$CQ255-Inputs!$CP255+1),0)+IF(CW$4=Inputs!$CL255,Inputs!$BD255,0))</f>
        <v/>
      </c>
      <c r="CX258" s="46" t="str">
        <f>IF(C258="","",IF(AND(CX$4&lt;=Inputs!$CQ255,CX$4&gt;=Inputs!$CP255),Inputs!$AR255/(Inputs!$CQ255-Inputs!$CP255+1),0)+IF(CX$4=Inputs!$CL255,Inputs!$BD255,0))</f>
        <v/>
      </c>
      <c r="CY258" s="46" t="str">
        <f>IF(D258="","",IF(AND(CY$4&lt;=Inputs!$CQ255,CY$4&gt;=Inputs!$CP255),Inputs!$AR255/(Inputs!$CQ255-Inputs!$CP255+1),0)+IF(CY$4=Inputs!$CL255,Inputs!$BD255,0))</f>
        <v/>
      </c>
      <c r="CZ258" s="46" t="str">
        <f>IF(E258="","",IF(AND(CZ$4&lt;=Inputs!$CQ255,CZ$4&gt;=Inputs!$CP255),Inputs!$AR255/(Inputs!$CQ255-Inputs!$CP255+1),0)+IF(CZ$4=Inputs!$CL255,Inputs!$BD255,0))</f>
        <v/>
      </c>
      <c r="DA258" s="46" t="str">
        <f>IF(F258="","",IF(AND(DA$4&lt;=Inputs!$CQ255,DA$4&gt;=Inputs!$CP255),Inputs!$AR255/(Inputs!$CQ255-Inputs!$CP255+1),0)+IF(DA$4=Inputs!$CL255,Inputs!$BD255,0))</f>
        <v/>
      </c>
      <c r="DB258" s="46" t="str">
        <f>IF(G258="","",IF(AND(DB$4&lt;=Inputs!$CQ255,DB$4&gt;=Inputs!$CP255),Inputs!$AR255/(Inputs!$CQ255-Inputs!$CP255+1),0)+IF(DB$4=Inputs!$CL255,Inputs!$BD255,0))</f>
        <v/>
      </c>
      <c r="DC258" s="46" t="str">
        <f>IF(H258="","",IF(AND(DC$4&lt;=Inputs!$CQ255,DC$4&gt;=Inputs!$CP255),Inputs!$AR255/(Inputs!$CQ255-Inputs!$CP255+1),0)+IF(DC$4=Inputs!$CL255,Inputs!$BD255,0))</f>
        <v/>
      </c>
      <c r="DD258" s="46" t="str">
        <f>IF(I258="","",IF(AND(DD$4&lt;=Inputs!$CQ255,DD$4&gt;=Inputs!$CP255),Inputs!$AR255/(Inputs!$CQ255-Inputs!$CP255+1),0)+IF(DD$4=Inputs!$CL255,Inputs!$BD255,0))</f>
        <v/>
      </c>
      <c r="DE258" s="46" t="str">
        <f>IF(J258="","",IF(AND(DE$4&lt;=Inputs!$CQ255,DE$4&gt;=Inputs!$CP255),Inputs!$AR255/(Inputs!$CQ255-Inputs!$CP255+1),0)+IF(DE$4=Inputs!$CL255,Inputs!$BD255,0))</f>
        <v/>
      </c>
      <c r="DF258" s="46" t="str">
        <f>IF(K258="","",IF(AND(DF$4&lt;=Inputs!$CQ255,DF$4&gt;=Inputs!$CP255),Inputs!$AR255/(Inputs!$CQ255-Inputs!$CP255+1),0)+IF(DF$4=Inputs!$CL255,Inputs!$BD255,0))</f>
        <v/>
      </c>
      <c r="DG258" s="46" t="str">
        <f>IF(L258="","",IF(AND(DG$4&lt;=Inputs!$CQ255,DG$4&gt;=Inputs!$CP255),Inputs!$AR255/(Inputs!$CQ255-Inputs!$CP255+1),0)+IF(DG$4=Inputs!$CL255,Inputs!$BD255,0))</f>
        <v/>
      </c>
      <c r="DH258" s="46" t="str">
        <f>IF(M258="","",IF(AND(DH$4&lt;=Inputs!$CQ255,DH$4&gt;=Inputs!$CP255),Inputs!$AR255/(Inputs!$CQ255-Inputs!$CP255+1),0)+IF(DH$4=Inputs!$CL255,Inputs!$BD255,0))</f>
        <v/>
      </c>
      <c r="DI258" s="46" t="str">
        <f>IF(N258="","",IF(AND(DI$4&lt;=Inputs!$CQ255,DI$4&gt;=Inputs!$CP255),Inputs!$AR255/(Inputs!$CQ255-Inputs!$CP255+1),0)+IF(DI$4=Inputs!$CL255,Inputs!$BD255,0))</f>
        <v/>
      </c>
      <c r="DJ258" s="46" t="str">
        <f>IF(O258="","",IF(AND(DJ$4&lt;=Inputs!$CQ255,DJ$4&gt;=Inputs!$CP255),Inputs!$AR255/(Inputs!$CQ255-Inputs!$CP255+1),0)+IF(DJ$4=Inputs!$CL255,Inputs!$BD255,0))</f>
        <v/>
      </c>
      <c r="DK258" s="46" t="str">
        <f>IF(P258="","",IF(AND(DK$4&lt;=Inputs!$CQ255,DK$4&gt;=Inputs!$CP255),Inputs!$AR255/(Inputs!$CQ255-Inputs!$CP255+1),0)+IF(DK$4=Inputs!$CL255,Inputs!$BD255,0))</f>
        <v/>
      </c>
      <c r="DL258" s="46" t="str">
        <f>IF(Q258="","",IF(AND(DL$4&lt;=Inputs!$CQ255,DL$4&gt;=Inputs!$CP255),Inputs!$AR255/(Inputs!$CQ255-Inputs!$CP255+1),0)+IF(DL$4=Inputs!$CL255,Inputs!$BD255,0))</f>
        <v/>
      </c>
      <c r="DM258" s="46" t="str">
        <f>IF(R258="","",IF(AND(DM$4&lt;=Inputs!$CQ255,DM$4&gt;=Inputs!$CP255),Inputs!$AR255/(Inputs!$CQ255-Inputs!$CP255+1),0)+IF(DM$4=Inputs!$CL255,Inputs!$BD255,0))</f>
        <v/>
      </c>
      <c r="DN258" s="46" t="str">
        <f>IF(S258="","",IF(AND(DN$4&lt;=Inputs!$CQ255,DN$4&gt;=Inputs!$CP255),Inputs!$AR255/(Inputs!$CQ255-Inputs!$CP255+1),0)+IF(DN$4=Inputs!$CL255,Inputs!$BD255,0))</f>
        <v/>
      </c>
      <c r="DO258" s="46" t="str">
        <f>IF(T258="","",IF(AND(DO$4&lt;=Inputs!$CQ255,DO$4&gt;=Inputs!$CP255),Inputs!$AR255/(Inputs!$CQ255-Inputs!$CP255+1),0)+IF(DO$4=Inputs!$CL255,Inputs!$BD255,0))</f>
        <v/>
      </c>
      <c r="DP258" s="46" t="str">
        <f>IF(U258="","",IF(AND(DP$4&lt;=Inputs!$CQ255,DP$4&gt;=Inputs!$CP255),Inputs!$AR255/(Inputs!$CQ255-Inputs!$CP255+1),0)+IF(DP$4=Inputs!$CL255,Inputs!$BD255,0))</f>
        <v/>
      </c>
      <c r="DQ258" s="46" t="str">
        <f>IF(V258="","",IF(AND(DQ$4&lt;=Inputs!$CQ255,DQ$4&gt;=Inputs!$CP255),Inputs!$AR255/(Inputs!$CQ255-Inputs!$CP255+1),0)+IF(DQ$4=Inputs!$CL255,Inputs!$BD255,0))</f>
        <v/>
      </c>
      <c r="DR258" s="46" t="str">
        <f>IF(W258="","",IF(AND(DR$4&lt;=Inputs!$CQ255,DR$4&gt;=Inputs!$CP255),Inputs!$AR255/(Inputs!$CQ255-Inputs!$CP255+1),0)+IF(DR$4=Inputs!$CL255,Inputs!$BD255,0))</f>
        <v/>
      </c>
      <c r="DS258" s="46" t="str">
        <f>IF(X258="","",IF(AND(DS$4&lt;=Inputs!$CQ255,DS$4&gt;=Inputs!$CP255),Inputs!$AR255/(Inputs!$CQ255-Inputs!$CP255+1),0)+IF(DS$4=Inputs!$CL255,Inputs!$BD255,0))</f>
        <v/>
      </c>
      <c r="DT258" s="46" t="str">
        <f>IF(Y258="","",IF(AND(DT$4&lt;=Inputs!$CQ255,DT$4&gt;=Inputs!$CP255),Inputs!$AR255/(Inputs!$CQ255-Inputs!$CP255+1),0)+IF(DT$4=Inputs!$CL255,Inputs!$BD255,0))</f>
        <v/>
      </c>
      <c r="DU258" s="46" t="str">
        <f>IF(Z258="","",IF(AND(DU$4&lt;=Inputs!$CQ255,DU$4&gt;=Inputs!$CP255),Inputs!$AR255/(Inputs!$CQ255-Inputs!$CP255+1),0)+IF(DU$4=Inputs!$CL255,Inputs!$BD255,0))</f>
        <v/>
      </c>
      <c r="DV258" s="46" t="str">
        <f>IF(AA258="","",IF(AND(DV$4&lt;=Inputs!$CQ255,DV$4&gt;=Inputs!$CP255),Inputs!$AR255/(Inputs!$CQ255-Inputs!$CP255+1),0)+IF(DV$4=Inputs!$CL255,Inputs!$BD255,0))</f>
        <v/>
      </c>
      <c r="DW258" s="46" t="str">
        <f>IF(AB258="","",IF(AND(DW$4&lt;=Inputs!$CQ255,DW$4&gt;=Inputs!$CP255),Inputs!$AR255/(Inputs!$CQ255-Inputs!$CP255+1),0)+IF(DW$4=Inputs!$CL255,Inputs!$BD255,0))</f>
        <v/>
      </c>
      <c r="DX258" s="46" t="str">
        <f>IF(AC258="","",IF(AND(DX$4&lt;=Inputs!$CQ255,DX$4&gt;=Inputs!$CP255),Inputs!$AR255/(Inputs!$CQ255-Inputs!$CP255+1),0)+IF(DX$4=Inputs!$CL255,Inputs!$BD255,0))</f>
        <v/>
      </c>
      <c r="DY258" s="46" t="str">
        <f>IF(AD258="","",IF(AND(DY$4&lt;=Inputs!$CQ255,DY$4&gt;=Inputs!$CP255),Inputs!$AR255/(Inputs!$CQ255-Inputs!$CP255+1),0)+IF(DY$4=Inputs!$CL255,Inputs!$BD255,0))</f>
        <v/>
      </c>
      <c r="DZ258" s="46" t="str">
        <f t="shared" si="10"/>
        <v/>
      </c>
    </row>
    <row r="259" spans="1:130">
      <c r="A259" s="7" t="str">
        <f>IF(Inputs!A256="","",Inputs!A256)</f>
        <v/>
      </c>
      <c r="B259" t="str">
        <f>IF(Inputs!B256="","",Inputs!B256)</f>
        <v/>
      </c>
      <c r="C259" s="46" t="str">
        <f>IF(Inputs!$B256="","",BO259-CV259)</f>
        <v/>
      </c>
      <c r="D259" s="46" t="str">
        <f>IF(Inputs!$B256="","",BP259-CW259)</f>
        <v/>
      </c>
      <c r="E259" s="46" t="str">
        <f>IF(Inputs!$B256="","",BQ259-CX259)</f>
        <v/>
      </c>
      <c r="F259" s="46" t="str">
        <f>IF(Inputs!$B256="","",BR259-CY259)</f>
        <v/>
      </c>
      <c r="G259" s="46" t="str">
        <f>IF(Inputs!$B256="","",BS259-CZ259)</f>
        <v/>
      </c>
      <c r="H259" s="46" t="str">
        <f>IF(Inputs!$B256="","",BT259-DA259)</f>
        <v/>
      </c>
      <c r="I259" s="46" t="str">
        <f>IF(Inputs!$B256="","",BU259-DB259)</f>
        <v/>
      </c>
      <c r="J259" s="46" t="str">
        <f>IF(Inputs!$B256="","",BV259-DC259)</f>
        <v/>
      </c>
      <c r="K259" s="46" t="str">
        <f>IF(Inputs!$B256="","",BW259-DD259)</f>
        <v/>
      </c>
      <c r="L259" s="46" t="str">
        <f>IF(Inputs!$B256="","",BX259-DE259)</f>
        <v/>
      </c>
      <c r="M259" s="46" t="str">
        <f>IF(Inputs!$B256="","",BY259-DF259)</f>
        <v/>
      </c>
      <c r="N259" s="46" t="str">
        <f>IF(Inputs!$B256="","",BZ259-DG259)</f>
        <v/>
      </c>
      <c r="O259" s="46" t="str">
        <f>IF(Inputs!$B256="","",CA259-DH259)</f>
        <v/>
      </c>
      <c r="P259" s="46" t="str">
        <f>IF(Inputs!$B256="","",CB259-DI259)</f>
        <v/>
      </c>
      <c r="Q259" s="46" t="str">
        <f>IF(Inputs!$B256="","",CC259-DJ259)</f>
        <v/>
      </c>
      <c r="R259" s="46" t="str">
        <f>IF(Inputs!$B256="","",CD259-DK259)</f>
        <v/>
      </c>
      <c r="S259" s="46" t="str">
        <f>IF(Inputs!$B256="","",CE259-DL259)</f>
        <v/>
      </c>
      <c r="T259" s="46" t="str">
        <f>IF(Inputs!$B256="","",CF259-DM259)</f>
        <v/>
      </c>
      <c r="U259" s="46" t="str">
        <f>IF(Inputs!$B256="","",CG259-DN259)</f>
        <v/>
      </c>
      <c r="V259" s="46" t="str">
        <f>IF(Inputs!$B256="","",CH259-DO259)</f>
        <v/>
      </c>
      <c r="W259" s="46" t="str">
        <f>IF(Inputs!$B256="","",CI259-DP259)</f>
        <v/>
      </c>
      <c r="X259" s="46" t="str">
        <f>IF(Inputs!$B256="","",CJ259-DQ259)</f>
        <v/>
      </c>
      <c r="Y259" s="46" t="str">
        <f>IF(Inputs!$B256="","",CK259-DR259)</f>
        <v/>
      </c>
      <c r="Z259" s="46" t="str">
        <f>IF(Inputs!$B256="","",CL259-DS259)</f>
        <v/>
      </c>
      <c r="AA259" s="46" t="str">
        <f>IF(Inputs!$B256="","",CM259-DT259)</f>
        <v/>
      </c>
      <c r="AB259" s="46" t="str">
        <f>IF(Inputs!$B256="","",CN259-DU259)</f>
        <v/>
      </c>
      <c r="AC259" s="46" t="str">
        <f>IF(Inputs!$B256="","",CO259-DV259)</f>
        <v/>
      </c>
      <c r="AD259" s="46" t="str">
        <f>IF(Inputs!$B256="","",CP259-DW259)</f>
        <v/>
      </c>
      <c r="AE259" s="46" t="str">
        <f>IF(Inputs!$B256="","",CQ259-DX259)</f>
        <v/>
      </c>
      <c r="AF259" s="46" t="str">
        <f>IF(Inputs!$B256="","",CR259-DY259)</f>
        <v/>
      </c>
      <c r="AG259" s="50" t="str">
        <f t="shared" si="11"/>
        <v/>
      </c>
      <c r="AH259" s="50"/>
      <c r="AJ259" s="27">
        <f>IF(AND(Inputs!$CO256=0,AJ$4&gt;=Inputs!$CM256),1,IF(AND(AJ$4&gt;=Inputs!$CM256,AJ$4&lt;Inputs!$CN256),1,IF(AND(AJ$4=Inputs!$CN256,AJ$4=Inputs!$CO256),1,IF(OR(AND(AJ$4=Inputs!$CN256+1,Inputs!$CN256=Inputs!$CO256),AND(AJ$4=Inputs!$CN256+2,Inputs!$CN256=Inputs!$CO256)),0,IF(AJ$4=Inputs!$CN256,0.8,IF(AJ$4=Inputs!$CN256+1,0.6,IF(AJ$4=Inputs!$CN256+2,0.4,IF(AJ$4=Inputs!$CO256,0.2,IF(AND(AJ$4&gt;=Inputs!$CL256,AJ$4&lt;Inputs!$CM256),(AJ$4-Inputs!$CL256+1)/(Inputs!$AI256+1),0)))))))))</f>
        <v>0</v>
      </c>
      <c r="AK259" s="27">
        <f>IF(AND(Inputs!$CO256=0,AK$4&gt;=Inputs!$CM256),1,IF(AND(AK$4&gt;=Inputs!$CM256,AK$4&lt;Inputs!$CN256),1,IF(AND(AK$4=Inputs!$CN256,AK$4=Inputs!$CO256),1,IF(OR(AND(AK$4=Inputs!$CN256+1,Inputs!$CN256=Inputs!$CO256),AND(AK$4=Inputs!$CN256+2,Inputs!$CN256=Inputs!$CO256)),0,IF(AK$4=Inputs!$CN256,0.8,IF(AK$4=Inputs!$CN256+1,0.6,IF(AK$4=Inputs!$CN256+2,0.4,IF(AK$4=Inputs!$CO256,0.2,IF(AND(AK$4&gt;=Inputs!$CL256,AK$4&lt;Inputs!$CM256),(AK$4-Inputs!$CL256+1)/(Inputs!$AI256+1),0)))))))))</f>
        <v>0</v>
      </c>
      <c r="AL259" s="27">
        <f>IF(AND(Inputs!$CO256=0,AL$4&gt;=Inputs!$CM256),1,IF(AND(AL$4&gt;=Inputs!$CM256,AL$4&lt;Inputs!$CN256),1,IF(AND(AL$4=Inputs!$CN256,AL$4=Inputs!$CO256),1,IF(OR(AND(AL$4=Inputs!$CN256+1,Inputs!$CN256=Inputs!$CO256),AND(AL$4=Inputs!$CN256+2,Inputs!$CN256=Inputs!$CO256)),0,IF(AL$4=Inputs!$CN256,0.8,IF(AL$4=Inputs!$CN256+1,0.6,IF(AL$4=Inputs!$CN256+2,0.4,IF(AL$4=Inputs!$CO256,0.2,IF(AND(AL$4&gt;=Inputs!$CL256,AL$4&lt;Inputs!$CM256),(AL$4-Inputs!$CL256+1)/(Inputs!$AI256+1),0)))))))))</f>
        <v>0</v>
      </c>
      <c r="AM259" s="27">
        <f>IF(AND(Inputs!$CO256=0,AM$4&gt;=Inputs!$CM256),1,IF(AND(AM$4&gt;=Inputs!$CM256,AM$4&lt;Inputs!$CN256),1,IF(AND(AM$4=Inputs!$CN256,AM$4=Inputs!$CO256),1,IF(OR(AND(AM$4=Inputs!$CN256+1,Inputs!$CN256=Inputs!$CO256),AND(AM$4=Inputs!$CN256+2,Inputs!$CN256=Inputs!$CO256)),0,IF(AM$4=Inputs!$CN256,0.8,IF(AM$4=Inputs!$CN256+1,0.6,IF(AM$4=Inputs!$CN256+2,0.4,IF(AM$4=Inputs!$CO256,0.2,IF(AND(AM$4&gt;=Inputs!$CL256,AM$4&lt;Inputs!$CM256),(AM$4-Inputs!$CL256+1)/(Inputs!$AI256+1),0)))))))))</f>
        <v>0</v>
      </c>
      <c r="AN259" s="27">
        <f>IF(AND(Inputs!$CO256=0,AN$4&gt;=Inputs!$CM256),1,IF(AND(AN$4&gt;=Inputs!$CM256,AN$4&lt;Inputs!$CN256),1,IF(AND(AN$4=Inputs!$CN256,AN$4=Inputs!$CO256),1,IF(OR(AND(AN$4=Inputs!$CN256+1,Inputs!$CN256=Inputs!$CO256),AND(AN$4=Inputs!$CN256+2,Inputs!$CN256=Inputs!$CO256)),0,IF(AN$4=Inputs!$CN256,0.8,IF(AN$4=Inputs!$CN256+1,0.6,IF(AN$4=Inputs!$CN256+2,0.4,IF(AN$4=Inputs!$CO256,0.2,IF(AND(AN$4&gt;=Inputs!$CL256,AN$4&lt;Inputs!$CM256),(AN$4-Inputs!$CL256+1)/(Inputs!$AI256+1),0)))))))))</f>
        <v>0</v>
      </c>
      <c r="AO259" s="27">
        <f>IF(AND(Inputs!$CO256=0,AO$4&gt;=Inputs!$CM256),1,IF(AND(AO$4&gt;=Inputs!$CM256,AO$4&lt;Inputs!$CN256),1,IF(AND(AO$4=Inputs!$CN256,AO$4=Inputs!$CO256),1,IF(OR(AND(AO$4=Inputs!$CN256+1,Inputs!$CN256=Inputs!$CO256),AND(AO$4=Inputs!$CN256+2,Inputs!$CN256=Inputs!$CO256)),0,IF(AO$4=Inputs!$CN256,0.8,IF(AO$4=Inputs!$CN256+1,0.6,IF(AO$4=Inputs!$CN256+2,0.4,IF(AO$4=Inputs!$CO256,0.2,IF(AND(AO$4&gt;=Inputs!$CL256,AO$4&lt;Inputs!$CM256),(AO$4-Inputs!$CL256+1)/(Inputs!$AI256+1),0)))))))))</f>
        <v>0</v>
      </c>
      <c r="AP259" s="27">
        <f>IF(AND(Inputs!$CO256=0,AP$4&gt;=Inputs!$CM256),1,IF(AND(AP$4&gt;=Inputs!$CM256,AP$4&lt;Inputs!$CN256),1,IF(AND(AP$4=Inputs!$CN256,AP$4=Inputs!$CO256),1,IF(OR(AND(AP$4=Inputs!$CN256+1,Inputs!$CN256=Inputs!$CO256),AND(AP$4=Inputs!$CN256+2,Inputs!$CN256=Inputs!$CO256)),0,IF(AP$4=Inputs!$CN256,0.8,IF(AP$4=Inputs!$CN256+1,0.6,IF(AP$4=Inputs!$CN256+2,0.4,IF(AP$4=Inputs!$CO256,0.2,IF(AND(AP$4&gt;=Inputs!$CL256,AP$4&lt;Inputs!$CM256),(AP$4-Inputs!$CL256+1)/(Inputs!$AI256+1),0)))))))))</f>
        <v>0</v>
      </c>
      <c r="AQ259" s="27">
        <f>IF(AND(Inputs!$CO256=0,AQ$4&gt;=Inputs!$CM256),1,IF(AND(AQ$4&gt;=Inputs!$CM256,AQ$4&lt;Inputs!$CN256),1,IF(AND(AQ$4=Inputs!$CN256,AQ$4=Inputs!$CO256),1,IF(OR(AND(AQ$4=Inputs!$CN256+1,Inputs!$CN256=Inputs!$CO256),AND(AQ$4=Inputs!$CN256+2,Inputs!$CN256=Inputs!$CO256)),0,IF(AQ$4=Inputs!$CN256,0.8,IF(AQ$4=Inputs!$CN256+1,0.6,IF(AQ$4=Inputs!$CN256+2,0.4,IF(AQ$4=Inputs!$CO256,0.2,IF(AND(AQ$4&gt;=Inputs!$CL256,AQ$4&lt;Inputs!$CM256),(AQ$4-Inputs!$CL256+1)/(Inputs!$AI256+1),0)))))))))</f>
        <v>0</v>
      </c>
      <c r="AR259" s="27">
        <f>IF(AND(Inputs!$CO256=0,AR$4&gt;=Inputs!$CM256),1,IF(AND(AR$4&gt;=Inputs!$CM256,AR$4&lt;Inputs!$CN256),1,IF(AND(AR$4=Inputs!$CN256,AR$4=Inputs!$CO256),1,IF(OR(AND(AR$4=Inputs!$CN256+1,Inputs!$CN256=Inputs!$CO256),AND(AR$4=Inputs!$CN256+2,Inputs!$CN256=Inputs!$CO256)),0,IF(AR$4=Inputs!$CN256,0.8,IF(AR$4=Inputs!$CN256+1,0.6,IF(AR$4=Inputs!$CN256+2,0.4,IF(AR$4=Inputs!$CO256,0.2,IF(AND(AR$4&gt;=Inputs!$CL256,AR$4&lt;Inputs!$CM256),(AR$4-Inputs!$CL256+1)/(Inputs!$AI256+1),0)))))))))</f>
        <v>0</v>
      </c>
      <c r="AS259" s="27">
        <f>IF(AND(Inputs!$CO256=0,AS$4&gt;=Inputs!$CM256),1,IF(AND(AS$4&gt;=Inputs!$CM256,AS$4&lt;Inputs!$CN256),1,IF(AND(AS$4=Inputs!$CN256,AS$4=Inputs!$CO256),1,IF(OR(AND(AS$4=Inputs!$CN256+1,Inputs!$CN256=Inputs!$CO256),AND(AS$4=Inputs!$CN256+2,Inputs!$CN256=Inputs!$CO256)),0,IF(AS$4=Inputs!$CN256,0.8,IF(AS$4=Inputs!$CN256+1,0.6,IF(AS$4=Inputs!$CN256+2,0.4,IF(AS$4=Inputs!$CO256,0.2,IF(AND(AS$4&gt;=Inputs!$CL256,AS$4&lt;Inputs!$CM256),(AS$4-Inputs!$CL256+1)/(Inputs!$AI256+1),0)))))))))</f>
        <v>0</v>
      </c>
      <c r="AT259" s="27">
        <f>IF(AND(Inputs!$CO256=0,AT$4&gt;=Inputs!$CM256),1,IF(AND(AT$4&gt;=Inputs!$CM256,AT$4&lt;Inputs!$CN256),1,IF(AND(AT$4=Inputs!$CN256,AT$4=Inputs!$CO256),1,IF(OR(AND(AT$4=Inputs!$CN256+1,Inputs!$CN256=Inputs!$CO256),AND(AT$4=Inputs!$CN256+2,Inputs!$CN256=Inputs!$CO256)),0,IF(AT$4=Inputs!$CN256,0.8,IF(AT$4=Inputs!$CN256+1,0.6,IF(AT$4=Inputs!$CN256+2,0.4,IF(AT$4=Inputs!$CO256,0.2,IF(AND(AT$4&gt;=Inputs!$CL256,AT$4&lt;Inputs!$CM256),(AT$4-Inputs!$CL256+1)/(Inputs!$AI256+1),0)))))))))</f>
        <v>0</v>
      </c>
      <c r="AU259" s="27">
        <f>IF(AND(Inputs!$CO256=0,AU$4&gt;=Inputs!$CM256),1,IF(AND(AU$4&gt;=Inputs!$CM256,AU$4&lt;Inputs!$CN256),1,IF(AND(AU$4=Inputs!$CN256,AU$4=Inputs!$CO256),1,IF(OR(AND(AU$4=Inputs!$CN256+1,Inputs!$CN256=Inputs!$CO256),AND(AU$4=Inputs!$CN256+2,Inputs!$CN256=Inputs!$CO256)),0,IF(AU$4=Inputs!$CN256,0.8,IF(AU$4=Inputs!$CN256+1,0.6,IF(AU$4=Inputs!$CN256+2,0.4,IF(AU$4=Inputs!$CO256,0.2,IF(AND(AU$4&gt;=Inputs!$CL256,AU$4&lt;Inputs!$CM256),(AU$4-Inputs!$CL256+1)/(Inputs!$AI256+1),0)))))))))</f>
        <v>0</v>
      </c>
      <c r="AV259" s="27">
        <f>IF(AND(Inputs!$CO256=0,AV$4&gt;=Inputs!$CM256),1,IF(AND(AV$4&gt;=Inputs!$CM256,AV$4&lt;Inputs!$CN256),1,IF(AND(AV$4=Inputs!$CN256,AV$4=Inputs!$CO256),1,IF(OR(AND(AV$4=Inputs!$CN256+1,Inputs!$CN256=Inputs!$CO256),AND(AV$4=Inputs!$CN256+2,Inputs!$CN256=Inputs!$CO256)),0,IF(AV$4=Inputs!$CN256,0.8,IF(AV$4=Inputs!$CN256+1,0.6,IF(AV$4=Inputs!$CN256+2,0.4,IF(AV$4=Inputs!$CO256,0.2,IF(AND(AV$4&gt;=Inputs!$CL256,AV$4&lt;Inputs!$CM256),(AV$4-Inputs!$CL256+1)/(Inputs!$AI256+1),0)))))))))</f>
        <v>0</v>
      </c>
      <c r="AW259" s="27">
        <f>IF(AND(Inputs!$CO256=0,AW$4&gt;=Inputs!$CM256),1,IF(AND(AW$4&gt;=Inputs!$CM256,AW$4&lt;Inputs!$CN256),1,IF(AND(AW$4=Inputs!$CN256,AW$4=Inputs!$CO256),1,IF(OR(AND(AW$4=Inputs!$CN256+1,Inputs!$CN256=Inputs!$CO256),AND(AW$4=Inputs!$CN256+2,Inputs!$CN256=Inputs!$CO256)),0,IF(AW$4=Inputs!$CN256,0.8,IF(AW$4=Inputs!$CN256+1,0.6,IF(AW$4=Inputs!$CN256+2,0.4,IF(AW$4=Inputs!$CO256,0.2,IF(AND(AW$4&gt;=Inputs!$CL256,AW$4&lt;Inputs!$CM256),(AW$4-Inputs!$CL256+1)/(Inputs!$AI256+1),0)))))))))</f>
        <v>0</v>
      </c>
      <c r="AX259" s="27">
        <f>IF(AND(Inputs!$CO256=0,AX$4&gt;=Inputs!$CM256),1,IF(AND(AX$4&gt;=Inputs!$CM256,AX$4&lt;Inputs!$CN256),1,IF(AND(AX$4=Inputs!$CN256,AX$4=Inputs!$CO256),1,IF(OR(AND(AX$4=Inputs!$CN256+1,Inputs!$CN256=Inputs!$CO256),AND(AX$4=Inputs!$CN256+2,Inputs!$CN256=Inputs!$CO256)),0,IF(AX$4=Inputs!$CN256,0.8,IF(AX$4=Inputs!$CN256+1,0.6,IF(AX$4=Inputs!$CN256+2,0.4,IF(AX$4=Inputs!$CO256,0.2,IF(AND(AX$4&gt;=Inputs!$CL256,AX$4&lt;Inputs!$CM256),(AX$4-Inputs!$CL256+1)/(Inputs!$AI256+1),0)))))))))</f>
        <v>0</v>
      </c>
      <c r="AY259" s="27">
        <f>IF(AND(Inputs!$CO256=0,AY$4&gt;=Inputs!$CM256),1,IF(AND(AY$4&gt;=Inputs!$CM256,AY$4&lt;Inputs!$CN256),1,IF(AND(AY$4=Inputs!$CN256,AY$4=Inputs!$CO256),1,IF(OR(AND(AY$4=Inputs!$CN256+1,Inputs!$CN256=Inputs!$CO256),AND(AY$4=Inputs!$CN256+2,Inputs!$CN256=Inputs!$CO256)),0,IF(AY$4=Inputs!$CN256,0.8,IF(AY$4=Inputs!$CN256+1,0.6,IF(AY$4=Inputs!$CN256+2,0.4,IF(AY$4=Inputs!$CO256,0.2,IF(AND(AY$4&gt;=Inputs!$CL256,AY$4&lt;Inputs!$CM256),(AY$4-Inputs!$CL256+1)/(Inputs!$AI256+1),0)))))))))</f>
        <v>0</v>
      </c>
      <c r="AZ259" s="27">
        <f>IF(AND(Inputs!$CO256=0,AZ$4&gt;=Inputs!$CM256),1,IF(AND(AZ$4&gt;=Inputs!$CM256,AZ$4&lt;Inputs!$CN256),1,IF(AND(AZ$4=Inputs!$CN256,AZ$4=Inputs!$CO256),1,IF(OR(AND(AZ$4=Inputs!$CN256+1,Inputs!$CN256=Inputs!$CO256),AND(AZ$4=Inputs!$CN256+2,Inputs!$CN256=Inputs!$CO256)),0,IF(AZ$4=Inputs!$CN256,0.8,IF(AZ$4=Inputs!$CN256+1,0.6,IF(AZ$4=Inputs!$CN256+2,0.4,IF(AZ$4=Inputs!$CO256,0.2,IF(AND(AZ$4&gt;=Inputs!$CL256,AZ$4&lt;Inputs!$CM256),(AZ$4-Inputs!$CL256+1)/(Inputs!$AI256+1),0)))))))))</f>
        <v>0</v>
      </c>
      <c r="BA259" s="27">
        <f>IF(AND(Inputs!$CO256=0,BA$4&gt;=Inputs!$CM256),1,IF(AND(BA$4&gt;=Inputs!$CM256,BA$4&lt;Inputs!$CN256),1,IF(AND(BA$4=Inputs!$CN256,BA$4=Inputs!$CO256),1,IF(OR(AND(BA$4=Inputs!$CN256+1,Inputs!$CN256=Inputs!$CO256),AND(BA$4=Inputs!$CN256+2,Inputs!$CN256=Inputs!$CO256)),0,IF(BA$4=Inputs!$CN256,0.8,IF(BA$4=Inputs!$CN256+1,0.6,IF(BA$4=Inputs!$CN256+2,0.4,IF(BA$4=Inputs!$CO256,0.2,IF(AND(BA$4&gt;=Inputs!$CL256,BA$4&lt;Inputs!$CM256),(BA$4-Inputs!$CL256+1)/(Inputs!$AI256+1),0)))))))))</f>
        <v>0</v>
      </c>
      <c r="BB259" s="27">
        <f>IF(AND(Inputs!$CO256=0,BB$4&gt;=Inputs!$CM256),1,IF(AND(BB$4&gt;=Inputs!$CM256,BB$4&lt;Inputs!$CN256),1,IF(AND(BB$4=Inputs!$CN256,BB$4=Inputs!$CO256),1,IF(OR(AND(BB$4=Inputs!$CN256+1,Inputs!$CN256=Inputs!$CO256),AND(BB$4=Inputs!$CN256+2,Inputs!$CN256=Inputs!$CO256)),0,IF(BB$4=Inputs!$CN256,0.8,IF(BB$4=Inputs!$CN256+1,0.6,IF(BB$4=Inputs!$CN256+2,0.4,IF(BB$4=Inputs!$CO256,0.2,IF(AND(BB$4&gt;=Inputs!$CL256,BB$4&lt;Inputs!$CM256),(BB$4-Inputs!$CL256+1)/(Inputs!$AI256+1),0)))))))))</f>
        <v>0</v>
      </c>
      <c r="BC259" s="27">
        <f>IF(AND(Inputs!$CO256=0,BC$4&gt;=Inputs!$CM256),1,IF(AND(BC$4&gt;=Inputs!$CM256,BC$4&lt;Inputs!$CN256),1,IF(AND(BC$4=Inputs!$CN256,BC$4=Inputs!$CO256),1,IF(OR(AND(BC$4=Inputs!$CN256+1,Inputs!$CN256=Inputs!$CO256),AND(BC$4=Inputs!$CN256+2,Inputs!$CN256=Inputs!$CO256)),0,IF(BC$4=Inputs!$CN256,0.8,IF(BC$4=Inputs!$CN256+1,0.6,IF(BC$4=Inputs!$CN256+2,0.4,IF(BC$4=Inputs!$CO256,0.2,IF(AND(BC$4&gt;=Inputs!$CL256,BC$4&lt;Inputs!$CM256),(BC$4-Inputs!$CL256+1)/(Inputs!$AI256+1),0)))))))))</f>
        <v>0</v>
      </c>
      <c r="BD259" s="27">
        <f>IF(AND(Inputs!$CO256=0,BD$4&gt;=Inputs!$CM256),1,IF(AND(BD$4&gt;=Inputs!$CM256,BD$4&lt;Inputs!$CN256),1,IF(AND(BD$4=Inputs!$CN256,BD$4=Inputs!$CO256),1,IF(OR(AND(BD$4=Inputs!$CN256+1,Inputs!$CN256=Inputs!$CO256),AND(BD$4=Inputs!$CN256+2,Inputs!$CN256=Inputs!$CO256)),0,IF(BD$4=Inputs!$CN256,0.8,IF(BD$4=Inputs!$CN256+1,0.6,IF(BD$4=Inputs!$CN256+2,0.4,IF(BD$4=Inputs!$CO256,0.2,IF(AND(BD$4&gt;=Inputs!$CL256,BD$4&lt;Inputs!$CM256),(BD$4-Inputs!$CL256+1)/(Inputs!$AI256+1),0)))))))))</f>
        <v>0</v>
      </c>
      <c r="BE259" s="27">
        <f>IF(AND(Inputs!$CO256=0,BE$4&gt;=Inputs!$CM256),1,IF(AND(BE$4&gt;=Inputs!$CM256,BE$4&lt;Inputs!$CN256),1,IF(AND(BE$4=Inputs!$CN256,BE$4=Inputs!$CO256),1,IF(OR(AND(BE$4=Inputs!$CN256+1,Inputs!$CN256=Inputs!$CO256),AND(BE$4=Inputs!$CN256+2,Inputs!$CN256=Inputs!$CO256)),0,IF(BE$4=Inputs!$CN256,0.8,IF(BE$4=Inputs!$CN256+1,0.6,IF(BE$4=Inputs!$CN256+2,0.4,IF(BE$4=Inputs!$CO256,0.2,IF(AND(BE$4&gt;=Inputs!$CL256,BE$4&lt;Inputs!$CM256),(BE$4-Inputs!$CL256+1)/(Inputs!$AI256+1),0)))))))))</f>
        <v>0</v>
      </c>
      <c r="BF259" s="27">
        <f>IF(AND(Inputs!$CO256=0,BF$4&gt;=Inputs!$CM256),1,IF(AND(BF$4&gt;=Inputs!$CM256,BF$4&lt;Inputs!$CN256),1,IF(AND(BF$4=Inputs!$CN256,BF$4=Inputs!$CO256),1,IF(OR(AND(BF$4=Inputs!$CN256+1,Inputs!$CN256=Inputs!$CO256),AND(BF$4=Inputs!$CN256+2,Inputs!$CN256=Inputs!$CO256)),0,IF(BF$4=Inputs!$CN256,0.8,IF(BF$4=Inputs!$CN256+1,0.6,IF(BF$4=Inputs!$CN256+2,0.4,IF(BF$4=Inputs!$CO256,0.2,IF(AND(BF$4&gt;=Inputs!$CL256,BF$4&lt;Inputs!$CM256),(BF$4-Inputs!$CL256+1)/(Inputs!$AI256+1),0)))))))))</f>
        <v>0</v>
      </c>
      <c r="BG259" s="27">
        <f>IF(AND(Inputs!$CO256=0,BG$4&gt;=Inputs!$CM256),1,IF(AND(BG$4&gt;=Inputs!$CM256,BG$4&lt;Inputs!$CN256),1,IF(AND(BG$4=Inputs!$CN256,BG$4=Inputs!$CO256),1,IF(OR(AND(BG$4=Inputs!$CN256+1,Inputs!$CN256=Inputs!$CO256),AND(BG$4=Inputs!$CN256+2,Inputs!$CN256=Inputs!$CO256)),0,IF(BG$4=Inputs!$CN256,0.8,IF(BG$4=Inputs!$CN256+1,0.6,IF(BG$4=Inputs!$CN256+2,0.4,IF(BG$4=Inputs!$CO256,0.2,IF(AND(BG$4&gt;=Inputs!$CL256,BG$4&lt;Inputs!$CM256),(BG$4-Inputs!$CL256+1)/(Inputs!$AI256+1),0)))))))))</f>
        <v>0</v>
      </c>
      <c r="BH259" s="27">
        <f>IF(AND(Inputs!$CO256=0,BH$4&gt;=Inputs!$CM256),1,IF(AND(BH$4&gt;=Inputs!$CM256,BH$4&lt;Inputs!$CN256),1,IF(AND(BH$4=Inputs!$CN256,BH$4=Inputs!$CO256),1,IF(OR(AND(BH$4=Inputs!$CN256+1,Inputs!$CN256=Inputs!$CO256),AND(BH$4=Inputs!$CN256+2,Inputs!$CN256=Inputs!$CO256)),0,IF(BH$4=Inputs!$CN256,0.8,IF(BH$4=Inputs!$CN256+1,0.6,IF(BH$4=Inputs!$CN256+2,0.4,IF(BH$4=Inputs!$CO256,0.2,IF(AND(BH$4&gt;=Inputs!$CL256,BH$4&lt;Inputs!$CM256),(BH$4-Inputs!$CL256+1)/(Inputs!$AI256+1),0)))))))))</f>
        <v>0</v>
      </c>
      <c r="BI259" s="27">
        <f>IF(AND(Inputs!$CO256=0,BI$4&gt;=Inputs!$CM256),1,IF(AND(BI$4&gt;=Inputs!$CM256,BI$4&lt;Inputs!$CN256),1,IF(AND(BI$4=Inputs!$CN256,BI$4=Inputs!$CO256),1,IF(OR(AND(BI$4=Inputs!$CN256+1,Inputs!$CN256=Inputs!$CO256),AND(BI$4=Inputs!$CN256+2,Inputs!$CN256=Inputs!$CO256)),0,IF(BI$4=Inputs!$CN256,0.8,IF(BI$4=Inputs!$CN256+1,0.6,IF(BI$4=Inputs!$CN256+2,0.4,IF(BI$4=Inputs!$CO256,0.2,IF(AND(BI$4&gt;=Inputs!$CL256,BI$4&lt;Inputs!$CM256),(BI$4-Inputs!$CL256+1)/(Inputs!$AI256+1),0)))))))))</f>
        <v>0</v>
      </c>
      <c r="BJ259" s="27">
        <f>IF(AND(Inputs!$CO256=0,BJ$4&gt;=Inputs!$CM256),1,IF(AND(BJ$4&gt;=Inputs!$CM256,BJ$4&lt;Inputs!$CN256),1,IF(AND(BJ$4=Inputs!$CN256,BJ$4=Inputs!$CO256),1,IF(OR(AND(BJ$4=Inputs!$CN256+1,Inputs!$CN256=Inputs!$CO256),AND(BJ$4=Inputs!$CN256+2,Inputs!$CN256=Inputs!$CO256)),0,IF(BJ$4=Inputs!$CN256,0.8,IF(BJ$4=Inputs!$CN256+1,0.6,IF(BJ$4=Inputs!$CN256+2,0.4,IF(BJ$4=Inputs!$CO256,0.2,IF(AND(BJ$4&gt;=Inputs!$CL256,BJ$4&lt;Inputs!$CM256),(BJ$4-Inputs!$CL256+1)/(Inputs!$AI256+1),0)))))))))</f>
        <v>0</v>
      </c>
      <c r="BK259" s="27">
        <f>IF(AND(Inputs!$CO256=0,BK$4&gt;=Inputs!$CM256),1,IF(AND(BK$4&gt;=Inputs!$CM256,BK$4&lt;Inputs!$CN256),1,IF(AND(BK$4=Inputs!$CN256,BK$4=Inputs!$CO256),1,IF(OR(AND(BK$4=Inputs!$CN256+1,Inputs!$CN256=Inputs!$CO256),AND(BK$4=Inputs!$CN256+2,Inputs!$CN256=Inputs!$CO256)),0,IF(BK$4=Inputs!$CN256,0.8,IF(BK$4=Inputs!$CN256+1,0.6,IF(BK$4=Inputs!$CN256+2,0.4,IF(BK$4=Inputs!$CO256,0.2,IF(AND(BK$4&gt;=Inputs!$CL256,BK$4&lt;Inputs!$CM256),(BK$4-Inputs!$CL256+1)/(Inputs!$AI256+1),0)))))))))</f>
        <v>0</v>
      </c>
      <c r="BL259" s="27">
        <f>IF(AND(Inputs!$CO256=0,BL$4&gt;=Inputs!$CM256),1,IF(AND(BL$4&gt;=Inputs!$CM256,BL$4&lt;Inputs!$CN256),1,IF(AND(BL$4=Inputs!$CN256,BL$4=Inputs!$CO256),1,IF(OR(AND(BL$4=Inputs!$CN256+1,Inputs!$CN256=Inputs!$CO256),AND(BL$4=Inputs!$CN256+2,Inputs!$CN256=Inputs!$CO256)),0,IF(BL$4=Inputs!$CN256,0.8,IF(BL$4=Inputs!$CN256+1,0.6,IF(BL$4=Inputs!$CN256+2,0.4,IF(BL$4=Inputs!$CO256,0.2,IF(AND(BL$4&gt;=Inputs!$CL256,BL$4&lt;Inputs!$CM256),(BL$4-Inputs!$CL256+1)/(Inputs!$AI256+1),0)))))))))</f>
        <v>0</v>
      </c>
      <c r="BM259" s="27">
        <f>IF(AND(Inputs!$CO256=0,BM$4&gt;=Inputs!$CM256),1,IF(AND(BM$4&gt;=Inputs!$CM256,BM$4&lt;Inputs!$CN256),1,IF(AND(BM$4=Inputs!$CN256,BM$4=Inputs!$CO256),1,IF(OR(AND(BM$4=Inputs!$CN256+1,Inputs!$CN256=Inputs!$CO256),AND(BM$4=Inputs!$CN256+2,Inputs!$CN256=Inputs!$CO256)),0,IF(BM$4=Inputs!$CN256,0.8,IF(BM$4=Inputs!$CN256+1,0.6,IF(BM$4=Inputs!$CN256+2,0.4,IF(BM$4=Inputs!$CO256,0.2,IF(AND(BM$4&gt;=Inputs!$CL256,BM$4&lt;Inputs!$CM256),(BM$4-Inputs!$CL256+1)/(Inputs!$AI256+1),0)))))))))</f>
        <v>0</v>
      </c>
      <c r="BO259" s="46" t="str">
        <f>IF(Inputs!$B256="","",(ROUND(Inputs!$BC256*AJ259,0)))</f>
        <v/>
      </c>
      <c r="BP259" s="46" t="str">
        <f>IF(Inputs!$B256="","",(ROUND(Inputs!$BC256*AK259,0)))</f>
        <v/>
      </c>
      <c r="BQ259" s="46" t="str">
        <f>IF(Inputs!$B256="","",(ROUND(Inputs!$BC256*AL259,0)))</f>
        <v/>
      </c>
      <c r="BR259" s="46" t="str">
        <f>IF(Inputs!$B256="","",(ROUND(Inputs!$BC256*AM259,0)))</f>
        <v/>
      </c>
      <c r="BS259" s="46" t="str">
        <f>IF(Inputs!$B256="","",(ROUND(Inputs!$BC256*AN259,0)))</f>
        <v/>
      </c>
      <c r="BT259" s="46" t="str">
        <f>IF(Inputs!$B256="","",(ROUND(Inputs!$BC256*AO259,0)))</f>
        <v/>
      </c>
      <c r="BU259" s="46" t="str">
        <f>IF(Inputs!$B256="","",(ROUND(Inputs!$BC256*AP259,0)))</f>
        <v/>
      </c>
      <c r="BV259" s="46" t="str">
        <f>IF(Inputs!$B256="","",(ROUND(Inputs!$BC256*AQ259,0)))</f>
        <v/>
      </c>
      <c r="BW259" s="46" t="str">
        <f>IF(Inputs!$B256="","",(ROUND(Inputs!$BC256*AR259,0)))</f>
        <v/>
      </c>
      <c r="BX259" s="46" t="str">
        <f>IF(Inputs!$B256="","",(ROUND(Inputs!$BC256*AS259,0)))</f>
        <v/>
      </c>
      <c r="BY259" s="46" t="str">
        <f>IF(Inputs!$B256="","",(ROUND(Inputs!$BC256*AT259,0)))</f>
        <v/>
      </c>
      <c r="BZ259" s="46" t="str">
        <f>IF(Inputs!$B256="","",(ROUND(Inputs!$BC256*AU259,0)))</f>
        <v/>
      </c>
      <c r="CA259" s="46" t="str">
        <f>IF(Inputs!$B256="","",(ROUND(Inputs!$BC256*AV259,0)))</f>
        <v/>
      </c>
      <c r="CB259" s="46" t="str">
        <f>IF(Inputs!$B256="","",(ROUND(Inputs!$BC256*AW259,0)))</f>
        <v/>
      </c>
      <c r="CC259" s="46" t="str">
        <f>IF(Inputs!$B256="","",(ROUND(Inputs!$BC256*AX259,0)))</f>
        <v/>
      </c>
      <c r="CD259" s="46" t="str">
        <f>IF(Inputs!$B256="","",(ROUND(Inputs!$BC256*AY259,0)))</f>
        <v/>
      </c>
      <c r="CE259" s="46" t="str">
        <f>IF(Inputs!$B256="","",(ROUND(Inputs!$BC256*AZ259,0)))</f>
        <v/>
      </c>
      <c r="CF259" s="46" t="str">
        <f>IF(Inputs!$B256="","",(ROUND(Inputs!$BC256*BA259,0)))</f>
        <v/>
      </c>
      <c r="CG259" s="46" t="str">
        <f>IF(Inputs!$B256="","",(ROUND(Inputs!$BC256*BB259,0)))</f>
        <v/>
      </c>
      <c r="CH259" s="46" t="str">
        <f>IF(Inputs!$B256="","",(ROUND(Inputs!$BC256*BC259,0)))</f>
        <v/>
      </c>
      <c r="CI259" s="46" t="str">
        <f>IF(Inputs!$B256="","",(ROUND(Inputs!$BC256*BD259,0)))</f>
        <v/>
      </c>
      <c r="CJ259" s="46" t="str">
        <f>IF(Inputs!$B256="","",(ROUND(Inputs!$BC256*BE259,0)))</f>
        <v/>
      </c>
      <c r="CK259" s="46" t="str">
        <f>IF(Inputs!$B256="","",(ROUND(Inputs!$BC256*BF259,0)))</f>
        <v/>
      </c>
      <c r="CL259" s="46" t="str">
        <f>IF(Inputs!$B256="","",(ROUND(Inputs!$BC256*BG259,0)))</f>
        <v/>
      </c>
      <c r="CM259" s="46" t="str">
        <f>IF(Inputs!$B256="","",(ROUND(Inputs!$BC256*BH259,0)))</f>
        <v/>
      </c>
      <c r="CN259" s="46" t="str">
        <f>IF(Inputs!$B256="","",(ROUND(Inputs!$BC256*BI259,0)))</f>
        <v/>
      </c>
      <c r="CO259" s="46" t="str">
        <f>IF(Inputs!$B256="","",(ROUND(Inputs!$BC256*BJ259,0)))</f>
        <v/>
      </c>
      <c r="CP259" s="46" t="str">
        <f>IF(Inputs!$B256="","",(ROUND(Inputs!$BC256*BK259,0)))</f>
        <v/>
      </c>
      <c r="CQ259" s="46" t="str">
        <f>IF(Inputs!$B256="","",(ROUND(Inputs!$BC256*BL259,0)))</f>
        <v/>
      </c>
      <c r="CR259" s="46" t="str">
        <f>IF(Inputs!$B256="","",(ROUND(Inputs!$BC256*BM259,0)))</f>
        <v/>
      </c>
      <c r="CV259" s="46" t="str">
        <f>IF(A259="","",IF(AND(CV$4&lt;=Inputs!$CQ256,CV$4&gt;=Inputs!$CP256),Inputs!$AR256/(Inputs!$CQ256-Inputs!$CP256+1),0)+IF(CV$4=Inputs!$CL256,Inputs!$BD256,0))</f>
        <v/>
      </c>
      <c r="CW259" s="46" t="str">
        <f>IF(B259="","",IF(AND(CW$4&lt;=Inputs!$CQ256,CW$4&gt;=Inputs!$CP256),Inputs!$AR256/(Inputs!$CQ256-Inputs!$CP256+1),0)+IF(CW$4=Inputs!$CL256,Inputs!$BD256,0))</f>
        <v/>
      </c>
      <c r="CX259" s="46" t="str">
        <f>IF(C259="","",IF(AND(CX$4&lt;=Inputs!$CQ256,CX$4&gt;=Inputs!$CP256),Inputs!$AR256/(Inputs!$CQ256-Inputs!$CP256+1),0)+IF(CX$4=Inputs!$CL256,Inputs!$BD256,0))</f>
        <v/>
      </c>
      <c r="CY259" s="46" t="str">
        <f>IF(D259="","",IF(AND(CY$4&lt;=Inputs!$CQ256,CY$4&gt;=Inputs!$CP256),Inputs!$AR256/(Inputs!$CQ256-Inputs!$CP256+1),0)+IF(CY$4=Inputs!$CL256,Inputs!$BD256,0))</f>
        <v/>
      </c>
      <c r="CZ259" s="46" t="str">
        <f>IF(E259="","",IF(AND(CZ$4&lt;=Inputs!$CQ256,CZ$4&gt;=Inputs!$CP256),Inputs!$AR256/(Inputs!$CQ256-Inputs!$CP256+1),0)+IF(CZ$4=Inputs!$CL256,Inputs!$BD256,0))</f>
        <v/>
      </c>
      <c r="DA259" s="46" t="str">
        <f>IF(F259="","",IF(AND(DA$4&lt;=Inputs!$CQ256,DA$4&gt;=Inputs!$CP256),Inputs!$AR256/(Inputs!$CQ256-Inputs!$CP256+1),0)+IF(DA$4=Inputs!$CL256,Inputs!$BD256,0))</f>
        <v/>
      </c>
      <c r="DB259" s="46" t="str">
        <f>IF(G259="","",IF(AND(DB$4&lt;=Inputs!$CQ256,DB$4&gt;=Inputs!$CP256),Inputs!$AR256/(Inputs!$CQ256-Inputs!$CP256+1),0)+IF(DB$4=Inputs!$CL256,Inputs!$BD256,0))</f>
        <v/>
      </c>
      <c r="DC259" s="46" t="str">
        <f>IF(H259="","",IF(AND(DC$4&lt;=Inputs!$CQ256,DC$4&gt;=Inputs!$CP256),Inputs!$AR256/(Inputs!$CQ256-Inputs!$CP256+1),0)+IF(DC$4=Inputs!$CL256,Inputs!$BD256,0))</f>
        <v/>
      </c>
      <c r="DD259" s="46" t="str">
        <f>IF(I259="","",IF(AND(DD$4&lt;=Inputs!$CQ256,DD$4&gt;=Inputs!$CP256),Inputs!$AR256/(Inputs!$CQ256-Inputs!$CP256+1),0)+IF(DD$4=Inputs!$CL256,Inputs!$BD256,0))</f>
        <v/>
      </c>
      <c r="DE259" s="46" t="str">
        <f>IF(J259="","",IF(AND(DE$4&lt;=Inputs!$CQ256,DE$4&gt;=Inputs!$CP256),Inputs!$AR256/(Inputs!$CQ256-Inputs!$CP256+1),0)+IF(DE$4=Inputs!$CL256,Inputs!$BD256,0))</f>
        <v/>
      </c>
      <c r="DF259" s="46" t="str">
        <f>IF(K259="","",IF(AND(DF$4&lt;=Inputs!$CQ256,DF$4&gt;=Inputs!$CP256),Inputs!$AR256/(Inputs!$CQ256-Inputs!$CP256+1),0)+IF(DF$4=Inputs!$CL256,Inputs!$BD256,0))</f>
        <v/>
      </c>
      <c r="DG259" s="46" t="str">
        <f>IF(L259="","",IF(AND(DG$4&lt;=Inputs!$CQ256,DG$4&gt;=Inputs!$CP256),Inputs!$AR256/(Inputs!$CQ256-Inputs!$CP256+1),0)+IF(DG$4=Inputs!$CL256,Inputs!$BD256,0))</f>
        <v/>
      </c>
      <c r="DH259" s="46" t="str">
        <f>IF(M259="","",IF(AND(DH$4&lt;=Inputs!$CQ256,DH$4&gt;=Inputs!$CP256),Inputs!$AR256/(Inputs!$CQ256-Inputs!$CP256+1),0)+IF(DH$4=Inputs!$CL256,Inputs!$BD256,0))</f>
        <v/>
      </c>
      <c r="DI259" s="46" t="str">
        <f>IF(N259="","",IF(AND(DI$4&lt;=Inputs!$CQ256,DI$4&gt;=Inputs!$CP256),Inputs!$AR256/(Inputs!$CQ256-Inputs!$CP256+1),0)+IF(DI$4=Inputs!$CL256,Inputs!$BD256,0))</f>
        <v/>
      </c>
      <c r="DJ259" s="46" t="str">
        <f>IF(O259="","",IF(AND(DJ$4&lt;=Inputs!$CQ256,DJ$4&gt;=Inputs!$CP256),Inputs!$AR256/(Inputs!$CQ256-Inputs!$CP256+1),0)+IF(DJ$4=Inputs!$CL256,Inputs!$BD256,0))</f>
        <v/>
      </c>
      <c r="DK259" s="46" t="str">
        <f>IF(P259="","",IF(AND(DK$4&lt;=Inputs!$CQ256,DK$4&gt;=Inputs!$CP256),Inputs!$AR256/(Inputs!$CQ256-Inputs!$CP256+1),0)+IF(DK$4=Inputs!$CL256,Inputs!$BD256,0))</f>
        <v/>
      </c>
      <c r="DL259" s="46" t="str">
        <f>IF(Q259="","",IF(AND(DL$4&lt;=Inputs!$CQ256,DL$4&gt;=Inputs!$CP256),Inputs!$AR256/(Inputs!$CQ256-Inputs!$CP256+1),0)+IF(DL$4=Inputs!$CL256,Inputs!$BD256,0))</f>
        <v/>
      </c>
      <c r="DM259" s="46" t="str">
        <f>IF(R259="","",IF(AND(DM$4&lt;=Inputs!$CQ256,DM$4&gt;=Inputs!$CP256),Inputs!$AR256/(Inputs!$CQ256-Inputs!$CP256+1),0)+IF(DM$4=Inputs!$CL256,Inputs!$BD256,0))</f>
        <v/>
      </c>
      <c r="DN259" s="46" t="str">
        <f>IF(S259="","",IF(AND(DN$4&lt;=Inputs!$CQ256,DN$4&gt;=Inputs!$CP256),Inputs!$AR256/(Inputs!$CQ256-Inputs!$CP256+1),0)+IF(DN$4=Inputs!$CL256,Inputs!$BD256,0))</f>
        <v/>
      </c>
      <c r="DO259" s="46" t="str">
        <f>IF(T259="","",IF(AND(DO$4&lt;=Inputs!$CQ256,DO$4&gt;=Inputs!$CP256),Inputs!$AR256/(Inputs!$CQ256-Inputs!$CP256+1),0)+IF(DO$4=Inputs!$CL256,Inputs!$BD256,0))</f>
        <v/>
      </c>
      <c r="DP259" s="46" t="str">
        <f>IF(U259="","",IF(AND(DP$4&lt;=Inputs!$CQ256,DP$4&gt;=Inputs!$CP256),Inputs!$AR256/(Inputs!$CQ256-Inputs!$CP256+1),0)+IF(DP$4=Inputs!$CL256,Inputs!$BD256,0))</f>
        <v/>
      </c>
      <c r="DQ259" s="46" t="str">
        <f>IF(V259="","",IF(AND(DQ$4&lt;=Inputs!$CQ256,DQ$4&gt;=Inputs!$CP256),Inputs!$AR256/(Inputs!$CQ256-Inputs!$CP256+1),0)+IF(DQ$4=Inputs!$CL256,Inputs!$BD256,0))</f>
        <v/>
      </c>
      <c r="DR259" s="46" t="str">
        <f>IF(W259="","",IF(AND(DR$4&lt;=Inputs!$CQ256,DR$4&gt;=Inputs!$CP256),Inputs!$AR256/(Inputs!$CQ256-Inputs!$CP256+1),0)+IF(DR$4=Inputs!$CL256,Inputs!$BD256,0))</f>
        <v/>
      </c>
      <c r="DS259" s="46" t="str">
        <f>IF(X259="","",IF(AND(DS$4&lt;=Inputs!$CQ256,DS$4&gt;=Inputs!$CP256),Inputs!$AR256/(Inputs!$CQ256-Inputs!$CP256+1),0)+IF(DS$4=Inputs!$CL256,Inputs!$BD256,0))</f>
        <v/>
      </c>
      <c r="DT259" s="46" t="str">
        <f>IF(Y259="","",IF(AND(DT$4&lt;=Inputs!$CQ256,DT$4&gt;=Inputs!$CP256),Inputs!$AR256/(Inputs!$CQ256-Inputs!$CP256+1),0)+IF(DT$4=Inputs!$CL256,Inputs!$BD256,0))</f>
        <v/>
      </c>
      <c r="DU259" s="46" t="str">
        <f>IF(Z259="","",IF(AND(DU$4&lt;=Inputs!$CQ256,DU$4&gt;=Inputs!$CP256),Inputs!$AR256/(Inputs!$CQ256-Inputs!$CP256+1),0)+IF(DU$4=Inputs!$CL256,Inputs!$BD256,0))</f>
        <v/>
      </c>
      <c r="DV259" s="46" t="str">
        <f>IF(AA259="","",IF(AND(DV$4&lt;=Inputs!$CQ256,DV$4&gt;=Inputs!$CP256),Inputs!$AR256/(Inputs!$CQ256-Inputs!$CP256+1),0)+IF(DV$4=Inputs!$CL256,Inputs!$BD256,0))</f>
        <v/>
      </c>
      <c r="DW259" s="46" t="str">
        <f>IF(AB259="","",IF(AND(DW$4&lt;=Inputs!$CQ256,DW$4&gt;=Inputs!$CP256),Inputs!$AR256/(Inputs!$CQ256-Inputs!$CP256+1),0)+IF(DW$4=Inputs!$CL256,Inputs!$BD256,0))</f>
        <v/>
      </c>
      <c r="DX259" s="46" t="str">
        <f>IF(AC259="","",IF(AND(DX$4&lt;=Inputs!$CQ256,DX$4&gt;=Inputs!$CP256),Inputs!$AR256/(Inputs!$CQ256-Inputs!$CP256+1),0)+IF(DX$4=Inputs!$CL256,Inputs!$BD256,0))</f>
        <v/>
      </c>
      <c r="DY259" s="46" t="str">
        <f>IF(AD259="","",IF(AND(DY$4&lt;=Inputs!$CQ256,DY$4&gt;=Inputs!$CP256),Inputs!$AR256/(Inputs!$CQ256-Inputs!$CP256+1),0)+IF(DY$4=Inputs!$CL256,Inputs!$BD256,0))</f>
        <v/>
      </c>
      <c r="DZ259" s="46" t="str">
        <f t="shared" si="10"/>
        <v/>
      </c>
    </row>
    <row r="260" spans="1:130">
      <c r="A260" s="7" t="str">
        <f>IF(Inputs!A257="","",Inputs!A257)</f>
        <v/>
      </c>
      <c r="B260" t="str">
        <f>IF(Inputs!B257="","",Inputs!B257)</f>
        <v/>
      </c>
      <c r="C260" s="46" t="str">
        <f>IF(Inputs!$B257="","",BO260-CV260)</f>
        <v/>
      </c>
      <c r="D260" s="46" t="str">
        <f>IF(Inputs!$B257="","",BP260-CW260)</f>
        <v/>
      </c>
      <c r="E260" s="46" t="str">
        <f>IF(Inputs!$B257="","",BQ260-CX260)</f>
        <v/>
      </c>
      <c r="F260" s="46" t="str">
        <f>IF(Inputs!$B257="","",BR260-CY260)</f>
        <v/>
      </c>
      <c r="G260" s="46" t="str">
        <f>IF(Inputs!$B257="","",BS260-CZ260)</f>
        <v/>
      </c>
      <c r="H260" s="46" t="str">
        <f>IF(Inputs!$B257="","",BT260-DA260)</f>
        <v/>
      </c>
      <c r="I260" s="46" t="str">
        <f>IF(Inputs!$B257="","",BU260-DB260)</f>
        <v/>
      </c>
      <c r="J260" s="46" t="str">
        <f>IF(Inputs!$B257="","",BV260-DC260)</f>
        <v/>
      </c>
      <c r="K260" s="46" t="str">
        <f>IF(Inputs!$B257="","",BW260-DD260)</f>
        <v/>
      </c>
      <c r="L260" s="46" t="str">
        <f>IF(Inputs!$B257="","",BX260-DE260)</f>
        <v/>
      </c>
      <c r="M260" s="46" t="str">
        <f>IF(Inputs!$B257="","",BY260-DF260)</f>
        <v/>
      </c>
      <c r="N260" s="46" t="str">
        <f>IF(Inputs!$B257="","",BZ260-DG260)</f>
        <v/>
      </c>
      <c r="O260" s="46" t="str">
        <f>IF(Inputs!$B257="","",CA260-DH260)</f>
        <v/>
      </c>
      <c r="P260" s="46" t="str">
        <f>IF(Inputs!$B257="","",CB260-DI260)</f>
        <v/>
      </c>
      <c r="Q260" s="46" t="str">
        <f>IF(Inputs!$B257="","",CC260-DJ260)</f>
        <v/>
      </c>
      <c r="R260" s="46" t="str">
        <f>IF(Inputs!$B257="","",CD260-DK260)</f>
        <v/>
      </c>
      <c r="S260" s="46" t="str">
        <f>IF(Inputs!$B257="","",CE260-DL260)</f>
        <v/>
      </c>
      <c r="T260" s="46" t="str">
        <f>IF(Inputs!$B257="","",CF260-DM260)</f>
        <v/>
      </c>
      <c r="U260" s="46" t="str">
        <f>IF(Inputs!$B257="","",CG260-DN260)</f>
        <v/>
      </c>
      <c r="V260" s="46" t="str">
        <f>IF(Inputs!$B257="","",CH260-DO260)</f>
        <v/>
      </c>
      <c r="W260" s="46" t="str">
        <f>IF(Inputs!$B257="","",CI260-DP260)</f>
        <v/>
      </c>
      <c r="X260" s="46" t="str">
        <f>IF(Inputs!$B257="","",CJ260-DQ260)</f>
        <v/>
      </c>
      <c r="Y260" s="46" t="str">
        <f>IF(Inputs!$B257="","",CK260-DR260)</f>
        <v/>
      </c>
      <c r="Z260" s="46" t="str">
        <f>IF(Inputs!$B257="","",CL260-DS260)</f>
        <v/>
      </c>
      <c r="AA260" s="46" t="str">
        <f>IF(Inputs!$B257="","",CM260-DT260)</f>
        <v/>
      </c>
      <c r="AB260" s="46" t="str">
        <f>IF(Inputs!$B257="","",CN260-DU260)</f>
        <v/>
      </c>
      <c r="AC260" s="46" t="str">
        <f>IF(Inputs!$B257="","",CO260-DV260)</f>
        <v/>
      </c>
      <c r="AD260" s="46" t="str">
        <f>IF(Inputs!$B257="","",CP260-DW260)</f>
        <v/>
      </c>
      <c r="AE260" s="46" t="str">
        <f>IF(Inputs!$B257="","",CQ260-DX260)</f>
        <v/>
      </c>
      <c r="AF260" s="46" t="str">
        <f>IF(Inputs!$B257="","",CR260-DY260)</f>
        <v/>
      </c>
      <c r="AG260" s="50" t="str">
        <f t="shared" si="11"/>
        <v/>
      </c>
      <c r="AH260" s="50"/>
      <c r="AJ260" s="27">
        <f>IF(AND(Inputs!$CO257=0,AJ$4&gt;=Inputs!$CM257),1,IF(AND(AJ$4&gt;=Inputs!$CM257,AJ$4&lt;Inputs!$CN257),1,IF(AND(AJ$4=Inputs!$CN257,AJ$4=Inputs!$CO257),1,IF(OR(AND(AJ$4=Inputs!$CN257+1,Inputs!$CN257=Inputs!$CO257),AND(AJ$4=Inputs!$CN257+2,Inputs!$CN257=Inputs!$CO257)),0,IF(AJ$4=Inputs!$CN257,0.8,IF(AJ$4=Inputs!$CN257+1,0.6,IF(AJ$4=Inputs!$CN257+2,0.4,IF(AJ$4=Inputs!$CO257,0.2,IF(AND(AJ$4&gt;=Inputs!$CL257,AJ$4&lt;Inputs!$CM257),(AJ$4-Inputs!$CL257+1)/(Inputs!$AI257+1),0)))))))))</f>
        <v>0</v>
      </c>
      <c r="AK260" s="27">
        <f>IF(AND(Inputs!$CO257=0,AK$4&gt;=Inputs!$CM257),1,IF(AND(AK$4&gt;=Inputs!$CM257,AK$4&lt;Inputs!$CN257),1,IF(AND(AK$4=Inputs!$CN257,AK$4=Inputs!$CO257),1,IF(OR(AND(AK$4=Inputs!$CN257+1,Inputs!$CN257=Inputs!$CO257),AND(AK$4=Inputs!$CN257+2,Inputs!$CN257=Inputs!$CO257)),0,IF(AK$4=Inputs!$CN257,0.8,IF(AK$4=Inputs!$CN257+1,0.6,IF(AK$4=Inputs!$CN257+2,0.4,IF(AK$4=Inputs!$CO257,0.2,IF(AND(AK$4&gt;=Inputs!$CL257,AK$4&lt;Inputs!$CM257),(AK$4-Inputs!$CL257+1)/(Inputs!$AI257+1),0)))))))))</f>
        <v>0</v>
      </c>
      <c r="AL260" s="27">
        <f>IF(AND(Inputs!$CO257=0,AL$4&gt;=Inputs!$CM257),1,IF(AND(AL$4&gt;=Inputs!$CM257,AL$4&lt;Inputs!$CN257),1,IF(AND(AL$4=Inputs!$CN257,AL$4=Inputs!$CO257),1,IF(OR(AND(AL$4=Inputs!$CN257+1,Inputs!$CN257=Inputs!$CO257),AND(AL$4=Inputs!$CN257+2,Inputs!$CN257=Inputs!$CO257)),0,IF(AL$4=Inputs!$CN257,0.8,IF(AL$4=Inputs!$CN257+1,0.6,IF(AL$4=Inputs!$CN257+2,0.4,IF(AL$4=Inputs!$CO257,0.2,IF(AND(AL$4&gt;=Inputs!$CL257,AL$4&lt;Inputs!$CM257),(AL$4-Inputs!$CL257+1)/(Inputs!$AI257+1),0)))))))))</f>
        <v>0</v>
      </c>
      <c r="AM260" s="27">
        <f>IF(AND(Inputs!$CO257=0,AM$4&gt;=Inputs!$CM257),1,IF(AND(AM$4&gt;=Inputs!$CM257,AM$4&lt;Inputs!$CN257),1,IF(AND(AM$4=Inputs!$CN257,AM$4=Inputs!$CO257),1,IF(OR(AND(AM$4=Inputs!$CN257+1,Inputs!$CN257=Inputs!$CO257),AND(AM$4=Inputs!$CN257+2,Inputs!$CN257=Inputs!$CO257)),0,IF(AM$4=Inputs!$CN257,0.8,IF(AM$4=Inputs!$CN257+1,0.6,IF(AM$4=Inputs!$CN257+2,0.4,IF(AM$4=Inputs!$CO257,0.2,IF(AND(AM$4&gt;=Inputs!$CL257,AM$4&lt;Inputs!$CM257),(AM$4-Inputs!$CL257+1)/(Inputs!$AI257+1),0)))))))))</f>
        <v>0</v>
      </c>
      <c r="AN260" s="27">
        <f>IF(AND(Inputs!$CO257=0,AN$4&gt;=Inputs!$CM257),1,IF(AND(AN$4&gt;=Inputs!$CM257,AN$4&lt;Inputs!$CN257),1,IF(AND(AN$4=Inputs!$CN257,AN$4=Inputs!$CO257),1,IF(OR(AND(AN$4=Inputs!$CN257+1,Inputs!$CN257=Inputs!$CO257),AND(AN$4=Inputs!$CN257+2,Inputs!$CN257=Inputs!$CO257)),0,IF(AN$4=Inputs!$CN257,0.8,IF(AN$4=Inputs!$CN257+1,0.6,IF(AN$4=Inputs!$CN257+2,0.4,IF(AN$4=Inputs!$CO257,0.2,IF(AND(AN$4&gt;=Inputs!$CL257,AN$4&lt;Inputs!$CM257),(AN$4-Inputs!$CL257+1)/(Inputs!$AI257+1),0)))))))))</f>
        <v>0</v>
      </c>
      <c r="AO260" s="27">
        <f>IF(AND(Inputs!$CO257=0,AO$4&gt;=Inputs!$CM257),1,IF(AND(AO$4&gt;=Inputs!$CM257,AO$4&lt;Inputs!$CN257),1,IF(AND(AO$4=Inputs!$CN257,AO$4=Inputs!$CO257),1,IF(OR(AND(AO$4=Inputs!$CN257+1,Inputs!$CN257=Inputs!$CO257),AND(AO$4=Inputs!$CN257+2,Inputs!$CN257=Inputs!$CO257)),0,IF(AO$4=Inputs!$CN257,0.8,IF(AO$4=Inputs!$CN257+1,0.6,IF(AO$4=Inputs!$CN257+2,0.4,IF(AO$4=Inputs!$CO257,0.2,IF(AND(AO$4&gt;=Inputs!$CL257,AO$4&lt;Inputs!$CM257),(AO$4-Inputs!$CL257+1)/(Inputs!$AI257+1),0)))))))))</f>
        <v>0</v>
      </c>
      <c r="AP260" s="27">
        <f>IF(AND(Inputs!$CO257=0,AP$4&gt;=Inputs!$CM257),1,IF(AND(AP$4&gt;=Inputs!$CM257,AP$4&lt;Inputs!$CN257),1,IF(AND(AP$4=Inputs!$CN257,AP$4=Inputs!$CO257),1,IF(OR(AND(AP$4=Inputs!$CN257+1,Inputs!$CN257=Inputs!$CO257),AND(AP$4=Inputs!$CN257+2,Inputs!$CN257=Inputs!$CO257)),0,IF(AP$4=Inputs!$CN257,0.8,IF(AP$4=Inputs!$CN257+1,0.6,IF(AP$4=Inputs!$CN257+2,0.4,IF(AP$4=Inputs!$CO257,0.2,IF(AND(AP$4&gt;=Inputs!$CL257,AP$4&lt;Inputs!$CM257),(AP$4-Inputs!$CL257+1)/(Inputs!$AI257+1),0)))))))))</f>
        <v>0</v>
      </c>
      <c r="AQ260" s="27">
        <f>IF(AND(Inputs!$CO257=0,AQ$4&gt;=Inputs!$CM257),1,IF(AND(AQ$4&gt;=Inputs!$CM257,AQ$4&lt;Inputs!$CN257),1,IF(AND(AQ$4=Inputs!$CN257,AQ$4=Inputs!$CO257),1,IF(OR(AND(AQ$4=Inputs!$CN257+1,Inputs!$CN257=Inputs!$CO257),AND(AQ$4=Inputs!$CN257+2,Inputs!$CN257=Inputs!$CO257)),0,IF(AQ$4=Inputs!$CN257,0.8,IF(AQ$4=Inputs!$CN257+1,0.6,IF(AQ$4=Inputs!$CN257+2,0.4,IF(AQ$4=Inputs!$CO257,0.2,IF(AND(AQ$4&gt;=Inputs!$CL257,AQ$4&lt;Inputs!$CM257),(AQ$4-Inputs!$CL257+1)/(Inputs!$AI257+1),0)))))))))</f>
        <v>0</v>
      </c>
      <c r="AR260" s="27">
        <f>IF(AND(Inputs!$CO257=0,AR$4&gt;=Inputs!$CM257),1,IF(AND(AR$4&gt;=Inputs!$CM257,AR$4&lt;Inputs!$CN257),1,IF(AND(AR$4=Inputs!$CN257,AR$4=Inputs!$CO257),1,IF(OR(AND(AR$4=Inputs!$CN257+1,Inputs!$CN257=Inputs!$CO257),AND(AR$4=Inputs!$CN257+2,Inputs!$CN257=Inputs!$CO257)),0,IF(AR$4=Inputs!$CN257,0.8,IF(AR$4=Inputs!$CN257+1,0.6,IF(AR$4=Inputs!$CN257+2,0.4,IF(AR$4=Inputs!$CO257,0.2,IF(AND(AR$4&gt;=Inputs!$CL257,AR$4&lt;Inputs!$CM257),(AR$4-Inputs!$CL257+1)/(Inputs!$AI257+1),0)))))))))</f>
        <v>0</v>
      </c>
      <c r="AS260" s="27">
        <f>IF(AND(Inputs!$CO257=0,AS$4&gt;=Inputs!$CM257),1,IF(AND(AS$4&gt;=Inputs!$CM257,AS$4&lt;Inputs!$CN257),1,IF(AND(AS$4=Inputs!$CN257,AS$4=Inputs!$CO257),1,IF(OR(AND(AS$4=Inputs!$CN257+1,Inputs!$CN257=Inputs!$CO257),AND(AS$4=Inputs!$CN257+2,Inputs!$CN257=Inputs!$CO257)),0,IF(AS$4=Inputs!$CN257,0.8,IF(AS$4=Inputs!$CN257+1,0.6,IF(AS$4=Inputs!$CN257+2,0.4,IF(AS$4=Inputs!$CO257,0.2,IF(AND(AS$4&gt;=Inputs!$CL257,AS$4&lt;Inputs!$CM257),(AS$4-Inputs!$CL257+1)/(Inputs!$AI257+1),0)))))))))</f>
        <v>0</v>
      </c>
      <c r="AT260" s="27">
        <f>IF(AND(Inputs!$CO257=0,AT$4&gt;=Inputs!$CM257),1,IF(AND(AT$4&gt;=Inputs!$CM257,AT$4&lt;Inputs!$CN257),1,IF(AND(AT$4=Inputs!$CN257,AT$4=Inputs!$CO257),1,IF(OR(AND(AT$4=Inputs!$CN257+1,Inputs!$CN257=Inputs!$CO257),AND(AT$4=Inputs!$CN257+2,Inputs!$CN257=Inputs!$CO257)),0,IF(AT$4=Inputs!$CN257,0.8,IF(AT$4=Inputs!$CN257+1,0.6,IF(AT$4=Inputs!$CN257+2,0.4,IF(AT$4=Inputs!$CO257,0.2,IF(AND(AT$4&gt;=Inputs!$CL257,AT$4&lt;Inputs!$CM257),(AT$4-Inputs!$CL257+1)/(Inputs!$AI257+1),0)))))))))</f>
        <v>0</v>
      </c>
      <c r="AU260" s="27">
        <f>IF(AND(Inputs!$CO257=0,AU$4&gt;=Inputs!$CM257),1,IF(AND(AU$4&gt;=Inputs!$CM257,AU$4&lt;Inputs!$CN257),1,IF(AND(AU$4=Inputs!$CN257,AU$4=Inputs!$CO257),1,IF(OR(AND(AU$4=Inputs!$CN257+1,Inputs!$CN257=Inputs!$CO257),AND(AU$4=Inputs!$CN257+2,Inputs!$CN257=Inputs!$CO257)),0,IF(AU$4=Inputs!$CN257,0.8,IF(AU$4=Inputs!$CN257+1,0.6,IF(AU$4=Inputs!$CN257+2,0.4,IF(AU$4=Inputs!$CO257,0.2,IF(AND(AU$4&gt;=Inputs!$CL257,AU$4&lt;Inputs!$CM257),(AU$4-Inputs!$CL257+1)/(Inputs!$AI257+1),0)))))))))</f>
        <v>0</v>
      </c>
      <c r="AV260" s="27">
        <f>IF(AND(Inputs!$CO257=0,AV$4&gt;=Inputs!$CM257),1,IF(AND(AV$4&gt;=Inputs!$CM257,AV$4&lt;Inputs!$CN257),1,IF(AND(AV$4=Inputs!$CN257,AV$4=Inputs!$CO257),1,IF(OR(AND(AV$4=Inputs!$CN257+1,Inputs!$CN257=Inputs!$CO257),AND(AV$4=Inputs!$CN257+2,Inputs!$CN257=Inputs!$CO257)),0,IF(AV$4=Inputs!$CN257,0.8,IF(AV$4=Inputs!$CN257+1,0.6,IF(AV$4=Inputs!$CN257+2,0.4,IF(AV$4=Inputs!$CO257,0.2,IF(AND(AV$4&gt;=Inputs!$CL257,AV$4&lt;Inputs!$CM257),(AV$4-Inputs!$CL257+1)/(Inputs!$AI257+1),0)))))))))</f>
        <v>0</v>
      </c>
      <c r="AW260" s="27">
        <f>IF(AND(Inputs!$CO257=0,AW$4&gt;=Inputs!$CM257),1,IF(AND(AW$4&gt;=Inputs!$CM257,AW$4&lt;Inputs!$CN257),1,IF(AND(AW$4=Inputs!$CN257,AW$4=Inputs!$CO257),1,IF(OR(AND(AW$4=Inputs!$CN257+1,Inputs!$CN257=Inputs!$CO257),AND(AW$4=Inputs!$CN257+2,Inputs!$CN257=Inputs!$CO257)),0,IF(AW$4=Inputs!$CN257,0.8,IF(AW$4=Inputs!$CN257+1,0.6,IF(AW$4=Inputs!$CN257+2,0.4,IF(AW$4=Inputs!$CO257,0.2,IF(AND(AW$4&gt;=Inputs!$CL257,AW$4&lt;Inputs!$CM257),(AW$4-Inputs!$CL257+1)/(Inputs!$AI257+1),0)))))))))</f>
        <v>0</v>
      </c>
      <c r="AX260" s="27">
        <f>IF(AND(Inputs!$CO257=0,AX$4&gt;=Inputs!$CM257),1,IF(AND(AX$4&gt;=Inputs!$CM257,AX$4&lt;Inputs!$CN257),1,IF(AND(AX$4=Inputs!$CN257,AX$4=Inputs!$CO257),1,IF(OR(AND(AX$4=Inputs!$CN257+1,Inputs!$CN257=Inputs!$CO257),AND(AX$4=Inputs!$CN257+2,Inputs!$CN257=Inputs!$CO257)),0,IF(AX$4=Inputs!$CN257,0.8,IF(AX$4=Inputs!$CN257+1,0.6,IF(AX$4=Inputs!$CN257+2,0.4,IF(AX$4=Inputs!$CO257,0.2,IF(AND(AX$4&gt;=Inputs!$CL257,AX$4&lt;Inputs!$CM257),(AX$4-Inputs!$CL257+1)/(Inputs!$AI257+1),0)))))))))</f>
        <v>0</v>
      </c>
      <c r="AY260" s="27">
        <f>IF(AND(Inputs!$CO257=0,AY$4&gt;=Inputs!$CM257),1,IF(AND(AY$4&gt;=Inputs!$CM257,AY$4&lt;Inputs!$CN257),1,IF(AND(AY$4=Inputs!$CN257,AY$4=Inputs!$CO257),1,IF(OR(AND(AY$4=Inputs!$CN257+1,Inputs!$CN257=Inputs!$CO257),AND(AY$4=Inputs!$CN257+2,Inputs!$CN257=Inputs!$CO257)),0,IF(AY$4=Inputs!$CN257,0.8,IF(AY$4=Inputs!$CN257+1,0.6,IF(AY$4=Inputs!$CN257+2,0.4,IF(AY$4=Inputs!$CO257,0.2,IF(AND(AY$4&gt;=Inputs!$CL257,AY$4&lt;Inputs!$CM257),(AY$4-Inputs!$CL257+1)/(Inputs!$AI257+1),0)))))))))</f>
        <v>0</v>
      </c>
      <c r="AZ260" s="27">
        <f>IF(AND(Inputs!$CO257=0,AZ$4&gt;=Inputs!$CM257),1,IF(AND(AZ$4&gt;=Inputs!$CM257,AZ$4&lt;Inputs!$CN257),1,IF(AND(AZ$4=Inputs!$CN257,AZ$4=Inputs!$CO257),1,IF(OR(AND(AZ$4=Inputs!$CN257+1,Inputs!$CN257=Inputs!$CO257),AND(AZ$4=Inputs!$CN257+2,Inputs!$CN257=Inputs!$CO257)),0,IF(AZ$4=Inputs!$CN257,0.8,IF(AZ$4=Inputs!$CN257+1,0.6,IF(AZ$4=Inputs!$CN257+2,0.4,IF(AZ$4=Inputs!$CO257,0.2,IF(AND(AZ$4&gt;=Inputs!$CL257,AZ$4&lt;Inputs!$CM257),(AZ$4-Inputs!$CL257+1)/(Inputs!$AI257+1),0)))))))))</f>
        <v>0</v>
      </c>
      <c r="BA260" s="27">
        <f>IF(AND(Inputs!$CO257=0,BA$4&gt;=Inputs!$CM257),1,IF(AND(BA$4&gt;=Inputs!$CM257,BA$4&lt;Inputs!$CN257),1,IF(AND(BA$4=Inputs!$CN257,BA$4=Inputs!$CO257),1,IF(OR(AND(BA$4=Inputs!$CN257+1,Inputs!$CN257=Inputs!$CO257),AND(BA$4=Inputs!$CN257+2,Inputs!$CN257=Inputs!$CO257)),0,IF(BA$4=Inputs!$CN257,0.8,IF(BA$4=Inputs!$CN257+1,0.6,IF(BA$4=Inputs!$CN257+2,0.4,IF(BA$4=Inputs!$CO257,0.2,IF(AND(BA$4&gt;=Inputs!$CL257,BA$4&lt;Inputs!$CM257),(BA$4-Inputs!$CL257+1)/(Inputs!$AI257+1),0)))))))))</f>
        <v>0</v>
      </c>
      <c r="BB260" s="27">
        <f>IF(AND(Inputs!$CO257=0,BB$4&gt;=Inputs!$CM257),1,IF(AND(BB$4&gt;=Inputs!$CM257,BB$4&lt;Inputs!$CN257),1,IF(AND(BB$4=Inputs!$CN257,BB$4=Inputs!$CO257),1,IF(OR(AND(BB$4=Inputs!$CN257+1,Inputs!$CN257=Inputs!$CO257),AND(BB$4=Inputs!$CN257+2,Inputs!$CN257=Inputs!$CO257)),0,IF(BB$4=Inputs!$CN257,0.8,IF(BB$4=Inputs!$CN257+1,0.6,IF(BB$4=Inputs!$CN257+2,0.4,IF(BB$4=Inputs!$CO257,0.2,IF(AND(BB$4&gt;=Inputs!$CL257,BB$4&lt;Inputs!$CM257),(BB$4-Inputs!$CL257+1)/(Inputs!$AI257+1),0)))))))))</f>
        <v>0</v>
      </c>
      <c r="BC260" s="27">
        <f>IF(AND(Inputs!$CO257=0,BC$4&gt;=Inputs!$CM257),1,IF(AND(BC$4&gt;=Inputs!$CM257,BC$4&lt;Inputs!$CN257),1,IF(AND(BC$4=Inputs!$CN257,BC$4=Inputs!$CO257),1,IF(OR(AND(BC$4=Inputs!$CN257+1,Inputs!$CN257=Inputs!$CO257),AND(BC$4=Inputs!$CN257+2,Inputs!$CN257=Inputs!$CO257)),0,IF(BC$4=Inputs!$CN257,0.8,IF(BC$4=Inputs!$CN257+1,0.6,IF(BC$4=Inputs!$CN257+2,0.4,IF(BC$4=Inputs!$CO257,0.2,IF(AND(BC$4&gt;=Inputs!$CL257,BC$4&lt;Inputs!$CM257),(BC$4-Inputs!$CL257+1)/(Inputs!$AI257+1),0)))))))))</f>
        <v>0</v>
      </c>
      <c r="BD260" s="27">
        <f>IF(AND(Inputs!$CO257=0,BD$4&gt;=Inputs!$CM257),1,IF(AND(BD$4&gt;=Inputs!$CM257,BD$4&lt;Inputs!$CN257),1,IF(AND(BD$4=Inputs!$CN257,BD$4=Inputs!$CO257),1,IF(OR(AND(BD$4=Inputs!$CN257+1,Inputs!$CN257=Inputs!$CO257),AND(BD$4=Inputs!$CN257+2,Inputs!$CN257=Inputs!$CO257)),0,IF(BD$4=Inputs!$CN257,0.8,IF(BD$4=Inputs!$CN257+1,0.6,IF(BD$4=Inputs!$CN257+2,0.4,IF(BD$4=Inputs!$CO257,0.2,IF(AND(BD$4&gt;=Inputs!$CL257,BD$4&lt;Inputs!$CM257),(BD$4-Inputs!$CL257+1)/(Inputs!$AI257+1),0)))))))))</f>
        <v>0</v>
      </c>
      <c r="BE260" s="27">
        <f>IF(AND(Inputs!$CO257=0,BE$4&gt;=Inputs!$CM257),1,IF(AND(BE$4&gt;=Inputs!$CM257,BE$4&lt;Inputs!$CN257),1,IF(AND(BE$4=Inputs!$CN257,BE$4=Inputs!$CO257),1,IF(OR(AND(BE$4=Inputs!$CN257+1,Inputs!$CN257=Inputs!$CO257),AND(BE$4=Inputs!$CN257+2,Inputs!$CN257=Inputs!$CO257)),0,IF(BE$4=Inputs!$CN257,0.8,IF(BE$4=Inputs!$CN257+1,0.6,IF(BE$4=Inputs!$CN257+2,0.4,IF(BE$4=Inputs!$CO257,0.2,IF(AND(BE$4&gt;=Inputs!$CL257,BE$4&lt;Inputs!$CM257),(BE$4-Inputs!$CL257+1)/(Inputs!$AI257+1),0)))))))))</f>
        <v>0</v>
      </c>
      <c r="BF260" s="27">
        <f>IF(AND(Inputs!$CO257=0,BF$4&gt;=Inputs!$CM257),1,IF(AND(BF$4&gt;=Inputs!$CM257,BF$4&lt;Inputs!$CN257),1,IF(AND(BF$4=Inputs!$CN257,BF$4=Inputs!$CO257),1,IF(OR(AND(BF$4=Inputs!$CN257+1,Inputs!$CN257=Inputs!$CO257),AND(BF$4=Inputs!$CN257+2,Inputs!$CN257=Inputs!$CO257)),0,IF(BF$4=Inputs!$CN257,0.8,IF(BF$4=Inputs!$CN257+1,0.6,IF(BF$4=Inputs!$CN257+2,0.4,IF(BF$4=Inputs!$CO257,0.2,IF(AND(BF$4&gt;=Inputs!$CL257,BF$4&lt;Inputs!$CM257),(BF$4-Inputs!$CL257+1)/(Inputs!$AI257+1),0)))))))))</f>
        <v>0</v>
      </c>
      <c r="BG260" s="27">
        <f>IF(AND(Inputs!$CO257=0,BG$4&gt;=Inputs!$CM257),1,IF(AND(BG$4&gt;=Inputs!$CM257,BG$4&lt;Inputs!$CN257),1,IF(AND(BG$4=Inputs!$CN257,BG$4=Inputs!$CO257),1,IF(OR(AND(BG$4=Inputs!$CN257+1,Inputs!$CN257=Inputs!$CO257),AND(BG$4=Inputs!$CN257+2,Inputs!$CN257=Inputs!$CO257)),0,IF(BG$4=Inputs!$CN257,0.8,IF(BG$4=Inputs!$CN257+1,0.6,IF(BG$4=Inputs!$CN257+2,0.4,IF(BG$4=Inputs!$CO257,0.2,IF(AND(BG$4&gt;=Inputs!$CL257,BG$4&lt;Inputs!$CM257),(BG$4-Inputs!$CL257+1)/(Inputs!$AI257+1),0)))))))))</f>
        <v>0</v>
      </c>
      <c r="BH260" s="27">
        <f>IF(AND(Inputs!$CO257=0,BH$4&gt;=Inputs!$CM257),1,IF(AND(BH$4&gt;=Inputs!$CM257,BH$4&lt;Inputs!$CN257),1,IF(AND(BH$4=Inputs!$CN257,BH$4=Inputs!$CO257),1,IF(OR(AND(BH$4=Inputs!$CN257+1,Inputs!$CN257=Inputs!$CO257),AND(BH$4=Inputs!$CN257+2,Inputs!$CN257=Inputs!$CO257)),0,IF(BH$4=Inputs!$CN257,0.8,IF(BH$4=Inputs!$CN257+1,0.6,IF(BH$4=Inputs!$CN257+2,0.4,IF(BH$4=Inputs!$CO257,0.2,IF(AND(BH$4&gt;=Inputs!$CL257,BH$4&lt;Inputs!$CM257),(BH$4-Inputs!$CL257+1)/(Inputs!$AI257+1),0)))))))))</f>
        <v>0</v>
      </c>
      <c r="BI260" s="27">
        <f>IF(AND(Inputs!$CO257=0,BI$4&gt;=Inputs!$CM257),1,IF(AND(BI$4&gt;=Inputs!$CM257,BI$4&lt;Inputs!$CN257),1,IF(AND(BI$4=Inputs!$CN257,BI$4=Inputs!$CO257),1,IF(OR(AND(BI$4=Inputs!$CN257+1,Inputs!$CN257=Inputs!$CO257),AND(BI$4=Inputs!$CN257+2,Inputs!$CN257=Inputs!$CO257)),0,IF(BI$4=Inputs!$CN257,0.8,IF(BI$4=Inputs!$CN257+1,0.6,IF(BI$4=Inputs!$CN257+2,0.4,IF(BI$4=Inputs!$CO257,0.2,IF(AND(BI$4&gt;=Inputs!$CL257,BI$4&lt;Inputs!$CM257),(BI$4-Inputs!$CL257+1)/(Inputs!$AI257+1),0)))))))))</f>
        <v>0</v>
      </c>
      <c r="BJ260" s="27">
        <f>IF(AND(Inputs!$CO257=0,BJ$4&gt;=Inputs!$CM257),1,IF(AND(BJ$4&gt;=Inputs!$CM257,BJ$4&lt;Inputs!$CN257),1,IF(AND(BJ$4=Inputs!$CN257,BJ$4=Inputs!$CO257),1,IF(OR(AND(BJ$4=Inputs!$CN257+1,Inputs!$CN257=Inputs!$CO257),AND(BJ$4=Inputs!$CN257+2,Inputs!$CN257=Inputs!$CO257)),0,IF(BJ$4=Inputs!$CN257,0.8,IF(BJ$4=Inputs!$CN257+1,0.6,IF(BJ$4=Inputs!$CN257+2,0.4,IF(BJ$4=Inputs!$CO257,0.2,IF(AND(BJ$4&gt;=Inputs!$CL257,BJ$4&lt;Inputs!$CM257),(BJ$4-Inputs!$CL257+1)/(Inputs!$AI257+1),0)))))))))</f>
        <v>0</v>
      </c>
      <c r="BK260" s="27">
        <f>IF(AND(Inputs!$CO257=0,BK$4&gt;=Inputs!$CM257),1,IF(AND(BK$4&gt;=Inputs!$CM257,BK$4&lt;Inputs!$CN257),1,IF(AND(BK$4=Inputs!$CN257,BK$4=Inputs!$CO257),1,IF(OR(AND(BK$4=Inputs!$CN257+1,Inputs!$CN257=Inputs!$CO257),AND(BK$4=Inputs!$CN257+2,Inputs!$CN257=Inputs!$CO257)),0,IF(BK$4=Inputs!$CN257,0.8,IF(BK$4=Inputs!$CN257+1,0.6,IF(BK$4=Inputs!$CN257+2,0.4,IF(BK$4=Inputs!$CO257,0.2,IF(AND(BK$4&gt;=Inputs!$CL257,BK$4&lt;Inputs!$CM257),(BK$4-Inputs!$CL257+1)/(Inputs!$AI257+1),0)))))))))</f>
        <v>0</v>
      </c>
      <c r="BL260" s="27">
        <f>IF(AND(Inputs!$CO257=0,BL$4&gt;=Inputs!$CM257),1,IF(AND(BL$4&gt;=Inputs!$CM257,BL$4&lt;Inputs!$CN257),1,IF(AND(BL$4=Inputs!$CN257,BL$4=Inputs!$CO257),1,IF(OR(AND(BL$4=Inputs!$CN257+1,Inputs!$CN257=Inputs!$CO257),AND(BL$4=Inputs!$CN257+2,Inputs!$CN257=Inputs!$CO257)),0,IF(BL$4=Inputs!$CN257,0.8,IF(BL$4=Inputs!$CN257+1,0.6,IF(BL$4=Inputs!$CN257+2,0.4,IF(BL$4=Inputs!$CO257,0.2,IF(AND(BL$4&gt;=Inputs!$CL257,BL$4&lt;Inputs!$CM257),(BL$4-Inputs!$CL257+1)/(Inputs!$AI257+1),0)))))))))</f>
        <v>0</v>
      </c>
      <c r="BM260" s="27">
        <f>IF(AND(Inputs!$CO257=0,BM$4&gt;=Inputs!$CM257),1,IF(AND(BM$4&gt;=Inputs!$CM257,BM$4&lt;Inputs!$CN257),1,IF(AND(BM$4=Inputs!$CN257,BM$4=Inputs!$CO257),1,IF(OR(AND(BM$4=Inputs!$CN257+1,Inputs!$CN257=Inputs!$CO257),AND(BM$4=Inputs!$CN257+2,Inputs!$CN257=Inputs!$CO257)),0,IF(BM$4=Inputs!$CN257,0.8,IF(BM$4=Inputs!$CN257+1,0.6,IF(BM$4=Inputs!$CN257+2,0.4,IF(BM$4=Inputs!$CO257,0.2,IF(AND(BM$4&gt;=Inputs!$CL257,BM$4&lt;Inputs!$CM257),(BM$4-Inputs!$CL257+1)/(Inputs!$AI257+1),0)))))))))</f>
        <v>0</v>
      </c>
      <c r="BO260" s="46" t="str">
        <f>IF(Inputs!$B257="","",(ROUND(Inputs!$BC257*AJ260,0)))</f>
        <v/>
      </c>
      <c r="BP260" s="46" t="str">
        <f>IF(Inputs!$B257="","",(ROUND(Inputs!$BC257*AK260,0)))</f>
        <v/>
      </c>
      <c r="BQ260" s="46" t="str">
        <f>IF(Inputs!$B257="","",(ROUND(Inputs!$BC257*AL260,0)))</f>
        <v/>
      </c>
      <c r="BR260" s="46" t="str">
        <f>IF(Inputs!$B257="","",(ROUND(Inputs!$BC257*AM260,0)))</f>
        <v/>
      </c>
      <c r="BS260" s="46" t="str">
        <f>IF(Inputs!$B257="","",(ROUND(Inputs!$BC257*AN260,0)))</f>
        <v/>
      </c>
      <c r="BT260" s="46" t="str">
        <f>IF(Inputs!$B257="","",(ROUND(Inputs!$BC257*AO260,0)))</f>
        <v/>
      </c>
      <c r="BU260" s="46" t="str">
        <f>IF(Inputs!$B257="","",(ROUND(Inputs!$BC257*AP260,0)))</f>
        <v/>
      </c>
      <c r="BV260" s="46" t="str">
        <f>IF(Inputs!$B257="","",(ROUND(Inputs!$BC257*AQ260,0)))</f>
        <v/>
      </c>
      <c r="BW260" s="46" t="str">
        <f>IF(Inputs!$B257="","",(ROUND(Inputs!$BC257*AR260,0)))</f>
        <v/>
      </c>
      <c r="BX260" s="46" t="str">
        <f>IF(Inputs!$B257="","",(ROUND(Inputs!$BC257*AS260,0)))</f>
        <v/>
      </c>
      <c r="BY260" s="46" t="str">
        <f>IF(Inputs!$B257="","",(ROUND(Inputs!$BC257*AT260,0)))</f>
        <v/>
      </c>
      <c r="BZ260" s="46" t="str">
        <f>IF(Inputs!$B257="","",(ROUND(Inputs!$BC257*AU260,0)))</f>
        <v/>
      </c>
      <c r="CA260" s="46" t="str">
        <f>IF(Inputs!$B257="","",(ROUND(Inputs!$BC257*AV260,0)))</f>
        <v/>
      </c>
      <c r="CB260" s="46" t="str">
        <f>IF(Inputs!$B257="","",(ROUND(Inputs!$BC257*AW260,0)))</f>
        <v/>
      </c>
      <c r="CC260" s="46" t="str">
        <f>IF(Inputs!$B257="","",(ROUND(Inputs!$BC257*AX260,0)))</f>
        <v/>
      </c>
      <c r="CD260" s="46" t="str">
        <f>IF(Inputs!$B257="","",(ROUND(Inputs!$BC257*AY260,0)))</f>
        <v/>
      </c>
      <c r="CE260" s="46" t="str">
        <f>IF(Inputs!$B257="","",(ROUND(Inputs!$BC257*AZ260,0)))</f>
        <v/>
      </c>
      <c r="CF260" s="46" t="str">
        <f>IF(Inputs!$B257="","",(ROUND(Inputs!$BC257*BA260,0)))</f>
        <v/>
      </c>
      <c r="CG260" s="46" t="str">
        <f>IF(Inputs!$B257="","",(ROUND(Inputs!$BC257*BB260,0)))</f>
        <v/>
      </c>
      <c r="CH260" s="46" t="str">
        <f>IF(Inputs!$B257="","",(ROUND(Inputs!$BC257*BC260,0)))</f>
        <v/>
      </c>
      <c r="CI260" s="46" t="str">
        <f>IF(Inputs!$B257="","",(ROUND(Inputs!$BC257*BD260,0)))</f>
        <v/>
      </c>
      <c r="CJ260" s="46" t="str">
        <f>IF(Inputs!$B257="","",(ROUND(Inputs!$BC257*BE260,0)))</f>
        <v/>
      </c>
      <c r="CK260" s="46" t="str">
        <f>IF(Inputs!$B257="","",(ROUND(Inputs!$BC257*BF260,0)))</f>
        <v/>
      </c>
      <c r="CL260" s="46" t="str">
        <f>IF(Inputs!$B257="","",(ROUND(Inputs!$BC257*BG260,0)))</f>
        <v/>
      </c>
      <c r="CM260" s="46" t="str">
        <f>IF(Inputs!$B257="","",(ROUND(Inputs!$BC257*BH260,0)))</f>
        <v/>
      </c>
      <c r="CN260" s="46" t="str">
        <f>IF(Inputs!$B257="","",(ROUND(Inputs!$BC257*BI260,0)))</f>
        <v/>
      </c>
      <c r="CO260" s="46" t="str">
        <f>IF(Inputs!$B257="","",(ROUND(Inputs!$BC257*BJ260,0)))</f>
        <v/>
      </c>
      <c r="CP260" s="46" t="str">
        <f>IF(Inputs!$B257="","",(ROUND(Inputs!$BC257*BK260,0)))</f>
        <v/>
      </c>
      <c r="CQ260" s="46" t="str">
        <f>IF(Inputs!$B257="","",(ROUND(Inputs!$BC257*BL260,0)))</f>
        <v/>
      </c>
      <c r="CR260" s="46" t="str">
        <f>IF(Inputs!$B257="","",(ROUND(Inputs!$BC257*BM260,0)))</f>
        <v/>
      </c>
      <c r="CV260" s="46" t="str">
        <f>IF(A260="","",IF(AND(CV$4&lt;=Inputs!$CQ257,CV$4&gt;=Inputs!$CP257),Inputs!$AR257/(Inputs!$CQ257-Inputs!$CP257+1),0)+IF(CV$4=Inputs!$CL257,Inputs!$BD257,0))</f>
        <v/>
      </c>
      <c r="CW260" s="46" t="str">
        <f>IF(B260="","",IF(AND(CW$4&lt;=Inputs!$CQ257,CW$4&gt;=Inputs!$CP257),Inputs!$AR257/(Inputs!$CQ257-Inputs!$CP257+1),0)+IF(CW$4=Inputs!$CL257,Inputs!$BD257,0))</f>
        <v/>
      </c>
      <c r="CX260" s="46" t="str">
        <f>IF(C260="","",IF(AND(CX$4&lt;=Inputs!$CQ257,CX$4&gt;=Inputs!$CP257),Inputs!$AR257/(Inputs!$CQ257-Inputs!$CP257+1),0)+IF(CX$4=Inputs!$CL257,Inputs!$BD257,0))</f>
        <v/>
      </c>
      <c r="CY260" s="46" t="str">
        <f>IF(D260="","",IF(AND(CY$4&lt;=Inputs!$CQ257,CY$4&gt;=Inputs!$CP257),Inputs!$AR257/(Inputs!$CQ257-Inputs!$CP257+1),0)+IF(CY$4=Inputs!$CL257,Inputs!$BD257,0))</f>
        <v/>
      </c>
      <c r="CZ260" s="46" t="str">
        <f>IF(E260="","",IF(AND(CZ$4&lt;=Inputs!$CQ257,CZ$4&gt;=Inputs!$CP257),Inputs!$AR257/(Inputs!$CQ257-Inputs!$CP257+1),0)+IF(CZ$4=Inputs!$CL257,Inputs!$BD257,0))</f>
        <v/>
      </c>
      <c r="DA260" s="46" t="str">
        <f>IF(F260="","",IF(AND(DA$4&lt;=Inputs!$CQ257,DA$4&gt;=Inputs!$CP257),Inputs!$AR257/(Inputs!$CQ257-Inputs!$CP257+1),0)+IF(DA$4=Inputs!$CL257,Inputs!$BD257,0))</f>
        <v/>
      </c>
      <c r="DB260" s="46" t="str">
        <f>IF(G260="","",IF(AND(DB$4&lt;=Inputs!$CQ257,DB$4&gt;=Inputs!$CP257),Inputs!$AR257/(Inputs!$CQ257-Inputs!$CP257+1),0)+IF(DB$4=Inputs!$CL257,Inputs!$BD257,0))</f>
        <v/>
      </c>
      <c r="DC260" s="46" t="str">
        <f>IF(H260="","",IF(AND(DC$4&lt;=Inputs!$CQ257,DC$4&gt;=Inputs!$CP257),Inputs!$AR257/(Inputs!$CQ257-Inputs!$CP257+1),0)+IF(DC$4=Inputs!$CL257,Inputs!$BD257,0))</f>
        <v/>
      </c>
      <c r="DD260" s="46" t="str">
        <f>IF(I260="","",IF(AND(DD$4&lt;=Inputs!$CQ257,DD$4&gt;=Inputs!$CP257),Inputs!$AR257/(Inputs!$CQ257-Inputs!$CP257+1),0)+IF(DD$4=Inputs!$CL257,Inputs!$BD257,0))</f>
        <v/>
      </c>
      <c r="DE260" s="46" t="str">
        <f>IF(J260="","",IF(AND(DE$4&lt;=Inputs!$CQ257,DE$4&gt;=Inputs!$CP257),Inputs!$AR257/(Inputs!$CQ257-Inputs!$CP257+1),0)+IF(DE$4=Inputs!$CL257,Inputs!$BD257,0))</f>
        <v/>
      </c>
      <c r="DF260" s="46" t="str">
        <f>IF(K260="","",IF(AND(DF$4&lt;=Inputs!$CQ257,DF$4&gt;=Inputs!$CP257),Inputs!$AR257/(Inputs!$CQ257-Inputs!$CP257+1),0)+IF(DF$4=Inputs!$CL257,Inputs!$BD257,0))</f>
        <v/>
      </c>
      <c r="DG260" s="46" t="str">
        <f>IF(L260="","",IF(AND(DG$4&lt;=Inputs!$CQ257,DG$4&gt;=Inputs!$CP257),Inputs!$AR257/(Inputs!$CQ257-Inputs!$CP257+1),0)+IF(DG$4=Inputs!$CL257,Inputs!$BD257,0))</f>
        <v/>
      </c>
      <c r="DH260" s="46" t="str">
        <f>IF(M260="","",IF(AND(DH$4&lt;=Inputs!$CQ257,DH$4&gt;=Inputs!$CP257),Inputs!$AR257/(Inputs!$CQ257-Inputs!$CP257+1),0)+IF(DH$4=Inputs!$CL257,Inputs!$BD257,0))</f>
        <v/>
      </c>
      <c r="DI260" s="46" t="str">
        <f>IF(N260="","",IF(AND(DI$4&lt;=Inputs!$CQ257,DI$4&gt;=Inputs!$CP257),Inputs!$AR257/(Inputs!$CQ257-Inputs!$CP257+1),0)+IF(DI$4=Inputs!$CL257,Inputs!$BD257,0))</f>
        <v/>
      </c>
      <c r="DJ260" s="46" t="str">
        <f>IF(O260="","",IF(AND(DJ$4&lt;=Inputs!$CQ257,DJ$4&gt;=Inputs!$CP257),Inputs!$AR257/(Inputs!$CQ257-Inputs!$CP257+1),0)+IF(DJ$4=Inputs!$CL257,Inputs!$BD257,0))</f>
        <v/>
      </c>
      <c r="DK260" s="46" t="str">
        <f>IF(P260="","",IF(AND(DK$4&lt;=Inputs!$CQ257,DK$4&gt;=Inputs!$CP257),Inputs!$AR257/(Inputs!$CQ257-Inputs!$CP257+1),0)+IF(DK$4=Inputs!$CL257,Inputs!$BD257,0))</f>
        <v/>
      </c>
      <c r="DL260" s="46" t="str">
        <f>IF(Q260="","",IF(AND(DL$4&lt;=Inputs!$CQ257,DL$4&gt;=Inputs!$CP257),Inputs!$AR257/(Inputs!$CQ257-Inputs!$CP257+1),0)+IF(DL$4=Inputs!$CL257,Inputs!$BD257,0))</f>
        <v/>
      </c>
      <c r="DM260" s="46" t="str">
        <f>IF(R260="","",IF(AND(DM$4&lt;=Inputs!$CQ257,DM$4&gt;=Inputs!$CP257),Inputs!$AR257/(Inputs!$CQ257-Inputs!$CP257+1),0)+IF(DM$4=Inputs!$CL257,Inputs!$BD257,0))</f>
        <v/>
      </c>
      <c r="DN260" s="46" t="str">
        <f>IF(S260="","",IF(AND(DN$4&lt;=Inputs!$CQ257,DN$4&gt;=Inputs!$CP257),Inputs!$AR257/(Inputs!$CQ257-Inputs!$CP257+1),0)+IF(DN$4=Inputs!$CL257,Inputs!$BD257,0))</f>
        <v/>
      </c>
      <c r="DO260" s="46" t="str">
        <f>IF(T260="","",IF(AND(DO$4&lt;=Inputs!$CQ257,DO$4&gt;=Inputs!$CP257),Inputs!$AR257/(Inputs!$CQ257-Inputs!$CP257+1),0)+IF(DO$4=Inputs!$CL257,Inputs!$BD257,0))</f>
        <v/>
      </c>
      <c r="DP260" s="46" t="str">
        <f>IF(U260="","",IF(AND(DP$4&lt;=Inputs!$CQ257,DP$4&gt;=Inputs!$CP257),Inputs!$AR257/(Inputs!$CQ257-Inputs!$CP257+1),0)+IF(DP$4=Inputs!$CL257,Inputs!$BD257,0))</f>
        <v/>
      </c>
      <c r="DQ260" s="46" t="str">
        <f>IF(V260="","",IF(AND(DQ$4&lt;=Inputs!$CQ257,DQ$4&gt;=Inputs!$CP257),Inputs!$AR257/(Inputs!$CQ257-Inputs!$CP257+1),0)+IF(DQ$4=Inputs!$CL257,Inputs!$BD257,0))</f>
        <v/>
      </c>
      <c r="DR260" s="46" t="str">
        <f>IF(W260="","",IF(AND(DR$4&lt;=Inputs!$CQ257,DR$4&gt;=Inputs!$CP257),Inputs!$AR257/(Inputs!$CQ257-Inputs!$CP257+1),0)+IF(DR$4=Inputs!$CL257,Inputs!$BD257,0))</f>
        <v/>
      </c>
      <c r="DS260" s="46" t="str">
        <f>IF(X260="","",IF(AND(DS$4&lt;=Inputs!$CQ257,DS$4&gt;=Inputs!$CP257),Inputs!$AR257/(Inputs!$CQ257-Inputs!$CP257+1),0)+IF(DS$4=Inputs!$CL257,Inputs!$BD257,0))</f>
        <v/>
      </c>
      <c r="DT260" s="46" t="str">
        <f>IF(Y260="","",IF(AND(DT$4&lt;=Inputs!$CQ257,DT$4&gt;=Inputs!$CP257),Inputs!$AR257/(Inputs!$CQ257-Inputs!$CP257+1),0)+IF(DT$4=Inputs!$CL257,Inputs!$BD257,0))</f>
        <v/>
      </c>
      <c r="DU260" s="46" t="str">
        <f>IF(Z260="","",IF(AND(DU$4&lt;=Inputs!$CQ257,DU$4&gt;=Inputs!$CP257),Inputs!$AR257/(Inputs!$CQ257-Inputs!$CP257+1),0)+IF(DU$4=Inputs!$CL257,Inputs!$BD257,0))</f>
        <v/>
      </c>
      <c r="DV260" s="46" t="str">
        <f>IF(AA260="","",IF(AND(DV$4&lt;=Inputs!$CQ257,DV$4&gt;=Inputs!$CP257),Inputs!$AR257/(Inputs!$CQ257-Inputs!$CP257+1),0)+IF(DV$4=Inputs!$CL257,Inputs!$BD257,0))</f>
        <v/>
      </c>
      <c r="DW260" s="46" t="str">
        <f>IF(AB260="","",IF(AND(DW$4&lt;=Inputs!$CQ257,DW$4&gt;=Inputs!$CP257),Inputs!$AR257/(Inputs!$CQ257-Inputs!$CP257+1),0)+IF(DW$4=Inputs!$CL257,Inputs!$BD257,0))</f>
        <v/>
      </c>
      <c r="DX260" s="46" t="str">
        <f>IF(AC260="","",IF(AND(DX$4&lt;=Inputs!$CQ257,DX$4&gt;=Inputs!$CP257),Inputs!$AR257/(Inputs!$CQ257-Inputs!$CP257+1),0)+IF(DX$4=Inputs!$CL257,Inputs!$BD257,0))</f>
        <v/>
      </c>
      <c r="DY260" s="46" t="str">
        <f>IF(AD260="","",IF(AND(DY$4&lt;=Inputs!$CQ257,DY$4&gt;=Inputs!$CP257),Inputs!$AR257/(Inputs!$CQ257-Inputs!$CP257+1),0)+IF(DY$4=Inputs!$CL257,Inputs!$BD257,0))</f>
        <v/>
      </c>
      <c r="DZ260" s="46" t="str">
        <f t="shared" si="10"/>
        <v/>
      </c>
    </row>
    <row r="261" spans="1:130">
      <c r="A261" s="7" t="str">
        <f>IF(Inputs!A258="","",Inputs!A258)</f>
        <v/>
      </c>
      <c r="B261" t="str">
        <f>IF(Inputs!B258="","",Inputs!B258)</f>
        <v/>
      </c>
      <c r="C261" s="46" t="str">
        <f>IF(Inputs!$B258="","",BO261-CV261)</f>
        <v/>
      </c>
      <c r="D261" s="46" t="str">
        <f>IF(Inputs!$B258="","",BP261-CW261)</f>
        <v/>
      </c>
      <c r="E261" s="46" t="str">
        <f>IF(Inputs!$B258="","",BQ261-CX261)</f>
        <v/>
      </c>
      <c r="F261" s="46" t="str">
        <f>IF(Inputs!$B258="","",BR261-CY261)</f>
        <v/>
      </c>
      <c r="G261" s="46" t="str">
        <f>IF(Inputs!$B258="","",BS261-CZ261)</f>
        <v/>
      </c>
      <c r="H261" s="46" t="str">
        <f>IF(Inputs!$B258="","",BT261-DA261)</f>
        <v/>
      </c>
      <c r="I261" s="46" t="str">
        <f>IF(Inputs!$B258="","",BU261-DB261)</f>
        <v/>
      </c>
      <c r="J261" s="46" t="str">
        <f>IF(Inputs!$B258="","",BV261-DC261)</f>
        <v/>
      </c>
      <c r="K261" s="46" t="str">
        <f>IF(Inputs!$B258="","",BW261-DD261)</f>
        <v/>
      </c>
      <c r="L261" s="46" t="str">
        <f>IF(Inputs!$B258="","",BX261-DE261)</f>
        <v/>
      </c>
      <c r="M261" s="46" t="str">
        <f>IF(Inputs!$B258="","",BY261-DF261)</f>
        <v/>
      </c>
      <c r="N261" s="46" t="str">
        <f>IF(Inputs!$B258="","",BZ261-DG261)</f>
        <v/>
      </c>
      <c r="O261" s="46" t="str">
        <f>IF(Inputs!$B258="","",CA261-DH261)</f>
        <v/>
      </c>
      <c r="P261" s="46" t="str">
        <f>IF(Inputs!$B258="","",CB261-DI261)</f>
        <v/>
      </c>
      <c r="Q261" s="46" t="str">
        <f>IF(Inputs!$B258="","",CC261-DJ261)</f>
        <v/>
      </c>
      <c r="R261" s="46" t="str">
        <f>IF(Inputs!$B258="","",CD261-DK261)</f>
        <v/>
      </c>
      <c r="S261" s="46" t="str">
        <f>IF(Inputs!$B258="","",CE261-DL261)</f>
        <v/>
      </c>
      <c r="T261" s="46" t="str">
        <f>IF(Inputs!$B258="","",CF261-DM261)</f>
        <v/>
      </c>
      <c r="U261" s="46" t="str">
        <f>IF(Inputs!$B258="","",CG261-DN261)</f>
        <v/>
      </c>
      <c r="V261" s="46" t="str">
        <f>IF(Inputs!$B258="","",CH261-DO261)</f>
        <v/>
      </c>
      <c r="W261" s="46" t="str">
        <f>IF(Inputs!$B258="","",CI261-DP261)</f>
        <v/>
      </c>
      <c r="X261" s="46" t="str">
        <f>IF(Inputs!$B258="","",CJ261-DQ261)</f>
        <v/>
      </c>
      <c r="Y261" s="46" t="str">
        <f>IF(Inputs!$B258="","",CK261-DR261)</f>
        <v/>
      </c>
      <c r="Z261" s="46" t="str">
        <f>IF(Inputs!$B258="","",CL261-DS261)</f>
        <v/>
      </c>
      <c r="AA261" s="46" t="str">
        <f>IF(Inputs!$B258="","",CM261-DT261)</f>
        <v/>
      </c>
      <c r="AB261" s="46" t="str">
        <f>IF(Inputs!$B258="","",CN261-DU261)</f>
        <v/>
      </c>
      <c r="AC261" s="46" t="str">
        <f>IF(Inputs!$B258="","",CO261-DV261)</f>
        <v/>
      </c>
      <c r="AD261" s="46" t="str">
        <f>IF(Inputs!$B258="","",CP261-DW261)</f>
        <v/>
      </c>
      <c r="AE261" s="46" t="str">
        <f>IF(Inputs!$B258="","",CQ261-DX261)</f>
        <v/>
      </c>
      <c r="AF261" s="46" t="str">
        <f>IF(Inputs!$B258="","",CR261-DY261)</f>
        <v/>
      </c>
      <c r="AG261" s="50" t="str">
        <f t="shared" si="11"/>
        <v/>
      </c>
      <c r="AH261" s="50"/>
      <c r="AJ261" s="27">
        <f>IF(AND(Inputs!$CO258=0,AJ$4&gt;=Inputs!$CM258),1,IF(AND(AJ$4&gt;=Inputs!$CM258,AJ$4&lt;Inputs!$CN258),1,IF(AND(AJ$4=Inputs!$CN258,AJ$4=Inputs!$CO258),1,IF(OR(AND(AJ$4=Inputs!$CN258+1,Inputs!$CN258=Inputs!$CO258),AND(AJ$4=Inputs!$CN258+2,Inputs!$CN258=Inputs!$CO258)),0,IF(AJ$4=Inputs!$CN258,0.8,IF(AJ$4=Inputs!$CN258+1,0.6,IF(AJ$4=Inputs!$CN258+2,0.4,IF(AJ$4=Inputs!$CO258,0.2,IF(AND(AJ$4&gt;=Inputs!$CL258,AJ$4&lt;Inputs!$CM258),(AJ$4-Inputs!$CL258+1)/(Inputs!$AI258+1),0)))))))))</f>
        <v>0</v>
      </c>
      <c r="AK261" s="27">
        <f>IF(AND(Inputs!$CO258=0,AK$4&gt;=Inputs!$CM258),1,IF(AND(AK$4&gt;=Inputs!$CM258,AK$4&lt;Inputs!$CN258),1,IF(AND(AK$4=Inputs!$CN258,AK$4=Inputs!$CO258),1,IF(OR(AND(AK$4=Inputs!$CN258+1,Inputs!$CN258=Inputs!$CO258),AND(AK$4=Inputs!$CN258+2,Inputs!$CN258=Inputs!$CO258)),0,IF(AK$4=Inputs!$CN258,0.8,IF(AK$4=Inputs!$CN258+1,0.6,IF(AK$4=Inputs!$CN258+2,0.4,IF(AK$4=Inputs!$CO258,0.2,IF(AND(AK$4&gt;=Inputs!$CL258,AK$4&lt;Inputs!$CM258),(AK$4-Inputs!$CL258+1)/(Inputs!$AI258+1),0)))))))))</f>
        <v>0</v>
      </c>
      <c r="AL261" s="27">
        <f>IF(AND(Inputs!$CO258=0,AL$4&gt;=Inputs!$CM258),1,IF(AND(AL$4&gt;=Inputs!$CM258,AL$4&lt;Inputs!$CN258),1,IF(AND(AL$4=Inputs!$CN258,AL$4=Inputs!$CO258),1,IF(OR(AND(AL$4=Inputs!$CN258+1,Inputs!$CN258=Inputs!$CO258),AND(AL$4=Inputs!$CN258+2,Inputs!$CN258=Inputs!$CO258)),0,IF(AL$4=Inputs!$CN258,0.8,IF(AL$4=Inputs!$CN258+1,0.6,IF(AL$4=Inputs!$CN258+2,0.4,IF(AL$4=Inputs!$CO258,0.2,IF(AND(AL$4&gt;=Inputs!$CL258,AL$4&lt;Inputs!$CM258),(AL$4-Inputs!$CL258+1)/(Inputs!$AI258+1),0)))))))))</f>
        <v>0</v>
      </c>
      <c r="AM261" s="27">
        <f>IF(AND(Inputs!$CO258=0,AM$4&gt;=Inputs!$CM258),1,IF(AND(AM$4&gt;=Inputs!$CM258,AM$4&lt;Inputs!$CN258),1,IF(AND(AM$4=Inputs!$CN258,AM$4=Inputs!$CO258),1,IF(OR(AND(AM$4=Inputs!$CN258+1,Inputs!$CN258=Inputs!$CO258),AND(AM$4=Inputs!$CN258+2,Inputs!$CN258=Inputs!$CO258)),0,IF(AM$4=Inputs!$CN258,0.8,IF(AM$4=Inputs!$CN258+1,0.6,IF(AM$4=Inputs!$CN258+2,0.4,IF(AM$4=Inputs!$CO258,0.2,IF(AND(AM$4&gt;=Inputs!$CL258,AM$4&lt;Inputs!$CM258),(AM$4-Inputs!$CL258+1)/(Inputs!$AI258+1),0)))))))))</f>
        <v>0</v>
      </c>
      <c r="AN261" s="27">
        <f>IF(AND(Inputs!$CO258=0,AN$4&gt;=Inputs!$CM258),1,IF(AND(AN$4&gt;=Inputs!$CM258,AN$4&lt;Inputs!$CN258),1,IF(AND(AN$4=Inputs!$CN258,AN$4=Inputs!$CO258),1,IF(OR(AND(AN$4=Inputs!$CN258+1,Inputs!$CN258=Inputs!$CO258),AND(AN$4=Inputs!$CN258+2,Inputs!$CN258=Inputs!$CO258)),0,IF(AN$4=Inputs!$CN258,0.8,IF(AN$4=Inputs!$CN258+1,0.6,IF(AN$4=Inputs!$CN258+2,0.4,IF(AN$4=Inputs!$CO258,0.2,IF(AND(AN$4&gt;=Inputs!$CL258,AN$4&lt;Inputs!$CM258),(AN$4-Inputs!$CL258+1)/(Inputs!$AI258+1),0)))))))))</f>
        <v>0</v>
      </c>
      <c r="AO261" s="27">
        <f>IF(AND(Inputs!$CO258=0,AO$4&gt;=Inputs!$CM258),1,IF(AND(AO$4&gt;=Inputs!$CM258,AO$4&lt;Inputs!$CN258),1,IF(AND(AO$4=Inputs!$CN258,AO$4=Inputs!$CO258),1,IF(OR(AND(AO$4=Inputs!$CN258+1,Inputs!$CN258=Inputs!$CO258),AND(AO$4=Inputs!$CN258+2,Inputs!$CN258=Inputs!$CO258)),0,IF(AO$4=Inputs!$CN258,0.8,IF(AO$4=Inputs!$CN258+1,0.6,IF(AO$4=Inputs!$CN258+2,0.4,IF(AO$4=Inputs!$CO258,0.2,IF(AND(AO$4&gt;=Inputs!$CL258,AO$4&lt;Inputs!$CM258),(AO$4-Inputs!$CL258+1)/(Inputs!$AI258+1),0)))))))))</f>
        <v>0</v>
      </c>
      <c r="AP261" s="27">
        <f>IF(AND(Inputs!$CO258=0,AP$4&gt;=Inputs!$CM258),1,IF(AND(AP$4&gt;=Inputs!$CM258,AP$4&lt;Inputs!$CN258),1,IF(AND(AP$4=Inputs!$CN258,AP$4=Inputs!$CO258),1,IF(OR(AND(AP$4=Inputs!$CN258+1,Inputs!$CN258=Inputs!$CO258),AND(AP$4=Inputs!$CN258+2,Inputs!$CN258=Inputs!$CO258)),0,IF(AP$4=Inputs!$CN258,0.8,IF(AP$4=Inputs!$CN258+1,0.6,IF(AP$4=Inputs!$CN258+2,0.4,IF(AP$4=Inputs!$CO258,0.2,IF(AND(AP$4&gt;=Inputs!$CL258,AP$4&lt;Inputs!$CM258),(AP$4-Inputs!$CL258+1)/(Inputs!$AI258+1),0)))))))))</f>
        <v>0</v>
      </c>
      <c r="AQ261" s="27">
        <f>IF(AND(Inputs!$CO258=0,AQ$4&gt;=Inputs!$CM258),1,IF(AND(AQ$4&gt;=Inputs!$CM258,AQ$4&lt;Inputs!$CN258),1,IF(AND(AQ$4=Inputs!$CN258,AQ$4=Inputs!$CO258),1,IF(OR(AND(AQ$4=Inputs!$CN258+1,Inputs!$CN258=Inputs!$CO258),AND(AQ$4=Inputs!$CN258+2,Inputs!$CN258=Inputs!$CO258)),0,IF(AQ$4=Inputs!$CN258,0.8,IF(AQ$4=Inputs!$CN258+1,0.6,IF(AQ$4=Inputs!$CN258+2,0.4,IF(AQ$4=Inputs!$CO258,0.2,IF(AND(AQ$4&gt;=Inputs!$CL258,AQ$4&lt;Inputs!$CM258),(AQ$4-Inputs!$CL258+1)/(Inputs!$AI258+1),0)))))))))</f>
        <v>0</v>
      </c>
      <c r="AR261" s="27">
        <f>IF(AND(Inputs!$CO258=0,AR$4&gt;=Inputs!$CM258),1,IF(AND(AR$4&gt;=Inputs!$CM258,AR$4&lt;Inputs!$CN258),1,IF(AND(AR$4=Inputs!$CN258,AR$4=Inputs!$CO258),1,IF(OR(AND(AR$4=Inputs!$CN258+1,Inputs!$CN258=Inputs!$CO258),AND(AR$4=Inputs!$CN258+2,Inputs!$CN258=Inputs!$CO258)),0,IF(AR$4=Inputs!$CN258,0.8,IF(AR$4=Inputs!$CN258+1,0.6,IF(AR$4=Inputs!$CN258+2,0.4,IF(AR$4=Inputs!$CO258,0.2,IF(AND(AR$4&gt;=Inputs!$CL258,AR$4&lt;Inputs!$CM258),(AR$4-Inputs!$CL258+1)/(Inputs!$AI258+1),0)))))))))</f>
        <v>0</v>
      </c>
      <c r="AS261" s="27">
        <f>IF(AND(Inputs!$CO258=0,AS$4&gt;=Inputs!$CM258),1,IF(AND(AS$4&gt;=Inputs!$CM258,AS$4&lt;Inputs!$CN258),1,IF(AND(AS$4=Inputs!$CN258,AS$4=Inputs!$CO258),1,IF(OR(AND(AS$4=Inputs!$CN258+1,Inputs!$CN258=Inputs!$CO258),AND(AS$4=Inputs!$CN258+2,Inputs!$CN258=Inputs!$CO258)),0,IF(AS$4=Inputs!$CN258,0.8,IF(AS$4=Inputs!$CN258+1,0.6,IF(AS$4=Inputs!$CN258+2,0.4,IF(AS$4=Inputs!$CO258,0.2,IF(AND(AS$4&gt;=Inputs!$CL258,AS$4&lt;Inputs!$CM258),(AS$4-Inputs!$CL258+1)/(Inputs!$AI258+1),0)))))))))</f>
        <v>0</v>
      </c>
      <c r="AT261" s="27">
        <f>IF(AND(Inputs!$CO258=0,AT$4&gt;=Inputs!$CM258),1,IF(AND(AT$4&gt;=Inputs!$CM258,AT$4&lt;Inputs!$CN258),1,IF(AND(AT$4=Inputs!$CN258,AT$4=Inputs!$CO258),1,IF(OR(AND(AT$4=Inputs!$CN258+1,Inputs!$CN258=Inputs!$CO258),AND(AT$4=Inputs!$CN258+2,Inputs!$CN258=Inputs!$CO258)),0,IF(AT$4=Inputs!$CN258,0.8,IF(AT$4=Inputs!$CN258+1,0.6,IF(AT$4=Inputs!$CN258+2,0.4,IF(AT$4=Inputs!$CO258,0.2,IF(AND(AT$4&gt;=Inputs!$CL258,AT$4&lt;Inputs!$CM258),(AT$4-Inputs!$CL258+1)/(Inputs!$AI258+1),0)))))))))</f>
        <v>0</v>
      </c>
      <c r="AU261" s="27">
        <f>IF(AND(Inputs!$CO258=0,AU$4&gt;=Inputs!$CM258),1,IF(AND(AU$4&gt;=Inputs!$CM258,AU$4&lt;Inputs!$CN258),1,IF(AND(AU$4=Inputs!$CN258,AU$4=Inputs!$CO258),1,IF(OR(AND(AU$4=Inputs!$CN258+1,Inputs!$CN258=Inputs!$CO258),AND(AU$4=Inputs!$CN258+2,Inputs!$CN258=Inputs!$CO258)),0,IF(AU$4=Inputs!$CN258,0.8,IF(AU$4=Inputs!$CN258+1,0.6,IF(AU$4=Inputs!$CN258+2,0.4,IF(AU$4=Inputs!$CO258,0.2,IF(AND(AU$4&gt;=Inputs!$CL258,AU$4&lt;Inputs!$CM258),(AU$4-Inputs!$CL258+1)/(Inputs!$AI258+1),0)))))))))</f>
        <v>0</v>
      </c>
      <c r="AV261" s="27">
        <f>IF(AND(Inputs!$CO258=0,AV$4&gt;=Inputs!$CM258),1,IF(AND(AV$4&gt;=Inputs!$CM258,AV$4&lt;Inputs!$CN258),1,IF(AND(AV$4=Inputs!$CN258,AV$4=Inputs!$CO258),1,IF(OR(AND(AV$4=Inputs!$CN258+1,Inputs!$CN258=Inputs!$CO258),AND(AV$4=Inputs!$CN258+2,Inputs!$CN258=Inputs!$CO258)),0,IF(AV$4=Inputs!$CN258,0.8,IF(AV$4=Inputs!$CN258+1,0.6,IF(AV$4=Inputs!$CN258+2,0.4,IF(AV$4=Inputs!$CO258,0.2,IF(AND(AV$4&gt;=Inputs!$CL258,AV$4&lt;Inputs!$CM258),(AV$4-Inputs!$CL258+1)/(Inputs!$AI258+1),0)))))))))</f>
        <v>0</v>
      </c>
      <c r="AW261" s="27">
        <f>IF(AND(Inputs!$CO258=0,AW$4&gt;=Inputs!$CM258),1,IF(AND(AW$4&gt;=Inputs!$CM258,AW$4&lt;Inputs!$CN258),1,IF(AND(AW$4=Inputs!$CN258,AW$4=Inputs!$CO258),1,IF(OR(AND(AW$4=Inputs!$CN258+1,Inputs!$CN258=Inputs!$CO258),AND(AW$4=Inputs!$CN258+2,Inputs!$CN258=Inputs!$CO258)),0,IF(AW$4=Inputs!$CN258,0.8,IF(AW$4=Inputs!$CN258+1,0.6,IF(AW$4=Inputs!$CN258+2,0.4,IF(AW$4=Inputs!$CO258,0.2,IF(AND(AW$4&gt;=Inputs!$CL258,AW$4&lt;Inputs!$CM258),(AW$4-Inputs!$CL258+1)/(Inputs!$AI258+1),0)))))))))</f>
        <v>0</v>
      </c>
      <c r="AX261" s="27">
        <f>IF(AND(Inputs!$CO258=0,AX$4&gt;=Inputs!$CM258),1,IF(AND(AX$4&gt;=Inputs!$CM258,AX$4&lt;Inputs!$CN258),1,IF(AND(AX$4=Inputs!$CN258,AX$4=Inputs!$CO258),1,IF(OR(AND(AX$4=Inputs!$CN258+1,Inputs!$CN258=Inputs!$CO258),AND(AX$4=Inputs!$CN258+2,Inputs!$CN258=Inputs!$CO258)),0,IF(AX$4=Inputs!$CN258,0.8,IF(AX$4=Inputs!$CN258+1,0.6,IF(AX$4=Inputs!$CN258+2,0.4,IF(AX$4=Inputs!$CO258,0.2,IF(AND(AX$4&gt;=Inputs!$CL258,AX$4&lt;Inputs!$CM258),(AX$4-Inputs!$CL258+1)/(Inputs!$AI258+1),0)))))))))</f>
        <v>0</v>
      </c>
      <c r="AY261" s="27">
        <f>IF(AND(Inputs!$CO258=0,AY$4&gt;=Inputs!$CM258),1,IF(AND(AY$4&gt;=Inputs!$CM258,AY$4&lt;Inputs!$CN258),1,IF(AND(AY$4=Inputs!$CN258,AY$4=Inputs!$CO258),1,IF(OR(AND(AY$4=Inputs!$CN258+1,Inputs!$CN258=Inputs!$CO258),AND(AY$4=Inputs!$CN258+2,Inputs!$CN258=Inputs!$CO258)),0,IF(AY$4=Inputs!$CN258,0.8,IF(AY$4=Inputs!$CN258+1,0.6,IF(AY$4=Inputs!$CN258+2,0.4,IF(AY$4=Inputs!$CO258,0.2,IF(AND(AY$4&gt;=Inputs!$CL258,AY$4&lt;Inputs!$CM258),(AY$4-Inputs!$CL258+1)/(Inputs!$AI258+1),0)))))))))</f>
        <v>0</v>
      </c>
      <c r="AZ261" s="27">
        <f>IF(AND(Inputs!$CO258=0,AZ$4&gt;=Inputs!$CM258),1,IF(AND(AZ$4&gt;=Inputs!$CM258,AZ$4&lt;Inputs!$CN258),1,IF(AND(AZ$4=Inputs!$CN258,AZ$4=Inputs!$CO258),1,IF(OR(AND(AZ$4=Inputs!$CN258+1,Inputs!$CN258=Inputs!$CO258),AND(AZ$4=Inputs!$CN258+2,Inputs!$CN258=Inputs!$CO258)),0,IF(AZ$4=Inputs!$CN258,0.8,IF(AZ$4=Inputs!$CN258+1,0.6,IF(AZ$4=Inputs!$CN258+2,0.4,IF(AZ$4=Inputs!$CO258,0.2,IF(AND(AZ$4&gt;=Inputs!$CL258,AZ$4&lt;Inputs!$CM258),(AZ$4-Inputs!$CL258+1)/(Inputs!$AI258+1),0)))))))))</f>
        <v>0</v>
      </c>
      <c r="BA261" s="27">
        <f>IF(AND(Inputs!$CO258=0,BA$4&gt;=Inputs!$CM258),1,IF(AND(BA$4&gt;=Inputs!$CM258,BA$4&lt;Inputs!$CN258),1,IF(AND(BA$4=Inputs!$CN258,BA$4=Inputs!$CO258),1,IF(OR(AND(BA$4=Inputs!$CN258+1,Inputs!$CN258=Inputs!$CO258),AND(BA$4=Inputs!$CN258+2,Inputs!$CN258=Inputs!$CO258)),0,IF(BA$4=Inputs!$CN258,0.8,IF(BA$4=Inputs!$CN258+1,0.6,IF(BA$4=Inputs!$CN258+2,0.4,IF(BA$4=Inputs!$CO258,0.2,IF(AND(BA$4&gt;=Inputs!$CL258,BA$4&lt;Inputs!$CM258),(BA$4-Inputs!$CL258+1)/(Inputs!$AI258+1),0)))))))))</f>
        <v>0</v>
      </c>
      <c r="BB261" s="27">
        <f>IF(AND(Inputs!$CO258=0,BB$4&gt;=Inputs!$CM258),1,IF(AND(BB$4&gt;=Inputs!$CM258,BB$4&lt;Inputs!$CN258),1,IF(AND(BB$4=Inputs!$CN258,BB$4=Inputs!$CO258),1,IF(OR(AND(BB$4=Inputs!$CN258+1,Inputs!$CN258=Inputs!$CO258),AND(BB$4=Inputs!$CN258+2,Inputs!$CN258=Inputs!$CO258)),0,IF(BB$4=Inputs!$CN258,0.8,IF(BB$4=Inputs!$CN258+1,0.6,IF(BB$4=Inputs!$CN258+2,0.4,IF(BB$4=Inputs!$CO258,0.2,IF(AND(BB$4&gt;=Inputs!$CL258,BB$4&lt;Inputs!$CM258),(BB$4-Inputs!$CL258+1)/(Inputs!$AI258+1),0)))))))))</f>
        <v>0</v>
      </c>
      <c r="BC261" s="27">
        <f>IF(AND(Inputs!$CO258=0,BC$4&gt;=Inputs!$CM258),1,IF(AND(BC$4&gt;=Inputs!$CM258,BC$4&lt;Inputs!$CN258),1,IF(AND(BC$4=Inputs!$CN258,BC$4=Inputs!$CO258),1,IF(OR(AND(BC$4=Inputs!$CN258+1,Inputs!$CN258=Inputs!$CO258),AND(BC$4=Inputs!$CN258+2,Inputs!$CN258=Inputs!$CO258)),0,IF(BC$4=Inputs!$CN258,0.8,IF(BC$4=Inputs!$CN258+1,0.6,IF(BC$4=Inputs!$CN258+2,0.4,IF(BC$4=Inputs!$CO258,0.2,IF(AND(BC$4&gt;=Inputs!$CL258,BC$4&lt;Inputs!$CM258),(BC$4-Inputs!$CL258+1)/(Inputs!$AI258+1),0)))))))))</f>
        <v>0</v>
      </c>
      <c r="BD261" s="27">
        <f>IF(AND(Inputs!$CO258=0,BD$4&gt;=Inputs!$CM258),1,IF(AND(BD$4&gt;=Inputs!$CM258,BD$4&lt;Inputs!$CN258),1,IF(AND(BD$4=Inputs!$CN258,BD$4=Inputs!$CO258),1,IF(OR(AND(BD$4=Inputs!$CN258+1,Inputs!$CN258=Inputs!$CO258),AND(BD$4=Inputs!$CN258+2,Inputs!$CN258=Inputs!$CO258)),0,IF(BD$4=Inputs!$CN258,0.8,IF(BD$4=Inputs!$CN258+1,0.6,IF(BD$4=Inputs!$CN258+2,0.4,IF(BD$4=Inputs!$CO258,0.2,IF(AND(BD$4&gt;=Inputs!$CL258,BD$4&lt;Inputs!$CM258),(BD$4-Inputs!$CL258+1)/(Inputs!$AI258+1),0)))))))))</f>
        <v>0</v>
      </c>
      <c r="BE261" s="27">
        <f>IF(AND(Inputs!$CO258=0,BE$4&gt;=Inputs!$CM258),1,IF(AND(BE$4&gt;=Inputs!$CM258,BE$4&lt;Inputs!$CN258),1,IF(AND(BE$4=Inputs!$CN258,BE$4=Inputs!$CO258),1,IF(OR(AND(BE$4=Inputs!$CN258+1,Inputs!$CN258=Inputs!$CO258),AND(BE$4=Inputs!$CN258+2,Inputs!$CN258=Inputs!$CO258)),0,IF(BE$4=Inputs!$CN258,0.8,IF(BE$4=Inputs!$CN258+1,0.6,IF(BE$4=Inputs!$CN258+2,0.4,IF(BE$4=Inputs!$CO258,0.2,IF(AND(BE$4&gt;=Inputs!$CL258,BE$4&lt;Inputs!$CM258),(BE$4-Inputs!$CL258+1)/(Inputs!$AI258+1),0)))))))))</f>
        <v>0</v>
      </c>
      <c r="BF261" s="27">
        <f>IF(AND(Inputs!$CO258=0,BF$4&gt;=Inputs!$CM258),1,IF(AND(BF$4&gt;=Inputs!$CM258,BF$4&lt;Inputs!$CN258),1,IF(AND(BF$4=Inputs!$CN258,BF$4=Inputs!$CO258),1,IF(OR(AND(BF$4=Inputs!$CN258+1,Inputs!$CN258=Inputs!$CO258),AND(BF$4=Inputs!$CN258+2,Inputs!$CN258=Inputs!$CO258)),0,IF(BF$4=Inputs!$CN258,0.8,IF(BF$4=Inputs!$CN258+1,0.6,IF(BF$4=Inputs!$CN258+2,0.4,IF(BF$4=Inputs!$CO258,0.2,IF(AND(BF$4&gt;=Inputs!$CL258,BF$4&lt;Inputs!$CM258),(BF$4-Inputs!$CL258+1)/(Inputs!$AI258+1),0)))))))))</f>
        <v>0</v>
      </c>
      <c r="BG261" s="27">
        <f>IF(AND(Inputs!$CO258=0,BG$4&gt;=Inputs!$CM258),1,IF(AND(BG$4&gt;=Inputs!$CM258,BG$4&lt;Inputs!$CN258),1,IF(AND(BG$4=Inputs!$CN258,BG$4=Inputs!$CO258),1,IF(OR(AND(BG$4=Inputs!$CN258+1,Inputs!$CN258=Inputs!$CO258),AND(BG$4=Inputs!$CN258+2,Inputs!$CN258=Inputs!$CO258)),0,IF(BG$4=Inputs!$CN258,0.8,IF(BG$4=Inputs!$CN258+1,0.6,IF(BG$4=Inputs!$CN258+2,0.4,IF(BG$4=Inputs!$CO258,0.2,IF(AND(BG$4&gt;=Inputs!$CL258,BG$4&lt;Inputs!$CM258),(BG$4-Inputs!$CL258+1)/(Inputs!$AI258+1),0)))))))))</f>
        <v>0</v>
      </c>
      <c r="BH261" s="27">
        <f>IF(AND(Inputs!$CO258=0,BH$4&gt;=Inputs!$CM258),1,IF(AND(BH$4&gt;=Inputs!$CM258,BH$4&lt;Inputs!$CN258),1,IF(AND(BH$4=Inputs!$CN258,BH$4=Inputs!$CO258),1,IF(OR(AND(BH$4=Inputs!$CN258+1,Inputs!$CN258=Inputs!$CO258),AND(BH$4=Inputs!$CN258+2,Inputs!$CN258=Inputs!$CO258)),0,IF(BH$4=Inputs!$CN258,0.8,IF(BH$4=Inputs!$CN258+1,0.6,IF(BH$4=Inputs!$CN258+2,0.4,IF(BH$4=Inputs!$CO258,0.2,IF(AND(BH$4&gt;=Inputs!$CL258,BH$4&lt;Inputs!$CM258),(BH$4-Inputs!$CL258+1)/(Inputs!$AI258+1),0)))))))))</f>
        <v>0</v>
      </c>
      <c r="BI261" s="27">
        <f>IF(AND(Inputs!$CO258=0,BI$4&gt;=Inputs!$CM258),1,IF(AND(BI$4&gt;=Inputs!$CM258,BI$4&lt;Inputs!$CN258),1,IF(AND(BI$4=Inputs!$CN258,BI$4=Inputs!$CO258),1,IF(OR(AND(BI$4=Inputs!$CN258+1,Inputs!$CN258=Inputs!$CO258),AND(BI$4=Inputs!$CN258+2,Inputs!$CN258=Inputs!$CO258)),0,IF(BI$4=Inputs!$CN258,0.8,IF(BI$4=Inputs!$CN258+1,0.6,IF(BI$4=Inputs!$CN258+2,0.4,IF(BI$4=Inputs!$CO258,0.2,IF(AND(BI$4&gt;=Inputs!$CL258,BI$4&lt;Inputs!$CM258),(BI$4-Inputs!$CL258+1)/(Inputs!$AI258+1),0)))))))))</f>
        <v>0</v>
      </c>
      <c r="BJ261" s="27">
        <f>IF(AND(Inputs!$CO258=0,BJ$4&gt;=Inputs!$CM258),1,IF(AND(BJ$4&gt;=Inputs!$CM258,BJ$4&lt;Inputs!$CN258),1,IF(AND(BJ$4=Inputs!$CN258,BJ$4=Inputs!$CO258),1,IF(OR(AND(BJ$4=Inputs!$CN258+1,Inputs!$CN258=Inputs!$CO258),AND(BJ$4=Inputs!$CN258+2,Inputs!$CN258=Inputs!$CO258)),0,IF(BJ$4=Inputs!$CN258,0.8,IF(BJ$4=Inputs!$CN258+1,0.6,IF(BJ$4=Inputs!$CN258+2,0.4,IF(BJ$4=Inputs!$CO258,0.2,IF(AND(BJ$4&gt;=Inputs!$CL258,BJ$4&lt;Inputs!$CM258),(BJ$4-Inputs!$CL258+1)/(Inputs!$AI258+1),0)))))))))</f>
        <v>0</v>
      </c>
      <c r="BK261" s="27">
        <f>IF(AND(Inputs!$CO258=0,BK$4&gt;=Inputs!$CM258),1,IF(AND(BK$4&gt;=Inputs!$CM258,BK$4&lt;Inputs!$CN258),1,IF(AND(BK$4=Inputs!$CN258,BK$4=Inputs!$CO258),1,IF(OR(AND(BK$4=Inputs!$CN258+1,Inputs!$CN258=Inputs!$CO258),AND(BK$4=Inputs!$CN258+2,Inputs!$CN258=Inputs!$CO258)),0,IF(BK$4=Inputs!$CN258,0.8,IF(BK$4=Inputs!$CN258+1,0.6,IF(BK$4=Inputs!$CN258+2,0.4,IF(BK$4=Inputs!$CO258,0.2,IF(AND(BK$4&gt;=Inputs!$CL258,BK$4&lt;Inputs!$CM258),(BK$4-Inputs!$CL258+1)/(Inputs!$AI258+1),0)))))))))</f>
        <v>0</v>
      </c>
      <c r="BL261" s="27">
        <f>IF(AND(Inputs!$CO258=0,BL$4&gt;=Inputs!$CM258),1,IF(AND(BL$4&gt;=Inputs!$CM258,BL$4&lt;Inputs!$CN258),1,IF(AND(BL$4=Inputs!$CN258,BL$4=Inputs!$CO258),1,IF(OR(AND(BL$4=Inputs!$CN258+1,Inputs!$CN258=Inputs!$CO258),AND(BL$4=Inputs!$CN258+2,Inputs!$CN258=Inputs!$CO258)),0,IF(BL$4=Inputs!$CN258,0.8,IF(BL$4=Inputs!$CN258+1,0.6,IF(BL$4=Inputs!$CN258+2,0.4,IF(BL$4=Inputs!$CO258,0.2,IF(AND(BL$4&gt;=Inputs!$CL258,BL$4&lt;Inputs!$CM258),(BL$4-Inputs!$CL258+1)/(Inputs!$AI258+1),0)))))))))</f>
        <v>0</v>
      </c>
      <c r="BM261" s="27">
        <f>IF(AND(Inputs!$CO258=0,BM$4&gt;=Inputs!$CM258),1,IF(AND(BM$4&gt;=Inputs!$CM258,BM$4&lt;Inputs!$CN258),1,IF(AND(BM$4=Inputs!$CN258,BM$4=Inputs!$CO258),1,IF(OR(AND(BM$4=Inputs!$CN258+1,Inputs!$CN258=Inputs!$CO258),AND(BM$4=Inputs!$CN258+2,Inputs!$CN258=Inputs!$CO258)),0,IF(BM$4=Inputs!$CN258,0.8,IF(BM$4=Inputs!$CN258+1,0.6,IF(BM$4=Inputs!$CN258+2,0.4,IF(BM$4=Inputs!$CO258,0.2,IF(AND(BM$4&gt;=Inputs!$CL258,BM$4&lt;Inputs!$CM258),(BM$4-Inputs!$CL258+1)/(Inputs!$AI258+1),0)))))))))</f>
        <v>0</v>
      </c>
      <c r="BO261" s="46" t="str">
        <f>IF(Inputs!$B258="","",(ROUND(Inputs!$BC258*AJ261,0)))</f>
        <v/>
      </c>
      <c r="BP261" s="46" t="str">
        <f>IF(Inputs!$B258="","",(ROUND(Inputs!$BC258*AK261,0)))</f>
        <v/>
      </c>
      <c r="BQ261" s="46" t="str">
        <f>IF(Inputs!$B258="","",(ROUND(Inputs!$BC258*AL261,0)))</f>
        <v/>
      </c>
      <c r="BR261" s="46" t="str">
        <f>IF(Inputs!$B258="","",(ROUND(Inputs!$BC258*AM261,0)))</f>
        <v/>
      </c>
      <c r="BS261" s="46" t="str">
        <f>IF(Inputs!$B258="","",(ROUND(Inputs!$BC258*AN261,0)))</f>
        <v/>
      </c>
      <c r="BT261" s="46" t="str">
        <f>IF(Inputs!$B258="","",(ROUND(Inputs!$BC258*AO261,0)))</f>
        <v/>
      </c>
      <c r="BU261" s="46" t="str">
        <f>IF(Inputs!$B258="","",(ROUND(Inputs!$BC258*AP261,0)))</f>
        <v/>
      </c>
      <c r="BV261" s="46" t="str">
        <f>IF(Inputs!$B258="","",(ROUND(Inputs!$BC258*AQ261,0)))</f>
        <v/>
      </c>
      <c r="BW261" s="46" t="str">
        <f>IF(Inputs!$B258="","",(ROUND(Inputs!$BC258*AR261,0)))</f>
        <v/>
      </c>
      <c r="BX261" s="46" t="str">
        <f>IF(Inputs!$B258="","",(ROUND(Inputs!$BC258*AS261,0)))</f>
        <v/>
      </c>
      <c r="BY261" s="46" t="str">
        <f>IF(Inputs!$B258="","",(ROUND(Inputs!$BC258*AT261,0)))</f>
        <v/>
      </c>
      <c r="BZ261" s="46" t="str">
        <f>IF(Inputs!$B258="","",(ROUND(Inputs!$BC258*AU261,0)))</f>
        <v/>
      </c>
      <c r="CA261" s="46" t="str">
        <f>IF(Inputs!$B258="","",(ROUND(Inputs!$BC258*AV261,0)))</f>
        <v/>
      </c>
      <c r="CB261" s="46" t="str">
        <f>IF(Inputs!$B258="","",(ROUND(Inputs!$BC258*AW261,0)))</f>
        <v/>
      </c>
      <c r="CC261" s="46" t="str">
        <f>IF(Inputs!$B258="","",(ROUND(Inputs!$BC258*AX261,0)))</f>
        <v/>
      </c>
      <c r="CD261" s="46" t="str">
        <f>IF(Inputs!$B258="","",(ROUND(Inputs!$BC258*AY261,0)))</f>
        <v/>
      </c>
      <c r="CE261" s="46" t="str">
        <f>IF(Inputs!$B258="","",(ROUND(Inputs!$BC258*AZ261,0)))</f>
        <v/>
      </c>
      <c r="CF261" s="46" t="str">
        <f>IF(Inputs!$B258="","",(ROUND(Inputs!$BC258*BA261,0)))</f>
        <v/>
      </c>
      <c r="CG261" s="46" t="str">
        <f>IF(Inputs!$B258="","",(ROUND(Inputs!$BC258*BB261,0)))</f>
        <v/>
      </c>
      <c r="CH261" s="46" t="str">
        <f>IF(Inputs!$B258="","",(ROUND(Inputs!$BC258*BC261,0)))</f>
        <v/>
      </c>
      <c r="CI261" s="46" t="str">
        <f>IF(Inputs!$B258="","",(ROUND(Inputs!$BC258*BD261,0)))</f>
        <v/>
      </c>
      <c r="CJ261" s="46" t="str">
        <f>IF(Inputs!$B258="","",(ROUND(Inputs!$BC258*BE261,0)))</f>
        <v/>
      </c>
      <c r="CK261" s="46" t="str">
        <f>IF(Inputs!$B258="","",(ROUND(Inputs!$BC258*BF261,0)))</f>
        <v/>
      </c>
      <c r="CL261" s="46" t="str">
        <f>IF(Inputs!$B258="","",(ROUND(Inputs!$BC258*BG261,0)))</f>
        <v/>
      </c>
      <c r="CM261" s="46" t="str">
        <f>IF(Inputs!$B258="","",(ROUND(Inputs!$BC258*BH261,0)))</f>
        <v/>
      </c>
      <c r="CN261" s="46" t="str">
        <f>IF(Inputs!$B258="","",(ROUND(Inputs!$BC258*BI261,0)))</f>
        <v/>
      </c>
      <c r="CO261" s="46" t="str">
        <f>IF(Inputs!$B258="","",(ROUND(Inputs!$BC258*BJ261,0)))</f>
        <v/>
      </c>
      <c r="CP261" s="46" t="str">
        <f>IF(Inputs!$B258="","",(ROUND(Inputs!$BC258*BK261,0)))</f>
        <v/>
      </c>
      <c r="CQ261" s="46" t="str">
        <f>IF(Inputs!$B258="","",(ROUND(Inputs!$BC258*BL261,0)))</f>
        <v/>
      </c>
      <c r="CR261" s="46" t="str">
        <f>IF(Inputs!$B258="","",(ROUND(Inputs!$BC258*BM261,0)))</f>
        <v/>
      </c>
      <c r="CV261" s="46" t="str">
        <f>IF(A261="","",IF(AND(CV$4&lt;=Inputs!$CQ258,CV$4&gt;=Inputs!$CP258),Inputs!$AR258/(Inputs!$CQ258-Inputs!$CP258+1),0)+IF(CV$4=Inputs!$CL258,Inputs!$BD258,0))</f>
        <v/>
      </c>
      <c r="CW261" s="46" t="str">
        <f>IF(B261="","",IF(AND(CW$4&lt;=Inputs!$CQ258,CW$4&gt;=Inputs!$CP258),Inputs!$AR258/(Inputs!$CQ258-Inputs!$CP258+1),0)+IF(CW$4=Inputs!$CL258,Inputs!$BD258,0))</f>
        <v/>
      </c>
      <c r="CX261" s="46" t="str">
        <f>IF(C261="","",IF(AND(CX$4&lt;=Inputs!$CQ258,CX$4&gt;=Inputs!$CP258),Inputs!$AR258/(Inputs!$CQ258-Inputs!$CP258+1),0)+IF(CX$4=Inputs!$CL258,Inputs!$BD258,0))</f>
        <v/>
      </c>
      <c r="CY261" s="46" t="str">
        <f>IF(D261="","",IF(AND(CY$4&lt;=Inputs!$CQ258,CY$4&gt;=Inputs!$CP258),Inputs!$AR258/(Inputs!$CQ258-Inputs!$CP258+1),0)+IF(CY$4=Inputs!$CL258,Inputs!$BD258,0))</f>
        <v/>
      </c>
      <c r="CZ261" s="46" t="str">
        <f>IF(E261="","",IF(AND(CZ$4&lt;=Inputs!$CQ258,CZ$4&gt;=Inputs!$CP258),Inputs!$AR258/(Inputs!$CQ258-Inputs!$CP258+1),0)+IF(CZ$4=Inputs!$CL258,Inputs!$BD258,0))</f>
        <v/>
      </c>
      <c r="DA261" s="46" t="str">
        <f>IF(F261="","",IF(AND(DA$4&lt;=Inputs!$CQ258,DA$4&gt;=Inputs!$CP258),Inputs!$AR258/(Inputs!$CQ258-Inputs!$CP258+1),0)+IF(DA$4=Inputs!$CL258,Inputs!$BD258,0))</f>
        <v/>
      </c>
      <c r="DB261" s="46" t="str">
        <f>IF(G261="","",IF(AND(DB$4&lt;=Inputs!$CQ258,DB$4&gt;=Inputs!$CP258),Inputs!$AR258/(Inputs!$CQ258-Inputs!$CP258+1),0)+IF(DB$4=Inputs!$CL258,Inputs!$BD258,0))</f>
        <v/>
      </c>
      <c r="DC261" s="46" t="str">
        <f>IF(H261="","",IF(AND(DC$4&lt;=Inputs!$CQ258,DC$4&gt;=Inputs!$CP258),Inputs!$AR258/(Inputs!$CQ258-Inputs!$CP258+1),0)+IF(DC$4=Inputs!$CL258,Inputs!$BD258,0))</f>
        <v/>
      </c>
      <c r="DD261" s="46" t="str">
        <f>IF(I261="","",IF(AND(DD$4&lt;=Inputs!$CQ258,DD$4&gt;=Inputs!$CP258),Inputs!$AR258/(Inputs!$CQ258-Inputs!$CP258+1),0)+IF(DD$4=Inputs!$CL258,Inputs!$BD258,0))</f>
        <v/>
      </c>
      <c r="DE261" s="46" t="str">
        <f>IF(J261="","",IF(AND(DE$4&lt;=Inputs!$CQ258,DE$4&gt;=Inputs!$CP258),Inputs!$AR258/(Inputs!$CQ258-Inputs!$CP258+1),0)+IF(DE$4=Inputs!$CL258,Inputs!$BD258,0))</f>
        <v/>
      </c>
      <c r="DF261" s="46" t="str">
        <f>IF(K261="","",IF(AND(DF$4&lt;=Inputs!$CQ258,DF$4&gt;=Inputs!$CP258),Inputs!$AR258/(Inputs!$CQ258-Inputs!$CP258+1),0)+IF(DF$4=Inputs!$CL258,Inputs!$BD258,0))</f>
        <v/>
      </c>
      <c r="DG261" s="46" t="str">
        <f>IF(L261="","",IF(AND(DG$4&lt;=Inputs!$CQ258,DG$4&gt;=Inputs!$CP258),Inputs!$AR258/(Inputs!$CQ258-Inputs!$CP258+1),0)+IF(DG$4=Inputs!$CL258,Inputs!$BD258,0))</f>
        <v/>
      </c>
      <c r="DH261" s="46" t="str">
        <f>IF(M261="","",IF(AND(DH$4&lt;=Inputs!$CQ258,DH$4&gt;=Inputs!$CP258),Inputs!$AR258/(Inputs!$CQ258-Inputs!$CP258+1),0)+IF(DH$4=Inputs!$CL258,Inputs!$BD258,0))</f>
        <v/>
      </c>
      <c r="DI261" s="46" t="str">
        <f>IF(N261="","",IF(AND(DI$4&lt;=Inputs!$CQ258,DI$4&gt;=Inputs!$CP258),Inputs!$AR258/(Inputs!$CQ258-Inputs!$CP258+1),0)+IF(DI$4=Inputs!$CL258,Inputs!$BD258,0))</f>
        <v/>
      </c>
      <c r="DJ261" s="46" t="str">
        <f>IF(O261="","",IF(AND(DJ$4&lt;=Inputs!$CQ258,DJ$4&gt;=Inputs!$CP258),Inputs!$AR258/(Inputs!$CQ258-Inputs!$CP258+1),0)+IF(DJ$4=Inputs!$CL258,Inputs!$BD258,0))</f>
        <v/>
      </c>
      <c r="DK261" s="46" t="str">
        <f>IF(P261="","",IF(AND(DK$4&lt;=Inputs!$CQ258,DK$4&gt;=Inputs!$CP258),Inputs!$AR258/(Inputs!$CQ258-Inputs!$CP258+1),0)+IF(DK$4=Inputs!$CL258,Inputs!$BD258,0))</f>
        <v/>
      </c>
      <c r="DL261" s="46" t="str">
        <f>IF(Q261="","",IF(AND(DL$4&lt;=Inputs!$CQ258,DL$4&gt;=Inputs!$CP258),Inputs!$AR258/(Inputs!$CQ258-Inputs!$CP258+1),0)+IF(DL$4=Inputs!$CL258,Inputs!$BD258,0))</f>
        <v/>
      </c>
      <c r="DM261" s="46" t="str">
        <f>IF(R261="","",IF(AND(DM$4&lt;=Inputs!$CQ258,DM$4&gt;=Inputs!$CP258),Inputs!$AR258/(Inputs!$CQ258-Inputs!$CP258+1),0)+IF(DM$4=Inputs!$CL258,Inputs!$BD258,0))</f>
        <v/>
      </c>
      <c r="DN261" s="46" t="str">
        <f>IF(S261="","",IF(AND(DN$4&lt;=Inputs!$CQ258,DN$4&gt;=Inputs!$CP258),Inputs!$AR258/(Inputs!$CQ258-Inputs!$CP258+1),0)+IF(DN$4=Inputs!$CL258,Inputs!$BD258,0))</f>
        <v/>
      </c>
      <c r="DO261" s="46" t="str">
        <f>IF(T261="","",IF(AND(DO$4&lt;=Inputs!$CQ258,DO$4&gt;=Inputs!$CP258),Inputs!$AR258/(Inputs!$CQ258-Inputs!$CP258+1),0)+IF(DO$4=Inputs!$CL258,Inputs!$BD258,0))</f>
        <v/>
      </c>
      <c r="DP261" s="46" t="str">
        <f>IF(U261="","",IF(AND(DP$4&lt;=Inputs!$CQ258,DP$4&gt;=Inputs!$CP258),Inputs!$AR258/(Inputs!$CQ258-Inputs!$CP258+1),0)+IF(DP$4=Inputs!$CL258,Inputs!$BD258,0))</f>
        <v/>
      </c>
      <c r="DQ261" s="46" t="str">
        <f>IF(V261="","",IF(AND(DQ$4&lt;=Inputs!$CQ258,DQ$4&gt;=Inputs!$CP258),Inputs!$AR258/(Inputs!$CQ258-Inputs!$CP258+1),0)+IF(DQ$4=Inputs!$CL258,Inputs!$BD258,0))</f>
        <v/>
      </c>
      <c r="DR261" s="46" t="str">
        <f>IF(W261="","",IF(AND(DR$4&lt;=Inputs!$CQ258,DR$4&gt;=Inputs!$CP258),Inputs!$AR258/(Inputs!$CQ258-Inputs!$CP258+1),0)+IF(DR$4=Inputs!$CL258,Inputs!$BD258,0))</f>
        <v/>
      </c>
      <c r="DS261" s="46" t="str">
        <f>IF(X261="","",IF(AND(DS$4&lt;=Inputs!$CQ258,DS$4&gt;=Inputs!$CP258),Inputs!$AR258/(Inputs!$CQ258-Inputs!$CP258+1),0)+IF(DS$4=Inputs!$CL258,Inputs!$BD258,0))</f>
        <v/>
      </c>
      <c r="DT261" s="46" t="str">
        <f>IF(Y261="","",IF(AND(DT$4&lt;=Inputs!$CQ258,DT$4&gt;=Inputs!$CP258),Inputs!$AR258/(Inputs!$CQ258-Inputs!$CP258+1),0)+IF(DT$4=Inputs!$CL258,Inputs!$BD258,0))</f>
        <v/>
      </c>
      <c r="DU261" s="46" t="str">
        <f>IF(Z261="","",IF(AND(DU$4&lt;=Inputs!$CQ258,DU$4&gt;=Inputs!$CP258),Inputs!$AR258/(Inputs!$CQ258-Inputs!$CP258+1),0)+IF(DU$4=Inputs!$CL258,Inputs!$BD258,0))</f>
        <v/>
      </c>
      <c r="DV261" s="46" t="str">
        <f>IF(AA261="","",IF(AND(DV$4&lt;=Inputs!$CQ258,DV$4&gt;=Inputs!$CP258),Inputs!$AR258/(Inputs!$CQ258-Inputs!$CP258+1),0)+IF(DV$4=Inputs!$CL258,Inputs!$BD258,0))</f>
        <v/>
      </c>
      <c r="DW261" s="46" t="str">
        <f>IF(AB261="","",IF(AND(DW$4&lt;=Inputs!$CQ258,DW$4&gt;=Inputs!$CP258),Inputs!$AR258/(Inputs!$CQ258-Inputs!$CP258+1),0)+IF(DW$4=Inputs!$CL258,Inputs!$BD258,0))</f>
        <v/>
      </c>
      <c r="DX261" s="46" t="str">
        <f>IF(AC261="","",IF(AND(DX$4&lt;=Inputs!$CQ258,DX$4&gt;=Inputs!$CP258),Inputs!$AR258/(Inputs!$CQ258-Inputs!$CP258+1),0)+IF(DX$4=Inputs!$CL258,Inputs!$BD258,0))</f>
        <v/>
      </c>
      <c r="DY261" s="46" t="str">
        <f>IF(AD261="","",IF(AND(DY$4&lt;=Inputs!$CQ258,DY$4&gt;=Inputs!$CP258),Inputs!$AR258/(Inputs!$CQ258-Inputs!$CP258+1),0)+IF(DY$4=Inputs!$CL258,Inputs!$BD258,0))</f>
        <v/>
      </c>
      <c r="DZ261" s="46" t="str">
        <f t="shared" si="10"/>
        <v/>
      </c>
    </row>
    <row r="262" spans="1:130">
      <c r="A262" s="7" t="str">
        <f>IF(Inputs!A259="","",Inputs!A259)</f>
        <v/>
      </c>
      <c r="B262" t="str">
        <f>IF(Inputs!B259="","",Inputs!B259)</f>
        <v/>
      </c>
      <c r="C262" s="46" t="str">
        <f>IF(Inputs!$B259="","",BO262-CV262)</f>
        <v/>
      </c>
      <c r="D262" s="46" t="str">
        <f>IF(Inputs!$B259="","",BP262-CW262)</f>
        <v/>
      </c>
      <c r="E262" s="46" t="str">
        <f>IF(Inputs!$B259="","",BQ262-CX262)</f>
        <v/>
      </c>
      <c r="F262" s="46" t="str">
        <f>IF(Inputs!$B259="","",BR262-CY262)</f>
        <v/>
      </c>
      <c r="G262" s="46" t="str">
        <f>IF(Inputs!$B259="","",BS262-CZ262)</f>
        <v/>
      </c>
      <c r="H262" s="46" t="str">
        <f>IF(Inputs!$B259="","",BT262-DA262)</f>
        <v/>
      </c>
      <c r="I262" s="46" t="str">
        <f>IF(Inputs!$B259="","",BU262-DB262)</f>
        <v/>
      </c>
      <c r="J262" s="46" t="str">
        <f>IF(Inputs!$B259="","",BV262-DC262)</f>
        <v/>
      </c>
      <c r="K262" s="46" t="str">
        <f>IF(Inputs!$B259="","",BW262-DD262)</f>
        <v/>
      </c>
      <c r="L262" s="46" t="str">
        <f>IF(Inputs!$B259="","",BX262-DE262)</f>
        <v/>
      </c>
      <c r="M262" s="46" t="str">
        <f>IF(Inputs!$B259="","",BY262-DF262)</f>
        <v/>
      </c>
      <c r="N262" s="46" t="str">
        <f>IF(Inputs!$B259="","",BZ262-DG262)</f>
        <v/>
      </c>
      <c r="O262" s="46" t="str">
        <f>IF(Inputs!$B259="","",CA262-DH262)</f>
        <v/>
      </c>
      <c r="P262" s="46" t="str">
        <f>IF(Inputs!$B259="","",CB262-DI262)</f>
        <v/>
      </c>
      <c r="Q262" s="46" t="str">
        <f>IF(Inputs!$B259="","",CC262-DJ262)</f>
        <v/>
      </c>
      <c r="R262" s="46" t="str">
        <f>IF(Inputs!$B259="","",CD262-DK262)</f>
        <v/>
      </c>
      <c r="S262" s="46" t="str">
        <f>IF(Inputs!$B259="","",CE262-DL262)</f>
        <v/>
      </c>
      <c r="T262" s="46" t="str">
        <f>IF(Inputs!$B259="","",CF262-DM262)</f>
        <v/>
      </c>
      <c r="U262" s="46" t="str">
        <f>IF(Inputs!$B259="","",CG262-DN262)</f>
        <v/>
      </c>
      <c r="V262" s="46" t="str">
        <f>IF(Inputs!$B259="","",CH262-DO262)</f>
        <v/>
      </c>
      <c r="W262" s="46" t="str">
        <f>IF(Inputs!$B259="","",CI262-DP262)</f>
        <v/>
      </c>
      <c r="X262" s="46" t="str">
        <f>IF(Inputs!$B259="","",CJ262-DQ262)</f>
        <v/>
      </c>
      <c r="Y262" s="46" t="str">
        <f>IF(Inputs!$B259="","",CK262-DR262)</f>
        <v/>
      </c>
      <c r="Z262" s="46" t="str">
        <f>IF(Inputs!$B259="","",CL262-DS262)</f>
        <v/>
      </c>
      <c r="AA262" s="46" t="str">
        <f>IF(Inputs!$B259="","",CM262-DT262)</f>
        <v/>
      </c>
      <c r="AB262" s="46" t="str">
        <f>IF(Inputs!$B259="","",CN262-DU262)</f>
        <v/>
      </c>
      <c r="AC262" s="46" t="str">
        <f>IF(Inputs!$B259="","",CO262-DV262)</f>
        <v/>
      </c>
      <c r="AD262" s="46" t="str">
        <f>IF(Inputs!$B259="","",CP262-DW262)</f>
        <v/>
      </c>
      <c r="AE262" s="46" t="str">
        <f>IF(Inputs!$B259="","",CQ262-DX262)</f>
        <v/>
      </c>
      <c r="AF262" s="46" t="str">
        <f>IF(Inputs!$B259="","",CR262-DY262)</f>
        <v/>
      </c>
      <c r="AG262" s="50" t="str">
        <f t="shared" si="11"/>
        <v/>
      </c>
      <c r="AH262" s="50"/>
      <c r="AJ262" s="27">
        <f>IF(AND(Inputs!$CO259=0,AJ$4&gt;=Inputs!$CM259),1,IF(AND(AJ$4&gt;=Inputs!$CM259,AJ$4&lt;Inputs!$CN259),1,IF(AND(AJ$4=Inputs!$CN259,AJ$4=Inputs!$CO259),1,IF(OR(AND(AJ$4=Inputs!$CN259+1,Inputs!$CN259=Inputs!$CO259),AND(AJ$4=Inputs!$CN259+2,Inputs!$CN259=Inputs!$CO259)),0,IF(AJ$4=Inputs!$CN259,0.8,IF(AJ$4=Inputs!$CN259+1,0.6,IF(AJ$4=Inputs!$CN259+2,0.4,IF(AJ$4=Inputs!$CO259,0.2,IF(AND(AJ$4&gt;=Inputs!$CL259,AJ$4&lt;Inputs!$CM259),(AJ$4-Inputs!$CL259+1)/(Inputs!$AI259+1),0)))))))))</f>
        <v>0</v>
      </c>
      <c r="AK262" s="27">
        <f>IF(AND(Inputs!$CO259=0,AK$4&gt;=Inputs!$CM259),1,IF(AND(AK$4&gt;=Inputs!$CM259,AK$4&lt;Inputs!$CN259),1,IF(AND(AK$4=Inputs!$CN259,AK$4=Inputs!$CO259),1,IF(OR(AND(AK$4=Inputs!$CN259+1,Inputs!$CN259=Inputs!$CO259),AND(AK$4=Inputs!$CN259+2,Inputs!$CN259=Inputs!$CO259)),0,IF(AK$4=Inputs!$CN259,0.8,IF(AK$4=Inputs!$CN259+1,0.6,IF(AK$4=Inputs!$CN259+2,0.4,IF(AK$4=Inputs!$CO259,0.2,IF(AND(AK$4&gt;=Inputs!$CL259,AK$4&lt;Inputs!$CM259),(AK$4-Inputs!$CL259+1)/(Inputs!$AI259+1),0)))))))))</f>
        <v>0</v>
      </c>
      <c r="AL262" s="27">
        <f>IF(AND(Inputs!$CO259=0,AL$4&gt;=Inputs!$CM259),1,IF(AND(AL$4&gt;=Inputs!$CM259,AL$4&lt;Inputs!$CN259),1,IF(AND(AL$4=Inputs!$CN259,AL$4=Inputs!$CO259),1,IF(OR(AND(AL$4=Inputs!$CN259+1,Inputs!$CN259=Inputs!$CO259),AND(AL$4=Inputs!$CN259+2,Inputs!$CN259=Inputs!$CO259)),0,IF(AL$4=Inputs!$CN259,0.8,IF(AL$4=Inputs!$CN259+1,0.6,IF(AL$4=Inputs!$CN259+2,0.4,IF(AL$4=Inputs!$CO259,0.2,IF(AND(AL$4&gt;=Inputs!$CL259,AL$4&lt;Inputs!$CM259),(AL$4-Inputs!$CL259+1)/(Inputs!$AI259+1),0)))))))))</f>
        <v>0</v>
      </c>
      <c r="AM262" s="27">
        <f>IF(AND(Inputs!$CO259=0,AM$4&gt;=Inputs!$CM259),1,IF(AND(AM$4&gt;=Inputs!$CM259,AM$4&lt;Inputs!$CN259),1,IF(AND(AM$4=Inputs!$CN259,AM$4=Inputs!$CO259),1,IF(OR(AND(AM$4=Inputs!$CN259+1,Inputs!$CN259=Inputs!$CO259),AND(AM$4=Inputs!$CN259+2,Inputs!$CN259=Inputs!$CO259)),0,IF(AM$4=Inputs!$CN259,0.8,IF(AM$4=Inputs!$CN259+1,0.6,IF(AM$4=Inputs!$CN259+2,0.4,IF(AM$4=Inputs!$CO259,0.2,IF(AND(AM$4&gt;=Inputs!$CL259,AM$4&lt;Inputs!$CM259),(AM$4-Inputs!$CL259+1)/(Inputs!$AI259+1),0)))))))))</f>
        <v>0</v>
      </c>
      <c r="AN262" s="27">
        <f>IF(AND(Inputs!$CO259=0,AN$4&gt;=Inputs!$CM259),1,IF(AND(AN$4&gt;=Inputs!$CM259,AN$4&lt;Inputs!$CN259),1,IF(AND(AN$4=Inputs!$CN259,AN$4=Inputs!$CO259),1,IF(OR(AND(AN$4=Inputs!$CN259+1,Inputs!$CN259=Inputs!$CO259),AND(AN$4=Inputs!$CN259+2,Inputs!$CN259=Inputs!$CO259)),0,IF(AN$4=Inputs!$CN259,0.8,IF(AN$4=Inputs!$CN259+1,0.6,IF(AN$4=Inputs!$CN259+2,0.4,IF(AN$4=Inputs!$CO259,0.2,IF(AND(AN$4&gt;=Inputs!$CL259,AN$4&lt;Inputs!$CM259),(AN$4-Inputs!$CL259+1)/(Inputs!$AI259+1),0)))))))))</f>
        <v>0</v>
      </c>
      <c r="AO262" s="27">
        <f>IF(AND(Inputs!$CO259=0,AO$4&gt;=Inputs!$CM259),1,IF(AND(AO$4&gt;=Inputs!$CM259,AO$4&lt;Inputs!$CN259),1,IF(AND(AO$4=Inputs!$CN259,AO$4=Inputs!$CO259),1,IF(OR(AND(AO$4=Inputs!$CN259+1,Inputs!$CN259=Inputs!$CO259),AND(AO$4=Inputs!$CN259+2,Inputs!$CN259=Inputs!$CO259)),0,IF(AO$4=Inputs!$CN259,0.8,IF(AO$4=Inputs!$CN259+1,0.6,IF(AO$4=Inputs!$CN259+2,0.4,IF(AO$4=Inputs!$CO259,0.2,IF(AND(AO$4&gt;=Inputs!$CL259,AO$4&lt;Inputs!$CM259),(AO$4-Inputs!$CL259+1)/(Inputs!$AI259+1),0)))))))))</f>
        <v>0</v>
      </c>
      <c r="AP262" s="27">
        <f>IF(AND(Inputs!$CO259=0,AP$4&gt;=Inputs!$CM259),1,IF(AND(AP$4&gt;=Inputs!$CM259,AP$4&lt;Inputs!$CN259),1,IF(AND(AP$4=Inputs!$CN259,AP$4=Inputs!$CO259),1,IF(OR(AND(AP$4=Inputs!$CN259+1,Inputs!$CN259=Inputs!$CO259),AND(AP$4=Inputs!$CN259+2,Inputs!$CN259=Inputs!$CO259)),0,IF(AP$4=Inputs!$CN259,0.8,IF(AP$4=Inputs!$CN259+1,0.6,IF(AP$4=Inputs!$CN259+2,0.4,IF(AP$4=Inputs!$CO259,0.2,IF(AND(AP$4&gt;=Inputs!$CL259,AP$4&lt;Inputs!$CM259),(AP$4-Inputs!$CL259+1)/(Inputs!$AI259+1),0)))))))))</f>
        <v>0</v>
      </c>
      <c r="AQ262" s="27">
        <f>IF(AND(Inputs!$CO259=0,AQ$4&gt;=Inputs!$CM259),1,IF(AND(AQ$4&gt;=Inputs!$CM259,AQ$4&lt;Inputs!$CN259),1,IF(AND(AQ$4=Inputs!$CN259,AQ$4=Inputs!$CO259),1,IF(OR(AND(AQ$4=Inputs!$CN259+1,Inputs!$CN259=Inputs!$CO259),AND(AQ$4=Inputs!$CN259+2,Inputs!$CN259=Inputs!$CO259)),0,IF(AQ$4=Inputs!$CN259,0.8,IF(AQ$4=Inputs!$CN259+1,0.6,IF(AQ$4=Inputs!$CN259+2,0.4,IF(AQ$4=Inputs!$CO259,0.2,IF(AND(AQ$4&gt;=Inputs!$CL259,AQ$4&lt;Inputs!$CM259),(AQ$4-Inputs!$CL259+1)/(Inputs!$AI259+1),0)))))))))</f>
        <v>0</v>
      </c>
      <c r="AR262" s="27">
        <f>IF(AND(Inputs!$CO259=0,AR$4&gt;=Inputs!$CM259),1,IF(AND(AR$4&gt;=Inputs!$CM259,AR$4&lt;Inputs!$CN259),1,IF(AND(AR$4=Inputs!$CN259,AR$4=Inputs!$CO259),1,IF(OR(AND(AR$4=Inputs!$CN259+1,Inputs!$CN259=Inputs!$CO259),AND(AR$4=Inputs!$CN259+2,Inputs!$CN259=Inputs!$CO259)),0,IF(AR$4=Inputs!$CN259,0.8,IF(AR$4=Inputs!$CN259+1,0.6,IF(AR$4=Inputs!$CN259+2,0.4,IF(AR$4=Inputs!$CO259,0.2,IF(AND(AR$4&gt;=Inputs!$CL259,AR$4&lt;Inputs!$CM259),(AR$4-Inputs!$CL259+1)/(Inputs!$AI259+1),0)))))))))</f>
        <v>0</v>
      </c>
      <c r="AS262" s="27">
        <f>IF(AND(Inputs!$CO259=0,AS$4&gt;=Inputs!$CM259),1,IF(AND(AS$4&gt;=Inputs!$CM259,AS$4&lt;Inputs!$CN259),1,IF(AND(AS$4=Inputs!$CN259,AS$4=Inputs!$CO259),1,IF(OR(AND(AS$4=Inputs!$CN259+1,Inputs!$CN259=Inputs!$CO259),AND(AS$4=Inputs!$CN259+2,Inputs!$CN259=Inputs!$CO259)),0,IF(AS$4=Inputs!$CN259,0.8,IF(AS$4=Inputs!$CN259+1,0.6,IF(AS$4=Inputs!$CN259+2,0.4,IF(AS$4=Inputs!$CO259,0.2,IF(AND(AS$4&gt;=Inputs!$CL259,AS$4&lt;Inputs!$CM259),(AS$4-Inputs!$CL259+1)/(Inputs!$AI259+1),0)))))))))</f>
        <v>0</v>
      </c>
      <c r="AT262" s="27">
        <f>IF(AND(Inputs!$CO259=0,AT$4&gt;=Inputs!$CM259),1,IF(AND(AT$4&gt;=Inputs!$CM259,AT$4&lt;Inputs!$CN259),1,IF(AND(AT$4=Inputs!$CN259,AT$4=Inputs!$CO259),1,IF(OR(AND(AT$4=Inputs!$CN259+1,Inputs!$CN259=Inputs!$CO259),AND(AT$4=Inputs!$CN259+2,Inputs!$CN259=Inputs!$CO259)),0,IF(AT$4=Inputs!$CN259,0.8,IF(AT$4=Inputs!$CN259+1,0.6,IF(AT$4=Inputs!$CN259+2,0.4,IF(AT$4=Inputs!$CO259,0.2,IF(AND(AT$4&gt;=Inputs!$CL259,AT$4&lt;Inputs!$CM259),(AT$4-Inputs!$CL259+1)/(Inputs!$AI259+1),0)))))))))</f>
        <v>0</v>
      </c>
      <c r="AU262" s="27">
        <f>IF(AND(Inputs!$CO259=0,AU$4&gt;=Inputs!$CM259),1,IF(AND(AU$4&gt;=Inputs!$CM259,AU$4&lt;Inputs!$CN259),1,IF(AND(AU$4=Inputs!$CN259,AU$4=Inputs!$CO259),1,IF(OR(AND(AU$4=Inputs!$CN259+1,Inputs!$CN259=Inputs!$CO259),AND(AU$4=Inputs!$CN259+2,Inputs!$CN259=Inputs!$CO259)),0,IF(AU$4=Inputs!$CN259,0.8,IF(AU$4=Inputs!$CN259+1,0.6,IF(AU$4=Inputs!$CN259+2,0.4,IF(AU$4=Inputs!$CO259,0.2,IF(AND(AU$4&gt;=Inputs!$CL259,AU$4&lt;Inputs!$CM259),(AU$4-Inputs!$CL259+1)/(Inputs!$AI259+1),0)))))))))</f>
        <v>0</v>
      </c>
      <c r="AV262" s="27">
        <f>IF(AND(Inputs!$CO259=0,AV$4&gt;=Inputs!$CM259),1,IF(AND(AV$4&gt;=Inputs!$CM259,AV$4&lt;Inputs!$CN259),1,IF(AND(AV$4=Inputs!$CN259,AV$4=Inputs!$CO259),1,IF(OR(AND(AV$4=Inputs!$CN259+1,Inputs!$CN259=Inputs!$CO259),AND(AV$4=Inputs!$CN259+2,Inputs!$CN259=Inputs!$CO259)),0,IF(AV$4=Inputs!$CN259,0.8,IF(AV$4=Inputs!$CN259+1,0.6,IF(AV$4=Inputs!$CN259+2,0.4,IF(AV$4=Inputs!$CO259,0.2,IF(AND(AV$4&gt;=Inputs!$CL259,AV$4&lt;Inputs!$CM259),(AV$4-Inputs!$CL259+1)/(Inputs!$AI259+1),0)))))))))</f>
        <v>0</v>
      </c>
      <c r="AW262" s="27">
        <f>IF(AND(Inputs!$CO259=0,AW$4&gt;=Inputs!$CM259),1,IF(AND(AW$4&gt;=Inputs!$CM259,AW$4&lt;Inputs!$CN259),1,IF(AND(AW$4=Inputs!$CN259,AW$4=Inputs!$CO259),1,IF(OR(AND(AW$4=Inputs!$CN259+1,Inputs!$CN259=Inputs!$CO259),AND(AW$4=Inputs!$CN259+2,Inputs!$CN259=Inputs!$CO259)),0,IF(AW$4=Inputs!$CN259,0.8,IF(AW$4=Inputs!$CN259+1,0.6,IF(AW$4=Inputs!$CN259+2,0.4,IF(AW$4=Inputs!$CO259,0.2,IF(AND(AW$4&gt;=Inputs!$CL259,AW$4&lt;Inputs!$CM259),(AW$4-Inputs!$CL259+1)/(Inputs!$AI259+1),0)))))))))</f>
        <v>0</v>
      </c>
      <c r="AX262" s="27">
        <f>IF(AND(Inputs!$CO259=0,AX$4&gt;=Inputs!$CM259),1,IF(AND(AX$4&gt;=Inputs!$CM259,AX$4&lt;Inputs!$CN259),1,IF(AND(AX$4=Inputs!$CN259,AX$4=Inputs!$CO259),1,IF(OR(AND(AX$4=Inputs!$CN259+1,Inputs!$CN259=Inputs!$CO259),AND(AX$4=Inputs!$CN259+2,Inputs!$CN259=Inputs!$CO259)),0,IF(AX$4=Inputs!$CN259,0.8,IF(AX$4=Inputs!$CN259+1,0.6,IF(AX$4=Inputs!$CN259+2,0.4,IF(AX$4=Inputs!$CO259,0.2,IF(AND(AX$4&gt;=Inputs!$CL259,AX$4&lt;Inputs!$CM259),(AX$4-Inputs!$CL259+1)/(Inputs!$AI259+1),0)))))))))</f>
        <v>0</v>
      </c>
      <c r="AY262" s="27">
        <f>IF(AND(Inputs!$CO259=0,AY$4&gt;=Inputs!$CM259),1,IF(AND(AY$4&gt;=Inputs!$CM259,AY$4&lt;Inputs!$CN259),1,IF(AND(AY$4=Inputs!$CN259,AY$4=Inputs!$CO259),1,IF(OR(AND(AY$4=Inputs!$CN259+1,Inputs!$CN259=Inputs!$CO259),AND(AY$4=Inputs!$CN259+2,Inputs!$CN259=Inputs!$CO259)),0,IF(AY$4=Inputs!$CN259,0.8,IF(AY$4=Inputs!$CN259+1,0.6,IF(AY$4=Inputs!$CN259+2,0.4,IF(AY$4=Inputs!$CO259,0.2,IF(AND(AY$4&gt;=Inputs!$CL259,AY$4&lt;Inputs!$CM259),(AY$4-Inputs!$CL259+1)/(Inputs!$AI259+1),0)))))))))</f>
        <v>0</v>
      </c>
      <c r="AZ262" s="27">
        <f>IF(AND(Inputs!$CO259=0,AZ$4&gt;=Inputs!$CM259),1,IF(AND(AZ$4&gt;=Inputs!$CM259,AZ$4&lt;Inputs!$CN259),1,IF(AND(AZ$4=Inputs!$CN259,AZ$4=Inputs!$CO259),1,IF(OR(AND(AZ$4=Inputs!$CN259+1,Inputs!$CN259=Inputs!$CO259),AND(AZ$4=Inputs!$CN259+2,Inputs!$CN259=Inputs!$CO259)),0,IF(AZ$4=Inputs!$CN259,0.8,IF(AZ$4=Inputs!$CN259+1,0.6,IF(AZ$4=Inputs!$CN259+2,0.4,IF(AZ$4=Inputs!$CO259,0.2,IF(AND(AZ$4&gt;=Inputs!$CL259,AZ$4&lt;Inputs!$CM259),(AZ$4-Inputs!$CL259+1)/(Inputs!$AI259+1),0)))))))))</f>
        <v>0</v>
      </c>
      <c r="BA262" s="27">
        <f>IF(AND(Inputs!$CO259=0,BA$4&gt;=Inputs!$CM259),1,IF(AND(BA$4&gt;=Inputs!$CM259,BA$4&lt;Inputs!$CN259),1,IF(AND(BA$4=Inputs!$CN259,BA$4=Inputs!$CO259),1,IF(OR(AND(BA$4=Inputs!$CN259+1,Inputs!$CN259=Inputs!$CO259),AND(BA$4=Inputs!$CN259+2,Inputs!$CN259=Inputs!$CO259)),0,IF(BA$4=Inputs!$CN259,0.8,IF(BA$4=Inputs!$CN259+1,0.6,IF(BA$4=Inputs!$CN259+2,0.4,IF(BA$4=Inputs!$CO259,0.2,IF(AND(BA$4&gt;=Inputs!$CL259,BA$4&lt;Inputs!$CM259),(BA$4-Inputs!$CL259+1)/(Inputs!$AI259+1),0)))))))))</f>
        <v>0</v>
      </c>
      <c r="BB262" s="27">
        <f>IF(AND(Inputs!$CO259=0,BB$4&gt;=Inputs!$CM259),1,IF(AND(BB$4&gt;=Inputs!$CM259,BB$4&lt;Inputs!$CN259),1,IF(AND(BB$4=Inputs!$CN259,BB$4=Inputs!$CO259),1,IF(OR(AND(BB$4=Inputs!$CN259+1,Inputs!$CN259=Inputs!$CO259),AND(BB$4=Inputs!$CN259+2,Inputs!$CN259=Inputs!$CO259)),0,IF(BB$4=Inputs!$CN259,0.8,IF(BB$4=Inputs!$CN259+1,0.6,IF(BB$4=Inputs!$CN259+2,0.4,IF(BB$4=Inputs!$CO259,0.2,IF(AND(BB$4&gt;=Inputs!$CL259,BB$4&lt;Inputs!$CM259),(BB$4-Inputs!$CL259+1)/(Inputs!$AI259+1),0)))))))))</f>
        <v>0</v>
      </c>
      <c r="BC262" s="27">
        <f>IF(AND(Inputs!$CO259=0,BC$4&gt;=Inputs!$CM259),1,IF(AND(BC$4&gt;=Inputs!$CM259,BC$4&lt;Inputs!$CN259),1,IF(AND(BC$4=Inputs!$CN259,BC$4=Inputs!$CO259),1,IF(OR(AND(BC$4=Inputs!$CN259+1,Inputs!$CN259=Inputs!$CO259),AND(BC$4=Inputs!$CN259+2,Inputs!$CN259=Inputs!$CO259)),0,IF(BC$4=Inputs!$CN259,0.8,IF(BC$4=Inputs!$CN259+1,0.6,IF(BC$4=Inputs!$CN259+2,0.4,IF(BC$4=Inputs!$CO259,0.2,IF(AND(BC$4&gt;=Inputs!$CL259,BC$4&lt;Inputs!$CM259),(BC$4-Inputs!$CL259+1)/(Inputs!$AI259+1),0)))))))))</f>
        <v>0</v>
      </c>
      <c r="BD262" s="27">
        <f>IF(AND(Inputs!$CO259=0,BD$4&gt;=Inputs!$CM259),1,IF(AND(BD$4&gt;=Inputs!$CM259,BD$4&lt;Inputs!$CN259),1,IF(AND(BD$4=Inputs!$CN259,BD$4=Inputs!$CO259),1,IF(OR(AND(BD$4=Inputs!$CN259+1,Inputs!$CN259=Inputs!$CO259),AND(BD$4=Inputs!$CN259+2,Inputs!$CN259=Inputs!$CO259)),0,IF(BD$4=Inputs!$CN259,0.8,IF(BD$4=Inputs!$CN259+1,0.6,IF(BD$4=Inputs!$CN259+2,0.4,IF(BD$4=Inputs!$CO259,0.2,IF(AND(BD$4&gt;=Inputs!$CL259,BD$4&lt;Inputs!$CM259),(BD$4-Inputs!$CL259+1)/(Inputs!$AI259+1),0)))))))))</f>
        <v>0</v>
      </c>
      <c r="BE262" s="27">
        <f>IF(AND(Inputs!$CO259=0,BE$4&gt;=Inputs!$CM259),1,IF(AND(BE$4&gt;=Inputs!$CM259,BE$4&lt;Inputs!$CN259),1,IF(AND(BE$4=Inputs!$CN259,BE$4=Inputs!$CO259),1,IF(OR(AND(BE$4=Inputs!$CN259+1,Inputs!$CN259=Inputs!$CO259),AND(BE$4=Inputs!$CN259+2,Inputs!$CN259=Inputs!$CO259)),0,IF(BE$4=Inputs!$CN259,0.8,IF(BE$4=Inputs!$CN259+1,0.6,IF(BE$4=Inputs!$CN259+2,0.4,IF(BE$4=Inputs!$CO259,0.2,IF(AND(BE$4&gt;=Inputs!$CL259,BE$4&lt;Inputs!$CM259),(BE$4-Inputs!$CL259+1)/(Inputs!$AI259+1),0)))))))))</f>
        <v>0</v>
      </c>
      <c r="BF262" s="27">
        <f>IF(AND(Inputs!$CO259=0,BF$4&gt;=Inputs!$CM259),1,IF(AND(BF$4&gt;=Inputs!$CM259,BF$4&lt;Inputs!$CN259),1,IF(AND(BF$4=Inputs!$CN259,BF$4=Inputs!$CO259),1,IF(OR(AND(BF$4=Inputs!$CN259+1,Inputs!$CN259=Inputs!$CO259),AND(BF$4=Inputs!$CN259+2,Inputs!$CN259=Inputs!$CO259)),0,IF(BF$4=Inputs!$CN259,0.8,IF(BF$4=Inputs!$CN259+1,0.6,IF(BF$4=Inputs!$CN259+2,0.4,IF(BF$4=Inputs!$CO259,0.2,IF(AND(BF$4&gt;=Inputs!$CL259,BF$4&lt;Inputs!$CM259),(BF$4-Inputs!$CL259+1)/(Inputs!$AI259+1),0)))))))))</f>
        <v>0</v>
      </c>
      <c r="BG262" s="27">
        <f>IF(AND(Inputs!$CO259=0,BG$4&gt;=Inputs!$CM259),1,IF(AND(BG$4&gt;=Inputs!$CM259,BG$4&lt;Inputs!$CN259),1,IF(AND(BG$4=Inputs!$CN259,BG$4=Inputs!$CO259),1,IF(OR(AND(BG$4=Inputs!$CN259+1,Inputs!$CN259=Inputs!$CO259),AND(BG$4=Inputs!$CN259+2,Inputs!$CN259=Inputs!$CO259)),0,IF(BG$4=Inputs!$CN259,0.8,IF(BG$4=Inputs!$CN259+1,0.6,IF(BG$4=Inputs!$CN259+2,0.4,IF(BG$4=Inputs!$CO259,0.2,IF(AND(BG$4&gt;=Inputs!$CL259,BG$4&lt;Inputs!$CM259),(BG$4-Inputs!$CL259+1)/(Inputs!$AI259+1),0)))))))))</f>
        <v>0</v>
      </c>
      <c r="BH262" s="27">
        <f>IF(AND(Inputs!$CO259=0,BH$4&gt;=Inputs!$CM259),1,IF(AND(BH$4&gt;=Inputs!$CM259,BH$4&lt;Inputs!$CN259),1,IF(AND(BH$4=Inputs!$CN259,BH$4=Inputs!$CO259),1,IF(OR(AND(BH$4=Inputs!$CN259+1,Inputs!$CN259=Inputs!$CO259),AND(BH$4=Inputs!$CN259+2,Inputs!$CN259=Inputs!$CO259)),0,IF(BH$4=Inputs!$CN259,0.8,IF(BH$4=Inputs!$CN259+1,0.6,IF(BH$4=Inputs!$CN259+2,0.4,IF(BH$4=Inputs!$CO259,0.2,IF(AND(BH$4&gt;=Inputs!$CL259,BH$4&lt;Inputs!$CM259),(BH$4-Inputs!$CL259+1)/(Inputs!$AI259+1),0)))))))))</f>
        <v>0</v>
      </c>
      <c r="BI262" s="27">
        <f>IF(AND(Inputs!$CO259=0,BI$4&gt;=Inputs!$CM259),1,IF(AND(BI$4&gt;=Inputs!$CM259,BI$4&lt;Inputs!$CN259),1,IF(AND(BI$4=Inputs!$CN259,BI$4=Inputs!$CO259),1,IF(OR(AND(BI$4=Inputs!$CN259+1,Inputs!$CN259=Inputs!$CO259),AND(BI$4=Inputs!$CN259+2,Inputs!$CN259=Inputs!$CO259)),0,IF(BI$4=Inputs!$CN259,0.8,IF(BI$4=Inputs!$CN259+1,0.6,IF(BI$4=Inputs!$CN259+2,0.4,IF(BI$4=Inputs!$CO259,0.2,IF(AND(BI$4&gt;=Inputs!$CL259,BI$4&lt;Inputs!$CM259),(BI$4-Inputs!$CL259+1)/(Inputs!$AI259+1),0)))))))))</f>
        <v>0</v>
      </c>
      <c r="BJ262" s="27">
        <f>IF(AND(Inputs!$CO259=0,BJ$4&gt;=Inputs!$CM259),1,IF(AND(BJ$4&gt;=Inputs!$CM259,BJ$4&lt;Inputs!$CN259),1,IF(AND(BJ$4=Inputs!$CN259,BJ$4=Inputs!$CO259),1,IF(OR(AND(BJ$4=Inputs!$CN259+1,Inputs!$CN259=Inputs!$CO259),AND(BJ$4=Inputs!$CN259+2,Inputs!$CN259=Inputs!$CO259)),0,IF(BJ$4=Inputs!$CN259,0.8,IF(BJ$4=Inputs!$CN259+1,0.6,IF(BJ$4=Inputs!$CN259+2,0.4,IF(BJ$4=Inputs!$CO259,0.2,IF(AND(BJ$4&gt;=Inputs!$CL259,BJ$4&lt;Inputs!$CM259),(BJ$4-Inputs!$CL259+1)/(Inputs!$AI259+1),0)))))))))</f>
        <v>0</v>
      </c>
      <c r="BK262" s="27">
        <f>IF(AND(Inputs!$CO259=0,BK$4&gt;=Inputs!$CM259),1,IF(AND(BK$4&gt;=Inputs!$CM259,BK$4&lt;Inputs!$CN259),1,IF(AND(BK$4=Inputs!$CN259,BK$4=Inputs!$CO259),1,IF(OR(AND(BK$4=Inputs!$CN259+1,Inputs!$CN259=Inputs!$CO259),AND(BK$4=Inputs!$CN259+2,Inputs!$CN259=Inputs!$CO259)),0,IF(BK$4=Inputs!$CN259,0.8,IF(BK$4=Inputs!$CN259+1,0.6,IF(BK$4=Inputs!$CN259+2,0.4,IF(BK$4=Inputs!$CO259,0.2,IF(AND(BK$4&gt;=Inputs!$CL259,BK$4&lt;Inputs!$CM259),(BK$4-Inputs!$CL259+1)/(Inputs!$AI259+1),0)))))))))</f>
        <v>0</v>
      </c>
      <c r="BL262" s="27">
        <f>IF(AND(Inputs!$CO259=0,BL$4&gt;=Inputs!$CM259),1,IF(AND(BL$4&gt;=Inputs!$CM259,BL$4&lt;Inputs!$CN259),1,IF(AND(BL$4=Inputs!$CN259,BL$4=Inputs!$CO259),1,IF(OR(AND(BL$4=Inputs!$CN259+1,Inputs!$CN259=Inputs!$CO259),AND(BL$4=Inputs!$CN259+2,Inputs!$CN259=Inputs!$CO259)),0,IF(BL$4=Inputs!$CN259,0.8,IF(BL$4=Inputs!$CN259+1,0.6,IF(BL$4=Inputs!$CN259+2,0.4,IF(BL$4=Inputs!$CO259,0.2,IF(AND(BL$4&gt;=Inputs!$CL259,BL$4&lt;Inputs!$CM259),(BL$4-Inputs!$CL259+1)/(Inputs!$AI259+1),0)))))))))</f>
        <v>0</v>
      </c>
      <c r="BM262" s="27">
        <f>IF(AND(Inputs!$CO259=0,BM$4&gt;=Inputs!$CM259),1,IF(AND(BM$4&gt;=Inputs!$CM259,BM$4&lt;Inputs!$CN259),1,IF(AND(BM$4=Inputs!$CN259,BM$4=Inputs!$CO259),1,IF(OR(AND(BM$4=Inputs!$CN259+1,Inputs!$CN259=Inputs!$CO259),AND(BM$4=Inputs!$CN259+2,Inputs!$CN259=Inputs!$CO259)),0,IF(BM$4=Inputs!$CN259,0.8,IF(BM$4=Inputs!$CN259+1,0.6,IF(BM$4=Inputs!$CN259+2,0.4,IF(BM$4=Inputs!$CO259,0.2,IF(AND(BM$4&gt;=Inputs!$CL259,BM$4&lt;Inputs!$CM259),(BM$4-Inputs!$CL259+1)/(Inputs!$AI259+1),0)))))))))</f>
        <v>0</v>
      </c>
      <c r="BO262" s="46" t="str">
        <f>IF(Inputs!$B259="","",(ROUND(Inputs!$BC259*AJ262,0)))</f>
        <v/>
      </c>
      <c r="BP262" s="46" t="str">
        <f>IF(Inputs!$B259="","",(ROUND(Inputs!$BC259*AK262,0)))</f>
        <v/>
      </c>
      <c r="BQ262" s="46" t="str">
        <f>IF(Inputs!$B259="","",(ROUND(Inputs!$BC259*AL262,0)))</f>
        <v/>
      </c>
      <c r="BR262" s="46" t="str">
        <f>IF(Inputs!$B259="","",(ROUND(Inputs!$BC259*AM262,0)))</f>
        <v/>
      </c>
      <c r="BS262" s="46" t="str">
        <f>IF(Inputs!$B259="","",(ROUND(Inputs!$BC259*AN262,0)))</f>
        <v/>
      </c>
      <c r="BT262" s="46" t="str">
        <f>IF(Inputs!$B259="","",(ROUND(Inputs!$BC259*AO262,0)))</f>
        <v/>
      </c>
      <c r="BU262" s="46" t="str">
        <f>IF(Inputs!$B259="","",(ROUND(Inputs!$BC259*AP262,0)))</f>
        <v/>
      </c>
      <c r="BV262" s="46" t="str">
        <f>IF(Inputs!$B259="","",(ROUND(Inputs!$BC259*AQ262,0)))</f>
        <v/>
      </c>
      <c r="BW262" s="46" t="str">
        <f>IF(Inputs!$B259="","",(ROUND(Inputs!$BC259*AR262,0)))</f>
        <v/>
      </c>
      <c r="BX262" s="46" t="str">
        <f>IF(Inputs!$B259="","",(ROUND(Inputs!$BC259*AS262,0)))</f>
        <v/>
      </c>
      <c r="BY262" s="46" t="str">
        <f>IF(Inputs!$B259="","",(ROUND(Inputs!$BC259*AT262,0)))</f>
        <v/>
      </c>
      <c r="BZ262" s="46" t="str">
        <f>IF(Inputs!$B259="","",(ROUND(Inputs!$BC259*AU262,0)))</f>
        <v/>
      </c>
      <c r="CA262" s="46" t="str">
        <f>IF(Inputs!$B259="","",(ROUND(Inputs!$BC259*AV262,0)))</f>
        <v/>
      </c>
      <c r="CB262" s="46" t="str">
        <f>IF(Inputs!$B259="","",(ROUND(Inputs!$BC259*AW262,0)))</f>
        <v/>
      </c>
      <c r="CC262" s="46" t="str">
        <f>IF(Inputs!$B259="","",(ROUND(Inputs!$BC259*AX262,0)))</f>
        <v/>
      </c>
      <c r="CD262" s="46" t="str">
        <f>IF(Inputs!$B259="","",(ROUND(Inputs!$BC259*AY262,0)))</f>
        <v/>
      </c>
      <c r="CE262" s="46" t="str">
        <f>IF(Inputs!$B259="","",(ROUND(Inputs!$BC259*AZ262,0)))</f>
        <v/>
      </c>
      <c r="CF262" s="46" t="str">
        <f>IF(Inputs!$B259="","",(ROUND(Inputs!$BC259*BA262,0)))</f>
        <v/>
      </c>
      <c r="CG262" s="46" t="str">
        <f>IF(Inputs!$B259="","",(ROUND(Inputs!$BC259*BB262,0)))</f>
        <v/>
      </c>
      <c r="CH262" s="46" t="str">
        <f>IF(Inputs!$B259="","",(ROUND(Inputs!$BC259*BC262,0)))</f>
        <v/>
      </c>
      <c r="CI262" s="46" t="str">
        <f>IF(Inputs!$B259="","",(ROUND(Inputs!$BC259*BD262,0)))</f>
        <v/>
      </c>
      <c r="CJ262" s="46" t="str">
        <f>IF(Inputs!$B259="","",(ROUND(Inputs!$BC259*BE262,0)))</f>
        <v/>
      </c>
      <c r="CK262" s="46" t="str">
        <f>IF(Inputs!$B259="","",(ROUND(Inputs!$BC259*BF262,0)))</f>
        <v/>
      </c>
      <c r="CL262" s="46" t="str">
        <f>IF(Inputs!$B259="","",(ROUND(Inputs!$BC259*BG262,0)))</f>
        <v/>
      </c>
      <c r="CM262" s="46" t="str">
        <f>IF(Inputs!$B259="","",(ROUND(Inputs!$BC259*BH262,0)))</f>
        <v/>
      </c>
      <c r="CN262" s="46" t="str">
        <f>IF(Inputs!$B259="","",(ROUND(Inputs!$BC259*BI262,0)))</f>
        <v/>
      </c>
      <c r="CO262" s="46" t="str">
        <f>IF(Inputs!$B259="","",(ROUND(Inputs!$BC259*BJ262,0)))</f>
        <v/>
      </c>
      <c r="CP262" s="46" t="str">
        <f>IF(Inputs!$B259="","",(ROUND(Inputs!$BC259*BK262,0)))</f>
        <v/>
      </c>
      <c r="CQ262" s="46" t="str">
        <f>IF(Inputs!$B259="","",(ROUND(Inputs!$BC259*BL262,0)))</f>
        <v/>
      </c>
      <c r="CR262" s="46" t="str">
        <f>IF(Inputs!$B259="","",(ROUND(Inputs!$BC259*BM262,0)))</f>
        <v/>
      </c>
      <c r="CV262" s="46" t="str">
        <f>IF(A262="","",IF(AND(CV$4&lt;=Inputs!$CQ259,CV$4&gt;=Inputs!$CP259),Inputs!$AR259/(Inputs!$CQ259-Inputs!$CP259+1),0)+IF(CV$4=Inputs!$CL259,Inputs!$BD259,0))</f>
        <v/>
      </c>
      <c r="CW262" s="46" t="str">
        <f>IF(B262="","",IF(AND(CW$4&lt;=Inputs!$CQ259,CW$4&gt;=Inputs!$CP259),Inputs!$AR259/(Inputs!$CQ259-Inputs!$CP259+1),0)+IF(CW$4=Inputs!$CL259,Inputs!$BD259,0))</f>
        <v/>
      </c>
      <c r="CX262" s="46" t="str">
        <f>IF(C262="","",IF(AND(CX$4&lt;=Inputs!$CQ259,CX$4&gt;=Inputs!$CP259),Inputs!$AR259/(Inputs!$CQ259-Inputs!$CP259+1),0)+IF(CX$4=Inputs!$CL259,Inputs!$BD259,0))</f>
        <v/>
      </c>
      <c r="CY262" s="46" t="str">
        <f>IF(D262="","",IF(AND(CY$4&lt;=Inputs!$CQ259,CY$4&gt;=Inputs!$CP259),Inputs!$AR259/(Inputs!$CQ259-Inputs!$CP259+1),0)+IF(CY$4=Inputs!$CL259,Inputs!$BD259,0))</f>
        <v/>
      </c>
      <c r="CZ262" s="46" t="str">
        <f>IF(E262="","",IF(AND(CZ$4&lt;=Inputs!$CQ259,CZ$4&gt;=Inputs!$CP259),Inputs!$AR259/(Inputs!$CQ259-Inputs!$CP259+1),0)+IF(CZ$4=Inputs!$CL259,Inputs!$BD259,0))</f>
        <v/>
      </c>
      <c r="DA262" s="46" t="str">
        <f>IF(F262="","",IF(AND(DA$4&lt;=Inputs!$CQ259,DA$4&gt;=Inputs!$CP259),Inputs!$AR259/(Inputs!$CQ259-Inputs!$CP259+1),0)+IF(DA$4=Inputs!$CL259,Inputs!$BD259,0))</f>
        <v/>
      </c>
      <c r="DB262" s="46" t="str">
        <f>IF(G262="","",IF(AND(DB$4&lt;=Inputs!$CQ259,DB$4&gt;=Inputs!$CP259),Inputs!$AR259/(Inputs!$CQ259-Inputs!$CP259+1),0)+IF(DB$4=Inputs!$CL259,Inputs!$BD259,0))</f>
        <v/>
      </c>
      <c r="DC262" s="46" t="str">
        <f>IF(H262="","",IF(AND(DC$4&lt;=Inputs!$CQ259,DC$4&gt;=Inputs!$CP259),Inputs!$AR259/(Inputs!$CQ259-Inputs!$CP259+1),0)+IF(DC$4=Inputs!$CL259,Inputs!$BD259,0))</f>
        <v/>
      </c>
      <c r="DD262" s="46" t="str">
        <f>IF(I262="","",IF(AND(DD$4&lt;=Inputs!$CQ259,DD$4&gt;=Inputs!$CP259),Inputs!$AR259/(Inputs!$CQ259-Inputs!$CP259+1),0)+IF(DD$4=Inputs!$CL259,Inputs!$BD259,0))</f>
        <v/>
      </c>
      <c r="DE262" s="46" t="str">
        <f>IF(J262="","",IF(AND(DE$4&lt;=Inputs!$CQ259,DE$4&gt;=Inputs!$CP259),Inputs!$AR259/(Inputs!$CQ259-Inputs!$CP259+1),0)+IF(DE$4=Inputs!$CL259,Inputs!$BD259,0))</f>
        <v/>
      </c>
      <c r="DF262" s="46" t="str">
        <f>IF(K262="","",IF(AND(DF$4&lt;=Inputs!$CQ259,DF$4&gt;=Inputs!$CP259),Inputs!$AR259/(Inputs!$CQ259-Inputs!$CP259+1),0)+IF(DF$4=Inputs!$CL259,Inputs!$BD259,0))</f>
        <v/>
      </c>
      <c r="DG262" s="46" t="str">
        <f>IF(L262="","",IF(AND(DG$4&lt;=Inputs!$CQ259,DG$4&gt;=Inputs!$CP259),Inputs!$AR259/(Inputs!$CQ259-Inputs!$CP259+1),0)+IF(DG$4=Inputs!$CL259,Inputs!$BD259,0))</f>
        <v/>
      </c>
      <c r="DH262" s="46" t="str">
        <f>IF(M262="","",IF(AND(DH$4&lt;=Inputs!$CQ259,DH$4&gt;=Inputs!$CP259),Inputs!$AR259/(Inputs!$CQ259-Inputs!$CP259+1),0)+IF(DH$4=Inputs!$CL259,Inputs!$BD259,0))</f>
        <v/>
      </c>
      <c r="DI262" s="46" t="str">
        <f>IF(N262="","",IF(AND(DI$4&lt;=Inputs!$CQ259,DI$4&gt;=Inputs!$CP259),Inputs!$AR259/(Inputs!$CQ259-Inputs!$CP259+1),0)+IF(DI$4=Inputs!$CL259,Inputs!$BD259,0))</f>
        <v/>
      </c>
      <c r="DJ262" s="46" t="str">
        <f>IF(O262="","",IF(AND(DJ$4&lt;=Inputs!$CQ259,DJ$4&gt;=Inputs!$CP259),Inputs!$AR259/(Inputs!$CQ259-Inputs!$CP259+1),0)+IF(DJ$4=Inputs!$CL259,Inputs!$BD259,0))</f>
        <v/>
      </c>
      <c r="DK262" s="46" t="str">
        <f>IF(P262="","",IF(AND(DK$4&lt;=Inputs!$CQ259,DK$4&gt;=Inputs!$CP259),Inputs!$AR259/(Inputs!$CQ259-Inputs!$CP259+1),0)+IF(DK$4=Inputs!$CL259,Inputs!$BD259,0))</f>
        <v/>
      </c>
      <c r="DL262" s="46" t="str">
        <f>IF(Q262="","",IF(AND(DL$4&lt;=Inputs!$CQ259,DL$4&gt;=Inputs!$CP259),Inputs!$AR259/(Inputs!$CQ259-Inputs!$CP259+1),0)+IF(DL$4=Inputs!$CL259,Inputs!$BD259,0))</f>
        <v/>
      </c>
      <c r="DM262" s="46" t="str">
        <f>IF(R262="","",IF(AND(DM$4&lt;=Inputs!$CQ259,DM$4&gt;=Inputs!$CP259),Inputs!$AR259/(Inputs!$CQ259-Inputs!$CP259+1),0)+IF(DM$4=Inputs!$CL259,Inputs!$BD259,0))</f>
        <v/>
      </c>
      <c r="DN262" s="46" t="str">
        <f>IF(S262="","",IF(AND(DN$4&lt;=Inputs!$CQ259,DN$4&gt;=Inputs!$CP259),Inputs!$AR259/(Inputs!$CQ259-Inputs!$CP259+1),0)+IF(DN$4=Inputs!$CL259,Inputs!$BD259,0))</f>
        <v/>
      </c>
      <c r="DO262" s="46" t="str">
        <f>IF(T262="","",IF(AND(DO$4&lt;=Inputs!$CQ259,DO$4&gt;=Inputs!$CP259),Inputs!$AR259/(Inputs!$CQ259-Inputs!$CP259+1),0)+IF(DO$4=Inputs!$CL259,Inputs!$BD259,0))</f>
        <v/>
      </c>
      <c r="DP262" s="46" t="str">
        <f>IF(U262="","",IF(AND(DP$4&lt;=Inputs!$CQ259,DP$4&gt;=Inputs!$CP259),Inputs!$AR259/(Inputs!$CQ259-Inputs!$CP259+1),0)+IF(DP$4=Inputs!$CL259,Inputs!$BD259,0))</f>
        <v/>
      </c>
      <c r="DQ262" s="46" t="str">
        <f>IF(V262="","",IF(AND(DQ$4&lt;=Inputs!$CQ259,DQ$4&gt;=Inputs!$CP259),Inputs!$AR259/(Inputs!$CQ259-Inputs!$CP259+1),0)+IF(DQ$4=Inputs!$CL259,Inputs!$BD259,0))</f>
        <v/>
      </c>
      <c r="DR262" s="46" t="str">
        <f>IF(W262="","",IF(AND(DR$4&lt;=Inputs!$CQ259,DR$4&gt;=Inputs!$CP259),Inputs!$AR259/(Inputs!$CQ259-Inputs!$CP259+1),0)+IF(DR$4=Inputs!$CL259,Inputs!$BD259,0))</f>
        <v/>
      </c>
      <c r="DS262" s="46" t="str">
        <f>IF(X262="","",IF(AND(DS$4&lt;=Inputs!$CQ259,DS$4&gt;=Inputs!$CP259),Inputs!$AR259/(Inputs!$CQ259-Inputs!$CP259+1),0)+IF(DS$4=Inputs!$CL259,Inputs!$BD259,0))</f>
        <v/>
      </c>
      <c r="DT262" s="46" t="str">
        <f>IF(Y262="","",IF(AND(DT$4&lt;=Inputs!$CQ259,DT$4&gt;=Inputs!$CP259),Inputs!$AR259/(Inputs!$CQ259-Inputs!$CP259+1),0)+IF(DT$4=Inputs!$CL259,Inputs!$BD259,0))</f>
        <v/>
      </c>
      <c r="DU262" s="46" t="str">
        <f>IF(Z262="","",IF(AND(DU$4&lt;=Inputs!$CQ259,DU$4&gt;=Inputs!$CP259),Inputs!$AR259/(Inputs!$CQ259-Inputs!$CP259+1),0)+IF(DU$4=Inputs!$CL259,Inputs!$BD259,0))</f>
        <v/>
      </c>
      <c r="DV262" s="46" t="str">
        <f>IF(AA262="","",IF(AND(DV$4&lt;=Inputs!$CQ259,DV$4&gt;=Inputs!$CP259),Inputs!$AR259/(Inputs!$CQ259-Inputs!$CP259+1),0)+IF(DV$4=Inputs!$CL259,Inputs!$BD259,0))</f>
        <v/>
      </c>
      <c r="DW262" s="46" t="str">
        <f>IF(AB262="","",IF(AND(DW$4&lt;=Inputs!$CQ259,DW$4&gt;=Inputs!$CP259),Inputs!$AR259/(Inputs!$CQ259-Inputs!$CP259+1),0)+IF(DW$4=Inputs!$CL259,Inputs!$BD259,0))</f>
        <v/>
      </c>
      <c r="DX262" s="46" t="str">
        <f>IF(AC262="","",IF(AND(DX$4&lt;=Inputs!$CQ259,DX$4&gt;=Inputs!$CP259),Inputs!$AR259/(Inputs!$CQ259-Inputs!$CP259+1),0)+IF(DX$4=Inputs!$CL259,Inputs!$BD259,0))</f>
        <v/>
      </c>
      <c r="DY262" s="46" t="str">
        <f>IF(AD262="","",IF(AND(DY$4&lt;=Inputs!$CQ259,DY$4&gt;=Inputs!$CP259),Inputs!$AR259/(Inputs!$CQ259-Inputs!$CP259+1),0)+IF(DY$4=Inputs!$CL259,Inputs!$BD259,0))</f>
        <v/>
      </c>
      <c r="DZ262" s="46" t="str">
        <f t="shared" si="10"/>
        <v/>
      </c>
    </row>
    <row r="263" spans="1:130">
      <c r="A263" s="7" t="str">
        <f>IF(Inputs!A260="","",Inputs!A260)</f>
        <v/>
      </c>
      <c r="B263" t="str">
        <f>IF(Inputs!B260="","",Inputs!B260)</f>
        <v/>
      </c>
      <c r="C263" s="46" t="str">
        <f>IF(Inputs!$B260="","",BO263-CV263)</f>
        <v/>
      </c>
      <c r="D263" s="46" t="str">
        <f>IF(Inputs!$B260="","",BP263-CW263)</f>
        <v/>
      </c>
      <c r="E263" s="46" t="str">
        <f>IF(Inputs!$B260="","",BQ263-CX263)</f>
        <v/>
      </c>
      <c r="F263" s="46" t="str">
        <f>IF(Inputs!$B260="","",BR263-CY263)</f>
        <v/>
      </c>
      <c r="G263" s="46" t="str">
        <f>IF(Inputs!$B260="","",BS263-CZ263)</f>
        <v/>
      </c>
      <c r="H263" s="46" t="str">
        <f>IF(Inputs!$B260="","",BT263-DA263)</f>
        <v/>
      </c>
      <c r="I263" s="46" t="str">
        <f>IF(Inputs!$B260="","",BU263-DB263)</f>
        <v/>
      </c>
      <c r="J263" s="46" t="str">
        <f>IF(Inputs!$B260="","",BV263-DC263)</f>
        <v/>
      </c>
      <c r="K263" s="46" t="str">
        <f>IF(Inputs!$B260="","",BW263-DD263)</f>
        <v/>
      </c>
      <c r="L263" s="46" t="str">
        <f>IF(Inputs!$B260="","",BX263-DE263)</f>
        <v/>
      </c>
      <c r="M263" s="46" t="str">
        <f>IF(Inputs!$B260="","",BY263-DF263)</f>
        <v/>
      </c>
      <c r="N263" s="46" t="str">
        <f>IF(Inputs!$B260="","",BZ263-DG263)</f>
        <v/>
      </c>
      <c r="O263" s="46" t="str">
        <f>IF(Inputs!$B260="","",CA263-DH263)</f>
        <v/>
      </c>
      <c r="P263" s="46" t="str">
        <f>IF(Inputs!$B260="","",CB263-DI263)</f>
        <v/>
      </c>
      <c r="Q263" s="46" t="str">
        <f>IF(Inputs!$B260="","",CC263-DJ263)</f>
        <v/>
      </c>
      <c r="R263" s="46" t="str">
        <f>IF(Inputs!$B260="","",CD263-DK263)</f>
        <v/>
      </c>
      <c r="S263" s="46" t="str">
        <f>IF(Inputs!$B260="","",CE263-DL263)</f>
        <v/>
      </c>
      <c r="T263" s="46" t="str">
        <f>IF(Inputs!$B260="","",CF263-DM263)</f>
        <v/>
      </c>
      <c r="U263" s="46" t="str">
        <f>IF(Inputs!$B260="","",CG263-DN263)</f>
        <v/>
      </c>
      <c r="V263" s="46" t="str">
        <f>IF(Inputs!$B260="","",CH263-DO263)</f>
        <v/>
      </c>
      <c r="W263" s="46" t="str">
        <f>IF(Inputs!$B260="","",CI263-DP263)</f>
        <v/>
      </c>
      <c r="X263" s="46" t="str">
        <f>IF(Inputs!$B260="","",CJ263-DQ263)</f>
        <v/>
      </c>
      <c r="Y263" s="46" t="str">
        <f>IF(Inputs!$B260="","",CK263-DR263)</f>
        <v/>
      </c>
      <c r="Z263" s="46" t="str">
        <f>IF(Inputs!$B260="","",CL263-DS263)</f>
        <v/>
      </c>
      <c r="AA263" s="46" t="str">
        <f>IF(Inputs!$B260="","",CM263-DT263)</f>
        <v/>
      </c>
      <c r="AB263" s="46" t="str">
        <f>IF(Inputs!$B260="","",CN263-DU263)</f>
        <v/>
      </c>
      <c r="AC263" s="46" t="str">
        <f>IF(Inputs!$B260="","",CO263-DV263)</f>
        <v/>
      </c>
      <c r="AD263" s="46" t="str">
        <f>IF(Inputs!$B260="","",CP263-DW263)</f>
        <v/>
      </c>
      <c r="AE263" s="46" t="str">
        <f>IF(Inputs!$B260="","",CQ263-DX263)</f>
        <v/>
      </c>
      <c r="AF263" s="46" t="str">
        <f>IF(Inputs!$B260="","",CR263-DY263)</f>
        <v/>
      </c>
      <c r="AG263" s="50" t="str">
        <f t="shared" si="11"/>
        <v/>
      </c>
      <c r="AH263" s="50"/>
      <c r="AJ263" s="27">
        <f>IF(AND(Inputs!$CO260=0,AJ$4&gt;=Inputs!$CM260),1,IF(AND(AJ$4&gt;=Inputs!$CM260,AJ$4&lt;Inputs!$CN260),1,IF(AND(AJ$4=Inputs!$CN260,AJ$4=Inputs!$CO260),1,IF(OR(AND(AJ$4=Inputs!$CN260+1,Inputs!$CN260=Inputs!$CO260),AND(AJ$4=Inputs!$CN260+2,Inputs!$CN260=Inputs!$CO260)),0,IF(AJ$4=Inputs!$CN260,0.8,IF(AJ$4=Inputs!$CN260+1,0.6,IF(AJ$4=Inputs!$CN260+2,0.4,IF(AJ$4=Inputs!$CO260,0.2,IF(AND(AJ$4&gt;=Inputs!$CL260,AJ$4&lt;Inputs!$CM260),(AJ$4-Inputs!$CL260+1)/(Inputs!$AI260+1),0)))))))))</f>
        <v>0</v>
      </c>
      <c r="AK263" s="27">
        <f>IF(AND(Inputs!$CO260=0,AK$4&gt;=Inputs!$CM260),1,IF(AND(AK$4&gt;=Inputs!$CM260,AK$4&lt;Inputs!$CN260),1,IF(AND(AK$4=Inputs!$CN260,AK$4=Inputs!$CO260),1,IF(OR(AND(AK$4=Inputs!$CN260+1,Inputs!$CN260=Inputs!$CO260),AND(AK$4=Inputs!$CN260+2,Inputs!$CN260=Inputs!$CO260)),0,IF(AK$4=Inputs!$CN260,0.8,IF(AK$4=Inputs!$CN260+1,0.6,IF(AK$4=Inputs!$CN260+2,0.4,IF(AK$4=Inputs!$CO260,0.2,IF(AND(AK$4&gt;=Inputs!$CL260,AK$4&lt;Inputs!$CM260),(AK$4-Inputs!$CL260+1)/(Inputs!$AI260+1),0)))))))))</f>
        <v>0</v>
      </c>
      <c r="AL263" s="27">
        <f>IF(AND(Inputs!$CO260=0,AL$4&gt;=Inputs!$CM260),1,IF(AND(AL$4&gt;=Inputs!$CM260,AL$4&lt;Inputs!$CN260),1,IF(AND(AL$4=Inputs!$CN260,AL$4=Inputs!$CO260),1,IF(OR(AND(AL$4=Inputs!$CN260+1,Inputs!$CN260=Inputs!$CO260),AND(AL$4=Inputs!$CN260+2,Inputs!$CN260=Inputs!$CO260)),0,IF(AL$4=Inputs!$CN260,0.8,IF(AL$4=Inputs!$CN260+1,0.6,IF(AL$4=Inputs!$CN260+2,0.4,IF(AL$4=Inputs!$CO260,0.2,IF(AND(AL$4&gt;=Inputs!$CL260,AL$4&lt;Inputs!$CM260),(AL$4-Inputs!$CL260+1)/(Inputs!$AI260+1),0)))))))))</f>
        <v>0</v>
      </c>
      <c r="AM263" s="27">
        <f>IF(AND(Inputs!$CO260=0,AM$4&gt;=Inputs!$CM260),1,IF(AND(AM$4&gt;=Inputs!$CM260,AM$4&lt;Inputs!$CN260),1,IF(AND(AM$4=Inputs!$CN260,AM$4=Inputs!$CO260),1,IF(OR(AND(AM$4=Inputs!$CN260+1,Inputs!$CN260=Inputs!$CO260),AND(AM$4=Inputs!$CN260+2,Inputs!$CN260=Inputs!$CO260)),0,IF(AM$4=Inputs!$CN260,0.8,IF(AM$4=Inputs!$CN260+1,0.6,IF(AM$4=Inputs!$CN260+2,0.4,IF(AM$4=Inputs!$CO260,0.2,IF(AND(AM$4&gt;=Inputs!$CL260,AM$4&lt;Inputs!$CM260),(AM$4-Inputs!$CL260+1)/(Inputs!$AI260+1),0)))))))))</f>
        <v>0</v>
      </c>
      <c r="AN263" s="27">
        <f>IF(AND(Inputs!$CO260=0,AN$4&gt;=Inputs!$CM260),1,IF(AND(AN$4&gt;=Inputs!$CM260,AN$4&lt;Inputs!$CN260),1,IF(AND(AN$4=Inputs!$CN260,AN$4=Inputs!$CO260),1,IF(OR(AND(AN$4=Inputs!$CN260+1,Inputs!$CN260=Inputs!$CO260),AND(AN$4=Inputs!$CN260+2,Inputs!$CN260=Inputs!$CO260)),0,IF(AN$4=Inputs!$CN260,0.8,IF(AN$4=Inputs!$CN260+1,0.6,IF(AN$4=Inputs!$CN260+2,0.4,IF(AN$4=Inputs!$CO260,0.2,IF(AND(AN$4&gt;=Inputs!$CL260,AN$4&lt;Inputs!$CM260),(AN$4-Inputs!$CL260+1)/(Inputs!$AI260+1),0)))))))))</f>
        <v>0</v>
      </c>
      <c r="AO263" s="27">
        <f>IF(AND(Inputs!$CO260=0,AO$4&gt;=Inputs!$CM260),1,IF(AND(AO$4&gt;=Inputs!$CM260,AO$4&lt;Inputs!$CN260),1,IF(AND(AO$4=Inputs!$CN260,AO$4=Inputs!$CO260),1,IF(OR(AND(AO$4=Inputs!$CN260+1,Inputs!$CN260=Inputs!$CO260),AND(AO$4=Inputs!$CN260+2,Inputs!$CN260=Inputs!$CO260)),0,IF(AO$4=Inputs!$CN260,0.8,IF(AO$4=Inputs!$CN260+1,0.6,IF(AO$4=Inputs!$CN260+2,0.4,IF(AO$4=Inputs!$CO260,0.2,IF(AND(AO$4&gt;=Inputs!$CL260,AO$4&lt;Inputs!$CM260),(AO$4-Inputs!$CL260+1)/(Inputs!$AI260+1),0)))))))))</f>
        <v>0</v>
      </c>
      <c r="AP263" s="27">
        <f>IF(AND(Inputs!$CO260=0,AP$4&gt;=Inputs!$CM260),1,IF(AND(AP$4&gt;=Inputs!$CM260,AP$4&lt;Inputs!$CN260),1,IF(AND(AP$4=Inputs!$CN260,AP$4=Inputs!$CO260),1,IF(OR(AND(AP$4=Inputs!$CN260+1,Inputs!$CN260=Inputs!$CO260),AND(AP$4=Inputs!$CN260+2,Inputs!$CN260=Inputs!$CO260)),0,IF(AP$4=Inputs!$CN260,0.8,IF(AP$4=Inputs!$CN260+1,0.6,IF(AP$4=Inputs!$CN260+2,0.4,IF(AP$4=Inputs!$CO260,0.2,IF(AND(AP$4&gt;=Inputs!$CL260,AP$4&lt;Inputs!$CM260),(AP$4-Inputs!$CL260+1)/(Inputs!$AI260+1),0)))))))))</f>
        <v>0</v>
      </c>
      <c r="AQ263" s="27">
        <f>IF(AND(Inputs!$CO260=0,AQ$4&gt;=Inputs!$CM260),1,IF(AND(AQ$4&gt;=Inputs!$CM260,AQ$4&lt;Inputs!$CN260),1,IF(AND(AQ$4=Inputs!$CN260,AQ$4=Inputs!$CO260),1,IF(OR(AND(AQ$4=Inputs!$CN260+1,Inputs!$CN260=Inputs!$CO260),AND(AQ$4=Inputs!$CN260+2,Inputs!$CN260=Inputs!$CO260)),0,IF(AQ$4=Inputs!$CN260,0.8,IF(AQ$4=Inputs!$CN260+1,0.6,IF(AQ$4=Inputs!$CN260+2,0.4,IF(AQ$4=Inputs!$CO260,0.2,IF(AND(AQ$4&gt;=Inputs!$CL260,AQ$4&lt;Inputs!$CM260),(AQ$4-Inputs!$CL260+1)/(Inputs!$AI260+1),0)))))))))</f>
        <v>0</v>
      </c>
      <c r="AR263" s="27">
        <f>IF(AND(Inputs!$CO260=0,AR$4&gt;=Inputs!$CM260),1,IF(AND(AR$4&gt;=Inputs!$CM260,AR$4&lt;Inputs!$CN260),1,IF(AND(AR$4=Inputs!$CN260,AR$4=Inputs!$CO260),1,IF(OR(AND(AR$4=Inputs!$CN260+1,Inputs!$CN260=Inputs!$CO260),AND(AR$4=Inputs!$CN260+2,Inputs!$CN260=Inputs!$CO260)),0,IF(AR$4=Inputs!$CN260,0.8,IF(AR$4=Inputs!$CN260+1,0.6,IF(AR$4=Inputs!$CN260+2,0.4,IF(AR$4=Inputs!$CO260,0.2,IF(AND(AR$4&gt;=Inputs!$CL260,AR$4&lt;Inputs!$CM260),(AR$4-Inputs!$CL260+1)/(Inputs!$AI260+1),0)))))))))</f>
        <v>0</v>
      </c>
      <c r="AS263" s="27">
        <f>IF(AND(Inputs!$CO260=0,AS$4&gt;=Inputs!$CM260),1,IF(AND(AS$4&gt;=Inputs!$CM260,AS$4&lt;Inputs!$CN260),1,IF(AND(AS$4=Inputs!$CN260,AS$4=Inputs!$CO260),1,IF(OR(AND(AS$4=Inputs!$CN260+1,Inputs!$CN260=Inputs!$CO260),AND(AS$4=Inputs!$CN260+2,Inputs!$CN260=Inputs!$CO260)),0,IF(AS$4=Inputs!$CN260,0.8,IF(AS$4=Inputs!$CN260+1,0.6,IF(AS$4=Inputs!$CN260+2,0.4,IF(AS$4=Inputs!$CO260,0.2,IF(AND(AS$4&gt;=Inputs!$CL260,AS$4&lt;Inputs!$CM260),(AS$4-Inputs!$CL260+1)/(Inputs!$AI260+1),0)))))))))</f>
        <v>0</v>
      </c>
      <c r="AT263" s="27">
        <f>IF(AND(Inputs!$CO260=0,AT$4&gt;=Inputs!$CM260),1,IF(AND(AT$4&gt;=Inputs!$CM260,AT$4&lt;Inputs!$CN260),1,IF(AND(AT$4=Inputs!$CN260,AT$4=Inputs!$CO260),1,IF(OR(AND(AT$4=Inputs!$CN260+1,Inputs!$CN260=Inputs!$CO260),AND(AT$4=Inputs!$CN260+2,Inputs!$CN260=Inputs!$CO260)),0,IF(AT$4=Inputs!$CN260,0.8,IF(AT$4=Inputs!$CN260+1,0.6,IF(AT$4=Inputs!$CN260+2,0.4,IF(AT$4=Inputs!$CO260,0.2,IF(AND(AT$4&gt;=Inputs!$CL260,AT$4&lt;Inputs!$CM260),(AT$4-Inputs!$CL260+1)/(Inputs!$AI260+1),0)))))))))</f>
        <v>0</v>
      </c>
      <c r="AU263" s="27">
        <f>IF(AND(Inputs!$CO260=0,AU$4&gt;=Inputs!$CM260),1,IF(AND(AU$4&gt;=Inputs!$CM260,AU$4&lt;Inputs!$CN260),1,IF(AND(AU$4=Inputs!$CN260,AU$4=Inputs!$CO260),1,IF(OR(AND(AU$4=Inputs!$CN260+1,Inputs!$CN260=Inputs!$CO260),AND(AU$4=Inputs!$CN260+2,Inputs!$CN260=Inputs!$CO260)),0,IF(AU$4=Inputs!$CN260,0.8,IF(AU$4=Inputs!$CN260+1,0.6,IF(AU$4=Inputs!$CN260+2,0.4,IF(AU$4=Inputs!$CO260,0.2,IF(AND(AU$4&gt;=Inputs!$CL260,AU$4&lt;Inputs!$CM260),(AU$4-Inputs!$CL260+1)/(Inputs!$AI260+1),0)))))))))</f>
        <v>0</v>
      </c>
      <c r="AV263" s="27">
        <f>IF(AND(Inputs!$CO260=0,AV$4&gt;=Inputs!$CM260),1,IF(AND(AV$4&gt;=Inputs!$CM260,AV$4&lt;Inputs!$CN260),1,IF(AND(AV$4=Inputs!$CN260,AV$4=Inputs!$CO260),1,IF(OR(AND(AV$4=Inputs!$CN260+1,Inputs!$CN260=Inputs!$CO260),AND(AV$4=Inputs!$CN260+2,Inputs!$CN260=Inputs!$CO260)),0,IF(AV$4=Inputs!$CN260,0.8,IF(AV$4=Inputs!$CN260+1,0.6,IF(AV$4=Inputs!$CN260+2,0.4,IF(AV$4=Inputs!$CO260,0.2,IF(AND(AV$4&gt;=Inputs!$CL260,AV$4&lt;Inputs!$CM260),(AV$4-Inputs!$CL260+1)/(Inputs!$AI260+1),0)))))))))</f>
        <v>0</v>
      </c>
      <c r="AW263" s="27">
        <f>IF(AND(Inputs!$CO260=0,AW$4&gt;=Inputs!$CM260),1,IF(AND(AW$4&gt;=Inputs!$CM260,AW$4&lt;Inputs!$CN260),1,IF(AND(AW$4=Inputs!$CN260,AW$4=Inputs!$CO260),1,IF(OR(AND(AW$4=Inputs!$CN260+1,Inputs!$CN260=Inputs!$CO260),AND(AW$4=Inputs!$CN260+2,Inputs!$CN260=Inputs!$CO260)),0,IF(AW$4=Inputs!$CN260,0.8,IF(AW$4=Inputs!$CN260+1,0.6,IF(AW$4=Inputs!$CN260+2,0.4,IF(AW$4=Inputs!$CO260,0.2,IF(AND(AW$4&gt;=Inputs!$CL260,AW$4&lt;Inputs!$CM260),(AW$4-Inputs!$CL260+1)/(Inputs!$AI260+1),0)))))))))</f>
        <v>0</v>
      </c>
      <c r="AX263" s="27">
        <f>IF(AND(Inputs!$CO260=0,AX$4&gt;=Inputs!$CM260),1,IF(AND(AX$4&gt;=Inputs!$CM260,AX$4&lt;Inputs!$CN260),1,IF(AND(AX$4=Inputs!$CN260,AX$4=Inputs!$CO260),1,IF(OR(AND(AX$4=Inputs!$CN260+1,Inputs!$CN260=Inputs!$CO260),AND(AX$4=Inputs!$CN260+2,Inputs!$CN260=Inputs!$CO260)),0,IF(AX$4=Inputs!$CN260,0.8,IF(AX$4=Inputs!$CN260+1,0.6,IF(AX$4=Inputs!$CN260+2,0.4,IF(AX$4=Inputs!$CO260,0.2,IF(AND(AX$4&gt;=Inputs!$CL260,AX$4&lt;Inputs!$CM260),(AX$4-Inputs!$CL260+1)/(Inputs!$AI260+1),0)))))))))</f>
        <v>0</v>
      </c>
      <c r="AY263" s="27">
        <f>IF(AND(Inputs!$CO260=0,AY$4&gt;=Inputs!$CM260),1,IF(AND(AY$4&gt;=Inputs!$CM260,AY$4&lt;Inputs!$CN260),1,IF(AND(AY$4=Inputs!$CN260,AY$4=Inputs!$CO260),1,IF(OR(AND(AY$4=Inputs!$CN260+1,Inputs!$CN260=Inputs!$CO260),AND(AY$4=Inputs!$CN260+2,Inputs!$CN260=Inputs!$CO260)),0,IF(AY$4=Inputs!$CN260,0.8,IF(AY$4=Inputs!$CN260+1,0.6,IF(AY$4=Inputs!$CN260+2,0.4,IF(AY$4=Inputs!$CO260,0.2,IF(AND(AY$4&gt;=Inputs!$CL260,AY$4&lt;Inputs!$CM260),(AY$4-Inputs!$CL260+1)/(Inputs!$AI260+1),0)))))))))</f>
        <v>0</v>
      </c>
      <c r="AZ263" s="27">
        <f>IF(AND(Inputs!$CO260=0,AZ$4&gt;=Inputs!$CM260),1,IF(AND(AZ$4&gt;=Inputs!$CM260,AZ$4&lt;Inputs!$CN260),1,IF(AND(AZ$4=Inputs!$CN260,AZ$4=Inputs!$CO260),1,IF(OR(AND(AZ$4=Inputs!$CN260+1,Inputs!$CN260=Inputs!$CO260),AND(AZ$4=Inputs!$CN260+2,Inputs!$CN260=Inputs!$CO260)),0,IF(AZ$4=Inputs!$CN260,0.8,IF(AZ$4=Inputs!$CN260+1,0.6,IF(AZ$4=Inputs!$CN260+2,0.4,IF(AZ$4=Inputs!$CO260,0.2,IF(AND(AZ$4&gt;=Inputs!$CL260,AZ$4&lt;Inputs!$CM260),(AZ$4-Inputs!$CL260+1)/(Inputs!$AI260+1),0)))))))))</f>
        <v>0</v>
      </c>
      <c r="BA263" s="27">
        <f>IF(AND(Inputs!$CO260=0,BA$4&gt;=Inputs!$CM260),1,IF(AND(BA$4&gt;=Inputs!$CM260,BA$4&lt;Inputs!$CN260),1,IF(AND(BA$4=Inputs!$CN260,BA$4=Inputs!$CO260),1,IF(OR(AND(BA$4=Inputs!$CN260+1,Inputs!$CN260=Inputs!$CO260),AND(BA$4=Inputs!$CN260+2,Inputs!$CN260=Inputs!$CO260)),0,IF(BA$4=Inputs!$CN260,0.8,IF(BA$4=Inputs!$CN260+1,0.6,IF(BA$4=Inputs!$CN260+2,0.4,IF(BA$4=Inputs!$CO260,0.2,IF(AND(BA$4&gt;=Inputs!$CL260,BA$4&lt;Inputs!$CM260),(BA$4-Inputs!$CL260+1)/(Inputs!$AI260+1),0)))))))))</f>
        <v>0</v>
      </c>
      <c r="BB263" s="27">
        <f>IF(AND(Inputs!$CO260=0,BB$4&gt;=Inputs!$CM260),1,IF(AND(BB$4&gt;=Inputs!$CM260,BB$4&lt;Inputs!$CN260),1,IF(AND(BB$4=Inputs!$CN260,BB$4=Inputs!$CO260),1,IF(OR(AND(BB$4=Inputs!$CN260+1,Inputs!$CN260=Inputs!$CO260),AND(BB$4=Inputs!$CN260+2,Inputs!$CN260=Inputs!$CO260)),0,IF(BB$4=Inputs!$CN260,0.8,IF(BB$4=Inputs!$CN260+1,0.6,IF(BB$4=Inputs!$CN260+2,0.4,IF(BB$4=Inputs!$CO260,0.2,IF(AND(BB$4&gt;=Inputs!$CL260,BB$4&lt;Inputs!$CM260),(BB$4-Inputs!$CL260+1)/(Inputs!$AI260+1),0)))))))))</f>
        <v>0</v>
      </c>
      <c r="BC263" s="27">
        <f>IF(AND(Inputs!$CO260=0,BC$4&gt;=Inputs!$CM260),1,IF(AND(BC$4&gt;=Inputs!$CM260,BC$4&lt;Inputs!$CN260),1,IF(AND(BC$4=Inputs!$CN260,BC$4=Inputs!$CO260),1,IF(OR(AND(BC$4=Inputs!$CN260+1,Inputs!$CN260=Inputs!$CO260),AND(BC$4=Inputs!$CN260+2,Inputs!$CN260=Inputs!$CO260)),0,IF(BC$4=Inputs!$CN260,0.8,IF(BC$4=Inputs!$CN260+1,0.6,IF(BC$4=Inputs!$CN260+2,0.4,IF(BC$4=Inputs!$CO260,0.2,IF(AND(BC$4&gt;=Inputs!$CL260,BC$4&lt;Inputs!$CM260),(BC$4-Inputs!$CL260+1)/(Inputs!$AI260+1),0)))))))))</f>
        <v>0</v>
      </c>
      <c r="BD263" s="27">
        <f>IF(AND(Inputs!$CO260=0,BD$4&gt;=Inputs!$CM260),1,IF(AND(BD$4&gt;=Inputs!$CM260,BD$4&lt;Inputs!$CN260),1,IF(AND(BD$4=Inputs!$CN260,BD$4=Inputs!$CO260),1,IF(OR(AND(BD$4=Inputs!$CN260+1,Inputs!$CN260=Inputs!$CO260),AND(BD$4=Inputs!$CN260+2,Inputs!$CN260=Inputs!$CO260)),0,IF(BD$4=Inputs!$CN260,0.8,IF(BD$4=Inputs!$CN260+1,0.6,IF(BD$4=Inputs!$CN260+2,0.4,IF(BD$4=Inputs!$CO260,0.2,IF(AND(BD$4&gt;=Inputs!$CL260,BD$4&lt;Inputs!$CM260),(BD$4-Inputs!$CL260+1)/(Inputs!$AI260+1),0)))))))))</f>
        <v>0</v>
      </c>
      <c r="BE263" s="27">
        <f>IF(AND(Inputs!$CO260=0,BE$4&gt;=Inputs!$CM260),1,IF(AND(BE$4&gt;=Inputs!$CM260,BE$4&lt;Inputs!$CN260),1,IF(AND(BE$4=Inputs!$CN260,BE$4=Inputs!$CO260),1,IF(OR(AND(BE$4=Inputs!$CN260+1,Inputs!$CN260=Inputs!$CO260),AND(BE$4=Inputs!$CN260+2,Inputs!$CN260=Inputs!$CO260)),0,IF(BE$4=Inputs!$CN260,0.8,IF(BE$4=Inputs!$CN260+1,0.6,IF(BE$4=Inputs!$CN260+2,0.4,IF(BE$4=Inputs!$CO260,0.2,IF(AND(BE$4&gt;=Inputs!$CL260,BE$4&lt;Inputs!$CM260),(BE$4-Inputs!$CL260+1)/(Inputs!$AI260+1),0)))))))))</f>
        <v>0</v>
      </c>
      <c r="BF263" s="27">
        <f>IF(AND(Inputs!$CO260=0,BF$4&gt;=Inputs!$CM260),1,IF(AND(BF$4&gt;=Inputs!$CM260,BF$4&lt;Inputs!$CN260),1,IF(AND(BF$4=Inputs!$CN260,BF$4=Inputs!$CO260),1,IF(OR(AND(BF$4=Inputs!$CN260+1,Inputs!$CN260=Inputs!$CO260),AND(BF$4=Inputs!$CN260+2,Inputs!$CN260=Inputs!$CO260)),0,IF(BF$4=Inputs!$CN260,0.8,IF(BF$4=Inputs!$CN260+1,0.6,IF(BF$4=Inputs!$CN260+2,0.4,IF(BF$4=Inputs!$CO260,0.2,IF(AND(BF$4&gt;=Inputs!$CL260,BF$4&lt;Inputs!$CM260),(BF$4-Inputs!$CL260+1)/(Inputs!$AI260+1),0)))))))))</f>
        <v>0</v>
      </c>
      <c r="BG263" s="27">
        <f>IF(AND(Inputs!$CO260=0,BG$4&gt;=Inputs!$CM260),1,IF(AND(BG$4&gt;=Inputs!$CM260,BG$4&lt;Inputs!$CN260),1,IF(AND(BG$4=Inputs!$CN260,BG$4=Inputs!$CO260),1,IF(OR(AND(BG$4=Inputs!$CN260+1,Inputs!$CN260=Inputs!$CO260),AND(BG$4=Inputs!$CN260+2,Inputs!$CN260=Inputs!$CO260)),0,IF(BG$4=Inputs!$CN260,0.8,IF(BG$4=Inputs!$CN260+1,0.6,IF(BG$4=Inputs!$CN260+2,0.4,IF(BG$4=Inputs!$CO260,0.2,IF(AND(BG$4&gt;=Inputs!$CL260,BG$4&lt;Inputs!$CM260),(BG$4-Inputs!$CL260+1)/(Inputs!$AI260+1),0)))))))))</f>
        <v>0</v>
      </c>
      <c r="BH263" s="27">
        <f>IF(AND(Inputs!$CO260=0,BH$4&gt;=Inputs!$CM260),1,IF(AND(BH$4&gt;=Inputs!$CM260,BH$4&lt;Inputs!$CN260),1,IF(AND(BH$4=Inputs!$CN260,BH$4=Inputs!$CO260),1,IF(OR(AND(BH$4=Inputs!$CN260+1,Inputs!$CN260=Inputs!$CO260),AND(BH$4=Inputs!$CN260+2,Inputs!$CN260=Inputs!$CO260)),0,IF(BH$4=Inputs!$CN260,0.8,IF(BH$4=Inputs!$CN260+1,0.6,IF(BH$4=Inputs!$CN260+2,0.4,IF(BH$4=Inputs!$CO260,0.2,IF(AND(BH$4&gt;=Inputs!$CL260,BH$4&lt;Inputs!$CM260),(BH$4-Inputs!$CL260+1)/(Inputs!$AI260+1),0)))))))))</f>
        <v>0</v>
      </c>
      <c r="BI263" s="27">
        <f>IF(AND(Inputs!$CO260=0,BI$4&gt;=Inputs!$CM260),1,IF(AND(BI$4&gt;=Inputs!$CM260,BI$4&lt;Inputs!$CN260),1,IF(AND(BI$4=Inputs!$CN260,BI$4=Inputs!$CO260),1,IF(OR(AND(BI$4=Inputs!$CN260+1,Inputs!$CN260=Inputs!$CO260),AND(BI$4=Inputs!$CN260+2,Inputs!$CN260=Inputs!$CO260)),0,IF(BI$4=Inputs!$CN260,0.8,IF(BI$4=Inputs!$CN260+1,0.6,IF(BI$4=Inputs!$CN260+2,0.4,IF(BI$4=Inputs!$CO260,0.2,IF(AND(BI$4&gt;=Inputs!$CL260,BI$4&lt;Inputs!$CM260),(BI$4-Inputs!$CL260+1)/(Inputs!$AI260+1),0)))))))))</f>
        <v>0</v>
      </c>
      <c r="BJ263" s="27">
        <f>IF(AND(Inputs!$CO260=0,BJ$4&gt;=Inputs!$CM260),1,IF(AND(BJ$4&gt;=Inputs!$CM260,BJ$4&lt;Inputs!$CN260),1,IF(AND(BJ$4=Inputs!$CN260,BJ$4=Inputs!$CO260),1,IF(OR(AND(BJ$4=Inputs!$CN260+1,Inputs!$CN260=Inputs!$CO260),AND(BJ$4=Inputs!$CN260+2,Inputs!$CN260=Inputs!$CO260)),0,IF(BJ$4=Inputs!$CN260,0.8,IF(BJ$4=Inputs!$CN260+1,0.6,IF(BJ$4=Inputs!$CN260+2,0.4,IF(BJ$4=Inputs!$CO260,0.2,IF(AND(BJ$4&gt;=Inputs!$CL260,BJ$4&lt;Inputs!$CM260),(BJ$4-Inputs!$CL260+1)/(Inputs!$AI260+1),0)))))))))</f>
        <v>0</v>
      </c>
      <c r="BK263" s="27">
        <f>IF(AND(Inputs!$CO260=0,BK$4&gt;=Inputs!$CM260),1,IF(AND(BK$4&gt;=Inputs!$CM260,BK$4&lt;Inputs!$CN260),1,IF(AND(BK$4=Inputs!$CN260,BK$4=Inputs!$CO260),1,IF(OR(AND(BK$4=Inputs!$CN260+1,Inputs!$CN260=Inputs!$CO260),AND(BK$4=Inputs!$CN260+2,Inputs!$CN260=Inputs!$CO260)),0,IF(BK$4=Inputs!$CN260,0.8,IF(BK$4=Inputs!$CN260+1,0.6,IF(BK$4=Inputs!$CN260+2,0.4,IF(BK$4=Inputs!$CO260,0.2,IF(AND(BK$4&gt;=Inputs!$CL260,BK$4&lt;Inputs!$CM260),(BK$4-Inputs!$CL260+1)/(Inputs!$AI260+1),0)))))))))</f>
        <v>0</v>
      </c>
      <c r="BL263" s="27">
        <f>IF(AND(Inputs!$CO260=0,BL$4&gt;=Inputs!$CM260),1,IF(AND(BL$4&gt;=Inputs!$CM260,BL$4&lt;Inputs!$CN260),1,IF(AND(BL$4=Inputs!$CN260,BL$4=Inputs!$CO260),1,IF(OR(AND(BL$4=Inputs!$CN260+1,Inputs!$CN260=Inputs!$CO260),AND(BL$4=Inputs!$CN260+2,Inputs!$CN260=Inputs!$CO260)),0,IF(BL$4=Inputs!$CN260,0.8,IF(BL$4=Inputs!$CN260+1,0.6,IF(BL$4=Inputs!$CN260+2,0.4,IF(BL$4=Inputs!$CO260,0.2,IF(AND(BL$4&gt;=Inputs!$CL260,BL$4&lt;Inputs!$CM260),(BL$4-Inputs!$CL260+1)/(Inputs!$AI260+1),0)))))))))</f>
        <v>0</v>
      </c>
      <c r="BM263" s="27">
        <f>IF(AND(Inputs!$CO260=0,BM$4&gt;=Inputs!$CM260),1,IF(AND(BM$4&gt;=Inputs!$CM260,BM$4&lt;Inputs!$CN260),1,IF(AND(BM$4=Inputs!$CN260,BM$4=Inputs!$CO260),1,IF(OR(AND(BM$4=Inputs!$CN260+1,Inputs!$CN260=Inputs!$CO260),AND(BM$4=Inputs!$CN260+2,Inputs!$CN260=Inputs!$CO260)),0,IF(BM$4=Inputs!$CN260,0.8,IF(BM$4=Inputs!$CN260+1,0.6,IF(BM$4=Inputs!$CN260+2,0.4,IF(BM$4=Inputs!$CO260,0.2,IF(AND(BM$4&gt;=Inputs!$CL260,BM$4&lt;Inputs!$CM260),(BM$4-Inputs!$CL260+1)/(Inputs!$AI260+1),0)))))))))</f>
        <v>0</v>
      </c>
      <c r="BO263" s="46" t="str">
        <f>IF(Inputs!$B260="","",(ROUND(Inputs!$BC260*AJ263,0)))</f>
        <v/>
      </c>
      <c r="BP263" s="46" t="str">
        <f>IF(Inputs!$B260="","",(ROUND(Inputs!$BC260*AK263,0)))</f>
        <v/>
      </c>
      <c r="BQ263" s="46" t="str">
        <f>IF(Inputs!$B260="","",(ROUND(Inputs!$BC260*AL263,0)))</f>
        <v/>
      </c>
      <c r="BR263" s="46" t="str">
        <f>IF(Inputs!$B260="","",(ROUND(Inputs!$BC260*AM263,0)))</f>
        <v/>
      </c>
      <c r="BS263" s="46" t="str">
        <f>IF(Inputs!$B260="","",(ROUND(Inputs!$BC260*AN263,0)))</f>
        <v/>
      </c>
      <c r="BT263" s="46" t="str">
        <f>IF(Inputs!$B260="","",(ROUND(Inputs!$BC260*AO263,0)))</f>
        <v/>
      </c>
      <c r="BU263" s="46" t="str">
        <f>IF(Inputs!$B260="","",(ROUND(Inputs!$BC260*AP263,0)))</f>
        <v/>
      </c>
      <c r="BV263" s="46" t="str">
        <f>IF(Inputs!$B260="","",(ROUND(Inputs!$BC260*AQ263,0)))</f>
        <v/>
      </c>
      <c r="BW263" s="46" t="str">
        <f>IF(Inputs!$B260="","",(ROUND(Inputs!$BC260*AR263,0)))</f>
        <v/>
      </c>
      <c r="BX263" s="46" t="str">
        <f>IF(Inputs!$B260="","",(ROUND(Inputs!$BC260*AS263,0)))</f>
        <v/>
      </c>
      <c r="BY263" s="46" t="str">
        <f>IF(Inputs!$B260="","",(ROUND(Inputs!$BC260*AT263,0)))</f>
        <v/>
      </c>
      <c r="BZ263" s="46" t="str">
        <f>IF(Inputs!$B260="","",(ROUND(Inputs!$BC260*AU263,0)))</f>
        <v/>
      </c>
      <c r="CA263" s="46" t="str">
        <f>IF(Inputs!$B260="","",(ROUND(Inputs!$BC260*AV263,0)))</f>
        <v/>
      </c>
      <c r="CB263" s="46" t="str">
        <f>IF(Inputs!$B260="","",(ROUND(Inputs!$BC260*AW263,0)))</f>
        <v/>
      </c>
      <c r="CC263" s="46" t="str">
        <f>IF(Inputs!$B260="","",(ROUND(Inputs!$BC260*AX263,0)))</f>
        <v/>
      </c>
      <c r="CD263" s="46" t="str">
        <f>IF(Inputs!$B260="","",(ROUND(Inputs!$BC260*AY263,0)))</f>
        <v/>
      </c>
      <c r="CE263" s="46" t="str">
        <f>IF(Inputs!$B260="","",(ROUND(Inputs!$BC260*AZ263,0)))</f>
        <v/>
      </c>
      <c r="CF263" s="46" t="str">
        <f>IF(Inputs!$B260="","",(ROUND(Inputs!$BC260*BA263,0)))</f>
        <v/>
      </c>
      <c r="CG263" s="46" t="str">
        <f>IF(Inputs!$B260="","",(ROUND(Inputs!$BC260*BB263,0)))</f>
        <v/>
      </c>
      <c r="CH263" s="46" t="str">
        <f>IF(Inputs!$B260="","",(ROUND(Inputs!$BC260*BC263,0)))</f>
        <v/>
      </c>
      <c r="CI263" s="46" t="str">
        <f>IF(Inputs!$B260="","",(ROUND(Inputs!$BC260*BD263,0)))</f>
        <v/>
      </c>
      <c r="CJ263" s="46" t="str">
        <f>IF(Inputs!$B260="","",(ROUND(Inputs!$BC260*BE263,0)))</f>
        <v/>
      </c>
      <c r="CK263" s="46" t="str">
        <f>IF(Inputs!$B260="","",(ROUND(Inputs!$BC260*BF263,0)))</f>
        <v/>
      </c>
      <c r="CL263" s="46" t="str">
        <f>IF(Inputs!$B260="","",(ROUND(Inputs!$BC260*BG263,0)))</f>
        <v/>
      </c>
      <c r="CM263" s="46" t="str">
        <f>IF(Inputs!$B260="","",(ROUND(Inputs!$BC260*BH263,0)))</f>
        <v/>
      </c>
      <c r="CN263" s="46" t="str">
        <f>IF(Inputs!$B260="","",(ROUND(Inputs!$BC260*BI263,0)))</f>
        <v/>
      </c>
      <c r="CO263" s="46" t="str">
        <f>IF(Inputs!$B260="","",(ROUND(Inputs!$BC260*BJ263,0)))</f>
        <v/>
      </c>
      <c r="CP263" s="46" t="str">
        <f>IF(Inputs!$B260="","",(ROUND(Inputs!$BC260*BK263,0)))</f>
        <v/>
      </c>
      <c r="CQ263" s="46" t="str">
        <f>IF(Inputs!$B260="","",(ROUND(Inputs!$BC260*BL263,0)))</f>
        <v/>
      </c>
      <c r="CR263" s="46" t="str">
        <f>IF(Inputs!$B260="","",(ROUND(Inputs!$BC260*BM263,0)))</f>
        <v/>
      </c>
      <c r="CV263" s="46" t="str">
        <f>IF(A263="","",IF(AND(CV$4&lt;=Inputs!$CQ260,CV$4&gt;=Inputs!$CP260),Inputs!$AR260/(Inputs!$CQ260-Inputs!$CP260+1),0)+IF(CV$4=Inputs!$CL260,Inputs!$BD260,0))</f>
        <v/>
      </c>
      <c r="CW263" s="46" t="str">
        <f>IF(B263="","",IF(AND(CW$4&lt;=Inputs!$CQ260,CW$4&gt;=Inputs!$CP260),Inputs!$AR260/(Inputs!$CQ260-Inputs!$CP260+1),0)+IF(CW$4=Inputs!$CL260,Inputs!$BD260,0))</f>
        <v/>
      </c>
      <c r="CX263" s="46" t="str">
        <f>IF(C263="","",IF(AND(CX$4&lt;=Inputs!$CQ260,CX$4&gt;=Inputs!$CP260),Inputs!$AR260/(Inputs!$CQ260-Inputs!$CP260+1),0)+IF(CX$4=Inputs!$CL260,Inputs!$BD260,0))</f>
        <v/>
      </c>
      <c r="CY263" s="46" t="str">
        <f>IF(D263="","",IF(AND(CY$4&lt;=Inputs!$CQ260,CY$4&gt;=Inputs!$CP260),Inputs!$AR260/(Inputs!$CQ260-Inputs!$CP260+1),0)+IF(CY$4=Inputs!$CL260,Inputs!$BD260,0))</f>
        <v/>
      </c>
      <c r="CZ263" s="46" t="str">
        <f>IF(E263="","",IF(AND(CZ$4&lt;=Inputs!$CQ260,CZ$4&gt;=Inputs!$CP260),Inputs!$AR260/(Inputs!$CQ260-Inputs!$CP260+1),0)+IF(CZ$4=Inputs!$CL260,Inputs!$BD260,0))</f>
        <v/>
      </c>
      <c r="DA263" s="46" t="str">
        <f>IF(F263="","",IF(AND(DA$4&lt;=Inputs!$CQ260,DA$4&gt;=Inputs!$CP260),Inputs!$AR260/(Inputs!$CQ260-Inputs!$CP260+1),0)+IF(DA$4=Inputs!$CL260,Inputs!$BD260,0))</f>
        <v/>
      </c>
      <c r="DB263" s="46" t="str">
        <f>IF(G263="","",IF(AND(DB$4&lt;=Inputs!$CQ260,DB$4&gt;=Inputs!$CP260),Inputs!$AR260/(Inputs!$CQ260-Inputs!$CP260+1),0)+IF(DB$4=Inputs!$CL260,Inputs!$BD260,0))</f>
        <v/>
      </c>
      <c r="DC263" s="46" t="str">
        <f>IF(H263="","",IF(AND(DC$4&lt;=Inputs!$CQ260,DC$4&gt;=Inputs!$CP260),Inputs!$AR260/(Inputs!$CQ260-Inputs!$CP260+1),0)+IF(DC$4=Inputs!$CL260,Inputs!$BD260,0))</f>
        <v/>
      </c>
      <c r="DD263" s="46" t="str">
        <f>IF(I263="","",IF(AND(DD$4&lt;=Inputs!$CQ260,DD$4&gt;=Inputs!$CP260),Inputs!$AR260/(Inputs!$CQ260-Inputs!$CP260+1),0)+IF(DD$4=Inputs!$CL260,Inputs!$BD260,0))</f>
        <v/>
      </c>
      <c r="DE263" s="46" t="str">
        <f>IF(J263="","",IF(AND(DE$4&lt;=Inputs!$CQ260,DE$4&gt;=Inputs!$CP260),Inputs!$AR260/(Inputs!$CQ260-Inputs!$CP260+1),0)+IF(DE$4=Inputs!$CL260,Inputs!$BD260,0))</f>
        <v/>
      </c>
      <c r="DF263" s="46" t="str">
        <f>IF(K263="","",IF(AND(DF$4&lt;=Inputs!$CQ260,DF$4&gt;=Inputs!$CP260),Inputs!$AR260/(Inputs!$CQ260-Inputs!$CP260+1),0)+IF(DF$4=Inputs!$CL260,Inputs!$BD260,0))</f>
        <v/>
      </c>
      <c r="DG263" s="46" t="str">
        <f>IF(L263="","",IF(AND(DG$4&lt;=Inputs!$CQ260,DG$4&gt;=Inputs!$CP260),Inputs!$AR260/(Inputs!$CQ260-Inputs!$CP260+1),0)+IF(DG$4=Inputs!$CL260,Inputs!$BD260,0))</f>
        <v/>
      </c>
      <c r="DH263" s="46" t="str">
        <f>IF(M263="","",IF(AND(DH$4&lt;=Inputs!$CQ260,DH$4&gt;=Inputs!$CP260),Inputs!$AR260/(Inputs!$CQ260-Inputs!$CP260+1),0)+IF(DH$4=Inputs!$CL260,Inputs!$BD260,0))</f>
        <v/>
      </c>
      <c r="DI263" s="46" t="str">
        <f>IF(N263="","",IF(AND(DI$4&lt;=Inputs!$CQ260,DI$4&gt;=Inputs!$CP260),Inputs!$AR260/(Inputs!$CQ260-Inputs!$CP260+1),0)+IF(DI$4=Inputs!$CL260,Inputs!$BD260,0))</f>
        <v/>
      </c>
      <c r="DJ263" s="46" t="str">
        <f>IF(O263="","",IF(AND(DJ$4&lt;=Inputs!$CQ260,DJ$4&gt;=Inputs!$CP260),Inputs!$AR260/(Inputs!$CQ260-Inputs!$CP260+1),0)+IF(DJ$4=Inputs!$CL260,Inputs!$BD260,0))</f>
        <v/>
      </c>
      <c r="DK263" s="46" t="str">
        <f>IF(P263="","",IF(AND(DK$4&lt;=Inputs!$CQ260,DK$4&gt;=Inputs!$CP260),Inputs!$AR260/(Inputs!$CQ260-Inputs!$CP260+1),0)+IF(DK$4=Inputs!$CL260,Inputs!$BD260,0))</f>
        <v/>
      </c>
      <c r="DL263" s="46" t="str">
        <f>IF(Q263="","",IF(AND(DL$4&lt;=Inputs!$CQ260,DL$4&gt;=Inputs!$CP260),Inputs!$AR260/(Inputs!$CQ260-Inputs!$CP260+1),0)+IF(DL$4=Inputs!$CL260,Inputs!$BD260,0))</f>
        <v/>
      </c>
      <c r="DM263" s="46" t="str">
        <f>IF(R263="","",IF(AND(DM$4&lt;=Inputs!$CQ260,DM$4&gt;=Inputs!$CP260),Inputs!$AR260/(Inputs!$CQ260-Inputs!$CP260+1),0)+IF(DM$4=Inputs!$CL260,Inputs!$BD260,0))</f>
        <v/>
      </c>
      <c r="DN263" s="46" t="str">
        <f>IF(S263="","",IF(AND(DN$4&lt;=Inputs!$CQ260,DN$4&gt;=Inputs!$CP260),Inputs!$AR260/(Inputs!$CQ260-Inputs!$CP260+1),0)+IF(DN$4=Inputs!$CL260,Inputs!$BD260,0))</f>
        <v/>
      </c>
      <c r="DO263" s="46" t="str">
        <f>IF(T263="","",IF(AND(DO$4&lt;=Inputs!$CQ260,DO$4&gt;=Inputs!$CP260),Inputs!$AR260/(Inputs!$CQ260-Inputs!$CP260+1),0)+IF(DO$4=Inputs!$CL260,Inputs!$BD260,0))</f>
        <v/>
      </c>
      <c r="DP263" s="46" t="str">
        <f>IF(U263="","",IF(AND(DP$4&lt;=Inputs!$CQ260,DP$4&gt;=Inputs!$CP260),Inputs!$AR260/(Inputs!$CQ260-Inputs!$CP260+1),0)+IF(DP$4=Inputs!$CL260,Inputs!$BD260,0))</f>
        <v/>
      </c>
      <c r="DQ263" s="46" t="str">
        <f>IF(V263="","",IF(AND(DQ$4&lt;=Inputs!$CQ260,DQ$4&gt;=Inputs!$CP260),Inputs!$AR260/(Inputs!$CQ260-Inputs!$CP260+1),0)+IF(DQ$4=Inputs!$CL260,Inputs!$BD260,0))</f>
        <v/>
      </c>
      <c r="DR263" s="46" t="str">
        <f>IF(W263="","",IF(AND(DR$4&lt;=Inputs!$CQ260,DR$4&gt;=Inputs!$CP260),Inputs!$AR260/(Inputs!$CQ260-Inputs!$CP260+1),0)+IF(DR$4=Inputs!$CL260,Inputs!$BD260,0))</f>
        <v/>
      </c>
      <c r="DS263" s="46" t="str">
        <f>IF(X263="","",IF(AND(DS$4&lt;=Inputs!$CQ260,DS$4&gt;=Inputs!$CP260),Inputs!$AR260/(Inputs!$CQ260-Inputs!$CP260+1),0)+IF(DS$4=Inputs!$CL260,Inputs!$BD260,0))</f>
        <v/>
      </c>
      <c r="DT263" s="46" t="str">
        <f>IF(Y263="","",IF(AND(DT$4&lt;=Inputs!$CQ260,DT$4&gt;=Inputs!$CP260),Inputs!$AR260/(Inputs!$CQ260-Inputs!$CP260+1),0)+IF(DT$4=Inputs!$CL260,Inputs!$BD260,0))</f>
        <v/>
      </c>
      <c r="DU263" s="46" t="str">
        <f>IF(Z263="","",IF(AND(DU$4&lt;=Inputs!$CQ260,DU$4&gt;=Inputs!$CP260),Inputs!$AR260/(Inputs!$CQ260-Inputs!$CP260+1),0)+IF(DU$4=Inputs!$CL260,Inputs!$BD260,0))</f>
        <v/>
      </c>
      <c r="DV263" s="46" t="str">
        <f>IF(AA263="","",IF(AND(DV$4&lt;=Inputs!$CQ260,DV$4&gt;=Inputs!$CP260),Inputs!$AR260/(Inputs!$CQ260-Inputs!$CP260+1),0)+IF(DV$4=Inputs!$CL260,Inputs!$BD260,0))</f>
        <v/>
      </c>
      <c r="DW263" s="46" t="str">
        <f>IF(AB263="","",IF(AND(DW$4&lt;=Inputs!$CQ260,DW$4&gt;=Inputs!$CP260),Inputs!$AR260/(Inputs!$CQ260-Inputs!$CP260+1),0)+IF(DW$4=Inputs!$CL260,Inputs!$BD260,0))</f>
        <v/>
      </c>
      <c r="DX263" s="46" t="str">
        <f>IF(AC263="","",IF(AND(DX$4&lt;=Inputs!$CQ260,DX$4&gt;=Inputs!$CP260),Inputs!$AR260/(Inputs!$CQ260-Inputs!$CP260+1),0)+IF(DX$4=Inputs!$CL260,Inputs!$BD260,0))</f>
        <v/>
      </c>
      <c r="DY263" s="46" t="str">
        <f>IF(AD263="","",IF(AND(DY$4&lt;=Inputs!$CQ260,DY$4&gt;=Inputs!$CP260),Inputs!$AR260/(Inputs!$CQ260-Inputs!$CP260+1),0)+IF(DY$4=Inputs!$CL260,Inputs!$BD260,0))</f>
        <v/>
      </c>
      <c r="DZ263" s="46" t="str">
        <f t="shared" si="10"/>
        <v/>
      </c>
    </row>
    <row r="264" spans="1:130">
      <c r="A264" s="7" t="str">
        <f>IF(Inputs!A261="","",Inputs!A261)</f>
        <v/>
      </c>
      <c r="B264" t="str">
        <f>IF(Inputs!B261="","",Inputs!B261)</f>
        <v/>
      </c>
      <c r="C264" s="46" t="str">
        <f>IF(Inputs!$B261="","",BO264-CV264)</f>
        <v/>
      </c>
      <c r="D264" s="46" t="str">
        <f>IF(Inputs!$B261="","",BP264-CW264)</f>
        <v/>
      </c>
      <c r="E264" s="46" t="str">
        <f>IF(Inputs!$B261="","",BQ264-CX264)</f>
        <v/>
      </c>
      <c r="F264" s="46" t="str">
        <f>IF(Inputs!$B261="","",BR264-CY264)</f>
        <v/>
      </c>
      <c r="G264" s="46" t="str">
        <f>IF(Inputs!$B261="","",BS264-CZ264)</f>
        <v/>
      </c>
      <c r="H264" s="46" t="str">
        <f>IF(Inputs!$B261="","",BT264-DA264)</f>
        <v/>
      </c>
      <c r="I264" s="46" t="str">
        <f>IF(Inputs!$B261="","",BU264-DB264)</f>
        <v/>
      </c>
      <c r="J264" s="46" t="str">
        <f>IF(Inputs!$B261="","",BV264-DC264)</f>
        <v/>
      </c>
      <c r="K264" s="46" t="str">
        <f>IF(Inputs!$B261="","",BW264-DD264)</f>
        <v/>
      </c>
      <c r="L264" s="46" t="str">
        <f>IF(Inputs!$B261="","",BX264-DE264)</f>
        <v/>
      </c>
      <c r="M264" s="46" t="str">
        <f>IF(Inputs!$B261="","",BY264-DF264)</f>
        <v/>
      </c>
      <c r="N264" s="46" t="str">
        <f>IF(Inputs!$B261="","",BZ264-DG264)</f>
        <v/>
      </c>
      <c r="O264" s="46" t="str">
        <f>IF(Inputs!$B261="","",CA264-DH264)</f>
        <v/>
      </c>
      <c r="P264" s="46" t="str">
        <f>IF(Inputs!$B261="","",CB264-DI264)</f>
        <v/>
      </c>
      <c r="Q264" s="46" t="str">
        <f>IF(Inputs!$B261="","",CC264-DJ264)</f>
        <v/>
      </c>
      <c r="R264" s="46" t="str">
        <f>IF(Inputs!$B261="","",CD264-DK264)</f>
        <v/>
      </c>
      <c r="S264" s="46" t="str">
        <f>IF(Inputs!$B261="","",CE264-DL264)</f>
        <v/>
      </c>
      <c r="T264" s="46" t="str">
        <f>IF(Inputs!$B261="","",CF264-DM264)</f>
        <v/>
      </c>
      <c r="U264" s="46" t="str">
        <f>IF(Inputs!$B261="","",CG264-DN264)</f>
        <v/>
      </c>
      <c r="V264" s="46" t="str">
        <f>IF(Inputs!$B261="","",CH264-DO264)</f>
        <v/>
      </c>
      <c r="W264" s="46" t="str">
        <f>IF(Inputs!$B261="","",CI264-DP264)</f>
        <v/>
      </c>
      <c r="X264" s="46" t="str">
        <f>IF(Inputs!$B261="","",CJ264-DQ264)</f>
        <v/>
      </c>
      <c r="Y264" s="46" t="str">
        <f>IF(Inputs!$B261="","",CK264-DR264)</f>
        <v/>
      </c>
      <c r="Z264" s="46" t="str">
        <f>IF(Inputs!$B261="","",CL264-DS264)</f>
        <v/>
      </c>
      <c r="AA264" s="46" t="str">
        <f>IF(Inputs!$B261="","",CM264-DT264)</f>
        <v/>
      </c>
      <c r="AB264" s="46" t="str">
        <f>IF(Inputs!$B261="","",CN264-DU264)</f>
        <v/>
      </c>
      <c r="AC264" s="46" t="str">
        <f>IF(Inputs!$B261="","",CO264-DV264)</f>
        <v/>
      </c>
      <c r="AD264" s="46" t="str">
        <f>IF(Inputs!$B261="","",CP264-DW264)</f>
        <v/>
      </c>
      <c r="AE264" s="46" t="str">
        <f>IF(Inputs!$B261="","",CQ264-DX264)</f>
        <v/>
      </c>
      <c r="AF264" s="46" t="str">
        <f>IF(Inputs!$B261="","",CR264-DY264)</f>
        <v/>
      </c>
      <c r="AG264" s="50" t="str">
        <f t="shared" si="11"/>
        <v/>
      </c>
      <c r="AH264" s="50"/>
      <c r="AJ264" s="27">
        <f>IF(AND(Inputs!$CO261=0,AJ$4&gt;=Inputs!$CM261),1,IF(AND(AJ$4&gt;=Inputs!$CM261,AJ$4&lt;Inputs!$CN261),1,IF(AND(AJ$4=Inputs!$CN261,AJ$4=Inputs!$CO261),1,IF(OR(AND(AJ$4=Inputs!$CN261+1,Inputs!$CN261=Inputs!$CO261),AND(AJ$4=Inputs!$CN261+2,Inputs!$CN261=Inputs!$CO261)),0,IF(AJ$4=Inputs!$CN261,0.8,IF(AJ$4=Inputs!$CN261+1,0.6,IF(AJ$4=Inputs!$CN261+2,0.4,IF(AJ$4=Inputs!$CO261,0.2,IF(AND(AJ$4&gt;=Inputs!$CL261,AJ$4&lt;Inputs!$CM261),(AJ$4-Inputs!$CL261+1)/(Inputs!$AI261+1),0)))))))))</f>
        <v>0</v>
      </c>
      <c r="AK264" s="27">
        <f>IF(AND(Inputs!$CO261=0,AK$4&gt;=Inputs!$CM261),1,IF(AND(AK$4&gt;=Inputs!$CM261,AK$4&lt;Inputs!$CN261),1,IF(AND(AK$4=Inputs!$CN261,AK$4=Inputs!$CO261),1,IF(OR(AND(AK$4=Inputs!$CN261+1,Inputs!$CN261=Inputs!$CO261),AND(AK$4=Inputs!$CN261+2,Inputs!$CN261=Inputs!$CO261)),0,IF(AK$4=Inputs!$CN261,0.8,IF(AK$4=Inputs!$CN261+1,0.6,IF(AK$4=Inputs!$CN261+2,0.4,IF(AK$4=Inputs!$CO261,0.2,IF(AND(AK$4&gt;=Inputs!$CL261,AK$4&lt;Inputs!$CM261),(AK$4-Inputs!$CL261+1)/(Inputs!$AI261+1),0)))))))))</f>
        <v>0</v>
      </c>
      <c r="AL264" s="27">
        <f>IF(AND(Inputs!$CO261=0,AL$4&gt;=Inputs!$CM261),1,IF(AND(AL$4&gt;=Inputs!$CM261,AL$4&lt;Inputs!$CN261),1,IF(AND(AL$4=Inputs!$CN261,AL$4=Inputs!$CO261),1,IF(OR(AND(AL$4=Inputs!$CN261+1,Inputs!$CN261=Inputs!$CO261),AND(AL$4=Inputs!$CN261+2,Inputs!$CN261=Inputs!$CO261)),0,IF(AL$4=Inputs!$CN261,0.8,IF(AL$4=Inputs!$CN261+1,0.6,IF(AL$4=Inputs!$CN261+2,0.4,IF(AL$4=Inputs!$CO261,0.2,IF(AND(AL$4&gt;=Inputs!$CL261,AL$4&lt;Inputs!$CM261),(AL$4-Inputs!$CL261+1)/(Inputs!$AI261+1),0)))))))))</f>
        <v>0</v>
      </c>
      <c r="AM264" s="27">
        <f>IF(AND(Inputs!$CO261=0,AM$4&gt;=Inputs!$CM261),1,IF(AND(AM$4&gt;=Inputs!$CM261,AM$4&lt;Inputs!$CN261),1,IF(AND(AM$4=Inputs!$CN261,AM$4=Inputs!$CO261),1,IF(OR(AND(AM$4=Inputs!$CN261+1,Inputs!$CN261=Inputs!$CO261),AND(AM$4=Inputs!$CN261+2,Inputs!$CN261=Inputs!$CO261)),0,IF(AM$4=Inputs!$CN261,0.8,IF(AM$4=Inputs!$CN261+1,0.6,IF(AM$4=Inputs!$CN261+2,0.4,IF(AM$4=Inputs!$CO261,0.2,IF(AND(AM$4&gt;=Inputs!$CL261,AM$4&lt;Inputs!$CM261),(AM$4-Inputs!$CL261+1)/(Inputs!$AI261+1),0)))))))))</f>
        <v>0</v>
      </c>
      <c r="AN264" s="27">
        <f>IF(AND(Inputs!$CO261=0,AN$4&gt;=Inputs!$CM261),1,IF(AND(AN$4&gt;=Inputs!$CM261,AN$4&lt;Inputs!$CN261),1,IF(AND(AN$4=Inputs!$CN261,AN$4=Inputs!$CO261),1,IF(OR(AND(AN$4=Inputs!$CN261+1,Inputs!$CN261=Inputs!$CO261),AND(AN$4=Inputs!$CN261+2,Inputs!$CN261=Inputs!$CO261)),0,IF(AN$4=Inputs!$CN261,0.8,IF(AN$4=Inputs!$CN261+1,0.6,IF(AN$4=Inputs!$CN261+2,0.4,IF(AN$4=Inputs!$CO261,0.2,IF(AND(AN$4&gt;=Inputs!$CL261,AN$4&lt;Inputs!$CM261),(AN$4-Inputs!$CL261+1)/(Inputs!$AI261+1),0)))))))))</f>
        <v>0</v>
      </c>
      <c r="AO264" s="27">
        <f>IF(AND(Inputs!$CO261=0,AO$4&gt;=Inputs!$CM261),1,IF(AND(AO$4&gt;=Inputs!$CM261,AO$4&lt;Inputs!$CN261),1,IF(AND(AO$4=Inputs!$CN261,AO$4=Inputs!$CO261),1,IF(OR(AND(AO$4=Inputs!$CN261+1,Inputs!$CN261=Inputs!$CO261),AND(AO$4=Inputs!$CN261+2,Inputs!$CN261=Inputs!$CO261)),0,IF(AO$4=Inputs!$CN261,0.8,IF(AO$4=Inputs!$CN261+1,0.6,IF(AO$4=Inputs!$CN261+2,0.4,IF(AO$4=Inputs!$CO261,0.2,IF(AND(AO$4&gt;=Inputs!$CL261,AO$4&lt;Inputs!$CM261),(AO$4-Inputs!$CL261+1)/(Inputs!$AI261+1),0)))))))))</f>
        <v>0</v>
      </c>
      <c r="AP264" s="27">
        <f>IF(AND(Inputs!$CO261=0,AP$4&gt;=Inputs!$CM261),1,IF(AND(AP$4&gt;=Inputs!$CM261,AP$4&lt;Inputs!$CN261),1,IF(AND(AP$4=Inputs!$CN261,AP$4=Inputs!$CO261),1,IF(OR(AND(AP$4=Inputs!$CN261+1,Inputs!$CN261=Inputs!$CO261),AND(AP$4=Inputs!$CN261+2,Inputs!$CN261=Inputs!$CO261)),0,IF(AP$4=Inputs!$CN261,0.8,IF(AP$4=Inputs!$CN261+1,0.6,IF(AP$4=Inputs!$CN261+2,0.4,IF(AP$4=Inputs!$CO261,0.2,IF(AND(AP$4&gt;=Inputs!$CL261,AP$4&lt;Inputs!$CM261),(AP$4-Inputs!$CL261+1)/(Inputs!$AI261+1),0)))))))))</f>
        <v>0</v>
      </c>
      <c r="AQ264" s="27">
        <f>IF(AND(Inputs!$CO261=0,AQ$4&gt;=Inputs!$CM261),1,IF(AND(AQ$4&gt;=Inputs!$CM261,AQ$4&lt;Inputs!$CN261),1,IF(AND(AQ$4=Inputs!$CN261,AQ$4=Inputs!$CO261),1,IF(OR(AND(AQ$4=Inputs!$CN261+1,Inputs!$CN261=Inputs!$CO261),AND(AQ$4=Inputs!$CN261+2,Inputs!$CN261=Inputs!$CO261)),0,IF(AQ$4=Inputs!$CN261,0.8,IF(AQ$4=Inputs!$CN261+1,0.6,IF(AQ$4=Inputs!$CN261+2,0.4,IF(AQ$4=Inputs!$CO261,0.2,IF(AND(AQ$4&gt;=Inputs!$CL261,AQ$4&lt;Inputs!$CM261),(AQ$4-Inputs!$CL261+1)/(Inputs!$AI261+1),0)))))))))</f>
        <v>0</v>
      </c>
      <c r="AR264" s="27">
        <f>IF(AND(Inputs!$CO261=0,AR$4&gt;=Inputs!$CM261),1,IF(AND(AR$4&gt;=Inputs!$CM261,AR$4&lt;Inputs!$CN261),1,IF(AND(AR$4=Inputs!$CN261,AR$4=Inputs!$CO261),1,IF(OR(AND(AR$4=Inputs!$CN261+1,Inputs!$CN261=Inputs!$CO261),AND(AR$4=Inputs!$CN261+2,Inputs!$CN261=Inputs!$CO261)),0,IF(AR$4=Inputs!$CN261,0.8,IF(AR$4=Inputs!$CN261+1,0.6,IF(AR$4=Inputs!$CN261+2,0.4,IF(AR$4=Inputs!$CO261,0.2,IF(AND(AR$4&gt;=Inputs!$CL261,AR$4&lt;Inputs!$CM261),(AR$4-Inputs!$CL261+1)/(Inputs!$AI261+1),0)))))))))</f>
        <v>0</v>
      </c>
      <c r="AS264" s="27">
        <f>IF(AND(Inputs!$CO261=0,AS$4&gt;=Inputs!$CM261),1,IF(AND(AS$4&gt;=Inputs!$CM261,AS$4&lt;Inputs!$CN261),1,IF(AND(AS$4=Inputs!$CN261,AS$4=Inputs!$CO261),1,IF(OR(AND(AS$4=Inputs!$CN261+1,Inputs!$CN261=Inputs!$CO261),AND(AS$4=Inputs!$CN261+2,Inputs!$CN261=Inputs!$CO261)),0,IF(AS$4=Inputs!$CN261,0.8,IF(AS$4=Inputs!$CN261+1,0.6,IF(AS$4=Inputs!$CN261+2,0.4,IF(AS$4=Inputs!$CO261,0.2,IF(AND(AS$4&gt;=Inputs!$CL261,AS$4&lt;Inputs!$CM261),(AS$4-Inputs!$CL261+1)/(Inputs!$AI261+1),0)))))))))</f>
        <v>0</v>
      </c>
      <c r="AT264" s="27">
        <f>IF(AND(Inputs!$CO261=0,AT$4&gt;=Inputs!$CM261),1,IF(AND(AT$4&gt;=Inputs!$CM261,AT$4&lt;Inputs!$CN261),1,IF(AND(AT$4=Inputs!$CN261,AT$4=Inputs!$CO261),1,IF(OR(AND(AT$4=Inputs!$CN261+1,Inputs!$CN261=Inputs!$CO261),AND(AT$4=Inputs!$CN261+2,Inputs!$CN261=Inputs!$CO261)),0,IF(AT$4=Inputs!$CN261,0.8,IF(AT$4=Inputs!$CN261+1,0.6,IF(AT$4=Inputs!$CN261+2,0.4,IF(AT$4=Inputs!$CO261,0.2,IF(AND(AT$4&gt;=Inputs!$CL261,AT$4&lt;Inputs!$CM261),(AT$4-Inputs!$CL261+1)/(Inputs!$AI261+1),0)))))))))</f>
        <v>0</v>
      </c>
      <c r="AU264" s="27">
        <f>IF(AND(Inputs!$CO261=0,AU$4&gt;=Inputs!$CM261),1,IF(AND(AU$4&gt;=Inputs!$CM261,AU$4&lt;Inputs!$CN261),1,IF(AND(AU$4=Inputs!$CN261,AU$4=Inputs!$CO261),1,IF(OR(AND(AU$4=Inputs!$CN261+1,Inputs!$CN261=Inputs!$CO261),AND(AU$4=Inputs!$CN261+2,Inputs!$CN261=Inputs!$CO261)),0,IF(AU$4=Inputs!$CN261,0.8,IF(AU$4=Inputs!$CN261+1,0.6,IF(AU$4=Inputs!$CN261+2,0.4,IF(AU$4=Inputs!$CO261,0.2,IF(AND(AU$4&gt;=Inputs!$CL261,AU$4&lt;Inputs!$CM261),(AU$4-Inputs!$CL261+1)/(Inputs!$AI261+1),0)))))))))</f>
        <v>0</v>
      </c>
      <c r="AV264" s="27">
        <f>IF(AND(Inputs!$CO261=0,AV$4&gt;=Inputs!$CM261),1,IF(AND(AV$4&gt;=Inputs!$CM261,AV$4&lt;Inputs!$CN261),1,IF(AND(AV$4=Inputs!$CN261,AV$4=Inputs!$CO261),1,IF(OR(AND(AV$4=Inputs!$CN261+1,Inputs!$CN261=Inputs!$CO261),AND(AV$4=Inputs!$CN261+2,Inputs!$CN261=Inputs!$CO261)),0,IF(AV$4=Inputs!$CN261,0.8,IF(AV$4=Inputs!$CN261+1,0.6,IF(AV$4=Inputs!$CN261+2,0.4,IF(AV$4=Inputs!$CO261,0.2,IF(AND(AV$4&gt;=Inputs!$CL261,AV$4&lt;Inputs!$CM261),(AV$4-Inputs!$CL261+1)/(Inputs!$AI261+1),0)))))))))</f>
        <v>0</v>
      </c>
      <c r="AW264" s="27">
        <f>IF(AND(Inputs!$CO261=0,AW$4&gt;=Inputs!$CM261),1,IF(AND(AW$4&gt;=Inputs!$CM261,AW$4&lt;Inputs!$CN261),1,IF(AND(AW$4=Inputs!$CN261,AW$4=Inputs!$CO261),1,IF(OR(AND(AW$4=Inputs!$CN261+1,Inputs!$CN261=Inputs!$CO261),AND(AW$4=Inputs!$CN261+2,Inputs!$CN261=Inputs!$CO261)),0,IF(AW$4=Inputs!$CN261,0.8,IF(AW$4=Inputs!$CN261+1,0.6,IF(AW$4=Inputs!$CN261+2,0.4,IF(AW$4=Inputs!$CO261,0.2,IF(AND(AW$4&gt;=Inputs!$CL261,AW$4&lt;Inputs!$CM261),(AW$4-Inputs!$CL261+1)/(Inputs!$AI261+1),0)))))))))</f>
        <v>0</v>
      </c>
      <c r="AX264" s="27">
        <f>IF(AND(Inputs!$CO261=0,AX$4&gt;=Inputs!$CM261),1,IF(AND(AX$4&gt;=Inputs!$CM261,AX$4&lt;Inputs!$CN261),1,IF(AND(AX$4=Inputs!$CN261,AX$4=Inputs!$CO261),1,IF(OR(AND(AX$4=Inputs!$CN261+1,Inputs!$CN261=Inputs!$CO261),AND(AX$4=Inputs!$CN261+2,Inputs!$CN261=Inputs!$CO261)),0,IF(AX$4=Inputs!$CN261,0.8,IF(AX$4=Inputs!$CN261+1,0.6,IF(AX$4=Inputs!$CN261+2,0.4,IF(AX$4=Inputs!$CO261,0.2,IF(AND(AX$4&gt;=Inputs!$CL261,AX$4&lt;Inputs!$CM261),(AX$4-Inputs!$CL261+1)/(Inputs!$AI261+1),0)))))))))</f>
        <v>0</v>
      </c>
      <c r="AY264" s="27">
        <f>IF(AND(Inputs!$CO261=0,AY$4&gt;=Inputs!$CM261),1,IF(AND(AY$4&gt;=Inputs!$CM261,AY$4&lt;Inputs!$CN261),1,IF(AND(AY$4=Inputs!$CN261,AY$4=Inputs!$CO261),1,IF(OR(AND(AY$4=Inputs!$CN261+1,Inputs!$CN261=Inputs!$CO261),AND(AY$4=Inputs!$CN261+2,Inputs!$CN261=Inputs!$CO261)),0,IF(AY$4=Inputs!$CN261,0.8,IF(AY$4=Inputs!$CN261+1,0.6,IF(AY$4=Inputs!$CN261+2,0.4,IF(AY$4=Inputs!$CO261,0.2,IF(AND(AY$4&gt;=Inputs!$CL261,AY$4&lt;Inputs!$CM261),(AY$4-Inputs!$CL261+1)/(Inputs!$AI261+1),0)))))))))</f>
        <v>0</v>
      </c>
      <c r="AZ264" s="27">
        <f>IF(AND(Inputs!$CO261=0,AZ$4&gt;=Inputs!$CM261),1,IF(AND(AZ$4&gt;=Inputs!$CM261,AZ$4&lt;Inputs!$CN261),1,IF(AND(AZ$4=Inputs!$CN261,AZ$4=Inputs!$CO261),1,IF(OR(AND(AZ$4=Inputs!$CN261+1,Inputs!$CN261=Inputs!$CO261),AND(AZ$4=Inputs!$CN261+2,Inputs!$CN261=Inputs!$CO261)),0,IF(AZ$4=Inputs!$CN261,0.8,IF(AZ$4=Inputs!$CN261+1,0.6,IF(AZ$4=Inputs!$CN261+2,0.4,IF(AZ$4=Inputs!$CO261,0.2,IF(AND(AZ$4&gt;=Inputs!$CL261,AZ$4&lt;Inputs!$CM261),(AZ$4-Inputs!$CL261+1)/(Inputs!$AI261+1),0)))))))))</f>
        <v>0</v>
      </c>
      <c r="BA264" s="27">
        <f>IF(AND(Inputs!$CO261=0,BA$4&gt;=Inputs!$CM261),1,IF(AND(BA$4&gt;=Inputs!$CM261,BA$4&lt;Inputs!$CN261),1,IF(AND(BA$4=Inputs!$CN261,BA$4=Inputs!$CO261),1,IF(OR(AND(BA$4=Inputs!$CN261+1,Inputs!$CN261=Inputs!$CO261),AND(BA$4=Inputs!$CN261+2,Inputs!$CN261=Inputs!$CO261)),0,IF(BA$4=Inputs!$CN261,0.8,IF(BA$4=Inputs!$CN261+1,0.6,IF(BA$4=Inputs!$CN261+2,0.4,IF(BA$4=Inputs!$CO261,0.2,IF(AND(BA$4&gt;=Inputs!$CL261,BA$4&lt;Inputs!$CM261),(BA$4-Inputs!$CL261+1)/(Inputs!$AI261+1),0)))))))))</f>
        <v>0</v>
      </c>
      <c r="BB264" s="27">
        <f>IF(AND(Inputs!$CO261=0,BB$4&gt;=Inputs!$CM261),1,IF(AND(BB$4&gt;=Inputs!$CM261,BB$4&lt;Inputs!$CN261),1,IF(AND(BB$4=Inputs!$CN261,BB$4=Inputs!$CO261),1,IF(OR(AND(BB$4=Inputs!$CN261+1,Inputs!$CN261=Inputs!$CO261),AND(BB$4=Inputs!$CN261+2,Inputs!$CN261=Inputs!$CO261)),0,IF(BB$4=Inputs!$CN261,0.8,IF(BB$4=Inputs!$CN261+1,0.6,IF(BB$4=Inputs!$CN261+2,0.4,IF(BB$4=Inputs!$CO261,0.2,IF(AND(BB$4&gt;=Inputs!$CL261,BB$4&lt;Inputs!$CM261),(BB$4-Inputs!$CL261+1)/(Inputs!$AI261+1),0)))))))))</f>
        <v>0</v>
      </c>
      <c r="BC264" s="27">
        <f>IF(AND(Inputs!$CO261=0,BC$4&gt;=Inputs!$CM261),1,IF(AND(BC$4&gt;=Inputs!$CM261,BC$4&lt;Inputs!$CN261),1,IF(AND(BC$4=Inputs!$CN261,BC$4=Inputs!$CO261),1,IF(OR(AND(BC$4=Inputs!$CN261+1,Inputs!$CN261=Inputs!$CO261),AND(BC$4=Inputs!$CN261+2,Inputs!$CN261=Inputs!$CO261)),0,IF(BC$4=Inputs!$CN261,0.8,IF(BC$4=Inputs!$CN261+1,0.6,IF(BC$4=Inputs!$CN261+2,0.4,IF(BC$4=Inputs!$CO261,0.2,IF(AND(BC$4&gt;=Inputs!$CL261,BC$4&lt;Inputs!$CM261),(BC$4-Inputs!$CL261+1)/(Inputs!$AI261+1),0)))))))))</f>
        <v>0</v>
      </c>
      <c r="BD264" s="27">
        <f>IF(AND(Inputs!$CO261=0,BD$4&gt;=Inputs!$CM261),1,IF(AND(BD$4&gt;=Inputs!$CM261,BD$4&lt;Inputs!$CN261),1,IF(AND(BD$4=Inputs!$CN261,BD$4=Inputs!$CO261),1,IF(OR(AND(BD$4=Inputs!$CN261+1,Inputs!$CN261=Inputs!$CO261),AND(BD$4=Inputs!$CN261+2,Inputs!$CN261=Inputs!$CO261)),0,IF(BD$4=Inputs!$CN261,0.8,IF(BD$4=Inputs!$CN261+1,0.6,IF(BD$4=Inputs!$CN261+2,0.4,IF(BD$4=Inputs!$CO261,0.2,IF(AND(BD$4&gt;=Inputs!$CL261,BD$4&lt;Inputs!$CM261),(BD$4-Inputs!$CL261+1)/(Inputs!$AI261+1),0)))))))))</f>
        <v>0</v>
      </c>
      <c r="BE264" s="27">
        <f>IF(AND(Inputs!$CO261=0,BE$4&gt;=Inputs!$CM261),1,IF(AND(BE$4&gt;=Inputs!$CM261,BE$4&lt;Inputs!$CN261),1,IF(AND(BE$4=Inputs!$CN261,BE$4=Inputs!$CO261),1,IF(OR(AND(BE$4=Inputs!$CN261+1,Inputs!$CN261=Inputs!$CO261),AND(BE$4=Inputs!$CN261+2,Inputs!$CN261=Inputs!$CO261)),0,IF(BE$4=Inputs!$CN261,0.8,IF(BE$4=Inputs!$CN261+1,0.6,IF(BE$4=Inputs!$CN261+2,0.4,IF(BE$4=Inputs!$CO261,0.2,IF(AND(BE$4&gt;=Inputs!$CL261,BE$4&lt;Inputs!$CM261),(BE$4-Inputs!$CL261+1)/(Inputs!$AI261+1),0)))))))))</f>
        <v>0</v>
      </c>
      <c r="BF264" s="27">
        <f>IF(AND(Inputs!$CO261=0,BF$4&gt;=Inputs!$CM261),1,IF(AND(BF$4&gt;=Inputs!$CM261,BF$4&lt;Inputs!$CN261),1,IF(AND(BF$4=Inputs!$CN261,BF$4=Inputs!$CO261),1,IF(OR(AND(BF$4=Inputs!$CN261+1,Inputs!$CN261=Inputs!$CO261),AND(BF$4=Inputs!$CN261+2,Inputs!$CN261=Inputs!$CO261)),0,IF(BF$4=Inputs!$CN261,0.8,IF(BF$4=Inputs!$CN261+1,0.6,IF(BF$4=Inputs!$CN261+2,0.4,IF(BF$4=Inputs!$CO261,0.2,IF(AND(BF$4&gt;=Inputs!$CL261,BF$4&lt;Inputs!$CM261),(BF$4-Inputs!$CL261+1)/(Inputs!$AI261+1),0)))))))))</f>
        <v>0</v>
      </c>
      <c r="BG264" s="27">
        <f>IF(AND(Inputs!$CO261=0,BG$4&gt;=Inputs!$CM261),1,IF(AND(BG$4&gt;=Inputs!$CM261,BG$4&lt;Inputs!$CN261),1,IF(AND(BG$4=Inputs!$CN261,BG$4=Inputs!$CO261),1,IF(OR(AND(BG$4=Inputs!$CN261+1,Inputs!$CN261=Inputs!$CO261),AND(BG$4=Inputs!$CN261+2,Inputs!$CN261=Inputs!$CO261)),0,IF(BG$4=Inputs!$CN261,0.8,IF(BG$4=Inputs!$CN261+1,0.6,IF(BG$4=Inputs!$CN261+2,0.4,IF(BG$4=Inputs!$CO261,0.2,IF(AND(BG$4&gt;=Inputs!$CL261,BG$4&lt;Inputs!$CM261),(BG$4-Inputs!$CL261+1)/(Inputs!$AI261+1),0)))))))))</f>
        <v>0</v>
      </c>
      <c r="BH264" s="27">
        <f>IF(AND(Inputs!$CO261=0,BH$4&gt;=Inputs!$CM261),1,IF(AND(BH$4&gt;=Inputs!$CM261,BH$4&lt;Inputs!$CN261),1,IF(AND(BH$4=Inputs!$CN261,BH$4=Inputs!$CO261),1,IF(OR(AND(BH$4=Inputs!$CN261+1,Inputs!$CN261=Inputs!$CO261),AND(BH$4=Inputs!$CN261+2,Inputs!$CN261=Inputs!$CO261)),0,IF(BH$4=Inputs!$CN261,0.8,IF(BH$4=Inputs!$CN261+1,0.6,IF(BH$4=Inputs!$CN261+2,0.4,IF(BH$4=Inputs!$CO261,0.2,IF(AND(BH$4&gt;=Inputs!$CL261,BH$4&lt;Inputs!$CM261),(BH$4-Inputs!$CL261+1)/(Inputs!$AI261+1),0)))))))))</f>
        <v>0</v>
      </c>
      <c r="BI264" s="27">
        <f>IF(AND(Inputs!$CO261=0,BI$4&gt;=Inputs!$CM261),1,IF(AND(BI$4&gt;=Inputs!$CM261,BI$4&lt;Inputs!$CN261),1,IF(AND(BI$4=Inputs!$CN261,BI$4=Inputs!$CO261),1,IF(OR(AND(BI$4=Inputs!$CN261+1,Inputs!$CN261=Inputs!$CO261),AND(BI$4=Inputs!$CN261+2,Inputs!$CN261=Inputs!$CO261)),0,IF(BI$4=Inputs!$CN261,0.8,IF(BI$4=Inputs!$CN261+1,0.6,IF(BI$4=Inputs!$CN261+2,0.4,IF(BI$4=Inputs!$CO261,0.2,IF(AND(BI$4&gt;=Inputs!$CL261,BI$4&lt;Inputs!$CM261),(BI$4-Inputs!$CL261+1)/(Inputs!$AI261+1),0)))))))))</f>
        <v>0</v>
      </c>
      <c r="BJ264" s="27">
        <f>IF(AND(Inputs!$CO261=0,BJ$4&gt;=Inputs!$CM261),1,IF(AND(BJ$4&gt;=Inputs!$CM261,BJ$4&lt;Inputs!$CN261),1,IF(AND(BJ$4=Inputs!$CN261,BJ$4=Inputs!$CO261),1,IF(OR(AND(BJ$4=Inputs!$CN261+1,Inputs!$CN261=Inputs!$CO261),AND(BJ$4=Inputs!$CN261+2,Inputs!$CN261=Inputs!$CO261)),0,IF(BJ$4=Inputs!$CN261,0.8,IF(BJ$4=Inputs!$CN261+1,0.6,IF(BJ$4=Inputs!$CN261+2,0.4,IF(BJ$4=Inputs!$CO261,0.2,IF(AND(BJ$4&gt;=Inputs!$CL261,BJ$4&lt;Inputs!$CM261),(BJ$4-Inputs!$CL261+1)/(Inputs!$AI261+1),0)))))))))</f>
        <v>0</v>
      </c>
      <c r="BK264" s="27">
        <f>IF(AND(Inputs!$CO261=0,BK$4&gt;=Inputs!$CM261),1,IF(AND(BK$4&gt;=Inputs!$CM261,BK$4&lt;Inputs!$CN261),1,IF(AND(BK$4=Inputs!$CN261,BK$4=Inputs!$CO261),1,IF(OR(AND(BK$4=Inputs!$CN261+1,Inputs!$CN261=Inputs!$CO261),AND(BK$4=Inputs!$CN261+2,Inputs!$CN261=Inputs!$CO261)),0,IF(BK$4=Inputs!$CN261,0.8,IF(BK$4=Inputs!$CN261+1,0.6,IF(BK$4=Inputs!$CN261+2,0.4,IF(BK$4=Inputs!$CO261,0.2,IF(AND(BK$4&gt;=Inputs!$CL261,BK$4&lt;Inputs!$CM261),(BK$4-Inputs!$CL261+1)/(Inputs!$AI261+1),0)))))))))</f>
        <v>0</v>
      </c>
      <c r="BL264" s="27">
        <f>IF(AND(Inputs!$CO261=0,BL$4&gt;=Inputs!$CM261),1,IF(AND(BL$4&gt;=Inputs!$CM261,BL$4&lt;Inputs!$CN261),1,IF(AND(BL$4=Inputs!$CN261,BL$4=Inputs!$CO261),1,IF(OR(AND(BL$4=Inputs!$CN261+1,Inputs!$CN261=Inputs!$CO261),AND(BL$4=Inputs!$CN261+2,Inputs!$CN261=Inputs!$CO261)),0,IF(BL$4=Inputs!$CN261,0.8,IF(BL$4=Inputs!$CN261+1,0.6,IF(BL$4=Inputs!$CN261+2,0.4,IF(BL$4=Inputs!$CO261,0.2,IF(AND(BL$4&gt;=Inputs!$CL261,BL$4&lt;Inputs!$CM261),(BL$4-Inputs!$CL261+1)/(Inputs!$AI261+1),0)))))))))</f>
        <v>0</v>
      </c>
      <c r="BM264" s="27">
        <f>IF(AND(Inputs!$CO261=0,BM$4&gt;=Inputs!$CM261),1,IF(AND(BM$4&gt;=Inputs!$CM261,BM$4&lt;Inputs!$CN261),1,IF(AND(BM$4=Inputs!$CN261,BM$4=Inputs!$CO261),1,IF(OR(AND(BM$4=Inputs!$CN261+1,Inputs!$CN261=Inputs!$CO261),AND(BM$4=Inputs!$CN261+2,Inputs!$CN261=Inputs!$CO261)),0,IF(BM$4=Inputs!$CN261,0.8,IF(BM$4=Inputs!$CN261+1,0.6,IF(BM$4=Inputs!$CN261+2,0.4,IF(BM$4=Inputs!$CO261,0.2,IF(AND(BM$4&gt;=Inputs!$CL261,BM$4&lt;Inputs!$CM261),(BM$4-Inputs!$CL261+1)/(Inputs!$AI261+1),0)))))))))</f>
        <v>0</v>
      </c>
      <c r="BO264" s="46" t="str">
        <f>IF(Inputs!$B261="","",(ROUND(Inputs!$BC261*AJ264,0)))</f>
        <v/>
      </c>
      <c r="BP264" s="46" t="str">
        <f>IF(Inputs!$B261="","",(ROUND(Inputs!$BC261*AK264,0)))</f>
        <v/>
      </c>
      <c r="BQ264" s="46" t="str">
        <f>IF(Inputs!$B261="","",(ROUND(Inputs!$BC261*AL264,0)))</f>
        <v/>
      </c>
      <c r="BR264" s="46" t="str">
        <f>IF(Inputs!$B261="","",(ROUND(Inputs!$BC261*AM264,0)))</f>
        <v/>
      </c>
      <c r="BS264" s="46" t="str">
        <f>IF(Inputs!$B261="","",(ROUND(Inputs!$BC261*AN264,0)))</f>
        <v/>
      </c>
      <c r="BT264" s="46" t="str">
        <f>IF(Inputs!$B261="","",(ROUND(Inputs!$BC261*AO264,0)))</f>
        <v/>
      </c>
      <c r="BU264" s="46" t="str">
        <f>IF(Inputs!$B261="","",(ROUND(Inputs!$BC261*AP264,0)))</f>
        <v/>
      </c>
      <c r="BV264" s="46" t="str">
        <f>IF(Inputs!$B261="","",(ROUND(Inputs!$BC261*AQ264,0)))</f>
        <v/>
      </c>
      <c r="BW264" s="46" t="str">
        <f>IF(Inputs!$B261="","",(ROUND(Inputs!$BC261*AR264,0)))</f>
        <v/>
      </c>
      <c r="BX264" s="46" t="str">
        <f>IF(Inputs!$B261="","",(ROUND(Inputs!$BC261*AS264,0)))</f>
        <v/>
      </c>
      <c r="BY264" s="46" t="str">
        <f>IF(Inputs!$B261="","",(ROUND(Inputs!$BC261*AT264,0)))</f>
        <v/>
      </c>
      <c r="BZ264" s="46" t="str">
        <f>IF(Inputs!$B261="","",(ROUND(Inputs!$BC261*AU264,0)))</f>
        <v/>
      </c>
      <c r="CA264" s="46" t="str">
        <f>IF(Inputs!$B261="","",(ROUND(Inputs!$BC261*AV264,0)))</f>
        <v/>
      </c>
      <c r="CB264" s="46" t="str">
        <f>IF(Inputs!$B261="","",(ROUND(Inputs!$BC261*AW264,0)))</f>
        <v/>
      </c>
      <c r="CC264" s="46" t="str">
        <f>IF(Inputs!$B261="","",(ROUND(Inputs!$BC261*AX264,0)))</f>
        <v/>
      </c>
      <c r="CD264" s="46" t="str">
        <f>IF(Inputs!$B261="","",(ROUND(Inputs!$BC261*AY264,0)))</f>
        <v/>
      </c>
      <c r="CE264" s="46" t="str">
        <f>IF(Inputs!$B261="","",(ROUND(Inputs!$BC261*AZ264,0)))</f>
        <v/>
      </c>
      <c r="CF264" s="46" t="str">
        <f>IF(Inputs!$B261="","",(ROUND(Inputs!$BC261*BA264,0)))</f>
        <v/>
      </c>
      <c r="CG264" s="46" t="str">
        <f>IF(Inputs!$B261="","",(ROUND(Inputs!$BC261*BB264,0)))</f>
        <v/>
      </c>
      <c r="CH264" s="46" t="str">
        <f>IF(Inputs!$B261="","",(ROUND(Inputs!$BC261*BC264,0)))</f>
        <v/>
      </c>
      <c r="CI264" s="46" t="str">
        <f>IF(Inputs!$B261="","",(ROUND(Inputs!$BC261*BD264,0)))</f>
        <v/>
      </c>
      <c r="CJ264" s="46" t="str">
        <f>IF(Inputs!$B261="","",(ROUND(Inputs!$BC261*BE264,0)))</f>
        <v/>
      </c>
      <c r="CK264" s="46" t="str">
        <f>IF(Inputs!$B261="","",(ROUND(Inputs!$BC261*BF264,0)))</f>
        <v/>
      </c>
      <c r="CL264" s="46" t="str">
        <f>IF(Inputs!$B261="","",(ROUND(Inputs!$BC261*BG264,0)))</f>
        <v/>
      </c>
      <c r="CM264" s="46" t="str">
        <f>IF(Inputs!$B261="","",(ROUND(Inputs!$BC261*BH264,0)))</f>
        <v/>
      </c>
      <c r="CN264" s="46" t="str">
        <f>IF(Inputs!$B261="","",(ROUND(Inputs!$BC261*BI264,0)))</f>
        <v/>
      </c>
      <c r="CO264" s="46" t="str">
        <f>IF(Inputs!$B261="","",(ROUND(Inputs!$BC261*BJ264,0)))</f>
        <v/>
      </c>
      <c r="CP264" s="46" t="str">
        <f>IF(Inputs!$B261="","",(ROUND(Inputs!$BC261*BK264,0)))</f>
        <v/>
      </c>
      <c r="CQ264" s="46" t="str">
        <f>IF(Inputs!$B261="","",(ROUND(Inputs!$BC261*BL264,0)))</f>
        <v/>
      </c>
      <c r="CR264" s="46" t="str">
        <f>IF(Inputs!$B261="","",(ROUND(Inputs!$BC261*BM264,0)))</f>
        <v/>
      </c>
      <c r="CV264" s="46" t="str">
        <f>IF(A264="","",IF(AND(CV$4&lt;=Inputs!$CQ261,CV$4&gt;=Inputs!$CP261),Inputs!$AR261/(Inputs!$CQ261-Inputs!$CP261+1),0)+IF(CV$4=Inputs!$CL261,Inputs!$BD261,0))</f>
        <v/>
      </c>
      <c r="CW264" s="46" t="str">
        <f>IF(B264="","",IF(AND(CW$4&lt;=Inputs!$CQ261,CW$4&gt;=Inputs!$CP261),Inputs!$AR261/(Inputs!$CQ261-Inputs!$CP261+1),0)+IF(CW$4=Inputs!$CL261,Inputs!$BD261,0))</f>
        <v/>
      </c>
      <c r="CX264" s="46" t="str">
        <f>IF(C264="","",IF(AND(CX$4&lt;=Inputs!$CQ261,CX$4&gt;=Inputs!$CP261),Inputs!$AR261/(Inputs!$CQ261-Inputs!$CP261+1),0)+IF(CX$4=Inputs!$CL261,Inputs!$BD261,0))</f>
        <v/>
      </c>
      <c r="CY264" s="46" t="str">
        <f>IF(D264="","",IF(AND(CY$4&lt;=Inputs!$CQ261,CY$4&gt;=Inputs!$CP261),Inputs!$AR261/(Inputs!$CQ261-Inputs!$CP261+1),0)+IF(CY$4=Inputs!$CL261,Inputs!$BD261,0))</f>
        <v/>
      </c>
      <c r="CZ264" s="46" t="str">
        <f>IF(E264="","",IF(AND(CZ$4&lt;=Inputs!$CQ261,CZ$4&gt;=Inputs!$CP261),Inputs!$AR261/(Inputs!$CQ261-Inputs!$CP261+1),0)+IF(CZ$4=Inputs!$CL261,Inputs!$BD261,0))</f>
        <v/>
      </c>
      <c r="DA264" s="46" t="str">
        <f>IF(F264="","",IF(AND(DA$4&lt;=Inputs!$CQ261,DA$4&gt;=Inputs!$CP261),Inputs!$AR261/(Inputs!$CQ261-Inputs!$CP261+1),0)+IF(DA$4=Inputs!$CL261,Inputs!$BD261,0))</f>
        <v/>
      </c>
      <c r="DB264" s="46" t="str">
        <f>IF(G264="","",IF(AND(DB$4&lt;=Inputs!$CQ261,DB$4&gt;=Inputs!$CP261),Inputs!$AR261/(Inputs!$CQ261-Inputs!$CP261+1),0)+IF(DB$4=Inputs!$CL261,Inputs!$BD261,0))</f>
        <v/>
      </c>
      <c r="DC264" s="46" t="str">
        <f>IF(H264="","",IF(AND(DC$4&lt;=Inputs!$CQ261,DC$4&gt;=Inputs!$CP261),Inputs!$AR261/(Inputs!$CQ261-Inputs!$CP261+1),0)+IF(DC$4=Inputs!$CL261,Inputs!$BD261,0))</f>
        <v/>
      </c>
      <c r="DD264" s="46" t="str">
        <f>IF(I264="","",IF(AND(DD$4&lt;=Inputs!$CQ261,DD$4&gt;=Inputs!$CP261),Inputs!$AR261/(Inputs!$CQ261-Inputs!$CP261+1),0)+IF(DD$4=Inputs!$CL261,Inputs!$BD261,0))</f>
        <v/>
      </c>
      <c r="DE264" s="46" t="str">
        <f>IF(J264="","",IF(AND(DE$4&lt;=Inputs!$CQ261,DE$4&gt;=Inputs!$CP261),Inputs!$AR261/(Inputs!$CQ261-Inputs!$CP261+1),0)+IF(DE$4=Inputs!$CL261,Inputs!$BD261,0))</f>
        <v/>
      </c>
      <c r="DF264" s="46" t="str">
        <f>IF(K264="","",IF(AND(DF$4&lt;=Inputs!$CQ261,DF$4&gt;=Inputs!$CP261),Inputs!$AR261/(Inputs!$CQ261-Inputs!$CP261+1),0)+IF(DF$4=Inputs!$CL261,Inputs!$BD261,0))</f>
        <v/>
      </c>
      <c r="DG264" s="46" t="str">
        <f>IF(L264="","",IF(AND(DG$4&lt;=Inputs!$CQ261,DG$4&gt;=Inputs!$CP261),Inputs!$AR261/(Inputs!$CQ261-Inputs!$CP261+1),0)+IF(DG$4=Inputs!$CL261,Inputs!$BD261,0))</f>
        <v/>
      </c>
      <c r="DH264" s="46" t="str">
        <f>IF(M264="","",IF(AND(DH$4&lt;=Inputs!$CQ261,DH$4&gt;=Inputs!$CP261),Inputs!$AR261/(Inputs!$CQ261-Inputs!$CP261+1),0)+IF(DH$4=Inputs!$CL261,Inputs!$BD261,0))</f>
        <v/>
      </c>
      <c r="DI264" s="46" t="str">
        <f>IF(N264="","",IF(AND(DI$4&lt;=Inputs!$CQ261,DI$4&gt;=Inputs!$CP261),Inputs!$AR261/(Inputs!$CQ261-Inputs!$CP261+1),0)+IF(DI$4=Inputs!$CL261,Inputs!$BD261,0))</f>
        <v/>
      </c>
      <c r="DJ264" s="46" t="str">
        <f>IF(O264="","",IF(AND(DJ$4&lt;=Inputs!$CQ261,DJ$4&gt;=Inputs!$CP261),Inputs!$AR261/(Inputs!$CQ261-Inputs!$CP261+1),0)+IF(DJ$4=Inputs!$CL261,Inputs!$BD261,0))</f>
        <v/>
      </c>
      <c r="DK264" s="46" t="str">
        <f>IF(P264="","",IF(AND(DK$4&lt;=Inputs!$CQ261,DK$4&gt;=Inputs!$CP261),Inputs!$AR261/(Inputs!$CQ261-Inputs!$CP261+1),0)+IF(DK$4=Inputs!$CL261,Inputs!$BD261,0))</f>
        <v/>
      </c>
      <c r="DL264" s="46" t="str">
        <f>IF(Q264="","",IF(AND(DL$4&lt;=Inputs!$CQ261,DL$4&gt;=Inputs!$CP261),Inputs!$AR261/(Inputs!$CQ261-Inputs!$CP261+1),0)+IF(DL$4=Inputs!$CL261,Inputs!$BD261,0))</f>
        <v/>
      </c>
      <c r="DM264" s="46" t="str">
        <f>IF(R264="","",IF(AND(DM$4&lt;=Inputs!$CQ261,DM$4&gt;=Inputs!$CP261),Inputs!$AR261/(Inputs!$CQ261-Inputs!$CP261+1),0)+IF(DM$4=Inputs!$CL261,Inputs!$BD261,0))</f>
        <v/>
      </c>
      <c r="DN264" s="46" t="str">
        <f>IF(S264="","",IF(AND(DN$4&lt;=Inputs!$CQ261,DN$4&gt;=Inputs!$CP261),Inputs!$AR261/(Inputs!$CQ261-Inputs!$CP261+1),0)+IF(DN$4=Inputs!$CL261,Inputs!$BD261,0))</f>
        <v/>
      </c>
      <c r="DO264" s="46" t="str">
        <f>IF(T264="","",IF(AND(DO$4&lt;=Inputs!$CQ261,DO$4&gt;=Inputs!$CP261),Inputs!$AR261/(Inputs!$CQ261-Inputs!$CP261+1),0)+IF(DO$4=Inputs!$CL261,Inputs!$BD261,0))</f>
        <v/>
      </c>
      <c r="DP264" s="46" t="str">
        <f>IF(U264="","",IF(AND(DP$4&lt;=Inputs!$CQ261,DP$4&gt;=Inputs!$CP261),Inputs!$AR261/(Inputs!$CQ261-Inputs!$CP261+1),0)+IF(DP$4=Inputs!$CL261,Inputs!$BD261,0))</f>
        <v/>
      </c>
      <c r="DQ264" s="46" t="str">
        <f>IF(V264="","",IF(AND(DQ$4&lt;=Inputs!$CQ261,DQ$4&gt;=Inputs!$CP261),Inputs!$AR261/(Inputs!$CQ261-Inputs!$CP261+1),0)+IF(DQ$4=Inputs!$CL261,Inputs!$BD261,0))</f>
        <v/>
      </c>
      <c r="DR264" s="46" t="str">
        <f>IF(W264="","",IF(AND(DR$4&lt;=Inputs!$CQ261,DR$4&gt;=Inputs!$CP261),Inputs!$AR261/(Inputs!$CQ261-Inputs!$CP261+1),0)+IF(DR$4=Inputs!$CL261,Inputs!$BD261,0))</f>
        <v/>
      </c>
      <c r="DS264" s="46" t="str">
        <f>IF(X264="","",IF(AND(DS$4&lt;=Inputs!$CQ261,DS$4&gt;=Inputs!$CP261),Inputs!$AR261/(Inputs!$CQ261-Inputs!$CP261+1),0)+IF(DS$4=Inputs!$CL261,Inputs!$BD261,0))</f>
        <v/>
      </c>
      <c r="DT264" s="46" t="str">
        <f>IF(Y264="","",IF(AND(DT$4&lt;=Inputs!$CQ261,DT$4&gt;=Inputs!$CP261),Inputs!$AR261/(Inputs!$CQ261-Inputs!$CP261+1),0)+IF(DT$4=Inputs!$CL261,Inputs!$BD261,0))</f>
        <v/>
      </c>
      <c r="DU264" s="46" t="str">
        <f>IF(Z264="","",IF(AND(DU$4&lt;=Inputs!$CQ261,DU$4&gt;=Inputs!$CP261),Inputs!$AR261/(Inputs!$CQ261-Inputs!$CP261+1),0)+IF(DU$4=Inputs!$CL261,Inputs!$BD261,0))</f>
        <v/>
      </c>
      <c r="DV264" s="46" t="str">
        <f>IF(AA264="","",IF(AND(DV$4&lt;=Inputs!$CQ261,DV$4&gt;=Inputs!$CP261),Inputs!$AR261/(Inputs!$CQ261-Inputs!$CP261+1),0)+IF(DV$4=Inputs!$CL261,Inputs!$BD261,0))</f>
        <v/>
      </c>
      <c r="DW264" s="46" t="str">
        <f>IF(AB264="","",IF(AND(DW$4&lt;=Inputs!$CQ261,DW$4&gt;=Inputs!$CP261),Inputs!$AR261/(Inputs!$CQ261-Inputs!$CP261+1),0)+IF(DW$4=Inputs!$CL261,Inputs!$BD261,0))</f>
        <v/>
      </c>
      <c r="DX264" s="46" t="str">
        <f>IF(AC264="","",IF(AND(DX$4&lt;=Inputs!$CQ261,DX$4&gt;=Inputs!$CP261),Inputs!$AR261/(Inputs!$CQ261-Inputs!$CP261+1),0)+IF(DX$4=Inputs!$CL261,Inputs!$BD261,0))</f>
        <v/>
      </c>
      <c r="DY264" s="46" t="str">
        <f>IF(AD264="","",IF(AND(DY$4&lt;=Inputs!$CQ261,DY$4&gt;=Inputs!$CP261),Inputs!$AR261/(Inputs!$CQ261-Inputs!$CP261+1),0)+IF(DY$4=Inputs!$CL261,Inputs!$BD261,0))</f>
        <v/>
      </c>
      <c r="DZ264" s="46" t="str">
        <f t="shared" ref="DZ264:DZ327" si="12">IF(A264="","",SUM(CV264:DY264))</f>
        <v/>
      </c>
    </row>
    <row r="265" spans="1:130">
      <c r="A265" s="7" t="str">
        <f>IF(Inputs!A262="","",Inputs!A262)</f>
        <v/>
      </c>
      <c r="B265" t="str">
        <f>IF(Inputs!B262="","",Inputs!B262)</f>
        <v/>
      </c>
      <c r="C265" s="46" t="str">
        <f>IF(Inputs!$B262="","",BO265-CV265)</f>
        <v/>
      </c>
      <c r="D265" s="46" t="str">
        <f>IF(Inputs!$B262="","",BP265-CW265)</f>
        <v/>
      </c>
      <c r="E265" s="46" t="str">
        <f>IF(Inputs!$B262="","",BQ265-CX265)</f>
        <v/>
      </c>
      <c r="F265" s="46" t="str">
        <f>IF(Inputs!$B262="","",BR265-CY265)</f>
        <v/>
      </c>
      <c r="G265" s="46" t="str">
        <f>IF(Inputs!$B262="","",BS265-CZ265)</f>
        <v/>
      </c>
      <c r="H265" s="46" t="str">
        <f>IF(Inputs!$B262="","",BT265-DA265)</f>
        <v/>
      </c>
      <c r="I265" s="46" t="str">
        <f>IF(Inputs!$B262="","",BU265-DB265)</f>
        <v/>
      </c>
      <c r="J265" s="46" t="str">
        <f>IF(Inputs!$B262="","",BV265-DC265)</f>
        <v/>
      </c>
      <c r="K265" s="46" t="str">
        <f>IF(Inputs!$B262="","",BW265-DD265)</f>
        <v/>
      </c>
      <c r="L265" s="46" t="str">
        <f>IF(Inputs!$B262="","",BX265-DE265)</f>
        <v/>
      </c>
      <c r="M265" s="46" t="str">
        <f>IF(Inputs!$B262="","",BY265-DF265)</f>
        <v/>
      </c>
      <c r="N265" s="46" t="str">
        <f>IF(Inputs!$B262="","",BZ265-DG265)</f>
        <v/>
      </c>
      <c r="O265" s="46" t="str">
        <f>IF(Inputs!$B262="","",CA265-DH265)</f>
        <v/>
      </c>
      <c r="P265" s="46" t="str">
        <f>IF(Inputs!$B262="","",CB265-DI265)</f>
        <v/>
      </c>
      <c r="Q265" s="46" t="str">
        <f>IF(Inputs!$B262="","",CC265-DJ265)</f>
        <v/>
      </c>
      <c r="R265" s="46" t="str">
        <f>IF(Inputs!$B262="","",CD265-DK265)</f>
        <v/>
      </c>
      <c r="S265" s="46" t="str">
        <f>IF(Inputs!$B262="","",CE265-DL265)</f>
        <v/>
      </c>
      <c r="T265" s="46" t="str">
        <f>IF(Inputs!$B262="","",CF265-DM265)</f>
        <v/>
      </c>
      <c r="U265" s="46" t="str">
        <f>IF(Inputs!$B262="","",CG265-DN265)</f>
        <v/>
      </c>
      <c r="V265" s="46" t="str">
        <f>IF(Inputs!$B262="","",CH265-DO265)</f>
        <v/>
      </c>
      <c r="W265" s="46" t="str">
        <f>IF(Inputs!$B262="","",CI265-DP265)</f>
        <v/>
      </c>
      <c r="X265" s="46" t="str">
        <f>IF(Inputs!$B262="","",CJ265-DQ265)</f>
        <v/>
      </c>
      <c r="Y265" s="46" t="str">
        <f>IF(Inputs!$B262="","",CK265-DR265)</f>
        <v/>
      </c>
      <c r="Z265" s="46" t="str">
        <f>IF(Inputs!$B262="","",CL265-DS265)</f>
        <v/>
      </c>
      <c r="AA265" s="46" t="str">
        <f>IF(Inputs!$B262="","",CM265-DT265)</f>
        <v/>
      </c>
      <c r="AB265" s="46" t="str">
        <f>IF(Inputs!$B262="","",CN265-DU265)</f>
        <v/>
      </c>
      <c r="AC265" s="46" t="str">
        <f>IF(Inputs!$B262="","",CO265-DV265)</f>
        <v/>
      </c>
      <c r="AD265" s="46" t="str">
        <f>IF(Inputs!$B262="","",CP265-DW265)</f>
        <v/>
      </c>
      <c r="AE265" s="46" t="str">
        <f>IF(Inputs!$B262="","",CQ265-DX265)</f>
        <v/>
      </c>
      <c r="AF265" s="46" t="str">
        <f>IF(Inputs!$B262="","",CR265-DY265)</f>
        <v/>
      </c>
      <c r="AG265" s="50" t="str">
        <f t="shared" ref="AG265:AG328" si="13">IF(A265="","",SUM(C265:AF265))</f>
        <v/>
      </c>
      <c r="AH265" s="50"/>
      <c r="AJ265" s="27">
        <f>IF(AND(Inputs!$CO262=0,AJ$4&gt;=Inputs!$CM262),1,IF(AND(AJ$4&gt;=Inputs!$CM262,AJ$4&lt;Inputs!$CN262),1,IF(AND(AJ$4=Inputs!$CN262,AJ$4=Inputs!$CO262),1,IF(OR(AND(AJ$4=Inputs!$CN262+1,Inputs!$CN262=Inputs!$CO262),AND(AJ$4=Inputs!$CN262+2,Inputs!$CN262=Inputs!$CO262)),0,IF(AJ$4=Inputs!$CN262,0.8,IF(AJ$4=Inputs!$CN262+1,0.6,IF(AJ$4=Inputs!$CN262+2,0.4,IF(AJ$4=Inputs!$CO262,0.2,IF(AND(AJ$4&gt;=Inputs!$CL262,AJ$4&lt;Inputs!$CM262),(AJ$4-Inputs!$CL262+1)/(Inputs!$AI262+1),0)))))))))</f>
        <v>0</v>
      </c>
      <c r="AK265" s="27">
        <f>IF(AND(Inputs!$CO262=0,AK$4&gt;=Inputs!$CM262),1,IF(AND(AK$4&gt;=Inputs!$CM262,AK$4&lt;Inputs!$CN262),1,IF(AND(AK$4=Inputs!$CN262,AK$4=Inputs!$CO262),1,IF(OR(AND(AK$4=Inputs!$CN262+1,Inputs!$CN262=Inputs!$CO262),AND(AK$4=Inputs!$CN262+2,Inputs!$CN262=Inputs!$CO262)),0,IF(AK$4=Inputs!$CN262,0.8,IF(AK$4=Inputs!$CN262+1,0.6,IF(AK$4=Inputs!$CN262+2,0.4,IF(AK$4=Inputs!$CO262,0.2,IF(AND(AK$4&gt;=Inputs!$CL262,AK$4&lt;Inputs!$CM262),(AK$4-Inputs!$CL262+1)/(Inputs!$AI262+1),0)))))))))</f>
        <v>0</v>
      </c>
      <c r="AL265" s="27">
        <f>IF(AND(Inputs!$CO262=0,AL$4&gt;=Inputs!$CM262),1,IF(AND(AL$4&gt;=Inputs!$CM262,AL$4&lt;Inputs!$CN262),1,IF(AND(AL$4=Inputs!$CN262,AL$4=Inputs!$CO262),1,IF(OR(AND(AL$4=Inputs!$CN262+1,Inputs!$CN262=Inputs!$CO262),AND(AL$4=Inputs!$CN262+2,Inputs!$CN262=Inputs!$CO262)),0,IF(AL$4=Inputs!$CN262,0.8,IF(AL$4=Inputs!$CN262+1,0.6,IF(AL$4=Inputs!$CN262+2,0.4,IF(AL$4=Inputs!$CO262,0.2,IF(AND(AL$4&gt;=Inputs!$CL262,AL$4&lt;Inputs!$CM262),(AL$4-Inputs!$CL262+1)/(Inputs!$AI262+1),0)))))))))</f>
        <v>0</v>
      </c>
      <c r="AM265" s="27">
        <f>IF(AND(Inputs!$CO262=0,AM$4&gt;=Inputs!$CM262),1,IF(AND(AM$4&gt;=Inputs!$CM262,AM$4&lt;Inputs!$CN262),1,IF(AND(AM$4=Inputs!$CN262,AM$4=Inputs!$CO262),1,IF(OR(AND(AM$4=Inputs!$CN262+1,Inputs!$CN262=Inputs!$CO262),AND(AM$4=Inputs!$CN262+2,Inputs!$CN262=Inputs!$CO262)),0,IF(AM$4=Inputs!$CN262,0.8,IF(AM$4=Inputs!$CN262+1,0.6,IF(AM$4=Inputs!$CN262+2,0.4,IF(AM$4=Inputs!$CO262,0.2,IF(AND(AM$4&gt;=Inputs!$CL262,AM$4&lt;Inputs!$CM262),(AM$4-Inputs!$CL262+1)/(Inputs!$AI262+1),0)))))))))</f>
        <v>0</v>
      </c>
      <c r="AN265" s="27">
        <f>IF(AND(Inputs!$CO262=0,AN$4&gt;=Inputs!$CM262),1,IF(AND(AN$4&gt;=Inputs!$CM262,AN$4&lt;Inputs!$CN262),1,IF(AND(AN$4=Inputs!$CN262,AN$4=Inputs!$CO262),1,IF(OR(AND(AN$4=Inputs!$CN262+1,Inputs!$CN262=Inputs!$CO262),AND(AN$4=Inputs!$CN262+2,Inputs!$CN262=Inputs!$CO262)),0,IF(AN$4=Inputs!$CN262,0.8,IF(AN$4=Inputs!$CN262+1,0.6,IF(AN$4=Inputs!$CN262+2,0.4,IF(AN$4=Inputs!$CO262,0.2,IF(AND(AN$4&gt;=Inputs!$CL262,AN$4&lt;Inputs!$CM262),(AN$4-Inputs!$CL262+1)/(Inputs!$AI262+1),0)))))))))</f>
        <v>0</v>
      </c>
      <c r="AO265" s="27">
        <f>IF(AND(Inputs!$CO262=0,AO$4&gt;=Inputs!$CM262),1,IF(AND(AO$4&gt;=Inputs!$CM262,AO$4&lt;Inputs!$CN262),1,IF(AND(AO$4=Inputs!$CN262,AO$4=Inputs!$CO262),1,IF(OR(AND(AO$4=Inputs!$CN262+1,Inputs!$CN262=Inputs!$CO262),AND(AO$4=Inputs!$CN262+2,Inputs!$CN262=Inputs!$CO262)),0,IF(AO$4=Inputs!$CN262,0.8,IF(AO$4=Inputs!$CN262+1,0.6,IF(AO$4=Inputs!$CN262+2,0.4,IF(AO$4=Inputs!$CO262,0.2,IF(AND(AO$4&gt;=Inputs!$CL262,AO$4&lt;Inputs!$CM262),(AO$4-Inputs!$CL262+1)/(Inputs!$AI262+1),0)))))))))</f>
        <v>0</v>
      </c>
      <c r="AP265" s="27">
        <f>IF(AND(Inputs!$CO262=0,AP$4&gt;=Inputs!$CM262),1,IF(AND(AP$4&gt;=Inputs!$CM262,AP$4&lt;Inputs!$CN262),1,IF(AND(AP$4=Inputs!$CN262,AP$4=Inputs!$CO262),1,IF(OR(AND(AP$4=Inputs!$CN262+1,Inputs!$CN262=Inputs!$CO262),AND(AP$4=Inputs!$CN262+2,Inputs!$CN262=Inputs!$CO262)),0,IF(AP$4=Inputs!$CN262,0.8,IF(AP$4=Inputs!$CN262+1,0.6,IF(AP$4=Inputs!$CN262+2,0.4,IF(AP$4=Inputs!$CO262,0.2,IF(AND(AP$4&gt;=Inputs!$CL262,AP$4&lt;Inputs!$CM262),(AP$4-Inputs!$CL262+1)/(Inputs!$AI262+1),0)))))))))</f>
        <v>0</v>
      </c>
      <c r="AQ265" s="27">
        <f>IF(AND(Inputs!$CO262=0,AQ$4&gt;=Inputs!$CM262),1,IF(AND(AQ$4&gt;=Inputs!$CM262,AQ$4&lt;Inputs!$CN262),1,IF(AND(AQ$4=Inputs!$CN262,AQ$4=Inputs!$CO262),1,IF(OR(AND(AQ$4=Inputs!$CN262+1,Inputs!$CN262=Inputs!$CO262),AND(AQ$4=Inputs!$CN262+2,Inputs!$CN262=Inputs!$CO262)),0,IF(AQ$4=Inputs!$CN262,0.8,IF(AQ$4=Inputs!$CN262+1,0.6,IF(AQ$4=Inputs!$CN262+2,0.4,IF(AQ$4=Inputs!$CO262,0.2,IF(AND(AQ$4&gt;=Inputs!$CL262,AQ$4&lt;Inputs!$CM262),(AQ$4-Inputs!$CL262+1)/(Inputs!$AI262+1),0)))))))))</f>
        <v>0</v>
      </c>
      <c r="AR265" s="27">
        <f>IF(AND(Inputs!$CO262=0,AR$4&gt;=Inputs!$CM262),1,IF(AND(AR$4&gt;=Inputs!$CM262,AR$4&lt;Inputs!$CN262),1,IF(AND(AR$4=Inputs!$CN262,AR$4=Inputs!$CO262),1,IF(OR(AND(AR$4=Inputs!$CN262+1,Inputs!$CN262=Inputs!$CO262),AND(AR$4=Inputs!$CN262+2,Inputs!$CN262=Inputs!$CO262)),0,IF(AR$4=Inputs!$CN262,0.8,IF(AR$4=Inputs!$CN262+1,0.6,IF(AR$4=Inputs!$CN262+2,0.4,IF(AR$4=Inputs!$CO262,0.2,IF(AND(AR$4&gt;=Inputs!$CL262,AR$4&lt;Inputs!$CM262),(AR$4-Inputs!$CL262+1)/(Inputs!$AI262+1),0)))))))))</f>
        <v>0</v>
      </c>
      <c r="AS265" s="27">
        <f>IF(AND(Inputs!$CO262=0,AS$4&gt;=Inputs!$CM262),1,IF(AND(AS$4&gt;=Inputs!$CM262,AS$4&lt;Inputs!$CN262),1,IF(AND(AS$4=Inputs!$CN262,AS$4=Inputs!$CO262),1,IF(OR(AND(AS$4=Inputs!$CN262+1,Inputs!$CN262=Inputs!$CO262),AND(AS$4=Inputs!$CN262+2,Inputs!$CN262=Inputs!$CO262)),0,IF(AS$4=Inputs!$CN262,0.8,IF(AS$4=Inputs!$CN262+1,0.6,IF(AS$4=Inputs!$CN262+2,0.4,IF(AS$4=Inputs!$CO262,0.2,IF(AND(AS$4&gt;=Inputs!$CL262,AS$4&lt;Inputs!$CM262),(AS$4-Inputs!$CL262+1)/(Inputs!$AI262+1),0)))))))))</f>
        <v>0</v>
      </c>
      <c r="AT265" s="27">
        <f>IF(AND(Inputs!$CO262=0,AT$4&gt;=Inputs!$CM262),1,IF(AND(AT$4&gt;=Inputs!$CM262,AT$4&lt;Inputs!$CN262),1,IF(AND(AT$4=Inputs!$CN262,AT$4=Inputs!$CO262),1,IF(OR(AND(AT$4=Inputs!$CN262+1,Inputs!$CN262=Inputs!$CO262),AND(AT$4=Inputs!$CN262+2,Inputs!$CN262=Inputs!$CO262)),0,IF(AT$4=Inputs!$CN262,0.8,IF(AT$4=Inputs!$CN262+1,0.6,IF(AT$4=Inputs!$CN262+2,0.4,IF(AT$4=Inputs!$CO262,0.2,IF(AND(AT$4&gt;=Inputs!$CL262,AT$4&lt;Inputs!$CM262),(AT$4-Inputs!$CL262+1)/(Inputs!$AI262+1),0)))))))))</f>
        <v>0</v>
      </c>
      <c r="AU265" s="27">
        <f>IF(AND(Inputs!$CO262=0,AU$4&gt;=Inputs!$CM262),1,IF(AND(AU$4&gt;=Inputs!$CM262,AU$4&lt;Inputs!$CN262),1,IF(AND(AU$4=Inputs!$CN262,AU$4=Inputs!$CO262),1,IF(OR(AND(AU$4=Inputs!$CN262+1,Inputs!$CN262=Inputs!$CO262),AND(AU$4=Inputs!$CN262+2,Inputs!$CN262=Inputs!$CO262)),0,IF(AU$4=Inputs!$CN262,0.8,IF(AU$4=Inputs!$CN262+1,0.6,IF(AU$4=Inputs!$CN262+2,0.4,IF(AU$4=Inputs!$CO262,0.2,IF(AND(AU$4&gt;=Inputs!$CL262,AU$4&lt;Inputs!$CM262),(AU$4-Inputs!$CL262+1)/(Inputs!$AI262+1),0)))))))))</f>
        <v>0</v>
      </c>
      <c r="AV265" s="27">
        <f>IF(AND(Inputs!$CO262=0,AV$4&gt;=Inputs!$CM262),1,IF(AND(AV$4&gt;=Inputs!$CM262,AV$4&lt;Inputs!$CN262),1,IF(AND(AV$4=Inputs!$CN262,AV$4=Inputs!$CO262),1,IF(OR(AND(AV$4=Inputs!$CN262+1,Inputs!$CN262=Inputs!$CO262),AND(AV$4=Inputs!$CN262+2,Inputs!$CN262=Inputs!$CO262)),0,IF(AV$4=Inputs!$CN262,0.8,IF(AV$4=Inputs!$CN262+1,0.6,IF(AV$4=Inputs!$CN262+2,0.4,IF(AV$4=Inputs!$CO262,0.2,IF(AND(AV$4&gt;=Inputs!$CL262,AV$4&lt;Inputs!$CM262),(AV$4-Inputs!$CL262+1)/(Inputs!$AI262+1),0)))))))))</f>
        <v>0</v>
      </c>
      <c r="AW265" s="27">
        <f>IF(AND(Inputs!$CO262=0,AW$4&gt;=Inputs!$CM262),1,IF(AND(AW$4&gt;=Inputs!$CM262,AW$4&lt;Inputs!$CN262),1,IF(AND(AW$4=Inputs!$CN262,AW$4=Inputs!$CO262),1,IF(OR(AND(AW$4=Inputs!$CN262+1,Inputs!$CN262=Inputs!$CO262),AND(AW$4=Inputs!$CN262+2,Inputs!$CN262=Inputs!$CO262)),0,IF(AW$4=Inputs!$CN262,0.8,IF(AW$4=Inputs!$CN262+1,0.6,IF(AW$4=Inputs!$CN262+2,0.4,IF(AW$4=Inputs!$CO262,0.2,IF(AND(AW$4&gt;=Inputs!$CL262,AW$4&lt;Inputs!$CM262),(AW$4-Inputs!$CL262+1)/(Inputs!$AI262+1),0)))))))))</f>
        <v>0</v>
      </c>
      <c r="AX265" s="27">
        <f>IF(AND(Inputs!$CO262=0,AX$4&gt;=Inputs!$CM262),1,IF(AND(AX$4&gt;=Inputs!$CM262,AX$4&lt;Inputs!$CN262),1,IF(AND(AX$4=Inputs!$CN262,AX$4=Inputs!$CO262),1,IF(OR(AND(AX$4=Inputs!$CN262+1,Inputs!$CN262=Inputs!$CO262),AND(AX$4=Inputs!$CN262+2,Inputs!$CN262=Inputs!$CO262)),0,IF(AX$4=Inputs!$CN262,0.8,IF(AX$4=Inputs!$CN262+1,0.6,IF(AX$4=Inputs!$CN262+2,0.4,IF(AX$4=Inputs!$CO262,0.2,IF(AND(AX$4&gt;=Inputs!$CL262,AX$4&lt;Inputs!$CM262),(AX$4-Inputs!$CL262+1)/(Inputs!$AI262+1),0)))))))))</f>
        <v>0</v>
      </c>
      <c r="AY265" s="27">
        <f>IF(AND(Inputs!$CO262=0,AY$4&gt;=Inputs!$CM262),1,IF(AND(AY$4&gt;=Inputs!$CM262,AY$4&lt;Inputs!$CN262),1,IF(AND(AY$4=Inputs!$CN262,AY$4=Inputs!$CO262),1,IF(OR(AND(AY$4=Inputs!$CN262+1,Inputs!$CN262=Inputs!$CO262),AND(AY$4=Inputs!$CN262+2,Inputs!$CN262=Inputs!$CO262)),0,IF(AY$4=Inputs!$CN262,0.8,IF(AY$4=Inputs!$CN262+1,0.6,IF(AY$4=Inputs!$CN262+2,0.4,IF(AY$4=Inputs!$CO262,0.2,IF(AND(AY$4&gt;=Inputs!$CL262,AY$4&lt;Inputs!$CM262),(AY$4-Inputs!$CL262+1)/(Inputs!$AI262+1),0)))))))))</f>
        <v>0</v>
      </c>
      <c r="AZ265" s="27">
        <f>IF(AND(Inputs!$CO262=0,AZ$4&gt;=Inputs!$CM262),1,IF(AND(AZ$4&gt;=Inputs!$CM262,AZ$4&lt;Inputs!$CN262),1,IF(AND(AZ$4=Inputs!$CN262,AZ$4=Inputs!$CO262),1,IF(OR(AND(AZ$4=Inputs!$CN262+1,Inputs!$CN262=Inputs!$CO262),AND(AZ$4=Inputs!$CN262+2,Inputs!$CN262=Inputs!$CO262)),0,IF(AZ$4=Inputs!$CN262,0.8,IF(AZ$4=Inputs!$CN262+1,0.6,IF(AZ$4=Inputs!$CN262+2,0.4,IF(AZ$4=Inputs!$CO262,0.2,IF(AND(AZ$4&gt;=Inputs!$CL262,AZ$4&lt;Inputs!$CM262),(AZ$4-Inputs!$CL262+1)/(Inputs!$AI262+1),0)))))))))</f>
        <v>0</v>
      </c>
      <c r="BA265" s="27">
        <f>IF(AND(Inputs!$CO262=0,BA$4&gt;=Inputs!$CM262),1,IF(AND(BA$4&gt;=Inputs!$CM262,BA$4&lt;Inputs!$CN262),1,IF(AND(BA$4=Inputs!$CN262,BA$4=Inputs!$CO262),1,IF(OR(AND(BA$4=Inputs!$CN262+1,Inputs!$CN262=Inputs!$CO262),AND(BA$4=Inputs!$CN262+2,Inputs!$CN262=Inputs!$CO262)),0,IF(BA$4=Inputs!$CN262,0.8,IF(BA$4=Inputs!$CN262+1,0.6,IF(BA$4=Inputs!$CN262+2,0.4,IF(BA$4=Inputs!$CO262,0.2,IF(AND(BA$4&gt;=Inputs!$CL262,BA$4&lt;Inputs!$CM262),(BA$4-Inputs!$CL262+1)/(Inputs!$AI262+1),0)))))))))</f>
        <v>0</v>
      </c>
      <c r="BB265" s="27">
        <f>IF(AND(Inputs!$CO262=0,BB$4&gt;=Inputs!$CM262),1,IF(AND(BB$4&gt;=Inputs!$CM262,BB$4&lt;Inputs!$CN262),1,IF(AND(BB$4=Inputs!$CN262,BB$4=Inputs!$CO262),1,IF(OR(AND(BB$4=Inputs!$CN262+1,Inputs!$CN262=Inputs!$CO262),AND(BB$4=Inputs!$CN262+2,Inputs!$CN262=Inputs!$CO262)),0,IF(BB$4=Inputs!$CN262,0.8,IF(BB$4=Inputs!$CN262+1,0.6,IF(BB$4=Inputs!$CN262+2,0.4,IF(BB$4=Inputs!$CO262,0.2,IF(AND(BB$4&gt;=Inputs!$CL262,BB$4&lt;Inputs!$CM262),(BB$4-Inputs!$CL262+1)/(Inputs!$AI262+1),0)))))))))</f>
        <v>0</v>
      </c>
      <c r="BC265" s="27">
        <f>IF(AND(Inputs!$CO262=0,BC$4&gt;=Inputs!$CM262),1,IF(AND(BC$4&gt;=Inputs!$CM262,BC$4&lt;Inputs!$CN262),1,IF(AND(BC$4=Inputs!$CN262,BC$4=Inputs!$CO262),1,IF(OR(AND(BC$4=Inputs!$CN262+1,Inputs!$CN262=Inputs!$CO262),AND(BC$4=Inputs!$CN262+2,Inputs!$CN262=Inputs!$CO262)),0,IF(BC$4=Inputs!$CN262,0.8,IF(BC$4=Inputs!$CN262+1,0.6,IF(BC$4=Inputs!$CN262+2,0.4,IF(BC$4=Inputs!$CO262,0.2,IF(AND(BC$4&gt;=Inputs!$CL262,BC$4&lt;Inputs!$CM262),(BC$4-Inputs!$CL262+1)/(Inputs!$AI262+1),0)))))))))</f>
        <v>0</v>
      </c>
      <c r="BD265" s="27">
        <f>IF(AND(Inputs!$CO262=0,BD$4&gt;=Inputs!$CM262),1,IF(AND(BD$4&gt;=Inputs!$CM262,BD$4&lt;Inputs!$CN262),1,IF(AND(BD$4=Inputs!$CN262,BD$4=Inputs!$CO262),1,IF(OR(AND(BD$4=Inputs!$CN262+1,Inputs!$CN262=Inputs!$CO262),AND(BD$4=Inputs!$CN262+2,Inputs!$CN262=Inputs!$CO262)),0,IF(BD$4=Inputs!$CN262,0.8,IF(BD$4=Inputs!$CN262+1,0.6,IF(BD$4=Inputs!$CN262+2,0.4,IF(BD$4=Inputs!$CO262,0.2,IF(AND(BD$4&gt;=Inputs!$CL262,BD$4&lt;Inputs!$CM262),(BD$4-Inputs!$CL262+1)/(Inputs!$AI262+1),0)))))))))</f>
        <v>0</v>
      </c>
      <c r="BE265" s="27">
        <f>IF(AND(Inputs!$CO262=0,BE$4&gt;=Inputs!$CM262),1,IF(AND(BE$4&gt;=Inputs!$CM262,BE$4&lt;Inputs!$CN262),1,IF(AND(BE$4=Inputs!$CN262,BE$4=Inputs!$CO262),1,IF(OR(AND(BE$4=Inputs!$CN262+1,Inputs!$CN262=Inputs!$CO262),AND(BE$4=Inputs!$CN262+2,Inputs!$CN262=Inputs!$CO262)),0,IF(BE$4=Inputs!$CN262,0.8,IF(BE$4=Inputs!$CN262+1,0.6,IF(BE$4=Inputs!$CN262+2,0.4,IF(BE$4=Inputs!$CO262,0.2,IF(AND(BE$4&gt;=Inputs!$CL262,BE$4&lt;Inputs!$CM262),(BE$4-Inputs!$CL262+1)/(Inputs!$AI262+1),0)))))))))</f>
        <v>0</v>
      </c>
      <c r="BF265" s="27">
        <f>IF(AND(Inputs!$CO262=0,BF$4&gt;=Inputs!$CM262),1,IF(AND(BF$4&gt;=Inputs!$CM262,BF$4&lt;Inputs!$CN262),1,IF(AND(BF$4=Inputs!$CN262,BF$4=Inputs!$CO262),1,IF(OR(AND(BF$4=Inputs!$CN262+1,Inputs!$CN262=Inputs!$CO262),AND(BF$4=Inputs!$CN262+2,Inputs!$CN262=Inputs!$CO262)),0,IF(BF$4=Inputs!$CN262,0.8,IF(BF$4=Inputs!$CN262+1,0.6,IF(BF$4=Inputs!$CN262+2,0.4,IF(BF$4=Inputs!$CO262,0.2,IF(AND(BF$4&gt;=Inputs!$CL262,BF$4&lt;Inputs!$CM262),(BF$4-Inputs!$CL262+1)/(Inputs!$AI262+1),0)))))))))</f>
        <v>0</v>
      </c>
      <c r="BG265" s="27">
        <f>IF(AND(Inputs!$CO262=0,BG$4&gt;=Inputs!$CM262),1,IF(AND(BG$4&gt;=Inputs!$CM262,BG$4&lt;Inputs!$CN262),1,IF(AND(BG$4=Inputs!$CN262,BG$4=Inputs!$CO262),1,IF(OR(AND(BG$4=Inputs!$CN262+1,Inputs!$CN262=Inputs!$CO262),AND(BG$4=Inputs!$CN262+2,Inputs!$CN262=Inputs!$CO262)),0,IF(BG$4=Inputs!$CN262,0.8,IF(BG$4=Inputs!$CN262+1,0.6,IF(BG$4=Inputs!$CN262+2,0.4,IF(BG$4=Inputs!$CO262,0.2,IF(AND(BG$4&gt;=Inputs!$CL262,BG$4&lt;Inputs!$CM262),(BG$4-Inputs!$CL262+1)/(Inputs!$AI262+1),0)))))))))</f>
        <v>0</v>
      </c>
      <c r="BH265" s="27">
        <f>IF(AND(Inputs!$CO262=0,BH$4&gt;=Inputs!$CM262),1,IF(AND(BH$4&gt;=Inputs!$CM262,BH$4&lt;Inputs!$CN262),1,IF(AND(BH$4=Inputs!$CN262,BH$4=Inputs!$CO262),1,IF(OR(AND(BH$4=Inputs!$CN262+1,Inputs!$CN262=Inputs!$CO262),AND(BH$4=Inputs!$CN262+2,Inputs!$CN262=Inputs!$CO262)),0,IF(BH$4=Inputs!$CN262,0.8,IF(BH$4=Inputs!$CN262+1,0.6,IF(BH$4=Inputs!$CN262+2,0.4,IF(BH$4=Inputs!$CO262,0.2,IF(AND(BH$4&gt;=Inputs!$CL262,BH$4&lt;Inputs!$CM262),(BH$4-Inputs!$CL262+1)/(Inputs!$AI262+1),0)))))))))</f>
        <v>0</v>
      </c>
      <c r="BI265" s="27">
        <f>IF(AND(Inputs!$CO262=0,BI$4&gt;=Inputs!$CM262),1,IF(AND(BI$4&gt;=Inputs!$CM262,BI$4&lt;Inputs!$CN262),1,IF(AND(BI$4=Inputs!$CN262,BI$4=Inputs!$CO262),1,IF(OR(AND(BI$4=Inputs!$CN262+1,Inputs!$CN262=Inputs!$CO262),AND(BI$4=Inputs!$CN262+2,Inputs!$CN262=Inputs!$CO262)),0,IF(BI$4=Inputs!$CN262,0.8,IF(BI$4=Inputs!$CN262+1,0.6,IF(BI$4=Inputs!$CN262+2,0.4,IF(BI$4=Inputs!$CO262,0.2,IF(AND(BI$4&gt;=Inputs!$CL262,BI$4&lt;Inputs!$CM262),(BI$4-Inputs!$CL262+1)/(Inputs!$AI262+1),0)))))))))</f>
        <v>0</v>
      </c>
      <c r="BJ265" s="27">
        <f>IF(AND(Inputs!$CO262=0,BJ$4&gt;=Inputs!$CM262),1,IF(AND(BJ$4&gt;=Inputs!$CM262,BJ$4&lt;Inputs!$CN262),1,IF(AND(BJ$4=Inputs!$CN262,BJ$4=Inputs!$CO262),1,IF(OR(AND(BJ$4=Inputs!$CN262+1,Inputs!$CN262=Inputs!$CO262),AND(BJ$4=Inputs!$CN262+2,Inputs!$CN262=Inputs!$CO262)),0,IF(BJ$4=Inputs!$CN262,0.8,IF(BJ$4=Inputs!$CN262+1,0.6,IF(BJ$4=Inputs!$CN262+2,0.4,IF(BJ$4=Inputs!$CO262,0.2,IF(AND(BJ$4&gt;=Inputs!$CL262,BJ$4&lt;Inputs!$CM262),(BJ$4-Inputs!$CL262+1)/(Inputs!$AI262+1),0)))))))))</f>
        <v>0</v>
      </c>
      <c r="BK265" s="27">
        <f>IF(AND(Inputs!$CO262=0,BK$4&gt;=Inputs!$CM262),1,IF(AND(BK$4&gt;=Inputs!$CM262,BK$4&lt;Inputs!$CN262),1,IF(AND(BK$4=Inputs!$CN262,BK$4=Inputs!$CO262),1,IF(OR(AND(BK$4=Inputs!$CN262+1,Inputs!$CN262=Inputs!$CO262),AND(BK$4=Inputs!$CN262+2,Inputs!$CN262=Inputs!$CO262)),0,IF(BK$4=Inputs!$CN262,0.8,IF(BK$4=Inputs!$CN262+1,0.6,IF(BK$4=Inputs!$CN262+2,0.4,IF(BK$4=Inputs!$CO262,0.2,IF(AND(BK$4&gt;=Inputs!$CL262,BK$4&lt;Inputs!$CM262),(BK$4-Inputs!$CL262+1)/(Inputs!$AI262+1),0)))))))))</f>
        <v>0</v>
      </c>
      <c r="BL265" s="27">
        <f>IF(AND(Inputs!$CO262=0,BL$4&gt;=Inputs!$CM262),1,IF(AND(BL$4&gt;=Inputs!$CM262,BL$4&lt;Inputs!$CN262),1,IF(AND(BL$4=Inputs!$CN262,BL$4=Inputs!$CO262),1,IF(OR(AND(BL$4=Inputs!$CN262+1,Inputs!$CN262=Inputs!$CO262),AND(BL$4=Inputs!$CN262+2,Inputs!$CN262=Inputs!$CO262)),0,IF(BL$4=Inputs!$CN262,0.8,IF(BL$4=Inputs!$CN262+1,0.6,IF(BL$4=Inputs!$CN262+2,0.4,IF(BL$4=Inputs!$CO262,0.2,IF(AND(BL$4&gt;=Inputs!$CL262,BL$4&lt;Inputs!$CM262),(BL$4-Inputs!$CL262+1)/(Inputs!$AI262+1),0)))))))))</f>
        <v>0</v>
      </c>
      <c r="BM265" s="27">
        <f>IF(AND(Inputs!$CO262=0,BM$4&gt;=Inputs!$CM262),1,IF(AND(BM$4&gt;=Inputs!$CM262,BM$4&lt;Inputs!$CN262),1,IF(AND(BM$4=Inputs!$CN262,BM$4=Inputs!$CO262),1,IF(OR(AND(BM$4=Inputs!$CN262+1,Inputs!$CN262=Inputs!$CO262),AND(BM$4=Inputs!$CN262+2,Inputs!$CN262=Inputs!$CO262)),0,IF(BM$4=Inputs!$CN262,0.8,IF(BM$4=Inputs!$CN262+1,0.6,IF(BM$4=Inputs!$CN262+2,0.4,IF(BM$4=Inputs!$CO262,0.2,IF(AND(BM$4&gt;=Inputs!$CL262,BM$4&lt;Inputs!$CM262),(BM$4-Inputs!$CL262+1)/(Inputs!$AI262+1),0)))))))))</f>
        <v>0</v>
      </c>
      <c r="BO265" s="46" t="str">
        <f>IF(Inputs!$B262="","",(ROUND(Inputs!$BC262*AJ265,0)))</f>
        <v/>
      </c>
      <c r="BP265" s="46" t="str">
        <f>IF(Inputs!$B262="","",(ROUND(Inputs!$BC262*AK265,0)))</f>
        <v/>
      </c>
      <c r="BQ265" s="46" t="str">
        <f>IF(Inputs!$B262="","",(ROUND(Inputs!$BC262*AL265,0)))</f>
        <v/>
      </c>
      <c r="BR265" s="46" t="str">
        <f>IF(Inputs!$B262="","",(ROUND(Inputs!$BC262*AM265,0)))</f>
        <v/>
      </c>
      <c r="BS265" s="46" t="str">
        <f>IF(Inputs!$B262="","",(ROUND(Inputs!$BC262*AN265,0)))</f>
        <v/>
      </c>
      <c r="BT265" s="46" t="str">
        <f>IF(Inputs!$B262="","",(ROUND(Inputs!$BC262*AO265,0)))</f>
        <v/>
      </c>
      <c r="BU265" s="46" t="str">
        <f>IF(Inputs!$B262="","",(ROUND(Inputs!$BC262*AP265,0)))</f>
        <v/>
      </c>
      <c r="BV265" s="46" t="str">
        <f>IF(Inputs!$B262="","",(ROUND(Inputs!$BC262*AQ265,0)))</f>
        <v/>
      </c>
      <c r="BW265" s="46" t="str">
        <f>IF(Inputs!$B262="","",(ROUND(Inputs!$BC262*AR265,0)))</f>
        <v/>
      </c>
      <c r="BX265" s="46" t="str">
        <f>IF(Inputs!$B262="","",(ROUND(Inputs!$BC262*AS265,0)))</f>
        <v/>
      </c>
      <c r="BY265" s="46" t="str">
        <f>IF(Inputs!$B262="","",(ROUND(Inputs!$BC262*AT265,0)))</f>
        <v/>
      </c>
      <c r="BZ265" s="46" t="str">
        <f>IF(Inputs!$B262="","",(ROUND(Inputs!$BC262*AU265,0)))</f>
        <v/>
      </c>
      <c r="CA265" s="46" t="str">
        <f>IF(Inputs!$B262="","",(ROUND(Inputs!$BC262*AV265,0)))</f>
        <v/>
      </c>
      <c r="CB265" s="46" t="str">
        <f>IF(Inputs!$B262="","",(ROUND(Inputs!$BC262*AW265,0)))</f>
        <v/>
      </c>
      <c r="CC265" s="46" t="str">
        <f>IF(Inputs!$B262="","",(ROUND(Inputs!$BC262*AX265,0)))</f>
        <v/>
      </c>
      <c r="CD265" s="46" t="str">
        <f>IF(Inputs!$B262="","",(ROUND(Inputs!$BC262*AY265,0)))</f>
        <v/>
      </c>
      <c r="CE265" s="46" t="str">
        <f>IF(Inputs!$B262="","",(ROUND(Inputs!$BC262*AZ265,0)))</f>
        <v/>
      </c>
      <c r="CF265" s="46" t="str">
        <f>IF(Inputs!$B262="","",(ROUND(Inputs!$BC262*BA265,0)))</f>
        <v/>
      </c>
      <c r="CG265" s="46" t="str">
        <f>IF(Inputs!$B262="","",(ROUND(Inputs!$BC262*BB265,0)))</f>
        <v/>
      </c>
      <c r="CH265" s="46" t="str">
        <f>IF(Inputs!$B262="","",(ROUND(Inputs!$BC262*BC265,0)))</f>
        <v/>
      </c>
      <c r="CI265" s="46" t="str">
        <f>IF(Inputs!$B262="","",(ROUND(Inputs!$BC262*BD265,0)))</f>
        <v/>
      </c>
      <c r="CJ265" s="46" t="str">
        <f>IF(Inputs!$B262="","",(ROUND(Inputs!$BC262*BE265,0)))</f>
        <v/>
      </c>
      <c r="CK265" s="46" t="str">
        <f>IF(Inputs!$B262="","",(ROUND(Inputs!$BC262*BF265,0)))</f>
        <v/>
      </c>
      <c r="CL265" s="46" t="str">
        <f>IF(Inputs!$B262="","",(ROUND(Inputs!$BC262*BG265,0)))</f>
        <v/>
      </c>
      <c r="CM265" s="46" t="str">
        <f>IF(Inputs!$B262="","",(ROUND(Inputs!$BC262*BH265,0)))</f>
        <v/>
      </c>
      <c r="CN265" s="46" t="str">
        <f>IF(Inputs!$B262="","",(ROUND(Inputs!$BC262*BI265,0)))</f>
        <v/>
      </c>
      <c r="CO265" s="46" t="str">
        <f>IF(Inputs!$B262="","",(ROUND(Inputs!$BC262*BJ265,0)))</f>
        <v/>
      </c>
      <c r="CP265" s="46" t="str">
        <f>IF(Inputs!$B262="","",(ROUND(Inputs!$BC262*BK265,0)))</f>
        <v/>
      </c>
      <c r="CQ265" s="46" t="str">
        <f>IF(Inputs!$B262="","",(ROUND(Inputs!$BC262*BL265,0)))</f>
        <v/>
      </c>
      <c r="CR265" s="46" t="str">
        <f>IF(Inputs!$B262="","",(ROUND(Inputs!$BC262*BM265,0)))</f>
        <v/>
      </c>
      <c r="CV265" s="46" t="str">
        <f>IF(A265="","",IF(AND(CV$4&lt;=Inputs!$CQ262,CV$4&gt;=Inputs!$CP262),Inputs!$AR262/(Inputs!$CQ262-Inputs!$CP262+1),0)+IF(CV$4=Inputs!$CL262,Inputs!$BD262,0))</f>
        <v/>
      </c>
      <c r="CW265" s="46" t="str">
        <f>IF(B265="","",IF(AND(CW$4&lt;=Inputs!$CQ262,CW$4&gt;=Inputs!$CP262),Inputs!$AR262/(Inputs!$CQ262-Inputs!$CP262+1),0)+IF(CW$4=Inputs!$CL262,Inputs!$BD262,0))</f>
        <v/>
      </c>
      <c r="CX265" s="46" t="str">
        <f>IF(C265="","",IF(AND(CX$4&lt;=Inputs!$CQ262,CX$4&gt;=Inputs!$CP262),Inputs!$AR262/(Inputs!$CQ262-Inputs!$CP262+1),0)+IF(CX$4=Inputs!$CL262,Inputs!$BD262,0))</f>
        <v/>
      </c>
      <c r="CY265" s="46" t="str">
        <f>IF(D265="","",IF(AND(CY$4&lt;=Inputs!$CQ262,CY$4&gt;=Inputs!$CP262),Inputs!$AR262/(Inputs!$CQ262-Inputs!$CP262+1),0)+IF(CY$4=Inputs!$CL262,Inputs!$BD262,0))</f>
        <v/>
      </c>
      <c r="CZ265" s="46" t="str">
        <f>IF(E265="","",IF(AND(CZ$4&lt;=Inputs!$CQ262,CZ$4&gt;=Inputs!$CP262),Inputs!$AR262/(Inputs!$CQ262-Inputs!$CP262+1),0)+IF(CZ$4=Inputs!$CL262,Inputs!$BD262,0))</f>
        <v/>
      </c>
      <c r="DA265" s="46" t="str">
        <f>IF(F265="","",IF(AND(DA$4&lt;=Inputs!$CQ262,DA$4&gt;=Inputs!$CP262),Inputs!$AR262/(Inputs!$CQ262-Inputs!$CP262+1),0)+IF(DA$4=Inputs!$CL262,Inputs!$BD262,0))</f>
        <v/>
      </c>
      <c r="DB265" s="46" t="str">
        <f>IF(G265="","",IF(AND(DB$4&lt;=Inputs!$CQ262,DB$4&gt;=Inputs!$CP262),Inputs!$AR262/(Inputs!$CQ262-Inputs!$CP262+1),0)+IF(DB$4=Inputs!$CL262,Inputs!$BD262,0))</f>
        <v/>
      </c>
      <c r="DC265" s="46" t="str">
        <f>IF(H265="","",IF(AND(DC$4&lt;=Inputs!$CQ262,DC$4&gt;=Inputs!$CP262),Inputs!$AR262/(Inputs!$CQ262-Inputs!$CP262+1),0)+IF(DC$4=Inputs!$CL262,Inputs!$BD262,0))</f>
        <v/>
      </c>
      <c r="DD265" s="46" t="str">
        <f>IF(I265="","",IF(AND(DD$4&lt;=Inputs!$CQ262,DD$4&gt;=Inputs!$CP262),Inputs!$AR262/(Inputs!$CQ262-Inputs!$CP262+1),0)+IF(DD$4=Inputs!$CL262,Inputs!$BD262,0))</f>
        <v/>
      </c>
      <c r="DE265" s="46" t="str">
        <f>IF(J265="","",IF(AND(DE$4&lt;=Inputs!$CQ262,DE$4&gt;=Inputs!$CP262),Inputs!$AR262/(Inputs!$CQ262-Inputs!$CP262+1),0)+IF(DE$4=Inputs!$CL262,Inputs!$BD262,0))</f>
        <v/>
      </c>
      <c r="DF265" s="46" t="str">
        <f>IF(K265="","",IF(AND(DF$4&lt;=Inputs!$CQ262,DF$4&gt;=Inputs!$CP262),Inputs!$AR262/(Inputs!$CQ262-Inputs!$CP262+1),0)+IF(DF$4=Inputs!$CL262,Inputs!$BD262,0))</f>
        <v/>
      </c>
      <c r="DG265" s="46" t="str">
        <f>IF(L265="","",IF(AND(DG$4&lt;=Inputs!$CQ262,DG$4&gt;=Inputs!$CP262),Inputs!$AR262/(Inputs!$CQ262-Inputs!$CP262+1),0)+IF(DG$4=Inputs!$CL262,Inputs!$BD262,0))</f>
        <v/>
      </c>
      <c r="DH265" s="46" t="str">
        <f>IF(M265="","",IF(AND(DH$4&lt;=Inputs!$CQ262,DH$4&gt;=Inputs!$CP262),Inputs!$AR262/(Inputs!$CQ262-Inputs!$CP262+1),0)+IF(DH$4=Inputs!$CL262,Inputs!$BD262,0))</f>
        <v/>
      </c>
      <c r="DI265" s="46" t="str">
        <f>IF(N265="","",IF(AND(DI$4&lt;=Inputs!$CQ262,DI$4&gt;=Inputs!$CP262),Inputs!$AR262/(Inputs!$CQ262-Inputs!$CP262+1),0)+IF(DI$4=Inputs!$CL262,Inputs!$BD262,0))</f>
        <v/>
      </c>
      <c r="DJ265" s="46" t="str">
        <f>IF(O265="","",IF(AND(DJ$4&lt;=Inputs!$CQ262,DJ$4&gt;=Inputs!$CP262),Inputs!$AR262/(Inputs!$CQ262-Inputs!$CP262+1),0)+IF(DJ$4=Inputs!$CL262,Inputs!$BD262,0))</f>
        <v/>
      </c>
      <c r="DK265" s="46" t="str">
        <f>IF(P265="","",IF(AND(DK$4&lt;=Inputs!$CQ262,DK$4&gt;=Inputs!$CP262),Inputs!$AR262/(Inputs!$CQ262-Inputs!$CP262+1),0)+IF(DK$4=Inputs!$CL262,Inputs!$BD262,0))</f>
        <v/>
      </c>
      <c r="DL265" s="46" t="str">
        <f>IF(Q265="","",IF(AND(DL$4&lt;=Inputs!$CQ262,DL$4&gt;=Inputs!$CP262),Inputs!$AR262/(Inputs!$CQ262-Inputs!$CP262+1),0)+IF(DL$4=Inputs!$CL262,Inputs!$BD262,0))</f>
        <v/>
      </c>
      <c r="DM265" s="46" t="str">
        <f>IF(R265="","",IF(AND(DM$4&lt;=Inputs!$CQ262,DM$4&gt;=Inputs!$CP262),Inputs!$AR262/(Inputs!$CQ262-Inputs!$CP262+1),0)+IF(DM$4=Inputs!$CL262,Inputs!$BD262,0))</f>
        <v/>
      </c>
      <c r="DN265" s="46" t="str">
        <f>IF(S265="","",IF(AND(DN$4&lt;=Inputs!$CQ262,DN$4&gt;=Inputs!$CP262),Inputs!$AR262/(Inputs!$CQ262-Inputs!$CP262+1),0)+IF(DN$4=Inputs!$CL262,Inputs!$BD262,0))</f>
        <v/>
      </c>
      <c r="DO265" s="46" t="str">
        <f>IF(T265="","",IF(AND(DO$4&lt;=Inputs!$CQ262,DO$4&gt;=Inputs!$CP262),Inputs!$AR262/(Inputs!$CQ262-Inputs!$CP262+1),0)+IF(DO$4=Inputs!$CL262,Inputs!$BD262,0))</f>
        <v/>
      </c>
      <c r="DP265" s="46" t="str">
        <f>IF(U265="","",IF(AND(DP$4&lt;=Inputs!$CQ262,DP$4&gt;=Inputs!$CP262),Inputs!$AR262/(Inputs!$CQ262-Inputs!$CP262+1),0)+IF(DP$4=Inputs!$CL262,Inputs!$BD262,0))</f>
        <v/>
      </c>
      <c r="DQ265" s="46" t="str">
        <f>IF(V265="","",IF(AND(DQ$4&lt;=Inputs!$CQ262,DQ$4&gt;=Inputs!$CP262),Inputs!$AR262/(Inputs!$CQ262-Inputs!$CP262+1),0)+IF(DQ$4=Inputs!$CL262,Inputs!$BD262,0))</f>
        <v/>
      </c>
      <c r="DR265" s="46" t="str">
        <f>IF(W265="","",IF(AND(DR$4&lt;=Inputs!$CQ262,DR$4&gt;=Inputs!$CP262),Inputs!$AR262/(Inputs!$CQ262-Inputs!$CP262+1),0)+IF(DR$4=Inputs!$CL262,Inputs!$BD262,0))</f>
        <v/>
      </c>
      <c r="DS265" s="46" t="str">
        <f>IF(X265="","",IF(AND(DS$4&lt;=Inputs!$CQ262,DS$4&gt;=Inputs!$CP262),Inputs!$AR262/(Inputs!$CQ262-Inputs!$CP262+1),0)+IF(DS$4=Inputs!$CL262,Inputs!$BD262,0))</f>
        <v/>
      </c>
      <c r="DT265" s="46" t="str">
        <f>IF(Y265="","",IF(AND(DT$4&lt;=Inputs!$CQ262,DT$4&gt;=Inputs!$CP262),Inputs!$AR262/(Inputs!$CQ262-Inputs!$CP262+1),0)+IF(DT$4=Inputs!$CL262,Inputs!$BD262,0))</f>
        <v/>
      </c>
      <c r="DU265" s="46" t="str">
        <f>IF(Z265="","",IF(AND(DU$4&lt;=Inputs!$CQ262,DU$4&gt;=Inputs!$CP262),Inputs!$AR262/(Inputs!$CQ262-Inputs!$CP262+1),0)+IF(DU$4=Inputs!$CL262,Inputs!$BD262,0))</f>
        <v/>
      </c>
      <c r="DV265" s="46" t="str">
        <f>IF(AA265="","",IF(AND(DV$4&lt;=Inputs!$CQ262,DV$4&gt;=Inputs!$CP262),Inputs!$AR262/(Inputs!$CQ262-Inputs!$CP262+1),0)+IF(DV$4=Inputs!$CL262,Inputs!$BD262,0))</f>
        <v/>
      </c>
      <c r="DW265" s="46" t="str">
        <f>IF(AB265="","",IF(AND(DW$4&lt;=Inputs!$CQ262,DW$4&gt;=Inputs!$CP262),Inputs!$AR262/(Inputs!$CQ262-Inputs!$CP262+1),0)+IF(DW$4=Inputs!$CL262,Inputs!$BD262,0))</f>
        <v/>
      </c>
      <c r="DX265" s="46" t="str">
        <f>IF(AC265="","",IF(AND(DX$4&lt;=Inputs!$CQ262,DX$4&gt;=Inputs!$CP262),Inputs!$AR262/(Inputs!$CQ262-Inputs!$CP262+1),0)+IF(DX$4=Inputs!$CL262,Inputs!$BD262,0))</f>
        <v/>
      </c>
      <c r="DY265" s="46" t="str">
        <f>IF(AD265="","",IF(AND(DY$4&lt;=Inputs!$CQ262,DY$4&gt;=Inputs!$CP262),Inputs!$AR262/(Inputs!$CQ262-Inputs!$CP262+1),0)+IF(DY$4=Inputs!$CL262,Inputs!$BD262,0))</f>
        <v/>
      </c>
      <c r="DZ265" s="46" t="str">
        <f t="shared" si="12"/>
        <v/>
      </c>
    </row>
    <row r="266" spans="1:130">
      <c r="A266" s="7" t="str">
        <f>IF(Inputs!A263="","",Inputs!A263)</f>
        <v/>
      </c>
      <c r="B266" t="str">
        <f>IF(Inputs!B263="","",Inputs!B263)</f>
        <v/>
      </c>
      <c r="C266" s="46" t="str">
        <f>IF(Inputs!$B263="","",BO266-CV266)</f>
        <v/>
      </c>
      <c r="D266" s="46" t="str">
        <f>IF(Inputs!$B263="","",BP266-CW266)</f>
        <v/>
      </c>
      <c r="E266" s="46" t="str">
        <f>IF(Inputs!$B263="","",BQ266-CX266)</f>
        <v/>
      </c>
      <c r="F266" s="46" t="str">
        <f>IF(Inputs!$B263="","",BR266-CY266)</f>
        <v/>
      </c>
      <c r="G266" s="46" t="str">
        <f>IF(Inputs!$B263="","",BS266-CZ266)</f>
        <v/>
      </c>
      <c r="H266" s="46" t="str">
        <f>IF(Inputs!$B263="","",BT266-DA266)</f>
        <v/>
      </c>
      <c r="I266" s="46" t="str">
        <f>IF(Inputs!$B263="","",BU266-DB266)</f>
        <v/>
      </c>
      <c r="J266" s="46" t="str">
        <f>IF(Inputs!$B263="","",BV266-DC266)</f>
        <v/>
      </c>
      <c r="K266" s="46" t="str">
        <f>IF(Inputs!$B263="","",BW266-DD266)</f>
        <v/>
      </c>
      <c r="L266" s="46" t="str">
        <f>IF(Inputs!$B263="","",BX266-DE266)</f>
        <v/>
      </c>
      <c r="M266" s="46" t="str">
        <f>IF(Inputs!$B263="","",BY266-DF266)</f>
        <v/>
      </c>
      <c r="N266" s="46" t="str">
        <f>IF(Inputs!$B263="","",BZ266-DG266)</f>
        <v/>
      </c>
      <c r="O266" s="46" t="str">
        <f>IF(Inputs!$B263="","",CA266-DH266)</f>
        <v/>
      </c>
      <c r="P266" s="46" t="str">
        <f>IF(Inputs!$B263="","",CB266-DI266)</f>
        <v/>
      </c>
      <c r="Q266" s="46" t="str">
        <f>IF(Inputs!$B263="","",CC266-DJ266)</f>
        <v/>
      </c>
      <c r="R266" s="46" t="str">
        <f>IF(Inputs!$B263="","",CD266-DK266)</f>
        <v/>
      </c>
      <c r="S266" s="46" t="str">
        <f>IF(Inputs!$B263="","",CE266-DL266)</f>
        <v/>
      </c>
      <c r="T266" s="46" t="str">
        <f>IF(Inputs!$B263="","",CF266-DM266)</f>
        <v/>
      </c>
      <c r="U266" s="46" t="str">
        <f>IF(Inputs!$B263="","",CG266-DN266)</f>
        <v/>
      </c>
      <c r="V266" s="46" t="str">
        <f>IF(Inputs!$B263="","",CH266-DO266)</f>
        <v/>
      </c>
      <c r="W266" s="46" t="str">
        <f>IF(Inputs!$B263="","",CI266-DP266)</f>
        <v/>
      </c>
      <c r="X266" s="46" t="str">
        <f>IF(Inputs!$B263="","",CJ266-DQ266)</f>
        <v/>
      </c>
      <c r="Y266" s="46" t="str">
        <f>IF(Inputs!$B263="","",CK266-DR266)</f>
        <v/>
      </c>
      <c r="Z266" s="46" t="str">
        <f>IF(Inputs!$B263="","",CL266-DS266)</f>
        <v/>
      </c>
      <c r="AA266" s="46" t="str">
        <f>IF(Inputs!$B263="","",CM266-DT266)</f>
        <v/>
      </c>
      <c r="AB266" s="46" t="str">
        <f>IF(Inputs!$B263="","",CN266-DU266)</f>
        <v/>
      </c>
      <c r="AC266" s="46" t="str">
        <f>IF(Inputs!$B263="","",CO266-DV266)</f>
        <v/>
      </c>
      <c r="AD266" s="46" t="str">
        <f>IF(Inputs!$B263="","",CP266-DW266)</f>
        <v/>
      </c>
      <c r="AE266" s="46" t="str">
        <f>IF(Inputs!$B263="","",CQ266-DX266)</f>
        <v/>
      </c>
      <c r="AF266" s="46" t="str">
        <f>IF(Inputs!$B263="","",CR266-DY266)</f>
        <v/>
      </c>
      <c r="AG266" s="50" t="str">
        <f t="shared" si="13"/>
        <v/>
      </c>
      <c r="AH266" s="50"/>
      <c r="AJ266" s="27">
        <f>IF(AND(Inputs!$CO263=0,AJ$4&gt;=Inputs!$CM263),1,IF(AND(AJ$4&gt;=Inputs!$CM263,AJ$4&lt;Inputs!$CN263),1,IF(AND(AJ$4=Inputs!$CN263,AJ$4=Inputs!$CO263),1,IF(OR(AND(AJ$4=Inputs!$CN263+1,Inputs!$CN263=Inputs!$CO263),AND(AJ$4=Inputs!$CN263+2,Inputs!$CN263=Inputs!$CO263)),0,IF(AJ$4=Inputs!$CN263,0.8,IF(AJ$4=Inputs!$CN263+1,0.6,IF(AJ$4=Inputs!$CN263+2,0.4,IF(AJ$4=Inputs!$CO263,0.2,IF(AND(AJ$4&gt;=Inputs!$CL263,AJ$4&lt;Inputs!$CM263),(AJ$4-Inputs!$CL263+1)/(Inputs!$AI263+1),0)))))))))</f>
        <v>0</v>
      </c>
      <c r="AK266" s="27">
        <f>IF(AND(Inputs!$CO263=0,AK$4&gt;=Inputs!$CM263),1,IF(AND(AK$4&gt;=Inputs!$CM263,AK$4&lt;Inputs!$CN263),1,IF(AND(AK$4=Inputs!$CN263,AK$4=Inputs!$CO263),1,IF(OR(AND(AK$4=Inputs!$CN263+1,Inputs!$CN263=Inputs!$CO263),AND(AK$4=Inputs!$CN263+2,Inputs!$CN263=Inputs!$CO263)),0,IF(AK$4=Inputs!$CN263,0.8,IF(AK$4=Inputs!$CN263+1,0.6,IF(AK$4=Inputs!$CN263+2,0.4,IF(AK$4=Inputs!$CO263,0.2,IF(AND(AK$4&gt;=Inputs!$CL263,AK$4&lt;Inputs!$CM263),(AK$4-Inputs!$CL263+1)/(Inputs!$AI263+1),0)))))))))</f>
        <v>0</v>
      </c>
      <c r="AL266" s="27">
        <f>IF(AND(Inputs!$CO263=0,AL$4&gt;=Inputs!$CM263),1,IF(AND(AL$4&gt;=Inputs!$CM263,AL$4&lt;Inputs!$CN263),1,IF(AND(AL$4=Inputs!$CN263,AL$4=Inputs!$CO263),1,IF(OR(AND(AL$4=Inputs!$CN263+1,Inputs!$CN263=Inputs!$CO263),AND(AL$4=Inputs!$CN263+2,Inputs!$CN263=Inputs!$CO263)),0,IF(AL$4=Inputs!$CN263,0.8,IF(AL$4=Inputs!$CN263+1,0.6,IF(AL$4=Inputs!$CN263+2,0.4,IF(AL$4=Inputs!$CO263,0.2,IF(AND(AL$4&gt;=Inputs!$CL263,AL$4&lt;Inputs!$CM263),(AL$4-Inputs!$CL263+1)/(Inputs!$AI263+1),0)))))))))</f>
        <v>0</v>
      </c>
      <c r="AM266" s="27">
        <f>IF(AND(Inputs!$CO263=0,AM$4&gt;=Inputs!$CM263),1,IF(AND(AM$4&gt;=Inputs!$CM263,AM$4&lt;Inputs!$CN263),1,IF(AND(AM$4=Inputs!$CN263,AM$4=Inputs!$CO263),1,IF(OR(AND(AM$4=Inputs!$CN263+1,Inputs!$CN263=Inputs!$CO263),AND(AM$4=Inputs!$CN263+2,Inputs!$CN263=Inputs!$CO263)),0,IF(AM$4=Inputs!$CN263,0.8,IF(AM$4=Inputs!$CN263+1,0.6,IF(AM$4=Inputs!$CN263+2,0.4,IF(AM$4=Inputs!$CO263,0.2,IF(AND(AM$4&gt;=Inputs!$CL263,AM$4&lt;Inputs!$CM263),(AM$4-Inputs!$CL263+1)/(Inputs!$AI263+1),0)))))))))</f>
        <v>0</v>
      </c>
      <c r="AN266" s="27">
        <f>IF(AND(Inputs!$CO263=0,AN$4&gt;=Inputs!$CM263),1,IF(AND(AN$4&gt;=Inputs!$CM263,AN$4&lt;Inputs!$CN263),1,IF(AND(AN$4=Inputs!$CN263,AN$4=Inputs!$CO263),1,IF(OR(AND(AN$4=Inputs!$CN263+1,Inputs!$CN263=Inputs!$CO263),AND(AN$4=Inputs!$CN263+2,Inputs!$CN263=Inputs!$CO263)),0,IF(AN$4=Inputs!$CN263,0.8,IF(AN$4=Inputs!$CN263+1,0.6,IF(AN$4=Inputs!$CN263+2,0.4,IF(AN$4=Inputs!$CO263,0.2,IF(AND(AN$4&gt;=Inputs!$CL263,AN$4&lt;Inputs!$CM263),(AN$4-Inputs!$CL263+1)/(Inputs!$AI263+1),0)))))))))</f>
        <v>0</v>
      </c>
      <c r="AO266" s="27">
        <f>IF(AND(Inputs!$CO263=0,AO$4&gt;=Inputs!$CM263),1,IF(AND(AO$4&gt;=Inputs!$CM263,AO$4&lt;Inputs!$CN263),1,IF(AND(AO$4=Inputs!$CN263,AO$4=Inputs!$CO263),1,IF(OR(AND(AO$4=Inputs!$CN263+1,Inputs!$CN263=Inputs!$CO263),AND(AO$4=Inputs!$CN263+2,Inputs!$CN263=Inputs!$CO263)),0,IF(AO$4=Inputs!$CN263,0.8,IF(AO$4=Inputs!$CN263+1,0.6,IF(AO$4=Inputs!$CN263+2,0.4,IF(AO$4=Inputs!$CO263,0.2,IF(AND(AO$4&gt;=Inputs!$CL263,AO$4&lt;Inputs!$CM263),(AO$4-Inputs!$CL263+1)/(Inputs!$AI263+1),0)))))))))</f>
        <v>0</v>
      </c>
      <c r="AP266" s="27">
        <f>IF(AND(Inputs!$CO263=0,AP$4&gt;=Inputs!$CM263),1,IF(AND(AP$4&gt;=Inputs!$CM263,AP$4&lt;Inputs!$CN263),1,IF(AND(AP$4=Inputs!$CN263,AP$4=Inputs!$CO263),1,IF(OR(AND(AP$4=Inputs!$CN263+1,Inputs!$CN263=Inputs!$CO263),AND(AP$4=Inputs!$CN263+2,Inputs!$CN263=Inputs!$CO263)),0,IF(AP$4=Inputs!$CN263,0.8,IF(AP$4=Inputs!$CN263+1,0.6,IF(AP$4=Inputs!$CN263+2,0.4,IF(AP$4=Inputs!$CO263,0.2,IF(AND(AP$4&gt;=Inputs!$CL263,AP$4&lt;Inputs!$CM263),(AP$4-Inputs!$CL263+1)/(Inputs!$AI263+1),0)))))))))</f>
        <v>0</v>
      </c>
      <c r="AQ266" s="27">
        <f>IF(AND(Inputs!$CO263=0,AQ$4&gt;=Inputs!$CM263),1,IF(AND(AQ$4&gt;=Inputs!$CM263,AQ$4&lt;Inputs!$CN263),1,IF(AND(AQ$4=Inputs!$CN263,AQ$4=Inputs!$CO263),1,IF(OR(AND(AQ$4=Inputs!$CN263+1,Inputs!$CN263=Inputs!$CO263),AND(AQ$4=Inputs!$CN263+2,Inputs!$CN263=Inputs!$CO263)),0,IF(AQ$4=Inputs!$CN263,0.8,IF(AQ$4=Inputs!$CN263+1,0.6,IF(AQ$4=Inputs!$CN263+2,0.4,IF(AQ$4=Inputs!$CO263,0.2,IF(AND(AQ$4&gt;=Inputs!$CL263,AQ$4&lt;Inputs!$CM263),(AQ$4-Inputs!$CL263+1)/(Inputs!$AI263+1),0)))))))))</f>
        <v>0</v>
      </c>
      <c r="AR266" s="27">
        <f>IF(AND(Inputs!$CO263=0,AR$4&gt;=Inputs!$CM263),1,IF(AND(AR$4&gt;=Inputs!$CM263,AR$4&lt;Inputs!$CN263),1,IF(AND(AR$4=Inputs!$CN263,AR$4=Inputs!$CO263),1,IF(OR(AND(AR$4=Inputs!$CN263+1,Inputs!$CN263=Inputs!$CO263),AND(AR$4=Inputs!$CN263+2,Inputs!$CN263=Inputs!$CO263)),0,IF(AR$4=Inputs!$CN263,0.8,IF(AR$4=Inputs!$CN263+1,0.6,IF(AR$4=Inputs!$CN263+2,0.4,IF(AR$4=Inputs!$CO263,0.2,IF(AND(AR$4&gt;=Inputs!$CL263,AR$4&lt;Inputs!$CM263),(AR$4-Inputs!$CL263+1)/(Inputs!$AI263+1),0)))))))))</f>
        <v>0</v>
      </c>
      <c r="AS266" s="27">
        <f>IF(AND(Inputs!$CO263=0,AS$4&gt;=Inputs!$CM263),1,IF(AND(AS$4&gt;=Inputs!$CM263,AS$4&lt;Inputs!$CN263),1,IF(AND(AS$4=Inputs!$CN263,AS$4=Inputs!$CO263),1,IF(OR(AND(AS$4=Inputs!$CN263+1,Inputs!$CN263=Inputs!$CO263),AND(AS$4=Inputs!$CN263+2,Inputs!$CN263=Inputs!$CO263)),0,IF(AS$4=Inputs!$CN263,0.8,IF(AS$4=Inputs!$CN263+1,0.6,IF(AS$4=Inputs!$CN263+2,0.4,IF(AS$4=Inputs!$CO263,0.2,IF(AND(AS$4&gt;=Inputs!$CL263,AS$4&lt;Inputs!$CM263),(AS$4-Inputs!$CL263+1)/(Inputs!$AI263+1),0)))))))))</f>
        <v>0</v>
      </c>
      <c r="AT266" s="27">
        <f>IF(AND(Inputs!$CO263=0,AT$4&gt;=Inputs!$CM263),1,IF(AND(AT$4&gt;=Inputs!$CM263,AT$4&lt;Inputs!$CN263),1,IF(AND(AT$4=Inputs!$CN263,AT$4=Inputs!$CO263),1,IF(OR(AND(AT$4=Inputs!$CN263+1,Inputs!$CN263=Inputs!$CO263),AND(AT$4=Inputs!$CN263+2,Inputs!$CN263=Inputs!$CO263)),0,IF(AT$4=Inputs!$CN263,0.8,IF(AT$4=Inputs!$CN263+1,0.6,IF(AT$4=Inputs!$CN263+2,0.4,IF(AT$4=Inputs!$CO263,0.2,IF(AND(AT$4&gt;=Inputs!$CL263,AT$4&lt;Inputs!$CM263),(AT$4-Inputs!$CL263+1)/(Inputs!$AI263+1),0)))))))))</f>
        <v>0</v>
      </c>
      <c r="AU266" s="27">
        <f>IF(AND(Inputs!$CO263=0,AU$4&gt;=Inputs!$CM263),1,IF(AND(AU$4&gt;=Inputs!$CM263,AU$4&lt;Inputs!$CN263),1,IF(AND(AU$4=Inputs!$CN263,AU$4=Inputs!$CO263),1,IF(OR(AND(AU$4=Inputs!$CN263+1,Inputs!$CN263=Inputs!$CO263),AND(AU$4=Inputs!$CN263+2,Inputs!$CN263=Inputs!$CO263)),0,IF(AU$4=Inputs!$CN263,0.8,IF(AU$4=Inputs!$CN263+1,0.6,IF(AU$4=Inputs!$CN263+2,0.4,IF(AU$4=Inputs!$CO263,0.2,IF(AND(AU$4&gt;=Inputs!$CL263,AU$4&lt;Inputs!$CM263),(AU$4-Inputs!$CL263+1)/(Inputs!$AI263+1),0)))))))))</f>
        <v>0</v>
      </c>
      <c r="AV266" s="27">
        <f>IF(AND(Inputs!$CO263=0,AV$4&gt;=Inputs!$CM263),1,IF(AND(AV$4&gt;=Inputs!$CM263,AV$4&lt;Inputs!$CN263),1,IF(AND(AV$4=Inputs!$CN263,AV$4=Inputs!$CO263),1,IF(OR(AND(AV$4=Inputs!$CN263+1,Inputs!$CN263=Inputs!$CO263),AND(AV$4=Inputs!$CN263+2,Inputs!$CN263=Inputs!$CO263)),0,IF(AV$4=Inputs!$CN263,0.8,IF(AV$4=Inputs!$CN263+1,0.6,IF(AV$4=Inputs!$CN263+2,0.4,IF(AV$4=Inputs!$CO263,0.2,IF(AND(AV$4&gt;=Inputs!$CL263,AV$4&lt;Inputs!$CM263),(AV$4-Inputs!$CL263+1)/(Inputs!$AI263+1),0)))))))))</f>
        <v>0</v>
      </c>
      <c r="AW266" s="27">
        <f>IF(AND(Inputs!$CO263=0,AW$4&gt;=Inputs!$CM263),1,IF(AND(AW$4&gt;=Inputs!$CM263,AW$4&lt;Inputs!$CN263),1,IF(AND(AW$4=Inputs!$CN263,AW$4=Inputs!$CO263),1,IF(OR(AND(AW$4=Inputs!$CN263+1,Inputs!$CN263=Inputs!$CO263),AND(AW$4=Inputs!$CN263+2,Inputs!$CN263=Inputs!$CO263)),0,IF(AW$4=Inputs!$CN263,0.8,IF(AW$4=Inputs!$CN263+1,0.6,IF(AW$4=Inputs!$CN263+2,0.4,IF(AW$4=Inputs!$CO263,0.2,IF(AND(AW$4&gt;=Inputs!$CL263,AW$4&lt;Inputs!$CM263),(AW$4-Inputs!$CL263+1)/(Inputs!$AI263+1),0)))))))))</f>
        <v>0</v>
      </c>
      <c r="AX266" s="27">
        <f>IF(AND(Inputs!$CO263=0,AX$4&gt;=Inputs!$CM263),1,IF(AND(AX$4&gt;=Inputs!$CM263,AX$4&lt;Inputs!$CN263),1,IF(AND(AX$4=Inputs!$CN263,AX$4=Inputs!$CO263),1,IF(OR(AND(AX$4=Inputs!$CN263+1,Inputs!$CN263=Inputs!$CO263),AND(AX$4=Inputs!$CN263+2,Inputs!$CN263=Inputs!$CO263)),0,IF(AX$4=Inputs!$CN263,0.8,IF(AX$4=Inputs!$CN263+1,0.6,IF(AX$4=Inputs!$CN263+2,0.4,IF(AX$4=Inputs!$CO263,0.2,IF(AND(AX$4&gt;=Inputs!$CL263,AX$4&lt;Inputs!$CM263),(AX$4-Inputs!$CL263+1)/(Inputs!$AI263+1),0)))))))))</f>
        <v>0</v>
      </c>
      <c r="AY266" s="27">
        <f>IF(AND(Inputs!$CO263=0,AY$4&gt;=Inputs!$CM263),1,IF(AND(AY$4&gt;=Inputs!$CM263,AY$4&lt;Inputs!$CN263),1,IF(AND(AY$4=Inputs!$CN263,AY$4=Inputs!$CO263),1,IF(OR(AND(AY$4=Inputs!$CN263+1,Inputs!$CN263=Inputs!$CO263),AND(AY$4=Inputs!$CN263+2,Inputs!$CN263=Inputs!$CO263)),0,IF(AY$4=Inputs!$CN263,0.8,IF(AY$4=Inputs!$CN263+1,0.6,IF(AY$4=Inputs!$CN263+2,0.4,IF(AY$4=Inputs!$CO263,0.2,IF(AND(AY$4&gt;=Inputs!$CL263,AY$4&lt;Inputs!$CM263),(AY$4-Inputs!$CL263+1)/(Inputs!$AI263+1),0)))))))))</f>
        <v>0</v>
      </c>
      <c r="AZ266" s="27">
        <f>IF(AND(Inputs!$CO263=0,AZ$4&gt;=Inputs!$CM263),1,IF(AND(AZ$4&gt;=Inputs!$CM263,AZ$4&lt;Inputs!$CN263),1,IF(AND(AZ$4=Inputs!$CN263,AZ$4=Inputs!$CO263),1,IF(OR(AND(AZ$4=Inputs!$CN263+1,Inputs!$CN263=Inputs!$CO263),AND(AZ$4=Inputs!$CN263+2,Inputs!$CN263=Inputs!$CO263)),0,IF(AZ$4=Inputs!$CN263,0.8,IF(AZ$4=Inputs!$CN263+1,0.6,IF(AZ$4=Inputs!$CN263+2,0.4,IF(AZ$4=Inputs!$CO263,0.2,IF(AND(AZ$4&gt;=Inputs!$CL263,AZ$4&lt;Inputs!$CM263),(AZ$4-Inputs!$CL263+1)/(Inputs!$AI263+1),0)))))))))</f>
        <v>0</v>
      </c>
      <c r="BA266" s="27">
        <f>IF(AND(Inputs!$CO263=0,BA$4&gt;=Inputs!$CM263),1,IF(AND(BA$4&gt;=Inputs!$CM263,BA$4&lt;Inputs!$CN263),1,IF(AND(BA$4=Inputs!$CN263,BA$4=Inputs!$CO263),1,IF(OR(AND(BA$4=Inputs!$CN263+1,Inputs!$CN263=Inputs!$CO263),AND(BA$4=Inputs!$CN263+2,Inputs!$CN263=Inputs!$CO263)),0,IF(BA$4=Inputs!$CN263,0.8,IF(BA$4=Inputs!$CN263+1,0.6,IF(BA$4=Inputs!$CN263+2,0.4,IF(BA$4=Inputs!$CO263,0.2,IF(AND(BA$4&gt;=Inputs!$CL263,BA$4&lt;Inputs!$CM263),(BA$4-Inputs!$CL263+1)/(Inputs!$AI263+1),0)))))))))</f>
        <v>0</v>
      </c>
      <c r="BB266" s="27">
        <f>IF(AND(Inputs!$CO263=0,BB$4&gt;=Inputs!$CM263),1,IF(AND(BB$4&gt;=Inputs!$CM263,BB$4&lt;Inputs!$CN263),1,IF(AND(BB$4=Inputs!$CN263,BB$4=Inputs!$CO263),1,IF(OR(AND(BB$4=Inputs!$CN263+1,Inputs!$CN263=Inputs!$CO263),AND(BB$4=Inputs!$CN263+2,Inputs!$CN263=Inputs!$CO263)),0,IF(BB$4=Inputs!$CN263,0.8,IF(BB$4=Inputs!$CN263+1,0.6,IF(BB$4=Inputs!$CN263+2,0.4,IF(BB$4=Inputs!$CO263,0.2,IF(AND(BB$4&gt;=Inputs!$CL263,BB$4&lt;Inputs!$CM263),(BB$4-Inputs!$CL263+1)/(Inputs!$AI263+1),0)))))))))</f>
        <v>0</v>
      </c>
      <c r="BC266" s="27">
        <f>IF(AND(Inputs!$CO263=0,BC$4&gt;=Inputs!$CM263),1,IF(AND(BC$4&gt;=Inputs!$CM263,BC$4&lt;Inputs!$CN263),1,IF(AND(BC$4=Inputs!$CN263,BC$4=Inputs!$CO263),1,IF(OR(AND(BC$4=Inputs!$CN263+1,Inputs!$CN263=Inputs!$CO263),AND(BC$4=Inputs!$CN263+2,Inputs!$CN263=Inputs!$CO263)),0,IF(BC$4=Inputs!$CN263,0.8,IF(BC$4=Inputs!$CN263+1,0.6,IF(BC$4=Inputs!$CN263+2,0.4,IF(BC$4=Inputs!$CO263,0.2,IF(AND(BC$4&gt;=Inputs!$CL263,BC$4&lt;Inputs!$CM263),(BC$4-Inputs!$CL263+1)/(Inputs!$AI263+1),0)))))))))</f>
        <v>0</v>
      </c>
      <c r="BD266" s="27">
        <f>IF(AND(Inputs!$CO263=0,BD$4&gt;=Inputs!$CM263),1,IF(AND(BD$4&gt;=Inputs!$CM263,BD$4&lt;Inputs!$CN263),1,IF(AND(BD$4=Inputs!$CN263,BD$4=Inputs!$CO263),1,IF(OR(AND(BD$4=Inputs!$CN263+1,Inputs!$CN263=Inputs!$CO263),AND(BD$4=Inputs!$CN263+2,Inputs!$CN263=Inputs!$CO263)),0,IF(BD$4=Inputs!$CN263,0.8,IF(BD$4=Inputs!$CN263+1,0.6,IF(BD$4=Inputs!$CN263+2,0.4,IF(BD$4=Inputs!$CO263,0.2,IF(AND(BD$4&gt;=Inputs!$CL263,BD$4&lt;Inputs!$CM263),(BD$4-Inputs!$CL263+1)/(Inputs!$AI263+1),0)))))))))</f>
        <v>0</v>
      </c>
      <c r="BE266" s="27">
        <f>IF(AND(Inputs!$CO263=0,BE$4&gt;=Inputs!$CM263),1,IF(AND(BE$4&gt;=Inputs!$CM263,BE$4&lt;Inputs!$CN263),1,IF(AND(BE$4=Inputs!$CN263,BE$4=Inputs!$CO263),1,IF(OR(AND(BE$4=Inputs!$CN263+1,Inputs!$CN263=Inputs!$CO263),AND(BE$4=Inputs!$CN263+2,Inputs!$CN263=Inputs!$CO263)),0,IF(BE$4=Inputs!$CN263,0.8,IF(BE$4=Inputs!$CN263+1,0.6,IF(BE$4=Inputs!$CN263+2,0.4,IF(BE$4=Inputs!$CO263,0.2,IF(AND(BE$4&gt;=Inputs!$CL263,BE$4&lt;Inputs!$CM263),(BE$4-Inputs!$CL263+1)/(Inputs!$AI263+1),0)))))))))</f>
        <v>0</v>
      </c>
      <c r="BF266" s="27">
        <f>IF(AND(Inputs!$CO263=0,BF$4&gt;=Inputs!$CM263),1,IF(AND(BF$4&gt;=Inputs!$CM263,BF$4&lt;Inputs!$CN263),1,IF(AND(BF$4=Inputs!$CN263,BF$4=Inputs!$CO263),1,IF(OR(AND(BF$4=Inputs!$CN263+1,Inputs!$CN263=Inputs!$CO263),AND(BF$4=Inputs!$CN263+2,Inputs!$CN263=Inputs!$CO263)),0,IF(BF$4=Inputs!$CN263,0.8,IF(BF$4=Inputs!$CN263+1,0.6,IF(BF$4=Inputs!$CN263+2,0.4,IF(BF$4=Inputs!$CO263,0.2,IF(AND(BF$4&gt;=Inputs!$CL263,BF$4&lt;Inputs!$CM263),(BF$4-Inputs!$CL263+1)/(Inputs!$AI263+1),0)))))))))</f>
        <v>0</v>
      </c>
      <c r="BG266" s="27">
        <f>IF(AND(Inputs!$CO263=0,BG$4&gt;=Inputs!$CM263),1,IF(AND(BG$4&gt;=Inputs!$CM263,BG$4&lt;Inputs!$CN263),1,IF(AND(BG$4=Inputs!$CN263,BG$4=Inputs!$CO263),1,IF(OR(AND(BG$4=Inputs!$CN263+1,Inputs!$CN263=Inputs!$CO263),AND(BG$4=Inputs!$CN263+2,Inputs!$CN263=Inputs!$CO263)),0,IF(BG$4=Inputs!$CN263,0.8,IF(BG$4=Inputs!$CN263+1,0.6,IF(BG$4=Inputs!$CN263+2,0.4,IF(BG$4=Inputs!$CO263,0.2,IF(AND(BG$4&gt;=Inputs!$CL263,BG$4&lt;Inputs!$CM263),(BG$4-Inputs!$CL263+1)/(Inputs!$AI263+1),0)))))))))</f>
        <v>0</v>
      </c>
      <c r="BH266" s="27">
        <f>IF(AND(Inputs!$CO263=0,BH$4&gt;=Inputs!$CM263),1,IF(AND(BH$4&gt;=Inputs!$CM263,BH$4&lt;Inputs!$CN263),1,IF(AND(BH$4=Inputs!$CN263,BH$4=Inputs!$CO263),1,IF(OR(AND(BH$4=Inputs!$CN263+1,Inputs!$CN263=Inputs!$CO263),AND(BH$4=Inputs!$CN263+2,Inputs!$CN263=Inputs!$CO263)),0,IF(BH$4=Inputs!$CN263,0.8,IF(BH$4=Inputs!$CN263+1,0.6,IF(BH$4=Inputs!$CN263+2,0.4,IF(BH$4=Inputs!$CO263,0.2,IF(AND(BH$4&gt;=Inputs!$CL263,BH$4&lt;Inputs!$CM263),(BH$4-Inputs!$CL263+1)/(Inputs!$AI263+1),0)))))))))</f>
        <v>0</v>
      </c>
      <c r="BI266" s="27">
        <f>IF(AND(Inputs!$CO263=0,BI$4&gt;=Inputs!$CM263),1,IF(AND(BI$4&gt;=Inputs!$CM263,BI$4&lt;Inputs!$CN263),1,IF(AND(BI$4=Inputs!$CN263,BI$4=Inputs!$CO263),1,IF(OR(AND(BI$4=Inputs!$CN263+1,Inputs!$CN263=Inputs!$CO263),AND(BI$4=Inputs!$CN263+2,Inputs!$CN263=Inputs!$CO263)),0,IF(BI$4=Inputs!$CN263,0.8,IF(BI$4=Inputs!$CN263+1,0.6,IF(BI$4=Inputs!$CN263+2,0.4,IF(BI$4=Inputs!$CO263,0.2,IF(AND(BI$4&gt;=Inputs!$CL263,BI$4&lt;Inputs!$CM263),(BI$4-Inputs!$CL263+1)/(Inputs!$AI263+1),0)))))))))</f>
        <v>0</v>
      </c>
      <c r="BJ266" s="27">
        <f>IF(AND(Inputs!$CO263=0,BJ$4&gt;=Inputs!$CM263),1,IF(AND(BJ$4&gt;=Inputs!$CM263,BJ$4&lt;Inputs!$CN263),1,IF(AND(BJ$4=Inputs!$CN263,BJ$4=Inputs!$CO263),1,IF(OR(AND(BJ$4=Inputs!$CN263+1,Inputs!$CN263=Inputs!$CO263),AND(BJ$4=Inputs!$CN263+2,Inputs!$CN263=Inputs!$CO263)),0,IF(BJ$4=Inputs!$CN263,0.8,IF(BJ$4=Inputs!$CN263+1,0.6,IF(BJ$4=Inputs!$CN263+2,0.4,IF(BJ$4=Inputs!$CO263,0.2,IF(AND(BJ$4&gt;=Inputs!$CL263,BJ$4&lt;Inputs!$CM263),(BJ$4-Inputs!$CL263+1)/(Inputs!$AI263+1),0)))))))))</f>
        <v>0</v>
      </c>
      <c r="BK266" s="27">
        <f>IF(AND(Inputs!$CO263=0,BK$4&gt;=Inputs!$CM263),1,IF(AND(BK$4&gt;=Inputs!$CM263,BK$4&lt;Inputs!$CN263),1,IF(AND(BK$4=Inputs!$CN263,BK$4=Inputs!$CO263),1,IF(OR(AND(BK$4=Inputs!$CN263+1,Inputs!$CN263=Inputs!$CO263),AND(BK$4=Inputs!$CN263+2,Inputs!$CN263=Inputs!$CO263)),0,IF(BK$4=Inputs!$CN263,0.8,IF(BK$4=Inputs!$CN263+1,0.6,IF(BK$4=Inputs!$CN263+2,0.4,IF(BK$4=Inputs!$CO263,0.2,IF(AND(BK$4&gt;=Inputs!$CL263,BK$4&lt;Inputs!$CM263),(BK$4-Inputs!$CL263+1)/(Inputs!$AI263+1),0)))))))))</f>
        <v>0</v>
      </c>
      <c r="BL266" s="27">
        <f>IF(AND(Inputs!$CO263=0,BL$4&gt;=Inputs!$CM263),1,IF(AND(BL$4&gt;=Inputs!$CM263,BL$4&lt;Inputs!$CN263),1,IF(AND(BL$4=Inputs!$CN263,BL$4=Inputs!$CO263),1,IF(OR(AND(BL$4=Inputs!$CN263+1,Inputs!$CN263=Inputs!$CO263),AND(BL$4=Inputs!$CN263+2,Inputs!$CN263=Inputs!$CO263)),0,IF(BL$4=Inputs!$CN263,0.8,IF(BL$4=Inputs!$CN263+1,0.6,IF(BL$4=Inputs!$CN263+2,0.4,IF(BL$4=Inputs!$CO263,0.2,IF(AND(BL$4&gt;=Inputs!$CL263,BL$4&lt;Inputs!$CM263),(BL$4-Inputs!$CL263+1)/(Inputs!$AI263+1),0)))))))))</f>
        <v>0</v>
      </c>
      <c r="BM266" s="27">
        <f>IF(AND(Inputs!$CO263=0,BM$4&gt;=Inputs!$CM263),1,IF(AND(BM$4&gt;=Inputs!$CM263,BM$4&lt;Inputs!$CN263),1,IF(AND(BM$4=Inputs!$CN263,BM$4=Inputs!$CO263),1,IF(OR(AND(BM$4=Inputs!$CN263+1,Inputs!$CN263=Inputs!$CO263),AND(BM$4=Inputs!$CN263+2,Inputs!$CN263=Inputs!$CO263)),0,IF(BM$4=Inputs!$CN263,0.8,IF(BM$4=Inputs!$CN263+1,0.6,IF(BM$4=Inputs!$CN263+2,0.4,IF(BM$4=Inputs!$CO263,0.2,IF(AND(BM$4&gt;=Inputs!$CL263,BM$4&lt;Inputs!$CM263),(BM$4-Inputs!$CL263+1)/(Inputs!$AI263+1),0)))))))))</f>
        <v>0</v>
      </c>
      <c r="BO266" s="46" t="str">
        <f>IF(Inputs!$B263="","",(ROUND(Inputs!$BC263*AJ266,0)))</f>
        <v/>
      </c>
      <c r="BP266" s="46" t="str">
        <f>IF(Inputs!$B263="","",(ROUND(Inputs!$BC263*AK266,0)))</f>
        <v/>
      </c>
      <c r="BQ266" s="46" t="str">
        <f>IF(Inputs!$B263="","",(ROUND(Inputs!$BC263*AL266,0)))</f>
        <v/>
      </c>
      <c r="BR266" s="46" t="str">
        <f>IF(Inputs!$B263="","",(ROUND(Inputs!$BC263*AM266,0)))</f>
        <v/>
      </c>
      <c r="BS266" s="46" t="str">
        <f>IF(Inputs!$B263="","",(ROUND(Inputs!$BC263*AN266,0)))</f>
        <v/>
      </c>
      <c r="BT266" s="46" t="str">
        <f>IF(Inputs!$B263="","",(ROUND(Inputs!$BC263*AO266,0)))</f>
        <v/>
      </c>
      <c r="BU266" s="46" t="str">
        <f>IF(Inputs!$B263="","",(ROUND(Inputs!$BC263*AP266,0)))</f>
        <v/>
      </c>
      <c r="BV266" s="46" t="str">
        <f>IF(Inputs!$B263="","",(ROUND(Inputs!$BC263*AQ266,0)))</f>
        <v/>
      </c>
      <c r="BW266" s="46" t="str">
        <f>IF(Inputs!$B263="","",(ROUND(Inputs!$BC263*AR266,0)))</f>
        <v/>
      </c>
      <c r="BX266" s="46" t="str">
        <f>IF(Inputs!$B263="","",(ROUND(Inputs!$BC263*AS266,0)))</f>
        <v/>
      </c>
      <c r="BY266" s="46" t="str">
        <f>IF(Inputs!$B263="","",(ROUND(Inputs!$BC263*AT266,0)))</f>
        <v/>
      </c>
      <c r="BZ266" s="46" t="str">
        <f>IF(Inputs!$B263="","",(ROUND(Inputs!$BC263*AU266,0)))</f>
        <v/>
      </c>
      <c r="CA266" s="46" t="str">
        <f>IF(Inputs!$B263="","",(ROUND(Inputs!$BC263*AV266,0)))</f>
        <v/>
      </c>
      <c r="CB266" s="46" t="str">
        <f>IF(Inputs!$B263="","",(ROUND(Inputs!$BC263*AW266,0)))</f>
        <v/>
      </c>
      <c r="CC266" s="46" t="str">
        <f>IF(Inputs!$B263="","",(ROUND(Inputs!$BC263*AX266,0)))</f>
        <v/>
      </c>
      <c r="CD266" s="46" t="str">
        <f>IF(Inputs!$B263="","",(ROUND(Inputs!$BC263*AY266,0)))</f>
        <v/>
      </c>
      <c r="CE266" s="46" t="str">
        <f>IF(Inputs!$B263="","",(ROUND(Inputs!$BC263*AZ266,0)))</f>
        <v/>
      </c>
      <c r="CF266" s="46" t="str">
        <f>IF(Inputs!$B263="","",(ROUND(Inputs!$BC263*BA266,0)))</f>
        <v/>
      </c>
      <c r="CG266" s="46" t="str">
        <f>IF(Inputs!$B263="","",(ROUND(Inputs!$BC263*BB266,0)))</f>
        <v/>
      </c>
      <c r="CH266" s="46" t="str">
        <f>IF(Inputs!$B263="","",(ROUND(Inputs!$BC263*BC266,0)))</f>
        <v/>
      </c>
      <c r="CI266" s="46" t="str">
        <f>IF(Inputs!$B263="","",(ROUND(Inputs!$BC263*BD266,0)))</f>
        <v/>
      </c>
      <c r="CJ266" s="46" t="str">
        <f>IF(Inputs!$B263="","",(ROUND(Inputs!$BC263*BE266,0)))</f>
        <v/>
      </c>
      <c r="CK266" s="46" t="str">
        <f>IF(Inputs!$B263="","",(ROUND(Inputs!$BC263*BF266,0)))</f>
        <v/>
      </c>
      <c r="CL266" s="46" t="str">
        <f>IF(Inputs!$B263="","",(ROUND(Inputs!$BC263*BG266,0)))</f>
        <v/>
      </c>
      <c r="CM266" s="46" t="str">
        <f>IF(Inputs!$B263="","",(ROUND(Inputs!$BC263*BH266,0)))</f>
        <v/>
      </c>
      <c r="CN266" s="46" t="str">
        <f>IF(Inputs!$B263="","",(ROUND(Inputs!$BC263*BI266,0)))</f>
        <v/>
      </c>
      <c r="CO266" s="46" t="str">
        <f>IF(Inputs!$B263="","",(ROUND(Inputs!$BC263*BJ266,0)))</f>
        <v/>
      </c>
      <c r="CP266" s="46" t="str">
        <f>IF(Inputs!$B263="","",(ROUND(Inputs!$BC263*BK266,0)))</f>
        <v/>
      </c>
      <c r="CQ266" s="46" t="str">
        <f>IF(Inputs!$B263="","",(ROUND(Inputs!$BC263*BL266,0)))</f>
        <v/>
      </c>
      <c r="CR266" s="46" t="str">
        <f>IF(Inputs!$B263="","",(ROUND(Inputs!$BC263*BM266,0)))</f>
        <v/>
      </c>
      <c r="CV266" s="46" t="str">
        <f>IF(A266="","",IF(AND(CV$4&lt;=Inputs!$CQ263,CV$4&gt;=Inputs!$CP263),Inputs!$AR263/(Inputs!$CQ263-Inputs!$CP263+1),0)+IF(CV$4=Inputs!$CL263,Inputs!$BD263,0))</f>
        <v/>
      </c>
      <c r="CW266" s="46" t="str">
        <f>IF(B266="","",IF(AND(CW$4&lt;=Inputs!$CQ263,CW$4&gt;=Inputs!$CP263),Inputs!$AR263/(Inputs!$CQ263-Inputs!$CP263+1),0)+IF(CW$4=Inputs!$CL263,Inputs!$BD263,0))</f>
        <v/>
      </c>
      <c r="CX266" s="46" t="str">
        <f>IF(C266="","",IF(AND(CX$4&lt;=Inputs!$CQ263,CX$4&gt;=Inputs!$CP263),Inputs!$AR263/(Inputs!$CQ263-Inputs!$CP263+1),0)+IF(CX$4=Inputs!$CL263,Inputs!$BD263,0))</f>
        <v/>
      </c>
      <c r="CY266" s="46" t="str">
        <f>IF(D266="","",IF(AND(CY$4&lt;=Inputs!$CQ263,CY$4&gt;=Inputs!$CP263),Inputs!$AR263/(Inputs!$CQ263-Inputs!$CP263+1),0)+IF(CY$4=Inputs!$CL263,Inputs!$BD263,0))</f>
        <v/>
      </c>
      <c r="CZ266" s="46" t="str">
        <f>IF(E266="","",IF(AND(CZ$4&lt;=Inputs!$CQ263,CZ$4&gt;=Inputs!$CP263),Inputs!$AR263/(Inputs!$CQ263-Inputs!$CP263+1),0)+IF(CZ$4=Inputs!$CL263,Inputs!$BD263,0))</f>
        <v/>
      </c>
      <c r="DA266" s="46" t="str">
        <f>IF(F266="","",IF(AND(DA$4&lt;=Inputs!$CQ263,DA$4&gt;=Inputs!$CP263),Inputs!$AR263/(Inputs!$CQ263-Inputs!$CP263+1),0)+IF(DA$4=Inputs!$CL263,Inputs!$BD263,0))</f>
        <v/>
      </c>
      <c r="DB266" s="46" t="str">
        <f>IF(G266="","",IF(AND(DB$4&lt;=Inputs!$CQ263,DB$4&gt;=Inputs!$CP263),Inputs!$AR263/(Inputs!$CQ263-Inputs!$CP263+1),0)+IF(DB$4=Inputs!$CL263,Inputs!$BD263,0))</f>
        <v/>
      </c>
      <c r="DC266" s="46" t="str">
        <f>IF(H266="","",IF(AND(DC$4&lt;=Inputs!$CQ263,DC$4&gt;=Inputs!$CP263),Inputs!$AR263/(Inputs!$CQ263-Inputs!$CP263+1),0)+IF(DC$4=Inputs!$CL263,Inputs!$BD263,0))</f>
        <v/>
      </c>
      <c r="DD266" s="46" t="str">
        <f>IF(I266="","",IF(AND(DD$4&lt;=Inputs!$CQ263,DD$4&gt;=Inputs!$CP263),Inputs!$AR263/(Inputs!$CQ263-Inputs!$CP263+1),0)+IF(DD$4=Inputs!$CL263,Inputs!$BD263,0))</f>
        <v/>
      </c>
      <c r="DE266" s="46" t="str">
        <f>IF(J266="","",IF(AND(DE$4&lt;=Inputs!$CQ263,DE$4&gt;=Inputs!$CP263),Inputs!$AR263/(Inputs!$CQ263-Inputs!$CP263+1),0)+IF(DE$4=Inputs!$CL263,Inputs!$BD263,0))</f>
        <v/>
      </c>
      <c r="DF266" s="46" t="str">
        <f>IF(K266="","",IF(AND(DF$4&lt;=Inputs!$CQ263,DF$4&gt;=Inputs!$CP263),Inputs!$AR263/(Inputs!$CQ263-Inputs!$CP263+1),0)+IF(DF$4=Inputs!$CL263,Inputs!$BD263,0))</f>
        <v/>
      </c>
      <c r="DG266" s="46" t="str">
        <f>IF(L266="","",IF(AND(DG$4&lt;=Inputs!$CQ263,DG$4&gt;=Inputs!$CP263),Inputs!$AR263/(Inputs!$CQ263-Inputs!$CP263+1),0)+IF(DG$4=Inputs!$CL263,Inputs!$BD263,0))</f>
        <v/>
      </c>
      <c r="DH266" s="46" t="str">
        <f>IF(M266="","",IF(AND(DH$4&lt;=Inputs!$CQ263,DH$4&gt;=Inputs!$CP263),Inputs!$AR263/(Inputs!$CQ263-Inputs!$CP263+1),0)+IF(DH$4=Inputs!$CL263,Inputs!$BD263,0))</f>
        <v/>
      </c>
      <c r="DI266" s="46" t="str">
        <f>IF(N266="","",IF(AND(DI$4&lt;=Inputs!$CQ263,DI$4&gt;=Inputs!$CP263),Inputs!$AR263/(Inputs!$CQ263-Inputs!$CP263+1),0)+IF(DI$4=Inputs!$CL263,Inputs!$BD263,0))</f>
        <v/>
      </c>
      <c r="DJ266" s="46" t="str">
        <f>IF(O266="","",IF(AND(DJ$4&lt;=Inputs!$CQ263,DJ$4&gt;=Inputs!$CP263),Inputs!$AR263/(Inputs!$CQ263-Inputs!$CP263+1),0)+IF(DJ$4=Inputs!$CL263,Inputs!$BD263,0))</f>
        <v/>
      </c>
      <c r="DK266" s="46" t="str">
        <f>IF(P266="","",IF(AND(DK$4&lt;=Inputs!$CQ263,DK$4&gt;=Inputs!$CP263),Inputs!$AR263/(Inputs!$CQ263-Inputs!$CP263+1),0)+IF(DK$4=Inputs!$CL263,Inputs!$BD263,0))</f>
        <v/>
      </c>
      <c r="DL266" s="46" t="str">
        <f>IF(Q266="","",IF(AND(DL$4&lt;=Inputs!$CQ263,DL$4&gt;=Inputs!$CP263),Inputs!$AR263/(Inputs!$CQ263-Inputs!$CP263+1),0)+IF(DL$4=Inputs!$CL263,Inputs!$BD263,0))</f>
        <v/>
      </c>
      <c r="DM266" s="46" t="str">
        <f>IF(R266="","",IF(AND(DM$4&lt;=Inputs!$CQ263,DM$4&gt;=Inputs!$CP263),Inputs!$AR263/(Inputs!$CQ263-Inputs!$CP263+1),0)+IF(DM$4=Inputs!$CL263,Inputs!$BD263,0))</f>
        <v/>
      </c>
      <c r="DN266" s="46" t="str">
        <f>IF(S266="","",IF(AND(DN$4&lt;=Inputs!$CQ263,DN$4&gt;=Inputs!$CP263),Inputs!$AR263/(Inputs!$CQ263-Inputs!$CP263+1),0)+IF(DN$4=Inputs!$CL263,Inputs!$BD263,0))</f>
        <v/>
      </c>
      <c r="DO266" s="46" t="str">
        <f>IF(T266="","",IF(AND(DO$4&lt;=Inputs!$CQ263,DO$4&gt;=Inputs!$CP263),Inputs!$AR263/(Inputs!$CQ263-Inputs!$CP263+1),0)+IF(DO$4=Inputs!$CL263,Inputs!$BD263,0))</f>
        <v/>
      </c>
      <c r="DP266" s="46" t="str">
        <f>IF(U266="","",IF(AND(DP$4&lt;=Inputs!$CQ263,DP$4&gt;=Inputs!$CP263),Inputs!$AR263/(Inputs!$CQ263-Inputs!$CP263+1),0)+IF(DP$4=Inputs!$CL263,Inputs!$BD263,0))</f>
        <v/>
      </c>
      <c r="DQ266" s="46" t="str">
        <f>IF(V266="","",IF(AND(DQ$4&lt;=Inputs!$CQ263,DQ$4&gt;=Inputs!$CP263),Inputs!$AR263/(Inputs!$CQ263-Inputs!$CP263+1),0)+IF(DQ$4=Inputs!$CL263,Inputs!$BD263,0))</f>
        <v/>
      </c>
      <c r="DR266" s="46" t="str">
        <f>IF(W266="","",IF(AND(DR$4&lt;=Inputs!$CQ263,DR$4&gt;=Inputs!$CP263),Inputs!$AR263/(Inputs!$CQ263-Inputs!$CP263+1),0)+IF(DR$4=Inputs!$CL263,Inputs!$BD263,0))</f>
        <v/>
      </c>
      <c r="DS266" s="46" t="str">
        <f>IF(X266="","",IF(AND(DS$4&lt;=Inputs!$CQ263,DS$4&gt;=Inputs!$CP263),Inputs!$AR263/(Inputs!$CQ263-Inputs!$CP263+1),0)+IF(DS$4=Inputs!$CL263,Inputs!$BD263,0))</f>
        <v/>
      </c>
      <c r="DT266" s="46" t="str">
        <f>IF(Y266="","",IF(AND(DT$4&lt;=Inputs!$CQ263,DT$4&gt;=Inputs!$CP263),Inputs!$AR263/(Inputs!$CQ263-Inputs!$CP263+1),0)+IF(DT$4=Inputs!$CL263,Inputs!$BD263,0))</f>
        <v/>
      </c>
      <c r="DU266" s="46" t="str">
        <f>IF(Z266="","",IF(AND(DU$4&lt;=Inputs!$CQ263,DU$4&gt;=Inputs!$CP263),Inputs!$AR263/(Inputs!$CQ263-Inputs!$CP263+1),0)+IF(DU$4=Inputs!$CL263,Inputs!$BD263,0))</f>
        <v/>
      </c>
      <c r="DV266" s="46" t="str">
        <f>IF(AA266="","",IF(AND(DV$4&lt;=Inputs!$CQ263,DV$4&gt;=Inputs!$CP263),Inputs!$AR263/(Inputs!$CQ263-Inputs!$CP263+1),0)+IF(DV$4=Inputs!$CL263,Inputs!$BD263,0))</f>
        <v/>
      </c>
      <c r="DW266" s="46" t="str">
        <f>IF(AB266="","",IF(AND(DW$4&lt;=Inputs!$CQ263,DW$4&gt;=Inputs!$CP263),Inputs!$AR263/(Inputs!$CQ263-Inputs!$CP263+1),0)+IF(DW$4=Inputs!$CL263,Inputs!$BD263,0))</f>
        <v/>
      </c>
      <c r="DX266" s="46" t="str">
        <f>IF(AC266="","",IF(AND(DX$4&lt;=Inputs!$CQ263,DX$4&gt;=Inputs!$CP263),Inputs!$AR263/(Inputs!$CQ263-Inputs!$CP263+1),0)+IF(DX$4=Inputs!$CL263,Inputs!$BD263,0))</f>
        <v/>
      </c>
      <c r="DY266" s="46" t="str">
        <f>IF(AD266="","",IF(AND(DY$4&lt;=Inputs!$CQ263,DY$4&gt;=Inputs!$CP263),Inputs!$AR263/(Inputs!$CQ263-Inputs!$CP263+1),0)+IF(DY$4=Inputs!$CL263,Inputs!$BD263,0))</f>
        <v/>
      </c>
      <c r="DZ266" s="46" t="str">
        <f t="shared" si="12"/>
        <v/>
      </c>
    </row>
    <row r="267" spans="1:130">
      <c r="A267" s="7" t="str">
        <f>IF(Inputs!A264="","",Inputs!A264)</f>
        <v/>
      </c>
      <c r="B267" t="str">
        <f>IF(Inputs!B264="","",Inputs!B264)</f>
        <v/>
      </c>
      <c r="C267" s="46" t="str">
        <f>IF(Inputs!$B264="","",BO267-CV267)</f>
        <v/>
      </c>
      <c r="D267" s="46" t="str">
        <f>IF(Inputs!$B264="","",BP267-CW267)</f>
        <v/>
      </c>
      <c r="E267" s="46" t="str">
        <f>IF(Inputs!$B264="","",BQ267-CX267)</f>
        <v/>
      </c>
      <c r="F267" s="46" t="str">
        <f>IF(Inputs!$B264="","",BR267-CY267)</f>
        <v/>
      </c>
      <c r="G267" s="46" t="str">
        <f>IF(Inputs!$B264="","",BS267-CZ267)</f>
        <v/>
      </c>
      <c r="H267" s="46" t="str">
        <f>IF(Inputs!$B264="","",BT267-DA267)</f>
        <v/>
      </c>
      <c r="I267" s="46" t="str">
        <f>IF(Inputs!$B264="","",BU267-DB267)</f>
        <v/>
      </c>
      <c r="J267" s="46" t="str">
        <f>IF(Inputs!$B264="","",BV267-DC267)</f>
        <v/>
      </c>
      <c r="K267" s="46" t="str">
        <f>IF(Inputs!$B264="","",BW267-DD267)</f>
        <v/>
      </c>
      <c r="L267" s="46" t="str">
        <f>IF(Inputs!$B264="","",BX267-DE267)</f>
        <v/>
      </c>
      <c r="M267" s="46" t="str">
        <f>IF(Inputs!$B264="","",BY267-DF267)</f>
        <v/>
      </c>
      <c r="N267" s="46" t="str">
        <f>IF(Inputs!$B264="","",BZ267-DG267)</f>
        <v/>
      </c>
      <c r="O267" s="46" t="str">
        <f>IF(Inputs!$B264="","",CA267-DH267)</f>
        <v/>
      </c>
      <c r="P267" s="46" t="str">
        <f>IF(Inputs!$B264="","",CB267-DI267)</f>
        <v/>
      </c>
      <c r="Q267" s="46" t="str">
        <f>IF(Inputs!$B264="","",CC267-DJ267)</f>
        <v/>
      </c>
      <c r="R267" s="46" t="str">
        <f>IF(Inputs!$B264="","",CD267-DK267)</f>
        <v/>
      </c>
      <c r="S267" s="46" t="str">
        <f>IF(Inputs!$B264="","",CE267-DL267)</f>
        <v/>
      </c>
      <c r="T267" s="46" t="str">
        <f>IF(Inputs!$B264="","",CF267-DM267)</f>
        <v/>
      </c>
      <c r="U267" s="46" t="str">
        <f>IF(Inputs!$B264="","",CG267-DN267)</f>
        <v/>
      </c>
      <c r="V267" s="46" t="str">
        <f>IF(Inputs!$B264="","",CH267-DO267)</f>
        <v/>
      </c>
      <c r="W267" s="46" t="str">
        <f>IF(Inputs!$B264="","",CI267-DP267)</f>
        <v/>
      </c>
      <c r="X267" s="46" t="str">
        <f>IF(Inputs!$B264="","",CJ267-DQ267)</f>
        <v/>
      </c>
      <c r="Y267" s="46" t="str">
        <f>IF(Inputs!$B264="","",CK267-DR267)</f>
        <v/>
      </c>
      <c r="Z267" s="46" t="str">
        <f>IF(Inputs!$B264="","",CL267-DS267)</f>
        <v/>
      </c>
      <c r="AA267" s="46" t="str">
        <f>IF(Inputs!$B264="","",CM267-DT267)</f>
        <v/>
      </c>
      <c r="AB267" s="46" t="str">
        <f>IF(Inputs!$B264="","",CN267-DU267)</f>
        <v/>
      </c>
      <c r="AC267" s="46" t="str">
        <f>IF(Inputs!$B264="","",CO267-DV267)</f>
        <v/>
      </c>
      <c r="AD267" s="46" t="str">
        <f>IF(Inputs!$B264="","",CP267-DW267)</f>
        <v/>
      </c>
      <c r="AE267" s="46" t="str">
        <f>IF(Inputs!$B264="","",CQ267-DX267)</f>
        <v/>
      </c>
      <c r="AF267" s="46" t="str">
        <f>IF(Inputs!$B264="","",CR267-DY267)</f>
        <v/>
      </c>
      <c r="AG267" s="50" t="str">
        <f t="shared" si="13"/>
        <v/>
      </c>
      <c r="AH267" s="50"/>
      <c r="AJ267" s="27">
        <f>IF(AND(Inputs!$CO264=0,AJ$4&gt;=Inputs!$CM264),1,IF(AND(AJ$4&gt;=Inputs!$CM264,AJ$4&lt;Inputs!$CN264),1,IF(AND(AJ$4=Inputs!$CN264,AJ$4=Inputs!$CO264),1,IF(OR(AND(AJ$4=Inputs!$CN264+1,Inputs!$CN264=Inputs!$CO264),AND(AJ$4=Inputs!$CN264+2,Inputs!$CN264=Inputs!$CO264)),0,IF(AJ$4=Inputs!$CN264,0.8,IF(AJ$4=Inputs!$CN264+1,0.6,IF(AJ$4=Inputs!$CN264+2,0.4,IF(AJ$4=Inputs!$CO264,0.2,IF(AND(AJ$4&gt;=Inputs!$CL264,AJ$4&lt;Inputs!$CM264),(AJ$4-Inputs!$CL264+1)/(Inputs!$AI264+1),0)))))))))</f>
        <v>0</v>
      </c>
      <c r="AK267" s="27">
        <f>IF(AND(Inputs!$CO264=0,AK$4&gt;=Inputs!$CM264),1,IF(AND(AK$4&gt;=Inputs!$CM264,AK$4&lt;Inputs!$CN264),1,IF(AND(AK$4=Inputs!$CN264,AK$4=Inputs!$CO264),1,IF(OR(AND(AK$4=Inputs!$CN264+1,Inputs!$CN264=Inputs!$CO264),AND(AK$4=Inputs!$CN264+2,Inputs!$CN264=Inputs!$CO264)),0,IF(AK$4=Inputs!$CN264,0.8,IF(AK$4=Inputs!$CN264+1,0.6,IF(AK$4=Inputs!$CN264+2,0.4,IF(AK$4=Inputs!$CO264,0.2,IF(AND(AK$4&gt;=Inputs!$CL264,AK$4&lt;Inputs!$CM264),(AK$4-Inputs!$CL264+1)/(Inputs!$AI264+1),0)))))))))</f>
        <v>0</v>
      </c>
      <c r="AL267" s="27">
        <f>IF(AND(Inputs!$CO264=0,AL$4&gt;=Inputs!$CM264),1,IF(AND(AL$4&gt;=Inputs!$CM264,AL$4&lt;Inputs!$CN264),1,IF(AND(AL$4=Inputs!$CN264,AL$4=Inputs!$CO264),1,IF(OR(AND(AL$4=Inputs!$CN264+1,Inputs!$CN264=Inputs!$CO264),AND(AL$4=Inputs!$CN264+2,Inputs!$CN264=Inputs!$CO264)),0,IF(AL$4=Inputs!$CN264,0.8,IF(AL$4=Inputs!$CN264+1,0.6,IF(AL$4=Inputs!$CN264+2,0.4,IF(AL$4=Inputs!$CO264,0.2,IF(AND(AL$4&gt;=Inputs!$CL264,AL$4&lt;Inputs!$CM264),(AL$4-Inputs!$CL264+1)/(Inputs!$AI264+1),0)))))))))</f>
        <v>0</v>
      </c>
      <c r="AM267" s="27">
        <f>IF(AND(Inputs!$CO264=0,AM$4&gt;=Inputs!$CM264),1,IF(AND(AM$4&gt;=Inputs!$CM264,AM$4&lt;Inputs!$CN264),1,IF(AND(AM$4=Inputs!$CN264,AM$4=Inputs!$CO264),1,IF(OR(AND(AM$4=Inputs!$CN264+1,Inputs!$CN264=Inputs!$CO264),AND(AM$4=Inputs!$CN264+2,Inputs!$CN264=Inputs!$CO264)),0,IF(AM$4=Inputs!$CN264,0.8,IF(AM$4=Inputs!$CN264+1,0.6,IF(AM$4=Inputs!$CN264+2,0.4,IF(AM$4=Inputs!$CO264,0.2,IF(AND(AM$4&gt;=Inputs!$CL264,AM$4&lt;Inputs!$CM264),(AM$4-Inputs!$CL264+1)/(Inputs!$AI264+1),0)))))))))</f>
        <v>0</v>
      </c>
      <c r="AN267" s="27">
        <f>IF(AND(Inputs!$CO264=0,AN$4&gt;=Inputs!$CM264),1,IF(AND(AN$4&gt;=Inputs!$CM264,AN$4&lt;Inputs!$CN264),1,IF(AND(AN$4=Inputs!$CN264,AN$4=Inputs!$CO264),1,IF(OR(AND(AN$4=Inputs!$CN264+1,Inputs!$CN264=Inputs!$CO264),AND(AN$4=Inputs!$CN264+2,Inputs!$CN264=Inputs!$CO264)),0,IF(AN$4=Inputs!$CN264,0.8,IF(AN$4=Inputs!$CN264+1,0.6,IF(AN$4=Inputs!$CN264+2,0.4,IF(AN$4=Inputs!$CO264,0.2,IF(AND(AN$4&gt;=Inputs!$CL264,AN$4&lt;Inputs!$CM264),(AN$4-Inputs!$CL264+1)/(Inputs!$AI264+1),0)))))))))</f>
        <v>0</v>
      </c>
      <c r="AO267" s="27">
        <f>IF(AND(Inputs!$CO264=0,AO$4&gt;=Inputs!$CM264),1,IF(AND(AO$4&gt;=Inputs!$CM264,AO$4&lt;Inputs!$CN264),1,IF(AND(AO$4=Inputs!$CN264,AO$4=Inputs!$CO264),1,IF(OR(AND(AO$4=Inputs!$CN264+1,Inputs!$CN264=Inputs!$CO264),AND(AO$4=Inputs!$CN264+2,Inputs!$CN264=Inputs!$CO264)),0,IF(AO$4=Inputs!$CN264,0.8,IF(AO$4=Inputs!$CN264+1,0.6,IF(AO$4=Inputs!$CN264+2,0.4,IF(AO$4=Inputs!$CO264,0.2,IF(AND(AO$4&gt;=Inputs!$CL264,AO$4&lt;Inputs!$CM264),(AO$4-Inputs!$CL264+1)/(Inputs!$AI264+1),0)))))))))</f>
        <v>0</v>
      </c>
      <c r="AP267" s="27">
        <f>IF(AND(Inputs!$CO264=0,AP$4&gt;=Inputs!$CM264),1,IF(AND(AP$4&gt;=Inputs!$CM264,AP$4&lt;Inputs!$CN264),1,IF(AND(AP$4=Inputs!$CN264,AP$4=Inputs!$CO264),1,IF(OR(AND(AP$4=Inputs!$CN264+1,Inputs!$CN264=Inputs!$CO264),AND(AP$4=Inputs!$CN264+2,Inputs!$CN264=Inputs!$CO264)),0,IF(AP$4=Inputs!$CN264,0.8,IF(AP$4=Inputs!$CN264+1,0.6,IF(AP$4=Inputs!$CN264+2,0.4,IF(AP$4=Inputs!$CO264,0.2,IF(AND(AP$4&gt;=Inputs!$CL264,AP$4&lt;Inputs!$CM264),(AP$4-Inputs!$CL264+1)/(Inputs!$AI264+1),0)))))))))</f>
        <v>0</v>
      </c>
      <c r="AQ267" s="27">
        <f>IF(AND(Inputs!$CO264=0,AQ$4&gt;=Inputs!$CM264),1,IF(AND(AQ$4&gt;=Inputs!$CM264,AQ$4&lt;Inputs!$CN264),1,IF(AND(AQ$4=Inputs!$CN264,AQ$4=Inputs!$CO264),1,IF(OR(AND(AQ$4=Inputs!$CN264+1,Inputs!$CN264=Inputs!$CO264),AND(AQ$4=Inputs!$CN264+2,Inputs!$CN264=Inputs!$CO264)),0,IF(AQ$4=Inputs!$CN264,0.8,IF(AQ$4=Inputs!$CN264+1,0.6,IF(AQ$4=Inputs!$CN264+2,0.4,IF(AQ$4=Inputs!$CO264,0.2,IF(AND(AQ$4&gt;=Inputs!$CL264,AQ$4&lt;Inputs!$CM264),(AQ$4-Inputs!$CL264+1)/(Inputs!$AI264+1),0)))))))))</f>
        <v>0</v>
      </c>
      <c r="AR267" s="27">
        <f>IF(AND(Inputs!$CO264=0,AR$4&gt;=Inputs!$CM264),1,IF(AND(AR$4&gt;=Inputs!$CM264,AR$4&lt;Inputs!$CN264),1,IF(AND(AR$4=Inputs!$CN264,AR$4=Inputs!$CO264),1,IF(OR(AND(AR$4=Inputs!$CN264+1,Inputs!$CN264=Inputs!$CO264),AND(AR$4=Inputs!$CN264+2,Inputs!$CN264=Inputs!$CO264)),0,IF(AR$4=Inputs!$CN264,0.8,IF(AR$4=Inputs!$CN264+1,0.6,IF(AR$4=Inputs!$CN264+2,0.4,IF(AR$4=Inputs!$CO264,0.2,IF(AND(AR$4&gt;=Inputs!$CL264,AR$4&lt;Inputs!$CM264),(AR$4-Inputs!$CL264+1)/(Inputs!$AI264+1),0)))))))))</f>
        <v>0</v>
      </c>
      <c r="AS267" s="27">
        <f>IF(AND(Inputs!$CO264=0,AS$4&gt;=Inputs!$CM264),1,IF(AND(AS$4&gt;=Inputs!$CM264,AS$4&lt;Inputs!$CN264),1,IF(AND(AS$4=Inputs!$CN264,AS$4=Inputs!$CO264),1,IF(OR(AND(AS$4=Inputs!$CN264+1,Inputs!$CN264=Inputs!$CO264),AND(AS$4=Inputs!$CN264+2,Inputs!$CN264=Inputs!$CO264)),0,IF(AS$4=Inputs!$CN264,0.8,IF(AS$4=Inputs!$CN264+1,0.6,IF(AS$4=Inputs!$CN264+2,0.4,IF(AS$4=Inputs!$CO264,0.2,IF(AND(AS$4&gt;=Inputs!$CL264,AS$4&lt;Inputs!$CM264),(AS$4-Inputs!$CL264+1)/(Inputs!$AI264+1),0)))))))))</f>
        <v>0</v>
      </c>
      <c r="AT267" s="27">
        <f>IF(AND(Inputs!$CO264=0,AT$4&gt;=Inputs!$CM264),1,IF(AND(AT$4&gt;=Inputs!$CM264,AT$4&lt;Inputs!$CN264),1,IF(AND(AT$4=Inputs!$CN264,AT$4=Inputs!$CO264),1,IF(OR(AND(AT$4=Inputs!$CN264+1,Inputs!$CN264=Inputs!$CO264),AND(AT$4=Inputs!$CN264+2,Inputs!$CN264=Inputs!$CO264)),0,IF(AT$4=Inputs!$CN264,0.8,IF(AT$4=Inputs!$CN264+1,0.6,IF(AT$4=Inputs!$CN264+2,0.4,IF(AT$4=Inputs!$CO264,0.2,IF(AND(AT$4&gt;=Inputs!$CL264,AT$4&lt;Inputs!$CM264),(AT$4-Inputs!$CL264+1)/(Inputs!$AI264+1),0)))))))))</f>
        <v>0</v>
      </c>
      <c r="AU267" s="27">
        <f>IF(AND(Inputs!$CO264=0,AU$4&gt;=Inputs!$CM264),1,IF(AND(AU$4&gt;=Inputs!$CM264,AU$4&lt;Inputs!$CN264),1,IF(AND(AU$4=Inputs!$CN264,AU$4=Inputs!$CO264),1,IF(OR(AND(AU$4=Inputs!$CN264+1,Inputs!$CN264=Inputs!$CO264),AND(AU$4=Inputs!$CN264+2,Inputs!$CN264=Inputs!$CO264)),0,IF(AU$4=Inputs!$CN264,0.8,IF(AU$4=Inputs!$CN264+1,0.6,IF(AU$4=Inputs!$CN264+2,0.4,IF(AU$4=Inputs!$CO264,0.2,IF(AND(AU$4&gt;=Inputs!$CL264,AU$4&lt;Inputs!$CM264),(AU$4-Inputs!$CL264+1)/(Inputs!$AI264+1),0)))))))))</f>
        <v>0</v>
      </c>
      <c r="AV267" s="27">
        <f>IF(AND(Inputs!$CO264=0,AV$4&gt;=Inputs!$CM264),1,IF(AND(AV$4&gt;=Inputs!$CM264,AV$4&lt;Inputs!$CN264),1,IF(AND(AV$4=Inputs!$CN264,AV$4=Inputs!$CO264),1,IF(OR(AND(AV$4=Inputs!$CN264+1,Inputs!$CN264=Inputs!$CO264),AND(AV$4=Inputs!$CN264+2,Inputs!$CN264=Inputs!$CO264)),0,IF(AV$4=Inputs!$CN264,0.8,IF(AV$4=Inputs!$CN264+1,0.6,IF(AV$4=Inputs!$CN264+2,0.4,IF(AV$4=Inputs!$CO264,0.2,IF(AND(AV$4&gt;=Inputs!$CL264,AV$4&lt;Inputs!$CM264),(AV$4-Inputs!$CL264+1)/(Inputs!$AI264+1),0)))))))))</f>
        <v>0</v>
      </c>
      <c r="AW267" s="27">
        <f>IF(AND(Inputs!$CO264=0,AW$4&gt;=Inputs!$CM264),1,IF(AND(AW$4&gt;=Inputs!$CM264,AW$4&lt;Inputs!$CN264),1,IF(AND(AW$4=Inputs!$CN264,AW$4=Inputs!$CO264),1,IF(OR(AND(AW$4=Inputs!$CN264+1,Inputs!$CN264=Inputs!$CO264),AND(AW$4=Inputs!$CN264+2,Inputs!$CN264=Inputs!$CO264)),0,IF(AW$4=Inputs!$CN264,0.8,IF(AW$4=Inputs!$CN264+1,0.6,IF(AW$4=Inputs!$CN264+2,0.4,IF(AW$4=Inputs!$CO264,0.2,IF(AND(AW$4&gt;=Inputs!$CL264,AW$4&lt;Inputs!$CM264),(AW$4-Inputs!$CL264+1)/(Inputs!$AI264+1),0)))))))))</f>
        <v>0</v>
      </c>
      <c r="AX267" s="27">
        <f>IF(AND(Inputs!$CO264=0,AX$4&gt;=Inputs!$CM264),1,IF(AND(AX$4&gt;=Inputs!$CM264,AX$4&lt;Inputs!$CN264),1,IF(AND(AX$4=Inputs!$CN264,AX$4=Inputs!$CO264),1,IF(OR(AND(AX$4=Inputs!$CN264+1,Inputs!$CN264=Inputs!$CO264),AND(AX$4=Inputs!$CN264+2,Inputs!$CN264=Inputs!$CO264)),0,IF(AX$4=Inputs!$CN264,0.8,IF(AX$4=Inputs!$CN264+1,0.6,IF(AX$4=Inputs!$CN264+2,0.4,IF(AX$4=Inputs!$CO264,0.2,IF(AND(AX$4&gt;=Inputs!$CL264,AX$4&lt;Inputs!$CM264),(AX$4-Inputs!$CL264+1)/(Inputs!$AI264+1),0)))))))))</f>
        <v>0</v>
      </c>
      <c r="AY267" s="27">
        <f>IF(AND(Inputs!$CO264=0,AY$4&gt;=Inputs!$CM264),1,IF(AND(AY$4&gt;=Inputs!$CM264,AY$4&lt;Inputs!$CN264),1,IF(AND(AY$4=Inputs!$CN264,AY$4=Inputs!$CO264),1,IF(OR(AND(AY$4=Inputs!$CN264+1,Inputs!$CN264=Inputs!$CO264),AND(AY$4=Inputs!$CN264+2,Inputs!$CN264=Inputs!$CO264)),0,IF(AY$4=Inputs!$CN264,0.8,IF(AY$4=Inputs!$CN264+1,0.6,IF(AY$4=Inputs!$CN264+2,0.4,IF(AY$4=Inputs!$CO264,0.2,IF(AND(AY$4&gt;=Inputs!$CL264,AY$4&lt;Inputs!$CM264),(AY$4-Inputs!$CL264+1)/(Inputs!$AI264+1),0)))))))))</f>
        <v>0</v>
      </c>
      <c r="AZ267" s="27">
        <f>IF(AND(Inputs!$CO264=0,AZ$4&gt;=Inputs!$CM264),1,IF(AND(AZ$4&gt;=Inputs!$CM264,AZ$4&lt;Inputs!$CN264),1,IF(AND(AZ$4=Inputs!$CN264,AZ$4=Inputs!$CO264),1,IF(OR(AND(AZ$4=Inputs!$CN264+1,Inputs!$CN264=Inputs!$CO264),AND(AZ$4=Inputs!$CN264+2,Inputs!$CN264=Inputs!$CO264)),0,IF(AZ$4=Inputs!$CN264,0.8,IF(AZ$4=Inputs!$CN264+1,0.6,IF(AZ$4=Inputs!$CN264+2,0.4,IF(AZ$4=Inputs!$CO264,0.2,IF(AND(AZ$4&gt;=Inputs!$CL264,AZ$4&lt;Inputs!$CM264),(AZ$4-Inputs!$CL264+1)/(Inputs!$AI264+1),0)))))))))</f>
        <v>0</v>
      </c>
      <c r="BA267" s="27">
        <f>IF(AND(Inputs!$CO264=0,BA$4&gt;=Inputs!$CM264),1,IF(AND(BA$4&gt;=Inputs!$CM264,BA$4&lt;Inputs!$CN264),1,IF(AND(BA$4=Inputs!$CN264,BA$4=Inputs!$CO264),1,IF(OR(AND(BA$4=Inputs!$CN264+1,Inputs!$CN264=Inputs!$CO264),AND(BA$4=Inputs!$CN264+2,Inputs!$CN264=Inputs!$CO264)),0,IF(BA$4=Inputs!$CN264,0.8,IF(BA$4=Inputs!$CN264+1,0.6,IF(BA$4=Inputs!$CN264+2,0.4,IF(BA$4=Inputs!$CO264,0.2,IF(AND(BA$4&gt;=Inputs!$CL264,BA$4&lt;Inputs!$CM264),(BA$4-Inputs!$CL264+1)/(Inputs!$AI264+1),0)))))))))</f>
        <v>0</v>
      </c>
      <c r="BB267" s="27">
        <f>IF(AND(Inputs!$CO264=0,BB$4&gt;=Inputs!$CM264),1,IF(AND(BB$4&gt;=Inputs!$CM264,BB$4&lt;Inputs!$CN264),1,IF(AND(BB$4=Inputs!$CN264,BB$4=Inputs!$CO264),1,IF(OR(AND(BB$4=Inputs!$CN264+1,Inputs!$CN264=Inputs!$CO264),AND(BB$4=Inputs!$CN264+2,Inputs!$CN264=Inputs!$CO264)),0,IF(BB$4=Inputs!$CN264,0.8,IF(BB$4=Inputs!$CN264+1,0.6,IF(BB$4=Inputs!$CN264+2,0.4,IF(BB$4=Inputs!$CO264,0.2,IF(AND(BB$4&gt;=Inputs!$CL264,BB$4&lt;Inputs!$CM264),(BB$4-Inputs!$CL264+1)/(Inputs!$AI264+1),0)))))))))</f>
        <v>0</v>
      </c>
      <c r="BC267" s="27">
        <f>IF(AND(Inputs!$CO264=0,BC$4&gt;=Inputs!$CM264),1,IF(AND(BC$4&gt;=Inputs!$CM264,BC$4&lt;Inputs!$CN264),1,IF(AND(BC$4=Inputs!$CN264,BC$4=Inputs!$CO264),1,IF(OR(AND(BC$4=Inputs!$CN264+1,Inputs!$CN264=Inputs!$CO264),AND(BC$4=Inputs!$CN264+2,Inputs!$CN264=Inputs!$CO264)),0,IF(BC$4=Inputs!$CN264,0.8,IF(BC$4=Inputs!$CN264+1,0.6,IF(BC$4=Inputs!$CN264+2,0.4,IF(BC$4=Inputs!$CO264,0.2,IF(AND(BC$4&gt;=Inputs!$CL264,BC$4&lt;Inputs!$CM264),(BC$4-Inputs!$CL264+1)/(Inputs!$AI264+1),0)))))))))</f>
        <v>0</v>
      </c>
      <c r="BD267" s="27">
        <f>IF(AND(Inputs!$CO264=0,BD$4&gt;=Inputs!$CM264),1,IF(AND(BD$4&gt;=Inputs!$CM264,BD$4&lt;Inputs!$CN264),1,IF(AND(BD$4=Inputs!$CN264,BD$4=Inputs!$CO264),1,IF(OR(AND(BD$4=Inputs!$CN264+1,Inputs!$CN264=Inputs!$CO264),AND(BD$4=Inputs!$CN264+2,Inputs!$CN264=Inputs!$CO264)),0,IF(BD$4=Inputs!$CN264,0.8,IF(BD$4=Inputs!$CN264+1,0.6,IF(BD$4=Inputs!$CN264+2,0.4,IF(BD$4=Inputs!$CO264,0.2,IF(AND(BD$4&gt;=Inputs!$CL264,BD$4&lt;Inputs!$CM264),(BD$4-Inputs!$CL264+1)/(Inputs!$AI264+1),0)))))))))</f>
        <v>0</v>
      </c>
      <c r="BE267" s="27">
        <f>IF(AND(Inputs!$CO264=0,BE$4&gt;=Inputs!$CM264),1,IF(AND(BE$4&gt;=Inputs!$CM264,BE$4&lt;Inputs!$CN264),1,IF(AND(BE$4=Inputs!$CN264,BE$4=Inputs!$CO264),1,IF(OR(AND(BE$4=Inputs!$CN264+1,Inputs!$CN264=Inputs!$CO264),AND(BE$4=Inputs!$CN264+2,Inputs!$CN264=Inputs!$CO264)),0,IF(BE$4=Inputs!$CN264,0.8,IF(BE$4=Inputs!$CN264+1,0.6,IF(BE$4=Inputs!$CN264+2,0.4,IF(BE$4=Inputs!$CO264,0.2,IF(AND(BE$4&gt;=Inputs!$CL264,BE$4&lt;Inputs!$CM264),(BE$4-Inputs!$CL264+1)/(Inputs!$AI264+1),0)))))))))</f>
        <v>0</v>
      </c>
      <c r="BF267" s="27">
        <f>IF(AND(Inputs!$CO264=0,BF$4&gt;=Inputs!$CM264),1,IF(AND(BF$4&gt;=Inputs!$CM264,BF$4&lt;Inputs!$CN264),1,IF(AND(BF$4=Inputs!$CN264,BF$4=Inputs!$CO264),1,IF(OR(AND(BF$4=Inputs!$CN264+1,Inputs!$CN264=Inputs!$CO264),AND(BF$4=Inputs!$CN264+2,Inputs!$CN264=Inputs!$CO264)),0,IF(BF$4=Inputs!$CN264,0.8,IF(BF$4=Inputs!$CN264+1,0.6,IF(BF$4=Inputs!$CN264+2,0.4,IF(BF$4=Inputs!$CO264,0.2,IF(AND(BF$4&gt;=Inputs!$CL264,BF$4&lt;Inputs!$CM264),(BF$4-Inputs!$CL264+1)/(Inputs!$AI264+1),0)))))))))</f>
        <v>0</v>
      </c>
      <c r="BG267" s="27">
        <f>IF(AND(Inputs!$CO264=0,BG$4&gt;=Inputs!$CM264),1,IF(AND(BG$4&gt;=Inputs!$CM264,BG$4&lt;Inputs!$CN264),1,IF(AND(BG$4=Inputs!$CN264,BG$4=Inputs!$CO264),1,IF(OR(AND(BG$4=Inputs!$CN264+1,Inputs!$CN264=Inputs!$CO264),AND(BG$4=Inputs!$CN264+2,Inputs!$CN264=Inputs!$CO264)),0,IF(BG$4=Inputs!$CN264,0.8,IF(BG$4=Inputs!$CN264+1,0.6,IF(BG$4=Inputs!$CN264+2,0.4,IF(BG$4=Inputs!$CO264,0.2,IF(AND(BG$4&gt;=Inputs!$CL264,BG$4&lt;Inputs!$CM264),(BG$4-Inputs!$CL264+1)/(Inputs!$AI264+1),0)))))))))</f>
        <v>0</v>
      </c>
      <c r="BH267" s="27">
        <f>IF(AND(Inputs!$CO264=0,BH$4&gt;=Inputs!$CM264),1,IF(AND(BH$4&gt;=Inputs!$CM264,BH$4&lt;Inputs!$CN264),1,IF(AND(BH$4=Inputs!$CN264,BH$4=Inputs!$CO264),1,IF(OR(AND(BH$4=Inputs!$CN264+1,Inputs!$CN264=Inputs!$CO264),AND(BH$4=Inputs!$CN264+2,Inputs!$CN264=Inputs!$CO264)),0,IF(BH$4=Inputs!$CN264,0.8,IF(BH$4=Inputs!$CN264+1,0.6,IF(BH$4=Inputs!$CN264+2,0.4,IF(BH$4=Inputs!$CO264,0.2,IF(AND(BH$4&gt;=Inputs!$CL264,BH$4&lt;Inputs!$CM264),(BH$4-Inputs!$CL264+1)/(Inputs!$AI264+1),0)))))))))</f>
        <v>0</v>
      </c>
      <c r="BI267" s="27">
        <f>IF(AND(Inputs!$CO264=0,BI$4&gt;=Inputs!$CM264),1,IF(AND(BI$4&gt;=Inputs!$CM264,BI$4&lt;Inputs!$CN264),1,IF(AND(BI$4=Inputs!$CN264,BI$4=Inputs!$CO264),1,IF(OR(AND(BI$4=Inputs!$CN264+1,Inputs!$CN264=Inputs!$CO264),AND(BI$4=Inputs!$CN264+2,Inputs!$CN264=Inputs!$CO264)),0,IF(BI$4=Inputs!$CN264,0.8,IF(BI$4=Inputs!$CN264+1,0.6,IF(BI$4=Inputs!$CN264+2,0.4,IF(BI$4=Inputs!$CO264,0.2,IF(AND(BI$4&gt;=Inputs!$CL264,BI$4&lt;Inputs!$CM264),(BI$4-Inputs!$CL264+1)/(Inputs!$AI264+1),0)))))))))</f>
        <v>0</v>
      </c>
      <c r="BJ267" s="27">
        <f>IF(AND(Inputs!$CO264=0,BJ$4&gt;=Inputs!$CM264),1,IF(AND(BJ$4&gt;=Inputs!$CM264,BJ$4&lt;Inputs!$CN264),1,IF(AND(BJ$4=Inputs!$CN264,BJ$4=Inputs!$CO264),1,IF(OR(AND(BJ$4=Inputs!$CN264+1,Inputs!$CN264=Inputs!$CO264),AND(BJ$4=Inputs!$CN264+2,Inputs!$CN264=Inputs!$CO264)),0,IF(BJ$4=Inputs!$CN264,0.8,IF(BJ$4=Inputs!$CN264+1,0.6,IF(BJ$4=Inputs!$CN264+2,0.4,IF(BJ$4=Inputs!$CO264,0.2,IF(AND(BJ$4&gt;=Inputs!$CL264,BJ$4&lt;Inputs!$CM264),(BJ$4-Inputs!$CL264+1)/(Inputs!$AI264+1),0)))))))))</f>
        <v>0</v>
      </c>
      <c r="BK267" s="27">
        <f>IF(AND(Inputs!$CO264=0,BK$4&gt;=Inputs!$CM264),1,IF(AND(BK$4&gt;=Inputs!$CM264,BK$4&lt;Inputs!$CN264),1,IF(AND(BK$4=Inputs!$CN264,BK$4=Inputs!$CO264),1,IF(OR(AND(BK$4=Inputs!$CN264+1,Inputs!$CN264=Inputs!$CO264),AND(BK$4=Inputs!$CN264+2,Inputs!$CN264=Inputs!$CO264)),0,IF(BK$4=Inputs!$CN264,0.8,IF(BK$4=Inputs!$CN264+1,0.6,IF(BK$4=Inputs!$CN264+2,0.4,IF(BK$4=Inputs!$CO264,0.2,IF(AND(BK$4&gt;=Inputs!$CL264,BK$4&lt;Inputs!$CM264),(BK$4-Inputs!$CL264+1)/(Inputs!$AI264+1),0)))))))))</f>
        <v>0</v>
      </c>
      <c r="BL267" s="27">
        <f>IF(AND(Inputs!$CO264=0,BL$4&gt;=Inputs!$CM264),1,IF(AND(BL$4&gt;=Inputs!$CM264,BL$4&lt;Inputs!$CN264),1,IF(AND(BL$4=Inputs!$CN264,BL$4=Inputs!$CO264),1,IF(OR(AND(BL$4=Inputs!$CN264+1,Inputs!$CN264=Inputs!$CO264),AND(BL$4=Inputs!$CN264+2,Inputs!$CN264=Inputs!$CO264)),0,IF(BL$4=Inputs!$CN264,0.8,IF(BL$4=Inputs!$CN264+1,0.6,IF(BL$4=Inputs!$CN264+2,0.4,IF(BL$4=Inputs!$CO264,0.2,IF(AND(BL$4&gt;=Inputs!$CL264,BL$4&lt;Inputs!$CM264),(BL$4-Inputs!$CL264+1)/(Inputs!$AI264+1),0)))))))))</f>
        <v>0</v>
      </c>
      <c r="BM267" s="27">
        <f>IF(AND(Inputs!$CO264=0,BM$4&gt;=Inputs!$CM264),1,IF(AND(BM$4&gt;=Inputs!$CM264,BM$4&lt;Inputs!$CN264),1,IF(AND(BM$4=Inputs!$CN264,BM$4=Inputs!$CO264),1,IF(OR(AND(BM$4=Inputs!$CN264+1,Inputs!$CN264=Inputs!$CO264),AND(BM$4=Inputs!$CN264+2,Inputs!$CN264=Inputs!$CO264)),0,IF(BM$4=Inputs!$CN264,0.8,IF(BM$4=Inputs!$CN264+1,0.6,IF(BM$4=Inputs!$CN264+2,0.4,IF(BM$4=Inputs!$CO264,0.2,IF(AND(BM$4&gt;=Inputs!$CL264,BM$4&lt;Inputs!$CM264),(BM$4-Inputs!$CL264+1)/(Inputs!$AI264+1),0)))))))))</f>
        <v>0</v>
      </c>
      <c r="BO267" s="46" t="str">
        <f>IF(Inputs!$B264="","",(ROUND(Inputs!$BC264*AJ267,0)))</f>
        <v/>
      </c>
      <c r="BP267" s="46" t="str">
        <f>IF(Inputs!$B264="","",(ROUND(Inputs!$BC264*AK267,0)))</f>
        <v/>
      </c>
      <c r="BQ267" s="46" t="str">
        <f>IF(Inputs!$B264="","",(ROUND(Inputs!$BC264*AL267,0)))</f>
        <v/>
      </c>
      <c r="BR267" s="46" t="str">
        <f>IF(Inputs!$B264="","",(ROUND(Inputs!$BC264*AM267,0)))</f>
        <v/>
      </c>
      <c r="BS267" s="46" t="str">
        <f>IF(Inputs!$B264="","",(ROUND(Inputs!$BC264*AN267,0)))</f>
        <v/>
      </c>
      <c r="BT267" s="46" t="str">
        <f>IF(Inputs!$B264="","",(ROUND(Inputs!$BC264*AO267,0)))</f>
        <v/>
      </c>
      <c r="BU267" s="46" t="str">
        <f>IF(Inputs!$B264="","",(ROUND(Inputs!$BC264*AP267,0)))</f>
        <v/>
      </c>
      <c r="BV267" s="46" t="str">
        <f>IF(Inputs!$B264="","",(ROUND(Inputs!$BC264*AQ267,0)))</f>
        <v/>
      </c>
      <c r="BW267" s="46" t="str">
        <f>IF(Inputs!$B264="","",(ROUND(Inputs!$BC264*AR267,0)))</f>
        <v/>
      </c>
      <c r="BX267" s="46" t="str">
        <f>IF(Inputs!$B264="","",(ROUND(Inputs!$BC264*AS267,0)))</f>
        <v/>
      </c>
      <c r="BY267" s="46" t="str">
        <f>IF(Inputs!$B264="","",(ROUND(Inputs!$BC264*AT267,0)))</f>
        <v/>
      </c>
      <c r="BZ267" s="46" t="str">
        <f>IF(Inputs!$B264="","",(ROUND(Inputs!$BC264*AU267,0)))</f>
        <v/>
      </c>
      <c r="CA267" s="46" t="str">
        <f>IF(Inputs!$B264="","",(ROUND(Inputs!$BC264*AV267,0)))</f>
        <v/>
      </c>
      <c r="CB267" s="46" t="str">
        <f>IF(Inputs!$B264="","",(ROUND(Inputs!$BC264*AW267,0)))</f>
        <v/>
      </c>
      <c r="CC267" s="46" t="str">
        <f>IF(Inputs!$B264="","",(ROUND(Inputs!$BC264*AX267,0)))</f>
        <v/>
      </c>
      <c r="CD267" s="46" t="str">
        <f>IF(Inputs!$B264="","",(ROUND(Inputs!$BC264*AY267,0)))</f>
        <v/>
      </c>
      <c r="CE267" s="46" t="str">
        <f>IF(Inputs!$B264="","",(ROUND(Inputs!$BC264*AZ267,0)))</f>
        <v/>
      </c>
      <c r="CF267" s="46" t="str">
        <f>IF(Inputs!$B264="","",(ROUND(Inputs!$BC264*BA267,0)))</f>
        <v/>
      </c>
      <c r="CG267" s="46" t="str">
        <f>IF(Inputs!$B264="","",(ROUND(Inputs!$BC264*BB267,0)))</f>
        <v/>
      </c>
      <c r="CH267" s="46" t="str">
        <f>IF(Inputs!$B264="","",(ROUND(Inputs!$BC264*BC267,0)))</f>
        <v/>
      </c>
      <c r="CI267" s="46" t="str">
        <f>IF(Inputs!$B264="","",(ROUND(Inputs!$BC264*BD267,0)))</f>
        <v/>
      </c>
      <c r="CJ267" s="46" t="str">
        <f>IF(Inputs!$B264="","",(ROUND(Inputs!$BC264*BE267,0)))</f>
        <v/>
      </c>
      <c r="CK267" s="46" t="str">
        <f>IF(Inputs!$B264="","",(ROUND(Inputs!$BC264*BF267,0)))</f>
        <v/>
      </c>
      <c r="CL267" s="46" t="str">
        <f>IF(Inputs!$B264="","",(ROUND(Inputs!$BC264*BG267,0)))</f>
        <v/>
      </c>
      <c r="CM267" s="46" t="str">
        <f>IF(Inputs!$B264="","",(ROUND(Inputs!$BC264*BH267,0)))</f>
        <v/>
      </c>
      <c r="CN267" s="46" t="str">
        <f>IF(Inputs!$B264="","",(ROUND(Inputs!$BC264*BI267,0)))</f>
        <v/>
      </c>
      <c r="CO267" s="46" t="str">
        <f>IF(Inputs!$B264="","",(ROUND(Inputs!$BC264*BJ267,0)))</f>
        <v/>
      </c>
      <c r="CP267" s="46" t="str">
        <f>IF(Inputs!$B264="","",(ROUND(Inputs!$BC264*BK267,0)))</f>
        <v/>
      </c>
      <c r="CQ267" s="46" t="str">
        <f>IF(Inputs!$B264="","",(ROUND(Inputs!$BC264*BL267,0)))</f>
        <v/>
      </c>
      <c r="CR267" s="46" t="str">
        <f>IF(Inputs!$B264="","",(ROUND(Inputs!$BC264*BM267,0)))</f>
        <v/>
      </c>
      <c r="CV267" s="46" t="str">
        <f>IF(A267="","",IF(AND(CV$4&lt;=Inputs!$CQ264,CV$4&gt;=Inputs!$CP264),Inputs!$AR264/(Inputs!$CQ264-Inputs!$CP264+1),0)+IF(CV$4=Inputs!$CL264,Inputs!$BD264,0))</f>
        <v/>
      </c>
      <c r="CW267" s="46" t="str">
        <f>IF(B267="","",IF(AND(CW$4&lt;=Inputs!$CQ264,CW$4&gt;=Inputs!$CP264),Inputs!$AR264/(Inputs!$CQ264-Inputs!$CP264+1),0)+IF(CW$4=Inputs!$CL264,Inputs!$BD264,0))</f>
        <v/>
      </c>
      <c r="CX267" s="46" t="str">
        <f>IF(C267="","",IF(AND(CX$4&lt;=Inputs!$CQ264,CX$4&gt;=Inputs!$CP264),Inputs!$AR264/(Inputs!$CQ264-Inputs!$CP264+1),0)+IF(CX$4=Inputs!$CL264,Inputs!$BD264,0))</f>
        <v/>
      </c>
      <c r="CY267" s="46" t="str">
        <f>IF(D267="","",IF(AND(CY$4&lt;=Inputs!$CQ264,CY$4&gt;=Inputs!$CP264),Inputs!$AR264/(Inputs!$CQ264-Inputs!$CP264+1),0)+IF(CY$4=Inputs!$CL264,Inputs!$BD264,0))</f>
        <v/>
      </c>
      <c r="CZ267" s="46" t="str">
        <f>IF(E267="","",IF(AND(CZ$4&lt;=Inputs!$CQ264,CZ$4&gt;=Inputs!$CP264),Inputs!$AR264/(Inputs!$CQ264-Inputs!$CP264+1),0)+IF(CZ$4=Inputs!$CL264,Inputs!$BD264,0))</f>
        <v/>
      </c>
      <c r="DA267" s="46" t="str">
        <f>IF(F267="","",IF(AND(DA$4&lt;=Inputs!$CQ264,DA$4&gt;=Inputs!$CP264),Inputs!$AR264/(Inputs!$CQ264-Inputs!$CP264+1),0)+IF(DA$4=Inputs!$CL264,Inputs!$BD264,0))</f>
        <v/>
      </c>
      <c r="DB267" s="46" t="str">
        <f>IF(G267="","",IF(AND(DB$4&lt;=Inputs!$CQ264,DB$4&gt;=Inputs!$CP264),Inputs!$AR264/(Inputs!$CQ264-Inputs!$CP264+1),0)+IF(DB$4=Inputs!$CL264,Inputs!$BD264,0))</f>
        <v/>
      </c>
      <c r="DC267" s="46" t="str">
        <f>IF(H267="","",IF(AND(DC$4&lt;=Inputs!$CQ264,DC$4&gt;=Inputs!$CP264),Inputs!$AR264/(Inputs!$CQ264-Inputs!$CP264+1),0)+IF(DC$4=Inputs!$CL264,Inputs!$BD264,0))</f>
        <v/>
      </c>
      <c r="DD267" s="46" t="str">
        <f>IF(I267="","",IF(AND(DD$4&lt;=Inputs!$CQ264,DD$4&gt;=Inputs!$CP264),Inputs!$AR264/(Inputs!$CQ264-Inputs!$CP264+1),0)+IF(DD$4=Inputs!$CL264,Inputs!$BD264,0))</f>
        <v/>
      </c>
      <c r="DE267" s="46" t="str">
        <f>IF(J267="","",IF(AND(DE$4&lt;=Inputs!$CQ264,DE$4&gt;=Inputs!$CP264),Inputs!$AR264/(Inputs!$CQ264-Inputs!$CP264+1),0)+IF(DE$4=Inputs!$CL264,Inputs!$BD264,0))</f>
        <v/>
      </c>
      <c r="DF267" s="46" t="str">
        <f>IF(K267="","",IF(AND(DF$4&lt;=Inputs!$CQ264,DF$4&gt;=Inputs!$CP264),Inputs!$AR264/(Inputs!$CQ264-Inputs!$CP264+1),0)+IF(DF$4=Inputs!$CL264,Inputs!$BD264,0))</f>
        <v/>
      </c>
      <c r="DG267" s="46" t="str">
        <f>IF(L267="","",IF(AND(DG$4&lt;=Inputs!$CQ264,DG$4&gt;=Inputs!$CP264),Inputs!$AR264/(Inputs!$CQ264-Inputs!$CP264+1),0)+IF(DG$4=Inputs!$CL264,Inputs!$BD264,0))</f>
        <v/>
      </c>
      <c r="DH267" s="46" t="str">
        <f>IF(M267="","",IF(AND(DH$4&lt;=Inputs!$CQ264,DH$4&gt;=Inputs!$CP264),Inputs!$AR264/(Inputs!$CQ264-Inputs!$CP264+1),0)+IF(DH$4=Inputs!$CL264,Inputs!$BD264,0))</f>
        <v/>
      </c>
      <c r="DI267" s="46" t="str">
        <f>IF(N267="","",IF(AND(DI$4&lt;=Inputs!$CQ264,DI$4&gt;=Inputs!$CP264),Inputs!$AR264/(Inputs!$CQ264-Inputs!$CP264+1),0)+IF(DI$4=Inputs!$CL264,Inputs!$BD264,0))</f>
        <v/>
      </c>
      <c r="DJ267" s="46" t="str">
        <f>IF(O267="","",IF(AND(DJ$4&lt;=Inputs!$CQ264,DJ$4&gt;=Inputs!$CP264),Inputs!$AR264/(Inputs!$CQ264-Inputs!$CP264+1),0)+IF(DJ$4=Inputs!$CL264,Inputs!$BD264,0))</f>
        <v/>
      </c>
      <c r="DK267" s="46" t="str">
        <f>IF(P267="","",IF(AND(DK$4&lt;=Inputs!$CQ264,DK$4&gt;=Inputs!$CP264),Inputs!$AR264/(Inputs!$CQ264-Inputs!$CP264+1),0)+IF(DK$4=Inputs!$CL264,Inputs!$BD264,0))</f>
        <v/>
      </c>
      <c r="DL267" s="46" t="str">
        <f>IF(Q267="","",IF(AND(DL$4&lt;=Inputs!$CQ264,DL$4&gt;=Inputs!$CP264),Inputs!$AR264/(Inputs!$CQ264-Inputs!$CP264+1),0)+IF(DL$4=Inputs!$CL264,Inputs!$BD264,0))</f>
        <v/>
      </c>
      <c r="DM267" s="46" t="str">
        <f>IF(R267="","",IF(AND(DM$4&lt;=Inputs!$CQ264,DM$4&gt;=Inputs!$CP264),Inputs!$AR264/(Inputs!$CQ264-Inputs!$CP264+1),0)+IF(DM$4=Inputs!$CL264,Inputs!$BD264,0))</f>
        <v/>
      </c>
      <c r="DN267" s="46" t="str">
        <f>IF(S267="","",IF(AND(DN$4&lt;=Inputs!$CQ264,DN$4&gt;=Inputs!$CP264),Inputs!$AR264/(Inputs!$CQ264-Inputs!$CP264+1),0)+IF(DN$4=Inputs!$CL264,Inputs!$BD264,0))</f>
        <v/>
      </c>
      <c r="DO267" s="46" t="str">
        <f>IF(T267="","",IF(AND(DO$4&lt;=Inputs!$CQ264,DO$4&gt;=Inputs!$CP264),Inputs!$AR264/(Inputs!$CQ264-Inputs!$CP264+1),0)+IF(DO$4=Inputs!$CL264,Inputs!$BD264,0))</f>
        <v/>
      </c>
      <c r="DP267" s="46" t="str">
        <f>IF(U267="","",IF(AND(DP$4&lt;=Inputs!$CQ264,DP$4&gt;=Inputs!$CP264),Inputs!$AR264/(Inputs!$CQ264-Inputs!$CP264+1),0)+IF(DP$4=Inputs!$CL264,Inputs!$BD264,0))</f>
        <v/>
      </c>
      <c r="DQ267" s="46" t="str">
        <f>IF(V267="","",IF(AND(DQ$4&lt;=Inputs!$CQ264,DQ$4&gt;=Inputs!$CP264),Inputs!$AR264/(Inputs!$CQ264-Inputs!$CP264+1),0)+IF(DQ$4=Inputs!$CL264,Inputs!$BD264,0))</f>
        <v/>
      </c>
      <c r="DR267" s="46" t="str">
        <f>IF(W267="","",IF(AND(DR$4&lt;=Inputs!$CQ264,DR$4&gt;=Inputs!$CP264),Inputs!$AR264/(Inputs!$CQ264-Inputs!$CP264+1),0)+IF(DR$4=Inputs!$CL264,Inputs!$BD264,0))</f>
        <v/>
      </c>
      <c r="DS267" s="46" t="str">
        <f>IF(X267="","",IF(AND(DS$4&lt;=Inputs!$CQ264,DS$4&gt;=Inputs!$CP264),Inputs!$AR264/(Inputs!$CQ264-Inputs!$CP264+1),0)+IF(DS$4=Inputs!$CL264,Inputs!$BD264,0))</f>
        <v/>
      </c>
      <c r="DT267" s="46" t="str">
        <f>IF(Y267="","",IF(AND(DT$4&lt;=Inputs!$CQ264,DT$4&gt;=Inputs!$CP264),Inputs!$AR264/(Inputs!$CQ264-Inputs!$CP264+1),0)+IF(DT$4=Inputs!$CL264,Inputs!$BD264,0))</f>
        <v/>
      </c>
      <c r="DU267" s="46" t="str">
        <f>IF(Z267="","",IF(AND(DU$4&lt;=Inputs!$CQ264,DU$4&gt;=Inputs!$CP264),Inputs!$AR264/(Inputs!$CQ264-Inputs!$CP264+1),0)+IF(DU$4=Inputs!$CL264,Inputs!$BD264,0))</f>
        <v/>
      </c>
      <c r="DV267" s="46" t="str">
        <f>IF(AA267="","",IF(AND(DV$4&lt;=Inputs!$CQ264,DV$4&gt;=Inputs!$CP264),Inputs!$AR264/(Inputs!$CQ264-Inputs!$CP264+1),0)+IF(DV$4=Inputs!$CL264,Inputs!$BD264,0))</f>
        <v/>
      </c>
      <c r="DW267" s="46" t="str">
        <f>IF(AB267="","",IF(AND(DW$4&lt;=Inputs!$CQ264,DW$4&gt;=Inputs!$CP264),Inputs!$AR264/(Inputs!$CQ264-Inputs!$CP264+1),0)+IF(DW$4=Inputs!$CL264,Inputs!$BD264,0))</f>
        <v/>
      </c>
      <c r="DX267" s="46" t="str">
        <f>IF(AC267="","",IF(AND(DX$4&lt;=Inputs!$CQ264,DX$4&gt;=Inputs!$CP264),Inputs!$AR264/(Inputs!$CQ264-Inputs!$CP264+1),0)+IF(DX$4=Inputs!$CL264,Inputs!$BD264,0))</f>
        <v/>
      </c>
      <c r="DY267" s="46" t="str">
        <f>IF(AD267="","",IF(AND(DY$4&lt;=Inputs!$CQ264,DY$4&gt;=Inputs!$CP264),Inputs!$AR264/(Inputs!$CQ264-Inputs!$CP264+1),0)+IF(DY$4=Inputs!$CL264,Inputs!$BD264,0))</f>
        <v/>
      </c>
      <c r="DZ267" s="46" t="str">
        <f t="shared" si="12"/>
        <v/>
      </c>
    </row>
    <row r="268" spans="1:130">
      <c r="A268" s="7" t="str">
        <f>IF(Inputs!A265="","",Inputs!A265)</f>
        <v/>
      </c>
      <c r="B268" t="str">
        <f>IF(Inputs!B265="","",Inputs!B265)</f>
        <v/>
      </c>
      <c r="C268" s="46" t="str">
        <f>IF(Inputs!$B265="","",BO268-CV268)</f>
        <v/>
      </c>
      <c r="D268" s="46" t="str">
        <f>IF(Inputs!$B265="","",BP268-CW268)</f>
        <v/>
      </c>
      <c r="E268" s="46" t="str">
        <f>IF(Inputs!$B265="","",BQ268-CX268)</f>
        <v/>
      </c>
      <c r="F268" s="46" t="str">
        <f>IF(Inputs!$B265="","",BR268-CY268)</f>
        <v/>
      </c>
      <c r="G268" s="46" t="str">
        <f>IF(Inputs!$B265="","",BS268-CZ268)</f>
        <v/>
      </c>
      <c r="H268" s="46" t="str">
        <f>IF(Inputs!$B265="","",BT268-DA268)</f>
        <v/>
      </c>
      <c r="I268" s="46" t="str">
        <f>IF(Inputs!$B265="","",BU268-DB268)</f>
        <v/>
      </c>
      <c r="J268" s="46" t="str">
        <f>IF(Inputs!$B265="","",BV268-DC268)</f>
        <v/>
      </c>
      <c r="K268" s="46" t="str">
        <f>IF(Inputs!$B265="","",BW268-DD268)</f>
        <v/>
      </c>
      <c r="L268" s="46" t="str">
        <f>IF(Inputs!$B265="","",BX268-DE268)</f>
        <v/>
      </c>
      <c r="M268" s="46" t="str">
        <f>IF(Inputs!$B265="","",BY268-DF268)</f>
        <v/>
      </c>
      <c r="N268" s="46" t="str">
        <f>IF(Inputs!$B265="","",BZ268-DG268)</f>
        <v/>
      </c>
      <c r="O268" s="46" t="str">
        <f>IF(Inputs!$B265="","",CA268-DH268)</f>
        <v/>
      </c>
      <c r="P268" s="46" t="str">
        <f>IF(Inputs!$B265="","",CB268-DI268)</f>
        <v/>
      </c>
      <c r="Q268" s="46" t="str">
        <f>IF(Inputs!$B265="","",CC268-DJ268)</f>
        <v/>
      </c>
      <c r="R268" s="46" t="str">
        <f>IF(Inputs!$B265="","",CD268-DK268)</f>
        <v/>
      </c>
      <c r="S268" s="46" t="str">
        <f>IF(Inputs!$B265="","",CE268-DL268)</f>
        <v/>
      </c>
      <c r="T268" s="46" t="str">
        <f>IF(Inputs!$B265="","",CF268-DM268)</f>
        <v/>
      </c>
      <c r="U268" s="46" t="str">
        <f>IF(Inputs!$B265="","",CG268-DN268)</f>
        <v/>
      </c>
      <c r="V268" s="46" t="str">
        <f>IF(Inputs!$B265="","",CH268-DO268)</f>
        <v/>
      </c>
      <c r="W268" s="46" t="str">
        <f>IF(Inputs!$B265="","",CI268-DP268)</f>
        <v/>
      </c>
      <c r="X268" s="46" t="str">
        <f>IF(Inputs!$B265="","",CJ268-DQ268)</f>
        <v/>
      </c>
      <c r="Y268" s="46" t="str">
        <f>IF(Inputs!$B265="","",CK268-DR268)</f>
        <v/>
      </c>
      <c r="Z268" s="46" t="str">
        <f>IF(Inputs!$B265="","",CL268-DS268)</f>
        <v/>
      </c>
      <c r="AA268" s="46" t="str">
        <f>IF(Inputs!$B265="","",CM268-DT268)</f>
        <v/>
      </c>
      <c r="AB268" s="46" t="str">
        <f>IF(Inputs!$B265="","",CN268-DU268)</f>
        <v/>
      </c>
      <c r="AC268" s="46" t="str">
        <f>IF(Inputs!$B265="","",CO268-DV268)</f>
        <v/>
      </c>
      <c r="AD268" s="46" t="str">
        <f>IF(Inputs!$B265="","",CP268-DW268)</f>
        <v/>
      </c>
      <c r="AE268" s="46" t="str">
        <f>IF(Inputs!$B265="","",CQ268-DX268)</f>
        <v/>
      </c>
      <c r="AF268" s="46" t="str">
        <f>IF(Inputs!$B265="","",CR268-DY268)</f>
        <v/>
      </c>
      <c r="AG268" s="50" t="str">
        <f t="shared" si="13"/>
        <v/>
      </c>
      <c r="AH268" s="50"/>
      <c r="AJ268" s="27">
        <f>IF(AND(Inputs!$CO265=0,AJ$4&gt;=Inputs!$CM265),1,IF(AND(AJ$4&gt;=Inputs!$CM265,AJ$4&lt;Inputs!$CN265),1,IF(AND(AJ$4=Inputs!$CN265,AJ$4=Inputs!$CO265),1,IF(OR(AND(AJ$4=Inputs!$CN265+1,Inputs!$CN265=Inputs!$CO265),AND(AJ$4=Inputs!$CN265+2,Inputs!$CN265=Inputs!$CO265)),0,IF(AJ$4=Inputs!$CN265,0.8,IF(AJ$4=Inputs!$CN265+1,0.6,IF(AJ$4=Inputs!$CN265+2,0.4,IF(AJ$4=Inputs!$CO265,0.2,IF(AND(AJ$4&gt;=Inputs!$CL265,AJ$4&lt;Inputs!$CM265),(AJ$4-Inputs!$CL265+1)/(Inputs!$AI265+1),0)))))))))</f>
        <v>0</v>
      </c>
      <c r="AK268" s="27">
        <f>IF(AND(Inputs!$CO265=0,AK$4&gt;=Inputs!$CM265),1,IF(AND(AK$4&gt;=Inputs!$CM265,AK$4&lt;Inputs!$CN265),1,IF(AND(AK$4=Inputs!$CN265,AK$4=Inputs!$CO265),1,IF(OR(AND(AK$4=Inputs!$CN265+1,Inputs!$CN265=Inputs!$CO265),AND(AK$4=Inputs!$CN265+2,Inputs!$CN265=Inputs!$CO265)),0,IF(AK$4=Inputs!$CN265,0.8,IF(AK$4=Inputs!$CN265+1,0.6,IF(AK$4=Inputs!$CN265+2,0.4,IF(AK$4=Inputs!$CO265,0.2,IF(AND(AK$4&gt;=Inputs!$CL265,AK$4&lt;Inputs!$CM265),(AK$4-Inputs!$CL265+1)/(Inputs!$AI265+1),0)))))))))</f>
        <v>0</v>
      </c>
      <c r="AL268" s="27">
        <f>IF(AND(Inputs!$CO265=0,AL$4&gt;=Inputs!$CM265),1,IF(AND(AL$4&gt;=Inputs!$CM265,AL$4&lt;Inputs!$CN265),1,IF(AND(AL$4=Inputs!$CN265,AL$4=Inputs!$CO265),1,IF(OR(AND(AL$4=Inputs!$CN265+1,Inputs!$CN265=Inputs!$CO265),AND(AL$4=Inputs!$CN265+2,Inputs!$CN265=Inputs!$CO265)),0,IF(AL$4=Inputs!$CN265,0.8,IF(AL$4=Inputs!$CN265+1,0.6,IF(AL$4=Inputs!$CN265+2,0.4,IF(AL$4=Inputs!$CO265,0.2,IF(AND(AL$4&gt;=Inputs!$CL265,AL$4&lt;Inputs!$CM265),(AL$4-Inputs!$CL265+1)/(Inputs!$AI265+1),0)))))))))</f>
        <v>0</v>
      </c>
      <c r="AM268" s="27">
        <f>IF(AND(Inputs!$CO265=0,AM$4&gt;=Inputs!$CM265),1,IF(AND(AM$4&gt;=Inputs!$CM265,AM$4&lt;Inputs!$CN265),1,IF(AND(AM$4=Inputs!$CN265,AM$4=Inputs!$CO265),1,IF(OR(AND(AM$4=Inputs!$CN265+1,Inputs!$CN265=Inputs!$CO265),AND(AM$4=Inputs!$CN265+2,Inputs!$CN265=Inputs!$CO265)),0,IF(AM$4=Inputs!$CN265,0.8,IF(AM$4=Inputs!$CN265+1,0.6,IF(AM$4=Inputs!$CN265+2,0.4,IF(AM$4=Inputs!$CO265,0.2,IF(AND(AM$4&gt;=Inputs!$CL265,AM$4&lt;Inputs!$CM265),(AM$4-Inputs!$CL265+1)/(Inputs!$AI265+1),0)))))))))</f>
        <v>0</v>
      </c>
      <c r="AN268" s="27">
        <f>IF(AND(Inputs!$CO265=0,AN$4&gt;=Inputs!$CM265),1,IF(AND(AN$4&gt;=Inputs!$CM265,AN$4&lt;Inputs!$CN265),1,IF(AND(AN$4=Inputs!$CN265,AN$4=Inputs!$CO265),1,IF(OR(AND(AN$4=Inputs!$CN265+1,Inputs!$CN265=Inputs!$CO265),AND(AN$4=Inputs!$CN265+2,Inputs!$CN265=Inputs!$CO265)),0,IF(AN$4=Inputs!$CN265,0.8,IF(AN$4=Inputs!$CN265+1,0.6,IF(AN$4=Inputs!$CN265+2,0.4,IF(AN$4=Inputs!$CO265,0.2,IF(AND(AN$4&gt;=Inputs!$CL265,AN$4&lt;Inputs!$CM265),(AN$4-Inputs!$CL265+1)/(Inputs!$AI265+1),0)))))))))</f>
        <v>0</v>
      </c>
      <c r="AO268" s="27">
        <f>IF(AND(Inputs!$CO265=0,AO$4&gt;=Inputs!$CM265),1,IF(AND(AO$4&gt;=Inputs!$CM265,AO$4&lt;Inputs!$CN265),1,IF(AND(AO$4=Inputs!$CN265,AO$4=Inputs!$CO265),1,IF(OR(AND(AO$4=Inputs!$CN265+1,Inputs!$CN265=Inputs!$CO265),AND(AO$4=Inputs!$CN265+2,Inputs!$CN265=Inputs!$CO265)),0,IF(AO$4=Inputs!$CN265,0.8,IF(AO$4=Inputs!$CN265+1,0.6,IF(AO$4=Inputs!$CN265+2,0.4,IF(AO$4=Inputs!$CO265,0.2,IF(AND(AO$4&gt;=Inputs!$CL265,AO$4&lt;Inputs!$CM265),(AO$4-Inputs!$CL265+1)/(Inputs!$AI265+1),0)))))))))</f>
        <v>0</v>
      </c>
      <c r="AP268" s="27">
        <f>IF(AND(Inputs!$CO265=0,AP$4&gt;=Inputs!$CM265),1,IF(AND(AP$4&gt;=Inputs!$CM265,AP$4&lt;Inputs!$CN265),1,IF(AND(AP$4=Inputs!$CN265,AP$4=Inputs!$CO265),1,IF(OR(AND(AP$4=Inputs!$CN265+1,Inputs!$CN265=Inputs!$CO265),AND(AP$4=Inputs!$CN265+2,Inputs!$CN265=Inputs!$CO265)),0,IF(AP$4=Inputs!$CN265,0.8,IF(AP$4=Inputs!$CN265+1,0.6,IF(AP$4=Inputs!$CN265+2,0.4,IF(AP$4=Inputs!$CO265,0.2,IF(AND(AP$4&gt;=Inputs!$CL265,AP$4&lt;Inputs!$CM265),(AP$4-Inputs!$CL265+1)/(Inputs!$AI265+1),0)))))))))</f>
        <v>0</v>
      </c>
      <c r="AQ268" s="27">
        <f>IF(AND(Inputs!$CO265=0,AQ$4&gt;=Inputs!$CM265),1,IF(AND(AQ$4&gt;=Inputs!$CM265,AQ$4&lt;Inputs!$CN265),1,IF(AND(AQ$4=Inputs!$CN265,AQ$4=Inputs!$CO265),1,IF(OR(AND(AQ$4=Inputs!$CN265+1,Inputs!$CN265=Inputs!$CO265),AND(AQ$4=Inputs!$CN265+2,Inputs!$CN265=Inputs!$CO265)),0,IF(AQ$4=Inputs!$CN265,0.8,IF(AQ$4=Inputs!$CN265+1,0.6,IF(AQ$4=Inputs!$CN265+2,0.4,IF(AQ$4=Inputs!$CO265,0.2,IF(AND(AQ$4&gt;=Inputs!$CL265,AQ$4&lt;Inputs!$CM265),(AQ$4-Inputs!$CL265+1)/(Inputs!$AI265+1),0)))))))))</f>
        <v>0</v>
      </c>
      <c r="AR268" s="27">
        <f>IF(AND(Inputs!$CO265=0,AR$4&gt;=Inputs!$CM265),1,IF(AND(AR$4&gt;=Inputs!$CM265,AR$4&lt;Inputs!$CN265),1,IF(AND(AR$4=Inputs!$CN265,AR$4=Inputs!$CO265),1,IF(OR(AND(AR$4=Inputs!$CN265+1,Inputs!$CN265=Inputs!$CO265),AND(AR$4=Inputs!$CN265+2,Inputs!$CN265=Inputs!$CO265)),0,IF(AR$4=Inputs!$CN265,0.8,IF(AR$4=Inputs!$CN265+1,0.6,IF(AR$4=Inputs!$CN265+2,0.4,IF(AR$4=Inputs!$CO265,0.2,IF(AND(AR$4&gt;=Inputs!$CL265,AR$4&lt;Inputs!$CM265),(AR$4-Inputs!$CL265+1)/(Inputs!$AI265+1),0)))))))))</f>
        <v>0</v>
      </c>
      <c r="AS268" s="27">
        <f>IF(AND(Inputs!$CO265=0,AS$4&gt;=Inputs!$CM265),1,IF(AND(AS$4&gt;=Inputs!$CM265,AS$4&lt;Inputs!$CN265),1,IF(AND(AS$4=Inputs!$CN265,AS$4=Inputs!$CO265),1,IF(OR(AND(AS$4=Inputs!$CN265+1,Inputs!$CN265=Inputs!$CO265),AND(AS$4=Inputs!$CN265+2,Inputs!$CN265=Inputs!$CO265)),0,IF(AS$4=Inputs!$CN265,0.8,IF(AS$4=Inputs!$CN265+1,0.6,IF(AS$4=Inputs!$CN265+2,0.4,IF(AS$4=Inputs!$CO265,0.2,IF(AND(AS$4&gt;=Inputs!$CL265,AS$4&lt;Inputs!$CM265),(AS$4-Inputs!$CL265+1)/(Inputs!$AI265+1),0)))))))))</f>
        <v>0</v>
      </c>
      <c r="AT268" s="27">
        <f>IF(AND(Inputs!$CO265=0,AT$4&gt;=Inputs!$CM265),1,IF(AND(AT$4&gt;=Inputs!$CM265,AT$4&lt;Inputs!$CN265),1,IF(AND(AT$4=Inputs!$CN265,AT$4=Inputs!$CO265),1,IF(OR(AND(AT$4=Inputs!$CN265+1,Inputs!$CN265=Inputs!$CO265),AND(AT$4=Inputs!$CN265+2,Inputs!$CN265=Inputs!$CO265)),0,IF(AT$4=Inputs!$CN265,0.8,IF(AT$4=Inputs!$CN265+1,0.6,IF(AT$4=Inputs!$CN265+2,0.4,IF(AT$4=Inputs!$CO265,0.2,IF(AND(AT$4&gt;=Inputs!$CL265,AT$4&lt;Inputs!$CM265),(AT$4-Inputs!$CL265+1)/(Inputs!$AI265+1),0)))))))))</f>
        <v>0</v>
      </c>
      <c r="AU268" s="27">
        <f>IF(AND(Inputs!$CO265=0,AU$4&gt;=Inputs!$CM265),1,IF(AND(AU$4&gt;=Inputs!$CM265,AU$4&lt;Inputs!$CN265),1,IF(AND(AU$4=Inputs!$CN265,AU$4=Inputs!$CO265),1,IF(OR(AND(AU$4=Inputs!$CN265+1,Inputs!$CN265=Inputs!$CO265),AND(AU$4=Inputs!$CN265+2,Inputs!$CN265=Inputs!$CO265)),0,IF(AU$4=Inputs!$CN265,0.8,IF(AU$4=Inputs!$CN265+1,0.6,IF(AU$4=Inputs!$CN265+2,0.4,IF(AU$4=Inputs!$CO265,0.2,IF(AND(AU$4&gt;=Inputs!$CL265,AU$4&lt;Inputs!$CM265),(AU$4-Inputs!$CL265+1)/(Inputs!$AI265+1),0)))))))))</f>
        <v>0</v>
      </c>
      <c r="AV268" s="27">
        <f>IF(AND(Inputs!$CO265=0,AV$4&gt;=Inputs!$CM265),1,IF(AND(AV$4&gt;=Inputs!$CM265,AV$4&lt;Inputs!$CN265),1,IF(AND(AV$4=Inputs!$CN265,AV$4=Inputs!$CO265),1,IF(OR(AND(AV$4=Inputs!$CN265+1,Inputs!$CN265=Inputs!$CO265),AND(AV$4=Inputs!$CN265+2,Inputs!$CN265=Inputs!$CO265)),0,IF(AV$4=Inputs!$CN265,0.8,IF(AV$4=Inputs!$CN265+1,0.6,IF(AV$4=Inputs!$CN265+2,0.4,IF(AV$4=Inputs!$CO265,0.2,IF(AND(AV$4&gt;=Inputs!$CL265,AV$4&lt;Inputs!$CM265),(AV$4-Inputs!$CL265+1)/(Inputs!$AI265+1),0)))))))))</f>
        <v>0</v>
      </c>
      <c r="AW268" s="27">
        <f>IF(AND(Inputs!$CO265=0,AW$4&gt;=Inputs!$CM265),1,IF(AND(AW$4&gt;=Inputs!$CM265,AW$4&lt;Inputs!$CN265),1,IF(AND(AW$4=Inputs!$CN265,AW$4=Inputs!$CO265),1,IF(OR(AND(AW$4=Inputs!$CN265+1,Inputs!$CN265=Inputs!$CO265),AND(AW$4=Inputs!$CN265+2,Inputs!$CN265=Inputs!$CO265)),0,IF(AW$4=Inputs!$CN265,0.8,IF(AW$4=Inputs!$CN265+1,0.6,IF(AW$4=Inputs!$CN265+2,0.4,IF(AW$4=Inputs!$CO265,0.2,IF(AND(AW$4&gt;=Inputs!$CL265,AW$4&lt;Inputs!$CM265),(AW$4-Inputs!$CL265+1)/(Inputs!$AI265+1),0)))))))))</f>
        <v>0</v>
      </c>
      <c r="AX268" s="27">
        <f>IF(AND(Inputs!$CO265=0,AX$4&gt;=Inputs!$CM265),1,IF(AND(AX$4&gt;=Inputs!$CM265,AX$4&lt;Inputs!$CN265),1,IF(AND(AX$4=Inputs!$CN265,AX$4=Inputs!$CO265),1,IF(OR(AND(AX$4=Inputs!$CN265+1,Inputs!$CN265=Inputs!$CO265),AND(AX$4=Inputs!$CN265+2,Inputs!$CN265=Inputs!$CO265)),0,IF(AX$4=Inputs!$CN265,0.8,IF(AX$4=Inputs!$CN265+1,0.6,IF(AX$4=Inputs!$CN265+2,0.4,IF(AX$4=Inputs!$CO265,0.2,IF(AND(AX$4&gt;=Inputs!$CL265,AX$4&lt;Inputs!$CM265),(AX$4-Inputs!$CL265+1)/(Inputs!$AI265+1),0)))))))))</f>
        <v>0</v>
      </c>
      <c r="AY268" s="27">
        <f>IF(AND(Inputs!$CO265=0,AY$4&gt;=Inputs!$CM265),1,IF(AND(AY$4&gt;=Inputs!$CM265,AY$4&lt;Inputs!$CN265),1,IF(AND(AY$4=Inputs!$CN265,AY$4=Inputs!$CO265),1,IF(OR(AND(AY$4=Inputs!$CN265+1,Inputs!$CN265=Inputs!$CO265),AND(AY$4=Inputs!$CN265+2,Inputs!$CN265=Inputs!$CO265)),0,IF(AY$4=Inputs!$CN265,0.8,IF(AY$4=Inputs!$CN265+1,0.6,IF(AY$4=Inputs!$CN265+2,0.4,IF(AY$4=Inputs!$CO265,0.2,IF(AND(AY$4&gt;=Inputs!$CL265,AY$4&lt;Inputs!$CM265),(AY$4-Inputs!$CL265+1)/(Inputs!$AI265+1),0)))))))))</f>
        <v>0</v>
      </c>
      <c r="AZ268" s="27">
        <f>IF(AND(Inputs!$CO265=0,AZ$4&gt;=Inputs!$CM265),1,IF(AND(AZ$4&gt;=Inputs!$CM265,AZ$4&lt;Inputs!$CN265),1,IF(AND(AZ$4=Inputs!$CN265,AZ$4=Inputs!$CO265),1,IF(OR(AND(AZ$4=Inputs!$CN265+1,Inputs!$CN265=Inputs!$CO265),AND(AZ$4=Inputs!$CN265+2,Inputs!$CN265=Inputs!$CO265)),0,IF(AZ$4=Inputs!$CN265,0.8,IF(AZ$4=Inputs!$CN265+1,0.6,IF(AZ$4=Inputs!$CN265+2,0.4,IF(AZ$4=Inputs!$CO265,0.2,IF(AND(AZ$4&gt;=Inputs!$CL265,AZ$4&lt;Inputs!$CM265),(AZ$4-Inputs!$CL265+1)/(Inputs!$AI265+1),0)))))))))</f>
        <v>0</v>
      </c>
      <c r="BA268" s="27">
        <f>IF(AND(Inputs!$CO265=0,BA$4&gt;=Inputs!$CM265),1,IF(AND(BA$4&gt;=Inputs!$CM265,BA$4&lt;Inputs!$CN265),1,IF(AND(BA$4=Inputs!$CN265,BA$4=Inputs!$CO265),1,IF(OR(AND(BA$4=Inputs!$CN265+1,Inputs!$CN265=Inputs!$CO265),AND(BA$4=Inputs!$CN265+2,Inputs!$CN265=Inputs!$CO265)),0,IF(BA$4=Inputs!$CN265,0.8,IF(BA$4=Inputs!$CN265+1,0.6,IF(BA$4=Inputs!$CN265+2,0.4,IF(BA$4=Inputs!$CO265,0.2,IF(AND(BA$4&gt;=Inputs!$CL265,BA$4&lt;Inputs!$CM265),(BA$4-Inputs!$CL265+1)/(Inputs!$AI265+1),0)))))))))</f>
        <v>0</v>
      </c>
      <c r="BB268" s="27">
        <f>IF(AND(Inputs!$CO265=0,BB$4&gt;=Inputs!$CM265),1,IF(AND(BB$4&gt;=Inputs!$CM265,BB$4&lt;Inputs!$CN265),1,IF(AND(BB$4=Inputs!$CN265,BB$4=Inputs!$CO265),1,IF(OR(AND(BB$4=Inputs!$CN265+1,Inputs!$CN265=Inputs!$CO265),AND(BB$4=Inputs!$CN265+2,Inputs!$CN265=Inputs!$CO265)),0,IF(BB$4=Inputs!$CN265,0.8,IF(BB$4=Inputs!$CN265+1,0.6,IF(BB$4=Inputs!$CN265+2,0.4,IF(BB$4=Inputs!$CO265,0.2,IF(AND(BB$4&gt;=Inputs!$CL265,BB$4&lt;Inputs!$CM265),(BB$4-Inputs!$CL265+1)/(Inputs!$AI265+1),0)))))))))</f>
        <v>0</v>
      </c>
      <c r="BC268" s="27">
        <f>IF(AND(Inputs!$CO265=0,BC$4&gt;=Inputs!$CM265),1,IF(AND(BC$4&gt;=Inputs!$CM265,BC$4&lt;Inputs!$CN265),1,IF(AND(BC$4=Inputs!$CN265,BC$4=Inputs!$CO265),1,IF(OR(AND(BC$4=Inputs!$CN265+1,Inputs!$CN265=Inputs!$CO265),AND(BC$4=Inputs!$CN265+2,Inputs!$CN265=Inputs!$CO265)),0,IF(BC$4=Inputs!$CN265,0.8,IF(BC$4=Inputs!$CN265+1,0.6,IF(BC$4=Inputs!$CN265+2,0.4,IF(BC$4=Inputs!$CO265,0.2,IF(AND(BC$4&gt;=Inputs!$CL265,BC$4&lt;Inputs!$CM265),(BC$4-Inputs!$CL265+1)/(Inputs!$AI265+1),0)))))))))</f>
        <v>0</v>
      </c>
      <c r="BD268" s="27">
        <f>IF(AND(Inputs!$CO265=0,BD$4&gt;=Inputs!$CM265),1,IF(AND(BD$4&gt;=Inputs!$CM265,BD$4&lt;Inputs!$CN265),1,IF(AND(BD$4=Inputs!$CN265,BD$4=Inputs!$CO265),1,IF(OR(AND(BD$4=Inputs!$CN265+1,Inputs!$CN265=Inputs!$CO265),AND(BD$4=Inputs!$CN265+2,Inputs!$CN265=Inputs!$CO265)),0,IF(BD$4=Inputs!$CN265,0.8,IF(BD$4=Inputs!$CN265+1,0.6,IF(BD$4=Inputs!$CN265+2,0.4,IF(BD$4=Inputs!$CO265,0.2,IF(AND(BD$4&gt;=Inputs!$CL265,BD$4&lt;Inputs!$CM265),(BD$4-Inputs!$CL265+1)/(Inputs!$AI265+1),0)))))))))</f>
        <v>0</v>
      </c>
      <c r="BE268" s="27">
        <f>IF(AND(Inputs!$CO265=0,BE$4&gt;=Inputs!$CM265),1,IF(AND(BE$4&gt;=Inputs!$CM265,BE$4&lt;Inputs!$CN265),1,IF(AND(BE$4=Inputs!$CN265,BE$4=Inputs!$CO265),1,IF(OR(AND(BE$4=Inputs!$CN265+1,Inputs!$CN265=Inputs!$CO265),AND(BE$4=Inputs!$CN265+2,Inputs!$CN265=Inputs!$CO265)),0,IF(BE$4=Inputs!$CN265,0.8,IF(BE$4=Inputs!$CN265+1,0.6,IF(BE$4=Inputs!$CN265+2,0.4,IF(BE$4=Inputs!$CO265,0.2,IF(AND(BE$4&gt;=Inputs!$CL265,BE$4&lt;Inputs!$CM265),(BE$4-Inputs!$CL265+1)/(Inputs!$AI265+1),0)))))))))</f>
        <v>0</v>
      </c>
      <c r="BF268" s="27">
        <f>IF(AND(Inputs!$CO265=0,BF$4&gt;=Inputs!$CM265),1,IF(AND(BF$4&gt;=Inputs!$CM265,BF$4&lt;Inputs!$CN265),1,IF(AND(BF$4=Inputs!$CN265,BF$4=Inputs!$CO265),1,IF(OR(AND(BF$4=Inputs!$CN265+1,Inputs!$CN265=Inputs!$CO265),AND(BF$4=Inputs!$CN265+2,Inputs!$CN265=Inputs!$CO265)),0,IF(BF$4=Inputs!$CN265,0.8,IF(BF$4=Inputs!$CN265+1,0.6,IF(BF$4=Inputs!$CN265+2,0.4,IF(BF$4=Inputs!$CO265,0.2,IF(AND(BF$4&gt;=Inputs!$CL265,BF$4&lt;Inputs!$CM265),(BF$4-Inputs!$CL265+1)/(Inputs!$AI265+1),0)))))))))</f>
        <v>0</v>
      </c>
      <c r="BG268" s="27">
        <f>IF(AND(Inputs!$CO265=0,BG$4&gt;=Inputs!$CM265),1,IF(AND(BG$4&gt;=Inputs!$CM265,BG$4&lt;Inputs!$CN265),1,IF(AND(BG$4=Inputs!$CN265,BG$4=Inputs!$CO265),1,IF(OR(AND(BG$4=Inputs!$CN265+1,Inputs!$CN265=Inputs!$CO265),AND(BG$4=Inputs!$CN265+2,Inputs!$CN265=Inputs!$CO265)),0,IF(BG$4=Inputs!$CN265,0.8,IF(BG$4=Inputs!$CN265+1,0.6,IF(BG$4=Inputs!$CN265+2,0.4,IF(BG$4=Inputs!$CO265,0.2,IF(AND(BG$4&gt;=Inputs!$CL265,BG$4&lt;Inputs!$CM265),(BG$4-Inputs!$CL265+1)/(Inputs!$AI265+1),0)))))))))</f>
        <v>0</v>
      </c>
      <c r="BH268" s="27">
        <f>IF(AND(Inputs!$CO265=0,BH$4&gt;=Inputs!$CM265),1,IF(AND(BH$4&gt;=Inputs!$CM265,BH$4&lt;Inputs!$CN265),1,IF(AND(BH$4=Inputs!$CN265,BH$4=Inputs!$CO265),1,IF(OR(AND(BH$4=Inputs!$CN265+1,Inputs!$CN265=Inputs!$CO265),AND(BH$4=Inputs!$CN265+2,Inputs!$CN265=Inputs!$CO265)),0,IF(BH$4=Inputs!$CN265,0.8,IF(BH$4=Inputs!$CN265+1,0.6,IF(BH$4=Inputs!$CN265+2,0.4,IF(BH$4=Inputs!$CO265,0.2,IF(AND(BH$4&gt;=Inputs!$CL265,BH$4&lt;Inputs!$CM265),(BH$4-Inputs!$CL265+1)/(Inputs!$AI265+1),0)))))))))</f>
        <v>0</v>
      </c>
      <c r="BI268" s="27">
        <f>IF(AND(Inputs!$CO265=0,BI$4&gt;=Inputs!$CM265),1,IF(AND(BI$4&gt;=Inputs!$CM265,BI$4&lt;Inputs!$CN265),1,IF(AND(BI$4=Inputs!$CN265,BI$4=Inputs!$CO265),1,IF(OR(AND(BI$4=Inputs!$CN265+1,Inputs!$CN265=Inputs!$CO265),AND(BI$4=Inputs!$CN265+2,Inputs!$CN265=Inputs!$CO265)),0,IF(BI$4=Inputs!$CN265,0.8,IF(BI$4=Inputs!$CN265+1,0.6,IF(BI$4=Inputs!$CN265+2,0.4,IF(BI$4=Inputs!$CO265,0.2,IF(AND(BI$4&gt;=Inputs!$CL265,BI$4&lt;Inputs!$CM265),(BI$4-Inputs!$CL265+1)/(Inputs!$AI265+1),0)))))))))</f>
        <v>0</v>
      </c>
      <c r="BJ268" s="27">
        <f>IF(AND(Inputs!$CO265=0,BJ$4&gt;=Inputs!$CM265),1,IF(AND(BJ$4&gt;=Inputs!$CM265,BJ$4&lt;Inputs!$CN265),1,IF(AND(BJ$4=Inputs!$CN265,BJ$4=Inputs!$CO265),1,IF(OR(AND(BJ$4=Inputs!$CN265+1,Inputs!$CN265=Inputs!$CO265),AND(BJ$4=Inputs!$CN265+2,Inputs!$CN265=Inputs!$CO265)),0,IF(BJ$4=Inputs!$CN265,0.8,IF(BJ$4=Inputs!$CN265+1,0.6,IF(BJ$4=Inputs!$CN265+2,0.4,IF(BJ$4=Inputs!$CO265,0.2,IF(AND(BJ$4&gt;=Inputs!$CL265,BJ$4&lt;Inputs!$CM265),(BJ$4-Inputs!$CL265+1)/(Inputs!$AI265+1),0)))))))))</f>
        <v>0</v>
      </c>
      <c r="BK268" s="27">
        <f>IF(AND(Inputs!$CO265=0,BK$4&gt;=Inputs!$CM265),1,IF(AND(BK$4&gt;=Inputs!$CM265,BK$4&lt;Inputs!$CN265),1,IF(AND(BK$4=Inputs!$CN265,BK$4=Inputs!$CO265),1,IF(OR(AND(BK$4=Inputs!$CN265+1,Inputs!$CN265=Inputs!$CO265),AND(BK$4=Inputs!$CN265+2,Inputs!$CN265=Inputs!$CO265)),0,IF(BK$4=Inputs!$CN265,0.8,IF(BK$4=Inputs!$CN265+1,0.6,IF(BK$4=Inputs!$CN265+2,0.4,IF(BK$4=Inputs!$CO265,0.2,IF(AND(BK$4&gt;=Inputs!$CL265,BK$4&lt;Inputs!$CM265),(BK$4-Inputs!$CL265+1)/(Inputs!$AI265+1),0)))))))))</f>
        <v>0</v>
      </c>
      <c r="BL268" s="27">
        <f>IF(AND(Inputs!$CO265=0,BL$4&gt;=Inputs!$CM265),1,IF(AND(BL$4&gt;=Inputs!$CM265,BL$4&lt;Inputs!$CN265),1,IF(AND(BL$4=Inputs!$CN265,BL$4=Inputs!$CO265),1,IF(OR(AND(BL$4=Inputs!$CN265+1,Inputs!$CN265=Inputs!$CO265),AND(BL$4=Inputs!$CN265+2,Inputs!$CN265=Inputs!$CO265)),0,IF(BL$4=Inputs!$CN265,0.8,IF(BL$4=Inputs!$CN265+1,0.6,IF(BL$4=Inputs!$CN265+2,0.4,IF(BL$4=Inputs!$CO265,0.2,IF(AND(BL$4&gt;=Inputs!$CL265,BL$4&lt;Inputs!$CM265),(BL$4-Inputs!$CL265+1)/(Inputs!$AI265+1),0)))))))))</f>
        <v>0</v>
      </c>
      <c r="BM268" s="27">
        <f>IF(AND(Inputs!$CO265=0,BM$4&gt;=Inputs!$CM265),1,IF(AND(BM$4&gt;=Inputs!$CM265,BM$4&lt;Inputs!$CN265),1,IF(AND(BM$4=Inputs!$CN265,BM$4=Inputs!$CO265),1,IF(OR(AND(BM$4=Inputs!$CN265+1,Inputs!$CN265=Inputs!$CO265),AND(BM$4=Inputs!$CN265+2,Inputs!$CN265=Inputs!$CO265)),0,IF(BM$4=Inputs!$CN265,0.8,IF(BM$4=Inputs!$CN265+1,0.6,IF(BM$4=Inputs!$CN265+2,0.4,IF(BM$4=Inputs!$CO265,0.2,IF(AND(BM$4&gt;=Inputs!$CL265,BM$4&lt;Inputs!$CM265),(BM$4-Inputs!$CL265+1)/(Inputs!$AI265+1),0)))))))))</f>
        <v>0</v>
      </c>
      <c r="BO268" s="46" t="str">
        <f>IF(Inputs!$B265="","",(ROUND(Inputs!$BC265*AJ268,0)))</f>
        <v/>
      </c>
      <c r="BP268" s="46" t="str">
        <f>IF(Inputs!$B265="","",(ROUND(Inputs!$BC265*AK268,0)))</f>
        <v/>
      </c>
      <c r="BQ268" s="46" t="str">
        <f>IF(Inputs!$B265="","",(ROUND(Inputs!$BC265*AL268,0)))</f>
        <v/>
      </c>
      <c r="BR268" s="46" t="str">
        <f>IF(Inputs!$B265="","",(ROUND(Inputs!$BC265*AM268,0)))</f>
        <v/>
      </c>
      <c r="BS268" s="46" t="str">
        <f>IF(Inputs!$B265="","",(ROUND(Inputs!$BC265*AN268,0)))</f>
        <v/>
      </c>
      <c r="BT268" s="46" t="str">
        <f>IF(Inputs!$B265="","",(ROUND(Inputs!$BC265*AO268,0)))</f>
        <v/>
      </c>
      <c r="BU268" s="46" t="str">
        <f>IF(Inputs!$B265="","",(ROUND(Inputs!$BC265*AP268,0)))</f>
        <v/>
      </c>
      <c r="BV268" s="46" t="str">
        <f>IF(Inputs!$B265="","",(ROUND(Inputs!$BC265*AQ268,0)))</f>
        <v/>
      </c>
      <c r="BW268" s="46" t="str">
        <f>IF(Inputs!$B265="","",(ROUND(Inputs!$BC265*AR268,0)))</f>
        <v/>
      </c>
      <c r="BX268" s="46" t="str">
        <f>IF(Inputs!$B265="","",(ROUND(Inputs!$BC265*AS268,0)))</f>
        <v/>
      </c>
      <c r="BY268" s="46" t="str">
        <f>IF(Inputs!$B265="","",(ROUND(Inputs!$BC265*AT268,0)))</f>
        <v/>
      </c>
      <c r="BZ268" s="46" t="str">
        <f>IF(Inputs!$B265="","",(ROUND(Inputs!$BC265*AU268,0)))</f>
        <v/>
      </c>
      <c r="CA268" s="46" t="str">
        <f>IF(Inputs!$B265="","",(ROUND(Inputs!$BC265*AV268,0)))</f>
        <v/>
      </c>
      <c r="CB268" s="46" t="str">
        <f>IF(Inputs!$B265="","",(ROUND(Inputs!$BC265*AW268,0)))</f>
        <v/>
      </c>
      <c r="CC268" s="46" t="str">
        <f>IF(Inputs!$B265="","",(ROUND(Inputs!$BC265*AX268,0)))</f>
        <v/>
      </c>
      <c r="CD268" s="46" t="str">
        <f>IF(Inputs!$B265="","",(ROUND(Inputs!$BC265*AY268,0)))</f>
        <v/>
      </c>
      <c r="CE268" s="46" t="str">
        <f>IF(Inputs!$B265="","",(ROUND(Inputs!$BC265*AZ268,0)))</f>
        <v/>
      </c>
      <c r="CF268" s="46" t="str">
        <f>IF(Inputs!$B265="","",(ROUND(Inputs!$BC265*BA268,0)))</f>
        <v/>
      </c>
      <c r="CG268" s="46" t="str">
        <f>IF(Inputs!$B265="","",(ROUND(Inputs!$BC265*BB268,0)))</f>
        <v/>
      </c>
      <c r="CH268" s="46" t="str">
        <f>IF(Inputs!$B265="","",(ROUND(Inputs!$BC265*BC268,0)))</f>
        <v/>
      </c>
      <c r="CI268" s="46" t="str">
        <f>IF(Inputs!$B265="","",(ROUND(Inputs!$BC265*BD268,0)))</f>
        <v/>
      </c>
      <c r="CJ268" s="46" t="str">
        <f>IF(Inputs!$B265="","",(ROUND(Inputs!$BC265*BE268,0)))</f>
        <v/>
      </c>
      <c r="CK268" s="46" t="str">
        <f>IF(Inputs!$B265="","",(ROUND(Inputs!$BC265*BF268,0)))</f>
        <v/>
      </c>
      <c r="CL268" s="46" t="str">
        <f>IF(Inputs!$B265="","",(ROUND(Inputs!$BC265*BG268,0)))</f>
        <v/>
      </c>
      <c r="CM268" s="46" t="str">
        <f>IF(Inputs!$B265="","",(ROUND(Inputs!$BC265*BH268,0)))</f>
        <v/>
      </c>
      <c r="CN268" s="46" t="str">
        <f>IF(Inputs!$B265="","",(ROUND(Inputs!$BC265*BI268,0)))</f>
        <v/>
      </c>
      <c r="CO268" s="46" t="str">
        <f>IF(Inputs!$B265="","",(ROUND(Inputs!$BC265*BJ268,0)))</f>
        <v/>
      </c>
      <c r="CP268" s="46" t="str">
        <f>IF(Inputs!$B265="","",(ROUND(Inputs!$BC265*BK268,0)))</f>
        <v/>
      </c>
      <c r="CQ268" s="46" t="str">
        <f>IF(Inputs!$B265="","",(ROUND(Inputs!$BC265*BL268,0)))</f>
        <v/>
      </c>
      <c r="CR268" s="46" t="str">
        <f>IF(Inputs!$B265="","",(ROUND(Inputs!$BC265*BM268,0)))</f>
        <v/>
      </c>
      <c r="CV268" s="46" t="str">
        <f>IF(A268="","",IF(AND(CV$4&lt;=Inputs!$CQ265,CV$4&gt;=Inputs!$CP265),Inputs!$AR265/(Inputs!$CQ265-Inputs!$CP265+1),0)+IF(CV$4=Inputs!$CL265,Inputs!$BD265,0))</f>
        <v/>
      </c>
      <c r="CW268" s="46" t="str">
        <f>IF(B268="","",IF(AND(CW$4&lt;=Inputs!$CQ265,CW$4&gt;=Inputs!$CP265),Inputs!$AR265/(Inputs!$CQ265-Inputs!$CP265+1),0)+IF(CW$4=Inputs!$CL265,Inputs!$BD265,0))</f>
        <v/>
      </c>
      <c r="CX268" s="46" t="str">
        <f>IF(C268="","",IF(AND(CX$4&lt;=Inputs!$CQ265,CX$4&gt;=Inputs!$CP265),Inputs!$AR265/(Inputs!$CQ265-Inputs!$CP265+1),0)+IF(CX$4=Inputs!$CL265,Inputs!$BD265,0))</f>
        <v/>
      </c>
      <c r="CY268" s="46" t="str">
        <f>IF(D268="","",IF(AND(CY$4&lt;=Inputs!$CQ265,CY$4&gt;=Inputs!$CP265),Inputs!$AR265/(Inputs!$CQ265-Inputs!$CP265+1),0)+IF(CY$4=Inputs!$CL265,Inputs!$BD265,0))</f>
        <v/>
      </c>
      <c r="CZ268" s="46" t="str">
        <f>IF(E268="","",IF(AND(CZ$4&lt;=Inputs!$CQ265,CZ$4&gt;=Inputs!$CP265),Inputs!$AR265/(Inputs!$CQ265-Inputs!$CP265+1),0)+IF(CZ$4=Inputs!$CL265,Inputs!$BD265,0))</f>
        <v/>
      </c>
      <c r="DA268" s="46" t="str">
        <f>IF(F268="","",IF(AND(DA$4&lt;=Inputs!$CQ265,DA$4&gt;=Inputs!$CP265),Inputs!$AR265/(Inputs!$CQ265-Inputs!$CP265+1),0)+IF(DA$4=Inputs!$CL265,Inputs!$BD265,0))</f>
        <v/>
      </c>
      <c r="DB268" s="46" t="str">
        <f>IF(G268="","",IF(AND(DB$4&lt;=Inputs!$CQ265,DB$4&gt;=Inputs!$CP265),Inputs!$AR265/(Inputs!$CQ265-Inputs!$CP265+1),0)+IF(DB$4=Inputs!$CL265,Inputs!$BD265,0))</f>
        <v/>
      </c>
      <c r="DC268" s="46" t="str">
        <f>IF(H268="","",IF(AND(DC$4&lt;=Inputs!$CQ265,DC$4&gt;=Inputs!$CP265),Inputs!$AR265/(Inputs!$CQ265-Inputs!$CP265+1),0)+IF(DC$4=Inputs!$CL265,Inputs!$BD265,0))</f>
        <v/>
      </c>
      <c r="DD268" s="46" t="str">
        <f>IF(I268="","",IF(AND(DD$4&lt;=Inputs!$CQ265,DD$4&gt;=Inputs!$CP265),Inputs!$AR265/(Inputs!$CQ265-Inputs!$CP265+1),0)+IF(DD$4=Inputs!$CL265,Inputs!$BD265,0))</f>
        <v/>
      </c>
      <c r="DE268" s="46" t="str">
        <f>IF(J268="","",IF(AND(DE$4&lt;=Inputs!$CQ265,DE$4&gt;=Inputs!$CP265),Inputs!$AR265/(Inputs!$CQ265-Inputs!$CP265+1),0)+IF(DE$4=Inputs!$CL265,Inputs!$BD265,0))</f>
        <v/>
      </c>
      <c r="DF268" s="46" t="str">
        <f>IF(K268="","",IF(AND(DF$4&lt;=Inputs!$CQ265,DF$4&gt;=Inputs!$CP265),Inputs!$AR265/(Inputs!$CQ265-Inputs!$CP265+1),0)+IF(DF$4=Inputs!$CL265,Inputs!$BD265,0))</f>
        <v/>
      </c>
      <c r="DG268" s="46" t="str">
        <f>IF(L268="","",IF(AND(DG$4&lt;=Inputs!$CQ265,DG$4&gt;=Inputs!$CP265),Inputs!$AR265/(Inputs!$CQ265-Inputs!$CP265+1),0)+IF(DG$4=Inputs!$CL265,Inputs!$BD265,0))</f>
        <v/>
      </c>
      <c r="DH268" s="46" t="str">
        <f>IF(M268="","",IF(AND(DH$4&lt;=Inputs!$CQ265,DH$4&gt;=Inputs!$CP265),Inputs!$AR265/(Inputs!$CQ265-Inputs!$CP265+1),0)+IF(DH$4=Inputs!$CL265,Inputs!$BD265,0))</f>
        <v/>
      </c>
      <c r="DI268" s="46" t="str">
        <f>IF(N268="","",IF(AND(DI$4&lt;=Inputs!$CQ265,DI$4&gt;=Inputs!$CP265),Inputs!$AR265/(Inputs!$CQ265-Inputs!$CP265+1),0)+IF(DI$4=Inputs!$CL265,Inputs!$BD265,0))</f>
        <v/>
      </c>
      <c r="DJ268" s="46" t="str">
        <f>IF(O268="","",IF(AND(DJ$4&lt;=Inputs!$CQ265,DJ$4&gt;=Inputs!$CP265),Inputs!$AR265/(Inputs!$CQ265-Inputs!$CP265+1),0)+IF(DJ$4=Inputs!$CL265,Inputs!$BD265,0))</f>
        <v/>
      </c>
      <c r="DK268" s="46" t="str">
        <f>IF(P268="","",IF(AND(DK$4&lt;=Inputs!$CQ265,DK$4&gt;=Inputs!$CP265),Inputs!$AR265/(Inputs!$CQ265-Inputs!$CP265+1),0)+IF(DK$4=Inputs!$CL265,Inputs!$BD265,0))</f>
        <v/>
      </c>
      <c r="DL268" s="46" t="str">
        <f>IF(Q268="","",IF(AND(DL$4&lt;=Inputs!$CQ265,DL$4&gt;=Inputs!$CP265),Inputs!$AR265/(Inputs!$CQ265-Inputs!$CP265+1),0)+IF(DL$4=Inputs!$CL265,Inputs!$BD265,0))</f>
        <v/>
      </c>
      <c r="DM268" s="46" t="str">
        <f>IF(R268="","",IF(AND(DM$4&lt;=Inputs!$CQ265,DM$4&gt;=Inputs!$CP265),Inputs!$AR265/(Inputs!$CQ265-Inputs!$CP265+1),0)+IF(DM$4=Inputs!$CL265,Inputs!$BD265,0))</f>
        <v/>
      </c>
      <c r="DN268" s="46" t="str">
        <f>IF(S268="","",IF(AND(DN$4&lt;=Inputs!$CQ265,DN$4&gt;=Inputs!$CP265),Inputs!$AR265/(Inputs!$CQ265-Inputs!$CP265+1),0)+IF(DN$4=Inputs!$CL265,Inputs!$BD265,0))</f>
        <v/>
      </c>
      <c r="DO268" s="46" t="str">
        <f>IF(T268="","",IF(AND(DO$4&lt;=Inputs!$CQ265,DO$4&gt;=Inputs!$CP265),Inputs!$AR265/(Inputs!$CQ265-Inputs!$CP265+1),0)+IF(DO$4=Inputs!$CL265,Inputs!$BD265,0))</f>
        <v/>
      </c>
      <c r="DP268" s="46" t="str">
        <f>IF(U268="","",IF(AND(DP$4&lt;=Inputs!$CQ265,DP$4&gt;=Inputs!$CP265),Inputs!$AR265/(Inputs!$CQ265-Inputs!$CP265+1),0)+IF(DP$4=Inputs!$CL265,Inputs!$BD265,0))</f>
        <v/>
      </c>
      <c r="DQ268" s="46" t="str">
        <f>IF(V268="","",IF(AND(DQ$4&lt;=Inputs!$CQ265,DQ$4&gt;=Inputs!$CP265),Inputs!$AR265/(Inputs!$CQ265-Inputs!$CP265+1),0)+IF(DQ$4=Inputs!$CL265,Inputs!$BD265,0))</f>
        <v/>
      </c>
      <c r="DR268" s="46" t="str">
        <f>IF(W268="","",IF(AND(DR$4&lt;=Inputs!$CQ265,DR$4&gt;=Inputs!$CP265),Inputs!$AR265/(Inputs!$CQ265-Inputs!$CP265+1),0)+IF(DR$4=Inputs!$CL265,Inputs!$BD265,0))</f>
        <v/>
      </c>
      <c r="DS268" s="46" t="str">
        <f>IF(X268="","",IF(AND(DS$4&lt;=Inputs!$CQ265,DS$4&gt;=Inputs!$CP265),Inputs!$AR265/(Inputs!$CQ265-Inputs!$CP265+1),0)+IF(DS$4=Inputs!$CL265,Inputs!$BD265,0))</f>
        <v/>
      </c>
      <c r="DT268" s="46" t="str">
        <f>IF(Y268="","",IF(AND(DT$4&lt;=Inputs!$CQ265,DT$4&gt;=Inputs!$CP265),Inputs!$AR265/(Inputs!$CQ265-Inputs!$CP265+1),0)+IF(DT$4=Inputs!$CL265,Inputs!$BD265,0))</f>
        <v/>
      </c>
      <c r="DU268" s="46" t="str">
        <f>IF(Z268="","",IF(AND(DU$4&lt;=Inputs!$CQ265,DU$4&gt;=Inputs!$CP265),Inputs!$AR265/(Inputs!$CQ265-Inputs!$CP265+1),0)+IF(DU$4=Inputs!$CL265,Inputs!$BD265,0))</f>
        <v/>
      </c>
      <c r="DV268" s="46" t="str">
        <f>IF(AA268="","",IF(AND(DV$4&lt;=Inputs!$CQ265,DV$4&gt;=Inputs!$CP265),Inputs!$AR265/(Inputs!$CQ265-Inputs!$CP265+1),0)+IF(DV$4=Inputs!$CL265,Inputs!$BD265,0))</f>
        <v/>
      </c>
      <c r="DW268" s="46" t="str">
        <f>IF(AB268="","",IF(AND(DW$4&lt;=Inputs!$CQ265,DW$4&gt;=Inputs!$CP265),Inputs!$AR265/(Inputs!$CQ265-Inputs!$CP265+1),0)+IF(DW$4=Inputs!$CL265,Inputs!$BD265,0))</f>
        <v/>
      </c>
      <c r="DX268" s="46" t="str">
        <f>IF(AC268="","",IF(AND(DX$4&lt;=Inputs!$CQ265,DX$4&gt;=Inputs!$CP265),Inputs!$AR265/(Inputs!$CQ265-Inputs!$CP265+1),0)+IF(DX$4=Inputs!$CL265,Inputs!$BD265,0))</f>
        <v/>
      </c>
      <c r="DY268" s="46" t="str">
        <f>IF(AD268="","",IF(AND(DY$4&lt;=Inputs!$CQ265,DY$4&gt;=Inputs!$CP265),Inputs!$AR265/(Inputs!$CQ265-Inputs!$CP265+1),0)+IF(DY$4=Inputs!$CL265,Inputs!$BD265,0))</f>
        <v/>
      </c>
      <c r="DZ268" s="46" t="str">
        <f t="shared" si="12"/>
        <v/>
      </c>
    </row>
    <row r="269" spans="1:130">
      <c r="A269" s="7" t="str">
        <f>IF(Inputs!A266="","",Inputs!A266)</f>
        <v/>
      </c>
      <c r="B269" t="str">
        <f>IF(Inputs!B266="","",Inputs!B266)</f>
        <v/>
      </c>
      <c r="C269" s="46" t="str">
        <f>IF(Inputs!$B266="","",BO269-CV269)</f>
        <v/>
      </c>
      <c r="D269" s="46" t="str">
        <f>IF(Inputs!$B266="","",BP269-CW269)</f>
        <v/>
      </c>
      <c r="E269" s="46" t="str">
        <f>IF(Inputs!$B266="","",BQ269-CX269)</f>
        <v/>
      </c>
      <c r="F269" s="46" t="str">
        <f>IF(Inputs!$B266="","",BR269-CY269)</f>
        <v/>
      </c>
      <c r="G269" s="46" t="str">
        <f>IF(Inputs!$B266="","",BS269-CZ269)</f>
        <v/>
      </c>
      <c r="H269" s="46" t="str">
        <f>IF(Inputs!$B266="","",BT269-DA269)</f>
        <v/>
      </c>
      <c r="I269" s="46" t="str">
        <f>IF(Inputs!$B266="","",BU269-DB269)</f>
        <v/>
      </c>
      <c r="J269" s="46" t="str">
        <f>IF(Inputs!$B266="","",BV269-DC269)</f>
        <v/>
      </c>
      <c r="K269" s="46" t="str">
        <f>IF(Inputs!$B266="","",BW269-DD269)</f>
        <v/>
      </c>
      <c r="L269" s="46" t="str">
        <f>IF(Inputs!$B266="","",BX269-DE269)</f>
        <v/>
      </c>
      <c r="M269" s="46" t="str">
        <f>IF(Inputs!$B266="","",BY269-DF269)</f>
        <v/>
      </c>
      <c r="N269" s="46" t="str">
        <f>IF(Inputs!$B266="","",BZ269-DG269)</f>
        <v/>
      </c>
      <c r="O269" s="46" t="str">
        <f>IF(Inputs!$B266="","",CA269-DH269)</f>
        <v/>
      </c>
      <c r="P269" s="46" t="str">
        <f>IF(Inputs!$B266="","",CB269-DI269)</f>
        <v/>
      </c>
      <c r="Q269" s="46" t="str">
        <f>IF(Inputs!$B266="","",CC269-DJ269)</f>
        <v/>
      </c>
      <c r="R269" s="46" t="str">
        <f>IF(Inputs!$B266="","",CD269-DK269)</f>
        <v/>
      </c>
      <c r="S269" s="46" t="str">
        <f>IF(Inputs!$B266="","",CE269-DL269)</f>
        <v/>
      </c>
      <c r="T269" s="46" t="str">
        <f>IF(Inputs!$B266="","",CF269-DM269)</f>
        <v/>
      </c>
      <c r="U269" s="46" t="str">
        <f>IF(Inputs!$B266="","",CG269-DN269)</f>
        <v/>
      </c>
      <c r="V269" s="46" t="str">
        <f>IF(Inputs!$B266="","",CH269-DO269)</f>
        <v/>
      </c>
      <c r="W269" s="46" t="str">
        <f>IF(Inputs!$B266="","",CI269-DP269)</f>
        <v/>
      </c>
      <c r="X269" s="46" t="str">
        <f>IF(Inputs!$B266="","",CJ269-DQ269)</f>
        <v/>
      </c>
      <c r="Y269" s="46" t="str">
        <f>IF(Inputs!$B266="","",CK269-DR269)</f>
        <v/>
      </c>
      <c r="Z269" s="46" t="str">
        <f>IF(Inputs!$B266="","",CL269-DS269)</f>
        <v/>
      </c>
      <c r="AA269" s="46" t="str">
        <f>IF(Inputs!$B266="","",CM269-DT269)</f>
        <v/>
      </c>
      <c r="AB269" s="46" t="str">
        <f>IF(Inputs!$B266="","",CN269-DU269)</f>
        <v/>
      </c>
      <c r="AC269" s="46" t="str">
        <f>IF(Inputs!$B266="","",CO269-DV269)</f>
        <v/>
      </c>
      <c r="AD269" s="46" t="str">
        <f>IF(Inputs!$B266="","",CP269-DW269)</f>
        <v/>
      </c>
      <c r="AE269" s="46" t="str">
        <f>IF(Inputs!$B266="","",CQ269-DX269)</f>
        <v/>
      </c>
      <c r="AF269" s="46" t="str">
        <f>IF(Inputs!$B266="","",CR269-DY269)</f>
        <v/>
      </c>
      <c r="AG269" s="50" t="str">
        <f t="shared" si="13"/>
        <v/>
      </c>
      <c r="AH269" s="50"/>
      <c r="AJ269" s="27">
        <f>IF(AND(Inputs!$CO266=0,AJ$4&gt;=Inputs!$CM266),1,IF(AND(AJ$4&gt;=Inputs!$CM266,AJ$4&lt;Inputs!$CN266),1,IF(AND(AJ$4=Inputs!$CN266,AJ$4=Inputs!$CO266),1,IF(OR(AND(AJ$4=Inputs!$CN266+1,Inputs!$CN266=Inputs!$CO266),AND(AJ$4=Inputs!$CN266+2,Inputs!$CN266=Inputs!$CO266)),0,IF(AJ$4=Inputs!$CN266,0.8,IF(AJ$4=Inputs!$CN266+1,0.6,IF(AJ$4=Inputs!$CN266+2,0.4,IF(AJ$4=Inputs!$CO266,0.2,IF(AND(AJ$4&gt;=Inputs!$CL266,AJ$4&lt;Inputs!$CM266),(AJ$4-Inputs!$CL266+1)/(Inputs!$AI266+1),0)))))))))</f>
        <v>0</v>
      </c>
      <c r="AK269" s="27">
        <f>IF(AND(Inputs!$CO266=0,AK$4&gt;=Inputs!$CM266),1,IF(AND(AK$4&gt;=Inputs!$CM266,AK$4&lt;Inputs!$CN266),1,IF(AND(AK$4=Inputs!$CN266,AK$4=Inputs!$CO266),1,IF(OR(AND(AK$4=Inputs!$CN266+1,Inputs!$CN266=Inputs!$CO266),AND(AK$4=Inputs!$CN266+2,Inputs!$CN266=Inputs!$CO266)),0,IF(AK$4=Inputs!$CN266,0.8,IF(AK$4=Inputs!$CN266+1,0.6,IF(AK$4=Inputs!$CN266+2,0.4,IF(AK$4=Inputs!$CO266,0.2,IF(AND(AK$4&gt;=Inputs!$CL266,AK$4&lt;Inputs!$CM266),(AK$4-Inputs!$CL266+1)/(Inputs!$AI266+1),0)))))))))</f>
        <v>0</v>
      </c>
      <c r="AL269" s="27">
        <f>IF(AND(Inputs!$CO266=0,AL$4&gt;=Inputs!$CM266),1,IF(AND(AL$4&gt;=Inputs!$CM266,AL$4&lt;Inputs!$CN266),1,IF(AND(AL$4=Inputs!$CN266,AL$4=Inputs!$CO266),1,IF(OR(AND(AL$4=Inputs!$CN266+1,Inputs!$CN266=Inputs!$CO266),AND(AL$4=Inputs!$CN266+2,Inputs!$CN266=Inputs!$CO266)),0,IF(AL$4=Inputs!$CN266,0.8,IF(AL$4=Inputs!$CN266+1,0.6,IF(AL$4=Inputs!$CN266+2,0.4,IF(AL$4=Inputs!$CO266,0.2,IF(AND(AL$4&gt;=Inputs!$CL266,AL$4&lt;Inputs!$CM266),(AL$4-Inputs!$CL266+1)/(Inputs!$AI266+1),0)))))))))</f>
        <v>0</v>
      </c>
      <c r="AM269" s="27">
        <f>IF(AND(Inputs!$CO266=0,AM$4&gt;=Inputs!$CM266),1,IF(AND(AM$4&gt;=Inputs!$CM266,AM$4&lt;Inputs!$CN266),1,IF(AND(AM$4=Inputs!$CN266,AM$4=Inputs!$CO266),1,IF(OR(AND(AM$4=Inputs!$CN266+1,Inputs!$CN266=Inputs!$CO266),AND(AM$4=Inputs!$CN266+2,Inputs!$CN266=Inputs!$CO266)),0,IF(AM$4=Inputs!$CN266,0.8,IF(AM$4=Inputs!$CN266+1,0.6,IF(AM$4=Inputs!$CN266+2,0.4,IF(AM$4=Inputs!$CO266,0.2,IF(AND(AM$4&gt;=Inputs!$CL266,AM$4&lt;Inputs!$CM266),(AM$4-Inputs!$CL266+1)/(Inputs!$AI266+1),0)))))))))</f>
        <v>0</v>
      </c>
      <c r="AN269" s="27">
        <f>IF(AND(Inputs!$CO266=0,AN$4&gt;=Inputs!$CM266),1,IF(AND(AN$4&gt;=Inputs!$CM266,AN$4&lt;Inputs!$CN266),1,IF(AND(AN$4=Inputs!$CN266,AN$4=Inputs!$CO266),1,IF(OR(AND(AN$4=Inputs!$CN266+1,Inputs!$CN266=Inputs!$CO266),AND(AN$4=Inputs!$CN266+2,Inputs!$CN266=Inputs!$CO266)),0,IF(AN$4=Inputs!$CN266,0.8,IF(AN$4=Inputs!$CN266+1,0.6,IF(AN$4=Inputs!$CN266+2,0.4,IF(AN$4=Inputs!$CO266,0.2,IF(AND(AN$4&gt;=Inputs!$CL266,AN$4&lt;Inputs!$CM266),(AN$4-Inputs!$CL266+1)/(Inputs!$AI266+1),0)))))))))</f>
        <v>0</v>
      </c>
      <c r="AO269" s="27">
        <f>IF(AND(Inputs!$CO266=0,AO$4&gt;=Inputs!$CM266),1,IF(AND(AO$4&gt;=Inputs!$CM266,AO$4&lt;Inputs!$CN266),1,IF(AND(AO$4=Inputs!$CN266,AO$4=Inputs!$CO266),1,IF(OR(AND(AO$4=Inputs!$CN266+1,Inputs!$CN266=Inputs!$CO266),AND(AO$4=Inputs!$CN266+2,Inputs!$CN266=Inputs!$CO266)),0,IF(AO$4=Inputs!$CN266,0.8,IF(AO$4=Inputs!$CN266+1,0.6,IF(AO$4=Inputs!$CN266+2,0.4,IF(AO$4=Inputs!$CO266,0.2,IF(AND(AO$4&gt;=Inputs!$CL266,AO$4&lt;Inputs!$CM266),(AO$4-Inputs!$CL266+1)/(Inputs!$AI266+1),0)))))))))</f>
        <v>0</v>
      </c>
      <c r="AP269" s="27">
        <f>IF(AND(Inputs!$CO266=0,AP$4&gt;=Inputs!$CM266),1,IF(AND(AP$4&gt;=Inputs!$CM266,AP$4&lt;Inputs!$CN266),1,IF(AND(AP$4=Inputs!$CN266,AP$4=Inputs!$CO266),1,IF(OR(AND(AP$4=Inputs!$CN266+1,Inputs!$CN266=Inputs!$CO266),AND(AP$4=Inputs!$CN266+2,Inputs!$CN266=Inputs!$CO266)),0,IF(AP$4=Inputs!$CN266,0.8,IF(AP$4=Inputs!$CN266+1,0.6,IF(AP$4=Inputs!$CN266+2,0.4,IF(AP$4=Inputs!$CO266,0.2,IF(AND(AP$4&gt;=Inputs!$CL266,AP$4&lt;Inputs!$CM266),(AP$4-Inputs!$CL266+1)/(Inputs!$AI266+1),0)))))))))</f>
        <v>0</v>
      </c>
      <c r="AQ269" s="27">
        <f>IF(AND(Inputs!$CO266=0,AQ$4&gt;=Inputs!$CM266),1,IF(AND(AQ$4&gt;=Inputs!$CM266,AQ$4&lt;Inputs!$CN266),1,IF(AND(AQ$4=Inputs!$CN266,AQ$4=Inputs!$CO266),1,IF(OR(AND(AQ$4=Inputs!$CN266+1,Inputs!$CN266=Inputs!$CO266),AND(AQ$4=Inputs!$CN266+2,Inputs!$CN266=Inputs!$CO266)),0,IF(AQ$4=Inputs!$CN266,0.8,IF(AQ$4=Inputs!$CN266+1,0.6,IF(AQ$4=Inputs!$CN266+2,0.4,IF(AQ$4=Inputs!$CO266,0.2,IF(AND(AQ$4&gt;=Inputs!$CL266,AQ$4&lt;Inputs!$CM266),(AQ$4-Inputs!$CL266+1)/(Inputs!$AI266+1),0)))))))))</f>
        <v>0</v>
      </c>
      <c r="AR269" s="27">
        <f>IF(AND(Inputs!$CO266=0,AR$4&gt;=Inputs!$CM266),1,IF(AND(AR$4&gt;=Inputs!$CM266,AR$4&lt;Inputs!$CN266),1,IF(AND(AR$4=Inputs!$CN266,AR$4=Inputs!$CO266),1,IF(OR(AND(AR$4=Inputs!$CN266+1,Inputs!$CN266=Inputs!$CO266),AND(AR$4=Inputs!$CN266+2,Inputs!$CN266=Inputs!$CO266)),0,IF(AR$4=Inputs!$CN266,0.8,IF(AR$4=Inputs!$CN266+1,0.6,IF(AR$4=Inputs!$CN266+2,0.4,IF(AR$4=Inputs!$CO266,0.2,IF(AND(AR$4&gt;=Inputs!$CL266,AR$4&lt;Inputs!$CM266),(AR$4-Inputs!$CL266+1)/(Inputs!$AI266+1),0)))))))))</f>
        <v>0</v>
      </c>
      <c r="AS269" s="27">
        <f>IF(AND(Inputs!$CO266=0,AS$4&gt;=Inputs!$CM266),1,IF(AND(AS$4&gt;=Inputs!$CM266,AS$4&lt;Inputs!$CN266),1,IF(AND(AS$4=Inputs!$CN266,AS$4=Inputs!$CO266),1,IF(OR(AND(AS$4=Inputs!$CN266+1,Inputs!$CN266=Inputs!$CO266),AND(AS$4=Inputs!$CN266+2,Inputs!$CN266=Inputs!$CO266)),0,IF(AS$4=Inputs!$CN266,0.8,IF(AS$4=Inputs!$CN266+1,0.6,IF(AS$4=Inputs!$CN266+2,0.4,IF(AS$4=Inputs!$CO266,0.2,IF(AND(AS$4&gt;=Inputs!$CL266,AS$4&lt;Inputs!$CM266),(AS$4-Inputs!$CL266+1)/(Inputs!$AI266+1),0)))))))))</f>
        <v>0</v>
      </c>
      <c r="AT269" s="27">
        <f>IF(AND(Inputs!$CO266=0,AT$4&gt;=Inputs!$CM266),1,IF(AND(AT$4&gt;=Inputs!$CM266,AT$4&lt;Inputs!$CN266),1,IF(AND(AT$4=Inputs!$CN266,AT$4=Inputs!$CO266),1,IF(OR(AND(AT$4=Inputs!$CN266+1,Inputs!$CN266=Inputs!$CO266),AND(AT$4=Inputs!$CN266+2,Inputs!$CN266=Inputs!$CO266)),0,IF(AT$4=Inputs!$CN266,0.8,IF(AT$4=Inputs!$CN266+1,0.6,IF(AT$4=Inputs!$CN266+2,0.4,IF(AT$4=Inputs!$CO266,0.2,IF(AND(AT$4&gt;=Inputs!$CL266,AT$4&lt;Inputs!$CM266),(AT$4-Inputs!$CL266+1)/(Inputs!$AI266+1),0)))))))))</f>
        <v>0</v>
      </c>
      <c r="AU269" s="27">
        <f>IF(AND(Inputs!$CO266=0,AU$4&gt;=Inputs!$CM266),1,IF(AND(AU$4&gt;=Inputs!$CM266,AU$4&lt;Inputs!$CN266),1,IF(AND(AU$4=Inputs!$CN266,AU$4=Inputs!$CO266),1,IF(OR(AND(AU$4=Inputs!$CN266+1,Inputs!$CN266=Inputs!$CO266),AND(AU$4=Inputs!$CN266+2,Inputs!$CN266=Inputs!$CO266)),0,IF(AU$4=Inputs!$CN266,0.8,IF(AU$4=Inputs!$CN266+1,0.6,IF(AU$4=Inputs!$CN266+2,0.4,IF(AU$4=Inputs!$CO266,0.2,IF(AND(AU$4&gt;=Inputs!$CL266,AU$4&lt;Inputs!$CM266),(AU$4-Inputs!$CL266+1)/(Inputs!$AI266+1),0)))))))))</f>
        <v>0</v>
      </c>
      <c r="AV269" s="27">
        <f>IF(AND(Inputs!$CO266=0,AV$4&gt;=Inputs!$CM266),1,IF(AND(AV$4&gt;=Inputs!$CM266,AV$4&lt;Inputs!$CN266),1,IF(AND(AV$4=Inputs!$CN266,AV$4=Inputs!$CO266),1,IF(OR(AND(AV$4=Inputs!$CN266+1,Inputs!$CN266=Inputs!$CO266),AND(AV$4=Inputs!$CN266+2,Inputs!$CN266=Inputs!$CO266)),0,IF(AV$4=Inputs!$CN266,0.8,IF(AV$4=Inputs!$CN266+1,0.6,IF(AV$4=Inputs!$CN266+2,0.4,IF(AV$4=Inputs!$CO266,0.2,IF(AND(AV$4&gt;=Inputs!$CL266,AV$4&lt;Inputs!$CM266),(AV$4-Inputs!$CL266+1)/(Inputs!$AI266+1),0)))))))))</f>
        <v>0</v>
      </c>
      <c r="AW269" s="27">
        <f>IF(AND(Inputs!$CO266=0,AW$4&gt;=Inputs!$CM266),1,IF(AND(AW$4&gt;=Inputs!$CM266,AW$4&lt;Inputs!$CN266),1,IF(AND(AW$4=Inputs!$CN266,AW$4=Inputs!$CO266),1,IF(OR(AND(AW$4=Inputs!$CN266+1,Inputs!$CN266=Inputs!$CO266),AND(AW$4=Inputs!$CN266+2,Inputs!$CN266=Inputs!$CO266)),0,IF(AW$4=Inputs!$CN266,0.8,IF(AW$4=Inputs!$CN266+1,0.6,IF(AW$4=Inputs!$CN266+2,0.4,IF(AW$4=Inputs!$CO266,0.2,IF(AND(AW$4&gt;=Inputs!$CL266,AW$4&lt;Inputs!$CM266),(AW$4-Inputs!$CL266+1)/(Inputs!$AI266+1),0)))))))))</f>
        <v>0</v>
      </c>
      <c r="AX269" s="27">
        <f>IF(AND(Inputs!$CO266=0,AX$4&gt;=Inputs!$CM266),1,IF(AND(AX$4&gt;=Inputs!$CM266,AX$4&lt;Inputs!$CN266),1,IF(AND(AX$4=Inputs!$CN266,AX$4=Inputs!$CO266),1,IF(OR(AND(AX$4=Inputs!$CN266+1,Inputs!$CN266=Inputs!$CO266),AND(AX$4=Inputs!$CN266+2,Inputs!$CN266=Inputs!$CO266)),0,IF(AX$4=Inputs!$CN266,0.8,IF(AX$4=Inputs!$CN266+1,0.6,IF(AX$4=Inputs!$CN266+2,0.4,IF(AX$4=Inputs!$CO266,0.2,IF(AND(AX$4&gt;=Inputs!$CL266,AX$4&lt;Inputs!$CM266),(AX$4-Inputs!$CL266+1)/(Inputs!$AI266+1),0)))))))))</f>
        <v>0</v>
      </c>
      <c r="AY269" s="27">
        <f>IF(AND(Inputs!$CO266=0,AY$4&gt;=Inputs!$CM266),1,IF(AND(AY$4&gt;=Inputs!$CM266,AY$4&lt;Inputs!$CN266),1,IF(AND(AY$4=Inputs!$CN266,AY$4=Inputs!$CO266),1,IF(OR(AND(AY$4=Inputs!$CN266+1,Inputs!$CN266=Inputs!$CO266),AND(AY$4=Inputs!$CN266+2,Inputs!$CN266=Inputs!$CO266)),0,IF(AY$4=Inputs!$CN266,0.8,IF(AY$4=Inputs!$CN266+1,0.6,IF(AY$4=Inputs!$CN266+2,0.4,IF(AY$4=Inputs!$CO266,0.2,IF(AND(AY$4&gt;=Inputs!$CL266,AY$4&lt;Inputs!$CM266),(AY$4-Inputs!$CL266+1)/(Inputs!$AI266+1),0)))))))))</f>
        <v>0</v>
      </c>
      <c r="AZ269" s="27">
        <f>IF(AND(Inputs!$CO266=0,AZ$4&gt;=Inputs!$CM266),1,IF(AND(AZ$4&gt;=Inputs!$CM266,AZ$4&lt;Inputs!$CN266),1,IF(AND(AZ$4=Inputs!$CN266,AZ$4=Inputs!$CO266),1,IF(OR(AND(AZ$4=Inputs!$CN266+1,Inputs!$CN266=Inputs!$CO266),AND(AZ$4=Inputs!$CN266+2,Inputs!$CN266=Inputs!$CO266)),0,IF(AZ$4=Inputs!$CN266,0.8,IF(AZ$4=Inputs!$CN266+1,0.6,IF(AZ$4=Inputs!$CN266+2,0.4,IF(AZ$4=Inputs!$CO266,0.2,IF(AND(AZ$4&gt;=Inputs!$CL266,AZ$4&lt;Inputs!$CM266),(AZ$4-Inputs!$CL266+1)/(Inputs!$AI266+1),0)))))))))</f>
        <v>0</v>
      </c>
      <c r="BA269" s="27">
        <f>IF(AND(Inputs!$CO266=0,BA$4&gt;=Inputs!$CM266),1,IF(AND(BA$4&gt;=Inputs!$CM266,BA$4&lt;Inputs!$CN266),1,IF(AND(BA$4=Inputs!$CN266,BA$4=Inputs!$CO266),1,IF(OR(AND(BA$4=Inputs!$CN266+1,Inputs!$CN266=Inputs!$CO266),AND(BA$4=Inputs!$CN266+2,Inputs!$CN266=Inputs!$CO266)),0,IF(BA$4=Inputs!$CN266,0.8,IF(BA$4=Inputs!$CN266+1,0.6,IF(BA$4=Inputs!$CN266+2,0.4,IF(BA$4=Inputs!$CO266,0.2,IF(AND(BA$4&gt;=Inputs!$CL266,BA$4&lt;Inputs!$CM266),(BA$4-Inputs!$CL266+1)/(Inputs!$AI266+1),0)))))))))</f>
        <v>0</v>
      </c>
      <c r="BB269" s="27">
        <f>IF(AND(Inputs!$CO266=0,BB$4&gt;=Inputs!$CM266),1,IF(AND(BB$4&gt;=Inputs!$CM266,BB$4&lt;Inputs!$CN266),1,IF(AND(BB$4=Inputs!$CN266,BB$4=Inputs!$CO266),1,IF(OR(AND(BB$4=Inputs!$CN266+1,Inputs!$CN266=Inputs!$CO266),AND(BB$4=Inputs!$CN266+2,Inputs!$CN266=Inputs!$CO266)),0,IF(BB$4=Inputs!$CN266,0.8,IF(BB$4=Inputs!$CN266+1,0.6,IF(BB$4=Inputs!$CN266+2,0.4,IF(BB$4=Inputs!$CO266,0.2,IF(AND(BB$4&gt;=Inputs!$CL266,BB$4&lt;Inputs!$CM266),(BB$4-Inputs!$CL266+1)/(Inputs!$AI266+1),0)))))))))</f>
        <v>0</v>
      </c>
      <c r="BC269" s="27">
        <f>IF(AND(Inputs!$CO266=0,BC$4&gt;=Inputs!$CM266),1,IF(AND(BC$4&gt;=Inputs!$CM266,BC$4&lt;Inputs!$CN266),1,IF(AND(BC$4=Inputs!$CN266,BC$4=Inputs!$CO266),1,IF(OR(AND(BC$4=Inputs!$CN266+1,Inputs!$CN266=Inputs!$CO266),AND(BC$4=Inputs!$CN266+2,Inputs!$CN266=Inputs!$CO266)),0,IF(BC$4=Inputs!$CN266,0.8,IF(BC$4=Inputs!$CN266+1,0.6,IF(BC$4=Inputs!$CN266+2,0.4,IF(BC$4=Inputs!$CO266,0.2,IF(AND(BC$4&gt;=Inputs!$CL266,BC$4&lt;Inputs!$CM266),(BC$4-Inputs!$CL266+1)/(Inputs!$AI266+1),0)))))))))</f>
        <v>0</v>
      </c>
      <c r="BD269" s="27">
        <f>IF(AND(Inputs!$CO266=0,BD$4&gt;=Inputs!$CM266),1,IF(AND(BD$4&gt;=Inputs!$CM266,BD$4&lt;Inputs!$CN266),1,IF(AND(BD$4=Inputs!$CN266,BD$4=Inputs!$CO266),1,IF(OR(AND(BD$4=Inputs!$CN266+1,Inputs!$CN266=Inputs!$CO266),AND(BD$4=Inputs!$CN266+2,Inputs!$CN266=Inputs!$CO266)),0,IF(BD$4=Inputs!$CN266,0.8,IF(BD$4=Inputs!$CN266+1,0.6,IF(BD$4=Inputs!$CN266+2,0.4,IF(BD$4=Inputs!$CO266,0.2,IF(AND(BD$4&gt;=Inputs!$CL266,BD$4&lt;Inputs!$CM266),(BD$4-Inputs!$CL266+1)/(Inputs!$AI266+1),0)))))))))</f>
        <v>0</v>
      </c>
      <c r="BE269" s="27">
        <f>IF(AND(Inputs!$CO266=0,BE$4&gt;=Inputs!$CM266),1,IF(AND(BE$4&gt;=Inputs!$CM266,BE$4&lt;Inputs!$CN266),1,IF(AND(BE$4=Inputs!$CN266,BE$4=Inputs!$CO266),1,IF(OR(AND(BE$4=Inputs!$CN266+1,Inputs!$CN266=Inputs!$CO266),AND(BE$4=Inputs!$CN266+2,Inputs!$CN266=Inputs!$CO266)),0,IF(BE$4=Inputs!$CN266,0.8,IF(BE$4=Inputs!$CN266+1,0.6,IF(BE$4=Inputs!$CN266+2,0.4,IF(BE$4=Inputs!$CO266,0.2,IF(AND(BE$4&gt;=Inputs!$CL266,BE$4&lt;Inputs!$CM266),(BE$4-Inputs!$CL266+1)/(Inputs!$AI266+1),0)))))))))</f>
        <v>0</v>
      </c>
      <c r="BF269" s="27">
        <f>IF(AND(Inputs!$CO266=0,BF$4&gt;=Inputs!$CM266),1,IF(AND(BF$4&gt;=Inputs!$CM266,BF$4&lt;Inputs!$CN266),1,IF(AND(BF$4=Inputs!$CN266,BF$4=Inputs!$CO266),1,IF(OR(AND(BF$4=Inputs!$CN266+1,Inputs!$CN266=Inputs!$CO266),AND(BF$4=Inputs!$CN266+2,Inputs!$CN266=Inputs!$CO266)),0,IF(BF$4=Inputs!$CN266,0.8,IF(BF$4=Inputs!$CN266+1,0.6,IF(BF$4=Inputs!$CN266+2,0.4,IF(BF$4=Inputs!$CO266,0.2,IF(AND(BF$4&gt;=Inputs!$CL266,BF$4&lt;Inputs!$CM266),(BF$4-Inputs!$CL266+1)/(Inputs!$AI266+1),0)))))))))</f>
        <v>0</v>
      </c>
      <c r="BG269" s="27">
        <f>IF(AND(Inputs!$CO266=0,BG$4&gt;=Inputs!$CM266),1,IF(AND(BG$4&gt;=Inputs!$CM266,BG$4&lt;Inputs!$CN266),1,IF(AND(BG$4=Inputs!$CN266,BG$4=Inputs!$CO266),1,IF(OR(AND(BG$4=Inputs!$CN266+1,Inputs!$CN266=Inputs!$CO266),AND(BG$4=Inputs!$CN266+2,Inputs!$CN266=Inputs!$CO266)),0,IF(BG$4=Inputs!$CN266,0.8,IF(BG$4=Inputs!$CN266+1,0.6,IF(BG$4=Inputs!$CN266+2,0.4,IF(BG$4=Inputs!$CO266,0.2,IF(AND(BG$4&gt;=Inputs!$CL266,BG$4&lt;Inputs!$CM266),(BG$4-Inputs!$CL266+1)/(Inputs!$AI266+1),0)))))))))</f>
        <v>0</v>
      </c>
      <c r="BH269" s="27">
        <f>IF(AND(Inputs!$CO266=0,BH$4&gt;=Inputs!$CM266),1,IF(AND(BH$4&gt;=Inputs!$CM266,BH$4&lt;Inputs!$CN266),1,IF(AND(BH$4=Inputs!$CN266,BH$4=Inputs!$CO266),1,IF(OR(AND(BH$4=Inputs!$CN266+1,Inputs!$CN266=Inputs!$CO266),AND(BH$4=Inputs!$CN266+2,Inputs!$CN266=Inputs!$CO266)),0,IF(BH$4=Inputs!$CN266,0.8,IF(BH$4=Inputs!$CN266+1,0.6,IF(BH$4=Inputs!$CN266+2,0.4,IF(BH$4=Inputs!$CO266,0.2,IF(AND(BH$4&gt;=Inputs!$CL266,BH$4&lt;Inputs!$CM266),(BH$4-Inputs!$CL266+1)/(Inputs!$AI266+1),0)))))))))</f>
        <v>0</v>
      </c>
      <c r="BI269" s="27">
        <f>IF(AND(Inputs!$CO266=0,BI$4&gt;=Inputs!$CM266),1,IF(AND(BI$4&gt;=Inputs!$CM266,BI$4&lt;Inputs!$CN266),1,IF(AND(BI$4=Inputs!$CN266,BI$4=Inputs!$CO266),1,IF(OR(AND(BI$4=Inputs!$CN266+1,Inputs!$CN266=Inputs!$CO266),AND(BI$4=Inputs!$CN266+2,Inputs!$CN266=Inputs!$CO266)),0,IF(BI$4=Inputs!$CN266,0.8,IF(BI$4=Inputs!$CN266+1,0.6,IF(BI$4=Inputs!$CN266+2,0.4,IF(BI$4=Inputs!$CO266,0.2,IF(AND(BI$4&gt;=Inputs!$CL266,BI$4&lt;Inputs!$CM266),(BI$4-Inputs!$CL266+1)/(Inputs!$AI266+1),0)))))))))</f>
        <v>0</v>
      </c>
      <c r="BJ269" s="27">
        <f>IF(AND(Inputs!$CO266=0,BJ$4&gt;=Inputs!$CM266),1,IF(AND(BJ$4&gt;=Inputs!$CM266,BJ$4&lt;Inputs!$CN266),1,IF(AND(BJ$4=Inputs!$CN266,BJ$4=Inputs!$CO266),1,IF(OR(AND(BJ$4=Inputs!$CN266+1,Inputs!$CN266=Inputs!$CO266),AND(BJ$4=Inputs!$CN266+2,Inputs!$CN266=Inputs!$CO266)),0,IF(BJ$4=Inputs!$CN266,0.8,IF(BJ$4=Inputs!$CN266+1,0.6,IF(BJ$4=Inputs!$CN266+2,0.4,IF(BJ$4=Inputs!$CO266,0.2,IF(AND(BJ$4&gt;=Inputs!$CL266,BJ$4&lt;Inputs!$CM266),(BJ$4-Inputs!$CL266+1)/(Inputs!$AI266+1),0)))))))))</f>
        <v>0</v>
      </c>
      <c r="BK269" s="27">
        <f>IF(AND(Inputs!$CO266=0,BK$4&gt;=Inputs!$CM266),1,IF(AND(BK$4&gt;=Inputs!$CM266,BK$4&lt;Inputs!$CN266),1,IF(AND(BK$4=Inputs!$CN266,BK$4=Inputs!$CO266),1,IF(OR(AND(BK$4=Inputs!$CN266+1,Inputs!$CN266=Inputs!$CO266),AND(BK$4=Inputs!$CN266+2,Inputs!$CN266=Inputs!$CO266)),0,IF(BK$4=Inputs!$CN266,0.8,IF(BK$4=Inputs!$CN266+1,0.6,IF(BK$4=Inputs!$CN266+2,0.4,IF(BK$4=Inputs!$CO266,0.2,IF(AND(BK$4&gt;=Inputs!$CL266,BK$4&lt;Inputs!$CM266),(BK$4-Inputs!$CL266+1)/(Inputs!$AI266+1),0)))))))))</f>
        <v>0</v>
      </c>
      <c r="BL269" s="27">
        <f>IF(AND(Inputs!$CO266=0,BL$4&gt;=Inputs!$CM266),1,IF(AND(BL$4&gt;=Inputs!$CM266,BL$4&lt;Inputs!$CN266),1,IF(AND(BL$4=Inputs!$CN266,BL$4=Inputs!$CO266),1,IF(OR(AND(BL$4=Inputs!$CN266+1,Inputs!$CN266=Inputs!$CO266),AND(BL$4=Inputs!$CN266+2,Inputs!$CN266=Inputs!$CO266)),0,IF(BL$4=Inputs!$CN266,0.8,IF(BL$4=Inputs!$CN266+1,0.6,IF(BL$4=Inputs!$CN266+2,0.4,IF(BL$4=Inputs!$CO266,0.2,IF(AND(BL$4&gt;=Inputs!$CL266,BL$4&lt;Inputs!$CM266),(BL$4-Inputs!$CL266+1)/(Inputs!$AI266+1),0)))))))))</f>
        <v>0</v>
      </c>
      <c r="BM269" s="27">
        <f>IF(AND(Inputs!$CO266=0,BM$4&gt;=Inputs!$CM266),1,IF(AND(BM$4&gt;=Inputs!$CM266,BM$4&lt;Inputs!$CN266),1,IF(AND(BM$4=Inputs!$CN266,BM$4=Inputs!$CO266),1,IF(OR(AND(BM$4=Inputs!$CN266+1,Inputs!$CN266=Inputs!$CO266),AND(BM$4=Inputs!$CN266+2,Inputs!$CN266=Inputs!$CO266)),0,IF(BM$4=Inputs!$CN266,0.8,IF(BM$4=Inputs!$CN266+1,0.6,IF(BM$4=Inputs!$CN266+2,0.4,IF(BM$4=Inputs!$CO266,0.2,IF(AND(BM$4&gt;=Inputs!$CL266,BM$4&lt;Inputs!$CM266),(BM$4-Inputs!$CL266+1)/(Inputs!$AI266+1),0)))))))))</f>
        <v>0</v>
      </c>
      <c r="BO269" s="46" t="str">
        <f>IF(Inputs!$B266="","",(ROUND(Inputs!$BC266*AJ269,0)))</f>
        <v/>
      </c>
      <c r="BP269" s="46" t="str">
        <f>IF(Inputs!$B266="","",(ROUND(Inputs!$BC266*AK269,0)))</f>
        <v/>
      </c>
      <c r="BQ269" s="46" t="str">
        <f>IF(Inputs!$B266="","",(ROUND(Inputs!$BC266*AL269,0)))</f>
        <v/>
      </c>
      <c r="BR269" s="46" t="str">
        <f>IF(Inputs!$B266="","",(ROUND(Inputs!$BC266*AM269,0)))</f>
        <v/>
      </c>
      <c r="BS269" s="46" t="str">
        <f>IF(Inputs!$B266="","",(ROUND(Inputs!$BC266*AN269,0)))</f>
        <v/>
      </c>
      <c r="BT269" s="46" t="str">
        <f>IF(Inputs!$B266="","",(ROUND(Inputs!$BC266*AO269,0)))</f>
        <v/>
      </c>
      <c r="BU269" s="46" t="str">
        <f>IF(Inputs!$B266="","",(ROUND(Inputs!$BC266*AP269,0)))</f>
        <v/>
      </c>
      <c r="BV269" s="46" t="str">
        <f>IF(Inputs!$B266="","",(ROUND(Inputs!$BC266*AQ269,0)))</f>
        <v/>
      </c>
      <c r="BW269" s="46" t="str">
        <f>IF(Inputs!$B266="","",(ROUND(Inputs!$BC266*AR269,0)))</f>
        <v/>
      </c>
      <c r="BX269" s="46" t="str">
        <f>IF(Inputs!$B266="","",(ROUND(Inputs!$BC266*AS269,0)))</f>
        <v/>
      </c>
      <c r="BY269" s="46" t="str">
        <f>IF(Inputs!$B266="","",(ROUND(Inputs!$BC266*AT269,0)))</f>
        <v/>
      </c>
      <c r="BZ269" s="46" t="str">
        <f>IF(Inputs!$B266="","",(ROUND(Inputs!$BC266*AU269,0)))</f>
        <v/>
      </c>
      <c r="CA269" s="46" t="str">
        <f>IF(Inputs!$B266="","",(ROUND(Inputs!$BC266*AV269,0)))</f>
        <v/>
      </c>
      <c r="CB269" s="46" t="str">
        <f>IF(Inputs!$B266="","",(ROUND(Inputs!$BC266*AW269,0)))</f>
        <v/>
      </c>
      <c r="CC269" s="46" t="str">
        <f>IF(Inputs!$B266="","",(ROUND(Inputs!$BC266*AX269,0)))</f>
        <v/>
      </c>
      <c r="CD269" s="46" t="str">
        <f>IF(Inputs!$B266="","",(ROUND(Inputs!$BC266*AY269,0)))</f>
        <v/>
      </c>
      <c r="CE269" s="46" t="str">
        <f>IF(Inputs!$B266="","",(ROUND(Inputs!$BC266*AZ269,0)))</f>
        <v/>
      </c>
      <c r="CF269" s="46" t="str">
        <f>IF(Inputs!$B266="","",(ROUND(Inputs!$BC266*BA269,0)))</f>
        <v/>
      </c>
      <c r="CG269" s="46" t="str">
        <f>IF(Inputs!$B266="","",(ROUND(Inputs!$BC266*BB269,0)))</f>
        <v/>
      </c>
      <c r="CH269" s="46" t="str">
        <f>IF(Inputs!$B266="","",(ROUND(Inputs!$BC266*BC269,0)))</f>
        <v/>
      </c>
      <c r="CI269" s="46" t="str">
        <f>IF(Inputs!$B266="","",(ROUND(Inputs!$BC266*BD269,0)))</f>
        <v/>
      </c>
      <c r="CJ269" s="46" t="str">
        <f>IF(Inputs!$B266="","",(ROUND(Inputs!$BC266*BE269,0)))</f>
        <v/>
      </c>
      <c r="CK269" s="46" t="str">
        <f>IF(Inputs!$B266="","",(ROUND(Inputs!$BC266*BF269,0)))</f>
        <v/>
      </c>
      <c r="CL269" s="46" t="str">
        <f>IF(Inputs!$B266="","",(ROUND(Inputs!$BC266*BG269,0)))</f>
        <v/>
      </c>
      <c r="CM269" s="46" t="str">
        <f>IF(Inputs!$B266="","",(ROUND(Inputs!$BC266*BH269,0)))</f>
        <v/>
      </c>
      <c r="CN269" s="46" t="str">
        <f>IF(Inputs!$B266="","",(ROUND(Inputs!$BC266*BI269,0)))</f>
        <v/>
      </c>
      <c r="CO269" s="46" t="str">
        <f>IF(Inputs!$B266="","",(ROUND(Inputs!$BC266*BJ269,0)))</f>
        <v/>
      </c>
      <c r="CP269" s="46" t="str">
        <f>IF(Inputs!$B266="","",(ROUND(Inputs!$BC266*BK269,0)))</f>
        <v/>
      </c>
      <c r="CQ269" s="46" t="str">
        <f>IF(Inputs!$B266="","",(ROUND(Inputs!$BC266*BL269,0)))</f>
        <v/>
      </c>
      <c r="CR269" s="46" t="str">
        <f>IF(Inputs!$B266="","",(ROUND(Inputs!$BC266*BM269,0)))</f>
        <v/>
      </c>
      <c r="CV269" s="46" t="str">
        <f>IF(A269="","",IF(AND(CV$4&lt;=Inputs!$CQ266,CV$4&gt;=Inputs!$CP266),Inputs!$AR266/(Inputs!$CQ266-Inputs!$CP266+1),0)+IF(CV$4=Inputs!$CL266,Inputs!$BD266,0))</f>
        <v/>
      </c>
      <c r="CW269" s="46" t="str">
        <f>IF(B269="","",IF(AND(CW$4&lt;=Inputs!$CQ266,CW$4&gt;=Inputs!$CP266),Inputs!$AR266/(Inputs!$CQ266-Inputs!$CP266+1),0)+IF(CW$4=Inputs!$CL266,Inputs!$BD266,0))</f>
        <v/>
      </c>
      <c r="CX269" s="46" t="str">
        <f>IF(C269="","",IF(AND(CX$4&lt;=Inputs!$CQ266,CX$4&gt;=Inputs!$CP266),Inputs!$AR266/(Inputs!$CQ266-Inputs!$CP266+1),0)+IF(CX$4=Inputs!$CL266,Inputs!$BD266,0))</f>
        <v/>
      </c>
      <c r="CY269" s="46" t="str">
        <f>IF(D269="","",IF(AND(CY$4&lt;=Inputs!$CQ266,CY$4&gt;=Inputs!$CP266),Inputs!$AR266/(Inputs!$CQ266-Inputs!$CP266+1),0)+IF(CY$4=Inputs!$CL266,Inputs!$BD266,0))</f>
        <v/>
      </c>
      <c r="CZ269" s="46" t="str">
        <f>IF(E269="","",IF(AND(CZ$4&lt;=Inputs!$CQ266,CZ$4&gt;=Inputs!$CP266),Inputs!$AR266/(Inputs!$CQ266-Inputs!$CP266+1),0)+IF(CZ$4=Inputs!$CL266,Inputs!$BD266,0))</f>
        <v/>
      </c>
      <c r="DA269" s="46" t="str">
        <f>IF(F269="","",IF(AND(DA$4&lt;=Inputs!$CQ266,DA$4&gt;=Inputs!$CP266),Inputs!$AR266/(Inputs!$CQ266-Inputs!$CP266+1),0)+IF(DA$4=Inputs!$CL266,Inputs!$BD266,0))</f>
        <v/>
      </c>
      <c r="DB269" s="46" t="str">
        <f>IF(G269="","",IF(AND(DB$4&lt;=Inputs!$CQ266,DB$4&gt;=Inputs!$CP266),Inputs!$AR266/(Inputs!$CQ266-Inputs!$CP266+1),0)+IF(DB$4=Inputs!$CL266,Inputs!$BD266,0))</f>
        <v/>
      </c>
      <c r="DC269" s="46" t="str">
        <f>IF(H269="","",IF(AND(DC$4&lt;=Inputs!$CQ266,DC$4&gt;=Inputs!$CP266),Inputs!$AR266/(Inputs!$CQ266-Inputs!$CP266+1),0)+IF(DC$4=Inputs!$CL266,Inputs!$BD266,0))</f>
        <v/>
      </c>
      <c r="DD269" s="46" t="str">
        <f>IF(I269="","",IF(AND(DD$4&lt;=Inputs!$CQ266,DD$4&gt;=Inputs!$CP266),Inputs!$AR266/(Inputs!$CQ266-Inputs!$CP266+1),0)+IF(DD$4=Inputs!$CL266,Inputs!$BD266,0))</f>
        <v/>
      </c>
      <c r="DE269" s="46" t="str">
        <f>IF(J269="","",IF(AND(DE$4&lt;=Inputs!$CQ266,DE$4&gt;=Inputs!$CP266),Inputs!$AR266/(Inputs!$CQ266-Inputs!$CP266+1),0)+IF(DE$4=Inputs!$CL266,Inputs!$BD266,0))</f>
        <v/>
      </c>
      <c r="DF269" s="46" t="str">
        <f>IF(K269="","",IF(AND(DF$4&lt;=Inputs!$CQ266,DF$4&gt;=Inputs!$CP266),Inputs!$AR266/(Inputs!$CQ266-Inputs!$CP266+1),0)+IF(DF$4=Inputs!$CL266,Inputs!$BD266,0))</f>
        <v/>
      </c>
      <c r="DG269" s="46" t="str">
        <f>IF(L269="","",IF(AND(DG$4&lt;=Inputs!$CQ266,DG$4&gt;=Inputs!$CP266),Inputs!$AR266/(Inputs!$CQ266-Inputs!$CP266+1),0)+IF(DG$4=Inputs!$CL266,Inputs!$BD266,0))</f>
        <v/>
      </c>
      <c r="DH269" s="46" t="str">
        <f>IF(M269="","",IF(AND(DH$4&lt;=Inputs!$CQ266,DH$4&gt;=Inputs!$CP266),Inputs!$AR266/(Inputs!$CQ266-Inputs!$CP266+1),0)+IF(DH$4=Inputs!$CL266,Inputs!$BD266,0))</f>
        <v/>
      </c>
      <c r="DI269" s="46" t="str">
        <f>IF(N269="","",IF(AND(DI$4&lt;=Inputs!$CQ266,DI$4&gt;=Inputs!$CP266),Inputs!$AR266/(Inputs!$CQ266-Inputs!$CP266+1),0)+IF(DI$4=Inputs!$CL266,Inputs!$BD266,0))</f>
        <v/>
      </c>
      <c r="DJ269" s="46" t="str">
        <f>IF(O269="","",IF(AND(DJ$4&lt;=Inputs!$CQ266,DJ$4&gt;=Inputs!$CP266),Inputs!$AR266/(Inputs!$CQ266-Inputs!$CP266+1),0)+IF(DJ$4=Inputs!$CL266,Inputs!$BD266,0))</f>
        <v/>
      </c>
      <c r="DK269" s="46" t="str">
        <f>IF(P269="","",IF(AND(DK$4&lt;=Inputs!$CQ266,DK$4&gt;=Inputs!$CP266),Inputs!$AR266/(Inputs!$CQ266-Inputs!$CP266+1),0)+IF(DK$4=Inputs!$CL266,Inputs!$BD266,0))</f>
        <v/>
      </c>
      <c r="DL269" s="46" t="str">
        <f>IF(Q269="","",IF(AND(DL$4&lt;=Inputs!$CQ266,DL$4&gt;=Inputs!$CP266),Inputs!$AR266/(Inputs!$CQ266-Inputs!$CP266+1),0)+IF(DL$4=Inputs!$CL266,Inputs!$BD266,0))</f>
        <v/>
      </c>
      <c r="DM269" s="46" t="str">
        <f>IF(R269="","",IF(AND(DM$4&lt;=Inputs!$CQ266,DM$4&gt;=Inputs!$CP266),Inputs!$AR266/(Inputs!$CQ266-Inputs!$CP266+1),0)+IF(DM$4=Inputs!$CL266,Inputs!$BD266,0))</f>
        <v/>
      </c>
      <c r="DN269" s="46" t="str">
        <f>IF(S269="","",IF(AND(DN$4&lt;=Inputs!$CQ266,DN$4&gt;=Inputs!$CP266),Inputs!$AR266/(Inputs!$CQ266-Inputs!$CP266+1),0)+IF(DN$4=Inputs!$CL266,Inputs!$BD266,0))</f>
        <v/>
      </c>
      <c r="DO269" s="46" t="str">
        <f>IF(T269="","",IF(AND(DO$4&lt;=Inputs!$CQ266,DO$4&gt;=Inputs!$CP266),Inputs!$AR266/(Inputs!$CQ266-Inputs!$CP266+1),0)+IF(DO$4=Inputs!$CL266,Inputs!$BD266,0))</f>
        <v/>
      </c>
      <c r="DP269" s="46" t="str">
        <f>IF(U269="","",IF(AND(DP$4&lt;=Inputs!$CQ266,DP$4&gt;=Inputs!$CP266),Inputs!$AR266/(Inputs!$CQ266-Inputs!$CP266+1),0)+IF(DP$4=Inputs!$CL266,Inputs!$BD266,0))</f>
        <v/>
      </c>
      <c r="DQ269" s="46" t="str">
        <f>IF(V269="","",IF(AND(DQ$4&lt;=Inputs!$CQ266,DQ$4&gt;=Inputs!$CP266),Inputs!$AR266/(Inputs!$CQ266-Inputs!$CP266+1),0)+IF(DQ$4=Inputs!$CL266,Inputs!$BD266,0))</f>
        <v/>
      </c>
      <c r="DR269" s="46" t="str">
        <f>IF(W269="","",IF(AND(DR$4&lt;=Inputs!$CQ266,DR$4&gt;=Inputs!$CP266),Inputs!$AR266/(Inputs!$CQ266-Inputs!$CP266+1),0)+IF(DR$4=Inputs!$CL266,Inputs!$BD266,0))</f>
        <v/>
      </c>
      <c r="DS269" s="46" t="str">
        <f>IF(X269="","",IF(AND(DS$4&lt;=Inputs!$CQ266,DS$4&gt;=Inputs!$CP266),Inputs!$AR266/(Inputs!$CQ266-Inputs!$CP266+1),0)+IF(DS$4=Inputs!$CL266,Inputs!$BD266,0))</f>
        <v/>
      </c>
      <c r="DT269" s="46" t="str">
        <f>IF(Y269="","",IF(AND(DT$4&lt;=Inputs!$CQ266,DT$4&gt;=Inputs!$CP266),Inputs!$AR266/(Inputs!$CQ266-Inputs!$CP266+1),0)+IF(DT$4=Inputs!$CL266,Inputs!$BD266,0))</f>
        <v/>
      </c>
      <c r="DU269" s="46" t="str">
        <f>IF(Z269="","",IF(AND(DU$4&lt;=Inputs!$CQ266,DU$4&gt;=Inputs!$CP266),Inputs!$AR266/(Inputs!$CQ266-Inputs!$CP266+1),0)+IF(DU$4=Inputs!$CL266,Inputs!$BD266,0))</f>
        <v/>
      </c>
      <c r="DV269" s="46" t="str">
        <f>IF(AA269="","",IF(AND(DV$4&lt;=Inputs!$CQ266,DV$4&gt;=Inputs!$CP266),Inputs!$AR266/(Inputs!$CQ266-Inputs!$CP266+1),0)+IF(DV$4=Inputs!$CL266,Inputs!$BD266,0))</f>
        <v/>
      </c>
      <c r="DW269" s="46" t="str">
        <f>IF(AB269="","",IF(AND(DW$4&lt;=Inputs!$CQ266,DW$4&gt;=Inputs!$CP266),Inputs!$AR266/(Inputs!$CQ266-Inputs!$CP266+1),0)+IF(DW$4=Inputs!$CL266,Inputs!$BD266,0))</f>
        <v/>
      </c>
      <c r="DX269" s="46" t="str">
        <f>IF(AC269="","",IF(AND(DX$4&lt;=Inputs!$CQ266,DX$4&gt;=Inputs!$CP266),Inputs!$AR266/(Inputs!$CQ266-Inputs!$CP266+1),0)+IF(DX$4=Inputs!$CL266,Inputs!$BD266,0))</f>
        <v/>
      </c>
      <c r="DY269" s="46" t="str">
        <f>IF(AD269="","",IF(AND(DY$4&lt;=Inputs!$CQ266,DY$4&gt;=Inputs!$CP266),Inputs!$AR266/(Inputs!$CQ266-Inputs!$CP266+1),0)+IF(DY$4=Inputs!$CL266,Inputs!$BD266,0))</f>
        <v/>
      </c>
      <c r="DZ269" s="46" t="str">
        <f t="shared" si="12"/>
        <v/>
      </c>
    </row>
    <row r="270" spans="1:130">
      <c r="A270" s="7" t="str">
        <f>IF(Inputs!A267="","",Inputs!A267)</f>
        <v/>
      </c>
      <c r="B270" t="str">
        <f>IF(Inputs!B267="","",Inputs!B267)</f>
        <v/>
      </c>
      <c r="C270" s="46" t="str">
        <f>IF(Inputs!$B267="","",BO270-CV270)</f>
        <v/>
      </c>
      <c r="D270" s="46" t="str">
        <f>IF(Inputs!$B267="","",BP270-CW270)</f>
        <v/>
      </c>
      <c r="E270" s="46" t="str">
        <f>IF(Inputs!$B267="","",BQ270-CX270)</f>
        <v/>
      </c>
      <c r="F270" s="46" t="str">
        <f>IF(Inputs!$B267="","",BR270-CY270)</f>
        <v/>
      </c>
      <c r="G270" s="46" t="str">
        <f>IF(Inputs!$B267="","",BS270-CZ270)</f>
        <v/>
      </c>
      <c r="H270" s="46" t="str">
        <f>IF(Inputs!$B267="","",BT270-DA270)</f>
        <v/>
      </c>
      <c r="I270" s="46" t="str">
        <f>IF(Inputs!$B267="","",BU270-DB270)</f>
        <v/>
      </c>
      <c r="J270" s="46" t="str">
        <f>IF(Inputs!$B267="","",BV270-DC270)</f>
        <v/>
      </c>
      <c r="K270" s="46" t="str">
        <f>IF(Inputs!$B267="","",BW270-DD270)</f>
        <v/>
      </c>
      <c r="L270" s="46" t="str">
        <f>IF(Inputs!$B267="","",BX270-DE270)</f>
        <v/>
      </c>
      <c r="M270" s="46" t="str">
        <f>IF(Inputs!$B267="","",BY270-DF270)</f>
        <v/>
      </c>
      <c r="N270" s="46" t="str">
        <f>IF(Inputs!$B267="","",BZ270-DG270)</f>
        <v/>
      </c>
      <c r="O270" s="46" t="str">
        <f>IF(Inputs!$B267="","",CA270-DH270)</f>
        <v/>
      </c>
      <c r="P270" s="46" t="str">
        <f>IF(Inputs!$B267="","",CB270-DI270)</f>
        <v/>
      </c>
      <c r="Q270" s="46" t="str">
        <f>IF(Inputs!$B267="","",CC270-DJ270)</f>
        <v/>
      </c>
      <c r="R270" s="46" t="str">
        <f>IF(Inputs!$B267="","",CD270-DK270)</f>
        <v/>
      </c>
      <c r="S270" s="46" t="str">
        <f>IF(Inputs!$B267="","",CE270-DL270)</f>
        <v/>
      </c>
      <c r="T270" s="46" t="str">
        <f>IF(Inputs!$B267="","",CF270-DM270)</f>
        <v/>
      </c>
      <c r="U270" s="46" t="str">
        <f>IF(Inputs!$B267="","",CG270-DN270)</f>
        <v/>
      </c>
      <c r="V270" s="46" t="str">
        <f>IF(Inputs!$B267="","",CH270-DO270)</f>
        <v/>
      </c>
      <c r="W270" s="46" t="str">
        <f>IF(Inputs!$B267="","",CI270-DP270)</f>
        <v/>
      </c>
      <c r="X270" s="46" t="str">
        <f>IF(Inputs!$B267="","",CJ270-DQ270)</f>
        <v/>
      </c>
      <c r="Y270" s="46" t="str">
        <f>IF(Inputs!$B267="","",CK270-DR270)</f>
        <v/>
      </c>
      <c r="Z270" s="46" t="str">
        <f>IF(Inputs!$B267="","",CL270-DS270)</f>
        <v/>
      </c>
      <c r="AA270" s="46" t="str">
        <f>IF(Inputs!$B267="","",CM270-DT270)</f>
        <v/>
      </c>
      <c r="AB270" s="46" t="str">
        <f>IF(Inputs!$B267="","",CN270-DU270)</f>
        <v/>
      </c>
      <c r="AC270" s="46" t="str">
        <f>IF(Inputs!$B267="","",CO270-DV270)</f>
        <v/>
      </c>
      <c r="AD270" s="46" t="str">
        <f>IF(Inputs!$B267="","",CP270-DW270)</f>
        <v/>
      </c>
      <c r="AE270" s="46" t="str">
        <f>IF(Inputs!$B267="","",CQ270-DX270)</f>
        <v/>
      </c>
      <c r="AF270" s="46" t="str">
        <f>IF(Inputs!$B267="","",CR270-DY270)</f>
        <v/>
      </c>
      <c r="AG270" s="50" t="str">
        <f t="shared" si="13"/>
        <v/>
      </c>
      <c r="AH270" s="50"/>
      <c r="AJ270" s="27">
        <f>IF(AND(Inputs!$CO267=0,AJ$4&gt;=Inputs!$CM267),1,IF(AND(AJ$4&gt;=Inputs!$CM267,AJ$4&lt;Inputs!$CN267),1,IF(AND(AJ$4=Inputs!$CN267,AJ$4=Inputs!$CO267),1,IF(OR(AND(AJ$4=Inputs!$CN267+1,Inputs!$CN267=Inputs!$CO267),AND(AJ$4=Inputs!$CN267+2,Inputs!$CN267=Inputs!$CO267)),0,IF(AJ$4=Inputs!$CN267,0.8,IF(AJ$4=Inputs!$CN267+1,0.6,IF(AJ$4=Inputs!$CN267+2,0.4,IF(AJ$4=Inputs!$CO267,0.2,IF(AND(AJ$4&gt;=Inputs!$CL267,AJ$4&lt;Inputs!$CM267),(AJ$4-Inputs!$CL267+1)/(Inputs!$AI267+1),0)))))))))</f>
        <v>0</v>
      </c>
      <c r="AK270" s="27">
        <f>IF(AND(Inputs!$CO267=0,AK$4&gt;=Inputs!$CM267),1,IF(AND(AK$4&gt;=Inputs!$CM267,AK$4&lt;Inputs!$CN267),1,IF(AND(AK$4=Inputs!$CN267,AK$4=Inputs!$CO267),1,IF(OR(AND(AK$4=Inputs!$CN267+1,Inputs!$CN267=Inputs!$CO267),AND(AK$4=Inputs!$CN267+2,Inputs!$CN267=Inputs!$CO267)),0,IF(AK$4=Inputs!$CN267,0.8,IF(AK$4=Inputs!$CN267+1,0.6,IF(AK$4=Inputs!$CN267+2,0.4,IF(AK$4=Inputs!$CO267,0.2,IF(AND(AK$4&gt;=Inputs!$CL267,AK$4&lt;Inputs!$CM267),(AK$4-Inputs!$CL267+1)/(Inputs!$AI267+1),0)))))))))</f>
        <v>0</v>
      </c>
      <c r="AL270" s="27">
        <f>IF(AND(Inputs!$CO267=0,AL$4&gt;=Inputs!$CM267),1,IF(AND(AL$4&gt;=Inputs!$CM267,AL$4&lt;Inputs!$CN267),1,IF(AND(AL$4=Inputs!$CN267,AL$4=Inputs!$CO267),1,IF(OR(AND(AL$4=Inputs!$CN267+1,Inputs!$CN267=Inputs!$CO267),AND(AL$4=Inputs!$CN267+2,Inputs!$CN267=Inputs!$CO267)),0,IF(AL$4=Inputs!$CN267,0.8,IF(AL$4=Inputs!$CN267+1,0.6,IF(AL$4=Inputs!$CN267+2,0.4,IF(AL$4=Inputs!$CO267,0.2,IF(AND(AL$4&gt;=Inputs!$CL267,AL$4&lt;Inputs!$CM267),(AL$4-Inputs!$CL267+1)/(Inputs!$AI267+1),0)))))))))</f>
        <v>0</v>
      </c>
      <c r="AM270" s="27">
        <f>IF(AND(Inputs!$CO267=0,AM$4&gt;=Inputs!$CM267),1,IF(AND(AM$4&gt;=Inputs!$CM267,AM$4&lt;Inputs!$CN267),1,IF(AND(AM$4=Inputs!$CN267,AM$4=Inputs!$CO267),1,IF(OR(AND(AM$4=Inputs!$CN267+1,Inputs!$CN267=Inputs!$CO267),AND(AM$4=Inputs!$CN267+2,Inputs!$CN267=Inputs!$CO267)),0,IF(AM$4=Inputs!$CN267,0.8,IF(AM$4=Inputs!$CN267+1,0.6,IF(AM$4=Inputs!$CN267+2,0.4,IF(AM$4=Inputs!$CO267,0.2,IF(AND(AM$4&gt;=Inputs!$CL267,AM$4&lt;Inputs!$CM267),(AM$4-Inputs!$CL267+1)/(Inputs!$AI267+1),0)))))))))</f>
        <v>0</v>
      </c>
      <c r="AN270" s="27">
        <f>IF(AND(Inputs!$CO267=0,AN$4&gt;=Inputs!$CM267),1,IF(AND(AN$4&gt;=Inputs!$CM267,AN$4&lt;Inputs!$CN267),1,IF(AND(AN$4=Inputs!$CN267,AN$4=Inputs!$CO267),1,IF(OR(AND(AN$4=Inputs!$CN267+1,Inputs!$CN267=Inputs!$CO267),AND(AN$4=Inputs!$CN267+2,Inputs!$CN267=Inputs!$CO267)),0,IF(AN$4=Inputs!$CN267,0.8,IF(AN$4=Inputs!$CN267+1,0.6,IF(AN$4=Inputs!$CN267+2,0.4,IF(AN$4=Inputs!$CO267,0.2,IF(AND(AN$4&gt;=Inputs!$CL267,AN$4&lt;Inputs!$CM267),(AN$4-Inputs!$CL267+1)/(Inputs!$AI267+1),0)))))))))</f>
        <v>0</v>
      </c>
      <c r="AO270" s="27">
        <f>IF(AND(Inputs!$CO267=0,AO$4&gt;=Inputs!$CM267),1,IF(AND(AO$4&gt;=Inputs!$CM267,AO$4&lt;Inputs!$CN267),1,IF(AND(AO$4=Inputs!$CN267,AO$4=Inputs!$CO267),1,IF(OR(AND(AO$4=Inputs!$CN267+1,Inputs!$CN267=Inputs!$CO267),AND(AO$4=Inputs!$CN267+2,Inputs!$CN267=Inputs!$CO267)),0,IF(AO$4=Inputs!$CN267,0.8,IF(AO$4=Inputs!$CN267+1,0.6,IF(AO$4=Inputs!$CN267+2,0.4,IF(AO$4=Inputs!$CO267,0.2,IF(AND(AO$4&gt;=Inputs!$CL267,AO$4&lt;Inputs!$CM267),(AO$4-Inputs!$CL267+1)/(Inputs!$AI267+1),0)))))))))</f>
        <v>0</v>
      </c>
      <c r="AP270" s="27">
        <f>IF(AND(Inputs!$CO267=0,AP$4&gt;=Inputs!$CM267),1,IF(AND(AP$4&gt;=Inputs!$CM267,AP$4&lt;Inputs!$CN267),1,IF(AND(AP$4=Inputs!$CN267,AP$4=Inputs!$CO267),1,IF(OR(AND(AP$4=Inputs!$CN267+1,Inputs!$CN267=Inputs!$CO267),AND(AP$4=Inputs!$CN267+2,Inputs!$CN267=Inputs!$CO267)),0,IF(AP$4=Inputs!$CN267,0.8,IF(AP$4=Inputs!$CN267+1,0.6,IF(AP$4=Inputs!$CN267+2,0.4,IF(AP$4=Inputs!$CO267,0.2,IF(AND(AP$4&gt;=Inputs!$CL267,AP$4&lt;Inputs!$CM267),(AP$4-Inputs!$CL267+1)/(Inputs!$AI267+1),0)))))))))</f>
        <v>0</v>
      </c>
      <c r="AQ270" s="27">
        <f>IF(AND(Inputs!$CO267=0,AQ$4&gt;=Inputs!$CM267),1,IF(AND(AQ$4&gt;=Inputs!$CM267,AQ$4&lt;Inputs!$CN267),1,IF(AND(AQ$4=Inputs!$CN267,AQ$4=Inputs!$CO267),1,IF(OR(AND(AQ$4=Inputs!$CN267+1,Inputs!$CN267=Inputs!$CO267),AND(AQ$4=Inputs!$CN267+2,Inputs!$CN267=Inputs!$CO267)),0,IF(AQ$4=Inputs!$CN267,0.8,IF(AQ$4=Inputs!$CN267+1,0.6,IF(AQ$4=Inputs!$CN267+2,0.4,IF(AQ$4=Inputs!$CO267,0.2,IF(AND(AQ$4&gt;=Inputs!$CL267,AQ$4&lt;Inputs!$CM267),(AQ$4-Inputs!$CL267+1)/(Inputs!$AI267+1),0)))))))))</f>
        <v>0</v>
      </c>
      <c r="AR270" s="27">
        <f>IF(AND(Inputs!$CO267=0,AR$4&gt;=Inputs!$CM267),1,IF(AND(AR$4&gt;=Inputs!$CM267,AR$4&lt;Inputs!$CN267),1,IF(AND(AR$4=Inputs!$CN267,AR$4=Inputs!$CO267),1,IF(OR(AND(AR$4=Inputs!$CN267+1,Inputs!$CN267=Inputs!$CO267),AND(AR$4=Inputs!$CN267+2,Inputs!$CN267=Inputs!$CO267)),0,IF(AR$4=Inputs!$CN267,0.8,IF(AR$4=Inputs!$CN267+1,0.6,IF(AR$4=Inputs!$CN267+2,0.4,IF(AR$4=Inputs!$CO267,0.2,IF(AND(AR$4&gt;=Inputs!$CL267,AR$4&lt;Inputs!$CM267),(AR$4-Inputs!$CL267+1)/(Inputs!$AI267+1),0)))))))))</f>
        <v>0</v>
      </c>
      <c r="AS270" s="27">
        <f>IF(AND(Inputs!$CO267=0,AS$4&gt;=Inputs!$CM267),1,IF(AND(AS$4&gt;=Inputs!$CM267,AS$4&lt;Inputs!$CN267),1,IF(AND(AS$4=Inputs!$CN267,AS$4=Inputs!$CO267),1,IF(OR(AND(AS$4=Inputs!$CN267+1,Inputs!$CN267=Inputs!$CO267),AND(AS$4=Inputs!$CN267+2,Inputs!$CN267=Inputs!$CO267)),0,IF(AS$4=Inputs!$CN267,0.8,IF(AS$4=Inputs!$CN267+1,0.6,IF(AS$4=Inputs!$CN267+2,0.4,IF(AS$4=Inputs!$CO267,0.2,IF(AND(AS$4&gt;=Inputs!$CL267,AS$4&lt;Inputs!$CM267),(AS$4-Inputs!$CL267+1)/(Inputs!$AI267+1),0)))))))))</f>
        <v>0</v>
      </c>
      <c r="AT270" s="27">
        <f>IF(AND(Inputs!$CO267=0,AT$4&gt;=Inputs!$CM267),1,IF(AND(AT$4&gt;=Inputs!$CM267,AT$4&lt;Inputs!$CN267),1,IF(AND(AT$4=Inputs!$CN267,AT$4=Inputs!$CO267),1,IF(OR(AND(AT$4=Inputs!$CN267+1,Inputs!$CN267=Inputs!$CO267),AND(AT$4=Inputs!$CN267+2,Inputs!$CN267=Inputs!$CO267)),0,IF(AT$4=Inputs!$CN267,0.8,IF(AT$4=Inputs!$CN267+1,0.6,IF(AT$4=Inputs!$CN267+2,0.4,IF(AT$4=Inputs!$CO267,0.2,IF(AND(AT$4&gt;=Inputs!$CL267,AT$4&lt;Inputs!$CM267),(AT$4-Inputs!$CL267+1)/(Inputs!$AI267+1),0)))))))))</f>
        <v>0</v>
      </c>
      <c r="AU270" s="27">
        <f>IF(AND(Inputs!$CO267=0,AU$4&gt;=Inputs!$CM267),1,IF(AND(AU$4&gt;=Inputs!$CM267,AU$4&lt;Inputs!$CN267),1,IF(AND(AU$4=Inputs!$CN267,AU$4=Inputs!$CO267),1,IF(OR(AND(AU$4=Inputs!$CN267+1,Inputs!$CN267=Inputs!$CO267),AND(AU$4=Inputs!$CN267+2,Inputs!$CN267=Inputs!$CO267)),0,IF(AU$4=Inputs!$CN267,0.8,IF(AU$4=Inputs!$CN267+1,0.6,IF(AU$4=Inputs!$CN267+2,0.4,IF(AU$4=Inputs!$CO267,0.2,IF(AND(AU$4&gt;=Inputs!$CL267,AU$4&lt;Inputs!$CM267),(AU$4-Inputs!$CL267+1)/(Inputs!$AI267+1),0)))))))))</f>
        <v>0</v>
      </c>
      <c r="AV270" s="27">
        <f>IF(AND(Inputs!$CO267=0,AV$4&gt;=Inputs!$CM267),1,IF(AND(AV$4&gt;=Inputs!$CM267,AV$4&lt;Inputs!$CN267),1,IF(AND(AV$4=Inputs!$CN267,AV$4=Inputs!$CO267),1,IF(OR(AND(AV$4=Inputs!$CN267+1,Inputs!$CN267=Inputs!$CO267),AND(AV$4=Inputs!$CN267+2,Inputs!$CN267=Inputs!$CO267)),0,IF(AV$4=Inputs!$CN267,0.8,IF(AV$4=Inputs!$CN267+1,0.6,IF(AV$4=Inputs!$CN267+2,0.4,IF(AV$4=Inputs!$CO267,0.2,IF(AND(AV$4&gt;=Inputs!$CL267,AV$4&lt;Inputs!$CM267),(AV$4-Inputs!$CL267+1)/(Inputs!$AI267+1),0)))))))))</f>
        <v>0</v>
      </c>
      <c r="AW270" s="27">
        <f>IF(AND(Inputs!$CO267=0,AW$4&gt;=Inputs!$CM267),1,IF(AND(AW$4&gt;=Inputs!$CM267,AW$4&lt;Inputs!$CN267),1,IF(AND(AW$4=Inputs!$CN267,AW$4=Inputs!$CO267),1,IF(OR(AND(AW$4=Inputs!$CN267+1,Inputs!$CN267=Inputs!$CO267),AND(AW$4=Inputs!$CN267+2,Inputs!$CN267=Inputs!$CO267)),0,IF(AW$4=Inputs!$CN267,0.8,IF(AW$4=Inputs!$CN267+1,0.6,IF(AW$4=Inputs!$CN267+2,0.4,IF(AW$4=Inputs!$CO267,0.2,IF(AND(AW$4&gt;=Inputs!$CL267,AW$4&lt;Inputs!$CM267),(AW$4-Inputs!$CL267+1)/(Inputs!$AI267+1),0)))))))))</f>
        <v>0</v>
      </c>
      <c r="AX270" s="27">
        <f>IF(AND(Inputs!$CO267=0,AX$4&gt;=Inputs!$CM267),1,IF(AND(AX$4&gt;=Inputs!$CM267,AX$4&lt;Inputs!$CN267),1,IF(AND(AX$4=Inputs!$CN267,AX$4=Inputs!$CO267),1,IF(OR(AND(AX$4=Inputs!$CN267+1,Inputs!$CN267=Inputs!$CO267),AND(AX$4=Inputs!$CN267+2,Inputs!$CN267=Inputs!$CO267)),0,IF(AX$4=Inputs!$CN267,0.8,IF(AX$4=Inputs!$CN267+1,0.6,IF(AX$4=Inputs!$CN267+2,0.4,IF(AX$4=Inputs!$CO267,0.2,IF(AND(AX$4&gt;=Inputs!$CL267,AX$4&lt;Inputs!$CM267),(AX$4-Inputs!$CL267+1)/(Inputs!$AI267+1),0)))))))))</f>
        <v>0</v>
      </c>
      <c r="AY270" s="27">
        <f>IF(AND(Inputs!$CO267=0,AY$4&gt;=Inputs!$CM267),1,IF(AND(AY$4&gt;=Inputs!$CM267,AY$4&lt;Inputs!$CN267),1,IF(AND(AY$4=Inputs!$CN267,AY$4=Inputs!$CO267),1,IF(OR(AND(AY$4=Inputs!$CN267+1,Inputs!$CN267=Inputs!$CO267),AND(AY$4=Inputs!$CN267+2,Inputs!$CN267=Inputs!$CO267)),0,IF(AY$4=Inputs!$CN267,0.8,IF(AY$4=Inputs!$CN267+1,0.6,IF(AY$4=Inputs!$CN267+2,0.4,IF(AY$4=Inputs!$CO267,0.2,IF(AND(AY$4&gt;=Inputs!$CL267,AY$4&lt;Inputs!$CM267),(AY$4-Inputs!$CL267+1)/(Inputs!$AI267+1),0)))))))))</f>
        <v>0</v>
      </c>
      <c r="AZ270" s="27">
        <f>IF(AND(Inputs!$CO267=0,AZ$4&gt;=Inputs!$CM267),1,IF(AND(AZ$4&gt;=Inputs!$CM267,AZ$4&lt;Inputs!$CN267),1,IF(AND(AZ$4=Inputs!$CN267,AZ$4=Inputs!$CO267),1,IF(OR(AND(AZ$4=Inputs!$CN267+1,Inputs!$CN267=Inputs!$CO267),AND(AZ$4=Inputs!$CN267+2,Inputs!$CN267=Inputs!$CO267)),0,IF(AZ$4=Inputs!$CN267,0.8,IF(AZ$4=Inputs!$CN267+1,0.6,IF(AZ$4=Inputs!$CN267+2,0.4,IF(AZ$4=Inputs!$CO267,0.2,IF(AND(AZ$4&gt;=Inputs!$CL267,AZ$4&lt;Inputs!$CM267),(AZ$4-Inputs!$CL267+1)/(Inputs!$AI267+1),0)))))))))</f>
        <v>0</v>
      </c>
      <c r="BA270" s="27">
        <f>IF(AND(Inputs!$CO267=0,BA$4&gt;=Inputs!$CM267),1,IF(AND(BA$4&gt;=Inputs!$CM267,BA$4&lt;Inputs!$CN267),1,IF(AND(BA$4=Inputs!$CN267,BA$4=Inputs!$CO267),1,IF(OR(AND(BA$4=Inputs!$CN267+1,Inputs!$CN267=Inputs!$CO267),AND(BA$4=Inputs!$CN267+2,Inputs!$CN267=Inputs!$CO267)),0,IF(BA$4=Inputs!$CN267,0.8,IF(BA$4=Inputs!$CN267+1,0.6,IF(BA$4=Inputs!$CN267+2,0.4,IF(BA$4=Inputs!$CO267,0.2,IF(AND(BA$4&gt;=Inputs!$CL267,BA$4&lt;Inputs!$CM267),(BA$4-Inputs!$CL267+1)/(Inputs!$AI267+1),0)))))))))</f>
        <v>0</v>
      </c>
      <c r="BB270" s="27">
        <f>IF(AND(Inputs!$CO267=0,BB$4&gt;=Inputs!$CM267),1,IF(AND(BB$4&gt;=Inputs!$CM267,BB$4&lt;Inputs!$CN267),1,IF(AND(BB$4=Inputs!$CN267,BB$4=Inputs!$CO267),1,IF(OR(AND(BB$4=Inputs!$CN267+1,Inputs!$CN267=Inputs!$CO267),AND(BB$4=Inputs!$CN267+2,Inputs!$CN267=Inputs!$CO267)),0,IF(BB$4=Inputs!$CN267,0.8,IF(BB$4=Inputs!$CN267+1,0.6,IF(BB$4=Inputs!$CN267+2,0.4,IF(BB$4=Inputs!$CO267,0.2,IF(AND(BB$4&gt;=Inputs!$CL267,BB$4&lt;Inputs!$CM267),(BB$4-Inputs!$CL267+1)/(Inputs!$AI267+1),0)))))))))</f>
        <v>0</v>
      </c>
      <c r="BC270" s="27">
        <f>IF(AND(Inputs!$CO267=0,BC$4&gt;=Inputs!$CM267),1,IF(AND(BC$4&gt;=Inputs!$CM267,BC$4&lt;Inputs!$CN267),1,IF(AND(BC$4=Inputs!$CN267,BC$4=Inputs!$CO267),1,IF(OR(AND(BC$4=Inputs!$CN267+1,Inputs!$CN267=Inputs!$CO267),AND(BC$4=Inputs!$CN267+2,Inputs!$CN267=Inputs!$CO267)),0,IF(BC$4=Inputs!$CN267,0.8,IF(BC$4=Inputs!$CN267+1,0.6,IF(BC$4=Inputs!$CN267+2,0.4,IF(BC$4=Inputs!$CO267,0.2,IF(AND(BC$4&gt;=Inputs!$CL267,BC$4&lt;Inputs!$CM267),(BC$4-Inputs!$CL267+1)/(Inputs!$AI267+1),0)))))))))</f>
        <v>0</v>
      </c>
      <c r="BD270" s="27">
        <f>IF(AND(Inputs!$CO267=0,BD$4&gt;=Inputs!$CM267),1,IF(AND(BD$4&gt;=Inputs!$CM267,BD$4&lt;Inputs!$CN267),1,IF(AND(BD$4=Inputs!$CN267,BD$4=Inputs!$CO267),1,IF(OR(AND(BD$4=Inputs!$CN267+1,Inputs!$CN267=Inputs!$CO267),AND(BD$4=Inputs!$CN267+2,Inputs!$CN267=Inputs!$CO267)),0,IF(BD$4=Inputs!$CN267,0.8,IF(BD$4=Inputs!$CN267+1,0.6,IF(BD$4=Inputs!$CN267+2,0.4,IF(BD$4=Inputs!$CO267,0.2,IF(AND(BD$4&gt;=Inputs!$CL267,BD$4&lt;Inputs!$CM267),(BD$4-Inputs!$CL267+1)/(Inputs!$AI267+1),0)))))))))</f>
        <v>0</v>
      </c>
      <c r="BE270" s="27">
        <f>IF(AND(Inputs!$CO267=0,BE$4&gt;=Inputs!$CM267),1,IF(AND(BE$4&gt;=Inputs!$CM267,BE$4&lt;Inputs!$CN267),1,IF(AND(BE$4=Inputs!$CN267,BE$4=Inputs!$CO267),1,IF(OR(AND(BE$4=Inputs!$CN267+1,Inputs!$CN267=Inputs!$CO267),AND(BE$4=Inputs!$CN267+2,Inputs!$CN267=Inputs!$CO267)),0,IF(BE$4=Inputs!$CN267,0.8,IF(BE$4=Inputs!$CN267+1,0.6,IF(BE$4=Inputs!$CN267+2,0.4,IF(BE$4=Inputs!$CO267,0.2,IF(AND(BE$4&gt;=Inputs!$CL267,BE$4&lt;Inputs!$CM267),(BE$4-Inputs!$CL267+1)/(Inputs!$AI267+1),0)))))))))</f>
        <v>0</v>
      </c>
      <c r="BF270" s="27">
        <f>IF(AND(Inputs!$CO267=0,BF$4&gt;=Inputs!$CM267),1,IF(AND(BF$4&gt;=Inputs!$CM267,BF$4&lt;Inputs!$CN267),1,IF(AND(BF$4=Inputs!$CN267,BF$4=Inputs!$CO267),1,IF(OR(AND(BF$4=Inputs!$CN267+1,Inputs!$CN267=Inputs!$CO267),AND(BF$4=Inputs!$CN267+2,Inputs!$CN267=Inputs!$CO267)),0,IF(BF$4=Inputs!$CN267,0.8,IF(BF$4=Inputs!$CN267+1,0.6,IF(BF$4=Inputs!$CN267+2,0.4,IF(BF$4=Inputs!$CO267,0.2,IF(AND(BF$4&gt;=Inputs!$CL267,BF$4&lt;Inputs!$CM267),(BF$4-Inputs!$CL267+1)/(Inputs!$AI267+1),0)))))))))</f>
        <v>0</v>
      </c>
      <c r="BG270" s="27">
        <f>IF(AND(Inputs!$CO267=0,BG$4&gt;=Inputs!$CM267),1,IF(AND(BG$4&gt;=Inputs!$CM267,BG$4&lt;Inputs!$CN267),1,IF(AND(BG$4=Inputs!$CN267,BG$4=Inputs!$CO267),1,IF(OR(AND(BG$4=Inputs!$CN267+1,Inputs!$CN267=Inputs!$CO267),AND(BG$4=Inputs!$CN267+2,Inputs!$CN267=Inputs!$CO267)),0,IF(BG$4=Inputs!$CN267,0.8,IF(BG$4=Inputs!$CN267+1,0.6,IF(BG$4=Inputs!$CN267+2,0.4,IF(BG$4=Inputs!$CO267,0.2,IF(AND(BG$4&gt;=Inputs!$CL267,BG$4&lt;Inputs!$CM267),(BG$4-Inputs!$CL267+1)/(Inputs!$AI267+1),0)))))))))</f>
        <v>0</v>
      </c>
      <c r="BH270" s="27">
        <f>IF(AND(Inputs!$CO267=0,BH$4&gt;=Inputs!$CM267),1,IF(AND(BH$4&gt;=Inputs!$CM267,BH$4&lt;Inputs!$CN267),1,IF(AND(BH$4=Inputs!$CN267,BH$4=Inputs!$CO267),1,IF(OR(AND(BH$4=Inputs!$CN267+1,Inputs!$CN267=Inputs!$CO267),AND(BH$4=Inputs!$CN267+2,Inputs!$CN267=Inputs!$CO267)),0,IF(BH$4=Inputs!$CN267,0.8,IF(BH$4=Inputs!$CN267+1,0.6,IF(BH$4=Inputs!$CN267+2,0.4,IF(BH$4=Inputs!$CO267,0.2,IF(AND(BH$4&gt;=Inputs!$CL267,BH$4&lt;Inputs!$CM267),(BH$4-Inputs!$CL267+1)/(Inputs!$AI267+1),0)))))))))</f>
        <v>0</v>
      </c>
      <c r="BI270" s="27">
        <f>IF(AND(Inputs!$CO267=0,BI$4&gt;=Inputs!$CM267),1,IF(AND(BI$4&gt;=Inputs!$CM267,BI$4&lt;Inputs!$CN267),1,IF(AND(BI$4=Inputs!$CN267,BI$4=Inputs!$CO267),1,IF(OR(AND(BI$4=Inputs!$CN267+1,Inputs!$CN267=Inputs!$CO267),AND(BI$4=Inputs!$CN267+2,Inputs!$CN267=Inputs!$CO267)),0,IF(BI$4=Inputs!$CN267,0.8,IF(BI$4=Inputs!$CN267+1,0.6,IF(BI$4=Inputs!$CN267+2,0.4,IF(BI$4=Inputs!$CO267,0.2,IF(AND(BI$4&gt;=Inputs!$CL267,BI$4&lt;Inputs!$CM267),(BI$4-Inputs!$CL267+1)/(Inputs!$AI267+1),0)))))))))</f>
        <v>0</v>
      </c>
      <c r="BJ270" s="27">
        <f>IF(AND(Inputs!$CO267=0,BJ$4&gt;=Inputs!$CM267),1,IF(AND(BJ$4&gt;=Inputs!$CM267,BJ$4&lt;Inputs!$CN267),1,IF(AND(BJ$4=Inputs!$CN267,BJ$4=Inputs!$CO267),1,IF(OR(AND(BJ$4=Inputs!$CN267+1,Inputs!$CN267=Inputs!$CO267),AND(BJ$4=Inputs!$CN267+2,Inputs!$CN267=Inputs!$CO267)),0,IF(BJ$4=Inputs!$CN267,0.8,IF(BJ$4=Inputs!$CN267+1,0.6,IF(BJ$4=Inputs!$CN267+2,0.4,IF(BJ$4=Inputs!$CO267,0.2,IF(AND(BJ$4&gt;=Inputs!$CL267,BJ$4&lt;Inputs!$CM267),(BJ$4-Inputs!$CL267+1)/(Inputs!$AI267+1),0)))))))))</f>
        <v>0</v>
      </c>
      <c r="BK270" s="27">
        <f>IF(AND(Inputs!$CO267=0,BK$4&gt;=Inputs!$CM267),1,IF(AND(BK$4&gt;=Inputs!$CM267,BK$4&lt;Inputs!$CN267),1,IF(AND(BK$4=Inputs!$CN267,BK$4=Inputs!$CO267),1,IF(OR(AND(BK$4=Inputs!$CN267+1,Inputs!$CN267=Inputs!$CO267),AND(BK$4=Inputs!$CN267+2,Inputs!$CN267=Inputs!$CO267)),0,IF(BK$4=Inputs!$CN267,0.8,IF(BK$4=Inputs!$CN267+1,0.6,IF(BK$4=Inputs!$CN267+2,0.4,IF(BK$4=Inputs!$CO267,0.2,IF(AND(BK$4&gt;=Inputs!$CL267,BK$4&lt;Inputs!$CM267),(BK$4-Inputs!$CL267+1)/(Inputs!$AI267+1),0)))))))))</f>
        <v>0</v>
      </c>
      <c r="BL270" s="27">
        <f>IF(AND(Inputs!$CO267=0,BL$4&gt;=Inputs!$CM267),1,IF(AND(BL$4&gt;=Inputs!$CM267,BL$4&lt;Inputs!$CN267),1,IF(AND(BL$4=Inputs!$CN267,BL$4=Inputs!$CO267),1,IF(OR(AND(BL$4=Inputs!$CN267+1,Inputs!$CN267=Inputs!$CO267),AND(BL$4=Inputs!$CN267+2,Inputs!$CN267=Inputs!$CO267)),0,IF(BL$4=Inputs!$CN267,0.8,IF(BL$4=Inputs!$CN267+1,0.6,IF(BL$4=Inputs!$CN267+2,0.4,IF(BL$4=Inputs!$CO267,0.2,IF(AND(BL$4&gt;=Inputs!$CL267,BL$4&lt;Inputs!$CM267),(BL$4-Inputs!$CL267+1)/(Inputs!$AI267+1),0)))))))))</f>
        <v>0</v>
      </c>
      <c r="BM270" s="27">
        <f>IF(AND(Inputs!$CO267=0,BM$4&gt;=Inputs!$CM267),1,IF(AND(BM$4&gt;=Inputs!$CM267,BM$4&lt;Inputs!$CN267),1,IF(AND(BM$4=Inputs!$CN267,BM$4=Inputs!$CO267),1,IF(OR(AND(BM$4=Inputs!$CN267+1,Inputs!$CN267=Inputs!$CO267),AND(BM$4=Inputs!$CN267+2,Inputs!$CN267=Inputs!$CO267)),0,IF(BM$4=Inputs!$CN267,0.8,IF(BM$4=Inputs!$CN267+1,0.6,IF(BM$4=Inputs!$CN267+2,0.4,IF(BM$4=Inputs!$CO267,0.2,IF(AND(BM$4&gt;=Inputs!$CL267,BM$4&lt;Inputs!$CM267),(BM$4-Inputs!$CL267+1)/(Inputs!$AI267+1),0)))))))))</f>
        <v>0</v>
      </c>
      <c r="BO270" s="46" t="str">
        <f>IF(Inputs!$B267="","",(ROUND(Inputs!$BC267*AJ270,0)))</f>
        <v/>
      </c>
      <c r="BP270" s="46" t="str">
        <f>IF(Inputs!$B267="","",(ROUND(Inputs!$BC267*AK270,0)))</f>
        <v/>
      </c>
      <c r="BQ270" s="46" t="str">
        <f>IF(Inputs!$B267="","",(ROUND(Inputs!$BC267*AL270,0)))</f>
        <v/>
      </c>
      <c r="BR270" s="46" t="str">
        <f>IF(Inputs!$B267="","",(ROUND(Inputs!$BC267*AM270,0)))</f>
        <v/>
      </c>
      <c r="BS270" s="46" t="str">
        <f>IF(Inputs!$B267="","",(ROUND(Inputs!$BC267*AN270,0)))</f>
        <v/>
      </c>
      <c r="BT270" s="46" t="str">
        <f>IF(Inputs!$B267="","",(ROUND(Inputs!$BC267*AO270,0)))</f>
        <v/>
      </c>
      <c r="BU270" s="46" t="str">
        <f>IF(Inputs!$B267="","",(ROUND(Inputs!$BC267*AP270,0)))</f>
        <v/>
      </c>
      <c r="BV270" s="46" t="str">
        <f>IF(Inputs!$B267="","",(ROUND(Inputs!$BC267*AQ270,0)))</f>
        <v/>
      </c>
      <c r="BW270" s="46" t="str">
        <f>IF(Inputs!$B267="","",(ROUND(Inputs!$BC267*AR270,0)))</f>
        <v/>
      </c>
      <c r="BX270" s="46" t="str">
        <f>IF(Inputs!$B267="","",(ROUND(Inputs!$BC267*AS270,0)))</f>
        <v/>
      </c>
      <c r="BY270" s="46" t="str">
        <f>IF(Inputs!$B267="","",(ROUND(Inputs!$BC267*AT270,0)))</f>
        <v/>
      </c>
      <c r="BZ270" s="46" t="str">
        <f>IF(Inputs!$B267="","",(ROUND(Inputs!$BC267*AU270,0)))</f>
        <v/>
      </c>
      <c r="CA270" s="46" t="str">
        <f>IF(Inputs!$B267="","",(ROUND(Inputs!$BC267*AV270,0)))</f>
        <v/>
      </c>
      <c r="CB270" s="46" t="str">
        <f>IF(Inputs!$B267="","",(ROUND(Inputs!$BC267*AW270,0)))</f>
        <v/>
      </c>
      <c r="CC270" s="46" t="str">
        <f>IF(Inputs!$B267="","",(ROUND(Inputs!$BC267*AX270,0)))</f>
        <v/>
      </c>
      <c r="CD270" s="46" t="str">
        <f>IF(Inputs!$B267="","",(ROUND(Inputs!$BC267*AY270,0)))</f>
        <v/>
      </c>
      <c r="CE270" s="46" t="str">
        <f>IF(Inputs!$B267="","",(ROUND(Inputs!$BC267*AZ270,0)))</f>
        <v/>
      </c>
      <c r="CF270" s="46" t="str">
        <f>IF(Inputs!$B267="","",(ROUND(Inputs!$BC267*BA270,0)))</f>
        <v/>
      </c>
      <c r="CG270" s="46" t="str">
        <f>IF(Inputs!$B267="","",(ROUND(Inputs!$BC267*BB270,0)))</f>
        <v/>
      </c>
      <c r="CH270" s="46" t="str">
        <f>IF(Inputs!$B267="","",(ROUND(Inputs!$BC267*BC270,0)))</f>
        <v/>
      </c>
      <c r="CI270" s="46" t="str">
        <f>IF(Inputs!$B267="","",(ROUND(Inputs!$BC267*BD270,0)))</f>
        <v/>
      </c>
      <c r="CJ270" s="46" t="str">
        <f>IF(Inputs!$B267="","",(ROUND(Inputs!$BC267*BE270,0)))</f>
        <v/>
      </c>
      <c r="CK270" s="46" t="str">
        <f>IF(Inputs!$B267="","",(ROUND(Inputs!$BC267*BF270,0)))</f>
        <v/>
      </c>
      <c r="CL270" s="46" t="str">
        <f>IF(Inputs!$B267="","",(ROUND(Inputs!$BC267*BG270,0)))</f>
        <v/>
      </c>
      <c r="CM270" s="46" t="str">
        <f>IF(Inputs!$B267="","",(ROUND(Inputs!$BC267*BH270,0)))</f>
        <v/>
      </c>
      <c r="CN270" s="46" t="str">
        <f>IF(Inputs!$B267="","",(ROUND(Inputs!$BC267*BI270,0)))</f>
        <v/>
      </c>
      <c r="CO270" s="46" t="str">
        <f>IF(Inputs!$B267="","",(ROUND(Inputs!$BC267*BJ270,0)))</f>
        <v/>
      </c>
      <c r="CP270" s="46" t="str">
        <f>IF(Inputs!$B267="","",(ROUND(Inputs!$BC267*BK270,0)))</f>
        <v/>
      </c>
      <c r="CQ270" s="46" t="str">
        <f>IF(Inputs!$B267="","",(ROUND(Inputs!$BC267*BL270,0)))</f>
        <v/>
      </c>
      <c r="CR270" s="46" t="str">
        <f>IF(Inputs!$B267="","",(ROUND(Inputs!$BC267*BM270,0)))</f>
        <v/>
      </c>
      <c r="CV270" s="46" t="str">
        <f>IF(A270="","",IF(AND(CV$4&lt;=Inputs!$CQ267,CV$4&gt;=Inputs!$CP267),Inputs!$AR267/(Inputs!$CQ267-Inputs!$CP267+1),0)+IF(CV$4=Inputs!$CL267,Inputs!$BD267,0))</f>
        <v/>
      </c>
      <c r="CW270" s="46" t="str">
        <f>IF(B270="","",IF(AND(CW$4&lt;=Inputs!$CQ267,CW$4&gt;=Inputs!$CP267),Inputs!$AR267/(Inputs!$CQ267-Inputs!$CP267+1),0)+IF(CW$4=Inputs!$CL267,Inputs!$BD267,0))</f>
        <v/>
      </c>
      <c r="CX270" s="46" t="str">
        <f>IF(C270="","",IF(AND(CX$4&lt;=Inputs!$CQ267,CX$4&gt;=Inputs!$CP267),Inputs!$AR267/(Inputs!$CQ267-Inputs!$CP267+1),0)+IF(CX$4=Inputs!$CL267,Inputs!$BD267,0))</f>
        <v/>
      </c>
      <c r="CY270" s="46" t="str">
        <f>IF(D270="","",IF(AND(CY$4&lt;=Inputs!$CQ267,CY$4&gt;=Inputs!$CP267),Inputs!$AR267/(Inputs!$CQ267-Inputs!$CP267+1),0)+IF(CY$4=Inputs!$CL267,Inputs!$BD267,0))</f>
        <v/>
      </c>
      <c r="CZ270" s="46" t="str">
        <f>IF(E270="","",IF(AND(CZ$4&lt;=Inputs!$CQ267,CZ$4&gt;=Inputs!$CP267),Inputs!$AR267/(Inputs!$CQ267-Inputs!$CP267+1),0)+IF(CZ$4=Inputs!$CL267,Inputs!$BD267,0))</f>
        <v/>
      </c>
      <c r="DA270" s="46" t="str">
        <f>IF(F270="","",IF(AND(DA$4&lt;=Inputs!$CQ267,DA$4&gt;=Inputs!$CP267),Inputs!$AR267/(Inputs!$CQ267-Inputs!$CP267+1),0)+IF(DA$4=Inputs!$CL267,Inputs!$BD267,0))</f>
        <v/>
      </c>
      <c r="DB270" s="46" t="str">
        <f>IF(G270="","",IF(AND(DB$4&lt;=Inputs!$CQ267,DB$4&gt;=Inputs!$CP267),Inputs!$AR267/(Inputs!$CQ267-Inputs!$CP267+1),0)+IF(DB$4=Inputs!$CL267,Inputs!$BD267,0))</f>
        <v/>
      </c>
      <c r="DC270" s="46" t="str">
        <f>IF(H270="","",IF(AND(DC$4&lt;=Inputs!$CQ267,DC$4&gt;=Inputs!$CP267),Inputs!$AR267/(Inputs!$CQ267-Inputs!$CP267+1),0)+IF(DC$4=Inputs!$CL267,Inputs!$BD267,0))</f>
        <v/>
      </c>
      <c r="DD270" s="46" t="str">
        <f>IF(I270="","",IF(AND(DD$4&lt;=Inputs!$CQ267,DD$4&gt;=Inputs!$CP267),Inputs!$AR267/(Inputs!$CQ267-Inputs!$CP267+1),0)+IF(DD$4=Inputs!$CL267,Inputs!$BD267,0))</f>
        <v/>
      </c>
      <c r="DE270" s="46" t="str">
        <f>IF(J270="","",IF(AND(DE$4&lt;=Inputs!$CQ267,DE$4&gt;=Inputs!$CP267),Inputs!$AR267/(Inputs!$CQ267-Inputs!$CP267+1),0)+IF(DE$4=Inputs!$CL267,Inputs!$BD267,0))</f>
        <v/>
      </c>
      <c r="DF270" s="46" t="str">
        <f>IF(K270="","",IF(AND(DF$4&lt;=Inputs!$CQ267,DF$4&gt;=Inputs!$CP267),Inputs!$AR267/(Inputs!$CQ267-Inputs!$CP267+1),0)+IF(DF$4=Inputs!$CL267,Inputs!$BD267,0))</f>
        <v/>
      </c>
      <c r="DG270" s="46" t="str">
        <f>IF(L270="","",IF(AND(DG$4&lt;=Inputs!$CQ267,DG$4&gt;=Inputs!$CP267),Inputs!$AR267/(Inputs!$CQ267-Inputs!$CP267+1),0)+IF(DG$4=Inputs!$CL267,Inputs!$BD267,0))</f>
        <v/>
      </c>
      <c r="DH270" s="46" t="str">
        <f>IF(M270="","",IF(AND(DH$4&lt;=Inputs!$CQ267,DH$4&gt;=Inputs!$CP267),Inputs!$AR267/(Inputs!$CQ267-Inputs!$CP267+1),0)+IF(DH$4=Inputs!$CL267,Inputs!$BD267,0))</f>
        <v/>
      </c>
      <c r="DI270" s="46" t="str">
        <f>IF(N270="","",IF(AND(DI$4&lt;=Inputs!$CQ267,DI$4&gt;=Inputs!$CP267),Inputs!$AR267/(Inputs!$CQ267-Inputs!$CP267+1),0)+IF(DI$4=Inputs!$CL267,Inputs!$BD267,0))</f>
        <v/>
      </c>
      <c r="DJ270" s="46" t="str">
        <f>IF(O270="","",IF(AND(DJ$4&lt;=Inputs!$CQ267,DJ$4&gt;=Inputs!$CP267),Inputs!$AR267/(Inputs!$CQ267-Inputs!$CP267+1),0)+IF(DJ$4=Inputs!$CL267,Inputs!$BD267,0))</f>
        <v/>
      </c>
      <c r="DK270" s="46" t="str">
        <f>IF(P270="","",IF(AND(DK$4&lt;=Inputs!$CQ267,DK$4&gt;=Inputs!$CP267),Inputs!$AR267/(Inputs!$CQ267-Inputs!$CP267+1),0)+IF(DK$4=Inputs!$CL267,Inputs!$BD267,0))</f>
        <v/>
      </c>
      <c r="DL270" s="46" t="str">
        <f>IF(Q270="","",IF(AND(DL$4&lt;=Inputs!$CQ267,DL$4&gt;=Inputs!$CP267),Inputs!$AR267/(Inputs!$CQ267-Inputs!$CP267+1),0)+IF(DL$4=Inputs!$CL267,Inputs!$BD267,0))</f>
        <v/>
      </c>
      <c r="DM270" s="46" t="str">
        <f>IF(R270="","",IF(AND(DM$4&lt;=Inputs!$CQ267,DM$4&gt;=Inputs!$CP267),Inputs!$AR267/(Inputs!$CQ267-Inputs!$CP267+1),0)+IF(DM$4=Inputs!$CL267,Inputs!$BD267,0))</f>
        <v/>
      </c>
      <c r="DN270" s="46" t="str">
        <f>IF(S270="","",IF(AND(DN$4&lt;=Inputs!$CQ267,DN$4&gt;=Inputs!$CP267),Inputs!$AR267/(Inputs!$CQ267-Inputs!$CP267+1),0)+IF(DN$4=Inputs!$CL267,Inputs!$BD267,0))</f>
        <v/>
      </c>
      <c r="DO270" s="46" t="str">
        <f>IF(T270="","",IF(AND(DO$4&lt;=Inputs!$CQ267,DO$4&gt;=Inputs!$CP267),Inputs!$AR267/(Inputs!$CQ267-Inputs!$CP267+1),0)+IF(DO$4=Inputs!$CL267,Inputs!$BD267,0))</f>
        <v/>
      </c>
      <c r="DP270" s="46" t="str">
        <f>IF(U270="","",IF(AND(DP$4&lt;=Inputs!$CQ267,DP$4&gt;=Inputs!$CP267),Inputs!$AR267/(Inputs!$CQ267-Inputs!$CP267+1),0)+IF(DP$4=Inputs!$CL267,Inputs!$BD267,0))</f>
        <v/>
      </c>
      <c r="DQ270" s="46" t="str">
        <f>IF(V270="","",IF(AND(DQ$4&lt;=Inputs!$CQ267,DQ$4&gt;=Inputs!$CP267),Inputs!$AR267/(Inputs!$CQ267-Inputs!$CP267+1),0)+IF(DQ$4=Inputs!$CL267,Inputs!$BD267,0))</f>
        <v/>
      </c>
      <c r="DR270" s="46" t="str">
        <f>IF(W270="","",IF(AND(DR$4&lt;=Inputs!$CQ267,DR$4&gt;=Inputs!$CP267),Inputs!$AR267/(Inputs!$CQ267-Inputs!$CP267+1),0)+IF(DR$4=Inputs!$CL267,Inputs!$BD267,0))</f>
        <v/>
      </c>
      <c r="DS270" s="46" t="str">
        <f>IF(X270="","",IF(AND(DS$4&lt;=Inputs!$CQ267,DS$4&gt;=Inputs!$CP267),Inputs!$AR267/(Inputs!$CQ267-Inputs!$CP267+1),0)+IF(DS$4=Inputs!$CL267,Inputs!$BD267,0))</f>
        <v/>
      </c>
      <c r="DT270" s="46" t="str">
        <f>IF(Y270="","",IF(AND(DT$4&lt;=Inputs!$CQ267,DT$4&gt;=Inputs!$CP267),Inputs!$AR267/(Inputs!$CQ267-Inputs!$CP267+1),0)+IF(DT$4=Inputs!$CL267,Inputs!$BD267,0))</f>
        <v/>
      </c>
      <c r="DU270" s="46" t="str">
        <f>IF(Z270="","",IF(AND(DU$4&lt;=Inputs!$CQ267,DU$4&gt;=Inputs!$CP267),Inputs!$AR267/(Inputs!$CQ267-Inputs!$CP267+1),0)+IF(DU$4=Inputs!$CL267,Inputs!$BD267,0))</f>
        <v/>
      </c>
      <c r="DV270" s="46" t="str">
        <f>IF(AA270="","",IF(AND(DV$4&lt;=Inputs!$CQ267,DV$4&gt;=Inputs!$CP267),Inputs!$AR267/(Inputs!$CQ267-Inputs!$CP267+1),0)+IF(DV$4=Inputs!$CL267,Inputs!$BD267,0))</f>
        <v/>
      </c>
      <c r="DW270" s="46" t="str">
        <f>IF(AB270="","",IF(AND(DW$4&lt;=Inputs!$CQ267,DW$4&gt;=Inputs!$CP267),Inputs!$AR267/(Inputs!$CQ267-Inputs!$CP267+1),0)+IF(DW$4=Inputs!$CL267,Inputs!$BD267,0))</f>
        <v/>
      </c>
      <c r="DX270" s="46" t="str">
        <f>IF(AC270="","",IF(AND(DX$4&lt;=Inputs!$CQ267,DX$4&gt;=Inputs!$CP267),Inputs!$AR267/(Inputs!$CQ267-Inputs!$CP267+1),0)+IF(DX$4=Inputs!$CL267,Inputs!$BD267,0))</f>
        <v/>
      </c>
      <c r="DY270" s="46" t="str">
        <f>IF(AD270="","",IF(AND(DY$4&lt;=Inputs!$CQ267,DY$4&gt;=Inputs!$CP267),Inputs!$AR267/(Inputs!$CQ267-Inputs!$CP267+1),0)+IF(DY$4=Inputs!$CL267,Inputs!$BD267,0))</f>
        <v/>
      </c>
      <c r="DZ270" s="46" t="str">
        <f t="shared" si="12"/>
        <v/>
      </c>
    </row>
    <row r="271" spans="1:130">
      <c r="A271" s="7" t="str">
        <f>IF(Inputs!A268="","",Inputs!A268)</f>
        <v/>
      </c>
      <c r="B271" t="str">
        <f>IF(Inputs!B268="","",Inputs!B268)</f>
        <v/>
      </c>
      <c r="C271" s="46" t="str">
        <f>IF(Inputs!$B268="","",BO271-CV271)</f>
        <v/>
      </c>
      <c r="D271" s="46" t="str">
        <f>IF(Inputs!$B268="","",BP271-CW271)</f>
        <v/>
      </c>
      <c r="E271" s="46" t="str">
        <f>IF(Inputs!$B268="","",BQ271-CX271)</f>
        <v/>
      </c>
      <c r="F271" s="46" t="str">
        <f>IF(Inputs!$B268="","",BR271-CY271)</f>
        <v/>
      </c>
      <c r="G271" s="46" t="str">
        <f>IF(Inputs!$B268="","",BS271-CZ271)</f>
        <v/>
      </c>
      <c r="H271" s="46" t="str">
        <f>IF(Inputs!$B268="","",BT271-DA271)</f>
        <v/>
      </c>
      <c r="I271" s="46" t="str">
        <f>IF(Inputs!$B268="","",BU271-DB271)</f>
        <v/>
      </c>
      <c r="J271" s="46" t="str">
        <f>IF(Inputs!$B268="","",BV271-DC271)</f>
        <v/>
      </c>
      <c r="K271" s="46" t="str">
        <f>IF(Inputs!$B268="","",BW271-DD271)</f>
        <v/>
      </c>
      <c r="L271" s="46" t="str">
        <f>IF(Inputs!$B268="","",BX271-DE271)</f>
        <v/>
      </c>
      <c r="M271" s="46" t="str">
        <f>IF(Inputs!$B268="","",BY271-DF271)</f>
        <v/>
      </c>
      <c r="N271" s="46" t="str">
        <f>IF(Inputs!$B268="","",BZ271-DG271)</f>
        <v/>
      </c>
      <c r="O271" s="46" t="str">
        <f>IF(Inputs!$B268="","",CA271-DH271)</f>
        <v/>
      </c>
      <c r="P271" s="46" t="str">
        <f>IF(Inputs!$B268="","",CB271-DI271)</f>
        <v/>
      </c>
      <c r="Q271" s="46" t="str">
        <f>IF(Inputs!$B268="","",CC271-DJ271)</f>
        <v/>
      </c>
      <c r="R271" s="46" t="str">
        <f>IF(Inputs!$B268="","",CD271-DK271)</f>
        <v/>
      </c>
      <c r="S271" s="46" t="str">
        <f>IF(Inputs!$B268="","",CE271-DL271)</f>
        <v/>
      </c>
      <c r="T271" s="46" t="str">
        <f>IF(Inputs!$B268="","",CF271-DM271)</f>
        <v/>
      </c>
      <c r="U271" s="46" t="str">
        <f>IF(Inputs!$B268="","",CG271-DN271)</f>
        <v/>
      </c>
      <c r="V271" s="46" t="str">
        <f>IF(Inputs!$B268="","",CH271-DO271)</f>
        <v/>
      </c>
      <c r="W271" s="46" t="str">
        <f>IF(Inputs!$B268="","",CI271-DP271)</f>
        <v/>
      </c>
      <c r="X271" s="46" t="str">
        <f>IF(Inputs!$B268="","",CJ271-DQ271)</f>
        <v/>
      </c>
      <c r="Y271" s="46" t="str">
        <f>IF(Inputs!$B268="","",CK271-DR271)</f>
        <v/>
      </c>
      <c r="Z271" s="46" t="str">
        <f>IF(Inputs!$B268="","",CL271-DS271)</f>
        <v/>
      </c>
      <c r="AA271" s="46" t="str">
        <f>IF(Inputs!$B268="","",CM271-DT271)</f>
        <v/>
      </c>
      <c r="AB271" s="46" t="str">
        <f>IF(Inputs!$B268="","",CN271-DU271)</f>
        <v/>
      </c>
      <c r="AC271" s="46" t="str">
        <f>IF(Inputs!$B268="","",CO271-DV271)</f>
        <v/>
      </c>
      <c r="AD271" s="46" t="str">
        <f>IF(Inputs!$B268="","",CP271-DW271)</f>
        <v/>
      </c>
      <c r="AE271" s="46" t="str">
        <f>IF(Inputs!$B268="","",CQ271-DX271)</f>
        <v/>
      </c>
      <c r="AF271" s="46" t="str">
        <f>IF(Inputs!$B268="","",CR271-DY271)</f>
        <v/>
      </c>
      <c r="AG271" s="50" t="str">
        <f t="shared" si="13"/>
        <v/>
      </c>
      <c r="AH271" s="50"/>
      <c r="AJ271" s="27">
        <f>IF(AND(Inputs!$CO268=0,AJ$4&gt;=Inputs!$CM268),1,IF(AND(AJ$4&gt;=Inputs!$CM268,AJ$4&lt;Inputs!$CN268),1,IF(AND(AJ$4=Inputs!$CN268,AJ$4=Inputs!$CO268),1,IF(OR(AND(AJ$4=Inputs!$CN268+1,Inputs!$CN268=Inputs!$CO268),AND(AJ$4=Inputs!$CN268+2,Inputs!$CN268=Inputs!$CO268)),0,IF(AJ$4=Inputs!$CN268,0.8,IF(AJ$4=Inputs!$CN268+1,0.6,IF(AJ$4=Inputs!$CN268+2,0.4,IF(AJ$4=Inputs!$CO268,0.2,IF(AND(AJ$4&gt;=Inputs!$CL268,AJ$4&lt;Inputs!$CM268),(AJ$4-Inputs!$CL268+1)/(Inputs!$AI268+1),0)))))))))</f>
        <v>0</v>
      </c>
      <c r="AK271" s="27">
        <f>IF(AND(Inputs!$CO268=0,AK$4&gt;=Inputs!$CM268),1,IF(AND(AK$4&gt;=Inputs!$CM268,AK$4&lt;Inputs!$CN268),1,IF(AND(AK$4=Inputs!$CN268,AK$4=Inputs!$CO268),1,IF(OR(AND(AK$4=Inputs!$CN268+1,Inputs!$CN268=Inputs!$CO268),AND(AK$4=Inputs!$CN268+2,Inputs!$CN268=Inputs!$CO268)),0,IF(AK$4=Inputs!$CN268,0.8,IF(AK$4=Inputs!$CN268+1,0.6,IF(AK$4=Inputs!$CN268+2,0.4,IF(AK$4=Inputs!$CO268,0.2,IF(AND(AK$4&gt;=Inputs!$CL268,AK$4&lt;Inputs!$CM268),(AK$4-Inputs!$CL268+1)/(Inputs!$AI268+1),0)))))))))</f>
        <v>0</v>
      </c>
      <c r="AL271" s="27">
        <f>IF(AND(Inputs!$CO268=0,AL$4&gt;=Inputs!$CM268),1,IF(AND(AL$4&gt;=Inputs!$CM268,AL$4&lt;Inputs!$CN268),1,IF(AND(AL$4=Inputs!$CN268,AL$4=Inputs!$CO268),1,IF(OR(AND(AL$4=Inputs!$CN268+1,Inputs!$CN268=Inputs!$CO268),AND(AL$4=Inputs!$CN268+2,Inputs!$CN268=Inputs!$CO268)),0,IF(AL$4=Inputs!$CN268,0.8,IF(AL$4=Inputs!$CN268+1,0.6,IF(AL$4=Inputs!$CN268+2,0.4,IF(AL$4=Inputs!$CO268,0.2,IF(AND(AL$4&gt;=Inputs!$CL268,AL$4&lt;Inputs!$CM268),(AL$4-Inputs!$CL268+1)/(Inputs!$AI268+1),0)))))))))</f>
        <v>0</v>
      </c>
      <c r="AM271" s="27">
        <f>IF(AND(Inputs!$CO268=0,AM$4&gt;=Inputs!$CM268),1,IF(AND(AM$4&gt;=Inputs!$CM268,AM$4&lt;Inputs!$CN268),1,IF(AND(AM$4=Inputs!$CN268,AM$4=Inputs!$CO268),1,IF(OR(AND(AM$4=Inputs!$CN268+1,Inputs!$CN268=Inputs!$CO268),AND(AM$4=Inputs!$CN268+2,Inputs!$CN268=Inputs!$CO268)),0,IF(AM$4=Inputs!$CN268,0.8,IF(AM$4=Inputs!$CN268+1,0.6,IF(AM$4=Inputs!$CN268+2,0.4,IF(AM$4=Inputs!$CO268,0.2,IF(AND(AM$4&gt;=Inputs!$CL268,AM$4&lt;Inputs!$CM268),(AM$4-Inputs!$CL268+1)/(Inputs!$AI268+1),0)))))))))</f>
        <v>0</v>
      </c>
      <c r="AN271" s="27">
        <f>IF(AND(Inputs!$CO268=0,AN$4&gt;=Inputs!$CM268),1,IF(AND(AN$4&gt;=Inputs!$CM268,AN$4&lt;Inputs!$CN268),1,IF(AND(AN$4=Inputs!$CN268,AN$4=Inputs!$CO268),1,IF(OR(AND(AN$4=Inputs!$CN268+1,Inputs!$CN268=Inputs!$CO268),AND(AN$4=Inputs!$CN268+2,Inputs!$CN268=Inputs!$CO268)),0,IF(AN$4=Inputs!$CN268,0.8,IF(AN$4=Inputs!$CN268+1,0.6,IF(AN$4=Inputs!$CN268+2,0.4,IF(AN$4=Inputs!$CO268,0.2,IF(AND(AN$4&gt;=Inputs!$CL268,AN$4&lt;Inputs!$CM268),(AN$4-Inputs!$CL268+1)/(Inputs!$AI268+1),0)))))))))</f>
        <v>0</v>
      </c>
      <c r="AO271" s="27">
        <f>IF(AND(Inputs!$CO268=0,AO$4&gt;=Inputs!$CM268),1,IF(AND(AO$4&gt;=Inputs!$CM268,AO$4&lt;Inputs!$CN268),1,IF(AND(AO$4=Inputs!$CN268,AO$4=Inputs!$CO268),1,IF(OR(AND(AO$4=Inputs!$CN268+1,Inputs!$CN268=Inputs!$CO268),AND(AO$4=Inputs!$CN268+2,Inputs!$CN268=Inputs!$CO268)),0,IF(AO$4=Inputs!$CN268,0.8,IF(AO$4=Inputs!$CN268+1,0.6,IF(AO$4=Inputs!$CN268+2,0.4,IF(AO$4=Inputs!$CO268,0.2,IF(AND(AO$4&gt;=Inputs!$CL268,AO$4&lt;Inputs!$CM268),(AO$4-Inputs!$CL268+1)/(Inputs!$AI268+1),0)))))))))</f>
        <v>0</v>
      </c>
      <c r="AP271" s="27">
        <f>IF(AND(Inputs!$CO268=0,AP$4&gt;=Inputs!$CM268),1,IF(AND(AP$4&gt;=Inputs!$CM268,AP$4&lt;Inputs!$CN268),1,IF(AND(AP$4=Inputs!$CN268,AP$4=Inputs!$CO268),1,IF(OR(AND(AP$4=Inputs!$CN268+1,Inputs!$CN268=Inputs!$CO268),AND(AP$4=Inputs!$CN268+2,Inputs!$CN268=Inputs!$CO268)),0,IF(AP$4=Inputs!$CN268,0.8,IF(AP$4=Inputs!$CN268+1,0.6,IF(AP$4=Inputs!$CN268+2,0.4,IF(AP$4=Inputs!$CO268,0.2,IF(AND(AP$4&gt;=Inputs!$CL268,AP$4&lt;Inputs!$CM268),(AP$4-Inputs!$CL268+1)/(Inputs!$AI268+1),0)))))))))</f>
        <v>0</v>
      </c>
      <c r="AQ271" s="27">
        <f>IF(AND(Inputs!$CO268=0,AQ$4&gt;=Inputs!$CM268),1,IF(AND(AQ$4&gt;=Inputs!$CM268,AQ$4&lt;Inputs!$CN268),1,IF(AND(AQ$4=Inputs!$CN268,AQ$4=Inputs!$CO268),1,IF(OR(AND(AQ$4=Inputs!$CN268+1,Inputs!$CN268=Inputs!$CO268),AND(AQ$4=Inputs!$CN268+2,Inputs!$CN268=Inputs!$CO268)),0,IF(AQ$4=Inputs!$CN268,0.8,IF(AQ$4=Inputs!$CN268+1,0.6,IF(AQ$4=Inputs!$CN268+2,0.4,IF(AQ$4=Inputs!$CO268,0.2,IF(AND(AQ$4&gt;=Inputs!$CL268,AQ$4&lt;Inputs!$CM268),(AQ$4-Inputs!$CL268+1)/(Inputs!$AI268+1),0)))))))))</f>
        <v>0</v>
      </c>
      <c r="AR271" s="27">
        <f>IF(AND(Inputs!$CO268=0,AR$4&gt;=Inputs!$CM268),1,IF(AND(AR$4&gt;=Inputs!$CM268,AR$4&lt;Inputs!$CN268),1,IF(AND(AR$4=Inputs!$CN268,AR$4=Inputs!$CO268),1,IF(OR(AND(AR$4=Inputs!$CN268+1,Inputs!$CN268=Inputs!$CO268),AND(AR$4=Inputs!$CN268+2,Inputs!$CN268=Inputs!$CO268)),0,IF(AR$4=Inputs!$CN268,0.8,IF(AR$4=Inputs!$CN268+1,0.6,IF(AR$4=Inputs!$CN268+2,0.4,IF(AR$4=Inputs!$CO268,0.2,IF(AND(AR$4&gt;=Inputs!$CL268,AR$4&lt;Inputs!$CM268),(AR$4-Inputs!$CL268+1)/(Inputs!$AI268+1),0)))))))))</f>
        <v>0</v>
      </c>
      <c r="AS271" s="27">
        <f>IF(AND(Inputs!$CO268=0,AS$4&gt;=Inputs!$CM268),1,IF(AND(AS$4&gt;=Inputs!$CM268,AS$4&lt;Inputs!$CN268),1,IF(AND(AS$4=Inputs!$CN268,AS$4=Inputs!$CO268),1,IF(OR(AND(AS$4=Inputs!$CN268+1,Inputs!$CN268=Inputs!$CO268),AND(AS$4=Inputs!$CN268+2,Inputs!$CN268=Inputs!$CO268)),0,IF(AS$4=Inputs!$CN268,0.8,IF(AS$4=Inputs!$CN268+1,0.6,IF(AS$4=Inputs!$CN268+2,0.4,IF(AS$4=Inputs!$CO268,0.2,IF(AND(AS$4&gt;=Inputs!$CL268,AS$4&lt;Inputs!$CM268),(AS$4-Inputs!$CL268+1)/(Inputs!$AI268+1),0)))))))))</f>
        <v>0</v>
      </c>
      <c r="AT271" s="27">
        <f>IF(AND(Inputs!$CO268=0,AT$4&gt;=Inputs!$CM268),1,IF(AND(AT$4&gt;=Inputs!$CM268,AT$4&lt;Inputs!$CN268),1,IF(AND(AT$4=Inputs!$CN268,AT$4=Inputs!$CO268),1,IF(OR(AND(AT$4=Inputs!$CN268+1,Inputs!$CN268=Inputs!$CO268),AND(AT$4=Inputs!$CN268+2,Inputs!$CN268=Inputs!$CO268)),0,IF(AT$4=Inputs!$CN268,0.8,IF(AT$4=Inputs!$CN268+1,0.6,IF(AT$4=Inputs!$CN268+2,0.4,IF(AT$4=Inputs!$CO268,0.2,IF(AND(AT$4&gt;=Inputs!$CL268,AT$4&lt;Inputs!$CM268),(AT$4-Inputs!$CL268+1)/(Inputs!$AI268+1),0)))))))))</f>
        <v>0</v>
      </c>
      <c r="AU271" s="27">
        <f>IF(AND(Inputs!$CO268=0,AU$4&gt;=Inputs!$CM268),1,IF(AND(AU$4&gt;=Inputs!$CM268,AU$4&lt;Inputs!$CN268),1,IF(AND(AU$4=Inputs!$CN268,AU$4=Inputs!$CO268),1,IF(OR(AND(AU$4=Inputs!$CN268+1,Inputs!$CN268=Inputs!$CO268),AND(AU$4=Inputs!$CN268+2,Inputs!$CN268=Inputs!$CO268)),0,IF(AU$4=Inputs!$CN268,0.8,IF(AU$4=Inputs!$CN268+1,0.6,IF(AU$4=Inputs!$CN268+2,0.4,IF(AU$4=Inputs!$CO268,0.2,IF(AND(AU$4&gt;=Inputs!$CL268,AU$4&lt;Inputs!$CM268),(AU$4-Inputs!$CL268+1)/(Inputs!$AI268+1),0)))))))))</f>
        <v>0</v>
      </c>
      <c r="AV271" s="27">
        <f>IF(AND(Inputs!$CO268=0,AV$4&gt;=Inputs!$CM268),1,IF(AND(AV$4&gt;=Inputs!$CM268,AV$4&lt;Inputs!$CN268),1,IF(AND(AV$4=Inputs!$CN268,AV$4=Inputs!$CO268),1,IF(OR(AND(AV$4=Inputs!$CN268+1,Inputs!$CN268=Inputs!$CO268),AND(AV$4=Inputs!$CN268+2,Inputs!$CN268=Inputs!$CO268)),0,IF(AV$4=Inputs!$CN268,0.8,IF(AV$4=Inputs!$CN268+1,0.6,IF(AV$4=Inputs!$CN268+2,0.4,IF(AV$4=Inputs!$CO268,0.2,IF(AND(AV$4&gt;=Inputs!$CL268,AV$4&lt;Inputs!$CM268),(AV$4-Inputs!$CL268+1)/(Inputs!$AI268+1),0)))))))))</f>
        <v>0</v>
      </c>
      <c r="AW271" s="27">
        <f>IF(AND(Inputs!$CO268=0,AW$4&gt;=Inputs!$CM268),1,IF(AND(AW$4&gt;=Inputs!$CM268,AW$4&lt;Inputs!$CN268),1,IF(AND(AW$4=Inputs!$CN268,AW$4=Inputs!$CO268),1,IF(OR(AND(AW$4=Inputs!$CN268+1,Inputs!$CN268=Inputs!$CO268),AND(AW$4=Inputs!$CN268+2,Inputs!$CN268=Inputs!$CO268)),0,IF(AW$4=Inputs!$CN268,0.8,IF(AW$4=Inputs!$CN268+1,0.6,IF(AW$4=Inputs!$CN268+2,0.4,IF(AW$4=Inputs!$CO268,0.2,IF(AND(AW$4&gt;=Inputs!$CL268,AW$4&lt;Inputs!$CM268),(AW$4-Inputs!$CL268+1)/(Inputs!$AI268+1),0)))))))))</f>
        <v>0</v>
      </c>
      <c r="AX271" s="27">
        <f>IF(AND(Inputs!$CO268=0,AX$4&gt;=Inputs!$CM268),1,IF(AND(AX$4&gt;=Inputs!$CM268,AX$4&lt;Inputs!$CN268),1,IF(AND(AX$4=Inputs!$CN268,AX$4=Inputs!$CO268),1,IF(OR(AND(AX$4=Inputs!$CN268+1,Inputs!$CN268=Inputs!$CO268),AND(AX$4=Inputs!$CN268+2,Inputs!$CN268=Inputs!$CO268)),0,IF(AX$4=Inputs!$CN268,0.8,IF(AX$4=Inputs!$CN268+1,0.6,IF(AX$4=Inputs!$CN268+2,0.4,IF(AX$4=Inputs!$CO268,0.2,IF(AND(AX$4&gt;=Inputs!$CL268,AX$4&lt;Inputs!$CM268),(AX$4-Inputs!$CL268+1)/(Inputs!$AI268+1),0)))))))))</f>
        <v>0</v>
      </c>
      <c r="AY271" s="27">
        <f>IF(AND(Inputs!$CO268=0,AY$4&gt;=Inputs!$CM268),1,IF(AND(AY$4&gt;=Inputs!$CM268,AY$4&lt;Inputs!$CN268),1,IF(AND(AY$4=Inputs!$CN268,AY$4=Inputs!$CO268),1,IF(OR(AND(AY$4=Inputs!$CN268+1,Inputs!$CN268=Inputs!$CO268),AND(AY$4=Inputs!$CN268+2,Inputs!$CN268=Inputs!$CO268)),0,IF(AY$4=Inputs!$CN268,0.8,IF(AY$4=Inputs!$CN268+1,0.6,IF(AY$4=Inputs!$CN268+2,0.4,IF(AY$4=Inputs!$CO268,0.2,IF(AND(AY$4&gt;=Inputs!$CL268,AY$4&lt;Inputs!$CM268),(AY$4-Inputs!$CL268+1)/(Inputs!$AI268+1),0)))))))))</f>
        <v>0</v>
      </c>
      <c r="AZ271" s="27">
        <f>IF(AND(Inputs!$CO268=0,AZ$4&gt;=Inputs!$CM268),1,IF(AND(AZ$4&gt;=Inputs!$CM268,AZ$4&lt;Inputs!$CN268),1,IF(AND(AZ$4=Inputs!$CN268,AZ$4=Inputs!$CO268),1,IF(OR(AND(AZ$4=Inputs!$CN268+1,Inputs!$CN268=Inputs!$CO268),AND(AZ$4=Inputs!$CN268+2,Inputs!$CN268=Inputs!$CO268)),0,IF(AZ$4=Inputs!$CN268,0.8,IF(AZ$4=Inputs!$CN268+1,0.6,IF(AZ$4=Inputs!$CN268+2,0.4,IF(AZ$4=Inputs!$CO268,0.2,IF(AND(AZ$4&gt;=Inputs!$CL268,AZ$4&lt;Inputs!$CM268),(AZ$4-Inputs!$CL268+1)/(Inputs!$AI268+1),0)))))))))</f>
        <v>0</v>
      </c>
      <c r="BA271" s="27">
        <f>IF(AND(Inputs!$CO268=0,BA$4&gt;=Inputs!$CM268),1,IF(AND(BA$4&gt;=Inputs!$CM268,BA$4&lt;Inputs!$CN268),1,IF(AND(BA$4=Inputs!$CN268,BA$4=Inputs!$CO268),1,IF(OR(AND(BA$4=Inputs!$CN268+1,Inputs!$CN268=Inputs!$CO268),AND(BA$4=Inputs!$CN268+2,Inputs!$CN268=Inputs!$CO268)),0,IF(BA$4=Inputs!$CN268,0.8,IF(BA$4=Inputs!$CN268+1,0.6,IF(BA$4=Inputs!$CN268+2,0.4,IF(BA$4=Inputs!$CO268,0.2,IF(AND(BA$4&gt;=Inputs!$CL268,BA$4&lt;Inputs!$CM268),(BA$4-Inputs!$CL268+1)/(Inputs!$AI268+1),0)))))))))</f>
        <v>0</v>
      </c>
      <c r="BB271" s="27">
        <f>IF(AND(Inputs!$CO268=0,BB$4&gt;=Inputs!$CM268),1,IF(AND(BB$4&gt;=Inputs!$CM268,BB$4&lt;Inputs!$CN268),1,IF(AND(BB$4=Inputs!$CN268,BB$4=Inputs!$CO268),1,IF(OR(AND(BB$4=Inputs!$CN268+1,Inputs!$CN268=Inputs!$CO268),AND(BB$4=Inputs!$CN268+2,Inputs!$CN268=Inputs!$CO268)),0,IF(BB$4=Inputs!$CN268,0.8,IF(BB$4=Inputs!$CN268+1,0.6,IF(BB$4=Inputs!$CN268+2,0.4,IF(BB$4=Inputs!$CO268,0.2,IF(AND(BB$4&gt;=Inputs!$CL268,BB$4&lt;Inputs!$CM268),(BB$4-Inputs!$CL268+1)/(Inputs!$AI268+1),0)))))))))</f>
        <v>0</v>
      </c>
      <c r="BC271" s="27">
        <f>IF(AND(Inputs!$CO268=0,BC$4&gt;=Inputs!$CM268),1,IF(AND(BC$4&gt;=Inputs!$CM268,BC$4&lt;Inputs!$CN268),1,IF(AND(BC$4=Inputs!$CN268,BC$4=Inputs!$CO268),1,IF(OR(AND(BC$4=Inputs!$CN268+1,Inputs!$CN268=Inputs!$CO268),AND(BC$4=Inputs!$CN268+2,Inputs!$CN268=Inputs!$CO268)),0,IF(BC$4=Inputs!$CN268,0.8,IF(BC$4=Inputs!$CN268+1,0.6,IF(BC$4=Inputs!$CN268+2,0.4,IF(BC$4=Inputs!$CO268,0.2,IF(AND(BC$4&gt;=Inputs!$CL268,BC$4&lt;Inputs!$CM268),(BC$4-Inputs!$CL268+1)/(Inputs!$AI268+1),0)))))))))</f>
        <v>0</v>
      </c>
      <c r="BD271" s="27">
        <f>IF(AND(Inputs!$CO268=0,BD$4&gt;=Inputs!$CM268),1,IF(AND(BD$4&gt;=Inputs!$CM268,BD$4&lt;Inputs!$CN268),1,IF(AND(BD$4=Inputs!$CN268,BD$4=Inputs!$CO268),1,IF(OR(AND(BD$4=Inputs!$CN268+1,Inputs!$CN268=Inputs!$CO268),AND(BD$4=Inputs!$CN268+2,Inputs!$CN268=Inputs!$CO268)),0,IF(BD$4=Inputs!$CN268,0.8,IF(BD$4=Inputs!$CN268+1,0.6,IF(BD$4=Inputs!$CN268+2,0.4,IF(BD$4=Inputs!$CO268,0.2,IF(AND(BD$4&gt;=Inputs!$CL268,BD$4&lt;Inputs!$CM268),(BD$4-Inputs!$CL268+1)/(Inputs!$AI268+1),0)))))))))</f>
        <v>0</v>
      </c>
      <c r="BE271" s="27">
        <f>IF(AND(Inputs!$CO268=0,BE$4&gt;=Inputs!$CM268),1,IF(AND(BE$4&gt;=Inputs!$CM268,BE$4&lt;Inputs!$CN268),1,IF(AND(BE$4=Inputs!$CN268,BE$4=Inputs!$CO268),1,IF(OR(AND(BE$4=Inputs!$CN268+1,Inputs!$CN268=Inputs!$CO268),AND(BE$4=Inputs!$CN268+2,Inputs!$CN268=Inputs!$CO268)),0,IF(BE$4=Inputs!$CN268,0.8,IF(BE$4=Inputs!$CN268+1,0.6,IF(BE$4=Inputs!$CN268+2,0.4,IF(BE$4=Inputs!$CO268,0.2,IF(AND(BE$4&gt;=Inputs!$CL268,BE$4&lt;Inputs!$CM268),(BE$4-Inputs!$CL268+1)/(Inputs!$AI268+1),0)))))))))</f>
        <v>0</v>
      </c>
      <c r="BF271" s="27">
        <f>IF(AND(Inputs!$CO268=0,BF$4&gt;=Inputs!$CM268),1,IF(AND(BF$4&gt;=Inputs!$CM268,BF$4&lt;Inputs!$CN268),1,IF(AND(BF$4=Inputs!$CN268,BF$4=Inputs!$CO268),1,IF(OR(AND(BF$4=Inputs!$CN268+1,Inputs!$CN268=Inputs!$CO268),AND(BF$4=Inputs!$CN268+2,Inputs!$CN268=Inputs!$CO268)),0,IF(BF$4=Inputs!$CN268,0.8,IF(BF$4=Inputs!$CN268+1,0.6,IF(BF$4=Inputs!$CN268+2,0.4,IF(BF$4=Inputs!$CO268,0.2,IF(AND(BF$4&gt;=Inputs!$CL268,BF$4&lt;Inputs!$CM268),(BF$4-Inputs!$CL268+1)/(Inputs!$AI268+1),0)))))))))</f>
        <v>0</v>
      </c>
      <c r="BG271" s="27">
        <f>IF(AND(Inputs!$CO268=0,BG$4&gt;=Inputs!$CM268),1,IF(AND(BG$4&gt;=Inputs!$CM268,BG$4&lt;Inputs!$CN268),1,IF(AND(BG$4=Inputs!$CN268,BG$4=Inputs!$CO268),1,IF(OR(AND(BG$4=Inputs!$CN268+1,Inputs!$CN268=Inputs!$CO268),AND(BG$4=Inputs!$CN268+2,Inputs!$CN268=Inputs!$CO268)),0,IF(BG$4=Inputs!$CN268,0.8,IF(BG$4=Inputs!$CN268+1,0.6,IF(BG$4=Inputs!$CN268+2,0.4,IF(BG$4=Inputs!$CO268,0.2,IF(AND(BG$4&gt;=Inputs!$CL268,BG$4&lt;Inputs!$CM268),(BG$4-Inputs!$CL268+1)/(Inputs!$AI268+1),0)))))))))</f>
        <v>0</v>
      </c>
      <c r="BH271" s="27">
        <f>IF(AND(Inputs!$CO268=0,BH$4&gt;=Inputs!$CM268),1,IF(AND(BH$4&gt;=Inputs!$CM268,BH$4&lt;Inputs!$CN268),1,IF(AND(BH$4=Inputs!$CN268,BH$4=Inputs!$CO268),1,IF(OR(AND(BH$4=Inputs!$CN268+1,Inputs!$CN268=Inputs!$CO268),AND(BH$4=Inputs!$CN268+2,Inputs!$CN268=Inputs!$CO268)),0,IF(BH$4=Inputs!$CN268,0.8,IF(BH$4=Inputs!$CN268+1,0.6,IF(BH$4=Inputs!$CN268+2,0.4,IF(BH$4=Inputs!$CO268,0.2,IF(AND(BH$4&gt;=Inputs!$CL268,BH$4&lt;Inputs!$CM268),(BH$4-Inputs!$CL268+1)/(Inputs!$AI268+1),0)))))))))</f>
        <v>0</v>
      </c>
      <c r="BI271" s="27">
        <f>IF(AND(Inputs!$CO268=0,BI$4&gt;=Inputs!$CM268),1,IF(AND(BI$4&gt;=Inputs!$CM268,BI$4&lt;Inputs!$CN268),1,IF(AND(BI$4=Inputs!$CN268,BI$4=Inputs!$CO268),1,IF(OR(AND(BI$4=Inputs!$CN268+1,Inputs!$CN268=Inputs!$CO268),AND(BI$4=Inputs!$CN268+2,Inputs!$CN268=Inputs!$CO268)),0,IF(BI$4=Inputs!$CN268,0.8,IF(BI$4=Inputs!$CN268+1,0.6,IF(BI$4=Inputs!$CN268+2,0.4,IF(BI$4=Inputs!$CO268,0.2,IF(AND(BI$4&gt;=Inputs!$CL268,BI$4&lt;Inputs!$CM268),(BI$4-Inputs!$CL268+1)/(Inputs!$AI268+1),0)))))))))</f>
        <v>0</v>
      </c>
      <c r="BJ271" s="27">
        <f>IF(AND(Inputs!$CO268=0,BJ$4&gt;=Inputs!$CM268),1,IF(AND(BJ$4&gt;=Inputs!$CM268,BJ$4&lt;Inputs!$CN268),1,IF(AND(BJ$4=Inputs!$CN268,BJ$4=Inputs!$CO268),1,IF(OR(AND(BJ$4=Inputs!$CN268+1,Inputs!$CN268=Inputs!$CO268),AND(BJ$4=Inputs!$CN268+2,Inputs!$CN268=Inputs!$CO268)),0,IF(BJ$4=Inputs!$CN268,0.8,IF(BJ$4=Inputs!$CN268+1,0.6,IF(BJ$4=Inputs!$CN268+2,0.4,IF(BJ$4=Inputs!$CO268,0.2,IF(AND(BJ$4&gt;=Inputs!$CL268,BJ$4&lt;Inputs!$CM268),(BJ$4-Inputs!$CL268+1)/(Inputs!$AI268+1),0)))))))))</f>
        <v>0</v>
      </c>
      <c r="BK271" s="27">
        <f>IF(AND(Inputs!$CO268=0,BK$4&gt;=Inputs!$CM268),1,IF(AND(BK$4&gt;=Inputs!$CM268,BK$4&lt;Inputs!$CN268),1,IF(AND(BK$4=Inputs!$CN268,BK$4=Inputs!$CO268),1,IF(OR(AND(BK$4=Inputs!$CN268+1,Inputs!$CN268=Inputs!$CO268),AND(BK$4=Inputs!$CN268+2,Inputs!$CN268=Inputs!$CO268)),0,IF(BK$4=Inputs!$CN268,0.8,IF(BK$4=Inputs!$CN268+1,0.6,IF(BK$4=Inputs!$CN268+2,0.4,IF(BK$4=Inputs!$CO268,0.2,IF(AND(BK$4&gt;=Inputs!$CL268,BK$4&lt;Inputs!$CM268),(BK$4-Inputs!$CL268+1)/(Inputs!$AI268+1),0)))))))))</f>
        <v>0</v>
      </c>
      <c r="BL271" s="27">
        <f>IF(AND(Inputs!$CO268=0,BL$4&gt;=Inputs!$CM268),1,IF(AND(BL$4&gt;=Inputs!$CM268,BL$4&lt;Inputs!$CN268),1,IF(AND(BL$4=Inputs!$CN268,BL$4=Inputs!$CO268),1,IF(OR(AND(BL$4=Inputs!$CN268+1,Inputs!$CN268=Inputs!$CO268),AND(BL$4=Inputs!$CN268+2,Inputs!$CN268=Inputs!$CO268)),0,IF(BL$4=Inputs!$CN268,0.8,IF(BL$4=Inputs!$CN268+1,0.6,IF(BL$4=Inputs!$CN268+2,0.4,IF(BL$4=Inputs!$CO268,0.2,IF(AND(BL$4&gt;=Inputs!$CL268,BL$4&lt;Inputs!$CM268),(BL$4-Inputs!$CL268+1)/(Inputs!$AI268+1),0)))))))))</f>
        <v>0</v>
      </c>
      <c r="BM271" s="27">
        <f>IF(AND(Inputs!$CO268=0,BM$4&gt;=Inputs!$CM268),1,IF(AND(BM$4&gt;=Inputs!$CM268,BM$4&lt;Inputs!$CN268),1,IF(AND(BM$4=Inputs!$CN268,BM$4=Inputs!$CO268),1,IF(OR(AND(BM$4=Inputs!$CN268+1,Inputs!$CN268=Inputs!$CO268),AND(BM$4=Inputs!$CN268+2,Inputs!$CN268=Inputs!$CO268)),0,IF(BM$4=Inputs!$CN268,0.8,IF(BM$4=Inputs!$CN268+1,0.6,IF(BM$4=Inputs!$CN268+2,0.4,IF(BM$4=Inputs!$CO268,0.2,IF(AND(BM$4&gt;=Inputs!$CL268,BM$4&lt;Inputs!$CM268),(BM$4-Inputs!$CL268+1)/(Inputs!$AI268+1),0)))))))))</f>
        <v>0</v>
      </c>
      <c r="BO271" s="46" t="str">
        <f>IF(Inputs!$B268="","",(ROUND(Inputs!$BC268*AJ271,0)))</f>
        <v/>
      </c>
      <c r="BP271" s="46" t="str">
        <f>IF(Inputs!$B268="","",(ROUND(Inputs!$BC268*AK271,0)))</f>
        <v/>
      </c>
      <c r="BQ271" s="46" t="str">
        <f>IF(Inputs!$B268="","",(ROUND(Inputs!$BC268*AL271,0)))</f>
        <v/>
      </c>
      <c r="BR271" s="46" t="str">
        <f>IF(Inputs!$B268="","",(ROUND(Inputs!$BC268*AM271,0)))</f>
        <v/>
      </c>
      <c r="BS271" s="46" t="str">
        <f>IF(Inputs!$B268="","",(ROUND(Inputs!$BC268*AN271,0)))</f>
        <v/>
      </c>
      <c r="BT271" s="46" t="str">
        <f>IF(Inputs!$B268="","",(ROUND(Inputs!$BC268*AO271,0)))</f>
        <v/>
      </c>
      <c r="BU271" s="46" t="str">
        <f>IF(Inputs!$B268="","",(ROUND(Inputs!$BC268*AP271,0)))</f>
        <v/>
      </c>
      <c r="BV271" s="46" t="str">
        <f>IF(Inputs!$B268="","",(ROUND(Inputs!$BC268*AQ271,0)))</f>
        <v/>
      </c>
      <c r="BW271" s="46" t="str">
        <f>IF(Inputs!$B268="","",(ROUND(Inputs!$BC268*AR271,0)))</f>
        <v/>
      </c>
      <c r="BX271" s="46" t="str">
        <f>IF(Inputs!$B268="","",(ROUND(Inputs!$BC268*AS271,0)))</f>
        <v/>
      </c>
      <c r="BY271" s="46" t="str">
        <f>IF(Inputs!$B268="","",(ROUND(Inputs!$BC268*AT271,0)))</f>
        <v/>
      </c>
      <c r="BZ271" s="46" t="str">
        <f>IF(Inputs!$B268="","",(ROUND(Inputs!$BC268*AU271,0)))</f>
        <v/>
      </c>
      <c r="CA271" s="46" t="str">
        <f>IF(Inputs!$B268="","",(ROUND(Inputs!$BC268*AV271,0)))</f>
        <v/>
      </c>
      <c r="CB271" s="46" t="str">
        <f>IF(Inputs!$B268="","",(ROUND(Inputs!$BC268*AW271,0)))</f>
        <v/>
      </c>
      <c r="CC271" s="46" t="str">
        <f>IF(Inputs!$B268="","",(ROUND(Inputs!$BC268*AX271,0)))</f>
        <v/>
      </c>
      <c r="CD271" s="46" t="str">
        <f>IF(Inputs!$B268="","",(ROUND(Inputs!$BC268*AY271,0)))</f>
        <v/>
      </c>
      <c r="CE271" s="46" t="str">
        <f>IF(Inputs!$B268="","",(ROUND(Inputs!$BC268*AZ271,0)))</f>
        <v/>
      </c>
      <c r="CF271" s="46" t="str">
        <f>IF(Inputs!$B268="","",(ROUND(Inputs!$BC268*BA271,0)))</f>
        <v/>
      </c>
      <c r="CG271" s="46" t="str">
        <f>IF(Inputs!$B268="","",(ROUND(Inputs!$BC268*BB271,0)))</f>
        <v/>
      </c>
      <c r="CH271" s="46" t="str">
        <f>IF(Inputs!$B268="","",(ROUND(Inputs!$BC268*BC271,0)))</f>
        <v/>
      </c>
      <c r="CI271" s="46" t="str">
        <f>IF(Inputs!$B268="","",(ROUND(Inputs!$BC268*BD271,0)))</f>
        <v/>
      </c>
      <c r="CJ271" s="46" t="str">
        <f>IF(Inputs!$B268="","",(ROUND(Inputs!$BC268*BE271,0)))</f>
        <v/>
      </c>
      <c r="CK271" s="46" t="str">
        <f>IF(Inputs!$B268="","",(ROUND(Inputs!$BC268*BF271,0)))</f>
        <v/>
      </c>
      <c r="CL271" s="46" t="str">
        <f>IF(Inputs!$B268="","",(ROUND(Inputs!$BC268*BG271,0)))</f>
        <v/>
      </c>
      <c r="CM271" s="46" t="str">
        <f>IF(Inputs!$B268="","",(ROUND(Inputs!$BC268*BH271,0)))</f>
        <v/>
      </c>
      <c r="CN271" s="46" t="str">
        <f>IF(Inputs!$B268="","",(ROUND(Inputs!$BC268*BI271,0)))</f>
        <v/>
      </c>
      <c r="CO271" s="46" t="str">
        <f>IF(Inputs!$B268="","",(ROUND(Inputs!$BC268*BJ271,0)))</f>
        <v/>
      </c>
      <c r="CP271" s="46" t="str">
        <f>IF(Inputs!$B268="","",(ROUND(Inputs!$BC268*BK271,0)))</f>
        <v/>
      </c>
      <c r="CQ271" s="46" t="str">
        <f>IF(Inputs!$B268="","",(ROUND(Inputs!$BC268*BL271,0)))</f>
        <v/>
      </c>
      <c r="CR271" s="46" t="str">
        <f>IF(Inputs!$B268="","",(ROUND(Inputs!$BC268*BM271,0)))</f>
        <v/>
      </c>
      <c r="CV271" s="46" t="str">
        <f>IF(A271="","",IF(AND(CV$4&lt;=Inputs!$CQ268,CV$4&gt;=Inputs!$CP268),Inputs!$AR268/(Inputs!$CQ268-Inputs!$CP268+1),0)+IF(CV$4=Inputs!$CL268,Inputs!$BD268,0))</f>
        <v/>
      </c>
      <c r="CW271" s="46" t="str">
        <f>IF(B271="","",IF(AND(CW$4&lt;=Inputs!$CQ268,CW$4&gt;=Inputs!$CP268),Inputs!$AR268/(Inputs!$CQ268-Inputs!$CP268+1),0)+IF(CW$4=Inputs!$CL268,Inputs!$BD268,0))</f>
        <v/>
      </c>
      <c r="CX271" s="46" t="str">
        <f>IF(C271="","",IF(AND(CX$4&lt;=Inputs!$CQ268,CX$4&gt;=Inputs!$CP268),Inputs!$AR268/(Inputs!$CQ268-Inputs!$CP268+1),0)+IF(CX$4=Inputs!$CL268,Inputs!$BD268,0))</f>
        <v/>
      </c>
      <c r="CY271" s="46" t="str">
        <f>IF(D271="","",IF(AND(CY$4&lt;=Inputs!$CQ268,CY$4&gt;=Inputs!$CP268),Inputs!$AR268/(Inputs!$CQ268-Inputs!$CP268+1),0)+IF(CY$4=Inputs!$CL268,Inputs!$BD268,0))</f>
        <v/>
      </c>
      <c r="CZ271" s="46" t="str">
        <f>IF(E271="","",IF(AND(CZ$4&lt;=Inputs!$CQ268,CZ$4&gt;=Inputs!$CP268),Inputs!$AR268/(Inputs!$CQ268-Inputs!$CP268+1),0)+IF(CZ$4=Inputs!$CL268,Inputs!$BD268,0))</f>
        <v/>
      </c>
      <c r="DA271" s="46" t="str">
        <f>IF(F271="","",IF(AND(DA$4&lt;=Inputs!$CQ268,DA$4&gt;=Inputs!$CP268),Inputs!$AR268/(Inputs!$CQ268-Inputs!$CP268+1),0)+IF(DA$4=Inputs!$CL268,Inputs!$BD268,0))</f>
        <v/>
      </c>
      <c r="DB271" s="46" t="str">
        <f>IF(G271="","",IF(AND(DB$4&lt;=Inputs!$CQ268,DB$4&gt;=Inputs!$CP268),Inputs!$AR268/(Inputs!$CQ268-Inputs!$CP268+1),0)+IF(DB$4=Inputs!$CL268,Inputs!$BD268,0))</f>
        <v/>
      </c>
      <c r="DC271" s="46" t="str">
        <f>IF(H271="","",IF(AND(DC$4&lt;=Inputs!$CQ268,DC$4&gt;=Inputs!$CP268),Inputs!$AR268/(Inputs!$CQ268-Inputs!$CP268+1),0)+IF(DC$4=Inputs!$CL268,Inputs!$BD268,0))</f>
        <v/>
      </c>
      <c r="DD271" s="46" t="str">
        <f>IF(I271="","",IF(AND(DD$4&lt;=Inputs!$CQ268,DD$4&gt;=Inputs!$CP268),Inputs!$AR268/(Inputs!$CQ268-Inputs!$CP268+1),0)+IF(DD$4=Inputs!$CL268,Inputs!$BD268,0))</f>
        <v/>
      </c>
      <c r="DE271" s="46" t="str">
        <f>IF(J271="","",IF(AND(DE$4&lt;=Inputs!$CQ268,DE$4&gt;=Inputs!$CP268),Inputs!$AR268/(Inputs!$CQ268-Inputs!$CP268+1),0)+IF(DE$4=Inputs!$CL268,Inputs!$BD268,0))</f>
        <v/>
      </c>
      <c r="DF271" s="46" t="str">
        <f>IF(K271="","",IF(AND(DF$4&lt;=Inputs!$CQ268,DF$4&gt;=Inputs!$CP268),Inputs!$AR268/(Inputs!$CQ268-Inputs!$CP268+1),0)+IF(DF$4=Inputs!$CL268,Inputs!$BD268,0))</f>
        <v/>
      </c>
      <c r="DG271" s="46" t="str">
        <f>IF(L271="","",IF(AND(DG$4&lt;=Inputs!$CQ268,DG$4&gt;=Inputs!$CP268),Inputs!$AR268/(Inputs!$CQ268-Inputs!$CP268+1),0)+IF(DG$4=Inputs!$CL268,Inputs!$BD268,0))</f>
        <v/>
      </c>
      <c r="DH271" s="46" t="str">
        <f>IF(M271="","",IF(AND(DH$4&lt;=Inputs!$CQ268,DH$4&gt;=Inputs!$CP268),Inputs!$AR268/(Inputs!$CQ268-Inputs!$CP268+1),0)+IF(DH$4=Inputs!$CL268,Inputs!$BD268,0))</f>
        <v/>
      </c>
      <c r="DI271" s="46" t="str">
        <f>IF(N271="","",IF(AND(DI$4&lt;=Inputs!$CQ268,DI$4&gt;=Inputs!$CP268),Inputs!$AR268/(Inputs!$CQ268-Inputs!$CP268+1),0)+IF(DI$4=Inputs!$CL268,Inputs!$BD268,0))</f>
        <v/>
      </c>
      <c r="DJ271" s="46" t="str">
        <f>IF(O271="","",IF(AND(DJ$4&lt;=Inputs!$CQ268,DJ$4&gt;=Inputs!$CP268),Inputs!$AR268/(Inputs!$CQ268-Inputs!$CP268+1),0)+IF(DJ$4=Inputs!$CL268,Inputs!$BD268,0))</f>
        <v/>
      </c>
      <c r="DK271" s="46" t="str">
        <f>IF(P271="","",IF(AND(DK$4&lt;=Inputs!$CQ268,DK$4&gt;=Inputs!$CP268),Inputs!$AR268/(Inputs!$CQ268-Inputs!$CP268+1),0)+IF(DK$4=Inputs!$CL268,Inputs!$BD268,0))</f>
        <v/>
      </c>
      <c r="DL271" s="46" t="str">
        <f>IF(Q271="","",IF(AND(DL$4&lt;=Inputs!$CQ268,DL$4&gt;=Inputs!$CP268),Inputs!$AR268/(Inputs!$CQ268-Inputs!$CP268+1),0)+IF(DL$4=Inputs!$CL268,Inputs!$BD268,0))</f>
        <v/>
      </c>
      <c r="DM271" s="46" t="str">
        <f>IF(R271="","",IF(AND(DM$4&lt;=Inputs!$CQ268,DM$4&gt;=Inputs!$CP268),Inputs!$AR268/(Inputs!$CQ268-Inputs!$CP268+1),0)+IF(DM$4=Inputs!$CL268,Inputs!$BD268,0))</f>
        <v/>
      </c>
      <c r="DN271" s="46" t="str">
        <f>IF(S271="","",IF(AND(DN$4&lt;=Inputs!$CQ268,DN$4&gt;=Inputs!$CP268),Inputs!$AR268/(Inputs!$CQ268-Inputs!$CP268+1),0)+IF(DN$4=Inputs!$CL268,Inputs!$BD268,0))</f>
        <v/>
      </c>
      <c r="DO271" s="46" t="str">
        <f>IF(T271="","",IF(AND(DO$4&lt;=Inputs!$CQ268,DO$4&gt;=Inputs!$CP268),Inputs!$AR268/(Inputs!$CQ268-Inputs!$CP268+1),0)+IF(DO$4=Inputs!$CL268,Inputs!$BD268,0))</f>
        <v/>
      </c>
      <c r="DP271" s="46" t="str">
        <f>IF(U271="","",IF(AND(DP$4&lt;=Inputs!$CQ268,DP$4&gt;=Inputs!$CP268),Inputs!$AR268/(Inputs!$CQ268-Inputs!$CP268+1),0)+IF(DP$4=Inputs!$CL268,Inputs!$BD268,0))</f>
        <v/>
      </c>
      <c r="DQ271" s="46" t="str">
        <f>IF(V271="","",IF(AND(DQ$4&lt;=Inputs!$CQ268,DQ$4&gt;=Inputs!$CP268),Inputs!$AR268/(Inputs!$CQ268-Inputs!$CP268+1),0)+IF(DQ$4=Inputs!$CL268,Inputs!$BD268,0))</f>
        <v/>
      </c>
      <c r="DR271" s="46" t="str">
        <f>IF(W271="","",IF(AND(DR$4&lt;=Inputs!$CQ268,DR$4&gt;=Inputs!$CP268),Inputs!$AR268/(Inputs!$CQ268-Inputs!$CP268+1),0)+IF(DR$4=Inputs!$CL268,Inputs!$BD268,0))</f>
        <v/>
      </c>
      <c r="DS271" s="46" t="str">
        <f>IF(X271="","",IF(AND(DS$4&lt;=Inputs!$CQ268,DS$4&gt;=Inputs!$CP268),Inputs!$AR268/(Inputs!$CQ268-Inputs!$CP268+1),0)+IF(DS$4=Inputs!$CL268,Inputs!$BD268,0))</f>
        <v/>
      </c>
      <c r="DT271" s="46" t="str">
        <f>IF(Y271="","",IF(AND(DT$4&lt;=Inputs!$CQ268,DT$4&gt;=Inputs!$CP268),Inputs!$AR268/(Inputs!$CQ268-Inputs!$CP268+1),0)+IF(DT$4=Inputs!$CL268,Inputs!$BD268,0))</f>
        <v/>
      </c>
      <c r="DU271" s="46" t="str">
        <f>IF(Z271="","",IF(AND(DU$4&lt;=Inputs!$CQ268,DU$4&gt;=Inputs!$CP268),Inputs!$AR268/(Inputs!$CQ268-Inputs!$CP268+1),0)+IF(DU$4=Inputs!$CL268,Inputs!$BD268,0))</f>
        <v/>
      </c>
      <c r="DV271" s="46" t="str">
        <f>IF(AA271="","",IF(AND(DV$4&lt;=Inputs!$CQ268,DV$4&gt;=Inputs!$CP268),Inputs!$AR268/(Inputs!$CQ268-Inputs!$CP268+1),0)+IF(DV$4=Inputs!$CL268,Inputs!$BD268,0))</f>
        <v/>
      </c>
      <c r="DW271" s="46" t="str">
        <f>IF(AB271="","",IF(AND(DW$4&lt;=Inputs!$CQ268,DW$4&gt;=Inputs!$CP268),Inputs!$AR268/(Inputs!$CQ268-Inputs!$CP268+1),0)+IF(DW$4=Inputs!$CL268,Inputs!$BD268,0))</f>
        <v/>
      </c>
      <c r="DX271" s="46" t="str">
        <f>IF(AC271="","",IF(AND(DX$4&lt;=Inputs!$CQ268,DX$4&gt;=Inputs!$CP268),Inputs!$AR268/(Inputs!$CQ268-Inputs!$CP268+1),0)+IF(DX$4=Inputs!$CL268,Inputs!$BD268,0))</f>
        <v/>
      </c>
      <c r="DY271" s="46" t="str">
        <f>IF(AD271="","",IF(AND(DY$4&lt;=Inputs!$CQ268,DY$4&gt;=Inputs!$CP268),Inputs!$AR268/(Inputs!$CQ268-Inputs!$CP268+1),0)+IF(DY$4=Inputs!$CL268,Inputs!$BD268,0))</f>
        <v/>
      </c>
      <c r="DZ271" s="46" t="str">
        <f t="shared" si="12"/>
        <v/>
      </c>
    </row>
    <row r="272" spans="1:130">
      <c r="A272" s="7" t="str">
        <f>IF(Inputs!A269="","",Inputs!A269)</f>
        <v/>
      </c>
      <c r="B272" t="str">
        <f>IF(Inputs!B269="","",Inputs!B269)</f>
        <v/>
      </c>
      <c r="C272" s="46" t="str">
        <f>IF(Inputs!$B269="","",BO272-CV272)</f>
        <v/>
      </c>
      <c r="D272" s="46" t="str">
        <f>IF(Inputs!$B269="","",BP272-CW272)</f>
        <v/>
      </c>
      <c r="E272" s="46" t="str">
        <f>IF(Inputs!$B269="","",BQ272-CX272)</f>
        <v/>
      </c>
      <c r="F272" s="46" t="str">
        <f>IF(Inputs!$B269="","",BR272-CY272)</f>
        <v/>
      </c>
      <c r="G272" s="46" t="str">
        <f>IF(Inputs!$B269="","",BS272-CZ272)</f>
        <v/>
      </c>
      <c r="H272" s="46" t="str">
        <f>IF(Inputs!$B269="","",BT272-DA272)</f>
        <v/>
      </c>
      <c r="I272" s="46" t="str">
        <f>IF(Inputs!$B269="","",BU272-DB272)</f>
        <v/>
      </c>
      <c r="J272" s="46" t="str">
        <f>IF(Inputs!$B269="","",BV272-DC272)</f>
        <v/>
      </c>
      <c r="K272" s="46" t="str">
        <f>IF(Inputs!$B269="","",BW272-DD272)</f>
        <v/>
      </c>
      <c r="L272" s="46" t="str">
        <f>IF(Inputs!$B269="","",BX272-DE272)</f>
        <v/>
      </c>
      <c r="M272" s="46" t="str">
        <f>IF(Inputs!$B269="","",BY272-DF272)</f>
        <v/>
      </c>
      <c r="N272" s="46" t="str">
        <f>IF(Inputs!$B269="","",BZ272-DG272)</f>
        <v/>
      </c>
      <c r="O272" s="46" t="str">
        <f>IF(Inputs!$B269="","",CA272-DH272)</f>
        <v/>
      </c>
      <c r="P272" s="46" t="str">
        <f>IF(Inputs!$B269="","",CB272-DI272)</f>
        <v/>
      </c>
      <c r="Q272" s="46" t="str">
        <f>IF(Inputs!$B269="","",CC272-DJ272)</f>
        <v/>
      </c>
      <c r="R272" s="46" t="str">
        <f>IF(Inputs!$B269="","",CD272-DK272)</f>
        <v/>
      </c>
      <c r="S272" s="46" t="str">
        <f>IF(Inputs!$B269="","",CE272-DL272)</f>
        <v/>
      </c>
      <c r="T272" s="46" t="str">
        <f>IF(Inputs!$B269="","",CF272-DM272)</f>
        <v/>
      </c>
      <c r="U272" s="46" t="str">
        <f>IF(Inputs!$B269="","",CG272-DN272)</f>
        <v/>
      </c>
      <c r="V272" s="46" t="str">
        <f>IF(Inputs!$B269="","",CH272-DO272)</f>
        <v/>
      </c>
      <c r="W272" s="46" t="str">
        <f>IF(Inputs!$B269="","",CI272-DP272)</f>
        <v/>
      </c>
      <c r="X272" s="46" t="str">
        <f>IF(Inputs!$B269="","",CJ272-DQ272)</f>
        <v/>
      </c>
      <c r="Y272" s="46" t="str">
        <f>IF(Inputs!$B269="","",CK272-DR272)</f>
        <v/>
      </c>
      <c r="Z272" s="46" t="str">
        <f>IF(Inputs!$B269="","",CL272-DS272)</f>
        <v/>
      </c>
      <c r="AA272" s="46" t="str">
        <f>IF(Inputs!$B269="","",CM272-DT272)</f>
        <v/>
      </c>
      <c r="AB272" s="46" t="str">
        <f>IF(Inputs!$B269="","",CN272-DU272)</f>
        <v/>
      </c>
      <c r="AC272" s="46" t="str">
        <f>IF(Inputs!$B269="","",CO272-DV272)</f>
        <v/>
      </c>
      <c r="AD272" s="46" t="str">
        <f>IF(Inputs!$B269="","",CP272-DW272)</f>
        <v/>
      </c>
      <c r="AE272" s="46" t="str">
        <f>IF(Inputs!$B269="","",CQ272-DX272)</f>
        <v/>
      </c>
      <c r="AF272" s="46" t="str">
        <f>IF(Inputs!$B269="","",CR272-DY272)</f>
        <v/>
      </c>
      <c r="AG272" s="50" t="str">
        <f t="shared" si="13"/>
        <v/>
      </c>
      <c r="AH272" s="50"/>
      <c r="AJ272" s="27">
        <f>IF(AND(Inputs!$CO269=0,AJ$4&gt;=Inputs!$CM269),1,IF(AND(AJ$4&gt;=Inputs!$CM269,AJ$4&lt;Inputs!$CN269),1,IF(AND(AJ$4=Inputs!$CN269,AJ$4=Inputs!$CO269),1,IF(OR(AND(AJ$4=Inputs!$CN269+1,Inputs!$CN269=Inputs!$CO269),AND(AJ$4=Inputs!$CN269+2,Inputs!$CN269=Inputs!$CO269)),0,IF(AJ$4=Inputs!$CN269,0.8,IF(AJ$4=Inputs!$CN269+1,0.6,IF(AJ$4=Inputs!$CN269+2,0.4,IF(AJ$4=Inputs!$CO269,0.2,IF(AND(AJ$4&gt;=Inputs!$CL269,AJ$4&lt;Inputs!$CM269),(AJ$4-Inputs!$CL269+1)/(Inputs!$AI269+1),0)))))))))</f>
        <v>0</v>
      </c>
      <c r="AK272" s="27">
        <f>IF(AND(Inputs!$CO269=0,AK$4&gt;=Inputs!$CM269),1,IF(AND(AK$4&gt;=Inputs!$CM269,AK$4&lt;Inputs!$CN269),1,IF(AND(AK$4=Inputs!$CN269,AK$4=Inputs!$CO269),1,IF(OR(AND(AK$4=Inputs!$CN269+1,Inputs!$CN269=Inputs!$CO269),AND(AK$4=Inputs!$CN269+2,Inputs!$CN269=Inputs!$CO269)),0,IF(AK$4=Inputs!$CN269,0.8,IF(AK$4=Inputs!$CN269+1,0.6,IF(AK$4=Inputs!$CN269+2,0.4,IF(AK$4=Inputs!$CO269,0.2,IF(AND(AK$4&gt;=Inputs!$CL269,AK$4&lt;Inputs!$CM269),(AK$4-Inputs!$CL269+1)/(Inputs!$AI269+1),0)))))))))</f>
        <v>0</v>
      </c>
      <c r="AL272" s="27">
        <f>IF(AND(Inputs!$CO269=0,AL$4&gt;=Inputs!$CM269),1,IF(AND(AL$4&gt;=Inputs!$CM269,AL$4&lt;Inputs!$CN269),1,IF(AND(AL$4=Inputs!$CN269,AL$4=Inputs!$CO269),1,IF(OR(AND(AL$4=Inputs!$CN269+1,Inputs!$CN269=Inputs!$CO269),AND(AL$4=Inputs!$CN269+2,Inputs!$CN269=Inputs!$CO269)),0,IF(AL$4=Inputs!$CN269,0.8,IF(AL$4=Inputs!$CN269+1,0.6,IF(AL$4=Inputs!$CN269+2,0.4,IF(AL$4=Inputs!$CO269,0.2,IF(AND(AL$4&gt;=Inputs!$CL269,AL$4&lt;Inputs!$CM269),(AL$4-Inputs!$CL269+1)/(Inputs!$AI269+1),0)))))))))</f>
        <v>0</v>
      </c>
      <c r="AM272" s="27">
        <f>IF(AND(Inputs!$CO269=0,AM$4&gt;=Inputs!$CM269),1,IF(AND(AM$4&gt;=Inputs!$CM269,AM$4&lt;Inputs!$CN269),1,IF(AND(AM$4=Inputs!$CN269,AM$4=Inputs!$CO269),1,IF(OR(AND(AM$4=Inputs!$CN269+1,Inputs!$CN269=Inputs!$CO269),AND(AM$4=Inputs!$CN269+2,Inputs!$CN269=Inputs!$CO269)),0,IF(AM$4=Inputs!$CN269,0.8,IF(AM$4=Inputs!$CN269+1,0.6,IF(AM$4=Inputs!$CN269+2,0.4,IF(AM$4=Inputs!$CO269,0.2,IF(AND(AM$4&gt;=Inputs!$CL269,AM$4&lt;Inputs!$CM269),(AM$4-Inputs!$CL269+1)/(Inputs!$AI269+1),0)))))))))</f>
        <v>0</v>
      </c>
      <c r="AN272" s="27">
        <f>IF(AND(Inputs!$CO269=0,AN$4&gt;=Inputs!$CM269),1,IF(AND(AN$4&gt;=Inputs!$CM269,AN$4&lt;Inputs!$CN269),1,IF(AND(AN$4=Inputs!$CN269,AN$4=Inputs!$CO269),1,IF(OR(AND(AN$4=Inputs!$CN269+1,Inputs!$CN269=Inputs!$CO269),AND(AN$4=Inputs!$CN269+2,Inputs!$CN269=Inputs!$CO269)),0,IF(AN$4=Inputs!$CN269,0.8,IF(AN$4=Inputs!$CN269+1,0.6,IF(AN$4=Inputs!$CN269+2,0.4,IF(AN$4=Inputs!$CO269,0.2,IF(AND(AN$4&gt;=Inputs!$CL269,AN$4&lt;Inputs!$CM269),(AN$4-Inputs!$CL269+1)/(Inputs!$AI269+1),0)))))))))</f>
        <v>0</v>
      </c>
      <c r="AO272" s="27">
        <f>IF(AND(Inputs!$CO269=0,AO$4&gt;=Inputs!$CM269),1,IF(AND(AO$4&gt;=Inputs!$CM269,AO$4&lt;Inputs!$CN269),1,IF(AND(AO$4=Inputs!$CN269,AO$4=Inputs!$CO269),1,IF(OR(AND(AO$4=Inputs!$CN269+1,Inputs!$CN269=Inputs!$CO269),AND(AO$4=Inputs!$CN269+2,Inputs!$CN269=Inputs!$CO269)),0,IF(AO$4=Inputs!$CN269,0.8,IF(AO$4=Inputs!$CN269+1,0.6,IF(AO$4=Inputs!$CN269+2,0.4,IF(AO$4=Inputs!$CO269,0.2,IF(AND(AO$4&gt;=Inputs!$CL269,AO$4&lt;Inputs!$CM269),(AO$4-Inputs!$CL269+1)/(Inputs!$AI269+1),0)))))))))</f>
        <v>0</v>
      </c>
      <c r="AP272" s="27">
        <f>IF(AND(Inputs!$CO269=0,AP$4&gt;=Inputs!$CM269),1,IF(AND(AP$4&gt;=Inputs!$CM269,AP$4&lt;Inputs!$CN269),1,IF(AND(AP$4=Inputs!$CN269,AP$4=Inputs!$CO269),1,IF(OR(AND(AP$4=Inputs!$CN269+1,Inputs!$CN269=Inputs!$CO269),AND(AP$4=Inputs!$CN269+2,Inputs!$CN269=Inputs!$CO269)),0,IF(AP$4=Inputs!$CN269,0.8,IF(AP$4=Inputs!$CN269+1,0.6,IF(AP$4=Inputs!$CN269+2,0.4,IF(AP$4=Inputs!$CO269,0.2,IF(AND(AP$4&gt;=Inputs!$CL269,AP$4&lt;Inputs!$CM269),(AP$4-Inputs!$CL269+1)/(Inputs!$AI269+1),0)))))))))</f>
        <v>0</v>
      </c>
      <c r="AQ272" s="27">
        <f>IF(AND(Inputs!$CO269=0,AQ$4&gt;=Inputs!$CM269),1,IF(AND(AQ$4&gt;=Inputs!$CM269,AQ$4&lt;Inputs!$CN269),1,IF(AND(AQ$4=Inputs!$CN269,AQ$4=Inputs!$CO269),1,IF(OR(AND(AQ$4=Inputs!$CN269+1,Inputs!$CN269=Inputs!$CO269),AND(AQ$4=Inputs!$CN269+2,Inputs!$CN269=Inputs!$CO269)),0,IF(AQ$4=Inputs!$CN269,0.8,IF(AQ$4=Inputs!$CN269+1,0.6,IF(AQ$4=Inputs!$CN269+2,0.4,IF(AQ$4=Inputs!$CO269,0.2,IF(AND(AQ$4&gt;=Inputs!$CL269,AQ$4&lt;Inputs!$CM269),(AQ$4-Inputs!$CL269+1)/(Inputs!$AI269+1),0)))))))))</f>
        <v>0</v>
      </c>
      <c r="AR272" s="27">
        <f>IF(AND(Inputs!$CO269=0,AR$4&gt;=Inputs!$CM269),1,IF(AND(AR$4&gt;=Inputs!$CM269,AR$4&lt;Inputs!$CN269),1,IF(AND(AR$4=Inputs!$CN269,AR$4=Inputs!$CO269),1,IF(OR(AND(AR$4=Inputs!$CN269+1,Inputs!$CN269=Inputs!$CO269),AND(AR$4=Inputs!$CN269+2,Inputs!$CN269=Inputs!$CO269)),0,IF(AR$4=Inputs!$CN269,0.8,IF(AR$4=Inputs!$CN269+1,0.6,IF(AR$4=Inputs!$CN269+2,0.4,IF(AR$4=Inputs!$CO269,0.2,IF(AND(AR$4&gt;=Inputs!$CL269,AR$4&lt;Inputs!$CM269),(AR$4-Inputs!$CL269+1)/(Inputs!$AI269+1),0)))))))))</f>
        <v>0</v>
      </c>
      <c r="AS272" s="27">
        <f>IF(AND(Inputs!$CO269=0,AS$4&gt;=Inputs!$CM269),1,IF(AND(AS$4&gt;=Inputs!$CM269,AS$4&lt;Inputs!$CN269),1,IF(AND(AS$4=Inputs!$CN269,AS$4=Inputs!$CO269),1,IF(OR(AND(AS$4=Inputs!$CN269+1,Inputs!$CN269=Inputs!$CO269),AND(AS$4=Inputs!$CN269+2,Inputs!$CN269=Inputs!$CO269)),0,IF(AS$4=Inputs!$CN269,0.8,IF(AS$4=Inputs!$CN269+1,0.6,IF(AS$4=Inputs!$CN269+2,0.4,IF(AS$4=Inputs!$CO269,0.2,IF(AND(AS$4&gt;=Inputs!$CL269,AS$4&lt;Inputs!$CM269),(AS$4-Inputs!$CL269+1)/(Inputs!$AI269+1),0)))))))))</f>
        <v>0</v>
      </c>
      <c r="AT272" s="27">
        <f>IF(AND(Inputs!$CO269=0,AT$4&gt;=Inputs!$CM269),1,IF(AND(AT$4&gt;=Inputs!$CM269,AT$4&lt;Inputs!$CN269),1,IF(AND(AT$4=Inputs!$CN269,AT$4=Inputs!$CO269),1,IF(OR(AND(AT$4=Inputs!$CN269+1,Inputs!$CN269=Inputs!$CO269),AND(AT$4=Inputs!$CN269+2,Inputs!$CN269=Inputs!$CO269)),0,IF(AT$4=Inputs!$CN269,0.8,IF(AT$4=Inputs!$CN269+1,0.6,IF(AT$4=Inputs!$CN269+2,0.4,IF(AT$4=Inputs!$CO269,0.2,IF(AND(AT$4&gt;=Inputs!$CL269,AT$4&lt;Inputs!$CM269),(AT$4-Inputs!$CL269+1)/(Inputs!$AI269+1),0)))))))))</f>
        <v>0</v>
      </c>
      <c r="AU272" s="27">
        <f>IF(AND(Inputs!$CO269=0,AU$4&gt;=Inputs!$CM269),1,IF(AND(AU$4&gt;=Inputs!$CM269,AU$4&lt;Inputs!$CN269),1,IF(AND(AU$4=Inputs!$CN269,AU$4=Inputs!$CO269),1,IF(OR(AND(AU$4=Inputs!$CN269+1,Inputs!$CN269=Inputs!$CO269),AND(AU$4=Inputs!$CN269+2,Inputs!$CN269=Inputs!$CO269)),0,IF(AU$4=Inputs!$CN269,0.8,IF(AU$4=Inputs!$CN269+1,0.6,IF(AU$4=Inputs!$CN269+2,0.4,IF(AU$4=Inputs!$CO269,0.2,IF(AND(AU$4&gt;=Inputs!$CL269,AU$4&lt;Inputs!$CM269),(AU$4-Inputs!$CL269+1)/(Inputs!$AI269+1),0)))))))))</f>
        <v>0</v>
      </c>
      <c r="AV272" s="27">
        <f>IF(AND(Inputs!$CO269=0,AV$4&gt;=Inputs!$CM269),1,IF(AND(AV$4&gt;=Inputs!$CM269,AV$4&lt;Inputs!$CN269),1,IF(AND(AV$4=Inputs!$CN269,AV$4=Inputs!$CO269),1,IF(OR(AND(AV$4=Inputs!$CN269+1,Inputs!$CN269=Inputs!$CO269),AND(AV$4=Inputs!$CN269+2,Inputs!$CN269=Inputs!$CO269)),0,IF(AV$4=Inputs!$CN269,0.8,IF(AV$4=Inputs!$CN269+1,0.6,IF(AV$4=Inputs!$CN269+2,0.4,IF(AV$4=Inputs!$CO269,0.2,IF(AND(AV$4&gt;=Inputs!$CL269,AV$4&lt;Inputs!$CM269),(AV$4-Inputs!$CL269+1)/(Inputs!$AI269+1),0)))))))))</f>
        <v>0</v>
      </c>
      <c r="AW272" s="27">
        <f>IF(AND(Inputs!$CO269=0,AW$4&gt;=Inputs!$CM269),1,IF(AND(AW$4&gt;=Inputs!$CM269,AW$4&lt;Inputs!$CN269),1,IF(AND(AW$4=Inputs!$CN269,AW$4=Inputs!$CO269),1,IF(OR(AND(AW$4=Inputs!$CN269+1,Inputs!$CN269=Inputs!$CO269),AND(AW$4=Inputs!$CN269+2,Inputs!$CN269=Inputs!$CO269)),0,IF(AW$4=Inputs!$CN269,0.8,IF(AW$4=Inputs!$CN269+1,0.6,IF(AW$4=Inputs!$CN269+2,0.4,IF(AW$4=Inputs!$CO269,0.2,IF(AND(AW$4&gt;=Inputs!$CL269,AW$4&lt;Inputs!$CM269),(AW$4-Inputs!$CL269+1)/(Inputs!$AI269+1),0)))))))))</f>
        <v>0</v>
      </c>
      <c r="AX272" s="27">
        <f>IF(AND(Inputs!$CO269=0,AX$4&gt;=Inputs!$CM269),1,IF(AND(AX$4&gt;=Inputs!$CM269,AX$4&lt;Inputs!$CN269),1,IF(AND(AX$4=Inputs!$CN269,AX$4=Inputs!$CO269),1,IF(OR(AND(AX$4=Inputs!$CN269+1,Inputs!$CN269=Inputs!$CO269),AND(AX$4=Inputs!$CN269+2,Inputs!$CN269=Inputs!$CO269)),0,IF(AX$4=Inputs!$CN269,0.8,IF(AX$4=Inputs!$CN269+1,0.6,IF(AX$4=Inputs!$CN269+2,0.4,IF(AX$4=Inputs!$CO269,0.2,IF(AND(AX$4&gt;=Inputs!$CL269,AX$4&lt;Inputs!$CM269),(AX$4-Inputs!$CL269+1)/(Inputs!$AI269+1),0)))))))))</f>
        <v>0</v>
      </c>
      <c r="AY272" s="27">
        <f>IF(AND(Inputs!$CO269=0,AY$4&gt;=Inputs!$CM269),1,IF(AND(AY$4&gt;=Inputs!$CM269,AY$4&lt;Inputs!$CN269),1,IF(AND(AY$4=Inputs!$CN269,AY$4=Inputs!$CO269),1,IF(OR(AND(AY$4=Inputs!$CN269+1,Inputs!$CN269=Inputs!$CO269),AND(AY$4=Inputs!$CN269+2,Inputs!$CN269=Inputs!$CO269)),0,IF(AY$4=Inputs!$CN269,0.8,IF(AY$4=Inputs!$CN269+1,0.6,IF(AY$4=Inputs!$CN269+2,0.4,IF(AY$4=Inputs!$CO269,0.2,IF(AND(AY$4&gt;=Inputs!$CL269,AY$4&lt;Inputs!$CM269),(AY$4-Inputs!$CL269+1)/(Inputs!$AI269+1),0)))))))))</f>
        <v>0</v>
      </c>
      <c r="AZ272" s="27">
        <f>IF(AND(Inputs!$CO269=0,AZ$4&gt;=Inputs!$CM269),1,IF(AND(AZ$4&gt;=Inputs!$CM269,AZ$4&lt;Inputs!$CN269),1,IF(AND(AZ$4=Inputs!$CN269,AZ$4=Inputs!$CO269),1,IF(OR(AND(AZ$4=Inputs!$CN269+1,Inputs!$CN269=Inputs!$CO269),AND(AZ$4=Inputs!$CN269+2,Inputs!$CN269=Inputs!$CO269)),0,IF(AZ$4=Inputs!$CN269,0.8,IF(AZ$4=Inputs!$CN269+1,0.6,IF(AZ$4=Inputs!$CN269+2,0.4,IF(AZ$4=Inputs!$CO269,0.2,IF(AND(AZ$4&gt;=Inputs!$CL269,AZ$4&lt;Inputs!$CM269),(AZ$4-Inputs!$CL269+1)/(Inputs!$AI269+1),0)))))))))</f>
        <v>0</v>
      </c>
      <c r="BA272" s="27">
        <f>IF(AND(Inputs!$CO269=0,BA$4&gt;=Inputs!$CM269),1,IF(AND(BA$4&gt;=Inputs!$CM269,BA$4&lt;Inputs!$CN269),1,IF(AND(BA$4=Inputs!$CN269,BA$4=Inputs!$CO269),1,IF(OR(AND(BA$4=Inputs!$CN269+1,Inputs!$CN269=Inputs!$CO269),AND(BA$4=Inputs!$CN269+2,Inputs!$CN269=Inputs!$CO269)),0,IF(BA$4=Inputs!$CN269,0.8,IF(BA$4=Inputs!$CN269+1,0.6,IF(BA$4=Inputs!$CN269+2,0.4,IF(BA$4=Inputs!$CO269,0.2,IF(AND(BA$4&gt;=Inputs!$CL269,BA$4&lt;Inputs!$CM269),(BA$4-Inputs!$CL269+1)/(Inputs!$AI269+1),0)))))))))</f>
        <v>0</v>
      </c>
      <c r="BB272" s="27">
        <f>IF(AND(Inputs!$CO269=0,BB$4&gt;=Inputs!$CM269),1,IF(AND(BB$4&gt;=Inputs!$CM269,BB$4&lt;Inputs!$CN269),1,IF(AND(BB$4=Inputs!$CN269,BB$4=Inputs!$CO269),1,IF(OR(AND(BB$4=Inputs!$CN269+1,Inputs!$CN269=Inputs!$CO269),AND(BB$4=Inputs!$CN269+2,Inputs!$CN269=Inputs!$CO269)),0,IF(BB$4=Inputs!$CN269,0.8,IF(BB$4=Inputs!$CN269+1,0.6,IF(BB$4=Inputs!$CN269+2,0.4,IF(BB$4=Inputs!$CO269,0.2,IF(AND(BB$4&gt;=Inputs!$CL269,BB$4&lt;Inputs!$CM269),(BB$4-Inputs!$CL269+1)/(Inputs!$AI269+1),0)))))))))</f>
        <v>0</v>
      </c>
      <c r="BC272" s="27">
        <f>IF(AND(Inputs!$CO269=0,BC$4&gt;=Inputs!$CM269),1,IF(AND(BC$4&gt;=Inputs!$CM269,BC$4&lt;Inputs!$CN269),1,IF(AND(BC$4=Inputs!$CN269,BC$4=Inputs!$CO269),1,IF(OR(AND(BC$4=Inputs!$CN269+1,Inputs!$CN269=Inputs!$CO269),AND(BC$4=Inputs!$CN269+2,Inputs!$CN269=Inputs!$CO269)),0,IF(BC$4=Inputs!$CN269,0.8,IF(BC$4=Inputs!$CN269+1,0.6,IF(BC$4=Inputs!$CN269+2,0.4,IF(BC$4=Inputs!$CO269,0.2,IF(AND(BC$4&gt;=Inputs!$CL269,BC$4&lt;Inputs!$CM269),(BC$4-Inputs!$CL269+1)/(Inputs!$AI269+1),0)))))))))</f>
        <v>0</v>
      </c>
      <c r="BD272" s="27">
        <f>IF(AND(Inputs!$CO269=0,BD$4&gt;=Inputs!$CM269),1,IF(AND(BD$4&gt;=Inputs!$CM269,BD$4&lt;Inputs!$CN269),1,IF(AND(BD$4=Inputs!$CN269,BD$4=Inputs!$CO269),1,IF(OR(AND(BD$4=Inputs!$CN269+1,Inputs!$CN269=Inputs!$CO269),AND(BD$4=Inputs!$CN269+2,Inputs!$CN269=Inputs!$CO269)),0,IF(BD$4=Inputs!$CN269,0.8,IF(BD$4=Inputs!$CN269+1,0.6,IF(BD$4=Inputs!$CN269+2,0.4,IF(BD$4=Inputs!$CO269,0.2,IF(AND(BD$4&gt;=Inputs!$CL269,BD$4&lt;Inputs!$CM269),(BD$4-Inputs!$CL269+1)/(Inputs!$AI269+1),0)))))))))</f>
        <v>0</v>
      </c>
      <c r="BE272" s="27">
        <f>IF(AND(Inputs!$CO269=0,BE$4&gt;=Inputs!$CM269),1,IF(AND(BE$4&gt;=Inputs!$CM269,BE$4&lt;Inputs!$CN269),1,IF(AND(BE$4=Inputs!$CN269,BE$4=Inputs!$CO269),1,IF(OR(AND(BE$4=Inputs!$CN269+1,Inputs!$CN269=Inputs!$CO269),AND(BE$4=Inputs!$CN269+2,Inputs!$CN269=Inputs!$CO269)),0,IF(BE$4=Inputs!$CN269,0.8,IF(BE$4=Inputs!$CN269+1,0.6,IF(BE$4=Inputs!$CN269+2,0.4,IF(BE$4=Inputs!$CO269,0.2,IF(AND(BE$4&gt;=Inputs!$CL269,BE$4&lt;Inputs!$CM269),(BE$4-Inputs!$CL269+1)/(Inputs!$AI269+1),0)))))))))</f>
        <v>0</v>
      </c>
      <c r="BF272" s="27">
        <f>IF(AND(Inputs!$CO269=0,BF$4&gt;=Inputs!$CM269),1,IF(AND(BF$4&gt;=Inputs!$CM269,BF$4&lt;Inputs!$CN269),1,IF(AND(BF$4=Inputs!$CN269,BF$4=Inputs!$CO269),1,IF(OR(AND(BF$4=Inputs!$CN269+1,Inputs!$CN269=Inputs!$CO269),AND(BF$4=Inputs!$CN269+2,Inputs!$CN269=Inputs!$CO269)),0,IF(BF$4=Inputs!$CN269,0.8,IF(BF$4=Inputs!$CN269+1,0.6,IF(BF$4=Inputs!$CN269+2,0.4,IF(BF$4=Inputs!$CO269,0.2,IF(AND(BF$4&gt;=Inputs!$CL269,BF$4&lt;Inputs!$CM269),(BF$4-Inputs!$CL269+1)/(Inputs!$AI269+1),0)))))))))</f>
        <v>0</v>
      </c>
      <c r="BG272" s="27">
        <f>IF(AND(Inputs!$CO269=0,BG$4&gt;=Inputs!$CM269),1,IF(AND(BG$4&gt;=Inputs!$CM269,BG$4&lt;Inputs!$CN269),1,IF(AND(BG$4=Inputs!$CN269,BG$4=Inputs!$CO269),1,IF(OR(AND(BG$4=Inputs!$CN269+1,Inputs!$CN269=Inputs!$CO269),AND(BG$4=Inputs!$CN269+2,Inputs!$CN269=Inputs!$CO269)),0,IF(BG$4=Inputs!$CN269,0.8,IF(BG$4=Inputs!$CN269+1,0.6,IF(BG$4=Inputs!$CN269+2,0.4,IF(BG$4=Inputs!$CO269,0.2,IF(AND(BG$4&gt;=Inputs!$CL269,BG$4&lt;Inputs!$CM269),(BG$4-Inputs!$CL269+1)/(Inputs!$AI269+1),0)))))))))</f>
        <v>0</v>
      </c>
      <c r="BH272" s="27">
        <f>IF(AND(Inputs!$CO269=0,BH$4&gt;=Inputs!$CM269),1,IF(AND(BH$4&gt;=Inputs!$CM269,BH$4&lt;Inputs!$CN269),1,IF(AND(BH$4=Inputs!$CN269,BH$4=Inputs!$CO269),1,IF(OR(AND(BH$4=Inputs!$CN269+1,Inputs!$CN269=Inputs!$CO269),AND(BH$4=Inputs!$CN269+2,Inputs!$CN269=Inputs!$CO269)),0,IF(BH$4=Inputs!$CN269,0.8,IF(BH$4=Inputs!$CN269+1,0.6,IF(BH$4=Inputs!$CN269+2,0.4,IF(BH$4=Inputs!$CO269,0.2,IF(AND(BH$4&gt;=Inputs!$CL269,BH$4&lt;Inputs!$CM269),(BH$4-Inputs!$CL269+1)/(Inputs!$AI269+1),0)))))))))</f>
        <v>0</v>
      </c>
      <c r="BI272" s="27">
        <f>IF(AND(Inputs!$CO269=0,BI$4&gt;=Inputs!$CM269),1,IF(AND(BI$4&gt;=Inputs!$CM269,BI$4&lt;Inputs!$CN269),1,IF(AND(BI$4=Inputs!$CN269,BI$4=Inputs!$CO269),1,IF(OR(AND(BI$4=Inputs!$CN269+1,Inputs!$CN269=Inputs!$CO269),AND(BI$4=Inputs!$CN269+2,Inputs!$CN269=Inputs!$CO269)),0,IF(BI$4=Inputs!$CN269,0.8,IF(BI$4=Inputs!$CN269+1,0.6,IF(BI$4=Inputs!$CN269+2,0.4,IF(BI$4=Inputs!$CO269,0.2,IF(AND(BI$4&gt;=Inputs!$CL269,BI$4&lt;Inputs!$CM269),(BI$4-Inputs!$CL269+1)/(Inputs!$AI269+1),0)))))))))</f>
        <v>0</v>
      </c>
      <c r="BJ272" s="27">
        <f>IF(AND(Inputs!$CO269=0,BJ$4&gt;=Inputs!$CM269),1,IF(AND(BJ$4&gt;=Inputs!$CM269,BJ$4&lt;Inputs!$CN269),1,IF(AND(BJ$4=Inputs!$CN269,BJ$4=Inputs!$CO269),1,IF(OR(AND(BJ$4=Inputs!$CN269+1,Inputs!$CN269=Inputs!$CO269),AND(BJ$4=Inputs!$CN269+2,Inputs!$CN269=Inputs!$CO269)),0,IF(BJ$4=Inputs!$CN269,0.8,IF(BJ$4=Inputs!$CN269+1,0.6,IF(BJ$4=Inputs!$CN269+2,0.4,IF(BJ$4=Inputs!$CO269,0.2,IF(AND(BJ$4&gt;=Inputs!$CL269,BJ$4&lt;Inputs!$CM269),(BJ$4-Inputs!$CL269+1)/(Inputs!$AI269+1),0)))))))))</f>
        <v>0</v>
      </c>
      <c r="BK272" s="27">
        <f>IF(AND(Inputs!$CO269=0,BK$4&gt;=Inputs!$CM269),1,IF(AND(BK$4&gt;=Inputs!$CM269,BK$4&lt;Inputs!$CN269),1,IF(AND(BK$4=Inputs!$CN269,BK$4=Inputs!$CO269),1,IF(OR(AND(BK$4=Inputs!$CN269+1,Inputs!$CN269=Inputs!$CO269),AND(BK$4=Inputs!$CN269+2,Inputs!$CN269=Inputs!$CO269)),0,IF(BK$4=Inputs!$CN269,0.8,IF(BK$4=Inputs!$CN269+1,0.6,IF(BK$4=Inputs!$CN269+2,0.4,IF(BK$4=Inputs!$CO269,0.2,IF(AND(BK$4&gt;=Inputs!$CL269,BK$4&lt;Inputs!$CM269),(BK$4-Inputs!$CL269+1)/(Inputs!$AI269+1),0)))))))))</f>
        <v>0</v>
      </c>
      <c r="BL272" s="27">
        <f>IF(AND(Inputs!$CO269=0,BL$4&gt;=Inputs!$CM269),1,IF(AND(BL$4&gt;=Inputs!$CM269,BL$4&lt;Inputs!$CN269),1,IF(AND(BL$4=Inputs!$CN269,BL$4=Inputs!$CO269),1,IF(OR(AND(BL$4=Inputs!$CN269+1,Inputs!$CN269=Inputs!$CO269),AND(BL$4=Inputs!$CN269+2,Inputs!$CN269=Inputs!$CO269)),0,IF(BL$4=Inputs!$CN269,0.8,IF(BL$4=Inputs!$CN269+1,0.6,IF(BL$4=Inputs!$CN269+2,0.4,IF(BL$4=Inputs!$CO269,0.2,IF(AND(BL$4&gt;=Inputs!$CL269,BL$4&lt;Inputs!$CM269),(BL$4-Inputs!$CL269+1)/(Inputs!$AI269+1),0)))))))))</f>
        <v>0</v>
      </c>
      <c r="BM272" s="27">
        <f>IF(AND(Inputs!$CO269=0,BM$4&gt;=Inputs!$CM269),1,IF(AND(BM$4&gt;=Inputs!$CM269,BM$4&lt;Inputs!$CN269),1,IF(AND(BM$4=Inputs!$CN269,BM$4=Inputs!$CO269),1,IF(OR(AND(BM$4=Inputs!$CN269+1,Inputs!$CN269=Inputs!$CO269),AND(BM$4=Inputs!$CN269+2,Inputs!$CN269=Inputs!$CO269)),0,IF(BM$4=Inputs!$CN269,0.8,IF(BM$4=Inputs!$CN269+1,0.6,IF(BM$4=Inputs!$CN269+2,0.4,IF(BM$4=Inputs!$CO269,0.2,IF(AND(BM$4&gt;=Inputs!$CL269,BM$4&lt;Inputs!$CM269),(BM$4-Inputs!$CL269+1)/(Inputs!$AI269+1),0)))))))))</f>
        <v>0</v>
      </c>
      <c r="BO272" s="46" t="str">
        <f>IF(Inputs!$B269="","",(ROUND(Inputs!$BC269*AJ272,0)))</f>
        <v/>
      </c>
      <c r="BP272" s="46" t="str">
        <f>IF(Inputs!$B269="","",(ROUND(Inputs!$BC269*AK272,0)))</f>
        <v/>
      </c>
      <c r="BQ272" s="46" t="str">
        <f>IF(Inputs!$B269="","",(ROUND(Inputs!$BC269*AL272,0)))</f>
        <v/>
      </c>
      <c r="BR272" s="46" t="str">
        <f>IF(Inputs!$B269="","",(ROUND(Inputs!$BC269*AM272,0)))</f>
        <v/>
      </c>
      <c r="BS272" s="46" t="str">
        <f>IF(Inputs!$B269="","",(ROUND(Inputs!$BC269*AN272,0)))</f>
        <v/>
      </c>
      <c r="BT272" s="46" t="str">
        <f>IF(Inputs!$B269="","",(ROUND(Inputs!$BC269*AO272,0)))</f>
        <v/>
      </c>
      <c r="BU272" s="46" t="str">
        <f>IF(Inputs!$B269="","",(ROUND(Inputs!$BC269*AP272,0)))</f>
        <v/>
      </c>
      <c r="BV272" s="46" t="str">
        <f>IF(Inputs!$B269="","",(ROUND(Inputs!$BC269*AQ272,0)))</f>
        <v/>
      </c>
      <c r="BW272" s="46" t="str">
        <f>IF(Inputs!$B269="","",(ROUND(Inputs!$BC269*AR272,0)))</f>
        <v/>
      </c>
      <c r="BX272" s="46" t="str">
        <f>IF(Inputs!$B269="","",(ROUND(Inputs!$BC269*AS272,0)))</f>
        <v/>
      </c>
      <c r="BY272" s="46" t="str">
        <f>IF(Inputs!$B269="","",(ROUND(Inputs!$BC269*AT272,0)))</f>
        <v/>
      </c>
      <c r="BZ272" s="46" t="str">
        <f>IF(Inputs!$B269="","",(ROUND(Inputs!$BC269*AU272,0)))</f>
        <v/>
      </c>
      <c r="CA272" s="46" t="str">
        <f>IF(Inputs!$B269="","",(ROUND(Inputs!$BC269*AV272,0)))</f>
        <v/>
      </c>
      <c r="CB272" s="46" t="str">
        <f>IF(Inputs!$B269="","",(ROUND(Inputs!$BC269*AW272,0)))</f>
        <v/>
      </c>
      <c r="CC272" s="46" t="str">
        <f>IF(Inputs!$B269="","",(ROUND(Inputs!$BC269*AX272,0)))</f>
        <v/>
      </c>
      <c r="CD272" s="46" t="str">
        <f>IF(Inputs!$B269="","",(ROUND(Inputs!$BC269*AY272,0)))</f>
        <v/>
      </c>
      <c r="CE272" s="46" t="str">
        <f>IF(Inputs!$B269="","",(ROUND(Inputs!$BC269*AZ272,0)))</f>
        <v/>
      </c>
      <c r="CF272" s="46" t="str">
        <f>IF(Inputs!$B269="","",(ROUND(Inputs!$BC269*BA272,0)))</f>
        <v/>
      </c>
      <c r="CG272" s="46" t="str">
        <f>IF(Inputs!$B269="","",(ROUND(Inputs!$BC269*BB272,0)))</f>
        <v/>
      </c>
      <c r="CH272" s="46" t="str">
        <f>IF(Inputs!$B269="","",(ROUND(Inputs!$BC269*BC272,0)))</f>
        <v/>
      </c>
      <c r="CI272" s="46" t="str">
        <f>IF(Inputs!$B269="","",(ROUND(Inputs!$BC269*BD272,0)))</f>
        <v/>
      </c>
      <c r="CJ272" s="46" t="str">
        <f>IF(Inputs!$B269="","",(ROUND(Inputs!$BC269*BE272,0)))</f>
        <v/>
      </c>
      <c r="CK272" s="46" t="str">
        <f>IF(Inputs!$B269="","",(ROUND(Inputs!$BC269*BF272,0)))</f>
        <v/>
      </c>
      <c r="CL272" s="46" t="str">
        <f>IF(Inputs!$B269="","",(ROUND(Inputs!$BC269*BG272,0)))</f>
        <v/>
      </c>
      <c r="CM272" s="46" t="str">
        <f>IF(Inputs!$B269="","",(ROUND(Inputs!$BC269*BH272,0)))</f>
        <v/>
      </c>
      <c r="CN272" s="46" t="str">
        <f>IF(Inputs!$B269="","",(ROUND(Inputs!$BC269*BI272,0)))</f>
        <v/>
      </c>
      <c r="CO272" s="46" t="str">
        <f>IF(Inputs!$B269="","",(ROUND(Inputs!$BC269*BJ272,0)))</f>
        <v/>
      </c>
      <c r="CP272" s="46" t="str">
        <f>IF(Inputs!$B269="","",(ROUND(Inputs!$BC269*BK272,0)))</f>
        <v/>
      </c>
      <c r="CQ272" s="46" t="str">
        <f>IF(Inputs!$B269="","",(ROUND(Inputs!$BC269*BL272,0)))</f>
        <v/>
      </c>
      <c r="CR272" s="46" t="str">
        <f>IF(Inputs!$B269="","",(ROUND(Inputs!$BC269*BM272,0)))</f>
        <v/>
      </c>
      <c r="CV272" s="46" t="str">
        <f>IF(A272="","",IF(AND(CV$4&lt;=Inputs!$CQ269,CV$4&gt;=Inputs!$CP269),Inputs!$AR269/(Inputs!$CQ269-Inputs!$CP269+1),0)+IF(CV$4=Inputs!$CL269,Inputs!$BD269,0))</f>
        <v/>
      </c>
      <c r="CW272" s="46" t="str">
        <f>IF(B272="","",IF(AND(CW$4&lt;=Inputs!$CQ269,CW$4&gt;=Inputs!$CP269),Inputs!$AR269/(Inputs!$CQ269-Inputs!$CP269+1),0)+IF(CW$4=Inputs!$CL269,Inputs!$BD269,0))</f>
        <v/>
      </c>
      <c r="CX272" s="46" t="str">
        <f>IF(C272="","",IF(AND(CX$4&lt;=Inputs!$CQ269,CX$4&gt;=Inputs!$CP269),Inputs!$AR269/(Inputs!$CQ269-Inputs!$CP269+1),0)+IF(CX$4=Inputs!$CL269,Inputs!$BD269,0))</f>
        <v/>
      </c>
      <c r="CY272" s="46" t="str">
        <f>IF(D272="","",IF(AND(CY$4&lt;=Inputs!$CQ269,CY$4&gt;=Inputs!$CP269),Inputs!$AR269/(Inputs!$CQ269-Inputs!$CP269+1),0)+IF(CY$4=Inputs!$CL269,Inputs!$BD269,0))</f>
        <v/>
      </c>
      <c r="CZ272" s="46" t="str">
        <f>IF(E272="","",IF(AND(CZ$4&lt;=Inputs!$CQ269,CZ$4&gt;=Inputs!$CP269),Inputs!$AR269/(Inputs!$CQ269-Inputs!$CP269+1),0)+IF(CZ$4=Inputs!$CL269,Inputs!$BD269,0))</f>
        <v/>
      </c>
      <c r="DA272" s="46" t="str">
        <f>IF(F272="","",IF(AND(DA$4&lt;=Inputs!$CQ269,DA$4&gt;=Inputs!$CP269),Inputs!$AR269/(Inputs!$CQ269-Inputs!$CP269+1),0)+IF(DA$4=Inputs!$CL269,Inputs!$BD269,0))</f>
        <v/>
      </c>
      <c r="DB272" s="46" t="str">
        <f>IF(G272="","",IF(AND(DB$4&lt;=Inputs!$CQ269,DB$4&gt;=Inputs!$CP269),Inputs!$AR269/(Inputs!$CQ269-Inputs!$CP269+1),0)+IF(DB$4=Inputs!$CL269,Inputs!$BD269,0))</f>
        <v/>
      </c>
      <c r="DC272" s="46" t="str">
        <f>IF(H272="","",IF(AND(DC$4&lt;=Inputs!$CQ269,DC$4&gt;=Inputs!$CP269),Inputs!$AR269/(Inputs!$CQ269-Inputs!$CP269+1),0)+IF(DC$4=Inputs!$CL269,Inputs!$BD269,0))</f>
        <v/>
      </c>
      <c r="DD272" s="46" t="str">
        <f>IF(I272="","",IF(AND(DD$4&lt;=Inputs!$CQ269,DD$4&gt;=Inputs!$CP269),Inputs!$AR269/(Inputs!$CQ269-Inputs!$CP269+1),0)+IF(DD$4=Inputs!$CL269,Inputs!$BD269,0))</f>
        <v/>
      </c>
      <c r="DE272" s="46" t="str">
        <f>IF(J272="","",IF(AND(DE$4&lt;=Inputs!$CQ269,DE$4&gt;=Inputs!$CP269),Inputs!$AR269/(Inputs!$CQ269-Inputs!$CP269+1),0)+IF(DE$4=Inputs!$CL269,Inputs!$BD269,0))</f>
        <v/>
      </c>
      <c r="DF272" s="46" t="str">
        <f>IF(K272="","",IF(AND(DF$4&lt;=Inputs!$CQ269,DF$4&gt;=Inputs!$CP269),Inputs!$AR269/(Inputs!$CQ269-Inputs!$CP269+1),0)+IF(DF$4=Inputs!$CL269,Inputs!$BD269,0))</f>
        <v/>
      </c>
      <c r="DG272" s="46" t="str">
        <f>IF(L272="","",IF(AND(DG$4&lt;=Inputs!$CQ269,DG$4&gt;=Inputs!$CP269),Inputs!$AR269/(Inputs!$CQ269-Inputs!$CP269+1),0)+IF(DG$4=Inputs!$CL269,Inputs!$BD269,0))</f>
        <v/>
      </c>
      <c r="DH272" s="46" t="str">
        <f>IF(M272="","",IF(AND(DH$4&lt;=Inputs!$CQ269,DH$4&gt;=Inputs!$CP269),Inputs!$AR269/(Inputs!$CQ269-Inputs!$CP269+1),0)+IF(DH$4=Inputs!$CL269,Inputs!$BD269,0))</f>
        <v/>
      </c>
      <c r="DI272" s="46" t="str">
        <f>IF(N272="","",IF(AND(DI$4&lt;=Inputs!$CQ269,DI$4&gt;=Inputs!$CP269),Inputs!$AR269/(Inputs!$CQ269-Inputs!$CP269+1),0)+IF(DI$4=Inputs!$CL269,Inputs!$BD269,0))</f>
        <v/>
      </c>
      <c r="DJ272" s="46" t="str">
        <f>IF(O272="","",IF(AND(DJ$4&lt;=Inputs!$CQ269,DJ$4&gt;=Inputs!$CP269),Inputs!$AR269/(Inputs!$CQ269-Inputs!$CP269+1),0)+IF(DJ$4=Inputs!$CL269,Inputs!$BD269,0))</f>
        <v/>
      </c>
      <c r="DK272" s="46" t="str">
        <f>IF(P272="","",IF(AND(DK$4&lt;=Inputs!$CQ269,DK$4&gt;=Inputs!$CP269),Inputs!$AR269/(Inputs!$CQ269-Inputs!$CP269+1),0)+IF(DK$4=Inputs!$CL269,Inputs!$BD269,0))</f>
        <v/>
      </c>
      <c r="DL272" s="46" t="str">
        <f>IF(Q272="","",IF(AND(DL$4&lt;=Inputs!$CQ269,DL$4&gt;=Inputs!$CP269),Inputs!$AR269/(Inputs!$CQ269-Inputs!$CP269+1),0)+IF(DL$4=Inputs!$CL269,Inputs!$BD269,0))</f>
        <v/>
      </c>
      <c r="DM272" s="46" t="str">
        <f>IF(R272="","",IF(AND(DM$4&lt;=Inputs!$CQ269,DM$4&gt;=Inputs!$CP269),Inputs!$AR269/(Inputs!$CQ269-Inputs!$CP269+1),0)+IF(DM$4=Inputs!$CL269,Inputs!$BD269,0))</f>
        <v/>
      </c>
      <c r="DN272" s="46" t="str">
        <f>IF(S272="","",IF(AND(DN$4&lt;=Inputs!$CQ269,DN$4&gt;=Inputs!$CP269),Inputs!$AR269/(Inputs!$CQ269-Inputs!$CP269+1),0)+IF(DN$4=Inputs!$CL269,Inputs!$BD269,0))</f>
        <v/>
      </c>
      <c r="DO272" s="46" t="str">
        <f>IF(T272="","",IF(AND(DO$4&lt;=Inputs!$CQ269,DO$4&gt;=Inputs!$CP269),Inputs!$AR269/(Inputs!$CQ269-Inputs!$CP269+1),0)+IF(DO$4=Inputs!$CL269,Inputs!$BD269,0))</f>
        <v/>
      </c>
      <c r="DP272" s="46" t="str">
        <f>IF(U272="","",IF(AND(DP$4&lt;=Inputs!$CQ269,DP$4&gt;=Inputs!$CP269),Inputs!$AR269/(Inputs!$CQ269-Inputs!$CP269+1),0)+IF(DP$4=Inputs!$CL269,Inputs!$BD269,0))</f>
        <v/>
      </c>
      <c r="DQ272" s="46" t="str">
        <f>IF(V272="","",IF(AND(DQ$4&lt;=Inputs!$CQ269,DQ$4&gt;=Inputs!$CP269),Inputs!$AR269/(Inputs!$CQ269-Inputs!$CP269+1),0)+IF(DQ$4=Inputs!$CL269,Inputs!$BD269,0))</f>
        <v/>
      </c>
      <c r="DR272" s="46" t="str">
        <f>IF(W272="","",IF(AND(DR$4&lt;=Inputs!$CQ269,DR$4&gt;=Inputs!$CP269),Inputs!$AR269/(Inputs!$CQ269-Inputs!$CP269+1),0)+IF(DR$4=Inputs!$CL269,Inputs!$BD269,0))</f>
        <v/>
      </c>
      <c r="DS272" s="46" t="str">
        <f>IF(X272="","",IF(AND(DS$4&lt;=Inputs!$CQ269,DS$4&gt;=Inputs!$CP269),Inputs!$AR269/(Inputs!$CQ269-Inputs!$CP269+1),0)+IF(DS$4=Inputs!$CL269,Inputs!$BD269,0))</f>
        <v/>
      </c>
      <c r="DT272" s="46" t="str">
        <f>IF(Y272="","",IF(AND(DT$4&lt;=Inputs!$CQ269,DT$4&gt;=Inputs!$CP269),Inputs!$AR269/(Inputs!$CQ269-Inputs!$CP269+1),0)+IF(DT$4=Inputs!$CL269,Inputs!$BD269,0))</f>
        <v/>
      </c>
      <c r="DU272" s="46" t="str">
        <f>IF(Z272="","",IF(AND(DU$4&lt;=Inputs!$CQ269,DU$4&gt;=Inputs!$CP269),Inputs!$AR269/(Inputs!$CQ269-Inputs!$CP269+1),0)+IF(DU$4=Inputs!$CL269,Inputs!$BD269,0))</f>
        <v/>
      </c>
      <c r="DV272" s="46" t="str">
        <f>IF(AA272="","",IF(AND(DV$4&lt;=Inputs!$CQ269,DV$4&gt;=Inputs!$CP269),Inputs!$AR269/(Inputs!$CQ269-Inputs!$CP269+1),0)+IF(DV$4=Inputs!$CL269,Inputs!$BD269,0))</f>
        <v/>
      </c>
      <c r="DW272" s="46" t="str">
        <f>IF(AB272="","",IF(AND(DW$4&lt;=Inputs!$CQ269,DW$4&gt;=Inputs!$CP269),Inputs!$AR269/(Inputs!$CQ269-Inputs!$CP269+1),0)+IF(DW$4=Inputs!$CL269,Inputs!$BD269,0))</f>
        <v/>
      </c>
      <c r="DX272" s="46" t="str">
        <f>IF(AC272="","",IF(AND(DX$4&lt;=Inputs!$CQ269,DX$4&gt;=Inputs!$CP269),Inputs!$AR269/(Inputs!$CQ269-Inputs!$CP269+1),0)+IF(DX$4=Inputs!$CL269,Inputs!$BD269,0))</f>
        <v/>
      </c>
      <c r="DY272" s="46" t="str">
        <f>IF(AD272="","",IF(AND(DY$4&lt;=Inputs!$CQ269,DY$4&gt;=Inputs!$CP269),Inputs!$AR269/(Inputs!$CQ269-Inputs!$CP269+1),0)+IF(DY$4=Inputs!$CL269,Inputs!$BD269,0))</f>
        <v/>
      </c>
      <c r="DZ272" s="46" t="str">
        <f t="shared" si="12"/>
        <v/>
      </c>
    </row>
    <row r="273" spans="1:130">
      <c r="A273" s="7" t="str">
        <f>IF(Inputs!A270="","",Inputs!A270)</f>
        <v/>
      </c>
      <c r="B273" t="str">
        <f>IF(Inputs!B270="","",Inputs!B270)</f>
        <v/>
      </c>
      <c r="C273" s="46" t="str">
        <f>IF(Inputs!$B270="","",BO273-CV273)</f>
        <v/>
      </c>
      <c r="D273" s="46" t="str">
        <f>IF(Inputs!$B270="","",BP273-CW273)</f>
        <v/>
      </c>
      <c r="E273" s="46" t="str">
        <f>IF(Inputs!$B270="","",BQ273-CX273)</f>
        <v/>
      </c>
      <c r="F273" s="46" t="str">
        <f>IF(Inputs!$B270="","",BR273-CY273)</f>
        <v/>
      </c>
      <c r="G273" s="46" t="str">
        <f>IF(Inputs!$B270="","",BS273-CZ273)</f>
        <v/>
      </c>
      <c r="H273" s="46" t="str">
        <f>IF(Inputs!$B270="","",BT273-DA273)</f>
        <v/>
      </c>
      <c r="I273" s="46" t="str">
        <f>IF(Inputs!$B270="","",BU273-DB273)</f>
        <v/>
      </c>
      <c r="J273" s="46" t="str">
        <f>IF(Inputs!$B270="","",BV273-DC273)</f>
        <v/>
      </c>
      <c r="K273" s="46" t="str">
        <f>IF(Inputs!$B270="","",BW273-DD273)</f>
        <v/>
      </c>
      <c r="L273" s="46" t="str">
        <f>IF(Inputs!$B270="","",BX273-DE273)</f>
        <v/>
      </c>
      <c r="M273" s="46" t="str">
        <f>IF(Inputs!$B270="","",BY273-DF273)</f>
        <v/>
      </c>
      <c r="N273" s="46" t="str">
        <f>IF(Inputs!$B270="","",BZ273-DG273)</f>
        <v/>
      </c>
      <c r="O273" s="46" t="str">
        <f>IF(Inputs!$B270="","",CA273-DH273)</f>
        <v/>
      </c>
      <c r="P273" s="46" t="str">
        <f>IF(Inputs!$B270="","",CB273-DI273)</f>
        <v/>
      </c>
      <c r="Q273" s="46" t="str">
        <f>IF(Inputs!$B270="","",CC273-DJ273)</f>
        <v/>
      </c>
      <c r="R273" s="46" t="str">
        <f>IF(Inputs!$B270="","",CD273-DK273)</f>
        <v/>
      </c>
      <c r="S273" s="46" t="str">
        <f>IF(Inputs!$B270="","",CE273-DL273)</f>
        <v/>
      </c>
      <c r="T273" s="46" t="str">
        <f>IF(Inputs!$B270="","",CF273-DM273)</f>
        <v/>
      </c>
      <c r="U273" s="46" t="str">
        <f>IF(Inputs!$B270="","",CG273-DN273)</f>
        <v/>
      </c>
      <c r="V273" s="46" t="str">
        <f>IF(Inputs!$B270="","",CH273-DO273)</f>
        <v/>
      </c>
      <c r="W273" s="46" t="str">
        <f>IF(Inputs!$B270="","",CI273-DP273)</f>
        <v/>
      </c>
      <c r="X273" s="46" t="str">
        <f>IF(Inputs!$B270="","",CJ273-DQ273)</f>
        <v/>
      </c>
      <c r="Y273" s="46" t="str">
        <f>IF(Inputs!$B270="","",CK273-DR273)</f>
        <v/>
      </c>
      <c r="Z273" s="46" t="str">
        <f>IF(Inputs!$B270="","",CL273-DS273)</f>
        <v/>
      </c>
      <c r="AA273" s="46" t="str">
        <f>IF(Inputs!$B270="","",CM273-DT273)</f>
        <v/>
      </c>
      <c r="AB273" s="46" t="str">
        <f>IF(Inputs!$B270="","",CN273-DU273)</f>
        <v/>
      </c>
      <c r="AC273" s="46" t="str">
        <f>IF(Inputs!$B270="","",CO273-DV273)</f>
        <v/>
      </c>
      <c r="AD273" s="46" t="str">
        <f>IF(Inputs!$B270="","",CP273-DW273)</f>
        <v/>
      </c>
      <c r="AE273" s="46" t="str">
        <f>IF(Inputs!$B270="","",CQ273-DX273)</f>
        <v/>
      </c>
      <c r="AF273" s="46" t="str">
        <f>IF(Inputs!$B270="","",CR273-DY273)</f>
        <v/>
      </c>
      <c r="AG273" s="50" t="str">
        <f t="shared" si="13"/>
        <v/>
      </c>
      <c r="AH273" s="50"/>
      <c r="AJ273" s="27">
        <f>IF(AND(Inputs!$CO270=0,AJ$4&gt;=Inputs!$CM270),1,IF(AND(AJ$4&gt;=Inputs!$CM270,AJ$4&lt;Inputs!$CN270),1,IF(AND(AJ$4=Inputs!$CN270,AJ$4=Inputs!$CO270),1,IF(OR(AND(AJ$4=Inputs!$CN270+1,Inputs!$CN270=Inputs!$CO270),AND(AJ$4=Inputs!$CN270+2,Inputs!$CN270=Inputs!$CO270)),0,IF(AJ$4=Inputs!$CN270,0.8,IF(AJ$4=Inputs!$CN270+1,0.6,IF(AJ$4=Inputs!$CN270+2,0.4,IF(AJ$4=Inputs!$CO270,0.2,IF(AND(AJ$4&gt;=Inputs!$CL270,AJ$4&lt;Inputs!$CM270),(AJ$4-Inputs!$CL270+1)/(Inputs!$AI270+1),0)))))))))</f>
        <v>0</v>
      </c>
      <c r="AK273" s="27">
        <f>IF(AND(Inputs!$CO270=0,AK$4&gt;=Inputs!$CM270),1,IF(AND(AK$4&gt;=Inputs!$CM270,AK$4&lt;Inputs!$CN270),1,IF(AND(AK$4=Inputs!$CN270,AK$4=Inputs!$CO270),1,IF(OR(AND(AK$4=Inputs!$CN270+1,Inputs!$CN270=Inputs!$CO270),AND(AK$4=Inputs!$CN270+2,Inputs!$CN270=Inputs!$CO270)),0,IF(AK$4=Inputs!$CN270,0.8,IF(AK$4=Inputs!$CN270+1,0.6,IF(AK$4=Inputs!$CN270+2,0.4,IF(AK$4=Inputs!$CO270,0.2,IF(AND(AK$4&gt;=Inputs!$CL270,AK$4&lt;Inputs!$CM270),(AK$4-Inputs!$CL270+1)/(Inputs!$AI270+1),0)))))))))</f>
        <v>0</v>
      </c>
      <c r="AL273" s="27">
        <f>IF(AND(Inputs!$CO270=0,AL$4&gt;=Inputs!$CM270),1,IF(AND(AL$4&gt;=Inputs!$CM270,AL$4&lt;Inputs!$CN270),1,IF(AND(AL$4=Inputs!$CN270,AL$4=Inputs!$CO270),1,IF(OR(AND(AL$4=Inputs!$CN270+1,Inputs!$CN270=Inputs!$CO270),AND(AL$4=Inputs!$CN270+2,Inputs!$CN270=Inputs!$CO270)),0,IF(AL$4=Inputs!$CN270,0.8,IF(AL$4=Inputs!$CN270+1,0.6,IF(AL$4=Inputs!$CN270+2,0.4,IF(AL$4=Inputs!$CO270,0.2,IF(AND(AL$4&gt;=Inputs!$CL270,AL$4&lt;Inputs!$CM270),(AL$4-Inputs!$CL270+1)/(Inputs!$AI270+1),0)))))))))</f>
        <v>0</v>
      </c>
      <c r="AM273" s="27">
        <f>IF(AND(Inputs!$CO270=0,AM$4&gt;=Inputs!$CM270),1,IF(AND(AM$4&gt;=Inputs!$CM270,AM$4&lt;Inputs!$CN270),1,IF(AND(AM$4=Inputs!$CN270,AM$4=Inputs!$CO270),1,IF(OR(AND(AM$4=Inputs!$CN270+1,Inputs!$CN270=Inputs!$CO270),AND(AM$4=Inputs!$CN270+2,Inputs!$CN270=Inputs!$CO270)),0,IF(AM$4=Inputs!$CN270,0.8,IF(AM$4=Inputs!$CN270+1,0.6,IF(AM$4=Inputs!$CN270+2,0.4,IF(AM$4=Inputs!$CO270,0.2,IF(AND(AM$4&gt;=Inputs!$CL270,AM$4&lt;Inputs!$CM270),(AM$4-Inputs!$CL270+1)/(Inputs!$AI270+1),0)))))))))</f>
        <v>0</v>
      </c>
      <c r="AN273" s="27">
        <f>IF(AND(Inputs!$CO270=0,AN$4&gt;=Inputs!$CM270),1,IF(AND(AN$4&gt;=Inputs!$CM270,AN$4&lt;Inputs!$CN270),1,IF(AND(AN$4=Inputs!$CN270,AN$4=Inputs!$CO270),1,IF(OR(AND(AN$4=Inputs!$CN270+1,Inputs!$CN270=Inputs!$CO270),AND(AN$4=Inputs!$CN270+2,Inputs!$CN270=Inputs!$CO270)),0,IF(AN$4=Inputs!$CN270,0.8,IF(AN$4=Inputs!$CN270+1,0.6,IF(AN$4=Inputs!$CN270+2,0.4,IF(AN$4=Inputs!$CO270,0.2,IF(AND(AN$4&gt;=Inputs!$CL270,AN$4&lt;Inputs!$CM270),(AN$4-Inputs!$CL270+1)/(Inputs!$AI270+1),0)))))))))</f>
        <v>0</v>
      </c>
      <c r="AO273" s="27">
        <f>IF(AND(Inputs!$CO270=0,AO$4&gt;=Inputs!$CM270),1,IF(AND(AO$4&gt;=Inputs!$CM270,AO$4&lt;Inputs!$CN270),1,IF(AND(AO$4=Inputs!$CN270,AO$4=Inputs!$CO270),1,IF(OR(AND(AO$4=Inputs!$CN270+1,Inputs!$CN270=Inputs!$CO270),AND(AO$4=Inputs!$CN270+2,Inputs!$CN270=Inputs!$CO270)),0,IF(AO$4=Inputs!$CN270,0.8,IF(AO$4=Inputs!$CN270+1,0.6,IF(AO$4=Inputs!$CN270+2,0.4,IF(AO$4=Inputs!$CO270,0.2,IF(AND(AO$4&gt;=Inputs!$CL270,AO$4&lt;Inputs!$CM270),(AO$4-Inputs!$CL270+1)/(Inputs!$AI270+1),0)))))))))</f>
        <v>0</v>
      </c>
      <c r="AP273" s="27">
        <f>IF(AND(Inputs!$CO270=0,AP$4&gt;=Inputs!$CM270),1,IF(AND(AP$4&gt;=Inputs!$CM270,AP$4&lt;Inputs!$CN270),1,IF(AND(AP$4=Inputs!$CN270,AP$4=Inputs!$CO270),1,IF(OR(AND(AP$4=Inputs!$CN270+1,Inputs!$CN270=Inputs!$CO270),AND(AP$4=Inputs!$CN270+2,Inputs!$CN270=Inputs!$CO270)),0,IF(AP$4=Inputs!$CN270,0.8,IF(AP$4=Inputs!$CN270+1,0.6,IF(AP$4=Inputs!$CN270+2,0.4,IF(AP$4=Inputs!$CO270,0.2,IF(AND(AP$4&gt;=Inputs!$CL270,AP$4&lt;Inputs!$CM270),(AP$4-Inputs!$CL270+1)/(Inputs!$AI270+1),0)))))))))</f>
        <v>0</v>
      </c>
      <c r="AQ273" s="27">
        <f>IF(AND(Inputs!$CO270=0,AQ$4&gt;=Inputs!$CM270),1,IF(AND(AQ$4&gt;=Inputs!$CM270,AQ$4&lt;Inputs!$CN270),1,IF(AND(AQ$4=Inputs!$CN270,AQ$4=Inputs!$CO270),1,IF(OR(AND(AQ$4=Inputs!$CN270+1,Inputs!$CN270=Inputs!$CO270),AND(AQ$4=Inputs!$CN270+2,Inputs!$CN270=Inputs!$CO270)),0,IF(AQ$4=Inputs!$CN270,0.8,IF(AQ$4=Inputs!$CN270+1,0.6,IF(AQ$4=Inputs!$CN270+2,0.4,IF(AQ$4=Inputs!$CO270,0.2,IF(AND(AQ$4&gt;=Inputs!$CL270,AQ$4&lt;Inputs!$CM270),(AQ$4-Inputs!$CL270+1)/(Inputs!$AI270+1),0)))))))))</f>
        <v>0</v>
      </c>
      <c r="AR273" s="27">
        <f>IF(AND(Inputs!$CO270=0,AR$4&gt;=Inputs!$CM270),1,IF(AND(AR$4&gt;=Inputs!$CM270,AR$4&lt;Inputs!$CN270),1,IF(AND(AR$4=Inputs!$CN270,AR$4=Inputs!$CO270),1,IF(OR(AND(AR$4=Inputs!$CN270+1,Inputs!$CN270=Inputs!$CO270),AND(AR$4=Inputs!$CN270+2,Inputs!$CN270=Inputs!$CO270)),0,IF(AR$4=Inputs!$CN270,0.8,IF(AR$4=Inputs!$CN270+1,0.6,IF(AR$4=Inputs!$CN270+2,0.4,IF(AR$4=Inputs!$CO270,0.2,IF(AND(AR$4&gt;=Inputs!$CL270,AR$4&lt;Inputs!$CM270),(AR$4-Inputs!$CL270+1)/(Inputs!$AI270+1),0)))))))))</f>
        <v>0</v>
      </c>
      <c r="AS273" s="27">
        <f>IF(AND(Inputs!$CO270=0,AS$4&gt;=Inputs!$CM270),1,IF(AND(AS$4&gt;=Inputs!$CM270,AS$4&lt;Inputs!$CN270),1,IF(AND(AS$4=Inputs!$CN270,AS$4=Inputs!$CO270),1,IF(OR(AND(AS$4=Inputs!$CN270+1,Inputs!$CN270=Inputs!$CO270),AND(AS$4=Inputs!$CN270+2,Inputs!$CN270=Inputs!$CO270)),0,IF(AS$4=Inputs!$CN270,0.8,IF(AS$4=Inputs!$CN270+1,0.6,IF(AS$4=Inputs!$CN270+2,0.4,IF(AS$4=Inputs!$CO270,0.2,IF(AND(AS$4&gt;=Inputs!$CL270,AS$4&lt;Inputs!$CM270),(AS$4-Inputs!$CL270+1)/(Inputs!$AI270+1),0)))))))))</f>
        <v>0</v>
      </c>
      <c r="AT273" s="27">
        <f>IF(AND(Inputs!$CO270=0,AT$4&gt;=Inputs!$CM270),1,IF(AND(AT$4&gt;=Inputs!$CM270,AT$4&lt;Inputs!$CN270),1,IF(AND(AT$4=Inputs!$CN270,AT$4=Inputs!$CO270),1,IF(OR(AND(AT$4=Inputs!$CN270+1,Inputs!$CN270=Inputs!$CO270),AND(AT$4=Inputs!$CN270+2,Inputs!$CN270=Inputs!$CO270)),0,IF(AT$4=Inputs!$CN270,0.8,IF(AT$4=Inputs!$CN270+1,0.6,IF(AT$4=Inputs!$CN270+2,0.4,IF(AT$4=Inputs!$CO270,0.2,IF(AND(AT$4&gt;=Inputs!$CL270,AT$4&lt;Inputs!$CM270),(AT$4-Inputs!$CL270+1)/(Inputs!$AI270+1),0)))))))))</f>
        <v>0</v>
      </c>
      <c r="AU273" s="27">
        <f>IF(AND(Inputs!$CO270=0,AU$4&gt;=Inputs!$CM270),1,IF(AND(AU$4&gt;=Inputs!$CM270,AU$4&lt;Inputs!$CN270),1,IF(AND(AU$4=Inputs!$CN270,AU$4=Inputs!$CO270),1,IF(OR(AND(AU$4=Inputs!$CN270+1,Inputs!$CN270=Inputs!$CO270),AND(AU$4=Inputs!$CN270+2,Inputs!$CN270=Inputs!$CO270)),0,IF(AU$4=Inputs!$CN270,0.8,IF(AU$4=Inputs!$CN270+1,0.6,IF(AU$4=Inputs!$CN270+2,0.4,IF(AU$4=Inputs!$CO270,0.2,IF(AND(AU$4&gt;=Inputs!$CL270,AU$4&lt;Inputs!$CM270),(AU$4-Inputs!$CL270+1)/(Inputs!$AI270+1),0)))))))))</f>
        <v>0</v>
      </c>
      <c r="AV273" s="27">
        <f>IF(AND(Inputs!$CO270=0,AV$4&gt;=Inputs!$CM270),1,IF(AND(AV$4&gt;=Inputs!$CM270,AV$4&lt;Inputs!$CN270),1,IF(AND(AV$4=Inputs!$CN270,AV$4=Inputs!$CO270),1,IF(OR(AND(AV$4=Inputs!$CN270+1,Inputs!$CN270=Inputs!$CO270),AND(AV$4=Inputs!$CN270+2,Inputs!$CN270=Inputs!$CO270)),0,IF(AV$4=Inputs!$CN270,0.8,IF(AV$4=Inputs!$CN270+1,0.6,IF(AV$4=Inputs!$CN270+2,0.4,IF(AV$4=Inputs!$CO270,0.2,IF(AND(AV$4&gt;=Inputs!$CL270,AV$4&lt;Inputs!$CM270),(AV$4-Inputs!$CL270+1)/(Inputs!$AI270+1),0)))))))))</f>
        <v>0</v>
      </c>
      <c r="AW273" s="27">
        <f>IF(AND(Inputs!$CO270=0,AW$4&gt;=Inputs!$CM270),1,IF(AND(AW$4&gt;=Inputs!$CM270,AW$4&lt;Inputs!$CN270),1,IF(AND(AW$4=Inputs!$CN270,AW$4=Inputs!$CO270),1,IF(OR(AND(AW$4=Inputs!$CN270+1,Inputs!$CN270=Inputs!$CO270),AND(AW$4=Inputs!$CN270+2,Inputs!$CN270=Inputs!$CO270)),0,IF(AW$4=Inputs!$CN270,0.8,IF(AW$4=Inputs!$CN270+1,0.6,IF(AW$4=Inputs!$CN270+2,0.4,IF(AW$4=Inputs!$CO270,0.2,IF(AND(AW$4&gt;=Inputs!$CL270,AW$4&lt;Inputs!$CM270),(AW$4-Inputs!$CL270+1)/(Inputs!$AI270+1),0)))))))))</f>
        <v>0</v>
      </c>
      <c r="AX273" s="27">
        <f>IF(AND(Inputs!$CO270=0,AX$4&gt;=Inputs!$CM270),1,IF(AND(AX$4&gt;=Inputs!$CM270,AX$4&lt;Inputs!$CN270),1,IF(AND(AX$4=Inputs!$CN270,AX$4=Inputs!$CO270),1,IF(OR(AND(AX$4=Inputs!$CN270+1,Inputs!$CN270=Inputs!$CO270),AND(AX$4=Inputs!$CN270+2,Inputs!$CN270=Inputs!$CO270)),0,IF(AX$4=Inputs!$CN270,0.8,IF(AX$4=Inputs!$CN270+1,0.6,IF(AX$4=Inputs!$CN270+2,0.4,IF(AX$4=Inputs!$CO270,0.2,IF(AND(AX$4&gt;=Inputs!$CL270,AX$4&lt;Inputs!$CM270),(AX$4-Inputs!$CL270+1)/(Inputs!$AI270+1),0)))))))))</f>
        <v>0</v>
      </c>
      <c r="AY273" s="27">
        <f>IF(AND(Inputs!$CO270=0,AY$4&gt;=Inputs!$CM270),1,IF(AND(AY$4&gt;=Inputs!$CM270,AY$4&lt;Inputs!$CN270),1,IF(AND(AY$4=Inputs!$CN270,AY$4=Inputs!$CO270),1,IF(OR(AND(AY$4=Inputs!$CN270+1,Inputs!$CN270=Inputs!$CO270),AND(AY$4=Inputs!$CN270+2,Inputs!$CN270=Inputs!$CO270)),0,IF(AY$4=Inputs!$CN270,0.8,IF(AY$4=Inputs!$CN270+1,0.6,IF(AY$4=Inputs!$CN270+2,0.4,IF(AY$4=Inputs!$CO270,0.2,IF(AND(AY$4&gt;=Inputs!$CL270,AY$4&lt;Inputs!$CM270),(AY$4-Inputs!$CL270+1)/(Inputs!$AI270+1),0)))))))))</f>
        <v>0</v>
      </c>
      <c r="AZ273" s="27">
        <f>IF(AND(Inputs!$CO270=0,AZ$4&gt;=Inputs!$CM270),1,IF(AND(AZ$4&gt;=Inputs!$CM270,AZ$4&lt;Inputs!$CN270),1,IF(AND(AZ$4=Inputs!$CN270,AZ$4=Inputs!$CO270),1,IF(OR(AND(AZ$4=Inputs!$CN270+1,Inputs!$CN270=Inputs!$CO270),AND(AZ$4=Inputs!$CN270+2,Inputs!$CN270=Inputs!$CO270)),0,IF(AZ$4=Inputs!$CN270,0.8,IF(AZ$4=Inputs!$CN270+1,0.6,IF(AZ$4=Inputs!$CN270+2,0.4,IF(AZ$4=Inputs!$CO270,0.2,IF(AND(AZ$4&gt;=Inputs!$CL270,AZ$4&lt;Inputs!$CM270),(AZ$4-Inputs!$CL270+1)/(Inputs!$AI270+1),0)))))))))</f>
        <v>0</v>
      </c>
      <c r="BA273" s="27">
        <f>IF(AND(Inputs!$CO270=0,BA$4&gt;=Inputs!$CM270),1,IF(AND(BA$4&gt;=Inputs!$CM270,BA$4&lt;Inputs!$CN270),1,IF(AND(BA$4=Inputs!$CN270,BA$4=Inputs!$CO270),1,IF(OR(AND(BA$4=Inputs!$CN270+1,Inputs!$CN270=Inputs!$CO270),AND(BA$4=Inputs!$CN270+2,Inputs!$CN270=Inputs!$CO270)),0,IF(BA$4=Inputs!$CN270,0.8,IF(BA$4=Inputs!$CN270+1,0.6,IF(BA$4=Inputs!$CN270+2,0.4,IF(BA$4=Inputs!$CO270,0.2,IF(AND(BA$4&gt;=Inputs!$CL270,BA$4&lt;Inputs!$CM270),(BA$4-Inputs!$CL270+1)/(Inputs!$AI270+1),0)))))))))</f>
        <v>0</v>
      </c>
      <c r="BB273" s="27">
        <f>IF(AND(Inputs!$CO270=0,BB$4&gt;=Inputs!$CM270),1,IF(AND(BB$4&gt;=Inputs!$CM270,BB$4&lt;Inputs!$CN270),1,IF(AND(BB$4=Inputs!$CN270,BB$4=Inputs!$CO270),1,IF(OR(AND(BB$4=Inputs!$CN270+1,Inputs!$CN270=Inputs!$CO270),AND(BB$4=Inputs!$CN270+2,Inputs!$CN270=Inputs!$CO270)),0,IF(BB$4=Inputs!$CN270,0.8,IF(BB$4=Inputs!$CN270+1,0.6,IF(BB$4=Inputs!$CN270+2,0.4,IF(BB$4=Inputs!$CO270,0.2,IF(AND(BB$4&gt;=Inputs!$CL270,BB$4&lt;Inputs!$CM270),(BB$4-Inputs!$CL270+1)/(Inputs!$AI270+1),0)))))))))</f>
        <v>0</v>
      </c>
      <c r="BC273" s="27">
        <f>IF(AND(Inputs!$CO270=0,BC$4&gt;=Inputs!$CM270),1,IF(AND(BC$4&gt;=Inputs!$CM270,BC$4&lt;Inputs!$CN270),1,IF(AND(BC$4=Inputs!$CN270,BC$4=Inputs!$CO270),1,IF(OR(AND(BC$4=Inputs!$CN270+1,Inputs!$CN270=Inputs!$CO270),AND(BC$4=Inputs!$CN270+2,Inputs!$CN270=Inputs!$CO270)),0,IF(BC$4=Inputs!$CN270,0.8,IF(BC$4=Inputs!$CN270+1,0.6,IF(BC$4=Inputs!$CN270+2,0.4,IF(BC$4=Inputs!$CO270,0.2,IF(AND(BC$4&gt;=Inputs!$CL270,BC$4&lt;Inputs!$CM270),(BC$4-Inputs!$CL270+1)/(Inputs!$AI270+1),0)))))))))</f>
        <v>0</v>
      </c>
      <c r="BD273" s="27">
        <f>IF(AND(Inputs!$CO270=0,BD$4&gt;=Inputs!$CM270),1,IF(AND(BD$4&gt;=Inputs!$CM270,BD$4&lt;Inputs!$CN270),1,IF(AND(BD$4=Inputs!$CN270,BD$4=Inputs!$CO270),1,IF(OR(AND(BD$4=Inputs!$CN270+1,Inputs!$CN270=Inputs!$CO270),AND(BD$4=Inputs!$CN270+2,Inputs!$CN270=Inputs!$CO270)),0,IF(BD$4=Inputs!$CN270,0.8,IF(BD$4=Inputs!$CN270+1,0.6,IF(BD$4=Inputs!$CN270+2,0.4,IF(BD$4=Inputs!$CO270,0.2,IF(AND(BD$4&gt;=Inputs!$CL270,BD$4&lt;Inputs!$CM270),(BD$4-Inputs!$CL270+1)/(Inputs!$AI270+1),0)))))))))</f>
        <v>0</v>
      </c>
      <c r="BE273" s="27">
        <f>IF(AND(Inputs!$CO270=0,BE$4&gt;=Inputs!$CM270),1,IF(AND(BE$4&gt;=Inputs!$CM270,BE$4&lt;Inputs!$CN270),1,IF(AND(BE$4=Inputs!$CN270,BE$4=Inputs!$CO270),1,IF(OR(AND(BE$4=Inputs!$CN270+1,Inputs!$CN270=Inputs!$CO270),AND(BE$4=Inputs!$CN270+2,Inputs!$CN270=Inputs!$CO270)),0,IF(BE$4=Inputs!$CN270,0.8,IF(BE$4=Inputs!$CN270+1,0.6,IF(BE$4=Inputs!$CN270+2,0.4,IF(BE$4=Inputs!$CO270,0.2,IF(AND(BE$4&gt;=Inputs!$CL270,BE$4&lt;Inputs!$CM270),(BE$4-Inputs!$CL270+1)/(Inputs!$AI270+1),0)))))))))</f>
        <v>0</v>
      </c>
      <c r="BF273" s="27">
        <f>IF(AND(Inputs!$CO270=0,BF$4&gt;=Inputs!$CM270),1,IF(AND(BF$4&gt;=Inputs!$CM270,BF$4&lt;Inputs!$CN270),1,IF(AND(BF$4=Inputs!$CN270,BF$4=Inputs!$CO270),1,IF(OR(AND(BF$4=Inputs!$CN270+1,Inputs!$CN270=Inputs!$CO270),AND(BF$4=Inputs!$CN270+2,Inputs!$CN270=Inputs!$CO270)),0,IF(BF$4=Inputs!$CN270,0.8,IF(BF$4=Inputs!$CN270+1,0.6,IF(BF$4=Inputs!$CN270+2,0.4,IF(BF$4=Inputs!$CO270,0.2,IF(AND(BF$4&gt;=Inputs!$CL270,BF$4&lt;Inputs!$CM270),(BF$4-Inputs!$CL270+1)/(Inputs!$AI270+1),0)))))))))</f>
        <v>0</v>
      </c>
      <c r="BG273" s="27">
        <f>IF(AND(Inputs!$CO270=0,BG$4&gt;=Inputs!$CM270),1,IF(AND(BG$4&gt;=Inputs!$CM270,BG$4&lt;Inputs!$CN270),1,IF(AND(BG$4=Inputs!$CN270,BG$4=Inputs!$CO270),1,IF(OR(AND(BG$4=Inputs!$CN270+1,Inputs!$CN270=Inputs!$CO270),AND(BG$4=Inputs!$CN270+2,Inputs!$CN270=Inputs!$CO270)),0,IF(BG$4=Inputs!$CN270,0.8,IF(BG$4=Inputs!$CN270+1,0.6,IF(BG$4=Inputs!$CN270+2,0.4,IF(BG$4=Inputs!$CO270,0.2,IF(AND(BG$4&gt;=Inputs!$CL270,BG$4&lt;Inputs!$CM270),(BG$4-Inputs!$CL270+1)/(Inputs!$AI270+1),0)))))))))</f>
        <v>0</v>
      </c>
      <c r="BH273" s="27">
        <f>IF(AND(Inputs!$CO270=0,BH$4&gt;=Inputs!$CM270),1,IF(AND(BH$4&gt;=Inputs!$CM270,BH$4&lt;Inputs!$CN270),1,IF(AND(BH$4=Inputs!$CN270,BH$4=Inputs!$CO270),1,IF(OR(AND(BH$4=Inputs!$CN270+1,Inputs!$CN270=Inputs!$CO270),AND(BH$4=Inputs!$CN270+2,Inputs!$CN270=Inputs!$CO270)),0,IF(BH$4=Inputs!$CN270,0.8,IF(BH$4=Inputs!$CN270+1,0.6,IF(BH$4=Inputs!$CN270+2,0.4,IF(BH$4=Inputs!$CO270,0.2,IF(AND(BH$4&gt;=Inputs!$CL270,BH$4&lt;Inputs!$CM270),(BH$4-Inputs!$CL270+1)/(Inputs!$AI270+1),0)))))))))</f>
        <v>0</v>
      </c>
      <c r="BI273" s="27">
        <f>IF(AND(Inputs!$CO270=0,BI$4&gt;=Inputs!$CM270),1,IF(AND(BI$4&gt;=Inputs!$CM270,BI$4&lt;Inputs!$CN270),1,IF(AND(BI$4=Inputs!$CN270,BI$4=Inputs!$CO270),1,IF(OR(AND(BI$4=Inputs!$CN270+1,Inputs!$CN270=Inputs!$CO270),AND(BI$4=Inputs!$CN270+2,Inputs!$CN270=Inputs!$CO270)),0,IF(BI$4=Inputs!$CN270,0.8,IF(BI$4=Inputs!$CN270+1,0.6,IF(BI$4=Inputs!$CN270+2,0.4,IF(BI$4=Inputs!$CO270,0.2,IF(AND(BI$4&gt;=Inputs!$CL270,BI$4&lt;Inputs!$CM270),(BI$4-Inputs!$CL270+1)/(Inputs!$AI270+1),0)))))))))</f>
        <v>0</v>
      </c>
      <c r="BJ273" s="27">
        <f>IF(AND(Inputs!$CO270=0,BJ$4&gt;=Inputs!$CM270),1,IF(AND(BJ$4&gt;=Inputs!$CM270,BJ$4&lt;Inputs!$CN270),1,IF(AND(BJ$4=Inputs!$CN270,BJ$4=Inputs!$CO270),1,IF(OR(AND(BJ$4=Inputs!$CN270+1,Inputs!$CN270=Inputs!$CO270),AND(BJ$4=Inputs!$CN270+2,Inputs!$CN270=Inputs!$CO270)),0,IF(BJ$4=Inputs!$CN270,0.8,IF(BJ$4=Inputs!$CN270+1,0.6,IF(BJ$4=Inputs!$CN270+2,0.4,IF(BJ$4=Inputs!$CO270,0.2,IF(AND(BJ$4&gt;=Inputs!$CL270,BJ$4&lt;Inputs!$CM270),(BJ$4-Inputs!$CL270+1)/(Inputs!$AI270+1),0)))))))))</f>
        <v>0</v>
      </c>
      <c r="BK273" s="27">
        <f>IF(AND(Inputs!$CO270=0,BK$4&gt;=Inputs!$CM270),1,IF(AND(BK$4&gt;=Inputs!$CM270,BK$4&lt;Inputs!$CN270),1,IF(AND(BK$4=Inputs!$CN270,BK$4=Inputs!$CO270),1,IF(OR(AND(BK$4=Inputs!$CN270+1,Inputs!$CN270=Inputs!$CO270),AND(BK$4=Inputs!$CN270+2,Inputs!$CN270=Inputs!$CO270)),0,IF(BK$4=Inputs!$CN270,0.8,IF(BK$4=Inputs!$CN270+1,0.6,IF(BK$4=Inputs!$CN270+2,0.4,IF(BK$4=Inputs!$CO270,0.2,IF(AND(BK$4&gt;=Inputs!$CL270,BK$4&lt;Inputs!$CM270),(BK$4-Inputs!$CL270+1)/(Inputs!$AI270+1),0)))))))))</f>
        <v>0</v>
      </c>
      <c r="BL273" s="27">
        <f>IF(AND(Inputs!$CO270=0,BL$4&gt;=Inputs!$CM270),1,IF(AND(BL$4&gt;=Inputs!$CM270,BL$4&lt;Inputs!$CN270),1,IF(AND(BL$4=Inputs!$CN270,BL$4=Inputs!$CO270),1,IF(OR(AND(BL$4=Inputs!$CN270+1,Inputs!$CN270=Inputs!$CO270),AND(BL$4=Inputs!$CN270+2,Inputs!$CN270=Inputs!$CO270)),0,IF(BL$4=Inputs!$CN270,0.8,IF(BL$4=Inputs!$CN270+1,0.6,IF(BL$4=Inputs!$CN270+2,0.4,IF(BL$4=Inputs!$CO270,0.2,IF(AND(BL$4&gt;=Inputs!$CL270,BL$4&lt;Inputs!$CM270),(BL$4-Inputs!$CL270+1)/(Inputs!$AI270+1),0)))))))))</f>
        <v>0</v>
      </c>
      <c r="BM273" s="27">
        <f>IF(AND(Inputs!$CO270=0,BM$4&gt;=Inputs!$CM270),1,IF(AND(BM$4&gt;=Inputs!$CM270,BM$4&lt;Inputs!$CN270),1,IF(AND(BM$4=Inputs!$CN270,BM$4=Inputs!$CO270),1,IF(OR(AND(BM$4=Inputs!$CN270+1,Inputs!$CN270=Inputs!$CO270),AND(BM$4=Inputs!$CN270+2,Inputs!$CN270=Inputs!$CO270)),0,IF(BM$4=Inputs!$CN270,0.8,IF(BM$4=Inputs!$CN270+1,0.6,IF(BM$4=Inputs!$CN270+2,0.4,IF(BM$4=Inputs!$CO270,0.2,IF(AND(BM$4&gt;=Inputs!$CL270,BM$4&lt;Inputs!$CM270),(BM$4-Inputs!$CL270+1)/(Inputs!$AI270+1),0)))))))))</f>
        <v>0</v>
      </c>
      <c r="BO273" s="46" t="str">
        <f>IF(Inputs!$B270="","",(ROUND(Inputs!$BC270*AJ273,0)))</f>
        <v/>
      </c>
      <c r="BP273" s="46" t="str">
        <f>IF(Inputs!$B270="","",(ROUND(Inputs!$BC270*AK273,0)))</f>
        <v/>
      </c>
      <c r="BQ273" s="46" t="str">
        <f>IF(Inputs!$B270="","",(ROUND(Inputs!$BC270*AL273,0)))</f>
        <v/>
      </c>
      <c r="BR273" s="46" t="str">
        <f>IF(Inputs!$B270="","",(ROUND(Inputs!$BC270*AM273,0)))</f>
        <v/>
      </c>
      <c r="BS273" s="46" t="str">
        <f>IF(Inputs!$B270="","",(ROUND(Inputs!$BC270*AN273,0)))</f>
        <v/>
      </c>
      <c r="BT273" s="46" t="str">
        <f>IF(Inputs!$B270="","",(ROUND(Inputs!$BC270*AO273,0)))</f>
        <v/>
      </c>
      <c r="BU273" s="46" t="str">
        <f>IF(Inputs!$B270="","",(ROUND(Inputs!$BC270*AP273,0)))</f>
        <v/>
      </c>
      <c r="BV273" s="46" t="str">
        <f>IF(Inputs!$B270="","",(ROUND(Inputs!$BC270*AQ273,0)))</f>
        <v/>
      </c>
      <c r="BW273" s="46" t="str">
        <f>IF(Inputs!$B270="","",(ROUND(Inputs!$BC270*AR273,0)))</f>
        <v/>
      </c>
      <c r="BX273" s="46" t="str">
        <f>IF(Inputs!$B270="","",(ROUND(Inputs!$BC270*AS273,0)))</f>
        <v/>
      </c>
      <c r="BY273" s="46" t="str">
        <f>IF(Inputs!$B270="","",(ROUND(Inputs!$BC270*AT273,0)))</f>
        <v/>
      </c>
      <c r="BZ273" s="46" t="str">
        <f>IF(Inputs!$B270="","",(ROUND(Inputs!$BC270*AU273,0)))</f>
        <v/>
      </c>
      <c r="CA273" s="46" t="str">
        <f>IF(Inputs!$B270="","",(ROUND(Inputs!$BC270*AV273,0)))</f>
        <v/>
      </c>
      <c r="CB273" s="46" t="str">
        <f>IF(Inputs!$B270="","",(ROUND(Inputs!$BC270*AW273,0)))</f>
        <v/>
      </c>
      <c r="CC273" s="46" t="str">
        <f>IF(Inputs!$B270="","",(ROUND(Inputs!$BC270*AX273,0)))</f>
        <v/>
      </c>
      <c r="CD273" s="46" t="str">
        <f>IF(Inputs!$B270="","",(ROUND(Inputs!$BC270*AY273,0)))</f>
        <v/>
      </c>
      <c r="CE273" s="46" t="str">
        <f>IF(Inputs!$B270="","",(ROUND(Inputs!$BC270*AZ273,0)))</f>
        <v/>
      </c>
      <c r="CF273" s="46" t="str">
        <f>IF(Inputs!$B270="","",(ROUND(Inputs!$BC270*BA273,0)))</f>
        <v/>
      </c>
      <c r="CG273" s="46" t="str">
        <f>IF(Inputs!$B270="","",(ROUND(Inputs!$BC270*BB273,0)))</f>
        <v/>
      </c>
      <c r="CH273" s="46" t="str">
        <f>IF(Inputs!$B270="","",(ROUND(Inputs!$BC270*BC273,0)))</f>
        <v/>
      </c>
      <c r="CI273" s="46" t="str">
        <f>IF(Inputs!$B270="","",(ROUND(Inputs!$BC270*BD273,0)))</f>
        <v/>
      </c>
      <c r="CJ273" s="46" t="str">
        <f>IF(Inputs!$B270="","",(ROUND(Inputs!$BC270*BE273,0)))</f>
        <v/>
      </c>
      <c r="CK273" s="46" t="str">
        <f>IF(Inputs!$B270="","",(ROUND(Inputs!$BC270*BF273,0)))</f>
        <v/>
      </c>
      <c r="CL273" s="46" t="str">
        <f>IF(Inputs!$B270="","",(ROUND(Inputs!$BC270*BG273,0)))</f>
        <v/>
      </c>
      <c r="CM273" s="46" t="str">
        <f>IF(Inputs!$B270="","",(ROUND(Inputs!$BC270*BH273,0)))</f>
        <v/>
      </c>
      <c r="CN273" s="46" t="str">
        <f>IF(Inputs!$B270="","",(ROUND(Inputs!$BC270*BI273,0)))</f>
        <v/>
      </c>
      <c r="CO273" s="46" t="str">
        <f>IF(Inputs!$B270="","",(ROUND(Inputs!$BC270*BJ273,0)))</f>
        <v/>
      </c>
      <c r="CP273" s="46" t="str">
        <f>IF(Inputs!$B270="","",(ROUND(Inputs!$BC270*BK273,0)))</f>
        <v/>
      </c>
      <c r="CQ273" s="46" t="str">
        <f>IF(Inputs!$B270="","",(ROUND(Inputs!$BC270*BL273,0)))</f>
        <v/>
      </c>
      <c r="CR273" s="46" t="str">
        <f>IF(Inputs!$B270="","",(ROUND(Inputs!$BC270*BM273,0)))</f>
        <v/>
      </c>
      <c r="CV273" s="46" t="str">
        <f>IF(A273="","",IF(AND(CV$4&lt;=Inputs!$CQ270,CV$4&gt;=Inputs!$CP270),Inputs!$AR270/(Inputs!$CQ270-Inputs!$CP270+1),0)+IF(CV$4=Inputs!$CL270,Inputs!$BD270,0))</f>
        <v/>
      </c>
      <c r="CW273" s="46" t="str">
        <f>IF(B273="","",IF(AND(CW$4&lt;=Inputs!$CQ270,CW$4&gt;=Inputs!$CP270),Inputs!$AR270/(Inputs!$CQ270-Inputs!$CP270+1),0)+IF(CW$4=Inputs!$CL270,Inputs!$BD270,0))</f>
        <v/>
      </c>
      <c r="CX273" s="46" t="str">
        <f>IF(C273="","",IF(AND(CX$4&lt;=Inputs!$CQ270,CX$4&gt;=Inputs!$CP270),Inputs!$AR270/(Inputs!$CQ270-Inputs!$CP270+1),0)+IF(CX$4=Inputs!$CL270,Inputs!$BD270,0))</f>
        <v/>
      </c>
      <c r="CY273" s="46" t="str">
        <f>IF(D273="","",IF(AND(CY$4&lt;=Inputs!$CQ270,CY$4&gt;=Inputs!$CP270),Inputs!$AR270/(Inputs!$CQ270-Inputs!$CP270+1),0)+IF(CY$4=Inputs!$CL270,Inputs!$BD270,0))</f>
        <v/>
      </c>
      <c r="CZ273" s="46" t="str">
        <f>IF(E273="","",IF(AND(CZ$4&lt;=Inputs!$CQ270,CZ$4&gt;=Inputs!$CP270),Inputs!$AR270/(Inputs!$CQ270-Inputs!$CP270+1),0)+IF(CZ$4=Inputs!$CL270,Inputs!$BD270,0))</f>
        <v/>
      </c>
      <c r="DA273" s="46" t="str">
        <f>IF(F273="","",IF(AND(DA$4&lt;=Inputs!$CQ270,DA$4&gt;=Inputs!$CP270),Inputs!$AR270/(Inputs!$CQ270-Inputs!$CP270+1),0)+IF(DA$4=Inputs!$CL270,Inputs!$BD270,0))</f>
        <v/>
      </c>
      <c r="DB273" s="46" t="str">
        <f>IF(G273="","",IF(AND(DB$4&lt;=Inputs!$CQ270,DB$4&gt;=Inputs!$CP270),Inputs!$AR270/(Inputs!$CQ270-Inputs!$CP270+1),0)+IF(DB$4=Inputs!$CL270,Inputs!$BD270,0))</f>
        <v/>
      </c>
      <c r="DC273" s="46" t="str">
        <f>IF(H273="","",IF(AND(DC$4&lt;=Inputs!$CQ270,DC$4&gt;=Inputs!$CP270),Inputs!$AR270/(Inputs!$CQ270-Inputs!$CP270+1),0)+IF(DC$4=Inputs!$CL270,Inputs!$BD270,0))</f>
        <v/>
      </c>
      <c r="DD273" s="46" t="str">
        <f>IF(I273="","",IF(AND(DD$4&lt;=Inputs!$CQ270,DD$4&gt;=Inputs!$CP270),Inputs!$AR270/(Inputs!$CQ270-Inputs!$CP270+1),0)+IF(DD$4=Inputs!$CL270,Inputs!$BD270,0))</f>
        <v/>
      </c>
      <c r="DE273" s="46" t="str">
        <f>IF(J273="","",IF(AND(DE$4&lt;=Inputs!$CQ270,DE$4&gt;=Inputs!$CP270),Inputs!$AR270/(Inputs!$CQ270-Inputs!$CP270+1),0)+IF(DE$4=Inputs!$CL270,Inputs!$BD270,0))</f>
        <v/>
      </c>
      <c r="DF273" s="46" t="str">
        <f>IF(K273="","",IF(AND(DF$4&lt;=Inputs!$CQ270,DF$4&gt;=Inputs!$CP270),Inputs!$AR270/(Inputs!$CQ270-Inputs!$CP270+1),0)+IF(DF$4=Inputs!$CL270,Inputs!$BD270,0))</f>
        <v/>
      </c>
      <c r="DG273" s="46" t="str">
        <f>IF(L273="","",IF(AND(DG$4&lt;=Inputs!$CQ270,DG$4&gt;=Inputs!$CP270),Inputs!$AR270/(Inputs!$CQ270-Inputs!$CP270+1),0)+IF(DG$4=Inputs!$CL270,Inputs!$BD270,0))</f>
        <v/>
      </c>
      <c r="DH273" s="46" t="str">
        <f>IF(M273="","",IF(AND(DH$4&lt;=Inputs!$CQ270,DH$4&gt;=Inputs!$CP270),Inputs!$AR270/(Inputs!$CQ270-Inputs!$CP270+1),0)+IF(DH$4=Inputs!$CL270,Inputs!$BD270,0))</f>
        <v/>
      </c>
      <c r="DI273" s="46" t="str">
        <f>IF(N273="","",IF(AND(DI$4&lt;=Inputs!$CQ270,DI$4&gt;=Inputs!$CP270),Inputs!$AR270/(Inputs!$CQ270-Inputs!$CP270+1),0)+IF(DI$4=Inputs!$CL270,Inputs!$BD270,0))</f>
        <v/>
      </c>
      <c r="DJ273" s="46" t="str">
        <f>IF(O273="","",IF(AND(DJ$4&lt;=Inputs!$CQ270,DJ$4&gt;=Inputs!$CP270),Inputs!$AR270/(Inputs!$CQ270-Inputs!$CP270+1),0)+IF(DJ$4=Inputs!$CL270,Inputs!$BD270,0))</f>
        <v/>
      </c>
      <c r="DK273" s="46" t="str">
        <f>IF(P273="","",IF(AND(DK$4&lt;=Inputs!$CQ270,DK$4&gt;=Inputs!$CP270),Inputs!$AR270/(Inputs!$CQ270-Inputs!$CP270+1),0)+IF(DK$4=Inputs!$CL270,Inputs!$BD270,0))</f>
        <v/>
      </c>
      <c r="DL273" s="46" t="str">
        <f>IF(Q273="","",IF(AND(DL$4&lt;=Inputs!$CQ270,DL$4&gt;=Inputs!$CP270),Inputs!$AR270/(Inputs!$CQ270-Inputs!$CP270+1),0)+IF(DL$4=Inputs!$CL270,Inputs!$BD270,0))</f>
        <v/>
      </c>
      <c r="DM273" s="46" t="str">
        <f>IF(R273="","",IF(AND(DM$4&lt;=Inputs!$CQ270,DM$4&gt;=Inputs!$CP270),Inputs!$AR270/(Inputs!$CQ270-Inputs!$CP270+1),0)+IF(DM$4=Inputs!$CL270,Inputs!$BD270,0))</f>
        <v/>
      </c>
      <c r="DN273" s="46" t="str">
        <f>IF(S273="","",IF(AND(DN$4&lt;=Inputs!$CQ270,DN$4&gt;=Inputs!$CP270),Inputs!$AR270/(Inputs!$CQ270-Inputs!$CP270+1),0)+IF(DN$4=Inputs!$CL270,Inputs!$BD270,0))</f>
        <v/>
      </c>
      <c r="DO273" s="46" t="str">
        <f>IF(T273="","",IF(AND(DO$4&lt;=Inputs!$CQ270,DO$4&gt;=Inputs!$CP270),Inputs!$AR270/(Inputs!$CQ270-Inputs!$CP270+1),0)+IF(DO$4=Inputs!$CL270,Inputs!$BD270,0))</f>
        <v/>
      </c>
      <c r="DP273" s="46" t="str">
        <f>IF(U273="","",IF(AND(DP$4&lt;=Inputs!$CQ270,DP$4&gt;=Inputs!$CP270),Inputs!$AR270/(Inputs!$CQ270-Inputs!$CP270+1),0)+IF(DP$4=Inputs!$CL270,Inputs!$BD270,0))</f>
        <v/>
      </c>
      <c r="DQ273" s="46" t="str">
        <f>IF(V273="","",IF(AND(DQ$4&lt;=Inputs!$CQ270,DQ$4&gt;=Inputs!$CP270),Inputs!$AR270/(Inputs!$CQ270-Inputs!$CP270+1),0)+IF(DQ$4=Inputs!$CL270,Inputs!$BD270,0))</f>
        <v/>
      </c>
      <c r="DR273" s="46" t="str">
        <f>IF(W273="","",IF(AND(DR$4&lt;=Inputs!$CQ270,DR$4&gt;=Inputs!$CP270),Inputs!$AR270/(Inputs!$CQ270-Inputs!$CP270+1),0)+IF(DR$4=Inputs!$CL270,Inputs!$BD270,0))</f>
        <v/>
      </c>
      <c r="DS273" s="46" t="str">
        <f>IF(X273="","",IF(AND(DS$4&lt;=Inputs!$CQ270,DS$4&gt;=Inputs!$CP270),Inputs!$AR270/(Inputs!$CQ270-Inputs!$CP270+1),0)+IF(DS$4=Inputs!$CL270,Inputs!$BD270,0))</f>
        <v/>
      </c>
      <c r="DT273" s="46" t="str">
        <f>IF(Y273="","",IF(AND(DT$4&lt;=Inputs!$CQ270,DT$4&gt;=Inputs!$CP270),Inputs!$AR270/(Inputs!$CQ270-Inputs!$CP270+1),0)+IF(DT$4=Inputs!$CL270,Inputs!$BD270,0))</f>
        <v/>
      </c>
      <c r="DU273" s="46" t="str">
        <f>IF(Z273="","",IF(AND(DU$4&lt;=Inputs!$CQ270,DU$4&gt;=Inputs!$CP270),Inputs!$AR270/(Inputs!$CQ270-Inputs!$CP270+1),0)+IF(DU$4=Inputs!$CL270,Inputs!$BD270,0))</f>
        <v/>
      </c>
      <c r="DV273" s="46" t="str">
        <f>IF(AA273="","",IF(AND(DV$4&lt;=Inputs!$CQ270,DV$4&gt;=Inputs!$CP270),Inputs!$AR270/(Inputs!$CQ270-Inputs!$CP270+1),0)+IF(DV$4=Inputs!$CL270,Inputs!$BD270,0))</f>
        <v/>
      </c>
      <c r="DW273" s="46" t="str">
        <f>IF(AB273="","",IF(AND(DW$4&lt;=Inputs!$CQ270,DW$4&gt;=Inputs!$CP270),Inputs!$AR270/(Inputs!$CQ270-Inputs!$CP270+1),0)+IF(DW$4=Inputs!$CL270,Inputs!$BD270,0))</f>
        <v/>
      </c>
      <c r="DX273" s="46" t="str">
        <f>IF(AC273="","",IF(AND(DX$4&lt;=Inputs!$CQ270,DX$4&gt;=Inputs!$CP270),Inputs!$AR270/(Inputs!$CQ270-Inputs!$CP270+1),0)+IF(DX$4=Inputs!$CL270,Inputs!$BD270,0))</f>
        <v/>
      </c>
      <c r="DY273" s="46" t="str">
        <f>IF(AD273="","",IF(AND(DY$4&lt;=Inputs!$CQ270,DY$4&gt;=Inputs!$CP270),Inputs!$AR270/(Inputs!$CQ270-Inputs!$CP270+1),0)+IF(DY$4=Inputs!$CL270,Inputs!$BD270,0))</f>
        <v/>
      </c>
      <c r="DZ273" s="46" t="str">
        <f t="shared" si="12"/>
        <v/>
      </c>
    </row>
    <row r="274" spans="1:130">
      <c r="A274" s="7" t="str">
        <f>IF(Inputs!A271="","",Inputs!A271)</f>
        <v/>
      </c>
      <c r="B274" t="str">
        <f>IF(Inputs!B271="","",Inputs!B271)</f>
        <v/>
      </c>
      <c r="C274" s="46" t="str">
        <f>IF(Inputs!$B271="","",BO274-CV274)</f>
        <v/>
      </c>
      <c r="D274" s="46" t="str">
        <f>IF(Inputs!$B271="","",BP274-CW274)</f>
        <v/>
      </c>
      <c r="E274" s="46" t="str">
        <f>IF(Inputs!$B271="","",BQ274-CX274)</f>
        <v/>
      </c>
      <c r="F274" s="46" t="str">
        <f>IF(Inputs!$B271="","",BR274-CY274)</f>
        <v/>
      </c>
      <c r="G274" s="46" t="str">
        <f>IF(Inputs!$B271="","",BS274-CZ274)</f>
        <v/>
      </c>
      <c r="H274" s="46" t="str">
        <f>IF(Inputs!$B271="","",BT274-DA274)</f>
        <v/>
      </c>
      <c r="I274" s="46" t="str">
        <f>IF(Inputs!$B271="","",BU274-DB274)</f>
        <v/>
      </c>
      <c r="J274" s="46" t="str">
        <f>IF(Inputs!$B271="","",BV274-DC274)</f>
        <v/>
      </c>
      <c r="K274" s="46" t="str">
        <f>IF(Inputs!$B271="","",BW274-DD274)</f>
        <v/>
      </c>
      <c r="L274" s="46" t="str">
        <f>IF(Inputs!$B271="","",BX274-DE274)</f>
        <v/>
      </c>
      <c r="M274" s="46" t="str">
        <f>IF(Inputs!$B271="","",BY274-DF274)</f>
        <v/>
      </c>
      <c r="N274" s="46" t="str">
        <f>IF(Inputs!$B271="","",BZ274-DG274)</f>
        <v/>
      </c>
      <c r="O274" s="46" t="str">
        <f>IF(Inputs!$B271="","",CA274-DH274)</f>
        <v/>
      </c>
      <c r="P274" s="46" t="str">
        <f>IF(Inputs!$B271="","",CB274-DI274)</f>
        <v/>
      </c>
      <c r="Q274" s="46" t="str">
        <f>IF(Inputs!$B271="","",CC274-DJ274)</f>
        <v/>
      </c>
      <c r="R274" s="46" t="str">
        <f>IF(Inputs!$B271="","",CD274-DK274)</f>
        <v/>
      </c>
      <c r="S274" s="46" t="str">
        <f>IF(Inputs!$B271="","",CE274-DL274)</f>
        <v/>
      </c>
      <c r="T274" s="46" t="str">
        <f>IF(Inputs!$B271="","",CF274-DM274)</f>
        <v/>
      </c>
      <c r="U274" s="46" t="str">
        <f>IF(Inputs!$B271="","",CG274-DN274)</f>
        <v/>
      </c>
      <c r="V274" s="46" t="str">
        <f>IF(Inputs!$B271="","",CH274-DO274)</f>
        <v/>
      </c>
      <c r="W274" s="46" t="str">
        <f>IF(Inputs!$B271="","",CI274-DP274)</f>
        <v/>
      </c>
      <c r="X274" s="46" t="str">
        <f>IF(Inputs!$B271="","",CJ274-DQ274)</f>
        <v/>
      </c>
      <c r="Y274" s="46" t="str">
        <f>IF(Inputs!$B271="","",CK274-DR274)</f>
        <v/>
      </c>
      <c r="Z274" s="46" t="str">
        <f>IF(Inputs!$B271="","",CL274-DS274)</f>
        <v/>
      </c>
      <c r="AA274" s="46" t="str">
        <f>IF(Inputs!$B271="","",CM274-DT274)</f>
        <v/>
      </c>
      <c r="AB274" s="46" t="str">
        <f>IF(Inputs!$B271="","",CN274-DU274)</f>
        <v/>
      </c>
      <c r="AC274" s="46" t="str">
        <f>IF(Inputs!$B271="","",CO274-DV274)</f>
        <v/>
      </c>
      <c r="AD274" s="46" t="str">
        <f>IF(Inputs!$B271="","",CP274-DW274)</f>
        <v/>
      </c>
      <c r="AE274" s="46" t="str">
        <f>IF(Inputs!$B271="","",CQ274-DX274)</f>
        <v/>
      </c>
      <c r="AF274" s="46" t="str">
        <f>IF(Inputs!$B271="","",CR274-DY274)</f>
        <v/>
      </c>
      <c r="AG274" s="50" t="str">
        <f t="shared" si="13"/>
        <v/>
      </c>
      <c r="AH274" s="50"/>
      <c r="AJ274" s="27">
        <f>IF(AND(Inputs!$CO271=0,AJ$4&gt;=Inputs!$CM271),1,IF(AND(AJ$4&gt;=Inputs!$CM271,AJ$4&lt;Inputs!$CN271),1,IF(AND(AJ$4=Inputs!$CN271,AJ$4=Inputs!$CO271),1,IF(OR(AND(AJ$4=Inputs!$CN271+1,Inputs!$CN271=Inputs!$CO271),AND(AJ$4=Inputs!$CN271+2,Inputs!$CN271=Inputs!$CO271)),0,IF(AJ$4=Inputs!$CN271,0.8,IF(AJ$4=Inputs!$CN271+1,0.6,IF(AJ$4=Inputs!$CN271+2,0.4,IF(AJ$4=Inputs!$CO271,0.2,IF(AND(AJ$4&gt;=Inputs!$CL271,AJ$4&lt;Inputs!$CM271),(AJ$4-Inputs!$CL271+1)/(Inputs!$AI271+1),0)))))))))</f>
        <v>0</v>
      </c>
      <c r="AK274" s="27">
        <f>IF(AND(Inputs!$CO271=0,AK$4&gt;=Inputs!$CM271),1,IF(AND(AK$4&gt;=Inputs!$CM271,AK$4&lt;Inputs!$CN271),1,IF(AND(AK$4=Inputs!$CN271,AK$4=Inputs!$CO271),1,IF(OR(AND(AK$4=Inputs!$CN271+1,Inputs!$CN271=Inputs!$CO271),AND(AK$4=Inputs!$CN271+2,Inputs!$CN271=Inputs!$CO271)),0,IF(AK$4=Inputs!$CN271,0.8,IF(AK$4=Inputs!$CN271+1,0.6,IF(AK$4=Inputs!$CN271+2,0.4,IF(AK$4=Inputs!$CO271,0.2,IF(AND(AK$4&gt;=Inputs!$CL271,AK$4&lt;Inputs!$CM271),(AK$4-Inputs!$CL271+1)/(Inputs!$AI271+1),0)))))))))</f>
        <v>0</v>
      </c>
      <c r="AL274" s="27">
        <f>IF(AND(Inputs!$CO271=0,AL$4&gt;=Inputs!$CM271),1,IF(AND(AL$4&gt;=Inputs!$CM271,AL$4&lt;Inputs!$CN271),1,IF(AND(AL$4=Inputs!$CN271,AL$4=Inputs!$CO271),1,IF(OR(AND(AL$4=Inputs!$CN271+1,Inputs!$CN271=Inputs!$CO271),AND(AL$4=Inputs!$CN271+2,Inputs!$CN271=Inputs!$CO271)),0,IF(AL$4=Inputs!$CN271,0.8,IF(AL$4=Inputs!$CN271+1,0.6,IF(AL$4=Inputs!$CN271+2,0.4,IF(AL$4=Inputs!$CO271,0.2,IF(AND(AL$4&gt;=Inputs!$CL271,AL$4&lt;Inputs!$CM271),(AL$4-Inputs!$CL271+1)/(Inputs!$AI271+1),0)))))))))</f>
        <v>0</v>
      </c>
      <c r="AM274" s="27">
        <f>IF(AND(Inputs!$CO271=0,AM$4&gt;=Inputs!$CM271),1,IF(AND(AM$4&gt;=Inputs!$CM271,AM$4&lt;Inputs!$CN271),1,IF(AND(AM$4=Inputs!$CN271,AM$4=Inputs!$CO271),1,IF(OR(AND(AM$4=Inputs!$CN271+1,Inputs!$CN271=Inputs!$CO271),AND(AM$4=Inputs!$CN271+2,Inputs!$CN271=Inputs!$CO271)),0,IF(AM$4=Inputs!$CN271,0.8,IF(AM$4=Inputs!$CN271+1,0.6,IF(AM$4=Inputs!$CN271+2,0.4,IF(AM$4=Inputs!$CO271,0.2,IF(AND(AM$4&gt;=Inputs!$CL271,AM$4&lt;Inputs!$CM271),(AM$4-Inputs!$CL271+1)/(Inputs!$AI271+1),0)))))))))</f>
        <v>0</v>
      </c>
      <c r="AN274" s="27">
        <f>IF(AND(Inputs!$CO271=0,AN$4&gt;=Inputs!$CM271),1,IF(AND(AN$4&gt;=Inputs!$CM271,AN$4&lt;Inputs!$CN271),1,IF(AND(AN$4=Inputs!$CN271,AN$4=Inputs!$CO271),1,IF(OR(AND(AN$4=Inputs!$CN271+1,Inputs!$CN271=Inputs!$CO271),AND(AN$4=Inputs!$CN271+2,Inputs!$CN271=Inputs!$CO271)),0,IF(AN$4=Inputs!$CN271,0.8,IF(AN$4=Inputs!$CN271+1,0.6,IF(AN$4=Inputs!$CN271+2,0.4,IF(AN$4=Inputs!$CO271,0.2,IF(AND(AN$4&gt;=Inputs!$CL271,AN$4&lt;Inputs!$CM271),(AN$4-Inputs!$CL271+1)/(Inputs!$AI271+1),0)))))))))</f>
        <v>0</v>
      </c>
      <c r="AO274" s="27">
        <f>IF(AND(Inputs!$CO271=0,AO$4&gt;=Inputs!$CM271),1,IF(AND(AO$4&gt;=Inputs!$CM271,AO$4&lt;Inputs!$CN271),1,IF(AND(AO$4=Inputs!$CN271,AO$4=Inputs!$CO271),1,IF(OR(AND(AO$4=Inputs!$CN271+1,Inputs!$CN271=Inputs!$CO271),AND(AO$4=Inputs!$CN271+2,Inputs!$CN271=Inputs!$CO271)),0,IF(AO$4=Inputs!$CN271,0.8,IF(AO$4=Inputs!$CN271+1,0.6,IF(AO$4=Inputs!$CN271+2,0.4,IF(AO$4=Inputs!$CO271,0.2,IF(AND(AO$4&gt;=Inputs!$CL271,AO$4&lt;Inputs!$CM271),(AO$4-Inputs!$CL271+1)/(Inputs!$AI271+1),0)))))))))</f>
        <v>0</v>
      </c>
      <c r="AP274" s="27">
        <f>IF(AND(Inputs!$CO271=0,AP$4&gt;=Inputs!$CM271),1,IF(AND(AP$4&gt;=Inputs!$CM271,AP$4&lt;Inputs!$CN271),1,IF(AND(AP$4=Inputs!$CN271,AP$4=Inputs!$CO271),1,IF(OR(AND(AP$4=Inputs!$CN271+1,Inputs!$CN271=Inputs!$CO271),AND(AP$4=Inputs!$CN271+2,Inputs!$CN271=Inputs!$CO271)),0,IF(AP$4=Inputs!$CN271,0.8,IF(AP$4=Inputs!$CN271+1,0.6,IF(AP$4=Inputs!$CN271+2,0.4,IF(AP$4=Inputs!$CO271,0.2,IF(AND(AP$4&gt;=Inputs!$CL271,AP$4&lt;Inputs!$CM271),(AP$4-Inputs!$CL271+1)/(Inputs!$AI271+1),0)))))))))</f>
        <v>0</v>
      </c>
      <c r="AQ274" s="27">
        <f>IF(AND(Inputs!$CO271=0,AQ$4&gt;=Inputs!$CM271),1,IF(AND(AQ$4&gt;=Inputs!$CM271,AQ$4&lt;Inputs!$CN271),1,IF(AND(AQ$4=Inputs!$CN271,AQ$4=Inputs!$CO271),1,IF(OR(AND(AQ$4=Inputs!$CN271+1,Inputs!$CN271=Inputs!$CO271),AND(AQ$4=Inputs!$CN271+2,Inputs!$CN271=Inputs!$CO271)),0,IF(AQ$4=Inputs!$CN271,0.8,IF(AQ$4=Inputs!$CN271+1,0.6,IF(AQ$4=Inputs!$CN271+2,0.4,IF(AQ$4=Inputs!$CO271,0.2,IF(AND(AQ$4&gt;=Inputs!$CL271,AQ$4&lt;Inputs!$CM271),(AQ$4-Inputs!$CL271+1)/(Inputs!$AI271+1),0)))))))))</f>
        <v>0</v>
      </c>
      <c r="AR274" s="27">
        <f>IF(AND(Inputs!$CO271=0,AR$4&gt;=Inputs!$CM271),1,IF(AND(AR$4&gt;=Inputs!$CM271,AR$4&lt;Inputs!$CN271),1,IF(AND(AR$4=Inputs!$CN271,AR$4=Inputs!$CO271),1,IF(OR(AND(AR$4=Inputs!$CN271+1,Inputs!$CN271=Inputs!$CO271),AND(AR$4=Inputs!$CN271+2,Inputs!$CN271=Inputs!$CO271)),0,IF(AR$4=Inputs!$CN271,0.8,IF(AR$4=Inputs!$CN271+1,0.6,IF(AR$4=Inputs!$CN271+2,0.4,IF(AR$4=Inputs!$CO271,0.2,IF(AND(AR$4&gt;=Inputs!$CL271,AR$4&lt;Inputs!$CM271),(AR$4-Inputs!$CL271+1)/(Inputs!$AI271+1),0)))))))))</f>
        <v>0</v>
      </c>
      <c r="AS274" s="27">
        <f>IF(AND(Inputs!$CO271=0,AS$4&gt;=Inputs!$CM271),1,IF(AND(AS$4&gt;=Inputs!$CM271,AS$4&lt;Inputs!$CN271),1,IF(AND(AS$4=Inputs!$CN271,AS$4=Inputs!$CO271),1,IF(OR(AND(AS$4=Inputs!$CN271+1,Inputs!$CN271=Inputs!$CO271),AND(AS$4=Inputs!$CN271+2,Inputs!$CN271=Inputs!$CO271)),0,IF(AS$4=Inputs!$CN271,0.8,IF(AS$4=Inputs!$CN271+1,0.6,IF(AS$4=Inputs!$CN271+2,0.4,IF(AS$4=Inputs!$CO271,0.2,IF(AND(AS$4&gt;=Inputs!$CL271,AS$4&lt;Inputs!$CM271),(AS$4-Inputs!$CL271+1)/(Inputs!$AI271+1),0)))))))))</f>
        <v>0</v>
      </c>
      <c r="AT274" s="27">
        <f>IF(AND(Inputs!$CO271=0,AT$4&gt;=Inputs!$CM271),1,IF(AND(AT$4&gt;=Inputs!$CM271,AT$4&lt;Inputs!$CN271),1,IF(AND(AT$4=Inputs!$CN271,AT$4=Inputs!$CO271),1,IF(OR(AND(AT$4=Inputs!$CN271+1,Inputs!$CN271=Inputs!$CO271),AND(AT$4=Inputs!$CN271+2,Inputs!$CN271=Inputs!$CO271)),0,IF(AT$4=Inputs!$CN271,0.8,IF(AT$4=Inputs!$CN271+1,0.6,IF(AT$4=Inputs!$CN271+2,0.4,IF(AT$4=Inputs!$CO271,0.2,IF(AND(AT$4&gt;=Inputs!$CL271,AT$4&lt;Inputs!$CM271),(AT$4-Inputs!$CL271+1)/(Inputs!$AI271+1),0)))))))))</f>
        <v>0</v>
      </c>
      <c r="AU274" s="27">
        <f>IF(AND(Inputs!$CO271=0,AU$4&gt;=Inputs!$CM271),1,IF(AND(AU$4&gt;=Inputs!$CM271,AU$4&lt;Inputs!$CN271),1,IF(AND(AU$4=Inputs!$CN271,AU$4=Inputs!$CO271),1,IF(OR(AND(AU$4=Inputs!$CN271+1,Inputs!$CN271=Inputs!$CO271),AND(AU$4=Inputs!$CN271+2,Inputs!$CN271=Inputs!$CO271)),0,IF(AU$4=Inputs!$CN271,0.8,IF(AU$4=Inputs!$CN271+1,0.6,IF(AU$4=Inputs!$CN271+2,0.4,IF(AU$4=Inputs!$CO271,0.2,IF(AND(AU$4&gt;=Inputs!$CL271,AU$4&lt;Inputs!$CM271),(AU$4-Inputs!$CL271+1)/(Inputs!$AI271+1),0)))))))))</f>
        <v>0</v>
      </c>
      <c r="AV274" s="27">
        <f>IF(AND(Inputs!$CO271=0,AV$4&gt;=Inputs!$CM271),1,IF(AND(AV$4&gt;=Inputs!$CM271,AV$4&lt;Inputs!$CN271),1,IF(AND(AV$4=Inputs!$CN271,AV$4=Inputs!$CO271),1,IF(OR(AND(AV$4=Inputs!$CN271+1,Inputs!$CN271=Inputs!$CO271),AND(AV$4=Inputs!$CN271+2,Inputs!$CN271=Inputs!$CO271)),0,IF(AV$4=Inputs!$CN271,0.8,IF(AV$4=Inputs!$CN271+1,0.6,IF(AV$4=Inputs!$CN271+2,0.4,IF(AV$4=Inputs!$CO271,0.2,IF(AND(AV$4&gt;=Inputs!$CL271,AV$4&lt;Inputs!$CM271),(AV$4-Inputs!$CL271+1)/(Inputs!$AI271+1),0)))))))))</f>
        <v>0</v>
      </c>
      <c r="AW274" s="27">
        <f>IF(AND(Inputs!$CO271=0,AW$4&gt;=Inputs!$CM271),1,IF(AND(AW$4&gt;=Inputs!$CM271,AW$4&lt;Inputs!$CN271),1,IF(AND(AW$4=Inputs!$CN271,AW$4=Inputs!$CO271),1,IF(OR(AND(AW$4=Inputs!$CN271+1,Inputs!$CN271=Inputs!$CO271),AND(AW$4=Inputs!$CN271+2,Inputs!$CN271=Inputs!$CO271)),0,IF(AW$4=Inputs!$CN271,0.8,IF(AW$4=Inputs!$CN271+1,0.6,IF(AW$4=Inputs!$CN271+2,0.4,IF(AW$4=Inputs!$CO271,0.2,IF(AND(AW$4&gt;=Inputs!$CL271,AW$4&lt;Inputs!$CM271),(AW$4-Inputs!$CL271+1)/(Inputs!$AI271+1),0)))))))))</f>
        <v>0</v>
      </c>
      <c r="AX274" s="27">
        <f>IF(AND(Inputs!$CO271=0,AX$4&gt;=Inputs!$CM271),1,IF(AND(AX$4&gt;=Inputs!$CM271,AX$4&lt;Inputs!$CN271),1,IF(AND(AX$4=Inputs!$CN271,AX$4=Inputs!$CO271),1,IF(OR(AND(AX$4=Inputs!$CN271+1,Inputs!$CN271=Inputs!$CO271),AND(AX$4=Inputs!$CN271+2,Inputs!$CN271=Inputs!$CO271)),0,IF(AX$4=Inputs!$CN271,0.8,IF(AX$4=Inputs!$CN271+1,0.6,IF(AX$4=Inputs!$CN271+2,0.4,IF(AX$4=Inputs!$CO271,0.2,IF(AND(AX$4&gt;=Inputs!$CL271,AX$4&lt;Inputs!$CM271),(AX$4-Inputs!$CL271+1)/(Inputs!$AI271+1),0)))))))))</f>
        <v>0</v>
      </c>
      <c r="AY274" s="27">
        <f>IF(AND(Inputs!$CO271=0,AY$4&gt;=Inputs!$CM271),1,IF(AND(AY$4&gt;=Inputs!$CM271,AY$4&lt;Inputs!$CN271),1,IF(AND(AY$4=Inputs!$CN271,AY$4=Inputs!$CO271),1,IF(OR(AND(AY$4=Inputs!$CN271+1,Inputs!$CN271=Inputs!$CO271),AND(AY$4=Inputs!$CN271+2,Inputs!$CN271=Inputs!$CO271)),0,IF(AY$4=Inputs!$CN271,0.8,IF(AY$4=Inputs!$CN271+1,0.6,IF(AY$4=Inputs!$CN271+2,0.4,IF(AY$4=Inputs!$CO271,0.2,IF(AND(AY$4&gt;=Inputs!$CL271,AY$4&lt;Inputs!$CM271),(AY$4-Inputs!$CL271+1)/(Inputs!$AI271+1),0)))))))))</f>
        <v>0</v>
      </c>
      <c r="AZ274" s="27">
        <f>IF(AND(Inputs!$CO271=0,AZ$4&gt;=Inputs!$CM271),1,IF(AND(AZ$4&gt;=Inputs!$CM271,AZ$4&lt;Inputs!$CN271),1,IF(AND(AZ$4=Inputs!$CN271,AZ$4=Inputs!$CO271),1,IF(OR(AND(AZ$4=Inputs!$CN271+1,Inputs!$CN271=Inputs!$CO271),AND(AZ$4=Inputs!$CN271+2,Inputs!$CN271=Inputs!$CO271)),0,IF(AZ$4=Inputs!$CN271,0.8,IF(AZ$4=Inputs!$CN271+1,0.6,IF(AZ$4=Inputs!$CN271+2,0.4,IF(AZ$4=Inputs!$CO271,0.2,IF(AND(AZ$4&gt;=Inputs!$CL271,AZ$4&lt;Inputs!$CM271),(AZ$4-Inputs!$CL271+1)/(Inputs!$AI271+1),0)))))))))</f>
        <v>0</v>
      </c>
      <c r="BA274" s="27">
        <f>IF(AND(Inputs!$CO271=0,BA$4&gt;=Inputs!$CM271),1,IF(AND(BA$4&gt;=Inputs!$CM271,BA$4&lt;Inputs!$CN271),1,IF(AND(BA$4=Inputs!$CN271,BA$4=Inputs!$CO271),1,IF(OR(AND(BA$4=Inputs!$CN271+1,Inputs!$CN271=Inputs!$CO271),AND(BA$4=Inputs!$CN271+2,Inputs!$CN271=Inputs!$CO271)),0,IF(BA$4=Inputs!$CN271,0.8,IF(BA$4=Inputs!$CN271+1,0.6,IF(BA$4=Inputs!$CN271+2,0.4,IF(BA$4=Inputs!$CO271,0.2,IF(AND(BA$4&gt;=Inputs!$CL271,BA$4&lt;Inputs!$CM271),(BA$4-Inputs!$CL271+1)/(Inputs!$AI271+1),0)))))))))</f>
        <v>0</v>
      </c>
      <c r="BB274" s="27">
        <f>IF(AND(Inputs!$CO271=0,BB$4&gt;=Inputs!$CM271),1,IF(AND(BB$4&gt;=Inputs!$CM271,BB$4&lt;Inputs!$CN271),1,IF(AND(BB$4=Inputs!$CN271,BB$4=Inputs!$CO271),1,IF(OR(AND(BB$4=Inputs!$CN271+1,Inputs!$CN271=Inputs!$CO271),AND(BB$4=Inputs!$CN271+2,Inputs!$CN271=Inputs!$CO271)),0,IF(BB$4=Inputs!$CN271,0.8,IF(BB$4=Inputs!$CN271+1,0.6,IF(BB$4=Inputs!$CN271+2,0.4,IF(BB$4=Inputs!$CO271,0.2,IF(AND(BB$4&gt;=Inputs!$CL271,BB$4&lt;Inputs!$CM271),(BB$4-Inputs!$CL271+1)/(Inputs!$AI271+1),0)))))))))</f>
        <v>0</v>
      </c>
      <c r="BC274" s="27">
        <f>IF(AND(Inputs!$CO271=0,BC$4&gt;=Inputs!$CM271),1,IF(AND(BC$4&gt;=Inputs!$CM271,BC$4&lt;Inputs!$CN271),1,IF(AND(BC$4=Inputs!$CN271,BC$4=Inputs!$CO271),1,IF(OR(AND(BC$4=Inputs!$CN271+1,Inputs!$CN271=Inputs!$CO271),AND(BC$4=Inputs!$CN271+2,Inputs!$CN271=Inputs!$CO271)),0,IF(BC$4=Inputs!$CN271,0.8,IF(BC$4=Inputs!$CN271+1,0.6,IF(BC$4=Inputs!$CN271+2,0.4,IF(BC$4=Inputs!$CO271,0.2,IF(AND(BC$4&gt;=Inputs!$CL271,BC$4&lt;Inputs!$CM271),(BC$4-Inputs!$CL271+1)/(Inputs!$AI271+1),0)))))))))</f>
        <v>0</v>
      </c>
      <c r="BD274" s="27">
        <f>IF(AND(Inputs!$CO271=0,BD$4&gt;=Inputs!$CM271),1,IF(AND(BD$4&gt;=Inputs!$CM271,BD$4&lt;Inputs!$CN271),1,IF(AND(BD$4=Inputs!$CN271,BD$4=Inputs!$CO271),1,IF(OR(AND(BD$4=Inputs!$CN271+1,Inputs!$CN271=Inputs!$CO271),AND(BD$4=Inputs!$CN271+2,Inputs!$CN271=Inputs!$CO271)),0,IF(BD$4=Inputs!$CN271,0.8,IF(BD$4=Inputs!$CN271+1,0.6,IF(BD$4=Inputs!$CN271+2,0.4,IF(BD$4=Inputs!$CO271,0.2,IF(AND(BD$4&gt;=Inputs!$CL271,BD$4&lt;Inputs!$CM271),(BD$4-Inputs!$CL271+1)/(Inputs!$AI271+1),0)))))))))</f>
        <v>0</v>
      </c>
      <c r="BE274" s="27">
        <f>IF(AND(Inputs!$CO271=0,BE$4&gt;=Inputs!$CM271),1,IF(AND(BE$4&gt;=Inputs!$CM271,BE$4&lt;Inputs!$CN271),1,IF(AND(BE$4=Inputs!$CN271,BE$4=Inputs!$CO271),1,IF(OR(AND(BE$4=Inputs!$CN271+1,Inputs!$CN271=Inputs!$CO271),AND(BE$4=Inputs!$CN271+2,Inputs!$CN271=Inputs!$CO271)),0,IF(BE$4=Inputs!$CN271,0.8,IF(BE$4=Inputs!$CN271+1,0.6,IF(BE$4=Inputs!$CN271+2,0.4,IF(BE$4=Inputs!$CO271,0.2,IF(AND(BE$4&gt;=Inputs!$CL271,BE$4&lt;Inputs!$CM271),(BE$4-Inputs!$CL271+1)/(Inputs!$AI271+1),0)))))))))</f>
        <v>0</v>
      </c>
      <c r="BF274" s="27">
        <f>IF(AND(Inputs!$CO271=0,BF$4&gt;=Inputs!$CM271),1,IF(AND(BF$4&gt;=Inputs!$CM271,BF$4&lt;Inputs!$CN271),1,IF(AND(BF$4=Inputs!$CN271,BF$4=Inputs!$CO271),1,IF(OR(AND(BF$4=Inputs!$CN271+1,Inputs!$CN271=Inputs!$CO271),AND(BF$4=Inputs!$CN271+2,Inputs!$CN271=Inputs!$CO271)),0,IF(BF$4=Inputs!$CN271,0.8,IF(BF$4=Inputs!$CN271+1,0.6,IF(BF$4=Inputs!$CN271+2,0.4,IF(BF$4=Inputs!$CO271,0.2,IF(AND(BF$4&gt;=Inputs!$CL271,BF$4&lt;Inputs!$CM271),(BF$4-Inputs!$CL271+1)/(Inputs!$AI271+1),0)))))))))</f>
        <v>0</v>
      </c>
      <c r="BG274" s="27">
        <f>IF(AND(Inputs!$CO271=0,BG$4&gt;=Inputs!$CM271),1,IF(AND(BG$4&gt;=Inputs!$CM271,BG$4&lt;Inputs!$CN271),1,IF(AND(BG$4=Inputs!$CN271,BG$4=Inputs!$CO271),1,IF(OR(AND(BG$4=Inputs!$CN271+1,Inputs!$CN271=Inputs!$CO271),AND(BG$4=Inputs!$CN271+2,Inputs!$CN271=Inputs!$CO271)),0,IF(BG$4=Inputs!$CN271,0.8,IF(BG$4=Inputs!$CN271+1,0.6,IF(BG$4=Inputs!$CN271+2,0.4,IF(BG$4=Inputs!$CO271,0.2,IF(AND(BG$4&gt;=Inputs!$CL271,BG$4&lt;Inputs!$CM271),(BG$4-Inputs!$CL271+1)/(Inputs!$AI271+1),0)))))))))</f>
        <v>0</v>
      </c>
      <c r="BH274" s="27">
        <f>IF(AND(Inputs!$CO271=0,BH$4&gt;=Inputs!$CM271),1,IF(AND(BH$4&gt;=Inputs!$CM271,BH$4&lt;Inputs!$CN271),1,IF(AND(BH$4=Inputs!$CN271,BH$4=Inputs!$CO271),1,IF(OR(AND(BH$4=Inputs!$CN271+1,Inputs!$CN271=Inputs!$CO271),AND(BH$4=Inputs!$CN271+2,Inputs!$CN271=Inputs!$CO271)),0,IF(BH$4=Inputs!$CN271,0.8,IF(BH$4=Inputs!$CN271+1,0.6,IF(BH$4=Inputs!$CN271+2,0.4,IF(BH$4=Inputs!$CO271,0.2,IF(AND(BH$4&gt;=Inputs!$CL271,BH$4&lt;Inputs!$CM271),(BH$4-Inputs!$CL271+1)/(Inputs!$AI271+1),0)))))))))</f>
        <v>0</v>
      </c>
      <c r="BI274" s="27">
        <f>IF(AND(Inputs!$CO271=0,BI$4&gt;=Inputs!$CM271),1,IF(AND(BI$4&gt;=Inputs!$CM271,BI$4&lt;Inputs!$CN271),1,IF(AND(BI$4=Inputs!$CN271,BI$4=Inputs!$CO271),1,IF(OR(AND(BI$4=Inputs!$CN271+1,Inputs!$CN271=Inputs!$CO271),AND(BI$4=Inputs!$CN271+2,Inputs!$CN271=Inputs!$CO271)),0,IF(BI$4=Inputs!$CN271,0.8,IF(BI$4=Inputs!$CN271+1,0.6,IF(BI$4=Inputs!$CN271+2,0.4,IF(BI$4=Inputs!$CO271,0.2,IF(AND(BI$4&gt;=Inputs!$CL271,BI$4&lt;Inputs!$CM271),(BI$4-Inputs!$CL271+1)/(Inputs!$AI271+1),0)))))))))</f>
        <v>0</v>
      </c>
      <c r="BJ274" s="27">
        <f>IF(AND(Inputs!$CO271=0,BJ$4&gt;=Inputs!$CM271),1,IF(AND(BJ$4&gt;=Inputs!$CM271,BJ$4&lt;Inputs!$CN271),1,IF(AND(BJ$4=Inputs!$CN271,BJ$4=Inputs!$CO271),1,IF(OR(AND(BJ$4=Inputs!$CN271+1,Inputs!$CN271=Inputs!$CO271),AND(BJ$4=Inputs!$CN271+2,Inputs!$CN271=Inputs!$CO271)),0,IF(BJ$4=Inputs!$CN271,0.8,IF(BJ$4=Inputs!$CN271+1,0.6,IF(BJ$4=Inputs!$CN271+2,0.4,IF(BJ$4=Inputs!$CO271,0.2,IF(AND(BJ$4&gt;=Inputs!$CL271,BJ$4&lt;Inputs!$CM271),(BJ$4-Inputs!$CL271+1)/(Inputs!$AI271+1),0)))))))))</f>
        <v>0</v>
      </c>
      <c r="BK274" s="27">
        <f>IF(AND(Inputs!$CO271=0,BK$4&gt;=Inputs!$CM271),1,IF(AND(BK$4&gt;=Inputs!$CM271,BK$4&lt;Inputs!$CN271),1,IF(AND(BK$4=Inputs!$CN271,BK$4=Inputs!$CO271),1,IF(OR(AND(BK$4=Inputs!$CN271+1,Inputs!$CN271=Inputs!$CO271),AND(BK$4=Inputs!$CN271+2,Inputs!$CN271=Inputs!$CO271)),0,IF(BK$4=Inputs!$CN271,0.8,IF(BK$4=Inputs!$CN271+1,0.6,IF(BK$4=Inputs!$CN271+2,0.4,IF(BK$4=Inputs!$CO271,0.2,IF(AND(BK$4&gt;=Inputs!$CL271,BK$4&lt;Inputs!$CM271),(BK$4-Inputs!$CL271+1)/(Inputs!$AI271+1),0)))))))))</f>
        <v>0</v>
      </c>
      <c r="BL274" s="27">
        <f>IF(AND(Inputs!$CO271=0,BL$4&gt;=Inputs!$CM271),1,IF(AND(BL$4&gt;=Inputs!$CM271,BL$4&lt;Inputs!$CN271),1,IF(AND(BL$4=Inputs!$CN271,BL$4=Inputs!$CO271),1,IF(OR(AND(BL$4=Inputs!$CN271+1,Inputs!$CN271=Inputs!$CO271),AND(BL$4=Inputs!$CN271+2,Inputs!$CN271=Inputs!$CO271)),0,IF(BL$4=Inputs!$CN271,0.8,IF(BL$4=Inputs!$CN271+1,0.6,IF(BL$4=Inputs!$CN271+2,0.4,IF(BL$4=Inputs!$CO271,0.2,IF(AND(BL$4&gt;=Inputs!$CL271,BL$4&lt;Inputs!$CM271),(BL$4-Inputs!$CL271+1)/(Inputs!$AI271+1),0)))))))))</f>
        <v>0</v>
      </c>
      <c r="BM274" s="27">
        <f>IF(AND(Inputs!$CO271=0,BM$4&gt;=Inputs!$CM271),1,IF(AND(BM$4&gt;=Inputs!$CM271,BM$4&lt;Inputs!$CN271),1,IF(AND(BM$4=Inputs!$CN271,BM$4=Inputs!$CO271),1,IF(OR(AND(BM$4=Inputs!$CN271+1,Inputs!$CN271=Inputs!$CO271),AND(BM$4=Inputs!$CN271+2,Inputs!$CN271=Inputs!$CO271)),0,IF(BM$4=Inputs!$CN271,0.8,IF(BM$4=Inputs!$CN271+1,0.6,IF(BM$4=Inputs!$CN271+2,0.4,IF(BM$4=Inputs!$CO271,0.2,IF(AND(BM$4&gt;=Inputs!$CL271,BM$4&lt;Inputs!$CM271),(BM$4-Inputs!$CL271+1)/(Inputs!$AI271+1),0)))))))))</f>
        <v>0</v>
      </c>
      <c r="BO274" s="46" t="str">
        <f>IF(Inputs!$B271="","",(ROUND(Inputs!$BC271*AJ274,0)))</f>
        <v/>
      </c>
      <c r="BP274" s="46" t="str">
        <f>IF(Inputs!$B271="","",(ROUND(Inputs!$BC271*AK274,0)))</f>
        <v/>
      </c>
      <c r="BQ274" s="46" t="str">
        <f>IF(Inputs!$B271="","",(ROUND(Inputs!$BC271*AL274,0)))</f>
        <v/>
      </c>
      <c r="BR274" s="46" t="str">
        <f>IF(Inputs!$B271="","",(ROUND(Inputs!$BC271*AM274,0)))</f>
        <v/>
      </c>
      <c r="BS274" s="46" t="str">
        <f>IF(Inputs!$B271="","",(ROUND(Inputs!$BC271*AN274,0)))</f>
        <v/>
      </c>
      <c r="BT274" s="46" t="str">
        <f>IF(Inputs!$B271="","",(ROUND(Inputs!$BC271*AO274,0)))</f>
        <v/>
      </c>
      <c r="BU274" s="46" t="str">
        <f>IF(Inputs!$B271="","",(ROUND(Inputs!$BC271*AP274,0)))</f>
        <v/>
      </c>
      <c r="BV274" s="46" t="str">
        <f>IF(Inputs!$B271="","",(ROUND(Inputs!$BC271*AQ274,0)))</f>
        <v/>
      </c>
      <c r="BW274" s="46" t="str">
        <f>IF(Inputs!$B271="","",(ROUND(Inputs!$BC271*AR274,0)))</f>
        <v/>
      </c>
      <c r="BX274" s="46" t="str">
        <f>IF(Inputs!$B271="","",(ROUND(Inputs!$BC271*AS274,0)))</f>
        <v/>
      </c>
      <c r="BY274" s="46" t="str">
        <f>IF(Inputs!$B271="","",(ROUND(Inputs!$BC271*AT274,0)))</f>
        <v/>
      </c>
      <c r="BZ274" s="46" t="str">
        <f>IF(Inputs!$B271="","",(ROUND(Inputs!$BC271*AU274,0)))</f>
        <v/>
      </c>
      <c r="CA274" s="46" t="str">
        <f>IF(Inputs!$B271="","",(ROUND(Inputs!$BC271*AV274,0)))</f>
        <v/>
      </c>
      <c r="CB274" s="46" t="str">
        <f>IF(Inputs!$B271="","",(ROUND(Inputs!$BC271*AW274,0)))</f>
        <v/>
      </c>
      <c r="CC274" s="46" t="str">
        <f>IF(Inputs!$B271="","",(ROUND(Inputs!$BC271*AX274,0)))</f>
        <v/>
      </c>
      <c r="CD274" s="46" t="str">
        <f>IF(Inputs!$B271="","",(ROUND(Inputs!$BC271*AY274,0)))</f>
        <v/>
      </c>
      <c r="CE274" s="46" t="str">
        <f>IF(Inputs!$B271="","",(ROUND(Inputs!$BC271*AZ274,0)))</f>
        <v/>
      </c>
      <c r="CF274" s="46" t="str">
        <f>IF(Inputs!$B271="","",(ROUND(Inputs!$BC271*BA274,0)))</f>
        <v/>
      </c>
      <c r="CG274" s="46" t="str">
        <f>IF(Inputs!$B271="","",(ROUND(Inputs!$BC271*BB274,0)))</f>
        <v/>
      </c>
      <c r="CH274" s="46" t="str">
        <f>IF(Inputs!$B271="","",(ROUND(Inputs!$BC271*BC274,0)))</f>
        <v/>
      </c>
      <c r="CI274" s="46" t="str">
        <f>IF(Inputs!$B271="","",(ROUND(Inputs!$BC271*BD274,0)))</f>
        <v/>
      </c>
      <c r="CJ274" s="46" t="str">
        <f>IF(Inputs!$B271="","",(ROUND(Inputs!$BC271*BE274,0)))</f>
        <v/>
      </c>
      <c r="CK274" s="46" t="str">
        <f>IF(Inputs!$B271="","",(ROUND(Inputs!$BC271*BF274,0)))</f>
        <v/>
      </c>
      <c r="CL274" s="46" t="str">
        <f>IF(Inputs!$B271="","",(ROUND(Inputs!$BC271*BG274,0)))</f>
        <v/>
      </c>
      <c r="CM274" s="46" t="str">
        <f>IF(Inputs!$B271="","",(ROUND(Inputs!$BC271*BH274,0)))</f>
        <v/>
      </c>
      <c r="CN274" s="46" t="str">
        <f>IF(Inputs!$B271="","",(ROUND(Inputs!$BC271*BI274,0)))</f>
        <v/>
      </c>
      <c r="CO274" s="46" t="str">
        <f>IF(Inputs!$B271="","",(ROUND(Inputs!$BC271*BJ274,0)))</f>
        <v/>
      </c>
      <c r="CP274" s="46" t="str">
        <f>IF(Inputs!$B271="","",(ROUND(Inputs!$BC271*BK274,0)))</f>
        <v/>
      </c>
      <c r="CQ274" s="46" t="str">
        <f>IF(Inputs!$B271="","",(ROUND(Inputs!$BC271*BL274,0)))</f>
        <v/>
      </c>
      <c r="CR274" s="46" t="str">
        <f>IF(Inputs!$B271="","",(ROUND(Inputs!$BC271*BM274,0)))</f>
        <v/>
      </c>
      <c r="CV274" s="46" t="str">
        <f>IF(A274="","",IF(AND(CV$4&lt;=Inputs!$CQ271,CV$4&gt;=Inputs!$CP271),Inputs!$AR271/(Inputs!$CQ271-Inputs!$CP271+1),0)+IF(CV$4=Inputs!$CL271,Inputs!$BD271,0))</f>
        <v/>
      </c>
      <c r="CW274" s="46" t="str">
        <f>IF(B274="","",IF(AND(CW$4&lt;=Inputs!$CQ271,CW$4&gt;=Inputs!$CP271),Inputs!$AR271/(Inputs!$CQ271-Inputs!$CP271+1),0)+IF(CW$4=Inputs!$CL271,Inputs!$BD271,0))</f>
        <v/>
      </c>
      <c r="CX274" s="46" t="str">
        <f>IF(C274="","",IF(AND(CX$4&lt;=Inputs!$CQ271,CX$4&gt;=Inputs!$CP271),Inputs!$AR271/(Inputs!$CQ271-Inputs!$CP271+1),0)+IF(CX$4=Inputs!$CL271,Inputs!$BD271,0))</f>
        <v/>
      </c>
      <c r="CY274" s="46" t="str">
        <f>IF(D274="","",IF(AND(CY$4&lt;=Inputs!$CQ271,CY$4&gt;=Inputs!$CP271),Inputs!$AR271/(Inputs!$CQ271-Inputs!$CP271+1),0)+IF(CY$4=Inputs!$CL271,Inputs!$BD271,0))</f>
        <v/>
      </c>
      <c r="CZ274" s="46" t="str">
        <f>IF(E274="","",IF(AND(CZ$4&lt;=Inputs!$CQ271,CZ$4&gt;=Inputs!$CP271),Inputs!$AR271/(Inputs!$CQ271-Inputs!$CP271+1),0)+IF(CZ$4=Inputs!$CL271,Inputs!$BD271,0))</f>
        <v/>
      </c>
      <c r="DA274" s="46" t="str">
        <f>IF(F274="","",IF(AND(DA$4&lt;=Inputs!$CQ271,DA$4&gt;=Inputs!$CP271),Inputs!$AR271/(Inputs!$CQ271-Inputs!$CP271+1),0)+IF(DA$4=Inputs!$CL271,Inputs!$BD271,0))</f>
        <v/>
      </c>
      <c r="DB274" s="46" t="str">
        <f>IF(G274="","",IF(AND(DB$4&lt;=Inputs!$CQ271,DB$4&gt;=Inputs!$CP271),Inputs!$AR271/(Inputs!$CQ271-Inputs!$CP271+1),0)+IF(DB$4=Inputs!$CL271,Inputs!$BD271,0))</f>
        <v/>
      </c>
      <c r="DC274" s="46" t="str">
        <f>IF(H274="","",IF(AND(DC$4&lt;=Inputs!$CQ271,DC$4&gt;=Inputs!$CP271),Inputs!$AR271/(Inputs!$CQ271-Inputs!$CP271+1),0)+IF(DC$4=Inputs!$CL271,Inputs!$BD271,0))</f>
        <v/>
      </c>
      <c r="DD274" s="46" t="str">
        <f>IF(I274="","",IF(AND(DD$4&lt;=Inputs!$CQ271,DD$4&gt;=Inputs!$CP271),Inputs!$AR271/(Inputs!$CQ271-Inputs!$CP271+1),0)+IF(DD$4=Inputs!$CL271,Inputs!$BD271,0))</f>
        <v/>
      </c>
      <c r="DE274" s="46" t="str">
        <f>IF(J274="","",IF(AND(DE$4&lt;=Inputs!$CQ271,DE$4&gt;=Inputs!$CP271),Inputs!$AR271/(Inputs!$CQ271-Inputs!$CP271+1),0)+IF(DE$4=Inputs!$CL271,Inputs!$BD271,0))</f>
        <v/>
      </c>
      <c r="DF274" s="46" t="str">
        <f>IF(K274="","",IF(AND(DF$4&lt;=Inputs!$CQ271,DF$4&gt;=Inputs!$CP271),Inputs!$AR271/(Inputs!$CQ271-Inputs!$CP271+1),0)+IF(DF$4=Inputs!$CL271,Inputs!$BD271,0))</f>
        <v/>
      </c>
      <c r="DG274" s="46" t="str">
        <f>IF(L274="","",IF(AND(DG$4&lt;=Inputs!$CQ271,DG$4&gt;=Inputs!$CP271),Inputs!$AR271/(Inputs!$CQ271-Inputs!$CP271+1),0)+IF(DG$4=Inputs!$CL271,Inputs!$BD271,0))</f>
        <v/>
      </c>
      <c r="DH274" s="46" t="str">
        <f>IF(M274="","",IF(AND(DH$4&lt;=Inputs!$CQ271,DH$4&gt;=Inputs!$CP271),Inputs!$AR271/(Inputs!$CQ271-Inputs!$CP271+1),0)+IF(DH$4=Inputs!$CL271,Inputs!$BD271,0))</f>
        <v/>
      </c>
      <c r="DI274" s="46" t="str">
        <f>IF(N274="","",IF(AND(DI$4&lt;=Inputs!$CQ271,DI$4&gt;=Inputs!$CP271),Inputs!$AR271/(Inputs!$CQ271-Inputs!$CP271+1),0)+IF(DI$4=Inputs!$CL271,Inputs!$BD271,0))</f>
        <v/>
      </c>
      <c r="DJ274" s="46" t="str">
        <f>IF(O274="","",IF(AND(DJ$4&lt;=Inputs!$CQ271,DJ$4&gt;=Inputs!$CP271),Inputs!$AR271/(Inputs!$CQ271-Inputs!$CP271+1),0)+IF(DJ$4=Inputs!$CL271,Inputs!$BD271,0))</f>
        <v/>
      </c>
      <c r="DK274" s="46" t="str">
        <f>IF(P274="","",IF(AND(DK$4&lt;=Inputs!$CQ271,DK$4&gt;=Inputs!$CP271),Inputs!$AR271/(Inputs!$CQ271-Inputs!$CP271+1),0)+IF(DK$4=Inputs!$CL271,Inputs!$BD271,0))</f>
        <v/>
      </c>
      <c r="DL274" s="46" t="str">
        <f>IF(Q274="","",IF(AND(DL$4&lt;=Inputs!$CQ271,DL$4&gt;=Inputs!$CP271),Inputs!$AR271/(Inputs!$CQ271-Inputs!$CP271+1),0)+IF(DL$4=Inputs!$CL271,Inputs!$BD271,0))</f>
        <v/>
      </c>
      <c r="DM274" s="46" t="str">
        <f>IF(R274="","",IF(AND(DM$4&lt;=Inputs!$CQ271,DM$4&gt;=Inputs!$CP271),Inputs!$AR271/(Inputs!$CQ271-Inputs!$CP271+1),0)+IF(DM$4=Inputs!$CL271,Inputs!$BD271,0))</f>
        <v/>
      </c>
      <c r="DN274" s="46" t="str">
        <f>IF(S274="","",IF(AND(DN$4&lt;=Inputs!$CQ271,DN$4&gt;=Inputs!$CP271),Inputs!$AR271/(Inputs!$CQ271-Inputs!$CP271+1),0)+IF(DN$4=Inputs!$CL271,Inputs!$BD271,0))</f>
        <v/>
      </c>
      <c r="DO274" s="46" t="str">
        <f>IF(T274="","",IF(AND(DO$4&lt;=Inputs!$CQ271,DO$4&gt;=Inputs!$CP271),Inputs!$AR271/(Inputs!$CQ271-Inputs!$CP271+1),0)+IF(DO$4=Inputs!$CL271,Inputs!$BD271,0))</f>
        <v/>
      </c>
      <c r="DP274" s="46" t="str">
        <f>IF(U274="","",IF(AND(DP$4&lt;=Inputs!$CQ271,DP$4&gt;=Inputs!$CP271),Inputs!$AR271/(Inputs!$CQ271-Inputs!$CP271+1),0)+IF(DP$4=Inputs!$CL271,Inputs!$BD271,0))</f>
        <v/>
      </c>
      <c r="DQ274" s="46" t="str">
        <f>IF(V274="","",IF(AND(DQ$4&lt;=Inputs!$CQ271,DQ$4&gt;=Inputs!$CP271),Inputs!$AR271/(Inputs!$CQ271-Inputs!$CP271+1),0)+IF(DQ$4=Inputs!$CL271,Inputs!$BD271,0))</f>
        <v/>
      </c>
      <c r="DR274" s="46" t="str">
        <f>IF(W274="","",IF(AND(DR$4&lt;=Inputs!$CQ271,DR$4&gt;=Inputs!$CP271),Inputs!$AR271/(Inputs!$CQ271-Inputs!$CP271+1),0)+IF(DR$4=Inputs!$CL271,Inputs!$BD271,0))</f>
        <v/>
      </c>
      <c r="DS274" s="46" t="str">
        <f>IF(X274="","",IF(AND(DS$4&lt;=Inputs!$CQ271,DS$4&gt;=Inputs!$CP271),Inputs!$AR271/(Inputs!$CQ271-Inputs!$CP271+1),0)+IF(DS$4=Inputs!$CL271,Inputs!$BD271,0))</f>
        <v/>
      </c>
      <c r="DT274" s="46" t="str">
        <f>IF(Y274="","",IF(AND(DT$4&lt;=Inputs!$CQ271,DT$4&gt;=Inputs!$CP271),Inputs!$AR271/(Inputs!$CQ271-Inputs!$CP271+1),0)+IF(DT$4=Inputs!$CL271,Inputs!$BD271,0))</f>
        <v/>
      </c>
      <c r="DU274" s="46" t="str">
        <f>IF(Z274="","",IF(AND(DU$4&lt;=Inputs!$CQ271,DU$4&gt;=Inputs!$CP271),Inputs!$AR271/(Inputs!$CQ271-Inputs!$CP271+1),0)+IF(DU$4=Inputs!$CL271,Inputs!$BD271,0))</f>
        <v/>
      </c>
      <c r="DV274" s="46" t="str">
        <f>IF(AA274="","",IF(AND(DV$4&lt;=Inputs!$CQ271,DV$4&gt;=Inputs!$CP271),Inputs!$AR271/(Inputs!$CQ271-Inputs!$CP271+1),0)+IF(DV$4=Inputs!$CL271,Inputs!$BD271,0))</f>
        <v/>
      </c>
      <c r="DW274" s="46" t="str">
        <f>IF(AB274="","",IF(AND(DW$4&lt;=Inputs!$CQ271,DW$4&gt;=Inputs!$CP271),Inputs!$AR271/(Inputs!$CQ271-Inputs!$CP271+1),0)+IF(DW$4=Inputs!$CL271,Inputs!$BD271,0))</f>
        <v/>
      </c>
      <c r="DX274" s="46" t="str">
        <f>IF(AC274="","",IF(AND(DX$4&lt;=Inputs!$CQ271,DX$4&gt;=Inputs!$CP271),Inputs!$AR271/(Inputs!$CQ271-Inputs!$CP271+1),0)+IF(DX$4=Inputs!$CL271,Inputs!$BD271,0))</f>
        <v/>
      </c>
      <c r="DY274" s="46" t="str">
        <f>IF(AD274="","",IF(AND(DY$4&lt;=Inputs!$CQ271,DY$4&gt;=Inputs!$CP271),Inputs!$AR271/(Inputs!$CQ271-Inputs!$CP271+1),0)+IF(DY$4=Inputs!$CL271,Inputs!$BD271,0))</f>
        <v/>
      </c>
      <c r="DZ274" s="46" t="str">
        <f t="shared" si="12"/>
        <v/>
      </c>
    </row>
    <row r="275" spans="1:130">
      <c r="A275" s="7" t="str">
        <f>IF(Inputs!A272="","",Inputs!A272)</f>
        <v/>
      </c>
      <c r="B275" t="str">
        <f>IF(Inputs!B272="","",Inputs!B272)</f>
        <v/>
      </c>
      <c r="C275" s="46" t="str">
        <f>IF(Inputs!$B272="","",BO275-CV275)</f>
        <v/>
      </c>
      <c r="D275" s="46" t="str">
        <f>IF(Inputs!$B272="","",BP275-CW275)</f>
        <v/>
      </c>
      <c r="E275" s="46" t="str">
        <f>IF(Inputs!$B272="","",BQ275-CX275)</f>
        <v/>
      </c>
      <c r="F275" s="46" t="str">
        <f>IF(Inputs!$B272="","",BR275-CY275)</f>
        <v/>
      </c>
      <c r="G275" s="46" t="str">
        <f>IF(Inputs!$B272="","",BS275-CZ275)</f>
        <v/>
      </c>
      <c r="H275" s="46" t="str">
        <f>IF(Inputs!$B272="","",BT275-DA275)</f>
        <v/>
      </c>
      <c r="I275" s="46" t="str">
        <f>IF(Inputs!$B272="","",BU275-DB275)</f>
        <v/>
      </c>
      <c r="J275" s="46" t="str">
        <f>IF(Inputs!$B272="","",BV275-DC275)</f>
        <v/>
      </c>
      <c r="K275" s="46" t="str">
        <f>IF(Inputs!$B272="","",BW275-DD275)</f>
        <v/>
      </c>
      <c r="L275" s="46" t="str">
        <f>IF(Inputs!$B272="","",BX275-DE275)</f>
        <v/>
      </c>
      <c r="M275" s="46" t="str">
        <f>IF(Inputs!$B272="","",BY275-DF275)</f>
        <v/>
      </c>
      <c r="N275" s="46" t="str">
        <f>IF(Inputs!$B272="","",BZ275-DG275)</f>
        <v/>
      </c>
      <c r="O275" s="46" t="str">
        <f>IF(Inputs!$B272="","",CA275-DH275)</f>
        <v/>
      </c>
      <c r="P275" s="46" t="str">
        <f>IF(Inputs!$B272="","",CB275-DI275)</f>
        <v/>
      </c>
      <c r="Q275" s="46" t="str">
        <f>IF(Inputs!$B272="","",CC275-DJ275)</f>
        <v/>
      </c>
      <c r="R275" s="46" t="str">
        <f>IF(Inputs!$B272="","",CD275-DK275)</f>
        <v/>
      </c>
      <c r="S275" s="46" t="str">
        <f>IF(Inputs!$B272="","",CE275-DL275)</f>
        <v/>
      </c>
      <c r="T275" s="46" t="str">
        <f>IF(Inputs!$B272="","",CF275-DM275)</f>
        <v/>
      </c>
      <c r="U275" s="46" t="str">
        <f>IF(Inputs!$B272="","",CG275-DN275)</f>
        <v/>
      </c>
      <c r="V275" s="46" t="str">
        <f>IF(Inputs!$B272="","",CH275-DO275)</f>
        <v/>
      </c>
      <c r="W275" s="46" t="str">
        <f>IF(Inputs!$B272="","",CI275-DP275)</f>
        <v/>
      </c>
      <c r="X275" s="46" t="str">
        <f>IF(Inputs!$B272="","",CJ275-DQ275)</f>
        <v/>
      </c>
      <c r="Y275" s="46" t="str">
        <f>IF(Inputs!$B272="","",CK275-DR275)</f>
        <v/>
      </c>
      <c r="Z275" s="46" t="str">
        <f>IF(Inputs!$B272="","",CL275-DS275)</f>
        <v/>
      </c>
      <c r="AA275" s="46" t="str">
        <f>IF(Inputs!$B272="","",CM275-DT275)</f>
        <v/>
      </c>
      <c r="AB275" s="46" t="str">
        <f>IF(Inputs!$B272="","",CN275-DU275)</f>
        <v/>
      </c>
      <c r="AC275" s="46" t="str">
        <f>IF(Inputs!$B272="","",CO275-DV275)</f>
        <v/>
      </c>
      <c r="AD275" s="46" t="str">
        <f>IF(Inputs!$B272="","",CP275-DW275)</f>
        <v/>
      </c>
      <c r="AE275" s="46" t="str">
        <f>IF(Inputs!$B272="","",CQ275-DX275)</f>
        <v/>
      </c>
      <c r="AF275" s="46" t="str">
        <f>IF(Inputs!$B272="","",CR275-DY275)</f>
        <v/>
      </c>
      <c r="AG275" s="50" t="str">
        <f t="shared" si="13"/>
        <v/>
      </c>
      <c r="AH275" s="50"/>
      <c r="AJ275" s="27">
        <f>IF(AND(Inputs!$CO272=0,AJ$4&gt;=Inputs!$CM272),1,IF(AND(AJ$4&gt;=Inputs!$CM272,AJ$4&lt;Inputs!$CN272),1,IF(AND(AJ$4=Inputs!$CN272,AJ$4=Inputs!$CO272),1,IF(OR(AND(AJ$4=Inputs!$CN272+1,Inputs!$CN272=Inputs!$CO272),AND(AJ$4=Inputs!$CN272+2,Inputs!$CN272=Inputs!$CO272)),0,IF(AJ$4=Inputs!$CN272,0.8,IF(AJ$4=Inputs!$CN272+1,0.6,IF(AJ$4=Inputs!$CN272+2,0.4,IF(AJ$4=Inputs!$CO272,0.2,IF(AND(AJ$4&gt;=Inputs!$CL272,AJ$4&lt;Inputs!$CM272),(AJ$4-Inputs!$CL272+1)/(Inputs!$AI272+1),0)))))))))</f>
        <v>0</v>
      </c>
      <c r="AK275" s="27">
        <f>IF(AND(Inputs!$CO272=0,AK$4&gt;=Inputs!$CM272),1,IF(AND(AK$4&gt;=Inputs!$CM272,AK$4&lt;Inputs!$CN272),1,IF(AND(AK$4=Inputs!$CN272,AK$4=Inputs!$CO272),1,IF(OR(AND(AK$4=Inputs!$CN272+1,Inputs!$CN272=Inputs!$CO272),AND(AK$4=Inputs!$CN272+2,Inputs!$CN272=Inputs!$CO272)),0,IF(AK$4=Inputs!$CN272,0.8,IF(AK$4=Inputs!$CN272+1,0.6,IF(AK$4=Inputs!$CN272+2,0.4,IF(AK$4=Inputs!$CO272,0.2,IF(AND(AK$4&gt;=Inputs!$CL272,AK$4&lt;Inputs!$CM272),(AK$4-Inputs!$CL272+1)/(Inputs!$AI272+1),0)))))))))</f>
        <v>0</v>
      </c>
      <c r="AL275" s="27">
        <f>IF(AND(Inputs!$CO272=0,AL$4&gt;=Inputs!$CM272),1,IF(AND(AL$4&gt;=Inputs!$CM272,AL$4&lt;Inputs!$CN272),1,IF(AND(AL$4=Inputs!$CN272,AL$4=Inputs!$CO272),1,IF(OR(AND(AL$4=Inputs!$CN272+1,Inputs!$CN272=Inputs!$CO272),AND(AL$4=Inputs!$CN272+2,Inputs!$CN272=Inputs!$CO272)),0,IF(AL$4=Inputs!$CN272,0.8,IF(AL$4=Inputs!$CN272+1,0.6,IF(AL$4=Inputs!$CN272+2,0.4,IF(AL$4=Inputs!$CO272,0.2,IF(AND(AL$4&gt;=Inputs!$CL272,AL$4&lt;Inputs!$CM272),(AL$4-Inputs!$CL272+1)/(Inputs!$AI272+1),0)))))))))</f>
        <v>0</v>
      </c>
      <c r="AM275" s="27">
        <f>IF(AND(Inputs!$CO272=0,AM$4&gt;=Inputs!$CM272),1,IF(AND(AM$4&gt;=Inputs!$CM272,AM$4&lt;Inputs!$CN272),1,IF(AND(AM$4=Inputs!$CN272,AM$4=Inputs!$CO272),1,IF(OR(AND(AM$4=Inputs!$CN272+1,Inputs!$CN272=Inputs!$CO272),AND(AM$4=Inputs!$CN272+2,Inputs!$CN272=Inputs!$CO272)),0,IF(AM$4=Inputs!$CN272,0.8,IF(AM$4=Inputs!$CN272+1,0.6,IF(AM$4=Inputs!$CN272+2,0.4,IF(AM$4=Inputs!$CO272,0.2,IF(AND(AM$4&gt;=Inputs!$CL272,AM$4&lt;Inputs!$CM272),(AM$4-Inputs!$CL272+1)/(Inputs!$AI272+1),0)))))))))</f>
        <v>0</v>
      </c>
      <c r="AN275" s="27">
        <f>IF(AND(Inputs!$CO272=0,AN$4&gt;=Inputs!$CM272),1,IF(AND(AN$4&gt;=Inputs!$CM272,AN$4&lt;Inputs!$CN272),1,IF(AND(AN$4=Inputs!$CN272,AN$4=Inputs!$CO272),1,IF(OR(AND(AN$4=Inputs!$CN272+1,Inputs!$CN272=Inputs!$CO272),AND(AN$4=Inputs!$CN272+2,Inputs!$CN272=Inputs!$CO272)),0,IF(AN$4=Inputs!$CN272,0.8,IF(AN$4=Inputs!$CN272+1,0.6,IF(AN$4=Inputs!$CN272+2,0.4,IF(AN$4=Inputs!$CO272,0.2,IF(AND(AN$4&gt;=Inputs!$CL272,AN$4&lt;Inputs!$CM272),(AN$4-Inputs!$CL272+1)/(Inputs!$AI272+1),0)))))))))</f>
        <v>0</v>
      </c>
      <c r="AO275" s="27">
        <f>IF(AND(Inputs!$CO272=0,AO$4&gt;=Inputs!$CM272),1,IF(AND(AO$4&gt;=Inputs!$CM272,AO$4&lt;Inputs!$CN272),1,IF(AND(AO$4=Inputs!$CN272,AO$4=Inputs!$CO272),1,IF(OR(AND(AO$4=Inputs!$CN272+1,Inputs!$CN272=Inputs!$CO272),AND(AO$4=Inputs!$CN272+2,Inputs!$CN272=Inputs!$CO272)),0,IF(AO$4=Inputs!$CN272,0.8,IF(AO$4=Inputs!$CN272+1,0.6,IF(AO$4=Inputs!$CN272+2,0.4,IF(AO$4=Inputs!$CO272,0.2,IF(AND(AO$4&gt;=Inputs!$CL272,AO$4&lt;Inputs!$CM272),(AO$4-Inputs!$CL272+1)/(Inputs!$AI272+1),0)))))))))</f>
        <v>0</v>
      </c>
      <c r="AP275" s="27">
        <f>IF(AND(Inputs!$CO272=0,AP$4&gt;=Inputs!$CM272),1,IF(AND(AP$4&gt;=Inputs!$CM272,AP$4&lt;Inputs!$CN272),1,IF(AND(AP$4=Inputs!$CN272,AP$4=Inputs!$CO272),1,IF(OR(AND(AP$4=Inputs!$CN272+1,Inputs!$CN272=Inputs!$CO272),AND(AP$4=Inputs!$CN272+2,Inputs!$CN272=Inputs!$CO272)),0,IF(AP$4=Inputs!$CN272,0.8,IF(AP$4=Inputs!$CN272+1,0.6,IF(AP$4=Inputs!$CN272+2,0.4,IF(AP$4=Inputs!$CO272,0.2,IF(AND(AP$4&gt;=Inputs!$CL272,AP$4&lt;Inputs!$CM272),(AP$4-Inputs!$CL272+1)/(Inputs!$AI272+1),0)))))))))</f>
        <v>0</v>
      </c>
      <c r="AQ275" s="27">
        <f>IF(AND(Inputs!$CO272=0,AQ$4&gt;=Inputs!$CM272),1,IF(AND(AQ$4&gt;=Inputs!$CM272,AQ$4&lt;Inputs!$CN272),1,IF(AND(AQ$4=Inputs!$CN272,AQ$4=Inputs!$CO272),1,IF(OR(AND(AQ$4=Inputs!$CN272+1,Inputs!$CN272=Inputs!$CO272),AND(AQ$4=Inputs!$CN272+2,Inputs!$CN272=Inputs!$CO272)),0,IF(AQ$4=Inputs!$CN272,0.8,IF(AQ$4=Inputs!$CN272+1,0.6,IF(AQ$4=Inputs!$CN272+2,0.4,IF(AQ$4=Inputs!$CO272,0.2,IF(AND(AQ$4&gt;=Inputs!$CL272,AQ$4&lt;Inputs!$CM272),(AQ$4-Inputs!$CL272+1)/(Inputs!$AI272+1),0)))))))))</f>
        <v>0</v>
      </c>
      <c r="AR275" s="27">
        <f>IF(AND(Inputs!$CO272=0,AR$4&gt;=Inputs!$CM272),1,IF(AND(AR$4&gt;=Inputs!$CM272,AR$4&lt;Inputs!$CN272),1,IF(AND(AR$4=Inputs!$CN272,AR$4=Inputs!$CO272),1,IF(OR(AND(AR$4=Inputs!$CN272+1,Inputs!$CN272=Inputs!$CO272),AND(AR$4=Inputs!$CN272+2,Inputs!$CN272=Inputs!$CO272)),0,IF(AR$4=Inputs!$CN272,0.8,IF(AR$4=Inputs!$CN272+1,0.6,IF(AR$4=Inputs!$CN272+2,0.4,IF(AR$4=Inputs!$CO272,0.2,IF(AND(AR$4&gt;=Inputs!$CL272,AR$4&lt;Inputs!$CM272),(AR$4-Inputs!$CL272+1)/(Inputs!$AI272+1),0)))))))))</f>
        <v>0</v>
      </c>
      <c r="AS275" s="27">
        <f>IF(AND(Inputs!$CO272=0,AS$4&gt;=Inputs!$CM272),1,IF(AND(AS$4&gt;=Inputs!$CM272,AS$4&lt;Inputs!$CN272),1,IF(AND(AS$4=Inputs!$CN272,AS$4=Inputs!$CO272),1,IF(OR(AND(AS$4=Inputs!$CN272+1,Inputs!$CN272=Inputs!$CO272),AND(AS$4=Inputs!$CN272+2,Inputs!$CN272=Inputs!$CO272)),0,IF(AS$4=Inputs!$CN272,0.8,IF(AS$4=Inputs!$CN272+1,0.6,IF(AS$4=Inputs!$CN272+2,0.4,IF(AS$4=Inputs!$CO272,0.2,IF(AND(AS$4&gt;=Inputs!$CL272,AS$4&lt;Inputs!$CM272),(AS$4-Inputs!$CL272+1)/(Inputs!$AI272+1),0)))))))))</f>
        <v>0</v>
      </c>
      <c r="AT275" s="27">
        <f>IF(AND(Inputs!$CO272=0,AT$4&gt;=Inputs!$CM272),1,IF(AND(AT$4&gt;=Inputs!$CM272,AT$4&lt;Inputs!$CN272),1,IF(AND(AT$4=Inputs!$CN272,AT$4=Inputs!$CO272),1,IF(OR(AND(AT$4=Inputs!$CN272+1,Inputs!$CN272=Inputs!$CO272),AND(AT$4=Inputs!$CN272+2,Inputs!$CN272=Inputs!$CO272)),0,IF(AT$4=Inputs!$CN272,0.8,IF(AT$4=Inputs!$CN272+1,0.6,IF(AT$4=Inputs!$CN272+2,0.4,IF(AT$4=Inputs!$CO272,0.2,IF(AND(AT$4&gt;=Inputs!$CL272,AT$4&lt;Inputs!$CM272),(AT$4-Inputs!$CL272+1)/(Inputs!$AI272+1),0)))))))))</f>
        <v>0</v>
      </c>
      <c r="AU275" s="27">
        <f>IF(AND(Inputs!$CO272=0,AU$4&gt;=Inputs!$CM272),1,IF(AND(AU$4&gt;=Inputs!$CM272,AU$4&lt;Inputs!$CN272),1,IF(AND(AU$4=Inputs!$CN272,AU$4=Inputs!$CO272),1,IF(OR(AND(AU$4=Inputs!$CN272+1,Inputs!$CN272=Inputs!$CO272),AND(AU$4=Inputs!$CN272+2,Inputs!$CN272=Inputs!$CO272)),0,IF(AU$4=Inputs!$CN272,0.8,IF(AU$4=Inputs!$CN272+1,0.6,IF(AU$4=Inputs!$CN272+2,0.4,IF(AU$4=Inputs!$CO272,0.2,IF(AND(AU$4&gt;=Inputs!$CL272,AU$4&lt;Inputs!$CM272),(AU$4-Inputs!$CL272+1)/(Inputs!$AI272+1),0)))))))))</f>
        <v>0</v>
      </c>
      <c r="AV275" s="27">
        <f>IF(AND(Inputs!$CO272=0,AV$4&gt;=Inputs!$CM272),1,IF(AND(AV$4&gt;=Inputs!$CM272,AV$4&lt;Inputs!$CN272),1,IF(AND(AV$4=Inputs!$CN272,AV$4=Inputs!$CO272),1,IF(OR(AND(AV$4=Inputs!$CN272+1,Inputs!$CN272=Inputs!$CO272),AND(AV$4=Inputs!$CN272+2,Inputs!$CN272=Inputs!$CO272)),0,IF(AV$4=Inputs!$CN272,0.8,IF(AV$4=Inputs!$CN272+1,0.6,IF(AV$4=Inputs!$CN272+2,0.4,IF(AV$4=Inputs!$CO272,0.2,IF(AND(AV$4&gt;=Inputs!$CL272,AV$4&lt;Inputs!$CM272),(AV$4-Inputs!$CL272+1)/(Inputs!$AI272+1),0)))))))))</f>
        <v>0</v>
      </c>
      <c r="AW275" s="27">
        <f>IF(AND(Inputs!$CO272=0,AW$4&gt;=Inputs!$CM272),1,IF(AND(AW$4&gt;=Inputs!$CM272,AW$4&lt;Inputs!$CN272),1,IF(AND(AW$4=Inputs!$CN272,AW$4=Inputs!$CO272),1,IF(OR(AND(AW$4=Inputs!$CN272+1,Inputs!$CN272=Inputs!$CO272),AND(AW$4=Inputs!$CN272+2,Inputs!$CN272=Inputs!$CO272)),0,IF(AW$4=Inputs!$CN272,0.8,IF(AW$4=Inputs!$CN272+1,0.6,IF(AW$4=Inputs!$CN272+2,0.4,IF(AW$4=Inputs!$CO272,0.2,IF(AND(AW$4&gt;=Inputs!$CL272,AW$4&lt;Inputs!$CM272),(AW$4-Inputs!$CL272+1)/(Inputs!$AI272+1),0)))))))))</f>
        <v>0</v>
      </c>
      <c r="AX275" s="27">
        <f>IF(AND(Inputs!$CO272=0,AX$4&gt;=Inputs!$CM272),1,IF(AND(AX$4&gt;=Inputs!$CM272,AX$4&lt;Inputs!$CN272),1,IF(AND(AX$4=Inputs!$CN272,AX$4=Inputs!$CO272),1,IF(OR(AND(AX$4=Inputs!$CN272+1,Inputs!$CN272=Inputs!$CO272),AND(AX$4=Inputs!$CN272+2,Inputs!$CN272=Inputs!$CO272)),0,IF(AX$4=Inputs!$CN272,0.8,IF(AX$4=Inputs!$CN272+1,0.6,IF(AX$4=Inputs!$CN272+2,0.4,IF(AX$4=Inputs!$CO272,0.2,IF(AND(AX$4&gt;=Inputs!$CL272,AX$4&lt;Inputs!$CM272),(AX$4-Inputs!$CL272+1)/(Inputs!$AI272+1),0)))))))))</f>
        <v>0</v>
      </c>
      <c r="AY275" s="27">
        <f>IF(AND(Inputs!$CO272=0,AY$4&gt;=Inputs!$CM272),1,IF(AND(AY$4&gt;=Inputs!$CM272,AY$4&lt;Inputs!$CN272),1,IF(AND(AY$4=Inputs!$CN272,AY$4=Inputs!$CO272),1,IF(OR(AND(AY$4=Inputs!$CN272+1,Inputs!$CN272=Inputs!$CO272),AND(AY$4=Inputs!$CN272+2,Inputs!$CN272=Inputs!$CO272)),0,IF(AY$4=Inputs!$CN272,0.8,IF(AY$4=Inputs!$CN272+1,0.6,IF(AY$4=Inputs!$CN272+2,0.4,IF(AY$4=Inputs!$CO272,0.2,IF(AND(AY$4&gt;=Inputs!$CL272,AY$4&lt;Inputs!$CM272),(AY$4-Inputs!$CL272+1)/(Inputs!$AI272+1),0)))))))))</f>
        <v>0</v>
      </c>
      <c r="AZ275" s="27">
        <f>IF(AND(Inputs!$CO272=0,AZ$4&gt;=Inputs!$CM272),1,IF(AND(AZ$4&gt;=Inputs!$CM272,AZ$4&lt;Inputs!$CN272),1,IF(AND(AZ$4=Inputs!$CN272,AZ$4=Inputs!$CO272),1,IF(OR(AND(AZ$4=Inputs!$CN272+1,Inputs!$CN272=Inputs!$CO272),AND(AZ$4=Inputs!$CN272+2,Inputs!$CN272=Inputs!$CO272)),0,IF(AZ$4=Inputs!$CN272,0.8,IF(AZ$4=Inputs!$CN272+1,0.6,IF(AZ$4=Inputs!$CN272+2,0.4,IF(AZ$4=Inputs!$CO272,0.2,IF(AND(AZ$4&gt;=Inputs!$CL272,AZ$4&lt;Inputs!$CM272),(AZ$4-Inputs!$CL272+1)/(Inputs!$AI272+1),0)))))))))</f>
        <v>0</v>
      </c>
      <c r="BA275" s="27">
        <f>IF(AND(Inputs!$CO272=0,BA$4&gt;=Inputs!$CM272),1,IF(AND(BA$4&gt;=Inputs!$CM272,BA$4&lt;Inputs!$CN272),1,IF(AND(BA$4=Inputs!$CN272,BA$4=Inputs!$CO272),1,IF(OR(AND(BA$4=Inputs!$CN272+1,Inputs!$CN272=Inputs!$CO272),AND(BA$4=Inputs!$CN272+2,Inputs!$CN272=Inputs!$CO272)),0,IF(BA$4=Inputs!$CN272,0.8,IF(BA$4=Inputs!$CN272+1,0.6,IF(BA$4=Inputs!$CN272+2,0.4,IF(BA$4=Inputs!$CO272,0.2,IF(AND(BA$4&gt;=Inputs!$CL272,BA$4&lt;Inputs!$CM272),(BA$4-Inputs!$CL272+1)/(Inputs!$AI272+1),0)))))))))</f>
        <v>0</v>
      </c>
      <c r="BB275" s="27">
        <f>IF(AND(Inputs!$CO272=0,BB$4&gt;=Inputs!$CM272),1,IF(AND(BB$4&gt;=Inputs!$CM272,BB$4&lt;Inputs!$CN272),1,IF(AND(BB$4=Inputs!$CN272,BB$4=Inputs!$CO272),1,IF(OR(AND(BB$4=Inputs!$CN272+1,Inputs!$CN272=Inputs!$CO272),AND(BB$4=Inputs!$CN272+2,Inputs!$CN272=Inputs!$CO272)),0,IF(BB$4=Inputs!$CN272,0.8,IF(BB$4=Inputs!$CN272+1,0.6,IF(BB$4=Inputs!$CN272+2,0.4,IF(BB$4=Inputs!$CO272,0.2,IF(AND(BB$4&gt;=Inputs!$CL272,BB$4&lt;Inputs!$CM272),(BB$4-Inputs!$CL272+1)/(Inputs!$AI272+1),0)))))))))</f>
        <v>0</v>
      </c>
      <c r="BC275" s="27">
        <f>IF(AND(Inputs!$CO272=0,BC$4&gt;=Inputs!$CM272),1,IF(AND(BC$4&gt;=Inputs!$CM272,BC$4&lt;Inputs!$CN272),1,IF(AND(BC$4=Inputs!$CN272,BC$4=Inputs!$CO272),1,IF(OR(AND(BC$4=Inputs!$CN272+1,Inputs!$CN272=Inputs!$CO272),AND(BC$4=Inputs!$CN272+2,Inputs!$CN272=Inputs!$CO272)),0,IF(BC$4=Inputs!$CN272,0.8,IF(BC$4=Inputs!$CN272+1,0.6,IF(BC$4=Inputs!$CN272+2,0.4,IF(BC$4=Inputs!$CO272,0.2,IF(AND(BC$4&gt;=Inputs!$CL272,BC$4&lt;Inputs!$CM272),(BC$4-Inputs!$CL272+1)/(Inputs!$AI272+1),0)))))))))</f>
        <v>0</v>
      </c>
      <c r="BD275" s="27">
        <f>IF(AND(Inputs!$CO272=0,BD$4&gt;=Inputs!$CM272),1,IF(AND(BD$4&gt;=Inputs!$CM272,BD$4&lt;Inputs!$CN272),1,IF(AND(BD$4=Inputs!$CN272,BD$4=Inputs!$CO272),1,IF(OR(AND(BD$4=Inputs!$CN272+1,Inputs!$CN272=Inputs!$CO272),AND(BD$4=Inputs!$CN272+2,Inputs!$CN272=Inputs!$CO272)),0,IF(BD$4=Inputs!$CN272,0.8,IF(BD$4=Inputs!$CN272+1,0.6,IF(BD$4=Inputs!$CN272+2,0.4,IF(BD$4=Inputs!$CO272,0.2,IF(AND(BD$4&gt;=Inputs!$CL272,BD$4&lt;Inputs!$CM272),(BD$4-Inputs!$CL272+1)/(Inputs!$AI272+1),0)))))))))</f>
        <v>0</v>
      </c>
      <c r="BE275" s="27">
        <f>IF(AND(Inputs!$CO272=0,BE$4&gt;=Inputs!$CM272),1,IF(AND(BE$4&gt;=Inputs!$CM272,BE$4&lt;Inputs!$CN272),1,IF(AND(BE$4=Inputs!$CN272,BE$4=Inputs!$CO272),1,IF(OR(AND(BE$4=Inputs!$CN272+1,Inputs!$CN272=Inputs!$CO272),AND(BE$4=Inputs!$CN272+2,Inputs!$CN272=Inputs!$CO272)),0,IF(BE$4=Inputs!$CN272,0.8,IF(BE$4=Inputs!$CN272+1,0.6,IF(BE$4=Inputs!$CN272+2,0.4,IF(BE$4=Inputs!$CO272,0.2,IF(AND(BE$4&gt;=Inputs!$CL272,BE$4&lt;Inputs!$CM272),(BE$4-Inputs!$CL272+1)/(Inputs!$AI272+1),0)))))))))</f>
        <v>0</v>
      </c>
      <c r="BF275" s="27">
        <f>IF(AND(Inputs!$CO272=0,BF$4&gt;=Inputs!$CM272),1,IF(AND(BF$4&gt;=Inputs!$CM272,BF$4&lt;Inputs!$CN272),1,IF(AND(BF$4=Inputs!$CN272,BF$4=Inputs!$CO272),1,IF(OR(AND(BF$4=Inputs!$CN272+1,Inputs!$CN272=Inputs!$CO272),AND(BF$4=Inputs!$CN272+2,Inputs!$CN272=Inputs!$CO272)),0,IF(BF$4=Inputs!$CN272,0.8,IF(BF$4=Inputs!$CN272+1,0.6,IF(BF$4=Inputs!$CN272+2,0.4,IF(BF$4=Inputs!$CO272,0.2,IF(AND(BF$4&gt;=Inputs!$CL272,BF$4&lt;Inputs!$CM272),(BF$4-Inputs!$CL272+1)/(Inputs!$AI272+1),0)))))))))</f>
        <v>0</v>
      </c>
      <c r="BG275" s="27">
        <f>IF(AND(Inputs!$CO272=0,BG$4&gt;=Inputs!$CM272),1,IF(AND(BG$4&gt;=Inputs!$CM272,BG$4&lt;Inputs!$CN272),1,IF(AND(BG$4=Inputs!$CN272,BG$4=Inputs!$CO272),1,IF(OR(AND(BG$4=Inputs!$CN272+1,Inputs!$CN272=Inputs!$CO272),AND(BG$4=Inputs!$CN272+2,Inputs!$CN272=Inputs!$CO272)),0,IF(BG$4=Inputs!$CN272,0.8,IF(BG$4=Inputs!$CN272+1,0.6,IF(BG$4=Inputs!$CN272+2,0.4,IF(BG$4=Inputs!$CO272,0.2,IF(AND(BG$4&gt;=Inputs!$CL272,BG$4&lt;Inputs!$CM272),(BG$4-Inputs!$CL272+1)/(Inputs!$AI272+1),0)))))))))</f>
        <v>0</v>
      </c>
      <c r="BH275" s="27">
        <f>IF(AND(Inputs!$CO272=0,BH$4&gt;=Inputs!$CM272),1,IF(AND(BH$4&gt;=Inputs!$CM272,BH$4&lt;Inputs!$CN272),1,IF(AND(BH$4=Inputs!$CN272,BH$4=Inputs!$CO272),1,IF(OR(AND(BH$4=Inputs!$CN272+1,Inputs!$CN272=Inputs!$CO272),AND(BH$4=Inputs!$CN272+2,Inputs!$CN272=Inputs!$CO272)),0,IF(BH$4=Inputs!$CN272,0.8,IF(BH$4=Inputs!$CN272+1,0.6,IF(BH$4=Inputs!$CN272+2,0.4,IF(BH$4=Inputs!$CO272,0.2,IF(AND(BH$4&gt;=Inputs!$CL272,BH$4&lt;Inputs!$CM272),(BH$4-Inputs!$CL272+1)/(Inputs!$AI272+1),0)))))))))</f>
        <v>0</v>
      </c>
      <c r="BI275" s="27">
        <f>IF(AND(Inputs!$CO272=0,BI$4&gt;=Inputs!$CM272),1,IF(AND(BI$4&gt;=Inputs!$CM272,BI$4&lt;Inputs!$CN272),1,IF(AND(BI$4=Inputs!$CN272,BI$4=Inputs!$CO272),1,IF(OR(AND(BI$4=Inputs!$CN272+1,Inputs!$CN272=Inputs!$CO272),AND(BI$4=Inputs!$CN272+2,Inputs!$CN272=Inputs!$CO272)),0,IF(BI$4=Inputs!$CN272,0.8,IF(BI$4=Inputs!$CN272+1,0.6,IF(BI$4=Inputs!$CN272+2,0.4,IF(BI$4=Inputs!$CO272,0.2,IF(AND(BI$4&gt;=Inputs!$CL272,BI$4&lt;Inputs!$CM272),(BI$4-Inputs!$CL272+1)/(Inputs!$AI272+1),0)))))))))</f>
        <v>0</v>
      </c>
      <c r="BJ275" s="27">
        <f>IF(AND(Inputs!$CO272=0,BJ$4&gt;=Inputs!$CM272),1,IF(AND(BJ$4&gt;=Inputs!$CM272,BJ$4&lt;Inputs!$CN272),1,IF(AND(BJ$4=Inputs!$CN272,BJ$4=Inputs!$CO272),1,IF(OR(AND(BJ$4=Inputs!$CN272+1,Inputs!$CN272=Inputs!$CO272),AND(BJ$4=Inputs!$CN272+2,Inputs!$CN272=Inputs!$CO272)),0,IF(BJ$4=Inputs!$CN272,0.8,IF(BJ$4=Inputs!$CN272+1,0.6,IF(BJ$4=Inputs!$CN272+2,0.4,IF(BJ$4=Inputs!$CO272,0.2,IF(AND(BJ$4&gt;=Inputs!$CL272,BJ$4&lt;Inputs!$CM272),(BJ$4-Inputs!$CL272+1)/(Inputs!$AI272+1),0)))))))))</f>
        <v>0</v>
      </c>
      <c r="BK275" s="27">
        <f>IF(AND(Inputs!$CO272=0,BK$4&gt;=Inputs!$CM272),1,IF(AND(BK$4&gt;=Inputs!$CM272,BK$4&lt;Inputs!$CN272),1,IF(AND(BK$4=Inputs!$CN272,BK$4=Inputs!$CO272),1,IF(OR(AND(BK$4=Inputs!$CN272+1,Inputs!$CN272=Inputs!$CO272),AND(BK$4=Inputs!$CN272+2,Inputs!$CN272=Inputs!$CO272)),0,IF(BK$4=Inputs!$CN272,0.8,IF(BK$4=Inputs!$CN272+1,0.6,IF(BK$4=Inputs!$CN272+2,0.4,IF(BK$4=Inputs!$CO272,0.2,IF(AND(BK$4&gt;=Inputs!$CL272,BK$4&lt;Inputs!$CM272),(BK$4-Inputs!$CL272+1)/(Inputs!$AI272+1),0)))))))))</f>
        <v>0</v>
      </c>
      <c r="BL275" s="27">
        <f>IF(AND(Inputs!$CO272=0,BL$4&gt;=Inputs!$CM272),1,IF(AND(BL$4&gt;=Inputs!$CM272,BL$4&lt;Inputs!$CN272),1,IF(AND(BL$4=Inputs!$CN272,BL$4=Inputs!$CO272),1,IF(OR(AND(BL$4=Inputs!$CN272+1,Inputs!$CN272=Inputs!$CO272),AND(BL$4=Inputs!$CN272+2,Inputs!$CN272=Inputs!$CO272)),0,IF(BL$4=Inputs!$CN272,0.8,IF(BL$4=Inputs!$CN272+1,0.6,IF(BL$4=Inputs!$CN272+2,0.4,IF(BL$4=Inputs!$CO272,0.2,IF(AND(BL$4&gt;=Inputs!$CL272,BL$4&lt;Inputs!$CM272),(BL$4-Inputs!$CL272+1)/(Inputs!$AI272+1),0)))))))))</f>
        <v>0</v>
      </c>
      <c r="BM275" s="27">
        <f>IF(AND(Inputs!$CO272=0,BM$4&gt;=Inputs!$CM272),1,IF(AND(BM$4&gt;=Inputs!$CM272,BM$4&lt;Inputs!$CN272),1,IF(AND(BM$4=Inputs!$CN272,BM$4=Inputs!$CO272),1,IF(OR(AND(BM$4=Inputs!$CN272+1,Inputs!$CN272=Inputs!$CO272),AND(BM$4=Inputs!$CN272+2,Inputs!$CN272=Inputs!$CO272)),0,IF(BM$4=Inputs!$CN272,0.8,IF(BM$4=Inputs!$CN272+1,0.6,IF(BM$4=Inputs!$CN272+2,0.4,IF(BM$4=Inputs!$CO272,0.2,IF(AND(BM$4&gt;=Inputs!$CL272,BM$4&lt;Inputs!$CM272),(BM$4-Inputs!$CL272+1)/(Inputs!$AI272+1),0)))))))))</f>
        <v>0</v>
      </c>
      <c r="BO275" s="46" t="str">
        <f>IF(Inputs!$B272="","",(ROUND(Inputs!$BC272*AJ275,0)))</f>
        <v/>
      </c>
      <c r="BP275" s="46" t="str">
        <f>IF(Inputs!$B272="","",(ROUND(Inputs!$BC272*AK275,0)))</f>
        <v/>
      </c>
      <c r="BQ275" s="46" t="str">
        <f>IF(Inputs!$B272="","",(ROUND(Inputs!$BC272*AL275,0)))</f>
        <v/>
      </c>
      <c r="BR275" s="46" t="str">
        <f>IF(Inputs!$B272="","",(ROUND(Inputs!$BC272*AM275,0)))</f>
        <v/>
      </c>
      <c r="BS275" s="46" t="str">
        <f>IF(Inputs!$B272="","",(ROUND(Inputs!$BC272*AN275,0)))</f>
        <v/>
      </c>
      <c r="BT275" s="46" t="str">
        <f>IF(Inputs!$B272="","",(ROUND(Inputs!$BC272*AO275,0)))</f>
        <v/>
      </c>
      <c r="BU275" s="46" t="str">
        <f>IF(Inputs!$B272="","",(ROUND(Inputs!$BC272*AP275,0)))</f>
        <v/>
      </c>
      <c r="BV275" s="46" t="str">
        <f>IF(Inputs!$B272="","",(ROUND(Inputs!$BC272*AQ275,0)))</f>
        <v/>
      </c>
      <c r="BW275" s="46" t="str">
        <f>IF(Inputs!$B272="","",(ROUND(Inputs!$BC272*AR275,0)))</f>
        <v/>
      </c>
      <c r="BX275" s="46" t="str">
        <f>IF(Inputs!$B272="","",(ROUND(Inputs!$BC272*AS275,0)))</f>
        <v/>
      </c>
      <c r="BY275" s="46" t="str">
        <f>IF(Inputs!$B272="","",(ROUND(Inputs!$BC272*AT275,0)))</f>
        <v/>
      </c>
      <c r="BZ275" s="46" t="str">
        <f>IF(Inputs!$B272="","",(ROUND(Inputs!$BC272*AU275,0)))</f>
        <v/>
      </c>
      <c r="CA275" s="46" t="str">
        <f>IF(Inputs!$B272="","",(ROUND(Inputs!$BC272*AV275,0)))</f>
        <v/>
      </c>
      <c r="CB275" s="46" t="str">
        <f>IF(Inputs!$B272="","",(ROUND(Inputs!$BC272*AW275,0)))</f>
        <v/>
      </c>
      <c r="CC275" s="46" t="str">
        <f>IF(Inputs!$B272="","",(ROUND(Inputs!$BC272*AX275,0)))</f>
        <v/>
      </c>
      <c r="CD275" s="46" t="str">
        <f>IF(Inputs!$B272="","",(ROUND(Inputs!$BC272*AY275,0)))</f>
        <v/>
      </c>
      <c r="CE275" s="46" t="str">
        <f>IF(Inputs!$B272="","",(ROUND(Inputs!$BC272*AZ275,0)))</f>
        <v/>
      </c>
      <c r="CF275" s="46" t="str">
        <f>IF(Inputs!$B272="","",(ROUND(Inputs!$BC272*BA275,0)))</f>
        <v/>
      </c>
      <c r="CG275" s="46" t="str">
        <f>IF(Inputs!$B272="","",(ROUND(Inputs!$BC272*BB275,0)))</f>
        <v/>
      </c>
      <c r="CH275" s="46" t="str">
        <f>IF(Inputs!$B272="","",(ROUND(Inputs!$BC272*BC275,0)))</f>
        <v/>
      </c>
      <c r="CI275" s="46" t="str">
        <f>IF(Inputs!$B272="","",(ROUND(Inputs!$BC272*BD275,0)))</f>
        <v/>
      </c>
      <c r="CJ275" s="46" t="str">
        <f>IF(Inputs!$B272="","",(ROUND(Inputs!$BC272*BE275,0)))</f>
        <v/>
      </c>
      <c r="CK275" s="46" t="str">
        <f>IF(Inputs!$B272="","",(ROUND(Inputs!$BC272*BF275,0)))</f>
        <v/>
      </c>
      <c r="CL275" s="46" t="str">
        <f>IF(Inputs!$B272="","",(ROUND(Inputs!$BC272*BG275,0)))</f>
        <v/>
      </c>
      <c r="CM275" s="46" t="str">
        <f>IF(Inputs!$B272="","",(ROUND(Inputs!$BC272*BH275,0)))</f>
        <v/>
      </c>
      <c r="CN275" s="46" t="str">
        <f>IF(Inputs!$B272="","",(ROUND(Inputs!$BC272*BI275,0)))</f>
        <v/>
      </c>
      <c r="CO275" s="46" t="str">
        <f>IF(Inputs!$B272="","",(ROUND(Inputs!$BC272*BJ275,0)))</f>
        <v/>
      </c>
      <c r="CP275" s="46" t="str">
        <f>IF(Inputs!$B272="","",(ROUND(Inputs!$BC272*BK275,0)))</f>
        <v/>
      </c>
      <c r="CQ275" s="46" t="str">
        <f>IF(Inputs!$B272="","",(ROUND(Inputs!$BC272*BL275,0)))</f>
        <v/>
      </c>
      <c r="CR275" s="46" t="str">
        <f>IF(Inputs!$B272="","",(ROUND(Inputs!$BC272*BM275,0)))</f>
        <v/>
      </c>
      <c r="CV275" s="46" t="str">
        <f>IF(A275="","",IF(AND(CV$4&lt;=Inputs!$CQ272,CV$4&gt;=Inputs!$CP272),Inputs!$AR272/(Inputs!$CQ272-Inputs!$CP272+1),0)+IF(CV$4=Inputs!$CL272,Inputs!$BD272,0))</f>
        <v/>
      </c>
      <c r="CW275" s="46" t="str">
        <f>IF(B275="","",IF(AND(CW$4&lt;=Inputs!$CQ272,CW$4&gt;=Inputs!$CP272),Inputs!$AR272/(Inputs!$CQ272-Inputs!$CP272+1),0)+IF(CW$4=Inputs!$CL272,Inputs!$BD272,0))</f>
        <v/>
      </c>
      <c r="CX275" s="46" t="str">
        <f>IF(C275="","",IF(AND(CX$4&lt;=Inputs!$CQ272,CX$4&gt;=Inputs!$CP272),Inputs!$AR272/(Inputs!$CQ272-Inputs!$CP272+1),0)+IF(CX$4=Inputs!$CL272,Inputs!$BD272,0))</f>
        <v/>
      </c>
      <c r="CY275" s="46" t="str">
        <f>IF(D275="","",IF(AND(CY$4&lt;=Inputs!$CQ272,CY$4&gt;=Inputs!$CP272),Inputs!$AR272/(Inputs!$CQ272-Inputs!$CP272+1),0)+IF(CY$4=Inputs!$CL272,Inputs!$BD272,0))</f>
        <v/>
      </c>
      <c r="CZ275" s="46" t="str">
        <f>IF(E275="","",IF(AND(CZ$4&lt;=Inputs!$CQ272,CZ$4&gt;=Inputs!$CP272),Inputs!$AR272/(Inputs!$CQ272-Inputs!$CP272+1),0)+IF(CZ$4=Inputs!$CL272,Inputs!$BD272,0))</f>
        <v/>
      </c>
      <c r="DA275" s="46" t="str">
        <f>IF(F275="","",IF(AND(DA$4&lt;=Inputs!$CQ272,DA$4&gt;=Inputs!$CP272),Inputs!$AR272/(Inputs!$CQ272-Inputs!$CP272+1),0)+IF(DA$4=Inputs!$CL272,Inputs!$BD272,0))</f>
        <v/>
      </c>
      <c r="DB275" s="46" t="str">
        <f>IF(G275="","",IF(AND(DB$4&lt;=Inputs!$CQ272,DB$4&gt;=Inputs!$CP272),Inputs!$AR272/(Inputs!$CQ272-Inputs!$CP272+1),0)+IF(DB$4=Inputs!$CL272,Inputs!$BD272,0))</f>
        <v/>
      </c>
      <c r="DC275" s="46" t="str">
        <f>IF(H275="","",IF(AND(DC$4&lt;=Inputs!$CQ272,DC$4&gt;=Inputs!$CP272),Inputs!$AR272/(Inputs!$CQ272-Inputs!$CP272+1),0)+IF(DC$4=Inputs!$CL272,Inputs!$BD272,0))</f>
        <v/>
      </c>
      <c r="DD275" s="46" t="str">
        <f>IF(I275="","",IF(AND(DD$4&lt;=Inputs!$CQ272,DD$4&gt;=Inputs!$CP272),Inputs!$AR272/(Inputs!$CQ272-Inputs!$CP272+1),0)+IF(DD$4=Inputs!$CL272,Inputs!$BD272,0))</f>
        <v/>
      </c>
      <c r="DE275" s="46" t="str">
        <f>IF(J275="","",IF(AND(DE$4&lt;=Inputs!$CQ272,DE$4&gt;=Inputs!$CP272),Inputs!$AR272/(Inputs!$CQ272-Inputs!$CP272+1),0)+IF(DE$4=Inputs!$CL272,Inputs!$BD272,0))</f>
        <v/>
      </c>
      <c r="DF275" s="46" t="str">
        <f>IF(K275="","",IF(AND(DF$4&lt;=Inputs!$CQ272,DF$4&gt;=Inputs!$CP272),Inputs!$AR272/(Inputs!$CQ272-Inputs!$CP272+1),0)+IF(DF$4=Inputs!$CL272,Inputs!$BD272,0))</f>
        <v/>
      </c>
      <c r="DG275" s="46" t="str">
        <f>IF(L275="","",IF(AND(DG$4&lt;=Inputs!$CQ272,DG$4&gt;=Inputs!$CP272),Inputs!$AR272/(Inputs!$CQ272-Inputs!$CP272+1),0)+IF(DG$4=Inputs!$CL272,Inputs!$BD272,0))</f>
        <v/>
      </c>
      <c r="DH275" s="46" t="str">
        <f>IF(M275="","",IF(AND(DH$4&lt;=Inputs!$CQ272,DH$4&gt;=Inputs!$CP272),Inputs!$AR272/(Inputs!$CQ272-Inputs!$CP272+1),0)+IF(DH$4=Inputs!$CL272,Inputs!$BD272,0))</f>
        <v/>
      </c>
      <c r="DI275" s="46" t="str">
        <f>IF(N275="","",IF(AND(DI$4&lt;=Inputs!$CQ272,DI$4&gt;=Inputs!$CP272),Inputs!$AR272/(Inputs!$CQ272-Inputs!$CP272+1),0)+IF(DI$4=Inputs!$CL272,Inputs!$BD272,0))</f>
        <v/>
      </c>
      <c r="DJ275" s="46" t="str">
        <f>IF(O275="","",IF(AND(DJ$4&lt;=Inputs!$CQ272,DJ$4&gt;=Inputs!$CP272),Inputs!$AR272/(Inputs!$CQ272-Inputs!$CP272+1),0)+IF(DJ$4=Inputs!$CL272,Inputs!$BD272,0))</f>
        <v/>
      </c>
      <c r="DK275" s="46" t="str">
        <f>IF(P275="","",IF(AND(DK$4&lt;=Inputs!$CQ272,DK$4&gt;=Inputs!$CP272),Inputs!$AR272/(Inputs!$CQ272-Inputs!$CP272+1),0)+IF(DK$4=Inputs!$CL272,Inputs!$BD272,0))</f>
        <v/>
      </c>
      <c r="DL275" s="46" t="str">
        <f>IF(Q275="","",IF(AND(DL$4&lt;=Inputs!$CQ272,DL$4&gt;=Inputs!$CP272),Inputs!$AR272/(Inputs!$CQ272-Inputs!$CP272+1),0)+IF(DL$4=Inputs!$CL272,Inputs!$BD272,0))</f>
        <v/>
      </c>
      <c r="DM275" s="46" t="str">
        <f>IF(R275="","",IF(AND(DM$4&lt;=Inputs!$CQ272,DM$4&gt;=Inputs!$CP272),Inputs!$AR272/(Inputs!$CQ272-Inputs!$CP272+1),0)+IF(DM$4=Inputs!$CL272,Inputs!$BD272,0))</f>
        <v/>
      </c>
      <c r="DN275" s="46" t="str">
        <f>IF(S275="","",IF(AND(DN$4&lt;=Inputs!$CQ272,DN$4&gt;=Inputs!$CP272),Inputs!$AR272/(Inputs!$CQ272-Inputs!$CP272+1),0)+IF(DN$4=Inputs!$CL272,Inputs!$BD272,0))</f>
        <v/>
      </c>
      <c r="DO275" s="46" t="str">
        <f>IF(T275="","",IF(AND(DO$4&lt;=Inputs!$CQ272,DO$4&gt;=Inputs!$CP272),Inputs!$AR272/(Inputs!$CQ272-Inputs!$CP272+1),0)+IF(DO$4=Inputs!$CL272,Inputs!$BD272,0))</f>
        <v/>
      </c>
      <c r="DP275" s="46" t="str">
        <f>IF(U275="","",IF(AND(DP$4&lt;=Inputs!$CQ272,DP$4&gt;=Inputs!$CP272),Inputs!$AR272/(Inputs!$CQ272-Inputs!$CP272+1),0)+IF(DP$4=Inputs!$CL272,Inputs!$BD272,0))</f>
        <v/>
      </c>
      <c r="DQ275" s="46" t="str">
        <f>IF(V275="","",IF(AND(DQ$4&lt;=Inputs!$CQ272,DQ$4&gt;=Inputs!$CP272),Inputs!$AR272/(Inputs!$CQ272-Inputs!$CP272+1),0)+IF(DQ$4=Inputs!$CL272,Inputs!$BD272,0))</f>
        <v/>
      </c>
      <c r="DR275" s="46" t="str">
        <f>IF(W275="","",IF(AND(DR$4&lt;=Inputs!$CQ272,DR$4&gt;=Inputs!$CP272),Inputs!$AR272/(Inputs!$CQ272-Inputs!$CP272+1),0)+IF(DR$4=Inputs!$CL272,Inputs!$BD272,0))</f>
        <v/>
      </c>
      <c r="DS275" s="46" t="str">
        <f>IF(X275="","",IF(AND(DS$4&lt;=Inputs!$CQ272,DS$4&gt;=Inputs!$CP272),Inputs!$AR272/(Inputs!$CQ272-Inputs!$CP272+1),0)+IF(DS$4=Inputs!$CL272,Inputs!$BD272,0))</f>
        <v/>
      </c>
      <c r="DT275" s="46" t="str">
        <f>IF(Y275="","",IF(AND(DT$4&lt;=Inputs!$CQ272,DT$4&gt;=Inputs!$CP272),Inputs!$AR272/(Inputs!$CQ272-Inputs!$CP272+1),0)+IF(DT$4=Inputs!$CL272,Inputs!$BD272,0))</f>
        <v/>
      </c>
      <c r="DU275" s="46" t="str">
        <f>IF(Z275="","",IF(AND(DU$4&lt;=Inputs!$CQ272,DU$4&gt;=Inputs!$CP272),Inputs!$AR272/(Inputs!$CQ272-Inputs!$CP272+1),0)+IF(DU$4=Inputs!$CL272,Inputs!$BD272,0))</f>
        <v/>
      </c>
      <c r="DV275" s="46" t="str">
        <f>IF(AA275="","",IF(AND(DV$4&lt;=Inputs!$CQ272,DV$4&gt;=Inputs!$CP272),Inputs!$AR272/(Inputs!$CQ272-Inputs!$CP272+1),0)+IF(DV$4=Inputs!$CL272,Inputs!$BD272,0))</f>
        <v/>
      </c>
      <c r="DW275" s="46" t="str">
        <f>IF(AB275="","",IF(AND(DW$4&lt;=Inputs!$CQ272,DW$4&gt;=Inputs!$CP272),Inputs!$AR272/(Inputs!$CQ272-Inputs!$CP272+1),0)+IF(DW$4=Inputs!$CL272,Inputs!$BD272,0))</f>
        <v/>
      </c>
      <c r="DX275" s="46" t="str">
        <f>IF(AC275="","",IF(AND(DX$4&lt;=Inputs!$CQ272,DX$4&gt;=Inputs!$CP272),Inputs!$AR272/(Inputs!$CQ272-Inputs!$CP272+1),0)+IF(DX$4=Inputs!$CL272,Inputs!$BD272,0))</f>
        <v/>
      </c>
      <c r="DY275" s="46" t="str">
        <f>IF(AD275="","",IF(AND(DY$4&lt;=Inputs!$CQ272,DY$4&gt;=Inputs!$CP272),Inputs!$AR272/(Inputs!$CQ272-Inputs!$CP272+1),0)+IF(DY$4=Inputs!$CL272,Inputs!$BD272,0))</f>
        <v/>
      </c>
      <c r="DZ275" s="46" t="str">
        <f t="shared" si="12"/>
        <v/>
      </c>
    </row>
    <row r="276" spans="1:130">
      <c r="A276" s="7" t="str">
        <f>IF(Inputs!A273="","",Inputs!A273)</f>
        <v/>
      </c>
      <c r="B276" t="str">
        <f>IF(Inputs!B273="","",Inputs!B273)</f>
        <v/>
      </c>
      <c r="C276" s="46" t="str">
        <f>IF(Inputs!$B273="","",BO276-CV276)</f>
        <v/>
      </c>
      <c r="D276" s="46" t="str">
        <f>IF(Inputs!$B273="","",BP276-CW276)</f>
        <v/>
      </c>
      <c r="E276" s="46" t="str">
        <f>IF(Inputs!$B273="","",BQ276-CX276)</f>
        <v/>
      </c>
      <c r="F276" s="46" t="str">
        <f>IF(Inputs!$B273="","",BR276-CY276)</f>
        <v/>
      </c>
      <c r="G276" s="46" t="str">
        <f>IF(Inputs!$B273="","",BS276-CZ276)</f>
        <v/>
      </c>
      <c r="H276" s="46" t="str">
        <f>IF(Inputs!$B273="","",BT276-DA276)</f>
        <v/>
      </c>
      <c r="I276" s="46" t="str">
        <f>IF(Inputs!$B273="","",BU276-DB276)</f>
        <v/>
      </c>
      <c r="J276" s="46" t="str">
        <f>IF(Inputs!$B273="","",BV276-DC276)</f>
        <v/>
      </c>
      <c r="K276" s="46" t="str">
        <f>IF(Inputs!$B273="","",BW276-DD276)</f>
        <v/>
      </c>
      <c r="L276" s="46" t="str">
        <f>IF(Inputs!$B273="","",BX276-DE276)</f>
        <v/>
      </c>
      <c r="M276" s="46" t="str">
        <f>IF(Inputs!$B273="","",BY276-DF276)</f>
        <v/>
      </c>
      <c r="N276" s="46" t="str">
        <f>IF(Inputs!$B273="","",BZ276-DG276)</f>
        <v/>
      </c>
      <c r="O276" s="46" t="str">
        <f>IF(Inputs!$B273="","",CA276-DH276)</f>
        <v/>
      </c>
      <c r="P276" s="46" t="str">
        <f>IF(Inputs!$B273="","",CB276-DI276)</f>
        <v/>
      </c>
      <c r="Q276" s="46" t="str">
        <f>IF(Inputs!$B273="","",CC276-DJ276)</f>
        <v/>
      </c>
      <c r="R276" s="46" t="str">
        <f>IF(Inputs!$B273="","",CD276-DK276)</f>
        <v/>
      </c>
      <c r="S276" s="46" t="str">
        <f>IF(Inputs!$B273="","",CE276-DL276)</f>
        <v/>
      </c>
      <c r="T276" s="46" t="str">
        <f>IF(Inputs!$B273="","",CF276-DM276)</f>
        <v/>
      </c>
      <c r="U276" s="46" t="str">
        <f>IF(Inputs!$B273="","",CG276-DN276)</f>
        <v/>
      </c>
      <c r="V276" s="46" t="str">
        <f>IF(Inputs!$B273="","",CH276-DO276)</f>
        <v/>
      </c>
      <c r="W276" s="46" t="str">
        <f>IF(Inputs!$B273="","",CI276-DP276)</f>
        <v/>
      </c>
      <c r="X276" s="46" t="str">
        <f>IF(Inputs!$B273="","",CJ276-DQ276)</f>
        <v/>
      </c>
      <c r="Y276" s="46" t="str">
        <f>IF(Inputs!$B273="","",CK276-DR276)</f>
        <v/>
      </c>
      <c r="Z276" s="46" t="str">
        <f>IF(Inputs!$B273="","",CL276-DS276)</f>
        <v/>
      </c>
      <c r="AA276" s="46" t="str">
        <f>IF(Inputs!$B273="","",CM276-DT276)</f>
        <v/>
      </c>
      <c r="AB276" s="46" t="str">
        <f>IF(Inputs!$B273="","",CN276-DU276)</f>
        <v/>
      </c>
      <c r="AC276" s="46" t="str">
        <f>IF(Inputs!$B273="","",CO276-DV276)</f>
        <v/>
      </c>
      <c r="AD276" s="46" t="str">
        <f>IF(Inputs!$B273="","",CP276-DW276)</f>
        <v/>
      </c>
      <c r="AE276" s="46" t="str">
        <f>IF(Inputs!$B273="","",CQ276-DX276)</f>
        <v/>
      </c>
      <c r="AF276" s="46" t="str">
        <f>IF(Inputs!$B273="","",CR276-DY276)</f>
        <v/>
      </c>
      <c r="AG276" s="50" t="str">
        <f t="shared" si="13"/>
        <v/>
      </c>
      <c r="AH276" s="50"/>
      <c r="AJ276" s="27">
        <f>IF(AND(Inputs!$CO273=0,AJ$4&gt;=Inputs!$CM273),1,IF(AND(AJ$4&gt;=Inputs!$CM273,AJ$4&lt;Inputs!$CN273),1,IF(AND(AJ$4=Inputs!$CN273,AJ$4=Inputs!$CO273),1,IF(OR(AND(AJ$4=Inputs!$CN273+1,Inputs!$CN273=Inputs!$CO273),AND(AJ$4=Inputs!$CN273+2,Inputs!$CN273=Inputs!$CO273)),0,IF(AJ$4=Inputs!$CN273,0.8,IF(AJ$4=Inputs!$CN273+1,0.6,IF(AJ$4=Inputs!$CN273+2,0.4,IF(AJ$4=Inputs!$CO273,0.2,IF(AND(AJ$4&gt;=Inputs!$CL273,AJ$4&lt;Inputs!$CM273),(AJ$4-Inputs!$CL273+1)/(Inputs!$AI273+1),0)))))))))</f>
        <v>0</v>
      </c>
      <c r="AK276" s="27">
        <f>IF(AND(Inputs!$CO273=0,AK$4&gt;=Inputs!$CM273),1,IF(AND(AK$4&gt;=Inputs!$CM273,AK$4&lt;Inputs!$CN273),1,IF(AND(AK$4=Inputs!$CN273,AK$4=Inputs!$CO273),1,IF(OR(AND(AK$4=Inputs!$CN273+1,Inputs!$CN273=Inputs!$CO273),AND(AK$4=Inputs!$CN273+2,Inputs!$CN273=Inputs!$CO273)),0,IF(AK$4=Inputs!$CN273,0.8,IF(AK$4=Inputs!$CN273+1,0.6,IF(AK$4=Inputs!$CN273+2,0.4,IF(AK$4=Inputs!$CO273,0.2,IF(AND(AK$4&gt;=Inputs!$CL273,AK$4&lt;Inputs!$CM273),(AK$4-Inputs!$CL273+1)/(Inputs!$AI273+1),0)))))))))</f>
        <v>0</v>
      </c>
      <c r="AL276" s="27">
        <f>IF(AND(Inputs!$CO273=0,AL$4&gt;=Inputs!$CM273),1,IF(AND(AL$4&gt;=Inputs!$CM273,AL$4&lt;Inputs!$CN273),1,IF(AND(AL$4=Inputs!$CN273,AL$4=Inputs!$CO273),1,IF(OR(AND(AL$4=Inputs!$CN273+1,Inputs!$CN273=Inputs!$CO273),AND(AL$4=Inputs!$CN273+2,Inputs!$CN273=Inputs!$CO273)),0,IF(AL$4=Inputs!$CN273,0.8,IF(AL$4=Inputs!$CN273+1,0.6,IF(AL$4=Inputs!$CN273+2,0.4,IF(AL$4=Inputs!$CO273,0.2,IF(AND(AL$4&gt;=Inputs!$CL273,AL$4&lt;Inputs!$CM273),(AL$4-Inputs!$CL273+1)/(Inputs!$AI273+1),0)))))))))</f>
        <v>0</v>
      </c>
      <c r="AM276" s="27">
        <f>IF(AND(Inputs!$CO273=0,AM$4&gt;=Inputs!$CM273),1,IF(AND(AM$4&gt;=Inputs!$CM273,AM$4&lt;Inputs!$CN273),1,IF(AND(AM$4=Inputs!$CN273,AM$4=Inputs!$CO273),1,IF(OR(AND(AM$4=Inputs!$CN273+1,Inputs!$CN273=Inputs!$CO273),AND(AM$4=Inputs!$CN273+2,Inputs!$CN273=Inputs!$CO273)),0,IF(AM$4=Inputs!$CN273,0.8,IF(AM$4=Inputs!$CN273+1,0.6,IF(AM$4=Inputs!$CN273+2,0.4,IF(AM$4=Inputs!$CO273,0.2,IF(AND(AM$4&gt;=Inputs!$CL273,AM$4&lt;Inputs!$CM273),(AM$4-Inputs!$CL273+1)/(Inputs!$AI273+1),0)))))))))</f>
        <v>0</v>
      </c>
      <c r="AN276" s="27">
        <f>IF(AND(Inputs!$CO273=0,AN$4&gt;=Inputs!$CM273),1,IF(AND(AN$4&gt;=Inputs!$CM273,AN$4&lt;Inputs!$CN273),1,IF(AND(AN$4=Inputs!$CN273,AN$4=Inputs!$CO273),1,IF(OR(AND(AN$4=Inputs!$CN273+1,Inputs!$CN273=Inputs!$CO273),AND(AN$4=Inputs!$CN273+2,Inputs!$CN273=Inputs!$CO273)),0,IF(AN$4=Inputs!$CN273,0.8,IF(AN$4=Inputs!$CN273+1,0.6,IF(AN$4=Inputs!$CN273+2,0.4,IF(AN$4=Inputs!$CO273,0.2,IF(AND(AN$4&gt;=Inputs!$CL273,AN$4&lt;Inputs!$CM273),(AN$4-Inputs!$CL273+1)/(Inputs!$AI273+1),0)))))))))</f>
        <v>0</v>
      </c>
      <c r="AO276" s="27">
        <f>IF(AND(Inputs!$CO273=0,AO$4&gt;=Inputs!$CM273),1,IF(AND(AO$4&gt;=Inputs!$CM273,AO$4&lt;Inputs!$CN273),1,IF(AND(AO$4=Inputs!$CN273,AO$4=Inputs!$CO273),1,IF(OR(AND(AO$4=Inputs!$CN273+1,Inputs!$CN273=Inputs!$CO273),AND(AO$4=Inputs!$CN273+2,Inputs!$CN273=Inputs!$CO273)),0,IF(AO$4=Inputs!$CN273,0.8,IF(AO$4=Inputs!$CN273+1,0.6,IF(AO$4=Inputs!$CN273+2,0.4,IF(AO$4=Inputs!$CO273,0.2,IF(AND(AO$4&gt;=Inputs!$CL273,AO$4&lt;Inputs!$CM273),(AO$4-Inputs!$CL273+1)/(Inputs!$AI273+1),0)))))))))</f>
        <v>0</v>
      </c>
      <c r="AP276" s="27">
        <f>IF(AND(Inputs!$CO273=0,AP$4&gt;=Inputs!$CM273),1,IF(AND(AP$4&gt;=Inputs!$CM273,AP$4&lt;Inputs!$CN273),1,IF(AND(AP$4=Inputs!$CN273,AP$4=Inputs!$CO273),1,IF(OR(AND(AP$4=Inputs!$CN273+1,Inputs!$CN273=Inputs!$CO273),AND(AP$4=Inputs!$CN273+2,Inputs!$CN273=Inputs!$CO273)),0,IF(AP$4=Inputs!$CN273,0.8,IF(AP$4=Inputs!$CN273+1,0.6,IF(AP$4=Inputs!$CN273+2,0.4,IF(AP$4=Inputs!$CO273,0.2,IF(AND(AP$4&gt;=Inputs!$CL273,AP$4&lt;Inputs!$CM273),(AP$4-Inputs!$CL273+1)/(Inputs!$AI273+1),0)))))))))</f>
        <v>0</v>
      </c>
      <c r="AQ276" s="27">
        <f>IF(AND(Inputs!$CO273=0,AQ$4&gt;=Inputs!$CM273),1,IF(AND(AQ$4&gt;=Inputs!$CM273,AQ$4&lt;Inputs!$CN273),1,IF(AND(AQ$4=Inputs!$CN273,AQ$4=Inputs!$CO273),1,IF(OR(AND(AQ$4=Inputs!$CN273+1,Inputs!$CN273=Inputs!$CO273),AND(AQ$4=Inputs!$CN273+2,Inputs!$CN273=Inputs!$CO273)),0,IF(AQ$4=Inputs!$CN273,0.8,IF(AQ$4=Inputs!$CN273+1,0.6,IF(AQ$4=Inputs!$CN273+2,0.4,IF(AQ$4=Inputs!$CO273,0.2,IF(AND(AQ$4&gt;=Inputs!$CL273,AQ$4&lt;Inputs!$CM273),(AQ$4-Inputs!$CL273+1)/(Inputs!$AI273+1),0)))))))))</f>
        <v>0</v>
      </c>
      <c r="AR276" s="27">
        <f>IF(AND(Inputs!$CO273=0,AR$4&gt;=Inputs!$CM273),1,IF(AND(AR$4&gt;=Inputs!$CM273,AR$4&lt;Inputs!$CN273),1,IF(AND(AR$4=Inputs!$CN273,AR$4=Inputs!$CO273),1,IF(OR(AND(AR$4=Inputs!$CN273+1,Inputs!$CN273=Inputs!$CO273),AND(AR$4=Inputs!$CN273+2,Inputs!$CN273=Inputs!$CO273)),0,IF(AR$4=Inputs!$CN273,0.8,IF(AR$4=Inputs!$CN273+1,0.6,IF(AR$4=Inputs!$CN273+2,0.4,IF(AR$4=Inputs!$CO273,0.2,IF(AND(AR$4&gt;=Inputs!$CL273,AR$4&lt;Inputs!$CM273),(AR$4-Inputs!$CL273+1)/(Inputs!$AI273+1),0)))))))))</f>
        <v>0</v>
      </c>
      <c r="AS276" s="27">
        <f>IF(AND(Inputs!$CO273=0,AS$4&gt;=Inputs!$CM273),1,IF(AND(AS$4&gt;=Inputs!$CM273,AS$4&lt;Inputs!$CN273),1,IF(AND(AS$4=Inputs!$CN273,AS$4=Inputs!$CO273),1,IF(OR(AND(AS$4=Inputs!$CN273+1,Inputs!$CN273=Inputs!$CO273),AND(AS$4=Inputs!$CN273+2,Inputs!$CN273=Inputs!$CO273)),0,IF(AS$4=Inputs!$CN273,0.8,IF(AS$4=Inputs!$CN273+1,0.6,IF(AS$4=Inputs!$CN273+2,0.4,IF(AS$4=Inputs!$CO273,0.2,IF(AND(AS$4&gt;=Inputs!$CL273,AS$4&lt;Inputs!$CM273),(AS$4-Inputs!$CL273+1)/(Inputs!$AI273+1),0)))))))))</f>
        <v>0</v>
      </c>
      <c r="AT276" s="27">
        <f>IF(AND(Inputs!$CO273=0,AT$4&gt;=Inputs!$CM273),1,IF(AND(AT$4&gt;=Inputs!$CM273,AT$4&lt;Inputs!$CN273),1,IF(AND(AT$4=Inputs!$CN273,AT$4=Inputs!$CO273),1,IF(OR(AND(AT$4=Inputs!$CN273+1,Inputs!$CN273=Inputs!$CO273),AND(AT$4=Inputs!$CN273+2,Inputs!$CN273=Inputs!$CO273)),0,IF(AT$4=Inputs!$CN273,0.8,IF(AT$4=Inputs!$CN273+1,0.6,IF(AT$4=Inputs!$CN273+2,0.4,IF(AT$4=Inputs!$CO273,0.2,IF(AND(AT$4&gt;=Inputs!$CL273,AT$4&lt;Inputs!$CM273),(AT$4-Inputs!$CL273+1)/(Inputs!$AI273+1),0)))))))))</f>
        <v>0</v>
      </c>
      <c r="AU276" s="27">
        <f>IF(AND(Inputs!$CO273=0,AU$4&gt;=Inputs!$CM273),1,IF(AND(AU$4&gt;=Inputs!$CM273,AU$4&lt;Inputs!$CN273),1,IF(AND(AU$4=Inputs!$CN273,AU$4=Inputs!$CO273),1,IF(OR(AND(AU$4=Inputs!$CN273+1,Inputs!$CN273=Inputs!$CO273),AND(AU$4=Inputs!$CN273+2,Inputs!$CN273=Inputs!$CO273)),0,IF(AU$4=Inputs!$CN273,0.8,IF(AU$4=Inputs!$CN273+1,0.6,IF(AU$4=Inputs!$CN273+2,0.4,IF(AU$4=Inputs!$CO273,0.2,IF(AND(AU$4&gt;=Inputs!$CL273,AU$4&lt;Inputs!$CM273),(AU$4-Inputs!$CL273+1)/(Inputs!$AI273+1),0)))))))))</f>
        <v>0</v>
      </c>
      <c r="AV276" s="27">
        <f>IF(AND(Inputs!$CO273=0,AV$4&gt;=Inputs!$CM273),1,IF(AND(AV$4&gt;=Inputs!$CM273,AV$4&lt;Inputs!$CN273),1,IF(AND(AV$4=Inputs!$CN273,AV$4=Inputs!$CO273),1,IF(OR(AND(AV$4=Inputs!$CN273+1,Inputs!$CN273=Inputs!$CO273),AND(AV$4=Inputs!$CN273+2,Inputs!$CN273=Inputs!$CO273)),0,IF(AV$4=Inputs!$CN273,0.8,IF(AV$4=Inputs!$CN273+1,0.6,IF(AV$4=Inputs!$CN273+2,0.4,IF(AV$4=Inputs!$CO273,0.2,IF(AND(AV$4&gt;=Inputs!$CL273,AV$4&lt;Inputs!$CM273),(AV$4-Inputs!$CL273+1)/(Inputs!$AI273+1),0)))))))))</f>
        <v>0</v>
      </c>
      <c r="AW276" s="27">
        <f>IF(AND(Inputs!$CO273=0,AW$4&gt;=Inputs!$CM273),1,IF(AND(AW$4&gt;=Inputs!$CM273,AW$4&lt;Inputs!$CN273),1,IF(AND(AW$4=Inputs!$CN273,AW$4=Inputs!$CO273),1,IF(OR(AND(AW$4=Inputs!$CN273+1,Inputs!$CN273=Inputs!$CO273),AND(AW$4=Inputs!$CN273+2,Inputs!$CN273=Inputs!$CO273)),0,IF(AW$4=Inputs!$CN273,0.8,IF(AW$4=Inputs!$CN273+1,0.6,IF(AW$4=Inputs!$CN273+2,0.4,IF(AW$4=Inputs!$CO273,0.2,IF(AND(AW$4&gt;=Inputs!$CL273,AW$4&lt;Inputs!$CM273),(AW$4-Inputs!$CL273+1)/(Inputs!$AI273+1),0)))))))))</f>
        <v>0</v>
      </c>
      <c r="AX276" s="27">
        <f>IF(AND(Inputs!$CO273=0,AX$4&gt;=Inputs!$CM273),1,IF(AND(AX$4&gt;=Inputs!$CM273,AX$4&lt;Inputs!$CN273),1,IF(AND(AX$4=Inputs!$CN273,AX$4=Inputs!$CO273),1,IF(OR(AND(AX$4=Inputs!$CN273+1,Inputs!$CN273=Inputs!$CO273),AND(AX$4=Inputs!$CN273+2,Inputs!$CN273=Inputs!$CO273)),0,IF(AX$4=Inputs!$CN273,0.8,IF(AX$4=Inputs!$CN273+1,0.6,IF(AX$4=Inputs!$CN273+2,0.4,IF(AX$4=Inputs!$CO273,0.2,IF(AND(AX$4&gt;=Inputs!$CL273,AX$4&lt;Inputs!$CM273),(AX$4-Inputs!$CL273+1)/(Inputs!$AI273+1),0)))))))))</f>
        <v>0</v>
      </c>
      <c r="AY276" s="27">
        <f>IF(AND(Inputs!$CO273=0,AY$4&gt;=Inputs!$CM273),1,IF(AND(AY$4&gt;=Inputs!$CM273,AY$4&lt;Inputs!$CN273),1,IF(AND(AY$4=Inputs!$CN273,AY$4=Inputs!$CO273),1,IF(OR(AND(AY$4=Inputs!$CN273+1,Inputs!$CN273=Inputs!$CO273),AND(AY$4=Inputs!$CN273+2,Inputs!$CN273=Inputs!$CO273)),0,IF(AY$4=Inputs!$CN273,0.8,IF(AY$4=Inputs!$CN273+1,0.6,IF(AY$4=Inputs!$CN273+2,0.4,IF(AY$4=Inputs!$CO273,0.2,IF(AND(AY$4&gt;=Inputs!$CL273,AY$4&lt;Inputs!$CM273),(AY$4-Inputs!$CL273+1)/(Inputs!$AI273+1),0)))))))))</f>
        <v>0</v>
      </c>
      <c r="AZ276" s="27">
        <f>IF(AND(Inputs!$CO273=0,AZ$4&gt;=Inputs!$CM273),1,IF(AND(AZ$4&gt;=Inputs!$CM273,AZ$4&lt;Inputs!$CN273),1,IF(AND(AZ$4=Inputs!$CN273,AZ$4=Inputs!$CO273),1,IF(OR(AND(AZ$4=Inputs!$CN273+1,Inputs!$CN273=Inputs!$CO273),AND(AZ$4=Inputs!$CN273+2,Inputs!$CN273=Inputs!$CO273)),0,IF(AZ$4=Inputs!$CN273,0.8,IF(AZ$4=Inputs!$CN273+1,0.6,IF(AZ$4=Inputs!$CN273+2,0.4,IF(AZ$4=Inputs!$CO273,0.2,IF(AND(AZ$4&gt;=Inputs!$CL273,AZ$4&lt;Inputs!$CM273),(AZ$4-Inputs!$CL273+1)/(Inputs!$AI273+1),0)))))))))</f>
        <v>0</v>
      </c>
      <c r="BA276" s="27">
        <f>IF(AND(Inputs!$CO273=0,BA$4&gt;=Inputs!$CM273),1,IF(AND(BA$4&gt;=Inputs!$CM273,BA$4&lt;Inputs!$CN273),1,IF(AND(BA$4=Inputs!$CN273,BA$4=Inputs!$CO273),1,IF(OR(AND(BA$4=Inputs!$CN273+1,Inputs!$CN273=Inputs!$CO273),AND(BA$4=Inputs!$CN273+2,Inputs!$CN273=Inputs!$CO273)),0,IF(BA$4=Inputs!$CN273,0.8,IF(BA$4=Inputs!$CN273+1,0.6,IF(BA$4=Inputs!$CN273+2,0.4,IF(BA$4=Inputs!$CO273,0.2,IF(AND(BA$4&gt;=Inputs!$CL273,BA$4&lt;Inputs!$CM273),(BA$4-Inputs!$CL273+1)/(Inputs!$AI273+1),0)))))))))</f>
        <v>0</v>
      </c>
      <c r="BB276" s="27">
        <f>IF(AND(Inputs!$CO273=0,BB$4&gt;=Inputs!$CM273),1,IF(AND(BB$4&gt;=Inputs!$CM273,BB$4&lt;Inputs!$CN273),1,IF(AND(BB$4=Inputs!$CN273,BB$4=Inputs!$CO273),1,IF(OR(AND(BB$4=Inputs!$CN273+1,Inputs!$CN273=Inputs!$CO273),AND(BB$4=Inputs!$CN273+2,Inputs!$CN273=Inputs!$CO273)),0,IF(BB$4=Inputs!$CN273,0.8,IF(BB$4=Inputs!$CN273+1,0.6,IF(BB$4=Inputs!$CN273+2,0.4,IF(BB$4=Inputs!$CO273,0.2,IF(AND(BB$4&gt;=Inputs!$CL273,BB$4&lt;Inputs!$CM273),(BB$4-Inputs!$CL273+1)/(Inputs!$AI273+1),0)))))))))</f>
        <v>0</v>
      </c>
      <c r="BC276" s="27">
        <f>IF(AND(Inputs!$CO273=0,BC$4&gt;=Inputs!$CM273),1,IF(AND(BC$4&gt;=Inputs!$CM273,BC$4&lt;Inputs!$CN273),1,IF(AND(BC$4=Inputs!$CN273,BC$4=Inputs!$CO273),1,IF(OR(AND(BC$4=Inputs!$CN273+1,Inputs!$CN273=Inputs!$CO273),AND(BC$4=Inputs!$CN273+2,Inputs!$CN273=Inputs!$CO273)),0,IF(BC$4=Inputs!$CN273,0.8,IF(BC$4=Inputs!$CN273+1,0.6,IF(BC$4=Inputs!$CN273+2,0.4,IF(BC$4=Inputs!$CO273,0.2,IF(AND(BC$4&gt;=Inputs!$CL273,BC$4&lt;Inputs!$CM273),(BC$4-Inputs!$CL273+1)/(Inputs!$AI273+1),0)))))))))</f>
        <v>0</v>
      </c>
      <c r="BD276" s="27">
        <f>IF(AND(Inputs!$CO273=0,BD$4&gt;=Inputs!$CM273),1,IF(AND(BD$4&gt;=Inputs!$CM273,BD$4&lt;Inputs!$CN273),1,IF(AND(BD$4=Inputs!$CN273,BD$4=Inputs!$CO273),1,IF(OR(AND(BD$4=Inputs!$CN273+1,Inputs!$CN273=Inputs!$CO273),AND(BD$4=Inputs!$CN273+2,Inputs!$CN273=Inputs!$CO273)),0,IF(BD$4=Inputs!$CN273,0.8,IF(BD$4=Inputs!$CN273+1,0.6,IF(BD$4=Inputs!$CN273+2,0.4,IF(BD$4=Inputs!$CO273,0.2,IF(AND(BD$4&gt;=Inputs!$CL273,BD$4&lt;Inputs!$CM273),(BD$4-Inputs!$CL273+1)/(Inputs!$AI273+1),0)))))))))</f>
        <v>0</v>
      </c>
      <c r="BE276" s="27">
        <f>IF(AND(Inputs!$CO273=0,BE$4&gt;=Inputs!$CM273),1,IF(AND(BE$4&gt;=Inputs!$CM273,BE$4&lt;Inputs!$CN273),1,IF(AND(BE$4=Inputs!$CN273,BE$4=Inputs!$CO273),1,IF(OR(AND(BE$4=Inputs!$CN273+1,Inputs!$CN273=Inputs!$CO273),AND(BE$4=Inputs!$CN273+2,Inputs!$CN273=Inputs!$CO273)),0,IF(BE$4=Inputs!$CN273,0.8,IF(BE$4=Inputs!$CN273+1,0.6,IF(BE$4=Inputs!$CN273+2,0.4,IF(BE$4=Inputs!$CO273,0.2,IF(AND(BE$4&gt;=Inputs!$CL273,BE$4&lt;Inputs!$CM273),(BE$4-Inputs!$CL273+1)/(Inputs!$AI273+1),0)))))))))</f>
        <v>0</v>
      </c>
      <c r="BF276" s="27">
        <f>IF(AND(Inputs!$CO273=0,BF$4&gt;=Inputs!$CM273),1,IF(AND(BF$4&gt;=Inputs!$CM273,BF$4&lt;Inputs!$CN273),1,IF(AND(BF$4=Inputs!$CN273,BF$4=Inputs!$CO273),1,IF(OR(AND(BF$4=Inputs!$CN273+1,Inputs!$CN273=Inputs!$CO273),AND(BF$4=Inputs!$CN273+2,Inputs!$CN273=Inputs!$CO273)),0,IF(BF$4=Inputs!$CN273,0.8,IF(BF$4=Inputs!$CN273+1,0.6,IF(BF$4=Inputs!$CN273+2,0.4,IF(BF$4=Inputs!$CO273,0.2,IF(AND(BF$4&gt;=Inputs!$CL273,BF$4&lt;Inputs!$CM273),(BF$4-Inputs!$CL273+1)/(Inputs!$AI273+1),0)))))))))</f>
        <v>0</v>
      </c>
      <c r="BG276" s="27">
        <f>IF(AND(Inputs!$CO273=0,BG$4&gt;=Inputs!$CM273),1,IF(AND(BG$4&gt;=Inputs!$CM273,BG$4&lt;Inputs!$CN273),1,IF(AND(BG$4=Inputs!$CN273,BG$4=Inputs!$CO273),1,IF(OR(AND(BG$4=Inputs!$CN273+1,Inputs!$CN273=Inputs!$CO273),AND(BG$4=Inputs!$CN273+2,Inputs!$CN273=Inputs!$CO273)),0,IF(BG$4=Inputs!$CN273,0.8,IF(BG$4=Inputs!$CN273+1,0.6,IF(BG$4=Inputs!$CN273+2,0.4,IF(BG$4=Inputs!$CO273,0.2,IF(AND(BG$4&gt;=Inputs!$CL273,BG$4&lt;Inputs!$CM273),(BG$4-Inputs!$CL273+1)/(Inputs!$AI273+1),0)))))))))</f>
        <v>0</v>
      </c>
      <c r="BH276" s="27">
        <f>IF(AND(Inputs!$CO273=0,BH$4&gt;=Inputs!$CM273),1,IF(AND(BH$4&gt;=Inputs!$CM273,BH$4&lt;Inputs!$CN273),1,IF(AND(BH$4=Inputs!$CN273,BH$4=Inputs!$CO273),1,IF(OR(AND(BH$4=Inputs!$CN273+1,Inputs!$CN273=Inputs!$CO273),AND(BH$4=Inputs!$CN273+2,Inputs!$CN273=Inputs!$CO273)),0,IF(BH$4=Inputs!$CN273,0.8,IF(BH$4=Inputs!$CN273+1,0.6,IF(BH$4=Inputs!$CN273+2,0.4,IF(BH$4=Inputs!$CO273,0.2,IF(AND(BH$4&gt;=Inputs!$CL273,BH$4&lt;Inputs!$CM273),(BH$4-Inputs!$CL273+1)/(Inputs!$AI273+1),0)))))))))</f>
        <v>0</v>
      </c>
      <c r="BI276" s="27">
        <f>IF(AND(Inputs!$CO273=0,BI$4&gt;=Inputs!$CM273),1,IF(AND(BI$4&gt;=Inputs!$CM273,BI$4&lt;Inputs!$CN273),1,IF(AND(BI$4=Inputs!$CN273,BI$4=Inputs!$CO273),1,IF(OR(AND(BI$4=Inputs!$CN273+1,Inputs!$CN273=Inputs!$CO273),AND(BI$4=Inputs!$CN273+2,Inputs!$CN273=Inputs!$CO273)),0,IF(BI$4=Inputs!$CN273,0.8,IF(BI$4=Inputs!$CN273+1,0.6,IF(BI$4=Inputs!$CN273+2,0.4,IF(BI$4=Inputs!$CO273,0.2,IF(AND(BI$4&gt;=Inputs!$CL273,BI$4&lt;Inputs!$CM273),(BI$4-Inputs!$CL273+1)/(Inputs!$AI273+1),0)))))))))</f>
        <v>0</v>
      </c>
      <c r="BJ276" s="27">
        <f>IF(AND(Inputs!$CO273=0,BJ$4&gt;=Inputs!$CM273),1,IF(AND(BJ$4&gt;=Inputs!$CM273,BJ$4&lt;Inputs!$CN273),1,IF(AND(BJ$4=Inputs!$CN273,BJ$4=Inputs!$CO273),1,IF(OR(AND(BJ$4=Inputs!$CN273+1,Inputs!$CN273=Inputs!$CO273),AND(BJ$4=Inputs!$CN273+2,Inputs!$CN273=Inputs!$CO273)),0,IF(BJ$4=Inputs!$CN273,0.8,IF(BJ$4=Inputs!$CN273+1,0.6,IF(BJ$4=Inputs!$CN273+2,0.4,IF(BJ$4=Inputs!$CO273,0.2,IF(AND(BJ$4&gt;=Inputs!$CL273,BJ$4&lt;Inputs!$CM273),(BJ$4-Inputs!$CL273+1)/(Inputs!$AI273+1),0)))))))))</f>
        <v>0</v>
      </c>
      <c r="BK276" s="27">
        <f>IF(AND(Inputs!$CO273=0,BK$4&gt;=Inputs!$CM273),1,IF(AND(BK$4&gt;=Inputs!$CM273,BK$4&lt;Inputs!$CN273),1,IF(AND(BK$4=Inputs!$CN273,BK$4=Inputs!$CO273),1,IF(OR(AND(BK$4=Inputs!$CN273+1,Inputs!$CN273=Inputs!$CO273),AND(BK$4=Inputs!$CN273+2,Inputs!$CN273=Inputs!$CO273)),0,IF(BK$4=Inputs!$CN273,0.8,IF(BK$4=Inputs!$CN273+1,0.6,IF(BK$4=Inputs!$CN273+2,0.4,IF(BK$4=Inputs!$CO273,0.2,IF(AND(BK$4&gt;=Inputs!$CL273,BK$4&lt;Inputs!$CM273),(BK$4-Inputs!$CL273+1)/(Inputs!$AI273+1),0)))))))))</f>
        <v>0</v>
      </c>
      <c r="BL276" s="27">
        <f>IF(AND(Inputs!$CO273=0,BL$4&gt;=Inputs!$CM273),1,IF(AND(BL$4&gt;=Inputs!$CM273,BL$4&lt;Inputs!$CN273),1,IF(AND(BL$4=Inputs!$CN273,BL$4=Inputs!$CO273),1,IF(OR(AND(BL$4=Inputs!$CN273+1,Inputs!$CN273=Inputs!$CO273),AND(BL$4=Inputs!$CN273+2,Inputs!$CN273=Inputs!$CO273)),0,IF(BL$4=Inputs!$CN273,0.8,IF(BL$4=Inputs!$CN273+1,0.6,IF(BL$4=Inputs!$CN273+2,0.4,IF(BL$4=Inputs!$CO273,0.2,IF(AND(BL$4&gt;=Inputs!$CL273,BL$4&lt;Inputs!$CM273),(BL$4-Inputs!$CL273+1)/(Inputs!$AI273+1),0)))))))))</f>
        <v>0</v>
      </c>
      <c r="BM276" s="27">
        <f>IF(AND(Inputs!$CO273=0,BM$4&gt;=Inputs!$CM273),1,IF(AND(BM$4&gt;=Inputs!$CM273,BM$4&lt;Inputs!$CN273),1,IF(AND(BM$4=Inputs!$CN273,BM$4=Inputs!$CO273),1,IF(OR(AND(BM$4=Inputs!$CN273+1,Inputs!$CN273=Inputs!$CO273),AND(BM$4=Inputs!$CN273+2,Inputs!$CN273=Inputs!$CO273)),0,IF(BM$4=Inputs!$CN273,0.8,IF(BM$4=Inputs!$CN273+1,0.6,IF(BM$4=Inputs!$CN273+2,0.4,IF(BM$4=Inputs!$CO273,0.2,IF(AND(BM$4&gt;=Inputs!$CL273,BM$4&lt;Inputs!$CM273),(BM$4-Inputs!$CL273+1)/(Inputs!$AI273+1),0)))))))))</f>
        <v>0</v>
      </c>
      <c r="BO276" s="46" t="str">
        <f>IF(Inputs!$B273="","",(ROUND(Inputs!$BC273*AJ276,0)))</f>
        <v/>
      </c>
      <c r="BP276" s="46" t="str">
        <f>IF(Inputs!$B273="","",(ROUND(Inputs!$BC273*AK276,0)))</f>
        <v/>
      </c>
      <c r="BQ276" s="46" t="str">
        <f>IF(Inputs!$B273="","",(ROUND(Inputs!$BC273*AL276,0)))</f>
        <v/>
      </c>
      <c r="BR276" s="46" t="str">
        <f>IF(Inputs!$B273="","",(ROUND(Inputs!$BC273*AM276,0)))</f>
        <v/>
      </c>
      <c r="BS276" s="46" t="str">
        <f>IF(Inputs!$B273="","",(ROUND(Inputs!$BC273*AN276,0)))</f>
        <v/>
      </c>
      <c r="BT276" s="46" t="str">
        <f>IF(Inputs!$B273="","",(ROUND(Inputs!$BC273*AO276,0)))</f>
        <v/>
      </c>
      <c r="BU276" s="46" t="str">
        <f>IF(Inputs!$B273="","",(ROUND(Inputs!$BC273*AP276,0)))</f>
        <v/>
      </c>
      <c r="BV276" s="46" t="str">
        <f>IF(Inputs!$B273="","",(ROUND(Inputs!$BC273*AQ276,0)))</f>
        <v/>
      </c>
      <c r="BW276" s="46" t="str">
        <f>IF(Inputs!$B273="","",(ROUND(Inputs!$BC273*AR276,0)))</f>
        <v/>
      </c>
      <c r="BX276" s="46" t="str">
        <f>IF(Inputs!$B273="","",(ROUND(Inputs!$BC273*AS276,0)))</f>
        <v/>
      </c>
      <c r="BY276" s="46" t="str">
        <f>IF(Inputs!$B273="","",(ROUND(Inputs!$BC273*AT276,0)))</f>
        <v/>
      </c>
      <c r="BZ276" s="46" t="str">
        <f>IF(Inputs!$B273="","",(ROUND(Inputs!$BC273*AU276,0)))</f>
        <v/>
      </c>
      <c r="CA276" s="46" t="str">
        <f>IF(Inputs!$B273="","",(ROUND(Inputs!$BC273*AV276,0)))</f>
        <v/>
      </c>
      <c r="CB276" s="46" t="str">
        <f>IF(Inputs!$B273="","",(ROUND(Inputs!$BC273*AW276,0)))</f>
        <v/>
      </c>
      <c r="CC276" s="46" t="str">
        <f>IF(Inputs!$B273="","",(ROUND(Inputs!$BC273*AX276,0)))</f>
        <v/>
      </c>
      <c r="CD276" s="46" t="str">
        <f>IF(Inputs!$B273="","",(ROUND(Inputs!$BC273*AY276,0)))</f>
        <v/>
      </c>
      <c r="CE276" s="46" t="str">
        <f>IF(Inputs!$B273="","",(ROUND(Inputs!$BC273*AZ276,0)))</f>
        <v/>
      </c>
      <c r="CF276" s="46" t="str">
        <f>IF(Inputs!$B273="","",(ROUND(Inputs!$BC273*BA276,0)))</f>
        <v/>
      </c>
      <c r="CG276" s="46" t="str">
        <f>IF(Inputs!$B273="","",(ROUND(Inputs!$BC273*BB276,0)))</f>
        <v/>
      </c>
      <c r="CH276" s="46" t="str">
        <f>IF(Inputs!$B273="","",(ROUND(Inputs!$BC273*BC276,0)))</f>
        <v/>
      </c>
      <c r="CI276" s="46" t="str">
        <f>IF(Inputs!$B273="","",(ROUND(Inputs!$BC273*BD276,0)))</f>
        <v/>
      </c>
      <c r="CJ276" s="46" t="str">
        <f>IF(Inputs!$B273="","",(ROUND(Inputs!$BC273*BE276,0)))</f>
        <v/>
      </c>
      <c r="CK276" s="46" t="str">
        <f>IF(Inputs!$B273="","",(ROUND(Inputs!$BC273*BF276,0)))</f>
        <v/>
      </c>
      <c r="CL276" s="46" t="str">
        <f>IF(Inputs!$B273="","",(ROUND(Inputs!$BC273*BG276,0)))</f>
        <v/>
      </c>
      <c r="CM276" s="46" t="str">
        <f>IF(Inputs!$B273="","",(ROUND(Inputs!$BC273*BH276,0)))</f>
        <v/>
      </c>
      <c r="CN276" s="46" t="str">
        <f>IF(Inputs!$B273="","",(ROUND(Inputs!$BC273*BI276,0)))</f>
        <v/>
      </c>
      <c r="CO276" s="46" t="str">
        <f>IF(Inputs!$B273="","",(ROUND(Inputs!$BC273*BJ276,0)))</f>
        <v/>
      </c>
      <c r="CP276" s="46" t="str">
        <f>IF(Inputs!$B273="","",(ROUND(Inputs!$BC273*BK276,0)))</f>
        <v/>
      </c>
      <c r="CQ276" s="46" t="str">
        <f>IF(Inputs!$B273="","",(ROUND(Inputs!$BC273*BL276,0)))</f>
        <v/>
      </c>
      <c r="CR276" s="46" t="str">
        <f>IF(Inputs!$B273="","",(ROUND(Inputs!$BC273*BM276,0)))</f>
        <v/>
      </c>
      <c r="CV276" s="46" t="str">
        <f>IF(A276="","",IF(AND(CV$4&lt;=Inputs!$CQ273,CV$4&gt;=Inputs!$CP273),Inputs!$AR273/(Inputs!$CQ273-Inputs!$CP273+1),0)+IF(CV$4=Inputs!$CL273,Inputs!$BD273,0))</f>
        <v/>
      </c>
      <c r="CW276" s="46" t="str">
        <f>IF(B276="","",IF(AND(CW$4&lt;=Inputs!$CQ273,CW$4&gt;=Inputs!$CP273),Inputs!$AR273/(Inputs!$CQ273-Inputs!$CP273+1),0)+IF(CW$4=Inputs!$CL273,Inputs!$BD273,0))</f>
        <v/>
      </c>
      <c r="CX276" s="46" t="str">
        <f>IF(C276="","",IF(AND(CX$4&lt;=Inputs!$CQ273,CX$4&gt;=Inputs!$CP273),Inputs!$AR273/(Inputs!$CQ273-Inputs!$CP273+1),0)+IF(CX$4=Inputs!$CL273,Inputs!$BD273,0))</f>
        <v/>
      </c>
      <c r="CY276" s="46" t="str">
        <f>IF(D276="","",IF(AND(CY$4&lt;=Inputs!$CQ273,CY$4&gt;=Inputs!$CP273),Inputs!$AR273/(Inputs!$CQ273-Inputs!$CP273+1),0)+IF(CY$4=Inputs!$CL273,Inputs!$BD273,0))</f>
        <v/>
      </c>
      <c r="CZ276" s="46" t="str">
        <f>IF(E276="","",IF(AND(CZ$4&lt;=Inputs!$CQ273,CZ$4&gt;=Inputs!$CP273),Inputs!$AR273/(Inputs!$CQ273-Inputs!$CP273+1),0)+IF(CZ$4=Inputs!$CL273,Inputs!$BD273,0))</f>
        <v/>
      </c>
      <c r="DA276" s="46" t="str">
        <f>IF(F276="","",IF(AND(DA$4&lt;=Inputs!$CQ273,DA$4&gt;=Inputs!$CP273),Inputs!$AR273/(Inputs!$CQ273-Inputs!$CP273+1),0)+IF(DA$4=Inputs!$CL273,Inputs!$BD273,0))</f>
        <v/>
      </c>
      <c r="DB276" s="46" t="str">
        <f>IF(G276="","",IF(AND(DB$4&lt;=Inputs!$CQ273,DB$4&gt;=Inputs!$CP273),Inputs!$AR273/(Inputs!$CQ273-Inputs!$CP273+1),0)+IF(DB$4=Inputs!$CL273,Inputs!$BD273,0))</f>
        <v/>
      </c>
      <c r="DC276" s="46" t="str">
        <f>IF(H276="","",IF(AND(DC$4&lt;=Inputs!$CQ273,DC$4&gt;=Inputs!$CP273),Inputs!$AR273/(Inputs!$CQ273-Inputs!$CP273+1),0)+IF(DC$4=Inputs!$CL273,Inputs!$BD273,0))</f>
        <v/>
      </c>
      <c r="DD276" s="46" t="str">
        <f>IF(I276="","",IF(AND(DD$4&lt;=Inputs!$CQ273,DD$4&gt;=Inputs!$CP273),Inputs!$AR273/(Inputs!$CQ273-Inputs!$CP273+1),0)+IF(DD$4=Inputs!$CL273,Inputs!$BD273,0))</f>
        <v/>
      </c>
      <c r="DE276" s="46" t="str">
        <f>IF(J276="","",IF(AND(DE$4&lt;=Inputs!$CQ273,DE$4&gt;=Inputs!$CP273),Inputs!$AR273/(Inputs!$CQ273-Inputs!$CP273+1),0)+IF(DE$4=Inputs!$CL273,Inputs!$BD273,0))</f>
        <v/>
      </c>
      <c r="DF276" s="46" t="str">
        <f>IF(K276="","",IF(AND(DF$4&lt;=Inputs!$CQ273,DF$4&gt;=Inputs!$CP273),Inputs!$AR273/(Inputs!$CQ273-Inputs!$CP273+1),0)+IF(DF$4=Inputs!$CL273,Inputs!$BD273,0))</f>
        <v/>
      </c>
      <c r="DG276" s="46" t="str">
        <f>IF(L276="","",IF(AND(DG$4&lt;=Inputs!$CQ273,DG$4&gt;=Inputs!$CP273),Inputs!$AR273/(Inputs!$CQ273-Inputs!$CP273+1),0)+IF(DG$4=Inputs!$CL273,Inputs!$BD273,0))</f>
        <v/>
      </c>
      <c r="DH276" s="46" t="str">
        <f>IF(M276="","",IF(AND(DH$4&lt;=Inputs!$CQ273,DH$4&gt;=Inputs!$CP273),Inputs!$AR273/(Inputs!$CQ273-Inputs!$CP273+1),0)+IF(DH$4=Inputs!$CL273,Inputs!$BD273,0))</f>
        <v/>
      </c>
      <c r="DI276" s="46" t="str">
        <f>IF(N276="","",IF(AND(DI$4&lt;=Inputs!$CQ273,DI$4&gt;=Inputs!$CP273),Inputs!$AR273/(Inputs!$CQ273-Inputs!$CP273+1),0)+IF(DI$4=Inputs!$CL273,Inputs!$BD273,0))</f>
        <v/>
      </c>
      <c r="DJ276" s="46" t="str">
        <f>IF(O276="","",IF(AND(DJ$4&lt;=Inputs!$CQ273,DJ$4&gt;=Inputs!$CP273),Inputs!$AR273/(Inputs!$CQ273-Inputs!$CP273+1),0)+IF(DJ$4=Inputs!$CL273,Inputs!$BD273,0))</f>
        <v/>
      </c>
      <c r="DK276" s="46" t="str">
        <f>IF(P276="","",IF(AND(DK$4&lt;=Inputs!$CQ273,DK$4&gt;=Inputs!$CP273),Inputs!$AR273/(Inputs!$CQ273-Inputs!$CP273+1),0)+IF(DK$4=Inputs!$CL273,Inputs!$BD273,0))</f>
        <v/>
      </c>
      <c r="DL276" s="46" t="str">
        <f>IF(Q276="","",IF(AND(DL$4&lt;=Inputs!$CQ273,DL$4&gt;=Inputs!$CP273),Inputs!$AR273/(Inputs!$CQ273-Inputs!$CP273+1),0)+IF(DL$4=Inputs!$CL273,Inputs!$BD273,0))</f>
        <v/>
      </c>
      <c r="DM276" s="46" t="str">
        <f>IF(R276="","",IF(AND(DM$4&lt;=Inputs!$CQ273,DM$4&gt;=Inputs!$CP273),Inputs!$AR273/(Inputs!$CQ273-Inputs!$CP273+1),0)+IF(DM$4=Inputs!$CL273,Inputs!$BD273,0))</f>
        <v/>
      </c>
      <c r="DN276" s="46" t="str">
        <f>IF(S276="","",IF(AND(DN$4&lt;=Inputs!$CQ273,DN$4&gt;=Inputs!$CP273),Inputs!$AR273/(Inputs!$CQ273-Inputs!$CP273+1),0)+IF(DN$4=Inputs!$CL273,Inputs!$BD273,0))</f>
        <v/>
      </c>
      <c r="DO276" s="46" t="str">
        <f>IF(T276="","",IF(AND(DO$4&lt;=Inputs!$CQ273,DO$4&gt;=Inputs!$CP273),Inputs!$AR273/(Inputs!$CQ273-Inputs!$CP273+1),0)+IF(DO$4=Inputs!$CL273,Inputs!$BD273,0))</f>
        <v/>
      </c>
      <c r="DP276" s="46" t="str">
        <f>IF(U276="","",IF(AND(DP$4&lt;=Inputs!$CQ273,DP$4&gt;=Inputs!$CP273),Inputs!$AR273/(Inputs!$CQ273-Inputs!$CP273+1),0)+IF(DP$4=Inputs!$CL273,Inputs!$BD273,0))</f>
        <v/>
      </c>
      <c r="DQ276" s="46" t="str">
        <f>IF(V276="","",IF(AND(DQ$4&lt;=Inputs!$CQ273,DQ$4&gt;=Inputs!$CP273),Inputs!$AR273/(Inputs!$CQ273-Inputs!$CP273+1),0)+IF(DQ$4=Inputs!$CL273,Inputs!$BD273,0))</f>
        <v/>
      </c>
      <c r="DR276" s="46" t="str">
        <f>IF(W276="","",IF(AND(DR$4&lt;=Inputs!$CQ273,DR$4&gt;=Inputs!$CP273),Inputs!$AR273/(Inputs!$CQ273-Inputs!$CP273+1),0)+IF(DR$4=Inputs!$CL273,Inputs!$BD273,0))</f>
        <v/>
      </c>
      <c r="DS276" s="46" t="str">
        <f>IF(X276="","",IF(AND(DS$4&lt;=Inputs!$CQ273,DS$4&gt;=Inputs!$CP273),Inputs!$AR273/(Inputs!$CQ273-Inputs!$CP273+1),0)+IF(DS$4=Inputs!$CL273,Inputs!$BD273,0))</f>
        <v/>
      </c>
      <c r="DT276" s="46" t="str">
        <f>IF(Y276="","",IF(AND(DT$4&lt;=Inputs!$CQ273,DT$4&gt;=Inputs!$CP273),Inputs!$AR273/(Inputs!$CQ273-Inputs!$CP273+1),0)+IF(DT$4=Inputs!$CL273,Inputs!$BD273,0))</f>
        <v/>
      </c>
      <c r="DU276" s="46" t="str">
        <f>IF(Z276="","",IF(AND(DU$4&lt;=Inputs!$CQ273,DU$4&gt;=Inputs!$CP273),Inputs!$AR273/(Inputs!$CQ273-Inputs!$CP273+1),0)+IF(DU$4=Inputs!$CL273,Inputs!$BD273,0))</f>
        <v/>
      </c>
      <c r="DV276" s="46" t="str">
        <f>IF(AA276="","",IF(AND(DV$4&lt;=Inputs!$CQ273,DV$4&gt;=Inputs!$CP273),Inputs!$AR273/(Inputs!$CQ273-Inputs!$CP273+1),0)+IF(DV$4=Inputs!$CL273,Inputs!$BD273,0))</f>
        <v/>
      </c>
      <c r="DW276" s="46" t="str">
        <f>IF(AB276="","",IF(AND(DW$4&lt;=Inputs!$CQ273,DW$4&gt;=Inputs!$CP273),Inputs!$AR273/(Inputs!$CQ273-Inputs!$CP273+1),0)+IF(DW$4=Inputs!$CL273,Inputs!$BD273,0))</f>
        <v/>
      </c>
      <c r="DX276" s="46" t="str">
        <f>IF(AC276="","",IF(AND(DX$4&lt;=Inputs!$CQ273,DX$4&gt;=Inputs!$CP273),Inputs!$AR273/(Inputs!$CQ273-Inputs!$CP273+1),0)+IF(DX$4=Inputs!$CL273,Inputs!$BD273,0))</f>
        <v/>
      </c>
      <c r="DY276" s="46" t="str">
        <f>IF(AD276="","",IF(AND(DY$4&lt;=Inputs!$CQ273,DY$4&gt;=Inputs!$CP273),Inputs!$AR273/(Inputs!$CQ273-Inputs!$CP273+1),0)+IF(DY$4=Inputs!$CL273,Inputs!$BD273,0))</f>
        <v/>
      </c>
      <c r="DZ276" s="46" t="str">
        <f t="shared" si="12"/>
        <v/>
      </c>
    </row>
    <row r="277" spans="1:130">
      <c r="A277" s="7" t="str">
        <f>IF(Inputs!A274="","",Inputs!A274)</f>
        <v/>
      </c>
      <c r="B277" t="str">
        <f>IF(Inputs!B274="","",Inputs!B274)</f>
        <v/>
      </c>
      <c r="C277" s="46" t="str">
        <f>IF(Inputs!$B274="","",BO277-CV277)</f>
        <v/>
      </c>
      <c r="D277" s="46" t="str">
        <f>IF(Inputs!$B274="","",BP277-CW277)</f>
        <v/>
      </c>
      <c r="E277" s="46" t="str">
        <f>IF(Inputs!$B274="","",BQ277-CX277)</f>
        <v/>
      </c>
      <c r="F277" s="46" t="str">
        <f>IF(Inputs!$B274="","",BR277-CY277)</f>
        <v/>
      </c>
      <c r="G277" s="46" t="str">
        <f>IF(Inputs!$B274="","",BS277-CZ277)</f>
        <v/>
      </c>
      <c r="H277" s="46" t="str">
        <f>IF(Inputs!$B274="","",BT277-DA277)</f>
        <v/>
      </c>
      <c r="I277" s="46" t="str">
        <f>IF(Inputs!$B274="","",BU277-DB277)</f>
        <v/>
      </c>
      <c r="J277" s="46" t="str">
        <f>IF(Inputs!$B274="","",BV277-DC277)</f>
        <v/>
      </c>
      <c r="K277" s="46" t="str">
        <f>IF(Inputs!$B274="","",BW277-DD277)</f>
        <v/>
      </c>
      <c r="L277" s="46" t="str">
        <f>IF(Inputs!$B274="","",BX277-DE277)</f>
        <v/>
      </c>
      <c r="M277" s="46" t="str">
        <f>IF(Inputs!$B274="","",BY277-DF277)</f>
        <v/>
      </c>
      <c r="N277" s="46" t="str">
        <f>IF(Inputs!$B274="","",BZ277-DG277)</f>
        <v/>
      </c>
      <c r="O277" s="46" t="str">
        <f>IF(Inputs!$B274="","",CA277-DH277)</f>
        <v/>
      </c>
      <c r="P277" s="46" t="str">
        <f>IF(Inputs!$B274="","",CB277-DI277)</f>
        <v/>
      </c>
      <c r="Q277" s="46" t="str">
        <f>IF(Inputs!$B274="","",CC277-DJ277)</f>
        <v/>
      </c>
      <c r="R277" s="46" t="str">
        <f>IF(Inputs!$B274="","",CD277-DK277)</f>
        <v/>
      </c>
      <c r="S277" s="46" t="str">
        <f>IF(Inputs!$B274="","",CE277-DL277)</f>
        <v/>
      </c>
      <c r="T277" s="46" t="str">
        <f>IF(Inputs!$B274="","",CF277-DM277)</f>
        <v/>
      </c>
      <c r="U277" s="46" t="str">
        <f>IF(Inputs!$B274="","",CG277-DN277)</f>
        <v/>
      </c>
      <c r="V277" s="46" t="str">
        <f>IF(Inputs!$B274="","",CH277-DO277)</f>
        <v/>
      </c>
      <c r="W277" s="46" t="str">
        <f>IF(Inputs!$B274="","",CI277-DP277)</f>
        <v/>
      </c>
      <c r="X277" s="46" t="str">
        <f>IF(Inputs!$B274="","",CJ277-DQ277)</f>
        <v/>
      </c>
      <c r="Y277" s="46" t="str">
        <f>IF(Inputs!$B274="","",CK277-DR277)</f>
        <v/>
      </c>
      <c r="Z277" s="46" t="str">
        <f>IF(Inputs!$B274="","",CL277-DS277)</f>
        <v/>
      </c>
      <c r="AA277" s="46" t="str">
        <f>IF(Inputs!$B274="","",CM277-DT277)</f>
        <v/>
      </c>
      <c r="AB277" s="46" t="str">
        <f>IF(Inputs!$B274="","",CN277-DU277)</f>
        <v/>
      </c>
      <c r="AC277" s="46" t="str">
        <f>IF(Inputs!$B274="","",CO277-DV277)</f>
        <v/>
      </c>
      <c r="AD277" s="46" t="str">
        <f>IF(Inputs!$B274="","",CP277-DW277)</f>
        <v/>
      </c>
      <c r="AE277" s="46" t="str">
        <f>IF(Inputs!$B274="","",CQ277-DX277)</f>
        <v/>
      </c>
      <c r="AF277" s="46" t="str">
        <f>IF(Inputs!$B274="","",CR277-DY277)</f>
        <v/>
      </c>
      <c r="AG277" s="50" t="str">
        <f t="shared" si="13"/>
        <v/>
      </c>
      <c r="AH277" s="50"/>
      <c r="AJ277" s="27">
        <f>IF(AND(Inputs!$CO274=0,AJ$4&gt;=Inputs!$CM274),1,IF(AND(AJ$4&gt;=Inputs!$CM274,AJ$4&lt;Inputs!$CN274),1,IF(AND(AJ$4=Inputs!$CN274,AJ$4=Inputs!$CO274),1,IF(OR(AND(AJ$4=Inputs!$CN274+1,Inputs!$CN274=Inputs!$CO274),AND(AJ$4=Inputs!$CN274+2,Inputs!$CN274=Inputs!$CO274)),0,IF(AJ$4=Inputs!$CN274,0.8,IF(AJ$4=Inputs!$CN274+1,0.6,IF(AJ$4=Inputs!$CN274+2,0.4,IF(AJ$4=Inputs!$CO274,0.2,IF(AND(AJ$4&gt;=Inputs!$CL274,AJ$4&lt;Inputs!$CM274),(AJ$4-Inputs!$CL274+1)/(Inputs!$AI274+1),0)))))))))</f>
        <v>0</v>
      </c>
      <c r="AK277" s="27">
        <f>IF(AND(Inputs!$CO274=0,AK$4&gt;=Inputs!$CM274),1,IF(AND(AK$4&gt;=Inputs!$CM274,AK$4&lt;Inputs!$CN274),1,IF(AND(AK$4=Inputs!$CN274,AK$4=Inputs!$CO274),1,IF(OR(AND(AK$4=Inputs!$CN274+1,Inputs!$CN274=Inputs!$CO274),AND(AK$4=Inputs!$CN274+2,Inputs!$CN274=Inputs!$CO274)),0,IF(AK$4=Inputs!$CN274,0.8,IF(AK$4=Inputs!$CN274+1,0.6,IF(AK$4=Inputs!$CN274+2,0.4,IF(AK$4=Inputs!$CO274,0.2,IF(AND(AK$4&gt;=Inputs!$CL274,AK$4&lt;Inputs!$CM274),(AK$4-Inputs!$CL274+1)/(Inputs!$AI274+1),0)))))))))</f>
        <v>0</v>
      </c>
      <c r="AL277" s="27">
        <f>IF(AND(Inputs!$CO274=0,AL$4&gt;=Inputs!$CM274),1,IF(AND(AL$4&gt;=Inputs!$CM274,AL$4&lt;Inputs!$CN274),1,IF(AND(AL$4=Inputs!$CN274,AL$4=Inputs!$CO274),1,IF(OR(AND(AL$4=Inputs!$CN274+1,Inputs!$CN274=Inputs!$CO274),AND(AL$4=Inputs!$CN274+2,Inputs!$CN274=Inputs!$CO274)),0,IF(AL$4=Inputs!$CN274,0.8,IF(AL$4=Inputs!$CN274+1,0.6,IF(AL$4=Inputs!$CN274+2,0.4,IF(AL$4=Inputs!$CO274,0.2,IF(AND(AL$4&gt;=Inputs!$CL274,AL$4&lt;Inputs!$CM274),(AL$4-Inputs!$CL274+1)/(Inputs!$AI274+1),0)))))))))</f>
        <v>0</v>
      </c>
      <c r="AM277" s="27">
        <f>IF(AND(Inputs!$CO274=0,AM$4&gt;=Inputs!$CM274),1,IF(AND(AM$4&gt;=Inputs!$CM274,AM$4&lt;Inputs!$CN274),1,IF(AND(AM$4=Inputs!$CN274,AM$4=Inputs!$CO274),1,IF(OR(AND(AM$4=Inputs!$CN274+1,Inputs!$CN274=Inputs!$CO274),AND(AM$4=Inputs!$CN274+2,Inputs!$CN274=Inputs!$CO274)),0,IF(AM$4=Inputs!$CN274,0.8,IF(AM$4=Inputs!$CN274+1,0.6,IF(AM$4=Inputs!$CN274+2,0.4,IF(AM$4=Inputs!$CO274,0.2,IF(AND(AM$4&gt;=Inputs!$CL274,AM$4&lt;Inputs!$CM274),(AM$4-Inputs!$CL274+1)/(Inputs!$AI274+1),0)))))))))</f>
        <v>0</v>
      </c>
      <c r="AN277" s="27">
        <f>IF(AND(Inputs!$CO274=0,AN$4&gt;=Inputs!$CM274),1,IF(AND(AN$4&gt;=Inputs!$CM274,AN$4&lt;Inputs!$CN274),1,IF(AND(AN$4=Inputs!$CN274,AN$4=Inputs!$CO274),1,IF(OR(AND(AN$4=Inputs!$CN274+1,Inputs!$CN274=Inputs!$CO274),AND(AN$4=Inputs!$CN274+2,Inputs!$CN274=Inputs!$CO274)),0,IF(AN$4=Inputs!$CN274,0.8,IF(AN$4=Inputs!$CN274+1,0.6,IF(AN$4=Inputs!$CN274+2,0.4,IF(AN$4=Inputs!$CO274,0.2,IF(AND(AN$4&gt;=Inputs!$CL274,AN$4&lt;Inputs!$CM274),(AN$4-Inputs!$CL274+1)/(Inputs!$AI274+1),0)))))))))</f>
        <v>0</v>
      </c>
      <c r="AO277" s="27">
        <f>IF(AND(Inputs!$CO274=0,AO$4&gt;=Inputs!$CM274),1,IF(AND(AO$4&gt;=Inputs!$CM274,AO$4&lt;Inputs!$CN274),1,IF(AND(AO$4=Inputs!$CN274,AO$4=Inputs!$CO274),1,IF(OR(AND(AO$4=Inputs!$CN274+1,Inputs!$CN274=Inputs!$CO274),AND(AO$4=Inputs!$CN274+2,Inputs!$CN274=Inputs!$CO274)),0,IF(AO$4=Inputs!$CN274,0.8,IF(AO$4=Inputs!$CN274+1,0.6,IF(AO$4=Inputs!$CN274+2,0.4,IF(AO$4=Inputs!$CO274,0.2,IF(AND(AO$4&gt;=Inputs!$CL274,AO$4&lt;Inputs!$CM274),(AO$4-Inputs!$CL274+1)/(Inputs!$AI274+1),0)))))))))</f>
        <v>0</v>
      </c>
      <c r="AP277" s="27">
        <f>IF(AND(Inputs!$CO274=0,AP$4&gt;=Inputs!$CM274),1,IF(AND(AP$4&gt;=Inputs!$CM274,AP$4&lt;Inputs!$CN274),1,IF(AND(AP$4=Inputs!$CN274,AP$4=Inputs!$CO274),1,IF(OR(AND(AP$4=Inputs!$CN274+1,Inputs!$CN274=Inputs!$CO274),AND(AP$4=Inputs!$CN274+2,Inputs!$CN274=Inputs!$CO274)),0,IF(AP$4=Inputs!$CN274,0.8,IF(AP$4=Inputs!$CN274+1,0.6,IF(AP$4=Inputs!$CN274+2,0.4,IF(AP$4=Inputs!$CO274,0.2,IF(AND(AP$4&gt;=Inputs!$CL274,AP$4&lt;Inputs!$CM274),(AP$4-Inputs!$CL274+1)/(Inputs!$AI274+1),0)))))))))</f>
        <v>0</v>
      </c>
      <c r="AQ277" s="27">
        <f>IF(AND(Inputs!$CO274=0,AQ$4&gt;=Inputs!$CM274),1,IF(AND(AQ$4&gt;=Inputs!$CM274,AQ$4&lt;Inputs!$CN274),1,IF(AND(AQ$4=Inputs!$CN274,AQ$4=Inputs!$CO274),1,IF(OR(AND(AQ$4=Inputs!$CN274+1,Inputs!$CN274=Inputs!$CO274),AND(AQ$4=Inputs!$CN274+2,Inputs!$CN274=Inputs!$CO274)),0,IF(AQ$4=Inputs!$CN274,0.8,IF(AQ$4=Inputs!$CN274+1,0.6,IF(AQ$4=Inputs!$CN274+2,0.4,IF(AQ$4=Inputs!$CO274,0.2,IF(AND(AQ$4&gt;=Inputs!$CL274,AQ$4&lt;Inputs!$CM274),(AQ$4-Inputs!$CL274+1)/(Inputs!$AI274+1),0)))))))))</f>
        <v>0</v>
      </c>
      <c r="AR277" s="27">
        <f>IF(AND(Inputs!$CO274=0,AR$4&gt;=Inputs!$CM274),1,IF(AND(AR$4&gt;=Inputs!$CM274,AR$4&lt;Inputs!$CN274),1,IF(AND(AR$4=Inputs!$CN274,AR$4=Inputs!$CO274),1,IF(OR(AND(AR$4=Inputs!$CN274+1,Inputs!$CN274=Inputs!$CO274),AND(AR$4=Inputs!$CN274+2,Inputs!$CN274=Inputs!$CO274)),0,IF(AR$4=Inputs!$CN274,0.8,IF(AR$4=Inputs!$CN274+1,0.6,IF(AR$4=Inputs!$CN274+2,0.4,IF(AR$4=Inputs!$CO274,0.2,IF(AND(AR$4&gt;=Inputs!$CL274,AR$4&lt;Inputs!$CM274),(AR$4-Inputs!$CL274+1)/(Inputs!$AI274+1),0)))))))))</f>
        <v>0</v>
      </c>
      <c r="AS277" s="27">
        <f>IF(AND(Inputs!$CO274=0,AS$4&gt;=Inputs!$CM274),1,IF(AND(AS$4&gt;=Inputs!$CM274,AS$4&lt;Inputs!$CN274),1,IF(AND(AS$4=Inputs!$CN274,AS$4=Inputs!$CO274),1,IF(OR(AND(AS$4=Inputs!$CN274+1,Inputs!$CN274=Inputs!$CO274),AND(AS$4=Inputs!$CN274+2,Inputs!$CN274=Inputs!$CO274)),0,IF(AS$4=Inputs!$CN274,0.8,IF(AS$4=Inputs!$CN274+1,0.6,IF(AS$4=Inputs!$CN274+2,0.4,IF(AS$4=Inputs!$CO274,0.2,IF(AND(AS$4&gt;=Inputs!$CL274,AS$4&lt;Inputs!$CM274),(AS$4-Inputs!$CL274+1)/(Inputs!$AI274+1),0)))))))))</f>
        <v>0</v>
      </c>
      <c r="AT277" s="27">
        <f>IF(AND(Inputs!$CO274=0,AT$4&gt;=Inputs!$CM274),1,IF(AND(AT$4&gt;=Inputs!$CM274,AT$4&lt;Inputs!$CN274),1,IF(AND(AT$4=Inputs!$CN274,AT$4=Inputs!$CO274),1,IF(OR(AND(AT$4=Inputs!$CN274+1,Inputs!$CN274=Inputs!$CO274),AND(AT$4=Inputs!$CN274+2,Inputs!$CN274=Inputs!$CO274)),0,IF(AT$4=Inputs!$CN274,0.8,IF(AT$4=Inputs!$CN274+1,0.6,IF(AT$4=Inputs!$CN274+2,0.4,IF(AT$4=Inputs!$CO274,0.2,IF(AND(AT$4&gt;=Inputs!$CL274,AT$4&lt;Inputs!$CM274),(AT$4-Inputs!$CL274+1)/(Inputs!$AI274+1),0)))))))))</f>
        <v>0</v>
      </c>
      <c r="AU277" s="27">
        <f>IF(AND(Inputs!$CO274=0,AU$4&gt;=Inputs!$CM274),1,IF(AND(AU$4&gt;=Inputs!$CM274,AU$4&lt;Inputs!$CN274),1,IF(AND(AU$4=Inputs!$CN274,AU$4=Inputs!$CO274),1,IF(OR(AND(AU$4=Inputs!$CN274+1,Inputs!$CN274=Inputs!$CO274),AND(AU$4=Inputs!$CN274+2,Inputs!$CN274=Inputs!$CO274)),0,IF(AU$4=Inputs!$CN274,0.8,IF(AU$4=Inputs!$CN274+1,0.6,IF(AU$4=Inputs!$CN274+2,0.4,IF(AU$4=Inputs!$CO274,0.2,IF(AND(AU$4&gt;=Inputs!$CL274,AU$4&lt;Inputs!$CM274),(AU$4-Inputs!$CL274+1)/(Inputs!$AI274+1),0)))))))))</f>
        <v>0</v>
      </c>
      <c r="AV277" s="27">
        <f>IF(AND(Inputs!$CO274=0,AV$4&gt;=Inputs!$CM274),1,IF(AND(AV$4&gt;=Inputs!$CM274,AV$4&lt;Inputs!$CN274),1,IF(AND(AV$4=Inputs!$CN274,AV$4=Inputs!$CO274),1,IF(OR(AND(AV$4=Inputs!$CN274+1,Inputs!$CN274=Inputs!$CO274),AND(AV$4=Inputs!$CN274+2,Inputs!$CN274=Inputs!$CO274)),0,IF(AV$4=Inputs!$CN274,0.8,IF(AV$4=Inputs!$CN274+1,0.6,IF(AV$4=Inputs!$CN274+2,0.4,IF(AV$4=Inputs!$CO274,0.2,IF(AND(AV$4&gt;=Inputs!$CL274,AV$4&lt;Inputs!$CM274),(AV$4-Inputs!$CL274+1)/(Inputs!$AI274+1),0)))))))))</f>
        <v>0</v>
      </c>
      <c r="AW277" s="27">
        <f>IF(AND(Inputs!$CO274=0,AW$4&gt;=Inputs!$CM274),1,IF(AND(AW$4&gt;=Inputs!$CM274,AW$4&lt;Inputs!$CN274),1,IF(AND(AW$4=Inputs!$CN274,AW$4=Inputs!$CO274),1,IF(OR(AND(AW$4=Inputs!$CN274+1,Inputs!$CN274=Inputs!$CO274),AND(AW$4=Inputs!$CN274+2,Inputs!$CN274=Inputs!$CO274)),0,IF(AW$4=Inputs!$CN274,0.8,IF(AW$4=Inputs!$CN274+1,0.6,IF(AW$4=Inputs!$CN274+2,0.4,IF(AW$4=Inputs!$CO274,0.2,IF(AND(AW$4&gt;=Inputs!$CL274,AW$4&lt;Inputs!$CM274),(AW$4-Inputs!$CL274+1)/(Inputs!$AI274+1),0)))))))))</f>
        <v>0</v>
      </c>
      <c r="AX277" s="27">
        <f>IF(AND(Inputs!$CO274=0,AX$4&gt;=Inputs!$CM274),1,IF(AND(AX$4&gt;=Inputs!$CM274,AX$4&lt;Inputs!$CN274),1,IF(AND(AX$4=Inputs!$CN274,AX$4=Inputs!$CO274),1,IF(OR(AND(AX$4=Inputs!$CN274+1,Inputs!$CN274=Inputs!$CO274),AND(AX$4=Inputs!$CN274+2,Inputs!$CN274=Inputs!$CO274)),0,IF(AX$4=Inputs!$CN274,0.8,IF(AX$4=Inputs!$CN274+1,0.6,IF(AX$4=Inputs!$CN274+2,0.4,IF(AX$4=Inputs!$CO274,0.2,IF(AND(AX$4&gt;=Inputs!$CL274,AX$4&lt;Inputs!$CM274),(AX$4-Inputs!$CL274+1)/(Inputs!$AI274+1),0)))))))))</f>
        <v>0</v>
      </c>
      <c r="AY277" s="27">
        <f>IF(AND(Inputs!$CO274=0,AY$4&gt;=Inputs!$CM274),1,IF(AND(AY$4&gt;=Inputs!$CM274,AY$4&lt;Inputs!$CN274),1,IF(AND(AY$4=Inputs!$CN274,AY$4=Inputs!$CO274),1,IF(OR(AND(AY$4=Inputs!$CN274+1,Inputs!$CN274=Inputs!$CO274),AND(AY$4=Inputs!$CN274+2,Inputs!$CN274=Inputs!$CO274)),0,IF(AY$4=Inputs!$CN274,0.8,IF(AY$4=Inputs!$CN274+1,0.6,IF(AY$4=Inputs!$CN274+2,0.4,IF(AY$4=Inputs!$CO274,0.2,IF(AND(AY$4&gt;=Inputs!$CL274,AY$4&lt;Inputs!$CM274),(AY$4-Inputs!$CL274+1)/(Inputs!$AI274+1),0)))))))))</f>
        <v>0</v>
      </c>
      <c r="AZ277" s="27">
        <f>IF(AND(Inputs!$CO274=0,AZ$4&gt;=Inputs!$CM274),1,IF(AND(AZ$4&gt;=Inputs!$CM274,AZ$4&lt;Inputs!$CN274),1,IF(AND(AZ$4=Inputs!$CN274,AZ$4=Inputs!$CO274),1,IF(OR(AND(AZ$4=Inputs!$CN274+1,Inputs!$CN274=Inputs!$CO274),AND(AZ$4=Inputs!$CN274+2,Inputs!$CN274=Inputs!$CO274)),0,IF(AZ$4=Inputs!$CN274,0.8,IF(AZ$4=Inputs!$CN274+1,0.6,IF(AZ$4=Inputs!$CN274+2,0.4,IF(AZ$4=Inputs!$CO274,0.2,IF(AND(AZ$4&gt;=Inputs!$CL274,AZ$4&lt;Inputs!$CM274),(AZ$4-Inputs!$CL274+1)/(Inputs!$AI274+1),0)))))))))</f>
        <v>0</v>
      </c>
      <c r="BA277" s="27">
        <f>IF(AND(Inputs!$CO274=0,BA$4&gt;=Inputs!$CM274),1,IF(AND(BA$4&gt;=Inputs!$CM274,BA$4&lt;Inputs!$CN274),1,IF(AND(BA$4=Inputs!$CN274,BA$4=Inputs!$CO274),1,IF(OR(AND(BA$4=Inputs!$CN274+1,Inputs!$CN274=Inputs!$CO274),AND(BA$4=Inputs!$CN274+2,Inputs!$CN274=Inputs!$CO274)),0,IF(BA$4=Inputs!$CN274,0.8,IF(BA$4=Inputs!$CN274+1,0.6,IF(BA$4=Inputs!$CN274+2,0.4,IF(BA$4=Inputs!$CO274,0.2,IF(AND(BA$4&gt;=Inputs!$CL274,BA$4&lt;Inputs!$CM274),(BA$4-Inputs!$CL274+1)/(Inputs!$AI274+1),0)))))))))</f>
        <v>0</v>
      </c>
      <c r="BB277" s="27">
        <f>IF(AND(Inputs!$CO274=0,BB$4&gt;=Inputs!$CM274),1,IF(AND(BB$4&gt;=Inputs!$CM274,BB$4&lt;Inputs!$CN274),1,IF(AND(BB$4=Inputs!$CN274,BB$4=Inputs!$CO274),1,IF(OR(AND(BB$4=Inputs!$CN274+1,Inputs!$CN274=Inputs!$CO274),AND(BB$4=Inputs!$CN274+2,Inputs!$CN274=Inputs!$CO274)),0,IF(BB$4=Inputs!$CN274,0.8,IF(BB$4=Inputs!$CN274+1,0.6,IF(BB$4=Inputs!$CN274+2,0.4,IF(BB$4=Inputs!$CO274,0.2,IF(AND(BB$4&gt;=Inputs!$CL274,BB$4&lt;Inputs!$CM274),(BB$4-Inputs!$CL274+1)/(Inputs!$AI274+1),0)))))))))</f>
        <v>0</v>
      </c>
      <c r="BC277" s="27">
        <f>IF(AND(Inputs!$CO274=0,BC$4&gt;=Inputs!$CM274),1,IF(AND(BC$4&gt;=Inputs!$CM274,BC$4&lt;Inputs!$CN274),1,IF(AND(BC$4=Inputs!$CN274,BC$4=Inputs!$CO274),1,IF(OR(AND(BC$4=Inputs!$CN274+1,Inputs!$CN274=Inputs!$CO274),AND(BC$4=Inputs!$CN274+2,Inputs!$CN274=Inputs!$CO274)),0,IF(BC$4=Inputs!$CN274,0.8,IF(BC$4=Inputs!$CN274+1,0.6,IF(BC$4=Inputs!$CN274+2,0.4,IF(BC$4=Inputs!$CO274,0.2,IF(AND(BC$4&gt;=Inputs!$CL274,BC$4&lt;Inputs!$CM274),(BC$4-Inputs!$CL274+1)/(Inputs!$AI274+1),0)))))))))</f>
        <v>0</v>
      </c>
      <c r="BD277" s="27">
        <f>IF(AND(Inputs!$CO274=0,BD$4&gt;=Inputs!$CM274),1,IF(AND(BD$4&gt;=Inputs!$CM274,BD$4&lt;Inputs!$CN274),1,IF(AND(BD$4=Inputs!$CN274,BD$4=Inputs!$CO274),1,IF(OR(AND(BD$4=Inputs!$CN274+1,Inputs!$CN274=Inputs!$CO274),AND(BD$4=Inputs!$CN274+2,Inputs!$CN274=Inputs!$CO274)),0,IF(BD$4=Inputs!$CN274,0.8,IF(BD$4=Inputs!$CN274+1,0.6,IF(BD$4=Inputs!$CN274+2,0.4,IF(BD$4=Inputs!$CO274,0.2,IF(AND(BD$4&gt;=Inputs!$CL274,BD$4&lt;Inputs!$CM274),(BD$4-Inputs!$CL274+1)/(Inputs!$AI274+1),0)))))))))</f>
        <v>0</v>
      </c>
      <c r="BE277" s="27">
        <f>IF(AND(Inputs!$CO274=0,BE$4&gt;=Inputs!$CM274),1,IF(AND(BE$4&gt;=Inputs!$CM274,BE$4&lt;Inputs!$CN274),1,IF(AND(BE$4=Inputs!$CN274,BE$4=Inputs!$CO274),1,IF(OR(AND(BE$4=Inputs!$CN274+1,Inputs!$CN274=Inputs!$CO274),AND(BE$4=Inputs!$CN274+2,Inputs!$CN274=Inputs!$CO274)),0,IF(BE$4=Inputs!$CN274,0.8,IF(BE$4=Inputs!$CN274+1,0.6,IF(BE$4=Inputs!$CN274+2,0.4,IF(BE$4=Inputs!$CO274,0.2,IF(AND(BE$4&gt;=Inputs!$CL274,BE$4&lt;Inputs!$CM274),(BE$4-Inputs!$CL274+1)/(Inputs!$AI274+1),0)))))))))</f>
        <v>0</v>
      </c>
      <c r="BF277" s="27">
        <f>IF(AND(Inputs!$CO274=0,BF$4&gt;=Inputs!$CM274),1,IF(AND(BF$4&gt;=Inputs!$CM274,BF$4&lt;Inputs!$CN274),1,IF(AND(BF$4=Inputs!$CN274,BF$4=Inputs!$CO274),1,IF(OR(AND(BF$4=Inputs!$CN274+1,Inputs!$CN274=Inputs!$CO274),AND(BF$4=Inputs!$CN274+2,Inputs!$CN274=Inputs!$CO274)),0,IF(BF$4=Inputs!$CN274,0.8,IF(BF$4=Inputs!$CN274+1,0.6,IF(BF$4=Inputs!$CN274+2,0.4,IF(BF$4=Inputs!$CO274,0.2,IF(AND(BF$4&gt;=Inputs!$CL274,BF$4&lt;Inputs!$CM274),(BF$4-Inputs!$CL274+1)/(Inputs!$AI274+1),0)))))))))</f>
        <v>0</v>
      </c>
      <c r="BG277" s="27">
        <f>IF(AND(Inputs!$CO274=0,BG$4&gt;=Inputs!$CM274),1,IF(AND(BG$4&gt;=Inputs!$CM274,BG$4&lt;Inputs!$CN274),1,IF(AND(BG$4=Inputs!$CN274,BG$4=Inputs!$CO274),1,IF(OR(AND(BG$4=Inputs!$CN274+1,Inputs!$CN274=Inputs!$CO274),AND(BG$4=Inputs!$CN274+2,Inputs!$CN274=Inputs!$CO274)),0,IF(BG$4=Inputs!$CN274,0.8,IF(BG$4=Inputs!$CN274+1,0.6,IF(BG$4=Inputs!$CN274+2,0.4,IF(BG$4=Inputs!$CO274,0.2,IF(AND(BG$4&gt;=Inputs!$CL274,BG$4&lt;Inputs!$CM274),(BG$4-Inputs!$CL274+1)/(Inputs!$AI274+1),0)))))))))</f>
        <v>0</v>
      </c>
      <c r="BH277" s="27">
        <f>IF(AND(Inputs!$CO274=0,BH$4&gt;=Inputs!$CM274),1,IF(AND(BH$4&gt;=Inputs!$CM274,BH$4&lt;Inputs!$CN274),1,IF(AND(BH$4=Inputs!$CN274,BH$4=Inputs!$CO274),1,IF(OR(AND(BH$4=Inputs!$CN274+1,Inputs!$CN274=Inputs!$CO274),AND(BH$4=Inputs!$CN274+2,Inputs!$CN274=Inputs!$CO274)),0,IF(BH$4=Inputs!$CN274,0.8,IF(BH$4=Inputs!$CN274+1,0.6,IF(BH$4=Inputs!$CN274+2,0.4,IF(BH$4=Inputs!$CO274,0.2,IF(AND(BH$4&gt;=Inputs!$CL274,BH$4&lt;Inputs!$CM274),(BH$4-Inputs!$CL274+1)/(Inputs!$AI274+1),0)))))))))</f>
        <v>0</v>
      </c>
      <c r="BI277" s="27">
        <f>IF(AND(Inputs!$CO274=0,BI$4&gt;=Inputs!$CM274),1,IF(AND(BI$4&gt;=Inputs!$CM274,BI$4&lt;Inputs!$CN274),1,IF(AND(BI$4=Inputs!$CN274,BI$4=Inputs!$CO274),1,IF(OR(AND(BI$4=Inputs!$CN274+1,Inputs!$CN274=Inputs!$CO274),AND(BI$4=Inputs!$CN274+2,Inputs!$CN274=Inputs!$CO274)),0,IF(BI$4=Inputs!$CN274,0.8,IF(BI$4=Inputs!$CN274+1,0.6,IF(BI$4=Inputs!$CN274+2,0.4,IF(BI$4=Inputs!$CO274,0.2,IF(AND(BI$4&gt;=Inputs!$CL274,BI$4&lt;Inputs!$CM274),(BI$4-Inputs!$CL274+1)/(Inputs!$AI274+1),0)))))))))</f>
        <v>0</v>
      </c>
      <c r="BJ277" s="27">
        <f>IF(AND(Inputs!$CO274=0,BJ$4&gt;=Inputs!$CM274),1,IF(AND(BJ$4&gt;=Inputs!$CM274,BJ$4&lt;Inputs!$CN274),1,IF(AND(BJ$4=Inputs!$CN274,BJ$4=Inputs!$CO274),1,IF(OR(AND(BJ$4=Inputs!$CN274+1,Inputs!$CN274=Inputs!$CO274),AND(BJ$4=Inputs!$CN274+2,Inputs!$CN274=Inputs!$CO274)),0,IF(BJ$4=Inputs!$CN274,0.8,IF(BJ$4=Inputs!$CN274+1,0.6,IF(BJ$4=Inputs!$CN274+2,0.4,IF(BJ$4=Inputs!$CO274,0.2,IF(AND(BJ$4&gt;=Inputs!$CL274,BJ$4&lt;Inputs!$CM274),(BJ$4-Inputs!$CL274+1)/(Inputs!$AI274+1),0)))))))))</f>
        <v>0</v>
      </c>
      <c r="BK277" s="27">
        <f>IF(AND(Inputs!$CO274=0,BK$4&gt;=Inputs!$CM274),1,IF(AND(BK$4&gt;=Inputs!$CM274,BK$4&lt;Inputs!$CN274),1,IF(AND(BK$4=Inputs!$CN274,BK$4=Inputs!$CO274),1,IF(OR(AND(BK$4=Inputs!$CN274+1,Inputs!$CN274=Inputs!$CO274),AND(BK$4=Inputs!$CN274+2,Inputs!$CN274=Inputs!$CO274)),0,IF(BK$4=Inputs!$CN274,0.8,IF(BK$4=Inputs!$CN274+1,0.6,IF(BK$4=Inputs!$CN274+2,0.4,IF(BK$4=Inputs!$CO274,0.2,IF(AND(BK$4&gt;=Inputs!$CL274,BK$4&lt;Inputs!$CM274),(BK$4-Inputs!$CL274+1)/(Inputs!$AI274+1),0)))))))))</f>
        <v>0</v>
      </c>
      <c r="BL277" s="27">
        <f>IF(AND(Inputs!$CO274=0,BL$4&gt;=Inputs!$CM274),1,IF(AND(BL$4&gt;=Inputs!$CM274,BL$4&lt;Inputs!$CN274),1,IF(AND(BL$4=Inputs!$CN274,BL$4=Inputs!$CO274),1,IF(OR(AND(BL$4=Inputs!$CN274+1,Inputs!$CN274=Inputs!$CO274),AND(BL$4=Inputs!$CN274+2,Inputs!$CN274=Inputs!$CO274)),0,IF(BL$4=Inputs!$CN274,0.8,IF(BL$4=Inputs!$CN274+1,0.6,IF(BL$4=Inputs!$CN274+2,0.4,IF(BL$4=Inputs!$CO274,0.2,IF(AND(BL$4&gt;=Inputs!$CL274,BL$4&lt;Inputs!$CM274),(BL$4-Inputs!$CL274+1)/(Inputs!$AI274+1),0)))))))))</f>
        <v>0</v>
      </c>
      <c r="BM277" s="27">
        <f>IF(AND(Inputs!$CO274=0,BM$4&gt;=Inputs!$CM274),1,IF(AND(BM$4&gt;=Inputs!$CM274,BM$4&lt;Inputs!$CN274),1,IF(AND(BM$4=Inputs!$CN274,BM$4=Inputs!$CO274),1,IF(OR(AND(BM$4=Inputs!$CN274+1,Inputs!$CN274=Inputs!$CO274),AND(BM$4=Inputs!$CN274+2,Inputs!$CN274=Inputs!$CO274)),0,IF(BM$4=Inputs!$CN274,0.8,IF(BM$4=Inputs!$CN274+1,0.6,IF(BM$4=Inputs!$CN274+2,0.4,IF(BM$4=Inputs!$CO274,0.2,IF(AND(BM$4&gt;=Inputs!$CL274,BM$4&lt;Inputs!$CM274),(BM$4-Inputs!$CL274+1)/(Inputs!$AI274+1),0)))))))))</f>
        <v>0</v>
      </c>
      <c r="BO277" s="46" t="str">
        <f>IF(Inputs!$B274="","",(ROUND(Inputs!$BC274*AJ277,0)))</f>
        <v/>
      </c>
      <c r="BP277" s="46" t="str">
        <f>IF(Inputs!$B274="","",(ROUND(Inputs!$BC274*AK277,0)))</f>
        <v/>
      </c>
      <c r="BQ277" s="46" t="str">
        <f>IF(Inputs!$B274="","",(ROUND(Inputs!$BC274*AL277,0)))</f>
        <v/>
      </c>
      <c r="BR277" s="46" t="str">
        <f>IF(Inputs!$B274="","",(ROUND(Inputs!$BC274*AM277,0)))</f>
        <v/>
      </c>
      <c r="BS277" s="46" t="str">
        <f>IF(Inputs!$B274="","",(ROUND(Inputs!$BC274*AN277,0)))</f>
        <v/>
      </c>
      <c r="BT277" s="46" t="str">
        <f>IF(Inputs!$B274="","",(ROUND(Inputs!$BC274*AO277,0)))</f>
        <v/>
      </c>
      <c r="BU277" s="46" t="str">
        <f>IF(Inputs!$B274="","",(ROUND(Inputs!$BC274*AP277,0)))</f>
        <v/>
      </c>
      <c r="BV277" s="46" t="str">
        <f>IF(Inputs!$B274="","",(ROUND(Inputs!$BC274*AQ277,0)))</f>
        <v/>
      </c>
      <c r="BW277" s="46" t="str">
        <f>IF(Inputs!$B274="","",(ROUND(Inputs!$BC274*AR277,0)))</f>
        <v/>
      </c>
      <c r="BX277" s="46" t="str">
        <f>IF(Inputs!$B274="","",(ROUND(Inputs!$BC274*AS277,0)))</f>
        <v/>
      </c>
      <c r="BY277" s="46" t="str">
        <f>IF(Inputs!$B274="","",(ROUND(Inputs!$BC274*AT277,0)))</f>
        <v/>
      </c>
      <c r="BZ277" s="46" t="str">
        <f>IF(Inputs!$B274="","",(ROUND(Inputs!$BC274*AU277,0)))</f>
        <v/>
      </c>
      <c r="CA277" s="46" t="str">
        <f>IF(Inputs!$B274="","",(ROUND(Inputs!$BC274*AV277,0)))</f>
        <v/>
      </c>
      <c r="CB277" s="46" t="str">
        <f>IF(Inputs!$B274="","",(ROUND(Inputs!$BC274*AW277,0)))</f>
        <v/>
      </c>
      <c r="CC277" s="46" t="str">
        <f>IF(Inputs!$B274="","",(ROUND(Inputs!$BC274*AX277,0)))</f>
        <v/>
      </c>
      <c r="CD277" s="46" t="str">
        <f>IF(Inputs!$B274="","",(ROUND(Inputs!$BC274*AY277,0)))</f>
        <v/>
      </c>
      <c r="CE277" s="46" t="str">
        <f>IF(Inputs!$B274="","",(ROUND(Inputs!$BC274*AZ277,0)))</f>
        <v/>
      </c>
      <c r="CF277" s="46" t="str">
        <f>IF(Inputs!$B274="","",(ROUND(Inputs!$BC274*BA277,0)))</f>
        <v/>
      </c>
      <c r="CG277" s="46" t="str">
        <f>IF(Inputs!$B274="","",(ROUND(Inputs!$BC274*BB277,0)))</f>
        <v/>
      </c>
      <c r="CH277" s="46" t="str">
        <f>IF(Inputs!$B274="","",(ROUND(Inputs!$BC274*BC277,0)))</f>
        <v/>
      </c>
      <c r="CI277" s="46" t="str">
        <f>IF(Inputs!$B274="","",(ROUND(Inputs!$BC274*BD277,0)))</f>
        <v/>
      </c>
      <c r="CJ277" s="46" t="str">
        <f>IF(Inputs!$B274="","",(ROUND(Inputs!$BC274*BE277,0)))</f>
        <v/>
      </c>
      <c r="CK277" s="46" t="str">
        <f>IF(Inputs!$B274="","",(ROUND(Inputs!$BC274*BF277,0)))</f>
        <v/>
      </c>
      <c r="CL277" s="46" t="str">
        <f>IF(Inputs!$B274="","",(ROUND(Inputs!$BC274*BG277,0)))</f>
        <v/>
      </c>
      <c r="CM277" s="46" t="str">
        <f>IF(Inputs!$B274="","",(ROUND(Inputs!$BC274*BH277,0)))</f>
        <v/>
      </c>
      <c r="CN277" s="46" t="str">
        <f>IF(Inputs!$B274="","",(ROUND(Inputs!$BC274*BI277,0)))</f>
        <v/>
      </c>
      <c r="CO277" s="46" t="str">
        <f>IF(Inputs!$B274="","",(ROUND(Inputs!$BC274*BJ277,0)))</f>
        <v/>
      </c>
      <c r="CP277" s="46" t="str">
        <f>IF(Inputs!$B274="","",(ROUND(Inputs!$BC274*BK277,0)))</f>
        <v/>
      </c>
      <c r="CQ277" s="46" t="str">
        <f>IF(Inputs!$B274="","",(ROUND(Inputs!$BC274*BL277,0)))</f>
        <v/>
      </c>
      <c r="CR277" s="46" t="str">
        <f>IF(Inputs!$B274="","",(ROUND(Inputs!$BC274*BM277,0)))</f>
        <v/>
      </c>
      <c r="CV277" s="46" t="str">
        <f>IF(A277="","",IF(AND(CV$4&lt;=Inputs!$CQ274,CV$4&gt;=Inputs!$CP274),Inputs!$AR274/(Inputs!$CQ274-Inputs!$CP274+1),0)+IF(CV$4=Inputs!$CL274,Inputs!$BD274,0))</f>
        <v/>
      </c>
      <c r="CW277" s="46" t="str">
        <f>IF(B277="","",IF(AND(CW$4&lt;=Inputs!$CQ274,CW$4&gt;=Inputs!$CP274),Inputs!$AR274/(Inputs!$CQ274-Inputs!$CP274+1),0)+IF(CW$4=Inputs!$CL274,Inputs!$BD274,0))</f>
        <v/>
      </c>
      <c r="CX277" s="46" t="str">
        <f>IF(C277="","",IF(AND(CX$4&lt;=Inputs!$CQ274,CX$4&gt;=Inputs!$CP274),Inputs!$AR274/(Inputs!$CQ274-Inputs!$CP274+1),0)+IF(CX$4=Inputs!$CL274,Inputs!$BD274,0))</f>
        <v/>
      </c>
      <c r="CY277" s="46" t="str">
        <f>IF(D277="","",IF(AND(CY$4&lt;=Inputs!$CQ274,CY$4&gt;=Inputs!$CP274),Inputs!$AR274/(Inputs!$CQ274-Inputs!$CP274+1),0)+IF(CY$4=Inputs!$CL274,Inputs!$BD274,0))</f>
        <v/>
      </c>
      <c r="CZ277" s="46" t="str">
        <f>IF(E277="","",IF(AND(CZ$4&lt;=Inputs!$CQ274,CZ$4&gt;=Inputs!$CP274),Inputs!$AR274/(Inputs!$CQ274-Inputs!$CP274+1),0)+IF(CZ$4=Inputs!$CL274,Inputs!$BD274,0))</f>
        <v/>
      </c>
      <c r="DA277" s="46" t="str">
        <f>IF(F277="","",IF(AND(DA$4&lt;=Inputs!$CQ274,DA$4&gt;=Inputs!$CP274),Inputs!$AR274/(Inputs!$CQ274-Inputs!$CP274+1),0)+IF(DA$4=Inputs!$CL274,Inputs!$BD274,0))</f>
        <v/>
      </c>
      <c r="DB277" s="46" t="str">
        <f>IF(G277="","",IF(AND(DB$4&lt;=Inputs!$CQ274,DB$4&gt;=Inputs!$CP274),Inputs!$AR274/(Inputs!$CQ274-Inputs!$CP274+1),0)+IF(DB$4=Inputs!$CL274,Inputs!$BD274,0))</f>
        <v/>
      </c>
      <c r="DC277" s="46" t="str">
        <f>IF(H277="","",IF(AND(DC$4&lt;=Inputs!$CQ274,DC$4&gt;=Inputs!$CP274),Inputs!$AR274/(Inputs!$CQ274-Inputs!$CP274+1),0)+IF(DC$4=Inputs!$CL274,Inputs!$BD274,0))</f>
        <v/>
      </c>
      <c r="DD277" s="46" t="str">
        <f>IF(I277="","",IF(AND(DD$4&lt;=Inputs!$CQ274,DD$4&gt;=Inputs!$CP274),Inputs!$AR274/(Inputs!$CQ274-Inputs!$CP274+1),0)+IF(DD$4=Inputs!$CL274,Inputs!$BD274,0))</f>
        <v/>
      </c>
      <c r="DE277" s="46" t="str">
        <f>IF(J277="","",IF(AND(DE$4&lt;=Inputs!$CQ274,DE$4&gt;=Inputs!$CP274),Inputs!$AR274/(Inputs!$CQ274-Inputs!$CP274+1),0)+IF(DE$4=Inputs!$CL274,Inputs!$BD274,0))</f>
        <v/>
      </c>
      <c r="DF277" s="46" t="str">
        <f>IF(K277="","",IF(AND(DF$4&lt;=Inputs!$CQ274,DF$4&gt;=Inputs!$CP274),Inputs!$AR274/(Inputs!$CQ274-Inputs!$CP274+1),0)+IF(DF$4=Inputs!$CL274,Inputs!$BD274,0))</f>
        <v/>
      </c>
      <c r="DG277" s="46" t="str">
        <f>IF(L277="","",IF(AND(DG$4&lt;=Inputs!$CQ274,DG$4&gt;=Inputs!$CP274),Inputs!$AR274/(Inputs!$CQ274-Inputs!$CP274+1),0)+IF(DG$4=Inputs!$CL274,Inputs!$BD274,0))</f>
        <v/>
      </c>
      <c r="DH277" s="46" t="str">
        <f>IF(M277="","",IF(AND(DH$4&lt;=Inputs!$CQ274,DH$4&gt;=Inputs!$CP274),Inputs!$AR274/(Inputs!$CQ274-Inputs!$CP274+1),0)+IF(DH$4=Inputs!$CL274,Inputs!$BD274,0))</f>
        <v/>
      </c>
      <c r="DI277" s="46" t="str">
        <f>IF(N277="","",IF(AND(DI$4&lt;=Inputs!$CQ274,DI$4&gt;=Inputs!$CP274),Inputs!$AR274/(Inputs!$CQ274-Inputs!$CP274+1),0)+IF(DI$4=Inputs!$CL274,Inputs!$BD274,0))</f>
        <v/>
      </c>
      <c r="DJ277" s="46" t="str">
        <f>IF(O277="","",IF(AND(DJ$4&lt;=Inputs!$CQ274,DJ$4&gt;=Inputs!$CP274),Inputs!$AR274/(Inputs!$CQ274-Inputs!$CP274+1),0)+IF(DJ$4=Inputs!$CL274,Inputs!$BD274,0))</f>
        <v/>
      </c>
      <c r="DK277" s="46" t="str">
        <f>IF(P277="","",IF(AND(DK$4&lt;=Inputs!$CQ274,DK$4&gt;=Inputs!$CP274),Inputs!$AR274/(Inputs!$CQ274-Inputs!$CP274+1),0)+IF(DK$4=Inputs!$CL274,Inputs!$BD274,0))</f>
        <v/>
      </c>
      <c r="DL277" s="46" t="str">
        <f>IF(Q277="","",IF(AND(DL$4&lt;=Inputs!$CQ274,DL$4&gt;=Inputs!$CP274),Inputs!$AR274/(Inputs!$CQ274-Inputs!$CP274+1),0)+IF(DL$4=Inputs!$CL274,Inputs!$BD274,0))</f>
        <v/>
      </c>
      <c r="DM277" s="46" t="str">
        <f>IF(R277="","",IF(AND(DM$4&lt;=Inputs!$CQ274,DM$4&gt;=Inputs!$CP274),Inputs!$AR274/(Inputs!$CQ274-Inputs!$CP274+1),0)+IF(DM$4=Inputs!$CL274,Inputs!$BD274,0))</f>
        <v/>
      </c>
      <c r="DN277" s="46" t="str">
        <f>IF(S277="","",IF(AND(DN$4&lt;=Inputs!$CQ274,DN$4&gt;=Inputs!$CP274),Inputs!$AR274/(Inputs!$CQ274-Inputs!$CP274+1),0)+IF(DN$4=Inputs!$CL274,Inputs!$BD274,0))</f>
        <v/>
      </c>
      <c r="DO277" s="46" t="str">
        <f>IF(T277="","",IF(AND(DO$4&lt;=Inputs!$CQ274,DO$4&gt;=Inputs!$CP274),Inputs!$AR274/(Inputs!$CQ274-Inputs!$CP274+1),0)+IF(DO$4=Inputs!$CL274,Inputs!$BD274,0))</f>
        <v/>
      </c>
      <c r="DP277" s="46" t="str">
        <f>IF(U277="","",IF(AND(DP$4&lt;=Inputs!$CQ274,DP$4&gt;=Inputs!$CP274),Inputs!$AR274/(Inputs!$CQ274-Inputs!$CP274+1),0)+IF(DP$4=Inputs!$CL274,Inputs!$BD274,0))</f>
        <v/>
      </c>
      <c r="DQ277" s="46" t="str">
        <f>IF(V277="","",IF(AND(DQ$4&lt;=Inputs!$CQ274,DQ$4&gt;=Inputs!$CP274),Inputs!$AR274/(Inputs!$CQ274-Inputs!$CP274+1),0)+IF(DQ$4=Inputs!$CL274,Inputs!$BD274,0))</f>
        <v/>
      </c>
      <c r="DR277" s="46" t="str">
        <f>IF(W277="","",IF(AND(DR$4&lt;=Inputs!$CQ274,DR$4&gt;=Inputs!$CP274),Inputs!$AR274/(Inputs!$CQ274-Inputs!$CP274+1),0)+IF(DR$4=Inputs!$CL274,Inputs!$BD274,0))</f>
        <v/>
      </c>
      <c r="DS277" s="46" t="str">
        <f>IF(X277="","",IF(AND(DS$4&lt;=Inputs!$CQ274,DS$4&gt;=Inputs!$CP274),Inputs!$AR274/(Inputs!$CQ274-Inputs!$CP274+1),0)+IF(DS$4=Inputs!$CL274,Inputs!$BD274,0))</f>
        <v/>
      </c>
      <c r="DT277" s="46" t="str">
        <f>IF(Y277="","",IF(AND(DT$4&lt;=Inputs!$CQ274,DT$4&gt;=Inputs!$CP274),Inputs!$AR274/(Inputs!$CQ274-Inputs!$CP274+1),0)+IF(DT$4=Inputs!$CL274,Inputs!$BD274,0))</f>
        <v/>
      </c>
      <c r="DU277" s="46" t="str">
        <f>IF(Z277="","",IF(AND(DU$4&lt;=Inputs!$CQ274,DU$4&gt;=Inputs!$CP274),Inputs!$AR274/(Inputs!$CQ274-Inputs!$CP274+1),0)+IF(DU$4=Inputs!$CL274,Inputs!$BD274,0))</f>
        <v/>
      </c>
      <c r="DV277" s="46" t="str">
        <f>IF(AA277="","",IF(AND(DV$4&lt;=Inputs!$CQ274,DV$4&gt;=Inputs!$CP274),Inputs!$AR274/(Inputs!$CQ274-Inputs!$CP274+1),0)+IF(DV$4=Inputs!$CL274,Inputs!$BD274,0))</f>
        <v/>
      </c>
      <c r="DW277" s="46" t="str">
        <f>IF(AB277="","",IF(AND(DW$4&lt;=Inputs!$CQ274,DW$4&gt;=Inputs!$CP274),Inputs!$AR274/(Inputs!$CQ274-Inputs!$CP274+1),0)+IF(DW$4=Inputs!$CL274,Inputs!$BD274,0))</f>
        <v/>
      </c>
      <c r="DX277" s="46" t="str">
        <f>IF(AC277="","",IF(AND(DX$4&lt;=Inputs!$CQ274,DX$4&gt;=Inputs!$CP274),Inputs!$AR274/(Inputs!$CQ274-Inputs!$CP274+1),0)+IF(DX$4=Inputs!$CL274,Inputs!$BD274,0))</f>
        <v/>
      </c>
      <c r="DY277" s="46" t="str">
        <f>IF(AD277="","",IF(AND(DY$4&lt;=Inputs!$CQ274,DY$4&gt;=Inputs!$CP274),Inputs!$AR274/(Inputs!$CQ274-Inputs!$CP274+1),0)+IF(DY$4=Inputs!$CL274,Inputs!$BD274,0))</f>
        <v/>
      </c>
      <c r="DZ277" s="46" t="str">
        <f t="shared" si="12"/>
        <v/>
      </c>
    </row>
    <row r="278" spans="1:130">
      <c r="A278" s="7" t="str">
        <f>IF(Inputs!A275="","",Inputs!A275)</f>
        <v/>
      </c>
      <c r="B278" t="str">
        <f>IF(Inputs!B275="","",Inputs!B275)</f>
        <v/>
      </c>
      <c r="C278" s="46" t="str">
        <f>IF(Inputs!$B275="","",BO278-CV278)</f>
        <v/>
      </c>
      <c r="D278" s="46" t="str">
        <f>IF(Inputs!$B275="","",BP278-CW278)</f>
        <v/>
      </c>
      <c r="E278" s="46" t="str">
        <f>IF(Inputs!$B275="","",BQ278-CX278)</f>
        <v/>
      </c>
      <c r="F278" s="46" t="str">
        <f>IF(Inputs!$B275="","",BR278-CY278)</f>
        <v/>
      </c>
      <c r="G278" s="46" t="str">
        <f>IF(Inputs!$B275="","",BS278-CZ278)</f>
        <v/>
      </c>
      <c r="H278" s="46" t="str">
        <f>IF(Inputs!$B275="","",BT278-DA278)</f>
        <v/>
      </c>
      <c r="I278" s="46" t="str">
        <f>IF(Inputs!$B275="","",BU278-DB278)</f>
        <v/>
      </c>
      <c r="J278" s="46" t="str">
        <f>IF(Inputs!$B275="","",BV278-DC278)</f>
        <v/>
      </c>
      <c r="K278" s="46" t="str">
        <f>IF(Inputs!$B275="","",BW278-DD278)</f>
        <v/>
      </c>
      <c r="L278" s="46" t="str">
        <f>IF(Inputs!$B275="","",BX278-DE278)</f>
        <v/>
      </c>
      <c r="M278" s="46" t="str">
        <f>IF(Inputs!$B275="","",BY278-DF278)</f>
        <v/>
      </c>
      <c r="N278" s="46" t="str">
        <f>IF(Inputs!$B275="","",BZ278-DG278)</f>
        <v/>
      </c>
      <c r="O278" s="46" t="str">
        <f>IF(Inputs!$B275="","",CA278-DH278)</f>
        <v/>
      </c>
      <c r="P278" s="46" t="str">
        <f>IF(Inputs!$B275="","",CB278-DI278)</f>
        <v/>
      </c>
      <c r="Q278" s="46" t="str">
        <f>IF(Inputs!$B275="","",CC278-DJ278)</f>
        <v/>
      </c>
      <c r="R278" s="46" t="str">
        <f>IF(Inputs!$B275="","",CD278-DK278)</f>
        <v/>
      </c>
      <c r="S278" s="46" t="str">
        <f>IF(Inputs!$B275="","",CE278-DL278)</f>
        <v/>
      </c>
      <c r="T278" s="46" t="str">
        <f>IF(Inputs!$B275="","",CF278-DM278)</f>
        <v/>
      </c>
      <c r="U278" s="46" t="str">
        <f>IF(Inputs!$B275="","",CG278-DN278)</f>
        <v/>
      </c>
      <c r="V278" s="46" t="str">
        <f>IF(Inputs!$B275="","",CH278-DO278)</f>
        <v/>
      </c>
      <c r="W278" s="46" t="str">
        <f>IF(Inputs!$B275="","",CI278-DP278)</f>
        <v/>
      </c>
      <c r="X278" s="46" t="str">
        <f>IF(Inputs!$B275="","",CJ278-DQ278)</f>
        <v/>
      </c>
      <c r="Y278" s="46" t="str">
        <f>IF(Inputs!$B275="","",CK278-DR278)</f>
        <v/>
      </c>
      <c r="Z278" s="46" t="str">
        <f>IF(Inputs!$B275="","",CL278-DS278)</f>
        <v/>
      </c>
      <c r="AA278" s="46" t="str">
        <f>IF(Inputs!$B275="","",CM278-DT278)</f>
        <v/>
      </c>
      <c r="AB278" s="46" t="str">
        <f>IF(Inputs!$B275="","",CN278-DU278)</f>
        <v/>
      </c>
      <c r="AC278" s="46" t="str">
        <f>IF(Inputs!$B275="","",CO278-DV278)</f>
        <v/>
      </c>
      <c r="AD278" s="46" t="str">
        <f>IF(Inputs!$B275="","",CP278-DW278)</f>
        <v/>
      </c>
      <c r="AE278" s="46" t="str">
        <f>IF(Inputs!$B275="","",CQ278-DX278)</f>
        <v/>
      </c>
      <c r="AF278" s="46" t="str">
        <f>IF(Inputs!$B275="","",CR278-DY278)</f>
        <v/>
      </c>
      <c r="AG278" s="50" t="str">
        <f t="shared" si="13"/>
        <v/>
      </c>
      <c r="AH278" s="50"/>
      <c r="AJ278" s="27">
        <f>IF(AND(Inputs!$CO275=0,AJ$4&gt;=Inputs!$CM275),1,IF(AND(AJ$4&gt;=Inputs!$CM275,AJ$4&lt;Inputs!$CN275),1,IF(AND(AJ$4=Inputs!$CN275,AJ$4=Inputs!$CO275),1,IF(OR(AND(AJ$4=Inputs!$CN275+1,Inputs!$CN275=Inputs!$CO275),AND(AJ$4=Inputs!$CN275+2,Inputs!$CN275=Inputs!$CO275)),0,IF(AJ$4=Inputs!$CN275,0.8,IF(AJ$4=Inputs!$CN275+1,0.6,IF(AJ$4=Inputs!$CN275+2,0.4,IF(AJ$4=Inputs!$CO275,0.2,IF(AND(AJ$4&gt;=Inputs!$CL275,AJ$4&lt;Inputs!$CM275),(AJ$4-Inputs!$CL275+1)/(Inputs!$AI275+1),0)))))))))</f>
        <v>0</v>
      </c>
      <c r="AK278" s="27">
        <f>IF(AND(Inputs!$CO275=0,AK$4&gt;=Inputs!$CM275),1,IF(AND(AK$4&gt;=Inputs!$CM275,AK$4&lt;Inputs!$CN275),1,IF(AND(AK$4=Inputs!$CN275,AK$4=Inputs!$CO275),1,IF(OR(AND(AK$4=Inputs!$CN275+1,Inputs!$CN275=Inputs!$CO275),AND(AK$4=Inputs!$CN275+2,Inputs!$CN275=Inputs!$CO275)),0,IF(AK$4=Inputs!$CN275,0.8,IF(AK$4=Inputs!$CN275+1,0.6,IF(AK$4=Inputs!$CN275+2,0.4,IF(AK$4=Inputs!$CO275,0.2,IF(AND(AK$4&gt;=Inputs!$CL275,AK$4&lt;Inputs!$CM275),(AK$4-Inputs!$CL275+1)/(Inputs!$AI275+1),0)))))))))</f>
        <v>0</v>
      </c>
      <c r="AL278" s="27">
        <f>IF(AND(Inputs!$CO275=0,AL$4&gt;=Inputs!$CM275),1,IF(AND(AL$4&gt;=Inputs!$CM275,AL$4&lt;Inputs!$CN275),1,IF(AND(AL$4=Inputs!$CN275,AL$4=Inputs!$CO275),1,IF(OR(AND(AL$4=Inputs!$CN275+1,Inputs!$CN275=Inputs!$CO275),AND(AL$4=Inputs!$CN275+2,Inputs!$CN275=Inputs!$CO275)),0,IF(AL$4=Inputs!$CN275,0.8,IF(AL$4=Inputs!$CN275+1,0.6,IF(AL$4=Inputs!$CN275+2,0.4,IF(AL$4=Inputs!$CO275,0.2,IF(AND(AL$4&gt;=Inputs!$CL275,AL$4&lt;Inputs!$CM275),(AL$4-Inputs!$CL275+1)/(Inputs!$AI275+1),0)))))))))</f>
        <v>0</v>
      </c>
      <c r="AM278" s="27">
        <f>IF(AND(Inputs!$CO275=0,AM$4&gt;=Inputs!$CM275),1,IF(AND(AM$4&gt;=Inputs!$CM275,AM$4&lt;Inputs!$CN275),1,IF(AND(AM$4=Inputs!$CN275,AM$4=Inputs!$CO275),1,IF(OR(AND(AM$4=Inputs!$CN275+1,Inputs!$CN275=Inputs!$CO275),AND(AM$4=Inputs!$CN275+2,Inputs!$CN275=Inputs!$CO275)),0,IF(AM$4=Inputs!$CN275,0.8,IF(AM$4=Inputs!$CN275+1,0.6,IF(AM$4=Inputs!$CN275+2,0.4,IF(AM$4=Inputs!$CO275,0.2,IF(AND(AM$4&gt;=Inputs!$CL275,AM$4&lt;Inputs!$CM275),(AM$4-Inputs!$CL275+1)/(Inputs!$AI275+1),0)))))))))</f>
        <v>0</v>
      </c>
      <c r="AN278" s="27">
        <f>IF(AND(Inputs!$CO275=0,AN$4&gt;=Inputs!$CM275),1,IF(AND(AN$4&gt;=Inputs!$CM275,AN$4&lt;Inputs!$CN275),1,IF(AND(AN$4=Inputs!$CN275,AN$4=Inputs!$CO275),1,IF(OR(AND(AN$4=Inputs!$CN275+1,Inputs!$CN275=Inputs!$CO275),AND(AN$4=Inputs!$CN275+2,Inputs!$CN275=Inputs!$CO275)),0,IF(AN$4=Inputs!$CN275,0.8,IF(AN$4=Inputs!$CN275+1,0.6,IF(AN$4=Inputs!$CN275+2,0.4,IF(AN$4=Inputs!$CO275,0.2,IF(AND(AN$4&gt;=Inputs!$CL275,AN$4&lt;Inputs!$CM275),(AN$4-Inputs!$CL275+1)/(Inputs!$AI275+1),0)))))))))</f>
        <v>0</v>
      </c>
      <c r="AO278" s="27">
        <f>IF(AND(Inputs!$CO275=0,AO$4&gt;=Inputs!$CM275),1,IF(AND(AO$4&gt;=Inputs!$CM275,AO$4&lt;Inputs!$CN275),1,IF(AND(AO$4=Inputs!$CN275,AO$4=Inputs!$CO275),1,IF(OR(AND(AO$4=Inputs!$CN275+1,Inputs!$CN275=Inputs!$CO275),AND(AO$4=Inputs!$CN275+2,Inputs!$CN275=Inputs!$CO275)),0,IF(AO$4=Inputs!$CN275,0.8,IF(AO$4=Inputs!$CN275+1,0.6,IF(AO$4=Inputs!$CN275+2,0.4,IF(AO$4=Inputs!$CO275,0.2,IF(AND(AO$4&gt;=Inputs!$CL275,AO$4&lt;Inputs!$CM275),(AO$4-Inputs!$CL275+1)/(Inputs!$AI275+1),0)))))))))</f>
        <v>0</v>
      </c>
      <c r="AP278" s="27">
        <f>IF(AND(Inputs!$CO275=0,AP$4&gt;=Inputs!$CM275),1,IF(AND(AP$4&gt;=Inputs!$CM275,AP$4&lt;Inputs!$CN275),1,IF(AND(AP$4=Inputs!$CN275,AP$4=Inputs!$CO275),1,IF(OR(AND(AP$4=Inputs!$CN275+1,Inputs!$CN275=Inputs!$CO275),AND(AP$4=Inputs!$CN275+2,Inputs!$CN275=Inputs!$CO275)),0,IF(AP$4=Inputs!$CN275,0.8,IF(AP$4=Inputs!$CN275+1,0.6,IF(AP$4=Inputs!$CN275+2,0.4,IF(AP$4=Inputs!$CO275,0.2,IF(AND(AP$4&gt;=Inputs!$CL275,AP$4&lt;Inputs!$CM275),(AP$4-Inputs!$CL275+1)/(Inputs!$AI275+1),0)))))))))</f>
        <v>0</v>
      </c>
      <c r="AQ278" s="27">
        <f>IF(AND(Inputs!$CO275=0,AQ$4&gt;=Inputs!$CM275),1,IF(AND(AQ$4&gt;=Inputs!$CM275,AQ$4&lt;Inputs!$CN275),1,IF(AND(AQ$4=Inputs!$CN275,AQ$4=Inputs!$CO275),1,IF(OR(AND(AQ$4=Inputs!$CN275+1,Inputs!$CN275=Inputs!$CO275),AND(AQ$4=Inputs!$CN275+2,Inputs!$CN275=Inputs!$CO275)),0,IF(AQ$4=Inputs!$CN275,0.8,IF(AQ$4=Inputs!$CN275+1,0.6,IF(AQ$4=Inputs!$CN275+2,0.4,IF(AQ$4=Inputs!$CO275,0.2,IF(AND(AQ$4&gt;=Inputs!$CL275,AQ$4&lt;Inputs!$CM275),(AQ$4-Inputs!$CL275+1)/(Inputs!$AI275+1),0)))))))))</f>
        <v>0</v>
      </c>
      <c r="AR278" s="27">
        <f>IF(AND(Inputs!$CO275=0,AR$4&gt;=Inputs!$CM275),1,IF(AND(AR$4&gt;=Inputs!$CM275,AR$4&lt;Inputs!$CN275),1,IF(AND(AR$4=Inputs!$CN275,AR$4=Inputs!$CO275),1,IF(OR(AND(AR$4=Inputs!$CN275+1,Inputs!$CN275=Inputs!$CO275),AND(AR$4=Inputs!$CN275+2,Inputs!$CN275=Inputs!$CO275)),0,IF(AR$4=Inputs!$CN275,0.8,IF(AR$4=Inputs!$CN275+1,0.6,IF(AR$4=Inputs!$CN275+2,0.4,IF(AR$4=Inputs!$CO275,0.2,IF(AND(AR$4&gt;=Inputs!$CL275,AR$4&lt;Inputs!$CM275),(AR$4-Inputs!$CL275+1)/(Inputs!$AI275+1),0)))))))))</f>
        <v>0</v>
      </c>
      <c r="AS278" s="27">
        <f>IF(AND(Inputs!$CO275=0,AS$4&gt;=Inputs!$CM275),1,IF(AND(AS$4&gt;=Inputs!$CM275,AS$4&lt;Inputs!$CN275),1,IF(AND(AS$4=Inputs!$CN275,AS$4=Inputs!$CO275),1,IF(OR(AND(AS$4=Inputs!$CN275+1,Inputs!$CN275=Inputs!$CO275),AND(AS$4=Inputs!$CN275+2,Inputs!$CN275=Inputs!$CO275)),0,IF(AS$4=Inputs!$CN275,0.8,IF(AS$4=Inputs!$CN275+1,0.6,IF(AS$4=Inputs!$CN275+2,0.4,IF(AS$4=Inputs!$CO275,0.2,IF(AND(AS$4&gt;=Inputs!$CL275,AS$4&lt;Inputs!$CM275),(AS$4-Inputs!$CL275+1)/(Inputs!$AI275+1),0)))))))))</f>
        <v>0</v>
      </c>
      <c r="AT278" s="27">
        <f>IF(AND(Inputs!$CO275=0,AT$4&gt;=Inputs!$CM275),1,IF(AND(AT$4&gt;=Inputs!$CM275,AT$4&lt;Inputs!$CN275),1,IF(AND(AT$4=Inputs!$CN275,AT$4=Inputs!$CO275),1,IF(OR(AND(AT$4=Inputs!$CN275+1,Inputs!$CN275=Inputs!$CO275),AND(AT$4=Inputs!$CN275+2,Inputs!$CN275=Inputs!$CO275)),0,IF(AT$4=Inputs!$CN275,0.8,IF(AT$4=Inputs!$CN275+1,0.6,IF(AT$4=Inputs!$CN275+2,0.4,IF(AT$4=Inputs!$CO275,0.2,IF(AND(AT$4&gt;=Inputs!$CL275,AT$4&lt;Inputs!$CM275),(AT$4-Inputs!$CL275+1)/(Inputs!$AI275+1),0)))))))))</f>
        <v>0</v>
      </c>
      <c r="AU278" s="27">
        <f>IF(AND(Inputs!$CO275=0,AU$4&gt;=Inputs!$CM275),1,IF(AND(AU$4&gt;=Inputs!$CM275,AU$4&lt;Inputs!$CN275),1,IF(AND(AU$4=Inputs!$CN275,AU$4=Inputs!$CO275),1,IF(OR(AND(AU$4=Inputs!$CN275+1,Inputs!$CN275=Inputs!$CO275),AND(AU$4=Inputs!$CN275+2,Inputs!$CN275=Inputs!$CO275)),0,IF(AU$4=Inputs!$CN275,0.8,IF(AU$4=Inputs!$CN275+1,0.6,IF(AU$4=Inputs!$CN275+2,0.4,IF(AU$4=Inputs!$CO275,0.2,IF(AND(AU$4&gt;=Inputs!$CL275,AU$4&lt;Inputs!$CM275),(AU$4-Inputs!$CL275+1)/(Inputs!$AI275+1),0)))))))))</f>
        <v>0</v>
      </c>
      <c r="AV278" s="27">
        <f>IF(AND(Inputs!$CO275=0,AV$4&gt;=Inputs!$CM275),1,IF(AND(AV$4&gt;=Inputs!$CM275,AV$4&lt;Inputs!$CN275),1,IF(AND(AV$4=Inputs!$CN275,AV$4=Inputs!$CO275),1,IF(OR(AND(AV$4=Inputs!$CN275+1,Inputs!$CN275=Inputs!$CO275),AND(AV$4=Inputs!$CN275+2,Inputs!$CN275=Inputs!$CO275)),0,IF(AV$4=Inputs!$CN275,0.8,IF(AV$4=Inputs!$CN275+1,0.6,IF(AV$4=Inputs!$CN275+2,0.4,IF(AV$4=Inputs!$CO275,0.2,IF(AND(AV$4&gt;=Inputs!$CL275,AV$4&lt;Inputs!$CM275),(AV$4-Inputs!$CL275+1)/(Inputs!$AI275+1),0)))))))))</f>
        <v>0</v>
      </c>
      <c r="AW278" s="27">
        <f>IF(AND(Inputs!$CO275=0,AW$4&gt;=Inputs!$CM275),1,IF(AND(AW$4&gt;=Inputs!$CM275,AW$4&lt;Inputs!$CN275),1,IF(AND(AW$4=Inputs!$CN275,AW$4=Inputs!$CO275),1,IF(OR(AND(AW$4=Inputs!$CN275+1,Inputs!$CN275=Inputs!$CO275),AND(AW$4=Inputs!$CN275+2,Inputs!$CN275=Inputs!$CO275)),0,IF(AW$4=Inputs!$CN275,0.8,IF(AW$4=Inputs!$CN275+1,0.6,IF(AW$4=Inputs!$CN275+2,0.4,IF(AW$4=Inputs!$CO275,0.2,IF(AND(AW$4&gt;=Inputs!$CL275,AW$4&lt;Inputs!$CM275),(AW$4-Inputs!$CL275+1)/(Inputs!$AI275+1),0)))))))))</f>
        <v>0</v>
      </c>
      <c r="AX278" s="27">
        <f>IF(AND(Inputs!$CO275=0,AX$4&gt;=Inputs!$CM275),1,IF(AND(AX$4&gt;=Inputs!$CM275,AX$4&lt;Inputs!$CN275),1,IF(AND(AX$4=Inputs!$CN275,AX$4=Inputs!$CO275),1,IF(OR(AND(AX$4=Inputs!$CN275+1,Inputs!$CN275=Inputs!$CO275),AND(AX$4=Inputs!$CN275+2,Inputs!$CN275=Inputs!$CO275)),0,IF(AX$4=Inputs!$CN275,0.8,IF(AX$4=Inputs!$CN275+1,0.6,IF(AX$4=Inputs!$CN275+2,0.4,IF(AX$4=Inputs!$CO275,0.2,IF(AND(AX$4&gt;=Inputs!$CL275,AX$4&lt;Inputs!$CM275),(AX$4-Inputs!$CL275+1)/(Inputs!$AI275+1),0)))))))))</f>
        <v>0</v>
      </c>
      <c r="AY278" s="27">
        <f>IF(AND(Inputs!$CO275=0,AY$4&gt;=Inputs!$CM275),1,IF(AND(AY$4&gt;=Inputs!$CM275,AY$4&lt;Inputs!$CN275),1,IF(AND(AY$4=Inputs!$CN275,AY$4=Inputs!$CO275),1,IF(OR(AND(AY$4=Inputs!$CN275+1,Inputs!$CN275=Inputs!$CO275),AND(AY$4=Inputs!$CN275+2,Inputs!$CN275=Inputs!$CO275)),0,IF(AY$4=Inputs!$CN275,0.8,IF(AY$4=Inputs!$CN275+1,0.6,IF(AY$4=Inputs!$CN275+2,0.4,IF(AY$4=Inputs!$CO275,0.2,IF(AND(AY$4&gt;=Inputs!$CL275,AY$4&lt;Inputs!$CM275),(AY$4-Inputs!$CL275+1)/(Inputs!$AI275+1),0)))))))))</f>
        <v>0</v>
      </c>
      <c r="AZ278" s="27">
        <f>IF(AND(Inputs!$CO275=0,AZ$4&gt;=Inputs!$CM275),1,IF(AND(AZ$4&gt;=Inputs!$CM275,AZ$4&lt;Inputs!$CN275),1,IF(AND(AZ$4=Inputs!$CN275,AZ$4=Inputs!$CO275),1,IF(OR(AND(AZ$4=Inputs!$CN275+1,Inputs!$CN275=Inputs!$CO275),AND(AZ$4=Inputs!$CN275+2,Inputs!$CN275=Inputs!$CO275)),0,IF(AZ$4=Inputs!$CN275,0.8,IF(AZ$4=Inputs!$CN275+1,0.6,IF(AZ$4=Inputs!$CN275+2,0.4,IF(AZ$4=Inputs!$CO275,0.2,IF(AND(AZ$4&gt;=Inputs!$CL275,AZ$4&lt;Inputs!$CM275),(AZ$4-Inputs!$CL275+1)/(Inputs!$AI275+1),0)))))))))</f>
        <v>0</v>
      </c>
      <c r="BA278" s="27">
        <f>IF(AND(Inputs!$CO275=0,BA$4&gt;=Inputs!$CM275),1,IF(AND(BA$4&gt;=Inputs!$CM275,BA$4&lt;Inputs!$CN275),1,IF(AND(BA$4=Inputs!$CN275,BA$4=Inputs!$CO275),1,IF(OR(AND(BA$4=Inputs!$CN275+1,Inputs!$CN275=Inputs!$CO275),AND(BA$4=Inputs!$CN275+2,Inputs!$CN275=Inputs!$CO275)),0,IF(BA$4=Inputs!$CN275,0.8,IF(BA$4=Inputs!$CN275+1,0.6,IF(BA$4=Inputs!$CN275+2,0.4,IF(BA$4=Inputs!$CO275,0.2,IF(AND(BA$4&gt;=Inputs!$CL275,BA$4&lt;Inputs!$CM275),(BA$4-Inputs!$CL275+1)/(Inputs!$AI275+1),0)))))))))</f>
        <v>0</v>
      </c>
      <c r="BB278" s="27">
        <f>IF(AND(Inputs!$CO275=0,BB$4&gt;=Inputs!$CM275),1,IF(AND(BB$4&gt;=Inputs!$CM275,BB$4&lt;Inputs!$CN275),1,IF(AND(BB$4=Inputs!$CN275,BB$4=Inputs!$CO275),1,IF(OR(AND(BB$4=Inputs!$CN275+1,Inputs!$CN275=Inputs!$CO275),AND(BB$4=Inputs!$CN275+2,Inputs!$CN275=Inputs!$CO275)),0,IF(BB$4=Inputs!$CN275,0.8,IF(BB$4=Inputs!$CN275+1,0.6,IF(BB$4=Inputs!$CN275+2,0.4,IF(BB$4=Inputs!$CO275,0.2,IF(AND(BB$4&gt;=Inputs!$CL275,BB$4&lt;Inputs!$CM275),(BB$4-Inputs!$CL275+1)/(Inputs!$AI275+1),0)))))))))</f>
        <v>0</v>
      </c>
      <c r="BC278" s="27">
        <f>IF(AND(Inputs!$CO275=0,BC$4&gt;=Inputs!$CM275),1,IF(AND(BC$4&gt;=Inputs!$CM275,BC$4&lt;Inputs!$CN275),1,IF(AND(BC$4=Inputs!$CN275,BC$4=Inputs!$CO275),1,IF(OR(AND(BC$4=Inputs!$CN275+1,Inputs!$CN275=Inputs!$CO275),AND(BC$4=Inputs!$CN275+2,Inputs!$CN275=Inputs!$CO275)),0,IF(BC$4=Inputs!$CN275,0.8,IF(BC$4=Inputs!$CN275+1,0.6,IF(BC$4=Inputs!$CN275+2,0.4,IF(BC$4=Inputs!$CO275,0.2,IF(AND(BC$4&gt;=Inputs!$CL275,BC$4&lt;Inputs!$CM275),(BC$4-Inputs!$CL275+1)/(Inputs!$AI275+1),0)))))))))</f>
        <v>0</v>
      </c>
      <c r="BD278" s="27">
        <f>IF(AND(Inputs!$CO275=0,BD$4&gt;=Inputs!$CM275),1,IF(AND(BD$4&gt;=Inputs!$CM275,BD$4&lt;Inputs!$CN275),1,IF(AND(BD$4=Inputs!$CN275,BD$4=Inputs!$CO275),1,IF(OR(AND(BD$4=Inputs!$CN275+1,Inputs!$CN275=Inputs!$CO275),AND(BD$4=Inputs!$CN275+2,Inputs!$CN275=Inputs!$CO275)),0,IF(BD$4=Inputs!$CN275,0.8,IF(BD$4=Inputs!$CN275+1,0.6,IF(BD$4=Inputs!$CN275+2,0.4,IF(BD$4=Inputs!$CO275,0.2,IF(AND(BD$4&gt;=Inputs!$CL275,BD$4&lt;Inputs!$CM275),(BD$4-Inputs!$CL275+1)/(Inputs!$AI275+1),0)))))))))</f>
        <v>0</v>
      </c>
      <c r="BE278" s="27">
        <f>IF(AND(Inputs!$CO275=0,BE$4&gt;=Inputs!$CM275),1,IF(AND(BE$4&gt;=Inputs!$CM275,BE$4&lt;Inputs!$CN275),1,IF(AND(BE$4=Inputs!$CN275,BE$4=Inputs!$CO275),1,IF(OR(AND(BE$4=Inputs!$CN275+1,Inputs!$CN275=Inputs!$CO275),AND(BE$4=Inputs!$CN275+2,Inputs!$CN275=Inputs!$CO275)),0,IF(BE$4=Inputs!$CN275,0.8,IF(BE$4=Inputs!$CN275+1,0.6,IF(BE$4=Inputs!$CN275+2,0.4,IF(BE$4=Inputs!$CO275,0.2,IF(AND(BE$4&gt;=Inputs!$CL275,BE$4&lt;Inputs!$CM275),(BE$4-Inputs!$CL275+1)/(Inputs!$AI275+1),0)))))))))</f>
        <v>0</v>
      </c>
      <c r="BF278" s="27">
        <f>IF(AND(Inputs!$CO275=0,BF$4&gt;=Inputs!$CM275),1,IF(AND(BF$4&gt;=Inputs!$CM275,BF$4&lt;Inputs!$CN275),1,IF(AND(BF$4=Inputs!$CN275,BF$4=Inputs!$CO275),1,IF(OR(AND(BF$4=Inputs!$CN275+1,Inputs!$CN275=Inputs!$CO275),AND(BF$4=Inputs!$CN275+2,Inputs!$CN275=Inputs!$CO275)),0,IF(BF$4=Inputs!$CN275,0.8,IF(BF$4=Inputs!$CN275+1,0.6,IF(BF$4=Inputs!$CN275+2,0.4,IF(BF$4=Inputs!$CO275,0.2,IF(AND(BF$4&gt;=Inputs!$CL275,BF$4&lt;Inputs!$CM275),(BF$4-Inputs!$CL275+1)/(Inputs!$AI275+1),0)))))))))</f>
        <v>0</v>
      </c>
      <c r="BG278" s="27">
        <f>IF(AND(Inputs!$CO275=0,BG$4&gt;=Inputs!$CM275),1,IF(AND(BG$4&gt;=Inputs!$CM275,BG$4&lt;Inputs!$CN275),1,IF(AND(BG$4=Inputs!$CN275,BG$4=Inputs!$CO275),1,IF(OR(AND(BG$4=Inputs!$CN275+1,Inputs!$CN275=Inputs!$CO275),AND(BG$4=Inputs!$CN275+2,Inputs!$CN275=Inputs!$CO275)),0,IF(BG$4=Inputs!$CN275,0.8,IF(BG$4=Inputs!$CN275+1,0.6,IF(BG$4=Inputs!$CN275+2,0.4,IF(BG$4=Inputs!$CO275,0.2,IF(AND(BG$4&gt;=Inputs!$CL275,BG$4&lt;Inputs!$CM275),(BG$4-Inputs!$CL275+1)/(Inputs!$AI275+1),0)))))))))</f>
        <v>0</v>
      </c>
      <c r="BH278" s="27">
        <f>IF(AND(Inputs!$CO275=0,BH$4&gt;=Inputs!$CM275),1,IF(AND(BH$4&gt;=Inputs!$CM275,BH$4&lt;Inputs!$CN275),1,IF(AND(BH$4=Inputs!$CN275,BH$4=Inputs!$CO275),1,IF(OR(AND(BH$4=Inputs!$CN275+1,Inputs!$CN275=Inputs!$CO275),AND(BH$4=Inputs!$CN275+2,Inputs!$CN275=Inputs!$CO275)),0,IF(BH$4=Inputs!$CN275,0.8,IF(BH$4=Inputs!$CN275+1,0.6,IF(BH$4=Inputs!$CN275+2,0.4,IF(BH$4=Inputs!$CO275,0.2,IF(AND(BH$4&gt;=Inputs!$CL275,BH$4&lt;Inputs!$CM275),(BH$4-Inputs!$CL275+1)/(Inputs!$AI275+1),0)))))))))</f>
        <v>0</v>
      </c>
      <c r="BI278" s="27">
        <f>IF(AND(Inputs!$CO275=0,BI$4&gt;=Inputs!$CM275),1,IF(AND(BI$4&gt;=Inputs!$CM275,BI$4&lt;Inputs!$CN275),1,IF(AND(BI$4=Inputs!$CN275,BI$4=Inputs!$CO275),1,IF(OR(AND(BI$4=Inputs!$CN275+1,Inputs!$CN275=Inputs!$CO275),AND(BI$4=Inputs!$CN275+2,Inputs!$CN275=Inputs!$CO275)),0,IF(BI$4=Inputs!$CN275,0.8,IF(BI$4=Inputs!$CN275+1,0.6,IF(BI$4=Inputs!$CN275+2,0.4,IF(BI$4=Inputs!$CO275,0.2,IF(AND(BI$4&gt;=Inputs!$CL275,BI$4&lt;Inputs!$CM275),(BI$4-Inputs!$CL275+1)/(Inputs!$AI275+1),0)))))))))</f>
        <v>0</v>
      </c>
      <c r="BJ278" s="27">
        <f>IF(AND(Inputs!$CO275=0,BJ$4&gt;=Inputs!$CM275),1,IF(AND(BJ$4&gt;=Inputs!$CM275,BJ$4&lt;Inputs!$CN275),1,IF(AND(BJ$4=Inputs!$CN275,BJ$4=Inputs!$CO275),1,IF(OR(AND(BJ$4=Inputs!$CN275+1,Inputs!$CN275=Inputs!$CO275),AND(BJ$4=Inputs!$CN275+2,Inputs!$CN275=Inputs!$CO275)),0,IF(BJ$4=Inputs!$CN275,0.8,IF(BJ$4=Inputs!$CN275+1,0.6,IF(BJ$4=Inputs!$CN275+2,0.4,IF(BJ$4=Inputs!$CO275,0.2,IF(AND(BJ$4&gt;=Inputs!$CL275,BJ$4&lt;Inputs!$CM275),(BJ$4-Inputs!$CL275+1)/(Inputs!$AI275+1),0)))))))))</f>
        <v>0</v>
      </c>
      <c r="BK278" s="27">
        <f>IF(AND(Inputs!$CO275=0,BK$4&gt;=Inputs!$CM275),1,IF(AND(BK$4&gt;=Inputs!$CM275,BK$4&lt;Inputs!$CN275),1,IF(AND(BK$4=Inputs!$CN275,BK$4=Inputs!$CO275),1,IF(OR(AND(BK$4=Inputs!$CN275+1,Inputs!$CN275=Inputs!$CO275),AND(BK$4=Inputs!$CN275+2,Inputs!$CN275=Inputs!$CO275)),0,IF(BK$4=Inputs!$CN275,0.8,IF(BK$4=Inputs!$CN275+1,0.6,IF(BK$4=Inputs!$CN275+2,0.4,IF(BK$4=Inputs!$CO275,0.2,IF(AND(BK$4&gt;=Inputs!$CL275,BK$4&lt;Inputs!$CM275),(BK$4-Inputs!$CL275+1)/(Inputs!$AI275+1),0)))))))))</f>
        <v>0</v>
      </c>
      <c r="BL278" s="27">
        <f>IF(AND(Inputs!$CO275=0,BL$4&gt;=Inputs!$CM275),1,IF(AND(BL$4&gt;=Inputs!$CM275,BL$4&lt;Inputs!$CN275),1,IF(AND(BL$4=Inputs!$CN275,BL$4=Inputs!$CO275),1,IF(OR(AND(BL$4=Inputs!$CN275+1,Inputs!$CN275=Inputs!$CO275),AND(BL$4=Inputs!$CN275+2,Inputs!$CN275=Inputs!$CO275)),0,IF(BL$4=Inputs!$CN275,0.8,IF(BL$4=Inputs!$CN275+1,0.6,IF(BL$4=Inputs!$CN275+2,0.4,IF(BL$4=Inputs!$CO275,0.2,IF(AND(BL$4&gt;=Inputs!$CL275,BL$4&lt;Inputs!$CM275),(BL$4-Inputs!$CL275+1)/(Inputs!$AI275+1),0)))))))))</f>
        <v>0</v>
      </c>
      <c r="BM278" s="27">
        <f>IF(AND(Inputs!$CO275=0,BM$4&gt;=Inputs!$CM275),1,IF(AND(BM$4&gt;=Inputs!$CM275,BM$4&lt;Inputs!$CN275),1,IF(AND(BM$4=Inputs!$CN275,BM$4=Inputs!$CO275),1,IF(OR(AND(BM$4=Inputs!$CN275+1,Inputs!$CN275=Inputs!$CO275),AND(BM$4=Inputs!$CN275+2,Inputs!$CN275=Inputs!$CO275)),0,IF(BM$4=Inputs!$CN275,0.8,IF(BM$4=Inputs!$CN275+1,0.6,IF(BM$4=Inputs!$CN275+2,0.4,IF(BM$4=Inputs!$CO275,0.2,IF(AND(BM$4&gt;=Inputs!$CL275,BM$4&lt;Inputs!$CM275),(BM$4-Inputs!$CL275+1)/(Inputs!$AI275+1),0)))))))))</f>
        <v>0</v>
      </c>
      <c r="BO278" s="46" t="str">
        <f>IF(Inputs!$B275="","",(ROUND(Inputs!$BC275*AJ278,0)))</f>
        <v/>
      </c>
      <c r="BP278" s="46" t="str">
        <f>IF(Inputs!$B275="","",(ROUND(Inputs!$BC275*AK278,0)))</f>
        <v/>
      </c>
      <c r="BQ278" s="46" t="str">
        <f>IF(Inputs!$B275="","",(ROUND(Inputs!$BC275*AL278,0)))</f>
        <v/>
      </c>
      <c r="BR278" s="46" t="str">
        <f>IF(Inputs!$B275="","",(ROUND(Inputs!$BC275*AM278,0)))</f>
        <v/>
      </c>
      <c r="BS278" s="46" t="str">
        <f>IF(Inputs!$B275="","",(ROUND(Inputs!$BC275*AN278,0)))</f>
        <v/>
      </c>
      <c r="BT278" s="46" t="str">
        <f>IF(Inputs!$B275="","",(ROUND(Inputs!$BC275*AO278,0)))</f>
        <v/>
      </c>
      <c r="BU278" s="46" t="str">
        <f>IF(Inputs!$B275="","",(ROUND(Inputs!$BC275*AP278,0)))</f>
        <v/>
      </c>
      <c r="BV278" s="46" t="str">
        <f>IF(Inputs!$B275="","",(ROUND(Inputs!$BC275*AQ278,0)))</f>
        <v/>
      </c>
      <c r="BW278" s="46" t="str">
        <f>IF(Inputs!$B275="","",(ROUND(Inputs!$BC275*AR278,0)))</f>
        <v/>
      </c>
      <c r="BX278" s="46" t="str">
        <f>IF(Inputs!$B275="","",(ROUND(Inputs!$BC275*AS278,0)))</f>
        <v/>
      </c>
      <c r="BY278" s="46" t="str">
        <f>IF(Inputs!$B275="","",(ROUND(Inputs!$BC275*AT278,0)))</f>
        <v/>
      </c>
      <c r="BZ278" s="46" t="str">
        <f>IF(Inputs!$B275="","",(ROUND(Inputs!$BC275*AU278,0)))</f>
        <v/>
      </c>
      <c r="CA278" s="46" t="str">
        <f>IF(Inputs!$B275="","",(ROUND(Inputs!$BC275*AV278,0)))</f>
        <v/>
      </c>
      <c r="CB278" s="46" t="str">
        <f>IF(Inputs!$B275="","",(ROUND(Inputs!$BC275*AW278,0)))</f>
        <v/>
      </c>
      <c r="CC278" s="46" t="str">
        <f>IF(Inputs!$B275="","",(ROUND(Inputs!$BC275*AX278,0)))</f>
        <v/>
      </c>
      <c r="CD278" s="46" t="str">
        <f>IF(Inputs!$B275="","",(ROUND(Inputs!$BC275*AY278,0)))</f>
        <v/>
      </c>
      <c r="CE278" s="46" t="str">
        <f>IF(Inputs!$B275="","",(ROUND(Inputs!$BC275*AZ278,0)))</f>
        <v/>
      </c>
      <c r="CF278" s="46" t="str">
        <f>IF(Inputs!$B275="","",(ROUND(Inputs!$BC275*BA278,0)))</f>
        <v/>
      </c>
      <c r="CG278" s="46" t="str">
        <f>IF(Inputs!$B275="","",(ROUND(Inputs!$BC275*BB278,0)))</f>
        <v/>
      </c>
      <c r="CH278" s="46" t="str">
        <f>IF(Inputs!$B275="","",(ROUND(Inputs!$BC275*BC278,0)))</f>
        <v/>
      </c>
      <c r="CI278" s="46" t="str">
        <f>IF(Inputs!$B275="","",(ROUND(Inputs!$BC275*BD278,0)))</f>
        <v/>
      </c>
      <c r="CJ278" s="46" t="str">
        <f>IF(Inputs!$B275="","",(ROUND(Inputs!$BC275*BE278,0)))</f>
        <v/>
      </c>
      <c r="CK278" s="46" t="str">
        <f>IF(Inputs!$B275="","",(ROUND(Inputs!$BC275*BF278,0)))</f>
        <v/>
      </c>
      <c r="CL278" s="46" t="str">
        <f>IF(Inputs!$B275="","",(ROUND(Inputs!$BC275*BG278,0)))</f>
        <v/>
      </c>
      <c r="CM278" s="46" t="str">
        <f>IF(Inputs!$B275="","",(ROUND(Inputs!$BC275*BH278,0)))</f>
        <v/>
      </c>
      <c r="CN278" s="46" t="str">
        <f>IF(Inputs!$B275="","",(ROUND(Inputs!$BC275*BI278,0)))</f>
        <v/>
      </c>
      <c r="CO278" s="46" t="str">
        <f>IF(Inputs!$B275="","",(ROUND(Inputs!$BC275*BJ278,0)))</f>
        <v/>
      </c>
      <c r="CP278" s="46" t="str">
        <f>IF(Inputs!$B275="","",(ROUND(Inputs!$BC275*BK278,0)))</f>
        <v/>
      </c>
      <c r="CQ278" s="46" t="str">
        <f>IF(Inputs!$B275="","",(ROUND(Inputs!$BC275*BL278,0)))</f>
        <v/>
      </c>
      <c r="CR278" s="46" t="str">
        <f>IF(Inputs!$B275="","",(ROUND(Inputs!$BC275*BM278,0)))</f>
        <v/>
      </c>
      <c r="CV278" s="46" t="str">
        <f>IF(A278="","",IF(AND(CV$4&lt;=Inputs!$CQ275,CV$4&gt;=Inputs!$CP275),Inputs!$AR275/(Inputs!$CQ275-Inputs!$CP275+1),0)+IF(CV$4=Inputs!$CL275,Inputs!$BD275,0))</f>
        <v/>
      </c>
      <c r="CW278" s="46" t="str">
        <f>IF(B278="","",IF(AND(CW$4&lt;=Inputs!$CQ275,CW$4&gt;=Inputs!$CP275),Inputs!$AR275/(Inputs!$CQ275-Inputs!$CP275+1),0)+IF(CW$4=Inputs!$CL275,Inputs!$BD275,0))</f>
        <v/>
      </c>
      <c r="CX278" s="46" t="str">
        <f>IF(C278="","",IF(AND(CX$4&lt;=Inputs!$CQ275,CX$4&gt;=Inputs!$CP275),Inputs!$AR275/(Inputs!$CQ275-Inputs!$CP275+1),0)+IF(CX$4=Inputs!$CL275,Inputs!$BD275,0))</f>
        <v/>
      </c>
      <c r="CY278" s="46" t="str">
        <f>IF(D278="","",IF(AND(CY$4&lt;=Inputs!$CQ275,CY$4&gt;=Inputs!$CP275),Inputs!$AR275/(Inputs!$CQ275-Inputs!$CP275+1),0)+IF(CY$4=Inputs!$CL275,Inputs!$BD275,0))</f>
        <v/>
      </c>
      <c r="CZ278" s="46" t="str">
        <f>IF(E278="","",IF(AND(CZ$4&lt;=Inputs!$CQ275,CZ$4&gt;=Inputs!$CP275),Inputs!$AR275/(Inputs!$CQ275-Inputs!$CP275+1),0)+IF(CZ$4=Inputs!$CL275,Inputs!$BD275,0))</f>
        <v/>
      </c>
      <c r="DA278" s="46" t="str">
        <f>IF(F278="","",IF(AND(DA$4&lt;=Inputs!$CQ275,DA$4&gt;=Inputs!$CP275),Inputs!$AR275/(Inputs!$CQ275-Inputs!$CP275+1),0)+IF(DA$4=Inputs!$CL275,Inputs!$BD275,0))</f>
        <v/>
      </c>
      <c r="DB278" s="46" t="str">
        <f>IF(G278="","",IF(AND(DB$4&lt;=Inputs!$CQ275,DB$4&gt;=Inputs!$CP275),Inputs!$AR275/(Inputs!$CQ275-Inputs!$CP275+1),0)+IF(DB$4=Inputs!$CL275,Inputs!$BD275,0))</f>
        <v/>
      </c>
      <c r="DC278" s="46" t="str">
        <f>IF(H278="","",IF(AND(DC$4&lt;=Inputs!$CQ275,DC$4&gt;=Inputs!$CP275),Inputs!$AR275/(Inputs!$CQ275-Inputs!$CP275+1),0)+IF(DC$4=Inputs!$CL275,Inputs!$BD275,0))</f>
        <v/>
      </c>
      <c r="DD278" s="46" t="str">
        <f>IF(I278="","",IF(AND(DD$4&lt;=Inputs!$CQ275,DD$4&gt;=Inputs!$CP275),Inputs!$AR275/(Inputs!$CQ275-Inputs!$CP275+1),0)+IF(DD$4=Inputs!$CL275,Inputs!$BD275,0))</f>
        <v/>
      </c>
      <c r="DE278" s="46" t="str">
        <f>IF(J278="","",IF(AND(DE$4&lt;=Inputs!$CQ275,DE$4&gt;=Inputs!$CP275),Inputs!$AR275/(Inputs!$CQ275-Inputs!$CP275+1),0)+IF(DE$4=Inputs!$CL275,Inputs!$BD275,0))</f>
        <v/>
      </c>
      <c r="DF278" s="46" t="str">
        <f>IF(K278="","",IF(AND(DF$4&lt;=Inputs!$CQ275,DF$4&gt;=Inputs!$CP275),Inputs!$AR275/(Inputs!$CQ275-Inputs!$CP275+1),0)+IF(DF$4=Inputs!$CL275,Inputs!$BD275,0))</f>
        <v/>
      </c>
      <c r="DG278" s="46" t="str">
        <f>IF(L278="","",IF(AND(DG$4&lt;=Inputs!$CQ275,DG$4&gt;=Inputs!$CP275),Inputs!$AR275/(Inputs!$CQ275-Inputs!$CP275+1),0)+IF(DG$4=Inputs!$CL275,Inputs!$BD275,0))</f>
        <v/>
      </c>
      <c r="DH278" s="46" t="str">
        <f>IF(M278="","",IF(AND(DH$4&lt;=Inputs!$CQ275,DH$4&gt;=Inputs!$CP275),Inputs!$AR275/(Inputs!$CQ275-Inputs!$CP275+1),0)+IF(DH$4=Inputs!$CL275,Inputs!$BD275,0))</f>
        <v/>
      </c>
      <c r="DI278" s="46" t="str">
        <f>IF(N278="","",IF(AND(DI$4&lt;=Inputs!$CQ275,DI$4&gt;=Inputs!$CP275),Inputs!$AR275/(Inputs!$CQ275-Inputs!$CP275+1),0)+IF(DI$4=Inputs!$CL275,Inputs!$BD275,0))</f>
        <v/>
      </c>
      <c r="DJ278" s="46" t="str">
        <f>IF(O278="","",IF(AND(DJ$4&lt;=Inputs!$CQ275,DJ$4&gt;=Inputs!$CP275),Inputs!$AR275/(Inputs!$CQ275-Inputs!$CP275+1),0)+IF(DJ$4=Inputs!$CL275,Inputs!$BD275,0))</f>
        <v/>
      </c>
      <c r="DK278" s="46" t="str">
        <f>IF(P278="","",IF(AND(DK$4&lt;=Inputs!$CQ275,DK$4&gt;=Inputs!$CP275),Inputs!$AR275/(Inputs!$CQ275-Inputs!$CP275+1),0)+IF(DK$4=Inputs!$CL275,Inputs!$BD275,0))</f>
        <v/>
      </c>
      <c r="DL278" s="46" t="str">
        <f>IF(Q278="","",IF(AND(DL$4&lt;=Inputs!$CQ275,DL$4&gt;=Inputs!$CP275),Inputs!$AR275/(Inputs!$CQ275-Inputs!$CP275+1),0)+IF(DL$4=Inputs!$CL275,Inputs!$BD275,0))</f>
        <v/>
      </c>
      <c r="DM278" s="46" t="str">
        <f>IF(R278="","",IF(AND(DM$4&lt;=Inputs!$CQ275,DM$4&gt;=Inputs!$CP275),Inputs!$AR275/(Inputs!$CQ275-Inputs!$CP275+1),0)+IF(DM$4=Inputs!$CL275,Inputs!$BD275,0))</f>
        <v/>
      </c>
      <c r="DN278" s="46" t="str">
        <f>IF(S278="","",IF(AND(DN$4&lt;=Inputs!$CQ275,DN$4&gt;=Inputs!$CP275),Inputs!$AR275/(Inputs!$CQ275-Inputs!$CP275+1),0)+IF(DN$4=Inputs!$CL275,Inputs!$BD275,0))</f>
        <v/>
      </c>
      <c r="DO278" s="46" t="str">
        <f>IF(T278="","",IF(AND(DO$4&lt;=Inputs!$CQ275,DO$4&gt;=Inputs!$CP275),Inputs!$AR275/(Inputs!$CQ275-Inputs!$CP275+1),0)+IF(DO$4=Inputs!$CL275,Inputs!$BD275,0))</f>
        <v/>
      </c>
      <c r="DP278" s="46" t="str">
        <f>IF(U278="","",IF(AND(DP$4&lt;=Inputs!$CQ275,DP$4&gt;=Inputs!$CP275),Inputs!$AR275/(Inputs!$CQ275-Inputs!$CP275+1),0)+IF(DP$4=Inputs!$CL275,Inputs!$BD275,0))</f>
        <v/>
      </c>
      <c r="DQ278" s="46" t="str">
        <f>IF(V278="","",IF(AND(DQ$4&lt;=Inputs!$CQ275,DQ$4&gt;=Inputs!$CP275),Inputs!$AR275/(Inputs!$CQ275-Inputs!$CP275+1),0)+IF(DQ$4=Inputs!$CL275,Inputs!$BD275,0))</f>
        <v/>
      </c>
      <c r="DR278" s="46" t="str">
        <f>IF(W278="","",IF(AND(DR$4&lt;=Inputs!$CQ275,DR$4&gt;=Inputs!$CP275),Inputs!$AR275/(Inputs!$CQ275-Inputs!$CP275+1),0)+IF(DR$4=Inputs!$CL275,Inputs!$BD275,0))</f>
        <v/>
      </c>
      <c r="DS278" s="46" t="str">
        <f>IF(X278="","",IF(AND(DS$4&lt;=Inputs!$CQ275,DS$4&gt;=Inputs!$CP275),Inputs!$AR275/(Inputs!$CQ275-Inputs!$CP275+1),0)+IF(DS$4=Inputs!$CL275,Inputs!$BD275,0))</f>
        <v/>
      </c>
      <c r="DT278" s="46" t="str">
        <f>IF(Y278="","",IF(AND(DT$4&lt;=Inputs!$CQ275,DT$4&gt;=Inputs!$CP275),Inputs!$AR275/(Inputs!$CQ275-Inputs!$CP275+1),0)+IF(DT$4=Inputs!$CL275,Inputs!$BD275,0))</f>
        <v/>
      </c>
      <c r="DU278" s="46" t="str">
        <f>IF(Z278="","",IF(AND(DU$4&lt;=Inputs!$CQ275,DU$4&gt;=Inputs!$CP275),Inputs!$AR275/(Inputs!$CQ275-Inputs!$CP275+1),0)+IF(DU$4=Inputs!$CL275,Inputs!$BD275,0))</f>
        <v/>
      </c>
      <c r="DV278" s="46" t="str">
        <f>IF(AA278="","",IF(AND(DV$4&lt;=Inputs!$CQ275,DV$4&gt;=Inputs!$CP275),Inputs!$AR275/(Inputs!$CQ275-Inputs!$CP275+1),0)+IF(DV$4=Inputs!$CL275,Inputs!$BD275,0))</f>
        <v/>
      </c>
      <c r="DW278" s="46" t="str">
        <f>IF(AB278="","",IF(AND(DW$4&lt;=Inputs!$CQ275,DW$4&gt;=Inputs!$CP275),Inputs!$AR275/(Inputs!$CQ275-Inputs!$CP275+1),0)+IF(DW$4=Inputs!$CL275,Inputs!$BD275,0))</f>
        <v/>
      </c>
      <c r="DX278" s="46" t="str">
        <f>IF(AC278="","",IF(AND(DX$4&lt;=Inputs!$CQ275,DX$4&gt;=Inputs!$CP275),Inputs!$AR275/(Inputs!$CQ275-Inputs!$CP275+1),0)+IF(DX$4=Inputs!$CL275,Inputs!$BD275,0))</f>
        <v/>
      </c>
      <c r="DY278" s="46" t="str">
        <f>IF(AD278="","",IF(AND(DY$4&lt;=Inputs!$CQ275,DY$4&gt;=Inputs!$CP275),Inputs!$AR275/(Inputs!$CQ275-Inputs!$CP275+1),0)+IF(DY$4=Inputs!$CL275,Inputs!$BD275,0))</f>
        <v/>
      </c>
      <c r="DZ278" s="46" t="str">
        <f t="shared" si="12"/>
        <v/>
      </c>
    </row>
    <row r="279" spans="1:130">
      <c r="A279" s="7" t="str">
        <f>IF(Inputs!A276="","",Inputs!A276)</f>
        <v/>
      </c>
      <c r="B279" t="str">
        <f>IF(Inputs!B276="","",Inputs!B276)</f>
        <v/>
      </c>
      <c r="C279" s="46" t="str">
        <f>IF(Inputs!$B276="","",BO279-CV279)</f>
        <v/>
      </c>
      <c r="D279" s="46" t="str">
        <f>IF(Inputs!$B276="","",BP279-CW279)</f>
        <v/>
      </c>
      <c r="E279" s="46" t="str">
        <f>IF(Inputs!$B276="","",BQ279-CX279)</f>
        <v/>
      </c>
      <c r="F279" s="46" t="str">
        <f>IF(Inputs!$B276="","",BR279-CY279)</f>
        <v/>
      </c>
      <c r="G279" s="46" t="str">
        <f>IF(Inputs!$B276="","",BS279-CZ279)</f>
        <v/>
      </c>
      <c r="H279" s="46" t="str">
        <f>IF(Inputs!$B276="","",BT279-DA279)</f>
        <v/>
      </c>
      <c r="I279" s="46" t="str">
        <f>IF(Inputs!$B276="","",BU279-DB279)</f>
        <v/>
      </c>
      <c r="J279" s="46" t="str">
        <f>IF(Inputs!$B276="","",BV279-DC279)</f>
        <v/>
      </c>
      <c r="K279" s="46" t="str">
        <f>IF(Inputs!$B276="","",BW279-DD279)</f>
        <v/>
      </c>
      <c r="L279" s="46" t="str">
        <f>IF(Inputs!$B276="","",BX279-DE279)</f>
        <v/>
      </c>
      <c r="M279" s="46" t="str">
        <f>IF(Inputs!$B276="","",BY279-DF279)</f>
        <v/>
      </c>
      <c r="N279" s="46" t="str">
        <f>IF(Inputs!$B276="","",BZ279-DG279)</f>
        <v/>
      </c>
      <c r="O279" s="46" t="str">
        <f>IF(Inputs!$B276="","",CA279-DH279)</f>
        <v/>
      </c>
      <c r="P279" s="46" t="str">
        <f>IF(Inputs!$B276="","",CB279-DI279)</f>
        <v/>
      </c>
      <c r="Q279" s="46" t="str">
        <f>IF(Inputs!$B276="","",CC279-DJ279)</f>
        <v/>
      </c>
      <c r="R279" s="46" t="str">
        <f>IF(Inputs!$B276="","",CD279-DK279)</f>
        <v/>
      </c>
      <c r="S279" s="46" t="str">
        <f>IF(Inputs!$B276="","",CE279-DL279)</f>
        <v/>
      </c>
      <c r="T279" s="46" t="str">
        <f>IF(Inputs!$B276="","",CF279-DM279)</f>
        <v/>
      </c>
      <c r="U279" s="46" t="str">
        <f>IF(Inputs!$B276="","",CG279-DN279)</f>
        <v/>
      </c>
      <c r="V279" s="46" t="str">
        <f>IF(Inputs!$B276="","",CH279-DO279)</f>
        <v/>
      </c>
      <c r="W279" s="46" t="str">
        <f>IF(Inputs!$B276="","",CI279-DP279)</f>
        <v/>
      </c>
      <c r="X279" s="46" t="str">
        <f>IF(Inputs!$B276="","",CJ279-DQ279)</f>
        <v/>
      </c>
      <c r="Y279" s="46" t="str">
        <f>IF(Inputs!$B276="","",CK279-DR279)</f>
        <v/>
      </c>
      <c r="Z279" s="46" t="str">
        <f>IF(Inputs!$B276="","",CL279-DS279)</f>
        <v/>
      </c>
      <c r="AA279" s="46" t="str">
        <f>IF(Inputs!$B276="","",CM279-DT279)</f>
        <v/>
      </c>
      <c r="AB279" s="46" t="str">
        <f>IF(Inputs!$B276="","",CN279-DU279)</f>
        <v/>
      </c>
      <c r="AC279" s="46" t="str">
        <f>IF(Inputs!$B276="","",CO279-DV279)</f>
        <v/>
      </c>
      <c r="AD279" s="46" t="str">
        <f>IF(Inputs!$B276="","",CP279-DW279)</f>
        <v/>
      </c>
      <c r="AE279" s="46" t="str">
        <f>IF(Inputs!$B276="","",CQ279-DX279)</f>
        <v/>
      </c>
      <c r="AF279" s="46" t="str">
        <f>IF(Inputs!$B276="","",CR279-DY279)</f>
        <v/>
      </c>
      <c r="AG279" s="50" t="str">
        <f t="shared" si="13"/>
        <v/>
      </c>
      <c r="AH279" s="50"/>
      <c r="AJ279" s="27">
        <f>IF(AND(Inputs!$CO276=0,AJ$4&gt;=Inputs!$CM276),1,IF(AND(AJ$4&gt;=Inputs!$CM276,AJ$4&lt;Inputs!$CN276),1,IF(AND(AJ$4=Inputs!$CN276,AJ$4=Inputs!$CO276),1,IF(OR(AND(AJ$4=Inputs!$CN276+1,Inputs!$CN276=Inputs!$CO276),AND(AJ$4=Inputs!$CN276+2,Inputs!$CN276=Inputs!$CO276)),0,IF(AJ$4=Inputs!$CN276,0.8,IF(AJ$4=Inputs!$CN276+1,0.6,IF(AJ$4=Inputs!$CN276+2,0.4,IF(AJ$4=Inputs!$CO276,0.2,IF(AND(AJ$4&gt;=Inputs!$CL276,AJ$4&lt;Inputs!$CM276),(AJ$4-Inputs!$CL276+1)/(Inputs!$AI276+1),0)))))))))</f>
        <v>0</v>
      </c>
      <c r="AK279" s="27">
        <f>IF(AND(Inputs!$CO276=0,AK$4&gt;=Inputs!$CM276),1,IF(AND(AK$4&gt;=Inputs!$CM276,AK$4&lt;Inputs!$CN276),1,IF(AND(AK$4=Inputs!$CN276,AK$4=Inputs!$CO276),1,IF(OR(AND(AK$4=Inputs!$CN276+1,Inputs!$CN276=Inputs!$CO276),AND(AK$4=Inputs!$CN276+2,Inputs!$CN276=Inputs!$CO276)),0,IF(AK$4=Inputs!$CN276,0.8,IF(AK$4=Inputs!$CN276+1,0.6,IF(AK$4=Inputs!$CN276+2,0.4,IF(AK$4=Inputs!$CO276,0.2,IF(AND(AK$4&gt;=Inputs!$CL276,AK$4&lt;Inputs!$CM276),(AK$4-Inputs!$CL276+1)/(Inputs!$AI276+1),0)))))))))</f>
        <v>0</v>
      </c>
      <c r="AL279" s="27">
        <f>IF(AND(Inputs!$CO276=0,AL$4&gt;=Inputs!$CM276),1,IF(AND(AL$4&gt;=Inputs!$CM276,AL$4&lt;Inputs!$CN276),1,IF(AND(AL$4=Inputs!$CN276,AL$4=Inputs!$CO276),1,IF(OR(AND(AL$4=Inputs!$CN276+1,Inputs!$CN276=Inputs!$CO276),AND(AL$4=Inputs!$CN276+2,Inputs!$CN276=Inputs!$CO276)),0,IF(AL$4=Inputs!$CN276,0.8,IF(AL$4=Inputs!$CN276+1,0.6,IF(AL$4=Inputs!$CN276+2,0.4,IF(AL$4=Inputs!$CO276,0.2,IF(AND(AL$4&gt;=Inputs!$CL276,AL$4&lt;Inputs!$CM276),(AL$4-Inputs!$CL276+1)/(Inputs!$AI276+1),0)))))))))</f>
        <v>0</v>
      </c>
      <c r="AM279" s="27">
        <f>IF(AND(Inputs!$CO276=0,AM$4&gt;=Inputs!$CM276),1,IF(AND(AM$4&gt;=Inputs!$CM276,AM$4&lt;Inputs!$CN276),1,IF(AND(AM$4=Inputs!$CN276,AM$4=Inputs!$CO276),1,IF(OR(AND(AM$4=Inputs!$CN276+1,Inputs!$CN276=Inputs!$CO276),AND(AM$4=Inputs!$CN276+2,Inputs!$CN276=Inputs!$CO276)),0,IF(AM$4=Inputs!$CN276,0.8,IF(AM$4=Inputs!$CN276+1,0.6,IF(AM$4=Inputs!$CN276+2,0.4,IF(AM$4=Inputs!$CO276,0.2,IF(AND(AM$4&gt;=Inputs!$CL276,AM$4&lt;Inputs!$CM276),(AM$4-Inputs!$CL276+1)/(Inputs!$AI276+1),0)))))))))</f>
        <v>0</v>
      </c>
      <c r="AN279" s="27">
        <f>IF(AND(Inputs!$CO276=0,AN$4&gt;=Inputs!$CM276),1,IF(AND(AN$4&gt;=Inputs!$CM276,AN$4&lt;Inputs!$CN276),1,IF(AND(AN$4=Inputs!$CN276,AN$4=Inputs!$CO276),1,IF(OR(AND(AN$4=Inputs!$CN276+1,Inputs!$CN276=Inputs!$CO276),AND(AN$4=Inputs!$CN276+2,Inputs!$CN276=Inputs!$CO276)),0,IF(AN$4=Inputs!$CN276,0.8,IF(AN$4=Inputs!$CN276+1,0.6,IF(AN$4=Inputs!$CN276+2,0.4,IF(AN$4=Inputs!$CO276,0.2,IF(AND(AN$4&gt;=Inputs!$CL276,AN$4&lt;Inputs!$CM276),(AN$4-Inputs!$CL276+1)/(Inputs!$AI276+1),0)))))))))</f>
        <v>0</v>
      </c>
      <c r="AO279" s="27">
        <f>IF(AND(Inputs!$CO276=0,AO$4&gt;=Inputs!$CM276),1,IF(AND(AO$4&gt;=Inputs!$CM276,AO$4&lt;Inputs!$CN276),1,IF(AND(AO$4=Inputs!$CN276,AO$4=Inputs!$CO276),1,IF(OR(AND(AO$4=Inputs!$CN276+1,Inputs!$CN276=Inputs!$CO276),AND(AO$4=Inputs!$CN276+2,Inputs!$CN276=Inputs!$CO276)),0,IF(AO$4=Inputs!$CN276,0.8,IF(AO$4=Inputs!$CN276+1,0.6,IF(AO$4=Inputs!$CN276+2,0.4,IF(AO$4=Inputs!$CO276,0.2,IF(AND(AO$4&gt;=Inputs!$CL276,AO$4&lt;Inputs!$CM276),(AO$4-Inputs!$CL276+1)/(Inputs!$AI276+1),0)))))))))</f>
        <v>0</v>
      </c>
      <c r="AP279" s="27">
        <f>IF(AND(Inputs!$CO276=0,AP$4&gt;=Inputs!$CM276),1,IF(AND(AP$4&gt;=Inputs!$CM276,AP$4&lt;Inputs!$CN276),1,IF(AND(AP$4=Inputs!$CN276,AP$4=Inputs!$CO276),1,IF(OR(AND(AP$4=Inputs!$CN276+1,Inputs!$CN276=Inputs!$CO276),AND(AP$4=Inputs!$CN276+2,Inputs!$CN276=Inputs!$CO276)),0,IF(AP$4=Inputs!$CN276,0.8,IF(AP$4=Inputs!$CN276+1,0.6,IF(AP$4=Inputs!$CN276+2,0.4,IF(AP$4=Inputs!$CO276,0.2,IF(AND(AP$4&gt;=Inputs!$CL276,AP$4&lt;Inputs!$CM276),(AP$4-Inputs!$CL276+1)/(Inputs!$AI276+1),0)))))))))</f>
        <v>0</v>
      </c>
      <c r="AQ279" s="27">
        <f>IF(AND(Inputs!$CO276=0,AQ$4&gt;=Inputs!$CM276),1,IF(AND(AQ$4&gt;=Inputs!$CM276,AQ$4&lt;Inputs!$CN276),1,IF(AND(AQ$4=Inputs!$CN276,AQ$4=Inputs!$CO276),1,IF(OR(AND(AQ$4=Inputs!$CN276+1,Inputs!$CN276=Inputs!$CO276),AND(AQ$4=Inputs!$CN276+2,Inputs!$CN276=Inputs!$CO276)),0,IF(AQ$4=Inputs!$CN276,0.8,IF(AQ$4=Inputs!$CN276+1,0.6,IF(AQ$4=Inputs!$CN276+2,0.4,IF(AQ$4=Inputs!$CO276,0.2,IF(AND(AQ$4&gt;=Inputs!$CL276,AQ$4&lt;Inputs!$CM276),(AQ$4-Inputs!$CL276+1)/(Inputs!$AI276+1),0)))))))))</f>
        <v>0</v>
      </c>
      <c r="AR279" s="27">
        <f>IF(AND(Inputs!$CO276=0,AR$4&gt;=Inputs!$CM276),1,IF(AND(AR$4&gt;=Inputs!$CM276,AR$4&lt;Inputs!$CN276),1,IF(AND(AR$4=Inputs!$CN276,AR$4=Inputs!$CO276),1,IF(OR(AND(AR$4=Inputs!$CN276+1,Inputs!$CN276=Inputs!$CO276),AND(AR$4=Inputs!$CN276+2,Inputs!$CN276=Inputs!$CO276)),0,IF(AR$4=Inputs!$CN276,0.8,IF(AR$4=Inputs!$CN276+1,0.6,IF(AR$4=Inputs!$CN276+2,0.4,IF(AR$4=Inputs!$CO276,0.2,IF(AND(AR$4&gt;=Inputs!$CL276,AR$4&lt;Inputs!$CM276),(AR$4-Inputs!$CL276+1)/(Inputs!$AI276+1),0)))))))))</f>
        <v>0</v>
      </c>
      <c r="AS279" s="27">
        <f>IF(AND(Inputs!$CO276=0,AS$4&gt;=Inputs!$CM276),1,IF(AND(AS$4&gt;=Inputs!$CM276,AS$4&lt;Inputs!$CN276),1,IF(AND(AS$4=Inputs!$CN276,AS$4=Inputs!$CO276),1,IF(OR(AND(AS$4=Inputs!$CN276+1,Inputs!$CN276=Inputs!$CO276),AND(AS$4=Inputs!$CN276+2,Inputs!$CN276=Inputs!$CO276)),0,IF(AS$4=Inputs!$CN276,0.8,IF(AS$4=Inputs!$CN276+1,0.6,IF(AS$4=Inputs!$CN276+2,0.4,IF(AS$4=Inputs!$CO276,0.2,IF(AND(AS$4&gt;=Inputs!$CL276,AS$4&lt;Inputs!$CM276),(AS$4-Inputs!$CL276+1)/(Inputs!$AI276+1),0)))))))))</f>
        <v>0</v>
      </c>
      <c r="AT279" s="27">
        <f>IF(AND(Inputs!$CO276=0,AT$4&gt;=Inputs!$CM276),1,IF(AND(AT$4&gt;=Inputs!$CM276,AT$4&lt;Inputs!$CN276),1,IF(AND(AT$4=Inputs!$CN276,AT$4=Inputs!$CO276),1,IF(OR(AND(AT$4=Inputs!$CN276+1,Inputs!$CN276=Inputs!$CO276),AND(AT$4=Inputs!$CN276+2,Inputs!$CN276=Inputs!$CO276)),0,IF(AT$4=Inputs!$CN276,0.8,IF(AT$4=Inputs!$CN276+1,0.6,IF(AT$4=Inputs!$CN276+2,0.4,IF(AT$4=Inputs!$CO276,0.2,IF(AND(AT$4&gt;=Inputs!$CL276,AT$4&lt;Inputs!$CM276),(AT$4-Inputs!$CL276+1)/(Inputs!$AI276+1),0)))))))))</f>
        <v>0</v>
      </c>
      <c r="AU279" s="27">
        <f>IF(AND(Inputs!$CO276=0,AU$4&gt;=Inputs!$CM276),1,IF(AND(AU$4&gt;=Inputs!$CM276,AU$4&lt;Inputs!$CN276),1,IF(AND(AU$4=Inputs!$CN276,AU$4=Inputs!$CO276),1,IF(OR(AND(AU$4=Inputs!$CN276+1,Inputs!$CN276=Inputs!$CO276),AND(AU$4=Inputs!$CN276+2,Inputs!$CN276=Inputs!$CO276)),0,IF(AU$4=Inputs!$CN276,0.8,IF(AU$4=Inputs!$CN276+1,0.6,IF(AU$4=Inputs!$CN276+2,0.4,IF(AU$4=Inputs!$CO276,0.2,IF(AND(AU$4&gt;=Inputs!$CL276,AU$4&lt;Inputs!$CM276),(AU$4-Inputs!$CL276+1)/(Inputs!$AI276+1),0)))))))))</f>
        <v>0</v>
      </c>
      <c r="AV279" s="27">
        <f>IF(AND(Inputs!$CO276=0,AV$4&gt;=Inputs!$CM276),1,IF(AND(AV$4&gt;=Inputs!$CM276,AV$4&lt;Inputs!$CN276),1,IF(AND(AV$4=Inputs!$CN276,AV$4=Inputs!$CO276),1,IF(OR(AND(AV$4=Inputs!$CN276+1,Inputs!$CN276=Inputs!$CO276),AND(AV$4=Inputs!$CN276+2,Inputs!$CN276=Inputs!$CO276)),0,IF(AV$4=Inputs!$CN276,0.8,IF(AV$4=Inputs!$CN276+1,0.6,IF(AV$4=Inputs!$CN276+2,0.4,IF(AV$4=Inputs!$CO276,0.2,IF(AND(AV$4&gt;=Inputs!$CL276,AV$4&lt;Inputs!$CM276),(AV$4-Inputs!$CL276+1)/(Inputs!$AI276+1),0)))))))))</f>
        <v>0</v>
      </c>
      <c r="AW279" s="27">
        <f>IF(AND(Inputs!$CO276=0,AW$4&gt;=Inputs!$CM276),1,IF(AND(AW$4&gt;=Inputs!$CM276,AW$4&lt;Inputs!$CN276),1,IF(AND(AW$4=Inputs!$CN276,AW$4=Inputs!$CO276),1,IF(OR(AND(AW$4=Inputs!$CN276+1,Inputs!$CN276=Inputs!$CO276),AND(AW$4=Inputs!$CN276+2,Inputs!$CN276=Inputs!$CO276)),0,IF(AW$4=Inputs!$CN276,0.8,IF(AW$4=Inputs!$CN276+1,0.6,IF(AW$4=Inputs!$CN276+2,0.4,IF(AW$4=Inputs!$CO276,0.2,IF(AND(AW$4&gt;=Inputs!$CL276,AW$4&lt;Inputs!$CM276),(AW$4-Inputs!$CL276+1)/(Inputs!$AI276+1),0)))))))))</f>
        <v>0</v>
      </c>
      <c r="AX279" s="27">
        <f>IF(AND(Inputs!$CO276=0,AX$4&gt;=Inputs!$CM276),1,IF(AND(AX$4&gt;=Inputs!$CM276,AX$4&lt;Inputs!$CN276),1,IF(AND(AX$4=Inputs!$CN276,AX$4=Inputs!$CO276),1,IF(OR(AND(AX$4=Inputs!$CN276+1,Inputs!$CN276=Inputs!$CO276),AND(AX$4=Inputs!$CN276+2,Inputs!$CN276=Inputs!$CO276)),0,IF(AX$4=Inputs!$CN276,0.8,IF(AX$4=Inputs!$CN276+1,0.6,IF(AX$4=Inputs!$CN276+2,0.4,IF(AX$4=Inputs!$CO276,0.2,IF(AND(AX$4&gt;=Inputs!$CL276,AX$4&lt;Inputs!$CM276),(AX$4-Inputs!$CL276+1)/(Inputs!$AI276+1),0)))))))))</f>
        <v>0</v>
      </c>
      <c r="AY279" s="27">
        <f>IF(AND(Inputs!$CO276=0,AY$4&gt;=Inputs!$CM276),1,IF(AND(AY$4&gt;=Inputs!$CM276,AY$4&lt;Inputs!$CN276),1,IF(AND(AY$4=Inputs!$CN276,AY$4=Inputs!$CO276),1,IF(OR(AND(AY$4=Inputs!$CN276+1,Inputs!$CN276=Inputs!$CO276),AND(AY$4=Inputs!$CN276+2,Inputs!$CN276=Inputs!$CO276)),0,IF(AY$4=Inputs!$CN276,0.8,IF(AY$4=Inputs!$CN276+1,0.6,IF(AY$4=Inputs!$CN276+2,0.4,IF(AY$4=Inputs!$CO276,0.2,IF(AND(AY$4&gt;=Inputs!$CL276,AY$4&lt;Inputs!$CM276),(AY$4-Inputs!$CL276+1)/(Inputs!$AI276+1),0)))))))))</f>
        <v>0</v>
      </c>
      <c r="AZ279" s="27">
        <f>IF(AND(Inputs!$CO276=0,AZ$4&gt;=Inputs!$CM276),1,IF(AND(AZ$4&gt;=Inputs!$CM276,AZ$4&lt;Inputs!$CN276),1,IF(AND(AZ$4=Inputs!$CN276,AZ$4=Inputs!$CO276),1,IF(OR(AND(AZ$4=Inputs!$CN276+1,Inputs!$CN276=Inputs!$CO276),AND(AZ$4=Inputs!$CN276+2,Inputs!$CN276=Inputs!$CO276)),0,IF(AZ$4=Inputs!$CN276,0.8,IF(AZ$4=Inputs!$CN276+1,0.6,IF(AZ$4=Inputs!$CN276+2,0.4,IF(AZ$4=Inputs!$CO276,0.2,IF(AND(AZ$4&gt;=Inputs!$CL276,AZ$4&lt;Inputs!$CM276),(AZ$4-Inputs!$CL276+1)/(Inputs!$AI276+1),0)))))))))</f>
        <v>0</v>
      </c>
      <c r="BA279" s="27">
        <f>IF(AND(Inputs!$CO276=0,BA$4&gt;=Inputs!$CM276),1,IF(AND(BA$4&gt;=Inputs!$CM276,BA$4&lt;Inputs!$CN276),1,IF(AND(BA$4=Inputs!$CN276,BA$4=Inputs!$CO276),1,IF(OR(AND(BA$4=Inputs!$CN276+1,Inputs!$CN276=Inputs!$CO276),AND(BA$4=Inputs!$CN276+2,Inputs!$CN276=Inputs!$CO276)),0,IF(BA$4=Inputs!$CN276,0.8,IF(BA$4=Inputs!$CN276+1,0.6,IF(BA$4=Inputs!$CN276+2,0.4,IF(BA$4=Inputs!$CO276,0.2,IF(AND(BA$4&gt;=Inputs!$CL276,BA$4&lt;Inputs!$CM276),(BA$4-Inputs!$CL276+1)/(Inputs!$AI276+1),0)))))))))</f>
        <v>0</v>
      </c>
      <c r="BB279" s="27">
        <f>IF(AND(Inputs!$CO276=0,BB$4&gt;=Inputs!$CM276),1,IF(AND(BB$4&gt;=Inputs!$CM276,BB$4&lt;Inputs!$CN276),1,IF(AND(BB$4=Inputs!$CN276,BB$4=Inputs!$CO276),1,IF(OR(AND(BB$4=Inputs!$CN276+1,Inputs!$CN276=Inputs!$CO276),AND(BB$4=Inputs!$CN276+2,Inputs!$CN276=Inputs!$CO276)),0,IF(BB$4=Inputs!$CN276,0.8,IF(BB$4=Inputs!$CN276+1,0.6,IF(BB$4=Inputs!$CN276+2,0.4,IF(BB$4=Inputs!$CO276,0.2,IF(AND(BB$4&gt;=Inputs!$CL276,BB$4&lt;Inputs!$CM276),(BB$4-Inputs!$CL276+1)/(Inputs!$AI276+1),0)))))))))</f>
        <v>0</v>
      </c>
      <c r="BC279" s="27">
        <f>IF(AND(Inputs!$CO276=0,BC$4&gt;=Inputs!$CM276),1,IF(AND(BC$4&gt;=Inputs!$CM276,BC$4&lt;Inputs!$CN276),1,IF(AND(BC$4=Inputs!$CN276,BC$4=Inputs!$CO276),1,IF(OR(AND(BC$4=Inputs!$CN276+1,Inputs!$CN276=Inputs!$CO276),AND(BC$4=Inputs!$CN276+2,Inputs!$CN276=Inputs!$CO276)),0,IF(BC$4=Inputs!$CN276,0.8,IF(BC$4=Inputs!$CN276+1,0.6,IF(BC$4=Inputs!$CN276+2,0.4,IF(BC$4=Inputs!$CO276,0.2,IF(AND(BC$4&gt;=Inputs!$CL276,BC$4&lt;Inputs!$CM276),(BC$4-Inputs!$CL276+1)/(Inputs!$AI276+1),0)))))))))</f>
        <v>0</v>
      </c>
      <c r="BD279" s="27">
        <f>IF(AND(Inputs!$CO276=0,BD$4&gt;=Inputs!$CM276),1,IF(AND(BD$4&gt;=Inputs!$CM276,BD$4&lt;Inputs!$CN276),1,IF(AND(BD$4=Inputs!$CN276,BD$4=Inputs!$CO276),1,IF(OR(AND(BD$4=Inputs!$CN276+1,Inputs!$CN276=Inputs!$CO276),AND(BD$4=Inputs!$CN276+2,Inputs!$CN276=Inputs!$CO276)),0,IF(BD$4=Inputs!$CN276,0.8,IF(BD$4=Inputs!$CN276+1,0.6,IF(BD$4=Inputs!$CN276+2,0.4,IF(BD$4=Inputs!$CO276,0.2,IF(AND(BD$4&gt;=Inputs!$CL276,BD$4&lt;Inputs!$CM276),(BD$4-Inputs!$CL276+1)/(Inputs!$AI276+1),0)))))))))</f>
        <v>0</v>
      </c>
      <c r="BE279" s="27">
        <f>IF(AND(Inputs!$CO276=0,BE$4&gt;=Inputs!$CM276),1,IF(AND(BE$4&gt;=Inputs!$CM276,BE$4&lt;Inputs!$CN276),1,IF(AND(BE$4=Inputs!$CN276,BE$4=Inputs!$CO276),1,IF(OR(AND(BE$4=Inputs!$CN276+1,Inputs!$CN276=Inputs!$CO276),AND(BE$4=Inputs!$CN276+2,Inputs!$CN276=Inputs!$CO276)),0,IF(BE$4=Inputs!$CN276,0.8,IF(BE$4=Inputs!$CN276+1,0.6,IF(BE$4=Inputs!$CN276+2,0.4,IF(BE$4=Inputs!$CO276,0.2,IF(AND(BE$4&gt;=Inputs!$CL276,BE$4&lt;Inputs!$CM276),(BE$4-Inputs!$CL276+1)/(Inputs!$AI276+1),0)))))))))</f>
        <v>0</v>
      </c>
      <c r="BF279" s="27">
        <f>IF(AND(Inputs!$CO276=0,BF$4&gt;=Inputs!$CM276),1,IF(AND(BF$4&gt;=Inputs!$CM276,BF$4&lt;Inputs!$CN276),1,IF(AND(BF$4=Inputs!$CN276,BF$4=Inputs!$CO276),1,IF(OR(AND(BF$4=Inputs!$CN276+1,Inputs!$CN276=Inputs!$CO276),AND(BF$4=Inputs!$CN276+2,Inputs!$CN276=Inputs!$CO276)),0,IF(BF$4=Inputs!$CN276,0.8,IF(BF$4=Inputs!$CN276+1,0.6,IF(BF$4=Inputs!$CN276+2,0.4,IF(BF$4=Inputs!$CO276,0.2,IF(AND(BF$4&gt;=Inputs!$CL276,BF$4&lt;Inputs!$CM276),(BF$4-Inputs!$CL276+1)/(Inputs!$AI276+1),0)))))))))</f>
        <v>0</v>
      </c>
      <c r="BG279" s="27">
        <f>IF(AND(Inputs!$CO276=0,BG$4&gt;=Inputs!$CM276),1,IF(AND(BG$4&gt;=Inputs!$CM276,BG$4&lt;Inputs!$CN276),1,IF(AND(BG$4=Inputs!$CN276,BG$4=Inputs!$CO276),1,IF(OR(AND(BG$4=Inputs!$CN276+1,Inputs!$CN276=Inputs!$CO276),AND(BG$4=Inputs!$CN276+2,Inputs!$CN276=Inputs!$CO276)),0,IF(BG$4=Inputs!$CN276,0.8,IF(BG$4=Inputs!$CN276+1,0.6,IF(BG$4=Inputs!$CN276+2,0.4,IF(BG$4=Inputs!$CO276,0.2,IF(AND(BG$4&gt;=Inputs!$CL276,BG$4&lt;Inputs!$CM276),(BG$4-Inputs!$CL276+1)/(Inputs!$AI276+1),0)))))))))</f>
        <v>0</v>
      </c>
      <c r="BH279" s="27">
        <f>IF(AND(Inputs!$CO276=0,BH$4&gt;=Inputs!$CM276),1,IF(AND(BH$4&gt;=Inputs!$CM276,BH$4&lt;Inputs!$CN276),1,IF(AND(BH$4=Inputs!$CN276,BH$4=Inputs!$CO276),1,IF(OR(AND(BH$4=Inputs!$CN276+1,Inputs!$CN276=Inputs!$CO276),AND(BH$4=Inputs!$CN276+2,Inputs!$CN276=Inputs!$CO276)),0,IF(BH$4=Inputs!$CN276,0.8,IF(BH$4=Inputs!$CN276+1,0.6,IF(BH$4=Inputs!$CN276+2,0.4,IF(BH$4=Inputs!$CO276,0.2,IF(AND(BH$4&gt;=Inputs!$CL276,BH$4&lt;Inputs!$CM276),(BH$4-Inputs!$CL276+1)/(Inputs!$AI276+1),0)))))))))</f>
        <v>0</v>
      </c>
      <c r="BI279" s="27">
        <f>IF(AND(Inputs!$CO276=0,BI$4&gt;=Inputs!$CM276),1,IF(AND(BI$4&gt;=Inputs!$CM276,BI$4&lt;Inputs!$CN276),1,IF(AND(BI$4=Inputs!$CN276,BI$4=Inputs!$CO276),1,IF(OR(AND(BI$4=Inputs!$CN276+1,Inputs!$CN276=Inputs!$CO276),AND(BI$4=Inputs!$CN276+2,Inputs!$CN276=Inputs!$CO276)),0,IF(BI$4=Inputs!$CN276,0.8,IF(BI$4=Inputs!$CN276+1,0.6,IF(BI$4=Inputs!$CN276+2,0.4,IF(BI$4=Inputs!$CO276,0.2,IF(AND(BI$4&gt;=Inputs!$CL276,BI$4&lt;Inputs!$CM276),(BI$4-Inputs!$CL276+1)/(Inputs!$AI276+1),0)))))))))</f>
        <v>0</v>
      </c>
      <c r="BJ279" s="27">
        <f>IF(AND(Inputs!$CO276=0,BJ$4&gt;=Inputs!$CM276),1,IF(AND(BJ$4&gt;=Inputs!$CM276,BJ$4&lt;Inputs!$CN276),1,IF(AND(BJ$4=Inputs!$CN276,BJ$4=Inputs!$CO276),1,IF(OR(AND(BJ$4=Inputs!$CN276+1,Inputs!$CN276=Inputs!$CO276),AND(BJ$4=Inputs!$CN276+2,Inputs!$CN276=Inputs!$CO276)),0,IF(BJ$4=Inputs!$CN276,0.8,IF(BJ$4=Inputs!$CN276+1,0.6,IF(BJ$4=Inputs!$CN276+2,0.4,IF(BJ$4=Inputs!$CO276,0.2,IF(AND(BJ$4&gt;=Inputs!$CL276,BJ$4&lt;Inputs!$CM276),(BJ$4-Inputs!$CL276+1)/(Inputs!$AI276+1),0)))))))))</f>
        <v>0</v>
      </c>
      <c r="BK279" s="27">
        <f>IF(AND(Inputs!$CO276=0,BK$4&gt;=Inputs!$CM276),1,IF(AND(BK$4&gt;=Inputs!$CM276,BK$4&lt;Inputs!$CN276),1,IF(AND(BK$4=Inputs!$CN276,BK$4=Inputs!$CO276),1,IF(OR(AND(BK$4=Inputs!$CN276+1,Inputs!$CN276=Inputs!$CO276),AND(BK$4=Inputs!$CN276+2,Inputs!$CN276=Inputs!$CO276)),0,IF(BK$4=Inputs!$CN276,0.8,IF(BK$4=Inputs!$CN276+1,0.6,IF(BK$4=Inputs!$CN276+2,0.4,IF(BK$4=Inputs!$CO276,0.2,IF(AND(BK$4&gt;=Inputs!$CL276,BK$4&lt;Inputs!$CM276),(BK$4-Inputs!$CL276+1)/(Inputs!$AI276+1),0)))))))))</f>
        <v>0</v>
      </c>
      <c r="BL279" s="27">
        <f>IF(AND(Inputs!$CO276=0,BL$4&gt;=Inputs!$CM276),1,IF(AND(BL$4&gt;=Inputs!$CM276,BL$4&lt;Inputs!$CN276),1,IF(AND(BL$4=Inputs!$CN276,BL$4=Inputs!$CO276),1,IF(OR(AND(BL$4=Inputs!$CN276+1,Inputs!$CN276=Inputs!$CO276),AND(BL$4=Inputs!$CN276+2,Inputs!$CN276=Inputs!$CO276)),0,IF(BL$4=Inputs!$CN276,0.8,IF(BL$4=Inputs!$CN276+1,0.6,IF(BL$4=Inputs!$CN276+2,0.4,IF(BL$4=Inputs!$CO276,0.2,IF(AND(BL$4&gt;=Inputs!$CL276,BL$4&lt;Inputs!$CM276),(BL$4-Inputs!$CL276+1)/(Inputs!$AI276+1),0)))))))))</f>
        <v>0</v>
      </c>
      <c r="BM279" s="27">
        <f>IF(AND(Inputs!$CO276=0,BM$4&gt;=Inputs!$CM276),1,IF(AND(BM$4&gt;=Inputs!$CM276,BM$4&lt;Inputs!$CN276),1,IF(AND(BM$4=Inputs!$CN276,BM$4=Inputs!$CO276),1,IF(OR(AND(BM$4=Inputs!$CN276+1,Inputs!$CN276=Inputs!$CO276),AND(BM$4=Inputs!$CN276+2,Inputs!$CN276=Inputs!$CO276)),0,IF(BM$4=Inputs!$CN276,0.8,IF(BM$4=Inputs!$CN276+1,0.6,IF(BM$4=Inputs!$CN276+2,0.4,IF(BM$4=Inputs!$CO276,0.2,IF(AND(BM$4&gt;=Inputs!$CL276,BM$4&lt;Inputs!$CM276),(BM$4-Inputs!$CL276+1)/(Inputs!$AI276+1),0)))))))))</f>
        <v>0</v>
      </c>
      <c r="BO279" s="46" t="str">
        <f>IF(Inputs!$B276="","",(ROUND(Inputs!$BC276*AJ279,0)))</f>
        <v/>
      </c>
      <c r="BP279" s="46" t="str">
        <f>IF(Inputs!$B276="","",(ROUND(Inputs!$BC276*AK279,0)))</f>
        <v/>
      </c>
      <c r="BQ279" s="46" t="str">
        <f>IF(Inputs!$B276="","",(ROUND(Inputs!$BC276*AL279,0)))</f>
        <v/>
      </c>
      <c r="BR279" s="46" t="str">
        <f>IF(Inputs!$B276="","",(ROUND(Inputs!$BC276*AM279,0)))</f>
        <v/>
      </c>
      <c r="BS279" s="46" t="str">
        <f>IF(Inputs!$B276="","",(ROUND(Inputs!$BC276*AN279,0)))</f>
        <v/>
      </c>
      <c r="BT279" s="46" t="str">
        <f>IF(Inputs!$B276="","",(ROUND(Inputs!$BC276*AO279,0)))</f>
        <v/>
      </c>
      <c r="BU279" s="46" t="str">
        <f>IF(Inputs!$B276="","",(ROUND(Inputs!$BC276*AP279,0)))</f>
        <v/>
      </c>
      <c r="BV279" s="46" t="str">
        <f>IF(Inputs!$B276="","",(ROUND(Inputs!$BC276*AQ279,0)))</f>
        <v/>
      </c>
      <c r="BW279" s="46" t="str">
        <f>IF(Inputs!$B276="","",(ROUND(Inputs!$BC276*AR279,0)))</f>
        <v/>
      </c>
      <c r="BX279" s="46" t="str">
        <f>IF(Inputs!$B276="","",(ROUND(Inputs!$BC276*AS279,0)))</f>
        <v/>
      </c>
      <c r="BY279" s="46" t="str">
        <f>IF(Inputs!$B276="","",(ROUND(Inputs!$BC276*AT279,0)))</f>
        <v/>
      </c>
      <c r="BZ279" s="46" t="str">
        <f>IF(Inputs!$B276="","",(ROUND(Inputs!$BC276*AU279,0)))</f>
        <v/>
      </c>
      <c r="CA279" s="46" t="str">
        <f>IF(Inputs!$B276="","",(ROUND(Inputs!$BC276*AV279,0)))</f>
        <v/>
      </c>
      <c r="CB279" s="46" t="str">
        <f>IF(Inputs!$B276="","",(ROUND(Inputs!$BC276*AW279,0)))</f>
        <v/>
      </c>
      <c r="CC279" s="46" t="str">
        <f>IF(Inputs!$B276="","",(ROUND(Inputs!$BC276*AX279,0)))</f>
        <v/>
      </c>
      <c r="CD279" s="46" t="str">
        <f>IF(Inputs!$B276="","",(ROUND(Inputs!$BC276*AY279,0)))</f>
        <v/>
      </c>
      <c r="CE279" s="46" t="str">
        <f>IF(Inputs!$B276="","",(ROUND(Inputs!$BC276*AZ279,0)))</f>
        <v/>
      </c>
      <c r="CF279" s="46" t="str">
        <f>IF(Inputs!$B276="","",(ROUND(Inputs!$BC276*BA279,0)))</f>
        <v/>
      </c>
      <c r="CG279" s="46" t="str">
        <f>IF(Inputs!$B276="","",(ROUND(Inputs!$BC276*BB279,0)))</f>
        <v/>
      </c>
      <c r="CH279" s="46" t="str">
        <f>IF(Inputs!$B276="","",(ROUND(Inputs!$BC276*BC279,0)))</f>
        <v/>
      </c>
      <c r="CI279" s="46" t="str">
        <f>IF(Inputs!$B276="","",(ROUND(Inputs!$BC276*BD279,0)))</f>
        <v/>
      </c>
      <c r="CJ279" s="46" t="str">
        <f>IF(Inputs!$B276="","",(ROUND(Inputs!$BC276*BE279,0)))</f>
        <v/>
      </c>
      <c r="CK279" s="46" t="str">
        <f>IF(Inputs!$B276="","",(ROUND(Inputs!$BC276*BF279,0)))</f>
        <v/>
      </c>
      <c r="CL279" s="46" t="str">
        <f>IF(Inputs!$B276="","",(ROUND(Inputs!$BC276*BG279,0)))</f>
        <v/>
      </c>
      <c r="CM279" s="46" t="str">
        <f>IF(Inputs!$B276="","",(ROUND(Inputs!$BC276*BH279,0)))</f>
        <v/>
      </c>
      <c r="CN279" s="46" t="str">
        <f>IF(Inputs!$B276="","",(ROUND(Inputs!$BC276*BI279,0)))</f>
        <v/>
      </c>
      <c r="CO279" s="46" t="str">
        <f>IF(Inputs!$B276="","",(ROUND(Inputs!$BC276*BJ279,0)))</f>
        <v/>
      </c>
      <c r="CP279" s="46" t="str">
        <f>IF(Inputs!$B276="","",(ROUND(Inputs!$BC276*BK279,0)))</f>
        <v/>
      </c>
      <c r="CQ279" s="46" t="str">
        <f>IF(Inputs!$B276="","",(ROUND(Inputs!$BC276*BL279,0)))</f>
        <v/>
      </c>
      <c r="CR279" s="46" t="str">
        <f>IF(Inputs!$B276="","",(ROUND(Inputs!$BC276*BM279,0)))</f>
        <v/>
      </c>
      <c r="CV279" s="46" t="str">
        <f>IF(A279="","",IF(AND(CV$4&lt;=Inputs!$CQ276,CV$4&gt;=Inputs!$CP276),Inputs!$AR276/(Inputs!$CQ276-Inputs!$CP276+1),0)+IF(CV$4=Inputs!$CL276,Inputs!$BD276,0))</f>
        <v/>
      </c>
      <c r="CW279" s="46" t="str">
        <f>IF(B279="","",IF(AND(CW$4&lt;=Inputs!$CQ276,CW$4&gt;=Inputs!$CP276),Inputs!$AR276/(Inputs!$CQ276-Inputs!$CP276+1),0)+IF(CW$4=Inputs!$CL276,Inputs!$BD276,0))</f>
        <v/>
      </c>
      <c r="CX279" s="46" t="str">
        <f>IF(C279="","",IF(AND(CX$4&lt;=Inputs!$CQ276,CX$4&gt;=Inputs!$CP276),Inputs!$AR276/(Inputs!$CQ276-Inputs!$CP276+1),0)+IF(CX$4=Inputs!$CL276,Inputs!$BD276,0))</f>
        <v/>
      </c>
      <c r="CY279" s="46" t="str">
        <f>IF(D279="","",IF(AND(CY$4&lt;=Inputs!$CQ276,CY$4&gt;=Inputs!$CP276),Inputs!$AR276/(Inputs!$CQ276-Inputs!$CP276+1),0)+IF(CY$4=Inputs!$CL276,Inputs!$BD276,0))</f>
        <v/>
      </c>
      <c r="CZ279" s="46" t="str">
        <f>IF(E279="","",IF(AND(CZ$4&lt;=Inputs!$CQ276,CZ$4&gt;=Inputs!$CP276),Inputs!$AR276/(Inputs!$CQ276-Inputs!$CP276+1),0)+IF(CZ$4=Inputs!$CL276,Inputs!$BD276,0))</f>
        <v/>
      </c>
      <c r="DA279" s="46" t="str">
        <f>IF(F279="","",IF(AND(DA$4&lt;=Inputs!$CQ276,DA$4&gt;=Inputs!$CP276),Inputs!$AR276/(Inputs!$CQ276-Inputs!$CP276+1),0)+IF(DA$4=Inputs!$CL276,Inputs!$BD276,0))</f>
        <v/>
      </c>
      <c r="DB279" s="46" t="str">
        <f>IF(G279="","",IF(AND(DB$4&lt;=Inputs!$CQ276,DB$4&gt;=Inputs!$CP276),Inputs!$AR276/(Inputs!$CQ276-Inputs!$CP276+1),0)+IF(DB$4=Inputs!$CL276,Inputs!$BD276,0))</f>
        <v/>
      </c>
      <c r="DC279" s="46" t="str">
        <f>IF(H279="","",IF(AND(DC$4&lt;=Inputs!$CQ276,DC$4&gt;=Inputs!$CP276),Inputs!$AR276/(Inputs!$CQ276-Inputs!$CP276+1),0)+IF(DC$4=Inputs!$CL276,Inputs!$BD276,0))</f>
        <v/>
      </c>
      <c r="DD279" s="46" t="str">
        <f>IF(I279="","",IF(AND(DD$4&lt;=Inputs!$CQ276,DD$4&gt;=Inputs!$CP276),Inputs!$AR276/(Inputs!$CQ276-Inputs!$CP276+1),0)+IF(DD$4=Inputs!$CL276,Inputs!$BD276,0))</f>
        <v/>
      </c>
      <c r="DE279" s="46" t="str">
        <f>IF(J279="","",IF(AND(DE$4&lt;=Inputs!$CQ276,DE$4&gt;=Inputs!$CP276),Inputs!$AR276/(Inputs!$CQ276-Inputs!$CP276+1),0)+IF(DE$4=Inputs!$CL276,Inputs!$BD276,0))</f>
        <v/>
      </c>
      <c r="DF279" s="46" t="str">
        <f>IF(K279="","",IF(AND(DF$4&lt;=Inputs!$CQ276,DF$4&gt;=Inputs!$CP276),Inputs!$AR276/(Inputs!$CQ276-Inputs!$CP276+1),0)+IF(DF$4=Inputs!$CL276,Inputs!$BD276,0))</f>
        <v/>
      </c>
      <c r="DG279" s="46" t="str">
        <f>IF(L279="","",IF(AND(DG$4&lt;=Inputs!$CQ276,DG$4&gt;=Inputs!$CP276),Inputs!$AR276/(Inputs!$CQ276-Inputs!$CP276+1),0)+IF(DG$4=Inputs!$CL276,Inputs!$BD276,0))</f>
        <v/>
      </c>
      <c r="DH279" s="46" t="str">
        <f>IF(M279="","",IF(AND(DH$4&lt;=Inputs!$CQ276,DH$4&gt;=Inputs!$CP276),Inputs!$AR276/(Inputs!$CQ276-Inputs!$CP276+1),0)+IF(DH$4=Inputs!$CL276,Inputs!$BD276,0))</f>
        <v/>
      </c>
      <c r="DI279" s="46" t="str">
        <f>IF(N279="","",IF(AND(DI$4&lt;=Inputs!$CQ276,DI$4&gt;=Inputs!$CP276),Inputs!$AR276/(Inputs!$CQ276-Inputs!$CP276+1),0)+IF(DI$4=Inputs!$CL276,Inputs!$BD276,0))</f>
        <v/>
      </c>
      <c r="DJ279" s="46" t="str">
        <f>IF(O279="","",IF(AND(DJ$4&lt;=Inputs!$CQ276,DJ$4&gt;=Inputs!$CP276),Inputs!$AR276/(Inputs!$CQ276-Inputs!$CP276+1),0)+IF(DJ$4=Inputs!$CL276,Inputs!$BD276,0))</f>
        <v/>
      </c>
      <c r="DK279" s="46" t="str">
        <f>IF(P279="","",IF(AND(DK$4&lt;=Inputs!$CQ276,DK$4&gt;=Inputs!$CP276),Inputs!$AR276/(Inputs!$CQ276-Inputs!$CP276+1),0)+IF(DK$4=Inputs!$CL276,Inputs!$BD276,0))</f>
        <v/>
      </c>
      <c r="DL279" s="46" t="str">
        <f>IF(Q279="","",IF(AND(DL$4&lt;=Inputs!$CQ276,DL$4&gt;=Inputs!$CP276),Inputs!$AR276/(Inputs!$CQ276-Inputs!$CP276+1),0)+IF(DL$4=Inputs!$CL276,Inputs!$BD276,0))</f>
        <v/>
      </c>
      <c r="DM279" s="46" t="str">
        <f>IF(R279="","",IF(AND(DM$4&lt;=Inputs!$CQ276,DM$4&gt;=Inputs!$CP276),Inputs!$AR276/(Inputs!$CQ276-Inputs!$CP276+1),0)+IF(DM$4=Inputs!$CL276,Inputs!$BD276,0))</f>
        <v/>
      </c>
      <c r="DN279" s="46" t="str">
        <f>IF(S279="","",IF(AND(DN$4&lt;=Inputs!$CQ276,DN$4&gt;=Inputs!$CP276),Inputs!$AR276/(Inputs!$CQ276-Inputs!$CP276+1),0)+IF(DN$4=Inputs!$CL276,Inputs!$BD276,0))</f>
        <v/>
      </c>
      <c r="DO279" s="46" t="str">
        <f>IF(T279="","",IF(AND(DO$4&lt;=Inputs!$CQ276,DO$4&gt;=Inputs!$CP276),Inputs!$AR276/(Inputs!$CQ276-Inputs!$CP276+1),0)+IF(DO$4=Inputs!$CL276,Inputs!$BD276,0))</f>
        <v/>
      </c>
      <c r="DP279" s="46" t="str">
        <f>IF(U279="","",IF(AND(DP$4&lt;=Inputs!$CQ276,DP$4&gt;=Inputs!$CP276),Inputs!$AR276/(Inputs!$CQ276-Inputs!$CP276+1),0)+IF(DP$4=Inputs!$CL276,Inputs!$BD276,0))</f>
        <v/>
      </c>
      <c r="DQ279" s="46" t="str">
        <f>IF(V279="","",IF(AND(DQ$4&lt;=Inputs!$CQ276,DQ$4&gt;=Inputs!$CP276),Inputs!$AR276/(Inputs!$CQ276-Inputs!$CP276+1),0)+IF(DQ$4=Inputs!$CL276,Inputs!$BD276,0))</f>
        <v/>
      </c>
      <c r="DR279" s="46" t="str">
        <f>IF(W279="","",IF(AND(DR$4&lt;=Inputs!$CQ276,DR$4&gt;=Inputs!$CP276),Inputs!$AR276/(Inputs!$CQ276-Inputs!$CP276+1),0)+IF(DR$4=Inputs!$CL276,Inputs!$BD276,0))</f>
        <v/>
      </c>
      <c r="DS279" s="46" t="str">
        <f>IF(X279="","",IF(AND(DS$4&lt;=Inputs!$CQ276,DS$4&gt;=Inputs!$CP276),Inputs!$AR276/(Inputs!$CQ276-Inputs!$CP276+1),0)+IF(DS$4=Inputs!$CL276,Inputs!$BD276,0))</f>
        <v/>
      </c>
      <c r="DT279" s="46" t="str">
        <f>IF(Y279="","",IF(AND(DT$4&lt;=Inputs!$CQ276,DT$4&gt;=Inputs!$CP276),Inputs!$AR276/(Inputs!$CQ276-Inputs!$CP276+1),0)+IF(DT$4=Inputs!$CL276,Inputs!$BD276,0))</f>
        <v/>
      </c>
      <c r="DU279" s="46" t="str">
        <f>IF(Z279="","",IF(AND(DU$4&lt;=Inputs!$CQ276,DU$4&gt;=Inputs!$CP276),Inputs!$AR276/(Inputs!$CQ276-Inputs!$CP276+1),0)+IF(DU$4=Inputs!$CL276,Inputs!$BD276,0))</f>
        <v/>
      </c>
      <c r="DV279" s="46" t="str">
        <f>IF(AA279="","",IF(AND(DV$4&lt;=Inputs!$CQ276,DV$4&gt;=Inputs!$CP276),Inputs!$AR276/(Inputs!$CQ276-Inputs!$CP276+1),0)+IF(DV$4=Inputs!$CL276,Inputs!$BD276,0))</f>
        <v/>
      </c>
      <c r="DW279" s="46" t="str">
        <f>IF(AB279="","",IF(AND(DW$4&lt;=Inputs!$CQ276,DW$4&gt;=Inputs!$CP276),Inputs!$AR276/(Inputs!$CQ276-Inputs!$CP276+1),0)+IF(DW$4=Inputs!$CL276,Inputs!$BD276,0))</f>
        <v/>
      </c>
      <c r="DX279" s="46" t="str">
        <f>IF(AC279="","",IF(AND(DX$4&lt;=Inputs!$CQ276,DX$4&gt;=Inputs!$CP276),Inputs!$AR276/(Inputs!$CQ276-Inputs!$CP276+1),0)+IF(DX$4=Inputs!$CL276,Inputs!$BD276,0))</f>
        <v/>
      </c>
      <c r="DY279" s="46" t="str">
        <f>IF(AD279="","",IF(AND(DY$4&lt;=Inputs!$CQ276,DY$4&gt;=Inputs!$CP276),Inputs!$AR276/(Inputs!$CQ276-Inputs!$CP276+1),0)+IF(DY$4=Inputs!$CL276,Inputs!$BD276,0))</f>
        <v/>
      </c>
      <c r="DZ279" s="46" t="str">
        <f t="shared" si="12"/>
        <v/>
      </c>
    </row>
    <row r="280" spans="1:130">
      <c r="A280" s="7" t="str">
        <f>IF(Inputs!A277="","",Inputs!A277)</f>
        <v/>
      </c>
      <c r="B280" t="str">
        <f>IF(Inputs!B277="","",Inputs!B277)</f>
        <v/>
      </c>
      <c r="C280" s="46" t="str">
        <f>IF(Inputs!$B277="","",BO280-CV280)</f>
        <v/>
      </c>
      <c r="D280" s="46" t="str">
        <f>IF(Inputs!$B277="","",BP280-CW280)</f>
        <v/>
      </c>
      <c r="E280" s="46" t="str">
        <f>IF(Inputs!$B277="","",BQ280-CX280)</f>
        <v/>
      </c>
      <c r="F280" s="46" t="str">
        <f>IF(Inputs!$B277="","",BR280-CY280)</f>
        <v/>
      </c>
      <c r="G280" s="46" t="str">
        <f>IF(Inputs!$B277="","",BS280-CZ280)</f>
        <v/>
      </c>
      <c r="H280" s="46" t="str">
        <f>IF(Inputs!$B277="","",BT280-DA280)</f>
        <v/>
      </c>
      <c r="I280" s="46" t="str">
        <f>IF(Inputs!$B277="","",BU280-DB280)</f>
        <v/>
      </c>
      <c r="J280" s="46" t="str">
        <f>IF(Inputs!$B277="","",BV280-DC280)</f>
        <v/>
      </c>
      <c r="K280" s="46" t="str">
        <f>IF(Inputs!$B277="","",BW280-DD280)</f>
        <v/>
      </c>
      <c r="L280" s="46" t="str">
        <f>IF(Inputs!$B277="","",BX280-DE280)</f>
        <v/>
      </c>
      <c r="M280" s="46" t="str">
        <f>IF(Inputs!$B277="","",BY280-DF280)</f>
        <v/>
      </c>
      <c r="N280" s="46" t="str">
        <f>IF(Inputs!$B277="","",BZ280-DG280)</f>
        <v/>
      </c>
      <c r="O280" s="46" t="str">
        <f>IF(Inputs!$B277="","",CA280-DH280)</f>
        <v/>
      </c>
      <c r="P280" s="46" t="str">
        <f>IF(Inputs!$B277="","",CB280-DI280)</f>
        <v/>
      </c>
      <c r="Q280" s="46" t="str">
        <f>IF(Inputs!$B277="","",CC280-DJ280)</f>
        <v/>
      </c>
      <c r="R280" s="46" t="str">
        <f>IF(Inputs!$B277="","",CD280-DK280)</f>
        <v/>
      </c>
      <c r="S280" s="46" t="str">
        <f>IF(Inputs!$B277="","",CE280-DL280)</f>
        <v/>
      </c>
      <c r="T280" s="46" t="str">
        <f>IF(Inputs!$B277="","",CF280-DM280)</f>
        <v/>
      </c>
      <c r="U280" s="46" t="str">
        <f>IF(Inputs!$B277="","",CG280-DN280)</f>
        <v/>
      </c>
      <c r="V280" s="46" t="str">
        <f>IF(Inputs!$B277="","",CH280-DO280)</f>
        <v/>
      </c>
      <c r="W280" s="46" t="str">
        <f>IF(Inputs!$B277="","",CI280-DP280)</f>
        <v/>
      </c>
      <c r="X280" s="46" t="str">
        <f>IF(Inputs!$B277="","",CJ280-DQ280)</f>
        <v/>
      </c>
      <c r="Y280" s="46" t="str">
        <f>IF(Inputs!$B277="","",CK280-DR280)</f>
        <v/>
      </c>
      <c r="Z280" s="46" t="str">
        <f>IF(Inputs!$B277="","",CL280-DS280)</f>
        <v/>
      </c>
      <c r="AA280" s="46" t="str">
        <f>IF(Inputs!$B277="","",CM280-DT280)</f>
        <v/>
      </c>
      <c r="AB280" s="46" t="str">
        <f>IF(Inputs!$B277="","",CN280-DU280)</f>
        <v/>
      </c>
      <c r="AC280" s="46" t="str">
        <f>IF(Inputs!$B277="","",CO280-DV280)</f>
        <v/>
      </c>
      <c r="AD280" s="46" t="str">
        <f>IF(Inputs!$B277="","",CP280-DW280)</f>
        <v/>
      </c>
      <c r="AE280" s="46" t="str">
        <f>IF(Inputs!$B277="","",CQ280-DX280)</f>
        <v/>
      </c>
      <c r="AF280" s="46" t="str">
        <f>IF(Inputs!$B277="","",CR280-DY280)</f>
        <v/>
      </c>
      <c r="AG280" s="50" t="str">
        <f t="shared" si="13"/>
        <v/>
      </c>
      <c r="AH280" s="50"/>
      <c r="AJ280" s="27">
        <f>IF(AND(Inputs!$CO277=0,AJ$4&gt;=Inputs!$CM277),1,IF(AND(AJ$4&gt;=Inputs!$CM277,AJ$4&lt;Inputs!$CN277),1,IF(AND(AJ$4=Inputs!$CN277,AJ$4=Inputs!$CO277),1,IF(OR(AND(AJ$4=Inputs!$CN277+1,Inputs!$CN277=Inputs!$CO277),AND(AJ$4=Inputs!$CN277+2,Inputs!$CN277=Inputs!$CO277)),0,IF(AJ$4=Inputs!$CN277,0.8,IF(AJ$4=Inputs!$CN277+1,0.6,IF(AJ$4=Inputs!$CN277+2,0.4,IF(AJ$4=Inputs!$CO277,0.2,IF(AND(AJ$4&gt;=Inputs!$CL277,AJ$4&lt;Inputs!$CM277),(AJ$4-Inputs!$CL277+1)/(Inputs!$AI277+1),0)))))))))</f>
        <v>0</v>
      </c>
      <c r="AK280" s="27">
        <f>IF(AND(Inputs!$CO277=0,AK$4&gt;=Inputs!$CM277),1,IF(AND(AK$4&gt;=Inputs!$CM277,AK$4&lt;Inputs!$CN277),1,IF(AND(AK$4=Inputs!$CN277,AK$4=Inputs!$CO277),1,IF(OR(AND(AK$4=Inputs!$CN277+1,Inputs!$CN277=Inputs!$CO277),AND(AK$4=Inputs!$CN277+2,Inputs!$CN277=Inputs!$CO277)),0,IF(AK$4=Inputs!$CN277,0.8,IF(AK$4=Inputs!$CN277+1,0.6,IF(AK$4=Inputs!$CN277+2,0.4,IF(AK$4=Inputs!$CO277,0.2,IF(AND(AK$4&gt;=Inputs!$CL277,AK$4&lt;Inputs!$CM277),(AK$4-Inputs!$CL277+1)/(Inputs!$AI277+1),0)))))))))</f>
        <v>0</v>
      </c>
      <c r="AL280" s="27">
        <f>IF(AND(Inputs!$CO277=0,AL$4&gt;=Inputs!$CM277),1,IF(AND(AL$4&gt;=Inputs!$CM277,AL$4&lt;Inputs!$CN277),1,IF(AND(AL$4=Inputs!$CN277,AL$4=Inputs!$CO277),1,IF(OR(AND(AL$4=Inputs!$CN277+1,Inputs!$CN277=Inputs!$CO277),AND(AL$4=Inputs!$CN277+2,Inputs!$CN277=Inputs!$CO277)),0,IF(AL$4=Inputs!$CN277,0.8,IF(AL$4=Inputs!$CN277+1,0.6,IF(AL$4=Inputs!$CN277+2,0.4,IF(AL$4=Inputs!$CO277,0.2,IF(AND(AL$4&gt;=Inputs!$CL277,AL$4&lt;Inputs!$CM277),(AL$4-Inputs!$CL277+1)/(Inputs!$AI277+1),0)))))))))</f>
        <v>0</v>
      </c>
      <c r="AM280" s="27">
        <f>IF(AND(Inputs!$CO277=0,AM$4&gt;=Inputs!$CM277),1,IF(AND(AM$4&gt;=Inputs!$CM277,AM$4&lt;Inputs!$CN277),1,IF(AND(AM$4=Inputs!$CN277,AM$4=Inputs!$CO277),1,IF(OR(AND(AM$4=Inputs!$CN277+1,Inputs!$CN277=Inputs!$CO277),AND(AM$4=Inputs!$CN277+2,Inputs!$CN277=Inputs!$CO277)),0,IF(AM$4=Inputs!$CN277,0.8,IF(AM$4=Inputs!$CN277+1,0.6,IF(AM$4=Inputs!$CN277+2,0.4,IF(AM$4=Inputs!$CO277,0.2,IF(AND(AM$4&gt;=Inputs!$CL277,AM$4&lt;Inputs!$CM277),(AM$4-Inputs!$CL277+1)/(Inputs!$AI277+1),0)))))))))</f>
        <v>0</v>
      </c>
      <c r="AN280" s="27">
        <f>IF(AND(Inputs!$CO277=0,AN$4&gt;=Inputs!$CM277),1,IF(AND(AN$4&gt;=Inputs!$CM277,AN$4&lt;Inputs!$CN277),1,IF(AND(AN$4=Inputs!$CN277,AN$4=Inputs!$CO277),1,IF(OR(AND(AN$4=Inputs!$CN277+1,Inputs!$CN277=Inputs!$CO277),AND(AN$4=Inputs!$CN277+2,Inputs!$CN277=Inputs!$CO277)),0,IF(AN$4=Inputs!$CN277,0.8,IF(AN$4=Inputs!$CN277+1,0.6,IF(AN$4=Inputs!$CN277+2,0.4,IF(AN$4=Inputs!$CO277,0.2,IF(AND(AN$4&gt;=Inputs!$CL277,AN$4&lt;Inputs!$CM277),(AN$4-Inputs!$CL277+1)/(Inputs!$AI277+1),0)))))))))</f>
        <v>0</v>
      </c>
      <c r="AO280" s="27">
        <f>IF(AND(Inputs!$CO277=0,AO$4&gt;=Inputs!$CM277),1,IF(AND(AO$4&gt;=Inputs!$CM277,AO$4&lt;Inputs!$CN277),1,IF(AND(AO$4=Inputs!$CN277,AO$4=Inputs!$CO277),1,IF(OR(AND(AO$4=Inputs!$CN277+1,Inputs!$CN277=Inputs!$CO277),AND(AO$4=Inputs!$CN277+2,Inputs!$CN277=Inputs!$CO277)),0,IF(AO$4=Inputs!$CN277,0.8,IF(AO$4=Inputs!$CN277+1,0.6,IF(AO$4=Inputs!$CN277+2,0.4,IF(AO$4=Inputs!$CO277,0.2,IF(AND(AO$4&gt;=Inputs!$CL277,AO$4&lt;Inputs!$CM277),(AO$4-Inputs!$CL277+1)/(Inputs!$AI277+1),0)))))))))</f>
        <v>0</v>
      </c>
      <c r="AP280" s="27">
        <f>IF(AND(Inputs!$CO277=0,AP$4&gt;=Inputs!$CM277),1,IF(AND(AP$4&gt;=Inputs!$CM277,AP$4&lt;Inputs!$CN277),1,IF(AND(AP$4=Inputs!$CN277,AP$4=Inputs!$CO277),1,IF(OR(AND(AP$4=Inputs!$CN277+1,Inputs!$CN277=Inputs!$CO277),AND(AP$4=Inputs!$CN277+2,Inputs!$CN277=Inputs!$CO277)),0,IF(AP$4=Inputs!$CN277,0.8,IF(AP$4=Inputs!$CN277+1,0.6,IF(AP$4=Inputs!$CN277+2,0.4,IF(AP$4=Inputs!$CO277,0.2,IF(AND(AP$4&gt;=Inputs!$CL277,AP$4&lt;Inputs!$CM277),(AP$4-Inputs!$CL277+1)/(Inputs!$AI277+1),0)))))))))</f>
        <v>0</v>
      </c>
      <c r="AQ280" s="27">
        <f>IF(AND(Inputs!$CO277=0,AQ$4&gt;=Inputs!$CM277),1,IF(AND(AQ$4&gt;=Inputs!$CM277,AQ$4&lt;Inputs!$CN277),1,IF(AND(AQ$4=Inputs!$CN277,AQ$4=Inputs!$CO277),1,IF(OR(AND(AQ$4=Inputs!$CN277+1,Inputs!$CN277=Inputs!$CO277),AND(AQ$4=Inputs!$CN277+2,Inputs!$CN277=Inputs!$CO277)),0,IF(AQ$4=Inputs!$CN277,0.8,IF(AQ$4=Inputs!$CN277+1,0.6,IF(AQ$4=Inputs!$CN277+2,0.4,IF(AQ$4=Inputs!$CO277,0.2,IF(AND(AQ$4&gt;=Inputs!$CL277,AQ$4&lt;Inputs!$CM277),(AQ$4-Inputs!$CL277+1)/(Inputs!$AI277+1),0)))))))))</f>
        <v>0</v>
      </c>
      <c r="AR280" s="27">
        <f>IF(AND(Inputs!$CO277=0,AR$4&gt;=Inputs!$CM277),1,IF(AND(AR$4&gt;=Inputs!$CM277,AR$4&lt;Inputs!$CN277),1,IF(AND(AR$4=Inputs!$CN277,AR$4=Inputs!$CO277),1,IF(OR(AND(AR$4=Inputs!$CN277+1,Inputs!$CN277=Inputs!$CO277),AND(AR$4=Inputs!$CN277+2,Inputs!$CN277=Inputs!$CO277)),0,IF(AR$4=Inputs!$CN277,0.8,IF(AR$4=Inputs!$CN277+1,0.6,IF(AR$4=Inputs!$CN277+2,0.4,IF(AR$4=Inputs!$CO277,0.2,IF(AND(AR$4&gt;=Inputs!$CL277,AR$4&lt;Inputs!$CM277),(AR$4-Inputs!$CL277+1)/(Inputs!$AI277+1),0)))))))))</f>
        <v>0</v>
      </c>
      <c r="AS280" s="27">
        <f>IF(AND(Inputs!$CO277=0,AS$4&gt;=Inputs!$CM277),1,IF(AND(AS$4&gt;=Inputs!$CM277,AS$4&lt;Inputs!$CN277),1,IF(AND(AS$4=Inputs!$CN277,AS$4=Inputs!$CO277),1,IF(OR(AND(AS$4=Inputs!$CN277+1,Inputs!$CN277=Inputs!$CO277),AND(AS$4=Inputs!$CN277+2,Inputs!$CN277=Inputs!$CO277)),0,IF(AS$4=Inputs!$CN277,0.8,IF(AS$4=Inputs!$CN277+1,0.6,IF(AS$4=Inputs!$CN277+2,0.4,IF(AS$4=Inputs!$CO277,0.2,IF(AND(AS$4&gt;=Inputs!$CL277,AS$4&lt;Inputs!$CM277),(AS$4-Inputs!$CL277+1)/(Inputs!$AI277+1),0)))))))))</f>
        <v>0</v>
      </c>
      <c r="AT280" s="27">
        <f>IF(AND(Inputs!$CO277=0,AT$4&gt;=Inputs!$CM277),1,IF(AND(AT$4&gt;=Inputs!$CM277,AT$4&lt;Inputs!$CN277),1,IF(AND(AT$4=Inputs!$CN277,AT$4=Inputs!$CO277),1,IF(OR(AND(AT$4=Inputs!$CN277+1,Inputs!$CN277=Inputs!$CO277),AND(AT$4=Inputs!$CN277+2,Inputs!$CN277=Inputs!$CO277)),0,IF(AT$4=Inputs!$CN277,0.8,IF(AT$4=Inputs!$CN277+1,0.6,IF(AT$4=Inputs!$CN277+2,0.4,IF(AT$4=Inputs!$CO277,0.2,IF(AND(AT$4&gt;=Inputs!$CL277,AT$4&lt;Inputs!$CM277),(AT$4-Inputs!$CL277+1)/(Inputs!$AI277+1),0)))))))))</f>
        <v>0</v>
      </c>
      <c r="AU280" s="27">
        <f>IF(AND(Inputs!$CO277=0,AU$4&gt;=Inputs!$CM277),1,IF(AND(AU$4&gt;=Inputs!$CM277,AU$4&lt;Inputs!$CN277),1,IF(AND(AU$4=Inputs!$CN277,AU$4=Inputs!$CO277),1,IF(OR(AND(AU$4=Inputs!$CN277+1,Inputs!$CN277=Inputs!$CO277),AND(AU$4=Inputs!$CN277+2,Inputs!$CN277=Inputs!$CO277)),0,IF(AU$4=Inputs!$CN277,0.8,IF(AU$4=Inputs!$CN277+1,0.6,IF(AU$4=Inputs!$CN277+2,0.4,IF(AU$4=Inputs!$CO277,0.2,IF(AND(AU$4&gt;=Inputs!$CL277,AU$4&lt;Inputs!$CM277),(AU$4-Inputs!$CL277+1)/(Inputs!$AI277+1),0)))))))))</f>
        <v>0</v>
      </c>
      <c r="AV280" s="27">
        <f>IF(AND(Inputs!$CO277=0,AV$4&gt;=Inputs!$CM277),1,IF(AND(AV$4&gt;=Inputs!$CM277,AV$4&lt;Inputs!$CN277),1,IF(AND(AV$4=Inputs!$CN277,AV$4=Inputs!$CO277),1,IF(OR(AND(AV$4=Inputs!$CN277+1,Inputs!$CN277=Inputs!$CO277),AND(AV$4=Inputs!$CN277+2,Inputs!$CN277=Inputs!$CO277)),0,IF(AV$4=Inputs!$CN277,0.8,IF(AV$4=Inputs!$CN277+1,0.6,IF(AV$4=Inputs!$CN277+2,0.4,IF(AV$4=Inputs!$CO277,0.2,IF(AND(AV$4&gt;=Inputs!$CL277,AV$4&lt;Inputs!$CM277),(AV$4-Inputs!$CL277+1)/(Inputs!$AI277+1),0)))))))))</f>
        <v>0</v>
      </c>
      <c r="AW280" s="27">
        <f>IF(AND(Inputs!$CO277=0,AW$4&gt;=Inputs!$CM277),1,IF(AND(AW$4&gt;=Inputs!$CM277,AW$4&lt;Inputs!$CN277),1,IF(AND(AW$4=Inputs!$CN277,AW$4=Inputs!$CO277),1,IF(OR(AND(AW$4=Inputs!$CN277+1,Inputs!$CN277=Inputs!$CO277),AND(AW$4=Inputs!$CN277+2,Inputs!$CN277=Inputs!$CO277)),0,IF(AW$4=Inputs!$CN277,0.8,IF(AW$4=Inputs!$CN277+1,0.6,IF(AW$4=Inputs!$CN277+2,0.4,IF(AW$4=Inputs!$CO277,0.2,IF(AND(AW$4&gt;=Inputs!$CL277,AW$4&lt;Inputs!$CM277),(AW$4-Inputs!$CL277+1)/(Inputs!$AI277+1),0)))))))))</f>
        <v>0</v>
      </c>
      <c r="AX280" s="27">
        <f>IF(AND(Inputs!$CO277=0,AX$4&gt;=Inputs!$CM277),1,IF(AND(AX$4&gt;=Inputs!$CM277,AX$4&lt;Inputs!$CN277),1,IF(AND(AX$4=Inputs!$CN277,AX$4=Inputs!$CO277),1,IF(OR(AND(AX$4=Inputs!$CN277+1,Inputs!$CN277=Inputs!$CO277),AND(AX$4=Inputs!$CN277+2,Inputs!$CN277=Inputs!$CO277)),0,IF(AX$4=Inputs!$CN277,0.8,IF(AX$4=Inputs!$CN277+1,0.6,IF(AX$4=Inputs!$CN277+2,0.4,IF(AX$4=Inputs!$CO277,0.2,IF(AND(AX$4&gt;=Inputs!$CL277,AX$4&lt;Inputs!$CM277),(AX$4-Inputs!$CL277+1)/(Inputs!$AI277+1),0)))))))))</f>
        <v>0</v>
      </c>
      <c r="AY280" s="27">
        <f>IF(AND(Inputs!$CO277=0,AY$4&gt;=Inputs!$CM277),1,IF(AND(AY$4&gt;=Inputs!$CM277,AY$4&lt;Inputs!$CN277),1,IF(AND(AY$4=Inputs!$CN277,AY$4=Inputs!$CO277),1,IF(OR(AND(AY$4=Inputs!$CN277+1,Inputs!$CN277=Inputs!$CO277),AND(AY$4=Inputs!$CN277+2,Inputs!$CN277=Inputs!$CO277)),0,IF(AY$4=Inputs!$CN277,0.8,IF(AY$4=Inputs!$CN277+1,0.6,IF(AY$4=Inputs!$CN277+2,0.4,IF(AY$4=Inputs!$CO277,0.2,IF(AND(AY$4&gt;=Inputs!$CL277,AY$4&lt;Inputs!$CM277),(AY$4-Inputs!$CL277+1)/(Inputs!$AI277+1),0)))))))))</f>
        <v>0</v>
      </c>
      <c r="AZ280" s="27">
        <f>IF(AND(Inputs!$CO277=0,AZ$4&gt;=Inputs!$CM277),1,IF(AND(AZ$4&gt;=Inputs!$CM277,AZ$4&lt;Inputs!$CN277),1,IF(AND(AZ$4=Inputs!$CN277,AZ$4=Inputs!$CO277),1,IF(OR(AND(AZ$4=Inputs!$CN277+1,Inputs!$CN277=Inputs!$CO277),AND(AZ$4=Inputs!$CN277+2,Inputs!$CN277=Inputs!$CO277)),0,IF(AZ$4=Inputs!$CN277,0.8,IF(AZ$4=Inputs!$CN277+1,0.6,IF(AZ$4=Inputs!$CN277+2,0.4,IF(AZ$4=Inputs!$CO277,0.2,IF(AND(AZ$4&gt;=Inputs!$CL277,AZ$4&lt;Inputs!$CM277),(AZ$4-Inputs!$CL277+1)/(Inputs!$AI277+1),0)))))))))</f>
        <v>0</v>
      </c>
      <c r="BA280" s="27">
        <f>IF(AND(Inputs!$CO277=0,BA$4&gt;=Inputs!$CM277),1,IF(AND(BA$4&gt;=Inputs!$CM277,BA$4&lt;Inputs!$CN277),1,IF(AND(BA$4=Inputs!$CN277,BA$4=Inputs!$CO277),1,IF(OR(AND(BA$4=Inputs!$CN277+1,Inputs!$CN277=Inputs!$CO277),AND(BA$4=Inputs!$CN277+2,Inputs!$CN277=Inputs!$CO277)),0,IF(BA$4=Inputs!$CN277,0.8,IF(BA$4=Inputs!$CN277+1,0.6,IF(BA$4=Inputs!$CN277+2,0.4,IF(BA$4=Inputs!$CO277,0.2,IF(AND(BA$4&gt;=Inputs!$CL277,BA$4&lt;Inputs!$CM277),(BA$4-Inputs!$CL277+1)/(Inputs!$AI277+1),0)))))))))</f>
        <v>0</v>
      </c>
      <c r="BB280" s="27">
        <f>IF(AND(Inputs!$CO277=0,BB$4&gt;=Inputs!$CM277),1,IF(AND(BB$4&gt;=Inputs!$CM277,BB$4&lt;Inputs!$CN277),1,IF(AND(BB$4=Inputs!$CN277,BB$4=Inputs!$CO277),1,IF(OR(AND(BB$4=Inputs!$CN277+1,Inputs!$CN277=Inputs!$CO277),AND(BB$4=Inputs!$CN277+2,Inputs!$CN277=Inputs!$CO277)),0,IF(BB$4=Inputs!$CN277,0.8,IF(BB$4=Inputs!$CN277+1,0.6,IF(BB$4=Inputs!$CN277+2,0.4,IF(BB$4=Inputs!$CO277,0.2,IF(AND(BB$4&gt;=Inputs!$CL277,BB$4&lt;Inputs!$CM277),(BB$4-Inputs!$CL277+1)/(Inputs!$AI277+1),0)))))))))</f>
        <v>0</v>
      </c>
      <c r="BC280" s="27">
        <f>IF(AND(Inputs!$CO277=0,BC$4&gt;=Inputs!$CM277),1,IF(AND(BC$4&gt;=Inputs!$CM277,BC$4&lt;Inputs!$CN277),1,IF(AND(BC$4=Inputs!$CN277,BC$4=Inputs!$CO277),1,IF(OR(AND(BC$4=Inputs!$CN277+1,Inputs!$CN277=Inputs!$CO277),AND(BC$4=Inputs!$CN277+2,Inputs!$CN277=Inputs!$CO277)),0,IF(BC$4=Inputs!$CN277,0.8,IF(BC$4=Inputs!$CN277+1,0.6,IF(BC$4=Inputs!$CN277+2,0.4,IF(BC$4=Inputs!$CO277,0.2,IF(AND(BC$4&gt;=Inputs!$CL277,BC$4&lt;Inputs!$CM277),(BC$4-Inputs!$CL277+1)/(Inputs!$AI277+1),0)))))))))</f>
        <v>0</v>
      </c>
      <c r="BD280" s="27">
        <f>IF(AND(Inputs!$CO277=0,BD$4&gt;=Inputs!$CM277),1,IF(AND(BD$4&gt;=Inputs!$CM277,BD$4&lt;Inputs!$CN277),1,IF(AND(BD$4=Inputs!$CN277,BD$4=Inputs!$CO277),1,IF(OR(AND(BD$4=Inputs!$CN277+1,Inputs!$CN277=Inputs!$CO277),AND(BD$4=Inputs!$CN277+2,Inputs!$CN277=Inputs!$CO277)),0,IF(BD$4=Inputs!$CN277,0.8,IF(BD$4=Inputs!$CN277+1,0.6,IF(BD$4=Inputs!$CN277+2,0.4,IF(BD$4=Inputs!$CO277,0.2,IF(AND(BD$4&gt;=Inputs!$CL277,BD$4&lt;Inputs!$CM277),(BD$4-Inputs!$CL277+1)/(Inputs!$AI277+1),0)))))))))</f>
        <v>0</v>
      </c>
      <c r="BE280" s="27">
        <f>IF(AND(Inputs!$CO277=0,BE$4&gt;=Inputs!$CM277),1,IF(AND(BE$4&gt;=Inputs!$CM277,BE$4&lt;Inputs!$CN277),1,IF(AND(BE$4=Inputs!$CN277,BE$4=Inputs!$CO277),1,IF(OR(AND(BE$4=Inputs!$CN277+1,Inputs!$CN277=Inputs!$CO277),AND(BE$4=Inputs!$CN277+2,Inputs!$CN277=Inputs!$CO277)),0,IF(BE$4=Inputs!$CN277,0.8,IF(BE$4=Inputs!$CN277+1,0.6,IF(BE$4=Inputs!$CN277+2,0.4,IF(BE$4=Inputs!$CO277,0.2,IF(AND(BE$4&gt;=Inputs!$CL277,BE$4&lt;Inputs!$CM277),(BE$4-Inputs!$CL277+1)/(Inputs!$AI277+1),0)))))))))</f>
        <v>0</v>
      </c>
      <c r="BF280" s="27">
        <f>IF(AND(Inputs!$CO277=0,BF$4&gt;=Inputs!$CM277),1,IF(AND(BF$4&gt;=Inputs!$CM277,BF$4&lt;Inputs!$CN277),1,IF(AND(BF$4=Inputs!$CN277,BF$4=Inputs!$CO277),1,IF(OR(AND(BF$4=Inputs!$CN277+1,Inputs!$CN277=Inputs!$CO277),AND(BF$4=Inputs!$CN277+2,Inputs!$CN277=Inputs!$CO277)),0,IF(BF$4=Inputs!$CN277,0.8,IF(BF$4=Inputs!$CN277+1,0.6,IF(BF$4=Inputs!$CN277+2,0.4,IF(BF$4=Inputs!$CO277,0.2,IF(AND(BF$4&gt;=Inputs!$CL277,BF$4&lt;Inputs!$CM277),(BF$4-Inputs!$CL277+1)/(Inputs!$AI277+1),0)))))))))</f>
        <v>0</v>
      </c>
      <c r="BG280" s="27">
        <f>IF(AND(Inputs!$CO277=0,BG$4&gt;=Inputs!$CM277),1,IF(AND(BG$4&gt;=Inputs!$CM277,BG$4&lt;Inputs!$CN277),1,IF(AND(BG$4=Inputs!$CN277,BG$4=Inputs!$CO277),1,IF(OR(AND(BG$4=Inputs!$CN277+1,Inputs!$CN277=Inputs!$CO277),AND(BG$4=Inputs!$CN277+2,Inputs!$CN277=Inputs!$CO277)),0,IF(BG$4=Inputs!$CN277,0.8,IF(BG$4=Inputs!$CN277+1,0.6,IF(BG$4=Inputs!$CN277+2,0.4,IF(BG$4=Inputs!$CO277,0.2,IF(AND(BG$4&gt;=Inputs!$CL277,BG$4&lt;Inputs!$CM277),(BG$4-Inputs!$CL277+1)/(Inputs!$AI277+1),0)))))))))</f>
        <v>0</v>
      </c>
      <c r="BH280" s="27">
        <f>IF(AND(Inputs!$CO277=0,BH$4&gt;=Inputs!$CM277),1,IF(AND(BH$4&gt;=Inputs!$CM277,BH$4&lt;Inputs!$CN277),1,IF(AND(BH$4=Inputs!$CN277,BH$4=Inputs!$CO277),1,IF(OR(AND(BH$4=Inputs!$CN277+1,Inputs!$CN277=Inputs!$CO277),AND(BH$4=Inputs!$CN277+2,Inputs!$CN277=Inputs!$CO277)),0,IF(BH$4=Inputs!$CN277,0.8,IF(BH$4=Inputs!$CN277+1,0.6,IF(BH$4=Inputs!$CN277+2,0.4,IF(BH$4=Inputs!$CO277,0.2,IF(AND(BH$4&gt;=Inputs!$CL277,BH$4&lt;Inputs!$CM277),(BH$4-Inputs!$CL277+1)/(Inputs!$AI277+1),0)))))))))</f>
        <v>0</v>
      </c>
      <c r="BI280" s="27">
        <f>IF(AND(Inputs!$CO277=0,BI$4&gt;=Inputs!$CM277),1,IF(AND(BI$4&gt;=Inputs!$CM277,BI$4&lt;Inputs!$CN277),1,IF(AND(BI$4=Inputs!$CN277,BI$4=Inputs!$CO277),1,IF(OR(AND(BI$4=Inputs!$CN277+1,Inputs!$CN277=Inputs!$CO277),AND(BI$4=Inputs!$CN277+2,Inputs!$CN277=Inputs!$CO277)),0,IF(BI$4=Inputs!$CN277,0.8,IF(BI$4=Inputs!$CN277+1,0.6,IF(BI$4=Inputs!$CN277+2,0.4,IF(BI$4=Inputs!$CO277,0.2,IF(AND(BI$4&gt;=Inputs!$CL277,BI$4&lt;Inputs!$CM277),(BI$4-Inputs!$CL277+1)/(Inputs!$AI277+1),0)))))))))</f>
        <v>0</v>
      </c>
      <c r="BJ280" s="27">
        <f>IF(AND(Inputs!$CO277=0,BJ$4&gt;=Inputs!$CM277),1,IF(AND(BJ$4&gt;=Inputs!$CM277,BJ$4&lt;Inputs!$CN277),1,IF(AND(BJ$4=Inputs!$CN277,BJ$4=Inputs!$CO277),1,IF(OR(AND(BJ$4=Inputs!$CN277+1,Inputs!$CN277=Inputs!$CO277),AND(BJ$4=Inputs!$CN277+2,Inputs!$CN277=Inputs!$CO277)),0,IF(BJ$4=Inputs!$CN277,0.8,IF(BJ$4=Inputs!$CN277+1,0.6,IF(BJ$4=Inputs!$CN277+2,0.4,IF(BJ$4=Inputs!$CO277,0.2,IF(AND(BJ$4&gt;=Inputs!$CL277,BJ$4&lt;Inputs!$CM277),(BJ$4-Inputs!$CL277+1)/(Inputs!$AI277+1),0)))))))))</f>
        <v>0</v>
      </c>
      <c r="BK280" s="27">
        <f>IF(AND(Inputs!$CO277=0,BK$4&gt;=Inputs!$CM277),1,IF(AND(BK$4&gt;=Inputs!$CM277,BK$4&lt;Inputs!$CN277),1,IF(AND(BK$4=Inputs!$CN277,BK$4=Inputs!$CO277),1,IF(OR(AND(BK$4=Inputs!$CN277+1,Inputs!$CN277=Inputs!$CO277),AND(BK$4=Inputs!$CN277+2,Inputs!$CN277=Inputs!$CO277)),0,IF(BK$4=Inputs!$CN277,0.8,IF(BK$4=Inputs!$CN277+1,0.6,IF(BK$4=Inputs!$CN277+2,0.4,IF(BK$4=Inputs!$CO277,0.2,IF(AND(BK$4&gt;=Inputs!$CL277,BK$4&lt;Inputs!$CM277),(BK$4-Inputs!$CL277+1)/(Inputs!$AI277+1),0)))))))))</f>
        <v>0</v>
      </c>
      <c r="BL280" s="27">
        <f>IF(AND(Inputs!$CO277=0,BL$4&gt;=Inputs!$CM277),1,IF(AND(BL$4&gt;=Inputs!$CM277,BL$4&lt;Inputs!$CN277),1,IF(AND(BL$4=Inputs!$CN277,BL$4=Inputs!$CO277),1,IF(OR(AND(BL$4=Inputs!$CN277+1,Inputs!$CN277=Inputs!$CO277),AND(BL$4=Inputs!$CN277+2,Inputs!$CN277=Inputs!$CO277)),0,IF(BL$4=Inputs!$CN277,0.8,IF(BL$4=Inputs!$CN277+1,0.6,IF(BL$4=Inputs!$CN277+2,0.4,IF(BL$4=Inputs!$CO277,0.2,IF(AND(BL$4&gt;=Inputs!$CL277,BL$4&lt;Inputs!$CM277),(BL$4-Inputs!$CL277+1)/(Inputs!$AI277+1),0)))))))))</f>
        <v>0</v>
      </c>
      <c r="BM280" s="27">
        <f>IF(AND(Inputs!$CO277=0,BM$4&gt;=Inputs!$CM277),1,IF(AND(BM$4&gt;=Inputs!$CM277,BM$4&lt;Inputs!$CN277),1,IF(AND(BM$4=Inputs!$CN277,BM$4=Inputs!$CO277),1,IF(OR(AND(BM$4=Inputs!$CN277+1,Inputs!$CN277=Inputs!$CO277),AND(BM$4=Inputs!$CN277+2,Inputs!$CN277=Inputs!$CO277)),0,IF(BM$4=Inputs!$CN277,0.8,IF(BM$4=Inputs!$CN277+1,0.6,IF(BM$4=Inputs!$CN277+2,0.4,IF(BM$4=Inputs!$CO277,0.2,IF(AND(BM$4&gt;=Inputs!$CL277,BM$4&lt;Inputs!$CM277),(BM$4-Inputs!$CL277+1)/(Inputs!$AI277+1),0)))))))))</f>
        <v>0</v>
      </c>
      <c r="BO280" s="46" t="str">
        <f>IF(Inputs!$B277="","",(ROUND(Inputs!$BC277*AJ280,0)))</f>
        <v/>
      </c>
      <c r="BP280" s="46" t="str">
        <f>IF(Inputs!$B277="","",(ROUND(Inputs!$BC277*AK280,0)))</f>
        <v/>
      </c>
      <c r="BQ280" s="46" t="str">
        <f>IF(Inputs!$B277="","",(ROUND(Inputs!$BC277*AL280,0)))</f>
        <v/>
      </c>
      <c r="BR280" s="46" t="str">
        <f>IF(Inputs!$B277="","",(ROUND(Inputs!$BC277*AM280,0)))</f>
        <v/>
      </c>
      <c r="BS280" s="46" t="str">
        <f>IF(Inputs!$B277="","",(ROUND(Inputs!$BC277*AN280,0)))</f>
        <v/>
      </c>
      <c r="BT280" s="46" t="str">
        <f>IF(Inputs!$B277="","",(ROUND(Inputs!$BC277*AO280,0)))</f>
        <v/>
      </c>
      <c r="BU280" s="46" t="str">
        <f>IF(Inputs!$B277="","",(ROUND(Inputs!$BC277*AP280,0)))</f>
        <v/>
      </c>
      <c r="BV280" s="46" t="str">
        <f>IF(Inputs!$B277="","",(ROUND(Inputs!$BC277*AQ280,0)))</f>
        <v/>
      </c>
      <c r="BW280" s="46" t="str">
        <f>IF(Inputs!$B277="","",(ROUND(Inputs!$BC277*AR280,0)))</f>
        <v/>
      </c>
      <c r="BX280" s="46" t="str">
        <f>IF(Inputs!$B277="","",(ROUND(Inputs!$BC277*AS280,0)))</f>
        <v/>
      </c>
      <c r="BY280" s="46" t="str">
        <f>IF(Inputs!$B277="","",(ROUND(Inputs!$BC277*AT280,0)))</f>
        <v/>
      </c>
      <c r="BZ280" s="46" t="str">
        <f>IF(Inputs!$B277="","",(ROUND(Inputs!$BC277*AU280,0)))</f>
        <v/>
      </c>
      <c r="CA280" s="46" t="str">
        <f>IF(Inputs!$B277="","",(ROUND(Inputs!$BC277*AV280,0)))</f>
        <v/>
      </c>
      <c r="CB280" s="46" t="str">
        <f>IF(Inputs!$B277="","",(ROUND(Inputs!$BC277*AW280,0)))</f>
        <v/>
      </c>
      <c r="CC280" s="46" t="str">
        <f>IF(Inputs!$B277="","",(ROUND(Inputs!$BC277*AX280,0)))</f>
        <v/>
      </c>
      <c r="CD280" s="46" t="str">
        <f>IF(Inputs!$B277="","",(ROUND(Inputs!$BC277*AY280,0)))</f>
        <v/>
      </c>
      <c r="CE280" s="46" t="str">
        <f>IF(Inputs!$B277="","",(ROUND(Inputs!$BC277*AZ280,0)))</f>
        <v/>
      </c>
      <c r="CF280" s="46" t="str">
        <f>IF(Inputs!$B277="","",(ROUND(Inputs!$BC277*BA280,0)))</f>
        <v/>
      </c>
      <c r="CG280" s="46" t="str">
        <f>IF(Inputs!$B277="","",(ROUND(Inputs!$BC277*BB280,0)))</f>
        <v/>
      </c>
      <c r="CH280" s="46" t="str">
        <f>IF(Inputs!$B277="","",(ROUND(Inputs!$BC277*BC280,0)))</f>
        <v/>
      </c>
      <c r="CI280" s="46" t="str">
        <f>IF(Inputs!$B277="","",(ROUND(Inputs!$BC277*BD280,0)))</f>
        <v/>
      </c>
      <c r="CJ280" s="46" t="str">
        <f>IF(Inputs!$B277="","",(ROUND(Inputs!$BC277*BE280,0)))</f>
        <v/>
      </c>
      <c r="CK280" s="46" t="str">
        <f>IF(Inputs!$B277="","",(ROUND(Inputs!$BC277*BF280,0)))</f>
        <v/>
      </c>
      <c r="CL280" s="46" t="str">
        <f>IF(Inputs!$B277="","",(ROUND(Inputs!$BC277*BG280,0)))</f>
        <v/>
      </c>
      <c r="CM280" s="46" t="str">
        <f>IF(Inputs!$B277="","",(ROUND(Inputs!$BC277*BH280,0)))</f>
        <v/>
      </c>
      <c r="CN280" s="46" t="str">
        <f>IF(Inputs!$B277="","",(ROUND(Inputs!$BC277*BI280,0)))</f>
        <v/>
      </c>
      <c r="CO280" s="46" t="str">
        <f>IF(Inputs!$B277="","",(ROUND(Inputs!$BC277*BJ280,0)))</f>
        <v/>
      </c>
      <c r="CP280" s="46" t="str">
        <f>IF(Inputs!$B277="","",(ROUND(Inputs!$BC277*BK280,0)))</f>
        <v/>
      </c>
      <c r="CQ280" s="46" t="str">
        <f>IF(Inputs!$B277="","",(ROUND(Inputs!$BC277*BL280,0)))</f>
        <v/>
      </c>
      <c r="CR280" s="46" t="str">
        <f>IF(Inputs!$B277="","",(ROUND(Inputs!$BC277*BM280,0)))</f>
        <v/>
      </c>
      <c r="CV280" s="46" t="str">
        <f>IF(A280="","",IF(AND(CV$4&lt;=Inputs!$CQ277,CV$4&gt;=Inputs!$CP277),Inputs!$AR277/(Inputs!$CQ277-Inputs!$CP277+1),0)+IF(CV$4=Inputs!$CL277,Inputs!$BD277,0))</f>
        <v/>
      </c>
      <c r="CW280" s="46" t="str">
        <f>IF(B280="","",IF(AND(CW$4&lt;=Inputs!$CQ277,CW$4&gt;=Inputs!$CP277),Inputs!$AR277/(Inputs!$CQ277-Inputs!$CP277+1),0)+IF(CW$4=Inputs!$CL277,Inputs!$BD277,0))</f>
        <v/>
      </c>
      <c r="CX280" s="46" t="str">
        <f>IF(C280="","",IF(AND(CX$4&lt;=Inputs!$CQ277,CX$4&gt;=Inputs!$CP277),Inputs!$AR277/(Inputs!$CQ277-Inputs!$CP277+1),0)+IF(CX$4=Inputs!$CL277,Inputs!$BD277,0))</f>
        <v/>
      </c>
      <c r="CY280" s="46" t="str">
        <f>IF(D280="","",IF(AND(CY$4&lt;=Inputs!$CQ277,CY$4&gt;=Inputs!$CP277),Inputs!$AR277/(Inputs!$CQ277-Inputs!$CP277+1),0)+IF(CY$4=Inputs!$CL277,Inputs!$BD277,0))</f>
        <v/>
      </c>
      <c r="CZ280" s="46" t="str">
        <f>IF(E280="","",IF(AND(CZ$4&lt;=Inputs!$CQ277,CZ$4&gt;=Inputs!$CP277),Inputs!$AR277/(Inputs!$CQ277-Inputs!$CP277+1),0)+IF(CZ$4=Inputs!$CL277,Inputs!$BD277,0))</f>
        <v/>
      </c>
      <c r="DA280" s="46" t="str">
        <f>IF(F280="","",IF(AND(DA$4&lt;=Inputs!$CQ277,DA$4&gt;=Inputs!$CP277),Inputs!$AR277/(Inputs!$CQ277-Inputs!$CP277+1),0)+IF(DA$4=Inputs!$CL277,Inputs!$BD277,0))</f>
        <v/>
      </c>
      <c r="DB280" s="46" t="str">
        <f>IF(G280="","",IF(AND(DB$4&lt;=Inputs!$CQ277,DB$4&gt;=Inputs!$CP277),Inputs!$AR277/(Inputs!$CQ277-Inputs!$CP277+1),0)+IF(DB$4=Inputs!$CL277,Inputs!$BD277,0))</f>
        <v/>
      </c>
      <c r="DC280" s="46" t="str">
        <f>IF(H280="","",IF(AND(DC$4&lt;=Inputs!$CQ277,DC$4&gt;=Inputs!$CP277),Inputs!$AR277/(Inputs!$CQ277-Inputs!$CP277+1),0)+IF(DC$4=Inputs!$CL277,Inputs!$BD277,0))</f>
        <v/>
      </c>
      <c r="DD280" s="46" t="str">
        <f>IF(I280="","",IF(AND(DD$4&lt;=Inputs!$CQ277,DD$4&gt;=Inputs!$CP277),Inputs!$AR277/(Inputs!$CQ277-Inputs!$CP277+1),0)+IF(DD$4=Inputs!$CL277,Inputs!$BD277,0))</f>
        <v/>
      </c>
      <c r="DE280" s="46" t="str">
        <f>IF(J280="","",IF(AND(DE$4&lt;=Inputs!$CQ277,DE$4&gt;=Inputs!$CP277),Inputs!$AR277/(Inputs!$CQ277-Inputs!$CP277+1),0)+IF(DE$4=Inputs!$CL277,Inputs!$BD277,0))</f>
        <v/>
      </c>
      <c r="DF280" s="46" t="str">
        <f>IF(K280="","",IF(AND(DF$4&lt;=Inputs!$CQ277,DF$4&gt;=Inputs!$CP277),Inputs!$AR277/(Inputs!$CQ277-Inputs!$CP277+1),0)+IF(DF$4=Inputs!$CL277,Inputs!$BD277,0))</f>
        <v/>
      </c>
      <c r="DG280" s="46" t="str">
        <f>IF(L280="","",IF(AND(DG$4&lt;=Inputs!$CQ277,DG$4&gt;=Inputs!$CP277),Inputs!$AR277/(Inputs!$CQ277-Inputs!$CP277+1),0)+IF(DG$4=Inputs!$CL277,Inputs!$BD277,0))</f>
        <v/>
      </c>
      <c r="DH280" s="46" t="str">
        <f>IF(M280="","",IF(AND(DH$4&lt;=Inputs!$CQ277,DH$4&gt;=Inputs!$CP277),Inputs!$AR277/(Inputs!$CQ277-Inputs!$CP277+1),0)+IF(DH$4=Inputs!$CL277,Inputs!$BD277,0))</f>
        <v/>
      </c>
      <c r="DI280" s="46" t="str">
        <f>IF(N280="","",IF(AND(DI$4&lt;=Inputs!$CQ277,DI$4&gt;=Inputs!$CP277),Inputs!$AR277/(Inputs!$CQ277-Inputs!$CP277+1),0)+IF(DI$4=Inputs!$CL277,Inputs!$BD277,0))</f>
        <v/>
      </c>
      <c r="DJ280" s="46" t="str">
        <f>IF(O280="","",IF(AND(DJ$4&lt;=Inputs!$CQ277,DJ$4&gt;=Inputs!$CP277),Inputs!$AR277/(Inputs!$CQ277-Inputs!$CP277+1),0)+IF(DJ$4=Inputs!$CL277,Inputs!$BD277,0))</f>
        <v/>
      </c>
      <c r="DK280" s="46" t="str">
        <f>IF(P280="","",IF(AND(DK$4&lt;=Inputs!$CQ277,DK$4&gt;=Inputs!$CP277),Inputs!$AR277/(Inputs!$CQ277-Inputs!$CP277+1),0)+IF(DK$4=Inputs!$CL277,Inputs!$BD277,0))</f>
        <v/>
      </c>
      <c r="DL280" s="46" t="str">
        <f>IF(Q280="","",IF(AND(DL$4&lt;=Inputs!$CQ277,DL$4&gt;=Inputs!$CP277),Inputs!$AR277/(Inputs!$CQ277-Inputs!$CP277+1),0)+IF(DL$4=Inputs!$CL277,Inputs!$BD277,0))</f>
        <v/>
      </c>
      <c r="DM280" s="46" t="str">
        <f>IF(R280="","",IF(AND(DM$4&lt;=Inputs!$CQ277,DM$4&gt;=Inputs!$CP277),Inputs!$AR277/(Inputs!$CQ277-Inputs!$CP277+1),0)+IF(DM$4=Inputs!$CL277,Inputs!$BD277,0))</f>
        <v/>
      </c>
      <c r="DN280" s="46" t="str">
        <f>IF(S280="","",IF(AND(DN$4&lt;=Inputs!$CQ277,DN$4&gt;=Inputs!$CP277),Inputs!$AR277/(Inputs!$CQ277-Inputs!$CP277+1),0)+IF(DN$4=Inputs!$CL277,Inputs!$BD277,0))</f>
        <v/>
      </c>
      <c r="DO280" s="46" t="str">
        <f>IF(T280="","",IF(AND(DO$4&lt;=Inputs!$CQ277,DO$4&gt;=Inputs!$CP277),Inputs!$AR277/(Inputs!$CQ277-Inputs!$CP277+1),0)+IF(DO$4=Inputs!$CL277,Inputs!$BD277,0))</f>
        <v/>
      </c>
      <c r="DP280" s="46" t="str">
        <f>IF(U280="","",IF(AND(DP$4&lt;=Inputs!$CQ277,DP$4&gt;=Inputs!$CP277),Inputs!$AR277/(Inputs!$CQ277-Inputs!$CP277+1),0)+IF(DP$4=Inputs!$CL277,Inputs!$BD277,0))</f>
        <v/>
      </c>
      <c r="DQ280" s="46" t="str">
        <f>IF(V280="","",IF(AND(DQ$4&lt;=Inputs!$CQ277,DQ$4&gt;=Inputs!$CP277),Inputs!$AR277/(Inputs!$CQ277-Inputs!$CP277+1),0)+IF(DQ$4=Inputs!$CL277,Inputs!$BD277,0))</f>
        <v/>
      </c>
      <c r="DR280" s="46" t="str">
        <f>IF(W280="","",IF(AND(DR$4&lt;=Inputs!$CQ277,DR$4&gt;=Inputs!$CP277),Inputs!$AR277/(Inputs!$CQ277-Inputs!$CP277+1),0)+IF(DR$4=Inputs!$CL277,Inputs!$BD277,0))</f>
        <v/>
      </c>
      <c r="DS280" s="46" t="str">
        <f>IF(X280="","",IF(AND(DS$4&lt;=Inputs!$CQ277,DS$4&gt;=Inputs!$CP277),Inputs!$AR277/(Inputs!$CQ277-Inputs!$CP277+1),0)+IF(DS$4=Inputs!$CL277,Inputs!$BD277,0))</f>
        <v/>
      </c>
      <c r="DT280" s="46" t="str">
        <f>IF(Y280="","",IF(AND(DT$4&lt;=Inputs!$CQ277,DT$4&gt;=Inputs!$CP277),Inputs!$AR277/(Inputs!$CQ277-Inputs!$CP277+1),0)+IF(DT$4=Inputs!$CL277,Inputs!$BD277,0))</f>
        <v/>
      </c>
      <c r="DU280" s="46" t="str">
        <f>IF(Z280="","",IF(AND(DU$4&lt;=Inputs!$CQ277,DU$4&gt;=Inputs!$CP277),Inputs!$AR277/(Inputs!$CQ277-Inputs!$CP277+1),0)+IF(DU$4=Inputs!$CL277,Inputs!$BD277,0))</f>
        <v/>
      </c>
      <c r="DV280" s="46" t="str">
        <f>IF(AA280="","",IF(AND(DV$4&lt;=Inputs!$CQ277,DV$4&gt;=Inputs!$CP277),Inputs!$AR277/(Inputs!$CQ277-Inputs!$CP277+1),0)+IF(DV$4=Inputs!$CL277,Inputs!$BD277,0))</f>
        <v/>
      </c>
      <c r="DW280" s="46" t="str">
        <f>IF(AB280="","",IF(AND(DW$4&lt;=Inputs!$CQ277,DW$4&gt;=Inputs!$CP277),Inputs!$AR277/(Inputs!$CQ277-Inputs!$CP277+1),0)+IF(DW$4=Inputs!$CL277,Inputs!$BD277,0))</f>
        <v/>
      </c>
      <c r="DX280" s="46" t="str">
        <f>IF(AC280="","",IF(AND(DX$4&lt;=Inputs!$CQ277,DX$4&gt;=Inputs!$CP277),Inputs!$AR277/(Inputs!$CQ277-Inputs!$CP277+1),0)+IF(DX$4=Inputs!$CL277,Inputs!$BD277,0))</f>
        <v/>
      </c>
      <c r="DY280" s="46" t="str">
        <f>IF(AD280="","",IF(AND(DY$4&lt;=Inputs!$CQ277,DY$4&gt;=Inputs!$CP277),Inputs!$AR277/(Inputs!$CQ277-Inputs!$CP277+1),0)+IF(DY$4=Inputs!$CL277,Inputs!$BD277,0))</f>
        <v/>
      </c>
      <c r="DZ280" s="46" t="str">
        <f t="shared" si="12"/>
        <v/>
      </c>
    </row>
    <row r="281" spans="1:130">
      <c r="A281" s="7" t="str">
        <f>IF(Inputs!A278="","",Inputs!A278)</f>
        <v/>
      </c>
      <c r="B281" t="str">
        <f>IF(Inputs!B278="","",Inputs!B278)</f>
        <v/>
      </c>
      <c r="C281" s="46" t="str">
        <f>IF(Inputs!$B278="","",BO281-CV281)</f>
        <v/>
      </c>
      <c r="D281" s="46" t="str">
        <f>IF(Inputs!$B278="","",BP281-CW281)</f>
        <v/>
      </c>
      <c r="E281" s="46" t="str">
        <f>IF(Inputs!$B278="","",BQ281-CX281)</f>
        <v/>
      </c>
      <c r="F281" s="46" t="str">
        <f>IF(Inputs!$B278="","",BR281-CY281)</f>
        <v/>
      </c>
      <c r="G281" s="46" t="str">
        <f>IF(Inputs!$B278="","",BS281-CZ281)</f>
        <v/>
      </c>
      <c r="H281" s="46" t="str">
        <f>IF(Inputs!$B278="","",BT281-DA281)</f>
        <v/>
      </c>
      <c r="I281" s="46" t="str">
        <f>IF(Inputs!$B278="","",BU281-DB281)</f>
        <v/>
      </c>
      <c r="J281" s="46" t="str">
        <f>IF(Inputs!$B278="","",BV281-DC281)</f>
        <v/>
      </c>
      <c r="K281" s="46" t="str">
        <f>IF(Inputs!$B278="","",BW281-DD281)</f>
        <v/>
      </c>
      <c r="L281" s="46" t="str">
        <f>IF(Inputs!$B278="","",BX281-DE281)</f>
        <v/>
      </c>
      <c r="M281" s="46" t="str">
        <f>IF(Inputs!$B278="","",BY281-DF281)</f>
        <v/>
      </c>
      <c r="N281" s="46" t="str">
        <f>IF(Inputs!$B278="","",BZ281-DG281)</f>
        <v/>
      </c>
      <c r="O281" s="46" t="str">
        <f>IF(Inputs!$B278="","",CA281-DH281)</f>
        <v/>
      </c>
      <c r="P281" s="46" t="str">
        <f>IF(Inputs!$B278="","",CB281-DI281)</f>
        <v/>
      </c>
      <c r="Q281" s="46" t="str">
        <f>IF(Inputs!$B278="","",CC281-DJ281)</f>
        <v/>
      </c>
      <c r="R281" s="46" t="str">
        <f>IF(Inputs!$B278="","",CD281-DK281)</f>
        <v/>
      </c>
      <c r="S281" s="46" t="str">
        <f>IF(Inputs!$B278="","",CE281-DL281)</f>
        <v/>
      </c>
      <c r="T281" s="46" t="str">
        <f>IF(Inputs!$B278="","",CF281-DM281)</f>
        <v/>
      </c>
      <c r="U281" s="46" t="str">
        <f>IF(Inputs!$B278="","",CG281-DN281)</f>
        <v/>
      </c>
      <c r="V281" s="46" t="str">
        <f>IF(Inputs!$B278="","",CH281-DO281)</f>
        <v/>
      </c>
      <c r="W281" s="46" t="str">
        <f>IF(Inputs!$B278="","",CI281-DP281)</f>
        <v/>
      </c>
      <c r="X281" s="46" t="str">
        <f>IF(Inputs!$B278="","",CJ281-DQ281)</f>
        <v/>
      </c>
      <c r="Y281" s="46" t="str">
        <f>IF(Inputs!$B278="","",CK281-DR281)</f>
        <v/>
      </c>
      <c r="Z281" s="46" t="str">
        <f>IF(Inputs!$B278="","",CL281-DS281)</f>
        <v/>
      </c>
      <c r="AA281" s="46" t="str">
        <f>IF(Inputs!$B278="","",CM281-DT281)</f>
        <v/>
      </c>
      <c r="AB281" s="46" t="str">
        <f>IF(Inputs!$B278="","",CN281-DU281)</f>
        <v/>
      </c>
      <c r="AC281" s="46" t="str">
        <f>IF(Inputs!$B278="","",CO281-DV281)</f>
        <v/>
      </c>
      <c r="AD281" s="46" t="str">
        <f>IF(Inputs!$B278="","",CP281-DW281)</f>
        <v/>
      </c>
      <c r="AE281" s="46" t="str">
        <f>IF(Inputs!$B278="","",CQ281-DX281)</f>
        <v/>
      </c>
      <c r="AF281" s="46" t="str">
        <f>IF(Inputs!$B278="","",CR281-DY281)</f>
        <v/>
      </c>
      <c r="AG281" s="50" t="str">
        <f t="shared" si="13"/>
        <v/>
      </c>
      <c r="AH281" s="50"/>
      <c r="AJ281" s="27">
        <f>IF(AND(Inputs!$CO278=0,AJ$4&gt;=Inputs!$CM278),1,IF(AND(AJ$4&gt;=Inputs!$CM278,AJ$4&lt;Inputs!$CN278),1,IF(AND(AJ$4=Inputs!$CN278,AJ$4=Inputs!$CO278),1,IF(OR(AND(AJ$4=Inputs!$CN278+1,Inputs!$CN278=Inputs!$CO278),AND(AJ$4=Inputs!$CN278+2,Inputs!$CN278=Inputs!$CO278)),0,IF(AJ$4=Inputs!$CN278,0.8,IF(AJ$4=Inputs!$CN278+1,0.6,IF(AJ$4=Inputs!$CN278+2,0.4,IF(AJ$4=Inputs!$CO278,0.2,IF(AND(AJ$4&gt;=Inputs!$CL278,AJ$4&lt;Inputs!$CM278),(AJ$4-Inputs!$CL278+1)/(Inputs!$AI278+1),0)))))))))</f>
        <v>0</v>
      </c>
      <c r="AK281" s="27">
        <f>IF(AND(Inputs!$CO278=0,AK$4&gt;=Inputs!$CM278),1,IF(AND(AK$4&gt;=Inputs!$CM278,AK$4&lt;Inputs!$CN278),1,IF(AND(AK$4=Inputs!$CN278,AK$4=Inputs!$CO278),1,IF(OR(AND(AK$4=Inputs!$CN278+1,Inputs!$CN278=Inputs!$CO278),AND(AK$4=Inputs!$CN278+2,Inputs!$CN278=Inputs!$CO278)),0,IF(AK$4=Inputs!$CN278,0.8,IF(AK$4=Inputs!$CN278+1,0.6,IF(AK$4=Inputs!$CN278+2,0.4,IF(AK$4=Inputs!$CO278,0.2,IF(AND(AK$4&gt;=Inputs!$CL278,AK$4&lt;Inputs!$CM278),(AK$4-Inputs!$CL278+1)/(Inputs!$AI278+1),0)))))))))</f>
        <v>0</v>
      </c>
      <c r="AL281" s="27">
        <f>IF(AND(Inputs!$CO278=0,AL$4&gt;=Inputs!$CM278),1,IF(AND(AL$4&gt;=Inputs!$CM278,AL$4&lt;Inputs!$CN278),1,IF(AND(AL$4=Inputs!$CN278,AL$4=Inputs!$CO278),1,IF(OR(AND(AL$4=Inputs!$CN278+1,Inputs!$CN278=Inputs!$CO278),AND(AL$4=Inputs!$CN278+2,Inputs!$CN278=Inputs!$CO278)),0,IF(AL$4=Inputs!$CN278,0.8,IF(AL$4=Inputs!$CN278+1,0.6,IF(AL$4=Inputs!$CN278+2,0.4,IF(AL$4=Inputs!$CO278,0.2,IF(AND(AL$4&gt;=Inputs!$CL278,AL$4&lt;Inputs!$CM278),(AL$4-Inputs!$CL278+1)/(Inputs!$AI278+1),0)))))))))</f>
        <v>0</v>
      </c>
      <c r="AM281" s="27">
        <f>IF(AND(Inputs!$CO278=0,AM$4&gt;=Inputs!$CM278),1,IF(AND(AM$4&gt;=Inputs!$CM278,AM$4&lt;Inputs!$CN278),1,IF(AND(AM$4=Inputs!$CN278,AM$4=Inputs!$CO278),1,IF(OR(AND(AM$4=Inputs!$CN278+1,Inputs!$CN278=Inputs!$CO278),AND(AM$4=Inputs!$CN278+2,Inputs!$CN278=Inputs!$CO278)),0,IF(AM$4=Inputs!$CN278,0.8,IF(AM$4=Inputs!$CN278+1,0.6,IF(AM$4=Inputs!$CN278+2,0.4,IF(AM$4=Inputs!$CO278,0.2,IF(AND(AM$4&gt;=Inputs!$CL278,AM$4&lt;Inputs!$CM278),(AM$4-Inputs!$CL278+1)/(Inputs!$AI278+1),0)))))))))</f>
        <v>0</v>
      </c>
      <c r="AN281" s="27">
        <f>IF(AND(Inputs!$CO278=0,AN$4&gt;=Inputs!$CM278),1,IF(AND(AN$4&gt;=Inputs!$CM278,AN$4&lt;Inputs!$CN278),1,IF(AND(AN$4=Inputs!$CN278,AN$4=Inputs!$CO278),1,IF(OR(AND(AN$4=Inputs!$CN278+1,Inputs!$CN278=Inputs!$CO278),AND(AN$4=Inputs!$CN278+2,Inputs!$CN278=Inputs!$CO278)),0,IF(AN$4=Inputs!$CN278,0.8,IF(AN$4=Inputs!$CN278+1,0.6,IF(AN$4=Inputs!$CN278+2,0.4,IF(AN$4=Inputs!$CO278,0.2,IF(AND(AN$4&gt;=Inputs!$CL278,AN$4&lt;Inputs!$CM278),(AN$4-Inputs!$CL278+1)/(Inputs!$AI278+1),0)))))))))</f>
        <v>0</v>
      </c>
      <c r="AO281" s="27">
        <f>IF(AND(Inputs!$CO278=0,AO$4&gt;=Inputs!$CM278),1,IF(AND(AO$4&gt;=Inputs!$CM278,AO$4&lt;Inputs!$CN278),1,IF(AND(AO$4=Inputs!$CN278,AO$4=Inputs!$CO278),1,IF(OR(AND(AO$4=Inputs!$CN278+1,Inputs!$CN278=Inputs!$CO278),AND(AO$4=Inputs!$CN278+2,Inputs!$CN278=Inputs!$CO278)),0,IF(AO$4=Inputs!$CN278,0.8,IF(AO$4=Inputs!$CN278+1,0.6,IF(AO$4=Inputs!$CN278+2,0.4,IF(AO$4=Inputs!$CO278,0.2,IF(AND(AO$4&gt;=Inputs!$CL278,AO$4&lt;Inputs!$CM278),(AO$4-Inputs!$CL278+1)/(Inputs!$AI278+1),0)))))))))</f>
        <v>0</v>
      </c>
      <c r="AP281" s="27">
        <f>IF(AND(Inputs!$CO278=0,AP$4&gt;=Inputs!$CM278),1,IF(AND(AP$4&gt;=Inputs!$CM278,AP$4&lt;Inputs!$CN278),1,IF(AND(AP$4=Inputs!$CN278,AP$4=Inputs!$CO278),1,IF(OR(AND(AP$4=Inputs!$CN278+1,Inputs!$CN278=Inputs!$CO278),AND(AP$4=Inputs!$CN278+2,Inputs!$CN278=Inputs!$CO278)),0,IF(AP$4=Inputs!$CN278,0.8,IF(AP$4=Inputs!$CN278+1,0.6,IF(AP$4=Inputs!$CN278+2,0.4,IF(AP$4=Inputs!$CO278,0.2,IF(AND(AP$4&gt;=Inputs!$CL278,AP$4&lt;Inputs!$CM278),(AP$4-Inputs!$CL278+1)/(Inputs!$AI278+1),0)))))))))</f>
        <v>0</v>
      </c>
      <c r="AQ281" s="27">
        <f>IF(AND(Inputs!$CO278=0,AQ$4&gt;=Inputs!$CM278),1,IF(AND(AQ$4&gt;=Inputs!$CM278,AQ$4&lt;Inputs!$CN278),1,IF(AND(AQ$4=Inputs!$CN278,AQ$4=Inputs!$CO278),1,IF(OR(AND(AQ$4=Inputs!$CN278+1,Inputs!$CN278=Inputs!$CO278),AND(AQ$4=Inputs!$CN278+2,Inputs!$CN278=Inputs!$CO278)),0,IF(AQ$4=Inputs!$CN278,0.8,IF(AQ$4=Inputs!$CN278+1,0.6,IF(AQ$4=Inputs!$CN278+2,0.4,IF(AQ$4=Inputs!$CO278,0.2,IF(AND(AQ$4&gt;=Inputs!$CL278,AQ$4&lt;Inputs!$CM278),(AQ$4-Inputs!$CL278+1)/(Inputs!$AI278+1),0)))))))))</f>
        <v>0</v>
      </c>
      <c r="AR281" s="27">
        <f>IF(AND(Inputs!$CO278=0,AR$4&gt;=Inputs!$CM278),1,IF(AND(AR$4&gt;=Inputs!$CM278,AR$4&lt;Inputs!$CN278),1,IF(AND(AR$4=Inputs!$CN278,AR$4=Inputs!$CO278),1,IF(OR(AND(AR$4=Inputs!$CN278+1,Inputs!$CN278=Inputs!$CO278),AND(AR$4=Inputs!$CN278+2,Inputs!$CN278=Inputs!$CO278)),0,IF(AR$4=Inputs!$CN278,0.8,IF(AR$4=Inputs!$CN278+1,0.6,IF(AR$4=Inputs!$CN278+2,0.4,IF(AR$4=Inputs!$CO278,0.2,IF(AND(AR$4&gt;=Inputs!$CL278,AR$4&lt;Inputs!$CM278),(AR$4-Inputs!$CL278+1)/(Inputs!$AI278+1),0)))))))))</f>
        <v>0</v>
      </c>
      <c r="AS281" s="27">
        <f>IF(AND(Inputs!$CO278=0,AS$4&gt;=Inputs!$CM278),1,IF(AND(AS$4&gt;=Inputs!$CM278,AS$4&lt;Inputs!$CN278),1,IF(AND(AS$4=Inputs!$CN278,AS$4=Inputs!$CO278),1,IF(OR(AND(AS$4=Inputs!$CN278+1,Inputs!$CN278=Inputs!$CO278),AND(AS$4=Inputs!$CN278+2,Inputs!$CN278=Inputs!$CO278)),0,IF(AS$4=Inputs!$CN278,0.8,IF(AS$4=Inputs!$CN278+1,0.6,IF(AS$4=Inputs!$CN278+2,0.4,IF(AS$4=Inputs!$CO278,0.2,IF(AND(AS$4&gt;=Inputs!$CL278,AS$4&lt;Inputs!$CM278),(AS$4-Inputs!$CL278+1)/(Inputs!$AI278+1),0)))))))))</f>
        <v>0</v>
      </c>
      <c r="AT281" s="27">
        <f>IF(AND(Inputs!$CO278=0,AT$4&gt;=Inputs!$CM278),1,IF(AND(AT$4&gt;=Inputs!$CM278,AT$4&lt;Inputs!$CN278),1,IF(AND(AT$4=Inputs!$CN278,AT$4=Inputs!$CO278),1,IF(OR(AND(AT$4=Inputs!$CN278+1,Inputs!$CN278=Inputs!$CO278),AND(AT$4=Inputs!$CN278+2,Inputs!$CN278=Inputs!$CO278)),0,IF(AT$4=Inputs!$CN278,0.8,IF(AT$4=Inputs!$CN278+1,0.6,IF(AT$4=Inputs!$CN278+2,0.4,IF(AT$4=Inputs!$CO278,0.2,IF(AND(AT$4&gt;=Inputs!$CL278,AT$4&lt;Inputs!$CM278),(AT$4-Inputs!$CL278+1)/(Inputs!$AI278+1),0)))))))))</f>
        <v>0</v>
      </c>
      <c r="AU281" s="27">
        <f>IF(AND(Inputs!$CO278=0,AU$4&gt;=Inputs!$CM278),1,IF(AND(AU$4&gt;=Inputs!$CM278,AU$4&lt;Inputs!$CN278),1,IF(AND(AU$4=Inputs!$CN278,AU$4=Inputs!$CO278),1,IF(OR(AND(AU$4=Inputs!$CN278+1,Inputs!$CN278=Inputs!$CO278),AND(AU$4=Inputs!$CN278+2,Inputs!$CN278=Inputs!$CO278)),0,IF(AU$4=Inputs!$CN278,0.8,IF(AU$4=Inputs!$CN278+1,0.6,IF(AU$4=Inputs!$CN278+2,0.4,IF(AU$4=Inputs!$CO278,0.2,IF(AND(AU$4&gt;=Inputs!$CL278,AU$4&lt;Inputs!$CM278),(AU$4-Inputs!$CL278+1)/(Inputs!$AI278+1),0)))))))))</f>
        <v>0</v>
      </c>
      <c r="AV281" s="27">
        <f>IF(AND(Inputs!$CO278=0,AV$4&gt;=Inputs!$CM278),1,IF(AND(AV$4&gt;=Inputs!$CM278,AV$4&lt;Inputs!$CN278),1,IF(AND(AV$4=Inputs!$CN278,AV$4=Inputs!$CO278),1,IF(OR(AND(AV$4=Inputs!$CN278+1,Inputs!$CN278=Inputs!$CO278),AND(AV$4=Inputs!$CN278+2,Inputs!$CN278=Inputs!$CO278)),0,IF(AV$4=Inputs!$CN278,0.8,IF(AV$4=Inputs!$CN278+1,0.6,IF(AV$4=Inputs!$CN278+2,0.4,IF(AV$4=Inputs!$CO278,0.2,IF(AND(AV$4&gt;=Inputs!$CL278,AV$4&lt;Inputs!$CM278),(AV$4-Inputs!$CL278+1)/(Inputs!$AI278+1),0)))))))))</f>
        <v>0</v>
      </c>
      <c r="AW281" s="27">
        <f>IF(AND(Inputs!$CO278=0,AW$4&gt;=Inputs!$CM278),1,IF(AND(AW$4&gt;=Inputs!$CM278,AW$4&lt;Inputs!$CN278),1,IF(AND(AW$4=Inputs!$CN278,AW$4=Inputs!$CO278),1,IF(OR(AND(AW$4=Inputs!$CN278+1,Inputs!$CN278=Inputs!$CO278),AND(AW$4=Inputs!$CN278+2,Inputs!$CN278=Inputs!$CO278)),0,IF(AW$4=Inputs!$CN278,0.8,IF(AW$4=Inputs!$CN278+1,0.6,IF(AW$4=Inputs!$CN278+2,0.4,IF(AW$4=Inputs!$CO278,0.2,IF(AND(AW$4&gt;=Inputs!$CL278,AW$4&lt;Inputs!$CM278),(AW$4-Inputs!$CL278+1)/(Inputs!$AI278+1),0)))))))))</f>
        <v>0</v>
      </c>
      <c r="AX281" s="27">
        <f>IF(AND(Inputs!$CO278=0,AX$4&gt;=Inputs!$CM278),1,IF(AND(AX$4&gt;=Inputs!$CM278,AX$4&lt;Inputs!$CN278),1,IF(AND(AX$4=Inputs!$CN278,AX$4=Inputs!$CO278),1,IF(OR(AND(AX$4=Inputs!$CN278+1,Inputs!$CN278=Inputs!$CO278),AND(AX$4=Inputs!$CN278+2,Inputs!$CN278=Inputs!$CO278)),0,IF(AX$4=Inputs!$CN278,0.8,IF(AX$4=Inputs!$CN278+1,0.6,IF(AX$4=Inputs!$CN278+2,0.4,IF(AX$4=Inputs!$CO278,0.2,IF(AND(AX$4&gt;=Inputs!$CL278,AX$4&lt;Inputs!$CM278),(AX$4-Inputs!$CL278+1)/(Inputs!$AI278+1),0)))))))))</f>
        <v>0</v>
      </c>
      <c r="AY281" s="27">
        <f>IF(AND(Inputs!$CO278=0,AY$4&gt;=Inputs!$CM278),1,IF(AND(AY$4&gt;=Inputs!$CM278,AY$4&lt;Inputs!$CN278),1,IF(AND(AY$4=Inputs!$CN278,AY$4=Inputs!$CO278),1,IF(OR(AND(AY$4=Inputs!$CN278+1,Inputs!$CN278=Inputs!$CO278),AND(AY$4=Inputs!$CN278+2,Inputs!$CN278=Inputs!$CO278)),0,IF(AY$4=Inputs!$CN278,0.8,IF(AY$4=Inputs!$CN278+1,0.6,IF(AY$4=Inputs!$CN278+2,0.4,IF(AY$4=Inputs!$CO278,0.2,IF(AND(AY$4&gt;=Inputs!$CL278,AY$4&lt;Inputs!$CM278),(AY$4-Inputs!$CL278+1)/(Inputs!$AI278+1),0)))))))))</f>
        <v>0</v>
      </c>
      <c r="AZ281" s="27">
        <f>IF(AND(Inputs!$CO278=0,AZ$4&gt;=Inputs!$CM278),1,IF(AND(AZ$4&gt;=Inputs!$CM278,AZ$4&lt;Inputs!$CN278),1,IF(AND(AZ$4=Inputs!$CN278,AZ$4=Inputs!$CO278),1,IF(OR(AND(AZ$4=Inputs!$CN278+1,Inputs!$CN278=Inputs!$CO278),AND(AZ$4=Inputs!$CN278+2,Inputs!$CN278=Inputs!$CO278)),0,IF(AZ$4=Inputs!$CN278,0.8,IF(AZ$4=Inputs!$CN278+1,0.6,IF(AZ$4=Inputs!$CN278+2,0.4,IF(AZ$4=Inputs!$CO278,0.2,IF(AND(AZ$4&gt;=Inputs!$CL278,AZ$4&lt;Inputs!$CM278),(AZ$4-Inputs!$CL278+1)/(Inputs!$AI278+1),0)))))))))</f>
        <v>0</v>
      </c>
      <c r="BA281" s="27">
        <f>IF(AND(Inputs!$CO278=0,BA$4&gt;=Inputs!$CM278),1,IF(AND(BA$4&gt;=Inputs!$CM278,BA$4&lt;Inputs!$CN278),1,IF(AND(BA$4=Inputs!$CN278,BA$4=Inputs!$CO278),1,IF(OR(AND(BA$4=Inputs!$CN278+1,Inputs!$CN278=Inputs!$CO278),AND(BA$4=Inputs!$CN278+2,Inputs!$CN278=Inputs!$CO278)),0,IF(BA$4=Inputs!$CN278,0.8,IF(BA$4=Inputs!$CN278+1,0.6,IF(BA$4=Inputs!$CN278+2,0.4,IF(BA$4=Inputs!$CO278,0.2,IF(AND(BA$4&gt;=Inputs!$CL278,BA$4&lt;Inputs!$CM278),(BA$4-Inputs!$CL278+1)/(Inputs!$AI278+1),0)))))))))</f>
        <v>0</v>
      </c>
      <c r="BB281" s="27">
        <f>IF(AND(Inputs!$CO278=0,BB$4&gt;=Inputs!$CM278),1,IF(AND(BB$4&gt;=Inputs!$CM278,BB$4&lt;Inputs!$CN278),1,IF(AND(BB$4=Inputs!$CN278,BB$4=Inputs!$CO278),1,IF(OR(AND(BB$4=Inputs!$CN278+1,Inputs!$CN278=Inputs!$CO278),AND(BB$4=Inputs!$CN278+2,Inputs!$CN278=Inputs!$CO278)),0,IF(BB$4=Inputs!$CN278,0.8,IF(BB$4=Inputs!$CN278+1,0.6,IF(BB$4=Inputs!$CN278+2,0.4,IF(BB$4=Inputs!$CO278,0.2,IF(AND(BB$4&gt;=Inputs!$CL278,BB$4&lt;Inputs!$CM278),(BB$4-Inputs!$CL278+1)/(Inputs!$AI278+1),0)))))))))</f>
        <v>0</v>
      </c>
      <c r="BC281" s="27">
        <f>IF(AND(Inputs!$CO278=0,BC$4&gt;=Inputs!$CM278),1,IF(AND(BC$4&gt;=Inputs!$CM278,BC$4&lt;Inputs!$CN278),1,IF(AND(BC$4=Inputs!$CN278,BC$4=Inputs!$CO278),1,IF(OR(AND(BC$4=Inputs!$CN278+1,Inputs!$CN278=Inputs!$CO278),AND(BC$4=Inputs!$CN278+2,Inputs!$CN278=Inputs!$CO278)),0,IF(BC$4=Inputs!$CN278,0.8,IF(BC$4=Inputs!$CN278+1,0.6,IF(BC$4=Inputs!$CN278+2,0.4,IF(BC$4=Inputs!$CO278,0.2,IF(AND(BC$4&gt;=Inputs!$CL278,BC$4&lt;Inputs!$CM278),(BC$4-Inputs!$CL278+1)/(Inputs!$AI278+1),0)))))))))</f>
        <v>0</v>
      </c>
      <c r="BD281" s="27">
        <f>IF(AND(Inputs!$CO278=0,BD$4&gt;=Inputs!$CM278),1,IF(AND(BD$4&gt;=Inputs!$CM278,BD$4&lt;Inputs!$CN278),1,IF(AND(BD$4=Inputs!$CN278,BD$4=Inputs!$CO278),1,IF(OR(AND(BD$4=Inputs!$CN278+1,Inputs!$CN278=Inputs!$CO278),AND(BD$4=Inputs!$CN278+2,Inputs!$CN278=Inputs!$CO278)),0,IF(BD$4=Inputs!$CN278,0.8,IF(BD$4=Inputs!$CN278+1,0.6,IF(BD$4=Inputs!$CN278+2,0.4,IF(BD$4=Inputs!$CO278,0.2,IF(AND(BD$4&gt;=Inputs!$CL278,BD$4&lt;Inputs!$CM278),(BD$4-Inputs!$CL278+1)/(Inputs!$AI278+1),0)))))))))</f>
        <v>0</v>
      </c>
      <c r="BE281" s="27">
        <f>IF(AND(Inputs!$CO278=0,BE$4&gt;=Inputs!$CM278),1,IF(AND(BE$4&gt;=Inputs!$CM278,BE$4&lt;Inputs!$CN278),1,IF(AND(BE$4=Inputs!$CN278,BE$4=Inputs!$CO278),1,IF(OR(AND(BE$4=Inputs!$CN278+1,Inputs!$CN278=Inputs!$CO278),AND(BE$4=Inputs!$CN278+2,Inputs!$CN278=Inputs!$CO278)),0,IF(BE$4=Inputs!$CN278,0.8,IF(BE$4=Inputs!$CN278+1,0.6,IF(BE$4=Inputs!$CN278+2,0.4,IF(BE$4=Inputs!$CO278,0.2,IF(AND(BE$4&gt;=Inputs!$CL278,BE$4&lt;Inputs!$CM278),(BE$4-Inputs!$CL278+1)/(Inputs!$AI278+1),0)))))))))</f>
        <v>0</v>
      </c>
      <c r="BF281" s="27">
        <f>IF(AND(Inputs!$CO278=0,BF$4&gt;=Inputs!$CM278),1,IF(AND(BF$4&gt;=Inputs!$CM278,BF$4&lt;Inputs!$CN278),1,IF(AND(BF$4=Inputs!$CN278,BF$4=Inputs!$CO278),1,IF(OR(AND(BF$4=Inputs!$CN278+1,Inputs!$CN278=Inputs!$CO278),AND(BF$4=Inputs!$CN278+2,Inputs!$CN278=Inputs!$CO278)),0,IF(BF$4=Inputs!$CN278,0.8,IF(BF$4=Inputs!$CN278+1,0.6,IF(BF$4=Inputs!$CN278+2,0.4,IF(BF$4=Inputs!$CO278,0.2,IF(AND(BF$4&gt;=Inputs!$CL278,BF$4&lt;Inputs!$CM278),(BF$4-Inputs!$CL278+1)/(Inputs!$AI278+1),0)))))))))</f>
        <v>0</v>
      </c>
      <c r="BG281" s="27">
        <f>IF(AND(Inputs!$CO278=0,BG$4&gt;=Inputs!$CM278),1,IF(AND(BG$4&gt;=Inputs!$CM278,BG$4&lt;Inputs!$CN278),1,IF(AND(BG$4=Inputs!$CN278,BG$4=Inputs!$CO278),1,IF(OR(AND(BG$4=Inputs!$CN278+1,Inputs!$CN278=Inputs!$CO278),AND(BG$4=Inputs!$CN278+2,Inputs!$CN278=Inputs!$CO278)),0,IF(BG$4=Inputs!$CN278,0.8,IF(BG$4=Inputs!$CN278+1,0.6,IF(BG$4=Inputs!$CN278+2,0.4,IF(BG$4=Inputs!$CO278,0.2,IF(AND(BG$4&gt;=Inputs!$CL278,BG$4&lt;Inputs!$CM278),(BG$4-Inputs!$CL278+1)/(Inputs!$AI278+1),0)))))))))</f>
        <v>0</v>
      </c>
      <c r="BH281" s="27">
        <f>IF(AND(Inputs!$CO278=0,BH$4&gt;=Inputs!$CM278),1,IF(AND(BH$4&gt;=Inputs!$CM278,BH$4&lt;Inputs!$CN278),1,IF(AND(BH$4=Inputs!$CN278,BH$4=Inputs!$CO278),1,IF(OR(AND(BH$4=Inputs!$CN278+1,Inputs!$CN278=Inputs!$CO278),AND(BH$4=Inputs!$CN278+2,Inputs!$CN278=Inputs!$CO278)),0,IF(BH$4=Inputs!$CN278,0.8,IF(BH$4=Inputs!$CN278+1,0.6,IF(BH$4=Inputs!$CN278+2,0.4,IF(BH$4=Inputs!$CO278,0.2,IF(AND(BH$4&gt;=Inputs!$CL278,BH$4&lt;Inputs!$CM278),(BH$4-Inputs!$CL278+1)/(Inputs!$AI278+1),0)))))))))</f>
        <v>0</v>
      </c>
      <c r="BI281" s="27">
        <f>IF(AND(Inputs!$CO278=0,BI$4&gt;=Inputs!$CM278),1,IF(AND(BI$4&gt;=Inputs!$CM278,BI$4&lt;Inputs!$CN278),1,IF(AND(BI$4=Inputs!$CN278,BI$4=Inputs!$CO278),1,IF(OR(AND(BI$4=Inputs!$CN278+1,Inputs!$CN278=Inputs!$CO278),AND(BI$4=Inputs!$CN278+2,Inputs!$CN278=Inputs!$CO278)),0,IF(BI$4=Inputs!$CN278,0.8,IF(BI$4=Inputs!$CN278+1,0.6,IF(BI$4=Inputs!$CN278+2,0.4,IF(BI$4=Inputs!$CO278,0.2,IF(AND(BI$4&gt;=Inputs!$CL278,BI$4&lt;Inputs!$CM278),(BI$4-Inputs!$CL278+1)/(Inputs!$AI278+1),0)))))))))</f>
        <v>0</v>
      </c>
      <c r="BJ281" s="27">
        <f>IF(AND(Inputs!$CO278=0,BJ$4&gt;=Inputs!$CM278),1,IF(AND(BJ$4&gt;=Inputs!$CM278,BJ$4&lt;Inputs!$CN278),1,IF(AND(BJ$4=Inputs!$CN278,BJ$4=Inputs!$CO278),1,IF(OR(AND(BJ$4=Inputs!$CN278+1,Inputs!$CN278=Inputs!$CO278),AND(BJ$4=Inputs!$CN278+2,Inputs!$CN278=Inputs!$CO278)),0,IF(BJ$4=Inputs!$CN278,0.8,IF(BJ$4=Inputs!$CN278+1,0.6,IF(BJ$4=Inputs!$CN278+2,0.4,IF(BJ$4=Inputs!$CO278,0.2,IF(AND(BJ$4&gt;=Inputs!$CL278,BJ$4&lt;Inputs!$CM278),(BJ$4-Inputs!$CL278+1)/(Inputs!$AI278+1),0)))))))))</f>
        <v>0</v>
      </c>
      <c r="BK281" s="27">
        <f>IF(AND(Inputs!$CO278=0,BK$4&gt;=Inputs!$CM278),1,IF(AND(BK$4&gt;=Inputs!$CM278,BK$4&lt;Inputs!$CN278),1,IF(AND(BK$4=Inputs!$CN278,BK$4=Inputs!$CO278),1,IF(OR(AND(BK$4=Inputs!$CN278+1,Inputs!$CN278=Inputs!$CO278),AND(BK$4=Inputs!$CN278+2,Inputs!$CN278=Inputs!$CO278)),0,IF(BK$4=Inputs!$CN278,0.8,IF(BK$4=Inputs!$CN278+1,0.6,IF(BK$4=Inputs!$CN278+2,0.4,IF(BK$4=Inputs!$CO278,0.2,IF(AND(BK$4&gt;=Inputs!$CL278,BK$4&lt;Inputs!$CM278),(BK$4-Inputs!$CL278+1)/(Inputs!$AI278+1),0)))))))))</f>
        <v>0</v>
      </c>
      <c r="BL281" s="27">
        <f>IF(AND(Inputs!$CO278=0,BL$4&gt;=Inputs!$CM278),1,IF(AND(BL$4&gt;=Inputs!$CM278,BL$4&lt;Inputs!$CN278),1,IF(AND(BL$4=Inputs!$CN278,BL$4=Inputs!$CO278),1,IF(OR(AND(BL$4=Inputs!$CN278+1,Inputs!$CN278=Inputs!$CO278),AND(BL$4=Inputs!$CN278+2,Inputs!$CN278=Inputs!$CO278)),0,IF(BL$4=Inputs!$CN278,0.8,IF(BL$4=Inputs!$CN278+1,0.6,IF(BL$4=Inputs!$CN278+2,0.4,IF(BL$4=Inputs!$CO278,0.2,IF(AND(BL$4&gt;=Inputs!$CL278,BL$4&lt;Inputs!$CM278),(BL$4-Inputs!$CL278+1)/(Inputs!$AI278+1),0)))))))))</f>
        <v>0</v>
      </c>
      <c r="BM281" s="27">
        <f>IF(AND(Inputs!$CO278=0,BM$4&gt;=Inputs!$CM278),1,IF(AND(BM$4&gt;=Inputs!$CM278,BM$4&lt;Inputs!$CN278),1,IF(AND(BM$4=Inputs!$CN278,BM$4=Inputs!$CO278),1,IF(OR(AND(BM$4=Inputs!$CN278+1,Inputs!$CN278=Inputs!$CO278),AND(BM$4=Inputs!$CN278+2,Inputs!$CN278=Inputs!$CO278)),0,IF(BM$4=Inputs!$CN278,0.8,IF(BM$4=Inputs!$CN278+1,0.6,IF(BM$4=Inputs!$CN278+2,0.4,IF(BM$4=Inputs!$CO278,0.2,IF(AND(BM$4&gt;=Inputs!$CL278,BM$4&lt;Inputs!$CM278),(BM$4-Inputs!$CL278+1)/(Inputs!$AI278+1),0)))))))))</f>
        <v>0</v>
      </c>
      <c r="BO281" s="46" t="str">
        <f>IF(Inputs!$B278="","",(ROUND(Inputs!$BC278*AJ281,0)))</f>
        <v/>
      </c>
      <c r="BP281" s="46" t="str">
        <f>IF(Inputs!$B278="","",(ROUND(Inputs!$BC278*AK281,0)))</f>
        <v/>
      </c>
      <c r="BQ281" s="46" t="str">
        <f>IF(Inputs!$B278="","",(ROUND(Inputs!$BC278*AL281,0)))</f>
        <v/>
      </c>
      <c r="BR281" s="46" t="str">
        <f>IF(Inputs!$B278="","",(ROUND(Inputs!$BC278*AM281,0)))</f>
        <v/>
      </c>
      <c r="BS281" s="46" t="str">
        <f>IF(Inputs!$B278="","",(ROUND(Inputs!$BC278*AN281,0)))</f>
        <v/>
      </c>
      <c r="BT281" s="46" t="str">
        <f>IF(Inputs!$B278="","",(ROUND(Inputs!$BC278*AO281,0)))</f>
        <v/>
      </c>
      <c r="BU281" s="46" t="str">
        <f>IF(Inputs!$B278="","",(ROUND(Inputs!$BC278*AP281,0)))</f>
        <v/>
      </c>
      <c r="BV281" s="46" t="str">
        <f>IF(Inputs!$B278="","",(ROUND(Inputs!$BC278*AQ281,0)))</f>
        <v/>
      </c>
      <c r="BW281" s="46" t="str">
        <f>IF(Inputs!$B278="","",(ROUND(Inputs!$BC278*AR281,0)))</f>
        <v/>
      </c>
      <c r="BX281" s="46" t="str">
        <f>IF(Inputs!$B278="","",(ROUND(Inputs!$BC278*AS281,0)))</f>
        <v/>
      </c>
      <c r="BY281" s="46" t="str">
        <f>IF(Inputs!$B278="","",(ROUND(Inputs!$BC278*AT281,0)))</f>
        <v/>
      </c>
      <c r="BZ281" s="46" t="str">
        <f>IF(Inputs!$B278="","",(ROUND(Inputs!$BC278*AU281,0)))</f>
        <v/>
      </c>
      <c r="CA281" s="46" t="str">
        <f>IF(Inputs!$B278="","",(ROUND(Inputs!$BC278*AV281,0)))</f>
        <v/>
      </c>
      <c r="CB281" s="46" t="str">
        <f>IF(Inputs!$B278="","",(ROUND(Inputs!$BC278*AW281,0)))</f>
        <v/>
      </c>
      <c r="CC281" s="46" t="str">
        <f>IF(Inputs!$B278="","",(ROUND(Inputs!$BC278*AX281,0)))</f>
        <v/>
      </c>
      <c r="CD281" s="46" t="str">
        <f>IF(Inputs!$B278="","",(ROUND(Inputs!$BC278*AY281,0)))</f>
        <v/>
      </c>
      <c r="CE281" s="46" t="str">
        <f>IF(Inputs!$B278="","",(ROUND(Inputs!$BC278*AZ281,0)))</f>
        <v/>
      </c>
      <c r="CF281" s="46" t="str">
        <f>IF(Inputs!$B278="","",(ROUND(Inputs!$BC278*BA281,0)))</f>
        <v/>
      </c>
      <c r="CG281" s="46" t="str">
        <f>IF(Inputs!$B278="","",(ROUND(Inputs!$BC278*BB281,0)))</f>
        <v/>
      </c>
      <c r="CH281" s="46" t="str">
        <f>IF(Inputs!$B278="","",(ROUND(Inputs!$BC278*BC281,0)))</f>
        <v/>
      </c>
      <c r="CI281" s="46" t="str">
        <f>IF(Inputs!$B278="","",(ROUND(Inputs!$BC278*BD281,0)))</f>
        <v/>
      </c>
      <c r="CJ281" s="46" t="str">
        <f>IF(Inputs!$B278="","",(ROUND(Inputs!$BC278*BE281,0)))</f>
        <v/>
      </c>
      <c r="CK281" s="46" t="str">
        <f>IF(Inputs!$B278="","",(ROUND(Inputs!$BC278*BF281,0)))</f>
        <v/>
      </c>
      <c r="CL281" s="46" t="str">
        <f>IF(Inputs!$B278="","",(ROUND(Inputs!$BC278*BG281,0)))</f>
        <v/>
      </c>
      <c r="CM281" s="46" t="str">
        <f>IF(Inputs!$B278="","",(ROUND(Inputs!$BC278*BH281,0)))</f>
        <v/>
      </c>
      <c r="CN281" s="46" t="str">
        <f>IF(Inputs!$B278="","",(ROUND(Inputs!$BC278*BI281,0)))</f>
        <v/>
      </c>
      <c r="CO281" s="46" t="str">
        <f>IF(Inputs!$B278="","",(ROUND(Inputs!$BC278*BJ281,0)))</f>
        <v/>
      </c>
      <c r="CP281" s="46" t="str">
        <f>IF(Inputs!$B278="","",(ROUND(Inputs!$BC278*BK281,0)))</f>
        <v/>
      </c>
      <c r="CQ281" s="46" t="str">
        <f>IF(Inputs!$B278="","",(ROUND(Inputs!$BC278*BL281,0)))</f>
        <v/>
      </c>
      <c r="CR281" s="46" t="str">
        <f>IF(Inputs!$B278="","",(ROUND(Inputs!$BC278*BM281,0)))</f>
        <v/>
      </c>
      <c r="CV281" s="46" t="str">
        <f>IF(A281="","",IF(AND(CV$4&lt;=Inputs!$CQ278,CV$4&gt;=Inputs!$CP278),Inputs!$AR278/(Inputs!$CQ278-Inputs!$CP278+1),0)+IF(CV$4=Inputs!$CL278,Inputs!$BD278,0))</f>
        <v/>
      </c>
      <c r="CW281" s="46" t="str">
        <f>IF(B281="","",IF(AND(CW$4&lt;=Inputs!$CQ278,CW$4&gt;=Inputs!$CP278),Inputs!$AR278/(Inputs!$CQ278-Inputs!$CP278+1),0)+IF(CW$4=Inputs!$CL278,Inputs!$BD278,0))</f>
        <v/>
      </c>
      <c r="CX281" s="46" t="str">
        <f>IF(C281="","",IF(AND(CX$4&lt;=Inputs!$CQ278,CX$4&gt;=Inputs!$CP278),Inputs!$AR278/(Inputs!$CQ278-Inputs!$CP278+1),0)+IF(CX$4=Inputs!$CL278,Inputs!$BD278,0))</f>
        <v/>
      </c>
      <c r="CY281" s="46" t="str">
        <f>IF(D281="","",IF(AND(CY$4&lt;=Inputs!$CQ278,CY$4&gt;=Inputs!$CP278),Inputs!$AR278/(Inputs!$CQ278-Inputs!$CP278+1),0)+IF(CY$4=Inputs!$CL278,Inputs!$BD278,0))</f>
        <v/>
      </c>
      <c r="CZ281" s="46" t="str">
        <f>IF(E281="","",IF(AND(CZ$4&lt;=Inputs!$CQ278,CZ$4&gt;=Inputs!$CP278),Inputs!$AR278/(Inputs!$CQ278-Inputs!$CP278+1),0)+IF(CZ$4=Inputs!$CL278,Inputs!$BD278,0))</f>
        <v/>
      </c>
      <c r="DA281" s="46" t="str">
        <f>IF(F281="","",IF(AND(DA$4&lt;=Inputs!$CQ278,DA$4&gt;=Inputs!$CP278),Inputs!$AR278/(Inputs!$CQ278-Inputs!$CP278+1),0)+IF(DA$4=Inputs!$CL278,Inputs!$BD278,0))</f>
        <v/>
      </c>
      <c r="DB281" s="46" t="str">
        <f>IF(G281="","",IF(AND(DB$4&lt;=Inputs!$CQ278,DB$4&gt;=Inputs!$CP278),Inputs!$AR278/(Inputs!$CQ278-Inputs!$CP278+1),0)+IF(DB$4=Inputs!$CL278,Inputs!$BD278,0))</f>
        <v/>
      </c>
      <c r="DC281" s="46" t="str">
        <f>IF(H281="","",IF(AND(DC$4&lt;=Inputs!$CQ278,DC$4&gt;=Inputs!$CP278),Inputs!$AR278/(Inputs!$CQ278-Inputs!$CP278+1),0)+IF(DC$4=Inputs!$CL278,Inputs!$BD278,0))</f>
        <v/>
      </c>
      <c r="DD281" s="46" t="str">
        <f>IF(I281="","",IF(AND(DD$4&lt;=Inputs!$CQ278,DD$4&gt;=Inputs!$CP278),Inputs!$AR278/(Inputs!$CQ278-Inputs!$CP278+1),0)+IF(DD$4=Inputs!$CL278,Inputs!$BD278,0))</f>
        <v/>
      </c>
      <c r="DE281" s="46" t="str">
        <f>IF(J281="","",IF(AND(DE$4&lt;=Inputs!$CQ278,DE$4&gt;=Inputs!$CP278),Inputs!$AR278/(Inputs!$CQ278-Inputs!$CP278+1),0)+IF(DE$4=Inputs!$CL278,Inputs!$BD278,0))</f>
        <v/>
      </c>
      <c r="DF281" s="46" t="str">
        <f>IF(K281="","",IF(AND(DF$4&lt;=Inputs!$CQ278,DF$4&gt;=Inputs!$CP278),Inputs!$AR278/(Inputs!$CQ278-Inputs!$CP278+1),0)+IF(DF$4=Inputs!$CL278,Inputs!$BD278,0))</f>
        <v/>
      </c>
      <c r="DG281" s="46" t="str">
        <f>IF(L281="","",IF(AND(DG$4&lt;=Inputs!$CQ278,DG$4&gt;=Inputs!$CP278),Inputs!$AR278/(Inputs!$CQ278-Inputs!$CP278+1),0)+IF(DG$4=Inputs!$CL278,Inputs!$BD278,0))</f>
        <v/>
      </c>
      <c r="DH281" s="46" t="str">
        <f>IF(M281="","",IF(AND(DH$4&lt;=Inputs!$CQ278,DH$4&gt;=Inputs!$CP278),Inputs!$AR278/(Inputs!$CQ278-Inputs!$CP278+1),0)+IF(DH$4=Inputs!$CL278,Inputs!$BD278,0))</f>
        <v/>
      </c>
      <c r="DI281" s="46" t="str">
        <f>IF(N281="","",IF(AND(DI$4&lt;=Inputs!$CQ278,DI$4&gt;=Inputs!$CP278),Inputs!$AR278/(Inputs!$CQ278-Inputs!$CP278+1),0)+IF(DI$4=Inputs!$CL278,Inputs!$BD278,0))</f>
        <v/>
      </c>
      <c r="DJ281" s="46" t="str">
        <f>IF(O281="","",IF(AND(DJ$4&lt;=Inputs!$CQ278,DJ$4&gt;=Inputs!$CP278),Inputs!$AR278/(Inputs!$CQ278-Inputs!$CP278+1),0)+IF(DJ$4=Inputs!$CL278,Inputs!$BD278,0))</f>
        <v/>
      </c>
      <c r="DK281" s="46" t="str">
        <f>IF(P281="","",IF(AND(DK$4&lt;=Inputs!$CQ278,DK$4&gt;=Inputs!$CP278),Inputs!$AR278/(Inputs!$CQ278-Inputs!$CP278+1),0)+IF(DK$4=Inputs!$CL278,Inputs!$BD278,0))</f>
        <v/>
      </c>
      <c r="DL281" s="46" t="str">
        <f>IF(Q281="","",IF(AND(DL$4&lt;=Inputs!$CQ278,DL$4&gt;=Inputs!$CP278),Inputs!$AR278/(Inputs!$CQ278-Inputs!$CP278+1),0)+IF(DL$4=Inputs!$CL278,Inputs!$BD278,0))</f>
        <v/>
      </c>
      <c r="DM281" s="46" t="str">
        <f>IF(R281="","",IF(AND(DM$4&lt;=Inputs!$CQ278,DM$4&gt;=Inputs!$CP278),Inputs!$AR278/(Inputs!$CQ278-Inputs!$CP278+1),0)+IF(DM$4=Inputs!$CL278,Inputs!$BD278,0))</f>
        <v/>
      </c>
      <c r="DN281" s="46" t="str">
        <f>IF(S281="","",IF(AND(DN$4&lt;=Inputs!$CQ278,DN$4&gt;=Inputs!$CP278),Inputs!$AR278/(Inputs!$CQ278-Inputs!$CP278+1),0)+IF(DN$4=Inputs!$CL278,Inputs!$BD278,0))</f>
        <v/>
      </c>
      <c r="DO281" s="46" t="str">
        <f>IF(T281="","",IF(AND(DO$4&lt;=Inputs!$CQ278,DO$4&gt;=Inputs!$CP278),Inputs!$AR278/(Inputs!$CQ278-Inputs!$CP278+1),0)+IF(DO$4=Inputs!$CL278,Inputs!$BD278,0))</f>
        <v/>
      </c>
      <c r="DP281" s="46" t="str">
        <f>IF(U281="","",IF(AND(DP$4&lt;=Inputs!$CQ278,DP$4&gt;=Inputs!$CP278),Inputs!$AR278/(Inputs!$CQ278-Inputs!$CP278+1),0)+IF(DP$4=Inputs!$CL278,Inputs!$BD278,0))</f>
        <v/>
      </c>
      <c r="DQ281" s="46" t="str">
        <f>IF(V281="","",IF(AND(DQ$4&lt;=Inputs!$CQ278,DQ$4&gt;=Inputs!$CP278),Inputs!$AR278/(Inputs!$CQ278-Inputs!$CP278+1),0)+IF(DQ$4=Inputs!$CL278,Inputs!$BD278,0))</f>
        <v/>
      </c>
      <c r="DR281" s="46" t="str">
        <f>IF(W281="","",IF(AND(DR$4&lt;=Inputs!$CQ278,DR$4&gt;=Inputs!$CP278),Inputs!$AR278/(Inputs!$CQ278-Inputs!$CP278+1),0)+IF(DR$4=Inputs!$CL278,Inputs!$BD278,0))</f>
        <v/>
      </c>
      <c r="DS281" s="46" t="str">
        <f>IF(X281="","",IF(AND(DS$4&lt;=Inputs!$CQ278,DS$4&gt;=Inputs!$CP278),Inputs!$AR278/(Inputs!$CQ278-Inputs!$CP278+1),0)+IF(DS$4=Inputs!$CL278,Inputs!$BD278,0))</f>
        <v/>
      </c>
      <c r="DT281" s="46" t="str">
        <f>IF(Y281="","",IF(AND(DT$4&lt;=Inputs!$CQ278,DT$4&gt;=Inputs!$CP278),Inputs!$AR278/(Inputs!$CQ278-Inputs!$CP278+1),0)+IF(DT$4=Inputs!$CL278,Inputs!$BD278,0))</f>
        <v/>
      </c>
      <c r="DU281" s="46" t="str">
        <f>IF(Z281="","",IF(AND(DU$4&lt;=Inputs!$CQ278,DU$4&gt;=Inputs!$CP278),Inputs!$AR278/(Inputs!$CQ278-Inputs!$CP278+1),0)+IF(DU$4=Inputs!$CL278,Inputs!$BD278,0))</f>
        <v/>
      </c>
      <c r="DV281" s="46" t="str">
        <f>IF(AA281="","",IF(AND(DV$4&lt;=Inputs!$CQ278,DV$4&gt;=Inputs!$CP278),Inputs!$AR278/(Inputs!$CQ278-Inputs!$CP278+1),0)+IF(DV$4=Inputs!$CL278,Inputs!$BD278,0))</f>
        <v/>
      </c>
      <c r="DW281" s="46" t="str">
        <f>IF(AB281="","",IF(AND(DW$4&lt;=Inputs!$CQ278,DW$4&gt;=Inputs!$CP278),Inputs!$AR278/(Inputs!$CQ278-Inputs!$CP278+1),0)+IF(DW$4=Inputs!$CL278,Inputs!$BD278,0))</f>
        <v/>
      </c>
      <c r="DX281" s="46" t="str">
        <f>IF(AC281="","",IF(AND(DX$4&lt;=Inputs!$CQ278,DX$4&gt;=Inputs!$CP278),Inputs!$AR278/(Inputs!$CQ278-Inputs!$CP278+1),0)+IF(DX$4=Inputs!$CL278,Inputs!$BD278,0))</f>
        <v/>
      </c>
      <c r="DY281" s="46" t="str">
        <f>IF(AD281="","",IF(AND(DY$4&lt;=Inputs!$CQ278,DY$4&gt;=Inputs!$CP278),Inputs!$AR278/(Inputs!$CQ278-Inputs!$CP278+1),0)+IF(DY$4=Inputs!$CL278,Inputs!$BD278,0))</f>
        <v/>
      </c>
      <c r="DZ281" s="46" t="str">
        <f t="shared" si="12"/>
        <v/>
      </c>
    </row>
    <row r="282" spans="1:130">
      <c r="A282" s="7" t="str">
        <f>IF(Inputs!A279="","",Inputs!A279)</f>
        <v/>
      </c>
      <c r="B282" t="str">
        <f>IF(Inputs!B279="","",Inputs!B279)</f>
        <v/>
      </c>
      <c r="C282" s="46" t="str">
        <f>IF(Inputs!$B279="","",BO282-CV282)</f>
        <v/>
      </c>
      <c r="D282" s="46" t="str">
        <f>IF(Inputs!$B279="","",BP282-CW282)</f>
        <v/>
      </c>
      <c r="E282" s="46" t="str">
        <f>IF(Inputs!$B279="","",BQ282-CX282)</f>
        <v/>
      </c>
      <c r="F282" s="46" t="str">
        <f>IF(Inputs!$B279="","",BR282-CY282)</f>
        <v/>
      </c>
      <c r="G282" s="46" t="str">
        <f>IF(Inputs!$B279="","",BS282-CZ282)</f>
        <v/>
      </c>
      <c r="H282" s="46" t="str">
        <f>IF(Inputs!$B279="","",BT282-DA282)</f>
        <v/>
      </c>
      <c r="I282" s="46" t="str">
        <f>IF(Inputs!$B279="","",BU282-DB282)</f>
        <v/>
      </c>
      <c r="J282" s="46" t="str">
        <f>IF(Inputs!$B279="","",BV282-DC282)</f>
        <v/>
      </c>
      <c r="K282" s="46" t="str">
        <f>IF(Inputs!$B279="","",BW282-DD282)</f>
        <v/>
      </c>
      <c r="L282" s="46" t="str">
        <f>IF(Inputs!$B279="","",BX282-DE282)</f>
        <v/>
      </c>
      <c r="M282" s="46" t="str">
        <f>IF(Inputs!$B279="","",BY282-DF282)</f>
        <v/>
      </c>
      <c r="N282" s="46" t="str">
        <f>IF(Inputs!$B279="","",BZ282-DG282)</f>
        <v/>
      </c>
      <c r="O282" s="46" t="str">
        <f>IF(Inputs!$B279="","",CA282-DH282)</f>
        <v/>
      </c>
      <c r="P282" s="46" t="str">
        <f>IF(Inputs!$B279="","",CB282-DI282)</f>
        <v/>
      </c>
      <c r="Q282" s="46" t="str">
        <f>IF(Inputs!$B279="","",CC282-DJ282)</f>
        <v/>
      </c>
      <c r="R282" s="46" t="str">
        <f>IF(Inputs!$B279="","",CD282-DK282)</f>
        <v/>
      </c>
      <c r="S282" s="46" t="str">
        <f>IF(Inputs!$B279="","",CE282-DL282)</f>
        <v/>
      </c>
      <c r="T282" s="46" t="str">
        <f>IF(Inputs!$B279="","",CF282-DM282)</f>
        <v/>
      </c>
      <c r="U282" s="46" t="str">
        <f>IF(Inputs!$B279="","",CG282-DN282)</f>
        <v/>
      </c>
      <c r="V282" s="46" t="str">
        <f>IF(Inputs!$B279="","",CH282-DO282)</f>
        <v/>
      </c>
      <c r="W282" s="46" t="str">
        <f>IF(Inputs!$B279="","",CI282-DP282)</f>
        <v/>
      </c>
      <c r="X282" s="46" t="str">
        <f>IF(Inputs!$B279="","",CJ282-DQ282)</f>
        <v/>
      </c>
      <c r="Y282" s="46" t="str">
        <f>IF(Inputs!$B279="","",CK282-DR282)</f>
        <v/>
      </c>
      <c r="Z282" s="46" t="str">
        <f>IF(Inputs!$B279="","",CL282-DS282)</f>
        <v/>
      </c>
      <c r="AA282" s="46" t="str">
        <f>IF(Inputs!$B279="","",CM282-DT282)</f>
        <v/>
      </c>
      <c r="AB282" s="46" t="str">
        <f>IF(Inputs!$B279="","",CN282-DU282)</f>
        <v/>
      </c>
      <c r="AC282" s="46" t="str">
        <f>IF(Inputs!$B279="","",CO282-DV282)</f>
        <v/>
      </c>
      <c r="AD282" s="46" t="str">
        <f>IF(Inputs!$B279="","",CP282-DW282)</f>
        <v/>
      </c>
      <c r="AE282" s="46" t="str">
        <f>IF(Inputs!$B279="","",CQ282-DX282)</f>
        <v/>
      </c>
      <c r="AF282" s="46" t="str">
        <f>IF(Inputs!$B279="","",CR282-DY282)</f>
        <v/>
      </c>
      <c r="AG282" s="50" t="str">
        <f t="shared" si="13"/>
        <v/>
      </c>
      <c r="AH282" s="50"/>
      <c r="AJ282" s="27">
        <f>IF(AND(Inputs!$CO279=0,AJ$4&gt;=Inputs!$CM279),1,IF(AND(AJ$4&gt;=Inputs!$CM279,AJ$4&lt;Inputs!$CN279),1,IF(AND(AJ$4=Inputs!$CN279,AJ$4=Inputs!$CO279),1,IF(OR(AND(AJ$4=Inputs!$CN279+1,Inputs!$CN279=Inputs!$CO279),AND(AJ$4=Inputs!$CN279+2,Inputs!$CN279=Inputs!$CO279)),0,IF(AJ$4=Inputs!$CN279,0.8,IF(AJ$4=Inputs!$CN279+1,0.6,IF(AJ$4=Inputs!$CN279+2,0.4,IF(AJ$4=Inputs!$CO279,0.2,IF(AND(AJ$4&gt;=Inputs!$CL279,AJ$4&lt;Inputs!$CM279),(AJ$4-Inputs!$CL279+1)/(Inputs!$AI279+1),0)))))))))</f>
        <v>0</v>
      </c>
      <c r="AK282" s="27">
        <f>IF(AND(Inputs!$CO279=0,AK$4&gt;=Inputs!$CM279),1,IF(AND(AK$4&gt;=Inputs!$CM279,AK$4&lt;Inputs!$CN279),1,IF(AND(AK$4=Inputs!$CN279,AK$4=Inputs!$CO279),1,IF(OR(AND(AK$4=Inputs!$CN279+1,Inputs!$CN279=Inputs!$CO279),AND(AK$4=Inputs!$CN279+2,Inputs!$CN279=Inputs!$CO279)),0,IF(AK$4=Inputs!$CN279,0.8,IF(AK$4=Inputs!$CN279+1,0.6,IF(AK$4=Inputs!$CN279+2,0.4,IF(AK$4=Inputs!$CO279,0.2,IF(AND(AK$4&gt;=Inputs!$CL279,AK$4&lt;Inputs!$CM279),(AK$4-Inputs!$CL279+1)/(Inputs!$AI279+1),0)))))))))</f>
        <v>0</v>
      </c>
      <c r="AL282" s="27">
        <f>IF(AND(Inputs!$CO279=0,AL$4&gt;=Inputs!$CM279),1,IF(AND(AL$4&gt;=Inputs!$CM279,AL$4&lt;Inputs!$CN279),1,IF(AND(AL$4=Inputs!$CN279,AL$4=Inputs!$CO279),1,IF(OR(AND(AL$4=Inputs!$CN279+1,Inputs!$CN279=Inputs!$CO279),AND(AL$4=Inputs!$CN279+2,Inputs!$CN279=Inputs!$CO279)),0,IF(AL$4=Inputs!$CN279,0.8,IF(AL$4=Inputs!$CN279+1,0.6,IF(AL$4=Inputs!$CN279+2,0.4,IF(AL$4=Inputs!$CO279,0.2,IF(AND(AL$4&gt;=Inputs!$CL279,AL$4&lt;Inputs!$CM279),(AL$4-Inputs!$CL279+1)/(Inputs!$AI279+1),0)))))))))</f>
        <v>0</v>
      </c>
      <c r="AM282" s="27">
        <f>IF(AND(Inputs!$CO279=0,AM$4&gt;=Inputs!$CM279),1,IF(AND(AM$4&gt;=Inputs!$CM279,AM$4&lt;Inputs!$CN279),1,IF(AND(AM$4=Inputs!$CN279,AM$4=Inputs!$CO279),1,IF(OR(AND(AM$4=Inputs!$CN279+1,Inputs!$CN279=Inputs!$CO279),AND(AM$4=Inputs!$CN279+2,Inputs!$CN279=Inputs!$CO279)),0,IF(AM$4=Inputs!$CN279,0.8,IF(AM$4=Inputs!$CN279+1,0.6,IF(AM$4=Inputs!$CN279+2,0.4,IF(AM$4=Inputs!$CO279,0.2,IF(AND(AM$4&gt;=Inputs!$CL279,AM$4&lt;Inputs!$CM279),(AM$4-Inputs!$CL279+1)/(Inputs!$AI279+1),0)))))))))</f>
        <v>0</v>
      </c>
      <c r="AN282" s="27">
        <f>IF(AND(Inputs!$CO279=0,AN$4&gt;=Inputs!$CM279),1,IF(AND(AN$4&gt;=Inputs!$CM279,AN$4&lt;Inputs!$CN279),1,IF(AND(AN$4=Inputs!$CN279,AN$4=Inputs!$CO279),1,IF(OR(AND(AN$4=Inputs!$CN279+1,Inputs!$CN279=Inputs!$CO279),AND(AN$4=Inputs!$CN279+2,Inputs!$CN279=Inputs!$CO279)),0,IF(AN$4=Inputs!$CN279,0.8,IF(AN$4=Inputs!$CN279+1,0.6,IF(AN$4=Inputs!$CN279+2,0.4,IF(AN$4=Inputs!$CO279,0.2,IF(AND(AN$4&gt;=Inputs!$CL279,AN$4&lt;Inputs!$CM279),(AN$4-Inputs!$CL279+1)/(Inputs!$AI279+1),0)))))))))</f>
        <v>0</v>
      </c>
      <c r="AO282" s="27">
        <f>IF(AND(Inputs!$CO279=0,AO$4&gt;=Inputs!$CM279),1,IF(AND(AO$4&gt;=Inputs!$CM279,AO$4&lt;Inputs!$CN279),1,IF(AND(AO$4=Inputs!$CN279,AO$4=Inputs!$CO279),1,IF(OR(AND(AO$4=Inputs!$CN279+1,Inputs!$CN279=Inputs!$CO279),AND(AO$4=Inputs!$CN279+2,Inputs!$CN279=Inputs!$CO279)),0,IF(AO$4=Inputs!$CN279,0.8,IF(AO$4=Inputs!$CN279+1,0.6,IF(AO$4=Inputs!$CN279+2,0.4,IF(AO$4=Inputs!$CO279,0.2,IF(AND(AO$4&gt;=Inputs!$CL279,AO$4&lt;Inputs!$CM279),(AO$4-Inputs!$CL279+1)/(Inputs!$AI279+1),0)))))))))</f>
        <v>0</v>
      </c>
      <c r="AP282" s="27">
        <f>IF(AND(Inputs!$CO279=0,AP$4&gt;=Inputs!$CM279),1,IF(AND(AP$4&gt;=Inputs!$CM279,AP$4&lt;Inputs!$CN279),1,IF(AND(AP$4=Inputs!$CN279,AP$4=Inputs!$CO279),1,IF(OR(AND(AP$4=Inputs!$CN279+1,Inputs!$CN279=Inputs!$CO279),AND(AP$4=Inputs!$CN279+2,Inputs!$CN279=Inputs!$CO279)),0,IF(AP$4=Inputs!$CN279,0.8,IF(AP$4=Inputs!$CN279+1,0.6,IF(AP$4=Inputs!$CN279+2,0.4,IF(AP$4=Inputs!$CO279,0.2,IF(AND(AP$4&gt;=Inputs!$CL279,AP$4&lt;Inputs!$CM279),(AP$4-Inputs!$CL279+1)/(Inputs!$AI279+1),0)))))))))</f>
        <v>0</v>
      </c>
      <c r="AQ282" s="27">
        <f>IF(AND(Inputs!$CO279=0,AQ$4&gt;=Inputs!$CM279),1,IF(AND(AQ$4&gt;=Inputs!$CM279,AQ$4&lt;Inputs!$CN279),1,IF(AND(AQ$4=Inputs!$CN279,AQ$4=Inputs!$CO279),1,IF(OR(AND(AQ$4=Inputs!$CN279+1,Inputs!$CN279=Inputs!$CO279),AND(AQ$4=Inputs!$CN279+2,Inputs!$CN279=Inputs!$CO279)),0,IF(AQ$4=Inputs!$CN279,0.8,IF(AQ$4=Inputs!$CN279+1,0.6,IF(AQ$4=Inputs!$CN279+2,0.4,IF(AQ$4=Inputs!$CO279,0.2,IF(AND(AQ$4&gt;=Inputs!$CL279,AQ$4&lt;Inputs!$CM279),(AQ$4-Inputs!$CL279+1)/(Inputs!$AI279+1),0)))))))))</f>
        <v>0</v>
      </c>
      <c r="AR282" s="27">
        <f>IF(AND(Inputs!$CO279=0,AR$4&gt;=Inputs!$CM279),1,IF(AND(AR$4&gt;=Inputs!$CM279,AR$4&lt;Inputs!$CN279),1,IF(AND(AR$4=Inputs!$CN279,AR$4=Inputs!$CO279),1,IF(OR(AND(AR$4=Inputs!$CN279+1,Inputs!$CN279=Inputs!$CO279),AND(AR$4=Inputs!$CN279+2,Inputs!$CN279=Inputs!$CO279)),0,IF(AR$4=Inputs!$CN279,0.8,IF(AR$4=Inputs!$CN279+1,0.6,IF(AR$4=Inputs!$CN279+2,0.4,IF(AR$4=Inputs!$CO279,0.2,IF(AND(AR$4&gt;=Inputs!$CL279,AR$4&lt;Inputs!$CM279),(AR$4-Inputs!$CL279+1)/(Inputs!$AI279+1),0)))))))))</f>
        <v>0</v>
      </c>
      <c r="AS282" s="27">
        <f>IF(AND(Inputs!$CO279=0,AS$4&gt;=Inputs!$CM279),1,IF(AND(AS$4&gt;=Inputs!$CM279,AS$4&lt;Inputs!$CN279),1,IF(AND(AS$4=Inputs!$CN279,AS$4=Inputs!$CO279),1,IF(OR(AND(AS$4=Inputs!$CN279+1,Inputs!$CN279=Inputs!$CO279),AND(AS$4=Inputs!$CN279+2,Inputs!$CN279=Inputs!$CO279)),0,IF(AS$4=Inputs!$CN279,0.8,IF(AS$4=Inputs!$CN279+1,0.6,IF(AS$4=Inputs!$CN279+2,0.4,IF(AS$4=Inputs!$CO279,0.2,IF(AND(AS$4&gt;=Inputs!$CL279,AS$4&lt;Inputs!$CM279),(AS$4-Inputs!$CL279+1)/(Inputs!$AI279+1),0)))))))))</f>
        <v>0</v>
      </c>
      <c r="AT282" s="27">
        <f>IF(AND(Inputs!$CO279=0,AT$4&gt;=Inputs!$CM279),1,IF(AND(AT$4&gt;=Inputs!$CM279,AT$4&lt;Inputs!$CN279),1,IF(AND(AT$4=Inputs!$CN279,AT$4=Inputs!$CO279),1,IF(OR(AND(AT$4=Inputs!$CN279+1,Inputs!$CN279=Inputs!$CO279),AND(AT$4=Inputs!$CN279+2,Inputs!$CN279=Inputs!$CO279)),0,IF(AT$4=Inputs!$CN279,0.8,IF(AT$4=Inputs!$CN279+1,0.6,IF(AT$4=Inputs!$CN279+2,0.4,IF(AT$4=Inputs!$CO279,0.2,IF(AND(AT$4&gt;=Inputs!$CL279,AT$4&lt;Inputs!$CM279),(AT$4-Inputs!$CL279+1)/(Inputs!$AI279+1),0)))))))))</f>
        <v>0</v>
      </c>
      <c r="AU282" s="27">
        <f>IF(AND(Inputs!$CO279=0,AU$4&gt;=Inputs!$CM279),1,IF(AND(AU$4&gt;=Inputs!$CM279,AU$4&lt;Inputs!$CN279),1,IF(AND(AU$4=Inputs!$CN279,AU$4=Inputs!$CO279),1,IF(OR(AND(AU$4=Inputs!$CN279+1,Inputs!$CN279=Inputs!$CO279),AND(AU$4=Inputs!$CN279+2,Inputs!$CN279=Inputs!$CO279)),0,IF(AU$4=Inputs!$CN279,0.8,IF(AU$4=Inputs!$CN279+1,0.6,IF(AU$4=Inputs!$CN279+2,0.4,IF(AU$4=Inputs!$CO279,0.2,IF(AND(AU$4&gt;=Inputs!$CL279,AU$4&lt;Inputs!$CM279),(AU$4-Inputs!$CL279+1)/(Inputs!$AI279+1),0)))))))))</f>
        <v>0</v>
      </c>
      <c r="AV282" s="27">
        <f>IF(AND(Inputs!$CO279=0,AV$4&gt;=Inputs!$CM279),1,IF(AND(AV$4&gt;=Inputs!$CM279,AV$4&lt;Inputs!$CN279),1,IF(AND(AV$4=Inputs!$CN279,AV$4=Inputs!$CO279),1,IF(OR(AND(AV$4=Inputs!$CN279+1,Inputs!$CN279=Inputs!$CO279),AND(AV$4=Inputs!$CN279+2,Inputs!$CN279=Inputs!$CO279)),0,IF(AV$4=Inputs!$CN279,0.8,IF(AV$4=Inputs!$CN279+1,0.6,IF(AV$4=Inputs!$CN279+2,0.4,IF(AV$4=Inputs!$CO279,0.2,IF(AND(AV$4&gt;=Inputs!$CL279,AV$4&lt;Inputs!$CM279),(AV$4-Inputs!$CL279+1)/(Inputs!$AI279+1),0)))))))))</f>
        <v>0</v>
      </c>
      <c r="AW282" s="27">
        <f>IF(AND(Inputs!$CO279=0,AW$4&gt;=Inputs!$CM279),1,IF(AND(AW$4&gt;=Inputs!$CM279,AW$4&lt;Inputs!$CN279),1,IF(AND(AW$4=Inputs!$CN279,AW$4=Inputs!$CO279),1,IF(OR(AND(AW$4=Inputs!$CN279+1,Inputs!$CN279=Inputs!$CO279),AND(AW$4=Inputs!$CN279+2,Inputs!$CN279=Inputs!$CO279)),0,IF(AW$4=Inputs!$CN279,0.8,IF(AW$4=Inputs!$CN279+1,0.6,IF(AW$4=Inputs!$CN279+2,0.4,IF(AW$4=Inputs!$CO279,0.2,IF(AND(AW$4&gt;=Inputs!$CL279,AW$4&lt;Inputs!$CM279),(AW$4-Inputs!$CL279+1)/(Inputs!$AI279+1),0)))))))))</f>
        <v>0</v>
      </c>
      <c r="AX282" s="27">
        <f>IF(AND(Inputs!$CO279=0,AX$4&gt;=Inputs!$CM279),1,IF(AND(AX$4&gt;=Inputs!$CM279,AX$4&lt;Inputs!$CN279),1,IF(AND(AX$4=Inputs!$CN279,AX$4=Inputs!$CO279),1,IF(OR(AND(AX$4=Inputs!$CN279+1,Inputs!$CN279=Inputs!$CO279),AND(AX$4=Inputs!$CN279+2,Inputs!$CN279=Inputs!$CO279)),0,IF(AX$4=Inputs!$CN279,0.8,IF(AX$4=Inputs!$CN279+1,0.6,IF(AX$4=Inputs!$CN279+2,0.4,IF(AX$4=Inputs!$CO279,0.2,IF(AND(AX$4&gt;=Inputs!$CL279,AX$4&lt;Inputs!$CM279),(AX$4-Inputs!$CL279+1)/(Inputs!$AI279+1),0)))))))))</f>
        <v>0</v>
      </c>
      <c r="AY282" s="27">
        <f>IF(AND(Inputs!$CO279=0,AY$4&gt;=Inputs!$CM279),1,IF(AND(AY$4&gt;=Inputs!$CM279,AY$4&lt;Inputs!$CN279),1,IF(AND(AY$4=Inputs!$CN279,AY$4=Inputs!$CO279),1,IF(OR(AND(AY$4=Inputs!$CN279+1,Inputs!$CN279=Inputs!$CO279),AND(AY$4=Inputs!$CN279+2,Inputs!$CN279=Inputs!$CO279)),0,IF(AY$4=Inputs!$CN279,0.8,IF(AY$4=Inputs!$CN279+1,0.6,IF(AY$4=Inputs!$CN279+2,0.4,IF(AY$4=Inputs!$CO279,0.2,IF(AND(AY$4&gt;=Inputs!$CL279,AY$4&lt;Inputs!$CM279),(AY$4-Inputs!$CL279+1)/(Inputs!$AI279+1),0)))))))))</f>
        <v>0</v>
      </c>
      <c r="AZ282" s="27">
        <f>IF(AND(Inputs!$CO279=0,AZ$4&gt;=Inputs!$CM279),1,IF(AND(AZ$4&gt;=Inputs!$CM279,AZ$4&lt;Inputs!$CN279),1,IF(AND(AZ$4=Inputs!$CN279,AZ$4=Inputs!$CO279),1,IF(OR(AND(AZ$4=Inputs!$CN279+1,Inputs!$CN279=Inputs!$CO279),AND(AZ$4=Inputs!$CN279+2,Inputs!$CN279=Inputs!$CO279)),0,IF(AZ$4=Inputs!$CN279,0.8,IF(AZ$4=Inputs!$CN279+1,0.6,IF(AZ$4=Inputs!$CN279+2,0.4,IF(AZ$4=Inputs!$CO279,0.2,IF(AND(AZ$4&gt;=Inputs!$CL279,AZ$4&lt;Inputs!$CM279),(AZ$4-Inputs!$CL279+1)/(Inputs!$AI279+1),0)))))))))</f>
        <v>0</v>
      </c>
      <c r="BA282" s="27">
        <f>IF(AND(Inputs!$CO279=0,BA$4&gt;=Inputs!$CM279),1,IF(AND(BA$4&gt;=Inputs!$CM279,BA$4&lt;Inputs!$CN279),1,IF(AND(BA$4=Inputs!$CN279,BA$4=Inputs!$CO279),1,IF(OR(AND(BA$4=Inputs!$CN279+1,Inputs!$CN279=Inputs!$CO279),AND(BA$4=Inputs!$CN279+2,Inputs!$CN279=Inputs!$CO279)),0,IF(BA$4=Inputs!$CN279,0.8,IF(BA$4=Inputs!$CN279+1,0.6,IF(BA$4=Inputs!$CN279+2,0.4,IF(BA$4=Inputs!$CO279,0.2,IF(AND(BA$4&gt;=Inputs!$CL279,BA$4&lt;Inputs!$CM279),(BA$4-Inputs!$CL279+1)/(Inputs!$AI279+1),0)))))))))</f>
        <v>0</v>
      </c>
      <c r="BB282" s="27">
        <f>IF(AND(Inputs!$CO279=0,BB$4&gt;=Inputs!$CM279),1,IF(AND(BB$4&gt;=Inputs!$CM279,BB$4&lt;Inputs!$CN279),1,IF(AND(BB$4=Inputs!$CN279,BB$4=Inputs!$CO279),1,IF(OR(AND(BB$4=Inputs!$CN279+1,Inputs!$CN279=Inputs!$CO279),AND(BB$4=Inputs!$CN279+2,Inputs!$CN279=Inputs!$CO279)),0,IF(BB$4=Inputs!$CN279,0.8,IF(BB$4=Inputs!$CN279+1,0.6,IF(BB$4=Inputs!$CN279+2,0.4,IF(BB$4=Inputs!$CO279,0.2,IF(AND(BB$4&gt;=Inputs!$CL279,BB$4&lt;Inputs!$CM279),(BB$4-Inputs!$CL279+1)/(Inputs!$AI279+1),0)))))))))</f>
        <v>0</v>
      </c>
      <c r="BC282" s="27">
        <f>IF(AND(Inputs!$CO279=0,BC$4&gt;=Inputs!$CM279),1,IF(AND(BC$4&gt;=Inputs!$CM279,BC$4&lt;Inputs!$CN279),1,IF(AND(BC$4=Inputs!$CN279,BC$4=Inputs!$CO279),1,IF(OR(AND(BC$4=Inputs!$CN279+1,Inputs!$CN279=Inputs!$CO279),AND(BC$4=Inputs!$CN279+2,Inputs!$CN279=Inputs!$CO279)),0,IF(BC$4=Inputs!$CN279,0.8,IF(BC$4=Inputs!$CN279+1,0.6,IF(BC$4=Inputs!$CN279+2,0.4,IF(BC$4=Inputs!$CO279,0.2,IF(AND(BC$4&gt;=Inputs!$CL279,BC$4&lt;Inputs!$CM279),(BC$4-Inputs!$CL279+1)/(Inputs!$AI279+1),0)))))))))</f>
        <v>0</v>
      </c>
      <c r="BD282" s="27">
        <f>IF(AND(Inputs!$CO279=0,BD$4&gt;=Inputs!$CM279),1,IF(AND(BD$4&gt;=Inputs!$CM279,BD$4&lt;Inputs!$CN279),1,IF(AND(BD$4=Inputs!$CN279,BD$4=Inputs!$CO279),1,IF(OR(AND(BD$4=Inputs!$CN279+1,Inputs!$CN279=Inputs!$CO279),AND(BD$4=Inputs!$CN279+2,Inputs!$CN279=Inputs!$CO279)),0,IF(BD$4=Inputs!$CN279,0.8,IF(BD$4=Inputs!$CN279+1,0.6,IF(BD$4=Inputs!$CN279+2,0.4,IF(BD$4=Inputs!$CO279,0.2,IF(AND(BD$4&gt;=Inputs!$CL279,BD$4&lt;Inputs!$CM279),(BD$4-Inputs!$CL279+1)/(Inputs!$AI279+1),0)))))))))</f>
        <v>0</v>
      </c>
      <c r="BE282" s="27">
        <f>IF(AND(Inputs!$CO279=0,BE$4&gt;=Inputs!$CM279),1,IF(AND(BE$4&gt;=Inputs!$CM279,BE$4&lt;Inputs!$CN279),1,IF(AND(BE$4=Inputs!$CN279,BE$4=Inputs!$CO279),1,IF(OR(AND(BE$4=Inputs!$CN279+1,Inputs!$CN279=Inputs!$CO279),AND(BE$4=Inputs!$CN279+2,Inputs!$CN279=Inputs!$CO279)),0,IF(BE$4=Inputs!$CN279,0.8,IF(BE$4=Inputs!$CN279+1,0.6,IF(BE$4=Inputs!$CN279+2,0.4,IF(BE$4=Inputs!$CO279,0.2,IF(AND(BE$4&gt;=Inputs!$CL279,BE$4&lt;Inputs!$CM279),(BE$4-Inputs!$CL279+1)/(Inputs!$AI279+1),0)))))))))</f>
        <v>0</v>
      </c>
      <c r="BF282" s="27">
        <f>IF(AND(Inputs!$CO279=0,BF$4&gt;=Inputs!$CM279),1,IF(AND(BF$4&gt;=Inputs!$CM279,BF$4&lt;Inputs!$CN279),1,IF(AND(BF$4=Inputs!$CN279,BF$4=Inputs!$CO279),1,IF(OR(AND(BF$4=Inputs!$CN279+1,Inputs!$CN279=Inputs!$CO279),AND(BF$4=Inputs!$CN279+2,Inputs!$CN279=Inputs!$CO279)),0,IF(BF$4=Inputs!$CN279,0.8,IF(BF$4=Inputs!$CN279+1,0.6,IF(BF$4=Inputs!$CN279+2,0.4,IF(BF$4=Inputs!$CO279,0.2,IF(AND(BF$4&gt;=Inputs!$CL279,BF$4&lt;Inputs!$CM279),(BF$4-Inputs!$CL279+1)/(Inputs!$AI279+1),0)))))))))</f>
        <v>0</v>
      </c>
      <c r="BG282" s="27">
        <f>IF(AND(Inputs!$CO279=0,BG$4&gt;=Inputs!$CM279),1,IF(AND(BG$4&gt;=Inputs!$CM279,BG$4&lt;Inputs!$CN279),1,IF(AND(BG$4=Inputs!$CN279,BG$4=Inputs!$CO279),1,IF(OR(AND(BG$4=Inputs!$CN279+1,Inputs!$CN279=Inputs!$CO279),AND(BG$4=Inputs!$CN279+2,Inputs!$CN279=Inputs!$CO279)),0,IF(BG$4=Inputs!$CN279,0.8,IF(BG$4=Inputs!$CN279+1,0.6,IF(BG$4=Inputs!$CN279+2,0.4,IF(BG$4=Inputs!$CO279,0.2,IF(AND(BG$4&gt;=Inputs!$CL279,BG$4&lt;Inputs!$CM279),(BG$4-Inputs!$CL279+1)/(Inputs!$AI279+1),0)))))))))</f>
        <v>0</v>
      </c>
      <c r="BH282" s="27">
        <f>IF(AND(Inputs!$CO279=0,BH$4&gt;=Inputs!$CM279),1,IF(AND(BH$4&gt;=Inputs!$CM279,BH$4&lt;Inputs!$CN279),1,IF(AND(BH$4=Inputs!$CN279,BH$4=Inputs!$CO279),1,IF(OR(AND(BH$4=Inputs!$CN279+1,Inputs!$CN279=Inputs!$CO279),AND(BH$4=Inputs!$CN279+2,Inputs!$CN279=Inputs!$CO279)),0,IF(BH$4=Inputs!$CN279,0.8,IF(BH$4=Inputs!$CN279+1,0.6,IF(BH$4=Inputs!$CN279+2,0.4,IF(BH$4=Inputs!$CO279,0.2,IF(AND(BH$4&gt;=Inputs!$CL279,BH$4&lt;Inputs!$CM279),(BH$4-Inputs!$CL279+1)/(Inputs!$AI279+1),0)))))))))</f>
        <v>0</v>
      </c>
      <c r="BI282" s="27">
        <f>IF(AND(Inputs!$CO279=0,BI$4&gt;=Inputs!$CM279),1,IF(AND(BI$4&gt;=Inputs!$CM279,BI$4&lt;Inputs!$CN279),1,IF(AND(BI$4=Inputs!$CN279,BI$4=Inputs!$CO279),1,IF(OR(AND(BI$4=Inputs!$CN279+1,Inputs!$CN279=Inputs!$CO279),AND(BI$4=Inputs!$CN279+2,Inputs!$CN279=Inputs!$CO279)),0,IF(BI$4=Inputs!$CN279,0.8,IF(BI$4=Inputs!$CN279+1,0.6,IF(BI$4=Inputs!$CN279+2,0.4,IF(BI$4=Inputs!$CO279,0.2,IF(AND(BI$4&gt;=Inputs!$CL279,BI$4&lt;Inputs!$CM279),(BI$4-Inputs!$CL279+1)/(Inputs!$AI279+1),0)))))))))</f>
        <v>0</v>
      </c>
      <c r="BJ282" s="27">
        <f>IF(AND(Inputs!$CO279=0,BJ$4&gt;=Inputs!$CM279),1,IF(AND(BJ$4&gt;=Inputs!$CM279,BJ$4&lt;Inputs!$CN279),1,IF(AND(BJ$4=Inputs!$CN279,BJ$4=Inputs!$CO279),1,IF(OR(AND(BJ$4=Inputs!$CN279+1,Inputs!$CN279=Inputs!$CO279),AND(BJ$4=Inputs!$CN279+2,Inputs!$CN279=Inputs!$CO279)),0,IF(BJ$4=Inputs!$CN279,0.8,IF(BJ$4=Inputs!$CN279+1,0.6,IF(BJ$4=Inputs!$CN279+2,0.4,IF(BJ$4=Inputs!$CO279,0.2,IF(AND(BJ$4&gt;=Inputs!$CL279,BJ$4&lt;Inputs!$CM279),(BJ$4-Inputs!$CL279+1)/(Inputs!$AI279+1),0)))))))))</f>
        <v>0</v>
      </c>
      <c r="BK282" s="27">
        <f>IF(AND(Inputs!$CO279=0,BK$4&gt;=Inputs!$CM279),1,IF(AND(BK$4&gt;=Inputs!$CM279,BK$4&lt;Inputs!$CN279),1,IF(AND(BK$4=Inputs!$CN279,BK$4=Inputs!$CO279),1,IF(OR(AND(BK$4=Inputs!$CN279+1,Inputs!$CN279=Inputs!$CO279),AND(BK$4=Inputs!$CN279+2,Inputs!$CN279=Inputs!$CO279)),0,IF(BK$4=Inputs!$CN279,0.8,IF(BK$4=Inputs!$CN279+1,0.6,IF(BK$4=Inputs!$CN279+2,0.4,IF(BK$4=Inputs!$CO279,0.2,IF(AND(BK$4&gt;=Inputs!$CL279,BK$4&lt;Inputs!$CM279),(BK$4-Inputs!$CL279+1)/(Inputs!$AI279+1),0)))))))))</f>
        <v>0</v>
      </c>
      <c r="BL282" s="27">
        <f>IF(AND(Inputs!$CO279=0,BL$4&gt;=Inputs!$CM279),1,IF(AND(BL$4&gt;=Inputs!$CM279,BL$4&lt;Inputs!$CN279),1,IF(AND(BL$4=Inputs!$CN279,BL$4=Inputs!$CO279),1,IF(OR(AND(BL$4=Inputs!$CN279+1,Inputs!$CN279=Inputs!$CO279),AND(BL$4=Inputs!$CN279+2,Inputs!$CN279=Inputs!$CO279)),0,IF(BL$4=Inputs!$CN279,0.8,IF(BL$4=Inputs!$CN279+1,0.6,IF(BL$4=Inputs!$CN279+2,0.4,IF(BL$4=Inputs!$CO279,0.2,IF(AND(BL$4&gt;=Inputs!$CL279,BL$4&lt;Inputs!$CM279),(BL$4-Inputs!$CL279+1)/(Inputs!$AI279+1),0)))))))))</f>
        <v>0</v>
      </c>
      <c r="BM282" s="27">
        <f>IF(AND(Inputs!$CO279=0,BM$4&gt;=Inputs!$CM279),1,IF(AND(BM$4&gt;=Inputs!$CM279,BM$4&lt;Inputs!$CN279),1,IF(AND(BM$4=Inputs!$CN279,BM$4=Inputs!$CO279),1,IF(OR(AND(BM$4=Inputs!$CN279+1,Inputs!$CN279=Inputs!$CO279),AND(BM$4=Inputs!$CN279+2,Inputs!$CN279=Inputs!$CO279)),0,IF(BM$4=Inputs!$CN279,0.8,IF(BM$4=Inputs!$CN279+1,0.6,IF(BM$4=Inputs!$CN279+2,0.4,IF(BM$4=Inputs!$CO279,0.2,IF(AND(BM$4&gt;=Inputs!$CL279,BM$4&lt;Inputs!$CM279),(BM$4-Inputs!$CL279+1)/(Inputs!$AI279+1),0)))))))))</f>
        <v>0</v>
      </c>
      <c r="BO282" s="46" t="str">
        <f>IF(Inputs!$B279="","",(ROUND(Inputs!$BC279*AJ282,0)))</f>
        <v/>
      </c>
      <c r="BP282" s="46" t="str">
        <f>IF(Inputs!$B279="","",(ROUND(Inputs!$BC279*AK282,0)))</f>
        <v/>
      </c>
      <c r="BQ282" s="46" t="str">
        <f>IF(Inputs!$B279="","",(ROUND(Inputs!$BC279*AL282,0)))</f>
        <v/>
      </c>
      <c r="BR282" s="46" t="str">
        <f>IF(Inputs!$B279="","",(ROUND(Inputs!$BC279*AM282,0)))</f>
        <v/>
      </c>
      <c r="BS282" s="46" t="str">
        <f>IF(Inputs!$B279="","",(ROUND(Inputs!$BC279*AN282,0)))</f>
        <v/>
      </c>
      <c r="BT282" s="46" t="str">
        <f>IF(Inputs!$B279="","",(ROUND(Inputs!$BC279*AO282,0)))</f>
        <v/>
      </c>
      <c r="BU282" s="46" t="str">
        <f>IF(Inputs!$B279="","",(ROUND(Inputs!$BC279*AP282,0)))</f>
        <v/>
      </c>
      <c r="BV282" s="46" t="str">
        <f>IF(Inputs!$B279="","",(ROUND(Inputs!$BC279*AQ282,0)))</f>
        <v/>
      </c>
      <c r="BW282" s="46" t="str">
        <f>IF(Inputs!$B279="","",(ROUND(Inputs!$BC279*AR282,0)))</f>
        <v/>
      </c>
      <c r="BX282" s="46" t="str">
        <f>IF(Inputs!$B279="","",(ROUND(Inputs!$BC279*AS282,0)))</f>
        <v/>
      </c>
      <c r="BY282" s="46" t="str">
        <f>IF(Inputs!$B279="","",(ROUND(Inputs!$BC279*AT282,0)))</f>
        <v/>
      </c>
      <c r="BZ282" s="46" t="str">
        <f>IF(Inputs!$B279="","",(ROUND(Inputs!$BC279*AU282,0)))</f>
        <v/>
      </c>
      <c r="CA282" s="46" t="str">
        <f>IF(Inputs!$B279="","",(ROUND(Inputs!$BC279*AV282,0)))</f>
        <v/>
      </c>
      <c r="CB282" s="46" t="str">
        <f>IF(Inputs!$B279="","",(ROUND(Inputs!$BC279*AW282,0)))</f>
        <v/>
      </c>
      <c r="CC282" s="46" t="str">
        <f>IF(Inputs!$B279="","",(ROUND(Inputs!$BC279*AX282,0)))</f>
        <v/>
      </c>
      <c r="CD282" s="46" t="str">
        <f>IF(Inputs!$B279="","",(ROUND(Inputs!$BC279*AY282,0)))</f>
        <v/>
      </c>
      <c r="CE282" s="46" t="str">
        <f>IF(Inputs!$B279="","",(ROUND(Inputs!$BC279*AZ282,0)))</f>
        <v/>
      </c>
      <c r="CF282" s="46" t="str">
        <f>IF(Inputs!$B279="","",(ROUND(Inputs!$BC279*BA282,0)))</f>
        <v/>
      </c>
      <c r="CG282" s="46" t="str">
        <f>IF(Inputs!$B279="","",(ROUND(Inputs!$BC279*BB282,0)))</f>
        <v/>
      </c>
      <c r="CH282" s="46" t="str">
        <f>IF(Inputs!$B279="","",(ROUND(Inputs!$BC279*BC282,0)))</f>
        <v/>
      </c>
      <c r="CI282" s="46" t="str">
        <f>IF(Inputs!$B279="","",(ROUND(Inputs!$BC279*BD282,0)))</f>
        <v/>
      </c>
      <c r="CJ282" s="46" t="str">
        <f>IF(Inputs!$B279="","",(ROUND(Inputs!$BC279*BE282,0)))</f>
        <v/>
      </c>
      <c r="CK282" s="46" t="str">
        <f>IF(Inputs!$B279="","",(ROUND(Inputs!$BC279*BF282,0)))</f>
        <v/>
      </c>
      <c r="CL282" s="46" t="str">
        <f>IF(Inputs!$B279="","",(ROUND(Inputs!$BC279*BG282,0)))</f>
        <v/>
      </c>
      <c r="CM282" s="46" t="str">
        <f>IF(Inputs!$B279="","",(ROUND(Inputs!$BC279*BH282,0)))</f>
        <v/>
      </c>
      <c r="CN282" s="46" t="str">
        <f>IF(Inputs!$B279="","",(ROUND(Inputs!$BC279*BI282,0)))</f>
        <v/>
      </c>
      <c r="CO282" s="46" t="str">
        <f>IF(Inputs!$B279="","",(ROUND(Inputs!$BC279*BJ282,0)))</f>
        <v/>
      </c>
      <c r="CP282" s="46" t="str">
        <f>IF(Inputs!$B279="","",(ROUND(Inputs!$BC279*BK282,0)))</f>
        <v/>
      </c>
      <c r="CQ282" s="46" t="str">
        <f>IF(Inputs!$B279="","",(ROUND(Inputs!$BC279*BL282,0)))</f>
        <v/>
      </c>
      <c r="CR282" s="46" t="str">
        <f>IF(Inputs!$B279="","",(ROUND(Inputs!$BC279*BM282,0)))</f>
        <v/>
      </c>
      <c r="CV282" s="46" t="str">
        <f>IF(A282="","",IF(AND(CV$4&lt;=Inputs!$CQ279,CV$4&gt;=Inputs!$CP279),Inputs!$AR279/(Inputs!$CQ279-Inputs!$CP279+1),0)+IF(CV$4=Inputs!$CL279,Inputs!$BD279,0))</f>
        <v/>
      </c>
      <c r="CW282" s="46" t="str">
        <f>IF(B282="","",IF(AND(CW$4&lt;=Inputs!$CQ279,CW$4&gt;=Inputs!$CP279),Inputs!$AR279/(Inputs!$CQ279-Inputs!$CP279+1),0)+IF(CW$4=Inputs!$CL279,Inputs!$BD279,0))</f>
        <v/>
      </c>
      <c r="CX282" s="46" t="str">
        <f>IF(C282="","",IF(AND(CX$4&lt;=Inputs!$CQ279,CX$4&gt;=Inputs!$CP279),Inputs!$AR279/(Inputs!$CQ279-Inputs!$CP279+1),0)+IF(CX$4=Inputs!$CL279,Inputs!$BD279,0))</f>
        <v/>
      </c>
      <c r="CY282" s="46" t="str">
        <f>IF(D282="","",IF(AND(CY$4&lt;=Inputs!$CQ279,CY$4&gt;=Inputs!$CP279),Inputs!$AR279/(Inputs!$CQ279-Inputs!$CP279+1),0)+IF(CY$4=Inputs!$CL279,Inputs!$BD279,0))</f>
        <v/>
      </c>
      <c r="CZ282" s="46" t="str">
        <f>IF(E282="","",IF(AND(CZ$4&lt;=Inputs!$CQ279,CZ$4&gt;=Inputs!$CP279),Inputs!$AR279/(Inputs!$CQ279-Inputs!$CP279+1),0)+IF(CZ$4=Inputs!$CL279,Inputs!$BD279,0))</f>
        <v/>
      </c>
      <c r="DA282" s="46" t="str">
        <f>IF(F282="","",IF(AND(DA$4&lt;=Inputs!$CQ279,DA$4&gt;=Inputs!$CP279),Inputs!$AR279/(Inputs!$CQ279-Inputs!$CP279+1),0)+IF(DA$4=Inputs!$CL279,Inputs!$BD279,0))</f>
        <v/>
      </c>
      <c r="DB282" s="46" t="str">
        <f>IF(G282="","",IF(AND(DB$4&lt;=Inputs!$CQ279,DB$4&gt;=Inputs!$CP279),Inputs!$AR279/(Inputs!$CQ279-Inputs!$CP279+1),0)+IF(DB$4=Inputs!$CL279,Inputs!$BD279,0))</f>
        <v/>
      </c>
      <c r="DC282" s="46" t="str">
        <f>IF(H282="","",IF(AND(DC$4&lt;=Inputs!$CQ279,DC$4&gt;=Inputs!$CP279),Inputs!$AR279/(Inputs!$CQ279-Inputs!$CP279+1),0)+IF(DC$4=Inputs!$CL279,Inputs!$BD279,0))</f>
        <v/>
      </c>
      <c r="DD282" s="46" t="str">
        <f>IF(I282="","",IF(AND(DD$4&lt;=Inputs!$CQ279,DD$4&gt;=Inputs!$CP279),Inputs!$AR279/(Inputs!$CQ279-Inputs!$CP279+1),0)+IF(DD$4=Inputs!$CL279,Inputs!$BD279,0))</f>
        <v/>
      </c>
      <c r="DE282" s="46" t="str">
        <f>IF(J282="","",IF(AND(DE$4&lt;=Inputs!$CQ279,DE$4&gt;=Inputs!$CP279),Inputs!$AR279/(Inputs!$CQ279-Inputs!$CP279+1),0)+IF(DE$4=Inputs!$CL279,Inputs!$BD279,0))</f>
        <v/>
      </c>
      <c r="DF282" s="46" t="str">
        <f>IF(K282="","",IF(AND(DF$4&lt;=Inputs!$CQ279,DF$4&gt;=Inputs!$CP279),Inputs!$AR279/(Inputs!$CQ279-Inputs!$CP279+1),0)+IF(DF$4=Inputs!$CL279,Inputs!$BD279,0))</f>
        <v/>
      </c>
      <c r="DG282" s="46" t="str">
        <f>IF(L282="","",IF(AND(DG$4&lt;=Inputs!$CQ279,DG$4&gt;=Inputs!$CP279),Inputs!$AR279/(Inputs!$CQ279-Inputs!$CP279+1),0)+IF(DG$4=Inputs!$CL279,Inputs!$BD279,0))</f>
        <v/>
      </c>
      <c r="DH282" s="46" t="str">
        <f>IF(M282="","",IF(AND(DH$4&lt;=Inputs!$CQ279,DH$4&gt;=Inputs!$CP279),Inputs!$AR279/(Inputs!$CQ279-Inputs!$CP279+1),0)+IF(DH$4=Inputs!$CL279,Inputs!$BD279,0))</f>
        <v/>
      </c>
      <c r="DI282" s="46" t="str">
        <f>IF(N282="","",IF(AND(DI$4&lt;=Inputs!$CQ279,DI$4&gt;=Inputs!$CP279),Inputs!$AR279/(Inputs!$CQ279-Inputs!$CP279+1),0)+IF(DI$4=Inputs!$CL279,Inputs!$BD279,0))</f>
        <v/>
      </c>
      <c r="DJ282" s="46" t="str">
        <f>IF(O282="","",IF(AND(DJ$4&lt;=Inputs!$CQ279,DJ$4&gt;=Inputs!$CP279),Inputs!$AR279/(Inputs!$CQ279-Inputs!$CP279+1),0)+IF(DJ$4=Inputs!$CL279,Inputs!$BD279,0))</f>
        <v/>
      </c>
      <c r="DK282" s="46" t="str">
        <f>IF(P282="","",IF(AND(DK$4&lt;=Inputs!$CQ279,DK$4&gt;=Inputs!$CP279),Inputs!$AR279/(Inputs!$CQ279-Inputs!$CP279+1),0)+IF(DK$4=Inputs!$CL279,Inputs!$BD279,0))</f>
        <v/>
      </c>
      <c r="DL282" s="46" t="str">
        <f>IF(Q282="","",IF(AND(DL$4&lt;=Inputs!$CQ279,DL$4&gt;=Inputs!$CP279),Inputs!$AR279/(Inputs!$CQ279-Inputs!$CP279+1),0)+IF(DL$4=Inputs!$CL279,Inputs!$BD279,0))</f>
        <v/>
      </c>
      <c r="DM282" s="46" t="str">
        <f>IF(R282="","",IF(AND(DM$4&lt;=Inputs!$CQ279,DM$4&gt;=Inputs!$CP279),Inputs!$AR279/(Inputs!$CQ279-Inputs!$CP279+1),0)+IF(DM$4=Inputs!$CL279,Inputs!$BD279,0))</f>
        <v/>
      </c>
      <c r="DN282" s="46" t="str">
        <f>IF(S282="","",IF(AND(DN$4&lt;=Inputs!$CQ279,DN$4&gt;=Inputs!$CP279),Inputs!$AR279/(Inputs!$CQ279-Inputs!$CP279+1),0)+IF(DN$4=Inputs!$CL279,Inputs!$BD279,0))</f>
        <v/>
      </c>
      <c r="DO282" s="46" t="str">
        <f>IF(T282="","",IF(AND(DO$4&lt;=Inputs!$CQ279,DO$4&gt;=Inputs!$CP279),Inputs!$AR279/(Inputs!$CQ279-Inputs!$CP279+1),0)+IF(DO$4=Inputs!$CL279,Inputs!$BD279,0))</f>
        <v/>
      </c>
      <c r="DP282" s="46" t="str">
        <f>IF(U282="","",IF(AND(DP$4&lt;=Inputs!$CQ279,DP$4&gt;=Inputs!$CP279),Inputs!$AR279/(Inputs!$CQ279-Inputs!$CP279+1),0)+IF(DP$4=Inputs!$CL279,Inputs!$BD279,0))</f>
        <v/>
      </c>
      <c r="DQ282" s="46" t="str">
        <f>IF(V282="","",IF(AND(DQ$4&lt;=Inputs!$CQ279,DQ$4&gt;=Inputs!$CP279),Inputs!$AR279/(Inputs!$CQ279-Inputs!$CP279+1),0)+IF(DQ$4=Inputs!$CL279,Inputs!$BD279,0))</f>
        <v/>
      </c>
      <c r="DR282" s="46" t="str">
        <f>IF(W282="","",IF(AND(DR$4&lt;=Inputs!$CQ279,DR$4&gt;=Inputs!$CP279),Inputs!$AR279/(Inputs!$CQ279-Inputs!$CP279+1),0)+IF(DR$4=Inputs!$CL279,Inputs!$BD279,0))</f>
        <v/>
      </c>
      <c r="DS282" s="46" t="str">
        <f>IF(X282="","",IF(AND(DS$4&lt;=Inputs!$CQ279,DS$4&gt;=Inputs!$CP279),Inputs!$AR279/(Inputs!$CQ279-Inputs!$CP279+1),0)+IF(DS$4=Inputs!$CL279,Inputs!$BD279,0))</f>
        <v/>
      </c>
      <c r="DT282" s="46" t="str">
        <f>IF(Y282="","",IF(AND(DT$4&lt;=Inputs!$CQ279,DT$4&gt;=Inputs!$CP279),Inputs!$AR279/(Inputs!$CQ279-Inputs!$CP279+1),0)+IF(DT$4=Inputs!$CL279,Inputs!$BD279,0))</f>
        <v/>
      </c>
      <c r="DU282" s="46" t="str">
        <f>IF(Z282="","",IF(AND(DU$4&lt;=Inputs!$CQ279,DU$4&gt;=Inputs!$CP279),Inputs!$AR279/(Inputs!$CQ279-Inputs!$CP279+1),0)+IF(DU$4=Inputs!$CL279,Inputs!$BD279,0))</f>
        <v/>
      </c>
      <c r="DV282" s="46" t="str">
        <f>IF(AA282="","",IF(AND(DV$4&lt;=Inputs!$CQ279,DV$4&gt;=Inputs!$CP279),Inputs!$AR279/(Inputs!$CQ279-Inputs!$CP279+1),0)+IF(DV$4=Inputs!$CL279,Inputs!$BD279,0))</f>
        <v/>
      </c>
      <c r="DW282" s="46" t="str">
        <f>IF(AB282="","",IF(AND(DW$4&lt;=Inputs!$CQ279,DW$4&gt;=Inputs!$CP279),Inputs!$AR279/(Inputs!$CQ279-Inputs!$CP279+1),0)+IF(DW$4=Inputs!$CL279,Inputs!$BD279,0))</f>
        <v/>
      </c>
      <c r="DX282" s="46" t="str">
        <f>IF(AC282="","",IF(AND(DX$4&lt;=Inputs!$CQ279,DX$4&gt;=Inputs!$CP279),Inputs!$AR279/(Inputs!$CQ279-Inputs!$CP279+1),0)+IF(DX$4=Inputs!$CL279,Inputs!$BD279,0))</f>
        <v/>
      </c>
      <c r="DY282" s="46" t="str">
        <f>IF(AD282="","",IF(AND(DY$4&lt;=Inputs!$CQ279,DY$4&gt;=Inputs!$CP279),Inputs!$AR279/(Inputs!$CQ279-Inputs!$CP279+1),0)+IF(DY$4=Inputs!$CL279,Inputs!$BD279,0))</f>
        <v/>
      </c>
      <c r="DZ282" s="46" t="str">
        <f t="shared" si="12"/>
        <v/>
      </c>
    </row>
    <row r="283" spans="1:130">
      <c r="A283" s="7" t="str">
        <f>IF(Inputs!A280="","",Inputs!A280)</f>
        <v/>
      </c>
      <c r="B283" t="str">
        <f>IF(Inputs!B280="","",Inputs!B280)</f>
        <v/>
      </c>
      <c r="C283" s="46" t="str">
        <f>IF(Inputs!$B280="","",BO283-CV283)</f>
        <v/>
      </c>
      <c r="D283" s="46" t="str">
        <f>IF(Inputs!$B280="","",BP283-CW283)</f>
        <v/>
      </c>
      <c r="E283" s="46" t="str">
        <f>IF(Inputs!$B280="","",BQ283-CX283)</f>
        <v/>
      </c>
      <c r="F283" s="46" t="str">
        <f>IF(Inputs!$B280="","",BR283-CY283)</f>
        <v/>
      </c>
      <c r="G283" s="46" t="str">
        <f>IF(Inputs!$B280="","",BS283-CZ283)</f>
        <v/>
      </c>
      <c r="H283" s="46" t="str">
        <f>IF(Inputs!$B280="","",BT283-DA283)</f>
        <v/>
      </c>
      <c r="I283" s="46" t="str">
        <f>IF(Inputs!$B280="","",BU283-DB283)</f>
        <v/>
      </c>
      <c r="J283" s="46" t="str">
        <f>IF(Inputs!$B280="","",BV283-DC283)</f>
        <v/>
      </c>
      <c r="K283" s="46" t="str">
        <f>IF(Inputs!$B280="","",BW283-DD283)</f>
        <v/>
      </c>
      <c r="L283" s="46" t="str">
        <f>IF(Inputs!$B280="","",BX283-DE283)</f>
        <v/>
      </c>
      <c r="M283" s="46" t="str">
        <f>IF(Inputs!$B280="","",BY283-DF283)</f>
        <v/>
      </c>
      <c r="N283" s="46" t="str">
        <f>IF(Inputs!$B280="","",BZ283-DG283)</f>
        <v/>
      </c>
      <c r="O283" s="46" t="str">
        <f>IF(Inputs!$B280="","",CA283-DH283)</f>
        <v/>
      </c>
      <c r="P283" s="46" t="str">
        <f>IF(Inputs!$B280="","",CB283-DI283)</f>
        <v/>
      </c>
      <c r="Q283" s="46" t="str">
        <f>IF(Inputs!$B280="","",CC283-DJ283)</f>
        <v/>
      </c>
      <c r="R283" s="46" t="str">
        <f>IF(Inputs!$B280="","",CD283-DK283)</f>
        <v/>
      </c>
      <c r="S283" s="46" t="str">
        <f>IF(Inputs!$B280="","",CE283-DL283)</f>
        <v/>
      </c>
      <c r="T283" s="46" t="str">
        <f>IF(Inputs!$B280="","",CF283-DM283)</f>
        <v/>
      </c>
      <c r="U283" s="46" t="str">
        <f>IF(Inputs!$B280="","",CG283-DN283)</f>
        <v/>
      </c>
      <c r="V283" s="46" t="str">
        <f>IF(Inputs!$B280="","",CH283-DO283)</f>
        <v/>
      </c>
      <c r="W283" s="46" t="str">
        <f>IF(Inputs!$B280="","",CI283-DP283)</f>
        <v/>
      </c>
      <c r="X283" s="46" t="str">
        <f>IF(Inputs!$B280="","",CJ283-DQ283)</f>
        <v/>
      </c>
      <c r="Y283" s="46" t="str">
        <f>IF(Inputs!$B280="","",CK283-DR283)</f>
        <v/>
      </c>
      <c r="Z283" s="46" t="str">
        <f>IF(Inputs!$B280="","",CL283-DS283)</f>
        <v/>
      </c>
      <c r="AA283" s="46" t="str">
        <f>IF(Inputs!$B280="","",CM283-DT283)</f>
        <v/>
      </c>
      <c r="AB283" s="46" t="str">
        <f>IF(Inputs!$B280="","",CN283-DU283)</f>
        <v/>
      </c>
      <c r="AC283" s="46" t="str">
        <f>IF(Inputs!$B280="","",CO283-DV283)</f>
        <v/>
      </c>
      <c r="AD283" s="46" t="str">
        <f>IF(Inputs!$B280="","",CP283-DW283)</f>
        <v/>
      </c>
      <c r="AE283" s="46" t="str">
        <f>IF(Inputs!$B280="","",CQ283-DX283)</f>
        <v/>
      </c>
      <c r="AF283" s="46" t="str">
        <f>IF(Inputs!$B280="","",CR283-DY283)</f>
        <v/>
      </c>
      <c r="AG283" s="50" t="str">
        <f t="shared" si="13"/>
        <v/>
      </c>
      <c r="AH283" s="50"/>
      <c r="AJ283" s="27">
        <f>IF(AND(Inputs!$CO280=0,AJ$4&gt;=Inputs!$CM280),1,IF(AND(AJ$4&gt;=Inputs!$CM280,AJ$4&lt;Inputs!$CN280),1,IF(AND(AJ$4=Inputs!$CN280,AJ$4=Inputs!$CO280),1,IF(OR(AND(AJ$4=Inputs!$CN280+1,Inputs!$CN280=Inputs!$CO280),AND(AJ$4=Inputs!$CN280+2,Inputs!$CN280=Inputs!$CO280)),0,IF(AJ$4=Inputs!$CN280,0.8,IF(AJ$4=Inputs!$CN280+1,0.6,IF(AJ$4=Inputs!$CN280+2,0.4,IF(AJ$4=Inputs!$CO280,0.2,IF(AND(AJ$4&gt;=Inputs!$CL280,AJ$4&lt;Inputs!$CM280),(AJ$4-Inputs!$CL280+1)/(Inputs!$AI280+1),0)))))))))</f>
        <v>0</v>
      </c>
      <c r="AK283" s="27">
        <f>IF(AND(Inputs!$CO280=0,AK$4&gt;=Inputs!$CM280),1,IF(AND(AK$4&gt;=Inputs!$CM280,AK$4&lt;Inputs!$CN280),1,IF(AND(AK$4=Inputs!$CN280,AK$4=Inputs!$CO280),1,IF(OR(AND(AK$4=Inputs!$CN280+1,Inputs!$CN280=Inputs!$CO280),AND(AK$4=Inputs!$CN280+2,Inputs!$CN280=Inputs!$CO280)),0,IF(AK$4=Inputs!$CN280,0.8,IF(AK$4=Inputs!$CN280+1,0.6,IF(AK$4=Inputs!$CN280+2,0.4,IF(AK$4=Inputs!$CO280,0.2,IF(AND(AK$4&gt;=Inputs!$CL280,AK$4&lt;Inputs!$CM280),(AK$4-Inputs!$CL280+1)/(Inputs!$AI280+1),0)))))))))</f>
        <v>0</v>
      </c>
      <c r="AL283" s="27">
        <f>IF(AND(Inputs!$CO280=0,AL$4&gt;=Inputs!$CM280),1,IF(AND(AL$4&gt;=Inputs!$CM280,AL$4&lt;Inputs!$CN280),1,IF(AND(AL$4=Inputs!$CN280,AL$4=Inputs!$CO280),1,IF(OR(AND(AL$4=Inputs!$CN280+1,Inputs!$CN280=Inputs!$CO280),AND(AL$4=Inputs!$CN280+2,Inputs!$CN280=Inputs!$CO280)),0,IF(AL$4=Inputs!$CN280,0.8,IF(AL$4=Inputs!$CN280+1,0.6,IF(AL$4=Inputs!$CN280+2,0.4,IF(AL$4=Inputs!$CO280,0.2,IF(AND(AL$4&gt;=Inputs!$CL280,AL$4&lt;Inputs!$CM280),(AL$4-Inputs!$CL280+1)/(Inputs!$AI280+1),0)))))))))</f>
        <v>0</v>
      </c>
      <c r="AM283" s="27">
        <f>IF(AND(Inputs!$CO280=0,AM$4&gt;=Inputs!$CM280),1,IF(AND(AM$4&gt;=Inputs!$CM280,AM$4&lt;Inputs!$CN280),1,IF(AND(AM$4=Inputs!$CN280,AM$4=Inputs!$CO280),1,IF(OR(AND(AM$4=Inputs!$CN280+1,Inputs!$CN280=Inputs!$CO280),AND(AM$4=Inputs!$CN280+2,Inputs!$CN280=Inputs!$CO280)),0,IF(AM$4=Inputs!$CN280,0.8,IF(AM$4=Inputs!$CN280+1,0.6,IF(AM$4=Inputs!$CN280+2,0.4,IF(AM$4=Inputs!$CO280,0.2,IF(AND(AM$4&gt;=Inputs!$CL280,AM$4&lt;Inputs!$CM280),(AM$4-Inputs!$CL280+1)/(Inputs!$AI280+1),0)))))))))</f>
        <v>0</v>
      </c>
      <c r="AN283" s="27">
        <f>IF(AND(Inputs!$CO280=0,AN$4&gt;=Inputs!$CM280),1,IF(AND(AN$4&gt;=Inputs!$CM280,AN$4&lt;Inputs!$CN280),1,IF(AND(AN$4=Inputs!$CN280,AN$4=Inputs!$CO280),1,IF(OR(AND(AN$4=Inputs!$CN280+1,Inputs!$CN280=Inputs!$CO280),AND(AN$4=Inputs!$CN280+2,Inputs!$CN280=Inputs!$CO280)),0,IF(AN$4=Inputs!$CN280,0.8,IF(AN$4=Inputs!$CN280+1,0.6,IF(AN$4=Inputs!$CN280+2,0.4,IF(AN$4=Inputs!$CO280,0.2,IF(AND(AN$4&gt;=Inputs!$CL280,AN$4&lt;Inputs!$CM280),(AN$4-Inputs!$CL280+1)/(Inputs!$AI280+1),0)))))))))</f>
        <v>0</v>
      </c>
      <c r="AO283" s="27">
        <f>IF(AND(Inputs!$CO280=0,AO$4&gt;=Inputs!$CM280),1,IF(AND(AO$4&gt;=Inputs!$CM280,AO$4&lt;Inputs!$CN280),1,IF(AND(AO$4=Inputs!$CN280,AO$4=Inputs!$CO280),1,IF(OR(AND(AO$4=Inputs!$CN280+1,Inputs!$CN280=Inputs!$CO280),AND(AO$4=Inputs!$CN280+2,Inputs!$CN280=Inputs!$CO280)),0,IF(AO$4=Inputs!$CN280,0.8,IF(AO$4=Inputs!$CN280+1,0.6,IF(AO$4=Inputs!$CN280+2,0.4,IF(AO$4=Inputs!$CO280,0.2,IF(AND(AO$4&gt;=Inputs!$CL280,AO$4&lt;Inputs!$CM280),(AO$4-Inputs!$CL280+1)/(Inputs!$AI280+1),0)))))))))</f>
        <v>0</v>
      </c>
      <c r="AP283" s="27">
        <f>IF(AND(Inputs!$CO280=0,AP$4&gt;=Inputs!$CM280),1,IF(AND(AP$4&gt;=Inputs!$CM280,AP$4&lt;Inputs!$CN280),1,IF(AND(AP$4=Inputs!$CN280,AP$4=Inputs!$CO280),1,IF(OR(AND(AP$4=Inputs!$CN280+1,Inputs!$CN280=Inputs!$CO280),AND(AP$4=Inputs!$CN280+2,Inputs!$CN280=Inputs!$CO280)),0,IF(AP$4=Inputs!$CN280,0.8,IF(AP$4=Inputs!$CN280+1,0.6,IF(AP$4=Inputs!$CN280+2,0.4,IF(AP$4=Inputs!$CO280,0.2,IF(AND(AP$4&gt;=Inputs!$CL280,AP$4&lt;Inputs!$CM280),(AP$4-Inputs!$CL280+1)/(Inputs!$AI280+1),0)))))))))</f>
        <v>0</v>
      </c>
      <c r="AQ283" s="27">
        <f>IF(AND(Inputs!$CO280=0,AQ$4&gt;=Inputs!$CM280),1,IF(AND(AQ$4&gt;=Inputs!$CM280,AQ$4&lt;Inputs!$CN280),1,IF(AND(AQ$4=Inputs!$CN280,AQ$4=Inputs!$CO280),1,IF(OR(AND(AQ$4=Inputs!$CN280+1,Inputs!$CN280=Inputs!$CO280),AND(AQ$4=Inputs!$CN280+2,Inputs!$CN280=Inputs!$CO280)),0,IF(AQ$4=Inputs!$CN280,0.8,IF(AQ$4=Inputs!$CN280+1,0.6,IF(AQ$4=Inputs!$CN280+2,0.4,IF(AQ$4=Inputs!$CO280,0.2,IF(AND(AQ$4&gt;=Inputs!$CL280,AQ$4&lt;Inputs!$CM280),(AQ$4-Inputs!$CL280+1)/(Inputs!$AI280+1),0)))))))))</f>
        <v>0</v>
      </c>
      <c r="AR283" s="27">
        <f>IF(AND(Inputs!$CO280=0,AR$4&gt;=Inputs!$CM280),1,IF(AND(AR$4&gt;=Inputs!$CM280,AR$4&lt;Inputs!$CN280),1,IF(AND(AR$4=Inputs!$CN280,AR$4=Inputs!$CO280),1,IF(OR(AND(AR$4=Inputs!$CN280+1,Inputs!$CN280=Inputs!$CO280),AND(AR$4=Inputs!$CN280+2,Inputs!$CN280=Inputs!$CO280)),0,IF(AR$4=Inputs!$CN280,0.8,IF(AR$4=Inputs!$CN280+1,0.6,IF(AR$4=Inputs!$CN280+2,0.4,IF(AR$4=Inputs!$CO280,0.2,IF(AND(AR$4&gt;=Inputs!$CL280,AR$4&lt;Inputs!$CM280),(AR$4-Inputs!$CL280+1)/(Inputs!$AI280+1),0)))))))))</f>
        <v>0</v>
      </c>
      <c r="AS283" s="27">
        <f>IF(AND(Inputs!$CO280=0,AS$4&gt;=Inputs!$CM280),1,IF(AND(AS$4&gt;=Inputs!$CM280,AS$4&lt;Inputs!$CN280),1,IF(AND(AS$4=Inputs!$CN280,AS$4=Inputs!$CO280),1,IF(OR(AND(AS$4=Inputs!$CN280+1,Inputs!$CN280=Inputs!$CO280),AND(AS$4=Inputs!$CN280+2,Inputs!$CN280=Inputs!$CO280)),0,IF(AS$4=Inputs!$CN280,0.8,IF(AS$4=Inputs!$CN280+1,0.6,IF(AS$4=Inputs!$CN280+2,0.4,IF(AS$4=Inputs!$CO280,0.2,IF(AND(AS$4&gt;=Inputs!$CL280,AS$4&lt;Inputs!$CM280),(AS$4-Inputs!$CL280+1)/(Inputs!$AI280+1),0)))))))))</f>
        <v>0</v>
      </c>
      <c r="AT283" s="27">
        <f>IF(AND(Inputs!$CO280=0,AT$4&gt;=Inputs!$CM280),1,IF(AND(AT$4&gt;=Inputs!$CM280,AT$4&lt;Inputs!$CN280),1,IF(AND(AT$4=Inputs!$CN280,AT$4=Inputs!$CO280),1,IF(OR(AND(AT$4=Inputs!$CN280+1,Inputs!$CN280=Inputs!$CO280),AND(AT$4=Inputs!$CN280+2,Inputs!$CN280=Inputs!$CO280)),0,IF(AT$4=Inputs!$CN280,0.8,IF(AT$4=Inputs!$CN280+1,0.6,IF(AT$4=Inputs!$CN280+2,0.4,IF(AT$4=Inputs!$CO280,0.2,IF(AND(AT$4&gt;=Inputs!$CL280,AT$4&lt;Inputs!$CM280),(AT$4-Inputs!$CL280+1)/(Inputs!$AI280+1),0)))))))))</f>
        <v>0</v>
      </c>
      <c r="AU283" s="27">
        <f>IF(AND(Inputs!$CO280=0,AU$4&gt;=Inputs!$CM280),1,IF(AND(AU$4&gt;=Inputs!$CM280,AU$4&lt;Inputs!$CN280),1,IF(AND(AU$4=Inputs!$CN280,AU$4=Inputs!$CO280),1,IF(OR(AND(AU$4=Inputs!$CN280+1,Inputs!$CN280=Inputs!$CO280),AND(AU$4=Inputs!$CN280+2,Inputs!$CN280=Inputs!$CO280)),0,IF(AU$4=Inputs!$CN280,0.8,IF(AU$4=Inputs!$CN280+1,0.6,IF(AU$4=Inputs!$CN280+2,0.4,IF(AU$4=Inputs!$CO280,0.2,IF(AND(AU$4&gt;=Inputs!$CL280,AU$4&lt;Inputs!$CM280),(AU$4-Inputs!$CL280+1)/(Inputs!$AI280+1),0)))))))))</f>
        <v>0</v>
      </c>
      <c r="AV283" s="27">
        <f>IF(AND(Inputs!$CO280=0,AV$4&gt;=Inputs!$CM280),1,IF(AND(AV$4&gt;=Inputs!$CM280,AV$4&lt;Inputs!$CN280),1,IF(AND(AV$4=Inputs!$CN280,AV$4=Inputs!$CO280),1,IF(OR(AND(AV$4=Inputs!$CN280+1,Inputs!$CN280=Inputs!$CO280),AND(AV$4=Inputs!$CN280+2,Inputs!$CN280=Inputs!$CO280)),0,IF(AV$4=Inputs!$CN280,0.8,IF(AV$4=Inputs!$CN280+1,0.6,IF(AV$4=Inputs!$CN280+2,0.4,IF(AV$4=Inputs!$CO280,0.2,IF(AND(AV$4&gt;=Inputs!$CL280,AV$4&lt;Inputs!$CM280),(AV$4-Inputs!$CL280+1)/(Inputs!$AI280+1),0)))))))))</f>
        <v>0</v>
      </c>
      <c r="AW283" s="27">
        <f>IF(AND(Inputs!$CO280=0,AW$4&gt;=Inputs!$CM280),1,IF(AND(AW$4&gt;=Inputs!$CM280,AW$4&lt;Inputs!$CN280),1,IF(AND(AW$4=Inputs!$CN280,AW$4=Inputs!$CO280),1,IF(OR(AND(AW$4=Inputs!$CN280+1,Inputs!$CN280=Inputs!$CO280),AND(AW$4=Inputs!$CN280+2,Inputs!$CN280=Inputs!$CO280)),0,IF(AW$4=Inputs!$CN280,0.8,IF(AW$4=Inputs!$CN280+1,0.6,IF(AW$4=Inputs!$CN280+2,0.4,IF(AW$4=Inputs!$CO280,0.2,IF(AND(AW$4&gt;=Inputs!$CL280,AW$4&lt;Inputs!$CM280),(AW$4-Inputs!$CL280+1)/(Inputs!$AI280+1),0)))))))))</f>
        <v>0</v>
      </c>
      <c r="AX283" s="27">
        <f>IF(AND(Inputs!$CO280=0,AX$4&gt;=Inputs!$CM280),1,IF(AND(AX$4&gt;=Inputs!$CM280,AX$4&lt;Inputs!$CN280),1,IF(AND(AX$4=Inputs!$CN280,AX$4=Inputs!$CO280),1,IF(OR(AND(AX$4=Inputs!$CN280+1,Inputs!$CN280=Inputs!$CO280),AND(AX$4=Inputs!$CN280+2,Inputs!$CN280=Inputs!$CO280)),0,IF(AX$4=Inputs!$CN280,0.8,IF(AX$4=Inputs!$CN280+1,0.6,IF(AX$4=Inputs!$CN280+2,0.4,IF(AX$4=Inputs!$CO280,0.2,IF(AND(AX$4&gt;=Inputs!$CL280,AX$4&lt;Inputs!$CM280),(AX$4-Inputs!$CL280+1)/(Inputs!$AI280+1),0)))))))))</f>
        <v>0</v>
      </c>
      <c r="AY283" s="27">
        <f>IF(AND(Inputs!$CO280=0,AY$4&gt;=Inputs!$CM280),1,IF(AND(AY$4&gt;=Inputs!$CM280,AY$4&lt;Inputs!$CN280),1,IF(AND(AY$4=Inputs!$CN280,AY$4=Inputs!$CO280),1,IF(OR(AND(AY$4=Inputs!$CN280+1,Inputs!$CN280=Inputs!$CO280),AND(AY$4=Inputs!$CN280+2,Inputs!$CN280=Inputs!$CO280)),0,IF(AY$4=Inputs!$CN280,0.8,IF(AY$4=Inputs!$CN280+1,0.6,IF(AY$4=Inputs!$CN280+2,0.4,IF(AY$4=Inputs!$CO280,0.2,IF(AND(AY$4&gt;=Inputs!$CL280,AY$4&lt;Inputs!$CM280),(AY$4-Inputs!$CL280+1)/(Inputs!$AI280+1),0)))))))))</f>
        <v>0</v>
      </c>
      <c r="AZ283" s="27">
        <f>IF(AND(Inputs!$CO280=0,AZ$4&gt;=Inputs!$CM280),1,IF(AND(AZ$4&gt;=Inputs!$CM280,AZ$4&lt;Inputs!$CN280),1,IF(AND(AZ$4=Inputs!$CN280,AZ$4=Inputs!$CO280),1,IF(OR(AND(AZ$4=Inputs!$CN280+1,Inputs!$CN280=Inputs!$CO280),AND(AZ$4=Inputs!$CN280+2,Inputs!$CN280=Inputs!$CO280)),0,IF(AZ$4=Inputs!$CN280,0.8,IF(AZ$4=Inputs!$CN280+1,0.6,IF(AZ$4=Inputs!$CN280+2,0.4,IF(AZ$4=Inputs!$CO280,0.2,IF(AND(AZ$4&gt;=Inputs!$CL280,AZ$4&lt;Inputs!$CM280),(AZ$4-Inputs!$CL280+1)/(Inputs!$AI280+1),0)))))))))</f>
        <v>0</v>
      </c>
      <c r="BA283" s="27">
        <f>IF(AND(Inputs!$CO280=0,BA$4&gt;=Inputs!$CM280),1,IF(AND(BA$4&gt;=Inputs!$CM280,BA$4&lt;Inputs!$CN280),1,IF(AND(BA$4=Inputs!$CN280,BA$4=Inputs!$CO280),1,IF(OR(AND(BA$4=Inputs!$CN280+1,Inputs!$CN280=Inputs!$CO280),AND(BA$4=Inputs!$CN280+2,Inputs!$CN280=Inputs!$CO280)),0,IF(BA$4=Inputs!$CN280,0.8,IF(BA$4=Inputs!$CN280+1,0.6,IF(BA$4=Inputs!$CN280+2,0.4,IF(BA$4=Inputs!$CO280,0.2,IF(AND(BA$4&gt;=Inputs!$CL280,BA$4&lt;Inputs!$CM280),(BA$4-Inputs!$CL280+1)/(Inputs!$AI280+1),0)))))))))</f>
        <v>0</v>
      </c>
      <c r="BB283" s="27">
        <f>IF(AND(Inputs!$CO280=0,BB$4&gt;=Inputs!$CM280),1,IF(AND(BB$4&gt;=Inputs!$CM280,BB$4&lt;Inputs!$CN280),1,IF(AND(BB$4=Inputs!$CN280,BB$4=Inputs!$CO280),1,IF(OR(AND(BB$4=Inputs!$CN280+1,Inputs!$CN280=Inputs!$CO280),AND(BB$4=Inputs!$CN280+2,Inputs!$CN280=Inputs!$CO280)),0,IF(BB$4=Inputs!$CN280,0.8,IF(BB$4=Inputs!$CN280+1,0.6,IF(BB$4=Inputs!$CN280+2,0.4,IF(BB$4=Inputs!$CO280,0.2,IF(AND(BB$4&gt;=Inputs!$CL280,BB$4&lt;Inputs!$CM280),(BB$4-Inputs!$CL280+1)/(Inputs!$AI280+1),0)))))))))</f>
        <v>0</v>
      </c>
      <c r="BC283" s="27">
        <f>IF(AND(Inputs!$CO280=0,BC$4&gt;=Inputs!$CM280),1,IF(AND(BC$4&gt;=Inputs!$CM280,BC$4&lt;Inputs!$CN280),1,IF(AND(BC$4=Inputs!$CN280,BC$4=Inputs!$CO280),1,IF(OR(AND(BC$4=Inputs!$CN280+1,Inputs!$CN280=Inputs!$CO280),AND(BC$4=Inputs!$CN280+2,Inputs!$CN280=Inputs!$CO280)),0,IF(BC$4=Inputs!$CN280,0.8,IF(BC$4=Inputs!$CN280+1,0.6,IF(BC$4=Inputs!$CN280+2,0.4,IF(BC$4=Inputs!$CO280,0.2,IF(AND(BC$4&gt;=Inputs!$CL280,BC$4&lt;Inputs!$CM280),(BC$4-Inputs!$CL280+1)/(Inputs!$AI280+1),0)))))))))</f>
        <v>0</v>
      </c>
      <c r="BD283" s="27">
        <f>IF(AND(Inputs!$CO280=0,BD$4&gt;=Inputs!$CM280),1,IF(AND(BD$4&gt;=Inputs!$CM280,BD$4&lt;Inputs!$CN280),1,IF(AND(BD$4=Inputs!$CN280,BD$4=Inputs!$CO280),1,IF(OR(AND(BD$4=Inputs!$CN280+1,Inputs!$CN280=Inputs!$CO280),AND(BD$4=Inputs!$CN280+2,Inputs!$CN280=Inputs!$CO280)),0,IF(BD$4=Inputs!$CN280,0.8,IF(BD$4=Inputs!$CN280+1,0.6,IF(BD$4=Inputs!$CN280+2,0.4,IF(BD$4=Inputs!$CO280,0.2,IF(AND(BD$4&gt;=Inputs!$CL280,BD$4&lt;Inputs!$CM280),(BD$4-Inputs!$CL280+1)/(Inputs!$AI280+1),0)))))))))</f>
        <v>0</v>
      </c>
      <c r="BE283" s="27">
        <f>IF(AND(Inputs!$CO280=0,BE$4&gt;=Inputs!$CM280),1,IF(AND(BE$4&gt;=Inputs!$CM280,BE$4&lt;Inputs!$CN280),1,IF(AND(BE$4=Inputs!$CN280,BE$4=Inputs!$CO280),1,IF(OR(AND(BE$4=Inputs!$CN280+1,Inputs!$CN280=Inputs!$CO280),AND(BE$4=Inputs!$CN280+2,Inputs!$CN280=Inputs!$CO280)),0,IF(BE$4=Inputs!$CN280,0.8,IF(BE$4=Inputs!$CN280+1,0.6,IF(BE$4=Inputs!$CN280+2,0.4,IF(BE$4=Inputs!$CO280,0.2,IF(AND(BE$4&gt;=Inputs!$CL280,BE$4&lt;Inputs!$CM280),(BE$4-Inputs!$CL280+1)/(Inputs!$AI280+1),0)))))))))</f>
        <v>0</v>
      </c>
      <c r="BF283" s="27">
        <f>IF(AND(Inputs!$CO280=0,BF$4&gt;=Inputs!$CM280),1,IF(AND(BF$4&gt;=Inputs!$CM280,BF$4&lt;Inputs!$CN280),1,IF(AND(BF$4=Inputs!$CN280,BF$4=Inputs!$CO280),1,IF(OR(AND(BF$4=Inputs!$CN280+1,Inputs!$CN280=Inputs!$CO280),AND(BF$4=Inputs!$CN280+2,Inputs!$CN280=Inputs!$CO280)),0,IF(BF$4=Inputs!$CN280,0.8,IF(BF$4=Inputs!$CN280+1,0.6,IF(BF$4=Inputs!$CN280+2,0.4,IF(BF$4=Inputs!$CO280,0.2,IF(AND(BF$4&gt;=Inputs!$CL280,BF$4&lt;Inputs!$CM280),(BF$4-Inputs!$CL280+1)/(Inputs!$AI280+1),0)))))))))</f>
        <v>0</v>
      </c>
      <c r="BG283" s="27">
        <f>IF(AND(Inputs!$CO280=0,BG$4&gt;=Inputs!$CM280),1,IF(AND(BG$4&gt;=Inputs!$CM280,BG$4&lt;Inputs!$CN280),1,IF(AND(BG$4=Inputs!$CN280,BG$4=Inputs!$CO280),1,IF(OR(AND(BG$4=Inputs!$CN280+1,Inputs!$CN280=Inputs!$CO280),AND(BG$4=Inputs!$CN280+2,Inputs!$CN280=Inputs!$CO280)),0,IF(BG$4=Inputs!$CN280,0.8,IF(BG$4=Inputs!$CN280+1,0.6,IF(BG$4=Inputs!$CN280+2,0.4,IF(BG$4=Inputs!$CO280,0.2,IF(AND(BG$4&gt;=Inputs!$CL280,BG$4&lt;Inputs!$CM280),(BG$4-Inputs!$CL280+1)/(Inputs!$AI280+1),0)))))))))</f>
        <v>0</v>
      </c>
      <c r="BH283" s="27">
        <f>IF(AND(Inputs!$CO280=0,BH$4&gt;=Inputs!$CM280),1,IF(AND(BH$4&gt;=Inputs!$CM280,BH$4&lt;Inputs!$CN280),1,IF(AND(BH$4=Inputs!$CN280,BH$4=Inputs!$CO280),1,IF(OR(AND(BH$4=Inputs!$CN280+1,Inputs!$CN280=Inputs!$CO280),AND(BH$4=Inputs!$CN280+2,Inputs!$CN280=Inputs!$CO280)),0,IF(BH$4=Inputs!$CN280,0.8,IF(BH$4=Inputs!$CN280+1,0.6,IF(BH$4=Inputs!$CN280+2,0.4,IF(BH$4=Inputs!$CO280,0.2,IF(AND(BH$4&gt;=Inputs!$CL280,BH$4&lt;Inputs!$CM280),(BH$4-Inputs!$CL280+1)/(Inputs!$AI280+1),0)))))))))</f>
        <v>0</v>
      </c>
      <c r="BI283" s="27">
        <f>IF(AND(Inputs!$CO280=0,BI$4&gt;=Inputs!$CM280),1,IF(AND(BI$4&gt;=Inputs!$CM280,BI$4&lt;Inputs!$CN280),1,IF(AND(BI$4=Inputs!$CN280,BI$4=Inputs!$CO280),1,IF(OR(AND(BI$4=Inputs!$CN280+1,Inputs!$CN280=Inputs!$CO280),AND(BI$4=Inputs!$CN280+2,Inputs!$CN280=Inputs!$CO280)),0,IF(BI$4=Inputs!$CN280,0.8,IF(BI$4=Inputs!$CN280+1,0.6,IF(BI$4=Inputs!$CN280+2,0.4,IF(BI$4=Inputs!$CO280,0.2,IF(AND(BI$4&gt;=Inputs!$CL280,BI$4&lt;Inputs!$CM280),(BI$4-Inputs!$CL280+1)/(Inputs!$AI280+1),0)))))))))</f>
        <v>0</v>
      </c>
      <c r="BJ283" s="27">
        <f>IF(AND(Inputs!$CO280=0,BJ$4&gt;=Inputs!$CM280),1,IF(AND(BJ$4&gt;=Inputs!$CM280,BJ$4&lt;Inputs!$CN280),1,IF(AND(BJ$4=Inputs!$CN280,BJ$4=Inputs!$CO280),1,IF(OR(AND(BJ$4=Inputs!$CN280+1,Inputs!$CN280=Inputs!$CO280),AND(BJ$4=Inputs!$CN280+2,Inputs!$CN280=Inputs!$CO280)),0,IF(BJ$4=Inputs!$CN280,0.8,IF(BJ$4=Inputs!$CN280+1,0.6,IF(BJ$4=Inputs!$CN280+2,0.4,IF(BJ$4=Inputs!$CO280,0.2,IF(AND(BJ$4&gt;=Inputs!$CL280,BJ$4&lt;Inputs!$CM280),(BJ$4-Inputs!$CL280+1)/(Inputs!$AI280+1),0)))))))))</f>
        <v>0</v>
      </c>
      <c r="BK283" s="27">
        <f>IF(AND(Inputs!$CO280=0,BK$4&gt;=Inputs!$CM280),1,IF(AND(BK$4&gt;=Inputs!$CM280,BK$4&lt;Inputs!$CN280),1,IF(AND(BK$4=Inputs!$CN280,BK$4=Inputs!$CO280),1,IF(OR(AND(BK$4=Inputs!$CN280+1,Inputs!$CN280=Inputs!$CO280),AND(BK$4=Inputs!$CN280+2,Inputs!$CN280=Inputs!$CO280)),0,IF(BK$4=Inputs!$CN280,0.8,IF(BK$4=Inputs!$CN280+1,0.6,IF(BK$4=Inputs!$CN280+2,0.4,IF(BK$4=Inputs!$CO280,0.2,IF(AND(BK$4&gt;=Inputs!$CL280,BK$4&lt;Inputs!$CM280),(BK$4-Inputs!$CL280+1)/(Inputs!$AI280+1),0)))))))))</f>
        <v>0</v>
      </c>
      <c r="BL283" s="27">
        <f>IF(AND(Inputs!$CO280=0,BL$4&gt;=Inputs!$CM280),1,IF(AND(BL$4&gt;=Inputs!$CM280,BL$4&lt;Inputs!$CN280),1,IF(AND(BL$4=Inputs!$CN280,BL$4=Inputs!$CO280),1,IF(OR(AND(BL$4=Inputs!$CN280+1,Inputs!$CN280=Inputs!$CO280),AND(BL$4=Inputs!$CN280+2,Inputs!$CN280=Inputs!$CO280)),0,IF(BL$4=Inputs!$CN280,0.8,IF(BL$4=Inputs!$CN280+1,0.6,IF(BL$4=Inputs!$CN280+2,0.4,IF(BL$4=Inputs!$CO280,0.2,IF(AND(BL$4&gt;=Inputs!$CL280,BL$4&lt;Inputs!$CM280),(BL$4-Inputs!$CL280+1)/(Inputs!$AI280+1),0)))))))))</f>
        <v>0</v>
      </c>
      <c r="BM283" s="27">
        <f>IF(AND(Inputs!$CO280=0,BM$4&gt;=Inputs!$CM280),1,IF(AND(BM$4&gt;=Inputs!$CM280,BM$4&lt;Inputs!$CN280),1,IF(AND(BM$4=Inputs!$CN280,BM$4=Inputs!$CO280),1,IF(OR(AND(BM$4=Inputs!$CN280+1,Inputs!$CN280=Inputs!$CO280),AND(BM$4=Inputs!$CN280+2,Inputs!$CN280=Inputs!$CO280)),0,IF(BM$4=Inputs!$CN280,0.8,IF(BM$4=Inputs!$CN280+1,0.6,IF(BM$4=Inputs!$CN280+2,0.4,IF(BM$4=Inputs!$CO280,0.2,IF(AND(BM$4&gt;=Inputs!$CL280,BM$4&lt;Inputs!$CM280),(BM$4-Inputs!$CL280+1)/(Inputs!$AI280+1),0)))))))))</f>
        <v>0</v>
      </c>
      <c r="BO283" s="46" t="str">
        <f>IF(Inputs!$B280="","",(ROUND(Inputs!$BC280*AJ283,0)))</f>
        <v/>
      </c>
      <c r="BP283" s="46" t="str">
        <f>IF(Inputs!$B280="","",(ROUND(Inputs!$BC280*AK283,0)))</f>
        <v/>
      </c>
      <c r="BQ283" s="46" t="str">
        <f>IF(Inputs!$B280="","",(ROUND(Inputs!$BC280*AL283,0)))</f>
        <v/>
      </c>
      <c r="BR283" s="46" t="str">
        <f>IF(Inputs!$B280="","",(ROUND(Inputs!$BC280*AM283,0)))</f>
        <v/>
      </c>
      <c r="BS283" s="46" t="str">
        <f>IF(Inputs!$B280="","",(ROUND(Inputs!$BC280*AN283,0)))</f>
        <v/>
      </c>
      <c r="BT283" s="46" t="str">
        <f>IF(Inputs!$B280="","",(ROUND(Inputs!$BC280*AO283,0)))</f>
        <v/>
      </c>
      <c r="BU283" s="46" t="str">
        <f>IF(Inputs!$B280="","",(ROUND(Inputs!$BC280*AP283,0)))</f>
        <v/>
      </c>
      <c r="BV283" s="46" t="str">
        <f>IF(Inputs!$B280="","",(ROUND(Inputs!$BC280*AQ283,0)))</f>
        <v/>
      </c>
      <c r="BW283" s="46" t="str">
        <f>IF(Inputs!$B280="","",(ROUND(Inputs!$BC280*AR283,0)))</f>
        <v/>
      </c>
      <c r="BX283" s="46" t="str">
        <f>IF(Inputs!$B280="","",(ROUND(Inputs!$BC280*AS283,0)))</f>
        <v/>
      </c>
      <c r="BY283" s="46" t="str">
        <f>IF(Inputs!$B280="","",(ROUND(Inputs!$BC280*AT283,0)))</f>
        <v/>
      </c>
      <c r="BZ283" s="46" t="str">
        <f>IF(Inputs!$B280="","",(ROUND(Inputs!$BC280*AU283,0)))</f>
        <v/>
      </c>
      <c r="CA283" s="46" t="str">
        <f>IF(Inputs!$B280="","",(ROUND(Inputs!$BC280*AV283,0)))</f>
        <v/>
      </c>
      <c r="CB283" s="46" t="str">
        <f>IF(Inputs!$B280="","",(ROUND(Inputs!$BC280*AW283,0)))</f>
        <v/>
      </c>
      <c r="CC283" s="46" t="str">
        <f>IF(Inputs!$B280="","",(ROUND(Inputs!$BC280*AX283,0)))</f>
        <v/>
      </c>
      <c r="CD283" s="46" t="str">
        <f>IF(Inputs!$B280="","",(ROUND(Inputs!$BC280*AY283,0)))</f>
        <v/>
      </c>
      <c r="CE283" s="46" t="str">
        <f>IF(Inputs!$B280="","",(ROUND(Inputs!$BC280*AZ283,0)))</f>
        <v/>
      </c>
      <c r="CF283" s="46" t="str">
        <f>IF(Inputs!$B280="","",(ROUND(Inputs!$BC280*BA283,0)))</f>
        <v/>
      </c>
      <c r="CG283" s="46" t="str">
        <f>IF(Inputs!$B280="","",(ROUND(Inputs!$BC280*BB283,0)))</f>
        <v/>
      </c>
      <c r="CH283" s="46" t="str">
        <f>IF(Inputs!$B280="","",(ROUND(Inputs!$BC280*BC283,0)))</f>
        <v/>
      </c>
      <c r="CI283" s="46" t="str">
        <f>IF(Inputs!$B280="","",(ROUND(Inputs!$BC280*BD283,0)))</f>
        <v/>
      </c>
      <c r="CJ283" s="46" t="str">
        <f>IF(Inputs!$B280="","",(ROUND(Inputs!$BC280*BE283,0)))</f>
        <v/>
      </c>
      <c r="CK283" s="46" t="str">
        <f>IF(Inputs!$B280="","",(ROUND(Inputs!$BC280*BF283,0)))</f>
        <v/>
      </c>
      <c r="CL283" s="46" t="str">
        <f>IF(Inputs!$B280="","",(ROUND(Inputs!$BC280*BG283,0)))</f>
        <v/>
      </c>
      <c r="CM283" s="46" t="str">
        <f>IF(Inputs!$B280="","",(ROUND(Inputs!$BC280*BH283,0)))</f>
        <v/>
      </c>
      <c r="CN283" s="46" t="str">
        <f>IF(Inputs!$B280="","",(ROUND(Inputs!$BC280*BI283,0)))</f>
        <v/>
      </c>
      <c r="CO283" s="46" t="str">
        <f>IF(Inputs!$B280="","",(ROUND(Inputs!$BC280*BJ283,0)))</f>
        <v/>
      </c>
      <c r="CP283" s="46" t="str">
        <f>IF(Inputs!$B280="","",(ROUND(Inputs!$BC280*BK283,0)))</f>
        <v/>
      </c>
      <c r="CQ283" s="46" t="str">
        <f>IF(Inputs!$B280="","",(ROUND(Inputs!$BC280*BL283,0)))</f>
        <v/>
      </c>
      <c r="CR283" s="46" t="str">
        <f>IF(Inputs!$B280="","",(ROUND(Inputs!$BC280*BM283,0)))</f>
        <v/>
      </c>
      <c r="CV283" s="46" t="str">
        <f>IF(A283="","",IF(AND(CV$4&lt;=Inputs!$CQ280,CV$4&gt;=Inputs!$CP280),Inputs!$AR280/(Inputs!$CQ280-Inputs!$CP280+1),0)+IF(CV$4=Inputs!$CL280,Inputs!$BD280,0))</f>
        <v/>
      </c>
      <c r="CW283" s="46" t="str">
        <f>IF(B283="","",IF(AND(CW$4&lt;=Inputs!$CQ280,CW$4&gt;=Inputs!$CP280),Inputs!$AR280/(Inputs!$CQ280-Inputs!$CP280+1),0)+IF(CW$4=Inputs!$CL280,Inputs!$BD280,0))</f>
        <v/>
      </c>
      <c r="CX283" s="46" t="str">
        <f>IF(C283="","",IF(AND(CX$4&lt;=Inputs!$CQ280,CX$4&gt;=Inputs!$CP280),Inputs!$AR280/(Inputs!$CQ280-Inputs!$CP280+1),0)+IF(CX$4=Inputs!$CL280,Inputs!$BD280,0))</f>
        <v/>
      </c>
      <c r="CY283" s="46" t="str">
        <f>IF(D283="","",IF(AND(CY$4&lt;=Inputs!$CQ280,CY$4&gt;=Inputs!$CP280),Inputs!$AR280/(Inputs!$CQ280-Inputs!$CP280+1),0)+IF(CY$4=Inputs!$CL280,Inputs!$BD280,0))</f>
        <v/>
      </c>
      <c r="CZ283" s="46" t="str">
        <f>IF(E283="","",IF(AND(CZ$4&lt;=Inputs!$CQ280,CZ$4&gt;=Inputs!$CP280),Inputs!$AR280/(Inputs!$CQ280-Inputs!$CP280+1),0)+IF(CZ$4=Inputs!$CL280,Inputs!$BD280,0))</f>
        <v/>
      </c>
      <c r="DA283" s="46" t="str">
        <f>IF(F283="","",IF(AND(DA$4&lt;=Inputs!$CQ280,DA$4&gt;=Inputs!$CP280),Inputs!$AR280/(Inputs!$CQ280-Inputs!$CP280+1),0)+IF(DA$4=Inputs!$CL280,Inputs!$BD280,0))</f>
        <v/>
      </c>
      <c r="DB283" s="46" t="str">
        <f>IF(G283="","",IF(AND(DB$4&lt;=Inputs!$CQ280,DB$4&gt;=Inputs!$CP280),Inputs!$AR280/(Inputs!$CQ280-Inputs!$CP280+1),0)+IF(DB$4=Inputs!$CL280,Inputs!$BD280,0))</f>
        <v/>
      </c>
      <c r="DC283" s="46" t="str">
        <f>IF(H283="","",IF(AND(DC$4&lt;=Inputs!$CQ280,DC$4&gt;=Inputs!$CP280),Inputs!$AR280/(Inputs!$CQ280-Inputs!$CP280+1),0)+IF(DC$4=Inputs!$CL280,Inputs!$BD280,0))</f>
        <v/>
      </c>
      <c r="DD283" s="46" t="str">
        <f>IF(I283="","",IF(AND(DD$4&lt;=Inputs!$CQ280,DD$4&gt;=Inputs!$CP280),Inputs!$AR280/(Inputs!$CQ280-Inputs!$CP280+1),0)+IF(DD$4=Inputs!$CL280,Inputs!$BD280,0))</f>
        <v/>
      </c>
      <c r="DE283" s="46" t="str">
        <f>IF(J283="","",IF(AND(DE$4&lt;=Inputs!$CQ280,DE$4&gt;=Inputs!$CP280),Inputs!$AR280/(Inputs!$CQ280-Inputs!$CP280+1),0)+IF(DE$4=Inputs!$CL280,Inputs!$BD280,0))</f>
        <v/>
      </c>
      <c r="DF283" s="46" t="str">
        <f>IF(K283="","",IF(AND(DF$4&lt;=Inputs!$CQ280,DF$4&gt;=Inputs!$CP280),Inputs!$AR280/(Inputs!$CQ280-Inputs!$CP280+1),0)+IF(DF$4=Inputs!$CL280,Inputs!$BD280,0))</f>
        <v/>
      </c>
      <c r="DG283" s="46" t="str">
        <f>IF(L283="","",IF(AND(DG$4&lt;=Inputs!$CQ280,DG$4&gt;=Inputs!$CP280),Inputs!$AR280/(Inputs!$CQ280-Inputs!$CP280+1),0)+IF(DG$4=Inputs!$CL280,Inputs!$BD280,0))</f>
        <v/>
      </c>
      <c r="DH283" s="46" t="str">
        <f>IF(M283="","",IF(AND(DH$4&lt;=Inputs!$CQ280,DH$4&gt;=Inputs!$CP280),Inputs!$AR280/(Inputs!$CQ280-Inputs!$CP280+1),0)+IF(DH$4=Inputs!$CL280,Inputs!$BD280,0))</f>
        <v/>
      </c>
      <c r="DI283" s="46" t="str">
        <f>IF(N283="","",IF(AND(DI$4&lt;=Inputs!$CQ280,DI$4&gt;=Inputs!$CP280),Inputs!$AR280/(Inputs!$CQ280-Inputs!$CP280+1),0)+IF(DI$4=Inputs!$CL280,Inputs!$BD280,0))</f>
        <v/>
      </c>
      <c r="DJ283" s="46" t="str">
        <f>IF(O283="","",IF(AND(DJ$4&lt;=Inputs!$CQ280,DJ$4&gt;=Inputs!$CP280),Inputs!$AR280/(Inputs!$CQ280-Inputs!$CP280+1),0)+IF(DJ$4=Inputs!$CL280,Inputs!$BD280,0))</f>
        <v/>
      </c>
      <c r="DK283" s="46" t="str">
        <f>IF(P283="","",IF(AND(DK$4&lt;=Inputs!$CQ280,DK$4&gt;=Inputs!$CP280),Inputs!$AR280/(Inputs!$CQ280-Inputs!$CP280+1),0)+IF(DK$4=Inputs!$CL280,Inputs!$BD280,0))</f>
        <v/>
      </c>
      <c r="DL283" s="46" t="str">
        <f>IF(Q283="","",IF(AND(DL$4&lt;=Inputs!$CQ280,DL$4&gt;=Inputs!$CP280),Inputs!$AR280/(Inputs!$CQ280-Inputs!$CP280+1),0)+IF(DL$4=Inputs!$CL280,Inputs!$BD280,0))</f>
        <v/>
      </c>
      <c r="DM283" s="46" t="str">
        <f>IF(R283="","",IF(AND(DM$4&lt;=Inputs!$CQ280,DM$4&gt;=Inputs!$CP280),Inputs!$AR280/(Inputs!$CQ280-Inputs!$CP280+1),0)+IF(DM$4=Inputs!$CL280,Inputs!$BD280,0))</f>
        <v/>
      </c>
      <c r="DN283" s="46" t="str">
        <f>IF(S283="","",IF(AND(DN$4&lt;=Inputs!$CQ280,DN$4&gt;=Inputs!$CP280),Inputs!$AR280/(Inputs!$CQ280-Inputs!$CP280+1),0)+IF(DN$4=Inputs!$CL280,Inputs!$BD280,0))</f>
        <v/>
      </c>
      <c r="DO283" s="46" t="str">
        <f>IF(T283="","",IF(AND(DO$4&lt;=Inputs!$CQ280,DO$4&gt;=Inputs!$CP280),Inputs!$AR280/(Inputs!$CQ280-Inputs!$CP280+1),0)+IF(DO$4=Inputs!$CL280,Inputs!$BD280,0))</f>
        <v/>
      </c>
      <c r="DP283" s="46" t="str">
        <f>IF(U283="","",IF(AND(DP$4&lt;=Inputs!$CQ280,DP$4&gt;=Inputs!$CP280),Inputs!$AR280/(Inputs!$CQ280-Inputs!$CP280+1),0)+IF(DP$4=Inputs!$CL280,Inputs!$BD280,0))</f>
        <v/>
      </c>
      <c r="DQ283" s="46" t="str">
        <f>IF(V283="","",IF(AND(DQ$4&lt;=Inputs!$CQ280,DQ$4&gt;=Inputs!$CP280),Inputs!$AR280/(Inputs!$CQ280-Inputs!$CP280+1),0)+IF(DQ$4=Inputs!$CL280,Inputs!$BD280,0))</f>
        <v/>
      </c>
      <c r="DR283" s="46" t="str">
        <f>IF(W283="","",IF(AND(DR$4&lt;=Inputs!$CQ280,DR$4&gt;=Inputs!$CP280),Inputs!$AR280/(Inputs!$CQ280-Inputs!$CP280+1),0)+IF(DR$4=Inputs!$CL280,Inputs!$BD280,0))</f>
        <v/>
      </c>
      <c r="DS283" s="46" t="str">
        <f>IF(X283="","",IF(AND(DS$4&lt;=Inputs!$CQ280,DS$4&gt;=Inputs!$CP280),Inputs!$AR280/(Inputs!$CQ280-Inputs!$CP280+1),0)+IF(DS$4=Inputs!$CL280,Inputs!$BD280,0))</f>
        <v/>
      </c>
      <c r="DT283" s="46" t="str">
        <f>IF(Y283="","",IF(AND(DT$4&lt;=Inputs!$CQ280,DT$4&gt;=Inputs!$CP280),Inputs!$AR280/(Inputs!$CQ280-Inputs!$CP280+1),0)+IF(DT$4=Inputs!$CL280,Inputs!$BD280,0))</f>
        <v/>
      </c>
      <c r="DU283" s="46" t="str">
        <f>IF(Z283="","",IF(AND(DU$4&lt;=Inputs!$CQ280,DU$4&gt;=Inputs!$CP280),Inputs!$AR280/(Inputs!$CQ280-Inputs!$CP280+1),0)+IF(DU$4=Inputs!$CL280,Inputs!$BD280,0))</f>
        <v/>
      </c>
      <c r="DV283" s="46" t="str">
        <f>IF(AA283="","",IF(AND(DV$4&lt;=Inputs!$CQ280,DV$4&gt;=Inputs!$CP280),Inputs!$AR280/(Inputs!$CQ280-Inputs!$CP280+1),0)+IF(DV$4=Inputs!$CL280,Inputs!$BD280,0))</f>
        <v/>
      </c>
      <c r="DW283" s="46" t="str">
        <f>IF(AB283="","",IF(AND(DW$4&lt;=Inputs!$CQ280,DW$4&gt;=Inputs!$CP280),Inputs!$AR280/(Inputs!$CQ280-Inputs!$CP280+1),0)+IF(DW$4=Inputs!$CL280,Inputs!$BD280,0))</f>
        <v/>
      </c>
      <c r="DX283" s="46" t="str">
        <f>IF(AC283="","",IF(AND(DX$4&lt;=Inputs!$CQ280,DX$4&gt;=Inputs!$CP280),Inputs!$AR280/(Inputs!$CQ280-Inputs!$CP280+1),0)+IF(DX$4=Inputs!$CL280,Inputs!$BD280,0))</f>
        <v/>
      </c>
      <c r="DY283" s="46" t="str">
        <f>IF(AD283="","",IF(AND(DY$4&lt;=Inputs!$CQ280,DY$4&gt;=Inputs!$CP280),Inputs!$AR280/(Inputs!$CQ280-Inputs!$CP280+1),0)+IF(DY$4=Inputs!$CL280,Inputs!$BD280,0))</f>
        <v/>
      </c>
      <c r="DZ283" s="46" t="str">
        <f t="shared" si="12"/>
        <v/>
      </c>
    </row>
    <row r="284" spans="1:130">
      <c r="A284" s="7" t="str">
        <f>IF(Inputs!A281="","",Inputs!A281)</f>
        <v/>
      </c>
      <c r="B284" t="str">
        <f>IF(Inputs!B281="","",Inputs!B281)</f>
        <v/>
      </c>
      <c r="C284" s="46" t="str">
        <f>IF(Inputs!$B281="","",BO284-CV284)</f>
        <v/>
      </c>
      <c r="D284" s="46" t="str">
        <f>IF(Inputs!$B281="","",BP284-CW284)</f>
        <v/>
      </c>
      <c r="E284" s="46" t="str">
        <f>IF(Inputs!$B281="","",BQ284-CX284)</f>
        <v/>
      </c>
      <c r="F284" s="46" t="str">
        <f>IF(Inputs!$B281="","",BR284-CY284)</f>
        <v/>
      </c>
      <c r="G284" s="46" t="str">
        <f>IF(Inputs!$B281="","",BS284-CZ284)</f>
        <v/>
      </c>
      <c r="H284" s="46" t="str">
        <f>IF(Inputs!$B281="","",BT284-DA284)</f>
        <v/>
      </c>
      <c r="I284" s="46" t="str">
        <f>IF(Inputs!$B281="","",BU284-DB284)</f>
        <v/>
      </c>
      <c r="J284" s="46" t="str">
        <f>IF(Inputs!$B281="","",BV284-DC284)</f>
        <v/>
      </c>
      <c r="K284" s="46" t="str">
        <f>IF(Inputs!$B281="","",BW284-DD284)</f>
        <v/>
      </c>
      <c r="L284" s="46" t="str">
        <f>IF(Inputs!$B281="","",BX284-DE284)</f>
        <v/>
      </c>
      <c r="M284" s="46" t="str">
        <f>IF(Inputs!$B281="","",BY284-DF284)</f>
        <v/>
      </c>
      <c r="N284" s="46" t="str">
        <f>IF(Inputs!$B281="","",BZ284-DG284)</f>
        <v/>
      </c>
      <c r="O284" s="46" t="str">
        <f>IF(Inputs!$B281="","",CA284-DH284)</f>
        <v/>
      </c>
      <c r="P284" s="46" t="str">
        <f>IF(Inputs!$B281="","",CB284-DI284)</f>
        <v/>
      </c>
      <c r="Q284" s="46" t="str">
        <f>IF(Inputs!$B281="","",CC284-DJ284)</f>
        <v/>
      </c>
      <c r="R284" s="46" t="str">
        <f>IF(Inputs!$B281="","",CD284-DK284)</f>
        <v/>
      </c>
      <c r="S284" s="46" t="str">
        <f>IF(Inputs!$B281="","",CE284-DL284)</f>
        <v/>
      </c>
      <c r="T284" s="46" t="str">
        <f>IF(Inputs!$B281="","",CF284-DM284)</f>
        <v/>
      </c>
      <c r="U284" s="46" t="str">
        <f>IF(Inputs!$B281="","",CG284-DN284)</f>
        <v/>
      </c>
      <c r="V284" s="46" t="str">
        <f>IF(Inputs!$B281="","",CH284-DO284)</f>
        <v/>
      </c>
      <c r="W284" s="46" t="str">
        <f>IF(Inputs!$B281="","",CI284-DP284)</f>
        <v/>
      </c>
      <c r="X284" s="46" t="str">
        <f>IF(Inputs!$B281="","",CJ284-DQ284)</f>
        <v/>
      </c>
      <c r="Y284" s="46" t="str">
        <f>IF(Inputs!$B281="","",CK284-DR284)</f>
        <v/>
      </c>
      <c r="Z284" s="46" t="str">
        <f>IF(Inputs!$B281="","",CL284-DS284)</f>
        <v/>
      </c>
      <c r="AA284" s="46" t="str">
        <f>IF(Inputs!$B281="","",CM284-DT284)</f>
        <v/>
      </c>
      <c r="AB284" s="46" t="str">
        <f>IF(Inputs!$B281="","",CN284-DU284)</f>
        <v/>
      </c>
      <c r="AC284" s="46" t="str">
        <f>IF(Inputs!$B281="","",CO284-DV284)</f>
        <v/>
      </c>
      <c r="AD284" s="46" t="str">
        <f>IF(Inputs!$B281="","",CP284-DW284)</f>
        <v/>
      </c>
      <c r="AE284" s="46" t="str">
        <f>IF(Inputs!$B281="","",CQ284-DX284)</f>
        <v/>
      </c>
      <c r="AF284" s="46" t="str">
        <f>IF(Inputs!$B281="","",CR284-DY284)</f>
        <v/>
      </c>
      <c r="AG284" s="50" t="str">
        <f t="shared" si="13"/>
        <v/>
      </c>
      <c r="AH284" s="50"/>
      <c r="AJ284" s="27">
        <f>IF(AND(Inputs!$CO281=0,AJ$4&gt;=Inputs!$CM281),1,IF(AND(AJ$4&gt;=Inputs!$CM281,AJ$4&lt;Inputs!$CN281),1,IF(AND(AJ$4=Inputs!$CN281,AJ$4=Inputs!$CO281),1,IF(OR(AND(AJ$4=Inputs!$CN281+1,Inputs!$CN281=Inputs!$CO281),AND(AJ$4=Inputs!$CN281+2,Inputs!$CN281=Inputs!$CO281)),0,IF(AJ$4=Inputs!$CN281,0.8,IF(AJ$4=Inputs!$CN281+1,0.6,IF(AJ$4=Inputs!$CN281+2,0.4,IF(AJ$4=Inputs!$CO281,0.2,IF(AND(AJ$4&gt;=Inputs!$CL281,AJ$4&lt;Inputs!$CM281),(AJ$4-Inputs!$CL281+1)/(Inputs!$AI281+1),0)))))))))</f>
        <v>0</v>
      </c>
      <c r="AK284" s="27">
        <f>IF(AND(Inputs!$CO281=0,AK$4&gt;=Inputs!$CM281),1,IF(AND(AK$4&gt;=Inputs!$CM281,AK$4&lt;Inputs!$CN281),1,IF(AND(AK$4=Inputs!$CN281,AK$4=Inputs!$CO281),1,IF(OR(AND(AK$4=Inputs!$CN281+1,Inputs!$CN281=Inputs!$CO281),AND(AK$4=Inputs!$CN281+2,Inputs!$CN281=Inputs!$CO281)),0,IF(AK$4=Inputs!$CN281,0.8,IF(AK$4=Inputs!$CN281+1,0.6,IF(AK$4=Inputs!$CN281+2,0.4,IF(AK$4=Inputs!$CO281,0.2,IF(AND(AK$4&gt;=Inputs!$CL281,AK$4&lt;Inputs!$CM281),(AK$4-Inputs!$CL281+1)/(Inputs!$AI281+1),0)))))))))</f>
        <v>0</v>
      </c>
      <c r="AL284" s="27">
        <f>IF(AND(Inputs!$CO281=0,AL$4&gt;=Inputs!$CM281),1,IF(AND(AL$4&gt;=Inputs!$CM281,AL$4&lt;Inputs!$CN281),1,IF(AND(AL$4=Inputs!$CN281,AL$4=Inputs!$CO281),1,IF(OR(AND(AL$4=Inputs!$CN281+1,Inputs!$CN281=Inputs!$CO281),AND(AL$4=Inputs!$CN281+2,Inputs!$CN281=Inputs!$CO281)),0,IF(AL$4=Inputs!$CN281,0.8,IF(AL$4=Inputs!$CN281+1,0.6,IF(AL$4=Inputs!$CN281+2,0.4,IF(AL$4=Inputs!$CO281,0.2,IF(AND(AL$4&gt;=Inputs!$CL281,AL$4&lt;Inputs!$CM281),(AL$4-Inputs!$CL281+1)/(Inputs!$AI281+1),0)))))))))</f>
        <v>0</v>
      </c>
      <c r="AM284" s="27">
        <f>IF(AND(Inputs!$CO281=0,AM$4&gt;=Inputs!$CM281),1,IF(AND(AM$4&gt;=Inputs!$CM281,AM$4&lt;Inputs!$CN281),1,IF(AND(AM$4=Inputs!$CN281,AM$4=Inputs!$CO281),1,IF(OR(AND(AM$4=Inputs!$CN281+1,Inputs!$CN281=Inputs!$CO281),AND(AM$4=Inputs!$CN281+2,Inputs!$CN281=Inputs!$CO281)),0,IF(AM$4=Inputs!$CN281,0.8,IF(AM$4=Inputs!$CN281+1,0.6,IF(AM$4=Inputs!$CN281+2,0.4,IF(AM$4=Inputs!$CO281,0.2,IF(AND(AM$4&gt;=Inputs!$CL281,AM$4&lt;Inputs!$CM281),(AM$4-Inputs!$CL281+1)/(Inputs!$AI281+1),0)))))))))</f>
        <v>0</v>
      </c>
      <c r="AN284" s="27">
        <f>IF(AND(Inputs!$CO281=0,AN$4&gt;=Inputs!$CM281),1,IF(AND(AN$4&gt;=Inputs!$CM281,AN$4&lt;Inputs!$CN281),1,IF(AND(AN$4=Inputs!$CN281,AN$4=Inputs!$CO281),1,IF(OR(AND(AN$4=Inputs!$CN281+1,Inputs!$CN281=Inputs!$CO281),AND(AN$4=Inputs!$CN281+2,Inputs!$CN281=Inputs!$CO281)),0,IF(AN$4=Inputs!$CN281,0.8,IF(AN$4=Inputs!$CN281+1,0.6,IF(AN$4=Inputs!$CN281+2,0.4,IF(AN$4=Inputs!$CO281,0.2,IF(AND(AN$4&gt;=Inputs!$CL281,AN$4&lt;Inputs!$CM281),(AN$4-Inputs!$CL281+1)/(Inputs!$AI281+1),0)))))))))</f>
        <v>0</v>
      </c>
      <c r="AO284" s="27">
        <f>IF(AND(Inputs!$CO281=0,AO$4&gt;=Inputs!$CM281),1,IF(AND(AO$4&gt;=Inputs!$CM281,AO$4&lt;Inputs!$CN281),1,IF(AND(AO$4=Inputs!$CN281,AO$4=Inputs!$CO281),1,IF(OR(AND(AO$4=Inputs!$CN281+1,Inputs!$CN281=Inputs!$CO281),AND(AO$4=Inputs!$CN281+2,Inputs!$CN281=Inputs!$CO281)),0,IF(AO$4=Inputs!$CN281,0.8,IF(AO$4=Inputs!$CN281+1,0.6,IF(AO$4=Inputs!$CN281+2,0.4,IF(AO$4=Inputs!$CO281,0.2,IF(AND(AO$4&gt;=Inputs!$CL281,AO$4&lt;Inputs!$CM281),(AO$4-Inputs!$CL281+1)/(Inputs!$AI281+1),0)))))))))</f>
        <v>0</v>
      </c>
      <c r="AP284" s="27">
        <f>IF(AND(Inputs!$CO281=0,AP$4&gt;=Inputs!$CM281),1,IF(AND(AP$4&gt;=Inputs!$CM281,AP$4&lt;Inputs!$CN281),1,IF(AND(AP$4=Inputs!$CN281,AP$4=Inputs!$CO281),1,IF(OR(AND(AP$4=Inputs!$CN281+1,Inputs!$CN281=Inputs!$CO281),AND(AP$4=Inputs!$CN281+2,Inputs!$CN281=Inputs!$CO281)),0,IF(AP$4=Inputs!$CN281,0.8,IF(AP$4=Inputs!$CN281+1,0.6,IF(AP$4=Inputs!$CN281+2,0.4,IF(AP$4=Inputs!$CO281,0.2,IF(AND(AP$4&gt;=Inputs!$CL281,AP$4&lt;Inputs!$CM281),(AP$4-Inputs!$CL281+1)/(Inputs!$AI281+1),0)))))))))</f>
        <v>0</v>
      </c>
      <c r="AQ284" s="27">
        <f>IF(AND(Inputs!$CO281=0,AQ$4&gt;=Inputs!$CM281),1,IF(AND(AQ$4&gt;=Inputs!$CM281,AQ$4&lt;Inputs!$CN281),1,IF(AND(AQ$4=Inputs!$CN281,AQ$4=Inputs!$CO281),1,IF(OR(AND(AQ$4=Inputs!$CN281+1,Inputs!$CN281=Inputs!$CO281),AND(AQ$4=Inputs!$CN281+2,Inputs!$CN281=Inputs!$CO281)),0,IF(AQ$4=Inputs!$CN281,0.8,IF(AQ$4=Inputs!$CN281+1,0.6,IF(AQ$4=Inputs!$CN281+2,0.4,IF(AQ$4=Inputs!$CO281,0.2,IF(AND(AQ$4&gt;=Inputs!$CL281,AQ$4&lt;Inputs!$CM281),(AQ$4-Inputs!$CL281+1)/(Inputs!$AI281+1),0)))))))))</f>
        <v>0</v>
      </c>
      <c r="AR284" s="27">
        <f>IF(AND(Inputs!$CO281=0,AR$4&gt;=Inputs!$CM281),1,IF(AND(AR$4&gt;=Inputs!$CM281,AR$4&lt;Inputs!$CN281),1,IF(AND(AR$4=Inputs!$CN281,AR$4=Inputs!$CO281),1,IF(OR(AND(AR$4=Inputs!$CN281+1,Inputs!$CN281=Inputs!$CO281),AND(AR$4=Inputs!$CN281+2,Inputs!$CN281=Inputs!$CO281)),0,IF(AR$4=Inputs!$CN281,0.8,IF(AR$4=Inputs!$CN281+1,0.6,IF(AR$4=Inputs!$CN281+2,0.4,IF(AR$4=Inputs!$CO281,0.2,IF(AND(AR$4&gt;=Inputs!$CL281,AR$4&lt;Inputs!$CM281),(AR$4-Inputs!$CL281+1)/(Inputs!$AI281+1),0)))))))))</f>
        <v>0</v>
      </c>
      <c r="AS284" s="27">
        <f>IF(AND(Inputs!$CO281=0,AS$4&gt;=Inputs!$CM281),1,IF(AND(AS$4&gt;=Inputs!$CM281,AS$4&lt;Inputs!$CN281),1,IF(AND(AS$4=Inputs!$CN281,AS$4=Inputs!$CO281),1,IF(OR(AND(AS$4=Inputs!$CN281+1,Inputs!$CN281=Inputs!$CO281),AND(AS$4=Inputs!$CN281+2,Inputs!$CN281=Inputs!$CO281)),0,IF(AS$4=Inputs!$CN281,0.8,IF(AS$4=Inputs!$CN281+1,0.6,IF(AS$4=Inputs!$CN281+2,0.4,IF(AS$4=Inputs!$CO281,0.2,IF(AND(AS$4&gt;=Inputs!$CL281,AS$4&lt;Inputs!$CM281),(AS$4-Inputs!$CL281+1)/(Inputs!$AI281+1),0)))))))))</f>
        <v>0</v>
      </c>
      <c r="AT284" s="27">
        <f>IF(AND(Inputs!$CO281=0,AT$4&gt;=Inputs!$CM281),1,IF(AND(AT$4&gt;=Inputs!$CM281,AT$4&lt;Inputs!$CN281),1,IF(AND(AT$4=Inputs!$CN281,AT$4=Inputs!$CO281),1,IF(OR(AND(AT$4=Inputs!$CN281+1,Inputs!$CN281=Inputs!$CO281),AND(AT$4=Inputs!$CN281+2,Inputs!$CN281=Inputs!$CO281)),0,IF(AT$4=Inputs!$CN281,0.8,IF(AT$4=Inputs!$CN281+1,0.6,IF(AT$4=Inputs!$CN281+2,0.4,IF(AT$4=Inputs!$CO281,0.2,IF(AND(AT$4&gt;=Inputs!$CL281,AT$4&lt;Inputs!$CM281),(AT$4-Inputs!$CL281+1)/(Inputs!$AI281+1),0)))))))))</f>
        <v>0</v>
      </c>
      <c r="AU284" s="27">
        <f>IF(AND(Inputs!$CO281=0,AU$4&gt;=Inputs!$CM281),1,IF(AND(AU$4&gt;=Inputs!$CM281,AU$4&lt;Inputs!$CN281),1,IF(AND(AU$4=Inputs!$CN281,AU$4=Inputs!$CO281),1,IF(OR(AND(AU$4=Inputs!$CN281+1,Inputs!$CN281=Inputs!$CO281),AND(AU$4=Inputs!$CN281+2,Inputs!$CN281=Inputs!$CO281)),0,IF(AU$4=Inputs!$CN281,0.8,IF(AU$4=Inputs!$CN281+1,0.6,IF(AU$4=Inputs!$CN281+2,0.4,IF(AU$4=Inputs!$CO281,0.2,IF(AND(AU$4&gt;=Inputs!$CL281,AU$4&lt;Inputs!$CM281),(AU$4-Inputs!$CL281+1)/(Inputs!$AI281+1),0)))))))))</f>
        <v>0</v>
      </c>
      <c r="AV284" s="27">
        <f>IF(AND(Inputs!$CO281=0,AV$4&gt;=Inputs!$CM281),1,IF(AND(AV$4&gt;=Inputs!$CM281,AV$4&lt;Inputs!$CN281),1,IF(AND(AV$4=Inputs!$CN281,AV$4=Inputs!$CO281),1,IF(OR(AND(AV$4=Inputs!$CN281+1,Inputs!$CN281=Inputs!$CO281),AND(AV$4=Inputs!$CN281+2,Inputs!$CN281=Inputs!$CO281)),0,IF(AV$4=Inputs!$CN281,0.8,IF(AV$4=Inputs!$CN281+1,0.6,IF(AV$4=Inputs!$CN281+2,0.4,IF(AV$4=Inputs!$CO281,0.2,IF(AND(AV$4&gt;=Inputs!$CL281,AV$4&lt;Inputs!$CM281),(AV$4-Inputs!$CL281+1)/(Inputs!$AI281+1),0)))))))))</f>
        <v>0</v>
      </c>
      <c r="AW284" s="27">
        <f>IF(AND(Inputs!$CO281=0,AW$4&gt;=Inputs!$CM281),1,IF(AND(AW$4&gt;=Inputs!$CM281,AW$4&lt;Inputs!$CN281),1,IF(AND(AW$4=Inputs!$CN281,AW$4=Inputs!$CO281),1,IF(OR(AND(AW$4=Inputs!$CN281+1,Inputs!$CN281=Inputs!$CO281),AND(AW$4=Inputs!$CN281+2,Inputs!$CN281=Inputs!$CO281)),0,IF(AW$4=Inputs!$CN281,0.8,IF(AW$4=Inputs!$CN281+1,0.6,IF(AW$4=Inputs!$CN281+2,0.4,IF(AW$4=Inputs!$CO281,0.2,IF(AND(AW$4&gt;=Inputs!$CL281,AW$4&lt;Inputs!$CM281),(AW$4-Inputs!$CL281+1)/(Inputs!$AI281+1),0)))))))))</f>
        <v>0</v>
      </c>
      <c r="AX284" s="27">
        <f>IF(AND(Inputs!$CO281=0,AX$4&gt;=Inputs!$CM281),1,IF(AND(AX$4&gt;=Inputs!$CM281,AX$4&lt;Inputs!$CN281),1,IF(AND(AX$4=Inputs!$CN281,AX$4=Inputs!$CO281),1,IF(OR(AND(AX$4=Inputs!$CN281+1,Inputs!$CN281=Inputs!$CO281),AND(AX$4=Inputs!$CN281+2,Inputs!$CN281=Inputs!$CO281)),0,IF(AX$4=Inputs!$CN281,0.8,IF(AX$4=Inputs!$CN281+1,0.6,IF(AX$4=Inputs!$CN281+2,0.4,IF(AX$4=Inputs!$CO281,0.2,IF(AND(AX$4&gt;=Inputs!$CL281,AX$4&lt;Inputs!$CM281),(AX$4-Inputs!$CL281+1)/(Inputs!$AI281+1),0)))))))))</f>
        <v>0</v>
      </c>
      <c r="AY284" s="27">
        <f>IF(AND(Inputs!$CO281=0,AY$4&gt;=Inputs!$CM281),1,IF(AND(AY$4&gt;=Inputs!$CM281,AY$4&lt;Inputs!$CN281),1,IF(AND(AY$4=Inputs!$CN281,AY$4=Inputs!$CO281),1,IF(OR(AND(AY$4=Inputs!$CN281+1,Inputs!$CN281=Inputs!$CO281),AND(AY$4=Inputs!$CN281+2,Inputs!$CN281=Inputs!$CO281)),0,IF(AY$4=Inputs!$CN281,0.8,IF(AY$4=Inputs!$CN281+1,0.6,IF(AY$4=Inputs!$CN281+2,0.4,IF(AY$4=Inputs!$CO281,0.2,IF(AND(AY$4&gt;=Inputs!$CL281,AY$4&lt;Inputs!$CM281),(AY$4-Inputs!$CL281+1)/(Inputs!$AI281+1),0)))))))))</f>
        <v>0</v>
      </c>
      <c r="AZ284" s="27">
        <f>IF(AND(Inputs!$CO281=0,AZ$4&gt;=Inputs!$CM281),1,IF(AND(AZ$4&gt;=Inputs!$CM281,AZ$4&lt;Inputs!$CN281),1,IF(AND(AZ$4=Inputs!$CN281,AZ$4=Inputs!$CO281),1,IF(OR(AND(AZ$4=Inputs!$CN281+1,Inputs!$CN281=Inputs!$CO281),AND(AZ$4=Inputs!$CN281+2,Inputs!$CN281=Inputs!$CO281)),0,IF(AZ$4=Inputs!$CN281,0.8,IF(AZ$4=Inputs!$CN281+1,0.6,IF(AZ$4=Inputs!$CN281+2,0.4,IF(AZ$4=Inputs!$CO281,0.2,IF(AND(AZ$4&gt;=Inputs!$CL281,AZ$4&lt;Inputs!$CM281),(AZ$4-Inputs!$CL281+1)/(Inputs!$AI281+1),0)))))))))</f>
        <v>0</v>
      </c>
      <c r="BA284" s="27">
        <f>IF(AND(Inputs!$CO281=0,BA$4&gt;=Inputs!$CM281),1,IF(AND(BA$4&gt;=Inputs!$CM281,BA$4&lt;Inputs!$CN281),1,IF(AND(BA$4=Inputs!$CN281,BA$4=Inputs!$CO281),1,IF(OR(AND(BA$4=Inputs!$CN281+1,Inputs!$CN281=Inputs!$CO281),AND(BA$4=Inputs!$CN281+2,Inputs!$CN281=Inputs!$CO281)),0,IF(BA$4=Inputs!$CN281,0.8,IF(BA$4=Inputs!$CN281+1,0.6,IF(BA$4=Inputs!$CN281+2,0.4,IF(BA$4=Inputs!$CO281,0.2,IF(AND(BA$4&gt;=Inputs!$CL281,BA$4&lt;Inputs!$CM281),(BA$4-Inputs!$CL281+1)/(Inputs!$AI281+1),0)))))))))</f>
        <v>0</v>
      </c>
      <c r="BB284" s="27">
        <f>IF(AND(Inputs!$CO281=0,BB$4&gt;=Inputs!$CM281),1,IF(AND(BB$4&gt;=Inputs!$CM281,BB$4&lt;Inputs!$CN281),1,IF(AND(BB$4=Inputs!$CN281,BB$4=Inputs!$CO281),1,IF(OR(AND(BB$4=Inputs!$CN281+1,Inputs!$CN281=Inputs!$CO281),AND(BB$4=Inputs!$CN281+2,Inputs!$CN281=Inputs!$CO281)),0,IF(BB$4=Inputs!$CN281,0.8,IF(BB$4=Inputs!$CN281+1,0.6,IF(BB$4=Inputs!$CN281+2,0.4,IF(BB$4=Inputs!$CO281,0.2,IF(AND(BB$4&gt;=Inputs!$CL281,BB$4&lt;Inputs!$CM281),(BB$4-Inputs!$CL281+1)/(Inputs!$AI281+1),0)))))))))</f>
        <v>0</v>
      </c>
      <c r="BC284" s="27">
        <f>IF(AND(Inputs!$CO281=0,BC$4&gt;=Inputs!$CM281),1,IF(AND(BC$4&gt;=Inputs!$CM281,BC$4&lt;Inputs!$CN281),1,IF(AND(BC$4=Inputs!$CN281,BC$4=Inputs!$CO281),1,IF(OR(AND(BC$4=Inputs!$CN281+1,Inputs!$CN281=Inputs!$CO281),AND(BC$4=Inputs!$CN281+2,Inputs!$CN281=Inputs!$CO281)),0,IF(BC$4=Inputs!$CN281,0.8,IF(BC$4=Inputs!$CN281+1,0.6,IF(BC$4=Inputs!$CN281+2,0.4,IF(BC$4=Inputs!$CO281,0.2,IF(AND(BC$4&gt;=Inputs!$CL281,BC$4&lt;Inputs!$CM281),(BC$4-Inputs!$CL281+1)/(Inputs!$AI281+1),0)))))))))</f>
        <v>0</v>
      </c>
      <c r="BD284" s="27">
        <f>IF(AND(Inputs!$CO281=0,BD$4&gt;=Inputs!$CM281),1,IF(AND(BD$4&gt;=Inputs!$CM281,BD$4&lt;Inputs!$CN281),1,IF(AND(BD$4=Inputs!$CN281,BD$4=Inputs!$CO281),1,IF(OR(AND(BD$4=Inputs!$CN281+1,Inputs!$CN281=Inputs!$CO281),AND(BD$4=Inputs!$CN281+2,Inputs!$CN281=Inputs!$CO281)),0,IF(BD$4=Inputs!$CN281,0.8,IF(BD$4=Inputs!$CN281+1,0.6,IF(BD$4=Inputs!$CN281+2,0.4,IF(BD$4=Inputs!$CO281,0.2,IF(AND(BD$4&gt;=Inputs!$CL281,BD$4&lt;Inputs!$CM281),(BD$4-Inputs!$CL281+1)/(Inputs!$AI281+1),0)))))))))</f>
        <v>0</v>
      </c>
      <c r="BE284" s="27">
        <f>IF(AND(Inputs!$CO281=0,BE$4&gt;=Inputs!$CM281),1,IF(AND(BE$4&gt;=Inputs!$CM281,BE$4&lt;Inputs!$CN281),1,IF(AND(BE$4=Inputs!$CN281,BE$4=Inputs!$CO281),1,IF(OR(AND(BE$4=Inputs!$CN281+1,Inputs!$CN281=Inputs!$CO281),AND(BE$4=Inputs!$CN281+2,Inputs!$CN281=Inputs!$CO281)),0,IF(BE$4=Inputs!$CN281,0.8,IF(BE$4=Inputs!$CN281+1,0.6,IF(BE$4=Inputs!$CN281+2,0.4,IF(BE$4=Inputs!$CO281,0.2,IF(AND(BE$4&gt;=Inputs!$CL281,BE$4&lt;Inputs!$CM281),(BE$4-Inputs!$CL281+1)/(Inputs!$AI281+1),0)))))))))</f>
        <v>0</v>
      </c>
      <c r="BF284" s="27">
        <f>IF(AND(Inputs!$CO281=0,BF$4&gt;=Inputs!$CM281),1,IF(AND(BF$4&gt;=Inputs!$CM281,BF$4&lt;Inputs!$CN281),1,IF(AND(BF$4=Inputs!$CN281,BF$4=Inputs!$CO281),1,IF(OR(AND(BF$4=Inputs!$CN281+1,Inputs!$CN281=Inputs!$CO281),AND(BF$4=Inputs!$CN281+2,Inputs!$CN281=Inputs!$CO281)),0,IF(BF$4=Inputs!$CN281,0.8,IF(BF$4=Inputs!$CN281+1,0.6,IF(BF$4=Inputs!$CN281+2,0.4,IF(BF$4=Inputs!$CO281,0.2,IF(AND(BF$4&gt;=Inputs!$CL281,BF$4&lt;Inputs!$CM281),(BF$4-Inputs!$CL281+1)/(Inputs!$AI281+1),0)))))))))</f>
        <v>0</v>
      </c>
      <c r="BG284" s="27">
        <f>IF(AND(Inputs!$CO281=0,BG$4&gt;=Inputs!$CM281),1,IF(AND(BG$4&gt;=Inputs!$CM281,BG$4&lt;Inputs!$CN281),1,IF(AND(BG$4=Inputs!$CN281,BG$4=Inputs!$CO281),1,IF(OR(AND(BG$4=Inputs!$CN281+1,Inputs!$CN281=Inputs!$CO281),AND(BG$4=Inputs!$CN281+2,Inputs!$CN281=Inputs!$CO281)),0,IF(BG$4=Inputs!$CN281,0.8,IF(BG$4=Inputs!$CN281+1,0.6,IF(BG$4=Inputs!$CN281+2,0.4,IF(BG$4=Inputs!$CO281,0.2,IF(AND(BG$4&gt;=Inputs!$CL281,BG$4&lt;Inputs!$CM281),(BG$4-Inputs!$CL281+1)/(Inputs!$AI281+1),0)))))))))</f>
        <v>0</v>
      </c>
      <c r="BH284" s="27">
        <f>IF(AND(Inputs!$CO281=0,BH$4&gt;=Inputs!$CM281),1,IF(AND(BH$4&gt;=Inputs!$CM281,BH$4&lt;Inputs!$CN281),1,IF(AND(BH$4=Inputs!$CN281,BH$4=Inputs!$CO281),1,IF(OR(AND(BH$4=Inputs!$CN281+1,Inputs!$CN281=Inputs!$CO281),AND(BH$4=Inputs!$CN281+2,Inputs!$CN281=Inputs!$CO281)),0,IF(BH$4=Inputs!$CN281,0.8,IF(BH$4=Inputs!$CN281+1,0.6,IF(BH$4=Inputs!$CN281+2,0.4,IF(BH$4=Inputs!$CO281,0.2,IF(AND(BH$4&gt;=Inputs!$CL281,BH$4&lt;Inputs!$CM281),(BH$4-Inputs!$CL281+1)/(Inputs!$AI281+1),0)))))))))</f>
        <v>0</v>
      </c>
      <c r="BI284" s="27">
        <f>IF(AND(Inputs!$CO281=0,BI$4&gt;=Inputs!$CM281),1,IF(AND(BI$4&gt;=Inputs!$CM281,BI$4&lt;Inputs!$CN281),1,IF(AND(BI$4=Inputs!$CN281,BI$4=Inputs!$CO281),1,IF(OR(AND(BI$4=Inputs!$CN281+1,Inputs!$CN281=Inputs!$CO281),AND(BI$4=Inputs!$CN281+2,Inputs!$CN281=Inputs!$CO281)),0,IF(BI$4=Inputs!$CN281,0.8,IF(BI$4=Inputs!$CN281+1,0.6,IF(BI$4=Inputs!$CN281+2,0.4,IF(BI$4=Inputs!$CO281,0.2,IF(AND(BI$4&gt;=Inputs!$CL281,BI$4&lt;Inputs!$CM281),(BI$4-Inputs!$CL281+1)/(Inputs!$AI281+1),0)))))))))</f>
        <v>0</v>
      </c>
      <c r="BJ284" s="27">
        <f>IF(AND(Inputs!$CO281=0,BJ$4&gt;=Inputs!$CM281),1,IF(AND(BJ$4&gt;=Inputs!$CM281,BJ$4&lt;Inputs!$CN281),1,IF(AND(BJ$4=Inputs!$CN281,BJ$4=Inputs!$CO281),1,IF(OR(AND(BJ$4=Inputs!$CN281+1,Inputs!$CN281=Inputs!$CO281),AND(BJ$4=Inputs!$CN281+2,Inputs!$CN281=Inputs!$CO281)),0,IF(BJ$4=Inputs!$CN281,0.8,IF(BJ$4=Inputs!$CN281+1,0.6,IF(BJ$4=Inputs!$CN281+2,0.4,IF(BJ$4=Inputs!$CO281,0.2,IF(AND(BJ$4&gt;=Inputs!$CL281,BJ$4&lt;Inputs!$CM281),(BJ$4-Inputs!$CL281+1)/(Inputs!$AI281+1),0)))))))))</f>
        <v>0</v>
      </c>
      <c r="BK284" s="27">
        <f>IF(AND(Inputs!$CO281=0,BK$4&gt;=Inputs!$CM281),1,IF(AND(BK$4&gt;=Inputs!$CM281,BK$4&lt;Inputs!$CN281),1,IF(AND(BK$4=Inputs!$CN281,BK$4=Inputs!$CO281),1,IF(OR(AND(BK$4=Inputs!$CN281+1,Inputs!$CN281=Inputs!$CO281),AND(BK$4=Inputs!$CN281+2,Inputs!$CN281=Inputs!$CO281)),0,IF(BK$4=Inputs!$CN281,0.8,IF(BK$4=Inputs!$CN281+1,0.6,IF(BK$4=Inputs!$CN281+2,0.4,IF(BK$4=Inputs!$CO281,0.2,IF(AND(BK$4&gt;=Inputs!$CL281,BK$4&lt;Inputs!$CM281),(BK$4-Inputs!$CL281+1)/(Inputs!$AI281+1),0)))))))))</f>
        <v>0</v>
      </c>
      <c r="BL284" s="27">
        <f>IF(AND(Inputs!$CO281=0,BL$4&gt;=Inputs!$CM281),1,IF(AND(BL$4&gt;=Inputs!$CM281,BL$4&lt;Inputs!$CN281),1,IF(AND(BL$4=Inputs!$CN281,BL$4=Inputs!$CO281),1,IF(OR(AND(BL$4=Inputs!$CN281+1,Inputs!$CN281=Inputs!$CO281),AND(BL$4=Inputs!$CN281+2,Inputs!$CN281=Inputs!$CO281)),0,IF(BL$4=Inputs!$CN281,0.8,IF(BL$4=Inputs!$CN281+1,0.6,IF(BL$4=Inputs!$CN281+2,0.4,IF(BL$4=Inputs!$CO281,0.2,IF(AND(BL$4&gt;=Inputs!$CL281,BL$4&lt;Inputs!$CM281),(BL$4-Inputs!$CL281+1)/(Inputs!$AI281+1),0)))))))))</f>
        <v>0</v>
      </c>
      <c r="BM284" s="27">
        <f>IF(AND(Inputs!$CO281=0,BM$4&gt;=Inputs!$CM281),1,IF(AND(BM$4&gt;=Inputs!$CM281,BM$4&lt;Inputs!$CN281),1,IF(AND(BM$4=Inputs!$CN281,BM$4=Inputs!$CO281),1,IF(OR(AND(BM$4=Inputs!$CN281+1,Inputs!$CN281=Inputs!$CO281),AND(BM$4=Inputs!$CN281+2,Inputs!$CN281=Inputs!$CO281)),0,IF(BM$4=Inputs!$CN281,0.8,IF(BM$4=Inputs!$CN281+1,0.6,IF(BM$4=Inputs!$CN281+2,0.4,IF(BM$4=Inputs!$CO281,0.2,IF(AND(BM$4&gt;=Inputs!$CL281,BM$4&lt;Inputs!$CM281),(BM$4-Inputs!$CL281+1)/(Inputs!$AI281+1),0)))))))))</f>
        <v>0</v>
      </c>
      <c r="BO284" s="46" t="str">
        <f>IF(Inputs!$B281="","",(ROUND(Inputs!$BC281*AJ284,0)))</f>
        <v/>
      </c>
      <c r="BP284" s="46" t="str">
        <f>IF(Inputs!$B281="","",(ROUND(Inputs!$BC281*AK284,0)))</f>
        <v/>
      </c>
      <c r="BQ284" s="46" t="str">
        <f>IF(Inputs!$B281="","",(ROUND(Inputs!$BC281*AL284,0)))</f>
        <v/>
      </c>
      <c r="BR284" s="46" t="str">
        <f>IF(Inputs!$B281="","",(ROUND(Inputs!$BC281*AM284,0)))</f>
        <v/>
      </c>
      <c r="BS284" s="46" t="str">
        <f>IF(Inputs!$B281="","",(ROUND(Inputs!$BC281*AN284,0)))</f>
        <v/>
      </c>
      <c r="BT284" s="46" t="str">
        <f>IF(Inputs!$B281="","",(ROUND(Inputs!$BC281*AO284,0)))</f>
        <v/>
      </c>
      <c r="BU284" s="46" t="str">
        <f>IF(Inputs!$B281="","",(ROUND(Inputs!$BC281*AP284,0)))</f>
        <v/>
      </c>
      <c r="BV284" s="46" t="str">
        <f>IF(Inputs!$B281="","",(ROUND(Inputs!$BC281*AQ284,0)))</f>
        <v/>
      </c>
      <c r="BW284" s="46" t="str">
        <f>IF(Inputs!$B281="","",(ROUND(Inputs!$BC281*AR284,0)))</f>
        <v/>
      </c>
      <c r="BX284" s="46" t="str">
        <f>IF(Inputs!$B281="","",(ROUND(Inputs!$BC281*AS284,0)))</f>
        <v/>
      </c>
      <c r="BY284" s="46" t="str">
        <f>IF(Inputs!$B281="","",(ROUND(Inputs!$BC281*AT284,0)))</f>
        <v/>
      </c>
      <c r="BZ284" s="46" t="str">
        <f>IF(Inputs!$B281="","",(ROUND(Inputs!$BC281*AU284,0)))</f>
        <v/>
      </c>
      <c r="CA284" s="46" t="str">
        <f>IF(Inputs!$B281="","",(ROUND(Inputs!$BC281*AV284,0)))</f>
        <v/>
      </c>
      <c r="CB284" s="46" t="str">
        <f>IF(Inputs!$B281="","",(ROUND(Inputs!$BC281*AW284,0)))</f>
        <v/>
      </c>
      <c r="CC284" s="46" t="str">
        <f>IF(Inputs!$B281="","",(ROUND(Inputs!$BC281*AX284,0)))</f>
        <v/>
      </c>
      <c r="CD284" s="46" t="str">
        <f>IF(Inputs!$B281="","",(ROUND(Inputs!$BC281*AY284,0)))</f>
        <v/>
      </c>
      <c r="CE284" s="46" t="str">
        <f>IF(Inputs!$B281="","",(ROUND(Inputs!$BC281*AZ284,0)))</f>
        <v/>
      </c>
      <c r="CF284" s="46" t="str">
        <f>IF(Inputs!$B281="","",(ROUND(Inputs!$BC281*BA284,0)))</f>
        <v/>
      </c>
      <c r="CG284" s="46" t="str">
        <f>IF(Inputs!$B281="","",(ROUND(Inputs!$BC281*BB284,0)))</f>
        <v/>
      </c>
      <c r="CH284" s="46" t="str">
        <f>IF(Inputs!$B281="","",(ROUND(Inputs!$BC281*BC284,0)))</f>
        <v/>
      </c>
      <c r="CI284" s="46" t="str">
        <f>IF(Inputs!$B281="","",(ROUND(Inputs!$BC281*BD284,0)))</f>
        <v/>
      </c>
      <c r="CJ284" s="46" t="str">
        <f>IF(Inputs!$B281="","",(ROUND(Inputs!$BC281*BE284,0)))</f>
        <v/>
      </c>
      <c r="CK284" s="46" t="str">
        <f>IF(Inputs!$B281="","",(ROUND(Inputs!$BC281*BF284,0)))</f>
        <v/>
      </c>
      <c r="CL284" s="46" t="str">
        <f>IF(Inputs!$B281="","",(ROUND(Inputs!$BC281*BG284,0)))</f>
        <v/>
      </c>
      <c r="CM284" s="46" t="str">
        <f>IF(Inputs!$B281="","",(ROUND(Inputs!$BC281*BH284,0)))</f>
        <v/>
      </c>
      <c r="CN284" s="46" t="str">
        <f>IF(Inputs!$B281="","",(ROUND(Inputs!$BC281*BI284,0)))</f>
        <v/>
      </c>
      <c r="CO284" s="46" t="str">
        <f>IF(Inputs!$B281="","",(ROUND(Inputs!$BC281*BJ284,0)))</f>
        <v/>
      </c>
      <c r="CP284" s="46" t="str">
        <f>IF(Inputs!$B281="","",(ROUND(Inputs!$BC281*BK284,0)))</f>
        <v/>
      </c>
      <c r="CQ284" s="46" t="str">
        <f>IF(Inputs!$B281="","",(ROUND(Inputs!$BC281*BL284,0)))</f>
        <v/>
      </c>
      <c r="CR284" s="46" t="str">
        <f>IF(Inputs!$B281="","",(ROUND(Inputs!$BC281*BM284,0)))</f>
        <v/>
      </c>
      <c r="CV284" s="46" t="str">
        <f>IF(A284="","",IF(AND(CV$4&lt;=Inputs!$CQ281,CV$4&gt;=Inputs!$CP281),Inputs!$AR281/(Inputs!$CQ281-Inputs!$CP281+1),0)+IF(CV$4=Inputs!$CL281,Inputs!$BD281,0))</f>
        <v/>
      </c>
      <c r="CW284" s="46" t="str">
        <f>IF(B284="","",IF(AND(CW$4&lt;=Inputs!$CQ281,CW$4&gt;=Inputs!$CP281),Inputs!$AR281/(Inputs!$CQ281-Inputs!$CP281+1),0)+IF(CW$4=Inputs!$CL281,Inputs!$BD281,0))</f>
        <v/>
      </c>
      <c r="CX284" s="46" t="str">
        <f>IF(C284="","",IF(AND(CX$4&lt;=Inputs!$CQ281,CX$4&gt;=Inputs!$CP281),Inputs!$AR281/(Inputs!$CQ281-Inputs!$CP281+1),0)+IF(CX$4=Inputs!$CL281,Inputs!$BD281,0))</f>
        <v/>
      </c>
      <c r="CY284" s="46" t="str">
        <f>IF(D284="","",IF(AND(CY$4&lt;=Inputs!$CQ281,CY$4&gt;=Inputs!$CP281),Inputs!$AR281/(Inputs!$CQ281-Inputs!$CP281+1),0)+IF(CY$4=Inputs!$CL281,Inputs!$BD281,0))</f>
        <v/>
      </c>
      <c r="CZ284" s="46" t="str">
        <f>IF(E284="","",IF(AND(CZ$4&lt;=Inputs!$CQ281,CZ$4&gt;=Inputs!$CP281),Inputs!$AR281/(Inputs!$CQ281-Inputs!$CP281+1),0)+IF(CZ$4=Inputs!$CL281,Inputs!$BD281,0))</f>
        <v/>
      </c>
      <c r="DA284" s="46" t="str">
        <f>IF(F284="","",IF(AND(DA$4&lt;=Inputs!$CQ281,DA$4&gt;=Inputs!$CP281),Inputs!$AR281/(Inputs!$CQ281-Inputs!$CP281+1),0)+IF(DA$4=Inputs!$CL281,Inputs!$BD281,0))</f>
        <v/>
      </c>
      <c r="DB284" s="46" t="str">
        <f>IF(G284="","",IF(AND(DB$4&lt;=Inputs!$CQ281,DB$4&gt;=Inputs!$CP281),Inputs!$AR281/(Inputs!$CQ281-Inputs!$CP281+1),0)+IF(DB$4=Inputs!$CL281,Inputs!$BD281,0))</f>
        <v/>
      </c>
      <c r="DC284" s="46" t="str">
        <f>IF(H284="","",IF(AND(DC$4&lt;=Inputs!$CQ281,DC$4&gt;=Inputs!$CP281),Inputs!$AR281/(Inputs!$CQ281-Inputs!$CP281+1),0)+IF(DC$4=Inputs!$CL281,Inputs!$BD281,0))</f>
        <v/>
      </c>
      <c r="DD284" s="46" t="str">
        <f>IF(I284="","",IF(AND(DD$4&lt;=Inputs!$CQ281,DD$4&gt;=Inputs!$CP281),Inputs!$AR281/(Inputs!$CQ281-Inputs!$CP281+1),0)+IF(DD$4=Inputs!$CL281,Inputs!$BD281,0))</f>
        <v/>
      </c>
      <c r="DE284" s="46" t="str">
        <f>IF(J284="","",IF(AND(DE$4&lt;=Inputs!$CQ281,DE$4&gt;=Inputs!$CP281),Inputs!$AR281/(Inputs!$CQ281-Inputs!$CP281+1),0)+IF(DE$4=Inputs!$CL281,Inputs!$BD281,0))</f>
        <v/>
      </c>
      <c r="DF284" s="46" t="str">
        <f>IF(K284="","",IF(AND(DF$4&lt;=Inputs!$CQ281,DF$4&gt;=Inputs!$CP281),Inputs!$AR281/(Inputs!$CQ281-Inputs!$CP281+1),0)+IF(DF$4=Inputs!$CL281,Inputs!$BD281,0))</f>
        <v/>
      </c>
      <c r="DG284" s="46" t="str">
        <f>IF(L284="","",IF(AND(DG$4&lt;=Inputs!$CQ281,DG$4&gt;=Inputs!$CP281),Inputs!$AR281/(Inputs!$CQ281-Inputs!$CP281+1),0)+IF(DG$4=Inputs!$CL281,Inputs!$BD281,0))</f>
        <v/>
      </c>
      <c r="DH284" s="46" t="str">
        <f>IF(M284="","",IF(AND(DH$4&lt;=Inputs!$CQ281,DH$4&gt;=Inputs!$CP281),Inputs!$AR281/(Inputs!$CQ281-Inputs!$CP281+1),0)+IF(DH$4=Inputs!$CL281,Inputs!$BD281,0))</f>
        <v/>
      </c>
      <c r="DI284" s="46" t="str">
        <f>IF(N284="","",IF(AND(DI$4&lt;=Inputs!$CQ281,DI$4&gt;=Inputs!$CP281),Inputs!$AR281/(Inputs!$CQ281-Inputs!$CP281+1),0)+IF(DI$4=Inputs!$CL281,Inputs!$BD281,0))</f>
        <v/>
      </c>
      <c r="DJ284" s="46" t="str">
        <f>IF(O284="","",IF(AND(DJ$4&lt;=Inputs!$CQ281,DJ$4&gt;=Inputs!$CP281),Inputs!$AR281/(Inputs!$CQ281-Inputs!$CP281+1),0)+IF(DJ$4=Inputs!$CL281,Inputs!$BD281,0))</f>
        <v/>
      </c>
      <c r="DK284" s="46" t="str">
        <f>IF(P284="","",IF(AND(DK$4&lt;=Inputs!$CQ281,DK$4&gt;=Inputs!$CP281),Inputs!$AR281/(Inputs!$CQ281-Inputs!$CP281+1),0)+IF(DK$4=Inputs!$CL281,Inputs!$BD281,0))</f>
        <v/>
      </c>
      <c r="DL284" s="46" t="str">
        <f>IF(Q284="","",IF(AND(DL$4&lt;=Inputs!$CQ281,DL$4&gt;=Inputs!$CP281),Inputs!$AR281/(Inputs!$CQ281-Inputs!$CP281+1),0)+IF(DL$4=Inputs!$CL281,Inputs!$BD281,0))</f>
        <v/>
      </c>
      <c r="DM284" s="46" t="str">
        <f>IF(R284="","",IF(AND(DM$4&lt;=Inputs!$CQ281,DM$4&gt;=Inputs!$CP281),Inputs!$AR281/(Inputs!$CQ281-Inputs!$CP281+1),0)+IF(DM$4=Inputs!$CL281,Inputs!$BD281,0))</f>
        <v/>
      </c>
      <c r="DN284" s="46" t="str">
        <f>IF(S284="","",IF(AND(DN$4&lt;=Inputs!$CQ281,DN$4&gt;=Inputs!$CP281),Inputs!$AR281/(Inputs!$CQ281-Inputs!$CP281+1),0)+IF(DN$4=Inputs!$CL281,Inputs!$BD281,0))</f>
        <v/>
      </c>
      <c r="DO284" s="46" t="str">
        <f>IF(T284="","",IF(AND(DO$4&lt;=Inputs!$CQ281,DO$4&gt;=Inputs!$CP281),Inputs!$AR281/(Inputs!$CQ281-Inputs!$CP281+1),0)+IF(DO$4=Inputs!$CL281,Inputs!$BD281,0))</f>
        <v/>
      </c>
      <c r="DP284" s="46" t="str">
        <f>IF(U284="","",IF(AND(DP$4&lt;=Inputs!$CQ281,DP$4&gt;=Inputs!$CP281),Inputs!$AR281/(Inputs!$CQ281-Inputs!$CP281+1),0)+IF(DP$4=Inputs!$CL281,Inputs!$BD281,0))</f>
        <v/>
      </c>
      <c r="DQ284" s="46" t="str">
        <f>IF(V284="","",IF(AND(DQ$4&lt;=Inputs!$CQ281,DQ$4&gt;=Inputs!$CP281),Inputs!$AR281/(Inputs!$CQ281-Inputs!$CP281+1),0)+IF(DQ$4=Inputs!$CL281,Inputs!$BD281,0))</f>
        <v/>
      </c>
      <c r="DR284" s="46" t="str">
        <f>IF(W284="","",IF(AND(DR$4&lt;=Inputs!$CQ281,DR$4&gt;=Inputs!$CP281),Inputs!$AR281/(Inputs!$CQ281-Inputs!$CP281+1),0)+IF(DR$4=Inputs!$CL281,Inputs!$BD281,0))</f>
        <v/>
      </c>
      <c r="DS284" s="46" t="str">
        <f>IF(X284="","",IF(AND(DS$4&lt;=Inputs!$CQ281,DS$4&gt;=Inputs!$CP281),Inputs!$AR281/(Inputs!$CQ281-Inputs!$CP281+1),0)+IF(DS$4=Inputs!$CL281,Inputs!$BD281,0))</f>
        <v/>
      </c>
      <c r="DT284" s="46" t="str">
        <f>IF(Y284="","",IF(AND(DT$4&lt;=Inputs!$CQ281,DT$4&gt;=Inputs!$CP281),Inputs!$AR281/(Inputs!$CQ281-Inputs!$CP281+1),0)+IF(DT$4=Inputs!$CL281,Inputs!$BD281,0))</f>
        <v/>
      </c>
      <c r="DU284" s="46" t="str">
        <f>IF(Z284="","",IF(AND(DU$4&lt;=Inputs!$CQ281,DU$4&gt;=Inputs!$CP281),Inputs!$AR281/(Inputs!$CQ281-Inputs!$CP281+1),0)+IF(DU$4=Inputs!$CL281,Inputs!$BD281,0))</f>
        <v/>
      </c>
      <c r="DV284" s="46" t="str">
        <f>IF(AA284="","",IF(AND(DV$4&lt;=Inputs!$CQ281,DV$4&gt;=Inputs!$CP281),Inputs!$AR281/(Inputs!$CQ281-Inputs!$CP281+1),0)+IF(DV$4=Inputs!$CL281,Inputs!$BD281,0))</f>
        <v/>
      </c>
      <c r="DW284" s="46" t="str">
        <f>IF(AB284="","",IF(AND(DW$4&lt;=Inputs!$CQ281,DW$4&gt;=Inputs!$CP281),Inputs!$AR281/(Inputs!$CQ281-Inputs!$CP281+1),0)+IF(DW$4=Inputs!$CL281,Inputs!$BD281,0))</f>
        <v/>
      </c>
      <c r="DX284" s="46" t="str">
        <f>IF(AC284="","",IF(AND(DX$4&lt;=Inputs!$CQ281,DX$4&gt;=Inputs!$CP281),Inputs!$AR281/(Inputs!$CQ281-Inputs!$CP281+1),0)+IF(DX$4=Inputs!$CL281,Inputs!$BD281,0))</f>
        <v/>
      </c>
      <c r="DY284" s="46" t="str">
        <f>IF(AD284="","",IF(AND(DY$4&lt;=Inputs!$CQ281,DY$4&gt;=Inputs!$CP281),Inputs!$AR281/(Inputs!$CQ281-Inputs!$CP281+1),0)+IF(DY$4=Inputs!$CL281,Inputs!$BD281,0))</f>
        <v/>
      </c>
      <c r="DZ284" s="46" t="str">
        <f t="shared" si="12"/>
        <v/>
      </c>
    </row>
    <row r="285" spans="1:130">
      <c r="A285" s="7" t="str">
        <f>IF(Inputs!A282="","",Inputs!A282)</f>
        <v/>
      </c>
      <c r="B285" t="str">
        <f>IF(Inputs!B282="","",Inputs!B282)</f>
        <v/>
      </c>
      <c r="C285" s="46" t="str">
        <f>IF(Inputs!$B282="","",BO285-CV285)</f>
        <v/>
      </c>
      <c r="D285" s="46" t="str">
        <f>IF(Inputs!$B282="","",BP285-CW285)</f>
        <v/>
      </c>
      <c r="E285" s="46" t="str">
        <f>IF(Inputs!$B282="","",BQ285-CX285)</f>
        <v/>
      </c>
      <c r="F285" s="46" t="str">
        <f>IF(Inputs!$B282="","",BR285-CY285)</f>
        <v/>
      </c>
      <c r="G285" s="46" t="str">
        <f>IF(Inputs!$B282="","",BS285-CZ285)</f>
        <v/>
      </c>
      <c r="H285" s="46" t="str">
        <f>IF(Inputs!$B282="","",BT285-DA285)</f>
        <v/>
      </c>
      <c r="I285" s="46" t="str">
        <f>IF(Inputs!$B282="","",BU285-DB285)</f>
        <v/>
      </c>
      <c r="J285" s="46" t="str">
        <f>IF(Inputs!$B282="","",BV285-DC285)</f>
        <v/>
      </c>
      <c r="K285" s="46" t="str">
        <f>IF(Inputs!$B282="","",BW285-DD285)</f>
        <v/>
      </c>
      <c r="L285" s="46" t="str">
        <f>IF(Inputs!$B282="","",BX285-DE285)</f>
        <v/>
      </c>
      <c r="M285" s="46" t="str">
        <f>IF(Inputs!$B282="","",BY285-DF285)</f>
        <v/>
      </c>
      <c r="N285" s="46" t="str">
        <f>IF(Inputs!$B282="","",BZ285-DG285)</f>
        <v/>
      </c>
      <c r="O285" s="46" t="str">
        <f>IF(Inputs!$B282="","",CA285-DH285)</f>
        <v/>
      </c>
      <c r="P285" s="46" t="str">
        <f>IF(Inputs!$B282="","",CB285-DI285)</f>
        <v/>
      </c>
      <c r="Q285" s="46" t="str">
        <f>IF(Inputs!$B282="","",CC285-DJ285)</f>
        <v/>
      </c>
      <c r="R285" s="46" t="str">
        <f>IF(Inputs!$B282="","",CD285-DK285)</f>
        <v/>
      </c>
      <c r="S285" s="46" t="str">
        <f>IF(Inputs!$B282="","",CE285-DL285)</f>
        <v/>
      </c>
      <c r="T285" s="46" t="str">
        <f>IF(Inputs!$B282="","",CF285-DM285)</f>
        <v/>
      </c>
      <c r="U285" s="46" t="str">
        <f>IF(Inputs!$B282="","",CG285-DN285)</f>
        <v/>
      </c>
      <c r="V285" s="46" t="str">
        <f>IF(Inputs!$B282="","",CH285-DO285)</f>
        <v/>
      </c>
      <c r="W285" s="46" t="str">
        <f>IF(Inputs!$B282="","",CI285-DP285)</f>
        <v/>
      </c>
      <c r="X285" s="46" t="str">
        <f>IF(Inputs!$B282="","",CJ285-DQ285)</f>
        <v/>
      </c>
      <c r="Y285" s="46" t="str">
        <f>IF(Inputs!$B282="","",CK285-DR285)</f>
        <v/>
      </c>
      <c r="Z285" s="46" t="str">
        <f>IF(Inputs!$B282="","",CL285-DS285)</f>
        <v/>
      </c>
      <c r="AA285" s="46" t="str">
        <f>IF(Inputs!$B282="","",CM285-DT285)</f>
        <v/>
      </c>
      <c r="AB285" s="46" t="str">
        <f>IF(Inputs!$B282="","",CN285-DU285)</f>
        <v/>
      </c>
      <c r="AC285" s="46" t="str">
        <f>IF(Inputs!$B282="","",CO285-DV285)</f>
        <v/>
      </c>
      <c r="AD285" s="46" t="str">
        <f>IF(Inputs!$B282="","",CP285-DW285)</f>
        <v/>
      </c>
      <c r="AE285" s="46" t="str">
        <f>IF(Inputs!$B282="","",CQ285-DX285)</f>
        <v/>
      </c>
      <c r="AF285" s="46" t="str">
        <f>IF(Inputs!$B282="","",CR285-DY285)</f>
        <v/>
      </c>
      <c r="AG285" s="50" t="str">
        <f t="shared" si="13"/>
        <v/>
      </c>
      <c r="AH285" s="50"/>
      <c r="AJ285" s="27">
        <f>IF(AND(Inputs!$CO282=0,AJ$4&gt;=Inputs!$CM282),1,IF(AND(AJ$4&gt;=Inputs!$CM282,AJ$4&lt;Inputs!$CN282),1,IF(AND(AJ$4=Inputs!$CN282,AJ$4=Inputs!$CO282),1,IF(OR(AND(AJ$4=Inputs!$CN282+1,Inputs!$CN282=Inputs!$CO282),AND(AJ$4=Inputs!$CN282+2,Inputs!$CN282=Inputs!$CO282)),0,IF(AJ$4=Inputs!$CN282,0.8,IF(AJ$4=Inputs!$CN282+1,0.6,IF(AJ$4=Inputs!$CN282+2,0.4,IF(AJ$4=Inputs!$CO282,0.2,IF(AND(AJ$4&gt;=Inputs!$CL282,AJ$4&lt;Inputs!$CM282),(AJ$4-Inputs!$CL282+1)/(Inputs!$AI282+1),0)))))))))</f>
        <v>0</v>
      </c>
      <c r="AK285" s="27">
        <f>IF(AND(Inputs!$CO282=0,AK$4&gt;=Inputs!$CM282),1,IF(AND(AK$4&gt;=Inputs!$CM282,AK$4&lt;Inputs!$CN282),1,IF(AND(AK$4=Inputs!$CN282,AK$4=Inputs!$CO282),1,IF(OR(AND(AK$4=Inputs!$CN282+1,Inputs!$CN282=Inputs!$CO282),AND(AK$4=Inputs!$CN282+2,Inputs!$CN282=Inputs!$CO282)),0,IF(AK$4=Inputs!$CN282,0.8,IF(AK$4=Inputs!$CN282+1,0.6,IF(AK$4=Inputs!$CN282+2,0.4,IF(AK$4=Inputs!$CO282,0.2,IF(AND(AK$4&gt;=Inputs!$CL282,AK$4&lt;Inputs!$CM282),(AK$4-Inputs!$CL282+1)/(Inputs!$AI282+1),0)))))))))</f>
        <v>0</v>
      </c>
      <c r="AL285" s="27">
        <f>IF(AND(Inputs!$CO282=0,AL$4&gt;=Inputs!$CM282),1,IF(AND(AL$4&gt;=Inputs!$CM282,AL$4&lt;Inputs!$CN282),1,IF(AND(AL$4=Inputs!$CN282,AL$4=Inputs!$CO282),1,IF(OR(AND(AL$4=Inputs!$CN282+1,Inputs!$CN282=Inputs!$CO282),AND(AL$4=Inputs!$CN282+2,Inputs!$CN282=Inputs!$CO282)),0,IF(AL$4=Inputs!$CN282,0.8,IF(AL$4=Inputs!$CN282+1,0.6,IF(AL$4=Inputs!$CN282+2,0.4,IF(AL$4=Inputs!$CO282,0.2,IF(AND(AL$4&gt;=Inputs!$CL282,AL$4&lt;Inputs!$CM282),(AL$4-Inputs!$CL282+1)/(Inputs!$AI282+1),0)))))))))</f>
        <v>0</v>
      </c>
      <c r="AM285" s="27">
        <f>IF(AND(Inputs!$CO282=0,AM$4&gt;=Inputs!$CM282),1,IF(AND(AM$4&gt;=Inputs!$CM282,AM$4&lt;Inputs!$CN282),1,IF(AND(AM$4=Inputs!$CN282,AM$4=Inputs!$CO282),1,IF(OR(AND(AM$4=Inputs!$CN282+1,Inputs!$CN282=Inputs!$CO282),AND(AM$4=Inputs!$CN282+2,Inputs!$CN282=Inputs!$CO282)),0,IF(AM$4=Inputs!$CN282,0.8,IF(AM$4=Inputs!$CN282+1,0.6,IF(AM$4=Inputs!$CN282+2,0.4,IF(AM$4=Inputs!$CO282,0.2,IF(AND(AM$4&gt;=Inputs!$CL282,AM$4&lt;Inputs!$CM282),(AM$4-Inputs!$CL282+1)/(Inputs!$AI282+1),0)))))))))</f>
        <v>0</v>
      </c>
      <c r="AN285" s="27">
        <f>IF(AND(Inputs!$CO282=0,AN$4&gt;=Inputs!$CM282),1,IF(AND(AN$4&gt;=Inputs!$CM282,AN$4&lt;Inputs!$CN282),1,IF(AND(AN$4=Inputs!$CN282,AN$4=Inputs!$CO282),1,IF(OR(AND(AN$4=Inputs!$CN282+1,Inputs!$CN282=Inputs!$CO282),AND(AN$4=Inputs!$CN282+2,Inputs!$CN282=Inputs!$CO282)),0,IF(AN$4=Inputs!$CN282,0.8,IF(AN$4=Inputs!$CN282+1,0.6,IF(AN$4=Inputs!$CN282+2,0.4,IF(AN$4=Inputs!$CO282,0.2,IF(AND(AN$4&gt;=Inputs!$CL282,AN$4&lt;Inputs!$CM282),(AN$4-Inputs!$CL282+1)/(Inputs!$AI282+1),0)))))))))</f>
        <v>0</v>
      </c>
      <c r="AO285" s="27">
        <f>IF(AND(Inputs!$CO282=0,AO$4&gt;=Inputs!$CM282),1,IF(AND(AO$4&gt;=Inputs!$CM282,AO$4&lt;Inputs!$CN282),1,IF(AND(AO$4=Inputs!$CN282,AO$4=Inputs!$CO282),1,IF(OR(AND(AO$4=Inputs!$CN282+1,Inputs!$CN282=Inputs!$CO282),AND(AO$4=Inputs!$CN282+2,Inputs!$CN282=Inputs!$CO282)),0,IF(AO$4=Inputs!$CN282,0.8,IF(AO$4=Inputs!$CN282+1,0.6,IF(AO$4=Inputs!$CN282+2,0.4,IF(AO$4=Inputs!$CO282,0.2,IF(AND(AO$4&gt;=Inputs!$CL282,AO$4&lt;Inputs!$CM282),(AO$4-Inputs!$CL282+1)/(Inputs!$AI282+1),0)))))))))</f>
        <v>0</v>
      </c>
      <c r="AP285" s="27">
        <f>IF(AND(Inputs!$CO282=0,AP$4&gt;=Inputs!$CM282),1,IF(AND(AP$4&gt;=Inputs!$CM282,AP$4&lt;Inputs!$CN282),1,IF(AND(AP$4=Inputs!$CN282,AP$4=Inputs!$CO282),1,IF(OR(AND(AP$4=Inputs!$CN282+1,Inputs!$CN282=Inputs!$CO282),AND(AP$4=Inputs!$CN282+2,Inputs!$CN282=Inputs!$CO282)),0,IF(AP$4=Inputs!$CN282,0.8,IF(AP$4=Inputs!$CN282+1,0.6,IF(AP$4=Inputs!$CN282+2,0.4,IF(AP$4=Inputs!$CO282,0.2,IF(AND(AP$4&gt;=Inputs!$CL282,AP$4&lt;Inputs!$CM282),(AP$4-Inputs!$CL282+1)/(Inputs!$AI282+1),0)))))))))</f>
        <v>0</v>
      </c>
      <c r="AQ285" s="27">
        <f>IF(AND(Inputs!$CO282=0,AQ$4&gt;=Inputs!$CM282),1,IF(AND(AQ$4&gt;=Inputs!$CM282,AQ$4&lt;Inputs!$CN282),1,IF(AND(AQ$4=Inputs!$CN282,AQ$4=Inputs!$CO282),1,IF(OR(AND(AQ$4=Inputs!$CN282+1,Inputs!$CN282=Inputs!$CO282),AND(AQ$4=Inputs!$CN282+2,Inputs!$CN282=Inputs!$CO282)),0,IF(AQ$4=Inputs!$CN282,0.8,IF(AQ$4=Inputs!$CN282+1,0.6,IF(AQ$4=Inputs!$CN282+2,0.4,IF(AQ$4=Inputs!$CO282,0.2,IF(AND(AQ$4&gt;=Inputs!$CL282,AQ$4&lt;Inputs!$CM282),(AQ$4-Inputs!$CL282+1)/(Inputs!$AI282+1),0)))))))))</f>
        <v>0</v>
      </c>
      <c r="AR285" s="27">
        <f>IF(AND(Inputs!$CO282=0,AR$4&gt;=Inputs!$CM282),1,IF(AND(AR$4&gt;=Inputs!$CM282,AR$4&lt;Inputs!$CN282),1,IF(AND(AR$4=Inputs!$CN282,AR$4=Inputs!$CO282),1,IF(OR(AND(AR$4=Inputs!$CN282+1,Inputs!$CN282=Inputs!$CO282),AND(AR$4=Inputs!$CN282+2,Inputs!$CN282=Inputs!$CO282)),0,IF(AR$4=Inputs!$CN282,0.8,IF(AR$4=Inputs!$CN282+1,0.6,IF(AR$4=Inputs!$CN282+2,0.4,IF(AR$4=Inputs!$CO282,0.2,IF(AND(AR$4&gt;=Inputs!$CL282,AR$4&lt;Inputs!$CM282),(AR$4-Inputs!$CL282+1)/(Inputs!$AI282+1),0)))))))))</f>
        <v>0</v>
      </c>
      <c r="AS285" s="27">
        <f>IF(AND(Inputs!$CO282=0,AS$4&gt;=Inputs!$CM282),1,IF(AND(AS$4&gt;=Inputs!$CM282,AS$4&lt;Inputs!$CN282),1,IF(AND(AS$4=Inputs!$CN282,AS$4=Inputs!$CO282),1,IF(OR(AND(AS$4=Inputs!$CN282+1,Inputs!$CN282=Inputs!$CO282),AND(AS$4=Inputs!$CN282+2,Inputs!$CN282=Inputs!$CO282)),0,IF(AS$4=Inputs!$CN282,0.8,IF(AS$4=Inputs!$CN282+1,0.6,IF(AS$4=Inputs!$CN282+2,0.4,IF(AS$4=Inputs!$CO282,0.2,IF(AND(AS$4&gt;=Inputs!$CL282,AS$4&lt;Inputs!$CM282),(AS$4-Inputs!$CL282+1)/(Inputs!$AI282+1),0)))))))))</f>
        <v>0</v>
      </c>
      <c r="AT285" s="27">
        <f>IF(AND(Inputs!$CO282=0,AT$4&gt;=Inputs!$CM282),1,IF(AND(AT$4&gt;=Inputs!$CM282,AT$4&lt;Inputs!$CN282),1,IF(AND(AT$4=Inputs!$CN282,AT$4=Inputs!$CO282),1,IF(OR(AND(AT$4=Inputs!$CN282+1,Inputs!$CN282=Inputs!$CO282),AND(AT$4=Inputs!$CN282+2,Inputs!$CN282=Inputs!$CO282)),0,IF(AT$4=Inputs!$CN282,0.8,IF(AT$4=Inputs!$CN282+1,0.6,IF(AT$4=Inputs!$CN282+2,0.4,IF(AT$4=Inputs!$CO282,0.2,IF(AND(AT$4&gt;=Inputs!$CL282,AT$4&lt;Inputs!$CM282),(AT$4-Inputs!$CL282+1)/(Inputs!$AI282+1),0)))))))))</f>
        <v>0</v>
      </c>
      <c r="AU285" s="27">
        <f>IF(AND(Inputs!$CO282=0,AU$4&gt;=Inputs!$CM282),1,IF(AND(AU$4&gt;=Inputs!$CM282,AU$4&lt;Inputs!$CN282),1,IF(AND(AU$4=Inputs!$CN282,AU$4=Inputs!$CO282),1,IF(OR(AND(AU$4=Inputs!$CN282+1,Inputs!$CN282=Inputs!$CO282),AND(AU$4=Inputs!$CN282+2,Inputs!$CN282=Inputs!$CO282)),0,IF(AU$4=Inputs!$CN282,0.8,IF(AU$4=Inputs!$CN282+1,0.6,IF(AU$4=Inputs!$CN282+2,0.4,IF(AU$4=Inputs!$CO282,0.2,IF(AND(AU$4&gt;=Inputs!$CL282,AU$4&lt;Inputs!$CM282),(AU$4-Inputs!$CL282+1)/(Inputs!$AI282+1),0)))))))))</f>
        <v>0</v>
      </c>
      <c r="AV285" s="27">
        <f>IF(AND(Inputs!$CO282=0,AV$4&gt;=Inputs!$CM282),1,IF(AND(AV$4&gt;=Inputs!$CM282,AV$4&lt;Inputs!$CN282),1,IF(AND(AV$4=Inputs!$CN282,AV$4=Inputs!$CO282),1,IF(OR(AND(AV$4=Inputs!$CN282+1,Inputs!$CN282=Inputs!$CO282),AND(AV$4=Inputs!$CN282+2,Inputs!$CN282=Inputs!$CO282)),0,IF(AV$4=Inputs!$CN282,0.8,IF(AV$4=Inputs!$CN282+1,0.6,IF(AV$4=Inputs!$CN282+2,0.4,IF(AV$4=Inputs!$CO282,0.2,IF(AND(AV$4&gt;=Inputs!$CL282,AV$4&lt;Inputs!$CM282),(AV$4-Inputs!$CL282+1)/(Inputs!$AI282+1),0)))))))))</f>
        <v>0</v>
      </c>
      <c r="AW285" s="27">
        <f>IF(AND(Inputs!$CO282=0,AW$4&gt;=Inputs!$CM282),1,IF(AND(AW$4&gt;=Inputs!$CM282,AW$4&lt;Inputs!$CN282),1,IF(AND(AW$4=Inputs!$CN282,AW$4=Inputs!$CO282),1,IF(OR(AND(AW$4=Inputs!$CN282+1,Inputs!$CN282=Inputs!$CO282),AND(AW$4=Inputs!$CN282+2,Inputs!$CN282=Inputs!$CO282)),0,IF(AW$4=Inputs!$CN282,0.8,IF(AW$4=Inputs!$CN282+1,0.6,IF(AW$4=Inputs!$CN282+2,0.4,IF(AW$4=Inputs!$CO282,0.2,IF(AND(AW$4&gt;=Inputs!$CL282,AW$4&lt;Inputs!$CM282),(AW$4-Inputs!$CL282+1)/(Inputs!$AI282+1),0)))))))))</f>
        <v>0</v>
      </c>
      <c r="AX285" s="27">
        <f>IF(AND(Inputs!$CO282=0,AX$4&gt;=Inputs!$CM282),1,IF(AND(AX$4&gt;=Inputs!$CM282,AX$4&lt;Inputs!$CN282),1,IF(AND(AX$4=Inputs!$CN282,AX$4=Inputs!$CO282),1,IF(OR(AND(AX$4=Inputs!$CN282+1,Inputs!$CN282=Inputs!$CO282),AND(AX$4=Inputs!$CN282+2,Inputs!$CN282=Inputs!$CO282)),0,IF(AX$4=Inputs!$CN282,0.8,IF(AX$4=Inputs!$CN282+1,0.6,IF(AX$4=Inputs!$CN282+2,0.4,IF(AX$4=Inputs!$CO282,0.2,IF(AND(AX$4&gt;=Inputs!$CL282,AX$4&lt;Inputs!$CM282),(AX$4-Inputs!$CL282+1)/(Inputs!$AI282+1),0)))))))))</f>
        <v>0</v>
      </c>
      <c r="AY285" s="27">
        <f>IF(AND(Inputs!$CO282=0,AY$4&gt;=Inputs!$CM282),1,IF(AND(AY$4&gt;=Inputs!$CM282,AY$4&lt;Inputs!$CN282),1,IF(AND(AY$4=Inputs!$CN282,AY$4=Inputs!$CO282),1,IF(OR(AND(AY$4=Inputs!$CN282+1,Inputs!$CN282=Inputs!$CO282),AND(AY$4=Inputs!$CN282+2,Inputs!$CN282=Inputs!$CO282)),0,IF(AY$4=Inputs!$CN282,0.8,IF(AY$4=Inputs!$CN282+1,0.6,IF(AY$4=Inputs!$CN282+2,0.4,IF(AY$4=Inputs!$CO282,0.2,IF(AND(AY$4&gt;=Inputs!$CL282,AY$4&lt;Inputs!$CM282),(AY$4-Inputs!$CL282+1)/(Inputs!$AI282+1),0)))))))))</f>
        <v>0</v>
      </c>
      <c r="AZ285" s="27">
        <f>IF(AND(Inputs!$CO282=0,AZ$4&gt;=Inputs!$CM282),1,IF(AND(AZ$4&gt;=Inputs!$CM282,AZ$4&lt;Inputs!$CN282),1,IF(AND(AZ$4=Inputs!$CN282,AZ$4=Inputs!$CO282),1,IF(OR(AND(AZ$4=Inputs!$CN282+1,Inputs!$CN282=Inputs!$CO282),AND(AZ$4=Inputs!$CN282+2,Inputs!$CN282=Inputs!$CO282)),0,IF(AZ$4=Inputs!$CN282,0.8,IF(AZ$4=Inputs!$CN282+1,0.6,IF(AZ$4=Inputs!$CN282+2,0.4,IF(AZ$4=Inputs!$CO282,0.2,IF(AND(AZ$4&gt;=Inputs!$CL282,AZ$4&lt;Inputs!$CM282),(AZ$4-Inputs!$CL282+1)/(Inputs!$AI282+1),0)))))))))</f>
        <v>0</v>
      </c>
      <c r="BA285" s="27">
        <f>IF(AND(Inputs!$CO282=0,BA$4&gt;=Inputs!$CM282),1,IF(AND(BA$4&gt;=Inputs!$CM282,BA$4&lt;Inputs!$CN282),1,IF(AND(BA$4=Inputs!$CN282,BA$4=Inputs!$CO282),1,IF(OR(AND(BA$4=Inputs!$CN282+1,Inputs!$CN282=Inputs!$CO282),AND(BA$4=Inputs!$CN282+2,Inputs!$CN282=Inputs!$CO282)),0,IF(BA$4=Inputs!$CN282,0.8,IF(BA$4=Inputs!$CN282+1,0.6,IF(BA$4=Inputs!$CN282+2,0.4,IF(BA$4=Inputs!$CO282,0.2,IF(AND(BA$4&gt;=Inputs!$CL282,BA$4&lt;Inputs!$CM282),(BA$4-Inputs!$CL282+1)/(Inputs!$AI282+1),0)))))))))</f>
        <v>0</v>
      </c>
      <c r="BB285" s="27">
        <f>IF(AND(Inputs!$CO282=0,BB$4&gt;=Inputs!$CM282),1,IF(AND(BB$4&gt;=Inputs!$CM282,BB$4&lt;Inputs!$CN282),1,IF(AND(BB$4=Inputs!$CN282,BB$4=Inputs!$CO282),1,IF(OR(AND(BB$4=Inputs!$CN282+1,Inputs!$CN282=Inputs!$CO282),AND(BB$4=Inputs!$CN282+2,Inputs!$CN282=Inputs!$CO282)),0,IF(BB$4=Inputs!$CN282,0.8,IF(BB$4=Inputs!$CN282+1,0.6,IF(BB$4=Inputs!$CN282+2,0.4,IF(BB$4=Inputs!$CO282,0.2,IF(AND(BB$4&gt;=Inputs!$CL282,BB$4&lt;Inputs!$CM282),(BB$4-Inputs!$CL282+1)/(Inputs!$AI282+1),0)))))))))</f>
        <v>0</v>
      </c>
      <c r="BC285" s="27">
        <f>IF(AND(Inputs!$CO282=0,BC$4&gt;=Inputs!$CM282),1,IF(AND(BC$4&gt;=Inputs!$CM282,BC$4&lt;Inputs!$CN282),1,IF(AND(BC$4=Inputs!$CN282,BC$4=Inputs!$CO282),1,IF(OR(AND(BC$4=Inputs!$CN282+1,Inputs!$CN282=Inputs!$CO282),AND(BC$4=Inputs!$CN282+2,Inputs!$CN282=Inputs!$CO282)),0,IF(BC$4=Inputs!$CN282,0.8,IF(BC$4=Inputs!$CN282+1,0.6,IF(BC$4=Inputs!$CN282+2,0.4,IF(BC$4=Inputs!$CO282,0.2,IF(AND(BC$4&gt;=Inputs!$CL282,BC$4&lt;Inputs!$CM282),(BC$4-Inputs!$CL282+1)/(Inputs!$AI282+1),0)))))))))</f>
        <v>0</v>
      </c>
      <c r="BD285" s="27">
        <f>IF(AND(Inputs!$CO282=0,BD$4&gt;=Inputs!$CM282),1,IF(AND(BD$4&gt;=Inputs!$CM282,BD$4&lt;Inputs!$CN282),1,IF(AND(BD$4=Inputs!$CN282,BD$4=Inputs!$CO282),1,IF(OR(AND(BD$4=Inputs!$CN282+1,Inputs!$CN282=Inputs!$CO282),AND(BD$4=Inputs!$CN282+2,Inputs!$CN282=Inputs!$CO282)),0,IF(BD$4=Inputs!$CN282,0.8,IF(BD$4=Inputs!$CN282+1,0.6,IF(BD$4=Inputs!$CN282+2,0.4,IF(BD$4=Inputs!$CO282,0.2,IF(AND(BD$4&gt;=Inputs!$CL282,BD$4&lt;Inputs!$CM282),(BD$4-Inputs!$CL282+1)/(Inputs!$AI282+1),0)))))))))</f>
        <v>0</v>
      </c>
      <c r="BE285" s="27">
        <f>IF(AND(Inputs!$CO282=0,BE$4&gt;=Inputs!$CM282),1,IF(AND(BE$4&gt;=Inputs!$CM282,BE$4&lt;Inputs!$CN282),1,IF(AND(BE$4=Inputs!$CN282,BE$4=Inputs!$CO282),1,IF(OR(AND(BE$4=Inputs!$CN282+1,Inputs!$CN282=Inputs!$CO282),AND(BE$4=Inputs!$CN282+2,Inputs!$CN282=Inputs!$CO282)),0,IF(BE$4=Inputs!$CN282,0.8,IF(BE$4=Inputs!$CN282+1,0.6,IF(BE$4=Inputs!$CN282+2,0.4,IF(BE$4=Inputs!$CO282,0.2,IF(AND(BE$4&gt;=Inputs!$CL282,BE$4&lt;Inputs!$CM282),(BE$4-Inputs!$CL282+1)/(Inputs!$AI282+1),0)))))))))</f>
        <v>0</v>
      </c>
      <c r="BF285" s="27">
        <f>IF(AND(Inputs!$CO282=0,BF$4&gt;=Inputs!$CM282),1,IF(AND(BF$4&gt;=Inputs!$CM282,BF$4&lt;Inputs!$CN282),1,IF(AND(BF$4=Inputs!$CN282,BF$4=Inputs!$CO282),1,IF(OR(AND(BF$4=Inputs!$CN282+1,Inputs!$CN282=Inputs!$CO282),AND(BF$4=Inputs!$CN282+2,Inputs!$CN282=Inputs!$CO282)),0,IF(BF$4=Inputs!$CN282,0.8,IF(BF$4=Inputs!$CN282+1,0.6,IF(BF$4=Inputs!$CN282+2,0.4,IF(BF$4=Inputs!$CO282,0.2,IF(AND(BF$4&gt;=Inputs!$CL282,BF$4&lt;Inputs!$CM282),(BF$4-Inputs!$CL282+1)/(Inputs!$AI282+1),0)))))))))</f>
        <v>0</v>
      </c>
      <c r="BG285" s="27">
        <f>IF(AND(Inputs!$CO282=0,BG$4&gt;=Inputs!$CM282),1,IF(AND(BG$4&gt;=Inputs!$CM282,BG$4&lt;Inputs!$CN282),1,IF(AND(BG$4=Inputs!$CN282,BG$4=Inputs!$CO282),1,IF(OR(AND(BG$4=Inputs!$CN282+1,Inputs!$CN282=Inputs!$CO282),AND(BG$4=Inputs!$CN282+2,Inputs!$CN282=Inputs!$CO282)),0,IF(BG$4=Inputs!$CN282,0.8,IF(BG$4=Inputs!$CN282+1,0.6,IF(BG$4=Inputs!$CN282+2,0.4,IF(BG$4=Inputs!$CO282,0.2,IF(AND(BG$4&gt;=Inputs!$CL282,BG$4&lt;Inputs!$CM282),(BG$4-Inputs!$CL282+1)/(Inputs!$AI282+1),0)))))))))</f>
        <v>0</v>
      </c>
      <c r="BH285" s="27">
        <f>IF(AND(Inputs!$CO282=0,BH$4&gt;=Inputs!$CM282),1,IF(AND(BH$4&gt;=Inputs!$CM282,BH$4&lt;Inputs!$CN282),1,IF(AND(BH$4=Inputs!$CN282,BH$4=Inputs!$CO282),1,IF(OR(AND(BH$4=Inputs!$CN282+1,Inputs!$CN282=Inputs!$CO282),AND(BH$4=Inputs!$CN282+2,Inputs!$CN282=Inputs!$CO282)),0,IF(BH$4=Inputs!$CN282,0.8,IF(BH$4=Inputs!$CN282+1,0.6,IF(BH$4=Inputs!$CN282+2,0.4,IF(BH$4=Inputs!$CO282,0.2,IF(AND(BH$4&gt;=Inputs!$CL282,BH$4&lt;Inputs!$CM282),(BH$4-Inputs!$CL282+1)/(Inputs!$AI282+1),0)))))))))</f>
        <v>0</v>
      </c>
      <c r="BI285" s="27">
        <f>IF(AND(Inputs!$CO282=0,BI$4&gt;=Inputs!$CM282),1,IF(AND(BI$4&gt;=Inputs!$CM282,BI$4&lt;Inputs!$CN282),1,IF(AND(BI$4=Inputs!$CN282,BI$4=Inputs!$CO282),1,IF(OR(AND(BI$4=Inputs!$CN282+1,Inputs!$CN282=Inputs!$CO282),AND(BI$4=Inputs!$CN282+2,Inputs!$CN282=Inputs!$CO282)),0,IF(BI$4=Inputs!$CN282,0.8,IF(BI$4=Inputs!$CN282+1,0.6,IF(BI$4=Inputs!$CN282+2,0.4,IF(BI$4=Inputs!$CO282,0.2,IF(AND(BI$4&gt;=Inputs!$CL282,BI$4&lt;Inputs!$CM282),(BI$4-Inputs!$CL282+1)/(Inputs!$AI282+1),0)))))))))</f>
        <v>0</v>
      </c>
      <c r="BJ285" s="27">
        <f>IF(AND(Inputs!$CO282=0,BJ$4&gt;=Inputs!$CM282),1,IF(AND(BJ$4&gt;=Inputs!$CM282,BJ$4&lt;Inputs!$CN282),1,IF(AND(BJ$4=Inputs!$CN282,BJ$4=Inputs!$CO282),1,IF(OR(AND(BJ$4=Inputs!$CN282+1,Inputs!$CN282=Inputs!$CO282),AND(BJ$4=Inputs!$CN282+2,Inputs!$CN282=Inputs!$CO282)),0,IF(BJ$4=Inputs!$CN282,0.8,IF(BJ$4=Inputs!$CN282+1,0.6,IF(BJ$4=Inputs!$CN282+2,0.4,IF(BJ$4=Inputs!$CO282,0.2,IF(AND(BJ$4&gt;=Inputs!$CL282,BJ$4&lt;Inputs!$CM282),(BJ$4-Inputs!$CL282+1)/(Inputs!$AI282+1),0)))))))))</f>
        <v>0</v>
      </c>
      <c r="BK285" s="27">
        <f>IF(AND(Inputs!$CO282=0,BK$4&gt;=Inputs!$CM282),1,IF(AND(BK$4&gt;=Inputs!$CM282,BK$4&lt;Inputs!$CN282),1,IF(AND(BK$4=Inputs!$CN282,BK$4=Inputs!$CO282),1,IF(OR(AND(BK$4=Inputs!$CN282+1,Inputs!$CN282=Inputs!$CO282),AND(BK$4=Inputs!$CN282+2,Inputs!$CN282=Inputs!$CO282)),0,IF(BK$4=Inputs!$CN282,0.8,IF(BK$4=Inputs!$CN282+1,0.6,IF(BK$4=Inputs!$CN282+2,0.4,IF(BK$4=Inputs!$CO282,0.2,IF(AND(BK$4&gt;=Inputs!$CL282,BK$4&lt;Inputs!$CM282),(BK$4-Inputs!$CL282+1)/(Inputs!$AI282+1),0)))))))))</f>
        <v>0</v>
      </c>
      <c r="BL285" s="27">
        <f>IF(AND(Inputs!$CO282=0,BL$4&gt;=Inputs!$CM282),1,IF(AND(BL$4&gt;=Inputs!$CM282,BL$4&lt;Inputs!$CN282),1,IF(AND(BL$4=Inputs!$CN282,BL$4=Inputs!$CO282),1,IF(OR(AND(BL$4=Inputs!$CN282+1,Inputs!$CN282=Inputs!$CO282),AND(BL$4=Inputs!$CN282+2,Inputs!$CN282=Inputs!$CO282)),0,IF(BL$4=Inputs!$CN282,0.8,IF(BL$4=Inputs!$CN282+1,0.6,IF(BL$4=Inputs!$CN282+2,0.4,IF(BL$4=Inputs!$CO282,0.2,IF(AND(BL$4&gt;=Inputs!$CL282,BL$4&lt;Inputs!$CM282),(BL$4-Inputs!$CL282+1)/(Inputs!$AI282+1),0)))))))))</f>
        <v>0</v>
      </c>
      <c r="BM285" s="27">
        <f>IF(AND(Inputs!$CO282=0,BM$4&gt;=Inputs!$CM282),1,IF(AND(BM$4&gt;=Inputs!$CM282,BM$4&lt;Inputs!$CN282),1,IF(AND(BM$4=Inputs!$CN282,BM$4=Inputs!$CO282),1,IF(OR(AND(BM$4=Inputs!$CN282+1,Inputs!$CN282=Inputs!$CO282),AND(BM$4=Inputs!$CN282+2,Inputs!$CN282=Inputs!$CO282)),0,IF(BM$4=Inputs!$CN282,0.8,IF(BM$4=Inputs!$CN282+1,0.6,IF(BM$4=Inputs!$CN282+2,0.4,IF(BM$4=Inputs!$CO282,0.2,IF(AND(BM$4&gt;=Inputs!$CL282,BM$4&lt;Inputs!$CM282),(BM$4-Inputs!$CL282+1)/(Inputs!$AI282+1),0)))))))))</f>
        <v>0</v>
      </c>
      <c r="BO285" s="46" t="str">
        <f>IF(Inputs!$B282="","",(ROUND(Inputs!$BC282*AJ285,0)))</f>
        <v/>
      </c>
      <c r="BP285" s="46" t="str">
        <f>IF(Inputs!$B282="","",(ROUND(Inputs!$BC282*AK285,0)))</f>
        <v/>
      </c>
      <c r="BQ285" s="46" t="str">
        <f>IF(Inputs!$B282="","",(ROUND(Inputs!$BC282*AL285,0)))</f>
        <v/>
      </c>
      <c r="BR285" s="46" t="str">
        <f>IF(Inputs!$B282="","",(ROUND(Inputs!$BC282*AM285,0)))</f>
        <v/>
      </c>
      <c r="BS285" s="46" t="str">
        <f>IF(Inputs!$B282="","",(ROUND(Inputs!$BC282*AN285,0)))</f>
        <v/>
      </c>
      <c r="BT285" s="46" t="str">
        <f>IF(Inputs!$B282="","",(ROUND(Inputs!$BC282*AO285,0)))</f>
        <v/>
      </c>
      <c r="BU285" s="46" t="str">
        <f>IF(Inputs!$B282="","",(ROUND(Inputs!$BC282*AP285,0)))</f>
        <v/>
      </c>
      <c r="BV285" s="46" t="str">
        <f>IF(Inputs!$B282="","",(ROUND(Inputs!$BC282*AQ285,0)))</f>
        <v/>
      </c>
      <c r="BW285" s="46" t="str">
        <f>IF(Inputs!$B282="","",(ROUND(Inputs!$BC282*AR285,0)))</f>
        <v/>
      </c>
      <c r="BX285" s="46" t="str">
        <f>IF(Inputs!$B282="","",(ROUND(Inputs!$BC282*AS285,0)))</f>
        <v/>
      </c>
      <c r="BY285" s="46" t="str">
        <f>IF(Inputs!$B282="","",(ROUND(Inputs!$BC282*AT285,0)))</f>
        <v/>
      </c>
      <c r="BZ285" s="46" t="str">
        <f>IF(Inputs!$B282="","",(ROUND(Inputs!$BC282*AU285,0)))</f>
        <v/>
      </c>
      <c r="CA285" s="46" t="str">
        <f>IF(Inputs!$B282="","",(ROUND(Inputs!$BC282*AV285,0)))</f>
        <v/>
      </c>
      <c r="CB285" s="46" t="str">
        <f>IF(Inputs!$B282="","",(ROUND(Inputs!$BC282*AW285,0)))</f>
        <v/>
      </c>
      <c r="CC285" s="46" t="str">
        <f>IF(Inputs!$B282="","",(ROUND(Inputs!$BC282*AX285,0)))</f>
        <v/>
      </c>
      <c r="CD285" s="46" t="str">
        <f>IF(Inputs!$B282="","",(ROUND(Inputs!$BC282*AY285,0)))</f>
        <v/>
      </c>
      <c r="CE285" s="46" t="str">
        <f>IF(Inputs!$B282="","",(ROUND(Inputs!$BC282*AZ285,0)))</f>
        <v/>
      </c>
      <c r="CF285" s="46" t="str">
        <f>IF(Inputs!$B282="","",(ROUND(Inputs!$BC282*BA285,0)))</f>
        <v/>
      </c>
      <c r="CG285" s="46" t="str">
        <f>IF(Inputs!$B282="","",(ROUND(Inputs!$BC282*BB285,0)))</f>
        <v/>
      </c>
      <c r="CH285" s="46" t="str">
        <f>IF(Inputs!$B282="","",(ROUND(Inputs!$BC282*BC285,0)))</f>
        <v/>
      </c>
      <c r="CI285" s="46" t="str">
        <f>IF(Inputs!$B282="","",(ROUND(Inputs!$BC282*BD285,0)))</f>
        <v/>
      </c>
      <c r="CJ285" s="46" t="str">
        <f>IF(Inputs!$B282="","",(ROUND(Inputs!$BC282*BE285,0)))</f>
        <v/>
      </c>
      <c r="CK285" s="46" t="str">
        <f>IF(Inputs!$B282="","",(ROUND(Inputs!$BC282*BF285,0)))</f>
        <v/>
      </c>
      <c r="CL285" s="46" t="str">
        <f>IF(Inputs!$B282="","",(ROUND(Inputs!$BC282*BG285,0)))</f>
        <v/>
      </c>
      <c r="CM285" s="46" t="str">
        <f>IF(Inputs!$B282="","",(ROUND(Inputs!$BC282*BH285,0)))</f>
        <v/>
      </c>
      <c r="CN285" s="46" t="str">
        <f>IF(Inputs!$B282="","",(ROUND(Inputs!$BC282*BI285,0)))</f>
        <v/>
      </c>
      <c r="CO285" s="46" t="str">
        <f>IF(Inputs!$B282="","",(ROUND(Inputs!$BC282*BJ285,0)))</f>
        <v/>
      </c>
      <c r="CP285" s="46" t="str">
        <f>IF(Inputs!$B282="","",(ROUND(Inputs!$BC282*BK285,0)))</f>
        <v/>
      </c>
      <c r="CQ285" s="46" t="str">
        <f>IF(Inputs!$B282="","",(ROUND(Inputs!$BC282*BL285,0)))</f>
        <v/>
      </c>
      <c r="CR285" s="46" t="str">
        <f>IF(Inputs!$B282="","",(ROUND(Inputs!$BC282*BM285,0)))</f>
        <v/>
      </c>
      <c r="CV285" s="46" t="str">
        <f>IF(A285="","",IF(AND(CV$4&lt;=Inputs!$CQ282,CV$4&gt;=Inputs!$CP282),Inputs!$AR282/(Inputs!$CQ282-Inputs!$CP282+1),0)+IF(CV$4=Inputs!$CL282,Inputs!$BD282,0))</f>
        <v/>
      </c>
      <c r="CW285" s="46" t="str">
        <f>IF(B285="","",IF(AND(CW$4&lt;=Inputs!$CQ282,CW$4&gt;=Inputs!$CP282),Inputs!$AR282/(Inputs!$CQ282-Inputs!$CP282+1),0)+IF(CW$4=Inputs!$CL282,Inputs!$BD282,0))</f>
        <v/>
      </c>
      <c r="CX285" s="46" t="str">
        <f>IF(C285="","",IF(AND(CX$4&lt;=Inputs!$CQ282,CX$4&gt;=Inputs!$CP282),Inputs!$AR282/(Inputs!$CQ282-Inputs!$CP282+1),0)+IF(CX$4=Inputs!$CL282,Inputs!$BD282,0))</f>
        <v/>
      </c>
      <c r="CY285" s="46" t="str">
        <f>IF(D285="","",IF(AND(CY$4&lt;=Inputs!$CQ282,CY$4&gt;=Inputs!$CP282),Inputs!$AR282/(Inputs!$CQ282-Inputs!$CP282+1),0)+IF(CY$4=Inputs!$CL282,Inputs!$BD282,0))</f>
        <v/>
      </c>
      <c r="CZ285" s="46" t="str">
        <f>IF(E285="","",IF(AND(CZ$4&lt;=Inputs!$CQ282,CZ$4&gt;=Inputs!$CP282),Inputs!$AR282/(Inputs!$CQ282-Inputs!$CP282+1),0)+IF(CZ$4=Inputs!$CL282,Inputs!$BD282,0))</f>
        <v/>
      </c>
      <c r="DA285" s="46" t="str">
        <f>IF(F285="","",IF(AND(DA$4&lt;=Inputs!$CQ282,DA$4&gt;=Inputs!$CP282),Inputs!$AR282/(Inputs!$CQ282-Inputs!$CP282+1),0)+IF(DA$4=Inputs!$CL282,Inputs!$BD282,0))</f>
        <v/>
      </c>
      <c r="DB285" s="46" t="str">
        <f>IF(G285="","",IF(AND(DB$4&lt;=Inputs!$CQ282,DB$4&gt;=Inputs!$CP282),Inputs!$AR282/(Inputs!$CQ282-Inputs!$CP282+1),0)+IF(DB$4=Inputs!$CL282,Inputs!$BD282,0))</f>
        <v/>
      </c>
      <c r="DC285" s="46" t="str">
        <f>IF(H285="","",IF(AND(DC$4&lt;=Inputs!$CQ282,DC$4&gt;=Inputs!$CP282),Inputs!$AR282/(Inputs!$CQ282-Inputs!$CP282+1),0)+IF(DC$4=Inputs!$CL282,Inputs!$BD282,0))</f>
        <v/>
      </c>
      <c r="DD285" s="46" t="str">
        <f>IF(I285="","",IF(AND(DD$4&lt;=Inputs!$CQ282,DD$4&gt;=Inputs!$CP282),Inputs!$AR282/(Inputs!$CQ282-Inputs!$CP282+1),0)+IF(DD$4=Inputs!$CL282,Inputs!$BD282,0))</f>
        <v/>
      </c>
      <c r="DE285" s="46" t="str">
        <f>IF(J285="","",IF(AND(DE$4&lt;=Inputs!$CQ282,DE$4&gt;=Inputs!$CP282),Inputs!$AR282/(Inputs!$CQ282-Inputs!$CP282+1),0)+IF(DE$4=Inputs!$CL282,Inputs!$BD282,0))</f>
        <v/>
      </c>
      <c r="DF285" s="46" t="str">
        <f>IF(K285="","",IF(AND(DF$4&lt;=Inputs!$CQ282,DF$4&gt;=Inputs!$CP282),Inputs!$AR282/(Inputs!$CQ282-Inputs!$CP282+1),0)+IF(DF$4=Inputs!$CL282,Inputs!$BD282,0))</f>
        <v/>
      </c>
      <c r="DG285" s="46" t="str">
        <f>IF(L285="","",IF(AND(DG$4&lt;=Inputs!$CQ282,DG$4&gt;=Inputs!$CP282),Inputs!$AR282/(Inputs!$CQ282-Inputs!$CP282+1),0)+IF(DG$4=Inputs!$CL282,Inputs!$BD282,0))</f>
        <v/>
      </c>
      <c r="DH285" s="46" t="str">
        <f>IF(M285="","",IF(AND(DH$4&lt;=Inputs!$CQ282,DH$4&gt;=Inputs!$CP282),Inputs!$AR282/(Inputs!$CQ282-Inputs!$CP282+1),0)+IF(DH$4=Inputs!$CL282,Inputs!$BD282,0))</f>
        <v/>
      </c>
      <c r="DI285" s="46" t="str">
        <f>IF(N285="","",IF(AND(DI$4&lt;=Inputs!$CQ282,DI$4&gt;=Inputs!$CP282),Inputs!$AR282/(Inputs!$CQ282-Inputs!$CP282+1),0)+IF(DI$4=Inputs!$CL282,Inputs!$BD282,0))</f>
        <v/>
      </c>
      <c r="DJ285" s="46" t="str">
        <f>IF(O285="","",IF(AND(DJ$4&lt;=Inputs!$CQ282,DJ$4&gt;=Inputs!$CP282),Inputs!$AR282/(Inputs!$CQ282-Inputs!$CP282+1),0)+IF(DJ$4=Inputs!$CL282,Inputs!$BD282,0))</f>
        <v/>
      </c>
      <c r="DK285" s="46" t="str">
        <f>IF(P285="","",IF(AND(DK$4&lt;=Inputs!$CQ282,DK$4&gt;=Inputs!$CP282),Inputs!$AR282/(Inputs!$CQ282-Inputs!$CP282+1),0)+IF(DK$4=Inputs!$CL282,Inputs!$BD282,0))</f>
        <v/>
      </c>
      <c r="DL285" s="46" t="str">
        <f>IF(Q285="","",IF(AND(DL$4&lt;=Inputs!$CQ282,DL$4&gt;=Inputs!$CP282),Inputs!$AR282/(Inputs!$CQ282-Inputs!$CP282+1),0)+IF(DL$4=Inputs!$CL282,Inputs!$BD282,0))</f>
        <v/>
      </c>
      <c r="DM285" s="46" t="str">
        <f>IF(R285="","",IF(AND(DM$4&lt;=Inputs!$CQ282,DM$4&gt;=Inputs!$CP282),Inputs!$AR282/(Inputs!$CQ282-Inputs!$CP282+1),0)+IF(DM$4=Inputs!$CL282,Inputs!$BD282,0))</f>
        <v/>
      </c>
      <c r="DN285" s="46" t="str">
        <f>IF(S285="","",IF(AND(DN$4&lt;=Inputs!$CQ282,DN$4&gt;=Inputs!$CP282),Inputs!$AR282/(Inputs!$CQ282-Inputs!$CP282+1),0)+IF(DN$4=Inputs!$CL282,Inputs!$BD282,0))</f>
        <v/>
      </c>
      <c r="DO285" s="46" t="str">
        <f>IF(T285="","",IF(AND(DO$4&lt;=Inputs!$CQ282,DO$4&gt;=Inputs!$CP282),Inputs!$AR282/(Inputs!$CQ282-Inputs!$CP282+1),0)+IF(DO$4=Inputs!$CL282,Inputs!$BD282,0))</f>
        <v/>
      </c>
      <c r="DP285" s="46" t="str">
        <f>IF(U285="","",IF(AND(DP$4&lt;=Inputs!$CQ282,DP$4&gt;=Inputs!$CP282),Inputs!$AR282/(Inputs!$CQ282-Inputs!$CP282+1),0)+IF(DP$4=Inputs!$CL282,Inputs!$BD282,0))</f>
        <v/>
      </c>
      <c r="DQ285" s="46" t="str">
        <f>IF(V285="","",IF(AND(DQ$4&lt;=Inputs!$CQ282,DQ$4&gt;=Inputs!$CP282),Inputs!$AR282/(Inputs!$CQ282-Inputs!$CP282+1),0)+IF(DQ$4=Inputs!$CL282,Inputs!$BD282,0))</f>
        <v/>
      </c>
      <c r="DR285" s="46" t="str">
        <f>IF(W285="","",IF(AND(DR$4&lt;=Inputs!$CQ282,DR$4&gt;=Inputs!$CP282),Inputs!$AR282/(Inputs!$CQ282-Inputs!$CP282+1),0)+IF(DR$4=Inputs!$CL282,Inputs!$BD282,0))</f>
        <v/>
      </c>
      <c r="DS285" s="46" t="str">
        <f>IF(X285="","",IF(AND(DS$4&lt;=Inputs!$CQ282,DS$4&gt;=Inputs!$CP282),Inputs!$AR282/(Inputs!$CQ282-Inputs!$CP282+1),0)+IF(DS$4=Inputs!$CL282,Inputs!$BD282,0))</f>
        <v/>
      </c>
      <c r="DT285" s="46" t="str">
        <f>IF(Y285="","",IF(AND(DT$4&lt;=Inputs!$CQ282,DT$4&gt;=Inputs!$CP282),Inputs!$AR282/(Inputs!$CQ282-Inputs!$CP282+1),0)+IF(DT$4=Inputs!$CL282,Inputs!$BD282,0))</f>
        <v/>
      </c>
      <c r="DU285" s="46" t="str">
        <f>IF(Z285="","",IF(AND(DU$4&lt;=Inputs!$CQ282,DU$4&gt;=Inputs!$CP282),Inputs!$AR282/(Inputs!$CQ282-Inputs!$CP282+1),0)+IF(DU$4=Inputs!$CL282,Inputs!$BD282,0))</f>
        <v/>
      </c>
      <c r="DV285" s="46" t="str">
        <f>IF(AA285="","",IF(AND(DV$4&lt;=Inputs!$CQ282,DV$4&gt;=Inputs!$CP282),Inputs!$AR282/(Inputs!$CQ282-Inputs!$CP282+1),0)+IF(DV$4=Inputs!$CL282,Inputs!$BD282,0))</f>
        <v/>
      </c>
      <c r="DW285" s="46" t="str">
        <f>IF(AB285="","",IF(AND(DW$4&lt;=Inputs!$CQ282,DW$4&gt;=Inputs!$CP282),Inputs!$AR282/(Inputs!$CQ282-Inputs!$CP282+1),0)+IF(DW$4=Inputs!$CL282,Inputs!$BD282,0))</f>
        <v/>
      </c>
      <c r="DX285" s="46" t="str">
        <f>IF(AC285="","",IF(AND(DX$4&lt;=Inputs!$CQ282,DX$4&gt;=Inputs!$CP282),Inputs!$AR282/(Inputs!$CQ282-Inputs!$CP282+1),0)+IF(DX$4=Inputs!$CL282,Inputs!$BD282,0))</f>
        <v/>
      </c>
      <c r="DY285" s="46" t="str">
        <f>IF(AD285="","",IF(AND(DY$4&lt;=Inputs!$CQ282,DY$4&gt;=Inputs!$CP282),Inputs!$AR282/(Inputs!$CQ282-Inputs!$CP282+1),0)+IF(DY$4=Inputs!$CL282,Inputs!$BD282,0))</f>
        <v/>
      </c>
      <c r="DZ285" s="46" t="str">
        <f t="shared" si="12"/>
        <v/>
      </c>
    </row>
    <row r="286" spans="1:130">
      <c r="A286" s="7" t="str">
        <f>IF(Inputs!A283="","",Inputs!A283)</f>
        <v/>
      </c>
      <c r="B286" t="str">
        <f>IF(Inputs!B283="","",Inputs!B283)</f>
        <v/>
      </c>
      <c r="C286" s="46" t="str">
        <f>IF(Inputs!$B283="","",BO286-CV286)</f>
        <v/>
      </c>
      <c r="D286" s="46" t="str">
        <f>IF(Inputs!$B283="","",BP286-CW286)</f>
        <v/>
      </c>
      <c r="E286" s="46" t="str">
        <f>IF(Inputs!$B283="","",BQ286-CX286)</f>
        <v/>
      </c>
      <c r="F286" s="46" t="str">
        <f>IF(Inputs!$B283="","",BR286-CY286)</f>
        <v/>
      </c>
      <c r="G286" s="46" t="str">
        <f>IF(Inputs!$B283="","",BS286-CZ286)</f>
        <v/>
      </c>
      <c r="H286" s="46" t="str">
        <f>IF(Inputs!$B283="","",BT286-DA286)</f>
        <v/>
      </c>
      <c r="I286" s="46" t="str">
        <f>IF(Inputs!$B283="","",BU286-DB286)</f>
        <v/>
      </c>
      <c r="J286" s="46" t="str">
        <f>IF(Inputs!$B283="","",BV286-DC286)</f>
        <v/>
      </c>
      <c r="K286" s="46" t="str">
        <f>IF(Inputs!$B283="","",BW286-DD286)</f>
        <v/>
      </c>
      <c r="L286" s="46" t="str">
        <f>IF(Inputs!$B283="","",BX286-DE286)</f>
        <v/>
      </c>
      <c r="M286" s="46" t="str">
        <f>IF(Inputs!$B283="","",BY286-DF286)</f>
        <v/>
      </c>
      <c r="N286" s="46" t="str">
        <f>IF(Inputs!$B283="","",BZ286-DG286)</f>
        <v/>
      </c>
      <c r="O286" s="46" t="str">
        <f>IF(Inputs!$B283="","",CA286-DH286)</f>
        <v/>
      </c>
      <c r="P286" s="46" t="str">
        <f>IF(Inputs!$B283="","",CB286-DI286)</f>
        <v/>
      </c>
      <c r="Q286" s="46" t="str">
        <f>IF(Inputs!$B283="","",CC286-DJ286)</f>
        <v/>
      </c>
      <c r="R286" s="46" t="str">
        <f>IF(Inputs!$B283="","",CD286-DK286)</f>
        <v/>
      </c>
      <c r="S286" s="46" t="str">
        <f>IF(Inputs!$B283="","",CE286-DL286)</f>
        <v/>
      </c>
      <c r="T286" s="46" t="str">
        <f>IF(Inputs!$B283="","",CF286-DM286)</f>
        <v/>
      </c>
      <c r="U286" s="46" t="str">
        <f>IF(Inputs!$B283="","",CG286-DN286)</f>
        <v/>
      </c>
      <c r="V286" s="46" t="str">
        <f>IF(Inputs!$B283="","",CH286-DO286)</f>
        <v/>
      </c>
      <c r="W286" s="46" t="str">
        <f>IF(Inputs!$B283="","",CI286-DP286)</f>
        <v/>
      </c>
      <c r="X286" s="46" t="str">
        <f>IF(Inputs!$B283="","",CJ286-DQ286)</f>
        <v/>
      </c>
      <c r="Y286" s="46" t="str">
        <f>IF(Inputs!$B283="","",CK286-DR286)</f>
        <v/>
      </c>
      <c r="Z286" s="46" t="str">
        <f>IF(Inputs!$B283="","",CL286-DS286)</f>
        <v/>
      </c>
      <c r="AA286" s="46" t="str">
        <f>IF(Inputs!$B283="","",CM286-DT286)</f>
        <v/>
      </c>
      <c r="AB286" s="46" t="str">
        <f>IF(Inputs!$B283="","",CN286-DU286)</f>
        <v/>
      </c>
      <c r="AC286" s="46" t="str">
        <f>IF(Inputs!$B283="","",CO286-DV286)</f>
        <v/>
      </c>
      <c r="AD286" s="46" t="str">
        <f>IF(Inputs!$B283="","",CP286-DW286)</f>
        <v/>
      </c>
      <c r="AE286" s="46" t="str">
        <f>IF(Inputs!$B283="","",CQ286-DX286)</f>
        <v/>
      </c>
      <c r="AF286" s="46" t="str">
        <f>IF(Inputs!$B283="","",CR286-DY286)</f>
        <v/>
      </c>
      <c r="AG286" s="50" t="str">
        <f t="shared" si="13"/>
        <v/>
      </c>
      <c r="AH286" s="50"/>
      <c r="AJ286" s="27">
        <f>IF(AND(Inputs!$CO283=0,AJ$4&gt;=Inputs!$CM283),1,IF(AND(AJ$4&gt;=Inputs!$CM283,AJ$4&lt;Inputs!$CN283),1,IF(AND(AJ$4=Inputs!$CN283,AJ$4=Inputs!$CO283),1,IF(OR(AND(AJ$4=Inputs!$CN283+1,Inputs!$CN283=Inputs!$CO283),AND(AJ$4=Inputs!$CN283+2,Inputs!$CN283=Inputs!$CO283)),0,IF(AJ$4=Inputs!$CN283,0.8,IF(AJ$4=Inputs!$CN283+1,0.6,IF(AJ$4=Inputs!$CN283+2,0.4,IF(AJ$4=Inputs!$CO283,0.2,IF(AND(AJ$4&gt;=Inputs!$CL283,AJ$4&lt;Inputs!$CM283),(AJ$4-Inputs!$CL283+1)/(Inputs!$AI283+1),0)))))))))</f>
        <v>0</v>
      </c>
      <c r="AK286" s="27">
        <f>IF(AND(Inputs!$CO283=0,AK$4&gt;=Inputs!$CM283),1,IF(AND(AK$4&gt;=Inputs!$CM283,AK$4&lt;Inputs!$CN283),1,IF(AND(AK$4=Inputs!$CN283,AK$4=Inputs!$CO283),1,IF(OR(AND(AK$4=Inputs!$CN283+1,Inputs!$CN283=Inputs!$CO283),AND(AK$4=Inputs!$CN283+2,Inputs!$CN283=Inputs!$CO283)),0,IF(AK$4=Inputs!$CN283,0.8,IF(AK$4=Inputs!$CN283+1,0.6,IF(AK$4=Inputs!$CN283+2,0.4,IF(AK$4=Inputs!$CO283,0.2,IF(AND(AK$4&gt;=Inputs!$CL283,AK$4&lt;Inputs!$CM283),(AK$4-Inputs!$CL283+1)/(Inputs!$AI283+1),0)))))))))</f>
        <v>0</v>
      </c>
      <c r="AL286" s="27">
        <f>IF(AND(Inputs!$CO283=0,AL$4&gt;=Inputs!$CM283),1,IF(AND(AL$4&gt;=Inputs!$CM283,AL$4&lt;Inputs!$CN283),1,IF(AND(AL$4=Inputs!$CN283,AL$4=Inputs!$CO283),1,IF(OR(AND(AL$4=Inputs!$CN283+1,Inputs!$CN283=Inputs!$CO283),AND(AL$4=Inputs!$CN283+2,Inputs!$CN283=Inputs!$CO283)),0,IF(AL$4=Inputs!$CN283,0.8,IF(AL$4=Inputs!$CN283+1,0.6,IF(AL$4=Inputs!$CN283+2,0.4,IF(AL$4=Inputs!$CO283,0.2,IF(AND(AL$4&gt;=Inputs!$CL283,AL$4&lt;Inputs!$CM283),(AL$4-Inputs!$CL283+1)/(Inputs!$AI283+1),0)))))))))</f>
        <v>0</v>
      </c>
      <c r="AM286" s="27">
        <f>IF(AND(Inputs!$CO283=0,AM$4&gt;=Inputs!$CM283),1,IF(AND(AM$4&gt;=Inputs!$CM283,AM$4&lt;Inputs!$CN283),1,IF(AND(AM$4=Inputs!$CN283,AM$4=Inputs!$CO283),1,IF(OR(AND(AM$4=Inputs!$CN283+1,Inputs!$CN283=Inputs!$CO283),AND(AM$4=Inputs!$CN283+2,Inputs!$CN283=Inputs!$CO283)),0,IF(AM$4=Inputs!$CN283,0.8,IF(AM$4=Inputs!$CN283+1,0.6,IF(AM$4=Inputs!$CN283+2,0.4,IF(AM$4=Inputs!$CO283,0.2,IF(AND(AM$4&gt;=Inputs!$CL283,AM$4&lt;Inputs!$CM283),(AM$4-Inputs!$CL283+1)/(Inputs!$AI283+1),0)))))))))</f>
        <v>0</v>
      </c>
      <c r="AN286" s="27">
        <f>IF(AND(Inputs!$CO283=0,AN$4&gt;=Inputs!$CM283),1,IF(AND(AN$4&gt;=Inputs!$CM283,AN$4&lt;Inputs!$CN283),1,IF(AND(AN$4=Inputs!$CN283,AN$4=Inputs!$CO283),1,IF(OR(AND(AN$4=Inputs!$CN283+1,Inputs!$CN283=Inputs!$CO283),AND(AN$4=Inputs!$CN283+2,Inputs!$CN283=Inputs!$CO283)),0,IF(AN$4=Inputs!$CN283,0.8,IF(AN$4=Inputs!$CN283+1,0.6,IF(AN$4=Inputs!$CN283+2,0.4,IF(AN$4=Inputs!$CO283,0.2,IF(AND(AN$4&gt;=Inputs!$CL283,AN$4&lt;Inputs!$CM283),(AN$4-Inputs!$CL283+1)/(Inputs!$AI283+1),0)))))))))</f>
        <v>0</v>
      </c>
      <c r="AO286" s="27">
        <f>IF(AND(Inputs!$CO283=0,AO$4&gt;=Inputs!$CM283),1,IF(AND(AO$4&gt;=Inputs!$CM283,AO$4&lt;Inputs!$CN283),1,IF(AND(AO$4=Inputs!$CN283,AO$4=Inputs!$CO283),1,IF(OR(AND(AO$4=Inputs!$CN283+1,Inputs!$CN283=Inputs!$CO283),AND(AO$4=Inputs!$CN283+2,Inputs!$CN283=Inputs!$CO283)),0,IF(AO$4=Inputs!$CN283,0.8,IF(AO$4=Inputs!$CN283+1,0.6,IF(AO$4=Inputs!$CN283+2,0.4,IF(AO$4=Inputs!$CO283,0.2,IF(AND(AO$4&gt;=Inputs!$CL283,AO$4&lt;Inputs!$CM283),(AO$4-Inputs!$CL283+1)/(Inputs!$AI283+1),0)))))))))</f>
        <v>0</v>
      </c>
      <c r="AP286" s="27">
        <f>IF(AND(Inputs!$CO283=0,AP$4&gt;=Inputs!$CM283),1,IF(AND(AP$4&gt;=Inputs!$CM283,AP$4&lt;Inputs!$CN283),1,IF(AND(AP$4=Inputs!$CN283,AP$4=Inputs!$CO283),1,IF(OR(AND(AP$4=Inputs!$CN283+1,Inputs!$CN283=Inputs!$CO283),AND(AP$4=Inputs!$CN283+2,Inputs!$CN283=Inputs!$CO283)),0,IF(AP$4=Inputs!$CN283,0.8,IF(AP$4=Inputs!$CN283+1,0.6,IF(AP$4=Inputs!$CN283+2,0.4,IF(AP$4=Inputs!$CO283,0.2,IF(AND(AP$4&gt;=Inputs!$CL283,AP$4&lt;Inputs!$CM283),(AP$4-Inputs!$CL283+1)/(Inputs!$AI283+1),0)))))))))</f>
        <v>0</v>
      </c>
      <c r="AQ286" s="27">
        <f>IF(AND(Inputs!$CO283=0,AQ$4&gt;=Inputs!$CM283),1,IF(AND(AQ$4&gt;=Inputs!$CM283,AQ$4&lt;Inputs!$CN283),1,IF(AND(AQ$4=Inputs!$CN283,AQ$4=Inputs!$CO283),1,IF(OR(AND(AQ$4=Inputs!$CN283+1,Inputs!$CN283=Inputs!$CO283),AND(AQ$4=Inputs!$CN283+2,Inputs!$CN283=Inputs!$CO283)),0,IF(AQ$4=Inputs!$CN283,0.8,IF(AQ$4=Inputs!$CN283+1,0.6,IF(AQ$4=Inputs!$CN283+2,0.4,IF(AQ$4=Inputs!$CO283,0.2,IF(AND(AQ$4&gt;=Inputs!$CL283,AQ$4&lt;Inputs!$CM283),(AQ$4-Inputs!$CL283+1)/(Inputs!$AI283+1),0)))))))))</f>
        <v>0</v>
      </c>
      <c r="AR286" s="27">
        <f>IF(AND(Inputs!$CO283=0,AR$4&gt;=Inputs!$CM283),1,IF(AND(AR$4&gt;=Inputs!$CM283,AR$4&lt;Inputs!$CN283),1,IF(AND(AR$4=Inputs!$CN283,AR$4=Inputs!$CO283),1,IF(OR(AND(AR$4=Inputs!$CN283+1,Inputs!$CN283=Inputs!$CO283),AND(AR$4=Inputs!$CN283+2,Inputs!$CN283=Inputs!$CO283)),0,IF(AR$4=Inputs!$CN283,0.8,IF(AR$4=Inputs!$CN283+1,0.6,IF(AR$4=Inputs!$CN283+2,0.4,IF(AR$4=Inputs!$CO283,0.2,IF(AND(AR$4&gt;=Inputs!$CL283,AR$4&lt;Inputs!$CM283),(AR$4-Inputs!$CL283+1)/(Inputs!$AI283+1),0)))))))))</f>
        <v>0</v>
      </c>
      <c r="AS286" s="27">
        <f>IF(AND(Inputs!$CO283=0,AS$4&gt;=Inputs!$CM283),1,IF(AND(AS$4&gt;=Inputs!$CM283,AS$4&lt;Inputs!$CN283),1,IF(AND(AS$4=Inputs!$CN283,AS$4=Inputs!$CO283),1,IF(OR(AND(AS$4=Inputs!$CN283+1,Inputs!$CN283=Inputs!$CO283),AND(AS$4=Inputs!$CN283+2,Inputs!$CN283=Inputs!$CO283)),0,IF(AS$4=Inputs!$CN283,0.8,IF(AS$4=Inputs!$CN283+1,0.6,IF(AS$4=Inputs!$CN283+2,0.4,IF(AS$4=Inputs!$CO283,0.2,IF(AND(AS$4&gt;=Inputs!$CL283,AS$4&lt;Inputs!$CM283),(AS$4-Inputs!$CL283+1)/(Inputs!$AI283+1),0)))))))))</f>
        <v>0</v>
      </c>
      <c r="AT286" s="27">
        <f>IF(AND(Inputs!$CO283=0,AT$4&gt;=Inputs!$CM283),1,IF(AND(AT$4&gt;=Inputs!$CM283,AT$4&lt;Inputs!$CN283),1,IF(AND(AT$4=Inputs!$CN283,AT$4=Inputs!$CO283),1,IF(OR(AND(AT$4=Inputs!$CN283+1,Inputs!$CN283=Inputs!$CO283),AND(AT$4=Inputs!$CN283+2,Inputs!$CN283=Inputs!$CO283)),0,IF(AT$4=Inputs!$CN283,0.8,IF(AT$4=Inputs!$CN283+1,0.6,IF(AT$4=Inputs!$CN283+2,0.4,IF(AT$4=Inputs!$CO283,0.2,IF(AND(AT$4&gt;=Inputs!$CL283,AT$4&lt;Inputs!$CM283),(AT$4-Inputs!$CL283+1)/(Inputs!$AI283+1),0)))))))))</f>
        <v>0</v>
      </c>
      <c r="AU286" s="27">
        <f>IF(AND(Inputs!$CO283=0,AU$4&gt;=Inputs!$CM283),1,IF(AND(AU$4&gt;=Inputs!$CM283,AU$4&lt;Inputs!$CN283),1,IF(AND(AU$4=Inputs!$CN283,AU$4=Inputs!$CO283),1,IF(OR(AND(AU$4=Inputs!$CN283+1,Inputs!$CN283=Inputs!$CO283),AND(AU$4=Inputs!$CN283+2,Inputs!$CN283=Inputs!$CO283)),0,IF(AU$4=Inputs!$CN283,0.8,IF(AU$4=Inputs!$CN283+1,0.6,IF(AU$4=Inputs!$CN283+2,0.4,IF(AU$4=Inputs!$CO283,0.2,IF(AND(AU$4&gt;=Inputs!$CL283,AU$4&lt;Inputs!$CM283),(AU$4-Inputs!$CL283+1)/(Inputs!$AI283+1),0)))))))))</f>
        <v>0</v>
      </c>
      <c r="AV286" s="27">
        <f>IF(AND(Inputs!$CO283=0,AV$4&gt;=Inputs!$CM283),1,IF(AND(AV$4&gt;=Inputs!$CM283,AV$4&lt;Inputs!$CN283),1,IF(AND(AV$4=Inputs!$CN283,AV$4=Inputs!$CO283),1,IF(OR(AND(AV$4=Inputs!$CN283+1,Inputs!$CN283=Inputs!$CO283),AND(AV$4=Inputs!$CN283+2,Inputs!$CN283=Inputs!$CO283)),0,IF(AV$4=Inputs!$CN283,0.8,IF(AV$4=Inputs!$CN283+1,0.6,IF(AV$4=Inputs!$CN283+2,0.4,IF(AV$4=Inputs!$CO283,0.2,IF(AND(AV$4&gt;=Inputs!$CL283,AV$4&lt;Inputs!$CM283),(AV$4-Inputs!$CL283+1)/(Inputs!$AI283+1),0)))))))))</f>
        <v>0</v>
      </c>
      <c r="AW286" s="27">
        <f>IF(AND(Inputs!$CO283=0,AW$4&gt;=Inputs!$CM283),1,IF(AND(AW$4&gt;=Inputs!$CM283,AW$4&lt;Inputs!$CN283),1,IF(AND(AW$4=Inputs!$CN283,AW$4=Inputs!$CO283),1,IF(OR(AND(AW$4=Inputs!$CN283+1,Inputs!$CN283=Inputs!$CO283),AND(AW$4=Inputs!$CN283+2,Inputs!$CN283=Inputs!$CO283)),0,IF(AW$4=Inputs!$CN283,0.8,IF(AW$4=Inputs!$CN283+1,0.6,IF(AW$4=Inputs!$CN283+2,0.4,IF(AW$4=Inputs!$CO283,0.2,IF(AND(AW$4&gt;=Inputs!$CL283,AW$4&lt;Inputs!$CM283),(AW$4-Inputs!$CL283+1)/(Inputs!$AI283+1),0)))))))))</f>
        <v>0</v>
      </c>
      <c r="AX286" s="27">
        <f>IF(AND(Inputs!$CO283=0,AX$4&gt;=Inputs!$CM283),1,IF(AND(AX$4&gt;=Inputs!$CM283,AX$4&lt;Inputs!$CN283),1,IF(AND(AX$4=Inputs!$CN283,AX$4=Inputs!$CO283),1,IF(OR(AND(AX$4=Inputs!$CN283+1,Inputs!$CN283=Inputs!$CO283),AND(AX$4=Inputs!$CN283+2,Inputs!$CN283=Inputs!$CO283)),0,IF(AX$4=Inputs!$CN283,0.8,IF(AX$4=Inputs!$CN283+1,0.6,IF(AX$4=Inputs!$CN283+2,0.4,IF(AX$4=Inputs!$CO283,0.2,IF(AND(AX$4&gt;=Inputs!$CL283,AX$4&lt;Inputs!$CM283),(AX$4-Inputs!$CL283+1)/(Inputs!$AI283+1),0)))))))))</f>
        <v>0</v>
      </c>
      <c r="AY286" s="27">
        <f>IF(AND(Inputs!$CO283=0,AY$4&gt;=Inputs!$CM283),1,IF(AND(AY$4&gt;=Inputs!$CM283,AY$4&lt;Inputs!$CN283),1,IF(AND(AY$4=Inputs!$CN283,AY$4=Inputs!$CO283),1,IF(OR(AND(AY$4=Inputs!$CN283+1,Inputs!$CN283=Inputs!$CO283),AND(AY$4=Inputs!$CN283+2,Inputs!$CN283=Inputs!$CO283)),0,IF(AY$4=Inputs!$CN283,0.8,IF(AY$4=Inputs!$CN283+1,0.6,IF(AY$4=Inputs!$CN283+2,0.4,IF(AY$4=Inputs!$CO283,0.2,IF(AND(AY$4&gt;=Inputs!$CL283,AY$4&lt;Inputs!$CM283),(AY$4-Inputs!$CL283+1)/(Inputs!$AI283+1),0)))))))))</f>
        <v>0</v>
      </c>
      <c r="AZ286" s="27">
        <f>IF(AND(Inputs!$CO283=0,AZ$4&gt;=Inputs!$CM283),1,IF(AND(AZ$4&gt;=Inputs!$CM283,AZ$4&lt;Inputs!$CN283),1,IF(AND(AZ$4=Inputs!$CN283,AZ$4=Inputs!$CO283),1,IF(OR(AND(AZ$4=Inputs!$CN283+1,Inputs!$CN283=Inputs!$CO283),AND(AZ$4=Inputs!$CN283+2,Inputs!$CN283=Inputs!$CO283)),0,IF(AZ$4=Inputs!$CN283,0.8,IF(AZ$4=Inputs!$CN283+1,0.6,IF(AZ$4=Inputs!$CN283+2,0.4,IF(AZ$4=Inputs!$CO283,0.2,IF(AND(AZ$4&gt;=Inputs!$CL283,AZ$4&lt;Inputs!$CM283),(AZ$4-Inputs!$CL283+1)/(Inputs!$AI283+1),0)))))))))</f>
        <v>0</v>
      </c>
      <c r="BA286" s="27">
        <f>IF(AND(Inputs!$CO283=0,BA$4&gt;=Inputs!$CM283),1,IF(AND(BA$4&gt;=Inputs!$CM283,BA$4&lt;Inputs!$CN283),1,IF(AND(BA$4=Inputs!$CN283,BA$4=Inputs!$CO283),1,IF(OR(AND(BA$4=Inputs!$CN283+1,Inputs!$CN283=Inputs!$CO283),AND(BA$4=Inputs!$CN283+2,Inputs!$CN283=Inputs!$CO283)),0,IF(BA$4=Inputs!$CN283,0.8,IF(BA$4=Inputs!$CN283+1,0.6,IF(BA$4=Inputs!$CN283+2,0.4,IF(BA$4=Inputs!$CO283,0.2,IF(AND(BA$4&gt;=Inputs!$CL283,BA$4&lt;Inputs!$CM283),(BA$4-Inputs!$CL283+1)/(Inputs!$AI283+1),0)))))))))</f>
        <v>0</v>
      </c>
      <c r="BB286" s="27">
        <f>IF(AND(Inputs!$CO283=0,BB$4&gt;=Inputs!$CM283),1,IF(AND(BB$4&gt;=Inputs!$CM283,BB$4&lt;Inputs!$CN283),1,IF(AND(BB$4=Inputs!$CN283,BB$4=Inputs!$CO283),1,IF(OR(AND(BB$4=Inputs!$CN283+1,Inputs!$CN283=Inputs!$CO283),AND(BB$4=Inputs!$CN283+2,Inputs!$CN283=Inputs!$CO283)),0,IF(BB$4=Inputs!$CN283,0.8,IF(BB$4=Inputs!$CN283+1,0.6,IF(BB$4=Inputs!$CN283+2,0.4,IF(BB$4=Inputs!$CO283,0.2,IF(AND(BB$4&gt;=Inputs!$CL283,BB$4&lt;Inputs!$CM283),(BB$4-Inputs!$CL283+1)/(Inputs!$AI283+1),0)))))))))</f>
        <v>0</v>
      </c>
      <c r="BC286" s="27">
        <f>IF(AND(Inputs!$CO283=0,BC$4&gt;=Inputs!$CM283),1,IF(AND(BC$4&gt;=Inputs!$CM283,BC$4&lt;Inputs!$CN283),1,IF(AND(BC$4=Inputs!$CN283,BC$4=Inputs!$CO283),1,IF(OR(AND(BC$4=Inputs!$CN283+1,Inputs!$CN283=Inputs!$CO283),AND(BC$4=Inputs!$CN283+2,Inputs!$CN283=Inputs!$CO283)),0,IF(BC$4=Inputs!$CN283,0.8,IF(BC$4=Inputs!$CN283+1,0.6,IF(BC$4=Inputs!$CN283+2,0.4,IF(BC$4=Inputs!$CO283,0.2,IF(AND(BC$4&gt;=Inputs!$CL283,BC$4&lt;Inputs!$CM283),(BC$4-Inputs!$CL283+1)/(Inputs!$AI283+1),0)))))))))</f>
        <v>0</v>
      </c>
      <c r="BD286" s="27">
        <f>IF(AND(Inputs!$CO283=0,BD$4&gt;=Inputs!$CM283),1,IF(AND(BD$4&gt;=Inputs!$CM283,BD$4&lt;Inputs!$CN283),1,IF(AND(BD$4=Inputs!$CN283,BD$4=Inputs!$CO283),1,IF(OR(AND(BD$4=Inputs!$CN283+1,Inputs!$CN283=Inputs!$CO283),AND(BD$4=Inputs!$CN283+2,Inputs!$CN283=Inputs!$CO283)),0,IF(BD$4=Inputs!$CN283,0.8,IF(BD$4=Inputs!$CN283+1,0.6,IF(BD$4=Inputs!$CN283+2,0.4,IF(BD$4=Inputs!$CO283,0.2,IF(AND(BD$4&gt;=Inputs!$CL283,BD$4&lt;Inputs!$CM283),(BD$4-Inputs!$CL283+1)/(Inputs!$AI283+1),0)))))))))</f>
        <v>0</v>
      </c>
      <c r="BE286" s="27">
        <f>IF(AND(Inputs!$CO283=0,BE$4&gt;=Inputs!$CM283),1,IF(AND(BE$4&gt;=Inputs!$CM283,BE$4&lt;Inputs!$CN283),1,IF(AND(BE$4=Inputs!$CN283,BE$4=Inputs!$CO283),1,IF(OR(AND(BE$4=Inputs!$CN283+1,Inputs!$CN283=Inputs!$CO283),AND(BE$4=Inputs!$CN283+2,Inputs!$CN283=Inputs!$CO283)),0,IF(BE$4=Inputs!$CN283,0.8,IF(BE$4=Inputs!$CN283+1,0.6,IF(BE$4=Inputs!$CN283+2,0.4,IF(BE$4=Inputs!$CO283,0.2,IF(AND(BE$4&gt;=Inputs!$CL283,BE$4&lt;Inputs!$CM283),(BE$4-Inputs!$CL283+1)/(Inputs!$AI283+1),0)))))))))</f>
        <v>0</v>
      </c>
      <c r="BF286" s="27">
        <f>IF(AND(Inputs!$CO283=0,BF$4&gt;=Inputs!$CM283),1,IF(AND(BF$4&gt;=Inputs!$CM283,BF$4&lt;Inputs!$CN283),1,IF(AND(BF$4=Inputs!$CN283,BF$4=Inputs!$CO283),1,IF(OR(AND(BF$4=Inputs!$CN283+1,Inputs!$CN283=Inputs!$CO283),AND(BF$4=Inputs!$CN283+2,Inputs!$CN283=Inputs!$CO283)),0,IF(BF$4=Inputs!$CN283,0.8,IF(BF$4=Inputs!$CN283+1,0.6,IF(BF$4=Inputs!$CN283+2,0.4,IF(BF$4=Inputs!$CO283,0.2,IF(AND(BF$4&gt;=Inputs!$CL283,BF$4&lt;Inputs!$CM283),(BF$4-Inputs!$CL283+1)/(Inputs!$AI283+1),0)))))))))</f>
        <v>0</v>
      </c>
      <c r="BG286" s="27">
        <f>IF(AND(Inputs!$CO283=0,BG$4&gt;=Inputs!$CM283),1,IF(AND(BG$4&gt;=Inputs!$CM283,BG$4&lt;Inputs!$CN283),1,IF(AND(BG$4=Inputs!$CN283,BG$4=Inputs!$CO283),1,IF(OR(AND(BG$4=Inputs!$CN283+1,Inputs!$CN283=Inputs!$CO283),AND(BG$4=Inputs!$CN283+2,Inputs!$CN283=Inputs!$CO283)),0,IF(BG$4=Inputs!$CN283,0.8,IF(BG$4=Inputs!$CN283+1,0.6,IF(BG$4=Inputs!$CN283+2,0.4,IF(BG$4=Inputs!$CO283,0.2,IF(AND(BG$4&gt;=Inputs!$CL283,BG$4&lt;Inputs!$CM283),(BG$4-Inputs!$CL283+1)/(Inputs!$AI283+1),0)))))))))</f>
        <v>0</v>
      </c>
      <c r="BH286" s="27">
        <f>IF(AND(Inputs!$CO283=0,BH$4&gt;=Inputs!$CM283),1,IF(AND(BH$4&gt;=Inputs!$CM283,BH$4&lt;Inputs!$CN283),1,IF(AND(BH$4=Inputs!$CN283,BH$4=Inputs!$CO283),1,IF(OR(AND(BH$4=Inputs!$CN283+1,Inputs!$CN283=Inputs!$CO283),AND(BH$4=Inputs!$CN283+2,Inputs!$CN283=Inputs!$CO283)),0,IF(BH$4=Inputs!$CN283,0.8,IF(BH$4=Inputs!$CN283+1,0.6,IF(BH$4=Inputs!$CN283+2,0.4,IF(BH$4=Inputs!$CO283,0.2,IF(AND(BH$4&gt;=Inputs!$CL283,BH$4&lt;Inputs!$CM283),(BH$4-Inputs!$CL283+1)/(Inputs!$AI283+1),0)))))))))</f>
        <v>0</v>
      </c>
      <c r="BI286" s="27">
        <f>IF(AND(Inputs!$CO283=0,BI$4&gt;=Inputs!$CM283),1,IF(AND(BI$4&gt;=Inputs!$CM283,BI$4&lt;Inputs!$CN283),1,IF(AND(BI$4=Inputs!$CN283,BI$4=Inputs!$CO283),1,IF(OR(AND(BI$4=Inputs!$CN283+1,Inputs!$CN283=Inputs!$CO283),AND(BI$4=Inputs!$CN283+2,Inputs!$CN283=Inputs!$CO283)),0,IF(BI$4=Inputs!$CN283,0.8,IF(BI$4=Inputs!$CN283+1,0.6,IF(BI$4=Inputs!$CN283+2,0.4,IF(BI$4=Inputs!$CO283,0.2,IF(AND(BI$4&gt;=Inputs!$CL283,BI$4&lt;Inputs!$CM283),(BI$4-Inputs!$CL283+1)/(Inputs!$AI283+1),0)))))))))</f>
        <v>0</v>
      </c>
      <c r="BJ286" s="27">
        <f>IF(AND(Inputs!$CO283=0,BJ$4&gt;=Inputs!$CM283),1,IF(AND(BJ$4&gt;=Inputs!$CM283,BJ$4&lt;Inputs!$CN283),1,IF(AND(BJ$4=Inputs!$CN283,BJ$4=Inputs!$CO283),1,IF(OR(AND(BJ$4=Inputs!$CN283+1,Inputs!$CN283=Inputs!$CO283),AND(BJ$4=Inputs!$CN283+2,Inputs!$CN283=Inputs!$CO283)),0,IF(BJ$4=Inputs!$CN283,0.8,IF(BJ$4=Inputs!$CN283+1,0.6,IF(BJ$4=Inputs!$CN283+2,0.4,IF(BJ$4=Inputs!$CO283,0.2,IF(AND(BJ$4&gt;=Inputs!$CL283,BJ$4&lt;Inputs!$CM283),(BJ$4-Inputs!$CL283+1)/(Inputs!$AI283+1),0)))))))))</f>
        <v>0</v>
      </c>
      <c r="BK286" s="27">
        <f>IF(AND(Inputs!$CO283=0,BK$4&gt;=Inputs!$CM283),1,IF(AND(BK$4&gt;=Inputs!$CM283,BK$4&lt;Inputs!$CN283),1,IF(AND(BK$4=Inputs!$CN283,BK$4=Inputs!$CO283),1,IF(OR(AND(BK$4=Inputs!$CN283+1,Inputs!$CN283=Inputs!$CO283),AND(BK$4=Inputs!$CN283+2,Inputs!$CN283=Inputs!$CO283)),0,IF(BK$4=Inputs!$CN283,0.8,IF(BK$4=Inputs!$CN283+1,0.6,IF(BK$4=Inputs!$CN283+2,0.4,IF(BK$4=Inputs!$CO283,0.2,IF(AND(BK$4&gt;=Inputs!$CL283,BK$4&lt;Inputs!$CM283),(BK$4-Inputs!$CL283+1)/(Inputs!$AI283+1),0)))))))))</f>
        <v>0</v>
      </c>
      <c r="BL286" s="27">
        <f>IF(AND(Inputs!$CO283=0,BL$4&gt;=Inputs!$CM283),1,IF(AND(BL$4&gt;=Inputs!$CM283,BL$4&lt;Inputs!$CN283),1,IF(AND(BL$4=Inputs!$CN283,BL$4=Inputs!$CO283),1,IF(OR(AND(BL$4=Inputs!$CN283+1,Inputs!$CN283=Inputs!$CO283),AND(BL$4=Inputs!$CN283+2,Inputs!$CN283=Inputs!$CO283)),0,IF(BL$4=Inputs!$CN283,0.8,IF(BL$4=Inputs!$CN283+1,0.6,IF(BL$4=Inputs!$CN283+2,0.4,IF(BL$4=Inputs!$CO283,0.2,IF(AND(BL$4&gt;=Inputs!$CL283,BL$4&lt;Inputs!$CM283),(BL$4-Inputs!$CL283+1)/(Inputs!$AI283+1),0)))))))))</f>
        <v>0</v>
      </c>
      <c r="BM286" s="27">
        <f>IF(AND(Inputs!$CO283=0,BM$4&gt;=Inputs!$CM283),1,IF(AND(BM$4&gt;=Inputs!$CM283,BM$4&lt;Inputs!$CN283),1,IF(AND(BM$4=Inputs!$CN283,BM$4=Inputs!$CO283),1,IF(OR(AND(BM$4=Inputs!$CN283+1,Inputs!$CN283=Inputs!$CO283),AND(BM$4=Inputs!$CN283+2,Inputs!$CN283=Inputs!$CO283)),0,IF(BM$4=Inputs!$CN283,0.8,IF(BM$4=Inputs!$CN283+1,0.6,IF(BM$4=Inputs!$CN283+2,0.4,IF(BM$4=Inputs!$CO283,0.2,IF(AND(BM$4&gt;=Inputs!$CL283,BM$4&lt;Inputs!$CM283),(BM$4-Inputs!$CL283+1)/(Inputs!$AI283+1),0)))))))))</f>
        <v>0</v>
      </c>
      <c r="BO286" s="46" t="str">
        <f>IF(Inputs!$B283="","",(ROUND(Inputs!$BC283*AJ286,0)))</f>
        <v/>
      </c>
      <c r="BP286" s="46" t="str">
        <f>IF(Inputs!$B283="","",(ROUND(Inputs!$BC283*AK286,0)))</f>
        <v/>
      </c>
      <c r="BQ286" s="46" t="str">
        <f>IF(Inputs!$B283="","",(ROUND(Inputs!$BC283*AL286,0)))</f>
        <v/>
      </c>
      <c r="BR286" s="46" t="str">
        <f>IF(Inputs!$B283="","",(ROUND(Inputs!$BC283*AM286,0)))</f>
        <v/>
      </c>
      <c r="BS286" s="46" t="str">
        <f>IF(Inputs!$B283="","",(ROUND(Inputs!$BC283*AN286,0)))</f>
        <v/>
      </c>
      <c r="BT286" s="46" t="str">
        <f>IF(Inputs!$B283="","",(ROUND(Inputs!$BC283*AO286,0)))</f>
        <v/>
      </c>
      <c r="BU286" s="46" t="str">
        <f>IF(Inputs!$B283="","",(ROUND(Inputs!$BC283*AP286,0)))</f>
        <v/>
      </c>
      <c r="BV286" s="46" t="str">
        <f>IF(Inputs!$B283="","",(ROUND(Inputs!$BC283*AQ286,0)))</f>
        <v/>
      </c>
      <c r="BW286" s="46" t="str">
        <f>IF(Inputs!$B283="","",(ROUND(Inputs!$BC283*AR286,0)))</f>
        <v/>
      </c>
      <c r="BX286" s="46" t="str">
        <f>IF(Inputs!$B283="","",(ROUND(Inputs!$BC283*AS286,0)))</f>
        <v/>
      </c>
      <c r="BY286" s="46" t="str">
        <f>IF(Inputs!$B283="","",(ROUND(Inputs!$BC283*AT286,0)))</f>
        <v/>
      </c>
      <c r="BZ286" s="46" t="str">
        <f>IF(Inputs!$B283="","",(ROUND(Inputs!$BC283*AU286,0)))</f>
        <v/>
      </c>
      <c r="CA286" s="46" t="str">
        <f>IF(Inputs!$B283="","",(ROUND(Inputs!$BC283*AV286,0)))</f>
        <v/>
      </c>
      <c r="CB286" s="46" t="str">
        <f>IF(Inputs!$B283="","",(ROUND(Inputs!$BC283*AW286,0)))</f>
        <v/>
      </c>
      <c r="CC286" s="46" t="str">
        <f>IF(Inputs!$B283="","",(ROUND(Inputs!$BC283*AX286,0)))</f>
        <v/>
      </c>
      <c r="CD286" s="46" t="str">
        <f>IF(Inputs!$B283="","",(ROUND(Inputs!$BC283*AY286,0)))</f>
        <v/>
      </c>
      <c r="CE286" s="46" t="str">
        <f>IF(Inputs!$B283="","",(ROUND(Inputs!$BC283*AZ286,0)))</f>
        <v/>
      </c>
      <c r="CF286" s="46" t="str">
        <f>IF(Inputs!$B283="","",(ROUND(Inputs!$BC283*BA286,0)))</f>
        <v/>
      </c>
      <c r="CG286" s="46" t="str">
        <f>IF(Inputs!$B283="","",(ROUND(Inputs!$BC283*BB286,0)))</f>
        <v/>
      </c>
      <c r="CH286" s="46" t="str">
        <f>IF(Inputs!$B283="","",(ROUND(Inputs!$BC283*BC286,0)))</f>
        <v/>
      </c>
      <c r="CI286" s="46" t="str">
        <f>IF(Inputs!$B283="","",(ROUND(Inputs!$BC283*BD286,0)))</f>
        <v/>
      </c>
      <c r="CJ286" s="46" t="str">
        <f>IF(Inputs!$B283="","",(ROUND(Inputs!$BC283*BE286,0)))</f>
        <v/>
      </c>
      <c r="CK286" s="46" t="str">
        <f>IF(Inputs!$B283="","",(ROUND(Inputs!$BC283*BF286,0)))</f>
        <v/>
      </c>
      <c r="CL286" s="46" t="str">
        <f>IF(Inputs!$B283="","",(ROUND(Inputs!$BC283*BG286,0)))</f>
        <v/>
      </c>
      <c r="CM286" s="46" t="str">
        <f>IF(Inputs!$B283="","",(ROUND(Inputs!$BC283*BH286,0)))</f>
        <v/>
      </c>
      <c r="CN286" s="46" t="str">
        <f>IF(Inputs!$B283="","",(ROUND(Inputs!$BC283*BI286,0)))</f>
        <v/>
      </c>
      <c r="CO286" s="46" t="str">
        <f>IF(Inputs!$B283="","",(ROUND(Inputs!$BC283*BJ286,0)))</f>
        <v/>
      </c>
      <c r="CP286" s="46" t="str">
        <f>IF(Inputs!$B283="","",(ROUND(Inputs!$BC283*BK286,0)))</f>
        <v/>
      </c>
      <c r="CQ286" s="46" t="str">
        <f>IF(Inputs!$B283="","",(ROUND(Inputs!$BC283*BL286,0)))</f>
        <v/>
      </c>
      <c r="CR286" s="46" t="str">
        <f>IF(Inputs!$B283="","",(ROUND(Inputs!$BC283*BM286,0)))</f>
        <v/>
      </c>
      <c r="CV286" s="46" t="str">
        <f>IF(A286="","",IF(AND(CV$4&lt;=Inputs!$CQ283,CV$4&gt;=Inputs!$CP283),Inputs!$AR283/(Inputs!$CQ283-Inputs!$CP283+1),0)+IF(CV$4=Inputs!$CL283,Inputs!$BD283,0))</f>
        <v/>
      </c>
      <c r="CW286" s="46" t="str">
        <f>IF(B286="","",IF(AND(CW$4&lt;=Inputs!$CQ283,CW$4&gt;=Inputs!$CP283),Inputs!$AR283/(Inputs!$CQ283-Inputs!$CP283+1),0)+IF(CW$4=Inputs!$CL283,Inputs!$BD283,0))</f>
        <v/>
      </c>
      <c r="CX286" s="46" t="str">
        <f>IF(C286="","",IF(AND(CX$4&lt;=Inputs!$CQ283,CX$4&gt;=Inputs!$CP283),Inputs!$AR283/(Inputs!$CQ283-Inputs!$CP283+1),0)+IF(CX$4=Inputs!$CL283,Inputs!$BD283,0))</f>
        <v/>
      </c>
      <c r="CY286" s="46" t="str">
        <f>IF(D286="","",IF(AND(CY$4&lt;=Inputs!$CQ283,CY$4&gt;=Inputs!$CP283),Inputs!$AR283/(Inputs!$CQ283-Inputs!$CP283+1),0)+IF(CY$4=Inputs!$CL283,Inputs!$BD283,0))</f>
        <v/>
      </c>
      <c r="CZ286" s="46" t="str">
        <f>IF(E286="","",IF(AND(CZ$4&lt;=Inputs!$CQ283,CZ$4&gt;=Inputs!$CP283),Inputs!$AR283/(Inputs!$CQ283-Inputs!$CP283+1),0)+IF(CZ$4=Inputs!$CL283,Inputs!$BD283,0))</f>
        <v/>
      </c>
      <c r="DA286" s="46" t="str">
        <f>IF(F286="","",IF(AND(DA$4&lt;=Inputs!$CQ283,DA$4&gt;=Inputs!$CP283),Inputs!$AR283/(Inputs!$CQ283-Inputs!$CP283+1),0)+IF(DA$4=Inputs!$CL283,Inputs!$BD283,0))</f>
        <v/>
      </c>
      <c r="DB286" s="46" t="str">
        <f>IF(G286="","",IF(AND(DB$4&lt;=Inputs!$CQ283,DB$4&gt;=Inputs!$CP283),Inputs!$AR283/(Inputs!$CQ283-Inputs!$CP283+1),0)+IF(DB$4=Inputs!$CL283,Inputs!$BD283,0))</f>
        <v/>
      </c>
      <c r="DC286" s="46" t="str">
        <f>IF(H286="","",IF(AND(DC$4&lt;=Inputs!$CQ283,DC$4&gt;=Inputs!$CP283),Inputs!$AR283/(Inputs!$CQ283-Inputs!$CP283+1),0)+IF(DC$4=Inputs!$CL283,Inputs!$BD283,0))</f>
        <v/>
      </c>
      <c r="DD286" s="46" t="str">
        <f>IF(I286="","",IF(AND(DD$4&lt;=Inputs!$CQ283,DD$4&gt;=Inputs!$CP283),Inputs!$AR283/(Inputs!$CQ283-Inputs!$CP283+1),0)+IF(DD$4=Inputs!$CL283,Inputs!$BD283,0))</f>
        <v/>
      </c>
      <c r="DE286" s="46" t="str">
        <f>IF(J286="","",IF(AND(DE$4&lt;=Inputs!$CQ283,DE$4&gt;=Inputs!$CP283),Inputs!$AR283/(Inputs!$CQ283-Inputs!$CP283+1),0)+IF(DE$4=Inputs!$CL283,Inputs!$BD283,0))</f>
        <v/>
      </c>
      <c r="DF286" s="46" t="str">
        <f>IF(K286="","",IF(AND(DF$4&lt;=Inputs!$CQ283,DF$4&gt;=Inputs!$CP283),Inputs!$AR283/(Inputs!$CQ283-Inputs!$CP283+1),0)+IF(DF$4=Inputs!$CL283,Inputs!$BD283,0))</f>
        <v/>
      </c>
      <c r="DG286" s="46" t="str">
        <f>IF(L286="","",IF(AND(DG$4&lt;=Inputs!$CQ283,DG$4&gt;=Inputs!$CP283),Inputs!$AR283/(Inputs!$CQ283-Inputs!$CP283+1),0)+IF(DG$4=Inputs!$CL283,Inputs!$BD283,0))</f>
        <v/>
      </c>
      <c r="DH286" s="46" t="str">
        <f>IF(M286="","",IF(AND(DH$4&lt;=Inputs!$CQ283,DH$4&gt;=Inputs!$CP283),Inputs!$AR283/(Inputs!$CQ283-Inputs!$CP283+1),0)+IF(DH$4=Inputs!$CL283,Inputs!$BD283,0))</f>
        <v/>
      </c>
      <c r="DI286" s="46" t="str">
        <f>IF(N286="","",IF(AND(DI$4&lt;=Inputs!$CQ283,DI$4&gt;=Inputs!$CP283),Inputs!$AR283/(Inputs!$CQ283-Inputs!$CP283+1),0)+IF(DI$4=Inputs!$CL283,Inputs!$BD283,0))</f>
        <v/>
      </c>
      <c r="DJ286" s="46" t="str">
        <f>IF(O286="","",IF(AND(DJ$4&lt;=Inputs!$CQ283,DJ$4&gt;=Inputs!$CP283),Inputs!$AR283/(Inputs!$CQ283-Inputs!$CP283+1),0)+IF(DJ$4=Inputs!$CL283,Inputs!$BD283,0))</f>
        <v/>
      </c>
      <c r="DK286" s="46" t="str">
        <f>IF(P286="","",IF(AND(DK$4&lt;=Inputs!$CQ283,DK$4&gt;=Inputs!$CP283),Inputs!$AR283/(Inputs!$CQ283-Inputs!$CP283+1),0)+IF(DK$4=Inputs!$CL283,Inputs!$BD283,0))</f>
        <v/>
      </c>
      <c r="DL286" s="46" t="str">
        <f>IF(Q286="","",IF(AND(DL$4&lt;=Inputs!$CQ283,DL$4&gt;=Inputs!$CP283),Inputs!$AR283/(Inputs!$CQ283-Inputs!$CP283+1),0)+IF(DL$4=Inputs!$CL283,Inputs!$BD283,0))</f>
        <v/>
      </c>
      <c r="DM286" s="46" t="str">
        <f>IF(R286="","",IF(AND(DM$4&lt;=Inputs!$CQ283,DM$4&gt;=Inputs!$CP283),Inputs!$AR283/(Inputs!$CQ283-Inputs!$CP283+1),0)+IF(DM$4=Inputs!$CL283,Inputs!$BD283,0))</f>
        <v/>
      </c>
      <c r="DN286" s="46" t="str">
        <f>IF(S286="","",IF(AND(DN$4&lt;=Inputs!$CQ283,DN$4&gt;=Inputs!$CP283),Inputs!$AR283/(Inputs!$CQ283-Inputs!$CP283+1),0)+IF(DN$4=Inputs!$CL283,Inputs!$BD283,0))</f>
        <v/>
      </c>
      <c r="DO286" s="46" t="str">
        <f>IF(T286="","",IF(AND(DO$4&lt;=Inputs!$CQ283,DO$4&gt;=Inputs!$CP283),Inputs!$AR283/(Inputs!$CQ283-Inputs!$CP283+1),0)+IF(DO$4=Inputs!$CL283,Inputs!$BD283,0))</f>
        <v/>
      </c>
      <c r="DP286" s="46" t="str">
        <f>IF(U286="","",IF(AND(DP$4&lt;=Inputs!$CQ283,DP$4&gt;=Inputs!$CP283),Inputs!$AR283/(Inputs!$CQ283-Inputs!$CP283+1),0)+IF(DP$4=Inputs!$CL283,Inputs!$BD283,0))</f>
        <v/>
      </c>
      <c r="DQ286" s="46" t="str">
        <f>IF(V286="","",IF(AND(DQ$4&lt;=Inputs!$CQ283,DQ$4&gt;=Inputs!$CP283),Inputs!$AR283/(Inputs!$CQ283-Inputs!$CP283+1),0)+IF(DQ$4=Inputs!$CL283,Inputs!$BD283,0))</f>
        <v/>
      </c>
      <c r="DR286" s="46" t="str">
        <f>IF(W286="","",IF(AND(DR$4&lt;=Inputs!$CQ283,DR$4&gt;=Inputs!$CP283),Inputs!$AR283/(Inputs!$CQ283-Inputs!$CP283+1),0)+IF(DR$4=Inputs!$CL283,Inputs!$BD283,0))</f>
        <v/>
      </c>
      <c r="DS286" s="46" t="str">
        <f>IF(X286="","",IF(AND(DS$4&lt;=Inputs!$CQ283,DS$4&gt;=Inputs!$CP283),Inputs!$AR283/(Inputs!$CQ283-Inputs!$CP283+1),0)+IF(DS$4=Inputs!$CL283,Inputs!$BD283,0))</f>
        <v/>
      </c>
      <c r="DT286" s="46" t="str">
        <f>IF(Y286="","",IF(AND(DT$4&lt;=Inputs!$CQ283,DT$4&gt;=Inputs!$CP283),Inputs!$AR283/(Inputs!$CQ283-Inputs!$CP283+1),0)+IF(DT$4=Inputs!$CL283,Inputs!$BD283,0))</f>
        <v/>
      </c>
      <c r="DU286" s="46" t="str">
        <f>IF(Z286="","",IF(AND(DU$4&lt;=Inputs!$CQ283,DU$4&gt;=Inputs!$CP283),Inputs!$AR283/(Inputs!$CQ283-Inputs!$CP283+1),0)+IF(DU$4=Inputs!$CL283,Inputs!$BD283,0))</f>
        <v/>
      </c>
      <c r="DV286" s="46" t="str">
        <f>IF(AA286="","",IF(AND(DV$4&lt;=Inputs!$CQ283,DV$4&gt;=Inputs!$CP283),Inputs!$AR283/(Inputs!$CQ283-Inputs!$CP283+1),0)+IF(DV$4=Inputs!$CL283,Inputs!$BD283,0))</f>
        <v/>
      </c>
      <c r="DW286" s="46" t="str">
        <f>IF(AB286="","",IF(AND(DW$4&lt;=Inputs!$CQ283,DW$4&gt;=Inputs!$CP283),Inputs!$AR283/(Inputs!$CQ283-Inputs!$CP283+1),0)+IF(DW$4=Inputs!$CL283,Inputs!$BD283,0))</f>
        <v/>
      </c>
      <c r="DX286" s="46" t="str">
        <f>IF(AC286="","",IF(AND(DX$4&lt;=Inputs!$CQ283,DX$4&gt;=Inputs!$CP283),Inputs!$AR283/(Inputs!$CQ283-Inputs!$CP283+1),0)+IF(DX$4=Inputs!$CL283,Inputs!$BD283,0))</f>
        <v/>
      </c>
      <c r="DY286" s="46" t="str">
        <f>IF(AD286="","",IF(AND(DY$4&lt;=Inputs!$CQ283,DY$4&gt;=Inputs!$CP283),Inputs!$AR283/(Inputs!$CQ283-Inputs!$CP283+1),0)+IF(DY$4=Inputs!$CL283,Inputs!$BD283,0))</f>
        <v/>
      </c>
      <c r="DZ286" s="46" t="str">
        <f t="shared" si="12"/>
        <v/>
      </c>
    </row>
    <row r="287" spans="1:130">
      <c r="A287" s="7" t="str">
        <f>IF(Inputs!A284="","",Inputs!A284)</f>
        <v/>
      </c>
      <c r="B287" t="str">
        <f>IF(Inputs!B284="","",Inputs!B284)</f>
        <v/>
      </c>
      <c r="C287" s="46" t="str">
        <f>IF(Inputs!$B284="","",BO287-CV287)</f>
        <v/>
      </c>
      <c r="D287" s="46" t="str">
        <f>IF(Inputs!$B284="","",BP287-CW287)</f>
        <v/>
      </c>
      <c r="E287" s="46" t="str">
        <f>IF(Inputs!$B284="","",BQ287-CX287)</f>
        <v/>
      </c>
      <c r="F287" s="46" t="str">
        <f>IF(Inputs!$B284="","",BR287-CY287)</f>
        <v/>
      </c>
      <c r="G287" s="46" t="str">
        <f>IF(Inputs!$B284="","",BS287-CZ287)</f>
        <v/>
      </c>
      <c r="H287" s="46" t="str">
        <f>IF(Inputs!$B284="","",BT287-DA287)</f>
        <v/>
      </c>
      <c r="I287" s="46" t="str">
        <f>IF(Inputs!$B284="","",BU287-DB287)</f>
        <v/>
      </c>
      <c r="J287" s="46" t="str">
        <f>IF(Inputs!$B284="","",BV287-DC287)</f>
        <v/>
      </c>
      <c r="K287" s="46" t="str">
        <f>IF(Inputs!$B284="","",BW287-DD287)</f>
        <v/>
      </c>
      <c r="L287" s="46" t="str">
        <f>IF(Inputs!$B284="","",BX287-DE287)</f>
        <v/>
      </c>
      <c r="M287" s="46" t="str">
        <f>IF(Inputs!$B284="","",BY287-DF287)</f>
        <v/>
      </c>
      <c r="N287" s="46" t="str">
        <f>IF(Inputs!$B284="","",BZ287-DG287)</f>
        <v/>
      </c>
      <c r="O287" s="46" t="str">
        <f>IF(Inputs!$B284="","",CA287-DH287)</f>
        <v/>
      </c>
      <c r="P287" s="46" t="str">
        <f>IF(Inputs!$B284="","",CB287-DI287)</f>
        <v/>
      </c>
      <c r="Q287" s="46" t="str">
        <f>IF(Inputs!$B284="","",CC287-DJ287)</f>
        <v/>
      </c>
      <c r="R287" s="46" t="str">
        <f>IF(Inputs!$B284="","",CD287-DK287)</f>
        <v/>
      </c>
      <c r="S287" s="46" t="str">
        <f>IF(Inputs!$B284="","",CE287-DL287)</f>
        <v/>
      </c>
      <c r="T287" s="46" t="str">
        <f>IF(Inputs!$B284="","",CF287-DM287)</f>
        <v/>
      </c>
      <c r="U287" s="46" t="str">
        <f>IF(Inputs!$B284="","",CG287-DN287)</f>
        <v/>
      </c>
      <c r="V287" s="46" t="str">
        <f>IF(Inputs!$B284="","",CH287-DO287)</f>
        <v/>
      </c>
      <c r="W287" s="46" t="str">
        <f>IF(Inputs!$B284="","",CI287-DP287)</f>
        <v/>
      </c>
      <c r="X287" s="46" t="str">
        <f>IF(Inputs!$B284="","",CJ287-DQ287)</f>
        <v/>
      </c>
      <c r="Y287" s="46" t="str">
        <f>IF(Inputs!$B284="","",CK287-DR287)</f>
        <v/>
      </c>
      <c r="Z287" s="46" t="str">
        <f>IF(Inputs!$B284="","",CL287-DS287)</f>
        <v/>
      </c>
      <c r="AA287" s="46" t="str">
        <f>IF(Inputs!$B284="","",CM287-DT287)</f>
        <v/>
      </c>
      <c r="AB287" s="46" t="str">
        <f>IF(Inputs!$B284="","",CN287-DU287)</f>
        <v/>
      </c>
      <c r="AC287" s="46" t="str">
        <f>IF(Inputs!$B284="","",CO287-DV287)</f>
        <v/>
      </c>
      <c r="AD287" s="46" t="str">
        <f>IF(Inputs!$B284="","",CP287-DW287)</f>
        <v/>
      </c>
      <c r="AE287" s="46" t="str">
        <f>IF(Inputs!$B284="","",CQ287-DX287)</f>
        <v/>
      </c>
      <c r="AF287" s="46" t="str">
        <f>IF(Inputs!$B284="","",CR287-DY287)</f>
        <v/>
      </c>
      <c r="AG287" s="50" t="str">
        <f t="shared" si="13"/>
        <v/>
      </c>
      <c r="AH287" s="50"/>
      <c r="AJ287" s="27">
        <f>IF(AND(Inputs!$CO284=0,AJ$4&gt;=Inputs!$CM284),1,IF(AND(AJ$4&gt;=Inputs!$CM284,AJ$4&lt;Inputs!$CN284),1,IF(AND(AJ$4=Inputs!$CN284,AJ$4=Inputs!$CO284),1,IF(OR(AND(AJ$4=Inputs!$CN284+1,Inputs!$CN284=Inputs!$CO284),AND(AJ$4=Inputs!$CN284+2,Inputs!$CN284=Inputs!$CO284)),0,IF(AJ$4=Inputs!$CN284,0.8,IF(AJ$4=Inputs!$CN284+1,0.6,IF(AJ$4=Inputs!$CN284+2,0.4,IF(AJ$4=Inputs!$CO284,0.2,IF(AND(AJ$4&gt;=Inputs!$CL284,AJ$4&lt;Inputs!$CM284),(AJ$4-Inputs!$CL284+1)/(Inputs!$AI284+1),0)))))))))</f>
        <v>0</v>
      </c>
      <c r="AK287" s="27">
        <f>IF(AND(Inputs!$CO284=0,AK$4&gt;=Inputs!$CM284),1,IF(AND(AK$4&gt;=Inputs!$CM284,AK$4&lt;Inputs!$CN284),1,IF(AND(AK$4=Inputs!$CN284,AK$4=Inputs!$CO284),1,IF(OR(AND(AK$4=Inputs!$CN284+1,Inputs!$CN284=Inputs!$CO284),AND(AK$4=Inputs!$CN284+2,Inputs!$CN284=Inputs!$CO284)),0,IF(AK$4=Inputs!$CN284,0.8,IF(AK$4=Inputs!$CN284+1,0.6,IF(AK$4=Inputs!$CN284+2,0.4,IF(AK$4=Inputs!$CO284,0.2,IF(AND(AK$4&gt;=Inputs!$CL284,AK$4&lt;Inputs!$CM284),(AK$4-Inputs!$CL284+1)/(Inputs!$AI284+1),0)))))))))</f>
        <v>0</v>
      </c>
      <c r="AL287" s="27">
        <f>IF(AND(Inputs!$CO284=0,AL$4&gt;=Inputs!$CM284),1,IF(AND(AL$4&gt;=Inputs!$CM284,AL$4&lt;Inputs!$CN284),1,IF(AND(AL$4=Inputs!$CN284,AL$4=Inputs!$CO284),1,IF(OR(AND(AL$4=Inputs!$CN284+1,Inputs!$CN284=Inputs!$CO284),AND(AL$4=Inputs!$CN284+2,Inputs!$CN284=Inputs!$CO284)),0,IF(AL$4=Inputs!$CN284,0.8,IF(AL$4=Inputs!$CN284+1,0.6,IF(AL$4=Inputs!$CN284+2,0.4,IF(AL$4=Inputs!$CO284,0.2,IF(AND(AL$4&gt;=Inputs!$CL284,AL$4&lt;Inputs!$CM284),(AL$4-Inputs!$CL284+1)/(Inputs!$AI284+1),0)))))))))</f>
        <v>0</v>
      </c>
      <c r="AM287" s="27">
        <f>IF(AND(Inputs!$CO284=0,AM$4&gt;=Inputs!$CM284),1,IF(AND(AM$4&gt;=Inputs!$CM284,AM$4&lt;Inputs!$CN284),1,IF(AND(AM$4=Inputs!$CN284,AM$4=Inputs!$CO284),1,IF(OR(AND(AM$4=Inputs!$CN284+1,Inputs!$CN284=Inputs!$CO284),AND(AM$4=Inputs!$CN284+2,Inputs!$CN284=Inputs!$CO284)),0,IF(AM$4=Inputs!$CN284,0.8,IF(AM$4=Inputs!$CN284+1,0.6,IF(AM$4=Inputs!$CN284+2,0.4,IF(AM$4=Inputs!$CO284,0.2,IF(AND(AM$4&gt;=Inputs!$CL284,AM$4&lt;Inputs!$CM284),(AM$4-Inputs!$CL284+1)/(Inputs!$AI284+1),0)))))))))</f>
        <v>0</v>
      </c>
      <c r="AN287" s="27">
        <f>IF(AND(Inputs!$CO284=0,AN$4&gt;=Inputs!$CM284),1,IF(AND(AN$4&gt;=Inputs!$CM284,AN$4&lt;Inputs!$CN284),1,IF(AND(AN$4=Inputs!$CN284,AN$4=Inputs!$CO284),1,IF(OR(AND(AN$4=Inputs!$CN284+1,Inputs!$CN284=Inputs!$CO284),AND(AN$4=Inputs!$CN284+2,Inputs!$CN284=Inputs!$CO284)),0,IF(AN$4=Inputs!$CN284,0.8,IF(AN$4=Inputs!$CN284+1,0.6,IF(AN$4=Inputs!$CN284+2,0.4,IF(AN$4=Inputs!$CO284,0.2,IF(AND(AN$4&gt;=Inputs!$CL284,AN$4&lt;Inputs!$CM284),(AN$4-Inputs!$CL284+1)/(Inputs!$AI284+1),0)))))))))</f>
        <v>0</v>
      </c>
      <c r="AO287" s="27">
        <f>IF(AND(Inputs!$CO284=0,AO$4&gt;=Inputs!$CM284),1,IF(AND(AO$4&gt;=Inputs!$CM284,AO$4&lt;Inputs!$CN284),1,IF(AND(AO$4=Inputs!$CN284,AO$4=Inputs!$CO284),1,IF(OR(AND(AO$4=Inputs!$CN284+1,Inputs!$CN284=Inputs!$CO284),AND(AO$4=Inputs!$CN284+2,Inputs!$CN284=Inputs!$CO284)),0,IF(AO$4=Inputs!$CN284,0.8,IF(AO$4=Inputs!$CN284+1,0.6,IF(AO$4=Inputs!$CN284+2,0.4,IF(AO$4=Inputs!$CO284,0.2,IF(AND(AO$4&gt;=Inputs!$CL284,AO$4&lt;Inputs!$CM284),(AO$4-Inputs!$CL284+1)/(Inputs!$AI284+1),0)))))))))</f>
        <v>0</v>
      </c>
      <c r="AP287" s="27">
        <f>IF(AND(Inputs!$CO284=0,AP$4&gt;=Inputs!$CM284),1,IF(AND(AP$4&gt;=Inputs!$CM284,AP$4&lt;Inputs!$CN284),1,IF(AND(AP$4=Inputs!$CN284,AP$4=Inputs!$CO284),1,IF(OR(AND(AP$4=Inputs!$CN284+1,Inputs!$CN284=Inputs!$CO284),AND(AP$4=Inputs!$CN284+2,Inputs!$CN284=Inputs!$CO284)),0,IF(AP$4=Inputs!$CN284,0.8,IF(AP$4=Inputs!$CN284+1,0.6,IF(AP$4=Inputs!$CN284+2,0.4,IF(AP$4=Inputs!$CO284,0.2,IF(AND(AP$4&gt;=Inputs!$CL284,AP$4&lt;Inputs!$CM284),(AP$4-Inputs!$CL284+1)/(Inputs!$AI284+1),0)))))))))</f>
        <v>0</v>
      </c>
      <c r="AQ287" s="27">
        <f>IF(AND(Inputs!$CO284=0,AQ$4&gt;=Inputs!$CM284),1,IF(AND(AQ$4&gt;=Inputs!$CM284,AQ$4&lt;Inputs!$CN284),1,IF(AND(AQ$4=Inputs!$CN284,AQ$4=Inputs!$CO284),1,IF(OR(AND(AQ$4=Inputs!$CN284+1,Inputs!$CN284=Inputs!$CO284),AND(AQ$4=Inputs!$CN284+2,Inputs!$CN284=Inputs!$CO284)),0,IF(AQ$4=Inputs!$CN284,0.8,IF(AQ$4=Inputs!$CN284+1,0.6,IF(AQ$4=Inputs!$CN284+2,0.4,IF(AQ$4=Inputs!$CO284,0.2,IF(AND(AQ$4&gt;=Inputs!$CL284,AQ$4&lt;Inputs!$CM284),(AQ$4-Inputs!$CL284+1)/(Inputs!$AI284+1),0)))))))))</f>
        <v>0</v>
      </c>
      <c r="AR287" s="27">
        <f>IF(AND(Inputs!$CO284=0,AR$4&gt;=Inputs!$CM284),1,IF(AND(AR$4&gt;=Inputs!$CM284,AR$4&lt;Inputs!$CN284),1,IF(AND(AR$4=Inputs!$CN284,AR$4=Inputs!$CO284),1,IF(OR(AND(AR$4=Inputs!$CN284+1,Inputs!$CN284=Inputs!$CO284),AND(AR$4=Inputs!$CN284+2,Inputs!$CN284=Inputs!$CO284)),0,IF(AR$4=Inputs!$CN284,0.8,IF(AR$4=Inputs!$CN284+1,0.6,IF(AR$4=Inputs!$CN284+2,0.4,IF(AR$4=Inputs!$CO284,0.2,IF(AND(AR$4&gt;=Inputs!$CL284,AR$4&lt;Inputs!$CM284),(AR$4-Inputs!$CL284+1)/(Inputs!$AI284+1),0)))))))))</f>
        <v>0</v>
      </c>
      <c r="AS287" s="27">
        <f>IF(AND(Inputs!$CO284=0,AS$4&gt;=Inputs!$CM284),1,IF(AND(AS$4&gt;=Inputs!$CM284,AS$4&lt;Inputs!$CN284),1,IF(AND(AS$4=Inputs!$CN284,AS$4=Inputs!$CO284),1,IF(OR(AND(AS$4=Inputs!$CN284+1,Inputs!$CN284=Inputs!$CO284),AND(AS$4=Inputs!$CN284+2,Inputs!$CN284=Inputs!$CO284)),0,IF(AS$4=Inputs!$CN284,0.8,IF(AS$4=Inputs!$CN284+1,0.6,IF(AS$4=Inputs!$CN284+2,0.4,IF(AS$4=Inputs!$CO284,0.2,IF(AND(AS$4&gt;=Inputs!$CL284,AS$4&lt;Inputs!$CM284),(AS$4-Inputs!$CL284+1)/(Inputs!$AI284+1),0)))))))))</f>
        <v>0</v>
      </c>
      <c r="AT287" s="27">
        <f>IF(AND(Inputs!$CO284=0,AT$4&gt;=Inputs!$CM284),1,IF(AND(AT$4&gt;=Inputs!$CM284,AT$4&lt;Inputs!$CN284),1,IF(AND(AT$4=Inputs!$CN284,AT$4=Inputs!$CO284),1,IF(OR(AND(AT$4=Inputs!$CN284+1,Inputs!$CN284=Inputs!$CO284),AND(AT$4=Inputs!$CN284+2,Inputs!$CN284=Inputs!$CO284)),0,IF(AT$4=Inputs!$CN284,0.8,IF(AT$4=Inputs!$CN284+1,0.6,IF(AT$4=Inputs!$CN284+2,0.4,IF(AT$4=Inputs!$CO284,0.2,IF(AND(AT$4&gt;=Inputs!$CL284,AT$4&lt;Inputs!$CM284),(AT$4-Inputs!$CL284+1)/(Inputs!$AI284+1),0)))))))))</f>
        <v>0</v>
      </c>
      <c r="AU287" s="27">
        <f>IF(AND(Inputs!$CO284=0,AU$4&gt;=Inputs!$CM284),1,IF(AND(AU$4&gt;=Inputs!$CM284,AU$4&lt;Inputs!$CN284),1,IF(AND(AU$4=Inputs!$CN284,AU$4=Inputs!$CO284),1,IF(OR(AND(AU$4=Inputs!$CN284+1,Inputs!$CN284=Inputs!$CO284),AND(AU$4=Inputs!$CN284+2,Inputs!$CN284=Inputs!$CO284)),0,IF(AU$4=Inputs!$CN284,0.8,IF(AU$4=Inputs!$CN284+1,0.6,IF(AU$4=Inputs!$CN284+2,0.4,IF(AU$4=Inputs!$CO284,0.2,IF(AND(AU$4&gt;=Inputs!$CL284,AU$4&lt;Inputs!$CM284),(AU$4-Inputs!$CL284+1)/(Inputs!$AI284+1),0)))))))))</f>
        <v>0</v>
      </c>
      <c r="AV287" s="27">
        <f>IF(AND(Inputs!$CO284=0,AV$4&gt;=Inputs!$CM284),1,IF(AND(AV$4&gt;=Inputs!$CM284,AV$4&lt;Inputs!$CN284),1,IF(AND(AV$4=Inputs!$CN284,AV$4=Inputs!$CO284),1,IF(OR(AND(AV$4=Inputs!$CN284+1,Inputs!$CN284=Inputs!$CO284),AND(AV$4=Inputs!$CN284+2,Inputs!$CN284=Inputs!$CO284)),0,IF(AV$4=Inputs!$CN284,0.8,IF(AV$4=Inputs!$CN284+1,0.6,IF(AV$4=Inputs!$CN284+2,0.4,IF(AV$4=Inputs!$CO284,0.2,IF(AND(AV$4&gt;=Inputs!$CL284,AV$4&lt;Inputs!$CM284),(AV$4-Inputs!$CL284+1)/(Inputs!$AI284+1),0)))))))))</f>
        <v>0</v>
      </c>
      <c r="AW287" s="27">
        <f>IF(AND(Inputs!$CO284=0,AW$4&gt;=Inputs!$CM284),1,IF(AND(AW$4&gt;=Inputs!$CM284,AW$4&lt;Inputs!$CN284),1,IF(AND(AW$4=Inputs!$CN284,AW$4=Inputs!$CO284),1,IF(OR(AND(AW$4=Inputs!$CN284+1,Inputs!$CN284=Inputs!$CO284),AND(AW$4=Inputs!$CN284+2,Inputs!$CN284=Inputs!$CO284)),0,IF(AW$4=Inputs!$CN284,0.8,IF(AW$4=Inputs!$CN284+1,0.6,IF(AW$4=Inputs!$CN284+2,0.4,IF(AW$4=Inputs!$CO284,0.2,IF(AND(AW$4&gt;=Inputs!$CL284,AW$4&lt;Inputs!$CM284),(AW$4-Inputs!$CL284+1)/(Inputs!$AI284+1),0)))))))))</f>
        <v>0</v>
      </c>
      <c r="AX287" s="27">
        <f>IF(AND(Inputs!$CO284=0,AX$4&gt;=Inputs!$CM284),1,IF(AND(AX$4&gt;=Inputs!$CM284,AX$4&lt;Inputs!$CN284),1,IF(AND(AX$4=Inputs!$CN284,AX$4=Inputs!$CO284),1,IF(OR(AND(AX$4=Inputs!$CN284+1,Inputs!$CN284=Inputs!$CO284),AND(AX$4=Inputs!$CN284+2,Inputs!$CN284=Inputs!$CO284)),0,IF(AX$4=Inputs!$CN284,0.8,IF(AX$4=Inputs!$CN284+1,0.6,IF(AX$4=Inputs!$CN284+2,0.4,IF(AX$4=Inputs!$CO284,0.2,IF(AND(AX$4&gt;=Inputs!$CL284,AX$4&lt;Inputs!$CM284),(AX$4-Inputs!$CL284+1)/(Inputs!$AI284+1),0)))))))))</f>
        <v>0</v>
      </c>
      <c r="AY287" s="27">
        <f>IF(AND(Inputs!$CO284=0,AY$4&gt;=Inputs!$CM284),1,IF(AND(AY$4&gt;=Inputs!$CM284,AY$4&lt;Inputs!$CN284),1,IF(AND(AY$4=Inputs!$CN284,AY$4=Inputs!$CO284),1,IF(OR(AND(AY$4=Inputs!$CN284+1,Inputs!$CN284=Inputs!$CO284),AND(AY$4=Inputs!$CN284+2,Inputs!$CN284=Inputs!$CO284)),0,IF(AY$4=Inputs!$CN284,0.8,IF(AY$4=Inputs!$CN284+1,0.6,IF(AY$4=Inputs!$CN284+2,0.4,IF(AY$4=Inputs!$CO284,0.2,IF(AND(AY$4&gt;=Inputs!$CL284,AY$4&lt;Inputs!$CM284),(AY$4-Inputs!$CL284+1)/(Inputs!$AI284+1),0)))))))))</f>
        <v>0</v>
      </c>
      <c r="AZ287" s="27">
        <f>IF(AND(Inputs!$CO284=0,AZ$4&gt;=Inputs!$CM284),1,IF(AND(AZ$4&gt;=Inputs!$CM284,AZ$4&lt;Inputs!$CN284),1,IF(AND(AZ$4=Inputs!$CN284,AZ$4=Inputs!$CO284),1,IF(OR(AND(AZ$4=Inputs!$CN284+1,Inputs!$CN284=Inputs!$CO284),AND(AZ$4=Inputs!$CN284+2,Inputs!$CN284=Inputs!$CO284)),0,IF(AZ$4=Inputs!$CN284,0.8,IF(AZ$4=Inputs!$CN284+1,0.6,IF(AZ$4=Inputs!$CN284+2,0.4,IF(AZ$4=Inputs!$CO284,0.2,IF(AND(AZ$4&gt;=Inputs!$CL284,AZ$4&lt;Inputs!$CM284),(AZ$4-Inputs!$CL284+1)/(Inputs!$AI284+1),0)))))))))</f>
        <v>0</v>
      </c>
      <c r="BA287" s="27">
        <f>IF(AND(Inputs!$CO284=0,BA$4&gt;=Inputs!$CM284),1,IF(AND(BA$4&gt;=Inputs!$CM284,BA$4&lt;Inputs!$CN284),1,IF(AND(BA$4=Inputs!$CN284,BA$4=Inputs!$CO284),1,IF(OR(AND(BA$4=Inputs!$CN284+1,Inputs!$CN284=Inputs!$CO284),AND(BA$4=Inputs!$CN284+2,Inputs!$CN284=Inputs!$CO284)),0,IF(BA$4=Inputs!$CN284,0.8,IF(BA$4=Inputs!$CN284+1,0.6,IF(BA$4=Inputs!$CN284+2,0.4,IF(BA$4=Inputs!$CO284,0.2,IF(AND(BA$4&gt;=Inputs!$CL284,BA$4&lt;Inputs!$CM284),(BA$4-Inputs!$CL284+1)/(Inputs!$AI284+1),0)))))))))</f>
        <v>0</v>
      </c>
      <c r="BB287" s="27">
        <f>IF(AND(Inputs!$CO284=0,BB$4&gt;=Inputs!$CM284),1,IF(AND(BB$4&gt;=Inputs!$CM284,BB$4&lt;Inputs!$CN284),1,IF(AND(BB$4=Inputs!$CN284,BB$4=Inputs!$CO284),1,IF(OR(AND(BB$4=Inputs!$CN284+1,Inputs!$CN284=Inputs!$CO284),AND(BB$4=Inputs!$CN284+2,Inputs!$CN284=Inputs!$CO284)),0,IF(BB$4=Inputs!$CN284,0.8,IF(BB$4=Inputs!$CN284+1,0.6,IF(BB$4=Inputs!$CN284+2,0.4,IF(BB$4=Inputs!$CO284,0.2,IF(AND(BB$4&gt;=Inputs!$CL284,BB$4&lt;Inputs!$CM284),(BB$4-Inputs!$CL284+1)/(Inputs!$AI284+1),0)))))))))</f>
        <v>0</v>
      </c>
      <c r="BC287" s="27">
        <f>IF(AND(Inputs!$CO284=0,BC$4&gt;=Inputs!$CM284),1,IF(AND(BC$4&gt;=Inputs!$CM284,BC$4&lt;Inputs!$CN284),1,IF(AND(BC$4=Inputs!$CN284,BC$4=Inputs!$CO284),1,IF(OR(AND(BC$4=Inputs!$CN284+1,Inputs!$CN284=Inputs!$CO284),AND(BC$4=Inputs!$CN284+2,Inputs!$CN284=Inputs!$CO284)),0,IF(BC$4=Inputs!$CN284,0.8,IF(BC$4=Inputs!$CN284+1,0.6,IF(BC$4=Inputs!$CN284+2,0.4,IF(BC$4=Inputs!$CO284,0.2,IF(AND(BC$4&gt;=Inputs!$CL284,BC$4&lt;Inputs!$CM284),(BC$4-Inputs!$CL284+1)/(Inputs!$AI284+1),0)))))))))</f>
        <v>0</v>
      </c>
      <c r="BD287" s="27">
        <f>IF(AND(Inputs!$CO284=0,BD$4&gt;=Inputs!$CM284),1,IF(AND(BD$4&gt;=Inputs!$CM284,BD$4&lt;Inputs!$CN284),1,IF(AND(BD$4=Inputs!$CN284,BD$4=Inputs!$CO284),1,IF(OR(AND(BD$4=Inputs!$CN284+1,Inputs!$CN284=Inputs!$CO284),AND(BD$4=Inputs!$CN284+2,Inputs!$CN284=Inputs!$CO284)),0,IF(BD$4=Inputs!$CN284,0.8,IF(BD$4=Inputs!$CN284+1,0.6,IF(BD$4=Inputs!$CN284+2,0.4,IF(BD$4=Inputs!$CO284,0.2,IF(AND(BD$4&gt;=Inputs!$CL284,BD$4&lt;Inputs!$CM284),(BD$4-Inputs!$CL284+1)/(Inputs!$AI284+1),0)))))))))</f>
        <v>0</v>
      </c>
      <c r="BE287" s="27">
        <f>IF(AND(Inputs!$CO284=0,BE$4&gt;=Inputs!$CM284),1,IF(AND(BE$4&gt;=Inputs!$CM284,BE$4&lt;Inputs!$CN284),1,IF(AND(BE$4=Inputs!$CN284,BE$4=Inputs!$CO284),1,IF(OR(AND(BE$4=Inputs!$CN284+1,Inputs!$CN284=Inputs!$CO284),AND(BE$4=Inputs!$CN284+2,Inputs!$CN284=Inputs!$CO284)),0,IF(BE$4=Inputs!$CN284,0.8,IF(BE$4=Inputs!$CN284+1,0.6,IF(BE$4=Inputs!$CN284+2,0.4,IF(BE$4=Inputs!$CO284,0.2,IF(AND(BE$4&gt;=Inputs!$CL284,BE$4&lt;Inputs!$CM284),(BE$4-Inputs!$CL284+1)/(Inputs!$AI284+1),0)))))))))</f>
        <v>0</v>
      </c>
      <c r="BF287" s="27">
        <f>IF(AND(Inputs!$CO284=0,BF$4&gt;=Inputs!$CM284),1,IF(AND(BF$4&gt;=Inputs!$CM284,BF$4&lt;Inputs!$CN284),1,IF(AND(BF$4=Inputs!$CN284,BF$4=Inputs!$CO284),1,IF(OR(AND(BF$4=Inputs!$CN284+1,Inputs!$CN284=Inputs!$CO284),AND(BF$4=Inputs!$CN284+2,Inputs!$CN284=Inputs!$CO284)),0,IF(BF$4=Inputs!$CN284,0.8,IF(BF$4=Inputs!$CN284+1,0.6,IF(BF$4=Inputs!$CN284+2,0.4,IF(BF$4=Inputs!$CO284,0.2,IF(AND(BF$4&gt;=Inputs!$CL284,BF$4&lt;Inputs!$CM284),(BF$4-Inputs!$CL284+1)/(Inputs!$AI284+1),0)))))))))</f>
        <v>0</v>
      </c>
      <c r="BG287" s="27">
        <f>IF(AND(Inputs!$CO284=0,BG$4&gt;=Inputs!$CM284),1,IF(AND(BG$4&gt;=Inputs!$CM284,BG$4&lt;Inputs!$CN284),1,IF(AND(BG$4=Inputs!$CN284,BG$4=Inputs!$CO284),1,IF(OR(AND(BG$4=Inputs!$CN284+1,Inputs!$CN284=Inputs!$CO284),AND(BG$4=Inputs!$CN284+2,Inputs!$CN284=Inputs!$CO284)),0,IF(BG$4=Inputs!$CN284,0.8,IF(BG$4=Inputs!$CN284+1,0.6,IF(BG$4=Inputs!$CN284+2,0.4,IF(BG$4=Inputs!$CO284,0.2,IF(AND(BG$4&gt;=Inputs!$CL284,BG$4&lt;Inputs!$CM284),(BG$4-Inputs!$CL284+1)/(Inputs!$AI284+1),0)))))))))</f>
        <v>0</v>
      </c>
      <c r="BH287" s="27">
        <f>IF(AND(Inputs!$CO284=0,BH$4&gt;=Inputs!$CM284),1,IF(AND(BH$4&gt;=Inputs!$CM284,BH$4&lt;Inputs!$CN284),1,IF(AND(BH$4=Inputs!$CN284,BH$4=Inputs!$CO284),1,IF(OR(AND(BH$4=Inputs!$CN284+1,Inputs!$CN284=Inputs!$CO284),AND(BH$4=Inputs!$CN284+2,Inputs!$CN284=Inputs!$CO284)),0,IF(BH$4=Inputs!$CN284,0.8,IF(BH$4=Inputs!$CN284+1,0.6,IF(BH$4=Inputs!$CN284+2,0.4,IF(BH$4=Inputs!$CO284,0.2,IF(AND(BH$4&gt;=Inputs!$CL284,BH$4&lt;Inputs!$CM284),(BH$4-Inputs!$CL284+1)/(Inputs!$AI284+1),0)))))))))</f>
        <v>0</v>
      </c>
      <c r="BI287" s="27">
        <f>IF(AND(Inputs!$CO284=0,BI$4&gt;=Inputs!$CM284),1,IF(AND(BI$4&gt;=Inputs!$CM284,BI$4&lt;Inputs!$CN284),1,IF(AND(BI$4=Inputs!$CN284,BI$4=Inputs!$CO284),1,IF(OR(AND(BI$4=Inputs!$CN284+1,Inputs!$CN284=Inputs!$CO284),AND(BI$4=Inputs!$CN284+2,Inputs!$CN284=Inputs!$CO284)),0,IF(BI$4=Inputs!$CN284,0.8,IF(BI$4=Inputs!$CN284+1,0.6,IF(BI$4=Inputs!$CN284+2,0.4,IF(BI$4=Inputs!$CO284,0.2,IF(AND(BI$4&gt;=Inputs!$CL284,BI$4&lt;Inputs!$CM284),(BI$4-Inputs!$CL284+1)/(Inputs!$AI284+1),0)))))))))</f>
        <v>0</v>
      </c>
      <c r="BJ287" s="27">
        <f>IF(AND(Inputs!$CO284=0,BJ$4&gt;=Inputs!$CM284),1,IF(AND(BJ$4&gt;=Inputs!$CM284,BJ$4&lt;Inputs!$CN284),1,IF(AND(BJ$4=Inputs!$CN284,BJ$4=Inputs!$CO284),1,IF(OR(AND(BJ$4=Inputs!$CN284+1,Inputs!$CN284=Inputs!$CO284),AND(BJ$4=Inputs!$CN284+2,Inputs!$CN284=Inputs!$CO284)),0,IF(BJ$4=Inputs!$CN284,0.8,IF(BJ$4=Inputs!$CN284+1,0.6,IF(BJ$4=Inputs!$CN284+2,0.4,IF(BJ$4=Inputs!$CO284,0.2,IF(AND(BJ$4&gt;=Inputs!$CL284,BJ$4&lt;Inputs!$CM284),(BJ$4-Inputs!$CL284+1)/(Inputs!$AI284+1),0)))))))))</f>
        <v>0</v>
      </c>
      <c r="BK287" s="27">
        <f>IF(AND(Inputs!$CO284=0,BK$4&gt;=Inputs!$CM284),1,IF(AND(BK$4&gt;=Inputs!$CM284,BK$4&lt;Inputs!$CN284),1,IF(AND(BK$4=Inputs!$CN284,BK$4=Inputs!$CO284),1,IF(OR(AND(BK$4=Inputs!$CN284+1,Inputs!$CN284=Inputs!$CO284),AND(BK$4=Inputs!$CN284+2,Inputs!$CN284=Inputs!$CO284)),0,IF(BK$4=Inputs!$CN284,0.8,IF(BK$4=Inputs!$CN284+1,0.6,IF(BK$4=Inputs!$CN284+2,0.4,IF(BK$4=Inputs!$CO284,0.2,IF(AND(BK$4&gt;=Inputs!$CL284,BK$4&lt;Inputs!$CM284),(BK$4-Inputs!$CL284+1)/(Inputs!$AI284+1),0)))))))))</f>
        <v>0</v>
      </c>
      <c r="BL287" s="27">
        <f>IF(AND(Inputs!$CO284=0,BL$4&gt;=Inputs!$CM284),1,IF(AND(BL$4&gt;=Inputs!$CM284,BL$4&lt;Inputs!$CN284),1,IF(AND(BL$4=Inputs!$CN284,BL$4=Inputs!$CO284),1,IF(OR(AND(BL$4=Inputs!$CN284+1,Inputs!$CN284=Inputs!$CO284),AND(BL$4=Inputs!$CN284+2,Inputs!$CN284=Inputs!$CO284)),0,IF(BL$4=Inputs!$CN284,0.8,IF(BL$4=Inputs!$CN284+1,0.6,IF(BL$4=Inputs!$CN284+2,0.4,IF(BL$4=Inputs!$CO284,0.2,IF(AND(BL$4&gt;=Inputs!$CL284,BL$4&lt;Inputs!$CM284),(BL$4-Inputs!$CL284+1)/(Inputs!$AI284+1),0)))))))))</f>
        <v>0</v>
      </c>
      <c r="BM287" s="27">
        <f>IF(AND(Inputs!$CO284=0,BM$4&gt;=Inputs!$CM284),1,IF(AND(BM$4&gt;=Inputs!$CM284,BM$4&lt;Inputs!$CN284),1,IF(AND(BM$4=Inputs!$CN284,BM$4=Inputs!$CO284),1,IF(OR(AND(BM$4=Inputs!$CN284+1,Inputs!$CN284=Inputs!$CO284),AND(BM$4=Inputs!$CN284+2,Inputs!$CN284=Inputs!$CO284)),0,IF(BM$4=Inputs!$CN284,0.8,IF(BM$4=Inputs!$CN284+1,0.6,IF(BM$4=Inputs!$CN284+2,0.4,IF(BM$4=Inputs!$CO284,0.2,IF(AND(BM$4&gt;=Inputs!$CL284,BM$4&lt;Inputs!$CM284),(BM$4-Inputs!$CL284+1)/(Inputs!$AI284+1),0)))))))))</f>
        <v>0</v>
      </c>
      <c r="BO287" s="46" t="str">
        <f>IF(Inputs!$B284="","",(ROUND(Inputs!$BC284*AJ287,0)))</f>
        <v/>
      </c>
      <c r="BP287" s="46" t="str">
        <f>IF(Inputs!$B284="","",(ROUND(Inputs!$BC284*AK287,0)))</f>
        <v/>
      </c>
      <c r="BQ287" s="46" t="str">
        <f>IF(Inputs!$B284="","",(ROUND(Inputs!$BC284*AL287,0)))</f>
        <v/>
      </c>
      <c r="BR287" s="46" t="str">
        <f>IF(Inputs!$B284="","",(ROUND(Inputs!$BC284*AM287,0)))</f>
        <v/>
      </c>
      <c r="BS287" s="46" t="str">
        <f>IF(Inputs!$B284="","",(ROUND(Inputs!$BC284*AN287,0)))</f>
        <v/>
      </c>
      <c r="BT287" s="46" t="str">
        <f>IF(Inputs!$B284="","",(ROUND(Inputs!$BC284*AO287,0)))</f>
        <v/>
      </c>
      <c r="BU287" s="46" t="str">
        <f>IF(Inputs!$B284="","",(ROUND(Inputs!$BC284*AP287,0)))</f>
        <v/>
      </c>
      <c r="BV287" s="46" t="str">
        <f>IF(Inputs!$B284="","",(ROUND(Inputs!$BC284*AQ287,0)))</f>
        <v/>
      </c>
      <c r="BW287" s="46" t="str">
        <f>IF(Inputs!$B284="","",(ROUND(Inputs!$BC284*AR287,0)))</f>
        <v/>
      </c>
      <c r="BX287" s="46" t="str">
        <f>IF(Inputs!$B284="","",(ROUND(Inputs!$BC284*AS287,0)))</f>
        <v/>
      </c>
      <c r="BY287" s="46" t="str">
        <f>IF(Inputs!$B284="","",(ROUND(Inputs!$BC284*AT287,0)))</f>
        <v/>
      </c>
      <c r="BZ287" s="46" t="str">
        <f>IF(Inputs!$B284="","",(ROUND(Inputs!$BC284*AU287,0)))</f>
        <v/>
      </c>
      <c r="CA287" s="46" t="str">
        <f>IF(Inputs!$B284="","",(ROUND(Inputs!$BC284*AV287,0)))</f>
        <v/>
      </c>
      <c r="CB287" s="46" t="str">
        <f>IF(Inputs!$B284="","",(ROUND(Inputs!$BC284*AW287,0)))</f>
        <v/>
      </c>
      <c r="CC287" s="46" t="str">
        <f>IF(Inputs!$B284="","",(ROUND(Inputs!$BC284*AX287,0)))</f>
        <v/>
      </c>
      <c r="CD287" s="46" t="str">
        <f>IF(Inputs!$B284="","",(ROUND(Inputs!$BC284*AY287,0)))</f>
        <v/>
      </c>
      <c r="CE287" s="46" t="str">
        <f>IF(Inputs!$B284="","",(ROUND(Inputs!$BC284*AZ287,0)))</f>
        <v/>
      </c>
      <c r="CF287" s="46" t="str">
        <f>IF(Inputs!$B284="","",(ROUND(Inputs!$BC284*BA287,0)))</f>
        <v/>
      </c>
      <c r="CG287" s="46" t="str">
        <f>IF(Inputs!$B284="","",(ROUND(Inputs!$BC284*BB287,0)))</f>
        <v/>
      </c>
      <c r="CH287" s="46" t="str">
        <f>IF(Inputs!$B284="","",(ROUND(Inputs!$BC284*BC287,0)))</f>
        <v/>
      </c>
      <c r="CI287" s="46" t="str">
        <f>IF(Inputs!$B284="","",(ROUND(Inputs!$BC284*BD287,0)))</f>
        <v/>
      </c>
      <c r="CJ287" s="46" t="str">
        <f>IF(Inputs!$B284="","",(ROUND(Inputs!$BC284*BE287,0)))</f>
        <v/>
      </c>
      <c r="CK287" s="46" t="str">
        <f>IF(Inputs!$B284="","",(ROUND(Inputs!$BC284*BF287,0)))</f>
        <v/>
      </c>
      <c r="CL287" s="46" t="str">
        <f>IF(Inputs!$B284="","",(ROUND(Inputs!$BC284*BG287,0)))</f>
        <v/>
      </c>
      <c r="CM287" s="46" t="str">
        <f>IF(Inputs!$B284="","",(ROUND(Inputs!$BC284*BH287,0)))</f>
        <v/>
      </c>
      <c r="CN287" s="46" t="str">
        <f>IF(Inputs!$B284="","",(ROUND(Inputs!$BC284*BI287,0)))</f>
        <v/>
      </c>
      <c r="CO287" s="46" t="str">
        <f>IF(Inputs!$B284="","",(ROUND(Inputs!$BC284*BJ287,0)))</f>
        <v/>
      </c>
      <c r="CP287" s="46" t="str">
        <f>IF(Inputs!$B284="","",(ROUND(Inputs!$BC284*BK287,0)))</f>
        <v/>
      </c>
      <c r="CQ287" s="46" t="str">
        <f>IF(Inputs!$B284="","",(ROUND(Inputs!$BC284*BL287,0)))</f>
        <v/>
      </c>
      <c r="CR287" s="46" t="str">
        <f>IF(Inputs!$B284="","",(ROUND(Inputs!$BC284*BM287,0)))</f>
        <v/>
      </c>
      <c r="CV287" s="46" t="str">
        <f>IF(A287="","",IF(AND(CV$4&lt;=Inputs!$CQ284,CV$4&gt;=Inputs!$CP284),Inputs!$AR284/(Inputs!$CQ284-Inputs!$CP284+1),0)+IF(CV$4=Inputs!$CL284,Inputs!$BD284,0))</f>
        <v/>
      </c>
      <c r="CW287" s="46" t="str">
        <f>IF(B287="","",IF(AND(CW$4&lt;=Inputs!$CQ284,CW$4&gt;=Inputs!$CP284),Inputs!$AR284/(Inputs!$CQ284-Inputs!$CP284+1),0)+IF(CW$4=Inputs!$CL284,Inputs!$BD284,0))</f>
        <v/>
      </c>
      <c r="CX287" s="46" t="str">
        <f>IF(C287="","",IF(AND(CX$4&lt;=Inputs!$CQ284,CX$4&gt;=Inputs!$CP284),Inputs!$AR284/(Inputs!$CQ284-Inputs!$CP284+1),0)+IF(CX$4=Inputs!$CL284,Inputs!$BD284,0))</f>
        <v/>
      </c>
      <c r="CY287" s="46" t="str">
        <f>IF(D287="","",IF(AND(CY$4&lt;=Inputs!$CQ284,CY$4&gt;=Inputs!$CP284),Inputs!$AR284/(Inputs!$CQ284-Inputs!$CP284+1),0)+IF(CY$4=Inputs!$CL284,Inputs!$BD284,0))</f>
        <v/>
      </c>
      <c r="CZ287" s="46" t="str">
        <f>IF(E287="","",IF(AND(CZ$4&lt;=Inputs!$CQ284,CZ$4&gt;=Inputs!$CP284),Inputs!$AR284/(Inputs!$CQ284-Inputs!$CP284+1),0)+IF(CZ$4=Inputs!$CL284,Inputs!$BD284,0))</f>
        <v/>
      </c>
      <c r="DA287" s="46" t="str">
        <f>IF(F287="","",IF(AND(DA$4&lt;=Inputs!$CQ284,DA$4&gt;=Inputs!$CP284),Inputs!$AR284/(Inputs!$CQ284-Inputs!$CP284+1),0)+IF(DA$4=Inputs!$CL284,Inputs!$BD284,0))</f>
        <v/>
      </c>
      <c r="DB287" s="46" t="str">
        <f>IF(G287="","",IF(AND(DB$4&lt;=Inputs!$CQ284,DB$4&gt;=Inputs!$CP284),Inputs!$AR284/(Inputs!$CQ284-Inputs!$CP284+1),0)+IF(DB$4=Inputs!$CL284,Inputs!$BD284,0))</f>
        <v/>
      </c>
      <c r="DC287" s="46" t="str">
        <f>IF(H287="","",IF(AND(DC$4&lt;=Inputs!$CQ284,DC$4&gt;=Inputs!$CP284),Inputs!$AR284/(Inputs!$CQ284-Inputs!$CP284+1),0)+IF(DC$4=Inputs!$CL284,Inputs!$BD284,0))</f>
        <v/>
      </c>
      <c r="DD287" s="46" t="str">
        <f>IF(I287="","",IF(AND(DD$4&lt;=Inputs!$CQ284,DD$4&gt;=Inputs!$CP284),Inputs!$AR284/(Inputs!$CQ284-Inputs!$CP284+1),0)+IF(DD$4=Inputs!$CL284,Inputs!$BD284,0))</f>
        <v/>
      </c>
      <c r="DE287" s="46" t="str">
        <f>IF(J287="","",IF(AND(DE$4&lt;=Inputs!$CQ284,DE$4&gt;=Inputs!$CP284),Inputs!$AR284/(Inputs!$CQ284-Inputs!$CP284+1),0)+IF(DE$4=Inputs!$CL284,Inputs!$BD284,0))</f>
        <v/>
      </c>
      <c r="DF287" s="46" t="str">
        <f>IF(K287="","",IF(AND(DF$4&lt;=Inputs!$CQ284,DF$4&gt;=Inputs!$CP284),Inputs!$AR284/(Inputs!$CQ284-Inputs!$CP284+1),0)+IF(DF$4=Inputs!$CL284,Inputs!$BD284,0))</f>
        <v/>
      </c>
      <c r="DG287" s="46" t="str">
        <f>IF(L287="","",IF(AND(DG$4&lt;=Inputs!$CQ284,DG$4&gt;=Inputs!$CP284),Inputs!$AR284/(Inputs!$CQ284-Inputs!$CP284+1),0)+IF(DG$4=Inputs!$CL284,Inputs!$BD284,0))</f>
        <v/>
      </c>
      <c r="DH287" s="46" t="str">
        <f>IF(M287="","",IF(AND(DH$4&lt;=Inputs!$CQ284,DH$4&gt;=Inputs!$CP284),Inputs!$AR284/(Inputs!$CQ284-Inputs!$CP284+1),0)+IF(DH$4=Inputs!$CL284,Inputs!$BD284,0))</f>
        <v/>
      </c>
      <c r="DI287" s="46" t="str">
        <f>IF(N287="","",IF(AND(DI$4&lt;=Inputs!$CQ284,DI$4&gt;=Inputs!$CP284),Inputs!$AR284/(Inputs!$CQ284-Inputs!$CP284+1),0)+IF(DI$4=Inputs!$CL284,Inputs!$BD284,0))</f>
        <v/>
      </c>
      <c r="DJ287" s="46" t="str">
        <f>IF(O287="","",IF(AND(DJ$4&lt;=Inputs!$CQ284,DJ$4&gt;=Inputs!$CP284),Inputs!$AR284/(Inputs!$CQ284-Inputs!$CP284+1),0)+IF(DJ$4=Inputs!$CL284,Inputs!$BD284,0))</f>
        <v/>
      </c>
      <c r="DK287" s="46" t="str">
        <f>IF(P287="","",IF(AND(DK$4&lt;=Inputs!$CQ284,DK$4&gt;=Inputs!$CP284),Inputs!$AR284/(Inputs!$CQ284-Inputs!$CP284+1),0)+IF(DK$4=Inputs!$CL284,Inputs!$BD284,0))</f>
        <v/>
      </c>
      <c r="DL287" s="46" t="str">
        <f>IF(Q287="","",IF(AND(DL$4&lt;=Inputs!$CQ284,DL$4&gt;=Inputs!$CP284),Inputs!$AR284/(Inputs!$CQ284-Inputs!$CP284+1),0)+IF(DL$4=Inputs!$CL284,Inputs!$BD284,0))</f>
        <v/>
      </c>
      <c r="DM287" s="46" t="str">
        <f>IF(R287="","",IF(AND(DM$4&lt;=Inputs!$CQ284,DM$4&gt;=Inputs!$CP284),Inputs!$AR284/(Inputs!$CQ284-Inputs!$CP284+1),0)+IF(DM$4=Inputs!$CL284,Inputs!$BD284,0))</f>
        <v/>
      </c>
      <c r="DN287" s="46" t="str">
        <f>IF(S287="","",IF(AND(DN$4&lt;=Inputs!$CQ284,DN$4&gt;=Inputs!$CP284),Inputs!$AR284/(Inputs!$CQ284-Inputs!$CP284+1),0)+IF(DN$4=Inputs!$CL284,Inputs!$BD284,0))</f>
        <v/>
      </c>
      <c r="DO287" s="46" t="str">
        <f>IF(T287="","",IF(AND(DO$4&lt;=Inputs!$CQ284,DO$4&gt;=Inputs!$CP284),Inputs!$AR284/(Inputs!$CQ284-Inputs!$CP284+1),0)+IF(DO$4=Inputs!$CL284,Inputs!$BD284,0))</f>
        <v/>
      </c>
      <c r="DP287" s="46" t="str">
        <f>IF(U287="","",IF(AND(DP$4&lt;=Inputs!$CQ284,DP$4&gt;=Inputs!$CP284),Inputs!$AR284/(Inputs!$CQ284-Inputs!$CP284+1),0)+IF(DP$4=Inputs!$CL284,Inputs!$BD284,0))</f>
        <v/>
      </c>
      <c r="DQ287" s="46" t="str">
        <f>IF(V287="","",IF(AND(DQ$4&lt;=Inputs!$CQ284,DQ$4&gt;=Inputs!$CP284),Inputs!$AR284/(Inputs!$CQ284-Inputs!$CP284+1),0)+IF(DQ$4=Inputs!$CL284,Inputs!$BD284,0))</f>
        <v/>
      </c>
      <c r="DR287" s="46" t="str">
        <f>IF(W287="","",IF(AND(DR$4&lt;=Inputs!$CQ284,DR$4&gt;=Inputs!$CP284),Inputs!$AR284/(Inputs!$CQ284-Inputs!$CP284+1),0)+IF(DR$4=Inputs!$CL284,Inputs!$BD284,0))</f>
        <v/>
      </c>
      <c r="DS287" s="46" t="str">
        <f>IF(X287="","",IF(AND(DS$4&lt;=Inputs!$CQ284,DS$4&gt;=Inputs!$CP284),Inputs!$AR284/(Inputs!$CQ284-Inputs!$CP284+1),0)+IF(DS$4=Inputs!$CL284,Inputs!$BD284,0))</f>
        <v/>
      </c>
      <c r="DT287" s="46" t="str">
        <f>IF(Y287="","",IF(AND(DT$4&lt;=Inputs!$CQ284,DT$4&gt;=Inputs!$CP284),Inputs!$AR284/(Inputs!$CQ284-Inputs!$CP284+1),0)+IF(DT$4=Inputs!$CL284,Inputs!$BD284,0))</f>
        <v/>
      </c>
      <c r="DU287" s="46" t="str">
        <f>IF(Z287="","",IF(AND(DU$4&lt;=Inputs!$CQ284,DU$4&gt;=Inputs!$CP284),Inputs!$AR284/(Inputs!$CQ284-Inputs!$CP284+1),0)+IF(DU$4=Inputs!$CL284,Inputs!$BD284,0))</f>
        <v/>
      </c>
      <c r="DV287" s="46" t="str">
        <f>IF(AA287="","",IF(AND(DV$4&lt;=Inputs!$CQ284,DV$4&gt;=Inputs!$CP284),Inputs!$AR284/(Inputs!$CQ284-Inputs!$CP284+1),0)+IF(DV$4=Inputs!$CL284,Inputs!$BD284,0))</f>
        <v/>
      </c>
      <c r="DW287" s="46" t="str">
        <f>IF(AB287="","",IF(AND(DW$4&lt;=Inputs!$CQ284,DW$4&gt;=Inputs!$CP284),Inputs!$AR284/(Inputs!$CQ284-Inputs!$CP284+1),0)+IF(DW$4=Inputs!$CL284,Inputs!$BD284,0))</f>
        <v/>
      </c>
      <c r="DX287" s="46" t="str">
        <f>IF(AC287="","",IF(AND(DX$4&lt;=Inputs!$CQ284,DX$4&gt;=Inputs!$CP284),Inputs!$AR284/(Inputs!$CQ284-Inputs!$CP284+1),0)+IF(DX$4=Inputs!$CL284,Inputs!$BD284,0))</f>
        <v/>
      </c>
      <c r="DY287" s="46" t="str">
        <f>IF(AD287="","",IF(AND(DY$4&lt;=Inputs!$CQ284,DY$4&gt;=Inputs!$CP284),Inputs!$AR284/(Inputs!$CQ284-Inputs!$CP284+1),0)+IF(DY$4=Inputs!$CL284,Inputs!$BD284,0))</f>
        <v/>
      </c>
      <c r="DZ287" s="46" t="str">
        <f t="shared" si="12"/>
        <v/>
      </c>
    </row>
    <row r="288" spans="1:130">
      <c r="A288" s="7" t="str">
        <f>IF(Inputs!A285="","",Inputs!A285)</f>
        <v/>
      </c>
      <c r="B288" t="str">
        <f>IF(Inputs!B285="","",Inputs!B285)</f>
        <v/>
      </c>
      <c r="C288" s="46" t="str">
        <f>IF(Inputs!$B285="","",BO288-CV288)</f>
        <v/>
      </c>
      <c r="D288" s="46" t="str">
        <f>IF(Inputs!$B285="","",BP288-CW288)</f>
        <v/>
      </c>
      <c r="E288" s="46" t="str">
        <f>IF(Inputs!$B285="","",BQ288-CX288)</f>
        <v/>
      </c>
      <c r="F288" s="46" t="str">
        <f>IF(Inputs!$B285="","",BR288-CY288)</f>
        <v/>
      </c>
      <c r="G288" s="46" t="str">
        <f>IF(Inputs!$B285="","",BS288-CZ288)</f>
        <v/>
      </c>
      <c r="H288" s="46" t="str">
        <f>IF(Inputs!$B285="","",BT288-DA288)</f>
        <v/>
      </c>
      <c r="I288" s="46" t="str">
        <f>IF(Inputs!$B285="","",BU288-DB288)</f>
        <v/>
      </c>
      <c r="J288" s="46" t="str">
        <f>IF(Inputs!$B285="","",BV288-DC288)</f>
        <v/>
      </c>
      <c r="K288" s="46" t="str">
        <f>IF(Inputs!$B285="","",BW288-DD288)</f>
        <v/>
      </c>
      <c r="L288" s="46" t="str">
        <f>IF(Inputs!$B285="","",BX288-DE288)</f>
        <v/>
      </c>
      <c r="M288" s="46" t="str">
        <f>IF(Inputs!$B285="","",BY288-DF288)</f>
        <v/>
      </c>
      <c r="N288" s="46" t="str">
        <f>IF(Inputs!$B285="","",BZ288-DG288)</f>
        <v/>
      </c>
      <c r="O288" s="46" t="str">
        <f>IF(Inputs!$B285="","",CA288-DH288)</f>
        <v/>
      </c>
      <c r="P288" s="46" t="str">
        <f>IF(Inputs!$B285="","",CB288-DI288)</f>
        <v/>
      </c>
      <c r="Q288" s="46" t="str">
        <f>IF(Inputs!$B285="","",CC288-DJ288)</f>
        <v/>
      </c>
      <c r="R288" s="46" t="str">
        <f>IF(Inputs!$B285="","",CD288-DK288)</f>
        <v/>
      </c>
      <c r="S288" s="46" t="str">
        <f>IF(Inputs!$B285="","",CE288-DL288)</f>
        <v/>
      </c>
      <c r="T288" s="46" t="str">
        <f>IF(Inputs!$B285="","",CF288-DM288)</f>
        <v/>
      </c>
      <c r="U288" s="46" t="str">
        <f>IF(Inputs!$B285="","",CG288-DN288)</f>
        <v/>
      </c>
      <c r="V288" s="46" t="str">
        <f>IF(Inputs!$B285="","",CH288-DO288)</f>
        <v/>
      </c>
      <c r="W288" s="46" t="str">
        <f>IF(Inputs!$B285="","",CI288-DP288)</f>
        <v/>
      </c>
      <c r="X288" s="46" t="str">
        <f>IF(Inputs!$B285="","",CJ288-DQ288)</f>
        <v/>
      </c>
      <c r="Y288" s="46" t="str">
        <f>IF(Inputs!$B285="","",CK288-DR288)</f>
        <v/>
      </c>
      <c r="Z288" s="46" t="str">
        <f>IF(Inputs!$B285="","",CL288-DS288)</f>
        <v/>
      </c>
      <c r="AA288" s="46" t="str">
        <f>IF(Inputs!$B285="","",CM288-DT288)</f>
        <v/>
      </c>
      <c r="AB288" s="46" t="str">
        <f>IF(Inputs!$B285="","",CN288-DU288)</f>
        <v/>
      </c>
      <c r="AC288" s="46" t="str">
        <f>IF(Inputs!$B285="","",CO288-DV288)</f>
        <v/>
      </c>
      <c r="AD288" s="46" t="str">
        <f>IF(Inputs!$B285="","",CP288-DW288)</f>
        <v/>
      </c>
      <c r="AE288" s="46" t="str">
        <f>IF(Inputs!$B285="","",CQ288-DX288)</f>
        <v/>
      </c>
      <c r="AF288" s="46" t="str">
        <f>IF(Inputs!$B285="","",CR288-DY288)</f>
        <v/>
      </c>
      <c r="AG288" s="50" t="str">
        <f t="shared" si="13"/>
        <v/>
      </c>
      <c r="AH288" s="50"/>
      <c r="AJ288" s="27">
        <f>IF(AND(Inputs!$CO285=0,AJ$4&gt;=Inputs!$CM285),1,IF(AND(AJ$4&gt;=Inputs!$CM285,AJ$4&lt;Inputs!$CN285),1,IF(AND(AJ$4=Inputs!$CN285,AJ$4=Inputs!$CO285),1,IF(OR(AND(AJ$4=Inputs!$CN285+1,Inputs!$CN285=Inputs!$CO285),AND(AJ$4=Inputs!$CN285+2,Inputs!$CN285=Inputs!$CO285)),0,IF(AJ$4=Inputs!$CN285,0.8,IF(AJ$4=Inputs!$CN285+1,0.6,IF(AJ$4=Inputs!$CN285+2,0.4,IF(AJ$4=Inputs!$CO285,0.2,IF(AND(AJ$4&gt;=Inputs!$CL285,AJ$4&lt;Inputs!$CM285),(AJ$4-Inputs!$CL285+1)/(Inputs!$AI285+1),0)))))))))</f>
        <v>0</v>
      </c>
      <c r="AK288" s="27">
        <f>IF(AND(Inputs!$CO285=0,AK$4&gt;=Inputs!$CM285),1,IF(AND(AK$4&gt;=Inputs!$CM285,AK$4&lt;Inputs!$CN285),1,IF(AND(AK$4=Inputs!$CN285,AK$4=Inputs!$CO285),1,IF(OR(AND(AK$4=Inputs!$CN285+1,Inputs!$CN285=Inputs!$CO285),AND(AK$4=Inputs!$CN285+2,Inputs!$CN285=Inputs!$CO285)),0,IF(AK$4=Inputs!$CN285,0.8,IF(AK$4=Inputs!$CN285+1,0.6,IF(AK$4=Inputs!$CN285+2,0.4,IF(AK$4=Inputs!$CO285,0.2,IF(AND(AK$4&gt;=Inputs!$CL285,AK$4&lt;Inputs!$CM285),(AK$4-Inputs!$CL285+1)/(Inputs!$AI285+1),0)))))))))</f>
        <v>0</v>
      </c>
      <c r="AL288" s="27">
        <f>IF(AND(Inputs!$CO285=0,AL$4&gt;=Inputs!$CM285),1,IF(AND(AL$4&gt;=Inputs!$CM285,AL$4&lt;Inputs!$CN285),1,IF(AND(AL$4=Inputs!$CN285,AL$4=Inputs!$CO285),1,IF(OR(AND(AL$4=Inputs!$CN285+1,Inputs!$CN285=Inputs!$CO285),AND(AL$4=Inputs!$CN285+2,Inputs!$CN285=Inputs!$CO285)),0,IF(AL$4=Inputs!$CN285,0.8,IF(AL$4=Inputs!$CN285+1,0.6,IF(AL$4=Inputs!$CN285+2,0.4,IF(AL$4=Inputs!$CO285,0.2,IF(AND(AL$4&gt;=Inputs!$CL285,AL$4&lt;Inputs!$CM285),(AL$4-Inputs!$CL285+1)/(Inputs!$AI285+1),0)))))))))</f>
        <v>0</v>
      </c>
      <c r="AM288" s="27">
        <f>IF(AND(Inputs!$CO285=0,AM$4&gt;=Inputs!$CM285),1,IF(AND(AM$4&gt;=Inputs!$CM285,AM$4&lt;Inputs!$CN285),1,IF(AND(AM$4=Inputs!$CN285,AM$4=Inputs!$CO285),1,IF(OR(AND(AM$4=Inputs!$CN285+1,Inputs!$CN285=Inputs!$CO285),AND(AM$4=Inputs!$CN285+2,Inputs!$CN285=Inputs!$CO285)),0,IF(AM$4=Inputs!$CN285,0.8,IF(AM$4=Inputs!$CN285+1,0.6,IF(AM$4=Inputs!$CN285+2,0.4,IF(AM$4=Inputs!$CO285,0.2,IF(AND(AM$4&gt;=Inputs!$CL285,AM$4&lt;Inputs!$CM285),(AM$4-Inputs!$CL285+1)/(Inputs!$AI285+1),0)))))))))</f>
        <v>0</v>
      </c>
      <c r="AN288" s="27">
        <f>IF(AND(Inputs!$CO285=0,AN$4&gt;=Inputs!$CM285),1,IF(AND(AN$4&gt;=Inputs!$CM285,AN$4&lt;Inputs!$CN285),1,IF(AND(AN$4=Inputs!$CN285,AN$4=Inputs!$CO285),1,IF(OR(AND(AN$4=Inputs!$CN285+1,Inputs!$CN285=Inputs!$CO285),AND(AN$4=Inputs!$CN285+2,Inputs!$CN285=Inputs!$CO285)),0,IF(AN$4=Inputs!$CN285,0.8,IF(AN$4=Inputs!$CN285+1,0.6,IF(AN$4=Inputs!$CN285+2,0.4,IF(AN$4=Inputs!$CO285,0.2,IF(AND(AN$4&gt;=Inputs!$CL285,AN$4&lt;Inputs!$CM285),(AN$4-Inputs!$CL285+1)/(Inputs!$AI285+1),0)))))))))</f>
        <v>0</v>
      </c>
      <c r="AO288" s="27">
        <f>IF(AND(Inputs!$CO285=0,AO$4&gt;=Inputs!$CM285),1,IF(AND(AO$4&gt;=Inputs!$CM285,AO$4&lt;Inputs!$CN285),1,IF(AND(AO$4=Inputs!$CN285,AO$4=Inputs!$CO285),1,IF(OR(AND(AO$4=Inputs!$CN285+1,Inputs!$CN285=Inputs!$CO285),AND(AO$4=Inputs!$CN285+2,Inputs!$CN285=Inputs!$CO285)),0,IF(AO$4=Inputs!$CN285,0.8,IF(AO$4=Inputs!$CN285+1,0.6,IF(AO$4=Inputs!$CN285+2,0.4,IF(AO$4=Inputs!$CO285,0.2,IF(AND(AO$4&gt;=Inputs!$CL285,AO$4&lt;Inputs!$CM285),(AO$4-Inputs!$CL285+1)/(Inputs!$AI285+1),0)))))))))</f>
        <v>0</v>
      </c>
      <c r="AP288" s="27">
        <f>IF(AND(Inputs!$CO285=0,AP$4&gt;=Inputs!$CM285),1,IF(AND(AP$4&gt;=Inputs!$CM285,AP$4&lt;Inputs!$CN285),1,IF(AND(AP$4=Inputs!$CN285,AP$4=Inputs!$CO285),1,IF(OR(AND(AP$4=Inputs!$CN285+1,Inputs!$CN285=Inputs!$CO285),AND(AP$4=Inputs!$CN285+2,Inputs!$CN285=Inputs!$CO285)),0,IF(AP$4=Inputs!$CN285,0.8,IF(AP$4=Inputs!$CN285+1,0.6,IF(AP$4=Inputs!$CN285+2,0.4,IF(AP$4=Inputs!$CO285,0.2,IF(AND(AP$4&gt;=Inputs!$CL285,AP$4&lt;Inputs!$CM285),(AP$4-Inputs!$CL285+1)/(Inputs!$AI285+1),0)))))))))</f>
        <v>0</v>
      </c>
      <c r="AQ288" s="27">
        <f>IF(AND(Inputs!$CO285=0,AQ$4&gt;=Inputs!$CM285),1,IF(AND(AQ$4&gt;=Inputs!$CM285,AQ$4&lt;Inputs!$CN285),1,IF(AND(AQ$4=Inputs!$CN285,AQ$4=Inputs!$CO285),1,IF(OR(AND(AQ$4=Inputs!$CN285+1,Inputs!$CN285=Inputs!$CO285),AND(AQ$4=Inputs!$CN285+2,Inputs!$CN285=Inputs!$CO285)),0,IF(AQ$4=Inputs!$CN285,0.8,IF(AQ$4=Inputs!$CN285+1,0.6,IF(AQ$4=Inputs!$CN285+2,0.4,IF(AQ$4=Inputs!$CO285,0.2,IF(AND(AQ$4&gt;=Inputs!$CL285,AQ$4&lt;Inputs!$CM285),(AQ$4-Inputs!$CL285+1)/(Inputs!$AI285+1),0)))))))))</f>
        <v>0</v>
      </c>
      <c r="AR288" s="27">
        <f>IF(AND(Inputs!$CO285=0,AR$4&gt;=Inputs!$CM285),1,IF(AND(AR$4&gt;=Inputs!$CM285,AR$4&lt;Inputs!$CN285),1,IF(AND(AR$4=Inputs!$CN285,AR$4=Inputs!$CO285),1,IF(OR(AND(AR$4=Inputs!$CN285+1,Inputs!$CN285=Inputs!$CO285),AND(AR$4=Inputs!$CN285+2,Inputs!$CN285=Inputs!$CO285)),0,IF(AR$4=Inputs!$CN285,0.8,IF(AR$4=Inputs!$CN285+1,0.6,IF(AR$4=Inputs!$CN285+2,0.4,IF(AR$4=Inputs!$CO285,0.2,IF(AND(AR$4&gt;=Inputs!$CL285,AR$4&lt;Inputs!$CM285),(AR$4-Inputs!$CL285+1)/(Inputs!$AI285+1),0)))))))))</f>
        <v>0</v>
      </c>
      <c r="AS288" s="27">
        <f>IF(AND(Inputs!$CO285=0,AS$4&gt;=Inputs!$CM285),1,IF(AND(AS$4&gt;=Inputs!$CM285,AS$4&lt;Inputs!$CN285),1,IF(AND(AS$4=Inputs!$CN285,AS$4=Inputs!$CO285),1,IF(OR(AND(AS$4=Inputs!$CN285+1,Inputs!$CN285=Inputs!$CO285),AND(AS$4=Inputs!$CN285+2,Inputs!$CN285=Inputs!$CO285)),0,IF(AS$4=Inputs!$CN285,0.8,IF(AS$4=Inputs!$CN285+1,0.6,IF(AS$4=Inputs!$CN285+2,0.4,IF(AS$4=Inputs!$CO285,0.2,IF(AND(AS$4&gt;=Inputs!$CL285,AS$4&lt;Inputs!$CM285),(AS$4-Inputs!$CL285+1)/(Inputs!$AI285+1),0)))))))))</f>
        <v>0</v>
      </c>
      <c r="AT288" s="27">
        <f>IF(AND(Inputs!$CO285=0,AT$4&gt;=Inputs!$CM285),1,IF(AND(AT$4&gt;=Inputs!$CM285,AT$4&lt;Inputs!$CN285),1,IF(AND(AT$4=Inputs!$CN285,AT$4=Inputs!$CO285),1,IF(OR(AND(AT$4=Inputs!$CN285+1,Inputs!$CN285=Inputs!$CO285),AND(AT$4=Inputs!$CN285+2,Inputs!$CN285=Inputs!$CO285)),0,IF(AT$4=Inputs!$CN285,0.8,IF(AT$4=Inputs!$CN285+1,0.6,IF(AT$4=Inputs!$CN285+2,0.4,IF(AT$4=Inputs!$CO285,0.2,IF(AND(AT$4&gt;=Inputs!$CL285,AT$4&lt;Inputs!$CM285),(AT$4-Inputs!$CL285+1)/(Inputs!$AI285+1),0)))))))))</f>
        <v>0</v>
      </c>
      <c r="AU288" s="27">
        <f>IF(AND(Inputs!$CO285=0,AU$4&gt;=Inputs!$CM285),1,IF(AND(AU$4&gt;=Inputs!$CM285,AU$4&lt;Inputs!$CN285),1,IF(AND(AU$4=Inputs!$CN285,AU$4=Inputs!$CO285),1,IF(OR(AND(AU$4=Inputs!$CN285+1,Inputs!$CN285=Inputs!$CO285),AND(AU$4=Inputs!$CN285+2,Inputs!$CN285=Inputs!$CO285)),0,IF(AU$4=Inputs!$CN285,0.8,IF(AU$4=Inputs!$CN285+1,0.6,IF(AU$4=Inputs!$CN285+2,0.4,IF(AU$4=Inputs!$CO285,0.2,IF(AND(AU$4&gt;=Inputs!$CL285,AU$4&lt;Inputs!$CM285),(AU$4-Inputs!$CL285+1)/(Inputs!$AI285+1),0)))))))))</f>
        <v>0</v>
      </c>
      <c r="AV288" s="27">
        <f>IF(AND(Inputs!$CO285=0,AV$4&gt;=Inputs!$CM285),1,IF(AND(AV$4&gt;=Inputs!$CM285,AV$4&lt;Inputs!$CN285),1,IF(AND(AV$4=Inputs!$CN285,AV$4=Inputs!$CO285),1,IF(OR(AND(AV$4=Inputs!$CN285+1,Inputs!$CN285=Inputs!$CO285),AND(AV$4=Inputs!$CN285+2,Inputs!$CN285=Inputs!$CO285)),0,IF(AV$4=Inputs!$CN285,0.8,IF(AV$4=Inputs!$CN285+1,0.6,IF(AV$4=Inputs!$CN285+2,0.4,IF(AV$4=Inputs!$CO285,0.2,IF(AND(AV$4&gt;=Inputs!$CL285,AV$4&lt;Inputs!$CM285),(AV$4-Inputs!$CL285+1)/(Inputs!$AI285+1),0)))))))))</f>
        <v>0</v>
      </c>
      <c r="AW288" s="27">
        <f>IF(AND(Inputs!$CO285=0,AW$4&gt;=Inputs!$CM285),1,IF(AND(AW$4&gt;=Inputs!$CM285,AW$4&lt;Inputs!$CN285),1,IF(AND(AW$4=Inputs!$CN285,AW$4=Inputs!$CO285),1,IF(OR(AND(AW$4=Inputs!$CN285+1,Inputs!$CN285=Inputs!$CO285),AND(AW$4=Inputs!$CN285+2,Inputs!$CN285=Inputs!$CO285)),0,IF(AW$4=Inputs!$CN285,0.8,IF(AW$4=Inputs!$CN285+1,0.6,IF(AW$4=Inputs!$CN285+2,0.4,IF(AW$4=Inputs!$CO285,0.2,IF(AND(AW$4&gt;=Inputs!$CL285,AW$4&lt;Inputs!$CM285),(AW$4-Inputs!$CL285+1)/(Inputs!$AI285+1),0)))))))))</f>
        <v>0</v>
      </c>
      <c r="AX288" s="27">
        <f>IF(AND(Inputs!$CO285=0,AX$4&gt;=Inputs!$CM285),1,IF(AND(AX$4&gt;=Inputs!$CM285,AX$4&lt;Inputs!$CN285),1,IF(AND(AX$4=Inputs!$CN285,AX$4=Inputs!$CO285),1,IF(OR(AND(AX$4=Inputs!$CN285+1,Inputs!$CN285=Inputs!$CO285),AND(AX$4=Inputs!$CN285+2,Inputs!$CN285=Inputs!$CO285)),0,IF(AX$4=Inputs!$CN285,0.8,IF(AX$4=Inputs!$CN285+1,0.6,IF(AX$4=Inputs!$CN285+2,0.4,IF(AX$4=Inputs!$CO285,0.2,IF(AND(AX$4&gt;=Inputs!$CL285,AX$4&lt;Inputs!$CM285),(AX$4-Inputs!$CL285+1)/(Inputs!$AI285+1),0)))))))))</f>
        <v>0</v>
      </c>
      <c r="AY288" s="27">
        <f>IF(AND(Inputs!$CO285=0,AY$4&gt;=Inputs!$CM285),1,IF(AND(AY$4&gt;=Inputs!$CM285,AY$4&lt;Inputs!$CN285),1,IF(AND(AY$4=Inputs!$CN285,AY$4=Inputs!$CO285),1,IF(OR(AND(AY$4=Inputs!$CN285+1,Inputs!$CN285=Inputs!$CO285),AND(AY$4=Inputs!$CN285+2,Inputs!$CN285=Inputs!$CO285)),0,IF(AY$4=Inputs!$CN285,0.8,IF(AY$4=Inputs!$CN285+1,0.6,IF(AY$4=Inputs!$CN285+2,0.4,IF(AY$4=Inputs!$CO285,0.2,IF(AND(AY$4&gt;=Inputs!$CL285,AY$4&lt;Inputs!$CM285),(AY$4-Inputs!$CL285+1)/(Inputs!$AI285+1),0)))))))))</f>
        <v>0</v>
      </c>
      <c r="AZ288" s="27">
        <f>IF(AND(Inputs!$CO285=0,AZ$4&gt;=Inputs!$CM285),1,IF(AND(AZ$4&gt;=Inputs!$CM285,AZ$4&lt;Inputs!$CN285),1,IF(AND(AZ$4=Inputs!$CN285,AZ$4=Inputs!$CO285),1,IF(OR(AND(AZ$4=Inputs!$CN285+1,Inputs!$CN285=Inputs!$CO285),AND(AZ$4=Inputs!$CN285+2,Inputs!$CN285=Inputs!$CO285)),0,IF(AZ$4=Inputs!$CN285,0.8,IF(AZ$4=Inputs!$CN285+1,0.6,IF(AZ$4=Inputs!$CN285+2,0.4,IF(AZ$4=Inputs!$CO285,0.2,IF(AND(AZ$4&gt;=Inputs!$CL285,AZ$4&lt;Inputs!$CM285),(AZ$4-Inputs!$CL285+1)/(Inputs!$AI285+1),0)))))))))</f>
        <v>0</v>
      </c>
      <c r="BA288" s="27">
        <f>IF(AND(Inputs!$CO285=0,BA$4&gt;=Inputs!$CM285),1,IF(AND(BA$4&gt;=Inputs!$CM285,BA$4&lt;Inputs!$CN285),1,IF(AND(BA$4=Inputs!$CN285,BA$4=Inputs!$CO285),1,IF(OR(AND(BA$4=Inputs!$CN285+1,Inputs!$CN285=Inputs!$CO285),AND(BA$4=Inputs!$CN285+2,Inputs!$CN285=Inputs!$CO285)),0,IF(BA$4=Inputs!$CN285,0.8,IF(BA$4=Inputs!$CN285+1,0.6,IF(BA$4=Inputs!$CN285+2,0.4,IF(BA$4=Inputs!$CO285,0.2,IF(AND(BA$4&gt;=Inputs!$CL285,BA$4&lt;Inputs!$CM285),(BA$4-Inputs!$CL285+1)/(Inputs!$AI285+1),0)))))))))</f>
        <v>0</v>
      </c>
      <c r="BB288" s="27">
        <f>IF(AND(Inputs!$CO285=0,BB$4&gt;=Inputs!$CM285),1,IF(AND(BB$4&gt;=Inputs!$CM285,BB$4&lt;Inputs!$CN285),1,IF(AND(BB$4=Inputs!$CN285,BB$4=Inputs!$CO285),1,IF(OR(AND(BB$4=Inputs!$CN285+1,Inputs!$CN285=Inputs!$CO285),AND(BB$4=Inputs!$CN285+2,Inputs!$CN285=Inputs!$CO285)),0,IF(BB$4=Inputs!$CN285,0.8,IF(BB$4=Inputs!$CN285+1,0.6,IF(BB$4=Inputs!$CN285+2,0.4,IF(BB$4=Inputs!$CO285,0.2,IF(AND(BB$4&gt;=Inputs!$CL285,BB$4&lt;Inputs!$CM285),(BB$4-Inputs!$CL285+1)/(Inputs!$AI285+1),0)))))))))</f>
        <v>0</v>
      </c>
      <c r="BC288" s="27">
        <f>IF(AND(Inputs!$CO285=0,BC$4&gt;=Inputs!$CM285),1,IF(AND(BC$4&gt;=Inputs!$CM285,BC$4&lt;Inputs!$CN285),1,IF(AND(BC$4=Inputs!$CN285,BC$4=Inputs!$CO285),1,IF(OR(AND(BC$4=Inputs!$CN285+1,Inputs!$CN285=Inputs!$CO285),AND(BC$4=Inputs!$CN285+2,Inputs!$CN285=Inputs!$CO285)),0,IF(BC$4=Inputs!$CN285,0.8,IF(BC$4=Inputs!$CN285+1,0.6,IF(BC$4=Inputs!$CN285+2,0.4,IF(BC$4=Inputs!$CO285,0.2,IF(AND(BC$4&gt;=Inputs!$CL285,BC$4&lt;Inputs!$CM285),(BC$4-Inputs!$CL285+1)/(Inputs!$AI285+1),0)))))))))</f>
        <v>0</v>
      </c>
      <c r="BD288" s="27">
        <f>IF(AND(Inputs!$CO285=0,BD$4&gt;=Inputs!$CM285),1,IF(AND(BD$4&gt;=Inputs!$CM285,BD$4&lt;Inputs!$CN285),1,IF(AND(BD$4=Inputs!$CN285,BD$4=Inputs!$CO285),1,IF(OR(AND(BD$4=Inputs!$CN285+1,Inputs!$CN285=Inputs!$CO285),AND(BD$4=Inputs!$CN285+2,Inputs!$CN285=Inputs!$CO285)),0,IF(BD$4=Inputs!$CN285,0.8,IF(BD$4=Inputs!$CN285+1,0.6,IF(BD$4=Inputs!$CN285+2,0.4,IF(BD$4=Inputs!$CO285,0.2,IF(AND(BD$4&gt;=Inputs!$CL285,BD$4&lt;Inputs!$CM285),(BD$4-Inputs!$CL285+1)/(Inputs!$AI285+1),0)))))))))</f>
        <v>0</v>
      </c>
      <c r="BE288" s="27">
        <f>IF(AND(Inputs!$CO285=0,BE$4&gt;=Inputs!$CM285),1,IF(AND(BE$4&gt;=Inputs!$CM285,BE$4&lt;Inputs!$CN285),1,IF(AND(BE$4=Inputs!$CN285,BE$4=Inputs!$CO285),1,IF(OR(AND(BE$4=Inputs!$CN285+1,Inputs!$CN285=Inputs!$CO285),AND(BE$4=Inputs!$CN285+2,Inputs!$CN285=Inputs!$CO285)),0,IF(BE$4=Inputs!$CN285,0.8,IF(BE$4=Inputs!$CN285+1,0.6,IF(BE$4=Inputs!$CN285+2,0.4,IF(BE$4=Inputs!$CO285,0.2,IF(AND(BE$4&gt;=Inputs!$CL285,BE$4&lt;Inputs!$CM285),(BE$4-Inputs!$CL285+1)/(Inputs!$AI285+1),0)))))))))</f>
        <v>0</v>
      </c>
      <c r="BF288" s="27">
        <f>IF(AND(Inputs!$CO285=0,BF$4&gt;=Inputs!$CM285),1,IF(AND(BF$4&gt;=Inputs!$CM285,BF$4&lt;Inputs!$CN285),1,IF(AND(BF$4=Inputs!$CN285,BF$4=Inputs!$CO285),1,IF(OR(AND(BF$4=Inputs!$CN285+1,Inputs!$CN285=Inputs!$CO285),AND(BF$4=Inputs!$CN285+2,Inputs!$CN285=Inputs!$CO285)),0,IF(BF$4=Inputs!$CN285,0.8,IF(BF$4=Inputs!$CN285+1,0.6,IF(BF$4=Inputs!$CN285+2,0.4,IF(BF$4=Inputs!$CO285,0.2,IF(AND(BF$4&gt;=Inputs!$CL285,BF$4&lt;Inputs!$CM285),(BF$4-Inputs!$CL285+1)/(Inputs!$AI285+1),0)))))))))</f>
        <v>0</v>
      </c>
      <c r="BG288" s="27">
        <f>IF(AND(Inputs!$CO285=0,BG$4&gt;=Inputs!$CM285),1,IF(AND(BG$4&gt;=Inputs!$CM285,BG$4&lt;Inputs!$CN285),1,IF(AND(BG$4=Inputs!$CN285,BG$4=Inputs!$CO285),1,IF(OR(AND(BG$4=Inputs!$CN285+1,Inputs!$CN285=Inputs!$CO285),AND(BG$4=Inputs!$CN285+2,Inputs!$CN285=Inputs!$CO285)),0,IF(BG$4=Inputs!$CN285,0.8,IF(BG$4=Inputs!$CN285+1,0.6,IF(BG$4=Inputs!$CN285+2,0.4,IF(BG$4=Inputs!$CO285,0.2,IF(AND(BG$4&gt;=Inputs!$CL285,BG$4&lt;Inputs!$CM285),(BG$4-Inputs!$CL285+1)/(Inputs!$AI285+1),0)))))))))</f>
        <v>0</v>
      </c>
      <c r="BH288" s="27">
        <f>IF(AND(Inputs!$CO285=0,BH$4&gt;=Inputs!$CM285),1,IF(AND(BH$4&gt;=Inputs!$CM285,BH$4&lt;Inputs!$CN285),1,IF(AND(BH$4=Inputs!$CN285,BH$4=Inputs!$CO285),1,IF(OR(AND(BH$4=Inputs!$CN285+1,Inputs!$CN285=Inputs!$CO285),AND(BH$4=Inputs!$CN285+2,Inputs!$CN285=Inputs!$CO285)),0,IF(BH$4=Inputs!$CN285,0.8,IF(BH$4=Inputs!$CN285+1,0.6,IF(BH$4=Inputs!$CN285+2,0.4,IF(BH$4=Inputs!$CO285,0.2,IF(AND(BH$4&gt;=Inputs!$CL285,BH$4&lt;Inputs!$CM285),(BH$4-Inputs!$CL285+1)/(Inputs!$AI285+1),0)))))))))</f>
        <v>0</v>
      </c>
      <c r="BI288" s="27">
        <f>IF(AND(Inputs!$CO285=0,BI$4&gt;=Inputs!$CM285),1,IF(AND(BI$4&gt;=Inputs!$CM285,BI$4&lt;Inputs!$CN285),1,IF(AND(BI$4=Inputs!$CN285,BI$4=Inputs!$CO285),1,IF(OR(AND(BI$4=Inputs!$CN285+1,Inputs!$CN285=Inputs!$CO285),AND(BI$4=Inputs!$CN285+2,Inputs!$CN285=Inputs!$CO285)),0,IF(BI$4=Inputs!$CN285,0.8,IF(BI$4=Inputs!$CN285+1,0.6,IF(BI$4=Inputs!$CN285+2,0.4,IF(BI$4=Inputs!$CO285,0.2,IF(AND(BI$4&gt;=Inputs!$CL285,BI$4&lt;Inputs!$CM285),(BI$4-Inputs!$CL285+1)/(Inputs!$AI285+1),0)))))))))</f>
        <v>0</v>
      </c>
      <c r="BJ288" s="27">
        <f>IF(AND(Inputs!$CO285=0,BJ$4&gt;=Inputs!$CM285),1,IF(AND(BJ$4&gt;=Inputs!$CM285,BJ$4&lt;Inputs!$CN285),1,IF(AND(BJ$4=Inputs!$CN285,BJ$4=Inputs!$CO285),1,IF(OR(AND(BJ$4=Inputs!$CN285+1,Inputs!$CN285=Inputs!$CO285),AND(BJ$4=Inputs!$CN285+2,Inputs!$CN285=Inputs!$CO285)),0,IF(BJ$4=Inputs!$CN285,0.8,IF(BJ$4=Inputs!$CN285+1,0.6,IF(BJ$4=Inputs!$CN285+2,0.4,IF(BJ$4=Inputs!$CO285,0.2,IF(AND(BJ$4&gt;=Inputs!$CL285,BJ$4&lt;Inputs!$CM285),(BJ$4-Inputs!$CL285+1)/(Inputs!$AI285+1),0)))))))))</f>
        <v>0</v>
      </c>
      <c r="BK288" s="27">
        <f>IF(AND(Inputs!$CO285=0,BK$4&gt;=Inputs!$CM285),1,IF(AND(BK$4&gt;=Inputs!$CM285,BK$4&lt;Inputs!$CN285),1,IF(AND(BK$4=Inputs!$CN285,BK$4=Inputs!$CO285),1,IF(OR(AND(BK$4=Inputs!$CN285+1,Inputs!$CN285=Inputs!$CO285),AND(BK$4=Inputs!$CN285+2,Inputs!$CN285=Inputs!$CO285)),0,IF(BK$4=Inputs!$CN285,0.8,IF(BK$4=Inputs!$CN285+1,0.6,IF(BK$4=Inputs!$CN285+2,0.4,IF(BK$4=Inputs!$CO285,0.2,IF(AND(BK$4&gt;=Inputs!$CL285,BK$4&lt;Inputs!$CM285),(BK$4-Inputs!$CL285+1)/(Inputs!$AI285+1),0)))))))))</f>
        <v>0</v>
      </c>
      <c r="BL288" s="27">
        <f>IF(AND(Inputs!$CO285=0,BL$4&gt;=Inputs!$CM285),1,IF(AND(BL$4&gt;=Inputs!$CM285,BL$4&lt;Inputs!$CN285),1,IF(AND(BL$4=Inputs!$CN285,BL$4=Inputs!$CO285),1,IF(OR(AND(BL$4=Inputs!$CN285+1,Inputs!$CN285=Inputs!$CO285),AND(BL$4=Inputs!$CN285+2,Inputs!$CN285=Inputs!$CO285)),0,IF(BL$4=Inputs!$CN285,0.8,IF(BL$4=Inputs!$CN285+1,0.6,IF(BL$4=Inputs!$CN285+2,0.4,IF(BL$4=Inputs!$CO285,0.2,IF(AND(BL$4&gt;=Inputs!$CL285,BL$4&lt;Inputs!$CM285),(BL$4-Inputs!$CL285+1)/(Inputs!$AI285+1),0)))))))))</f>
        <v>0</v>
      </c>
      <c r="BM288" s="27">
        <f>IF(AND(Inputs!$CO285=0,BM$4&gt;=Inputs!$CM285),1,IF(AND(BM$4&gt;=Inputs!$CM285,BM$4&lt;Inputs!$CN285),1,IF(AND(BM$4=Inputs!$CN285,BM$4=Inputs!$CO285),1,IF(OR(AND(BM$4=Inputs!$CN285+1,Inputs!$CN285=Inputs!$CO285),AND(BM$4=Inputs!$CN285+2,Inputs!$CN285=Inputs!$CO285)),0,IF(BM$4=Inputs!$CN285,0.8,IF(BM$4=Inputs!$CN285+1,0.6,IF(BM$4=Inputs!$CN285+2,0.4,IF(BM$4=Inputs!$CO285,0.2,IF(AND(BM$4&gt;=Inputs!$CL285,BM$4&lt;Inputs!$CM285),(BM$4-Inputs!$CL285+1)/(Inputs!$AI285+1),0)))))))))</f>
        <v>0</v>
      </c>
      <c r="BO288" s="46" t="str">
        <f>IF(Inputs!$B285="","",(ROUND(Inputs!$BC285*AJ288,0)))</f>
        <v/>
      </c>
      <c r="BP288" s="46" t="str">
        <f>IF(Inputs!$B285="","",(ROUND(Inputs!$BC285*AK288,0)))</f>
        <v/>
      </c>
      <c r="BQ288" s="46" t="str">
        <f>IF(Inputs!$B285="","",(ROUND(Inputs!$BC285*AL288,0)))</f>
        <v/>
      </c>
      <c r="BR288" s="46" t="str">
        <f>IF(Inputs!$B285="","",(ROUND(Inputs!$BC285*AM288,0)))</f>
        <v/>
      </c>
      <c r="BS288" s="46" t="str">
        <f>IF(Inputs!$B285="","",(ROUND(Inputs!$BC285*AN288,0)))</f>
        <v/>
      </c>
      <c r="BT288" s="46" t="str">
        <f>IF(Inputs!$B285="","",(ROUND(Inputs!$BC285*AO288,0)))</f>
        <v/>
      </c>
      <c r="BU288" s="46" t="str">
        <f>IF(Inputs!$B285="","",(ROUND(Inputs!$BC285*AP288,0)))</f>
        <v/>
      </c>
      <c r="BV288" s="46" t="str">
        <f>IF(Inputs!$B285="","",(ROUND(Inputs!$BC285*AQ288,0)))</f>
        <v/>
      </c>
      <c r="BW288" s="46" t="str">
        <f>IF(Inputs!$B285="","",(ROUND(Inputs!$BC285*AR288,0)))</f>
        <v/>
      </c>
      <c r="BX288" s="46" t="str">
        <f>IF(Inputs!$B285="","",(ROUND(Inputs!$BC285*AS288,0)))</f>
        <v/>
      </c>
      <c r="BY288" s="46" t="str">
        <f>IF(Inputs!$B285="","",(ROUND(Inputs!$BC285*AT288,0)))</f>
        <v/>
      </c>
      <c r="BZ288" s="46" t="str">
        <f>IF(Inputs!$B285="","",(ROUND(Inputs!$BC285*AU288,0)))</f>
        <v/>
      </c>
      <c r="CA288" s="46" t="str">
        <f>IF(Inputs!$B285="","",(ROUND(Inputs!$BC285*AV288,0)))</f>
        <v/>
      </c>
      <c r="CB288" s="46" t="str">
        <f>IF(Inputs!$B285="","",(ROUND(Inputs!$BC285*AW288,0)))</f>
        <v/>
      </c>
      <c r="CC288" s="46" t="str">
        <f>IF(Inputs!$B285="","",(ROUND(Inputs!$BC285*AX288,0)))</f>
        <v/>
      </c>
      <c r="CD288" s="46" t="str">
        <f>IF(Inputs!$B285="","",(ROUND(Inputs!$BC285*AY288,0)))</f>
        <v/>
      </c>
      <c r="CE288" s="46" t="str">
        <f>IF(Inputs!$B285="","",(ROUND(Inputs!$BC285*AZ288,0)))</f>
        <v/>
      </c>
      <c r="CF288" s="46" t="str">
        <f>IF(Inputs!$B285="","",(ROUND(Inputs!$BC285*BA288,0)))</f>
        <v/>
      </c>
      <c r="CG288" s="46" t="str">
        <f>IF(Inputs!$B285="","",(ROUND(Inputs!$BC285*BB288,0)))</f>
        <v/>
      </c>
      <c r="CH288" s="46" t="str">
        <f>IF(Inputs!$B285="","",(ROUND(Inputs!$BC285*BC288,0)))</f>
        <v/>
      </c>
      <c r="CI288" s="46" t="str">
        <f>IF(Inputs!$B285="","",(ROUND(Inputs!$BC285*BD288,0)))</f>
        <v/>
      </c>
      <c r="CJ288" s="46" t="str">
        <f>IF(Inputs!$B285="","",(ROUND(Inputs!$BC285*BE288,0)))</f>
        <v/>
      </c>
      <c r="CK288" s="46" t="str">
        <f>IF(Inputs!$B285="","",(ROUND(Inputs!$BC285*BF288,0)))</f>
        <v/>
      </c>
      <c r="CL288" s="46" t="str">
        <f>IF(Inputs!$B285="","",(ROUND(Inputs!$BC285*BG288,0)))</f>
        <v/>
      </c>
      <c r="CM288" s="46" t="str">
        <f>IF(Inputs!$B285="","",(ROUND(Inputs!$BC285*BH288,0)))</f>
        <v/>
      </c>
      <c r="CN288" s="46" t="str">
        <f>IF(Inputs!$B285="","",(ROUND(Inputs!$BC285*BI288,0)))</f>
        <v/>
      </c>
      <c r="CO288" s="46" t="str">
        <f>IF(Inputs!$B285="","",(ROUND(Inputs!$BC285*BJ288,0)))</f>
        <v/>
      </c>
      <c r="CP288" s="46" t="str">
        <f>IF(Inputs!$B285="","",(ROUND(Inputs!$BC285*BK288,0)))</f>
        <v/>
      </c>
      <c r="CQ288" s="46" t="str">
        <f>IF(Inputs!$B285="","",(ROUND(Inputs!$BC285*BL288,0)))</f>
        <v/>
      </c>
      <c r="CR288" s="46" t="str">
        <f>IF(Inputs!$B285="","",(ROUND(Inputs!$BC285*BM288,0)))</f>
        <v/>
      </c>
      <c r="CV288" s="46" t="str">
        <f>IF(A288="","",IF(AND(CV$4&lt;=Inputs!$CQ285,CV$4&gt;=Inputs!$CP285),Inputs!$AR285/(Inputs!$CQ285-Inputs!$CP285+1),0)+IF(CV$4=Inputs!$CL285,Inputs!$BD285,0))</f>
        <v/>
      </c>
      <c r="CW288" s="46" t="str">
        <f>IF(B288="","",IF(AND(CW$4&lt;=Inputs!$CQ285,CW$4&gt;=Inputs!$CP285),Inputs!$AR285/(Inputs!$CQ285-Inputs!$CP285+1),0)+IF(CW$4=Inputs!$CL285,Inputs!$BD285,0))</f>
        <v/>
      </c>
      <c r="CX288" s="46" t="str">
        <f>IF(C288="","",IF(AND(CX$4&lt;=Inputs!$CQ285,CX$4&gt;=Inputs!$CP285),Inputs!$AR285/(Inputs!$CQ285-Inputs!$CP285+1),0)+IF(CX$4=Inputs!$CL285,Inputs!$BD285,0))</f>
        <v/>
      </c>
      <c r="CY288" s="46" t="str">
        <f>IF(D288="","",IF(AND(CY$4&lt;=Inputs!$CQ285,CY$4&gt;=Inputs!$CP285),Inputs!$AR285/(Inputs!$CQ285-Inputs!$CP285+1),0)+IF(CY$4=Inputs!$CL285,Inputs!$BD285,0))</f>
        <v/>
      </c>
      <c r="CZ288" s="46" t="str">
        <f>IF(E288="","",IF(AND(CZ$4&lt;=Inputs!$CQ285,CZ$4&gt;=Inputs!$CP285),Inputs!$AR285/(Inputs!$CQ285-Inputs!$CP285+1),0)+IF(CZ$4=Inputs!$CL285,Inputs!$BD285,0))</f>
        <v/>
      </c>
      <c r="DA288" s="46" t="str">
        <f>IF(F288="","",IF(AND(DA$4&lt;=Inputs!$CQ285,DA$4&gt;=Inputs!$CP285),Inputs!$AR285/(Inputs!$CQ285-Inputs!$CP285+1),0)+IF(DA$4=Inputs!$CL285,Inputs!$BD285,0))</f>
        <v/>
      </c>
      <c r="DB288" s="46" t="str">
        <f>IF(G288="","",IF(AND(DB$4&lt;=Inputs!$CQ285,DB$4&gt;=Inputs!$CP285),Inputs!$AR285/(Inputs!$CQ285-Inputs!$CP285+1),0)+IF(DB$4=Inputs!$CL285,Inputs!$BD285,0))</f>
        <v/>
      </c>
      <c r="DC288" s="46" t="str">
        <f>IF(H288="","",IF(AND(DC$4&lt;=Inputs!$CQ285,DC$4&gt;=Inputs!$CP285),Inputs!$AR285/(Inputs!$CQ285-Inputs!$CP285+1),0)+IF(DC$4=Inputs!$CL285,Inputs!$BD285,0))</f>
        <v/>
      </c>
      <c r="DD288" s="46" t="str">
        <f>IF(I288="","",IF(AND(DD$4&lt;=Inputs!$CQ285,DD$4&gt;=Inputs!$CP285),Inputs!$AR285/(Inputs!$CQ285-Inputs!$CP285+1),0)+IF(DD$4=Inputs!$CL285,Inputs!$BD285,0))</f>
        <v/>
      </c>
      <c r="DE288" s="46" t="str">
        <f>IF(J288="","",IF(AND(DE$4&lt;=Inputs!$CQ285,DE$4&gt;=Inputs!$CP285),Inputs!$AR285/(Inputs!$CQ285-Inputs!$CP285+1),0)+IF(DE$4=Inputs!$CL285,Inputs!$BD285,0))</f>
        <v/>
      </c>
      <c r="DF288" s="46" t="str">
        <f>IF(K288="","",IF(AND(DF$4&lt;=Inputs!$CQ285,DF$4&gt;=Inputs!$CP285),Inputs!$AR285/(Inputs!$CQ285-Inputs!$CP285+1),0)+IF(DF$4=Inputs!$CL285,Inputs!$BD285,0))</f>
        <v/>
      </c>
      <c r="DG288" s="46" t="str">
        <f>IF(L288="","",IF(AND(DG$4&lt;=Inputs!$CQ285,DG$4&gt;=Inputs!$CP285),Inputs!$AR285/(Inputs!$CQ285-Inputs!$CP285+1),0)+IF(DG$4=Inputs!$CL285,Inputs!$BD285,0))</f>
        <v/>
      </c>
      <c r="DH288" s="46" t="str">
        <f>IF(M288="","",IF(AND(DH$4&lt;=Inputs!$CQ285,DH$4&gt;=Inputs!$CP285),Inputs!$AR285/(Inputs!$CQ285-Inputs!$CP285+1),0)+IF(DH$4=Inputs!$CL285,Inputs!$BD285,0))</f>
        <v/>
      </c>
      <c r="DI288" s="46" t="str">
        <f>IF(N288="","",IF(AND(DI$4&lt;=Inputs!$CQ285,DI$4&gt;=Inputs!$CP285),Inputs!$AR285/(Inputs!$CQ285-Inputs!$CP285+1),0)+IF(DI$4=Inputs!$CL285,Inputs!$BD285,0))</f>
        <v/>
      </c>
      <c r="DJ288" s="46" t="str">
        <f>IF(O288="","",IF(AND(DJ$4&lt;=Inputs!$CQ285,DJ$4&gt;=Inputs!$CP285),Inputs!$AR285/(Inputs!$CQ285-Inputs!$CP285+1),0)+IF(DJ$4=Inputs!$CL285,Inputs!$BD285,0))</f>
        <v/>
      </c>
      <c r="DK288" s="46" t="str">
        <f>IF(P288="","",IF(AND(DK$4&lt;=Inputs!$CQ285,DK$4&gt;=Inputs!$CP285),Inputs!$AR285/(Inputs!$CQ285-Inputs!$CP285+1),0)+IF(DK$4=Inputs!$CL285,Inputs!$BD285,0))</f>
        <v/>
      </c>
      <c r="DL288" s="46" t="str">
        <f>IF(Q288="","",IF(AND(DL$4&lt;=Inputs!$CQ285,DL$4&gt;=Inputs!$CP285),Inputs!$AR285/(Inputs!$CQ285-Inputs!$CP285+1),0)+IF(DL$4=Inputs!$CL285,Inputs!$BD285,0))</f>
        <v/>
      </c>
      <c r="DM288" s="46" t="str">
        <f>IF(R288="","",IF(AND(DM$4&lt;=Inputs!$CQ285,DM$4&gt;=Inputs!$CP285),Inputs!$AR285/(Inputs!$CQ285-Inputs!$CP285+1),0)+IF(DM$4=Inputs!$CL285,Inputs!$BD285,0))</f>
        <v/>
      </c>
      <c r="DN288" s="46" t="str">
        <f>IF(S288="","",IF(AND(DN$4&lt;=Inputs!$CQ285,DN$4&gt;=Inputs!$CP285),Inputs!$AR285/(Inputs!$CQ285-Inputs!$CP285+1),0)+IF(DN$4=Inputs!$CL285,Inputs!$BD285,0))</f>
        <v/>
      </c>
      <c r="DO288" s="46" t="str">
        <f>IF(T288="","",IF(AND(DO$4&lt;=Inputs!$CQ285,DO$4&gt;=Inputs!$CP285),Inputs!$AR285/(Inputs!$CQ285-Inputs!$CP285+1),0)+IF(DO$4=Inputs!$CL285,Inputs!$BD285,0))</f>
        <v/>
      </c>
      <c r="DP288" s="46" t="str">
        <f>IF(U288="","",IF(AND(DP$4&lt;=Inputs!$CQ285,DP$4&gt;=Inputs!$CP285),Inputs!$AR285/(Inputs!$CQ285-Inputs!$CP285+1),0)+IF(DP$4=Inputs!$CL285,Inputs!$BD285,0))</f>
        <v/>
      </c>
      <c r="DQ288" s="46" t="str">
        <f>IF(V288="","",IF(AND(DQ$4&lt;=Inputs!$CQ285,DQ$4&gt;=Inputs!$CP285),Inputs!$AR285/(Inputs!$CQ285-Inputs!$CP285+1),0)+IF(DQ$4=Inputs!$CL285,Inputs!$BD285,0))</f>
        <v/>
      </c>
      <c r="DR288" s="46" t="str">
        <f>IF(W288="","",IF(AND(DR$4&lt;=Inputs!$CQ285,DR$4&gt;=Inputs!$CP285),Inputs!$AR285/(Inputs!$CQ285-Inputs!$CP285+1),0)+IF(DR$4=Inputs!$CL285,Inputs!$BD285,0))</f>
        <v/>
      </c>
      <c r="DS288" s="46" t="str">
        <f>IF(X288="","",IF(AND(DS$4&lt;=Inputs!$CQ285,DS$4&gt;=Inputs!$CP285),Inputs!$AR285/(Inputs!$CQ285-Inputs!$CP285+1),0)+IF(DS$4=Inputs!$CL285,Inputs!$BD285,0))</f>
        <v/>
      </c>
      <c r="DT288" s="46" t="str">
        <f>IF(Y288="","",IF(AND(DT$4&lt;=Inputs!$CQ285,DT$4&gt;=Inputs!$CP285),Inputs!$AR285/(Inputs!$CQ285-Inputs!$CP285+1),0)+IF(DT$4=Inputs!$CL285,Inputs!$BD285,0))</f>
        <v/>
      </c>
      <c r="DU288" s="46" t="str">
        <f>IF(Z288="","",IF(AND(DU$4&lt;=Inputs!$CQ285,DU$4&gt;=Inputs!$CP285),Inputs!$AR285/(Inputs!$CQ285-Inputs!$CP285+1),0)+IF(DU$4=Inputs!$CL285,Inputs!$BD285,0))</f>
        <v/>
      </c>
      <c r="DV288" s="46" t="str">
        <f>IF(AA288="","",IF(AND(DV$4&lt;=Inputs!$CQ285,DV$4&gt;=Inputs!$CP285),Inputs!$AR285/(Inputs!$CQ285-Inputs!$CP285+1),0)+IF(DV$4=Inputs!$CL285,Inputs!$BD285,0))</f>
        <v/>
      </c>
      <c r="DW288" s="46" t="str">
        <f>IF(AB288="","",IF(AND(DW$4&lt;=Inputs!$CQ285,DW$4&gt;=Inputs!$CP285),Inputs!$AR285/(Inputs!$CQ285-Inputs!$CP285+1),0)+IF(DW$4=Inputs!$CL285,Inputs!$BD285,0))</f>
        <v/>
      </c>
      <c r="DX288" s="46" t="str">
        <f>IF(AC288="","",IF(AND(DX$4&lt;=Inputs!$CQ285,DX$4&gt;=Inputs!$CP285),Inputs!$AR285/(Inputs!$CQ285-Inputs!$CP285+1),0)+IF(DX$4=Inputs!$CL285,Inputs!$BD285,0))</f>
        <v/>
      </c>
      <c r="DY288" s="46" t="str">
        <f>IF(AD288="","",IF(AND(DY$4&lt;=Inputs!$CQ285,DY$4&gt;=Inputs!$CP285),Inputs!$AR285/(Inputs!$CQ285-Inputs!$CP285+1),0)+IF(DY$4=Inputs!$CL285,Inputs!$BD285,0))</f>
        <v/>
      </c>
      <c r="DZ288" s="46" t="str">
        <f t="shared" si="12"/>
        <v/>
      </c>
    </row>
    <row r="289" spans="1:130">
      <c r="A289" s="7" t="str">
        <f>IF(Inputs!A286="","",Inputs!A286)</f>
        <v/>
      </c>
      <c r="B289" t="str">
        <f>IF(Inputs!B286="","",Inputs!B286)</f>
        <v/>
      </c>
      <c r="C289" s="46" t="str">
        <f>IF(Inputs!$B286="","",BO289-CV289)</f>
        <v/>
      </c>
      <c r="D289" s="46" t="str">
        <f>IF(Inputs!$B286="","",BP289-CW289)</f>
        <v/>
      </c>
      <c r="E289" s="46" t="str">
        <f>IF(Inputs!$B286="","",BQ289-CX289)</f>
        <v/>
      </c>
      <c r="F289" s="46" t="str">
        <f>IF(Inputs!$B286="","",BR289-CY289)</f>
        <v/>
      </c>
      <c r="G289" s="46" t="str">
        <f>IF(Inputs!$B286="","",BS289-CZ289)</f>
        <v/>
      </c>
      <c r="H289" s="46" t="str">
        <f>IF(Inputs!$B286="","",BT289-DA289)</f>
        <v/>
      </c>
      <c r="I289" s="46" t="str">
        <f>IF(Inputs!$B286="","",BU289-DB289)</f>
        <v/>
      </c>
      <c r="J289" s="46" t="str">
        <f>IF(Inputs!$B286="","",BV289-DC289)</f>
        <v/>
      </c>
      <c r="K289" s="46" t="str">
        <f>IF(Inputs!$B286="","",BW289-DD289)</f>
        <v/>
      </c>
      <c r="L289" s="46" t="str">
        <f>IF(Inputs!$B286="","",BX289-DE289)</f>
        <v/>
      </c>
      <c r="M289" s="46" t="str">
        <f>IF(Inputs!$B286="","",BY289-DF289)</f>
        <v/>
      </c>
      <c r="N289" s="46" t="str">
        <f>IF(Inputs!$B286="","",BZ289-DG289)</f>
        <v/>
      </c>
      <c r="O289" s="46" t="str">
        <f>IF(Inputs!$B286="","",CA289-DH289)</f>
        <v/>
      </c>
      <c r="P289" s="46" t="str">
        <f>IF(Inputs!$B286="","",CB289-DI289)</f>
        <v/>
      </c>
      <c r="Q289" s="46" t="str">
        <f>IF(Inputs!$B286="","",CC289-DJ289)</f>
        <v/>
      </c>
      <c r="R289" s="46" t="str">
        <f>IF(Inputs!$B286="","",CD289-DK289)</f>
        <v/>
      </c>
      <c r="S289" s="46" t="str">
        <f>IF(Inputs!$B286="","",CE289-DL289)</f>
        <v/>
      </c>
      <c r="T289" s="46" t="str">
        <f>IF(Inputs!$B286="","",CF289-DM289)</f>
        <v/>
      </c>
      <c r="U289" s="46" t="str">
        <f>IF(Inputs!$B286="","",CG289-DN289)</f>
        <v/>
      </c>
      <c r="V289" s="46" t="str">
        <f>IF(Inputs!$B286="","",CH289-DO289)</f>
        <v/>
      </c>
      <c r="W289" s="46" t="str">
        <f>IF(Inputs!$B286="","",CI289-DP289)</f>
        <v/>
      </c>
      <c r="X289" s="46" t="str">
        <f>IF(Inputs!$B286="","",CJ289-DQ289)</f>
        <v/>
      </c>
      <c r="Y289" s="46" t="str">
        <f>IF(Inputs!$B286="","",CK289-DR289)</f>
        <v/>
      </c>
      <c r="Z289" s="46" t="str">
        <f>IF(Inputs!$B286="","",CL289-DS289)</f>
        <v/>
      </c>
      <c r="AA289" s="46" t="str">
        <f>IF(Inputs!$B286="","",CM289-DT289)</f>
        <v/>
      </c>
      <c r="AB289" s="46" t="str">
        <f>IF(Inputs!$B286="","",CN289-DU289)</f>
        <v/>
      </c>
      <c r="AC289" s="46" t="str">
        <f>IF(Inputs!$B286="","",CO289-DV289)</f>
        <v/>
      </c>
      <c r="AD289" s="46" t="str">
        <f>IF(Inputs!$B286="","",CP289-DW289)</f>
        <v/>
      </c>
      <c r="AE289" s="46" t="str">
        <f>IF(Inputs!$B286="","",CQ289-DX289)</f>
        <v/>
      </c>
      <c r="AF289" s="46" t="str">
        <f>IF(Inputs!$B286="","",CR289-DY289)</f>
        <v/>
      </c>
      <c r="AG289" s="50" t="str">
        <f t="shared" si="13"/>
        <v/>
      </c>
      <c r="AH289" s="50"/>
      <c r="AJ289" s="27">
        <f>IF(AND(Inputs!$CO286=0,AJ$4&gt;=Inputs!$CM286),1,IF(AND(AJ$4&gt;=Inputs!$CM286,AJ$4&lt;Inputs!$CN286),1,IF(AND(AJ$4=Inputs!$CN286,AJ$4=Inputs!$CO286),1,IF(OR(AND(AJ$4=Inputs!$CN286+1,Inputs!$CN286=Inputs!$CO286),AND(AJ$4=Inputs!$CN286+2,Inputs!$CN286=Inputs!$CO286)),0,IF(AJ$4=Inputs!$CN286,0.8,IF(AJ$4=Inputs!$CN286+1,0.6,IF(AJ$4=Inputs!$CN286+2,0.4,IF(AJ$4=Inputs!$CO286,0.2,IF(AND(AJ$4&gt;=Inputs!$CL286,AJ$4&lt;Inputs!$CM286),(AJ$4-Inputs!$CL286+1)/(Inputs!$AI286+1),0)))))))))</f>
        <v>0</v>
      </c>
      <c r="AK289" s="27">
        <f>IF(AND(Inputs!$CO286=0,AK$4&gt;=Inputs!$CM286),1,IF(AND(AK$4&gt;=Inputs!$CM286,AK$4&lt;Inputs!$CN286),1,IF(AND(AK$4=Inputs!$CN286,AK$4=Inputs!$CO286),1,IF(OR(AND(AK$4=Inputs!$CN286+1,Inputs!$CN286=Inputs!$CO286),AND(AK$4=Inputs!$CN286+2,Inputs!$CN286=Inputs!$CO286)),0,IF(AK$4=Inputs!$CN286,0.8,IF(AK$4=Inputs!$CN286+1,0.6,IF(AK$4=Inputs!$CN286+2,0.4,IF(AK$4=Inputs!$CO286,0.2,IF(AND(AK$4&gt;=Inputs!$CL286,AK$4&lt;Inputs!$CM286),(AK$4-Inputs!$CL286+1)/(Inputs!$AI286+1),0)))))))))</f>
        <v>0</v>
      </c>
      <c r="AL289" s="27">
        <f>IF(AND(Inputs!$CO286=0,AL$4&gt;=Inputs!$CM286),1,IF(AND(AL$4&gt;=Inputs!$CM286,AL$4&lt;Inputs!$CN286),1,IF(AND(AL$4=Inputs!$CN286,AL$4=Inputs!$CO286),1,IF(OR(AND(AL$4=Inputs!$CN286+1,Inputs!$CN286=Inputs!$CO286),AND(AL$4=Inputs!$CN286+2,Inputs!$CN286=Inputs!$CO286)),0,IF(AL$4=Inputs!$CN286,0.8,IF(AL$4=Inputs!$CN286+1,0.6,IF(AL$4=Inputs!$CN286+2,0.4,IF(AL$4=Inputs!$CO286,0.2,IF(AND(AL$4&gt;=Inputs!$CL286,AL$4&lt;Inputs!$CM286),(AL$4-Inputs!$CL286+1)/(Inputs!$AI286+1),0)))))))))</f>
        <v>0</v>
      </c>
      <c r="AM289" s="27">
        <f>IF(AND(Inputs!$CO286=0,AM$4&gt;=Inputs!$CM286),1,IF(AND(AM$4&gt;=Inputs!$CM286,AM$4&lt;Inputs!$CN286),1,IF(AND(AM$4=Inputs!$CN286,AM$4=Inputs!$CO286),1,IF(OR(AND(AM$4=Inputs!$CN286+1,Inputs!$CN286=Inputs!$CO286),AND(AM$4=Inputs!$CN286+2,Inputs!$CN286=Inputs!$CO286)),0,IF(AM$4=Inputs!$CN286,0.8,IF(AM$4=Inputs!$CN286+1,0.6,IF(AM$4=Inputs!$CN286+2,0.4,IF(AM$4=Inputs!$CO286,0.2,IF(AND(AM$4&gt;=Inputs!$CL286,AM$4&lt;Inputs!$CM286),(AM$4-Inputs!$CL286+1)/(Inputs!$AI286+1),0)))))))))</f>
        <v>0</v>
      </c>
      <c r="AN289" s="27">
        <f>IF(AND(Inputs!$CO286=0,AN$4&gt;=Inputs!$CM286),1,IF(AND(AN$4&gt;=Inputs!$CM286,AN$4&lt;Inputs!$CN286),1,IF(AND(AN$4=Inputs!$CN286,AN$4=Inputs!$CO286),1,IF(OR(AND(AN$4=Inputs!$CN286+1,Inputs!$CN286=Inputs!$CO286),AND(AN$4=Inputs!$CN286+2,Inputs!$CN286=Inputs!$CO286)),0,IF(AN$4=Inputs!$CN286,0.8,IF(AN$4=Inputs!$CN286+1,0.6,IF(AN$4=Inputs!$CN286+2,0.4,IF(AN$4=Inputs!$CO286,0.2,IF(AND(AN$4&gt;=Inputs!$CL286,AN$4&lt;Inputs!$CM286),(AN$4-Inputs!$CL286+1)/(Inputs!$AI286+1),0)))))))))</f>
        <v>0</v>
      </c>
      <c r="AO289" s="27">
        <f>IF(AND(Inputs!$CO286=0,AO$4&gt;=Inputs!$CM286),1,IF(AND(AO$4&gt;=Inputs!$CM286,AO$4&lt;Inputs!$CN286),1,IF(AND(AO$4=Inputs!$CN286,AO$4=Inputs!$CO286),1,IF(OR(AND(AO$4=Inputs!$CN286+1,Inputs!$CN286=Inputs!$CO286),AND(AO$4=Inputs!$CN286+2,Inputs!$CN286=Inputs!$CO286)),0,IF(AO$4=Inputs!$CN286,0.8,IF(AO$4=Inputs!$CN286+1,0.6,IF(AO$4=Inputs!$CN286+2,0.4,IF(AO$4=Inputs!$CO286,0.2,IF(AND(AO$4&gt;=Inputs!$CL286,AO$4&lt;Inputs!$CM286),(AO$4-Inputs!$CL286+1)/(Inputs!$AI286+1),0)))))))))</f>
        <v>0</v>
      </c>
      <c r="AP289" s="27">
        <f>IF(AND(Inputs!$CO286=0,AP$4&gt;=Inputs!$CM286),1,IF(AND(AP$4&gt;=Inputs!$CM286,AP$4&lt;Inputs!$CN286),1,IF(AND(AP$4=Inputs!$CN286,AP$4=Inputs!$CO286),1,IF(OR(AND(AP$4=Inputs!$CN286+1,Inputs!$CN286=Inputs!$CO286),AND(AP$4=Inputs!$CN286+2,Inputs!$CN286=Inputs!$CO286)),0,IF(AP$4=Inputs!$CN286,0.8,IF(AP$4=Inputs!$CN286+1,0.6,IF(AP$4=Inputs!$CN286+2,0.4,IF(AP$4=Inputs!$CO286,0.2,IF(AND(AP$4&gt;=Inputs!$CL286,AP$4&lt;Inputs!$CM286),(AP$4-Inputs!$CL286+1)/(Inputs!$AI286+1),0)))))))))</f>
        <v>0</v>
      </c>
      <c r="AQ289" s="27">
        <f>IF(AND(Inputs!$CO286=0,AQ$4&gt;=Inputs!$CM286),1,IF(AND(AQ$4&gt;=Inputs!$CM286,AQ$4&lt;Inputs!$CN286),1,IF(AND(AQ$4=Inputs!$CN286,AQ$4=Inputs!$CO286),1,IF(OR(AND(AQ$4=Inputs!$CN286+1,Inputs!$CN286=Inputs!$CO286),AND(AQ$4=Inputs!$CN286+2,Inputs!$CN286=Inputs!$CO286)),0,IF(AQ$4=Inputs!$CN286,0.8,IF(AQ$4=Inputs!$CN286+1,0.6,IF(AQ$4=Inputs!$CN286+2,0.4,IF(AQ$4=Inputs!$CO286,0.2,IF(AND(AQ$4&gt;=Inputs!$CL286,AQ$4&lt;Inputs!$CM286),(AQ$4-Inputs!$CL286+1)/(Inputs!$AI286+1),0)))))))))</f>
        <v>0</v>
      </c>
      <c r="AR289" s="27">
        <f>IF(AND(Inputs!$CO286=0,AR$4&gt;=Inputs!$CM286),1,IF(AND(AR$4&gt;=Inputs!$CM286,AR$4&lt;Inputs!$CN286),1,IF(AND(AR$4=Inputs!$CN286,AR$4=Inputs!$CO286),1,IF(OR(AND(AR$4=Inputs!$CN286+1,Inputs!$CN286=Inputs!$CO286),AND(AR$4=Inputs!$CN286+2,Inputs!$CN286=Inputs!$CO286)),0,IF(AR$4=Inputs!$CN286,0.8,IF(AR$4=Inputs!$CN286+1,0.6,IF(AR$4=Inputs!$CN286+2,0.4,IF(AR$4=Inputs!$CO286,0.2,IF(AND(AR$4&gt;=Inputs!$CL286,AR$4&lt;Inputs!$CM286),(AR$4-Inputs!$CL286+1)/(Inputs!$AI286+1),0)))))))))</f>
        <v>0</v>
      </c>
      <c r="AS289" s="27">
        <f>IF(AND(Inputs!$CO286=0,AS$4&gt;=Inputs!$CM286),1,IF(AND(AS$4&gt;=Inputs!$CM286,AS$4&lt;Inputs!$CN286),1,IF(AND(AS$4=Inputs!$CN286,AS$4=Inputs!$CO286),1,IF(OR(AND(AS$4=Inputs!$CN286+1,Inputs!$CN286=Inputs!$CO286),AND(AS$4=Inputs!$CN286+2,Inputs!$CN286=Inputs!$CO286)),0,IF(AS$4=Inputs!$CN286,0.8,IF(AS$4=Inputs!$CN286+1,0.6,IF(AS$4=Inputs!$CN286+2,0.4,IF(AS$4=Inputs!$CO286,0.2,IF(AND(AS$4&gt;=Inputs!$CL286,AS$4&lt;Inputs!$CM286),(AS$4-Inputs!$CL286+1)/(Inputs!$AI286+1),0)))))))))</f>
        <v>0</v>
      </c>
      <c r="AT289" s="27">
        <f>IF(AND(Inputs!$CO286=0,AT$4&gt;=Inputs!$CM286),1,IF(AND(AT$4&gt;=Inputs!$CM286,AT$4&lt;Inputs!$CN286),1,IF(AND(AT$4=Inputs!$CN286,AT$4=Inputs!$CO286),1,IF(OR(AND(AT$4=Inputs!$CN286+1,Inputs!$CN286=Inputs!$CO286),AND(AT$4=Inputs!$CN286+2,Inputs!$CN286=Inputs!$CO286)),0,IF(AT$4=Inputs!$CN286,0.8,IF(AT$4=Inputs!$CN286+1,0.6,IF(AT$4=Inputs!$CN286+2,0.4,IF(AT$4=Inputs!$CO286,0.2,IF(AND(AT$4&gt;=Inputs!$CL286,AT$4&lt;Inputs!$CM286),(AT$4-Inputs!$CL286+1)/(Inputs!$AI286+1),0)))))))))</f>
        <v>0</v>
      </c>
      <c r="AU289" s="27">
        <f>IF(AND(Inputs!$CO286=0,AU$4&gt;=Inputs!$CM286),1,IF(AND(AU$4&gt;=Inputs!$CM286,AU$4&lt;Inputs!$CN286),1,IF(AND(AU$4=Inputs!$CN286,AU$4=Inputs!$CO286),1,IF(OR(AND(AU$4=Inputs!$CN286+1,Inputs!$CN286=Inputs!$CO286),AND(AU$4=Inputs!$CN286+2,Inputs!$CN286=Inputs!$CO286)),0,IF(AU$4=Inputs!$CN286,0.8,IF(AU$4=Inputs!$CN286+1,0.6,IF(AU$4=Inputs!$CN286+2,0.4,IF(AU$4=Inputs!$CO286,0.2,IF(AND(AU$4&gt;=Inputs!$CL286,AU$4&lt;Inputs!$CM286),(AU$4-Inputs!$CL286+1)/(Inputs!$AI286+1),0)))))))))</f>
        <v>0</v>
      </c>
      <c r="AV289" s="27">
        <f>IF(AND(Inputs!$CO286=0,AV$4&gt;=Inputs!$CM286),1,IF(AND(AV$4&gt;=Inputs!$CM286,AV$4&lt;Inputs!$CN286),1,IF(AND(AV$4=Inputs!$CN286,AV$4=Inputs!$CO286),1,IF(OR(AND(AV$4=Inputs!$CN286+1,Inputs!$CN286=Inputs!$CO286),AND(AV$4=Inputs!$CN286+2,Inputs!$CN286=Inputs!$CO286)),0,IF(AV$4=Inputs!$CN286,0.8,IF(AV$4=Inputs!$CN286+1,0.6,IF(AV$4=Inputs!$CN286+2,0.4,IF(AV$4=Inputs!$CO286,0.2,IF(AND(AV$4&gt;=Inputs!$CL286,AV$4&lt;Inputs!$CM286),(AV$4-Inputs!$CL286+1)/(Inputs!$AI286+1),0)))))))))</f>
        <v>0</v>
      </c>
      <c r="AW289" s="27">
        <f>IF(AND(Inputs!$CO286=0,AW$4&gt;=Inputs!$CM286),1,IF(AND(AW$4&gt;=Inputs!$CM286,AW$4&lt;Inputs!$CN286),1,IF(AND(AW$4=Inputs!$CN286,AW$4=Inputs!$CO286),1,IF(OR(AND(AW$4=Inputs!$CN286+1,Inputs!$CN286=Inputs!$CO286),AND(AW$4=Inputs!$CN286+2,Inputs!$CN286=Inputs!$CO286)),0,IF(AW$4=Inputs!$CN286,0.8,IF(AW$4=Inputs!$CN286+1,0.6,IF(AW$4=Inputs!$CN286+2,0.4,IF(AW$4=Inputs!$CO286,0.2,IF(AND(AW$4&gt;=Inputs!$CL286,AW$4&lt;Inputs!$CM286),(AW$4-Inputs!$CL286+1)/(Inputs!$AI286+1),0)))))))))</f>
        <v>0</v>
      </c>
      <c r="AX289" s="27">
        <f>IF(AND(Inputs!$CO286=0,AX$4&gt;=Inputs!$CM286),1,IF(AND(AX$4&gt;=Inputs!$CM286,AX$4&lt;Inputs!$CN286),1,IF(AND(AX$4=Inputs!$CN286,AX$4=Inputs!$CO286),1,IF(OR(AND(AX$4=Inputs!$CN286+1,Inputs!$CN286=Inputs!$CO286),AND(AX$4=Inputs!$CN286+2,Inputs!$CN286=Inputs!$CO286)),0,IF(AX$4=Inputs!$CN286,0.8,IF(AX$4=Inputs!$CN286+1,0.6,IF(AX$4=Inputs!$CN286+2,0.4,IF(AX$4=Inputs!$CO286,0.2,IF(AND(AX$4&gt;=Inputs!$CL286,AX$4&lt;Inputs!$CM286),(AX$4-Inputs!$CL286+1)/(Inputs!$AI286+1),0)))))))))</f>
        <v>0</v>
      </c>
      <c r="AY289" s="27">
        <f>IF(AND(Inputs!$CO286=0,AY$4&gt;=Inputs!$CM286),1,IF(AND(AY$4&gt;=Inputs!$CM286,AY$4&lt;Inputs!$CN286),1,IF(AND(AY$4=Inputs!$CN286,AY$4=Inputs!$CO286),1,IF(OR(AND(AY$4=Inputs!$CN286+1,Inputs!$CN286=Inputs!$CO286),AND(AY$4=Inputs!$CN286+2,Inputs!$CN286=Inputs!$CO286)),0,IF(AY$4=Inputs!$CN286,0.8,IF(AY$4=Inputs!$CN286+1,0.6,IF(AY$4=Inputs!$CN286+2,0.4,IF(AY$4=Inputs!$CO286,0.2,IF(AND(AY$4&gt;=Inputs!$CL286,AY$4&lt;Inputs!$CM286),(AY$4-Inputs!$CL286+1)/(Inputs!$AI286+1),0)))))))))</f>
        <v>0</v>
      </c>
      <c r="AZ289" s="27">
        <f>IF(AND(Inputs!$CO286=0,AZ$4&gt;=Inputs!$CM286),1,IF(AND(AZ$4&gt;=Inputs!$CM286,AZ$4&lt;Inputs!$CN286),1,IF(AND(AZ$4=Inputs!$CN286,AZ$4=Inputs!$CO286),1,IF(OR(AND(AZ$4=Inputs!$CN286+1,Inputs!$CN286=Inputs!$CO286),AND(AZ$4=Inputs!$CN286+2,Inputs!$CN286=Inputs!$CO286)),0,IF(AZ$4=Inputs!$CN286,0.8,IF(AZ$4=Inputs!$CN286+1,0.6,IF(AZ$4=Inputs!$CN286+2,0.4,IF(AZ$4=Inputs!$CO286,0.2,IF(AND(AZ$4&gt;=Inputs!$CL286,AZ$4&lt;Inputs!$CM286),(AZ$4-Inputs!$CL286+1)/(Inputs!$AI286+1),0)))))))))</f>
        <v>0</v>
      </c>
      <c r="BA289" s="27">
        <f>IF(AND(Inputs!$CO286=0,BA$4&gt;=Inputs!$CM286),1,IF(AND(BA$4&gt;=Inputs!$CM286,BA$4&lt;Inputs!$CN286),1,IF(AND(BA$4=Inputs!$CN286,BA$4=Inputs!$CO286),1,IF(OR(AND(BA$4=Inputs!$CN286+1,Inputs!$CN286=Inputs!$CO286),AND(BA$4=Inputs!$CN286+2,Inputs!$CN286=Inputs!$CO286)),0,IF(BA$4=Inputs!$CN286,0.8,IF(BA$4=Inputs!$CN286+1,0.6,IF(BA$4=Inputs!$CN286+2,0.4,IF(BA$4=Inputs!$CO286,0.2,IF(AND(BA$4&gt;=Inputs!$CL286,BA$4&lt;Inputs!$CM286),(BA$4-Inputs!$CL286+1)/(Inputs!$AI286+1),0)))))))))</f>
        <v>0</v>
      </c>
      <c r="BB289" s="27">
        <f>IF(AND(Inputs!$CO286=0,BB$4&gt;=Inputs!$CM286),1,IF(AND(BB$4&gt;=Inputs!$CM286,BB$4&lt;Inputs!$CN286),1,IF(AND(BB$4=Inputs!$CN286,BB$4=Inputs!$CO286),1,IF(OR(AND(BB$4=Inputs!$CN286+1,Inputs!$CN286=Inputs!$CO286),AND(BB$4=Inputs!$CN286+2,Inputs!$CN286=Inputs!$CO286)),0,IF(BB$4=Inputs!$CN286,0.8,IF(BB$4=Inputs!$CN286+1,0.6,IF(BB$4=Inputs!$CN286+2,0.4,IF(BB$4=Inputs!$CO286,0.2,IF(AND(BB$4&gt;=Inputs!$CL286,BB$4&lt;Inputs!$CM286),(BB$4-Inputs!$CL286+1)/(Inputs!$AI286+1),0)))))))))</f>
        <v>0</v>
      </c>
      <c r="BC289" s="27">
        <f>IF(AND(Inputs!$CO286=0,BC$4&gt;=Inputs!$CM286),1,IF(AND(BC$4&gt;=Inputs!$CM286,BC$4&lt;Inputs!$CN286),1,IF(AND(BC$4=Inputs!$CN286,BC$4=Inputs!$CO286),1,IF(OR(AND(BC$4=Inputs!$CN286+1,Inputs!$CN286=Inputs!$CO286),AND(BC$4=Inputs!$CN286+2,Inputs!$CN286=Inputs!$CO286)),0,IF(BC$4=Inputs!$CN286,0.8,IF(BC$4=Inputs!$CN286+1,0.6,IF(BC$4=Inputs!$CN286+2,0.4,IF(BC$4=Inputs!$CO286,0.2,IF(AND(BC$4&gt;=Inputs!$CL286,BC$4&lt;Inputs!$CM286),(BC$4-Inputs!$CL286+1)/(Inputs!$AI286+1),0)))))))))</f>
        <v>0</v>
      </c>
      <c r="BD289" s="27">
        <f>IF(AND(Inputs!$CO286=0,BD$4&gt;=Inputs!$CM286),1,IF(AND(BD$4&gt;=Inputs!$CM286,BD$4&lt;Inputs!$CN286),1,IF(AND(BD$4=Inputs!$CN286,BD$4=Inputs!$CO286),1,IF(OR(AND(BD$4=Inputs!$CN286+1,Inputs!$CN286=Inputs!$CO286),AND(BD$4=Inputs!$CN286+2,Inputs!$CN286=Inputs!$CO286)),0,IF(BD$4=Inputs!$CN286,0.8,IF(BD$4=Inputs!$CN286+1,0.6,IF(BD$4=Inputs!$CN286+2,0.4,IF(BD$4=Inputs!$CO286,0.2,IF(AND(BD$4&gt;=Inputs!$CL286,BD$4&lt;Inputs!$CM286),(BD$4-Inputs!$CL286+1)/(Inputs!$AI286+1),0)))))))))</f>
        <v>0</v>
      </c>
      <c r="BE289" s="27">
        <f>IF(AND(Inputs!$CO286=0,BE$4&gt;=Inputs!$CM286),1,IF(AND(BE$4&gt;=Inputs!$CM286,BE$4&lt;Inputs!$CN286),1,IF(AND(BE$4=Inputs!$CN286,BE$4=Inputs!$CO286),1,IF(OR(AND(BE$4=Inputs!$CN286+1,Inputs!$CN286=Inputs!$CO286),AND(BE$4=Inputs!$CN286+2,Inputs!$CN286=Inputs!$CO286)),0,IF(BE$4=Inputs!$CN286,0.8,IF(BE$4=Inputs!$CN286+1,0.6,IF(BE$4=Inputs!$CN286+2,0.4,IF(BE$4=Inputs!$CO286,0.2,IF(AND(BE$4&gt;=Inputs!$CL286,BE$4&lt;Inputs!$CM286),(BE$4-Inputs!$CL286+1)/(Inputs!$AI286+1),0)))))))))</f>
        <v>0</v>
      </c>
      <c r="BF289" s="27">
        <f>IF(AND(Inputs!$CO286=0,BF$4&gt;=Inputs!$CM286),1,IF(AND(BF$4&gt;=Inputs!$CM286,BF$4&lt;Inputs!$CN286),1,IF(AND(BF$4=Inputs!$CN286,BF$4=Inputs!$CO286),1,IF(OR(AND(BF$4=Inputs!$CN286+1,Inputs!$CN286=Inputs!$CO286),AND(BF$4=Inputs!$CN286+2,Inputs!$CN286=Inputs!$CO286)),0,IF(BF$4=Inputs!$CN286,0.8,IF(BF$4=Inputs!$CN286+1,0.6,IF(BF$4=Inputs!$CN286+2,0.4,IF(BF$4=Inputs!$CO286,0.2,IF(AND(BF$4&gt;=Inputs!$CL286,BF$4&lt;Inputs!$CM286),(BF$4-Inputs!$CL286+1)/(Inputs!$AI286+1),0)))))))))</f>
        <v>0</v>
      </c>
      <c r="BG289" s="27">
        <f>IF(AND(Inputs!$CO286=0,BG$4&gt;=Inputs!$CM286),1,IF(AND(BG$4&gt;=Inputs!$CM286,BG$4&lt;Inputs!$CN286),1,IF(AND(BG$4=Inputs!$CN286,BG$4=Inputs!$CO286),1,IF(OR(AND(BG$4=Inputs!$CN286+1,Inputs!$CN286=Inputs!$CO286),AND(BG$4=Inputs!$CN286+2,Inputs!$CN286=Inputs!$CO286)),0,IF(BG$4=Inputs!$CN286,0.8,IF(BG$4=Inputs!$CN286+1,0.6,IF(BG$4=Inputs!$CN286+2,0.4,IF(BG$4=Inputs!$CO286,0.2,IF(AND(BG$4&gt;=Inputs!$CL286,BG$4&lt;Inputs!$CM286),(BG$4-Inputs!$CL286+1)/(Inputs!$AI286+1),0)))))))))</f>
        <v>0</v>
      </c>
      <c r="BH289" s="27">
        <f>IF(AND(Inputs!$CO286=0,BH$4&gt;=Inputs!$CM286),1,IF(AND(BH$4&gt;=Inputs!$CM286,BH$4&lt;Inputs!$CN286),1,IF(AND(BH$4=Inputs!$CN286,BH$4=Inputs!$CO286),1,IF(OR(AND(BH$4=Inputs!$CN286+1,Inputs!$CN286=Inputs!$CO286),AND(BH$4=Inputs!$CN286+2,Inputs!$CN286=Inputs!$CO286)),0,IF(BH$4=Inputs!$CN286,0.8,IF(BH$4=Inputs!$CN286+1,0.6,IF(BH$4=Inputs!$CN286+2,0.4,IF(BH$4=Inputs!$CO286,0.2,IF(AND(BH$4&gt;=Inputs!$CL286,BH$4&lt;Inputs!$CM286),(BH$4-Inputs!$CL286+1)/(Inputs!$AI286+1),0)))))))))</f>
        <v>0</v>
      </c>
      <c r="BI289" s="27">
        <f>IF(AND(Inputs!$CO286=0,BI$4&gt;=Inputs!$CM286),1,IF(AND(BI$4&gt;=Inputs!$CM286,BI$4&lt;Inputs!$CN286),1,IF(AND(BI$4=Inputs!$CN286,BI$4=Inputs!$CO286),1,IF(OR(AND(BI$4=Inputs!$CN286+1,Inputs!$CN286=Inputs!$CO286),AND(BI$4=Inputs!$CN286+2,Inputs!$CN286=Inputs!$CO286)),0,IF(BI$4=Inputs!$CN286,0.8,IF(BI$4=Inputs!$CN286+1,0.6,IF(BI$4=Inputs!$CN286+2,0.4,IF(BI$4=Inputs!$CO286,0.2,IF(AND(BI$4&gt;=Inputs!$CL286,BI$4&lt;Inputs!$CM286),(BI$4-Inputs!$CL286+1)/(Inputs!$AI286+1),0)))))))))</f>
        <v>0</v>
      </c>
      <c r="BJ289" s="27">
        <f>IF(AND(Inputs!$CO286=0,BJ$4&gt;=Inputs!$CM286),1,IF(AND(BJ$4&gt;=Inputs!$CM286,BJ$4&lt;Inputs!$CN286),1,IF(AND(BJ$4=Inputs!$CN286,BJ$4=Inputs!$CO286),1,IF(OR(AND(BJ$4=Inputs!$CN286+1,Inputs!$CN286=Inputs!$CO286),AND(BJ$4=Inputs!$CN286+2,Inputs!$CN286=Inputs!$CO286)),0,IF(BJ$4=Inputs!$CN286,0.8,IF(BJ$4=Inputs!$CN286+1,0.6,IF(BJ$4=Inputs!$CN286+2,0.4,IF(BJ$4=Inputs!$CO286,0.2,IF(AND(BJ$4&gt;=Inputs!$CL286,BJ$4&lt;Inputs!$CM286),(BJ$4-Inputs!$CL286+1)/(Inputs!$AI286+1),0)))))))))</f>
        <v>0</v>
      </c>
      <c r="BK289" s="27">
        <f>IF(AND(Inputs!$CO286=0,BK$4&gt;=Inputs!$CM286),1,IF(AND(BK$4&gt;=Inputs!$CM286,BK$4&lt;Inputs!$CN286),1,IF(AND(BK$4=Inputs!$CN286,BK$4=Inputs!$CO286),1,IF(OR(AND(BK$4=Inputs!$CN286+1,Inputs!$CN286=Inputs!$CO286),AND(BK$4=Inputs!$CN286+2,Inputs!$CN286=Inputs!$CO286)),0,IF(BK$4=Inputs!$CN286,0.8,IF(BK$4=Inputs!$CN286+1,0.6,IF(BK$4=Inputs!$CN286+2,0.4,IF(BK$4=Inputs!$CO286,0.2,IF(AND(BK$4&gt;=Inputs!$CL286,BK$4&lt;Inputs!$CM286),(BK$4-Inputs!$CL286+1)/(Inputs!$AI286+1),0)))))))))</f>
        <v>0</v>
      </c>
      <c r="BL289" s="27">
        <f>IF(AND(Inputs!$CO286=0,BL$4&gt;=Inputs!$CM286),1,IF(AND(BL$4&gt;=Inputs!$CM286,BL$4&lt;Inputs!$CN286),1,IF(AND(BL$4=Inputs!$CN286,BL$4=Inputs!$CO286),1,IF(OR(AND(BL$4=Inputs!$CN286+1,Inputs!$CN286=Inputs!$CO286),AND(BL$4=Inputs!$CN286+2,Inputs!$CN286=Inputs!$CO286)),0,IF(BL$4=Inputs!$CN286,0.8,IF(BL$4=Inputs!$CN286+1,0.6,IF(BL$4=Inputs!$CN286+2,0.4,IF(BL$4=Inputs!$CO286,0.2,IF(AND(BL$4&gt;=Inputs!$CL286,BL$4&lt;Inputs!$CM286),(BL$4-Inputs!$CL286+1)/(Inputs!$AI286+1),0)))))))))</f>
        <v>0</v>
      </c>
      <c r="BM289" s="27">
        <f>IF(AND(Inputs!$CO286=0,BM$4&gt;=Inputs!$CM286),1,IF(AND(BM$4&gt;=Inputs!$CM286,BM$4&lt;Inputs!$CN286),1,IF(AND(BM$4=Inputs!$CN286,BM$4=Inputs!$CO286),1,IF(OR(AND(BM$4=Inputs!$CN286+1,Inputs!$CN286=Inputs!$CO286),AND(BM$4=Inputs!$CN286+2,Inputs!$CN286=Inputs!$CO286)),0,IF(BM$4=Inputs!$CN286,0.8,IF(BM$4=Inputs!$CN286+1,0.6,IF(BM$4=Inputs!$CN286+2,0.4,IF(BM$4=Inputs!$CO286,0.2,IF(AND(BM$4&gt;=Inputs!$CL286,BM$4&lt;Inputs!$CM286),(BM$4-Inputs!$CL286+1)/(Inputs!$AI286+1),0)))))))))</f>
        <v>0</v>
      </c>
      <c r="BO289" s="46" t="str">
        <f>IF(Inputs!$B286="","",(ROUND(Inputs!$BC286*AJ289,0)))</f>
        <v/>
      </c>
      <c r="BP289" s="46" t="str">
        <f>IF(Inputs!$B286="","",(ROUND(Inputs!$BC286*AK289,0)))</f>
        <v/>
      </c>
      <c r="BQ289" s="46" t="str">
        <f>IF(Inputs!$B286="","",(ROUND(Inputs!$BC286*AL289,0)))</f>
        <v/>
      </c>
      <c r="BR289" s="46" t="str">
        <f>IF(Inputs!$B286="","",(ROUND(Inputs!$BC286*AM289,0)))</f>
        <v/>
      </c>
      <c r="BS289" s="46" t="str">
        <f>IF(Inputs!$B286="","",(ROUND(Inputs!$BC286*AN289,0)))</f>
        <v/>
      </c>
      <c r="BT289" s="46" t="str">
        <f>IF(Inputs!$B286="","",(ROUND(Inputs!$BC286*AO289,0)))</f>
        <v/>
      </c>
      <c r="BU289" s="46" t="str">
        <f>IF(Inputs!$B286="","",(ROUND(Inputs!$BC286*AP289,0)))</f>
        <v/>
      </c>
      <c r="BV289" s="46" t="str">
        <f>IF(Inputs!$B286="","",(ROUND(Inputs!$BC286*AQ289,0)))</f>
        <v/>
      </c>
      <c r="BW289" s="46" t="str">
        <f>IF(Inputs!$B286="","",(ROUND(Inputs!$BC286*AR289,0)))</f>
        <v/>
      </c>
      <c r="BX289" s="46" t="str">
        <f>IF(Inputs!$B286="","",(ROUND(Inputs!$BC286*AS289,0)))</f>
        <v/>
      </c>
      <c r="BY289" s="46" t="str">
        <f>IF(Inputs!$B286="","",(ROUND(Inputs!$BC286*AT289,0)))</f>
        <v/>
      </c>
      <c r="BZ289" s="46" t="str">
        <f>IF(Inputs!$B286="","",(ROUND(Inputs!$BC286*AU289,0)))</f>
        <v/>
      </c>
      <c r="CA289" s="46" t="str">
        <f>IF(Inputs!$B286="","",(ROUND(Inputs!$BC286*AV289,0)))</f>
        <v/>
      </c>
      <c r="CB289" s="46" t="str">
        <f>IF(Inputs!$B286="","",(ROUND(Inputs!$BC286*AW289,0)))</f>
        <v/>
      </c>
      <c r="CC289" s="46" t="str">
        <f>IF(Inputs!$B286="","",(ROUND(Inputs!$BC286*AX289,0)))</f>
        <v/>
      </c>
      <c r="CD289" s="46" t="str">
        <f>IF(Inputs!$B286="","",(ROUND(Inputs!$BC286*AY289,0)))</f>
        <v/>
      </c>
      <c r="CE289" s="46" t="str">
        <f>IF(Inputs!$B286="","",(ROUND(Inputs!$BC286*AZ289,0)))</f>
        <v/>
      </c>
      <c r="CF289" s="46" t="str">
        <f>IF(Inputs!$B286="","",(ROUND(Inputs!$BC286*BA289,0)))</f>
        <v/>
      </c>
      <c r="CG289" s="46" t="str">
        <f>IF(Inputs!$B286="","",(ROUND(Inputs!$BC286*BB289,0)))</f>
        <v/>
      </c>
      <c r="CH289" s="46" t="str">
        <f>IF(Inputs!$B286="","",(ROUND(Inputs!$BC286*BC289,0)))</f>
        <v/>
      </c>
      <c r="CI289" s="46" t="str">
        <f>IF(Inputs!$B286="","",(ROUND(Inputs!$BC286*BD289,0)))</f>
        <v/>
      </c>
      <c r="CJ289" s="46" t="str">
        <f>IF(Inputs!$B286="","",(ROUND(Inputs!$BC286*BE289,0)))</f>
        <v/>
      </c>
      <c r="CK289" s="46" t="str">
        <f>IF(Inputs!$B286="","",(ROUND(Inputs!$BC286*BF289,0)))</f>
        <v/>
      </c>
      <c r="CL289" s="46" t="str">
        <f>IF(Inputs!$B286="","",(ROUND(Inputs!$BC286*BG289,0)))</f>
        <v/>
      </c>
      <c r="CM289" s="46" t="str">
        <f>IF(Inputs!$B286="","",(ROUND(Inputs!$BC286*BH289,0)))</f>
        <v/>
      </c>
      <c r="CN289" s="46" t="str">
        <f>IF(Inputs!$B286="","",(ROUND(Inputs!$BC286*BI289,0)))</f>
        <v/>
      </c>
      <c r="CO289" s="46" t="str">
        <f>IF(Inputs!$B286="","",(ROUND(Inputs!$BC286*BJ289,0)))</f>
        <v/>
      </c>
      <c r="CP289" s="46" t="str">
        <f>IF(Inputs!$B286="","",(ROUND(Inputs!$BC286*BK289,0)))</f>
        <v/>
      </c>
      <c r="CQ289" s="46" t="str">
        <f>IF(Inputs!$B286="","",(ROUND(Inputs!$BC286*BL289,0)))</f>
        <v/>
      </c>
      <c r="CR289" s="46" t="str">
        <f>IF(Inputs!$B286="","",(ROUND(Inputs!$BC286*BM289,0)))</f>
        <v/>
      </c>
      <c r="CV289" s="46" t="str">
        <f>IF(A289="","",IF(AND(CV$4&lt;=Inputs!$CQ286,CV$4&gt;=Inputs!$CP286),Inputs!$AR286/(Inputs!$CQ286-Inputs!$CP286+1),0)+IF(CV$4=Inputs!$CL286,Inputs!$BD286,0))</f>
        <v/>
      </c>
      <c r="CW289" s="46" t="str">
        <f>IF(B289="","",IF(AND(CW$4&lt;=Inputs!$CQ286,CW$4&gt;=Inputs!$CP286),Inputs!$AR286/(Inputs!$CQ286-Inputs!$CP286+1),0)+IF(CW$4=Inputs!$CL286,Inputs!$BD286,0))</f>
        <v/>
      </c>
      <c r="CX289" s="46" t="str">
        <f>IF(C289="","",IF(AND(CX$4&lt;=Inputs!$CQ286,CX$4&gt;=Inputs!$CP286),Inputs!$AR286/(Inputs!$CQ286-Inputs!$CP286+1),0)+IF(CX$4=Inputs!$CL286,Inputs!$BD286,0))</f>
        <v/>
      </c>
      <c r="CY289" s="46" t="str">
        <f>IF(D289="","",IF(AND(CY$4&lt;=Inputs!$CQ286,CY$4&gt;=Inputs!$CP286),Inputs!$AR286/(Inputs!$CQ286-Inputs!$CP286+1),0)+IF(CY$4=Inputs!$CL286,Inputs!$BD286,0))</f>
        <v/>
      </c>
      <c r="CZ289" s="46" t="str">
        <f>IF(E289="","",IF(AND(CZ$4&lt;=Inputs!$CQ286,CZ$4&gt;=Inputs!$CP286),Inputs!$AR286/(Inputs!$CQ286-Inputs!$CP286+1),0)+IF(CZ$4=Inputs!$CL286,Inputs!$BD286,0))</f>
        <v/>
      </c>
      <c r="DA289" s="46" t="str">
        <f>IF(F289="","",IF(AND(DA$4&lt;=Inputs!$CQ286,DA$4&gt;=Inputs!$CP286),Inputs!$AR286/(Inputs!$CQ286-Inputs!$CP286+1),0)+IF(DA$4=Inputs!$CL286,Inputs!$BD286,0))</f>
        <v/>
      </c>
      <c r="DB289" s="46" t="str">
        <f>IF(G289="","",IF(AND(DB$4&lt;=Inputs!$CQ286,DB$4&gt;=Inputs!$CP286),Inputs!$AR286/(Inputs!$CQ286-Inputs!$CP286+1),0)+IF(DB$4=Inputs!$CL286,Inputs!$BD286,0))</f>
        <v/>
      </c>
      <c r="DC289" s="46" t="str">
        <f>IF(H289="","",IF(AND(DC$4&lt;=Inputs!$CQ286,DC$4&gt;=Inputs!$CP286),Inputs!$AR286/(Inputs!$CQ286-Inputs!$CP286+1),0)+IF(DC$4=Inputs!$CL286,Inputs!$BD286,0))</f>
        <v/>
      </c>
      <c r="DD289" s="46" t="str">
        <f>IF(I289="","",IF(AND(DD$4&lt;=Inputs!$CQ286,DD$4&gt;=Inputs!$CP286),Inputs!$AR286/(Inputs!$CQ286-Inputs!$CP286+1),0)+IF(DD$4=Inputs!$CL286,Inputs!$BD286,0))</f>
        <v/>
      </c>
      <c r="DE289" s="46" t="str">
        <f>IF(J289="","",IF(AND(DE$4&lt;=Inputs!$CQ286,DE$4&gt;=Inputs!$CP286),Inputs!$AR286/(Inputs!$CQ286-Inputs!$CP286+1),0)+IF(DE$4=Inputs!$CL286,Inputs!$BD286,0))</f>
        <v/>
      </c>
      <c r="DF289" s="46" t="str">
        <f>IF(K289="","",IF(AND(DF$4&lt;=Inputs!$CQ286,DF$4&gt;=Inputs!$CP286),Inputs!$AR286/(Inputs!$CQ286-Inputs!$CP286+1),0)+IF(DF$4=Inputs!$CL286,Inputs!$BD286,0))</f>
        <v/>
      </c>
      <c r="DG289" s="46" t="str">
        <f>IF(L289="","",IF(AND(DG$4&lt;=Inputs!$CQ286,DG$4&gt;=Inputs!$CP286),Inputs!$AR286/(Inputs!$CQ286-Inputs!$CP286+1),0)+IF(DG$4=Inputs!$CL286,Inputs!$BD286,0))</f>
        <v/>
      </c>
      <c r="DH289" s="46" t="str">
        <f>IF(M289="","",IF(AND(DH$4&lt;=Inputs!$CQ286,DH$4&gt;=Inputs!$CP286),Inputs!$AR286/(Inputs!$CQ286-Inputs!$CP286+1),0)+IF(DH$4=Inputs!$CL286,Inputs!$BD286,0))</f>
        <v/>
      </c>
      <c r="DI289" s="46" t="str">
        <f>IF(N289="","",IF(AND(DI$4&lt;=Inputs!$CQ286,DI$4&gt;=Inputs!$CP286),Inputs!$AR286/(Inputs!$CQ286-Inputs!$CP286+1),0)+IF(DI$4=Inputs!$CL286,Inputs!$BD286,0))</f>
        <v/>
      </c>
      <c r="DJ289" s="46" t="str">
        <f>IF(O289="","",IF(AND(DJ$4&lt;=Inputs!$CQ286,DJ$4&gt;=Inputs!$CP286),Inputs!$AR286/(Inputs!$CQ286-Inputs!$CP286+1),0)+IF(DJ$4=Inputs!$CL286,Inputs!$BD286,0))</f>
        <v/>
      </c>
      <c r="DK289" s="46" t="str">
        <f>IF(P289="","",IF(AND(DK$4&lt;=Inputs!$CQ286,DK$4&gt;=Inputs!$CP286),Inputs!$AR286/(Inputs!$CQ286-Inputs!$CP286+1),0)+IF(DK$4=Inputs!$CL286,Inputs!$BD286,0))</f>
        <v/>
      </c>
      <c r="DL289" s="46" t="str">
        <f>IF(Q289="","",IF(AND(DL$4&lt;=Inputs!$CQ286,DL$4&gt;=Inputs!$CP286),Inputs!$AR286/(Inputs!$CQ286-Inputs!$CP286+1),0)+IF(DL$4=Inputs!$CL286,Inputs!$BD286,0))</f>
        <v/>
      </c>
      <c r="DM289" s="46" t="str">
        <f>IF(R289="","",IF(AND(DM$4&lt;=Inputs!$CQ286,DM$4&gt;=Inputs!$CP286),Inputs!$AR286/(Inputs!$CQ286-Inputs!$CP286+1),0)+IF(DM$4=Inputs!$CL286,Inputs!$BD286,0))</f>
        <v/>
      </c>
      <c r="DN289" s="46" t="str">
        <f>IF(S289="","",IF(AND(DN$4&lt;=Inputs!$CQ286,DN$4&gt;=Inputs!$CP286),Inputs!$AR286/(Inputs!$CQ286-Inputs!$CP286+1),0)+IF(DN$4=Inputs!$CL286,Inputs!$BD286,0))</f>
        <v/>
      </c>
      <c r="DO289" s="46" t="str">
        <f>IF(T289="","",IF(AND(DO$4&lt;=Inputs!$CQ286,DO$4&gt;=Inputs!$CP286),Inputs!$AR286/(Inputs!$CQ286-Inputs!$CP286+1),0)+IF(DO$4=Inputs!$CL286,Inputs!$BD286,0))</f>
        <v/>
      </c>
      <c r="DP289" s="46" t="str">
        <f>IF(U289="","",IF(AND(DP$4&lt;=Inputs!$CQ286,DP$4&gt;=Inputs!$CP286),Inputs!$AR286/(Inputs!$CQ286-Inputs!$CP286+1),0)+IF(DP$4=Inputs!$CL286,Inputs!$BD286,0))</f>
        <v/>
      </c>
      <c r="DQ289" s="46" t="str">
        <f>IF(V289="","",IF(AND(DQ$4&lt;=Inputs!$CQ286,DQ$4&gt;=Inputs!$CP286),Inputs!$AR286/(Inputs!$CQ286-Inputs!$CP286+1),0)+IF(DQ$4=Inputs!$CL286,Inputs!$BD286,0))</f>
        <v/>
      </c>
      <c r="DR289" s="46" t="str">
        <f>IF(W289="","",IF(AND(DR$4&lt;=Inputs!$CQ286,DR$4&gt;=Inputs!$CP286),Inputs!$AR286/(Inputs!$CQ286-Inputs!$CP286+1),0)+IF(DR$4=Inputs!$CL286,Inputs!$BD286,0))</f>
        <v/>
      </c>
      <c r="DS289" s="46" t="str">
        <f>IF(X289="","",IF(AND(DS$4&lt;=Inputs!$CQ286,DS$4&gt;=Inputs!$CP286),Inputs!$AR286/(Inputs!$CQ286-Inputs!$CP286+1),0)+IF(DS$4=Inputs!$CL286,Inputs!$BD286,0))</f>
        <v/>
      </c>
      <c r="DT289" s="46" t="str">
        <f>IF(Y289="","",IF(AND(DT$4&lt;=Inputs!$CQ286,DT$4&gt;=Inputs!$CP286),Inputs!$AR286/(Inputs!$CQ286-Inputs!$CP286+1),0)+IF(DT$4=Inputs!$CL286,Inputs!$BD286,0))</f>
        <v/>
      </c>
      <c r="DU289" s="46" t="str">
        <f>IF(Z289="","",IF(AND(DU$4&lt;=Inputs!$CQ286,DU$4&gt;=Inputs!$CP286),Inputs!$AR286/(Inputs!$CQ286-Inputs!$CP286+1),0)+IF(DU$4=Inputs!$CL286,Inputs!$BD286,0))</f>
        <v/>
      </c>
      <c r="DV289" s="46" t="str">
        <f>IF(AA289="","",IF(AND(DV$4&lt;=Inputs!$CQ286,DV$4&gt;=Inputs!$CP286),Inputs!$AR286/(Inputs!$CQ286-Inputs!$CP286+1),0)+IF(DV$4=Inputs!$CL286,Inputs!$BD286,0))</f>
        <v/>
      </c>
      <c r="DW289" s="46" t="str">
        <f>IF(AB289="","",IF(AND(DW$4&lt;=Inputs!$CQ286,DW$4&gt;=Inputs!$CP286),Inputs!$AR286/(Inputs!$CQ286-Inputs!$CP286+1),0)+IF(DW$4=Inputs!$CL286,Inputs!$BD286,0))</f>
        <v/>
      </c>
      <c r="DX289" s="46" t="str">
        <f>IF(AC289="","",IF(AND(DX$4&lt;=Inputs!$CQ286,DX$4&gt;=Inputs!$CP286),Inputs!$AR286/(Inputs!$CQ286-Inputs!$CP286+1),0)+IF(DX$4=Inputs!$CL286,Inputs!$BD286,0))</f>
        <v/>
      </c>
      <c r="DY289" s="46" t="str">
        <f>IF(AD289="","",IF(AND(DY$4&lt;=Inputs!$CQ286,DY$4&gt;=Inputs!$CP286),Inputs!$AR286/(Inputs!$CQ286-Inputs!$CP286+1),0)+IF(DY$4=Inputs!$CL286,Inputs!$BD286,0))</f>
        <v/>
      </c>
      <c r="DZ289" s="46" t="str">
        <f t="shared" si="12"/>
        <v/>
      </c>
    </row>
    <row r="290" spans="1:130">
      <c r="A290" s="7" t="str">
        <f>IF(Inputs!A287="","",Inputs!A287)</f>
        <v/>
      </c>
      <c r="B290" t="str">
        <f>IF(Inputs!B287="","",Inputs!B287)</f>
        <v/>
      </c>
      <c r="C290" s="46" t="str">
        <f>IF(Inputs!$B287="","",BO290-CV290)</f>
        <v/>
      </c>
      <c r="D290" s="46" t="str">
        <f>IF(Inputs!$B287="","",BP290-CW290)</f>
        <v/>
      </c>
      <c r="E290" s="46" t="str">
        <f>IF(Inputs!$B287="","",BQ290-CX290)</f>
        <v/>
      </c>
      <c r="F290" s="46" t="str">
        <f>IF(Inputs!$B287="","",BR290-CY290)</f>
        <v/>
      </c>
      <c r="G290" s="46" t="str">
        <f>IF(Inputs!$B287="","",BS290-CZ290)</f>
        <v/>
      </c>
      <c r="H290" s="46" t="str">
        <f>IF(Inputs!$B287="","",BT290-DA290)</f>
        <v/>
      </c>
      <c r="I290" s="46" t="str">
        <f>IF(Inputs!$B287="","",BU290-DB290)</f>
        <v/>
      </c>
      <c r="J290" s="46" t="str">
        <f>IF(Inputs!$B287="","",BV290-DC290)</f>
        <v/>
      </c>
      <c r="K290" s="46" t="str">
        <f>IF(Inputs!$B287="","",BW290-DD290)</f>
        <v/>
      </c>
      <c r="L290" s="46" t="str">
        <f>IF(Inputs!$B287="","",BX290-DE290)</f>
        <v/>
      </c>
      <c r="M290" s="46" t="str">
        <f>IF(Inputs!$B287="","",BY290-DF290)</f>
        <v/>
      </c>
      <c r="N290" s="46" t="str">
        <f>IF(Inputs!$B287="","",BZ290-DG290)</f>
        <v/>
      </c>
      <c r="O290" s="46" t="str">
        <f>IF(Inputs!$B287="","",CA290-DH290)</f>
        <v/>
      </c>
      <c r="P290" s="46" t="str">
        <f>IF(Inputs!$B287="","",CB290-DI290)</f>
        <v/>
      </c>
      <c r="Q290" s="46" t="str">
        <f>IF(Inputs!$B287="","",CC290-DJ290)</f>
        <v/>
      </c>
      <c r="R290" s="46" t="str">
        <f>IF(Inputs!$B287="","",CD290-DK290)</f>
        <v/>
      </c>
      <c r="S290" s="46" t="str">
        <f>IF(Inputs!$B287="","",CE290-DL290)</f>
        <v/>
      </c>
      <c r="T290" s="46" t="str">
        <f>IF(Inputs!$B287="","",CF290-DM290)</f>
        <v/>
      </c>
      <c r="U290" s="46" t="str">
        <f>IF(Inputs!$B287="","",CG290-DN290)</f>
        <v/>
      </c>
      <c r="V290" s="46" t="str">
        <f>IF(Inputs!$B287="","",CH290-DO290)</f>
        <v/>
      </c>
      <c r="W290" s="46" t="str">
        <f>IF(Inputs!$B287="","",CI290-DP290)</f>
        <v/>
      </c>
      <c r="X290" s="46" t="str">
        <f>IF(Inputs!$B287="","",CJ290-DQ290)</f>
        <v/>
      </c>
      <c r="Y290" s="46" t="str">
        <f>IF(Inputs!$B287="","",CK290-DR290)</f>
        <v/>
      </c>
      <c r="Z290" s="46" t="str">
        <f>IF(Inputs!$B287="","",CL290-DS290)</f>
        <v/>
      </c>
      <c r="AA290" s="46" t="str">
        <f>IF(Inputs!$B287="","",CM290-DT290)</f>
        <v/>
      </c>
      <c r="AB290" s="46" t="str">
        <f>IF(Inputs!$B287="","",CN290-DU290)</f>
        <v/>
      </c>
      <c r="AC290" s="46" t="str">
        <f>IF(Inputs!$B287="","",CO290-DV290)</f>
        <v/>
      </c>
      <c r="AD290" s="46" t="str">
        <f>IF(Inputs!$B287="","",CP290-DW290)</f>
        <v/>
      </c>
      <c r="AE290" s="46" t="str">
        <f>IF(Inputs!$B287="","",CQ290-DX290)</f>
        <v/>
      </c>
      <c r="AF290" s="46" t="str">
        <f>IF(Inputs!$B287="","",CR290-DY290)</f>
        <v/>
      </c>
      <c r="AG290" s="50" t="str">
        <f t="shared" si="13"/>
        <v/>
      </c>
      <c r="AH290" s="50"/>
      <c r="AJ290" s="27">
        <f>IF(AND(Inputs!$CO287=0,AJ$4&gt;=Inputs!$CM287),1,IF(AND(AJ$4&gt;=Inputs!$CM287,AJ$4&lt;Inputs!$CN287),1,IF(AND(AJ$4=Inputs!$CN287,AJ$4=Inputs!$CO287),1,IF(OR(AND(AJ$4=Inputs!$CN287+1,Inputs!$CN287=Inputs!$CO287),AND(AJ$4=Inputs!$CN287+2,Inputs!$CN287=Inputs!$CO287)),0,IF(AJ$4=Inputs!$CN287,0.8,IF(AJ$4=Inputs!$CN287+1,0.6,IF(AJ$4=Inputs!$CN287+2,0.4,IF(AJ$4=Inputs!$CO287,0.2,IF(AND(AJ$4&gt;=Inputs!$CL287,AJ$4&lt;Inputs!$CM287),(AJ$4-Inputs!$CL287+1)/(Inputs!$AI287+1),0)))))))))</f>
        <v>0</v>
      </c>
      <c r="AK290" s="27">
        <f>IF(AND(Inputs!$CO287=0,AK$4&gt;=Inputs!$CM287),1,IF(AND(AK$4&gt;=Inputs!$CM287,AK$4&lt;Inputs!$CN287),1,IF(AND(AK$4=Inputs!$CN287,AK$4=Inputs!$CO287),1,IF(OR(AND(AK$4=Inputs!$CN287+1,Inputs!$CN287=Inputs!$CO287),AND(AK$4=Inputs!$CN287+2,Inputs!$CN287=Inputs!$CO287)),0,IF(AK$4=Inputs!$CN287,0.8,IF(AK$4=Inputs!$CN287+1,0.6,IF(AK$4=Inputs!$CN287+2,0.4,IF(AK$4=Inputs!$CO287,0.2,IF(AND(AK$4&gt;=Inputs!$CL287,AK$4&lt;Inputs!$CM287),(AK$4-Inputs!$CL287+1)/(Inputs!$AI287+1),0)))))))))</f>
        <v>0</v>
      </c>
      <c r="AL290" s="27">
        <f>IF(AND(Inputs!$CO287=0,AL$4&gt;=Inputs!$CM287),1,IF(AND(AL$4&gt;=Inputs!$CM287,AL$4&lt;Inputs!$CN287),1,IF(AND(AL$4=Inputs!$CN287,AL$4=Inputs!$CO287),1,IF(OR(AND(AL$4=Inputs!$CN287+1,Inputs!$CN287=Inputs!$CO287),AND(AL$4=Inputs!$CN287+2,Inputs!$CN287=Inputs!$CO287)),0,IF(AL$4=Inputs!$CN287,0.8,IF(AL$4=Inputs!$CN287+1,0.6,IF(AL$4=Inputs!$CN287+2,0.4,IF(AL$4=Inputs!$CO287,0.2,IF(AND(AL$4&gt;=Inputs!$CL287,AL$4&lt;Inputs!$CM287),(AL$4-Inputs!$CL287+1)/(Inputs!$AI287+1),0)))))))))</f>
        <v>0</v>
      </c>
      <c r="AM290" s="27">
        <f>IF(AND(Inputs!$CO287=0,AM$4&gt;=Inputs!$CM287),1,IF(AND(AM$4&gt;=Inputs!$CM287,AM$4&lt;Inputs!$CN287),1,IF(AND(AM$4=Inputs!$CN287,AM$4=Inputs!$CO287),1,IF(OR(AND(AM$4=Inputs!$CN287+1,Inputs!$CN287=Inputs!$CO287),AND(AM$4=Inputs!$CN287+2,Inputs!$CN287=Inputs!$CO287)),0,IF(AM$4=Inputs!$CN287,0.8,IF(AM$4=Inputs!$CN287+1,0.6,IF(AM$4=Inputs!$CN287+2,0.4,IF(AM$4=Inputs!$CO287,0.2,IF(AND(AM$4&gt;=Inputs!$CL287,AM$4&lt;Inputs!$CM287),(AM$4-Inputs!$CL287+1)/(Inputs!$AI287+1),0)))))))))</f>
        <v>0</v>
      </c>
      <c r="AN290" s="27">
        <f>IF(AND(Inputs!$CO287=0,AN$4&gt;=Inputs!$CM287),1,IF(AND(AN$4&gt;=Inputs!$CM287,AN$4&lt;Inputs!$CN287),1,IF(AND(AN$4=Inputs!$CN287,AN$4=Inputs!$CO287),1,IF(OR(AND(AN$4=Inputs!$CN287+1,Inputs!$CN287=Inputs!$CO287),AND(AN$4=Inputs!$CN287+2,Inputs!$CN287=Inputs!$CO287)),0,IF(AN$4=Inputs!$CN287,0.8,IF(AN$4=Inputs!$CN287+1,0.6,IF(AN$4=Inputs!$CN287+2,0.4,IF(AN$4=Inputs!$CO287,0.2,IF(AND(AN$4&gt;=Inputs!$CL287,AN$4&lt;Inputs!$CM287),(AN$4-Inputs!$CL287+1)/(Inputs!$AI287+1),0)))))))))</f>
        <v>0</v>
      </c>
      <c r="AO290" s="27">
        <f>IF(AND(Inputs!$CO287=0,AO$4&gt;=Inputs!$CM287),1,IF(AND(AO$4&gt;=Inputs!$CM287,AO$4&lt;Inputs!$CN287),1,IF(AND(AO$4=Inputs!$CN287,AO$4=Inputs!$CO287),1,IF(OR(AND(AO$4=Inputs!$CN287+1,Inputs!$CN287=Inputs!$CO287),AND(AO$4=Inputs!$CN287+2,Inputs!$CN287=Inputs!$CO287)),0,IF(AO$4=Inputs!$CN287,0.8,IF(AO$4=Inputs!$CN287+1,0.6,IF(AO$4=Inputs!$CN287+2,0.4,IF(AO$4=Inputs!$CO287,0.2,IF(AND(AO$4&gt;=Inputs!$CL287,AO$4&lt;Inputs!$CM287),(AO$4-Inputs!$CL287+1)/(Inputs!$AI287+1),0)))))))))</f>
        <v>0</v>
      </c>
      <c r="AP290" s="27">
        <f>IF(AND(Inputs!$CO287=0,AP$4&gt;=Inputs!$CM287),1,IF(AND(AP$4&gt;=Inputs!$CM287,AP$4&lt;Inputs!$CN287),1,IF(AND(AP$4=Inputs!$CN287,AP$4=Inputs!$CO287),1,IF(OR(AND(AP$4=Inputs!$CN287+1,Inputs!$CN287=Inputs!$CO287),AND(AP$4=Inputs!$CN287+2,Inputs!$CN287=Inputs!$CO287)),0,IF(AP$4=Inputs!$CN287,0.8,IF(AP$4=Inputs!$CN287+1,0.6,IF(AP$4=Inputs!$CN287+2,0.4,IF(AP$4=Inputs!$CO287,0.2,IF(AND(AP$4&gt;=Inputs!$CL287,AP$4&lt;Inputs!$CM287),(AP$4-Inputs!$CL287+1)/(Inputs!$AI287+1),0)))))))))</f>
        <v>0</v>
      </c>
      <c r="AQ290" s="27">
        <f>IF(AND(Inputs!$CO287=0,AQ$4&gt;=Inputs!$CM287),1,IF(AND(AQ$4&gt;=Inputs!$CM287,AQ$4&lt;Inputs!$CN287),1,IF(AND(AQ$4=Inputs!$CN287,AQ$4=Inputs!$CO287),1,IF(OR(AND(AQ$4=Inputs!$CN287+1,Inputs!$CN287=Inputs!$CO287),AND(AQ$4=Inputs!$CN287+2,Inputs!$CN287=Inputs!$CO287)),0,IF(AQ$4=Inputs!$CN287,0.8,IF(AQ$4=Inputs!$CN287+1,0.6,IF(AQ$4=Inputs!$CN287+2,0.4,IF(AQ$4=Inputs!$CO287,0.2,IF(AND(AQ$4&gt;=Inputs!$CL287,AQ$4&lt;Inputs!$CM287),(AQ$4-Inputs!$CL287+1)/(Inputs!$AI287+1),0)))))))))</f>
        <v>0</v>
      </c>
      <c r="AR290" s="27">
        <f>IF(AND(Inputs!$CO287=0,AR$4&gt;=Inputs!$CM287),1,IF(AND(AR$4&gt;=Inputs!$CM287,AR$4&lt;Inputs!$CN287),1,IF(AND(AR$4=Inputs!$CN287,AR$4=Inputs!$CO287),1,IF(OR(AND(AR$4=Inputs!$CN287+1,Inputs!$CN287=Inputs!$CO287),AND(AR$4=Inputs!$CN287+2,Inputs!$CN287=Inputs!$CO287)),0,IF(AR$4=Inputs!$CN287,0.8,IF(AR$4=Inputs!$CN287+1,0.6,IF(AR$4=Inputs!$CN287+2,0.4,IF(AR$4=Inputs!$CO287,0.2,IF(AND(AR$4&gt;=Inputs!$CL287,AR$4&lt;Inputs!$CM287),(AR$4-Inputs!$CL287+1)/(Inputs!$AI287+1),0)))))))))</f>
        <v>0</v>
      </c>
      <c r="AS290" s="27">
        <f>IF(AND(Inputs!$CO287=0,AS$4&gt;=Inputs!$CM287),1,IF(AND(AS$4&gt;=Inputs!$CM287,AS$4&lt;Inputs!$CN287),1,IF(AND(AS$4=Inputs!$CN287,AS$4=Inputs!$CO287),1,IF(OR(AND(AS$4=Inputs!$CN287+1,Inputs!$CN287=Inputs!$CO287),AND(AS$4=Inputs!$CN287+2,Inputs!$CN287=Inputs!$CO287)),0,IF(AS$4=Inputs!$CN287,0.8,IF(AS$4=Inputs!$CN287+1,0.6,IF(AS$4=Inputs!$CN287+2,0.4,IF(AS$4=Inputs!$CO287,0.2,IF(AND(AS$4&gt;=Inputs!$CL287,AS$4&lt;Inputs!$CM287),(AS$4-Inputs!$CL287+1)/(Inputs!$AI287+1),0)))))))))</f>
        <v>0</v>
      </c>
      <c r="AT290" s="27">
        <f>IF(AND(Inputs!$CO287=0,AT$4&gt;=Inputs!$CM287),1,IF(AND(AT$4&gt;=Inputs!$CM287,AT$4&lt;Inputs!$CN287),1,IF(AND(AT$4=Inputs!$CN287,AT$4=Inputs!$CO287),1,IF(OR(AND(AT$4=Inputs!$CN287+1,Inputs!$CN287=Inputs!$CO287),AND(AT$4=Inputs!$CN287+2,Inputs!$CN287=Inputs!$CO287)),0,IF(AT$4=Inputs!$CN287,0.8,IF(AT$4=Inputs!$CN287+1,0.6,IF(AT$4=Inputs!$CN287+2,0.4,IF(AT$4=Inputs!$CO287,0.2,IF(AND(AT$4&gt;=Inputs!$CL287,AT$4&lt;Inputs!$CM287),(AT$4-Inputs!$CL287+1)/(Inputs!$AI287+1),0)))))))))</f>
        <v>0</v>
      </c>
      <c r="AU290" s="27">
        <f>IF(AND(Inputs!$CO287=0,AU$4&gt;=Inputs!$CM287),1,IF(AND(AU$4&gt;=Inputs!$CM287,AU$4&lt;Inputs!$CN287),1,IF(AND(AU$4=Inputs!$CN287,AU$4=Inputs!$CO287),1,IF(OR(AND(AU$4=Inputs!$CN287+1,Inputs!$CN287=Inputs!$CO287),AND(AU$4=Inputs!$CN287+2,Inputs!$CN287=Inputs!$CO287)),0,IF(AU$4=Inputs!$CN287,0.8,IF(AU$4=Inputs!$CN287+1,0.6,IF(AU$4=Inputs!$CN287+2,0.4,IF(AU$4=Inputs!$CO287,0.2,IF(AND(AU$4&gt;=Inputs!$CL287,AU$4&lt;Inputs!$CM287),(AU$4-Inputs!$CL287+1)/(Inputs!$AI287+1),0)))))))))</f>
        <v>0</v>
      </c>
      <c r="AV290" s="27">
        <f>IF(AND(Inputs!$CO287=0,AV$4&gt;=Inputs!$CM287),1,IF(AND(AV$4&gt;=Inputs!$CM287,AV$4&lt;Inputs!$CN287),1,IF(AND(AV$4=Inputs!$CN287,AV$4=Inputs!$CO287),1,IF(OR(AND(AV$4=Inputs!$CN287+1,Inputs!$CN287=Inputs!$CO287),AND(AV$4=Inputs!$CN287+2,Inputs!$CN287=Inputs!$CO287)),0,IF(AV$4=Inputs!$CN287,0.8,IF(AV$4=Inputs!$CN287+1,0.6,IF(AV$4=Inputs!$CN287+2,0.4,IF(AV$4=Inputs!$CO287,0.2,IF(AND(AV$4&gt;=Inputs!$CL287,AV$4&lt;Inputs!$CM287),(AV$4-Inputs!$CL287+1)/(Inputs!$AI287+1),0)))))))))</f>
        <v>0</v>
      </c>
      <c r="AW290" s="27">
        <f>IF(AND(Inputs!$CO287=0,AW$4&gt;=Inputs!$CM287),1,IF(AND(AW$4&gt;=Inputs!$CM287,AW$4&lt;Inputs!$CN287),1,IF(AND(AW$4=Inputs!$CN287,AW$4=Inputs!$CO287),1,IF(OR(AND(AW$4=Inputs!$CN287+1,Inputs!$CN287=Inputs!$CO287),AND(AW$4=Inputs!$CN287+2,Inputs!$CN287=Inputs!$CO287)),0,IF(AW$4=Inputs!$CN287,0.8,IF(AW$4=Inputs!$CN287+1,0.6,IF(AW$4=Inputs!$CN287+2,0.4,IF(AW$4=Inputs!$CO287,0.2,IF(AND(AW$4&gt;=Inputs!$CL287,AW$4&lt;Inputs!$CM287),(AW$4-Inputs!$CL287+1)/(Inputs!$AI287+1),0)))))))))</f>
        <v>0</v>
      </c>
      <c r="AX290" s="27">
        <f>IF(AND(Inputs!$CO287=0,AX$4&gt;=Inputs!$CM287),1,IF(AND(AX$4&gt;=Inputs!$CM287,AX$4&lt;Inputs!$CN287),1,IF(AND(AX$4=Inputs!$CN287,AX$4=Inputs!$CO287),1,IF(OR(AND(AX$4=Inputs!$CN287+1,Inputs!$CN287=Inputs!$CO287),AND(AX$4=Inputs!$CN287+2,Inputs!$CN287=Inputs!$CO287)),0,IF(AX$4=Inputs!$CN287,0.8,IF(AX$4=Inputs!$CN287+1,0.6,IF(AX$4=Inputs!$CN287+2,0.4,IF(AX$4=Inputs!$CO287,0.2,IF(AND(AX$4&gt;=Inputs!$CL287,AX$4&lt;Inputs!$CM287),(AX$4-Inputs!$CL287+1)/(Inputs!$AI287+1),0)))))))))</f>
        <v>0</v>
      </c>
      <c r="AY290" s="27">
        <f>IF(AND(Inputs!$CO287=0,AY$4&gt;=Inputs!$CM287),1,IF(AND(AY$4&gt;=Inputs!$CM287,AY$4&lt;Inputs!$CN287),1,IF(AND(AY$4=Inputs!$CN287,AY$4=Inputs!$CO287),1,IF(OR(AND(AY$4=Inputs!$CN287+1,Inputs!$CN287=Inputs!$CO287),AND(AY$4=Inputs!$CN287+2,Inputs!$CN287=Inputs!$CO287)),0,IF(AY$4=Inputs!$CN287,0.8,IF(AY$4=Inputs!$CN287+1,0.6,IF(AY$4=Inputs!$CN287+2,0.4,IF(AY$4=Inputs!$CO287,0.2,IF(AND(AY$4&gt;=Inputs!$CL287,AY$4&lt;Inputs!$CM287),(AY$4-Inputs!$CL287+1)/(Inputs!$AI287+1),0)))))))))</f>
        <v>0</v>
      </c>
      <c r="AZ290" s="27">
        <f>IF(AND(Inputs!$CO287=0,AZ$4&gt;=Inputs!$CM287),1,IF(AND(AZ$4&gt;=Inputs!$CM287,AZ$4&lt;Inputs!$CN287),1,IF(AND(AZ$4=Inputs!$CN287,AZ$4=Inputs!$CO287),1,IF(OR(AND(AZ$4=Inputs!$CN287+1,Inputs!$CN287=Inputs!$CO287),AND(AZ$4=Inputs!$CN287+2,Inputs!$CN287=Inputs!$CO287)),0,IF(AZ$4=Inputs!$CN287,0.8,IF(AZ$4=Inputs!$CN287+1,0.6,IF(AZ$4=Inputs!$CN287+2,0.4,IF(AZ$4=Inputs!$CO287,0.2,IF(AND(AZ$4&gt;=Inputs!$CL287,AZ$4&lt;Inputs!$CM287),(AZ$4-Inputs!$CL287+1)/(Inputs!$AI287+1),0)))))))))</f>
        <v>0</v>
      </c>
      <c r="BA290" s="27">
        <f>IF(AND(Inputs!$CO287=0,BA$4&gt;=Inputs!$CM287),1,IF(AND(BA$4&gt;=Inputs!$CM287,BA$4&lt;Inputs!$CN287),1,IF(AND(BA$4=Inputs!$CN287,BA$4=Inputs!$CO287),1,IF(OR(AND(BA$4=Inputs!$CN287+1,Inputs!$CN287=Inputs!$CO287),AND(BA$4=Inputs!$CN287+2,Inputs!$CN287=Inputs!$CO287)),0,IF(BA$4=Inputs!$CN287,0.8,IF(BA$4=Inputs!$CN287+1,0.6,IF(BA$4=Inputs!$CN287+2,0.4,IF(BA$4=Inputs!$CO287,0.2,IF(AND(BA$4&gt;=Inputs!$CL287,BA$4&lt;Inputs!$CM287),(BA$4-Inputs!$CL287+1)/(Inputs!$AI287+1),0)))))))))</f>
        <v>0</v>
      </c>
      <c r="BB290" s="27">
        <f>IF(AND(Inputs!$CO287=0,BB$4&gt;=Inputs!$CM287),1,IF(AND(BB$4&gt;=Inputs!$CM287,BB$4&lt;Inputs!$CN287),1,IF(AND(BB$4=Inputs!$CN287,BB$4=Inputs!$CO287),1,IF(OR(AND(BB$4=Inputs!$CN287+1,Inputs!$CN287=Inputs!$CO287),AND(BB$4=Inputs!$CN287+2,Inputs!$CN287=Inputs!$CO287)),0,IF(BB$4=Inputs!$CN287,0.8,IF(BB$4=Inputs!$CN287+1,0.6,IF(BB$4=Inputs!$CN287+2,0.4,IF(BB$4=Inputs!$CO287,0.2,IF(AND(BB$4&gt;=Inputs!$CL287,BB$4&lt;Inputs!$CM287),(BB$4-Inputs!$CL287+1)/(Inputs!$AI287+1),0)))))))))</f>
        <v>0</v>
      </c>
      <c r="BC290" s="27">
        <f>IF(AND(Inputs!$CO287=0,BC$4&gt;=Inputs!$CM287),1,IF(AND(BC$4&gt;=Inputs!$CM287,BC$4&lt;Inputs!$CN287),1,IF(AND(BC$4=Inputs!$CN287,BC$4=Inputs!$CO287),1,IF(OR(AND(BC$4=Inputs!$CN287+1,Inputs!$CN287=Inputs!$CO287),AND(BC$4=Inputs!$CN287+2,Inputs!$CN287=Inputs!$CO287)),0,IF(BC$4=Inputs!$CN287,0.8,IF(BC$4=Inputs!$CN287+1,0.6,IF(BC$4=Inputs!$CN287+2,0.4,IF(BC$4=Inputs!$CO287,0.2,IF(AND(BC$4&gt;=Inputs!$CL287,BC$4&lt;Inputs!$CM287),(BC$4-Inputs!$CL287+1)/(Inputs!$AI287+1),0)))))))))</f>
        <v>0</v>
      </c>
      <c r="BD290" s="27">
        <f>IF(AND(Inputs!$CO287=0,BD$4&gt;=Inputs!$CM287),1,IF(AND(BD$4&gt;=Inputs!$CM287,BD$4&lt;Inputs!$CN287),1,IF(AND(BD$4=Inputs!$CN287,BD$4=Inputs!$CO287),1,IF(OR(AND(BD$4=Inputs!$CN287+1,Inputs!$CN287=Inputs!$CO287),AND(BD$4=Inputs!$CN287+2,Inputs!$CN287=Inputs!$CO287)),0,IF(BD$4=Inputs!$CN287,0.8,IF(BD$4=Inputs!$CN287+1,0.6,IF(BD$4=Inputs!$CN287+2,0.4,IF(BD$4=Inputs!$CO287,0.2,IF(AND(BD$4&gt;=Inputs!$CL287,BD$4&lt;Inputs!$CM287),(BD$4-Inputs!$CL287+1)/(Inputs!$AI287+1),0)))))))))</f>
        <v>0</v>
      </c>
      <c r="BE290" s="27">
        <f>IF(AND(Inputs!$CO287=0,BE$4&gt;=Inputs!$CM287),1,IF(AND(BE$4&gt;=Inputs!$CM287,BE$4&lt;Inputs!$CN287),1,IF(AND(BE$4=Inputs!$CN287,BE$4=Inputs!$CO287),1,IF(OR(AND(BE$4=Inputs!$CN287+1,Inputs!$CN287=Inputs!$CO287),AND(BE$4=Inputs!$CN287+2,Inputs!$CN287=Inputs!$CO287)),0,IF(BE$4=Inputs!$CN287,0.8,IF(BE$4=Inputs!$CN287+1,0.6,IF(BE$4=Inputs!$CN287+2,0.4,IF(BE$4=Inputs!$CO287,0.2,IF(AND(BE$4&gt;=Inputs!$CL287,BE$4&lt;Inputs!$CM287),(BE$4-Inputs!$CL287+1)/(Inputs!$AI287+1),0)))))))))</f>
        <v>0</v>
      </c>
      <c r="BF290" s="27">
        <f>IF(AND(Inputs!$CO287=0,BF$4&gt;=Inputs!$CM287),1,IF(AND(BF$4&gt;=Inputs!$CM287,BF$4&lt;Inputs!$CN287),1,IF(AND(BF$4=Inputs!$CN287,BF$4=Inputs!$CO287),1,IF(OR(AND(BF$4=Inputs!$CN287+1,Inputs!$CN287=Inputs!$CO287),AND(BF$4=Inputs!$CN287+2,Inputs!$CN287=Inputs!$CO287)),0,IF(BF$4=Inputs!$CN287,0.8,IF(BF$4=Inputs!$CN287+1,0.6,IF(BF$4=Inputs!$CN287+2,0.4,IF(BF$4=Inputs!$CO287,0.2,IF(AND(BF$4&gt;=Inputs!$CL287,BF$4&lt;Inputs!$CM287),(BF$4-Inputs!$CL287+1)/(Inputs!$AI287+1),0)))))))))</f>
        <v>0</v>
      </c>
      <c r="BG290" s="27">
        <f>IF(AND(Inputs!$CO287=0,BG$4&gt;=Inputs!$CM287),1,IF(AND(BG$4&gt;=Inputs!$CM287,BG$4&lt;Inputs!$CN287),1,IF(AND(BG$4=Inputs!$CN287,BG$4=Inputs!$CO287),1,IF(OR(AND(BG$4=Inputs!$CN287+1,Inputs!$CN287=Inputs!$CO287),AND(BG$4=Inputs!$CN287+2,Inputs!$CN287=Inputs!$CO287)),0,IF(BG$4=Inputs!$CN287,0.8,IF(BG$4=Inputs!$CN287+1,0.6,IF(BG$4=Inputs!$CN287+2,0.4,IF(BG$4=Inputs!$CO287,0.2,IF(AND(BG$4&gt;=Inputs!$CL287,BG$4&lt;Inputs!$CM287),(BG$4-Inputs!$CL287+1)/(Inputs!$AI287+1),0)))))))))</f>
        <v>0</v>
      </c>
      <c r="BH290" s="27">
        <f>IF(AND(Inputs!$CO287=0,BH$4&gt;=Inputs!$CM287),1,IF(AND(BH$4&gt;=Inputs!$CM287,BH$4&lt;Inputs!$CN287),1,IF(AND(BH$4=Inputs!$CN287,BH$4=Inputs!$CO287),1,IF(OR(AND(BH$4=Inputs!$CN287+1,Inputs!$CN287=Inputs!$CO287),AND(BH$4=Inputs!$CN287+2,Inputs!$CN287=Inputs!$CO287)),0,IF(BH$4=Inputs!$CN287,0.8,IF(BH$4=Inputs!$CN287+1,0.6,IF(BH$4=Inputs!$CN287+2,0.4,IF(BH$4=Inputs!$CO287,0.2,IF(AND(BH$4&gt;=Inputs!$CL287,BH$4&lt;Inputs!$CM287),(BH$4-Inputs!$CL287+1)/(Inputs!$AI287+1),0)))))))))</f>
        <v>0</v>
      </c>
      <c r="BI290" s="27">
        <f>IF(AND(Inputs!$CO287=0,BI$4&gt;=Inputs!$CM287),1,IF(AND(BI$4&gt;=Inputs!$CM287,BI$4&lt;Inputs!$CN287),1,IF(AND(BI$4=Inputs!$CN287,BI$4=Inputs!$CO287),1,IF(OR(AND(BI$4=Inputs!$CN287+1,Inputs!$CN287=Inputs!$CO287),AND(BI$4=Inputs!$CN287+2,Inputs!$CN287=Inputs!$CO287)),0,IF(BI$4=Inputs!$CN287,0.8,IF(BI$4=Inputs!$CN287+1,0.6,IF(BI$4=Inputs!$CN287+2,0.4,IF(BI$4=Inputs!$CO287,0.2,IF(AND(BI$4&gt;=Inputs!$CL287,BI$4&lt;Inputs!$CM287),(BI$4-Inputs!$CL287+1)/(Inputs!$AI287+1),0)))))))))</f>
        <v>0</v>
      </c>
      <c r="BJ290" s="27">
        <f>IF(AND(Inputs!$CO287=0,BJ$4&gt;=Inputs!$CM287),1,IF(AND(BJ$4&gt;=Inputs!$CM287,BJ$4&lt;Inputs!$CN287),1,IF(AND(BJ$4=Inputs!$CN287,BJ$4=Inputs!$CO287),1,IF(OR(AND(BJ$4=Inputs!$CN287+1,Inputs!$CN287=Inputs!$CO287),AND(BJ$4=Inputs!$CN287+2,Inputs!$CN287=Inputs!$CO287)),0,IF(BJ$4=Inputs!$CN287,0.8,IF(BJ$4=Inputs!$CN287+1,0.6,IF(BJ$4=Inputs!$CN287+2,0.4,IF(BJ$4=Inputs!$CO287,0.2,IF(AND(BJ$4&gt;=Inputs!$CL287,BJ$4&lt;Inputs!$CM287),(BJ$4-Inputs!$CL287+1)/(Inputs!$AI287+1),0)))))))))</f>
        <v>0</v>
      </c>
      <c r="BK290" s="27">
        <f>IF(AND(Inputs!$CO287=0,BK$4&gt;=Inputs!$CM287),1,IF(AND(BK$4&gt;=Inputs!$CM287,BK$4&lt;Inputs!$CN287),1,IF(AND(BK$4=Inputs!$CN287,BK$4=Inputs!$CO287),1,IF(OR(AND(BK$4=Inputs!$CN287+1,Inputs!$CN287=Inputs!$CO287),AND(BK$4=Inputs!$CN287+2,Inputs!$CN287=Inputs!$CO287)),0,IF(BK$4=Inputs!$CN287,0.8,IF(BK$4=Inputs!$CN287+1,0.6,IF(BK$4=Inputs!$CN287+2,0.4,IF(BK$4=Inputs!$CO287,0.2,IF(AND(BK$4&gt;=Inputs!$CL287,BK$4&lt;Inputs!$CM287),(BK$4-Inputs!$CL287+1)/(Inputs!$AI287+1),0)))))))))</f>
        <v>0</v>
      </c>
      <c r="BL290" s="27">
        <f>IF(AND(Inputs!$CO287=0,BL$4&gt;=Inputs!$CM287),1,IF(AND(BL$4&gt;=Inputs!$CM287,BL$4&lt;Inputs!$CN287),1,IF(AND(BL$4=Inputs!$CN287,BL$4=Inputs!$CO287),1,IF(OR(AND(BL$4=Inputs!$CN287+1,Inputs!$CN287=Inputs!$CO287),AND(BL$4=Inputs!$CN287+2,Inputs!$CN287=Inputs!$CO287)),0,IF(BL$4=Inputs!$CN287,0.8,IF(BL$4=Inputs!$CN287+1,0.6,IF(BL$4=Inputs!$CN287+2,0.4,IF(BL$4=Inputs!$CO287,0.2,IF(AND(BL$4&gt;=Inputs!$CL287,BL$4&lt;Inputs!$CM287),(BL$4-Inputs!$CL287+1)/(Inputs!$AI287+1),0)))))))))</f>
        <v>0</v>
      </c>
      <c r="BM290" s="27">
        <f>IF(AND(Inputs!$CO287=0,BM$4&gt;=Inputs!$CM287),1,IF(AND(BM$4&gt;=Inputs!$CM287,BM$4&lt;Inputs!$CN287),1,IF(AND(BM$4=Inputs!$CN287,BM$4=Inputs!$CO287),1,IF(OR(AND(BM$4=Inputs!$CN287+1,Inputs!$CN287=Inputs!$CO287),AND(BM$4=Inputs!$CN287+2,Inputs!$CN287=Inputs!$CO287)),0,IF(BM$4=Inputs!$CN287,0.8,IF(BM$4=Inputs!$CN287+1,0.6,IF(BM$4=Inputs!$CN287+2,0.4,IF(BM$4=Inputs!$CO287,0.2,IF(AND(BM$4&gt;=Inputs!$CL287,BM$4&lt;Inputs!$CM287),(BM$4-Inputs!$CL287+1)/(Inputs!$AI287+1),0)))))))))</f>
        <v>0</v>
      </c>
      <c r="BO290" s="46" t="str">
        <f>IF(Inputs!$B287="","",(ROUND(Inputs!$BC287*AJ290,0)))</f>
        <v/>
      </c>
      <c r="BP290" s="46" t="str">
        <f>IF(Inputs!$B287="","",(ROUND(Inputs!$BC287*AK290,0)))</f>
        <v/>
      </c>
      <c r="BQ290" s="46" t="str">
        <f>IF(Inputs!$B287="","",(ROUND(Inputs!$BC287*AL290,0)))</f>
        <v/>
      </c>
      <c r="BR290" s="46" t="str">
        <f>IF(Inputs!$B287="","",(ROUND(Inputs!$BC287*AM290,0)))</f>
        <v/>
      </c>
      <c r="BS290" s="46" t="str">
        <f>IF(Inputs!$B287="","",(ROUND(Inputs!$BC287*AN290,0)))</f>
        <v/>
      </c>
      <c r="BT290" s="46" t="str">
        <f>IF(Inputs!$B287="","",(ROUND(Inputs!$BC287*AO290,0)))</f>
        <v/>
      </c>
      <c r="BU290" s="46" t="str">
        <f>IF(Inputs!$B287="","",(ROUND(Inputs!$BC287*AP290,0)))</f>
        <v/>
      </c>
      <c r="BV290" s="46" t="str">
        <f>IF(Inputs!$B287="","",(ROUND(Inputs!$BC287*AQ290,0)))</f>
        <v/>
      </c>
      <c r="BW290" s="46" t="str">
        <f>IF(Inputs!$B287="","",(ROUND(Inputs!$BC287*AR290,0)))</f>
        <v/>
      </c>
      <c r="BX290" s="46" t="str">
        <f>IF(Inputs!$B287="","",(ROUND(Inputs!$BC287*AS290,0)))</f>
        <v/>
      </c>
      <c r="BY290" s="46" t="str">
        <f>IF(Inputs!$B287="","",(ROUND(Inputs!$BC287*AT290,0)))</f>
        <v/>
      </c>
      <c r="BZ290" s="46" t="str">
        <f>IF(Inputs!$B287="","",(ROUND(Inputs!$BC287*AU290,0)))</f>
        <v/>
      </c>
      <c r="CA290" s="46" t="str">
        <f>IF(Inputs!$B287="","",(ROUND(Inputs!$BC287*AV290,0)))</f>
        <v/>
      </c>
      <c r="CB290" s="46" t="str">
        <f>IF(Inputs!$B287="","",(ROUND(Inputs!$BC287*AW290,0)))</f>
        <v/>
      </c>
      <c r="CC290" s="46" t="str">
        <f>IF(Inputs!$B287="","",(ROUND(Inputs!$BC287*AX290,0)))</f>
        <v/>
      </c>
      <c r="CD290" s="46" t="str">
        <f>IF(Inputs!$B287="","",(ROUND(Inputs!$BC287*AY290,0)))</f>
        <v/>
      </c>
      <c r="CE290" s="46" t="str">
        <f>IF(Inputs!$B287="","",(ROUND(Inputs!$BC287*AZ290,0)))</f>
        <v/>
      </c>
      <c r="CF290" s="46" t="str">
        <f>IF(Inputs!$B287="","",(ROUND(Inputs!$BC287*BA290,0)))</f>
        <v/>
      </c>
      <c r="CG290" s="46" t="str">
        <f>IF(Inputs!$B287="","",(ROUND(Inputs!$BC287*BB290,0)))</f>
        <v/>
      </c>
      <c r="CH290" s="46" t="str">
        <f>IF(Inputs!$B287="","",(ROUND(Inputs!$BC287*BC290,0)))</f>
        <v/>
      </c>
      <c r="CI290" s="46" t="str">
        <f>IF(Inputs!$B287="","",(ROUND(Inputs!$BC287*BD290,0)))</f>
        <v/>
      </c>
      <c r="CJ290" s="46" t="str">
        <f>IF(Inputs!$B287="","",(ROUND(Inputs!$BC287*BE290,0)))</f>
        <v/>
      </c>
      <c r="CK290" s="46" t="str">
        <f>IF(Inputs!$B287="","",(ROUND(Inputs!$BC287*BF290,0)))</f>
        <v/>
      </c>
      <c r="CL290" s="46" t="str">
        <f>IF(Inputs!$B287="","",(ROUND(Inputs!$BC287*BG290,0)))</f>
        <v/>
      </c>
      <c r="CM290" s="46" t="str">
        <f>IF(Inputs!$B287="","",(ROUND(Inputs!$BC287*BH290,0)))</f>
        <v/>
      </c>
      <c r="CN290" s="46" t="str">
        <f>IF(Inputs!$B287="","",(ROUND(Inputs!$BC287*BI290,0)))</f>
        <v/>
      </c>
      <c r="CO290" s="46" t="str">
        <f>IF(Inputs!$B287="","",(ROUND(Inputs!$BC287*BJ290,0)))</f>
        <v/>
      </c>
      <c r="CP290" s="46" t="str">
        <f>IF(Inputs!$B287="","",(ROUND(Inputs!$BC287*BK290,0)))</f>
        <v/>
      </c>
      <c r="CQ290" s="46" t="str">
        <f>IF(Inputs!$B287="","",(ROUND(Inputs!$BC287*BL290,0)))</f>
        <v/>
      </c>
      <c r="CR290" s="46" t="str">
        <f>IF(Inputs!$B287="","",(ROUND(Inputs!$BC287*BM290,0)))</f>
        <v/>
      </c>
      <c r="CV290" s="46" t="str">
        <f>IF(A290="","",IF(AND(CV$4&lt;=Inputs!$CQ287,CV$4&gt;=Inputs!$CP287),Inputs!$AR287/(Inputs!$CQ287-Inputs!$CP287+1),0)+IF(CV$4=Inputs!$CL287,Inputs!$BD287,0))</f>
        <v/>
      </c>
      <c r="CW290" s="46" t="str">
        <f>IF(B290="","",IF(AND(CW$4&lt;=Inputs!$CQ287,CW$4&gt;=Inputs!$CP287),Inputs!$AR287/(Inputs!$CQ287-Inputs!$CP287+1),0)+IF(CW$4=Inputs!$CL287,Inputs!$BD287,0))</f>
        <v/>
      </c>
      <c r="CX290" s="46" t="str">
        <f>IF(C290="","",IF(AND(CX$4&lt;=Inputs!$CQ287,CX$4&gt;=Inputs!$CP287),Inputs!$AR287/(Inputs!$CQ287-Inputs!$CP287+1),0)+IF(CX$4=Inputs!$CL287,Inputs!$BD287,0))</f>
        <v/>
      </c>
      <c r="CY290" s="46" t="str">
        <f>IF(D290="","",IF(AND(CY$4&lt;=Inputs!$CQ287,CY$4&gt;=Inputs!$CP287),Inputs!$AR287/(Inputs!$CQ287-Inputs!$CP287+1),0)+IF(CY$4=Inputs!$CL287,Inputs!$BD287,0))</f>
        <v/>
      </c>
      <c r="CZ290" s="46" t="str">
        <f>IF(E290="","",IF(AND(CZ$4&lt;=Inputs!$CQ287,CZ$4&gt;=Inputs!$CP287),Inputs!$AR287/(Inputs!$CQ287-Inputs!$CP287+1),0)+IF(CZ$4=Inputs!$CL287,Inputs!$BD287,0))</f>
        <v/>
      </c>
      <c r="DA290" s="46" t="str">
        <f>IF(F290="","",IF(AND(DA$4&lt;=Inputs!$CQ287,DA$4&gt;=Inputs!$CP287),Inputs!$AR287/(Inputs!$CQ287-Inputs!$CP287+1),0)+IF(DA$4=Inputs!$CL287,Inputs!$BD287,0))</f>
        <v/>
      </c>
      <c r="DB290" s="46" t="str">
        <f>IF(G290="","",IF(AND(DB$4&lt;=Inputs!$CQ287,DB$4&gt;=Inputs!$CP287),Inputs!$AR287/(Inputs!$CQ287-Inputs!$CP287+1),0)+IF(DB$4=Inputs!$CL287,Inputs!$BD287,0))</f>
        <v/>
      </c>
      <c r="DC290" s="46" t="str">
        <f>IF(H290="","",IF(AND(DC$4&lt;=Inputs!$CQ287,DC$4&gt;=Inputs!$CP287),Inputs!$AR287/(Inputs!$CQ287-Inputs!$CP287+1),0)+IF(DC$4=Inputs!$CL287,Inputs!$BD287,0))</f>
        <v/>
      </c>
      <c r="DD290" s="46" t="str">
        <f>IF(I290="","",IF(AND(DD$4&lt;=Inputs!$CQ287,DD$4&gt;=Inputs!$CP287),Inputs!$AR287/(Inputs!$CQ287-Inputs!$CP287+1),0)+IF(DD$4=Inputs!$CL287,Inputs!$BD287,0))</f>
        <v/>
      </c>
      <c r="DE290" s="46" t="str">
        <f>IF(J290="","",IF(AND(DE$4&lt;=Inputs!$CQ287,DE$4&gt;=Inputs!$CP287),Inputs!$AR287/(Inputs!$CQ287-Inputs!$CP287+1),0)+IF(DE$4=Inputs!$CL287,Inputs!$BD287,0))</f>
        <v/>
      </c>
      <c r="DF290" s="46" t="str">
        <f>IF(K290="","",IF(AND(DF$4&lt;=Inputs!$CQ287,DF$4&gt;=Inputs!$CP287),Inputs!$AR287/(Inputs!$CQ287-Inputs!$CP287+1),0)+IF(DF$4=Inputs!$CL287,Inputs!$BD287,0))</f>
        <v/>
      </c>
      <c r="DG290" s="46" t="str">
        <f>IF(L290="","",IF(AND(DG$4&lt;=Inputs!$CQ287,DG$4&gt;=Inputs!$CP287),Inputs!$AR287/(Inputs!$CQ287-Inputs!$CP287+1),0)+IF(DG$4=Inputs!$CL287,Inputs!$BD287,0))</f>
        <v/>
      </c>
      <c r="DH290" s="46" t="str">
        <f>IF(M290="","",IF(AND(DH$4&lt;=Inputs!$CQ287,DH$4&gt;=Inputs!$CP287),Inputs!$AR287/(Inputs!$CQ287-Inputs!$CP287+1),0)+IF(DH$4=Inputs!$CL287,Inputs!$BD287,0))</f>
        <v/>
      </c>
      <c r="DI290" s="46" t="str">
        <f>IF(N290="","",IF(AND(DI$4&lt;=Inputs!$CQ287,DI$4&gt;=Inputs!$CP287),Inputs!$AR287/(Inputs!$CQ287-Inputs!$CP287+1),0)+IF(DI$4=Inputs!$CL287,Inputs!$BD287,0))</f>
        <v/>
      </c>
      <c r="DJ290" s="46" t="str">
        <f>IF(O290="","",IF(AND(DJ$4&lt;=Inputs!$CQ287,DJ$4&gt;=Inputs!$CP287),Inputs!$AR287/(Inputs!$CQ287-Inputs!$CP287+1),0)+IF(DJ$4=Inputs!$CL287,Inputs!$BD287,0))</f>
        <v/>
      </c>
      <c r="DK290" s="46" t="str">
        <f>IF(P290="","",IF(AND(DK$4&lt;=Inputs!$CQ287,DK$4&gt;=Inputs!$CP287),Inputs!$AR287/(Inputs!$CQ287-Inputs!$CP287+1),0)+IF(DK$4=Inputs!$CL287,Inputs!$BD287,0))</f>
        <v/>
      </c>
      <c r="DL290" s="46" t="str">
        <f>IF(Q290="","",IF(AND(DL$4&lt;=Inputs!$CQ287,DL$4&gt;=Inputs!$CP287),Inputs!$AR287/(Inputs!$CQ287-Inputs!$CP287+1),0)+IF(DL$4=Inputs!$CL287,Inputs!$BD287,0))</f>
        <v/>
      </c>
      <c r="DM290" s="46" t="str">
        <f>IF(R290="","",IF(AND(DM$4&lt;=Inputs!$CQ287,DM$4&gt;=Inputs!$CP287),Inputs!$AR287/(Inputs!$CQ287-Inputs!$CP287+1),0)+IF(DM$4=Inputs!$CL287,Inputs!$BD287,0))</f>
        <v/>
      </c>
      <c r="DN290" s="46" t="str">
        <f>IF(S290="","",IF(AND(DN$4&lt;=Inputs!$CQ287,DN$4&gt;=Inputs!$CP287),Inputs!$AR287/(Inputs!$CQ287-Inputs!$CP287+1),0)+IF(DN$4=Inputs!$CL287,Inputs!$BD287,0))</f>
        <v/>
      </c>
      <c r="DO290" s="46" t="str">
        <f>IF(T290="","",IF(AND(DO$4&lt;=Inputs!$CQ287,DO$4&gt;=Inputs!$CP287),Inputs!$AR287/(Inputs!$CQ287-Inputs!$CP287+1),0)+IF(DO$4=Inputs!$CL287,Inputs!$BD287,0))</f>
        <v/>
      </c>
      <c r="DP290" s="46" t="str">
        <f>IF(U290="","",IF(AND(DP$4&lt;=Inputs!$CQ287,DP$4&gt;=Inputs!$CP287),Inputs!$AR287/(Inputs!$CQ287-Inputs!$CP287+1),0)+IF(DP$4=Inputs!$CL287,Inputs!$BD287,0))</f>
        <v/>
      </c>
      <c r="DQ290" s="46" t="str">
        <f>IF(V290="","",IF(AND(DQ$4&lt;=Inputs!$CQ287,DQ$4&gt;=Inputs!$CP287),Inputs!$AR287/(Inputs!$CQ287-Inputs!$CP287+1),0)+IF(DQ$4=Inputs!$CL287,Inputs!$BD287,0))</f>
        <v/>
      </c>
      <c r="DR290" s="46" t="str">
        <f>IF(W290="","",IF(AND(DR$4&lt;=Inputs!$CQ287,DR$4&gt;=Inputs!$CP287),Inputs!$AR287/(Inputs!$CQ287-Inputs!$CP287+1),0)+IF(DR$4=Inputs!$CL287,Inputs!$BD287,0))</f>
        <v/>
      </c>
      <c r="DS290" s="46" t="str">
        <f>IF(X290="","",IF(AND(DS$4&lt;=Inputs!$CQ287,DS$4&gt;=Inputs!$CP287),Inputs!$AR287/(Inputs!$CQ287-Inputs!$CP287+1),0)+IF(DS$4=Inputs!$CL287,Inputs!$BD287,0))</f>
        <v/>
      </c>
      <c r="DT290" s="46" t="str">
        <f>IF(Y290="","",IF(AND(DT$4&lt;=Inputs!$CQ287,DT$4&gt;=Inputs!$CP287),Inputs!$AR287/(Inputs!$CQ287-Inputs!$CP287+1),0)+IF(DT$4=Inputs!$CL287,Inputs!$BD287,0))</f>
        <v/>
      </c>
      <c r="DU290" s="46" t="str">
        <f>IF(Z290="","",IF(AND(DU$4&lt;=Inputs!$CQ287,DU$4&gt;=Inputs!$CP287),Inputs!$AR287/(Inputs!$CQ287-Inputs!$CP287+1),0)+IF(DU$4=Inputs!$CL287,Inputs!$BD287,0))</f>
        <v/>
      </c>
      <c r="DV290" s="46" t="str">
        <f>IF(AA290="","",IF(AND(DV$4&lt;=Inputs!$CQ287,DV$4&gt;=Inputs!$CP287),Inputs!$AR287/(Inputs!$CQ287-Inputs!$CP287+1),0)+IF(DV$4=Inputs!$CL287,Inputs!$BD287,0))</f>
        <v/>
      </c>
      <c r="DW290" s="46" t="str">
        <f>IF(AB290="","",IF(AND(DW$4&lt;=Inputs!$CQ287,DW$4&gt;=Inputs!$CP287),Inputs!$AR287/(Inputs!$CQ287-Inputs!$CP287+1),0)+IF(DW$4=Inputs!$CL287,Inputs!$BD287,0))</f>
        <v/>
      </c>
      <c r="DX290" s="46" t="str">
        <f>IF(AC290="","",IF(AND(DX$4&lt;=Inputs!$CQ287,DX$4&gt;=Inputs!$CP287),Inputs!$AR287/(Inputs!$CQ287-Inputs!$CP287+1),0)+IF(DX$4=Inputs!$CL287,Inputs!$BD287,0))</f>
        <v/>
      </c>
      <c r="DY290" s="46" t="str">
        <f>IF(AD290="","",IF(AND(DY$4&lt;=Inputs!$CQ287,DY$4&gt;=Inputs!$CP287),Inputs!$AR287/(Inputs!$CQ287-Inputs!$CP287+1),0)+IF(DY$4=Inputs!$CL287,Inputs!$BD287,0))</f>
        <v/>
      </c>
      <c r="DZ290" s="46" t="str">
        <f t="shared" si="12"/>
        <v/>
      </c>
    </row>
    <row r="291" spans="1:130">
      <c r="A291" s="7" t="str">
        <f>IF(Inputs!A288="","",Inputs!A288)</f>
        <v/>
      </c>
      <c r="B291" t="str">
        <f>IF(Inputs!B288="","",Inputs!B288)</f>
        <v/>
      </c>
      <c r="C291" s="46" t="str">
        <f>IF(Inputs!$B288="","",BO291-CV291)</f>
        <v/>
      </c>
      <c r="D291" s="46" t="str">
        <f>IF(Inputs!$B288="","",BP291-CW291)</f>
        <v/>
      </c>
      <c r="E291" s="46" t="str">
        <f>IF(Inputs!$B288="","",BQ291-CX291)</f>
        <v/>
      </c>
      <c r="F291" s="46" t="str">
        <f>IF(Inputs!$B288="","",BR291-CY291)</f>
        <v/>
      </c>
      <c r="G291" s="46" t="str">
        <f>IF(Inputs!$B288="","",BS291-CZ291)</f>
        <v/>
      </c>
      <c r="H291" s="46" t="str">
        <f>IF(Inputs!$B288="","",BT291-DA291)</f>
        <v/>
      </c>
      <c r="I291" s="46" t="str">
        <f>IF(Inputs!$B288="","",BU291-DB291)</f>
        <v/>
      </c>
      <c r="J291" s="46" t="str">
        <f>IF(Inputs!$B288="","",BV291-DC291)</f>
        <v/>
      </c>
      <c r="K291" s="46" t="str">
        <f>IF(Inputs!$B288="","",BW291-DD291)</f>
        <v/>
      </c>
      <c r="L291" s="46" t="str">
        <f>IF(Inputs!$B288="","",BX291-DE291)</f>
        <v/>
      </c>
      <c r="M291" s="46" t="str">
        <f>IF(Inputs!$B288="","",BY291-DF291)</f>
        <v/>
      </c>
      <c r="N291" s="46" t="str">
        <f>IF(Inputs!$B288="","",BZ291-DG291)</f>
        <v/>
      </c>
      <c r="O291" s="46" t="str">
        <f>IF(Inputs!$B288="","",CA291-DH291)</f>
        <v/>
      </c>
      <c r="P291" s="46" t="str">
        <f>IF(Inputs!$B288="","",CB291-DI291)</f>
        <v/>
      </c>
      <c r="Q291" s="46" t="str">
        <f>IF(Inputs!$B288="","",CC291-DJ291)</f>
        <v/>
      </c>
      <c r="R291" s="46" t="str">
        <f>IF(Inputs!$B288="","",CD291-DK291)</f>
        <v/>
      </c>
      <c r="S291" s="46" t="str">
        <f>IF(Inputs!$B288="","",CE291-DL291)</f>
        <v/>
      </c>
      <c r="T291" s="46" t="str">
        <f>IF(Inputs!$B288="","",CF291-DM291)</f>
        <v/>
      </c>
      <c r="U291" s="46" t="str">
        <f>IF(Inputs!$B288="","",CG291-DN291)</f>
        <v/>
      </c>
      <c r="V291" s="46" t="str">
        <f>IF(Inputs!$B288="","",CH291-DO291)</f>
        <v/>
      </c>
      <c r="W291" s="46" t="str">
        <f>IF(Inputs!$B288="","",CI291-DP291)</f>
        <v/>
      </c>
      <c r="X291" s="46" t="str">
        <f>IF(Inputs!$B288="","",CJ291-DQ291)</f>
        <v/>
      </c>
      <c r="Y291" s="46" t="str">
        <f>IF(Inputs!$B288="","",CK291-DR291)</f>
        <v/>
      </c>
      <c r="Z291" s="46" t="str">
        <f>IF(Inputs!$B288="","",CL291-DS291)</f>
        <v/>
      </c>
      <c r="AA291" s="46" t="str">
        <f>IF(Inputs!$B288="","",CM291-DT291)</f>
        <v/>
      </c>
      <c r="AB291" s="46" t="str">
        <f>IF(Inputs!$B288="","",CN291-DU291)</f>
        <v/>
      </c>
      <c r="AC291" s="46" t="str">
        <f>IF(Inputs!$B288="","",CO291-DV291)</f>
        <v/>
      </c>
      <c r="AD291" s="46" t="str">
        <f>IF(Inputs!$B288="","",CP291-DW291)</f>
        <v/>
      </c>
      <c r="AE291" s="46" t="str">
        <f>IF(Inputs!$B288="","",CQ291-DX291)</f>
        <v/>
      </c>
      <c r="AF291" s="46" t="str">
        <f>IF(Inputs!$B288="","",CR291-DY291)</f>
        <v/>
      </c>
      <c r="AG291" s="50" t="str">
        <f t="shared" si="13"/>
        <v/>
      </c>
      <c r="AH291" s="50"/>
      <c r="AJ291" s="27">
        <f>IF(AND(Inputs!$CO288=0,AJ$4&gt;=Inputs!$CM288),1,IF(AND(AJ$4&gt;=Inputs!$CM288,AJ$4&lt;Inputs!$CN288),1,IF(AND(AJ$4=Inputs!$CN288,AJ$4=Inputs!$CO288),1,IF(OR(AND(AJ$4=Inputs!$CN288+1,Inputs!$CN288=Inputs!$CO288),AND(AJ$4=Inputs!$CN288+2,Inputs!$CN288=Inputs!$CO288)),0,IF(AJ$4=Inputs!$CN288,0.8,IF(AJ$4=Inputs!$CN288+1,0.6,IF(AJ$4=Inputs!$CN288+2,0.4,IF(AJ$4=Inputs!$CO288,0.2,IF(AND(AJ$4&gt;=Inputs!$CL288,AJ$4&lt;Inputs!$CM288),(AJ$4-Inputs!$CL288+1)/(Inputs!$AI288+1),0)))))))))</f>
        <v>0</v>
      </c>
      <c r="AK291" s="27">
        <f>IF(AND(Inputs!$CO288=0,AK$4&gt;=Inputs!$CM288),1,IF(AND(AK$4&gt;=Inputs!$CM288,AK$4&lt;Inputs!$CN288),1,IF(AND(AK$4=Inputs!$CN288,AK$4=Inputs!$CO288),1,IF(OR(AND(AK$4=Inputs!$CN288+1,Inputs!$CN288=Inputs!$CO288),AND(AK$4=Inputs!$CN288+2,Inputs!$CN288=Inputs!$CO288)),0,IF(AK$4=Inputs!$CN288,0.8,IF(AK$4=Inputs!$CN288+1,0.6,IF(AK$4=Inputs!$CN288+2,0.4,IF(AK$4=Inputs!$CO288,0.2,IF(AND(AK$4&gt;=Inputs!$CL288,AK$4&lt;Inputs!$CM288),(AK$4-Inputs!$CL288+1)/(Inputs!$AI288+1),0)))))))))</f>
        <v>0</v>
      </c>
      <c r="AL291" s="27">
        <f>IF(AND(Inputs!$CO288=0,AL$4&gt;=Inputs!$CM288),1,IF(AND(AL$4&gt;=Inputs!$CM288,AL$4&lt;Inputs!$CN288),1,IF(AND(AL$4=Inputs!$CN288,AL$4=Inputs!$CO288),1,IF(OR(AND(AL$4=Inputs!$CN288+1,Inputs!$CN288=Inputs!$CO288),AND(AL$4=Inputs!$CN288+2,Inputs!$CN288=Inputs!$CO288)),0,IF(AL$4=Inputs!$CN288,0.8,IF(AL$4=Inputs!$CN288+1,0.6,IF(AL$4=Inputs!$CN288+2,0.4,IF(AL$4=Inputs!$CO288,0.2,IF(AND(AL$4&gt;=Inputs!$CL288,AL$4&lt;Inputs!$CM288),(AL$4-Inputs!$CL288+1)/(Inputs!$AI288+1),0)))))))))</f>
        <v>0</v>
      </c>
      <c r="AM291" s="27">
        <f>IF(AND(Inputs!$CO288=0,AM$4&gt;=Inputs!$CM288),1,IF(AND(AM$4&gt;=Inputs!$CM288,AM$4&lt;Inputs!$CN288),1,IF(AND(AM$4=Inputs!$CN288,AM$4=Inputs!$CO288),1,IF(OR(AND(AM$4=Inputs!$CN288+1,Inputs!$CN288=Inputs!$CO288),AND(AM$4=Inputs!$CN288+2,Inputs!$CN288=Inputs!$CO288)),0,IF(AM$4=Inputs!$CN288,0.8,IF(AM$4=Inputs!$CN288+1,0.6,IF(AM$4=Inputs!$CN288+2,0.4,IF(AM$4=Inputs!$CO288,0.2,IF(AND(AM$4&gt;=Inputs!$CL288,AM$4&lt;Inputs!$CM288),(AM$4-Inputs!$CL288+1)/(Inputs!$AI288+1),0)))))))))</f>
        <v>0</v>
      </c>
      <c r="AN291" s="27">
        <f>IF(AND(Inputs!$CO288=0,AN$4&gt;=Inputs!$CM288),1,IF(AND(AN$4&gt;=Inputs!$CM288,AN$4&lt;Inputs!$CN288),1,IF(AND(AN$4=Inputs!$CN288,AN$4=Inputs!$CO288),1,IF(OR(AND(AN$4=Inputs!$CN288+1,Inputs!$CN288=Inputs!$CO288),AND(AN$4=Inputs!$CN288+2,Inputs!$CN288=Inputs!$CO288)),0,IF(AN$4=Inputs!$CN288,0.8,IF(AN$4=Inputs!$CN288+1,0.6,IF(AN$4=Inputs!$CN288+2,0.4,IF(AN$4=Inputs!$CO288,0.2,IF(AND(AN$4&gt;=Inputs!$CL288,AN$4&lt;Inputs!$CM288),(AN$4-Inputs!$CL288+1)/(Inputs!$AI288+1),0)))))))))</f>
        <v>0</v>
      </c>
      <c r="AO291" s="27">
        <f>IF(AND(Inputs!$CO288=0,AO$4&gt;=Inputs!$CM288),1,IF(AND(AO$4&gt;=Inputs!$CM288,AO$4&lt;Inputs!$CN288),1,IF(AND(AO$4=Inputs!$CN288,AO$4=Inputs!$CO288),1,IF(OR(AND(AO$4=Inputs!$CN288+1,Inputs!$CN288=Inputs!$CO288),AND(AO$4=Inputs!$CN288+2,Inputs!$CN288=Inputs!$CO288)),0,IF(AO$4=Inputs!$CN288,0.8,IF(AO$4=Inputs!$CN288+1,0.6,IF(AO$4=Inputs!$CN288+2,0.4,IF(AO$4=Inputs!$CO288,0.2,IF(AND(AO$4&gt;=Inputs!$CL288,AO$4&lt;Inputs!$CM288),(AO$4-Inputs!$CL288+1)/(Inputs!$AI288+1),0)))))))))</f>
        <v>0</v>
      </c>
      <c r="AP291" s="27">
        <f>IF(AND(Inputs!$CO288=0,AP$4&gt;=Inputs!$CM288),1,IF(AND(AP$4&gt;=Inputs!$CM288,AP$4&lt;Inputs!$CN288),1,IF(AND(AP$4=Inputs!$CN288,AP$4=Inputs!$CO288),1,IF(OR(AND(AP$4=Inputs!$CN288+1,Inputs!$CN288=Inputs!$CO288),AND(AP$4=Inputs!$CN288+2,Inputs!$CN288=Inputs!$CO288)),0,IF(AP$4=Inputs!$CN288,0.8,IF(AP$4=Inputs!$CN288+1,0.6,IF(AP$4=Inputs!$CN288+2,0.4,IF(AP$4=Inputs!$CO288,0.2,IF(AND(AP$4&gt;=Inputs!$CL288,AP$4&lt;Inputs!$CM288),(AP$4-Inputs!$CL288+1)/(Inputs!$AI288+1),0)))))))))</f>
        <v>0</v>
      </c>
      <c r="AQ291" s="27">
        <f>IF(AND(Inputs!$CO288=0,AQ$4&gt;=Inputs!$CM288),1,IF(AND(AQ$4&gt;=Inputs!$CM288,AQ$4&lt;Inputs!$CN288),1,IF(AND(AQ$4=Inputs!$CN288,AQ$4=Inputs!$CO288),1,IF(OR(AND(AQ$4=Inputs!$CN288+1,Inputs!$CN288=Inputs!$CO288),AND(AQ$4=Inputs!$CN288+2,Inputs!$CN288=Inputs!$CO288)),0,IF(AQ$4=Inputs!$CN288,0.8,IF(AQ$4=Inputs!$CN288+1,0.6,IF(AQ$4=Inputs!$CN288+2,0.4,IF(AQ$4=Inputs!$CO288,0.2,IF(AND(AQ$4&gt;=Inputs!$CL288,AQ$4&lt;Inputs!$CM288),(AQ$4-Inputs!$CL288+1)/(Inputs!$AI288+1),0)))))))))</f>
        <v>0</v>
      </c>
      <c r="AR291" s="27">
        <f>IF(AND(Inputs!$CO288=0,AR$4&gt;=Inputs!$CM288),1,IF(AND(AR$4&gt;=Inputs!$CM288,AR$4&lt;Inputs!$CN288),1,IF(AND(AR$4=Inputs!$CN288,AR$4=Inputs!$CO288),1,IF(OR(AND(AR$4=Inputs!$CN288+1,Inputs!$CN288=Inputs!$CO288),AND(AR$4=Inputs!$CN288+2,Inputs!$CN288=Inputs!$CO288)),0,IF(AR$4=Inputs!$CN288,0.8,IF(AR$4=Inputs!$CN288+1,0.6,IF(AR$4=Inputs!$CN288+2,0.4,IF(AR$4=Inputs!$CO288,0.2,IF(AND(AR$4&gt;=Inputs!$CL288,AR$4&lt;Inputs!$CM288),(AR$4-Inputs!$CL288+1)/(Inputs!$AI288+1),0)))))))))</f>
        <v>0</v>
      </c>
      <c r="AS291" s="27">
        <f>IF(AND(Inputs!$CO288=0,AS$4&gt;=Inputs!$CM288),1,IF(AND(AS$4&gt;=Inputs!$CM288,AS$4&lt;Inputs!$CN288),1,IF(AND(AS$4=Inputs!$CN288,AS$4=Inputs!$CO288),1,IF(OR(AND(AS$4=Inputs!$CN288+1,Inputs!$CN288=Inputs!$CO288),AND(AS$4=Inputs!$CN288+2,Inputs!$CN288=Inputs!$CO288)),0,IF(AS$4=Inputs!$CN288,0.8,IF(AS$4=Inputs!$CN288+1,0.6,IF(AS$4=Inputs!$CN288+2,0.4,IF(AS$4=Inputs!$CO288,0.2,IF(AND(AS$4&gt;=Inputs!$CL288,AS$4&lt;Inputs!$CM288),(AS$4-Inputs!$CL288+1)/(Inputs!$AI288+1),0)))))))))</f>
        <v>0</v>
      </c>
      <c r="AT291" s="27">
        <f>IF(AND(Inputs!$CO288=0,AT$4&gt;=Inputs!$CM288),1,IF(AND(AT$4&gt;=Inputs!$CM288,AT$4&lt;Inputs!$CN288),1,IF(AND(AT$4=Inputs!$CN288,AT$4=Inputs!$CO288),1,IF(OR(AND(AT$4=Inputs!$CN288+1,Inputs!$CN288=Inputs!$CO288),AND(AT$4=Inputs!$CN288+2,Inputs!$CN288=Inputs!$CO288)),0,IF(AT$4=Inputs!$CN288,0.8,IF(AT$4=Inputs!$CN288+1,0.6,IF(AT$4=Inputs!$CN288+2,0.4,IF(AT$4=Inputs!$CO288,0.2,IF(AND(AT$4&gt;=Inputs!$CL288,AT$4&lt;Inputs!$CM288),(AT$4-Inputs!$CL288+1)/(Inputs!$AI288+1),0)))))))))</f>
        <v>0</v>
      </c>
      <c r="AU291" s="27">
        <f>IF(AND(Inputs!$CO288=0,AU$4&gt;=Inputs!$CM288),1,IF(AND(AU$4&gt;=Inputs!$CM288,AU$4&lt;Inputs!$CN288),1,IF(AND(AU$4=Inputs!$CN288,AU$4=Inputs!$CO288),1,IF(OR(AND(AU$4=Inputs!$CN288+1,Inputs!$CN288=Inputs!$CO288),AND(AU$4=Inputs!$CN288+2,Inputs!$CN288=Inputs!$CO288)),0,IF(AU$4=Inputs!$CN288,0.8,IF(AU$4=Inputs!$CN288+1,0.6,IF(AU$4=Inputs!$CN288+2,0.4,IF(AU$4=Inputs!$CO288,0.2,IF(AND(AU$4&gt;=Inputs!$CL288,AU$4&lt;Inputs!$CM288),(AU$4-Inputs!$CL288+1)/(Inputs!$AI288+1),0)))))))))</f>
        <v>0</v>
      </c>
      <c r="AV291" s="27">
        <f>IF(AND(Inputs!$CO288=0,AV$4&gt;=Inputs!$CM288),1,IF(AND(AV$4&gt;=Inputs!$CM288,AV$4&lt;Inputs!$CN288),1,IF(AND(AV$4=Inputs!$CN288,AV$4=Inputs!$CO288),1,IF(OR(AND(AV$4=Inputs!$CN288+1,Inputs!$CN288=Inputs!$CO288),AND(AV$4=Inputs!$CN288+2,Inputs!$CN288=Inputs!$CO288)),0,IF(AV$4=Inputs!$CN288,0.8,IF(AV$4=Inputs!$CN288+1,0.6,IF(AV$4=Inputs!$CN288+2,0.4,IF(AV$4=Inputs!$CO288,0.2,IF(AND(AV$4&gt;=Inputs!$CL288,AV$4&lt;Inputs!$CM288),(AV$4-Inputs!$CL288+1)/(Inputs!$AI288+1),0)))))))))</f>
        <v>0</v>
      </c>
      <c r="AW291" s="27">
        <f>IF(AND(Inputs!$CO288=0,AW$4&gt;=Inputs!$CM288),1,IF(AND(AW$4&gt;=Inputs!$CM288,AW$4&lt;Inputs!$CN288),1,IF(AND(AW$4=Inputs!$CN288,AW$4=Inputs!$CO288),1,IF(OR(AND(AW$4=Inputs!$CN288+1,Inputs!$CN288=Inputs!$CO288),AND(AW$4=Inputs!$CN288+2,Inputs!$CN288=Inputs!$CO288)),0,IF(AW$4=Inputs!$CN288,0.8,IF(AW$4=Inputs!$CN288+1,0.6,IF(AW$4=Inputs!$CN288+2,0.4,IF(AW$4=Inputs!$CO288,0.2,IF(AND(AW$4&gt;=Inputs!$CL288,AW$4&lt;Inputs!$CM288),(AW$4-Inputs!$CL288+1)/(Inputs!$AI288+1),0)))))))))</f>
        <v>0</v>
      </c>
      <c r="AX291" s="27">
        <f>IF(AND(Inputs!$CO288=0,AX$4&gt;=Inputs!$CM288),1,IF(AND(AX$4&gt;=Inputs!$CM288,AX$4&lt;Inputs!$CN288),1,IF(AND(AX$4=Inputs!$CN288,AX$4=Inputs!$CO288),1,IF(OR(AND(AX$4=Inputs!$CN288+1,Inputs!$CN288=Inputs!$CO288),AND(AX$4=Inputs!$CN288+2,Inputs!$CN288=Inputs!$CO288)),0,IF(AX$4=Inputs!$CN288,0.8,IF(AX$4=Inputs!$CN288+1,0.6,IF(AX$4=Inputs!$CN288+2,0.4,IF(AX$4=Inputs!$CO288,0.2,IF(AND(AX$4&gt;=Inputs!$CL288,AX$4&lt;Inputs!$CM288),(AX$4-Inputs!$CL288+1)/(Inputs!$AI288+1),0)))))))))</f>
        <v>0</v>
      </c>
      <c r="AY291" s="27">
        <f>IF(AND(Inputs!$CO288=0,AY$4&gt;=Inputs!$CM288),1,IF(AND(AY$4&gt;=Inputs!$CM288,AY$4&lt;Inputs!$CN288),1,IF(AND(AY$4=Inputs!$CN288,AY$4=Inputs!$CO288),1,IF(OR(AND(AY$4=Inputs!$CN288+1,Inputs!$CN288=Inputs!$CO288),AND(AY$4=Inputs!$CN288+2,Inputs!$CN288=Inputs!$CO288)),0,IF(AY$4=Inputs!$CN288,0.8,IF(AY$4=Inputs!$CN288+1,0.6,IF(AY$4=Inputs!$CN288+2,0.4,IF(AY$4=Inputs!$CO288,0.2,IF(AND(AY$4&gt;=Inputs!$CL288,AY$4&lt;Inputs!$CM288),(AY$4-Inputs!$CL288+1)/(Inputs!$AI288+1),0)))))))))</f>
        <v>0</v>
      </c>
      <c r="AZ291" s="27">
        <f>IF(AND(Inputs!$CO288=0,AZ$4&gt;=Inputs!$CM288),1,IF(AND(AZ$4&gt;=Inputs!$CM288,AZ$4&lt;Inputs!$CN288),1,IF(AND(AZ$4=Inputs!$CN288,AZ$4=Inputs!$CO288),1,IF(OR(AND(AZ$4=Inputs!$CN288+1,Inputs!$CN288=Inputs!$CO288),AND(AZ$4=Inputs!$CN288+2,Inputs!$CN288=Inputs!$CO288)),0,IF(AZ$4=Inputs!$CN288,0.8,IF(AZ$4=Inputs!$CN288+1,0.6,IF(AZ$4=Inputs!$CN288+2,0.4,IF(AZ$4=Inputs!$CO288,0.2,IF(AND(AZ$4&gt;=Inputs!$CL288,AZ$4&lt;Inputs!$CM288),(AZ$4-Inputs!$CL288+1)/(Inputs!$AI288+1),0)))))))))</f>
        <v>0</v>
      </c>
      <c r="BA291" s="27">
        <f>IF(AND(Inputs!$CO288=0,BA$4&gt;=Inputs!$CM288),1,IF(AND(BA$4&gt;=Inputs!$CM288,BA$4&lt;Inputs!$CN288),1,IF(AND(BA$4=Inputs!$CN288,BA$4=Inputs!$CO288),1,IF(OR(AND(BA$4=Inputs!$CN288+1,Inputs!$CN288=Inputs!$CO288),AND(BA$4=Inputs!$CN288+2,Inputs!$CN288=Inputs!$CO288)),0,IF(BA$4=Inputs!$CN288,0.8,IF(BA$4=Inputs!$CN288+1,0.6,IF(BA$4=Inputs!$CN288+2,0.4,IF(BA$4=Inputs!$CO288,0.2,IF(AND(BA$4&gt;=Inputs!$CL288,BA$4&lt;Inputs!$CM288),(BA$4-Inputs!$CL288+1)/(Inputs!$AI288+1),0)))))))))</f>
        <v>0</v>
      </c>
      <c r="BB291" s="27">
        <f>IF(AND(Inputs!$CO288=0,BB$4&gt;=Inputs!$CM288),1,IF(AND(BB$4&gt;=Inputs!$CM288,BB$4&lt;Inputs!$CN288),1,IF(AND(BB$4=Inputs!$CN288,BB$4=Inputs!$CO288),1,IF(OR(AND(BB$4=Inputs!$CN288+1,Inputs!$CN288=Inputs!$CO288),AND(BB$4=Inputs!$CN288+2,Inputs!$CN288=Inputs!$CO288)),0,IF(BB$4=Inputs!$CN288,0.8,IF(BB$4=Inputs!$CN288+1,0.6,IF(BB$4=Inputs!$CN288+2,0.4,IF(BB$4=Inputs!$CO288,0.2,IF(AND(BB$4&gt;=Inputs!$CL288,BB$4&lt;Inputs!$CM288),(BB$4-Inputs!$CL288+1)/(Inputs!$AI288+1),0)))))))))</f>
        <v>0</v>
      </c>
      <c r="BC291" s="27">
        <f>IF(AND(Inputs!$CO288=0,BC$4&gt;=Inputs!$CM288),1,IF(AND(BC$4&gt;=Inputs!$CM288,BC$4&lt;Inputs!$CN288),1,IF(AND(BC$4=Inputs!$CN288,BC$4=Inputs!$CO288),1,IF(OR(AND(BC$4=Inputs!$CN288+1,Inputs!$CN288=Inputs!$CO288),AND(BC$4=Inputs!$CN288+2,Inputs!$CN288=Inputs!$CO288)),0,IF(BC$4=Inputs!$CN288,0.8,IF(BC$4=Inputs!$CN288+1,0.6,IF(BC$4=Inputs!$CN288+2,0.4,IF(BC$4=Inputs!$CO288,0.2,IF(AND(BC$4&gt;=Inputs!$CL288,BC$4&lt;Inputs!$CM288),(BC$4-Inputs!$CL288+1)/(Inputs!$AI288+1),0)))))))))</f>
        <v>0</v>
      </c>
      <c r="BD291" s="27">
        <f>IF(AND(Inputs!$CO288=0,BD$4&gt;=Inputs!$CM288),1,IF(AND(BD$4&gt;=Inputs!$CM288,BD$4&lt;Inputs!$CN288),1,IF(AND(BD$4=Inputs!$CN288,BD$4=Inputs!$CO288),1,IF(OR(AND(BD$4=Inputs!$CN288+1,Inputs!$CN288=Inputs!$CO288),AND(BD$4=Inputs!$CN288+2,Inputs!$CN288=Inputs!$CO288)),0,IF(BD$4=Inputs!$CN288,0.8,IF(BD$4=Inputs!$CN288+1,0.6,IF(BD$4=Inputs!$CN288+2,0.4,IF(BD$4=Inputs!$CO288,0.2,IF(AND(BD$4&gt;=Inputs!$CL288,BD$4&lt;Inputs!$CM288),(BD$4-Inputs!$CL288+1)/(Inputs!$AI288+1),0)))))))))</f>
        <v>0</v>
      </c>
      <c r="BE291" s="27">
        <f>IF(AND(Inputs!$CO288=0,BE$4&gt;=Inputs!$CM288),1,IF(AND(BE$4&gt;=Inputs!$CM288,BE$4&lt;Inputs!$CN288),1,IF(AND(BE$4=Inputs!$CN288,BE$4=Inputs!$CO288),1,IF(OR(AND(BE$4=Inputs!$CN288+1,Inputs!$CN288=Inputs!$CO288),AND(BE$4=Inputs!$CN288+2,Inputs!$CN288=Inputs!$CO288)),0,IF(BE$4=Inputs!$CN288,0.8,IF(BE$4=Inputs!$CN288+1,0.6,IF(BE$4=Inputs!$CN288+2,0.4,IF(BE$4=Inputs!$CO288,0.2,IF(AND(BE$4&gt;=Inputs!$CL288,BE$4&lt;Inputs!$CM288),(BE$4-Inputs!$CL288+1)/(Inputs!$AI288+1),0)))))))))</f>
        <v>0</v>
      </c>
      <c r="BF291" s="27">
        <f>IF(AND(Inputs!$CO288=0,BF$4&gt;=Inputs!$CM288),1,IF(AND(BF$4&gt;=Inputs!$CM288,BF$4&lt;Inputs!$CN288),1,IF(AND(BF$4=Inputs!$CN288,BF$4=Inputs!$CO288),1,IF(OR(AND(BF$4=Inputs!$CN288+1,Inputs!$CN288=Inputs!$CO288),AND(BF$4=Inputs!$CN288+2,Inputs!$CN288=Inputs!$CO288)),0,IF(BF$4=Inputs!$CN288,0.8,IF(BF$4=Inputs!$CN288+1,0.6,IF(BF$4=Inputs!$CN288+2,0.4,IF(BF$4=Inputs!$CO288,0.2,IF(AND(BF$4&gt;=Inputs!$CL288,BF$4&lt;Inputs!$CM288),(BF$4-Inputs!$CL288+1)/(Inputs!$AI288+1),0)))))))))</f>
        <v>0</v>
      </c>
      <c r="BG291" s="27">
        <f>IF(AND(Inputs!$CO288=0,BG$4&gt;=Inputs!$CM288),1,IF(AND(BG$4&gt;=Inputs!$CM288,BG$4&lt;Inputs!$CN288),1,IF(AND(BG$4=Inputs!$CN288,BG$4=Inputs!$CO288),1,IF(OR(AND(BG$4=Inputs!$CN288+1,Inputs!$CN288=Inputs!$CO288),AND(BG$4=Inputs!$CN288+2,Inputs!$CN288=Inputs!$CO288)),0,IF(BG$4=Inputs!$CN288,0.8,IF(BG$4=Inputs!$CN288+1,0.6,IF(BG$4=Inputs!$CN288+2,0.4,IF(BG$4=Inputs!$CO288,0.2,IF(AND(BG$4&gt;=Inputs!$CL288,BG$4&lt;Inputs!$CM288),(BG$4-Inputs!$CL288+1)/(Inputs!$AI288+1),0)))))))))</f>
        <v>0</v>
      </c>
      <c r="BH291" s="27">
        <f>IF(AND(Inputs!$CO288=0,BH$4&gt;=Inputs!$CM288),1,IF(AND(BH$4&gt;=Inputs!$CM288,BH$4&lt;Inputs!$CN288),1,IF(AND(BH$4=Inputs!$CN288,BH$4=Inputs!$CO288),1,IF(OR(AND(BH$4=Inputs!$CN288+1,Inputs!$CN288=Inputs!$CO288),AND(BH$4=Inputs!$CN288+2,Inputs!$CN288=Inputs!$CO288)),0,IF(BH$4=Inputs!$CN288,0.8,IF(BH$4=Inputs!$CN288+1,0.6,IF(BH$4=Inputs!$CN288+2,0.4,IF(BH$4=Inputs!$CO288,0.2,IF(AND(BH$4&gt;=Inputs!$CL288,BH$4&lt;Inputs!$CM288),(BH$4-Inputs!$CL288+1)/(Inputs!$AI288+1),0)))))))))</f>
        <v>0</v>
      </c>
      <c r="BI291" s="27">
        <f>IF(AND(Inputs!$CO288=0,BI$4&gt;=Inputs!$CM288),1,IF(AND(BI$4&gt;=Inputs!$CM288,BI$4&lt;Inputs!$CN288),1,IF(AND(BI$4=Inputs!$CN288,BI$4=Inputs!$CO288),1,IF(OR(AND(BI$4=Inputs!$CN288+1,Inputs!$CN288=Inputs!$CO288),AND(BI$4=Inputs!$CN288+2,Inputs!$CN288=Inputs!$CO288)),0,IF(BI$4=Inputs!$CN288,0.8,IF(BI$4=Inputs!$CN288+1,0.6,IF(BI$4=Inputs!$CN288+2,0.4,IF(BI$4=Inputs!$CO288,0.2,IF(AND(BI$4&gt;=Inputs!$CL288,BI$4&lt;Inputs!$CM288),(BI$4-Inputs!$CL288+1)/(Inputs!$AI288+1),0)))))))))</f>
        <v>0</v>
      </c>
      <c r="BJ291" s="27">
        <f>IF(AND(Inputs!$CO288=0,BJ$4&gt;=Inputs!$CM288),1,IF(AND(BJ$4&gt;=Inputs!$CM288,BJ$4&lt;Inputs!$CN288),1,IF(AND(BJ$4=Inputs!$CN288,BJ$4=Inputs!$CO288),1,IF(OR(AND(BJ$4=Inputs!$CN288+1,Inputs!$CN288=Inputs!$CO288),AND(BJ$4=Inputs!$CN288+2,Inputs!$CN288=Inputs!$CO288)),0,IF(BJ$4=Inputs!$CN288,0.8,IF(BJ$4=Inputs!$CN288+1,0.6,IF(BJ$4=Inputs!$CN288+2,0.4,IF(BJ$4=Inputs!$CO288,0.2,IF(AND(BJ$4&gt;=Inputs!$CL288,BJ$4&lt;Inputs!$CM288),(BJ$4-Inputs!$CL288+1)/(Inputs!$AI288+1),0)))))))))</f>
        <v>0</v>
      </c>
      <c r="BK291" s="27">
        <f>IF(AND(Inputs!$CO288=0,BK$4&gt;=Inputs!$CM288),1,IF(AND(BK$4&gt;=Inputs!$CM288,BK$4&lt;Inputs!$CN288),1,IF(AND(BK$4=Inputs!$CN288,BK$4=Inputs!$CO288),1,IF(OR(AND(BK$4=Inputs!$CN288+1,Inputs!$CN288=Inputs!$CO288),AND(BK$4=Inputs!$CN288+2,Inputs!$CN288=Inputs!$CO288)),0,IF(BK$4=Inputs!$CN288,0.8,IF(BK$4=Inputs!$CN288+1,0.6,IF(BK$4=Inputs!$CN288+2,0.4,IF(BK$4=Inputs!$CO288,0.2,IF(AND(BK$4&gt;=Inputs!$CL288,BK$4&lt;Inputs!$CM288),(BK$4-Inputs!$CL288+1)/(Inputs!$AI288+1),0)))))))))</f>
        <v>0</v>
      </c>
      <c r="BL291" s="27">
        <f>IF(AND(Inputs!$CO288=0,BL$4&gt;=Inputs!$CM288),1,IF(AND(BL$4&gt;=Inputs!$CM288,BL$4&lt;Inputs!$CN288),1,IF(AND(BL$4=Inputs!$CN288,BL$4=Inputs!$CO288),1,IF(OR(AND(BL$4=Inputs!$CN288+1,Inputs!$CN288=Inputs!$CO288),AND(BL$4=Inputs!$CN288+2,Inputs!$CN288=Inputs!$CO288)),0,IF(BL$4=Inputs!$CN288,0.8,IF(BL$4=Inputs!$CN288+1,0.6,IF(BL$4=Inputs!$CN288+2,0.4,IF(BL$4=Inputs!$CO288,0.2,IF(AND(BL$4&gt;=Inputs!$CL288,BL$4&lt;Inputs!$CM288),(BL$4-Inputs!$CL288+1)/(Inputs!$AI288+1),0)))))))))</f>
        <v>0</v>
      </c>
      <c r="BM291" s="27">
        <f>IF(AND(Inputs!$CO288=0,BM$4&gt;=Inputs!$CM288),1,IF(AND(BM$4&gt;=Inputs!$CM288,BM$4&lt;Inputs!$CN288),1,IF(AND(BM$4=Inputs!$CN288,BM$4=Inputs!$CO288),1,IF(OR(AND(BM$4=Inputs!$CN288+1,Inputs!$CN288=Inputs!$CO288),AND(BM$4=Inputs!$CN288+2,Inputs!$CN288=Inputs!$CO288)),0,IF(BM$4=Inputs!$CN288,0.8,IF(BM$4=Inputs!$CN288+1,0.6,IF(BM$4=Inputs!$CN288+2,0.4,IF(BM$4=Inputs!$CO288,0.2,IF(AND(BM$4&gt;=Inputs!$CL288,BM$4&lt;Inputs!$CM288),(BM$4-Inputs!$CL288+1)/(Inputs!$AI288+1),0)))))))))</f>
        <v>0</v>
      </c>
      <c r="BO291" s="46" t="str">
        <f>IF(Inputs!$B288="","",(ROUND(Inputs!$BC288*AJ291,0)))</f>
        <v/>
      </c>
      <c r="BP291" s="46" t="str">
        <f>IF(Inputs!$B288="","",(ROUND(Inputs!$BC288*AK291,0)))</f>
        <v/>
      </c>
      <c r="BQ291" s="46" t="str">
        <f>IF(Inputs!$B288="","",(ROUND(Inputs!$BC288*AL291,0)))</f>
        <v/>
      </c>
      <c r="BR291" s="46" t="str">
        <f>IF(Inputs!$B288="","",(ROUND(Inputs!$BC288*AM291,0)))</f>
        <v/>
      </c>
      <c r="BS291" s="46" t="str">
        <f>IF(Inputs!$B288="","",(ROUND(Inputs!$BC288*AN291,0)))</f>
        <v/>
      </c>
      <c r="BT291" s="46" t="str">
        <f>IF(Inputs!$B288="","",(ROUND(Inputs!$BC288*AO291,0)))</f>
        <v/>
      </c>
      <c r="BU291" s="46" t="str">
        <f>IF(Inputs!$B288="","",(ROUND(Inputs!$BC288*AP291,0)))</f>
        <v/>
      </c>
      <c r="BV291" s="46" t="str">
        <f>IF(Inputs!$B288="","",(ROUND(Inputs!$BC288*AQ291,0)))</f>
        <v/>
      </c>
      <c r="BW291" s="46" t="str">
        <f>IF(Inputs!$B288="","",(ROUND(Inputs!$BC288*AR291,0)))</f>
        <v/>
      </c>
      <c r="BX291" s="46" t="str">
        <f>IF(Inputs!$B288="","",(ROUND(Inputs!$BC288*AS291,0)))</f>
        <v/>
      </c>
      <c r="BY291" s="46" t="str">
        <f>IF(Inputs!$B288="","",(ROUND(Inputs!$BC288*AT291,0)))</f>
        <v/>
      </c>
      <c r="BZ291" s="46" t="str">
        <f>IF(Inputs!$B288="","",(ROUND(Inputs!$BC288*AU291,0)))</f>
        <v/>
      </c>
      <c r="CA291" s="46" t="str">
        <f>IF(Inputs!$B288="","",(ROUND(Inputs!$BC288*AV291,0)))</f>
        <v/>
      </c>
      <c r="CB291" s="46" t="str">
        <f>IF(Inputs!$B288="","",(ROUND(Inputs!$BC288*AW291,0)))</f>
        <v/>
      </c>
      <c r="CC291" s="46" t="str">
        <f>IF(Inputs!$B288="","",(ROUND(Inputs!$BC288*AX291,0)))</f>
        <v/>
      </c>
      <c r="CD291" s="46" t="str">
        <f>IF(Inputs!$B288="","",(ROUND(Inputs!$BC288*AY291,0)))</f>
        <v/>
      </c>
      <c r="CE291" s="46" t="str">
        <f>IF(Inputs!$B288="","",(ROUND(Inputs!$BC288*AZ291,0)))</f>
        <v/>
      </c>
      <c r="CF291" s="46" t="str">
        <f>IF(Inputs!$B288="","",(ROUND(Inputs!$BC288*BA291,0)))</f>
        <v/>
      </c>
      <c r="CG291" s="46" t="str">
        <f>IF(Inputs!$B288="","",(ROUND(Inputs!$BC288*BB291,0)))</f>
        <v/>
      </c>
      <c r="CH291" s="46" t="str">
        <f>IF(Inputs!$B288="","",(ROUND(Inputs!$BC288*BC291,0)))</f>
        <v/>
      </c>
      <c r="CI291" s="46" t="str">
        <f>IF(Inputs!$B288="","",(ROUND(Inputs!$BC288*BD291,0)))</f>
        <v/>
      </c>
      <c r="CJ291" s="46" t="str">
        <f>IF(Inputs!$B288="","",(ROUND(Inputs!$BC288*BE291,0)))</f>
        <v/>
      </c>
      <c r="CK291" s="46" t="str">
        <f>IF(Inputs!$B288="","",(ROUND(Inputs!$BC288*BF291,0)))</f>
        <v/>
      </c>
      <c r="CL291" s="46" t="str">
        <f>IF(Inputs!$B288="","",(ROUND(Inputs!$BC288*BG291,0)))</f>
        <v/>
      </c>
      <c r="CM291" s="46" t="str">
        <f>IF(Inputs!$B288="","",(ROUND(Inputs!$BC288*BH291,0)))</f>
        <v/>
      </c>
      <c r="CN291" s="46" t="str">
        <f>IF(Inputs!$B288="","",(ROUND(Inputs!$BC288*BI291,0)))</f>
        <v/>
      </c>
      <c r="CO291" s="46" t="str">
        <f>IF(Inputs!$B288="","",(ROUND(Inputs!$BC288*BJ291,0)))</f>
        <v/>
      </c>
      <c r="CP291" s="46" t="str">
        <f>IF(Inputs!$B288="","",(ROUND(Inputs!$BC288*BK291,0)))</f>
        <v/>
      </c>
      <c r="CQ291" s="46" t="str">
        <f>IF(Inputs!$B288="","",(ROUND(Inputs!$BC288*BL291,0)))</f>
        <v/>
      </c>
      <c r="CR291" s="46" t="str">
        <f>IF(Inputs!$B288="","",(ROUND(Inputs!$BC288*BM291,0)))</f>
        <v/>
      </c>
      <c r="CV291" s="46" t="str">
        <f>IF(A291="","",IF(AND(CV$4&lt;=Inputs!$CQ288,CV$4&gt;=Inputs!$CP288),Inputs!$AR288/(Inputs!$CQ288-Inputs!$CP288+1),0)+IF(CV$4=Inputs!$CL288,Inputs!$BD288,0))</f>
        <v/>
      </c>
      <c r="CW291" s="46" t="str">
        <f>IF(B291="","",IF(AND(CW$4&lt;=Inputs!$CQ288,CW$4&gt;=Inputs!$CP288),Inputs!$AR288/(Inputs!$CQ288-Inputs!$CP288+1),0)+IF(CW$4=Inputs!$CL288,Inputs!$BD288,0))</f>
        <v/>
      </c>
      <c r="CX291" s="46" t="str">
        <f>IF(C291="","",IF(AND(CX$4&lt;=Inputs!$CQ288,CX$4&gt;=Inputs!$CP288),Inputs!$AR288/(Inputs!$CQ288-Inputs!$CP288+1),0)+IF(CX$4=Inputs!$CL288,Inputs!$BD288,0))</f>
        <v/>
      </c>
      <c r="CY291" s="46" t="str">
        <f>IF(D291="","",IF(AND(CY$4&lt;=Inputs!$CQ288,CY$4&gt;=Inputs!$CP288),Inputs!$AR288/(Inputs!$CQ288-Inputs!$CP288+1),0)+IF(CY$4=Inputs!$CL288,Inputs!$BD288,0))</f>
        <v/>
      </c>
      <c r="CZ291" s="46" t="str">
        <f>IF(E291="","",IF(AND(CZ$4&lt;=Inputs!$CQ288,CZ$4&gt;=Inputs!$CP288),Inputs!$AR288/(Inputs!$CQ288-Inputs!$CP288+1),0)+IF(CZ$4=Inputs!$CL288,Inputs!$BD288,0))</f>
        <v/>
      </c>
      <c r="DA291" s="46" t="str">
        <f>IF(F291="","",IF(AND(DA$4&lt;=Inputs!$CQ288,DA$4&gt;=Inputs!$CP288),Inputs!$AR288/(Inputs!$CQ288-Inputs!$CP288+1),0)+IF(DA$4=Inputs!$CL288,Inputs!$BD288,0))</f>
        <v/>
      </c>
      <c r="DB291" s="46" t="str">
        <f>IF(G291="","",IF(AND(DB$4&lt;=Inputs!$CQ288,DB$4&gt;=Inputs!$CP288),Inputs!$AR288/(Inputs!$CQ288-Inputs!$CP288+1),0)+IF(DB$4=Inputs!$CL288,Inputs!$BD288,0))</f>
        <v/>
      </c>
      <c r="DC291" s="46" t="str">
        <f>IF(H291="","",IF(AND(DC$4&lt;=Inputs!$CQ288,DC$4&gt;=Inputs!$CP288),Inputs!$AR288/(Inputs!$CQ288-Inputs!$CP288+1),0)+IF(DC$4=Inputs!$CL288,Inputs!$BD288,0))</f>
        <v/>
      </c>
      <c r="DD291" s="46" t="str">
        <f>IF(I291="","",IF(AND(DD$4&lt;=Inputs!$CQ288,DD$4&gt;=Inputs!$CP288),Inputs!$AR288/(Inputs!$CQ288-Inputs!$CP288+1),0)+IF(DD$4=Inputs!$CL288,Inputs!$BD288,0))</f>
        <v/>
      </c>
      <c r="DE291" s="46" t="str">
        <f>IF(J291="","",IF(AND(DE$4&lt;=Inputs!$CQ288,DE$4&gt;=Inputs!$CP288),Inputs!$AR288/(Inputs!$CQ288-Inputs!$CP288+1),0)+IF(DE$4=Inputs!$CL288,Inputs!$BD288,0))</f>
        <v/>
      </c>
      <c r="DF291" s="46" t="str">
        <f>IF(K291="","",IF(AND(DF$4&lt;=Inputs!$CQ288,DF$4&gt;=Inputs!$CP288),Inputs!$AR288/(Inputs!$CQ288-Inputs!$CP288+1),0)+IF(DF$4=Inputs!$CL288,Inputs!$BD288,0))</f>
        <v/>
      </c>
      <c r="DG291" s="46" t="str">
        <f>IF(L291="","",IF(AND(DG$4&lt;=Inputs!$CQ288,DG$4&gt;=Inputs!$CP288),Inputs!$AR288/(Inputs!$CQ288-Inputs!$CP288+1),0)+IF(DG$4=Inputs!$CL288,Inputs!$BD288,0))</f>
        <v/>
      </c>
      <c r="DH291" s="46" t="str">
        <f>IF(M291="","",IF(AND(DH$4&lt;=Inputs!$CQ288,DH$4&gt;=Inputs!$CP288),Inputs!$AR288/(Inputs!$CQ288-Inputs!$CP288+1),0)+IF(DH$4=Inputs!$CL288,Inputs!$BD288,0))</f>
        <v/>
      </c>
      <c r="DI291" s="46" t="str">
        <f>IF(N291="","",IF(AND(DI$4&lt;=Inputs!$CQ288,DI$4&gt;=Inputs!$CP288),Inputs!$AR288/(Inputs!$CQ288-Inputs!$CP288+1),0)+IF(DI$4=Inputs!$CL288,Inputs!$BD288,0))</f>
        <v/>
      </c>
      <c r="DJ291" s="46" t="str">
        <f>IF(O291="","",IF(AND(DJ$4&lt;=Inputs!$CQ288,DJ$4&gt;=Inputs!$CP288),Inputs!$AR288/(Inputs!$CQ288-Inputs!$CP288+1),0)+IF(DJ$4=Inputs!$CL288,Inputs!$BD288,0))</f>
        <v/>
      </c>
      <c r="DK291" s="46" t="str">
        <f>IF(P291="","",IF(AND(DK$4&lt;=Inputs!$CQ288,DK$4&gt;=Inputs!$CP288),Inputs!$AR288/(Inputs!$CQ288-Inputs!$CP288+1),0)+IF(DK$4=Inputs!$CL288,Inputs!$BD288,0))</f>
        <v/>
      </c>
      <c r="DL291" s="46" t="str">
        <f>IF(Q291="","",IF(AND(DL$4&lt;=Inputs!$CQ288,DL$4&gt;=Inputs!$CP288),Inputs!$AR288/(Inputs!$CQ288-Inputs!$CP288+1),0)+IF(DL$4=Inputs!$CL288,Inputs!$BD288,0))</f>
        <v/>
      </c>
      <c r="DM291" s="46" t="str">
        <f>IF(R291="","",IF(AND(DM$4&lt;=Inputs!$CQ288,DM$4&gt;=Inputs!$CP288),Inputs!$AR288/(Inputs!$CQ288-Inputs!$CP288+1),0)+IF(DM$4=Inputs!$CL288,Inputs!$BD288,0))</f>
        <v/>
      </c>
      <c r="DN291" s="46" t="str">
        <f>IF(S291="","",IF(AND(DN$4&lt;=Inputs!$CQ288,DN$4&gt;=Inputs!$CP288),Inputs!$AR288/(Inputs!$CQ288-Inputs!$CP288+1),0)+IF(DN$4=Inputs!$CL288,Inputs!$BD288,0))</f>
        <v/>
      </c>
      <c r="DO291" s="46" t="str">
        <f>IF(T291="","",IF(AND(DO$4&lt;=Inputs!$CQ288,DO$4&gt;=Inputs!$CP288),Inputs!$AR288/(Inputs!$CQ288-Inputs!$CP288+1),0)+IF(DO$4=Inputs!$CL288,Inputs!$BD288,0))</f>
        <v/>
      </c>
      <c r="DP291" s="46" t="str">
        <f>IF(U291="","",IF(AND(DP$4&lt;=Inputs!$CQ288,DP$4&gt;=Inputs!$CP288),Inputs!$AR288/(Inputs!$CQ288-Inputs!$CP288+1),0)+IF(DP$4=Inputs!$CL288,Inputs!$BD288,0))</f>
        <v/>
      </c>
      <c r="DQ291" s="46" t="str">
        <f>IF(V291="","",IF(AND(DQ$4&lt;=Inputs!$CQ288,DQ$4&gt;=Inputs!$CP288),Inputs!$AR288/(Inputs!$CQ288-Inputs!$CP288+1),0)+IF(DQ$4=Inputs!$CL288,Inputs!$BD288,0))</f>
        <v/>
      </c>
      <c r="DR291" s="46" t="str">
        <f>IF(W291="","",IF(AND(DR$4&lt;=Inputs!$CQ288,DR$4&gt;=Inputs!$CP288),Inputs!$AR288/(Inputs!$CQ288-Inputs!$CP288+1),0)+IF(DR$4=Inputs!$CL288,Inputs!$BD288,0))</f>
        <v/>
      </c>
      <c r="DS291" s="46" t="str">
        <f>IF(X291="","",IF(AND(DS$4&lt;=Inputs!$CQ288,DS$4&gt;=Inputs!$CP288),Inputs!$AR288/(Inputs!$CQ288-Inputs!$CP288+1),0)+IF(DS$4=Inputs!$CL288,Inputs!$BD288,0))</f>
        <v/>
      </c>
      <c r="DT291" s="46" t="str">
        <f>IF(Y291="","",IF(AND(DT$4&lt;=Inputs!$CQ288,DT$4&gt;=Inputs!$CP288),Inputs!$AR288/(Inputs!$CQ288-Inputs!$CP288+1),0)+IF(DT$4=Inputs!$CL288,Inputs!$BD288,0))</f>
        <v/>
      </c>
      <c r="DU291" s="46" t="str">
        <f>IF(Z291="","",IF(AND(DU$4&lt;=Inputs!$CQ288,DU$4&gt;=Inputs!$CP288),Inputs!$AR288/(Inputs!$CQ288-Inputs!$CP288+1),0)+IF(DU$4=Inputs!$CL288,Inputs!$BD288,0))</f>
        <v/>
      </c>
      <c r="DV291" s="46" t="str">
        <f>IF(AA291="","",IF(AND(DV$4&lt;=Inputs!$CQ288,DV$4&gt;=Inputs!$CP288),Inputs!$AR288/(Inputs!$CQ288-Inputs!$CP288+1),0)+IF(DV$4=Inputs!$CL288,Inputs!$BD288,0))</f>
        <v/>
      </c>
      <c r="DW291" s="46" t="str">
        <f>IF(AB291="","",IF(AND(DW$4&lt;=Inputs!$CQ288,DW$4&gt;=Inputs!$CP288),Inputs!$AR288/(Inputs!$CQ288-Inputs!$CP288+1),0)+IF(DW$4=Inputs!$CL288,Inputs!$BD288,0))</f>
        <v/>
      </c>
      <c r="DX291" s="46" t="str">
        <f>IF(AC291="","",IF(AND(DX$4&lt;=Inputs!$CQ288,DX$4&gt;=Inputs!$CP288),Inputs!$AR288/(Inputs!$CQ288-Inputs!$CP288+1),0)+IF(DX$4=Inputs!$CL288,Inputs!$BD288,0))</f>
        <v/>
      </c>
      <c r="DY291" s="46" t="str">
        <f>IF(AD291="","",IF(AND(DY$4&lt;=Inputs!$CQ288,DY$4&gt;=Inputs!$CP288),Inputs!$AR288/(Inputs!$CQ288-Inputs!$CP288+1),0)+IF(DY$4=Inputs!$CL288,Inputs!$BD288,0))</f>
        <v/>
      </c>
      <c r="DZ291" s="46" t="str">
        <f t="shared" si="12"/>
        <v/>
      </c>
    </row>
    <row r="292" spans="1:130">
      <c r="A292" s="7" t="str">
        <f>IF(Inputs!A289="","",Inputs!A289)</f>
        <v/>
      </c>
      <c r="B292" t="str">
        <f>IF(Inputs!B289="","",Inputs!B289)</f>
        <v/>
      </c>
      <c r="C292" s="46" t="str">
        <f>IF(Inputs!$B289="","",BO292-CV292)</f>
        <v/>
      </c>
      <c r="D292" s="46" t="str">
        <f>IF(Inputs!$B289="","",BP292-CW292)</f>
        <v/>
      </c>
      <c r="E292" s="46" t="str">
        <f>IF(Inputs!$B289="","",BQ292-CX292)</f>
        <v/>
      </c>
      <c r="F292" s="46" t="str">
        <f>IF(Inputs!$B289="","",BR292-CY292)</f>
        <v/>
      </c>
      <c r="G292" s="46" t="str">
        <f>IF(Inputs!$B289="","",BS292-CZ292)</f>
        <v/>
      </c>
      <c r="H292" s="46" t="str">
        <f>IF(Inputs!$B289="","",BT292-DA292)</f>
        <v/>
      </c>
      <c r="I292" s="46" t="str">
        <f>IF(Inputs!$B289="","",BU292-DB292)</f>
        <v/>
      </c>
      <c r="J292" s="46" t="str">
        <f>IF(Inputs!$B289="","",BV292-DC292)</f>
        <v/>
      </c>
      <c r="K292" s="46" t="str">
        <f>IF(Inputs!$B289="","",BW292-DD292)</f>
        <v/>
      </c>
      <c r="L292" s="46" t="str">
        <f>IF(Inputs!$B289="","",BX292-DE292)</f>
        <v/>
      </c>
      <c r="M292" s="46" t="str">
        <f>IF(Inputs!$B289="","",BY292-DF292)</f>
        <v/>
      </c>
      <c r="N292" s="46" t="str">
        <f>IF(Inputs!$B289="","",BZ292-DG292)</f>
        <v/>
      </c>
      <c r="O292" s="46" t="str">
        <f>IF(Inputs!$B289="","",CA292-DH292)</f>
        <v/>
      </c>
      <c r="P292" s="46" t="str">
        <f>IF(Inputs!$B289="","",CB292-DI292)</f>
        <v/>
      </c>
      <c r="Q292" s="46" t="str">
        <f>IF(Inputs!$B289="","",CC292-DJ292)</f>
        <v/>
      </c>
      <c r="R292" s="46" t="str">
        <f>IF(Inputs!$B289="","",CD292-DK292)</f>
        <v/>
      </c>
      <c r="S292" s="46" t="str">
        <f>IF(Inputs!$B289="","",CE292-DL292)</f>
        <v/>
      </c>
      <c r="T292" s="46" t="str">
        <f>IF(Inputs!$B289="","",CF292-DM292)</f>
        <v/>
      </c>
      <c r="U292" s="46" t="str">
        <f>IF(Inputs!$B289="","",CG292-DN292)</f>
        <v/>
      </c>
      <c r="V292" s="46" t="str">
        <f>IF(Inputs!$B289="","",CH292-DO292)</f>
        <v/>
      </c>
      <c r="W292" s="46" t="str">
        <f>IF(Inputs!$B289="","",CI292-DP292)</f>
        <v/>
      </c>
      <c r="X292" s="46" t="str">
        <f>IF(Inputs!$B289="","",CJ292-DQ292)</f>
        <v/>
      </c>
      <c r="Y292" s="46" t="str">
        <f>IF(Inputs!$B289="","",CK292-DR292)</f>
        <v/>
      </c>
      <c r="Z292" s="46" t="str">
        <f>IF(Inputs!$B289="","",CL292-DS292)</f>
        <v/>
      </c>
      <c r="AA292" s="46" t="str">
        <f>IF(Inputs!$B289="","",CM292-DT292)</f>
        <v/>
      </c>
      <c r="AB292" s="46" t="str">
        <f>IF(Inputs!$B289="","",CN292-DU292)</f>
        <v/>
      </c>
      <c r="AC292" s="46" t="str">
        <f>IF(Inputs!$B289="","",CO292-DV292)</f>
        <v/>
      </c>
      <c r="AD292" s="46" t="str">
        <f>IF(Inputs!$B289="","",CP292-DW292)</f>
        <v/>
      </c>
      <c r="AE292" s="46" t="str">
        <f>IF(Inputs!$B289="","",CQ292-DX292)</f>
        <v/>
      </c>
      <c r="AF292" s="46" t="str">
        <f>IF(Inputs!$B289="","",CR292-DY292)</f>
        <v/>
      </c>
      <c r="AG292" s="50" t="str">
        <f t="shared" si="13"/>
        <v/>
      </c>
      <c r="AH292" s="50"/>
      <c r="AJ292" s="27">
        <f>IF(AND(Inputs!$CO289=0,AJ$4&gt;=Inputs!$CM289),1,IF(AND(AJ$4&gt;=Inputs!$CM289,AJ$4&lt;Inputs!$CN289),1,IF(AND(AJ$4=Inputs!$CN289,AJ$4=Inputs!$CO289),1,IF(OR(AND(AJ$4=Inputs!$CN289+1,Inputs!$CN289=Inputs!$CO289),AND(AJ$4=Inputs!$CN289+2,Inputs!$CN289=Inputs!$CO289)),0,IF(AJ$4=Inputs!$CN289,0.8,IF(AJ$4=Inputs!$CN289+1,0.6,IF(AJ$4=Inputs!$CN289+2,0.4,IF(AJ$4=Inputs!$CO289,0.2,IF(AND(AJ$4&gt;=Inputs!$CL289,AJ$4&lt;Inputs!$CM289),(AJ$4-Inputs!$CL289+1)/(Inputs!$AI289+1),0)))))))))</f>
        <v>0</v>
      </c>
      <c r="AK292" s="27">
        <f>IF(AND(Inputs!$CO289=0,AK$4&gt;=Inputs!$CM289),1,IF(AND(AK$4&gt;=Inputs!$CM289,AK$4&lt;Inputs!$CN289),1,IF(AND(AK$4=Inputs!$CN289,AK$4=Inputs!$CO289),1,IF(OR(AND(AK$4=Inputs!$CN289+1,Inputs!$CN289=Inputs!$CO289),AND(AK$4=Inputs!$CN289+2,Inputs!$CN289=Inputs!$CO289)),0,IF(AK$4=Inputs!$CN289,0.8,IF(AK$4=Inputs!$CN289+1,0.6,IF(AK$4=Inputs!$CN289+2,0.4,IF(AK$4=Inputs!$CO289,0.2,IF(AND(AK$4&gt;=Inputs!$CL289,AK$4&lt;Inputs!$CM289),(AK$4-Inputs!$CL289+1)/(Inputs!$AI289+1),0)))))))))</f>
        <v>0</v>
      </c>
      <c r="AL292" s="27">
        <f>IF(AND(Inputs!$CO289=0,AL$4&gt;=Inputs!$CM289),1,IF(AND(AL$4&gt;=Inputs!$CM289,AL$4&lt;Inputs!$CN289),1,IF(AND(AL$4=Inputs!$CN289,AL$4=Inputs!$CO289),1,IF(OR(AND(AL$4=Inputs!$CN289+1,Inputs!$CN289=Inputs!$CO289),AND(AL$4=Inputs!$CN289+2,Inputs!$CN289=Inputs!$CO289)),0,IF(AL$4=Inputs!$CN289,0.8,IF(AL$4=Inputs!$CN289+1,0.6,IF(AL$4=Inputs!$CN289+2,0.4,IF(AL$4=Inputs!$CO289,0.2,IF(AND(AL$4&gt;=Inputs!$CL289,AL$4&lt;Inputs!$CM289),(AL$4-Inputs!$CL289+1)/(Inputs!$AI289+1),0)))))))))</f>
        <v>0</v>
      </c>
      <c r="AM292" s="27">
        <f>IF(AND(Inputs!$CO289=0,AM$4&gt;=Inputs!$CM289),1,IF(AND(AM$4&gt;=Inputs!$CM289,AM$4&lt;Inputs!$CN289),1,IF(AND(AM$4=Inputs!$CN289,AM$4=Inputs!$CO289),1,IF(OR(AND(AM$4=Inputs!$CN289+1,Inputs!$CN289=Inputs!$CO289),AND(AM$4=Inputs!$CN289+2,Inputs!$CN289=Inputs!$CO289)),0,IF(AM$4=Inputs!$CN289,0.8,IF(AM$4=Inputs!$CN289+1,0.6,IF(AM$4=Inputs!$CN289+2,0.4,IF(AM$4=Inputs!$CO289,0.2,IF(AND(AM$4&gt;=Inputs!$CL289,AM$4&lt;Inputs!$CM289),(AM$4-Inputs!$CL289+1)/(Inputs!$AI289+1),0)))))))))</f>
        <v>0</v>
      </c>
      <c r="AN292" s="27">
        <f>IF(AND(Inputs!$CO289=0,AN$4&gt;=Inputs!$CM289),1,IF(AND(AN$4&gt;=Inputs!$CM289,AN$4&lt;Inputs!$CN289),1,IF(AND(AN$4=Inputs!$CN289,AN$4=Inputs!$CO289),1,IF(OR(AND(AN$4=Inputs!$CN289+1,Inputs!$CN289=Inputs!$CO289),AND(AN$4=Inputs!$CN289+2,Inputs!$CN289=Inputs!$CO289)),0,IF(AN$4=Inputs!$CN289,0.8,IF(AN$4=Inputs!$CN289+1,0.6,IF(AN$4=Inputs!$CN289+2,0.4,IF(AN$4=Inputs!$CO289,0.2,IF(AND(AN$4&gt;=Inputs!$CL289,AN$4&lt;Inputs!$CM289),(AN$4-Inputs!$CL289+1)/(Inputs!$AI289+1),0)))))))))</f>
        <v>0</v>
      </c>
      <c r="AO292" s="27">
        <f>IF(AND(Inputs!$CO289=0,AO$4&gt;=Inputs!$CM289),1,IF(AND(AO$4&gt;=Inputs!$CM289,AO$4&lt;Inputs!$CN289),1,IF(AND(AO$4=Inputs!$CN289,AO$4=Inputs!$CO289),1,IF(OR(AND(AO$4=Inputs!$CN289+1,Inputs!$CN289=Inputs!$CO289),AND(AO$4=Inputs!$CN289+2,Inputs!$CN289=Inputs!$CO289)),0,IF(AO$4=Inputs!$CN289,0.8,IF(AO$4=Inputs!$CN289+1,0.6,IF(AO$4=Inputs!$CN289+2,0.4,IF(AO$4=Inputs!$CO289,0.2,IF(AND(AO$4&gt;=Inputs!$CL289,AO$4&lt;Inputs!$CM289),(AO$4-Inputs!$CL289+1)/(Inputs!$AI289+1),0)))))))))</f>
        <v>0</v>
      </c>
      <c r="AP292" s="27">
        <f>IF(AND(Inputs!$CO289=0,AP$4&gt;=Inputs!$CM289),1,IF(AND(AP$4&gt;=Inputs!$CM289,AP$4&lt;Inputs!$CN289),1,IF(AND(AP$4=Inputs!$CN289,AP$4=Inputs!$CO289),1,IF(OR(AND(AP$4=Inputs!$CN289+1,Inputs!$CN289=Inputs!$CO289),AND(AP$4=Inputs!$CN289+2,Inputs!$CN289=Inputs!$CO289)),0,IF(AP$4=Inputs!$CN289,0.8,IF(AP$4=Inputs!$CN289+1,0.6,IF(AP$4=Inputs!$CN289+2,0.4,IF(AP$4=Inputs!$CO289,0.2,IF(AND(AP$4&gt;=Inputs!$CL289,AP$4&lt;Inputs!$CM289),(AP$4-Inputs!$CL289+1)/(Inputs!$AI289+1),0)))))))))</f>
        <v>0</v>
      </c>
      <c r="AQ292" s="27">
        <f>IF(AND(Inputs!$CO289=0,AQ$4&gt;=Inputs!$CM289),1,IF(AND(AQ$4&gt;=Inputs!$CM289,AQ$4&lt;Inputs!$CN289),1,IF(AND(AQ$4=Inputs!$CN289,AQ$4=Inputs!$CO289),1,IF(OR(AND(AQ$4=Inputs!$CN289+1,Inputs!$CN289=Inputs!$CO289),AND(AQ$4=Inputs!$CN289+2,Inputs!$CN289=Inputs!$CO289)),0,IF(AQ$4=Inputs!$CN289,0.8,IF(AQ$4=Inputs!$CN289+1,0.6,IF(AQ$4=Inputs!$CN289+2,0.4,IF(AQ$4=Inputs!$CO289,0.2,IF(AND(AQ$4&gt;=Inputs!$CL289,AQ$4&lt;Inputs!$CM289),(AQ$4-Inputs!$CL289+1)/(Inputs!$AI289+1),0)))))))))</f>
        <v>0</v>
      </c>
      <c r="AR292" s="27">
        <f>IF(AND(Inputs!$CO289=0,AR$4&gt;=Inputs!$CM289),1,IF(AND(AR$4&gt;=Inputs!$CM289,AR$4&lt;Inputs!$CN289),1,IF(AND(AR$4=Inputs!$CN289,AR$4=Inputs!$CO289),1,IF(OR(AND(AR$4=Inputs!$CN289+1,Inputs!$CN289=Inputs!$CO289),AND(AR$4=Inputs!$CN289+2,Inputs!$CN289=Inputs!$CO289)),0,IF(AR$4=Inputs!$CN289,0.8,IF(AR$4=Inputs!$CN289+1,0.6,IF(AR$4=Inputs!$CN289+2,0.4,IF(AR$4=Inputs!$CO289,0.2,IF(AND(AR$4&gt;=Inputs!$CL289,AR$4&lt;Inputs!$CM289),(AR$4-Inputs!$CL289+1)/(Inputs!$AI289+1),0)))))))))</f>
        <v>0</v>
      </c>
      <c r="AS292" s="27">
        <f>IF(AND(Inputs!$CO289=0,AS$4&gt;=Inputs!$CM289),1,IF(AND(AS$4&gt;=Inputs!$CM289,AS$4&lt;Inputs!$CN289),1,IF(AND(AS$4=Inputs!$CN289,AS$4=Inputs!$CO289),1,IF(OR(AND(AS$4=Inputs!$CN289+1,Inputs!$CN289=Inputs!$CO289),AND(AS$4=Inputs!$CN289+2,Inputs!$CN289=Inputs!$CO289)),0,IF(AS$4=Inputs!$CN289,0.8,IF(AS$4=Inputs!$CN289+1,0.6,IF(AS$4=Inputs!$CN289+2,0.4,IF(AS$4=Inputs!$CO289,0.2,IF(AND(AS$4&gt;=Inputs!$CL289,AS$4&lt;Inputs!$CM289),(AS$4-Inputs!$CL289+1)/(Inputs!$AI289+1),0)))))))))</f>
        <v>0</v>
      </c>
      <c r="AT292" s="27">
        <f>IF(AND(Inputs!$CO289=0,AT$4&gt;=Inputs!$CM289),1,IF(AND(AT$4&gt;=Inputs!$CM289,AT$4&lt;Inputs!$CN289),1,IF(AND(AT$4=Inputs!$CN289,AT$4=Inputs!$CO289),1,IF(OR(AND(AT$4=Inputs!$CN289+1,Inputs!$CN289=Inputs!$CO289),AND(AT$4=Inputs!$CN289+2,Inputs!$CN289=Inputs!$CO289)),0,IF(AT$4=Inputs!$CN289,0.8,IF(AT$4=Inputs!$CN289+1,0.6,IF(AT$4=Inputs!$CN289+2,0.4,IF(AT$4=Inputs!$CO289,0.2,IF(AND(AT$4&gt;=Inputs!$CL289,AT$4&lt;Inputs!$CM289),(AT$4-Inputs!$CL289+1)/(Inputs!$AI289+1),0)))))))))</f>
        <v>0</v>
      </c>
      <c r="AU292" s="27">
        <f>IF(AND(Inputs!$CO289=0,AU$4&gt;=Inputs!$CM289),1,IF(AND(AU$4&gt;=Inputs!$CM289,AU$4&lt;Inputs!$CN289),1,IF(AND(AU$4=Inputs!$CN289,AU$4=Inputs!$CO289),1,IF(OR(AND(AU$4=Inputs!$CN289+1,Inputs!$CN289=Inputs!$CO289),AND(AU$4=Inputs!$CN289+2,Inputs!$CN289=Inputs!$CO289)),0,IF(AU$4=Inputs!$CN289,0.8,IF(AU$4=Inputs!$CN289+1,0.6,IF(AU$4=Inputs!$CN289+2,0.4,IF(AU$4=Inputs!$CO289,0.2,IF(AND(AU$4&gt;=Inputs!$CL289,AU$4&lt;Inputs!$CM289),(AU$4-Inputs!$CL289+1)/(Inputs!$AI289+1),0)))))))))</f>
        <v>0</v>
      </c>
      <c r="AV292" s="27">
        <f>IF(AND(Inputs!$CO289=0,AV$4&gt;=Inputs!$CM289),1,IF(AND(AV$4&gt;=Inputs!$CM289,AV$4&lt;Inputs!$CN289),1,IF(AND(AV$4=Inputs!$CN289,AV$4=Inputs!$CO289),1,IF(OR(AND(AV$4=Inputs!$CN289+1,Inputs!$CN289=Inputs!$CO289),AND(AV$4=Inputs!$CN289+2,Inputs!$CN289=Inputs!$CO289)),0,IF(AV$4=Inputs!$CN289,0.8,IF(AV$4=Inputs!$CN289+1,0.6,IF(AV$4=Inputs!$CN289+2,0.4,IF(AV$4=Inputs!$CO289,0.2,IF(AND(AV$4&gt;=Inputs!$CL289,AV$4&lt;Inputs!$CM289),(AV$4-Inputs!$CL289+1)/(Inputs!$AI289+1),0)))))))))</f>
        <v>0</v>
      </c>
      <c r="AW292" s="27">
        <f>IF(AND(Inputs!$CO289=0,AW$4&gt;=Inputs!$CM289),1,IF(AND(AW$4&gt;=Inputs!$CM289,AW$4&lt;Inputs!$CN289),1,IF(AND(AW$4=Inputs!$CN289,AW$4=Inputs!$CO289),1,IF(OR(AND(AW$4=Inputs!$CN289+1,Inputs!$CN289=Inputs!$CO289),AND(AW$4=Inputs!$CN289+2,Inputs!$CN289=Inputs!$CO289)),0,IF(AW$4=Inputs!$CN289,0.8,IF(AW$4=Inputs!$CN289+1,0.6,IF(AW$4=Inputs!$CN289+2,0.4,IF(AW$4=Inputs!$CO289,0.2,IF(AND(AW$4&gt;=Inputs!$CL289,AW$4&lt;Inputs!$CM289),(AW$4-Inputs!$CL289+1)/(Inputs!$AI289+1),0)))))))))</f>
        <v>0</v>
      </c>
      <c r="AX292" s="27">
        <f>IF(AND(Inputs!$CO289=0,AX$4&gt;=Inputs!$CM289),1,IF(AND(AX$4&gt;=Inputs!$CM289,AX$4&lt;Inputs!$CN289),1,IF(AND(AX$4=Inputs!$CN289,AX$4=Inputs!$CO289),1,IF(OR(AND(AX$4=Inputs!$CN289+1,Inputs!$CN289=Inputs!$CO289),AND(AX$4=Inputs!$CN289+2,Inputs!$CN289=Inputs!$CO289)),0,IF(AX$4=Inputs!$CN289,0.8,IF(AX$4=Inputs!$CN289+1,0.6,IF(AX$4=Inputs!$CN289+2,0.4,IF(AX$4=Inputs!$CO289,0.2,IF(AND(AX$4&gt;=Inputs!$CL289,AX$4&lt;Inputs!$CM289),(AX$4-Inputs!$CL289+1)/(Inputs!$AI289+1),0)))))))))</f>
        <v>0</v>
      </c>
      <c r="AY292" s="27">
        <f>IF(AND(Inputs!$CO289=0,AY$4&gt;=Inputs!$CM289),1,IF(AND(AY$4&gt;=Inputs!$CM289,AY$4&lt;Inputs!$CN289),1,IF(AND(AY$4=Inputs!$CN289,AY$4=Inputs!$CO289),1,IF(OR(AND(AY$4=Inputs!$CN289+1,Inputs!$CN289=Inputs!$CO289),AND(AY$4=Inputs!$CN289+2,Inputs!$CN289=Inputs!$CO289)),0,IF(AY$4=Inputs!$CN289,0.8,IF(AY$4=Inputs!$CN289+1,0.6,IF(AY$4=Inputs!$CN289+2,0.4,IF(AY$4=Inputs!$CO289,0.2,IF(AND(AY$4&gt;=Inputs!$CL289,AY$4&lt;Inputs!$CM289),(AY$4-Inputs!$CL289+1)/(Inputs!$AI289+1),0)))))))))</f>
        <v>0</v>
      </c>
      <c r="AZ292" s="27">
        <f>IF(AND(Inputs!$CO289=0,AZ$4&gt;=Inputs!$CM289),1,IF(AND(AZ$4&gt;=Inputs!$CM289,AZ$4&lt;Inputs!$CN289),1,IF(AND(AZ$4=Inputs!$CN289,AZ$4=Inputs!$CO289),1,IF(OR(AND(AZ$4=Inputs!$CN289+1,Inputs!$CN289=Inputs!$CO289),AND(AZ$4=Inputs!$CN289+2,Inputs!$CN289=Inputs!$CO289)),0,IF(AZ$4=Inputs!$CN289,0.8,IF(AZ$4=Inputs!$CN289+1,0.6,IF(AZ$4=Inputs!$CN289+2,0.4,IF(AZ$4=Inputs!$CO289,0.2,IF(AND(AZ$4&gt;=Inputs!$CL289,AZ$4&lt;Inputs!$CM289),(AZ$4-Inputs!$CL289+1)/(Inputs!$AI289+1),0)))))))))</f>
        <v>0</v>
      </c>
      <c r="BA292" s="27">
        <f>IF(AND(Inputs!$CO289=0,BA$4&gt;=Inputs!$CM289),1,IF(AND(BA$4&gt;=Inputs!$CM289,BA$4&lt;Inputs!$CN289),1,IF(AND(BA$4=Inputs!$CN289,BA$4=Inputs!$CO289),1,IF(OR(AND(BA$4=Inputs!$CN289+1,Inputs!$CN289=Inputs!$CO289),AND(BA$4=Inputs!$CN289+2,Inputs!$CN289=Inputs!$CO289)),0,IF(BA$4=Inputs!$CN289,0.8,IF(BA$4=Inputs!$CN289+1,0.6,IF(BA$4=Inputs!$CN289+2,0.4,IF(BA$4=Inputs!$CO289,0.2,IF(AND(BA$4&gt;=Inputs!$CL289,BA$4&lt;Inputs!$CM289),(BA$4-Inputs!$CL289+1)/(Inputs!$AI289+1),0)))))))))</f>
        <v>0</v>
      </c>
      <c r="BB292" s="27">
        <f>IF(AND(Inputs!$CO289=0,BB$4&gt;=Inputs!$CM289),1,IF(AND(BB$4&gt;=Inputs!$CM289,BB$4&lt;Inputs!$CN289),1,IF(AND(BB$4=Inputs!$CN289,BB$4=Inputs!$CO289),1,IF(OR(AND(BB$4=Inputs!$CN289+1,Inputs!$CN289=Inputs!$CO289),AND(BB$4=Inputs!$CN289+2,Inputs!$CN289=Inputs!$CO289)),0,IF(BB$4=Inputs!$CN289,0.8,IF(BB$4=Inputs!$CN289+1,0.6,IF(BB$4=Inputs!$CN289+2,0.4,IF(BB$4=Inputs!$CO289,0.2,IF(AND(BB$4&gt;=Inputs!$CL289,BB$4&lt;Inputs!$CM289),(BB$4-Inputs!$CL289+1)/(Inputs!$AI289+1),0)))))))))</f>
        <v>0</v>
      </c>
      <c r="BC292" s="27">
        <f>IF(AND(Inputs!$CO289=0,BC$4&gt;=Inputs!$CM289),1,IF(AND(BC$4&gt;=Inputs!$CM289,BC$4&lt;Inputs!$CN289),1,IF(AND(BC$4=Inputs!$CN289,BC$4=Inputs!$CO289),1,IF(OR(AND(BC$4=Inputs!$CN289+1,Inputs!$CN289=Inputs!$CO289),AND(BC$4=Inputs!$CN289+2,Inputs!$CN289=Inputs!$CO289)),0,IF(BC$4=Inputs!$CN289,0.8,IF(BC$4=Inputs!$CN289+1,0.6,IF(BC$4=Inputs!$CN289+2,0.4,IF(BC$4=Inputs!$CO289,0.2,IF(AND(BC$4&gt;=Inputs!$CL289,BC$4&lt;Inputs!$CM289),(BC$4-Inputs!$CL289+1)/(Inputs!$AI289+1),0)))))))))</f>
        <v>0</v>
      </c>
      <c r="BD292" s="27">
        <f>IF(AND(Inputs!$CO289=0,BD$4&gt;=Inputs!$CM289),1,IF(AND(BD$4&gt;=Inputs!$CM289,BD$4&lt;Inputs!$CN289),1,IF(AND(BD$4=Inputs!$CN289,BD$4=Inputs!$CO289),1,IF(OR(AND(BD$4=Inputs!$CN289+1,Inputs!$CN289=Inputs!$CO289),AND(BD$4=Inputs!$CN289+2,Inputs!$CN289=Inputs!$CO289)),0,IF(BD$4=Inputs!$CN289,0.8,IF(BD$4=Inputs!$CN289+1,0.6,IF(BD$4=Inputs!$CN289+2,0.4,IF(BD$4=Inputs!$CO289,0.2,IF(AND(BD$4&gt;=Inputs!$CL289,BD$4&lt;Inputs!$CM289),(BD$4-Inputs!$CL289+1)/(Inputs!$AI289+1),0)))))))))</f>
        <v>0</v>
      </c>
      <c r="BE292" s="27">
        <f>IF(AND(Inputs!$CO289=0,BE$4&gt;=Inputs!$CM289),1,IF(AND(BE$4&gt;=Inputs!$CM289,BE$4&lt;Inputs!$CN289),1,IF(AND(BE$4=Inputs!$CN289,BE$4=Inputs!$CO289),1,IF(OR(AND(BE$4=Inputs!$CN289+1,Inputs!$CN289=Inputs!$CO289),AND(BE$4=Inputs!$CN289+2,Inputs!$CN289=Inputs!$CO289)),0,IF(BE$4=Inputs!$CN289,0.8,IF(BE$4=Inputs!$CN289+1,0.6,IF(BE$4=Inputs!$CN289+2,0.4,IF(BE$4=Inputs!$CO289,0.2,IF(AND(BE$4&gt;=Inputs!$CL289,BE$4&lt;Inputs!$CM289),(BE$4-Inputs!$CL289+1)/(Inputs!$AI289+1),0)))))))))</f>
        <v>0</v>
      </c>
      <c r="BF292" s="27">
        <f>IF(AND(Inputs!$CO289=0,BF$4&gt;=Inputs!$CM289),1,IF(AND(BF$4&gt;=Inputs!$CM289,BF$4&lt;Inputs!$CN289),1,IF(AND(BF$4=Inputs!$CN289,BF$4=Inputs!$CO289),1,IF(OR(AND(BF$4=Inputs!$CN289+1,Inputs!$CN289=Inputs!$CO289),AND(BF$4=Inputs!$CN289+2,Inputs!$CN289=Inputs!$CO289)),0,IF(BF$4=Inputs!$CN289,0.8,IF(BF$4=Inputs!$CN289+1,0.6,IF(BF$4=Inputs!$CN289+2,0.4,IF(BF$4=Inputs!$CO289,0.2,IF(AND(BF$4&gt;=Inputs!$CL289,BF$4&lt;Inputs!$CM289),(BF$4-Inputs!$CL289+1)/(Inputs!$AI289+1),0)))))))))</f>
        <v>0</v>
      </c>
      <c r="BG292" s="27">
        <f>IF(AND(Inputs!$CO289=0,BG$4&gt;=Inputs!$CM289),1,IF(AND(BG$4&gt;=Inputs!$CM289,BG$4&lt;Inputs!$CN289),1,IF(AND(BG$4=Inputs!$CN289,BG$4=Inputs!$CO289),1,IF(OR(AND(BG$4=Inputs!$CN289+1,Inputs!$CN289=Inputs!$CO289),AND(BG$4=Inputs!$CN289+2,Inputs!$CN289=Inputs!$CO289)),0,IF(BG$4=Inputs!$CN289,0.8,IF(BG$4=Inputs!$CN289+1,0.6,IF(BG$4=Inputs!$CN289+2,0.4,IF(BG$4=Inputs!$CO289,0.2,IF(AND(BG$4&gt;=Inputs!$CL289,BG$4&lt;Inputs!$CM289),(BG$4-Inputs!$CL289+1)/(Inputs!$AI289+1),0)))))))))</f>
        <v>0</v>
      </c>
      <c r="BH292" s="27">
        <f>IF(AND(Inputs!$CO289=0,BH$4&gt;=Inputs!$CM289),1,IF(AND(BH$4&gt;=Inputs!$CM289,BH$4&lt;Inputs!$CN289),1,IF(AND(BH$4=Inputs!$CN289,BH$4=Inputs!$CO289),1,IF(OR(AND(BH$4=Inputs!$CN289+1,Inputs!$CN289=Inputs!$CO289),AND(BH$4=Inputs!$CN289+2,Inputs!$CN289=Inputs!$CO289)),0,IF(BH$4=Inputs!$CN289,0.8,IF(BH$4=Inputs!$CN289+1,0.6,IF(BH$4=Inputs!$CN289+2,0.4,IF(BH$4=Inputs!$CO289,0.2,IF(AND(BH$4&gt;=Inputs!$CL289,BH$4&lt;Inputs!$CM289),(BH$4-Inputs!$CL289+1)/(Inputs!$AI289+1),0)))))))))</f>
        <v>0</v>
      </c>
      <c r="BI292" s="27">
        <f>IF(AND(Inputs!$CO289=0,BI$4&gt;=Inputs!$CM289),1,IF(AND(BI$4&gt;=Inputs!$CM289,BI$4&lt;Inputs!$CN289),1,IF(AND(BI$4=Inputs!$CN289,BI$4=Inputs!$CO289),1,IF(OR(AND(BI$4=Inputs!$CN289+1,Inputs!$CN289=Inputs!$CO289),AND(BI$4=Inputs!$CN289+2,Inputs!$CN289=Inputs!$CO289)),0,IF(BI$4=Inputs!$CN289,0.8,IF(BI$4=Inputs!$CN289+1,0.6,IF(BI$4=Inputs!$CN289+2,0.4,IF(BI$4=Inputs!$CO289,0.2,IF(AND(BI$4&gt;=Inputs!$CL289,BI$4&lt;Inputs!$CM289),(BI$4-Inputs!$CL289+1)/(Inputs!$AI289+1),0)))))))))</f>
        <v>0</v>
      </c>
      <c r="BJ292" s="27">
        <f>IF(AND(Inputs!$CO289=0,BJ$4&gt;=Inputs!$CM289),1,IF(AND(BJ$4&gt;=Inputs!$CM289,BJ$4&lt;Inputs!$CN289),1,IF(AND(BJ$4=Inputs!$CN289,BJ$4=Inputs!$CO289),1,IF(OR(AND(BJ$4=Inputs!$CN289+1,Inputs!$CN289=Inputs!$CO289),AND(BJ$4=Inputs!$CN289+2,Inputs!$CN289=Inputs!$CO289)),0,IF(BJ$4=Inputs!$CN289,0.8,IF(BJ$4=Inputs!$CN289+1,0.6,IF(BJ$4=Inputs!$CN289+2,0.4,IF(BJ$4=Inputs!$CO289,0.2,IF(AND(BJ$4&gt;=Inputs!$CL289,BJ$4&lt;Inputs!$CM289),(BJ$4-Inputs!$CL289+1)/(Inputs!$AI289+1),0)))))))))</f>
        <v>0</v>
      </c>
      <c r="BK292" s="27">
        <f>IF(AND(Inputs!$CO289=0,BK$4&gt;=Inputs!$CM289),1,IF(AND(BK$4&gt;=Inputs!$CM289,BK$4&lt;Inputs!$CN289),1,IF(AND(BK$4=Inputs!$CN289,BK$4=Inputs!$CO289),1,IF(OR(AND(BK$4=Inputs!$CN289+1,Inputs!$CN289=Inputs!$CO289),AND(BK$4=Inputs!$CN289+2,Inputs!$CN289=Inputs!$CO289)),0,IF(BK$4=Inputs!$CN289,0.8,IF(BK$4=Inputs!$CN289+1,0.6,IF(BK$4=Inputs!$CN289+2,0.4,IF(BK$4=Inputs!$CO289,0.2,IF(AND(BK$4&gt;=Inputs!$CL289,BK$4&lt;Inputs!$CM289),(BK$4-Inputs!$CL289+1)/(Inputs!$AI289+1),0)))))))))</f>
        <v>0</v>
      </c>
      <c r="BL292" s="27">
        <f>IF(AND(Inputs!$CO289=0,BL$4&gt;=Inputs!$CM289),1,IF(AND(BL$4&gt;=Inputs!$CM289,BL$4&lt;Inputs!$CN289),1,IF(AND(BL$4=Inputs!$CN289,BL$4=Inputs!$CO289),1,IF(OR(AND(BL$4=Inputs!$CN289+1,Inputs!$CN289=Inputs!$CO289),AND(BL$4=Inputs!$CN289+2,Inputs!$CN289=Inputs!$CO289)),0,IF(BL$4=Inputs!$CN289,0.8,IF(BL$4=Inputs!$CN289+1,0.6,IF(BL$4=Inputs!$CN289+2,0.4,IF(BL$4=Inputs!$CO289,0.2,IF(AND(BL$4&gt;=Inputs!$CL289,BL$4&lt;Inputs!$CM289),(BL$4-Inputs!$CL289+1)/(Inputs!$AI289+1),0)))))))))</f>
        <v>0</v>
      </c>
      <c r="BM292" s="27">
        <f>IF(AND(Inputs!$CO289=0,BM$4&gt;=Inputs!$CM289),1,IF(AND(BM$4&gt;=Inputs!$CM289,BM$4&lt;Inputs!$CN289),1,IF(AND(BM$4=Inputs!$CN289,BM$4=Inputs!$CO289),1,IF(OR(AND(BM$4=Inputs!$CN289+1,Inputs!$CN289=Inputs!$CO289),AND(BM$4=Inputs!$CN289+2,Inputs!$CN289=Inputs!$CO289)),0,IF(BM$4=Inputs!$CN289,0.8,IF(BM$4=Inputs!$CN289+1,0.6,IF(BM$4=Inputs!$CN289+2,0.4,IF(BM$4=Inputs!$CO289,0.2,IF(AND(BM$4&gt;=Inputs!$CL289,BM$4&lt;Inputs!$CM289),(BM$4-Inputs!$CL289+1)/(Inputs!$AI289+1),0)))))))))</f>
        <v>0</v>
      </c>
      <c r="BO292" s="46" t="str">
        <f>IF(Inputs!$B289="","",(ROUND(Inputs!$BC289*AJ292,0)))</f>
        <v/>
      </c>
      <c r="BP292" s="46" t="str">
        <f>IF(Inputs!$B289="","",(ROUND(Inputs!$BC289*AK292,0)))</f>
        <v/>
      </c>
      <c r="BQ292" s="46" t="str">
        <f>IF(Inputs!$B289="","",(ROUND(Inputs!$BC289*AL292,0)))</f>
        <v/>
      </c>
      <c r="BR292" s="46" t="str">
        <f>IF(Inputs!$B289="","",(ROUND(Inputs!$BC289*AM292,0)))</f>
        <v/>
      </c>
      <c r="BS292" s="46" t="str">
        <f>IF(Inputs!$B289="","",(ROUND(Inputs!$BC289*AN292,0)))</f>
        <v/>
      </c>
      <c r="BT292" s="46" t="str">
        <f>IF(Inputs!$B289="","",(ROUND(Inputs!$BC289*AO292,0)))</f>
        <v/>
      </c>
      <c r="BU292" s="46" t="str">
        <f>IF(Inputs!$B289="","",(ROUND(Inputs!$BC289*AP292,0)))</f>
        <v/>
      </c>
      <c r="BV292" s="46" t="str">
        <f>IF(Inputs!$B289="","",(ROUND(Inputs!$BC289*AQ292,0)))</f>
        <v/>
      </c>
      <c r="BW292" s="46" t="str">
        <f>IF(Inputs!$B289="","",(ROUND(Inputs!$BC289*AR292,0)))</f>
        <v/>
      </c>
      <c r="BX292" s="46" t="str">
        <f>IF(Inputs!$B289="","",(ROUND(Inputs!$BC289*AS292,0)))</f>
        <v/>
      </c>
      <c r="BY292" s="46" t="str">
        <f>IF(Inputs!$B289="","",(ROUND(Inputs!$BC289*AT292,0)))</f>
        <v/>
      </c>
      <c r="BZ292" s="46" t="str">
        <f>IF(Inputs!$B289="","",(ROUND(Inputs!$BC289*AU292,0)))</f>
        <v/>
      </c>
      <c r="CA292" s="46" t="str">
        <f>IF(Inputs!$B289="","",(ROUND(Inputs!$BC289*AV292,0)))</f>
        <v/>
      </c>
      <c r="CB292" s="46" t="str">
        <f>IF(Inputs!$B289="","",(ROUND(Inputs!$BC289*AW292,0)))</f>
        <v/>
      </c>
      <c r="CC292" s="46" t="str">
        <f>IF(Inputs!$B289="","",(ROUND(Inputs!$BC289*AX292,0)))</f>
        <v/>
      </c>
      <c r="CD292" s="46" t="str">
        <f>IF(Inputs!$B289="","",(ROUND(Inputs!$BC289*AY292,0)))</f>
        <v/>
      </c>
      <c r="CE292" s="46" t="str">
        <f>IF(Inputs!$B289="","",(ROUND(Inputs!$BC289*AZ292,0)))</f>
        <v/>
      </c>
      <c r="CF292" s="46" t="str">
        <f>IF(Inputs!$B289="","",(ROUND(Inputs!$BC289*BA292,0)))</f>
        <v/>
      </c>
      <c r="CG292" s="46" t="str">
        <f>IF(Inputs!$B289="","",(ROUND(Inputs!$BC289*BB292,0)))</f>
        <v/>
      </c>
      <c r="CH292" s="46" t="str">
        <f>IF(Inputs!$B289="","",(ROUND(Inputs!$BC289*BC292,0)))</f>
        <v/>
      </c>
      <c r="CI292" s="46" t="str">
        <f>IF(Inputs!$B289="","",(ROUND(Inputs!$BC289*BD292,0)))</f>
        <v/>
      </c>
      <c r="CJ292" s="46" t="str">
        <f>IF(Inputs!$B289="","",(ROUND(Inputs!$BC289*BE292,0)))</f>
        <v/>
      </c>
      <c r="CK292" s="46" t="str">
        <f>IF(Inputs!$B289="","",(ROUND(Inputs!$BC289*BF292,0)))</f>
        <v/>
      </c>
      <c r="CL292" s="46" t="str">
        <f>IF(Inputs!$B289="","",(ROUND(Inputs!$BC289*BG292,0)))</f>
        <v/>
      </c>
      <c r="CM292" s="46" t="str">
        <f>IF(Inputs!$B289="","",(ROUND(Inputs!$BC289*BH292,0)))</f>
        <v/>
      </c>
      <c r="CN292" s="46" t="str">
        <f>IF(Inputs!$B289="","",(ROUND(Inputs!$BC289*BI292,0)))</f>
        <v/>
      </c>
      <c r="CO292" s="46" t="str">
        <f>IF(Inputs!$B289="","",(ROUND(Inputs!$BC289*BJ292,0)))</f>
        <v/>
      </c>
      <c r="CP292" s="46" t="str">
        <f>IF(Inputs!$B289="","",(ROUND(Inputs!$BC289*BK292,0)))</f>
        <v/>
      </c>
      <c r="CQ292" s="46" t="str">
        <f>IF(Inputs!$B289="","",(ROUND(Inputs!$BC289*BL292,0)))</f>
        <v/>
      </c>
      <c r="CR292" s="46" t="str">
        <f>IF(Inputs!$B289="","",(ROUND(Inputs!$BC289*BM292,0)))</f>
        <v/>
      </c>
      <c r="CV292" s="46" t="str">
        <f>IF(A292="","",IF(AND(CV$4&lt;=Inputs!$CQ289,CV$4&gt;=Inputs!$CP289),Inputs!$AR289/(Inputs!$CQ289-Inputs!$CP289+1),0)+IF(CV$4=Inputs!$CL289,Inputs!$BD289,0))</f>
        <v/>
      </c>
      <c r="CW292" s="46" t="str">
        <f>IF(B292="","",IF(AND(CW$4&lt;=Inputs!$CQ289,CW$4&gt;=Inputs!$CP289),Inputs!$AR289/(Inputs!$CQ289-Inputs!$CP289+1),0)+IF(CW$4=Inputs!$CL289,Inputs!$BD289,0))</f>
        <v/>
      </c>
      <c r="CX292" s="46" t="str">
        <f>IF(C292="","",IF(AND(CX$4&lt;=Inputs!$CQ289,CX$4&gt;=Inputs!$CP289),Inputs!$AR289/(Inputs!$CQ289-Inputs!$CP289+1),0)+IF(CX$4=Inputs!$CL289,Inputs!$BD289,0))</f>
        <v/>
      </c>
      <c r="CY292" s="46" t="str">
        <f>IF(D292="","",IF(AND(CY$4&lt;=Inputs!$CQ289,CY$4&gt;=Inputs!$CP289),Inputs!$AR289/(Inputs!$CQ289-Inputs!$CP289+1),0)+IF(CY$4=Inputs!$CL289,Inputs!$BD289,0))</f>
        <v/>
      </c>
      <c r="CZ292" s="46" t="str">
        <f>IF(E292="","",IF(AND(CZ$4&lt;=Inputs!$CQ289,CZ$4&gt;=Inputs!$CP289),Inputs!$AR289/(Inputs!$CQ289-Inputs!$CP289+1),0)+IF(CZ$4=Inputs!$CL289,Inputs!$BD289,0))</f>
        <v/>
      </c>
      <c r="DA292" s="46" t="str">
        <f>IF(F292="","",IF(AND(DA$4&lt;=Inputs!$CQ289,DA$4&gt;=Inputs!$CP289),Inputs!$AR289/(Inputs!$CQ289-Inputs!$CP289+1),0)+IF(DA$4=Inputs!$CL289,Inputs!$BD289,0))</f>
        <v/>
      </c>
      <c r="DB292" s="46" t="str">
        <f>IF(G292="","",IF(AND(DB$4&lt;=Inputs!$CQ289,DB$4&gt;=Inputs!$CP289),Inputs!$AR289/(Inputs!$CQ289-Inputs!$CP289+1),0)+IF(DB$4=Inputs!$CL289,Inputs!$BD289,0))</f>
        <v/>
      </c>
      <c r="DC292" s="46" t="str">
        <f>IF(H292="","",IF(AND(DC$4&lt;=Inputs!$CQ289,DC$4&gt;=Inputs!$CP289),Inputs!$AR289/(Inputs!$CQ289-Inputs!$CP289+1),0)+IF(DC$4=Inputs!$CL289,Inputs!$BD289,0))</f>
        <v/>
      </c>
      <c r="DD292" s="46" t="str">
        <f>IF(I292="","",IF(AND(DD$4&lt;=Inputs!$CQ289,DD$4&gt;=Inputs!$CP289),Inputs!$AR289/(Inputs!$CQ289-Inputs!$CP289+1),0)+IF(DD$4=Inputs!$CL289,Inputs!$BD289,0))</f>
        <v/>
      </c>
      <c r="DE292" s="46" t="str">
        <f>IF(J292="","",IF(AND(DE$4&lt;=Inputs!$CQ289,DE$4&gt;=Inputs!$CP289),Inputs!$AR289/(Inputs!$CQ289-Inputs!$CP289+1),0)+IF(DE$4=Inputs!$CL289,Inputs!$BD289,0))</f>
        <v/>
      </c>
      <c r="DF292" s="46" t="str">
        <f>IF(K292="","",IF(AND(DF$4&lt;=Inputs!$CQ289,DF$4&gt;=Inputs!$CP289),Inputs!$AR289/(Inputs!$CQ289-Inputs!$CP289+1),0)+IF(DF$4=Inputs!$CL289,Inputs!$BD289,0))</f>
        <v/>
      </c>
      <c r="DG292" s="46" t="str">
        <f>IF(L292="","",IF(AND(DG$4&lt;=Inputs!$CQ289,DG$4&gt;=Inputs!$CP289),Inputs!$AR289/(Inputs!$CQ289-Inputs!$CP289+1),0)+IF(DG$4=Inputs!$CL289,Inputs!$BD289,0))</f>
        <v/>
      </c>
      <c r="DH292" s="46" t="str">
        <f>IF(M292="","",IF(AND(DH$4&lt;=Inputs!$CQ289,DH$4&gt;=Inputs!$CP289),Inputs!$AR289/(Inputs!$CQ289-Inputs!$CP289+1),0)+IF(DH$4=Inputs!$CL289,Inputs!$BD289,0))</f>
        <v/>
      </c>
      <c r="DI292" s="46" t="str">
        <f>IF(N292="","",IF(AND(DI$4&lt;=Inputs!$CQ289,DI$4&gt;=Inputs!$CP289),Inputs!$AR289/(Inputs!$CQ289-Inputs!$CP289+1),0)+IF(DI$4=Inputs!$CL289,Inputs!$BD289,0))</f>
        <v/>
      </c>
      <c r="DJ292" s="46" t="str">
        <f>IF(O292="","",IF(AND(DJ$4&lt;=Inputs!$CQ289,DJ$4&gt;=Inputs!$CP289),Inputs!$AR289/(Inputs!$CQ289-Inputs!$CP289+1),0)+IF(DJ$4=Inputs!$CL289,Inputs!$BD289,0))</f>
        <v/>
      </c>
      <c r="DK292" s="46" t="str">
        <f>IF(P292="","",IF(AND(DK$4&lt;=Inputs!$CQ289,DK$4&gt;=Inputs!$CP289),Inputs!$AR289/(Inputs!$CQ289-Inputs!$CP289+1),0)+IF(DK$4=Inputs!$CL289,Inputs!$BD289,0))</f>
        <v/>
      </c>
      <c r="DL292" s="46" t="str">
        <f>IF(Q292="","",IF(AND(DL$4&lt;=Inputs!$CQ289,DL$4&gt;=Inputs!$CP289),Inputs!$AR289/(Inputs!$CQ289-Inputs!$CP289+1),0)+IF(DL$4=Inputs!$CL289,Inputs!$BD289,0))</f>
        <v/>
      </c>
      <c r="DM292" s="46" t="str">
        <f>IF(R292="","",IF(AND(DM$4&lt;=Inputs!$CQ289,DM$4&gt;=Inputs!$CP289),Inputs!$AR289/(Inputs!$CQ289-Inputs!$CP289+1),0)+IF(DM$4=Inputs!$CL289,Inputs!$BD289,0))</f>
        <v/>
      </c>
      <c r="DN292" s="46" t="str">
        <f>IF(S292="","",IF(AND(DN$4&lt;=Inputs!$CQ289,DN$4&gt;=Inputs!$CP289),Inputs!$AR289/(Inputs!$CQ289-Inputs!$CP289+1),0)+IF(DN$4=Inputs!$CL289,Inputs!$BD289,0))</f>
        <v/>
      </c>
      <c r="DO292" s="46" t="str">
        <f>IF(T292="","",IF(AND(DO$4&lt;=Inputs!$CQ289,DO$4&gt;=Inputs!$CP289),Inputs!$AR289/(Inputs!$CQ289-Inputs!$CP289+1),0)+IF(DO$4=Inputs!$CL289,Inputs!$BD289,0))</f>
        <v/>
      </c>
      <c r="DP292" s="46" t="str">
        <f>IF(U292="","",IF(AND(DP$4&lt;=Inputs!$CQ289,DP$4&gt;=Inputs!$CP289),Inputs!$AR289/(Inputs!$CQ289-Inputs!$CP289+1),0)+IF(DP$4=Inputs!$CL289,Inputs!$BD289,0))</f>
        <v/>
      </c>
      <c r="DQ292" s="46" t="str">
        <f>IF(V292="","",IF(AND(DQ$4&lt;=Inputs!$CQ289,DQ$4&gt;=Inputs!$CP289),Inputs!$AR289/(Inputs!$CQ289-Inputs!$CP289+1),0)+IF(DQ$4=Inputs!$CL289,Inputs!$BD289,0))</f>
        <v/>
      </c>
      <c r="DR292" s="46" t="str">
        <f>IF(W292="","",IF(AND(DR$4&lt;=Inputs!$CQ289,DR$4&gt;=Inputs!$CP289),Inputs!$AR289/(Inputs!$CQ289-Inputs!$CP289+1),0)+IF(DR$4=Inputs!$CL289,Inputs!$BD289,0))</f>
        <v/>
      </c>
      <c r="DS292" s="46" t="str">
        <f>IF(X292="","",IF(AND(DS$4&lt;=Inputs!$CQ289,DS$4&gt;=Inputs!$CP289),Inputs!$AR289/(Inputs!$CQ289-Inputs!$CP289+1),0)+IF(DS$4=Inputs!$CL289,Inputs!$BD289,0))</f>
        <v/>
      </c>
      <c r="DT292" s="46" t="str">
        <f>IF(Y292="","",IF(AND(DT$4&lt;=Inputs!$CQ289,DT$4&gt;=Inputs!$CP289),Inputs!$AR289/(Inputs!$CQ289-Inputs!$CP289+1),0)+IF(DT$4=Inputs!$CL289,Inputs!$BD289,0))</f>
        <v/>
      </c>
      <c r="DU292" s="46" t="str">
        <f>IF(Z292="","",IF(AND(DU$4&lt;=Inputs!$CQ289,DU$4&gt;=Inputs!$CP289),Inputs!$AR289/(Inputs!$CQ289-Inputs!$CP289+1),0)+IF(DU$4=Inputs!$CL289,Inputs!$BD289,0))</f>
        <v/>
      </c>
      <c r="DV292" s="46" t="str">
        <f>IF(AA292="","",IF(AND(DV$4&lt;=Inputs!$CQ289,DV$4&gt;=Inputs!$CP289),Inputs!$AR289/(Inputs!$CQ289-Inputs!$CP289+1),0)+IF(DV$4=Inputs!$CL289,Inputs!$BD289,0))</f>
        <v/>
      </c>
      <c r="DW292" s="46" t="str">
        <f>IF(AB292="","",IF(AND(DW$4&lt;=Inputs!$CQ289,DW$4&gt;=Inputs!$CP289),Inputs!$AR289/(Inputs!$CQ289-Inputs!$CP289+1),0)+IF(DW$4=Inputs!$CL289,Inputs!$BD289,0))</f>
        <v/>
      </c>
      <c r="DX292" s="46" t="str">
        <f>IF(AC292="","",IF(AND(DX$4&lt;=Inputs!$CQ289,DX$4&gt;=Inputs!$CP289),Inputs!$AR289/(Inputs!$CQ289-Inputs!$CP289+1),0)+IF(DX$4=Inputs!$CL289,Inputs!$BD289,0))</f>
        <v/>
      </c>
      <c r="DY292" s="46" t="str">
        <f>IF(AD292="","",IF(AND(DY$4&lt;=Inputs!$CQ289,DY$4&gt;=Inputs!$CP289),Inputs!$AR289/(Inputs!$CQ289-Inputs!$CP289+1),0)+IF(DY$4=Inputs!$CL289,Inputs!$BD289,0))</f>
        <v/>
      </c>
      <c r="DZ292" s="46" t="str">
        <f t="shared" si="12"/>
        <v/>
      </c>
    </row>
    <row r="293" spans="1:130">
      <c r="A293" s="7" t="str">
        <f>IF(Inputs!A290="","",Inputs!A290)</f>
        <v/>
      </c>
      <c r="B293" t="str">
        <f>IF(Inputs!B290="","",Inputs!B290)</f>
        <v/>
      </c>
      <c r="C293" s="46" t="str">
        <f>IF(Inputs!$B290="","",BO293-CV293)</f>
        <v/>
      </c>
      <c r="D293" s="46" t="str">
        <f>IF(Inputs!$B290="","",BP293-CW293)</f>
        <v/>
      </c>
      <c r="E293" s="46" t="str">
        <f>IF(Inputs!$B290="","",BQ293-CX293)</f>
        <v/>
      </c>
      <c r="F293" s="46" t="str">
        <f>IF(Inputs!$B290="","",BR293-CY293)</f>
        <v/>
      </c>
      <c r="G293" s="46" t="str">
        <f>IF(Inputs!$B290="","",BS293-CZ293)</f>
        <v/>
      </c>
      <c r="H293" s="46" t="str">
        <f>IF(Inputs!$B290="","",BT293-DA293)</f>
        <v/>
      </c>
      <c r="I293" s="46" t="str">
        <f>IF(Inputs!$B290="","",BU293-DB293)</f>
        <v/>
      </c>
      <c r="J293" s="46" t="str">
        <f>IF(Inputs!$B290="","",BV293-DC293)</f>
        <v/>
      </c>
      <c r="K293" s="46" t="str">
        <f>IF(Inputs!$B290="","",BW293-DD293)</f>
        <v/>
      </c>
      <c r="L293" s="46" t="str">
        <f>IF(Inputs!$B290="","",BX293-DE293)</f>
        <v/>
      </c>
      <c r="M293" s="46" t="str">
        <f>IF(Inputs!$B290="","",BY293-DF293)</f>
        <v/>
      </c>
      <c r="N293" s="46" t="str">
        <f>IF(Inputs!$B290="","",BZ293-DG293)</f>
        <v/>
      </c>
      <c r="O293" s="46" t="str">
        <f>IF(Inputs!$B290="","",CA293-DH293)</f>
        <v/>
      </c>
      <c r="P293" s="46" t="str">
        <f>IF(Inputs!$B290="","",CB293-DI293)</f>
        <v/>
      </c>
      <c r="Q293" s="46" t="str">
        <f>IF(Inputs!$B290="","",CC293-DJ293)</f>
        <v/>
      </c>
      <c r="R293" s="46" t="str">
        <f>IF(Inputs!$B290="","",CD293-DK293)</f>
        <v/>
      </c>
      <c r="S293" s="46" t="str">
        <f>IF(Inputs!$B290="","",CE293-DL293)</f>
        <v/>
      </c>
      <c r="T293" s="46" t="str">
        <f>IF(Inputs!$B290="","",CF293-DM293)</f>
        <v/>
      </c>
      <c r="U293" s="46" t="str">
        <f>IF(Inputs!$B290="","",CG293-DN293)</f>
        <v/>
      </c>
      <c r="V293" s="46" t="str">
        <f>IF(Inputs!$B290="","",CH293-DO293)</f>
        <v/>
      </c>
      <c r="W293" s="46" t="str">
        <f>IF(Inputs!$B290="","",CI293-DP293)</f>
        <v/>
      </c>
      <c r="X293" s="46" t="str">
        <f>IF(Inputs!$B290="","",CJ293-DQ293)</f>
        <v/>
      </c>
      <c r="Y293" s="46" t="str">
        <f>IF(Inputs!$B290="","",CK293-DR293)</f>
        <v/>
      </c>
      <c r="Z293" s="46" t="str">
        <f>IF(Inputs!$B290="","",CL293-DS293)</f>
        <v/>
      </c>
      <c r="AA293" s="46" t="str">
        <f>IF(Inputs!$B290="","",CM293-DT293)</f>
        <v/>
      </c>
      <c r="AB293" s="46" t="str">
        <f>IF(Inputs!$B290="","",CN293-DU293)</f>
        <v/>
      </c>
      <c r="AC293" s="46" t="str">
        <f>IF(Inputs!$B290="","",CO293-DV293)</f>
        <v/>
      </c>
      <c r="AD293" s="46" t="str">
        <f>IF(Inputs!$B290="","",CP293-DW293)</f>
        <v/>
      </c>
      <c r="AE293" s="46" t="str">
        <f>IF(Inputs!$B290="","",CQ293-DX293)</f>
        <v/>
      </c>
      <c r="AF293" s="46" t="str">
        <f>IF(Inputs!$B290="","",CR293-DY293)</f>
        <v/>
      </c>
      <c r="AG293" s="50" t="str">
        <f t="shared" si="13"/>
        <v/>
      </c>
      <c r="AH293" s="50"/>
      <c r="AJ293" s="27">
        <f>IF(AND(Inputs!$CO290=0,AJ$4&gt;=Inputs!$CM290),1,IF(AND(AJ$4&gt;=Inputs!$CM290,AJ$4&lt;Inputs!$CN290),1,IF(AND(AJ$4=Inputs!$CN290,AJ$4=Inputs!$CO290),1,IF(OR(AND(AJ$4=Inputs!$CN290+1,Inputs!$CN290=Inputs!$CO290),AND(AJ$4=Inputs!$CN290+2,Inputs!$CN290=Inputs!$CO290)),0,IF(AJ$4=Inputs!$CN290,0.8,IF(AJ$4=Inputs!$CN290+1,0.6,IF(AJ$4=Inputs!$CN290+2,0.4,IF(AJ$4=Inputs!$CO290,0.2,IF(AND(AJ$4&gt;=Inputs!$CL290,AJ$4&lt;Inputs!$CM290),(AJ$4-Inputs!$CL290+1)/(Inputs!$AI290+1),0)))))))))</f>
        <v>0</v>
      </c>
      <c r="AK293" s="27">
        <f>IF(AND(Inputs!$CO290=0,AK$4&gt;=Inputs!$CM290),1,IF(AND(AK$4&gt;=Inputs!$CM290,AK$4&lt;Inputs!$CN290),1,IF(AND(AK$4=Inputs!$CN290,AK$4=Inputs!$CO290),1,IF(OR(AND(AK$4=Inputs!$CN290+1,Inputs!$CN290=Inputs!$CO290),AND(AK$4=Inputs!$CN290+2,Inputs!$CN290=Inputs!$CO290)),0,IF(AK$4=Inputs!$CN290,0.8,IF(AK$4=Inputs!$CN290+1,0.6,IF(AK$4=Inputs!$CN290+2,0.4,IF(AK$4=Inputs!$CO290,0.2,IF(AND(AK$4&gt;=Inputs!$CL290,AK$4&lt;Inputs!$CM290),(AK$4-Inputs!$CL290+1)/(Inputs!$AI290+1),0)))))))))</f>
        <v>0</v>
      </c>
      <c r="AL293" s="27">
        <f>IF(AND(Inputs!$CO290=0,AL$4&gt;=Inputs!$CM290),1,IF(AND(AL$4&gt;=Inputs!$CM290,AL$4&lt;Inputs!$CN290),1,IF(AND(AL$4=Inputs!$CN290,AL$4=Inputs!$CO290),1,IF(OR(AND(AL$4=Inputs!$CN290+1,Inputs!$CN290=Inputs!$CO290),AND(AL$4=Inputs!$CN290+2,Inputs!$CN290=Inputs!$CO290)),0,IF(AL$4=Inputs!$CN290,0.8,IF(AL$4=Inputs!$CN290+1,0.6,IF(AL$4=Inputs!$CN290+2,0.4,IF(AL$4=Inputs!$CO290,0.2,IF(AND(AL$4&gt;=Inputs!$CL290,AL$4&lt;Inputs!$CM290),(AL$4-Inputs!$CL290+1)/(Inputs!$AI290+1),0)))))))))</f>
        <v>0</v>
      </c>
      <c r="AM293" s="27">
        <f>IF(AND(Inputs!$CO290=0,AM$4&gt;=Inputs!$CM290),1,IF(AND(AM$4&gt;=Inputs!$CM290,AM$4&lt;Inputs!$CN290),1,IF(AND(AM$4=Inputs!$CN290,AM$4=Inputs!$CO290),1,IF(OR(AND(AM$4=Inputs!$CN290+1,Inputs!$CN290=Inputs!$CO290),AND(AM$4=Inputs!$CN290+2,Inputs!$CN290=Inputs!$CO290)),0,IF(AM$4=Inputs!$CN290,0.8,IF(AM$4=Inputs!$CN290+1,0.6,IF(AM$4=Inputs!$CN290+2,0.4,IF(AM$4=Inputs!$CO290,0.2,IF(AND(AM$4&gt;=Inputs!$CL290,AM$4&lt;Inputs!$CM290),(AM$4-Inputs!$CL290+1)/(Inputs!$AI290+1),0)))))))))</f>
        <v>0</v>
      </c>
      <c r="AN293" s="27">
        <f>IF(AND(Inputs!$CO290=0,AN$4&gt;=Inputs!$CM290),1,IF(AND(AN$4&gt;=Inputs!$CM290,AN$4&lt;Inputs!$CN290),1,IF(AND(AN$4=Inputs!$CN290,AN$4=Inputs!$CO290),1,IF(OR(AND(AN$4=Inputs!$CN290+1,Inputs!$CN290=Inputs!$CO290),AND(AN$4=Inputs!$CN290+2,Inputs!$CN290=Inputs!$CO290)),0,IF(AN$4=Inputs!$CN290,0.8,IF(AN$4=Inputs!$CN290+1,0.6,IF(AN$4=Inputs!$CN290+2,0.4,IF(AN$4=Inputs!$CO290,0.2,IF(AND(AN$4&gt;=Inputs!$CL290,AN$4&lt;Inputs!$CM290),(AN$4-Inputs!$CL290+1)/(Inputs!$AI290+1),0)))))))))</f>
        <v>0</v>
      </c>
      <c r="AO293" s="27">
        <f>IF(AND(Inputs!$CO290=0,AO$4&gt;=Inputs!$CM290),1,IF(AND(AO$4&gt;=Inputs!$CM290,AO$4&lt;Inputs!$CN290),1,IF(AND(AO$4=Inputs!$CN290,AO$4=Inputs!$CO290),1,IF(OR(AND(AO$4=Inputs!$CN290+1,Inputs!$CN290=Inputs!$CO290),AND(AO$4=Inputs!$CN290+2,Inputs!$CN290=Inputs!$CO290)),0,IF(AO$4=Inputs!$CN290,0.8,IF(AO$4=Inputs!$CN290+1,0.6,IF(AO$4=Inputs!$CN290+2,0.4,IF(AO$4=Inputs!$CO290,0.2,IF(AND(AO$4&gt;=Inputs!$CL290,AO$4&lt;Inputs!$CM290),(AO$4-Inputs!$CL290+1)/(Inputs!$AI290+1),0)))))))))</f>
        <v>0</v>
      </c>
      <c r="AP293" s="27">
        <f>IF(AND(Inputs!$CO290=0,AP$4&gt;=Inputs!$CM290),1,IF(AND(AP$4&gt;=Inputs!$CM290,AP$4&lt;Inputs!$CN290),1,IF(AND(AP$4=Inputs!$CN290,AP$4=Inputs!$CO290),1,IF(OR(AND(AP$4=Inputs!$CN290+1,Inputs!$CN290=Inputs!$CO290),AND(AP$4=Inputs!$CN290+2,Inputs!$CN290=Inputs!$CO290)),0,IF(AP$4=Inputs!$CN290,0.8,IF(AP$4=Inputs!$CN290+1,0.6,IF(AP$4=Inputs!$CN290+2,0.4,IF(AP$4=Inputs!$CO290,0.2,IF(AND(AP$4&gt;=Inputs!$CL290,AP$4&lt;Inputs!$CM290),(AP$4-Inputs!$CL290+1)/(Inputs!$AI290+1),0)))))))))</f>
        <v>0</v>
      </c>
      <c r="AQ293" s="27">
        <f>IF(AND(Inputs!$CO290=0,AQ$4&gt;=Inputs!$CM290),1,IF(AND(AQ$4&gt;=Inputs!$CM290,AQ$4&lt;Inputs!$CN290),1,IF(AND(AQ$4=Inputs!$CN290,AQ$4=Inputs!$CO290),1,IF(OR(AND(AQ$4=Inputs!$CN290+1,Inputs!$CN290=Inputs!$CO290),AND(AQ$4=Inputs!$CN290+2,Inputs!$CN290=Inputs!$CO290)),0,IF(AQ$4=Inputs!$CN290,0.8,IF(AQ$4=Inputs!$CN290+1,0.6,IF(AQ$4=Inputs!$CN290+2,0.4,IF(AQ$4=Inputs!$CO290,0.2,IF(AND(AQ$4&gt;=Inputs!$CL290,AQ$4&lt;Inputs!$CM290),(AQ$4-Inputs!$CL290+1)/(Inputs!$AI290+1),0)))))))))</f>
        <v>0</v>
      </c>
      <c r="AR293" s="27">
        <f>IF(AND(Inputs!$CO290=0,AR$4&gt;=Inputs!$CM290),1,IF(AND(AR$4&gt;=Inputs!$CM290,AR$4&lt;Inputs!$CN290),1,IF(AND(AR$4=Inputs!$CN290,AR$4=Inputs!$CO290),1,IF(OR(AND(AR$4=Inputs!$CN290+1,Inputs!$CN290=Inputs!$CO290),AND(AR$4=Inputs!$CN290+2,Inputs!$CN290=Inputs!$CO290)),0,IF(AR$4=Inputs!$CN290,0.8,IF(AR$4=Inputs!$CN290+1,0.6,IF(AR$4=Inputs!$CN290+2,0.4,IF(AR$4=Inputs!$CO290,0.2,IF(AND(AR$4&gt;=Inputs!$CL290,AR$4&lt;Inputs!$CM290),(AR$4-Inputs!$CL290+1)/(Inputs!$AI290+1),0)))))))))</f>
        <v>0</v>
      </c>
      <c r="AS293" s="27">
        <f>IF(AND(Inputs!$CO290=0,AS$4&gt;=Inputs!$CM290),1,IF(AND(AS$4&gt;=Inputs!$CM290,AS$4&lt;Inputs!$CN290),1,IF(AND(AS$4=Inputs!$CN290,AS$4=Inputs!$CO290),1,IF(OR(AND(AS$4=Inputs!$CN290+1,Inputs!$CN290=Inputs!$CO290),AND(AS$4=Inputs!$CN290+2,Inputs!$CN290=Inputs!$CO290)),0,IF(AS$4=Inputs!$CN290,0.8,IF(AS$4=Inputs!$CN290+1,0.6,IF(AS$4=Inputs!$CN290+2,0.4,IF(AS$4=Inputs!$CO290,0.2,IF(AND(AS$4&gt;=Inputs!$CL290,AS$4&lt;Inputs!$CM290),(AS$4-Inputs!$CL290+1)/(Inputs!$AI290+1),0)))))))))</f>
        <v>0</v>
      </c>
      <c r="AT293" s="27">
        <f>IF(AND(Inputs!$CO290=0,AT$4&gt;=Inputs!$CM290),1,IF(AND(AT$4&gt;=Inputs!$CM290,AT$4&lt;Inputs!$CN290),1,IF(AND(AT$4=Inputs!$CN290,AT$4=Inputs!$CO290),1,IF(OR(AND(AT$4=Inputs!$CN290+1,Inputs!$CN290=Inputs!$CO290),AND(AT$4=Inputs!$CN290+2,Inputs!$CN290=Inputs!$CO290)),0,IF(AT$4=Inputs!$CN290,0.8,IF(AT$4=Inputs!$CN290+1,0.6,IF(AT$4=Inputs!$CN290+2,0.4,IF(AT$4=Inputs!$CO290,0.2,IF(AND(AT$4&gt;=Inputs!$CL290,AT$4&lt;Inputs!$CM290),(AT$4-Inputs!$CL290+1)/(Inputs!$AI290+1),0)))))))))</f>
        <v>0</v>
      </c>
      <c r="AU293" s="27">
        <f>IF(AND(Inputs!$CO290=0,AU$4&gt;=Inputs!$CM290),1,IF(AND(AU$4&gt;=Inputs!$CM290,AU$4&lt;Inputs!$CN290),1,IF(AND(AU$4=Inputs!$CN290,AU$4=Inputs!$CO290),1,IF(OR(AND(AU$4=Inputs!$CN290+1,Inputs!$CN290=Inputs!$CO290),AND(AU$4=Inputs!$CN290+2,Inputs!$CN290=Inputs!$CO290)),0,IF(AU$4=Inputs!$CN290,0.8,IF(AU$4=Inputs!$CN290+1,0.6,IF(AU$4=Inputs!$CN290+2,0.4,IF(AU$4=Inputs!$CO290,0.2,IF(AND(AU$4&gt;=Inputs!$CL290,AU$4&lt;Inputs!$CM290),(AU$4-Inputs!$CL290+1)/(Inputs!$AI290+1),0)))))))))</f>
        <v>0</v>
      </c>
      <c r="AV293" s="27">
        <f>IF(AND(Inputs!$CO290=0,AV$4&gt;=Inputs!$CM290),1,IF(AND(AV$4&gt;=Inputs!$CM290,AV$4&lt;Inputs!$CN290),1,IF(AND(AV$4=Inputs!$CN290,AV$4=Inputs!$CO290),1,IF(OR(AND(AV$4=Inputs!$CN290+1,Inputs!$CN290=Inputs!$CO290),AND(AV$4=Inputs!$CN290+2,Inputs!$CN290=Inputs!$CO290)),0,IF(AV$4=Inputs!$CN290,0.8,IF(AV$4=Inputs!$CN290+1,0.6,IF(AV$4=Inputs!$CN290+2,0.4,IF(AV$4=Inputs!$CO290,0.2,IF(AND(AV$4&gt;=Inputs!$CL290,AV$4&lt;Inputs!$CM290),(AV$4-Inputs!$CL290+1)/(Inputs!$AI290+1),0)))))))))</f>
        <v>0</v>
      </c>
      <c r="AW293" s="27">
        <f>IF(AND(Inputs!$CO290=0,AW$4&gt;=Inputs!$CM290),1,IF(AND(AW$4&gt;=Inputs!$CM290,AW$4&lt;Inputs!$CN290),1,IF(AND(AW$4=Inputs!$CN290,AW$4=Inputs!$CO290),1,IF(OR(AND(AW$4=Inputs!$CN290+1,Inputs!$CN290=Inputs!$CO290),AND(AW$4=Inputs!$CN290+2,Inputs!$CN290=Inputs!$CO290)),0,IF(AW$4=Inputs!$CN290,0.8,IF(AW$4=Inputs!$CN290+1,0.6,IF(AW$4=Inputs!$CN290+2,0.4,IF(AW$4=Inputs!$CO290,0.2,IF(AND(AW$4&gt;=Inputs!$CL290,AW$4&lt;Inputs!$CM290),(AW$4-Inputs!$CL290+1)/(Inputs!$AI290+1),0)))))))))</f>
        <v>0</v>
      </c>
      <c r="AX293" s="27">
        <f>IF(AND(Inputs!$CO290=0,AX$4&gt;=Inputs!$CM290),1,IF(AND(AX$4&gt;=Inputs!$CM290,AX$4&lt;Inputs!$CN290),1,IF(AND(AX$4=Inputs!$CN290,AX$4=Inputs!$CO290),1,IF(OR(AND(AX$4=Inputs!$CN290+1,Inputs!$CN290=Inputs!$CO290),AND(AX$4=Inputs!$CN290+2,Inputs!$CN290=Inputs!$CO290)),0,IF(AX$4=Inputs!$CN290,0.8,IF(AX$4=Inputs!$CN290+1,0.6,IF(AX$4=Inputs!$CN290+2,0.4,IF(AX$4=Inputs!$CO290,0.2,IF(AND(AX$4&gt;=Inputs!$CL290,AX$4&lt;Inputs!$CM290),(AX$4-Inputs!$CL290+1)/(Inputs!$AI290+1),0)))))))))</f>
        <v>0</v>
      </c>
      <c r="AY293" s="27">
        <f>IF(AND(Inputs!$CO290=0,AY$4&gt;=Inputs!$CM290),1,IF(AND(AY$4&gt;=Inputs!$CM290,AY$4&lt;Inputs!$CN290),1,IF(AND(AY$4=Inputs!$CN290,AY$4=Inputs!$CO290),1,IF(OR(AND(AY$4=Inputs!$CN290+1,Inputs!$CN290=Inputs!$CO290),AND(AY$4=Inputs!$CN290+2,Inputs!$CN290=Inputs!$CO290)),0,IF(AY$4=Inputs!$CN290,0.8,IF(AY$4=Inputs!$CN290+1,0.6,IF(AY$4=Inputs!$CN290+2,0.4,IF(AY$4=Inputs!$CO290,0.2,IF(AND(AY$4&gt;=Inputs!$CL290,AY$4&lt;Inputs!$CM290),(AY$4-Inputs!$CL290+1)/(Inputs!$AI290+1),0)))))))))</f>
        <v>0</v>
      </c>
      <c r="AZ293" s="27">
        <f>IF(AND(Inputs!$CO290=0,AZ$4&gt;=Inputs!$CM290),1,IF(AND(AZ$4&gt;=Inputs!$CM290,AZ$4&lt;Inputs!$CN290),1,IF(AND(AZ$4=Inputs!$CN290,AZ$4=Inputs!$CO290),1,IF(OR(AND(AZ$4=Inputs!$CN290+1,Inputs!$CN290=Inputs!$CO290),AND(AZ$4=Inputs!$CN290+2,Inputs!$CN290=Inputs!$CO290)),0,IF(AZ$4=Inputs!$CN290,0.8,IF(AZ$4=Inputs!$CN290+1,0.6,IF(AZ$4=Inputs!$CN290+2,0.4,IF(AZ$4=Inputs!$CO290,0.2,IF(AND(AZ$4&gt;=Inputs!$CL290,AZ$4&lt;Inputs!$CM290),(AZ$4-Inputs!$CL290+1)/(Inputs!$AI290+1),0)))))))))</f>
        <v>0</v>
      </c>
      <c r="BA293" s="27">
        <f>IF(AND(Inputs!$CO290=0,BA$4&gt;=Inputs!$CM290),1,IF(AND(BA$4&gt;=Inputs!$CM290,BA$4&lt;Inputs!$CN290),1,IF(AND(BA$4=Inputs!$CN290,BA$4=Inputs!$CO290),1,IF(OR(AND(BA$4=Inputs!$CN290+1,Inputs!$CN290=Inputs!$CO290),AND(BA$4=Inputs!$CN290+2,Inputs!$CN290=Inputs!$CO290)),0,IF(BA$4=Inputs!$CN290,0.8,IF(BA$4=Inputs!$CN290+1,0.6,IF(BA$4=Inputs!$CN290+2,0.4,IF(BA$4=Inputs!$CO290,0.2,IF(AND(BA$4&gt;=Inputs!$CL290,BA$4&lt;Inputs!$CM290),(BA$4-Inputs!$CL290+1)/(Inputs!$AI290+1),0)))))))))</f>
        <v>0</v>
      </c>
      <c r="BB293" s="27">
        <f>IF(AND(Inputs!$CO290=0,BB$4&gt;=Inputs!$CM290),1,IF(AND(BB$4&gt;=Inputs!$CM290,BB$4&lt;Inputs!$CN290),1,IF(AND(BB$4=Inputs!$CN290,BB$4=Inputs!$CO290),1,IF(OR(AND(BB$4=Inputs!$CN290+1,Inputs!$CN290=Inputs!$CO290),AND(BB$4=Inputs!$CN290+2,Inputs!$CN290=Inputs!$CO290)),0,IF(BB$4=Inputs!$CN290,0.8,IF(BB$4=Inputs!$CN290+1,0.6,IF(BB$4=Inputs!$CN290+2,0.4,IF(BB$4=Inputs!$CO290,0.2,IF(AND(BB$4&gt;=Inputs!$CL290,BB$4&lt;Inputs!$CM290),(BB$4-Inputs!$CL290+1)/(Inputs!$AI290+1),0)))))))))</f>
        <v>0</v>
      </c>
      <c r="BC293" s="27">
        <f>IF(AND(Inputs!$CO290=0,BC$4&gt;=Inputs!$CM290),1,IF(AND(BC$4&gt;=Inputs!$CM290,BC$4&lt;Inputs!$CN290),1,IF(AND(BC$4=Inputs!$CN290,BC$4=Inputs!$CO290),1,IF(OR(AND(BC$4=Inputs!$CN290+1,Inputs!$CN290=Inputs!$CO290),AND(BC$4=Inputs!$CN290+2,Inputs!$CN290=Inputs!$CO290)),0,IF(BC$4=Inputs!$CN290,0.8,IF(BC$4=Inputs!$CN290+1,0.6,IF(BC$4=Inputs!$CN290+2,0.4,IF(BC$4=Inputs!$CO290,0.2,IF(AND(BC$4&gt;=Inputs!$CL290,BC$4&lt;Inputs!$CM290),(BC$4-Inputs!$CL290+1)/(Inputs!$AI290+1),0)))))))))</f>
        <v>0</v>
      </c>
      <c r="BD293" s="27">
        <f>IF(AND(Inputs!$CO290=0,BD$4&gt;=Inputs!$CM290),1,IF(AND(BD$4&gt;=Inputs!$CM290,BD$4&lt;Inputs!$CN290),1,IF(AND(BD$4=Inputs!$CN290,BD$4=Inputs!$CO290),1,IF(OR(AND(BD$4=Inputs!$CN290+1,Inputs!$CN290=Inputs!$CO290),AND(BD$4=Inputs!$CN290+2,Inputs!$CN290=Inputs!$CO290)),0,IF(BD$4=Inputs!$CN290,0.8,IF(BD$4=Inputs!$CN290+1,0.6,IF(BD$4=Inputs!$CN290+2,0.4,IF(BD$4=Inputs!$CO290,0.2,IF(AND(BD$4&gt;=Inputs!$CL290,BD$4&lt;Inputs!$CM290),(BD$4-Inputs!$CL290+1)/(Inputs!$AI290+1),0)))))))))</f>
        <v>0</v>
      </c>
      <c r="BE293" s="27">
        <f>IF(AND(Inputs!$CO290=0,BE$4&gt;=Inputs!$CM290),1,IF(AND(BE$4&gt;=Inputs!$CM290,BE$4&lt;Inputs!$CN290),1,IF(AND(BE$4=Inputs!$CN290,BE$4=Inputs!$CO290),1,IF(OR(AND(BE$4=Inputs!$CN290+1,Inputs!$CN290=Inputs!$CO290),AND(BE$4=Inputs!$CN290+2,Inputs!$CN290=Inputs!$CO290)),0,IF(BE$4=Inputs!$CN290,0.8,IF(BE$4=Inputs!$CN290+1,0.6,IF(BE$4=Inputs!$CN290+2,0.4,IF(BE$4=Inputs!$CO290,0.2,IF(AND(BE$4&gt;=Inputs!$CL290,BE$4&lt;Inputs!$CM290),(BE$4-Inputs!$CL290+1)/(Inputs!$AI290+1),0)))))))))</f>
        <v>0</v>
      </c>
      <c r="BF293" s="27">
        <f>IF(AND(Inputs!$CO290=0,BF$4&gt;=Inputs!$CM290),1,IF(AND(BF$4&gt;=Inputs!$CM290,BF$4&lt;Inputs!$CN290),1,IF(AND(BF$4=Inputs!$CN290,BF$4=Inputs!$CO290),1,IF(OR(AND(BF$4=Inputs!$CN290+1,Inputs!$CN290=Inputs!$CO290),AND(BF$4=Inputs!$CN290+2,Inputs!$CN290=Inputs!$CO290)),0,IF(BF$4=Inputs!$CN290,0.8,IF(BF$4=Inputs!$CN290+1,0.6,IF(BF$4=Inputs!$CN290+2,0.4,IF(BF$4=Inputs!$CO290,0.2,IF(AND(BF$4&gt;=Inputs!$CL290,BF$4&lt;Inputs!$CM290),(BF$4-Inputs!$CL290+1)/(Inputs!$AI290+1),0)))))))))</f>
        <v>0</v>
      </c>
      <c r="BG293" s="27">
        <f>IF(AND(Inputs!$CO290=0,BG$4&gt;=Inputs!$CM290),1,IF(AND(BG$4&gt;=Inputs!$CM290,BG$4&lt;Inputs!$CN290),1,IF(AND(BG$4=Inputs!$CN290,BG$4=Inputs!$CO290),1,IF(OR(AND(BG$4=Inputs!$CN290+1,Inputs!$CN290=Inputs!$CO290),AND(BG$4=Inputs!$CN290+2,Inputs!$CN290=Inputs!$CO290)),0,IF(BG$4=Inputs!$CN290,0.8,IF(BG$4=Inputs!$CN290+1,0.6,IF(BG$4=Inputs!$CN290+2,0.4,IF(BG$4=Inputs!$CO290,0.2,IF(AND(BG$4&gt;=Inputs!$CL290,BG$4&lt;Inputs!$CM290),(BG$4-Inputs!$CL290+1)/(Inputs!$AI290+1),0)))))))))</f>
        <v>0</v>
      </c>
      <c r="BH293" s="27">
        <f>IF(AND(Inputs!$CO290=0,BH$4&gt;=Inputs!$CM290),1,IF(AND(BH$4&gt;=Inputs!$CM290,BH$4&lt;Inputs!$CN290),1,IF(AND(BH$4=Inputs!$CN290,BH$4=Inputs!$CO290),1,IF(OR(AND(BH$4=Inputs!$CN290+1,Inputs!$CN290=Inputs!$CO290),AND(BH$4=Inputs!$CN290+2,Inputs!$CN290=Inputs!$CO290)),0,IF(BH$4=Inputs!$CN290,0.8,IF(BH$4=Inputs!$CN290+1,0.6,IF(BH$4=Inputs!$CN290+2,0.4,IF(BH$4=Inputs!$CO290,0.2,IF(AND(BH$4&gt;=Inputs!$CL290,BH$4&lt;Inputs!$CM290),(BH$4-Inputs!$CL290+1)/(Inputs!$AI290+1),0)))))))))</f>
        <v>0</v>
      </c>
      <c r="BI293" s="27">
        <f>IF(AND(Inputs!$CO290=0,BI$4&gt;=Inputs!$CM290),1,IF(AND(BI$4&gt;=Inputs!$CM290,BI$4&lt;Inputs!$CN290),1,IF(AND(BI$4=Inputs!$CN290,BI$4=Inputs!$CO290),1,IF(OR(AND(BI$4=Inputs!$CN290+1,Inputs!$CN290=Inputs!$CO290),AND(BI$4=Inputs!$CN290+2,Inputs!$CN290=Inputs!$CO290)),0,IF(BI$4=Inputs!$CN290,0.8,IF(BI$4=Inputs!$CN290+1,0.6,IF(BI$4=Inputs!$CN290+2,0.4,IF(BI$4=Inputs!$CO290,0.2,IF(AND(BI$4&gt;=Inputs!$CL290,BI$4&lt;Inputs!$CM290),(BI$4-Inputs!$CL290+1)/(Inputs!$AI290+1),0)))))))))</f>
        <v>0</v>
      </c>
      <c r="BJ293" s="27">
        <f>IF(AND(Inputs!$CO290=0,BJ$4&gt;=Inputs!$CM290),1,IF(AND(BJ$4&gt;=Inputs!$CM290,BJ$4&lt;Inputs!$CN290),1,IF(AND(BJ$4=Inputs!$CN290,BJ$4=Inputs!$CO290),1,IF(OR(AND(BJ$4=Inputs!$CN290+1,Inputs!$CN290=Inputs!$CO290),AND(BJ$4=Inputs!$CN290+2,Inputs!$CN290=Inputs!$CO290)),0,IF(BJ$4=Inputs!$CN290,0.8,IF(BJ$4=Inputs!$CN290+1,0.6,IF(BJ$4=Inputs!$CN290+2,0.4,IF(BJ$4=Inputs!$CO290,0.2,IF(AND(BJ$4&gt;=Inputs!$CL290,BJ$4&lt;Inputs!$CM290),(BJ$4-Inputs!$CL290+1)/(Inputs!$AI290+1),0)))))))))</f>
        <v>0</v>
      </c>
      <c r="BK293" s="27">
        <f>IF(AND(Inputs!$CO290=0,BK$4&gt;=Inputs!$CM290),1,IF(AND(BK$4&gt;=Inputs!$CM290,BK$4&lt;Inputs!$CN290),1,IF(AND(BK$4=Inputs!$CN290,BK$4=Inputs!$CO290),1,IF(OR(AND(BK$4=Inputs!$CN290+1,Inputs!$CN290=Inputs!$CO290),AND(BK$4=Inputs!$CN290+2,Inputs!$CN290=Inputs!$CO290)),0,IF(BK$4=Inputs!$CN290,0.8,IF(BK$4=Inputs!$CN290+1,0.6,IF(BK$4=Inputs!$CN290+2,0.4,IF(BK$4=Inputs!$CO290,0.2,IF(AND(BK$4&gt;=Inputs!$CL290,BK$4&lt;Inputs!$CM290),(BK$4-Inputs!$CL290+1)/(Inputs!$AI290+1),0)))))))))</f>
        <v>0</v>
      </c>
      <c r="BL293" s="27">
        <f>IF(AND(Inputs!$CO290=0,BL$4&gt;=Inputs!$CM290),1,IF(AND(BL$4&gt;=Inputs!$CM290,BL$4&lt;Inputs!$CN290),1,IF(AND(BL$4=Inputs!$CN290,BL$4=Inputs!$CO290),1,IF(OR(AND(BL$4=Inputs!$CN290+1,Inputs!$CN290=Inputs!$CO290),AND(BL$4=Inputs!$CN290+2,Inputs!$CN290=Inputs!$CO290)),0,IF(BL$4=Inputs!$CN290,0.8,IF(BL$4=Inputs!$CN290+1,0.6,IF(BL$4=Inputs!$CN290+2,0.4,IF(BL$4=Inputs!$CO290,0.2,IF(AND(BL$4&gt;=Inputs!$CL290,BL$4&lt;Inputs!$CM290),(BL$4-Inputs!$CL290+1)/(Inputs!$AI290+1),0)))))))))</f>
        <v>0</v>
      </c>
      <c r="BM293" s="27">
        <f>IF(AND(Inputs!$CO290=0,BM$4&gt;=Inputs!$CM290),1,IF(AND(BM$4&gt;=Inputs!$CM290,BM$4&lt;Inputs!$CN290),1,IF(AND(BM$4=Inputs!$CN290,BM$4=Inputs!$CO290),1,IF(OR(AND(BM$4=Inputs!$CN290+1,Inputs!$CN290=Inputs!$CO290),AND(BM$4=Inputs!$CN290+2,Inputs!$CN290=Inputs!$CO290)),0,IF(BM$4=Inputs!$CN290,0.8,IF(BM$4=Inputs!$CN290+1,0.6,IF(BM$4=Inputs!$CN290+2,0.4,IF(BM$4=Inputs!$CO290,0.2,IF(AND(BM$4&gt;=Inputs!$CL290,BM$4&lt;Inputs!$CM290),(BM$4-Inputs!$CL290+1)/(Inputs!$AI290+1),0)))))))))</f>
        <v>0</v>
      </c>
      <c r="BO293" s="46" t="str">
        <f>IF(Inputs!$B290="","",(ROUND(Inputs!$BC290*AJ293,0)))</f>
        <v/>
      </c>
      <c r="BP293" s="46" t="str">
        <f>IF(Inputs!$B290="","",(ROUND(Inputs!$BC290*AK293,0)))</f>
        <v/>
      </c>
      <c r="BQ293" s="46" t="str">
        <f>IF(Inputs!$B290="","",(ROUND(Inputs!$BC290*AL293,0)))</f>
        <v/>
      </c>
      <c r="BR293" s="46" t="str">
        <f>IF(Inputs!$B290="","",(ROUND(Inputs!$BC290*AM293,0)))</f>
        <v/>
      </c>
      <c r="BS293" s="46" t="str">
        <f>IF(Inputs!$B290="","",(ROUND(Inputs!$BC290*AN293,0)))</f>
        <v/>
      </c>
      <c r="BT293" s="46" t="str">
        <f>IF(Inputs!$B290="","",(ROUND(Inputs!$BC290*AO293,0)))</f>
        <v/>
      </c>
      <c r="BU293" s="46" t="str">
        <f>IF(Inputs!$B290="","",(ROUND(Inputs!$BC290*AP293,0)))</f>
        <v/>
      </c>
      <c r="BV293" s="46" t="str">
        <f>IF(Inputs!$B290="","",(ROUND(Inputs!$BC290*AQ293,0)))</f>
        <v/>
      </c>
      <c r="BW293" s="46" t="str">
        <f>IF(Inputs!$B290="","",(ROUND(Inputs!$BC290*AR293,0)))</f>
        <v/>
      </c>
      <c r="BX293" s="46" t="str">
        <f>IF(Inputs!$B290="","",(ROUND(Inputs!$BC290*AS293,0)))</f>
        <v/>
      </c>
      <c r="BY293" s="46" t="str">
        <f>IF(Inputs!$B290="","",(ROUND(Inputs!$BC290*AT293,0)))</f>
        <v/>
      </c>
      <c r="BZ293" s="46" t="str">
        <f>IF(Inputs!$B290="","",(ROUND(Inputs!$BC290*AU293,0)))</f>
        <v/>
      </c>
      <c r="CA293" s="46" t="str">
        <f>IF(Inputs!$B290="","",(ROUND(Inputs!$BC290*AV293,0)))</f>
        <v/>
      </c>
      <c r="CB293" s="46" t="str">
        <f>IF(Inputs!$B290="","",(ROUND(Inputs!$BC290*AW293,0)))</f>
        <v/>
      </c>
      <c r="CC293" s="46" t="str">
        <f>IF(Inputs!$B290="","",(ROUND(Inputs!$BC290*AX293,0)))</f>
        <v/>
      </c>
      <c r="CD293" s="46" t="str">
        <f>IF(Inputs!$B290="","",(ROUND(Inputs!$BC290*AY293,0)))</f>
        <v/>
      </c>
      <c r="CE293" s="46" t="str">
        <f>IF(Inputs!$B290="","",(ROUND(Inputs!$BC290*AZ293,0)))</f>
        <v/>
      </c>
      <c r="CF293" s="46" t="str">
        <f>IF(Inputs!$B290="","",(ROUND(Inputs!$BC290*BA293,0)))</f>
        <v/>
      </c>
      <c r="CG293" s="46" t="str">
        <f>IF(Inputs!$B290="","",(ROUND(Inputs!$BC290*BB293,0)))</f>
        <v/>
      </c>
      <c r="CH293" s="46" t="str">
        <f>IF(Inputs!$B290="","",(ROUND(Inputs!$BC290*BC293,0)))</f>
        <v/>
      </c>
      <c r="CI293" s="46" t="str">
        <f>IF(Inputs!$B290="","",(ROUND(Inputs!$BC290*BD293,0)))</f>
        <v/>
      </c>
      <c r="CJ293" s="46" t="str">
        <f>IF(Inputs!$B290="","",(ROUND(Inputs!$BC290*BE293,0)))</f>
        <v/>
      </c>
      <c r="CK293" s="46" t="str">
        <f>IF(Inputs!$B290="","",(ROUND(Inputs!$BC290*BF293,0)))</f>
        <v/>
      </c>
      <c r="CL293" s="46" t="str">
        <f>IF(Inputs!$B290="","",(ROUND(Inputs!$BC290*BG293,0)))</f>
        <v/>
      </c>
      <c r="CM293" s="46" t="str">
        <f>IF(Inputs!$B290="","",(ROUND(Inputs!$BC290*BH293,0)))</f>
        <v/>
      </c>
      <c r="CN293" s="46" t="str">
        <f>IF(Inputs!$B290="","",(ROUND(Inputs!$BC290*BI293,0)))</f>
        <v/>
      </c>
      <c r="CO293" s="46" t="str">
        <f>IF(Inputs!$B290="","",(ROUND(Inputs!$BC290*BJ293,0)))</f>
        <v/>
      </c>
      <c r="CP293" s="46" t="str">
        <f>IF(Inputs!$B290="","",(ROUND(Inputs!$BC290*BK293,0)))</f>
        <v/>
      </c>
      <c r="CQ293" s="46" t="str">
        <f>IF(Inputs!$B290="","",(ROUND(Inputs!$BC290*BL293,0)))</f>
        <v/>
      </c>
      <c r="CR293" s="46" t="str">
        <f>IF(Inputs!$B290="","",(ROUND(Inputs!$BC290*BM293,0)))</f>
        <v/>
      </c>
      <c r="CV293" s="46" t="str">
        <f>IF(A293="","",IF(AND(CV$4&lt;=Inputs!$CQ290,CV$4&gt;=Inputs!$CP290),Inputs!$AR290/(Inputs!$CQ290-Inputs!$CP290+1),0)+IF(CV$4=Inputs!$CL290,Inputs!$BD290,0))</f>
        <v/>
      </c>
      <c r="CW293" s="46" t="str">
        <f>IF(B293="","",IF(AND(CW$4&lt;=Inputs!$CQ290,CW$4&gt;=Inputs!$CP290),Inputs!$AR290/(Inputs!$CQ290-Inputs!$CP290+1),0)+IF(CW$4=Inputs!$CL290,Inputs!$BD290,0))</f>
        <v/>
      </c>
      <c r="CX293" s="46" t="str">
        <f>IF(C293="","",IF(AND(CX$4&lt;=Inputs!$CQ290,CX$4&gt;=Inputs!$CP290),Inputs!$AR290/(Inputs!$CQ290-Inputs!$CP290+1),0)+IF(CX$4=Inputs!$CL290,Inputs!$BD290,0))</f>
        <v/>
      </c>
      <c r="CY293" s="46" t="str">
        <f>IF(D293="","",IF(AND(CY$4&lt;=Inputs!$CQ290,CY$4&gt;=Inputs!$CP290),Inputs!$AR290/(Inputs!$CQ290-Inputs!$CP290+1),0)+IF(CY$4=Inputs!$CL290,Inputs!$BD290,0))</f>
        <v/>
      </c>
      <c r="CZ293" s="46" t="str">
        <f>IF(E293="","",IF(AND(CZ$4&lt;=Inputs!$CQ290,CZ$4&gt;=Inputs!$CP290),Inputs!$AR290/(Inputs!$CQ290-Inputs!$CP290+1),0)+IF(CZ$4=Inputs!$CL290,Inputs!$BD290,0))</f>
        <v/>
      </c>
      <c r="DA293" s="46" t="str">
        <f>IF(F293="","",IF(AND(DA$4&lt;=Inputs!$CQ290,DA$4&gt;=Inputs!$CP290),Inputs!$AR290/(Inputs!$CQ290-Inputs!$CP290+1),0)+IF(DA$4=Inputs!$CL290,Inputs!$BD290,0))</f>
        <v/>
      </c>
      <c r="DB293" s="46" t="str">
        <f>IF(G293="","",IF(AND(DB$4&lt;=Inputs!$CQ290,DB$4&gt;=Inputs!$CP290),Inputs!$AR290/(Inputs!$CQ290-Inputs!$CP290+1),0)+IF(DB$4=Inputs!$CL290,Inputs!$BD290,0))</f>
        <v/>
      </c>
      <c r="DC293" s="46" t="str">
        <f>IF(H293="","",IF(AND(DC$4&lt;=Inputs!$CQ290,DC$4&gt;=Inputs!$CP290),Inputs!$AR290/(Inputs!$CQ290-Inputs!$CP290+1),0)+IF(DC$4=Inputs!$CL290,Inputs!$BD290,0))</f>
        <v/>
      </c>
      <c r="DD293" s="46" t="str">
        <f>IF(I293="","",IF(AND(DD$4&lt;=Inputs!$CQ290,DD$4&gt;=Inputs!$CP290),Inputs!$AR290/(Inputs!$CQ290-Inputs!$CP290+1),0)+IF(DD$4=Inputs!$CL290,Inputs!$BD290,0))</f>
        <v/>
      </c>
      <c r="DE293" s="46" t="str">
        <f>IF(J293="","",IF(AND(DE$4&lt;=Inputs!$CQ290,DE$4&gt;=Inputs!$CP290),Inputs!$AR290/(Inputs!$CQ290-Inputs!$CP290+1),0)+IF(DE$4=Inputs!$CL290,Inputs!$BD290,0))</f>
        <v/>
      </c>
      <c r="DF293" s="46" t="str">
        <f>IF(K293="","",IF(AND(DF$4&lt;=Inputs!$CQ290,DF$4&gt;=Inputs!$CP290),Inputs!$AR290/(Inputs!$CQ290-Inputs!$CP290+1),0)+IF(DF$4=Inputs!$CL290,Inputs!$BD290,0))</f>
        <v/>
      </c>
      <c r="DG293" s="46" t="str">
        <f>IF(L293="","",IF(AND(DG$4&lt;=Inputs!$CQ290,DG$4&gt;=Inputs!$CP290),Inputs!$AR290/(Inputs!$CQ290-Inputs!$CP290+1),0)+IF(DG$4=Inputs!$CL290,Inputs!$BD290,0))</f>
        <v/>
      </c>
      <c r="DH293" s="46" t="str">
        <f>IF(M293="","",IF(AND(DH$4&lt;=Inputs!$CQ290,DH$4&gt;=Inputs!$CP290),Inputs!$AR290/(Inputs!$CQ290-Inputs!$CP290+1),0)+IF(DH$4=Inputs!$CL290,Inputs!$BD290,0))</f>
        <v/>
      </c>
      <c r="DI293" s="46" t="str">
        <f>IF(N293="","",IF(AND(DI$4&lt;=Inputs!$CQ290,DI$4&gt;=Inputs!$CP290),Inputs!$AR290/(Inputs!$CQ290-Inputs!$CP290+1),0)+IF(DI$4=Inputs!$CL290,Inputs!$BD290,0))</f>
        <v/>
      </c>
      <c r="DJ293" s="46" t="str">
        <f>IF(O293="","",IF(AND(DJ$4&lt;=Inputs!$CQ290,DJ$4&gt;=Inputs!$CP290),Inputs!$AR290/(Inputs!$CQ290-Inputs!$CP290+1),0)+IF(DJ$4=Inputs!$CL290,Inputs!$BD290,0))</f>
        <v/>
      </c>
      <c r="DK293" s="46" t="str">
        <f>IF(P293="","",IF(AND(DK$4&lt;=Inputs!$CQ290,DK$4&gt;=Inputs!$CP290),Inputs!$AR290/(Inputs!$CQ290-Inputs!$CP290+1),0)+IF(DK$4=Inputs!$CL290,Inputs!$BD290,0))</f>
        <v/>
      </c>
      <c r="DL293" s="46" t="str">
        <f>IF(Q293="","",IF(AND(DL$4&lt;=Inputs!$CQ290,DL$4&gt;=Inputs!$CP290),Inputs!$AR290/(Inputs!$CQ290-Inputs!$CP290+1),0)+IF(DL$4=Inputs!$CL290,Inputs!$BD290,0))</f>
        <v/>
      </c>
      <c r="DM293" s="46" t="str">
        <f>IF(R293="","",IF(AND(DM$4&lt;=Inputs!$CQ290,DM$4&gt;=Inputs!$CP290),Inputs!$AR290/(Inputs!$CQ290-Inputs!$CP290+1),0)+IF(DM$4=Inputs!$CL290,Inputs!$BD290,0))</f>
        <v/>
      </c>
      <c r="DN293" s="46" t="str">
        <f>IF(S293="","",IF(AND(DN$4&lt;=Inputs!$CQ290,DN$4&gt;=Inputs!$CP290),Inputs!$AR290/(Inputs!$CQ290-Inputs!$CP290+1),0)+IF(DN$4=Inputs!$CL290,Inputs!$BD290,0))</f>
        <v/>
      </c>
      <c r="DO293" s="46" t="str">
        <f>IF(T293="","",IF(AND(DO$4&lt;=Inputs!$CQ290,DO$4&gt;=Inputs!$CP290),Inputs!$AR290/(Inputs!$CQ290-Inputs!$CP290+1),0)+IF(DO$4=Inputs!$CL290,Inputs!$BD290,0))</f>
        <v/>
      </c>
      <c r="DP293" s="46" t="str">
        <f>IF(U293="","",IF(AND(DP$4&lt;=Inputs!$CQ290,DP$4&gt;=Inputs!$CP290),Inputs!$AR290/(Inputs!$CQ290-Inputs!$CP290+1),0)+IF(DP$4=Inputs!$CL290,Inputs!$BD290,0))</f>
        <v/>
      </c>
      <c r="DQ293" s="46" t="str">
        <f>IF(V293="","",IF(AND(DQ$4&lt;=Inputs!$CQ290,DQ$4&gt;=Inputs!$CP290),Inputs!$AR290/(Inputs!$CQ290-Inputs!$CP290+1),0)+IF(DQ$4=Inputs!$CL290,Inputs!$BD290,0))</f>
        <v/>
      </c>
      <c r="DR293" s="46" t="str">
        <f>IF(W293="","",IF(AND(DR$4&lt;=Inputs!$CQ290,DR$4&gt;=Inputs!$CP290),Inputs!$AR290/(Inputs!$CQ290-Inputs!$CP290+1),0)+IF(DR$4=Inputs!$CL290,Inputs!$BD290,0))</f>
        <v/>
      </c>
      <c r="DS293" s="46" t="str">
        <f>IF(X293="","",IF(AND(DS$4&lt;=Inputs!$CQ290,DS$4&gt;=Inputs!$CP290),Inputs!$AR290/(Inputs!$CQ290-Inputs!$CP290+1),0)+IF(DS$4=Inputs!$CL290,Inputs!$BD290,0))</f>
        <v/>
      </c>
      <c r="DT293" s="46" t="str">
        <f>IF(Y293="","",IF(AND(DT$4&lt;=Inputs!$CQ290,DT$4&gt;=Inputs!$CP290),Inputs!$AR290/(Inputs!$CQ290-Inputs!$CP290+1),0)+IF(DT$4=Inputs!$CL290,Inputs!$BD290,0))</f>
        <v/>
      </c>
      <c r="DU293" s="46" t="str">
        <f>IF(Z293="","",IF(AND(DU$4&lt;=Inputs!$CQ290,DU$4&gt;=Inputs!$CP290),Inputs!$AR290/(Inputs!$CQ290-Inputs!$CP290+1),0)+IF(DU$4=Inputs!$CL290,Inputs!$BD290,0))</f>
        <v/>
      </c>
      <c r="DV293" s="46" t="str">
        <f>IF(AA293="","",IF(AND(DV$4&lt;=Inputs!$CQ290,DV$4&gt;=Inputs!$CP290),Inputs!$AR290/(Inputs!$CQ290-Inputs!$CP290+1),0)+IF(DV$4=Inputs!$CL290,Inputs!$BD290,0))</f>
        <v/>
      </c>
      <c r="DW293" s="46" t="str">
        <f>IF(AB293="","",IF(AND(DW$4&lt;=Inputs!$CQ290,DW$4&gt;=Inputs!$CP290),Inputs!$AR290/(Inputs!$CQ290-Inputs!$CP290+1),0)+IF(DW$4=Inputs!$CL290,Inputs!$BD290,0))</f>
        <v/>
      </c>
      <c r="DX293" s="46" t="str">
        <f>IF(AC293="","",IF(AND(DX$4&lt;=Inputs!$CQ290,DX$4&gt;=Inputs!$CP290),Inputs!$AR290/(Inputs!$CQ290-Inputs!$CP290+1),0)+IF(DX$4=Inputs!$CL290,Inputs!$BD290,0))</f>
        <v/>
      </c>
      <c r="DY293" s="46" t="str">
        <f>IF(AD293="","",IF(AND(DY$4&lt;=Inputs!$CQ290,DY$4&gt;=Inputs!$CP290),Inputs!$AR290/(Inputs!$CQ290-Inputs!$CP290+1),0)+IF(DY$4=Inputs!$CL290,Inputs!$BD290,0))</f>
        <v/>
      </c>
      <c r="DZ293" s="46" t="str">
        <f t="shared" si="12"/>
        <v/>
      </c>
    </row>
    <row r="294" spans="1:130">
      <c r="A294" s="7" t="str">
        <f>IF(Inputs!A291="","",Inputs!A291)</f>
        <v/>
      </c>
      <c r="B294" t="str">
        <f>IF(Inputs!B291="","",Inputs!B291)</f>
        <v/>
      </c>
      <c r="C294" s="46" t="str">
        <f>IF(Inputs!$B291="","",BO294-CV294)</f>
        <v/>
      </c>
      <c r="D294" s="46" t="str">
        <f>IF(Inputs!$B291="","",BP294-CW294)</f>
        <v/>
      </c>
      <c r="E294" s="46" t="str">
        <f>IF(Inputs!$B291="","",BQ294-CX294)</f>
        <v/>
      </c>
      <c r="F294" s="46" t="str">
        <f>IF(Inputs!$B291="","",BR294-CY294)</f>
        <v/>
      </c>
      <c r="G294" s="46" t="str">
        <f>IF(Inputs!$B291="","",BS294-CZ294)</f>
        <v/>
      </c>
      <c r="H294" s="46" t="str">
        <f>IF(Inputs!$B291="","",BT294-DA294)</f>
        <v/>
      </c>
      <c r="I294" s="46" t="str">
        <f>IF(Inputs!$B291="","",BU294-DB294)</f>
        <v/>
      </c>
      <c r="J294" s="46" t="str">
        <f>IF(Inputs!$B291="","",BV294-DC294)</f>
        <v/>
      </c>
      <c r="K294" s="46" t="str">
        <f>IF(Inputs!$B291="","",BW294-DD294)</f>
        <v/>
      </c>
      <c r="L294" s="46" t="str">
        <f>IF(Inputs!$B291="","",BX294-DE294)</f>
        <v/>
      </c>
      <c r="M294" s="46" t="str">
        <f>IF(Inputs!$B291="","",BY294-DF294)</f>
        <v/>
      </c>
      <c r="N294" s="46" t="str">
        <f>IF(Inputs!$B291="","",BZ294-DG294)</f>
        <v/>
      </c>
      <c r="O294" s="46" t="str">
        <f>IF(Inputs!$B291="","",CA294-DH294)</f>
        <v/>
      </c>
      <c r="P294" s="46" t="str">
        <f>IF(Inputs!$B291="","",CB294-DI294)</f>
        <v/>
      </c>
      <c r="Q294" s="46" t="str">
        <f>IF(Inputs!$B291="","",CC294-DJ294)</f>
        <v/>
      </c>
      <c r="R294" s="46" t="str">
        <f>IF(Inputs!$B291="","",CD294-DK294)</f>
        <v/>
      </c>
      <c r="S294" s="46" t="str">
        <f>IF(Inputs!$B291="","",CE294-DL294)</f>
        <v/>
      </c>
      <c r="T294" s="46" t="str">
        <f>IF(Inputs!$B291="","",CF294-DM294)</f>
        <v/>
      </c>
      <c r="U294" s="46" t="str">
        <f>IF(Inputs!$B291="","",CG294-DN294)</f>
        <v/>
      </c>
      <c r="V294" s="46" t="str">
        <f>IF(Inputs!$B291="","",CH294-DO294)</f>
        <v/>
      </c>
      <c r="W294" s="46" t="str">
        <f>IF(Inputs!$B291="","",CI294-DP294)</f>
        <v/>
      </c>
      <c r="X294" s="46" t="str">
        <f>IF(Inputs!$B291="","",CJ294-DQ294)</f>
        <v/>
      </c>
      <c r="Y294" s="46" t="str">
        <f>IF(Inputs!$B291="","",CK294-DR294)</f>
        <v/>
      </c>
      <c r="Z294" s="46" t="str">
        <f>IF(Inputs!$B291="","",CL294-DS294)</f>
        <v/>
      </c>
      <c r="AA294" s="46" t="str">
        <f>IF(Inputs!$B291="","",CM294-DT294)</f>
        <v/>
      </c>
      <c r="AB294" s="46" t="str">
        <f>IF(Inputs!$B291="","",CN294-DU294)</f>
        <v/>
      </c>
      <c r="AC294" s="46" t="str">
        <f>IF(Inputs!$B291="","",CO294-DV294)</f>
        <v/>
      </c>
      <c r="AD294" s="46" t="str">
        <f>IF(Inputs!$B291="","",CP294-DW294)</f>
        <v/>
      </c>
      <c r="AE294" s="46" t="str">
        <f>IF(Inputs!$B291="","",CQ294-DX294)</f>
        <v/>
      </c>
      <c r="AF294" s="46" t="str">
        <f>IF(Inputs!$B291="","",CR294-DY294)</f>
        <v/>
      </c>
      <c r="AG294" s="50" t="str">
        <f t="shared" si="13"/>
        <v/>
      </c>
      <c r="AH294" s="50"/>
      <c r="AJ294" s="27">
        <f>IF(AND(Inputs!$CO291=0,AJ$4&gt;=Inputs!$CM291),1,IF(AND(AJ$4&gt;=Inputs!$CM291,AJ$4&lt;Inputs!$CN291),1,IF(AND(AJ$4=Inputs!$CN291,AJ$4=Inputs!$CO291),1,IF(OR(AND(AJ$4=Inputs!$CN291+1,Inputs!$CN291=Inputs!$CO291),AND(AJ$4=Inputs!$CN291+2,Inputs!$CN291=Inputs!$CO291)),0,IF(AJ$4=Inputs!$CN291,0.8,IF(AJ$4=Inputs!$CN291+1,0.6,IF(AJ$4=Inputs!$CN291+2,0.4,IF(AJ$4=Inputs!$CO291,0.2,IF(AND(AJ$4&gt;=Inputs!$CL291,AJ$4&lt;Inputs!$CM291),(AJ$4-Inputs!$CL291+1)/(Inputs!$AI291+1),0)))))))))</f>
        <v>0</v>
      </c>
      <c r="AK294" s="27">
        <f>IF(AND(Inputs!$CO291=0,AK$4&gt;=Inputs!$CM291),1,IF(AND(AK$4&gt;=Inputs!$CM291,AK$4&lt;Inputs!$CN291),1,IF(AND(AK$4=Inputs!$CN291,AK$4=Inputs!$CO291),1,IF(OR(AND(AK$4=Inputs!$CN291+1,Inputs!$CN291=Inputs!$CO291),AND(AK$4=Inputs!$CN291+2,Inputs!$CN291=Inputs!$CO291)),0,IF(AK$4=Inputs!$CN291,0.8,IF(AK$4=Inputs!$CN291+1,0.6,IF(AK$4=Inputs!$CN291+2,0.4,IF(AK$4=Inputs!$CO291,0.2,IF(AND(AK$4&gt;=Inputs!$CL291,AK$4&lt;Inputs!$CM291),(AK$4-Inputs!$CL291+1)/(Inputs!$AI291+1),0)))))))))</f>
        <v>0</v>
      </c>
      <c r="AL294" s="27">
        <f>IF(AND(Inputs!$CO291=0,AL$4&gt;=Inputs!$CM291),1,IF(AND(AL$4&gt;=Inputs!$CM291,AL$4&lt;Inputs!$CN291),1,IF(AND(AL$4=Inputs!$CN291,AL$4=Inputs!$CO291),1,IF(OR(AND(AL$4=Inputs!$CN291+1,Inputs!$CN291=Inputs!$CO291),AND(AL$4=Inputs!$CN291+2,Inputs!$CN291=Inputs!$CO291)),0,IF(AL$4=Inputs!$CN291,0.8,IF(AL$4=Inputs!$CN291+1,0.6,IF(AL$4=Inputs!$CN291+2,0.4,IF(AL$4=Inputs!$CO291,0.2,IF(AND(AL$4&gt;=Inputs!$CL291,AL$4&lt;Inputs!$CM291),(AL$4-Inputs!$CL291+1)/(Inputs!$AI291+1),0)))))))))</f>
        <v>0</v>
      </c>
      <c r="AM294" s="27">
        <f>IF(AND(Inputs!$CO291=0,AM$4&gt;=Inputs!$CM291),1,IF(AND(AM$4&gt;=Inputs!$CM291,AM$4&lt;Inputs!$CN291),1,IF(AND(AM$4=Inputs!$CN291,AM$4=Inputs!$CO291),1,IF(OR(AND(AM$4=Inputs!$CN291+1,Inputs!$CN291=Inputs!$CO291),AND(AM$4=Inputs!$CN291+2,Inputs!$CN291=Inputs!$CO291)),0,IF(AM$4=Inputs!$CN291,0.8,IF(AM$4=Inputs!$CN291+1,0.6,IF(AM$4=Inputs!$CN291+2,0.4,IF(AM$4=Inputs!$CO291,0.2,IF(AND(AM$4&gt;=Inputs!$CL291,AM$4&lt;Inputs!$CM291),(AM$4-Inputs!$CL291+1)/(Inputs!$AI291+1),0)))))))))</f>
        <v>0</v>
      </c>
      <c r="AN294" s="27">
        <f>IF(AND(Inputs!$CO291=0,AN$4&gt;=Inputs!$CM291),1,IF(AND(AN$4&gt;=Inputs!$CM291,AN$4&lt;Inputs!$CN291),1,IF(AND(AN$4=Inputs!$CN291,AN$4=Inputs!$CO291),1,IF(OR(AND(AN$4=Inputs!$CN291+1,Inputs!$CN291=Inputs!$CO291),AND(AN$4=Inputs!$CN291+2,Inputs!$CN291=Inputs!$CO291)),0,IF(AN$4=Inputs!$CN291,0.8,IF(AN$4=Inputs!$CN291+1,0.6,IF(AN$4=Inputs!$CN291+2,0.4,IF(AN$4=Inputs!$CO291,0.2,IF(AND(AN$4&gt;=Inputs!$CL291,AN$4&lt;Inputs!$CM291),(AN$4-Inputs!$CL291+1)/(Inputs!$AI291+1),0)))))))))</f>
        <v>0</v>
      </c>
      <c r="AO294" s="27">
        <f>IF(AND(Inputs!$CO291=0,AO$4&gt;=Inputs!$CM291),1,IF(AND(AO$4&gt;=Inputs!$CM291,AO$4&lt;Inputs!$CN291),1,IF(AND(AO$4=Inputs!$CN291,AO$4=Inputs!$CO291),1,IF(OR(AND(AO$4=Inputs!$CN291+1,Inputs!$CN291=Inputs!$CO291),AND(AO$4=Inputs!$CN291+2,Inputs!$CN291=Inputs!$CO291)),0,IF(AO$4=Inputs!$CN291,0.8,IF(AO$4=Inputs!$CN291+1,0.6,IF(AO$4=Inputs!$CN291+2,0.4,IF(AO$4=Inputs!$CO291,0.2,IF(AND(AO$4&gt;=Inputs!$CL291,AO$4&lt;Inputs!$CM291),(AO$4-Inputs!$CL291+1)/(Inputs!$AI291+1),0)))))))))</f>
        <v>0</v>
      </c>
      <c r="AP294" s="27">
        <f>IF(AND(Inputs!$CO291=0,AP$4&gt;=Inputs!$CM291),1,IF(AND(AP$4&gt;=Inputs!$CM291,AP$4&lt;Inputs!$CN291),1,IF(AND(AP$4=Inputs!$CN291,AP$4=Inputs!$CO291),1,IF(OR(AND(AP$4=Inputs!$CN291+1,Inputs!$CN291=Inputs!$CO291),AND(AP$4=Inputs!$CN291+2,Inputs!$CN291=Inputs!$CO291)),0,IF(AP$4=Inputs!$CN291,0.8,IF(AP$4=Inputs!$CN291+1,0.6,IF(AP$4=Inputs!$CN291+2,0.4,IF(AP$4=Inputs!$CO291,0.2,IF(AND(AP$4&gt;=Inputs!$CL291,AP$4&lt;Inputs!$CM291),(AP$4-Inputs!$CL291+1)/(Inputs!$AI291+1),0)))))))))</f>
        <v>0</v>
      </c>
      <c r="AQ294" s="27">
        <f>IF(AND(Inputs!$CO291=0,AQ$4&gt;=Inputs!$CM291),1,IF(AND(AQ$4&gt;=Inputs!$CM291,AQ$4&lt;Inputs!$CN291),1,IF(AND(AQ$4=Inputs!$CN291,AQ$4=Inputs!$CO291),1,IF(OR(AND(AQ$4=Inputs!$CN291+1,Inputs!$CN291=Inputs!$CO291),AND(AQ$4=Inputs!$CN291+2,Inputs!$CN291=Inputs!$CO291)),0,IF(AQ$4=Inputs!$CN291,0.8,IF(AQ$4=Inputs!$CN291+1,0.6,IF(AQ$4=Inputs!$CN291+2,0.4,IF(AQ$4=Inputs!$CO291,0.2,IF(AND(AQ$4&gt;=Inputs!$CL291,AQ$4&lt;Inputs!$CM291),(AQ$4-Inputs!$CL291+1)/(Inputs!$AI291+1),0)))))))))</f>
        <v>0</v>
      </c>
      <c r="AR294" s="27">
        <f>IF(AND(Inputs!$CO291=0,AR$4&gt;=Inputs!$CM291),1,IF(AND(AR$4&gt;=Inputs!$CM291,AR$4&lt;Inputs!$CN291),1,IF(AND(AR$4=Inputs!$CN291,AR$4=Inputs!$CO291),1,IF(OR(AND(AR$4=Inputs!$CN291+1,Inputs!$CN291=Inputs!$CO291),AND(AR$4=Inputs!$CN291+2,Inputs!$CN291=Inputs!$CO291)),0,IF(AR$4=Inputs!$CN291,0.8,IF(AR$4=Inputs!$CN291+1,0.6,IF(AR$4=Inputs!$CN291+2,0.4,IF(AR$4=Inputs!$CO291,0.2,IF(AND(AR$4&gt;=Inputs!$CL291,AR$4&lt;Inputs!$CM291),(AR$4-Inputs!$CL291+1)/(Inputs!$AI291+1),0)))))))))</f>
        <v>0</v>
      </c>
      <c r="AS294" s="27">
        <f>IF(AND(Inputs!$CO291=0,AS$4&gt;=Inputs!$CM291),1,IF(AND(AS$4&gt;=Inputs!$CM291,AS$4&lt;Inputs!$CN291),1,IF(AND(AS$4=Inputs!$CN291,AS$4=Inputs!$CO291),1,IF(OR(AND(AS$4=Inputs!$CN291+1,Inputs!$CN291=Inputs!$CO291),AND(AS$4=Inputs!$CN291+2,Inputs!$CN291=Inputs!$CO291)),0,IF(AS$4=Inputs!$CN291,0.8,IF(AS$4=Inputs!$CN291+1,0.6,IF(AS$4=Inputs!$CN291+2,0.4,IF(AS$4=Inputs!$CO291,0.2,IF(AND(AS$4&gt;=Inputs!$CL291,AS$4&lt;Inputs!$CM291),(AS$4-Inputs!$CL291+1)/(Inputs!$AI291+1),0)))))))))</f>
        <v>0</v>
      </c>
      <c r="AT294" s="27">
        <f>IF(AND(Inputs!$CO291=0,AT$4&gt;=Inputs!$CM291),1,IF(AND(AT$4&gt;=Inputs!$CM291,AT$4&lt;Inputs!$CN291),1,IF(AND(AT$4=Inputs!$CN291,AT$4=Inputs!$CO291),1,IF(OR(AND(AT$4=Inputs!$CN291+1,Inputs!$CN291=Inputs!$CO291),AND(AT$4=Inputs!$CN291+2,Inputs!$CN291=Inputs!$CO291)),0,IF(AT$4=Inputs!$CN291,0.8,IF(AT$4=Inputs!$CN291+1,0.6,IF(AT$4=Inputs!$CN291+2,0.4,IF(AT$4=Inputs!$CO291,0.2,IF(AND(AT$4&gt;=Inputs!$CL291,AT$4&lt;Inputs!$CM291),(AT$4-Inputs!$CL291+1)/(Inputs!$AI291+1),0)))))))))</f>
        <v>0</v>
      </c>
      <c r="AU294" s="27">
        <f>IF(AND(Inputs!$CO291=0,AU$4&gt;=Inputs!$CM291),1,IF(AND(AU$4&gt;=Inputs!$CM291,AU$4&lt;Inputs!$CN291),1,IF(AND(AU$4=Inputs!$CN291,AU$4=Inputs!$CO291),1,IF(OR(AND(AU$4=Inputs!$CN291+1,Inputs!$CN291=Inputs!$CO291),AND(AU$4=Inputs!$CN291+2,Inputs!$CN291=Inputs!$CO291)),0,IF(AU$4=Inputs!$CN291,0.8,IF(AU$4=Inputs!$CN291+1,0.6,IF(AU$4=Inputs!$CN291+2,0.4,IF(AU$4=Inputs!$CO291,0.2,IF(AND(AU$4&gt;=Inputs!$CL291,AU$4&lt;Inputs!$CM291),(AU$4-Inputs!$CL291+1)/(Inputs!$AI291+1),0)))))))))</f>
        <v>0</v>
      </c>
      <c r="AV294" s="27">
        <f>IF(AND(Inputs!$CO291=0,AV$4&gt;=Inputs!$CM291),1,IF(AND(AV$4&gt;=Inputs!$CM291,AV$4&lt;Inputs!$CN291),1,IF(AND(AV$4=Inputs!$CN291,AV$4=Inputs!$CO291),1,IF(OR(AND(AV$4=Inputs!$CN291+1,Inputs!$CN291=Inputs!$CO291),AND(AV$4=Inputs!$CN291+2,Inputs!$CN291=Inputs!$CO291)),0,IF(AV$4=Inputs!$CN291,0.8,IF(AV$4=Inputs!$CN291+1,0.6,IF(AV$4=Inputs!$CN291+2,0.4,IF(AV$4=Inputs!$CO291,0.2,IF(AND(AV$4&gt;=Inputs!$CL291,AV$4&lt;Inputs!$CM291),(AV$4-Inputs!$CL291+1)/(Inputs!$AI291+1),0)))))))))</f>
        <v>0</v>
      </c>
      <c r="AW294" s="27">
        <f>IF(AND(Inputs!$CO291=0,AW$4&gt;=Inputs!$CM291),1,IF(AND(AW$4&gt;=Inputs!$CM291,AW$4&lt;Inputs!$CN291),1,IF(AND(AW$4=Inputs!$CN291,AW$4=Inputs!$CO291),1,IF(OR(AND(AW$4=Inputs!$CN291+1,Inputs!$CN291=Inputs!$CO291),AND(AW$4=Inputs!$CN291+2,Inputs!$CN291=Inputs!$CO291)),0,IF(AW$4=Inputs!$CN291,0.8,IF(AW$4=Inputs!$CN291+1,0.6,IF(AW$4=Inputs!$CN291+2,0.4,IF(AW$4=Inputs!$CO291,0.2,IF(AND(AW$4&gt;=Inputs!$CL291,AW$4&lt;Inputs!$CM291),(AW$4-Inputs!$CL291+1)/(Inputs!$AI291+1),0)))))))))</f>
        <v>0</v>
      </c>
      <c r="AX294" s="27">
        <f>IF(AND(Inputs!$CO291=0,AX$4&gt;=Inputs!$CM291),1,IF(AND(AX$4&gt;=Inputs!$CM291,AX$4&lt;Inputs!$CN291),1,IF(AND(AX$4=Inputs!$CN291,AX$4=Inputs!$CO291),1,IF(OR(AND(AX$4=Inputs!$CN291+1,Inputs!$CN291=Inputs!$CO291),AND(AX$4=Inputs!$CN291+2,Inputs!$CN291=Inputs!$CO291)),0,IF(AX$4=Inputs!$CN291,0.8,IF(AX$4=Inputs!$CN291+1,0.6,IF(AX$4=Inputs!$CN291+2,0.4,IF(AX$4=Inputs!$CO291,0.2,IF(AND(AX$4&gt;=Inputs!$CL291,AX$4&lt;Inputs!$CM291),(AX$4-Inputs!$CL291+1)/(Inputs!$AI291+1),0)))))))))</f>
        <v>0</v>
      </c>
      <c r="AY294" s="27">
        <f>IF(AND(Inputs!$CO291=0,AY$4&gt;=Inputs!$CM291),1,IF(AND(AY$4&gt;=Inputs!$CM291,AY$4&lt;Inputs!$CN291),1,IF(AND(AY$4=Inputs!$CN291,AY$4=Inputs!$CO291),1,IF(OR(AND(AY$4=Inputs!$CN291+1,Inputs!$CN291=Inputs!$CO291),AND(AY$4=Inputs!$CN291+2,Inputs!$CN291=Inputs!$CO291)),0,IF(AY$4=Inputs!$CN291,0.8,IF(AY$4=Inputs!$CN291+1,0.6,IF(AY$4=Inputs!$CN291+2,0.4,IF(AY$4=Inputs!$CO291,0.2,IF(AND(AY$4&gt;=Inputs!$CL291,AY$4&lt;Inputs!$CM291),(AY$4-Inputs!$CL291+1)/(Inputs!$AI291+1),0)))))))))</f>
        <v>0</v>
      </c>
      <c r="AZ294" s="27">
        <f>IF(AND(Inputs!$CO291=0,AZ$4&gt;=Inputs!$CM291),1,IF(AND(AZ$4&gt;=Inputs!$CM291,AZ$4&lt;Inputs!$CN291),1,IF(AND(AZ$4=Inputs!$CN291,AZ$4=Inputs!$CO291),1,IF(OR(AND(AZ$4=Inputs!$CN291+1,Inputs!$CN291=Inputs!$CO291),AND(AZ$4=Inputs!$CN291+2,Inputs!$CN291=Inputs!$CO291)),0,IF(AZ$4=Inputs!$CN291,0.8,IF(AZ$4=Inputs!$CN291+1,0.6,IF(AZ$4=Inputs!$CN291+2,0.4,IF(AZ$4=Inputs!$CO291,0.2,IF(AND(AZ$4&gt;=Inputs!$CL291,AZ$4&lt;Inputs!$CM291),(AZ$4-Inputs!$CL291+1)/(Inputs!$AI291+1),0)))))))))</f>
        <v>0</v>
      </c>
      <c r="BA294" s="27">
        <f>IF(AND(Inputs!$CO291=0,BA$4&gt;=Inputs!$CM291),1,IF(AND(BA$4&gt;=Inputs!$CM291,BA$4&lt;Inputs!$CN291),1,IF(AND(BA$4=Inputs!$CN291,BA$4=Inputs!$CO291),1,IF(OR(AND(BA$4=Inputs!$CN291+1,Inputs!$CN291=Inputs!$CO291),AND(BA$4=Inputs!$CN291+2,Inputs!$CN291=Inputs!$CO291)),0,IF(BA$4=Inputs!$CN291,0.8,IF(BA$4=Inputs!$CN291+1,0.6,IF(BA$4=Inputs!$CN291+2,0.4,IF(BA$4=Inputs!$CO291,0.2,IF(AND(BA$4&gt;=Inputs!$CL291,BA$4&lt;Inputs!$CM291),(BA$4-Inputs!$CL291+1)/(Inputs!$AI291+1),0)))))))))</f>
        <v>0</v>
      </c>
      <c r="BB294" s="27">
        <f>IF(AND(Inputs!$CO291=0,BB$4&gt;=Inputs!$CM291),1,IF(AND(BB$4&gt;=Inputs!$CM291,BB$4&lt;Inputs!$CN291),1,IF(AND(BB$4=Inputs!$CN291,BB$4=Inputs!$CO291),1,IF(OR(AND(BB$4=Inputs!$CN291+1,Inputs!$CN291=Inputs!$CO291),AND(BB$4=Inputs!$CN291+2,Inputs!$CN291=Inputs!$CO291)),0,IF(BB$4=Inputs!$CN291,0.8,IF(BB$4=Inputs!$CN291+1,0.6,IF(BB$4=Inputs!$CN291+2,0.4,IF(BB$4=Inputs!$CO291,0.2,IF(AND(BB$4&gt;=Inputs!$CL291,BB$4&lt;Inputs!$CM291),(BB$4-Inputs!$CL291+1)/(Inputs!$AI291+1),0)))))))))</f>
        <v>0</v>
      </c>
      <c r="BC294" s="27">
        <f>IF(AND(Inputs!$CO291=0,BC$4&gt;=Inputs!$CM291),1,IF(AND(BC$4&gt;=Inputs!$CM291,BC$4&lt;Inputs!$CN291),1,IF(AND(BC$4=Inputs!$CN291,BC$4=Inputs!$CO291),1,IF(OR(AND(BC$4=Inputs!$CN291+1,Inputs!$CN291=Inputs!$CO291),AND(BC$4=Inputs!$CN291+2,Inputs!$CN291=Inputs!$CO291)),0,IF(BC$4=Inputs!$CN291,0.8,IF(BC$4=Inputs!$CN291+1,0.6,IF(BC$4=Inputs!$CN291+2,0.4,IF(BC$4=Inputs!$CO291,0.2,IF(AND(BC$4&gt;=Inputs!$CL291,BC$4&lt;Inputs!$CM291),(BC$4-Inputs!$CL291+1)/(Inputs!$AI291+1),0)))))))))</f>
        <v>0</v>
      </c>
      <c r="BD294" s="27">
        <f>IF(AND(Inputs!$CO291=0,BD$4&gt;=Inputs!$CM291),1,IF(AND(BD$4&gt;=Inputs!$CM291,BD$4&lt;Inputs!$CN291),1,IF(AND(BD$4=Inputs!$CN291,BD$4=Inputs!$CO291),1,IF(OR(AND(BD$4=Inputs!$CN291+1,Inputs!$CN291=Inputs!$CO291),AND(BD$4=Inputs!$CN291+2,Inputs!$CN291=Inputs!$CO291)),0,IF(BD$4=Inputs!$CN291,0.8,IF(BD$4=Inputs!$CN291+1,0.6,IF(BD$4=Inputs!$CN291+2,0.4,IF(BD$4=Inputs!$CO291,0.2,IF(AND(BD$4&gt;=Inputs!$CL291,BD$4&lt;Inputs!$CM291),(BD$4-Inputs!$CL291+1)/(Inputs!$AI291+1),0)))))))))</f>
        <v>0</v>
      </c>
      <c r="BE294" s="27">
        <f>IF(AND(Inputs!$CO291=0,BE$4&gt;=Inputs!$CM291),1,IF(AND(BE$4&gt;=Inputs!$CM291,BE$4&lt;Inputs!$CN291),1,IF(AND(BE$4=Inputs!$CN291,BE$4=Inputs!$CO291),1,IF(OR(AND(BE$4=Inputs!$CN291+1,Inputs!$CN291=Inputs!$CO291),AND(BE$4=Inputs!$CN291+2,Inputs!$CN291=Inputs!$CO291)),0,IF(BE$4=Inputs!$CN291,0.8,IF(BE$4=Inputs!$CN291+1,0.6,IF(BE$4=Inputs!$CN291+2,0.4,IF(BE$4=Inputs!$CO291,0.2,IF(AND(BE$4&gt;=Inputs!$CL291,BE$4&lt;Inputs!$CM291),(BE$4-Inputs!$CL291+1)/(Inputs!$AI291+1),0)))))))))</f>
        <v>0</v>
      </c>
      <c r="BF294" s="27">
        <f>IF(AND(Inputs!$CO291=0,BF$4&gt;=Inputs!$CM291),1,IF(AND(BF$4&gt;=Inputs!$CM291,BF$4&lt;Inputs!$CN291),1,IF(AND(BF$4=Inputs!$CN291,BF$4=Inputs!$CO291),1,IF(OR(AND(BF$4=Inputs!$CN291+1,Inputs!$CN291=Inputs!$CO291),AND(BF$4=Inputs!$CN291+2,Inputs!$CN291=Inputs!$CO291)),0,IF(BF$4=Inputs!$CN291,0.8,IF(BF$4=Inputs!$CN291+1,0.6,IF(BF$4=Inputs!$CN291+2,0.4,IF(BF$4=Inputs!$CO291,0.2,IF(AND(BF$4&gt;=Inputs!$CL291,BF$4&lt;Inputs!$CM291),(BF$4-Inputs!$CL291+1)/(Inputs!$AI291+1),0)))))))))</f>
        <v>0</v>
      </c>
      <c r="BG294" s="27">
        <f>IF(AND(Inputs!$CO291=0,BG$4&gt;=Inputs!$CM291),1,IF(AND(BG$4&gt;=Inputs!$CM291,BG$4&lt;Inputs!$CN291),1,IF(AND(BG$4=Inputs!$CN291,BG$4=Inputs!$CO291),1,IF(OR(AND(BG$4=Inputs!$CN291+1,Inputs!$CN291=Inputs!$CO291),AND(BG$4=Inputs!$CN291+2,Inputs!$CN291=Inputs!$CO291)),0,IF(BG$4=Inputs!$CN291,0.8,IF(BG$4=Inputs!$CN291+1,0.6,IF(BG$4=Inputs!$CN291+2,0.4,IF(BG$4=Inputs!$CO291,0.2,IF(AND(BG$4&gt;=Inputs!$CL291,BG$4&lt;Inputs!$CM291),(BG$4-Inputs!$CL291+1)/(Inputs!$AI291+1),0)))))))))</f>
        <v>0</v>
      </c>
      <c r="BH294" s="27">
        <f>IF(AND(Inputs!$CO291=0,BH$4&gt;=Inputs!$CM291),1,IF(AND(BH$4&gt;=Inputs!$CM291,BH$4&lt;Inputs!$CN291),1,IF(AND(BH$4=Inputs!$CN291,BH$4=Inputs!$CO291),1,IF(OR(AND(BH$4=Inputs!$CN291+1,Inputs!$CN291=Inputs!$CO291),AND(BH$4=Inputs!$CN291+2,Inputs!$CN291=Inputs!$CO291)),0,IF(BH$4=Inputs!$CN291,0.8,IF(BH$4=Inputs!$CN291+1,0.6,IF(BH$4=Inputs!$CN291+2,0.4,IF(BH$4=Inputs!$CO291,0.2,IF(AND(BH$4&gt;=Inputs!$CL291,BH$4&lt;Inputs!$CM291),(BH$4-Inputs!$CL291+1)/(Inputs!$AI291+1),0)))))))))</f>
        <v>0</v>
      </c>
      <c r="BI294" s="27">
        <f>IF(AND(Inputs!$CO291=0,BI$4&gt;=Inputs!$CM291),1,IF(AND(BI$4&gt;=Inputs!$CM291,BI$4&lt;Inputs!$CN291),1,IF(AND(BI$4=Inputs!$CN291,BI$4=Inputs!$CO291),1,IF(OR(AND(BI$4=Inputs!$CN291+1,Inputs!$CN291=Inputs!$CO291),AND(BI$4=Inputs!$CN291+2,Inputs!$CN291=Inputs!$CO291)),0,IF(BI$4=Inputs!$CN291,0.8,IF(BI$4=Inputs!$CN291+1,0.6,IF(BI$4=Inputs!$CN291+2,0.4,IF(BI$4=Inputs!$CO291,0.2,IF(AND(BI$4&gt;=Inputs!$CL291,BI$4&lt;Inputs!$CM291),(BI$4-Inputs!$CL291+1)/(Inputs!$AI291+1),0)))))))))</f>
        <v>0</v>
      </c>
      <c r="BJ294" s="27">
        <f>IF(AND(Inputs!$CO291=0,BJ$4&gt;=Inputs!$CM291),1,IF(AND(BJ$4&gt;=Inputs!$CM291,BJ$4&lt;Inputs!$CN291),1,IF(AND(BJ$4=Inputs!$CN291,BJ$4=Inputs!$CO291),1,IF(OR(AND(BJ$4=Inputs!$CN291+1,Inputs!$CN291=Inputs!$CO291),AND(BJ$4=Inputs!$CN291+2,Inputs!$CN291=Inputs!$CO291)),0,IF(BJ$4=Inputs!$CN291,0.8,IF(BJ$4=Inputs!$CN291+1,0.6,IF(BJ$4=Inputs!$CN291+2,0.4,IF(BJ$4=Inputs!$CO291,0.2,IF(AND(BJ$4&gt;=Inputs!$CL291,BJ$4&lt;Inputs!$CM291),(BJ$4-Inputs!$CL291+1)/(Inputs!$AI291+1),0)))))))))</f>
        <v>0</v>
      </c>
      <c r="BK294" s="27">
        <f>IF(AND(Inputs!$CO291=0,BK$4&gt;=Inputs!$CM291),1,IF(AND(BK$4&gt;=Inputs!$CM291,BK$4&lt;Inputs!$CN291),1,IF(AND(BK$4=Inputs!$CN291,BK$4=Inputs!$CO291),1,IF(OR(AND(BK$4=Inputs!$CN291+1,Inputs!$CN291=Inputs!$CO291),AND(BK$4=Inputs!$CN291+2,Inputs!$CN291=Inputs!$CO291)),0,IF(BK$4=Inputs!$CN291,0.8,IF(BK$4=Inputs!$CN291+1,0.6,IF(BK$4=Inputs!$CN291+2,0.4,IF(BK$4=Inputs!$CO291,0.2,IF(AND(BK$4&gt;=Inputs!$CL291,BK$4&lt;Inputs!$CM291),(BK$4-Inputs!$CL291+1)/(Inputs!$AI291+1),0)))))))))</f>
        <v>0</v>
      </c>
      <c r="BL294" s="27">
        <f>IF(AND(Inputs!$CO291=0,BL$4&gt;=Inputs!$CM291),1,IF(AND(BL$4&gt;=Inputs!$CM291,BL$4&lt;Inputs!$CN291),1,IF(AND(BL$4=Inputs!$CN291,BL$4=Inputs!$CO291),1,IF(OR(AND(BL$4=Inputs!$CN291+1,Inputs!$CN291=Inputs!$CO291),AND(BL$4=Inputs!$CN291+2,Inputs!$CN291=Inputs!$CO291)),0,IF(BL$4=Inputs!$CN291,0.8,IF(BL$4=Inputs!$CN291+1,0.6,IF(BL$4=Inputs!$CN291+2,0.4,IF(BL$4=Inputs!$CO291,0.2,IF(AND(BL$4&gt;=Inputs!$CL291,BL$4&lt;Inputs!$CM291),(BL$4-Inputs!$CL291+1)/(Inputs!$AI291+1),0)))))))))</f>
        <v>0</v>
      </c>
      <c r="BM294" s="27">
        <f>IF(AND(Inputs!$CO291=0,BM$4&gt;=Inputs!$CM291),1,IF(AND(BM$4&gt;=Inputs!$CM291,BM$4&lt;Inputs!$CN291),1,IF(AND(BM$4=Inputs!$CN291,BM$4=Inputs!$CO291),1,IF(OR(AND(BM$4=Inputs!$CN291+1,Inputs!$CN291=Inputs!$CO291),AND(BM$4=Inputs!$CN291+2,Inputs!$CN291=Inputs!$CO291)),0,IF(BM$4=Inputs!$CN291,0.8,IF(BM$4=Inputs!$CN291+1,0.6,IF(BM$4=Inputs!$CN291+2,0.4,IF(BM$4=Inputs!$CO291,0.2,IF(AND(BM$4&gt;=Inputs!$CL291,BM$4&lt;Inputs!$CM291),(BM$4-Inputs!$CL291+1)/(Inputs!$AI291+1),0)))))))))</f>
        <v>0</v>
      </c>
      <c r="BO294" s="46" t="str">
        <f>IF(Inputs!$B291="","",(ROUND(Inputs!$BC291*AJ294,0)))</f>
        <v/>
      </c>
      <c r="BP294" s="46" t="str">
        <f>IF(Inputs!$B291="","",(ROUND(Inputs!$BC291*AK294,0)))</f>
        <v/>
      </c>
      <c r="BQ294" s="46" t="str">
        <f>IF(Inputs!$B291="","",(ROUND(Inputs!$BC291*AL294,0)))</f>
        <v/>
      </c>
      <c r="BR294" s="46" t="str">
        <f>IF(Inputs!$B291="","",(ROUND(Inputs!$BC291*AM294,0)))</f>
        <v/>
      </c>
      <c r="BS294" s="46" t="str">
        <f>IF(Inputs!$B291="","",(ROUND(Inputs!$BC291*AN294,0)))</f>
        <v/>
      </c>
      <c r="BT294" s="46" t="str">
        <f>IF(Inputs!$B291="","",(ROUND(Inputs!$BC291*AO294,0)))</f>
        <v/>
      </c>
      <c r="BU294" s="46" t="str">
        <f>IF(Inputs!$B291="","",(ROUND(Inputs!$BC291*AP294,0)))</f>
        <v/>
      </c>
      <c r="BV294" s="46" t="str">
        <f>IF(Inputs!$B291="","",(ROUND(Inputs!$BC291*AQ294,0)))</f>
        <v/>
      </c>
      <c r="BW294" s="46" t="str">
        <f>IF(Inputs!$B291="","",(ROUND(Inputs!$BC291*AR294,0)))</f>
        <v/>
      </c>
      <c r="BX294" s="46" t="str">
        <f>IF(Inputs!$B291="","",(ROUND(Inputs!$BC291*AS294,0)))</f>
        <v/>
      </c>
      <c r="BY294" s="46" t="str">
        <f>IF(Inputs!$B291="","",(ROUND(Inputs!$BC291*AT294,0)))</f>
        <v/>
      </c>
      <c r="BZ294" s="46" t="str">
        <f>IF(Inputs!$B291="","",(ROUND(Inputs!$BC291*AU294,0)))</f>
        <v/>
      </c>
      <c r="CA294" s="46" t="str">
        <f>IF(Inputs!$B291="","",(ROUND(Inputs!$BC291*AV294,0)))</f>
        <v/>
      </c>
      <c r="CB294" s="46" t="str">
        <f>IF(Inputs!$B291="","",(ROUND(Inputs!$BC291*AW294,0)))</f>
        <v/>
      </c>
      <c r="CC294" s="46" t="str">
        <f>IF(Inputs!$B291="","",(ROUND(Inputs!$BC291*AX294,0)))</f>
        <v/>
      </c>
      <c r="CD294" s="46" t="str">
        <f>IF(Inputs!$B291="","",(ROUND(Inputs!$BC291*AY294,0)))</f>
        <v/>
      </c>
      <c r="CE294" s="46" t="str">
        <f>IF(Inputs!$B291="","",(ROUND(Inputs!$BC291*AZ294,0)))</f>
        <v/>
      </c>
      <c r="CF294" s="46" t="str">
        <f>IF(Inputs!$B291="","",(ROUND(Inputs!$BC291*BA294,0)))</f>
        <v/>
      </c>
      <c r="CG294" s="46" t="str">
        <f>IF(Inputs!$B291="","",(ROUND(Inputs!$BC291*BB294,0)))</f>
        <v/>
      </c>
      <c r="CH294" s="46" t="str">
        <f>IF(Inputs!$B291="","",(ROUND(Inputs!$BC291*BC294,0)))</f>
        <v/>
      </c>
      <c r="CI294" s="46" t="str">
        <f>IF(Inputs!$B291="","",(ROUND(Inputs!$BC291*BD294,0)))</f>
        <v/>
      </c>
      <c r="CJ294" s="46" t="str">
        <f>IF(Inputs!$B291="","",(ROUND(Inputs!$BC291*BE294,0)))</f>
        <v/>
      </c>
      <c r="CK294" s="46" t="str">
        <f>IF(Inputs!$B291="","",(ROUND(Inputs!$BC291*BF294,0)))</f>
        <v/>
      </c>
      <c r="CL294" s="46" t="str">
        <f>IF(Inputs!$B291="","",(ROUND(Inputs!$BC291*BG294,0)))</f>
        <v/>
      </c>
      <c r="CM294" s="46" t="str">
        <f>IF(Inputs!$B291="","",(ROUND(Inputs!$BC291*BH294,0)))</f>
        <v/>
      </c>
      <c r="CN294" s="46" t="str">
        <f>IF(Inputs!$B291="","",(ROUND(Inputs!$BC291*BI294,0)))</f>
        <v/>
      </c>
      <c r="CO294" s="46" t="str">
        <f>IF(Inputs!$B291="","",(ROUND(Inputs!$BC291*BJ294,0)))</f>
        <v/>
      </c>
      <c r="CP294" s="46" t="str">
        <f>IF(Inputs!$B291="","",(ROUND(Inputs!$BC291*BK294,0)))</f>
        <v/>
      </c>
      <c r="CQ294" s="46" t="str">
        <f>IF(Inputs!$B291="","",(ROUND(Inputs!$BC291*BL294,0)))</f>
        <v/>
      </c>
      <c r="CR294" s="46" t="str">
        <f>IF(Inputs!$B291="","",(ROUND(Inputs!$BC291*BM294,0)))</f>
        <v/>
      </c>
      <c r="CV294" s="46" t="str">
        <f>IF(A294="","",IF(AND(CV$4&lt;=Inputs!$CQ291,CV$4&gt;=Inputs!$CP291),Inputs!$AR291/(Inputs!$CQ291-Inputs!$CP291+1),0)+IF(CV$4=Inputs!$CL291,Inputs!$BD291,0))</f>
        <v/>
      </c>
      <c r="CW294" s="46" t="str">
        <f>IF(B294="","",IF(AND(CW$4&lt;=Inputs!$CQ291,CW$4&gt;=Inputs!$CP291),Inputs!$AR291/(Inputs!$CQ291-Inputs!$CP291+1),0)+IF(CW$4=Inputs!$CL291,Inputs!$BD291,0))</f>
        <v/>
      </c>
      <c r="CX294" s="46" t="str">
        <f>IF(C294="","",IF(AND(CX$4&lt;=Inputs!$CQ291,CX$4&gt;=Inputs!$CP291),Inputs!$AR291/(Inputs!$CQ291-Inputs!$CP291+1),0)+IF(CX$4=Inputs!$CL291,Inputs!$BD291,0))</f>
        <v/>
      </c>
      <c r="CY294" s="46" t="str">
        <f>IF(D294="","",IF(AND(CY$4&lt;=Inputs!$CQ291,CY$4&gt;=Inputs!$CP291),Inputs!$AR291/(Inputs!$CQ291-Inputs!$CP291+1),0)+IF(CY$4=Inputs!$CL291,Inputs!$BD291,0))</f>
        <v/>
      </c>
      <c r="CZ294" s="46" t="str">
        <f>IF(E294="","",IF(AND(CZ$4&lt;=Inputs!$CQ291,CZ$4&gt;=Inputs!$CP291),Inputs!$AR291/(Inputs!$CQ291-Inputs!$CP291+1),0)+IF(CZ$4=Inputs!$CL291,Inputs!$BD291,0))</f>
        <v/>
      </c>
      <c r="DA294" s="46" t="str">
        <f>IF(F294="","",IF(AND(DA$4&lt;=Inputs!$CQ291,DA$4&gt;=Inputs!$CP291),Inputs!$AR291/(Inputs!$CQ291-Inputs!$CP291+1),0)+IF(DA$4=Inputs!$CL291,Inputs!$BD291,0))</f>
        <v/>
      </c>
      <c r="DB294" s="46" t="str">
        <f>IF(G294="","",IF(AND(DB$4&lt;=Inputs!$CQ291,DB$4&gt;=Inputs!$CP291),Inputs!$AR291/(Inputs!$CQ291-Inputs!$CP291+1),0)+IF(DB$4=Inputs!$CL291,Inputs!$BD291,0))</f>
        <v/>
      </c>
      <c r="DC294" s="46" t="str">
        <f>IF(H294="","",IF(AND(DC$4&lt;=Inputs!$CQ291,DC$4&gt;=Inputs!$CP291),Inputs!$AR291/(Inputs!$CQ291-Inputs!$CP291+1),0)+IF(DC$4=Inputs!$CL291,Inputs!$BD291,0))</f>
        <v/>
      </c>
      <c r="DD294" s="46" t="str">
        <f>IF(I294="","",IF(AND(DD$4&lt;=Inputs!$CQ291,DD$4&gt;=Inputs!$CP291),Inputs!$AR291/(Inputs!$CQ291-Inputs!$CP291+1),0)+IF(DD$4=Inputs!$CL291,Inputs!$BD291,0))</f>
        <v/>
      </c>
      <c r="DE294" s="46" t="str">
        <f>IF(J294="","",IF(AND(DE$4&lt;=Inputs!$CQ291,DE$4&gt;=Inputs!$CP291),Inputs!$AR291/(Inputs!$CQ291-Inputs!$CP291+1),0)+IF(DE$4=Inputs!$CL291,Inputs!$BD291,0))</f>
        <v/>
      </c>
      <c r="DF294" s="46" t="str">
        <f>IF(K294="","",IF(AND(DF$4&lt;=Inputs!$CQ291,DF$4&gt;=Inputs!$CP291),Inputs!$AR291/(Inputs!$CQ291-Inputs!$CP291+1),0)+IF(DF$4=Inputs!$CL291,Inputs!$BD291,0))</f>
        <v/>
      </c>
      <c r="DG294" s="46" t="str">
        <f>IF(L294="","",IF(AND(DG$4&lt;=Inputs!$CQ291,DG$4&gt;=Inputs!$CP291),Inputs!$AR291/(Inputs!$CQ291-Inputs!$CP291+1),0)+IF(DG$4=Inputs!$CL291,Inputs!$BD291,0))</f>
        <v/>
      </c>
      <c r="DH294" s="46" t="str">
        <f>IF(M294="","",IF(AND(DH$4&lt;=Inputs!$CQ291,DH$4&gt;=Inputs!$CP291),Inputs!$AR291/(Inputs!$CQ291-Inputs!$CP291+1),0)+IF(DH$4=Inputs!$CL291,Inputs!$BD291,0))</f>
        <v/>
      </c>
      <c r="DI294" s="46" t="str">
        <f>IF(N294="","",IF(AND(DI$4&lt;=Inputs!$CQ291,DI$4&gt;=Inputs!$CP291),Inputs!$AR291/(Inputs!$CQ291-Inputs!$CP291+1),0)+IF(DI$4=Inputs!$CL291,Inputs!$BD291,0))</f>
        <v/>
      </c>
      <c r="DJ294" s="46" t="str">
        <f>IF(O294="","",IF(AND(DJ$4&lt;=Inputs!$CQ291,DJ$4&gt;=Inputs!$CP291),Inputs!$AR291/(Inputs!$CQ291-Inputs!$CP291+1),0)+IF(DJ$4=Inputs!$CL291,Inputs!$BD291,0))</f>
        <v/>
      </c>
      <c r="DK294" s="46" t="str">
        <f>IF(P294="","",IF(AND(DK$4&lt;=Inputs!$CQ291,DK$4&gt;=Inputs!$CP291),Inputs!$AR291/(Inputs!$CQ291-Inputs!$CP291+1),0)+IF(DK$4=Inputs!$CL291,Inputs!$BD291,0))</f>
        <v/>
      </c>
      <c r="DL294" s="46" t="str">
        <f>IF(Q294="","",IF(AND(DL$4&lt;=Inputs!$CQ291,DL$4&gt;=Inputs!$CP291),Inputs!$AR291/(Inputs!$CQ291-Inputs!$CP291+1),0)+IF(DL$4=Inputs!$CL291,Inputs!$BD291,0))</f>
        <v/>
      </c>
      <c r="DM294" s="46" t="str">
        <f>IF(R294="","",IF(AND(DM$4&lt;=Inputs!$CQ291,DM$4&gt;=Inputs!$CP291),Inputs!$AR291/(Inputs!$CQ291-Inputs!$CP291+1),0)+IF(DM$4=Inputs!$CL291,Inputs!$BD291,0))</f>
        <v/>
      </c>
      <c r="DN294" s="46" t="str">
        <f>IF(S294="","",IF(AND(DN$4&lt;=Inputs!$CQ291,DN$4&gt;=Inputs!$CP291),Inputs!$AR291/(Inputs!$CQ291-Inputs!$CP291+1),0)+IF(DN$4=Inputs!$CL291,Inputs!$BD291,0))</f>
        <v/>
      </c>
      <c r="DO294" s="46" t="str">
        <f>IF(T294="","",IF(AND(DO$4&lt;=Inputs!$CQ291,DO$4&gt;=Inputs!$CP291),Inputs!$AR291/(Inputs!$CQ291-Inputs!$CP291+1),0)+IF(DO$4=Inputs!$CL291,Inputs!$BD291,0))</f>
        <v/>
      </c>
      <c r="DP294" s="46" t="str">
        <f>IF(U294="","",IF(AND(DP$4&lt;=Inputs!$CQ291,DP$4&gt;=Inputs!$CP291),Inputs!$AR291/(Inputs!$CQ291-Inputs!$CP291+1),0)+IF(DP$4=Inputs!$CL291,Inputs!$BD291,0))</f>
        <v/>
      </c>
      <c r="DQ294" s="46" t="str">
        <f>IF(V294="","",IF(AND(DQ$4&lt;=Inputs!$CQ291,DQ$4&gt;=Inputs!$CP291),Inputs!$AR291/(Inputs!$CQ291-Inputs!$CP291+1),0)+IF(DQ$4=Inputs!$CL291,Inputs!$BD291,0))</f>
        <v/>
      </c>
      <c r="DR294" s="46" t="str">
        <f>IF(W294="","",IF(AND(DR$4&lt;=Inputs!$CQ291,DR$4&gt;=Inputs!$CP291),Inputs!$AR291/(Inputs!$CQ291-Inputs!$CP291+1),0)+IF(DR$4=Inputs!$CL291,Inputs!$BD291,0))</f>
        <v/>
      </c>
      <c r="DS294" s="46" t="str">
        <f>IF(X294="","",IF(AND(DS$4&lt;=Inputs!$CQ291,DS$4&gt;=Inputs!$CP291),Inputs!$AR291/(Inputs!$CQ291-Inputs!$CP291+1),0)+IF(DS$4=Inputs!$CL291,Inputs!$BD291,0))</f>
        <v/>
      </c>
      <c r="DT294" s="46" t="str">
        <f>IF(Y294="","",IF(AND(DT$4&lt;=Inputs!$CQ291,DT$4&gt;=Inputs!$CP291),Inputs!$AR291/(Inputs!$CQ291-Inputs!$CP291+1),0)+IF(DT$4=Inputs!$CL291,Inputs!$BD291,0))</f>
        <v/>
      </c>
      <c r="DU294" s="46" t="str">
        <f>IF(Z294="","",IF(AND(DU$4&lt;=Inputs!$CQ291,DU$4&gt;=Inputs!$CP291),Inputs!$AR291/(Inputs!$CQ291-Inputs!$CP291+1),0)+IF(DU$4=Inputs!$CL291,Inputs!$BD291,0))</f>
        <v/>
      </c>
      <c r="DV294" s="46" t="str">
        <f>IF(AA294="","",IF(AND(DV$4&lt;=Inputs!$CQ291,DV$4&gt;=Inputs!$CP291),Inputs!$AR291/(Inputs!$CQ291-Inputs!$CP291+1),0)+IF(DV$4=Inputs!$CL291,Inputs!$BD291,0))</f>
        <v/>
      </c>
      <c r="DW294" s="46" t="str">
        <f>IF(AB294="","",IF(AND(DW$4&lt;=Inputs!$CQ291,DW$4&gt;=Inputs!$CP291),Inputs!$AR291/(Inputs!$CQ291-Inputs!$CP291+1),0)+IF(DW$4=Inputs!$CL291,Inputs!$BD291,0))</f>
        <v/>
      </c>
      <c r="DX294" s="46" t="str">
        <f>IF(AC294="","",IF(AND(DX$4&lt;=Inputs!$CQ291,DX$4&gt;=Inputs!$CP291),Inputs!$AR291/(Inputs!$CQ291-Inputs!$CP291+1),0)+IF(DX$4=Inputs!$CL291,Inputs!$BD291,0))</f>
        <v/>
      </c>
      <c r="DY294" s="46" t="str">
        <f>IF(AD294="","",IF(AND(DY$4&lt;=Inputs!$CQ291,DY$4&gt;=Inputs!$CP291),Inputs!$AR291/(Inputs!$CQ291-Inputs!$CP291+1),0)+IF(DY$4=Inputs!$CL291,Inputs!$BD291,0))</f>
        <v/>
      </c>
      <c r="DZ294" s="46" t="str">
        <f t="shared" si="12"/>
        <v/>
      </c>
    </row>
    <row r="295" spans="1:130">
      <c r="A295" s="7" t="str">
        <f>IF(Inputs!A292="","",Inputs!A292)</f>
        <v/>
      </c>
      <c r="B295" t="str">
        <f>IF(Inputs!B292="","",Inputs!B292)</f>
        <v/>
      </c>
      <c r="C295" s="46" t="str">
        <f>IF(Inputs!$B292="","",BO295-CV295)</f>
        <v/>
      </c>
      <c r="D295" s="46" t="str">
        <f>IF(Inputs!$B292="","",BP295-CW295)</f>
        <v/>
      </c>
      <c r="E295" s="46" t="str">
        <f>IF(Inputs!$B292="","",BQ295-CX295)</f>
        <v/>
      </c>
      <c r="F295" s="46" t="str">
        <f>IF(Inputs!$B292="","",BR295-CY295)</f>
        <v/>
      </c>
      <c r="G295" s="46" t="str">
        <f>IF(Inputs!$B292="","",BS295-CZ295)</f>
        <v/>
      </c>
      <c r="H295" s="46" t="str">
        <f>IF(Inputs!$B292="","",BT295-DA295)</f>
        <v/>
      </c>
      <c r="I295" s="46" t="str">
        <f>IF(Inputs!$B292="","",BU295-DB295)</f>
        <v/>
      </c>
      <c r="J295" s="46" t="str">
        <f>IF(Inputs!$B292="","",BV295-DC295)</f>
        <v/>
      </c>
      <c r="K295" s="46" t="str">
        <f>IF(Inputs!$B292="","",BW295-DD295)</f>
        <v/>
      </c>
      <c r="L295" s="46" t="str">
        <f>IF(Inputs!$B292="","",BX295-DE295)</f>
        <v/>
      </c>
      <c r="M295" s="46" t="str">
        <f>IF(Inputs!$B292="","",BY295-DF295)</f>
        <v/>
      </c>
      <c r="N295" s="46" t="str">
        <f>IF(Inputs!$B292="","",BZ295-DG295)</f>
        <v/>
      </c>
      <c r="O295" s="46" t="str">
        <f>IF(Inputs!$B292="","",CA295-DH295)</f>
        <v/>
      </c>
      <c r="P295" s="46" t="str">
        <f>IF(Inputs!$B292="","",CB295-DI295)</f>
        <v/>
      </c>
      <c r="Q295" s="46" t="str">
        <f>IF(Inputs!$B292="","",CC295-DJ295)</f>
        <v/>
      </c>
      <c r="R295" s="46" t="str">
        <f>IF(Inputs!$B292="","",CD295-DK295)</f>
        <v/>
      </c>
      <c r="S295" s="46" t="str">
        <f>IF(Inputs!$B292="","",CE295-DL295)</f>
        <v/>
      </c>
      <c r="T295" s="46" t="str">
        <f>IF(Inputs!$B292="","",CF295-DM295)</f>
        <v/>
      </c>
      <c r="U295" s="46" t="str">
        <f>IF(Inputs!$B292="","",CG295-DN295)</f>
        <v/>
      </c>
      <c r="V295" s="46" t="str">
        <f>IF(Inputs!$B292="","",CH295-DO295)</f>
        <v/>
      </c>
      <c r="W295" s="46" t="str">
        <f>IF(Inputs!$B292="","",CI295-DP295)</f>
        <v/>
      </c>
      <c r="X295" s="46" t="str">
        <f>IF(Inputs!$B292="","",CJ295-DQ295)</f>
        <v/>
      </c>
      <c r="Y295" s="46" t="str">
        <f>IF(Inputs!$B292="","",CK295-DR295)</f>
        <v/>
      </c>
      <c r="Z295" s="46" t="str">
        <f>IF(Inputs!$B292="","",CL295-DS295)</f>
        <v/>
      </c>
      <c r="AA295" s="46" t="str">
        <f>IF(Inputs!$B292="","",CM295-DT295)</f>
        <v/>
      </c>
      <c r="AB295" s="46" t="str">
        <f>IF(Inputs!$B292="","",CN295-DU295)</f>
        <v/>
      </c>
      <c r="AC295" s="46" t="str">
        <f>IF(Inputs!$B292="","",CO295-DV295)</f>
        <v/>
      </c>
      <c r="AD295" s="46" t="str">
        <f>IF(Inputs!$B292="","",CP295-DW295)</f>
        <v/>
      </c>
      <c r="AE295" s="46" t="str">
        <f>IF(Inputs!$B292="","",CQ295-DX295)</f>
        <v/>
      </c>
      <c r="AF295" s="46" t="str">
        <f>IF(Inputs!$B292="","",CR295-DY295)</f>
        <v/>
      </c>
      <c r="AG295" s="50" t="str">
        <f t="shared" si="13"/>
        <v/>
      </c>
      <c r="AH295" s="50"/>
      <c r="AJ295" s="27">
        <f>IF(AND(Inputs!$CO292=0,AJ$4&gt;=Inputs!$CM292),1,IF(AND(AJ$4&gt;=Inputs!$CM292,AJ$4&lt;Inputs!$CN292),1,IF(AND(AJ$4=Inputs!$CN292,AJ$4=Inputs!$CO292),1,IF(OR(AND(AJ$4=Inputs!$CN292+1,Inputs!$CN292=Inputs!$CO292),AND(AJ$4=Inputs!$CN292+2,Inputs!$CN292=Inputs!$CO292)),0,IF(AJ$4=Inputs!$CN292,0.8,IF(AJ$4=Inputs!$CN292+1,0.6,IF(AJ$4=Inputs!$CN292+2,0.4,IF(AJ$4=Inputs!$CO292,0.2,IF(AND(AJ$4&gt;=Inputs!$CL292,AJ$4&lt;Inputs!$CM292),(AJ$4-Inputs!$CL292+1)/(Inputs!$AI292+1),0)))))))))</f>
        <v>0</v>
      </c>
      <c r="AK295" s="27">
        <f>IF(AND(Inputs!$CO292=0,AK$4&gt;=Inputs!$CM292),1,IF(AND(AK$4&gt;=Inputs!$CM292,AK$4&lt;Inputs!$CN292),1,IF(AND(AK$4=Inputs!$CN292,AK$4=Inputs!$CO292),1,IF(OR(AND(AK$4=Inputs!$CN292+1,Inputs!$CN292=Inputs!$CO292),AND(AK$4=Inputs!$CN292+2,Inputs!$CN292=Inputs!$CO292)),0,IF(AK$4=Inputs!$CN292,0.8,IF(AK$4=Inputs!$CN292+1,0.6,IF(AK$4=Inputs!$CN292+2,0.4,IF(AK$4=Inputs!$CO292,0.2,IF(AND(AK$4&gt;=Inputs!$CL292,AK$4&lt;Inputs!$CM292),(AK$4-Inputs!$CL292+1)/(Inputs!$AI292+1),0)))))))))</f>
        <v>0</v>
      </c>
      <c r="AL295" s="27">
        <f>IF(AND(Inputs!$CO292=0,AL$4&gt;=Inputs!$CM292),1,IF(AND(AL$4&gt;=Inputs!$CM292,AL$4&lt;Inputs!$CN292),1,IF(AND(AL$4=Inputs!$CN292,AL$4=Inputs!$CO292),1,IF(OR(AND(AL$4=Inputs!$CN292+1,Inputs!$CN292=Inputs!$CO292),AND(AL$4=Inputs!$CN292+2,Inputs!$CN292=Inputs!$CO292)),0,IF(AL$4=Inputs!$CN292,0.8,IF(AL$4=Inputs!$CN292+1,0.6,IF(AL$4=Inputs!$CN292+2,0.4,IF(AL$4=Inputs!$CO292,0.2,IF(AND(AL$4&gt;=Inputs!$CL292,AL$4&lt;Inputs!$CM292),(AL$4-Inputs!$CL292+1)/(Inputs!$AI292+1),0)))))))))</f>
        <v>0</v>
      </c>
      <c r="AM295" s="27">
        <f>IF(AND(Inputs!$CO292=0,AM$4&gt;=Inputs!$CM292),1,IF(AND(AM$4&gt;=Inputs!$CM292,AM$4&lt;Inputs!$CN292),1,IF(AND(AM$4=Inputs!$CN292,AM$4=Inputs!$CO292),1,IF(OR(AND(AM$4=Inputs!$CN292+1,Inputs!$CN292=Inputs!$CO292),AND(AM$4=Inputs!$CN292+2,Inputs!$CN292=Inputs!$CO292)),0,IF(AM$4=Inputs!$CN292,0.8,IF(AM$4=Inputs!$CN292+1,0.6,IF(AM$4=Inputs!$CN292+2,0.4,IF(AM$4=Inputs!$CO292,0.2,IF(AND(AM$4&gt;=Inputs!$CL292,AM$4&lt;Inputs!$CM292),(AM$4-Inputs!$CL292+1)/(Inputs!$AI292+1),0)))))))))</f>
        <v>0</v>
      </c>
      <c r="AN295" s="27">
        <f>IF(AND(Inputs!$CO292=0,AN$4&gt;=Inputs!$CM292),1,IF(AND(AN$4&gt;=Inputs!$CM292,AN$4&lt;Inputs!$CN292),1,IF(AND(AN$4=Inputs!$CN292,AN$4=Inputs!$CO292),1,IF(OR(AND(AN$4=Inputs!$CN292+1,Inputs!$CN292=Inputs!$CO292),AND(AN$4=Inputs!$CN292+2,Inputs!$CN292=Inputs!$CO292)),0,IF(AN$4=Inputs!$CN292,0.8,IF(AN$4=Inputs!$CN292+1,0.6,IF(AN$4=Inputs!$CN292+2,0.4,IF(AN$4=Inputs!$CO292,0.2,IF(AND(AN$4&gt;=Inputs!$CL292,AN$4&lt;Inputs!$CM292),(AN$4-Inputs!$CL292+1)/(Inputs!$AI292+1),0)))))))))</f>
        <v>0</v>
      </c>
      <c r="AO295" s="27">
        <f>IF(AND(Inputs!$CO292=0,AO$4&gt;=Inputs!$CM292),1,IF(AND(AO$4&gt;=Inputs!$CM292,AO$4&lt;Inputs!$CN292),1,IF(AND(AO$4=Inputs!$CN292,AO$4=Inputs!$CO292),1,IF(OR(AND(AO$4=Inputs!$CN292+1,Inputs!$CN292=Inputs!$CO292),AND(AO$4=Inputs!$CN292+2,Inputs!$CN292=Inputs!$CO292)),0,IF(AO$4=Inputs!$CN292,0.8,IF(AO$4=Inputs!$CN292+1,0.6,IF(AO$4=Inputs!$CN292+2,0.4,IF(AO$4=Inputs!$CO292,0.2,IF(AND(AO$4&gt;=Inputs!$CL292,AO$4&lt;Inputs!$CM292),(AO$4-Inputs!$CL292+1)/(Inputs!$AI292+1),0)))))))))</f>
        <v>0</v>
      </c>
      <c r="AP295" s="27">
        <f>IF(AND(Inputs!$CO292=0,AP$4&gt;=Inputs!$CM292),1,IF(AND(AP$4&gt;=Inputs!$CM292,AP$4&lt;Inputs!$CN292),1,IF(AND(AP$4=Inputs!$CN292,AP$4=Inputs!$CO292),1,IF(OR(AND(AP$4=Inputs!$CN292+1,Inputs!$CN292=Inputs!$CO292),AND(AP$4=Inputs!$CN292+2,Inputs!$CN292=Inputs!$CO292)),0,IF(AP$4=Inputs!$CN292,0.8,IF(AP$4=Inputs!$CN292+1,0.6,IF(AP$4=Inputs!$CN292+2,0.4,IF(AP$4=Inputs!$CO292,0.2,IF(AND(AP$4&gt;=Inputs!$CL292,AP$4&lt;Inputs!$CM292),(AP$4-Inputs!$CL292+1)/(Inputs!$AI292+1),0)))))))))</f>
        <v>0</v>
      </c>
      <c r="AQ295" s="27">
        <f>IF(AND(Inputs!$CO292=0,AQ$4&gt;=Inputs!$CM292),1,IF(AND(AQ$4&gt;=Inputs!$CM292,AQ$4&lt;Inputs!$CN292),1,IF(AND(AQ$4=Inputs!$CN292,AQ$4=Inputs!$CO292),1,IF(OR(AND(AQ$4=Inputs!$CN292+1,Inputs!$CN292=Inputs!$CO292),AND(AQ$4=Inputs!$CN292+2,Inputs!$CN292=Inputs!$CO292)),0,IF(AQ$4=Inputs!$CN292,0.8,IF(AQ$4=Inputs!$CN292+1,0.6,IF(AQ$4=Inputs!$CN292+2,0.4,IF(AQ$4=Inputs!$CO292,0.2,IF(AND(AQ$4&gt;=Inputs!$CL292,AQ$4&lt;Inputs!$CM292),(AQ$4-Inputs!$CL292+1)/(Inputs!$AI292+1),0)))))))))</f>
        <v>0</v>
      </c>
      <c r="AR295" s="27">
        <f>IF(AND(Inputs!$CO292=0,AR$4&gt;=Inputs!$CM292),1,IF(AND(AR$4&gt;=Inputs!$CM292,AR$4&lt;Inputs!$CN292),1,IF(AND(AR$4=Inputs!$CN292,AR$4=Inputs!$CO292),1,IF(OR(AND(AR$4=Inputs!$CN292+1,Inputs!$CN292=Inputs!$CO292),AND(AR$4=Inputs!$CN292+2,Inputs!$CN292=Inputs!$CO292)),0,IF(AR$4=Inputs!$CN292,0.8,IF(AR$4=Inputs!$CN292+1,0.6,IF(AR$4=Inputs!$CN292+2,0.4,IF(AR$4=Inputs!$CO292,0.2,IF(AND(AR$4&gt;=Inputs!$CL292,AR$4&lt;Inputs!$CM292),(AR$4-Inputs!$CL292+1)/(Inputs!$AI292+1),0)))))))))</f>
        <v>0</v>
      </c>
      <c r="AS295" s="27">
        <f>IF(AND(Inputs!$CO292=0,AS$4&gt;=Inputs!$CM292),1,IF(AND(AS$4&gt;=Inputs!$CM292,AS$4&lt;Inputs!$CN292),1,IF(AND(AS$4=Inputs!$CN292,AS$4=Inputs!$CO292),1,IF(OR(AND(AS$4=Inputs!$CN292+1,Inputs!$CN292=Inputs!$CO292),AND(AS$4=Inputs!$CN292+2,Inputs!$CN292=Inputs!$CO292)),0,IF(AS$4=Inputs!$CN292,0.8,IF(AS$4=Inputs!$CN292+1,0.6,IF(AS$4=Inputs!$CN292+2,0.4,IF(AS$4=Inputs!$CO292,0.2,IF(AND(AS$4&gt;=Inputs!$CL292,AS$4&lt;Inputs!$CM292),(AS$4-Inputs!$CL292+1)/(Inputs!$AI292+1),0)))))))))</f>
        <v>0</v>
      </c>
      <c r="AT295" s="27">
        <f>IF(AND(Inputs!$CO292=0,AT$4&gt;=Inputs!$CM292),1,IF(AND(AT$4&gt;=Inputs!$CM292,AT$4&lt;Inputs!$CN292),1,IF(AND(AT$4=Inputs!$CN292,AT$4=Inputs!$CO292),1,IF(OR(AND(AT$4=Inputs!$CN292+1,Inputs!$CN292=Inputs!$CO292),AND(AT$4=Inputs!$CN292+2,Inputs!$CN292=Inputs!$CO292)),0,IF(AT$4=Inputs!$CN292,0.8,IF(AT$4=Inputs!$CN292+1,0.6,IF(AT$4=Inputs!$CN292+2,0.4,IF(AT$4=Inputs!$CO292,0.2,IF(AND(AT$4&gt;=Inputs!$CL292,AT$4&lt;Inputs!$CM292),(AT$4-Inputs!$CL292+1)/(Inputs!$AI292+1),0)))))))))</f>
        <v>0</v>
      </c>
      <c r="AU295" s="27">
        <f>IF(AND(Inputs!$CO292=0,AU$4&gt;=Inputs!$CM292),1,IF(AND(AU$4&gt;=Inputs!$CM292,AU$4&lt;Inputs!$CN292),1,IF(AND(AU$4=Inputs!$CN292,AU$4=Inputs!$CO292),1,IF(OR(AND(AU$4=Inputs!$CN292+1,Inputs!$CN292=Inputs!$CO292),AND(AU$4=Inputs!$CN292+2,Inputs!$CN292=Inputs!$CO292)),0,IF(AU$4=Inputs!$CN292,0.8,IF(AU$4=Inputs!$CN292+1,0.6,IF(AU$4=Inputs!$CN292+2,0.4,IF(AU$4=Inputs!$CO292,0.2,IF(AND(AU$4&gt;=Inputs!$CL292,AU$4&lt;Inputs!$CM292),(AU$4-Inputs!$CL292+1)/(Inputs!$AI292+1),0)))))))))</f>
        <v>0</v>
      </c>
      <c r="AV295" s="27">
        <f>IF(AND(Inputs!$CO292=0,AV$4&gt;=Inputs!$CM292),1,IF(AND(AV$4&gt;=Inputs!$CM292,AV$4&lt;Inputs!$CN292),1,IF(AND(AV$4=Inputs!$CN292,AV$4=Inputs!$CO292),1,IF(OR(AND(AV$4=Inputs!$CN292+1,Inputs!$CN292=Inputs!$CO292),AND(AV$4=Inputs!$CN292+2,Inputs!$CN292=Inputs!$CO292)),0,IF(AV$4=Inputs!$CN292,0.8,IF(AV$4=Inputs!$CN292+1,0.6,IF(AV$4=Inputs!$CN292+2,0.4,IF(AV$4=Inputs!$CO292,0.2,IF(AND(AV$4&gt;=Inputs!$CL292,AV$4&lt;Inputs!$CM292),(AV$4-Inputs!$CL292+1)/(Inputs!$AI292+1),0)))))))))</f>
        <v>0</v>
      </c>
      <c r="AW295" s="27">
        <f>IF(AND(Inputs!$CO292=0,AW$4&gt;=Inputs!$CM292),1,IF(AND(AW$4&gt;=Inputs!$CM292,AW$4&lt;Inputs!$CN292),1,IF(AND(AW$4=Inputs!$CN292,AW$4=Inputs!$CO292),1,IF(OR(AND(AW$4=Inputs!$CN292+1,Inputs!$CN292=Inputs!$CO292),AND(AW$4=Inputs!$CN292+2,Inputs!$CN292=Inputs!$CO292)),0,IF(AW$4=Inputs!$CN292,0.8,IF(AW$4=Inputs!$CN292+1,0.6,IF(AW$4=Inputs!$CN292+2,0.4,IF(AW$4=Inputs!$CO292,0.2,IF(AND(AW$4&gt;=Inputs!$CL292,AW$4&lt;Inputs!$CM292),(AW$4-Inputs!$CL292+1)/(Inputs!$AI292+1),0)))))))))</f>
        <v>0</v>
      </c>
      <c r="AX295" s="27">
        <f>IF(AND(Inputs!$CO292=0,AX$4&gt;=Inputs!$CM292),1,IF(AND(AX$4&gt;=Inputs!$CM292,AX$4&lt;Inputs!$CN292),1,IF(AND(AX$4=Inputs!$CN292,AX$4=Inputs!$CO292),1,IF(OR(AND(AX$4=Inputs!$CN292+1,Inputs!$CN292=Inputs!$CO292),AND(AX$4=Inputs!$CN292+2,Inputs!$CN292=Inputs!$CO292)),0,IF(AX$4=Inputs!$CN292,0.8,IF(AX$4=Inputs!$CN292+1,0.6,IF(AX$4=Inputs!$CN292+2,0.4,IF(AX$4=Inputs!$CO292,0.2,IF(AND(AX$4&gt;=Inputs!$CL292,AX$4&lt;Inputs!$CM292),(AX$4-Inputs!$CL292+1)/(Inputs!$AI292+1),0)))))))))</f>
        <v>0</v>
      </c>
      <c r="AY295" s="27">
        <f>IF(AND(Inputs!$CO292=0,AY$4&gt;=Inputs!$CM292),1,IF(AND(AY$4&gt;=Inputs!$CM292,AY$4&lt;Inputs!$CN292),1,IF(AND(AY$4=Inputs!$CN292,AY$4=Inputs!$CO292),1,IF(OR(AND(AY$4=Inputs!$CN292+1,Inputs!$CN292=Inputs!$CO292),AND(AY$4=Inputs!$CN292+2,Inputs!$CN292=Inputs!$CO292)),0,IF(AY$4=Inputs!$CN292,0.8,IF(AY$4=Inputs!$CN292+1,0.6,IF(AY$4=Inputs!$CN292+2,0.4,IF(AY$4=Inputs!$CO292,0.2,IF(AND(AY$4&gt;=Inputs!$CL292,AY$4&lt;Inputs!$CM292),(AY$4-Inputs!$CL292+1)/(Inputs!$AI292+1),0)))))))))</f>
        <v>0</v>
      </c>
      <c r="AZ295" s="27">
        <f>IF(AND(Inputs!$CO292=0,AZ$4&gt;=Inputs!$CM292),1,IF(AND(AZ$4&gt;=Inputs!$CM292,AZ$4&lt;Inputs!$CN292),1,IF(AND(AZ$4=Inputs!$CN292,AZ$4=Inputs!$CO292),1,IF(OR(AND(AZ$4=Inputs!$CN292+1,Inputs!$CN292=Inputs!$CO292),AND(AZ$4=Inputs!$CN292+2,Inputs!$CN292=Inputs!$CO292)),0,IF(AZ$4=Inputs!$CN292,0.8,IF(AZ$4=Inputs!$CN292+1,0.6,IF(AZ$4=Inputs!$CN292+2,0.4,IF(AZ$4=Inputs!$CO292,0.2,IF(AND(AZ$4&gt;=Inputs!$CL292,AZ$4&lt;Inputs!$CM292),(AZ$4-Inputs!$CL292+1)/(Inputs!$AI292+1),0)))))))))</f>
        <v>0</v>
      </c>
      <c r="BA295" s="27">
        <f>IF(AND(Inputs!$CO292=0,BA$4&gt;=Inputs!$CM292),1,IF(AND(BA$4&gt;=Inputs!$CM292,BA$4&lt;Inputs!$CN292),1,IF(AND(BA$4=Inputs!$CN292,BA$4=Inputs!$CO292),1,IF(OR(AND(BA$4=Inputs!$CN292+1,Inputs!$CN292=Inputs!$CO292),AND(BA$4=Inputs!$CN292+2,Inputs!$CN292=Inputs!$CO292)),0,IF(BA$4=Inputs!$CN292,0.8,IF(BA$4=Inputs!$CN292+1,0.6,IF(BA$4=Inputs!$CN292+2,0.4,IF(BA$4=Inputs!$CO292,0.2,IF(AND(BA$4&gt;=Inputs!$CL292,BA$4&lt;Inputs!$CM292),(BA$4-Inputs!$CL292+1)/(Inputs!$AI292+1),0)))))))))</f>
        <v>0</v>
      </c>
      <c r="BB295" s="27">
        <f>IF(AND(Inputs!$CO292=0,BB$4&gt;=Inputs!$CM292),1,IF(AND(BB$4&gt;=Inputs!$CM292,BB$4&lt;Inputs!$CN292),1,IF(AND(BB$4=Inputs!$CN292,BB$4=Inputs!$CO292),1,IF(OR(AND(BB$4=Inputs!$CN292+1,Inputs!$CN292=Inputs!$CO292),AND(BB$4=Inputs!$CN292+2,Inputs!$CN292=Inputs!$CO292)),0,IF(BB$4=Inputs!$CN292,0.8,IF(BB$4=Inputs!$CN292+1,0.6,IF(BB$4=Inputs!$CN292+2,0.4,IF(BB$4=Inputs!$CO292,0.2,IF(AND(BB$4&gt;=Inputs!$CL292,BB$4&lt;Inputs!$CM292),(BB$4-Inputs!$CL292+1)/(Inputs!$AI292+1),0)))))))))</f>
        <v>0</v>
      </c>
      <c r="BC295" s="27">
        <f>IF(AND(Inputs!$CO292=0,BC$4&gt;=Inputs!$CM292),1,IF(AND(BC$4&gt;=Inputs!$CM292,BC$4&lt;Inputs!$CN292),1,IF(AND(BC$4=Inputs!$CN292,BC$4=Inputs!$CO292),1,IF(OR(AND(BC$4=Inputs!$CN292+1,Inputs!$CN292=Inputs!$CO292),AND(BC$4=Inputs!$CN292+2,Inputs!$CN292=Inputs!$CO292)),0,IF(BC$4=Inputs!$CN292,0.8,IF(BC$4=Inputs!$CN292+1,0.6,IF(BC$4=Inputs!$CN292+2,0.4,IF(BC$4=Inputs!$CO292,0.2,IF(AND(BC$4&gt;=Inputs!$CL292,BC$4&lt;Inputs!$CM292),(BC$4-Inputs!$CL292+1)/(Inputs!$AI292+1),0)))))))))</f>
        <v>0</v>
      </c>
      <c r="BD295" s="27">
        <f>IF(AND(Inputs!$CO292=0,BD$4&gt;=Inputs!$CM292),1,IF(AND(BD$4&gt;=Inputs!$CM292,BD$4&lt;Inputs!$CN292),1,IF(AND(BD$4=Inputs!$CN292,BD$4=Inputs!$CO292),1,IF(OR(AND(BD$4=Inputs!$CN292+1,Inputs!$CN292=Inputs!$CO292),AND(BD$4=Inputs!$CN292+2,Inputs!$CN292=Inputs!$CO292)),0,IF(BD$4=Inputs!$CN292,0.8,IF(BD$4=Inputs!$CN292+1,0.6,IF(BD$4=Inputs!$CN292+2,0.4,IF(BD$4=Inputs!$CO292,0.2,IF(AND(BD$4&gt;=Inputs!$CL292,BD$4&lt;Inputs!$CM292),(BD$4-Inputs!$CL292+1)/(Inputs!$AI292+1),0)))))))))</f>
        <v>0</v>
      </c>
      <c r="BE295" s="27">
        <f>IF(AND(Inputs!$CO292=0,BE$4&gt;=Inputs!$CM292),1,IF(AND(BE$4&gt;=Inputs!$CM292,BE$4&lt;Inputs!$CN292),1,IF(AND(BE$4=Inputs!$CN292,BE$4=Inputs!$CO292),1,IF(OR(AND(BE$4=Inputs!$CN292+1,Inputs!$CN292=Inputs!$CO292),AND(BE$4=Inputs!$CN292+2,Inputs!$CN292=Inputs!$CO292)),0,IF(BE$4=Inputs!$CN292,0.8,IF(BE$4=Inputs!$CN292+1,0.6,IF(BE$4=Inputs!$CN292+2,0.4,IF(BE$4=Inputs!$CO292,0.2,IF(AND(BE$4&gt;=Inputs!$CL292,BE$4&lt;Inputs!$CM292),(BE$4-Inputs!$CL292+1)/(Inputs!$AI292+1),0)))))))))</f>
        <v>0</v>
      </c>
      <c r="BF295" s="27">
        <f>IF(AND(Inputs!$CO292=0,BF$4&gt;=Inputs!$CM292),1,IF(AND(BF$4&gt;=Inputs!$CM292,BF$4&lt;Inputs!$CN292),1,IF(AND(BF$4=Inputs!$CN292,BF$4=Inputs!$CO292),1,IF(OR(AND(BF$4=Inputs!$CN292+1,Inputs!$CN292=Inputs!$CO292),AND(BF$4=Inputs!$CN292+2,Inputs!$CN292=Inputs!$CO292)),0,IF(BF$4=Inputs!$CN292,0.8,IF(BF$4=Inputs!$CN292+1,0.6,IF(BF$4=Inputs!$CN292+2,0.4,IF(BF$4=Inputs!$CO292,0.2,IF(AND(BF$4&gt;=Inputs!$CL292,BF$4&lt;Inputs!$CM292),(BF$4-Inputs!$CL292+1)/(Inputs!$AI292+1),0)))))))))</f>
        <v>0</v>
      </c>
      <c r="BG295" s="27">
        <f>IF(AND(Inputs!$CO292=0,BG$4&gt;=Inputs!$CM292),1,IF(AND(BG$4&gt;=Inputs!$CM292,BG$4&lt;Inputs!$CN292),1,IF(AND(BG$4=Inputs!$CN292,BG$4=Inputs!$CO292),1,IF(OR(AND(BG$4=Inputs!$CN292+1,Inputs!$CN292=Inputs!$CO292),AND(BG$4=Inputs!$CN292+2,Inputs!$CN292=Inputs!$CO292)),0,IF(BG$4=Inputs!$CN292,0.8,IF(BG$4=Inputs!$CN292+1,0.6,IF(BG$4=Inputs!$CN292+2,0.4,IF(BG$4=Inputs!$CO292,0.2,IF(AND(BG$4&gt;=Inputs!$CL292,BG$4&lt;Inputs!$CM292),(BG$4-Inputs!$CL292+1)/(Inputs!$AI292+1),0)))))))))</f>
        <v>0</v>
      </c>
      <c r="BH295" s="27">
        <f>IF(AND(Inputs!$CO292=0,BH$4&gt;=Inputs!$CM292),1,IF(AND(BH$4&gt;=Inputs!$CM292,BH$4&lt;Inputs!$CN292),1,IF(AND(BH$4=Inputs!$CN292,BH$4=Inputs!$CO292),1,IF(OR(AND(BH$4=Inputs!$CN292+1,Inputs!$CN292=Inputs!$CO292),AND(BH$4=Inputs!$CN292+2,Inputs!$CN292=Inputs!$CO292)),0,IF(BH$4=Inputs!$CN292,0.8,IF(BH$4=Inputs!$CN292+1,0.6,IF(BH$4=Inputs!$CN292+2,0.4,IF(BH$4=Inputs!$CO292,0.2,IF(AND(BH$4&gt;=Inputs!$CL292,BH$4&lt;Inputs!$CM292),(BH$4-Inputs!$CL292+1)/(Inputs!$AI292+1),0)))))))))</f>
        <v>0</v>
      </c>
      <c r="BI295" s="27">
        <f>IF(AND(Inputs!$CO292=0,BI$4&gt;=Inputs!$CM292),1,IF(AND(BI$4&gt;=Inputs!$CM292,BI$4&lt;Inputs!$CN292),1,IF(AND(BI$4=Inputs!$CN292,BI$4=Inputs!$CO292),1,IF(OR(AND(BI$4=Inputs!$CN292+1,Inputs!$CN292=Inputs!$CO292),AND(BI$4=Inputs!$CN292+2,Inputs!$CN292=Inputs!$CO292)),0,IF(BI$4=Inputs!$CN292,0.8,IF(BI$4=Inputs!$CN292+1,0.6,IF(BI$4=Inputs!$CN292+2,0.4,IF(BI$4=Inputs!$CO292,0.2,IF(AND(BI$4&gt;=Inputs!$CL292,BI$4&lt;Inputs!$CM292),(BI$4-Inputs!$CL292+1)/(Inputs!$AI292+1),0)))))))))</f>
        <v>0</v>
      </c>
      <c r="BJ295" s="27">
        <f>IF(AND(Inputs!$CO292=0,BJ$4&gt;=Inputs!$CM292),1,IF(AND(BJ$4&gt;=Inputs!$CM292,BJ$4&lt;Inputs!$CN292),1,IF(AND(BJ$4=Inputs!$CN292,BJ$4=Inputs!$CO292),1,IF(OR(AND(BJ$4=Inputs!$CN292+1,Inputs!$CN292=Inputs!$CO292),AND(BJ$4=Inputs!$CN292+2,Inputs!$CN292=Inputs!$CO292)),0,IF(BJ$4=Inputs!$CN292,0.8,IF(BJ$4=Inputs!$CN292+1,0.6,IF(BJ$4=Inputs!$CN292+2,0.4,IF(BJ$4=Inputs!$CO292,0.2,IF(AND(BJ$4&gt;=Inputs!$CL292,BJ$4&lt;Inputs!$CM292),(BJ$4-Inputs!$CL292+1)/(Inputs!$AI292+1),0)))))))))</f>
        <v>0</v>
      </c>
      <c r="BK295" s="27">
        <f>IF(AND(Inputs!$CO292=0,BK$4&gt;=Inputs!$CM292),1,IF(AND(BK$4&gt;=Inputs!$CM292,BK$4&lt;Inputs!$CN292),1,IF(AND(BK$4=Inputs!$CN292,BK$4=Inputs!$CO292),1,IF(OR(AND(BK$4=Inputs!$CN292+1,Inputs!$CN292=Inputs!$CO292),AND(BK$4=Inputs!$CN292+2,Inputs!$CN292=Inputs!$CO292)),0,IF(BK$4=Inputs!$CN292,0.8,IF(BK$4=Inputs!$CN292+1,0.6,IF(BK$4=Inputs!$CN292+2,0.4,IF(BK$4=Inputs!$CO292,0.2,IF(AND(BK$4&gt;=Inputs!$CL292,BK$4&lt;Inputs!$CM292),(BK$4-Inputs!$CL292+1)/(Inputs!$AI292+1),0)))))))))</f>
        <v>0</v>
      </c>
      <c r="BL295" s="27">
        <f>IF(AND(Inputs!$CO292=0,BL$4&gt;=Inputs!$CM292),1,IF(AND(BL$4&gt;=Inputs!$CM292,BL$4&lt;Inputs!$CN292),1,IF(AND(BL$4=Inputs!$CN292,BL$4=Inputs!$CO292),1,IF(OR(AND(BL$4=Inputs!$CN292+1,Inputs!$CN292=Inputs!$CO292),AND(BL$4=Inputs!$CN292+2,Inputs!$CN292=Inputs!$CO292)),0,IF(BL$4=Inputs!$CN292,0.8,IF(BL$4=Inputs!$CN292+1,0.6,IF(BL$4=Inputs!$CN292+2,0.4,IF(BL$4=Inputs!$CO292,0.2,IF(AND(BL$4&gt;=Inputs!$CL292,BL$4&lt;Inputs!$CM292),(BL$4-Inputs!$CL292+1)/(Inputs!$AI292+1),0)))))))))</f>
        <v>0</v>
      </c>
      <c r="BM295" s="27">
        <f>IF(AND(Inputs!$CO292=0,BM$4&gt;=Inputs!$CM292),1,IF(AND(BM$4&gt;=Inputs!$CM292,BM$4&lt;Inputs!$CN292),1,IF(AND(BM$4=Inputs!$CN292,BM$4=Inputs!$CO292),1,IF(OR(AND(BM$4=Inputs!$CN292+1,Inputs!$CN292=Inputs!$CO292),AND(BM$4=Inputs!$CN292+2,Inputs!$CN292=Inputs!$CO292)),0,IF(BM$4=Inputs!$CN292,0.8,IF(BM$4=Inputs!$CN292+1,0.6,IF(BM$4=Inputs!$CN292+2,0.4,IF(BM$4=Inputs!$CO292,0.2,IF(AND(BM$4&gt;=Inputs!$CL292,BM$4&lt;Inputs!$CM292),(BM$4-Inputs!$CL292+1)/(Inputs!$AI292+1),0)))))))))</f>
        <v>0</v>
      </c>
      <c r="BO295" s="46" t="str">
        <f>IF(Inputs!$B292="","",(ROUND(Inputs!$BC292*AJ295,0)))</f>
        <v/>
      </c>
      <c r="BP295" s="46" t="str">
        <f>IF(Inputs!$B292="","",(ROUND(Inputs!$BC292*AK295,0)))</f>
        <v/>
      </c>
      <c r="BQ295" s="46" t="str">
        <f>IF(Inputs!$B292="","",(ROUND(Inputs!$BC292*AL295,0)))</f>
        <v/>
      </c>
      <c r="BR295" s="46" t="str">
        <f>IF(Inputs!$B292="","",(ROUND(Inputs!$BC292*AM295,0)))</f>
        <v/>
      </c>
      <c r="BS295" s="46" t="str">
        <f>IF(Inputs!$B292="","",(ROUND(Inputs!$BC292*AN295,0)))</f>
        <v/>
      </c>
      <c r="BT295" s="46" t="str">
        <f>IF(Inputs!$B292="","",(ROUND(Inputs!$BC292*AO295,0)))</f>
        <v/>
      </c>
      <c r="BU295" s="46" t="str">
        <f>IF(Inputs!$B292="","",(ROUND(Inputs!$BC292*AP295,0)))</f>
        <v/>
      </c>
      <c r="BV295" s="46" t="str">
        <f>IF(Inputs!$B292="","",(ROUND(Inputs!$BC292*AQ295,0)))</f>
        <v/>
      </c>
      <c r="BW295" s="46" t="str">
        <f>IF(Inputs!$B292="","",(ROUND(Inputs!$BC292*AR295,0)))</f>
        <v/>
      </c>
      <c r="BX295" s="46" t="str">
        <f>IF(Inputs!$B292="","",(ROUND(Inputs!$BC292*AS295,0)))</f>
        <v/>
      </c>
      <c r="BY295" s="46" t="str">
        <f>IF(Inputs!$B292="","",(ROUND(Inputs!$BC292*AT295,0)))</f>
        <v/>
      </c>
      <c r="BZ295" s="46" t="str">
        <f>IF(Inputs!$B292="","",(ROUND(Inputs!$BC292*AU295,0)))</f>
        <v/>
      </c>
      <c r="CA295" s="46" t="str">
        <f>IF(Inputs!$B292="","",(ROUND(Inputs!$BC292*AV295,0)))</f>
        <v/>
      </c>
      <c r="CB295" s="46" t="str">
        <f>IF(Inputs!$B292="","",(ROUND(Inputs!$BC292*AW295,0)))</f>
        <v/>
      </c>
      <c r="CC295" s="46" t="str">
        <f>IF(Inputs!$B292="","",(ROUND(Inputs!$BC292*AX295,0)))</f>
        <v/>
      </c>
      <c r="CD295" s="46" t="str">
        <f>IF(Inputs!$B292="","",(ROUND(Inputs!$BC292*AY295,0)))</f>
        <v/>
      </c>
      <c r="CE295" s="46" t="str">
        <f>IF(Inputs!$B292="","",(ROUND(Inputs!$BC292*AZ295,0)))</f>
        <v/>
      </c>
      <c r="CF295" s="46" t="str">
        <f>IF(Inputs!$B292="","",(ROUND(Inputs!$BC292*BA295,0)))</f>
        <v/>
      </c>
      <c r="CG295" s="46" t="str">
        <f>IF(Inputs!$B292="","",(ROUND(Inputs!$BC292*BB295,0)))</f>
        <v/>
      </c>
      <c r="CH295" s="46" t="str">
        <f>IF(Inputs!$B292="","",(ROUND(Inputs!$BC292*BC295,0)))</f>
        <v/>
      </c>
      <c r="CI295" s="46" t="str">
        <f>IF(Inputs!$B292="","",(ROUND(Inputs!$BC292*BD295,0)))</f>
        <v/>
      </c>
      <c r="CJ295" s="46" t="str">
        <f>IF(Inputs!$B292="","",(ROUND(Inputs!$BC292*BE295,0)))</f>
        <v/>
      </c>
      <c r="CK295" s="46" t="str">
        <f>IF(Inputs!$B292="","",(ROUND(Inputs!$BC292*BF295,0)))</f>
        <v/>
      </c>
      <c r="CL295" s="46" t="str">
        <f>IF(Inputs!$B292="","",(ROUND(Inputs!$BC292*BG295,0)))</f>
        <v/>
      </c>
      <c r="CM295" s="46" t="str">
        <f>IF(Inputs!$B292="","",(ROUND(Inputs!$BC292*BH295,0)))</f>
        <v/>
      </c>
      <c r="CN295" s="46" t="str">
        <f>IF(Inputs!$B292="","",(ROUND(Inputs!$BC292*BI295,0)))</f>
        <v/>
      </c>
      <c r="CO295" s="46" t="str">
        <f>IF(Inputs!$B292="","",(ROUND(Inputs!$BC292*BJ295,0)))</f>
        <v/>
      </c>
      <c r="CP295" s="46" t="str">
        <f>IF(Inputs!$B292="","",(ROUND(Inputs!$BC292*BK295,0)))</f>
        <v/>
      </c>
      <c r="CQ295" s="46" t="str">
        <f>IF(Inputs!$B292="","",(ROUND(Inputs!$BC292*BL295,0)))</f>
        <v/>
      </c>
      <c r="CR295" s="46" t="str">
        <f>IF(Inputs!$B292="","",(ROUND(Inputs!$BC292*BM295,0)))</f>
        <v/>
      </c>
      <c r="CV295" s="46" t="str">
        <f>IF(A295="","",IF(AND(CV$4&lt;=Inputs!$CQ292,CV$4&gt;=Inputs!$CP292),Inputs!$AR292/(Inputs!$CQ292-Inputs!$CP292+1),0)+IF(CV$4=Inputs!$CL292,Inputs!$BD292,0))</f>
        <v/>
      </c>
      <c r="CW295" s="46" t="str">
        <f>IF(B295="","",IF(AND(CW$4&lt;=Inputs!$CQ292,CW$4&gt;=Inputs!$CP292),Inputs!$AR292/(Inputs!$CQ292-Inputs!$CP292+1),0)+IF(CW$4=Inputs!$CL292,Inputs!$BD292,0))</f>
        <v/>
      </c>
      <c r="CX295" s="46" t="str">
        <f>IF(C295="","",IF(AND(CX$4&lt;=Inputs!$CQ292,CX$4&gt;=Inputs!$CP292),Inputs!$AR292/(Inputs!$CQ292-Inputs!$CP292+1),0)+IF(CX$4=Inputs!$CL292,Inputs!$BD292,0))</f>
        <v/>
      </c>
      <c r="CY295" s="46" t="str">
        <f>IF(D295="","",IF(AND(CY$4&lt;=Inputs!$CQ292,CY$4&gt;=Inputs!$CP292),Inputs!$AR292/(Inputs!$CQ292-Inputs!$CP292+1),0)+IF(CY$4=Inputs!$CL292,Inputs!$BD292,0))</f>
        <v/>
      </c>
      <c r="CZ295" s="46" t="str">
        <f>IF(E295="","",IF(AND(CZ$4&lt;=Inputs!$CQ292,CZ$4&gt;=Inputs!$CP292),Inputs!$AR292/(Inputs!$CQ292-Inputs!$CP292+1),0)+IF(CZ$4=Inputs!$CL292,Inputs!$BD292,0))</f>
        <v/>
      </c>
      <c r="DA295" s="46" t="str">
        <f>IF(F295="","",IF(AND(DA$4&lt;=Inputs!$CQ292,DA$4&gt;=Inputs!$CP292),Inputs!$AR292/(Inputs!$CQ292-Inputs!$CP292+1),0)+IF(DA$4=Inputs!$CL292,Inputs!$BD292,0))</f>
        <v/>
      </c>
      <c r="DB295" s="46" t="str">
        <f>IF(G295="","",IF(AND(DB$4&lt;=Inputs!$CQ292,DB$4&gt;=Inputs!$CP292),Inputs!$AR292/(Inputs!$CQ292-Inputs!$CP292+1),0)+IF(DB$4=Inputs!$CL292,Inputs!$BD292,0))</f>
        <v/>
      </c>
      <c r="DC295" s="46" t="str">
        <f>IF(H295="","",IF(AND(DC$4&lt;=Inputs!$CQ292,DC$4&gt;=Inputs!$CP292),Inputs!$AR292/(Inputs!$CQ292-Inputs!$CP292+1),0)+IF(DC$4=Inputs!$CL292,Inputs!$BD292,0))</f>
        <v/>
      </c>
      <c r="DD295" s="46" t="str">
        <f>IF(I295="","",IF(AND(DD$4&lt;=Inputs!$CQ292,DD$4&gt;=Inputs!$CP292),Inputs!$AR292/(Inputs!$CQ292-Inputs!$CP292+1),0)+IF(DD$4=Inputs!$CL292,Inputs!$BD292,0))</f>
        <v/>
      </c>
      <c r="DE295" s="46" t="str">
        <f>IF(J295="","",IF(AND(DE$4&lt;=Inputs!$CQ292,DE$4&gt;=Inputs!$CP292),Inputs!$AR292/(Inputs!$CQ292-Inputs!$CP292+1),0)+IF(DE$4=Inputs!$CL292,Inputs!$BD292,0))</f>
        <v/>
      </c>
      <c r="DF295" s="46" t="str">
        <f>IF(K295="","",IF(AND(DF$4&lt;=Inputs!$CQ292,DF$4&gt;=Inputs!$CP292),Inputs!$AR292/(Inputs!$CQ292-Inputs!$CP292+1),0)+IF(DF$4=Inputs!$CL292,Inputs!$BD292,0))</f>
        <v/>
      </c>
      <c r="DG295" s="46" t="str">
        <f>IF(L295="","",IF(AND(DG$4&lt;=Inputs!$CQ292,DG$4&gt;=Inputs!$CP292),Inputs!$AR292/(Inputs!$CQ292-Inputs!$CP292+1),0)+IF(DG$4=Inputs!$CL292,Inputs!$BD292,0))</f>
        <v/>
      </c>
      <c r="DH295" s="46" t="str">
        <f>IF(M295="","",IF(AND(DH$4&lt;=Inputs!$CQ292,DH$4&gt;=Inputs!$CP292),Inputs!$AR292/(Inputs!$CQ292-Inputs!$CP292+1),0)+IF(DH$4=Inputs!$CL292,Inputs!$BD292,0))</f>
        <v/>
      </c>
      <c r="DI295" s="46" t="str">
        <f>IF(N295="","",IF(AND(DI$4&lt;=Inputs!$CQ292,DI$4&gt;=Inputs!$CP292),Inputs!$AR292/(Inputs!$CQ292-Inputs!$CP292+1),0)+IF(DI$4=Inputs!$CL292,Inputs!$BD292,0))</f>
        <v/>
      </c>
      <c r="DJ295" s="46" t="str">
        <f>IF(O295="","",IF(AND(DJ$4&lt;=Inputs!$CQ292,DJ$4&gt;=Inputs!$CP292),Inputs!$AR292/(Inputs!$CQ292-Inputs!$CP292+1),0)+IF(DJ$4=Inputs!$CL292,Inputs!$BD292,0))</f>
        <v/>
      </c>
      <c r="DK295" s="46" t="str">
        <f>IF(P295="","",IF(AND(DK$4&lt;=Inputs!$CQ292,DK$4&gt;=Inputs!$CP292),Inputs!$AR292/(Inputs!$CQ292-Inputs!$CP292+1),0)+IF(DK$4=Inputs!$CL292,Inputs!$BD292,0))</f>
        <v/>
      </c>
      <c r="DL295" s="46" t="str">
        <f>IF(Q295="","",IF(AND(DL$4&lt;=Inputs!$CQ292,DL$4&gt;=Inputs!$CP292),Inputs!$AR292/(Inputs!$CQ292-Inputs!$CP292+1),0)+IF(DL$4=Inputs!$CL292,Inputs!$BD292,0))</f>
        <v/>
      </c>
      <c r="DM295" s="46" t="str">
        <f>IF(R295="","",IF(AND(DM$4&lt;=Inputs!$CQ292,DM$4&gt;=Inputs!$CP292),Inputs!$AR292/(Inputs!$CQ292-Inputs!$CP292+1),0)+IF(DM$4=Inputs!$CL292,Inputs!$BD292,0))</f>
        <v/>
      </c>
      <c r="DN295" s="46" t="str">
        <f>IF(S295="","",IF(AND(DN$4&lt;=Inputs!$CQ292,DN$4&gt;=Inputs!$CP292),Inputs!$AR292/(Inputs!$CQ292-Inputs!$CP292+1),0)+IF(DN$4=Inputs!$CL292,Inputs!$BD292,0))</f>
        <v/>
      </c>
      <c r="DO295" s="46" t="str">
        <f>IF(T295="","",IF(AND(DO$4&lt;=Inputs!$CQ292,DO$4&gt;=Inputs!$CP292),Inputs!$AR292/(Inputs!$CQ292-Inputs!$CP292+1),0)+IF(DO$4=Inputs!$CL292,Inputs!$BD292,0))</f>
        <v/>
      </c>
      <c r="DP295" s="46" t="str">
        <f>IF(U295="","",IF(AND(DP$4&lt;=Inputs!$CQ292,DP$4&gt;=Inputs!$CP292),Inputs!$AR292/(Inputs!$CQ292-Inputs!$CP292+1),0)+IF(DP$4=Inputs!$CL292,Inputs!$BD292,0))</f>
        <v/>
      </c>
      <c r="DQ295" s="46" t="str">
        <f>IF(V295="","",IF(AND(DQ$4&lt;=Inputs!$CQ292,DQ$4&gt;=Inputs!$CP292),Inputs!$AR292/(Inputs!$CQ292-Inputs!$CP292+1),0)+IF(DQ$4=Inputs!$CL292,Inputs!$BD292,0))</f>
        <v/>
      </c>
      <c r="DR295" s="46" t="str">
        <f>IF(W295="","",IF(AND(DR$4&lt;=Inputs!$CQ292,DR$4&gt;=Inputs!$CP292),Inputs!$AR292/(Inputs!$CQ292-Inputs!$CP292+1),0)+IF(DR$4=Inputs!$CL292,Inputs!$BD292,0))</f>
        <v/>
      </c>
      <c r="DS295" s="46" t="str">
        <f>IF(X295="","",IF(AND(DS$4&lt;=Inputs!$CQ292,DS$4&gt;=Inputs!$CP292),Inputs!$AR292/(Inputs!$CQ292-Inputs!$CP292+1),0)+IF(DS$4=Inputs!$CL292,Inputs!$BD292,0))</f>
        <v/>
      </c>
      <c r="DT295" s="46" t="str">
        <f>IF(Y295="","",IF(AND(DT$4&lt;=Inputs!$CQ292,DT$4&gt;=Inputs!$CP292),Inputs!$AR292/(Inputs!$CQ292-Inputs!$CP292+1),0)+IF(DT$4=Inputs!$CL292,Inputs!$BD292,0))</f>
        <v/>
      </c>
      <c r="DU295" s="46" t="str">
        <f>IF(Z295="","",IF(AND(DU$4&lt;=Inputs!$CQ292,DU$4&gt;=Inputs!$CP292),Inputs!$AR292/(Inputs!$CQ292-Inputs!$CP292+1),0)+IF(DU$4=Inputs!$CL292,Inputs!$BD292,0))</f>
        <v/>
      </c>
      <c r="DV295" s="46" t="str">
        <f>IF(AA295="","",IF(AND(DV$4&lt;=Inputs!$CQ292,DV$4&gt;=Inputs!$CP292),Inputs!$AR292/(Inputs!$CQ292-Inputs!$CP292+1),0)+IF(DV$4=Inputs!$CL292,Inputs!$BD292,0))</f>
        <v/>
      </c>
      <c r="DW295" s="46" t="str">
        <f>IF(AB295="","",IF(AND(DW$4&lt;=Inputs!$CQ292,DW$4&gt;=Inputs!$CP292),Inputs!$AR292/(Inputs!$CQ292-Inputs!$CP292+1),0)+IF(DW$4=Inputs!$CL292,Inputs!$BD292,0))</f>
        <v/>
      </c>
      <c r="DX295" s="46" t="str">
        <f>IF(AC295="","",IF(AND(DX$4&lt;=Inputs!$CQ292,DX$4&gt;=Inputs!$CP292),Inputs!$AR292/(Inputs!$CQ292-Inputs!$CP292+1),0)+IF(DX$4=Inputs!$CL292,Inputs!$BD292,0))</f>
        <v/>
      </c>
      <c r="DY295" s="46" t="str">
        <f>IF(AD295="","",IF(AND(DY$4&lt;=Inputs!$CQ292,DY$4&gt;=Inputs!$CP292),Inputs!$AR292/(Inputs!$CQ292-Inputs!$CP292+1),0)+IF(DY$4=Inputs!$CL292,Inputs!$BD292,0))</f>
        <v/>
      </c>
      <c r="DZ295" s="46" t="str">
        <f t="shared" si="12"/>
        <v/>
      </c>
    </row>
    <row r="296" spans="1:130">
      <c r="A296" s="7" t="str">
        <f>IF(Inputs!A293="","",Inputs!A293)</f>
        <v/>
      </c>
      <c r="B296" t="str">
        <f>IF(Inputs!B293="","",Inputs!B293)</f>
        <v/>
      </c>
      <c r="C296" s="46" t="str">
        <f>IF(Inputs!$B293="","",BO296-CV296)</f>
        <v/>
      </c>
      <c r="D296" s="46" t="str">
        <f>IF(Inputs!$B293="","",BP296-CW296)</f>
        <v/>
      </c>
      <c r="E296" s="46" t="str">
        <f>IF(Inputs!$B293="","",BQ296-CX296)</f>
        <v/>
      </c>
      <c r="F296" s="46" t="str">
        <f>IF(Inputs!$B293="","",BR296-CY296)</f>
        <v/>
      </c>
      <c r="G296" s="46" t="str">
        <f>IF(Inputs!$B293="","",BS296-CZ296)</f>
        <v/>
      </c>
      <c r="H296" s="46" t="str">
        <f>IF(Inputs!$B293="","",BT296-DA296)</f>
        <v/>
      </c>
      <c r="I296" s="46" t="str">
        <f>IF(Inputs!$B293="","",BU296-DB296)</f>
        <v/>
      </c>
      <c r="J296" s="46" t="str">
        <f>IF(Inputs!$B293="","",BV296-DC296)</f>
        <v/>
      </c>
      <c r="K296" s="46" t="str">
        <f>IF(Inputs!$B293="","",BW296-DD296)</f>
        <v/>
      </c>
      <c r="L296" s="46" t="str">
        <f>IF(Inputs!$B293="","",BX296-DE296)</f>
        <v/>
      </c>
      <c r="M296" s="46" t="str">
        <f>IF(Inputs!$B293="","",BY296-DF296)</f>
        <v/>
      </c>
      <c r="N296" s="46" t="str">
        <f>IF(Inputs!$B293="","",BZ296-DG296)</f>
        <v/>
      </c>
      <c r="O296" s="46" t="str">
        <f>IF(Inputs!$B293="","",CA296-DH296)</f>
        <v/>
      </c>
      <c r="P296" s="46" t="str">
        <f>IF(Inputs!$B293="","",CB296-DI296)</f>
        <v/>
      </c>
      <c r="Q296" s="46" t="str">
        <f>IF(Inputs!$B293="","",CC296-DJ296)</f>
        <v/>
      </c>
      <c r="R296" s="46" t="str">
        <f>IF(Inputs!$B293="","",CD296-DK296)</f>
        <v/>
      </c>
      <c r="S296" s="46" t="str">
        <f>IF(Inputs!$B293="","",CE296-DL296)</f>
        <v/>
      </c>
      <c r="T296" s="46" t="str">
        <f>IF(Inputs!$B293="","",CF296-DM296)</f>
        <v/>
      </c>
      <c r="U296" s="46" t="str">
        <f>IF(Inputs!$B293="","",CG296-DN296)</f>
        <v/>
      </c>
      <c r="V296" s="46" t="str">
        <f>IF(Inputs!$B293="","",CH296-DO296)</f>
        <v/>
      </c>
      <c r="W296" s="46" t="str">
        <f>IF(Inputs!$B293="","",CI296-DP296)</f>
        <v/>
      </c>
      <c r="X296" s="46" t="str">
        <f>IF(Inputs!$B293="","",CJ296-DQ296)</f>
        <v/>
      </c>
      <c r="Y296" s="46" t="str">
        <f>IF(Inputs!$B293="","",CK296-DR296)</f>
        <v/>
      </c>
      <c r="Z296" s="46" t="str">
        <f>IF(Inputs!$B293="","",CL296-DS296)</f>
        <v/>
      </c>
      <c r="AA296" s="46" t="str">
        <f>IF(Inputs!$B293="","",CM296-DT296)</f>
        <v/>
      </c>
      <c r="AB296" s="46" t="str">
        <f>IF(Inputs!$B293="","",CN296-DU296)</f>
        <v/>
      </c>
      <c r="AC296" s="46" t="str">
        <f>IF(Inputs!$B293="","",CO296-DV296)</f>
        <v/>
      </c>
      <c r="AD296" s="46" t="str">
        <f>IF(Inputs!$B293="","",CP296-DW296)</f>
        <v/>
      </c>
      <c r="AE296" s="46" t="str">
        <f>IF(Inputs!$B293="","",CQ296-DX296)</f>
        <v/>
      </c>
      <c r="AF296" s="46" t="str">
        <f>IF(Inputs!$B293="","",CR296-DY296)</f>
        <v/>
      </c>
      <c r="AG296" s="50" t="str">
        <f t="shared" si="13"/>
        <v/>
      </c>
      <c r="AH296" s="50"/>
      <c r="AJ296" s="27">
        <f>IF(AND(Inputs!$CO293=0,AJ$4&gt;=Inputs!$CM293),1,IF(AND(AJ$4&gt;=Inputs!$CM293,AJ$4&lt;Inputs!$CN293),1,IF(AND(AJ$4=Inputs!$CN293,AJ$4=Inputs!$CO293),1,IF(OR(AND(AJ$4=Inputs!$CN293+1,Inputs!$CN293=Inputs!$CO293),AND(AJ$4=Inputs!$CN293+2,Inputs!$CN293=Inputs!$CO293)),0,IF(AJ$4=Inputs!$CN293,0.8,IF(AJ$4=Inputs!$CN293+1,0.6,IF(AJ$4=Inputs!$CN293+2,0.4,IF(AJ$4=Inputs!$CO293,0.2,IF(AND(AJ$4&gt;=Inputs!$CL293,AJ$4&lt;Inputs!$CM293),(AJ$4-Inputs!$CL293+1)/(Inputs!$AI293+1),0)))))))))</f>
        <v>0</v>
      </c>
      <c r="AK296" s="27">
        <f>IF(AND(Inputs!$CO293=0,AK$4&gt;=Inputs!$CM293),1,IF(AND(AK$4&gt;=Inputs!$CM293,AK$4&lt;Inputs!$CN293),1,IF(AND(AK$4=Inputs!$CN293,AK$4=Inputs!$CO293),1,IF(OR(AND(AK$4=Inputs!$CN293+1,Inputs!$CN293=Inputs!$CO293),AND(AK$4=Inputs!$CN293+2,Inputs!$CN293=Inputs!$CO293)),0,IF(AK$4=Inputs!$CN293,0.8,IF(AK$4=Inputs!$CN293+1,0.6,IF(AK$4=Inputs!$CN293+2,0.4,IF(AK$4=Inputs!$CO293,0.2,IF(AND(AK$4&gt;=Inputs!$CL293,AK$4&lt;Inputs!$CM293),(AK$4-Inputs!$CL293+1)/(Inputs!$AI293+1),0)))))))))</f>
        <v>0</v>
      </c>
      <c r="AL296" s="27">
        <f>IF(AND(Inputs!$CO293=0,AL$4&gt;=Inputs!$CM293),1,IF(AND(AL$4&gt;=Inputs!$CM293,AL$4&lt;Inputs!$CN293),1,IF(AND(AL$4=Inputs!$CN293,AL$4=Inputs!$CO293),1,IF(OR(AND(AL$4=Inputs!$CN293+1,Inputs!$CN293=Inputs!$CO293),AND(AL$4=Inputs!$CN293+2,Inputs!$CN293=Inputs!$CO293)),0,IF(AL$4=Inputs!$CN293,0.8,IF(AL$4=Inputs!$CN293+1,0.6,IF(AL$4=Inputs!$CN293+2,0.4,IF(AL$4=Inputs!$CO293,0.2,IF(AND(AL$4&gt;=Inputs!$CL293,AL$4&lt;Inputs!$CM293),(AL$4-Inputs!$CL293+1)/(Inputs!$AI293+1),0)))))))))</f>
        <v>0</v>
      </c>
      <c r="AM296" s="27">
        <f>IF(AND(Inputs!$CO293=0,AM$4&gt;=Inputs!$CM293),1,IF(AND(AM$4&gt;=Inputs!$CM293,AM$4&lt;Inputs!$CN293),1,IF(AND(AM$4=Inputs!$CN293,AM$4=Inputs!$CO293),1,IF(OR(AND(AM$4=Inputs!$CN293+1,Inputs!$CN293=Inputs!$CO293),AND(AM$4=Inputs!$CN293+2,Inputs!$CN293=Inputs!$CO293)),0,IF(AM$4=Inputs!$CN293,0.8,IF(AM$4=Inputs!$CN293+1,0.6,IF(AM$4=Inputs!$CN293+2,0.4,IF(AM$4=Inputs!$CO293,0.2,IF(AND(AM$4&gt;=Inputs!$CL293,AM$4&lt;Inputs!$CM293),(AM$4-Inputs!$CL293+1)/(Inputs!$AI293+1),0)))))))))</f>
        <v>0</v>
      </c>
      <c r="AN296" s="27">
        <f>IF(AND(Inputs!$CO293=0,AN$4&gt;=Inputs!$CM293),1,IF(AND(AN$4&gt;=Inputs!$CM293,AN$4&lt;Inputs!$CN293),1,IF(AND(AN$4=Inputs!$CN293,AN$4=Inputs!$CO293),1,IF(OR(AND(AN$4=Inputs!$CN293+1,Inputs!$CN293=Inputs!$CO293),AND(AN$4=Inputs!$CN293+2,Inputs!$CN293=Inputs!$CO293)),0,IF(AN$4=Inputs!$CN293,0.8,IF(AN$4=Inputs!$CN293+1,0.6,IF(AN$4=Inputs!$CN293+2,0.4,IF(AN$4=Inputs!$CO293,0.2,IF(AND(AN$4&gt;=Inputs!$CL293,AN$4&lt;Inputs!$CM293),(AN$4-Inputs!$CL293+1)/(Inputs!$AI293+1),0)))))))))</f>
        <v>0</v>
      </c>
      <c r="AO296" s="27">
        <f>IF(AND(Inputs!$CO293=0,AO$4&gt;=Inputs!$CM293),1,IF(AND(AO$4&gt;=Inputs!$CM293,AO$4&lt;Inputs!$CN293),1,IF(AND(AO$4=Inputs!$CN293,AO$4=Inputs!$CO293),1,IF(OR(AND(AO$4=Inputs!$CN293+1,Inputs!$CN293=Inputs!$CO293),AND(AO$4=Inputs!$CN293+2,Inputs!$CN293=Inputs!$CO293)),0,IF(AO$4=Inputs!$CN293,0.8,IF(AO$4=Inputs!$CN293+1,0.6,IF(AO$4=Inputs!$CN293+2,0.4,IF(AO$4=Inputs!$CO293,0.2,IF(AND(AO$4&gt;=Inputs!$CL293,AO$4&lt;Inputs!$CM293),(AO$4-Inputs!$CL293+1)/(Inputs!$AI293+1),0)))))))))</f>
        <v>0</v>
      </c>
      <c r="AP296" s="27">
        <f>IF(AND(Inputs!$CO293=0,AP$4&gt;=Inputs!$CM293),1,IF(AND(AP$4&gt;=Inputs!$CM293,AP$4&lt;Inputs!$CN293),1,IF(AND(AP$4=Inputs!$CN293,AP$4=Inputs!$CO293),1,IF(OR(AND(AP$4=Inputs!$CN293+1,Inputs!$CN293=Inputs!$CO293),AND(AP$4=Inputs!$CN293+2,Inputs!$CN293=Inputs!$CO293)),0,IF(AP$4=Inputs!$CN293,0.8,IF(AP$4=Inputs!$CN293+1,0.6,IF(AP$4=Inputs!$CN293+2,0.4,IF(AP$4=Inputs!$CO293,0.2,IF(AND(AP$4&gt;=Inputs!$CL293,AP$4&lt;Inputs!$CM293),(AP$4-Inputs!$CL293+1)/(Inputs!$AI293+1),0)))))))))</f>
        <v>0</v>
      </c>
      <c r="AQ296" s="27">
        <f>IF(AND(Inputs!$CO293=0,AQ$4&gt;=Inputs!$CM293),1,IF(AND(AQ$4&gt;=Inputs!$CM293,AQ$4&lt;Inputs!$CN293),1,IF(AND(AQ$4=Inputs!$CN293,AQ$4=Inputs!$CO293),1,IF(OR(AND(AQ$4=Inputs!$CN293+1,Inputs!$CN293=Inputs!$CO293),AND(AQ$4=Inputs!$CN293+2,Inputs!$CN293=Inputs!$CO293)),0,IF(AQ$4=Inputs!$CN293,0.8,IF(AQ$4=Inputs!$CN293+1,0.6,IF(AQ$4=Inputs!$CN293+2,0.4,IF(AQ$4=Inputs!$CO293,0.2,IF(AND(AQ$4&gt;=Inputs!$CL293,AQ$4&lt;Inputs!$CM293),(AQ$4-Inputs!$CL293+1)/(Inputs!$AI293+1),0)))))))))</f>
        <v>0</v>
      </c>
      <c r="AR296" s="27">
        <f>IF(AND(Inputs!$CO293=0,AR$4&gt;=Inputs!$CM293),1,IF(AND(AR$4&gt;=Inputs!$CM293,AR$4&lt;Inputs!$CN293),1,IF(AND(AR$4=Inputs!$CN293,AR$4=Inputs!$CO293),1,IF(OR(AND(AR$4=Inputs!$CN293+1,Inputs!$CN293=Inputs!$CO293),AND(AR$4=Inputs!$CN293+2,Inputs!$CN293=Inputs!$CO293)),0,IF(AR$4=Inputs!$CN293,0.8,IF(AR$4=Inputs!$CN293+1,0.6,IF(AR$4=Inputs!$CN293+2,0.4,IF(AR$4=Inputs!$CO293,0.2,IF(AND(AR$4&gt;=Inputs!$CL293,AR$4&lt;Inputs!$CM293),(AR$4-Inputs!$CL293+1)/(Inputs!$AI293+1),0)))))))))</f>
        <v>0</v>
      </c>
      <c r="AS296" s="27">
        <f>IF(AND(Inputs!$CO293=0,AS$4&gt;=Inputs!$CM293),1,IF(AND(AS$4&gt;=Inputs!$CM293,AS$4&lt;Inputs!$CN293),1,IF(AND(AS$4=Inputs!$CN293,AS$4=Inputs!$CO293),1,IF(OR(AND(AS$4=Inputs!$CN293+1,Inputs!$CN293=Inputs!$CO293),AND(AS$4=Inputs!$CN293+2,Inputs!$CN293=Inputs!$CO293)),0,IF(AS$4=Inputs!$CN293,0.8,IF(AS$4=Inputs!$CN293+1,0.6,IF(AS$4=Inputs!$CN293+2,0.4,IF(AS$4=Inputs!$CO293,0.2,IF(AND(AS$4&gt;=Inputs!$CL293,AS$4&lt;Inputs!$CM293),(AS$4-Inputs!$CL293+1)/(Inputs!$AI293+1),0)))))))))</f>
        <v>0</v>
      </c>
      <c r="AT296" s="27">
        <f>IF(AND(Inputs!$CO293=0,AT$4&gt;=Inputs!$CM293),1,IF(AND(AT$4&gt;=Inputs!$CM293,AT$4&lt;Inputs!$CN293),1,IF(AND(AT$4=Inputs!$CN293,AT$4=Inputs!$CO293),1,IF(OR(AND(AT$4=Inputs!$CN293+1,Inputs!$CN293=Inputs!$CO293),AND(AT$4=Inputs!$CN293+2,Inputs!$CN293=Inputs!$CO293)),0,IF(AT$4=Inputs!$CN293,0.8,IF(AT$4=Inputs!$CN293+1,0.6,IF(AT$4=Inputs!$CN293+2,0.4,IF(AT$4=Inputs!$CO293,0.2,IF(AND(AT$4&gt;=Inputs!$CL293,AT$4&lt;Inputs!$CM293),(AT$4-Inputs!$CL293+1)/(Inputs!$AI293+1),0)))))))))</f>
        <v>0</v>
      </c>
      <c r="AU296" s="27">
        <f>IF(AND(Inputs!$CO293=0,AU$4&gt;=Inputs!$CM293),1,IF(AND(AU$4&gt;=Inputs!$CM293,AU$4&lt;Inputs!$CN293),1,IF(AND(AU$4=Inputs!$CN293,AU$4=Inputs!$CO293),1,IF(OR(AND(AU$4=Inputs!$CN293+1,Inputs!$CN293=Inputs!$CO293),AND(AU$4=Inputs!$CN293+2,Inputs!$CN293=Inputs!$CO293)),0,IF(AU$4=Inputs!$CN293,0.8,IF(AU$4=Inputs!$CN293+1,0.6,IF(AU$4=Inputs!$CN293+2,0.4,IF(AU$4=Inputs!$CO293,0.2,IF(AND(AU$4&gt;=Inputs!$CL293,AU$4&lt;Inputs!$CM293),(AU$4-Inputs!$CL293+1)/(Inputs!$AI293+1),0)))))))))</f>
        <v>0</v>
      </c>
      <c r="AV296" s="27">
        <f>IF(AND(Inputs!$CO293=0,AV$4&gt;=Inputs!$CM293),1,IF(AND(AV$4&gt;=Inputs!$CM293,AV$4&lt;Inputs!$CN293),1,IF(AND(AV$4=Inputs!$CN293,AV$4=Inputs!$CO293),1,IF(OR(AND(AV$4=Inputs!$CN293+1,Inputs!$CN293=Inputs!$CO293),AND(AV$4=Inputs!$CN293+2,Inputs!$CN293=Inputs!$CO293)),0,IF(AV$4=Inputs!$CN293,0.8,IF(AV$4=Inputs!$CN293+1,0.6,IF(AV$4=Inputs!$CN293+2,0.4,IF(AV$4=Inputs!$CO293,0.2,IF(AND(AV$4&gt;=Inputs!$CL293,AV$4&lt;Inputs!$CM293),(AV$4-Inputs!$CL293+1)/(Inputs!$AI293+1),0)))))))))</f>
        <v>0</v>
      </c>
      <c r="AW296" s="27">
        <f>IF(AND(Inputs!$CO293=0,AW$4&gt;=Inputs!$CM293),1,IF(AND(AW$4&gt;=Inputs!$CM293,AW$4&lt;Inputs!$CN293),1,IF(AND(AW$4=Inputs!$CN293,AW$4=Inputs!$CO293),1,IF(OR(AND(AW$4=Inputs!$CN293+1,Inputs!$CN293=Inputs!$CO293),AND(AW$4=Inputs!$CN293+2,Inputs!$CN293=Inputs!$CO293)),0,IF(AW$4=Inputs!$CN293,0.8,IF(AW$4=Inputs!$CN293+1,0.6,IF(AW$4=Inputs!$CN293+2,0.4,IF(AW$4=Inputs!$CO293,0.2,IF(AND(AW$4&gt;=Inputs!$CL293,AW$4&lt;Inputs!$CM293),(AW$4-Inputs!$CL293+1)/(Inputs!$AI293+1),0)))))))))</f>
        <v>0</v>
      </c>
      <c r="AX296" s="27">
        <f>IF(AND(Inputs!$CO293=0,AX$4&gt;=Inputs!$CM293),1,IF(AND(AX$4&gt;=Inputs!$CM293,AX$4&lt;Inputs!$CN293),1,IF(AND(AX$4=Inputs!$CN293,AX$4=Inputs!$CO293),1,IF(OR(AND(AX$4=Inputs!$CN293+1,Inputs!$CN293=Inputs!$CO293),AND(AX$4=Inputs!$CN293+2,Inputs!$CN293=Inputs!$CO293)),0,IF(AX$4=Inputs!$CN293,0.8,IF(AX$4=Inputs!$CN293+1,0.6,IF(AX$4=Inputs!$CN293+2,0.4,IF(AX$4=Inputs!$CO293,0.2,IF(AND(AX$4&gt;=Inputs!$CL293,AX$4&lt;Inputs!$CM293),(AX$4-Inputs!$CL293+1)/(Inputs!$AI293+1),0)))))))))</f>
        <v>0</v>
      </c>
      <c r="AY296" s="27">
        <f>IF(AND(Inputs!$CO293=0,AY$4&gt;=Inputs!$CM293),1,IF(AND(AY$4&gt;=Inputs!$CM293,AY$4&lt;Inputs!$CN293),1,IF(AND(AY$4=Inputs!$CN293,AY$4=Inputs!$CO293),1,IF(OR(AND(AY$4=Inputs!$CN293+1,Inputs!$CN293=Inputs!$CO293),AND(AY$4=Inputs!$CN293+2,Inputs!$CN293=Inputs!$CO293)),0,IF(AY$4=Inputs!$CN293,0.8,IF(AY$4=Inputs!$CN293+1,0.6,IF(AY$4=Inputs!$CN293+2,0.4,IF(AY$4=Inputs!$CO293,0.2,IF(AND(AY$4&gt;=Inputs!$CL293,AY$4&lt;Inputs!$CM293),(AY$4-Inputs!$CL293+1)/(Inputs!$AI293+1),0)))))))))</f>
        <v>0</v>
      </c>
      <c r="AZ296" s="27">
        <f>IF(AND(Inputs!$CO293=0,AZ$4&gt;=Inputs!$CM293),1,IF(AND(AZ$4&gt;=Inputs!$CM293,AZ$4&lt;Inputs!$CN293),1,IF(AND(AZ$4=Inputs!$CN293,AZ$4=Inputs!$CO293),1,IF(OR(AND(AZ$4=Inputs!$CN293+1,Inputs!$CN293=Inputs!$CO293),AND(AZ$4=Inputs!$CN293+2,Inputs!$CN293=Inputs!$CO293)),0,IF(AZ$4=Inputs!$CN293,0.8,IF(AZ$4=Inputs!$CN293+1,0.6,IF(AZ$4=Inputs!$CN293+2,0.4,IF(AZ$4=Inputs!$CO293,0.2,IF(AND(AZ$4&gt;=Inputs!$CL293,AZ$4&lt;Inputs!$CM293),(AZ$4-Inputs!$CL293+1)/(Inputs!$AI293+1),0)))))))))</f>
        <v>0</v>
      </c>
      <c r="BA296" s="27">
        <f>IF(AND(Inputs!$CO293=0,BA$4&gt;=Inputs!$CM293),1,IF(AND(BA$4&gt;=Inputs!$CM293,BA$4&lt;Inputs!$CN293),1,IF(AND(BA$4=Inputs!$CN293,BA$4=Inputs!$CO293),1,IF(OR(AND(BA$4=Inputs!$CN293+1,Inputs!$CN293=Inputs!$CO293),AND(BA$4=Inputs!$CN293+2,Inputs!$CN293=Inputs!$CO293)),0,IF(BA$4=Inputs!$CN293,0.8,IF(BA$4=Inputs!$CN293+1,0.6,IF(BA$4=Inputs!$CN293+2,0.4,IF(BA$4=Inputs!$CO293,0.2,IF(AND(BA$4&gt;=Inputs!$CL293,BA$4&lt;Inputs!$CM293),(BA$4-Inputs!$CL293+1)/(Inputs!$AI293+1),0)))))))))</f>
        <v>0</v>
      </c>
      <c r="BB296" s="27">
        <f>IF(AND(Inputs!$CO293=0,BB$4&gt;=Inputs!$CM293),1,IF(AND(BB$4&gt;=Inputs!$CM293,BB$4&lt;Inputs!$CN293),1,IF(AND(BB$4=Inputs!$CN293,BB$4=Inputs!$CO293),1,IF(OR(AND(BB$4=Inputs!$CN293+1,Inputs!$CN293=Inputs!$CO293),AND(BB$4=Inputs!$CN293+2,Inputs!$CN293=Inputs!$CO293)),0,IF(BB$4=Inputs!$CN293,0.8,IF(BB$4=Inputs!$CN293+1,0.6,IF(BB$4=Inputs!$CN293+2,0.4,IF(BB$4=Inputs!$CO293,0.2,IF(AND(BB$4&gt;=Inputs!$CL293,BB$4&lt;Inputs!$CM293),(BB$4-Inputs!$CL293+1)/(Inputs!$AI293+1),0)))))))))</f>
        <v>0</v>
      </c>
      <c r="BC296" s="27">
        <f>IF(AND(Inputs!$CO293=0,BC$4&gt;=Inputs!$CM293),1,IF(AND(BC$4&gt;=Inputs!$CM293,BC$4&lt;Inputs!$CN293),1,IF(AND(BC$4=Inputs!$CN293,BC$4=Inputs!$CO293),1,IF(OR(AND(BC$4=Inputs!$CN293+1,Inputs!$CN293=Inputs!$CO293),AND(BC$4=Inputs!$CN293+2,Inputs!$CN293=Inputs!$CO293)),0,IF(BC$4=Inputs!$CN293,0.8,IF(BC$4=Inputs!$CN293+1,0.6,IF(BC$4=Inputs!$CN293+2,0.4,IF(BC$4=Inputs!$CO293,0.2,IF(AND(BC$4&gt;=Inputs!$CL293,BC$4&lt;Inputs!$CM293),(BC$4-Inputs!$CL293+1)/(Inputs!$AI293+1),0)))))))))</f>
        <v>0</v>
      </c>
      <c r="BD296" s="27">
        <f>IF(AND(Inputs!$CO293=0,BD$4&gt;=Inputs!$CM293),1,IF(AND(BD$4&gt;=Inputs!$CM293,BD$4&lt;Inputs!$CN293),1,IF(AND(BD$4=Inputs!$CN293,BD$4=Inputs!$CO293),1,IF(OR(AND(BD$4=Inputs!$CN293+1,Inputs!$CN293=Inputs!$CO293),AND(BD$4=Inputs!$CN293+2,Inputs!$CN293=Inputs!$CO293)),0,IF(BD$4=Inputs!$CN293,0.8,IF(BD$4=Inputs!$CN293+1,0.6,IF(BD$4=Inputs!$CN293+2,0.4,IF(BD$4=Inputs!$CO293,0.2,IF(AND(BD$4&gt;=Inputs!$CL293,BD$4&lt;Inputs!$CM293),(BD$4-Inputs!$CL293+1)/(Inputs!$AI293+1),0)))))))))</f>
        <v>0</v>
      </c>
      <c r="BE296" s="27">
        <f>IF(AND(Inputs!$CO293=0,BE$4&gt;=Inputs!$CM293),1,IF(AND(BE$4&gt;=Inputs!$CM293,BE$4&lt;Inputs!$CN293),1,IF(AND(BE$4=Inputs!$CN293,BE$4=Inputs!$CO293),1,IF(OR(AND(BE$4=Inputs!$CN293+1,Inputs!$CN293=Inputs!$CO293),AND(BE$4=Inputs!$CN293+2,Inputs!$CN293=Inputs!$CO293)),0,IF(BE$4=Inputs!$CN293,0.8,IF(BE$4=Inputs!$CN293+1,0.6,IF(BE$4=Inputs!$CN293+2,0.4,IF(BE$4=Inputs!$CO293,0.2,IF(AND(BE$4&gt;=Inputs!$CL293,BE$4&lt;Inputs!$CM293),(BE$4-Inputs!$CL293+1)/(Inputs!$AI293+1),0)))))))))</f>
        <v>0</v>
      </c>
      <c r="BF296" s="27">
        <f>IF(AND(Inputs!$CO293=0,BF$4&gt;=Inputs!$CM293),1,IF(AND(BF$4&gt;=Inputs!$CM293,BF$4&lt;Inputs!$CN293),1,IF(AND(BF$4=Inputs!$CN293,BF$4=Inputs!$CO293),1,IF(OR(AND(BF$4=Inputs!$CN293+1,Inputs!$CN293=Inputs!$CO293),AND(BF$4=Inputs!$CN293+2,Inputs!$CN293=Inputs!$CO293)),0,IF(BF$4=Inputs!$CN293,0.8,IF(BF$4=Inputs!$CN293+1,0.6,IF(BF$4=Inputs!$CN293+2,0.4,IF(BF$4=Inputs!$CO293,0.2,IF(AND(BF$4&gt;=Inputs!$CL293,BF$4&lt;Inputs!$CM293),(BF$4-Inputs!$CL293+1)/(Inputs!$AI293+1),0)))))))))</f>
        <v>0</v>
      </c>
      <c r="BG296" s="27">
        <f>IF(AND(Inputs!$CO293=0,BG$4&gt;=Inputs!$CM293),1,IF(AND(BG$4&gt;=Inputs!$CM293,BG$4&lt;Inputs!$CN293),1,IF(AND(BG$4=Inputs!$CN293,BG$4=Inputs!$CO293),1,IF(OR(AND(BG$4=Inputs!$CN293+1,Inputs!$CN293=Inputs!$CO293),AND(BG$4=Inputs!$CN293+2,Inputs!$CN293=Inputs!$CO293)),0,IF(BG$4=Inputs!$CN293,0.8,IF(BG$4=Inputs!$CN293+1,0.6,IF(BG$4=Inputs!$CN293+2,0.4,IF(BG$4=Inputs!$CO293,0.2,IF(AND(BG$4&gt;=Inputs!$CL293,BG$4&lt;Inputs!$CM293),(BG$4-Inputs!$CL293+1)/(Inputs!$AI293+1),0)))))))))</f>
        <v>0</v>
      </c>
      <c r="BH296" s="27">
        <f>IF(AND(Inputs!$CO293=0,BH$4&gt;=Inputs!$CM293),1,IF(AND(BH$4&gt;=Inputs!$CM293,BH$4&lt;Inputs!$CN293),1,IF(AND(BH$4=Inputs!$CN293,BH$4=Inputs!$CO293),1,IF(OR(AND(BH$4=Inputs!$CN293+1,Inputs!$CN293=Inputs!$CO293),AND(BH$4=Inputs!$CN293+2,Inputs!$CN293=Inputs!$CO293)),0,IF(BH$4=Inputs!$CN293,0.8,IF(BH$4=Inputs!$CN293+1,0.6,IF(BH$4=Inputs!$CN293+2,0.4,IF(BH$4=Inputs!$CO293,0.2,IF(AND(BH$4&gt;=Inputs!$CL293,BH$4&lt;Inputs!$CM293),(BH$4-Inputs!$CL293+1)/(Inputs!$AI293+1),0)))))))))</f>
        <v>0</v>
      </c>
      <c r="BI296" s="27">
        <f>IF(AND(Inputs!$CO293=0,BI$4&gt;=Inputs!$CM293),1,IF(AND(BI$4&gt;=Inputs!$CM293,BI$4&lt;Inputs!$CN293),1,IF(AND(BI$4=Inputs!$CN293,BI$4=Inputs!$CO293),1,IF(OR(AND(BI$4=Inputs!$CN293+1,Inputs!$CN293=Inputs!$CO293),AND(BI$4=Inputs!$CN293+2,Inputs!$CN293=Inputs!$CO293)),0,IF(BI$4=Inputs!$CN293,0.8,IF(BI$4=Inputs!$CN293+1,0.6,IF(BI$4=Inputs!$CN293+2,0.4,IF(BI$4=Inputs!$CO293,0.2,IF(AND(BI$4&gt;=Inputs!$CL293,BI$4&lt;Inputs!$CM293),(BI$4-Inputs!$CL293+1)/(Inputs!$AI293+1),0)))))))))</f>
        <v>0</v>
      </c>
      <c r="BJ296" s="27">
        <f>IF(AND(Inputs!$CO293=0,BJ$4&gt;=Inputs!$CM293),1,IF(AND(BJ$4&gt;=Inputs!$CM293,BJ$4&lt;Inputs!$CN293),1,IF(AND(BJ$4=Inputs!$CN293,BJ$4=Inputs!$CO293),1,IF(OR(AND(BJ$4=Inputs!$CN293+1,Inputs!$CN293=Inputs!$CO293),AND(BJ$4=Inputs!$CN293+2,Inputs!$CN293=Inputs!$CO293)),0,IF(BJ$4=Inputs!$CN293,0.8,IF(BJ$4=Inputs!$CN293+1,0.6,IF(BJ$4=Inputs!$CN293+2,0.4,IF(BJ$4=Inputs!$CO293,0.2,IF(AND(BJ$4&gt;=Inputs!$CL293,BJ$4&lt;Inputs!$CM293),(BJ$4-Inputs!$CL293+1)/(Inputs!$AI293+1),0)))))))))</f>
        <v>0</v>
      </c>
      <c r="BK296" s="27">
        <f>IF(AND(Inputs!$CO293=0,BK$4&gt;=Inputs!$CM293),1,IF(AND(BK$4&gt;=Inputs!$CM293,BK$4&lt;Inputs!$CN293),1,IF(AND(BK$4=Inputs!$CN293,BK$4=Inputs!$CO293),1,IF(OR(AND(BK$4=Inputs!$CN293+1,Inputs!$CN293=Inputs!$CO293),AND(BK$4=Inputs!$CN293+2,Inputs!$CN293=Inputs!$CO293)),0,IF(BK$4=Inputs!$CN293,0.8,IF(BK$4=Inputs!$CN293+1,0.6,IF(BK$4=Inputs!$CN293+2,0.4,IF(BK$4=Inputs!$CO293,0.2,IF(AND(BK$4&gt;=Inputs!$CL293,BK$4&lt;Inputs!$CM293),(BK$4-Inputs!$CL293+1)/(Inputs!$AI293+1),0)))))))))</f>
        <v>0</v>
      </c>
      <c r="BL296" s="27">
        <f>IF(AND(Inputs!$CO293=0,BL$4&gt;=Inputs!$CM293),1,IF(AND(BL$4&gt;=Inputs!$CM293,BL$4&lt;Inputs!$CN293),1,IF(AND(BL$4=Inputs!$CN293,BL$4=Inputs!$CO293),1,IF(OR(AND(BL$4=Inputs!$CN293+1,Inputs!$CN293=Inputs!$CO293),AND(BL$4=Inputs!$CN293+2,Inputs!$CN293=Inputs!$CO293)),0,IF(BL$4=Inputs!$CN293,0.8,IF(BL$4=Inputs!$CN293+1,0.6,IF(BL$4=Inputs!$CN293+2,0.4,IF(BL$4=Inputs!$CO293,0.2,IF(AND(BL$4&gt;=Inputs!$CL293,BL$4&lt;Inputs!$CM293),(BL$4-Inputs!$CL293+1)/(Inputs!$AI293+1),0)))))))))</f>
        <v>0</v>
      </c>
      <c r="BM296" s="27">
        <f>IF(AND(Inputs!$CO293=0,BM$4&gt;=Inputs!$CM293),1,IF(AND(BM$4&gt;=Inputs!$CM293,BM$4&lt;Inputs!$CN293),1,IF(AND(BM$4=Inputs!$CN293,BM$4=Inputs!$CO293),1,IF(OR(AND(BM$4=Inputs!$CN293+1,Inputs!$CN293=Inputs!$CO293),AND(BM$4=Inputs!$CN293+2,Inputs!$CN293=Inputs!$CO293)),0,IF(BM$4=Inputs!$CN293,0.8,IF(BM$4=Inputs!$CN293+1,0.6,IF(BM$4=Inputs!$CN293+2,0.4,IF(BM$4=Inputs!$CO293,0.2,IF(AND(BM$4&gt;=Inputs!$CL293,BM$4&lt;Inputs!$CM293),(BM$4-Inputs!$CL293+1)/(Inputs!$AI293+1),0)))))))))</f>
        <v>0</v>
      </c>
      <c r="BO296" s="46" t="str">
        <f>IF(Inputs!$B293="","",(ROUND(Inputs!$BC293*AJ296,0)))</f>
        <v/>
      </c>
      <c r="BP296" s="46" t="str">
        <f>IF(Inputs!$B293="","",(ROUND(Inputs!$BC293*AK296,0)))</f>
        <v/>
      </c>
      <c r="BQ296" s="46" t="str">
        <f>IF(Inputs!$B293="","",(ROUND(Inputs!$BC293*AL296,0)))</f>
        <v/>
      </c>
      <c r="BR296" s="46" t="str">
        <f>IF(Inputs!$B293="","",(ROUND(Inputs!$BC293*AM296,0)))</f>
        <v/>
      </c>
      <c r="BS296" s="46" t="str">
        <f>IF(Inputs!$B293="","",(ROUND(Inputs!$BC293*AN296,0)))</f>
        <v/>
      </c>
      <c r="BT296" s="46" t="str">
        <f>IF(Inputs!$B293="","",(ROUND(Inputs!$BC293*AO296,0)))</f>
        <v/>
      </c>
      <c r="BU296" s="46" t="str">
        <f>IF(Inputs!$B293="","",(ROUND(Inputs!$BC293*AP296,0)))</f>
        <v/>
      </c>
      <c r="BV296" s="46" t="str">
        <f>IF(Inputs!$B293="","",(ROUND(Inputs!$BC293*AQ296,0)))</f>
        <v/>
      </c>
      <c r="BW296" s="46" t="str">
        <f>IF(Inputs!$B293="","",(ROUND(Inputs!$BC293*AR296,0)))</f>
        <v/>
      </c>
      <c r="BX296" s="46" t="str">
        <f>IF(Inputs!$B293="","",(ROUND(Inputs!$BC293*AS296,0)))</f>
        <v/>
      </c>
      <c r="BY296" s="46" t="str">
        <f>IF(Inputs!$B293="","",(ROUND(Inputs!$BC293*AT296,0)))</f>
        <v/>
      </c>
      <c r="BZ296" s="46" t="str">
        <f>IF(Inputs!$B293="","",(ROUND(Inputs!$BC293*AU296,0)))</f>
        <v/>
      </c>
      <c r="CA296" s="46" t="str">
        <f>IF(Inputs!$B293="","",(ROUND(Inputs!$BC293*AV296,0)))</f>
        <v/>
      </c>
      <c r="CB296" s="46" t="str">
        <f>IF(Inputs!$B293="","",(ROUND(Inputs!$BC293*AW296,0)))</f>
        <v/>
      </c>
      <c r="CC296" s="46" t="str">
        <f>IF(Inputs!$B293="","",(ROUND(Inputs!$BC293*AX296,0)))</f>
        <v/>
      </c>
      <c r="CD296" s="46" t="str">
        <f>IF(Inputs!$B293="","",(ROUND(Inputs!$BC293*AY296,0)))</f>
        <v/>
      </c>
      <c r="CE296" s="46" t="str">
        <f>IF(Inputs!$B293="","",(ROUND(Inputs!$BC293*AZ296,0)))</f>
        <v/>
      </c>
      <c r="CF296" s="46" t="str">
        <f>IF(Inputs!$B293="","",(ROUND(Inputs!$BC293*BA296,0)))</f>
        <v/>
      </c>
      <c r="CG296" s="46" t="str">
        <f>IF(Inputs!$B293="","",(ROUND(Inputs!$BC293*BB296,0)))</f>
        <v/>
      </c>
      <c r="CH296" s="46" t="str">
        <f>IF(Inputs!$B293="","",(ROUND(Inputs!$BC293*BC296,0)))</f>
        <v/>
      </c>
      <c r="CI296" s="46" t="str">
        <f>IF(Inputs!$B293="","",(ROUND(Inputs!$BC293*BD296,0)))</f>
        <v/>
      </c>
      <c r="CJ296" s="46" t="str">
        <f>IF(Inputs!$B293="","",(ROUND(Inputs!$BC293*BE296,0)))</f>
        <v/>
      </c>
      <c r="CK296" s="46" t="str">
        <f>IF(Inputs!$B293="","",(ROUND(Inputs!$BC293*BF296,0)))</f>
        <v/>
      </c>
      <c r="CL296" s="46" t="str">
        <f>IF(Inputs!$B293="","",(ROUND(Inputs!$BC293*BG296,0)))</f>
        <v/>
      </c>
      <c r="CM296" s="46" t="str">
        <f>IF(Inputs!$B293="","",(ROUND(Inputs!$BC293*BH296,0)))</f>
        <v/>
      </c>
      <c r="CN296" s="46" t="str">
        <f>IF(Inputs!$B293="","",(ROUND(Inputs!$BC293*BI296,0)))</f>
        <v/>
      </c>
      <c r="CO296" s="46" t="str">
        <f>IF(Inputs!$B293="","",(ROUND(Inputs!$BC293*BJ296,0)))</f>
        <v/>
      </c>
      <c r="CP296" s="46" t="str">
        <f>IF(Inputs!$B293="","",(ROUND(Inputs!$BC293*BK296,0)))</f>
        <v/>
      </c>
      <c r="CQ296" s="46" t="str">
        <f>IF(Inputs!$B293="","",(ROUND(Inputs!$BC293*BL296,0)))</f>
        <v/>
      </c>
      <c r="CR296" s="46" t="str">
        <f>IF(Inputs!$B293="","",(ROUND(Inputs!$BC293*BM296,0)))</f>
        <v/>
      </c>
      <c r="CV296" s="46" t="str">
        <f>IF(A296="","",IF(AND(CV$4&lt;=Inputs!$CQ293,CV$4&gt;=Inputs!$CP293),Inputs!$AR293/(Inputs!$CQ293-Inputs!$CP293+1),0)+IF(CV$4=Inputs!$CL293,Inputs!$BD293,0))</f>
        <v/>
      </c>
      <c r="CW296" s="46" t="str">
        <f>IF(B296="","",IF(AND(CW$4&lt;=Inputs!$CQ293,CW$4&gt;=Inputs!$CP293),Inputs!$AR293/(Inputs!$CQ293-Inputs!$CP293+1),0)+IF(CW$4=Inputs!$CL293,Inputs!$BD293,0))</f>
        <v/>
      </c>
      <c r="CX296" s="46" t="str">
        <f>IF(C296="","",IF(AND(CX$4&lt;=Inputs!$CQ293,CX$4&gt;=Inputs!$CP293),Inputs!$AR293/(Inputs!$CQ293-Inputs!$CP293+1),0)+IF(CX$4=Inputs!$CL293,Inputs!$BD293,0))</f>
        <v/>
      </c>
      <c r="CY296" s="46" t="str">
        <f>IF(D296="","",IF(AND(CY$4&lt;=Inputs!$CQ293,CY$4&gt;=Inputs!$CP293),Inputs!$AR293/(Inputs!$CQ293-Inputs!$CP293+1),0)+IF(CY$4=Inputs!$CL293,Inputs!$BD293,0))</f>
        <v/>
      </c>
      <c r="CZ296" s="46" t="str">
        <f>IF(E296="","",IF(AND(CZ$4&lt;=Inputs!$CQ293,CZ$4&gt;=Inputs!$CP293),Inputs!$AR293/(Inputs!$CQ293-Inputs!$CP293+1),0)+IF(CZ$4=Inputs!$CL293,Inputs!$BD293,0))</f>
        <v/>
      </c>
      <c r="DA296" s="46" t="str">
        <f>IF(F296="","",IF(AND(DA$4&lt;=Inputs!$CQ293,DA$4&gt;=Inputs!$CP293),Inputs!$AR293/(Inputs!$CQ293-Inputs!$CP293+1),0)+IF(DA$4=Inputs!$CL293,Inputs!$BD293,0))</f>
        <v/>
      </c>
      <c r="DB296" s="46" t="str">
        <f>IF(G296="","",IF(AND(DB$4&lt;=Inputs!$CQ293,DB$4&gt;=Inputs!$CP293),Inputs!$AR293/(Inputs!$CQ293-Inputs!$CP293+1),0)+IF(DB$4=Inputs!$CL293,Inputs!$BD293,0))</f>
        <v/>
      </c>
      <c r="DC296" s="46" t="str">
        <f>IF(H296="","",IF(AND(DC$4&lt;=Inputs!$CQ293,DC$4&gt;=Inputs!$CP293),Inputs!$AR293/(Inputs!$CQ293-Inputs!$CP293+1),0)+IF(DC$4=Inputs!$CL293,Inputs!$BD293,0))</f>
        <v/>
      </c>
      <c r="DD296" s="46" t="str">
        <f>IF(I296="","",IF(AND(DD$4&lt;=Inputs!$CQ293,DD$4&gt;=Inputs!$CP293),Inputs!$AR293/(Inputs!$CQ293-Inputs!$CP293+1),0)+IF(DD$4=Inputs!$CL293,Inputs!$BD293,0))</f>
        <v/>
      </c>
      <c r="DE296" s="46" t="str">
        <f>IF(J296="","",IF(AND(DE$4&lt;=Inputs!$CQ293,DE$4&gt;=Inputs!$CP293),Inputs!$AR293/(Inputs!$CQ293-Inputs!$CP293+1),0)+IF(DE$4=Inputs!$CL293,Inputs!$BD293,0))</f>
        <v/>
      </c>
      <c r="DF296" s="46" t="str">
        <f>IF(K296="","",IF(AND(DF$4&lt;=Inputs!$CQ293,DF$4&gt;=Inputs!$CP293),Inputs!$AR293/(Inputs!$CQ293-Inputs!$CP293+1),0)+IF(DF$4=Inputs!$CL293,Inputs!$BD293,0))</f>
        <v/>
      </c>
      <c r="DG296" s="46" t="str">
        <f>IF(L296="","",IF(AND(DG$4&lt;=Inputs!$CQ293,DG$4&gt;=Inputs!$CP293),Inputs!$AR293/(Inputs!$CQ293-Inputs!$CP293+1),0)+IF(DG$4=Inputs!$CL293,Inputs!$BD293,0))</f>
        <v/>
      </c>
      <c r="DH296" s="46" t="str">
        <f>IF(M296="","",IF(AND(DH$4&lt;=Inputs!$CQ293,DH$4&gt;=Inputs!$CP293),Inputs!$AR293/(Inputs!$CQ293-Inputs!$CP293+1),0)+IF(DH$4=Inputs!$CL293,Inputs!$BD293,0))</f>
        <v/>
      </c>
      <c r="DI296" s="46" t="str">
        <f>IF(N296="","",IF(AND(DI$4&lt;=Inputs!$CQ293,DI$4&gt;=Inputs!$CP293),Inputs!$AR293/(Inputs!$CQ293-Inputs!$CP293+1),0)+IF(DI$4=Inputs!$CL293,Inputs!$BD293,0))</f>
        <v/>
      </c>
      <c r="DJ296" s="46" t="str">
        <f>IF(O296="","",IF(AND(DJ$4&lt;=Inputs!$CQ293,DJ$4&gt;=Inputs!$CP293),Inputs!$AR293/(Inputs!$CQ293-Inputs!$CP293+1),0)+IF(DJ$4=Inputs!$CL293,Inputs!$BD293,0))</f>
        <v/>
      </c>
      <c r="DK296" s="46" t="str">
        <f>IF(P296="","",IF(AND(DK$4&lt;=Inputs!$CQ293,DK$4&gt;=Inputs!$CP293),Inputs!$AR293/(Inputs!$CQ293-Inputs!$CP293+1),0)+IF(DK$4=Inputs!$CL293,Inputs!$BD293,0))</f>
        <v/>
      </c>
      <c r="DL296" s="46" t="str">
        <f>IF(Q296="","",IF(AND(DL$4&lt;=Inputs!$CQ293,DL$4&gt;=Inputs!$CP293),Inputs!$AR293/(Inputs!$CQ293-Inputs!$CP293+1),0)+IF(DL$4=Inputs!$CL293,Inputs!$BD293,0))</f>
        <v/>
      </c>
      <c r="DM296" s="46" t="str">
        <f>IF(R296="","",IF(AND(DM$4&lt;=Inputs!$CQ293,DM$4&gt;=Inputs!$CP293),Inputs!$AR293/(Inputs!$CQ293-Inputs!$CP293+1),0)+IF(DM$4=Inputs!$CL293,Inputs!$BD293,0))</f>
        <v/>
      </c>
      <c r="DN296" s="46" t="str">
        <f>IF(S296="","",IF(AND(DN$4&lt;=Inputs!$CQ293,DN$4&gt;=Inputs!$CP293),Inputs!$AR293/(Inputs!$CQ293-Inputs!$CP293+1),0)+IF(DN$4=Inputs!$CL293,Inputs!$BD293,0))</f>
        <v/>
      </c>
      <c r="DO296" s="46" t="str">
        <f>IF(T296="","",IF(AND(DO$4&lt;=Inputs!$CQ293,DO$4&gt;=Inputs!$CP293),Inputs!$AR293/(Inputs!$CQ293-Inputs!$CP293+1),0)+IF(DO$4=Inputs!$CL293,Inputs!$BD293,0))</f>
        <v/>
      </c>
      <c r="DP296" s="46" t="str">
        <f>IF(U296="","",IF(AND(DP$4&lt;=Inputs!$CQ293,DP$4&gt;=Inputs!$CP293),Inputs!$AR293/(Inputs!$CQ293-Inputs!$CP293+1),0)+IF(DP$4=Inputs!$CL293,Inputs!$BD293,0))</f>
        <v/>
      </c>
      <c r="DQ296" s="46" t="str">
        <f>IF(V296="","",IF(AND(DQ$4&lt;=Inputs!$CQ293,DQ$4&gt;=Inputs!$CP293),Inputs!$AR293/(Inputs!$CQ293-Inputs!$CP293+1),0)+IF(DQ$4=Inputs!$CL293,Inputs!$BD293,0))</f>
        <v/>
      </c>
      <c r="DR296" s="46" t="str">
        <f>IF(W296="","",IF(AND(DR$4&lt;=Inputs!$CQ293,DR$4&gt;=Inputs!$CP293),Inputs!$AR293/(Inputs!$CQ293-Inputs!$CP293+1),0)+IF(DR$4=Inputs!$CL293,Inputs!$BD293,0))</f>
        <v/>
      </c>
      <c r="DS296" s="46" t="str">
        <f>IF(X296="","",IF(AND(DS$4&lt;=Inputs!$CQ293,DS$4&gt;=Inputs!$CP293),Inputs!$AR293/(Inputs!$CQ293-Inputs!$CP293+1),0)+IF(DS$4=Inputs!$CL293,Inputs!$BD293,0))</f>
        <v/>
      </c>
      <c r="DT296" s="46" t="str">
        <f>IF(Y296="","",IF(AND(DT$4&lt;=Inputs!$CQ293,DT$4&gt;=Inputs!$CP293),Inputs!$AR293/(Inputs!$CQ293-Inputs!$CP293+1),0)+IF(DT$4=Inputs!$CL293,Inputs!$BD293,0))</f>
        <v/>
      </c>
      <c r="DU296" s="46" t="str">
        <f>IF(Z296="","",IF(AND(DU$4&lt;=Inputs!$CQ293,DU$4&gt;=Inputs!$CP293),Inputs!$AR293/(Inputs!$CQ293-Inputs!$CP293+1),0)+IF(DU$4=Inputs!$CL293,Inputs!$BD293,0))</f>
        <v/>
      </c>
      <c r="DV296" s="46" t="str">
        <f>IF(AA296="","",IF(AND(DV$4&lt;=Inputs!$CQ293,DV$4&gt;=Inputs!$CP293),Inputs!$AR293/(Inputs!$CQ293-Inputs!$CP293+1),0)+IF(DV$4=Inputs!$CL293,Inputs!$BD293,0))</f>
        <v/>
      </c>
      <c r="DW296" s="46" t="str">
        <f>IF(AB296="","",IF(AND(DW$4&lt;=Inputs!$CQ293,DW$4&gt;=Inputs!$CP293),Inputs!$AR293/(Inputs!$CQ293-Inputs!$CP293+1),0)+IF(DW$4=Inputs!$CL293,Inputs!$BD293,0))</f>
        <v/>
      </c>
      <c r="DX296" s="46" t="str">
        <f>IF(AC296="","",IF(AND(DX$4&lt;=Inputs!$CQ293,DX$4&gt;=Inputs!$CP293),Inputs!$AR293/(Inputs!$CQ293-Inputs!$CP293+1),0)+IF(DX$4=Inputs!$CL293,Inputs!$BD293,0))</f>
        <v/>
      </c>
      <c r="DY296" s="46" t="str">
        <f>IF(AD296="","",IF(AND(DY$4&lt;=Inputs!$CQ293,DY$4&gt;=Inputs!$CP293),Inputs!$AR293/(Inputs!$CQ293-Inputs!$CP293+1),0)+IF(DY$4=Inputs!$CL293,Inputs!$BD293,0))</f>
        <v/>
      </c>
      <c r="DZ296" s="46" t="str">
        <f t="shared" si="12"/>
        <v/>
      </c>
    </row>
    <row r="297" spans="1:130">
      <c r="A297" s="7" t="str">
        <f>IF(Inputs!A294="","",Inputs!A294)</f>
        <v/>
      </c>
      <c r="B297" t="str">
        <f>IF(Inputs!B294="","",Inputs!B294)</f>
        <v/>
      </c>
      <c r="C297" s="46" t="str">
        <f>IF(Inputs!$B294="","",BO297-CV297)</f>
        <v/>
      </c>
      <c r="D297" s="46" t="str">
        <f>IF(Inputs!$B294="","",BP297-CW297)</f>
        <v/>
      </c>
      <c r="E297" s="46" t="str">
        <f>IF(Inputs!$B294="","",BQ297-CX297)</f>
        <v/>
      </c>
      <c r="F297" s="46" t="str">
        <f>IF(Inputs!$B294="","",BR297-CY297)</f>
        <v/>
      </c>
      <c r="G297" s="46" t="str">
        <f>IF(Inputs!$B294="","",BS297-CZ297)</f>
        <v/>
      </c>
      <c r="H297" s="46" t="str">
        <f>IF(Inputs!$B294="","",BT297-DA297)</f>
        <v/>
      </c>
      <c r="I297" s="46" t="str">
        <f>IF(Inputs!$B294="","",BU297-DB297)</f>
        <v/>
      </c>
      <c r="J297" s="46" t="str">
        <f>IF(Inputs!$B294="","",BV297-DC297)</f>
        <v/>
      </c>
      <c r="K297" s="46" t="str">
        <f>IF(Inputs!$B294="","",BW297-DD297)</f>
        <v/>
      </c>
      <c r="L297" s="46" t="str">
        <f>IF(Inputs!$B294="","",BX297-DE297)</f>
        <v/>
      </c>
      <c r="M297" s="46" t="str">
        <f>IF(Inputs!$B294="","",BY297-DF297)</f>
        <v/>
      </c>
      <c r="N297" s="46" t="str">
        <f>IF(Inputs!$B294="","",BZ297-DG297)</f>
        <v/>
      </c>
      <c r="O297" s="46" t="str">
        <f>IF(Inputs!$B294="","",CA297-DH297)</f>
        <v/>
      </c>
      <c r="P297" s="46" t="str">
        <f>IF(Inputs!$B294="","",CB297-DI297)</f>
        <v/>
      </c>
      <c r="Q297" s="46" t="str">
        <f>IF(Inputs!$B294="","",CC297-DJ297)</f>
        <v/>
      </c>
      <c r="R297" s="46" t="str">
        <f>IF(Inputs!$B294="","",CD297-DK297)</f>
        <v/>
      </c>
      <c r="S297" s="46" t="str">
        <f>IF(Inputs!$B294="","",CE297-DL297)</f>
        <v/>
      </c>
      <c r="T297" s="46" t="str">
        <f>IF(Inputs!$B294="","",CF297-DM297)</f>
        <v/>
      </c>
      <c r="U297" s="46" t="str">
        <f>IF(Inputs!$B294="","",CG297-DN297)</f>
        <v/>
      </c>
      <c r="V297" s="46" t="str">
        <f>IF(Inputs!$B294="","",CH297-DO297)</f>
        <v/>
      </c>
      <c r="W297" s="46" t="str">
        <f>IF(Inputs!$B294="","",CI297-DP297)</f>
        <v/>
      </c>
      <c r="X297" s="46" t="str">
        <f>IF(Inputs!$B294="","",CJ297-DQ297)</f>
        <v/>
      </c>
      <c r="Y297" s="46" t="str">
        <f>IF(Inputs!$B294="","",CK297-DR297)</f>
        <v/>
      </c>
      <c r="Z297" s="46" t="str">
        <f>IF(Inputs!$B294="","",CL297-DS297)</f>
        <v/>
      </c>
      <c r="AA297" s="46" t="str">
        <f>IF(Inputs!$B294="","",CM297-DT297)</f>
        <v/>
      </c>
      <c r="AB297" s="46" t="str">
        <f>IF(Inputs!$B294="","",CN297-DU297)</f>
        <v/>
      </c>
      <c r="AC297" s="46" t="str">
        <f>IF(Inputs!$B294="","",CO297-DV297)</f>
        <v/>
      </c>
      <c r="AD297" s="46" t="str">
        <f>IF(Inputs!$B294="","",CP297-DW297)</f>
        <v/>
      </c>
      <c r="AE297" s="46" t="str">
        <f>IF(Inputs!$B294="","",CQ297-DX297)</f>
        <v/>
      </c>
      <c r="AF297" s="46" t="str">
        <f>IF(Inputs!$B294="","",CR297-DY297)</f>
        <v/>
      </c>
      <c r="AG297" s="50" t="str">
        <f t="shared" si="13"/>
        <v/>
      </c>
      <c r="AH297" s="50"/>
      <c r="AJ297" s="27">
        <f>IF(AND(Inputs!$CO294=0,AJ$4&gt;=Inputs!$CM294),1,IF(AND(AJ$4&gt;=Inputs!$CM294,AJ$4&lt;Inputs!$CN294),1,IF(AND(AJ$4=Inputs!$CN294,AJ$4=Inputs!$CO294),1,IF(OR(AND(AJ$4=Inputs!$CN294+1,Inputs!$CN294=Inputs!$CO294),AND(AJ$4=Inputs!$CN294+2,Inputs!$CN294=Inputs!$CO294)),0,IF(AJ$4=Inputs!$CN294,0.8,IF(AJ$4=Inputs!$CN294+1,0.6,IF(AJ$4=Inputs!$CN294+2,0.4,IF(AJ$4=Inputs!$CO294,0.2,IF(AND(AJ$4&gt;=Inputs!$CL294,AJ$4&lt;Inputs!$CM294),(AJ$4-Inputs!$CL294+1)/(Inputs!$AI294+1),0)))))))))</f>
        <v>0</v>
      </c>
      <c r="AK297" s="27">
        <f>IF(AND(Inputs!$CO294=0,AK$4&gt;=Inputs!$CM294),1,IF(AND(AK$4&gt;=Inputs!$CM294,AK$4&lt;Inputs!$CN294),1,IF(AND(AK$4=Inputs!$CN294,AK$4=Inputs!$CO294),1,IF(OR(AND(AK$4=Inputs!$CN294+1,Inputs!$CN294=Inputs!$CO294),AND(AK$4=Inputs!$CN294+2,Inputs!$CN294=Inputs!$CO294)),0,IF(AK$4=Inputs!$CN294,0.8,IF(AK$4=Inputs!$CN294+1,0.6,IF(AK$4=Inputs!$CN294+2,0.4,IF(AK$4=Inputs!$CO294,0.2,IF(AND(AK$4&gt;=Inputs!$CL294,AK$4&lt;Inputs!$CM294),(AK$4-Inputs!$CL294+1)/(Inputs!$AI294+1),0)))))))))</f>
        <v>0</v>
      </c>
      <c r="AL297" s="27">
        <f>IF(AND(Inputs!$CO294=0,AL$4&gt;=Inputs!$CM294),1,IF(AND(AL$4&gt;=Inputs!$CM294,AL$4&lt;Inputs!$CN294),1,IF(AND(AL$4=Inputs!$CN294,AL$4=Inputs!$CO294),1,IF(OR(AND(AL$4=Inputs!$CN294+1,Inputs!$CN294=Inputs!$CO294),AND(AL$4=Inputs!$CN294+2,Inputs!$CN294=Inputs!$CO294)),0,IF(AL$4=Inputs!$CN294,0.8,IF(AL$4=Inputs!$CN294+1,0.6,IF(AL$4=Inputs!$CN294+2,0.4,IF(AL$4=Inputs!$CO294,0.2,IF(AND(AL$4&gt;=Inputs!$CL294,AL$4&lt;Inputs!$CM294),(AL$4-Inputs!$CL294+1)/(Inputs!$AI294+1),0)))))))))</f>
        <v>0</v>
      </c>
      <c r="AM297" s="27">
        <f>IF(AND(Inputs!$CO294=0,AM$4&gt;=Inputs!$CM294),1,IF(AND(AM$4&gt;=Inputs!$CM294,AM$4&lt;Inputs!$CN294),1,IF(AND(AM$4=Inputs!$CN294,AM$4=Inputs!$CO294),1,IF(OR(AND(AM$4=Inputs!$CN294+1,Inputs!$CN294=Inputs!$CO294),AND(AM$4=Inputs!$CN294+2,Inputs!$CN294=Inputs!$CO294)),0,IF(AM$4=Inputs!$CN294,0.8,IF(AM$4=Inputs!$CN294+1,0.6,IF(AM$4=Inputs!$CN294+2,0.4,IF(AM$4=Inputs!$CO294,0.2,IF(AND(AM$4&gt;=Inputs!$CL294,AM$4&lt;Inputs!$CM294),(AM$4-Inputs!$CL294+1)/(Inputs!$AI294+1),0)))))))))</f>
        <v>0</v>
      </c>
      <c r="AN297" s="27">
        <f>IF(AND(Inputs!$CO294=0,AN$4&gt;=Inputs!$CM294),1,IF(AND(AN$4&gt;=Inputs!$CM294,AN$4&lt;Inputs!$CN294),1,IF(AND(AN$4=Inputs!$CN294,AN$4=Inputs!$CO294),1,IF(OR(AND(AN$4=Inputs!$CN294+1,Inputs!$CN294=Inputs!$CO294),AND(AN$4=Inputs!$CN294+2,Inputs!$CN294=Inputs!$CO294)),0,IF(AN$4=Inputs!$CN294,0.8,IF(AN$4=Inputs!$CN294+1,0.6,IF(AN$4=Inputs!$CN294+2,0.4,IF(AN$4=Inputs!$CO294,0.2,IF(AND(AN$4&gt;=Inputs!$CL294,AN$4&lt;Inputs!$CM294),(AN$4-Inputs!$CL294+1)/(Inputs!$AI294+1),0)))))))))</f>
        <v>0</v>
      </c>
      <c r="AO297" s="27">
        <f>IF(AND(Inputs!$CO294=0,AO$4&gt;=Inputs!$CM294),1,IF(AND(AO$4&gt;=Inputs!$CM294,AO$4&lt;Inputs!$CN294),1,IF(AND(AO$4=Inputs!$CN294,AO$4=Inputs!$CO294),1,IF(OR(AND(AO$4=Inputs!$CN294+1,Inputs!$CN294=Inputs!$CO294),AND(AO$4=Inputs!$CN294+2,Inputs!$CN294=Inputs!$CO294)),0,IF(AO$4=Inputs!$CN294,0.8,IF(AO$4=Inputs!$CN294+1,0.6,IF(AO$4=Inputs!$CN294+2,0.4,IF(AO$4=Inputs!$CO294,0.2,IF(AND(AO$4&gt;=Inputs!$CL294,AO$4&lt;Inputs!$CM294),(AO$4-Inputs!$CL294+1)/(Inputs!$AI294+1),0)))))))))</f>
        <v>0</v>
      </c>
      <c r="AP297" s="27">
        <f>IF(AND(Inputs!$CO294=0,AP$4&gt;=Inputs!$CM294),1,IF(AND(AP$4&gt;=Inputs!$CM294,AP$4&lt;Inputs!$CN294),1,IF(AND(AP$4=Inputs!$CN294,AP$4=Inputs!$CO294),1,IF(OR(AND(AP$4=Inputs!$CN294+1,Inputs!$CN294=Inputs!$CO294),AND(AP$4=Inputs!$CN294+2,Inputs!$CN294=Inputs!$CO294)),0,IF(AP$4=Inputs!$CN294,0.8,IF(AP$4=Inputs!$CN294+1,0.6,IF(AP$4=Inputs!$CN294+2,0.4,IF(AP$4=Inputs!$CO294,0.2,IF(AND(AP$4&gt;=Inputs!$CL294,AP$4&lt;Inputs!$CM294),(AP$4-Inputs!$CL294+1)/(Inputs!$AI294+1),0)))))))))</f>
        <v>0</v>
      </c>
      <c r="AQ297" s="27">
        <f>IF(AND(Inputs!$CO294=0,AQ$4&gt;=Inputs!$CM294),1,IF(AND(AQ$4&gt;=Inputs!$CM294,AQ$4&lt;Inputs!$CN294),1,IF(AND(AQ$4=Inputs!$CN294,AQ$4=Inputs!$CO294),1,IF(OR(AND(AQ$4=Inputs!$CN294+1,Inputs!$CN294=Inputs!$CO294),AND(AQ$4=Inputs!$CN294+2,Inputs!$CN294=Inputs!$CO294)),0,IF(AQ$4=Inputs!$CN294,0.8,IF(AQ$4=Inputs!$CN294+1,0.6,IF(AQ$4=Inputs!$CN294+2,0.4,IF(AQ$4=Inputs!$CO294,0.2,IF(AND(AQ$4&gt;=Inputs!$CL294,AQ$4&lt;Inputs!$CM294),(AQ$4-Inputs!$CL294+1)/(Inputs!$AI294+1),0)))))))))</f>
        <v>0</v>
      </c>
      <c r="AR297" s="27">
        <f>IF(AND(Inputs!$CO294=0,AR$4&gt;=Inputs!$CM294),1,IF(AND(AR$4&gt;=Inputs!$CM294,AR$4&lt;Inputs!$CN294),1,IF(AND(AR$4=Inputs!$CN294,AR$4=Inputs!$CO294),1,IF(OR(AND(AR$4=Inputs!$CN294+1,Inputs!$CN294=Inputs!$CO294),AND(AR$4=Inputs!$CN294+2,Inputs!$CN294=Inputs!$CO294)),0,IF(AR$4=Inputs!$CN294,0.8,IF(AR$4=Inputs!$CN294+1,0.6,IF(AR$4=Inputs!$CN294+2,0.4,IF(AR$4=Inputs!$CO294,0.2,IF(AND(AR$4&gt;=Inputs!$CL294,AR$4&lt;Inputs!$CM294),(AR$4-Inputs!$CL294+1)/(Inputs!$AI294+1),0)))))))))</f>
        <v>0</v>
      </c>
      <c r="AS297" s="27">
        <f>IF(AND(Inputs!$CO294=0,AS$4&gt;=Inputs!$CM294),1,IF(AND(AS$4&gt;=Inputs!$CM294,AS$4&lt;Inputs!$CN294),1,IF(AND(AS$4=Inputs!$CN294,AS$4=Inputs!$CO294),1,IF(OR(AND(AS$4=Inputs!$CN294+1,Inputs!$CN294=Inputs!$CO294),AND(AS$4=Inputs!$CN294+2,Inputs!$CN294=Inputs!$CO294)),0,IF(AS$4=Inputs!$CN294,0.8,IF(AS$4=Inputs!$CN294+1,0.6,IF(AS$4=Inputs!$CN294+2,0.4,IF(AS$4=Inputs!$CO294,0.2,IF(AND(AS$4&gt;=Inputs!$CL294,AS$4&lt;Inputs!$CM294),(AS$4-Inputs!$CL294+1)/(Inputs!$AI294+1),0)))))))))</f>
        <v>0</v>
      </c>
      <c r="AT297" s="27">
        <f>IF(AND(Inputs!$CO294=0,AT$4&gt;=Inputs!$CM294),1,IF(AND(AT$4&gt;=Inputs!$CM294,AT$4&lt;Inputs!$CN294),1,IF(AND(AT$4=Inputs!$CN294,AT$4=Inputs!$CO294),1,IF(OR(AND(AT$4=Inputs!$CN294+1,Inputs!$CN294=Inputs!$CO294),AND(AT$4=Inputs!$CN294+2,Inputs!$CN294=Inputs!$CO294)),0,IF(AT$4=Inputs!$CN294,0.8,IF(AT$4=Inputs!$CN294+1,0.6,IF(AT$4=Inputs!$CN294+2,0.4,IF(AT$4=Inputs!$CO294,0.2,IF(AND(AT$4&gt;=Inputs!$CL294,AT$4&lt;Inputs!$CM294),(AT$4-Inputs!$CL294+1)/(Inputs!$AI294+1),0)))))))))</f>
        <v>0</v>
      </c>
      <c r="AU297" s="27">
        <f>IF(AND(Inputs!$CO294=0,AU$4&gt;=Inputs!$CM294),1,IF(AND(AU$4&gt;=Inputs!$CM294,AU$4&lt;Inputs!$CN294),1,IF(AND(AU$4=Inputs!$CN294,AU$4=Inputs!$CO294),1,IF(OR(AND(AU$4=Inputs!$CN294+1,Inputs!$CN294=Inputs!$CO294),AND(AU$4=Inputs!$CN294+2,Inputs!$CN294=Inputs!$CO294)),0,IF(AU$4=Inputs!$CN294,0.8,IF(AU$4=Inputs!$CN294+1,0.6,IF(AU$4=Inputs!$CN294+2,0.4,IF(AU$4=Inputs!$CO294,0.2,IF(AND(AU$4&gt;=Inputs!$CL294,AU$4&lt;Inputs!$CM294),(AU$4-Inputs!$CL294+1)/(Inputs!$AI294+1),0)))))))))</f>
        <v>0</v>
      </c>
      <c r="AV297" s="27">
        <f>IF(AND(Inputs!$CO294=0,AV$4&gt;=Inputs!$CM294),1,IF(AND(AV$4&gt;=Inputs!$CM294,AV$4&lt;Inputs!$CN294),1,IF(AND(AV$4=Inputs!$CN294,AV$4=Inputs!$CO294),1,IF(OR(AND(AV$4=Inputs!$CN294+1,Inputs!$CN294=Inputs!$CO294),AND(AV$4=Inputs!$CN294+2,Inputs!$CN294=Inputs!$CO294)),0,IF(AV$4=Inputs!$CN294,0.8,IF(AV$4=Inputs!$CN294+1,0.6,IF(AV$4=Inputs!$CN294+2,0.4,IF(AV$4=Inputs!$CO294,0.2,IF(AND(AV$4&gt;=Inputs!$CL294,AV$4&lt;Inputs!$CM294),(AV$4-Inputs!$CL294+1)/(Inputs!$AI294+1),0)))))))))</f>
        <v>0</v>
      </c>
      <c r="AW297" s="27">
        <f>IF(AND(Inputs!$CO294=0,AW$4&gt;=Inputs!$CM294),1,IF(AND(AW$4&gt;=Inputs!$CM294,AW$4&lt;Inputs!$CN294),1,IF(AND(AW$4=Inputs!$CN294,AW$4=Inputs!$CO294),1,IF(OR(AND(AW$4=Inputs!$CN294+1,Inputs!$CN294=Inputs!$CO294),AND(AW$4=Inputs!$CN294+2,Inputs!$CN294=Inputs!$CO294)),0,IF(AW$4=Inputs!$CN294,0.8,IF(AW$4=Inputs!$CN294+1,0.6,IF(AW$4=Inputs!$CN294+2,0.4,IF(AW$4=Inputs!$CO294,0.2,IF(AND(AW$4&gt;=Inputs!$CL294,AW$4&lt;Inputs!$CM294),(AW$4-Inputs!$CL294+1)/(Inputs!$AI294+1),0)))))))))</f>
        <v>0</v>
      </c>
      <c r="AX297" s="27">
        <f>IF(AND(Inputs!$CO294=0,AX$4&gt;=Inputs!$CM294),1,IF(AND(AX$4&gt;=Inputs!$CM294,AX$4&lt;Inputs!$CN294),1,IF(AND(AX$4=Inputs!$CN294,AX$4=Inputs!$CO294),1,IF(OR(AND(AX$4=Inputs!$CN294+1,Inputs!$CN294=Inputs!$CO294),AND(AX$4=Inputs!$CN294+2,Inputs!$CN294=Inputs!$CO294)),0,IF(AX$4=Inputs!$CN294,0.8,IF(AX$4=Inputs!$CN294+1,0.6,IF(AX$4=Inputs!$CN294+2,0.4,IF(AX$4=Inputs!$CO294,0.2,IF(AND(AX$4&gt;=Inputs!$CL294,AX$4&lt;Inputs!$CM294),(AX$4-Inputs!$CL294+1)/(Inputs!$AI294+1),0)))))))))</f>
        <v>0</v>
      </c>
      <c r="AY297" s="27">
        <f>IF(AND(Inputs!$CO294=0,AY$4&gt;=Inputs!$CM294),1,IF(AND(AY$4&gt;=Inputs!$CM294,AY$4&lt;Inputs!$CN294),1,IF(AND(AY$4=Inputs!$CN294,AY$4=Inputs!$CO294),1,IF(OR(AND(AY$4=Inputs!$CN294+1,Inputs!$CN294=Inputs!$CO294),AND(AY$4=Inputs!$CN294+2,Inputs!$CN294=Inputs!$CO294)),0,IF(AY$4=Inputs!$CN294,0.8,IF(AY$4=Inputs!$CN294+1,0.6,IF(AY$4=Inputs!$CN294+2,0.4,IF(AY$4=Inputs!$CO294,0.2,IF(AND(AY$4&gt;=Inputs!$CL294,AY$4&lt;Inputs!$CM294),(AY$4-Inputs!$CL294+1)/(Inputs!$AI294+1),0)))))))))</f>
        <v>0</v>
      </c>
      <c r="AZ297" s="27">
        <f>IF(AND(Inputs!$CO294=0,AZ$4&gt;=Inputs!$CM294),1,IF(AND(AZ$4&gt;=Inputs!$CM294,AZ$4&lt;Inputs!$CN294),1,IF(AND(AZ$4=Inputs!$CN294,AZ$4=Inputs!$CO294),1,IF(OR(AND(AZ$4=Inputs!$CN294+1,Inputs!$CN294=Inputs!$CO294),AND(AZ$4=Inputs!$CN294+2,Inputs!$CN294=Inputs!$CO294)),0,IF(AZ$4=Inputs!$CN294,0.8,IF(AZ$4=Inputs!$CN294+1,0.6,IF(AZ$4=Inputs!$CN294+2,0.4,IF(AZ$4=Inputs!$CO294,0.2,IF(AND(AZ$4&gt;=Inputs!$CL294,AZ$4&lt;Inputs!$CM294),(AZ$4-Inputs!$CL294+1)/(Inputs!$AI294+1),0)))))))))</f>
        <v>0</v>
      </c>
      <c r="BA297" s="27">
        <f>IF(AND(Inputs!$CO294=0,BA$4&gt;=Inputs!$CM294),1,IF(AND(BA$4&gt;=Inputs!$CM294,BA$4&lt;Inputs!$CN294),1,IF(AND(BA$4=Inputs!$CN294,BA$4=Inputs!$CO294),1,IF(OR(AND(BA$4=Inputs!$CN294+1,Inputs!$CN294=Inputs!$CO294),AND(BA$4=Inputs!$CN294+2,Inputs!$CN294=Inputs!$CO294)),0,IF(BA$4=Inputs!$CN294,0.8,IF(BA$4=Inputs!$CN294+1,0.6,IF(BA$4=Inputs!$CN294+2,0.4,IF(BA$4=Inputs!$CO294,0.2,IF(AND(BA$4&gt;=Inputs!$CL294,BA$4&lt;Inputs!$CM294),(BA$4-Inputs!$CL294+1)/(Inputs!$AI294+1),0)))))))))</f>
        <v>0</v>
      </c>
      <c r="BB297" s="27">
        <f>IF(AND(Inputs!$CO294=0,BB$4&gt;=Inputs!$CM294),1,IF(AND(BB$4&gt;=Inputs!$CM294,BB$4&lt;Inputs!$CN294),1,IF(AND(BB$4=Inputs!$CN294,BB$4=Inputs!$CO294),1,IF(OR(AND(BB$4=Inputs!$CN294+1,Inputs!$CN294=Inputs!$CO294),AND(BB$4=Inputs!$CN294+2,Inputs!$CN294=Inputs!$CO294)),0,IF(BB$4=Inputs!$CN294,0.8,IF(BB$4=Inputs!$CN294+1,0.6,IF(BB$4=Inputs!$CN294+2,0.4,IF(BB$4=Inputs!$CO294,0.2,IF(AND(BB$4&gt;=Inputs!$CL294,BB$4&lt;Inputs!$CM294),(BB$4-Inputs!$CL294+1)/(Inputs!$AI294+1),0)))))))))</f>
        <v>0</v>
      </c>
      <c r="BC297" s="27">
        <f>IF(AND(Inputs!$CO294=0,BC$4&gt;=Inputs!$CM294),1,IF(AND(BC$4&gt;=Inputs!$CM294,BC$4&lt;Inputs!$CN294),1,IF(AND(BC$4=Inputs!$CN294,BC$4=Inputs!$CO294),1,IF(OR(AND(BC$4=Inputs!$CN294+1,Inputs!$CN294=Inputs!$CO294),AND(BC$4=Inputs!$CN294+2,Inputs!$CN294=Inputs!$CO294)),0,IF(BC$4=Inputs!$CN294,0.8,IF(BC$4=Inputs!$CN294+1,0.6,IF(BC$4=Inputs!$CN294+2,0.4,IF(BC$4=Inputs!$CO294,0.2,IF(AND(BC$4&gt;=Inputs!$CL294,BC$4&lt;Inputs!$CM294),(BC$4-Inputs!$CL294+1)/(Inputs!$AI294+1),0)))))))))</f>
        <v>0</v>
      </c>
      <c r="BD297" s="27">
        <f>IF(AND(Inputs!$CO294=0,BD$4&gt;=Inputs!$CM294),1,IF(AND(BD$4&gt;=Inputs!$CM294,BD$4&lt;Inputs!$CN294),1,IF(AND(BD$4=Inputs!$CN294,BD$4=Inputs!$CO294),1,IF(OR(AND(BD$4=Inputs!$CN294+1,Inputs!$CN294=Inputs!$CO294),AND(BD$4=Inputs!$CN294+2,Inputs!$CN294=Inputs!$CO294)),0,IF(BD$4=Inputs!$CN294,0.8,IF(BD$4=Inputs!$CN294+1,0.6,IF(BD$4=Inputs!$CN294+2,0.4,IF(BD$4=Inputs!$CO294,0.2,IF(AND(BD$4&gt;=Inputs!$CL294,BD$4&lt;Inputs!$CM294),(BD$4-Inputs!$CL294+1)/(Inputs!$AI294+1),0)))))))))</f>
        <v>0</v>
      </c>
      <c r="BE297" s="27">
        <f>IF(AND(Inputs!$CO294=0,BE$4&gt;=Inputs!$CM294),1,IF(AND(BE$4&gt;=Inputs!$CM294,BE$4&lt;Inputs!$CN294),1,IF(AND(BE$4=Inputs!$CN294,BE$4=Inputs!$CO294),1,IF(OR(AND(BE$4=Inputs!$CN294+1,Inputs!$CN294=Inputs!$CO294),AND(BE$4=Inputs!$CN294+2,Inputs!$CN294=Inputs!$CO294)),0,IF(BE$4=Inputs!$CN294,0.8,IF(BE$4=Inputs!$CN294+1,0.6,IF(BE$4=Inputs!$CN294+2,0.4,IF(BE$4=Inputs!$CO294,0.2,IF(AND(BE$4&gt;=Inputs!$CL294,BE$4&lt;Inputs!$CM294),(BE$4-Inputs!$CL294+1)/(Inputs!$AI294+1),0)))))))))</f>
        <v>0</v>
      </c>
      <c r="BF297" s="27">
        <f>IF(AND(Inputs!$CO294=0,BF$4&gt;=Inputs!$CM294),1,IF(AND(BF$4&gt;=Inputs!$CM294,BF$4&lt;Inputs!$CN294),1,IF(AND(BF$4=Inputs!$CN294,BF$4=Inputs!$CO294),1,IF(OR(AND(BF$4=Inputs!$CN294+1,Inputs!$CN294=Inputs!$CO294),AND(BF$4=Inputs!$CN294+2,Inputs!$CN294=Inputs!$CO294)),0,IF(BF$4=Inputs!$CN294,0.8,IF(BF$4=Inputs!$CN294+1,0.6,IF(BF$4=Inputs!$CN294+2,0.4,IF(BF$4=Inputs!$CO294,0.2,IF(AND(BF$4&gt;=Inputs!$CL294,BF$4&lt;Inputs!$CM294),(BF$4-Inputs!$CL294+1)/(Inputs!$AI294+1),0)))))))))</f>
        <v>0</v>
      </c>
      <c r="BG297" s="27">
        <f>IF(AND(Inputs!$CO294=0,BG$4&gt;=Inputs!$CM294),1,IF(AND(BG$4&gt;=Inputs!$CM294,BG$4&lt;Inputs!$CN294),1,IF(AND(BG$4=Inputs!$CN294,BG$4=Inputs!$CO294),1,IF(OR(AND(BG$4=Inputs!$CN294+1,Inputs!$CN294=Inputs!$CO294),AND(BG$4=Inputs!$CN294+2,Inputs!$CN294=Inputs!$CO294)),0,IF(BG$4=Inputs!$CN294,0.8,IF(BG$4=Inputs!$CN294+1,0.6,IF(BG$4=Inputs!$CN294+2,0.4,IF(BG$4=Inputs!$CO294,0.2,IF(AND(BG$4&gt;=Inputs!$CL294,BG$4&lt;Inputs!$CM294),(BG$4-Inputs!$CL294+1)/(Inputs!$AI294+1),0)))))))))</f>
        <v>0</v>
      </c>
      <c r="BH297" s="27">
        <f>IF(AND(Inputs!$CO294=0,BH$4&gt;=Inputs!$CM294),1,IF(AND(BH$4&gt;=Inputs!$CM294,BH$4&lt;Inputs!$CN294),1,IF(AND(BH$4=Inputs!$CN294,BH$4=Inputs!$CO294),1,IF(OR(AND(BH$4=Inputs!$CN294+1,Inputs!$CN294=Inputs!$CO294),AND(BH$4=Inputs!$CN294+2,Inputs!$CN294=Inputs!$CO294)),0,IF(BH$4=Inputs!$CN294,0.8,IF(BH$4=Inputs!$CN294+1,0.6,IF(BH$4=Inputs!$CN294+2,0.4,IF(BH$4=Inputs!$CO294,0.2,IF(AND(BH$4&gt;=Inputs!$CL294,BH$4&lt;Inputs!$CM294),(BH$4-Inputs!$CL294+1)/(Inputs!$AI294+1),0)))))))))</f>
        <v>0</v>
      </c>
      <c r="BI297" s="27">
        <f>IF(AND(Inputs!$CO294=0,BI$4&gt;=Inputs!$CM294),1,IF(AND(BI$4&gt;=Inputs!$CM294,BI$4&lt;Inputs!$CN294),1,IF(AND(BI$4=Inputs!$CN294,BI$4=Inputs!$CO294),1,IF(OR(AND(BI$4=Inputs!$CN294+1,Inputs!$CN294=Inputs!$CO294),AND(BI$4=Inputs!$CN294+2,Inputs!$CN294=Inputs!$CO294)),0,IF(BI$4=Inputs!$CN294,0.8,IF(BI$4=Inputs!$CN294+1,0.6,IF(BI$4=Inputs!$CN294+2,0.4,IF(BI$4=Inputs!$CO294,0.2,IF(AND(BI$4&gt;=Inputs!$CL294,BI$4&lt;Inputs!$CM294),(BI$4-Inputs!$CL294+1)/(Inputs!$AI294+1),0)))))))))</f>
        <v>0</v>
      </c>
      <c r="BJ297" s="27">
        <f>IF(AND(Inputs!$CO294=0,BJ$4&gt;=Inputs!$CM294),1,IF(AND(BJ$4&gt;=Inputs!$CM294,BJ$4&lt;Inputs!$CN294),1,IF(AND(BJ$4=Inputs!$CN294,BJ$4=Inputs!$CO294),1,IF(OR(AND(BJ$4=Inputs!$CN294+1,Inputs!$CN294=Inputs!$CO294),AND(BJ$4=Inputs!$CN294+2,Inputs!$CN294=Inputs!$CO294)),0,IF(BJ$4=Inputs!$CN294,0.8,IF(BJ$4=Inputs!$CN294+1,0.6,IF(BJ$4=Inputs!$CN294+2,0.4,IF(BJ$4=Inputs!$CO294,0.2,IF(AND(BJ$4&gt;=Inputs!$CL294,BJ$4&lt;Inputs!$CM294),(BJ$4-Inputs!$CL294+1)/(Inputs!$AI294+1),0)))))))))</f>
        <v>0</v>
      </c>
      <c r="BK297" s="27">
        <f>IF(AND(Inputs!$CO294=0,BK$4&gt;=Inputs!$CM294),1,IF(AND(BK$4&gt;=Inputs!$CM294,BK$4&lt;Inputs!$CN294),1,IF(AND(BK$4=Inputs!$CN294,BK$4=Inputs!$CO294),1,IF(OR(AND(BK$4=Inputs!$CN294+1,Inputs!$CN294=Inputs!$CO294),AND(BK$4=Inputs!$CN294+2,Inputs!$CN294=Inputs!$CO294)),0,IF(BK$4=Inputs!$CN294,0.8,IF(BK$4=Inputs!$CN294+1,0.6,IF(BK$4=Inputs!$CN294+2,0.4,IF(BK$4=Inputs!$CO294,0.2,IF(AND(BK$4&gt;=Inputs!$CL294,BK$4&lt;Inputs!$CM294),(BK$4-Inputs!$CL294+1)/(Inputs!$AI294+1),0)))))))))</f>
        <v>0</v>
      </c>
      <c r="BL297" s="27">
        <f>IF(AND(Inputs!$CO294=0,BL$4&gt;=Inputs!$CM294),1,IF(AND(BL$4&gt;=Inputs!$CM294,BL$4&lt;Inputs!$CN294),1,IF(AND(BL$4=Inputs!$CN294,BL$4=Inputs!$CO294),1,IF(OR(AND(BL$4=Inputs!$CN294+1,Inputs!$CN294=Inputs!$CO294),AND(BL$4=Inputs!$CN294+2,Inputs!$CN294=Inputs!$CO294)),0,IF(BL$4=Inputs!$CN294,0.8,IF(BL$4=Inputs!$CN294+1,0.6,IF(BL$4=Inputs!$CN294+2,0.4,IF(BL$4=Inputs!$CO294,0.2,IF(AND(BL$4&gt;=Inputs!$CL294,BL$4&lt;Inputs!$CM294),(BL$4-Inputs!$CL294+1)/(Inputs!$AI294+1),0)))))))))</f>
        <v>0</v>
      </c>
      <c r="BM297" s="27">
        <f>IF(AND(Inputs!$CO294=0,BM$4&gt;=Inputs!$CM294),1,IF(AND(BM$4&gt;=Inputs!$CM294,BM$4&lt;Inputs!$CN294),1,IF(AND(BM$4=Inputs!$CN294,BM$4=Inputs!$CO294),1,IF(OR(AND(BM$4=Inputs!$CN294+1,Inputs!$CN294=Inputs!$CO294),AND(BM$4=Inputs!$CN294+2,Inputs!$CN294=Inputs!$CO294)),0,IF(BM$4=Inputs!$CN294,0.8,IF(BM$4=Inputs!$CN294+1,0.6,IF(BM$4=Inputs!$CN294+2,0.4,IF(BM$4=Inputs!$CO294,0.2,IF(AND(BM$4&gt;=Inputs!$CL294,BM$4&lt;Inputs!$CM294),(BM$4-Inputs!$CL294+1)/(Inputs!$AI294+1),0)))))))))</f>
        <v>0</v>
      </c>
      <c r="BO297" s="46" t="str">
        <f>IF(Inputs!$B294="","",(ROUND(Inputs!$BC294*AJ297,0)))</f>
        <v/>
      </c>
      <c r="BP297" s="46" t="str">
        <f>IF(Inputs!$B294="","",(ROUND(Inputs!$BC294*AK297,0)))</f>
        <v/>
      </c>
      <c r="BQ297" s="46" t="str">
        <f>IF(Inputs!$B294="","",(ROUND(Inputs!$BC294*AL297,0)))</f>
        <v/>
      </c>
      <c r="BR297" s="46" t="str">
        <f>IF(Inputs!$B294="","",(ROUND(Inputs!$BC294*AM297,0)))</f>
        <v/>
      </c>
      <c r="BS297" s="46" t="str">
        <f>IF(Inputs!$B294="","",(ROUND(Inputs!$BC294*AN297,0)))</f>
        <v/>
      </c>
      <c r="BT297" s="46" t="str">
        <f>IF(Inputs!$B294="","",(ROUND(Inputs!$BC294*AO297,0)))</f>
        <v/>
      </c>
      <c r="BU297" s="46" t="str">
        <f>IF(Inputs!$B294="","",(ROUND(Inputs!$BC294*AP297,0)))</f>
        <v/>
      </c>
      <c r="BV297" s="46" t="str">
        <f>IF(Inputs!$B294="","",(ROUND(Inputs!$BC294*AQ297,0)))</f>
        <v/>
      </c>
      <c r="BW297" s="46" t="str">
        <f>IF(Inputs!$B294="","",(ROUND(Inputs!$BC294*AR297,0)))</f>
        <v/>
      </c>
      <c r="BX297" s="46" t="str">
        <f>IF(Inputs!$B294="","",(ROUND(Inputs!$BC294*AS297,0)))</f>
        <v/>
      </c>
      <c r="BY297" s="46" t="str">
        <f>IF(Inputs!$B294="","",(ROUND(Inputs!$BC294*AT297,0)))</f>
        <v/>
      </c>
      <c r="BZ297" s="46" t="str">
        <f>IF(Inputs!$B294="","",(ROUND(Inputs!$BC294*AU297,0)))</f>
        <v/>
      </c>
      <c r="CA297" s="46" t="str">
        <f>IF(Inputs!$B294="","",(ROUND(Inputs!$BC294*AV297,0)))</f>
        <v/>
      </c>
      <c r="CB297" s="46" t="str">
        <f>IF(Inputs!$B294="","",(ROUND(Inputs!$BC294*AW297,0)))</f>
        <v/>
      </c>
      <c r="CC297" s="46" t="str">
        <f>IF(Inputs!$B294="","",(ROUND(Inputs!$BC294*AX297,0)))</f>
        <v/>
      </c>
      <c r="CD297" s="46" t="str">
        <f>IF(Inputs!$B294="","",(ROUND(Inputs!$BC294*AY297,0)))</f>
        <v/>
      </c>
      <c r="CE297" s="46" t="str">
        <f>IF(Inputs!$B294="","",(ROUND(Inputs!$BC294*AZ297,0)))</f>
        <v/>
      </c>
      <c r="CF297" s="46" t="str">
        <f>IF(Inputs!$B294="","",(ROUND(Inputs!$BC294*BA297,0)))</f>
        <v/>
      </c>
      <c r="CG297" s="46" t="str">
        <f>IF(Inputs!$B294="","",(ROUND(Inputs!$BC294*BB297,0)))</f>
        <v/>
      </c>
      <c r="CH297" s="46" t="str">
        <f>IF(Inputs!$B294="","",(ROUND(Inputs!$BC294*BC297,0)))</f>
        <v/>
      </c>
      <c r="CI297" s="46" t="str">
        <f>IF(Inputs!$B294="","",(ROUND(Inputs!$BC294*BD297,0)))</f>
        <v/>
      </c>
      <c r="CJ297" s="46" t="str">
        <f>IF(Inputs!$B294="","",(ROUND(Inputs!$BC294*BE297,0)))</f>
        <v/>
      </c>
      <c r="CK297" s="46" t="str">
        <f>IF(Inputs!$B294="","",(ROUND(Inputs!$BC294*BF297,0)))</f>
        <v/>
      </c>
      <c r="CL297" s="46" t="str">
        <f>IF(Inputs!$B294="","",(ROUND(Inputs!$BC294*BG297,0)))</f>
        <v/>
      </c>
      <c r="CM297" s="46" t="str">
        <f>IF(Inputs!$B294="","",(ROUND(Inputs!$BC294*BH297,0)))</f>
        <v/>
      </c>
      <c r="CN297" s="46" t="str">
        <f>IF(Inputs!$B294="","",(ROUND(Inputs!$BC294*BI297,0)))</f>
        <v/>
      </c>
      <c r="CO297" s="46" t="str">
        <f>IF(Inputs!$B294="","",(ROUND(Inputs!$BC294*BJ297,0)))</f>
        <v/>
      </c>
      <c r="CP297" s="46" t="str">
        <f>IF(Inputs!$B294="","",(ROUND(Inputs!$BC294*BK297,0)))</f>
        <v/>
      </c>
      <c r="CQ297" s="46" t="str">
        <f>IF(Inputs!$B294="","",(ROUND(Inputs!$BC294*BL297,0)))</f>
        <v/>
      </c>
      <c r="CR297" s="46" t="str">
        <f>IF(Inputs!$B294="","",(ROUND(Inputs!$BC294*BM297,0)))</f>
        <v/>
      </c>
      <c r="CV297" s="46" t="str">
        <f>IF(A297="","",IF(AND(CV$4&lt;=Inputs!$CQ294,CV$4&gt;=Inputs!$CP294),Inputs!$AR294/(Inputs!$CQ294-Inputs!$CP294+1),0)+IF(CV$4=Inputs!$CL294,Inputs!$BD294,0))</f>
        <v/>
      </c>
      <c r="CW297" s="46" t="str">
        <f>IF(B297="","",IF(AND(CW$4&lt;=Inputs!$CQ294,CW$4&gt;=Inputs!$CP294),Inputs!$AR294/(Inputs!$CQ294-Inputs!$CP294+1),0)+IF(CW$4=Inputs!$CL294,Inputs!$BD294,0))</f>
        <v/>
      </c>
      <c r="CX297" s="46" t="str">
        <f>IF(C297="","",IF(AND(CX$4&lt;=Inputs!$CQ294,CX$4&gt;=Inputs!$CP294),Inputs!$AR294/(Inputs!$CQ294-Inputs!$CP294+1),0)+IF(CX$4=Inputs!$CL294,Inputs!$BD294,0))</f>
        <v/>
      </c>
      <c r="CY297" s="46" t="str">
        <f>IF(D297="","",IF(AND(CY$4&lt;=Inputs!$CQ294,CY$4&gt;=Inputs!$CP294),Inputs!$AR294/(Inputs!$CQ294-Inputs!$CP294+1),0)+IF(CY$4=Inputs!$CL294,Inputs!$BD294,0))</f>
        <v/>
      </c>
      <c r="CZ297" s="46" t="str">
        <f>IF(E297="","",IF(AND(CZ$4&lt;=Inputs!$CQ294,CZ$4&gt;=Inputs!$CP294),Inputs!$AR294/(Inputs!$CQ294-Inputs!$CP294+1),0)+IF(CZ$4=Inputs!$CL294,Inputs!$BD294,0))</f>
        <v/>
      </c>
      <c r="DA297" s="46" t="str">
        <f>IF(F297="","",IF(AND(DA$4&lt;=Inputs!$CQ294,DA$4&gt;=Inputs!$CP294),Inputs!$AR294/(Inputs!$CQ294-Inputs!$CP294+1),0)+IF(DA$4=Inputs!$CL294,Inputs!$BD294,0))</f>
        <v/>
      </c>
      <c r="DB297" s="46" t="str">
        <f>IF(G297="","",IF(AND(DB$4&lt;=Inputs!$CQ294,DB$4&gt;=Inputs!$CP294),Inputs!$AR294/(Inputs!$CQ294-Inputs!$CP294+1),0)+IF(DB$4=Inputs!$CL294,Inputs!$BD294,0))</f>
        <v/>
      </c>
      <c r="DC297" s="46" t="str">
        <f>IF(H297="","",IF(AND(DC$4&lt;=Inputs!$CQ294,DC$4&gt;=Inputs!$CP294),Inputs!$AR294/(Inputs!$CQ294-Inputs!$CP294+1),0)+IF(DC$4=Inputs!$CL294,Inputs!$BD294,0))</f>
        <v/>
      </c>
      <c r="DD297" s="46" t="str">
        <f>IF(I297="","",IF(AND(DD$4&lt;=Inputs!$CQ294,DD$4&gt;=Inputs!$CP294),Inputs!$AR294/(Inputs!$CQ294-Inputs!$CP294+1),0)+IF(DD$4=Inputs!$CL294,Inputs!$BD294,0))</f>
        <v/>
      </c>
      <c r="DE297" s="46" t="str">
        <f>IF(J297="","",IF(AND(DE$4&lt;=Inputs!$CQ294,DE$4&gt;=Inputs!$CP294),Inputs!$AR294/(Inputs!$CQ294-Inputs!$CP294+1),0)+IF(DE$4=Inputs!$CL294,Inputs!$BD294,0))</f>
        <v/>
      </c>
      <c r="DF297" s="46" t="str">
        <f>IF(K297="","",IF(AND(DF$4&lt;=Inputs!$CQ294,DF$4&gt;=Inputs!$CP294),Inputs!$AR294/(Inputs!$CQ294-Inputs!$CP294+1),0)+IF(DF$4=Inputs!$CL294,Inputs!$BD294,0))</f>
        <v/>
      </c>
      <c r="DG297" s="46" t="str">
        <f>IF(L297="","",IF(AND(DG$4&lt;=Inputs!$CQ294,DG$4&gt;=Inputs!$CP294),Inputs!$AR294/(Inputs!$CQ294-Inputs!$CP294+1),0)+IF(DG$4=Inputs!$CL294,Inputs!$BD294,0))</f>
        <v/>
      </c>
      <c r="DH297" s="46" t="str">
        <f>IF(M297="","",IF(AND(DH$4&lt;=Inputs!$CQ294,DH$4&gt;=Inputs!$CP294),Inputs!$AR294/(Inputs!$CQ294-Inputs!$CP294+1),0)+IF(DH$4=Inputs!$CL294,Inputs!$BD294,0))</f>
        <v/>
      </c>
      <c r="DI297" s="46" t="str">
        <f>IF(N297="","",IF(AND(DI$4&lt;=Inputs!$CQ294,DI$4&gt;=Inputs!$CP294),Inputs!$AR294/(Inputs!$CQ294-Inputs!$CP294+1),0)+IF(DI$4=Inputs!$CL294,Inputs!$BD294,0))</f>
        <v/>
      </c>
      <c r="DJ297" s="46" t="str">
        <f>IF(O297="","",IF(AND(DJ$4&lt;=Inputs!$CQ294,DJ$4&gt;=Inputs!$CP294),Inputs!$AR294/(Inputs!$CQ294-Inputs!$CP294+1),0)+IF(DJ$4=Inputs!$CL294,Inputs!$BD294,0))</f>
        <v/>
      </c>
      <c r="DK297" s="46" t="str">
        <f>IF(P297="","",IF(AND(DK$4&lt;=Inputs!$CQ294,DK$4&gt;=Inputs!$CP294),Inputs!$AR294/(Inputs!$CQ294-Inputs!$CP294+1),0)+IF(DK$4=Inputs!$CL294,Inputs!$BD294,0))</f>
        <v/>
      </c>
      <c r="DL297" s="46" t="str">
        <f>IF(Q297="","",IF(AND(DL$4&lt;=Inputs!$CQ294,DL$4&gt;=Inputs!$CP294),Inputs!$AR294/(Inputs!$CQ294-Inputs!$CP294+1),0)+IF(DL$4=Inputs!$CL294,Inputs!$BD294,0))</f>
        <v/>
      </c>
      <c r="DM297" s="46" t="str">
        <f>IF(R297="","",IF(AND(DM$4&lt;=Inputs!$CQ294,DM$4&gt;=Inputs!$CP294),Inputs!$AR294/(Inputs!$CQ294-Inputs!$CP294+1),0)+IF(DM$4=Inputs!$CL294,Inputs!$BD294,0))</f>
        <v/>
      </c>
      <c r="DN297" s="46" t="str">
        <f>IF(S297="","",IF(AND(DN$4&lt;=Inputs!$CQ294,DN$4&gt;=Inputs!$CP294),Inputs!$AR294/(Inputs!$CQ294-Inputs!$CP294+1),0)+IF(DN$4=Inputs!$CL294,Inputs!$BD294,0))</f>
        <v/>
      </c>
      <c r="DO297" s="46" t="str">
        <f>IF(T297="","",IF(AND(DO$4&lt;=Inputs!$CQ294,DO$4&gt;=Inputs!$CP294),Inputs!$AR294/(Inputs!$CQ294-Inputs!$CP294+1),0)+IF(DO$4=Inputs!$CL294,Inputs!$BD294,0))</f>
        <v/>
      </c>
      <c r="DP297" s="46" t="str">
        <f>IF(U297="","",IF(AND(DP$4&lt;=Inputs!$CQ294,DP$4&gt;=Inputs!$CP294),Inputs!$AR294/(Inputs!$CQ294-Inputs!$CP294+1),0)+IF(DP$4=Inputs!$CL294,Inputs!$BD294,0))</f>
        <v/>
      </c>
      <c r="DQ297" s="46" t="str">
        <f>IF(V297="","",IF(AND(DQ$4&lt;=Inputs!$CQ294,DQ$4&gt;=Inputs!$CP294),Inputs!$AR294/(Inputs!$CQ294-Inputs!$CP294+1),0)+IF(DQ$4=Inputs!$CL294,Inputs!$BD294,0))</f>
        <v/>
      </c>
      <c r="DR297" s="46" t="str">
        <f>IF(W297="","",IF(AND(DR$4&lt;=Inputs!$CQ294,DR$4&gt;=Inputs!$CP294),Inputs!$AR294/(Inputs!$CQ294-Inputs!$CP294+1),0)+IF(DR$4=Inputs!$CL294,Inputs!$BD294,0))</f>
        <v/>
      </c>
      <c r="DS297" s="46" t="str">
        <f>IF(X297="","",IF(AND(DS$4&lt;=Inputs!$CQ294,DS$4&gt;=Inputs!$CP294),Inputs!$AR294/(Inputs!$CQ294-Inputs!$CP294+1),0)+IF(DS$4=Inputs!$CL294,Inputs!$BD294,0))</f>
        <v/>
      </c>
      <c r="DT297" s="46" t="str">
        <f>IF(Y297="","",IF(AND(DT$4&lt;=Inputs!$CQ294,DT$4&gt;=Inputs!$CP294),Inputs!$AR294/(Inputs!$CQ294-Inputs!$CP294+1),0)+IF(DT$4=Inputs!$CL294,Inputs!$BD294,0))</f>
        <v/>
      </c>
      <c r="DU297" s="46" t="str">
        <f>IF(Z297="","",IF(AND(DU$4&lt;=Inputs!$CQ294,DU$4&gt;=Inputs!$CP294),Inputs!$AR294/(Inputs!$CQ294-Inputs!$CP294+1),0)+IF(DU$4=Inputs!$CL294,Inputs!$BD294,0))</f>
        <v/>
      </c>
      <c r="DV297" s="46" t="str">
        <f>IF(AA297="","",IF(AND(DV$4&lt;=Inputs!$CQ294,DV$4&gt;=Inputs!$CP294),Inputs!$AR294/(Inputs!$CQ294-Inputs!$CP294+1),0)+IF(DV$4=Inputs!$CL294,Inputs!$BD294,0))</f>
        <v/>
      </c>
      <c r="DW297" s="46" t="str">
        <f>IF(AB297="","",IF(AND(DW$4&lt;=Inputs!$CQ294,DW$4&gt;=Inputs!$CP294),Inputs!$AR294/(Inputs!$CQ294-Inputs!$CP294+1),0)+IF(DW$4=Inputs!$CL294,Inputs!$BD294,0))</f>
        <v/>
      </c>
      <c r="DX297" s="46" t="str">
        <f>IF(AC297="","",IF(AND(DX$4&lt;=Inputs!$CQ294,DX$4&gt;=Inputs!$CP294),Inputs!$AR294/(Inputs!$CQ294-Inputs!$CP294+1),0)+IF(DX$4=Inputs!$CL294,Inputs!$BD294,0))</f>
        <v/>
      </c>
      <c r="DY297" s="46" t="str">
        <f>IF(AD297="","",IF(AND(DY$4&lt;=Inputs!$CQ294,DY$4&gt;=Inputs!$CP294),Inputs!$AR294/(Inputs!$CQ294-Inputs!$CP294+1),0)+IF(DY$4=Inputs!$CL294,Inputs!$BD294,0))</f>
        <v/>
      </c>
      <c r="DZ297" s="46" t="str">
        <f t="shared" si="12"/>
        <v/>
      </c>
    </row>
    <row r="298" spans="1:130">
      <c r="A298" s="7" t="str">
        <f>IF(Inputs!A295="","",Inputs!A295)</f>
        <v/>
      </c>
      <c r="B298" t="str">
        <f>IF(Inputs!B295="","",Inputs!B295)</f>
        <v/>
      </c>
      <c r="C298" s="46" t="str">
        <f>IF(Inputs!$B295="","",BO298-CV298)</f>
        <v/>
      </c>
      <c r="D298" s="46" t="str">
        <f>IF(Inputs!$B295="","",BP298-CW298)</f>
        <v/>
      </c>
      <c r="E298" s="46" t="str">
        <f>IF(Inputs!$B295="","",BQ298-CX298)</f>
        <v/>
      </c>
      <c r="F298" s="46" t="str">
        <f>IF(Inputs!$B295="","",BR298-CY298)</f>
        <v/>
      </c>
      <c r="G298" s="46" t="str">
        <f>IF(Inputs!$B295="","",BS298-CZ298)</f>
        <v/>
      </c>
      <c r="H298" s="46" t="str">
        <f>IF(Inputs!$B295="","",BT298-DA298)</f>
        <v/>
      </c>
      <c r="I298" s="46" t="str">
        <f>IF(Inputs!$B295="","",BU298-DB298)</f>
        <v/>
      </c>
      <c r="J298" s="46" t="str">
        <f>IF(Inputs!$B295="","",BV298-DC298)</f>
        <v/>
      </c>
      <c r="K298" s="46" t="str">
        <f>IF(Inputs!$B295="","",BW298-DD298)</f>
        <v/>
      </c>
      <c r="L298" s="46" t="str">
        <f>IF(Inputs!$B295="","",BX298-DE298)</f>
        <v/>
      </c>
      <c r="M298" s="46" t="str">
        <f>IF(Inputs!$B295="","",BY298-DF298)</f>
        <v/>
      </c>
      <c r="N298" s="46" t="str">
        <f>IF(Inputs!$B295="","",BZ298-DG298)</f>
        <v/>
      </c>
      <c r="O298" s="46" t="str">
        <f>IF(Inputs!$B295="","",CA298-DH298)</f>
        <v/>
      </c>
      <c r="P298" s="46" t="str">
        <f>IF(Inputs!$B295="","",CB298-DI298)</f>
        <v/>
      </c>
      <c r="Q298" s="46" t="str">
        <f>IF(Inputs!$B295="","",CC298-DJ298)</f>
        <v/>
      </c>
      <c r="R298" s="46" t="str">
        <f>IF(Inputs!$B295="","",CD298-DK298)</f>
        <v/>
      </c>
      <c r="S298" s="46" t="str">
        <f>IF(Inputs!$B295="","",CE298-DL298)</f>
        <v/>
      </c>
      <c r="T298" s="46" t="str">
        <f>IF(Inputs!$B295="","",CF298-DM298)</f>
        <v/>
      </c>
      <c r="U298" s="46" t="str">
        <f>IF(Inputs!$B295="","",CG298-DN298)</f>
        <v/>
      </c>
      <c r="V298" s="46" t="str">
        <f>IF(Inputs!$B295="","",CH298-DO298)</f>
        <v/>
      </c>
      <c r="W298" s="46" t="str">
        <f>IF(Inputs!$B295="","",CI298-DP298)</f>
        <v/>
      </c>
      <c r="X298" s="46" t="str">
        <f>IF(Inputs!$B295="","",CJ298-DQ298)</f>
        <v/>
      </c>
      <c r="Y298" s="46" t="str">
        <f>IF(Inputs!$B295="","",CK298-DR298)</f>
        <v/>
      </c>
      <c r="Z298" s="46" t="str">
        <f>IF(Inputs!$B295="","",CL298-DS298)</f>
        <v/>
      </c>
      <c r="AA298" s="46" t="str">
        <f>IF(Inputs!$B295="","",CM298-DT298)</f>
        <v/>
      </c>
      <c r="AB298" s="46" t="str">
        <f>IF(Inputs!$B295="","",CN298-DU298)</f>
        <v/>
      </c>
      <c r="AC298" s="46" t="str">
        <f>IF(Inputs!$B295="","",CO298-DV298)</f>
        <v/>
      </c>
      <c r="AD298" s="46" t="str">
        <f>IF(Inputs!$B295="","",CP298-DW298)</f>
        <v/>
      </c>
      <c r="AE298" s="46" t="str">
        <f>IF(Inputs!$B295="","",CQ298-DX298)</f>
        <v/>
      </c>
      <c r="AF298" s="46" t="str">
        <f>IF(Inputs!$B295="","",CR298-DY298)</f>
        <v/>
      </c>
      <c r="AG298" s="50" t="str">
        <f t="shared" si="13"/>
        <v/>
      </c>
      <c r="AH298" s="50"/>
      <c r="AJ298" s="27">
        <f>IF(AND(Inputs!$CO295=0,AJ$4&gt;=Inputs!$CM295),1,IF(AND(AJ$4&gt;=Inputs!$CM295,AJ$4&lt;Inputs!$CN295),1,IF(AND(AJ$4=Inputs!$CN295,AJ$4=Inputs!$CO295),1,IF(OR(AND(AJ$4=Inputs!$CN295+1,Inputs!$CN295=Inputs!$CO295),AND(AJ$4=Inputs!$CN295+2,Inputs!$CN295=Inputs!$CO295)),0,IF(AJ$4=Inputs!$CN295,0.8,IF(AJ$4=Inputs!$CN295+1,0.6,IF(AJ$4=Inputs!$CN295+2,0.4,IF(AJ$4=Inputs!$CO295,0.2,IF(AND(AJ$4&gt;=Inputs!$CL295,AJ$4&lt;Inputs!$CM295),(AJ$4-Inputs!$CL295+1)/(Inputs!$AI295+1),0)))))))))</f>
        <v>0</v>
      </c>
      <c r="AK298" s="27">
        <f>IF(AND(Inputs!$CO295=0,AK$4&gt;=Inputs!$CM295),1,IF(AND(AK$4&gt;=Inputs!$CM295,AK$4&lt;Inputs!$CN295),1,IF(AND(AK$4=Inputs!$CN295,AK$4=Inputs!$CO295),1,IF(OR(AND(AK$4=Inputs!$CN295+1,Inputs!$CN295=Inputs!$CO295),AND(AK$4=Inputs!$CN295+2,Inputs!$CN295=Inputs!$CO295)),0,IF(AK$4=Inputs!$CN295,0.8,IF(AK$4=Inputs!$CN295+1,0.6,IF(AK$4=Inputs!$CN295+2,0.4,IF(AK$4=Inputs!$CO295,0.2,IF(AND(AK$4&gt;=Inputs!$CL295,AK$4&lt;Inputs!$CM295),(AK$4-Inputs!$CL295+1)/(Inputs!$AI295+1),0)))))))))</f>
        <v>0</v>
      </c>
      <c r="AL298" s="27">
        <f>IF(AND(Inputs!$CO295=0,AL$4&gt;=Inputs!$CM295),1,IF(AND(AL$4&gt;=Inputs!$CM295,AL$4&lt;Inputs!$CN295),1,IF(AND(AL$4=Inputs!$CN295,AL$4=Inputs!$CO295),1,IF(OR(AND(AL$4=Inputs!$CN295+1,Inputs!$CN295=Inputs!$CO295),AND(AL$4=Inputs!$CN295+2,Inputs!$CN295=Inputs!$CO295)),0,IF(AL$4=Inputs!$CN295,0.8,IF(AL$4=Inputs!$CN295+1,0.6,IF(AL$4=Inputs!$CN295+2,0.4,IF(AL$4=Inputs!$CO295,0.2,IF(AND(AL$4&gt;=Inputs!$CL295,AL$4&lt;Inputs!$CM295),(AL$4-Inputs!$CL295+1)/(Inputs!$AI295+1),0)))))))))</f>
        <v>0</v>
      </c>
      <c r="AM298" s="27">
        <f>IF(AND(Inputs!$CO295=0,AM$4&gt;=Inputs!$CM295),1,IF(AND(AM$4&gt;=Inputs!$CM295,AM$4&lt;Inputs!$CN295),1,IF(AND(AM$4=Inputs!$CN295,AM$4=Inputs!$CO295),1,IF(OR(AND(AM$4=Inputs!$CN295+1,Inputs!$CN295=Inputs!$CO295),AND(AM$4=Inputs!$CN295+2,Inputs!$CN295=Inputs!$CO295)),0,IF(AM$4=Inputs!$CN295,0.8,IF(AM$4=Inputs!$CN295+1,0.6,IF(AM$4=Inputs!$CN295+2,0.4,IF(AM$4=Inputs!$CO295,0.2,IF(AND(AM$4&gt;=Inputs!$CL295,AM$4&lt;Inputs!$CM295),(AM$4-Inputs!$CL295+1)/(Inputs!$AI295+1),0)))))))))</f>
        <v>0</v>
      </c>
      <c r="AN298" s="27">
        <f>IF(AND(Inputs!$CO295=0,AN$4&gt;=Inputs!$CM295),1,IF(AND(AN$4&gt;=Inputs!$CM295,AN$4&lt;Inputs!$CN295),1,IF(AND(AN$4=Inputs!$CN295,AN$4=Inputs!$CO295),1,IF(OR(AND(AN$4=Inputs!$CN295+1,Inputs!$CN295=Inputs!$CO295),AND(AN$4=Inputs!$CN295+2,Inputs!$CN295=Inputs!$CO295)),0,IF(AN$4=Inputs!$CN295,0.8,IF(AN$4=Inputs!$CN295+1,0.6,IF(AN$4=Inputs!$CN295+2,0.4,IF(AN$4=Inputs!$CO295,0.2,IF(AND(AN$4&gt;=Inputs!$CL295,AN$4&lt;Inputs!$CM295),(AN$4-Inputs!$CL295+1)/(Inputs!$AI295+1),0)))))))))</f>
        <v>0</v>
      </c>
      <c r="AO298" s="27">
        <f>IF(AND(Inputs!$CO295=0,AO$4&gt;=Inputs!$CM295),1,IF(AND(AO$4&gt;=Inputs!$CM295,AO$4&lt;Inputs!$CN295),1,IF(AND(AO$4=Inputs!$CN295,AO$4=Inputs!$CO295),1,IF(OR(AND(AO$4=Inputs!$CN295+1,Inputs!$CN295=Inputs!$CO295),AND(AO$4=Inputs!$CN295+2,Inputs!$CN295=Inputs!$CO295)),0,IF(AO$4=Inputs!$CN295,0.8,IF(AO$4=Inputs!$CN295+1,0.6,IF(AO$4=Inputs!$CN295+2,0.4,IF(AO$4=Inputs!$CO295,0.2,IF(AND(AO$4&gt;=Inputs!$CL295,AO$4&lt;Inputs!$CM295),(AO$4-Inputs!$CL295+1)/(Inputs!$AI295+1),0)))))))))</f>
        <v>0</v>
      </c>
      <c r="AP298" s="27">
        <f>IF(AND(Inputs!$CO295=0,AP$4&gt;=Inputs!$CM295),1,IF(AND(AP$4&gt;=Inputs!$CM295,AP$4&lt;Inputs!$CN295),1,IF(AND(AP$4=Inputs!$CN295,AP$4=Inputs!$CO295),1,IF(OR(AND(AP$4=Inputs!$CN295+1,Inputs!$CN295=Inputs!$CO295),AND(AP$4=Inputs!$CN295+2,Inputs!$CN295=Inputs!$CO295)),0,IF(AP$4=Inputs!$CN295,0.8,IF(AP$4=Inputs!$CN295+1,0.6,IF(AP$4=Inputs!$CN295+2,0.4,IF(AP$4=Inputs!$CO295,0.2,IF(AND(AP$4&gt;=Inputs!$CL295,AP$4&lt;Inputs!$CM295),(AP$4-Inputs!$CL295+1)/(Inputs!$AI295+1),0)))))))))</f>
        <v>0</v>
      </c>
      <c r="AQ298" s="27">
        <f>IF(AND(Inputs!$CO295=0,AQ$4&gt;=Inputs!$CM295),1,IF(AND(AQ$4&gt;=Inputs!$CM295,AQ$4&lt;Inputs!$CN295),1,IF(AND(AQ$4=Inputs!$CN295,AQ$4=Inputs!$CO295),1,IF(OR(AND(AQ$4=Inputs!$CN295+1,Inputs!$CN295=Inputs!$CO295),AND(AQ$4=Inputs!$CN295+2,Inputs!$CN295=Inputs!$CO295)),0,IF(AQ$4=Inputs!$CN295,0.8,IF(AQ$4=Inputs!$CN295+1,0.6,IF(AQ$4=Inputs!$CN295+2,0.4,IF(AQ$4=Inputs!$CO295,0.2,IF(AND(AQ$4&gt;=Inputs!$CL295,AQ$4&lt;Inputs!$CM295),(AQ$4-Inputs!$CL295+1)/(Inputs!$AI295+1),0)))))))))</f>
        <v>0</v>
      </c>
      <c r="AR298" s="27">
        <f>IF(AND(Inputs!$CO295=0,AR$4&gt;=Inputs!$CM295),1,IF(AND(AR$4&gt;=Inputs!$CM295,AR$4&lt;Inputs!$CN295),1,IF(AND(AR$4=Inputs!$CN295,AR$4=Inputs!$CO295),1,IF(OR(AND(AR$4=Inputs!$CN295+1,Inputs!$CN295=Inputs!$CO295),AND(AR$4=Inputs!$CN295+2,Inputs!$CN295=Inputs!$CO295)),0,IF(AR$4=Inputs!$CN295,0.8,IF(AR$4=Inputs!$CN295+1,0.6,IF(AR$4=Inputs!$CN295+2,0.4,IF(AR$4=Inputs!$CO295,0.2,IF(AND(AR$4&gt;=Inputs!$CL295,AR$4&lt;Inputs!$CM295),(AR$4-Inputs!$CL295+1)/(Inputs!$AI295+1),0)))))))))</f>
        <v>0</v>
      </c>
      <c r="AS298" s="27">
        <f>IF(AND(Inputs!$CO295=0,AS$4&gt;=Inputs!$CM295),1,IF(AND(AS$4&gt;=Inputs!$CM295,AS$4&lt;Inputs!$CN295),1,IF(AND(AS$4=Inputs!$CN295,AS$4=Inputs!$CO295),1,IF(OR(AND(AS$4=Inputs!$CN295+1,Inputs!$CN295=Inputs!$CO295),AND(AS$4=Inputs!$CN295+2,Inputs!$CN295=Inputs!$CO295)),0,IF(AS$4=Inputs!$CN295,0.8,IF(AS$4=Inputs!$CN295+1,0.6,IF(AS$4=Inputs!$CN295+2,0.4,IF(AS$4=Inputs!$CO295,0.2,IF(AND(AS$4&gt;=Inputs!$CL295,AS$4&lt;Inputs!$CM295),(AS$4-Inputs!$CL295+1)/(Inputs!$AI295+1),0)))))))))</f>
        <v>0</v>
      </c>
      <c r="AT298" s="27">
        <f>IF(AND(Inputs!$CO295=0,AT$4&gt;=Inputs!$CM295),1,IF(AND(AT$4&gt;=Inputs!$CM295,AT$4&lt;Inputs!$CN295),1,IF(AND(AT$4=Inputs!$CN295,AT$4=Inputs!$CO295),1,IF(OR(AND(AT$4=Inputs!$CN295+1,Inputs!$CN295=Inputs!$CO295),AND(AT$4=Inputs!$CN295+2,Inputs!$CN295=Inputs!$CO295)),0,IF(AT$4=Inputs!$CN295,0.8,IF(AT$4=Inputs!$CN295+1,0.6,IF(AT$4=Inputs!$CN295+2,0.4,IF(AT$4=Inputs!$CO295,0.2,IF(AND(AT$4&gt;=Inputs!$CL295,AT$4&lt;Inputs!$CM295),(AT$4-Inputs!$CL295+1)/(Inputs!$AI295+1),0)))))))))</f>
        <v>0</v>
      </c>
      <c r="AU298" s="27">
        <f>IF(AND(Inputs!$CO295=0,AU$4&gt;=Inputs!$CM295),1,IF(AND(AU$4&gt;=Inputs!$CM295,AU$4&lt;Inputs!$CN295),1,IF(AND(AU$4=Inputs!$CN295,AU$4=Inputs!$CO295),1,IF(OR(AND(AU$4=Inputs!$CN295+1,Inputs!$CN295=Inputs!$CO295),AND(AU$4=Inputs!$CN295+2,Inputs!$CN295=Inputs!$CO295)),0,IF(AU$4=Inputs!$CN295,0.8,IF(AU$4=Inputs!$CN295+1,0.6,IF(AU$4=Inputs!$CN295+2,0.4,IF(AU$4=Inputs!$CO295,0.2,IF(AND(AU$4&gt;=Inputs!$CL295,AU$4&lt;Inputs!$CM295),(AU$4-Inputs!$CL295+1)/(Inputs!$AI295+1),0)))))))))</f>
        <v>0</v>
      </c>
      <c r="AV298" s="27">
        <f>IF(AND(Inputs!$CO295=0,AV$4&gt;=Inputs!$CM295),1,IF(AND(AV$4&gt;=Inputs!$CM295,AV$4&lt;Inputs!$CN295),1,IF(AND(AV$4=Inputs!$CN295,AV$4=Inputs!$CO295),1,IF(OR(AND(AV$4=Inputs!$CN295+1,Inputs!$CN295=Inputs!$CO295),AND(AV$4=Inputs!$CN295+2,Inputs!$CN295=Inputs!$CO295)),0,IF(AV$4=Inputs!$CN295,0.8,IF(AV$4=Inputs!$CN295+1,0.6,IF(AV$4=Inputs!$CN295+2,0.4,IF(AV$4=Inputs!$CO295,0.2,IF(AND(AV$4&gt;=Inputs!$CL295,AV$4&lt;Inputs!$CM295),(AV$4-Inputs!$CL295+1)/(Inputs!$AI295+1),0)))))))))</f>
        <v>0</v>
      </c>
      <c r="AW298" s="27">
        <f>IF(AND(Inputs!$CO295=0,AW$4&gt;=Inputs!$CM295),1,IF(AND(AW$4&gt;=Inputs!$CM295,AW$4&lt;Inputs!$CN295),1,IF(AND(AW$4=Inputs!$CN295,AW$4=Inputs!$CO295),1,IF(OR(AND(AW$4=Inputs!$CN295+1,Inputs!$CN295=Inputs!$CO295),AND(AW$4=Inputs!$CN295+2,Inputs!$CN295=Inputs!$CO295)),0,IF(AW$4=Inputs!$CN295,0.8,IF(AW$4=Inputs!$CN295+1,0.6,IF(AW$4=Inputs!$CN295+2,0.4,IF(AW$4=Inputs!$CO295,0.2,IF(AND(AW$4&gt;=Inputs!$CL295,AW$4&lt;Inputs!$CM295),(AW$4-Inputs!$CL295+1)/(Inputs!$AI295+1),0)))))))))</f>
        <v>0</v>
      </c>
      <c r="AX298" s="27">
        <f>IF(AND(Inputs!$CO295=0,AX$4&gt;=Inputs!$CM295),1,IF(AND(AX$4&gt;=Inputs!$CM295,AX$4&lt;Inputs!$CN295),1,IF(AND(AX$4=Inputs!$CN295,AX$4=Inputs!$CO295),1,IF(OR(AND(AX$4=Inputs!$CN295+1,Inputs!$CN295=Inputs!$CO295),AND(AX$4=Inputs!$CN295+2,Inputs!$CN295=Inputs!$CO295)),0,IF(AX$4=Inputs!$CN295,0.8,IF(AX$4=Inputs!$CN295+1,0.6,IF(AX$4=Inputs!$CN295+2,0.4,IF(AX$4=Inputs!$CO295,0.2,IF(AND(AX$4&gt;=Inputs!$CL295,AX$4&lt;Inputs!$CM295),(AX$4-Inputs!$CL295+1)/(Inputs!$AI295+1),0)))))))))</f>
        <v>0</v>
      </c>
      <c r="AY298" s="27">
        <f>IF(AND(Inputs!$CO295=0,AY$4&gt;=Inputs!$CM295),1,IF(AND(AY$4&gt;=Inputs!$CM295,AY$4&lt;Inputs!$CN295),1,IF(AND(AY$4=Inputs!$CN295,AY$4=Inputs!$CO295),1,IF(OR(AND(AY$4=Inputs!$CN295+1,Inputs!$CN295=Inputs!$CO295),AND(AY$4=Inputs!$CN295+2,Inputs!$CN295=Inputs!$CO295)),0,IF(AY$4=Inputs!$CN295,0.8,IF(AY$4=Inputs!$CN295+1,0.6,IF(AY$4=Inputs!$CN295+2,0.4,IF(AY$4=Inputs!$CO295,0.2,IF(AND(AY$4&gt;=Inputs!$CL295,AY$4&lt;Inputs!$CM295),(AY$4-Inputs!$CL295+1)/(Inputs!$AI295+1),0)))))))))</f>
        <v>0</v>
      </c>
      <c r="AZ298" s="27">
        <f>IF(AND(Inputs!$CO295=0,AZ$4&gt;=Inputs!$CM295),1,IF(AND(AZ$4&gt;=Inputs!$CM295,AZ$4&lt;Inputs!$CN295),1,IF(AND(AZ$4=Inputs!$CN295,AZ$4=Inputs!$CO295),1,IF(OR(AND(AZ$4=Inputs!$CN295+1,Inputs!$CN295=Inputs!$CO295),AND(AZ$4=Inputs!$CN295+2,Inputs!$CN295=Inputs!$CO295)),0,IF(AZ$4=Inputs!$CN295,0.8,IF(AZ$4=Inputs!$CN295+1,0.6,IF(AZ$4=Inputs!$CN295+2,0.4,IF(AZ$4=Inputs!$CO295,0.2,IF(AND(AZ$4&gt;=Inputs!$CL295,AZ$4&lt;Inputs!$CM295),(AZ$4-Inputs!$CL295+1)/(Inputs!$AI295+1),0)))))))))</f>
        <v>0</v>
      </c>
      <c r="BA298" s="27">
        <f>IF(AND(Inputs!$CO295=0,BA$4&gt;=Inputs!$CM295),1,IF(AND(BA$4&gt;=Inputs!$CM295,BA$4&lt;Inputs!$CN295),1,IF(AND(BA$4=Inputs!$CN295,BA$4=Inputs!$CO295),1,IF(OR(AND(BA$4=Inputs!$CN295+1,Inputs!$CN295=Inputs!$CO295),AND(BA$4=Inputs!$CN295+2,Inputs!$CN295=Inputs!$CO295)),0,IF(BA$4=Inputs!$CN295,0.8,IF(BA$4=Inputs!$CN295+1,0.6,IF(BA$4=Inputs!$CN295+2,0.4,IF(BA$4=Inputs!$CO295,0.2,IF(AND(BA$4&gt;=Inputs!$CL295,BA$4&lt;Inputs!$CM295),(BA$4-Inputs!$CL295+1)/(Inputs!$AI295+1),0)))))))))</f>
        <v>0</v>
      </c>
      <c r="BB298" s="27">
        <f>IF(AND(Inputs!$CO295=0,BB$4&gt;=Inputs!$CM295),1,IF(AND(BB$4&gt;=Inputs!$CM295,BB$4&lt;Inputs!$CN295),1,IF(AND(BB$4=Inputs!$CN295,BB$4=Inputs!$CO295),1,IF(OR(AND(BB$4=Inputs!$CN295+1,Inputs!$CN295=Inputs!$CO295),AND(BB$4=Inputs!$CN295+2,Inputs!$CN295=Inputs!$CO295)),0,IF(BB$4=Inputs!$CN295,0.8,IF(BB$4=Inputs!$CN295+1,0.6,IF(BB$4=Inputs!$CN295+2,0.4,IF(BB$4=Inputs!$CO295,0.2,IF(AND(BB$4&gt;=Inputs!$CL295,BB$4&lt;Inputs!$CM295),(BB$4-Inputs!$CL295+1)/(Inputs!$AI295+1),0)))))))))</f>
        <v>0</v>
      </c>
      <c r="BC298" s="27">
        <f>IF(AND(Inputs!$CO295=0,BC$4&gt;=Inputs!$CM295),1,IF(AND(BC$4&gt;=Inputs!$CM295,BC$4&lt;Inputs!$CN295),1,IF(AND(BC$4=Inputs!$CN295,BC$4=Inputs!$CO295),1,IF(OR(AND(BC$4=Inputs!$CN295+1,Inputs!$CN295=Inputs!$CO295),AND(BC$4=Inputs!$CN295+2,Inputs!$CN295=Inputs!$CO295)),0,IF(BC$4=Inputs!$CN295,0.8,IF(BC$4=Inputs!$CN295+1,0.6,IF(BC$4=Inputs!$CN295+2,0.4,IF(BC$4=Inputs!$CO295,0.2,IF(AND(BC$4&gt;=Inputs!$CL295,BC$4&lt;Inputs!$CM295),(BC$4-Inputs!$CL295+1)/(Inputs!$AI295+1),0)))))))))</f>
        <v>0</v>
      </c>
      <c r="BD298" s="27">
        <f>IF(AND(Inputs!$CO295=0,BD$4&gt;=Inputs!$CM295),1,IF(AND(BD$4&gt;=Inputs!$CM295,BD$4&lt;Inputs!$CN295),1,IF(AND(BD$4=Inputs!$CN295,BD$4=Inputs!$CO295),1,IF(OR(AND(BD$4=Inputs!$CN295+1,Inputs!$CN295=Inputs!$CO295),AND(BD$4=Inputs!$CN295+2,Inputs!$CN295=Inputs!$CO295)),0,IF(BD$4=Inputs!$CN295,0.8,IF(BD$4=Inputs!$CN295+1,0.6,IF(BD$4=Inputs!$CN295+2,0.4,IF(BD$4=Inputs!$CO295,0.2,IF(AND(BD$4&gt;=Inputs!$CL295,BD$4&lt;Inputs!$CM295),(BD$4-Inputs!$CL295+1)/(Inputs!$AI295+1),0)))))))))</f>
        <v>0</v>
      </c>
      <c r="BE298" s="27">
        <f>IF(AND(Inputs!$CO295=0,BE$4&gt;=Inputs!$CM295),1,IF(AND(BE$4&gt;=Inputs!$CM295,BE$4&lt;Inputs!$CN295),1,IF(AND(BE$4=Inputs!$CN295,BE$4=Inputs!$CO295),1,IF(OR(AND(BE$4=Inputs!$CN295+1,Inputs!$CN295=Inputs!$CO295),AND(BE$4=Inputs!$CN295+2,Inputs!$CN295=Inputs!$CO295)),0,IF(BE$4=Inputs!$CN295,0.8,IF(BE$4=Inputs!$CN295+1,0.6,IF(BE$4=Inputs!$CN295+2,0.4,IF(BE$4=Inputs!$CO295,0.2,IF(AND(BE$4&gt;=Inputs!$CL295,BE$4&lt;Inputs!$CM295),(BE$4-Inputs!$CL295+1)/(Inputs!$AI295+1),0)))))))))</f>
        <v>0</v>
      </c>
      <c r="BF298" s="27">
        <f>IF(AND(Inputs!$CO295=0,BF$4&gt;=Inputs!$CM295),1,IF(AND(BF$4&gt;=Inputs!$CM295,BF$4&lt;Inputs!$CN295),1,IF(AND(BF$4=Inputs!$CN295,BF$4=Inputs!$CO295),1,IF(OR(AND(BF$4=Inputs!$CN295+1,Inputs!$CN295=Inputs!$CO295),AND(BF$4=Inputs!$CN295+2,Inputs!$CN295=Inputs!$CO295)),0,IF(BF$4=Inputs!$CN295,0.8,IF(BF$4=Inputs!$CN295+1,0.6,IF(BF$4=Inputs!$CN295+2,0.4,IF(BF$4=Inputs!$CO295,0.2,IF(AND(BF$4&gt;=Inputs!$CL295,BF$4&lt;Inputs!$CM295),(BF$4-Inputs!$CL295+1)/(Inputs!$AI295+1),0)))))))))</f>
        <v>0</v>
      </c>
      <c r="BG298" s="27">
        <f>IF(AND(Inputs!$CO295=0,BG$4&gt;=Inputs!$CM295),1,IF(AND(BG$4&gt;=Inputs!$CM295,BG$4&lt;Inputs!$CN295),1,IF(AND(BG$4=Inputs!$CN295,BG$4=Inputs!$CO295),1,IF(OR(AND(BG$4=Inputs!$CN295+1,Inputs!$CN295=Inputs!$CO295),AND(BG$4=Inputs!$CN295+2,Inputs!$CN295=Inputs!$CO295)),0,IF(BG$4=Inputs!$CN295,0.8,IF(BG$4=Inputs!$CN295+1,0.6,IF(BG$4=Inputs!$CN295+2,0.4,IF(BG$4=Inputs!$CO295,0.2,IF(AND(BG$4&gt;=Inputs!$CL295,BG$4&lt;Inputs!$CM295),(BG$4-Inputs!$CL295+1)/(Inputs!$AI295+1),0)))))))))</f>
        <v>0</v>
      </c>
      <c r="BH298" s="27">
        <f>IF(AND(Inputs!$CO295=0,BH$4&gt;=Inputs!$CM295),1,IF(AND(BH$4&gt;=Inputs!$CM295,BH$4&lt;Inputs!$CN295),1,IF(AND(BH$4=Inputs!$CN295,BH$4=Inputs!$CO295),1,IF(OR(AND(BH$4=Inputs!$CN295+1,Inputs!$CN295=Inputs!$CO295),AND(BH$4=Inputs!$CN295+2,Inputs!$CN295=Inputs!$CO295)),0,IF(BH$4=Inputs!$CN295,0.8,IF(BH$4=Inputs!$CN295+1,0.6,IF(BH$4=Inputs!$CN295+2,0.4,IF(BH$4=Inputs!$CO295,0.2,IF(AND(BH$4&gt;=Inputs!$CL295,BH$4&lt;Inputs!$CM295),(BH$4-Inputs!$CL295+1)/(Inputs!$AI295+1),0)))))))))</f>
        <v>0</v>
      </c>
      <c r="BI298" s="27">
        <f>IF(AND(Inputs!$CO295=0,BI$4&gt;=Inputs!$CM295),1,IF(AND(BI$4&gt;=Inputs!$CM295,BI$4&lt;Inputs!$CN295),1,IF(AND(BI$4=Inputs!$CN295,BI$4=Inputs!$CO295),1,IF(OR(AND(BI$4=Inputs!$CN295+1,Inputs!$CN295=Inputs!$CO295),AND(BI$4=Inputs!$CN295+2,Inputs!$CN295=Inputs!$CO295)),0,IF(BI$4=Inputs!$CN295,0.8,IF(BI$4=Inputs!$CN295+1,0.6,IF(BI$4=Inputs!$CN295+2,0.4,IF(BI$4=Inputs!$CO295,0.2,IF(AND(BI$4&gt;=Inputs!$CL295,BI$4&lt;Inputs!$CM295),(BI$4-Inputs!$CL295+1)/(Inputs!$AI295+1),0)))))))))</f>
        <v>0</v>
      </c>
      <c r="BJ298" s="27">
        <f>IF(AND(Inputs!$CO295=0,BJ$4&gt;=Inputs!$CM295),1,IF(AND(BJ$4&gt;=Inputs!$CM295,BJ$4&lt;Inputs!$CN295),1,IF(AND(BJ$4=Inputs!$CN295,BJ$4=Inputs!$CO295),1,IF(OR(AND(BJ$4=Inputs!$CN295+1,Inputs!$CN295=Inputs!$CO295),AND(BJ$4=Inputs!$CN295+2,Inputs!$CN295=Inputs!$CO295)),0,IF(BJ$4=Inputs!$CN295,0.8,IF(BJ$4=Inputs!$CN295+1,0.6,IF(BJ$4=Inputs!$CN295+2,0.4,IF(BJ$4=Inputs!$CO295,0.2,IF(AND(BJ$4&gt;=Inputs!$CL295,BJ$4&lt;Inputs!$CM295),(BJ$4-Inputs!$CL295+1)/(Inputs!$AI295+1),0)))))))))</f>
        <v>0</v>
      </c>
      <c r="BK298" s="27">
        <f>IF(AND(Inputs!$CO295=0,BK$4&gt;=Inputs!$CM295),1,IF(AND(BK$4&gt;=Inputs!$CM295,BK$4&lt;Inputs!$CN295),1,IF(AND(BK$4=Inputs!$CN295,BK$4=Inputs!$CO295),1,IF(OR(AND(BK$4=Inputs!$CN295+1,Inputs!$CN295=Inputs!$CO295),AND(BK$4=Inputs!$CN295+2,Inputs!$CN295=Inputs!$CO295)),0,IF(BK$4=Inputs!$CN295,0.8,IF(BK$4=Inputs!$CN295+1,0.6,IF(BK$4=Inputs!$CN295+2,0.4,IF(BK$4=Inputs!$CO295,0.2,IF(AND(BK$4&gt;=Inputs!$CL295,BK$4&lt;Inputs!$CM295),(BK$4-Inputs!$CL295+1)/(Inputs!$AI295+1),0)))))))))</f>
        <v>0</v>
      </c>
      <c r="BL298" s="27">
        <f>IF(AND(Inputs!$CO295=0,BL$4&gt;=Inputs!$CM295),1,IF(AND(BL$4&gt;=Inputs!$CM295,BL$4&lt;Inputs!$CN295),1,IF(AND(BL$4=Inputs!$CN295,BL$4=Inputs!$CO295),1,IF(OR(AND(BL$4=Inputs!$CN295+1,Inputs!$CN295=Inputs!$CO295),AND(BL$4=Inputs!$CN295+2,Inputs!$CN295=Inputs!$CO295)),0,IF(BL$4=Inputs!$CN295,0.8,IF(BL$4=Inputs!$CN295+1,0.6,IF(BL$4=Inputs!$CN295+2,0.4,IF(BL$4=Inputs!$CO295,0.2,IF(AND(BL$4&gt;=Inputs!$CL295,BL$4&lt;Inputs!$CM295),(BL$4-Inputs!$CL295+1)/(Inputs!$AI295+1),0)))))))))</f>
        <v>0</v>
      </c>
      <c r="BM298" s="27">
        <f>IF(AND(Inputs!$CO295=0,BM$4&gt;=Inputs!$CM295),1,IF(AND(BM$4&gt;=Inputs!$CM295,BM$4&lt;Inputs!$CN295),1,IF(AND(BM$4=Inputs!$CN295,BM$4=Inputs!$CO295),1,IF(OR(AND(BM$4=Inputs!$CN295+1,Inputs!$CN295=Inputs!$CO295),AND(BM$4=Inputs!$CN295+2,Inputs!$CN295=Inputs!$CO295)),0,IF(BM$4=Inputs!$CN295,0.8,IF(BM$4=Inputs!$CN295+1,0.6,IF(BM$4=Inputs!$CN295+2,0.4,IF(BM$4=Inputs!$CO295,0.2,IF(AND(BM$4&gt;=Inputs!$CL295,BM$4&lt;Inputs!$CM295),(BM$4-Inputs!$CL295+1)/(Inputs!$AI295+1),0)))))))))</f>
        <v>0</v>
      </c>
      <c r="BO298" s="46" t="str">
        <f>IF(Inputs!$B295="","",(ROUND(Inputs!$BC295*AJ298,0)))</f>
        <v/>
      </c>
      <c r="BP298" s="46" t="str">
        <f>IF(Inputs!$B295="","",(ROUND(Inputs!$BC295*AK298,0)))</f>
        <v/>
      </c>
      <c r="BQ298" s="46" t="str">
        <f>IF(Inputs!$B295="","",(ROUND(Inputs!$BC295*AL298,0)))</f>
        <v/>
      </c>
      <c r="BR298" s="46" t="str">
        <f>IF(Inputs!$B295="","",(ROUND(Inputs!$BC295*AM298,0)))</f>
        <v/>
      </c>
      <c r="BS298" s="46" t="str">
        <f>IF(Inputs!$B295="","",(ROUND(Inputs!$BC295*AN298,0)))</f>
        <v/>
      </c>
      <c r="BT298" s="46" t="str">
        <f>IF(Inputs!$B295="","",(ROUND(Inputs!$BC295*AO298,0)))</f>
        <v/>
      </c>
      <c r="BU298" s="46" t="str">
        <f>IF(Inputs!$B295="","",(ROUND(Inputs!$BC295*AP298,0)))</f>
        <v/>
      </c>
      <c r="BV298" s="46" t="str">
        <f>IF(Inputs!$B295="","",(ROUND(Inputs!$BC295*AQ298,0)))</f>
        <v/>
      </c>
      <c r="BW298" s="46" t="str">
        <f>IF(Inputs!$B295="","",(ROUND(Inputs!$BC295*AR298,0)))</f>
        <v/>
      </c>
      <c r="BX298" s="46" t="str">
        <f>IF(Inputs!$B295="","",(ROUND(Inputs!$BC295*AS298,0)))</f>
        <v/>
      </c>
      <c r="BY298" s="46" t="str">
        <f>IF(Inputs!$B295="","",(ROUND(Inputs!$BC295*AT298,0)))</f>
        <v/>
      </c>
      <c r="BZ298" s="46" t="str">
        <f>IF(Inputs!$B295="","",(ROUND(Inputs!$BC295*AU298,0)))</f>
        <v/>
      </c>
      <c r="CA298" s="46" t="str">
        <f>IF(Inputs!$B295="","",(ROUND(Inputs!$BC295*AV298,0)))</f>
        <v/>
      </c>
      <c r="CB298" s="46" t="str">
        <f>IF(Inputs!$B295="","",(ROUND(Inputs!$BC295*AW298,0)))</f>
        <v/>
      </c>
      <c r="CC298" s="46" t="str">
        <f>IF(Inputs!$B295="","",(ROUND(Inputs!$BC295*AX298,0)))</f>
        <v/>
      </c>
      <c r="CD298" s="46" t="str">
        <f>IF(Inputs!$B295="","",(ROUND(Inputs!$BC295*AY298,0)))</f>
        <v/>
      </c>
      <c r="CE298" s="46" t="str">
        <f>IF(Inputs!$B295="","",(ROUND(Inputs!$BC295*AZ298,0)))</f>
        <v/>
      </c>
      <c r="CF298" s="46" t="str">
        <f>IF(Inputs!$B295="","",(ROUND(Inputs!$BC295*BA298,0)))</f>
        <v/>
      </c>
      <c r="CG298" s="46" t="str">
        <f>IF(Inputs!$B295="","",(ROUND(Inputs!$BC295*BB298,0)))</f>
        <v/>
      </c>
      <c r="CH298" s="46" t="str">
        <f>IF(Inputs!$B295="","",(ROUND(Inputs!$BC295*BC298,0)))</f>
        <v/>
      </c>
      <c r="CI298" s="46" t="str">
        <f>IF(Inputs!$B295="","",(ROUND(Inputs!$BC295*BD298,0)))</f>
        <v/>
      </c>
      <c r="CJ298" s="46" t="str">
        <f>IF(Inputs!$B295="","",(ROUND(Inputs!$BC295*BE298,0)))</f>
        <v/>
      </c>
      <c r="CK298" s="46" t="str">
        <f>IF(Inputs!$B295="","",(ROUND(Inputs!$BC295*BF298,0)))</f>
        <v/>
      </c>
      <c r="CL298" s="46" t="str">
        <f>IF(Inputs!$B295="","",(ROUND(Inputs!$BC295*BG298,0)))</f>
        <v/>
      </c>
      <c r="CM298" s="46" t="str">
        <f>IF(Inputs!$B295="","",(ROUND(Inputs!$BC295*BH298,0)))</f>
        <v/>
      </c>
      <c r="CN298" s="46" t="str">
        <f>IF(Inputs!$B295="","",(ROUND(Inputs!$BC295*BI298,0)))</f>
        <v/>
      </c>
      <c r="CO298" s="46" t="str">
        <f>IF(Inputs!$B295="","",(ROUND(Inputs!$BC295*BJ298,0)))</f>
        <v/>
      </c>
      <c r="CP298" s="46" t="str">
        <f>IF(Inputs!$B295="","",(ROUND(Inputs!$BC295*BK298,0)))</f>
        <v/>
      </c>
      <c r="CQ298" s="46" t="str">
        <f>IF(Inputs!$B295="","",(ROUND(Inputs!$BC295*BL298,0)))</f>
        <v/>
      </c>
      <c r="CR298" s="46" t="str">
        <f>IF(Inputs!$B295="","",(ROUND(Inputs!$BC295*BM298,0)))</f>
        <v/>
      </c>
      <c r="CV298" s="46" t="str">
        <f>IF(A298="","",IF(AND(CV$4&lt;=Inputs!$CQ295,CV$4&gt;=Inputs!$CP295),Inputs!$AR295/(Inputs!$CQ295-Inputs!$CP295+1),0)+IF(CV$4=Inputs!$CL295,Inputs!$BD295,0))</f>
        <v/>
      </c>
      <c r="CW298" s="46" t="str">
        <f>IF(B298="","",IF(AND(CW$4&lt;=Inputs!$CQ295,CW$4&gt;=Inputs!$CP295),Inputs!$AR295/(Inputs!$CQ295-Inputs!$CP295+1),0)+IF(CW$4=Inputs!$CL295,Inputs!$BD295,0))</f>
        <v/>
      </c>
      <c r="CX298" s="46" t="str">
        <f>IF(C298="","",IF(AND(CX$4&lt;=Inputs!$CQ295,CX$4&gt;=Inputs!$CP295),Inputs!$AR295/(Inputs!$CQ295-Inputs!$CP295+1),0)+IF(CX$4=Inputs!$CL295,Inputs!$BD295,0))</f>
        <v/>
      </c>
      <c r="CY298" s="46" t="str">
        <f>IF(D298="","",IF(AND(CY$4&lt;=Inputs!$CQ295,CY$4&gt;=Inputs!$CP295),Inputs!$AR295/(Inputs!$CQ295-Inputs!$CP295+1),0)+IF(CY$4=Inputs!$CL295,Inputs!$BD295,0))</f>
        <v/>
      </c>
      <c r="CZ298" s="46" t="str">
        <f>IF(E298="","",IF(AND(CZ$4&lt;=Inputs!$CQ295,CZ$4&gt;=Inputs!$CP295),Inputs!$AR295/(Inputs!$CQ295-Inputs!$CP295+1),0)+IF(CZ$4=Inputs!$CL295,Inputs!$BD295,0))</f>
        <v/>
      </c>
      <c r="DA298" s="46" t="str">
        <f>IF(F298="","",IF(AND(DA$4&lt;=Inputs!$CQ295,DA$4&gt;=Inputs!$CP295),Inputs!$AR295/(Inputs!$CQ295-Inputs!$CP295+1),0)+IF(DA$4=Inputs!$CL295,Inputs!$BD295,0))</f>
        <v/>
      </c>
      <c r="DB298" s="46" t="str">
        <f>IF(G298="","",IF(AND(DB$4&lt;=Inputs!$CQ295,DB$4&gt;=Inputs!$CP295),Inputs!$AR295/(Inputs!$CQ295-Inputs!$CP295+1),0)+IF(DB$4=Inputs!$CL295,Inputs!$BD295,0))</f>
        <v/>
      </c>
      <c r="DC298" s="46" t="str">
        <f>IF(H298="","",IF(AND(DC$4&lt;=Inputs!$CQ295,DC$4&gt;=Inputs!$CP295),Inputs!$AR295/(Inputs!$CQ295-Inputs!$CP295+1),0)+IF(DC$4=Inputs!$CL295,Inputs!$BD295,0))</f>
        <v/>
      </c>
      <c r="DD298" s="46" t="str">
        <f>IF(I298="","",IF(AND(DD$4&lt;=Inputs!$CQ295,DD$4&gt;=Inputs!$CP295),Inputs!$AR295/(Inputs!$CQ295-Inputs!$CP295+1),0)+IF(DD$4=Inputs!$CL295,Inputs!$BD295,0))</f>
        <v/>
      </c>
      <c r="DE298" s="46" t="str">
        <f>IF(J298="","",IF(AND(DE$4&lt;=Inputs!$CQ295,DE$4&gt;=Inputs!$CP295),Inputs!$AR295/(Inputs!$CQ295-Inputs!$CP295+1),0)+IF(DE$4=Inputs!$CL295,Inputs!$BD295,0))</f>
        <v/>
      </c>
      <c r="DF298" s="46" t="str">
        <f>IF(K298="","",IF(AND(DF$4&lt;=Inputs!$CQ295,DF$4&gt;=Inputs!$CP295),Inputs!$AR295/(Inputs!$CQ295-Inputs!$CP295+1),0)+IF(DF$4=Inputs!$CL295,Inputs!$BD295,0))</f>
        <v/>
      </c>
      <c r="DG298" s="46" t="str">
        <f>IF(L298="","",IF(AND(DG$4&lt;=Inputs!$CQ295,DG$4&gt;=Inputs!$CP295),Inputs!$AR295/(Inputs!$CQ295-Inputs!$CP295+1),0)+IF(DG$4=Inputs!$CL295,Inputs!$BD295,0))</f>
        <v/>
      </c>
      <c r="DH298" s="46" t="str">
        <f>IF(M298="","",IF(AND(DH$4&lt;=Inputs!$CQ295,DH$4&gt;=Inputs!$CP295),Inputs!$AR295/(Inputs!$CQ295-Inputs!$CP295+1),0)+IF(DH$4=Inputs!$CL295,Inputs!$BD295,0))</f>
        <v/>
      </c>
      <c r="DI298" s="46" t="str">
        <f>IF(N298="","",IF(AND(DI$4&lt;=Inputs!$CQ295,DI$4&gt;=Inputs!$CP295),Inputs!$AR295/(Inputs!$CQ295-Inputs!$CP295+1),0)+IF(DI$4=Inputs!$CL295,Inputs!$BD295,0))</f>
        <v/>
      </c>
      <c r="DJ298" s="46" t="str">
        <f>IF(O298="","",IF(AND(DJ$4&lt;=Inputs!$CQ295,DJ$4&gt;=Inputs!$CP295),Inputs!$AR295/(Inputs!$CQ295-Inputs!$CP295+1),0)+IF(DJ$4=Inputs!$CL295,Inputs!$BD295,0))</f>
        <v/>
      </c>
      <c r="DK298" s="46" t="str">
        <f>IF(P298="","",IF(AND(DK$4&lt;=Inputs!$CQ295,DK$4&gt;=Inputs!$CP295),Inputs!$AR295/(Inputs!$CQ295-Inputs!$CP295+1),0)+IF(DK$4=Inputs!$CL295,Inputs!$BD295,0))</f>
        <v/>
      </c>
      <c r="DL298" s="46" t="str">
        <f>IF(Q298="","",IF(AND(DL$4&lt;=Inputs!$CQ295,DL$4&gt;=Inputs!$CP295),Inputs!$AR295/(Inputs!$CQ295-Inputs!$CP295+1),0)+IF(DL$4=Inputs!$CL295,Inputs!$BD295,0))</f>
        <v/>
      </c>
      <c r="DM298" s="46" t="str">
        <f>IF(R298="","",IF(AND(DM$4&lt;=Inputs!$CQ295,DM$4&gt;=Inputs!$CP295),Inputs!$AR295/(Inputs!$CQ295-Inputs!$CP295+1),0)+IF(DM$4=Inputs!$CL295,Inputs!$BD295,0))</f>
        <v/>
      </c>
      <c r="DN298" s="46" t="str">
        <f>IF(S298="","",IF(AND(DN$4&lt;=Inputs!$CQ295,DN$4&gt;=Inputs!$CP295),Inputs!$AR295/(Inputs!$CQ295-Inputs!$CP295+1),0)+IF(DN$4=Inputs!$CL295,Inputs!$BD295,0))</f>
        <v/>
      </c>
      <c r="DO298" s="46" t="str">
        <f>IF(T298="","",IF(AND(DO$4&lt;=Inputs!$CQ295,DO$4&gt;=Inputs!$CP295),Inputs!$AR295/(Inputs!$CQ295-Inputs!$CP295+1),0)+IF(DO$4=Inputs!$CL295,Inputs!$BD295,0))</f>
        <v/>
      </c>
      <c r="DP298" s="46" t="str">
        <f>IF(U298="","",IF(AND(DP$4&lt;=Inputs!$CQ295,DP$4&gt;=Inputs!$CP295),Inputs!$AR295/(Inputs!$CQ295-Inputs!$CP295+1),0)+IF(DP$4=Inputs!$CL295,Inputs!$BD295,0))</f>
        <v/>
      </c>
      <c r="DQ298" s="46" t="str">
        <f>IF(V298="","",IF(AND(DQ$4&lt;=Inputs!$CQ295,DQ$4&gt;=Inputs!$CP295),Inputs!$AR295/(Inputs!$CQ295-Inputs!$CP295+1),0)+IF(DQ$4=Inputs!$CL295,Inputs!$BD295,0))</f>
        <v/>
      </c>
      <c r="DR298" s="46" t="str">
        <f>IF(W298="","",IF(AND(DR$4&lt;=Inputs!$CQ295,DR$4&gt;=Inputs!$CP295),Inputs!$AR295/(Inputs!$CQ295-Inputs!$CP295+1),0)+IF(DR$4=Inputs!$CL295,Inputs!$BD295,0))</f>
        <v/>
      </c>
      <c r="DS298" s="46" t="str">
        <f>IF(X298="","",IF(AND(DS$4&lt;=Inputs!$CQ295,DS$4&gt;=Inputs!$CP295),Inputs!$AR295/(Inputs!$CQ295-Inputs!$CP295+1),0)+IF(DS$4=Inputs!$CL295,Inputs!$BD295,0))</f>
        <v/>
      </c>
      <c r="DT298" s="46" t="str">
        <f>IF(Y298="","",IF(AND(DT$4&lt;=Inputs!$CQ295,DT$4&gt;=Inputs!$CP295),Inputs!$AR295/(Inputs!$CQ295-Inputs!$CP295+1),0)+IF(DT$4=Inputs!$CL295,Inputs!$BD295,0))</f>
        <v/>
      </c>
      <c r="DU298" s="46" t="str">
        <f>IF(Z298="","",IF(AND(DU$4&lt;=Inputs!$CQ295,DU$4&gt;=Inputs!$CP295),Inputs!$AR295/(Inputs!$CQ295-Inputs!$CP295+1),0)+IF(DU$4=Inputs!$CL295,Inputs!$BD295,0))</f>
        <v/>
      </c>
      <c r="DV298" s="46" t="str">
        <f>IF(AA298="","",IF(AND(DV$4&lt;=Inputs!$CQ295,DV$4&gt;=Inputs!$CP295),Inputs!$AR295/(Inputs!$CQ295-Inputs!$CP295+1),0)+IF(DV$4=Inputs!$CL295,Inputs!$BD295,0))</f>
        <v/>
      </c>
      <c r="DW298" s="46" t="str">
        <f>IF(AB298="","",IF(AND(DW$4&lt;=Inputs!$CQ295,DW$4&gt;=Inputs!$CP295),Inputs!$AR295/(Inputs!$CQ295-Inputs!$CP295+1),0)+IF(DW$4=Inputs!$CL295,Inputs!$BD295,0))</f>
        <v/>
      </c>
      <c r="DX298" s="46" t="str">
        <f>IF(AC298="","",IF(AND(DX$4&lt;=Inputs!$CQ295,DX$4&gt;=Inputs!$CP295),Inputs!$AR295/(Inputs!$CQ295-Inputs!$CP295+1),0)+IF(DX$4=Inputs!$CL295,Inputs!$BD295,0))</f>
        <v/>
      </c>
      <c r="DY298" s="46" t="str">
        <f>IF(AD298="","",IF(AND(DY$4&lt;=Inputs!$CQ295,DY$4&gt;=Inputs!$CP295),Inputs!$AR295/(Inputs!$CQ295-Inputs!$CP295+1),0)+IF(DY$4=Inputs!$CL295,Inputs!$BD295,0))</f>
        <v/>
      </c>
      <c r="DZ298" s="46" t="str">
        <f t="shared" si="12"/>
        <v/>
      </c>
    </row>
    <row r="299" spans="1:130">
      <c r="A299" s="7" t="str">
        <f>IF(Inputs!A296="","",Inputs!A296)</f>
        <v/>
      </c>
      <c r="B299" t="str">
        <f>IF(Inputs!B296="","",Inputs!B296)</f>
        <v/>
      </c>
      <c r="C299" s="46" t="str">
        <f>IF(Inputs!$B296="","",BO299-CV299)</f>
        <v/>
      </c>
      <c r="D299" s="46" t="str">
        <f>IF(Inputs!$B296="","",BP299-CW299)</f>
        <v/>
      </c>
      <c r="E299" s="46" t="str">
        <f>IF(Inputs!$B296="","",BQ299-CX299)</f>
        <v/>
      </c>
      <c r="F299" s="46" t="str">
        <f>IF(Inputs!$B296="","",BR299-CY299)</f>
        <v/>
      </c>
      <c r="G299" s="46" t="str">
        <f>IF(Inputs!$B296="","",BS299-CZ299)</f>
        <v/>
      </c>
      <c r="H299" s="46" t="str">
        <f>IF(Inputs!$B296="","",BT299-DA299)</f>
        <v/>
      </c>
      <c r="I299" s="46" t="str">
        <f>IF(Inputs!$B296="","",BU299-DB299)</f>
        <v/>
      </c>
      <c r="J299" s="46" t="str">
        <f>IF(Inputs!$B296="","",BV299-DC299)</f>
        <v/>
      </c>
      <c r="K299" s="46" t="str">
        <f>IF(Inputs!$B296="","",BW299-DD299)</f>
        <v/>
      </c>
      <c r="L299" s="46" t="str">
        <f>IF(Inputs!$B296="","",BX299-DE299)</f>
        <v/>
      </c>
      <c r="M299" s="46" t="str">
        <f>IF(Inputs!$B296="","",BY299-DF299)</f>
        <v/>
      </c>
      <c r="N299" s="46" t="str">
        <f>IF(Inputs!$B296="","",BZ299-DG299)</f>
        <v/>
      </c>
      <c r="O299" s="46" t="str">
        <f>IF(Inputs!$B296="","",CA299-DH299)</f>
        <v/>
      </c>
      <c r="P299" s="46" t="str">
        <f>IF(Inputs!$B296="","",CB299-DI299)</f>
        <v/>
      </c>
      <c r="Q299" s="46" t="str">
        <f>IF(Inputs!$B296="","",CC299-DJ299)</f>
        <v/>
      </c>
      <c r="R299" s="46" t="str">
        <f>IF(Inputs!$B296="","",CD299-DK299)</f>
        <v/>
      </c>
      <c r="S299" s="46" t="str">
        <f>IF(Inputs!$B296="","",CE299-DL299)</f>
        <v/>
      </c>
      <c r="T299" s="46" t="str">
        <f>IF(Inputs!$B296="","",CF299-DM299)</f>
        <v/>
      </c>
      <c r="U299" s="46" t="str">
        <f>IF(Inputs!$B296="","",CG299-DN299)</f>
        <v/>
      </c>
      <c r="V299" s="46" t="str">
        <f>IF(Inputs!$B296="","",CH299-DO299)</f>
        <v/>
      </c>
      <c r="W299" s="46" t="str">
        <f>IF(Inputs!$B296="","",CI299-DP299)</f>
        <v/>
      </c>
      <c r="X299" s="46" t="str">
        <f>IF(Inputs!$B296="","",CJ299-DQ299)</f>
        <v/>
      </c>
      <c r="Y299" s="46" t="str">
        <f>IF(Inputs!$B296="","",CK299-DR299)</f>
        <v/>
      </c>
      <c r="Z299" s="46" t="str">
        <f>IF(Inputs!$B296="","",CL299-DS299)</f>
        <v/>
      </c>
      <c r="AA299" s="46" t="str">
        <f>IF(Inputs!$B296="","",CM299-DT299)</f>
        <v/>
      </c>
      <c r="AB299" s="46" t="str">
        <f>IF(Inputs!$B296="","",CN299-DU299)</f>
        <v/>
      </c>
      <c r="AC299" s="46" t="str">
        <f>IF(Inputs!$B296="","",CO299-DV299)</f>
        <v/>
      </c>
      <c r="AD299" s="46" t="str">
        <f>IF(Inputs!$B296="","",CP299-DW299)</f>
        <v/>
      </c>
      <c r="AE299" s="46" t="str">
        <f>IF(Inputs!$B296="","",CQ299-DX299)</f>
        <v/>
      </c>
      <c r="AF299" s="46" t="str">
        <f>IF(Inputs!$B296="","",CR299-DY299)</f>
        <v/>
      </c>
      <c r="AG299" s="50" t="str">
        <f t="shared" si="13"/>
        <v/>
      </c>
      <c r="AH299" s="50"/>
      <c r="AJ299" s="27">
        <f>IF(AND(Inputs!$CO296=0,AJ$4&gt;=Inputs!$CM296),1,IF(AND(AJ$4&gt;=Inputs!$CM296,AJ$4&lt;Inputs!$CN296),1,IF(AND(AJ$4=Inputs!$CN296,AJ$4=Inputs!$CO296),1,IF(OR(AND(AJ$4=Inputs!$CN296+1,Inputs!$CN296=Inputs!$CO296),AND(AJ$4=Inputs!$CN296+2,Inputs!$CN296=Inputs!$CO296)),0,IF(AJ$4=Inputs!$CN296,0.8,IF(AJ$4=Inputs!$CN296+1,0.6,IF(AJ$4=Inputs!$CN296+2,0.4,IF(AJ$4=Inputs!$CO296,0.2,IF(AND(AJ$4&gt;=Inputs!$CL296,AJ$4&lt;Inputs!$CM296),(AJ$4-Inputs!$CL296+1)/(Inputs!$AI296+1),0)))))))))</f>
        <v>0</v>
      </c>
      <c r="AK299" s="27">
        <f>IF(AND(Inputs!$CO296=0,AK$4&gt;=Inputs!$CM296),1,IF(AND(AK$4&gt;=Inputs!$CM296,AK$4&lt;Inputs!$CN296),1,IF(AND(AK$4=Inputs!$CN296,AK$4=Inputs!$CO296),1,IF(OR(AND(AK$4=Inputs!$CN296+1,Inputs!$CN296=Inputs!$CO296),AND(AK$4=Inputs!$CN296+2,Inputs!$CN296=Inputs!$CO296)),0,IF(AK$4=Inputs!$CN296,0.8,IF(AK$4=Inputs!$CN296+1,0.6,IF(AK$4=Inputs!$CN296+2,0.4,IF(AK$4=Inputs!$CO296,0.2,IF(AND(AK$4&gt;=Inputs!$CL296,AK$4&lt;Inputs!$CM296),(AK$4-Inputs!$CL296+1)/(Inputs!$AI296+1),0)))))))))</f>
        <v>0</v>
      </c>
      <c r="AL299" s="27">
        <f>IF(AND(Inputs!$CO296=0,AL$4&gt;=Inputs!$CM296),1,IF(AND(AL$4&gt;=Inputs!$CM296,AL$4&lt;Inputs!$CN296),1,IF(AND(AL$4=Inputs!$CN296,AL$4=Inputs!$CO296),1,IF(OR(AND(AL$4=Inputs!$CN296+1,Inputs!$CN296=Inputs!$CO296),AND(AL$4=Inputs!$CN296+2,Inputs!$CN296=Inputs!$CO296)),0,IF(AL$4=Inputs!$CN296,0.8,IF(AL$4=Inputs!$CN296+1,0.6,IF(AL$4=Inputs!$CN296+2,0.4,IF(AL$4=Inputs!$CO296,0.2,IF(AND(AL$4&gt;=Inputs!$CL296,AL$4&lt;Inputs!$CM296),(AL$4-Inputs!$CL296+1)/(Inputs!$AI296+1),0)))))))))</f>
        <v>0</v>
      </c>
      <c r="AM299" s="27">
        <f>IF(AND(Inputs!$CO296=0,AM$4&gt;=Inputs!$CM296),1,IF(AND(AM$4&gt;=Inputs!$CM296,AM$4&lt;Inputs!$CN296),1,IF(AND(AM$4=Inputs!$CN296,AM$4=Inputs!$CO296),1,IF(OR(AND(AM$4=Inputs!$CN296+1,Inputs!$CN296=Inputs!$CO296),AND(AM$4=Inputs!$CN296+2,Inputs!$CN296=Inputs!$CO296)),0,IF(AM$4=Inputs!$CN296,0.8,IF(AM$4=Inputs!$CN296+1,0.6,IF(AM$4=Inputs!$CN296+2,0.4,IF(AM$4=Inputs!$CO296,0.2,IF(AND(AM$4&gt;=Inputs!$CL296,AM$4&lt;Inputs!$CM296),(AM$4-Inputs!$CL296+1)/(Inputs!$AI296+1),0)))))))))</f>
        <v>0</v>
      </c>
      <c r="AN299" s="27">
        <f>IF(AND(Inputs!$CO296=0,AN$4&gt;=Inputs!$CM296),1,IF(AND(AN$4&gt;=Inputs!$CM296,AN$4&lt;Inputs!$CN296),1,IF(AND(AN$4=Inputs!$CN296,AN$4=Inputs!$CO296),1,IF(OR(AND(AN$4=Inputs!$CN296+1,Inputs!$CN296=Inputs!$CO296),AND(AN$4=Inputs!$CN296+2,Inputs!$CN296=Inputs!$CO296)),0,IF(AN$4=Inputs!$CN296,0.8,IF(AN$4=Inputs!$CN296+1,0.6,IF(AN$4=Inputs!$CN296+2,0.4,IF(AN$4=Inputs!$CO296,0.2,IF(AND(AN$4&gt;=Inputs!$CL296,AN$4&lt;Inputs!$CM296),(AN$4-Inputs!$CL296+1)/(Inputs!$AI296+1),0)))))))))</f>
        <v>0</v>
      </c>
      <c r="AO299" s="27">
        <f>IF(AND(Inputs!$CO296=0,AO$4&gt;=Inputs!$CM296),1,IF(AND(AO$4&gt;=Inputs!$CM296,AO$4&lt;Inputs!$CN296),1,IF(AND(AO$4=Inputs!$CN296,AO$4=Inputs!$CO296),1,IF(OR(AND(AO$4=Inputs!$CN296+1,Inputs!$CN296=Inputs!$CO296),AND(AO$4=Inputs!$CN296+2,Inputs!$CN296=Inputs!$CO296)),0,IF(AO$4=Inputs!$CN296,0.8,IF(AO$4=Inputs!$CN296+1,0.6,IF(AO$4=Inputs!$CN296+2,0.4,IF(AO$4=Inputs!$CO296,0.2,IF(AND(AO$4&gt;=Inputs!$CL296,AO$4&lt;Inputs!$CM296),(AO$4-Inputs!$CL296+1)/(Inputs!$AI296+1),0)))))))))</f>
        <v>0</v>
      </c>
      <c r="AP299" s="27">
        <f>IF(AND(Inputs!$CO296=0,AP$4&gt;=Inputs!$CM296),1,IF(AND(AP$4&gt;=Inputs!$CM296,AP$4&lt;Inputs!$CN296),1,IF(AND(AP$4=Inputs!$CN296,AP$4=Inputs!$CO296),1,IF(OR(AND(AP$4=Inputs!$CN296+1,Inputs!$CN296=Inputs!$CO296),AND(AP$4=Inputs!$CN296+2,Inputs!$CN296=Inputs!$CO296)),0,IF(AP$4=Inputs!$CN296,0.8,IF(AP$4=Inputs!$CN296+1,0.6,IF(AP$4=Inputs!$CN296+2,0.4,IF(AP$4=Inputs!$CO296,0.2,IF(AND(AP$4&gt;=Inputs!$CL296,AP$4&lt;Inputs!$CM296),(AP$4-Inputs!$CL296+1)/(Inputs!$AI296+1),0)))))))))</f>
        <v>0</v>
      </c>
      <c r="AQ299" s="27">
        <f>IF(AND(Inputs!$CO296=0,AQ$4&gt;=Inputs!$CM296),1,IF(AND(AQ$4&gt;=Inputs!$CM296,AQ$4&lt;Inputs!$CN296),1,IF(AND(AQ$4=Inputs!$CN296,AQ$4=Inputs!$CO296),1,IF(OR(AND(AQ$4=Inputs!$CN296+1,Inputs!$CN296=Inputs!$CO296),AND(AQ$4=Inputs!$CN296+2,Inputs!$CN296=Inputs!$CO296)),0,IF(AQ$4=Inputs!$CN296,0.8,IF(AQ$4=Inputs!$CN296+1,0.6,IF(AQ$4=Inputs!$CN296+2,0.4,IF(AQ$4=Inputs!$CO296,0.2,IF(AND(AQ$4&gt;=Inputs!$CL296,AQ$4&lt;Inputs!$CM296),(AQ$4-Inputs!$CL296+1)/(Inputs!$AI296+1),0)))))))))</f>
        <v>0</v>
      </c>
      <c r="AR299" s="27">
        <f>IF(AND(Inputs!$CO296=0,AR$4&gt;=Inputs!$CM296),1,IF(AND(AR$4&gt;=Inputs!$CM296,AR$4&lt;Inputs!$CN296),1,IF(AND(AR$4=Inputs!$CN296,AR$4=Inputs!$CO296),1,IF(OR(AND(AR$4=Inputs!$CN296+1,Inputs!$CN296=Inputs!$CO296),AND(AR$4=Inputs!$CN296+2,Inputs!$CN296=Inputs!$CO296)),0,IF(AR$4=Inputs!$CN296,0.8,IF(AR$4=Inputs!$CN296+1,0.6,IF(AR$4=Inputs!$CN296+2,0.4,IF(AR$4=Inputs!$CO296,0.2,IF(AND(AR$4&gt;=Inputs!$CL296,AR$4&lt;Inputs!$CM296),(AR$4-Inputs!$CL296+1)/(Inputs!$AI296+1),0)))))))))</f>
        <v>0</v>
      </c>
      <c r="AS299" s="27">
        <f>IF(AND(Inputs!$CO296=0,AS$4&gt;=Inputs!$CM296),1,IF(AND(AS$4&gt;=Inputs!$CM296,AS$4&lt;Inputs!$CN296),1,IF(AND(AS$4=Inputs!$CN296,AS$4=Inputs!$CO296),1,IF(OR(AND(AS$4=Inputs!$CN296+1,Inputs!$CN296=Inputs!$CO296),AND(AS$4=Inputs!$CN296+2,Inputs!$CN296=Inputs!$CO296)),0,IF(AS$4=Inputs!$CN296,0.8,IF(AS$4=Inputs!$CN296+1,0.6,IF(AS$4=Inputs!$CN296+2,0.4,IF(AS$4=Inputs!$CO296,0.2,IF(AND(AS$4&gt;=Inputs!$CL296,AS$4&lt;Inputs!$CM296),(AS$4-Inputs!$CL296+1)/(Inputs!$AI296+1),0)))))))))</f>
        <v>0</v>
      </c>
      <c r="AT299" s="27">
        <f>IF(AND(Inputs!$CO296=0,AT$4&gt;=Inputs!$CM296),1,IF(AND(AT$4&gt;=Inputs!$CM296,AT$4&lt;Inputs!$CN296),1,IF(AND(AT$4=Inputs!$CN296,AT$4=Inputs!$CO296),1,IF(OR(AND(AT$4=Inputs!$CN296+1,Inputs!$CN296=Inputs!$CO296),AND(AT$4=Inputs!$CN296+2,Inputs!$CN296=Inputs!$CO296)),0,IF(AT$4=Inputs!$CN296,0.8,IF(AT$4=Inputs!$CN296+1,0.6,IF(AT$4=Inputs!$CN296+2,0.4,IF(AT$4=Inputs!$CO296,0.2,IF(AND(AT$4&gt;=Inputs!$CL296,AT$4&lt;Inputs!$CM296),(AT$4-Inputs!$CL296+1)/(Inputs!$AI296+1),0)))))))))</f>
        <v>0</v>
      </c>
      <c r="AU299" s="27">
        <f>IF(AND(Inputs!$CO296=0,AU$4&gt;=Inputs!$CM296),1,IF(AND(AU$4&gt;=Inputs!$CM296,AU$4&lt;Inputs!$CN296),1,IF(AND(AU$4=Inputs!$CN296,AU$4=Inputs!$CO296),1,IF(OR(AND(AU$4=Inputs!$CN296+1,Inputs!$CN296=Inputs!$CO296),AND(AU$4=Inputs!$CN296+2,Inputs!$CN296=Inputs!$CO296)),0,IF(AU$4=Inputs!$CN296,0.8,IF(AU$4=Inputs!$CN296+1,0.6,IF(AU$4=Inputs!$CN296+2,0.4,IF(AU$4=Inputs!$CO296,0.2,IF(AND(AU$4&gt;=Inputs!$CL296,AU$4&lt;Inputs!$CM296),(AU$4-Inputs!$CL296+1)/(Inputs!$AI296+1),0)))))))))</f>
        <v>0</v>
      </c>
      <c r="AV299" s="27">
        <f>IF(AND(Inputs!$CO296=0,AV$4&gt;=Inputs!$CM296),1,IF(AND(AV$4&gt;=Inputs!$CM296,AV$4&lt;Inputs!$CN296),1,IF(AND(AV$4=Inputs!$CN296,AV$4=Inputs!$CO296),1,IF(OR(AND(AV$4=Inputs!$CN296+1,Inputs!$CN296=Inputs!$CO296),AND(AV$4=Inputs!$CN296+2,Inputs!$CN296=Inputs!$CO296)),0,IF(AV$4=Inputs!$CN296,0.8,IF(AV$4=Inputs!$CN296+1,0.6,IF(AV$4=Inputs!$CN296+2,0.4,IF(AV$4=Inputs!$CO296,0.2,IF(AND(AV$4&gt;=Inputs!$CL296,AV$4&lt;Inputs!$CM296),(AV$4-Inputs!$CL296+1)/(Inputs!$AI296+1),0)))))))))</f>
        <v>0</v>
      </c>
      <c r="AW299" s="27">
        <f>IF(AND(Inputs!$CO296=0,AW$4&gt;=Inputs!$CM296),1,IF(AND(AW$4&gt;=Inputs!$CM296,AW$4&lt;Inputs!$CN296),1,IF(AND(AW$4=Inputs!$CN296,AW$4=Inputs!$CO296),1,IF(OR(AND(AW$4=Inputs!$CN296+1,Inputs!$CN296=Inputs!$CO296),AND(AW$4=Inputs!$CN296+2,Inputs!$CN296=Inputs!$CO296)),0,IF(AW$4=Inputs!$CN296,0.8,IF(AW$4=Inputs!$CN296+1,0.6,IF(AW$4=Inputs!$CN296+2,0.4,IF(AW$4=Inputs!$CO296,0.2,IF(AND(AW$4&gt;=Inputs!$CL296,AW$4&lt;Inputs!$CM296),(AW$4-Inputs!$CL296+1)/(Inputs!$AI296+1),0)))))))))</f>
        <v>0</v>
      </c>
      <c r="AX299" s="27">
        <f>IF(AND(Inputs!$CO296=0,AX$4&gt;=Inputs!$CM296),1,IF(AND(AX$4&gt;=Inputs!$CM296,AX$4&lt;Inputs!$CN296),1,IF(AND(AX$4=Inputs!$CN296,AX$4=Inputs!$CO296),1,IF(OR(AND(AX$4=Inputs!$CN296+1,Inputs!$CN296=Inputs!$CO296),AND(AX$4=Inputs!$CN296+2,Inputs!$CN296=Inputs!$CO296)),0,IF(AX$4=Inputs!$CN296,0.8,IF(AX$4=Inputs!$CN296+1,0.6,IF(AX$4=Inputs!$CN296+2,0.4,IF(AX$4=Inputs!$CO296,0.2,IF(AND(AX$4&gt;=Inputs!$CL296,AX$4&lt;Inputs!$CM296),(AX$4-Inputs!$CL296+1)/(Inputs!$AI296+1),0)))))))))</f>
        <v>0</v>
      </c>
      <c r="AY299" s="27">
        <f>IF(AND(Inputs!$CO296=0,AY$4&gt;=Inputs!$CM296),1,IF(AND(AY$4&gt;=Inputs!$CM296,AY$4&lt;Inputs!$CN296),1,IF(AND(AY$4=Inputs!$CN296,AY$4=Inputs!$CO296),1,IF(OR(AND(AY$4=Inputs!$CN296+1,Inputs!$CN296=Inputs!$CO296),AND(AY$4=Inputs!$CN296+2,Inputs!$CN296=Inputs!$CO296)),0,IF(AY$4=Inputs!$CN296,0.8,IF(AY$4=Inputs!$CN296+1,0.6,IF(AY$4=Inputs!$CN296+2,0.4,IF(AY$4=Inputs!$CO296,0.2,IF(AND(AY$4&gt;=Inputs!$CL296,AY$4&lt;Inputs!$CM296),(AY$4-Inputs!$CL296+1)/(Inputs!$AI296+1),0)))))))))</f>
        <v>0</v>
      </c>
      <c r="AZ299" s="27">
        <f>IF(AND(Inputs!$CO296=0,AZ$4&gt;=Inputs!$CM296),1,IF(AND(AZ$4&gt;=Inputs!$CM296,AZ$4&lt;Inputs!$CN296),1,IF(AND(AZ$4=Inputs!$CN296,AZ$4=Inputs!$CO296),1,IF(OR(AND(AZ$4=Inputs!$CN296+1,Inputs!$CN296=Inputs!$CO296),AND(AZ$4=Inputs!$CN296+2,Inputs!$CN296=Inputs!$CO296)),0,IF(AZ$4=Inputs!$CN296,0.8,IF(AZ$4=Inputs!$CN296+1,0.6,IF(AZ$4=Inputs!$CN296+2,0.4,IF(AZ$4=Inputs!$CO296,0.2,IF(AND(AZ$4&gt;=Inputs!$CL296,AZ$4&lt;Inputs!$CM296),(AZ$4-Inputs!$CL296+1)/(Inputs!$AI296+1),0)))))))))</f>
        <v>0</v>
      </c>
      <c r="BA299" s="27">
        <f>IF(AND(Inputs!$CO296=0,BA$4&gt;=Inputs!$CM296),1,IF(AND(BA$4&gt;=Inputs!$CM296,BA$4&lt;Inputs!$CN296),1,IF(AND(BA$4=Inputs!$CN296,BA$4=Inputs!$CO296),1,IF(OR(AND(BA$4=Inputs!$CN296+1,Inputs!$CN296=Inputs!$CO296),AND(BA$4=Inputs!$CN296+2,Inputs!$CN296=Inputs!$CO296)),0,IF(BA$4=Inputs!$CN296,0.8,IF(BA$4=Inputs!$CN296+1,0.6,IF(BA$4=Inputs!$CN296+2,0.4,IF(BA$4=Inputs!$CO296,0.2,IF(AND(BA$4&gt;=Inputs!$CL296,BA$4&lt;Inputs!$CM296),(BA$4-Inputs!$CL296+1)/(Inputs!$AI296+1),0)))))))))</f>
        <v>0</v>
      </c>
      <c r="BB299" s="27">
        <f>IF(AND(Inputs!$CO296=0,BB$4&gt;=Inputs!$CM296),1,IF(AND(BB$4&gt;=Inputs!$CM296,BB$4&lt;Inputs!$CN296),1,IF(AND(BB$4=Inputs!$CN296,BB$4=Inputs!$CO296),1,IF(OR(AND(BB$4=Inputs!$CN296+1,Inputs!$CN296=Inputs!$CO296),AND(BB$4=Inputs!$CN296+2,Inputs!$CN296=Inputs!$CO296)),0,IF(BB$4=Inputs!$CN296,0.8,IF(BB$4=Inputs!$CN296+1,0.6,IF(BB$4=Inputs!$CN296+2,0.4,IF(BB$4=Inputs!$CO296,0.2,IF(AND(BB$4&gt;=Inputs!$CL296,BB$4&lt;Inputs!$CM296),(BB$4-Inputs!$CL296+1)/(Inputs!$AI296+1),0)))))))))</f>
        <v>0</v>
      </c>
      <c r="BC299" s="27">
        <f>IF(AND(Inputs!$CO296=0,BC$4&gt;=Inputs!$CM296),1,IF(AND(BC$4&gt;=Inputs!$CM296,BC$4&lt;Inputs!$CN296),1,IF(AND(BC$4=Inputs!$CN296,BC$4=Inputs!$CO296),1,IF(OR(AND(BC$4=Inputs!$CN296+1,Inputs!$CN296=Inputs!$CO296),AND(BC$4=Inputs!$CN296+2,Inputs!$CN296=Inputs!$CO296)),0,IF(BC$4=Inputs!$CN296,0.8,IF(BC$4=Inputs!$CN296+1,0.6,IF(BC$4=Inputs!$CN296+2,0.4,IF(BC$4=Inputs!$CO296,0.2,IF(AND(BC$4&gt;=Inputs!$CL296,BC$4&lt;Inputs!$CM296),(BC$4-Inputs!$CL296+1)/(Inputs!$AI296+1),0)))))))))</f>
        <v>0</v>
      </c>
      <c r="BD299" s="27">
        <f>IF(AND(Inputs!$CO296=0,BD$4&gt;=Inputs!$CM296),1,IF(AND(BD$4&gt;=Inputs!$CM296,BD$4&lt;Inputs!$CN296),1,IF(AND(BD$4=Inputs!$CN296,BD$4=Inputs!$CO296),1,IF(OR(AND(BD$4=Inputs!$CN296+1,Inputs!$CN296=Inputs!$CO296),AND(BD$4=Inputs!$CN296+2,Inputs!$CN296=Inputs!$CO296)),0,IF(BD$4=Inputs!$CN296,0.8,IF(BD$4=Inputs!$CN296+1,0.6,IF(BD$4=Inputs!$CN296+2,0.4,IF(BD$4=Inputs!$CO296,0.2,IF(AND(BD$4&gt;=Inputs!$CL296,BD$4&lt;Inputs!$CM296),(BD$4-Inputs!$CL296+1)/(Inputs!$AI296+1),0)))))))))</f>
        <v>0</v>
      </c>
      <c r="BE299" s="27">
        <f>IF(AND(Inputs!$CO296=0,BE$4&gt;=Inputs!$CM296),1,IF(AND(BE$4&gt;=Inputs!$CM296,BE$4&lt;Inputs!$CN296),1,IF(AND(BE$4=Inputs!$CN296,BE$4=Inputs!$CO296),1,IF(OR(AND(BE$4=Inputs!$CN296+1,Inputs!$CN296=Inputs!$CO296),AND(BE$4=Inputs!$CN296+2,Inputs!$CN296=Inputs!$CO296)),0,IF(BE$4=Inputs!$CN296,0.8,IF(BE$4=Inputs!$CN296+1,0.6,IF(BE$4=Inputs!$CN296+2,0.4,IF(BE$4=Inputs!$CO296,0.2,IF(AND(BE$4&gt;=Inputs!$CL296,BE$4&lt;Inputs!$CM296),(BE$4-Inputs!$CL296+1)/(Inputs!$AI296+1),0)))))))))</f>
        <v>0</v>
      </c>
      <c r="BF299" s="27">
        <f>IF(AND(Inputs!$CO296=0,BF$4&gt;=Inputs!$CM296),1,IF(AND(BF$4&gt;=Inputs!$CM296,BF$4&lt;Inputs!$CN296),1,IF(AND(BF$4=Inputs!$CN296,BF$4=Inputs!$CO296),1,IF(OR(AND(BF$4=Inputs!$CN296+1,Inputs!$CN296=Inputs!$CO296),AND(BF$4=Inputs!$CN296+2,Inputs!$CN296=Inputs!$CO296)),0,IF(BF$4=Inputs!$CN296,0.8,IF(BF$4=Inputs!$CN296+1,0.6,IF(BF$4=Inputs!$CN296+2,0.4,IF(BF$4=Inputs!$CO296,0.2,IF(AND(BF$4&gt;=Inputs!$CL296,BF$4&lt;Inputs!$CM296),(BF$4-Inputs!$CL296+1)/(Inputs!$AI296+1),0)))))))))</f>
        <v>0</v>
      </c>
      <c r="BG299" s="27">
        <f>IF(AND(Inputs!$CO296=0,BG$4&gt;=Inputs!$CM296),1,IF(AND(BG$4&gt;=Inputs!$CM296,BG$4&lt;Inputs!$CN296),1,IF(AND(BG$4=Inputs!$CN296,BG$4=Inputs!$CO296),1,IF(OR(AND(BG$4=Inputs!$CN296+1,Inputs!$CN296=Inputs!$CO296),AND(BG$4=Inputs!$CN296+2,Inputs!$CN296=Inputs!$CO296)),0,IF(BG$4=Inputs!$CN296,0.8,IF(BG$4=Inputs!$CN296+1,0.6,IF(BG$4=Inputs!$CN296+2,0.4,IF(BG$4=Inputs!$CO296,0.2,IF(AND(BG$4&gt;=Inputs!$CL296,BG$4&lt;Inputs!$CM296),(BG$4-Inputs!$CL296+1)/(Inputs!$AI296+1),0)))))))))</f>
        <v>0</v>
      </c>
      <c r="BH299" s="27">
        <f>IF(AND(Inputs!$CO296=0,BH$4&gt;=Inputs!$CM296),1,IF(AND(BH$4&gt;=Inputs!$CM296,BH$4&lt;Inputs!$CN296),1,IF(AND(BH$4=Inputs!$CN296,BH$4=Inputs!$CO296),1,IF(OR(AND(BH$4=Inputs!$CN296+1,Inputs!$CN296=Inputs!$CO296),AND(BH$4=Inputs!$CN296+2,Inputs!$CN296=Inputs!$CO296)),0,IF(BH$4=Inputs!$CN296,0.8,IF(BH$4=Inputs!$CN296+1,0.6,IF(BH$4=Inputs!$CN296+2,0.4,IF(BH$4=Inputs!$CO296,0.2,IF(AND(BH$4&gt;=Inputs!$CL296,BH$4&lt;Inputs!$CM296),(BH$4-Inputs!$CL296+1)/(Inputs!$AI296+1),0)))))))))</f>
        <v>0</v>
      </c>
      <c r="BI299" s="27">
        <f>IF(AND(Inputs!$CO296=0,BI$4&gt;=Inputs!$CM296),1,IF(AND(BI$4&gt;=Inputs!$CM296,BI$4&lt;Inputs!$CN296),1,IF(AND(BI$4=Inputs!$CN296,BI$4=Inputs!$CO296),1,IF(OR(AND(BI$4=Inputs!$CN296+1,Inputs!$CN296=Inputs!$CO296),AND(BI$4=Inputs!$CN296+2,Inputs!$CN296=Inputs!$CO296)),0,IF(BI$4=Inputs!$CN296,0.8,IF(BI$4=Inputs!$CN296+1,0.6,IF(BI$4=Inputs!$CN296+2,0.4,IF(BI$4=Inputs!$CO296,0.2,IF(AND(BI$4&gt;=Inputs!$CL296,BI$4&lt;Inputs!$CM296),(BI$4-Inputs!$CL296+1)/(Inputs!$AI296+1),0)))))))))</f>
        <v>0</v>
      </c>
      <c r="BJ299" s="27">
        <f>IF(AND(Inputs!$CO296=0,BJ$4&gt;=Inputs!$CM296),1,IF(AND(BJ$4&gt;=Inputs!$CM296,BJ$4&lt;Inputs!$CN296),1,IF(AND(BJ$4=Inputs!$CN296,BJ$4=Inputs!$CO296),1,IF(OR(AND(BJ$4=Inputs!$CN296+1,Inputs!$CN296=Inputs!$CO296),AND(BJ$4=Inputs!$CN296+2,Inputs!$CN296=Inputs!$CO296)),0,IF(BJ$4=Inputs!$CN296,0.8,IF(BJ$4=Inputs!$CN296+1,0.6,IF(BJ$4=Inputs!$CN296+2,0.4,IF(BJ$4=Inputs!$CO296,0.2,IF(AND(BJ$4&gt;=Inputs!$CL296,BJ$4&lt;Inputs!$CM296),(BJ$4-Inputs!$CL296+1)/(Inputs!$AI296+1),0)))))))))</f>
        <v>0</v>
      </c>
      <c r="BK299" s="27">
        <f>IF(AND(Inputs!$CO296=0,BK$4&gt;=Inputs!$CM296),1,IF(AND(BK$4&gt;=Inputs!$CM296,BK$4&lt;Inputs!$CN296),1,IF(AND(BK$4=Inputs!$CN296,BK$4=Inputs!$CO296),1,IF(OR(AND(BK$4=Inputs!$CN296+1,Inputs!$CN296=Inputs!$CO296),AND(BK$4=Inputs!$CN296+2,Inputs!$CN296=Inputs!$CO296)),0,IF(BK$4=Inputs!$CN296,0.8,IF(BK$4=Inputs!$CN296+1,0.6,IF(BK$4=Inputs!$CN296+2,0.4,IF(BK$4=Inputs!$CO296,0.2,IF(AND(BK$4&gt;=Inputs!$CL296,BK$4&lt;Inputs!$CM296),(BK$4-Inputs!$CL296+1)/(Inputs!$AI296+1),0)))))))))</f>
        <v>0</v>
      </c>
      <c r="BL299" s="27">
        <f>IF(AND(Inputs!$CO296=0,BL$4&gt;=Inputs!$CM296),1,IF(AND(BL$4&gt;=Inputs!$CM296,BL$4&lt;Inputs!$CN296),1,IF(AND(BL$4=Inputs!$CN296,BL$4=Inputs!$CO296),1,IF(OR(AND(BL$4=Inputs!$CN296+1,Inputs!$CN296=Inputs!$CO296),AND(BL$4=Inputs!$CN296+2,Inputs!$CN296=Inputs!$CO296)),0,IF(BL$4=Inputs!$CN296,0.8,IF(BL$4=Inputs!$CN296+1,0.6,IF(BL$4=Inputs!$CN296+2,0.4,IF(BL$4=Inputs!$CO296,0.2,IF(AND(BL$4&gt;=Inputs!$CL296,BL$4&lt;Inputs!$CM296),(BL$4-Inputs!$CL296+1)/(Inputs!$AI296+1),0)))))))))</f>
        <v>0</v>
      </c>
      <c r="BM299" s="27">
        <f>IF(AND(Inputs!$CO296=0,BM$4&gt;=Inputs!$CM296),1,IF(AND(BM$4&gt;=Inputs!$CM296,BM$4&lt;Inputs!$CN296),1,IF(AND(BM$4=Inputs!$CN296,BM$4=Inputs!$CO296),1,IF(OR(AND(BM$4=Inputs!$CN296+1,Inputs!$CN296=Inputs!$CO296),AND(BM$4=Inputs!$CN296+2,Inputs!$CN296=Inputs!$CO296)),0,IF(BM$4=Inputs!$CN296,0.8,IF(BM$4=Inputs!$CN296+1,0.6,IF(BM$4=Inputs!$CN296+2,0.4,IF(BM$4=Inputs!$CO296,0.2,IF(AND(BM$4&gt;=Inputs!$CL296,BM$4&lt;Inputs!$CM296),(BM$4-Inputs!$CL296+1)/(Inputs!$AI296+1),0)))))))))</f>
        <v>0</v>
      </c>
      <c r="BO299" s="46" t="str">
        <f>IF(Inputs!$B296="","",(ROUND(Inputs!$BC296*AJ299,0)))</f>
        <v/>
      </c>
      <c r="BP299" s="46" t="str">
        <f>IF(Inputs!$B296="","",(ROUND(Inputs!$BC296*AK299,0)))</f>
        <v/>
      </c>
      <c r="BQ299" s="46" t="str">
        <f>IF(Inputs!$B296="","",(ROUND(Inputs!$BC296*AL299,0)))</f>
        <v/>
      </c>
      <c r="BR299" s="46" t="str">
        <f>IF(Inputs!$B296="","",(ROUND(Inputs!$BC296*AM299,0)))</f>
        <v/>
      </c>
      <c r="BS299" s="46" t="str">
        <f>IF(Inputs!$B296="","",(ROUND(Inputs!$BC296*AN299,0)))</f>
        <v/>
      </c>
      <c r="BT299" s="46" t="str">
        <f>IF(Inputs!$B296="","",(ROUND(Inputs!$BC296*AO299,0)))</f>
        <v/>
      </c>
      <c r="BU299" s="46" t="str">
        <f>IF(Inputs!$B296="","",(ROUND(Inputs!$BC296*AP299,0)))</f>
        <v/>
      </c>
      <c r="BV299" s="46" t="str">
        <f>IF(Inputs!$B296="","",(ROUND(Inputs!$BC296*AQ299,0)))</f>
        <v/>
      </c>
      <c r="BW299" s="46" t="str">
        <f>IF(Inputs!$B296="","",(ROUND(Inputs!$BC296*AR299,0)))</f>
        <v/>
      </c>
      <c r="BX299" s="46" t="str">
        <f>IF(Inputs!$B296="","",(ROUND(Inputs!$BC296*AS299,0)))</f>
        <v/>
      </c>
      <c r="BY299" s="46" t="str">
        <f>IF(Inputs!$B296="","",(ROUND(Inputs!$BC296*AT299,0)))</f>
        <v/>
      </c>
      <c r="BZ299" s="46" t="str">
        <f>IF(Inputs!$B296="","",(ROUND(Inputs!$BC296*AU299,0)))</f>
        <v/>
      </c>
      <c r="CA299" s="46" t="str">
        <f>IF(Inputs!$B296="","",(ROUND(Inputs!$BC296*AV299,0)))</f>
        <v/>
      </c>
      <c r="CB299" s="46" t="str">
        <f>IF(Inputs!$B296="","",(ROUND(Inputs!$BC296*AW299,0)))</f>
        <v/>
      </c>
      <c r="CC299" s="46" t="str">
        <f>IF(Inputs!$B296="","",(ROUND(Inputs!$BC296*AX299,0)))</f>
        <v/>
      </c>
      <c r="CD299" s="46" t="str">
        <f>IF(Inputs!$B296="","",(ROUND(Inputs!$BC296*AY299,0)))</f>
        <v/>
      </c>
      <c r="CE299" s="46" t="str">
        <f>IF(Inputs!$B296="","",(ROUND(Inputs!$BC296*AZ299,0)))</f>
        <v/>
      </c>
      <c r="CF299" s="46" t="str">
        <f>IF(Inputs!$B296="","",(ROUND(Inputs!$BC296*BA299,0)))</f>
        <v/>
      </c>
      <c r="CG299" s="46" t="str">
        <f>IF(Inputs!$B296="","",(ROUND(Inputs!$BC296*BB299,0)))</f>
        <v/>
      </c>
      <c r="CH299" s="46" t="str">
        <f>IF(Inputs!$B296="","",(ROUND(Inputs!$BC296*BC299,0)))</f>
        <v/>
      </c>
      <c r="CI299" s="46" t="str">
        <f>IF(Inputs!$B296="","",(ROUND(Inputs!$BC296*BD299,0)))</f>
        <v/>
      </c>
      <c r="CJ299" s="46" t="str">
        <f>IF(Inputs!$B296="","",(ROUND(Inputs!$BC296*BE299,0)))</f>
        <v/>
      </c>
      <c r="CK299" s="46" t="str">
        <f>IF(Inputs!$B296="","",(ROUND(Inputs!$BC296*BF299,0)))</f>
        <v/>
      </c>
      <c r="CL299" s="46" t="str">
        <f>IF(Inputs!$B296="","",(ROUND(Inputs!$BC296*BG299,0)))</f>
        <v/>
      </c>
      <c r="CM299" s="46" t="str">
        <f>IF(Inputs!$B296="","",(ROUND(Inputs!$BC296*BH299,0)))</f>
        <v/>
      </c>
      <c r="CN299" s="46" t="str">
        <f>IF(Inputs!$B296="","",(ROUND(Inputs!$BC296*BI299,0)))</f>
        <v/>
      </c>
      <c r="CO299" s="46" t="str">
        <f>IF(Inputs!$B296="","",(ROUND(Inputs!$BC296*BJ299,0)))</f>
        <v/>
      </c>
      <c r="CP299" s="46" t="str">
        <f>IF(Inputs!$B296="","",(ROUND(Inputs!$BC296*BK299,0)))</f>
        <v/>
      </c>
      <c r="CQ299" s="46" t="str">
        <f>IF(Inputs!$B296="","",(ROUND(Inputs!$BC296*BL299,0)))</f>
        <v/>
      </c>
      <c r="CR299" s="46" t="str">
        <f>IF(Inputs!$B296="","",(ROUND(Inputs!$BC296*BM299,0)))</f>
        <v/>
      </c>
      <c r="CV299" s="46" t="str">
        <f>IF(A299="","",IF(AND(CV$4&lt;=Inputs!$CQ296,CV$4&gt;=Inputs!$CP296),Inputs!$AR296/(Inputs!$CQ296-Inputs!$CP296+1),0)+IF(CV$4=Inputs!$CL296,Inputs!$BD296,0))</f>
        <v/>
      </c>
      <c r="CW299" s="46" t="str">
        <f>IF(B299="","",IF(AND(CW$4&lt;=Inputs!$CQ296,CW$4&gt;=Inputs!$CP296),Inputs!$AR296/(Inputs!$CQ296-Inputs!$CP296+1),0)+IF(CW$4=Inputs!$CL296,Inputs!$BD296,0))</f>
        <v/>
      </c>
      <c r="CX299" s="46" t="str">
        <f>IF(C299="","",IF(AND(CX$4&lt;=Inputs!$CQ296,CX$4&gt;=Inputs!$CP296),Inputs!$AR296/(Inputs!$CQ296-Inputs!$CP296+1),0)+IF(CX$4=Inputs!$CL296,Inputs!$BD296,0))</f>
        <v/>
      </c>
      <c r="CY299" s="46" t="str">
        <f>IF(D299="","",IF(AND(CY$4&lt;=Inputs!$CQ296,CY$4&gt;=Inputs!$CP296),Inputs!$AR296/(Inputs!$CQ296-Inputs!$CP296+1),0)+IF(CY$4=Inputs!$CL296,Inputs!$BD296,0))</f>
        <v/>
      </c>
      <c r="CZ299" s="46" t="str">
        <f>IF(E299="","",IF(AND(CZ$4&lt;=Inputs!$CQ296,CZ$4&gt;=Inputs!$CP296),Inputs!$AR296/(Inputs!$CQ296-Inputs!$CP296+1),0)+IF(CZ$4=Inputs!$CL296,Inputs!$BD296,0))</f>
        <v/>
      </c>
      <c r="DA299" s="46" t="str">
        <f>IF(F299="","",IF(AND(DA$4&lt;=Inputs!$CQ296,DA$4&gt;=Inputs!$CP296),Inputs!$AR296/(Inputs!$CQ296-Inputs!$CP296+1),0)+IF(DA$4=Inputs!$CL296,Inputs!$BD296,0))</f>
        <v/>
      </c>
      <c r="DB299" s="46" t="str">
        <f>IF(G299="","",IF(AND(DB$4&lt;=Inputs!$CQ296,DB$4&gt;=Inputs!$CP296),Inputs!$AR296/(Inputs!$CQ296-Inputs!$CP296+1),0)+IF(DB$4=Inputs!$CL296,Inputs!$BD296,0))</f>
        <v/>
      </c>
      <c r="DC299" s="46" t="str">
        <f>IF(H299="","",IF(AND(DC$4&lt;=Inputs!$CQ296,DC$4&gt;=Inputs!$CP296),Inputs!$AR296/(Inputs!$CQ296-Inputs!$CP296+1),0)+IF(DC$4=Inputs!$CL296,Inputs!$BD296,0))</f>
        <v/>
      </c>
      <c r="DD299" s="46" t="str">
        <f>IF(I299="","",IF(AND(DD$4&lt;=Inputs!$CQ296,DD$4&gt;=Inputs!$CP296),Inputs!$AR296/(Inputs!$CQ296-Inputs!$CP296+1),0)+IF(DD$4=Inputs!$CL296,Inputs!$BD296,0))</f>
        <v/>
      </c>
      <c r="DE299" s="46" t="str">
        <f>IF(J299="","",IF(AND(DE$4&lt;=Inputs!$CQ296,DE$4&gt;=Inputs!$CP296),Inputs!$AR296/(Inputs!$CQ296-Inputs!$CP296+1),0)+IF(DE$4=Inputs!$CL296,Inputs!$BD296,0))</f>
        <v/>
      </c>
      <c r="DF299" s="46" t="str">
        <f>IF(K299="","",IF(AND(DF$4&lt;=Inputs!$CQ296,DF$4&gt;=Inputs!$CP296),Inputs!$AR296/(Inputs!$CQ296-Inputs!$CP296+1),0)+IF(DF$4=Inputs!$CL296,Inputs!$BD296,0))</f>
        <v/>
      </c>
      <c r="DG299" s="46" t="str">
        <f>IF(L299="","",IF(AND(DG$4&lt;=Inputs!$CQ296,DG$4&gt;=Inputs!$CP296),Inputs!$AR296/(Inputs!$CQ296-Inputs!$CP296+1),0)+IF(DG$4=Inputs!$CL296,Inputs!$BD296,0))</f>
        <v/>
      </c>
      <c r="DH299" s="46" t="str">
        <f>IF(M299="","",IF(AND(DH$4&lt;=Inputs!$CQ296,DH$4&gt;=Inputs!$CP296),Inputs!$AR296/(Inputs!$CQ296-Inputs!$CP296+1),0)+IF(DH$4=Inputs!$CL296,Inputs!$BD296,0))</f>
        <v/>
      </c>
      <c r="DI299" s="46" t="str">
        <f>IF(N299="","",IF(AND(DI$4&lt;=Inputs!$CQ296,DI$4&gt;=Inputs!$CP296),Inputs!$AR296/(Inputs!$CQ296-Inputs!$CP296+1),0)+IF(DI$4=Inputs!$CL296,Inputs!$BD296,0))</f>
        <v/>
      </c>
      <c r="DJ299" s="46" t="str">
        <f>IF(O299="","",IF(AND(DJ$4&lt;=Inputs!$CQ296,DJ$4&gt;=Inputs!$CP296),Inputs!$AR296/(Inputs!$CQ296-Inputs!$CP296+1),0)+IF(DJ$4=Inputs!$CL296,Inputs!$BD296,0))</f>
        <v/>
      </c>
      <c r="DK299" s="46" t="str">
        <f>IF(P299="","",IF(AND(DK$4&lt;=Inputs!$CQ296,DK$4&gt;=Inputs!$CP296),Inputs!$AR296/(Inputs!$CQ296-Inputs!$CP296+1),0)+IF(DK$4=Inputs!$CL296,Inputs!$BD296,0))</f>
        <v/>
      </c>
      <c r="DL299" s="46" t="str">
        <f>IF(Q299="","",IF(AND(DL$4&lt;=Inputs!$CQ296,DL$4&gt;=Inputs!$CP296),Inputs!$AR296/(Inputs!$CQ296-Inputs!$CP296+1),0)+IF(DL$4=Inputs!$CL296,Inputs!$BD296,0))</f>
        <v/>
      </c>
      <c r="DM299" s="46" t="str">
        <f>IF(R299="","",IF(AND(DM$4&lt;=Inputs!$CQ296,DM$4&gt;=Inputs!$CP296),Inputs!$AR296/(Inputs!$CQ296-Inputs!$CP296+1),0)+IF(DM$4=Inputs!$CL296,Inputs!$BD296,0))</f>
        <v/>
      </c>
      <c r="DN299" s="46" t="str">
        <f>IF(S299="","",IF(AND(DN$4&lt;=Inputs!$CQ296,DN$4&gt;=Inputs!$CP296),Inputs!$AR296/(Inputs!$CQ296-Inputs!$CP296+1),0)+IF(DN$4=Inputs!$CL296,Inputs!$BD296,0))</f>
        <v/>
      </c>
      <c r="DO299" s="46" t="str">
        <f>IF(T299="","",IF(AND(DO$4&lt;=Inputs!$CQ296,DO$4&gt;=Inputs!$CP296),Inputs!$AR296/(Inputs!$CQ296-Inputs!$CP296+1),0)+IF(DO$4=Inputs!$CL296,Inputs!$BD296,0))</f>
        <v/>
      </c>
      <c r="DP299" s="46" t="str">
        <f>IF(U299="","",IF(AND(DP$4&lt;=Inputs!$CQ296,DP$4&gt;=Inputs!$CP296),Inputs!$AR296/(Inputs!$CQ296-Inputs!$CP296+1),0)+IF(DP$4=Inputs!$CL296,Inputs!$BD296,0))</f>
        <v/>
      </c>
      <c r="DQ299" s="46" t="str">
        <f>IF(V299="","",IF(AND(DQ$4&lt;=Inputs!$CQ296,DQ$4&gt;=Inputs!$CP296),Inputs!$AR296/(Inputs!$CQ296-Inputs!$CP296+1),0)+IF(DQ$4=Inputs!$CL296,Inputs!$BD296,0))</f>
        <v/>
      </c>
      <c r="DR299" s="46" t="str">
        <f>IF(W299="","",IF(AND(DR$4&lt;=Inputs!$CQ296,DR$4&gt;=Inputs!$CP296),Inputs!$AR296/(Inputs!$CQ296-Inputs!$CP296+1),0)+IF(DR$4=Inputs!$CL296,Inputs!$BD296,0))</f>
        <v/>
      </c>
      <c r="DS299" s="46" t="str">
        <f>IF(X299="","",IF(AND(DS$4&lt;=Inputs!$CQ296,DS$4&gt;=Inputs!$CP296),Inputs!$AR296/(Inputs!$CQ296-Inputs!$CP296+1),0)+IF(DS$4=Inputs!$CL296,Inputs!$BD296,0))</f>
        <v/>
      </c>
      <c r="DT299" s="46" t="str">
        <f>IF(Y299="","",IF(AND(DT$4&lt;=Inputs!$CQ296,DT$4&gt;=Inputs!$CP296),Inputs!$AR296/(Inputs!$CQ296-Inputs!$CP296+1),0)+IF(DT$4=Inputs!$CL296,Inputs!$BD296,0))</f>
        <v/>
      </c>
      <c r="DU299" s="46" t="str">
        <f>IF(Z299="","",IF(AND(DU$4&lt;=Inputs!$CQ296,DU$4&gt;=Inputs!$CP296),Inputs!$AR296/(Inputs!$CQ296-Inputs!$CP296+1),0)+IF(DU$4=Inputs!$CL296,Inputs!$BD296,0))</f>
        <v/>
      </c>
      <c r="DV299" s="46" t="str">
        <f>IF(AA299="","",IF(AND(DV$4&lt;=Inputs!$CQ296,DV$4&gt;=Inputs!$CP296),Inputs!$AR296/(Inputs!$CQ296-Inputs!$CP296+1),0)+IF(DV$4=Inputs!$CL296,Inputs!$BD296,0))</f>
        <v/>
      </c>
      <c r="DW299" s="46" t="str">
        <f>IF(AB299="","",IF(AND(DW$4&lt;=Inputs!$CQ296,DW$4&gt;=Inputs!$CP296),Inputs!$AR296/(Inputs!$CQ296-Inputs!$CP296+1),0)+IF(DW$4=Inputs!$CL296,Inputs!$BD296,0))</f>
        <v/>
      </c>
      <c r="DX299" s="46" t="str">
        <f>IF(AC299="","",IF(AND(DX$4&lt;=Inputs!$CQ296,DX$4&gt;=Inputs!$CP296),Inputs!$AR296/(Inputs!$CQ296-Inputs!$CP296+1),0)+IF(DX$4=Inputs!$CL296,Inputs!$BD296,0))</f>
        <v/>
      </c>
      <c r="DY299" s="46" t="str">
        <f>IF(AD299="","",IF(AND(DY$4&lt;=Inputs!$CQ296,DY$4&gt;=Inputs!$CP296),Inputs!$AR296/(Inputs!$CQ296-Inputs!$CP296+1),0)+IF(DY$4=Inputs!$CL296,Inputs!$BD296,0))</f>
        <v/>
      </c>
      <c r="DZ299" s="46" t="str">
        <f t="shared" si="12"/>
        <v/>
      </c>
    </row>
    <row r="300" spans="1:130">
      <c r="A300" s="7" t="str">
        <f>IF(Inputs!A297="","",Inputs!A297)</f>
        <v/>
      </c>
      <c r="B300" t="str">
        <f>IF(Inputs!B297="","",Inputs!B297)</f>
        <v/>
      </c>
      <c r="C300" s="46" t="str">
        <f>IF(Inputs!$B297="","",BO300-CV300)</f>
        <v/>
      </c>
      <c r="D300" s="46" t="str">
        <f>IF(Inputs!$B297="","",BP300-CW300)</f>
        <v/>
      </c>
      <c r="E300" s="46" t="str">
        <f>IF(Inputs!$B297="","",BQ300-CX300)</f>
        <v/>
      </c>
      <c r="F300" s="46" t="str">
        <f>IF(Inputs!$B297="","",BR300-CY300)</f>
        <v/>
      </c>
      <c r="G300" s="46" t="str">
        <f>IF(Inputs!$B297="","",BS300-CZ300)</f>
        <v/>
      </c>
      <c r="H300" s="46" t="str">
        <f>IF(Inputs!$B297="","",BT300-DA300)</f>
        <v/>
      </c>
      <c r="I300" s="46" t="str">
        <f>IF(Inputs!$B297="","",BU300-DB300)</f>
        <v/>
      </c>
      <c r="J300" s="46" t="str">
        <f>IF(Inputs!$B297="","",BV300-DC300)</f>
        <v/>
      </c>
      <c r="K300" s="46" t="str">
        <f>IF(Inputs!$B297="","",BW300-DD300)</f>
        <v/>
      </c>
      <c r="L300" s="46" t="str">
        <f>IF(Inputs!$B297="","",BX300-DE300)</f>
        <v/>
      </c>
      <c r="M300" s="46" t="str">
        <f>IF(Inputs!$B297="","",BY300-DF300)</f>
        <v/>
      </c>
      <c r="N300" s="46" t="str">
        <f>IF(Inputs!$B297="","",BZ300-DG300)</f>
        <v/>
      </c>
      <c r="O300" s="46" t="str">
        <f>IF(Inputs!$B297="","",CA300-DH300)</f>
        <v/>
      </c>
      <c r="P300" s="46" t="str">
        <f>IF(Inputs!$B297="","",CB300-DI300)</f>
        <v/>
      </c>
      <c r="Q300" s="46" t="str">
        <f>IF(Inputs!$B297="","",CC300-DJ300)</f>
        <v/>
      </c>
      <c r="R300" s="46" t="str">
        <f>IF(Inputs!$B297="","",CD300-DK300)</f>
        <v/>
      </c>
      <c r="S300" s="46" t="str">
        <f>IF(Inputs!$B297="","",CE300-DL300)</f>
        <v/>
      </c>
      <c r="T300" s="46" t="str">
        <f>IF(Inputs!$B297="","",CF300-DM300)</f>
        <v/>
      </c>
      <c r="U300" s="46" t="str">
        <f>IF(Inputs!$B297="","",CG300-DN300)</f>
        <v/>
      </c>
      <c r="V300" s="46" t="str">
        <f>IF(Inputs!$B297="","",CH300-DO300)</f>
        <v/>
      </c>
      <c r="W300" s="46" t="str">
        <f>IF(Inputs!$B297="","",CI300-DP300)</f>
        <v/>
      </c>
      <c r="X300" s="46" t="str">
        <f>IF(Inputs!$B297="","",CJ300-DQ300)</f>
        <v/>
      </c>
      <c r="Y300" s="46" t="str">
        <f>IF(Inputs!$B297="","",CK300-DR300)</f>
        <v/>
      </c>
      <c r="Z300" s="46" t="str">
        <f>IF(Inputs!$B297="","",CL300-DS300)</f>
        <v/>
      </c>
      <c r="AA300" s="46" t="str">
        <f>IF(Inputs!$B297="","",CM300-DT300)</f>
        <v/>
      </c>
      <c r="AB300" s="46" t="str">
        <f>IF(Inputs!$B297="","",CN300-DU300)</f>
        <v/>
      </c>
      <c r="AC300" s="46" t="str">
        <f>IF(Inputs!$B297="","",CO300-DV300)</f>
        <v/>
      </c>
      <c r="AD300" s="46" t="str">
        <f>IF(Inputs!$B297="","",CP300-DW300)</f>
        <v/>
      </c>
      <c r="AE300" s="46" t="str">
        <f>IF(Inputs!$B297="","",CQ300-DX300)</f>
        <v/>
      </c>
      <c r="AF300" s="46" t="str">
        <f>IF(Inputs!$B297="","",CR300-DY300)</f>
        <v/>
      </c>
      <c r="AG300" s="50" t="str">
        <f t="shared" si="13"/>
        <v/>
      </c>
      <c r="AH300" s="50"/>
      <c r="AJ300" s="27">
        <f>IF(AND(Inputs!$CO297=0,AJ$4&gt;=Inputs!$CM297),1,IF(AND(AJ$4&gt;=Inputs!$CM297,AJ$4&lt;Inputs!$CN297),1,IF(AND(AJ$4=Inputs!$CN297,AJ$4=Inputs!$CO297),1,IF(OR(AND(AJ$4=Inputs!$CN297+1,Inputs!$CN297=Inputs!$CO297),AND(AJ$4=Inputs!$CN297+2,Inputs!$CN297=Inputs!$CO297)),0,IF(AJ$4=Inputs!$CN297,0.8,IF(AJ$4=Inputs!$CN297+1,0.6,IF(AJ$4=Inputs!$CN297+2,0.4,IF(AJ$4=Inputs!$CO297,0.2,IF(AND(AJ$4&gt;=Inputs!$CL297,AJ$4&lt;Inputs!$CM297),(AJ$4-Inputs!$CL297+1)/(Inputs!$AI297+1),0)))))))))</f>
        <v>0</v>
      </c>
      <c r="AK300" s="27">
        <f>IF(AND(Inputs!$CO297=0,AK$4&gt;=Inputs!$CM297),1,IF(AND(AK$4&gt;=Inputs!$CM297,AK$4&lt;Inputs!$CN297),1,IF(AND(AK$4=Inputs!$CN297,AK$4=Inputs!$CO297),1,IF(OR(AND(AK$4=Inputs!$CN297+1,Inputs!$CN297=Inputs!$CO297),AND(AK$4=Inputs!$CN297+2,Inputs!$CN297=Inputs!$CO297)),0,IF(AK$4=Inputs!$CN297,0.8,IF(AK$4=Inputs!$CN297+1,0.6,IF(AK$4=Inputs!$CN297+2,0.4,IF(AK$4=Inputs!$CO297,0.2,IF(AND(AK$4&gt;=Inputs!$CL297,AK$4&lt;Inputs!$CM297),(AK$4-Inputs!$CL297+1)/(Inputs!$AI297+1),0)))))))))</f>
        <v>0</v>
      </c>
      <c r="AL300" s="27">
        <f>IF(AND(Inputs!$CO297=0,AL$4&gt;=Inputs!$CM297),1,IF(AND(AL$4&gt;=Inputs!$CM297,AL$4&lt;Inputs!$CN297),1,IF(AND(AL$4=Inputs!$CN297,AL$4=Inputs!$CO297),1,IF(OR(AND(AL$4=Inputs!$CN297+1,Inputs!$CN297=Inputs!$CO297),AND(AL$4=Inputs!$CN297+2,Inputs!$CN297=Inputs!$CO297)),0,IF(AL$4=Inputs!$CN297,0.8,IF(AL$4=Inputs!$CN297+1,0.6,IF(AL$4=Inputs!$CN297+2,0.4,IF(AL$4=Inputs!$CO297,0.2,IF(AND(AL$4&gt;=Inputs!$CL297,AL$4&lt;Inputs!$CM297),(AL$4-Inputs!$CL297+1)/(Inputs!$AI297+1),0)))))))))</f>
        <v>0</v>
      </c>
      <c r="AM300" s="27">
        <f>IF(AND(Inputs!$CO297=0,AM$4&gt;=Inputs!$CM297),1,IF(AND(AM$4&gt;=Inputs!$CM297,AM$4&lt;Inputs!$CN297),1,IF(AND(AM$4=Inputs!$CN297,AM$4=Inputs!$CO297),1,IF(OR(AND(AM$4=Inputs!$CN297+1,Inputs!$CN297=Inputs!$CO297),AND(AM$4=Inputs!$CN297+2,Inputs!$CN297=Inputs!$CO297)),0,IF(AM$4=Inputs!$CN297,0.8,IF(AM$4=Inputs!$CN297+1,0.6,IF(AM$4=Inputs!$CN297+2,0.4,IF(AM$4=Inputs!$CO297,0.2,IF(AND(AM$4&gt;=Inputs!$CL297,AM$4&lt;Inputs!$CM297),(AM$4-Inputs!$CL297+1)/(Inputs!$AI297+1),0)))))))))</f>
        <v>0</v>
      </c>
      <c r="AN300" s="27">
        <f>IF(AND(Inputs!$CO297=0,AN$4&gt;=Inputs!$CM297),1,IF(AND(AN$4&gt;=Inputs!$CM297,AN$4&lt;Inputs!$CN297),1,IF(AND(AN$4=Inputs!$CN297,AN$4=Inputs!$CO297),1,IF(OR(AND(AN$4=Inputs!$CN297+1,Inputs!$CN297=Inputs!$CO297),AND(AN$4=Inputs!$CN297+2,Inputs!$CN297=Inputs!$CO297)),0,IF(AN$4=Inputs!$CN297,0.8,IF(AN$4=Inputs!$CN297+1,0.6,IF(AN$4=Inputs!$CN297+2,0.4,IF(AN$4=Inputs!$CO297,0.2,IF(AND(AN$4&gt;=Inputs!$CL297,AN$4&lt;Inputs!$CM297),(AN$4-Inputs!$CL297+1)/(Inputs!$AI297+1),0)))))))))</f>
        <v>0</v>
      </c>
      <c r="AO300" s="27">
        <f>IF(AND(Inputs!$CO297=0,AO$4&gt;=Inputs!$CM297),1,IF(AND(AO$4&gt;=Inputs!$CM297,AO$4&lt;Inputs!$CN297),1,IF(AND(AO$4=Inputs!$CN297,AO$4=Inputs!$CO297),1,IF(OR(AND(AO$4=Inputs!$CN297+1,Inputs!$CN297=Inputs!$CO297),AND(AO$4=Inputs!$CN297+2,Inputs!$CN297=Inputs!$CO297)),0,IF(AO$4=Inputs!$CN297,0.8,IF(AO$4=Inputs!$CN297+1,0.6,IF(AO$4=Inputs!$CN297+2,0.4,IF(AO$4=Inputs!$CO297,0.2,IF(AND(AO$4&gt;=Inputs!$CL297,AO$4&lt;Inputs!$CM297),(AO$4-Inputs!$CL297+1)/(Inputs!$AI297+1),0)))))))))</f>
        <v>0</v>
      </c>
      <c r="AP300" s="27">
        <f>IF(AND(Inputs!$CO297=0,AP$4&gt;=Inputs!$CM297),1,IF(AND(AP$4&gt;=Inputs!$CM297,AP$4&lt;Inputs!$CN297),1,IF(AND(AP$4=Inputs!$CN297,AP$4=Inputs!$CO297),1,IF(OR(AND(AP$4=Inputs!$CN297+1,Inputs!$CN297=Inputs!$CO297),AND(AP$4=Inputs!$CN297+2,Inputs!$CN297=Inputs!$CO297)),0,IF(AP$4=Inputs!$CN297,0.8,IF(AP$4=Inputs!$CN297+1,0.6,IF(AP$4=Inputs!$CN297+2,0.4,IF(AP$4=Inputs!$CO297,0.2,IF(AND(AP$4&gt;=Inputs!$CL297,AP$4&lt;Inputs!$CM297),(AP$4-Inputs!$CL297+1)/(Inputs!$AI297+1),0)))))))))</f>
        <v>0</v>
      </c>
      <c r="AQ300" s="27">
        <f>IF(AND(Inputs!$CO297=0,AQ$4&gt;=Inputs!$CM297),1,IF(AND(AQ$4&gt;=Inputs!$CM297,AQ$4&lt;Inputs!$CN297),1,IF(AND(AQ$4=Inputs!$CN297,AQ$4=Inputs!$CO297),1,IF(OR(AND(AQ$4=Inputs!$CN297+1,Inputs!$CN297=Inputs!$CO297),AND(AQ$4=Inputs!$CN297+2,Inputs!$CN297=Inputs!$CO297)),0,IF(AQ$4=Inputs!$CN297,0.8,IF(AQ$4=Inputs!$CN297+1,0.6,IF(AQ$4=Inputs!$CN297+2,0.4,IF(AQ$4=Inputs!$CO297,0.2,IF(AND(AQ$4&gt;=Inputs!$CL297,AQ$4&lt;Inputs!$CM297),(AQ$4-Inputs!$CL297+1)/(Inputs!$AI297+1),0)))))))))</f>
        <v>0</v>
      </c>
      <c r="AR300" s="27">
        <f>IF(AND(Inputs!$CO297=0,AR$4&gt;=Inputs!$CM297),1,IF(AND(AR$4&gt;=Inputs!$CM297,AR$4&lt;Inputs!$CN297),1,IF(AND(AR$4=Inputs!$CN297,AR$4=Inputs!$CO297),1,IF(OR(AND(AR$4=Inputs!$CN297+1,Inputs!$CN297=Inputs!$CO297),AND(AR$4=Inputs!$CN297+2,Inputs!$CN297=Inputs!$CO297)),0,IF(AR$4=Inputs!$CN297,0.8,IF(AR$4=Inputs!$CN297+1,0.6,IF(AR$4=Inputs!$CN297+2,0.4,IF(AR$4=Inputs!$CO297,0.2,IF(AND(AR$4&gt;=Inputs!$CL297,AR$4&lt;Inputs!$CM297),(AR$4-Inputs!$CL297+1)/(Inputs!$AI297+1),0)))))))))</f>
        <v>0</v>
      </c>
      <c r="AS300" s="27">
        <f>IF(AND(Inputs!$CO297=0,AS$4&gt;=Inputs!$CM297),1,IF(AND(AS$4&gt;=Inputs!$CM297,AS$4&lt;Inputs!$CN297),1,IF(AND(AS$4=Inputs!$CN297,AS$4=Inputs!$CO297),1,IF(OR(AND(AS$4=Inputs!$CN297+1,Inputs!$CN297=Inputs!$CO297),AND(AS$4=Inputs!$CN297+2,Inputs!$CN297=Inputs!$CO297)),0,IF(AS$4=Inputs!$CN297,0.8,IF(AS$4=Inputs!$CN297+1,0.6,IF(AS$4=Inputs!$CN297+2,0.4,IF(AS$4=Inputs!$CO297,0.2,IF(AND(AS$4&gt;=Inputs!$CL297,AS$4&lt;Inputs!$CM297),(AS$4-Inputs!$CL297+1)/(Inputs!$AI297+1),0)))))))))</f>
        <v>0</v>
      </c>
      <c r="AT300" s="27">
        <f>IF(AND(Inputs!$CO297=0,AT$4&gt;=Inputs!$CM297),1,IF(AND(AT$4&gt;=Inputs!$CM297,AT$4&lt;Inputs!$CN297),1,IF(AND(AT$4=Inputs!$CN297,AT$4=Inputs!$CO297),1,IF(OR(AND(AT$4=Inputs!$CN297+1,Inputs!$CN297=Inputs!$CO297),AND(AT$4=Inputs!$CN297+2,Inputs!$CN297=Inputs!$CO297)),0,IF(AT$4=Inputs!$CN297,0.8,IF(AT$4=Inputs!$CN297+1,0.6,IF(AT$4=Inputs!$CN297+2,0.4,IF(AT$4=Inputs!$CO297,0.2,IF(AND(AT$4&gt;=Inputs!$CL297,AT$4&lt;Inputs!$CM297),(AT$4-Inputs!$CL297+1)/(Inputs!$AI297+1),0)))))))))</f>
        <v>0</v>
      </c>
      <c r="AU300" s="27">
        <f>IF(AND(Inputs!$CO297=0,AU$4&gt;=Inputs!$CM297),1,IF(AND(AU$4&gt;=Inputs!$CM297,AU$4&lt;Inputs!$CN297),1,IF(AND(AU$4=Inputs!$CN297,AU$4=Inputs!$CO297),1,IF(OR(AND(AU$4=Inputs!$CN297+1,Inputs!$CN297=Inputs!$CO297),AND(AU$4=Inputs!$CN297+2,Inputs!$CN297=Inputs!$CO297)),0,IF(AU$4=Inputs!$CN297,0.8,IF(AU$4=Inputs!$CN297+1,0.6,IF(AU$4=Inputs!$CN297+2,0.4,IF(AU$4=Inputs!$CO297,0.2,IF(AND(AU$4&gt;=Inputs!$CL297,AU$4&lt;Inputs!$CM297),(AU$4-Inputs!$CL297+1)/(Inputs!$AI297+1),0)))))))))</f>
        <v>0</v>
      </c>
      <c r="AV300" s="27">
        <f>IF(AND(Inputs!$CO297=0,AV$4&gt;=Inputs!$CM297),1,IF(AND(AV$4&gt;=Inputs!$CM297,AV$4&lt;Inputs!$CN297),1,IF(AND(AV$4=Inputs!$CN297,AV$4=Inputs!$CO297),1,IF(OR(AND(AV$4=Inputs!$CN297+1,Inputs!$CN297=Inputs!$CO297),AND(AV$4=Inputs!$CN297+2,Inputs!$CN297=Inputs!$CO297)),0,IF(AV$4=Inputs!$CN297,0.8,IF(AV$4=Inputs!$CN297+1,0.6,IF(AV$4=Inputs!$CN297+2,0.4,IF(AV$4=Inputs!$CO297,0.2,IF(AND(AV$4&gt;=Inputs!$CL297,AV$4&lt;Inputs!$CM297),(AV$4-Inputs!$CL297+1)/(Inputs!$AI297+1),0)))))))))</f>
        <v>0</v>
      </c>
      <c r="AW300" s="27">
        <f>IF(AND(Inputs!$CO297=0,AW$4&gt;=Inputs!$CM297),1,IF(AND(AW$4&gt;=Inputs!$CM297,AW$4&lt;Inputs!$CN297),1,IF(AND(AW$4=Inputs!$CN297,AW$4=Inputs!$CO297),1,IF(OR(AND(AW$4=Inputs!$CN297+1,Inputs!$CN297=Inputs!$CO297),AND(AW$4=Inputs!$CN297+2,Inputs!$CN297=Inputs!$CO297)),0,IF(AW$4=Inputs!$CN297,0.8,IF(AW$4=Inputs!$CN297+1,0.6,IF(AW$4=Inputs!$CN297+2,0.4,IF(AW$4=Inputs!$CO297,0.2,IF(AND(AW$4&gt;=Inputs!$CL297,AW$4&lt;Inputs!$CM297),(AW$4-Inputs!$CL297+1)/(Inputs!$AI297+1),0)))))))))</f>
        <v>0</v>
      </c>
      <c r="AX300" s="27">
        <f>IF(AND(Inputs!$CO297=0,AX$4&gt;=Inputs!$CM297),1,IF(AND(AX$4&gt;=Inputs!$CM297,AX$4&lt;Inputs!$CN297),1,IF(AND(AX$4=Inputs!$CN297,AX$4=Inputs!$CO297),1,IF(OR(AND(AX$4=Inputs!$CN297+1,Inputs!$CN297=Inputs!$CO297),AND(AX$4=Inputs!$CN297+2,Inputs!$CN297=Inputs!$CO297)),0,IF(AX$4=Inputs!$CN297,0.8,IF(AX$4=Inputs!$CN297+1,0.6,IF(AX$4=Inputs!$CN297+2,0.4,IF(AX$4=Inputs!$CO297,0.2,IF(AND(AX$4&gt;=Inputs!$CL297,AX$4&lt;Inputs!$CM297),(AX$4-Inputs!$CL297+1)/(Inputs!$AI297+1),0)))))))))</f>
        <v>0</v>
      </c>
      <c r="AY300" s="27">
        <f>IF(AND(Inputs!$CO297=0,AY$4&gt;=Inputs!$CM297),1,IF(AND(AY$4&gt;=Inputs!$CM297,AY$4&lt;Inputs!$CN297),1,IF(AND(AY$4=Inputs!$CN297,AY$4=Inputs!$CO297),1,IF(OR(AND(AY$4=Inputs!$CN297+1,Inputs!$CN297=Inputs!$CO297),AND(AY$4=Inputs!$CN297+2,Inputs!$CN297=Inputs!$CO297)),0,IF(AY$4=Inputs!$CN297,0.8,IF(AY$4=Inputs!$CN297+1,0.6,IF(AY$4=Inputs!$CN297+2,0.4,IF(AY$4=Inputs!$CO297,0.2,IF(AND(AY$4&gt;=Inputs!$CL297,AY$4&lt;Inputs!$CM297),(AY$4-Inputs!$CL297+1)/(Inputs!$AI297+1),0)))))))))</f>
        <v>0</v>
      </c>
      <c r="AZ300" s="27">
        <f>IF(AND(Inputs!$CO297=0,AZ$4&gt;=Inputs!$CM297),1,IF(AND(AZ$4&gt;=Inputs!$CM297,AZ$4&lt;Inputs!$CN297),1,IF(AND(AZ$4=Inputs!$CN297,AZ$4=Inputs!$CO297),1,IF(OR(AND(AZ$4=Inputs!$CN297+1,Inputs!$CN297=Inputs!$CO297),AND(AZ$4=Inputs!$CN297+2,Inputs!$CN297=Inputs!$CO297)),0,IF(AZ$4=Inputs!$CN297,0.8,IF(AZ$4=Inputs!$CN297+1,0.6,IF(AZ$4=Inputs!$CN297+2,0.4,IF(AZ$4=Inputs!$CO297,0.2,IF(AND(AZ$4&gt;=Inputs!$CL297,AZ$4&lt;Inputs!$CM297),(AZ$4-Inputs!$CL297+1)/(Inputs!$AI297+1),0)))))))))</f>
        <v>0</v>
      </c>
      <c r="BA300" s="27">
        <f>IF(AND(Inputs!$CO297=0,BA$4&gt;=Inputs!$CM297),1,IF(AND(BA$4&gt;=Inputs!$CM297,BA$4&lt;Inputs!$CN297),1,IF(AND(BA$4=Inputs!$CN297,BA$4=Inputs!$CO297),1,IF(OR(AND(BA$4=Inputs!$CN297+1,Inputs!$CN297=Inputs!$CO297),AND(BA$4=Inputs!$CN297+2,Inputs!$CN297=Inputs!$CO297)),0,IF(BA$4=Inputs!$CN297,0.8,IF(BA$4=Inputs!$CN297+1,0.6,IF(BA$4=Inputs!$CN297+2,0.4,IF(BA$4=Inputs!$CO297,0.2,IF(AND(BA$4&gt;=Inputs!$CL297,BA$4&lt;Inputs!$CM297),(BA$4-Inputs!$CL297+1)/(Inputs!$AI297+1),0)))))))))</f>
        <v>0</v>
      </c>
      <c r="BB300" s="27">
        <f>IF(AND(Inputs!$CO297=0,BB$4&gt;=Inputs!$CM297),1,IF(AND(BB$4&gt;=Inputs!$CM297,BB$4&lt;Inputs!$CN297),1,IF(AND(BB$4=Inputs!$CN297,BB$4=Inputs!$CO297),1,IF(OR(AND(BB$4=Inputs!$CN297+1,Inputs!$CN297=Inputs!$CO297),AND(BB$4=Inputs!$CN297+2,Inputs!$CN297=Inputs!$CO297)),0,IF(BB$4=Inputs!$CN297,0.8,IF(BB$4=Inputs!$CN297+1,0.6,IF(BB$4=Inputs!$CN297+2,0.4,IF(BB$4=Inputs!$CO297,0.2,IF(AND(BB$4&gt;=Inputs!$CL297,BB$4&lt;Inputs!$CM297),(BB$4-Inputs!$CL297+1)/(Inputs!$AI297+1),0)))))))))</f>
        <v>0</v>
      </c>
      <c r="BC300" s="27">
        <f>IF(AND(Inputs!$CO297=0,BC$4&gt;=Inputs!$CM297),1,IF(AND(BC$4&gt;=Inputs!$CM297,BC$4&lt;Inputs!$CN297),1,IF(AND(BC$4=Inputs!$CN297,BC$4=Inputs!$CO297),1,IF(OR(AND(BC$4=Inputs!$CN297+1,Inputs!$CN297=Inputs!$CO297),AND(BC$4=Inputs!$CN297+2,Inputs!$CN297=Inputs!$CO297)),0,IF(BC$4=Inputs!$CN297,0.8,IF(BC$4=Inputs!$CN297+1,0.6,IF(BC$4=Inputs!$CN297+2,0.4,IF(BC$4=Inputs!$CO297,0.2,IF(AND(BC$4&gt;=Inputs!$CL297,BC$4&lt;Inputs!$CM297),(BC$4-Inputs!$CL297+1)/(Inputs!$AI297+1),0)))))))))</f>
        <v>0</v>
      </c>
      <c r="BD300" s="27">
        <f>IF(AND(Inputs!$CO297=0,BD$4&gt;=Inputs!$CM297),1,IF(AND(BD$4&gt;=Inputs!$CM297,BD$4&lt;Inputs!$CN297),1,IF(AND(BD$4=Inputs!$CN297,BD$4=Inputs!$CO297),1,IF(OR(AND(BD$4=Inputs!$CN297+1,Inputs!$CN297=Inputs!$CO297),AND(BD$4=Inputs!$CN297+2,Inputs!$CN297=Inputs!$CO297)),0,IF(BD$4=Inputs!$CN297,0.8,IF(BD$4=Inputs!$CN297+1,0.6,IF(BD$4=Inputs!$CN297+2,0.4,IF(BD$4=Inputs!$CO297,0.2,IF(AND(BD$4&gt;=Inputs!$CL297,BD$4&lt;Inputs!$CM297),(BD$4-Inputs!$CL297+1)/(Inputs!$AI297+1),0)))))))))</f>
        <v>0</v>
      </c>
      <c r="BE300" s="27">
        <f>IF(AND(Inputs!$CO297=0,BE$4&gt;=Inputs!$CM297),1,IF(AND(BE$4&gt;=Inputs!$CM297,BE$4&lt;Inputs!$CN297),1,IF(AND(BE$4=Inputs!$CN297,BE$4=Inputs!$CO297),1,IF(OR(AND(BE$4=Inputs!$CN297+1,Inputs!$CN297=Inputs!$CO297),AND(BE$4=Inputs!$CN297+2,Inputs!$CN297=Inputs!$CO297)),0,IF(BE$4=Inputs!$CN297,0.8,IF(BE$4=Inputs!$CN297+1,0.6,IF(BE$4=Inputs!$CN297+2,0.4,IF(BE$4=Inputs!$CO297,0.2,IF(AND(BE$4&gt;=Inputs!$CL297,BE$4&lt;Inputs!$CM297),(BE$4-Inputs!$CL297+1)/(Inputs!$AI297+1),0)))))))))</f>
        <v>0</v>
      </c>
      <c r="BF300" s="27">
        <f>IF(AND(Inputs!$CO297=0,BF$4&gt;=Inputs!$CM297),1,IF(AND(BF$4&gt;=Inputs!$CM297,BF$4&lt;Inputs!$CN297),1,IF(AND(BF$4=Inputs!$CN297,BF$4=Inputs!$CO297),1,IF(OR(AND(BF$4=Inputs!$CN297+1,Inputs!$CN297=Inputs!$CO297),AND(BF$4=Inputs!$CN297+2,Inputs!$CN297=Inputs!$CO297)),0,IF(BF$4=Inputs!$CN297,0.8,IF(BF$4=Inputs!$CN297+1,0.6,IF(BF$4=Inputs!$CN297+2,0.4,IF(BF$4=Inputs!$CO297,0.2,IF(AND(BF$4&gt;=Inputs!$CL297,BF$4&lt;Inputs!$CM297),(BF$4-Inputs!$CL297+1)/(Inputs!$AI297+1),0)))))))))</f>
        <v>0</v>
      </c>
      <c r="BG300" s="27">
        <f>IF(AND(Inputs!$CO297=0,BG$4&gt;=Inputs!$CM297),1,IF(AND(BG$4&gt;=Inputs!$CM297,BG$4&lt;Inputs!$CN297),1,IF(AND(BG$4=Inputs!$CN297,BG$4=Inputs!$CO297),1,IF(OR(AND(BG$4=Inputs!$CN297+1,Inputs!$CN297=Inputs!$CO297),AND(BG$4=Inputs!$CN297+2,Inputs!$CN297=Inputs!$CO297)),0,IF(BG$4=Inputs!$CN297,0.8,IF(BG$4=Inputs!$CN297+1,0.6,IF(BG$4=Inputs!$CN297+2,0.4,IF(BG$4=Inputs!$CO297,0.2,IF(AND(BG$4&gt;=Inputs!$CL297,BG$4&lt;Inputs!$CM297),(BG$4-Inputs!$CL297+1)/(Inputs!$AI297+1),0)))))))))</f>
        <v>0</v>
      </c>
      <c r="BH300" s="27">
        <f>IF(AND(Inputs!$CO297=0,BH$4&gt;=Inputs!$CM297),1,IF(AND(BH$4&gt;=Inputs!$CM297,BH$4&lt;Inputs!$CN297),1,IF(AND(BH$4=Inputs!$CN297,BH$4=Inputs!$CO297),1,IF(OR(AND(BH$4=Inputs!$CN297+1,Inputs!$CN297=Inputs!$CO297),AND(BH$4=Inputs!$CN297+2,Inputs!$CN297=Inputs!$CO297)),0,IF(BH$4=Inputs!$CN297,0.8,IF(BH$4=Inputs!$CN297+1,0.6,IF(BH$4=Inputs!$CN297+2,0.4,IF(BH$4=Inputs!$CO297,0.2,IF(AND(BH$4&gt;=Inputs!$CL297,BH$4&lt;Inputs!$CM297),(BH$4-Inputs!$CL297+1)/(Inputs!$AI297+1),0)))))))))</f>
        <v>0</v>
      </c>
      <c r="BI300" s="27">
        <f>IF(AND(Inputs!$CO297=0,BI$4&gt;=Inputs!$CM297),1,IF(AND(BI$4&gt;=Inputs!$CM297,BI$4&lt;Inputs!$CN297),1,IF(AND(BI$4=Inputs!$CN297,BI$4=Inputs!$CO297),1,IF(OR(AND(BI$4=Inputs!$CN297+1,Inputs!$CN297=Inputs!$CO297),AND(BI$4=Inputs!$CN297+2,Inputs!$CN297=Inputs!$CO297)),0,IF(BI$4=Inputs!$CN297,0.8,IF(BI$4=Inputs!$CN297+1,0.6,IF(BI$4=Inputs!$CN297+2,0.4,IF(BI$4=Inputs!$CO297,0.2,IF(AND(BI$4&gt;=Inputs!$CL297,BI$4&lt;Inputs!$CM297),(BI$4-Inputs!$CL297+1)/(Inputs!$AI297+1),0)))))))))</f>
        <v>0</v>
      </c>
      <c r="BJ300" s="27">
        <f>IF(AND(Inputs!$CO297=0,BJ$4&gt;=Inputs!$CM297),1,IF(AND(BJ$4&gt;=Inputs!$CM297,BJ$4&lt;Inputs!$CN297),1,IF(AND(BJ$4=Inputs!$CN297,BJ$4=Inputs!$CO297),1,IF(OR(AND(BJ$4=Inputs!$CN297+1,Inputs!$CN297=Inputs!$CO297),AND(BJ$4=Inputs!$CN297+2,Inputs!$CN297=Inputs!$CO297)),0,IF(BJ$4=Inputs!$CN297,0.8,IF(BJ$4=Inputs!$CN297+1,0.6,IF(BJ$4=Inputs!$CN297+2,0.4,IF(BJ$4=Inputs!$CO297,0.2,IF(AND(BJ$4&gt;=Inputs!$CL297,BJ$4&lt;Inputs!$CM297),(BJ$4-Inputs!$CL297+1)/(Inputs!$AI297+1),0)))))))))</f>
        <v>0</v>
      </c>
      <c r="BK300" s="27">
        <f>IF(AND(Inputs!$CO297=0,BK$4&gt;=Inputs!$CM297),1,IF(AND(BK$4&gt;=Inputs!$CM297,BK$4&lt;Inputs!$CN297),1,IF(AND(BK$4=Inputs!$CN297,BK$4=Inputs!$CO297),1,IF(OR(AND(BK$4=Inputs!$CN297+1,Inputs!$CN297=Inputs!$CO297),AND(BK$4=Inputs!$CN297+2,Inputs!$CN297=Inputs!$CO297)),0,IF(BK$4=Inputs!$CN297,0.8,IF(BK$4=Inputs!$CN297+1,0.6,IF(BK$4=Inputs!$CN297+2,0.4,IF(BK$4=Inputs!$CO297,0.2,IF(AND(BK$4&gt;=Inputs!$CL297,BK$4&lt;Inputs!$CM297),(BK$4-Inputs!$CL297+1)/(Inputs!$AI297+1),0)))))))))</f>
        <v>0</v>
      </c>
      <c r="BL300" s="27">
        <f>IF(AND(Inputs!$CO297=0,BL$4&gt;=Inputs!$CM297),1,IF(AND(BL$4&gt;=Inputs!$CM297,BL$4&lt;Inputs!$CN297),1,IF(AND(BL$4=Inputs!$CN297,BL$4=Inputs!$CO297),1,IF(OR(AND(BL$4=Inputs!$CN297+1,Inputs!$CN297=Inputs!$CO297),AND(BL$4=Inputs!$CN297+2,Inputs!$CN297=Inputs!$CO297)),0,IF(BL$4=Inputs!$CN297,0.8,IF(BL$4=Inputs!$CN297+1,0.6,IF(BL$4=Inputs!$CN297+2,0.4,IF(BL$4=Inputs!$CO297,0.2,IF(AND(BL$4&gt;=Inputs!$CL297,BL$4&lt;Inputs!$CM297),(BL$4-Inputs!$CL297+1)/(Inputs!$AI297+1),0)))))))))</f>
        <v>0</v>
      </c>
      <c r="BM300" s="27">
        <f>IF(AND(Inputs!$CO297=0,BM$4&gt;=Inputs!$CM297),1,IF(AND(BM$4&gt;=Inputs!$CM297,BM$4&lt;Inputs!$CN297),1,IF(AND(BM$4=Inputs!$CN297,BM$4=Inputs!$CO297),1,IF(OR(AND(BM$4=Inputs!$CN297+1,Inputs!$CN297=Inputs!$CO297),AND(BM$4=Inputs!$CN297+2,Inputs!$CN297=Inputs!$CO297)),0,IF(BM$4=Inputs!$CN297,0.8,IF(BM$4=Inputs!$CN297+1,0.6,IF(BM$4=Inputs!$CN297+2,0.4,IF(BM$4=Inputs!$CO297,0.2,IF(AND(BM$4&gt;=Inputs!$CL297,BM$4&lt;Inputs!$CM297),(BM$4-Inputs!$CL297+1)/(Inputs!$AI297+1),0)))))))))</f>
        <v>0</v>
      </c>
      <c r="BO300" s="46" t="str">
        <f>IF(Inputs!$B297="","",(ROUND(Inputs!$BC297*AJ300,0)))</f>
        <v/>
      </c>
      <c r="BP300" s="46" t="str">
        <f>IF(Inputs!$B297="","",(ROUND(Inputs!$BC297*AK300,0)))</f>
        <v/>
      </c>
      <c r="BQ300" s="46" t="str">
        <f>IF(Inputs!$B297="","",(ROUND(Inputs!$BC297*AL300,0)))</f>
        <v/>
      </c>
      <c r="BR300" s="46" t="str">
        <f>IF(Inputs!$B297="","",(ROUND(Inputs!$BC297*AM300,0)))</f>
        <v/>
      </c>
      <c r="BS300" s="46" t="str">
        <f>IF(Inputs!$B297="","",(ROUND(Inputs!$BC297*AN300,0)))</f>
        <v/>
      </c>
      <c r="BT300" s="46" t="str">
        <f>IF(Inputs!$B297="","",(ROUND(Inputs!$BC297*AO300,0)))</f>
        <v/>
      </c>
      <c r="BU300" s="46" t="str">
        <f>IF(Inputs!$B297="","",(ROUND(Inputs!$BC297*AP300,0)))</f>
        <v/>
      </c>
      <c r="BV300" s="46" t="str">
        <f>IF(Inputs!$B297="","",(ROUND(Inputs!$BC297*AQ300,0)))</f>
        <v/>
      </c>
      <c r="BW300" s="46" t="str">
        <f>IF(Inputs!$B297="","",(ROUND(Inputs!$BC297*AR300,0)))</f>
        <v/>
      </c>
      <c r="BX300" s="46" t="str">
        <f>IF(Inputs!$B297="","",(ROUND(Inputs!$BC297*AS300,0)))</f>
        <v/>
      </c>
      <c r="BY300" s="46" t="str">
        <f>IF(Inputs!$B297="","",(ROUND(Inputs!$BC297*AT300,0)))</f>
        <v/>
      </c>
      <c r="BZ300" s="46" t="str">
        <f>IF(Inputs!$B297="","",(ROUND(Inputs!$BC297*AU300,0)))</f>
        <v/>
      </c>
      <c r="CA300" s="46" t="str">
        <f>IF(Inputs!$B297="","",(ROUND(Inputs!$BC297*AV300,0)))</f>
        <v/>
      </c>
      <c r="CB300" s="46" t="str">
        <f>IF(Inputs!$B297="","",(ROUND(Inputs!$BC297*AW300,0)))</f>
        <v/>
      </c>
      <c r="CC300" s="46" t="str">
        <f>IF(Inputs!$B297="","",(ROUND(Inputs!$BC297*AX300,0)))</f>
        <v/>
      </c>
      <c r="CD300" s="46" t="str">
        <f>IF(Inputs!$B297="","",(ROUND(Inputs!$BC297*AY300,0)))</f>
        <v/>
      </c>
      <c r="CE300" s="46" t="str">
        <f>IF(Inputs!$B297="","",(ROUND(Inputs!$BC297*AZ300,0)))</f>
        <v/>
      </c>
      <c r="CF300" s="46" t="str">
        <f>IF(Inputs!$B297="","",(ROUND(Inputs!$BC297*BA300,0)))</f>
        <v/>
      </c>
      <c r="CG300" s="46" t="str">
        <f>IF(Inputs!$B297="","",(ROUND(Inputs!$BC297*BB300,0)))</f>
        <v/>
      </c>
      <c r="CH300" s="46" t="str">
        <f>IF(Inputs!$B297="","",(ROUND(Inputs!$BC297*BC300,0)))</f>
        <v/>
      </c>
      <c r="CI300" s="46" t="str">
        <f>IF(Inputs!$B297="","",(ROUND(Inputs!$BC297*BD300,0)))</f>
        <v/>
      </c>
      <c r="CJ300" s="46" t="str">
        <f>IF(Inputs!$B297="","",(ROUND(Inputs!$BC297*BE300,0)))</f>
        <v/>
      </c>
      <c r="CK300" s="46" t="str">
        <f>IF(Inputs!$B297="","",(ROUND(Inputs!$BC297*BF300,0)))</f>
        <v/>
      </c>
      <c r="CL300" s="46" t="str">
        <f>IF(Inputs!$B297="","",(ROUND(Inputs!$BC297*BG300,0)))</f>
        <v/>
      </c>
      <c r="CM300" s="46" t="str">
        <f>IF(Inputs!$B297="","",(ROUND(Inputs!$BC297*BH300,0)))</f>
        <v/>
      </c>
      <c r="CN300" s="46" t="str">
        <f>IF(Inputs!$B297="","",(ROUND(Inputs!$BC297*BI300,0)))</f>
        <v/>
      </c>
      <c r="CO300" s="46" t="str">
        <f>IF(Inputs!$B297="","",(ROUND(Inputs!$BC297*BJ300,0)))</f>
        <v/>
      </c>
      <c r="CP300" s="46" t="str">
        <f>IF(Inputs!$B297="","",(ROUND(Inputs!$BC297*BK300,0)))</f>
        <v/>
      </c>
      <c r="CQ300" s="46" t="str">
        <f>IF(Inputs!$B297="","",(ROUND(Inputs!$BC297*BL300,0)))</f>
        <v/>
      </c>
      <c r="CR300" s="46" t="str">
        <f>IF(Inputs!$B297="","",(ROUND(Inputs!$BC297*BM300,0)))</f>
        <v/>
      </c>
      <c r="CV300" s="46" t="str">
        <f>IF(A300="","",IF(AND(CV$4&lt;=Inputs!$CQ297,CV$4&gt;=Inputs!$CP297),Inputs!$AR297/(Inputs!$CQ297-Inputs!$CP297+1),0)+IF(CV$4=Inputs!$CL297,Inputs!$BD297,0))</f>
        <v/>
      </c>
      <c r="CW300" s="46" t="str">
        <f>IF(B300="","",IF(AND(CW$4&lt;=Inputs!$CQ297,CW$4&gt;=Inputs!$CP297),Inputs!$AR297/(Inputs!$CQ297-Inputs!$CP297+1),0)+IF(CW$4=Inputs!$CL297,Inputs!$BD297,0))</f>
        <v/>
      </c>
      <c r="CX300" s="46" t="str">
        <f>IF(C300="","",IF(AND(CX$4&lt;=Inputs!$CQ297,CX$4&gt;=Inputs!$CP297),Inputs!$AR297/(Inputs!$CQ297-Inputs!$CP297+1),0)+IF(CX$4=Inputs!$CL297,Inputs!$BD297,0))</f>
        <v/>
      </c>
      <c r="CY300" s="46" t="str">
        <f>IF(D300="","",IF(AND(CY$4&lt;=Inputs!$CQ297,CY$4&gt;=Inputs!$CP297),Inputs!$AR297/(Inputs!$CQ297-Inputs!$CP297+1),0)+IF(CY$4=Inputs!$CL297,Inputs!$BD297,0))</f>
        <v/>
      </c>
      <c r="CZ300" s="46" t="str">
        <f>IF(E300="","",IF(AND(CZ$4&lt;=Inputs!$CQ297,CZ$4&gt;=Inputs!$CP297),Inputs!$AR297/(Inputs!$CQ297-Inputs!$CP297+1),0)+IF(CZ$4=Inputs!$CL297,Inputs!$BD297,0))</f>
        <v/>
      </c>
      <c r="DA300" s="46" t="str">
        <f>IF(F300="","",IF(AND(DA$4&lt;=Inputs!$CQ297,DA$4&gt;=Inputs!$CP297),Inputs!$AR297/(Inputs!$CQ297-Inputs!$CP297+1),0)+IF(DA$4=Inputs!$CL297,Inputs!$BD297,0))</f>
        <v/>
      </c>
      <c r="DB300" s="46" t="str">
        <f>IF(G300="","",IF(AND(DB$4&lt;=Inputs!$CQ297,DB$4&gt;=Inputs!$CP297),Inputs!$AR297/(Inputs!$CQ297-Inputs!$CP297+1),0)+IF(DB$4=Inputs!$CL297,Inputs!$BD297,0))</f>
        <v/>
      </c>
      <c r="DC300" s="46" t="str">
        <f>IF(H300="","",IF(AND(DC$4&lt;=Inputs!$CQ297,DC$4&gt;=Inputs!$CP297),Inputs!$AR297/(Inputs!$CQ297-Inputs!$CP297+1),0)+IF(DC$4=Inputs!$CL297,Inputs!$BD297,0))</f>
        <v/>
      </c>
      <c r="DD300" s="46" t="str">
        <f>IF(I300="","",IF(AND(DD$4&lt;=Inputs!$CQ297,DD$4&gt;=Inputs!$CP297),Inputs!$AR297/(Inputs!$CQ297-Inputs!$CP297+1),0)+IF(DD$4=Inputs!$CL297,Inputs!$BD297,0))</f>
        <v/>
      </c>
      <c r="DE300" s="46" t="str">
        <f>IF(J300="","",IF(AND(DE$4&lt;=Inputs!$CQ297,DE$4&gt;=Inputs!$CP297),Inputs!$AR297/(Inputs!$CQ297-Inputs!$CP297+1),0)+IF(DE$4=Inputs!$CL297,Inputs!$BD297,0))</f>
        <v/>
      </c>
      <c r="DF300" s="46" t="str">
        <f>IF(K300="","",IF(AND(DF$4&lt;=Inputs!$CQ297,DF$4&gt;=Inputs!$CP297),Inputs!$AR297/(Inputs!$CQ297-Inputs!$CP297+1),0)+IF(DF$4=Inputs!$CL297,Inputs!$BD297,0))</f>
        <v/>
      </c>
      <c r="DG300" s="46" t="str">
        <f>IF(L300="","",IF(AND(DG$4&lt;=Inputs!$CQ297,DG$4&gt;=Inputs!$CP297),Inputs!$AR297/(Inputs!$CQ297-Inputs!$CP297+1),0)+IF(DG$4=Inputs!$CL297,Inputs!$BD297,0))</f>
        <v/>
      </c>
      <c r="DH300" s="46" t="str">
        <f>IF(M300="","",IF(AND(DH$4&lt;=Inputs!$CQ297,DH$4&gt;=Inputs!$CP297),Inputs!$AR297/(Inputs!$CQ297-Inputs!$CP297+1),0)+IF(DH$4=Inputs!$CL297,Inputs!$BD297,0))</f>
        <v/>
      </c>
      <c r="DI300" s="46" t="str">
        <f>IF(N300="","",IF(AND(DI$4&lt;=Inputs!$CQ297,DI$4&gt;=Inputs!$CP297),Inputs!$AR297/(Inputs!$CQ297-Inputs!$CP297+1),0)+IF(DI$4=Inputs!$CL297,Inputs!$BD297,0))</f>
        <v/>
      </c>
      <c r="DJ300" s="46" t="str">
        <f>IF(O300="","",IF(AND(DJ$4&lt;=Inputs!$CQ297,DJ$4&gt;=Inputs!$CP297),Inputs!$AR297/(Inputs!$CQ297-Inputs!$CP297+1),0)+IF(DJ$4=Inputs!$CL297,Inputs!$BD297,0))</f>
        <v/>
      </c>
      <c r="DK300" s="46" t="str">
        <f>IF(P300="","",IF(AND(DK$4&lt;=Inputs!$CQ297,DK$4&gt;=Inputs!$CP297),Inputs!$AR297/(Inputs!$CQ297-Inputs!$CP297+1),0)+IF(DK$4=Inputs!$CL297,Inputs!$BD297,0))</f>
        <v/>
      </c>
      <c r="DL300" s="46" t="str">
        <f>IF(Q300="","",IF(AND(DL$4&lt;=Inputs!$CQ297,DL$4&gt;=Inputs!$CP297),Inputs!$AR297/(Inputs!$CQ297-Inputs!$CP297+1),0)+IF(DL$4=Inputs!$CL297,Inputs!$BD297,0))</f>
        <v/>
      </c>
      <c r="DM300" s="46" t="str">
        <f>IF(R300="","",IF(AND(DM$4&lt;=Inputs!$CQ297,DM$4&gt;=Inputs!$CP297),Inputs!$AR297/(Inputs!$CQ297-Inputs!$CP297+1),0)+IF(DM$4=Inputs!$CL297,Inputs!$BD297,0))</f>
        <v/>
      </c>
      <c r="DN300" s="46" t="str">
        <f>IF(S300="","",IF(AND(DN$4&lt;=Inputs!$CQ297,DN$4&gt;=Inputs!$CP297),Inputs!$AR297/(Inputs!$CQ297-Inputs!$CP297+1),0)+IF(DN$4=Inputs!$CL297,Inputs!$BD297,0))</f>
        <v/>
      </c>
      <c r="DO300" s="46" t="str">
        <f>IF(T300="","",IF(AND(DO$4&lt;=Inputs!$CQ297,DO$4&gt;=Inputs!$CP297),Inputs!$AR297/(Inputs!$CQ297-Inputs!$CP297+1),0)+IF(DO$4=Inputs!$CL297,Inputs!$BD297,0))</f>
        <v/>
      </c>
      <c r="DP300" s="46" t="str">
        <f>IF(U300="","",IF(AND(DP$4&lt;=Inputs!$CQ297,DP$4&gt;=Inputs!$CP297),Inputs!$AR297/(Inputs!$CQ297-Inputs!$CP297+1),0)+IF(DP$4=Inputs!$CL297,Inputs!$BD297,0))</f>
        <v/>
      </c>
      <c r="DQ300" s="46" t="str">
        <f>IF(V300="","",IF(AND(DQ$4&lt;=Inputs!$CQ297,DQ$4&gt;=Inputs!$CP297),Inputs!$AR297/(Inputs!$CQ297-Inputs!$CP297+1),0)+IF(DQ$4=Inputs!$CL297,Inputs!$BD297,0))</f>
        <v/>
      </c>
      <c r="DR300" s="46" t="str">
        <f>IF(W300="","",IF(AND(DR$4&lt;=Inputs!$CQ297,DR$4&gt;=Inputs!$CP297),Inputs!$AR297/(Inputs!$CQ297-Inputs!$CP297+1),0)+IF(DR$4=Inputs!$CL297,Inputs!$BD297,0))</f>
        <v/>
      </c>
      <c r="DS300" s="46" t="str">
        <f>IF(X300="","",IF(AND(DS$4&lt;=Inputs!$CQ297,DS$4&gt;=Inputs!$CP297),Inputs!$AR297/(Inputs!$CQ297-Inputs!$CP297+1),0)+IF(DS$4=Inputs!$CL297,Inputs!$BD297,0))</f>
        <v/>
      </c>
      <c r="DT300" s="46" t="str">
        <f>IF(Y300="","",IF(AND(DT$4&lt;=Inputs!$CQ297,DT$4&gt;=Inputs!$CP297),Inputs!$AR297/(Inputs!$CQ297-Inputs!$CP297+1),0)+IF(DT$4=Inputs!$CL297,Inputs!$BD297,0))</f>
        <v/>
      </c>
      <c r="DU300" s="46" t="str">
        <f>IF(Z300="","",IF(AND(DU$4&lt;=Inputs!$CQ297,DU$4&gt;=Inputs!$CP297),Inputs!$AR297/(Inputs!$CQ297-Inputs!$CP297+1),0)+IF(DU$4=Inputs!$CL297,Inputs!$BD297,0))</f>
        <v/>
      </c>
      <c r="DV300" s="46" t="str">
        <f>IF(AA300="","",IF(AND(DV$4&lt;=Inputs!$CQ297,DV$4&gt;=Inputs!$CP297),Inputs!$AR297/(Inputs!$CQ297-Inputs!$CP297+1),0)+IF(DV$4=Inputs!$CL297,Inputs!$BD297,0))</f>
        <v/>
      </c>
      <c r="DW300" s="46" t="str">
        <f>IF(AB300="","",IF(AND(DW$4&lt;=Inputs!$CQ297,DW$4&gt;=Inputs!$CP297),Inputs!$AR297/(Inputs!$CQ297-Inputs!$CP297+1),0)+IF(DW$4=Inputs!$CL297,Inputs!$BD297,0))</f>
        <v/>
      </c>
      <c r="DX300" s="46" t="str">
        <f>IF(AC300="","",IF(AND(DX$4&lt;=Inputs!$CQ297,DX$4&gt;=Inputs!$CP297),Inputs!$AR297/(Inputs!$CQ297-Inputs!$CP297+1),0)+IF(DX$4=Inputs!$CL297,Inputs!$BD297,0))</f>
        <v/>
      </c>
      <c r="DY300" s="46" t="str">
        <f>IF(AD300="","",IF(AND(DY$4&lt;=Inputs!$CQ297,DY$4&gt;=Inputs!$CP297),Inputs!$AR297/(Inputs!$CQ297-Inputs!$CP297+1),0)+IF(DY$4=Inputs!$CL297,Inputs!$BD297,0))</f>
        <v/>
      </c>
      <c r="DZ300" s="46" t="str">
        <f t="shared" si="12"/>
        <v/>
      </c>
    </row>
    <row r="301" spans="1:130">
      <c r="A301" s="7" t="str">
        <f>IF(Inputs!A298="","",Inputs!A298)</f>
        <v/>
      </c>
      <c r="B301" t="str">
        <f>IF(Inputs!B298="","",Inputs!B298)</f>
        <v/>
      </c>
      <c r="C301" s="46" t="str">
        <f>IF(Inputs!$B298="","",BO301-CV301)</f>
        <v/>
      </c>
      <c r="D301" s="46" t="str">
        <f>IF(Inputs!$B298="","",BP301-CW301)</f>
        <v/>
      </c>
      <c r="E301" s="46" t="str">
        <f>IF(Inputs!$B298="","",BQ301-CX301)</f>
        <v/>
      </c>
      <c r="F301" s="46" t="str">
        <f>IF(Inputs!$B298="","",BR301-CY301)</f>
        <v/>
      </c>
      <c r="G301" s="46" t="str">
        <f>IF(Inputs!$B298="","",BS301-CZ301)</f>
        <v/>
      </c>
      <c r="H301" s="46" t="str">
        <f>IF(Inputs!$B298="","",BT301-DA301)</f>
        <v/>
      </c>
      <c r="I301" s="46" t="str">
        <f>IF(Inputs!$B298="","",BU301-DB301)</f>
        <v/>
      </c>
      <c r="J301" s="46" t="str">
        <f>IF(Inputs!$B298="","",BV301-DC301)</f>
        <v/>
      </c>
      <c r="K301" s="46" t="str">
        <f>IF(Inputs!$B298="","",BW301-DD301)</f>
        <v/>
      </c>
      <c r="L301" s="46" t="str">
        <f>IF(Inputs!$B298="","",BX301-DE301)</f>
        <v/>
      </c>
      <c r="M301" s="46" t="str">
        <f>IF(Inputs!$B298="","",BY301-DF301)</f>
        <v/>
      </c>
      <c r="N301" s="46" t="str">
        <f>IF(Inputs!$B298="","",BZ301-DG301)</f>
        <v/>
      </c>
      <c r="O301" s="46" t="str">
        <f>IF(Inputs!$B298="","",CA301-DH301)</f>
        <v/>
      </c>
      <c r="P301" s="46" t="str">
        <f>IF(Inputs!$B298="","",CB301-DI301)</f>
        <v/>
      </c>
      <c r="Q301" s="46" t="str">
        <f>IF(Inputs!$B298="","",CC301-DJ301)</f>
        <v/>
      </c>
      <c r="R301" s="46" t="str">
        <f>IF(Inputs!$B298="","",CD301-DK301)</f>
        <v/>
      </c>
      <c r="S301" s="46" t="str">
        <f>IF(Inputs!$B298="","",CE301-DL301)</f>
        <v/>
      </c>
      <c r="T301" s="46" t="str">
        <f>IF(Inputs!$B298="","",CF301-DM301)</f>
        <v/>
      </c>
      <c r="U301" s="46" t="str">
        <f>IF(Inputs!$B298="","",CG301-DN301)</f>
        <v/>
      </c>
      <c r="V301" s="46" t="str">
        <f>IF(Inputs!$B298="","",CH301-DO301)</f>
        <v/>
      </c>
      <c r="W301" s="46" t="str">
        <f>IF(Inputs!$B298="","",CI301-DP301)</f>
        <v/>
      </c>
      <c r="X301" s="46" t="str">
        <f>IF(Inputs!$B298="","",CJ301-DQ301)</f>
        <v/>
      </c>
      <c r="Y301" s="46" t="str">
        <f>IF(Inputs!$B298="","",CK301-DR301)</f>
        <v/>
      </c>
      <c r="Z301" s="46" t="str">
        <f>IF(Inputs!$B298="","",CL301-DS301)</f>
        <v/>
      </c>
      <c r="AA301" s="46" t="str">
        <f>IF(Inputs!$B298="","",CM301-DT301)</f>
        <v/>
      </c>
      <c r="AB301" s="46" t="str">
        <f>IF(Inputs!$B298="","",CN301-DU301)</f>
        <v/>
      </c>
      <c r="AC301" s="46" t="str">
        <f>IF(Inputs!$B298="","",CO301-DV301)</f>
        <v/>
      </c>
      <c r="AD301" s="46" t="str">
        <f>IF(Inputs!$B298="","",CP301-DW301)</f>
        <v/>
      </c>
      <c r="AE301" s="46" t="str">
        <f>IF(Inputs!$B298="","",CQ301-DX301)</f>
        <v/>
      </c>
      <c r="AF301" s="46" t="str">
        <f>IF(Inputs!$B298="","",CR301-DY301)</f>
        <v/>
      </c>
      <c r="AG301" s="50" t="str">
        <f t="shared" si="13"/>
        <v/>
      </c>
      <c r="AH301" s="50"/>
      <c r="AJ301" s="27">
        <f>IF(AND(Inputs!$CO298=0,AJ$4&gt;=Inputs!$CM298),1,IF(AND(AJ$4&gt;=Inputs!$CM298,AJ$4&lt;Inputs!$CN298),1,IF(AND(AJ$4=Inputs!$CN298,AJ$4=Inputs!$CO298),1,IF(OR(AND(AJ$4=Inputs!$CN298+1,Inputs!$CN298=Inputs!$CO298),AND(AJ$4=Inputs!$CN298+2,Inputs!$CN298=Inputs!$CO298)),0,IF(AJ$4=Inputs!$CN298,0.8,IF(AJ$4=Inputs!$CN298+1,0.6,IF(AJ$4=Inputs!$CN298+2,0.4,IF(AJ$4=Inputs!$CO298,0.2,IF(AND(AJ$4&gt;=Inputs!$CL298,AJ$4&lt;Inputs!$CM298),(AJ$4-Inputs!$CL298+1)/(Inputs!$AI298+1),0)))))))))</f>
        <v>0</v>
      </c>
      <c r="AK301" s="27">
        <f>IF(AND(Inputs!$CO298=0,AK$4&gt;=Inputs!$CM298),1,IF(AND(AK$4&gt;=Inputs!$CM298,AK$4&lt;Inputs!$CN298),1,IF(AND(AK$4=Inputs!$CN298,AK$4=Inputs!$CO298),1,IF(OR(AND(AK$4=Inputs!$CN298+1,Inputs!$CN298=Inputs!$CO298),AND(AK$4=Inputs!$CN298+2,Inputs!$CN298=Inputs!$CO298)),0,IF(AK$4=Inputs!$CN298,0.8,IF(AK$4=Inputs!$CN298+1,0.6,IF(AK$4=Inputs!$CN298+2,0.4,IF(AK$4=Inputs!$CO298,0.2,IF(AND(AK$4&gt;=Inputs!$CL298,AK$4&lt;Inputs!$CM298),(AK$4-Inputs!$CL298+1)/(Inputs!$AI298+1),0)))))))))</f>
        <v>0</v>
      </c>
      <c r="AL301" s="27">
        <f>IF(AND(Inputs!$CO298=0,AL$4&gt;=Inputs!$CM298),1,IF(AND(AL$4&gt;=Inputs!$CM298,AL$4&lt;Inputs!$CN298),1,IF(AND(AL$4=Inputs!$CN298,AL$4=Inputs!$CO298),1,IF(OR(AND(AL$4=Inputs!$CN298+1,Inputs!$CN298=Inputs!$CO298),AND(AL$4=Inputs!$CN298+2,Inputs!$CN298=Inputs!$CO298)),0,IF(AL$4=Inputs!$CN298,0.8,IF(AL$4=Inputs!$CN298+1,0.6,IF(AL$4=Inputs!$CN298+2,0.4,IF(AL$4=Inputs!$CO298,0.2,IF(AND(AL$4&gt;=Inputs!$CL298,AL$4&lt;Inputs!$CM298),(AL$4-Inputs!$CL298+1)/(Inputs!$AI298+1),0)))))))))</f>
        <v>0</v>
      </c>
      <c r="AM301" s="27">
        <f>IF(AND(Inputs!$CO298=0,AM$4&gt;=Inputs!$CM298),1,IF(AND(AM$4&gt;=Inputs!$CM298,AM$4&lt;Inputs!$CN298),1,IF(AND(AM$4=Inputs!$CN298,AM$4=Inputs!$CO298),1,IF(OR(AND(AM$4=Inputs!$CN298+1,Inputs!$CN298=Inputs!$CO298),AND(AM$4=Inputs!$CN298+2,Inputs!$CN298=Inputs!$CO298)),0,IF(AM$4=Inputs!$CN298,0.8,IF(AM$4=Inputs!$CN298+1,0.6,IF(AM$4=Inputs!$CN298+2,0.4,IF(AM$4=Inputs!$CO298,0.2,IF(AND(AM$4&gt;=Inputs!$CL298,AM$4&lt;Inputs!$CM298),(AM$4-Inputs!$CL298+1)/(Inputs!$AI298+1),0)))))))))</f>
        <v>0</v>
      </c>
      <c r="AN301" s="27">
        <f>IF(AND(Inputs!$CO298=0,AN$4&gt;=Inputs!$CM298),1,IF(AND(AN$4&gt;=Inputs!$CM298,AN$4&lt;Inputs!$CN298),1,IF(AND(AN$4=Inputs!$CN298,AN$4=Inputs!$CO298),1,IF(OR(AND(AN$4=Inputs!$CN298+1,Inputs!$CN298=Inputs!$CO298),AND(AN$4=Inputs!$CN298+2,Inputs!$CN298=Inputs!$CO298)),0,IF(AN$4=Inputs!$CN298,0.8,IF(AN$4=Inputs!$CN298+1,0.6,IF(AN$4=Inputs!$CN298+2,0.4,IF(AN$4=Inputs!$CO298,0.2,IF(AND(AN$4&gt;=Inputs!$CL298,AN$4&lt;Inputs!$CM298),(AN$4-Inputs!$CL298+1)/(Inputs!$AI298+1),0)))))))))</f>
        <v>0</v>
      </c>
      <c r="AO301" s="27">
        <f>IF(AND(Inputs!$CO298=0,AO$4&gt;=Inputs!$CM298),1,IF(AND(AO$4&gt;=Inputs!$CM298,AO$4&lt;Inputs!$CN298),1,IF(AND(AO$4=Inputs!$CN298,AO$4=Inputs!$CO298),1,IF(OR(AND(AO$4=Inputs!$CN298+1,Inputs!$CN298=Inputs!$CO298),AND(AO$4=Inputs!$CN298+2,Inputs!$CN298=Inputs!$CO298)),0,IF(AO$4=Inputs!$CN298,0.8,IF(AO$4=Inputs!$CN298+1,0.6,IF(AO$4=Inputs!$CN298+2,0.4,IF(AO$4=Inputs!$CO298,0.2,IF(AND(AO$4&gt;=Inputs!$CL298,AO$4&lt;Inputs!$CM298),(AO$4-Inputs!$CL298+1)/(Inputs!$AI298+1),0)))))))))</f>
        <v>0</v>
      </c>
      <c r="AP301" s="27">
        <f>IF(AND(Inputs!$CO298=0,AP$4&gt;=Inputs!$CM298),1,IF(AND(AP$4&gt;=Inputs!$CM298,AP$4&lt;Inputs!$CN298),1,IF(AND(AP$4=Inputs!$CN298,AP$4=Inputs!$CO298),1,IF(OR(AND(AP$4=Inputs!$CN298+1,Inputs!$CN298=Inputs!$CO298),AND(AP$4=Inputs!$CN298+2,Inputs!$CN298=Inputs!$CO298)),0,IF(AP$4=Inputs!$CN298,0.8,IF(AP$4=Inputs!$CN298+1,0.6,IF(AP$4=Inputs!$CN298+2,0.4,IF(AP$4=Inputs!$CO298,0.2,IF(AND(AP$4&gt;=Inputs!$CL298,AP$4&lt;Inputs!$CM298),(AP$4-Inputs!$CL298+1)/(Inputs!$AI298+1),0)))))))))</f>
        <v>0</v>
      </c>
      <c r="AQ301" s="27">
        <f>IF(AND(Inputs!$CO298=0,AQ$4&gt;=Inputs!$CM298),1,IF(AND(AQ$4&gt;=Inputs!$CM298,AQ$4&lt;Inputs!$CN298),1,IF(AND(AQ$4=Inputs!$CN298,AQ$4=Inputs!$CO298),1,IF(OR(AND(AQ$4=Inputs!$CN298+1,Inputs!$CN298=Inputs!$CO298),AND(AQ$4=Inputs!$CN298+2,Inputs!$CN298=Inputs!$CO298)),0,IF(AQ$4=Inputs!$CN298,0.8,IF(AQ$4=Inputs!$CN298+1,0.6,IF(AQ$4=Inputs!$CN298+2,0.4,IF(AQ$4=Inputs!$CO298,0.2,IF(AND(AQ$4&gt;=Inputs!$CL298,AQ$4&lt;Inputs!$CM298),(AQ$4-Inputs!$CL298+1)/(Inputs!$AI298+1),0)))))))))</f>
        <v>0</v>
      </c>
      <c r="AR301" s="27">
        <f>IF(AND(Inputs!$CO298=0,AR$4&gt;=Inputs!$CM298),1,IF(AND(AR$4&gt;=Inputs!$CM298,AR$4&lt;Inputs!$CN298),1,IF(AND(AR$4=Inputs!$CN298,AR$4=Inputs!$CO298),1,IF(OR(AND(AR$4=Inputs!$CN298+1,Inputs!$CN298=Inputs!$CO298),AND(AR$4=Inputs!$CN298+2,Inputs!$CN298=Inputs!$CO298)),0,IF(AR$4=Inputs!$CN298,0.8,IF(AR$4=Inputs!$CN298+1,0.6,IF(AR$4=Inputs!$CN298+2,0.4,IF(AR$4=Inputs!$CO298,0.2,IF(AND(AR$4&gt;=Inputs!$CL298,AR$4&lt;Inputs!$CM298),(AR$4-Inputs!$CL298+1)/(Inputs!$AI298+1),0)))))))))</f>
        <v>0</v>
      </c>
      <c r="AS301" s="27">
        <f>IF(AND(Inputs!$CO298=0,AS$4&gt;=Inputs!$CM298),1,IF(AND(AS$4&gt;=Inputs!$CM298,AS$4&lt;Inputs!$CN298),1,IF(AND(AS$4=Inputs!$CN298,AS$4=Inputs!$CO298),1,IF(OR(AND(AS$4=Inputs!$CN298+1,Inputs!$CN298=Inputs!$CO298),AND(AS$4=Inputs!$CN298+2,Inputs!$CN298=Inputs!$CO298)),0,IF(AS$4=Inputs!$CN298,0.8,IF(AS$4=Inputs!$CN298+1,0.6,IF(AS$4=Inputs!$CN298+2,0.4,IF(AS$4=Inputs!$CO298,0.2,IF(AND(AS$4&gt;=Inputs!$CL298,AS$4&lt;Inputs!$CM298),(AS$4-Inputs!$CL298+1)/(Inputs!$AI298+1),0)))))))))</f>
        <v>0</v>
      </c>
      <c r="AT301" s="27">
        <f>IF(AND(Inputs!$CO298=0,AT$4&gt;=Inputs!$CM298),1,IF(AND(AT$4&gt;=Inputs!$CM298,AT$4&lt;Inputs!$CN298),1,IF(AND(AT$4=Inputs!$CN298,AT$4=Inputs!$CO298),1,IF(OR(AND(AT$4=Inputs!$CN298+1,Inputs!$CN298=Inputs!$CO298),AND(AT$4=Inputs!$CN298+2,Inputs!$CN298=Inputs!$CO298)),0,IF(AT$4=Inputs!$CN298,0.8,IF(AT$4=Inputs!$CN298+1,0.6,IF(AT$4=Inputs!$CN298+2,0.4,IF(AT$4=Inputs!$CO298,0.2,IF(AND(AT$4&gt;=Inputs!$CL298,AT$4&lt;Inputs!$CM298),(AT$4-Inputs!$CL298+1)/(Inputs!$AI298+1),0)))))))))</f>
        <v>0</v>
      </c>
      <c r="AU301" s="27">
        <f>IF(AND(Inputs!$CO298=0,AU$4&gt;=Inputs!$CM298),1,IF(AND(AU$4&gt;=Inputs!$CM298,AU$4&lt;Inputs!$CN298),1,IF(AND(AU$4=Inputs!$CN298,AU$4=Inputs!$CO298),1,IF(OR(AND(AU$4=Inputs!$CN298+1,Inputs!$CN298=Inputs!$CO298),AND(AU$4=Inputs!$CN298+2,Inputs!$CN298=Inputs!$CO298)),0,IF(AU$4=Inputs!$CN298,0.8,IF(AU$4=Inputs!$CN298+1,0.6,IF(AU$4=Inputs!$CN298+2,0.4,IF(AU$4=Inputs!$CO298,0.2,IF(AND(AU$4&gt;=Inputs!$CL298,AU$4&lt;Inputs!$CM298),(AU$4-Inputs!$CL298+1)/(Inputs!$AI298+1),0)))))))))</f>
        <v>0</v>
      </c>
      <c r="AV301" s="27">
        <f>IF(AND(Inputs!$CO298=0,AV$4&gt;=Inputs!$CM298),1,IF(AND(AV$4&gt;=Inputs!$CM298,AV$4&lt;Inputs!$CN298),1,IF(AND(AV$4=Inputs!$CN298,AV$4=Inputs!$CO298),1,IF(OR(AND(AV$4=Inputs!$CN298+1,Inputs!$CN298=Inputs!$CO298),AND(AV$4=Inputs!$CN298+2,Inputs!$CN298=Inputs!$CO298)),0,IF(AV$4=Inputs!$CN298,0.8,IF(AV$4=Inputs!$CN298+1,0.6,IF(AV$4=Inputs!$CN298+2,0.4,IF(AV$4=Inputs!$CO298,0.2,IF(AND(AV$4&gt;=Inputs!$CL298,AV$4&lt;Inputs!$CM298),(AV$4-Inputs!$CL298+1)/(Inputs!$AI298+1),0)))))))))</f>
        <v>0</v>
      </c>
      <c r="AW301" s="27">
        <f>IF(AND(Inputs!$CO298=0,AW$4&gt;=Inputs!$CM298),1,IF(AND(AW$4&gt;=Inputs!$CM298,AW$4&lt;Inputs!$CN298),1,IF(AND(AW$4=Inputs!$CN298,AW$4=Inputs!$CO298),1,IF(OR(AND(AW$4=Inputs!$CN298+1,Inputs!$CN298=Inputs!$CO298),AND(AW$4=Inputs!$CN298+2,Inputs!$CN298=Inputs!$CO298)),0,IF(AW$4=Inputs!$CN298,0.8,IF(AW$4=Inputs!$CN298+1,0.6,IF(AW$4=Inputs!$CN298+2,0.4,IF(AW$4=Inputs!$CO298,0.2,IF(AND(AW$4&gt;=Inputs!$CL298,AW$4&lt;Inputs!$CM298),(AW$4-Inputs!$CL298+1)/(Inputs!$AI298+1),0)))))))))</f>
        <v>0</v>
      </c>
      <c r="AX301" s="27">
        <f>IF(AND(Inputs!$CO298=0,AX$4&gt;=Inputs!$CM298),1,IF(AND(AX$4&gt;=Inputs!$CM298,AX$4&lt;Inputs!$CN298),1,IF(AND(AX$4=Inputs!$CN298,AX$4=Inputs!$CO298),1,IF(OR(AND(AX$4=Inputs!$CN298+1,Inputs!$CN298=Inputs!$CO298),AND(AX$4=Inputs!$CN298+2,Inputs!$CN298=Inputs!$CO298)),0,IF(AX$4=Inputs!$CN298,0.8,IF(AX$4=Inputs!$CN298+1,0.6,IF(AX$4=Inputs!$CN298+2,0.4,IF(AX$4=Inputs!$CO298,0.2,IF(AND(AX$4&gt;=Inputs!$CL298,AX$4&lt;Inputs!$CM298),(AX$4-Inputs!$CL298+1)/(Inputs!$AI298+1),0)))))))))</f>
        <v>0</v>
      </c>
      <c r="AY301" s="27">
        <f>IF(AND(Inputs!$CO298=0,AY$4&gt;=Inputs!$CM298),1,IF(AND(AY$4&gt;=Inputs!$CM298,AY$4&lt;Inputs!$CN298),1,IF(AND(AY$4=Inputs!$CN298,AY$4=Inputs!$CO298),1,IF(OR(AND(AY$4=Inputs!$CN298+1,Inputs!$CN298=Inputs!$CO298),AND(AY$4=Inputs!$CN298+2,Inputs!$CN298=Inputs!$CO298)),0,IF(AY$4=Inputs!$CN298,0.8,IF(AY$4=Inputs!$CN298+1,0.6,IF(AY$4=Inputs!$CN298+2,0.4,IF(AY$4=Inputs!$CO298,0.2,IF(AND(AY$4&gt;=Inputs!$CL298,AY$4&lt;Inputs!$CM298),(AY$4-Inputs!$CL298+1)/(Inputs!$AI298+1),0)))))))))</f>
        <v>0</v>
      </c>
      <c r="AZ301" s="27">
        <f>IF(AND(Inputs!$CO298=0,AZ$4&gt;=Inputs!$CM298),1,IF(AND(AZ$4&gt;=Inputs!$CM298,AZ$4&lt;Inputs!$CN298),1,IF(AND(AZ$4=Inputs!$CN298,AZ$4=Inputs!$CO298),1,IF(OR(AND(AZ$4=Inputs!$CN298+1,Inputs!$CN298=Inputs!$CO298),AND(AZ$4=Inputs!$CN298+2,Inputs!$CN298=Inputs!$CO298)),0,IF(AZ$4=Inputs!$CN298,0.8,IF(AZ$4=Inputs!$CN298+1,0.6,IF(AZ$4=Inputs!$CN298+2,0.4,IF(AZ$4=Inputs!$CO298,0.2,IF(AND(AZ$4&gt;=Inputs!$CL298,AZ$4&lt;Inputs!$CM298),(AZ$4-Inputs!$CL298+1)/(Inputs!$AI298+1),0)))))))))</f>
        <v>0</v>
      </c>
      <c r="BA301" s="27">
        <f>IF(AND(Inputs!$CO298=0,BA$4&gt;=Inputs!$CM298),1,IF(AND(BA$4&gt;=Inputs!$CM298,BA$4&lt;Inputs!$CN298),1,IF(AND(BA$4=Inputs!$CN298,BA$4=Inputs!$CO298),1,IF(OR(AND(BA$4=Inputs!$CN298+1,Inputs!$CN298=Inputs!$CO298),AND(BA$4=Inputs!$CN298+2,Inputs!$CN298=Inputs!$CO298)),0,IF(BA$4=Inputs!$CN298,0.8,IF(BA$4=Inputs!$CN298+1,0.6,IF(BA$4=Inputs!$CN298+2,0.4,IF(BA$4=Inputs!$CO298,0.2,IF(AND(BA$4&gt;=Inputs!$CL298,BA$4&lt;Inputs!$CM298),(BA$4-Inputs!$CL298+1)/(Inputs!$AI298+1),0)))))))))</f>
        <v>0</v>
      </c>
      <c r="BB301" s="27">
        <f>IF(AND(Inputs!$CO298=0,BB$4&gt;=Inputs!$CM298),1,IF(AND(BB$4&gt;=Inputs!$CM298,BB$4&lt;Inputs!$CN298),1,IF(AND(BB$4=Inputs!$CN298,BB$4=Inputs!$CO298),1,IF(OR(AND(BB$4=Inputs!$CN298+1,Inputs!$CN298=Inputs!$CO298),AND(BB$4=Inputs!$CN298+2,Inputs!$CN298=Inputs!$CO298)),0,IF(BB$4=Inputs!$CN298,0.8,IF(BB$4=Inputs!$CN298+1,0.6,IF(BB$4=Inputs!$CN298+2,0.4,IF(BB$4=Inputs!$CO298,0.2,IF(AND(BB$4&gt;=Inputs!$CL298,BB$4&lt;Inputs!$CM298),(BB$4-Inputs!$CL298+1)/(Inputs!$AI298+1),0)))))))))</f>
        <v>0</v>
      </c>
      <c r="BC301" s="27">
        <f>IF(AND(Inputs!$CO298=0,BC$4&gt;=Inputs!$CM298),1,IF(AND(BC$4&gt;=Inputs!$CM298,BC$4&lt;Inputs!$CN298),1,IF(AND(BC$4=Inputs!$CN298,BC$4=Inputs!$CO298),1,IF(OR(AND(BC$4=Inputs!$CN298+1,Inputs!$CN298=Inputs!$CO298),AND(BC$4=Inputs!$CN298+2,Inputs!$CN298=Inputs!$CO298)),0,IF(BC$4=Inputs!$CN298,0.8,IF(BC$4=Inputs!$CN298+1,0.6,IF(BC$4=Inputs!$CN298+2,0.4,IF(BC$4=Inputs!$CO298,0.2,IF(AND(BC$4&gt;=Inputs!$CL298,BC$4&lt;Inputs!$CM298),(BC$4-Inputs!$CL298+1)/(Inputs!$AI298+1),0)))))))))</f>
        <v>0</v>
      </c>
      <c r="BD301" s="27">
        <f>IF(AND(Inputs!$CO298=0,BD$4&gt;=Inputs!$CM298),1,IF(AND(BD$4&gt;=Inputs!$CM298,BD$4&lt;Inputs!$CN298),1,IF(AND(BD$4=Inputs!$CN298,BD$4=Inputs!$CO298),1,IF(OR(AND(BD$4=Inputs!$CN298+1,Inputs!$CN298=Inputs!$CO298),AND(BD$4=Inputs!$CN298+2,Inputs!$CN298=Inputs!$CO298)),0,IF(BD$4=Inputs!$CN298,0.8,IF(BD$4=Inputs!$CN298+1,0.6,IF(BD$4=Inputs!$CN298+2,0.4,IF(BD$4=Inputs!$CO298,0.2,IF(AND(BD$4&gt;=Inputs!$CL298,BD$4&lt;Inputs!$CM298),(BD$4-Inputs!$CL298+1)/(Inputs!$AI298+1),0)))))))))</f>
        <v>0</v>
      </c>
      <c r="BE301" s="27">
        <f>IF(AND(Inputs!$CO298=0,BE$4&gt;=Inputs!$CM298),1,IF(AND(BE$4&gt;=Inputs!$CM298,BE$4&lt;Inputs!$CN298),1,IF(AND(BE$4=Inputs!$CN298,BE$4=Inputs!$CO298),1,IF(OR(AND(BE$4=Inputs!$CN298+1,Inputs!$CN298=Inputs!$CO298),AND(BE$4=Inputs!$CN298+2,Inputs!$CN298=Inputs!$CO298)),0,IF(BE$4=Inputs!$CN298,0.8,IF(BE$4=Inputs!$CN298+1,0.6,IF(BE$4=Inputs!$CN298+2,0.4,IF(BE$4=Inputs!$CO298,0.2,IF(AND(BE$4&gt;=Inputs!$CL298,BE$4&lt;Inputs!$CM298),(BE$4-Inputs!$CL298+1)/(Inputs!$AI298+1),0)))))))))</f>
        <v>0</v>
      </c>
      <c r="BF301" s="27">
        <f>IF(AND(Inputs!$CO298=0,BF$4&gt;=Inputs!$CM298),1,IF(AND(BF$4&gt;=Inputs!$CM298,BF$4&lt;Inputs!$CN298),1,IF(AND(BF$4=Inputs!$CN298,BF$4=Inputs!$CO298),1,IF(OR(AND(BF$4=Inputs!$CN298+1,Inputs!$CN298=Inputs!$CO298),AND(BF$4=Inputs!$CN298+2,Inputs!$CN298=Inputs!$CO298)),0,IF(BF$4=Inputs!$CN298,0.8,IF(BF$4=Inputs!$CN298+1,0.6,IF(BF$4=Inputs!$CN298+2,0.4,IF(BF$4=Inputs!$CO298,0.2,IF(AND(BF$4&gt;=Inputs!$CL298,BF$4&lt;Inputs!$CM298),(BF$4-Inputs!$CL298+1)/(Inputs!$AI298+1),0)))))))))</f>
        <v>0</v>
      </c>
      <c r="BG301" s="27">
        <f>IF(AND(Inputs!$CO298=0,BG$4&gt;=Inputs!$CM298),1,IF(AND(BG$4&gt;=Inputs!$CM298,BG$4&lt;Inputs!$CN298),1,IF(AND(BG$4=Inputs!$CN298,BG$4=Inputs!$CO298),1,IF(OR(AND(BG$4=Inputs!$CN298+1,Inputs!$CN298=Inputs!$CO298),AND(BG$4=Inputs!$CN298+2,Inputs!$CN298=Inputs!$CO298)),0,IF(BG$4=Inputs!$CN298,0.8,IF(BG$4=Inputs!$CN298+1,0.6,IF(BG$4=Inputs!$CN298+2,0.4,IF(BG$4=Inputs!$CO298,0.2,IF(AND(BG$4&gt;=Inputs!$CL298,BG$4&lt;Inputs!$CM298),(BG$4-Inputs!$CL298+1)/(Inputs!$AI298+1),0)))))))))</f>
        <v>0</v>
      </c>
      <c r="BH301" s="27">
        <f>IF(AND(Inputs!$CO298=0,BH$4&gt;=Inputs!$CM298),1,IF(AND(BH$4&gt;=Inputs!$CM298,BH$4&lt;Inputs!$CN298),1,IF(AND(BH$4=Inputs!$CN298,BH$4=Inputs!$CO298),1,IF(OR(AND(BH$4=Inputs!$CN298+1,Inputs!$CN298=Inputs!$CO298),AND(BH$4=Inputs!$CN298+2,Inputs!$CN298=Inputs!$CO298)),0,IF(BH$4=Inputs!$CN298,0.8,IF(BH$4=Inputs!$CN298+1,0.6,IF(BH$4=Inputs!$CN298+2,0.4,IF(BH$4=Inputs!$CO298,0.2,IF(AND(BH$4&gt;=Inputs!$CL298,BH$4&lt;Inputs!$CM298),(BH$4-Inputs!$CL298+1)/(Inputs!$AI298+1),0)))))))))</f>
        <v>0</v>
      </c>
      <c r="BI301" s="27">
        <f>IF(AND(Inputs!$CO298=0,BI$4&gt;=Inputs!$CM298),1,IF(AND(BI$4&gt;=Inputs!$CM298,BI$4&lt;Inputs!$CN298),1,IF(AND(BI$4=Inputs!$CN298,BI$4=Inputs!$CO298),1,IF(OR(AND(BI$4=Inputs!$CN298+1,Inputs!$CN298=Inputs!$CO298),AND(BI$4=Inputs!$CN298+2,Inputs!$CN298=Inputs!$CO298)),0,IF(BI$4=Inputs!$CN298,0.8,IF(BI$4=Inputs!$CN298+1,0.6,IF(BI$4=Inputs!$CN298+2,0.4,IF(BI$4=Inputs!$CO298,0.2,IF(AND(BI$4&gt;=Inputs!$CL298,BI$4&lt;Inputs!$CM298),(BI$4-Inputs!$CL298+1)/(Inputs!$AI298+1),0)))))))))</f>
        <v>0</v>
      </c>
      <c r="BJ301" s="27">
        <f>IF(AND(Inputs!$CO298=0,BJ$4&gt;=Inputs!$CM298),1,IF(AND(BJ$4&gt;=Inputs!$CM298,BJ$4&lt;Inputs!$CN298),1,IF(AND(BJ$4=Inputs!$CN298,BJ$4=Inputs!$CO298),1,IF(OR(AND(BJ$4=Inputs!$CN298+1,Inputs!$CN298=Inputs!$CO298),AND(BJ$4=Inputs!$CN298+2,Inputs!$CN298=Inputs!$CO298)),0,IF(BJ$4=Inputs!$CN298,0.8,IF(BJ$4=Inputs!$CN298+1,0.6,IF(BJ$4=Inputs!$CN298+2,0.4,IF(BJ$4=Inputs!$CO298,0.2,IF(AND(BJ$4&gt;=Inputs!$CL298,BJ$4&lt;Inputs!$CM298),(BJ$4-Inputs!$CL298+1)/(Inputs!$AI298+1),0)))))))))</f>
        <v>0</v>
      </c>
      <c r="BK301" s="27">
        <f>IF(AND(Inputs!$CO298=0,BK$4&gt;=Inputs!$CM298),1,IF(AND(BK$4&gt;=Inputs!$CM298,BK$4&lt;Inputs!$CN298),1,IF(AND(BK$4=Inputs!$CN298,BK$4=Inputs!$CO298),1,IF(OR(AND(BK$4=Inputs!$CN298+1,Inputs!$CN298=Inputs!$CO298),AND(BK$4=Inputs!$CN298+2,Inputs!$CN298=Inputs!$CO298)),0,IF(BK$4=Inputs!$CN298,0.8,IF(BK$4=Inputs!$CN298+1,0.6,IF(BK$4=Inputs!$CN298+2,0.4,IF(BK$4=Inputs!$CO298,0.2,IF(AND(BK$4&gt;=Inputs!$CL298,BK$4&lt;Inputs!$CM298),(BK$4-Inputs!$CL298+1)/(Inputs!$AI298+1),0)))))))))</f>
        <v>0</v>
      </c>
      <c r="BL301" s="27">
        <f>IF(AND(Inputs!$CO298=0,BL$4&gt;=Inputs!$CM298),1,IF(AND(BL$4&gt;=Inputs!$CM298,BL$4&lt;Inputs!$CN298),1,IF(AND(BL$4=Inputs!$CN298,BL$4=Inputs!$CO298),1,IF(OR(AND(BL$4=Inputs!$CN298+1,Inputs!$CN298=Inputs!$CO298),AND(BL$4=Inputs!$CN298+2,Inputs!$CN298=Inputs!$CO298)),0,IF(BL$4=Inputs!$CN298,0.8,IF(BL$4=Inputs!$CN298+1,0.6,IF(BL$4=Inputs!$CN298+2,0.4,IF(BL$4=Inputs!$CO298,0.2,IF(AND(BL$4&gt;=Inputs!$CL298,BL$4&lt;Inputs!$CM298),(BL$4-Inputs!$CL298+1)/(Inputs!$AI298+1),0)))))))))</f>
        <v>0</v>
      </c>
      <c r="BM301" s="27">
        <f>IF(AND(Inputs!$CO298=0,BM$4&gt;=Inputs!$CM298),1,IF(AND(BM$4&gt;=Inputs!$CM298,BM$4&lt;Inputs!$CN298),1,IF(AND(BM$4=Inputs!$CN298,BM$4=Inputs!$CO298),1,IF(OR(AND(BM$4=Inputs!$CN298+1,Inputs!$CN298=Inputs!$CO298),AND(BM$4=Inputs!$CN298+2,Inputs!$CN298=Inputs!$CO298)),0,IF(BM$4=Inputs!$CN298,0.8,IF(BM$4=Inputs!$CN298+1,0.6,IF(BM$4=Inputs!$CN298+2,0.4,IF(BM$4=Inputs!$CO298,0.2,IF(AND(BM$4&gt;=Inputs!$CL298,BM$4&lt;Inputs!$CM298),(BM$4-Inputs!$CL298+1)/(Inputs!$AI298+1),0)))))))))</f>
        <v>0</v>
      </c>
      <c r="BO301" s="46" t="str">
        <f>IF(Inputs!$B298="","",(ROUND(Inputs!$BC298*AJ301,0)))</f>
        <v/>
      </c>
      <c r="BP301" s="46" t="str">
        <f>IF(Inputs!$B298="","",(ROUND(Inputs!$BC298*AK301,0)))</f>
        <v/>
      </c>
      <c r="BQ301" s="46" t="str">
        <f>IF(Inputs!$B298="","",(ROUND(Inputs!$BC298*AL301,0)))</f>
        <v/>
      </c>
      <c r="BR301" s="46" t="str">
        <f>IF(Inputs!$B298="","",(ROUND(Inputs!$BC298*AM301,0)))</f>
        <v/>
      </c>
      <c r="BS301" s="46" t="str">
        <f>IF(Inputs!$B298="","",(ROUND(Inputs!$BC298*AN301,0)))</f>
        <v/>
      </c>
      <c r="BT301" s="46" t="str">
        <f>IF(Inputs!$B298="","",(ROUND(Inputs!$BC298*AO301,0)))</f>
        <v/>
      </c>
      <c r="BU301" s="46" t="str">
        <f>IF(Inputs!$B298="","",(ROUND(Inputs!$BC298*AP301,0)))</f>
        <v/>
      </c>
      <c r="BV301" s="46" t="str">
        <f>IF(Inputs!$B298="","",(ROUND(Inputs!$BC298*AQ301,0)))</f>
        <v/>
      </c>
      <c r="BW301" s="46" t="str">
        <f>IF(Inputs!$B298="","",(ROUND(Inputs!$BC298*AR301,0)))</f>
        <v/>
      </c>
      <c r="BX301" s="46" t="str">
        <f>IF(Inputs!$B298="","",(ROUND(Inputs!$BC298*AS301,0)))</f>
        <v/>
      </c>
      <c r="BY301" s="46" t="str">
        <f>IF(Inputs!$B298="","",(ROUND(Inputs!$BC298*AT301,0)))</f>
        <v/>
      </c>
      <c r="BZ301" s="46" t="str">
        <f>IF(Inputs!$B298="","",(ROUND(Inputs!$BC298*AU301,0)))</f>
        <v/>
      </c>
      <c r="CA301" s="46" t="str">
        <f>IF(Inputs!$B298="","",(ROUND(Inputs!$BC298*AV301,0)))</f>
        <v/>
      </c>
      <c r="CB301" s="46" t="str">
        <f>IF(Inputs!$B298="","",(ROUND(Inputs!$BC298*AW301,0)))</f>
        <v/>
      </c>
      <c r="CC301" s="46" t="str">
        <f>IF(Inputs!$B298="","",(ROUND(Inputs!$BC298*AX301,0)))</f>
        <v/>
      </c>
      <c r="CD301" s="46" t="str">
        <f>IF(Inputs!$B298="","",(ROUND(Inputs!$BC298*AY301,0)))</f>
        <v/>
      </c>
      <c r="CE301" s="46" t="str">
        <f>IF(Inputs!$B298="","",(ROUND(Inputs!$BC298*AZ301,0)))</f>
        <v/>
      </c>
      <c r="CF301" s="46" t="str">
        <f>IF(Inputs!$B298="","",(ROUND(Inputs!$BC298*BA301,0)))</f>
        <v/>
      </c>
      <c r="CG301" s="46" t="str">
        <f>IF(Inputs!$B298="","",(ROUND(Inputs!$BC298*BB301,0)))</f>
        <v/>
      </c>
      <c r="CH301" s="46" t="str">
        <f>IF(Inputs!$B298="","",(ROUND(Inputs!$BC298*BC301,0)))</f>
        <v/>
      </c>
      <c r="CI301" s="46" t="str">
        <f>IF(Inputs!$B298="","",(ROUND(Inputs!$BC298*BD301,0)))</f>
        <v/>
      </c>
      <c r="CJ301" s="46" t="str">
        <f>IF(Inputs!$B298="","",(ROUND(Inputs!$BC298*BE301,0)))</f>
        <v/>
      </c>
      <c r="CK301" s="46" t="str">
        <f>IF(Inputs!$B298="","",(ROUND(Inputs!$BC298*BF301,0)))</f>
        <v/>
      </c>
      <c r="CL301" s="46" t="str">
        <f>IF(Inputs!$B298="","",(ROUND(Inputs!$BC298*BG301,0)))</f>
        <v/>
      </c>
      <c r="CM301" s="46" t="str">
        <f>IF(Inputs!$B298="","",(ROUND(Inputs!$BC298*BH301,0)))</f>
        <v/>
      </c>
      <c r="CN301" s="46" t="str">
        <f>IF(Inputs!$B298="","",(ROUND(Inputs!$BC298*BI301,0)))</f>
        <v/>
      </c>
      <c r="CO301" s="46" t="str">
        <f>IF(Inputs!$B298="","",(ROUND(Inputs!$BC298*BJ301,0)))</f>
        <v/>
      </c>
      <c r="CP301" s="46" t="str">
        <f>IF(Inputs!$B298="","",(ROUND(Inputs!$BC298*BK301,0)))</f>
        <v/>
      </c>
      <c r="CQ301" s="46" t="str">
        <f>IF(Inputs!$B298="","",(ROUND(Inputs!$BC298*BL301,0)))</f>
        <v/>
      </c>
      <c r="CR301" s="46" t="str">
        <f>IF(Inputs!$B298="","",(ROUND(Inputs!$BC298*BM301,0)))</f>
        <v/>
      </c>
      <c r="CV301" s="46" t="str">
        <f>IF(A301="","",IF(AND(CV$4&lt;=Inputs!$CQ298,CV$4&gt;=Inputs!$CP298),Inputs!$AR298/(Inputs!$CQ298-Inputs!$CP298+1),0)+IF(CV$4=Inputs!$CL298,Inputs!$BD298,0))</f>
        <v/>
      </c>
      <c r="CW301" s="46" t="str">
        <f>IF(B301="","",IF(AND(CW$4&lt;=Inputs!$CQ298,CW$4&gt;=Inputs!$CP298),Inputs!$AR298/(Inputs!$CQ298-Inputs!$CP298+1),0)+IF(CW$4=Inputs!$CL298,Inputs!$BD298,0))</f>
        <v/>
      </c>
      <c r="CX301" s="46" t="str">
        <f>IF(C301="","",IF(AND(CX$4&lt;=Inputs!$CQ298,CX$4&gt;=Inputs!$CP298),Inputs!$AR298/(Inputs!$CQ298-Inputs!$CP298+1),0)+IF(CX$4=Inputs!$CL298,Inputs!$BD298,0))</f>
        <v/>
      </c>
      <c r="CY301" s="46" t="str">
        <f>IF(D301="","",IF(AND(CY$4&lt;=Inputs!$CQ298,CY$4&gt;=Inputs!$CP298),Inputs!$AR298/(Inputs!$CQ298-Inputs!$CP298+1),0)+IF(CY$4=Inputs!$CL298,Inputs!$BD298,0))</f>
        <v/>
      </c>
      <c r="CZ301" s="46" t="str">
        <f>IF(E301="","",IF(AND(CZ$4&lt;=Inputs!$CQ298,CZ$4&gt;=Inputs!$CP298),Inputs!$AR298/(Inputs!$CQ298-Inputs!$CP298+1),0)+IF(CZ$4=Inputs!$CL298,Inputs!$BD298,0))</f>
        <v/>
      </c>
      <c r="DA301" s="46" t="str">
        <f>IF(F301="","",IF(AND(DA$4&lt;=Inputs!$CQ298,DA$4&gt;=Inputs!$CP298),Inputs!$AR298/(Inputs!$CQ298-Inputs!$CP298+1),0)+IF(DA$4=Inputs!$CL298,Inputs!$BD298,0))</f>
        <v/>
      </c>
      <c r="DB301" s="46" t="str">
        <f>IF(G301="","",IF(AND(DB$4&lt;=Inputs!$CQ298,DB$4&gt;=Inputs!$CP298),Inputs!$AR298/(Inputs!$CQ298-Inputs!$CP298+1),0)+IF(DB$4=Inputs!$CL298,Inputs!$BD298,0))</f>
        <v/>
      </c>
      <c r="DC301" s="46" t="str">
        <f>IF(H301="","",IF(AND(DC$4&lt;=Inputs!$CQ298,DC$4&gt;=Inputs!$CP298),Inputs!$AR298/(Inputs!$CQ298-Inputs!$CP298+1),0)+IF(DC$4=Inputs!$CL298,Inputs!$BD298,0))</f>
        <v/>
      </c>
      <c r="DD301" s="46" t="str">
        <f>IF(I301="","",IF(AND(DD$4&lt;=Inputs!$CQ298,DD$4&gt;=Inputs!$CP298),Inputs!$AR298/(Inputs!$CQ298-Inputs!$CP298+1),0)+IF(DD$4=Inputs!$CL298,Inputs!$BD298,0))</f>
        <v/>
      </c>
      <c r="DE301" s="46" t="str">
        <f>IF(J301="","",IF(AND(DE$4&lt;=Inputs!$CQ298,DE$4&gt;=Inputs!$CP298),Inputs!$AR298/(Inputs!$CQ298-Inputs!$CP298+1),0)+IF(DE$4=Inputs!$CL298,Inputs!$BD298,0))</f>
        <v/>
      </c>
      <c r="DF301" s="46" t="str">
        <f>IF(K301="","",IF(AND(DF$4&lt;=Inputs!$CQ298,DF$4&gt;=Inputs!$CP298),Inputs!$AR298/(Inputs!$CQ298-Inputs!$CP298+1),0)+IF(DF$4=Inputs!$CL298,Inputs!$BD298,0))</f>
        <v/>
      </c>
      <c r="DG301" s="46" t="str">
        <f>IF(L301="","",IF(AND(DG$4&lt;=Inputs!$CQ298,DG$4&gt;=Inputs!$CP298),Inputs!$AR298/(Inputs!$CQ298-Inputs!$CP298+1),0)+IF(DG$4=Inputs!$CL298,Inputs!$BD298,0))</f>
        <v/>
      </c>
      <c r="DH301" s="46" t="str">
        <f>IF(M301="","",IF(AND(DH$4&lt;=Inputs!$CQ298,DH$4&gt;=Inputs!$CP298),Inputs!$AR298/(Inputs!$CQ298-Inputs!$CP298+1),0)+IF(DH$4=Inputs!$CL298,Inputs!$BD298,0))</f>
        <v/>
      </c>
      <c r="DI301" s="46" t="str">
        <f>IF(N301="","",IF(AND(DI$4&lt;=Inputs!$CQ298,DI$4&gt;=Inputs!$CP298),Inputs!$AR298/(Inputs!$CQ298-Inputs!$CP298+1),0)+IF(DI$4=Inputs!$CL298,Inputs!$BD298,0))</f>
        <v/>
      </c>
      <c r="DJ301" s="46" t="str">
        <f>IF(O301="","",IF(AND(DJ$4&lt;=Inputs!$CQ298,DJ$4&gt;=Inputs!$CP298),Inputs!$AR298/(Inputs!$CQ298-Inputs!$CP298+1),0)+IF(DJ$4=Inputs!$CL298,Inputs!$BD298,0))</f>
        <v/>
      </c>
      <c r="DK301" s="46" t="str">
        <f>IF(P301="","",IF(AND(DK$4&lt;=Inputs!$CQ298,DK$4&gt;=Inputs!$CP298),Inputs!$AR298/(Inputs!$CQ298-Inputs!$CP298+1),0)+IF(DK$4=Inputs!$CL298,Inputs!$BD298,0))</f>
        <v/>
      </c>
      <c r="DL301" s="46" t="str">
        <f>IF(Q301="","",IF(AND(DL$4&lt;=Inputs!$CQ298,DL$4&gt;=Inputs!$CP298),Inputs!$AR298/(Inputs!$CQ298-Inputs!$CP298+1),0)+IF(DL$4=Inputs!$CL298,Inputs!$BD298,0))</f>
        <v/>
      </c>
      <c r="DM301" s="46" t="str">
        <f>IF(R301="","",IF(AND(DM$4&lt;=Inputs!$CQ298,DM$4&gt;=Inputs!$CP298),Inputs!$AR298/(Inputs!$CQ298-Inputs!$CP298+1),0)+IF(DM$4=Inputs!$CL298,Inputs!$BD298,0))</f>
        <v/>
      </c>
      <c r="DN301" s="46" t="str">
        <f>IF(S301="","",IF(AND(DN$4&lt;=Inputs!$CQ298,DN$4&gt;=Inputs!$CP298),Inputs!$AR298/(Inputs!$CQ298-Inputs!$CP298+1),0)+IF(DN$4=Inputs!$CL298,Inputs!$BD298,0))</f>
        <v/>
      </c>
      <c r="DO301" s="46" t="str">
        <f>IF(T301="","",IF(AND(DO$4&lt;=Inputs!$CQ298,DO$4&gt;=Inputs!$CP298),Inputs!$AR298/(Inputs!$CQ298-Inputs!$CP298+1),0)+IF(DO$4=Inputs!$CL298,Inputs!$BD298,0))</f>
        <v/>
      </c>
      <c r="DP301" s="46" t="str">
        <f>IF(U301="","",IF(AND(DP$4&lt;=Inputs!$CQ298,DP$4&gt;=Inputs!$CP298),Inputs!$AR298/(Inputs!$CQ298-Inputs!$CP298+1),0)+IF(DP$4=Inputs!$CL298,Inputs!$BD298,0))</f>
        <v/>
      </c>
      <c r="DQ301" s="46" t="str">
        <f>IF(V301="","",IF(AND(DQ$4&lt;=Inputs!$CQ298,DQ$4&gt;=Inputs!$CP298),Inputs!$AR298/(Inputs!$CQ298-Inputs!$CP298+1),0)+IF(DQ$4=Inputs!$CL298,Inputs!$BD298,0))</f>
        <v/>
      </c>
      <c r="DR301" s="46" t="str">
        <f>IF(W301="","",IF(AND(DR$4&lt;=Inputs!$CQ298,DR$4&gt;=Inputs!$CP298),Inputs!$AR298/(Inputs!$CQ298-Inputs!$CP298+1),0)+IF(DR$4=Inputs!$CL298,Inputs!$BD298,0))</f>
        <v/>
      </c>
      <c r="DS301" s="46" t="str">
        <f>IF(X301="","",IF(AND(DS$4&lt;=Inputs!$CQ298,DS$4&gt;=Inputs!$CP298),Inputs!$AR298/(Inputs!$CQ298-Inputs!$CP298+1),0)+IF(DS$4=Inputs!$CL298,Inputs!$BD298,0))</f>
        <v/>
      </c>
      <c r="DT301" s="46" t="str">
        <f>IF(Y301="","",IF(AND(DT$4&lt;=Inputs!$CQ298,DT$4&gt;=Inputs!$CP298),Inputs!$AR298/(Inputs!$CQ298-Inputs!$CP298+1),0)+IF(DT$4=Inputs!$CL298,Inputs!$BD298,0))</f>
        <v/>
      </c>
      <c r="DU301" s="46" t="str">
        <f>IF(Z301="","",IF(AND(DU$4&lt;=Inputs!$CQ298,DU$4&gt;=Inputs!$CP298),Inputs!$AR298/(Inputs!$CQ298-Inputs!$CP298+1),0)+IF(DU$4=Inputs!$CL298,Inputs!$BD298,0))</f>
        <v/>
      </c>
      <c r="DV301" s="46" t="str">
        <f>IF(AA301="","",IF(AND(DV$4&lt;=Inputs!$CQ298,DV$4&gt;=Inputs!$CP298),Inputs!$AR298/(Inputs!$CQ298-Inputs!$CP298+1),0)+IF(DV$4=Inputs!$CL298,Inputs!$BD298,0))</f>
        <v/>
      </c>
      <c r="DW301" s="46" t="str">
        <f>IF(AB301="","",IF(AND(DW$4&lt;=Inputs!$CQ298,DW$4&gt;=Inputs!$CP298),Inputs!$AR298/(Inputs!$CQ298-Inputs!$CP298+1),0)+IF(DW$4=Inputs!$CL298,Inputs!$BD298,0))</f>
        <v/>
      </c>
      <c r="DX301" s="46" t="str">
        <f>IF(AC301="","",IF(AND(DX$4&lt;=Inputs!$CQ298,DX$4&gt;=Inputs!$CP298),Inputs!$AR298/(Inputs!$CQ298-Inputs!$CP298+1),0)+IF(DX$4=Inputs!$CL298,Inputs!$BD298,0))</f>
        <v/>
      </c>
      <c r="DY301" s="46" t="str">
        <f>IF(AD301="","",IF(AND(DY$4&lt;=Inputs!$CQ298,DY$4&gt;=Inputs!$CP298),Inputs!$AR298/(Inputs!$CQ298-Inputs!$CP298+1),0)+IF(DY$4=Inputs!$CL298,Inputs!$BD298,0))</f>
        <v/>
      </c>
      <c r="DZ301" s="46" t="str">
        <f t="shared" si="12"/>
        <v/>
      </c>
    </row>
    <row r="302" spans="1:130">
      <c r="A302" s="7" t="str">
        <f>IF(Inputs!A299="","",Inputs!A299)</f>
        <v/>
      </c>
      <c r="B302" t="str">
        <f>IF(Inputs!B299="","",Inputs!B299)</f>
        <v/>
      </c>
      <c r="C302" s="46" t="str">
        <f>IF(Inputs!$B299="","",BO302-CV302)</f>
        <v/>
      </c>
      <c r="D302" s="46" t="str">
        <f>IF(Inputs!$B299="","",BP302-CW302)</f>
        <v/>
      </c>
      <c r="E302" s="46" t="str">
        <f>IF(Inputs!$B299="","",BQ302-CX302)</f>
        <v/>
      </c>
      <c r="F302" s="46" t="str">
        <f>IF(Inputs!$B299="","",BR302-CY302)</f>
        <v/>
      </c>
      <c r="G302" s="46" t="str">
        <f>IF(Inputs!$B299="","",BS302-CZ302)</f>
        <v/>
      </c>
      <c r="H302" s="46" t="str">
        <f>IF(Inputs!$B299="","",BT302-DA302)</f>
        <v/>
      </c>
      <c r="I302" s="46" t="str">
        <f>IF(Inputs!$B299="","",BU302-DB302)</f>
        <v/>
      </c>
      <c r="J302" s="46" t="str">
        <f>IF(Inputs!$B299="","",BV302-DC302)</f>
        <v/>
      </c>
      <c r="K302" s="46" t="str">
        <f>IF(Inputs!$B299="","",BW302-DD302)</f>
        <v/>
      </c>
      <c r="L302" s="46" t="str">
        <f>IF(Inputs!$B299="","",BX302-DE302)</f>
        <v/>
      </c>
      <c r="M302" s="46" t="str">
        <f>IF(Inputs!$B299="","",BY302-DF302)</f>
        <v/>
      </c>
      <c r="N302" s="46" t="str">
        <f>IF(Inputs!$B299="","",BZ302-DG302)</f>
        <v/>
      </c>
      <c r="O302" s="46" t="str">
        <f>IF(Inputs!$B299="","",CA302-DH302)</f>
        <v/>
      </c>
      <c r="P302" s="46" t="str">
        <f>IF(Inputs!$B299="","",CB302-DI302)</f>
        <v/>
      </c>
      <c r="Q302" s="46" t="str">
        <f>IF(Inputs!$B299="","",CC302-DJ302)</f>
        <v/>
      </c>
      <c r="R302" s="46" t="str">
        <f>IF(Inputs!$B299="","",CD302-DK302)</f>
        <v/>
      </c>
      <c r="S302" s="46" t="str">
        <f>IF(Inputs!$B299="","",CE302-DL302)</f>
        <v/>
      </c>
      <c r="T302" s="46" t="str">
        <f>IF(Inputs!$B299="","",CF302-DM302)</f>
        <v/>
      </c>
      <c r="U302" s="46" t="str">
        <f>IF(Inputs!$B299="","",CG302-DN302)</f>
        <v/>
      </c>
      <c r="V302" s="46" t="str">
        <f>IF(Inputs!$B299="","",CH302-DO302)</f>
        <v/>
      </c>
      <c r="W302" s="46" t="str">
        <f>IF(Inputs!$B299="","",CI302-DP302)</f>
        <v/>
      </c>
      <c r="X302" s="46" t="str">
        <f>IF(Inputs!$B299="","",CJ302-DQ302)</f>
        <v/>
      </c>
      <c r="Y302" s="46" t="str">
        <f>IF(Inputs!$B299="","",CK302-DR302)</f>
        <v/>
      </c>
      <c r="Z302" s="46" t="str">
        <f>IF(Inputs!$B299="","",CL302-DS302)</f>
        <v/>
      </c>
      <c r="AA302" s="46" t="str">
        <f>IF(Inputs!$B299="","",CM302-DT302)</f>
        <v/>
      </c>
      <c r="AB302" s="46" t="str">
        <f>IF(Inputs!$B299="","",CN302-DU302)</f>
        <v/>
      </c>
      <c r="AC302" s="46" t="str">
        <f>IF(Inputs!$B299="","",CO302-DV302)</f>
        <v/>
      </c>
      <c r="AD302" s="46" t="str">
        <f>IF(Inputs!$B299="","",CP302-DW302)</f>
        <v/>
      </c>
      <c r="AE302" s="46" t="str">
        <f>IF(Inputs!$B299="","",CQ302-DX302)</f>
        <v/>
      </c>
      <c r="AF302" s="46" t="str">
        <f>IF(Inputs!$B299="","",CR302-DY302)</f>
        <v/>
      </c>
      <c r="AG302" s="50" t="str">
        <f t="shared" si="13"/>
        <v/>
      </c>
      <c r="AH302" s="50"/>
      <c r="AJ302" s="27">
        <f>IF(AND(Inputs!$CO299=0,AJ$4&gt;=Inputs!$CM299),1,IF(AND(AJ$4&gt;=Inputs!$CM299,AJ$4&lt;Inputs!$CN299),1,IF(AND(AJ$4=Inputs!$CN299,AJ$4=Inputs!$CO299),1,IF(OR(AND(AJ$4=Inputs!$CN299+1,Inputs!$CN299=Inputs!$CO299),AND(AJ$4=Inputs!$CN299+2,Inputs!$CN299=Inputs!$CO299)),0,IF(AJ$4=Inputs!$CN299,0.8,IF(AJ$4=Inputs!$CN299+1,0.6,IF(AJ$4=Inputs!$CN299+2,0.4,IF(AJ$4=Inputs!$CO299,0.2,IF(AND(AJ$4&gt;=Inputs!$CL299,AJ$4&lt;Inputs!$CM299),(AJ$4-Inputs!$CL299+1)/(Inputs!$AI299+1),0)))))))))</f>
        <v>0</v>
      </c>
      <c r="AK302" s="27">
        <f>IF(AND(Inputs!$CO299=0,AK$4&gt;=Inputs!$CM299),1,IF(AND(AK$4&gt;=Inputs!$CM299,AK$4&lt;Inputs!$CN299),1,IF(AND(AK$4=Inputs!$CN299,AK$4=Inputs!$CO299),1,IF(OR(AND(AK$4=Inputs!$CN299+1,Inputs!$CN299=Inputs!$CO299),AND(AK$4=Inputs!$CN299+2,Inputs!$CN299=Inputs!$CO299)),0,IF(AK$4=Inputs!$CN299,0.8,IF(AK$4=Inputs!$CN299+1,0.6,IF(AK$4=Inputs!$CN299+2,0.4,IF(AK$4=Inputs!$CO299,0.2,IF(AND(AK$4&gt;=Inputs!$CL299,AK$4&lt;Inputs!$CM299),(AK$4-Inputs!$CL299+1)/(Inputs!$AI299+1),0)))))))))</f>
        <v>0</v>
      </c>
      <c r="AL302" s="27">
        <f>IF(AND(Inputs!$CO299=0,AL$4&gt;=Inputs!$CM299),1,IF(AND(AL$4&gt;=Inputs!$CM299,AL$4&lt;Inputs!$CN299),1,IF(AND(AL$4=Inputs!$CN299,AL$4=Inputs!$CO299),1,IF(OR(AND(AL$4=Inputs!$CN299+1,Inputs!$CN299=Inputs!$CO299),AND(AL$4=Inputs!$CN299+2,Inputs!$CN299=Inputs!$CO299)),0,IF(AL$4=Inputs!$CN299,0.8,IF(AL$4=Inputs!$CN299+1,0.6,IF(AL$4=Inputs!$CN299+2,0.4,IF(AL$4=Inputs!$CO299,0.2,IF(AND(AL$4&gt;=Inputs!$CL299,AL$4&lt;Inputs!$CM299),(AL$4-Inputs!$CL299+1)/(Inputs!$AI299+1),0)))))))))</f>
        <v>0</v>
      </c>
      <c r="AM302" s="27">
        <f>IF(AND(Inputs!$CO299=0,AM$4&gt;=Inputs!$CM299),1,IF(AND(AM$4&gt;=Inputs!$CM299,AM$4&lt;Inputs!$CN299),1,IF(AND(AM$4=Inputs!$CN299,AM$4=Inputs!$CO299),1,IF(OR(AND(AM$4=Inputs!$CN299+1,Inputs!$CN299=Inputs!$CO299),AND(AM$4=Inputs!$CN299+2,Inputs!$CN299=Inputs!$CO299)),0,IF(AM$4=Inputs!$CN299,0.8,IF(AM$4=Inputs!$CN299+1,0.6,IF(AM$4=Inputs!$CN299+2,0.4,IF(AM$4=Inputs!$CO299,0.2,IF(AND(AM$4&gt;=Inputs!$CL299,AM$4&lt;Inputs!$CM299),(AM$4-Inputs!$CL299+1)/(Inputs!$AI299+1),0)))))))))</f>
        <v>0</v>
      </c>
      <c r="AN302" s="27">
        <f>IF(AND(Inputs!$CO299=0,AN$4&gt;=Inputs!$CM299),1,IF(AND(AN$4&gt;=Inputs!$CM299,AN$4&lt;Inputs!$CN299),1,IF(AND(AN$4=Inputs!$CN299,AN$4=Inputs!$CO299),1,IF(OR(AND(AN$4=Inputs!$CN299+1,Inputs!$CN299=Inputs!$CO299),AND(AN$4=Inputs!$CN299+2,Inputs!$CN299=Inputs!$CO299)),0,IF(AN$4=Inputs!$CN299,0.8,IF(AN$4=Inputs!$CN299+1,0.6,IF(AN$4=Inputs!$CN299+2,0.4,IF(AN$4=Inputs!$CO299,0.2,IF(AND(AN$4&gt;=Inputs!$CL299,AN$4&lt;Inputs!$CM299),(AN$4-Inputs!$CL299+1)/(Inputs!$AI299+1),0)))))))))</f>
        <v>0</v>
      </c>
      <c r="AO302" s="27">
        <f>IF(AND(Inputs!$CO299=0,AO$4&gt;=Inputs!$CM299),1,IF(AND(AO$4&gt;=Inputs!$CM299,AO$4&lt;Inputs!$CN299),1,IF(AND(AO$4=Inputs!$CN299,AO$4=Inputs!$CO299),1,IF(OR(AND(AO$4=Inputs!$CN299+1,Inputs!$CN299=Inputs!$CO299),AND(AO$4=Inputs!$CN299+2,Inputs!$CN299=Inputs!$CO299)),0,IF(AO$4=Inputs!$CN299,0.8,IF(AO$4=Inputs!$CN299+1,0.6,IF(AO$4=Inputs!$CN299+2,0.4,IF(AO$4=Inputs!$CO299,0.2,IF(AND(AO$4&gt;=Inputs!$CL299,AO$4&lt;Inputs!$CM299),(AO$4-Inputs!$CL299+1)/(Inputs!$AI299+1),0)))))))))</f>
        <v>0</v>
      </c>
      <c r="AP302" s="27">
        <f>IF(AND(Inputs!$CO299=0,AP$4&gt;=Inputs!$CM299),1,IF(AND(AP$4&gt;=Inputs!$CM299,AP$4&lt;Inputs!$CN299),1,IF(AND(AP$4=Inputs!$CN299,AP$4=Inputs!$CO299),1,IF(OR(AND(AP$4=Inputs!$CN299+1,Inputs!$CN299=Inputs!$CO299),AND(AP$4=Inputs!$CN299+2,Inputs!$CN299=Inputs!$CO299)),0,IF(AP$4=Inputs!$CN299,0.8,IF(AP$4=Inputs!$CN299+1,0.6,IF(AP$4=Inputs!$CN299+2,0.4,IF(AP$4=Inputs!$CO299,0.2,IF(AND(AP$4&gt;=Inputs!$CL299,AP$4&lt;Inputs!$CM299),(AP$4-Inputs!$CL299+1)/(Inputs!$AI299+1),0)))))))))</f>
        <v>0</v>
      </c>
      <c r="AQ302" s="27">
        <f>IF(AND(Inputs!$CO299=0,AQ$4&gt;=Inputs!$CM299),1,IF(AND(AQ$4&gt;=Inputs!$CM299,AQ$4&lt;Inputs!$CN299),1,IF(AND(AQ$4=Inputs!$CN299,AQ$4=Inputs!$CO299),1,IF(OR(AND(AQ$4=Inputs!$CN299+1,Inputs!$CN299=Inputs!$CO299),AND(AQ$4=Inputs!$CN299+2,Inputs!$CN299=Inputs!$CO299)),0,IF(AQ$4=Inputs!$CN299,0.8,IF(AQ$4=Inputs!$CN299+1,0.6,IF(AQ$4=Inputs!$CN299+2,0.4,IF(AQ$4=Inputs!$CO299,0.2,IF(AND(AQ$4&gt;=Inputs!$CL299,AQ$4&lt;Inputs!$CM299),(AQ$4-Inputs!$CL299+1)/(Inputs!$AI299+1),0)))))))))</f>
        <v>0</v>
      </c>
      <c r="AR302" s="27">
        <f>IF(AND(Inputs!$CO299=0,AR$4&gt;=Inputs!$CM299),1,IF(AND(AR$4&gt;=Inputs!$CM299,AR$4&lt;Inputs!$CN299),1,IF(AND(AR$4=Inputs!$CN299,AR$4=Inputs!$CO299),1,IF(OR(AND(AR$4=Inputs!$CN299+1,Inputs!$CN299=Inputs!$CO299),AND(AR$4=Inputs!$CN299+2,Inputs!$CN299=Inputs!$CO299)),0,IF(AR$4=Inputs!$CN299,0.8,IF(AR$4=Inputs!$CN299+1,0.6,IF(AR$4=Inputs!$CN299+2,0.4,IF(AR$4=Inputs!$CO299,0.2,IF(AND(AR$4&gt;=Inputs!$CL299,AR$4&lt;Inputs!$CM299),(AR$4-Inputs!$CL299+1)/(Inputs!$AI299+1),0)))))))))</f>
        <v>0</v>
      </c>
      <c r="AS302" s="27">
        <f>IF(AND(Inputs!$CO299=0,AS$4&gt;=Inputs!$CM299),1,IF(AND(AS$4&gt;=Inputs!$CM299,AS$4&lt;Inputs!$CN299),1,IF(AND(AS$4=Inputs!$CN299,AS$4=Inputs!$CO299),1,IF(OR(AND(AS$4=Inputs!$CN299+1,Inputs!$CN299=Inputs!$CO299),AND(AS$4=Inputs!$CN299+2,Inputs!$CN299=Inputs!$CO299)),0,IF(AS$4=Inputs!$CN299,0.8,IF(AS$4=Inputs!$CN299+1,0.6,IF(AS$4=Inputs!$CN299+2,0.4,IF(AS$4=Inputs!$CO299,0.2,IF(AND(AS$4&gt;=Inputs!$CL299,AS$4&lt;Inputs!$CM299),(AS$4-Inputs!$CL299+1)/(Inputs!$AI299+1),0)))))))))</f>
        <v>0</v>
      </c>
      <c r="AT302" s="27">
        <f>IF(AND(Inputs!$CO299=0,AT$4&gt;=Inputs!$CM299),1,IF(AND(AT$4&gt;=Inputs!$CM299,AT$4&lt;Inputs!$CN299),1,IF(AND(AT$4=Inputs!$CN299,AT$4=Inputs!$CO299),1,IF(OR(AND(AT$4=Inputs!$CN299+1,Inputs!$CN299=Inputs!$CO299),AND(AT$4=Inputs!$CN299+2,Inputs!$CN299=Inputs!$CO299)),0,IF(AT$4=Inputs!$CN299,0.8,IF(AT$4=Inputs!$CN299+1,0.6,IF(AT$4=Inputs!$CN299+2,0.4,IF(AT$4=Inputs!$CO299,0.2,IF(AND(AT$4&gt;=Inputs!$CL299,AT$4&lt;Inputs!$CM299),(AT$4-Inputs!$CL299+1)/(Inputs!$AI299+1),0)))))))))</f>
        <v>0</v>
      </c>
      <c r="AU302" s="27">
        <f>IF(AND(Inputs!$CO299=0,AU$4&gt;=Inputs!$CM299),1,IF(AND(AU$4&gt;=Inputs!$CM299,AU$4&lt;Inputs!$CN299),1,IF(AND(AU$4=Inputs!$CN299,AU$4=Inputs!$CO299),1,IF(OR(AND(AU$4=Inputs!$CN299+1,Inputs!$CN299=Inputs!$CO299),AND(AU$4=Inputs!$CN299+2,Inputs!$CN299=Inputs!$CO299)),0,IF(AU$4=Inputs!$CN299,0.8,IF(AU$4=Inputs!$CN299+1,0.6,IF(AU$4=Inputs!$CN299+2,0.4,IF(AU$4=Inputs!$CO299,0.2,IF(AND(AU$4&gt;=Inputs!$CL299,AU$4&lt;Inputs!$CM299),(AU$4-Inputs!$CL299+1)/(Inputs!$AI299+1),0)))))))))</f>
        <v>0</v>
      </c>
      <c r="AV302" s="27">
        <f>IF(AND(Inputs!$CO299=0,AV$4&gt;=Inputs!$CM299),1,IF(AND(AV$4&gt;=Inputs!$CM299,AV$4&lt;Inputs!$CN299),1,IF(AND(AV$4=Inputs!$CN299,AV$4=Inputs!$CO299),1,IF(OR(AND(AV$4=Inputs!$CN299+1,Inputs!$CN299=Inputs!$CO299),AND(AV$4=Inputs!$CN299+2,Inputs!$CN299=Inputs!$CO299)),0,IF(AV$4=Inputs!$CN299,0.8,IF(AV$4=Inputs!$CN299+1,0.6,IF(AV$4=Inputs!$CN299+2,0.4,IF(AV$4=Inputs!$CO299,0.2,IF(AND(AV$4&gt;=Inputs!$CL299,AV$4&lt;Inputs!$CM299),(AV$4-Inputs!$CL299+1)/(Inputs!$AI299+1),0)))))))))</f>
        <v>0</v>
      </c>
      <c r="AW302" s="27">
        <f>IF(AND(Inputs!$CO299=0,AW$4&gt;=Inputs!$CM299),1,IF(AND(AW$4&gt;=Inputs!$CM299,AW$4&lt;Inputs!$CN299),1,IF(AND(AW$4=Inputs!$CN299,AW$4=Inputs!$CO299),1,IF(OR(AND(AW$4=Inputs!$CN299+1,Inputs!$CN299=Inputs!$CO299),AND(AW$4=Inputs!$CN299+2,Inputs!$CN299=Inputs!$CO299)),0,IF(AW$4=Inputs!$CN299,0.8,IF(AW$4=Inputs!$CN299+1,0.6,IF(AW$4=Inputs!$CN299+2,0.4,IF(AW$4=Inputs!$CO299,0.2,IF(AND(AW$4&gt;=Inputs!$CL299,AW$4&lt;Inputs!$CM299),(AW$4-Inputs!$CL299+1)/(Inputs!$AI299+1),0)))))))))</f>
        <v>0</v>
      </c>
      <c r="AX302" s="27">
        <f>IF(AND(Inputs!$CO299=0,AX$4&gt;=Inputs!$CM299),1,IF(AND(AX$4&gt;=Inputs!$CM299,AX$4&lt;Inputs!$CN299),1,IF(AND(AX$4=Inputs!$CN299,AX$4=Inputs!$CO299),1,IF(OR(AND(AX$4=Inputs!$CN299+1,Inputs!$CN299=Inputs!$CO299),AND(AX$4=Inputs!$CN299+2,Inputs!$CN299=Inputs!$CO299)),0,IF(AX$4=Inputs!$CN299,0.8,IF(AX$4=Inputs!$CN299+1,0.6,IF(AX$4=Inputs!$CN299+2,0.4,IF(AX$4=Inputs!$CO299,0.2,IF(AND(AX$4&gt;=Inputs!$CL299,AX$4&lt;Inputs!$CM299),(AX$4-Inputs!$CL299+1)/(Inputs!$AI299+1),0)))))))))</f>
        <v>0</v>
      </c>
      <c r="AY302" s="27">
        <f>IF(AND(Inputs!$CO299=0,AY$4&gt;=Inputs!$CM299),1,IF(AND(AY$4&gt;=Inputs!$CM299,AY$4&lt;Inputs!$CN299),1,IF(AND(AY$4=Inputs!$CN299,AY$4=Inputs!$CO299),1,IF(OR(AND(AY$4=Inputs!$CN299+1,Inputs!$CN299=Inputs!$CO299),AND(AY$4=Inputs!$CN299+2,Inputs!$CN299=Inputs!$CO299)),0,IF(AY$4=Inputs!$CN299,0.8,IF(AY$4=Inputs!$CN299+1,0.6,IF(AY$4=Inputs!$CN299+2,0.4,IF(AY$4=Inputs!$CO299,0.2,IF(AND(AY$4&gt;=Inputs!$CL299,AY$4&lt;Inputs!$CM299),(AY$4-Inputs!$CL299+1)/(Inputs!$AI299+1),0)))))))))</f>
        <v>0</v>
      </c>
      <c r="AZ302" s="27">
        <f>IF(AND(Inputs!$CO299=0,AZ$4&gt;=Inputs!$CM299),1,IF(AND(AZ$4&gt;=Inputs!$CM299,AZ$4&lt;Inputs!$CN299),1,IF(AND(AZ$4=Inputs!$CN299,AZ$4=Inputs!$CO299),1,IF(OR(AND(AZ$4=Inputs!$CN299+1,Inputs!$CN299=Inputs!$CO299),AND(AZ$4=Inputs!$CN299+2,Inputs!$CN299=Inputs!$CO299)),0,IF(AZ$4=Inputs!$CN299,0.8,IF(AZ$4=Inputs!$CN299+1,0.6,IF(AZ$4=Inputs!$CN299+2,0.4,IF(AZ$4=Inputs!$CO299,0.2,IF(AND(AZ$4&gt;=Inputs!$CL299,AZ$4&lt;Inputs!$CM299),(AZ$4-Inputs!$CL299+1)/(Inputs!$AI299+1),0)))))))))</f>
        <v>0</v>
      </c>
      <c r="BA302" s="27">
        <f>IF(AND(Inputs!$CO299=0,BA$4&gt;=Inputs!$CM299),1,IF(AND(BA$4&gt;=Inputs!$CM299,BA$4&lt;Inputs!$CN299),1,IF(AND(BA$4=Inputs!$CN299,BA$4=Inputs!$CO299),1,IF(OR(AND(BA$4=Inputs!$CN299+1,Inputs!$CN299=Inputs!$CO299),AND(BA$4=Inputs!$CN299+2,Inputs!$CN299=Inputs!$CO299)),0,IF(BA$4=Inputs!$CN299,0.8,IF(BA$4=Inputs!$CN299+1,0.6,IF(BA$4=Inputs!$CN299+2,0.4,IF(BA$4=Inputs!$CO299,0.2,IF(AND(BA$4&gt;=Inputs!$CL299,BA$4&lt;Inputs!$CM299),(BA$4-Inputs!$CL299+1)/(Inputs!$AI299+1),0)))))))))</f>
        <v>0</v>
      </c>
      <c r="BB302" s="27">
        <f>IF(AND(Inputs!$CO299=0,BB$4&gt;=Inputs!$CM299),1,IF(AND(BB$4&gt;=Inputs!$CM299,BB$4&lt;Inputs!$CN299),1,IF(AND(BB$4=Inputs!$CN299,BB$4=Inputs!$CO299),1,IF(OR(AND(BB$4=Inputs!$CN299+1,Inputs!$CN299=Inputs!$CO299),AND(BB$4=Inputs!$CN299+2,Inputs!$CN299=Inputs!$CO299)),0,IF(BB$4=Inputs!$CN299,0.8,IF(BB$4=Inputs!$CN299+1,0.6,IF(BB$4=Inputs!$CN299+2,0.4,IF(BB$4=Inputs!$CO299,0.2,IF(AND(BB$4&gt;=Inputs!$CL299,BB$4&lt;Inputs!$CM299),(BB$4-Inputs!$CL299+1)/(Inputs!$AI299+1),0)))))))))</f>
        <v>0</v>
      </c>
      <c r="BC302" s="27">
        <f>IF(AND(Inputs!$CO299=0,BC$4&gt;=Inputs!$CM299),1,IF(AND(BC$4&gt;=Inputs!$CM299,BC$4&lt;Inputs!$CN299),1,IF(AND(BC$4=Inputs!$CN299,BC$4=Inputs!$CO299),1,IF(OR(AND(BC$4=Inputs!$CN299+1,Inputs!$CN299=Inputs!$CO299),AND(BC$4=Inputs!$CN299+2,Inputs!$CN299=Inputs!$CO299)),0,IF(BC$4=Inputs!$CN299,0.8,IF(BC$4=Inputs!$CN299+1,0.6,IF(BC$4=Inputs!$CN299+2,0.4,IF(BC$4=Inputs!$CO299,0.2,IF(AND(BC$4&gt;=Inputs!$CL299,BC$4&lt;Inputs!$CM299),(BC$4-Inputs!$CL299+1)/(Inputs!$AI299+1),0)))))))))</f>
        <v>0</v>
      </c>
      <c r="BD302" s="27">
        <f>IF(AND(Inputs!$CO299=0,BD$4&gt;=Inputs!$CM299),1,IF(AND(BD$4&gt;=Inputs!$CM299,BD$4&lt;Inputs!$CN299),1,IF(AND(BD$4=Inputs!$CN299,BD$4=Inputs!$CO299),1,IF(OR(AND(BD$4=Inputs!$CN299+1,Inputs!$CN299=Inputs!$CO299),AND(BD$4=Inputs!$CN299+2,Inputs!$CN299=Inputs!$CO299)),0,IF(BD$4=Inputs!$CN299,0.8,IF(BD$4=Inputs!$CN299+1,0.6,IF(BD$4=Inputs!$CN299+2,0.4,IF(BD$4=Inputs!$CO299,0.2,IF(AND(BD$4&gt;=Inputs!$CL299,BD$4&lt;Inputs!$CM299),(BD$4-Inputs!$CL299+1)/(Inputs!$AI299+1),0)))))))))</f>
        <v>0</v>
      </c>
      <c r="BE302" s="27">
        <f>IF(AND(Inputs!$CO299=0,BE$4&gt;=Inputs!$CM299),1,IF(AND(BE$4&gt;=Inputs!$CM299,BE$4&lt;Inputs!$CN299),1,IF(AND(BE$4=Inputs!$CN299,BE$4=Inputs!$CO299),1,IF(OR(AND(BE$4=Inputs!$CN299+1,Inputs!$CN299=Inputs!$CO299),AND(BE$4=Inputs!$CN299+2,Inputs!$CN299=Inputs!$CO299)),0,IF(BE$4=Inputs!$CN299,0.8,IF(BE$4=Inputs!$CN299+1,0.6,IF(BE$4=Inputs!$CN299+2,0.4,IF(BE$4=Inputs!$CO299,0.2,IF(AND(BE$4&gt;=Inputs!$CL299,BE$4&lt;Inputs!$CM299),(BE$4-Inputs!$CL299+1)/(Inputs!$AI299+1),0)))))))))</f>
        <v>0</v>
      </c>
      <c r="BF302" s="27">
        <f>IF(AND(Inputs!$CO299=0,BF$4&gt;=Inputs!$CM299),1,IF(AND(BF$4&gt;=Inputs!$CM299,BF$4&lt;Inputs!$CN299),1,IF(AND(BF$4=Inputs!$CN299,BF$4=Inputs!$CO299),1,IF(OR(AND(BF$4=Inputs!$CN299+1,Inputs!$CN299=Inputs!$CO299),AND(BF$4=Inputs!$CN299+2,Inputs!$CN299=Inputs!$CO299)),0,IF(BF$4=Inputs!$CN299,0.8,IF(BF$4=Inputs!$CN299+1,0.6,IF(BF$4=Inputs!$CN299+2,0.4,IF(BF$4=Inputs!$CO299,0.2,IF(AND(BF$4&gt;=Inputs!$CL299,BF$4&lt;Inputs!$CM299),(BF$4-Inputs!$CL299+1)/(Inputs!$AI299+1),0)))))))))</f>
        <v>0</v>
      </c>
      <c r="BG302" s="27">
        <f>IF(AND(Inputs!$CO299=0,BG$4&gt;=Inputs!$CM299),1,IF(AND(BG$4&gt;=Inputs!$CM299,BG$4&lt;Inputs!$CN299),1,IF(AND(BG$4=Inputs!$CN299,BG$4=Inputs!$CO299),1,IF(OR(AND(BG$4=Inputs!$CN299+1,Inputs!$CN299=Inputs!$CO299),AND(BG$4=Inputs!$CN299+2,Inputs!$CN299=Inputs!$CO299)),0,IF(BG$4=Inputs!$CN299,0.8,IF(BG$4=Inputs!$CN299+1,0.6,IF(BG$4=Inputs!$CN299+2,0.4,IF(BG$4=Inputs!$CO299,0.2,IF(AND(BG$4&gt;=Inputs!$CL299,BG$4&lt;Inputs!$CM299),(BG$4-Inputs!$CL299+1)/(Inputs!$AI299+1),0)))))))))</f>
        <v>0</v>
      </c>
      <c r="BH302" s="27">
        <f>IF(AND(Inputs!$CO299=0,BH$4&gt;=Inputs!$CM299),1,IF(AND(BH$4&gt;=Inputs!$CM299,BH$4&lt;Inputs!$CN299),1,IF(AND(BH$4=Inputs!$CN299,BH$4=Inputs!$CO299),1,IF(OR(AND(BH$4=Inputs!$CN299+1,Inputs!$CN299=Inputs!$CO299),AND(BH$4=Inputs!$CN299+2,Inputs!$CN299=Inputs!$CO299)),0,IF(BH$4=Inputs!$CN299,0.8,IF(BH$4=Inputs!$CN299+1,0.6,IF(BH$4=Inputs!$CN299+2,0.4,IF(BH$4=Inputs!$CO299,0.2,IF(AND(BH$4&gt;=Inputs!$CL299,BH$4&lt;Inputs!$CM299),(BH$4-Inputs!$CL299+1)/(Inputs!$AI299+1),0)))))))))</f>
        <v>0</v>
      </c>
      <c r="BI302" s="27">
        <f>IF(AND(Inputs!$CO299=0,BI$4&gt;=Inputs!$CM299),1,IF(AND(BI$4&gt;=Inputs!$CM299,BI$4&lt;Inputs!$CN299),1,IF(AND(BI$4=Inputs!$CN299,BI$4=Inputs!$CO299),1,IF(OR(AND(BI$4=Inputs!$CN299+1,Inputs!$CN299=Inputs!$CO299),AND(BI$4=Inputs!$CN299+2,Inputs!$CN299=Inputs!$CO299)),0,IF(BI$4=Inputs!$CN299,0.8,IF(BI$4=Inputs!$CN299+1,0.6,IF(BI$4=Inputs!$CN299+2,0.4,IF(BI$4=Inputs!$CO299,0.2,IF(AND(BI$4&gt;=Inputs!$CL299,BI$4&lt;Inputs!$CM299),(BI$4-Inputs!$CL299+1)/(Inputs!$AI299+1),0)))))))))</f>
        <v>0</v>
      </c>
      <c r="BJ302" s="27">
        <f>IF(AND(Inputs!$CO299=0,BJ$4&gt;=Inputs!$CM299),1,IF(AND(BJ$4&gt;=Inputs!$CM299,BJ$4&lt;Inputs!$CN299),1,IF(AND(BJ$4=Inputs!$CN299,BJ$4=Inputs!$CO299),1,IF(OR(AND(BJ$4=Inputs!$CN299+1,Inputs!$CN299=Inputs!$CO299),AND(BJ$4=Inputs!$CN299+2,Inputs!$CN299=Inputs!$CO299)),0,IF(BJ$4=Inputs!$CN299,0.8,IF(BJ$4=Inputs!$CN299+1,0.6,IF(BJ$4=Inputs!$CN299+2,0.4,IF(BJ$4=Inputs!$CO299,0.2,IF(AND(BJ$4&gt;=Inputs!$CL299,BJ$4&lt;Inputs!$CM299),(BJ$4-Inputs!$CL299+1)/(Inputs!$AI299+1),0)))))))))</f>
        <v>0</v>
      </c>
      <c r="BK302" s="27">
        <f>IF(AND(Inputs!$CO299=0,BK$4&gt;=Inputs!$CM299),1,IF(AND(BK$4&gt;=Inputs!$CM299,BK$4&lt;Inputs!$CN299),1,IF(AND(BK$4=Inputs!$CN299,BK$4=Inputs!$CO299),1,IF(OR(AND(BK$4=Inputs!$CN299+1,Inputs!$CN299=Inputs!$CO299),AND(BK$4=Inputs!$CN299+2,Inputs!$CN299=Inputs!$CO299)),0,IF(BK$4=Inputs!$CN299,0.8,IF(BK$4=Inputs!$CN299+1,0.6,IF(BK$4=Inputs!$CN299+2,0.4,IF(BK$4=Inputs!$CO299,0.2,IF(AND(BK$4&gt;=Inputs!$CL299,BK$4&lt;Inputs!$CM299),(BK$4-Inputs!$CL299+1)/(Inputs!$AI299+1),0)))))))))</f>
        <v>0</v>
      </c>
      <c r="BL302" s="27">
        <f>IF(AND(Inputs!$CO299=0,BL$4&gt;=Inputs!$CM299),1,IF(AND(BL$4&gt;=Inputs!$CM299,BL$4&lt;Inputs!$CN299),1,IF(AND(BL$4=Inputs!$CN299,BL$4=Inputs!$CO299),1,IF(OR(AND(BL$4=Inputs!$CN299+1,Inputs!$CN299=Inputs!$CO299),AND(BL$4=Inputs!$CN299+2,Inputs!$CN299=Inputs!$CO299)),0,IF(BL$4=Inputs!$CN299,0.8,IF(BL$4=Inputs!$CN299+1,0.6,IF(BL$4=Inputs!$CN299+2,0.4,IF(BL$4=Inputs!$CO299,0.2,IF(AND(BL$4&gt;=Inputs!$CL299,BL$4&lt;Inputs!$CM299),(BL$4-Inputs!$CL299+1)/(Inputs!$AI299+1),0)))))))))</f>
        <v>0</v>
      </c>
      <c r="BM302" s="27">
        <f>IF(AND(Inputs!$CO299=0,BM$4&gt;=Inputs!$CM299),1,IF(AND(BM$4&gt;=Inputs!$CM299,BM$4&lt;Inputs!$CN299),1,IF(AND(BM$4=Inputs!$CN299,BM$4=Inputs!$CO299),1,IF(OR(AND(BM$4=Inputs!$CN299+1,Inputs!$CN299=Inputs!$CO299),AND(BM$4=Inputs!$CN299+2,Inputs!$CN299=Inputs!$CO299)),0,IF(BM$4=Inputs!$CN299,0.8,IF(BM$4=Inputs!$CN299+1,0.6,IF(BM$4=Inputs!$CN299+2,0.4,IF(BM$4=Inputs!$CO299,0.2,IF(AND(BM$4&gt;=Inputs!$CL299,BM$4&lt;Inputs!$CM299),(BM$4-Inputs!$CL299+1)/(Inputs!$AI299+1),0)))))))))</f>
        <v>0</v>
      </c>
      <c r="BO302" s="46" t="str">
        <f>IF(Inputs!$B299="","",(ROUND(Inputs!$BC299*AJ302,0)))</f>
        <v/>
      </c>
      <c r="BP302" s="46" t="str">
        <f>IF(Inputs!$B299="","",(ROUND(Inputs!$BC299*AK302,0)))</f>
        <v/>
      </c>
      <c r="BQ302" s="46" t="str">
        <f>IF(Inputs!$B299="","",(ROUND(Inputs!$BC299*AL302,0)))</f>
        <v/>
      </c>
      <c r="BR302" s="46" t="str">
        <f>IF(Inputs!$B299="","",(ROUND(Inputs!$BC299*AM302,0)))</f>
        <v/>
      </c>
      <c r="BS302" s="46" t="str">
        <f>IF(Inputs!$B299="","",(ROUND(Inputs!$BC299*AN302,0)))</f>
        <v/>
      </c>
      <c r="BT302" s="46" t="str">
        <f>IF(Inputs!$B299="","",(ROUND(Inputs!$BC299*AO302,0)))</f>
        <v/>
      </c>
      <c r="BU302" s="46" t="str">
        <f>IF(Inputs!$B299="","",(ROUND(Inputs!$BC299*AP302,0)))</f>
        <v/>
      </c>
      <c r="BV302" s="46" t="str">
        <f>IF(Inputs!$B299="","",(ROUND(Inputs!$BC299*AQ302,0)))</f>
        <v/>
      </c>
      <c r="BW302" s="46" t="str">
        <f>IF(Inputs!$B299="","",(ROUND(Inputs!$BC299*AR302,0)))</f>
        <v/>
      </c>
      <c r="BX302" s="46" t="str">
        <f>IF(Inputs!$B299="","",(ROUND(Inputs!$BC299*AS302,0)))</f>
        <v/>
      </c>
      <c r="BY302" s="46" t="str">
        <f>IF(Inputs!$B299="","",(ROUND(Inputs!$BC299*AT302,0)))</f>
        <v/>
      </c>
      <c r="BZ302" s="46" t="str">
        <f>IF(Inputs!$B299="","",(ROUND(Inputs!$BC299*AU302,0)))</f>
        <v/>
      </c>
      <c r="CA302" s="46" t="str">
        <f>IF(Inputs!$B299="","",(ROUND(Inputs!$BC299*AV302,0)))</f>
        <v/>
      </c>
      <c r="CB302" s="46" t="str">
        <f>IF(Inputs!$B299="","",(ROUND(Inputs!$BC299*AW302,0)))</f>
        <v/>
      </c>
      <c r="CC302" s="46" t="str">
        <f>IF(Inputs!$B299="","",(ROUND(Inputs!$BC299*AX302,0)))</f>
        <v/>
      </c>
      <c r="CD302" s="46" t="str">
        <f>IF(Inputs!$B299="","",(ROUND(Inputs!$BC299*AY302,0)))</f>
        <v/>
      </c>
      <c r="CE302" s="46" t="str">
        <f>IF(Inputs!$B299="","",(ROUND(Inputs!$BC299*AZ302,0)))</f>
        <v/>
      </c>
      <c r="CF302" s="46" t="str">
        <f>IF(Inputs!$B299="","",(ROUND(Inputs!$BC299*BA302,0)))</f>
        <v/>
      </c>
      <c r="CG302" s="46" t="str">
        <f>IF(Inputs!$B299="","",(ROUND(Inputs!$BC299*BB302,0)))</f>
        <v/>
      </c>
      <c r="CH302" s="46" t="str">
        <f>IF(Inputs!$B299="","",(ROUND(Inputs!$BC299*BC302,0)))</f>
        <v/>
      </c>
      <c r="CI302" s="46" t="str">
        <f>IF(Inputs!$B299="","",(ROUND(Inputs!$BC299*BD302,0)))</f>
        <v/>
      </c>
      <c r="CJ302" s="46" t="str">
        <f>IF(Inputs!$B299="","",(ROUND(Inputs!$BC299*BE302,0)))</f>
        <v/>
      </c>
      <c r="CK302" s="46" t="str">
        <f>IF(Inputs!$B299="","",(ROUND(Inputs!$BC299*BF302,0)))</f>
        <v/>
      </c>
      <c r="CL302" s="46" t="str">
        <f>IF(Inputs!$B299="","",(ROUND(Inputs!$BC299*BG302,0)))</f>
        <v/>
      </c>
      <c r="CM302" s="46" t="str">
        <f>IF(Inputs!$B299="","",(ROUND(Inputs!$BC299*BH302,0)))</f>
        <v/>
      </c>
      <c r="CN302" s="46" t="str">
        <f>IF(Inputs!$B299="","",(ROUND(Inputs!$BC299*BI302,0)))</f>
        <v/>
      </c>
      <c r="CO302" s="46" t="str">
        <f>IF(Inputs!$B299="","",(ROUND(Inputs!$BC299*BJ302,0)))</f>
        <v/>
      </c>
      <c r="CP302" s="46" t="str">
        <f>IF(Inputs!$B299="","",(ROUND(Inputs!$BC299*BK302,0)))</f>
        <v/>
      </c>
      <c r="CQ302" s="46" t="str">
        <f>IF(Inputs!$B299="","",(ROUND(Inputs!$BC299*BL302,0)))</f>
        <v/>
      </c>
      <c r="CR302" s="46" t="str">
        <f>IF(Inputs!$B299="","",(ROUND(Inputs!$BC299*BM302,0)))</f>
        <v/>
      </c>
      <c r="CV302" s="46" t="str">
        <f>IF(A302="","",IF(AND(CV$4&lt;=Inputs!$CQ299,CV$4&gt;=Inputs!$CP299),Inputs!$AR299/(Inputs!$CQ299-Inputs!$CP299+1),0)+IF(CV$4=Inputs!$CL299,Inputs!$BD299,0))</f>
        <v/>
      </c>
      <c r="CW302" s="46" t="str">
        <f>IF(B302="","",IF(AND(CW$4&lt;=Inputs!$CQ299,CW$4&gt;=Inputs!$CP299),Inputs!$AR299/(Inputs!$CQ299-Inputs!$CP299+1),0)+IF(CW$4=Inputs!$CL299,Inputs!$BD299,0))</f>
        <v/>
      </c>
      <c r="CX302" s="46" t="str">
        <f>IF(C302="","",IF(AND(CX$4&lt;=Inputs!$CQ299,CX$4&gt;=Inputs!$CP299),Inputs!$AR299/(Inputs!$CQ299-Inputs!$CP299+1),0)+IF(CX$4=Inputs!$CL299,Inputs!$BD299,0))</f>
        <v/>
      </c>
      <c r="CY302" s="46" t="str">
        <f>IF(D302="","",IF(AND(CY$4&lt;=Inputs!$CQ299,CY$4&gt;=Inputs!$CP299),Inputs!$AR299/(Inputs!$CQ299-Inputs!$CP299+1),0)+IF(CY$4=Inputs!$CL299,Inputs!$BD299,0))</f>
        <v/>
      </c>
      <c r="CZ302" s="46" t="str">
        <f>IF(E302="","",IF(AND(CZ$4&lt;=Inputs!$CQ299,CZ$4&gt;=Inputs!$CP299),Inputs!$AR299/(Inputs!$CQ299-Inputs!$CP299+1),0)+IF(CZ$4=Inputs!$CL299,Inputs!$BD299,0))</f>
        <v/>
      </c>
      <c r="DA302" s="46" t="str">
        <f>IF(F302="","",IF(AND(DA$4&lt;=Inputs!$CQ299,DA$4&gt;=Inputs!$CP299),Inputs!$AR299/(Inputs!$CQ299-Inputs!$CP299+1),0)+IF(DA$4=Inputs!$CL299,Inputs!$BD299,0))</f>
        <v/>
      </c>
      <c r="DB302" s="46" t="str">
        <f>IF(G302="","",IF(AND(DB$4&lt;=Inputs!$CQ299,DB$4&gt;=Inputs!$CP299),Inputs!$AR299/(Inputs!$CQ299-Inputs!$CP299+1),0)+IF(DB$4=Inputs!$CL299,Inputs!$BD299,0))</f>
        <v/>
      </c>
      <c r="DC302" s="46" t="str">
        <f>IF(H302="","",IF(AND(DC$4&lt;=Inputs!$CQ299,DC$4&gt;=Inputs!$CP299),Inputs!$AR299/(Inputs!$CQ299-Inputs!$CP299+1),0)+IF(DC$4=Inputs!$CL299,Inputs!$BD299,0))</f>
        <v/>
      </c>
      <c r="DD302" s="46" t="str">
        <f>IF(I302="","",IF(AND(DD$4&lt;=Inputs!$CQ299,DD$4&gt;=Inputs!$CP299),Inputs!$AR299/(Inputs!$CQ299-Inputs!$CP299+1),0)+IF(DD$4=Inputs!$CL299,Inputs!$BD299,0))</f>
        <v/>
      </c>
      <c r="DE302" s="46" t="str">
        <f>IF(J302="","",IF(AND(DE$4&lt;=Inputs!$CQ299,DE$4&gt;=Inputs!$CP299),Inputs!$AR299/(Inputs!$CQ299-Inputs!$CP299+1),0)+IF(DE$4=Inputs!$CL299,Inputs!$BD299,0))</f>
        <v/>
      </c>
      <c r="DF302" s="46" t="str">
        <f>IF(K302="","",IF(AND(DF$4&lt;=Inputs!$CQ299,DF$4&gt;=Inputs!$CP299),Inputs!$AR299/(Inputs!$CQ299-Inputs!$CP299+1),0)+IF(DF$4=Inputs!$CL299,Inputs!$BD299,0))</f>
        <v/>
      </c>
      <c r="DG302" s="46" t="str">
        <f>IF(L302="","",IF(AND(DG$4&lt;=Inputs!$CQ299,DG$4&gt;=Inputs!$CP299),Inputs!$AR299/(Inputs!$CQ299-Inputs!$CP299+1),0)+IF(DG$4=Inputs!$CL299,Inputs!$BD299,0))</f>
        <v/>
      </c>
      <c r="DH302" s="46" t="str">
        <f>IF(M302="","",IF(AND(DH$4&lt;=Inputs!$CQ299,DH$4&gt;=Inputs!$CP299),Inputs!$AR299/(Inputs!$CQ299-Inputs!$CP299+1),0)+IF(DH$4=Inputs!$CL299,Inputs!$BD299,0))</f>
        <v/>
      </c>
      <c r="DI302" s="46" t="str">
        <f>IF(N302="","",IF(AND(DI$4&lt;=Inputs!$CQ299,DI$4&gt;=Inputs!$CP299),Inputs!$AR299/(Inputs!$CQ299-Inputs!$CP299+1),0)+IF(DI$4=Inputs!$CL299,Inputs!$BD299,0))</f>
        <v/>
      </c>
      <c r="DJ302" s="46" t="str">
        <f>IF(O302="","",IF(AND(DJ$4&lt;=Inputs!$CQ299,DJ$4&gt;=Inputs!$CP299),Inputs!$AR299/(Inputs!$CQ299-Inputs!$CP299+1),0)+IF(DJ$4=Inputs!$CL299,Inputs!$BD299,0))</f>
        <v/>
      </c>
      <c r="DK302" s="46" t="str">
        <f>IF(P302="","",IF(AND(DK$4&lt;=Inputs!$CQ299,DK$4&gt;=Inputs!$CP299),Inputs!$AR299/(Inputs!$CQ299-Inputs!$CP299+1),0)+IF(DK$4=Inputs!$CL299,Inputs!$BD299,0))</f>
        <v/>
      </c>
      <c r="DL302" s="46" t="str">
        <f>IF(Q302="","",IF(AND(DL$4&lt;=Inputs!$CQ299,DL$4&gt;=Inputs!$CP299),Inputs!$AR299/(Inputs!$CQ299-Inputs!$CP299+1),0)+IF(DL$4=Inputs!$CL299,Inputs!$BD299,0))</f>
        <v/>
      </c>
      <c r="DM302" s="46" t="str">
        <f>IF(R302="","",IF(AND(DM$4&lt;=Inputs!$CQ299,DM$4&gt;=Inputs!$CP299),Inputs!$AR299/(Inputs!$CQ299-Inputs!$CP299+1),0)+IF(DM$4=Inputs!$CL299,Inputs!$BD299,0))</f>
        <v/>
      </c>
      <c r="DN302" s="46" t="str">
        <f>IF(S302="","",IF(AND(DN$4&lt;=Inputs!$CQ299,DN$4&gt;=Inputs!$CP299),Inputs!$AR299/(Inputs!$CQ299-Inputs!$CP299+1),0)+IF(DN$4=Inputs!$CL299,Inputs!$BD299,0))</f>
        <v/>
      </c>
      <c r="DO302" s="46" t="str">
        <f>IF(T302="","",IF(AND(DO$4&lt;=Inputs!$CQ299,DO$4&gt;=Inputs!$CP299),Inputs!$AR299/(Inputs!$CQ299-Inputs!$CP299+1),0)+IF(DO$4=Inputs!$CL299,Inputs!$BD299,0))</f>
        <v/>
      </c>
      <c r="DP302" s="46" t="str">
        <f>IF(U302="","",IF(AND(DP$4&lt;=Inputs!$CQ299,DP$4&gt;=Inputs!$CP299),Inputs!$AR299/(Inputs!$CQ299-Inputs!$CP299+1),0)+IF(DP$4=Inputs!$CL299,Inputs!$BD299,0))</f>
        <v/>
      </c>
      <c r="DQ302" s="46" t="str">
        <f>IF(V302="","",IF(AND(DQ$4&lt;=Inputs!$CQ299,DQ$4&gt;=Inputs!$CP299),Inputs!$AR299/(Inputs!$CQ299-Inputs!$CP299+1),0)+IF(DQ$4=Inputs!$CL299,Inputs!$BD299,0))</f>
        <v/>
      </c>
      <c r="DR302" s="46" t="str">
        <f>IF(W302="","",IF(AND(DR$4&lt;=Inputs!$CQ299,DR$4&gt;=Inputs!$CP299),Inputs!$AR299/(Inputs!$CQ299-Inputs!$CP299+1),0)+IF(DR$4=Inputs!$CL299,Inputs!$BD299,0))</f>
        <v/>
      </c>
      <c r="DS302" s="46" t="str">
        <f>IF(X302="","",IF(AND(DS$4&lt;=Inputs!$CQ299,DS$4&gt;=Inputs!$CP299),Inputs!$AR299/(Inputs!$CQ299-Inputs!$CP299+1),0)+IF(DS$4=Inputs!$CL299,Inputs!$BD299,0))</f>
        <v/>
      </c>
      <c r="DT302" s="46" t="str">
        <f>IF(Y302="","",IF(AND(DT$4&lt;=Inputs!$CQ299,DT$4&gt;=Inputs!$CP299),Inputs!$AR299/(Inputs!$CQ299-Inputs!$CP299+1),0)+IF(DT$4=Inputs!$CL299,Inputs!$BD299,0))</f>
        <v/>
      </c>
      <c r="DU302" s="46" t="str">
        <f>IF(Z302="","",IF(AND(DU$4&lt;=Inputs!$CQ299,DU$4&gt;=Inputs!$CP299),Inputs!$AR299/(Inputs!$CQ299-Inputs!$CP299+1),0)+IF(DU$4=Inputs!$CL299,Inputs!$BD299,0))</f>
        <v/>
      </c>
      <c r="DV302" s="46" t="str">
        <f>IF(AA302="","",IF(AND(DV$4&lt;=Inputs!$CQ299,DV$4&gt;=Inputs!$CP299),Inputs!$AR299/(Inputs!$CQ299-Inputs!$CP299+1),0)+IF(DV$4=Inputs!$CL299,Inputs!$BD299,0))</f>
        <v/>
      </c>
      <c r="DW302" s="46" t="str">
        <f>IF(AB302="","",IF(AND(DW$4&lt;=Inputs!$CQ299,DW$4&gt;=Inputs!$CP299),Inputs!$AR299/(Inputs!$CQ299-Inputs!$CP299+1),0)+IF(DW$4=Inputs!$CL299,Inputs!$BD299,0))</f>
        <v/>
      </c>
      <c r="DX302" s="46" t="str">
        <f>IF(AC302="","",IF(AND(DX$4&lt;=Inputs!$CQ299,DX$4&gt;=Inputs!$CP299),Inputs!$AR299/(Inputs!$CQ299-Inputs!$CP299+1),0)+IF(DX$4=Inputs!$CL299,Inputs!$BD299,0))</f>
        <v/>
      </c>
      <c r="DY302" s="46" t="str">
        <f>IF(AD302="","",IF(AND(DY$4&lt;=Inputs!$CQ299,DY$4&gt;=Inputs!$CP299),Inputs!$AR299/(Inputs!$CQ299-Inputs!$CP299+1),0)+IF(DY$4=Inputs!$CL299,Inputs!$BD299,0))</f>
        <v/>
      </c>
      <c r="DZ302" s="46" t="str">
        <f t="shared" si="12"/>
        <v/>
      </c>
    </row>
    <row r="303" spans="1:130">
      <c r="A303" s="7" t="str">
        <f>IF(Inputs!A300="","",Inputs!A300)</f>
        <v/>
      </c>
      <c r="B303" t="str">
        <f>IF(Inputs!B300="","",Inputs!B300)</f>
        <v/>
      </c>
      <c r="C303" s="46" t="str">
        <f>IF(Inputs!$B300="","",BO303-CV303)</f>
        <v/>
      </c>
      <c r="D303" s="46" t="str">
        <f>IF(Inputs!$B300="","",BP303-CW303)</f>
        <v/>
      </c>
      <c r="E303" s="46" t="str">
        <f>IF(Inputs!$B300="","",BQ303-CX303)</f>
        <v/>
      </c>
      <c r="F303" s="46" t="str">
        <f>IF(Inputs!$B300="","",BR303-CY303)</f>
        <v/>
      </c>
      <c r="G303" s="46" t="str">
        <f>IF(Inputs!$B300="","",BS303-CZ303)</f>
        <v/>
      </c>
      <c r="H303" s="46" t="str">
        <f>IF(Inputs!$B300="","",BT303-DA303)</f>
        <v/>
      </c>
      <c r="I303" s="46" t="str">
        <f>IF(Inputs!$B300="","",BU303-DB303)</f>
        <v/>
      </c>
      <c r="J303" s="46" t="str">
        <f>IF(Inputs!$B300="","",BV303-DC303)</f>
        <v/>
      </c>
      <c r="K303" s="46" t="str">
        <f>IF(Inputs!$B300="","",BW303-DD303)</f>
        <v/>
      </c>
      <c r="L303" s="46" t="str">
        <f>IF(Inputs!$B300="","",BX303-DE303)</f>
        <v/>
      </c>
      <c r="M303" s="46" t="str">
        <f>IF(Inputs!$B300="","",BY303-DF303)</f>
        <v/>
      </c>
      <c r="N303" s="46" t="str">
        <f>IF(Inputs!$B300="","",BZ303-DG303)</f>
        <v/>
      </c>
      <c r="O303" s="46" t="str">
        <f>IF(Inputs!$B300="","",CA303-DH303)</f>
        <v/>
      </c>
      <c r="P303" s="46" t="str">
        <f>IF(Inputs!$B300="","",CB303-DI303)</f>
        <v/>
      </c>
      <c r="Q303" s="46" t="str">
        <f>IF(Inputs!$B300="","",CC303-DJ303)</f>
        <v/>
      </c>
      <c r="R303" s="46" t="str">
        <f>IF(Inputs!$B300="","",CD303-DK303)</f>
        <v/>
      </c>
      <c r="S303" s="46" t="str">
        <f>IF(Inputs!$B300="","",CE303-DL303)</f>
        <v/>
      </c>
      <c r="T303" s="46" t="str">
        <f>IF(Inputs!$B300="","",CF303-DM303)</f>
        <v/>
      </c>
      <c r="U303" s="46" t="str">
        <f>IF(Inputs!$B300="","",CG303-DN303)</f>
        <v/>
      </c>
      <c r="V303" s="46" t="str">
        <f>IF(Inputs!$B300="","",CH303-DO303)</f>
        <v/>
      </c>
      <c r="W303" s="46" t="str">
        <f>IF(Inputs!$B300="","",CI303-DP303)</f>
        <v/>
      </c>
      <c r="X303" s="46" t="str">
        <f>IF(Inputs!$B300="","",CJ303-DQ303)</f>
        <v/>
      </c>
      <c r="Y303" s="46" t="str">
        <f>IF(Inputs!$B300="","",CK303-DR303)</f>
        <v/>
      </c>
      <c r="Z303" s="46" t="str">
        <f>IF(Inputs!$B300="","",CL303-DS303)</f>
        <v/>
      </c>
      <c r="AA303" s="46" t="str">
        <f>IF(Inputs!$B300="","",CM303-DT303)</f>
        <v/>
      </c>
      <c r="AB303" s="46" t="str">
        <f>IF(Inputs!$B300="","",CN303-DU303)</f>
        <v/>
      </c>
      <c r="AC303" s="46" t="str">
        <f>IF(Inputs!$B300="","",CO303-DV303)</f>
        <v/>
      </c>
      <c r="AD303" s="46" t="str">
        <f>IF(Inputs!$B300="","",CP303-DW303)</f>
        <v/>
      </c>
      <c r="AE303" s="46" t="str">
        <f>IF(Inputs!$B300="","",CQ303-DX303)</f>
        <v/>
      </c>
      <c r="AF303" s="46" t="str">
        <f>IF(Inputs!$B300="","",CR303-DY303)</f>
        <v/>
      </c>
      <c r="AG303" s="50" t="str">
        <f t="shared" si="13"/>
        <v/>
      </c>
      <c r="AH303" s="50"/>
      <c r="AJ303" s="27">
        <f>IF(AND(Inputs!$CO300=0,AJ$4&gt;=Inputs!$CM300),1,IF(AND(AJ$4&gt;=Inputs!$CM300,AJ$4&lt;Inputs!$CN300),1,IF(AND(AJ$4=Inputs!$CN300,AJ$4=Inputs!$CO300),1,IF(OR(AND(AJ$4=Inputs!$CN300+1,Inputs!$CN300=Inputs!$CO300),AND(AJ$4=Inputs!$CN300+2,Inputs!$CN300=Inputs!$CO300)),0,IF(AJ$4=Inputs!$CN300,0.8,IF(AJ$4=Inputs!$CN300+1,0.6,IF(AJ$4=Inputs!$CN300+2,0.4,IF(AJ$4=Inputs!$CO300,0.2,IF(AND(AJ$4&gt;=Inputs!$CL300,AJ$4&lt;Inputs!$CM300),(AJ$4-Inputs!$CL300+1)/(Inputs!$AI300+1),0)))))))))</f>
        <v>0</v>
      </c>
      <c r="AK303" s="27">
        <f>IF(AND(Inputs!$CO300=0,AK$4&gt;=Inputs!$CM300),1,IF(AND(AK$4&gt;=Inputs!$CM300,AK$4&lt;Inputs!$CN300),1,IF(AND(AK$4=Inputs!$CN300,AK$4=Inputs!$CO300),1,IF(OR(AND(AK$4=Inputs!$CN300+1,Inputs!$CN300=Inputs!$CO300),AND(AK$4=Inputs!$CN300+2,Inputs!$CN300=Inputs!$CO300)),0,IF(AK$4=Inputs!$CN300,0.8,IF(AK$4=Inputs!$CN300+1,0.6,IF(AK$4=Inputs!$CN300+2,0.4,IF(AK$4=Inputs!$CO300,0.2,IF(AND(AK$4&gt;=Inputs!$CL300,AK$4&lt;Inputs!$CM300),(AK$4-Inputs!$CL300+1)/(Inputs!$AI300+1),0)))))))))</f>
        <v>0</v>
      </c>
      <c r="AL303" s="27">
        <f>IF(AND(Inputs!$CO300=0,AL$4&gt;=Inputs!$CM300),1,IF(AND(AL$4&gt;=Inputs!$CM300,AL$4&lt;Inputs!$CN300),1,IF(AND(AL$4=Inputs!$CN300,AL$4=Inputs!$CO300),1,IF(OR(AND(AL$4=Inputs!$CN300+1,Inputs!$CN300=Inputs!$CO300),AND(AL$4=Inputs!$CN300+2,Inputs!$CN300=Inputs!$CO300)),0,IF(AL$4=Inputs!$CN300,0.8,IF(AL$4=Inputs!$CN300+1,0.6,IF(AL$4=Inputs!$CN300+2,0.4,IF(AL$4=Inputs!$CO300,0.2,IF(AND(AL$4&gt;=Inputs!$CL300,AL$4&lt;Inputs!$CM300),(AL$4-Inputs!$CL300+1)/(Inputs!$AI300+1),0)))))))))</f>
        <v>0</v>
      </c>
      <c r="AM303" s="27">
        <f>IF(AND(Inputs!$CO300=0,AM$4&gt;=Inputs!$CM300),1,IF(AND(AM$4&gt;=Inputs!$CM300,AM$4&lt;Inputs!$CN300),1,IF(AND(AM$4=Inputs!$CN300,AM$4=Inputs!$CO300),1,IF(OR(AND(AM$4=Inputs!$CN300+1,Inputs!$CN300=Inputs!$CO300),AND(AM$4=Inputs!$CN300+2,Inputs!$CN300=Inputs!$CO300)),0,IF(AM$4=Inputs!$CN300,0.8,IF(AM$4=Inputs!$CN300+1,0.6,IF(AM$4=Inputs!$CN300+2,0.4,IF(AM$4=Inputs!$CO300,0.2,IF(AND(AM$4&gt;=Inputs!$CL300,AM$4&lt;Inputs!$CM300),(AM$4-Inputs!$CL300+1)/(Inputs!$AI300+1),0)))))))))</f>
        <v>0</v>
      </c>
      <c r="AN303" s="27">
        <f>IF(AND(Inputs!$CO300=0,AN$4&gt;=Inputs!$CM300),1,IF(AND(AN$4&gt;=Inputs!$CM300,AN$4&lt;Inputs!$CN300),1,IF(AND(AN$4=Inputs!$CN300,AN$4=Inputs!$CO300),1,IF(OR(AND(AN$4=Inputs!$CN300+1,Inputs!$CN300=Inputs!$CO300),AND(AN$4=Inputs!$CN300+2,Inputs!$CN300=Inputs!$CO300)),0,IF(AN$4=Inputs!$CN300,0.8,IF(AN$4=Inputs!$CN300+1,0.6,IF(AN$4=Inputs!$CN300+2,0.4,IF(AN$4=Inputs!$CO300,0.2,IF(AND(AN$4&gt;=Inputs!$CL300,AN$4&lt;Inputs!$CM300),(AN$4-Inputs!$CL300+1)/(Inputs!$AI300+1),0)))))))))</f>
        <v>0</v>
      </c>
      <c r="AO303" s="27">
        <f>IF(AND(Inputs!$CO300=0,AO$4&gt;=Inputs!$CM300),1,IF(AND(AO$4&gt;=Inputs!$CM300,AO$4&lt;Inputs!$CN300),1,IF(AND(AO$4=Inputs!$CN300,AO$4=Inputs!$CO300),1,IF(OR(AND(AO$4=Inputs!$CN300+1,Inputs!$CN300=Inputs!$CO300),AND(AO$4=Inputs!$CN300+2,Inputs!$CN300=Inputs!$CO300)),0,IF(AO$4=Inputs!$CN300,0.8,IF(AO$4=Inputs!$CN300+1,0.6,IF(AO$4=Inputs!$CN300+2,0.4,IF(AO$4=Inputs!$CO300,0.2,IF(AND(AO$4&gt;=Inputs!$CL300,AO$4&lt;Inputs!$CM300),(AO$4-Inputs!$CL300+1)/(Inputs!$AI300+1),0)))))))))</f>
        <v>0</v>
      </c>
      <c r="AP303" s="27">
        <f>IF(AND(Inputs!$CO300=0,AP$4&gt;=Inputs!$CM300),1,IF(AND(AP$4&gt;=Inputs!$CM300,AP$4&lt;Inputs!$CN300),1,IF(AND(AP$4=Inputs!$CN300,AP$4=Inputs!$CO300),1,IF(OR(AND(AP$4=Inputs!$CN300+1,Inputs!$CN300=Inputs!$CO300),AND(AP$4=Inputs!$CN300+2,Inputs!$CN300=Inputs!$CO300)),0,IF(AP$4=Inputs!$CN300,0.8,IF(AP$4=Inputs!$CN300+1,0.6,IF(AP$4=Inputs!$CN300+2,0.4,IF(AP$4=Inputs!$CO300,0.2,IF(AND(AP$4&gt;=Inputs!$CL300,AP$4&lt;Inputs!$CM300),(AP$4-Inputs!$CL300+1)/(Inputs!$AI300+1),0)))))))))</f>
        <v>0</v>
      </c>
      <c r="AQ303" s="27">
        <f>IF(AND(Inputs!$CO300=0,AQ$4&gt;=Inputs!$CM300),1,IF(AND(AQ$4&gt;=Inputs!$CM300,AQ$4&lt;Inputs!$CN300),1,IF(AND(AQ$4=Inputs!$CN300,AQ$4=Inputs!$CO300),1,IF(OR(AND(AQ$4=Inputs!$CN300+1,Inputs!$CN300=Inputs!$CO300),AND(AQ$4=Inputs!$CN300+2,Inputs!$CN300=Inputs!$CO300)),0,IF(AQ$4=Inputs!$CN300,0.8,IF(AQ$4=Inputs!$CN300+1,0.6,IF(AQ$4=Inputs!$CN300+2,0.4,IF(AQ$4=Inputs!$CO300,0.2,IF(AND(AQ$4&gt;=Inputs!$CL300,AQ$4&lt;Inputs!$CM300),(AQ$4-Inputs!$CL300+1)/(Inputs!$AI300+1),0)))))))))</f>
        <v>0</v>
      </c>
      <c r="AR303" s="27">
        <f>IF(AND(Inputs!$CO300=0,AR$4&gt;=Inputs!$CM300),1,IF(AND(AR$4&gt;=Inputs!$CM300,AR$4&lt;Inputs!$CN300),1,IF(AND(AR$4=Inputs!$CN300,AR$4=Inputs!$CO300),1,IF(OR(AND(AR$4=Inputs!$CN300+1,Inputs!$CN300=Inputs!$CO300),AND(AR$4=Inputs!$CN300+2,Inputs!$CN300=Inputs!$CO300)),0,IF(AR$4=Inputs!$CN300,0.8,IF(AR$4=Inputs!$CN300+1,0.6,IF(AR$4=Inputs!$CN300+2,0.4,IF(AR$4=Inputs!$CO300,0.2,IF(AND(AR$4&gt;=Inputs!$CL300,AR$4&lt;Inputs!$CM300),(AR$4-Inputs!$CL300+1)/(Inputs!$AI300+1),0)))))))))</f>
        <v>0</v>
      </c>
      <c r="AS303" s="27">
        <f>IF(AND(Inputs!$CO300=0,AS$4&gt;=Inputs!$CM300),1,IF(AND(AS$4&gt;=Inputs!$CM300,AS$4&lt;Inputs!$CN300),1,IF(AND(AS$4=Inputs!$CN300,AS$4=Inputs!$CO300),1,IF(OR(AND(AS$4=Inputs!$CN300+1,Inputs!$CN300=Inputs!$CO300),AND(AS$4=Inputs!$CN300+2,Inputs!$CN300=Inputs!$CO300)),0,IF(AS$4=Inputs!$CN300,0.8,IF(AS$4=Inputs!$CN300+1,0.6,IF(AS$4=Inputs!$CN300+2,0.4,IF(AS$4=Inputs!$CO300,0.2,IF(AND(AS$4&gt;=Inputs!$CL300,AS$4&lt;Inputs!$CM300),(AS$4-Inputs!$CL300+1)/(Inputs!$AI300+1),0)))))))))</f>
        <v>0</v>
      </c>
      <c r="AT303" s="27">
        <f>IF(AND(Inputs!$CO300=0,AT$4&gt;=Inputs!$CM300),1,IF(AND(AT$4&gt;=Inputs!$CM300,AT$4&lt;Inputs!$CN300),1,IF(AND(AT$4=Inputs!$CN300,AT$4=Inputs!$CO300),1,IF(OR(AND(AT$4=Inputs!$CN300+1,Inputs!$CN300=Inputs!$CO300),AND(AT$4=Inputs!$CN300+2,Inputs!$CN300=Inputs!$CO300)),0,IF(AT$4=Inputs!$CN300,0.8,IF(AT$4=Inputs!$CN300+1,0.6,IF(AT$4=Inputs!$CN300+2,0.4,IF(AT$4=Inputs!$CO300,0.2,IF(AND(AT$4&gt;=Inputs!$CL300,AT$4&lt;Inputs!$CM300),(AT$4-Inputs!$CL300+1)/(Inputs!$AI300+1),0)))))))))</f>
        <v>0</v>
      </c>
      <c r="AU303" s="27">
        <f>IF(AND(Inputs!$CO300=0,AU$4&gt;=Inputs!$CM300),1,IF(AND(AU$4&gt;=Inputs!$CM300,AU$4&lt;Inputs!$CN300),1,IF(AND(AU$4=Inputs!$CN300,AU$4=Inputs!$CO300),1,IF(OR(AND(AU$4=Inputs!$CN300+1,Inputs!$CN300=Inputs!$CO300),AND(AU$4=Inputs!$CN300+2,Inputs!$CN300=Inputs!$CO300)),0,IF(AU$4=Inputs!$CN300,0.8,IF(AU$4=Inputs!$CN300+1,0.6,IF(AU$4=Inputs!$CN300+2,0.4,IF(AU$4=Inputs!$CO300,0.2,IF(AND(AU$4&gt;=Inputs!$CL300,AU$4&lt;Inputs!$CM300),(AU$4-Inputs!$CL300+1)/(Inputs!$AI300+1),0)))))))))</f>
        <v>0</v>
      </c>
      <c r="AV303" s="27">
        <f>IF(AND(Inputs!$CO300=0,AV$4&gt;=Inputs!$CM300),1,IF(AND(AV$4&gt;=Inputs!$CM300,AV$4&lt;Inputs!$CN300),1,IF(AND(AV$4=Inputs!$CN300,AV$4=Inputs!$CO300),1,IF(OR(AND(AV$4=Inputs!$CN300+1,Inputs!$CN300=Inputs!$CO300),AND(AV$4=Inputs!$CN300+2,Inputs!$CN300=Inputs!$CO300)),0,IF(AV$4=Inputs!$CN300,0.8,IF(AV$4=Inputs!$CN300+1,0.6,IF(AV$4=Inputs!$CN300+2,0.4,IF(AV$4=Inputs!$CO300,0.2,IF(AND(AV$4&gt;=Inputs!$CL300,AV$4&lt;Inputs!$CM300),(AV$4-Inputs!$CL300+1)/(Inputs!$AI300+1),0)))))))))</f>
        <v>0</v>
      </c>
      <c r="AW303" s="27">
        <f>IF(AND(Inputs!$CO300=0,AW$4&gt;=Inputs!$CM300),1,IF(AND(AW$4&gt;=Inputs!$CM300,AW$4&lt;Inputs!$CN300),1,IF(AND(AW$4=Inputs!$CN300,AW$4=Inputs!$CO300),1,IF(OR(AND(AW$4=Inputs!$CN300+1,Inputs!$CN300=Inputs!$CO300),AND(AW$4=Inputs!$CN300+2,Inputs!$CN300=Inputs!$CO300)),0,IF(AW$4=Inputs!$CN300,0.8,IF(AW$4=Inputs!$CN300+1,0.6,IF(AW$4=Inputs!$CN300+2,0.4,IF(AW$4=Inputs!$CO300,0.2,IF(AND(AW$4&gt;=Inputs!$CL300,AW$4&lt;Inputs!$CM300),(AW$4-Inputs!$CL300+1)/(Inputs!$AI300+1),0)))))))))</f>
        <v>0</v>
      </c>
      <c r="AX303" s="27">
        <f>IF(AND(Inputs!$CO300=0,AX$4&gt;=Inputs!$CM300),1,IF(AND(AX$4&gt;=Inputs!$CM300,AX$4&lt;Inputs!$CN300),1,IF(AND(AX$4=Inputs!$CN300,AX$4=Inputs!$CO300),1,IF(OR(AND(AX$4=Inputs!$CN300+1,Inputs!$CN300=Inputs!$CO300),AND(AX$4=Inputs!$CN300+2,Inputs!$CN300=Inputs!$CO300)),0,IF(AX$4=Inputs!$CN300,0.8,IF(AX$4=Inputs!$CN300+1,0.6,IF(AX$4=Inputs!$CN300+2,0.4,IF(AX$4=Inputs!$CO300,0.2,IF(AND(AX$4&gt;=Inputs!$CL300,AX$4&lt;Inputs!$CM300),(AX$4-Inputs!$CL300+1)/(Inputs!$AI300+1),0)))))))))</f>
        <v>0</v>
      </c>
      <c r="AY303" s="27">
        <f>IF(AND(Inputs!$CO300=0,AY$4&gt;=Inputs!$CM300),1,IF(AND(AY$4&gt;=Inputs!$CM300,AY$4&lt;Inputs!$CN300),1,IF(AND(AY$4=Inputs!$CN300,AY$4=Inputs!$CO300),1,IF(OR(AND(AY$4=Inputs!$CN300+1,Inputs!$CN300=Inputs!$CO300),AND(AY$4=Inputs!$CN300+2,Inputs!$CN300=Inputs!$CO300)),0,IF(AY$4=Inputs!$CN300,0.8,IF(AY$4=Inputs!$CN300+1,0.6,IF(AY$4=Inputs!$CN300+2,0.4,IF(AY$4=Inputs!$CO300,0.2,IF(AND(AY$4&gt;=Inputs!$CL300,AY$4&lt;Inputs!$CM300),(AY$4-Inputs!$CL300+1)/(Inputs!$AI300+1),0)))))))))</f>
        <v>0</v>
      </c>
      <c r="AZ303" s="27">
        <f>IF(AND(Inputs!$CO300=0,AZ$4&gt;=Inputs!$CM300),1,IF(AND(AZ$4&gt;=Inputs!$CM300,AZ$4&lt;Inputs!$CN300),1,IF(AND(AZ$4=Inputs!$CN300,AZ$4=Inputs!$CO300),1,IF(OR(AND(AZ$4=Inputs!$CN300+1,Inputs!$CN300=Inputs!$CO300),AND(AZ$4=Inputs!$CN300+2,Inputs!$CN300=Inputs!$CO300)),0,IF(AZ$4=Inputs!$CN300,0.8,IF(AZ$4=Inputs!$CN300+1,0.6,IF(AZ$4=Inputs!$CN300+2,0.4,IF(AZ$4=Inputs!$CO300,0.2,IF(AND(AZ$4&gt;=Inputs!$CL300,AZ$4&lt;Inputs!$CM300),(AZ$4-Inputs!$CL300+1)/(Inputs!$AI300+1),0)))))))))</f>
        <v>0</v>
      </c>
      <c r="BA303" s="27">
        <f>IF(AND(Inputs!$CO300=0,BA$4&gt;=Inputs!$CM300),1,IF(AND(BA$4&gt;=Inputs!$CM300,BA$4&lt;Inputs!$CN300),1,IF(AND(BA$4=Inputs!$CN300,BA$4=Inputs!$CO300),1,IF(OR(AND(BA$4=Inputs!$CN300+1,Inputs!$CN300=Inputs!$CO300),AND(BA$4=Inputs!$CN300+2,Inputs!$CN300=Inputs!$CO300)),0,IF(BA$4=Inputs!$CN300,0.8,IF(BA$4=Inputs!$CN300+1,0.6,IF(BA$4=Inputs!$CN300+2,0.4,IF(BA$4=Inputs!$CO300,0.2,IF(AND(BA$4&gt;=Inputs!$CL300,BA$4&lt;Inputs!$CM300),(BA$4-Inputs!$CL300+1)/(Inputs!$AI300+1),0)))))))))</f>
        <v>0</v>
      </c>
      <c r="BB303" s="27">
        <f>IF(AND(Inputs!$CO300=0,BB$4&gt;=Inputs!$CM300),1,IF(AND(BB$4&gt;=Inputs!$CM300,BB$4&lt;Inputs!$CN300),1,IF(AND(BB$4=Inputs!$CN300,BB$4=Inputs!$CO300),1,IF(OR(AND(BB$4=Inputs!$CN300+1,Inputs!$CN300=Inputs!$CO300),AND(BB$4=Inputs!$CN300+2,Inputs!$CN300=Inputs!$CO300)),0,IF(BB$4=Inputs!$CN300,0.8,IF(BB$4=Inputs!$CN300+1,0.6,IF(BB$4=Inputs!$CN300+2,0.4,IF(BB$4=Inputs!$CO300,0.2,IF(AND(BB$4&gt;=Inputs!$CL300,BB$4&lt;Inputs!$CM300),(BB$4-Inputs!$CL300+1)/(Inputs!$AI300+1),0)))))))))</f>
        <v>0</v>
      </c>
      <c r="BC303" s="27">
        <f>IF(AND(Inputs!$CO300=0,BC$4&gt;=Inputs!$CM300),1,IF(AND(BC$4&gt;=Inputs!$CM300,BC$4&lt;Inputs!$CN300),1,IF(AND(BC$4=Inputs!$CN300,BC$4=Inputs!$CO300),1,IF(OR(AND(BC$4=Inputs!$CN300+1,Inputs!$CN300=Inputs!$CO300),AND(BC$4=Inputs!$CN300+2,Inputs!$CN300=Inputs!$CO300)),0,IF(BC$4=Inputs!$CN300,0.8,IF(BC$4=Inputs!$CN300+1,0.6,IF(BC$4=Inputs!$CN300+2,0.4,IF(BC$4=Inputs!$CO300,0.2,IF(AND(BC$4&gt;=Inputs!$CL300,BC$4&lt;Inputs!$CM300),(BC$4-Inputs!$CL300+1)/(Inputs!$AI300+1),0)))))))))</f>
        <v>0</v>
      </c>
      <c r="BD303" s="27">
        <f>IF(AND(Inputs!$CO300=0,BD$4&gt;=Inputs!$CM300),1,IF(AND(BD$4&gt;=Inputs!$CM300,BD$4&lt;Inputs!$CN300),1,IF(AND(BD$4=Inputs!$CN300,BD$4=Inputs!$CO300),1,IF(OR(AND(BD$4=Inputs!$CN300+1,Inputs!$CN300=Inputs!$CO300),AND(BD$4=Inputs!$CN300+2,Inputs!$CN300=Inputs!$CO300)),0,IF(BD$4=Inputs!$CN300,0.8,IF(BD$4=Inputs!$CN300+1,0.6,IF(BD$4=Inputs!$CN300+2,0.4,IF(BD$4=Inputs!$CO300,0.2,IF(AND(BD$4&gt;=Inputs!$CL300,BD$4&lt;Inputs!$CM300),(BD$4-Inputs!$CL300+1)/(Inputs!$AI300+1),0)))))))))</f>
        <v>0</v>
      </c>
      <c r="BE303" s="27">
        <f>IF(AND(Inputs!$CO300=0,BE$4&gt;=Inputs!$CM300),1,IF(AND(BE$4&gt;=Inputs!$CM300,BE$4&lt;Inputs!$CN300),1,IF(AND(BE$4=Inputs!$CN300,BE$4=Inputs!$CO300),1,IF(OR(AND(BE$4=Inputs!$CN300+1,Inputs!$CN300=Inputs!$CO300),AND(BE$4=Inputs!$CN300+2,Inputs!$CN300=Inputs!$CO300)),0,IF(BE$4=Inputs!$CN300,0.8,IF(BE$4=Inputs!$CN300+1,0.6,IF(BE$4=Inputs!$CN300+2,0.4,IF(BE$4=Inputs!$CO300,0.2,IF(AND(BE$4&gt;=Inputs!$CL300,BE$4&lt;Inputs!$CM300),(BE$4-Inputs!$CL300+1)/(Inputs!$AI300+1),0)))))))))</f>
        <v>0</v>
      </c>
      <c r="BF303" s="27">
        <f>IF(AND(Inputs!$CO300=0,BF$4&gt;=Inputs!$CM300),1,IF(AND(BF$4&gt;=Inputs!$CM300,BF$4&lt;Inputs!$CN300),1,IF(AND(BF$4=Inputs!$CN300,BF$4=Inputs!$CO300),1,IF(OR(AND(BF$4=Inputs!$CN300+1,Inputs!$CN300=Inputs!$CO300),AND(BF$4=Inputs!$CN300+2,Inputs!$CN300=Inputs!$CO300)),0,IF(BF$4=Inputs!$CN300,0.8,IF(BF$4=Inputs!$CN300+1,0.6,IF(BF$4=Inputs!$CN300+2,0.4,IF(BF$4=Inputs!$CO300,0.2,IF(AND(BF$4&gt;=Inputs!$CL300,BF$4&lt;Inputs!$CM300),(BF$4-Inputs!$CL300+1)/(Inputs!$AI300+1),0)))))))))</f>
        <v>0</v>
      </c>
      <c r="BG303" s="27">
        <f>IF(AND(Inputs!$CO300=0,BG$4&gt;=Inputs!$CM300),1,IF(AND(BG$4&gt;=Inputs!$CM300,BG$4&lt;Inputs!$CN300),1,IF(AND(BG$4=Inputs!$CN300,BG$4=Inputs!$CO300),1,IF(OR(AND(BG$4=Inputs!$CN300+1,Inputs!$CN300=Inputs!$CO300),AND(BG$4=Inputs!$CN300+2,Inputs!$CN300=Inputs!$CO300)),0,IF(BG$4=Inputs!$CN300,0.8,IF(BG$4=Inputs!$CN300+1,0.6,IF(BG$4=Inputs!$CN300+2,0.4,IF(BG$4=Inputs!$CO300,0.2,IF(AND(BG$4&gt;=Inputs!$CL300,BG$4&lt;Inputs!$CM300),(BG$4-Inputs!$CL300+1)/(Inputs!$AI300+1),0)))))))))</f>
        <v>0</v>
      </c>
      <c r="BH303" s="27">
        <f>IF(AND(Inputs!$CO300=0,BH$4&gt;=Inputs!$CM300),1,IF(AND(BH$4&gt;=Inputs!$CM300,BH$4&lt;Inputs!$CN300),1,IF(AND(BH$4=Inputs!$CN300,BH$4=Inputs!$CO300),1,IF(OR(AND(BH$4=Inputs!$CN300+1,Inputs!$CN300=Inputs!$CO300),AND(BH$4=Inputs!$CN300+2,Inputs!$CN300=Inputs!$CO300)),0,IF(BH$4=Inputs!$CN300,0.8,IF(BH$4=Inputs!$CN300+1,0.6,IF(BH$4=Inputs!$CN300+2,0.4,IF(BH$4=Inputs!$CO300,0.2,IF(AND(BH$4&gt;=Inputs!$CL300,BH$4&lt;Inputs!$CM300),(BH$4-Inputs!$CL300+1)/(Inputs!$AI300+1),0)))))))))</f>
        <v>0</v>
      </c>
      <c r="BI303" s="27">
        <f>IF(AND(Inputs!$CO300=0,BI$4&gt;=Inputs!$CM300),1,IF(AND(BI$4&gt;=Inputs!$CM300,BI$4&lt;Inputs!$CN300),1,IF(AND(BI$4=Inputs!$CN300,BI$4=Inputs!$CO300),1,IF(OR(AND(BI$4=Inputs!$CN300+1,Inputs!$CN300=Inputs!$CO300),AND(BI$4=Inputs!$CN300+2,Inputs!$CN300=Inputs!$CO300)),0,IF(BI$4=Inputs!$CN300,0.8,IF(BI$4=Inputs!$CN300+1,0.6,IF(BI$4=Inputs!$CN300+2,0.4,IF(BI$4=Inputs!$CO300,0.2,IF(AND(BI$4&gt;=Inputs!$CL300,BI$4&lt;Inputs!$CM300),(BI$4-Inputs!$CL300+1)/(Inputs!$AI300+1),0)))))))))</f>
        <v>0</v>
      </c>
      <c r="BJ303" s="27">
        <f>IF(AND(Inputs!$CO300=0,BJ$4&gt;=Inputs!$CM300),1,IF(AND(BJ$4&gt;=Inputs!$CM300,BJ$4&lt;Inputs!$CN300),1,IF(AND(BJ$4=Inputs!$CN300,BJ$4=Inputs!$CO300),1,IF(OR(AND(BJ$4=Inputs!$CN300+1,Inputs!$CN300=Inputs!$CO300),AND(BJ$4=Inputs!$CN300+2,Inputs!$CN300=Inputs!$CO300)),0,IF(BJ$4=Inputs!$CN300,0.8,IF(BJ$4=Inputs!$CN300+1,0.6,IF(BJ$4=Inputs!$CN300+2,0.4,IF(BJ$4=Inputs!$CO300,0.2,IF(AND(BJ$4&gt;=Inputs!$CL300,BJ$4&lt;Inputs!$CM300),(BJ$4-Inputs!$CL300+1)/(Inputs!$AI300+1),0)))))))))</f>
        <v>0</v>
      </c>
      <c r="BK303" s="27">
        <f>IF(AND(Inputs!$CO300=0,BK$4&gt;=Inputs!$CM300),1,IF(AND(BK$4&gt;=Inputs!$CM300,BK$4&lt;Inputs!$CN300),1,IF(AND(BK$4=Inputs!$CN300,BK$4=Inputs!$CO300),1,IF(OR(AND(BK$4=Inputs!$CN300+1,Inputs!$CN300=Inputs!$CO300),AND(BK$4=Inputs!$CN300+2,Inputs!$CN300=Inputs!$CO300)),0,IF(BK$4=Inputs!$CN300,0.8,IF(BK$4=Inputs!$CN300+1,0.6,IF(BK$4=Inputs!$CN300+2,0.4,IF(BK$4=Inputs!$CO300,0.2,IF(AND(BK$4&gt;=Inputs!$CL300,BK$4&lt;Inputs!$CM300),(BK$4-Inputs!$CL300+1)/(Inputs!$AI300+1),0)))))))))</f>
        <v>0</v>
      </c>
      <c r="BL303" s="27">
        <f>IF(AND(Inputs!$CO300=0,BL$4&gt;=Inputs!$CM300),1,IF(AND(BL$4&gt;=Inputs!$CM300,BL$4&lt;Inputs!$CN300),1,IF(AND(BL$4=Inputs!$CN300,BL$4=Inputs!$CO300),1,IF(OR(AND(BL$4=Inputs!$CN300+1,Inputs!$CN300=Inputs!$CO300),AND(BL$4=Inputs!$CN300+2,Inputs!$CN300=Inputs!$CO300)),0,IF(BL$4=Inputs!$CN300,0.8,IF(BL$4=Inputs!$CN300+1,0.6,IF(BL$4=Inputs!$CN300+2,0.4,IF(BL$4=Inputs!$CO300,0.2,IF(AND(BL$4&gt;=Inputs!$CL300,BL$4&lt;Inputs!$CM300),(BL$4-Inputs!$CL300+1)/(Inputs!$AI300+1),0)))))))))</f>
        <v>0</v>
      </c>
      <c r="BM303" s="27">
        <f>IF(AND(Inputs!$CO300=0,BM$4&gt;=Inputs!$CM300),1,IF(AND(BM$4&gt;=Inputs!$CM300,BM$4&lt;Inputs!$CN300),1,IF(AND(BM$4=Inputs!$CN300,BM$4=Inputs!$CO300),1,IF(OR(AND(BM$4=Inputs!$CN300+1,Inputs!$CN300=Inputs!$CO300),AND(BM$4=Inputs!$CN300+2,Inputs!$CN300=Inputs!$CO300)),0,IF(BM$4=Inputs!$CN300,0.8,IF(BM$4=Inputs!$CN300+1,0.6,IF(BM$4=Inputs!$CN300+2,0.4,IF(BM$4=Inputs!$CO300,0.2,IF(AND(BM$4&gt;=Inputs!$CL300,BM$4&lt;Inputs!$CM300),(BM$4-Inputs!$CL300+1)/(Inputs!$AI300+1),0)))))))))</f>
        <v>0</v>
      </c>
      <c r="BO303" s="46" t="str">
        <f>IF(Inputs!$B300="","",(ROUND(Inputs!$BC300*AJ303,0)))</f>
        <v/>
      </c>
      <c r="BP303" s="46" t="str">
        <f>IF(Inputs!$B300="","",(ROUND(Inputs!$BC300*AK303,0)))</f>
        <v/>
      </c>
      <c r="BQ303" s="46" t="str">
        <f>IF(Inputs!$B300="","",(ROUND(Inputs!$BC300*AL303,0)))</f>
        <v/>
      </c>
      <c r="BR303" s="46" t="str">
        <f>IF(Inputs!$B300="","",(ROUND(Inputs!$BC300*AM303,0)))</f>
        <v/>
      </c>
      <c r="BS303" s="46" t="str">
        <f>IF(Inputs!$B300="","",(ROUND(Inputs!$BC300*AN303,0)))</f>
        <v/>
      </c>
      <c r="BT303" s="46" t="str">
        <f>IF(Inputs!$B300="","",(ROUND(Inputs!$BC300*AO303,0)))</f>
        <v/>
      </c>
      <c r="BU303" s="46" t="str">
        <f>IF(Inputs!$B300="","",(ROUND(Inputs!$BC300*AP303,0)))</f>
        <v/>
      </c>
      <c r="BV303" s="46" t="str">
        <f>IF(Inputs!$B300="","",(ROUND(Inputs!$BC300*AQ303,0)))</f>
        <v/>
      </c>
      <c r="BW303" s="46" t="str">
        <f>IF(Inputs!$B300="","",(ROUND(Inputs!$BC300*AR303,0)))</f>
        <v/>
      </c>
      <c r="BX303" s="46" t="str">
        <f>IF(Inputs!$B300="","",(ROUND(Inputs!$BC300*AS303,0)))</f>
        <v/>
      </c>
      <c r="BY303" s="46" t="str">
        <f>IF(Inputs!$B300="","",(ROUND(Inputs!$BC300*AT303,0)))</f>
        <v/>
      </c>
      <c r="BZ303" s="46" t="str">
        <f>IF(Inputs!$B300="","",(ROUND(Inputs!$BC300*AU303,0)))</f>
        <v/>
      </c>
      <c r="CA303" s="46" t="str">
        <f>IF(Inputs!$B300="","",(ROUND(Inputs!$BC300*AV303,0)))</f>
        <v/>
      </c>
      <c r="CB303" s="46" t="str">
        <f>IF(Inputs!$B300="","",(ROUND(Inputs!$BC300*AW303,0)))</f>
        <v/>
      </c>
      <c r="CC303" s="46" t="str">
        <f>IF(Inputs!$B300="","",(ROUND(Inputs!$BC300*AX303,0)))</f>
        <v/>
      </c>
      <c r="CD303" s="46" t="str">
        <f>IF(Inputs!$B300="","",(ROUND(Inputs!$BC300*AY303,0)))</f>
        <v/>
      </c>
      <c r="CE303" s="46" t="str">
        <f>IF(Inputs!$B300="","",(ROUND(Inputs!$BC300*AZ303,0)))</f>
        <v/>
      </c>
      <c r="CF303" s="46" t="str">
        <f>IF(Inputs!$B300="","",(ROUND(Inputs!$BC300*BA303,0)))</f>
        <v/>
      </c>
      <c r="CG303" s="46" t="str">
        <f>IF(Inputs!$B300="","",(ROUND(Inputs!$BC300*BB303,0)))</f>
        <v/>
      </c>
      <c r="CH303" s="46" t="str">
        <f>IF(Inputs!$B300="","",(ROUND(Inputs!$BC300*BC303,0)))</f>
        <v/>
      </c>
      <c r="CI303" s="46" t="str">
        <f>IF(Inputs!$B300="","",(ROUND(Inputs!$BC300*BD303,0)))</f>
        <v/>
      </c>
      <c r="CJ303" s="46" t="str">
        <f>IF(Inputs!$B300="","",(ROUND(Inputs!$BC300*BE303,0)))</f>
        <v/>
      </c>
      <c r="CK303" s="46" t="str">
        <f>IF(Inputs!$B300="","",(ROUND(Inputs!$BC300*BF303,0)))</f>
        <v/>
      </c>
      <c r="CL303" s="46" t="str">
        <f>IF(Inputs!$B300="","",(ROUND(Inputs!$BC300*BG303,0)))</f>
        <v/>
      </c>
      <c r="CM303" s="46" t="str">
        <f>IF(Inputs!$B300="","",(ROUND(Inputs!$BC300*BH303,0)))</f>
        <v/>
      </c>
      <c r="CN303" s="46" t="str">
        <f>IF(Inputs!$B300="","",(ROUND(Inputs!$BC300*BI303,0)))</f>
        <v/>
      </c>
      <c r="CO303" s="46" t="str">
        <f>IF(Inputs!$B300="","",(ROUND(Inputs!$BC300*BJ303,0)))</f>
        <v/>
      </c>
      <c r="CP303" s="46" t="str">
        <f>IF(Inputs!$B300="","",(ROUND(Inputs!$BC300*BK303,0)))</f>
        <v/>
      </c>
      <c r="CQ303" s="46" t="str">
        <f>IF(Inputs!$B300="","",(ROUND(Inputs!$BC300*BL303,0)))</f>
        <v/>
      </c>
      <c r="CR303" s="46" t="str">
        <f>IF(Inputs!$B300="","",(ROUND(Inputs!$BC300*BM303,0)))</f>
        <v/>
      </c>
      <c r="CV303" s="46" t="str">
        <f>IF(A303="","",IF(AND(CV$4&lt;=Inputs!$CQ300,CV$4&gt;=Inputs!$CP300),Inputs!$AR300/(Inputs!$CQ300-Inputs!$CP300+1),0)+IF(CV$4=Inputs!$CL300,Inputs!$BD300,0))</f>
        <v/>
      </c>
      <c r="CW303" s="46" t="str">
        <f>IF(B303="","",IF(AND(CW$4&lt;=Inputs!$CQ300,CW$4&gt;=Inputs!$CP300),Inputs!$AR300/(Inputs!$CQ300-Inputs!$CP300+1),0)+IF(CW$4=Inputs!$CL300,Inputs!$BD300,0))</f>
        <v/>
      </c>
      <c r="CX303" s="46" t="str">
        <f>IF(C303="","",IF(AND(CX$4&lt;=Inputs!$CQ300,CX$4&gt;=Inputs!$CP300),Inputs!$AR300/(Inputs!$CQ300-Inputs!$CP300+1),0)+IF(CX$4=Inputs!$CL300,Inputs!$BD300,0))</f>
        <v/>
      </c>
      <c r="CY303" s="46" t="str">
        <f>IF(D303="","",IF(AND(CY$4&lt;=Inputs!$CQ300,CY$4&gt;=Inputs!$CP300),Inputs!$AR300/(Inputs!$CQ300-Inputs!$CP300+1),0)+IF(CY$4=Inputs!$CL300,Inputs!$BD300,0))</f>
        <v/>
      </c>
      <c r="CZ303" s="46" t="str">
        <f>IF(E303="","",IF(AND(CZ$4&lt;=Inputs!$CQ300,CZ$4&gt;=Inputs!$CP300),Inputs!$AR300/(Inputs!$CQ300-Inputs!$CP300+1),0)+IF(CZ$4=Inputs!$CL300,Inputs!$BD300,0))</f>
        <v/>
      </c>
      <c r="DA303" s="46" t="str">
        <f>IF(F303="","",IF(AND(DA$4&lt;=Inputs!$CQ300,DA$4&gt;=Inputs!$CP300),Inputs!$AR300/(Inputs!$CQ300-Inputs!$CP300+1),0)+IF(DA$4=Inputs!$CL300,Inputs!$BD300,0))</f>
        <v/>
      </c>
      <c r="DB303" s="46" t="str">
        <f>IF(G303="","",IF(AND(DB$4&lt;=Inputs!$CQ300,DB$4&gt;=Inputs!$CP300),Inputs!$AR300/(Inputs!$CQ300-Inputs!$CP300+1),0)+IF(DB$4=Inputs!$CL300,Inputs!$BD300,0))</f>
        <v/>
      </c>
      <c r="DC303" s="46" t="str">
        <f>IF(H303="","",IF(AND(DC$4&lt;=Inputs!$CQ300,DC$4&gt;=Inputs!$CP300),Inputs!$AR300/(Inputs!$CQ300-Inputs!$CP300+1),0)+IF(DC$4=Inputs!$CL300,Inputs!$BD300,0))</f>
        <v/>
      </c>
      <c r="DD303" s="46" t="str">
        <f>IF(I303="","",IF(AND(DD$4&lt;=Inputs!$CQ300,DD$4&gt;=Inputs!$CP300),Inputs!$AR300/(Inputs!$CQ300-Inputs!$CP300+1),0)+IF(DD$4=Inputs!$CL300,Inputs!$BD300,0))</f>
        <v/>
      </c>
      <c r="DE303" s="46" t="str">
        <f>IF(J303="","",IF(AND(DE$4&lt;=Inputs!$CQ300,DE$4&gt;=Inputs!$CP300),Inputs!$AR300/(Inputs!$CQ300-Inputs!$CP300+1),0)+IF(DE$4=Inputs!$CL300,Inputs!$BD300,0))</f>
        <v/>
      </c>
      <c r="DF303" s="46" t="str">
        <f>IF(K303="","",IF(AND(DF$4&lt;=Inputs!$CQ300,DF$4&gt;=Inputs!$CP300),Inputs!$AR300/(Inputs!$CQ300-Inputs!$CP300+1),0)+IF(DF$4=Inputs!$CL300,Inputs!$BD300,0))</f>
        <v/>
      </c>
      <c r="DG303" s="46" t="str">
        <f>IF(L303="","",IF(AND(DG$4&lt;=Inputs!$CQ300,DG$4&gt;=Inputs!$CP300),Inputs!$AR300/(Inputs!$CQ300-Inputs!$CP300+1),0)+IF(DG$4=Inputs!$CL300,Inputs!$BD300,0))</f>
        <v/>
      </c>
      <c r="DH303" s="46" t="str">
        <f>IF(M303="","",IF(AND(DH$4&lt;=Inputs!$CQ300,DH$4&gt;=Inputs!$CP300),Inputs!$AR300/(Inputs!$CQ300-Inputs!$CP300+1),0)+IF(DH$4=Inputs!$CL300,Inputs!$BD300,0))</f>
        <v/>
      </c>
      <c r="DI303" s="46" t="str">
        <f>IF(N303="","",IF(AND(DI$4&lt;=Inputs!$CQ300,DI$4&gt;=Inputs!$CP300),Inputs!$AR300/(Inputs!$CQ300-Inputs!$CP300+1),0)+IF(DI$4=Inputs!$CL300,Inputs!$BD300,0))</f>
        <v/>
      </c>
      <c r="DJ303" s="46" t="str">
        <f>IF(O303="","",IF(AND(DJ$4&lt;=Inputs!$CQ300,DJ$4&gt;=Inputs!$CP300),Inputs!$AR300/(Inputs!$CQ300-Inputs!$CP300+1),0)+IF(DJ$4=Inputs!$CL300,Inputs!$BD300,0))</f>
        <v/>
      </c>
      <c r="DK303" s="46" t="str">
        <f>IF(P303="","",IF(AND(DK$4&lt;=Inputs!$CQ300,DK$4&gt;=Inputs!$CP300),Inputs!$AR300/(Inputs!$CQ300-Inputs!$CP300+1),0)+IF(DK$4=Inputs!$CL300,Inputs!$BD300,0))</f>
        <v/>
      </c>
      <c r="DL303" s="46" t="str">
        <f>IF(Q303="","",IF(AND(DL$4&lt;=Inputs!$CQ300,DL$4&gt;=Inputs!$CP300),Inputs!$AR300/(Inputs!$CQ300-Inputs!$CP300+1),0)+IF(DL$4=Inputs!$CL300,Inputs!$BD300,0))</f>
        <v/>
      </c>
      <c r="DM303" s="46" t="str">
        <f>IF(R303="","",IF(AND(DM$4&lt;=Inputs!$CQ300,DM$4&gt;=Inputs!$CP300),Inputs!$AR300/(Inputs!$CQ300-Inputs!$CP300+1),0)+IF(DM$4=Inputs!$CL300,Inputs!$BD300,0))</f>
        <v/>
      </c>
      <c r="DN303" s="46" t="str">
        <f>IF(S303="","",IF(AND(DN$4&lt;=Inputs!$CQ300,DN$4&gt;=Inputs!$CP300),Inputs!$AR300/(Inputs!$CQ300-Inputs!$CP300+1),0)+IF(DN$4=Inputs!$CL300,Inputs!$BD300,0))</f>
        <v/>
      </c>
      <c r="DO303" s="46" t="str">
        <f>IF(T303="","",IF(AND(DO$4&lt;=Inputs!$CQ300,DO$4&gt;=Inputs!$CP300),Inputs!$AR300/(Inputs!$CQ300-Inputs!$CP300+1),0)+IF(DO$4=Inputs!$CL300,Inputs!$BD300,0))</f>
        <v/>
      </c>
      <c r="DP303" s="46" t="str">
        <f>IF(U303="","",IF(AND(DP$4&lt;=Inputs!$CQ300,DP$4&gt;=Inputs!$CP300),Inputs!$AR300/(Inputs!$CQ300-Inputs!$CP300+1),0)+IF(DP$4=Inputs!$CL300,Inputs!$BD300,0))</f>
        <v/>
      </c>
      <c r="DQ303" s="46" t="str">
        <f>IF(V303="","",IF(AND(DQ$4&lt;=Inputs!$CQ300,DQ$4&gt;=Inputs!$CP300),Inputs!$AR300/(Inputs!$CQ300-Inputs!$CP300+1),0)+IF(DQ$4=Inputs!$CL300,Inputs!$BD300,0))</f>
        <v/>
      </c>
      <c r="DR303" s="46" t="str">
        <f>IF(W303="","",IF(AND(DR$4&lt;=Inputs!$CQ300,DR$4&gt;=Inputs!$CP300),Inputs!$AR300/(Inputs!$CQ300-Inputs!$CP300+1),0)+IF(DR$4=Inputs!$CL300,Inputs!$BD300,0))</f>
        <v/>
      </c>
      <c r="DS303" s="46" t="str">
        <f>IF(X303="","",IF(AND(DS$4&lt;=Inputs!$CQ300,DS$4&gt;=Inputs!$CP300),Inputs!$AR300/(Inputs!$CQ300-Inputs!$CP300+1),0)+IF(DS$4=Inputs!$CL300,Inputs!$BD300,0))</f>
        <v/>
      </c>
      <c r="DT303" s="46" t="str">
        <f>IF(Y303="","",IF(AND(DT$4&lt;=Inputs!$CQ300,DT$4&gt;=Inputs!$CP300),Inputs!$AR300/(Inputs!$CQ300-Inputs!$CP300+1),0)+IF(DT$4=Inputs!$CL300,Inputs!$BD300,0))</f>
        <v/>
      </c>
      <c r="DU303" s="46" t="str">
        <f>IF(Z303="","",IF(AND(DU$4&lt;=Inputs!$CQ300,DU$4&gt;=Inputs!$CP300),Inputs!$AR300/(Inputs!$CQ300-Inputs!$CP300+1),0)+IF(DU$4=Inputs!$CL300,Inputs!$BD300,0))</f>
        <v/>
      </c>
      <c r="DV303" s="46" t="str">
        <f>IF(AA303="","",IF(AND(DV$4&lt;=Inputs!$CQ300,DV$4&gt;=Inputs!$CP300),Inputs!$AR300/(Inputs!$CQ300-Inputs!$CP300+1),0)+IF(DV$4=Inputs!$CL300,Inputs!$BD300,0))</f>
        <v/>
      </c>
      <c r="DW303" s="46" t="str">
        <f>IF(AB303="","",IF(AND(DW$4&lt;=Inputs!$CQ300,DW$4&gt;=Inputs!$CP300),Inputs!$AR300/(Inputs!$CQ300-Inputs!$CP300+1),0)+IF(DW$4=Inputs!$CL300,Inputs!$BD300,0))</f>
        <v/>
      </c>
      <c r="DX303" s="46" t="str">
        <f>IF(AC303="","",IF(AND(DX$4&lt;=Inputs!$CQ300,DX$4&gt;=Inputs!$CP300),Inputs!$AR300/(Inputs!$CQ300-Inputs!$CP300+1),0)+IF(DX$4=Inputs!$CL300,Inputs!$BD300,0))</f>
        <v/>
      </c>
      <c r="DY303" s="46" t="str">
        <f>IF(AD303="","",IF(AND(DY$4&lt;=Inputs!$CQ300,DY$4&gt;=Inputs!$CP300),Inputs!$AR300/(Inputs!$CQ300-Inputs!$CP300+1),0)+IF(DY$4=Inputs!$CL300,Inputs!$BD300,0))</f>
        <v/>
      </c>
      <c r="DZ303" s="46" t="str">
        <f t="shared" si="12"/>
        <v/>
      </c>
    </row>
    <row r="304" spans="1:130">
      <c r="A304" s="7" t="str">
        <f>IF(Inputs!A301="","",Inputs!A301)</f>
        <v/>
      </c>
      <c r="B304" t="str">
        <f>IF(Inputs!B301="","",Inputs!B301)</f>
        <v/>
      </c>
      <c r="C304" s="46" t="str">
        <f>IF(Inputs!$B301="","",BO304-CV304)</f>
        <v/>
      </c>
      <c r="D304" s="46" t="str">
        <f>IF(Inputs!$B301="","",BP304-CW304)</f>
        <v/>
      </c>
      <c r="E304" s="46" t="str">
        <f>IF(Inputs!$B301="","",BQ304-CX304)</f>
        <v/>
      </c>
      <c r="F304" s="46" t="str">
        <f>IF(Inputs!$B301="","",BR304-CY304)</f>
        <v/>
      </c>
      <c r="G304" s="46" t="str">
        <f>IF(Inputs!$B301="","",BS304-CZ304)</f>
        <v/>
      </c>
      <c r="H304" s="46" t="str">
        <f>IF(Inputs!$B301="","",BT304-DA304)</f>
        <v/>
      </c>
      <c r="I304" s="46" t="str">
        <f>IF(Inputs!$B301="","",BU304-DB304)</f>
        <v/>
      </c>
      <c r="J304" s="46" t="str">
        <f>IF(Inputs!$B301="","",BV304-DC304)</f>
        <v/>
      </c>
      <c r="K304" s="46" t="str">
        <f>IF(Inputs!$B301="","",BW304-DD304)</f>
        <v/>
      </c>
      <c r="L304" s="46" t="str">
        <f>IF(Inputs!$B301="","",BX304-DE304)</f>
        <v/>
      </c>
      <c r="M304" s="46" t="str">
        <f>IF(Inputs!$B301="","",BY304-DF304)</f>
        <v/>
      </c>
      <c r="N304" s="46" t="str">
        <f>IF(Inputs!$B301="","",BZ304-DG304)</f>
        <v/>
      </c>
      <c r="O304" s="46" t="str">
        <f>IF(Inputs!$B301="","",CA304-DH304)</f>
        <v/>
      </c>
      <c r="P304" s="46" t="str">
        <f>IF(Inputs!$B301="","",CB304-DI304)</f>
        <v/>
      </c>
      <c r="Q304" s="46" t="str">
        <f>IF(Inputs!$B301="","",CC304-DJ304)</f>
        <v/>
      </c>
      <c r="R304" s="46" t="str">
        <f>IF(Inputs!$B301="","",CD304-DK304)</f>
        <v/>
      </c>
      <c r="S304" s="46" t="str">
        <f>IF(Inputs!$B301="","",CE304-DL304)</f>
        <v/>
      </c>
      <c r="T304" s="46" t="str">
        <f>IF(Inputs!$B301="","",CF304-DM304)</f>
        <v/>
      </c>
      <c r="U304" s="46" t="str">
        <f>IF(Inputs!$B301="","",CG304-DN304)</f>
        <v/>
      </c>
      <c r="V304" s="46" t="str">
        <f>IF(Inputs!$B301="","",CH304-DO304)</f>
        <v/>
      </c>
      <c r="W304" s="46" t="str">
        <f>IF(Inputs!$B301="","",CI304-DP304)</f>
        <v/>
      </c>
      <c r="X304" s="46" t="str">
        <f>IF(Inputs!$B301="","",CJ304-DQ304)</f>
        <v/>
      </c>
      <c r="Y304" s="46" t="str">
        <f>IF(Inputs!$B301="","",CK304-DR304)</f>
        <v/>
      </c>
      <c r="Z304" s="46" t="str">
        <f>IF(Inputs!$B301="","",CL304-DS304)</f>
        <v/>
      </c>
      <c r="AA304" s="46" t="str">
        <f>IF(Inputs!$B301="","",CM304-DT304)</f>
        <v/>
      </c>
      <c r="AB304" s="46" t="str">
        <f>IF(Inputs!$B301="","",CN304-DU304)</f>
        <v/>
      </c>
      <c r="AC304" s="46" t="str">
        <f>IF(Inputs!$B301="","",CO304-DV304)</f>
        <v/>
      </c>
      <c r="AD304" s="46" t="str">
        <f>IF(Inputs!$B301="","",CP304-DW304)</f>
        <v/>
      </c>
      <c r="AE304" s="46" t="str">
        <f>IF(Inputs!$B301="","",CQ304-DX304)</f>
        <v/>
      </c>
      <c r="AF304" s="46" t="str">
        <f>IF(Inputs!$B301="","",CR304-DY304)</f>
        <v/>
      </c>
      <c r="AG304" s="50" t="str">
        <f t="shared" si="13"/>
        <v/>
      </c>
      <c r="AH304" s="50"/>
      <c r="AJ304" s="27">
        <f>IF(AND(Inputs!$CO301=0,AJ$4&gt;=Inputs!$CM301),1,IF(AND(AJ$4&gt;=Inputs!$CM301,AJ$4&lt;Inputs!$CN301),1,IF(AND(AJ$4=Inputs!$CN301,AJ$4=Inputs!$CO301),1,IF(OR(AND(AJ$4=Inputs!$CN301+1,Inputs!$CN301=Inputs!$CO301),AND(AJ$4=Inputs!$CN301+2,Inputs!$CN301=Inputs!$CO301)),0,IF(AJ$4=Inputs!$CN301,0.8,IF(AJ$4=Inputs!$CN301+1,0.6,IF(AJ$4=Inputs!$CN301+2,0.4,IF(AJ$4=Inputs!$CO301,0.2,IF(AND(AJ$4&gt;=Inputs!$CL301,AJ$4&lt;Inputs!$CM301),(AJ$4-Inputs!$CL301+1)/(Inputs!$AI301+1),0)))))))))</f>
        <v>0</v>
      </c>
      <c r="AK304" s="27">
        <f>IF(AND(Inputs!$CO301=0,AK$4&gt;=Inputs!$CM301),1,IF(AND(AK$4&gt;=Inputs!$CM301,AK$4&lt;Inputs!$CN301),1,IF(AND(AK$4=Inputs!$CN301,AK$4=Inputs!$CO301),1,IF(OR(AND(AK$4=Inputs!$CN301+1,Inputs!$CN301=Inputs!$CO301),AND(AK$4=Inputs!$CN301+2,Inputs!$CN301=Inputs!$CO301)),0,IF(AK$4=Inputs!$CN301,0.8,IF(AK$4=Inputs!$CN301+1,0.6,IF(AK$4=Inputs!$CN301+2,0.4,IF(AK$4=Inputs!$CO301,0.2,IF(AND(AK$4&gt;=Inputs!$CL301,AK$4&lt;Inputs!$CM301),(AK$4-Inputs!$CL301+1)/(Inputs!$AI301+1),0)))))))))</f>
        <v>0</v>
      </c>
      <c r="AL304" s="27">
        <f>IF(AND(Inputs!$CO301=0,AL$4&gt;=Inputs!$CM301),1,IF(AND(AL$4&gt;=Inputs!$CM301,AL$4&lt;Inputs!$CN301),1,IF(AND(AL$4=Inputs!$CN301,AL$4=Inputs!$CO301),1,IF(OR(AND(AL$4=Inputs!$CN301+1,Inputs!$CN301=Inputs!$CO301),AND(AL$4=Inputs!$CN301+2,Inputs!$CN301=Inputs!$CO301)),0,IF(AL$4=Inputs!$CN301,0.8,IF(AL$4=Inputs!$CN301+1,0.6,IF(AL$4=Inputs!$CN301+2,0.4,IF(AL$4=Inputs!$CO301,0.2,IF(AND(AL$4&gt;=Inputs!$CL301,AL$4&lt;Inputs!$CM301),(AL$4-Inputs!$CL301+1)/(Inputs!$AI301+1),0)))))))))</f>
        <v>0</v>
      </c>
      <c r="AM304" s="27">
        <f>IF(AND(Inputs!$CO301=0,AM$4&gt;=Inputs!$CM301),1,IF(AND(AM$4&gt;=Inputs!$CM301,AM$4&lt;Inputs!$CN301),1,IF(AND(AM$4=Inputs!$CN301,AM$4=Inputs!$CO301),1,IF(OR(AND(AM$4=Inputs!$CN301+1,Inputs!$CN301=Inputs!$CO301),AND(AM$4=Inputs!$CN301+2,Inputs!$CN301=Inputs!$CO301)),0,IF(AM$4=Inputs!$CN301,0.8,IF(AM$4=Inputs!$CN301+1,0.6,IF(AM$4=Inputs!$CN301+2,0.4,IF(AM$4=Inputs!$CO301,0.2,IF(AND(AM$4&gt;=Inputs!$CL301,AM$4&lt;Inputs!$CM301),(AM$4-Inputs!$CL301+1)/(Inputs!$AI301+1),0)))))))))</f>
        <v>0</v>
      </c>
      <c r="AN304" s="27">
        <f>IF(AND(Inputs!$CO301=0,AN$4&gt;=Inputs!$CM301),1,IF(AND(AN$4&gt;=Inputs!$CM301,AN$4&lt;Inputs!$CN301),1,IF(AND(AN$4=Inputs!$CN301,AN$4=Inputs!$CO301),1,IF(OR(AND(AN$4=Inputs!$CN301+1,Inputs!$CN301=Inputs!$CO301),AND(AN$4=Inputs!$CN301+2,Inputs!$CN301=Inputs!$CO301)),0,IF(AN$4=Inputs!$CN301,0.8,IF(AN$4=Inputs!$CN301+1,0.6,IF(AN$4=Inputs!$CN301+2,0.4,IF(AN$4=Inputs!$CO301,0.2,IF(AND(AN$4&gt;=Inputs!$CL301,AN$4&lt;Inputs!$CM301),(AN$4-Inputs!$CL301+1)/(Inputs!$AI301+1),0)))))))))</f>
        <v>0</v>
      </c>
      <c r="AO304" s="27">
        <f>IF(AND(Inputs!$CO301=0,AO$4&gt;=Inputs!$CM301),1,IF(AND(AO$4&gt;=Inputs!$CM301,AO$4&lt;Inputs!$CN301),1,IF(AND(AO$4=Inputs!$CN301,AO$4=Inputs!$CO301),1,IF(OR(AND(AO$4=Inputs!$CN301+1,Inputs!$CN301=Inputs!$CO301),AND(AO$4=Inputs!$CN301+2,Inputs!$CN301=Inputs!$CO301)),0,IF(AO$4=Inputs!$CN301,0.8,IF(AO$4=Inputs!$CN301+1,0.6,IF(AO$4=Inputs!$CN301+2,0.4,IF(AO$4=Inputs!$CO301,0.2,IF(AND(AO$4&gt;=Inputs!$CL301,AO$4&lt;Inputs!$CM301),(AO$4-Inputs!$CL301+1)/(Inputs!$AI301+1),0)))))))))</f>
        <v>0</v>
      </c>
      <c r="AP304" s="27">
        <f>IF(AND(Inputs!$CO301=0,AP$4&gt;=Inputs!$CM301),1,IF(AND(AP$4&gt;=Inputs!$CM301,AP$4&lt;Inputs!$CN301),1,IF(AND(AP$4=Inputs!$CN301,AP$4=Inputs!$CO301),1,IF(OR(AND(AP$4=Inputs!$CN301+1,Inputs!$CN301=Inputs!$CO301),AND(AP$4=Inputs!$CN301+2,Inputs!$CN301=Inputs!$CO301)),0,IF(AP$4=Inputs!$CN301,0.8,IF(AP$4=Inputs!$CN301+1,0.6,IF(AP$4=Inputs!$CN301+2,0.4,IF(AP$4=Inputs!$CO301,0.2,IF(AND(AP$4&gt;=Inputs!$CL301,AP$4&lt;Inputs!$CM301),(AP$4-Inputs!$CL301+1)/(Inputs!$AI301+1),0)))))))))</f>
        <v>0</v>
      </c>
      <c r="AQ304" s="27">
        <f>IF(AND(Inputs!$CO301=0,AQ$4&gt;=Inputs!$CM301),1,IF(AND(AQ$4&gt;=Inputs!$CM301,AQ$4&lt;Inputs!$CN301),1,IF(AND(AQ$4=Inputs!$CN301,AQ$4=Inputs!$CO301),1,IF(OR(AND(AQ$4=Inputs!$CN301+1,Inputs!$CN301=Inputs!$CO301),AND(AQ$4=Inputs!$CN301+2,Inputs!$CN301=Inputs!$CO301)),0,IF(AQ$4=Inputs!$CN301,0.8,IF(AQ$4=Inputs!$CN301+1,0.6,IF(AQ$4=Inputs!$CN301+2,0.4,IF(AQ$4=Inputs!$CO301,0.2,IF(AND(AQ$4&gt;=Inputs!$CL301,AQ$4&lt;Inputs!$CM301),(AQ$4-Inputs!$CL301+1)/(Inputs!$AI301+1),0)))))))))</f>
        <v>0</v>
      </c>
      <c r="AR304" s="27">
        <f>IF(AND(Inputs!$CO301=0,AR$4&gt;=Inputs!$CM301),1,IF(AND(AR$4&gt;=Inputs!$CM301,AR$4&lt;Inputs!$CN301),1,IF(AND(AR$4=Inputs!$CN301,AR$4=Inputs!$CO301),1,IF(OR(AND(AR$4=Inputs!$CN301+1,Inputs!$CN301=Inputs!$CO301),AND(AR$4=Inputs!$CN301+2,Inputs!$CN301=Inputs!$CO301)),0,IF(AR$4=Inputs!$CN301,0.8,IF(AR$4=Inputs!$CN301+1,0.6,IF(AR$4=Inputs!$CN301+2,0.4,IF(AR$4=Inputs!$CO301,0.2,IF(AND(AR$4&gt;=Inputs!$CL301,AR$4&lt;Inputs!$CM301),(AR$4-Inputs!$CL301+1)/(Inputs!$AI301+1),0)))))))))</f>
        <v>0</v>
      </c>
      <c r="AS304" s="27">
        <f>IF(AND(Inputs!$CO301=0,AS$4&gt;=Inputs!$CM301),1,IF(AND(AS$4&gt;=Inputs!$CM301,AS$4&lt;Inputs!$CN301),1,IF(AND(AS$4=Inputs!$CN301,AS$4=Inputs!$CO301),1,IF(OR(AND(AS$4=Inputs!$CN301+1,Inputs!$CN301=Inputs!$CO301),AND(AS$4=Inputs!$CN301+2,Inputs!$CN301=Inputs!$CO301)),0,IF(AS$4=Inputs!$CN301,0.8,IF(AS$4=Inputs!$CN301+1,0.6,IF(AS$4=Inputs!$CN301+2,0.4,IF(AS$4=Inputs!$CO301,0.2,IF(AND(AS$4&gt;=Inputs!$CL301,AS$4&lt;Inputs!$CM301),(AS$4-Inputs!$CL301+1)/(Inputs!$AI301+1),0)))))))))</f>
        <v>0</v>
      </c>
      <c r="AT304" s="27">
        <f>IF(AND(Inputs!$CO301=0,AT$4&gt;=Inputs!$CM301),1,IF(AND(AT$4&gt;=Inputs!$CM301,AT$4&lt;Inputs!$CN301),1,IF(AND(AT$4=Inputs!$CN301,AT$4=Inputs!$CO301),1,IF(OR(AND(AT$4=Inputs!$CN301+1,Inputs!$CN301=Inputs!$CO301),AND(AT$4=Inputs!$CN301+2,Inputs!$CN301=Inputs!$CO301)),0,IF(AT$4=Inputs!$CN301,0.8,IF(AT$4=Inputs!$CN301+1,0.6,IF(AT$4=Inputs!$CN301+2,0.4,IF(AT$4=Inputs!$CO301,0.2,IF(AND(AT$4&gt;=Inputs!$CL301,AT$4&lt;Inputs!$CM301),(AT$4-Inputs!$CL301+1)/(Inputs!$AI301+1),0)))))))))</f>
        <v>0</v>
      </c>
      <c r="AU304" s="27">
        <f>IF(AND(Inputs!$CO301=0,AU$4&gt;=Inputs!$CM301),1,IF(AND(AU$4&gt;=Inputs!$CM301,AU$4&lt;Inputs!$CN301),1,IF(AND(AU$4=Inputs!$CN301,AU$4=Inputs!$CO301),1,IF(OR(AND(AU$4=Inputs!$CN301+1,Inputs!$CN301=Inputs!$CO301),AND(AU$4=Inputs!$CN301+2,Inputs!$CN301=Inputs!$CO301)),0,IF(AU$4=Inputs!$CN301,0.8,IF(AU$4=Inputs!$CN301+1,0.6,IF(AU$4=Inputs!$CN301+2,0.4,IF(AU$4=Inputs!$CO301,0.2,IF(AND(AU$4&gt;=Inputs!$CL301,AU$4&lt;Inputs!$CM301),(AU$4-Inputs!$CL301+1)/(Inputs!$AI301+1),0)))))))))</f>
        <v>0</v>
      </c>
      <c r="AV304" s="27">
        <f>IF(AND(Inputs!$CO301=0,AV$4&gt;=Inputs!$CM301),1,IF(AND(AV$4&gt;=Inputs!$CM301,AV$4&lt;Inputs!$CN301),1,IF(AND(AV$4=Inputs!$CN301,AV$4=Inputs!$CO301),1,IF(OR(AND(AV$4=Inputs!$CN301+1,Inputs!$CN301=Inputs!$CO301),AND(AV$4=Inputs!$CN301+2,Inputs!$CN301=Inputs!$CO301)),0,IF(AV$4=Inputs!$CN301,0.8,IF(AV$4=Inputs!$CN301+1,0.6,IF(AV$4=Inputs!$CN301+2,0.4,IF(AV$4=Inputs!$CO301,0.2,IF(AND(AV$4&gt;=Inputs!$CL301,AV$4&lt;Inputs!$CM301),(AV$4-Inputs!$CL301+1)/(Inputs!$AI301+1),0)))))))))</f>
        <v>0</v>
      </c>
      <c r="AW304" s="27">
        <f>IF(AND(Inputs!$CO301=0,AW$4&gt;=Inputs!$CM301),1,IF(AND(AW$4&gt;=Inputs!$CM301,AW$4&lt;Inputs!$CN301),1,IF(AND(AW$4=Inputs!$CN301,AW$4=Inputs!$CO301),1,IF(OR(AND(AW$4=Inputs!$CN301+1,Inputs!$CN301=Inputs!$CO301),AND(AW$4=Inputs!$CN301+2,Inputs!$CN301=Inputs!$CO301)),0,IF(AW$4=Inputs!$CN301,0.8,IF(AW$4=Inputs!$CN301+1,0.6,IF(AW$4=Inputs!$CN301+2,0.4,IF(AW$4=Inputs!$CO301,0.2,IF(AND(AW$4&gt;=Inputs!$CL301,AW$4&lt;Inputs!$CM301),(AW$4-Inputs!$CL301+1)/(Inputs!$AI301+1),0)))))))))</f>
        <v>0</v>
      </c>
      <c r="AX304" s="27">
        <f>IF(AND(Inputs!$CO301=0,AX$4&gt;=Inputs!$CM301),1,IF(AND(AX$4&gt;=Inputs!$CM301,AX$4&lt;Inputs!$CN301),1,IF(AND(AX$4=Inputs!$CN301,AX$4=Inputs!$CO301),1,IF(OR(AND(AX$4=Inputs!$CN301+1,Inputs!$CN301=Inputs!$CO301),AND(AX$4=Inputs!$CN301+2,Inputs!$CN301=Inputs!$CO301)),0,IF(AX$4=Inputs!$CN301,0.8,IF(AX$4=Inputs!$CN301+1,0.6,IF(AX$4=Inputs!$CN301+2,0.4,IF(AX$4=Inputs!$CO301,0.2,IF(AND(AX$4&gt;=Inputs!$CL301,AX$4&lt;Inputs!$CM301),(AX$4-Inputs!$CL301+1)/(Inputs!$AI301+1),0)))))))))</f>
        <v>0</v>
      </c>
      <c r="AY304" s="27">
        <f>IF(AND(Inputs!$CO301=0,AY$4&gt;=Inputs!$CM301),1,IF(AND(AY$4&gt;=Inputs!$CM301,AY$4&lt;Inputs!$CN301),1,IF(AND(AY$4=Inputs!$CN301,AY$4=Inputs!$CO301),1,IF(OR(AND(AY$4=Inputs!$CN301+1,Inputs!$CN301=Inputs!$CO301),AND(AY$4=Inputs!$CN301+2,Inputs!$CN301=Inputs!$CO301)),0,IF(AY$4=Inputs!$CN301,0.8,IF(AY$4=Inputs!$CN301+1,0.6,IF(AY$4=Inputs!$CN301+2,0.4,IF(AY$4=Inputs!$CO301,0.2,IF(AND(AY$4&gt;=Inputs!$CL301,AY$4&lt;Inputs!$CM301),(AY$4-Inputs!$CL301+1)/(Inputs!$AI301+1),0)))))))))</f>
        <v>0</v>
      </c>
      <c r="AZ304" s="27">
        <f>IF(AND(Inputs!$CO301=0,AZ$4&gt;=Inputs!$CM301),1,IF(AND(AZ$4&gt;=Inputs!$CM301,AZ$4&lt;Inputs!$CN301),1,IF(AND(AZ$4=Inputs!$CN301,AZ$4=Inputs!$CO301),1,IF(OR(AND(AZ$4=Inputs!$CN301+1,Inputs!$CN301=Inputs!$CO301),AND(AZ$4=Inputs!$CN301+2,Inputs!$CN301=Inputs!$CO301)),0,IF(AZ$4=Inputs!$CN301,0.8,IF(AZ$4=Inputs!$CN301+1,0.6,IF(AZ$4=Inputs!$CN301+2,0.4,IF(AZ$4=Inputs!$CO301,0.2,IF(AND(AZ$4&gt;=Inputs!$CL301,AZ$4&lt;Inputs!$CM301),(AZ$4-Inputs!$CL301+1)/(Inputs!$AI301+1),0)))))))))</f>
        <v>0</v>
      </c>
      <c r="BA304" s="27">
        <f>IF(AND(Inputs!$CO301=0,BA$4&gt;=Inputs!$CM301),1,IF(AND(BA$4&gt;=Inputs!$CM301,BA$4&lt;Inputs!$CN301),1,IF(AND(BA$4=Inputs!$CN301,BA$4=Inputs!$CO301),1,IF(OR(AND(BA$4=Inputs!$CN301+1,Inputs!$CN301=Inputs!$CO301),AND(BA$4=Inputs!$CN301+2,Inputs!$CN301=Inputs!$CO301)),0,IF(BA$4=Inputs!$CN301,0.8,IF(BA$4=Inputs!$CN301+1,0.6,IF(BA$4=Inputs!$CN301+2,0.4,IF(BA$4=Inputs!$CO301,0.2,IF(AND(BA$4&gt;=Inputs!$CL301,BA$4&lt;Inputs!$CM301),(BA$4-Inputs!$CL301+1)/(Inputs!$AI301+1),0)))))))))</f>
        <v>0</v>
      </c>
      <c r="BB304" s="27">
        <f>IF(AND(Inputs!$CO301=0,BB$4&gt;=Inputs!$CM301),1,IF(AND(BB$4&gt;=Inputs!$CM301,BB$4&lt;Inputs!$CN301),1,IF(AND(BB$4=Inputs!$CN301,BB$4=Inputs!$CO301),1,IF(OR(AND(BB$4=Inputs!$CN301+1,Inputs!$CN301=Inputs!$CO301),AND(BB$4=Inputs!$CN301+2,Inputs!$CN301=Inputs!$CO301)),0,IF(BB$4=Inputs!$CN301,0.8,IF(BB$4=Inputs!$CN301+1,0.6,IF(BB$4=Inputs!$CN301+2,0.4,IF(BB$4=Inputs!$CO301,0.2,IF(AND(BB$4&gt;=Inputs!$CL301,BB$4&lt;Inputs!$CM301),(BB$4-Inputs!$CL301+1)/(Inputs!$AI301+1),0)))))))))</f>
        <v>0</v>
      </c>
      <c r="BC304" s="27">
        <f>IF(AND(Inputs!$CO301=0,BC$4&gt;=Inputs!$CM301),1,IF(AND(BC$4&gt;=Inputs!$CM301,BC$4&lt;Inputs!$CN301),1,IF(AND(BC$4=Inputs!$CN301,BC$4=Inputs!$CO301),1,IF(OR(AND(BC$4=Inputs!$CN301+1,Inputs!$CN301=Inputs!$CO301),AND(BC$4=Inputs!$CN301+2,Inputs!$CN301=Inputs!$CO301)),0,IF(BC$4=Inputs!$CN301,0.8,IF(BC$4=Inputs!$CN301+1,0.6,IF(BC$4=Inputs!$CN301+2,0.4,IF(BC$4=Inputs!$CO301,0.2,IF(AND(BC$4&gt;=Inputs!$CL301,BC$4&lt;Inputs!$CM301),(BC$4-Inputs!$CL301+1)/(Inputs!$AI301+1),0)))))))))</f>
        <v>0</v>
      </c>
      <c r="BD304" s="27">
        <f>IF(AND(Inputs!$CO301=0,BD$4&gt;=Inputs!$CM301),1,IF(AND(BD$4&gt;=Inputs!$CM301,BD$4&lt;Inputs!$CN301),1,IF(AND(BD$4=Inputs!$CN301,BD$4=Inputs!$CO301),1,IF(OR(AND(BD$4=Inputs!$CN301+1,Inputs!$CN301=Inputs!$CO301),AND(BD$4=Inputs!$CN301+2,Inputs!$CN301=Inputs!$CO301)),0,IF(BD$4=Inputs!$CN301,0.8,IF(BD$4=Inputs!$CN301+1,0.6,IF(BD$4=Inputs!$CN301+2,0.4,IF(BD$4=Inputs!$CO301,0.2,IF(AND(BD$4&gt;=Inputs!$CL301,BD$4&lt;Inputs!$CM301),(BD$4-Inputs!$CL301+1)/(Inputs!$AI301+1),0)))))))))</f>
        <v>0</v>
      </c>
      <c r="BE304" s="27">
        <f>IF(AND(Inputs!$CO301=0,BE$4&gt;=Inputs!$CM301),1,IF(AND(BE$4&gt;=Inputs!$CM301,BE$4&lt;Inputs!$CN301),1,IF(AND(BE$4=Inputs!$CN301,BE$4=Inputs!$CO301),1,IF(OR(AND(BE$4=Inputs!$CN301+1,Inputs!$CN301=Inputs!$CO301),AND(BE$4=Inputs!$CN301+2,Inputs!$CN301=Inputs!$CO301)),0,IF(BE$4=Inputs!$CN301,0.8,IF(BE$4=Inputs!$CN301+1,0.6,IF(BE$4=Inputs!$CN301+2,0.4,IF(BE$4=Inputs!$CO301,0.2,IF(AND(BE$4&gt;=Inputs!$CL301,BE$4&lt;Inputs!$CM301),(BE$4-Inputs!$CL301+1)/(Inputs!$AI301+1),0)))))))))</f>
        <v>0</v>
      </c>
      <c r="BF304" s="27">
        <f>IF(AND(Inputs!$CO301=0,BF$4&gt;=Inputs!$CM301),1,IF(AND(BF$4&gt;=Inputs!$CM301,BF$4&lt;Inputs!$CN301),1,IF(AND(BF$4=Inputs!$CN301,BF$4=Inputs!$CO301),1,IF(OR(AND(BF$4=Inputs!$CN301+1,Inputs!$CN301=Inputs!$CO301),AND(BF$4=Inputs!$CN301+2,Inputs!$CN301=Inputs!$CO301)),0,IF(BF$4=Inputs!$CN301,0.8,IF(BF$4=Inputs!$CN301+1,0.6,IF(BF$4=Inputs!$CN301+2,0.4,IF(BF$4=Inputs!$CO301,0.2,IF(AND(BF$4&gt;=Inputs!$CL301,BF$4&lt;Inputs!$CM301),(BF$4-Inputs!$CL301+1)/(Inputs!$AI301+1),0)))))))))</f>
        <v>0</v>
      </c>
      <c r="BG304" s="27">
        <f>IF(AND(Inputs!$CO301=0,BG$4&gt;=Inputs!$CM301),1,IF(AND(BG$4&gt;=Inputs!$CM301,BG$4&lt;Inputs!$CN301),1,IF(AND(BG$4=Inputs!$CN301,BG$4=Inputs!$CO301),1,IF(OR(AND(BG$4=Inputs!$CN301+1,Inputs!$CN301=Inputs!$CO301),AND(BG$4=Inputs!$CN301+2,Inputs!$CN301=Inputs!$CO301)),0,IF(BG$4=Inputs!$CN301,0.8,IF(BG$4=Inputs!$CN301+1,0.6,IF(BG$4=Inputs!$CN301+2,0.4,IF(BG$4=Inputs!$CO301,0.2,IF(AND(BG$4&gt;=Inputs!$CL301,BG$4&lt;Inputs!$CM301),(BG$4-Inputs!$CL301+1)/(Inputs!$AI301+1),0)))))))))</f>
        <v>0</v>
      </c>
      <c r="BH304" s="27">
        <f>IF(AND(Inputs!$CO301=0,BH$4&gt;=Inputs!$CM301),1,IF(AND(BH$4&gt;=Inputs!$CM301,BH$4&lt;Inputs!$CN301),1,IF(AND(BH$4=Inputs!$CN301,BH$4=Inputs!$CO301),1,IF(OR(AND(BH$4=Inputs!$CN301+1,Inputs!$CN301=Inputs!$CO301),AND(BH$4=Inputs!$CN301+2,Inputs!$CN301=Inputs!$CO301)),0,IF(BH$4=Inputs!$CN301,0.8,IF(BH$4=Inputs!$CN301+1,0.6,IF(BH$4=Inputs!$CN301+2,0.4,IF(BH$4=Inputs!$CO301,0.2,IF(AND(BH$4&gt;=Inputs!$CL301,BH$4&lt;Inputs!$CM301),(BH$4-Inputs!$CL301+1)/(Inputs!$AI301+1),0)))))))))</f>
        <v>0</v>
      </c>
      <c r="BI304" s="27">
        <f>IF(AND(Inputs!$CO301=0,BI$4&gt;=Inputs!$CM301),1,IF(AND(BI$4&gt;=Inputs!$CM301,BI$4&lt;Inputs!$CN301),1,IF(AND(BI$4=Inputs!$CN301,BI$4=Inputs!$CO301),1,IF(OR(AND(BI$4=Inputs!$CN301+1,Inputs!$CN301=Inputs!$CO301),AND(BI$4=Inputs!$CN301+2,Inputs!$CN301=Inputs!$CO301)),0,IF(BI$4=Inputs!$CN301,0.8,IF(BI$4=Inputs!$CN301+1,0.6,IF(BI$4=Inputs!$CN301+2,0.4,IF(BI$4=Inputs!$CO301,0.2,IF(AND(BI$4&gt;=Inputs!$CL301,BI$4&lt;Inputs!$CM301),(BI$4-Inputs!$CL301+1)/(Inputs!$AI301+1),0)))))))))</f>
        <v>0</v>
      </c>
      <c r="BJ304" s="27">
        <f>IF(AND(Inputs!$CO301=0,BJ$4&gt;=Inputs!$CM301),1,IF(AND(BJ$4&gt;=Inputs!$CM301,BJ$4&lt;Inputs!$CN301),1,IF(AND(BJ$4=Inputs!$CN301,BJ$4=Inputs!$CO301),1,IF(OR(AND(BJ$4=Inputs!$CN301+1,Inputs!$CN301=Inputs!$CO301),AND(BJ$4=Inputs!$CN301+2,Inputs!$CN301=Inputs!$CO301)),0,IF(BJ$4=Inputs!$CN301,0.8,IF(BJ$4=Inputs!$CN301+1,0.6,IF(BJ$4=Inputs!$CN301+2,0.4,IF(BJ$4=Inputs!$CO301,0.2,IF(AND(BJ$4&gt;=Inputs!$CL301,BJ$4&lt;Inputs!$CM301),(BJ$4-Inputs!$CL301+1)/(Inputs!$AI301+1),0)))))))))</f>
        <v>0</v>
      </c>
      <c r="BK304" s="27">
        <f>IF(AND(Inputs!$CO301=0,BK$4&gt;=Inputs!$CM301),1,IF(AND(BK$4&gt;=Inputs!$CM301,BK$4&lt;Inputs!$CN301),1,IF(AND(BK$4=Inputs!$CN301,BK$4=Inputs!$CO301),1,IF(OR(AND(BK$4=Inputs!$CN301+1,Inputs!$CN301=Inputs!$CO301),AND(BK$4=Inputs!$CN301+2,Inputs!$CN301=Inputs!$CO301)),0,IF(BK$4=Inputs!$CN301,0.8,IF(BK$4=Inputs!$CN301+1,0.6,IF(BK$4=Inputs!$CN301+2,0.4,IF(BK$4=Inputs!$CO301,0.2,IF(AND(BK$4&gt;=Inputs!$CL301,BK$4&lt;Inputs!$CM301),(BK$4-Inputs!$CL301+1)/(Inputs!$AI301+1),0)))))))))</f>
        <v>0</v>
      </c>
      <c r="BL304" s="27">
        <f>IF(AND(Inputs!$CO301=0,BL$4&gt;=Inputs!$CM301),1,IF(AND(BL$4&gt;=Inputs!$CM301,BL$4&lt;Inputs!$CN301),1,IF(AND(BL$4=Inputs!$CN301,BL$4=Inputs!$CO301),1,IF(OR(AND(BL$4=Inputs!$CN301+1,Inputs!$CN301=Inputs!$CO301),AND(BL$4=Inputs!$CN301+2,Inputs!$CN301=Inputs!$CO301)),0,IF(BL$4=Inputs!$CN301,0.8,IF(BL$4=Inputs!$CN301+1,0.6,IF(BL$4=Inputs!$CN301+2,0.4,IF(BL$4=Inputs!$CO301,0.2,IF(AND(BL$4&gt;=Inputs!$CL301,BL$4&lt;Inputs!$CM301),(BL$4-Inputs!$CL301+1)/(Inputs!$AI301+1),0)))))))))</f>
        <v>0</v>
      </c>
      <c r="BM304" s="27">
        <f>IF(AND(Inputs!$CO301=0,BM$4&gt;=Inputs!$CM301),1,IF(AND(BM$4&gt;=Inputs!$CM301,BM$4&lt;Inputs!$CN301),1,IF(AND(BM$4=Inputs!$CN301,BM$4=Inputs!$CO301),1,IF(OR(AND(BM$4=Inputs!$CN301+1,Inputs!$CN301=Inputs!$CO301),AND(BM$4=Inputs!$CN301+2,Inputs!$CN301=Inputs!$CO301)),0,IF(BM$4=Inputs!$CN301,0.8,IF(BM$4=Inputs!$CN301+1,0.6,IF(BM$4=Inputs!$CN301+2,0.4,IF(BM$4=Inputs!$CO301,0.2,IF(AND(BM$4&gt;=Inputs!$CL301,BM$4&lt;Inputs!$CM301),(BM$4-Inputs!$CL301+1)/(Inputs!$AI301+1),0)))))))))</f>
        <v>0</v>
      </c>
      <c r="BO304" s="46" t="str">
        <f>IF(Inputs!$B301="","",(ROUND(Inputs!$BC301*AJ304,0)))</f>
        <v/>
      </c>
      <c r="BP304" s="46" t="str">
        <f>IF(Inputs!$B301="","",(ROUND(Inputs!$BC301*AK304,0)))</f>
        <v/>
      </c>
      <c r="BQ304" s="46" t="str">
        <f>IF(Inputs!$B301="","",(ROUND(Inputs!$BC301*AL304,0)))</f>
        <v/>
      </c>
      <c r="BR304" s="46" t="str">
        <f>IF(Inputs!$B301="","",(ROUND(Inputs!$BC301*AM304,0)))</f>
        <v/>
      </c>
      <c r="BS304" s="46" t="str">
        <f>IF(Inputs!$B301="","",(ROUND(Inputs!$BC301*AN304,0)))</f>
        <v/>
      </c>
      <c r="BT304" s="46" t="str">
        <f>IF(Inputs!$B301="","",(ROUND(Inputs!$BC301*AO304,0)))</f>
        <v/>
      </c>
      <c r="BU304" s="46" t="str">
        <f>IF(Inputs!$B301="","",(ROUND(Inputs!$BC301*AP304,0)))</f>
        <v/>
      </c>
      <c r="BV304" s="46" t="str">
        <f>IF(Inputs!$B301="","",(ROUND(Inputs!$BC301*AQ304,0)))</f>
        <v/>
      </c>
      <c r="BW304" s="46" t="str">
        <f>IF(Inputs!$B301="","",(ROUND(Inputs!$BC301*AR304,0)))</f>
        <v/>
      </c>
      <c r="BX304" s="46" t="str">
        <f>IF(Inputs!$B301="","",(ROUND(Inputs!$BC301*AS304,0)))</f>
        <v/>
      </c>
      <c r="BY304" s="46" t="str">
        <f>IF(Inputs!$B301="","",(ROUND(Inputs!$BC301*AT304,0)))</f>
        <v/>
      </c>
      <c r="BZ304" s="46" t="str">
        <f>IF(Inputs!$B301="","",(ROUND(Inputs!$BC301*AU304,0)))</f>
        <v/>
      </c>
      <c r="CA304" s="46" t="str">
        <f>IF(Inputs!$B301="","",(ROUND(Inputs!$BC301*AV304,0)))</f>
        <v/>
      </c>
      <c r="CB304" s="46" t="str">
        <f>IF(Inputs!$B301="","",(ROUND(Inputs!$BC301*AW304,0)))</f>
        <v/>
      </c>
      <c r="CC304" s="46" t="str">
        <f>IF(Inputs!$B301="","",(ROUND(Inputs!$BC301*AX304,0)))</f>
        <v/>
      </c>
      <c r="CD304" s="46" t="str">
        <f>IF(Inputs!$B301="","",(ROUND(Inputs!$BC301*AY304,0)))</f>
        <v/>
      </c>
      <c r="CE304" s="46" t="str">
        <f>IF(Inputs!$B301="","",(ROUND(Inputs!$BC301*AZ304,0)))</f>
        <v/>
      </c>
      <c r="CF304" s="46" t="str">
        <f>IF(Inputs!$B301="","",(ROUND(Inputs!$BC301*BA304,0)))</f>
        <v/>
      </c>
      <c r="CG304" s="46" t="str">
        <f>IF(Inputs!$B301="","",(ROUND(Inputs!$BC301*BB304,0)))</f>
        <v/>
      </c>
      <c r="CH304" s="46" t="str">
        <f>IF(Inputs!$B301="","",(ROUND(Inputs!$BC301*BC304,0)))</f>
        <v/>
      </c>
      <c r="CI304" s="46" t="str">
        <f>IF(Inputs!$B301="","",(ROUND(Inputs!$BC301*BD304,0)))</f>
        <v/>
      </c>
      <c r="CJ304" s="46" t="str">
        <f>IF(Inputs!$B301="","",(ROUND(Inputs!$BC301*BE304,0)))</f>
        <v/>
      </c>
      <c r="CK304" s="46" t="str">
        <f>IF(Inputs!$B301="","",(ROUND(Inputs!$BC301*BF304,0)))</f>
        <v/>
      </c>
      <c r="CL304" s="46" t="str">
        <f>IF(Inputs!$B301="","",(ROUND(Inputs!$BC301*BG304,0)))</f>
        <v/>
      </c>
      <c r="CM304" s="46" t="str">
        <f>IF(Inputs!$B301="","",(ROUND(Inputs!$BC301*BH304,0)))</f>
        <v/>
      </c>
      <c r="CN304" s="46" t="str">
        <f>IF(Inputs!$B301="","",(ROUND(Inputs!$BC301*BI304,0)))</f>
        <v/>
      </c>
      <c r="CO304" s="46" t="str">
        <f>IF(Inputs!$B301="","",(ROUND(Inputs!$BC301*BJ304,0)))</f>
        <v/>
      </c>
      <c r="CP304" s="46" t="str">
        <f>IF(Inputs!$B301="","",(ROUND(Inputs!$BC301*BK304,0)))</f>
        <v/>
      </c>
      <c r="CQ304" s="46" t="str">
        <f>IF(Inputs!$B301="","",(ROUND(Inputs!$BC301*BL304,0)))</f>
        <v/>
      </c>
      <c r="CR304" s="46" t="str">
        <f>IF(Inputs!$B301="","",(ROUND(Inputs!$BC301*BM304,0)))</f>
        <v/>
      </c>
      <c r="CV304" s="46" t="str">
        <f>IF(A304="","",IF(AND(CV$4&lt;=Inputs!$CQ301,CV$4&gt;=Inputs!$CP301),Inputs!$AR301/(Inputs!$CQ301-Inputs!$CP301+1),0)+IF(CV$4=Inputs!$CL301,Inputs!$BD301,0))</f>
        <v/>
      </c>
      <c r="CW304" s="46" t="str">
        <f>IF(B304="","",IF(AND(CW$4&lt;=Inputs!$CQ301,CW$4&gt;=Inputs!$CP301),Inputs!$AR301/(Inputs!$CQ301-Inputs!$CP301+1),0)+IF(CW$4=Inputs!$CL301,Inputs!$BD301,0))</f>
        <v/>
      </c>
      <c r="CX304" s="46" t="str">
        <f>IF(C304="","",IF(AND(CX$4&lt;=Inputs!$CQ301,CX$4&gt;=Inputs!$CP301),Inputs!$AR301/(Inputs!$CQ301-Inputs!$CP301+1),0)+IF(CX$4=Inputs!$CL301,Inputs!$BD301,0))</f>
        <v/>
      </c>
      <c r="CY304" s="46" t="str">
        <f>IF(D304="","",IF(AND(CY$4&lt;=Inputs!$CQ301,CY$4&gt;=Inputs!$CP301),Inputs!$AR301/(Inputs!$CQ301-Inputs!$CP301+1),0)+IF(CY$4=Inputs!$CL301,Inputs!$BD301,0))</f>
        <v/>
      </c>
      <c r="CZ304" s="46" t="str">
        <f>IF(E304="","",IF(AND(CZ$4&lt;=Inputs!$CQ301,CZ$4&gt;=Inputs!$CP301),Inputs!$AR301/(Inputs!$CQ301-Inputs!$CP301+1),0)+IF(CZ$4=Inputs!$CL301,Inputs!$BD301,0))</f>
        <v/>
      </c>
      <c r="DA304" s="46" t="str">
        <f>IF(F304="","",IF(AND(DA$4&lt;=Inputs!$CQ301,DA$4&gt;=Inputs!$CP301),Inputs!$AR301/(Inputs!$CQ301-Inputs!$CP301+1),0)+IF(DA$4=Inputs!$CL301,Inputs!$BD301,0))</f>
        <v/>
      </c>
      <c r="DB304" s="46" t="str">
        <f>IF(G304="","",IF(AND(DB$4&lt;=Inputs!$CQ301,DB$4&gt;=Inputs!$CP301),Inputs!$AR301/(Inputs!$CQ301-Inputs!$CP301+1),0)+IF(DB$4=Inputs!$CL301,Inputs!$BD301,0))</f>
        <v/>
      </c>
      <c r="DC304" s="46" t="str">
        <f>IF(H304="","",IF(AND(DC$4&lt;=Inputs!$CQ301,DC$4&gt;=Inputs!$CP301),Inputs!$AR301/(Inputs!$CQ301-Inputs!$CP301+1),0)+IF(DC$4=Inputs!$CL301,Inputs!$BD301,0))</f>
        <v/>
      </c>
      <c r="DD304" s="46" t="str">
        <f>IF(I304="","",IF(AND(DD$4&lt;=Inputs!$CQ301,DD$4&gt;=Inputs!$CP301),Inputs!$AR301/(Inputs!$CQ301-Inputs!$CP301+1),0)+IF(DD$4=Inputs!$CL301,Inputs!$BD301,0))</f>
        <v/>
      </c>
      <c r="DE304" s="46" t="str">
        <f>IF(J304="","",IF(AND(DE$4&lt;=Inputs!$CQ301,DE$4&gt;=Inputs!$CP301),Inputs!$AR301/(Inputs!$CQ301-Inputs!$CP301+1),0)+IF(DE$4=Inputs!$CL301,Inputs!$BD301,0))</f>
        <v/>
      </c>
      <c r="DF304" s="46" t="str">
        <f>IF(K304="","",IF(AND(DF$4&lt;=Inputs!$CQ301,DF$4&gt;=Inputs!$CP301),Inputs!$AR301/(Inputs!$CQ301-Inputs!$CP301+1),0)+IF(DF$4=Inputs!$CL301,Inputs!$BD301,0))</f>
        <v/>
      </c>
      <c r="DG304" s="46" t="str">
        <f>IF(L304="","",IF(AND(DG$4&lt;=Inputs!$CQ301,DG$4&gt;=Inputs!$CP301),Inputs!$AR301/(Inputs!$CQ301-Inputs!$CP301+1),0)+IF(DG$4=Inputs!$CL301,Inputs!$BD301,0))</f>
        <v/>
      </c>
      <c r="DH304" s="46" t="str">
        <f>IF(M304="","",IF(AND(DH$4&lt;=Inputs!$CQ301,DH$4&gt;=Inputs!$CP301),Inputs!$AR301/(Inputs!$CQ301-Inputs!$CP301+1),0)+IF(DH$4=Inputs!$CL301,Inputs!$BD301,0))</f>
        <v/>
      </c>
      <c r="DI304" s="46" t="str">
        <f>IF(N304="","",IF(AND(DI$4&lt;=Inputs!$CQ301,DI$4&gt;=Inputs!$CP301),Inputs!$AR301/(Inputs!$CQ301-Inputs!$CP301+1),0)+IF(DI$4=Inputs!$CL301,Inputs!$BD301,0))</f>
        <v/>
      </c>
      <c r="DJ304" s="46" t="str">
        <f>IF(O304="","",IF(AND(DJ$4&lt;=Inputs!$CQ301,DJ$4&gt;=Inputs!$CP301),Inputs!$AR301/(Inputs!$CQ301-Inputs!$CP301+1),0)+IF(DJ$4=Inputs!$CL301,Inputs!$BD301,0))</f>
        <v/>
      </c>
      <c r="DK304" s="46" t="str">
        <f>IF(P304="","",IF(AND(DK$4&lt;=Inputs!$CQ301,DK$4&gt;=Inputs!$CP301),Inputs!$AR301/(Inputs!$CQ301-Inputs!$CP301+1),0)+IF(DK$4=Inputs!$CL301,Inputs!$BD301,0))</f>
        <v/>
      </c>
      <c r="DL304" s="46" t="str">
        <f>IF(Q304="","",IF(AND(DL$4&lt;=Inputs!$CQ301,DL$4&gt;=Inputs!$CP301),Inputs!$AR301/(Inputs!$CQ301-Inputs!$CP301+1),0)+IF(DL$4=Inputs!$CL301,Inputs!$BD301,0))</f>
        <v/>
      </c>
      <c r="DM304" s="46" t="str">
        <f>IF(R304="","",IF(AND(DM$4&lt;=Inputs!$CQ301,DM$4&gt;=Inputs!$CP301),Inputs!$AR301/(Inputs!$CQ301-Inputs!$CP301+1),0)+IF(DM$4=Inputs!$CL301,Inputs!$BD301,0))</f>
        <v/>
      </c>
      <c r="DN304" s="46" t="str">
        <f>IF(S304="","",IF(AND(DN$4&lt;=Inputs!$CQ301,DN$4&gt;=Inputs!$CP301),Inputs!$AR301/(Inputs!$CQ301-Inputs!$CP301+1),0)+IF(DN$4=Inputs!$CL301,Inputs!$BD301,0))</f>
        <v/>
      </c>
      <c r="DO304" s="46" t="str">
        <f>IF(T304="","",IF(AND(DO$4&lt;=Inputs!$CQ301,DO$4&gt;=Inputs!$CP301),Inputs!$AR301/(Inputs!$CQ301-Inputs!$CP301+1),0)+IF(DO$4=Inputs!$CL301,Inputs!$BD301,0))</f>
        <v/>
      </c>
      <c r="DP304" s="46" t="str">
        <f>IF(U304="","",IF(AND(DP$4&lt;=Inputs!$CQ301,DP$4&gt;=Inputs!$CP301),Inputs!$AR301/(Inputs!$CQ301-Inputs!$CP301+1),0)+IF(DP$4=Inputs!$CL301,Inputs!$BD301,0))</f>
        <v/>
      </c>
      <c r="DQ304" s="46" t="str">
        <f>IF(V304="","",IF(AND(DQ$4&lt;=Inputs!$CQ301,DQ$4&gt;=Inputs!$CP301),Inputs!$AR301/(Inputs!$CQ301-Inputs!$CP301+1),0)+IF(DQ$4=Inputs!$CL301,Inputs!$BD301,0))</f>
        <v/>
      </c>
      <c r="DR304" s="46" t="str">
        <f>IF(W304="","",IF(AND(DR$4&lt;=Inputs!$CQ301,DR$4&gt;=Inputs!$CP301),Inputs!$AR301/(Inputs!$CQ301-Inputs!$CP301+1),0)+IF(DR$4=Inputs!$CL301,Inputs!$BD301,0))</f>
        <v/>
      </c>
      <c r="DS304" s="46" t="str">
        <f>IF(X304="","",IF(AND(DS$4&lt;=Inputs!$CQ301,DS$4&gt;=Inputs!$CP301),Inputs!$AR301/(Inputs!$CQ301-Inputs!$CP301+1),0)+IF(DS$4=Inputs!$CL301,Inputs!$BD301,0))</f>
        <v/>
      </c>
      <c r="DT304" s="46" t="str">
        <f>IF(Y304="","",IF(AND(DT$4&lt;=Inputs!$CQ301,DT$4&gt;=Inputs!$CP301),Inputs!$AR301/(Inputs!$CQ301-Inputs!$CP301+1),0)+IF(DT$4=Inputs!$CL301,Inputs!$BD301,0))</f>
        <v/>
      </c>
      <c r="DU304" s="46" t="str">
        <f>IF(Z304="","",IF(AND(DU$4&lt;=Inputs!$CQ301,DU$4&gt;=Inputs!$CP301),Inputs!$AR301/(Inputs!$CQ301-Inputs!$CP301+1),0)+IF(DU$4=Inputs!$CL301,Inputs!$BD301,0))</f>
        <v/>
      </c>
      <c r="DV304" s="46" t="str">
        <f>IF(AA304="","",IF(AND(DV$4&lt;=Inputs!$CQ301,DV$4&gt;=Inputs!$CP301),Inputs!$AR301/(Inputs!$CQ301-Inputs!$CP301+1),0)+IF(DV$4=Inputs!$CL301,Inputs!$BD301,0))</f>
        <v/>
      </c>
      <c r="DW304" s="46" t="str">
        <f>IF(AB304="","",IF(AND(DW$4&lt;=Inputs!$CQ301,DW$4&gt;=Inputs!$CP301),Inputs!$AR301/(Inputs!$CQ301-Inputs!$CP301+1),0)+IF(DW$4=Inputs!$CL301,Inputs!$BD301,0))</f>
        <v/>
      </c>
      <c r="DX304" s="46" t="str">
        <f>IF(AC304="","",IF(AND(DX$4&lt;=Inputs!$CQ301,DX$4&gt;=Inputs!$CP301),Inputs!$AR301/(Inputs!$CQ301-Inputs!$CP301+1),0)+IF(DX$4=Inputs!$CL301,Inputs!$BD301,0))</f>
        <v/>
      </c>
      <c r="DY304" s="46" t="str">
        <f>IF(AD304="","",IF(AND(DY$4&lt;=Inputs!$CQ301,DY$4&gt;=Inputs!$CP301),Inputs!$AR301/(Inputs!$CQ301-Inputs!$CP301+1),0)+IF(DY$4=Inputs!$CL301,Inputs!$BD301,0))</f>
        <v/>
      </c>
      <c r="DZ304" s="46" t="str">
        <f t="shared" si="12"/>
        <v/>
      </c>
    </row>
    <row r="305" spans="1:130">
      <c r="A305" s="7" t="str">
        <f>IF(Inputs!A302="","",Inputs!A302)</f>
        <v/>
      </c>
      <c r="B305" t="str">
        <f>IF(Inputs!B302="","",Inputs!B302)</f>
        <v/>
      </c>
      <c r="C305" s="46" t="str">
        <f>IF(Inputs!$B302="","",BO305-CV305)</f>
        <v/>
      </c>
      <c r="D305" s="46" t="str">
        <f>IF(Inputs!$B302="","",BP305-CW305)</f>
        <v/>
      </c>
      <c r="E305" s="46" t="str">
        <f>IF(Inputs!$B302="","",BQ305-CX305)</f>
        <v/>
      </c>
      <c r="F305" s="46" t="str">
        <f>IF(Inputs!$B302="","",BR305-CY305)</f>
        <v/>
      </c>
      <c r="G305" s="46" t="str">
        <f>IF(Inputs!$B302="","",BS305-CZ305)</f>
        <v/>
      </c>
      <c r="H305" s="46" t="str">
        <f>IF(Inputs!$B302="","",BT305-DA305)</f>
        <v/>
      </c>
      <c r="I305" s="46" t="str">
        <f>IF(Inputs!$B302="","",BU305-DB305)</f>
        <v/>
      </c>
      <c r="J305" s="46" t="str">
        <f>IF(Inputs!$B302="","",BV305-DC305)</f>
        <v/>
      </c>
      <c r="K305" s="46" t="str">
        <f>IF(Inputs!$B302="","",BW305-DD305)</f>
        <v/>
      </c>
      <c r="L305" s="46" t="str">
        <f>IF(Inputs!$B302="","",BX305-DE305)</f>
        <v/>
      </c>
      <c r="M305" s="46" t="str">
        <f>IF(Inputs!$B302="","",BY305-DF305)</f>
        <v/>
      </c>
      <c r="N305" s="46" t="str">
        <f>IF(Inputs!$B302="","",BZ305-DG305)</f>
        <v/>
      </c>
      <c r="O305" s="46" t="str">
        <f>IF(Inputs!$B302="","",CA305-DH305)</f>
        <v/>
      </c>
      <c r="P305" s="46" t="str">
        <f>IF(Inputs!$B302="","",CB305-DI305)</f>
        <v/>
      </c>
      <c r="Q305" s="46" t="str">
        <f>IF(Inputs!$B302="","",CC305-DJ305)</f>
        <v/>
      </c>
      <c r="R305" s="46" t="str">
        <f>IF(Inputs!$B302="","",CD305-DK305)</f>
        <v/>
      </c>
      <c r="S305" s="46" t="str">
        <f>IF(Inputs!$B302="","",CE305-DL305)</f>
        <v/>
      </c>
      <c r="T305" s="46" t="str">
        <f>IF(Inputs!$B302="","",CF305-DM305)</f>
        <v/>
      </c>
      <c r="U305" s="46" t="str">
        <f>IF(Inputs!$B302="","",CG305-DN305)</f>
        <v/>
      </c>
      <c r="V305" s="46" t="str">
        <f>IF(Inputs!$B302="","",CH305-DO305)</f>
        <v/>
      </c>
      <c r="W305" s="46" t="str">
        <f>IF(Inputs!$B302="","",CI305-DP305)</f>
        <v/>
      </c>
      <c r="X305" s="46" t="str">
        <f>IF(Inputs!$B302="","",CJ305-DQ305)</f>
        <v/>
      </c>
      <c r="Y305" s="46" t="str">
        <f>IF(Inputs!$B302="","",CK305-DR305)</f>
        <v/>
      </c>
      <c r="Z305" s="46" t="str">
        <f>IF(Inputs!$B302="","",CL305-DS305)</f>
        <v/>
      </c>
      <c r="AA305" s="46" t="str">
        <f>IF(Inputs!$B302="","",CM305-DT305)</f>
        <v/>
      </c>
      <c r="AB305" s="46" t="str">
        <f>IF(Inputs!$B302="","",CN305-DU305)</f>
        <v/>
      </c>
      <c r="AC305" s="46" t="str">
        <f>IF(Inputs!$B302="","",CO305-DV305)</f>
        <v/>
      </c>
      <c r="AD305" s="46" t="str">
        <f>IF(Inputs!$B302="","",CP305-DW305)</f>
        <v/>
      </c>
      <c r="AE305" s="46" t="str">
        <f>IF(Inputs!$B302="","",CQ305-DX305)</f>
        <v/>
      </c>
      <c r="AF305" s="46" t="str">
        <f>IF(Inputs!$B302="","",CR305-DY305)</f>
        <v/>
      </c>
      <c r="AG305" s="50" t="str">
        <f t="shared" si="13"/>
        <v/>
      </c>
      <c r="AH305" s="50"/>
      <c r="AJ305" s="27">
        <f>IF(AND(Inputs!$CO302=0,AJ$4&gt;=Inputs!$CM302),1,IF(AND(AJ$4&gt;=Inputs!$CM302,AJ$4&lt;Inputs!$CN302),1,IF(AND(AJ$4=Inputs!$CN302,AJ$4=Inputs!$CO302),1,IF(OR(AND(AJ$4=Inputs!$CN302+1,Inputs!$CN302=Inputs!$CO302),AND(AJ$4=Inputs!$CN302+2,Inputs!$CN302=Inputs!$CO302)),0,IF(AJ$4=Inputs!$CN302,0.8,IF(AJ$4=Inputs!$CN302+1,0.6,IF(AJ$4=Inputs!$CN302+2,0.4,IF(AJ$4=Inputs!$CO302,0.2,IF(AND(AJ$4&gt;=Inputs!$CL302,AJ$4&lt;Inputs!$CM302),(AJ$4-Inputs!$CL302+1)/(Inputs!$AI302+1),0)))))))))</f>
        <v>0</v>
      </c>
      <c r="AK305" s="27">
        <f>IF(AND(Inputs!$CO302=0,AK$4&gt;=Inputs!$CM302),1,IF(AND(AK$4&gt;=Inputs!$CM302,AK$4&lt;Inputs!$CN302),1,IF(AND(AK$4=Inputs!$CN302,AK$4=Inputs!$CO302),1,IF(OR(AND(AK$4=Inputs!$CN302+1,Inputs!$CN302=Inputs!$CO302),AND(AK$4=Inputs!$CN302+2,Inputs!$CN302=Inputs!$CO302)),0,IF(AK$4=Inputs!$CN302,0.8,IF(AK$4=Inputs!$CN302+1,0.6,IF(AK$4=Inputs!$CN302+2,0.4,IF(AK$4=Inputs!$CO302,0.2,IF(AND(AK$4&gt;=Inputs!$CL302,AK$4&lt;Inputs!$CM302),(AK$4-Inputs!$CL302+1)/(Inputs!$AI302+1),0)))))))))</f>
        <v>0</v>
      </c>
      <c r="AL305" s="27">
        <f>IF(AND(Inputs!$CO302=0,AL$4&gt;=Inputs!$CM302),1,IF(AND(AL$4&gt;=Inputs!$CM302,AL$4&lt;Inputs!$CN302),1,IF(AND(AL$4=Inputs!$CN302,AL$4=Inputs!$CO302),1,IF(OR(AND(AL$4=Inputs!$CN302+1,Inputs!$CN302=Inputs!$CO302),AND(AL$4=Inputs!$CN302+2,Inputs!$CN302=Inputs!$CO302)),0,IF(AL$4=Inputs!$CN302,0.8,IF(AL$4=Inputs!$CN302+1,0.6,IF(AL$4=Inputs!$CN302+2,0.4,IF(AL$4=Inputs!$CO302,0.2,IF(AND(AL$4&gt;=Inputs!$CL302,AL$4&lt;Inputs!$CM302),(AL$4-Inputs!$CL302+1)/(Inputs!$AI302+1),0)))))))))</f>
        <v>0</v>
      </c>
      <c r="AM305" s="27">
        <f>IF(AND(Inputs!$CO302=0,AM$4&gt;=Inputs!$CM302),1,IF(AND(AM$4&gt;=Inputs!$CM302,AM$4&lt;Inputs!$CN302),1,IF(AND(AM$4=Inputs!$CN302,AM$4=Inputs!$CO302),1,IF(OR(AND(AM$4=Inputs!$CN302+1,Inputs!$CN302=Inputs!$CO302),AND(AM$4=Inputs!$CN302+2,Inputs!$CN302=Inputs!$CO302)),0,IF(AM$4=Inputs!$CN302,0.8,IF(AM$4=Inputs!$CN302+1,0.6,IF(AM$4=Inputs!$CN302+2,0.4,IF(AM$4=Inputs!$CO302,0.2,IF(AND(AM$4&gt;=Inputs!$CL302,AM$4&lt;Inputs!$CM302),(AM$4-Inputs!$CL302+1)/(Inputs!$AI302+1),0)))))))))</f>
        <v>0</v>
      </c>
      <c r="AN305" s="27">
        <f>IF(AND(Inputs!$CO302=0,AN$4&gt;=Inputs!$CM302),1,IF(AND(AN$4&gt;=Inputs!$CM302,AN$4&lt;Inputs!$CN302),1,IF(AND(AN$4=Inputs!$CN302,AN$4=Inputs!$CO302),1,IF(OR(AND(AN$4=Inputs!$CN302+1,Inputs!$CN302=Inputs!$CO302),AND(AN$4=Inputs!$CN302+2,Inputs!$CN302=Inputs!$CO302)),0,IF(AN$4=Inputs!$CN302,0.8,IF(AN$4=Inputs!$CN302+1,0.6,IF(AN$4=Inputs!$CN302+2,0.4,IF(AN$4=Inputs!$CO302,0.2,IF(AND(AN$4&gt;=Inputs!$CL302,AN$4&lt;Inputs!$CM302),(AN$4-Inputs!$CL302+1)/(Inputs!$AI302+1),0)))))))))</f>
        <v>0</v>
      </c>
      <c r="AO305" s="27">
        <f>IF(AND(Inputs!$CO302=0,AO$4&gt;=Inputs!$CM302),1,IF(AND(AO$4&gt;=Inputs!$CM302,AO$4&lt;Inputs!$CN302),1,IF(AND(AO$4=Inputs!$CN302,AO$4=Inputs!$CO302),1,IF(OR(AND(AO$4=Inputs!$CN302+1,Inputs!$CN302=Inputs!$CO302),AND(AO$4=Inputs!$CN302+2,Inputs!$CN302=Inputs!$CO302)),0,IF(AO$4=Inputs!$CN302,0.8,IF(AO$4=Inputs!$CN302+1,0.6,IF(AO$4=Inputs!$CN302+2,0.4,IF(AO$4=Inputs!$CO302,0.2,IF(AND(AO$4&gt;=Inputs!$CL302,AO$4&lt;Inputs!$CM302),(AO$4-Inputs!$CL302+1)/(Inputs!$AI302+1),0)))))))))</f>
        <v>0</v>
      </c>
      <c r="AP305" s="27">
        <f>IF(AND(Inputs!$CO302=0,AP$4&gt;=Inputs!$CM302),1,IF(AND(AP$4&gt;=Inputs!$CM302,AP$4&lt;Inputs!$CN302),1,IF(AND(AP$4=Inputs!$CN302,AP$4=Inputs!$CO302),1,IF(OR(AND(AP$4=Inputs!$CN302+1,Inputs!$CN302=Inputs!$CO302),AND(AP$4=Inputs!$CN302+2,Inputs!$CN302=Inputs!$CO302)),0,IF(AP$4=Inputs!$CN302,0.8,IF(AP$4=Inputs!$CN302+1,0.6,IF(AP$4=Inputs!$CN302+2,0.4,IF(AP$4=Inputs!$CO302,0.2,IF(AND(AP$4&gt;=Inputs!$CL302,AP$4&lt;Inputs!$CM302),(AP$4-Inputs!$CL302+1)/(Inputs!$AI302+1),0)))))))))</f>
        <v>0</v>
      </c>
      <c r="AQ305" s="27">
        <f>IF(AND(Inputs!$CO302=0,AQ$4&gt;=Inputs!$CM302),1,IF(AND(AQ$4&gt;=Inputs!$CM302,AQ$4&lt;Inputs!$CN302),1,IF(AND(AQ$4=Inputs!$CN302,AQ$4=Inputs!$CO302),1,IF(OR(AND(AQ$4=Inputs!$CN302+1,Inputs!$CN302=Inputs!$CO302),AND(AQ$4=Inputs!$CN302+2,Inputs!$CN302=Inputs!$CO302)),0,IF(AQ$4=Inputs!$CN302,0.8,IF(AQ$4=Inputs!$CN302+1,0.6,IF(AQ$4=Inputs!$CN302+2,0.4,IF(AQ$4=Inputs!$CO302,0.2,IF(AND(AQ$4&gt;=Inputs!$CL302,AQ$4&lt;Inputs!$CM302),(AQ$4-Inputs!$CL302+1)/(Inputs!$AI302+1),0)))))))))</f>
        <v>0</v>
      </c>
      <c r="AR305" s="27">
        <f>IF(AND(Inputs!$CO302=0,AR$4&gt;=Inputs!$CM302),1,IF(AND(AR$4&gt;=Inputs!$CM302,AR$4&lt;Inputs!$CN302),1,IF(AND(AR$4=Inputs!$CN302,AR$4=Inputs!$CO302),1,IF(OR(AND(AR$4=Inputs!$CN302+1,Inputs!$CN302=Inputs!$CO302),AND(AR$4=Inputs!$CN302+2,Inputs!$CN302=Inputs!$CO302)),0,IF(AR$4=Inputs!$CN302,0.8,IF(AR$4=Inputs!$CN302+1,0.6,IF(AR$4=Inputs!$CN302+2,0.4,IF(AR$4=Inputs!$CO302,0.2,IF(AND(AR$4&gt;=Inputs!$CL302,AR$4&lt;Inputs!$CM302),(AR$4-Inputs!$CL302+1)/(Inputs!$AI302+1),0)))))))))</f>
        <v>0</v>
      </c>
      <c r="AS305" s="27">
        <f>IF(AND(Inputs!$CO302=0,AS$4&gt;=Inputs!$CM302),1,IF(AND(AS$4&gt;=Inputs!$CM302,AS$4&lt;Inputs!$CN302),1,IF(AND(AS$4=Inputs!$CN302,AS$4=Inputs!$CO302),1,IF(OR(AND(AS$4=Inputs!$CN302+1,Inputs!$CN302=Inputs!$CO302),AND(AS$4=Inputs!$CN302+2,Inputs!$CN302=Inputs!$CO302)),0,IF(AS$4=Inputs!$CN302,0.8,IF(AS$4=Inputs!$CN302+1,0.6,IF(AS$4=Inputs!$CN302+2,0.4,IF(AS$4=Inputs!$CO302,0.2,IF(AND(AS$4&gt;=Inputs!$CL302,AS$4&lt;Inputs!$CM302),(AS$4-Inputs!$CL302+1)/(Inputs!$AI302+1),0)))))))))</f>
        <v>0</v>
      </c>
      <c r="AT305" s="27">
        <f>IF(AND(Inputs!$CO302=0,AT$4&gt;=Inputs!$CM302),1,IF(AND(AT$4&gt;=Inputs!$CM302,AT$4&lt;Inputs!$CN302),1,IF(AND(AT$4=Inputs!$CN302,AT$4=Inputs!$CO302),1,IF(OR(AND(AT$4=Inputs!$CN302+1,Inputs!$CN302=Inputs!$CO302),AND(AT$4=Inputs!$CN302+2,Inputs!$CN302=Inputs!$CO302)),0,IF(AT$4=Inputs!$CN302,0.8,IF(AT$4=Inputs!$CN302+1,0.6,IF(AT$4=Inputs!$CN302+2,0.4,IF(AT$4=Inputs!$CO302,0.2,IF(AND(AT$4&gt;=Inputs!$CL302,AT$4&lt;Inputs!$CM302),(AT$4-Inputs!$CL302+1)/(Inputs!$AI302+1),0)))))))))</f>
        <v>0</v>
      </c>
      <c r="AU305" s="27">
        <f>IF(AND(Inputs!$CO302=0,AU$4&gt;=Inputs!$CM302),1,IF(AND(AU$4&gt;=Inputs!$CM302,AU$4&lt;Inputs!$CN302),1,IF(AND(AU$4=Inputs!$CN302,AU$4=Inputs!$CO302),1,IF(OR(AND(AU$4=Inputs!$CN302+1,Inputs!$CN302=Inputs!$CO302),AND(AU$4=Inputs!$CN302+2,Inputs!$CN302=Inputs!$CO302)),0,IF(AU$4=Inputs!$CN302,0.8,IF(AU$4=Inputs!$CN302+1,0.6,IF(AU$4=Inputs!$CN302+2,0.4,IF(AU$4=Inputs!$CO302,0.2,IF(AND(AU$4&gt;=Inputs!$CL302,AU$4&lt;Inputs!$CM302),(AU$4-Inputs!$CL302+1)/(Inputs!$AI302+1),0)))))))))</f>
        <v>0</v>
      </c>
      <c r="AV305" s="27">
        <f>IF(AND(Inputs!$CO302=0,AV$4&gt;=Inputs!$CM302),1,IF(AND(AV$4&gt;=Inputs!$CM302,AV$4&lt;Inputs!$CN302),1,IF(AND(AV$4=Inputs!$CN302,AV$4=Inputs!$CO302),1,IF(OR(AND(AV$4=Inputs!$CN302+1,Inputs!$CN302=Inputs!$CO302),AND(AV$4=Inputs!$CN302+2,Inputs!$CN302=Inputs!$CO302)),0,IF(AV$4=Inputs!$CN302,0.8,IF(AV$4=Inputs!$CN302+1,0.6,IF(AV$4=Inputs!$CN302+2,0.4,IF(AV$4=Inputs!$CO302,0.2,IF(AND(AV$4&gt;=Inputs!$CL302,AV$4&lt;Inputs!$CM302),(AV$4-Inputs!$CL302+1)/(Inputs!$AI302+1),0)))))))))</f>
        <v>0</v>
      </c>
      <c r="AW305" s="27">
        <f>IF(AND(Inputs!$CO302=0,AW$4&gt;=Inputs!$CM302),1,IF(AND(AW$4&gt;=Inputs!$CM302,AW$4&lt;Inputs!$CN302),1,IF(AND(AW$4=Inputs!$CN302,AW$4=Inputs!$CO302),1,IF(OR(AND(AW$4=Inputs!$CN302+1,Inputs!$CN302=Inputs!$CO302),AND(AW$4=Inputs!$CN302+2,Inputs!$CN302=Inputs!$CO302)),0,IF(AW$4=Inputs!$CN302,0.8,IF(AW$4=Inputs!$CN302+1,0.6,IF(AW$4=Inputs!$CN302+2,0.4,IF(AW$4=Inputs!$CO302,0.2,IF(AND(AW$4&gt;=Inputs!$CL302,AW$4&lt;Inputs!$CM302),(AW$4-Inputs!$CL302+1)/(Inputs!$AI302+1),0)))))))))</f>
        <v>0</v>
      </c>
      <c r="AX305" s="27">
        <f>IF(AND(Inputs!$CO302=0,AX$4&gt;=Inputs!$CM302),1,IF(AND(AX$4&gt;=Inputs!$CM302,AX$4&lt;Inputs!$CN302),1,IF(AND(AX$4=Inputs!$CN302,AX$4=Inputs!$CO302),1,IF(OR(AND(AX$4=Inputs!$CN302+1,Inputs!$CN302=Inputs!$CO302),AND(AX$4=Inputs!$CN302+2,Inputs!$CN302=Inputs!$CO302)),0,IF(AX$4=Inputs!$CN302,0.8,IF(AX$4=Inputs!$CN302+1,0.6,IF(AX$4=Inputs!$CN302+2,0.4,IF(AX$4=Inputs!$CO302,0.2,IF(AND(AX$4&gt;=Inputs!$CL302,AX$4&lt;Inputs!$CM302),(AX$4-Inputs!$CL302+1)/(Inputs!$AI302+1),0)))))))))</f>
        <v>0</v>
      </c>
      <c r="AY305" s="27">
        <f>IF(AND(Inputs!$CO302=0,AY$4&gt;=Inputs!$CM302),1,IF(AND(AY$4&gt;=Inputs!$CM302,AY$4&lt;Inputs!$CN302),1,IF(AND(AY$4=Inputs!$CN302,AY$4=Inputs!$CO302),1,IF(OR(AND(AY$4=Inputs!$CN302+1,Inputs!$CN302=Inputs!$CO302),AND(AY$4=Inputs!$CN302+2,Inputs!$CN302=Inputs!$CO302)),0,IF(AY$4=Inputs!$CN302,0.8,IF(AY$4=Inputs!$CN302+1,0.6,IF(AY$4=Inputs!$CN302+2,0.4,IF(AY$4=Inputs!$CO302,0.2,IF(AND(AY$4&gt;=Inputs!$CL302,AY$4&lt;Inputs!$CM302),(AY$4-Inputs!$CL302+1)/(Inputs!$AI302+1),0)))))))))</f>
        <v>0</v>
      </c>
      <c r="AZ305" s="27">
        <f>IF(AND(Inputs!$CO302=0,AZ$4&gt;=Inputs!$CM302),1,IF(AND(AZ$4&gt;=Inputs!$CM302,AZ$4&lt;Inputs!$CN302),1,IF(AND(AZ$4=Inputs!$CN302,AZ$4=Inputs!$CO302),1,IF(OR(AND(AZ$4=Inputs!$CN302+1,Inputs!$CN302=Inputs!$CO302),AND(AZ$4=Inputs!$CN302+2,Inputs!$CN302=Inputs!$CO302)),0,IF(AZ$4=Inputs!$CN302,0.8,IF(AZ$4=Inputs!$CN302+1,0.6,IF(AZ$4=Inputs!$CN302+2,0.4,IF(AZ$4=Inputs!$CO302,0.2,IF(AND(AZ$4&gt;=Inputs!$CL302,AZ$4&lt;Inputs!$CM302),(AZ$4-Inputs!$CL302+1)/(Inputs!$AI302+1),0)))))))))</f>
        <v>0</v>
      </c>
      <c r="BA305" s="27">
        <f>IF(AND(Inputs!$CO302=0,BA$4&gt;=Inputs!$CM302),1,IF(AND(BA$4&gt;=Inputs!$CM302,BA$4&lt;Inputs!$CN302),1,IF(AND(BA$4=Inputs!$CN302,BA$4=Inputs!$CO302),1,IF(OR(AND(BA$4=Inputs!$CN302+1,Inputs!$CN302=Inputs!$CO302),AND(BA$4=Inputs!$CN302+2,Inputs!$CN302=Inputs!$CO302)),0,IF(BA$4=Inputs!$CN302,0.8,IF(BA$4=Inputs!$CN302+1,0.6,IF(BA$4=Inputs!$CN302+2,0.4,IF(BA$4=Inputs!$CO302,0.2,IF(AND(BA$4&gt;=Inputs!$CL302,BA$4&lt;Inputs!$CM302),(BA$4-Inputs!$CL302+1)/(Inputs!$AI302+1),0)))))))))</f>
        <v>0</v>
      </c>
      <c r="BB305" s="27">
        <f>IF(AND(Inputs!$CO302=0,BB$4&gt;=Inputs!$CM302),1,IF(AND(BB$4&gt;=Inputs!$CM302,BB$4&lt;Inputs!$CN302),1,IF(AND(BB$4=Inputs!$CN302,BB$4=Inputs!$CO302),1,IF(OR(AND(BB$4=Inputs!$CN302+1,Inputs!$CN302=Inputs!$CO302),AND(BB$4=Inputs!$CN302+2,Inputs!$CN302=Inputs!$CO302)),0,IF(BB$4=Inputs!$CN302,0.8,IF(BB$4=Inputs!$CN302+1,0.6,IF(BB$4=Inputs!$CN302+2,0.4,IF(BB$4=Inputs!$CO302,0.2,IF(AND(BB$4&gt;=Inputs!$CL302,BB$4&lt;Inputs!$CM302),(BB$4-Inputs!$CL302+1)/(Inputs!$AI302+1),0)))))))))</f>
        <v>0</v>
      </c>
      <c r="BC305" s="27">
        <f>IF(AND(Inputs!$CO302=0,BC$4&gt;=Inputs!$CM302),1,IF(AND(BC$4&gt;=Inputs!$CM302,BC$4&lt;Inputs!$CN302),1,IF(AND(BC$4=Inputs!$CN302,BC$4=Inputs!$CO302),1,IF(OR(AND(BC$4=Inputs!$CN302+1,Inputs!$CN302=Inputs!$CO302),AND(BC$4=Inputs!$CN302+2,Inputs!$CN302=Inputs!$CO302)),0,IF(BC$4=Inputs!$CN302,0.8,IF(BC$4=Inputs!$CN302+1,0.6,IF(BC$4=Inputs!$CN302+2,0.4,IF(BC$4=Inputs!$CO302,0.2,IF(AND(BC$4&gt;=Inputs!$CL302,BC$4&lt;Inputs!$CM302),(BC$4-Inputs!$CL302+1)/(Inputs!$AI302+1),0)))))))))</f>
        <v>0</v>
      </c>
      <c r="BD305" s="27">
        <f>IF(AND(Inputs!$CO302=0,BD$4&gt;=Inputs!$CM302),1,IF(AND(BD$4&gt;=Inputs!$CM302,BD$4&lt;Inputs!$CN302),1,IF(AND(BD$4=Inputs!$CN302,BD$4=Inputs!$CO302),1,IF(OR(AND(BD$4=Inputs!$CN302+1,Inputs!$CN302=Inputs!$CO302),AND(BD$4=Inputs!$CN302+2,Inputs!$CN302=Inputs!$CO302)),0,IF(BD$4=Inputs!$CN302,0.8,IF(BD$4=Inputs!$CN302+1,0.6,IF(BD$4=Inputs!$CN302+2,0.4,IF(BD$4=Inputs!$CO302,0.2,IF(AND(BD$4&gt;=Inputs!$CL302,BD$4&lt;Inputs!$CM302),(BD$4-Inputs!$CL302+1)/(Inputs!$AI302+1),0)))))))))</f>
        <v>0</v>
      </c>
      <c r="BE305" s="27">
        <f>IF(AND(Inputs!$CO302=0,BE$4&gt;=Inputs!$CM302),1,IF(AND(BE$4&gt;=Inputs!$CM302,BE$4&lt;Inputs!$CN302),1,IF(AND(BE$4=Inputs!$CN302,BE$4=Inputs!$CO302),1,IF(OR(AND(BE$4=Inputs!$CN302+1,Inputs!$CN302=Inputs!$CO302),AND(BE$4=Inputs!$CN302+2,Inputs!$CN302=Inputs!$CO302)),0,IF(BE$4=Inputs!$CN302,0.8,IF(BE$4=Inputs!$CN302+1,0.6,IF(BE$4=Inputs!$CN302+2,0.4,IF(BE$4=Inputs!$CO302,0.2,IF(AND(BE$4&gt;=Inputs!$CL302,BE$4&lt;Inputs!$CM302),(BE$4-Inputs!$CL302+1)/(Inputs!$AI302+1),0)))))))))</f>
        <v>0</v>
      </c>
      <c r="BF305" s="27">
        <f>IF(AND(Inputs!$CO302=0,BF$4&gt;=Inputs!$CM302),1,IF(AND(BF$4&gt;=Inputs!$CM302,BF$4&lt;Inputs!$CN302),1,IF(AND(BF$4=Inputs!$CN302,BF$4=Inputs!$CO302),1,IF(OR(AND(BF$4=Inputs!$CN302+1,Inputs!$CN302=Inputs!$CO302),AND(BF$4=Inputs!$CN302+2,Inputs!$CN302=Inputs!$CO302)),0,IF(BF$4=Inputs!$CN302,0.8,IF(BF$4=Inputs!$CN302+1,0.6,IF(BF$4=Inputs!$CN302+2,0.4,IF(BF$4=Inputs!$CO302,0.2,IF(AND(BF$4&gt;=Inputs!$CL302,BF$4&lt;Inputs!$CM302),(BF$4-Inputs!$CL302+1)/(Inputs!$AI302+1),0)))))))))</f>
        <v>0</v>
      </c>
      <c r="BG305" s="27">
        <f>IF(AND(Inputs!$CO302=0,BG$4&gt;=Inputs!$CM302),1,IF(AND(BG$4&gt;=Inputs!$CM302,BG$4&lt;Inputs!$CN302),1,IF(AND(BG$4=Inputs!$CN302,BG$4=Inputs!$CO302),1,IF(OR(AND(BG$4=Inputs!$CN302+1,Inputs!$CN302=Inputs!$CO302),AND(BG$4=Inputs!$CN302+2,Inputs!$CN302=Inputs!$CO302)),0,IF(BG$4=Inputs!$CN302,0.8,IF(BG$4=Inputs!$CN302+1,0.6,IF(BG$4=Inputs!$CN302+2,0.4,IF(BG$4=Inputs!$CO302,0.2,IF(AND(BG$4&gt;=Inputs!$CL302,BG$4&lt;Inputs!$CM302),(BG$4-Inputs!$CL302+1)/(Inputs!$AI302+1),0)))))))))</f>
        <v>0</v>
      </c>
      <c r="BH305" s="27">
        <f>IF(AND(Inputs!$CO302=0,BH$4&gt;=Inputs!$CM302),1,IF(AND(BH$4&gt;=Inputs!$CM302,BH$4&lt;Inputs!$CN302),1,IF(AND(BH$4=Inputs!$CN302,BH$4=Inputs!$CO302),1,IF(OR(AND(BH$4=Inputs!$CN302+1,Inputs!$CN302=Inputs!$CO302),AND(BH$4=Inputs!$CN302+2,Inputs!$CN302=Inputs!$CO302)),0,IF(BH$4=Inputs!$CN302,0.8,IF(BH$4=Inputs!$CN302+1,0.6,IF(BH$4=Inputs!$CN302+2,0.4,IF(BH$4=Inputs!$CO302,0.2,IF(AND(BH$4&gt;=Inputs!$CL302,BH$4&lt;Inputs!$CM302),(BH$4-Inputs!$CL302+1)/(Inputs!$AI302+1),0)))))))))</f>
        <v>0</v>
      </c>
      <c r="BI305" s="27">
        <f>IF(AND(Inputs!$CO302=0,BI$4&gt;=Inputs!$CM302),1,IF(AND(BI$4&gt;=Inputs!$CM302,BI$4&lt;Inputs!$CN302),1,IF(AND(BI$4=Inputs!$CN302,BI$4=Inputs!$CO302),1,IF(OR(AND(BI$4=Inputs!$CN302+1,Inputs!$CN302=Inputs!$CO302),AND(BI$4=Inputs!$CN302+2,Inputs!$CN302=Inputs!$CO302)),0,IF(BI$4=Inputs!$CN302,0.8,IF(BI$4=Inputs!$CN302+1,0.6,IF(BI$4=Inputs!$CN302+2,0.4,IF(BI$4=Inputs!$CO302,0.2,IF(AND(BI$4&gt;=Inputs!$CL302,BI$4&lt;Inputs!$CM302),(BI$4-Inputs!$CL302+1)/(Inputs!$AI302+1),0)))))))))</f>
        <v>0</v>
      </c>
      <c r="BJ305" s="27">
        <f>IF(AND(Inputs!$CO302=0,BJ$4&gt;=Inputs!$CM302),1,IF(AND(BJ$4&gt;=Inputs!$CM302,BJ$4&lt;Inputs!$CN302),1,IF(AND(BJ$4=Inputs!$CN302,BJ$4=Inputs!$CO302),1,IF(OR(AND(BJ$4=Inputs!$CN302+1,Inputs!$CN302=Inputs!$CO302),AND(BJ$4=Inputs!$CN302+2,Inputs!$CN302=Inputs!$CO302)),0,IF(BJ$4=Inputs!$CN302,0.8,IF(BJ$4=Inputs!$CN302+1,0.6,IF(BJ$4=Inputs!$CN302+2,0.4,IF(BJ$4=Inputs!$CO302,0.2,IF(AND(BJ$4&gt;=Inputs!$CL302,BJ$4&lt;Inputs!$CM302),(BJ$4-Inputs!$CL302+1)/(Inputs!$AI302+1),0)))))))))</f>
        <v>0</v>
      </c>
      <c r="BK305" s="27">
        <f>IF(AND(Inputs!$CO302=0,BK$4&gt;=Inputs!$CM302),1,IF(AND(BK$4&gt;=Inputs!$CM302,BK$4&lt;Inputs!$CN302),1,IF(AND(BK$4=Inputs!$CN302,BK$4=Inputs!$CO302),1,IF(OR(AND(BK$4=Inputs!$CN302+1,Inputs!$CN302=Inputs!$CO302),AND(BK$4=Inputs!$CN302+2,Inputs!$CN302=Inputs!$CO302)),0,IF(BK$4=Inputs!$CN302,0.8,IF(BK$4=Inputs!$CN302+1,0.6,IF(BK$4=Inputs!$CN302+2,0.4,IF(BK$4=Inputs!$CO302,0.2,IF(AND(BK$4&gt;=Inputs!$CL302,BK$4&lt;Inputs!$CM302),(BK$4-Inputs!$CL302+1)/(Inputs!$AI302+1),0)))))))))</f>
        <v>0</v>
      </c>
      <c r="BL305" s="27">
        <f>IF(AND(Inputs!$CO302=0,BL$4&gt;=Inputs!$CM302),1,IF(AND(BL$4&gt;=Inputs!$CM302,BL$4&lt;Inputs!$CN302),1,IF(AND(BL$4=Inputs!$CN302,BL$4=Inputs!$CO302),1,IF(OR(AND(BL$4=Inputs!$CN302+1,Inputs!$CN302=Inputs!$CO302),AND(BL$4=Inputs!$CN302+2,Inputs!$CN302=Inputs!$CO302)),0,IF(BL$4=Inputs!$CN302,0.8,IF(BL$4=Inputs!$CN302+1,0.6,IF(BL$4=Inputs!$CN302+2,0.4,IF(BL$4=Inputs!$CO302,0.2,IF(AND(BL$4&gt;=Inputs!$CL302,BL$4&lt;Inputs!$CM302),(BL$4-Inputs!$CL302+1)/(Inputs!$AI302+1),0)))))))))</f>
        <v>0</v>
      </c>
      <c r="BM305" s="27">
        <f>IF(AND(Inputs!$CO302=0,BM$4&gt;=Inputs!$CM302),1,IF(AND(BM$4&gt;=Inputs!$CM302,BM$4&lt;Inputs!$CN302),1,IF(AND(BM$4=Inputs!$CN302,BM$4=Inputs!$CO302),1,IF(OR(AND(BM$4=Inputs!$CN302+1,Inputs!$CN302=Inputs!$CO302),AND(BM$4=Inputs!$CN302+2,Inputs!$CN302=Inputs!$CO302)),0,IF(BM$4=Inputs!$CN302,0.8,IF(BM$4=Inputs!$CN302+1,0.6,IF(BM$4=Inputs!$CN302+2,0.4,IF(BM$4=Inputs!$CO302,0.2,IF(AND(BM$4&gt;=Inputs!$CL302,BM$4&lt;Inputs!$CM302),(BM$4-Inputs!$CL302+1)/(Inputs!$AI302+1),0)))))))))</f>
        <v>0</v>
      </c>
      <c r="BO305" s="46" t="str">
        <f>IF(Inputs!$B302="","",(ROUND(Inputs!$BC302*AJ305,0)))</f>
        <v/>
      </c>
      <c r="BP305" s="46" t="str">
        <f>IF(Inputs!$B302="","",(ROUND(Inputs!$BC302*AK305,0)))</f>
        <v/>
      </c>
      <c r="BQ305" s="46" t="str">
        <f>IF(Inputs!$B302="","",(ROUND(Inputs!$BC302*AL305,0)))</f>
        <v/>
      </c>
      <c r="BR305" s="46" t="str">
        <f>IF(Inputs!$B302="","",(ROUND(Inputs!$BC302*AM305,0)))</f>
        <v/>
      </c>
      <c r="BS305" s="46" t="str">
        <f>IF(Inputs!$B302="","",(ROUND(Inputs!$BC302*AN305,0)))</f>
        <v/>
      </c>
      <c r="BT305" s="46" t="str">
        <f>IF(Inputs!$B302="","",(ROUND(Inputs!$BC302*AO305,0)))</f>
        <v/>
      </c>
      <c r="BU305" s="46" t="str">
        <f>IF(Inputs!$B302="","",(ROUND(Inputs!$BC302*AP305,0)))</f>
        <v/>
      </c>
      <c r="BV305" s="46" t="str">
        <f>IF(Inputs!$B302="","",(ROUND(Inputs!$BC302*AQ305,0)))</f>
        <v/>
      </c>
      <c r="BW305" s="46" t="str">
        <f>IF(Inputs!$B302="","",(ROUND(Inputs!$BC302*AR305,0)))</f>
        <v/>
      </c>
      <c r="BX305" s="46" t="str">
        <f>IF(Inputs!$B302="","",(ROUND(Inputs!$BC302*AS305,0)))</f>
        <v/>
      </c>
      <c r="BY305" s="46" t="str">
        <f>IF(Inputs!$B302="","",(ROUND(Inputs!$BC302*AT305,0)))</f>
        <v/>
      </c>
      <c r="BZ305" s="46" t="str">
        <f>IF(Inputs!$B302="","",(ROUND(Inputs!$BC302*AU305,0)))</f>
        <v/>
      </c>
      <c r="CA305" s="46" t="str">
        <f>IF(Inputs!$B302="","",(ROUND(Inputs!$BC302*AV305,0)))</f>
        <v/>
      </c>
      <c r="CB305" s="46" t="str">
        <f>IF(Inputs!$B302="","",(ROUND(Inputs!$BC302*AW305,0)))</f>
        <v/>
      </c>
      <c r="CC305" s="46" t="str">
        <f>IF(Inputs!$B302="","",(ROUND(Inputs!$BC302*AX305,0)))</f>
        <v/>
      </c>
      <c r="CD305" s="46" t="str">
        <f>IF(Inputs!$B302="","",(ROUND(Inputs!$BC302*AY305,0)))</f>
        <v/>
      </c>
      <c r="CE305" s="46" t="str">
        <f>IF(Inputs!$B302="","",(ROUND(Inputs!$BC302*AZ305,0)))</f>
        <v/>
      </c>
      <c r="CF305" s="46" t="str">
        <f>IF(Inputs!$B302="","",(ROUND(Inputs!$BC302*BA305,0)))</f>
        <v/>
      </c>
      <c r="CG305" s="46" t="str">
        <f>IF(Inputs!$B302="","",(ROUND(Inputs!$BC302*BB305,0)))</f>
        <v/>
      </c>
      <c r="CH305" s="46" t="str">
        <f>IF(Inputs!$B302="","",(ROUND(Inputs!$BC302*BC305,0)))</f>
        <v/>
      </c>
      <c r="CI305" s="46" t="str">
        <f>IF(Inputs!$B302="","",(ROUND(Inputs!$BC302*BD305,0)))</f>
        <v/>
      </c>
      <c r="CJ305" s="46" t="str">
        <f>IF(Inputs!$B302="","",(ROUND(Inputs!$BC302*BE305,0)))</f>
        <v/>
      </c>
      <c r="CK305" s="46" t="str">
        <f>IF(Inputs!$B302="","",(ROUND(Inputs!$BC302*BF305,0)))</f>
        <v/>
      </c>
      <c r="CL305" s="46" t="str">
        <f>IF(Inputs!$B302="","",(ROUND(Inputs!$BC302*BG305,0)))</f>
        <v/>
      </c>
      <c r="CM305" s="46" t="str">
        <f>IF(Inputs!$B302="","",(ROUND(Inputs!$BC302*BH305,0)))</f>
        <v/>
      </c>
      <c r="CN305" s="46" t="str">
        <f>IF(Inputs!$B302="","",(ROUND(Inputs!$BC302*BI305,0)))</f>
        <v/>
      </c>
      <c r="CO305" s="46" t="str">
        <f>IF(Inputs!$B302="","",(ROUND(Inputs!$BC302*BJ305,0)))</f>
        <v/>
      </c>
      <c r="CP305" s="46" t="str">
        <f>IF(Inputs!$B302="","",(ROUND(Inputs!$BC302*BK305,0)))</f>
        <v/>
      </c>
      <c r="CQ305" s="46" t="str">
        <f>IF(Inputs!$B302="","",(ROUND(Inputs!$BC302*BL305,0)))</f>
        <v/>
      </c>
      <c r="CR305" s="46" t="str">
        <f>IF(Inputs!$B302="","",(ROUND(Inputs!$BC302*BM305,0)))</f>
        <v/>
      </c>
      <c r="CV305" s="46" t="str">
        <f>IF(A305="","",IF(AND(CV$4&lt;=Inputs!$CQ302,CV$4&gt;=Inputs!$CP302),Inputs!$AR302/(Inputs!$CQ302-Inputs!$CP302+1),0)+IF(CV$4=Inputs!$CL302,Inputs!$BD302,0))</f>
        <v/>
      </c>
      <c r="CW305" s="46" t="str">
        <f>IF(B305="","",IF(AND(CW$4&lt;=Inputs!$CQ302,CW$4&gt;=Inputs!$CP302),Inputs!$AR302/(Inputs!$CQ302-Inputs!$CP302+1),0)+IF(CW$4=Inputs!$CL302,Inputs!$BD302,0))</f>
        <v/>
      </c>
      <c r="CX305" s="46" t="str">
        <f>IF(C305="","",IF(AND(CX$4&lt;=Inputs!$CQ302,CX$4&gt;=Inputs!$CP302),Inputs!$AR302/(Inputs!$CQ302-Inputs!$CP302+1),0)+IF(CX$4=Inputs!$CL302,Inputs!$BD302,0))</f>
        <v/>
      </c>
      <c r="CY305" s="46" t="str">
        <f>IF(D305="","",IF(AND(CY$4&lt;=Inputs!$CQ302,CY$4&gt;=Inputs!$CP302),Inputs!$AR302/(Inputs!$CQ302-Inputs!$CP302+1),0)+IF(CY$4=Inputs!$CL302,Inputs!$BD302,0))</f>
        <v/>
      </c>
      <c r="CZ305" s="46" t="str">
        <f>IF(E305="","",IF(AND(CZ$4&lt;=Inputs!$CQ302,CZ$4&gt;=Inputs!$CP302),Inputs!$AR302/(Inputs!$CQ302-Inputs!$CP302+1),0)+IF(CZ$4=Inputs!$CL302,Inputs!$BD302,0))</f>
        <v/>
      </c>
      <c r="DA305" s="46" t="str">
        <f>IF(F305="","",IF(AND(DA$4&lt;=Inputs!$CQ302,DA$4&gt;=Inputs!$CP302),Inputs!$AR302/(Inputs!$CQ302-Inputs!$CP302+1),0)+IF(DA$4=Inputs!$CL302,Inputs!$BD302,0))</f>
        <v/>
      </c>
      <c r="DB305" s="46" t="str">
        <f>IF(G305="","",IF(AND(DB$4&lt;=Inputs!$CQ302,DB$4&gt;=Inputs!$CP302),Inputs!$AR302/(Inputs!$CQ302-Inputs!$CP302+1),0)+IF(DB$4=Inputs!$CL302,Inputs!$BD302,0))</f>
        <v/>
      </c>
      <c r="DC305" s="46" t="str">
        <f>IF(H305="","",IF(AND(DC$4&lt;=Inputs!$CQ302,DC$4&gt;=Inputs!$CP302),Inputs!$AR302/(Inputs!$CQ302-Inputs!$CP302+1),0)+IF(DC$4=Inputs!$CL302,Inputs!$BD302,0))</f>
        <v/>
      </c>
      <c r="DD305" s="46" t="str">
        <f>IF(I305="","",IF(AND(DD$4&lt;=Inputs!$CQ302,DD$4&gt;=Inputs!$CP302),Inputs!$AR302/(Inputs!$CQ302-Inputs!$CP302+1),0)+IF(DD$4=Inputs!$CL302,Inputs!$BD302,0))</f>
        <v/>
      </c>
      <c r="DE305" s="46" t="str">
        <f>IF(J305="","",IF(AND(DE$4&lt;=Inputs!$CQ302,DE$4&gt;=Inputs!$CP302),Inputs!$AR302/(Inputs!$CQ302-Inputs!$CP302+1),0)+IF(DE$4=Inputs!$CL302,Inputs!$BD302,0))</f>
        <v/>
      </c>
      <c r="DF305" s="46" t="str">
        <f>IF(K305="","",IF(AND(DF$4&lt;=Inputs!$CQ302,DF$4&gt;=Inputs!$CP302),Inputs!$AR302/(Inputs!$CQ302-Inputs!$CP302+1),0)+IF(DF$4=Inputs!$CL302,Inputs!$BD302,0))</f>
        <v/>
      </c>
      <c r="DG305" s="46" t="str">
        <f>IF(L305="","",IF(AND(DG$4&lt;=Inputs!$CQ302,DG$4&gt;=Inputs!$CP302),Inputs!$AR302/(Inputs!$CQ302-Inputs!$CP302+1),0)+IF(DG$4=Inputs!$CL302,Inputs!$BD302,0))</f>
        <v/>
      </c>
      <c r="DH305" s="46" t="str">
        <f>IF(M305="","",IF(AND(DH$4&lt;=Inputs!$CQ302,DH$4&gt;=Inputs!$CP302),Inputs!$AR302/(Inputs!$CQ302-Inputs!$CP302+1),0)+IF(DH$4=Inputs!$CL302,Inputs!$BD302,0))</f>
        <v/>
      </c>
      <c r="DI305" s="46" t="str">
        <f>IF(N305="","",IF(AND(DI$4&lt;=Inputs!$CQ302,DI$4&gt;=Inputs!$CP302),Inputs!$AR302/(Inputs!$CQ302-Inputs!$CP302+1),0)+IF(DI$4=Inputs!$CL302,Inputs!$BD302,0))</f>
        <v/>
      </c>
      <c r="DJ305" s="46" t="str">
        <f>IF(O305="","",IF(AND(DJ$4&lt;=Inputs!$CQ302,DJ$4&gt;=Inputs!$CP302),Inputs!$AR302/(Inputs!$CQ302-Inputs!$CP302+1),0)+IF(DJ$4=Inputs!$CL302,Inputs!$BD302,0))</f>
        <v/>
      </c>
      <c r="DK305" s="46" t="str">
        <f>IF(P305="","",IF(AND(DK$4&lt;=Inputs!$CQ302,DK$4&gt;=Inputs!$CP302),Inputs!$AR302/(Inputs!$CQ302-Inputs!$CP302+1),0)+IF(DK$4=Inputs!$CL302,Inputs!$BD302,0))</f>
        <v/>
      </c>
      <c r="DL305" s="46" t="str">
        <f>IF(Q305="","",IF(AND(DL$4&lt;=Inputs!$CQ302,DL$4&gt;=Inputs!$CP302),Inputs!$AR302/(Inputs!$CQ302-Inputs!$CP302+1),0)+IF(DL$4=Inputs!$CL302,Inputs!$BD302,0))</f>
        <v/>
      </c>
      <c r="DM305" s="46" t="str">
        <f>IF(R305="","",IF(AND(DM$4&lt;=Inputs!$CQ302,DM$4&gt;=Inputs!$CP302),Inputs!$AR302/(Inputs!$CQ302-Inputs!$CP302+1),0)+IF(DM$4=Inputs!$CL302,Inputs!$BD302,0))</f>
        <v/>
      </c>
      <c r="DN305" s="46" t="str">
        <f>IF(S305="","",IF(AND(DN$4&lt;=Inputs!$CQ302,DN$4&gt;=Inputs!$CP302),Inputs!$AR302/(Inputs!$CQ302-Inputs!$CP302+1),0)+IF(DN$4=Inputs!$CL302,Inputs!$BD302,0))</f>
        <v/>
      </c>
      <c r="DO305" s="46" t="str">
        <f>IF(T305="","",IF(AND(DO$4&lt;=Inputs!$CQ302,DO$4&gt;=Inputs!$CP302),Inputs!$AR302/(Inputs!$CQ302-Inputs!$CP302+1),0)+IF(DO$4=Inputs!$CL302,Inputs!$BD302,0))</f>
        <v/>
      </c>
      <c r="DP305" s="46" t="str">
        <f>IF(U305="","",IF(AND(DP$4&lt;=Inputs!$CQ302,DP$4&gt;=Inputs!$CP302),Inputs!$AR302/(Inputs!$CQ302-Inputs!$CP302+1),0)+IF(DP$4=Inputs!$CL302,Inputs!$BD302,0))</f>
        <v/>
      </c>
      <c r="DQ305" s="46" t="str">
        <f>IF(V305="","",IF(AND(DQ$4&lt;=Inputs!$CQ302,DQ$4&gt;=Inputs!$CP302),Inputs!$AR302/(Inputs!$CQ302-Inputs!$CP302+1),0)+IF(DQ$4=Inputs!$CL302,Inputs!$BD302,0))</f>
        <v/>
      </c>
      <c r="DR305" s="46" t="str">
        <f>IF(W305="","",IF(AND(DR$4&lt;=Inputs!$CQ302,DR$4&gt;=Inputs!$CP302),Inputs!$AR302/(Inputs!$CQ302-Inputs!$CP302+1),0)+IF(DR$4=Inputs!$CL302,Inputs!$BD302,0))</f>
        <v/>
      </c>
      <c r="DS305" s="46" t="str">
        <f>IF(X305="","",IF(AND(DS$4&lt;=Inputs!$CQ302,DS$4&gt;=Inputs!$CP302),Inputs!$AR302/(Inputs!$CQ302-Inputs!$CP302+1),0)+IF(DS$4=Inputs!$CL302,Inputs!$BD302,0))</f>
        <v/>
      </c>
      <c r="DT305" s="46" t="str">
        <f>IF(Y305="","",IF(AND(DT$4&lt;=Inputs!$CQ302,DT$4&gt;=Inputs!$CP302),Inputs!$AR302/(Inputs!$CQ302-Inputs!$CP302+1),0)+IF(DT$4=Inputs!$CL302,Inputs!$BD302,0))</f>
        <v/>
      </c>
      <c r="DU305" s="46" t="str">
        <f>IF(Z305="","",IF(AND(DU$4&lt;=Inputs!$CQ302,DU$4&gt;=Inputs!$CP302),Inputs!$AR302/(Inputs!$CQ302-Inputs!$CP302+1),0)+IF(DU$4=Inputs!$CL302,Inputs!$BD302,0))</f>
        <v/>
      </c>
      <c r="DV305" s="46" t="str">
        <f>IF(AA305="","",IF(AND(DV$4&lt;=Inputs!$CQ302,DV$4&gt;=Inputs!$CP302),Inputs!$AR302/(Inputs!$CQ302-Inputs!$CP302+1),0)+IF(DV$4=Inputs!$CL302,Inputs!$BD302,0))</f>
        <v/>
      </c>
      <c r="DW305" s="46" t="str">
        <f>IF(AB305="","",IF(AND(DW$4&lt;=Inputs!$CQ302,DW$4&gt;=Inputs!$CP302),Inputs!$AR302/(Inputs!$CQ302-Inputs!$CP302+1),0)+IF(DW$4=Inputs!$CL302,Inputs!$BD302,0))</f>
        <v/>
      </c>
      <c r="DX305" s="46" t="str">
        <f>IF(AC305="","",IF(AND(DX$4&lt;=Inputs!$CQ302,DX$4&gt;=Inputs!$CP302),Inputs!$AR302/(Inputs!$CQ302-Inputs!$CP302+1),0)+IF(DX$4=Inputs!$CL302,Inputs!$BD302,0))</f>
        <v/>
      </c>
      <c r="DY305" s="46" t="str">
        <f>IF(AD305="","",IF(AND(DY$4&lt;=Inputs!$CQ302,DY$4&gt;=Inputs!$CP302),Inputs!$AR302/(Inputs!$CQ302-Inputs!$CP302+1),0)+IF(DY$4=Inputs!$CL302,Inputs!$BD302,0))</f>
        <v/>
      </c>
      <c r="DZ305" s="46" t="str">
        <f t="shared" si="12"/>
        <v/>
      </c>
    </row>
    <row r="306" spans="1:130">
      <c r="A306" s="7" t="str">
        <f>IF(Inputs!A303="","",Inputs!A303)</f>
        <v/>
      </c>
      <c r="B306" t="str">
        <f>IF(Inputs!B303="","",Inputs!B303)</f>
        <v/>
      </c>
      <c r="C306" s="46" t="str">
        <f>IF(Inputs!$B303="","",BO306-CV306)</f>
        <v/>
      </c>
      <c r="D306" s="46" t="str">
        <f>IF(Inputs!$B303="","",BP306-CW306)</f>
        <v/>
      </c>
      <c r="E306" s="46" t="str">
        <f>IF(Inputs!$B303="","",BQ306-CX306)</f>
        <v/>
      </c>
      <c r="F306" s="46" t="str">
        <f>IF(Inputs!$B303="","",BR306-CY306)</f>
        <v/>
      </c>
      <c r="G306" s="46" t="str">
        <f>IF(Inputs!$B303="","",BS306-CZ306)</f>
        <v/>
      </c>
      <c r="H306" s="46" t="str">
        <f>IF(Inputs!$B303="","",BT306-DA306)</f>
        <v/>
      </c>
      <c r="I306" s="46" t="str">
        <f>IF(Inputs!$B303="","",BU306-DB306)</f>
        <v/>
      </c>
      <c r="J306" s="46" t="str">
        <f>IF(Inputs!$B303="","",BV306-DC306)</f>
        <v/>
      </c>
      <c r="K306" s="46" t="str">
        <f>IF(Inputs!$B303="","",BW306-DD306)</f>
        <v/>
      </c>
      <c r="L306" s="46" t="str">
        <f>IF(Inputs!$B303="","",BX306-DE306)</f>
        <v/>
      </c>
      <c r="M306" s="46" t="str">
        <f>IF(Inputs!$B303="","",BY306-DF306)</f>
        <v/>
      </c>
      <c r="N306" s="46" t="str">
        <f>IF(Inputs!$B303="","",BZ306-DG306)</f>
        <v/>
      </c>
      <c r="O306" s="46" t="str">
        <f>IF(Inputs!$B303="","",CA306-DH306)</f>
        <v/>
      </c>
      <c r="P306" s="46" t="str">
        <f>IF(Inputs!$B303="","",CB306-DI306)</f>
        <v/>
      </c>
      <c r="Q306" s="46" t="str">
        <f>IF(Inputs!$B303="","",CC306-DJ306)</f>
        <v/>
      </c>
      <c r="R306" s="46" t="str">
        <f>IF(Inputs!$B303="","",CD306-DK306)</f>
        <v/>
      </c>
      <c r="S306" s="46" t="str">
        <f>IF(Inputs!$B303="","",CE306-DL306)</f>
        <v/>
      </c>
      <c r="T306" s="46" t="str">
        <f>IF(Inputs!$B303="","",CF306-DM306)</f>
        <v/>
      </c>
      <c r="U306" s="46" t="str">
        <f>IF(Inputs!$B303="","",CG306-DN306)</f>
        <v/>
      </c>
      <c r="V306" s="46" t="str">
        <f>IF(Inputs!$B303="","",CH306-DO306)</f>
        <v/>
      </c>
      <c r="W306" s="46" t="str">
        <f>IF(Inputs!$B303="","",CI306-DP306)</f>
        <v/>
      </c>
      <c r="X306" s="46" t="str">
        <f>IF(Inputs!$B303="","",CJ306-DQ306)</f>
        <v/>
      </c>
      <c r="Y306" s="46" t="str">
        <f>IF(Inputs!$B303="","",CK306-DR306)</f>
        <v/>
      </c>
      <c r="Z306" s="46" t="str">
        <f>IF(Inputs!$B303="","",CL306-DS306)</f>
        <v/>
      </c>
      <c r="AA306" s="46" t="str">
        <f>IF(Inputs!$B303="","",CM306-DT306)</f>
        <v/>
      </c>
      <c r="AB306" s="46" t="str">
        <f>IF(Inputs!$B303="","",CN306-DU306)</f>
        <v/>
      </c>
      <c r="AC306" s="46" t="str">
        <f>IF(Inputs!$B303="","",CO306-DV306)</f>
        <v/>
      </c>
      <c r="AD306" s="46" t="str">
        <f>IF(Inputs!$B303="","",CP306-DW306)</f>
        <v/>
      </c>
      <c r="AE306" s="46" t="str">
        <f>IF(Inputs!$B303="","",CQ306-DX306)</f>
        <v/>
      </c>
      <c r="AF306" s="46" t="str">
        <f>IF(Inputs!$B303="","",CR306-DY306)</f>
        <v/>
      </c>
      <c r="AG306" s="50" t="str">
        <f t="shared" si="13"/>
        <v/>
      </c>
      <c r="AH306" s="50"/>
      <c r="AJ306" s="27">
        <f>IF(AND(Inputs!$CO303=0,AJ$4&gt;=Inputs!$CM303),1,IF(AND(AJ$4&gt;=Inputs!$CM303,AJ$4&lt;Inputs!$CN303),1,IF(AND(AJ$4=Inputs!$CN303,AJ$4=Inputs!$CO303),1,IF(OR(AND(AJ$4=Inputs!$CN303+1,Inputs!$CN303=Inputs!$CO303),AND(AJ$4=Inputs!$CN303+2,Inputs!$CN303=Inputs!$CO303)),0,IF(AJ$4=Inputs!$CN303,0.8,IF(AJ$4=Inputs!$CN303+1,0.6,IF(AJ$4=Inputs!$CN303+2,0.4,IF(AJ$4=Inputs!$CO303,0.2,IF(AND(AJ$4&gt;=Inputs!$CL303,AJ$4&lt;Inputs!$CM303),(AJ$4-Inputs!$CL303+1)/(Inputs!$AI303+1),0)))))))))</f>
        <v>0</v>
      </c>
      <c r="AK306" s="27">
        <f>IF(AND(Inputs!$CO303=0,AK$4&gt;=Inputs!$CM303),1,IF(AND(AK$4&gt;=Inputs!$CM303,AK$4&lt;Inputs!$CN303),1,IF(AND(AK$4=Inputs!$CN303,AK$4=Inputs!$CO303),1,IF(OR(AND(AK$4=Inputs!$CN303+1,Inputs!$CN303=Inputs!$CO303),AND(AK$4=Inputs!$CN303+2,Inputs!$CN303=Inputs!$CO303)),0,IF(AK$4=Inputs!$CN303,0.8,IF(AK$4=Inputs!$CN303+1,0.6,IF(AK$4=Inputs!$CN303+2,0.4,IF(AK$4=Inputs!$CO303,0.2,IF(AND(AK$4&gt;=Inputs!$CL303,AK$4&lt;Inputs!$CM303),(AK$4-Inputs!$CL303+1)/(Inputs!$AI303+1),0)))))))))</f>
        <v>0</v>
      </c>
      <c r="AL306" s="27">
        <f>IF(AND(Inputs!$CO303=0,AL$4&gt;=Inputs!$CM303),1,IF(AND(AL$4&gt;=Inputs!$CM303,AL$4&lt;Inputs!$CN303),1,IF(AND(AL$4=Inputs!$CN303,AL$4=Inputs!$CO303),1,IF(OR(AND(AL$4=Inputs!$CN303+1,Inputs!$CN303=Inputs!$CO303),AND(AL$4=Inputs!$CN303+2,Inputs!$CN303=Inputs!$CO303)),0,IF(AL$4=Inputs!$CN303,0.8,IF(AL$4=Inputs!$CN303+1,0.6,IF(AL$4=Inputs!$CN303+2,0.4,IF(AL$4=Inputs!$CO303,0.2,IF(AND(AL$4&gt;=Inputs!$CL303,AL$4&lt;Inputs!$CM303),(AL$4-Inputs!$CL303+1)/(Inputs!$AI303+1),0)))))))))</f>
        <v>0</v>
      </c>
      <c r="AM306" s="27">
        <f>IF(AND(Inputs!$CO303=0,AM$4&gt;=Inputs!$CM303),1,IF(AND(AM$4&gt;=Inputs!$CM303,AM$4&lt;Inputs!$CN303),1,IF(AND(AM$4=Inputs!$CN303,AM$4=Inputs!$CO303),1,IF(OR(AND(AM$4=Inputs!$CN303+1,Inputs!$CN303=Inputs!$CO303),AND(AM$4=Inputs!$CN303+2,Inputs!$CN303=Inputs!$CO303)),0,IF(AM$4=Inputs!$CN303,0.8,IF(AM$4=Inputs!$CN303+1,0.6,IF(AM$4=Inputs!$CN303+2,0.4,IF(AM$4=Inputs!$CO303,0.2,IF(AND(AM$4&gt;=Inputs!$CL303,AM$4&lt;Inputs!$CM303),(AM$4-Inputs!$CL303+1)/(Inputs!$AI303+1),0)))))))))</f>
        <v>0</v>
      </c>
      <c r="AN306" s="27">
        <f>IF(AND(Inputs!$CO303=0,AN$4&gt;=Inputs!$CM303),1,IF(AND(AN$4&gt;=Inputs!$CM303,AN$4&lt;Inputs!$CN303),1,IF(AND(AN$4=Inputs!$CN303,AN$4=Inputs!$CO303),1,IF(OR(AND(AN$4=Inputs!$CN303+1,Inputs!$CN303=Inputs!$CO303),AND(AN$4=Inputs!$CN303+2,Inputs!$CN303=Inputs!$CO303)),0,IF(AN$4=Inputs!$CN303,0.8,IF(AN$4=Inputs!$CN303+1,0.6,IF(AN$4=Inputs!$CN303+2,0.4,IF(AN$4=Inputs!$CO303,0.2,IF(AND(AN$4&gt;=Inputs!$CL303,AN$4&lt;Inputs!$CM303),(AN$4-Inputs!$CL303+1)/(Inputs!$AI303+1),0)))))))))</f>
        <v>0</v>
      </c>
      <c r="AO306" s="27">
        <f>IF(AND(Inputs!$CO303=0,AO$4&gt;=Inputs!$CM303),1,IF(AND(AO$4&gt;=Inputs!$CM303,AO$4&lt;Inputs!$CN303),1,IF(AND(AO$4=Inputs!$CN303,AO$4=Inputs!$CO303),1,IF(OR(AND(AO$4=Inputs!$CN303+1,Inputs!$CN303=Inputs!$CO303),AND(AO$4=Inputs!$CN303+2,Inputs!$CN303=Inputs!$CO303)),0,IF(AO$4=Inputs!$CN303,0.8,IF(AO$4=Inputs!$CN303+1,0.6,IF(AO$4=Inputs!$CN303+2,0.4,IF(AO$4=Inputs!$CO303,0.2,IF(AND(AO$4&gt;=Inputs!$CL303,AO$4&lt;Inputs!$CM303),(AO$4-Inputs!$CL303+1)/(Inputs!$AI303+1),0)))))))))</f>
        <v>0</v>
      </c>
      <c r="AP306" s="27">
        <f>IF(AND(Inputs!$CO303=0,AP$4&gt;=Inputs!$CM303),1,IF(AND(AP$4&gt;=Inputs!$CM303,AP$4&lt;Inputs!$CN303),1,IF(AND(AP$4=Inputs!$CN303,AP$4=Inputs!$CO303),1,IF(OR(AND(AP$4=Inputs!$CN303+1,Inputs!$CN303=Inputs!$CO303),AND(AP$4=Inputs!$CN303+2,Inputs!$CN303=Inputs!$CO303)),0,IF(AP$4=Inputs!$CN303,0.8,IF(AP$4=Inputs!$CN303+1,0.6,IF(AP$4=Inputs!$CN303+2,0.4,IF(AP$4=Inputs!$CO303,0.2,IF(AND(AP$4&gt;=Inputs!$CL303,AP$4&lt;Inputs!$CM303),(AP$4-Inputs!$CL303+1)/(Inputs!$AI303+1),0)))))))))</f>
        <v>0</v>
      </c>
      <c r="AQ306" s="27">
        <f>IF(AND(Inputs!$CO303=0,AQ$4&gt;=Inputs!$CM303),1,IF(AND(AQ$4&gt;=Inputs!$CM303,AQ$4&lt;Inputs!$CN303),1,IF(AND(AQ$4=Inputs!$CN303,AQ$4=Inputs!$CO303),1,IF(OR(AND(AQ$4=Inputs!$CN303+1,Inputs!$CN303=Inputs!$CO303),AND(AQ$4=Inputs!$CN303+2,Inputs!$CN303=Inputs!$CO303)),0,IF(AQ$4=Inputs!$CN303,0.8,IF(AQ$4=Inputs!$CN303+1,0.6,IF(AQ$4=Inputs!$CN303+2,0.4,IF(AQ$4=Inputs!$CO303,0.2,IF(AND(AQ$4&gt;=Inputs!$CL303,AQ$4&lt;Inputs!$CM303),(AQ$4-Inputs!$CL303+1)/(Inputs!$AI303+1),0)))))))))</f>
        <v>0</v>
      </c>
      <c r="AR306" s="27">
        <f>IF(AND(Inputs!$CO303=0,AR$4&gt;=Inputs!$CM303),1,IF(AND(AR$4&gt;=Inputs!$CM303,AR$4&lt;Inputs!$CN303),1,IF(AND(AR$4=Inputs!$CN303,AR$4=Inputs!$CO303),1,IF(OR(AND(AR$4=Inputs!$CN303+1,Inputs!$CN303=Inputs!$CO303),AND(AR$4=Inputs!$CN303+2,Inputs!$CN303=Inputs!$CO303)),0,IF(AR$4=Inputs!$CN303,0.8,IF(AR$4=Inputs!$CN303+1,0.6,IF(AR$4=Inputs!$CN303+2,0.4,IF(AR$4=Inputs!$CO303,0.2,IF(AND(AR$4&gt;=Inputs!$CL303,AR$4&lt;Inputs!$CM303),(AR$4-Inputs!$CL303+1)/(Inputs!$AI303+1),0)))))))))</f>
        <v>0</v>
      </c>
      <c r="AS306" s="27">
        <f>IF(AND(Inputs!$CO303=0,AS$4&gt;=Inputs!$CM303),1,IF(AND(AS$4&gt;=Inputs!$CM303,AS$4&lt;Inputs!$CN303),1,IF(AND(AS$4=Inputs!$CN303,AS$4=Inputs!$CO303),1,IF(OR(AND(AS$4=Inputs!$CN303+1,Inputs!$CN303=Inputs!$CO303),AND(AS$4=Inputs!$CN303+2,Inputs!$CN303=Inputs!$CO303)),0,IF(AS$4=Inputs!$CN303,0.8,IF(AS$4=Inputs!$CN303+1,0.6,IF(AS$4=Inputs!$CN303+2,0.4,IF(AS$4=Inputs!$CO303,0.2,IF(AND(AS$4&gt;=Inputs!$CL303,AS$4&lt;Inputs!$CM303),(AS$4-Inputs!$CL303+1)/(Inputs!$AI303+1),0)))))))))</f>
        <v>0</v>
      </c>
      <c r="AT306" s="27">
        <f>IF(AND(Inputs!$CO303=0,AT$4&gt;=Inputs!$CM303),1,IF(AND(AT$4&gt;=Inputs!$CM303,AT$4&lt;Inputs!$CN303),1,IF(AND(AT$4=Inputs!$CN303,AT$4=Inputs!$CO303),1,IF(OR(AND(AT$4=Inputs!$CN303+1,Inputs!$CN303=Inputs!$CO303),AND(AT$4=Inputs!$CN303+2,Inputs!$CN303=Inputs!$CO303)),0,IF(AT$4=Inputs!$CN303,0.8,IF(AT$4=Inputs!$CN303+1,0.6,IF(AT$4=Inputs!$CN303+2,0.4,IF(AT$4=Inputs!$CO303,0.2,IF(AND(AT$4&gt;=Inputs!$CL303,AT$4&lt;Inputs!$CM303),(AT$4-Inputs!$CL303+1)/(Inputs!$AI303+1),0)))))))))</f>
        <v>0</v>
      </c>
      <c r="AU306" s="27">
        <f>IF(AND(Inputs!$CO303=0,AU$4&gt;=Inputs!$CM303),1,IF(AND(AU$4&gt;=Inputs!$CM303,AU$4&lt;Inputs!$CN303),1,IF(AND(AU$4=Inputs!$CN303,AU$4=Inputs!$CO303),1,IF(OR(AND(AU$4=Inputs!$CN303+1,Inputs!$CN303=Inputs!$CO303),AND(AU$4=Inputs!$CN303+2,Inputs!$CN303=Inputs!$CO303)),0,IF(AU$4=Inputs!$CN303,0.8,IF(AU$4=Inputs!$CN303+1,0.6,IF(AU$4=Inputs!$CN303+2,0.4,IF(AU$4=Inputs!$CO303,0.2,IF(AND(AU$4&gt;=Inputs!$CL303,AU$4&lt;Inputs!$CM303),(AU$4-Inputs!$CL303+1)/(Inputs!$AI303+1),0)))))))))</f>
        <v>0</v>
      </c>
      <c r="AV306" s="27">
        <f>IF(AND(Inputs!$CO303=0,AV$4&gt;=Inputs!$CM303),1,IF(AND(AV$4&gt;=Inputs!$CM303,AV$4&lt;Inputs!$CN303),1,IF(AND(AV$4=Inputs!$CN303,AV$4=Inputs!$CO303),1,IF(OR(AND(AV$4=Inputs!$CN303+1,Inputs!$CN303=Inputs!$CO303),AND(AV$4=Inputs!$CN303+2,Inputs!$CN303=Inputs!$CO303)),0,IF(AV$4=Inputs!$CN303,0.8,IF(AV$4=Inputs!$CN303+1,0.6,IF(AV$4=Inputs!$CN303+2,0.4,IF(AV$4=Inputs!$CO303,0.2,IF(AND(AV$4&gt;=Inputs!$CL303,AV$4&lt;Inputs!$CM303),(AV$4-Inputs!$CL303+1)/(Inputs!$AI303+1),0)))))))))</f>
        <v>0</v>
      </c>
      <c r="AW306" s="27">
        <f>IF(AND(Inputs!$CO303=0,AW$4&gt;=Inputs!$CM303),1,IF(AND(AW$4&gt;=Inputs!$CM303,AW$4&lt;Inputs!$CN303),1,IF(AND(AW$4=Inputs!$CN303,AW$4=Inputs!$CO303),1,IF(OR(AND(AW$4=Inputs!$CN303+1,Inputs!$CN303=Inputs!$CO303),AND(AW$4=Inputs!$CN303+2,Inputs!$CN303=Inputs!$CO303)),0,IF(AW$4=Inputs!$CN303,0.8,IF(AW$4=Inputs!$CN303+1,0.6,IF(AW$4=Inputs!$CN303+2,0.4,IF(AW$4=Inputs!$CO303,0.2,IF(AND(AW$4&gt;=Inputs!$CL303,AW$4&lt;Inputs!$CM303),(AW$4-Inputs!$CL303+1)/(Inputs!$AI303+1),0)))))))))</f>
        <v>0</v>
      </c>
      <c r="AX306" s="27">
        <f>IF(AND(Inputs!$CO303=0,AX$4&gt;=Inputs!$CM303),1,IF(AND(AX$4&gt;=Inputs!$CM303,AX$4&lt;Inputs!$CN303),1,IF(AND(AX$4=Inputs!$CN303,AX$4=Inputs!$CO303),1,IF(OR(AND(AX$4=Inputs!$CN303+1,Inputs!$CN303=Inputs!$CO303),AND(AX$4=Inputs!$CN303+2,Inputs!$CN303=Inputs!$CO303)),0,IF(AX$4=Inputs!$CN303,0.8,IF(AX$4=Inputs!$CN303+1,0.6,IF(AX$4=Inputs!$CN303+2,0.4,IF(AX$4=Inputs!$CO303,0.2,IF(AND(AX$4&gt;=Inputs!$CL303,AX$4&lt;Inputs!$CM303),(AX$4-Inputs!$CL303+1)/(Inputs!$AI303+1),0)))))))))</f>
        <v>0</v>
      </c>
      <c r="AY306" s="27">
        <f>IF(AND(Inputs!$CO303=0,AY$4&gt;=Inputs!$CM303),1,IF(AND(AY$4&gt;=Inputs!$CM303,AY$4&lt;Inputs!$CN303),1,IF(AND(AY$4=Inputs!$CN303,AY$4=Inputs!$CO303),1,IF(OR(AND(AY$4=Inputs!$CN303+1,Inputs!$CN303=Inputs!$CO303),AND(AY$4=Inputs!$CN303+2,Inputs!$CN303=Inputs!$CO303)),0,IF(AY$4=Inputs!$CN303,0.8,IF(AY$4=Inputs!$CN303+1,0.6,IF(AY$4=Inputs!$CN303+2,0.4,IF(AY$4=Inputs!$CO303,0.2,IF(AND(AY$4&gt;=Inputs!$CL303,AY$4&lt;Inputs!$CM303),(AY$4-Inputs!$CL303+1)/(Inputs!$AI303+1),0)))))))))</f>
        <v>0</v>
      </c>
      <c r="AZ306" s="27">
        <f>IF(AND(Inputs!$CO303=0,AZ$4&gt;=Inputs!$CM303),1,IF(AND(AZ$4&gt;=Inputs!$CM303,AZ$4&lt;Inputs!$CN303),1,IF(AND(AZ$4=Inputs!$CN303,AZ$4=Inputs!$CO303),1,IF(OR(AND(AZ$4=Inputs!$CN303+1,Inputs!$CN303=Inputs!$CO303),AND(AZ$4=Inputs!$CN303+2,Inputs!$CN303=Inputs!$CO303)),0,IF(AZ$4=Inputs!$CN303,0.8,IF(AZ$4=Inputs!$CN303+1,0.6,IF(AZ$4=Inputs!$CN303+2,0.4,IF(AZ$4=Inputs!$CO303,0.2,IF(AND(AZ$4&gt;=Inputs!$CL303,AZ$4&lt;Inputs!$CM303),(AZ$4-Inputs!$CL303+1)/(Inputs!$AI303+1),0)))))))))</f>
        <v>0</v>
      </c>
      <c r="BA306" s="27">
        <f>IF(AND(Inputs!$CO303=0,BA$4&gt;=Inputs!$CM303),1,IF(AND(BA$4&gt;=Inputs!$CM303,BA$4&lt;Inputs!$CN303),1,IF(AND(BA$4=Inputs!$CN303,BA$4=Inputs!$CO303),1,IF(OR(AND(BA$4=Inputs!$CN303+1,Inputs!$CN303=Inputs!$CO303),AND(BA$4=Inputs!$CN303+2,Inputs!$CN303=Inputs!$CO303)),0,IF(BA$4=Inputs!$CN303,0.8,IF(BA$4=Inputs!$CN303+1,0.6,IF(BA$4=Inputs!$CN303+2,0.4,IF(BA$4=Inputs!$CO303,0.2,IF(AND(BA$4&gt;=Inputs!$CL303,BA$4&lt;Inputs!$CM303),(BA$4-Inputs!$CL303+1)/(Inputs!$AI303+1),0)))))))))</f>
        <v>0</v>
      </c>
      <c r="BB306" s="27">
        <f>IF(AND(Inputs!$CO303=0,BB$4&gt;=Inputs!$CM303),1,IF(AND(BB$4&gt;=Inputs!$CM303,BB$4&lt;Inputs!$CN303),1,IF(AND(BB$4=Inputs!$CN303,BB$4=Inputs!$CO303),1,IF(OR(AND(BB$4=Inputs!$CN303+1,Inputs!$CN303=Inputs!$CO303),AND(BB$4=Inputs!$CN303+2,Inputs!$CN303=Inputs!$CO303)),0,IF(BB$4=Inputs!$CN303,0.8,IF(BB$4=Inputs!$CN303+1,0.6,IF(BB$4=Inputs!$CN303+2,0.4,IF(BB$4=Inputs!$CO303,0.2,IF(AND(BB$4&gt;=Inputs!$CL303,BB$4&lt;Inputs!$CM303),(BB$4-Inputs!$CL303+1)/(Inputs!$AI303+1),0)))))))))</f>
        <v>0</v>
      </c>
      <c r="BC306" s="27">
        <f>IF(AND(Inputs!$CO303=0,BC$4&gt;=Inputs!$CM303),1,IF(AND(BC$4&gt;=Inputs!$CM303,BC$4&lt;Inputs!$CN303),1,IF(AND(BC$4=Inputs!$CN303,BC$4=Inputs!$CO303),1,IF(OR(AND(BC$4=Inputs!$CN303+1,Inputs!$CN303=Inputs!$CO303),AND(BC$4=Inputs!$CN303+2,Inputs!$CN303=Inputs!$CO303)),0,IF(BC$4=Inputs!$CN303,0.8,IF(BC$4=Inputs!$CN303+1,0.6,IF(BC$4=Inputs!$CN303+2,0.4,IF(BC$4=Inputs!$CO303,0.2,IF(AND(BC$4&gt;=Inputs!$CL303,BC$4&lt;Inputs!$CM303),(BC$4-Inputs!$CL303+1)/(Inputs!$AI303+1),0)))))))))</f>
        <v>0</v>
      </c>
      <c r="BD306" s="27">
        <f>IF(AND(Inputs!$CO303=0,BD$4&gt;=Inputs!$CM303),1,IF(AND(BD$4&gt;=Inputs!$CM303,BD$4&lt;Inputs!$CN303),1,IF(AND(BD$4=Inputs!$CN303,BD$4=Inputs!$CO303),1,IF(OR(AND(BD$4=Inputs!$CN303+1,Inputs!$CN303=Inputs!$CO303),AND(BD$4=Inputs!$CN303+2,Inputs!$CN303=Inputs!$CO303)),0,IF(BD$4=Inputs!$CN303,0.8,IF(BD$4=Inputs!$CN303+1,0.6,IF(BD$4=Inputs!$CN303+2,0.4,IF(BD$4=Inputs!$CO303,0.2,IF(AND(BD$4&gt;=Inputs!$CL303,BD$4&lt;Inputs!$CM303),(BD$4-Inputs!$CL303+1)/(Inputs!$AI303+1),0)))))))))</f>
        <v>0</v>
      </c>
      <c r="BE306" s="27">
        <f>IF(AND(Inputs!$CO303=0,BE$4&gt;=Inputs!$CM303),1,IF(AND(BE$4&gt;=Inputs!$CM303,BE$4&lt;Inputs!$CN303),1,IF(AND(BE$4=Inputs!$CN303,BE$4=Inputs!$CO303),1,IF(OR(AND(BE$4=Inputs!$CN303+1,Inputs!$CN303=Inputs!$CO303),AND(BE$4=Inputs!$CN303+2,Inputs!$CN303=Inputs!$CO303)),0,IF(BE$4=Inputs!$CN303,0.8,IF(BE$4=Inputs!$CN303+1,0.6,IF(BE$4=Inputs!$CN303+2,0.4,IF(BE$4=Inputs!$CO303,0.2,IF(AND(BE$4&gt;=Inputs!$CL303,BE$4&lt;Inputs!$CM303),(BE$4-Inputs!$CL303+1)/(Inputs!$AI303+1),0)))))))))</f>
        <v>0</v>
      </c>
      <c r="BF306" s="27">
        <f>IF(AND(Inputs!$CO303=0,BF$4&gt;=Inputs!$CM303),1,IF(AND(BF$4&gt;=Inputs!$CM303,BF$4&lt;Inputs!$CN303),1,IF(AND(BF$4=Inputs!$CN303,BF$4=Inputs!$CO303),1,IF(OR(AND(BF$4=Inputs!$CN303+1,Inputs!$CN303=Inputs!$CO303),AND(BF$4=Inputs!$CN303+2,Inputs!$CN303=Inputs!$CO303)),0,IF(BF$4=Inputs!$CN303,0.8,IF(BF$4=Inputs!$CN303+1,0.6,IF(BF$4=Inputs!$CN303+2,0.4,IF(BF$4=Inputs!$CO303,0.2,IF(AND(BF$4&gt;=Inputs!$CL303,BF$4&lt;Inputs!$CM303),(BF$4-Inputs!$CL303+1)/(Inputs!$AI303+1),0)))))))))</f>
        <v>0</v>
      </c>
      <c r="BG306" s="27">
        <f>IF(AND(Inputs!$CO303=0,BG$4&gt;=Inputs!$CM303),1,IF(AND(BG$4&gt;=Inputs!$CM303,BG$4&lt;Inputs!$CN303),1,IF(AND(BG$4=Inputs!$CN303,BG$4=Inputs!$CO303),1,IF(OR(AND(BG$4=Inputs!$CN303+1,Inputs!$CN303=Inputs!$CO303),AND(BG$4=Inputs!$CN303+2,Inputs!$CN303=Inputs!$CO303)),0,IF(BG$4=Inputs!$CN303,0.8,IF(BG$4=Inputs!$CN303+1,0.6,IF(BG$4=Inputs!$CN303+2,0.4,IF(BG$4=Inputs!$CO303,0.2,IF(AND(BG$4&gt;=Inputs!$CL303,BG$4&lt;Inputs!$CM303),(BG$4-Inputs!$CL303+1)/(Inputs!$AI303+1),0)))))))))</f>
        <v>0</v>
      </c>
      <c r="BH306" s="27">
        <f>IF(AND(Inputs!$CO303=0,BH$4&gt;=Inputs!$CM303),1,IF(AND(BH$4&gt;=Inputs!$CM303,BH$4&lt;Inputs!$CN303),1,IF(AND(BH$4=Inputs!$CN303,BH$4=Inputs!$CO303),1,IF(OR(AND(BH$4=Inputs!$CN303+1,Inputs!$CN303=Inputs!$CO303),AND(BH$4=Inputs!$CN303+2,Inputs!$CN303=Inputs!$CO303)),0,IF(BH$4=Inputs!$CN303,0.8,IF(BH$4=Inputs!$CN303+1,0.6,IF(BH$4=Inputs!$CN303+2,0.4,IF(BH$4=Inputs!$CO303,0.2,IF(AND(BH$4&gt;=Inputs!$CL303,BH$4&lt;Inputs!$CM303),(BH$4-Inputs!$CL303+1)/(Inputs!$AI303+1),0)))))))))</f>
        <v>0</v>
      </c>
      <c r="BI306" s="27">
        <f>IF(AND(Inputs!$CO303=0,BI$4&gt;=Inputs!$CM303),1,IF(AND(BI$4&gt;=Inputs!$CM303,BI$4&lt;Inputs!$CN303),1,IF(AND(BI$4=Inputs!$CN303,BI$4=Inputs!$CO303),1,IF(OR(AND(BI$4=Inputs!$CN303+1,Inputs!$CN303=Inputs!$CO303),AND(BI$4=Inputs!$CN303+2,Inputs!$CN303=Inputs!$CO303)),0,IF(BI$4=Inputs!$CN303,0.8,IF(BI$4=Inputs!$CN303+1,0.6,IF(BI$4=Inputs!$CN303+2,0.4,IF(BI$4=Inputs!$CO303,0.2,IF(AND(BI$4&gt;=Inputs!$CL303,BI$4&lt;Inputs!$CM303),(BI$4-Inputs!$CL303+1)/(Inputs!$AI303+1),0)))))))))</f>
        <v>0</v>
      </c>
      <c r="BJ306" s="27">
        <f>IF(AND(Inputs!$CO303=0,BJ$4&gt;=Inputs!$CM303),1,IF(AND(BJ$4&gt;=Inputs!$CM303,BJ$4&lt;Inputs!$CN303),1,IF(AND(BJ$4=Inputs!$CN303,BJ$4=Inputs!$CO303),1,IF(OR(AND(BJ$4=Inputs!$CN303+1,Inputs!$CN303=Inputs!$CO303),AND(BJ$4=Inputs!$CN303+2,Inputs!$CN303=Inputs!$CO303)),0,IF(BJ$4=Inputs!$CN303,0.8,IF(BJ$4=Inputs!$CN303+1,0.6,IF(BJ$4=Inputs!$CN303+2,0.4,IF(BJ$4=Inputs!$CO303,0.2,IF(AND(BJ$4&gt;=Inputs!$CL303,BJ$4&lt;Inputs!$CM303),(BJ$4-Inputs!$CL303+1)/(Inputs!$AI303+1),0)))))))))</f>
        <v>0</v>
      </c>
      <c r="BK306" s="27">
        <f>IF(AND(Inputs!$CO303=0,BK$4&gt;=Inputs!$CM303),1,IF(AND(BK$4&gt;=Inputs!$CM303,BK$4&lt;Inputs!$CN303),1,IF(AND(BK$4=Inputs!$CN303,BK$4=Inputs!$CO303),1,IF(OR(AND(BK$4=Inputs!$CN303+1,Inputs!$CN303=Inputs!$CO303),AND(BK$4=Inputs!$CN303+2,Inputs!$CN303=Inputs!$CO303)),0,IF(BK$4=Inputs!$CN303,0.8,IF(BK$4=Inputs!$CN303+1,0.6,IF(BK$4=Inputs!$CN303+2,0.4,IF(BK$4=Inputs!$CO303,0.2,IF(AND(BK$4&gt;=Inputs!$CL303,BK$4&lt;Inputs!$CM303),(BK$4-Inputs!$CL303+1)/(Inputs!$AI303+1),0)))))))))</f>
        <v>0</v>
      </c>
      <c r="BL306" s="27">
        <f>IF(AND(Inputs!$CO303=0,BL$4&gt;=Inputs!$CM303),1,IF(AND(BL$4&gt;=Inputs!$CM303,BL$4&lt;Inputs!$CN303),1,IF(AND(BL$4=Inputs!$CN303,BL$4=Inputs!$CO303),1,IF(OR(AND(BL$4=Inputs!$CN303+1,Inputs!$CN303=Inputs!$CO303),AND(BL$4=Inputs!$CN303+2,Inputs!$CN303=Inputs!$CO303)),0,IF(BL$4=Inputs!$CN303,0.8,IF(BL$4=Inputs!$CN303+1,0.6,IF(BL$4=Inputs!$CN303+2,0.4,IF(BL$4=Inputs!$CO303,0.2,IF(AND(BL$4&gt;=Inputs!$CL303,BL$4&lt;Inputs!$CM303),(BL$4-Inputs!$CL303+1)/(Inputs!$AI303+1),0)))))))))</f>
        <v>0</v>
      </c>
      <c r="BM306" s="27">
        <f>IF(AND(Inputs!$CO303=0,BM$4&gt;=Inputs!$CM303),1,IF(AND(BM$4&gt;=Inputs!$CM303,BM$4&lt;Inputs!$CN303),1,IF(AND(BM$4=Inputs!$CN303,BM$4=Inputs!$CO303),1,IF(OR(AND(BM$4=Inputs!$CN303+1,Inputs!$CN303=Inputs!$CO303),AND(BM$4=Inputs!$CN303+2,Inputs!$CN303=Inputs!$CO303)),0,IF(BM$4=Inputs!$CN303,0.8,IF(BM$4=Inputs!$CN303+1,0.6,IF(BM$4=Inputs!$CN303+2,0.4,IF(BM$4=Inputs!$CO303,0.2,IF(AND(BM$4&gt;=Inputs!$CL303,BM$4&lt;Inputs!$CM303),(BM$4-Inputs!$CL303+1)/(Inputs!$AI303+1),0)))))))))</f>
        <v>0</v>
      </c>
      <c r="BO306" s="46" t="str">
        <f>IF(Inputs!$B303="","",(ROUND(Inputs!$BC303*AJ306,0)))</f>
        <v/>
      </c>
      <c r="BP306" s="46" t="str">
        <f>IF(Inputs!$B303="","",(ROUND(Inputs!$BC303*AK306,0)))</f>
        <v/>
      </c>
      <c r="BQ306" s="46" t="str">
        <f>IF(Inputs!$B303="","",(ROUND(Inputs!$BC303*AL306,0)))</f>
        <v/>
      </c>
      <c r="BR306" s="46" t="str">
        <f>IF(Inputs!$B303="","",(ROUND(Inputs!$BC303*AM306,0)))</f>
        <v/>
      </c>
      <c r="BS306" s="46" t="str">
        <f>IF(Inputs!$B303="","",(ROUND(Inputs!$BC303*AN306,0)))</f>
        <v/>
      </c>
      <c r="BT306" s="46" t="str">
        <f>IF(Inputs!$B303="","",(ROUND(Inputs!$BC303*AO306,0)))</f>
        <v/>
      </c>
      <c r="BU306" s="46" t="str">
        <f>IF(Inputs!$B303="","",(ROUND(Inputs!$BC303*AP306,0)))</f>
        <v/>
      </c>
      <c r="BV306" s="46" t="str">
        <f>IF(Inputs!$B303="","",(ROUND(Inputs!$BC303*AQ306,0)))</f>
        <v/>
      </c>
      <c r="BW306" s="46" t="str">
        <f>IF(Inputs!$B303="","",(ROUND(Inputs!$BC303*AR306,0)))</f>
        <v/>
      </c>
      <c r="BX306" s="46" t="str">
        <f>IF(Inputs!$B303="","",(ROUND(Inputs!$BC303*AS306,0)))</f>
        <v/>
      </c>
      <c r="BY306" s="46" t="str">
        <f>IF(Inputs!$B303="","",(ROUND(Inputs!$BC303*AT306,0)))</f>
        <v/>
      </c>
      <c r="BZ306" s="46" t="str">
        <f>IF(Inputs!$B303="","",(ROUND(Inputs!$BC303*AU306,0)))</f>
        <v/>
      </c>
      <c r="CA306" s="46" t="str">
        <f>IF(Inputs!$B303="","",(ROUND(Inputs!$BC303*AV306,0)))</f>
        <v/>
      </c>
      <c r="CB306" s="46" t="str">
        <f>IF(Inputs!$B303="","",(ROUND(Inputs!$BC303*AW306,0)))</f>
        <v/>
      </c>
      <c r="CC306" s="46" t="str">
        <f>IF(Inputs!$B303="","",(ROUND(Inputs!$BC303*AX306,0)))</f>
        <v/>
      </c>
      <c r="CD306" s="46" t="str">
        <f>IF(Inputs!$B303="","",(ROUND(Inputs!$BC303*AY306,0)))</f>
        <v/>
      </c>
      <c r="CE306" s="46" t="str">
        <f>IF(Inputs!$B303="","",(ROUND(Inputs!$BC303*AZ306,0)))</f>
        <v/>
      </c>
      <c r="CF306" s="46" t="str">
        <f>IF(Inputs!$B303="","",(ROUND(Inputs!$BC303*BA306,0)))</f>
        <v/>
      </c>
      <c r="CG306" s="46" t="str">
        <f>IF(Inputs!$B303="","",(ROUND(Inputs!$BC303*BB306,0)))</f>
        <v/>
      </c>
      <c r="CH306" s="46" t="str">
        <f>IF(Inputs!$B303="","",(ROUND(Inputs!$BC303*BC306,0)))</f>
        <v/>
      </c>
      <c r="CI306" s="46" t="str">
        <f>IF(Inputs!$B303="","",(ROUND(Inputs!$BC303*BD306,0)))</f>
        <v/>
      </c>
      <c r="CJ306" s="46" t="str">
        <f>IF(Inputs!$B303="","",(ROUND(Inputs!$BC303*BE306,0)))</f>
        <v/>
      </c>
      <c r="CK306" s="46" t="str">
        <f>IF(Inputs!$B303="","",(ROUND(Inputs!$BC303*BF306,0)))</f>
        <v/>
      </c>
      <c r="CL306" s="46" t="str">
        <f>IF(Inputs!$B303="","",(ROUND(Inputs!$BC303*BG306,0)))</f>
        <v/>
      </c>
      <c r="CM306" s="46" t="str">
        <f>IF(Inputs!$B303="","",(ROUND(Inputs!$BC303*BH306,0)))</f>
        <v/>
      </c>
      <c r="CN306" s="46" t="str">
        <f>IF(Inputs!$B303="","",(ROUND(Inputs!$BC303*BI306,0)))</f>
        <v/>
      </c>
      <c r="CO306" s="46" t="str">
        <f>IF(Inputs!$B303="","",(ROUND(Inputs!$BC303*BJ306,0)))</f>
        <v/>
      </c>
      <c r="CP306" s="46" t="str">
        <f>IF(Inputs!$B303="","",(ROUND(Inputs!$BC303*BK306,0)))</f>
        <v/>
      </c>
      <c r="CQ306" s="46" t="str">
        <f>IF(Inputs!$B303="","",(ROUND(Inputs!$BC303*BL306,0)))</f>
        <v/>
      </c>
      <c r="CR306" s="46" t="str">
        <f>IF(Inputs!$B303="","",(ROUND(Inputs!$BC303*BM306,0)))</f>
        <v/>
      </c>
      <c r="CV306" s="46" t="str">
        <f>IF(A306="","",IF(AND(CV$4&lt;=Inputs!$CQ303,CV$4&gt;=Inputs!$CP303),Inputs!$AR303/(Inputs!$CQ303-Inputs!$CP303+1),0)+IF(CV$4=Inputs!$CL303,Inputs!$BD303,0))</f>
        <v/>
      </c>
      <c r="CW306" s="46" t="str">
        <f>IF(B306="","",IF(AND(CW$4&lt;=Inputs!$CQ303,CW$4&gt;=Inputs!$CP303),Inputs!$AR303/(Inputs!$CQ303-Inputs!$CP303+1),0)+IF(CW$4=Inputs!$CL303,Inputs!$BD303,0))</f>
        <v/>
      </c>
      <c r="CX306" s="46" t="str">
        <f>IF(C306="","",IF(AND(CX$4&lt;=Inputs!$CQ303,CX$4&gt;=Inputs!$CP303),Inputs!$AR303/(Inputs!$CQ303-Inputs!$CP303+1),0)+IF(CX$4=Inputs!$CL303,Inputs!$BD303,0))</f>
        <v/>
      </c>
      <c r="CY306" s="46" t="str">
        <f>IF(D306="","",IF(AND(CY$4&lt;=Inputs!$CQ303,CY$4&gt;=Inputs!$CP303),Inputs!$AR303/(Inputs!$CQ303-Inputs!$CP303+1),0)+IF(CY$4=Inputs!$CL303,Inputs!$BD303,0))</f>
        <v/>
      </c>
      <c r="CZ306" s="46" t="str">
        <f>IF(E306="","",IF(AND(CZ$4&lt;=Inputs!$CQ303,CZ$4&gt;=Inputs!$CP303),Inputs!$AR303/(Inputs!$CQ303-Inputs!$CP303+1),0)+IF(CZ$4=Inputs!$CL303,Inputs!$BD303,0))</f>
        <v/>
      </c>
      <c r="DA306" s="46" t="str">
        <f>IF(F306="","",IF(AND(DA$4&lt;=Inputs!$CQ303,DA$4&gt;=Inputs!$CP303),Inputs!$AR303/(Inputs!$CQ303-Inputs!$CP303+1),0)+IF(DA$4=Inputs!$CL303,Inputs!$BD303,0))</f>
        <v/>
      </c>
      <c r="DB306" s="46" t="str">
        <f>IF(G306="","",IF(AND(DB$4&lt;=Inputs!$CQ303,DB$4&gt;=Inputs!$CP303),Inputs!$AR303/(Inputs!$CQ303-Inputs!$CP303+1),0)+IF(DB$4=Inputs!$CL303,Inputs!$BD303,0))</f>
        <v/>
      </c>
      <c r="DC306" s="46" t="str">
        <f>IF(H306="","",IF(AND(DC$4&lt;=Inputs!$CQ303,DC$4&gt;=Inputs!$CP303),Inputs!$AR303/(Inputs!$CQ303-Inputs!$CP303+1),0)+IF(DC$4=Inputs!$CL303,Inputs!$BD303,0))</f>
        <v/>
      </c>
      <c r="DD306" s="46" t="str">
        <f>IF(I306="","",IF(AND(DD$4&lt;=Inputs!$CQ303,DD$4&gt;=Inputs!$CP303),Inputs!$AR303/(Inputs!$CQ303-Inputs!$CP303+1),0)+IF(DD$4=Inputs!$CL303,Inputs!$BD303,0))</f>
        <v/>
      </c>
      <c r="DE306" s="46" t="str">
        <f>IF(J306="","",IF(AND(DE$4&lt;=Inputs!$CQ303,DE$4&gt;=Inputs!$CP303),Inputs!$AR303/(Inputs!$CQ303-Inputs!$CP303+1),0)+IF(DE$4=Inputs!$CL303,Inputs!$BD303,0))</f>
        <v/>
      </c>
      <c r="DF306" s="46" t="str">
        <f>IF(K306="","",IF(AND(DF$4&lt;=Inputs!$CQ303,DF$4&gt;=Inputs!$CP303),Inputs!$AR303/(Inputs!$CQ303-Inputs!$CP303+1),0)+IF(DF$4=Inputs!$CL303,Inputs!$BD303,0))</f>
        <v/>
      </c>
      <c r="DG306" s="46" t="str">
        <f>IF(L306="","",IF(AND(DG$4&lt;=Inputs!$CQ303,DG$4&gt;=Inputs!$CP303),Inputs!$AR303/(Inputs!$CQ303-Inputs!$CP303+1),0)+IF(DG$4=Inputs!$CL303,Inputs!$BD303,0))</f>
        <v/>
      </c>
      <c r="DH306" s="46" t="str">
        <f>IF(M306="","",IF(AND(DH$4&lt;=Inputs!$CQ303,DH$4&gt;=Inputs!$CP303),Inputs!$AR303/(Inputs!$CQ303-Inputs!$CP303+1),0)+IF(DH$4=Inputs!$CL303,Inputs!$BD303,0))</f>
        <v/>
      </c>
      <c r="DI306" s="46" t="str">
        <f>IF(N306="","",IF(AND(DI$4&lt;=Inputs!$CQ303,DI$4&gt;=Inputs!$CP303),Inputs!$AR303/(Inputs!$CQ303-Inputs!$CP303+1),0)+IF(DI$4=Inputs!$CL303,Inputs!$BD303,0))</f>
        <v/>
      </c>
      <c r="DJ306" s="46" t="str">
        <f>IF(O306="","",IF(AND(DJ$4&lt;=Inputs!$CQ303,DJ$4&gt;=Inputs!$CP303),Inputs!$AR303/(Inputs!$CQ303-Inputs!$CP303+1),0)+IF(DJ$4=Inputs!$CL303,Inputs!$BD303,0))</f>
        <v/>
      </c>
      <c r="DK306" s="46" t="str">
        <f>IF(P306="","",IF(AND(DK$4&lt;=Inputs!$CQ303,DK$4&gt;=Inputs!$CP303),Inputs!$AR303/(Inputs!$CQ303-Inputs!$CP303+1),0)+IF(DK$4=Inputs!$CL303,Inputs!$BD303,0))</f>
        <v/>
      </c>
      <c r="DL306" s="46" t="str">
        <f>IF(Q306="","",IF(AND(DL$4&lt;=Inputs!$CQ303,DL$4&gt;=Inputs!$CP303),Inputs!$AR303/(Inputs!$CQ303-Inputs!$CP303+1),0)+IF(DL$4=Inputs!$CL303,Inputs!$BD303,0))</f>
        <v/>
      </c>
      <c r="DM306" s="46" t="str">
        <f>IF(R306="","",IF(AND(DM$4&lt;=Inputs!$CQ303,DM$4&gt;=Inputs!$CP303),Inputs!$AR303/(Inputs!$CQ303-Inputs!$CP303+1),0)+IF(DM$4=Inputs!$CL303,Inputs!$BD303,0))</f>
        <v/>
      </c>
      <c r="DN306" s="46" t="str">
        <f>IF(S306="","",IF(AND(DN$4&lt;=Inputs!$CQ303,DN$4&gt;=Inputs!$CP303),Inputs!$AR303/(Inputs!$CQ303-Inputs!$CP303+1),0)+IF(DN$4=Inputs!$CL303,Inputs!$BD303,0))</f>
        <v/>
      </c>
      <c r="DO306" s="46" t="str">
        <f>IF(T306="","",IF(AND(DO$4&lt;=Inputs!$CQ303,DO$4&gt;=Inputs!$CP303),Inputs!$AR303/(Inputs!$CQ303-Inputs!$CP303+1),0)+IF(DO$4=Inputs!$CL303,Inputs!$BD303,0))</f>
        <v/>
      </c>
      <c r="DP306" s="46" t="str">
        <f>IF(U306="","",IF(AND(DP$4&lt;=Inputs!$CQ303,DP$4&gt;=Inputs!$CP303),Inputs!$AR303/(Inputs!$CQ303-Inputs!$CP303+1),0)+IF(DP$4=Inputs!$CL303,Inputs!$BD303,0))</f>
        <v/>
      </c>
      <c r="DQ306" s="46" t="str">
        <f>IF(V306="","",IF(AND(DQ$4&lt;=Inputs!$CQ303,DQ$4&gt;=Inputs!$CP303),Inputs!$AR303/(Inputs!$CQ303-Inputs!$CP303+1),0)+IF(DQ$4=Inputs!$CL303,Inputs!$BD303,0))</f>
        <v/>
      </c>
      <c r="DR306" s="46" t="str">
        <f>IF(W306="","",IF(AND(DR$4&lt;=Inputs!$CQ303,DR$4&gt;=Inputs!$CP303),Inputs!$AR303/(Inputs!$CQ303-Inputs!$CP303+1),0)+IF(DR$4=Inputs!$CL303,Inputs!$BD303,0))</f>
        <v/>
      </c>
      <c r="DS306" s="46" t="str">
        <f>IF(X306="","",IF(AND(DS$4&lt;=Inputs!$CQ303,DS$4&gt;=Inputs!$CP303),Inputs!$AR303/(Inputs!$CQ303-Inputs!$CP303+1),0)+IF(DS$4=Inputs!$CL303,Inputs!$BD303,0))</f>
        <v/>
      </c>
      <c r="DT306" s="46" t="str">
        <f>IF(Y306="","",IF(AND(DT$4&lt;=Inputs!$CQ303,DT$4&gt;=Inputs!$CP303),Inputs!$AR303/(Inputs!$CQ303-Inputs!$CP303+1),0)+IF(DT$4=Inputs!$CL303,Inputs!$BD303,0))</f>
        <v/>
      </c>
      <c r="DU306" s="46" t="str">
        <f>IF(Z306="","",IF(AND(DU$4&lt;=Inputs!$CQ303,DU$4&gt;=Inputs!$CP303),Inputs!$AR303/(Inputs!$CQ303-Inputs!$CP303+1),0)+IF(DU$4=Inputs!$CL303,Inputs!$BD303,0))</f>
        <v/>
      </c>
      <c r="DV306" s="46" t="str">
        <f>IF(AA306="","",IF(AND(DV$4&lt;=Inputs!$CQ303,DV$4&gt;=Inputs!$CP303),Inputs!$AR303/(Inputs!$CQ303-Inputs!$CP303+1),0)+IF(DV$4=Inputs!$CL303,Inputs!$BD303,0))</f>
        <v/>
      </c>
      <c r="DW306" s="46" t="str">
        <f>IF(AB306="","",IF(AND(DW$4&lt;=Inputs!$CQ303,DW$4&gt;=Inputs!$CP303),Inputs!$AR303/(Inputs!$CQ303-Inputs!$CP303+1),0)+IF(DW$4=Inputs!$CL303,Inputs!$BD303,0))</f>
        <v/>
      </c>
      <c r="DX306" s="46" t="str">
        <f>IF(AC306="","",IF(AND(DX$4&lt;=Inputs!$CQ303,DX$4&gt;=Inputs!$CP303),Inputs!$AR303/(Inputs!$CQ303-Inputs!$CP303+1),0)+IF(DX$4=Inputs!$CL303,Inputs!$BD303,0))</f>
        <v/>
      </c>
      <c r="DY306" s="46" t="str">
        <f>IF(AD306="","",IF(AND(DY$4&lt;=Inputs!$CQ303,DY$4&gt;=Inputs!$CP303),Inputs!$AR303/(Inputs!$CQ303-Inputs!$CP303+1),0)+IF(DY$4=Inputs!$CL303,Inputs!$BD303,0))</f>
        <v/>
      </c>
      <c r="DZ306" s="46" t="str">
        <f t="shared" si="12"/>
        <v/>
      </c>
    </row>
    <row r="307" spans="1:130">
      <c r="A307" s="7" t="str">
        <f>IF(Inputs!A304="","",Inputs!A304)</f>
        <v/>
      </c>
      <c r="B307" t="str">
        <f>IF(Inputs!B304="","",Inputs!B304)</f>
        <v/>
      </c>
      <c r="C307" s="46" t="str">
        <f>IF(Inputs!$B304="","",BO307-CV307)</f>
        <v/>
      </c>
      <c r="D307" s="46" t="str">
        <f>IF(Inputs!$B304="","",BP307-CW307)</f>
        <v/>
      </c>
      <c r="E307" s="46" t="str">
        <f>IF(Inputs!$B304="","",BQ307-CX307)</f>
        <v/>
      </c>
      <c r="F307" s="46" t="str">
        <f>IF(Inputs!$B304="","",BR307-CY307)</f>
        <v/>
      </c>
      <c r="G307" s="46" t="str">
        <f>IF(Inputs!$B304="","",BS307-CZ307)</f>
        <v/>
      </c>
      <c r="H307" s="46" t="str">
        <f>IF(Inputs!$B304="","",BT307-DA307)</f>
        <v/>
      </c>
      <c r="I307" s="46" t="str">
        <f>IF(Inputs!$B304="","",BU307-DB307)</f>
        <v/>
      </c>
      <c r="J307" s="46" t="str">
        <f>IF(Inputs!$B304="","",BV307-DC307)</f>
        <v/>
      </c>
      <c r="K307" s="46" t="str">
        <f>IF(Inputs!$B304="","",BW307-DD307)</f>
        <v/>
      </c>
      <c r="L307" s="46" t="str">
        <f>IF(Inputs!$B304="","",BX307-DE307)</f>
        <v/>
      </c>
      <c r="M307" s="46" t="str">
        <f>IF(Inputs!$B304="","",BY307-DF307)</f>
        <v/>
      </c>
      <c r="N307" s="46" t="str">
        <f>IF(Inputs!$B304="","",BZ307-DG307)</f>
        <v/>
      </c>
      <c r="O307" s="46" t="str">
        <f>IF(Inputs!$B304="","",CA307-DH307)</f>
        <v/>
      </c>
      <c r="P307" s="46" t="str">
        <f>IF(Inputs!$B304="","",CB307-DI307)</f>
        <v/>
      </c>
      <c r="Q307" s="46" t="str">
        <f>IF(Inputs!$B304="","",CC307-DJ307)</f>
        <v/>
      </c>
      <c r="R307" s="46" t="str">
        <f>IF(Inputs!$B304="","",CD307-DK307)</f>
        <v/>
      </c>
      <c r="S307" s="46" t="str">
        <f>IF(Inputs!$B304="","",CE307-DL307)</f>
        <v/>
      </c>
      <c r="T307" s="46" t="str">
        <f>IF(Inputs!$B304="","",CF307-DM307)</f>
        <v/>
      </c>
      <c r="U307" s="46" t="str">
        <f>IF(Inputs!$B304="","",CG307-DN307)</f>
        <v/>
      </c>
      <c r="V307" s="46" t="str">
        <f>IF(Inputs!$B304="","",CH307-DO307)</f>
        <v/>
      </c>
      <c r="W307" s="46" t="str">
        <f>IF(Inputs!$B304="","",CI307-DP307)</f>
        <v/>
      </c>
      <c r="X307" s="46" t="str">
        <f>IF(Inputs!$B304="","",CJ307-DQ307)</f>
        <v/>
      </c>
      <c r="Y307" s="46" t="str">
        <f>IF(Inputs!$B304="","",CK307-DR307)</f>
        <v/>
      </c>
      <c r="Z307" s="46" t="str">
        <f>IF(Inputs!$B304="","",CL307-DS307)</f>
        <v/>
      </c>
      <c r="AA307" s="46" t="str">
        <f>IF(Inputs!$B304="","",CM307-DT307)</f>
        <v/>
      </c>
      <c r="AB307" s="46" t="str">
        <f>IF(Inputs!$B304="","",CN307-DU307)</f>
        <v/>
      </c>
      <c r="AC307" s="46" t="str">
        <f>IF(Inputs!$B304="","",CO307-DV307)</f>
        <v/>
      </c>
      <c r="AD307" s="46" t="str">
        <f>IF(Inputs!$B304="","",CP307-DW307)</f>
        <v/>
      </c>
      <c r="AE307" s="46" t="str">
        <f>IF(Inputs!$B304="","",CQ307-DX307)</f>
        <v/>
      </c>
      <c r="AF307" s="46" t="str">
        <f>IF(Inputs!$B304="","",CR307-DY307)</f>
        <v/>
      </c>
      <c r="AG307" s="50" t="str">
        <f t="shared" si="13"/>
        <v/>
      </c>
      <c r="AH307" s="50"/>
      <c r="AJ307" s="27">
        <f>IF(AND(Inputs!$CO304=0,AJ$4&gt;=Inputs!$CM304),1,IF(AND(AJ$4&gt;=Inputs!$CM304,AJ$4&lt;Inputs!$CN304),1,IF(AND(AJ$4=Inputs!$CN304,AJ$4=Inputs!$CO304),1,IF(OR(AND(AJ$4=Inputs!$CN304+1,Inputs!$CN304=Inputs!$CO304),AND(AJ$4=Inputs!$CN304+2,Inputs!$CN304=Inputs!$CO304)),0,IF(AJ$4=Inputs!$CN304,0.8,IF(AJ$4=Inputs!$CN304+1,0.6,IF(AJ$4=Inputs!$CN304+2,0.4,IF(AJ$4=Inputs!$CO304,0.2,IF(AND(AJ$4&gt;=Inputs!$CL304,AJ$4&lt;Inputs!$CM304),(AJ$4-Inputs!$CL304+1)/(Inputs!$AI304+1),0)))))))))</f>
        <v>0</v>
      </c>
      <c r="AK307" s="27">
        <f>IF(AND(Inputs!$CO304=0,AK$4&gt;=Inputs!$CM304),1,IF(AND(AK$4&gt;=Inputs!$CM304,AK$4&lt;Inputs!$CN304),1,IF(AND(AK$4=Inputs!$CN304,AK$4=Inputs!$CO304),1,IF(OR(AND(AK$4=Inputs!$CN304+1,Inputs!$CN304=Inputs!$CO304),AND(AK$4=Inputs!$CN304+2,Inputs!$CN304=Inputs!$CO304)),0,IF(AK$4=Inputs!$CN304,0.8,IF(AK$4=Inputs!$CN304+1,0.6,IF(AK$4=Inputs!$CN304+2,0.4,IF(AK$4=Inputs!$CO304,0.2,IF(AND(AK$4&gt;=Inputs!$CL304,AK$4&lt;Inputs!$CM304),(AK$4-Inputs!$CL304+1)/(Inputs!$AI304+1),0)))))))))</f>
        <v>0</v>
      </c>
      <c r="AL307" s="27">
        <f>IF(AND(Inputs!$CO304=0,AL$4&gt;=Inputs!$CM304),1,IF(AND(AL$4&gt;=Inputs!$CM304,AL$4&lt;Inputs!$CN304),1,IF(AND(AL$4=Inputs!$CN304,AL$4=Inputs!$CO304),1,IF(OR(AND(AL$4=Inputs!$CN304+1,Inputs!$CN304=Inputs!$CO304),AND(AL$4=Inputs!$CN304+2,Inputs!$CN304=Inputs!$CO304)),0,IF(AL$4=Inputs!$CN304,0.8,IF(AL$4=Inputs!$CN304+1,0.6,IF(AL$4=Inputs!$CN304+2,0.4,IF(AL$4=Inputs!$CO304,0.2,IF(AND(AL$4&gt;=Inputs!$CL304,AL$4&lt;Inputs!$CM304),(AL$4-Inputs!$CL304+1)/(Inputs!$AI304+1),0)))))))))</f>
        <v>0</v>
      </c>
      <c r="AM307" s="27">
        <f>IF(AND(Inputs!$CO304=0,AM$4&gt;=Inputs!$CM304),1,IF(AND(AM$4&gt;=Inputs!$CM304,AM$4&lt;Inputs!$CN304),1,IF(AND(AM$4=Inputs!$CN304,AM$4=Inputs!$CO304),1,IF(OR(AND(AM$4=Inputs!$CN304+1,Inputs!$CN304=Inputs!$CO304),AND(AM$4=Inputs!$CN304+2,Inputs!$CN304=Inputs!$CO304)),0,IF(AM$4=Inputs!$CN304,0.8,IF(AM$4=Inputs!$CN304+1,0.6,IF(AM$4=Inputs!$CN304+2,0.4,IF(AM$4=Inputs!$CO304,0.2,IF(AND(AM$4&gt;=Inputs!$CL304,AM$4&lt;Inputs!$CM304),(AM$4-Inputs!$CL304+1)/(Inputs!$AI304+1),0)))))))))</f>
        <v>0</v>
      </c>
      <c r="AN307" s="27">
        <f>IF(AND(Inputs!$CO304=0,AN$4&gt;=Inputs!$CM304),1,IF(AND(AN$4&gt;=Inputs!$CM304,AN$4&lt;Inputs!$CN304),1,IF(AND(AN$4=Inputs!$CN304,AN$4=Inputs!$CO304),1,IF(OR(AND(AN$4=Inputs!$CN304+1,Inputs!$CN304=Inputs!$CO304),AND(AN$4=Inputs!$CN304+2,Inputs!$CN304=Inputs!$CO304)),0,IF(AN$4=Inputs!$CN304,0.8,IF(AN$4=Inputs!$CN304+1,0.6,IF(AN$4=Inputs!$CN304+2,0.4,IF(AN$4=Inputs!$CO304,0.2,IF(AND(AN$4&gt;=Inputs!$CL304,AN$4&lt;Inputs!$CM304),(AN$4-Inputs!$CL304+1)/(Inputs!$AI304+1),0)))))))))</f>
        <v>0</v>
      </c>
      <c r="AO307" s="27">
        <f>IF(AND(Inputs!$CO304=0,AO$4&gt;=Inputs!$CM304),1,IF(AND(AO$4&gt;=Inputs!$CM304,AO$4&lt;Inputs!$CN304),1,IF(AND(AO$4=Inputs!$CN304,AO$4=Inputs!$CO304),1,IF(OR(AND(AO$4=Inputs!$CN304+1,Inputs!$CN304=Inputs!$CO304),AND(AO$4=Inputs!$CN304+2,Inputs!$CN304=Inputs!$CO304)),0,IF(AO$4=Inputs!$CN304,0.8,IF(AO$4=Inputs!$CN304+1,0.6,IF(AO$4=Inputs!$CN304+2,0.4,IF(AO$4=Inputs!$CO304,0.2,IF(AND(AO$4&gt;=Inputs!$CL304,AO$4&lt;Inputs!$CM304),(AO$4-Inputs!$CL304+1)/(Inputs!$AI304+1),0)))))))))</f>
        <v>0</v>
      </c>
      <c r="AP307" s="27">
        <f>IF(AND(Inputs!$CO304=0,AP$4&gt;=Inputs!$CM304),1,IF(AND(AP$4&gt;=Inputs!$CM304,AP$4&lt;Inputs!$CN304),1,IF(AND(AP$4=Inputs!$CN304,AP$4=Inputs!$CO304),1,IF(OR(AND(AP$4=Inputs!$CN304+1,Inputs!$CN304=Inputs!$CO304),AND(AP$4=Inputs!$CN304+2,Inputs!$CN304=Inputs!$CO304)),0,IF(AP$4=Inputs!$CN304,0.8,IF(AP$4=Inputs!$CN304+1,0.6,IF(AP$4=Inputs!$CN304+2,0.4,IF(AP$4=Inputs!$CO304,0.2,IF(AND(AP$4&gt;=Inputs!$CL304,AP$4&lt;Inputs!$CM304),(AP$4-Inputs!$CL304+1)/(Inputs!$AI304+1),0)))))))))</f>
        <v>0</v>
      </c>
      <c r="AQ307" s="27">
        <f>IF(AND(Inputs!$CO304=0,AQ$4&gt;=Inputs!$CM304),1,IF(AND(AQ$4&gt;=Inputs!$CM304,AQ$4&lt;Inputs!$CN304),1,IF(AND(AQ$4=Inputs!$CN304,AQ$4=Inputs!$CO304),1,IF(OR(AND(AQ$4=Inputs!$CN304+1,Inputs!$CN304=Inputs!$CO304),AND(AQ$4=Inputs!$CN304+2,Inputs!$CN304=Inputs!$CO304)),0,IF(AQ$4=Inputs!$CN304,0.8,IF(AQ$4=Inputs!$CN304+1,0.6,IF(AQ$4=Inputs!$CN304+2,0.4,IF(AQ$4=Inputs!$CO304,0.2,IF(AND(AQ$4&gt;=Inputs!$CL304,AQ$4&lt;Inputs!$CM304),(AQ$4-Inputs!$CL304+1)/(Inputs!$AI304+1),0)))))))))</f>
        <v>0</v>
      </c>
      <c r="AR307" s="27">
        <f>IF(AND(Inputs!$CO304=0,AR$4&gt;=Inputs!$CM304),1,IF(AND(AR$4&gt;=Inputs!$CM304,AR$4&lt;Inputs!$CN304),1,IF(AND(AR$4=Inputs!$CN304,AR$4=Inputs!$CO304),1,IF(OR(AND(AR$4=Inputs!$CN304+1,Inputs!$CN304=Inputs!$CO304),AND(AR$4=Inputs!$CN304+2,Inputs!$CN304=Inputs!$CO304)),0,IF(AR$4=Inputs!$CN304,0.8,IF(AR$4=Inputs!$CN304+1,0.6,IF(AR$4=Inputs!$CN304+2,0.4,IF(AR$4=Inputs!$CO304,0.2,IF(AND(AR$4&gt;=Inputs!$CL304,AR$4&lt;Inputs!$CM304),(AR$4-Inputs!$CL304+1)/(Inputs!$AI304+1),0)))))))))</f>
        <v>0</v>
      </c>
      <c r="AS307" s="27">
        <f>IF(AND(Inputs!$CO304=0,AS$4&gt;=Inputs!$CM304),1,IF(AND(AS$4&gt;=Inputs!$CM304,AS$4&lt;Inputs!$CN304),1,IF(AND(AS$4=Inputs!$CN304,AS$4=Inputs!$CO304),1,IF(OR(AND(AS$4=Inputs!$CN304+1,Inputs!$CN304=Inputs!$CO304),AND(AS$4=Inputs!$CN304+2,Inputs!$CN304=Inputs!$CO304)),0,IF(AS$4=Inputs!$CN304,0.8,IF(AS$4=Inputs!$CN304+1,0.6,IF(AS$4=Inputs!$CN304+2,0.4,IF(AS$4=Inputs!$CO304,0.2,IF(AND(AS$4&gt;=Inputs!$CL304,AS$4&lt;Inputs!$CM304),(AS$4-Inputs!$CL304+1)/(Inputs!$AI304+1),0)))))))))</f>
        <v>0</v>
      </c>
      <c r="AT307" s="27">
        <f>IF(AND(Inputs!$CO304=0,AT$4&gt;=Inputs!$CM304),1,IF(AND(AT$4&gt;=Inputs!$CM304,AT$4&lt;Inputs!$CN304),1,IF(AND(AT$4=Inputs!$CN304,AT$4=Inputs!$CO304),1,IF(OR(AND(AT$4=Inputs!$CN304+1,Inputs!$CN304=Inputs!$CO304),AND(AT$4=Inputs!$CN304+2,Inputs!$CN304=Inputs!$CO304)),0,IF(AT$4=Inputs!$CN304,0.8,IF(AT$4=Inputs!$CN304+1,0.6,IF(AT$4=Inputs!$CN304+2,0.4,IF(AT$4=Inputs!$CO304,0.2,IF(AND(AT$4&gt;=Inputs!$CL304,AT$4&lt;Inputs!$CM304),(AT$4-Inputs!$CL304+1)/(Inputs!$AI304+1),0)))))))))</f>
        <v>0</v>
      </c>
      <c r="AU307" s="27">
        <f>IF(AND(Inputs!$CO304=0,AU$4&gt;=Inputs!$CM304),1,IF(AND(AU$4&gt;=Inputs!$CM304,AU$4&lt;Inputs!$CN304),1,IF(AND(AU$4=Inputs!$CN304,AU$4=Inputs!$CO304),1,IF(OR(AND(AU$4=Inputs!$CN304+1,Inputs!$CN304=Inputs!$CO304),AND(AU$4=Inputs!$CN304+2,Inputs!$CN304=Inputs!$CO304)),0,IF(AU$4=Inputs!$CN304,0.8,IF(AU$4=Inputs!$CN304+1,0.6,IF(AU$4=Inputs!$CN304+2,0.4,IF(AU$4=Inputs!$CO304,0.2,IF(AND(AU$4&gt;=Inputs!$CL304,AU$4&lt;Inputs!$CM304),(AU$4-Inputs!$CL304+1)/(Inputs!$AI304+1),0)))))))))</f>
        <v>0</v>
      </c>
      <c r="AV307" s="27">
        <f>IF(AND(Inputs!$CO304=0,AV$4&gt;=Inputs!$CM304),1,IF(AND(AV$4&gt;=Inputs!$CM304,AV$4&lt;Inputs!$CN304),1,IF(AND(AV$4=Inputs!$CN304,AV$4=Inputs!$CO304),1,IF(OR(AND(AV$4=Inputs!$CN304+1,Inputs!$CN304=Inputs!$CO304),AND(AV$4=Inputs!$CN304+2,Inputs!$CN304=Inputs!$CO304)),0,IF(AV$4=Inputs!$CN304,0.8,IF(AV$4=Inputs!$CN304+1,0.6,IF(AV$4=Inputs!$CN304+2,0.4,IF(AV$4=Inputs!$CO304,0.2,IF(AND(AV$4&gt;=Inputs!$CL304,AV$4&lt;Inputs!$CM304),(AV$4-Inputs!$CL304+1)/(Inputs!$AI304+1),0)))))))))</f>
        <v>0</v>
      </c>
      <c r="AW307" s="27">
        <f>IF(AND(Inputs!$CO304=0,AW$4&gt;=Inputs!$CM304),1,IF(AND(AW$4&gt;=Inputs!$CM304,AW$4&lt;Inputs!$CN304),1,IF(AND(AW$4=Inputs!$CN304,AW$4=Inputs!$CO304),1,IF(OR(AND(AW$4=Inputs!$CN304+1,Inputs!$CN304=Inputs!$CO304),AND(AW$4=Inputs!$CN304+2,Inputs!$CN304=Inputs!$CO304)),0,IF(AW$4=Inputs!$CN304,0.8,IF(AW$4=Inputs!$CN304+1,0.6,IF(AW$4=Inputs!$CN304+2,0.4,IF(AW$4=Inputs!$CO304,0.2,IF(AND(AW$4&gt;=Inputs!$CL304,AW$4&lt;Inputs!$CM304),(AW$4-Inputs!$CL304+1)/(Inputs!$AI304+1),0)))))))))</f>
        <v>0</v>
      </c>
      <c r="AX307" s="27">
        <f>IF(AND(Inputs!$CO304=0,AX$4&gt;=Inputs!$CM304),1,IF(AND(AX$4&gt;=Inputs!$CM304,AX$4&lt;Inputs!$CN304),1,IF(AND(AX$4=Inputs!$CN304,AX$4=Inputs!$CO304),1,IF(OR(AND(AX$4=Inputs!$CN304+1,Inputs!$CN304=Inputs!$CO304),AND(AX$4=Inputs!$CN304+2,Inputs!$CN304=Inputs!$CO304)),0,IF(AX$4=Inputs!$CN304,0.8,IF(AX$4=Inputs!$CN304+1,0.6,IF(AX$4=Inputs!$CN304+2,0.4,IF(AX$4=Inputs!$CO304,0.2,IF(AND(AX$4&gt;=Inputs!$CL304,AX$4&lt;Inputs!$CM304),(AX$4-Inputs!$CL304+1)/(Inputs!$AI304+1),0)))))))))</f>
        <v>0</v>
      </c>
      <c r="AY307" s="27">
        <f>IF(AND(Inputs!$CO304=0,AY$4&gt;=Inputs!$CM304),1,IF(AND(AY$4&gt;=Inputs!$CM304,AY$4&lt;Inputs!$CN304),1,IF(AND(AY$4=Inputs!$CN304,AY$4=Inputs!$CO304),1,IF(OR(AND(AY$4=Inputs!$CN304+1,Inputs!$CN304=Inputs!$CO304),AND(AY$4=Inputs!$CN304+2,Inputs!$CN304=Inputs!$CO304)),0,IF(AY$4=Inputs!$CN304,0.8,IF(AY$4=Inputs!$CN304+1,0.6,IF(AY$4=Inputs!$CN304+2,0.4,IF(AY$4=Inputs!$CO304,0.2,IF(AND(AY$4&gt;=Inputs!$CL304,AY$4&lt;Inputs!$CM304),(AY$4-Inputs!$CL304+1)/(Inputs!$AI304+1),0)))))))))</f>
        <v>0</v>
      </c>
      <c r="AZ307" s="27">
        <f>IF(AND(Inputs!$CO304=0,AZ$4&gt;=Inputs!$CM304),1,IF(AND(AZ$4&gt;=Inputs!$CM304,AZ$4&lt;Inputs!$CN304),1,IF(AND(AZ$4=Inputs!$CN304,AZ$4=Inputs!$CO304),1,IF(OR(AND(AZ$4=Inputs!$CN304+1,Inputs!$CN304=Inputs!$CO304),AND(AZ$4=Inputs!$CN304+2,Inputs!$CN304=Inputs!$CO304)),0,IF(AZ$4=Inputs!$CN304,0.8,IF(AZ$4=Inputs!$CN304+1,0.6,IF(AZ$4=Inputs!$CN304+2,0.4,IF(AZ$4=Inputs!$CO304,0.2,IF(AND(AZ$4&gt;=Inputs!$CL304,AZ$4&lt;Inputs!$CM304),(AZ$4-Inputs!$CL304+1)/(Inputs!$AI304+1),0)))))))))</f>
        <v>0</v>
      </c>
      <c r="BA307" s="27">
        <f>IF(AND(Inputs!$CO304=0,BA$4&gt;=Inputs!$CM304),1,IF(AND(BA$4&gt;=Inputs!$CM304,BA$4&lt;Inputs!$CN304),1,IF(AND(BA$4=Inputs!$CN304,BA$4=Inputs!$CO304),1,IF(OR(AND(BA$4=Inputs!$CN304+1,Inputs!$CN304=Inputs!$CO304),AND(BA$4=Inputs!$CN304+2,Inputs!$CN304=Inputs!$CO304)),0,IF(BA$4=Inputs!$CN304,0.8,IF(BA$4=Inputs!$CN304+1,0.6,IF(BA$4=Inputs!$CN304+2,0.4,IF(BA$4=Inputs!$CO304,0.2,IF(AND(BA$4&gt;=Inputs!$CL304,BA$4&lt;Inputs!$CM304),(BA$4-Inputs!$CL304+1)/(Inputs!$AI304+1),0)))))))))</f>
        <v>0</v>
      </c>
      <c r="BB307" s="27">
        <f>IF(AND(Inputs!$CO304=0,BB$4&gt;=Inputs!$CM304),1,IF(AND(BB$4&gt;=Inputs!$CM304,BB$4&lt;Inputs!$CN304),1,IF(AND(BB$4=Inputs!$CN304,BB$4=Inputs!$CO304),1,IF(OR(AND(BB$4=Inputs!$CN304+1,Inputs!$CN304=Inputs!$CO304),AND(BB$4=Inputs!$CN304+2,Inputs!$CN304=Inputs!$CO304)),0,IF(BB$4=Inputs!$CN304,0.8,IF(BB$4=Inputs!$CN304+1,0.6,IF(BB$4=Inputs!$CN304+2,0.4,IF(BB$4=Inputs!$CO304,0.2,IF(AND(BB$4&gt;=Inputs!$CL304,BB$4&lt;Inputs!$CM304),(BB$4-Inputs!$CL304+1)/(Inputs!$AI304+1),0)))))))))</f>
        <v>0</v>
      </c>
      <c r="BC307" s="27">
        <f>IF(AND(Inputs!$CO304=0,BC$4&gt;=Inputs!$CM304),1,IF(AND(BC$4&gt;=Inputs!$CM304,BC$4&lt;Inputs!$CN304),1,IF(AND(BC$4=Inputs!$CN304,BC$4=Inputs!$CO304),1,IF(OR(AND(BC$4=Inputs!$CN304+1,Inputs!$CN304=Inputs!$CO304),AND(BC$4=Inputs!$CN304+2,Inputs!$CN304=Inputs!$CO304)),0,IF(BC$4=Inputs!$CN304,0.8,IF(BC$4=Inputs!$CN304+1,0.6,IF(BC$4=Inputs!$CN304+2,0.4,IF(BC$4=Inputs!$CO304,0.2,IF(AND(BC$4&gt;=Inputs!$CL304,BC$4&lt;Inputs!$CM304),(BC$4-Inputs!$CL304+1)/(Inputs!$AI304+1),0)))))))))</f>
        <v>0</v>
      </c>
      <c r="BD307" s="27">
        <f>IF(AND(Inputs!$CO304=0,BD$4&gt;=Inputs!$CM304),1,IF(AND(BD$4&gt;=Inputs!$CM304,BD$4&lt;Inputs!$CN304),1,IF(AND(BD$4=Inputs!$CN304,BD$4=Inputs!$CO304),1,IF(OR(AND(BD$4=Inputs!$CN304+1,Inputs!$CN304=Inputs!$CO304),AND(BD$4=Inputs!$CN304+2,Inputs!$CN304=Inputs!$CO304)),0,IF(BD$4=Inputs!$CN304,0.8,IF(BD$4=Inputs!$CN304+1,0.6,IF(BD$4=Inputs!$CN304+2,0.4,IF(BD$4=Inputs!$CO304,0.2,IF(AND(BD$4&gt;=Inputs!$CL304,BD$4&lt;Inputs!$CM304),(BD$4-Inputs!$CL304+1)/(Inputs!$AI304+1),0)))))))))</f>
        <v>0</v>
      </c>
      <c r="BE307" s="27">
        <f>IF(AND(Inputs!$CO304=0,BE$4&gt;=Inputs!$CM304),1,IF(AND(BE$4&gt;=Inputs!$CM304,BE$4&lt;Inputs!$CN304),1,IF(AND(BE$4=Inputs!$CN304,BE$4=Inputs!$CO304),1,IF(OR(AND(BE$4=Inputs!$CN304+1,Inputs!$CN304=Inputs!$CO304),AND(BE$4=Inputs!$CN304+2,Inputs!$CN304=Inputs!$CO304)),0,IF(BE$4=Inputs!$CN304,0.8,IF(BE$4=Inputs!$CN304+1,0.6,IF(BE$4=Inputs!$CN304+2,0.4,IF(BE$4=Inputs!$CO304,0.2,IF(AND(BE$4&gt;=Inputs!$CL304,BE$4&lt;Inputs!$CM304),(BE$4-Inputs!$CL304+1)/(Inputs!$AI304+1),0)))))))))</f>
        <v>0</v>
      </c>
      <c r="BF307" s="27">
        <f>IF(AND(Inputs!$CO304=0,BF$4&gt;=Inputs!$CM304),1,IF(AND(BF$4&gt;=Inputs!$CM304,BF$4&lt;Inputs!$CN304),1,IF(AND(BF$4=Inputs!$CN304,BF$4=Inputs!$CO304),1,IF(OR(AND(BF$4=Inputs!$CN304+1,Inputs!$CN304=Inputs!$CO304),AND(BF$4=Inputs!$CN304+2,Inputs!$CN304=Inputs!$CO304)),0,IF(BF$4=Inputs!$CN304,0.8,IF(BF$4=Inputs!$CN304+1,0.6,IF(BF$4=Inputs!$CN304+2,0.4,IF(BF$4=Inputs!$CO304,0.2,IF(AND(BF$4&gt;=Inputs!$CL304,BF$4&lt;Inputs!$CM304),(BF$4-Inputs!$CL304+1)/(Inputs!$AI304+1),0)))))))))</f>
        <v>0</v>
      </c>
      <c r="BG307" s="27">
        <f>IF(AND(Inputs!$CO304=0,BG$4&gt;=Inputs!$CM304),1,IF(AND(BG$4&gt;=Inputs!$CM304,BG$4&lt;Inputs!$CN304),1,IF(AND(BG$4=Inputs!$CN304,BG$4=Inputs!$CO304),1,IF(OR(AND(BG$4=Inputs!$CN304+1,Inputs!$CN304=Inputs!$CO304),AND(BG$4=Inputs!$CN304+2,Inputs!$CN304=Inputs!$CO304)),0,IF(BG$4=Inputs!$CN304,0.8,IF(BG$4=Inputs!$CN304+1,0.6,IF(BG$4=Inputs!$CN304+2,0.4,IF(BG$4=Inputs!$CO304,0.2,IF(AND(BG$4&gt;=Inputs!$CL304,BG$4&lt;Inputs!$CM304),(BG$4-Inputs!$CL304+1)/(Inputs!$AI304+1),0)))))))))</f>
        <v>0</v>
      </c>
      <c r="BH307" s="27">
        <f>IF(AND(Inputs!$CO304=0,BH$4&gt;=Inputs!$CM304),1,IF(AND(BH$4&gt;=Inputs!$CM304,BH$4&lt;Inputs!$CN304),1,IF(AND(BH$4=Inputs!$CN304,BH$4=Inputs!$CO304),1,IF(OR(AND(BH$4=Inputs!$CN304+1,Inputs!$CN304=Inputs!$CO304),AND(BH$4=Inputs!$CN304+2,Inputs!$CN304=Inputs!$CO304)),0,IF(BH$4=Inputs!$CN304,0.8,IF(BH$4=Inputs!$CN304+1,0.6,IF(BH$4=Inputs!$CN304+2,0.4,IF(BH$4=Inputs!$CO304,0.2,IF(AND(BH$4&gt;=Inputs!$CL304,BH$4&lt;Inputs!$CM304),(BH$4-Inputs!$CL304+1)/(Inputs!$AI304+1),0)))))))))</f>
        <v>0</v>
      </c>
      <c r="BI307" s="27">
        <f>IF(AND(Inputs!$CO304=0,BI$4&gt;=Inputs!$CM304),1,IF(AND(BI$4&gt;=Inputs!$CM304,BI$4&lt;Inputs!$CN304),1,IF(AND(BI$4=Inputs!$CN304,BI$4=Inputs!$CO304),1,IF(OR(AND(BI$4=Inputs!$CN304+1,Inputs!$CN304=Inputs!$CO304),AND(BI$4=Inputs!$CN304+2,Inputs!$CN304=Inputs!$CO304)),0,IF(BI$4=Inputs!$CN304,0.8,IF(BI$4=Inputs!$CN304+1,0.6,IF(BI$4=Inputs!$CN304+2,0.4,IF(BI$4=Inputs!$CO304,0.2,IF(AND(BI$4&gt;=Inputs!$CL304,BI$4&lt;Inputs!$CM304),(BI$4-Inputs!$CL304+1)/(Inputs!$AI304+1),0)))))))))</f>
        <v>0</v>
      </c>
      <c r="BJ307" s="27">
        <f>IF(AND(Inputs!$CO304=0,BJ$4&gt;=Inputs!$CM304),1,IF(AND(BJ$4&gt;=Inputs!$CM304,BJ$4&lt;Inputs!$CN304),1,IF(AND(BJ$4=Inputs!$CN304,BJ$4=Inputs!$CO304),1,IF(OR(AND(BJ$4=Inputs!$CN304+1,Inputs!$CN304=Inputs!$CO304),AND(BJ$4=Inputs!$CN304+2,Inputs!$CN304=Inputs!$CO304)),0,IF(BJ$4=Inputs!$CN304,0.8,IF(BJ$4=Inputs!$CN304+1,0.6,IF(BJ$4=Inputs!$CN304+2,0.4,IF(BJ$4=Inputs!$CO304,0.2,IF(AND(BJ$4&gt;=Inputs!$CL304,BJ$4&lt;Inputs!$CM304),(BJ$4-Inputs!$CL304+1)/(Inputs!$AI304+1),0)))))))))</f>
        <v>0</v>
      </c>
      <c r="BK307" s="27">
        <f>IF(AND(Inputs!$CO304=0,BK$4&gt;=Inputs!$CM304),1,IF(AND(BK$4&gt;=Inputs!$CM304,BK$4&lt;Inputs!$CN304),1,IF(AND(BK$4=Inputs!$CN304,BK$4=Inputs!$CO304),1,IF(OR(AND(BK$4=Inputs!$CN304+1,Inputs!$CN304=Inputs!$CO304),AND(BK$4=Inputs!$CN304+2,Inputs!$CN304=Inputs!$CO304)),0,IF(BK$4=Inputs!$CN304,0.8,IF(BK$4=Inputs!$CN304+1,0.6,IF(BK$4=Inputs!$CN304+2,0.4,IF(BK$4=Inputs!$CO304,0.2,IF(AND(BK$4&gt;=Inputs!$CL304,BK$4&lt;Inputs!$CM304),(BK$4-Inputs!$CL304+1)/(Inputs!$AI304+1),0)))))))))</f>
        <v>0</v>
      </c>
      <c r="BL307" s="27">
        <f>IF(AND(Inputs!$CO304=0,BL$4&gt;=Inputs!$CM304),1,IF(AND(BL$4&gt;=Inputs!$CM304,BL$4&lt;Inputs!$CN304),1,IF(AND(BL$4=Inputs!$CN304,BL$4=Inputs!$CO304),1,IF(OR(AND(BL$4=Inputs!$CN304+1,Inputs!$CN304=Inputs!$CO304),AND(BL$4=Inputs!$CN304+2,Inputs!$CN304=Inputs!$CO304)),0,IF(BL$4=Inputs!$CN304,0.8,IF(BL$4=Inputs!$CN304+1,0.6,IF(BL$4=Inputs!$CN304+2,0.4,IF(BL$4=Inputs!$CO304,0.2,IF(AND(BL$4&gt;=Inputs!$CL304,BL$4&lt;Inputs!$CM304),(BL$4-Inputs!$CL304+1)/(Inputs!$AI304+1),0)))))))))</f>
        <v>0</v>
      </c>
      <c r="BM307" s="27">
        <f>IF(AND(Inputs!$CO304=0,BM$4&gt;=Inputs!$CM304),1,IF(AND(BM$4&gt;=Inputs!$CM304,BM$4&lt;Inputs!$CN304),1,IF(AND(BM$4=Inputs!$CN304,BM$4=Inputs!$CO304),1,IF(OR(AND(BM$4=Inputs!$CN304+1,Inputs!$CN304=Inputs!$CO304),AND(BM$4=Inputs!$CN304+2,Inputs!$CN304=Inputs!$CO304)),0,IF(BM$4=Inputs!$CN304,0.8,IF(BM$4=Inputs!$CN304+1,0.6,IF(BM$4=Inputs!$CN304+2,0.4,IF(BM$4=Inputs!$CO304,0.2,IF(AND(BM$4&gt;=Inputs!$CL304,BM$4&lt;Inputs!$CM304),(BM$4-Inputs!$CL304+1)/(Inputs!$AI304+1),0)))))))))</f>
        <v>0</v>
      </c>
      <c r="BO307" s="46" t="str">
        <f>IF(Inputs!$B304="","",(ROUND(Inputs!$BC304*AJ307,0)))</f>
        <v/>
      </c>
      <c r="BP307" s="46" t="str">
        <f>IF(Inputs!$B304="","",(ROUND(Inputs!$BC304*AK307,0)))</f>
        <v/>
      </c>
      <c r="BQ307" s="46" t="str">
        <f>IF(Inputs!$B304="","",(ROUND(Inputs!$BC304*AL307,0)))</f>
        <v/>
      </c>
      <c r="BR307" s="46" t="str">
        <f>IF(Inputs!$B304="","",(ROUND(Inputs!$BC304*AM307,0)))</f>
        <v/>
      </c>
      <c r="BS307" s="46" t="str">
        <f>IF(Inputs!$B304="","",(ROUND(Inputs!$BC304*AN307,0)))</f>
        <v/>
      </c>
      <c r="BT307" s="46" t="str">
        <f>IF(Inputs!$B304="","",(ROUND(Inputs!$BC304*AO307,0)))</f>
        <v/>
      </c>
      <c r="BU307" s="46" t="str">
        <f>IF(Inputs!$B304="","",(ROUND(Inputs!$BC304*AP307,0)))</f>
        <v/>
      </c>
      <c r="BV307" s="46" t="str">
        <f>IF(Inputs!$B304="","",(ROUND(Inputs!$BC304*AQ307,0)))</f>
        <v/>
      </c>
      <c r="BW307" s="46" t="str">
        <f>IF(Inputs!$B304="","",(ROUND(Inputs!$BC304*AR307,0)))</f>
        <v/>
      </c>
      <c r="BX307" s="46" t="str">
        <f>IF(Inputs!$B304="","",(ROUND(Inputs!$BC304*AS307,0)))</f>
        <v/>
      </c>
      <c r="BY307" s="46" t="str">
        <f>IF(Inputs!$B304="","",(ROUND(Inputs!$BC304*AT307,0)))</f>
        <v/>
      </c>
      <c r="BZ307" s="46" t="str">
        <f>IF(Inputs!$B304="","",(ROUND(Inputs!$BC304*AU307,0)))</f>
        <v/>
      </c>
      <c r="CA307" s="46" t="str">
        <f>IF(Inputs!$B304="","",(ROUND(Inputs!$BC304*AV307,0)))</f>
        <v/>
      </c>
      <c r="CB307" s="46" t="str">
        <f>IF(Inputs!$B304="","",(ROUND(Inputs!$BC304*AW307,0)))</f>
        <v/>
      </c>
      <c r="CC307" s="46" t="str">
        <f>IF(Inputs!$B304="","",(ROUND(Inputs!$BC304*AX307,0)))</f>
        <v/>
      </c>
      <c r="CD307" s="46" t="str">
        <f>IF(Inputs!$B304="","",(ROUND(Inputs!$BC304*AY307,0)))</f>
        <v/>
      </c>
      <c r="CE307" s="46" t="str">
        <f>IF(Inputs!$B304="","",(ROUND(Inputs!$BC304*AZ307,0)))</f>
        <v/>
      </c>
      <c r="CF307" s="46" t="str">
        <f>IF(Inputs!$B304="","",(ROUND(Inputs!$BC304*BA307,0)))</f>
        <v/>
      </c>
      <c r="CG307" s="46" t="str">
        <f>IF(Inputs!$B304="","",(ROUND(Inputs!$BC304*BB307,0)))</f>
        <v/>
      </c>
      <c r="CH307" s="46" t="str">
        <f>IF(Inputs!$B304="","",(ROUND(Inputs!$BC304*BC307,0)))</f>
        <v/>
      </c>
      <c r="CI307" s="46" t="str">
        <f>IF(Inputs!$B304="","",(ROUND(Inputs!$BC304*BD307,0)))</f>
        <v/>
      </c>
      <c r="CJ307" s="46" t="str">
        <f>IF(Inputs!$B304="","",(ROUND(Inputs!$BC304*BE307,0)))</f>
        <v/>
      </c>
      <c r="CK307" s="46" t="str">
        <f>IF(Inputs!$B304="","",(ROUND(Inputs!$BC304*BF307,0)))</f>
        <v/>
      </c>
      <c r="CL307" s="46" t="str">
        <f>IF(Inputs!$B304="","",(ROUND(Inputs!$BC304*BG307,0)))</f>
        <v/>
      </c>
      <c r="CM307" s="46" t="str">
        <f>IF(Inputs!$B304="","",(ROUND(Inputs!$BC304*BH307,0)))</f>
        <v/>
      </c>
      <c r="CN307" s="46" t="str">
        <f>IF(Inputs!$B304="","",(ROUND(Inputs!$BC304*BI307,0)))</f>
        <v/>
      </c>
      <c r="CO307" s="46" t="str">
        <f>IF(Inputs!$B304="","",(ROUND(Inputs!$BC304*BJ307,0)))</f>
        <v/>
      </c>
      <c r="CP307" s="46" t="str">
        <f>IF(Inputs!$B304="","",(ROUND(Inputs!$BC304*BK307,0)))</f>
        <v/>
      </c>
      <c r="CQ307" s="46" t="str">
        <f>IF(Inputs!$B304="","",(ROUND(Inputs!$BC304*BL307,0)))</f>
        <v/>
      </c>
      <c r="CR307" s="46" t="str">
        <f>IF(Inputs!$B304="","",(ROUND(Inputs!$BC304*BM307,0)))</f>
        <v/>
      </c>
      <c r="CV307" s="46" t="str">
        <f>IF(A307="","",IF(AND(CV$4&lt;=Inputs!$CQ304,CV$4&gt;=Inputs!$CP304),Inputs!$AR304/(Inputs!$CQ304-Inputs!$CP304+1),0)+IF(CV$4=Inputs!$CL304,Inputs!$BD304,0))</f>
        <v/>
      </c>
      <c r="CW307" s="46" t="str">
        <f>IF(B307="","",IF(AND(CW$4&lt;=Inputs!$CQ304,CW$4&gt;=Inputs!$CP304),Inputs!$AR304/(Inputs!$CQ304-Inputs!$CP304+1),0)+IF(CW$4=Inputs!$CL304,Inputs!$BD304,0))</f>
        <v/>
      </c>
      <c r="CX307" s="46" t="str">
        <f>IF(C307="","",IF(AND(CX$4&lt;=Inputs!$CQ304,CX$4&gt;=Inputs!$CP304),Inputs!$AR304/(Inputs!$CQ304-Inputs!$CP304+1),0)+IF(CX$4=Inputs!$CL304,Inputs!$BD304,0))</f>
        <v/>
      </c>
      <c r="CY307" s="46" t="str">
        <f>IF(D307="","",IF(AND(CY$4&lt;=Inputs!$CQ304,CY$4&gt;=Inputs!$CP304),Inputs!$AR304/(Inputs!$CQ304-Inputs!$CP304+1),0)+IF(CY$4=Inputs!$CL304,Inputs!$BD304,0))</f>
        <v/>
      </c>
      <c r="CZ307" s="46" t="str">
        <f>IF(E307="","",IF(AND(CZ$4&lt;=Inputs!$CQ304,CZ$4&gt;=Inputs!$CP304),Inputs!$AR304/(Inputs!$CQ304-Inputs!$CP304+1),0)+IF(CZ$4=Inputs!$CL304,Inputs!$BD304,0))</f>
        <v/>
      </c>
      <c r="DA307" s="46" t="str">
        <f>IF(F307="","",IF(AND(DA$4&lt;=Inputs!$CQ304,DA$4&gt;=Inputs!$CP304),Inputs!$AR304/(Inputs!$CQ304-Inputs!$CP304+1),0)+IF(DA$4=Inputs!$CL304,Inputs!$BD304,0))</f>
        <v/>
      </c>
      <c r="DB307" s="46" t="str">
        <f>IF(G307="","",IF(AND(DB$4&lt;=Inputs!$CQ304,DB$4&gt;=Inputs!$CP304),Inputs!$AR304/(Inputs!$CQ304-Inputs!$CP304+1),0)+IF(DB$4=Inputs!$CL304,Inputs!$BD304,0))</f>
        <v/>
      </c>
      <c r="DC307" s="46" t="str">
        <f>IF(H307="","",IF(AND(DC$4&lt;=Inputs!$CQ304,DC$4&gt;=Inputs!$CP304),Inputs!$AR304/(Inputs!$CQ304-Inputs!$CP304+1),0)+IF(DC$4=Inputs!$CL304,Inputs!$BD304,0))</f>
        <v/>
      </c>
      <c r="DD307" s="46" t="str">
        <f>IF(I307="","",IF(AND(DD$4&lt;=Inputs!$CQ304,DD$4&gt;=Inputs!$CP304),Inputs!$AR304/(Inputs!$CQ304-Inputs!$CP304+1),0)+IF(DD$4=Inputs!$CL304,Inputs!$BD304,0))</f>
        <v/>
      </c>
      <c r="DE307" s="46" t="str">
        <f>IF(J307="","",IF(AND(DE$4&lt;=Inputs!$CQ304,DE$4&gt;=Inputs!$CP304),Inputs!$AR304/(Inputs!$CQ304-Inputs!$CP304+1),0)+IF(DE$4=Inputs!$CL304,Inputs!$BD304,0))</f>
        <v/>
      </c>
      <c r="DF307" s="46" t="str">
        <f>IF(K307="","",IF(AND(DF$4&lt;=Inputs!$CQ304,DF$4&gt;=Inputs!$CP304),Inputs!$AR304/(Inputs!$CQ304-Inputs!$CP304+1),0)+IF(DF$4=Inputs!$CL304,Inputs!$BD304,0))</f>
        <v/>
      </c>
      <c r="DG307" s="46" t="str">
        <f>IF(L307="","",IF(AND(DG$4&lt;=Inputs!$CQ304,DG$4&gt;=Inputs!$CP304),Inputs!$AR304/(Inputs!$CQ304-Inputs!$CP304+1),0)+IF(DG$4=Inputs!$CL304,Inputs!$BD304,0))</f>
        <v/>
      </c>
      <c r="DH307" s="46" t="str">
        <f>IF(M307="","",IF(AND(DH$4&lt;=Inputs!$CQ304,DH$4&gt;=Inputs!$CP304),Inputs!$AR304/(Inputs!$CQ304-Inputs!$CP304+1),0)+IF(DH$4=Inputs!$CL304,Inputs!$BD304,0))</f>
        <v/>
      </c>
      <c r="DI307" s="46" t="str">
        <f>IF(N307="","",IF(AND(DI$4&lt;=Inputs!$CQ304,DI$4&gt;=Inputs!$CP304),Inputs!$AR304/(Inputs!$CQ304-Inputs!$CP304+1),0)+IF(DI$4=Inputs!$CL304,Inputs!$BD304,0))</f>
        <v/>
      </c>
      <c r="DJ307" s="46" t="str">
        <f>IF(O307="","",IF(AND(DJ$4&lt;=Inputs!$CQ304,DJ$4&gt;=Inputs!$CP304),Inputs!$AR304/(Inputs!$CQ304-Inputs!$CP304+1),0)+IF(DJ$4=Inputs!$CL304,Inputs!$BD304,0))</f>
        <v/>
      </c>
      <c r="DK307" s="46" t="str">
        <f>IF(P307="","",IF(AND(DK$4&lt;=Inputs!$CQ304,DK$4&gt;=Inputs!$CP304),Inputs!$AR304/(Inputs!$CQ304-Inputs!$CP304+1),0)+IF(DK$4=Inputs!$CL304,Inputs!$BD304,0))</f>
        <v/>
      </c>
      <c r="DL307" s="46" t="str">
        <f>IF(Q307="","",IF(AND(DL$4&lt;=Inputs!$CQ304,DL$4&gt;=Inputs!$CP304),Inputs!$AR304/(Inputs!$CQ304-Inputs!$CP304+1),0)+IF(DL$4=Inputs!$CL304,Inputs!$BD304,0))</f>
        <v/>
      </c>
      <c r="DM307" s="46" t="str">
        <f>IF(R307="","",IF(AND(DM$4&lt;=Inputs!$CQ304,DM$4&gt;=Inputs!$CP304),Inputs!$AR304/(Inputs!$CQ304-Inputs!$CP304+1),0)+IF(DM$4=Inputs!$CL304,Inputs!$BD304,0))</f>
        <v/>
      </c>
      <c r="DN307" s="46" t="str">
        <f>IF(S307="","",IF(AND(DN$4&lt;=Inputs!$CQ304,DN$4&gt;=Inputs!$CP304),Inputs!$AR304/(Inputs!$CQ304-Inputs!$CP304+1),0)+IF(DN$4=Inputs!$CL304,Inputs!$BD304,0))</f>
        <v/>
      </c>
      <c r="DO307" s="46" t="str">
        <f>IF(T307="","",IF(AND(DO$4&lt;=Inputs!$CQ304,DO$4&gt;=Inputs!$CP304),Inputs!$AR304/(Inputs!$CQ304-Inputs!$CP304+1),0)+IF(DO$4=Inputs!$CL304,Inputs!$BD304,0))</f>
        <v/>
      </c>
      <c r="DP307" s="46" t="str">
        <f>IF(U307="","",IF(AND(DP$4&lt;=Inputs!$CQ304,DP$4&gt;=Inputs!$CP304),Inputs!$AR304/(Inputs!$CQ304-Inputs!$CP304+1),0)+IF(DP$4=Inputs!$CL304,Inputs!$BD304,0))</f>
        <v/>
      </c>
      <c r="DQ307" s="46" t="str">
        <f>IF(V307="","",IF(AND(DQ$4&lt;=Inputs!$CQ304,DQ$4&gt;=Inputs!$CP304),Inputs!$AR304/(Inputs!$CQ304-Inputs!$CP304+1),0)+IF(DQ$4=Inputs!$CL304,Inputs!$BD304,0))</f>
        <v/>
      </c>
      <c r="DR307" s="46" t="str">
        <f>IF(W307="","",IF(AND(DR$4&lt;=Inputs!$CQ304,DR$4&gt;=Inputs!$CP304),Inputs!$AR304/(Inputs!$CQ304-Inputs!$CP304+1),0)+IF(DR$4=Inputs!$CL304,Inputs!$BD304,0))</f>
        <v/>
      </c>
      <c r="DS307" s="46" t="str">
        <f>IF(X307="","",IF(AND(DS$4&lt;=Inputs!$CQ304,DS$4&gt;=Inputs!$CP304),Inputs!$AR304/(Inputs!$CQ304-Inputs!$CP304+1),0)+IF(DS$4=Inputs!$CL304,Inputs!$BD304,0))</f>
        <v/>
      </c>
      <c r="DT307" s="46" t="str">
        <f>IF(Y307="","",IF(AND(DT$4&lt;=Inputs!$CQ304,DT$4&gt;=Inputs!$CP304),Inputs!$AR304/(Inputs!$CQ304-Inputs!$CP304+1),0)+IF(DT$4=Inputs!$CL304,Inputs!$BD304,0))</f>
        <v/>
      </c>
      <c r="DU307" s="46" t="str">
        <f>IF(Z307="","",IF(AND(DU$4&lt;=Inputs!$CQ304,DU$4&gt;=Inputs!$CP304),Inputs!$AR304/(Inputs!$CQ304-Inputs!$CP304+1),0)+IF(DU$4=Inputs!$CL304,Inputs!$BD304,0))</f>
        <v/>
      </c>
      <c r="DV307" s="46" t="str">
        <f>IF(AA307="","",IF(AND(DV$4&lt;=Inputs!$CQ304,DV$4&gt;=Inputs!$CP304),Inputs!$AR304/(Inputs!$CQ304-Inputs!$CP304+1),0)+IF(DV$4=Inputs!$CL304,Inputs!$BD304,0))</f>
        <v/>
      </c>
      <c r="DW307" s="46" t="str">
        <f>IF(AB307="","",IF(AND(DW$4&lt;=Inputs!$CQ304,DW$4&gt;=Inputs!$CP304),Inputs!$AR304/(Inputs!$CQ304-Inputs!$CP304+1),0)+IF(DW$4=Inputs!$CL304,Inputs!$BD304,0))</f>
        <v/>
      </c>
      <c r="DX307" s="46" t="str">
        <f>IF(AC307="","",IF(AND(DX$4&lt;=Inputs!$CQ304,DX$4&gt;=Inputs!$CP304),Inputs!$AR304/(Inputs!$CQ304-Inputs!$CP304+1),0)+IF(DX$4=Inputs!$CL304,Inputs!$BD304,0))</f>
        <v/>
      </c>
      <c r="DY307" s="46" t="str">
        <f>IF(AD307="","",IF(AND(DY$4&lt;=Inputs!$CQ304,DY$4&gt;=Inputs!$CP304),Inputs!$AR304/(Inputs!$CQ304-Inputs!$CP304+1),0)+IF(DY$4=Inputs!$CL304,Inputs!$BD304,0))</f>
        <v/>
      </c>
      <c r="DZ307" s="46" t="str">
        <f t="shared" si="12"/>
        <v/>
      </c>
    </row>
    <row r="308" spans="1:130">
      <c r="A308" s="7" t="str">
        <f>IF(Inputs!A305="","",Inputs!A305)</f>
        <v/>
      </c>
      <c r="B308" t="str">
        <f>IF(Inputs!B305="","",Inputs!B305)</f>
        <v/>
      </c>
      <c r="C308" s="46" t="str">
        <f>IF(Inputs!$B305="","",BO308-CV308)</f>
        <v/>
      </c>
      <c r="D308" s="46" t="str">
        <f>IF(Inputs!$B305="","",BP308-CW308)</f>
        <v/>
      </c>
      <c r="E308" s="46" t="str">
        <f>IF(Inputs!$B305="","",BQ308-CX308)</f>
        <v/>
      </c>
      <c r="F308" s="46" t="str">
        <f>IF(Inputs!$B305="","",BR308-CY308)</f>
        <v/>
      </c>
      <c r="G308" s="46" t="str">
        <f>IF(Inputs!$B305="","",BS308-CZ308)</f>
        <v/>
      </c>
      <c r="H308" s="46" t="str">
        <f>IF(Inputs!$B305="","",BT308-DA308)</f>
        <v/>
      </c>
      <c r="I308" s="46" t="str">
        <f>IF(Inputs!$B305="","",BU308-DB308)</f>
        <v/>
      </c>
      <c r="J308" s="46" t="str">
        <f>IF(Inputs!$B305="","",BV308-DC308)</f>
        <v/>
      </c>
      <c r="K308" s="46" t="str">
        <f>IF(Inputs!$B305="","",BW308-DD308)</f>
        <v/>
      </c>
      <c r="L308" s="46" t="str">
        <f>IF(Inputs!$B305="","",BX308-DE308)</f>
        <v/>
      </c>
      <c r="M308" s="46" t="str">
        <f>IF(Inputs!$B305="","",BY308-DF308)</f>
        <v/>
      </c>
      <c r="N308" s="46" t="str">
        <f>IF(Inputs!$B305="","",BZ308-DG308)</f>
        <v/>
      </c>
      <c r="O308" s="46" t="str">
        <f>IF(Inputs!$B305="","",CA308-DH308)</f>
        <v/>
      </c>
      <c r="P308" s="46" t="str">
        <f>IF(Inputs!$B305="","",CB308-DI308)</f>
        <v/>
      </c>
      <c r="Q308" s="46" t="str">
        <f>IF(Inputs!$B305="","",CC308-DJ308)</f>
        <v/>
      </c>
      <c r="R308" s="46" t="str">
        <f>IF(Inputs!$B305="","",CD308-DK308)</f>
        <v/>
      </c>
      <c r="S308" s="46" t="str">
        <f>IF(Inputs!$B305="","",CE308-DL308)</f>
        <v/>
      </c>
      <c r="T308" s="46" t="str">
        <f>IF(Inputs!$B305="","",CF308-DM308)</f>
        <v/>
      </c>
      <c r="U308" s="46" t="str">
        <f>IF(Inputs!$B305="","",CG308-DN308)</f>
        <v/>
      </c>
      <c r="V308" s="46" t="str">
        <f>IF(Inputs!$B305="","",CH308-DO308)</f>
        <v/>
      </c>
      <c r="W308" s="46" t="str">
        <f>IF(Inputs!$B305="","",CI308-DP308)</f>
        <v/>
      </c>
      <c r="X308" s="46" t="str">
        <f>IF(Inputs!$B305="","",CJ308-DQ308)</f>
        <v/>
      </c>
      <c r="Y308" s="46" t="str">
        <f>IF(Inputs!$B305="","",CK308-DR308)</f>
        <v/>
      </c>
      <c r="Z308" s="46" t="str">
        <f>IF(Inputs!$B305="","",CL308-DS308)</f>
        <v/>
      </c>
      <c r="AA308" s="46" t="str">
        <f>IF(Inputs!$B305="","",CM308-DT308)</f>
        <v/>
      </c>
      <c r="AB308" s="46" t="str">
        <f>IF(Inputs!$B305="","",CN308-DU308)</f>
        <v/>
      </c>
      <c r="AC308" s="46" t="str">
        <f>IF(Inputs!$B305="","",CO308-DV308)</f>
        <v/>
      </c>
      <c r="AD308" s="46" t="str">
        <f>IF(Inputs!$B305="","",CP308-DW308)</f>
        <v/>
      </c>
      <c r="AE308" s="46" t="str">
        <f>IF(Inputs!$B305="","",CQ308-DX308)</f>
        <v/>
      </c>
      <c r="AF308" s="46" t="str">
        <f>IF(Inputs!$B305="","",CR308-DY308)</f>
        <v/>
      </c>
      <c r="AG308" s="50" t="str">
        <f t="shared" si="13"/>
        <v/>
      </c>
      <c r="AH308" s="50"/>
      <c r="AJ308" s="27">
        <f>IF(AND(Inputs!$CO305=0,AJ$4&gt;=Inputs!$CM305),1,IF(AND(AJ$4&gt;=Inputs!$CM305,AJ$4&lt;Inputs!$CN305),1,IF(AND(AJ$4=Inputs!$CN305,AJ$4=Inputs!$CO305),1,IF(OR(AND(AJ$4=Inputs!$CN305+1,Inputs!$CN305=Inputs!$CO305),AND(AJ$4=Inputs!$CN305+2,Inputs!$CN305=Inputs!$CO305)),0,IF(AJ$4=Inputs!$CN305,0.8,IF(AJ$4=Inputs!$CN305+1,0.6,IF(AJ$4=Inputs!$CN305+2,0.4,IF(AJ$4=Inputs!$CO305,0.2,IF(AND(AJ$4&gt;=Inputs!$CL305,AJ$4&lt;Inputs!$CM305),(AJ$4-Inputs!$CL305+1)/(Inputs!$AI305+1),0)))))))))</f>
        <v>0</v>
      </c>
      <c r="AK308" s="27">
        <f>IF(AND(Inputs!$CO305=0,AK$4&gt;=Inputs!$CM305),1,IF(AND(AK$4&gt;=Inputs!$CM305,AK$4&lt;Inputs!$CN305),1,IF(AND(AK$4=Inputs!$CN305,AK$4=Inputs!$CO305),1,IF(OR(AND(AK$4=Inputs!$CN305+1,Inputs!$CN305=Inputs!$CO305),AND(AK$4=Inputs!$CN305+2,Inputs!$CN305=Inputs!$CO305)),0,IF(AK$4=Inputs!$CN305,0.8,IF(AK$4=Inputs!$CN305+1,0.6,IF(AK$4=Inputs!$CN305+2,0.4,IF(AK$4=Inputs!$CO305,0.2,IF(AND(AK$4&gt;=Inputs!$CL305,AK$4&lt;Inputs!$CM305),(AK$4-Inputs!$CL305+1)/(Inputs!$AI305+1),0)))))))))</f>
        <v>0</v>
      </c>
      <c r="AL308" s="27">
        <f>IF(AND(Inputs!$CO305=0,AL$4&gt;=Inputs!$CM305),1,IF(AND(AL$4&gt;=Inputs!$CM305,AL$4&lt;Inputs!$CN305),1,IF(AND(AL$4=Inputs!$CN305,AL$4=Inputs!$CO305),1,IF(OR(AND(AL$4=Inputs!$CN305+1,Inputs!$CN305=Inputs!$CO305),AND(AL$4=Inputs!$CN305+2,Inputs!$CN305=Inputs!$CO305)),0,IF(AL$4=Inputs!$CN305,0.8,IF(AL$4=Inputs!$CN305+1,0.6,IF(AL$4=Inputs!$CN305+2,0.4,IF(AL$4=Inputs!$CO305,0.2,IF(AND(AL$4&gt;=Inputs!$CL305,AL$4&lt;Inputs!$CM305),(AL$4-Inputs!$CL305+1)/(Inputs!$AI305+1),0)))))))))</f>
        <v>0</v>
      </c>
      <c r="AM308" s="27">
        <f>IF(AND(Inputs!$CO305=0,AM$4&gt;=Inputs!$CM305),1,IF(AND(AM$4&gt;=Inputs!$CM305,AM$4&lt;Inputs!$CN305),1,IF(AND(AM$4=Inputs!$CN305,AM$4=Inputs!$CO305),1,IF(OR(AND(AM$4=Inputs!$CN305+1,Inputs!$CN305=Inputs!$CO305),AND(AM$4=Inputs!$CN305+2,Inputs!$CN305=Inputs!$CO305)),0,IF(AM$4=Inputs!$CN305,0.8,IF(AM$4=Inputs!$CN305+1,0.6,IF(AM$4=Inputs!$CN305+2,0.4,IF(AM$4=Inputs!$CO305,0.2,IF(AND(AM$4&gt;=Inputs!$CL305,AM$4&lt;Inputs!$CM305),(AM$4-Inputs!$CL305+1)/(Inputs!$AI305+1),0)))))))))</f>
        <v>0</v>
      </c>
      <c r="AN308" s="27">
        <f>IF(AND(Inputs!$CO305=0,AN$4&gt;=Inputs!$CM305),1,IF(AND(AN$4&gt;=Inputs!$CM305,AN$4&lt;Inputs!$CN305),1,IF(AND(AN$4=Inputs!$CN305,AN$4=Inputs!$CO305),1,IF(OR(AND(AN$4=Inputs!$CN305+1,Inputs!$CN305=Inputs!$CO305),AND(AN$4=Inputs!$CN305+2,Inputs!$CN305=Inputs!$CO305)),0,IF(AN$4=Inputs!$CN305,0.8,IF(AN$4=Inputs!$CN305+1,0.6,IF(AN$4=Inputs!$CN305+2,0.4,IF(AN$4=Inputs!$CO305,0.2,IF(AND(AN$4&gt;=Inputs!$CL305,AN$4&lt;Inputs!$CM305),(AN$4-Inputs!$CL305+1)/(Inputs!$AI305+1),0)))))))))</f>
        <v>0</v>
      </c>
      <c r="AO308" s="27">
        <f>IF(AND(Inputs!$CO305=0,AO$4&gt;=Inputs!$CM305),1,IF(AND(AO$4&gt;=Inputs!$CM305,AO$4&lt;Inputs!$CN305),1,IF(AND(AO$4=Inputs!$CN305,AO$4=Inputs!$CO305),1,IF(OR(AND(AO$4=Inputs!$CN305+1,Inputs!$CN305=Inputs!$CO305),AND(AO$4=Inputs!$CN305+2,Inputs!$CN305=Inputs!$CO305)),0,IF(AO$4=Inputs!$CN305,0.8,IF(AO$4=Inputs!$CN305+1,0.6,IF(AO$4=Inputs!$CN305+2,0.4,IF(AO$4=Inputs!$CO305,0.2,IF(AND(AO$4&gt;=Inputs!$CL305,AO$4&lt;Inputs!$CM305),(AO$4-Inputs!$CL305+1)/(Inputs!$AI305+1),0)))))))))</f>
        <v>0</v>
      </c>
      <c r="AP308" s="27">
        <f>IF(AND(Inputs!$CO305=0,AP$4&gt;=Inputs!$CM305),1,IF(AND(AP$4&gt;=Inputs!$CM305,AP$4&lt;Inputs!$CN305),1,IF(AND(AP$4=Inputs!$CN305,AP$4=Inputs!$CO305),1,IF(OR(AND(AP$4=Inputs!$CN305+1,Inputs!$CN305=Inputs!$CO305),AND(AP$4=Inputs!$CN305+2,Inputs!$CN305=Inputs!$CO305)),0,IF(AP$4=Inputs!$CN305,0.8,IF(AP$4=Inputs!$CN305+1,0.6,IF(AP$4=Inputs!$CN305+2,0.4,IF(AP$4=Inputs!$CO305,0.2,IF(AND(AP$4&gt;=Inputs!$CL305,AP$4&lt;Inputs!$CM305),(AP$4-Inputs!$CL305+1)/(Inputs!$AI305+1),0)))))))))</f>
        <v>0</v>
      </c>
      <c r="AQ308" s="27">
        <f>IF(AND(Inputs!$CO305=0,AQ$4&gt;=Inputs!$CM305),1,IF(AND(AQ$4&gt;=Inputs!$CM305,AQ$4&lt;Inputs!$CN305),1,IF(AND(AQ$4=Inputs!$CN305,AQ$4=Inputs!$CO305),1,IF(OR(AND(AQ$4=Inputs!$CN305+1,Inputs!$CN305=Inputs!$CO305),AND(AQ$4=Inputs!$CN305+2,Inputs!$CN305=Inputs!$CO305)),0,IF(AQ$4=Inputs!$CN305,0.8,IF(AQ$4=Inputs!$CN305+1,0.6,IF(AQ$4=Inputs!$CN305+2,0.4,IF(AQ$4=Inputs!$CO305,0.2,IF(AND(AQ$4&gt;=Inputs!$CL305,AQ$4&lt;Inputs!$CM305),(AQ$4-Inputs!$CL305+1)/(Inputs!$AI305+1),0)))))))))</f>
        <v>0</v>
      </c>
      <c r="AR308" s="27">
        <f>IF(AND(Inputs!$CO305=0,AR$4&gt;=Inputs!$CM305),1,IF(AND(AR$4&gt;=Inputs!$CM305,AR$4&lt;Inputs!$CN305),1,IF(AND(AR$4=Inputs!$CN305,AR$4=Inputs!$CO305),1,IF(OR(AND(AR$4=Inputs!$CN305+1,Inputs!$CN305=Inputs!$CO305),AND(AR$4=Inputs!$CN305+2,Inputs!$CN305=Inputs!$CO305)),0,IF(AR$4=Inputs!$CN305,0.8,IF(AR$4=Inputs!$CN305+1,0.6,IF(AR$4=Inputs!$CN305+2,0.4,IF(AR$4=Inputs!$CO305,0.2,IF(AND(AR$4&gt;=Inputs!$CL305,AR$4&lt;Inputs!$CM305),(AR$4-Inputs!$CL305+1)/(Inputs!$AI305+1),0)))))))))</f>
        <v>0</v>
      </c>
      <c r="AS308" s="27">
        <f>IF(AND(Inputs!$CO305=0,AS$4&gt;=Inputs!$CM305),1,IF(AND(AS$4&gt;=Inputs!$CM305,AS$4&lt;Inputs!$CN305),1,IF(AND(AS$4=Inputs!$CN305,AS$4=Inputs!$CO305),1,IF(OR(AND(AS$4=Inputs!$CN305+1,Inputs!$CN305=Inputs!$CO305),AND(AS$4=Inputs!$CN305+2,Inputs!$CN305=Inputs!$CO305)),0,IF(AS$4=Inputs!$CN305,0.8,IF(AS$4=Inputs!$CN305+1,0.6,IF(AS$4=Inputs!$CN305+2,0.4,IF(AS$4=Inputs!$CO305,0.2,IF(AND(AS$4&gt;=Inputs!$CL305,AS$4&lt;Inputs!$CM305),(AS$4-Inputs!$CL305+1)/(Inputs!$AI305+1),0)))))))))</f>
        <v>0</v>
      </c>
      <c r="AT308" s="27">
        <f>IF(AND(Inputs!$CO305=0,AT$4&gt;=Inputs!$CM305),1,IF(AND(AT$4&gt;=Inputs!$CM305,AT$4&lt;Inputs!$CN305),1,IF(AND(AT$4=Inputs!$CN305,AT$4=Inputs!$CO305),1,IF(OR(AND(AT$4=Inputs!$CN305+1,Inputs!$CN305=Inputs!$CO305),AND(AT$4=Inputs!$CN305+2,Inputs!$CN305=Inputs!$CO305)),0,IF(AT$4=Inputs!$CN305,0.8,IF(AT$4=Inputs!$CN305+1,0.6,IF(AT$4=Inputs!$CN305+2,0.4,IF(AT$4=Inputs!$CO305,0.2,IF(AND(AT$4&gt;=Inputs!$CL305,AT$4&lt;Inputs!$CM305),(AT$4-Inputs!$CL305+1)/(Inputs!$AI305+1),0)))))))))</f>
        <v>0</v>
      </c>
      <c r="AU308" s="27">
        <f>IF(AND(Inputs!$CO305=0,AU$4&gt;=Inputs!$CM305),1,IF(AND(AU$4&gt;=Inputs!$CM305,AU$4&lt;Inputs!$CN305),1,IF(AND(AU$4=Inputs!$CN305,AU$4=Inputs!$CO305),1,IF(OR(AND(AU$4=Inputs!$CN305+1,Inputs!$CN305=Inputs!$CO305),AND(AU$4=Inputs!$CN305+2,Inputs!$CN305=Inputs!$CO305)),0,IF(AU$4=Inputs!$CN305,0.8,IF(AU$4=Inputs!$CN305+1,0.6,IF(AU$4=Inputs!$CN305+2,0.4,IF(AU$4=Inputs!$CO305,0.2,IF(AND(AU$4&gt;=Inputs!$CL305,AU$4&lt;Inputs!$CM305),(AU$4-Inputs!$CL305+1)/(Inputs!$AI305+1),0)))))))))</f>
        <v>0</v>
      </c>
      <c r="AV308" s="27">
        <f>IF(AND(Inputs!$CO305=0,AV$4&gt;=Inputs!$CM305),1,IF(AND(AV$4&gt;=Inputs!$CM305,AV$4&lt;Inputs!$CN305),1,IF(AND(AV$4=Inputs!$CN305,AV$4=Inputs!$CO305),1,IF(OR(AND(AV$4=Inputs!$CN305+1,Inputs!$CN305=Inputs!$CO305),AND(AV$4=Inputs!$CN305+2,Inputs!$CN305=Inputs!$CO305)),0,IF(AV$4=Inputs!$CN305,0.8,IF(AV$4=Inputs!$CN305+1,0.6,IF(AV$4=Inputs!$CN305+2,0.4,IF(AV$4=Inputs!$CO305,0.2,IF(AND(AV$4&gt;=Inputs!$CL305,AV$4&lt;Inputs!$CM305),(AV$4-Inputs!$CL305+1)/(Inputs!$AI305+1),0)))))))))</f>
        <v>0</v>
      </c>
      <c r="AW308" s="27">
        <f>IF(AND(Inputs!$CO305=0,AW$4&gt;=Inputs!$CM305),1,IF(AND(AW$4&gt;=Inputs!$CM305,AW$4&lt;Inputs!$CN305),1,IF(AND(AW$4=Inputs!$CN305,AW$4=Inputs!$CO305),1,IF(OR(AND(AW$4=Inputs!$CN305+1,Inputs!$CN305=Inputs!$CO305),AND(AW$4=Inputs!$CN305+2,Inputs!$CN305=Inputs!$CO305)),0,IF(AW$4=Inputs!$CN305,0.8,IF(AW$4=Inputs!$CN305+1,0.6,IF(AW$4=Inputs!$CN305+2,0.4,IF(AW$4=Inputs!$CO305,0.2,IF(AND(AW$4&gt;=Inputs!$CL305,AW$4&lt;Inputs!$CM305),(AW$4-Inputs!$CL305+1)/(Inputs!$AI305+1),0)))))))))</f>
        <v>0</v>
      </c>
      <c r="AX308" s="27">
        <f>IF(AND(Inputs!$CO305=0,AX$4&gt;=Inputs!$CM305),1,IF(AND(AX$4&gt;=Inputs!$CM305,AX$4&lt;Inputs!$CN305),1,IF(AND(AX$4=Inputs!$CN305,AX$4=Inputs!$CO305),1,IF(OR(AND(AX$4=Inputs!$CN305+1,Inputs!$CN305=Inputs!$CO305),AND(AX$4=Inputs!$CN305+2,Inputs!$CN305=Inputs!$CO305)),0,IF(AX$4=Inputs!$CN305,0.8,IF(AX$4=Inputs!$CN305+1,0.6,IF(AX$4=Inputs!$CN305+2,0.4,IF(AX$4=Inputs!$CO305,0.2,IF(AND(AX$4&gt;=Inputs!$CL305,AX$4&lt;Inputs!$CM305),(AX$4-Inputs!$CL305+1)/(Inputs!$AI305+1),0)))))))))</f>
        <v>0</v>
      </c>
      <c r="AY308" s="27">
        <f>IF(AND(Inputs!$CO305=0,AY$4&gt;=Inputs!$CM305),1,IF(AND(AY$4&gt;=Inputs!$CM305,AY$4&lt;Inputs!$CN305),1,IF(AND(AY$4=Inputs!$CN305,AY$4=Inputs!$CO305),1,IF(OR(AND(AY$4=Inputs!$CN305+1,Inputs!$CN305=Inputs!$CO305),AND(AY$4=Inputs!$CN305+2,Inputs!$CN305=Inputs!$CO305)),0,IF(AY$4=Inputs!$CN305,0.8,IF(AY$4=Inputs!$CN305+1,0.6,IF(AY$4=Inputs!$CN305+2,0.4,IF(AY$4=Inputs!$CO305,0.2,IF(AND(AY$4&gt;=Inputs!$CL305,AY$4&lt;Inputs!$CM305),(AY$4-Inputs!$CL305+1)/(Inputs!$AI305+1),0)))))))))</f>
        <v>0</v>
      </c>
      <c r="AZ308" s="27">
        <f>IF(AND(Inputs!$CO305=0,AZ$4&gt;=Inputs!$CM305),1,IF(AND(AZ$4&gt;=Inputs!$CM305,AZ$4&lt;Inputs!$CN305),1,IF(AND(AZ$4=Inputs!$CN305,AZ$4=Inputs!$CO305),1,IF(OR(AND(AZ$4=Inputs!$CN305+1,Inputs!$CN305=Inputs!$CO305),AND(AZ$4=Inputs!$CN305+2,Inputs!$CN305=Inputs!$CO305)),0,IF(AZ$4=Inputs!$CN305,0.8,IF(AZ$4=Inputs!$CN305+1,0.6,IF(AZ$4=Inputs!$CN305+2,0.4,IF(AZ$4=Inputs!$CO305,0.2,IF(AND(AZ$4&gt;=Inputs!$CL305,AZ$4&lt;Inputs!$CM305),(AZ$4-Inputs!$CL305+1)/(Inputs!$AI305+1),0)))))))))</f>
        <v>0</v>
      </c>
      <c r="BA308" s="27">
        <f>IF(AND(Inputs!$CO305=0,BA$4&gt;=Inputs!$CM305),1,IF(AND(BA$4&gt;=Inputs!$CM305,BA$4&lt;Inputs!$CN305),1,IF(AND(BA$4=Inputs!$CN305,BA$4=Inputs!$CO305),1,IF(OR(AND(BA$4=Inputs!$CN305+1,Inputs!$CN305=Inputs!$CO305),AND(BA$4=Inputs!$CN305+2,Inputs!$CN305=Inputs!$CO305)),0,IF(BA$4=Inputs!$CN305,0.8,IF(BA$4=Inputs!$CN305+1,0.6,IF(BA$4=Inputs!$CN305+2,0.4,IF(BA$4=Inputs!$CO305,0.2,IF(AND(BA$4&gt;=Inputs!$CL305,BA$4&lt;Inputs!$CM305),(BA$4-Inputs!$CL305+1)/(Inputs!$AI305+1),0)))))))))</f>
        <v>0</v>
      </c>
      <c r="BB308" s="27">
        <f>IF(AND(Inputs!$CO305=0,BB$4&gt;=Inputs!$CM305),1,IF(AND(BB$4&gt;=Inputs!$CM305,BB$4&lt;Inputs!$CN305),1,IF(AND(BB$4=Inputs!$CN305,BB$4=Inputs!$CO305),1,IF(OR(AND(BB$4=Inputs!$CN305+1,Inputs!$CN305=Inputs!$CO305),AND(BB$4=Inputs!$CN305+2,Inputs!$CN305=Inputs!$CO305)),0,IF(BB$4=Inputs!$CN305,0.8,IF(BB$4=Inputs!$CN305+1,0.6,IF(BB$4=Inputs!$CN305+2,0.4,IF(BB$4=Inputs!$CO305,0.2,IF(AND(BB$4&gt;=Inputs!$CL305,BB$4&lt;Inputs!$CM305),(BB$4-Inputs!$CL305+1)/(Inputs!$AI305+1),0)))))))))</f>
        <v>0</v>
      </c>
      <c r="BC308" s="27">
        <f>IF(AND(Inputs!$CO305=0,BC$4&gt;=Inputs!$CM305),1,IF(AND(BC$4&gt;=Inputs!$CM305,BC$4&lt;Inputs!$CN305),1,IF(AND(BC$4=Inputs!$CN305,BC$4=Inputs!$CO305),1,IF(OR(AND(BC$4=Inputs!$CN305+1,Inputs!$CN305=Inputs!$CO305),AND(BC$4=Inputs!$CN305+2,Inputs!$CN305=Inputs!$CO305)),0,IF(BC$4=Inputs!$CN305,0.8,IF(BC$4=Inputs!$CN305+1,0.6,IF(BC$4=Inputs!$CN305+2,0.4,IF(BC$4=Inputs!$CO305,0.2,IF(AND(BC$4&gt;=Inputs!$CL305,BC$4&lt;Inputs!$CM305),(BC$4-Inputs!$CL305+1)/(Inputs!$AI305+1),0)))))))))</f>
        <v>0</v>
      </c>
      <c r="BD308" s="27">
        <f>IF(AND(Inputs!$CO305=0,BD$4&gt;=Inputs!$CM305),1,IF(AND(BD$4&gt;=Inputs!$CM305,BD$4&lt;Inputs!$CN305),1,IF(AND(BD$4=Inputs!$CN305,BD$4=Inputs!$CO305),1,IF(OR(AND(BD$4=Inputs!$CN305+1,Inputs!$CN305=Inputs!$CO305),AND(BD$4=Inputs!$CN305+2,Inputs!$CN305=Inputs!$CO305)),0,IF(BD$4=Inputs!$CN305,0.8,IF(BD$4=Inputs!$CN305+1,0.6,IF(BD$4=Inputs!$CN305+2,0.4,IF(BD$4=Inputs!$CO305,0.2,IF(AND(BD$4&gt;=Inputs!$CL305,BD$4&lt;Inputs!$CM305),(BD$4-Inputs!$CL305+1)/(Inputs!$AI305+1),0)))))))))</f>
        <v>0</v>
      </c>
      <c r="BE308" s="27">
        <f>IF(AND(Inputs!$CO305=0,BE$4&gt;=Inputs!$CM305),1,IF(AND(BE$4&gt;=Inputs!$CM305,BE$4&lt;Inputs!$CN305),1,IF(AND(BE$4=Inputs!$CN305,BE$4=Inputs!$CO305),1,IF(OR(AND(BE$4=Inputs!$CN305+1,Inputs!$CN305=Inputs!$CO305),AND(BE$4=Inputs!$CN305+2,Inputs!$CN305=Inputs!$CO305)),0,IF(BE$4=Inputs!$CN305,0.8,IF(BE$4=Inputs!$CN305+1,0.6,IF(BE$4=Inputs!$CN305+2,0.4,IF(BE$4=Inputs!$CO305,0.2,IF(AND(BE$4&gt;=Inputs!$CL305,BE$4&lt;Inputs!$CM305),(BE$4-Inputs!$CL305+1)/(Inputs!$AI305+1),0)))))))))</f>
        <v>0</v>
      </c>
      <c r="BF308" s="27">
        <f>IF(AND(Inputs!$CO305=0,BF$4&gt;=Inputs!$CM305),1,IF(AND(BF$4&gt;=Inputs!$CM305,BF$4&lt;Inputs!$CN305),1,IF(AND(BF$4=Inputs!$CN305,BF$4=Inputs!$CO305),1,IF(OR(AND(BF$4=Inputs!$CN305+1,Inputs!$CN305=Inputs!$CO305),AND(BF$4=Inputs!$CN305+2,Inputs!$CN305=Inputs!$CO305)),0,IF(BF$4=Inputs!$CN305,0.8,IF(BF$4=Inputs!$CN305+1,0.6,IF(BF$4=Inputs!$CN305+2,0.4,IF(BF$4=Inputs!$CO305,0.2,IF(AND(BF$4&gt;=Inputs!$CL305,BF$4&lt;Inputs!$CM305),(BF$4-Inputs!$CL305+1)/(Inputs!$AI305+1),0)))))))))</f>
        <v>0</v>
      </c>
      <c r="BG308" s="27">
        <f>IF(AND(Inputs!$CO305=0,BG$4&gt;=Inputs!$CM305),1,IF(AND(BG$4&gt;=Inputs!$CM305,BG$4&lt;Inputs!$CN305),1,IF(AND(BG$4=Inputs!$CN305,BG$4=Inputs!$CO305),1,IF(OR(AND(BG$4=Inputs!$CN305+1,Inputs!$CN305=Inputs!$CO305),AND(BG$4=Inputs!$CN305+2,Inputs!$CN305=Inputs!$CO305)),0,IF(BG$4=Inputs!$CN305,0.8,IF(BG$4=Inputs!$CN305+1,0.6,IF(BG$4=Inputs!$CN305+2,0.4,IF(BG$4=Inputs!$CO305,0.2,IF(AND(BG$4&gt;=Inputs!$CL305,BG$4&lt;Inputs!$CM305),(BG$4-Inputs!$CL305+1)/(Inputs!$AI305+1),0)))))))))</f>
        <v>0</v>
      </c>
      <c r="BH308" s="27">
        <f>IF(AND(Inputs!$CO305=0,BH$4&gt;=Inputs!$CM305),1,IF(AND(BH$4&gt;=Inputs!$CM305,BH$4&lt;Inputs!$CN305),1,IF(AND(BH$4=Inputs!$CN305,BH$4=Inputs!$CO305),1,IF(OR(AND(BH$4=Inputs!$CN305+1,Inputs!$CN305=Inputs!$CO305),AND(BH$4=Inputs!$CN305+2,Inputs!$CN305=Inputs!$CO305)),0,IF(BH$4=Inputs!$CN305,0.8,IF(BH$4=Inputs!$CN305+1,0.6,IF(BH$4=Inputs!$CN305+2,0.4,IF(BH$4=Inputs!$CO305,0.2,IF(AND(BH$4&gt;=Inputs!$CL305,BH$4&lt;Inputs!$CM305),(BH$4-Inputs!$CL305+1)/(Inputs!$AI305+1),0)))))))))</f>
        <v>0</v>
      </c>
      <c r="BI308" s="27">
        <f>IF(AND(Inputs!$CO305=0,BI$4&gt;=Inputs!$CM305),1,IF(AND(BI$4&gt;=Inputs!$CM305,BI$4&lt;Inputs!$CN305),1,IF(AND(BI$4=Inputs!$CN305,BI$4=Inputs!$CO305),1,IF(OR(AND(BI$4=Inputs!$CN305+1,Inputs!$CN305=Inputs!$CO305),AND(BI$4=Inputs!$CN305+2,Inputs!$CN305=Inputs!$CO305)),0,IF(BI$4=Inputs!$CN305,0.8,IF(BI$4=Inputs!$CN305+1,0.6,IF(BI$4=Inputs!$CN305+2,0.4,IF(BI$4=Inputs!$CO305,0.2,IF(AND(BI$4&gt;=Inputs!$CL305,BI$4&lt;Inputs!$CM305),(BI$4-Inputs!$CL305+1)/(Inputs!$AI305+1),0)))))))))</f>
        <v>0</v>
      </c>
      <c r="BJ308" s="27">
        <f>IF(AND(Inputs!$CO305=0,BJ$4&gt;=Inputs!$CM305),1,IF(AND(BJ$4&gt;=Inputs!$CM305,BJ$4&lt;Inputs!$CN305),1,IF(AND(BJ$4=Inputs!$CN305,BJ$4=Inputs!$CO305),1,IF(OR(AND(BJ$4=Inputs!$CN305+1,Inputs!$CN305=Inputs!$CO305),AND(BJ$4=Inputs!$CN305+2,Inputs!$CN305=Inputs!$CO305)),0,IF(BJ$4=Inputs!$CN305,0.8,IF(BJ$4=Inputs!$CN305+1,0.6,IF(BJ$4=Inputs!$CN305+2,0.4,IF(BJ$4=Inputs!$CO305,0.2,IF(AND(BJ$4&gt;=Inputs!$CL305,BJ$4&lt;Inputs!$CM305),(BJ$4-Inputs!$CL305+1)/(Inputs!$AI305+1),0)))))))))</f>
        <v>0</v>
      </c>
      <c r="BK308" s="27">
        <f>IF(AND(Inputs!$CO305=0,BK$4&gt;=Inputs!$CM305),1,IF(AND(BK$4&gt;=Inputs!$CM305,BK$4&lt;Inputs!$CN305),1,IF(AND(BK$4=Inputs!$CN305,BK$4=Inputs!$CO305),1,IF(OR(AND(BK$4=Inputs!$CN305+1,Inputs!$CN305=Inputs!$CO305),AND(BK$4=Inputs!$CN305+2,Inputs!$CN305=Inputs!$CO305)),0,IF(BK$4=Inputs!$CN305,0.8,IF(BK$4=Inputs!$CN305+1,0.6,IF(BK$4=Inputs!$CN305+2,0.4,IF(BK$4=Inputs!$CO305,0.2,IF(AND(BK$4&gt;=Inputs!$CL305,BK$4&lt;Inputs!$CM305),(BK$4-Inputs!$CL305+1)/(Inputs!$AI305+1),0)))))))))</f>
        <v>0</v>
      </c>
      <c r="BL308" s="27">
        <f>IF(AND(Inputs!$CO305=0,BL$4&gt;=Inputs!$CM305),1,IF(AND(BL$4&gt;=Inputs!$CM305,BL$4&lt;Inputs!$CN305),1,IF(AND(BL$4=Inputs!$CN305,BL$4=Inputs!$CO305),1,IF(OR(AND(BL$4=Inputs!$CN305+1,Inputs!$CN305=Inputs!$CO305),AND(BL$4=Inputs!$CN305+2,Inputs!$CN305=Inputs!$CO305)),0,IF(BL$4=Inputs!$CN305,0.8,IF(BL$4=Inputs!$CN305+1,0.6,IF(BL$4=Inputs!$CN305+2,0.4,IF(BL$4=Inputs!$CO305,0.2,IF(AND(BL$4&gt;=Inputs!$CL305,BL$4&lt;Inputs!$CM305),(BL$4-Inputs!$CL305+1)/(Inputs!$AI305+1),0)))))))))</f>
        <v>0</v>
      </c>
      <c r="BM308" s="27">
        <f>IF(AND(Inputs!$CO305=0,BM$4&gt;=Inputs!$CM305),1,IF(AND(BM$4&gt;=Inputs!$CM305,BM$4&lt;Inputs!$CN305),1,IF(AND(BM$4=Inputs!$CN305,BM$4=Inputs!$CO305),1,IF(OR(AND(BM$4=Inputs!$CN305+1,Inputs!$CN305=Inputs!$CO305),AND(BM$4=Inputs!$CN305+2,Inputs!$CN305=Inputs!$CO305)),0,IF(BM$4=Inputs!$CN305,0.8,IF(BM$4=Inputs!$CN305+1,0.6,IF(BM$4=Inputs!$CN305+2,0.4,IF(BM$4=Inputs!$CO305,0.2,IF(AND(BM$4&gt;=Inputs!$CL305,BM$4&lt;Inputs!$CM305),(BM$4-Inputs!$CL305+1)/(Inputs!$AI305+1),0)))))))))</f>
        <v>0</v>
      </c>
      <c r="BO308" s="46" t="str">
        <f>IF(Inputs!$B305="","",(ROUND(Inputs!$BC305*AJ308,0)))</f>
        <v/>
      </c>
      <c r="BP308" s="46" t="str">
        <f>IF(Inputs!$B305="","",(ROUND(Inputs!$BC305*AK308,0)))</f>
        <v/>
      </c>
      <c r="BQ308" s="46" t="str">
        <f>IF(Inputs!$B305="","",(ROUND(Inputs!$BC305*AL308,0)))</f>
        <v/>
      </c>
      <c r="BR308" s="46" t="str">
        <f>IF(Inputs!$B305="","",(ROUND(Inputs!$BC305*AM308,0)))</f>
        <v/>
      </c>
      <c r="BS308" s="46" t="str">
        <f>IF(Inputs!$B305="","",(ROUND(Inputs!$BC305*AN308,0)))</f>
        <v/>
      </c>
      <c r="BT308" s="46" t="str">
        <f>IF(Inputs!$B305="","",(ROUND(Inputs!$BC305*AO308,0)))</f>
        <v/>
      </c>
      <c r="BU308" s="46" t="str">
        <f>IF(Inputs!$B305="","",(ROUND(Inputs!$BC305*AP308,0)))</f>
        <v/>
      </c>
      <c r="BV308" s="46" t="str">
        <f>IF(Inputs!$B305="","",(ROUND(Inputs!$BC305*AQ308,0)))</f>
        <v/>
      </c>
      <c r="BW308" s="46" t="str">
        <f>IF(Inputs!$B305="","",(ROUND(Inputs!$BC305*AR308,0)))</f>
        <v/>
      </c>
      <c r="BX308" s="46" t="str">
        <f>IF(Inputs!$B305="","",(ROUND(Inputs!$BC305*AS308,0)))</f>
        <v/>
      </c>
      <c r="BY308" s="46" t="str">
        <f>IF(Inputs!$B305="","",(ROUND(Inputs!$BC305*AT308,0)))</f>
        <v/>
      </c>
      <c r="BZ308" s="46" t="str">
        <f>IF(Inputs!$B305="","",(ROUND(Inputs!$BC305*AU308,0)))</f>
        <v/>
      </c>
      <c r="CA308" s="46" t="str">
        <f>IF(Inputs!$B305="","",(ROUND(Inputs!$BC305*AV308,0)))</f>
        <v/>
      </c>
      <c r="CB308" s="46" t="str">
        <f>IF(Inputs!$B305="","",(ROUND(Inputs!$BC305*AW308,0)))</f>
        <v/>
      </c>
      <c r="CC308" s="46" t="str">
        <f>IF(Inputs!$B305="","",(ROUND(Inputs!$BC305*AX308,0)))</f>
        <v/>
      </c>
      <c r="CD308" s="46" t="str">
        <f>IF(Inputs!$B305="","",(ROUND(Inputs!$BC305*AY308,0)))</f>
        <v/>
      </c>
      <c r="CE308" s="46" t="str">
        <f>IF(Inputs!$B305="","",(ROUND(Inputs!$BC305*AZ308,0)))</f>
        <v/>
      </c>
      <c r="CF308" s="46" t="str">
        <f>IF(Inputs!$B305="","",(ROUND(Inputs!$BC305*BA308,0)))</f>
        <v/>
      </c>
      <c r="CG308" s="46" t="str">
        <f>IF(Inputs!$B305="","",(ROUND(Inputs!$BC305*BB308,0)))</f>
        <v/>
      </c>
      <c r="CH308" s="46" t="str">
        <f>IF(Inputs!$B305="","",(ROUND(Inputs!$BC305*BC308,0)))</f>
        <v/>
      </c>
      <c r="CI308" s="46" t="str">
        <f>IF(Inputs!$B305="","",(ROUND(Inputs!$BC305*BD308,0)))</f>
        <v/>
      </c>
      <c r="CJ308" s="46" t="str">
        <f>IF(Inputs!$B305="","",(ROUND(Inputs!$BC305*BE308,0)))</f>
        <v/>
      </c>
      <c r="CK308" s="46" t="str">
        <f>IF(Inputs!$B305="","",(ROUND(Inputs!$BC305*BF308,0)))</f>
        <v/>
      </c>
      <c r="CL308" s="46" t="str">
        <f>IF(Inputs!$B305="","",(ROUND(Inputs!$BC305*BG308,0)))</f>
        <v/>
      </c>
      <c r="CM308" s="46" t="str">
        <f>IF(Inputs!$B305="","",(ROUND(Inputs!$BC305*BH308,0)))</f>
        <v/>
      </c>
      <c r="CN308" s="46" t="str">
        <f>IF(Inputs!$B305="","",(ROUND(Inputs!$BC305*BI308,0)))</f>
        <v/>
      </c>
      <c r="CO308" s="46" t="str">
        <f>IF(Inputs!$B305="","",(ROUND(Inputs!$BC305*BJ308,0)))</f>
        <v/>
      </c>
      <c r="CP308" s="46" t="str">
        <f>IF(Inputs!$B305="","",(ROUND(Inputs!$BC305*BK308,0)))</f>
        <v/>
      </c>
      <c r="CQ308" s="46" t="str">
        <f>IF(Inputs!$B305="","",(ROUND(Inputs!$BC305*BL308,0)))</f>
        <v/>
      </c>
      <c r="CR308" s="46" t="str">
        <f>IF(Inputs!$B305="","",(ROUND(Inputs!$BC305*BM308,0)))</f>
        <v/>
      </c>
      <c r="CV308" s="46" t="str">
        <f>IF(A308="","",IF(AND(CV$4&lt;=Inputs!$CQ305,CV$4&gt;=Inputs!$CP305),Inputs!$AR305/(Inputs!$CQ305-Inputs!$CP305+1),0)+IF(CV$4=Inputs!$CL305,Inputs!$BD305,0))</f>
        <v/>
      </c>
      <c r="CW308" s="46" t="str">
        <f>IF(B308="","",IF(AND(CW$4&lt;=Inputs!$CQ305,CW$4&gt;=Inputs!$CP305),Inputs!$AR305/(Inputs!$CQ305-Inputs!$CP305+1),0)+IF(CW$4=Inputs!$CL305,Inputs!$BD305,0))</f>
        <v/>
      </c>
      <c r="CX308" s="46" t="str">
        <f>IF(C308="","",IF(AND(CX$4&lt;=Inputs!$CQ305,CX$4&gt;=Inputs!$CP305),Inputs!$AR305/(Inputs!$CQ305-Inputs!$CP305+1),0)+IF(CX$4=Inputs!$CL305,Inputs!$BD305,0))</f>
        <v/>
      </c>
      <c r="CY308" s="46" t="str">
        <f>IF(D308="","",IF(AND(CY$4&lt;=Inputs!$CQ305,CY$4&gt;=Inputs!$CP305),Inputs!$AR305/(Inputs!$CQ305-Inputs!$CP305+1),0)+IF(CY$4=Inputs!$CL305,Inputs!$BD305,0))</f>
        <v/>
      </c>
      <c r="CZ308" s="46" t="str">
        <f>IF(E308="","",IF(AND(CZ$4&lt;=Inputs!$CQ305,CZ$4&gt;=Inputs!$CP305),Inputs!$AR305/(Inputs!$CQ305-Inputs!$CP305+1),0)+IF(CZ$4=Inputs!$CL305,Inputs!$BD305,0))</f>
        <v/>
      </c>
      <c r="DA308" s="46" t="str">
        <f>IF(F308="","",IF(AND(DA$4&lt;=Inputs!$CQ305,DA$4&gt;=Inputs!$CP305),Inputs!$AR305/(Inputs!$CQ305-Inputs!$CP305+1),0)+IF(DA$4=Inputs!$CL305,Inputs!$BD305,0))</f>
        <v/>
      </c>
      <c r="DB308" s="46" t="str">
        <f>IF(G308="","",IF(AND(DB$4&lt;=Inputs!$CQ305,DB$4&gt;=Inputs!$CP305),Inputs!$AR305/(Inputs!$CQ305-Inputs!$CP305+1),0)+IF(DB$4=Inputs!$CL305,Inputs!$BD305,0))</f>
        <v/>
      </c>
      <c r="DC308" s="46" t="str">
        <f>IF(H308="","",IF(AND(DC$4&lt;=Inputs!$CQ305,DC$4&gt;=Inputs!$CP305),Inputs!$AR305/(Inputs!$CQ305-Inputs!$CP305+1),0)+IF(DC$4=Inputs!$CL305,Inputs!$BD305,0))</f>
        <v/>
      </c>
      <c r="DD308" s="46" t="str">
        <f>IF(I308="","",IF(AND(DD$4&lt;=Inputs!$CQ305,DD$4&gt;=Inputs!$CP305),Inputs!$AR305/(Inputs!$CQ305-Inputs!$CP305+1),0)+IF(DD$4=Inputs!$CL305,Inputs!$BD305,0))</f>
        <v/>
      </c>
      <c r="DE308" s="46" t="str">
        <f>IF(J308="","",IF(AND(DE$4&lt;=Inputs!$CQ305,DE$4&gt;=Inputs!$CP305),Inputs!$AR305/(Inputs!$CQ305-Inputs!$CP305+1),0)+IF(DE$4=Inputs!$CL305,Inputs!$BD305,0))</f>
        <v/>
      </c>
      <c r="DF308" s="46" t="str">
        <f>IF(K308="","",IF(AND(DF$4&lt;=Inputs!$CQ305,DF$4&gt;=Inputs!$CP305),Inputs!$AR305/(Inputs!$CQ305-Inputs!$CP305+1),0)+IF(DF$4=Inputs!$CL305,Inputs!$BD305,0))</f>
        <v/>
      </c>
      <c r="DG308" s="46" t="str">
        <f>IF(L308="","",IF(AND(DG$4&lt;=Inputs!$CQ305,DG$4&gt;=Inputs!$CP305),Inputs!$AR305/(Inputs!$CQ305-Inputs!$CP305+1),0)+IF(DG$4=Inputs!$CL305,Inputs!$BD305,0))</f>
        <v/>
      </c>
      <c r="DH308" s="46" t="str">
        <f>IF(M308="","",IF(AND(DH$4&lt;=Inputs!$CQ305,DH$4&gt;=Inputs!$CP305),Inputs!$AR305/(Inputs!$CQ305-Inputs!$CP305+1),0)+IF(DH$4=Inputs!$CL305,Inputs!$BD305,0))</f>
        <v/>
      </c>
      <c r="DI308" s="46" t="str">
        <f>IF(N308="","",IF(AND(DI$4&lt;=Inputs!$CQ305,DI$4&gt;=Inputs!$CP305),Inputs!$AR305/(Inputs!$CQ305-Inputs!$CP305+1),0)+IF(DI$4=Inputs!$CL305,Inputs!$BD305,0))</f>
        <v/>
      </c>
      <c r="DJ308" s="46" t="str">
        <f>IF(O308="","",IF(AND(DJ$4&lt;=Inputs!$CQ305,DJ$4&gt;=Inputs!$CP305),Inputs!$AR305/(Inputs!$CQ305-Inputs!$CP305+1),0)+IF(DJ$4=Inputs!$CL305,Inputs!$BD305,0))</f>
        <v/>
      </c>
      <c r="DK308" s="46" t="str">
        <f>IF(P308="","",IF(AND(DK$4&lt;=Inputs!$CQ305,DK$4&gt;=Inputs!$CP305),Inputs!$AR305/(Inputs!$CQ305-Inputs!$CP305+1),0)+IF(DK$4=Inputs!$CL305,Inputs!$BD305,0))</f>
        <v/>
      </c>
      <c r="DL308" s="46" t="str">
        <f>IF(Q308="","",IF(AND(DL$4&lt;=Inputs!$CQ305,DL$4&gt;=Inputs!$CP305),Inputs!$AR305/(Inputs!$CQ305-Inputs!$CP305+1),0)+IF(DL$4=Inputs!$CL305,Inputs!$BD305,0))</f>
        <v/>
      </c>
      <c r="DM308" s="46" t="str">
        <f>IF(R308="","",IF(AND(DM$4&lt;=Inputs!$CQ305,DM$4&gt;=Inputs!$CP305),Inputs!$AR305/(Inputs!$CQ305-Inputs!$CP305+1),0)+IF(DM$4=Inputs!$CL305,Inputs!$BD305,0))</f>
        <v/>
      </c>
      <c r="DN308" s="46" t="str">
        <f>IF(S308="","",IF(AND(DN$4&lt;=Inputs!$CQ305,DN$4&gt;=Inputs!$CP305),Inputs!$AR305/(Inputs!$CQ305-Inputs!$CP305+1),0)+IF(DN$4=Inputs!$CL305,Inputs!$BD305,0))</f>
        <v/>
      </c>
      <c r="DO308" s="46" t="str">
        <f>IF(T308="","",IF(AND(DO$4&lt;=Inputs!$CQ305,DO$4&gt;=Inputs!$CP305),Inputs!$AR305/(Inputs!$CQ305-Inputs!$CP305+1),0)+IF(DO$4=Inputs!$CL305,Inputs!$BD305,0))</f>
        <v/>
      </c>
      <c r="DP308" s="46" t="str">
        <f>IF(U308="","",IF(AND(DP$4&lt;=Inputs!$CQ305,DP$4&gt;=Inputs!$CP305),Inputs!$AR305/(Inputs!$CQ305-Inputs!$CP305+1),0)+IF(DP$4=Inputs!$CL305,Inputs!$BD305,0))</f>
        <v/>
      </c>
      <c r="DQ308" s="46" t="str">
        <f>IF(V308="","",IF(AND(DQ$4&lt;=Inputs!$CQ305,DQ$4&gt;=Inputs!$CP305),Inputs!$AR305/(Inputs!$CQ305-Inputs!$CP305+1),0)+IF(DQ$4=Inputs!$CL305,Inputs!$BD305,0))</f>
        <v/>
      </c>
      <c r="DR308" s="46" t="str">
        <f>IF(W308="","",IF(AND(DR$4&lt;=Inputs!$CQ305,DR$4&gt;=Inputs!$CP305),Inputs!$AR305/(Inputs!$CQ305-Inputs!$CP305+1),0)+IF(DR$4=Inputs!$CL305,Inputs!$BD305,0))</f>
        <v/>
      </c>
      <c r="DS308" s="46" t="str">
        <f>IF(X308="","",IF(AND(DS$4&lt;=Inputs!$CQ305,DS$4&gt;=Inputs!$CP305),Inputs!$AR305/(Inputs!$CQ305-Inputs!$CP305+1),0)+IF(DS$4=Inputs!$CL305,Inputs!$BD305,0))</f>
        <v/>
      </c>
      <c r="DT308" s="46" t="str">
        <f>IF(Y308="","",IF(AND(DT$4&lt;=Inputs!$CQ305,DT$4&gt;=Inputs!$CP305),Inputs!$AR305/(Inputs!$CQ305-Inputs!$CP305+1),0)+IF(DT$4=Inputs!$CL305,Inputs!$BD305,0))</f>
        <v/>
      </c>
      <c r="DU308" s="46" t="str">
        <f>IF(Z308="","",IF(AND(DU$4&lt;=Inputs!$CQ305,DU$4&gt;=Inputs!$CP305),Inputs!$AR305/(Inputs!$CQ305-Inputs!$CP305+1),0)+IF(DU$4=Inputs!$CL305,Inputs!$BD305,0))</f>
        <v/>
      </c>
      <c r="DV308" s="46" t="str">
        <f>IF(AA308="","",IF(AND(DV$4&lt;=Inputs!$CQ305,DV$4&gt;=Inputs!$CP305),Inputs!$AR305/(Inputs!$CQ305-Inputs!$CP305+1),0)+IF(DV$4=Inputs!$CL305,Inputs!$BD305,0))</f>
        <v/>
      </c>
      <c r="DW308" s="46" t="str">
        <f>IF(AB308="","",IF(AND(DW$4&lt;=Inputs!$CQ305,DW$4&gt;=Inputs!$CP305),Inputs!$AR305/(Inputs!$CQ305-Inputs!$CP305+1),0)+IF(DW$4=Inputs!$CL305,Inputs!$BD305,0))</f>
        <v/>
      </c>
      <c r="DX308" s="46" t="str">
        <f>IF(AC308="","",IF(AND(DX$4&lt;=Inputs!$CQ305,DX$4&gt;=Inputs!$CP305),Inputs!$AR305/(Inputs!$CQ305-Inputs!$CP305+1),0)+IF(DX$4=Inputs!$CL305,Inputs!$BD305,0))</f>
        <v/>
      </c>
      <c r="DY308" s="46" t="str">
        <f>IF(AD308="","",IF(AND(DY$4&lt;=Inputs!$CQ305,DY$4&gt;=Inputs!$CP305),Inputs!$AR305/(Inputs!$CQ305-Inputs!$CP305+1),0)+IF(DY$4=Inputs!$CL305,Inputs!$BD305,0))</f>
        <v/>
      </c>
      <c r="DZ308" s="46" t="str">
        <f t="shared" si="12"/>
        <v/>
      </c>
    </row>
    <row r="309" spans="1:130">
      <c r="A309" s="7" t="str">
        <f>IF(Inputs!A306="","",Inputs!A306)</f>
        <v/>
      </c>
      <c r="B309" t="str">
        <f>IF(Inputs!B306="","",Inputs!B306)</f>
        <v/>
      </c>
      <c r="C309" s="46" t="str">
        <f>IF(Inputs!$B306="","",BO309-CV309)</f>
        <v/>
      </c>
      <c r="D309" s="46" t="str">
        <f>IF(Inputs!$B306="","",BP309-CW309)</f>
        <v/>
      </c>
      <c r="E309" s="46" t="str">
        <f>IF(Inputs!$B306="","",BQ309-CX309)</f>
        <v/>
      </c>
      <c r="F309" s="46" t="str">
        <f>IF(Inputs!$B306="","",BR309-CY309)</f>
        <v/>
      </c>
      <c r="G309" s="46" t="str">
        <f>IF(Inputs!$B306="","",BS309-CZ309)</f>
        <v/>
      </c>
      <c r="H309" s="46" t="str">
        <f>IF(Inputs!$B306="","",BT309-DA309)</f>
        <v/>
      </c>
      <c r="I309" s="46" t="str">
        <f>IF(Inputs!$B306="","",BU309-DB309)</f>
        <v/>
      </c>
      <c r="J309" s="46" t="str">
        <f>IF(Inputs!$B306="","",BV309-DC309)</f>
        <v/>
      </c>
      <c r="K309" s="46" t="str">
        <f>IF(Inputs!$B306="","",BW309-DD309)</f>
        <v/>
      </c>
      <c r="L309" s="46" t="str">
        <f>IF(Inputs!$B306="","",BX309-DE309)</f>
        <v/>
      </c>
      <c r="M309" s="46" t="str">
        <f>IF(Inputs!$B306="","",BY309-DF309)</f>
        <v/>
      </c>
      <c r="N309" s="46" t="str">
        <f>IF(Inputs!$B306="","",BZ309-DG309)</f>
        <v/>
      </c>
      <c r="O309" s="46" t="str">
        <f>IF(Inputs!$B306="","",CA309-DH309)</f>
        <v/>
      </c>
      <c r="P309" s="46" t="str">
        <f>IF(Inputs!$B306="","",CB309-DI309)</f>
        <v/>
      </c>
      <c r="Q309" s="46" t="str">
        <f>IF(Inputs!$B306="","",CC309-DJ309)</f>
        <v/>
      </c>
      <c r="R309" s="46" t="str">
        <f>IF(Inputs!$B306="","",CD309-DK309)</f>
        <v/>
      </c>
      <c r="S309" s="46" t="str">
        <f>IF(Inputs!$B306="","",CE309-DL309)</f>
        <v/>
      </c>
      <c r="T309" s="46" t="str">
        <f>IF(Inputs!$B306="","",CF309-DM309)</f>
        <v/>
      </c>
      <c r="U309" s="46" t="str">
        <f>IF(Inputs!$B306="","",CG309-DN309)</f>
        <v/>
      </c>
      <c r="V309" s="46" t="str">
        <f>IF(Inputs!$B306="","",CH309-DO309)</f>
        <v/>
      </c>
      <c r="W309" s="46" t="str">
        <f>IF(Inputs!$B306="","",CI309-DP309)</f>
        <v/>
      </c>
      <c r="X309" s="46" t="str">
        <f>IF(Inputs!$B306="","",CJ309-DQ309)</f>
        <v/>
      </c>
      <c r="Y309" s="46" t="str">
        <f>IF(Inputs!$B306="","",CK309-DR309)</f>
        <v/>
      </c>
      <c r="Z309" s="46" t="str">
        <f>IF(Inputs!$B306="","",CL309-DS309)</f>
        <v/>
      </c>
      <c r="AA309" s="46" t="str">
        <f>IF(Inputs!$B306="","",CM309-DT309)</f>
        <v/>
      </c>
      <c r="AB309" s="46" t="str">
        <f>IF(Inputs!$B306="","",CN309-DU309)</f>
        <v/>
      </c>
      <c r="AC309" s="46" t="str">
        <f>IF(Inputs!$B306="","",CO309-DV309)</f>
        <v/>
      </c>
      <c r="AD309" s="46" t="str">
        <f>IF(Inputs!$B306="","",CP309-DW309)</f>
        <v/>
      </c>
      <c r="AE309" s="46" t="str">
        <f>IF(Inputs!$B306="","",CQ309-DX309)</f>
        <v/>
      </c>
      <c r="AF309" s="46" t="str">
        <f>IF(Inputs!$B306="","",CR309-DY309)</f>
        <v/>
      </c>
      <c r="AG309" s="50" t="str">
        <f t="shared" si="13"/>
        <v/>
      </c>
      <c r="AH309" s="50"/>
      <c r="AJ309" s="27">
        <f>IF(AND(Inputs!$CO306=0,AJ$4&gt;=Inputs!$CM306),1,IF(AND(AJ$4&gt;=Inputs!$CM306,AJ$4&lt;Inputs!$CN306),1,IF(AND(AJ$4=Inputs!$CN306,AJ$4=Inputs!$CO306),1,IF(OR(AND(AJ$4=Inputs!$CN306+1,Inputs!$CN306=Inputs!$CO306),AND(AJ$4=Inputs!$CN306+2,Inputs!$CN306=Inputs!$CO306)),0,IF(AJ$4=Inputs!$CN306,0.8,IF(AJ$4=Inputs!$CN306+1,0.6,IF(AJ$4=Inputs!$CN306+2,0.4,IF(AJ$4=Inputs!$CO306,0.2,IF(AND(AJ$4&gt;=Inputs!$CL306,AJ$4&lt;Inputs!$CM306),(AJ$4-Inputs!$CL306+1)/(Inputs!$AI306+1),0)))))))))</f>
        <v>0</v>
      </c>
      <c r="AK309" s="27">
        <f>IF(AND(Inputs!$CO306=0,AK$4&gt;=Inputs!$CM306),1,IF(AND(AK$4&gt;=Inputs!$CM306,AK$4&lt;Inputs!$CN306),1,IF(AND(AK$4=Inputs!$CN306,AK$4=Inputs!$CO306),1,IF(OR(AND(AK$4=Inputs!$CN306+1,Inputs!$CN306=Inputs!$CO306),AND(AK$4=Inputs!$CN306+2,Inputs!$CN306=Inputs!$CO306)),0,IF(AK$4=Inputs!$CN306,0.8,IF(AK$4=Inputs!$CN306+1,0.6,IF(AK$4=Inputs!$CN306+2,0.4,IF(AK$4=Inputs!$CO306,0.2,IF(AND(AK$4&gt;=Inputs!$CL306,AK$4&lt;Inputs!$CM306),(AK$4-Inputs!$CL306+1)/(Inputs!$AI306+1),0)))))))))</f>
        <v>0</v>
      </c>
      <c r="AL309" s="27">
        <f>IF(AND(Inputs!$CO306=0,AL$4&gt;=Inputs!$CM306),1,IF(AND(AL$4&gt;=Inputs!$CM306,AL$4&lt;Inputs!$CN306),1,IF(AND(AL$4=Inputs!$CN306,AL$4=Inputs!$CO306),1,IF(OR(AND(AL$4=Inputs!$CN306+1,Inputs!$CN306=Inputs!$CO306),AND(AL$4=Inputs!$CN306+2,Inputs!$CN306=Inputs!$CO306)),0,IF(AL$4=Inputs!$CN306,0.8,IF(AL$4=Inputs!$CN306+1,0.6,IF(AL$4=Inputs!$CN306+2,0.4,IF(AL$4=Inputs!$CO306,0.2,IF(AND(AL$4&gt;=Inputs!$CL306,AL$4&lt;Inputs!$CM306),(AL$4-Inputs!$CL306+1)/(Inputs!$AI306+1),0)))))))))</f>
        <v>0</v>
      </c>
      <c r="AM309" s="27">
        <f>IF(AND(Inputs!$CO306=0,AM$4&gt;=Inputs!$CM306),1,IF(AND(AM$4&gt;=Inputs!$CM306,AM$4&lt;Inputs!$CN306),1,IF(AND(AM$4=Inputs!$CN306,AM$4=Inputs!$CO306),1,IF(OR(AND(AM$4=Inputs!$CN306+1,Inputs!$CN306=Inputs!$CO306),AND(AM$4=Inputs!$CN306+2,Inputs!$CN306=Inputs!$CO306)),0,IF(AM$4=Inputs!$CN306,0.8,IF(AM$4=Inputs!$CN306+1,0.6,IF(AM$4=Inputs!$CN306+2,0.4,IF(AM$4=Inputs!$CO306,0.2,IF(AND(AM$4&gt;=Inputs!$CL306,AM$4&lt;Inputs!$CM306),(AM$4-Inputs!$CL306+1)/(Inputs!$AI306+1),0)))))))))</f>
        <v>0</v>
      </c>
      <c r="AN309" s="27">
        <f>IF(AND(Inputs!$CO306=0,AN$4&gt;=Inputs!$CM306),1,IF(AND(AN$4&gt;=Inputs!$CM306,AN$4&lt;Inputs!$CN306),1,IF(AND(AN$4=Inputs!$CN306,AN$4=Inputs!$CO306),1,IF(OR(AND(AN$4=Inputs!$CN306+1,Inputs!$CN306=Inputs!$CO306),AND(AN$4=Inputs!$CN306+2,Inputs!$CN306=Inputs!$CO306)),0,IF(AN$4=Inputs!$CN306,0.8,IF(AN$4=Inputs!$CN306+1,0.6,IF(AN$4=Inputs!$CN306+2,0.4,IF(AN$4=Inputs!$CO306,0.2,IF(AND(AN$4&gt;=Inputs!$CL306,AN$4&lt;Inputs!$CM306),(AN$4-Inputs!$CL306+1)/(Inputs!$AI306+1),0)))))))))</f>
        <v>0</v>
      </c>
      <c r="AO309" s="27">
        <f>IF(AND(Inputs!$CO306=0,AO$4&gt;=Inputs!$CM306),1,IF(AND(AO$4&gt;=Inputs!$CM306,AO$4&lt;Inputs!$CN306),1,IF(AND(AO$4=Inputs!$CN306,AO$4=Inputs!$CO306),1,IF(OR(AND(AO$4=Inputs!$CN306+1,Inputs!$CN306=Inputs!$CO306),AND(AO$4=Inputs!$CN306+2,Inputs!$CN306=Inputs!$CO306)),0,IF(AO$4=Inputs!$CN306,0.8,IF(AO$4=Inputs!$CN306+1,0.6,IF(AO$4=Inputs!$CN306+2,0.4,IF(AO$4=Inputs!$CO306,0.2,IF(AND(AO$4&gt;=Inputs!$CL306,AO$4&lt;Inputs!$CM306),(AO$4-Inputs!$CL306+1)/(Inputs!$AI306+1),0)))))))))</f>
        <v>0</v>
      </c>
      <c r="AP309" s="27">
        <f>IF(AND(Inputs!$CO306=0,AP$4&gt;=Inputs!$CM306),1,IF(AND(AP$4&gt;=Inputs!$CM306,AP$4&lt;Inputs!$CN306),1,IF(AND(AP$4=Inputs!$CN306,AP$4=Inputs!$CO306),1,IF(OR(AND(AP$4=Inputs!$CN306+1,Inputs!$CN306=Inputs!$CO306),AND(AP$4=Inputs!$CN306+2,Inputs!$CN306=Inputs!$CO306)),0,IF(AP$4=Inputs!$CN306,0.8,IF(AP$4=Inputs!$CN306+1,0.6,IF(AP$4=Inputs!$CN306+2,0.4,IF(AP$4=Inputs!$CO306,0.2,IF(AND(AP$4&gt;=Inputs!$CL306,AP$4&lt;Inputs!$CM306),(AP$4-Inputs!$CL306+1)/(Inputs!$AI306+1),0)))))))))</f>
        <v>0</v>
      </c>
      <c r="AQ309" s="27">
        <f>IF(AND(Inputs!$CO306=0,AQ$4&gt;=Inputs!$CM306),1,IF(AND(AQ$4&gt;=Inputs!$CM306,AQ$4&lt;Inputs!$CN306),1,IF(AND(AQ$4=Inputs!$CN306,AQ$4=Inputs!$CO306),1,IF(OR(AND(AQ$4=Inputs!$CN306+1,Inputs!$CN306=Inputs!$CO306),AND(AQ$4=Inputs!$CN306+2,Inputs!$CN306=Inputs!$CO306)),0,IF(AQ$4=Inputs!$CN306,0.8,IF(AQ$4=Inputs!$CN306+1,0.6,IF(AQ$4=Inputs!$CN306+2,0.4,IF(AQ$4=Inputs!$CO306,0.2,IF(AND(AQ$4&gt;=Inputs!$CL306,AQ$4&lt;Inputs!$CM306),(AQ$4-Inputs!$CL306+1)/(Inputs!$AI306+1),0)))))))))</f>
        <v>0</v>
      </c>
      <c r="AR309" s="27">
        <f>IF(AND(Inputs!$CO306=0,AR$4&gt;=Inputs!$CM306),1,IF(AND(AR$4&gt;=Inputs!$CM306,AR$4&lt;Inputs!$CN306),1,IF(AND(AR$4=Inputs!$CN306,AR$4=Inputs!$CO306),1,IF(OR(AND(AR$4=Inputs!$CN306+1,Inputs!$CN306=Inputs!$CO306),AND(AR$4=Inputs!$CN306+2,Inputs!$CN306=Inputs!$CO306)),0,IF(AR$4=Inputs!$CN306,0.8,IF(AR$4=Inputs!$CN306+1,0.6,IF(AR$4=Inputs!$CN306+2,0.4,IF(AR$4=Inputs!$CO306,0.2,IF(AND(AR$4&gt;=Inputs!$CL306,AR$4&lt;Inputs!$CM306),(AR$4-Inputs!$CL306+1)/(Inputs!$AI306+1),0)))))))))</f>
        <v>0</v>
      </c>
      <c r="AS309" s="27">
        <f>IF(AND(Inputs!$CO306=0,AS$4&gt;=Inputs!$CM306),1,IF(AND(AS$4&gt;=Inputs!$CM306,AS$4&lt;Inputs!$CN306),1,IF(AND(AS$4=Inputs!$CN306,AS$4=Inputs!$CO306),1,IF(OR(AND(AS$4=Inputs!$CN306+1,Inputs!$CN306=Inputs!$CO306),AND(AS$4=Inputs!$CN306+2,Inputs!$CN306=Inputs!$CO306)),0,IF(AS$4=Inputs!$CN306,0.8,IF(AS$4=Inputs!$CN306+1,0.6,IF(AS$4=Inputs!$CN306+2,0.4,IF(AS$4=Inputs!$CO306,0.2,IF(AND(AS$4&gt;=Inputs!$CL306,AS$4&lt;Inputs!$CM306),(AS$4-Inputs!$CL306+1)/(Inputs!$AI306+1),0)))))))))</f>
        <v>0</v>
      </c>
      <c r="AT309" s="27">
        <f>IF(AND(Inputs!$CO306=0,AT$4&gt;=Inputs!$CM306),1,IF(AND(AT$4&gt;=Inputs!$CM306,AT$4&lt;Inputs!$CN306),1,IF(AND(AT$4=Inputs!$CN306,AT$4=Inputs!$CO306),1,IF(OR(AND(AT$4=Inputs!$CN306+1,Inputs!$CN306=Inputs!$CO306),AND(AT$4=Inputs!$CN306+2,Inputs!$CN306=Inputs!$CO306)),0,IF(AT$4=Inputs!$CN306,0.8,IF(AT$4=Inputs!$CN306+1,0.6,IF(AT$4=Inputs!$CN306+2,0.4,IF(AT$4=Inputs!$CO306,0.2,IF(AND(AT$4&gt;=Inputs!$CL306,AT$4&lt;Inputs!$CM306),(AT$4-Inputs!$CL306+1)/(Inputs!$AI306+1),0)))))))))</f>
        <v>0</v>
      </c>
      <c r="AU309" s="27">
        <f>IF(AND(Inputs!$CO306=0,AU$4&gt;=Inputs!$CM306),1,IF(AND(AU$4&gt;=Inputs!$CM306,AU$4&lt;Inputs!$CN306),1,IF(AND(AU$4=Inputs!$CN306,AU$4=Inputs!$CO306),1,IF(OR(AND(AU$4=Inputs!$CN306+1,Inputs!$CN306=Inputs!$CO306),AND(AU$4=Inputs!$CN306+2,Inputs!$CN306=Inputs!$CO306)),0,IF(AU$4=Inputs!$CN306,0.8,IF(AU$4=Inputs!$CN306+1,0.6,IF(AU$4=Inputs!$CN306+2,0.4,IF(AU$4=Inputs!$CO306,0.2,IF(AND(AU$4&gt;=Inputs!$CL306,AU$4&lt;Inputs!$CM306),(AU$4-Inputs!$CL306+1)/(Inputs!$AI306+1),0)))))))))</f>
        <v>0</v>
      </c>
      <c r="AV309" s="27">
        <f>IF(AND(Inputs!$CO306=0,AV$4&gt;=Inputs!$CM306),1,IF(AND(AV$4&gt;=Inputs!$CM306,AV$4&lt;Inputs!$CN306),1,IF(AND(AV$4=Inputs!$CN306,AV$4=Inputs!$CO306),1,IF(OR(AND(AV$4=Inputs!$CN306+1,Inputs!$CN306=Inputs!$CO306),AND(AV$4=Inputs!$CN306+2,Inputs!$CN306=Inputs!$CO306)),0,IF(AV$4=Inputs!$CN306,0.8,IF(AV$4=Inputs!$CN306+1,0.6,IF(AV$4=Inputs!$CN306+2,0.4,IF(AV$4=Inputs!$CO306,0.2,IF(AND(AV$4&gt;=Inputs!$CL306,AV$4&lt;Inputs!$CM306),(AV$4-Inputs!$CL306+1)/(Inputs!$AI306+1),0)))))))))</f>
        <v>0</v>
      </c>
      <c r="AW309" s="27">
        <f>IF(AND(Inputs!$CO306=0,AW$4&gt;=Inputs!$CM306),1,IF(AND(AW$4&gt;=Inputs!$CM306,AW$4&lt;Inputs!$CN306),1,IF(AND(AW$4=Inputs!$CN306,AW$4=Inputs!$CO306),1,IF(OR(AND(AW$4=Inputs!$CN306+1,Inputs!$CN306=Inputs!$CO306),AND(AW$4=Inputs!$CN306+2,Inputs!$CN306=Inputs!$CO306)),0,IF(AW$4=Inputs!$CN306,0.8,IF(AW$4=Inputs!$CN306+1,0.6,IF(AW$4=Inputs!$CN306+2,0.4,IF(AW$4=Inputs!$CO306,0.2,IF(AND(AW$4&gt;=Inputs!$CL306,AW$4&lt;Inputs!$CM306),(AW$4-Inputs!$CL306+1)/(Inputs!$AI306+1),0)))))))))</f>
        <v>0</v>
      </c>
      <c r="AX309" s="27">
        <f>IF(AND(Inputs!$CO306=0,AX$4&gt;=Inputs!$CM306),1,IF(AND(AX$4&gt;=Inputs!$CM306,AX$4&lt;Inputs!$CN306),1,IF(AND(AX$4=Inputs!$CN306,AX$4=Inputs!$CO306),1,IF(OR(AND(AX$4=Inputs!$CN306+1,Inputs!$CN306=Inputs!$CO306),AND(AX$4=Inputs!$CN306+2,Inputs!$CN306=Inputs!$CO306)),0,IF(AX$4=Inputs!$CN306,0.8,IF(AX$4=Inputs!$CN306+1,0.6,IF(AX$4=Inputs!$CN306+2,0.4,IF(AX$4=Inputs!$CO306,0.2,IF(AND(AX$4&gt;=Inputs!$CL306,AX$4&lt;Inputs!$CM306),(AX$4-Inputs!$CL306+1)/(Inputs!$AI306+1),0)))))))))</f>
        <v>0</v>
      </c>
      <c r="AY309" s="27">
        <f>IF(AND(Inputs!$CO306=0,AY$4&gt;=Inputs!$CM306),1,IF(AND(AY$4&gt;=Inputs!$CM306,AY$4&lt;Inputs!$CN306),1,IF(AND(AY$4=Inputs!$CN306,AY$4=Inputs!$CO306),1,IF(OR(AND(AY$4=Inputs!$CN306+1,Inputs!$CN306=Inputs!$CO306),AND(AY$4=Inputs!$CN306+2,Inputs!$CN306=Inputs!$CO306)),0,IF(AY$4=Inputs!$CN306,0.8,IF(AY$4=Inputs!$CN306+1,0.6,IF(AY$4=Inputs!$CN306+2,0.4,IF(AY$4=Inputs!$CO306,0.2,IF(AND(AY$4&gt;=Inputs!$CL306,AY$4&lt;Inputs!$CM306),(AY$4-Inputs!$CL306+1)/(Inputs!$AI306+1),0)))))))))</f>
        <v>0</v>
      </c>
      <c r="AZ309" s="27">
        <f>IF(AND(Inputs!$CO306=0,AZ$4&gt;=Inputs!$CM306),1,IF(AND(AZ$4&gt;=Inputs!$CM306,AZ$4&lt;Inputs!$CN306),1,IF(AND(AZ$4=Inputs!$CN306,AZ$4=Inputs!$CO306),1,IF(OR(AND(AZ$4=Inputs!$CN306+1,Inputs!$CN306=Inputs!$CO306),AND(AZ$4=Inputs!$CN306+2,Inputs!$CN306=Inputs!$CO306)),0,IF(AZ$4=Inputs!$CN306,0.8,IF(AZ$4=Inputs!$CN306+1,0.6,IF(AZ$4=Inputs!$CN306+2,0.4,IF(AZ$4=Inputs!$CO306,0.2,IF(AND(AZ$4&gt;=Inputs!$CL306,AZ$4&lt;Inputs!$CM306),(AZ$4-Inputs!$CL306+1)/(Inputs!$AI306+1),0)))))))))</f>
        <v>0</v>
      </c>
      <c r="BA309" s="27">
        <f>IF(AND(Inputs!$CO306=0,BA$4&gt;=Inputs!$CM306),1,IF(AND(BA$4&gt;=Inputs!$CM306,BA$4&lt;Inputs!$CN306),1,IF(AND(BA$4=Inputs!$CN306,BA$4=Inputs!$CO306),1,IF(OR(AND(BA$4=Inputs!$CN306+1,Inputs!$CN306=Inputs!$CO306),AND(BA$4=Inputs!$CN306+2,Inputs!$CN306=Inputs!$CO306)),0,IF(BA$4=Inputs!$CN306,0.8,IF(BA$4=Inputs!$CN306+1,0.6,IF(BA$4=Inputs!$CN306+2,0.4,IF(BA$4=Inputs!$CO306,0.2,IF(AND(BA$4&gt;=Inputs!$CL306,BA$4&lt;Inputs!$CM306),(BA$4-Inputs!$CL306+1)/(Inputs!$AI306+1),0)))))))))</f>
        <v>0</v>
      </c>
      <c r="BB309" s="27">
        <f>IF(AND(Inputs!$CO306=0,BB$4&gt;=Inputs!$CM306),1,IF(AND(BB$4&gt;=Inputs!$CM306,BB$4&lt;Inputs!$CN306),1,IF(AND(BB$4=Inputs!$CN306,BB$4=Inputs!$CO306),1,IF(OR(AND(BB$4=Inputs!$CN306+1,Inputs!$CN306=Inputs!$CO306),AND(BB$4=Inputs!$CN306+2,Inputs!$CN306=Inputs!$CO306)),0,IF(BB$4=Inputs!$CN306,0.8,IF(BB$4=Inputs!$CN306+1,0.6,IF(BB$4=Inputs!$CN306+2,0.4,IF(BB$4=Inputs!$CO306,0.2,IF(AND(BB$4&gt;=Inputs!$CL306,BB$4&lt;Inputs!$CM306),(BB$4-Inputs!$CL306+1)/(Inputs!$AI306+1),0)))))))))</f>
        <v>0</v>
      </c>
      <c r="BC309" s="27">
        <f>IF(AND(Inputs!$CO306=0,BC$4&gt;=Inputs!$CM306),1,IF(AND(BC$4&gt;=Inputs!$CM306,BC$4&lt;Inputs!$CN306),1,IF(AND(BC$4=Inputs!$CN306,BC$4=Inputs!$CO306),1,IF(OR(AND(BC$4=Inputs!$CN306+1,Inputs!$CN306=Inputs!$CO306),AND(BC$4=Inputs!$CN306+2,Inputs!$CN306=Inputs!$CO306)),0,IF(BC$4=Inputs!$CN306,0.8,IF(BC$4=Inputs!$CN306+1,0.6,IF(BC$4=Inputs!$CN306+2,0.4,IF(BC$4=Inputs!$CO306,0.2,IF(AND(BC$4&gt;=Inputs!$CL306,BC$4&lt;Inputs!$CM306),(BC$4-Inputs!$CL306+1)/(Inputs!$AI306+1),0)))))))))</f>
        <v>0</v>
      </c>
      <c r="BD309" s="27">
        <f>IF(AND(Inputs!$CO306=0,BD$4&gt;=Inputs!$CM306),1,IF(AND(BD$4&gt;=Inputs!$CM306,BD$4&lt;Inputs!$CN306),1,IF(AND(BD$4=Inputs!$CN306,BD$4=Inputs!$CO306),1,IF(OR(AND(BD$4=Inputs!$CN306+1,Inputs!$CN306=Inputs!$CO306),AND(BD$4=Inputs!$CN306+2,Inputs!$CN306=Inputs!$CO306)),0,IF(BD$4=Inputs!$CN306,0.8,IF(BD$4=Inputs!$CN306+1,0.6,IF(BD$4=Inputs!$CN306+2,0.4,IF(BD$4=Inputs!$CO306,0.2,IF(AND(BD$4&gt;=Inputs!$CL306,BD$4&lt;Inputs!$CM306),(BD$4-Inputs!$CL306+1)/(Inputs!$AI306+1),0)))))))))</f>
        <v>0</v>
      </c>
      <c r="BE309" s="27">
        <f>IF(AND(Inputs!$CO306=0,BE$4&gt;=Inputs!$CM306),1,IF(AND(BE$4&gt;=Inputs!$CM306,BE$4&lt;Inputs!$CN306),1,IF(AND(BE$4=Inputs!$CN306,BE$4=Inputs!$CO306),1,IF(OR(AND(BE$4=Inputs!$CN306+1,Inputs!$CN306=Inputs!$CO306),AND(BE$4=Inputs!$CN306+2,Inputs!$CN306=Inputs!$CO306)),0,IF(BE$4=Inputs!$CN306,0.8,IF(BE$4=Inputs!$CN306+1,0.6,IF(BE$4=Inputs!$CN306+2,0.4,IF(BE$4=Inputs!$CO306,0.2,IF(AND(BE$4&gt;=Inputs!$CL306,BE$4&lt;Inputs!$CM306),(BE$4-Inputs!$CL306+1)/(Inputs!$AI306+1),0)))))))))</f>
        <v>0</v>
      </c>
      <c r="BF309" s="27">
        <f>IF(AND(Inputs!$CO306=0,BF$4&gt;=Inputs!$CM306),1,IF(AND(BF$4&gt;=Inputs!$CM306,BF$4&lt;Inputs!$CN306),1,IF(AND(BF$4=Inputs!$CN306,BF$4=Inputs!$CO306),1,IF(OR(AND(BF$4=Inputs!$CN306+1,Inputs!$CN306=Inputs!$CO306),AND(BF$4=Inputs!$CN306+2,Inputs!$CN306=Inputs!$CO306)),0,IF(BF$4=Inputs!$CN306,0.8,IF(BF$4=Inputs!$CN306+1,0.6,IF(BF$4=Inputs!$CN306+2,0.4,IF(BF$4=Inputs!$CO306,0.2,IF(AND(BF$4&gt;=Inputs!$CL306,BF$4&lt;Inputs!$CM306),(BF$4-Inputs!$CL306+1)/(Inputs!$AI306+1),0)))))))))</f>
        <v>0</v>
      </c>
      <c r="BG309" s="27">
        <f>IF(AND(Inputs!$CO306=0,BG$4&gt;=Inputs!$CM306),1,IF(AND(BG$4&gt;=Inputs!$CM306,BG$4&lt;Inputs!$CN306),1,IF(AND(BG$4=Inputs!$CN306,BG$4=Inputs!$CO306),1,IF(OR(AND(BG$4=Inputs!$CN306+1,Inputs!$CN306=Inputs!$CO306),AND(BG$4=Inputs!$CN306+2,Inputs!$CN306=Inputs!$CO306)),0,IF(BG$4=Inputs!$CN306,0.8,IF(BG$4=Inputs!$CN306+1,0.6,IF(BG$4=Inputs!$CN306+2,0.4,IF(BG$4=Inputs!$CO306,0.2,IF(AND(BG$4&gt;=Inputs!$CL306,BG$4&lt;Inputs!$CM306),(BG$4-Inputs!$CL306+1)/(Inputs!$AI306+1),0)))))))))</f>
        <v>0</v>
      </c>
      <c r="BH309" s="27">
        <f>IF(AND(Inputs!$CO306=0,BH$4&gt;=Inputs!$CM306),1,IF(AND(BH$4&gt;=Inputs!$CM306,BH$4&lt;Inputs!$CN306),1,IF(AND(BH$4=Inputs!$CN306,BH$4=Inputs!$CO306),1,IF(OR(AND(BH$4=Inputs!$CN306+1,Inputs!$CN306=Inputs!$CO306),AND(BH$4=Inputs!$CN306+2,Inputs!$CN306=Inputs!$CO306)),0,IF(BH$4=Inputs!$CN306,0.8,IF(BH$4=Inputs!$CN306+1,0.6,IF(BH$4=Inputs!$CN306+2,0.4,IF(BH$4=Inputs!$CO306,0.2,IF(AND(BH$4&gt;=Inputs!$CL306,BH$4&lt;Inputs!$CM306),(BH$4-Inputs!$CL306+1)/(Inputs!$AI306+1),0)))))))))</f>
        <v>0</v>
      </c>
      <c r="BI309" s="27">
        <f>IF(AND(Inputs!$CO306=0,BI$4&gt;=Inputs!$CM306),1,IF(AND(BI$4&gt;=Inputs!$CM306,BI$4&lt;Inputs!$CN306),1,IF(AND(BI$4=Inputs!$CN306,BI$4=Inputs!$CO306),1,IF(OR(AND(BI$4=Inputs!$CN306+1,Inputs!$CN306=Inputs!$CO306),AND(BI$4=Inputs!$CN306+2,Inputs!$CN306=Inputs!$CO306)),0,IF(BI$4=Inputs!$CN306,0.8,IF(BI$4=Inputs!$CN306+1,0.6,IF(BI$4=Inputs!$CN306+2,0.4,IF(BI$4=Inputs!$CO306,0.2,IF(AND(BI$4&gt;=Inputs!$CL306,BI$4&lt;Inputs!$CM306),(BI$4-Inputs!$CL306+1)/(Inputs!$AI306+1),0)))))))))</f>
        <v>0</v>
      </c>
      <c r="BJ309" s="27">
        <f>IF(AND(Inputs!$CO306=0,BJ$4&gt;=Inputs!$CM306),1,IF(AND(BJ$4&gt;=Inputs!$CM306,BJ$4&lt;Inputs!$CN306),1,IF(AND(BJ$4=Inputs!$CN306,BJ$4=Inputs!$CO306),1,IF(OR(AND(BJ$4=Inputs!$CN306+1,Inputs!$CN306=Inputs!$CO306),AND(BJ$4=Inputs!$CN306+2,Inputs!$CN306=Inputs!$CO306)),0,IF(BJ$4=Inputs!$CN306,0.8,IF(BJ$4=Inputs!$CN306+1,0.6,IF(BJ$4=Inputs!$CN306+2,0.4,IF(BJ$4=Inputs!$CO306,0.2,IF(AND(BJ$4&gt;=Inputs!$CL306,BJ$4&lt;Inputs!$CM306),(BJ$4-Inputs!$CL306+1)/(Inputs!$AI306+1),0)))))))))</f>
        <v>0</v>
      </c>
      <c r="BK309" s="27">
        <f>IF(AND(Inputs!$CO306=0,BK$4&gt;=Inputs!$CM306),1,IF(AND(BK$4&gt;=Inputs!$CM306,BK$4&lt;Inputs!$CN306),1,IF(AND(BK$4=Inputs!$CN306,BK$4=Inputs!$CO306),1,IF(OR(AND(BK$4=Inputs!$CN306+1,Inputs!$CN306=Inputs!$CO306),AND(BK$4=Inputs!$CN306+2,Inputs!$CN306=Inputs!$CO306)),0,IF(BK$4=Inputs!$CN306,0.8,IF(BK$4=Inputs!$CN306+1,0.6,IF(BK$4=Inputs!$CN306+2,0.4,IF(BK$4=Inputs!$CO306,0.2,IF(AND(BK$4&gt;=Inputs!$CL306,BK$4&lt;Inputs!$CM306),(BK$4-Inputs!$CL306+1)/(Inputs!$AI306+1),0)))))))))</f>
        <v>0</v>
      </c>
      <c r="BL309" s="27">
        <f>IF(AND(Inputs!$CO306=0,BL$4&gt;=Inputs!$CM306),1,IF(AND(BL$4&gt;=Inputs!$CM306,BL$4&lt;Inputs!$CN306),1,IF(AND(BL$4=Inputs!$CN306,BL$4=Inputs!$CO306),1,IF(OR(AND(BL$4=Inputs!$CN306+1,Inputs!$CN306=Inputs!$CO306),AND(BL$4=Inputs!$CN306+2,Inputs!$CN306=Inputs!$CO306)),0,IF(BL$4=Inputs!$CN306,0.8,IF(BL$4=Inputs!$CN306+1,0.6,IF(BL$4=Inputs!$CN306+2,0.4,IF(BL$4=Inputs!$CO306,0.2,IF(AND(BL$4&gt;=Inputs!$CL306,BL$4&lt;Inputs!$CM306),(BL$4-Inputs!$CL306+1)/(Inputs!$AI306+1),0)))))))))</f>
        <v>0</v>
      </c>
      <c r="BM309" s="27">
        <f>IF(AND(Inputs!$CO306=0,BM$4&gt;=Inputs!$CM306),1,IF(AND(BM$4&gt;=Inputs!$CM306,BM$4&lt;Inputs!$CN306),1,IF(AND(BM$4=Inputs!$CN306,BM$4=Inputs!$CO306),1,IF(OR(AND(BM$4=Inputs!$CN306+1,Inputs!$CN306=Inputs!$CO306),AND(BM$4=Inputs!$CN306+2,Inputs!$CN306=Inputs!$CO306)),0,IF(BM$4=Inputs!$CN306,0.8,IF(BM$4=Inputs!$CN306+1,0.6,IF(BM$4=Inputs!$CN306+2,0.4,IF(BM$4=Inputs!$CO306,0.2,IF(AND(BM$4&gt;=Inputs!$CL306,BM$4&lt;Inputs!$CM306),(BM$4-Inputs!$CL306+1)/(Inputs!$AI306+1),0)))))))))</f>
        <v>0</v>
      </c>
      <c r="BO309" s="46" t="str">
        <f>IF(Inputs!$B306="","",(ROUND(Inputs!$BC306*AJ309,0)))</f>
        <v/>
      </c>
      <c r="BP309" s="46" t="str">
        <f>IF(Inputs!$B306="","",(ROUND(Inputs!$BC306*AK309,0)))</f>
        <v/>
      </c>
      <c r="BQ309" s="46" t="str">
        <f>IF(Inputs!$B306="","",(ROUND(Inputs!$BC306*AL309,0)))</f>
        <v/>
      </c>
      <c r="BR309" s="46" t="str">
        <f>IF(Inputs!$B306="","",(ROUND(Inputs!$BC306*AM309,0)))</f>
        <v/>
      </c>
      <c r="BS309" s="46" t="str">
        <f>IF(Inputs!$B306="","",(ROUND(Inputs!$BC306*AN309,0)))</f>
        <v/>
      </c>
      <c r="BT309" s="46" t="str">
        <f>IF(Inputs!$B306="","",(ROUND(Inputs!$BC306*AO309,0)))</f>
        <v/>
      </c>
      <c r="BU309" s="46" t="str">
        <f>IF(Inputs!$B306="","",(ROUND(Inputs!$BC306*AP309,0)))</f>
        <v/>
      </c>
      <c r="BV309" s="46" t="str">
        <f>IF(Inputs!$B306="","",(ROUND(Inputs!$BC306*AQ309,0)))</f>
        <v/>
      </c>
      <c r="BW309" s="46" t="str">
        <f>IF(Inputs!$B306="","",(ROUND(Inputs!$BC306*AR309,0)))</f>
        <v/>
      </c>
      <c r="BX309" s="46" t="str">
        <f>IF(Inputs!$B306="","",(ROUND(Inputs!$BC306*AS309,0)))</f>
        <v/>
      </c>
      <c r="BY309" s="46" t="str">
        <f>IF(Inputs!$B306="","",(ROUND(Inputs!$BC306*AT309,0)))</f>
        <v/>
      </c>
      <c r="BZ309" s="46" t="str">
        <f>IF(Inputs!$B306="","",(ROUND(Inputs!$BC306*AU309,0)))</f>
        <v/>
      </c>
      <c r="CA309" s="46" t="str">
        <f>IF(Inputs!$B306="","",(ROUND(Inputs!$BC306*AV309,0)))</f>
        <v/>
      </c>
      <c r="CB309" s="46" t="str">
        <f>IF(Inputs!$B306="","",(ROUND(Inputs!$BC306*AW309,0)))</f>
        <v/>
      </c>
      <c r="CC309" s="46" t="str">
        <f>IF(Inputs!$B306="","",(ROUND(Inputs!$BC306*AX309,0)))</f>
        <v/>
      </c>
      <c r="CD309" s="46" t="str">
        <f>IF(Inputs!$B306="","",(ROUND(Inputs!$BC306*AY309,0)))</f>
        <v/>
      </c>
      <c r="CE309" s="46" t="str">
        <f>IF(Inputs!$B306="","",(ROUND(Inputs!$BC306*AZ309,0)))</f>
        <v/>
      </c>
      <c r="CF309" s="46" t="str">
        <f>IF(Inputs!$B306="","",(ROUND(Inputs!$BC306*BA309,0)))</f>
        <v/>
      </c>
      <c r="CG309" s="46" t="str">
        <f>IF(Inputs!$B306="","",(ROUND(Inputs!$BC306*BB309,0)))</f>
        <v/>
      </c>
      <c r="CH309" s="46" t="str">
        <f>IF(Inputs!$B306="","",(ROUND(Inputs!$BC306*BC309,0)))</f>
        <v/>
      </c>
      <c r="CI309" s="46" t="str">
        <f>IF(Inputs!$B306="","",(ROUND(Inputs!$BC306*BD309,0)))</f>
        <v/>
      </c>
      <c r="CJ309" s="46" t="str">
        <f>IF(Inputs!$B306="","",(ROUND(Inputs!$BC306*BE309,0)))</f>
        <v/>
      </c>
      <c r="CK309" s="46" t="str">
        <f>IF(Inputs!$B306="","",(ROUND(Inputs!$BC306*BF309,0)))</f>
        <v/>
      </c>
      <c r="CL309" s="46" t="str">
        <f>IF(Inputs!$B306="","",(ROUND(Inputs!$BC306*BG309,0)))</f>
        <v/>
      </c>
      <c r="CM309" s="46" t="str">
        <f>IF(Inputs!$B306="","",(ROUND(Inputs!$BC306*BH309,0)))</f>
        <v/>
      </c>
      <c r="CN309" s="46" t="str">
        <f>IF(Inputs!$B306="","",(ROUND(Inputs!$BC306*BI309,0)))</f>
        <v/>
      </c>
      <c r="CO309" s="46" t="str">
        <f>IF(Inputs!$B306="","",(ROUND(Inputs!$BC306*BJ309,0)))</f>
        <v/>
      </c>
      <c r="CP309" s="46" t="str">
        <f>IF(Inputs!$B306="","",(ROUND(Inputs!$BC306*BK309,0)))</f>
        <v/>
      </c>
      <c r="CQ309" s="46" t="str">
        <f>IF(Inputs!$B306="","",(ROUND(Inputs!$BC306*BL309,0)))</f>
        <v/>
      </c>
      <c r="CR309" s="46" t="str">
        <f>IF(Inputs!$B306="","",(ROUND(Inputs!$BC306*BM309,0)))</f>
        <v/>
      </c>
      <c r="CV309" s="46" t="str">
        <f>IF(A309="","",IF(AND(CV$4&lt;=Inputs!$CQ306,CV$4&gt;=Inputs!$CP306),Inputs!$AR306/(Inputs!$CQ306-Inputs!$CP306+1),0)+IF(CV$4=Inputs!$CL306,Inputs!$BD306,0))</f>
        <v/>
      </c>
      <c r="CW309" s="46" t="str">
        <f>IF(B309="","",IF(AND(CW$4&lt;=Inputs!$CQ306,CW$4&gt;=Inputs!$CP306),Inputs!$AR306/(Inputs!$CQ306-Inputs!$CP306+1),0)+IF(CW$4=Inputs!$CL306,Inputs!$BD306,0))</f>
        <v/>
      </c>
      <c r="CX309" s="46" t="str">
        <f>IF(C309="","",IF(AND(CX$4&lt;=Inputs!$CQ306,CX$4&gt;=Inputs!$CP306),Inputs!$AR306/(Inputs!$CQ306-Inputs!$CP306+1),0)+IF(CX$4=Inputs!$CL306,Inputs!$BD306,0))</f>
        <v/>
      </c>
      <c r="CY309" s="46" t="str">
        <f>IF(D309="","",IF(AND(CY$4&lt;=Inputs!$CQ306,CY$4&gt;=Inputs!$CP306),Inputs!$AR306/(Inputs!$CQ306-Inputs!$CP306+1),0)+IF(CY$4=Inputs!$CL306,Inputs!$BD306,0))</f>
        <v/>
      </c>
      <c r="CZ309" s="46" t="str">
        <f>IF(E309="","",IF(AND(CZ$4&lt;=Inputs!$CQ306,CZ$4&gt;=Inputs!$CP306),Inputs!$AR306/(Inputs!$CQ306-Inputs!$CP306+1),0)+IF(CZ$4=Inputs!$CL306,Inputs!$BD306,0))</f>
        <v/>
      </c>
      <c r="DA309" s="46" t="str">
        <f>IF(F309="","",IF(AND(DA$4&lt;=Inputs!$CQ306,DA$4&gt;=Inputs!$CP306),Inputs!$AR306/(Inputs!$CQ306-Inputs!$CP306+1),0)+IF(DA$4=Inputs!$CL306,Inputs!$BD306,0))</f>
        <v/>
      </c>
      <c r="DB309" s="46" t="str">
        <f>IF(G309="","",IF(AND(DB$4&lt;=Inputs!$CQ306,DB$4&gt;=Inputs!$CP306),Inputs!$AR306/(Inputs!$CQ306-Inputs!$CP306+1),0)+IF(DB$4=Inputs!$CL306,Inputs!$BD306,0))</f>
        <v/>
      </c>
      <c r="DC309" s="46" t="str">
        <f>IF(H309="","",IF(AND(DC$4&lt;=Inputs!$CQ306,DC$4&gt;=Inputs!$CP306),Inputs!$AR306/(Inputs!$CQ306-Inputs!$CP306+1),0)+IF(DC$4=Inputs!$CL306,Inputs!$BD306,0))</f>
        <v/>
      </c>
      <c r="DD309" s="46" t="str">
        <f>IF(I309="","",IF(AND(DD$4&lt;=Inputs!$CQ306,DD$4&gt;=Inputs!$CP306),Inputs!$AR306/(Inputs!$CQ306-Inputs!$CP306+1),0)+IF(DD$4=Inputs!$CL306,Inputs!$BD306,0))</f>
        <v/>
      </c>
      <c r="DE309" s="46" t="str">
        <f>IF(J309="","",IF(AND(DE$4&lt;=Inputs!$CQ306,DE$4&gt;=Inputs!$CP306),Inputs!$AR306/(Inputs!$CQ306-Inputs!$CP306+1),0)+IF(DE$4=Inputs!$CL306,Inputs!$BD306,0))</f>
        <v/>
      </c>
      <c r="DF309" s="46" t="str">
        <f>IF(K309="","",IF(AND(DF$4&lt;=Inputs!$CQ306,DF$4&gt;=Inputs!$CP306),Inputs!$AR306/(Inputs!$CQ306-Inputs!$CP306+1),0)+IF(DF$4=Inputs!$CL306,Inputs!$BD306,0))</f>
        <v/>
      </c>
      <c r="DG309" s="46" t="str">
        <f>IF(L309="","",IF(AND(DG$4&lt;=Inputs!$CQ306,DG$4&gt;=Inputs!$CP306),Inputs!$AR306/(Inputs!$CQ306-Inputs!$CP306+1),0)+IF(DG$4=Inputs!$CL306,Inputs!$BD306,0))</f>
        <v/>
      </c>
      <c r="DH309" s="46" t="str">
        <f>IF(M309="","",IF(AND(DH$4&lt;=Inputs!$CQ306,DH$4&gt;=Inputs!$CP306),Inputs!$AR306/(Inputs!$CQ306-Inputs!$CP306+1),0)+IF(DH$4=Inputs!$CL306,Inputs!$BD306,0))</f>
        <v/>
      </c>
      <c r="DI309" s="46" t="str">
        <f>IF(N309="","",IF(AND(DI$4&lt;=Inputs!$CQ306,DI$4&gt;=Inputs!$CP306),Inputs!$AR306/(Inputs!$CQ306-Inputs!$CP306+1),0)+IF(DI$4=Inputs!$CL306,Inputs!$BD306,0))</f>
        <v/>
      </c>
      <c r="DJ309" s="46" t="str">
        <f>IF(O309="","",IF(AND(DJ$4&lt;=Inputs!$CQ306,DJ$4&gt;=Inputs!$CP306),Inputs!$AR306/(Inputs!$CQ306-Inputs!$CP306+1),0)+IF(DJ$4=Inputs!$CL306,Inputs!$BD306,0))</f>
        <v/>
      </c>
      <c r="DK309" s="46" t="str">
        <f>IF(P309="","",IF(AND(DK$4&lt;=Inputs!$CQ306,DK$4&gt;=Inputs!$CP306),Inputs!$AR306/(Inputs!$CQ306-Inputs!$CP306+1),0)+IF(DK$4=Inputs!$CL306,Inputs!$BD306,0))</f>
        <v/>
      </c>
      <c r="DL309" s="46" t="str">
        <f>IF(Q309="","",IF(AND(DL$4&lt;=Inputs!$CQ306,DL$4&gt;=Inputs!$CP306),Inputs!$AR306/(Inputs!$CQ306-Inputs!$CP306+1),0)+IF(DL$4=Inputs!$CL306,Inputs!$BD306,0))</f>
        <v/>
      </c>
      <c r="DM309" s="46" t="str">
        <f>IF(R309="","",IF(AND(DM$4&lt;=Inputs!$CQ306,DM$4&gt;=Inputs!$CP306),Inputs!$AR306/(Inputs!$CQ306-Inputs!$CP306+1),0)+IF(DM$4=Inputs!$CL306,Inputs!$BD306,0))</f>
        <v/>
      </c>
      <c r="DN309" s="46" t="str">
        <f>IF(S309="","",IF(AND(DN$4&lt;=Inputs!$CQ306,DN$4&gt;=Inputs!$CP306),Inputs!$AR306/(Inputs!$CQ306-Inputs!$CP306+1),0)+IF(DN$4=Inputs!$CL306,Inputs!$BD306,0))</f>
        <v/>
      </c>
      <c r="DO309" s="46" t="str">
        <f>IF(T309="","",IF(AND(DO$4&lt;=Inputs!$CQ306,DO$4&gt;=Inputs!$CP306),Inputs!$AR306/(Inputs!$CQ306-Inputs!$CP306+1),0)+IF(DO$4=Inputs!$CL306,Inputs!$BD306,0))</f>
        <v/>
      </c>
      <c r="DP309" s="46" t="str">
        <f>IF(U309="","",IF(AND(DP$4&lt;=Inputs!$CQ306,DP$4&gt;=Inputs!$CP306),Inputs!$AR306/(Inputs!$CQ306-Inputs!$CP306+1),0)+IF(DP$4=Inputs!$CL306,Inputs!$BD306,0))</f>
        <v/>
      </c>
      <c r="DQ309" s="46" t="str">
        <f>IF(V309="","",IF(AND(DQ$4&lt;=Inputs!$CQ306,DQ$4&gt;=Inputs!$CP306),Inputs!$AR306/(Inputs!$CQ306-Inputs!$CP306+1),0)+IF(DQ$4=Inputs!$CL306,Inputs!$BD306,0))</f>
        <v/>
      </c>
      <c r="DR309" s="46" t="str">
        <f>IF(W309="","",IF(AND(DR$4&lt;=Inputs!$CQ306,DR$4&gt;=Inputs!$CP306),Inputs!$AR306/(Inputs!$CQ306-Inputs!$CP306+1),0)+IF(DR$4=Inputs!$CL306,Inputs!$BD306,0))</f>
        <v/>
      </c>
      <c r="DS309" s="46" t="str">
        <f>IF(X309="","",IF(AND(DS$4&lt;=Inputs!$CQ306,DS$4&gt;=Inputs!$CP306),Inputs!$AR306/(Inputs!$CQ306-Inputs!$CP306+1),0)+IF(DS$4=Inputs!$CL306,Inputs!$BD306,0))</f>
        <v/>
      </c>
      <c r="DT309" s="46" t="str">
        <f>IF(Y309="","",IF(AND(DT$4&lt;=Inputs!$CQ306,DT$4&gt;=Inputs!$CP306),Inputs!$AR306/(Inputs!$CQ306-Inputs!$CP306+1),0)+IF(DT$4=Inputs!$CL306,Inputs!$BD306,0))</f>
        <v/>
      </c>
      <c r="DU309" s="46" t="str">
        <f>IF(Z309="","",IF(AND(DU$4&lt;=Inputs!$CQ306,DU$4&gt;=Inputs!$CP306),Inputs!$AR306/(Inputs!$CQ306-Inputs!$CP306+1),0)+IF(DU$4=Inputs!$CL306,Inputs!$BD306,0))</f>
        <v/>
      </c>
      <c r="DV309" s="46" t="str">
        <f>IF(AA309="","",IF(AND(DV$4&lt;=Inputs!$CQ306,DV$4&gt;=Inputs!$CP306),Inputs!$AR306/(Inputs!$CQ306-Inputs!$CP306+1),0)+IF(DV$4=Inputs!$CL306,Inputs!$BD306,0))</f>
        <v/>
      </c>
      <c r="DW309" s="46" t="str">
        <f>IF(AB309="","",IF(AND(DW$4&lt;=Inputs!$CQ306,DW$4&gt;=Inputs!$CP306),Inputs!$AR306/(Inputs!$CQ306-Inputs!$CP306+1),0)+IF(DW$4=Inputs!$CL306,Inputs!$BD306,0))</f>
        <v/>
      </c>
      <c r="DX309" s="46" t="str">
        <f>IF(AC309="","",IF(AND(DX$4&lt;=Inputs!$CQ306,DX$4&gt;=Inputs!$CP306),Inputs!$AR306/(Inputs!$CQ306-Inputs!$CP306+1),0)+IF(DX$4=Inputs!$CL306,Inputs!$BD306,0))</f>
        <v/>
      </c>
      <c r="DY309" s="46" t="str">
        <f>IF(AD309="","",IF(AND(DY$4&lt;=Inputs!$CQ306,DY$4&gt;=Inputs!$CP306),Inputs!$AR306/(Inputs!$CQ306-Inputs!$CP306+1),0)+IF(DY$4=Inputs!$CL306,Inputs!$BD306,0))</f>
        <v/>
      </c>
      <c r="DZ309" s="46" t="str">
        <f t="shared" si="12"/>
        <v/>
      </c>
    </row>
    <row r="310" spans="1:130">
      <c r="A310" s="7" t="str">
        <f>IF(Inputs!A307="","",Inputs!A307)</f>
        <v/>
      </c>
      <c r="B310" t="str">
        <f>IF(Inputs!B307="","",Inputs!B307)</f>
        <v/>
      </c>
      <c r="C310" s="46" t="str">
        <f>IF(Inputs!$B307="","",BO310-CV310)</f>
        <v/>
      </c>
      <c r="D310" s="46" t="str">
        <f>IF(Inputs!$B307="","",BP310-CW310)</f>
        <v/>
      </c>
      <c r="E310" s="46" t="str">
        <f>IF(Inputs!$B307="","",BQ310-CX310)</f>
        <v/>
      </c>
      <c r="F310" s="46" t="str">
        <f>IF(Inputs!$B307="","",BR310-CY310)</f>
        <v/>
      </c>
      <c r="G310" s="46" t="str">
        <f>IF(Inputs!$B307="","",BS310-CZ310)</f>
        <v/>
      </c>
      <c r="H310" s="46" t="str">
        <f>IF(Inputs!$B307="","",BT310-DA310)</f>
        <v/>
      </c>
      <c r="I310" s="46" t="str">
        <f>IF(Inputs!$B307="","",BU310-DB310)</f>
        <v/>
      </c>
      <c r="J310" s="46" t="str">
        <f>IF(Inputs!$B307="","",BV310-DC310)</f>
        <v/>
      </c>
      <c r="K310" s="46" t="str">
        <f>IF(Inputs!$B307="","",BW310-DD310)</f>
        <v/>
      </c>
      <c r="L310" s="46" t="str">
        <f>IF(Inputs!$B307="","",BX310-DE310)</f>
        <v/>
      </c>
      <c r="M310" s="46" t="str">
        <f>IF(Inputs!$B307="","",BY310-DF310)</f>
        <v/>
      </c>
      <c r="N310" s="46" t="str">
        <f>IF(Inputs!$B307="","",BZ310-DG310)</f>
        <v/>
      </c>
      <c r="O310" s="46" t="str">
        <f>IF(Inputs!$B307="","",CA310-DH310)</f>
        <v/>
      </c>
      <c r="P310" s="46" t="str">
        <f>IF(Inputs!$B307="","",CB310-DI310)</f>
        <v/>
      </c>
      <c r="Q310" s="46" t="str">
        <f>IF(Inputs!$B307="","",CC310-DJ310)</f>
        <v/>
      </c>
      <c r="R310" s="46" t="str">
        <f>IF(Inputs!$B307="","",CD310-DK310)</f>
        <v/>
      </c>
      <c r="S310" s="46" t="str">
        <f>IF(Inputs!$B307="","",CE310-DL310)</f>
        <v/>
      </c>
      <c r="T310" s="46" t="str">
        <f>IF(Inputs!$B307="","",CF310-DM310)</f>
        <v/>
      </c>
      <c r="U310" s="46" t="str">
        <f>IF(Inputs!$B307="","",CG310-DN310)</f>
        <v/>
      </c>
      <c r="V310" s="46" t="str">
        <f>IF(Inputs!$B307="","",CH310-DO310)</f>
        <v/>
      </c>
      <c r="W310" s="46" t="str">
        <f>IF(Inputs!$B307="","",CI310-DP310)</f>
        <v/>
      </c>
      <c r="X310" s="46" t="str">
        <f>IF(Inputs!$B307="","",CJ310-DQ310)</f>
        <v/>
      </c>
      <c r="Y310" s="46" t="str">
        <f>IF(Inputs!$B307="","",CK310-DR310)</f>
        <v/>
      </c>
      <c r="Z310" s="46" t="str">
        <f>IF(Inputs!$B307="","",CL310-DS310)</f>
        <v/>
      </c>
      <c r="AA310" s="46" t="str">
        <f>IF(Inputs!$B307="","",CM310-DT310)</f>
        <v/>
      </c>
      <c r="AB310" s="46" t="str">
        <f>IF(Inputs!$B307="","",CN310-DU310)</f>
        <v/>
      </c>
      <c r="AC310" s="46" t="str">
        <f>IF(Inputs!$B307="","",CO310-DV310)</f>
        <v/>
      </c>
      <c r="AD310" s="46" t="str">
        <f>IF(Inputs!$B307="","",CP310-DW310)</f>
        <v/>
      </c>
      <c r="AE310" s="46" t="str">
        <f>IF(Inputs!$B307="","",CQ310-DX310)</f>
        <v/>
      </c>
      <c r="AF310" s="46" t="str">
        <f>IF(Inputs!$B307="","",CR310-DY310)</f>
        <v/>
      </c>
      <c r="AG310" s="50" t="str">
        <f t="shared" si="13"/>
        <v/>
      </c>
      <c r="AH310" s="50"/>
      <c r="AJ310" s="27">
        <f>IF(AND(Inputs!$CO307=0,AJ$4&gt;=Inputs!$CM307),1,IF(AND(AJ$4&gt;=Inputs!$CM307,AJ$4&lt;Inputs!$CN307),1,IF(AND(AJ$4=Inputs!$CN307,AJ$4=Inputs!$CO307),1,IF(OR(AND(AJ$4=Inputs!$CN307+1,Inputs!$CN307=Inputs!$CO307),AND(AJ$4=Inputs!$CN307+2,Inputs!$CN307=Inputs!$CO307)),0,IF(AJ$4=Inputs!$CN307,0.8,IF(AJ$4=Inputs!$CN307+1,0.6,IF(AJ$4=Inputs!$CN307+2,0.4,IF(AJ$4=Inputs!$CO307,0.2,IF(AND(AJ$4&gt;=Inputs!$CL307,AJ$4&lt;Inputs!$CM307),(AJ$4-Inputs!$CL307+1)/(Inputs!$AI307+1),0)))))))))</f>
        <v>0</v>
      </c>
      <c r="AK310" s="27">
        <f>IF(AND(Inputs!$CO307=0,AK$4&gt;=Inputs!$CM307),1,IF(AND(AK$4&gt;=Inputs!$CM307,AK$4&lt;Inputs!$CN307),1,IF(AND(AK$4=Inputs!$CN307,AK$4=Inputs!$CO307),1,IF(OR(AND(AK$4=Inputs!$CN307+1,Inputs!$CN307=Inputs!$CO307),AND(AK$4=Inputs!$CN307+2,Inputs!$CN307=Inputs!$CO307)),0,IF(AK$4=Inputs!$CN307,0.8,IF(AK$4=Inputs!$CN307+1,0.6,IF(AK$4=Inputs!$CN307+2,0.4,IF(AK$4=Inputs!$CO307,0.2,IF(AND(AK$4&gt;=Inputs!$CL307,AK$4&lt;Inputs!$CM307),(AK$4-Inputs!$CL307+1)/(Inputs!$AI307+1),0)))))))))</f>
        <v>0</v>
      </c>
      <c r="AL310" s="27">
        <f>IF(AND(Inputs!$CO307=0,AL$4&gt;=Inputs!$CM307),1,IF(AND(AL$4&gt;=Inputs!$CM307,AL$4&lt;Inputs!$CN307),1,IF(AND(AL$4=Inputs!$CN307,AL$4=Inputs!$CO307),1,IF(OR(AND(AL$4=Inputs!$CN307+1,Inputs!$CN307=Inputs!$CO307),AND(AL$4=Inputs!$CN307+2,Inputs!$CN307=Inputs!$CO307)),0,IF(AL$4=Inputs!$CN307,0.8,IF(AL$4=Inputs!$CN307+1,0.6,IF(AL$4=Inputs!$CN307+2,0.4,IF(AL$4=Inputs!$CO307,0.2,IF(AND(AL$4&gt;=Inputs!$CL307,AL$4&lt;Inputs!$CM307),(AL$4-Inputs!$CL307+1)/(Inputs!$AI307+1),0)))))))))</f>
        <v>0</v>
      </c>
      <c r="AM310" s="27">
        <f>IF(AND(Inputs!$CO307=0,AM$4&gt;=Inputs!$CM307),1,IF(AND(AM$4&gt;=Inputs!$CM307,AM$4&lt;Inputs!$CN307),1,IF(AND(AM$4=Inputs!$CN307,AM$4=Inputs!$CO307),1,IF(OR(AND(AM$4=Inputs!$CN307+1,Inputs!$CN307=Inputs!$CO307),AND(AM$4=Inputs!$CN307+2,Inputs!$CN307=Inputs!$CO307)),0,IF(AM$4=Inputs!$CN307,0.8,IF(AM$4=Inputs!$CN307+1,0.6,IF(AM$4=Inputs!$CN307+2,0.4,IF(AM$4=Inputs!$CO307,0.2,IF(AND(AM$4&gt;=Inputs!$CL307,AM$4&lt;Inputs!$CM307),(AM$4-Inputs!$CL307+1)/(Inputs!$AI307+1),0)))))))))</f>
        <v>0</v>
      </c>
      <c r="AN310" s="27">
        <f>IF(AND(Inputs!$CO307=0,AN$4&gt;=Inputs!$CM307),1,IF(AND(AN$4&gt;=Inputs!$CM307,AN$4&lt;Inputs!$CN307),1,IF(AND(AN$4=Inputs!$CN307,AN$4=Inputs!$CO307),1,IF(OR(AND(AN$4=Inputs!$CN307+1,Inputs!$CN307=Inputs!$CO307),AND(AN$4=Inputs!$CN307+2,Inputs!$CN307=Inputs!$CO307)),0,IF(AN$4=Inputs!$CN307,0.8,IF(AN$4=Inputs!$CN307+1,0.6,IF(AN$4=Inputs!$CN307+2,0.4,IF(AN$4=Inputs!$CO307,0.2,IF(AND(AN$4&gt;=Inputs!$CL307,AN$4&lt;Inputs!$CM307),(AN$4-Inputs!$CL307+1)/(Inputs!$AI307+1),0)))))))))</f>
        <v>0</v>
      </c>
      <c r="AO310" s="27">
        <f>IF(AND(Inputs!$CO307=0,AO$4&gt;=Inputs!$CM307),1,IF(AND(AO$4&gt;=Inputs!$CM307,AO$4&lt;Inputs!$CN307),1,IF(AND(AO$4=Inputs!$CN307,AO$4=Inputs!$CO307),1,IF(OR(AND(AO$4=Inputs!$CN307+1,Inputs!$CN307=Inputs!$CO307),AND(AO$4=Inputs!$CN307+2,Inputs!$CN307=Inputs!$CO307)),0,IF(AO$4=Inputs!$CN307,0.8,IF(AO$4=Inputs!$CN307+1,0.6,IF(AO$4=Inputs!$CN307+2,0.4,IF(AO$4=Inputs!$CO307,0.2,IF(AND(AO$4&gt;=Inputs!$CL307,AO$4&lt;Inputs!$CM307),(AO$4-Inputs!$CL307+1)/(Inputs!$AI307+1),0)))))))))</f>
        <v>0</v>
      </c>
      <c r="AP310" s="27">
        <f>IF(AND(Inputs!$CO307=0,AP$4&gt;=Inputs!$CM307),1,IF(AND(AP$4&gt;=Inputs!$CM307,AP$4&lt;Inputs!$CN307),1,IF(AND(AP$4=Inputs!$CN307,AP$4=Inputs!$CO307),1,IF(OR(AND(AP$4=Inputs!$CN307+1,Inputs!$CN307=Inputs!$CO307),AND(AP$4=Inputs!$CN307+2,Inputs!$CN307=Inputs!$CO307)),0,IF(AP$4=Inputs!$CN307,0.8,IF(AP$4=Inputs!$CN307+1,0.6,IF(AP$4=Inputs!$CN307+2,0.4,IF(AP$4=Inputs!$CO307,0.2,IF(AND(AP$4&gt;=Inputs!$CL307,AP$4&lt;Inputs!$CM307),(AP$4-Inputs!$CL307+1)/(Inputs!$AI307+1),0)))))))))</f>
        <v>0</v>
      </c>
      <c r="AQ310" s="27">
        <f>IF(AND(Inputs!$CO307=0,AQ$4&gt;=Inputs!$CM307),1,IF(AND(AQ$4&gt;=Inputs!$CM307,AQ$4&lt;Inputs!$CN307),1,IF(AND(AQ$4=Inputs!$CN307,AQ$4=Inputs!$CO307),1,IF(OR(AND(AQ$4=Inputs!$CN307+1,Inputs!$CN307=Inputs!$CO307),AND(AQ$4=Inputs!$CN307+2,Inputs!$CN307=Inputs!$CO307)),0,IF(AQ$4=Inputs!$CN307,0.8,IF(AQ$4=Inputs!$CN307+1,0.6,IF(AQ$4=Inputs!$CN307+2,0.4,IF(AQ$4=Inputs!$CO307,0.2,IF(AND(AQ$4&gt;=Inputs!$CL307,AQ$4&lt;Inputs!$CM307),(AQ$4-Inputs!$CL307+1)/(Inputs!$AI307+1),0)))))))))</f>
        <v>0</v>
      </c>
      <c r="AR310" s="27">
        <f>IF(AND(Inputs!$CO307=0,AR$4&gt;=Inputs!$CM307),1,IF(AND(AR$4&gt;=Inputs!$CM307,AR$4&lt;Inputs!$CN307),1,IF(AND(AR$4=Inputs!$CN307,AR$4=Inputs!$CO307),1,IF(OR(AND(AR$4=Inputs!$CN307+1,Inputs!$CN307=Inputs!$CO307),AND(AR$4=Inputs!$CN307+2,Inputs!$CN307=Inputs!$CO307)),0,IF(AR$4=Inputs!$CN307,0.8,IF(AR$4=Inputs!$CN307+1,0.6,IF(AR$4=Inputs!$CN307+2,0.4,IF(AR$4=Inputs!$CO307,0.2,IF(AND(AR$4&gt;=Inputs!$CL307,AR$4&lt;Inputs!$CM307),(AR$4-Inputs!$CL307+1)/(Inputs!$AI307+1),0)))))))))</f>
        <v>0</v>
      </c>
      <c r="AS310" s="27">
        <f>IF(AND(Inputs!$CO307=0,AS$4&gt;=Inputs!$CM307),1,IF(AND(AS$4&gt;=Inputs!$CM307,AS$4&lt;Inputs!$CN307),1,IF(AND(AS$4=Inputs!$CN307,AS$4=Inputs!$CO307),1,IF(OR(AND(AS$4=Inputs!$CN307+1,Inputs!$CN307=Inputs!$CO307),AND(AS$4=Inputs!$CN307+2,Inputs!$CN307=Inputs!$CO307)),0,IF(AS$4=Inputs!$CN307,0.8,IF(AS$4=Inputs!$CN307+1,0.6,IF(AS$4=Inputs!$CN307+2,0.4,IF(AS$4=Inputs!$CO307,0.2,IF(AND(AS$4&gt;=Inputs!$CL307,AS$4&lt;Inputs!$CM307),(AS$4-Inputs!$CL307+1)/(Inputs!$AI307+1),0)))))))))</f>
        <v>0</v>
      </c>
      <c r="AT310" s="27">
        <f>IF(AND(Inputs!$CO307=0,AT$4&gt;=Inputs!$CM307),1,IF(AND(AT$4&gt;=Inputs!$CM307,AT$4&lt;Inputs!$CN307),1,IF(AND(AT$4=Inputs!$CN307,AT$4=Inputs!$CO307),1,IF(OR(AND(AT$4=Inputs!$CN307+1,Inputs!$CN307=Inputs!$CO307),AND(AT$4=Inputs!$CN307+2,Inputs!$CN307=Inputs!$CO307)),0,IF(AT$4=Inputs!$CN307,0.8,IF(AT$4=Inputs!$CN307+1,0.6,IF(AT$4=Inputs!$CN307+2,0.4,IF(AT$4=Inputs!$CO307,0.2,IF(AND(AT$4&gt;=Inputs!$CL307,AT$4&lt;Inputs!$CM307),(AT$4-Inputs!$CL307+1)/(Inputs!$AI307+1),0)))))))))</f>
        <v>0</v>
      </c>
      <c r="AU310" s="27">
        <f>IF(AND(Inputs!$CO307=0,AU$4&gt;=Inputs!$CM307),1,IF(AND(AU$4&gt;=Inputs!$CM307,AU$4&lt;Inputs!$CN307),1,IF(AND(AU$4=Inputs!$CN307,AU$4=Inputs!$CO307),1,IF(OR(AND(AU$4=Inputs!$CN307+1,Inputs!$CN307=Inputs!$CO307),AND(AU$4=Inputs!$CN307+2,Inputs!$CN307=Inputs!$CO307)),0,IF(AU$4=Inputs!$CN307,0.8,IF(AU$4=Inputs!$CN307+1,0.6,IF(AU$4=Inputs!$CN307+2,0.4,IF(AU$4=Inputs!$CO307,0.2,IF(AND(AU$4&gt;=Inputs!$CL307,AU$4&lt;Inputs!$CM307),(AU$4-Inputs!$CL307+1)/(Inputs!$AI307+1),0)))))))))</f>
        <v>0</v>
      </c>
      <c r="AV310" s="27">
        <f>IF(AND(Inputs!$CO307=0,AV$4&gt;=Inputs!$CM307),1,IF(AND(AV$4&gt;=Inputs!$CM307,AV$4&lt;Inputs!$CN307),1,IF(AND(AV$4=Inputs!$CN307,AV$4=Inputs!$CO307),1,IF(OR(AND(AV$4=Inputs!$CN307+1,Inputs!$CN307=Inputs!$CO307),AND(AV$4=Inputs!$CN307+2,Inputs!$CN307=Inputs!$CO307)),0,IF(AV$4=Inputs!$CN307,0.8,IF(AV$4=Inputs!$CN307+1,0.6,IF(AV$4=Inputs!$CN307+2,0.4,IF(AV$4=Inputs!$CO307,0.2,IF(AND(AV$4&gt;=Inputs!$CL307,AV$4&lt;Inputs!$CM307),(AV$4-Inputs!$CL307+1)/(Inputs!$AI307+1),0)))))))))</f>
        <v>0</v>
      </c>
      <c r="AW310" s="27">
        <f>IF(AND(Inputs!$CO307=0,AW$4&gt;=Inputs!$CM307),1,IF(AND(AW$4&gt;=Inputs!$CM307,AW$4&lt;Inputs!$CN307),1,IF(AND(AW$4=Inputs!$CN307,AW$4=Inputs!$CO307),1,IF(OR(AND(AW$4=Inputs!$CN307+1,Inputs!$CN307=Inputs!$CO307),AND(AW$4=Inputs!$CN307+2,Inputs!$CN307=Inputs!$CO307)),0,IF(AW$4=Inputs!$CN307,0.8,IF(AW$4=Inputs!$CN307+1,0.6,IF(AW$4=Inputs!$CN307+2,0.4,IF(AW$4=Inputs!$CO307,0.2,IF(AND(AW$4&gt;=Inputs!$CL307,AW$4&lt;Inputs!$CM307),(AW$4-Inputs!$CL307+1)/(Inputs!$AI307+1),0)))))))))</f>
        <v>0</v>
      </c>
      <c r="AX310" s="27">
        <f>IF(AND(Inputs!$CO307=0,AX$4&gt;=Inputs!$CM307),1,IF(AND(AX$4&gt;=Inputs!$CM307,AX$4&lt;Inputs!$CN307),1,IF(AND(AX$4=Inputs!$CN307,AX$4=Inputs!$CO307),1,IF(OR(AND(AX$4=Inputs!$CN307+1,Inputs!$CN307=Inputs!$CO307),AND(AX$4=Inputs!$CN307+2,Inputs!$CN307=Inputs!$CO307)),0,IF(AX$4=Inputs!$CN307,0.8,IF(AX$4=Inputs!$CN307+1,0.6,IF(AX$4=Inputs!$CN307+2,0.4,IF(AX$4=Inputs!$CO307,0.2,IF(AND(AX$4&gt;=Inputs!$CL307,AX$4&lt;Inputs!$CM307),(AX$4-Inputs!$CL307+1)/(Inputs!$AI307+1),0)))))))))</f>
        <v>0</v>
      </c>
      <c r="AY310" s="27">
        <f>IF(AND(Inputs!$CO307=0,AY$4&gt;=Inputs!$CM307),1,IF(AND(AY$4&gt;=Inputs!$CM307,AY$4&lt;Inputs!$CN307),1,IF(AND(AY$4=Inputs!$CN307,AY$4=Inputs!$CO307),1,IF(OR(AND(AY$4=Inputs!$CN307+1,Inputs!$CN307=Inputs!$CO307),AND(AY$4=Inputs!$CN307+2,Inputs!$CN307=Inputs!$CO307)),0,IF(AY$4=Inputs!$CN307,0.8,IF(AY$4=Inputs!$CN307+1,0.6,IF(AY$4=Inputs!$CN307+2,0.4,IF(AY$4=Inputs!$CO307,0.2,IF(AND(AY$4&gt;=Inputs!$CL307,AY$4&lt;Inputs!$CM307),(AY$4-Inputs!$CL307+1)/(Inputs!$AI307+1),0)))))))))</f>
        <v>0</v>
      </c>
      <c r="AZ310" s="27">
        <f>IF(AND(Inputs!$CO307=0,AZ$4&gt;=Inputs!$CM307),1,IF(AND(AZ$4&gt;=Inputs!$CM307,AZ$4&lt;Inputs!$CN307),1,IF(AND(AZ$4=Inputs!$CN307,AZ$4=Inputs!$CO307),1,IF(OR(AND(AZ$4=Inputs!$CN307+1,Inputs!$CN307=Inputs!$CO307),AND(AZ$4=Inputs!$CN307+2,Inputs!$CN307=Inputs!$CO307)),0,IF(AZ$4=Inputs!$CN307,0.8,IF(AZ$4=Inputs!$CN307+1,0.6,IF(AZ$4=Inputs!$CN307+2,0.4,IF(AZ$4=Inputs!$CO307,0.2,IF(AND(AZ$4&gt;=Inputs!$CL307,AZ$4&lt;Inputs!$CM307),(AZ$4-Inputs!$CL307+1)/(Inputs!$AI307+1),0)))))))))</f>
        <v>0</v>
      </c>
      <c r="BA310" s="27">
        <f>IF(AND(Inputs!$CO307=0,BA$4&gt;=Inputs!$CM307),1,IF(AND(BA$4&gt;=Inputs!$CM307,BA$4&lt;Inputs!$CN307),1,IF(AND(BA$4=Inputs!$CN307,BA$4=Inputs!$CO307),1,IF(OR(AND(BA$4=Inputs!$CN307+1,Inputs!$CN307=Inputs!$CO307),AND(BA$4=Inputs!$CN307+2,Inputs!$CN307=Inputs!$CO307)),0,IF(BA$4=Inputs!$CN307,0.8,IF(BA$4=Inputs!$CN307+1,0.6,IF(BA$4=Inputs!$CN307+2,0.4,IF(BA$4=Inputs!$CO307,0.2,IF(AND(BA$4&gt;=Inputs!$CL307,BA$4&lt;Inputs!$CM307),(BA$4-Inputs!$CL307+1)/(Inputs!$AI307+1),0)))))))))</f>
        <v>0</v>
      </c>
      <c r="BB310" s="27">
        <f>IF(AND(Inputs!$CO307=0,BB$4&gt;=Inputs!$CM307),1,IF(AND(BB$4&gt;=Inputs!$CM307,BB$4&lt;Inputs!$CN307),1,IF(AND(BB$4=Inputs!$CN307,BB$4=Inputs!$CO307),1,IF(OR(AND(BB$4=Inputs!$CN307+1,Inputs!$CN307=Inputs!$CO307),AND(BB$4=Inputs!$CN307+2,Inputs!$CN307=Inputs!$CO307)),0,IF(BB$4=Inputs!$CN307,0.8,IF(BB$4=Inputs!$CN307+1,0.6,IF(BB$4=Inputs!$CN307+2,0.4,IF(BB$4=Inputs!$CO307,0.2,IF(AND(BB$4&gt;=Inputs!$CL307,BB$4&lt;Inputs!$CM307),(BB$4-Inputs!$CL307+1)/(Inputs!$AI307+1),0)))))))))</f>
        <v>0</v>
      </c>
      <c r="BC310" s="27">
        <f>IF(AND(Inputs!$CO307=0,BC$4&gt;=Inputs!$CM307),1,IF(AND(BC$4&gt;=Inputs!$CM307,BC$4&lt;Inputs!$CN307),1,IF(AND(BC$4=Inputs!$CN307,BC$4=Inputs!$CO307),1,IF(OR(AND(BC$4=Inputs!$CN307+1,Inputs!$CN307=Inputs!$CO307),AND(BC$4=Inputs!$CN307+2,Inputs!$CN307=Inputs!$CO307)),0,IF(BC$4=Inputs!$CN307,0.8,IF(BC$4=Inputs!$CN307+1,0.6,IF(BC$4=Inputs!$CN307+2,0.4,IF(BC$4=Inputs!$CO307,0.2,IF(AND(BC$4&gt;=Inputs!$CL307,BC$4&lt;Inputs!$CM307),(BC$4-Inputs!$CL307+1)/(Inputs!$AI307+1),0)))))))))</f>
        <v>0</v>
      </c>
      <c r="BD310" s="27">
        <f>IF(AND(Inputs!$CO307=0,BD$4&gt;=Inputs!$CM307),1,IF(AND(BD$4&gt;=Inputs!$CM307,BD$4&lt;Inputs!$CN307),1,IF(AND(BD$4=Inputs!$CN307,BD$4=Inputs!$CO307),1,IF(OR(AND(BD$4=Inputs!$CN307+1,Inputs!$CN307=Inputs!$CO307),AND(BD$4=Inputs!$CN307+2,Inputs!$CN307=Inputs!$CO307)),0,IF(BD$4=Inputs!$CN307,0.8,IF(BD$4=Inputs!$CN307+1,0.6,IF(BD$4=Inputs!$CN307+2,0.4,IF(BD$4=Inputs!$CO307,0.2,IF(AND(BD$4&gt;=Inputs!$CL307,BD$4&lt;Inputs!$CM307),(BD$4-Inputs!$CL307+1)/(Inputs!$AI307+1),0)))))))))</f>
        <v>0</v>
      </c>
      <c r="BE310" s="27">
        <f>IF(AND(Inputs!$CO307=0,BE$4&gt;=Inputs!$CM307),1,IF(AND(BE$4&gt;=Inputs!$CM307,BE$4&lt;Inputs!$CN307),1,IF(AND(BE$4=Inputs!$CN307,BE$4=Inputs!$CO307),1,IF(OR(AND(BE$4=Inputs!$CN307+1,Inputs!$CN307=Inputs!$CO307),AND(BE$4=Inputs!$CN307+2,Inputs!$CN307=Inputs!$CO307)),0,IF(BE$4=Inputs!$CN307,0.8,IF(BE$4=Inputs!$CN307+1,0.6,IF(BE$4=Inputs!$CN307+2,0.4,IF(BE$4=Inputs!$CO307,0.2,IF(AND(BE$4&gt;=Inputs!$CL307,BE$4&lt;Inputs!$CM307),(BE$4-Inputs!$CL307+1)/(Inputs!$AI307+1),0)))))))))</f>
        <v>0</v>
      </c>
      <c r="BF310" s="27">
        <f>IF(AND(Inputs!$CO307=0,BF$4&gt;=Inputs!$CM307),1,IF(AND(BF$4&gt;=Inputs!$CM307,BF$4&lt;Inputs!$CN307),1,IF(AND(BF$4=Inputs!$CN307,BF$4=Inputs!$CO307),1,IF(OR(AND(BF$4=Inputs!$CN307+1,Inputs!$CN307=Inputs!$CO307),AND(BF$4=Inputs!$CN307+2,Inputs!$CN307=Inputs!$CO307)),0,IF(BF$4=Inputs!$CN307,0.8,IF(BF$4=Inputs!$CN307+1,0.6,IF(BF$4=Inputs!$CN307+2,0.4,IF(BF$4=Inputs!$CO307,0.2,IF(AND(BF$4&gt;=Inputs!$CL307,BF$4&lt;Inputs!$CM307),(BF$4-Inputs!$CL307+1)/(Inputs!$AI307+1),0)))))))))</f>
        <v>0</v>
      </c>
      <c r="BG310" s="27">
        <f>IF(AND(Inputs!$CO307=0,BG$4&gt;=Inputs!$CM307),1,IF(AND(BG$4&gt;=Inputs!$CM307,BG$4&lt;Inputs!$CN307),1,IF(AND(BG$4=Inputs!$CN307,BG$4=Inputs!$CO307),1,IF(OR(AND(BG$4=Inputs!$CN307+1,Inputs!$CN307=Inputs!$CO307),AND(BG$4=Inputs!$CN307+2,Inputs!$CN307=Inputs!$CO307)),0,IF(BG$4=Inputs!$CN307,0.8,IF(BG$4=Inputs!$CN307+1,0.6,IF(BG$4=Inputs!$CN307+2,0.4,IF(BG$4=Inputs!$CO307,0.2,IF(AND(BG$4&gt;=Inputs!$CL307,BG$4&lt;Inputs!$CM307),(BG$4-Inputs!$CL307+1)/(Inputs!$AI307+1),0)))))))))</f>
        <v>0</v>
      </c>
      <c r="BH310" s="27">
        <f>IF(AND(Inputs!$CO307=0,BH$4&gt;=Inputs!$CM307),1,IF(AND(BH$4&gt;=Inputs!$CM307,BH$4&lt;Inputs!$CN307),1,IF(AND(BH$4=Inputs!$CN307,BH$4=Inputs!$CO307),1,IF(OR(AND(BH$4=Inputs!$CN307+1,Inputs!$CN307=Inputs!$CO307),AND(BH$4=Inputs!$CN307+2,Inputs!$CN307=Inputs!$CO307)),0,IF(BH$4=Inputs!$CN307,0.8,IF(BH$4=Inputs!$CN307+1,0.6,IF(BH$4=Inputs!$CN307+2,0.4,IF(BH$4=Inputs!$CO307,0.2,IF(AND(BH$4&gt;=Inputs!$CL307,BH$4&lt;Inputs!$CM307),(BH$4-Inputs!$CL307+1)/(Inputs!$AI307+1),0)))))))))</f>
        <v>0</v>
      </c>
      <c r="BI310" s="27">
        <f>IF(AND(Inputs!$CO307=0,BI$4&gt;=Inputs!$CM307),1,IF(AND(BI$4&gt;=Inputs!$CM307,BI$4&lt;Inputs!$CN307),1,IF(AND(BI$4=Inputs!$CN307,BI$4=Inputs!$CO307),1,IF(OR(AND(BI$4=Inputs!$CN307+1,Inputs!$CN307=Inputs!$CO307),AND(BI$4=Inputs!$CN307+2,Inputs!$CN307=Inputs!$CO307)),0,IF(BI$4=Inputs!$CN307,0.8,IF(BI$4=Inputs!$CN307+1,0.6,IF(BI$4=Inputs!$CN307+2,0.4,IF(BI$4=Inputs!$CO307,0.2,IF(AND(BI$4&gt;=Inputs!$CL307,BI$4&lt;Inputs!$CM307),(BI$4-Inputs!$CL307+1)/(Inputs!$AI307+1),0)))))))))</f>
        <v>0</v>
      </c>
      <c r="BJ310" s="27">
        <f>IF(AND(Inputs!$CO307=0,BJ$4&gt;=Inputs!$CM307),1,IF(AND(BJ$4&gt;=Inputs!$CM307,BJ$4&lt;Inputs!$CN307),1,IF(AND(BJ$4=Inputs!$CN307,BJ$4=Inputs!$CO307),1,IF(OR(AND(BJ$4=Inputs!$CN307+1,Inputs!$CN307=Inputs!$CO307),AND(BJ$4=Inputs!$CN307+2,Inputs!$CN307=Inputs!$CO307)),0,IF(BJ$4=Inputs!$CN307,0.8,IF(BJ$4=Inputs!$CN307+1,0.6,IF(BJ$4=Inputs!$CN307+2,0.4,IF(BJ$4=Inputs!$CO307,0.2,IF(AND(BJ$4&gt;=Inputs!$CL307,BJ$4&lt;Inputs!$CM307),(BJ$4-Inputs!$CL307+1)/(Inputs!$AI307+1),0)))))))))</f>
        <v>0</v>
      </c>
      <c r="BK310" s="27">
        <f>IF(AND(Inputs!$CO307=0,BK$4&gt;=Inputs!$CM307),1,IF(AND(BK$4&gt;=Inputs!$CM307,BK$4&lt;Inputs!$CN307),1,IF(AND(BK$4=Inputs!$CN307,BK$4=Inputs!$CO307),1,IF(OR(AND(BK$4=Inputs!$CN307+1,Inputs!$CN307=Inputs!$CO307),AND(BK$4=Inputs!$CN307+2,Inputs!$CN307=Inputs!$CO307)),0,IF(BK$4=Inputs!$CN307,0.8,IF(BK$4=Inputs!$CN307+1,0.6,IF(BK$4=Inputs!$CN307+2,0.4,IF(BK$4=Inputs!$CO307,0.2,IF(AND(BK$4&gt;=Inputs!$CL307,BK$4&lt;Inputs!$CM307),(BK$4-Inputs!$CL307+1)/(Inputs!$AI307+1),0)))))))))</f>
        <v>0</v>
      </c>
      <c r="BL310" s="27">
        <f>IF(AND(Inputs!$CO307=0,BL$4&gt;=Inputs!$CM307),1,IF(AND(BL$4&gt;=Inputs!$CM307,BL$4&lt;Inputs!$CN307),1,IF(AND(BL$4=Inputs!$CN307,BL$4=Inputs!$CO307),1,IF(OR(AND(BL$4=Inputs!$CN307+1,Inputs!$CN307=Inputs!$CO307),AND(BL$4=Inputs!$CN307+2,Inputs!$CN307=Inputs!$CO307)),0,IF(BL$4=Inputs!$CN307,0.8,IF(BL$4=Inputs!$CN307+1,0.6,IF(BL$4=Inputs!$CN307+2,0.4,IF(BL$4=Inputs!$CO307,0.2,IF(AND(BL$4&gt;=Inputs!$CL307,BL$4&lt;Inputs!$CM307),(BL$4-Inputs!$CL307+1)/(Inputs!$AI307+1),0)))))))))</f>
        <v>0</v>
      </c>
      <c r="BM310" s="27">
        <f>IF(AND(Inputs!$CO307=0,BM$4&gt;=Inputs!$CM307),1,IF(AND(BM$4&gt;=Inputs!$CM307,BM$4&lt;Inputs!$CN307),1,IF(AND(BM$4=Inputs!$CN307,BM$4=Inputs!$CO307),1,IF(OR(AND(BM$4=Inputs!$CN307+1,Inputs!$CN307=Inputs!$CO307),AND(BM$4=Inputs!$CN307+2,Inputs!$CN307=Inputs!$CO307)),0,IF(BM$4=Inputs!$CN307,0.8,IF(BM$4=Inputs!$CN307+1,0.6,IF(BM$4=Inputs!$CN307+2,0.4,IF(BM$4=Inputs!$CO307,0.2,IF(AND(BM$4&gt;=Inputs!$CL307,BM$4&lt;Inputs!$CM307),(BM$4-Inputs!$CL307+1)/(Inputs!$AI307+1),0)))))))))</f>
        <v>0</v>
      </c>
      <c r="BO310" s="46" t="str">
        <f>IF(Inputs!$B307="","",(ROUND(Inputs!$BC307*AJ310,0)))</f>
        <v/>
      </c>
      <c r="BP310" s="46" t="str">
        <f>IF(Inputs!$B307="","",(ROUND(Inputs!$BC307*AK310,0)))</f>
        <v/>
      </c>
      <c r="BQ310" s="46" t="str">
        <f>IF(Inputs!$B307="","",(ROUND(Inputs!$BC307*AL310,0)))</f>
        <v/>
      </c>
      <c r="BR310" s="46" t="str">
        <f>IF(Inputs!$B307="","",(ROUND(Inputs!$BC307*AM310,0)))</f>
        <v/>
      </c>
      <c r="BS310" s="46" t="str">
        <f>IF(Inputs!$B307="","",(ROUND(Inputs!$BC307*AN310,0)))</f>
        <v/>
      </c>
      <c r="BT310" s="46" t="str">
        <f>IF(Inputs!$B307="","",(ROUND(Inputs!$BC307*AO310,0)))</f>
        <v/>
      </c>
      <c r="BU310" s="46" t="str">
        <f>IF(Inputs!$B307="","",(ROUND(Inputs!$BC307*AP310,0)))</f>
        <v/>
      </c>
      <c r="BV310" s="46" t="str">
        <f>IF(Inputs!$B307="","",(ROUND(Inputs!$BC307*AQ310,0)))</f>
        <v/>
      </c>
      <c r="BW310" s="46" t="str">
        <f>IF(Inputs!$B307="","",(ROUND(Inputs!$BC307*AR310,0)))</f>
        <v/>
      </c>
      <c r="BX310" s="46" t="str">
        <f>IF(Inputs!$B307="","",(ROUND(Inputs!$BC307*AS310,0)))</f>
        <v/>
      </c>
      <c r="BY310" s="46" t="str">
        <f>IF(Inputs!$B307="","",(ROUND(Inputs!$BC307*AT310,0)))</f>
        <v/>
      </c>
      <c r="BZ310" s="46" t="str">
        <f>IF(Inputs!$B307="","",(ROUND(Inputs!$BC307*AU310,0)))</f>
        <v/>
      </c>
      <c r="CA310" s="46" t="str">
        <f>IF(Inputs!$B307="","",(ROUND(Inputs!$BC307*AV310,0)))</f>
        <v/>
      </c>
      <c r="CB310" s="46" t="str">
        <f>IF(Inputs!$B307="","",(ROUND(Inputs!$BC307*AW310,0)))</f>
        <v/>
      </c>
      <c r="CC310" s="46" t="str">
        <f>IF(Inputs!$B307="","",(ROUND(Inputs!$BC307*AX310,0)))</f>
        <v/>
      </c>
      <c r="CD310" s="46" t="str">
        <f>IF(Inputs!$B307="","",(ROUND(Inputs!$BC307*AY310,0)))</f>
        <v/>
      </c>
      <c r="CE310" s="46" t="str">
        <f>IF(Inputs!$B307="","",(ROUND(Inputs!$BC307*AZ310,0)))</f>
        <v/>
      </c>
      <c r="CF310" s="46" t="str">
        <f>IF(Inputs!$B307="","",(ROUND(Inputs!$BC307*BA310,0)))</f>
        <v/>
      </c>
      <c r="CG310" s="46" t="str">
        <f>IF(Inputs!$B307="","",(ROUND(Inputs!$BC307*BB310,0)))</f>
        <v/>
      </c>
      <c r="CH310" s="46" t="str">
        <f>IF(Inputs!$B307="","",(ROUND(Inputs!$BC307*BC310,0)))</f>
        <v/>
      </c>
      <c r="CI310" s="46" t="str">
        <f>IF(Inputs!$B307="","",(ROUND(Inputs!$BC307*BD310,0)))</f>
        <v/>
      </c>
      <c r="CJ310" s="46" t="str">
        <f>IF(Inputs!$B307="","",(ROUND(Inputs!$BC307*BE310,0)))</f>
        <v/>
      </c>
      <c r="CK310" s="46" t="str">
        <f>IF(Inputs!$B307="","",(ROUND(Inputs!$BC307*BF310,0)))</f>
        <v/>
      </c>
      <c r="CL310" s="46" t="str">
        <f>IF(Inputs!$B307="","",(ROUND(Inputs!$BC307*BG310,0)))</f>
        <v/>
      </c>
      <c r="CM310" s="46" t="str">
        <f>IF(Inputs!$B307="","",(ROUND(Inputs!$BC307*BH310,0)))</f>
        <v/>
      </c>
      <c r="CN310" s="46" t="str">
        <f>IF(Inputs!$B307="","",(ROUND(Inputs!$BC307*BI310,0)))</f>
        <v/>
      </c>
      <c r="CO310" s="46" t="str">
        <f>IF(Inputs!$B307="","",(ROUND(Inputs!$BC307*BJ310,0)))</f>
        <v/>
      </c>
      <c r="CP310" s="46" t="str">
        <f>IF(Inputs!$B307="","",(ROUND(Inputs!$BC307*BK310,0)))</f>
        <v/>
      </c>
      <c r="CQ310" s="46" t="str">
        <f>IF(Inputs!$B307="","",(ROUND(Inputs!$BC307*BL310,0)))</f>
        <v/>
      </c>
      <c r="CR310" s="46" t="str">
        <f>IF(Inputs!$B307="","",(ROUND(Inputs!$BC307*BM310,0)))</f>
        <v/>
      </c>
      <c r="CV310" s="46" t="str">
        <f>IF(A310="","",IF(AND(CV$4&lt;=Inputs!$CQ307,CV$4&gt;=Inputs!$CP307),Inputs!$AR307/(Inputs!$CQ307-Inputs!$CP307+1),0)+IF(CV$4=Inputs!$CL307,Inputs!$BD307,0))</f>
        <v/>
      </c>
      <c r="CW310" s="46" t="str">
        <f>IF(B310="","",IF(AND(CW$4&lt;=Inputs!$CQ307,CW$4&gt;=Inputs!$CP307),Inputs!$AR307/(Inputs!$CQ307-Inputs!$CP307+1),0)+IF(CW$4=Inputs!$CL307,Inputs!$BD307,0))</f>
        <v/>
      </c>
      <c r="CX310" s="46" t="str">
        <f>IF(C310="","",IF(AND(CX$4&lt;=Inputs!$CQ307,CX$4&gt;=Inputs!$CP307),Inputs!$AR307/(Inputs!$CQ307-Inputs!$CP307+1),0)+IF(CX$4=Inputs!$CL307,Inputs!$BD307,0))</f>
        <v/>
      </c>
      <c r="CY310" s="46" t="str">
        <f>IF(D310="","",IF(AND(CY$4&lt;=Inputs!$CQ307,CY$4&gt;=Inputs!$CP307),Inputs!$AR307/(Inputs!$CQ307-Inputs!$CP307+1),0)+IF(CY$4=Inputs!$CL307,Inputs!$BD307,0))</f>
        <v/>
      </c>
      <c r="CZ310" s="46" t="str">
        <f>IF(E310="","",IF(AND(CZ$4&lt;=Inputs!$CQ307,CZ$4&gt;=Inputs!$CP307),Inputs!$AR307/(Inputs!$CQ307-Inputs!$CP307+1),0)+IF(CZ$4=Inputs!$CL307,Inputs!$BD307,0))</f>
        <v/>
      </c>
      <c r="DA310" s="46" t="str">
        <f>IF(F310="","",IF(AND(DA$4&lt;=Inputs!$CQ307,DA$4&gt;=Inputs!$CP307),Inputs!$AR307/(Inputs!$CQ307-Inputs!$CP307+1),0)+IF(DA$4=Inputs!$CL307,Inputs!$BD307,0))</f>
        <v/>
      </c>
      <c r="DB310" s="46" t="str">
        <f>IF(G310="","",IF(AND(DB$4&lt;=Inputs!$CQ307,DB$4&gt;=Inputs!$CP307),Inputs!$AR307/(Inputs!$CQ307-Inputs!$CP307+1),0)+IF(DB$4=Inputs!$CL307,Inputs!$BD307,0))</f>
        <v/>
      </c>
      <c r="DC310" s="46" t="str">
        <f>IF(H310="","",IF(AND(DC$4&lt;=Inputs!$CQ307,DC$4&gt;=Inputs!$CP307),Inputs!$AR307/(Inputs!$CQ307-Inputs!$CP307+1),0)+IF(DC$4=Inputs!$CL307,Inputs!$BD307,0))</f>
        <v/>
      </c>
      <c r="DD310" s="46" t="str">
        <f>IF(I310="","",IF(AND(DD$4&lt;=Inputs!$CQ307,DD$4&gt;=Inputs!$CP307),Inputs!$AR307/(Inputs!$CQ307-Inputs!$CP307+1),0)+IF(DD$4=Inputs!$CL307,Inputs!$BD307,0))</f>
        <v/>
      </c>
      <c r="DE310" s="46" t="str">
        <f>IF(J310="","",IF(AND(DE$4&lt;=Inputs!$CQ307,DE$4&gt;=Inputs!$CP307),Inputs!$AR307/(Inputs!$CQ307-Inputs!$CP307+1),0)+IF(DE$4=Inputs!$CL307,Inputs!$BD307,0))</f>
        <v/>
      </c>
      <c r="DF310" s="46" t="str">
        <f>IF(K310="","",IF(AND(DF$4&lt;=Inputs!$CQ307,DF$4&gt;=Inputs!$CP307),Inputs!$AR307/(Inputs!$CQ307-Inputs!$CP307+1),0)+IF(DF$4=Inputs!$CL307,Inputs!$BD307,0))</f>
        <v/>
      </c>
      <c r="DG310" s="46" t="str">
        <f>IF(L310="","",IF(AND(DG$4&lt;=Inputs!$CQ307,DG$4&gt;=Inputs!$CP307),Inputs!$AR307/(Inputs!$CQ307-Inputs!$CP307+1),0)+IF(DG$4=Inputs!$CL307,Inputs!$BD307,0))</f>
        <v/>
      </c>
      <c r="DH310" s="46" t="str">
        <f>IF(M310="","",IF(AND(DH$4&lt;=Inputs!$CQ307,DH$4&gt;=Inputs!$CP307),Inputs!$AR307/(Inputs!$CQ307-Inputs!$CP307+1),0)+IF(DH$4=Inputs!$CL307,Inputs!$BD307,0))</f>
        <v/>
      </c>
      <c r="DI310" s="46" t="str">
        <f>IF(N310="","",IF(AND(DI$4&lt;=Inputs!$CQ307,DI$4&gt;=Inputs!$CP307),Inputs!$AR307/(Inputs!$CQ307-Inputs!$CP307+1),0)+IF(DI$4=Inputs!$CL307,Inputs!$BD307,0))</f>
        <v/>
      </c>
      <c r="DJ310" s="46" t="str">
        <f>IF(O310="","",IF(AND(DJ$4&lt;=Inputs!$CQ307,DJ$4&gt;=Inputs!$CP307),Inputs!$AR307/(Inputs!$CQ307-Inputs!$CP307+1),0)+IF(DJ$4=Inputs!$CL307,Inputs!$BD307,0))</f>
        <v/>
      </c>
      <c r="DK310" s="46" t="str">
        <f>IF(P310="","",IF(AND(DK$4&lt;=Inputs!$CQ307,DK$4&gt;=Inputs!$CP307),Inputs!$AR307/(Inputs!$CQ307-Inputs!$CP307+1),0)+IF(DK$4=Inputs!$CL307,Inputs!$BD307,0))</f>
        <v/>
      </c>
      <c r="DL310" s="46" t="str">
        <f>IF(Q310="","",IF(AND(DL$4&lt;=Inputs!$CQ307,DL$4&gt;=Inputs!$CP307),Inputs!$AR307/(Inputs!$CQ307-Inputs!$CP307+1),0)+IF(DL$4=Inputs!$CL307,Inputs!$BD307,0))</f>
        <v/>
      </c>
      <c r="DM310" s="46" t="str">
        <f>IF(R310="","",IF(AND(DM$4&lt;=Inputs!$CQ307,DM$4&gt;=Inputs!$CP307),Inputs!$AR307/(Inputs!$CQ307-Inputs!$CP307+1),0)+IF(DM$4=Inputs!$CL307,Inputs!$BD307,0))</f>
        <v/>
      </c>
      <c r="DN310" s="46" t="str">
        <f>IF(S310="","",IF(AND(DN$4&lt;=Inputs!$CQ307,DN$4&gt;=Inputs!$CP307),Inputs!$AR307/(Inputs!$CQ307-Inputs!$CP307+1),0)+IF(DN$4=Inputs!$CL307,Inputs!$BD307,0))</f>
        <v/>
      </c>
      <c r="DO310" s="46" t="str">
        <f>IF(T310="","",IF(AND(DO$4&lt;=Inputs!$CQ307,DO$4&gt;=Inputs!$CP307),Inputs!$AR307/(Inputs!$CQ307-Inputs!$CP307+1),0)+IF(DO$4=Inputs!$CL307,Inputs!$BD307,0))</f>
        <v/>
      </c>
      <c r="DP310" s="46" t="str">
        <f>IF(U310="","",IF(AND(DP$4&lt;=Inputs!$CQ307,DP$4&gt;=Inputs!$CP307),Inputs!$AR307/(Inputs!$CQ307-Inputs!$CP307+1),0)+IF(DP$4=Inputs!$CL307,Inputs!$BD307,0))</f>
        <v/>
      </c>
      <c r="DQ310" s="46" t="str">
        <f>IF(V310="","",IF(AND(DQ$4&lt;=Inputs!$CQ307,DQ$4&gt;=Inputs!$CP307),Inputs!$AR307/(Inputs!$CQ307-Inputs!$CP307+1),0)+IF(DQ$4=Inputs!$CL307,Inputs!$BD307,0))</f>
        <v/>
      </c>
      <c r="DR310" s="46" t="str">
        <f>IF(W310="","",IF(AND(DR$4&lt;=Inputs!$CQ307,DR$4&gt;=Inputs!$CP307),Inputs!$AR307/(Inputs!$CQ307-Inputs!$CP307+1),0)+IF(DR$4=Inputs!$CL307,Inputs!$BD307,0))</f>
        <v/>
      </c>
      <c r="DS310" s="46" t="str">
        <f>IF(X310="","",IF(AND(DS$4&lt;=Inputs!$CQ307,DS$4&gt;=Inputs!$CP307),Inputs!$AR307/(Inputs!$CQ307-Inputs!$CP307+1),0)+IF(DS$4=Inputs!$CL307,Inputs!$BD307,0))</f>
        <v/>
      </c>
      <c r="DT310" s="46" t="str">
        <f>IF(Y310="","",IF(AND(DT$4&lt;=Inputs!$CQ307,DT$4&gt;=Inputs!$CP307),Inputs!$AR307/(Inputs!$CQ307-Inputs!$CP307+1),0)+IF(DT$4=Inputs!$CL307,Inputs!$BD307,0))</f>
        <v/>
      </c>
      <c r="DU310" s="46" t="str">
        <f>IF(Z310="","",IF(AND(DU$4&lt;=Inputs!$CQ307,DU$4&gt;=Inputs!$CP307),Inputs!$AR307/(Inputs!$CQ307-Inputs!$CP307+1),0)+IF(DU$4=Inputs!$CL307,Inputs!$BD307,0))</f>
        <v/>
      </c>
      <c r="DV310" s="46" t="str">
        <f>IF(AA310="","",IF(AND(DV$4&lt;=Inputs!$CQ307,DV$4&gt;=Inputs!$CP307),Inputs!$AR307/(Inputs!$CQ307-Inputs!$CP307+1),0)+IF(DV$4=Inputs!$CL307,Inputs!$BD307,0))</f>
        <v/>
      </c>
      <c r="DW310" s="46" t="str">
        <f>IF(AB310="","",IF(AND(DW$4&lt;=Inputs!$CQ307,DW$4&gt;=Inputs!$CP307),Inputs!$AR307/(Inputs!$CQ307-Inputs!$CP307+1),0)+IF(DW$4=Inputs!$CL307,Inputs!$BD307,0))</f>
        <v/>
      </c>
      <c r="DX310" s="46" t="str">
        <f>IF(AC310="","",IF(AND(DX$4&lt;=Inputs!$CQ307,DX$4&gt;=Inputs!$CP307),Inputs!$AR307/(Inputs!$CQ307-Inputs!$CP307+1),0)+IF(DX$4=Inputs!$CL307,Inputs!$BD307,0))</f>
        <v/>
      </c>
      <c r="DY310" s="46" t="str">
        <f>IF(AD310="","",IF(AND(DY$4&lt;=Inputs!$CQ307,DY$4&gt;=Inputs!$CP307),Inputs!$AR307/(Inputs!$CQ307-Inputs!$CP307+1),0)+IF(DY$4=Inputs!$CL307,Inputs!$BD307,0))</f>
        <v/>
      </c>
      <c r="DZ310" s="46" t="str">
        <f t="shared" si="12"/>
        <v/>
      </c>
    </row>
    <row r="311" spans="1:130">
      <c r="A311" s="7" t="str">
        <f>IF(Inputs!A308="","",Inputs!A308)</f>
        <v/>
      </c>
      <c r="B311" t="str">
        <f>IF(Inputs!B308="","",Inputs!B308)</f>
        <v/>
      </c>
      <c r="C311" s="46" t="str">
        <f>IF(Inputs!$B308="","",BO311-CV311)</f>
        <v/>
      </c>
      <c r="D311" s="46" t="str">
        <f>IF(Inputs!$B308="","",BP311-CW311)</f>
        <v/>
      </c>
      <c r="E311" s="46" t="str">
        <f>IF(Inputs!$B308="","",BQ311-CX311)</f>
        <v/>
      </c>
      <c r="F311" s="46" t="str">
        <f>IF(Inputs!$B308="","",BR311-CY311)</f>
        <v/>
      </c>
      <c r="G311" s="46" t="str">
        <f>IF(Inputs!$B308="","",BS311-CZ311)</f>
        <v/>
      </c>
      <c r="H311" s="46" t="str">
        <f>IF(Inputs!$B308="","",BT311-DA311)</f>
        <v/>
      </c>
      <c r="I311" s="46" t="str">
        <f>IF(Inputs!$B308="","",BU311-DB311)</f>
        <v/>
      </c>
      <c r="J311" s="46" t="str">
        <f>IF(Inputs!$B308="","",BV311-DC311)</f>
        <v/>
      </c>
      <c r="K311" s="46" t="str">
        <f>IF(Inputs!$B308="","",BW311-DD311)</f>
        <v/>
      </c>
      <c r="L311" s="46" t="str">
        <f>IF(Inputs!$B308="","",BX311-DE311)</f>
        <v/>
      </c>
      <c r="M311" s="46" t="str">
        <f>IF(Inputs!$B308="","",BY311-DF311)</f>
        <v/>
      </c>
      <c r="N311" s="46" t="str">
        <f>IF(Inputs!$B308="","",BZ311-DG311)</f>
        <v/>
      </c>
      <c r="O311" s="46" t="str">
        <f>IF(Inputs!$B308="","",CA311-DH311)</f>
        <v/>
      </c>
      <c r="P311" s="46" t="str">
        <f>IF(Inputs!$B308="","",CB311-DI311)</f>
        <v/>
      </c>
      <c r="Q311" s="46" t="str">
        <f>IF(Inputs!$B308="","",CC311-DJ311)</f>
        <v/>
      </c>
      <c r="R311" s="46" t="str">
        <f>IF(Inputs!$B308="","",CD311-DK311)</f>
        <v/>
      </c>
      <c r="S311" s="46" t="str">
        <f>IF(Inputs!$B308="","",CE311-DL311)</f>
        <v/>
      </c>
      <c r="T311" s="46" t="str">
        <f>IF(Inputs!$B308="","",CF311-DM311)</f>
        <v/>
      </c>
      <c r="U311" s="46" t="str">
        <f>IF(Inputs!$B308="","",CG311-DN311)</f>
        <v/>
      </c>
      <c r="V311" s="46" t="str">
        <f>IF(Inputs!$B308="","",CH311-DO311)</f>
        <v/>
      </c>
      <c r="W311" s="46" t="str">
        <f>IF(Inputs!$B308="","",CI311-DP311)</f>
        <v/>
      </c>
      <c r="X311" s="46" t="str">
        <f>IF(Inputs!$B308="","",CJ311-DQ311)</f>
        <v/>
      </c>
      <c r="Y311" s="46" t="str">
        <f>IF(Inputs!$B308="","",CK311-DR311)</f>
        <v/>
      </c>
      <c r="Z311" s="46" t="str">
        <f>IF(Inputs!$B308="","",CL311-DS311)</f>
        <v/>
      </c>
      <c r="AA311" s="46" t="str">
        <f>IF(Inputs!$B308="","",CM311-DT311)</f>
        <v/>
      </c>
      <c r="AB311" s="46" t="str">
        <f>IF(Inputs!$B308="","",CN311-DU311)</f>
        <v/>
      </c>
      <c r="AC311" s="46" t="str">
        <f>IF(Inputs!$B308="","",CO311-DV311)</f>
        <v/>
      </c>
      <c r="AD311" s="46" t="str">
        <f>IF(Inputs!$B308="","",CP311-DW311)</f>
        <v/>
      </c>
      <c r="AE311" s="46" t="str">
        <f>IF(Inputs!$B308="","",CQ311-DX311)</f>
        <v/>
      </c>
      <c r="AF311" s="46" t="str">
        <f>IF(Inputs!$B308="","",CR311-DY311)</f>
        <v/>
      </c>
      <c r="AG311" s="50" t="str">
        <f t="shared" si="13"/>
        <v/>
      </c>
      <c r="AH311" s="50"/>
      <c r="AJ311" s="27">
        <f>IF(AND(Inputs!$CO308=0,AJ$4&gt;=Inputs!$CM308),1,IF(AND(AJ$4&gt;=Inputs!$CM308,AJ$4&lt;Inputs!$CN308),1,IF(AND(AJ$4=Inputs!$CN308,AJ$4=Inputs!$CO308),1,IF(OR(AND(AJ$4=Inputs!$CN308+1,Inputs!$CN308=Inputs!$CO308),AND(AJ$4=Inputs!$CN308+2,Inputs!$CN308=Inputs!$CO308)),0,IF(AJ$4=Inputs!$CN308,0.8,IF(AJ$4=Inputs!$CN308+1,0.6,IF(AJ$4=Inputs!$CN308+2,0.4,IF(AJ$4=Inputs!$CO308,0.2,IF(AND(AJ$4&gt;=Inputs!$CL308,AJ$4&lt;Inputs!$CM308),(AJ$4-Inputs!$CL308+1)/(Inputs!$AI308+1),0)))))))))</f>
        <v>0</v>
      </c>
      <c r="AK311" s="27">
        <f>IF(AND(Inputs!$CO308=0,AK$4&gt;=Inputs!$CM308),1,IF(AND(AK$4&gt;=Inputs!$CM308,AK$4&lt;Inputs!$CN308),1,IF(AND(AK$4=Inputs!$CN308,AK$4=Inputs!$CO308),1,IF(OR(AND(AK$4=Inputs!$CN308+1,Inputs!$CN308=Inputs!$CO308),AND(AK$4=Inputs!$CN308+2,Inputs!$CN308=Inputs!$CO308)),0,IF(AK$4=Inputs!$CN308,0.8,IF(AK$4=Inputs!$CN308+1,0.6,IF(AK$4=Inputs!$CN308+2,0.4,IF(AK$4=Inputs!$CO308,0.2,IF(AND(AK$4&gt;=Inputs!$CL308,AK$4&lt;Inputs!$CM308),(AK$4-Inputs!$CL308+1)/(Inputs!$AI308+1),0)))))))))</f>
        <v>0</v>
      </c>
      <c r="AL311" s="27">
        <f>IF(AND(Inputs!$CO308=0,AL$4&gt;=Inputs!$CM308),1,IF(AND(AL$4&gt;=Inputs!$CM308,AL$4&lt;Inputs!$CN308),1,IF(AND(AL$4=Inputs!$CN308,AL$4=Inputs!$CO308),1,IF(OR(AND(AL$4=Inputs!$CN308+1,Inputs!$CN308=Inputs!$CO308),AND(AL$4=Inputs!$CN308+2,Inputs!$CN308=Inputs!$CO308)),0,IF(AL$4=Inputs!$CN308,0.8,IF(AL$4=Inputs!$CN308+1,0.6,IF(AL$4=Inputs!$CN308+2,0.4,IF(AL$4=Inputs!$CO308,0.2,IF(AND(AL$4&gt;=Inputs!$CL308,AL$4&lt;Inputs!$CM308),(AL$4-Inputs!$CL308+1)/(Inputs!$AI308+1),0)))))))))</f>
        <v>0</v>
      </c>
      <c r="AM311" s="27">
        <f>IF(AND(Inputs!$CO308=0,AM$4&gt;=Inputs!$CM308),1,IF(AND(AM$4&gt;=Inputs!$CM308,AM$4&lt;Inputs!$CN308),1,IF(AND(AM$4=Inputs!$CN308,AM$4=Inputs!$CO308),1,IF(OR(AND(AM$4=Inputs!$CN308+1,Inputs!$CN308=Inputs!$CO308),AND(AM$4=Inputs!$CN308+2,Inputs!$CN308=Inputs!$CO308)),0,IF(AM$4=Inputs!$CN308,0.8,IF(AM$4=Inputs!$CN308+1,0.6,IF(AM$4=Inputs!$CN308+2,0.4,IF(AM$4=Inputs!$CO308,0.2,IF(AND(AM$4&gt;=Inputs!$CL308,AM$4&lt;Inputs!$CM308),(AM$4-Inputs!$CL308+1)/(Inputs!$AI308+1),0)))))))))</f>
        <v>0</v>
      </c>
      <c r="AN311" s="27">
        <f>IF(AND(Inputs!$CO308=0,AN$4&gt;=Inputs!$CM308),1,IF(AND(AN$4&gt;=Inputs!$CM308,AN$4&lt;Inputs!$CN308),1,IF(AND(AN$4=Inputs!$CN308,AN$4=Inputs!$CO308),1,IF(OR(AND(AN$4=Inputs!$CN308+1,Inputs!$CN308=Inputs!$CO308),AND(AN$4=Inputs!$CN308+2,Inputs!$CN308=Inputs!$CO308)),0,IF(AN$4=Inputs!$CN308,0.8,IF(AN$4=Inputs!$CN308+1,0.6,IF(AN$4=Inputs!$CN308+2,0.4,IF(AN$4=Inputs!$CO308,0.2,IF(AND(AN$4&gt;=Inputs!$CL308,AN$4&lt;Inputs!$CM308),(AN$4-Inputs!$CL308+1)/(Inputs!$AI308+1),0)))))))))</f>
        <v>0</v>
      </c>
      <c r="AO311" s="27">
        <f>IF(AND(Inputs!$CO308=0,AO$4&gt;=Inputs!$CM308),1,IF(AND(AO$4&gt;=Inputs!$CM308,AO$4&lt;Inputs!$CN308),1,IF(AND(AO$4=Inputs!$CN308,AO$4=Inputs!$CO308),1,IF(OR(AND(AO$4=Inputs!$CN308+1,Inputs!$CN308=Inputs!$CO308),AND(AO$4=Inputs!$CN308+2,Inputs!$CN308=Inputs!$CO308)),0,IF(AO$4=Inputs!$CN308,0.8,IF(AO$4=Inputs!$CN308+1,0.6,IF(AO$4=Inputs!$CN308+2,0.4,IF(AO$4=Inputs!$CO308,0.2,IF(AND(AO$4&gt;=Inputs!$CL308,AO$4&lt;Inputs!$CM308),(AO$4-Inputs!$CL308+1)/(Inputs!$AI308+1),0)))))))))</f>
        <v>0</v>
      </c>
      <c r="AP311" s="27">
        <f>IF(AND(Inputs!$CO308=0,AP$4&gt;=Inputs!$CM308),1,IF(AND(AP$4&gt;=Inputs!$CM308,AP$4&lt;Inputs!$CN308),1,IF(AND(AP$4=Inputs!$CN308,AP$4=Inputs!$CO308),1,IF(OR(AND(AP$4=Inputs!$CN308+1,Inputs!$CN308=Inputs!$CO308),AND(AP$4=Inputs!$CN308+2,Inputs!$CN308=Inputs!$CO308)),0,IF(AP$4=Inputs!$CN308,0.8,IF(AP$4=Inputs!$CN308+1,0.6,IF(AP$4=Inputs!$CN308+2,0.4,IF(AP$4=Inputs!$CO308,0.2,IF(AND(AP$4&gt;=Inputs!$CL308,AP$4&lt;Inputs!$CM308),(AP$4-Inputs!$CL308+1)/(Inputs!$AI308+1),0)))))))))</f>
        <v>0</v>
      </c>
      <c r="AQ311" s="27">
        <f>IF(AND(Inputs!$CO308=0,AQ$4&gt;=Inputs!$CM308),1,IF(AND(AQ$4&gt;=Inputs!$CM308,AQ$4&lt;Inputs!$CN308),1,IF(AND(AQ$4=Inputs!$CN308,AQ$4=Inputs!$CO308),1,IF(OR(AND(AQ$4=Inputs!$CN308+1,Inputs!$CN308=Inputs!$CO308),AND(AQ$4=Inputs!$CN308+2,Inputs!$CN308=Inputs!$CO308)),0,IF(AQ$4=Inputs!$CN308,0.8,IF(AQ$4=Inputs!$CN308+1,0.6,IF(AQ$4=Inputs!$CN308+2,0.4,IF(AQ$4=Inputs!$CO308,0.2,IF(AND(AQ$4&gt;=Inputs!$CL308,AQ$4&lt;Inputs!$CM308),(AQ$4-Inputs!$CL308+1)/(Inputs!$AI308+1),0)))))))))</f>
        <v>0</v>
      </c>
      <c r="AR311" s="27">
        <f>IF(AND(Inputs!$CO308=0,AR$4&gt;=Inputs!$CM308),1,IF(AND(AR$4&gt;=Inputs!$CM308,AR$4&lt;Inputs!$CN308),1,IF(AND(AR$4=Inputs!$CN308,AR$4=Inputs!$CO308),1,IF(OR(AND(AR$4=Inputs!$CN308+1,Inputs!$CN308=Inputs!$CO308),AND(AR$4=Inputs!$CN308+2,Inputs!$CN308=Inputs!$CO308)),0,IF(AR$4=Inputs!$CN308,0.8,IF(AR$4=Inputs!$CN308+1,0.6,IF(AR$4=Inputs!$CN308+2,0.4,IF(AR$4=Inputs!$CO308,0.2,IF(AND(AR$4&gt;=Inputs!$CL308,AR$4&lt;Inputs!$CM308),(AR$4-Inputs!$CL308+1)/(Inputs!$AI308+1),0)))))))))</f>
        <v>0</v>
      </c>
      <c r="AS311" s="27">
        <f>IF(AND(Inputs!$CO308=0,AS$4&gt;=Inputs!$CM308),1,IF(AND(AS$4&gt;=Inputs!$CM308,AS$4&lt;Inputs!$CN308),1,IF(AND(AS$4=Inputs!$CN308,AS$4=Inputs!$CO308),1,IF(OR(AND(AS$4=Inputs!$CN308+1,Inputs!$CN308=Inputs!$CO308),AND(AS$4=Inputs!$CN308+2,Inputs!$CN308=Inputs!$CO308)),0,IF(AS$4=Inputs!$CN308,0.8,IF(AS$4=Inputs!$CN308+1,0.6,IF(AS$4=Inputs!$CN308+2,0.4,IF(AS$4=Inputs!$CO308,0.2,IF(AND(AS$4&gt;=Inputs!$CL308,AS$4&lt;Inputs!$CM308),(AS$4-Inputs!$CL308+1)/(Inputs!$AI308+1),0)))))))))</f>
        <v>0</v>
      </c>
      <c r="AT311" s="27">
        <f>IF(AND(Inputs!$CO308=0,AT$4&gt;=Inputs!$CM308),1,IF(AND(AT$4&gt;=Inputs!$CM308,AT$4&lt;Inputs!$CN308),1,IF(AND(AT$4=Inputs!$CN308,AT$4=Inputs!$CO308),1,IF(OR(AND(AT$4=Inputs!$CN308+1,Inputs!$CN308=Inputs!$CO308),AND(AT$4=Inputs!$CN308+2,Inputs!$CN308=Inputs!$CO308)),0,IF(AT$4=Inputs!$CN308,0.8,IF(AT$4=Inputs!$CN308+1,0.6,IF(AT$4=Inputs!$CN308+2,0.4,IF(AT$4=Inputs!$CO308,0.2,IF(AND(AT$4&gt;=Inputs!$CL308,AT$4&lt;Inputs!$CM308),(AT$4-Inputs!$CL308+1)/(Inputs!$AI308+1),0)))))))))</f>
        <v>0</v>
      </c>
      <c r="AU311" s="27">
        <f>IF(AND(Inputs!$CO308=0,AU$4&gt;=Inputs!$CM308),1,IF(AND(AU$4&gt;=Inputs!$CM308,AU$4&lt;Inputs!$CN308),1,IF(AND(AU$4=Inputs!$CN308,AU$4=Inputs!$CO308),1,IF(OR(AND(AU$4=Inputs!$CN308+1,Inputs!$CN308=Inputs!$CO308),AND(AU$4=Inputs!$CN308+2,Inputs!$CN308=Inputs!$CO308)),0,IF(AU$4=Inputs!$CN308,0.8,IF(AU$4=Inputs!$CN308+1,0.6,IF(AU$4=Inputs!$CN308+2,0.4,IF(AU$4=Inputs!$CO308,0.2,IF(AND(AU$4&gt;=Inputs!$CL308,AU$4&lt;Inputs!$CM308),(AU$4-Inputs!$CL308+1)/(Inputs!$AI308+1),0)))))))))</f>
        <v>0</v>
      </c>
      <c r="AV311" s="27">
        <f>IF(AND(Inputs!$CO308=0,AV$4&gt;=Inputs!$CM308),1,IF(AND(AV$4&gt;=Inputs!$CM308,AV$4&lt;Inputs!$CN308),1,IF(AND(AV$4=Inputs!$CN308,AV$4=Inputs!$CO308),1,IF(OR(AND(AV$4=Inputs!$CN308+1,Inputs!$CN308=Inputs!$CO308),AND(AV$4=Inputs!$CN308+2,Inputs!$CN308=Inputs!$CO308)),0,IF(AV$4=Inputs!$CN308,0.8,IF(AV$4=Inputs!$CN308+1,0.6,IF(AV$4=Inputs!$CN308+2,0.4,IF(AV$4=Inputs!$CO308,0.2,IF(AND(AV$4&gt;=Inputs!$CL308,AV$4&lt;Inputs!$CM308),(AV$4-Inputs!$CL308+1)/(Inputs!$AI308+1),0)))))))))</f>
        <v>0</v>
      </c>
      <c r="AW311" s="27">
        <f>IF(AND(Inputs!$CO308=0,AW$4&gt;=Inputs!$CM308),1,IF(AND(AW$4&gt;=Inputs!$CM308,AW$4&lt;Inputs!$CN308),1,IF(AND(AW$4=Inputs!$CN308,AW$4=Inputs!$CO308),1,IF(OR(AND(AW$4=Inputs!$CN308+1,Inputs!$CN308=Inputs!$CO308),AND(AW$4=Inputs!$CN308+2,Inputs!$CN308=Inputs!$CO308)),0,IF(AW$4=Inputs!$CN308,0.8,IF(AW$4=Inputs!$CN308+1,0.6,IF(AW$4=Inputs!$CN308+2,0.4,IF(AW$4=Inputs!$CO308,0.2,IF(AND(AW$4&gt;=Inputs!$CL308,AW$4&lt;Inputs!$CM308),(AW$4-Inputs!$CL308+1)/(Inputs!$AI308+1),0)))))))))</f>
        <v>0</v>
      </c>
      <c r="AX311" s="27">
        <f>IF(AND(Inputs!$CO308=0,AX$4&gt;=Inputs!$CM308),1,IF(AND(AX$4&gt;=Inputs!$CM308,AX$4&lt;Inputs!$CN308),1,IF(AND(AX$4=Inputs!$CN308,AX$4=Inputs!$CO308),1,IF(OR(AND(AX$4=Inputs!$CN308+1,Inputs!$CN308=Inputs!$CO308),AND(AX$4=Inputs!$CN308+2,Inputs!$CN308=Inputs!$CO308)),0,IF(AX$4=Inputs!$CN308,0.8,IF(AX$4=Inputs!$CN308+1,0.6,IF(AX$4=Inputs!$CN308+2,0.4,IF(AX$4=Inputs!$CO308,0.2,IF(AND(AX$4&gt;=Inputs!$CL308,AX$4&lt;Inputs!$CM308),(AX$4-Inputs!$CL308+1)/(Inputs!$AI308+1),0)))))))))</f>
        <v>0</v>
      </c>
      <c r="AY311" s="27">
        <f>IF(AND(Inputs!$CO308=0,AY$4&gt;=Inputs!$CM308),1,IF(AND(AY$4&gt;=Inputs!$CM308,AY$4&lt;Inputs!$CN308),1,IF(AND(AY$4=Inputs!$CN308,AY$4=Inputs!$CO308),1,IF(OR(AND(AY$4=Inputs!$CN308+1,Inputs!$CN308=Inputs!$CO308),AND(AY$4=Inputs!$CN308+2,Inputs!$CN308=Inputs!$CO308)),0,IF(AY$4=Inputs!$CN308,0.8,IF(AY$4=Inputs!$CN308+1,0.6,IF(AY$4=Inputs!$CN308+2,0.4,IF(AY$4=Inputs!$CO308,0.2,IF(AND(AY$4&gt;=Inputs!$CL308,AY$4&lt;Inputs!$CM308),(AY$4-Inputs!$CL308+1)/(Inputs!$AI308+1),0)))))))))</f>
        <v>0</v>
      </c>
      <c r="AZ311" s="27">
        <f>IF(AND(Inputs!$CO308=0,AZ$4&gt;=Inputs!$CM308),1,IF(AND(AZ$4&gt;=Inputs!$CM308,AZ$4&lt;Inputs!$CN308),1,IF(AND(AZ$4=Inputs!$CN308,AZ$4=Inputs!$CO308),1,IF(OR(AND(AZ$4=Inputs!$CN308+1,Inputs!$CN308=Inputs!$CO308),AND(AZ$4=Inputs!$CN308+2,Inputs!$CN308=Inputs!$CO308)),0,IF(AZ$4=Inputs!$CN308,0.8,IF(AZ$4=Inputs!$CN308+1,0.6,IF(AZ$4=Inputs!$CN308+2,0.4,IF(AZ$4=Inputs!$CO308,0.2,IF(AND(AZ$4&gt;=Inputs!$CL308,AZ$4&lt;Inputs!$CM308),(AZ$4-Inputs!$CL308+1)/(Inputs!$AI308+1),0)))))))))</f>
        <v>0</v>
      </c>
      <c r="BA311" s="27">
        <f>IF(AND(Inputs!$CO308=0,BA$4&gt;=Inputs!$CM308),1,IF(AND(BA$4&gt;=Inputs!$CM308,BA$4&lt;Inputs!$CN308),1,IF(AND(BA$4=Inputs!$CN308,BA$4=Inputs!$CO308),1,IF(OR(AND(BA$4=Inputs!$CN308+1,Inputs!$CN308=Inputs!$CO308),AND(BA$4=Inputs!$CN308+2,Inputs!$CN308=Inputs!$CO308)),0,IF(BA$4=Inputs!$CN308,0.8,IF(BA$4=Inputs!$CN308+1,0.6,IF(BA$4=Inputs!$CN308+2,0.4,IF(BA$4=Inputs!$CO308,0.2,IF(AND(BA$4&gt;=Inputs!$CL308,BA$4&lt;Inputs!$CM308),(BA$4-Inputs!$CL308+1)/(Inputs!$AI308+1),0)))))))))</f>
        <v>0</v>
      </c>
      <c r="BB311" s="27">
        <f>IF(AND(Inputs!$CO308=0,BB$4&gt;=Inputs!$CM308),1,IF(AND(BB$4&gt;=Inputs!$CM308,BB$4&lt;Inputs!$CN308),1,IF(AND(BB$4=Inputs!$CN308,BB$4=Inputs!$CO308),1,IF(OR(AND(BB$4=Inputs!$CN308+1,Inputs!$CN308=Inputs!$CO308),AND(BB$4=Inputs!$CN308+2,Inputs!$CN308=Inputs!$CO308)),0,IF(BB$4=Inputs!$CN308,0.8,IF(BB$4=Inputs!$CN308+1,0.6,IF(BB$4=Inputs!$CN308+2,0.4,IF(BB$4=Inputs!$CO308,0.2,IF(AND(BB$4&gt;=Inputs!$CL308,BB$4&lt;Inputs!$CM308),(BB$4-Inputs!$CL308+1)/(Inputs!$AI308+1),0)))))))))</f>
        <v>0</v>
      </c>
      <c r="BC311" s="27">
        <f>IF(AND(Inputs!$CO308=0,BC$4&gt;=Inputs!$CM308),1,IF(AND(BC$4&gt;=Inputs!$CM308,BC$4&lt;Inputs!$CN308),1,IF(AND(BC$4=Inputs!$CN308,BC$4=Inputs!$CO308),1,IF(OR(AND(BC$4=Inputs!$CN308+1,Inputs!$CN308=Inputs!$CO308),AND(BC$4=Inputs!$CN308+2,Inputs!$CN308=Inputs!$CO308)),0,IF(BC$4=Inputs!$CN308,0.8,IF(BC$4=Inputs!$CN308+1,0.6,IF(BC$4=Inputs!$CN308+2,0.4,IF(BC$4=Inputs!$CO308,0.2,IF(AND(BC$4&gt;=Inputs!$CL308,BC$4&lt;Inputs!$CM308),(BC$4-Inputs!$CL308+1)/(Inputs!$AI308+1),0)))))))))</f>
        <v>0</v>
      </c>
      <c r="BD311" s="27">
        <f>IF(AND(Inputs!$CO308=0,BD$4&gt;=Inputs!$CM308),1,IF(AND(BD$4&gt;=Inputs!$CM308,BD$4&lt;Inputs!$CN308),1,IF(AND(BD$4=Inputs!$CN308,BD$4=Inputs!$CO308),1,IF(OR(AND(BD$4=Inputs!$CN308+1,Inputs!$CN308=Inputs!$CO308),AND(BD$4=Inputs!$CN308+2,Inputs!$CN308=Inputs!$CO308)),0,IF(BD$4=Inputs!$CN308,0.8,IF(BD$4=Inputs!$CN308+1,0.6,IF(BD$4=Inputs!$CN308+2,0.4,IF(BD$4=Inputs!$CO308,0.2,IF(AND(BD$4&gt;=Inputs!$CL308,BD$4&lt;Inputs!$CM308),(BD$4-Inputs!$CL308+1)/(Inputs!$AI308+1),0)))))))))</f>
        <v>0</v>
      </c>
      <c r="BE311" s="27">
        <f>IF(AND(Inputs!$CO308=0,BE$4&gt;=Inputs!$CM308),1,IF(AND(BE$4&gt;=Inputs!$CM308,BE$4&lt;Inputs!$CN308),1,IF(AND(BE$4=Inputs!$CN308,BE$4=Inputs!$CO308),1,IF(OR(AND(BE$4=Inputs!$CN308+1,Inputs!$CN308=Inputs!$CO308),AND(BE$4=Inputs!$CN308+2,Inputs!$CN308=Inputs!$CO308)),0,IF(BE$4=Inputs!$CN308,0.8,IF(BE$4=Inputs!$CN308+1,0.6,IF(BE$4=Inputs!$CN308+2,0.4,IF(BE$4=Inputs!$CO308,0.2,IF(AND(BE$4&gt;=Inputs!$CL308,BE$4&lt;Inputs!$CM308),(BE$4-Inputs!$CL308+1)/(Inputs!$AI308+1),0)))))))))</f>
        <v>0</v>
      </c>
      <c r="BF311" s="27">
        <f>IF(AND(Inputs!$CO308=0,BF$4&gt;=Inputs!$CM308),1,IF(AND(BF$4&gt;=Inputs!$CM308,BF$4&lt;Inputs!$CN308),1,IF(AND(BF$4=Inputs!$CN308,BF$4=Inputs!$CO308),1,IF(OR(AND(BF$4=Inputs!$CN308+1,Inputs!$CN308=Inputs!$CO308),AND(BF$4=Inputs!$CN308+2,Inputs!$CN308=Inputs!$CO308)),0,IF(BF$4=Inputs!$CN308,0.8,IF(BF$4=Inputs!$CN308+1,0.6,IF(BF$4=Inputs!$CN308+2,0.4,IF(BF$4=Inputs!$CO308,0.2,IF(AND(BF$4&gt;=Inputs!$CL308,BF$4&lt;Inputs!$CM308),(BF$4-Inputs!$CL308+1)/(Inputs!$AI308+1),0)))))))))</f>
        <v>0</v>
      </c>
      <c r="BG311" s="27">
        <f>IF(AND(Inputs!$CO308=0,BG$4&gt;=Inputs!$CM308),1,IF(AND(BG$4&gt;=Inputs!$CM308,BG$4&lt;Inputs!$CN308),1,IF(AND(BG$4=Inputs!$CN308,BG$4=Inputs!$CO308),1,IF(OR(AND(BG$4=Inputs!$CN308+1,Inputs!$CN308=Inputs!$CO308),AND(BG$4=Inputs!$CN308+2,Inputs!$CN308=Inputs!$CO308)),0,IF(BG$4=Inputs!$CN308,0.8,IF(BG$4=Inputs!$CN308+1,0.6,IF(BG$4=Inputs!$CN308+2,0.4,IF(BG$4=Inputs!$CO308,0.2,IF(AND(BG$4&gt;=Inputs!$CL308,BG$4&lt;Inputs!$CM308),(BG$4-Inputs!$CL308+1)/(Inputs!$AI308+1),0)))))))))</f>
        <v>0</v>
      </c>
      <c r="BH311" s="27">
        <f>IF(AND(Inputs!$CO308=0,BH$4&gt;=Inputs!$CM308),1,IF(AND(BH$4&gt;=Inputs!$CM308,BH$4&lt;Inputs!$CN308),1,IF(AND(BH$4=Inputs!$CN308,BH$4=Inputs!$CO308),1,IF(OR(AND(BH$4=Inputs!$CN308+1,Inputs!$CN308=Inputs!$CO308),AND(BH$4=Inputs!$CN308+2,Inputs!$CN308=Inputs!$CO308)),0,IF(BH$4=Inputs!$CN308,0.8,IF(BH$4=Inputs!$CN308+1,0.6,IF(BH$4=Inputs!$CN308+2,0.4,IF(BH$4=Inputs!$CO308,0.2,IF(AND(BH$4&gt;=Inputs!$CL308,BH$4&lt;Inputs!$CM308),(BH$4-Inputs!$CL308+1)/(Inputs!$AI308+1),0)))))))))</f>
        <v>0</v>
      </c>
      <c r="BI311" s="27">
        <f>IF(AND(Inputs!$CO308=0,BI$4&gt;=Inputs!$CM308),1,IF(AND(BI$4&gt;=Inputs!$CM308,BI$4&lt;Inputs!$CN308),1,IF(AND(BI$4=Inputs!$CN308,BI$4=Inputs!$CO308),1,IF(OR(AND(BI$4=Inputs!$CN308+1,Inputs!$CN308=Inputs!$CO308),AND(BI$4=Inputs!$CN308+2,Inputs!$CN308=Inputs!$CO308)),0,IF(BI$4=Inputs!$CN308,0.8,IF(BI$4=Inputs!$CN308+1,0.6,IF(BI$4=Inputs!$CN308+2,0.4,IF(BI$4=Inputs!$CO308,0.2,IF(AND(BI$4&gt;=Inputs!$CL308,BI$4&lt;Inputs!$CM308),(BI$4-Inputs!$CL308+1)/(Inputs!$AI308+1),0)))))))))</f>
        <v>0</v>
      </c>
      <c r="BJ311" s="27">
        <f>IF(AND(Inputs!$CO308=0,BJ$4&gt;=Inputs!$CM308),1,IF(AND(BJ$4&gt;=Inputs!$CM308,BJ$4&lt;Inputs!$CN308),1,IF(AND(BJ$4=Inputs!$CN308,BJ$4=Inputs!$CO308),1,IF(OR(AND(BJ$4=Inputs!$CN308+1,Inputs!$CN308=Inputs!$CO308),AND(BJ$4=Inputs!$CN308+2,Inputs!$CN308=Inputs!$CO308)),0,IF(BJ$4=Inputs!$CN308,0.8,IF(BJ$4=Inputs!$CN308+1,0.6,IF(BJ$4=Inputs!$CN308+2,0.4,IF(BJ$4=Inputs!$CO308,0.2,IF(AND(BJ$4&gt;=Inputs!$CL308,BJ$4&lt;Inputs!$CM308),(BJ$4-Inputs!$CL308+1)/(Inputs!$AI308+1),0)))))))))</f>
        <v>0</v>
      </c>
      <c r="BK311" s="27">
        <f>IF(AND(Inputs!$CO308=0,BK$4&gt;=Inputs!$CM308),1,IF(AND(BK$4&gt;=Inputs!$CM308,BK$4&lt;Inputs!$CN308),1,IF(AND(BK$4=Inputs!$CN308,BK$4=Inputs!$CO308),1,IF(OR(AND(BK$4=Inputs!$CN308+1,Inputs!$CN308=Inputs!$CO308),AND(BK$4=Inputs!$CN308+2,Inputs!$CN308=Inputs!$CO308)),0,IF(BK$4=Inputs!$CN308,0.8,IF(BK$4=Inputs!$CN308+1,0.6,IF(BK$4=Inputs!$CN308+2,0.4,IF(BK$4=Inputs!$CO308,0.2,IF(AND(BK$4&gt;=Inputs!$CL308,BK$4&lt;Inputs!$CM308),(BK$4-Inputs!$CL308+1)/(Inputs!$AI308+1),0)))))))))</f>
        <v>0</v>
      </c>
      <c r="BL311" s="27">
        <f>IF(AND(Inputs!$CO308=0,BL$4&gt;=Inputs!$CM308),1,IF(AND(BL$4&gt;=Inputs!$CM308,BL$4&lt;Inputs!$CN308),1,IF(AND(BL$4=Inputs!$CN308,BL$4=Inputs!$CO308),1,IF(OR(AND(BL$4=Inputs!$CN308+1,Inputs!$CN308=Inputs!$CO308),AND(BL$4=Inputs!$CN308+2,Inputs!$CN308=Inputs!$CO308)),0,IF(BL$4=Inputs!$CN308,0.8,IF(BL$4=Inputs!$CN308+1,0.6,IF(BL$4=Inputs!$CN308+2,0.4,IF(BL$4=Inputs!$CO308,0.2,IF(AND(BL$4&gt;=Inputs!$CL308,BL$4&lt;Inputs!$CM308),(BL$4-Inputs!$CL308+1)/(Inputs!$AI308+1),0)))))))))</f>
        <v>0</v>
      </c>
      <c r="BM311" s="27">
        <f>IF(AND(Inputs!$CO308=0,BM$4&gt;=Inputs!$CM308),1,IF(AND(BM$4&gt;=Inputs!$CM308,BM$4&lt;Inputs!$CN308),1,IF(AND(BM$4=Inputs!$CN308,BM$4=Inputs!$CO308),1,IF(OR(AND(BM$4=Inputs!$CN308+1,Inputs!$CN308=Inputs!$CO308),AND(BM$4=Inputs!$CN308+2,Inputs!$CN308=Inputs!$CO308)),0,IF(BM$4=Inputs!$CN308,0.8,IF(BM$4=Inputs!$CN308+1,0.6,IF(BM$4=Inputs!$CN308+2,0.4,IF(BM$4=Inputs!$CO308,0.2,IF(AND(BM$4&gt;=Inputs!$CL308,BM$4&lt;Inputs!$CM308),(BM$4-Inputs!$CL308+1)/(Inputs!$AI308+1),0)))))))))</f>
        <v>0</v>
      </c>
      <c r="BO311" s="46" t="str">
        <f>IF(Inputs!$B308="","",(ROUND(Inputs!$BC308*AJ311,0)))</f>
        <v/>
      </c>
      <c r="BP311" s="46" t="str">
        <f>IF(Inputs!$B308="","",(ROUND(Inputs!$BC308*AK311,0)))</f>
        <v/>
      </c>
      <c r="BQ311" s="46" t="str">
        <f>IF(Inputs!$B308="","",(ROUND(Inputs!$BC308*AL311,0)))</f>
        <v/>
      </c>
      <c r="BR311" s="46" t="str">
        <f>IF(Inputs!$B308="","",(ROUND(Inputs!$BC308*AM311,0)))</f>
        <v/>
      </c>
      <c r="BS311" s="46" t="str">
        <f>IF(Inputs!$B308="","",(ROUND(Inputs!$BC308*AN311,0)))</f>
        <v/>
      </c>
      <c r="BT311" s="46" t="str">
        <f>IF(Inputs!$B308="","",(ROUND(Inputs!$BC308*AO311,0)))</f>
        <v/>
      </c>
      <c r="BU311" s="46" t="str">
        <f>IF(Inputs!$B308="","",(ROUND(Inputs!$BC308*AP311,0)))</f>
        <v/>
      </c>
      <c r="BV311" s="46" t="str">
        <f>IF(Inputs!$B308="","",(ROUND(Inputs!$BC308*AQ311,0)))</f>
        <v/>
      </c>
      <c r="BW311" s="46" t="str">
        <f>IF(Inputs!$B308="","",(ROUND(Inputs!$BC308*AR311,0)))</f>
        <v/>
      </c>
      <c r="BX311" s="46" t="str">
        <f>IF(Inputs!$B308="","",(ROUND(Inputs!$BC308*AS311,0)))</f>
        <v/>
      </c>
      <c r="BY311" s="46" t="str">
        <f>IF(Inputs!$B308="","",(ROUND(Inputs!$BC308*AT311,0)))</f>
        <v/>
      </c>
      <c r="BZ311" s="46" t="str">
        <f>IF(Inputs!$B308="","",(ROUND(Inputs!$BC308*AU311,0)))</f>
        <v/>
      </c>
      <c r="CA311" s="46" t="str">
        <f>IF(Inputs!$B308="","",(ROUND(Inputs!$BC308*AV311,0)))</f>
        <v/>
      </c>
      <c r="CB311" s="46" t="str">
        <f>IF(Inputs!$B308="","",(ROUND(Inputs!$BC308*AW311,0)))</f>
        <v/>
      </c>
      <c r="CC311" s="46" t="str">
        <f>IF(Inputs!$B308="","",(ROUND(Inputs!$BC308*AX311,0)))</f>
        <v/>
      </c>
      <c r="CD311" s="46" t="str">
        <f>IF(Inputs!$B308="","",(ROUND(Inputs!$BC308*AY311,0)))</f>
        <v/>
      </c>
      <c r="CE311" s="46" t="str">
        <f>IF(Inputs!$B308="","",(ROUND(Inputs!$BC308*AZ311,0)))</f>
        <v/>
      </c>
      <c r="CF311" s="46" t="str">
        <f>IF(Inputs!$B308="","",(ROUND(Inputs!$BC308*BA311,0)))</f>
        <v/>
      </c>
      <c r="CG311" s="46" t="str">
        <f>IF(Inputs!$B308="","",(ROUND(Inputs!$BC308*BB311,0)))</f>
        <v/>
      </c>
      <c r="CH311" s="46" t="str">
        <f>IF(Inputs!$B308="","",(ROUND(Inputs!$BC308*BC311,0)))</f>
        <v/>
      </c>
      <c r="CI311" s="46" t="str">
        <f>IF(Inputs!$B308="","",(ROUND(Inputs!$BC308*BD311,0)))</f>
        <v/>
      </c>
      <c r="CJ311" s="46" t="str">
        <f>IF(Inputs!$B308="","",(ROUND(Inputs!$BC308*BE311,0)))</f>
        <v/>
      </c>
      <c r="CK311" s="46" t="str">
        <f>IF(Inputs!$B308="","",(ROUND(Inputs!$BC308*BF311,0)))</f>
        <v/>
      </c>
      <c r="CL311" s="46" t="str">
        <f>IF(Inputs!$B308="","",(ROUND(Inputs!$BC308*BG311,0)))</f>
        <v/>
      </c>
      <c r="CM311" s="46" t="str">
        <f>IF(Inputs!$B308="","",(ROUND(Inputs!$BC308*BH311,0)))</f>
        <v/>
      </c>
      <c r="CN311" s="46" t="str">
        <f>IF(Inputs!$B308="","",(ROUND(Inputs!$BC308*BI311,0)))</f>
        <v/>
      </c>
      <c r="CO311" s="46" t="str">
        <f>IF(Inputs!$B308="","",(ROUND(Inputs!$BC308*BJ311,0)))</f>
        <v/>
      </c>
      <c r="CP311" s="46" t="str">
        <f>IF(Inputs!$B308="","",(ROUND(Inputs!$BC308*BK311,0)))</f>
        <v/>
      </c>
      <c r="CQ311" s="46" t="str">
        <f>IF(Inputs!$B308="","",(ROUND(Inputs!$BC308*BL311,0)))</f>
        <v/>
      </c>
      <c r="CR311" s="46" t="str">
        <f>IF(Inputs!$B308="","",(ROUND(Inputs!$BC308*BM311,0)))</f>
        <v/>
      </c>
      <c r="CV311" s="46" t="str">
        <f>IF(A311="","",IF(AND(CV$4&lt;=Inputs!$CQ308,CV$4&gt;=Inputs!$CP308),Inputs!$AR308/(Inputs!$CQ308-Inputs!$CP308+1),0)+IF(CV$4=Inputs!$CL308,Inputs!$BD308,0))</f>
        <v/>
      </c>
      <c r="CW311" s="46" t="str">
        <f>IF(B311="","",IF(AND(CW$4&lt;=Inputs!$CQ308,CW$4&gt;=Inputs!$CP308),Inputs!$AR308/(Inputs!$CQ308-Inputs!$CP308+1),0)+IF(CW$4=Inputs!$CL308,Inputs!$BD308,0))</f>
        <v/>
      </c>
      <c r="CX311" s="46" t="str">
        <f>IF(C311="","",IF(AND(CX$4&lt;=Inputs!$CQ308,CX$4&gt;=Inputs!$CP308),Inputs!$AR308/(Inputs!$CQ308-Inputs!$CP308+1),0)+IF(CX$4=Inputs!$CL308,Inputs!$BD308,0))</f>
        <v/>
      </c>
      <c r="CY311" s="46" t="str">
        <f>IF(D311="","",IF(AND(CY$4&lt;=Inputs!$CQ308,CY$4&gt;=Inputs!$CP308),Inputs!$AR308/(Inputs!$CQ308-Inputs!$CP308+1),0)+IF(CY$4=Inputs!$CL308,Inputs!$BD308,0))</f>
        <v/>
      </c>
      <c r="CZ311" s="46" t="str">
        <f>IF(E311="","",IF(AND(CZ$4&lt;=Inputs!$CQ308,CZ$4&gt;=Inputs!$CP308),Inputs!$AR308/(Inputs!$CQ308-Inputs!$CP308+1),0)+IF(CZ$4=Inputs!$CL308,Inputs!$BD308,0))</f>
        <v/>
      </c>
      <c r="DA311" s="46" t="str">
        <f>IF(F311="","",IF(AND(DA$4&lt;=Inputs!$CQ308,DA$4&gt;=Inputs!$CP308),Inputs!$AR308/(Inputs!$CQ308-Inputs!$CP308+1),0)+IF(DA$4=Inputs!$CL308,Inputs!$BD308,0))</f>
        <v/>
      </c>
      <c r="DB311" s="46" t="str">
        <f>IF(G311="","",IF(AND(DB$4&lt;=Inputs!$CQ308,DB$4&gt;=Inputs!$CP308),Inputs!$AR308/(Inputs!$CQ308-Inputs!$CP308+1),0)+IF(DB$4=Inputs!$CL308,Inputs!$BD308,0))</f>
        <v/>
      </c>
      <c r="DC311" s="46" t="str">
        <f>IF(H311="","",IF(AND(DC$4&lt;=Inputs!$CQ308,DC$4&gt;=Inputs!$CP308),Inputs!$AR308/(Inputs!$CQ308-Inputs!$CP308+1),0)+IF(DC$4=Inputs!$CL308,Inputs!$BD308,0))</f>
        <v/>
      </c>
      <c r="DD311" s="46" t="str">
        <f>IF(I311="","",IF(AND(DD$4&lt;=Inputs!$CQ308,DD$4&gt;=Inputs!$CP308),Inputs!$AR308/(Inputs!$CQ308-Inputs!$CP308+1),0)+IF(DD$4=Inputs!$CL308,Inputs!$BD308,0))</f>
        <v/>
      </c>
      <c r="DE311" s="46" t="str">
        <f>IF(J311="","",IF(AND(DE$4&lt;=Inputs!$CQ308,DE$4&gt;=Inputs!$CP308),Inputs!$AR308/(Inputs!$CQ308-Inputs!$CP308+1),0)+IF(DE$4=Inputs!$CL308,Inputs!$BD308,0))</f>
        <v/>
      </c>
      <c r="DF311" s="46" t="str">
        <f>IF(K311="","",IF(AND(DF$4&lt;=Inputs!$CQ308,DF$4&gt;=Inputs!$CP308),Inputs!$AR308/(Inputs!$CQ308-Inputs!$CP308+1),0)+IF(DF$4=Inputs!$CL308,Inputs!$BD308,0))</f>
        <v/>
      </c>
      <c r="DG311" s="46" t="str">
        <f>IF(L311="","",IF(AND(DG$4&lt;=Inputs!$CQ308,DG$4&gt;=Inputs!$CP308),Inputs!$AR308/(Inputs!$CQ308-Inputs!$CP308+1),0)+IF(DG$4=Inputs!$CL308,Inputs!$BD308,0))</f>
        <v/>
      </c>
      <c r="DH311" s="46" t="str">
        <f>IF(M311="","",IF(AND(DH$4&lt;=Inputs!$CQ308,DH$4&gt;=Inputs!$CP308),Inputs!$AR308/(Inputs!$CQ308-Inputs!$CP308+1),0)+IF(DH$4=Inputs!$CL308,Inputs!$BD308,0))</f>
        <v/>
      </c>
      <c r="DI311" s="46" t="str">
        <f>IF(N311="","",IF(AND(DI$4&lt;=Inputs!$CQ308,DI$4&gt;=Inputs!$CP308),Inputs!$AR308/(Inputs!$CQ308-Inputs!$CP308+1),0)+IF(DI$4=Inputs!$CL308,Inputs!$BD308,0))</f>
        <v/>
      </c>
      <c r="DJ311" s="46" t="str">
        <f>IF(O311="","",IF(AND(DJ$4&lt;=Inputs!$CQ308,DJ$4&gt;=Inputs!$CP308),Inputs!$AR308/(Inputs!$CQ308-Inputs!$CP308+1),0)+IF(DJ$4=Inputs!$CL308,Inputs!$BD308,0))</f>
        <v/>
      </c>
      <c r="DK311" s="46" t="str">
        <f>IF(P311="","",IF(AND(DK$4&lt;=Inputs!$CQ308,DK$4&gt;=Inputs!$CP308),Inputs!$AR308/(Inputs!$CQ308-Inputs!$CP308+1),0)+IF(DK$4=Inputs!$CL308,Inputs!$BD308,0))</f>
        <v/>
      </c>
      <c r="DL311" s="46" t="str">
        <f>IF(Q311="","",IF(AND(DL$4&lt;=Inputs!$CQ308,DL$4&gt;=Inputs!$CP308),Inputs!$AR308/(Inputs!$CQ308-Inputs!$CP308+1),0)+IF(DL$4=Inputs!$CL308,Inputs!$BD308,0))</f>
        <v/>
      </c>
      <c r="DM311" s="46" t="str">
        <f>IF(R311="","",IF(AND(DM$4&lt;=Inputs!$CQ308,DM$4&gt;=Inputs!$CP308),Inputs!$AR308/(Inputs!$CQ308-Inputs!$CP308+1),0)+IF(DM$4=Inputs!$CL308,Inputs!$BD308,0))</f>
        <v/>
      </c>
      <c r="DN311" s="46" t="str">
        <f>IF(S311="","",IF(AND(DN$4&lt;=Inputs!$CQ308,DN$4&gt;=Inputs!$CP308),Inputs!$AR308/(Inputs!$CQ308-Inputs!$CP308+1),0)+IF(DN$4=Inputs!$CL308,Inputs!$BD308,0))</f>
        <v/>
      </c>
      <c r="DO311" s="46" t="str">
        <f>IF(T311="","",IF(AND(DO$4&lt;=Inputs!$CQ308,DO$4&gt;=Inputs!$CP308),Inputs!$AR308/(Inputs!$CQ308-Inputs!$CP308+1),0)+IF(DO$4=Inputs!$CL308,Inputs!$BD308,0))</f>
        <v/>
      </c>
      <c r="DP311" s="46" t="str">
        <f>IF(U311="","",IF(AND(DP$4&lt;=Inputs!$CQ308,DP$4&gt;=Inputs!$CP308),Inputs!$AR308/(Inputs!$CQ308-Inputs!$CP308+1),0)+IF(DP$4=Inputs!$CL308,Inputs!$BD308,0))</f>
        <v/>
      </c>
      <c r="DQ311" s="46" t="str">
        <f>IF(V311="","",IF(AND(DQ$4&lt;=Inputs!$CQ308,DQ$4&gt;=Inputs!$CP308),Inputs!$AR308/(Inputs!$CQ308-Inputs!$CP308+1),0)+IF(DQ$4=Inputs!$CL308,Inputs!$BD308,0))</f>
        <v/>
      </c>
      <c r="DR311" s="46" t="str">
        <f>IF(W311="","",IF(AND(DR$4&lt;=Inputs!$CQ308,DR$4&gt;=Inputs!$CP308),Inputs!$AR308/(Inputs!$CQ308-Inputs!$CP308+1),0)+IF(DR$4=Inputs!$CL308,Inputs!$BD308,0))</f>
        <v/>
      </c>
      <c r="DS311" s="46" t="str">
        <f>IF(X311="","",IF(AND(DS$4&lt;=Inputs!$CQ308,DS$4&gt;=Inputs!$CP308),Inputs!$AR308/(Inputs!$CQ308-Inputs!$CP308+1),0)+IF(DS$4=Inputs!$CL308,Inputs!$BD308,0))</f>
        <v/>
      </c>
      <c r="DT311" s="46" t="str">
        <f>IF(Y311="","",IF(AND(DT$4&lt;=Inputs!$CQ308,DT$4&gt;=Inputs!$CP308),Inputs!$AR308/(Inputs!$CQ308-Inputs!$CP308+1),0)+IF(DT$4=Inputs!$CL308,Inputs!$BD308,0))</f>
        <v/>
      </c>
      <c r="DU311" s="46" t="str">
        <f>IF(Z311="","",IF(AND(DU$4&lt;=Inputs!$CQ308,DU$4&gt;=Inputs!$CP308),Inputs!$AR308/(Inputs!$CQ308-Inputs!$CP308+1),0)+IF(DU$4=Inputs!$CL308,Inputs!$BD308,0))</f>
        <v/>
      </c>
      <c r="DV311" s="46" t="str">
        <f>IF(AA311="","",IF(AND(DV$4&lt;=Inputs!$CQ308,DV$4&gt;=Inputs!$CP308),Inputs!$AR308/(Inputs!$CQ308-Inputs!$CP308+1),0)+IF(DV$4=Inputs!$CL308,Inputs!$BD308,0))</f>
        <v/>
      </c>
      <c r="DW311" s="46" t="str">
        <f>IF(AB311="","",IF(AND(DW$4&lt;=Inputs!$CQ308,DW$4&gt;=Inputs!$CP308),Inputs!$AR308/(Inputs!$CQ308-Inputs!$CP308+1),0)+IF(DW$4=Inputs!$CL308,Inputs!$BD308,0))</f>
        <v/>
      </c>
      <c r="DX311" s="46" t="str">
        <f>IF(AC311="","",IF(AND(DX$4&lt;=Inputs!$CQ308,DX$4&gt;=Inputs!$CP308),Inputs!$AR308/(Inputs!$CQ308-Inputs!$CP308+1),0)+IF(DX$4=Inputs!$CL308,Inputs!$BD308,0))</f>
        <v/>
      </c>
      <c r="DY311" s="46" t="str">
        <f>IF(AD311="","",IF(AND(DY$4&lt;=Inputs!$CQ308,DY$4&gt;=Inputs!$CP308),Inputs!$AR308/(Inputs!$CQ308-Inputs!$CP308+1),0)+IF(DY$4=Inputs!$CL308,Inputs!$BD308,0))</f>
        <v/>
      </c>
      <c r="DZ311" s="46" t="str">
        <f t="shared" si="12"/>
        <v/>
      </c>
    </row>
    <row r="312" spans="1:130">
      <c r="A312" s="7" t="str">
        <f>IF(Inputs!A309="","",Inputs!A309)</f>
        <v/>
      </c>
      <c r="B312" t="str">
        <f>IF(Inputs!B309="","",Inputs!B309)</f>
        <v/>
      </c>
      <c r="C312" s="46" t="str">
        <f>IF(Inputs!$B309="","",BO312-CV312)</f>
        <v/>
      </c>
      <c r="D312" s="46" t="str">
        <f>IF(Inputs!$B309="","",BP312-CW312)</f>
        <v/>
      </c>
      <c r="E312" s="46" t="str">
        <f>IF(Inputs!$B309="","",BQ312-CX312)</f>
        <v/>
      </c>
      <c r="F312" s="46" t="str">
        <f>IF(Inputs!$B309="","",BR312-CY312)</f>
        <v/>
      </c>
      <c r="G312" s="46" t="str">
        <f>IF(Inputs!$B309="","",BS312-CZ312)</f>
        <v/>
      </c>
      <c r="H312" s="46" t="str">
        <f>IF(Inputs!$B309="","",BT312-DA312)</f>
        <v/>
      </c>
      <c r="I312" s="46" t="str">
        <f>IF(Inputs!$B309="","",BU312-DB312)</f>
        <v/>
      </c>
      <c r="J312" s="46" t="str">
        <f>IF(Inputs!$B309="","",BV312-DC312)</f>
        <v/>
      </c>
      <c r="K312" s="46" t="str">
        <f>IF(Inputs!$B309="","",BW312-DD312)</f>
        <v/>
      </c>
      <c r="L312" s="46" t="str">
        <f>IF(Inputs!$B309="","",BX312-DE312)</f>
        <v/>
      </c>
      <c r="M312" s="46" t="str">
        <f>IF(Inputs!$B309="","",BY312-DF312)</f>
        <v/>
      </c>
      <c r="N312" s="46" t="str">
        <f>IF(Inputs!$B309="","",BZ312-DG312)</f>
        <v/>
      </c>
      <c r="O312" s="46" t="str">
        <f>IF(Inputs!$B309="","",CA312-DH312)</f>
        <v/>
      </c>
      <c r="P312" s="46" t="str">
        <f>IF(Inputs!$B309="","",CB312-DI312)</f>
        <v/>
      </c>
      <c r="Q312" s="46" t="str">
        <f>IF(Inputs!$B309="","",CC312-DJ312)</f>
        <v/>
      </c>
      <c r="R312" s="46" t="str">
        <f>IF(Inputs!$B309="","",CD312-DK312)</f>
        <v/>
      </c>
      <c r="S312" s="46" t="str">
        <f>IF(Inputs!$B309="","",CE312-DL312)</f>
        <v/>
      </c>
      <c r="T312" s="46" t="str">
        <f>IF(Inputs!$B309="","",CF312-DM312)</f>
        <v/>
      </c>
      <c r="U312" s="46" t="str">
        <f>IF(Inputs!$B309="","",CG312-DN312)</f>
        <v/>
      </c>
      <c r="V312" s="46" t="str">
        <f>IF(Inputs!$B309="","",CH312-DO312)</f>
        <v/>
      </c>
      <c r="W312" s="46" t="str">
        <f>IF(Inputs!$B309="","",CI312-DP312)</f>
        <v/>
      </c>
      <c r="X312" s="46" t="str">
        <f>IF(Inputs!$B309="","",CJ312-DQ312)</f>
        <v/>
      </c>
      <c r="Y312" s="46" t="str">
        <f>IF(Inputs!$B309="","",CK312-DR312)</f>
        <v/>
      </c>
      <c r="Z312" s="46" t="str">
        <f>IF(Inputs!$B309="","",CL312-DS312)</f>
        <v/>
      </c>
      <c r="AA312" s="46" t="str">
        <f>IF(Inputs!$B309="","",CM312-DT312)</f>
        <v/>
      </c>
      <c r="AB312" s="46" t="str">
        <f>IF(Inputs!$B309="","",CN312-DU312)</f>
        <v/>
      </c>
      <c r="AC312" s="46" t="str">
        <f>IF(Inputs!$B309="","",CO312-DV312)</f>
        <v/>
      </c>
      <c r="AD312" s="46" t="str">
        <f>IF(Inputs!$B309="","",CP312-DW312)</f>
        <v/>
      </c>
      <c r="AE312" s="46" t="str">
        <f>IF(Inputs!$B309="","",CQ312-DX312)</f>
        <v/>
      </c>
      <c r="AF312" s="46" t="str">
        <f>IF(Inputs!$B309="","",CR312-DY312)</f>
        <v/>
      </c>
      <c r="AG312" s="50" t="str">
        <f t="shared" si="13"/>
        <v/>
      </c>
      <c r="AH312" s="50"/>
      <c r="AJ312" s="27">
        <f>IF(AND(Inputs!$CO309=0,AJ$4&gt;=Inputs!$CM309),1,IF(AND(AJ$4&gt;=Inputs!$CM309,AJ$4&lt;Inputs!$CN309),1,IF(AND(AJ$4=Inputs!$CN309,AJ$4=Inputs!$CO309),1,IF(OR(AND(AJ$4=Inputs!$CN309+1,Inputs!$CN309=Inputs!$CO309),AND(AJ$4=Inputs!$CN309+2,Inputs!$CN309=Inputs!$CO309)),0,IF(AJ$4=Inputs!$CN309,0.8,IF(AJ$4=Inputs!$CN309+1,0.6,IF(AJ$4=Inputs!$CN309+2,0.4,IF(AJ$4=Inputs!$CO309,0.2,IF(AND(AJ$4&gt;=Inputs!$CL309,AJ$4&lt;Inputs!$CM309),(AJ$4-Inputs!$CL309+1)/(Inputs!$AI309+1),0)))))))))</f>
        <v>0</v>
      </c>
      <c r="AK312" s="27">
        <f>IF(AND(Inputs!$CO309=0,AK$4&gt;=Inputs!$CM309),1,IF(AND(AK$4&gt;=Inputs!$CM309,AK$4&lt;Inputs!$CN309),1,IF(AND(AK$4=Inputs!$CN309,AK$4=Inputs!$CO309),1,IF(OR(AND(AK$4=Inputs!$CN309+1,Inputs!$CN309=Inputs!$CO309),AND(AK$4=Inputs!$CN309+2,Inputs!$CN309=Inputs!$CO309)),0,IF(AK$4=Inputs!$CN309,0.8,IF(AK$4=Inputs!$CN309+1,0.6,IF(AK$4=Inputs!$CN309+2,0.4,IF(AK$4=Inputs!$CO309,0.2,IF(AND(AK$4&gt;=Inputs!$CL309,AK$4&lt;Inputs!$CM309),(AK$4-Inputs!$CL309+1)/(Inputs!$AI309+1),0)))))))))</f>
        <v>0</v>
      </c>
      <c r="AL312" s="27">
        <f>IF(AND(Inputs!$CO309=0,AL$4&gt;=Inputs!$CM309),1,IF(AND(AL$4&gt;=Inputs!$CM309,AL$4&lt;Inputs!$CN309),1,IF(AND(AL$4=Inputs!$CN309,AL$4=Inputs!$CO309),1,IF(OR(AND(AL$4=Inputs!$CN309+1,Inputs!$CN309=Inputs!$CO309),AND(AL$4=Inputs!$CN309+2,Inputs!$CN309=Inputs!$CO309)),0,IF(AL$4=Inputs!$CN309,0.8,IF(AL$4=Inputs!$CN309+1,0.6,IF(AL$4=Inputs!$CN309+2,0.4,IF(AL$4=Inputs!$CO309,0.2,IF(AND(AL$4&gt;=Inputs!$CL309,AL$4&lt;Inputs!$CM309),(AL$4-Inputs!$CL309+1)/(Inputs!$AI309+1),0)))))))))</f>
        <v>0</v>
      </c>
      <c r="AM312" s="27">
        <f>IF(AND(Inputs!$CO309=0,AM$4&gt;=Inputs!$CM309),1,IF(AND(AM$4&gt;=Inputs!$CM309,AM$4&lt;Inputs!$CN309),1,IF(AND(AM$4=Inputs!$CN309,AM$4=Inputs!$CO309),1,IF(OR(AND(AM$4=Inputs!$CN309+1,Inputs!$CN309=Inputs!$CO309),AND(AM$4=Inputs!$CN309+2,Inputs!$CN309=Inputs!$CO309)),0,IF(AM$4=Inputs!$CN309,0.8,IF(AM$4=Inputs!$CN309+1,0.6,IF(AM$4=Inputs!$CN309+2,0.4,IF(AM$4=Inputs!$CO309,0.2,IF(AND(AM$4&gt;=Inputs!$CL309,AM$4&lt;Inputs!$CM309),(AM$4-Inputs!$CL309+1)/(Inputs!$AI309+1),0)))))))))</f>
        <v>0</v>
      </c>
      <c r="AN312" s="27">
        <f>IF(AND(Inputs!$CO309=0,AN$4&gt;=Inputs!$CM309),1,IF(AND(AN$4&gt;=Inputs!$CM309,AN$4&lt;Inputs!$CN309),1,IF(AND(AN$4=Inputs!$CN309,AN$4=Inputs!$CO309),1,IF(OR(AND(AN$4=Inputs!$CN309+1,Inputs!$CN309=Inputs!$CO309),AND(AN$4=Inputs!$CN309+2,Inputs!$CN309=Inputs!$CO309)),0,IF(AN$4=Inputs!$CN309,0.8,IF(AN$4=Inputs!$CN309+1,0.6,IF(AN$4=Inputs!$CN309+2,0.4,IF(AN$4=Inputs!$CO309,0.2,IF(AND(AN$4&gt;=Inputs!$CL309,AN$4&lt;Inputs!$CM309),(AN$4-Inputs!$CL309+1)/(Inputs!$AI309+1),0)))))))))</f>
        <v>0</v>
      </c>
      <c r="AO312" s="27">
        <f>IF(AND(Inputs!$CO309=0,AO$4&gt;=Inputs!$CM309),1,IF(AND(AO$4&gt;=Inputs!$CM309,AO$4&lt;Inputs!$CN309),1,IF(AND(AO$4=Inputs!$CN309,AO$4=Inputs!$CO309),1,IF(OR(AND(AO$4=Inputs!$CN309+1,Inputs!$CN309=Inputs!$CO309),AND(AO$4=Inputs!$CN309+2,Inputs!$CN309=Inputs!$CO309)),0,IF(AO$4=Inputs!$CN309,0.8,IF(AO$4=Inputs!$CN309+1,0.6,IF(AO$4=Inputs!$CN309+2,0.4,IF(AO$4=Inputs!$CO309,0.2,IF(AND(AO$4&gt;=Inputs!$CL309,AO$4&lt;Inputs!$CM309),(AO$4-Inputs!$CL309+1)/(Inputs!$AI309+1),0)))))))))</f>
        <v>0</v>
      </c>
      <c r="AP312" s="27">
        <f>IF(AND(Inputs!$CO309=0,AP$4&gt;=Inputs!$CM309),1,IF(AND(AP$4&gt;=Inputs!$CM309,AP$4&lt;Inputs!$CN309),1,IF(AND(AP$4=Inputs!$CN309,AP$4=Inputs!$CO309),1,IF(OR(AND(AP$4=Inputs!$CN309+1,Inputs!$CN309=Inputs!$CO309),AND(AP$4=Inputs!$CN309+2,Inputs!$CN309=Inputs!$CO309)),0,IF(AP$4=Inputs!$CN309,0.8,IF(AP$4=Inputs!$CN309+1,0.6,IF(AP$4=Inputs!$CN309+2,0.4,IF(AP$4=Inputs!$CO309,0.2,IF(AND(AP$4&gt;=Inputs!$CL309,AP$4&lt;Inputs!$CM309),(AP$4-Inputs!$CL309+1)/(Inputs!$AI309+1),0)))))))))</f>
        <v>0</v>
      </c>
      <c r="AQ312" s="27">
        <f>IF(AND(Inputs!$CO309=0,AQ$4&gt;=Inputs!$CM309),1,IF(AND(AQ$4&gt;=Inputs!$CM309,AQ$4&lt;Inputs!$CN309),1,IF(AND(AQ$4=Inputs!$CN309,AQ$4=Inputs!$CO309),1,IF(OR(AND(AQ$4=Inputs!$CN309+1,Inputs!$CN309=Inputs!$CO309),AND(AQ$4=Inputs!$CN309+2,Inputs!$CN309=Inputs!$CO309)),0,IF(AQ$4=Inputs!$CN309,0.8,IF(AQ$4=Inputs!$CN309+1,0.6,IF(AQ$4=Inputs!$CN309+2,0.4,IF(AQ$4=Inputs!$CO309,0.2,IF(AND(AQ$4&gt;=Inputs!$CL309,AQ$4&lt;Inputs!$CM309),(AQ$4-Inputs!$CL309+1)/(Inputs!$AI309+1),0)))))))))</f>
        <v>0</v>
      </c>
      <c r="AR312" s="27">
        <f>IF(AND(Inputs!$CO309=0,AR$4&gt;=Inputs!$CM309),1,IF(AND(AR$4&gt;=Inputs!$CM309,AR$4&lt;Inputs!$CN309),1,IF(AND(AR$4=Inputs!$CN309,AR$4=Inputs!$CO309),1,IF(OR(AND(AR$4=Inputs!$CN309+1,Inputs!$CN309=Inputs!$CO309),AND(AR$4=Inputs!$CN309+2,Inputs!$CN309=Inputs!$CO309)),0,IF(AR$4=Inputs!$CN309,0.8,IF(AR$4=Inputs!$CN309+1,0.6,IF(AR$4=Inputs!$CN309+2,0.4,IF(AR$4=Inputs!$CO309,0.2,IF(AND(AR$4&gt;=Inputs!$CL309,AR$4&lt;Inputs!$CM309),(AR$4-Inputs!$CL309+1)/(Inputs!$AI309+1),0)))))))))</f>
        <v>0</v>
      </c>
      <c r="AS312" s="27">
        <f>IF(AND(Inputs!$CO309=0,AS$4&gt;=Inputs!$CM309),1,IF(AND(AS$4&gt;=Inputs!$CM309,AS$4&lt;Inputs!$CN309),1,IF(AND(AS$4=Inputs!$CN309,AS$4=Inputs!$CO309),1,IF(OR(AND(AS$4=Inputs!$CN309+1,Inputs!$CN309=Inputs!$CO309),AND(AS$4=Inputs!$CN309+2,Inputs!$CN309=Inputs!$CO309)),0,IF(AS$4=Inputs!$CN309,0.8,IF(AS$4=Inputs!$CN309+1,0.6,IF(AS$4=Inputs!$CN309+2,0.4,IF(AS$4=Inputs!$CO309,0.2,IF(AND(AS$4&gt;=Inputs!$CL309,AS$4&lt;Inputs!$CM309),(AS$4-Inputs!$CL309+1)/(Inputs!$AI309+1),0)))))))))</f>
        <v>0</v>
      </c>
      <c r="AT312" s="27">
        <f>IF(AND(Inputs!$CO309=0,AT$4&gt;=Inputs!$CM309),1,IF(AND(AT$4&gt;=Inputs!$CM309,AT$4&lt;Inputs!$CN309),1,IF(AND(AT$4=Inputs!$CN309,AT$4=Inputs!$CO309),1,IF(OR(AND(AT$4=Inputs!$CN309+1,Inputs!$CN309=Inputs!$CO309),AND(AT$4=Inputs!$CN309+2,Inputs!$CN309=Inputs!$CO309)),0,IF(AT$4=Inputs!$CN309,0.8,IF(AT$4=Inputs!$CN309+1,0.6,IF(AT$4=Inputs!$CN309+2,0.4,IF(AT$4=Inputs!$CO309,0.2,IF(AND(AT$4&gt;=Inputs!$CL309,AT$4&lt;Inputs!$CM309),(AT$4-Inputs!$CL309+1)/(Inputs!$AI309+1),0)))))))))</f>
        <v>0</v>
      </c>
      <c r="AU312" s="27">
        <f>IF(AND(Inputs!$CO309=0,AU$4&gt;=Inputs!$CM309),1,IF(AND(AU$4&gt;=Inputs!$CM309,AU$4&lt;Inputs!$CN309),1,IF(AND(AU$4=Inputs!$CN309,AU$4=Inputs!$CO309),1,IF(OR(AND(AU$4=Inputs!$CN309+1,Inputs!$CN309=Inputs!$CO309),AND(AU$4=Inputs!$CN309+2,Inputs!$CN309=Inputs!$CO309)),0,IF(AU$4=Inputs!$CN309,0.8,IF(AU$4=Inputs!$CN309+1,0.6,IF(AU$4=Inputs!$CN309+2,0.4,IF(AU$4=Inputs!$CO309,0.2,IF(AND(AU$4&gt;=Inputs!$CL309,AU$4&lt;Inputs!$CM309),(AU$4-Inputs!$CL309+1)/(Inputs!$AI309+1),0)))))))))</f>
        <v>0</v>
      </c>
      <c r="AV312" s="27">
        <f>IF(AND(Inputs!$CO309=0,AV$4&gt;=Inputs!$CM309),1,IF(AND(AV$4&gt;=Inputs!$CM309,AV$4&lt;Inputs!$CN309),1,IF(AND(AV$4=Inputs!$CN309,AV$4=Inputs!$CO309),1,IF(OR(AND(AV$4=Inputs!$CN309+1,Inputs!$CN309=Inputs!$CO309),AND(AV$4=Inputs!$CN309+2,Inputs!$CN309=Inputs!$CO309)),0,IF(AV$4=Inputs!$CN309,0.8,IF(AV$4=Inputs!$CN309+1,0.6,IF(AV$4=Inputs!$CN309+2,0.4,IF(AV$4=Inputs!$CO309,0.2,IF(AND(AV$4&gt;=Inputs!$CL309,AV$4&lt;Inputs!$CM309),(AV$4-Inputs!$CL309+1)/(Inputs!$AI309+1),0)))))))))</f>
        <v>0</v>
      </c>
      <c r="AW312" s="27">
        <f>IF(AND(Inputs!$CO309=0,AW$4&gt;=Inputs!$CM309),1,IF(AND(AW$4&gt;=Inputs!$CM309,AW$4&lt;Inputs!$CN309),1,IF(AND(AW$4=Inputs!$CN309,AW$4=Inputs!$CO309),1,IF(OR(AND(AW$4=Inputs!$CN309+1,Inputs!$CN309=Inputs!$CO309),AND(AW$4=Inputs!$CN309+2,Inputs!$CN309=Inputs!$CO309)),0,IF(AW$4=Inputs!$CN309,0.8,IF(AW$4=Inputs!$CN309+1,0.6,IF(AW$4=Inputs!$CN309+2,0.4,IF(AW$4=Inputs!$CO309,0.2,IF(AND(AW$4&gt;=Inputs!$CL309,AW$4&lt;Inputs!$CM309),(AW$4-Inputs!$CL309+1)/(Inputs!$AI309+1),0)))))))))</f>
        <v>0</v>
      </c>
      <c r="AX312" s="27">
        <f>IF(AND(Inputs!$CO309=0,AX$4&gt;=Inputs!$CM309),1,IF(AND(AX$4&gt;=Inputs!$CM309,AX$4&lt;Inputs!$CN309),1,IF(AND(AX$4=Inputs!$CN309,AX$4=Inputs!$CO309),1,IF(OR(AND(AX$4=Inputs!$CN309+1,Inputs!$CN309=Inputs!$CO309),AND(AX$4=Inputs!$CN309+2,Inputs!$CN309=Inputs!$CO309)),0,IF(AX$4=Inputs!$CN309,0.8,IF(AX$4=Inputs!$CN309+1,0.6,IF(AX$4=Inputs!$CN309+2,0.4,IF(AX$4=Inputs!$CO309,0.2,IF(AND(AX$4&gt;=Inputs!$CL309,AX$4&lt;Inputs!$CM309),(AX$4-Inputs!$CL309+1)/(Inputs!$AI309+1),0)))))))))</f>
        <v>0</v>
      </c>
      <c r="AY312" s="27">
        <f>IF(AND(Inputs!$CO309=0,AY$4&gt;=Inputs!$CM309),1,IF(AND(AY$4&gt;=Inputs!$CM309,AY$4&lt;Inputs!$CN309),1,IF(AND(AY$4=Inputs!$CN309,AY$4=Inputs!$CO309),1,IF(OR(AND(AY$4=Inputs!$CN309+1,Inputs!$CN309=Inputs!$CO309),AND(AY$4=Inputs!$CN309+2,Inputs!$CN309=Inputs!$CO309)),0,IF(AY$4=Inputs!$CN309,0.8,IF(AY$4=Inputs!$CN309+1,0.6,IF(AY$4=Inputs!$CN309+2,0.4,IF(AY$4=Inputs!$CO309,0.2,IF(AND(AY$4&gt;=Inputs!$CL309,AY$4&lt;Inputs!$CM309),(AY$4-Inputs!$CL309+1)/(Inputs!$AI309+1),0)))))))))</f>
        <v>0</v>
      </c>
      <c r="AZ312" s="27">
        <f>IF(AND(Inputs!$CO309=0,AZ$4&gt;=Inputs!$CM309),1,IF(AND(AZ$4&gt;=Inputs!$CM309,AZ$4&lt;Inputs!$CN309),1,IF(AND(AZ$4=Inputs!$CN309,AZ$4=Inputs!$CO309),1,IF(OR(AND(AZ$4=Inputs!$CN309+1,Inputs!$CN309=Inputs!$CO309),AND(AZ$4=Inputs!$CN309+2,Inputs!$CN309=Inputs!$CO309)),0,IF(AZ$4=Inputs!$CN309,0.8,IF(AZ$4=Inputs!$CN309+1,0.6,IF(AZ$4=Inputs!$CN309+2,0.4,IF(AZ$4=Inputs!$CO309,0.2,IF(AND(AZ$4&gt;=Inputs!$CL309,AZ$4&lt;Inputs!$CM309),(AZ$4-Inputs!$CL309+1)/(Inputs!$AI309+1),0)))))))))</f>
        <v>0</v>
      </c>
      <c r="BA312" s="27">
        <f>IF(AND(Inputs!$CO309=0,BA$4&gt;=Inputs!$CM309),1,IF(AND(BA$4&gt;=Inputs!$CM309,BA$4&lt;Inputs!$CN309),1,IF(AND(BA$4=Inputs!$CN309,BA$4=Inputs!$CO309),1,IF(OR(AND(BA$4=Inputs!$CN309+1,Inputs!$CN309=Inputs!$CO309),AND(BA$4=Inputs!$CN309+2,Inputs!$CN309=Inputs!$CO309)),0,IF(BA$4=Inputs!$CN309,0.8,IF(BA$4=Inputs!$CN309+1,0.6,IF(BA$4=Inputs!$CN309+2,0.4,IF(BA$4=Inputs!$CO309,0.2,IF(AND(BA$4&gt;=Inputs!$CL309,BA$4&lt;Inputs!$CM309),(BA$4-Inputs!$CL309+1)/(Inputs!$AI309+1),0)))))))))</f>
        <v>0</v>
      </c>
      <c r="BB312" s="27">
        <f>IF(AND(Inputs!$CO309=0,BB$4&gt;=Inputs!$CM309),1,IF(AND(BB$4&gt;=Inputs!$CM309,BB$4&lt;Inputs!$CN309),1,IF(AND(BB$4=Inputs!$CN309,BB$4=Inputs!$CO309),1,IF(OR(AND(BB$4=Inputs!$CN309+1,Inputs!$CN309=Inputs!$CO309),AND(BB$4=Inputs!$CN309+2,Inputs!$CN309=Inputs!$CO309)),0,IF(BB$4=Inputs!$CN309,0.8,IF(BB$4=Inputs!$CN309+1,0.6,IF(BB$4=Inputs!$CN309+2,0.4,IF(BB$4=Inputs!$CO309,0.2,IF(AND(BB$4&gt;=Inputs!$CL309,BB$4&lt;Inputs!$CM309),(BB$4-Inputs!$CL309+1)/(Inputs!$AI309+1),0)))))))))</f>
        <v>0</v>
      </c>
      <c r="BC312" s="27">
        <f>IF(AND(Inputs!$CO309=0,BC$4&gt;=Inputs!$CM309),1,IF(AND(BC$4&gt;=Inputs!$CM309,BC$4&lt;Inputs!$CN309),1,IF(AND(BC$4=Inputs!$CN309,BC$4=Inputs!$CO309),1,IF(OR(AND(BC$4=Inputs!$CN309+1,Inputs!$CN309=Inputs!$CO309),AND(BC$4=Inputs!$CN309+2,Inputs!$CN309=Inputs!$CO309)),0,IF(BC$4=Inputs!$CN309,0.8,IF(BC$4=Inputs!$CN309+1,0.6,IF(BC$4=Inputs!$CN309+2,0.4,IF(BC$4=Inputs!$CO309,0.2,IF(AND(BC$4&gt;=Inputs!$CL309,BC$4&lt;Inputs!$CM309),(BC$4-Inputs!$CL309+1)/(Inputs!$AI309+1),0)))))))))</f>
        <v>0</v>
      </c>
      <c r="BD312" s="27">
        <f>IF(AND(Inputs!$CO309=0,BD$4&gt;=Inputs!$CM309),1,IF(AND(BD$4&gt;=Inputs!$CM309,BD$4&lt;Inputs!$CN309),1,IF(AND(BD$4=Inputs!$CN309,BD$4=Inputs!$CO309),1,IF(OR(AND(BD$4=Inputs!$CN309+1,Inputs!$CN309=Inputs!$CO309),AND(BD$4=Inputs!$CN309+2,Inputs!$CN309=Inputs!$CO309)),0,IF(BD$4=Inputs!$CN309,0.8,IF(BD$4=Inputs!$CN309+1,0.6,IF(BD$4=Inputs!$CN309+2,0.4,IF(BD$4=Inputs!$CO309,0.2,IF(AND(BD$4&gt;=Inputs!$CL309,BD$4&lt;Inputs!$CM309),(BD$4-Inputs!$CL309+1)/(Inputs!$AI309+1),0)))))))))</f>
        <v>0</v>
      </c>
      <c r="BE312" s="27">
        <f>IF(AND(Inputs!$CO309=0,BE$4&gt;=Inputs!$CM309),1,IF(AND(BE$4&gt;=Inputs!$CM309,BE$4&lt;Inputs!$CN309),1,IF(AND(BE$4=Inputs!$CN309,BE$4=Inputs!$CO309),1,IF(OR(AND(BE$4=Inputs!$CN309+1,Inputs!$CN309=Inputs!$CO309),AND(BE$4=Inputs!$CN309+2,Inputs!$CN309=Inputs!$CO309)),0,IF(BE$4=Inputs!$CN309,0.8,IF(BE$4=Inputs!$CN309+1,0.6,IF(BE$4=Inputs!$CN309+2,0.4,IF(BE$4=Inputs!$CO309,0.2,IF(AND(BE$4&gt;=Inputs!$CL309,BE$4&lt;Inputs!$CM309),(BE$4-Inputs!$CL309+1)/(Inputs!$AI309+1),0)))))))))</f>
        <v>0</v>
      </c>
      <c r="BF312" s="27">
        <f>IF(AND(Inputs!$CO309=0,BF$4&gt;=Inputs!$CM309),1,IF(AND(BF$4&gt;=Inputs!$CM309,BF$4&lt;Inputs!$CN309),1,IF(AND(BF$4=Inputs!$CN309,BF$4=Inputs!$CO309),1,IF(OR(AND(BF$4=Inputs!$CN309+1,Inputs!$CN309=Inputs!$CO309),AND(BF$4=Inputs!$CN309+2,Inputs!$CN309=Inputs!$CO309)),0,IF(BF$4=Inputs!$CN309,0.8,IF(BF$4=Inputs!$CN309+1,0.6,IF(BF$4=Inputs!$CN309+2,0.4,IF(BF$4=Inputs!$CO309,0.2,IF(AND(BF$4&gt;=Inputs!$CL309,BF$4&lt;Inputs!$CM309),(BF$4-Inputs!$CL309+1)/(Inputs!$AI309+1),0)))))))))</f>
        <v>0</v>
      </c>
      <c r="BG312" s="27">
        <f>IF(AND(Inputs!$CO309=0,BG$4&gt;=Inputs!$CM309),1,IF(AND(BG$4&gt;=Inputs!$CM309,BG$4&lt;Inputs!$CN309),1,IF(AND(BG$4=Inputs!$CN309,BG$4=Inputs!$CO309),1,IF(OR(AND(BG$4=Inputs!$CN309+1,Inputs!$CN309=Inputs!$CO309),AND(BG$4=Inputs!$CN309+2,Inputs!$CN309=Inputs!$CO309)),0,IF(BG$4=Inputs!$CN309,0.8,IF(BG$4=Inputs!$CN309+1,0.6,IF(BG$4=Inputs!$CN309+2,0.4,IF(BG$4=Inputs!$CO309,0.2,IF(AND(BG$4&gt;=Inputs!$CL309,BG$4&lt;Inputs!$CM309),(BG$4-Inputs!$CL309+1)/(Inputs!$AI309+1),0)))))))))</f>
        <v>0</v>
      </c>
      <c r="BH312" s="27">
        <f>IF(AND(Inputs!$CO309=0,BH$4&gt;=Inputs!$CM309),1,IF(AND(BH$4&gt;=Inputs!$CM309,BH$4&lt;Inputs!$CN309),1,IF(AND(BH$4=Inputs!$CN309,BH$4=Inputs!$CO309),1,IF(OR(AND(BH$4=Inputs!$CN309+1,Inputs!$CN309=Inputs!$CO309),AND(BH$4=Inputs!$CN309+2,Inputs!$CN309=Inputs!$CO309)),0,IF(BH$4=Inputs!$CN309,0.8,IF(BH$4=Inputs!$CN309+1,0.6,IF(BH$4=Inputs!$CN309+2,0.4,IF(BH$4=Inputs!$CO309,0.2,IF(AND(BH$4&gt;=Inputs!$CL309,BH$4&lt;Inputs!$CM309),(BH$4-Inputs!$CL309+1)/(Inputs!$AI309+1),0)))))))))</f>
        <v>0</v>
      </c>
      <c r="BI312" s="27">
        <f>IF(AND(Inputs!$CO309=0,BI$4&gt;=Inputs!$CM309),1,IF(AND(BI$4&gt;=Inputs!$CM309,BI$4&lt;Inputs!$CN309),1,IF(AND(BI$4=Inputs!$CN309,BI$4=Inputs!$CO309),1,IF(OR(AND(BI$4=Inputs!$CN309+1,Inputs!$CN309=Inputs!$CO309),AND(BI$4=Inputs!$CN309+2,Inputs!$CN309=Inputs!$CO309)),0,IF(BI$4=Inputs!$CN309,0.8,IF(BI$4=Inputs!$CN309+1,0.6,IF(BI$4=Inputs!$CN309+2,0.4,IF(BI$4=Inputs!$CO309,0.2,IF(AND(BI$4&gt;=Inputs!$CL309,BI$4&lt;Inputs!$CM309),(BI$4-Inputs!$CL309+1)/(Inputs!$AI309+1),0)))))))))</f>
        <v>0</v>
      </c>
      <c r="BJ312" s="27">
        <f>IF(AND(Inputs!$CO309=0,BJ$4&gt;=Inputs!$CM309),1,IF(AND(BJ$4&gt;=Inputs!$CM309,BJ$4&lt;Inputs!$CN309),1,IF(AND(BJ$4=Inputs!$CN309,BJ$4=Inputs!$CO309),1,IF(OR(AND(BJ$4=Inputs!$CN309+1,Inputs!$CN309=Inputs!$CO309),AND(BJ$4=Inputs!$CN309+2,Inputs!$CN309=Inputs!$CO309)),0,IF(BJ$4=Inputs!$CN309,0.8,IF(BJ$4=Inputs!$CN309+1,0.6,IF(BJ$4=Inputs!$CN309+2,0.4,IF(BJ$4=Inputs!$CO309,0.2,IF(AND(BJ$4&gt;=Inputs!$CL309,BJ$4&lt;Inputs!$CM309),(BJ$4-Inputs!$CL309+1)/(Inputs!$AI309+1),0)))))))))</f>
        <v>0</v>
      </c>
      <c r="BK312" s="27">
        <f>IF(AND(Inputs!$CO309=0,BK$4&gt;=Inputs!$CM309),1,IF(AND(BK$4&gt;=Inputs!$CM309,BK$4&lt;Inputs!$CN309),1,IF(AND(BK$4=Inputs!$CN309,BK$4=Inputs!$CO309),1,IF(OR(AND(BK$4=Inputs!$CN309+1,Inputs!$CN309=Inputs!$CO309),AND(BK$4=Inputs!$CN309+2,Inputs!$CN309=Inputs!$CO309)),0,IF(BK$4=Inputs!$CN309,0.8,IF(BK$4=Inputs!$CN309+1,0.6,IF(BK$4=Inputs!$CN309+2,0.4,IF(BK$4=Inputs!$CO309,0.2,IF(AND(BK$4&gt;=Inputs!$CL309,BK$4&lt;Inputs!$CM309),(BK$4-Inputs!$CL309+1)/(Inputs!$AI309+1),0)))))))))</f>
        <v>0</v>
      </c>
      <c r="BL312" s="27">
        <f>IF(AND(Inputs!$CO309=0,BL$4&gt;=Inputs!$CM309),1,IF(AND(BL$4&gt;=Inputs!$CM309,BL$4&lt;Inputs!$CN309),1,IF(AND(BL$4=Inputs!$CN309,BL$4=Inputs!$CO309),1,IF(OR(AND(BL$4=Inputs!$CN309+1,Inputs!$CN309=Inputs!$CO309),AND(BL$4=Inputs!$CN309+2,Inputs!$CN309=Inputs!$CO309)),0,IF(BL$4=Inputs!$CN309,0.8,IF(BL$4=Inputs!$CN309+1,0.6,IF(BL$4=Inputs!$CN309+2,0.4,IF(BL$4=Inputs!$CO309,0.2,IF(AND(BL$4&gt;=Inputs!$CL309,BL$4&lt;Inputs!$CM309),(BL$4-Inputs!$CL309+1)/(Inputs!$AI309+1),0)))))))))</f>
        <v>0</v>
      </c>
      <c r="BM312" s="27">
        <f>IF(AND(Inputs!$CO309=0,BM$4&gt;=Inputs!$CM309),1,IF(AND(BM$4&gt;=Inputs!$CM309,BM$4&lt;Inputs!$CN309),1,IF(AND(BM$4=Inputs!$CN309,BM$4=Inputs!$CO309),1,IF(OR(AND(BM$4=Inputs!$CN309+1,Inputs!$CN309=Inputs!$CO309),AND(BM$4=Inputs!$CN309+2,Inputs!$CN309=Inputs!$CO309)),0,IF(BM$4=Inputs!$CN309,0.8,IF(BM$4=Inputs!$CN309+1,0.6,IF(BM$4=Inputs!$CN309+2,0.4,IF(BM$4=Inputs!$CO309,0.2,IF(AND(BM$4&gt;=Inputs!$CL309,BM$4&lt;Inputs!$CM309),(BM$4-Inputs!$CL309+1)/(Inputs!$AI309+1),0)))))))))</f>
        <v>0</v>
      </c>
      <c r="BO312" s="46" t="str">
        <f>IF(Inputs!$B309="","",(ROUND(Inputs!$BC309*AJ312,0)))</f>
        <v/>
      </c>
      <c r="BP312" s="46" t="str">
        <f>IF(Inputs!$B309="","",(ROUND(Inputs!$BC309*AK312,0)))</f>
        <v/>
      </c>
      <c r="BQ312" s="46" t="str">
        <f>IF(Inputs!$B309="","",(ROUND(Inputs!$BC309*AL312,0)))</f>
        <v/>
      </c>
      <c r="BR312" s="46" t="str">
        <f>IF(Inputs!$B309="","",(ROUND(Inputs!$BC309*AM312,0)))</f>
        <v/>
      </c>
      <c r="BS312" s="46" t="str">
        <f>IF(Inputs!$B309="","",(ROUND(Inputs!$BC309*AN312,0)))</f>
        <v/>
      </c>
      <c r="BT312" s="46" t="str">
        <f>IF(Inputs!$B309="","",(ROUND(Inputs!$BC309*AO312,0)))</f>
        <v/>
      </c>
      <c r="BU312" s="46" t="str">
        <f>IF(Inputs!$B309="","",(ROUND(Inputs!$BC309*AP312,0)))</f>
        <v/>
      </c>
      <c r="BV312" s="46" t="str">
        <f>IF(Inputs!$B309="","",(ROUND(Inputs!$BC309*AQ312,0)))</f>
        <v/>
      </c>
      <c r="BW312" s="46" t="str">
        <f>IF(Inputs!$B309="","",(ROUND(Inputs!$BC309*AR312,0)))</f>
        <v/>
      </c>
      <c r="BX312" s="46" t="str">
        <f>IF(Inputs!$B309="","",(ROUND(Inputs!$BC309*AS312,0)))</f>
        <v/>
      </c>
      <c r="BY312" s="46" t="str">
        <f>IF(Inputs!$B309="","",(ROUND(Inputs!$BC309*AT312,0)))</f>
        <v/>
      </c>
      <c r="BZ312" s="46" t="str">
        <f>IF(Inputs!$B309="","",(ROUND(Inputs!$BC309*AU312,0)))</f>
        <v/>
      </c>
      <c r="CA312" s="46" t="str">
        <f>IF(Inputs!$B309="","",(ROUND(Inputs!$BC309*AV312,0)))</f>
        <v/>
      </c>
      <c r="CB312" s="46" t="str">
        <f>IF(Inputs!$B309="","",(ROUND(Inputs!$BC309*AW312,0)))</f>
        <v/>
      </c>
      <c r="CC312" s="46" t="str">
        <f>IF(Inputs!$B309="","",(ROUND(Inputs!$BC309*AX312,0)))</f>
        <v/>
      </c>
      <c r="CD312" s="46" t="str">
        <f>IF(Inputs!$B309="","",(ROUND(Inputs!$BC309*AY312,0)))</f>
        <v/>
      </c>
      <c r="CE312" s="46" t="str">
        <f>IF(Inputs!$B309="","",(ROUND(Inputs!$BC309*AZ312,0)))</f>
        <v/>
      </c>
      <c r="CF312" s="46" t="str">
        <f>IF(Inputs!$B309="","",(ROUND(Inputs!$BC309*BA312,0)))</f>
        <v/>
      </c>
      <c r="CG312" s="46" t="str">
        <f>IF(Inputs!$B309="","",(ROUND(Inputs!$BC309*BB312,0)))</f>
        <v/>
      </c>
      <c r="CH312" s="46" t="str">
        <f>IF(Inputs!$B309="","",(ROUND(Inputs!$BC309*BC312,0)))</f>
        <v/>
      </c>
      <c r="CI312" s="46" t="str">
        <f>IF(Inputs!$B309="","",(ROUND(Inputs!$BC309*BD312,0)))</f>
        <v/>
      </c>
      <c r="CJ312" s="46" t="str">
        <f>IF(Inputs!$B309="","",(ROUND(Inputs!$BC309*BE312,0)))</f>
        <v/>
      </c>
      <c r="CK312" s="46" t="str">
        <f>IF(Inputs!$B309="","",(ROUND(Inputs!$BC309*BF312,0)))</f>
        <v/>
      </c>
      <c r="CL312" s="46" t="str">
        <f>IF(Inputs!$B309="","",(ROUND(Inputs!$BC309*BG312,0)))</f>
        <v/>
      </c>
      <c r="CM312" s="46" t="str">
        <f>IF(Inputs!$B309="","",(ROUND(Inputs!$BC309*BH312,0)))</f>
        <v/>
      </c>
      <c r="CN312" s="46" t="str">
        <f>IF(Inputs!$B309="","",(ROUND(Inputs!$BC309*BI312,0)))</f>
        <v/>
      </c>
      <c r="CO312" s="46" t="str">
        <f>IF(Inputs!$B309="","",(ROUND(Inputs!$BC309*BJ312,0)))</f>
        <v/>
      </c>
      <c r="CP312" s="46" t="str">
        <f>IF(Inputs!$B309="","",(ROUND(Inputs!$BC309*BK312,0)))</f>
        <v/>
      </c>
      <c r="CQ312" s="46" t="str">
        <f>IF(Inputs!$B309="","",(ROUND(Inputs!$BC309*BL312,0)))</f>
        <v/>
      </c>
      <c r="CR312" s="46" t="str">
        <f>IF(Inputs!$B309="","",(ROUND(Inputs!$BC309*BM312,0)))</f>
        <v/>
      </c>
      <c r="CV312" s="46" t="str">
        <f>IF(A312="","",IF(AND(CV$4&lt;=Inputs!$CQ309,CV$4&gt;=Inputs!$CP309),Inputs!$AR309/(Inputs!$CQ309-Inputs!$CP309+1),0)+IF(CV$4=Inputs!$CL309,Inputs!$BD309,0))</f>
        <v/>
      </c>
      <c r="CW312" s="46" t="str">
        <f>IF(B312="","",IF(AND(CW$4&lt;=Inputs!$CQ309,CW$4&gt;=Inputs!$CP309),Inputs!$AR309/(Inputs!$CQ309-Inputs!$CP309+1),0)+IF(CW$4=Inputs!$CL309,Inputs!$BD309,0))</f>
        <v/>
      </c>
      <c r="CX312" s="46" t="str">
        <f>IF(C312="","",IF(AND(CX$4&lt;=Inputs!$CQ309,CX$4&gt;=Inputs!$CP309),Inputs!$AR309/(Inputs!$CQ309-Inputs!$CP309+1),0)+IF(CX$4=Inputs!$CL309,Inputs!$BD309,0))</f>
        <v/>
      </c>
      <c r="CY312" s="46" t="str">
        <f>IF(D312="","",IF(AND(CY$4&lt;=Inputs!$CQ309,CY$4&gt;=Inputs!$CP309),Inputs!$AR309/(Inputs!$CQ309-Inputs!$CP309+1),0)+IF(CY$4=Inputs!$CL309,Inputs!$BD309,0))</f>
        <v/>
      </c>
      <c r="CZ312" s="46" t="str">
        <f>IF(E312="","",IF(AND(CZ$4&lt;=Inputs!$CQ309,CZ$4&gt;=Inputs!$CP309),Inputs!$AR309/(Inputs!$CQ309-Inputs!$CP309+1),0)+IF(CZ$4=Inputs!$CL309,Inputs!$BD309,0))</f>
        <v/>
      </c>
      <c r="DA312" s="46" t="str">
        <f>IF(F312="","",IF(AND(DA$4&lt;=Inputs!$CQ309,DA$4&gt;=Inputs!$CP309),Inputs!$AR309/(Inputs!$CQ309-Inputs!$CP309+1),0)+IF(DA$4=Inputs!$CL309,Inputs!$BD309,0))</f>
        <v/>
      </c>
      <c r="DB312" s="46" t="str">
        <f>IF(G312="","",IF(AND(DB$4&lt;=Inputs!$CQ309,DB$4&gt;=Inputs!$CP309),Inputs!$AR309/(Inputs!$CQ309-Inputs!$CP309+1),0)+IF(DB$4=Inputs!$CL309,Inputs!$BD309,0))</f>
        <v/>
      </c>
      <c r="DC312" s="46" t="str">
        <f>IF(H312="","",IF(AND(DC$4&lt;=Inputs!$CQ309,DC$4&gt;=Inputs!$CP309),Inputs!$AR309/(Inputs!$CQ309-Inputs!$CP309+1),0)+IF(DC$4=Inputs!$CL309,Inputs!$BD309,0))</f>
        <v/>
      </c>
      <c r="DD312" s="46" t="str">
        <f>IF(I312="","",IF(AND(DD$4&lt;=Inputs!$CQ309,DD$4&gt;=Inputs!$CP309),Inputs!$AR309/(Inputs!$CQ309-Inputs!$CP309+1),0)+IF(DD$4=Inputs!$CL309,Inputs!$BD309,0))</f>
        <v/>
      </c>
      <c r="DE312" s="46" t="str">
        <f>IF(J312="","",IF(AND(DE$4&lt;=Inputs!$CQ309,DE$4&gt;=Inputs!$CP309),Inputs!$AR309/(Inputs!$CQ309-Inputs!$CP309+1),0)+IF(DE$4=Inputs!$CL309,Inputs!$BD309,0))</f>
        <v/>
      </c>
      <c r="DF312" s="46" t="str">
        <f>IF(K312="","",IF(AND(DF$4&lt;=Inputs!$CQ309,DF$4&gt;=Inputs!$CP309),Inputs!$AR309/(Inputs!$CQ309-Inputs!$CP309+1),0)+IF(DF$4=Inputs!$CL309,Inputs!$BD309,0))</f>
        <v/>
      </c>
      <c r="DG312" s="46" t="str">
        <f>IF(L312="","",IF(AND(DG$4&lt;=Inputs!$CQ309,DG$4&gt;=Inputs!$CP309),Inputs!$AR309/(Inputs!$CQ309-Inputs!$CP309+1),0)+IF(DG$4=Inputs!$CL309,Inputs!$BD309,0))</f>
        <v/>
      </c>
      <c r="DH312" s="46" t="str">
        <f>IF(M312="","",IF(AND(DH$4&lt;=Inputs!$CQ309,DH$4&gt;=Inputs!$CP309),Inputs!$AR309/(Inputs!$CQ309-Inputs!$CP309+1),0)+IF(DH$4=Inputs!$CL309,Inputs!$BD309,0))</f>
        <v/>
      </c>
      <c r="DI312" s="46" t="str">
        <f>IF(N312="","",IF(AND(DI$4&lt;=Inputs!$CQ309,DI$4&gt;=Inputs!$CP309),Inputs!$AR309/(Inputs!$CQ309-Inputs!$CP309+1),0)+IF(DI$4=Inputs!$CL309,Inputs!$BD309,0))</f>
        <v/>
      </c>
      <c r="DJ312" s="46" t="str">
        <f>IF(O312="","",IF(AND(DJ$4&lt;=Inputs!$CQ309,DJ$4&gt;=Inputs!$CP309),Inputs!$AR309/(Inputs!$CQ309-Inputs!$CP309+1),0)+IF(DJ$4=Inputs!$CL309,Inputs!$BD309,0))</f>
        <v/>
      </c>
      <c r="DK312" s="46" t="str">
        <f>IF(P312="","",IF(AND(DK$4&lt;=Inputs!$CQ309,DK$4&gt;=Inputs!$CP309),Inputs!$AR309/(Inputs!$CQ309-Inputs!$CP309+1),0)+IF(DK$4=Inputs!$CL309,Inputs!$BD309,0))</f>
        <v/>
      </c>
      <c r="DL312" s="46" t="str">
        <f>IF(Q312="","",IF(AND(DL$4&lt;=Inputs!$CQ309,DL$4&gt;=Inputs!$CP309),Inputs!$AR309/(Inputs!$CQ309-Inputs!$CP309+1),0)+IF(DL$4=Inputs!$CL309,Inputs!$BD309,0))</f>
        <v/>
      </c>
      <c r="DM312" s="46" t="str">
        <f>IF(R312="","",IF(AND(DM$4&lt;=Inputs!$CQ309,DM$4&gt;=Inputs!$CP309),Inputs!$AR309/(Inputs!$CQ309-Inputs!$CP309+1),0)+IF(DM$4=Inputs!$CL309,Inputs!$BD309,0))</f>
        <v/>
      </c>
      <c r="DN312" s="46" t="str">
        <f>IF(S312="","",IF(AND(DN$4&lt;=Inputs!$CQ309,DN$4&gt;=Inputs!$CP309),Inputs!$AR309/(Inputs!$CQ309-Inputs!$CP309+1),0)+IF(DN$4=Inputs!$CL309,Inputs!$BD309,0))</f>
        <v/>
      </c>
      <c r="DO312" s="46" t="str">
        <f>IF(T312="","",IF(AND(DO$4&lt;=Inputs!$CQ309,DO$4&gt;=Inputs!$CP309),Inputs!$AR309/(Inputs!$CQ309-Inputs!$CP309+1),0)+IF(DO$4=Inputs!$CL309,Inputs!$BD309,0))</f>
        <v/>
      </c>
      <c r="DP312" s="46" t="str">
        <f>IF(U312="","",IF(AND(DP$4&lt;=Inputs!$CQ309,DP$4&gt;=Inputs!$CP309),Inputs!$AR309/(Inputs!$CQ309-Inputs!$CP309+1),0)+IF(DP$4=Inputs!$CL309,Inputs!$BD309,0))</f>
        <v/>
      </c>
      <c r="DQ312" s="46" t="str">
        <f>IF(V312="","",IF(AND(DQ$4&lt;=Inputs!$CQ309,DQ$4&gt;=Inputs!$CP309),Inputs!$AR309/(Inputs!$CQ309-Inputs!$CP309+1),0)+IF(DQ$4=Inputs!$CL309,Inputs!$BD309,0))</f>
        <v/>
      </c>
      <c r="DR312" s="46" t="str">
        <f>IF(W312="","",IF(AND(DR$4&lt;=Inputs!$CQ309,DR$4&gt;=Inputs!$CP309),Inputs!$AR309/(Inputs!$CQ309-Inputs!$CP309+1),0)+IF(DR$4=Inputs!$CL309,Inputs!$BD309,0))</f>
        <v/>
      </c>
      <c r="DS312" s="46" t="str">
        <f>IF(X312="","",IF(AND(DS$4&lt;=Inputs!$CQ309,DS$4&gt;=Inputs!$CP309),Inputs!$AR309/(Inputs!$CQ309-Inputs!$CP309+1),0)+IF(DS$4=Inputs!$CL309,Inputs!$BD309,0))</f>
        <v/>
      </c>
      <c r="DT312" s="46" t="str">
        <f>IF(Y312="","",IF(AND(DT$4&lt;=Inputs!$CQ309,DT$4&gt;=Inputs!$CP309),Inputs!$AR309/(Inputs!$CQ309-Inputs!$CP309+1),0)+IF(DT$4=Inputs!$CL309,Inputs!$BD309,0))</f>
        <v/>
      </c>
      <c r="DU312" s="46" t="str">
        <f>IF(Z312="","",IF(AND(DU$4&lt;=Inputs!$CQ309,DU$4&gt;=Inputs!$CP309),Inputs!$AR309/(Inputs!$CQ309-Inputs!$CP309+1),0)+IF(DU$4=Inputs!$CL309,Inputs!$BD309,0))</f>
        <v/>
      </c>
      <c r="DV312" s="46" t="str">
        <f>IF(AA312="","",IF(AND(DV$4&lt;=Inputs!$CQ309,DV$4&gt;=Inputs!$CP309),Inputs!$AR309/(Inputs!$CQ309-Inputs!$CP309+1),0)+IF(DV$4=Inputs!$CL309,Inputs!$BD309,0))</f>
        <v/>
      </c>
      <c r="DW312" s="46" t="str">
        <f>IF(AB312="","",IF(AND(DW$4&lt;=Inputs!$CQ309,DW$4&gt;=Inputs!$CP309),Inputs!$AR309/(Inputs!$CQ309-Inputs!$CP309+1),0)+IF(DW$4=Inputs!$CL309,Inputs!$BD309,0))</f>
        <v/>
      </c>
      <c r="DX312" s="46" t="str">
        <f>IF(AC312="","",IF(AND(DX$4&lt;=Inputs!$CQ309,DX$4&gt;=Inputs!$CP309),Inputs!$AR309/(Inputs!$CQ309-Inputs!$CP309+1),0)+IF(DX$4=Inputs!$CL309,Inputs!$BD309,0))</f>
        <v/>
      </c>
      <c r="DY312" s="46" t="str">
        <f>IF(AD312="","",IF(AND(DY$4&lt;=Inputs!$CQ309,DY$4&gt;=Inputs!$CP309),Inputs!$AR309/(Inputs!$CQ309-Inputs!$CP309+1),0)+IF(DY$4=Inputs!$CL309,Inputs!$BD309,0))</f>
        <v/>
      </c>
      <c r="DZ312" s="46" t="str">
        <f t="shared" si="12"/>
        <v/>
      </c>
    </row>
    <row r="313" spans="1:130">
      <c r="A313" s="7" t="str">
        <f>IF(Inputs!A310="","",Inputs!A310)</f>
        <v/>
      </c>
      <c r="B313" t="str">
        <f>IF(Inputs!B310="","",Inputs!B310)</f>
        <v/>
      </c>
      <c r="C313" s="46" t="str">
        <f>IF(Inputs!$B310="","",BO313-CV313)</f>
        <v/>
      </c>
      <c r="D313" s="46" t="str">
        <f>IF(Inputs!$B310="","",BP313-CW313)</f>
        <v/>
      </c>
      <c r="E313" s="46" t="str">
        <f>IF(Inputs!$B310="","",BQ313-CX313)</f>
        <v/>
      </c>
      <c r="F313" s="46" t="str">
        <f>IF(Inputs!$B310="","",BR313-CY313)</f>
        <v/>
      </c>
      <c r="G313" s="46" t="str">
        <f>IF(Inputs!$B310="","",BS313-CZ313)</f>
        <v/>
      </c>
      <c r="H313" s="46" t="str">
        <f>IF(Inputs!$B310="","",BT313-DA313)</f>
        <v/>
      </c>
      <c r="I313" s="46" t="str">
        <f>IF(Inputs!$B310="","",BU313-DB313)</f>
        <v/>
      </c>
      <c r="J313" s="46" t="str">
        <f>IF(Inputs!$B310="","",BV313-DC313)</f>
        <v/>
      </c>
      <c r="K313" s="46" t="str">
        <f>IF(Inputs!$B310="","",BW313-DD313)</f>
        <v/>
      </c>
      <c r="L313" s="46" t="str">
        <f>IF(Inputs!$B310="","",BX313-DE313)</f>
        <v/>
      </c>
      <c r="M313" s="46" t="str">
        <f>IF(Inputs!$B310="","",BY313-DF313)</f>
        <v/>
      </c>
      <c r="N313" s="46" t="str">
        <f>IF(Inputs!$B310="","",BZ313-DG313)</f>
        <v/>
      </c>
      <c r="O313" s="46" t="str">
        <f>IF(Inputs!$B310="","",CA313-DH313)</f>
        <v/>
      </c>
      <c r="P313" s="46" t="str">
        <f>IF(Inputs!$B310="","",CB313-DI313)</f>
        <v/>
      </c>
      <c r="Q313" s="46" t="str">
        <f>IF(Inputs!$B310="","",CC313-DJ313)</f>
        <v/>
      </c>
      <c r="R313" s="46" t="str">
        <f>IF(Inputs!$B310="","",CD313-DK313)</f>
        <v/>
      </c>
      <c r="S313" s="46" t="str">
        <f>IF(Inputs!$B310="","",CE313-DL313)</f>
        <v/>
      </c>
      <c r="T313" s="46" t="str">
        <f>IF(Inputs!$B310="","",CF313-DM313)</f>
        <v/>
      </c>
      <c r="U313" s="46" t="str">
        <f>IF(Inputs!$B310="","",CG313-DN313)</f>
        <v/>
      </c>
      <c r="V313" s="46" t="str">
        <f>IF(Inputs!$B310="","",CH313-DO313)</f>
        <v/>
      </c>
      <c r="W313" s="46" t="str">
        <f>IF(Inputs!$B310="","",CI313-DP313)</f>
        <v/>
      </c>
      <c r="X313" s="46" t="str">
        <f>IF(Inputs!$B310="","",CJ313-DQ313)</f>
        <v/>
      </c>
      <c r="Y313" s="46" t="str">
        <f>IF(Inputs!$B310="","",CK313-DR313)</f>
        <v/>
      </c>
      <c r="Z313" s="46" t="str">
        <f>IF(Inputs!$B310="","",CL313-DS313)</f>
        <v/>
      </c>
      <c r="AA313" s="46" t="str">
        <f>IF(Inputs!$B310="","",CM313-DT313)</f>
        <v/>
      </c>
      <c r="AB313" s="46" t="str">
        <f>IF(Inputs!$B310="","",CN313-DU313)</f>
        <v/>
      </c>
      <c r="AC313" s="46" t="str">
        <f>IF(Inputs!$B310="","",CO313-DV313)</f>
        <v/>
      </c>
      <c r="AD313" s="46" t="str">
        <f>IF(Inputs!$B310="","",CP313-DW313)</f>
        <v/>
      </c>
      <c r="AE313" s="46" t="str">
        <f>IF(Inputs!$B310="","",CQ313-DX313)</f>
        <v/>
      </c>
      <c r="AF313" s="46" t="str">
        <f>IF(Inputs!$B310="","",CR313-DY313)</f>
        <v/>
      </c>
      <c r="AG313" s="50" t="str">
        <f t="shared" si="13"/>
        <v/>
      </c>
      <c r="AH313" s="50"/>
      <c r="AJ313" s="27">
        <f>IF(AND(Inputs!$CO310=0,AJ$4&gt;=Inputs!$CM310),1,IF(AND(AJ$4&gt;=Inputs!$CM310,AJ$4&lt;Inputs!$CN310),1,IF(AND(AJ$4=Inputs!$CN310,AJ$4=Inputs!$CO310),1,IF(OR(AND(AJ$4=Inputs!$CN310+1,Inputs!$CN310=Inputs!$CO310),AND(AJ$4=Inputs!$CN310+2,Inputs!$CN310=Inputs!$CO310)),0,IF(AJ$4=Inputs!$CN310,0.8,IF(AJ$4=Inputs!$CN310+1,0.6,IF(AJ$4=Inputs!$CN310+2,0.4,IF(AJ$4=Inputs!$CO310,0.2,IF(AND(AJ$4&gt;=Inputs!$CL310,AJ$4&lt;Inputs!$CM310),(AJ$4-Inputs!$CL310+1)/(Inputs!$AI310+1),0)))))))))</f>
        <v>0</v>
      </c>
      <c r="AK313" s="27">
        <f>IF(AND(Inputs!$CO310=0,AK$4&gt;=Inputs!$CM310),1,IF(AND(AK$4&gt;=Inputs!$CM310,AK$4&lt;Inputs!$CN310),1,IF(AND(AK$4=Inputs!$CN310,AK$4=Inputs!$CO310),1,IF(OR(AND(AK$4=Inputs!$CN310+1,Inputs!$CN310=Inputs!$CO310),AND(AK$4=Inputs!$CN310+2,Inputs!$CN310=Inputs!$CO310)),0,IF(AK$4=Inputs!$CN310,0.8,IF(AK$4=Inputs!$CN310+1,0.6,IF(AK$4=Inputs!$CN310+2,0.4,IF(AK$4=Inputs!$CO310,0.2,IF(AND(AK$4&gt;=Inputs!$CL310,AK$4&lt;Inputs!$CM310),(AK$4-Inputs!$CL310+1)/(Inputs!$AI310+1),0)))))))))</f>
        <v>0</v>
      </c>
      <c r="AL313" s="27">
        <f>IF(AND(Inputs!$CO310=0,AL$4&gt;=Inputs!$CM310),1,IF(AND(AL$4&gt;=Inputs!$CM310,AL$4&lt;Inputs!$CN310),1,IF(AND(AL$4=Inputs!$CN310,AL$4=Inputs!$CO310),1,IF(OR(AND(AL$4=Inputs!$CN310+1,Inputs!$CN310=Inputs!$CO310),AND(AL$4=Inputs!$CN310+2,Inputs!$CN310=Inputs!$CO310)),0,IF(AL$4=Inputs!$CN310,0.8,IF(AL$4=Inputs!$CN310+1,0.6,IF(AL$4=Inputs!$CN310+2,0.4,IF(AL$4=Inputs!$CO310,0.2,IF(AND(AL$4&gt;=Inputs!$CL310,AL$4&lt;Inputs!$CM310),(AL$4-Inputs!$CL310+1)/(Inputs!$AI310+1),0)))))))))</f>
        <v>0</v>
      </c>
      <c r="AM313" s="27">
        <f>IF(AND(Inputs!$CO310=0,AM$4&gt;=Inputs!$CM310),1,IF(AND(AM$4&gt;=Inputs!$CM310,AM$4&lt;Inputs!$CN310),1,IF(AND(AM$4=Inputs!$CN310,AM$4=Inputs!$CO310),1,IF(OR(AND(AM$4=Inputs!$CN310+1,Inputs!$CN310=Inputs!$CO310),AND(AM$4=Inputs!$CN310+2,Inputs!$CN310=Inputs!$CO310)),0,IF(AM$4=Inputs!$CN310,0.8,IF(AM$4=Inputs!$CN310+1,0.6,IF(AM$4=Inputs!$CN310+2,0.4,IF(AM$4=Inputs!$CO310,0.2,IF(AND(AM$4&gt;=Inputs!$CL310,AM$4&lt;Inputs!$CM310),(AM$4-Inputs!$CL310+1)/(Inputs!$AI310+1),0)))))))))</f>
        <v>0</v>
      </c>
      <c r="AN313" s="27">
        <f>IF(AND(Inputs!$CO310=0,AN$4&gt;=Inputs!$CM310),1,IF(AND(AN$4&gt;=Inputs!$CM310,AN$4&lt;Inputs!$CN310),1,IF(AND(AN$4=Inputs!$CN310,AN$4=Inputs!$CO310),1,IF(OR(AND(AN$4=Inputs!$CN310+1,Inputs!$CN310=Inputs!$CO310),AND(AN$4=Inputs!$CN310+2,Inputs!$CN310=Inputs!$CO310)),0,IF(AN$4=Inputs!$CN310,0.8,IF(AN$4=Inputs!$CN310+1,0.6,IF(AN$4=Inputs!$CN310+2,0.4,IF(AN$4=Inputs!$CO310,0.2,IF(AND(AN$4&gt;=Inputs!$CL310,AN$4&lt;Inputs!$CM310),(AN$4-Inputs!$CL310+1)/(Inputs!$AI310+1),0)))))))))</f>
        <v>0</v>
      </c>
      <c r="AO313" s="27">
        <f>IF(AND(Inputs!$CO310=0,AO$4&gt;=Inputs!$CM310),1,IF(AND(AO$4&gt;=Inputs!$CM310,AO$4&lt;Inputs!$CN310),1,IF(AND(AO$4=Inputs!$CN310,AO$4=Inputs!$CO310),1,IF(OR(AND(AO$4=Inputs!$CN310+1,Inputs!$CN310=Inputs!$CO310),AND(AO$4=Inputs!$CN310+2,Inputs!$CN310=Inputs!$CO310)),0,IF(AO$4=Inputs!$CN310,0.8,IF(AO$4=Inputs!$CN310+1,0.6,IF(AO$4=Inputs!$CN310+2,0.4,IF(AO$4=Inputs!$CO310,0.2,IF(AND(AO$4&gt;=Inputs!$CL310,AO$4&lt;Inputs!$CM310),(AO$4-Inputs!$CL310+1)/(Inputs!$AI310+1),0)))))))))</f>
        <v>0</v>
      </c>
      <c r="AP313" s="27">
        <f>IF(AND(Inputs!$CO310=0,AP$4&gt;=Inputs!$CM310),1,IF(AND(AP$4&gt;=Inputs!$CM310,AP$4&lt;Inputs!$CN310),1,IF(AND(AP$4=Inputs!$CN310,AP$4=Inputs!$CO310),1,IF(OR(AND(AP$4=Inputs!$CN310+1,Inputs!$CN310=Inputs!$CO310),AND(AP$4=Inputs!$CN310+2,Inputs!$CN310=Inputs!$CO310)),0,IF(AP$4=Inputs!$CN310,0.8,IF(AP$4=Inputs!$CN310+1,0.6,IF(AP$4=Inputs!$CN310+2,0.4,IF(AP$4=Inputs!$CO310,0.2,IF(AND(AP$4&gt;=Inputs!$CL310,AP$4&lt;Inputs!$CM310),(AP$4-Inputs!$CL310+1)/(Inputs!$AI310+1),0)))))))))</f>
        <v>0</v>
      </c>
      <c r="AQ313" s="27">
        <f>IF(AND(Inputs!$CO310=0,AQ$4&gt;=Inputs!$CM310),1,IF(AND(AQ$4&gt;=Inputs!$CM310,AQ$4&lt;Inputs!$CN310),1,IF(AND(AQ$4=Inputs!$CN310,AQ$4=Inputs!$CO310),1,IF(OR(AND(AQ$4=Inputs!$CN310+1,Inputs!$CN310=Inputs!$CO310),AND(AQ$4=Inputs!$CN310+2,Inputs!$CN310=Inputs!$CO310)),0,IF(AQ$4=Inputs!$CN310,0.8,IF(AQ$4=Inputs!$CN310+1,0.6,IF(AQ$4=Inputs!$CN310+2,0.4,IF(AQ$4=Inputs!$CO310,0.2,IF(AND(AQ$4&gt;=Inputs!$CL310,AQ$4&lt;Inputs!$CM310),(AQ$4-Inputs!$CL310+1)/(Inputs!$AI310+1),0)))))))))</f>
        <v>0</v>
      </c>
      <c r="AR313" s="27">
        <f>IF(AND(Inputs!$CO310=0,AR$4&gt;=Inputs!$CM310),1,IF(AND(AR$4&gt;=Inputs!$CM310,AR$4&lt;Inputs!$CN310),1,IF(AND(AR$4=Inputs!$CN310,AR$4=Inputs!$CO310),1,IF(OR(AND(AR$4=Inputs!$CN310+1,Inputs!$CN310=Inputs!$CO310),AND(AR$4=Inputs!$CN310+2,Inputs!$CN310=Inputs!$CO310)),0,IF(AR$4=Inputs!$CN310,0.8,IF(AR$4=Inputs!$CN310+1,0.6,IF(AR$4=Inputs!$CN310+2,0.4,IF(AR$4=Inputs!$CO310,0.2,IF(AND(AR$4&gt;=Inputs!$CL310,AR$4&lt;Inputs!$CM310),(AR$4-Inputs!$CL310+1)/(Inputs!$AI310+1),0)))))))))</f>
        <v>0</v>
      </c>
      <c r="AS313" s="27">
        <f>IF(AND(Inputs!$CO310=0,AS$4&gt;=Inputs!$CM310),1,IF(AND(AS$4&gt;=Inputs!$CM310,AS$4&lt;Inputs!$CN310),1,IF(AND(AS$4=Inputs!$CN310,AS$4=Inputs!$CO310),1,IF(OR(AND(AS$4=Inputs!$CN310+1,Inputs!$CN310=Inputs!$CO310),AND(AS$4=Inputs!$CN310+2,Inputs!$CN310=Inputs!$CO310)),0,IF(AS$4=Inputs!$CN310,0.8,IF(AS$4=Inputs!$CN310+1,0.6,IF(AS$4=Inputs!$CN310+2,0.4,IF(AS$4=Inputs!$CO310,0.2,IF(AND(AS$4&gt;=Inputs!$CL310,AS$4&lt;Inputs!$CM310),(AS$4-Inputs!$CL310+1)/(Inputs!$AI310+1),0)))))))))</f>
        <v>0</v>
      </c>
      <c r="AT313" s="27">
        <f>IF(AND(Inputs!$CO310=0,AT$4&gt;=Inputs!$CM310),1,IF(AND(AT$4&gt;=Inputs!$CM310,AT$4&lt;Inputs!$CN310),1,IF(AND(AT$4=Inputs!$CN310,AT$4=Inputs!$CO310),1,IF(OR(AND(AT$4=Inputs!$CN310+1,Inputs!$CN310=Inputs!$CO310),AND(AT$4=Inputs!$CN310+2,Inputs!$CN310=Inputs!$CO310)),0,IF(AT$4=Inputs!$CN310,0.8,IF(AT$4=Inputs!$CN310+1,0.6,IF(AT$4=Inputs!$CN310+2,0.4,IF(AT$4=Inputs!$CO310,0.2,IF(AND(AT$4&gt;=Inputs!$CL310,AT$4&lt;Inputs!$CM310),(AT$4-Inputs!$CL310+1)/(Inputs!$AI310+1),0)))))))))</f>
        <v>0</v>
      </c>
      <c r="AU313" s="27">
        <f>IF(AND(Inputs!$CO310=0,AU$4&gt;=Inputs!$CM310),1,IF(AND(AU$4&gt;=Inputs!$CM310,AU$4&lt;Inputs!$CN310),1,IF(AND(AU$4=Inputs!$CN310,AU$4=Inputs!$CO310),1,IF(OR(AND(AU$4=Inputs!$CN310+1,Inputs!$CN310=Inputs!$CO310),AND(AU$4=Inputs!$CN310+2,Inputs!$CN310=Inputs!$CO310)),0,IF(AU$4=Inputs!$CN310,0.8,IF(AU$4=Inputs!$CN310+1,0.6,IF(AU$4=Inputs!$CN310+2,0.4,IF(AU$4=Inputs!$CO310,0.2,IF(AND(AU$4&gt;=Inputs!$CL310,AU$4&lt;Inputs!$CM310),(AU$4-Inputs!$CL310+1)/(Inputs!$AI310+1),0)))))))))</f>
        <v>0</v>
      </c>
      <c r="AV313" s="27">
        <f>IF(AND(Inputs!$CO310=0,AV$4&gt;=Inputs!$CM310),1,IF(AND(AV$4&gt;=Inputs!$CM310,AV$4&lt;Inputs!$CN310),1,IF(AND(AV$4=Inputs!$CN310,AV$4=Inputs!$CO310),1,IF(OR(AND(AV$4=Inputs!$CN310+1,Inputs!$CN310=Inputs!$CO310),AND(AV$4=Inputs!$CN310+2,Inputs!$CN310=Inputs!$CO310)),0,IF(AV$4=Inputs!$CN310,0.8,IF(AV$4=Inputs!$CN310+1,0.6,IF(AV$4=Inputs!$CN310+2,0.4,IF(AV$4=Inputs!$CO310,0.2,IF(AND(AV$4&gt;=Inputs!$CL310,AV$4&lt;Inputs!$CM310),(AV$4-Inputs!$CL310+1)/(Inputs!$AI310+1),0)))))))))</f>
        <v>0</v>
      </c>
      <c r="AW313" s="27">
        <f>IF(AND(Inputs!$CO310=0,AW$4&gt;=Inputs!$CM310),1,IF(AND(AW$4&gt;=Inputs!$CM310,AW$4&lt;Inputs!$CN310),1,IF(AND(AW$4=Inputs!$CN310,AW$4=Inputs!$CO310),1,IF(OR(AND(AW$4=Inputs!$CN310+1,Inputs!$CN310=Inputs!$CO310),AND(AW$4=Inputs!$CN310+2,Inputs!$CN310=Inputs!$CO310)),0,IF(AW$4=Inputs!$CN310,0.8,IF(AW$4=Inputs!$CN310+1,0.6,IF(AW$4=Inputs!$CN310+2,0.4,IF(AW$4=Inputs!$CO310,0.2,IF(AND(AW$4&gt;=Inputs!$CL310,AW$4&lt;Inputs!$CM310),(AW$4-Inputs!$CL310+1)/(Inputs!$AI310+1),0)))))))))</f>
        <v>0</v>
      </c>
      <c r="AX313" s="27">
        <f>IF(AND(Inputs!$CO310=0,AX$4&gt;=Inputs!$CM310),1,IF(AND(AX$4&gt;=Inputs!$CM310,AX$4&lt;Inputs!$CN310),1,IF(AND(AX$4=Inputs!$CN310,AX$4=Inputs!$CO310),1,IF(OR(AND(AX$4=Inputs!$CN310+1,Inputs!$CN310=Inputs!$CO310),AND(AX$4=Inputs!$CN310+2,Inputs!$CN310=Inputs!$CO310)),0,IF(AX$4=Inputs!$CN310,0.8,IF(AX$4=Inputs!$CN310+1,0.6,IF(AX$4=Inputs!$CN310+2,0.4,IF(AX$4=Inputs!$CO310,0.2,IF(AND(AX$4&gt;=Inputs!$CL310,AX$4&lt;Inputs!$CM310),(AX$4-Inputs!$CL310+1)/(Inputs!$AI310+1),0)))))))))</f>
        <v>0</v>
      </c>
      <c r="AY313" s="27">
        <f>IF(AND(Inputs!$CO310=0,AY$4&gt;=Inputs!$CM310),1,IF(AND(AY$4&gt;=Inputs!$CM310,AY$4&lt;Inputs!$CN310),1,IF(AND(AY$4=Inputs!$CN310,AY$4=Inputs!$CO310),1,IF(OR(AND(AY$4=Inputs!$CN310+1,Inputs!$CN310=Inputs!$CO310),AND(AY$4=Inputs!$CN310+2,Inputs!$CN310=Inputs!$CO310)),0,IF(AY$4=Inputs!$CN310,0.8,IF(AY$4=Inputs!$CN310+1,0.6,IF(AY$4=Inputs!$CN310+2,0.4,IF(AY$4=Inputs!$CO310,0.2,IF(AND(AY$4&gt;=Inputs!$CL310,AY$4&lt;Inputs!$CM310),(AY$4-Inputs!$CL310+1)/(Inputs!$AI310+1),0)))))))))</f>
        <v>0</v>
      </c>
      <c r="AZ313" s="27">
        <f>IF(AND(Inputs!$CO310=0,AZ$4&gt;=Inputs!$CM310),1,IF(AND(AZ$4&gt;=Inputs!$CM310,AZ$4&lt;Inputs!$CN310),1,IF(AND(AZ$4=Inputs!$CN310,AZ$4=Inputs!$CO310),1,IF(OR(AND(AZ$4=Inputs!$CN310+1,Inputs!$CN310=Inputs!$CO310),AND(AZ$4=Inputs!$CN310+2,Inputs!$CN310=Inputs!$CO310)),0,IF(AZ$4=Inputs!$CN310,0.8,IF(AZ$4=Inputs!$CN310+1,0.6,IF(AZ$4=Inputs!$CN310+2,0.4,IF(AZ$4=Inputs!$CO310,0.2,IF(AND(AZ$4&gt;=Inputs!$CL310,AZ$4&lt;Inputs!$CM310),(AZ$4-Inputs!$CL310+1)/(Inputs!$AI310+1),0)))))))))</f>
        <v>0</v>
      </c>
      <c r="BA313" s="27">
        <f>IF(AND(Inputs!$CO310=0,BA$4&gt;=Inputs!$CM310),1,IF(AND(BA$4&gt;=Inputs!$CM310,BA$4&lt;Inputs!$CN310),1,IF(AND(BA$4=Inputs!$CN310,BA$4=Inputs!$CO310),1,IF(OR(AND(BA$4=Inputs!$CN310+1,Inputs!$CN310=Inputs!$CO310),AND(BA$4=Inputs!$CN310+2,Inputs!$CN310=Inputs!$CO310)),0,IF(BA$4=Inputs!$CN310,0.8,IF(BA$4=Inputs!$CN310+1,0.6,IF(BA$4=Inputs!$CN310+2,0.4,IF(BA$4=Inputs!$CO310,0.2,IF(AND(BA$4&gt;=Inputs!$CL310,BA$4&lt;Inputs!$CM310),(BA$4-Inputs!$CL310+1)/(Inputs!$AI310+1),0)))))))))</f>
        <v>0</v>
      </c>
      <c r="BB313" s="27">
        <f>IF(AND(Inputs!$CO310=0,BB$4&gt;=Inputs!$CM310),1,IF(AND(BB$4&gt;=Inputs!$CM310,BB$4&lt;Inputs!$CN310),1,IF(AND(BB$4=Inputs!$CN310,BB$4=Inputs!$CO310),1,IF(OR(AND(BB$4=Inputs!$CN310+1,Inputs!$CN310=Inputs!$CO310),AND(BB$4=Inputs!$CN310+2,Inputs!$CN310=Inputs!$CO310)),0,IF(BB$4=Inputs!$CN310,0.8,IF(BB$4=Inputs!$CN310+1,0.6,IF(BB$4=Inputs!$CN310+2,0.4,IF(BB$4=Inputs!$CO310,0.2,IF(AND(BB$4&gt;=Inputs!$CL310,BB$4&lt;Inputs!$CM310),(BB$4-Inputs!$CL310+1)/(Inputs!$AI310+1),0)))))))))</f>
        <v>0</v>
      </c>
      <c r="BC313" s="27">
        <f>IF(AND(Inputs!$CO310=0,BC$4&gt;=Inputs!$CM310),1,IF(AND(BC$4&gt;=Inputs!$CM310,BC$4&lt;Inputs!$CN310),1,IF(AND(BC$4=Inputs!$CN310,BC$4=Inputs!$CO310),1,IF(OR(AND(BC$4=Inputs!$CN310+1,Inputs!$CN310=Inputs!$CO310),AND(BC$4=Inputs!$CN310+2,Inputs!$CN310=Inputs!$CO310)),0,IF(BC$4=Inputs!$CN310,0.8,IF(BC$4=Inputs!$CN310+1,0.6,IF(BC$4=Inputs!$CN310+2,0.4,IF(BC$4=Inputs!$CO310,0.2,IF(AND(BC$4&gt;=Inputs!$CL310,BC$4&lt;Inputs!$CM310),(BC$4-Inputs!$CL310+1)/(Inputs!$AI310+1),0)))))))))</f>
        <v>0</v>
      </c>
      <c r="BD313" s="27">
        <f>IF(AND(Inputs!$CO310=0,BD$4&gt;=Inputs!$CM310),1,IF(AND(BD$4&gt;=Inputs!$CM310,BD$4&lt;Inputs!$CN310),1,IF(AND(BD$4=Inputs!$CN310,BD$4=Inputs!$CO310),1,IF(OR(AND(BD$4=Inputs!$CN310+1,Inputs!$CN310=Inputs!$CO310),AND(BD$4=Inputs!$CN310+2,Inputs!$CN310=Inputs!$CO310)),0,IF(BD$4=Inputs!$CN310,0.8,IF(BD$4=Inputs!$CN310+1,0.6,IF(BD$4=Inputs!$CN310+2,0.4,IF(BD$4=Inputs!$CO310,0.2,IF(AND(BD$4&gt;=Inputs!$CL310,BD$4&lt;Inputs!$CM310),(BD$4-Inputs!$CL310+1)/(Inputs!$AI310+1),0)))))))))</f>
        <v>0</v>
      </c>
      <c r="BE313" s="27">
        <f>IF(AND(Inputs!$CO310=0,BE$4&gt;=Inputs!$CM310),1,IF(AND(BE$4&gt;=Inputs!$CM310,BE$4&lt;Inputs!$CN310),1,IF(AND(BE$4=Inputs!$CN310,BE$4=Inputs!$CO310),1,IF(OR(AND(BE$4=Inputs!$CN310+1,Inputs!$CN310=Inputs!$CO310),AND(BE$4=Inputs!$CN310+2,Inputs!$CN310=Inputs!$CO310)),0,IF(BE$4=Inputs!$CN310,0.8,IF(BE$4=Inputs!$CN310+1,0.6,IF(BE$4=Inputs!$CN310+2,0.4,IF(BE$4=Inputs!$CO310,0.2,IF(AND(BE$4&gt;=Inputs!$CL310,BE$4&lt;Inputs!$CM310),(BE$4-Inputs!$CL310+1)/(Inputs!$AI310+1),0)))))))))</f>
        <v>0</v>
      </c>
      <c r="BF313" s="27">
        <f>IF(AND(Inputs!$CO310=0,BF$4&gt;=Inputs!$CM310),1,IF(AND(BF$4&gt;=Inputs!$CM310,BF$4&lt;Inputs!$CN310),1,IF(AND(BF$4=Inputs!$CN310,BF$4=Inputs!$CO310),1,IF(OR(AND(BF$4=Inputs!$CN310+1,Inputs!$CN310=Inputs!$CO310),AND(BF$4=Inputs!$CN310+2,Inputs!$CN310=Inputs!$CO310)),0,IF(BF$4=Inputs!$CN310,0.8,IF(BF$4=Inputs!$CN310+1,0.6,IF(BF$4=Inputs!$CN310+2,0.4,IF(BF$4=Inputs!$CO310,0.2,IF(AND(BF$4&gt;=Inputs!$CL310,BF$4&lt;Inputs!$CM310),(BF$4-Inputs!$CL310+1)/(Inputs!$AI310+1),0)))))))))</f>
        <v>0</v>
      </c>
      <c r="BG313" s="27">
        <f>IF(AND(Inputs!$CO310=0,BG$4&gt;=Inputs!$CM310),1,IF(AND(BG$4&gt;=Inputs!$CM310,BG$4&lt;Inputs!$CN310),1,IF(AND(BG$4=Inputs!$CN310,BG$4=Inputs!$CO310),1,IF(OR(AND(BG$4=Inputs!$CN310+1,Inputs!$CN310=Inputs!$CO310),AND(BG$4=Inputs!$CN310+2,Inputs!$CN310=Inputs!$CO310)),0,IF(BG$4=Inputs!$CN310,0.8,IF(BG$4=Inputs!$CN310+1,0.6,IF(BG$4=Inputs!$CN310+2,0.4,IF(BG$4=Inputs!$CO310,0.2,IF(AND(BG$4&gt;=Inputs!$CL310,BG$4&lt;Inputs!$CM310),(BG$4-Inputs!$CL310+1)/(Inputs!$AI310+1),0)))))))))</f>
        <v>0</v>
      </c>
      <c r="BH313" s="27">
        <f>IF(AND(Inputs!$CO310=0,BH$4&gt;=Inputs!$CM310),1,IF(AND(BH$4&gt;=Inputs!$CM310,BH$4&lt;Inputs!$CN310),1,IF(AND(BH$4=Inputs!$CN310,BH$4=Inputs!$CO310),1,IF(OR(AND(BH$4=Inputs!$CN310+1,Inputs!$CN310=Inputs!$CO310),AND(BH$4=Inputs!$CN310+2,Inputs!$CN310=Inputs!$CO310)),0,IF(BH$4=Inputs!$CN310,0.8,IF(BH$4=Inputs!$CN310+1,0.6,IF(BH$4=Inputs!$CN310+2,0.4,IF(BH$4=Inputs!$CO310,0.2,IF(AND(BH$4&gt;=Inputs!$CL310,BH$4&lt;Inputs!$CM310),(BH$4-Inputs!$CL310+1)/(Inputs!$AI310+1),0)))))))))</f>
        <v>0</v>
      </c>
      <c r="BI313" s="27">
        <f>IF(AND(Inputs!$CO310=0,BI$4&gt;=Inputs!$CM310),1,IF(AND(BI$4&gt;=Inputs!$CM310,BI$4&lt;Inputs!$CN310),1,IF(AND(BI$4=Inputs!$CN310,BI$4=Inputs!$CO310),1,IF(OR(AND(BI$4=Inputs!$CN310+1,Inputs!$CN310=Inputs!$CO310),AND(BI$4=Inputs!$CN310+2,Inputs!$CN310=Inputs!$CO310)),0,IF(BI$4=Inputs!$CN310,0.8,IF(BI$4=Inputs!$CN310+1,0.6,IF(BI$4=Inputs!$CN310+2,0.4,IF(BI$4=Inputs!$CO310,0.2,IF(AND(BI$4&gt;=Inputs!$CL310,BI$4&lt;Inputs!$CM310),(BI$4-Inputs!$CL310+1)/(Inputs!$AI310+1),0)))))))))</f>
        <v>0</v>
      </c>
      <c r="BJ313" s="27">
        <f>IF(AND(Inputs!$CO310=0,BJ$4&gt;=Inputs!$CM310),1,IF(AND(BJ$4&gt;=Inputs!$CM310,BJ$4&lt;Inputs!$CN310),1,IF(AND(BJ$4=Inputs!$CN310,BJ$4=Inputs!$CO310),1,IF(OR(AND(BJ$4=Inputs!$CN310+1,Inputs!$CN310=Inputs!$CO310),AND(BJ$4=Inputs!$CN310+2,Inputs!$CN310=Inputs!$CO310)),0,IF(BJ$4=Inputs!$CN310,0.8,IF(BJ$4=Inputs!$CN310+1,0.6,IF(BJ$4=Inputs!$CN310+2,0.4,IF(BJ$4=Inputs!$CO310,0.2,IF(AND(BJ$4&gt;=Inputs!$CL310,BJ$4&lt;Inputs!$CM310),(BJ$4-Inputs!$CL310+1)/(Inputs!$AI310+1),0)))))))))</f>
        <v>0</v>
      </c>
      <c r="BK313" s="27">
        <f>IF(AND(Inputs!$CO310=0,BK$4&gt;=Inputs!$CM310),1,IF(AND(BK$4&gt;=Inputs!$CM310,BK$4&lt;Inputs!$CN310),1,IF(AND(BK$4=Inputs!$CN310,BK$4=Inputs!$CO310),1,IF(OR(AND(BK$4=Inputs!$CN310+1,Inputs!$CN310=Inputs!$CO310),AND(BK$4=Inputs!$CN310+2,Inputs!$CN310=Inputs!$CO310)),0,IF(BK$4=Inputs!$CN310,0.8,IF(BK$4=Inputs!$CN310+1,0.6,IF(BK$4=Inputs!$CN310+2,0.4,IF(BK$4=Inputs!$CO310,0.2,IF(AND(BK$4&gt;=Inputs!$CL310,BK$4&lt;Inputs!$CM310),(BK$4-Inputs!$CL310+1)/(Inputs!$AI310+1),0)))))))))</f>
        <v>0</v>
      </c>
      <c r="BL313" s="27">
        <f>IF(AND(Inputs!$CO310=0,BL$4&gt;=Inputs!$CM310),1,IF(AND(BL$4&gt;=Inputs!$CM310,BL$4&lt;Inputs!$CN310),1,IF(AND(BL$4=Inputs!$CN310,BL$4=Inputs!$CO310),1,IF(OR(AND(BL$4=Inputs!$CN310+1,Inputs!$CN310=Inputs!$CO310),AND(BL$4=Inputs!$CN310+2,Inputs!$CN310=Inputs!$CO310)),0,IF(BL$4=Inputs!$CN310,0.8,IF(BL$4=Inputs!$CN310+1,0.6,IF(BL$4=Inputs!$CN310+2,0.4,IF(BL$4=Inputs!$CO310,0.2,IF(AND(BL$4&gt;=Inputs!$CL310,BL$4&lt;Inputs!$CM310),(BL$4-Inputs!$CL310+1)/(Inputs!$AI310+1),0)))))))))</f>
        <v>0</v>
      </c>
      <c r="BM313" s="27">
        <f>IF(AND(Inputs!$CO310=0,BM$4&gt;=Inputs!$CM310),1,IF(AND(BM$4&gt;=Inputs!$CM310,BM$4&lt;Inputs!$CN310),1,IF(AND(BM$4=Inputs!$CN310,BM$4=Inputs!$CO310),1,IF(OR(AND(BM$4=Inputs!$CN310+1,Inputs!$CN310=Inputs!$CO310),AND(BM$4=Inputs!$CN310+2,Inputs!$CN310=Inputs!$CO310)),0,IF(BM$4=Inputs!$CN310,0.8,IF(BM$4=Inputs!$CN310+1,0.6,IF(BM$4=Inputs!$CN310+2,0.4,IF(BM$4=Inputs!$CO310,0.2,IF(AND(BM$4&gt;=Inputs!$CL310,BM$4&lt;Inputs!$CM310),(BM$4-Inputs!$CL310+1)/(Inputs!$AI310+1),0)))))))))</f>
        <v>0</v>
      </c>
      <c r="BO313" s="46" t="str">
        <f>IF(Inputs!$B310="","",(ROUND(Inputs!$BC310*AJ313,0)))</f>
        <v/>
      </c>
      <c r="BP313" s="46" t="str">
        <f>IF(Inputs!$B310="","",(ROUND(Inputs!$BC310*AK313,0)))</f>
        <v/>
      </c>
      <c r="BQ313" s="46" t="str">
        <f>IF(Inputs!$B310="","",(ROUND(Inputs!$BC310*AL313,0)))</f>
        <v/>
      </c>
      <c r="BR313" s="46" t="str">
        <f>IF(Inputs!$B310="","",(ROUND(Inputs!$BC310*AM313,0)))</f>
        <v/>
      </c>
      <c r="BS313" s="46" t="str">
        <f>IF(Inputs!$B310="","",(ROUND(Inputs!$BC310*AN313,0)))</f>
        <v/>
      </c>
      <c r="BT313" s="46" t="str">
        <f>IF(Inputs!$B310="","",(ROUND(Inputs!$BC310*AO313,0)))</f>
        <v/>
      </c>
      <c r="BU313" s="46" t="str">
        <f>IF(Inputs!$B310="","",(ROUND(Inputs!$BC310*AP313,0)))</f>
        <v/>
      </c>
      <c r="BV313" s="46" t="str">
        <f>IF(Inputs!$B310="","",(ROUND(Inputs!$BC310*AQ313,0)))</f>
        <v/>
      </c>
      <c r="BW313" s="46" t="str">
        <f>IF(Inputs!$B310="","",(ROUND(Inputs!$BC310*AR313,0)))</f>
        <v/>
      </c>
      <c r="BX313" s="46" t="str">
        <f>IF(Inputs!$B310="","",(ROUND(Inputs!$BC310*AS313,0)))</f>
        <v/>
      </c>
      <c r="BY313" s="46" t="str">
        <f>IF(Inputs!$B310="","",(ROUND(Inputs!$BC310*AT313,0)))</f>
        <v/>
      </c>
      <c r="BZ313" s="46" t="str">
        <f>IF(Inputs!$B310="","",(ROUND(Inputs!$BC310*AU313,0)))</f>
        <v/>
      </c>
      <c r="CA313" s="46" t="str">
        <f>IF(Inputs!$B310="","",(ROUND(Inputs!$BC310*AV313,0)))</f>
        <v/>
      </c>
      <c r="CB313" s="46" t="str">
        <f>IF(Inputs!$B310="","",(ROUND(Inputs!$BC310*AW313,0)))</f>
        <v/>
      </c>
      <c r="CC313" s="46" t="str">
        <f>IF(Inputs!$B310="","",(ROUND(Inputs!$BC310*AX313,0)))</f>
        <v/>
      </c>
      <c r="CD313" s="46" t="str">
        <f>IF(Inputs!$B310="","",(ROUND(Inputs!$BC310*AY313,0)))</f>
        <v/>
      </c>
      <c r="CE313" s="46" t="str">
        <f>IF(Inputs!$B310="","",(ROUND(Inputs!$BC310*AZ313,0)))</f>
        <v/>
      </c>
      <c r="CF313" s="46" t="str">
        <f>IF(Inputs!$B310="","",(ROUND(Inputs!$BC310*BA313,0)))</f>
        <v/>
      </c>
      <c r="CG313" s="46" t="str">
        <f>IF(Inputs!$B310="","",(ROUND(Inputs!$BC310*BB313,0)))</f>
        <v/>
      </c>
      <c r="CH313" s="46" t="str">
        <f>IF(Inputs!$B310="","",(ROUND(Inputs!$BC310*BC313,0)))</f>
        <v/>
      </c>
      <c r="CI313" s="46" t="str">
        <f>IF(Inputs!$B310="","",(ROUND(Inputs!$BC310*BD313,0)))</f>
        <v/>
      </c>
      <c r="CJ313" s="46" t="str">
        <f>IF(Inputs!$B310="","",(ROUND(Inputs!$BC310*BE313,0)))</f>
        <v/>
      </c>
      <c r="CK313" s="46" t="str">
        <f>IF(Inputs!$B310="","",(ROUND(Inputs!$BC310*BF313,0)))</f>
        <v/>
      </c>
      <c r="CL313" s="46" t="str">
        <f>IF(Inputs!$B310="","",(ROUND(Inputs!$BC310*BG313,0)))</f>
        <v/>
      </c>
      <c r="CM313" s="46" t="str">
        <f>IF(Inputs!$B310="","",(ROUND(Inputs!$BC310*BH313,0)))</f>
        <v/>
      </c>
      <c r="CN313" s="46" t="str">
        <f>IF(Inputs!$B310="","",(ROUND(Inputs!$BC310*BI313,0)))</f>
        <v/>
      </c>
      <c r="CO313" s="46" t="str">
        <f>IF(Inputs!$B310="","",(ROUND(Inputs!$BC310*BJ313,0)))</f>
        <v/>
      </c>
      <c r="CP313" s="46" t="str">
        <f>IF(Inputs!$B310="","",(ROUND(Inputs!$BC310*BK313,0)))</f>
        <v/>
      </c>
      <c r="CQ313" s="46" t="str">
        <f>IF(Inputs!$B310="","",(ROUND(Inputs!$BC310*BL313,0)))</f>
        <v/>
      </c>
      <c r="CR313" s="46" t="str">
        <f>IF(Inputs!$B310="","",(ROUND(Inputs!$BC310*BM313,0)))</f>
        <v/>
      </c>
      <c r="CV313" s="46" t="str">
        <f>IF(A313="","",IF(AND(CV$4&lt;=Inputs!$CQ310,CV$4&gt;=Inputs!$CP310),Inputs!$AR310/(Inputs!$CQ310-Inputs!$CP310+1),0)+IF(CV$4=Inputs!$CL310,Inputs!$BD310,0))</f>
        <v/>
      </c>
      <c r="CW313" s="46" t="str">
        <f>IF(B313="","",IF(AND(CW$4&lt;=Inputs!$CQ310,CW$4&gt;=Inputs!$CP310),Inputs!$AR310/(Inputs!$CQ310-Inputs!$CP310+1),0)+IF(CW$4=Inputs!$CL310,Inputs!$BD310,0))</f>
        <v/>
      </c>
      <c r="CX313" s="46" t="str">
        <f>IF(C313="","",IF(AND(CX$4&lt;=Inputs!$CQ310,CX$4&gt;=Inputs!$CP310),Inputs!$AR310/(Inputs!$CQ310-Inputs!$CP310+1),0)+IF(CX$4=Inputs!$CL310,Inputs!$BD310,0))</f>
        <v/>
      </c>
      <c r="CY313" s="46" t="str">
        <f>IF(D313="","",IF(AND(CY$4&lt;=Inputs!$CQ310,CY$4&gt;=Inputs!$CP310),Inputs!$AR310/(Inputs!$CQ310-Inputs!$CP310+1),0)+IF(CY$4=Inputs!$CL310,Inputs!$BD310,0))</f>
        <v/>
      </c>
      <c r="CZ313" s="46" t="str">
        <f>IF(E313="","",IF(AND(CZ$4&lt;=Inputs!$CQ310,CZ$4&gt;=Inputs!$CP310),Inputs!$AR310/(Inputs!$CQ310-Inputs!$CP310+1),0)+IF(CZ$4=Inputs!$CL310,Inputs!$BD310,0))</f>
        <v/>
      </c>
      <c r="DA313" s="46" t="str">
        <f>IF(F313="","",IF(AND(DA$4&lt;=Inputs!$CQ310,DA$4&gt;=Inputs!$CP310),Inputs!$AR310/(Inputs!$CQ310-Inputs!$CP310+1),0)+IF(DA$4=Inputs!$CL310,Inputs!$BD310,0))</f>
        <v/>
      </c>
      <c r="DB313" s="46" t="str">
        <f>IF(G313="","",IF(AND(DB$4&lt;=Inputs!$CQ310,DB$4&gt;=Inputs!$CP310),Inputs!$AR310/(Inputs!$CQ310-Inputs!$CP310+1),0)+IF(DB$4=Inputs!$CL310,Inputs!$BD310,0))</f>
        <v/>
      </c>
      <c r="DC313" s="46" t="str">
        <f>IF(H313="","",IF(AND(DC$4&lt;=Inputs!$CQ310,DC$4&gt;=Inputs!$CP310),Inputs!$AR310/(Inputs!$CQ310-Inputs!$CP310+1),0)+IF(DC$4=Inputs!$CL310,Inputs!$BD310,0))</f>
        <v/>
      </c>
      <c r="DD313" s="46" t="str">
        <f>IF(I313="","",IF(AND(DD$4&lt;=Inputs!$CQ310,DD$4&gt;=Inputs!$CP310),Inputs!$AR310/(Inputs!$CQ310-Inputs!$CP310+1),0)+IF(DD$4=Inputs!$CL310,Inputs!$BD310,0))</f>
        <v/>
      </c>
      <c r="DE313" s="46" t="str">
        <f>IF(J313="","",IF(AND(DE$4&lt;=Inputs!$CQ310,DE$4&gt;=Inputs!$CP310),Inputs!$AR310/(Inputs!$CQ310-Inputs!$CP310+1),0)+IF(DE$4=Inputs!$CL310,Inputs!$BD310,0))</f>
        <v/>
      </c>
      <c r="DF313" s="46" t="str">
        <f>IF(K313="","",IF(AND(DF$4&lt;=Inputs!$CQ310,DF$4&gt;=Inputs!$CP310),Inputs!$AR310/(Inputs!$CQ310-Inputs!$CP310+1),0)+IF(DF$4=Inputs!$CL310,Inputs!$BD310,0))</f>
        <v/>
      </c>
      <c r="DG313" s="46" t="str">
        <f>IF(L313="","",IF(AND(DG$4&lt;=Inputs!$CQ310,DG$4&gt;=Inputs!$CP310),Inputs!$AR310/(Inputs!$CQ310-Inputs!$CP310+1),0)+IF(DG$4=Inputs!$CL310,Inputs!$BD310,0))</f>
        <v/>
      </c>
      <c r="DH313" s="46" t="str">
        <f>IF(M313="","",IF(AND(DH$4&lt;=Inputs!$CQ310,DH$4&gt;=Inputs!$CP310),Inputs!$AR310/(Inputs!$CQ310-Inputs!$CP310+1),0)+IF(DH$4=Inputs!$CL310,Inputs!$BD310,0))</f>
        <v/>
      </c>
      <c r="DI313" s="46" t="str">
        <f>IF(N313="","",IF(AND(DI$4&lt;=Inputs!$CQ310,DI$4&gt;=Inputs!$CP310),Inputs!$AR310/(Inputs!$CQ310-Inputs!$CP310+1),0)+IF(DI$4=Inputs!$CL310,Inputs!$BD310,0))</f>
        <v/>
      </c>
      <c r="DJ313" s="46" t="str">
        <f>IF(O313="","",IF(AND(DJ$4&lt;=Inputs!$CQ310,DJ$4&gt;=Inputs!$CP310),Inputs!$AR310/(Inputs!$CQ310-Inputs!$CP310+1),0)+IF(DJ$4=Inputs!$CL310,Inputs!$BD310,0))</f>
        <v/>
      </c>
      <c r="DK313" s="46" t="str">
        <f>IF(P313="","",IF(AND(DK$4&lt;=Inputs!$CQ310,DK$4&gt;=Inputs!$CP310),Inputs!$AR310/(Inputs!$CQ310-Inputs!$CP310+1),0)+IF(DK$4=Inputs!$CL310,Inputs!$BD310,0))</f>
        <v/>
      </c>
      <c r="DL313" s="46" t="str">
        <f>IF(Q313="","",IF(AND(DL$4&lt;=Inputs!$CQ310,DL$4&gt;=Inputs!$CP310),Inputs!$AR310/(Inputs!$CQ310-Inputs!$CP310+1),0)+IF(DL$4=Inputs!$CL310,Inputs!$BD310,0))</f>
        <v/>
      </c>
      <c r="DM313" s="46" t="str">
        <f>IF(R313="","",IF(AND(DM$4&lt;=Inputs!$CQ310,DM$4&gt;=Inputs!$CP310),Inputs!$AR310/(Inputs!$CQ310-Inputs!$CP310+1),0)+IF(DM$4=Inputs!$CL310,Inputs!$BD310,0))</f>
        <v/>
      </c>
      <c r="DN313" s="46" t="str">
        <f>IF(S313="","",IF(AND(DN$4&lt;=Inputs!$CQ310,DN$4&gt;=Inputs!$CP310),Inputs!$AR310/(Inputs!$CQ310-Inputs!$CP310+1),0)+IF(DN$4=Inputs!$CL310,Inputs!$BD310,0))</f>
        <v/>
      </c>
      <c r="DO313" s="46" t="str">
        <f>IF(T313="","",IF(AND(DO$4&lt;=Inputs!$CQ310,DO$4&gt;=Inputs!$CP310),Inputs!$AR310/(Inputs!$CQ310-Inputs!$CP310+1),0)+IF(DO$4=Inputs!$CL310,Inputs!$BD310,0))</f>
        <v/>
      </c>
      <c r="DP313" s="46" t="str">
        <f>IF(U313="","",IF(AND(DP$4&lt;=Inputs!$CQ310,DP$4&gt;=Inputs!$CP310),Inputs!$AR310/(Inputs!$CQ310-Inputs!$CP310+1),0)+IF(DP$4=Inputs!$CL310,Inputs!$BD310,0))</f>
        <v/>
      </c>
      <c r="DQ313" s="46" t="str">
        <f>IF(V313="","",IF(AND(DQ$4&lt;=Inputs!$CQ310,DQ$4&gt;=Inputs!$CP310),Inputs!$AR310/(Inputs!$CQ310-Inputs!$CP310+1),0)+IF(DQ$4=Inputs!$CL310,Inputs!$BD310,0))</f>
        <v/>
      </c>
      <c r="DR313" s="46" t="str">
        <f>IF(W313="","",IF(AND(DR$4&lt;=Inputs!$CQ310,DR$4&gt;=Inputs!$CP310),Inputs!$AR310/(Inputs!$CQ310-Inputs!$CP310+1),0)+IF(DR$4=Inputs!$CL310,Inputs!$BD310,0))</f>
        <v/>
      </c>
      <c r="DS313" s="46" t="str">
        <f>IF(X313="","",IF(AND(DS$4&lt;=Inputs!$CQ310,DS$4&gt;=Inputs!$CP310),Inputs!$AR310/(Inputs!$CQ310-Inputs!$CP310+1),0)+IF(DS$4=Inputs!$CL310,Inputs!$BD310,0))</f>
        <v/>
      </c>
      <c r="DT313" s="46" t="str">
        <f>IF(Y313="","",IF(AND(DT$4&lt;=Inputs!$CQ310,DT$4&gt;=Inputs!$CP310),Inputs!$AR310/(Inputs!$CQ310-Inputs!$CP310+1),0)+IF(DT$4=Inputs!$CL310,Inputs!$BD310,0))</f>
        <v/>
      </c>
      <c r="DU313" s="46" t="str">
        <f>IF(Z313="","",IF(AND(DU$4&lt;=Inputs!$CQ310,DU$4&gt;=Inputs!$CP310),Inputs!$AR310/(Inputs!$CQ310-Inputs!$CP310+1),0)+IF(DU$4=Inputs!$CL310,Inputs!$BD310,0))</f>
        <v/>
      </c>
      <c r="DV313" s="46" t="str">
        <f>IF(AA313="","",IF(AND(DV$4&lt;=Inputs!$CQ310,DV$4&gt;=Inputs!$CP310),Inputs!$AR310/(Inputs!$CQ310-Inputs!$CP310+1),0)+IF(DV$4=Inputs!$CL310,Inputs!$BD310,0))</f>
        <v/>
      </c>
      <c r="DW313" s="46" t="str">
        <f>IF(AB313="","",IF(AND(DW$4&lt;=Inputs!$CQ310,DW$4&gt;=Inputs!$CP310),Inputs!$AR310/(Inputs!$CQ310-Inputs!$CP310+1),0)+IF(DW$4=Inputs!$CL310,Inputs!$BD310,0))</f>
        <v/>
      </c>
      <c r="DX313" s="46" t="str">
        <f>IF(AC313="","",IF(AND(DX$4&lt;=Inputs!$CQ310,DX$4&gt;=Inputs!$CP310),Inputs!$AR310/(Inputs!$CQ310-Inputs!$CP310+1),0)+IF(DX$4=Inputs!$CL310,Inputs!$BD310,0))</f>
        <v/>
      </c>
      <c r="DY313" s="46" t="str">
        <f>IF(AD313="","",IF(AND(DY$4&lt;=Inputs!$CQ310,DY$4&gt;=Inputs!$CP310),Inputs!$AR310/(Inputs!$CQ310-Inputs!$CP310+1),0)+IF(DY$4=Inputs!$CL310,Inputs!$BD310,0))</f>
        <v/>
      </c>
      <c r="DZ313" s="46" t="str">
        <f t="shared" si="12"/>
        <v/>
      </c>
    </row>
    <row r="314" spans="1:130">
      <c r="A314" s="7" t="str">
        <f>IF(Inputs!A311="","",Inputs!A311)</f>
        <v/>
      </c>
      <c r="B314" t="str">
        <f>IF(Inputs!B311="","",Inputs!B311)</f>
        <v/>
      </c>
      <c r="C314" s="46" t="str">
        <f>IF(Inputs!$B311="","",BO314-CV314)</f>
        <v/>
      </c>
      <c r="D314" s="46" t="str">
        <f>IF(Inputs!$B311="","",BP314-CW314)</f>
        <v/>
      </c>
      <c r="E314" s="46" t="str">
        <f>IF(Inputs!$B311="","",BQ314-CX314)</f>
        <v/>
      </c>
      <c r="F314" s="46" t="str">
        <f>IF(Inputs!$B311="","",BR314-CY314)</f>
        <v/>
      </c>
      <c r="G314" s="46" t="str">
        <f>IF(Inputs!$B311="","",BS314-CZ314)</f>
        <v/>
      </c>
      <c r="H314" s="46" t="str">
        <f>IF(Inputs!$B311="","",BT314-DA314)</f>
        <v/>
      </c>
      <c r="I314" s="46" t="str">
        <f>IF(Inputs!$B311="","",BU314-DB314)</f>
        <v/>
      </c>
      <c r="J314" s="46" t="str">
        <f>IF(Inputs!$B311="","",BV314-DC314)</f>
        <v/>
      </c>
      <c r="K314" s="46" t="str">
        <f>IF(Inputs!$B311="","",BW314-DD314)</f>
        <v/>
      </c>
      <c r="L314" s="46" t="str">
        <f>IF(Inputs!$B311="","",BX314-DE314)</f>
        <v/>
      </c>
      <c r="M314" s="46" t="str">
        <f>IF(Inputs!$B311="","",BY314-DF314)</f>
        <v/>
      </c>
      <c r="N314" s="46" t="str">
        <f>IF(Inputs!$B311="","",BZ314-DG314)</f>
        <v/>
      </c>
      <c r="O314" s="46" t="str">
        <f>IF(Inputs!$B311="","",CA314-DH314)</f>
        <v/>
      </c>
      <c r="P314" s="46" t="str">
        <f>IF(Inputs!$B311="","",CB314-DI314)</f>
        <v/>
      </c>
      <c r="Q314" s="46" t="str">
        <f>IF(Inputs!$B311="","",CC314-DJ314)</f>
        <v/>
      </c>
      <c r="R314" s="46" t="str">
        <f>IF(Inputs!$B311="","",CD314-DK314)</f>
        <v/>
      </c>
      <c r="S314" s="46" t="str">
        <f>IF(Inputs!$B311="","",CE314-DL314)</f>
        <v/>
      </c>
      <c r="T314" s="46" t="str">
        <f>IF(Inputs!$B311="","",CF314-DM314)</f>
        <v/>
      </c>
      <c r="U314" s="46" t="str">
        <f>IF(Inputs!$B311="","",CG314-DN314)</f>
        <v/>
      </c>
      <c r="V314" s="46" t="str">
        <f>IF(Inputs!$B311="","",CH314-DO314)</f>
        <v/>
      </c>
      <c r="W314" s="46" t="str">
        <f>IF(Inputs!$B311="","",CI314-DP314)</f>
        <v/>
      </c>
      <c r="X314" s="46" t="str">
        <f>IF(Inputs!$B311="","",CJ314-DQ314)</f>
        <v/>
      </c>
      <c r="Y314" s="46" t="str">
        <f>IF(Inputs!$B311="","",CK314-DR314)</f>
        <v/>
      </c>
      <c r="Z314" s="46" t="str">
        <f>IF(Inputs!$B311="","",CL314-DS314)</f>
        <v/>
      </c>
      <c r="AA314" s="46" t="str">
        <f>IF(Inputs!$B311="","",CM314-DT314)</f>
        <v/>
      </c>
      <c r="AB314" s="46" t="str">
        <f>IF(Inputs!$B311="","",CN314-DU314)</f>
        <v/>
      </c>
      <c r="AC314" s="46" t="str">
        <f>IF(Inputs!$B311="","",CO314-DV314)</f>
        <v/>
      </c>
      <c r="AD314" s="46" t="str">
        <f>IF(Inputs!$B311="","",CP314-DW314)</f>
        <v/>
      </c>
      <c r="AE314" s="46" t="str">
        <f>IF(Inputs!$B311="","",CQ314-DX314)</f>
        <v/>
      </c>
      <c r="AF314" s="46" t="str">
        <f>IF(Inputs!$B311="","",CR314-DY314)</f>
        <v/>
      </c>
      <c r="AG314" s="50" t="str">
        <f t="shared" si="13"/>
        <v/>
      </c>
      <c r="AH314" s="50"/>
      <c r="AJ314" s="27">
        <f>IF(AND(Inputs!$CO311=0,AJ$4&gt;=Inputs!$CM311),1,IF(AND(AJ$4&gt;=Inputs!$CM311,AJ$4&lt;Inputs!$CN311),1,IF(AND(AJ$4=Inputs!$CN311,AJ$4=Inputs!$CO311),1,IF(OR(AND(AJ$4=Inputs!$CN311+1,Inputs!$CN311=Inputs!$CO311),AND(AJ$4=Inputs!$CN311+2,Inputs!$CN311=Inputs!$CO311)),0,IF(AJ$4=Inputs!$CN311,0.8,IF(AJ$4=Inputs!$CN311+1,0.6,IF(AJ$4=Inputs!$CN311+2,0.4,IF(AJ$4=Inputs!$CO311,0.2,IF(AND(AJ$4&gt;=Inputs!$CL311,AJ$4&lt;Inputs!$CM311),(AJ$4-Inputs!$CL311+1)/(Inputs!$AI311+1),0)))))))))</f>
        <v>0</v>
      </c>
      <c r="AK314" s="27">
        <f>IF(AND(Inputs!$CO311=0,AK$4&gt;=Inputs!$CM311),1,IF(AND(AK$4&gt;=Inputs!$CM311,AK$4&lt;Inputs!$CN311),1,IF(AND(AK$4=Inputs!$CN311,AK$4=Inputs!$CO311),1,IF(OR(AND(AK$4=Inputs!$CN311+1,Inputs!$CN311=Inputs!$CO311),AND(AK$4=Inputs!$CN311+2,Inputs!$CN311=Inputs!$CO311)),0,IF(AK$4=Inputs!$CN311,0.8,IF(AK$4=Inputs!$CN311+1,0.6,IF(AK$4=Inputs!$CN311+2,0.4,IF(AK$4=Inputs!$CO311,0.2,IF(AND(AK$4&gt;=Inputs!$CL311,AK$4&lt;Inputs!$CM311),(AK$4-Inputs!$CL311+1)/(Inputs!$AI311+1),0)))))))))</f>
        <v>0</v>
      </c>
      <c r="AL314" s="27">
        <f>IF(AND(Inputs!$CO311=0,AL$4&gt;=Inputs!$CM311),1,IF(AND(AL$4&gt;=Inputs!$CM311,AL$4&lt;Inputs!$CN311),1,IF(AND(AL$4=Inputs!$CN311,AL$4=Inputs!$CO311),1,IF(OR(AND(AL$4=Inputs!$CN311+1,Inputs!$CN311=Inputs!$CO311),AND(AL$4=Inputs!$CN311+2,Inputs!$CN311=Inputs!$CO311)),0,IF(AL$4=Inputs!$CN311,0.8,IF(AL$4=Inputs!$CN311+1,0.6,IF(AL$4=Inputs!$CN311+2,0.4,IF(AL$4=Inputs!$CO311,0.2,IF(AND(AL$4&gt;=Inputs!$CL311,AL$4&lt;Inputs!$CM311),(AL$4-Inputs!$CL311+1)/(Inputs!$AI311+1),0)))))))))</f>
        <v>0</v>
      </c>
      <c r="AM314" s="27">
        <f>IF(AND(Inputs!$CO311=0,AM$4&gt;=Inputs!$CM311),1,IF(AND(AM$4&gt;=Inputs!$CM311,AM$4&lt;Inputs!$CN311),1,IF(AND(AM$4=Inputs!$CN311,AM$4=Inputs!$CO311),1,IF(OR(AND(AM$4=Inputs!$CN311+1,Inputs!$CN311=Inputs!$CO311),AND(AM$4=Inputs!$CN311+2,Inputs!$CN311=Inputs!$CO311)),0,IF(AM$4=Inputs!$CN311,0.8,IF(AM$4=Inputs!$CN311+1,0.6,IF(AM$4=Inputs!$CN311+2,0.4,IF(AM$4=Inputs!$CO311,0.2,IF(AND(AM$4&gt;=Inputs!$CL311,AM$4&lt;Inputs!$CM311),(AM$4-Inputs!$CL311+1)/(Inputs!$AI311+1),0)))))))))</f>
        <v>0</v>
      </c>
      <c r="AN314" s="27">
        <f>IF(AND(Inputs!$CO311=0,AN$4&gt;=Inputs!$CM311),1,IF(AND(AN$4&gt;=Inputs!$CM311,AN$4&lt;Inputs!$CN311),1,IF(AND(AN$4=Inputs!$CN311,AN$4=Inputs!$CO311),1,IF(OR(AND(AN$4=Inputs!$CN311+1,Inputs!$CN311=Inputs!$CO311),AND(AN$4=Inputs!$CN311+2,Inputs!$CN311=Inputs!$CO311)),0,IF(AN$4=Inputs!$CN311,0.8,IF(AN$4=Inputs!$CN311+1,0.6,IF(AN$4=Inputs!$CN311+2,0.4,IF(AN$4=Inputs!$CO311,0.2,IF(AND(AN$4&gt;=Inputs!$CL311,AN$4&lt;Inputs!$CM311),(AN$4-Inputs!$CL311+1)/(Inputs!$AI311+1),0)))))))))</f>
        <v>0</v>
      </c>
      <c r="AO314" s="27">
        <f>IF(AND(Inputs!$CO311=0,AO$4&gt;=Inputs!$CM311),1,IF(AND(AO$4&gt;=Inputs!$CM311,AO$4&lt;Inputs!$CN311),1,IF(AND(AO$4=Inputs!$CN311,AO$4=Inputs!$CO311),1,IF(OR(AND(AO$4=Inputs!$CN311+1,Inputs!$CN311=Inputs!$CO311),AND(AO$4=Inputs!$CN311+2,Inputs!$CN311=Inputs!$CO311)),0,IF(AO$4=Inputs!$CN311,0.8,IF(AO$4=Inputs!$CN311+1,0.6,IF(AO$4=Inputs!$CN311+2,0.4,IF(AO$4=Inputs!$CO311,0.2,IF(AND(AO$4&gt;=Inputs!$CL311,AO$4&lt;Inputs!$CM311),(AO$4-Inputs!$CL311+1)/(Inputs!$AI311+1),0)))))))))</f>
        <v>0</v>
      </c>
      <c r="AP314" s="27">
        <f>IF(AND(Inputs!$CO311=0,AP$4&gt;=Inputs!$CM311),1,IF(AND(AP$4&gt;=Inputs!$CM311,AP$4&lt;Inputs!$CN311),1,IF(AND(AP$4=Inputs!$CN311,AP$4=Inputs!$CO311),1,IF(OR(AND(AP$4=Inputs!$CN311+1,Inputs!$CN311=Inputs!$CO311),AND(AP$4=Inputs!$CN311+2,Inputs!$CN311=Inputs!$CO311)),0,IF(AP$4=Inputs!$CN311,0.8,IF(AP$4=Inputs!$CN311+1,0.6,IF(AP$4=Inputs!$CN311+2,0.4,IF(AP$4=Inputs!$CO311,0.2,IF(AND(AP$4&gt;=Inputs!$CL311,AP$4&lt;Inputs!$CM311),(AP$4-Inputs!$CL311+1)/(Inputs!$AI311+1),0)))))))))</f>
        <v>0</v>
      </c>
      <c r="AQ314" s="27">
        <f>IF(AND(Inputs!$CO311=0,AQ$4&gt;=Inputs!$CM311),1,IF(AND(AQ$4&gt;=Inputs!$CM311,AQ$4&lt;Inputs!$CN311),1,IF(AND(AQ$4=Inputs!$CN311,AQ$4=Inputs!$CO311),1,IF(OR(AND(AQ$4=Inputs!$CN311+1,Inputs!$CN311=Inputs!$CO311),AND(AQ$4=Inputs!$CN311+2,Inputs!$CN311=Inputs!$CO311)),0,IF(AQ$4=Inputs!$CN311,0.8,IF(AQ$4=Inputs!$CN311+1,0.6,IF(AQ$4=Inputs!$CN311+2,0.4,IF(AQ$4=Inputs!$CO311,0.2,IF(AND(AQ$4&gt;=Inputs!$CL311,AQ$4&lt;Inputs!$CM311),(AQ$4-Inputs!$CL311+1)/(Inputs!$AI311+1),0)))))))))</f>
        <v>0</v>
      </c>
      <c r="AR314" s="27">
        <f>IF(AND(Inputs!$CO311=0,AR$4&gt;=Inputs!$CM311),1,IF(AND(AR$4&gt;=Inputs!$CM311,AR$4&lt;Inputs!$CN311),1,IF(AND(AR$4=Inputs!$CN311,AR$4=Inputs!$CO311),1,IF(OR(AND(AR$4=Inputs!$CN311+1,Inputs!$CN311=Inputs!$CO311),AND(AR$4=Inputs!$CN311+2,Inputs!$CN311=Inputs!$CO311)),0,IF(AR$4=Inputs!$CN311,0.8,IF(AR$4=Inputs!$CN311+1,0.6,IF(AR$4=Inputs!$CN311+2,0.4,IF(AR$4=Inputs!$CO311,0.2,IF(AND(AR$4&gt;=Inputs!$CL311,AR$4&lt;Inputs!$CM311),(AR$4-Inputs!$CL311+1)/(Inputs!$AI311+1),0)))))))))</f>
        <v>0</v>
      </c>
      <c r="AS314" s="27">
        <f>IF(AND(Inputs!$CO311=0,AS$4&gt;=Inputs!$CM311),1,IF(AND(AS$4&gt;=Inputs!$CM311,AS$4&lt;Inputs!$CN311),1,IF(AND(AS$4=Inputs!$CN311,AS$4=Inputs!$CO311),1,IF(OR(AND(AS$4=Inputs!$CN311+1,Inputs!$CN311=Inputs!$CO311),AND(AS$4=Inputs!$CN311+2,Inputs!$CN311=Inputs!$CO311)),0,IF(AS$4=Inputs!$CN311,0.8,IF(AS$4=Inputs!$CN311+1,0.6,IF(AS$4=Inputs!$CN311+2,0.4,IF(AS$4=Inputs!$CO311,0.2,IF(AND(AS$4&gt;=Inputs!$CL311,AS$4&lt;Inputs!$CM311),(AS$4-Inputs!$CL311+1)/(Inputs!$AI311+1),0)))))))))</f>
        <v>0</v>
      </c>
      <c r="AT314" s="27">
        <f>IF(AND(Inputs!$CO311=0,AT$4&gt;=Inputs!$CM311),1,IF(AND(AT$4&gt;=Inputs!$CM311,AT$4&lt;Inputs!$CN311),1,IF(AND(AT$4=Inputs!$CN311,AT$4=Inputs!$CO311),1,IF(OR(AND(AT$4=Inputs!$CN311+1,Inputs!$CN311=Inputs!$CO311),AND(AT$4=Inputs!$CN311+2,Inputs!$CN311=Inputs!$CO311)),0,IF(AT$4=Inputs!$CN311,0.8,IF(AT$4=Inputs!$CN311+1,0.6,IF(AT$4=Inputs!$CN311+2,0.4,IF(AT$4=Inputs!$CO311,0.2,IF(AND(AT$4&gt;=Inputs!$CL311,AT$4&lt;Inputs!$CM311),(AT$4-Inputs!$CL311+1)/(Inputs!$AI311+1),0)))))))))</f>
        <v>0</v>
      </c>
      <c r="AU314" s="27">
        <f>IF(AND(Inputs!$CO311=0,AU$4&gt;=Inputs!$CM311),1,IF(AND(AU$4&gt;=Inputs!$CM311,AU$4&lt;Inputs!$CN311),1,IF(AND(AU$4=Inputs!$CN311,AU$4=Inputs!$CO311),1,IF(OR(AND(AU$4=Inputs!$CN311+1,Inputs!$CN311=Inputs!$CO311),AND(AU$4=Inputs!$CN311+2,Inputs!$CN311=Inputs!$CO311)),0,IF(AU$4=Inputs!$CN311,0.8,IF(AU$4=Inputs!$CN311+1,0.6,IF(AU$4=Inputs!$CN311+2,0.4,IF(AU$4=Inputs!$CO311,0.2,IF(AND(AU$4&gt;=Inputs!$CL311,AU$4&lt;Inputs!$CM311),(AU$4-Inputs!$CL311+1)/(Inputs!$AI311+1),0)))))))))</f>
        <v>0</v>
      </c>
      <c r="AV314" s="27">
        <f>IF(AND(Inputs!$CO311=0,AV$4&gt;=Inputs!$CM311),1,IF(AND(AV$4&gt;=Inputs!$CM311,AV$4&lt;Inputs!$CN311),1,IF(AND(AV$4=Inputs!$CN311,AV$4=Inputs!$CO311),1,IF(OR(AND(AV$4=Inputs!$CN311+1,Inputs!$CN311=Inputs!$CO311),AND(AV$4=Inputs!$CN311+2,Inputs!$CN311=Inputs!$CO311)),0,IF(AV$4=Inputs!$CN311,0.8,IF(AV$4=Inputs!$CN311+1,0.6,IF(AV$4=Inputs!$CN311+2,0.4,IF(AV$4=Inputs!$CO311,0.2,IF(AND(AV$4&gt;=Inputs!$CL311,AV$4&lt;Inputs!$CM311),(AV$4-Inputs!$CL311+1)/(Inputs!$AI311+1),0)))))))))</f>
        <v>0</v>
      </c>
      <c r="AW314" s="27">
        <f>IF(AND(Inputs!$CO311=0,AW$4&gt;=Inputs!$CM311),1,IF(AND(AW$4&gt;=Inputs!$CM311,AW$4&lt;Inputs!$CN311),1,IF(AND(AW$4=Inputs!$CN311,AW$4=Inputs!$CO311),1,IF(OR(AND(AW$4=Inputs!$CN311+1,Inputs!$CN311=Inputs!$CO311),AND(AW$4=Inputs!$CN311+2,Inputs!$CN311=Inputs!$CO311)),0,IF(AW$4=Inputs!$CN311,0.8,IF(AW$4=Inputs!$CN311+1,0.6,IF(AW$4=Inputs!$CN311+2,0.4,IF(AW$4=Inputs!$CO311,0.2,IF(AND(AW$4&gt;=Inputs!$CL311,AW$4&lt;Inputs!$CM311),(AW$4-Inputs!$CL311+1)/(Inputs!$AI311+1),0)))))))))</f>
        <v>0</v>
      </c>
      <c r="AX314" s="27">
        <f>IF(AND(Inputs!$CO311=0,AX$4&gt;=Inputs!$CM311),1,IF(AND(AX$4&gt;=Inputs!$CM311,AX$4&lt;Inputs!$CN311),1,IF(AND(AX$4=Inputs!$CN311,AX$4=Inputs!$CO311),1,IF(OR(AND(AX$4=Inputs!$CN311+1,Inputs!$CN311=Inputs!$CO311),AND(AX$4=Inputs!$CN311+2,Inputs!$CN311=Inputs!$CO311)),0,IF(AX$4=Inputs!$CN311,0.8,IF(AX$4=Inputs!$CN311+1,0.6,IF(AX$4=Inputs!$CN311+2,0.4,IF(AX$4=Inputs!$CO311,0.2,IF(AND(AX$4&gt;=Inputs!$CL311,AX$4&lt;Inputs!$CM311),(AX$4-Inputs!$CL311+1)/(Inputs!$AI311+1),0)))))))))</f>
        <v>0</v>
      </c>
      <c r="AY314" s="27">
        <f>IF(AND(Inputs!$CO311=0,AY$4&gt;=Inputs!$CM311),1,IF(AND(AY$4&gt;=Inputs!$CM311,AY$4&lt;Inputs!$CN311),1,IF(AND(AY$4=Inputs!$CN311,AY$4=Inputs!$CO311),1,IF(OR(AND(AY$4=Inputs!$CN311+1,Inputs!$CN311=Inputs!$CO311),AND(AY$4=Inputs!$CN311+2,Inputs!$CN311=Inputs!$CO311)),0,IF(AY$4=Inputs!$CN311,0.8,IF(AY$4=Inputs!$CN311+1,0.6,IF(AY$4=Inputs!$CN311+2,0.4,IF(AY$4=Inputs!$CO311,0.2,IF(AND(AY$4&gt;=Inputs!$CL311,AY$4&lt;Inputs!$CM311),(AY$4-Inputs!$CL311+1)/(Inputs!$AI311+1),0)))))))))</f>
        <v>0</v>
      </c>
      <c r="AZ314" s="27">
        <f>IF(AND(Inputs!$CO311=0,AZ$4&gt;=Inputs!$CM311),1,IF(AND(AZ$4&gt;=Inputs!$CM311,AZ$4&lt;Inputs!$CN311),1,IF(AND(AZ$4=Inputs!$CN311,AZ$4=Inputs!$CO311),1,IF(OR(AND(AZ$4=Inputs!$CN311+1,Inputs!$CN311=Inputs!$CO311),AND(AZ$4=Inputs!$CN311+2,Inputs!$CN311=Inputs!$CO311)),0,IF(AZ$4=Inputs!$CN311,0.8,IF(AZ$4=Inputs!$CN311+1,0.6,IF(AZ$4=Inputs!$CN311+2,0.4,IF(AZ$4=Inputs!$CO311,0.2,IF(AND(AZ$4&gt;=Inputs!$CL311,AZ$4&lt;Inputs!$CM311),(AZ$4-Inputs!$CL311+1)/(Inputs!$AI311+1),0)))))))))</f>
        <v>0</v>
      </c>
      <c r="BA314" s="27">
        <f>IF(AND(Inputs!$CO311=0,BA$4&gt;=Inputs!$CM311),1,IF(AND(BA$4&gt;=Inputs!$CM311,BA$4&lt;Inputs!$CN311),1,IF(AND(BA$4=Inputs!$CN311,BA$4=Inputs!$CO311),1,IF(OR(AND(BA$4=Inputs!$CN311+1,Inputs!$CN311=Inputs!$CO311),AND(BA$4=Inputs!$CN311+2,Inputs!$CN311=Inputs!$CO311)),0,IF(BA$4=Inputs!$CN311,0.8,IF(BA$4=Inputs!$CN311+1,0.6,IF(BA$4=Inputs!$CN311+2,0.4,IF(BA$4=Inputs!$CO311,0.2,IF(AND(BA$4&gt;=Inputs!$CL311,BA$4&lt;Inputs!$CM311),(BA$4-Inputs!$CL311+1)/(Inputs!$AI311+1),0)))))))))</f>
        <v>0</v>
      </c>
      <c r="BB314" s="27">
        <f>IF(AND(Inputs!$CO311=0,BB$4&gt;=Inputs!$CM311),1,IF(AND(BB$4&gt;=Inputs!$CM311,BB$4&lt;Inputs!$CN311),1,IF(AND(BB$4=Inputs!$CN311,BB$4=Inputs!$CO311),1,IF(OR(AND(BB$4=Inputs!$CN311+1,Inputs!$CN311=Inputs!$CO311),AND(BB$4=Inputs!$CN311+2,Inputs!$CN311=Inputs!$CO311)),0,IF(BB$4=Inputs!$CN311,0.8,IF(BB$4=Inputs!$CN311+1,0.6,IF(BB$4=Inputs!$CN311+2,0.4,IF(BB$4=Inputs!$CO311,0.2,IF(AND(BB$4&gt;=Inputs!$CL311,BB$4&lt;Inputs!$CM311),(BB$4-Inputs!$CL311+1)/(Inputs!$AI311+1),0)))))))))</f>
        <v>0</v>
      </c>
      <c r="BC314" s="27">
        <f>IF(AND(Inputs!$CO311=0,BC$4&gt;=Inputs!$CM311),1,IF(AND(BC$4&gt;=Inputs!$CM311,BC$4&lt;Inputs!$CN311),1,IF(AND(BC$4=Inputs!$CN311,BC$4=Inputs!$CO311),1,IF(OR(AND(BC$4=Inputs!$CN311+1,Inputs!$CN311=Inputs!$CO311),AND(BC$4=Inputs!$CN311+2,Inputs!$CN311=Inputs!$CO311)),0,IF(BC$4=Inputs!$CN311,0.8,IF(BC$4=Inputs!$CN311+1,0.6,IF(BC$4=Inputs!$CN311+2,0.4,IF(BC$4=Inputs!$CO311,0.2,IF(AND(BC$4&gt;=Inputs!$CL311,BC$4&lt;Inputs!$CM311),(BC$4-Inputs!$CL311+1)/(Inputs!$AI311+1),0)))))))))</f>
        <v>0</v>
      </c>
      <c r="BD314" s="27">
        <f>IF(AND(Inputs!$CO311=0,BD$4&gt;=Inputs!$CM311),1,IF(AND(BD$4&gt;=Inputs!$CM311,BD$4&lt;Inputs!$CN311),1,IF(AND(BD$4=Inputs!$CN311,BD$4=Inputs!$CO311),1,IF(OR(AND(BD$4=Inputs!$CN311+1,Inputs!$CN311=Inputs!$CO311),AND(BD$4=Inputs!$CN311+2,Inputs!$CN311=Inputs!$CO311)),0,IF(BD$4=Inputs!$CN311,0.8,IF(BD$4=Inputs!$CN311+1,0.6,IF(BD$4=Inputs!$CN311+2,0.4,IF(BD$4=Inputs!$CO311,0.2,IF(AND(BD$4&gt;=Inputs!$CL311,BD$4&lt;Inputs!$CM311),(BD$4-Inputs!$CL311+1)/(Inputs!$AI311+1),0)))))))))</f>
        <v>0</v>
      </c>
      <c r="BE314" s="27">
        <f>IF(AND(Inputs!$CO311=0,BE$4&gt;=Inputs!$CM311),1,IF(AND(BE$4&gt;=Inputs!$CM311,BE$4&lt;Inputs!$CN311),1,IF(AND(BE$4=Inputs!$CN311,BE$4=Inputs!$CO311),1,IF(OR(AND(BE$4=Inputs!$CN311+1,Inputs!$CN311=Inputs!$CO311),AND(BE$4=Inputs!$CN311+2,Inputs!$CN311=Inputs!$CO311)),0,IF(BE$4=Inputs!$CN311,0.8,IF(BE$4=Inputs!$CN311+1,0.6,IF(BE$4=Inputs!$CN311+2,0.4,IF(BE$4=Inputs!$CO311,0.2,IF(AND(BE$4&gt;=Inputs!$CL311,BE$4&lt;Inputs!$CM311),(BE$4-Inputs!$CL311+1)/(Inputs!$AI311+1),0)))))))))</f>
        <v>0</v>
      </c>
      <c r="BF314" s="27">
        <f>IF(AND(Inputs!$CO311=0,BF$4&gt;=Inputs!$CM311),1,IF(AND(BF$4&gt;=Inputs!$CM311,BF$4&lt;Inputs!$CN311),1,IF(AND(BF$4=Inputs!$CN311,BF$4=Inputs!$CO311),1,IF(OR(AND(BF$4=Inputs!$CN311+1,Inputs!$CN311=Inputs!$CO311),AND(BF$4=Inputs!$CN311+2,Inputs!$CN311=Inputs!$CO311)),0,IF(BF$4=Inputs!$CN311,0.8,IF(BF$4=Inputs!$CN311+1,0.6,IF(BF$4=Inputs!$CN311+2,0.4,IF(BF$4=Inputs!$CO311,0.2,IF(AND(BF$4&gt;=Inputs!$CL311,BF$4&lt;Inputs!$CM311),(BF$4-Inputs!$CL311+1)/(Inputs!$AI311+1),0)))))))))</f>
        <v>0</v>
      </c>
      <c r="BG314" s="27">
        <f>IF(AND(Inputs!$CO311=0,BG$4&gt;=Inputs!$CM311),1,IF(AND(BG$4&gt;=Inputs!$CM311,BG$4&lt;Inputs!$CN311),1,IF(AND(BG$4=Inputs!$CN311,BG$4=Inputs!$CO311),1,IF(OR(AND(BG$4=Inputs!$CN311+1,Inputs!$CN311=Inputs!$CO311),AND(BG$4=Inputs!$CN311+2,Inputs!$CN311=Inputs!$CO311)),0,IF(BG$4=Inputs!$CN311,0.8,IF(BG$4=Inputs!$CN311+1,0.6,IF(BG$4=Inputs!$CN311+2,0.4,IF(BG$4=Inputs!$CO311,0.2,IF(AND(BG$4&gt;=Inputs!$CL311,BG$4&lt;Inputs!$CM311),(BG$4-Inputs!$CL311+1)/(Inputs!$AI311+1),0)))))))))</f>
        <v>0</v>
      </c>
      <c r="BH314" s="27">
        <f>IF(AND(Inputs!$CO311=0,BH$4&gt;=Inputs!$CM311),1,IF(AND(BH$4&gt;=Inputs!$CM311,BH$4&lt;Inputs!$CN311),1,IF(AND(BH$4=Inputs!$CN311,BH$4=Inputs!$CO311),1,IF(OR(AND(BH$4=Inputs!$CN311+1,Inputs!$CN311=Inputs!$CO311),AND(BH$4=Inputs!$CN311+2,Inputs!$CN311=Inputs!$CO311)),0,IF(BH$4=Inputs!$CN311,0.8,IF(BH$4=Inputs!$CN311+1,0.6,IF(BH$4=Inputs!$CN311+2,0.4,IF(BH$4=Inputs!$CO311,0.2,IF(AND(BH$4&gt;=Inputs!$CL311,BH$4&lt;Inputs!$CM311),(BH$4-Inputs!$CL311+1)/(Inputs!$AI311+1),0)))))))))</f>
        <v>0</v>
      </c>
      <c r="BI314" s="27">
        <f>IF(AND(Inputs!$CO311=0,BI$4&gt;=Inputs!$CM311),1,IF(AND(BI$4&gt;=Inputs!$CM311,BI$4&lt;Inputs!$CN311),1,IF(AND(BI$4=Inputs!$CN311,BI$4=Inputs!$CO311),1,IF(OR(AND(BI$4=Inputs!$CN311+1,Inputs!$CN311=Inputs!$CO311),AND(BI$4=Inputs!$CN311+2,Inputs!$CN311=Inputs!$CO311)),0,IF(BI$4=Inputs!$CN311,0.8,IF(BI$4=Inputs!$CN311+1,0.6,IF(BI$4=Inputs!$CN311+2,0.4,IF(BI$4=Inputs!$CO311,0.2,IF(AND(BI$4&gt;=Inputs!$CL311,BI$4&lt;Inputs!$CM311),(BI$4-Inputs!$CL311+1)/(Inputs!$AI311+1),0)))))))))</f>
        <v>0</v>
      </c>
      <c r="BJ314" s="27">
        <f>IF(AND(Inputs!$CO311=0,BJ$4&gt;=Inputs!$CM311),1,IF(AND(BJ$4&gt;=Inputs!$CM311,BJ$4&lt;Inputs!$CN311),1,IF(AND(BJ$4=Inputs!$CN311,BJ$4=Inputs!$CO311),1,IF(OR(AND(BJ$4=Inputs!$CN311+1,Inputs!$CN311=Inputs!$CO311),AND(BJ$4=Inputs!$CN311+2,Inputs!$CN311=Inputs!$CO311)),0,IF(BJ$4=Inputs!$CN311,0.8,IF(BJ$4=Inputs!$CN311+1,0.6,IF(BJ$4=Inputs!$CN311+2,0.4,IF(BJ$4=Inputs!$CO311,0.2,IF(AND(BJ$4&gt;=Inputs!$CL311,BJ$4&lt;Inputs!$CM311),(BJ$4-Inputs!$CL311+1)/(Inputs!$AI311+1),0)))))))))</f>
        <v>0</v>
      </c>
      <c r="BK314" s="27">
        <f>IF(AND(Inputs!$CO311=0,BK$4&gt;=Inputs!$CM311),1,IF(AND(BK$4&gt;=Inputs!$CM311,BK$4&lt;Inputs!$CN311),1,IF(AND(BK$4=Inputs!$CN311,BK$4=Inputs!$CO311),1,IF(OR(AND(BK$4=Inputs!$CN311+1,Inputs!$CN311=Inputs!$CO311),AND(BK$4=Inputs!$CN311+2,Inputs!$CN311=Inputs!$CO311)),0,IF(BK$4=Inputs!$CN311,0.8,IF(BK$4=Inputs!$CN311+1,0.6,IF(BK$4=Inputs!$CN311+2,0.4,IF(BK$4=Inputs!$CO311,0.2,IF(AND(BK$4&gt;=Inputs!$CL311,BK$4&lt;Inputs!$CM311),(BK$4-Inputs!$CL311+1)/(Inputs!$AI311+1),0)))))))))</f>
        <v>0</v>
      </c>
      <c r="BL314" s="27">
        <f>IF(AND(Inputs!$CO311=0,BL$4&gt;=Inputs!$CM311),1,IF(AND(BL$4&gt;=Inputs!$CM311,BL$4&lt;Inputs!$CN311),1,IF(AND(BL$4=Inputs!$CN311,BL$4=Inputs!$CO311),1,IF(OR(AND(BL$4=Inputs!$CN311+1,Inputs!$CN311=Inputs!$CO311),AND(BL$4=Inputs!$CN311+2,Inputs!$CN311=Inputs!$CO311)),0,IF(BL$4=Inputs!$CN311,0.8,IF(BL$4=Inputs!$CN311+1,0.6,IF(BL$4=Inputs!$CN311+2,0.4,IF(BL$4=Inputs!$CO311,0.2,IF(AND(BL$4&gt;=Inputs!$CL311,BL$4&lt;Inputs!$CM311),(BL$4-Inputs!$CL311+1)/(Inputs!$AI311+1),0)))))))))</f>
        <v>0</v>
      </c>
      <c r="BM314" s="27">
        <f>IF(AND(Inputs!$CO311=0,BM$4&gt;=Inputs!$CM311),1,IF(AND(BM$4&gt;=Inputs!$CM311,BM$4&lt;Inputs!$CN311),1,IF(AND(BM$4=Inputs!$CN311,BM$4=Inputs!$CO311),1,IF(OR(AND(BM$4=Inputs!$CN311+1,Inputs!$CN311=Inputs!$CO311),AND(BM$4=Inputs!$CN311+2,Inputs!$CN311=Inputs!$CO311)),0,IF(BM$4=Inputs!$CN311,0.8,IF(BM$4=Inputs!$CN311+1,0.6,IF(BM$4=Inputs!$CN311+2,0.4,IF(BM$4=Inputs!$CO311,0.2,IF(AND(BM$4&gt;=Inputs!$CL311,BM$4&lt;Inputs!$CM311),(BM$4-Inputs!$CL311+1)/(Inputs!$AI311+1),0)))))))))</f>
        <v>0</v>
      </c>
      <c r="BO314" s="46" t="str">
        <f>IF(Inputs!$B311="","",(ROUND(Inputs!$BC311*AJ314,0)))</f>
        <v/>
      </c>
      <c r="BP314" s="46" t="str">
        <f>IF(Inputs!$B311="","",(ROUND(Inputs!$BC311*AK314,0)))</f>
        <v/>
      </c>
      <c r="BQ314" s="46" t="str">
        <f>IF(Inputs!$B311="","",(ROUND(Inputs!$BC311*AL314,0)))</f>
        <v/>
      </c>
      <c r="BR314" s="46" t="str">
        <f>IF(Inputs!$B311="","",(ROUND(Inputs!$BC311*AM314,0)))</f>
        <v/>
      </c>
      <c r="BS314" s="46" t="str">
        <f>IF(Inputs!$B311="","",(ROUND(Inputs!$BC311*AN314,0)))</f>
        <v/>
      </c>
      <c r="BT314" s="46" t="str">
        <f>IF(Inputs!$B311="","",(ROUND(Inputs!$BC311*AO314,0)))</f>
        <v/>
      </c>
      <c r="BU314" s="46" t="str">
        <f>IF(Inputs!$B311="","",(ROUND(Inputs!$BC311*AP314,0)))</f>
        <v/>
      </c>
      <c r="BV314" s="46" t="str">
        <f>IF(Inputs!$B311="","",(ROUND(Inputs!$BC311*AQ314,0)))</f>
        <v/>
      </c>
      <c r="BW314" s="46" t="str">
        <f>IF(Inputs!$B311="","",(ROUND(Inputs!$BC311*AR314,0)))</f>
        <v/>
      </c>
      <c r="BX314" s="46" t="str">
        <f>IF(Inputs!$B311="","",(ROUND(Inputs!$BC311*AS314,0)))</f>
        <v/>
      </c>
      <c r="BY314" s="46" t="str">
        <f>IF(Inputs!$B311="","",(ROUND(Inputs!$BC311*AT314,0)))</f>
        <v/>
      </c>
      <c r="BZ314" s="46" t="str">
        <f>IF(Inputs!$B311="","",(ROUND(Inputs!$BC311*AU314,0)))</f>
        <v/>
      </c>
      <c r="CA314" s="46" t="str">
        <f>IF(Inputs!$B311="","",(ROUND(Inputs!$BC311*AV314,0)))</f>
        <v/>
      </c>
      <c r="CB314" s="46" t="str">
        <f>IF(Inputs!$B311="","",(ROUND(Inputs!$BC311*AW314,0)))</f>
        <v/>
      </c>
      <c r="CC314" s="46" t="str">
        <f>IF(Inputs!$B311="","",(ROUND(Inputs!$BC311*AX314,0)))</f>
        <v/>
      </c>
      <c r="CD314" s="46" t="str">
        <f>IF(Inputs!$B311="","",(ROUND(Inputs!$BC311*AY314,0)))</f>
        <v/>
      </c>
      <c r="CE314" s="46" t="str">
        <f>IF(Inputs!$B311="","",(ROUND(Inputs!$BC311*AZ314,0)))</f>
        <v/>
      </c>
      <c r="CF314" s="46" t="str">
        <f>IF(Inputs!$B311="","",(ROUND(Inputs!$BC311*BA314,0)))</f>
        <v/>
      </c>
      <c r="CG314" s="46" t="str">
        <f>IF(Inputs!$B311="","",(ROUND(Inputs!$BC311*BB314,0)))</f>
        <v/>
      </c>
      <c r="CH314" s="46" t="str">
        <f>IF(Inputs!$B311="","",(ROUND(Inputs!$BC311*BC314,0)))</f>
        <v/>
      </c>
      <c r="CI314" s="46" t="str">
        <f>IF(Inputs!$B311="","",(ROUND(Inputs!$BC311*BD314,0)))</f>
        <v/>
      </c>
      <c r="CJ314" s="46" t="str">
        <f>IF(Inputs!$B311="","",(ROUND(Inputs!$BC311*BE314,0)))</f>
        <v/>
      </c>
      <c r="CK314" s="46" t="str">
        <f>IF(Inputs!$B311="","",(ROUND(Inputs!$BC311*BF314,0)))</f>
        <v/>
      </c>
      <c r="CL314" s="46" t="str">
        <f>IF(Inputs!$B311="","",(ROUND(Inputs!$BC311*BG314,0)))</f>
        <v/>
      </c>
      <c r="CM314" s="46" t="str">
        <f>IF(Inputs!$B311="","",(ROUND(Inputs!$BC311*BH314,0)))</f>
        <v/>
      </c>
      <c r="CN314" s="46" t="str">
        <f>IF(Inputs!$B311="","",(ROUND(Inputs!$BC311*BI314,0)))</f>
        <v/>
      </c>
      <c r="CO314" s="46" t="str">
        <f>IF(Inputs!$B311="","",(ROUND(Inputs!$BC311*BJ314,0)))</f>
        <v/>
      </c>
      <c r="CP314" s="46" t="str">
        <f>IF(Inputs!$B311="","",(ROUND(Inputs!$BC311*BK314,0)))</f>
        <v/>
      </c>
      <c r="CQ314" s="46" t="str">
        <f>IF(Inputs!$B311="","",(ROUND(Inputs!$BC311*BL314,0)))</f>
        <v/>
      </c>
      <c r="CR314" s="46" t="str">
        <f>IF(Inputs!$B311="","",(ROUND(Inputs!$BC311*BM314,0)))</f>
        <v/>
      </c>
      <c r="CV314" s="46" t="str">
        <f>IF(A314="","",IF(AND(CV$4&lt;=Inputs!$CQ311,CV$4&gt;=Inputs!$CP311),Inputs!$AR311/(Inputs!$CQ311-Inputs!$CP311+1),0)+IF(CV$4=Inputs!$CL311,Inputs!$BD311,0))</f>
        <v/>
      </c>
      <c r="CW314" s="46" t="str">
        <f>IF(B314="","",IF(AND(CW$4&lt;=Inputs!$CQ311,CW$4&gt;=Inputs!$CP311),Inputs!$AR311/(Inputs!$CQ311-Inputs!$CP311+1),0)+IF(CW$4=Inputs!$CL311,Inputs!$BD311,0))</f>
        <v/>
      </c>
      <c r="CX314" s="46" t="str">
        <f>IF(C314="","",IF(AND(CX$4&lt;=Inputs!$CQ311,CX$4&gt;=Inputs!$CP311),Inputs!$AR311/(Inputs!$CQ311-Inputs!$CP311+1),0)+IF(CX$4=Inputs!$CL311,Inputs!$BD311,0))</f>
        <v/>
      </c>
      <c r="CY314" s="46" t="str">
        <f>IF(D314="","",IF(AND(CY$4&lt;=Inputs!$CQ311,CY$4&gt;=Inputs!$CP311),Inputs!$AR311/(Inputs!$CQ311-Inputs!$CP311+1),0)+IF(CY$4=Inputs!$CL311,Inputs!$BD311,0))</f>
        <v/>
      </c>
      <c r="CZ314" s="46" t="str">
        <f>IF(E314="","",IF(AND(CZ$4&lt;=Inputs!$CQ311,CZ$4&gt;=Inputs!$CP311),Inputs!$AR311/(Inputs!$CQ311-Inputs!$CP311+1),0)+IF(CZ$4=Inputs!$CL311,Inputs!$BD311,0))</f>
        <v/>
      </c>
      <c r="DA314" s="46" t="str">
        <f>IF(F314="","",IF(AND(DA$4&lt;=Inputs!$CQ311,DA$4&gt;=Inputs!$CP311),Inputs!$AR311/(Inputs!$CQ311-Inputs!$CP311+1),0)+IF(DA$4=Inputs!$CL311,Inputs!$BD311,0))</f>
        <v/>
      </c>
      <c r="DB314" s="46" t="str">
        <f>IF(G314="","",IF(AND(DB$4&lt;=Inputs!$CQ311,DB$4&gt;=Inputs!$CP311),Inputs!$AR311/(Inputs!$CQ311-Inputs!$CP311+1),0)+IF(DB$4=Inputs!$CL311,Inputs!$BD311,0))</f>
        <v/>
      </c>
      <c r="DC314" s="46" t="str">
        <f>IF(H314="","",IF(AND(DC$4&lt;=Inputs!$CQ311,DC$4&gt;=Inputs!$CP311),Inputs!$AR311/(Inputs!$CQ311-Inputs!$CP311+1),0)+IF(DC$4=Inputs!$CL311,Inputs!$BD311,0))</f>
        <v/>
      </c>
      <c r="DD314" s="46" t="str">
        <f>IF(I314="","",IF(AND(DD$4&lt;=Inputs!$CQ311,DD$4&gt;=Inputs!$CP311),Inputs!$AR311/(Inputs!$CQ311-Inputs!$CP311+1),0)+IF(DD$4=Inputs!$CL311,Inputs!$BD311,0))</f>
        <v/>
      </c>
      <c r="DE314" s="46" t="str">
        <f>IF(J314="","",IF(AND(DE$4&lt;=Inputs!$CQ311,DE$4&gt;=Inputs!$CP311),Inputs!$AR311/(Inputs!$CQ311-Inputs!$CP311+1),0)+IF(DE$4=Inputs!$CL311,Inputs!$BD311,0))</f>
        <v/>
      </c>
      <c r="DF314" s="46" t="str">
        <f>IF(K314="","",IF(AND(DF$4&lt;=Inputs!$CQ311,DF$4&gt;=Inputs!$CP311),Inputs!$AR311/(Inputs!$CQ311-Inputs!$CP311+1),0)+IF(DF$4=Inputs!$CL311,Inputs!$BD311,0))</f>
        <v/>
      </c>
      <c r="DG314" s="46" t="str">
        <f>IF(L314="","",IF(AND(DG$4&lt;=Inputs!$CQ311,DG$4&gt;=Inputs!$CP311),Inputs!$AR311/(Inputs!$CQ311-Inputs!$CP311+1),0)+IF(DG$4=Inputs!$CL311,Inputs!$BD311,0))</f>
        <v/>
      </c>
      <c r="DH314" s="46" t="str">
        <f>IF(M314="","",IF(AND(DH$4&lt;=Inputs!$CQ311,DH$4&gt;=Inputs!$CP311),Inputs!$AR311/(Inputs!$CQ311-Inputs!$CP311+1),0)+IF(DH$4=Inputs!$CL311,Inputs!$BD311,0))</f>
        <v/>
      </c>
      <c r="DI314" s="46" t="str">
        <f>IF(N314="","",IF(AND(DI$4&lt;=Inputs!$CQ311,DI$4&gt;=Inputs!$CP311),Inputs!$AR311/(Inputs!$CQ311-Inputs!$CP311+1),0)+IF(DI$4=Inputs!$CL311,Inputs!$BD311,0))</f>
        <v/>
      </c>
      <c r="DJ314" s="46" t="str">
        <f>IF(O314="","",IF(AND(DJ$4&lt;=Inputs!$CQ311,DJ$4&gt;=Inputs!$CP311),Inputs!$AR311/(Inputs!$CQ311-Inputs!$CP311+1),0)+IF(DJ$4=Inputs!$CL311,Inputs!$BD311,0))</f>
        <v/>
      </c>
      <c r="DK314" s="46" t="str">
        <f>IF(P314="","",IF(AND(DK$4&lt;=Inputs!$CQ311,DK$4&gt;=Inputs!$CP311),Inputs!$AR311/(Inputs!$CQ311-Inputs!$CP311+1),0)+IF(DK$4=Inputs!$CL311,Inputs!$BD311,0))</f>
        <v/>
      </c>
      <c r="DL314" s="46" t="str">
        <f>IF(Q314="","",IF(AND(DL$4&lt;=Inputs!$CQ311,DL$4&gt;=Inputs!$CP311),Inputs!$AR311/(Inputs!$CQ311-Inputs!$CP311+1),0)+IF(DL$4=Inputs!$CL311,Inputs!$BD311,0))</f>
        <v/>
      </c>
      <c r="DM314" s="46" t="str">
        <f>IF(R314="","",IF(AND(DM$4&lt;=Inputs!$CQ311,DM$4&gt;=Inputs!$CP311),Inputs!$AR311/(Inputs!$CQ311-Inputs!$CP311+1),0)+IF(DM$4=Inputs!$CL311,Inputs!$BD311,0))</f>
        <v/>
      </c>
      <c r="DN314" s="46" t="str">
        <f>IF(S314="","",IF(AND(DN$4&lt;=Inputs!$CQ311,DN$4&gt;=Inputs!$CP311),Inputs!$AR311/(Inputs!$CQ311-Inputs!$CP311+1),0)+IF(DN$4=Inputs!$CL311,Inputs!$BD311,0))</f>
        <v/>
      </c>
      <c r="DO314" s="46" t="str">
        <f>IF(T314="","",IF(AND(DO$4&lt;=Inputs!$CQ311,DO$4&gt;=Inputs!$CP311),Inputs!$AR311/(Inputs!$CQ311-Inputs!$CP311+1),0)+IF(DO$4=Inputs!$CL311,Inputs!$BD311,0))</f>
        <v/>
      </c>
      <c r="DP314" s="46" t="str">
        <f>IF(U314="","",IF(AND(DP$4&lt;=Inputs!$CQ311,DP$4&gt;=Inputs!$CP311),Inputs!$AR311/(Inputs!$CQ311-Inputs!$CP311+1),0)+IF(DP$4=Inputs!$CL311,Inputs!$BD311,0))</f>
        <v/>
      </c>
      <c r="DQ314" s="46" t="str">
        <f>IF(V314="","",IF(AND(DQ$4&lt;=Inputs!$CQ311,DQ$4&gt;=Inputs!$CP311),Inputs!$AR311/(Inputs!$CQ311-Inputs!$CP311+1),0)+IF(DQ$4=Inputs!$CL311,Inputs!$BD311,0))</f>
        <v/>
      </c>
      <c r="DR314" s="46" t="str">
        <f>IF(W314="","",IF(AND(DR$4&lt;=Inputs!$CQ311,DR$4&gt;=Inputs!$CP311),Inputs!$AR311/(Inputs!$CQ311-Inputs!$CP311+1),0)+IF(DR$4=Inputs!$CL311,Inputs!$BD311,0))</f>
        <v/>
      </c>
      <c r="DS314" s="46" t="str">
        <f>IF(X314="","",IF(AND(DS$4&lt;=Inputs!$CQ311,DS$4&gt;=Inputs!$CP311),Inputs!$AR311/(Inputs!$CQ311-Inputs!$CP311+1),0)+IF(DS$4=Inputs!$CL311,Inputs!$BD311,0))</f>
        <v/>
      </c>
      <c r="DT314" s="46" t="str">
        <f>IF(Y314="","",IF(AND(DT$4&lt;=Inputs!$CQ311,DT$4&gt;=Inputs!$CP311),Inputs!$AR311/(Inputs!$CQ311-Inputs!$CP311+1),0)+IF(DT$4=Inputs!$CL311,Inputs!$BD311,0))</f>
        <v/>
      </c>
      <c r="DU314" s="46" t="str">
        <f>IF(Z314="","",IF(AND(DU$4&lt;=Inputs!$CQ311,DU$4&gt;=Inputs!$CP311),Inputs!$AR311/(Inputs!$CQ311-Inputs!$CP311+1),0)+IF(DU$4=Inputs!$CL311,Inputs!$BD311,0))</f>
        <v/>
      </c>
      <c r="DV314" s="46" t="str">
        <f>IF(AA314="","",IF(AND(DV$4&lt;=Inputs!$CQ311,DV$4&gt;=Inputs!$CP311),Inputs!$AR311/(Inputs!$CQ311-Inputs!$CP311+1),0)+IF(DV$4=Inputs!$CL311,Inputs!$BD311,0))</f>
        <v/>
      </c>
      <c r="DW314" s="46" t="str">
        <f>IF(AB314="","",IF(AND(DW$4&lt;=Inputs!$CQ311,DW$4&gt;=Inputs!$CP311),Inputs!$AR311/(Inputs!$CQ311-Inputs!$CP311+1),0)+IF(DW$4=Inputs!$CL311,Inputs!$BD311,0))</f>
        <v/>
      </c>
      <c r="DX314" s="46" t="str">
        <f>IF(AC314="","",IF(AND(DX$4&lt;=Inputs!$CQ311,DX$4&gt;=Inputs!$CP311),Inputs!$AR311/(Inputs!$CQ311-Inputs!$CP311+1),0)+IF(DX$4=Inputs!$CL311,Inputs!$BD311,0))</f>
        <v/>
      </c>
      <c r="DY314" s="46" t="str">
        <f>IF(AD314="","",IF(AND(DY$4&lt;=Inputs!$CQ311,DY$4&gt;=Inputs!$CP311),Inputs!$AR311/(Inputs!$CQ311-Inputs!$CP311+1),0)+IF(DY$4=Inputs!$CL311,Inputs!$BD311,0))</f>
        <v/>
      </c>
      <c r="DZ314" s="46" t="str">
        <f t="shared" si="12"/>
        <v/>
      </c>
    </row>
    <row r="315" spans="1:130">
      <c r="A315" s="7" t="str">
        <f>IF(Inputs!A312="","",Inputs!A312)</f>
        <v/>
      </c>
      <c r="B315" t="str">
        <f>IF(Inputs!B312="","",Inputs!B312)</f>
        <v/>
      </c>
      <c r="C315" s="46" t="str">
        <f>IF(Inputs!$B312="","",BO315-CV315)</f>
        <v/>
      </c>
      <c r="D315" s="46" t="str">
        <f>IF(Inputs!$B312="","",BP315-CW315)</f>
        <v/>
      </c>
      <c r="E315" s="46" t="str">
        <f>IF(Inputs!$B312="","",BQ315-CX315)</f>
        <v/>
      </c>
      <c r="F315" s="46" t="str">
        <f>IF(Inputs!$B312="","",BR315-CY315)</f>
        <v/>
      </c>
      <c r="G315" s="46" t="str">
        <f>IF(Inputs!$B312="","",BS315-CZ315)</f>
        <v/>
      </c>
      <c r="H315" s="46" t="str">
        <f>IF(Inputs!$B312="","",BT315-DA315)</f>
        <v/>
      </c>
      <c r="I315" s="46" t="str">
        <f>IF(Inputs!$B312="","",BU315-DB315)</f>
        <v/>
      </c>
      <c r="J315" s="46" t="str">
        <f>IF(Inputs!$B312="","",BV315-DC315)</f>
        <v/>
      </c>
      <c r="K315" s="46" t="str">
        <f>IF(Inputs!$B312="","",BW315-DD315)</f>
        <v/>
      </c>
      <c r="L315" s="46" t="str">
        <f>IF(Inputs!$B312="","",BX315-DE315)</f>
        <v/>
      </c>
      <c r="M315" s="46" t="str">
        <f>IF(Inputs!$B312="","",BY315-DF315)</f>
        <v/>
      </c>
      <c r="N315" s="46" t="str">
        <f>IF(Inputs!$B312="","",BZ315-DG315)</f>
        <v/>
      </c>
      <c r="O315" s="46" t="str">
        <f>IF(Inputs!$B312="","",CA315-DH315)</f>
        <v/>
      </c>
      <c r="P315" s="46" t="str">
        <f>IF(Inputs!$B312="","",CB315-DI315)</f>
        <v/>
      </c>
      <c r="Q315" s="46" t="str">
        <f>IF(Inputs!$B312="","",CC315-DJ315)</f>
        <v/>
      </c>
      <c r="R315" s="46" t="str">
        <f>IF(Inputs!$B312="","",CD315-DK315)</f>
        <v/>
      </c>
      <c r="S315" s="46" t="str">
        <f>IF(Inputs!$B312="","",CE315-DL315)</f>
        <v/>
      </c>
      <c r="T315" s="46" t="str">
        <f>IF(Inputs!$B312="","",CF315-DM315)</f>
        <v/>
      </c>
      <c r="U315" s="46" t="str">
        <f>IF(Inputs!$B312="","",CG315-DN315)</f>
        <v/>
      </c>
      <c r="V315" s="46" t="str">
        <f>IF(Inputs!$B312="","",CH315-DO315)</f>
        <v/>
      </c>
      <c r="W315" s="46" t="str">
        <f>IF(Inputs!$B312="","",CI315-DP315)</f>
        <v/>
      </c>
      <c r="X315" s="46" t="str">
        <f>IF(Inputs!$B312="","",CJ315-DQ315)</f>
        <v/>
      </c>
      <c r="Y315" s="46" t="str">
        <f>IF(Inputs!$B312="","",CK315-DR315)</f>
        <v/>
      </c>
      <c r="Z315" s="46" t="str">
        <f>IF(Inputs!$B312="","",CL315-DS315)</f>
        <v/>
      </c>
      <c r="AA315" s="46" t="str">
        <f>IF(Inputs!$B312="","",CM315-DT315)</f>
        <v/>
      </c>
      <c r="AB315" s="46" t="str">
        <f>IF(Inputs!$B312="","",CN315-DU315)</f>
        <v/>
      </c>
      <c r="AC315" s="46" t="str">
        <f>IF(Inputs!$B312="","",CO315-DV315)</f>
        <v/>
      </c>
      <c r="AD315" s="46" t="str">
        <f>IF(Inputs!$B312="","",CP315-DW315)</f>
        <v/>
      </c>
      <c r="AE315" s="46" t="str">
        <f>IF(Inputs!$B312="","",CQ315-DX315)</f>
        <v/>
      </c>
      <c r="AF315" s="46" t="str">
        <f>IF(Inputs!$B312="","",CR315-DY315)</f>
        <v/>
      </c>
      <c r="AG315" s="50" t="str">
        <f t="shared" si="13"/>
        <v/>
      </c>
      <c r="AH315" s="50"/>
      <c r="AJ315" s="27">
        <f>IF(AND(Inputs!$CO312=0,AJ$4&gt;=Inputs!$CM312),1,IF(AND(AJ$4&gt;=Inputs!$CM312,AJ$4&lt;Inputs!$CN312),1,IF(AND(AJ$4=Inputs!$CN312,AJ$4=Inputs!$CO312),1,IF(OR(AND(AJ$4=Inputs!$CN312+1,Inputs!$CN312=Inputs!$CO312),AND(AJ$4=Inputs!$CN312+2,Inputs!$CN312=Inputs!$CO312)),0,IF(AJ$4=Inputs!$CN312,0.8,IF(AJ$4=Inputs!$CN312+1,0.6,IF(AJ$4=Inputs!$CN312+2,0.4,IF(AJ$4=Inputs!$CO312,0.2,IF(AND(AJ$4&gt;=Inputs!$CL312,AJ$4&lt;Inputs!$CM312),(AJ$4-Inputs!$CL312+1)/(Inputs!$AI312+1),0)))))))))</f>
        <v>0</v>
      </c>
      <c r="AK315" s="27">
        <f>IF(AND(Inputs!$CO312=0,AK$4&gt;=Inputs!$CM312),1,IF(AND(AK$4&gt;=Inputs!$CM312,AK$4&lt;Inputs!$CN312),1,IF(AND(AK$4=Inputs!$CN312,AK$4=Inputs!$CO312),1,IF(OR(AND(AK$4=Inputs!$CN312+1,Inputs!$CN312=Inputs!$CO312),AND(AK$4=Inputs!$CN312+2,Inputs!$CN312=Inputs!$CO312)),0,IF(AK$4=Inputs!$CN312,0.8,IF(AK$4=Inputs!$CN312+1,0.6,IF(AK$4=Inputs!$CN312+2,0.4,IF(AK$4=Inputs!$CO312,0.2,IF(AND(AK$4&gt;=Inputs!$CL312,AK$4&lt;Inputs!$CM312),(AK$4-Inputs!$CL312+1)/(Inputs!$AI312+1),0)))))))))</f>
        <v>0</v>
      </c>
      <c r="AL315" s="27">
        <f>IF(AND(Inputs!$CO312=0,AL$4&gt;=Inputs!$CM312),1,IF(AND(AL$4&gt;=Inputs!$CM312,AL$4&lt;Inputs!$CN312),1,IF(AND(AL$4=Inputs!$CN312,AL$4=Inputs!$CO312),1,IF(OR(AND(AL$4=Inputs!$CN312+1,Inputs!$CN312=Inputs!$CO312),AND(AL$4=Inputs!$CN312+2,Inputs!$CN312=Inputs!$CO312)),0,IF(AL$4=Inputs!$CN312,0.8,IF(AL$4=Inputs!$CN312+1,0.6,IF(AL$4=Inputs!$CN312+2,0.4,IF(AL$4=Inputs!$CO312,0.2,IF(AND(AL$4&gt;=Inputs!$CL312,AL$4&lt;Inputs!$CM312),(AL$4-Inputs!$CL312+1)/(Inputs!$AI312+1),0)))))))))</f>
        <v>0</v>
      </c>
      <c r="AM315" s="27">
        <f>IF(AND(Inputs!$CO312=0,AM$4&gt;=Inputs!$CM312),1,IF(AND(AM$4&gt;=Inputs!$CM312,AM$4&lt;Inputs!$CN312),1,IF(AND(AM$4=Inputs!$CN312,AM$4=Inputs!$CO312),1,IF(OR(AND(AM$4=Inputs!$CN312+1,Inputs!$CN312=Inputs!$CO312),AND(AM$4=Inputs!$CN312+2,Inputs!$CN312=Inputs!$CO312)),0,IF(AM$4=Inputs!$CN312,0.8,IF(AM$4=Inputs!$CN312+1,0.6,IF(AM$4=Inputs!$CN312+2,0.4,IF(AM$4=Inputs!$CO312,0.2,IF(AND(AM$4&gt;=Inputs!$CL312,AM$4&lt;Inputs!$CM312),(AM$4-Inputs!$CL312+1)/(Inputs!$AI312+1),0)))))))))</f>
        <v>0</v>
      </c>
      <c r="AN315" s="27">
        <f>IF(AND(Inputs!$CO312=0,AN$4&gt;=Inputs!$CM312),1,IF(AND(AN$4&gt;=Inputs!$CM312,AN$4&lt;Inputs!$CN312),1,IF(AND(AN$4=Inputs!$CN312,AN$4=Inputs!$CO312),1,IF(OR(AND(AN$4=Inputs!$CN312+1,Inputs!$CN312=Inputs!$CO312),AND(AN$4=Inputs!$CN312+2,Inputs!$CN312=Inputs!$CO312)),0,IF(AN$4=Inputs!$CN312,0.8,IF(AN$4=Inputs!$CN312+1,0.6,IF(AN$4=Inputs!$CN312+2,0.4,IF(AN$4=Inputs!$CO312,0.2,IF(AND(AN$4&gt;=Inputs!$CL312,AN$4&lt;Inputs!$CM312),(AN$4-Inputs!$CL312+1)/(Inputs!$AI312+1),0)))))))))</f>
        <v>0</v>
      </c>
      <c r="AO315" s="27">
        <f>IF(AND(Inputs!$CO312=0,AO$4&gt;=Inputs!$CM312),1,IF(AND(AO$4&gt;=Inputs!$CM312,AO$4&lt;Inputs!$CN312),1,IF(AND(AO$4=Inputs!$CN312,AO$4=Inputs!$CO312),1,IF(OR(AND(AO$4=Inputs!$CN312+1,Inputs!$CN312=Inputs!$CO312),AND(AO$4=Inputs!$CN312+2,Inputs!$CN312=Inputs!$CO312)),0,IF(AO$4=Inputs!$CN312,0.8,IF(AO$4=Inputs!$CN312+1,0.6,IF(AO$4=Inputs!$CN312+2,0.4,IF(AO$4=Inputs!$CO312,0.2,IF(AND(AO$4&gt;=Inputs!$CL312,AO$4&lt;Inputs!$CM312),(AO$4-Inputs!$CL312+1)/(Inputs!$AI312+1),0)))))))))</f>
        <v>0</v>
      </c>
      <c r="AP315" s="27">
        <f>IF(AND(Inputs!$CO312=0,AP$4&gt;=Inputs!$CM312),1,IF(AND(AP$4&gt;=Inputs!$CM312,AP$4&lt;Inputs!$CN312),1,IF(AND(AP$4=Inputs!$CN312,AP$4=Inputs!$CO312),1,IF(OR(AND(AP$4=Inputs!$CN312+1,Inputs!$CN312=Inputs!$CO312),AND(AP$4=Inputs!$CN312+2,Inputs!$CN312=Inputs!$CO312)),0,IF(AP$4=Inputs!$CN312,0.8,IF(AP$4=Inputs!$CN312+1,0.6,IF(AP$4=Inputs!$CN312+2,0.4,IF(AP$4=Inputs!$CO312,0.2,IF(AND(AP$4&gt;=Inputs!$CL312,AP$4&lt;Inputs!$CM312),(AP$4-Inputs!$CL312+1)/(Inputs!$AI312+1),0)))))))))</f>
        <v>0</v>
      </c>
      <c r="AQ315" s="27">
        <f>IF(AND(Inputs!$CO312=0,AQ$4&gt;=Inputs!$CM312),1,IF(AND(AQ$4&gt;=Inputs!$CM312,AQ$4&lt;Inputs!$CN312),1,IF(AND(AQ$4=Inputs!$CN312,AQ$4=Inputs!$CO312),1,IF(OR(AND(AQ$4=Inputs!$CN312+1,Inputs!$CN312=Inputs!$CO312),AND(AQ$4=Inputs!$CN312+2,Inputs!$CN312=Inputs!$CO312)),0,IF(AQ$4=Inputs!$CN312,0.8,IF(AQ$4=Inputs!$CN312+1,0.6,IF(AQ$4=Inputs!$CN312+2,0.4,IF(AQ$4=Inputs!$CO312,0.2,IF(AND(AQ$4&gt;=Inputs!$CL312,AQ$4&lt;Inputs!$CM312),(AQ$4-Inputs!$CL312+1)/(Inputs!$AI312+1),0)))))))))</f>
        <v>0</v>
      </c>
      <c r="AR315" s="27">
        <f>IF(AND(Inputs!$CO312=0,AR$4&gt;=Inputs!$CM312),1,IF(AND(AR$4&gt;=Inputs!$CM312,AR$4&lt;Inputs!$CN312),1,IF(AND(AR$4=Inputs!$CN312,AR$4=Inputs!$CO312),1,IF(OR(AND(AR$4=Inputs!$CN312+1,Inputs!$CN312=Inputs!$CO312),AND(AR$4=Inputs!$CN312+2,Inputs!$CN312=Inputs!$CO312)),0,IF(AR$4=Inputs!$CN312,0.8,IF(AR$4=Inputs!$CN312+1,0.6,IF(AR$4=Inputs!$CN312+2,0.4,IF(AR$4=Inputs!$CO312,0.2,IF(AND(AR$4&gt;=Inputs!$CL312,AR$4&lt;Inputs!$CM312),(AR$4-Inputs!$CL312+1)/(Inputs!$AI312+1),0)))))))))</f>
        <v>0</v>
      </c>
      <c r="AS315" s="27">
        <f>IF(AND(Inputs!$CO312=0,AS$4&gt;=Inputs!$CM312),1,IF(AND(AS$4&gt;=Inputs!$CM312,AS$4&lt;Inputs!$CN312),1,IF(AND(AS$4=Inputs!$CN312,AS$4=Inputs!$CO312),1,IF(OR(AND(AS$4=Inputs!$CN312+1,Inputs!$CN312=Inputs!$CO312),AND(AS$4=Inputs!$CN312+2,Inputs!$CN312=Inputs!$CO312)),0,IF(AS$4=Inputs!$CN312,0.8,IF(AS$4=Inputs!$CN312+1,0.6,IF(AS$4=Inputs!$CN312+2,0.4,IF(AS$4=Inputs!$CO312,0.2,IF(AND(AS$4&gt;=Inputs!$CL312,AS$4&lt;Inputs!$CM312),(AS$4-Inputs!$CL312+1)/(Inputs!$AI312+1),0)))))))))</f>
        <v>0</v>
      </c>
      <c r="AT315" s="27">
        <f>IF(AND(Inputs!$CO312=0,AT$4&gt;=Inputs!$CM312),1,IF(AND(AT$4&gt;=Inputs!$CM312,AT$4&lt;Inputs!$CN312),1,IF(AND(AT$4=Inputs!$CN312,AT$4=Inputs!$CO312),1,IF(OR(AND(AT$4=Inputs!$CN312+1,Inputs!$CN312=Inputs!$CO312),AND(AT$4=Inputs!$CN312+2,Inputs!$CN312=Inputs!$CO312)),0,IF(AT$4=Inputs!$CN312,0.8,IF(AT$4=Inputs!$CN312+1,0.6,IF(AT$4=Inputs!$CN312+2,0.4,IF(AT$4=Inputs!$CO312,0.2,IF(AND(AT$4&gt;=Inputs!$CL312,AT$4&lt;Inputs!$CM312),(AT$4-Inputs!$CL312+1)/(Inputs!$AI312+1),0)))))))))</f>
        <v>0</v>
      </c>
      <c r="AU315" s="27">
        <f>IF(AND(Inputs!$CO312=0,AU$4&gt;=Inputs!$CM312),1,IF(AND(AU$4&gt;=Inputs!$CM312,AU$4&lt;Inputs!$CN312),1,IF(AND(AU$4=Inputs!$CN312,AU$4=Inputs!$CO312),1,IF(OR(AND(AU$4=Inputs!$CN312+1,Inputs!$CN312=Inputs!$CO312),AND(AU$4=Inputs!$CN312+2,Inputs!$CN312=Inputs!$CO312)),0,IF(AU$4=Inputs!$CN312,0.8,IF(AU$4=Inputs!$CN312+1,0.6,IF(AU$4=Inputs!$CN312+2,0.4,IF(AU$4=Inputs!$CO312,0.2,IF(AND(AU$4&gt;=Inputs!$CL312,AU$4&lt;Inputs!$CM312),(AU$4-Inputs!$CL312+1)/(Inputs!$AI312+1),0)))))))))</f>
        <v>0</v>
      </c>
      <c r="AV315" s="27">
        <f>IF(AND(Inputs!$CO312=0,AV$4&gt;=Inputs!$CM312),1,IF(AND(AV$4&gt;=Inputs!$CM312,AV$4&lt;Inputs!$CN312),1,IF(AND(AV$4=Inputs!$CN312,AV$4=Inputs!$CO312),1,IF(OR(AND(AV$4=Inputs!$CN312+1,Inputs!$CN312=Inputs!$CO312),AND(AV$4=Inputs!$CN312+2,Inputs!$CN312=Inputs!$CO312)),0,IF(AV$4=Inputs!$CN312,0.8,IF(AV$4=Inputs!$CN312+1,0.6,IF(AV$4=Inputs!$CN312+2,0.4,IF(AV$4=Inputs!$CO312,0.2,IF(AND(AV$4&gt;=Inputs!$CL312,AV$4&lt;Inputs!$CM312),(AV$4-Inputs!$CL312+1)/(Inputs!$AI312+1),0)))))))))</f>
        <v>0</v>
      </c>
      <c r="AW315" s="27">
        <f>IF(AND(Inputs!$CO312=0,AW$4&gt;=Inputs!$CM312),1,IF(AND(AW$4&gt;=Inputs!$CM312,AW$4&lt;Inputs!$CN312),1,IF(AND(AW$4=Inputs!$CN312,AW$4=Inputs!$CO312),1,IF(OR(AND(AW$4=Inputs!$CN312+1,Inputs!$CN312=Inputs!$CO312),AND(AW$4=Inputs!$CN312+2,Inputs!$CN312=Inputs!$CO312)),0,IF(AW$4=Inputs!$CN312,0.8,IF(AW$4=Inputs!$CN312+1,0.6,IF(AW$4=Inputs!$CN312+2,0.4,IF(AW$4=Inputs!$CO312,0.2,IF(AND(AW$4&gt;=Inputs!$CL312,AW$4&lt;Inputs!$CM312),(AW$4-Inputs!$CL312+1)/(Inputs!$AI312+1),0)))))))))</f>
        <v>0</v>
      </c>
      <c r="AX315" s="27">
        <f>IF(AND(Inputs!$CO312=0,AX$4&gt;=Inputs!$CM312),1,IF(AND(AX$4&gt;=Inputs!$CM312,AX$4&lt;Inputs!$CN312),1,IF(AND(AX$4=Inputs!$CN312,AX$4=Inputs!$CO312),1,IF(OR(AND(AX$4=Inputs!$CN312+1,Inputs!$CN312=Inputs!$CO312),AND(AX$4=Inputs!$CN312+2,Inputs!$CN312=Inputs!$CO312)),0,IF(AX$4=Inputs!$CN312,0.8,IF(AX$4=Inputs!$CN312+1,0.6,IF(AX$4=Inputs!$CN312+2,0.4,IF(AX$4=Inputs!$CO312,0.2,IF(AND(AX$4&gt;=Inputs!$CL312,AX$4&lt;Inputs!$CM312),(AX$4-Inputs!$CL312+1)/(Inputs!$AI312+1),0)))))))))</f>
        <v>0</v>
      </c>
      <c r="AY315" s="27">
        <f>IF(AND(Inputs!$CO312=0,AY$4&gt;=Inputs!$CM312),1,IF(AND(AY$4&gt;=Inputs!$CM312,AY$4&lt;Inputs!$CN312),1,IF(AND(AY$4=Inputs!$CN312,AY$4=Inputs!$CO312),1,IF(OR(AND(AY$4=Inputs!$CN312+1,Inputs!$CN312=Inputs!$CO312),AND(AY$4=Inputs!$CN312+2,Inputs!$CN312=Inputs!$CO312)),0,IF(AY$4=Inputs!$CN312,0.8,IF(AY$4=Inputs!$CN312+1,0.6,IF(AY$4=Inputs!$CN312+2,0.4,IF(AY$4=Inputs!$CO312,0.2,IF(AND(AY$4&gt;=Inputs!$CL312,AY$4&lt;Inputs!$CM312),(AY$4-Inputs!$CL312+1)/(Inputs!$AI312+1),0)))))))))</f>
        <v>0</v>
      </c>
      <c r="AZ315" s="27">
        <f>IF(AND(Inputs!$CO312=0,AZ$4&gt;=Inputs!$CM312),1,IF(AND(AZ$4&gt;=Inputs!$CM312,AZ$4&lt;Inputs!$CN312),1,IF(AND(AZ$4=Inputs!$CN312,AZ$4=Inputs!$CO312),1,IF(OR(AND(AZ$4=Inputs!$CN312+1,Inputs!$CN312=Inputs!$CO312),AND(AZ$4=Inputs!$CN312+2,Inputs!$CN312=Inputs!$CO312)),0,IF(AZ$4=Inputs!$CN312,0.8,IF(AZ$4=Inputs!$CN312+1,0.6,IF(AZ$4=Inputs!$CN312+2,0.4,IF(AZ$4=Inputs!$CO312,0.2,IF(AND(AZ$4&gt;=Inputs!$CL312,AZ$4&lt;Inputs!$CM312),(AZ$4-Inputs!$CL312+1)/(Inputs!$AI312+1),0)))))))))</f>
        <v>0</v>
      </c>
      <c r="BA315" s="27">
        <f>IF(AND(Inputs!$CO312=0,BA$4&gt;=Inputs!$CM312),1,IF(AND(BA$4&gt;=Inputs!$CM312,BA$4&lt;Inputs!$CN312),1,IF(AND(BA$4=Inputs!$CN312,BA$4=Inputs!$CO312),1,IF(OR(AND(BA$4=Inputs!$CN312+1,Inputs!$CN312=Inputs!$CO312),AND(BA$4=Inputs!$CN312+2,Inputs!$CN312=Inputs!$CO312)),0,IF(BA$4=Inputs!$CN312,0.8,IF(BA$4=Inputs!$CN312+1,0.6,IF(BA$4=Inputs!$CN312+2,0.4,IF(BA$4=Inputs!$CO312,0.2,IF(AND(BA$4&gt;=Inputs!$CL312,BA$4&lt;Inputs!$CM312),(BA$4-Inputs!$CL312+1)/(Inputs!$AI312+1),0)))))))))</f>
        <v>0</v>
      </c>
      <c r="BB315" s="27">
        <f>IF(AND(Inputs!$CO312=0,BB$4&gt;=Inputs!$CM312),1,IF(AND(BB$4&gt;=Inputs!$CM312,BB$4&lt;Inputs!$CN312),1,IF(AND(BB$4=Inputs!$CN312,BB$4=Inputs!$CO312),1,IF(OR(AND(BB$4=Inputs!$CN312+1,Inputs!$CN312=Inputs!$CO312),AND(BB$4=Inputs!$CN312+2,Inputs!$CN312=Inputs!$CO312)),0,IF(BB$4=Inputs!$CN312,0.8,IF(BB$4=Inputs!$CN312+1,0.6,IF(BB$4=Inputs!$CN312+2,0.4,IF(BB$4=Inputs!$CO312,0.2,IF(AND(BB$4&gt;=Inputs!$CL312,BB$4&lt;Inputs!$CM312),(BB$4-Inputs!$CL312+1)/(Inputs!$AI312+1),0)))))))))</f>
        <v>0</v>
      </c>
      <c r="BC315" s="27">
        <f>IF(AND(Inputs!$CO312=0,BC$4&gt;=Inputs!$CM312),1,IF(AND(BC$4&gt;=Inputs!$CM312,BC$4&lt;Inputs!$CN312),1,IF(AND(BC$4=Inputs!$CN312,BC$4=Inputs!$CO312),1,IF(OR(AND(BC$4=Inputs!$CN312+1,Inputs!$CN312=Inputs!$CO312),AND(BC$4=Inputs!$CN312+2,Inputs!$CN312=Inputs!$CO312)),0,IF(BC$4=Inputs!$CN312,0.8,IF(BC$4=Inputs!$CN312+1,0.6,IF(BC$4=Inputs!$CN312+2,0.4,IF(BC$4=Inputs!$CO312,0.2,IF(AND(BC$4&gt;=Inputs!$CL312,BC$4&lt;Inputs!$CM312),(BC$4-Inputs!$CL312+1)/(Inputs!$AI312+1),0)))))))))</f>
        <v>0</v>
      </c>
      <c r="BD315" s="27">
        <f>IF(AND(Inputs!$CO312=0,BD$4&gt;=Inputs!$CM312),1,IF(AND(BD$4&gt;=Inputs!$CM312,BD$4&lt;Inputs!$CN312),1,IF(AND(BD$4=Inputs!$CN312,BD$4=Inputs!$CO312),1,IF(OR(AND(BD$4=Inputs!$CN312+1,Inputs!$CN312=Inputs!$CO312),AND(BD$4=Inputs!$CN312+2,Inputs!$CN312=Inputs!$CO312)),0,IF(BD$4=Inputs!$CN312,0.8,IF(BD$4=Inputs!$CN312+1,0.6,IF(BD$4=Inputs!$CN312+2,0.4,IF(BD$4=Inputs!$CO312,0.2,IF(AND(BD$4&gt;=Inputs!$CL312,BD$4&lt;Inputs!$CM312),(BD$4-Inputs!$CL312+1)/(Inputs!$AI312+1),0)))))))))</f>
        <v>0</v>
      </c>
      <c r="BE315" s="27">
        <f>IF(AND(Inputs!$CO312=0,BE$4&gt;=Inputs!$CM312),1,IF(AND(BE$4&gt;=Inputs!$CM312,BE$4&lt;Inputs!$CN312),1,IF(AND(BE$4=Inputs!$CN312,BE$4=Inputs!$CO312),1,IF(OR(AND(BE$4=Inputs!$CN312+1,Inputs!$CN312=Inputs!$CO312),AND(BE$4=Inputs!$CN312+2,Inputs!$CN312=Inputs!$CO312)),0,IF(BE$4=Inputs!$CN312,0.8,IF(BE$4=Inputs!$CN312+1,0.6,IF(BE$4=Inputs!$CN312+2,0.4,IF(BE$4=Inputs!$CO312,0.2,IF(AND(BE$4&gt;=Inputs!$CL312,BE$4&lt;Inputs!$CM312),(BE$4-Inputs!$CL312+1)/(Inputs!$AI312+1),0)))))))))</f>
        <v>0</v>
      </c>
      <c r="BF315" s="27">
        <f>IF(AND(Inputs!$CO312=0,BF$4&gt;=Inputs!$CM312),1,IF(AND(BF$4&gt;=Inputs!$CM312,BF$4&lt;Inputs!$CN312),1,IF(AND(BF$4=Inputs!$CN312,BF$4=Inputs!$CO312),1,IF(OR(AND(BF$4=Inputs!$CN312+1,Inputs!$CN312=Inputs!$CO312),AND(BF$4=Inputs!$CN312+2,Inputs!$CN312=Inputs!$CO312)),0,IF(BF$4=Inputs!$CN312,0.8,IF(BF$4=Inputs!$CN312+1,0.6,IF(BF$4=Inputs!$CN312+2,0.4,IF(BF$4=Inputs!$CO312,0.2,IF(AND(BF$4&gt;=Inputs!$CL312,BF$4&lt;Inputs!$CM312),(BF$4-Inputs!$CL312+1)/(Inputs!$AI312+1),0)))))))))</f>
        <v>0</v>
      </c>
      <c r="BG315" s="27">
        <f>IF(AND(Inputs!$CO312=0,BG$4&gt;=Inputs!$CM312),1,IF(AND(BG$4&gt;=Inputs!$CM312,BG$4&lt;Inputs!$CN312),1,IF(AND(BG$4=Inputs!$CN312,BG$4=Inputs!$CO312),1,IF(OR(AND(BG$4=Inputs!$CN312+1,Inputs!$CN312=Inputs!$CO312),AND(BG$4=Inputs!$CN312+2,Inputs!$CN312=Inputs!$CO312)),0,IF(BG$4=Inputs!$CN312,0.8,IF(BG$4=Inputs!$CN312+1,0.6,IF(BG$4=Inputs!$CN312+2,0.4,IF(BG$4=Inputs!$CO312,0.2,IF(AND(BG$4&gt;=Inputs!$CL312,BG$4&lt;Inputs!$CM312),(BG$4-Inputs!$CL312+1)/(Inputs!$AI312+1),0)))))))))</f>
        <v>0</v>
      </c>
      <c r="BH315" s="27">
        <f>IF(AND(Inputs!$CO312=0,BH$4&gt;=Inputs!$CM312),1,IF(AND(BH$4&gt;=Inputs!$CM312,BH$4&lt;Inputs!$CN312),1,IF(AND(BH$4=Inputs!$CN312,BH$4=Inputs!$CO312),1,IF(OR(AND(BH$4=Inputs!$CN312+1,Inputs!$CN312=Inputs!$CO312),AND(BH$4=Inputs!$CN312+2,Inputs!$CN312=Inputs!$CO312)),0,IF(BH$4=Inputs!$CN312,0.8,IF(BH$4=Inputs!$CN312+1,0.6,IF(BH$4=Inputs!$CN312+2,0.4,IF(BH$4=Inputs!$CO312,0.2,IF(AND(BH$4&gt;=Inputs!$CL312,BH$4&lt;Inputs!$CM312),(BH$4-Inputs!$CL312+1)/(Inputs!$AI312+1),0)))))))))</f>
        <v>0</v>
      </c>
      <c r="BI315" s="27">
        <f>IF(AND(Inputs!$CO312=0,BI$4&gt;=Inputs!$CM312),1,IF(AND(BI$4&gt;=Inputs!$CM312,BI$4&lt;Inputs!$CN312),1,IF(AND(BI$4=Inputs!$CN312,BI$4=Inputs!$CO312),1,IF(OR(AND(BI$4=Inputs!$CN312+1,Inputs!$CN312=Inputs!$CO312),AND(BI$4=Inputs!$CN312+2,Inputs!$CN312=Inputs!$CO312)),0,IF(BI$4=Inputs!$CN312,0.8,IF(BI$4=Inputs!$CN312+1,0.6,IF(BI$4=Inputs!$CN312+2,0.4,IF(BI$4=Inputs!$CO312,0.2,IF(AND(BI$4&gt;=Inputs!$CL312,BI$4&lt;Inputs!$CM312),(BI$4-Inputs!$CL312+1)/(Inputs!$AI312+1),0)))))))))</f>
        <v>0</v>
      </c>
      <c r="BJ315" s="27">
        <f>IF(AND(Inputs!$CO312=0,BJ$4&gt;=Inputs!$CM312),1,IF(AND(BJ$4&gt;=Inputs!$CM312,BJ$4&lt;Inputs!$CN312),1,IF(AND(BJ$4=Inputs!$CN312,BJ$4=Inputs!$CO312),1,IF(OR(AND(BJ$4=Inputs!$CN312+1,Inputs!$CN312=Inputs!$CO312),AND(BJ$4=Inputs!$CN312+2,Inputs!$CN312=Inputs!$CO312)),0,IF(BJ$4=Inputs!$CN312,0.8,IF(BJ$4=Inputs!$CN312+1,0.6,IF(BJ$4=Inputs!$CN312+2,0.4,IF(BJ$4=Inputs!$CO312,0.2,IF(AND(BJ$4&gt;=Inputs!$CL312,BJ$4&lt;Inputs!$CM312),(BJ$4-Inputs!$CL312+1)/(Inputs!$AI312+1),0)))))))))</f>
        <v>0</v>
      </c>
      <c r="BK315" s="27">
        <f>IF(AND(Inputs!$CO312=0,BK$4&gt;=Inputs!$CM312),1,IF(AND(BK$4&gt;=Inputs!$CM312,BK$4&lt;Inputs!$CN312),1,IF(AND(BK$4=Inputs!$CN312,BK$4=Inputs!$CO312),1,IF(OR(AND(BK$4=Inputs!$CN312+1,Inputs!$CN312=Inputs!$CO312),AND(BK$4=Inputs!$CN312+2,Inputs!$CN312=Inputs!$CO312)),0,IF(BK$4=Inputs!$CN312,0.8,IF(BK$4=Inputs!$CN312+1,0.6,IF(BK$4=Inputs!$CN312+2,0.4,IF(BK$4=Inputs!$CO312,0.2,IF(AND(BK$4&gt;=Inputs!$CL312,BK$4&lt;Inputs!$CM312),(BK$4-Inputs!$CL312+1)/(Inputs!$AI312+1),0)))))))))</f>
        <v>0</v>
      </c>
      <c r="BL315" s="27">
        <f>IF(AND(Inputs!$CO312=0,BL$4&gt;=Inputs!$CM312),1,IF(AND(BL$4&gt;=Inputs!$CM312,BL$4&lt;Inputs!$CN312),1,IF(AND(BL$4=Inputs!$CN312,BL$4=Inputs!$CO312),1,IF(OR(AND(BL$4=Inputs!$CN312+1,Inputs!$CN312=Inputs!$CO312),AND(BL$4=Inputs!$CN312+2,Inputs!$CN312=Inputs!$CO312)),0,IF(BL$4=Inputs!$CN312,0.8,IF(BL$4=Inputs!$CN312+1,0.6,IF(BL$4=Inputs!$CN312+2,0.4,IF(BL$4=Inputs!$CO312,0.2,IF(AND(BL$4&gt;=Inputs!$CL312,BL$4&lt;Inputs!$CM312),(BL$4-Inputs!$CL312+1)/(Inputs!$AI312+1),0)))))))))</f>
        <v>0</v>
      </c>
      <c r="BM315" s="27">
        <f>IF(AND(Inputs!$CO312=0,BM$4&gt;=Inputs!$CM312),1,IF(AND(BM$4&gt;=Inputs!$CM312,BM$4&lt;Inputs!$CN312),1,IF(AND(BM$4=Inputs!$CN312,BM$4=Inputs!$CO312),1,IF(OR(AND(BM$4=Inputs!$CN312+1,Inputs!$CN312=Inputs!$CO312),AND(BM$4=Inputs!$CN312+2,Inputs!$CN312=Inputs!$CO312)),0,IF(BM$4=Inputs!$CN312,0.8,IF(BM$4=Inputs!$CN312+1,0.6,IF(BM$4=Inputs!$CN312+2,0.4,IF(BM$4=Inputs!$CO312,0.2,IF(AND(BM$4&gt;=Inputs!$CL312,BM$4&lt;Inputs!$CM312),(BM$4-Inputs!$CL312+1)/(Inputs!$AI312+1),0)))))))))</f>
        <v>0</v>
      </c>
      <c r="BO315" s="46" t="str">
        <f>IF(Inputs!$B312="","",(ROUND(Inputs!$BC312*AJ315,0)))</f>
        <v/>
      </c>
      <c r="BP315" s="46" t="str">
        <f>IF(Inputs!$B312="","",(ROUND(Inputs!$BC312*AK315,0)))</f>
        <v/>
      </c>
      <c r="BQ315" s="46" t="str">
        <f>IF(Inputs!$B312="","",(ROUND(Inputs!$BC312*AL315,0)))</f>
        <v/>
      </c>
      <c r="BR315" s="46" t="str">
        <f>IF(Inputs!$B312="","",(ROUND(Inputs!$BC312*AM315,0)))</f>
        <v/>
      </c>
      <c r="BS315" s="46" t="str">
        <f>IF(Inputs!$B312="","",(ROUND(Inputs!$BC312*AN315,0)))</f>
        <v/>
      </c>
      <c r="BT315" s="46" t="str">
        <f>IF(Inputs!$B312="","",(ROUND(Inputs!$BC312*AO315,0)))</f>
        <v/>
      </c>
      <c r="BU315" s="46" t="str">
        <f>IF(Inputs!$B312="","",(ROUND(Inputs!$BC312*AP315,0)))</f>
        <v/>
      </c>
      <c r="BV315" s="46" t="str">
        <f>IF(Inputs!$B312="","",(ROUND(Inputs!$BC312*AQ315,0)))</f>
        <v/>
      </c>
      <c r="BW315" s="46" t="str">
        <f>IF(Inputs!$B312="","",(ROUND(Inputs!$BC312*AR315,0)))</f>
        <v/>
      </c>
      <c r="BX315" s="46" t="str">
        <f>IF(Inputs!$B312="","",(ROUND(Inputs!$BC312*AS315,0)))</f>
        <v/>
      </c>
      <c r="BY315" s="46" t="str">
        <f>IF(Inputs!$B312="","",(ROUND(Inputs!$BC312*AT315,0)))</f>
        <v/>
      </c>
      <c r="BZ315" s="46" t="str">
        <f>IF(Inputs!$B312="","",(ROUND(Inputs!$BC312*AU315,0)))</f>
        <v/>
      </c>
      <c r="CA315" s="46" t="str">
        <f>IF(Inputs!$B312="","",(ROUND(Inputs!$BC312*AV315,0)))</f>
        <v/>
      </c>
      <c r="CB315" s="46" t="str">
        <f>IF(Inputs!$B312="","",(ROUND(Inputs!$BC312*AW315,0)))</f>
        <v/>
      </c>
      <c r="CC315" s="46" t="str">
        <f>IF(Inputs!$B312="","",(ROUND(Inputs!$BC312*AX315,0)))</f>
        <v/>
      </c>
      <c r="CD315" s="46" t="str">
        <f>IF(Inputs!$B312="","",(ROUND(Inputs!$BC312*AY315,0)))</f>
        <v/>
      </c>
      <c r="CE315" s="46" t="str">
        <f>IF(Inputs!$B312="","",(ROUND(Inputs!$BC312*AZ315,0)))</f>
        <v/>
      </c>
      <c r="CF315" s="46" t="str">
        <f>IF(Inputs!$B312="","",(ROUND(Inputs!$BC312*BA315,0)))</f>
        <v/>
      </c>
      <c r="CG315" s="46" t="str">
        <f>IF(Inputs!$B312="","",(ROUND(Inputs!$BC312*BB315,0)))</f>
        <v/>
      </c>
      <c r="CH315" s="46" t="str">
        <f>IF(Inputs!$B312="","",(ROUND(Inputs!$BC312*BC315,0)))</f>
        <v/>
      </c>
      <c r="CI315" s="46" t="str">
        <f>IF(Inputs!$B312="","",(ROUND(Inputs!$BC312*BD315,0)))</f>
        <v/>
      </c>
      <c r="CJ315" s="46" t="str">
        <f>IF(Inputs!$B312="","",(ROUND(Inputs!$BC312*BE315,0)))</f>
        <v/>
      </c>
      <c r="CK315" s="46" t="str">
        <f>IF(Inputs!$B312="","",(ROUND(Inputs!$BC312*BF315,0)))</f>
        <v/>
      </c>
      <c r="CL315" s="46" t="str">
        <f>IF(Inputs!$B312="","",(ROUND(Inputs!$BC312*BG315,0)))</f>
        <v/>
      </c>
      <c r="CM315" s="46" t="str">
        <f>IF(Inputs!$B312="","",(ROUND(Inputs!$BC312*BH315,0)))</f>
        <v/>
      </c>
      <c r="CN315" s="46" t="str">
        <f>IF(Inputs!$B312="","",(ROUND(Inputs!$BC312*BI315,0)))</f>
        <v/>
      </c>
      <c r="CO315" s="46" t="str">
        <f>IF(Inputs!$B312="","",(ROUND(Inputs!$BC312*BJ315,0)))</f>
        <v/>
      </c>
      <c r="CP315" s="46" t="str">
        <f>IF(Inputs!$B312="","",(ROUND(Inputs!$BC312*BK315,0)))</f>
        <v/>
      </c>
      <c r="CQ315" s="46" t="str">
        <f>IF(Inputs!$B312="","",(ROUND(Inputs!$BC312*BL315,0)))</f>
        <v/>
      </c>
      <c r="CR315" s="46" t="str">
        <f>IF(Inputs!$B312="","",(ROUND(Inputs!$BC312*BM315,0)))</f>
        <v/>
      </c>
      <c r="CV315" s="46" t="str">
        <f>IF(A315="","",IF(AND(CV$4&lt;=Inputs!$CQ312,CV$4&gt;=Inputs!$CP312),Inputs!$AR312/(Inputs!$CQ312-Inputs!$CP312+1),0)+IF(CV$4=Inputs!$CL312,Inputs!$BD312,0))</f>
        <v/>
      </c>
      <c r="CW315" s="46" t="str">
        <f>IF(B315="","",IF(AND(CW$4&lt;=Inputs!$CQ312,CW$4&gt;=Inputs!$CP312),Inputs!$AR312/(Inputs!$CQ312-Inputs!$CP312+1),0)+IF(CW$4=Inputs!$CL312,Inputs!$BD312,0))</f>
        <v/>
      </c>
      <c r="CX315" s="46" t="str">
        <f>IF(C315="","",IF(AND(CX$4&lt;=Inputs!$CQ312,CX$4&gt;=Inputs!$CP312),Inputs!$AR312/(Inputs!$CQ312-Inputs!$CP312+1),0)+IF(CX$4=Inputs!$CL312,Inputs!$BD312,0))</f>
        <v/>
      </c>
      <c r="CY315" s="46" t="str">
        <f>IF(D315="","",IF(AND(CY$4&lt;=Inputs!$CQ312,CY$4&gt;=Inputs!$CP312),Inputs!$AR312/(Inputs!$CQ312-Inputs!$CP312+1),0)+IF(CY$4=Inputs!$CL312,Inputs!$BD312,0))</f>
        <v/>
      </c>
      <c r="CZ315" s="46" t="str">
        <f>IF(E315="","",IF(AND(CZ$4&lt;=Inputs!$CQ312,CZ$4&gt;=Inputs!$CP312),Inputs!$AR312/(Inputs!$CQ312-Inputs!$CP312+1),0)+IF(CZ$4=Inputs!$CL312,Inputs!$BD312,0))</f>
        <v/>
      </c>
      <c r="DA315" s="46" t="str">
        <f>IF(F315="","",IF(AND(DA$4&lt;=Inputs!$CQ312,DA$4&gt;=Inputs!$CP312),Inputs!$AR312/(Inputs!$CQ312-Inputs!$CP312+1),0)+IF(DA$4=Inputs!$CL312,Inputs!$BD312,0))</f>
        <v/>
      </c>
      <c r="DB315" s="46" t="str">
        <f>IF(G315="","",IF(AND(DB$4&lt;=Inputs!$CQ312,DB$4&gt;=Inputs!$CP312),Inputs!$AR312/(Inputs!$CQ312-Inputs!$CP312+1),0)+IF(DB$4=Inputs!$CL312,Inputs!$BD312,0))</f>
        <v/>
      </c>
      <c r="DC315" s="46" t="str">
        <f>IF(H315="","",IF(AND(DC$4&lt;=Inputs!$CQ312,DC$4&gt;=Inputs!$CP312),Inputs!$AR312/(Inputs!$CQ312-Inputs!$CP312+1),0)+IF(DC$4=Inputs!$CL312,Inputs!$BD312,0))</f>
        <v/>
      </c>
      <c r="DD315" s="46" t="str">
        <f>IF(I315="","",IF(AND(DD$4&lt;=Inputs!$CQ312,DD$4&gt;=Inputs!$CP312),Inputs!$AR312/(Inputs!$CQ312-Inputs!$CP312+1),0)+IF(DD$4=Inputs!$CL312,Inputs!$BD312,0))</f>
        <v/>
      </c>
      <c r="DE315" s="46" t="str">
        <f>IF(J315="","",IF(AND(DE$4&lt;=Inputs!$CQ312,DE$4&gt;=Inputs!$CP312),Inputs!$AR312/(Inputs!$CQ312-Inputs!$CP312+1),0)+IF(DE$4=Inputs!$CL312,Inputs!$BD312,0))</f>
        <v/>
      </c>
      <c r="DF315" s="46" t="str">
        <f>IF(K315="","",IF(AND(DF$4&lt;=Inputs!$CQ312,DF$4&gt;=Inputs!$CP312),Inputs!$AR312/(Inputs!$CQ312-Inputs!$CP312+1),0)+IF(DF$4=Inputs!$CL312,Inputs!$BD312,0))</f>
        <v/>
      </c>
      <c r="DG315" s="46" t="str">
        <f>IF(L315="","",IF(AND(DG$4&lt;=Inputs!$CQ312,DG$4&gt;=Inputs!$CP312),Inputs!$AR312/(Inputs!$CQ312-Inputs!$CP312+1),0)+IF(DG$4=Inputs!$CL312,Inputs!$BD312,0))</f>
        <v/>
      </c>
      <c r="DH315" s="46" t="str">
        <f>IF(M315="","",IF(AND(DH$4&lt;=Inputs!$CQ312,DH$4&gt;=Inputs!$CP312),Inputs!$AR312/(Inputs!$CQ312-Inputs!$CP312+1),0)+IF(DH$4=Inputs!$CL312,Inputs!$BD312,0))</f>
        <v/>
      </c>
      <c r="DI315" s="46" t="str">
        <f>IF(N315="","",IF(AND(DI$4&lt;=Inputs!$CQ312,DI$4&gt;=Inputs!$CP312),Inputs!$AR312/(Inputs!$CQ312-Inputs!$CP312+1),0)+IF(DI$4=Inputs!$CL312,Inputs!$BD312,0))</f>
        <v/>
      </c>
      <c r="DJ315" s="46" t="str">
        <f>IF(O315="","",IF(AND(DJ$4&lt;=Inputs!$CQ312,DJ$4&gt;=Inputs!$CP312),Inputs!$AR312/(Inputs!$CQ312-Inputs!$CP312+1),0)+IF(DJ$4=Inputs!$CL312,Inputs!$BD312,0))</f>
        <v/>
      </c>
      <c r="DK315" s="46" t="str">
        <f>IF(P315="","",IF(AND(DK$4&lt;=Inputs!$CQ312,DK$4&gt;=Inputs!$CP312),Inputs!$AR312/(Inputs!$CQ312-Inputs!$CP312+1),0)+IF(DK$4=Inputs!$CL312,Inputs!$BD312,0))</f>
        <v/>
      </c>
      <c r="DL315" s="46" t="str">
        <f>IF(Q315="","",IF(AND(DL$4&lt;=Inputs!$CQ312,DL$4&gt;=Inputs!$CP312),Inputs!$AR312/(Inputs!$CQ312-Inputs!$CP312+1),0)+IF(DL$4=Inputs!$CL312,Inputs!$BD312,0))</f>
        <v/>
      </c>
      <c r="DM315" s="46" t="str">
        <f>IF(R315="","",IF(AND(DM$4&lt;=Inputs!$CQ312,DM$4&gt;=Inputs!$CP312),Inputs!$AR312/(Inputs!$CQ312-Inputs!$CP312+1),0)+IF(DM$4=Inputs!$CL312,Inputs!$BD312,0))</f>
        <v/>
      </c>
      <c r="DN315" s="46" t="str">
        <f>IF(S315="","",IF(AND(DN$4&lt;=Inputs!$CQ312,DN$4&gt;=Inputs!$CP312),Inputs!$AR312/(Inputs!$CQ312-Inputs!$CP312+1),0)+IF(DN$4=Inputs!$CL312,Inputs!$BD312,0))</f>
        <v/>
      </c>
      <c r="DO315" s="46" t="str">
        <f>IF(T315="","",IF(AND(DO$4&lt;=Inputs!$CQ312,DO$4&gt;=Inputs!$CP312),Inputs!$AR312/(Inputs!$CQ312-Inputs!$CP312+1),0)+IF(DO$4=Inputs!$CL312,Inputs!$BD312,0))</f>
        <v/>
      </c>
      <c r="DP315" s="46" t="str">
        <f>IF(U315="","",IF(AND(DP$4&lt;=Inputs!$CQ312,DP$4&gt;=Inputs!$CP312),Inputs!$AR312/(Inputs!$CQ312-Inputs!$CP312+1),0)+IF(DP$4=Inputs!$CL312,Inputs!$BD312,0))</f>
        <v/>
      </c>
      <c r="DQ315" s="46" t="str">
        <f>IF(V315="","",IF(AND(DQ$4&lt;=Inputs!$CQ312,DQ$4&gt;=Inputs!$CP312),Inputs!$AR312/(Inputs!$CQ312-Inputs!$CP312+1),0)+IF(DQ$4=Inputs!$CL312,Inputs!$BD312,0))</f>
        <v/>
      </c>
      <c r="DR315" s="46" t="str">
        <f>IF(W315="","",IF(AND(DR$4&lt;=Inputs!$CQ312,DR$4&gt;=Inputs!$CP312),Inputs!$AR312/(Inputs!$CQ312-Inputs!$CP312+1),0)+IF(DR$4=Inputs!$CL312,Inputs!$BD312,0))</f>
        <v/>
      </c>
      <c r="DS315" s="46" t="str">
        <f>IF(X315="","",IF(AND(DS$4&lt;=Inputs!$CQ312,DS$4&gt;=Inputs!$CP312),Inputs!$AR312/(Inputs!$CQ312-Inputs!$CP312+1),0)+IF(DS$4=Inputs!$CL312,Inputs!$BD312,0))</f>
        <v/>
      </c>
      <c r="DT315" s="46" t="str">
        <f>IF(Y315="","",IF(AND(DT$4&lt;=Inputs!$CQ312,DT$4&gt;=Inputs!$CP312),Inputs!$AR312/(Inputs!$CQ312-Inputs!$CP312+1),0)+IF(DT$4=Inputs!$CL312,Inputs!$BD312,0))</f>
        <v/>
      </c>
      <c r="DU315" s="46" t="str">
        <f>IF(Z315="","",IF(AND(DU$4&lt;=Inputs!$CQ312,DU$4&gt;=Inputs!$CP312),Inputs!$AR312/(Inputs!$CQ312-Inputs!$CP312+1),0)+IF(DU$4=Inputs!$CL312,Inputs!$BD312,0))</f>
        <v/>
      </c>
      <c r="DV315" s="46" t="str">
        <f>IF(AA315="","",IF(AND(DV$4&lt;=Inputs!$CQ312,DV$4&gt;=Inputs!$CP312),Inputs!$AR312/(Inputs!$CQ312-Inputs!$CP312+1),0)+IF(DV$4=Inputs!$CL312,Inputs!$BD312,0))</f>
        <v/>
      </c>
      <c r="DW315" s="46" t="str">
        <f>IF(AB315="","",IF(AND(DW$4&lt;=Inputs!$CQ312,DW$4&gt;=Inputs!$CP312),Inputs!$AR312/(Inputs!$CQ312-Inputs!$CP312+1),0)+IF(DW$4=Inputs!$CL312,Inputs!$BD312,0))</f>
        <v/>
      </c>
      <c r="DX315" s="46" t="str">
        <f>IF(AC315="","",IF(AND(DX$4&lt;=Inputs!$CQ312,DX$4&gt;=Inputs!$CP312),Inputs!$AR312/(Inputs!$CQ312-Inputs!$CP312+1),0)+IF(DX$4=Inputs!$CL312,Inputs!$BD312,0))</f>
        <v/>
      </c>
      <c r="DY315" s="46" t="str">
        <f>IF(AD315="","",IF(AND(DY$4&lt;=Inputs!$CQ312,DY$4&gt;=Inputs!$CP312),Inputs!$AR312/(Inputs!$CQ312-Inputs!$CP312+1),0)+IF(DY$4=Inputs!$CL312,Inputs!$BD312,0))</f>
        <v/>
      </c>
      <c r="DZ315" s="46" t="str">
        <f t="shared" si="12"/>
        <v/>
      </c>
    </row>
    <row r="316" spans="1:130">
      <c r="A316" s="7" t="str">
        <f>IF(Inputs!A313="","",Inputs!A313)</f>
        <v/>
      </c>
      <c r="B316" t="str">
        <f>IF(Inputs!B313="","",Inputs!B313)</f>
        <v/>
      </c>
      <c r="C316" s="46" t="str">
        <f>IF(Inputs!$B313="","",BO316-CV316)</f>
        <v/>
      </c>
      <c r="D316" s="46" t="str">
        <f>IF(Inputs!$B313="","",BP316-CW316)</f>
        <v/>
      </c>
      <c r="E316" s="46" t="str">
        <f>IF(Inputs!$B313="","",BQ316-CX316)</f>
        <v/>
      </c>
      <c r="F316" s="46" t="str">
        <f>IF(Inputs!$B313="","",BR316-CY316)</f>
        <v/>
      </c>
      <c r="G316" s="46" t="str">
        <f>IF(Inputs!$B313="","",BS316-CZ316)</f>
        <v/>
      </c>
      <c r="H316" s="46" t="str">
        <f>IF(Inputs!$B313="","",BT316-DA316)</f>
        <v/>
      </c>
      <c r="I316" s="46" t="str">
        <f>IF(Inputs!$B313="","",BU316-DB316)</f>
        <v/>
      </c>
      <c r="J316" s="46" t="str">
        <f>IF(Inputs!$B313="","",BV316-DC316)</f>
        <v/>
      </c>
      <c r="K316" s="46" t="str">
        <f>IF(Inputs!$B313="","",BW316-DD316)</f>
        <v/>
      </c>
      <c r="L316" s="46" t="str">
        <f>IF(Inputs!$B313="","",BX316-DE316)</f>
        <v/>
      </c>
      <c r="M316" s="46" t="str">
        <f>IF(Inputs!$B313="","",BY316-DF316)</f>
        <v/>
      </c>
      <c r="N316" s="46" t="str">
        <f>IF(Inputs!$B313="","",BZ316-DG316)</f>
        <v/>
      </c>
      <c r="O316" s="46" t="str">
        <f>IF(Inputs!$B313="","",CA316-DH316)</f>
        <v/>
      </c>
      <c r="P316" s="46" t="str">
        <f>IF(Inputs!$B313="","",CB316-DI316)</f>
        <v/>
      </c>
      <c r="Q316" s="46" t="str">
        <f>IF(Inputs!$B313="","",CC316-DJ316)</f>
        <v/>
      </c>
      <c r="R316" s="46" t="str">
        <f>IF(Inputs!$B313="","",CD316-DK316)</f>
        <v/>
      </c>
      <c r="S316" s="46" t="str">
        <f>IF(Inputs!$B313="","",CE316-DL316)</f>
        <v/>
      </c>
      <c r="T316" s="46" t="str">
        <f>IF(Inputs!$B313="","",CF316-DM316)</f>
        <v/>
      </c>
      <c r="U316" s="46" t="str">
        <f>IF(Inputs!$B313="","",CG316-DN316)</f>
        <v/>
      </c>
      <c r="V316" s="46" t="str">
        <f>IF(Inputs!$B313="","",CH316-DO316)</f>
        <v/>
      </c>
      <c r="W316" s="46" t="str">
        <f>IF(Inputs!$B313="","",CI316-DP316)</f>
        <v/>
      </c>
      <c r="X316" s="46" t="str">
        <f>IF(Inputs!$B313="","",CJ316-DQ316)</f>
        <v/>
      </c>
      <c r="Y316" s="46" t="str">
        <f>IF(Inputs!$B313="","",CK316-DR316)</f>
        <v/>
      </c>
      <c r="Z316" s="46" t="str">
        <f>IF(Inputs!$B313="","",CL316-DS316)</f>
        <v/>
      </c>
      <c r="AA316" s="46" t="str">
        <f>IF(Inputs!$B313="","",CM316-DT316)</f>
        <v/>
      </c>
      <c r="AB316" s="46" t="str">
        <f>IF(Inputs!$B313="","",CN316-DU316)</f>
        <v/>
      </c>
      <c r="AC316" s="46" t="str">
        <f>IF(Inputs!$B313="","",CO316-DV316)</f>
        <v/>
      </c>
      <c r="AD316" s="46" t="str">
        <f>IF(Inputs!$B313="","",CP316-DW316)</f>
        <v/>
      </c>
      <c r="AE316" s="46" t="str">
        <f>IF(Inputs!$B313="","",CQ316-DX316)</f>
        <v/>
      </c>
      <c r="AF316" s="46" t="str">
        <f>IF(Inputs!$B313="","",CR316-DY316)</f>
        <v/>
      </c>
      <c r="AG316" s="50" t="str">
        <f t="shared" si="13"/>
        <v/>
      </c>
      <c r="AH316" s="50"/>
      <c r="AJ316" s="27">
        <f>IF(AND(Inputs!$CO313=0,AJ$4&gt;=Inputs!$CM313),1,IF(AND(AJ$4&gt;=Inputs!$CM313,AJ$4&lt;Inputs!$CN313),1,IF(AND(AJ$4=Inputs!$CN313,AJ$4=Inputs!$CO313),1,IF(OR(AND(AJ$4=Inputs!$CN313+1,Inputs!$CN313=Inputs!$CO313),AND(AJ$4=Inputs!$CN313+2,Inputs!$CN313=Inputs!$CO313)),0,IF(AJ$4=Inputs!$CN313,0.8,IF(AJ$4=Inputs!$CN313+1,0.6,IF(AJ$4=Inputs!$CN313+2,0.4,IF(AJ$4=Inputs!$CO313,0.2,IF(AND(AJ$4&gt;=Inputs!$CL313,AJ$4&lt;Inputs!$CM313),(AJ$4-Inputs!$CL313+1)/(Inputs!$AI313+1),0)))))))))</f>
        <v>0</v>
      </c>
      <c r="AK316" s="27">
        <f>IF(AND(Inputs!$CO313=0,AK$4&gt;=Inputs!$CM313),1,IF(AND(AK$4&gt;=Inputs!$CM313,AK$4&lt;Inputs!$CN313),1,IF(AND(AK$4=Inputs!$CN313,AK$4=Inputs!$CO313),1,IF(OR(AND(AK$4=Inputs!$CN313+1,Inputs!$CN313=Inputs!$CO313),AND(AK$4=Inputs!$CN313+2,Inputs!$CN313=Inputs!$CO313)),0,IF(AK$4=Inputs!$CN313,0.8,IF(AK$4=Inputs!$CN313+1,0.6,IF(AK$4=Inputs!$CN313+2,0.4,IF(AK$4=Inputs!$CO313,0.2,IF(AND(AK$4&gt;=Inputs!$CL313,AK$4&lt;Inputs!$CM313),(AK$4-Inputs!$CL313+1)/(Inputs!$AI313+1),0)))))))))</f>
        <v>0</v>
      </c>
      <c r="AL316" s="27">
        <f>IF(AND(Inputs!$CO313=0,AL$4&gt;=Inputs!$CM313),1,IF(AND(AL$4&gt;=Inputs!$CM313,AL$4&lt;Inputs!$CN313),1,IF(AND(AL$4=Inputs!$CN313,AL$4=Inputs!$CO313),1,IF(OR(AND(AL$4=Inputs!$CN313+1,Inputs!$CN313=Inputs!$CO313),AND(AL$4=Inputs!$CN313+2,Inputs!$CN313=Inputs!$CO313)),0,IF(AL$4=Inputs!$CN313,0.8,IF(AL$4=Inputs!$CN313+1,0.6,IF(AL$4=Inputs!$CN313+2,0.4,IF(AL$4=Inputs!$CO313,0.2,IF(AND(AL$4&gt;=Inputs!$CL313,AL$4&lt;Inputs!$CM313),(AL$4-Inputs!$CL313+1)/(Inputs!$AI313+1),0)))))))))</f>
        <v>0</v>
      </c>
      <c r="AM316" s="27">
        <f>IF(AND(Inputs!$CO313=0,AM$4&gt;=Inputs!$CM313),1,IF(AND(AM$4&gt;=Inputs!$CM313,AM$4&lt;Inputs!$CN313),1,IF(AND(AM$4=Inputs!$CN313,AM$4=Inputs!$CO313),1,IF(OR(AND(AM$4=Inputs!$CN313+1,Inputs!$CN313=Inputs!$CO313),AND(AM$4=Inputs!$CN313+2,Inputs!$CN313=Inputs!$CO313)),0,IF(AM$4=Inputs!$CN313,0.8,IF(AM$4=Inputs!$CN313+1,0.6,IF(AM$4=Inputs!$CN313+2,0.4,IF(AM$4=Inputs!$CO313,0.2,IF(AND(AM$4&gt;=Inputs!$CL313,AM$4&lt;Inputs!$CM313),(AM$4-Inputs!$CL313+1)/(Inputs!$AI313+1),0)))))))))</f>
        <v>0</v>
      </c>
      <c r="AN316" s="27">
        <f>IF(AND(Inputs!$CO313=0,AN$4&gt;=Inputs!$CM313),1,IF(AND(AN$4&gt;=Inputs!$CM313,AN$4&lt;Inputs!$CN313),1,IF(AND(AN$4=Inputs!$CN313,AN$4=Inputs!$CO313),1,IF(OR(AND(AN$4=Inputs!$CN313+1,Inputs!$CN313=Inputs!$CO313),AND(AN$4=Inputs!$CN313+2,Inputs!$CN313=Inputs!$CO313)),0,IF(AN$4=Inputs!$CN313,0.8,IF(AN$4=Inputs!$CN313+1,0.6,IF(AN$4=Inputs!$CN313+2,0.4,IF(AN$4=Inputs!$CO313,0.2,IF(AND(AN$4&gt;=Inputs!$CL313,AN$4&lt;Inputs!$CM313),(AN$4-Inputs!$CL313+1)/(Inputs!$AI313+1),0)))))))))</f>
        <v>0</v>
      </c>
      <c r="AO316" s="27">
        <f>IF(AND(Inputs!$CO313=0,AO$4&gt;=Inputs!$CM313),1,IF(AND(AO$4&gt;=Inputs!$CM313,AO$4&lt;Inputs!$CN313),1,IF(AND(AO$4=Inputs!$CN313,AO$4=Inputs!$CO313),1,IF(OR(AND(AO$4=Inputs!$CN313+1,Inputs!$CN313=Inputs!$CO313),AND(AO$4=Inputs!$CN313+2,Inputs!$CN313=Inputs!$CO313)),0,IF(AO$4=Inputs!$CN313,0.8,IF(AO$4=Inputs!$CN313+1,0.6,IF(AO$4=Inputs!$CN313+2,0.4,IF(AO$4=Inputs!$CO313,0.2,IF(AND(AO$4&gt;=Inputs!$CL313,AO$4&lt;Inputs!$CM313),(AO$4-Inputs!$CL313+1)/(Inputs!$AI313+1),0)))))))))</f>
        <v>0</v>
      </c>
      <c r="AP316" s="27">
        <f>IF(AND(Inputs!$CO313=0,AP$4&gt;=Inputs!$CM313),1,IF(AND(AP$4&gt;=Inputs!$CM313,AP$4&lt;Inputs!$CN313),1,IF(AND(AP$4=Inputs!$CN313,AP$4=Inputs!$CO313),1,IF(OR(AND(AP$4=Inputs!$CN313+1,Inputs!$CN313=Inputs!$CO313),AND(AP$4=Inputs!$CN313+2,Inputs!$CN313=Inputs!$CO313)),0,IF(AP$4=Inputs!$CN313,0.8,IF(AP$4=Inputs!$CN313+1,0.6,IF(AP$4=Inputs!$CN313+2,0.4,IF(AP$4=Inputs!$CO313,0.2,IF(AND(AP$4&gt;=Inputs!$CL313,AP$4&lt;Inputs!$CM313),(AP$4-Inputs!$CL313+1)/(Inputs!$AI313+1),0)))))))))</f>
        <v>0</v>
      </c>
      <c r="AQ316" s="27">
        <f>IF(AND(Inputs!$CO313=0,AQ$4&gt;=Inputs!$CM313),1,IF(AND(AQ$4&gt;=Inputs!$CM313,AQ$4&lt;Inputs!$CN313),1,IF(AND(AQ$4=Inputs!$CN313,AQ$4=Inputs!$CO313),1,IF(OR(AND(AQ$4=Inputs!$CN313+1,Inputs!$CN313=Inputs!$CO313),AND(AQ$4=Inputs!$CN313+2,Inputs!$CN313=Inputs!$CO313)),0,IF(AQ$4=Inputs!$CN313,0.8,IF(AQ$4=Inputs!$CN313+1,0.6,IF(AQ$4=Inputs!$CN313+2,0.4,IF(AQ$4=Inputs!$CO313,0.2,IF(AND(AQ$4&gt;=Inputs!$CL313,AQ$4&lt;Inputs!$CM313),(AQ$4-Inputs!$CL313+1)/(Inputs!$AI313+1),0)))))))))</f>
        <v>0</v>
      </c>
      <c r="AR316" s="27">
        <f>IF(AND(Inputs!$CO313=0,AR$4&gt;=Inputs!$CM313),1,IF(AND(AR$4&gt;=Inputs!$CM313,AR$4&lt;Inputs!$CN313),1,IF(AND(AR$4=Inputs!$CN313,AR$4=Inputs!$CO313),1,IF(OR(AND(AR$4=Inputs!$CN313+1,Inputs!$CN313=Inputs!$CO313),AND(AR$4=Inputs!$CN313+2,Inputs!$CN313=Inputs!$CO313)),0,IF(AR$4=Inputs!$CN313,0.8,IF(AR$4=Inputs!$CN313+1,0.6,IF(AR$4=Inputs!$CN313+2,0.4,IF(AR$4=Inputs!$CO313,0.2,IF(AND(AR$4&gt;=Inputs!$CL313,AR$4&lt;Inputs!$CM313),(AR$4-Inputs!$CL313+1)/(Inputs!$AI313+1),0)))))))))</f>
        <v>0</v>
      </c>
      <c r="AS316" s="27">
        <f>IF(AND(Inputs!$CO313=0,AS$4&gt;=Inputs!$CM313),1,IF(AND(AS$4&gt;=Inputs!$CM313,AS$4&lt;Inputs!$CN313),1,IF(AND(AS$4=Inputs!$CN313,AS$4=Inputs!$CO313),1,IF(OR(AND(AS$4=Inputs!$CN313+1,Inputs!$CN313=Inputs!$CO313),AND(AS$4=Inputs!$CN313+2,Inputs!$CN313=Inputs!$CO313)),0,IF(AS$4=Inputs!$CN313,0.8,IF(AS$4=Inputs!$CN313+1,0.6,IF(AS$4=Inputs!$CN313+2,0.4,IF(AS$4=Inputs!$CO313,0.2,IF(AND(AS$4&gt;=Inputs!$CL313,AS$4&lt;Inputs!$CM313),(AS$4-Inputs!$CL313+1)/(Inputs!$AI313+1),0)))))))))</f>
        <v>0</v>
      </c>
      <c r="AT316" s="27">
        <f>IF(AND(Inputs!$CO313=0,AT$4&gt;=Inputs!$CM313),1,IF(AND(AT$4&gt;=Inputs!$CM313,AT$4&lt;Inputs!$CN313),1,IF(AND(AT$4=Inputs!$CN313,AT$4=Inputs!$CO313),1,IF(OR(AND(AT$4=Inputs!$CN313+1,Inputs!$CN313=Inputs!$CO313),AND(AT$4=Inputs!$CN313+2,Inputs!$CN313=Inputs!$CO313)),0,IF(AT$4=Inputs!$CN313,0.8,IF(AT$4=Inputs!$CN313+1,0.6,IF(AT$4=Inputs!$CN313+2,0.4,IF(AT$4=Inputs!$CO313,0.2,IF(AND(AT$4&gt;=Inputs!$CL313,AT$4&lt;Inputs!$CM313),(AT$4-Inputs!$CL313+1)/(Inputs!$AI313+1),0)))))))))</f>
        <v>0</v>
      </c>
      <c r="AU316" s="27">
        <f>IF(AND(Inputs!$CO313=0,AU$4&gt;=Inputs!$CM313),1,IF(AND(AU$4&gt;=Inputs!$CM313,AU$4&lt;Inputs!$CN313),1,IF(AND(AU$4=Inputs!$CN313,AU$4=Inputs!$CO313),1,IF(OR(AND(AU$4=Inputs!$CN313+1,Inputs!$CN313=Inputs!$CO313),AND(AU$4=Inputs!$CN313+2,Inputs!$CN313=Inputs!$CO313)),0,IF(AU$4=Inputs!$CN313,0.8,IF(AU$4=Inputs!$CN313+1,0.6,IF(AU$4=Inputs!$CN313+2,0.4,IF(AU$4=Inputs!$CO313,0.2,IF(AND(AU$4&gt;=Inputs!$CL313,AU$4&lt;Inputs!$CM313),(AU$4-Inputs!$CL313+1)/(Inputs!$AI313+1),0)))))))))</f>
        <v>0</v>
      </c>
      <c r="AV316" s="27">
        <f>IF(AND(Inputs!$CO313=0,AV$4&gt;=Inputs!$CM313),1,IF(AND(AV$4&gt;=Inputs!$CM313,AV$4&lt;Inputs!$CN313),1,IF(AND(AV$4=Inputs!$CN313,AV$4=Inputs!$CO313),1,IF(OR(AND(AV$4=Inputs!$CN313+1,Inputs!$CN313=Inputs!$CO313),AND(AV$4=Inputs!$CN313+2,Inputs!$CN313=Inputs!$CO313)),0,IF(AV$4=Inputs!$CN313,0.8,IF(AV$4=Inputs!$CN313+1,0.6,IF(AV$4=Inputs!$CN313+2,0.4,IF(AV$4=Inputs!$CO313,0.2,IF(AND(AV$4&gt;=Inputs!$CL313,AV$4&lt;Inputs!$CM313),(AV$4-Inputs!$CL313+1)/(Inputs!$AI313+1),0)))))))))</f>
        <v>0</v>
      </c>
      <c r="AW316" s="27">
        <f>IF(AND(Inputs!$CO313=0,AW$4&gt;=Inputs!$CM313),1,IF(AND(AW$4&gt;=Inputs!$CM313,AW$4&lt;Inputs!$CN313),1,IF(AND(AW$4=Inputs!$CN313,AW$4=Inputs!$CO313),1,IF(OR(AND(AW$4=Inputs!$CN313+1,Inputs!$CN313=Inputs!$CO313),AND(AW$4=Inputs!$CN313+2,Inputs!$CN313=Inputs!$CO313)),0,IF(AW$4=Inputs!$CN313,0.8,IF(AW$4=Inputs!$CN313+1,0.6,IF(AW$4=Inputs!$CN313+2,0.4,IF(AW$4=Inputs!$CO313,0.2,IF(AND(AW$4&gt;=Inputs!$CL313,AW$4&lt;Inputs!$CM313),(AW$4-Inputs!$CL313+1)/(Inputs!$AI313+1),0)))))))))</f>
        <v>0</v>
      </c>
      <c r="AX316" s="27">
        <f>IF(AND(Inputs!$CO313=0,AX$4&gt;=Inputs!$CM313),1,IF(AND(AX$4&gt;=Inputs!$CM313,AX$4&lt;Inputs!$CN313),1,IF(AND(AX$4=Inputs!$CN313,AX$4=Inputs!$CO313),1,IF(OR(AND(AX$4=Inputs!$CN313+1,Inputs!$CN313=Inputs!$CO313),AND(AX$4=Inputs!$CN313+2,Inputs!$CN313=Inputs!$CO313)),0,IF(AX$4=Inputs!$CN313,0.8,IF(AX$4=Inputs!$CN313+1,0.6,IF(AX$4=Inputs!$CN313+2,0.4,IF(AX$4=Inputs!$CO313,0.2,IF(AND(AX$4&gt;=Inputs!$CL313,AX$4&lt;Inputs!$CM313),(AX$4-Inputs!$CL313+1)/(Inputs!$AI313+1),0)))))))))</f>
        <v>0</v>
      </c>
      <c r="AY316" s="27">
        <f>IF(AND(Inputs!$CO313=0,AY$4&gt;=Inputs!$CM313),1,IF(AND(AY$4&gt;=Inputs!$CM313,AY$4&lt;Inputs!$CN313),1,IF(AND(AY$4=Inputs!$CN313,AY$4=Inputs!$CO313),1,IF(OR(AND(AY$4=Inputs!$CN313+1,Inputs!$CN313=Inputs!$CO313),AND(AY$4=Inputs!$CN313+2,Inputs!$CN313=Inputs!$CO313)),0,IF(AY$4=Inputs!$CN313,0.8,IF(AY$4=Inputs!$CN313+1,0.6,IF(AY$4=Inputs!$CN313+2,0.4,IF(AY$4=Inputs!$CO313,0.2,IF(AND(AY$4&gt;=Inputs!$CL313,AY$4&lt;Inputs!$CM313),(AY$4-Inputs!$CL313+1)/(Inputs!$AI313+1),0)))))))))</f>
        <v>0</v>
      </c>
      <c r="AZ316" s="27">
        <f>IF(AND(Inputs!$CO313=0,AZ$4&gt;=Inputs!$CM313),1,IF(AND(AZ$4&gt;=Inputs!$CM313,AZ$4&lt;Inputs!$CN313),1,IF(AND(AZ$4=Inputs!$CN313,AZ$4=Inputs!$CO313),1,IF(OR(AND(AZ$4=Inputs!$CN313+1,Inputs!$CN313=Inputs!$CO313),AND(AZ$4=Inputs!$CN313+2,Inputs!$CN313=Inputs!$CO313)),0,IF(AZ$4=Inputs!$CN313,0.8,IF(AZ$4=Inputs!$CN313+1,0.6,IF(AZ$4=Inputs!$CN313+2,0.4,IF(AZ$4=Inputs!$CO313,0.2,IF(AND(AZ$4&gt;=Inputs!$CL313,AZ$4&lt;Inputs!$CM313),(AZ$4-Inputs!$CL313+1)/(Inputs!$AI313+1),0)))))))))</f>
        <v>0</v>
      </c>
      <c r="BA316" s="27">
        <f>IF(AND(Inputs!$CO313=0,BA$4&gt;=Inputs!$CM313),1,IF(AND(BA$4&gt;=Inputs!$CM313,BA$4&lt;Inputs!$CN313),1,IF(AND(BA$4=Inputs!$CN313,BA$4=Inputs!$CO313),1,IF(OR(AND(BA$4=Inputs!$CN313+1,Inputs!$CN313=Inputs!$CO313),AND(BA$4=Inputs!$CN313+2,Inputs!$CN313=Inputs!$CO313)),0,IF(BA$4=Inputs!$CN313,0.8,IF(BA$4=Inputs!$CN313+1,0.6,IF(BA$4=Inputs!$CN313+2,0.4,IF(BA$4=Inputs!$CO313,0.2,IF(AND(BA$4&gt;=Inputs!$CL313,BA$4&lt;Inputs!$CM313),(BA$4-Inputs!$CL313+1)/(Inputs!$AI313+1),0)))))))))</f>
        <v>0</v>
      </c>
      <c r="BB316" s="27">
        <f>IF(AND(Inputs!$CO313=0,BB$4&gt;=Inputs!$CM313),1,IF(AND(BB$4&gt;=Inputs!$CM313,BB$4&lt;Inputs!$CN313),1,IF(AND(BB$4=Inputs!$CN313,BB$4=Inputs!$CO313),1,IF(OR(AND(BB$4=Inputs!$CN313+1,Inputs!$CN313=Inputs!$CO313),AND(BB$4=Inputs!$CN313+2,Inputs!$CN313=Inputs!$CO313)),0,IF(BB$4=Inputs!$CN313,0.8,IF(BB$4=Inputs!$CN313+1,0.6,IF(BB$4=Inputs!$CN313+2,0.4,IF(BB$4=Inputs!$CO313,0.2,IF(AND(BB$4&gt;=Inputs!$CL313,BB$4&lt;Inputs!$CM313),(BB$4-Inputs!$CL313+1)/(Inputs!$AI313+1),0)))))))))</f>
        <v>0</v>
      </c>
      <c r="BC316" s="27">
        <f>IF(AND(Inputs!$CO313=0,BC$4&gt;=Inputs!$CM313),1,IF(AND(BC$4&gt;=Inputs!$CM313,BC$4&lt;Inputs!$CN313),1,IF(AND(BC$4=Inputs!$CN313,BC$4=Inputs!$CO313),1,IF(OR(AND(BC$4=Inputs!$CN313+1,Inputs!$CN313=Inputs!$CO313),AND(BC$4=Inputs!$CN313+2,Inputs!$CN313=Inputs!$CO313)),0,IF(BC$4=Inputs!$CN313,0.8,IF(BC$4=Inputs!$CN313+1,0.6,IF(BC$4=Inputs!$CN313+2,0.4,IF(BC$4=Inputs!$CO313,0.2,IF(AND(BC$4&gt;=Inputs!$CL313,BC$4&lt;Inputs!$CM313),(BC$4-Inputs!$CL313+1)/(Inputs!$AI313+1),0)))))))))</f>
        <v>0</v>
      </c>
      <c r="BD316" s="27">
        <f>IF(AND(Inputs!$CO313=0,BD$4&gt;=Inputs!$CM313),1,IF(AND(BD$4&gt;=Inputs!$CM313,BD$4&lt;Inputs!$CN313),1,IF(AND(BD$4=Inputs!$CN313,BD$4=Inputs!$CO313),1,IF(OR(AND(BD$4=Inputs!$CN313+1,Inputs!$CN313=Inputs!$CO313),AND(BD$4=Inputs!$CN313+2,Inputs!$CN313=Inputs!$CO313)),0,IF(BD$4=Inputs!$CN313,0.8,IF(BD$4=Inputs!$CN313+1,0.6,IF(BD$4=Inputs!$CN313+2,0.4,IF(BD$4=Inputs!$CO313,0.2,IF(AND(BD$4&gt;=Inputs!$CL313,BD$4&lt;Inputs!$CM313),(BD$4-Inputs!$CL313+1)/(Inputs!$AI313+1),0)))))))))</f>
        <v>0</v>
      </c>
      <c r="BE316" s="27">
        <f>IF(AND(Inputs!$CO313=0,BE$4&gt;=Inputs!$CM313),1,IF(AND(BE$4&gt;=Inputs!$CM313,BE$4&lt;Inputs!$CN313),1,IF(AND(BE$4=Inputs!$CN313,BE$4=Inputs!$CO313),1,IF(OR(AND(BE$4=Inputs!$CN313+1,Inputs!$CN313=Inputs!$CO313),AND(BE$4=Inputs!$CN313+2,Inputs!$CN313=Inputs!$CO313)),0,IF(BE$4=Inputs!$CN313,0.8,IF(BE$4=Inputs!$CN313+1,0.6,IF(BE$4=Inputs!$CN313+2,0.4,IF(BE$4=Inputs!$CO313,0.2,IF(AND(BE$4&gt;=Inputs!$CL313,BE$4&lt;Inputs!$CM313),(BE$4-Inputs!$CL313+1)/(Inputs!$AI313+1),0)))))))))</f>
        <v>0</v>
      </c>
      <c r="BF316" s="27">
        <f>IF(AND(Inputs!$CO313=0,BF$4&gt;=Inputs!$CM313),1,IF(AND(BF$4&gt;=Inputs!$CM313,BF$4&lt;Inputs!$CN313),1,IF(AND(BF$4=Inputs!$CN313,BF$4=Inputs!$CO313),1,IF(OR(AND(BF$4=Inputs!$CN313+1,Inputs!$CN313=Inputs!$CO313),AND(BF$4=Inputs!$CN313+2,Inputs!$CN313=Inputs!$CO313)),0,IF(BF$4=Inputs!$CN313,0.8,IF(BF$4=Inputs!$CN313+1,0.6,IF(BF$4=Inputs!$CN313+2,0.4,IF(BF$4=Inputs!$CO313,0.2,IF(AND(BF$4&gt;=Inputs!$CL313,BF$4&lt;Inputs!$CM313),(BF$4-Inputs!$CL313+1)/(Inputs!$AI313+1),0)))))))))</f>
        <v>0</v>
      </c>
      <c r="BG316" s="27">
        <f>IF(AND(Inputs!$CO313=0,BG$4&gt;=Inputs!$CM313),1,IF(AND(BG$4&gt;=Inputs!$CM313,BG$4&lt;Inputs!$CN313),1,IF(AND(BG$4=Inputs!$CN313,BG$4=Inputs!$CO313),1,IF(OR(AND(BG$4=Inputs!$CN313+1,Inputs!$CN313=Inputs!$CO313),AND(BG$4=Inputs!$CN313+2,Inputs!$CN313=Inputs!$CO313)),0,IF(BG$4=Inputs!$CN313,0.8,IF(BG$4=Inputs!$CN313+1,0.6,IF(BG$4=Inputs!$CN313+2,0.4,IF(BG$4=Inputs!$CO313,0.2,IF(AND(BG$4&gt;=Inputs!$CL313,BG$4&lt;Inputs!$CM313),(BG$4-Inputs!$CL313+1)/(Inputs!$AI313+1),0)))))))))</f>
        <v>0</v>
      </c>
      <c r="BH316" s="27">
        <f>IF(AND(Inputs!$CO313=0,BH$4&gt;=Inputs!$CM313),1,IF(AND(BH$4&gt;=Inputs!$CM313,BH$4&lt;Inputs!$CN313),1,IF(AND(BH$4=Inputs!$CN313,BH$4=Inputs!$CO313),1,IF(OR(AND(BH$4=Inputs!$CN313+1,Inputs!$CN313=Inputs!$CO313),AND(BH$4=Inputs!$CN313+2,Inputs!$CN313=Inputs!$CO313)),0,IF(BH$4=Inputs!$CN313,0.8,IF(BH$4=Inputs!$CN313+1,0.6,IF(BH$4=Inputs!$CN313+2,0.4,IF(BH$4=Inputs!$CO313,0.2,IF(AND(BH$4&gt;=Inputs!$CL313,BH$4&lt;Inputs!$CM313),(BH$4-Inputs!$CL313+1)/(Inputs!$AI313+1),0)))))))))</f>
        <v>0</v>
      </c>
      <c r="BI316" s="27">
        <f>IF(AND(Inputs!$CO313=0,BI$4&gt;=Inputs!$CM313),1,IF(AND(BI$4&gt;=Inputs!$CM313,BI$4&lt;Inputs!$CN313),1,IF(AND(BI$4=Inputs!$CN313,BI$4=Inputs!$CO313),1,IF(OR(AND(BI$4=Inputs!$CN313+1,Inputs!$CN313=Inputs!$CO313),AND(BI$4=Inputs!$CN313+2,Inputs!$CN313=Inputs!$CO313)),0,IF(BI$4=Inputs!$CN313,0.8,IF(BI$4=Inputs!$CN313+1,0.6,IF(BI$4=Inputs!$CN313+2,0.4,IF(BI$4=Inputs!$CO313,0.2,IF(AND(BI$4&gt;=Inputs!$CL313,BI$4&lt;Inputs!$CM313),(BI$4-Inputs!$CL313+1)/(Inputs!$AI313+1),0)))))))))</f>
        <v>0</v>
      </c>
      <c r="BJ316" s="27">
        <f>IF(AND(Inputs!$CO313=0,BJ$4&gt;=Inputs!$CM313),1,IF(AND(BJ$4&gt;=Inputs!$CM313,BJ$4&lt;Inputs!$CN313),1,IF(AND(BJ$4=Inputs!$CN313,BJ$4=Inputs!$CO313),1,IF(OR(AND(BJ$4=Inputs!$CN313+1,Inputs!$CN313=Inputs!$CO313),AND(BJ$4=Inputs!$CN313+2,Inputs!$CN313=Inputs!$CO313)),0,IF(BJ$4=Inputs!$CN313,0.8,IF(BJ$4=Inputs!$CN313+1,0.6,IF(BJ$4=Inputs!$CN313+2,0.4,IF(BJ$4=Inputs!$CO313,0.2,IF(AND(BJ$4&gt;=Inputs!$CL313,BJ$4&lt;Inputs!$CM313),(BJ$4-Inputs!$CL313+1)/(Inputs!$AI313+1),0)))))))))</f>
        <v>0</v>
      </c>
      <c r="BK316" s="27">
        <f>IF(AND(Inputs!$CO313=0,BK$4&gt;=Inputs!$CM313),1,IF(AND(BK$4&gt;=Inputs!$CM313,BK$4&lt;Inputs!$CN313),1,IF(AND(BK$4=Inputs!$CN313,BK$4=Inputs!$CO313),1,IF(OR(AND(BK$4=Inputs!$CN313+1,Inputs!$CN313=Inputs!$CO313),AND(BK$4=Inputs!$CN313+2,Inputs!$CN313=Inputs!$CO313)),0,IF(BK$4=Inputs!$CN313,0.8,IF(BK$4=Inputs!$CN313+1,0.6,IF(BK$4=Inputs!$CN313+2,0.4,IF(BK$4=Inputs!$CO313,0.2,IF(AND(BK$4&gt;=Inputs!$CL313,BK$4&lt;Inputs!$CM313),(BK$4-Inputs!$CL313+1)/(Inputs!$AI313+1),0)))))))))</f>
        <v>0</v>
      </c>
      <c r="BL316" s="27">
        <f>IF(AND(Inputs!$CO313=0,BL$4&gt;=Inputs!$CM313),1,IF(AND(BL$4&gt;=Inputs!$CM313,BL$4&lt;Inputs!$CN313),1,IF(AND(BL$4=Inputs!$CN313,BL$4=Inputs!$CO313),1,IF(OR(AND(BL$4=Inputs!$CN313+1,Inputs!$CN313=Inputs!$CO313),AND(BL$4=Inputs!$CN313+2,Inputs!$CN313=Inputs!$CO313)),0,IF(BL$4=Inputs!$CN313,0.8,IF(BL$4=Inputs!$CN313+1,0.6,IF(BL$4=Inputs!$CN313+2,0.4,IF(BL$4=Inputs!$CO313,0.2,IF(AND(BL$4&gt;=Inputs!$CL313,BL$4&lt;Inputs!$CM313),(BL$4-Inputs!$CL313+1)/(Inputs!$AI313+1),0)))))))))</f>
        <v>0</v>
      </c>
      <c r="BM316" s="27">
        <f>IF(AND(Inputs!$CO313=0,BM$4&gt;=Inputs!$CM313),1,IF(AND(BM$4&gt;=Inputs!$CM313,BM$4&lt;Inputs!$CN313),1,IF(AND(BM$4=Inputs!$CN313,BM$4=Inputs!$CO313),1,IF(OR(AND(BM$4=Inputs!$CN313+1,Inputs!$CN313=Inputs!$CO313),AND(BM$4=Inputs!$CN313+2,Inputs!$CN313=Inputs!$CO313)),0,IF(BM$4=Inputs!$CN313,0.8,IF(BM$4=Inputs!$CN313+1,0.6,IF(BM$4=Inputs!$CN313+2,0.4,IF(BM$4=Inputs!$CO313,0.2,IF(AND(BM$4&gt;=Inputs!$CL313,BM$4&lt;Inputs!$CM313),(BM$4-Inputs!$CL313+1)/(Inputs!$AI313+1),0)))))))))</f>
        <v>0</v>
      </c>
      <c r="BO316" s="46" t="str">
        <f>IF(Inputs!$B313="","",(ROUND(Inputs!$BC313*AJ316,0)))</f>
        <v/>
      </c>
      <c r="BP316" s="46" t="str">
        <f>IF(Inputs!$B313="","",(ROUND(Inputs!$BC313*AK316,0)))</f>
        <v/>
      </c>
      <c r="BQ316" s="46" t="str">
        <f>IF(Inputs!$B313="","",(ROUND(Inputs!$BC313*AL316,0)))</f>
        <v/>
      </c>
      <c r="BR316" s="46" t="str">
        <f>IF(Inputs!$B313="","",(ROUND(Inputs!$BC313*AM316,0)))</f>
        <v/>
      </c>
      <c r="BS316" s="46" t="str">
        <f>IF(Inputs!$B313="","",(ROUND(Inputs!$BC313*AN316,0)))</f>
        <v/>
      </c>
      <c r="BT316" s="46" t="str">
        <f>IF(Inputs!$B313="","",(ROUND(Inputs!$BC313*AO316,0)))</f>
        <v/>
      </c>
      <c r="BU316" s="46" t="str">
        <f>IF(Inputs!$B313="","",(ROUND(Inputs!$BC313*AP316,0)))</f>
        <v/>
      </c>
      <c r="BV316" s="46" t="str">
        <f>IF(Inputs!$B313="","",(ROUND(Inputs!$BC313*AQ316,0)))</f>
        <v/>
      </c>
      <c r="BW316" s="46" t="str">
        <f>IF(Inputs!$B313="","",(ROUND(Inputs!$BC313*AR316,0)))</f>
        <v/>
      </c>
      <c r="BX316" s="46" t="str">
        <f>IF(Inputs!$B313="","",(ROUND(Inputs!$BC313*AS316,0)))</f>
        <v/>
      </c>
      <c r="BY316" s="46" t="str">
        <f>IF(Inputs!$B313="","",(ROUND(Inputs!$BC313*AT316,0)))</f>
        <v/>
      </c>
      <c r="BZ316" s="46" t="str">
        <f>IF(Inputs!$B313="","",(ROUND(Inputs!$BC313*AU316,0)))</f>
        <v/>
      </c>
      <c r="CA316" s="46" t="str">
        <f>IF(Inputs!$B313="","",(ROUND(Inputs!$BC313*AV316,0)))</f>
        <v/>
      </c>
      <c r="CB316" s="46" t="str">
        <f>IF(Inputs!$B313="","",(ROUND(Inputs!$BC313*AW316,0)))</f>
        <v/>
      </c>
      <c r="CC316" s="46" t="str">
        <f>IF(Inputs!$B313="","",(ROUND(Inputs!$BC313*AX316,0)))</f>
        <v/>
      </c>
      <c r="CD316" s="46" t="str">
        <f>IF(Inputs!$B313="","",(ROUND(Inputs!$BC313*AY316,0)))</f>
        <v/>
      </c>
      <c r="CE316" s="46" t="str">
        <f>IF(Inputs!$B313="","",(ROUND(Inputs!$BC313*AZ316,0)))</f>
        <v/>
      </c>
      <c r="CF316" s="46" t="str">
        <f>IF(Inputs!$B313="","",(ROUND(Inputs!$BC313*BA316,0)))</f>
        <v/>
      </c>
      <c r="CG316" s="46" t="str">
        <f>IF(Inputs!$B313="","",(ROUND(Inputs!$BC313*BB316,0)))</f>
        <v/>
      </c>
      <c r="CH316" s="46" t="str">
        <f>IF(Inputs!$B313="","",(ROUND(Inputs!$BC313*BC316,0)))</f>
        <v/>
      </c>
      <c r="CI316" s="46" t="str">
        <f>IF(Inputs!$B313="","",(ROUND(Inputs!$BC313*BD316,0)))</f>
        <v/>
      </c>
      <c r="CJ316" s="46" t="str">
        <f>IF(Inputs!$B313="","",(ROUND(Inputs!$BC313*BE316,0)))</f>
        <v/>
      </c>
      <c r="CK316" s="46" t="str">
        <f>IF(Inputs!$B313="","",(ROUND(Inputs!$BC313*BF316,0)))</f>
        <v/>
      </c>
      <c r="CL316" s="46" t="str">
        <f>IF(Inputs!$B313="","",(ROUND(Inputs!$BC313*BG316,0)))</f>
        <v/>
      </c>
      <c r="CM316" s="46" t="str">
        <f>IF(Inputs!$B313="","",(ROUND(Inputs!$BC313*BH316,0)))</f>
        <v/>
      </c>
      <c r="CN316" s="46" t="str">
        <f>IF(Inputs!$B313="","",(ROUND(Inputs!$BC313*BI316,0)))</f>
        <v/>
      </c>
      <c r="CO316" s="46" t="str">
        <f>IF(Inputs!$B313="","",(ROUND(Inputs!$BC313*BJ316,0)))</f>
        <v/>
      </c>
      <c r="CP316" s="46" t="str">
        <f>IF(Inputs!$B313="","",(ROUND(Inputs!$BC313*BK316,0)))</f>
        <v/>
      </c>
      <c r="CQ316" s="46" t="str">
        <f>IF(Inputs!$B313="","",(ROUND(Inputs!$BC313*BL316,0)))</f>
        <v/>
      </c>
      <c r="CR316" s="46" t="str">
        <f>IF(Inputs!$B313="","",(ROUND(Inputs!$BC313*BM316,0)))</f>
        <v/>
      </c>
      <c r="CV316" s="46" t="str">
        <f>IF(A316="","",IF(AND(CV$4&lt;=Inputs!$CQ313,CV$4&gt;=Inputs!$CP313),Inputs!$AR313/(Inputs!$CQ313-Inputs!$CP313+1),0)+IF(CV$4=Inputs!$CL313,Inputs!$BD313,0))</f>
        <v/>
      </c>
      <c r="CW316" s="46" t="str">
        <f>IF(B316="","",IF(AND(CW$4&lt;=Inputs!$CQ313,CW$4&gt;=Inputs!$CP313),Inputs!$AR313/(Inputs!$CQ313-Inputs!$CP313+1),0)+IF(CW$4=Inputs!$CL313,Inputs!$BD313,0))</f>
        <v/>
      </c>
      <c r="CX316" s="46" t="str">
        <f>IF(C316="","",IF(AND(CX$4&lt;=Inputs!$CQ313,CX$4&gt;=Inputs!$CP313),Inputs!$AR313/(Inputs!$CQ313-Inputs!$CP313+1),0)+IF(CX$4=Inputs!$CL313,Inputs!$BD313,0))</f>
        <v/>
      </c>
      <c r="CY316" s="46" t="str">
        <f>IF(D316="","",IF(AND(CY$4&lt;=Inputs!$CQ313,CY$4&gt;=Inputs!$CP313),Inputs!$AR313/(Inputs!$CQ313-Inputs!$CP313+1),0)+IF(CY$4=Inputs!$CL313,Inputs!$BD313,0))</f>
        <v/>
      </c>
      <c r="CZ316" s="46" t="str">
        <f>IF(E316="","",IF(AND(CZ$4&lt;=Inputs!$CQ313,CZ$4&gt;=Inputs!$CP313),Inputs!$AR313/(Inputs!$CQ313-Inputs!$CP313+1),0)+IF(CZ$4=Inputs!$CL313,Inputs!$BD313,0))</f>
        <v/>
      </c>
      <c r="DA316" s="46" t="str">
        <f>IF(F316="","",IF(AND(DA$4&lt;=Inputs!$CQ313,DA$4&gt;=Inputs!$CP313),Inputs!$AR313/(Inputs!$CQ313-Inputs!$CP313+1),0)+IF(DA$4=Inputs!$CL313,Inputs!$BD313,0))</f>
        <v/>
      </c>
      <c r="DB316" s="46" t="str">
        <f>IF(G316="","",IF(AND(DB$4&lt;=Inputs!$CQ313,DB$4&gt;=Inputs!$CP313),Inputs!$AR313/(Inputs!$CQ313-Inputs!$CP313+1),0)+IF(DB$4=Inputs!$CL313,Inputs!$BD313,0))</f>
        <v/>
      </c>
      <c r="DC316" s="46" t="str">
        <f>IF(H316="","",IF(AND(DC$4&lt;=Inputs!$CQ313,DC$4&gt;=Inputs!$CP313),Inputs!$AR313/(Inputs!$CQ313-Inputs!$CP313+1),0)+IF(DC$4=Inputs!$CL313,Inputs!$BD313,0))</f>
        <v/>
      </c>
      <c r="DD316" s="46" t="str">
        <f>IF(I316="","",IF(AND(DD$4&lt;=Inputs!$CQ313,DD$4&gt;=Inputs!$CP313),Inputs!$AR313/(Inputs!$CQ313-Inputs!$CP313+1),0)+IF(DD$4=Inputs!$CL313,Inputs!$BD313,0))</f>
        <v/>
      </c>
      <c r="DE316" s="46" t="str">
        <f>IF(J316="","",IF(AND(DE$4&lt;=Inputs!$CQ313,DE$4&gt;=Inputs!$CP313),Inputs!$AR313/(Inputs!$CQ313-Inputs!$CP313+1),0)+IF(DE$4=Inputs!$CL313,Inputs!$BD313,0))</f>
        <v/>
      </c>
      <c r="DF316" s="46" t="str">
        <f>IF(K316="","",IF(AND(DF$4&lt;=Inputs!$CQ313,DF$4&gt;=Inputs!$CP313),Inputs!$AR313/(Inputs!$CQ313-Inputs!$CP313+1),0)+IF(DF$4=Inputs!$CL313,Inputs!$BD313,0))</f>
        <v/>
      </c>
      <c r="DG316" s="46" t="str">
        <f>IF(L316="","",IF(AND(DG$4&lt;=Inputs!$CQ313,DG$4&gt;=Inputs!$CP313),Inputs!$AR313/(Inputs!$CQ313-Inputs!$CP313+1),0)+IF(DG$4=Inputs!$CL313,Inputs!$BD313,0))</f>
        <v/>
      </c>
      <c r="DH316" s="46" t="str">
        <f>IF(M316="","",IF(AND(DH$4&lt;=Inputs!$CQ313,DH$4&gt;=Inputs!$CP313),Inputs!$AR313/(Inputs!$CQ313-Inputs!$CP313+1),0)+IF(DH$4=Inputs!$CL313,Inputs!$BD313,0))</f>
        <v/>
      </c>
      <c r="DI316" s="46" t="str">
        <f>IF(N316="","",IF(AND(DI$4&lt;=Inputs!$CQ313,DI$4&gt;=Inputs!$CP313),Inputs!$AR313/(Inputs!$CQ313-Inputs!$CP313+1),0)+IF(DI$4=Inputs!$CL313,Inputs!$BD313,0))</f>
        <v/>
      </c>
      <c r="DJ316" s="46" t="str">
        <f>IF(O316="","",IF(AND(DJ$4&lt;=Inputs!$CQ313,DJ$4&gt;=Inputs!$CP313),Inputs!$AR313/(Inputs!$CQ313-Inputs!$CP313+1),0)+IF(DJ$4=Inputs!$CL313,Inputs!$BD313,0))</f>
        <v/>
      </c>
      <c r="DK316" s="46" t="str">
        <f>IF(P316="","",IF(AND(DK$4&lt;=Inputs!$CQ313,DK$4&gt;=Inputs!$CP313),Inputs!$AR313/(Inputs!$CQ313-Inputs!$CP313+1),0)+IF(DK$4=Inputs!$CL313,Inputs!$BD313,0))</f>
        <v/>
      </c>
      <c r="DL316" s="46" t="str">
        <f>IF(Q316="","",IF(AND(DL$4&lt;=Inputs!$CQ313,DL$4&gt;=Inputs!$CP313),Inputs!$AR313/(Inputs!$CQ313-Inputs!$CP313+1),0)+IF(DL$4=Inputs!$CL313,Inputs!$BD313,0))</f>
        <v/>
      </c>
      <c r="DM316" s="46" t="str">
        <f>IF(R316="","",IF(AND(DM$4&lt;=Inputs!$CQ313,DM$4&gt;=Inputs!$CP313),Inputs!$AR313/(Inputs!$CQ313-Inputs!$CP313+1),0)+IF(DM$4=Inputs!$CL313,Inputs!$BD313,0))</f>
        <v/>
      </c>
      <c r="DN316" s="46" t="str">
        <f>IF(S316="","",IF(AND(DN$4&lt;=Inputs!$CQ313,DN$4&gt;=Inputs!$CP313),Inputs!$AR313/(Inputs!$CQ313-Inputs!$CP313+1),0)+IF(DN$4=Inputs!$CL313,Inputs!$BD313,0))</f>
        <v/>
      </c>
      <c r="DO316" s="46" t="str">
        <f>IF(T316="","",IF(AND(DO$4&lt;=Inputs!$CQ313,DO$4&gt;=Inputs!$CP313),Inputs!$AR313/(Inputs!$CQ313-Inputs!$CP313+1),0)+IF(DO$4=Inputs!$CL313,Inputs!$BD313,0))</f>
        <v/>
      </c>
      <c r="DP316" s="46" t="str">
        <f>IF(U316="","",IF(AND(DP$4&lt;=Inputs!$CQ313,DP$4&gt;=Inputs!$CP313),Inputs!$AR313/(Inputs!$CQ313-Inputs!$CP313+1),0)+IF(DP$4=Inputs!$CL313,Inputs!$BD313,0))</f>
        <v/>
      </c>
      <c r="DQ316" s="46" t="str">
        <f>IF(V316="","",IF(AND(DQ$4&lt;=Inputs!$CQ313,DQ$4&gt;=Inputs!$CP313),Inputs!$AR313/(Inputs!$CQ313-Inputs!$CP313+1),0)+IF(DQ$4=Inputs!$CL313,Inputs!$BD313,0))</f>
        <v/>
      </c>
      <c r="DR316" s="46" t="str">
        <f>IF(W316="","",IF(AND(DR$4&lt;=Inputs!$CQ313,DR$4&gt;=Inputs!$CP313),Inputs!$AR313/(Inputs!$CQ313-Inputs!$CP313+1),0)+IF(DR$4=Inputs!$CL313,Inputs!$BD313,0))</f>
        <v/>
      </c>
      <c r="DS316" s="46" t="str">
        <f>IF(X316="","",IF(AND(DS$4&lt;=Inputs!$CQ313,DS$4&gt;=Inputs!$CP313),Inputs!$AR313/(Inputs!$CQ313-Inputs!$CP313+1),0)+IF(DS$4=Inputs!$CL313,Inputs!$BD313,0))</f>
        <v/>
      </c>
      <c r="DT316" s="46" t="str">
        <f>IF(Y316="","",IF(AND(DT$4&lt;=Inputs!$CQ313,DT$4&gt;=Inputs!$CP313),Inputs!$AR313/(Inputs!$CQ313-Inputs!$CP313+1),0)+IF(DT$4=Inputs!$CL313,Inputs!$BD313,0))</f>
        <v/>
      </c>
      <c r="DU316" s="46" t="str">
        <f>IF(Z316="","",IF(AND(DU$4&lt;=Inputs!$CQ313,DU$4&gt;=Inputs!$CP313),Inputs!$AR313/(Inputs!$CQ313-Inputs!$CP313+1),0)+IF(DU$4=Inputs!$CL313,Inputs!$BD313,0))</f>
        <v/>
      </c>
      <c r="DV316" s="46" t="str">
        <f>IF(AA316="","",IF(AND(DV$4&lt;=Inputs!$CQ313,DV$4&gt;=Inputs!$CP313),Inputs!$AR313/(Inputs!$CQ313-Inputs!$CP313+1),0)+IF(DV$4=Inputs!$CL313,Inputs!$BD313,0))</f>
        <v/>
      </c>
      <c r="DW316" s="46" t="str">
        <f>IF(AB316="","",IF(AND(DW$4&lt;=Inputs!$CQ313,DW$4&gt;=Inputs!$CP313),Inputs!$AR313/(Inputs!$CQ313-Inputs!$CP313+1),0)+IF(DW$4=Inputs!$CL313,Inputs!$BD313,0))</f>
        <v/>
      </c>
      <c r="DX316" s="46" t="str">
        <f>IF(AC316="","",IF(AND(DX$4&lt;=Inputs!$CQ313,DX$4&gt;=Inputs!$CP313),Inputs!$AR313/(Inputs!$CQ313-Inputs!$CP313+1),0)+IF(DX$4=Inputs!$CL313,Inputs!$BD313,0))</f>
        <v/>
      </c>
      <c r="DY316" s="46" t="str">
        <f>IF(AD316="","",IF(AND(DY$4&lt;=Inputs!$CQ313,DY$4&gt;=Inputs!$CP313),Inputs!$AR313/(Inputs!$CQ313-Inputs!$CP313+1),0)+IF(DY$4=Inputs!$CL313,Inputs!$BD313,0))</f>
        <v/>
      </c>
      <c r="DZ316" s="46" t="str">
        <f t="shared" si="12"/>
        <v/>
      </c>
    </row>
    <row r="317" spans="1:130">
      <c r="A317" s="7" t="str">
        <f>IF(Inputs!A314="","",Inputs!A314)</f>
        <v/>
      </c>
      <c r="B317" t="str">
        <f>IF(Inputs!B314="","",Inputs!B314)</f>
        <v/>
      </c>
      <c r="C317" s="46" t="str">
        <f>IF(Inputs!$B314="","",BO317-CV317)</f>
        <v/>
      </c>
      <c r="D317" s="46" t="str">
        <f>IF(Inputs!$B314="","",BP317-CW317)</f>
        <v/>
      </c>
      <c r="E317" s="46" t="str">
        <f>IF(Inputs!$B314="","",BQ317-CX317)</f>
        <v/>
      </c>
      <c r="F317" s="46" t="str">
        <f>IF(Inputs!$B314="","",BR317-CY317)</f>
        <v/>
      </c>
      <c r="G317" s="46" t="str">
        <f>IF(Inputs!$B314="","",BS317-CZ317)</f>
        <v/>
      </c>
      <c r="H317" s="46" t="str">
        <f>IF(Inputs!$B314="","",BT317-DA317)</f>
        <v/>
      </c>
      <c r="I317" s="46" t="str">
        <f>IF(Inputs!$B314="","",BU317-DB317)</f>
        <v/>
      </c>
      <c r="J317" s="46" t="str">
        <f>IF(Inputs!$B314="","",BV317-DC317)</f>
        <v/>
      </c>
      <c r="K317" s="46" t="str">
        <f>IF(Inputs!$B314="","",BW317-DD317)</f>
        <v/>
      </c>
      <c r="L317" s="46" t="str">
        <f>IF(Inputs!$B314="","",BX317-DE317)</f>
        <v/>
      </c>
      <c r="M317" s="46" t="str">
        <f>IF(Inputs!$B314="","",BY317-DF317)</f>
        <v/>
      </c>
      <c r="N317" s="46" t="str">
        <f>IF(Inputs!$B314="","",BZ317-DG317)</f>
        <v/>
      </c>
      <c r="O317" s="46" t="str">
        <f>IF(Inputs!$B314="","",CA317-DH317)</f>
        <v/>
      </c>
      <c r="P317" s="46" t="str">
        <f>IF(Inputs!$B314="","",CB317-DI317)</f>
        <v/>
      </c>
      <c r="Q317" s="46" t="str">
        <f>IF(Inputs!$B314="","",CC317-DJ317)</f>
        <v/>
      </c>
      <c r="R317" s="46" t="str">
        <f>IF(Inputs!$B314="","",CD317-DK317)</f>
        <v/>
      </c>
      <c r="S317" s="46" t="str">
        <f>IF(Inputs!$B314="","",CE317-DL317)</f>
        <v/>
      </c>
      <c r="T317" s="46" t="str">
        <f>IF(Inputs!$B314="","",CF317-DM317)</f>
        <v/>
      </c>
      <c r="U317" s="46" t="str">
        <f>IF(Inputs!$B314="","",CG317-DN317)</f>
        <v/>
      </c>
      <c r="V317" s="46" t="str">
        <f>IF(Inputs!$B314="","",CH317-DO317)</f>
        <v/>
      </c>
      <c r="W317" s="46" t="str">
        <f>IF(Inputs!$B314="","",CI317-DP317)</f>
        <v/>
      </c>
      <c r="X317" s="46" t="str">
        <f>IF(Inputs!$B314="","",CJ317-DQ317)</f>
        <v/>
      </c>
      <c r="Y317" s="46" t="str">
        <f>IF(Inputs!$B314="","",CK317-DR317)</f>
        <v/>
      </c>
      <c r="Z317" s="46" t="str">
        <f>IF(Inputs!$B314="","",CL317-DS317)</f>
        <v/>
      </c>
      <c r="AA317" s="46" t="str">
        <f>IF(Inputs!$B314="","",CM317-DT317)</f>
        <v/>
      </c>
      <c r="AB317" s="46" t="str">
        <f>IF(Inputs!$B314="","",CN317-DU317)</f>
        <v/>
      </c>
      <c r="AC317" s="46" t="str">
        <f>IF(Inputs!$B314="","",CO317-DV317)</f>
        <v/>
      </c>
      <c r="AD317" s="46" t="str">
        <f>IF(Inputs!$B314="","",CP317-DW317)</f>
        <v/>
      </c>
      <c r="AE317" s="46" t="str">
        <f>IF(Inputs!$B314="","",CQ317-DX317)</f>
        <v/>
      </c>
      <c r="AF317" s="46" t="str">
        <f>IF(Inputs!$B314="","",CR317-DY317)</f>
        <v/>
      </c>
      <c r="AG317" s="50" t="str">
        <f t="shared" si="13"/>
        <v/>
      </c>
      <c r="AH317" s="50"/>
      <c r="AJ317" s="27">
        <f>IF(AND(Inputs!$CO314=0,AJ$4&gt;=Inputs!$CM314),1,IF(AND(AJ$4&gt;=Inputs!$CM314,AJ$4&lt;Inputs!$CN314),1,IF(AND(AJ$4=Inputs!$CN314,AJ$4=Inputs!$CO314),1,IF(OR(AND(AJ$4=Inputs!$CN314+1,Inputs!$CN314=Inputs!$CO314),AND(AJ$4=Inputs!$CN314+2,Inputs!$CN314=Inputs!$CO314)),0,IF(AJ$4=Inputs!$CN314,0.8,IF(AJ$4=Inputs!$CN314+1,0.6,IF(AJ$4=Inputs!$CN314+2,0.4,IF(AJ$4=Inputs!$CO314,0.2,IF(AND(AJ$4&gt;=Inputs!$CL314,AJ$4&lt;Inputs!$CM314),(AJ$4-Inputs!$CL314+1)/(Inputs!$AI314+1),0)))))))))</f>
        <v>0</v>
      </c>
      <c r="AK317" s="27">
        <f>IF(AND(Inputs!$CO314=0,AK$4&gt;=Inputs!$CM314),1,IF(AND(AK$4&gt;=Inputs!$CM314,AK$4&lt;Inputs!$CN314),1,IF(AND(AK$4=Inputs!$CN314,AK$4=Inputs!$CO314),1,IF(OR(AND(AK$4=Inputs!$CN314+1,Inputs!$CN314=Inputs!$CO314),AND(AK$4=Inputs!$CN314+2,Inputs!$CN314=Inputs!$CO314)),0,IF(AK$4=Inputs!$CN314,0.8,IF(AK$4=Inputs!$CN314+1,0.6,IF(AK$4=Inputs!$CN314+2,0.4,IF(AK$4=Inputs!$CO314,0.2,IF(AND(AK$4&gt;=Inputs!$CL314,AK$4&lt;Inputs!$CM314),(AK$4-Inputs!$CL314+1)/(Inputs!$AI314+1),0)))))))))</f>
        <v>0</v>
      </c>
      <c r="AL317" s="27">
        <f>IF(AND(Inputs!$CO314=0,AL$4&gt;=Inputs!$CM314),1,IF(AND(AL$4&gt;=Inputs!$CM314,AL$4&lt;Inputs!$CN314),1,IF(AND(AL$4=Inputs!$CN314,AL$4=Inputs!$CO314),1,IF(OR(AND(AL$4=Inputs!$CN314+1,Inputs!$CN314=Inputs!$CO314),AND(AL$4=Inputs!$CN314+2,Inputs!$CN314=Inputs!$CO314)),0,IF(AL$4=Inputs!$CN314,0.8,IF(AL$4=Inputs!$CN314+1,0.6,IF(AL$4=Inputs!$CN314+2,0.4,IF(AL$4=Inputs!$CO314,0.2,IF(AND(AL$4&gt;=Inputs!$CL314,AL$4&lt;Inputs!$CM314),(AL$4-Inputs!$CL314+1)/(Inputs!$AI314+1),0)))))))))</f>
        <v>0</v>
      </c>
      <c r="AM317" s="27">
        <f>IF(AND(Inputs!$CO314=0,AM$4&gt;=Inputs!$CM314),1,IF(AND(AM$4&gt;=Inputs!$CM314,AM$4&lt;Inputs!$CN314),1,IF(AND(AM$4=Inputs!$CN314,AM$4=Inputs!$CO314),1,IF(OR(AND(AM$4=Inputs!$CN314+1,Inputs!$CN314=Inputs!$CO314),AND(AM$4=Inputs!$CN314+2,Inputs!$CN314=Inputs!$CO314)),0,IF(AM$4=Inputs!$CN314,0.8,IF(AM$4=Inputs!$CN314+1,0.6,IF(AM$4=Inputs!$CN314+2,0.4,IF(AM$4=Inputs!$CO314,0.2,IF(AND(AM$4&gt;=Inputs!$CL314,AM$4&lt;Inputs!$CM314),(AM$4-Inputs!$CL314+1)/(Inputs!$AI314+1),0)))))))))</f>
        <v>0</v>
      </c>
      <c r="AN317" s="27">
        <f>IF(AND(Inputs!$CO314=0,AN$4&gt;=Inputs!$CM314),1,IF(AND(AN$4&gt;=Inputs!$CM314,AN$4&lt;Inputs!$CN314),1,IF(AND(AN$4=Inputs!$CN314,AN$4=Inputs!$CO314),1,IF(OR(AND(AN$4=Inputs!$CN314+1,Inputs!$CN314=Inputs!$CO314),AND(AN$4=Inputs!$CN314+2,Inputs!$CN314=Inputs!$CO314)),0,IF(AN$4=Inputs!$CN314,0.8,IF(AN$4=Inputs!$CN314+1,0.6,IF(AN$4=Inputs!$CN314+2,0.4,IF(AN$4=Inputs!$CO314,0.2,IF(AND(AN$4&gt;=Inputs!$CL314,AN$4&lt;Inputs!$CM314),(AN$4-Inputs!$CL314+1)/(Inputs!$AI314+1),0)))))))))</f>
        <v>0</v>
      </c>
      <c r="AO317" s="27">
        <f>IF(AND(Inputs!$CO314=0,AO$4&gt;=Inputs!$CM314),1,IF(AND(AO$4&gt;=Inputs!$CM314,AO$4&lt;Inputs!$CN314),1,IF(AND(AO$4=Inputs!$CN314,AO$4=Inputs!$CO314),1,IF(OR(AND(AO$4=Inputs!$CN314+1,Inputs!$CN314=Inputs!$CO314),AND(AO$4=Inputs!$CN314+2,Inputs!$CN314=Inputs!$CO314)),0,IF(AO$4=Inputs!$CN314,0.8,IF(AO$4=Inputs!$CN314+1,0.6,IF(AO$4=Inputs!$CN314+2,0.4,IF(AO$4=Inputs!$CO314,0.2,IF(AND(AO$4&gt;=Inputs!$CL314,AO$4&lt;Inputs!$CM314),(AO$4-Inputs!$CL314+1)/(Inputs!$AI314+1),0)))))))))</f>
        <v>0</v>
      </c>
      <c r="AP317" s="27">
        <f>IF(AND(Inputs!$CO314=0,AP$4&gt;=Inputs!$CM314),1,IF(AND(AP$4&gt;=Inputs!$CM314,AP$4&lt;Inputs!$CN314),1,IF(AND(AP$4=Inputs!$CN314,AP$4=Inputs!$CO314),1,IF(OR(AND(AP$4=Inputs!$CN314+1,Inputs!$CN314=Inputs!$CO314),AND(AP$4=Inputs!$CN314+2,Inputs!$CN314=Inputs!$CO314)),0,IF(AP$4=Inputs!$CN314,0.8,IF(AP$4=Inputs!$CN314+1,0.6,IF(AP$4=Inputs!$CN314+2,0.4,IF(AP$4=Inputs!$CO314,0.2,IF(AND(AP$4&gt;=Inputs!$CL314,AP$4&lt;Inputs!$CM314),(AP$4-Inputs!$CL314+1)/(Inputs!$AI314+1),0)))))))))</f>
        <v>0</v>
      </c>
      <c r="AQ317" s="27">
        <f>IF(AND(Inputs!$CO314=0,AQ$4&gt;=Inputs!$CM314),1,IF(AND(AQ$4&gt;=Inputs!$CM314,AQ$4&lt;Inputs!$CN314),1,IF(AND(AQ$4=Inputs!$CN314,AQ$4=Inputs!$CO314),1,IF(OR(AND(AQ$4=Inputs!$CN314+1,Inputs!$CN314=Inputs!$CO314),AND(AQ$4=Inputs!$CN314+2,Inputs!$CN314=Inputs!$CO314)),0,IF(AQ$4=Inputs!$CN314,0.8,IF(AQ$4=Inputs!$CN314+1,0.6,IF(AQ$4=Inputs!$CN314+2,0.4,IF(AQ$4=Inputs!$CO314,0.2,IF(AND(AQ$4&gt;=Inputs!$CL314,AQ$4&lt;Inputs!$CM314),(AQ$4-Inputs!$CL314+1)/(Inputs!$AI314+1),0)))))))))</f>
        <v>0</v>
      </c>
      <c r="AR317" s="27">
        <f>IF(AND(Inputs!$CO314=0,AR$4&gt;=Inputs!$CM314),1,IF(AND(AR$4&gt;=Inputs!$CM314,AR$4&lt;Inputs!$CN314),1,IF(AND(AR$4=Inputs!$CN314,AR$4=Inputs!$CO314),1,IF(OR(AND(AR$4=Inputs!$CN314+1,Inputs!$CN314=Inputs!$CO314),AND(AR$4=Inputs!$CN314+2,Inputs!$CN314=Inputs!$CO314)),0,IF(AR$4=Inputs!$CN314,0.8,IF(AR$4=Inputs!$CN314+1,0.6,IF(AR$4=Inputs!$CN314+2,0.4,IF(AR$4=Inputs!$CO314,0.2,IF(AND(AR$4&gt;=Inputs!$CL314,AR$4&lt;Inputs!$CM314),(AR$4-Inputs!$CL314+1)/(Inputs!$AI314+1),0)))))))))</f>
        <v>0</v>
      </c>
      <c r="AS317" s="27">
        <f>IF(AND(Inputs!$CO314=0,AS$4&gt;=Inputs!$CM314),1,IF(AND(AS$4&gt;=Inputs!$CM314,AS$4&lt;Inputs!$CN314),1,IF(AND(AS$4=Inputs!$CN314,AS$4=Inputs!$CO314),1,IF(OR(AND(AS$4=Inputs!$CN314+1,Inputs!$CN314=Inputs!$CO314),AND(AS$4=Inputs!$CN314+2,Inputs!$CN314=Inputs!$CO314)),0,IF(AS$4=Inputs!$CN314,0.8,IF(AS$4=Inputs!$CN314+1,0.6,IF(AS$4=Inputs!$CN314+2,0.4,IF(AS$4=Inputs!$CO314,0.2,IF(AND(AS$4&gt;=Inputs!$CL314,AS$4&lt;Inputs!$CM314),(AS$4-Inputs!$CL314+1)/(Inputs!$AI314+1),0)))))))))</f>
        <v>0</v>
      </c>
      <c r="AT317" s="27">
        <f>IF(AND(Inputs!$CO314=0,AT$4&gt;=Inputs!$CM314),1,IF(AND(AT$4&gt;=Inputs!$CM314,AT$4&lt;Inputs!$CN314),1,IF(AND(AT$4=Inputs!$CN314,AT$4=Inputs!$CO314),1,IF(OR(AND(AT$4=Inputs!$CN314+1,Inputs!$CN314=Inputs!$CO314),AND(AT$4=Inputs!$CN314+2,Inputs!$CN314=Inputs!$CO314)),0,IF(AT$4=Inputs!$CN314,0.8,IF(AT$4=Inputs!$CN314+1,0.6,IF(AT$4=Inputs!$CN314+2,0.4,IF(AT$4=Inputs!$CO314,0.2,IF(AND(AT$4&gt;=Inputs!$CL314,AT$4&lt;Inputs!$CM314),(AT$4-Inputs!$CL314+1)/(Inputs!$AI314+1),0)))))))))</f>
        <v>0</v>
      </c>
      <c r="AU317" s="27">
        <f>IF(AND(Inputs!$CO314=0,AU$4&gt;=Inputs!$CM314),1,IF(AND(AU$4&gt;=Inputs!$CM314,AU$4&lt;Inputs!$CN314),1,IF(AND(AU$4=Inputs!$CN314,AU$4=Inputs!$CO314),1,IF(OR(AND(AU$4=Inputs!$CN314+1,Inputs!$CN314=Inputs!$CO314),AND(AU$4=Inputs!$CN314+2,Inputs!$CN314=Inputs!$CO314)),0,IF(AU$4=Inputs!$CN314,0.8,IF(AU$4=Inputs!$CN314+1,0.6,IF(AU$4=Inputs!$CN314+2,0.4,IF(AU$4=Inputs!$CO314,0.2,IF(AND(AU$4&gt;=Inputs!$CL314,AU$4&lt;Inputs!$CM314),(AU$4-Inputs!$CL314+1)/(Inputs!$AI314+1),0)))))))))</f>
        <v>0</v>
      </c>
      <c r="AV317" s="27">
        <f>IF(AND(Inputs!$CO314=0,AV$4&gt;=Inputs!$CM314),1,IF(AND(AV$4&gt;=Inputs!$CM314,AV$4&lt;Inputs!$CN314),1,IF(AND(AV$4=Inputs!$CN314,AV$4=Inputs!$CO314),1,IF(OR(AND(AV$4=Inputs!$CN314+1,Inputs!$CN314=Inputs!$CO314),AND(AV$4=Inputs!$CN314+2,Inputs!$CN314=Inputs!$CO314)),0,IF(AV$4=Inputs!$CN314,0.8,IF(AV$4=Inputs!$CN314+1,0.6,IF(AV$4=Inputs!$CN314+2,0.4,IF(AV$4=Inputs!$CO314,0.2,IF(AND(AV$4&gt;=Inputs!$CL314,AV$4&lt;Inputs!$CM314),(AV$4-Inputs!$CL314+1)/(Inputs!$AI314+1),0)))))))))</f>
        <v>0</v>
      </c>
      <c r="AW317" s="27">
        <f>IF(AND(Inputs!$CO314=0,AW$4&gt;=Inputs!$CM314),1,IF(AND(AW$4&gt;=Inputs!$CM314,AW$4&lt;Inputs!$CN314),1,IF(AND(AW$4=Inputs!$CN314,AW$4=Inputs!$CO314),1,IF(OR(AND(AW$4=Inputs!$CN314+1,Inputs!$CN314=Inputs!$CO314),AND(AW$4=Inputs!$CN314+2,Inputs!$CN314=Inputs!$CO314)),0,IF(AW$4=Inputs!$CN314,0.8,IF(AW$4=Inputs!$CN314+1,0.6,IF(AW$4=Inputs!$CN314+2,0.4,IF(AW$4=Inputs!$CO314,0.2,IF(AND(AW$4&gt;=Inputs!$CL314,AW$4&lt;Inputs!$CM314),(AW$4-Inputs!$CL314+1)/(Inputs!$AI314+1),0)))))))))</f>
        <v>0</v>
      </c>
      <c r="AX317" s="27">
        <f>IF(AND(Inputs!$CO314=0,AX$4&gt;=Inputs!$CM314),1,IF(AND(AX$4&gt;=Inputs!$CM314,AX$4&lt;Inputs!$CN314),1,IF(AND(AX$4=Inputs!$CN314,AX$4=Inputs!$CO314),1,IF(OR(AND(AX$4=Inputs!$CN314+1,Inputs!$CN314=Inputs!$CO314),AND(AX$4=Inputs!$CN314+2,Inputs!$CN314=Inputs!$CO314)),0,IF(AX$4=Inputs!$CN314,0.8,IF(AX$4=Inputs!$CN314+1,0.6,IF(AX$4=Inputs!$CN314+2,0.4,IF(AX$4=Inputs!$CO314,0.2,IF(AND(AX$4&gt;=Inputs!$CL314,AX$4&lt;Inputs!$CM314),(AX$4-Inputs!$CL314+1)/(Inputs!$AI314+1),0)))))))))</f>
        <v>0</v>
      </c>
      <c r="AY317" s="27">
        <f>IF(AND(Inputs!$CO314=0,AY$4&gt;=Inputs!$CM314),1,IF(AND(AY$4&gt;=Inputs!$CM314,AY$4&lt;Inputs!$CN314),1,IF(AND(AY$4=Inputs!$CN314,AY$4=Inputs!$CO314),1,IF(OR(AND(AY$4=Inputs!$CN314+1,Inputs!$CN314=Inputs!$CO314),AND(AY$4=Inputs!$CN314+2,Inputs!$CN314=Inputs!$CO314)),0,IF(AY$4=Inputs!$CN314,0.8,IF(AY$4=Inputs!$CN314+1,0.6,IF(AY$4=Inputs!$CN314+2,0.4,IF(AY$4=Inputs!$CO314,0.2,IF(AND(AY$4&gt;=Inputs!$CL314,AY$4&lt;Inputs!$CM314),(AY$4-Inputs!$CL314+1)/(Inputs!$AI314+1),0)))))))))</f>
        <v>0</v>
      </c>
      <c r="AZ317" s="27">
        <f>IF(AND(Inputs!$CO314=0,AZ$4&gt;=Inputs!$CM314),1,IF(AND(AZ$4&gt;=Inputs!$CM314,AZ$4&lt;Inputs!$CN314),1,IF(AND(AZ$4=Inputs!$CN314,AZ$4=Inputs!$CO314),1,IF(OR(AND(AZ$4=Inputs!$CN314+1,Inputs!$CN314=Inputs!$CO314),AND(AZ$4=Inputs!$CN314+2,Inputs!$CN314=Inputs!$CO314)),0,IF(AZ$4=Inputs!$CN314,0.8,IF(AZ$4=Inputs!$CN314+1,0.6,IF(AZ$4=Inputs!$CN314+2,0.4,IF(AZ$4=Inputs!$CO314,0.2,IF(AND(AZ$4&gt;=Inputs!$CL314,AZ$4&lt;Inputs!$CM314),(AZ$4-Inputs!$CL314+1)/(Inputs!$AI314+1),0)))))))))</f>
        <v>0</v>
      </c>
      <c r="BA317" s="27">
        <f>IF(AND(Inputs!$CO314=0,BA$4&gt;=Inputs!$CM314),1,IF(AND(BA$4&gt;=Inputs!$CM314,BA$4&lt;Inputs!$CN314),1,IF(AND(BA$4=Inputs!$CN314,BA$4=Inputs!$CO314),1,IF(OR(AND(BA$4=Inputs!$CN314+1,Inputs!$CN314=Inputs!$CO314),AND(BA$4=Inputs!$CN314+2,Inputs!$CN314=Inputs!$CO314)),0,IF(BA$4=Inputs!$CN314,0.8,IF(BA$4=Inputs!$CN314+1,0.6,IF(BA$4=Inputs!$CN314+2,0.4,IF(BA$4=Inputs!$CO314,0.2,IF(AND(BA$4&gt;=Inputs!$CL314,BA$4&lt;Inputs!$CM314),(BA$4-Inputs!$CL314+1)/(Inputs!$AI314+1),0)))))))))</f>
        <v>0</v>
      </c>
      <c r="BB317" s="27">
        <f>IF(AND(Inputs!$CO314=0,BB$4&gt;=Inputs!$CM314),1,IF(AND(BB$4&gt;=Inputs!$CM314,BB$4&lt;Inputs!$CN314),1,IF(AND(BB$4=Inputs!$CN314,BB$4=Inputs!$CO314),1,IF(OR(AND(BB$4=Inputs!$CN314+1,Inputs!$CN314=Inputs!$CO314),AND(BB$4=Inputs!$CN314+2,Inputs!$CN314=Inputs!$CO314)),0,IF(BB$4=Inputs!$CN314,0.8,IF(BB$4=Inputs!$CN314+1,0.6,IF(BB$4=Inputs!$CN314+2,0.4,IF(BB$4=Inputs!$CO314,0.2,IF(AND(BB$4&gt;=Inputs!$CL314,BB$4&lt;Inputs!$CM314),(BB$4-Inputs!$CL314+1)/(Inputs!$AI314+1),0)))))))))</f>
        <v>0</v>
      </c>
      <c r="BC317" s="27">
        <f>IF(AND(Inputs!$CO314=0,BC$4&gt;=Inputs!$CM314),1,IF(AND(BC$4&gt;=Inputs!$CM314,BC$4&lt;Inputs!$CN314),1,IF(AND(BC$4=Inputs!$CN314,BC$4=Inputs!$CO314),1,IF(OR(AND(BC$4=Inputs!$CN314+1,Inputs!$CN314=Inputs!$CO314),AND(BC$4=Inputs!$CN314+2,Inputs!$CN314=Inputs!$CO314)),0,IF(BC$4=Inputs!$CN314,0.8,IF(BC$4=Inputs!$CN314+1,0.6,IF(BC$4=Inputs!$CN314+2,0.4,IF(BC$4=Inputs!$CO314,0.2,IF(AND(BC$4&gt;=Inputs!$CL314,BC$4&lt;Inputs!$CM314),(BC$4-Inputs!$CL314+1)/(Inputs!$AI314+1),0)))))))))</f>
        <v>0</v>
      </c>
      <c r="BD317" s="27">
        <f>IF(AND(Inputs!$CO314=0,BD$4&gt;=Inputs!$CM314),1,IF(AND(BD$4&gt;=Inputs!$CM314,BD$4&lt;Inputs!$CN314),1,IF(AND(BD$4=Inputs!$CN314,BD$4=Inputs!$CO314),1,IF(OR(AND(BD$4=Inputs!$CN314+1,Inputs!$CN314=Inputs!$CO314),AND(BD$4=Inputs!$CN314+2,Inputs!$CN314=Inputs!$CO314)),0,IF(BD$4=Inputs!$CN314,0.8,IF(BD$4=Inputs!$CN314+1,0.6,IF(BD$4=Inputs!$CN314+2,0.4,IF(BD$4=Inputs!$CO314,0.2,IF(AND(BD$4&gt;=Inputs!$CL314,BD$4&lt;Inputs!$CM314),(BD$4-Inputs!$CL314+1)/(Inputs!$AI314+1),0)))))))))</f>
        <v>0</v>
      </c>
      <c r="BE317" s="27">
        <f>IF(AND(Inputs!$CO314=0,BE$4&gt;=Inputs!$CM314),1,IF(AND(BE$4&gt;=Inputs!$CM314,BE$4&lt;Inputs!$CN314),1,IF(AND(BE$4=Inputs!$CN314,BE$4=Inputs!$CO314),1,IF(OR(AND(BE$4=Inputs!$CN314+1,Inputs!$CN314=Inputs!$CO314),AND(BE$4=Inputs!$CN314+2,Inputs!$CN314=Inputs!$CO314)),0,IF(BE$4=Inputs!$CN314,0.8,IF(BE$4=Inputs!$CN314+1,0.6,IF(BE$4=Inputs!$CN314+2,0.4,IF(BE$4=Inputs!$CO314,0.2,IF(AND(BE$4&gt;=Inputs!$CL314,BE$4&lt;Inputs!$CM314),(BE$4-Inputs!$CL314+1)/(Inputs!$AI314+1),0)))))))))</f>
        <v>0</v>
      </c>
      <c r="BF317" s="27">
        <f>IF(AND(Inputs!$CO314=0,BF$4&gt;=Inputs!$CM314),1,IF(AND(BF$4&gt;=Inputs!$CM314,BF$4&lt;Inputs!$CN314),1,IF(AND(BF$4=Inputs!$CN314,BF$4=Inputs!$CO314),1,IF(OR(AND(BF$4=Inputs!$CN314+1,Inputs!$CN314=Inputs!$CO314),AND(BF$4=Inputs!$CN314+2,Inputs!$CN314=Inputs!$CO314)),0,IF(BF$4=Inputs!$CN314,0.8,IF(BF$4=Inputs!$CN314+1,0.6,IF(BF$4=Inputs!$CN314+2,0.4,IF(BF$4=Inputs!$CO314,0.2,IF(AND(BF$4&gt;=Inputs!$CL314,BF$4&lt;Inputs!$CM314),(BF$4-Inputs!$CL314+1)/(Inputs!$AI314+1),0)))))))))</f>
        <v>0</v>
      </c>
      <c r="BG317" s="27">
        <f>IF(AND(Inputs!$CO314=0,BG$4&gt;=Inputs!$CM314),1,IF(AND(BG$4&gt;=Inputs!$CM314,BG$4&lt;Inputs!$CN314),1,IF(AND(BG$4=Inputs!$CN314,BG$4=Inputs!$CO314),1,IF(OR(AND(BG$4=Inputs!$CN314+1,Inputs!$CN314=Inputs!$CO314),AND(BG$4=Inputs!$CN314+2,Inputs!$CN314=Inputs!$CO314)),0,IF(BG$4=Inputs!$CN314,0.8,IF(BG$4=Inputs!$CN314+1,0.6,IF(BG$4=Inputs!$CN314+2,0.4,IF(BG$4=Inputs!$CO314,0.2,IF(AND(BG$4&gt;=Inputs!$CL314,BG$4&lt;Inputs!$CM314),(BG$4-Inputs!$CL314+1)/(Inputs!$AI314+1),0)))))))))</f>
        <v>0</v>
      </c>
      <c r="BH317" s="27">
        <f>IF(AND(Inputs!$CO314=0,BH$4&gt;=Inputs!$CM314),1,IF(AND(BH$4&gt;=Inputs!$CM314,BH$4&lt;Inputs!$CN314),1,IF(AND(BH$4=Inputs!$CN314,BH$4=Inputs!$CO314),1,IF(OR(AND(BH$4=Inputs!$CN314+1,Inputs!$CN314=Inputs!$CO314),AND(BH$4=Inputs!$CN314+2,Inputs!$CN314=Inputs!$CO314)),0,IF(BH$4=Inputs!$CN314,0.8,IF(BH$4=Inputs!$CN314+1,0.6,IF(BH$4=Inputs!$CN314+2,0.4,IF(BH$4=Inputs!$CO314,0.2,IF(AND(BH$4&gt;=Inputs!$CL314,BH$4&lt;Inputs!$CM314),(BH$4-Inputs!$CL314+1)/(Inputs!$AI314+1),0)))))))))</f>
        <v>0</v>
      </c>
      <c r="BI317" s="27">
        <f>IF(AND(Inputs!$CO314=0,BI$4&gt;=Inputs!$CM314),1,IF(AND(BI$4&gt;=Inputs!$CM314,BI$4&lt;Inputs!$CN314),1,IF(AND(BI$4=Inputs!$CN314,BI$4=Inputs!$CO314),1,IF(OR(AND(BI$4=Inputs!$CN314+1,Inputs!$CN314=Inputs!$CO314),AND(BI$4=Inputs!$CN314+2,Inputs!$CN314=Inputs!$CO314)),0,IF(BI$4=Inputs!$CN314,0.8,IF(BI$4=Inputs!$CN314+1,0.6,IF(BI$4=Inputs!$CN314+2,0.4,IF(BI$4=Inputs!$CO314,0.2,IF(AND(BI$4&gt;=Inputs!$CL314,BI$4&lt;Inputs!$CM314),(BI$4-Inputs!$CL314+1)/(Inputs!$AI314+1),0)))))))))</f>
        <v>0</v>
      </c>
      <c r="BJ317" s="27">
        <f>IF(AND(Inputs!$CO314=0,BJ$4&gt;=Inputs!$CM314),1,IF(AND(BJ$4&gt;=Inputs!$CM314,BJ$4&lt;Inputs!$CN314),1,IF(AND(BJ$4=Inputs!$CN314,BJ$4=Inputs!$CO314),1,IF(OR(AND(BJ$4=Inputs!$CN314+1,Inputs!$CN314=Inputs!$CO314),AND(BJ$4=Inputs!$CN314+2,Inputs!$CN314=Inputs!$CO314)),0,IF(BJ$4=Inputs!$CN314,0.8,IF(BJ$4=Inputs!$CN314+1,0.6,IF(BJ$4=Inputs!$CN314+2,0.4,IF(BJ$4=Inputs!$CO314,0.2,IF(AND(BJ$4&gt;=Inputs!$CL314,BJ$4&lt;Inputs!$CM314),(BJ$4-Inputs!$CL314+1)/(Inputs!$AI314+1),0)))))))))</f>
        <v>0</v>
      </c>
      <c r="BK317" s="27">
        <f>IF(AND(Inputs!$CO314=0,BK$4&gt;=Inputs!$CM314),1,IF(AND(BK$4&gt;=Inputs!$CM314,BK$4&lt;Inputs!$CN314),1,IF(AND(BK$4=Inputs!$CN314,BK$4=Inputs!$CO314),1,IF(OR(AND(BK$4=Inputs!$CN314+1,Inputs!$CN314=Inputs!$CO314),AND(BK$4=Inputs!$CN314+2,Inputs!$CN314=Inputs!$CO314)),0,IF(BK$4=Inputs!$CN314,0.8,IF(BK$4=Inputs!$CN314+1,0.6,IF(BK$4=Inputs!$CN314+2,0.4,IF(BK$4=Inputs!$CO314,0.2,IF(AND(BK$4&gt;=Inputs!$CL314,BK$4&lt;Inputs!$CM314),(BK$4-Inputs!$CL314+1)/(Inputs!$AI314+1),0)))))))))</f>
        <v>0</v>
      </c>
      <c r="BL317" s="27">
        <f>IF(AND(Inputs!$CO314=0,BL$4&gt;=Inputs!$CM314),1,IF(AND(BL$4&gt;=Inputs!$CM314,BL$4&lt;Inputs!$CN314),1,IF(AND(BL$4=Inputs!$CN314,BL$4=Inputs!$CO314),1,IF(OR(AND(BL$4=Inputs!$CN314+1,Inputs!$CN314=Inputs!$CO314),AND(BL$4=Inputs!$CN314+2,Inputs!$CN314=Inputs!$CO314)),0,IF(BL$4=Inputs!$CN314,0.8,IF(BL$4=Inputs!$CN314+1,0.6,IF(BL$4=Inputs!$CN314+2,0.4,IF(BL$4=Inputs!$CO314,0.2,IF(AND(BL$4&gt;=Inputs!$CL314,BL$4&lt;Inputs!$CM314),(BL$4-Inputs!$CL314+1)/(Inputs!$AI314+1),0)))))))))</f>
        <v>0</v>
      </c>
      <c r="BM317" s="27">
        <f>IF(AND(Inputs!$CO314=0,BM$4&gt;=Inputs!$CM314),1,IF(AND(BM$4&gt;=Inputs!$CM314,BM$4&lt;Inputs!$CN314),1,IF(AND(BM$4=Inputs!$CN314,BM$4=Inputs!$CO314),1,IF(OR(AND(BM$4=Inputs!$CN314+1,Inputs!$CN314=Inputs!$CO314),AND(BM$4=Inputs!$CN314+2,Inputs!$CN314=Inputs!$CO314)),0,IF(BM$4=Inputs!$CN314,0.8,IF(BM$4=Inputs!$CN314+1,0.6,IF(BM$4=Inputs!$CN314+2,0.4,IF(BM$4=Inputs!$CO314,0.2,IF(AND(BM$4&gt;=Inputs!$CL314,BM$4&lt;Inputs!$CM314),(BM$4-Inputs!$CL314+1)/(Inputs!$AI314+1),0)))))))))</f>
        <v>0</v>
      </c>
      <c r="BO317" s="46" t="str">
        <f>IF(Inputs!$B314="","",(ROUND(Inputs!$BC314*AJ317,0)))</f>
        <v/>
      </c>
      <c r="BP317" s="46" t="str">
        <f>IF(Inputs!$B314="","",(ROUND(Inputs!$BC314*AK317,0)))</f>
        <v/>
      </c>
      <c r="BQ317" s="46" t="str">
        <f>IF(Inputs!$B314="","",(ROUND(Inputs!$BC314*AL317,0)))</f>
        <v/>
      </c>
      <c r="BR317" s="46" t="str">
        <f>IF(Inputs!$B314="","",(ROUND(Inputs!$BC314*AM317,0)))</f>
        <v/>
      </c>
      <c r="BS317" s="46" t="str">
        <f>IF(Inputs!$B314="","",(ROUND(Inputs!$BC314*AN317,0)))</f>
        <v/>
      </c>
      <c r="BT317" s="46" t="str">
        <f>IF(Inputs!$B314="","",(ROUND(Inputs!$BC314*AO317,0)))</f>
        <v/>
      </c>
      <c r="BU317" s="46" t="str">
        <f>IF(Inputs!$B314="","",(ROUND(Inputs!$BC314*AP317,0)))</f>
        <v/>
      </c>
      <c r="BV317" s="46" t="str">
        <f>IF(Inputs!$B314="","",(ROUND(Inputs!$BC314*AQ317,0)))</f>
        <v/>
      </c>
      <c r="BW317" s="46" t="str">
        <f>IF(Inputs!$B314="","",(ROUND(Inputs!$BC314*AR317,0)))</f>
        <v/>
      </c>
      <c r="BX317" s="46" t="str">
        <f>IF(Inputs!$B314="","",(ROUND(Inputs!$BC314*AS317,0)))</f>
        <v/>
      </c>
      <c r="BY317" s="46" t="str">
        <f>IF(Inputs!$B314="","",(ROUND(Inputs!$BC314*AT317,0)))</f>
        <v/>
      </c>
      <c r="BZ317" s="46" t="str">
        <f>IF(Inputs!$B314="","",(ROUND(Inputs!$BC314*AU317,0)))</f>
        <v/>
      </c>
      <c r="CA317" s="46" t="str">
        <f>IF(Inputs!$B314="","",(ROUND(Inputs!$BC314*AV317,0)))</f>
        <v/>
      </c>
      <c r="CB317" s="46" t="str">
        <f>IF(Inputs!$B314="","",(ROUND(Inputs!$BC314*AW317,0)))</f>
        <v/>
      </c>
      <c r="CC317" s="46" t="str">
        <f>IF(Inputs!$B314="","",(ROUND(Inputs!$BC314*AX317,0)))</f>
        <v/>
      </c>
      <c r="CD317" s="46" t="str">
        <f>IF(Inputs!$B314="","",(ROUND(Inputs!$BC314*AY317,0)))</f>
        <v/>
      </c>
      <c r="CE317" s="46" t="str">
        <f>IF(Inputs!$B314="","",(ROUND(Inputs!$BC314*AZ317,0)))</f>
        <v/>
      </c>
      <c r="CF317" s="46" t="str">
        <f>IF(Inputs!$B314="","",(ROUND(Inputs!$BC314*BA317,0)))</f>
        <v/>
      </c>
      <c r="CG317" s="46" t="str">
        <f>IF(Inputs!$B314="","",(ROUND(Inputs!$BC314*BB317,0)))</f>
        <v/>
      </c>
      <c r="CH317" s="46" t="str">
        <f>IF(Inputs!$B314="","",(ROUND(Inputs!$BC314*BC317,0)))</f>
        <v/>
      </c>
      <c r="CI317" s="46" t="str">
        <f>IF(Inputs!$B314="","",(ROUND(Inputs!$BC314*BD317,0)))</f>
        <v/>
      </c>
      <c r="CJ317" s="46" t="str">
        <f>IF(Inputs!$B314="","",(ROUND(Inputs!$BC314*BE317,0)))</f>
        <v/>
      </c>
      <c r="CK317" s="46" t="str">
        <f>IF(Inputs!$B314="","",(ROUND(Inputs!$BC314*BF317,0)))</f>
        <v/>
      </c>
      <c r="CL317" s="46" t="str">
        <f>IF(Inputs!$B314="","",(ROUND(Inputs!$BC314*BG317,0)))</f>
        <v/>
      </c>
      <c r="CM317" s="46" t="str">
        <f>IF(Inputs!$B314="","",(ROUND(Inputs!$BC314*BH317,0)))</f>
        <v/>
      </c>
      <c r="CN317" s="46" t="str">
        <f>IF(Inputs!$B314="","",(ROUND(Inputs!$BC314*BI317,0)))</f>
        <v/>
      </c>
      <c r="CO317" s="46" t="str">
        <f>IF(Inputs!$B314="","",(ROUND(Inputs!$BC314*BJ317,0)))</f>
        <v/>
      </c>
      <c r="CP317" s="46" t="str">
        <f>IF(Inputs!$B314="","",(ROUND(Inputs!$BC314*BK317,0)))</f>
        <v/>
      </c>
      <c r="CQ317" s="46" t="str">
        <f>IF(Inputs!$B314="","",(ROUND(Inputs!$BC314*BL317,0)))</f>
        <v/>
      </c>
      <c r="CR317" s="46" t="str">
        <f>IF(Inputs!$B314="","",(ROUND(Inputs!$BC314*BM317,0)))</f>
        <v/>
      </c>
      <c r="CV317" s="46" t="str">
        <f>IF(A317="","",IF(AND(CV$4&lt;=Inputs!$CQ314,CV$4&gt;=Inputs!$CP314),Inputs!$AR314/(Inputs!$CQ314-Inputs!$CP314+1),0)+IF(CV$4=Inputs!$CL314,Inputs!$BD314,0))</f>
        <v/>
      </c>
      <c r="CW317" s="46" t="str">
        <f>IF(B317="","",IF(AND(CW$4&lt;=Inputs!$CQ314,CW$4&gt;=Inputs!$CP314),Inputs!$AR314/(Inputs!$CQ314-Inputs!$CP314+1),0)+IF(CW$4=Inputs!$CL314,Inputs!$BD314,0))</f>
        <v/>
      </c>
      <c r="CX317" s="46" t="str">
        <f>IF(C317="","",IF(AND(CX$4&lt;=Inputs!$CQ314,CX$4&gt;=Inputs!$CP314),Inputs!$AR314/(Inputs!$CQ314-Inputs!$CP314+1),0)+IF(CX$4=Inputs!$CL314,Inputs!$BD314,0))</f>
        <v/>
      </c>
      <c r="CY317" s="46" t="str">
        <f>IF(D317="","",IF(AND(CY$4&lt;=Inputs!$CQ314,CY$4&gt;=Inputs!$CP314),Inputs!$AR314/(Inputs!$CQ314-Inputs!$CP314+1),0)+IF(CY$4=Inputs!$CL314,Inputs!$BD314,0))</f>
        <v/>
      </c>
      <c r="CZ317" s="46" t="str">
        <f>IF(E317="","",IF(AND(CZ$4&lt;=Inputs!$CQ314,CZ$4&gt;=Inputs!$CP314),Inputs!$AR314/(Inputs!$CQ314-Inputs!$CP314+1),0)+IF(CZ$4=Inputs!$CL314,Inputs!$BD314,0))</f>
        <v/>
      </c>
      <c r="DA317" s="46" t="str">
        <f>IF(F317="","",IF(AND(DA$4&lt;=Inputs!$CQ314,DA$4&gt;=Inputs!$CP314),Inputs!$AR314/(Inputs!$CQ314-Inputs!$CP314+1),0)+IF(DA$4=Inputs!$CL314,Inputs!$BD314,0))</f>
        <v/>
      </c>
      <c r="DB317" s="46" t="str">
        <f>IF(G317="","",IF(AND(DB$4&lt;=Inputs!$CQ314,DB$4&gt;=Inputs!$CP314),Inputs!$AR314/(Inputs!$CQ314-Inputs!$CP314+1),0)+IF(DB$4=Inputs!$CL314,Inputs!$BD314,0))</f>
        <v/>
      </c>
      <c r="DC317" s="46" t="str">
        <f>IF(H317="","",IF(AND(DC$4&lt;=Inputs!$CQ314,DC$4&gt;=Inputs!$CP314),Inputs!$AR314/(Inputs!$CQ314-Inputs!$CP314+1),0)+IF(DC$4=Inputs!$CL314,Inputs!$BD314,0))</f>
        <v/>
      </c>
      <c r="DD317" s="46" t="str">
        <f>IF(I317="","",IF(AND(DD$4&lt;=Inputs!$CQ314,DD$4&gt;=Inputs!$CP314),Inputs!$AR314/(Inputs!$CQ314-Inputs!$CP314+1),0)+IF(DD$4=Inputs!$CL314,Inputs!$BD314,0))</f>
        <v/>
      </c>
      <c r="DE317" s="46" t="str">
        <f>IF(J317="","",IF(AND(DE$4&lt;=Inputs!$CQ314,DE$4&gt;=Inputs!$CP314),Inputs!$AR314/(Inputs!$CQ314-Inputs!$CP314+1),0)+IF(DE$4=Inputs!$CL314,Inputs!$BD314,0))</f>
        <v/>
      </c>
      <c r="DF317" s="46" t="str">
        <f>IF(K317="","",IF(AND(DF$4&lt;=Inputs!$CQ314,DF$4&gt;=Inputs!$CP314),Inputs!$AR314/(Inputs!$CQ314-Inputs!$CP314+1),0)+IF(DF$4=Inputs!$CL314,Inputs!$BD314,0))</f>
        <v/>
      </c>
      <c r="DG317" s="46" t="str">
        <f>IF(L317="","",IF(AND(DG$4&lt;=Inputs!$CQ314,DG$4&gt;=Inputs!$CP314),Inputs!$AR314/(Inputs!$CQ314-Inputs!$CP314+1),0)+IF(DG$4=Inputs!$CL314,Inputs!$BD314,0))</f>
        <v/>
      </c>
      <c r="DH317" s="46" t="str">
        <f>IF(M317="","",IF(AND(DH$4&lt;=Inputs!$CQ314,DH$4&gt;=Inputs!$CP314),Inputs!$AR314/(Inputs!$CQ314-Inputs!$CP314+1),0)+IF(DH$4=Inputs!$CL314,Inputs!$BD314,0))</f>
        <v/>
      </c>
      <c r="DI317" s="46" t="str">
        <f>IF(N317="","",IF(AND(DI$4&lt;=Inputs!$CQ314,DI$4&gt;=Inputs!$CP314),Inputs!$AR314/(Inputs!$CQ314-Inputs!$CP314+1),0)+IF(DI$4=Inputs!$CL314,Inputs!$BD314,0))</f>
        <v/>
      </c>
      <c r="DJ317" s="46" t="str">
        <f>IF(O317="","",IF(AND(DJ$4&lt;=Inputs!$CQ314,DJ$4&gt;=Inputs!$CP314),Inputs!$AR314/(Inputs!$CQ314-Inputs!$CP314+1),0)+IF(DJ$4=Inputs!$CL314,Inputs!$BD314,0))</f>
        <v/>
      </c>
      <c r="DK317" s="46" t="str">
        <f>IF(P317="","",IF(AND(DK$4&lt;=Inputs!$CQ314,DK$4&gt;=Inputs!$CP314),Inputs!$AR314/(Inputs!$CQ314-Inputs!$CP314+1),0)+IF(DK$4=Inputs!$CL314,Inputs!$BD314,0))</f>
        <v/>
      </c>
      <c r="DL317" s="46" t="str">
        <f>IF(Q317="","",IF(AND(DL$4&lt;=Inputs!$CQ314,DL$4&gt;=Inputs!$CP314),Inputs!$AR314/(Inputs!$CQ314-Inputs!$CP314+1),0)+IF(DL$4=Inputs!$CL314,Inputs!$BD314,0))</f>
        <v/>
      </c>
      <c r="DM317" s="46" t="str">
        <f>IF(R317="","",IF(AND(DM$4&lt;=Inputs!$CQ314,DM$4&gt;=Inputs!$CP314),Inputs!$AR314/(Inputs!$CQ314-Inputs!$CP314+1),0)+IF(DM$4=Inputs!$CL314,Inputs!$BD314,0))</f>
        <v/>
      </c>
      <c r="DN317" s="46" t="str">
        <f>IF(S317="","",IF(AND(DN$4&lt;=Inputs!$CQ314,DN$4&gt;=Inputs!$CP314),Inputs!$AR314/(Inputs!$CQ314-Inputs!$CP314+1),0)+IF(DN$4=Inputs!$CL314,Inputs!$BD314,0))</f>
        <v/>
      </c>
      <c r="DO317" s="46" t="str">
        <f>IF(T317="","",IF(AND(DO$4&lt;=Inputs!$CQ314,DO$4&gt;=Inputs!$CP314),Inputs!$AR314/(Inputs!$CQ314-Inputs!$CP314+1),0)+IF(DO$4=Inputs!$CL314,Inputs!$BD314,0))</f>
        <v/>
      </c>
      <c r="DP317" s="46" t="str">
        <f>IF(U317="","",IF(AND(DP$4&lt;=Inputs!$CQ314,DP$4&gt;=Inputs!$CP314),Inputs!$AR314/(Inputs!$CQ314-Inputs!$CP314+1),0)+IF(DP$4=Inputs!$CL314,Inputs!$BD314,0))</f>
        <v/>
      </c>
      <c r="DQ317" s="46" t="str">
        <f>IF(V317="","",IF(AND(DQ$4&lt;=Inputs!$CQ314,DQ$4&gt;=Inputs!$CP314),Inputs!$AR314/(Inputs!$CQ314-Inputs!$CP314+1),0)+IF(DQ$4=Inputs!$CL314,Inputs!$BD314,0))</f>
        <v/>
      </c>
      <c r="DR317" s="46" t="str">
        <f>IF(W317="","",IF(AND(DR$4&lt;=Inputs!$CQ314,DR$4&gt;=Inputs!$CP314),Inputs!$AR314/(Inputs!$CQ314-Inputs!$CP314+1),0)+IF(DR$4=Inputs!$CL314,Inputs!$BD314,0))</f>
        <v/>
      </c>
      <c r="DS317" s="46" t="str">
        <f>IF(X317="","",IF(AND(DS$4&lt;=Inputs!$CQ314,DS$4&gt;=Inputs!$CP314),Inputs!$AR314/(Inputs!$CQ314-Inputs!$CP314+1),0)+IF(DS$4=Inputs!$CL314,Inputs!$BD314,0))</f>
        <v/>
      </c>
      <c r="DT317" s="46" t="str">
        <f>IF(Y317="","",IF(AND(DT$4&lt;=Inputs!$CQ314,DT$4&gt;=Inputs!$CP314),Inputs!$AR314/(Inputs!$CQ314-Inputs!$CP314+1),0)+IF(DT$4=Inputs!$CL314,Inputs!$BD314,0))</f>
        <v/>
      </c>
      <c r="DU317" s="46" t="str">
        <f>IF(Z317="","",IF(AND(DU$4&lt;=Inputs!$CQ314,DU$4&gt;=Inputs!$CP314),Inputs!$AR314/(Inputs!$CQ314-Inputs!$CP314+1),0)+IF(DU$4=Inputs!$CL314,Inputs!$BD314,0))</f>
        <v/>
      </c>
      <c r="DV317" s="46" t="str">
        <f>IF(AA317="","",IF(AND(DV$4&lt;=Inputs!$CQ314,DV$4&gt;=Inputs!$CP314),Inputs!$AR314/(Inputs!$CQ314-Inputs!$CP314+1),0)+IF(DV$4=Inputs!$CL314,Inputs!$BD314,0))</f>
        <v/>
      </c>
      <c r="DW317" s="46" t="str">
        <f>IF(AB317="","",IF(AND(DW$4&lt;=Inputs!$CQ314,DW$4&gt;=Inputs!$CP314),Inputs!$AR314/(Inputs!$CQ314-Inputs!$CP314+1),0)+IF(DW$4=Inputs!$CL314,Inputs!$BD314,0))</f>
        <v/>
      </c>
      <c r="DX317" s="46" t="str">
        <f>IF(AC317="","",IF(AND(DX$4&lt;=Inputs!$CQ314,DX$4&gt;=Inputs!$CP314),Inputs!$AR314/(Inputs!$CQ314-Inputs!$CP314+1),0)+IF(DX$4=Inputs!$CL314,Inputs!$BD314,0))</f>
        <v/>
      </c>
      <c r="DY317" s="46" t="str">
        <f>IF(AD317="","",IF(AND(DY$4&lt;=Inputs!$CQ314,DY$4&gt;=Inputs!$CP314),Inputs!$AR314/(Inputs!$CQ314-Inputs!$CP314+1),0)+IF(DY$4=Inputs!$CL314,Inputs!$BD314,0))</f>
        <v/>
      </c>
      <c r="DZ317" s="46" t="str">
        <f t="shared" si="12"/>
        <v/>
      </c>
    </row>
    <row r="318" spans="1:130">
      <c r="A318" s="7" t="str">
        <f>IF(Inputs!A315="","",Inputs!A315)</f>
        <v/>
      </c>
      <c r="B318" t="str">
        <f>IF(Inputs!B315="","",Inputs!B315)</f>
        <v/>
      </c>
      <c r="C318" s="46" t="str">
        <f>IF(Inputs!$B315="","",BO318-CV318)</f>
        <v/>
      </c>
      <c r="D318" s="46" t="str">
        <f>IF(Inputs!$B315="","",BP318-CW318)</f>
        <v/>
      </c>
      <c r="E318" s="46" t="str">
        <f>IF(Inputs!$B315="","",BQ318-CX318)</f>
        <v/>
      </c>
      <c r="F318" s="46" t="str">
        <f>IF(Inputs!$B315="","",BR318-CY318)</f>
        <v/>
      </c>
      <c r="G318" s="46" t="str">
        <f>IF(Inputs!$B315="","",BS318-CZ318)</f>
        <v/>
      </c>
      <c r="H318" s="46" t="str">
        <f>IF(Inputs!$B315="","",BT318-DA318)</f>
        <v/>
      </c>
      <c r="I318" s="46" t="str">
        <f>IF(Inputs!$B315="","",BU318-DB318)</f>
        <v/>
      </c>
      <c r="J318" s="46" t="str">
        <f>IF(Inputs!$B315="","",BV318-DC318)</f>
        <v/>
      </c>
      <c r="K318" s="46" t="str">
        <f>IF(Inputs!$B315="","",BW318-DD318)</f>
        <v/>
      </c>
      <c r="L318" s="46" t="str">
        <f>IF(Inputs!$B315="","",BX318-DE318)</f>
        <v/>
      </c>
      <c r="M318" s="46" t="str">
        <f>IF(Inputs!$B315="","",BY318-DF318)</f>
        <v/>
      </c>
      <c r="N318" s="46" t="str">
        <f>IF(Inputs!$B315="","",BZ318-DG318)</f>
        <v/>
      </c>
      <c r="O318" s="46" t="str">
        <f>IF(Inputs!$B315="","",CA318-DH318)</f>
        <v/>
      </c>
      <c r="P318" s="46" t="str">
        <f>IF(Inputs!$B315="","",CB318-DI318)</f>
        <v/>
      </c>
      <c r="Q318" s="46" t="str">
        <f>IF(Inputs!$B315="","",CC318-DJ318)</f>
        <v/>
      </c>
      <c r="R318" s="46" t="str">
        <f>IF(Inputs!$B315="","",CD318-DK318)</f>
        <v/>
      </c>
      <c r="S318" s="46" t="str">
        <f>IF(Inputs!$B315="","",CE318-DL318)</f>
        <v/>
      </c>
      <c r="T318" s="46" t="str">
        <f>IF(Inputs!$B315="","",CF318-DM318)</f>
        <v/>
      </c>
      <c r="U318" s="46" t="str">
        <f>IF(Inputs!$B315="","",CG318-DN318)</f>
        <v/>
      </c>
      <c r="V318" s="46" t="str">
        <f>IF(Inputs!$B315="","",CH318-DO318)</f>
        <v/>
      </c>
      <c r="W318" s="46" t="str">
        <f>IF(Inputs!$B315="","",CI318-DP318)</f>
        <v/>
      </c>
      <c r="X318" s="46" t="str">
        <f>IF(Inputs!$B315="","",CJ318-DQ318)</f>
        <v/>
      </c>
      <c r="Y318" s="46" t="str">
        <f>IF(Inputs!$B315="","",CK318-DR318)</f>
        <v/>
      </c>
      <c r="Z318" s="46" t="str">
        <f>IF(Inputs!$B315="","",CL318-DS318)</f>
        <v/>
      </c>
      <c r="AA318" s="46" t="str">
        <f>IF(Inputs!$B315="","",CM318-DT318)</f>
        <v/>
      </c>
      <c r="AB318" s="46" t="str">
        <f>IF(Inputs!$B315="","",CN318-DU318)</f>
        <v/>
      </c>
      <c r="AC318" s="46" t="str">
        <f>IF(Inputs!$B315="","",CO318-DV318)</f>
        <v/>
      </c>
      <c r="AD318" s="46" t="str">
        <f>IF(Inputs!$B315="","",CP318-DW318)</f>
        <v/>
      </c>
      <c r="AE318" s="46" t="str">
        <f>IF(Inputs!$B315="","",CQ318-DX318)</f>
        <v/>
      </c>
      <c r="AF318" s="46" t="str">
        <f>IF(Inputs!$B315="","",CR318-DY318)</f>
        <v/>
      </c>
      <c r="AG318" s="50" t="str">
        <f t="shared" si="13"/>
        <v/>
      </c>
      <c r="AH318" s="50"/>
      <c r="AJ318" s="27">
        <f>IF(AND(Inputs!$CO315=0,AJ$4&gt;=Inputs!$CM315),1,IF(AND(AJ$4&gt;=Inputs!$CM315,AJ$4&lt;Inputs!$CN315),1,IF(AND(AJ$4=Inputs!$CN315,AJ$4=Inputs!$CO315),1,IF(OR(AND(AJ$4=Inputs!$CN315+1,Inputs!$CN315=Inputs!$CO315),AND(AJ$4=Inputs!$CN315+2,Inputs!$CN315=Inputs!$CO315)),0,IF(AJ$4=Inputs!$CN315,0.8,IF(AJ$4=Inputs!$CN315+1,0.6,IF(AJ$4=Inputs!$CN315+2,0.4,IF(AJ$4=Inputs!$CO315,0.2,IF(AND(AJ$4&gt;=Inputs!$CL315,AJ$4&lt;Inputs!$CM315),(AJ$4-Inputs!$CL315+1)/(Inputs!$AI315+1),0)))))))))</f>
        <v>0</v>
      </c>
      <c r="AK318" s="27">
        <f>IF(AND(Inputs!$CO315=0,AK$4&gt;=Inputs!$CM315),1,IF(AND(AK$4&gt;=Inputs!$CM315,AK$4&lt;Inputs!$CN315),1,IF(AND(AK$4=Inputs!$CN315,AK$4=Inputs!$CO315),1,IF(OR(AND(AK$4=Inputs!$CN315+1,Inputs!$CN315=Inputs!$CO315),AND(AK$4=Inputs!$CN315+2,Inputs!$CN315=Inputs!$CO315)),0,IF(AK$4=Inputs!$CN315,0.8,IF(AK$4=Inputs!$CN315+1,0.6,IF(AK$4=Inputs!$CN315+2,0.4,IF(AK$4=Inputs!$CO315,0.2,IF(AND(AK$4&gt;=Inputs!$CL315,AK$4&lt;Inputs!$CM315),(AK$4-Inputs!$CL315+1)/(Inputs!$AI315+1),0)))))))))</f>
        <v>0</v>
      </c>
      <c r="AL318" s="27">
        <f>IF(AND(Inputs!$CO315=0,AL$4&gt;=Inputs!$CM315),1,IF(AND(AL$4&gt;=Inputs!$CM315,AL$4&lt;Inputs!$CN315),1,IF(AND(AL$4=Inputs!$CN315,AL$4=Inputs!$CO315),1,IF(OR(AND(AL$4=Inputs!$CN315+1,Inputs!$CN315=Inputs!$CO315),AND(AL$4=Inputs!$CN315+2,Inputs!$CN315=Inputs!$CO315)),0,IF(AL$4=Inputs!$CN315,0.8,IF(AL$4=Inputs!$CN315+1,0.6,IF(AL$4=Inputs!$CN315+2,0.4,IF(AL$4=Inputs!$CO315,0.2,IF(AND(AL$4&gt;=Inputs!$CL315,AL$4&lt;Inputs!$CM315),(AL$4-Inputs!$CL315+1)/(Inputs!$AI315+1),0)))))))))</f>
        <v>0</v>
      </c>
      <c r="AM318" s="27">
        <f>IF(AND(Inputs!$CO315=0,AM$4&gt;=Inputs!$CM315),1,IF(AND(AM$4&gt;=Inputs!$CM315,AM$4&lt;Inputs!$CN315),1,IF(AND(AM$4=Inputs!$CN315,AM$4=Inputs!$CO315),1,IF(OR(AND(AM$4=Inputs!$CN315+1,Inputs!$CN315=Inputs!$CO315),AND(AM$4=Inputs!$CN315+2,Inputs!$CN315=Inputs!$CO315)),0,IF(AM$4=Inputs!$CN315,0.8,IF(AM$4=Inputs!$CN315+1,0.6,IF(AM$4=Inputs!$CN315+2,0.4,IF(AM$4=Inputs!$CO315,0.2,IF(AND(AM$4&gt;=Inputs!$CL315,AM$4&lt;Inputs!$CM315),(AM$4-Inputs!$CL315+1)/(Inputs!$AI315+1),0)))))))))</f>
        <v>0</v>
      </c>
      <c r="AN318" s="27">
        <f>IF(AND(Inputs!$CO315=0,AN$4&gt;=Inputs!$CM315),1,IF(AND(AN$4&gt;=Inputs!$CM315,AN$4&lt;Inputs!$CN315),1,IF(AND(AN$4=Inputs!$CN315,AN$4=Inputs!$CO315),1,IF(OR(AND(AN$4=Inputs!$CN315+1,Inputs!$CN315=Inputs!$CO315),AND(AN$4=Inputs!$CN315+2,Inputs!$CN315=Inputs!$CO315)),0,IF(AN$4=Inputs!$CN315,0.8,IF(AN$4=Inputs!$CN315+1,0.6,IF(AN$4=Inputs!$CN315+2,0.4,IF(AN$4=Inputs!$CO315,0.2,IF(AND(AN$4&gt;=Inputs!$CL315,AN$4&lt;Inputs!$CM315),(AN$4-Inputs!$CL315+1)/(Inputs!$AI315+1),0)))))))))</f>
        <v>0</v>
      </c>
      <c r="AO318" s="27">
        <f>IF(AND(Inputs!$CO315=0,AO$4&gt;=Inputs!$CM315),1,IF(AND(AO$4&gt;=Inputs!$CM315,AO$4&lt;Inputs!$CN315),1,IF(AND(AO$4=Inputs!$CN315,AO$4=Inputs!$CO315),1,IF(OR(AND(AO$4=Inputs!$CN315+1,Inputs!$CN315=Inputs!$CO315),AND(AO$4=Inputs!$CN315+2,Inputs!$CN315=Inputs!$CO315)),0,IF(AO$4=Inputs!$CN315,0.8,IF(AO$4=Inputs!$CN315+1,0.6,IF(AO$4=Inputs!$CN315+2,0.4,IF(AO$4=Inputs!$CO315,0.2,IF(AND(AO$4&gt;=Inputs!$CL315,AO$4&lt;Inputs!$CM315),(AO$4-Inputs!$CL315+1)/(Inputs!$AI315+1),0)))))))))</f>
        <v>0</v>
      </c>
      <c r="AP318" s="27">
        <f>IF(AND(Inputs!$CO315=0,AP$4&gt;=Inputs!$CM315),1,IF(AND(AP$4&gt;=Inputs!$CM315,AP$4&lt;Inputs!$CN315),1,IF(AND(AP$4=Inputs!$CN315,AP$4=Inputs!$CO315),1,IF(OR(AND(AP$4=Inputs!$CN315+1,Inputs!$CN315=Inputs!$CO315),AND(AP$4=Inputs!$CN315+2,Inputs!$CN315=Inputs!$CO315)),0,IF(AP$4=Inputs!$CN315,0.8,IF(AP$4=Inputs!$CN315+1,0.6,IF(AP$4=Inputs!$CN315+2,0.4,IF(AP$4=Inputs!$CO315,0.2,IF(AND(AP$4&gt;=Inputs!$CL315,AP$4&lt;Inputs!$CM315),(AP$4-Inputs!$CL315+1)/(Inputs!$AI315+1),0)))))))))</f>
        <v>0</v>
      </c>
      <c r="AQ318" s="27">
        <f>IF(AND(Inputs!$CO315=0,AQ$4&gt;=Inputs!$CM315),1,IF(AND(AQ$4&gt;=Inputs!$CM315,AQ$4&lt;Inputs!$CN315),1,IF(AND(AQ$4=Inputs!$CN315,AQ$4=Inputs!$CO315),1,IF(OR(AND(AQ$4=Inputs!$CN315+1,Inputs!$CN315=Inputs!$CO315),AND(AQ$4=Inputs!$CN315+2,Inputs!$CN315=Inputs!$CO315)),0,IF(AQ$4=Inputs!$CN315,0.8,IF(AQ$4=Inputs!$CN315+1,0.6,IF(AQ$4=Inputs!$CN315+2,0.4,IF(AQ$4=Inputs!$CO315,0.2,IF(AND(AQ$4&gt;=Inputs!$CL315,AQ$4&lt;Inputs!$CM315),(AQ$4-Inputs!$CL315+1)/(Inputs!$AI315+1),0)))))))))</f>
        <v>0</v>
      </c>
      <c r="AR318" s="27">
        <f>IF(AND(Inputs!$CO315=0,AR$4&gt;=Inputs!$CM315),1,IF(AND(AR$4&gt;=Inputs!$CM315,AR$4&lt;Inputs!$CN315),1,IF(AND(AR$4=Inputs!$CN315,AR$4=Inputs!$CO315),1,IF(OR(AND(AR$4=Inputs!$CN315+1,Inputs!$CN315=Inputs!$CO315),AND(AR$4=Inputs!$CN315+2,Inputs!$CN315=Inputs!$CO315)),0,IF(AR$4=Inputs!$CN315,0.8,IF(AR$4=Inputs!$CN315+1,0.6,IF(AR$4=Inputs!$CN315+2,0.4,IF(AR$4=Inputs!$CO315,0.2,IF(AND(AR$4&gt;=Inputs!$CL315,AR$4&lt;Inputs!$CM315),(AR$4-Inputs!$CL315+1)/(Inputs!$AI315+1),0)))))))))</f>
        <v>0</v>
      </c>
      <c r="AS318" s="27">
        <f>IF(AND(Inputs!$CO315=0,AS$4&gt;=Inputs!$CM315),1,IF(AND(AS$4&gt;=Inputs!$CM315,AS$4&lt;Inputs!$CN315),1,IF(AND(AS$4=Inputs!$CN315,AS$4=Inputs!$CO315),1,IF(OR(AND(AS$4=Inputs!$CN315+1,Inputs!$CN315=Inputs!$CO315),AND(AS$4=Inputs!$CN315+2,Inputs!$CN315=Inputs!$CO315)),0,IF(AS$4=Inputs!$CN315,0.8,IF(AS$4=Inputs!$CN315+1,0.6,IF(AS$4=Inputs!$CN315+2,0.4,IF(AS$4=Inputs!$CO315,0.2,IF(AND(AS$4&gt;=Inputs!$CL315,AS$4&lt;Inputs!$CM315),(AS$4-Inputs!$CL315+1)/(Inputs!$AI315+1),0)))))))))</f>
        <v>0</v>
      </c>
      <c r="AT318" s="27">
        <f>IF(AND(Inputs!$CO315=0,AT$4&gt;=Inputs!$CM315),1,IF(AND(AT$4&gt;=Inputs!$CM315,AT$4&lt;Inputs!$CN315),1,IF(AND(AT$4=Inputs!$CN315,AT$4=Inputs!$CO315),1,IF(OR(AND(AT$4=Inputs!$CN315+1,Inputs!$CN315=Inputs!$CO315),AND(AT$4=Inputs!$CN315+2,Inputs!$CN315=Inputs!$CO315)),0,IF(AT$4=Inputs!$CN315,0.8,IF(AT$4=Inputs!$CN315+1,0.6,IF(AT$4=Inputs!$CN315+2,0.4,IF(AT$4=Inputs!$CO315,0.2,IF(AND(AT$4&gt;=Inputs!$CL315,AT$4&lt;Inputs!$CM315),(AT$4-Inputs!$CL315+1)/(Inputs!$AI315+1),0)))))))))</f>
        <v>0</v>
      </c>
      <c r="AU318" s="27">
        <f>IF(AND(Inputs!$CO315=0,AU$4&gt;=Inputs!$CM315),1,IF(AND(AU$4&gt;=Inputs!$CM315,AU$4&lt;Inputs!$CN315),1,IF(AND(AU$4=Inputs!$CN315,AU$4=Inputs!$CO315),1,IF(OR(AND(AU$4=Inputs!$CN315+1,Inputs!$CN315=Inputs!$CO315),AND(AU$4=Inputs!$CN315+2,Inputs!$CN315=Inputs!$CO315)),0,IF(AU$4=Inputs!$CN315,0.8,IF(AU$4=Inputs!$CN315+1,0.6,IF(AU$4=Inputs!$CN315+2,0.4,IF(AU$4=Inputs!$CO315,0.2,IF(AND(AU$4&gt;=Inputs!$CL315,AU$4&lt;Inputs!$CM315),(AU$4-Inputs!$CL315+1)/(Inputs!$AI315+1),0)))))))))</f>
        <v>0</v>
      </c>
      <c r="AV318" s="27">
        <f>IF(AND(Inputs!$CO315=0,AV$4&gt;=Inputs!$CM315),1,IF(AND(AV$4&gt;=Inputs!$CM315,AV$4&lt;Inputs!$CN315),1,IF(AND(AV$4=Inputs!$CN315,AV$4=Inputs!$CO315),1,IF(OR(AND(AV$4=Inputs!$CN315+1,Inputs!$CN315=Inputs!$CO315),AND(AV$4=Inputs!$CN315+2,Inputs!$CN315=Inputs!$CO315)),0,IF(AV$4=Inputs!$CN315,0.8,IF(AV$4=Inputs!$CN315+1,0.6,IF(AV$4=Inputs!$CN315+2,0.4,IF(AV$4=Inputs!$CO315,0.2,IF(AND(AV$4&gt;=Inputs!$CL315,AV$4&lt;Inputs!$CM315),(AV$4-Inputs!$CL315+1)/(Inputs!$AI315+1),0)))))))))</f>
        <v>0</v>
      </c>
      <c r="AW318" s="27">
        <f>IF(AND(Inputs!$CO315=0,AW$4&gt;=Inputs!$CM315),1,IF(AND(AW$4&gt;=Inputs!$CM315,AW$4&lt;Inputs!$CN315),1,IF(AND(AW$4=Inputs!$CN315,AW$4=Inputs!$CO315),1,IF(OR(AND(AW$4=Inputs!$CN315+1,Inputs!$CN315=Inputs!$CO315),AND(AW$4=Inputs!$CN315+2,Inputs!$CN315=Inputs!$CO315)),0,IF(AW$4=Inputs!$CN315,0.8,IF(AW$4=Inputs!$CN315+1,0.6,IF(AW$4=Inputs!$CN315+2,0.4,IF(AW$4=Inputs!$CO315,0.2,IF(AND(AW$4&gt;=Inputs!$CL315,AW$4&lt;Inputs!$CM315),(AW$4-Inputs!$CL315+1)/(Inputs!$AI315+1),0)))))))))</f>
        <v>0</v>
      </c>
      <c r="AX318" s="27">
        <f>IF(AND(Inputs!$CO315=0,AX$4&gt;=Inputs!$CM315),1,IF(AND(AX$4&gt;=Inputs!$CM315,AX$4&lt;Inputs!$CN315),1,IF(AND(AX$4=Inputs!$CN315,AX$4=Inputs!$CO315),1,IF(OR(AND(AX$4=Inputs!$CN315+1,Inputs!$CN315=Inputs!$CO315),AND(AX$4=Inputs!$CN315+2,Inputs!$CN315=Inputs!$CO315)),0,IF(AX$4=Inputs!$CN315,0.8,IF(AX$4=Inputs!$CN315+1,0.6,IF(AX$4=Inputs!$CN315+2,0.4,IF(AX$4=Inputs!$CO315,0.2,IF(AND(AX$4&gt;=Inputs!$CL315,AX$4&lt;Inputs!$CM315),(AX$4-Inputs!$CL315+1)/(Inputs!$AI315+1),0)))))))))</f>
        <v>0</v>
      </c>
      <c r="AY318" s="27">
        <f>IF(AND(Inputs!$CO315=0,AY$4&gt;=Inputs!$CM315),1,IF(AND(AY$4&gt;=Inputs!$CM315,AY$4&lt;Inputs!$CN315),1,IF(AND(AY$4=Inputs!$CN315,AY$4=Inputs!$CO315),1,IF(OR(AND(AY$4=Inputs!$CN315+1,Inputs!$CN315=Inputs!$CO315),AND(AY$4=Inputs!$CN315+2,Inputs!$CN315=Inputs!$CO315)),0,IF(AY$4=Inputs!$CN315,0.8,IF(AY$4=Inputs!$CN315+1,0.6,IF(AY$4=Inputs!$CN315+2,0.4,IF(AY$4=Inputs!$CO315,0.2,IF(AND(AY$4&gt;=Inputs!$CL315,AY$4&lt;Inputs!$CM315),(AY$4-Inputs!$CL315+1)/(Inputs!$AI315+1),0)))))))))</f>
        <v>0</v>
      </c>
      <c r="AZ318" s="27">
        <f>IF(AND(Inputs!$CO315=0,AZ$4&gt;=Inputs!$CM315),1,IF(AND(AZ$4&gt;=Inputs!$CM315,AZ$4&lt;Inputs!$CN315),1,IF(AND(AZ$4=Inputs!$CN315,AZ$4=Inputs!$CO315),1,IF(OR(AND(AZ$4=Inputs!$CN315+1,Inputs!$CN315=Inputs!$CO315),AND(AZ$4=Inputs!$CN315+2,Inputs!$CN315=Inputs!$CO315)),0,IF(AZ$4=Inputs!$CN315,0.8,IF(AZ$4=Inputs!$CN315+1,0.6,IF(AZ$4=Inputs!$CN315+2,0.4,IF(AZ$4=Inputs!$CO315,0.2,IF(AND(AZ$4&gt;=Inputs!$CL315,AZ$4&lt;Inputs!$CM315),(AZ$4-Inputs!$CL315+1)/(Inputs!$AI315+1),0)))))))))</f>
        <v>0</v>
      </c>
      <c r="BA318" s="27">
        <f>IF(AND(Inputs!$CO315=0,BA$4&gt;=Inputs!$CM315),1,IF(AND(BA$4&gt;=Inputs!$CM315,BA$4&lt;Inputs!$CN315),1,IF(AND(BA$4=Inputs!$CN315,BA$4=Inputs!$CO315),1,IF(OR(AND(BA$4=Inputs!$CN315+1,Inputs!$CN315=Inputs!$CO315),AND(BA$4=Inputs!$CN315+2,Inputs!$CN315=Inputs!$CO315)),0,IF(BA$4=Inputs!$CN315,0.8,IF(BA$4=Inputs!$CN315+1,0.6,IF(BA$4=Inputs!$CN315+2,0.4,IF(BA$4=Inputs!$CO315,0.2,IF(AND(BA$4&gt;=Inputs!$CL315,BA$4&lt;Inputs!$CM315),(BA$4-Inputs!$CL315+1)/(Inputs!$AI315+1),0)))))))))</f>
        <v>0</v>
      </c>
      <c r="BB318" s="27">
        <f>IF(AND(Inputs!$CO315=0,BB$4&gt;=Inputs!$CM315),1,IF(AND(BB$4&gt;=Inputs!$CM315,BB$4&lt;Inputs!$CN315),1,IF(AND(BB$4=Inputs!$CN315,BB$4=Inputs!$CO315),1,IF(OR(AND(BB$4=Inputs!$CN315+1,Inputs!$CN315=Inputs!$CO315),AND(BB$4=Inputs!$CN315+2,Inputs!$CN315=Inputs!$CO315)),0,IF(BB$4=Inputs!$CN315,0.8,IF(BB$4=Inputs!$CN315+1,0.6,IF(BB$4=Inputs!$CN315+2,0.4,IF(BB$4=Inputs!$CO315,0.2,IF(AND(BB$4&gt;=Inputs!$CL315,BB$4&lt;Inputs!$CM315),(BB$4-Inputs!$CL315+1)/(Inputs!$AI315+1),0)))))))))</f>
        <v>0</v>
      </c>
      <c r="BC318" s="27">
        <f>IF(AND(Inputs!$CO315=0,BC$4&gt;=Inputs!$CM315),1,IF(AND(BC$4&gt;=Inputs!$CM315,BC$4&lt;Inputs!$CN315),1,IF(AND(BC$4=Inputs!$CN315,BC$4=Inputs!$CO315),1,IF(OR(AND(BC$4=Inputs!$CN315+1,Inputs!$CN315=Inputs!$CO315),AND(BC$4=Inputs!$CN315+2,Inputs!$CN315=Inputs!$CO315)),0,IF(BC$4=Inputs!$CN315,0.8,IF(BC$4=Inputs!$CN315+1,0.6,IF(BC$4=Inputs!$CN315+2,0.4,IF(BC$4=Inputs!$CO315,0.2,IF(AND(BC$4&gt;=Inputs!$CL315,BC$4&lt;Inputs!$CM315),(BC$4-Inputs!$CL315+1)/(Inputs!$AI315+1),0)))))))))</f>
        <v>0</v>
      </c>
      <c r="BD318" s="27">
        <f>IF(AND(Inputs!$CO315=0,BD$4&gt;=Inputs!$CM315),1,IF(AND(BD$4&gt;=Inputs!$CM315,BD$4&lt;Inputs!$CN315),1,IF(AND(BD$4=Inputs!$CN315,BD$4=Inputs!$CO315),1,IF(OR(AND(BD$4=Inputs!$CN315+1,Inputs!$CN315=Inputs!$CO315),AND(BD$4=Inputs!$CN315+2,Inputs!$CN315=Inputs!$CO315)),0,IF(BD$4=Inputs!$CN315,0.8,IF(BD$4=Inputs!$CN315+1,0.6,IF(BD$4=Inputs!$CN315+2,0.4,IF(BD$4=Inputs!$CO315,0.2,IF(AND(BD$4&gt;=Inputs!$CL315,BD$4&lt;Inputs!$CM315),(BD$4-Inputs!$CL315+1)/(Inputs!$AI315+1),0)))))))))</f>
        <v>0</v>
      </c>
      <c r="BE318" s="27">
        <f>IF(AND(Inputs!$CO315=0,BE$4&gt;=Inputs!$CM315),1,IF(AND(BE$4&gt;=Inputs!$CM315,BE$4&lt;Inputs!$CN315),1,IF(AND(BE$4=Inputs!$CN315,BE$4=Inputs!$CO315),1,IF(OR(AND(BE$4=Inputs!$CN315+1,Inputs!$CN315=Inputs!$CO315),AND(BE$4=Inputs!$CN315+2,Inputs!$CN315=Inputs!$CO315)),0,IF(BE$4=Inputs!$CN315,0.8,IF(BE$4=Inputs!$CN315+1,0.6,IF(BE$4=Inputs!$CN315+2,0.4,IF(BE$4=Inputs!$CO315,0.2,IF(AND(BE$4&gt;=Inputs!$CL315,BE$4&lt;Inputs!$CM315),(BE$4-Inputs!$CL315+1)/(Inputs!$AI315+1),0)))))))))</f>
        <v>0</v>
      </c>
      <c r="BF318" s="27">
        <f>IF(AND(Inputs!$CO315=0,BF$4&gt;=Inputs!$CM315),1,IF(AND(BF$4&gt;=Inputs!$CM315,BF$4&lt;Inputs!$CN315),1,IF(AND(BF$4=Inputs!$CN315,BF$4=Inputs!$CO315),1,IF(OR(AND(BF$4=Inputs!$CN315+1,Inputs!$CN315=Inputs!$CO315),AND(BF$4=Inputs!$CN315+2,Inputs!$CN315=Inputs!$CO315)),0,IF(BF$4=Inputs!$CN315,0.8,IF(BF$4=Inputs!$CN315+1,0.6,IF(BF$4=Inputs!$CN315+2,0.4,IF(BF$4=Inputs!$CO315,0.2,IF(AND(BF$4&gt;=Inputs!$CL315,BF$4&lt;Inputs!$CM315),(BF$4-Inputs!$CL315+1)/(Inputs!$AI315+1),0)))))))))</f>
        <v>0</v>
      </c>
      <c r="BG318" s="27">
        <f>IF(AND(Inputs!$CO315=0,BG$4&gt;=Inputs!$CM315),1,IF(AND(BG$4&gt;=Inputs!$CM315,BG$4&lt;Inputs!$CN315),1,IF(AND(BG$4=Inputs!$CN315,BG$4=Inputs!$CO315),1,IF(OR(AND(BG$4=Inputs!$CN315+1,Inputs!$CN315=Inputs!$CO315),AND(BG$4=Inputs!$CN315+2,Inputs!$CN315=Inputs!$CO315)),0,IF(BG$4=Inputs!$CN315,0.8,IF(BG$4=Inputs!$CN315+1,0.6,IF(BG$4=Inputs!$CN315+2,0.4,IF(BG$4=Inputs!$CO315,0.2,IF(AND(BG$4&gt;=Inputs!$CL315,BG$4&lt;Inputs!$CM315),(BG$4-Inputs!$CL315+1)/(Inputs!$AI315+1),0)))))))))</f>
        <v>0</v>
      </c>
      <c r="BH318" s="27">
        <f>IF(AND(Inputs!$CO315=0,BH$4&gt;=Inputs!$CM315),1,IF(AND(BH$4&gt;=Inputs!$CM315,BH$4&lt;Inputs!$CN315),1,IF(AND(BH$4=Inputs!$CN315,BH$4=Inputs!$CO315),1,IF(OR(AND(BH$4=Inputs!$CN315+1,Inputs!$CN315=Inputs!$CO315),AND(BH$4=Inputs!$CN315+2,Inputs!$CN315=Inputs!$CO315)),0,IF(BH$4=Inputs!$CN315,0.8,IF(BH$4=Inputs!$CN315+1,0.6,IF(BH$4=Inputs!$CN315+2,0.4,IF(BH$4=Inputs!$CO315,0.2,IF(AND(BH$4&gt;=Inputs!$CL315,BH$4&lt;Inputs!$CM315),(BH$4-Inputs!$CL315+1)/(Inputs!$AI315+1),0)))))))))</f>
        <v>0</v>
      </c>
      <c r="BI318" s="27">
        <f>IF(AND(Inputs!$CO315=0,BI$4&gt;=Inputs!$CM315),1,IF(AND(BI$4&gt;=Inputs!$CM315,BI$4&lt;Inputs!$CN315),1,IF(AND(BI$4=Inputs!$CN315,BI$4=Inputs!$CO315),1,IF(OR(AND(BI$4=Inputs!$CN315+1,Inputs!$CN315=Inputs!$CO315),AND(BI$4=Inputs!$CN315+2,Inputs!$CN315=Inputs!$CO315)),0,IF(BI$4=Inputs!$CN315,0.8,IF(BI$4=Inputs!$CN315+1,0.6,IF(BI$4=Inputs!$CN315+2,0.4,IF(BI$4=Inputs!$CO315,0.2,IF(AND(BI$4&gt;=Inputs!$CL315,BI$4&lt;Inputs!$CM315),(BI$4-Inputs!$CL315+1)/(Inputs!$AI315+1),0)))))))))</f>
        <v>0</v>
      </c>
      <c r="BJ318" s="27">
        <f>IF(AND(Inputs!$CO315=0,BJ$4&gt;=Inputs!$CM315),1,IF(AND(BJ$4&gt;=Inputs!$CM315,BJ$4&lt;Inputs!$CN315),1,IF(AND(BJ$4=Inputs!$CN315,BJ$4=Inputs!$CO315),1,IF(OR(AND(BJ$4=Inputs!$CN315+1,Inputs!$CN315=Inputs!$CO315),AND(BJ$4=Inputs!$CN315+2,Inputs!$CN315=Inputs!$CO315)),0,IF(BJ$4=Inputs!$CN315,0.8,IF(BJ$4=Inputs!$CN315+1,0.6,IF(BJ$4=Inputs!$CN315+2,0.4,IF(BJ$4=Inputs!$CO315,0.2,IF(AND(BJ$4&gt;=Inputs!$CL315,BJ$4&lt;Inputs!$CM315),(BJ$4-Inputs!$CL315+1)/(Inputs!$AI315+1),0)))))))))</f>
        <v>0</v>
      </c>
      <c r="BK318" s="27">
        <f>IF(AND(Inputs!$CO315=0,BK$4&gt;=Inputs!$CM315),1,IF(AND(BK$4&gt;=Inputs!$CM315,BK$4&lt;Inputs!$CN315),1,IF(AND(BK$4=Inputs!$CN315,BK$4=Inputs!$CO315),1,IF(OR(AND(BK$4=Inputs!$CN315+1,Inputs!$CN315=Inputs!$CO315),AND(BK$4=Inputs!$CN315+2,Inputs!$CN315=Inputs!$CO315)),0,IF(BK$4=Inputs!$CN315,0.8,IF(BK$4=Inputs!$CN315+1,0.6,IF(BK$4=Inputs!$CN315+2,0.4,IF(BK$4=Inputs!$CO315,0.2,IF(AND(BK$4&gt;=Inputs!$CL315,BK$4&lt;Inputs!$CM315),(BK$4-Inputs!$CL315+1)/(Inputs!$AI315+1),0)))))))))</f>
        <v>0</v>
      </c>
      <c r="BL318" s="27">
        <f>IF(AND(Inputs!$CO315=0,BL$4&gt;=Inputs!$CM315),1,IF(AND(BL$4&gt;=Inputs!$CM315,BL$4&lt;Inputs!$CN315),1,IF(AND(BL$4=Inputs!$CN315,BL$4=Inputs!$CO315),1,IF(OR(AND(BL$4=Inputs!$CN315+1,Inputs!$CN315=Inputs!$CO315),AND(BL$4=Inputs!$CN315+2,Inputs!$CN315=Inputs!$CO315)),0,IF(BL$4=Inputs!$CN315,0.8,IF(BL$4=Inputs!$CN315+1,0.6,IF(BL$4=Inputs!$CN315+2,0.4,IF(BL$4=Inputs!$CO315,0.2,IF(AND(BL$4&gt;=Inputs!$CL315,BL$4&lt;Inputs!$CM315),(BL$4-Inputs!$CL315+1)/(Inputs!$AI315+1),0)))))))))</f>
        <v>0</v>
      </c>
      <c r="BM318" s="27">
        <f>IF(AND(Inputs!$CO315=0,BM$4&gt;=Inputs!$CM315),1,IF(AND(BM$4&gt;=Inputs!$CM315,BM$4&lt;Inputs!$CN315),1,IF(AND(BM$4=Inputs!$CN315,BM$4=Inputs!$CO315),1,IF(OR(AND(BM$4=Inputs!$CN315+1,Inputs!$CN315=Inputs!$CO315),AND(BM$4=Inputs!$CN315+2,Inputs!$CN315=Inputs!$CO315)),0,IF(BM$4=Inputs!$CN315,0.8,IF(BM$4=Inputs!$CN315+1,0.6,IF(BM$4=Inputs!$CN315+2,0.4,IF(BM$4=Inputs!$CO315,0.2,IF(AND(BM$4&gt;=Inputs!$CL315,BM$4&lt;Inputs!$CM315),(BM$4-Inputs!$CL315+1)/(Inputs!$AI315+1),0)))))))))</f>
        <v>0</v>
      </c>
      <c r="BO318" s="46" t="str">
        <f>IF(Inputs!$B315="","",(ROUND(Inputs!$BC315*AJ318,0)))</f>
        <v/>
      </c>
      <c r="BP318" s="46" t="str">
        <f>IF(Inputs!$B315="","",(ROUND(Inputs!$BC315*AK318,0)))</f>
        <v/>
      </c>
      <c r="BQ318" s="46" t="str">
        <f>IF(Inputs!$B315="","",(ROUND(Inputs!$BC315*AL318,0)))</f>
        <v/>
      </c>
      <c r="BR318" s="46" t="str">
        <f>IF(Inputs!$B315="","",(ROUND(Inputs!$BC315*AM318,0)))</f>
        <v/>
      </c>
      <c r="BS318" s="46" t="str">
        <f>IF(Inputs!$B315="","",(ROUND(Inputs!$BC315*AN318,0)))</f>
        <v/>
      </c>
      <c r="BT318" s="46" t="str">
        <f>IF(Inputs!$B315="","",(ROUND(Inputs!$BC315*AO318,0)))</f>
        <v/>
      </c>
      <c r="BU318" s="46" t="str">
        <f>IF(Inputs!$B315="","",(ROUND(Inputs!$BC315*AP318,0)))</f>
        <v/>
      </c>
      <c r="BV318" s="46" t="str">
        <f>IF(Inputs!$B315="","",(ROUND(Inputs!$BC315*AQ318,0)))</f>
        <v/>
      </c>
      <c r="BW318" s="46" t="str">
        <f>IF(Inputs!$B315="","",(ROUND(Inputs!$BC315*AR318,0)))</f>
        <v/>
      </c>
      <c r="BX318" s="46" t="str">
        <f>IF(Inputs!$B315="","",(ROUND(Inputs!$BC315*AS318,0)))</f>
        <v/>
      </c>
      <c r="BY318" s="46" t="str">
        <f>IF(Inputs!$B315="","",(ROUND(Inputs!$BC315*AT318,0)))</f>
        <v/>
      </c>
      <c r="BZ318" s="46" t="str">
        <f>IF(Inputs!$B315="","",(ROUND(Inputs!$BC315*AU318,0)))</f>
        <v/>
      </c>
      <c r="CA318" s="46" t="str">
        <f>IF(Inputs!$B315="","",(ROUND(Inputs!$BC315*AV318,0)))</f>
        <v/>
      </c>
      <c r="CB318" s="46" t="str">
        <f>IF(Inputs!$B315="","",(ROUND(Inputs!$BC315*AW318,0)))</f>
        <v/>
      </c>
      <c r="CC318" s="46" t="str">
        <f>IF(Inputs!$B315="","",(ROUND(Inputs!$BC315*AX318,0)))</f>
        <v/>
      </c>
      <c r="CD318" s="46" t="str">
        <f>IF(Inputs!$B315="","",(ROUND(Inputs!$BC315*AY318,0)))</f>
        <v/>
      </c>
      <c r="CE318" s="46" t="str">
        <f>IF(Inputs!$B315="","",(ROUND(Inputs!$BC315*AZ318,0)))</f>
        <v/>
      </c>
      <c r="CF318" s="46" t="str">
        <f>IF(Inputs!$B315="","",(ROUND(Inputs!$BC315*BA318,0)))</f>
        <v/>
      </c>
      <c r="CG318" s="46" t="str">
        <f>IF(Inputs!$B315="","",(ROUND(Inputs!$BC315*BB318,0)))</f>
        <v/>
      </c>
      <c r="CH318" s="46" t="str">
        <f>IF(Inputs!$B315="","",(ROUND(Inputs!$BC315*BC318,0)))</f>
        <v/>
      </c>
      <c r="CI318" s="46" t="str">
        <f>IF(Inputs!$B315="","",(ROUND(Inputs!$BC315*BD318,0)))</f>
        <v/>
      </c>
      <c r="CJ318" s="46" t="str">
        <f>IF(Inputs!$B315="","",(ROUND(Inputs!$BC315*BE318,0)))</f>
        <v/>
      </c>
      <c r="CK318" s="46" t="str">
        <f>IF(Inputs!$B315="","",(ROUND(Inputs!$BC315*BF318,0)))</f>
        <v/>
      </c>
      <c r="CL318" s="46" t="str">
        <f>IF(Inputs!$B315="","",(ROUND(Inputs!$BC315*BG318,0)))</f>
        <v/>
      </c>
      <c r="CM318" s="46" t="str">
        <f>IF(Inputs!$B315="","",(ROUND(Inputs!$BC315*BH318,0)))</f>
        <v/>
      </c>
      <c r="CN318" s="46" t="str">
        <f>IF(Inputs!$B315="","",(ROUND(Inputs!$BC315*BI318,0)))</f>
        <v/>
      </c>
      <c r="CO318" s="46" t="str">
        <f>IF(Inputs!$B315="","",(ROUND(Inputs!$BC315*BJ318,0)))</f>
        <v/>
      </c>
      <c r="CP318" s="46" t="str">
        <f>IF(Inputs!$B315="","",(ROUND(Inputs!$BC315*BK318,0)))</f>
        <v/>
      </c>
      <c r="CQ318" s="46" t="str">
        <f>IF(Inputs!$B315="","",(ROUND(Inputs!$BC315*BL318,0)))</f>
        <v/>
      </c>
      <c r="CR318" s="46" t="str">
        <f>IF(Inputs!$B315="","",(ROUND(Inputs!$BC315*BM318,0)))</f>
        <v/>
      </c>
      <c r="CV318" s="46" t="str">
        <f>IF(A318="","",IF(AND(CV$4&lt;=Inputs!$CQ315,CV$4&gt;=Inputs!$CP315),Inputs!$AR315/(Inputs!$CQ315-Inputs!$CP315+1),0)+IF(CV$4=Inputs!$CL315,Inputs!$BD315,0))</f>
        <v/>
      </c>
      <c r="CW318" s="46" t="str">
        <f>IF(B318="","",IF(AND(CW$4&lt;=Inputs!$CQ315,CW$4&gt;=Inputs!$CP315),Inputs!$AR315/(Inputs!$CQ315-Inputs!$CP315+1),0)+IF(CW$4=Inputs!$CL315,Inputs!$BD315,0))</f>
        <v/>
      </c>
      <c r="CX318" s="46" t="str">
        <f>IF(C318="","",IF(AND(CX$4&lt;=Inputs!$CQ315,CX$4&gt;=Inputs!$CP315),Inputs!$AR315/(Inputs!$CQ315-Inputs!$CP315+1),0)+IF(CX$4=Inputs!$CL315,Inputs!$BD315,0))</f>
        <v/>
      </c>
      <c r="CY318" s="46" t="str">
        <f>IF(D318="","",IF(AND(CY$4&lt;=Inputs!$CQ315,CY$4&gt;=Inputs!$CP315),Inputs!$AR315/(Inputs!$CQ315-Inputs!$CP315+1),0)+IF(CY$4=Inputs!$CL315,Inputs!$BD315,0))</f>
        <v/>
      </c>
      <c r="CZ318" s="46" t="str">
        <f>IF(E318="","",IF(AND(CZ$4&lt;=Inputs!$CQ315,CZ$4&gt;=Inputs!$CP315),Inputs!$AR315/(Inputs!$CQ315-Inputs!$CP315+1),0)+IF(CZ$4=Inputs!$CL315,Inputs!$BD315,0))</f>
        <v/>
      </c>
      <c r="DA318" s="46" t="str">
        <f>IF(F318="","",IF(AND(DA$4&lt;=Inputs!$CQ315,DA$4&gt;=Inputs!$CP315),Inputs!$AR315/(Inputs!$CQ315-Inputs!$CP315+1),0)+IF(DA$4=Inputs!$CL315,Inputs!$BD315,0))</f>
        <v/>
      </c>
      <c r="DB318" s="46" t="str">
        <f>IF(G318="","",IF(AND(DB$4&lt;=Inputs!$CQ315,DB$4&gt;=Inputs!$CP315),Inputs!$AR315/(Inputs!$CQ315-Inputs!$CP315+1),0)+IF(DB$4=Inputs!$CL315,Inputs!$BD315,0))</f>
        <v/>
      </c>
      <c r="DC318" s="46" t="str">
        <f>IF(H318="","",IF(AND(DC$4&lt;=Inputs!$CQ315,DC$4&gt;=Inputs!$CP315),Inputs!$AR315/(Inputs!$CQ315-Inputs!$CP315+1),0)+IF(DC$4=Inputs!$CL315,Inputs!$BD315,0))</f>
        <v/>
      </c>
      <c r="DD318" s="46" t="str">
        <f>IF(I318="","",IF(AND(DD$4&lt;=Inputs!$CQ315,DD$4&gt;=Inputs!$CP315),Inputs!$AR315/(Inputs!$CQ315-Inputs!$CP315+1),0)+IF(DD$4=Inputs!$CL315,Inputs!$BD315,0))</f>
        <v/>
      </c>
      <c r="DE318" s="46" t="str">
        <f>IF(J318="","",IF(AND(DE$4&lt;=Inputs!$CQ315,DE$4&gt;=Inputs!$CP315),Inputs!$AR315/(Inputs!$CQ315-Inputs!$CP315+1),0)+IF(DE$4=Inputs!$CL315,Inputs!$BD315,0))</f>
        <v/>
      </c>
      <c r="DF318" s="46" t="str">
        <f>IF(K318="","",IF(AND(DF$4&lt;=Inputs!$CQ315,DF$4&gt;=Inputs!$CP315),Inputs!$AR315/(Inputs!$CQ315-Inputs!$CP315+1),0)+IF(DF$4=Inputs!$CL315,Inputs!$BD315,0))</f>
        <v/>
      </c>
      <c r="DG318" s="46" t="str">
        <f>IF(L318="","",IF(AND(DG$4&lt;=Inputs!$CQ315,DG$4&gt;=Inputs!$CP315),Inputs!$AR315/(Inputs!$CQ315-Inputs!$CP315+1),0)+IF(DG$4=Inputs!$CL315,Inputs!$BD315,0))</f>
        <v/>
      </c>
      <c r="DH318" s="46" t="str">
        <f>IF(M318="","",IF(AND(DH$4&lt;=Inputs!$CQ315,DH$4&gt;=Inputs!$CP315),Inputs!$AR315/(Inputs!$CQ315-Inputs!$CP315+1),0)+IF(DH$4=Inputs!$CL315,Inputs!$BD315,0))</f>
        <v/>
      </c>
      <c r="DI318" s="46" t="str">
        <f>IF(N318="","",IF(AND(DI$4&lt;=Inputs!$CQ315,DI$4&gt;=Inputs!$CP315),Inputs!$AR315/(Inputs!$CQ315-Inputs!$CP315+1),0)+IF(DI$4=Inputs!$CL315,Inputs!$BD315,0))</f>
        <v/>
      </c>
      <c r="DJ318" s="46" t="str">
        <f>IF(O318="","",IF(AND(DJ$4&lt;=Inputs!$CQ315,DJ$4&gt;=Inputs!$CP315),Inputs!$AR315/(Inputs!$CQ315-Inputs!$CP315+1),0)+IF(DJ$4=Inputs!$CL315,Inputs!$BD315,0))</f>
        <v/>
      </c>
      <c r="DK318" s="46" t="str">
        <f>IF(P318="","",IF(AND(DK$4&lt;=Inputs!$CQ315,DK$4&gt;=Inputs!$CP315),Inputs!$AR315/(Inputs!$CQ315-Inputs!$CP315+1),0)+IF(DK$4=Inputs!$CL315,Inputs!$BD315,0))</f>
        <v/>
      </c>
      <c r="DL318" s="46" t="str">
        <f>IF(Q318="","",IF(AND(DL$4&lt;=Inputs!$CQ315,DL$4&gt;=Inputs!$CP315),Inputs!$AR315/(Inputs!$CQ315-Inputs!$CP315+1),0)+IF(DL$4=Inputs!$CL315,Inputs!$BD315,0))</f>
        <v/>
      </c>
      <c r="DM318" s="46" t="str">
        <f>IF(R318="","",IF(AND(DM$4&lt;=Inputs!$CQ315,DM$4&gt;=Inputs!$CP315),Inputs!$AR315/(Inputs!$CQ315-Inputs!$CP315+1),0)+IF(DM$4=Inputs!$CL315,Inputs!$BD315,0))</f>
        <v/>
      </c>
      <c r="DN318" s="46" t="str">
        <f>IF(S318="","",IF(AND(DN$4&lt;=Inputs!$CQ315,DN$4&gt;=Inputs!$CP315),Inputs!$AR315/(Inputs!$CQ315-Inputs!$CP315+1),0)+IF(DN$4=Inputs!$CL315,Inputs!$BD315,0))</f>
        <v/>
      </c>
      <c r="DO318" s="46" t="str">
        <f>IF(T318="","",IF(AND(DO$4&lt;=Inputs!$CQ315,DO$4&gt;=Inputs!$CP315),Inputs!$AR315/(Inputs!$CQ315-Inputs!$CP315+1),0)+IF(DO$4=Inputs!$CL315,Inputs!$BD315,0))</f>
        <v/>
      </c>
      <c r="DP318" s="46" t="str">
        <f>IF(U318="","",IF(AND(DP$4&lt;=Inputs!$CQ315,DP$4&gt;=Inputs!$CP315),Inputs!$AR315/(Inputs!$CQ315-Inputs!$CP315+1),0)+IF(DP$4=Inputs!$CL315,Inputs!$BD315,0))</f>
        <v/>
      </c>
      <c r="DQ318" s="46" t="str">
        <f>IF(V318="","",IF(AND(DQ$4&lt;=Inputs!$CQ315,DQ$4&gt;=Inputs!$CP315),Inputs!$AR315/(Inputs!$CQ315-Inputs!$CP315+1),0)+IF(DQ$4=Inputs!$CL315,Inputs!$BD315,0))</f>
        <v/>
      </c>
      <c r="DR318" s="46" t="str">
        <f>IF(W318="","",IF(AND(DR$4&lt;=Inputs!$CQ315,DR$4&gt;=Inputs!$CP315),Inputs!$AR315/(Inputs!$CQ315-Inputs!$CP315+1),0)+IF(DR$4=Inputs!$CL315,Inputs!$BD315,0))</f>
        <v/>
      </c>
      <c r="DS318" s="46" t="str">
        <f>IF(X318="","",IF(AND(DS$4&lt;=Inputs!$CQ315,DS$4&gt;=Inputs!$CP315),Inputs!$AR315/(Inputs!$CQ315-Inputs!$CP315+1),0)+IF(DS$4=Inputs!$CL315,Inputs!$BD315,0))</f>
        <v/>
      </c>
      <c r="DT318" s="46" t="str">
        <f>IF(Y318="","",IF(AND(DT$4&lt;=Inputs!$CQ315,DT$4&gt;=Inputs!$CP315),Inputs!$AR315/(Inputs!$CQ315-Inputs!$CP315+1),0)+IF(DT$4=Inputs!$CL315,Inputs!$BD315,0))</f>
        <v/>
      </c>
      <c r="DU318" s="46" t="str">
        <f>IF(Z318="","",IF(AND(DU$4&lt;=Inputs!$CQ315,DU$4&gt;=Inputs!$CP315),Inputs!$AR315/(Inputs!$CQ315-Inputs!$CP315+1),0)+IF(DU$4=Inputs!$CL315,Inputs!$BD315,0))</f>
        <v/>
      </c>
      <c r="DV318" s="46" t="str">
        <f>IF(AA318="","",IF(AND(DV$4&lt;=Inputs!$CQ315,DV$4&gt;=Inputs!$CP315),Inputs!$AR315/(Inputs!$CQ315-Inputs!$CP315+1),0)+IF(DV$4=Inputs!$CL315,Inputs!$BD315,0))</f>
        <v/>
      </c>
      <c r="DW318" s="46" t="str">
        <f>IF(AB318="","",IF(AND(DW$4&lt;=Inputs!$CQ315,DW$4&gt;=Inputs!$CP315),Inputs!$AR315/(Inputs!$CQ315-Inputs!$CP315+1),0)+IF(DW$4=Inputs!$CL315,Inputs!$BD315,0))</f>
        <v/>
      </c>
      <c r="DX318" s="46" t="str">
        <f>IF(AC318="","",IF(AND(DX$4&lt;=Inputs!$CQ315,DX$4&gt;=Inputs!$CP315),Inputs!$AR315/(Inputs!$CQ315-Inputs!$CP315+1),0)+IF(DX$4=Inputs!$CL315,Inputs!$BD315,0))</f>
        <v/>
      </c>
      <c r="DY318" s="46" t="str">
        <f>IF(AD318="","",IF(AND(DY$4&lt;=Inputs!$CQ315,DY$4&gt;=Inputs!$CP315),Inputs!$AR315/(Inputs!$CQ315-Inputs!$CP315+1),0)+IF(DY$4=Inputs!$CL315,Inputs!$BD315,0))</f>
        <v/>
      </c>
      <c r="DZ318" s="46" t="str">
        <f t="shared" si="12"/>
        <v/>
      </c>
    </row>
    <row r="319" spans="1:130">
      <c r="A319" s="7" t="str">
        <f>IF(Inputs!A316="","",Inputs!A316)</f>
        <v/>
      </c>
      <c r="B319" t="str">
        <f>IF(Inputs!B316="","",Inputs!B316)</f>
        <v/>
      </c>
      <c r="C319" s="46" t="str">
        <f>IF(Inputs!$B316="","",BO319-CV319)</f>
        <v/>
      </c>
      <c r="D319" s="46" t="str">
        <f>IF(Inputs!$B316="","",BP319-CW319)</f>
        <v/>
      </c>
      <c r="E319" s="46" t="str">
        <f>IF(Inputs!$B316="","",BQ319-CX319)</f>
        <v/>
      </c>
      <c r="F319" s="46" t="str">
        <f>IF(Inputs!$B316="","",BR319-CY319)</f>
        <v/>
      </c>
      <c r="G319" s="46" t="str">
        <f>IF(Inputs!$B316="","",BS319-CZ319)</f>
        <v/>
      </c>
      <c r="H319" s="46" t="str">
        <f>IF(Inputs!$B316="","",BT319-DA319)</f>
        <v/>
      </c>
      <c r="I319" s="46" t="str">
        <f>IF(Inputs!$B316="","",BU319-DB319)</f>
        <v/>
      </c>
      <c r="J319" s="46" t="str">
        <f>IF(Inputs!$B316="","",BV319-DC319)</f>
        <v/>
      </c>
      <c r="K319" s="46" t="str">
        <f>IF(Inputs!$B316="","",BW319-DD319)</f>
        <v/>
      </c>
      <c r="L319" s="46" t="str">
        <f>IF(Inputs!$B316="","",BX319-DE319)</f>
        <v/>
      </c>
      <c r="M319" s="46" t="str">
        <f>IF(Inputs!$B316="","",BY319-DF319)</f>
        <v/>
      </c>
      <c r="N319" s="46" t="str">
        <f>IF(Inputs!$B316="","",BZ319-DG319)</f>
        <v/>
      </c>
      <c r="O319" s="46" t="str">
        <f>IF(Inputs!$B316="","",CA319-DH319)</f>
        <v/>
      </c>
      <c r="P319" s="46" t="str">
        <f>IF(Inputs!$B316="","",CB319-DI319)</f>
        <v/>
      </c>
      <c r="Q319" s="46" t="str">
        <f>IF(Inputs!$B316="","",CC319-DJ319)</f>
        <v/>
      </c>
      <c r="R319" s="46" t="str">
        <f>IF(Inputs!$B316="","",CD319-DK319)</f>
        <v/>
      </c>
      <c r="S319" s="46" t="str">
        <f>IF(Inputs!$B316="","",CE319-DL319)</f>
        <v/>
      </c>
      <c r="T319" s="46" t="str">
        <f>IF(Inputs!$B316="","",CF319-DM319)</f>
        <v/>
      </c>
      <c r="U319" s="46" t="str">
        <f>IF(Inputs!$B316="","",CG319-DN319)</f>
        <v/>
      </c>
      <c r="V319" s="46" t="str">
        <f>IF(Inputs!$B316="","",CH319-DO319)</f>
        <v/>
      </c>
      <c r="W319" s="46" t="str">
        <f>IF(Inputs!$B316="","",CI319-DP319)</f>
        <v/>
      </c>
      <c r="X319" s="46" t="str">
        <f>IF(Inputs!$B316="","",CJ319-DQ319)</f>
        <v/>
      </c>
      <c r="Y319" s="46" t="str">
        <f>IF(Inputs!$B316="","",CK319-DR319)</f>
        <v/>
      </c>
      <c r="Z319" s="46" t="str">
        <f>IF(Inputs!$B316="","",CL319-DS319)</f>
        <v/>
      </c>
      <c r="AA319" s="46" t="str">
        <f>IF(Inputs!$B316="","",CM319-DT319)</f>
        <v/>
      </c>
      <c r="AB319" s="46" t="str">
        <f>IF(Inputs!$B316="","",CN319-DU319)</f>
        <v/>
      </c>
      <c r="AC319" s="46" t="str">
        <f>IF(Inputs!$B316="","",CO319-DV319)</f>
        <v/>
      </c>
      <c r="AD319" s="46" t="str">
        <f>IF(Inputs!$B316="","",CP319-DW319)</f>
        <v/>
      </c>
      <c r="AE319" s="46" t="str">
        <f>IF(Inputs!$B316="","",CQ319-DX319)</f>
        <v/>
      </c>
      <c r="AF319" s="46" t="str">
        <f>IF(Inputs!$B316="","",CR319-DY319)</f>
        <v/>
      </c>
      <c r="AG319" s="50" t="str">
        <f t="shared" si="13"/>
        <v/>
      </c>
      <c r="AH319" s="50"/>
      <c r="AJ319" s="27">
        <f>IF(AND(Inputs!$CO316=0,AJ$4&gt;=Inputs!$CM316),1,IF(AND(AJ$4&gt;=Inputs!$CM316,AJ$4&lt;Inputs!$CN316),1,IF(AND(AJ$4=Inputs!$CN316,AJ$4=Inputs!$CO316),1,IF(OR(AND(AJ$4=Inputs!$CN316+1,Inputs!$CN316=Inputs!$CO316),AND(AJ$4=Inputs!$CN316+2,Inputs!$CN316=Inputs!$CO316)),0,IF(AJ$4=Inputs!$CN316,0.8,IF(AJ$4=Inputs!$CN316+1,0.6,IF(AJ$4=Inputs!$CN316+2,0.4,IF(AJ$4=Inputs!$CO316,0.2,IF(AND(AJ$4&gt;=Inputs!$CL316,AJ$4&lt;Inputs!$CM316),(AJ$4-Inputs!$CL316+1)/(Inputs!$AI316+1),0)))))))))</f>
        <v>0</v>
      </c>
      <c r="AK319" s="27">
        <f>IF(AND(Inputs!$CO316=0,AK$4&gt;=Inputs!$CM316),1,IF(AND(AK$4&gt;=Inputs!$CM316,AK$4&lt;Inputs!$CN316),1,IF(AND(AK$4=Inputs!$CN316,AK$4=Inputs!$CO316),1,IF(OR(AND(AK$4=Inputs!$CN316+1,Inputs!$CN316=Inputs!$CO316),AND(AK$4=Inputs!$CN316+2,Inputs!$CN316=Inputs!$CO316)),0,IF(AK$4=Inputs!$CN316,0.8,IF(AK$4=Inputs!$CN316+1,0.6,IF(AK$4=Inputs!$CN316+2,0.4,IF(AK$4=Inputs!$CO316,0.2,IF(AND(AK$4&gt;=Inputs!$CL316,AK$4&lt;Inputs!$CM316),(AK$4-Inputs!$CL316+1)/(Inputs!$AI316+1),0)))))))))</f>
        <v>0</v>
      </c>
      <c r="AL319" s="27">
        <f>IF(AND(Inputs!$CO316=0,AL$4&gt;=Inputs!$CM316),1,IF(AND(AL$4&gt;=Inputs!$CM316,AL$4&lt;Inputs!$CN316),1,IF(AND(AL$4=Inputs!$CN316,AL$4=Inputs!$CO316),1,IF(OR(AND(AL$4=Inputs!$CN316+1,Inputs!$CN316=Inputs!$CO316),AND(AL$4=Inputs!$CN316+2,Inputs!$CN316=Inputs!$CO316)),0,IF(AL$4=Inputs!$CN316,0.8,IF(AL$4=Inputs!$CN316+1,0.6,IF(AL$4=Inputs!$CN316+2,0.4,IF(AL$4=Inputs!$CO316,0.2,IF(AND(AL$4&gt;=Inputs!$CL316,AL$4&lt;Inputs!$CM316),(AL$4-Inputs!$CL316+1)/(Inputs!$AI316+1),0)))))))))</f>
        <v>0</v>
      </c>
      <c r="AM319" s="27">
        <f>IF(AND(Inputs!$CO316=0,AM$4&gt;=Inputs!$CM316),1,IF(AND(AM$4&gt;=Inputs!$CM316,AM$4&lt;Inputs!$CN316),1,IF(AND(AM$4=Inputs!$CN316,AM$4=Inputs!$CO316),1,IF(OR(AND(AM$4=Inputs!$CN316+1,Inputs!$CN316=Inputs!$CO316),AND(AM$4=Inputs!$CN316+2,Inputs!$CN316=Inputs!$CO316)),0,IF(AM$4=Inputs!$CN316,0.8,IF(AM$4=Inputs!$CN316+1,0.6,IF(AM$4=Inputs!$CN316+2,0.4,IF(AM$4=Inputs!$CO316,0.2,IF(AND(AM$4&gt;=Inputs!$CL316,AM$4&lt;Inputs!$CM316),(AM$4-Inputs!$CL316+1)/(Inputs!$AI316+1),0)))))))))</f>
        <v>0</v>
      </c>
      <c r="AN319" s="27">
        <f>IF(AND(Inputs!$CO316=0,AN$4&gt;=Inputs!$CM316),1,IF(AND(AN$4&gt;=Inputs!$CM316,AN$4&lt;Inputs!$CN316),1,IF(AND(AN$4=Inputs!$CN316,AN$4=Inputs!$CO316),1,IF(OR(AND(AN$4=Inputs!$CN316+1,Inputs!$CN316=Inputs!$CO316),AND(AN$4=Inputs!$CN316+2,Inputs!$CN316=Inputs!$CO316)),0,IF(AN$4=Inputs!$CN316,0.8,IF(AN$4=Inputs!$CN316+1,0.6,IF(AN$4=Inputs!$CN316+2,0.4,IF(AN$4=Inputs!$CO316,0.2,IF(AND(AN$4&gt;=Inputs!$CL316,AN$4&lt;Inputs!$CM316),(AN$4-Inputs!$CL316+1)/(Inputs!$AI316+1),0)))))))))</f>
        <v>0</v>
      </c>
      <c r="AO319" s="27">
        <f>IF(AND(Inputs!$CO316=0,AO$4&gt;=Inputs!$CM316),1,IF(AND(AO$4&gt;=Inputs!$CM316,AO$4&lt;Inputs!$CN316),1,IF(AND(AO$4=Inputs!$CN316,AO$4=Inputs!$CO316),1,IF(OR(AND(AO$4=Inputs!$CN316+1,Inputs!$CN316=Inputs!$CO316),AND(AO$4=Inputs!$CN316+2,Inputs!$CN316=Inputs!$CO316)),0,IF(AO$4=Inputs!$CN316,0.8,IF(AO$4=Inputs!$CN316+1,0.6,IF(AO$4=Inputs!$CN316+2,0.4,IF(AO$4=Inputs!$CO316,0.2,IF(AND(AO$4&gt;=Inputs!$CL316,AO$4&lt;Inputs!$CM316),(AO$4-Inputs!$CL316+1)/(Inputs!$AI316+1),0)))))))))</f>
        <v>0</v>
      </c>
      <c r="AP319" s="27">
        <f>IF(AND(Inputs!$CO316=0,AP$4&gt;=Inputs!$CM316),1,IF(AND(AP$4&gt;=Inputs!$CM316,AP$4&lt;Inputs!$CN316),1,IF(AND(AP$4=Inputs!$CN316,AP$4=Inputs!$CO316),1,IF(OR(AND(AP$4=Inputs!$CN316+1,Inputs!$CN316=Inputs!$CO316),AND(AP$4=Inputs!$CN316+2,Inputs!$CN316=Inputs!$CO316)),0,IF(AP$4=Inputs!$CN316,0.8,IF(AP$4=Inputs!$CN316+1,0.6,IF(AP$4=Inputs!$CN316+2,0.4,IF(AP$4=Inputs!$CO316,0.2,IF(AND(AP$4&gt;=Inputs!$CL316,AP$4&lt;Inputs!$CM316),(AP$4-Inputs!$CL316+1)/(Inputs!$AI316+1),0)))))))))</f>
        <v>0</v>
      </c>
      <c r="AQ319" s="27">
        <f>IF(AND(Inputs!$CO316=0,AQ$4&gt;=Inputs!$CM316),1,IF(AND(AQ$4&gt;=Inputs!$CM316,AQ$4&lt;Inputs!$CN316),1,IF(AND(AQ$4=Inputs!$CN316,AQ$4=Inputs!$CO316),1,IF(OR(AND(AQ$4=Inputs!$CN316+1,Inputs!$CN316=Inputs!$CO316),AND(AQ$4=Inputs!$CN316+2,Inputs!$CN316=Inputs!$CO316)),0,IF(AQ$4=Inputs!$CN316,0.8,IF(AQ$4=Inputs!$CN316+1,0.6,IF(AQ$4=Inputs!$CN316+2,0.4,IF(AQ$4=Inputs!$CO316,0.2,IF(AND(AQ$4&gt;=Inputs!$CL316,AQ$4&lt;Inputs!$CM316),(AQ$4-Inputs!$CL316+1)/(Inputs!$AI316+1),0)))))))))</f>
        <v>0</v>
      </c>
      <c r="AR319" s="27">
        <f>IF(AND(Inputs!$CO316=0,AR$4&gt;=Inputs!$CM316),1,IF(AND(AR$4&gt;=Inputs!$CM316,AR$4&lt;Inputs!$CN316),1,IF(AND(AR$4=Inputs!$CN316,AR$4=Inputs!$CO316),1,IF(OR(AND(AR$4=Inputs!$CN316+1,Inputs!$CN316=Inputs!$CO316),AND(AR$4=Inputs!$CN316+2,Inputs!$CN316=Inputs!$CO316)),0,IF(AR$4=Inputs!$CN316,0.8,IF(AR$4=Inputs!$CN316+1,0.6,IF(AR$4=Inputs!$CN316+2,0.4,IF(AR$4=Inputs!$CO316,0.2,IF(AND(AR$4&gt;=Inputs!$CL316,AR$4&lt;Inputs!$CM316),(AR$4-Inputs!$CL316+1)/(Inputs!$AI316+1),0)))))))))</f>
        <v>0</v>
      </c>
      <c r="AS319" s="27">
        <f>IF(AND(Inputs!$CO316=0,AS$4&gt;=Inputs!$CM316),1,IF(AND(AS$4&gt;=Inputs!$CM316,AS$4&lt;Inputs!$CN316),1,IF(AND(AS$4=Inputs!$CN316,AS$4=Inputs!$CO316),1,IF(OR(AND(AS$4=Inputs!$CN316+1,Inputs!$CN316=Inputs!$CO316),AND(AS$4=Inputs!$CN316+2,Inputs!$CN316=Inputs!$CO316)),0,IF(AS$4=Inputs!$CN316,0.8,IF(AS$4=Inputs!$CN316+1,0.6,IF(AS$4=Inputs!$CN316+2,0.4,IF(AS$4=Inputs!$CO316,0.2,IF(AND(AS$4&gt;=Inputs!$CL316,AS$4&lt;Inputs!$CM316),(AS$4-Inputs!$CL316+1)/(Inputs!$AI316+1),0)))))))))</f>
        <v>0</v>
      </c>
      <c r="AT319" s="27">
        <f>IF(AND(Inputs!$CO316=0,AT$4&gt;=Inputs!$CM316),1,IF(AND(AT$4&gt;=Inputs!$CM316,AT$4&lt;Inputs!$CN316),1,IF(AND(AT$4=Inputs!$CN316,AT$4=Inputs!$CO316),1,IF(OR(AND(AT$4=Inputs!$CN316+1,Inputs!$CN316=Inputs!$CO316),AND(AT$4=Inputs!$CN316+2,Inputs!$CN316=Inputs!$CO316)),0,IF(AT$4=Inputs!$CN316,0.8,IF(AT$4=Inputs!$CN316+1,0.6,IF(AT$4=Inputs!$CN316+2,0.4,IF(AT$4=Inputs!$CO316,0.2,IF(AND(AT$4&gt;=Inputs!$CL316,AT$4&lt;Inputs!$CM316),(AT$4-Inputs!$CL316+1)/(Inputs!$AI316+1),0)))))))))</f>
        <v>0</v>
      </c>
      <c r="AU319" s="27">
        <f>IF(AND(Inputs!$CO316=0,AU$4&gt;=Inputs!$CM316),1,IF(AND(AU$4&gt;=Inputs!$CM316,AU$4&lt;Inputs!$CN316),1,IF(AND(AU$4=Inputs!$CN316,AU$4=Inputs!$CO316),1,IF(OR(AND(AU$4=Inputs!$CN316+1,Inputs!$CN316=Inputs!$CO316),AND(AU$4=Inputs!$CN316+2,Inputs!$CN316=Inputs!$CO316)),0,IF(AU$4=Inputs!$CN316,0.8,IF(AU$4=Inputs!$CN316+1,0.6,IF(AU$4=Inputs!$CN316+2,0.4,IF(AU$4=Inputs!$CO316,0.2,IF(AND(AU$4&gt;=Inputs!$CL316,AU$4&lt;Inputs!$CM316),(AU$4-Inputs!$CL316+1)/(Inputs!$AI316+1),0)))))))))</f>
        <v>0</v>
      </c>
      <c r="AV319" s="27">
        <f>IF(AND(Inputs!$CO316=0,AV$4&gt;=Inputs!$CM316),1,IF(AND(AV$4&gt;=Inputs!$CM316,AV$4&lt;Inputs!$CN316),1,IF(AND(AV$4=Inputs!$CN316,AV$4=Inputs!$CO316),1,IF(OR(AND(AV$4=Inputs!$CN316+1,Inputs!$CN316=Inputs!$CO316),AND(AV$4=Inputs!$CN316+2,Inputs!$CN316=Inputs!$CO316)),0,IF(AV$4=Inputs!$CN316,0.8,IF(AV$4=Inputs!$CN316+1,0.6,IF(AV$4=Inputs!$CN316+2,0.4,IF(AV$4=Inputs!$CO316,0.2,IF(AND(AV$4&gt;=Inputs!$CL316,AV$4&lt;Inputs!$CM316),(AV$4-Inputs!$CL316+1)/(Inputs!$AI316+1),0)))))))))</f>
        <v>0</v>
      </c>
      <c r="AW319" s="27">
        <f>IF(AND(Inputs!$CO316=0,AW$4&gt;=Inputs!$CM316),1,IF(AND(AW$4&gt;=Inputs!$CM316,AW$4&lt;Inputs!$CN316),1,IF(AND(AW$4=Inputs!$CN316,AW$4=Inputs!$CO316),1,IF(OR(AND(AW$4=Inputs!$CN316+1,Inputs!$CN316=Inputs!$CO316),AND(AW$4=Inputs!$CN316+2,Inputs!$CN316=Inputs!$CO316)),0,IF(AW$4=Inputs!$CN316,0.8,IF(AW$4=Inputs!$CN316+1,0.6,IF(AW$4=Inputs!$CN316+2,0.4,IF(AW$4=Inputs!$CO316,0.2,IF(AND(AW$4&gt;=Inputs!$CL316,AW$4&lt;Inputs!$CM316),(AW$4-Inputs!$CL316+1)/(Inputs!$AI316+1),0)))))))))</f>
        <v>0</v>
      </c>
      <c r="AX319" s="27">
        <f>IF(AND(Inputs!$CO316=0,AX$4&gt;=Inputs!$CM316),1,IF(AND(AX$4&gt;=Inputs!$CM316,AX$4&lt;Inputs!$CN316),1,IF(AND(AX$4=Inputs!$CN316,AX$4=Inputs!$CO316),1,IF(OR(AND(AX$4=Inputs!$CN316+1,Inputs!$CN316=Inputs!$CO316),AND(AX$4=Inputs!$CN316+2,Inputs!$CN316=Inputs!$CO316)),0,IF(AX$4=Inputs!$CN316,0.8,IF(AX$4=Inputs!$CN316+1,0.6,IF(AX$4=Inputs!$CN316+2,0.4,IF(AX$4=Inputs!$CO316,0.2,IF(AND(AX$4&gt;=Inputs!$CL316,AX$4&lt;Inputs!$CM316),(AX$4-Inputs!$CL316+1)/(Inputs!$AI316+1),0)))))))))</f>
        <v>0</v>
      </c>
      <c r="AY319" s="27">
        <f>IF(AND(Inputs!$CO316=0,AY$4&gt;=Inputs!$CM316),1,IF(AND(AY$4&gt;=Inputs!$CM316,AY$4&lt;Inputs!$CN316),1,IF(AND(AY$4=Inputs!$CN316,AY$4=Inputs!$CO316),1,IF(OR(AND(AY$4=Inputs!$CN316+1,Inputs!$CN316=Inputs!$CO316),AND(AY$4=Inputs!$CN316+2,Inputs!$CN316=Inputs!$CO316)),0,IF(AY$4=Inputs!$CN316,0.8,IF(AY$4=Inputs!$CN316+1,0.6,IF(AY$4=Inputs!$CN316+2,0.4,IF(AY$4=Inputs!$CO316,0.2,IF(AND(AY$4&gt;=Inputs!$CL316,AY$4&lt;Inputs!$CM316),(AY$4-Inputs!$CL316+1)/(Inputs!$AI316+1),0)))))))))</f>
        <v>0</v>
      </c>
      <c r="AZ319" s="27">
        <f>IF(AND(Inputs!$CO316=0,AZ$4&gt;=Inputs!$CM316),1,IF(AND(AZ$4&gt;=Inputs!$CM316,AZ$4&lt;Inputs!$CN316),1,IF(AND(AZ$4=Inputs!$CN316,AZ$4=Inputs!$CO316),1,IF(OR(AND(AZ$4=Inputs!$CN316+1,Inputs!$CN316=Inputs!$CO316),AND(AZ$4=Inputs!$CN316+2,Inputs!$CN316=Inputs!$CO316)),0,IF(AZ$4=Inputs!$CN316,0.8,IF(AZ$4=Inputs!$CN316+1,0.6,IF(AZ$4=Inputs!$CN316+2,0.4,IF(AZ$4=Inputs!$CO316,0.2,IF(AND(AZ$4&gt;=Inputs!$CL316,AZ$4&lt;Inputs!$CM316),(AZ$4-Inputs!$CL316+1)/(Inputs!$AI316+1),0)))))))))</f>
        <v>0</v>
      </c>
      <c r="BA319" s="27">
        <f>IF(AND(Inputs!$CO316=0,BA$4&gt;=Inputs!$CM316),1,IF(AND(BA$4&gt;=Inputs!$CM316,BA$4&lt;Inputs!$CN316),1,IF(AND(BA$4=Inputs!$CN316,BA$4=Inputs!$CO316),1,IF(OR(AND(BA$4=Inputs!$CN316+1,Inputs!$CN316=Inputs!$CO316),AND(BA$4=Inputs!$CN316+2,Inputs!$CN316=Inputs!$CO316)),0,IF(BA$4=Inputs!$CN316,0.8,IF(BA$4=Inputs!$CN316+1,0.6,IF(BA$4=Inputs!$CN316+2,0.4,IF(BA$4=Inputs!$CO316,0.2,IF(AND(BA$4&gt;=Inputs!$CL316,BA$4&lt;Inputs!$CM316),(BA$4-Inputs!$CL316+1)/(Inputs!$AI316+1),0)))))))))</f>
        <v>0</v>
      </c>
      <c r="BB319" s="27">
        <f>IF(AND(Inputs!$CO316=0,BB$4&gt;=Inputs!$CM316),1,IF(AND(BB$4&gt;=Inputs!$CM316,BB$4&lt;Inputs!$CN316),1,IF(AND(BB$4=Inputs!$CN316,BB$4=Inputs!$CO316),1,IF(OR(AND(BB$4=Inputs!$CN316+1,Inputs!$CN316=Inputs!$CO316),AND(BB$4=Inputs!$CN316+2,Inputs!$CN316=Inputs!$CO316)),0,IF(BB$4=Inputs!$CN316,0.8,IF(BB$4=Inputs!$CN316+1,0.6,IF(BB$4=Inputs!$CN316+2,0.4,IF(BB$4=Inputs!$CO316,0.2,IF(AND(BB$4&gt;=Inputs!$CL316,BB$4&lt;Inputs!$CM316),(BB$4-Inputs!$CL316+1)/(Inputs!$AI316+1),0)))))))))</f>
        <v>0</v>
      </c>
      <c r="BC319" s="27">
        <f>IF(AND(Inputs!$CO316=0,BC$4&gt;=Inputs!$CM316),1,IF(AND(BC$4&gt;=Inputs!$CM316,BC$4&lt;Inputs!$CN316),1,IF(AND(BC$4=Inputs!$CN316,BC$4=Inputs!$CO316),1,IF(OR(AND(BC$4=Inputs!$CN316+1,Inputs!$CN316=Inputs!$CO316),AND(BC$4=Inputs!$CN316+2,Inputs!$CN316=Inputs!$CO316)),0,IF(BC$4=Inputs!$CN316,0.8,IF(BC$4=Inputs!$CN316+1,0.6,IF(BC$4=Inputs!$CN316+2,0.4,IF(BC$4=Inputs!$CO316,0.2,IF(AND(BC$4&gt;=Inputs!$CL316,BC$4&lt;Inputs!$CM316),(BC$4-Inputs!$CL316+1)/(Inputs!$AI316+1),0)))))))))</f>
        <v>0</v>
      </c>
      <c r="BD319" s="27">
        <f>IF(AND(Inputs!$CO316=0,BD$4&gt;=Inputs!$CM316),1,IF(AND(BD$4&gt;=Inputs!$CM316,BD$4&lt;Inputs!$CN316),1,IF(AND(BD$4=Inputs!$CN316,BD$4=Inputs!$CO316),1,IF(OR(AND(BD$4=Inputs!$CN316+1,Inputs!$CN316=Inputs!$CO316),AND(BD$4=Inputs!$CN316+2,Inputs!$CN316=Inputs!$CO316)),0,IF(BD$4=Inputs!$CN316,0.8,IF(BD$4=Inputs!$CN316+1,0.6,IF(BD$4=Inputs!$CN316+2,0.4,IF(BD$4=Inputs!$CO316,0.2,IF(AND(BD$4&gt;=Inputs!$CL316,BD$4&lt;Inputs!$CM316),(BD$4-Inputs!$CL316+1)/(Inputs!$AI316+1),0)))))))))</f>
        <v>0</v>
      </c>
      <c r="BE319" s="27">
        <f>IF(AND(Inputs!$CO316=0,BE$4&gt;=Inputs!$CM316),1,IF(AND(BE$4&gt;=Inputs!$CM316,BE$4&lt;Inputs!$CN316),1,IF(AND(BE$4=Inputs!$CN316,BE$4=Inputs!$CO316),1,IF(OR(AND(BE$4=Inputs!$CN316+1,Inputs!$CN316=Inputs!$CO316),AND(BE$4=Inputs!$CN316+2,Inputs!$CN316=Inputs!$CO316)),0,IF(BE$4=Inputs!$CN316,0.8,IF(BE$4=Inputs!$CN316+1,0.6,IF(BE$4=Inputs!$CN316+2,0.4,IF(BE$4=Inputs!$CO316,0.2,IF(AND(BE$4&gt;=Inputs!$CL316,BE$4&lt;Inputs!$CM316),(BE$4-Inputs!$CL316+1)/(Inputs!$AI316+1),0)))))))))</f>
        <v>0</v>
      </c>
      <c r="BF319" s="27">
        <f>IF(AND(Inputs!$CO316=0,BF$4&gt;=Inputs!$CM316),1,IF(AND(BF$4&gt;=Inputs!$CM316,BF$4&lt;Inputs!$CN316),1,IF(AND(BF$4=Inputs!$CN316,BF$4=Inputs!$CO316),1,IF(OR(AND(BF$4=Inputs!$CN316+1,Inputs!$CN316=Inputs!$CO316),AND(BF$4=Inputs!$CN316+2,Inputs!$CN316=Inputs!$CO316)),0,IF(BF$4=Inputs!$CN316,0.8,IF(BF$4=Inputs!$CN316+1,0.6,IF(BF$4=Inputs!$CN316+2,0.4,IF(BF$4=Inputs!$CO316,0.2,IF(AND(BF$4&gt;=Inputs!$CL316,BF$4&lt;Inputs!$CM316),(BF$4-Inputs!$CL316+1)/(Inputs!$AI316+1),0)))))))))</f>
        <v>0</v>
      </c>
      <c r="BG319" s="27">
        <f>IF(AND(Inputs!$CO316=0,BG$4&gt;=Inputs!$CM316),1,IF(AND(BG$4&gt;=Inputs!$CM316,BG$4&lt;Inputs!$CN316),1,IF(AND(BG$4=Inputs!$CN316,BG$4=Inputs!$CO316),1,IF(OR(AND(BG$4=Inputs!$CN316+1,Inputs!$CN316=Inputs!$CO316),AND(BG$4=Inputs!$CN316+2,Inputs!$CN316=Inputs!$CO316)),0,IF(BG$4=Inputs!$CN316,0.8,IF(BG$4=Inputs!$CN316+1,0.6,IF(BG$4=Inputs!$CN316+2,0.4,IF(BG$4=Inputs!$CO316,0.2,IF(AND(BG$4&gt;=Inputs!$CL316,BG$4&lt;Inputs!$CM316),(BG$4-Inputs!$CL316+1)/(Inputs!$AI316+1),0)))))))))</f>
        <v>0</v>
      </c>
      <c r="BH319" s="27">
        <f>IF(AND(Inputs!$CO316=0,BH$4&gt;=Inputs!$CM316),1,IF(AND(BH$4&gt;=Inputs!$CM316,BH$4&lt;Inputs!$CN316),1,IF(AND(BH$4=Inputs!$CN316,BH$4=Inputs!$CO316),1,IF(OR(AND(BH$4=Inputs!$CN316+1,Inputs!$CN316=Inputs!$CO316),AND(BH$4=Inputs!$CN316+2,Inputs!$CN316=Inputs!$CO316)),0,IF(BH$4=Inputs!$CN316,0.8,IF(BH$4=Inputs!$CN316+1,0.6,IF(BH$4=Inputs!$CN316+2,0.4,IF(BH$4=Inputs!$CO316,0.2,IF(AND(BH$4&gt;=Inputs!$CL316,BH$4&lt;Inputs!$CM316),(BH$4-Inputs!$CL316+1)/(Inputs!$AI316+1),0)))))))))</f>
        <v>0</v>
      </c>
      <c r="BI319" s="27">
        <f>IF(AND(Inputs!$CO316=0,BI$4&gt;=Inputs!$CM316),1,IF(AND(BI$4&gt;=Inputs!$CM316,BI$4&lt;Inputs!$CN316),1,IF(AND(BI$4=Inputs!$CN316,BI$4=Inputs!$CO316),1,IF(OR(AND(BI$4=Inputs!$CN316+1,Inputs!$CN316=Inputs!$CO316),AND(BI$4=Inputs!$CN316+2,Inputs!$CN316=Inputs!$CO316)),0,IF(BI$4=Inputs!$CN316,0.8,IF(BI$4=Inputs!$CN316+1,0.6,IF(BI$4=Inputs!$CN316+2,0.4,IF(BI$4=Inputs!$CO316,0.2,IF(AND(BI$4&gt;=Inputs!$CL316,BI$4&lt;Inputs!$CM316),(BI$4-Inputs!$CL316+1)/(Inputs!$AI316+1),0)))))))))</f>
        <v>0</v>
      </c>
      <c r="BJ319" s="27">
        <f>IF(AND(Inputs!$CO316=0,BJ$4&gt;=Inputs!$CM316),1,IF(AND(BJ$4&gt;=Inputs!$CM316,BJ$4&lt;Inputs!$CN316),1,IF(AND(BJ$4=Inputs!$CN316,BJ$4=Inputs!$CO316),1,IF(OR(AND(BJ$4=Inputs!$CN316+1,Inputs!$CN316=Inputs!$CO316),AND(BJ$4=Inputs!$CN316+2,Inputs!$CN316=Inputs!$CO316)),0,IF(BJ$4=Inputs!$CN316,0.8,IF(BJ$4=Inputs!$CN316+1,0.6,IF(BJ$4=Inputs!$CN316+2,0.4,IF(BJ$4=Inputs!$CO316,0.2,IF(AND(BJ$4&gt;=Inputs!$CL316,BJ$4&lt;Inputs!$CM316),(BJ$4-Inputs!$CL316+1)/(Inputs!$AI316+1),0)))))))))</f>
        <v>0</v>
      </c>
      <c r="BK319" s="27">
        <f>IF(AND(Inputs!$CO316=0,BK$4&gt;=Inputs!$CM316),1,IF(AND(BK$4&gt;=Inputs!$CM316,BK$4&lt;Inputs!$CN316),1,IF(AND(BK$4=Inputs!$CN316,BK$4=Inputs!$CO316),1,IF(OR(AND(BK$4=Inputs!$CN316+1,Inputs!$CN316=Inputs!$CO316),AND(BK$4=Inputs!$CN316+2,Inputs!$CN316=Inputs!$CO316)),0,IF(BK$4=Inputs!$CN316,0.8,IF(BK$4=Inputs!$CN316+1,0.6,IF(BK$4=Inputs!$CN316+2,0.4,IF(BK$4=Inputs!$CO316,0.2,IF(AND(BK$4&gt;=Inputs!$CL316,BK$4&lt;Inputs!$CM316),(BK$4-Inputs!$CL316+1)/(Inputs!$AI316+1),0)))))))))</f>
        <v>0</v>
      </c>
      <c r="BL319" s="27">
        <f>IF(AND(Inputs!$CO316=0,BL$4&gt;=Inputs!$CM316),1,IF(AND(BL$4&gt;=Inputs!$CM316,BL$4&lt;Inputs!$CN316),1,IF(AND(BL$4=Inputs!$CN316,BL$4=Inputs!$CO316),1,IF(OR(AND(BL$4=Inputs!$CN316+1,Inputs!$CN316=Inputs!$CO316),AND(BL$4=Inputs!$CN316+2,Inputs!$CN316=Inputs!$CO316)),0,IF(BL$4=Inputs!$CN316,0.8,IF(BL$4=Inputs!$CN316+1,0.6,IF(BL$4=Inputs!$CN316+2,0.4,IF(BL$4=Inputs!$CO316,0.2,IF(AND(BL$4&gt;=Inputs!$CL316,BL$4&lt;Inputs!$CM316),(BL$4-Inputs!$CL316+1)/(Inputs!$AI316+1),0)))))))))</f>
        <v>0</v>
      </c>
      <c r="BM319" s="27">
        <f>IF(AND(Inputs!$CO316=0,BM$4&gt;=Inputs!$CM316),1,IF(AND(BM$4&gt;=Inputs!$CM316,BM$4&lt;Inputs!$CN316),1,IF(AND(BM$4=Inputs!$CN316,BM$4=Inputs!$CO316),1,IF(OR(AND(BM$4=Inputs!$CN316+1,Inputs!$CN316=Inputs!$CO316),AND(BM$4=Inputs!$CN316+2,Inputs!$CN316=Inputs!$CO316)),0,IF(BM$4=Inputs!$CN316,0.8,IF(BM$4=Inputs!$CN316+1,0.6,IF(BM$4=Inputs!$CN316+2,0.4,IF(BM$4=Inputs!$CO316,0.2,IF(AND(BM$4&gt;=Inputs!$CL316,BM$4&lt;Inputs!$CM316),(BM$4-Inputs!$CL316+1)/(Inputs!$AI316+1),0)))))))))</f>
        <v>0</v>
      </c>
      <c r="BO319" s="46" t="str">
        <f>IF(Inputs!$B316="","",(ROUND(Inputs!$BC316*AJ319,0)))</f>
        <v/>
      </c>
      <c r="BP319" s="46" t="str">
        <f>IF(Inputs!$B316="","",(ROUND(Inputs!$BC316*AK319,0)))</f>
        <v/>
      </c>
      <c r="BQ319" s="46" t="str">
        <f>IF(Inputs!$B316="","",(ROUND(Inputs!$BC316*AL319,0)))</f>
        <v/>
      </c>
      <c r="BR319" s="46" t="str">
        <f>IF(Inputs!$B316="","",(ROUND(Inputs!$BC316*AM319,0)))</f>
        <v/>
      </c>
      <c r="BS319" s="46" t="str">
        <f>IF(Inputs!$B316="","",(ROUND(Inputs!$BC316*AN319,0)))</f>
        <v/>
      </c>
      <c r="BT319" s="46" t="str">
        <f>IF(Inputs!$B316="","",(ROUND(Inputs!$BC316*AO319,0)))</f>
        <v/>
      </c>
      <c r="BU319" s="46" t="str">
        <f>IF(Inputs!$B316="","",(ROUND(Inputs!$BC316*AP319,0)))</f>
        <v/>
      </c>
      <c r="BV319" s="46" t="str">
        <f>IF(Inputs!$B316="","",(ROUND(Inputs!$BC316*AQ319,0)))</f>
        <v/>
      </c>
      <c r="BW319" s="46" t="str">
        <f>IF(Inputs!$B316="","",(ROUND(Inputs!$BC316*AR319,0)))</f>
        <v/>
      </c>
      <c r="BX319" s="46" t="str">
        <f>IF(Inputs!$B316="","",(ROUND(Inputs!$BC316*AS319,0)))</f>
        <v/>
      </c>
      <c r="BY319" s="46" t="str">
        <f>IF(Inputs!$B316="","",(ROUND(Inputs!$BC316*AT319,0)))</f>
        <v/>
      </c>
      <c r="BZ319" s="46" t="str">
        <f>IF(Inputs!$B316="","",(ROUND(Inputs!$BC316*AU319,0)))</f>
        <v/>
      </c>
      <c r="CA319" s="46" t="str">
        <f>IF(Inputs!$B316="","",(ROUND(Inputs!$BC316*AV319,0)))</f>
        <v/>
      </c>
      <c r="CB319" s="46" t="str">
        <f>IF(Inputs!$B316="","",(ROUND(Inputs!$BC316*AW319,0)))</f>
        <v/>
      </c>
      <c r="CC319" s="46" t="str">
        <f>IF(Inputs!$B316="","",(ROUND(Inputs!$BC316*AX319,0)))</f>
        <v/>
      </c>
      <c r="CD319" s="46" t="str">
        <f>IF(Inputs!$B316="","",(ROUND(Inputs!$BC316*AY319,0)))</f>
        <v/>
      </c>
      <c r="CE319" s="46" t="str">
        <f>IF(Inputs!$B316="","",(ROUND(Inputs!$BC316*AZ319,0)))</f>
        <v/>
      </c>
      <c r="CF319" s="46" t="str">
        <f>IF(Inputs!$B316="","",(ROUND(Inputs!$BC316*BA319,0)))</f>
        <v/>
      </c>
      <c r="CG319" s="46" t="str">
        <f>IF(Inputs!$B316="","",(ROUND(Inputs!$BC316*BB319,0)))</f>
        <v/>
      </c>
      <c r="CH319" s="46" t="str">
        <f>IF(Inputs!$B316="","",(ROUND(Inputs!$BC316*BC319,0)))</f>
        <v/>
      </c>
      <c r="CI319" s="46" t="str">
        <f>IF(Inputs!$B316="","",(ROUND(Inputs!$BC316*BD319,0)))</f>
        <v/>
      </c>
      <c r="CJ319" s="46" t="str">
        <f>IF(Inputs!$B316="","",(ROUND(Inputs!$BC316*BE319,0)))</f>
        <v/>
      </c>
      <c r="CK319" s="46" t="str">
        <f>IF(Inputs!$B316="","",(ROUND(Inputs!$BC316*BF319,0)))</f>
        <v/>
      </c>
      <c r="CL319" s="46" t="str">
        <f>IF(Inputs!$B316="","",(ROUND(Inputs!$BC316*BG319,0)))</f>
        <v/>
      </c>
      <c r="CM319" s="46" t="str">
        <f>IF(Inputs!$B316="","",(ROUND(Inputs!$BC316*BH319,0)))</f>
        <v/>
      </c>
      <c r="CN319" s="46" t="str">
        <f>IF(Inputs!$B316="","",(ROUND(Inputs!$BC316*BI319,0)))</f>
        <v/>
      </c>
      <c r="CO319" s="46" t="str">
        <f>IF(Inputs!$B316="","",(ROUND(Inputs!$BC316*BJ319,0)))</f>
        <v/>
      </c>
      <c r="CP319" s="46" t="str">
        <f>IF(Inputs!$B316="","",(ROUND(Inputs!$BC316*BK319,0)))</f>
        <v/>
      </c>
      <c r="CQ319" s="46" t="str">
        <f>IF(Inputs!$B316="","",(ROUND(Inputs!$BC316*BL319,0)))</f>
        <v/>
      </c>
      <c r="CR319" s="46" t="str">
        <f>IF(Inputs!$B316="","",(ROUND(Inputs!$BC316*BM319,0)))</f>
        <v/>
      </c>
      <c r="CV319" s="46" t="str">
        <f>IF(A319="","",IF(AND(CV$4&lt;=Inputs!$CQ316,CV$4&gt;=Inputs!$CP316),Inputs!$AR316/(Inputs!$CQ316-Inputs!$CP316+1),0)+IF(CV$4=Inputs!$CL316,Inputs!$BD316,0))</f>
        <v/>
      </c>
      <c r="CW319" s="46" t="str">
        <f>IF(B319="","",IF(AND(CW$4&lt;=Inputs!$CQ316,CW$4&gt;=Inputs!$CP316),Inputs!$AR316/(Inputs!$CQ316-Inputs!$CP316+1),0)+IF(CW$4=Inputs!$CL316,Inputs!$BD316,0))</f>
        <v/>
      </c>
      <c r="CX319" s="46" t="str">
        <f>IF(C319="","",IF(AND(CX$4&lt;=Inputs!$CQ316,CX$4&gt;=Inputs!$CP316),Inputs!$AR316/(Inputs!$CQ316-Inputs!$CP316+1),0)+IF(CX$4=Inputs!$CL316,Inputs!$BD316,0))</f>
        <v/>
      </c>
      <c r="CY319" s="46" t="str">
        <f>IF(D319="","",IF(AND(CY$4&lt;=Inputs!$CQ316,CY$4&gt;=Inputs!$CP316),Inputs!$AR316/(Inputs!$CQ316-Inputs!$CP316+1),0)+IF(CY$4=Inputs!$CL316,Inputs!$BD316,0))</f>
        <v/>
      </c>
      <c r="CZ319" s="46" t="str">
        <f>IF(E319="","",IF(AND(CZ$4&lt;=Inputs!$CQ316,CZ$4&gt;=Inputs!$CP316),Inputs!$AR316/(Inputs!$CQ316-Inputs!$CP316+1),0)+IF(CZ$4=Inputs!$CL316,Inputs!$BD316,0))</f>
        <v/>
      </c>
      <c r="DA319" s="46" t="str">
        <f>IF(F319="","",IF(AND(DA$4&lt;=Inputs!$CQ316,DA$4&gt;=Inputs!$CP316),Inputs!$AR316/(Inputs!$CQ316-Inputs!$CP316+1),0)+IF(DA$4=Inputs!$CL316,Inputs!$BD316,0))</f>
        <v/>
      </c>
      <c r="DB319" s="46" t="str">
        <f>IF(G319="","",IF(AND(DB$4&lt;=Inputs!$CQ316,DB$4&gt;=Inputs!$CP316),Inputs!$AR316/(Inputs!$CQ316-Inputs!$CP316+1),0)+IF(DB$4=Inputs!$CL316,Inputs!$BD316,0))</f>
        <v/>
      </c>
      <c r="DC319" s="46" t="str">
        <f>IF(H319="","",IF(AND(DC$4&lt;=Inputs!$CQ316,DC$4&gt;=Inputs!$CP316),Inputs!$AR316/(Inputs!$CQ316-Inputs!$CP316+1),0)+IF(DC$4=Inputs!$CL316,Inputs!$BD316,0))</f>
        <v/>
      </c>
      <c r="DD319" s="46" t="str">
        <f>IF(I319="","",IF(AND(DD$4&lt;=Inputs!$CQ316,DD$4&gt;=Inputs!$CP316),Inputs!$AR316/(Inputs!$CQ316-Inputs!$CP316+1),0)+IF(DD$4=Inputs!$CL316,Inputs!$BD316,0))</f>
        <v/>
      </c>
      <c r="DE319" s="46" t="str">
        <f>IF(J319="","",IF(AND(DE$4&lt;=Inputs!$CQ316,DE$4&gt;=Inputs!$CP316),Inputs!$AR316/(Inputs!$CQ316-Inputs!$CP316+1),0)+IF(DE$4=Inputs!$CL316,Inputs!$BD316,0))</f>
        <v/>
      </c>
      <c r="DF319" s="46" t="str">
        <f>IF(K319="","",IF(AND(DF$4&lt;=Inputs!$CQ316,DF$4&gt;=Inputs!$CP316),Inputs!$AR316/(Inputs!$CQ316-Inputs!$CP316+1),0)+IF(DF$4=Inputs!$CL316,Inputs!$BD316,0))</f>
        <v/>
      </c>
      <c r="DG319" s="46" t="str">
        <f>IF(L319="","",IF(AND(DG$4&lt;=Inputs!$CQ316,DG$4&gt;=Inputs!$CP316),Inputs!$AR316/(Inputs!$CQ316-Inputs!$CP316+1),0)+IF(DG$4=Inputs!$CL316,Inputs!$BD316,0))</f>
        <v/>
      </c>
      <c r="DH319" s="46" t="str">
        <f>IF(M319="","",IF(AND(DH$4&lt;=Inputs!$CQ316,DH$4&gt;=Inputs!$CP316),Inputs!$AR316/(Inputs!$CQ316-Inputs!$CP316+1),0)+IF(DH$4=Inputs!$CL316,Inputs!$BD316,0))</f>
        <v/>
      </c>
      <c r="DI319" s="46" t="str">
        <f>IF(N319="","",IF(AND(DI$4&lt;=Inputs!$CQ316,DI$4&gt;=Inputs!$CP316),Inputs!$AR316/(Inputs!$CQ316-Inputs!$CP316+1),0)+IF(DI$4=Inputs!$CL316,Inputs!$BD316,0))</f>
        <v/>
      </c>
      <c r="DJ319" s="46" t="str">
        <f>IF(O319="","",IF(AND(DJ$4&lt;=Inputs!$CQ316,DJ$4&gt;=Inputs!$CP316),Inputs!$AR316/(Inputs!$CQ316-Inputs!$CP316+1),0)+IF(DJ$4=Inputs!$CL316,Inputs!$BD316,0))</f>
        <v/>
      </c>
      <c r="DK319" s="46" t="str">
        <f>IF(P319="","",IF(AND(DK$4&lt;=Inputs!$CQ316,DK$4&gt;=Inputs!$CP316),Inputs!$AR316/(Inputs!$CQ316-Inputs!$CP316+1),0)+IF(DK$4=Inputs!$CL316,Inputs!$BD316,0))</f>
        <v/>
      </c>
      <c r="DL319" s="46" t="str">
        <f>IF(Q319="","",IF(AND(DL$4&lt;=Inputs!$CQ316,DL$4&gt;=Inputs!$CP316),Inputs!$AR316/(Inputs!$CQ316-Inputs!$CP316+1),0)+IF(DL$4=Inputs!$CL316,Inputs!$BD316,0))</f>
        <v/>
      </c>
      <c r="DM319" s="46" t="str">
        <f>IF(R319="","",IF(AND(DM$4&lt;=Inputs!$CQ316,DM$4&gt;=Inputs!$CP316),Inputs!$AR316/(Inputs!$CQ316-Inputs!$CP316+1),0)+IF(DM$4=Inputs!$CL316,Inputs!$BD316,0))</f>
        <v/>
      </c>
      <c r="DN319" s="46" t="str">
        <f>IF(S319="","",IF(AND(DN$4&lt;=Inputs!$CQ316,DN$4&gt;=Inputs!$CP316),Inputs!$AR316/(Inputs!$CQ316-Inputs!$CP316+1),0)+IF(DN$4=Inputs!$CL316,Inputs!$BD316,0))</f>
        <v/>
      </c>
      <c r="DO319" s="46" t="str">
        <f>IF(T319="","",IF(AND(DO$4&lt;=Inputs!$CQ316,DO$4&gt;=Inputs!$CP316),Inputs!$AR316/(Inputs!$CQ316-Inputs!$CP316+1),0)+IF(DO$4=Inputs!$CL316,Inputs!$BD316,0))</f>
        <v/>
      </c>
      <c r="DP319" s="46" t="str">
        <f>IF(U319="","",IF(AND(DP$4&lt;=Inputs!$CQ316,DP$4&gt;=Inputs!$CP316),Inputs!$AR316/(Inputs!$CQ316-Inputs!$CP316+1),0)+IF(DP$4=Inputs!$CL316,Inputs!$BD316,0))</f>
        <v/>
      </c>
      <c r="DQ319" s="46" t="str">
        <f>IF(V319="","",IF(AND(DQ$4&lt;=Inputs!$CQ316,DQ$4&gt;=Inputs!$CP316),Inputs!$AR316/(Inputs!$CQ316-Inputs!$CP316+1),0)+IF(DQ$4=Inputs!$CL316,Inputs!$BD316,0))</f>
        <v/>
      </c>
      <c r="DR319" s="46" t="str">
        <f>IF(W319="","",IF(AND(DR$4&lt;=Inputs!$CQ316,DR$4&gt;=Inputs!$CP316),Inputs!$AR316/(Inputs!$CQ316-Inputs!$CP316+1),0)+IF(DR$4=Inputs!$CL316,Inputs!$BD316,0))</f>
        <v/>
      </c>
      <c r="DS319" s="46" t="str">
        <f>IF(X319="","",IF(AND(DS$4&lt;=Inputs!$CQ316,DS$4&gt;=Inputs!$CP316),Inputs!$AR316/(Inputs!$CQ316-Inputs!$CP316+1),0)+IF(DS$4=Inputs!$CL316,Inputs!$BD316,0))</f>
        <v/>
      </c>
      <c r="DT319" s="46" t="str">
        <f>IF(Y319="","",IF(AND(DT$4&lt;=Inputs!$CQ316,DT$4&gt;=Inputs!$CP316),Inputs!$AR316/(Inputs!$CQ316-Inputs!$CP316+1),0)+IF(DT$4=Inputs!$CL316,Inputs!$BD316,0))</f>
        <v/>
      </c>
      <c r="DU319" s="46" t="str">
        <f>IF(Z319="","",IF(AND(DU$4&lt;=Inputs!$CQ316,DU$4&gt;=Inputs!$CP316),Inputs!$AR316/(Inputs!$CQ316-Inputs!$CP316+1),0)+IF(DU$4=Inputs!$CL316,Inputs!$BD316,0))</f>
        <v/>
      </c>
      <c r="DV319" s="46" t="str">
        <f>IF(AA319="","",IF(AND(DV$4&lt;=Inputs!$CQ316,DV$4&gt;=Inputs!$CP316),Inputs!$AR316/(Inputs!$CQ316-Inputs!$CP316+1),0)+IF(DV$4=Inputs!$CL316,Inputs!$BD316,0))</f>
        <v/>
      </c>
      <c r="DW319" s="46" t="str">
        <f>IF(AB319="","",IF(AND(DW$4&lt;=Inputs!$CQ316,DW$4&gt;=Inputs!$CP316),Inputs!$AR316/(Inputs!$CQ316-Inputs!$CP316+1),0)+IF(DW$4=Inputs!$CL316,Inputs!$BD316,0))</f>
        <v/>
      </c>
      <c r="DX319" s="46" t="str">
        <f>IF(AC319="","",IF(AND(DX$4&lt;=Inputs!$CQ316,DX$4&gt;=Inputs!$CP316),Inputs!$AR316/(Inputs!$CQ316-Inputs!$CP316+1),0)+IF(DX$4=Inputs!$CL316,Inputs!$BD316,0))</f>
        <v/>
      </c>
      <c r="DY319" s="46" t="str">
        <f>IF(AD319="","",IF(AND(DY$4&lt;=Inputs!$CQ316,DY$4&gt;=Inputs!$CP316),Inputs!$AR316/(Inputs!$CQ316-Inputs!$CP316+1),0)+IF(DY$4=Inputs!$CL316,Inputs!$BD316,0))</f>
        <v/>
      </c>
      <c r="DZ319" s="46" t="str">
        <f t="shared" si="12"/>
        <v/>
      </c>
    </row>
    <row r="320" spans="1:130">
      <c r="A320" s="7" t="str">
        <f>IF(Inputs!A317="","",Inputs!A317)</f>
        <v/>
      </c>
      <c r="B320" t="str">
        <f>IF(Inputs!B317="","",Inputs!B317)</f>
        <v/>
      </c>
      <c r="C320" s="46" t="str">
        <f>IF(Inputs!$B317="","",BO320-CV320)</f>
        <v/>
      </c>
      <c r="D320" s="46" t="str">
        <f>IF(Inputs!$B317="","",BP320-CW320)</f>
        <v/>
      </c>
      <c r="E320" s="46" t="str">
        <f>IF(Inputs!$B317="","",BQ320-CX320)</f>
        <v/>
      </c>
      <c r="F320" s="46" t="str">
        <f>IF(Inputs!$B317="","",BR320-CY320)</f>
        <v/>
      </c>
      <c r="G320" s="46" t="str">
        <f>IF(Inputs!$B317="","",BS320-CZ320)</f>
        <v/>
      </c>
      <c r="H320" s="46" t="str">
        <f>IF(Inputs!$B317="","",BT320-DA320)</f>
        <v/>
      </c>
      <c r="I320" s="46" t="str">
        <f>IF(Inputs!$B317="","",BU320-DB320)</f>
        <v/>
      </c>
      <c r="J320" s="46" t="str">
        <f>IF(Inputs!$B317="","",BV320-DC320)</f>
        <v/>
      </c>
      <c r="K320" s="46" t="str">
        <f>IF(Inputs!$B317="","",BW320-DD320)</f>
        <v/>
      </c>
      <c r="L320" s="46" t="str">
        <f>IF(Inputs!$B317="","",BX320-DE320)</f>
        <v/>
      </c>
      <c r="M320" s="46" t="str">
        <f>IF(Inputs!$B317="","",BY320-DF320)</f>
        <v/>
      </c>
      <c r="N320" s="46" t="str">
        <f>IF(Inputs!$B317="","",BZ320-DG320)</f>
        <v/>
      </c>
      <c r="O320" s="46" t="str">
        <f>IF(Inputs!$B317="","",CA320-DH320)</f>
        <v/>
      </c>
      <c r="P320" s="46" t="str">
        <f>IF(Inputs!$B317="","",CB320-DI320)</f>
        <v/>
      </c>
      <c r="Q320" s="46" t="str">
        <f>IF(Inputs!$B317="","",CC320-DJ320)</f>
        <v/>
      </c>
      <c r="R320" s="46" t="str">
        <f>IF(Inputs!$B317="","",CD320-DK320)</f>
        <v/>
      </c>
      <c r="S320" s="46" t="str">
        <f>IF(Inputs!$B317="","",CE320-DL320)</f>
        <v/>
      </c>
      <c r="T320" s="46" t="str">
        <f>IF(Inputs!$B317="","",CF320-DM320)</f>
        <v/>
      </c>
      <c r="U320" s="46" t="str">
        <f>IF(Inputs!$B317="","",CG320-DN320)</f>
        <v/>
      </c>
      <c r="V320" s="46" t="str">
        <f>IF(Inputs!$B317="","",CH320-DO320)</f>
        <v/>
      </c>
      <c r="W320" s="46" t="str">
        <f>IF(Inputs!$B317="","",CI320-DP320)</f>
        <v/>
      </c>
      <c r="X320" s="46" t="str">
        <f>IF(Inputs!$B317="","",CJ320-DQ320)</f>
        <v/>
      </c>
      <c r="Y320" s="46" t="str">
        <f>IF(Inputs!$B317="","",CK320-DR320)</f>
        <v/>
      </c>
      <c r="Z320" s="46" t="str">
        <f>IF(Inputs!$B317="","",CL320-DS320)</f>
        <v/>
      </c>
      <c r="AA320" s="46" t="str">
        <f>IF(Inputs!$B317="","",CM320-DT320)</f>
        <v/>
      </c>
      <c r="AB320" s="46" t="str">
        <f>IF(Inputs!$B317="","",CN320-DU320)</f>
        <v/>
      </c>
      <c r="AC320" s="46" t="str">
        <f>IF(Inputs!$B317="","",CO320-DV320)</f>
        <v/>
      </c>
      <c r="AD320" s="46" t="str">
        <f>IF(Inputs!$B317="","",CP320-DW320)</f>
        <v/>
      </c>
      <c r="AE320" s="46" t="str">
        <f>IF(Inputs!$B317="","",CQ320-DX320)</f>
        <v/>
      </c>
      <c r="AF320" s="46" t="str">
        <f>IF(Inputs!$B317="","",CR320-DY320)</f>
        <v/>
      </c>
      <c r="AG320" s="50" t="str">
        <f t="shared" si="13"/>
        <v/>
      </c>
      <c r="AH320" s="50"/>
      <c r="AJ320" s="27">
        <f>IF(AND(Inputs!$CO317=0,AJ$4&gt;=Inputs!$CM317),1,IF(AND(AJ$4&gt;=Inputs!$CM317,AJ$4&lt;Inputs!$CN317),1,IF(AND(AJ$4=Inputs!$CN317,AJ$4=Inputs!$CO317),1,IF(OR(AND(AJ$4=Inputs!$CN317+1,Inputs!$CN317=Inputs!$CO317),AND(AJ$4=Inputs!$CN317+2,Inputs!$CN317=Inputs!$CO317)),0,IF(AJ$4=Inputs!$CN317,0.8,IF(AJ$4=Inputs!$CN317+1,0.6,IF(AJ$4=Inputs!$CN317+2,0.4,IF(AJ$4=Inputs!$CO317,0.2,IF(AND(AJ$4&gt;=Inputs!$CL317,AJ$4&lt;Inputs!$CM317),(AJ$4-Inputs!$CL317+1)/(Inputs!$AI317+1),0)))))))))</f>
        <v>0</v>
      </c>
      <c r="AK320" s="27">
        <f>IF(AND(Inputs!$CO317=0,AK$4&gt;=Inputs!$CM317),1,IF(AND(AK$4&gt;=Inputs!$CM317,AK$4&lt;Inputs!$CN317),1,IF(AND(AK$4=Inputs!$CN317,AK$4=Inputs!$CO317),1,IF(OR(AND(AK$4=Inputs!$CN317+1,Inputs!$CN317=Inputs!$CO317),AND(AK$4=Inputs!$CN317+2,Inputs!$CN317=Inputs!$CO317)),0,IF(AK$4=Inputs!$CN317,0.8,IF(AK$4=Inputs!$CN317+1,0.6,IF(AK$4=Inputs!$CN317+2,0.4,IF(AK$4=Inputs!$CO317,0.2,IF(AND(AK$4&gt;=Inputs!$CL317,AK$4&lt;Inputs!$CM317),(AK$4-Inputs!$CL317+1)/(Inputs!$AI317+1),0)))))))))</f>
        <v>0</v>
      </c>
      <c r="AL320" s="27">
        <f>IF(AND(Inputs!$CO317=0,AL$4&gt;=Inputs!$CM317),1,IF(AND(AL$4&gt;=Inputs!$CM317,AL$4&lt;Inputs!$CN317),1,IF(AND(AL$4=Inputs!$CN317,AL$4=Inputs!$CO317),1,IF(OR(AND(AL$4=Inputs!$CN317+1,Inputs!$CN317=Inputs!$CO317),AND(AL$4=Inputs!$CN317+2,Inputs!$CN317=Inputs!$CO317)),0,IF(AL$4=Inputs!$CN317,0.8,IF(AL$4=Inputs!$CN317+1,0.6,IF(AL$4=Inputs!$CN317+2,0.4,IF(AL$4=Inputs!$CO317,0.2,IF(AND(AL$4&gt;=Inputs!$CL317,AL$4&lt;Inputs!$CM317),(AL$4-Inputs!$CL317+1)/(Inputs!$AI317+1),0)))))))))</f>
        <v>0</v>
      </c>
      <c r="AM320" s="27">
        <f>IF(AND(Inputs!$CO317=0,AM$4&gt;=Inputs!$CM317),1,IF(AND(AM$4&gt;=Inputs!$CM317,AM$4&lt;Inputs!$CN317),1,IF(AND(AM$4=Inputs!$CN317,AM$4=Inputs!$CO317),1,IF(OR(AND(AM$4=Inputs!$CN317+1,Inputs!$CN317=Inputs!$CO317),AND(AM$4=Inputs!$CN317+2,Inputs!$CN317=Inputs!$CO317)),0,IF(AM$4=Inputs!$CN317,0.8,IF(AM$4=Inputs!$CN317+1,0.6,IF(AM$4=Inputs!$CN317+2,0.4,IF(AM$4=Inputs!$CO317,0.2,IF(AND(AM$4&gt;=Inputs!$CL317,AM$4&lt;Inputs!$CM317),(AM$4-Inputs!$CL317+1)/(Inputs!$AI317+1),0)))))))))</f>
        <v>0</v>
      </c>
      <c r="AN320" s="27">
        <f>IF(AND(Inputs!$CO317=0,AN$4&gt;=Inputs!$CM317),1,IF(AND(AN$4&gt;=Inputs!$CM317,AN$4&lt;Inputs!$CN317),1,IF(AND(AN$4=Inputs!$CN317,AN$4=Inputs!$CO317),1,IF(OR(AND(AN$4=Inputs!$CN317+1,Inputs!$CN317=Inputs!$CO317),AND(AN$4=Inputs!$CN317+2,Inputs!$CN317=Inputs!$CO317)),0,IF(AN$4=Inputs!$CN317,0.8,IF(AN$4=Inputs!$CN317+1,0.6,IF(AN$4=Inputs!$CN317+2,0.4,IF(AN$4=Inputs!$CO317,0.2,IF(AND(AN$4&gt;=Inputs!$CL317,AN$4&lt;Inputs!$CM317),(AN$4-Inputs!$CL317+1)/(Inputs!$AI317+1),0)))))))))</f>
        <v>0</v>
      </c>
      <c r="AO320" s="27">
        <f>IF(AND(Inputs!$CO317=0,AO$4&gt;=Inputs!$CM317),1,IF(AND(AO$4&gt;=Inputs!$CM317,AO$4&lt;Inputs!$CN317),1,IF(AND(AO$4=Inputs!$CN317,AO$4=Inputs!$CO317),1,IF(OR(AND(AO$4=Inputs!$CN317+1,Inputs!$CN317=Inputs!$CO317),AND(AO$4=Inputs!$CN317+2,Inputs!$CN317=Inputs!$CO317)),0,IF(AO$4=Inputs!$CN317,0.8,IF(AO$4=Inputs!$CN317+1,0.6,IF(AO$4=Inputs!$CN317+2,0.4,IF(AO$4=Inputs!$CO317,0.2,IF(AND(AO$4&gt;=Inputs!$CL317,AO$4&lt;Inputs!$CM317),(AO$4-Inputs!$CL317+1)/(Inputs!$AI317+1),0)))))))))</f>
        <v>0</v>
      </c>
      <c r="AP320" s="27">
        <f>IF(AND(Inputs!$CO317=0,AP$4&gt;=Inputs!$CM317),1,IF(AND(AP$4&gt;=Inputs!$CM317,AP$4&lt;Inputs!$CN317),1,IF(AND(AP$4=Inputs!$CN317,AP$4=Inputs!$CO317),1,IF(OR(AND(AP$4=Inputs!$CN317+1,Inputs!$CN317=Inputs!$CO317),AND(AP$4=Inputs!$CN317+2,Inputs!$CN317=Inputs!$CO317)),0,IF(AP$4=Inputs!$CN317,0.8,IF(AP$4=Inputs!$CN317+1,0.6,IF(AP$4=Inputs!$CN317+2,0.4,IF(AP$4=Inputs!$CO317,0.2,IF(AND(AP$4&gt;=Inputs!$CL317,AP$4&lt;Inputs!$CM317),(AP$4-Inputs!$CL317+1)/(Inputs!$AI317+1),0)))))))))</f>
        <v>0</v>
      </c>
      <c r="AQ320" s="27">
        <f>IF(AND(Inputs!$CO317=0,AQ$4&gt;=Inputs!$CM317),1,IF(AND(AQ$4&gt;=Inputs!$CM317,AQ$4&lt;Inputs!$CN317),1,IF(AND(AQ$4=Inputs!$CN317,AQ$4=Inputs!$CO317),1,IF(OR(AND(AQ$4=Inputs!$CN317+1,Inputs!$CN317=Inputs!$CO317),AND(AQ$4=Inputs!$CN317+2,Inputs!$CN317=Inputs!$CO317)),0,IF(AQ$4=Inputs!$CN317,0.8,IF(AQ$4=Inputs!$CN317+1,0.6,IF(AQ$4=Inputs!$CN317+2,0.4,IF(AQ$4=Inputs!$CO317,0.2,IF(AND(AQ$4&gt;=Inputs!$CL317,AQ$4&lt;Inputs!$CM317),(AQ$4-Inputs!$CL317+1)/(Inputs!$AI317+1),0)))))))))</f>
        <v>0</v>
      </c>
      <c r="AR320" s="27">
        <f>IF(AND(Inputs!$CO317=0,AR$4&gt;=Inputs!$CM317),1,IF(AND(AR$4&gt;=Inputs!$CM317,AR$4&lt;Inputs!$CN317),1,IF(AND(AR$4=Inputs!$CN317,AR$4=Inputs!$CO317),1,IF(OR(AND(AR$4=Inputs!$CN317+1,Inputs!$CN317=Inputs!$CO317),AND(AR$4=Inputs!$CN317+2,Inputs!$CN317=Inputs!$CO317)),0,IF(AR$4=Inputs!$CN317,0.8,IF(AR$4=Inputs!$CN317+1,0.6,IF(AR$4=Inputs!$CN317+2,0.4,IF(AR$4=Inputs!$CO317,0.2,IF(AND(AR$4&gt;=Inputs!$CL317,AR$4&lt;Inputs!$CM317),(AR$4-Inputs!$CL317+1)/(Inputs!$AI317+1),0)))))))))</f>
        <v>0</v>
      </c>
      <c r="AS320" s="27">
        <f>IF(AND(Inputs!$CO317=0,AS$4&gt;=Inputs!$CM317),1,IF(AND(AS$4&gt;=Inputs!$CM317,AS$4&lt;Inputs!$CN317),1,IF(AND(AS$4=Inputs!$CN317,AS$4=Inputs!$CO317),1,IF(OR(AND(AS$4=Inputs!$CN317+1,Inputs!$CN317=Inputs!$CO317),AND(AS$4=Inputs!$CN317+2,Inputs!$CN317=Inputs!$CO317)),0,IF(AS$4=Inputs!$CN317,0.8,IF(AS$4=Inputs!$CN317+1,0.6,IF(AS$4=Inputs!$CN317+2,0.4,IF(AS$4=Inputs!$CO317,0.2,IF(AND(AS$4&gt;=Inputs!$CL317,AS$4&lt;Inputs!$CM317),(AS$4-Inputs!$CL317+1)/(Inputs!$AI317+1),0)))))))))</f>
        <v>0</v>
      </c>
      <c r="AT320" s="27">
        <f>IF(AND(Inputs!$CO317=0,AT$4&gt;=Inputs!$CM317),1,IF(AND(AT$4&gt;=Inputs!$CM317,AT$4&lt;Inputs!$CN317),1,IF(AND(AT$4=Inputs!$CN317,AT$4=Inputs!$CO317),1,IF(OR(AND(AT$4=Inputs!$CN317+1,Inputs!$CN317=Inputs!$CO317),AND(AT$4=Inputs!$CN317+2,Inputs!$CN317=Inputs!$CO317)),0,IF(AT$4=Inputs!$CN317,0.8,IF(AT$4=Inputs!$CN317+1,0.6,IF(AT$4=Inputs!$CN317+2,0.4,IF(AT$4=Inputs!$CO317,0.2,IF(AND(AT$4&gt;=Inputs!$CL317,AT$4&lt;Inputs!$CM317),(AT$4-Inputs!$CL317+1)/(Inputs!$AI317+1),0)))))))))</f>
        <v>0</v>
      </c>
      <c r="AU320" s="27">
        <f>IF(AND(Inputs!$CO317=0,AU$4&gt;=Inputs!$CM317),1,IF(AND(AU$4&gt;=Inputs!$CM317,AU$4&lt;Inputs!$CN317),1,IF(AND(AU$4=Inputs!$CN317,AU$4=Inputs!$CO317),1,IF(OR(AND(AU$4=Inputs!$CN317+1,Inputs!$CN317=Inputs!$CO317),AND(AU$4=Inputs!$CN317+2,Inputs!$CN317=Inputs!$CO317)),0,IF(AU$4=Inputs!$CN317,0.8,IF(AU$4=Inputs!$CN317+1,0.6,IF(AU$4=Inputs!$CN317+2,0.4,IF(AU$4=Inputs!$CO317,0.2,IF(AND(AU$4&gt;=Inputs!$CL317,AU$4&lt;Inputs!$CM317),(AU$4-Inputs!$CL317+1)/(Inputs!$AI317+1),0)))))))))</f>
        <v>0</v>
      </c>
      <c r="AV320" s="27">
        <f>IF(AND(Inputs!$CO317=0,AV$4&gt;=Inputs!$CM317),1,IF(AND(AV$4&gt;=Inputs!$CM317,AV$4&lt;Inputs!$CN317),1,IF(AND(AV$4=Inputs!$CN317,AV$4=Inputs!$CO317),1,IF(OR(AND(AV$4=Inputs!$CN317+1,Inputs!$CN317=Inputs!$CO317),AND(AV$4=Inputs!$CN317+2,Inputs!$CN317=Inputs!$CO317)),0,IF(AV$4=Inputs!$CN317,0.8,IF(AV$4=Inputs!$CN317+1,0.6,IF(AV$4=Inputs!$CN317+2,0.4,IF(AV$4=Inputs!$CO317,0.2,IF(AND(AV$4&gt;=Inputs!$CL317,AV$4&lt;Inputs!$CM317),(AV$4-Inputs!$CL317+1)/(Inputs!$AI317+1),0)))))))))</f>
        <v>0</v>
      </c>
      <c r="AW320" s="27">
        <f>IF(AND(Inputs!$CO317=0,AW$4&gt;=Inputs!$CM317),1,IF(AND(AW$4&gt;=Inputs!$CM317,AW$4&lt;Inputs!$CN317),1,IF(AND(AW$4=Inputs!$CN317,AW$4=Inputs!$CO317),1,IF(OR(AND(AW$4=Inputs!$CN317+1,Inputs!$CN317=Inputs!$CO317),AND(AW$4=Inputs!$CN317+2,Inputs!$CN317=Inputs!$CO317)),0,IF(AW$4=Inputs!$CN317,0.8,IF(AW$4=Inputs!$CN317+1,0.6,IF(AW$4=Inputs!$CN317+2,0.4,IF(AW$4=Inputs!$CO317,0.2,IF(AND(AW$4&gt;=Inputs!$CL317,AW$4&lt;Inputs!$CM317),(AW$4-Inputs!$CL317+1)/(Inputs!$AI317+1),0)))))))))</f>
        <v>0</v>
      </c>
      <c r="AX320" s="27">
        <f>IF(AND(Inputs!$CO317=0,AX$4&gt;=Inputs!$CM317),1,IF(AND(AX$4&gt;=Inputs!$CM317,AX$4&lt;Inputs!$CN317),1,IF(AND(AX$4=Inputs!$CN317,AX$4=Inputs!$CO317),1,IF(OR(AND(AX$4=Inputs!$CN317+1,Inputs!$CN317=Inputs!$CO317),AND(AX$4=Inputs!$CN317+2,Inputs!$CN317=Inputs!$CO317)),0,IF(AX$4=Inputs!$CN317,0.8,IF(AX$4=Inputs!$CN317+1,0.6,IF(AX$4=Inputs!$CN317+2,0.4,IF(AX$4=Inputs!$CO317,0.2,IF(AND(AX$4&gt;=Inputs!$CL317,AX$4&lt;Inputs!$CM317),(AX$4-Inputs!$CL317+1)/(Inputs!$AI317+1),0)))))))))</f>
        <v>0</v>
      </c>
      <c r="AY320" s="27">
        <f>IF(AND(Inputs!$CO317=0,AY$4&gt;=Inputs!$CM317),1,IF(AND(AY$4&gt;=Inputs!$CM317,AY$4&lt;Inputs!$CN317),1,IF(AND(AY$4=Inputs!$CN317,AY$4=Inputs!$CO317),1,IF(OR(AND(AY$4=Inputs!$CN317+1,Inputs!$CN317=Inputs!$CO317),AND(AY$4=Inputs!$CN317+2,Inputs!$CN317=Inputs!$CO317)),0,IF(AY$4=Inputs!$CN317,0.8,IF(AY$4=Inputs!$CN317+1,0.6,IF(AY$4=Inputs!$CN317+2,0.4,IF(AY$4=Inputs!$CO317,0.2,IF(AND(AY$4&gt;=Inputs!$CL317,AY$4&lt;Inputs!$CM317),(AY$4-Inputs!$CL317+1)/(Inputs!$AI317+1),0)))))))))</f>
        <v>0</v>
      </c>
      <c r="AZ320" s="27">
        <f>IF(AND(Inputs!$CO317=0,AZ$4&gt;=Inputs!$CM317),1,IF(AND(AZ$4&gt;=Inputs!$CM317,AZ$4&lt;Inputs!$CN317),1,IF(AND(AZ$4=Inputs!$CN317,AZ$4=Inputs!$CO317),1,IF(OR(AND(AZ$4=Inputs!$CN317+1,Inputs!$CN317=Inputs!$CO317),AND(AZ$4=Inputs!$CN317+2,Inputs!$CN317=Inputs!$CO317)),0,IF(AZ$4=Inputs!$CN317,0.8,IF(AZ$4=Inputs!$CN317+1,0.6,IF(AZ$4=Inputs!$CN317+2,0.4,IF(AZ$4=Inputs!$CO317,0.2,IF(AND(AZ$4&gt;=Inputs!$CL317,AZ$4&lt;Inputs!$CM317),(AZ$4-Inputs!$CL317+1)/(Inputs!$AI317+1),0)))))))))</f>
        <v>0</v>
      </c>
      <c r="BA320" s="27">
        <f>IF(AND(Inputs!$CO317=0,BA$4&gt;=Inputs!$CM317),1,IF(AND(BA$4&gt;=Inputs!$CM317,BA$4&lt;Inputs!$CN317),1,IF(AND(BA$4=Inputs!$CN317,BA$4=Inputs!$CO317),1,IF(OR(AND(BA$4=Inputs!$CN317+1,Inputs!$CN317=Inputs!$CO317),AND(BA$4=Inputs!$CN317+2,Inputs!$CN317=Inputs!$CO317)),0,IF(BA$4=Inputs!$CN317,0.8,IF(BA$4=Inputs!$CN317+1,0.6,IF(BA$4=Inputs!$CN317+2,0.4,IF(BA$4=Inputs!$CO317,0.2,IF(AND(BA$4&gt;=Inputs!$CL317,BA$4&lt;Inputs!$CM317),(BA$4-Inputs!$CL317+1)/(Inputs!$AI317+1),0)))))))))</f>
        <v>0</v>
      </c>
      <c r="BB320" s="27">
        <f>IF(AND(Inputs!$CO317=0,BB$4&gt;=Inputs!$CM317),1,IF(AND(BB$4&gt;=Inputs!$CM317,BB$4&lt;Inputs!$CN317),1,IF(AND(BB$4=Inputs!$CN317,BB$4=Inputs!$CO317),1,IF(OR(AND(BB$4=Inputs!$CN317+1,Inputs!$CN317=Inputs!$CO317),AND(BB$4=Inputs!$CN317+2,Inputs!$CN317=Inputs!$CO317)),0,IF(BB$4=Inputs!$CN317,0.8,IF(BB$4=Inputs!$CN317+1,0.6,IF(BB$4=Inputs!$CN317+2,0.4,IF(BB$4=Inputs!$CO317,0.2,IF(AND(BB$4&gt;=Inputs!$CL317,BB$4&lt;Inputs!$CM317),(BB$4-Inputs!$CL317+1)/(Inputs!$AI317+1),0)))))))))</f>
        <v>0</v>
      </c>
      <c r="BC320" s="27">
        <f>IF(AND(Inputs!$CO317=0,BC$4&gt;=Inputs!$CM317),1,IF(AND(BC$4&gt;=Inputs!$CM317,BC$4&lt;Inputs!$CN317),1,IF(AND(BC$4=Inputs!$CN317,BC$4=Inputs!$CO317),1,IF(OR(AND(BC$4=Inputs!$CN317+1,Inputs!$CN317=Inputs!$CO317),AND(BC$4=Inputs!$CN317+2,Inputs!$CN317=Inputs!$CO317)),0,IF(BC$4=Inputs!$CN317,0.8,IF(BC$4=Inputs!$CN317+1,0.6,IF(BC$4=Inputs!$CN317+2,0.4,IF(BC$4=Inputs!$CO317,0.2,IF(AND(BC$4&gt;=Inputs!$CL317,BC$4&lt;Inputs!$CM317),(BC$4-Inputs!$CL317+1)/(Inputs!$AI317+1),0)))))))))</f>
        <v>0</v>
      </c>
      <c r="BD320" s="27">
        <f>IF(AND(Inputs!$CO317=0,BD$4&gt;=Inputs!$CM317),1,IF(AND(BD$4&gt;=Inputs!$CM317,BD$4&lt;Inputs!$CN317),1,IF(AND(BD$4=Inputs!$CN317,BD$4=Inputs!$CO317),1,IF(OR(AND(BD$4=Inputs!$CN317+1,Inputs!$CN317=Inputs!$CO317),AND(BD$4=Inputs!$CN317+2,Inputs!$CN317=Inputs!$CO317)),0,IF(BD$4=Inputs!$CN317,0.8,IF(BD$4=Inputs!$CN317+1,0.6,IF(BD$4=Inputs!$CN317+2,0.4,IF(BD$4=Inputs!$CO317,0.2,IF(AND(BD$4&gt;=Inputs!$CL317,BD$4&lt;Inputs!$CM317),(BD$4-Inputs!$CL317+1)/(Inputs!$AI317+1),0)))))))))</f>
        <v>0</v>
      </c>
      <c r="BE320" s="27">
        <f>IF(AND(Inputs!$CO317=0,BE$4&gt;=Inputs!$CM317),1,IF(AND(BE$4&gt;=Inputs!$CM317,BE$4&lt;Inputs!$CN317),1,IF(AND(BE$4=Inputs!$CN317,BE$4=Inputs!$CO317),1,IF(OR(AND(BE$4=Inputs!$CN317+1,Inputs!$CN317=Inputs!$CO317),AND(BE$4=Inputs!$CN317+2,Inputs!$CN317=Inputs!$CO317)),0,IF(BE$4=Inputs!$CN317,0.8,IF(BE$4=Inputs!$CN317+1,0.6,IF(BE$4=Inputs!$CN317+2,0.4,IF(BE$4=Inputs!$CO317,0.2,IF(AND(BE$4&gt;=Inputs!$CL317,BE$4&lt;Inputs!$CM317),(BE$4-Inputs!$CL317+1)/(Inputs!$AI317+1),0)))))))))</f>
        <v>0</v>
      </c>
      <c r="BF320" s="27">
        <f>IF(AND(Inputs!$CO317=0,BF$4&gt;=Inputs!$CM317),1,IF(AND(BF$4&gt;=Inputs!$CM317,BF$4&lt;Inputs!$CN317),1,IF(AND(BF$4=Inputs!$CN317,BF$4=Inputs!$CO317),1,IF(OR(AND(BF$4=Inputs!$CN317+1,Inputs!$CN317=Inputs!$CO317),AND(BF$4=Inputs!$CN317+2,Inputs!$CN317=Inputs!$CO317)),0,IF(BF$4=Inputs!$CN317,0.8,IF(BF$4=Inputs!$CN317+1,0.6,IF(BF$4=Inputs!$CN317+2,0.4,IF(BF$4=Inputs!$CO317,0.2,IF(AND(BF$4&gt;=Inputs!$CL317,BF$4&lt;Inputs!$CM317),(BF$4-Inputs!$CL317+1)/(Inputs!$AI317+1),0)))))))))</f>
        <v>0</v>
      </c>
      <c r="BG320" s="27">
        <f>IF(AND(Inputs!$CO317=0,BG$4&gt;=Inputs!$CM317),1,IF(AND(BG$4&gt;=Inputs!$CM317,BG$4&lt;Inputs!$CN317),1,IF(AND(BG$4=Inputs!$CN317,BG$4=Inputs!$CO317),1,IF(OR(AND(BG$4=Inputs!$CN317+1,Inputs!$CN317=Inputs!$CO317),AND(BG$4=Inputs!$CN317+2,Inputs!$CN317=Inputs!$CO317)),0,IF(BG$4=Inputs!$CN317,0.8,IF(BG$4=Inputs!$CN317+1,0.6,IF(BG$4=Inputs!$CN317+2,0.4,IF(BG$4=Inputs!$CO317,0.2,IF(AND(BG$4&gt;=Inputs!$CL317,BG$4&lt;Inputs!$CM317),(BG$4-Inputs!$CL317+1)/(Inputs!$AI317+1),0)))))))))</f>
        <v>0</v>
      </c>
      <c r="BH320" s="27">
        <f>IF(AND(Inputs!$CO317=0,BH$4&gt;=Inputs!$CM317),1,IF(AND(BH$4&gt;=Inputs!$CM317,BH$4&lt;Inputs!$CN317),1,IF(AND(BH$4=Inputs!$CN317,BH$4=Inputs!$CO317),1,IF(OR(AND(BH$4=Inputs!$CN317+1,Inputs!$CN317=Inputs!$CO317),AND(BH$4=Inputs!$CN317+2,Inputs!$CN317=Inputs!$CO317)),0,IF(BH$4=Inputs!$CN317,0.8,IF(BH$4=Inputs!$CN317+1,0.6,IF(BH$4=Inputs!$CN317+2,0.4,IF(BH$4=Inputs!$CO317,0.2,IF(AND(BH$4&gt;=Inputs!$CL317,BH$4&lt;Inputs!$CM317),(BH$4-Inputs!$CL317+1)/(Inputs!$AI317+1),0)))))))))</f>
        <v>0</v>
      </c>
      <c r="BI320" s="27">
        <f>IF(AND(Inputs!$CO317=0,BI$4&gt;=Inputs!$CM317),1,IF(AND(BI$4&gt;=Inputs!$CM317,BI$4&lt;Inputs!$CN317),1,IF(AND(BI$4=Inputs!$CN317,BI$4=Inputs!$CO317),1,IF(OR(AND(BI$4=Inputs!$CN317+1,Inputs!$CN317=Inputs!$CO317),AND(BI$4=Inputs!$CN317+2,Inputs!$CN317=Inputs!$CO317)),0,IF(BI$4=Inputs!$CN317,0.8,IF(BI$4=Inputs!$CN317+1,0.6,IF(BI$4=Inputs!$CN317+2,0.4,IF(BI$4=Inputs!$CO317,0.2,IF(AND(BI$4&gt;=Inputs!$CL317,BI$4&lt;Inputs!$CM317),(BI$4-Inputs!$CL317+1)/(Inputs!$AI317+1),0)))))))))</f>
        <v>0</v>
      </c>
      <c r="BJ320" s="27">
        <f>IF(AND(Inputs!$CO317=0,BJ$4&gt;=Inputs!$CM317),1,IF(AND(BJ$4&gt;=Inputs!$CM317,BJ$4&lt;Inputs!$CN317),1,IF(AND(BJ$4=Inputs!$CN317,BJ$4=Inputs!$CO317),1,IF(OR(AND(BJ$4=Inputs!$CN317+1,Inputs!$CN317=Inputs!$CO317),AND(BJ$4=Inputs!$CN317+2,Inputs!$CN317=Inputs!$CO317)),0,IF(BJ$4=Inputs!$CN317,0.8,IF(BJ$4=Inputs!$CN317+1,0.6,IF(BJ$4=Inputs!$CN317+2,0.4,IF(BJ$4=Inputs!$CO317,0.2,IF(AND(BJ$4&gt;=Inputs!$CL317,BJ$4&lt;Inputs!$CM317),(BJ$4-Inputs!$CL317+1)/(Inputs!$AI317+1),0)))))))))</f>
        <v>0</v>
      </c>
      <c r="BK320" s="27">
        <f>IF(AND(Inputs!$CO317=0,BK$4&gt;=Inputs!$CM317),1,IF(AND(BK$4&gt;=Inputs!$CM317,BK$4&lt;Inputs!$CN317),1,IF(AND(BK$4=Inputs!$CN317,BK$4=Inputs!$CO317),1,IF(OR(AND(BK$4=Inputs!$CN317+1,Inputs!$CN317=Inputs!$CO317),AND(BK$4=Inputs!$CN317+2,Inputs!$CN317=Inputs!$CO317)),0,IF(BK$4=Inputs!$CN317,0.8,IF(BK$4=Inputs!$CN317+1,0.6,IF(BK$4=Inputs!$CN317+2,0.4,IF(BK$4=Inputs!$CO317,0.2,IF(AND(BK$4&gt;=Inputs!$CL317,BK$4&lt;Inputs!$CM317),(BK$4-Inputs!$CL317+1)/(Inputs!$AI317+1),0)))))))))</f>
        <v>0</v>
      </c>
      <c r="BL320" s="27">
        <f>IF(AND(Inputs!$CO317=0,BL$4&gt;=Inputs!$CM317),1,IF(AND(BL$4&gt;=Inputs!$CM317,BL$4&lt;Inputs!$CN317),1,IF(AND(BL$4=Inputs!$CN317,BL$4=Inputs!$CO317),1,IF(OR(AND(BL$4=Inputs!$CN317+1,Inputs!$CN317=Inputs!$CO317),AND(BL$4=Inputs!$CN317+2,Inputs!$CN317=Inputs!$CO317)),0,IF(BL$4=Inputs!$CN317,0.8,IF(BL$4=Inputs!$CN317+1,0.6,IF(BL$4=Inputs!$CN317+2,0.4,IF(BL$4=Inputs!$CO317,0.2,IF(AND(BL$4&gt;=Inputs!$CL317,BL$4&lt;Inputs!$CM317),(BL$4-Inputs!$CL317+1)/(Inputs!$AI317+1),0)))))))))</f>
        <v>0</v>
      </c>
      <c r="BM320" s="27">
        <f>IF(AND(Inputs!$CO317=0,BM$4&gt;=Inputs!$CM317),1,IF(AND(BM$4&gt;=Inputs!$CM317,BM$4&lt;Inputs!$CN317),1,IF(AND(BM$4=Inputs!$CN317,BM$4=Inputs!$CO317),1,IF(OR(AND(BM$4=Inputs!$CN317+1,Inputs!$CN317=Inputs!$CO317),AND(BM$4=Inputs!$CN317+2,Inputs!$CN317=Inputs!$CO317)),0,IF(BM$4=Inputs!$CN317,0.8,IF(BM$4=Inputs!$CN317+1,0.6,IF(BM$4=Inputs!$CN317+2,0.4,IF(BM$4=Inputs!$CO317,0.2,IF(AND(BM$4&gt;=Inputs!$CL317,BM$4&lt;Inputs!$CM317),(BM$4-Inputs!$CL317+1)/(Inputs!$AI317+1),0)))))))))</f>
        <v>0</v>
      </c>
      <c r="BO320" s="46" t="str">
        <f>IF(Inputs!$B317="","",(ROUND(Inputs!$BC317*AJ320,0)))</f>
        <v/>
      </c>
      <c r="BP320" s="46" t="str">
        <f>IF(Inputs!$B317="","",(ROUND(Inputs!$BC317*AK320,0)))</f>
        <v/>
      </c>
      <c r="BQ320" s="46" t="str">
        <f>IF(Inputs!$B317="","",(ROUND(Inputs!$BC317*AL320,0)))</f>
        <v/>
      </c>
      <c r="BR320" s="46" t="str">
        <f>IF(Inputs!$B317="","",(ROUND(Inputs!$BC317*AM320,0)))</f>
        <v/>
      </c>
      <c r="BS320" s="46" t="str">
        <f>IF(Inputs!$B317="","",(ROUND(Inputs!$BC317*AN320,0)))</f>
        <v/>
      </c>
      <c r="BT320" s="46" t="str">
        <f>IF(Inputs!$B317="","",(ROUND(Inputs!$BC317*AO320,0)))</f>
        <v/>
      </c>
      <c r="BU320" s="46" t="str">
        <f>IF(Inputs!$B317="","",(ROUND(Inputs!$BC317*AP320,0)))</f>
        <v/>
      </c>
      <c r="BV320" s="46" t="str">
        <f>IF(Inputs!$B317="","",(ROUND(Inputs!$BC317*AQ320,0)))</f>
        <v/>
      </c>
      <c r="BW320" s="46" t="str">
        <f>IF(Inputs!$B317="","",(ROUND(Inputs!$BC317*AR320,0)))</f>
        <v/>
      </c>
      <c r="BX320" s="46" t="str">
        <f>IF(Inputs!$B317="","",(ROUND(Inputs!$BC317*AS320,0)))</f>
        <v/>
      </c>
      <c r="BY320" s="46" t="str">
        <f>IF(Inputs!$B317="","",(ROUND(Inputs!$BC317*AT320,0)))</f>
        <v/>
      </c>
      <c r="BZ320" s="46" t="str">
        <f>IF(Inputs!$B317="","",(ROUND(Inputs!$BC317*AU320,0)))</f>
        <v/>
      </c>
      <c r="CA320" s="46" t="str">
        <f>IF(Inputs!$B317="","",(ROUND(Inputs!$BC317*AV320,0)))</f>
        <v/>
      </c>
      <c r="CB320" s="46" t="str">
        <f>IF(Inputs!$B317="","",(ROUND(Inputs!$BC317*AW320,0)))</f>
        <v/>
      </c>
      <c r="CC320" s="46" t="str">
        <f>IF(Inputs!$B317="","",(ROUND(Inputs!$BC317*AX320,0)))</f>
        <v/>
      </c>
      <c r="CD320" s="46" t="str">
        <f>IF(Inputs!$B317="","",(ROUND(Inputs!$BC317*AY320,0)))</f>
        <v/>
      </c>
      <c r="CE320" s="46" t="str">
        <f>IF(Inputs!$B317="","",(ROUND(Inputs!$BC317*AZ320,0)))</f>
        <v/>
      </c>
      <c r="CF320" s="46" t="str">
        <f>IF(Inputs!$B317="","",(ROUND(Inputs!$BC317*BA320,0)))</f>
        <v/>
      </c>
      <c r="CG320" s="46" t="str">
        <f>IF(Inputs!$B317="","",(ROUND(Inputs!$BC317*BB320,0)))</f>
        <v/>
      </c>
      <c r="CH320" s="46" t="str">
        <f>IF(Inputs!$B317="","",(ROUND(Inputs!$BC317*BC320,0)))</f>
        <v/>
      </c>
      <c r="CI320" s="46" t="str">
        <f>IF(Inputs!$B317="","",(ROUND(Inputs!$BC317*BD320,0)))</f>
        <v/>
      </c>
      <c r="CJ320" s="46" t="str">
        <f>IF(Inputs!$B317="","",(ROUND(Inputs!$BC317*BE320,0)))</f>
        <v/>
      </c>
      <c r="CK320" s="46" t="str">
        <f>IF(Inputs!$B317="","",(ROUND(Inputs!$BC317*BF320,0)))</f>
        <v/>
      </c>
      <c r="CL320" s="46" t="str">
        <f>IF(Inputs!$B317="","",(ROUND(Inputs!$BC317*BG320,0)))</f>
        <v/>
      </c>
      <c r="CM320" s="46" t="str">
        <f>IF(Inputs!$B317="","",(ROUND(Inputs!$BC317*BH320,0)))</f>
        <v/>
      </c>
      <c r="CN320" s="46" t="str">
        <f>IF(Inputs!$B317="","",(ROUND(Inputs!$BC317*BI320,0)))</f>
        <v/>
      </c>
      <c r="CO320" s="46" t="str">
        <f>IF(Inputs!$B317="","",(ROUND(Inputs!$BC317*BJ320,0)))</f>
        <v/>
      </c>
      <c r="CP320" s="46" t="str">
        <f>IF(Inputs!$B317="","",(ROUND(Inputs!$BC317*BK320,0)))</f>
        <v/>
      </c>
      <c r="CQ320" s="46" t="str">
        <f>IF(Inputs!$B317="","",(ROUND(Inputs!$BC317*BL320,0)))</f>
        <v/>
      </c>
      <c r="CR320" s="46" t="str">
        <f>IF(Inputs!$B317="","",(ROUND(Inputs!$BC317*BM320,0)))</f>
        <v/>
      </c>
      <c r="CV320" s="46" t="str">
        <f>IF(A320="","",IF(AND(CV$4&lt;=Inputs!$CQ317,CV$4&gt;=Inputs!$CP317),Inputs!$AR317/(Inputs!$CQ317-Inputs!$CP317+1),0)+IF(CV$4=Inputs!$CL317,Inputs!$BD317,0))</f>
        <v/>
      </c>
      <c r="CW320" s="46" t="str">
        <f>IF(B320="","",IF(AND(CW$4&lt;=Inputs!$CQ317,CW$4&gt;=Inputs!$CP317),Inputs!$AR317/(Inputs!$CQ317-Inputs!$CP317+1),0)+IF(CW$4=Inputs!$CL317,Inputs!$BD317,0))</f>
        <v/>
      </c>
      <c r="CX320" s="46" t="str">
        <f>IF(C320="","",IF(AND(CX$4&lt;=Inputs!$CQ317,CX$4&gt;=Inputs!$CP317),Inputs!$AR317/(Inputs!$CQ317-Inputs!$CP317+1),0)+IF(CX$4=Inputs!$CL317,Inputs!$BD317,0))</f>
        <v/>
      </c>
      <c r="CY320" s="46" t="str">
        <f>IF(D320="","",IF(AND(CY$4&lt;=Inputs!$CQ317,CY$4&gt;=Inputs!$CP317),Inputs!$AR317/(Inputs!$CQ317-Inputs!$CP317+1),0)+IF(CY$4=Inputs!$CL317,Inputs!$BD317,0))</f>
        <v/>
      </c>
      <c r="CZ320" s="46" t="str">
        <f>IF(E320="","",IF(AND(CZ$4&lt;=Inputs!$CQ317,CZ$4&gt;=Inputs!$CP317),Inputs!$AR317/(Inputs!$CQ317-Inputs!$CP317+1),0)+IF(CZ$4=Inputs!$CL317,Inputs!$BD317,0))</f>
        <v/>
      </c>
      <c r="DA320" s="46" t="str">
        <f>IF(F320="","",IF(AND(DA$4&lt;=Inputs!$CQ317,DA$4&gt;=Inputs!$CP317),Inputs!$AR317/(Inputs!$CQ317-Inputs!$CP317+1),0)+IF(DA$4=Inputs!$CL317,Inputs!$BD317,0))</f>
        <v/>
      </c>
      <c r="DB320" s="46" t="str">
        <f>IF(G320="","",IF(AND(DB$4&lt;=Inputs!$CQ317,DB$4&gt;=Inputs!$CP317),Inputs!$AR317/(Inputs!$CQ317-Inputs!$CP317+1),0)+IF(DB$4=Inputs!$CL317,Inputs!$BD317,0))</f>
        <v/>
      </c>
      <c r="DC320" s="46" t="str">
        <f>IF(H320="","",IF(AND(DC$4&lt;=Inputs!$CQ317,DC$4&gt;=Inputs!$CP317),Inputs!$AR317/(Inputs!$CQ317-Inputs!$CP317+1),0)+IF(DC$4=Inputs!$CL317,Inputs!$BD317,0))</f>
        <v/>
      </c>
      <c r="DD320" s="46" t="str">
        <f>IF(I320="","",IF(AND(DD$4&lt;=Inputs!$CQ317,DD$4&gt;=Inputs!$CP317),Inputs!$AR317/(Inputs!$CQ317-Inputs!$CP317+1),0)+IF(DD$4=Inputs!$CL317,Inputs!$BD317,0))</f>
        <v/>
      </c>
      <c r="DE320" s="46" t="str">
        <f>IF(J320="","",IF(AND(DE$4&lt;=Inputs!$CQ317,DE$4&gt;=Inputs!$CP317),Inputs!$AR317/(Inputs!$CQ317-Inputs!$CP317+1),0)+IF(DE$4=Inputs!$CL317,Inputs!$BD317,0))</f>
        <v/>
      </c>
      <c r="DF320" s="46" t="str">
        <f>IF(K320="","",IF(AND(DF$4&lt;=Inputs!$CQ317,DF$4&gt;=Inputs!$CP317),Inputs!$AR317/(Inputs!$CQ317-Inputs!$CP317+1),0)+IF(DF$4=Inputs!$CL317,Inputs!$BD317,0))</f>
        <v/>
      </c>
      <c r="DG320" s="46" t="str">
        <f>IF(L320="","",IF(AND(DG$4&lt;=Inputs!$CQ317,DG$4&gt;=Inputs!$CP317),Inputs!$AR317/(Inputs!$CQ317-Inputs!$CP317+1),0)+IF(DG$4=Inputs!$CL317,Inputs!$BD317,0))</f>
        <v/>
      </c>
      <c r="DH320" s="46" t="str">
        <f>IF(M320="","",IF(AND(DH$4&lt;=Inputs!$CQ317,DH$4&gt;=Inputs!$CP317),Inputs!$AR317/(Inputs!$CQ317-Inputs!$CP317+1),0)+IF(DH$4=Inputs!$CL317,Inputs!$BD317,0))</f>
        <v/>
      </c>
      <c r="DI320" s="46" t="str">
        <f>IF(N320="","",IF(AND(DI$4&lt;=Inputs!$CQ317,DI$4&gt;=Inputs!$CP317),Inputs!$AR317/(Inputs!$CQ317-Inputs!$CP317+1),0)+IF(DI$4=Inputs!$CL317,Inputs!$BD317,0))</f>
        <v/>
      </c>
      <c r="DJ320" s="46" t="str">
        <f>IF(O320="","",IF(AND(DJ$4&lt;=Inputs!$CQ317,DJ$4&gt;=Inputs!$CP317),Inputs!$AR317/(Inputs!$CQ317-Inputs!$CP317+1),0)+IF(DJ$4=Inputs!$CL317,Inputs!$BD317,0))</f>
        <v/>
      </c>
      <c r="DK320" s="46" t="str">
        <f>IF(P320="","",IF(AND(DK$4&lt;=Inputs!$CQ317,DK$4&gt;=Inputs!$CP317),Inputs!$AR317/(Inputs!$CQ317-Inputs!$CP317+1),0)+IF(DK$4=Inputs!$CL317,Inputs!$BD317,0))</f>
        <v/>
      </c>
      <c r="DL320" s="46" t="str">
        <f>IF(Q320="","",IF(AND(DL$4&lt;=Inputs!$CQ317,DL$4&gt;=Inputs!$CP317),Inputs!$AR317/(Inputs!$CQ317-Inputs!$CP317+1),0)+IF(DL$4=Inputs!$CL317,Inputs!$BD317,0))</f>
        <v/>
      </c>
      <c r="DM320" s="46" t="str">
        <f>IF(R320="","",IF(AND(DM$4&lt;=Inputs!$CQ317,DM$4&gt;=Inputs!$CP317),Inputs!$AR317/(Inputs!$CQ317-Inputs!$CP317+1),0)+IF(DM$4=Inputs!$CL317,Inputs!$BD317,0))</f>
        <v/>
      </c>
      <c r="DN320" s="46" t="str">
        <f>IF(S320="","",IF(AND(DN$4&lt;=Inputs!$CQ317,DN$4&gt;=Inputs!$CP317),Inputs!$AR317/(Inputs!$CQ317-Inputs!$CP317+1),0)+IF(DN$4=Inputs!$CL317,Inputs!$BD317,0))</f>
        <v/>
      </c>
      <c r="DO320" s="46" t="str">
        <f>IF(T320="","",IF(AND(DO$4&lt;=Inputs!$CQ317,DO$4&gt;=Inputs!$CP317),Inputs!$AR317/(Inputs!$CQ317-Inputs!$CP317+1),0)+IF(DO$4=Inputs!$CL317,Inputs!$BD317,0))</f>
        <v/>
      </c>
      <c r="DP320" s="46" t="str">
        <f>IF(U320="","",IF(AND(DP$4&lt;=Inputs!$CQ317,DP$4&gt;=Inputs!$CP317),Inputs!$AR317/(Inputs!$CQ317-Inputs!$CP317+1),0)+IF(DP$4=Inputs!$CL317,Inputs!$BD317,0))</f>
        <v/>
      </c>
      <c r="DQ320" s="46" t="str">
        <f>IF(V320="","",IF(AND(DQ$4&lt;=Inputs!$CQ317,DQ$4&gt;=Inputs!$CP317),Inputs!$AR317/(Inputs!$CQ317-Inputs!$CP317+1),0)+IF(DQ$4=Inputs!$CL317,Inputs!$BD317,0))</f>
        <v/>
      </c>
      <c r="DR320" s="46" t="str">
        <f>IF(W320="","",IF(AND(DR$4&lt;=Inputs!$CQ317,DR$4&gt;=Inputs!$CP317),Inputs!$AR317/(Inputs!$CQ317-Inputs!$CP317+1),0)+IF(DR$4=Inputs!$CL317,Inputs!$BD317,0))</f>
        <v/>
      </c>
      <c r="DS320" s="46" t="str">
        <f>IF(X320="","",IF(AND(DS$4&lt;=Inputs!$CQ317,DS$4&gt;=Inputs!$CP317),Inputs!$AR317/(Inputs!$CQ317-Inputs!$CP317+1),0)+IF(DS$4=Inputs!$CL317,Inputs!$BD317,0))</f>
        <v/>
      </c>
      <c r="DT320" s="46" t="str">
        <f>IF(Y320="","",IF(AND(DT$4&lt;=Inputs!$CQ317,DT$4&gt;=Inputs!$CP317),Inputs!$AR317/(Inputs!$CQ317-Inputs!$CP317+1),0)+IF(DT$4=Inputs!$CL317,Inputs!$BD317,0))</f>
        <v/>
      </c>
      <c r="DU320" s="46" t="str">
        <f>IF(Z320="","",IF(AND(DU$4&lt;=Inputs!$CQ317,DU$4&gt;=Inputs!$CP317),Inputs!$AR317/(Inputs!$CQ317-Inputs!$CP317+1),0)+IF(DU$4=Inputs!$CL317,Inputs!$BD317,0))</f>
        <v/>
      </c>
      <c r="DV320" s="46" t="str">
        <f>IF(AA320="","",IF(AND(DV$4&lt;=Inputs!$CQ317,DV$4&gt;=Inputs!$CP317),Inputs!$AR317/(Inputs!$CQ317-Inputs!$CP317+1),0)+IF(DV$4=Inputs!$CL317,Inputs!$BD317,0))</f>
        <v/>
      </c>
      <c r="DW320" s="46" t="str">
        <f>IF(AB320="","",IF(AND(DW$4&lt;=Inputs!$CQ317,DW$4&gt;=Inputs!$CP317),Inputs!$AR317/(Inputs!$CQ317-Inputs!$CP317+1),0)+IF(DW$4=Inputs!$CL317,Inputs!$BD317,0))</f>
        <v/>
      </c>
      <c r="DX320" s="46" t="str">
        <f>IF(AC320="","",IF(AND(DX$4&lt;=Inputs!$CQ317,DX$4&gt;=Inputs!$CP317),Inputs!$AR317/(Inputs!$CQ317-Inputs!$CP317+1),0)+IF(DX$4=Inputs!$CL317,Inputs!$BD317,0))</f>
        <v/>
      </c>
      <c r="DY320" s="46" t="str">
        <f>IF(AD320="","",IF(AND(DY$4&lt;=Inputs!$CQ317,DY$4&gt;=Inputs!$CP317),Inputs!$AR317/(Inputs!$CQ317-Inputs!$CP317+1),0)+IF(DY$4=Inputs!$CL317,Inputs!$BD317,0))</f>
        <v/>
      </c>
      <c r="DZ320" s="46" t="str">
        <f t="shared" si="12"/>
        <v/>
      </c>
    </row>
    <row r="321" spans="1:130">
      <c r="A321" s="7" t="str">
        <f>IF(Inputs!A318="","",Inputs!A318)</f>
        <v/>
      </c>
      <c r="B321" t="str">
        <f>IF(Inputs!B318="","",Inputs!B318)</f>
        <v/>
      </c>
      <c r="C321" s="46" t="str">
        <f>IF(Inputs!$B318="","",BO321-CV321)</f>
        <v/>
      </c>
      <c r="D321" s="46" t="str">
        <f>IF(Inputs!$B318="","",BP321-CW321)</f>
        <v/>
      </c>
      <c r="E321" s="46" t="str">
        <f>IF(Inputs!$B318="","",BQ321-CX321)</f>
        <v/>
      </c>
      <c r="F321" s="46" t="str">
        <f>IF(Inputs!$B318="","",BR321-CY321)</f>
        <v/>
      </c>
      <c r="G321" s="46" t="str">
        <f>IF(Inputs!$B318="","",BS321-CZ321)</f>
        <v/>
      </c>
      <c r="H321" s="46" t="str">
        <f>IF(Inputs!$B318="","",BT321-DA321)</f>
        <v/>
      </c>
      <c r="I321" s="46" t="str">
        <f>IF(Inputs!$B318="","",BU321-DB321)</f>
        <v/>
      </c>
      <c r="J321" s="46" t="str">
        <f>IF(Inputs!$B318="","",BV321-DC321)</f>
        <v/>
      </c>
      <c r="K321" s="46" t="str">
        <f>IF(Inputs!$B318="","",BW321-DD321)</f>
        <v/>
      </c>
      <c r="L321" s="46" t="str">
        <f>IF(Inputs!$B318="","",BX321-DE321)</f>
        <v/>
      </c>
      <c r="M321" s="46" t="str">
        <f>IF(Inputs!$B318="","",BY321-DF321)</f>
        <v/>
      </c>
      <c r="N321" s="46" t="str">
        <f>IF(Inputs!$B318="","",BZ321-DG321)</f>
        <v/>
      </c>
      <c r="O321" s="46" t="str">
        <f>IF(Inputs!$B318="","",CA321-DH321)</f>
        <v/>
      </c>
      <c r="P321" s="46" t="str">
        <f>IF(Inputs!$B318="","",CB321-DI321)</f>
        <v/>
      </c>
      <c r="Q321" s="46" t="str">
        <f>IF(Inputs!$B318="","",CC321-DJ321)</f>
        <v/>
      </c>
      <c r="R321" s="46" t="str">
        <f>IF(Inputs!$B318="","",CD321-DK321)</f>
        <v/>
      </c>
      <c r="S321" s="46" t="str">
        <f>IF(Inputs!$B318="","",CE321-DL321)</f>
        <v/>
      </c>
      <c r="T321" s="46" t="str">
        <f>IF(Inputs!$B318="","",CF321-DM321)</f>
        <v/>
      </c>
      <c r="U321" s="46" t="str">
        <f>IF(Inputs!$B318="","",CG321-DN321)</f>
        <v/>
      </c>
      <c r="V321" s="46" t="str">
        <f>IF(Inputs!$B318="","",CH321-DO321)</f>
        <v/>
      </c>
      <c r="W321" s="46" t="str">
        <f>IF(Inputs!$B318="","",CI321-DP321)</f>
        <v/>
      </c>
      <c r="X321" s="46" t="str">
        <f>IF(Inputs!$B318="","",CJ321-DQ321)</f>
        <v/>
      </c>
      <c r="Y321" s="46" t="str">
        <f>IF(Inputs!$B318="","",CK321-DR321)</f>
        <v/>
      </c>
      <c r="Z321" s="46" t="str">
        <f>IF(Inputs!$B318="","",CL321-DS321)</f>
        <v/>
      </c>
      <c r="AA321" s="46" t="str">
        <f>IF(Inputs!$B318="","",CM321-DT321)</f>
        <v/>
      </c>
      <c r="AB321" s="46" t="str">
        <f>IF(Inputs!$B318="","",CN321-DU321)</f>
        <v/>
      </c>
      <c r="AC321" s="46" t="str">
        <f>IF(Inputs!$B318="","",CO321-DV321)</f>
        <v/>
      </c>
      <c r="AD321" s="46" t="str">
        <f>IF(Inputs!$B318="","",CP321-DW321)</f>
        <v/>
      </c>
      <c r="AE321" s="46" t="str">
        <f>IF(Inputs!$B318="","",CQ321-DX321)</f>
        <v/>
      </c>
      <c r="AF321" s="46" t="str">
        <f>IF(Inputs!$B318="","",CR321-DY321)</f>
        <v/>
      </c>
      <c r="AG321" s="50" t="str">
        <f t="shared" si="13"/>
        <v/>
      </c>
      <c r="AH321" s="50"/>
      <c r="AJ321" s="27">
        <f>IF(AND(Inputs!$CO318=0,AJ$4&gt;=Inputs!$CM318),1,IF(AND(AJ$4&gt;=Inputs!$CM318,AJ$4&lt;Inputs!$CN318),1,IF(AND(AJ$4=Inputs!$CN318,AJ$4=Inputs!$CO318),1,IF(OR(AND(AJ$4=Inputs!$CN318+1,Inputs!$CN318=Inputs!$CO318),AND(AJ$4=Inputs!$CN318+2,Inputs!$CN318=Inputs!$CO318)),0,IF(AJ$4=Inputs!$CN318,0.8,IF(AJ$4=Inputs!$CN318+1,0.6,IF(AJ$4=Inputs!$CN318+2,0.4,IF(AJ$4=Inputs!$CO318,0.2,IF(AND(AJ$4&gt;=Inputs!$CL318,AJ$4&lt;Inputs!$CM318),(AJ$4-Inputs!$CL318+1)/(Inputs!$AI318+1),0)))))))))</f>
        <v>0</v>
      </c>
      <c r="AK321" s="27">
        <f>IF(AND(Inputs!$CO318=0,AK$4&gt;=Inputs!$CM318),1,IF(AND(AK$4&gt;=Inputs!$CM318,AK$4&lt;Inputs!$CN318),1,IF(AND(AK$4=Inputs!$CN318,AK$4=Inputs!$CO318),1,IF(OR(AND(AK$4=Inputs!$CN318+1,Inputs!$CN318=Inputs!$CO318),AND(AK$4=Inputs!$CN318+2,Inputs!$CN318=Inputs!$CO318)),0,IF(AK$4=Inputs!$CN318,0.8,IF(AK$4=Inputs!$CN318+1,0.6,IF(AK$4=Inputs!$CN318+2,0.4,IF(AK$4=Inputs!$CO318,0.2,IF(AND(AK$4&gt;=Inputs!$CL318,AK$4&lt;Inputs!$CM318),(AK$4-Inputs!$CL318+1)/(Inputs!$AI318+1),0)))))))))</f>
        <v>0</v>
      </c>
      <c r="AL321" s="27">
        <f>IF(AND(Inputs!$CO318=0,AL$4&gt;=Inputs!$CM318),1,IF(AND(AL$4&gt;=Inputs!$CM318,AL$4&lt;Inputs!$CN318),1,IF(AND(AL$4=Inputs!$CN318,AL$4=Inputs!$CO318),1,IF(OR(AND(AL$4=Inputs!$CN318+1,Inputs!$CN318=Inputs!$CO318),AND(AL$4=Inputs!$CN318+2,Inputs!$CN318=Inputs!$CO318)),0,IF(AL$4=Inputs!$CN318,0.8,IF(AL$4=Inputs!$CN318+1,0.6,IF(AL$4=Inputs!$CN318+2,0.4,IF(AL$4=Inputs!$CO318,0.2,IF(AND(AL$4&gt;=Inputs!$CL318,AL$4&lt;Inputs!$CM318),(AL$4-Inputs!$CL318+1)/(Inputs!$AI318+1),0)))))))))</f>
        <v>0</v>
      </c>
      <c r="AM321" s="27">
        <f>IF(AND(Inputs!$CO318=0,AM$4&gt;=Inputs!$CM318),1,IF(AND(AM$4&gt;=Inputs!$CM318,AM$4&lt;Inputs!$CN318),1,IF(AND(AM$4=Inputs!$CN318,AM$4=Inputs!$CO318),1,IF(OR(AND(AM$4=Inputs!$CN318+1,Inputs!$CN318=Inputs!$CO318),AND(AM$4=Inputs!$CN318+2,Inputs!$CN318=Inputs!$CO318)),0,IF(AM$4=Inputs!$CN318,0.8,IF(AM$4=Inputs!$CN318+1,0.6,IF(AM$4=Inputs!$CN318+2,0.4,IF(AM$4=Inputs!$CO318,0.2,IF(AND(AM$4&gt;=Inputs!$CL318,AM$4&lt;Inputs!$CM318),(AM$4-Inputs!$CL318+1)/(Inputs!$AI318+1),0)))))))))</f>
        <v>0</v>
      </c>
      <c r="AN321" s="27">
        <f>IF(AND(Inputs!$CO318=0,AN$4&gt;=Inputs!$CM318),1,IF(AND(AN$4&gt;=Inputs!$CM318,AN$4&lt;Inputs!$CN318),1,IF(AND(AN$4=Inputs!$CN318,AN$4=Inputs!$CO318),1,IF(OR(AND(AN$4=Inputs!$CN318+1,Inputs!$CN318=Inputs!$CO318),AND(AN$4=Inputs!$CN318+2,Inputs!$CN318=Inputs!$CO318)),0,IF(AN$4=Inputs!$CN318,0.8,IF(AN$4=Inputs!$CN318+1,0.6,IF(AN$4=Inputs!$CN318+2,0.4,IF(AN$4=Inputs!$CO318,0.2,IF(AND(AN$4&gt;=Inputs!$CL318,AN$4&lt;Inputs!$CM318),(AN$4-Inputs!$CL318+1)/(Inputs!$AI318+1),0)))))))))</f>
        <v>0</v>
      </c>
      <c r="AO321" s="27">
        <f>IF(AND(Inputs!$CO318=0,AO$4&gt;=Inputs!$CM318),1,IF(AND(AO$4&gt;=Inputs!$CM318,AO$4&lt;Inputs!$CN318),1,IF(AND(AO$4=Inputs!$CN318,AO$4=Inputs!$CO318),1,IF(OR(AND(AO$4=Inputs!$CN318+1,Inputs!$CN318=Inputs!$CO318),AND(AO$4=Inputs!$CN318+2,Inputs!$CN318=Inputs!$CO318)),0,IF(AO$4=Inputs!$CN318,0.8,IF(AO$4=Inputs!$CN318+1,0.6,IF(AO$4=Inputs!$CN318+2,0.4,IF(AO$4=Inputs!$CO318,0.2,IF(AND(AO$4&gt;=Inputs!$CL318,AO$4&lt;Inputs!$CM318),(AO$4-Inputs!$CL318+1)/(Inputs!$AI318+1),0)))))))))</f>
        <v>0</v>
      </c>
      <c r="AP321" s="27">
        <f>IF(AND(Inputs!$CO318=0,AP$4&gt;=Inputs!$CM318),1,IF(AND(AP$4&gt;=Inputs!$CM318,AP$4&lt;Inputs!$CN318),1,IF(AND(AP$4=Inputs!$CN318,AP$4=Inputs!$CO318),1,IF(OR(AND(AP$4=Inputs!$CN318+1,Inputs!$CN318=Inputs!$CO318),AND(AP$4=Inputs!$CN318+2,Inputs!$CN318=Inputs!$CO318)),0,IF(AP$4=Inputs!$CN318,0.8,IF(AP$4=Inputs!$CN318+1,0.6,IF(AP$4=Inputs!$CN318+2,0.4,IF(AP$4=Inputs!$CO318,0.2,IF(AND(AP$4&gt;=Inputs!$CL318,AP$4&lt;Inputs!$CM318),(AP$4-Inputs!$CL318+1)/(Inputs!$AI318+1),0)))))))))</f>
        <v>0</v>
      </c>
      <c r="AQ321" s="27">
        <f>IF(AND(Inputs!$CO318=0,AQ$4&gt;=Inputs!$CM318),1,IF(AND(AQ$4&gt;=Inputs!$CM318,AQ$4&lt;Inputs!$CN318),1,IF(AND(AQ$4=Inputs!$CN318,AQ$4=Inputs!$CO318),1,IF(OR(AND(AQ$4=Inputs!$CN318+1,Inputs!$CN318=Inputs!$CO318),AND(AQ$4=Inputs!$CN318+2,Inputs!$CN318=Inputs!$CO318)),0,IF(AQ$4=Inputs!$CN318,0.8,IF(AQ$4=Inputs!$CN318+1,0.6,IF(AQ$4=Inputs!$CN318+2,0.4,IF(AQ$4=Inputs!$CO318,0.2,IF(AND(AQ$4&gt;=Inputs!$CL318,AQ$4&lt;Inputs!$CM318),(AQ$4-Inputs!$CL318+1)/(Inputs!$AI318+1),0)))))))))</f>
        <v>0</v>
      </c>
      <c r="AR321" s="27">
        <f>IF(AND(Inputs!$CO318=0,AR$4&gt;=Inputs!$CM318),1,IF(AND(AR$4&gt;=Inputs!$CM318,AR$4&lt;Inputs!$CN318),1,IF(AND(AR$4=Inputs!$CN318,AR$4=Inputs!$CO318),1,IF(OR(AND(AR$4=Inputs!$CN318+1,Inputs!$CN318=Inputs!$CO318),AND(AR$4=Inputs!$CN318+2,Inputs!$CN318=Inputs!$CO318)),0,IF(AR$4=Inputs!$CN318,0.8,IF(AR$4=Inputs!$CN318+1,0.6,IF(AR$4=Inputs!$CN318+2,0.4,IF(AR$4=Inputs!$CO318,0.2,IF(AND(AR$4&gt;=Inputs!$CL318,AR$4&lt;Inputs!$CM318),(AR$4-Inputs!$CL318+1)/(Inputs!$AI318+1),0)))))))))</f>
        <v>0</v>
      </c>
      <c r="AS321" s="27">
        <f>IF(AND(Inputs!$CO318=0,AS$4&gt;=Inputs!$CM318),1,IF(AND(AS$4&gt;=Inputs!$CM318,AS$4&lt;Inputs!$CN318),1,IF(AND(AS$4=Inputs!$CN318,AS$4=Inputs!$CO318),1,IF(OR(AND(AS$4=Inputs!$CN318+1,Inputs!$CN318=Inputs!$CO318),AND(AS$4=Inputs!$CN318+2,Inputs!$CN318=Inputs!$CO318)),0,IF(AS$4=Inputs!$CN318,0.8,IF(AS$4=Inputs!$CN318+1,0.6,IF(AS$4=Inputs!$CN318+2,0.4,IF(AS$4=Inputs!$CO318,0.2,IF(AND(AS$4&gt;=Inputs!$CL318,AS$4&lt;Inputs!$CM318),(AS$4-Inputs!$CL318+1)/(Inputs!$AI318+1),0)))))))))</f>
        <v>0</v>
      </c>
      <c r="AT321" s="27">
        <f>IF(AND(Inputs!$CO318=0,AT$4&gt;=Inputs!$CM318),1,IF(AND(AT$4&gt;=Inputs!$CM318,AT$4&lt;Inputs!$CN318),1,IF(AND(AT$4=Inputs!$CN318,AT$4=Inputs!$CO318),1,IF(OR(AND(AT$4=Inputs!$CN318+1,Inputs!$CN318=Inputs!$CO318),AND(AT$4=Inputs!$CN318+2,Inputs!$CN318=Inputs!$CO318)),0,IF(AT$4=Inputs!$CN318,0.8,IF(AT$4=Inputs!$CN318+1,0.6,IF(AT$4=Inputs!$CN318+2,0.4,IF(AT$4=Inputs!$CO318,0.2,IF(AND(AT$4&gt;=Inputs!$CL318,AT$4&lt;Inputs!$CM318),(AT$4-Inputs!$CL318+1)/(Inputs!$AI318+1),0)))))))))</f>
        <v>0</v>
      </c>
      <c r="AU321" s="27">
        <f>IF(AND(Inputs!$CO318=0,AU$4&gt;=Inputs!$CM318),1,IF(AND(AU$4&gt;=Inputs!$CM318,AU$4&lt;Inputs!$CN318),1,IF(AND(AU$4=Inputs!$CN318,AU$4=Inputs!$CO318),1,IF(OR(AND(AU$4=Inputs!$CN318+1,Inputs!$CN318=Inputs!$CO318),AND(AU$4=Inputs!$CN318+2,Inputs!$CN318=Inputs!$CO318)),0,IF(AU$4=Inputs!$CN318,0.8,IF(AU$4=Inputs!$CN318+1,0.6,IF(AU$4=Inputs!$CN318+2,0.4,IF(AU$4=Inputs!$CO318,0.2,IF(AND(AU$4&gt;=Inputs!$CL318,AU$4&lt;Inputs!$CM318),(AU$4-Inputs!$CL318+1)/(Inputs!$AI318+1),0)))))))))</f>
        <v>0</v>
      </c>
      <c r="AV321" s="27">
        <f>IF(AND(Inputs!$CO318=0,AV$4&gt;=Inputs!$CM318),1,IF(AND(AV$4&gt;=Inputs!$CM318,AV$4&lt;Inputs!$CN318),1,IF(AND(AV$4=Inputs!$CN318,AV$4=Inputs!$CO318),1,IF(OR(AND(AV$4=Inputs!$CN318+1,Inputs!$CN318=Inputs!$CO318),AND(AV$4=Inputs!$CN318+2,Inputs!$CN318=Inputs!$CO318)),0,IF(AV$4=Inputs!$CN318,0.8,IF(AV$4=Inputs!$CN318+1,0.6,IF(AV$4=Inputs!$CN318+2,0.4,IF(AV$4=Inputs!$CO318,0.2,IF(AND(AV$4&gt;=Inputs!$CL318,AV$4&lt;Inputs!$CM318),(AV$4-Inputs!$CL318+1)/(Inputs!$AI318+1),0)))))))))</f>
        <v>0</v>
      </c>
      <c r="AW321" s="27">
        <f>IF(AND(Inputs!$CO318=0,AW$4&gt;=Inputs!$CM318),1,IF(AND(AW$4&gt;=Inputs!$CM318,AW$4&lt;Inputs!$CN318),1,IF(AND(AW$4=Inputs!$CN318,AW$4=Inputs!$CO318),1,IF(OR(AND(AW$4=Inputs!$CN318+1,Inputs!$CN318=Inputs!$CO318),AND(AW$4=Inputs!$CN318+2,Inputs!$CN318=Inputs!$CO318)),0,IF(AW$4=Inputs!$CN318,0.8,IF(AW$4=Inputs!$CN318+1,0.6,IF(AW$4=Inputs!$CN318+2,0.4,IF(AW$4=Inputs!$CO318,0.2,IF(AND(AW$4&gt;=Inputs!$CL318,AW$4&lt;Inputs!$CM318),(AW$4-Inputs!$CL318+1)/(Inputs!$AI318+1),0)))))))))</f>
        <v>0</v>
      </c>
      <c r="AX321" s="27">
        <f>IF(AND(Inputs!$CO318=0,AX$4&gt;=Inputs!$CM318),1,IF(AND(AX$4&gt;=Inputs!$CM318,AX$4&lt;Inputs!$CN318),1,IF(AND(AX$4=Inputs!$CN318,AX$4=Inputs!$CO318),1,IF(OR(AND(AX$4=Inputs!$CN318+1,Inputs!$CN318=Inputs!$CO318),AND(AX$4=Inputs!$CN318+2,Inputs!$CN318=Inputs!$CO318)),0,IF(AX$4=Inputs!$CN318,0.8,IF(AX$4=Inputs!$CN318+1,0.6,IF(AX$4=Inputs!$CN318+2,0.4,IF(AX$4=Inputs!$CO318,0.2,IF(AND(AX$4&gt;=Inputs!$CL318,AX$4&lt;Inputs!$CM318),(AX$4-Inputs!$CL318+1)/(Inputs!$AI318+1),0)))))))))</f>
        <v>0</v>
      </c>
      <c r="AY321" s="27">
        <f>IF(AND(Inputs!$CO318=0,AY$4&gt;=Inputs!$CM318),1,IF(AND(AY$4&gt;=Inputs!$CM318,AY$4&lt;Inputs!$CN318),1,IF(AND(AY$4=Inputs!$CN318,AY$4=Inputs!$CO318),1,IF(OR(AND(AY$4=Inputs!$CN318+1,Inputs!$CN318=Inputs!$CO318),AND(AY$4=Inputs!$CN318+2,Inputs!$CN318=Inputs!$CO318)),0,IF(AY$4=Inputs!$CN318,0.8,IF(AY$4=Inputs!$CN318+1,0.6,IF(AY$4=Inputs!$CN318+2,0.4,IF(AY$4=Inputs!$CO318,0.2,IF(AND(AY$4&gt;=Inputs!$CL318,AY$4&lt;Inputs!$CM318),(AY$4-Inputs!$CL318+1)/(Inputs!$AI318+1),0)))))))))</f>
        <v>0</v>
      </c>
      <c r="AZ321" s="27">
        <f>IF(AND(Inputs!$CO318=0,AZ$4&gt;=Inputs!$CM318),1,IF(AND(AZ$4&gt;=Inputs!$CM318,AZ$4&lt;Inputs!$CN318),1,IF(AND(AZ$4=Inputs!$CN318,AZ$4=Inputs!$CO318),1,IF(OR(AND(AZ$4=Inputs!$CN318+1,Inputs!$CN318=Inputs!$CO318),AND(AZ$4=Inputs!$CN318+2,Inputs!$CN318=Inputs!$CO318)),0,IF(AZ$4=Inputs!$CN318,0.8,IF(AZ$4=Inputs!$CN318+1,0.6,IF(AZ$4=Inputs!$CN318+2,0.4,IF(AZ$4=Inputs!$CO318,0.2,IF(AND(AZ$4&gt;=Inputs!$CL318,AZ$4&lt;Inputs!$CM318),(AZ$4-Inputs!$CL318+1)/(Inputs!$AI318+1),0)))))))))</f>
        <v>0</v>
      </c>
      <c r="BA321" s="27">
        <f>IF(AND(Inputs!$CO318=0,BA$4&gt;=Inputs!$CM318),1,IF(AND(BA$4&gt;=Inputs!$CM318,BA$4&lt;Inputs!$CN318),1,IF(AND(BA$4=Inputs!$CN318,BA$4=Inputs!$CO318),1,IF(OR(AND(BA$4=Inputs!$CN318+1,Inputs!$CN318=Inputs!$CO318),AND(BA$4=Inputs!$CN318+2,Inputs!$CN318=Inputs!$CO318)),0,IF(BA$4=Inputs!$CN318,0.8,IF(BA$4=Inputs!$CN318+1,0.6,IF(BA$4=Inputs!$CN318+2,0.4,IF(BA$4=Inputs!$CO318,0.2,IF(AND(BA$4&gt;=Inputs!$CL318,BA$4&lt;Inputs!$CM318),(BA$4-Inputs!$CL318+1)/(Inputs!$AI318+1),0)))))))))</f>
        <v>0</v>
      </c>
      <c r="BB321" s="27">
        <f>IF(AND(Inputs!$CO318=0,BB$4&gt;=Inputs!$CM318),1,IF(AND(BB$4&gt;=Inputs!$CM318,BB$4&lt;Inputs!$CN318),1,IF(AND(BB$4=Inputs!$CN318,BB$4=Inputs!$CO318),1,IF(OR(AND(BB$4=Inputs!$CN318+1,Inputs!$CN318=Inputs!$CO318),AND(BB$4=Inputs!$CN318+2,Inputs!$CN318=Inputs!$CO318)),0,IF(BB$4=Inputs!$CN318,0.8,IF(BB$4=Inputs!$CN318+1,0.6,IF(BB$4=Inputs!$CN318+2,0.4,IF(BB$4=Inputs!$CO318,0.2,IF(AND(BB$4&gt;=Inputs!$CL318,BB$4&lt;Inputs!$CM318),(BB$4-Inputs!$CL318+1)/(Inputs!$AI318+1),0)))))))))</f>
        <v>0</v>
      </c>
      <c r="BC321" s="27">
        <f>IF(AND(Inputs!$CO318=0,BC$4&gt;=Inputs!$CM318),1,IF(AND(BC$4&gt;=Inputs!$CM318,BC$4&lt;Inputs!$CN318),1,IF(AND(BC$4=Inputs!$CN318,BC$4=Inputs!$CO318),1,IF(OR(AND(BC$4=Inputs!$CN318+1,Inputs!$CN318=Inputs!$CO318),AND(BC$4=Inputs!$CN318+2,Inputs!$CN318=Inputs!$CO318)),0,IF(BC$4=Inputs!$CN318,0.8,IF(BC$4=Inputs!$CN318+1,0.6,IF(BC$4=Inputs!$CN318+2,0.4,IF(BC$4=Inputs!$CO318,0.2,IF(AND(BC$4&gt;=Inputs!$CL318,BC$4&lt;Inputs!$CM318),(BC$4-Inputs!$CL318+1)/(Inputs!$AI318+1),0)))))))))</f>
        <v>0</v>
      </c>
      <c r="BD321" s="27">
        <f>IF(AND(Inputs!$CO318=0,BD$4&gt;=Inputs!$CM318),1,IF(AND(BD$4&gt;=Inputs!$CM318,BD$4&lt;Inputs!$CN318),1,IF(AND(BD$4=Inputs!$CN318,BD$4=Inputs!$CO318),1,IF(OR(AND(BD$4=Inputs!$CN318+1,Inputs!$CN318=Inputs!$CO318),AND(BD$4=Inputs!$CN318+2,Inputs!$CN318=Inputs!$CO318)),0,IF(BD$4=Inputs!$CN318,0.8,IF(BD$4=Inputs!$CN318+1,0.6,IF(BD$4=Inputs!$CN318+2,0.4,IF(BD$4=Inputs!$CO318,0.2,IF(AND(BD$4&gt;=Inputs!$CL318,BD$4&lt;Inputs!$CM318),(BD$4-Inputs!$CL318+1)/(Inputs!$AI318+1),0)))))))))</f>
        <v>0</v>
      </c>
      <c r="BE321" s="27">
        <f>IF(AND(Inputs!$CO318=0,BE$4&gt;=Inputs!$CM318),1,IF(AND(BE$4&gt;=Inputs!$CM318,BE$4&lt;Inputs!$CN318),1,IF(AND(BE$4=Inputs!$CN318,BE$4=Inputs!$CO318),1,IF(OR(AND(BE$4=Inputs!$CN318+1,Inputs!$CN318=Inputs!$CO318),AND(BE$4=Inputs!$CN318+2,Inputs!$CN318=Inputs!$CO318)),0,IF(BE$4=Inputs!$CN318,0.8,IF(BE$4=Inputs!$CN318+1,0.6,IF(BE$4=Inputs!$CN318+2,0.4,IF(BE$4=Inputs!$CO318,0.2,IF(AND(BE$4&gt;=Inputs!$CL318,BE$4&lt;Inputs!$CM318),(BE$4-Inputs!$CL318+1)/(Inputs!$AI318+1),0)))))))))</f>
        <v>0</v>
      </c>
      <c r="BF321" s="27">
        <f>IF(AND(Inputs!$CO318=0,BF$4&gt;=Inputs!$CM318),1,IF(AND(BF$4&gt;=Inputs!$CM318,BF$4&lt;Inputs!$CN318),1,IF(AND(BF$4=Inputs!$CN318,BF$4=Inputs!$CO318),1,IF(OR(AND(BF$4=Inputs!$CN318+1,Inputs!$CN318=Inputs!$CO318),AND(BF$4=Inputs!$CN318+2,Inputs!$CN318=Inputs!$CO318)),0,IF(BF$4=Inputs!$CN318,0.8,IF(BF$4=Inputs!$CN318+1,0.6,IF(BF$4=Inputs!$CN318+2,0.4,IF(BF$4=Inputs!$CO318,0.2,IF(AND(BF$4&gt;=Inputs!$CL318,BF$4&lt;Inputs!$CM318),(BF$4-Inputs!$CL318+1)/(Inputs!$AI318+1),0)))))))))</f>
        <v>0</v>
      </c>
      <c r="BG321" s="27">
        <f>IF(AND(Inputs!$CO318=0,BG$4&gt;=Inputs!$CM318),1,IF(AND(BG$4&gt;=Inputs!$CM318,BG$4&lt;Inputs!$CN318),1,IF(AND(BG$4=Inputs!$CN318,BG$4=Inputs!$CO318),1,IF(OR(AND(BG$4=Inputs!$CN318+1,Inputs!$CN318=Inputs!$CO318),AND(BG$4=Inputs!$CN318+2,Inputs!$CN318=Inputs!$CO318)),0,IF(BG$4=Inputs!$CN318,0.8,IF(BG$4=Inputs!$CN318+1,0.6,IF(BG$4=Inputs!$CN318+2,0.4,IF(BG$4=Inputs!$CO318,0.2,IF(AND(BG$4&gt;=Inputs!$CL318,BG$4&lt;Inputs!$CM318),(BG$4-Inputs!$CL318+1)/(Inputs!$AI318+1),0)))))))))</f>
        <v>0</v>
      </c>
      <c r="BH321" s="27">
        <f>IF(AND(Inputs!$CO318=0,BH$4&gt;=Inputs!$CM318),1,IF(AND(BH$4&gt;=Inputs!$CM318,BH$4&lt;Inputs!$CN318),1,IF(AND(BH$4=Inputs!$CN318,BH$4=Inputs!$CO318),1,IF(OR(AND(BH$4=Inputs!$CN318+1,Inputs!$CN318=Inputs!$CO318),AND(BH$4=Inputs!$CN318+2,Inputs!$CN318=Inputs!$CO318)),0,IF(BH$4=Inputs!$CN318,0.8,IF(BH$4=Inputs!$CN318+1,0.6,IF(BH$4=Inputs!$CN318+2,0.4,IF(BH$4=Inputs!$CO318,0.2,IF(AND(BH$4&gt;=Inputs!$CL318,BH$4&lt;Inputs!$CM318),(BH$4-Inputs!$CL318+1)/(Inputs!$AI318+1),0)))))))))</f>
        <v>0</v>
      </c>
      <c r="BI321" s="27">
        <f>IF(AND(Inputs!$CO318=0,BI$4&gt;=Inputs!$CM318),1,IF(AND(BI$4&gt;=Inputs!$CM318,BI$4&lt;Inputs!$CN318),1,IF(AND(BI$4=Inputs!$CN318,BI$4=Inputs!$CO318),1,IF(OR(AND(BI$4=Inputs!$CN318+1,Inputs!$CN318=Inputs!$CO318),AND(BI$4=Inputs!$CN318+2,Inputs!$CN318=Inputs!$CO318)),0,IF(BI$4=Inputs!$CN318,0.8,IF(BI$4=Inputs!$CN318+1,0.6,IF(BI$4=Inputs!$CN318+2,0.4,IF(BI$4=Inputs!$CO318,0.2,IF(AND(BI$4&gt;=Inputs!$CL318,BI$4&lt;Inputs!$CM318),(BI$4-Inputs!$CL318+1)/(Inputs!$AI318+1),0)))))))))</f>
        <v>0</v>
      </c>
      <c r="BJ321" s="27">
        <f>IF(AND(Inputs!$CO318=0,BJ$4&gt;=Inputs!$CM318),1,IF(AND(BJ$4&gt;=Inputs!$CM318,BJ$4&lt;Inputs!$CN318),1,IF(AND(BJ$4=Inputs!$CN318,BJ$4=Inputs!$CO318),1,IF(OR(AND(BJ$4=Inputs!$CN318+1,Inputs!$CN318=Inputs!$CO318),AND(BJ$4=Inputs!$CN318+2,Inputs!$CN318=Inputs!$CO318)),0,IF(BJ$4=Inputs!$CN318,0.8,IF(BJ$4=Inputs!$CN318+1,0.6,IF(BJ$4=Inputs!$CN318+2,0.4,IF(BJ$4=Inputs!$CO318,0.2,IF(AND(BJ$4&gt;=Inputs!$CL318,BJ$4&lt;Inputs!$CM318),(BJ$4-Inputs!$CL318+1)/(Inputs!$AI318+1),0)))))))))</f>
        <v>0</v>
      </c>
      <c r="BK321" s="27">
        <f>IF(AND(Inputs!$CO318=0,BK$4&gt;=Inputs!$CM318),1,IF(AND(BK$4&gt;=Inputs!$CM318,BK$4&lt;Inputs!$CN318),1,IF(AND(BK$4=Inputs!$CN318,BK$4=Inputs!$CO318),1,IF(OR(AND(BK$4=Inputs!$CN318+1,Inputs!$CN318=Inputs!$CO318),AND(BK$4=Inputs!$CN318+2,Inputs!$CN318=Inputs!$CO318)),0,IF(BK$4=Inputs!$CN318,0.8,IF(BK$4=Inputs!$CN318+1,0.6,IF(BK$4=Inputs!$CN318+2,0.4,IF(BK$4=Inputs!$CO318,0.2,IF(AND(BK$4&gt;=Inputs!$CL318,BK$4&lt;Inputs!$CM318),(BK$4-Inputs!$CL318+1)/(Inputs!$AI318+1),0)))))))))</f>
        <v>0</v>
      </c>
      <c r="BL321" s="27">
        <f>IF(AND(Inputs!$CO318=0,BL$4&gt;=Inputs!$CM318),1,IF(AND(BL$4&gt;=Inputs!$CM318,BL$4&lt;Inputs!$CN318),1,IF(AND(BL$4=Inputs!$CN318,BL$4=Inputs!$CO318),1,IF(OR(AND(BL$4=Inputs!$CN318+1,Inputs!$CN318=Inputs!$CO318),AND(BL$4=Inputs!$CN318+2,Inputs!$CN318=Inputs!$CO318)),0,IF(BL$4=Inputs!$CN318,0.8,IF(BL$4=Inputs!$CN318+1,0.6,IF(BL$4=Inputs!$CN318+2,0.4,IF(BL$4=Inputs!$CO318,0.2,IF(AND(BL$4&gt;=Inputs!$CL318,BL$4&lt;Inputs!$CM318),(BL$4-Inputs!$CL318+1)/(Inputs!$AI318+1),0)))))))))</f>
        <v>0</v>
      </c>
      <c r="BM321" s="27">
        <f>IF(AND(Inputs!$CO318=0,BM$4&gt;=Inputs!$CM318),1,IF(AND(BM$4&gt;=Inputs!$CM318,BM$4&lt;Inputs!$CN318),1,IF(AND(BM$4=Inputs!$CN318,BM$4=Inputs!$CO318),1,IF(OR(AND(BM$4=Inputs!$CN318+1,Inputs!$CN318=Inputs!$CO318),AND(BM$4=Inputs!$CN318+2,Inputs!$CN318=Inputs!$CO318)),0,IF(BM$4=Inputs!$CN318,0.8,IF(BM$4=Inputs!$CN318+1,0.6,IF(BM$4=Inputs!$CN318+2,0.4,IF(BM$4=Inputs!$CO318,0.2,IF(AND(BM$4&gt;=Inputs!$CL318,BM$4&lt;Inputs!$CM318),(BM$4-Inputs!$CL318+1)/(Inputs!$AI318+1),0)))))))))</f>
        <v>0</v>
      </c>
      <c r="BO321" s="46" t="str">
        <f>IF(Inputs!$B318="","",(ROUND(Inputs!$BC318*AJ321,0)))</f>
        <v/>
      </c>
      <c r="BP321" s="46" t="str">
        <f>IF(Inputs!$B318="","",(ROUND(Inputs!$BC318*AK321,0)))</f>
        <v/>
      </c>
      <c r="BQ321" s="46" t="str">
        <f>IF(Inputs!$B318="","",(ROUND(Inputs!$BC318*AL321,0)))</f>
        <v/>
      </c>
      <c r="BR321" s="46" t="str">
        <f>IF(Inputs!$B318="","",(ROUND(Inputs!$BC318*AM321,0)))</f>
        <v/>
      </c>
      <c r="BS321" s="46" t="str">
        <f>IF(Inputs!$B318="","",(ROUND(Inputs!$BC318*AN321,0)))</f>
        <v/>
      </c>
      <c r="BT321" s="46" t="str">
        <f>IF(Inputs!$B318="","",(ROUND(Inputs!$BC318*AO321,0)))</f>
        <v/>
      </c>
      <c r="BU321" s="46" t="str">
        <f>IF(Inputs!$B318="","",(ROUND(Inputs!$BC318*AP321,0)))</f>
        <v/>
      </c>
      <c r="BV321" s="46" t="str">
        <f>IF(Inputs!$B318="","",(ROUND(Inputs!$BC318*AQ321,0)))</f>
        <v/>
      </c>
      <c r="BW321" s="46" t="str">
        <f>IF(Inputs!$B318="","",(ROUND(Inputs!$BC318*AR321,0)))</f>
        <v/>
      </c>
      <c r="BX321" s="46" t="str">
        <f>IF(Inputs!$B318="","",(ROUND(Inputs!$BC318*AS321,0)))</f>
        <v/>
      </c>
      <c r="BY321" s="46" t="str">
        <f>IF(Inputs!$B318="","",(ROUND(Inputs!$BC318*AT321,0)))</f>
        <v/>
      </c>
      <c r="BZ321" s="46" t="str">
        <f>IF(Inputs!$B318="","",(ROUND(Inputs!$BC318*AU321,0)))</f>
        <v/>
      </c>
      <c r="CA321" s="46" t="str">
        <f>IF(Inputs!$B318="","",(ROUND(Inputs!$BC318*AV321,0)))</f>
        <v/>
      </c>
      <c r="CB321" s="46" t="str">
        <f>IF(Inputs!$B318="","",(ROUND(Inputs!$BC318*AW321,0)))</f>
        <v/>
      </c>
      <c r="CC321" s="46" t="str">
        <f>IF(Inputs!$B318="","",(ROUND(Inputs!$BC318*AX321,0)))</f>
        <v/>
      </c>
      <c r="CD321" s="46" t="str">
        <f>IF(Inputs!$B318="","",(ROUND(Inputs!$BC318*AY321,0)))</f>
        <v/>
      </c>
      <c r="CE321" s="46" t="str">
        <f>IF(Inputs!$B318="","",(ROUND(Inputs!$BC318*AZ321,0)))</f>
        <v/>
      </c>
      <c r="CF321" s="46" t="str">
        <f>IF(Inputs!$B318="","",(ROUND(Inputs!$BC318*BA321,0)))</f>
        <v/>
      </c>
      <c r="CG321" s="46" t="str">
        <f>IF(Inputs!$B318="","",(ROUND(Inputs!$BC318*BB321,0)))</f>
        <v/>
      </c>
      <c r="CH321" s="46" t="str">
        <f>IF(Inputs!$B318="","",(ROUND(Inputs!$BC318*BC321,0)))</f>
        <v/>
      </c>
      <c r="CI321" s="46" t="str">
        <f>IF(Inputs!$B318="","",(ROUND(Inputs!$BC318*BD321,0)))</f>
        <v/>
      </c>
      <c r="CJ321" s="46" t="str">
        <f>IF(Inputs!$B318="","",(ROUND(Inputs!$BC318*BE321,0)))</f>
        <v/>
      </c>
      <c r="CK321" s="46" t="str">
        <f>IF(Inputs!$B318="","",(ROUND(Inputs!$BC318*BF321,0)))</f>
        <v/>
      </c>
      <c r="CL321" s="46" t="str">
        <f>IF(Inputs!$B318="","",(ROUND(Inputs!$BC318*BG321,0)))</f>
        <v/>
      </c>
      <c r="CM321" s="46" t="str">
        <f>IF(Inputs!$B318="","",(ROUND(Inputs!$BC318*BH321,0)))</f>
        <v/>
      </c>
      <c r="CN321" s="46" t="str">
        <f>IF(Inputs!$B318="","",(ROUND(Inputs!$BC318*BI321,0)))</f>
        <v/>
      </c>
      <c r="CO321" s="46" t="str">
        <f>IF(Inputs!$B318="","",(ROUND(Inputs!$BC318*BJ321,0)))</f>
        <v/>
      </c>
      <c r="CP321" s="46" t="str">
        <f>IF(Inputs!$B318="","",(ROUND(Inputs!$BC318*BK321,0)))</f>
        <v/>
      </c>
      <c r="CQ321" s="46" t="str">
        <f>IF(Inputs!$B318="","",(ROUND(Inputs!$BC318*BL321,0)))</f>
        <v/>
      </c>
      <c r="CR321" s="46" t="str">
        <f>IF(Inputs!$B318="","",(ROUND(Inputs!$BC318*BM321,0)))</f>
        <v/>
      </c>
      <c r="CV321" s="46" t="str">
        <f>IF(A321="","",IF(AND(CV$4&lt;=Inputs!$CQ318,CV$4&gt;=Inputs!$CP318),Inputs!$AR318/(Inputs!$CQ318-Inputs!$CP318+1),0)+IF(CV$4=Inputs!$CL318,Inputs!$BD318,0))</f>
        <v/>
      </c>
      <c r="CW321" s="46" t="str">
        <f>IF(B321="","",IF(AND(CW$4&lt;=Inputs!$CQ318,CW$4&gt;=Inputs!$CP318),Inputs!$AR318/(Inputs!$CQ318-Inputs!$CP318+1),0)+IF(CW$4=Inputs!$CL318,Inputs!$BD318,0))</f>
        <v/>
      </c>
      <c r="CX321" s="46" t="str">
        <f>IF(C321="","",IF(AND(CX$4&lt;=Inputs!$CQ318,CX$4&gt;=Inputs!$CP318),Inputs!$AR318/(Inputs!$CQ318-Inputs!$CP318+1),0)+IF(CX$4=Inputs!$CL318,Inputs!$BD318,0))</f>
        <v/>
      </c>
      <c r="CY321" s="46" t="str">
        <f>IF(D321="","",IF(AND(CY$4&lt;=Inputs!$CQ318,CY$4&gt;=Inputs!$CP318),Inputs!$AR318/(Inputs!$CQ318-Inputs!$CP318+1),0)+IF(CY$4=Inputs!$CL318,Inputs!$BD318,0))</f>
        <v/>
      </c>
      <c r="CZ321" s="46" t="str">
        <f>IF(E321="","",IF(AND(CZ$4&lt;=Inputs!$CQ318,CZ$4&gt;=Inputs!$CP318),Inputs!$AR318/(Inputs!$CQ318-Inputs!$CP318+1),0)+IF(CZ$4=Inputs!$CL318,Inputs!$BD318,0))</f>
        <v/>
      </c>
      <c r="DA321" s="46" t="str">
        <f>IF(F321="","",IF(AND(DA$4&lt;=Inputs!$CQ318,DA$4&gt;=Inputs!$CP318),Inputs!$AR318/(Inputs!$CQ318-Inputs!$CP318+1),0)+IF(DA$4=Inputs!$CL318,Inputs!$BD318,0))</f>
        <v/>
      </c>
      <c r="DB321" s="46" t="str">
        <f>IF(G321="","",IF(AND(DB$4&lt;=Inputs!$CQ318,DB$4&gt;=Inputs!$CP318),Inputs!$AR318/(Inputs!$CQ318-Inputs!$CP318+1),0)+IF(DB$4=Inputs!$CL318,Inputs!$BD318,0))</f>
        <v/>
      </c>
      <c r="DC321" s="46" t="str">
        <f>IF(H321="","",IF(AND(DC$4&lt;=Inputs!$CQ318,DC$4&gt;=Inputs!$CP318),Inputs!$AR318/(Inputs!$CQ318-Inputs!$CP318+1),0)+IF(DC$4=Inputs!$CL318,Inputs!$BD318,0))</f>
        <v/>
      </c>
      <c r="DD321" s="46" t="str">
        <f>IF(I321="","",IF(AND(DD$4&lt;=Inputs!$CQ318,DD$4&gt;=Inputs!$CP318),Inputs!$AR318/(Inputs!$CQ318-Inputs!$CP318+1),0)+IF(DD$4=Inputs!$CL318,Inputs!$BD318,0))</f>
        <v/>
      </c>
      <c r="DE321" s="46" t="str">
        <f>IF(J321="","",IF(AND(DE$4&lt;=Inputs!$CQ318,DE$4&gt;=Inputs!$CP318),Inputs!$AR318/(Inputs!$CQ318-Inputs!$CP318+1),0)+IF(DE$4=Inputs!$CL318,Inputs!$BD318,0))</f>
        <v/>
      </c>
      <c r="DF321" s="46" t="str">
        <f>IF(K321="","",IF(AND(DF$4&lt;=Inputs!$CQ318,DF$4&gt;=Inputs!$CP318),Inputs!$AR318/(Inputs!$CQ318-Inputs!$CP318+1),0)+IF(DF$4=Inputs!$CL318,Inputs!$BD318,0))</f>
        <v/>
      </c>
      <c r="DG321" s="46" t="str">
        <f>IF(L321="","",IF(AND(DG$4&lt;=Inputs!$CQ318,DG$4&gt;=Inputs!$CP318),Inputs!$AR318/(Inputs!$CQ318-Inputs!$CP318+1),0)+IF(DG$4=Inputs!$CL318,Inputs!$BD318,0))</f>
        <v/>
      </c>
      <c r="DH321" s="46" t="str">
        <f>IF(M321="","",IF(AND(DH$4&lt;=Inputs!$CQ318,DH$4&gt;=Inputs!$CP318),Inputs!$AR318/(Inputs!$CQ318-Inputs!$CP318+1),0)+IF(DH$4=Inputs!$CL318,Inputs!$BD318,0))</f>
        <v/>
      </c>
      <c r="DI321" s="46" t="str">
        <f>IF(N321="","",IF(AND(DI$4&lt;=Inputs!$CQ318,DI$4&gt;=Inputs!$CP318),Inputs!$AR318/(Inputs!$CQ318-Inputs!$CP318+1),0)+IF(DI$4=Inputs!$CL318,Inputs!$BD318,0))</f>
        <v/>
      </c>
      <c r="DJ321" s="46" t="str">
        <f>IF(O321="","",IF(AND(DJ$4&lt;=Inputs!$CQ318,DJ$4&gt;=Inputs!$CP318),Inputs!$AR318/(Inputs!$CQ318-Inputs!$CP318+1),0)+IF(DJ$4=Inputs!$CL318,Inputs!$BD318,0))</f>
        <v/>
      </c>
      <c r="DK321" s="46" t="str">
        <f>IF(P321="","",IF(AND(DK$4&lt;=Inputs!$CQ318,DK$4&gt;=Inputs!$CP318),Inputs!$AR318/(Inputs!$CQ318-Inputs!$CP318+1),0)+IF(DK$4=Inputs!$CL318,Inputs!$BD318,0))</f>
        <v/>
      </c>
      <c r="DL321" s="46" t="str">
        <f>IF(Q321="","",IF(AND(DL$4&lt;=Inputs!$CQ318,DL$4&gt;=Inputs!$CP318),Inputs!$AR318/(Inputs!$CQ318-Inputs!$CP318+1),0)+IF(DL$4=Inputs!$CL318,Inputs!$BD318,0))</f>
        <v/>
      </c>
      <c r="DM321" s="46" t="str">
        <f>IF(R321="","",IF(AND(DM$4&lt;=Inputs!$CQ318,DM$4&gt;=Inputs!$CP318),Inputs!$AR318/(Inputs!$CQ318-Inputs!$CP318+1),0)+IF(DM$4=Inputs!$CL318,Inputs!$BD318,0))</f>
        <v/>
      </c>
      <c r="DN321" s="46" t="str">
        <f>IF(S321="","",IF(AND(DN$4&lt;=Inputs!$CQ318,DN$4&gt;=Inputs!$CP318),Inputs!$AR318/(Inputs!$CQ318-Inputs!$CP318+1),0)+IF(DN$4=Inputs!$CL318,Inputs!$BD318,0))</f>
        <v/>
      </c>
      <c r="DO321" s="46" t="str">
        <f>IF(T321="","",IF(AND(DO$4&lt;=Inputs!$CQ318,DO$4&gt;=Inputs!$CP318),Inputs!$AR318/(Inputs!$CQ318-Inputs!$CP318+1),0)+IF(DO$4=Inputs!$CL318,Inputs!$BD318,0))</f>
        <v/>
      </c>
      <c r="DP321" s="46" t="str">
        <f>IF(U321="","",IF(AND(DP$4&lt;=Inputs!$CQ318,DP$4&gt;=Inputs!$CP318),Inputs!$AR318/(Inputs!$CQ318-Inputs!$CP318+1),0)+IF(DP$4=Inputs!$CL318,Inputs!$BD318,0))</f>
        <v/>
      </c>
      <c r="DQ321" s="46" t="str">
        <f>IF(V321="","",IF(AND(DQ$4&lt;=Inputs!$CQ318,DQ$4&gt;=Inputs!$CP318),Inputs!$AR318/(Inputs!$CQ318-Inputs!$CP318+1),0)+IF(DQ$4=Inputs!$CL318,Inputs!$BD318,0))</f>
        <v/>
      </c>
      <c r="DR321" s="46" t="str">
        <f>IF(W321="","",IF(AND(DR$4&lt;=Inputs!$CQ318,DR$4&gt;=Inputs!$CP318),Inputs!$AR318/(Inputs!$CQ318-Inputs!$CP318+1),0)+IF(DR$4=Inputs!$CL318,Inputs!$BD318,0))</f>
        <v/>
      </c>
      <c r="DS321" s="46" t="str">
        <f>IF(X321="","",IF(AND(DS$4&lt;=Inputs!$CQ318,DS$4&gt;=Inputs!$CP318),Inputs!$AR318/(Inputs!$CQ318-Inputs!$CP318+1),0)+IF(DS$4=Inputs!$CL318,Inputs!$BD318,0))</f>
        <v/>
      </c>
      <c r="DT321" s="46" t="str">
        <f>IF(Y321="","",IF(AND(DT$4&lt;=Inputs!$CQ318,DT$4&gt;=Inputs!$CP318),Inputs!$AR318/(Inputs!$CQ318-Inputs!$CP318+1),0)+IF(DT$4=Inputs!$CL318,Inputs!$BD318,0))</f>
        <v/>
      </c>
      <c r="DU321" s="46" t="str">
        <f>IF(Z321="","",IF(AND(DU$4&lt;=Inputs!$CQ318,DU$4&gt;=Inputs!$CP318),Inputs!$AR318/(Inputs!$CQ318-Inputs!$CP318+1),0)+IF(DU$4=Inputs!$CL318,Inputs!$BD318,0))</f>
        <v/>
      </c>
      <c r="DV321" s="46" t="str">
        <f>IF(AA321="","",IF(AND(DV$4&lt;=Inputs!$CQ318,DV$4&gt;=Inputs!$CP318),Inputs!$AR318/(Inputs!$CQ318-Inputs!$CP318+1),0)+IF(DV$4=Inputs!$CL318,Inputs!$BD318,0))</f>
        <v/>
      </c>
      <c r="DW321" s="46" t="str">
        <f>IF(AB321="","",IF(AND(DW$4&lt;=Inputs!$CQ318,DW$4&gt;=Inputs!$CP318),Inputs!$AR318/(Inputs!$CQ318-Inputs!$CP318+1),0)+IF(DW$4=Inputs!$CL318,Inputs!$BD318,0))</f>
        <v/>
      </c>
      <c r="DX321" s="46" t="str">
        <f>IF(AC321="","",IF(AND(DX$4&lt;=Inputs!$CQ318,DX$4&gt;=Inputs!$CP318),Inputs!$AR318/(Inputs!$CQ318-Inputs!$CP318+1),0)+IF(DX$4=Inputs!$CL318,Inputs!$BD318,0))</f>
        <v/>
      </c>
      <c r="DY321" s="46" t="str">
        <f>IF(AD321="","",IF(AND(DY$4&lt;=Inputs!$CQ318,DY$4&gt;=Inputs!$CP318),Inputs!$AR318/(Inputs!$CQ318-Inputs!$CP318+1),0)+IF(DY$4=Inputs!$CL318,Inputs!$BD318,0))</f>
        <v/>
      </c>
      <c r="DZ321" s="46" t="str">
        <f t="shared" si="12"/>
        <v/>
      </c>
    </row>
    <row r="322" spans="1:130">
      <c r="A322" s="7" t="str">
        <f>IF(Inputs!A319="","",Inputs!A319)</f>
        <v/>
      </c>
      <c r="B322" t="str">
        <f>IF(Inputs!B319="","",Inputs!B319)</f>
        <v/>
      </c>
      <c r="C322" s="46" t="str">
        <f>IF(Inputs!$B319="","",BO322-CV322)</f>
        <v/>
      </c>
      <c r="D322" s="46" t="str">
        <f>IF(Inputs!$B319="","",BP322-CW322)</f>
        <v/>
      </c>
      <c r="E322" s="46" t="str">
        <f>IF(Inputs!$B319="","",BQ322-CX322)</f>
        <v/>
      </c>
      <c r="F322" s="46" t="str">
        <f>IF(Inputs!$B319="","",BR322-CY322)</f>
        <v/>
      </c>
      <c r="G322" s="46" t="str">
        <f>IF(Inputs!$B319="","",BS322-CZ322)</f>
        <v/>
      </c>
      <c r="H322" s="46" t="str">
        <f>IF(Inputs!$B319="","",BT322-DA322)</f>
        <v/>
      </c>
      <c r="I322" s="46" t="str">
        <f>IF(Inputs!$B319="","",BU322-DB322)</f>
        <v/>
      </c>
      <c r="J322" s="46" t="str">
        <f>IF(Inputs!$B319="","",BV322-DC322)</f>
        <v/>
      </c>
      <c r="K322" s="46" t="str">
        <f>IF(Inputs!$B319="","",BW322-DD322)</f>
        <v/>
      </c>
      <c r="L322" s="46" t="str">
        <f>IF(Inputs!$B319="","",BX322-DE322)</f>
        <v/>
      </c>
      <c r="M322" s="46" t="str">
        <f>IF(Inputs!$B319="","",BY322-DF322)</f>
        <v/>
      </c>
      <c r="N322" s="46" t="str">
        <f>IF(Inputs!$B319="","",BZ322-DG322)</f>
        <v/>
      </c>
      <c r="O322" s="46" t="str">
        <f>IF(Inputs!$B319="","",CA322-DH322)</f>
        <v/>
      </c>
      <c r="P322" s="46" t="str">
        <f>IF(Inputs!$B319="","",CB322-DI322)</f>
        <v/>
      </c>
      <c r="Q322" s="46" t="str">
        <f>IF(Inputs!$B319="","",CC322-DJ322)</f>
        <v/>
      </c>
      <c r="R322" s="46" t="str">
        <f>IF(Inputs!$B319="","",CD322-DK322)</f>
        <v/>
      </c>
      <c r="S322" s="46" t="str">
        <f>IF(Inputs!$B319="","",CE322-DL322)</f>
        <v/>
      </c>
      <c r="T322" s="46" t="str">
        <f>IF(Inputs!$B319="","",CF322-DM322)</f>
        <v/>
      </c>
      <c r="U322" s="46" t="str">
        <f>IF(Inputs!$B319="","",CG322-DN322)</f>
        <v/>
      </c>
      <c r="V322" s="46" t="str">
        <f>IF(Inputs!$B319="","",CH322-DO322)</f>
        <v/>
      </c>
      <c r="W322" s="46" t="str">
        <f>IF(Inputs!$B319="","",CI322-DP322)</f>
        <v/>
      </c>
      <c r="X322" s="46" t="str">
        <f>IF(Inputs!$B319="","",CJ322-DQ322)</f>
        <v/>
      </c>
      <c r="Y322" s="46" t="str">
        <f>IF(Inputs!$B319="","",CK322-DR322)</f>
        <v/>
      </c>
      <c r="Z322" s="46" t="str">
        <f>IF(Inputs!$B319="","",CL322-DS322)</f>
        <v/>
      </c>
      <c r="AA322" s="46" t="str">
        <f>IF(Inputs!$B319="","",CM322-DT322)</f>
        <v/>
      </c>
      <c r="AB322" s="46" t="str">
        <f>IF(Inputs!$B319="","",CN322-DU322)</f>
        <v/>
      </c>
      <c r="AC322" s="46" t="str">
        <f>IF(Inputs!$B319="","",CO322-DV322)</f>
        <v/>
      </c>
      <c r="AD322" s="46" t="str">
        <f>IF(Inputs!$B319="","",CP322-DW322)</f>
        <v/>
      </c>
      <c r="AE322" s="46" t="str">
        <f>IF(Inputs!$B319="","",CQ322-DX322)</f>
        <v/>
      </c>
      <c r="AF322" s="46" t="str">
        <f>IF(Inputs!$B319="","",CR322-DY322)</f>
        <v/>
      </c>
      <c r="AG322" s="50" t="str">
        <f t="shared" si="13"/>
        <v/>
      </c>
      <c r="AH322" s="50"/>
      <c r="AJ322" s="27">
        <f>IF(AND(Inputs!$CO319=0,AJ$4&gt;=Inputs!$CM319),1,IF(AND(AJ$4&gt;=Inputs!$CM319,AJ$4&lt;Inputs!$CN319),1,IF(AND(AJ$4=Inputs!$CN319,AJ$4=Inputs!$CO319),1,IF(OR(AND(AJ$4=Inputs!$CN319+1,Inputs!$CN319=Inputs!$CO319),AND(AJ$4=Inputs!$CN319+2,Inputs!$CN319=Inputs!$CO319)),0,IF(AJ$4=Inputs!$CN319,0.8,IF(AJ$4=Inputs!$CN319+1,0.6,IF(AJ$4=Inputs!$CN319+2,0.4,IF(AJ$4=Inputs!$CO319,0.2,IF(AND(AJ$4&gt;=Inputs!$CL319,AJ$4&lt;Inputs!$CM319),(AJ$4-Inputs!$CL319+1)/(Inputs!$AI319+1),0)))))))))</f>
        <v>0</v>
      </c>
      <c r="AK322" s="27">
        <f>IF(AND(Inputs!$CO319=0,AK$4&gt;=Inputs!$CM319),1,IF(AND(AK$4&gt;=Inputs!$CM319,AK$4&lt;Inputs!$CN319),1,IF(AND(AK$4=Inputs!$CN319,AK$4=Inputs!$CO319),1,IF(OR(AND(AK$4=Inputs!$CN319+1,Inputs!$CN319=Inputs!$CO319),AND(AK$4=Inputs!$CN319+2,Inputs!$CN319=Inputs!$CO319)),0,IF(AK$4=Inputs!$CN319,0.8,IF(AK$4=Inputs!$CN319+1,0.6,IF(AK$4=Inputs!$CN319+2,0.4,IF(AK$4=Inputs!$CO319,0.2,IF(AND(AK$4&gt;=Inputs!$CL319,AK$4&lt;Inputs!$CM319),(AK$4-Inputs!$CL319+1)/(Inputs!$AI319+1),0)))))))))</f>
        <v>0</v>
      </c>
      <c r="AL322" s="27">
        <f>IF(AND(Inputs!$CO319=0,AL$4&gt;=Inputs!$CM319),1,IF(AND(AL$4&gt;=Inputs!$CM319,AL$4&lt;Inputs!$CN319),1,IF(AND(AL$4=Inputs!$CN319,AL$4=Inputs!$CO319),1,IF(OR(AND(AL$4=Inputs!$CN319+1,Inputs!$CN319=Inputs!$CO319),AND(AL$4=Inputs!$CN319+2,Inputs!$CN319=Inputs!$CO319)),0,IF(AL$4=Inputs!$CN319,0.8,IF(AL$4=Inputs!$CN319+1,0.6,IF(AL$4=Inputs!$CN319+2,0.4,IF(AL$4=Inputs!$CO319,0.2,IF(AND(AL$4&gt;=Inputs!$CL319,AL$4&lt;Inputs!$CM319),(AL$4-Inputs!$CL319+1)/(Inputs!$AI319+1),0)))))))))</f>
        <v>0</v>
      </c>
      <c r="AM322" s="27">
        <f>IF(AND(Inputs!$CO319=0,AM$4&gt;=Inputs!$CM319),1,IF(AND(AM$4&gt;=Inputs!$CM319,AM$4&lt;Inputs!$CN319),1,IF(AND(AM$4=Inputs!$CN319,AM$4=Inputs!$CO319),1,IF(OR(AND(AM$4=Inputs!$CN319+1,Inputs!$CN319=Inputs!$CO319),AND(AM$4=Inputs!$CN319+2,Inputs!$CN319=Inputs!$CO319)),0,IF(AM$4=Inputs!$CN319,0.8,IF(AM$4=Inputs!$CN319+1,0.6,IF(AM$4=Inputs!$CN319+2,0.4,IF(AM$4=Inputs!$CO319,0.2,IF(AND(AM$4&gt;=Inputs!$CL319,AM$4&lt;Inputs!$CM319),(AM$4-Inputs!$CL319+1)/(Inputs!$AI319+1),0)))))))))</f>
        <v>0</v>
      </c>
      <c r="AN322" s="27">
        <f>IF(AND(Inputs!$CO319=0,AN$4&gt;=Inputs!$CM319),1,IF(AND(AN$4&gt;=Inputs!$CM319,AN$4&lt;Inputs!$CN319),1,IF(AND(AN$4=Inputs!$CN319,AN$4=Inputs!$CO319),1,IF(OR(AND(AN$4=Inputs!$CN319+1,Inputs!$CN319=Inputs!$CO319),AND(AN$4=Inputs!$CN319+2,Inputs!$CN319=Inputs!$CO319)),0,IF(AN$4=Inputs!$CN319,0.8,IF(AN$4=Inputs!$CN319+1,0.6,IF(AN$4=Inputs!$CN319+2,0.4,IF(AN$4=Inputs!$CO319,0.2,IF(AND(AN$4&gt;=Inputs!$CL319,AN$4&lt;Inputs!$CM319),(AN$4-Inputs!$CL319+1)/(Inputs!$AI319+1),0)))))))))</f>
        <v>0</v>
      </c>
      <c r="AO322" s="27">
        <f>IF(AND(Inputs!$CO319=0,AO$4&gt;=Inputs!$CM319),1,IF(AND(AO$4&gt;=Inputs!$CM319,AO$4&lt;Inputs!$CN319),1,IF(AND(AO$4=Inputs!$CN319,AO$4=Inputs!$CO319),1,IF(OR(AND(AO$4=Inputs!$CN319+1,Inputs!$CN319=Inputs!$CO319),AND(AO$4=Inputs!$CN319+2,Inputs!$CN319=Inputs!$CO319)),0,IF(AO$4=Inputs!$CN319,0.8,IF(AO$4=Inputs!$CN319+1,0.6,IF(AO$4=Inputs!$CN319+2,0.4,IF(AO$4=Inputs!$CO319,0.2,IF(AND(AO$4&gt;=Inputs!$CL319,AO$4&lt;Inputs!$CM319),(AO$4-Inputs!$CL319+1)/(Inputs!$AI319+1),0)))))))))</f>
        <v>0</v>
      </c>
      <c r="AP322" s="27">
        <f>IF(AND(Inputs!$CO319=0,AP$4&gt;=Inputs!$CM319),1,IF(AND(AP$4&gt;=Inputs!$CM319,AP$4&lt;Inputs!$CN319),1,IF(AND(AP$4=Inputs!$CN319,AP$4=Inputs!$CO319),1,IF(OR(AND(AP$4=Inputs!$CN319+1,Inputs!$CN319=Inputs!$CO319),AND(AP$4=Inputs!$CN319+2,Inputs!$CN319=Inputs!$CO319)),0,IF(AP$4=Inputs!$CN319,0.8,IF(AP$4=Inputs!$CN319+1,0.6,IF(AP$4=Inputs!$CN319+2,0.4,IF(AP$4=Inputs!$CO319,0.2,IF(AND(AP$4&gt;=Inputs!$CL319,AP$4&lt;Inputs!$CM319),(AP$4-Inputs!$CL319+1)/(Inputs!$AI319+1),0)))))))))</f>
        <v>0</v>
      </c>
      <c r="AQ322" s="27">
        <f>IF(AND(Inputs!$CO319=0,AQ$4&gt;=Inputs!$CM319),1,IF(AND(AQ$4&gt;=Inputs!$CM319,AQ$4&lt;Inputs!$CN319),1,IF(AND(AQ$4=Inputs!$CN319,AQ$4=Inputs!$CO319),1,IF(OR(AND(AQ$4=Inputs!$CN319+1,Inputs!$CN319=Inputs!$CO319),AND(AQ$4=Inputs!$CN319+2,Inputs!$CN319=Inputs!$CO319)),0,IF(AQ$4=Inputs!$CN319,0.8,IF(AQ$4=Inputs!$CN319+1,0.6,IF(AQ$4=Inputs!$CN319+2,0.4,IF(AQ$4=Inputs!$CO319,0.2,IF(AND(AQ$4&gt;=Inputs!$CL319,AQ$4&lt;Inputs!$CM319),(AQ$4-Inputs!$CL319+1)/(Inputs!$AI319+1),0)))))))))</f>
        <v>0</v>
      </c>
      <c r="AR322" s="27">
        <f>IF(AND(Inputs!$CO319=0,AR$4&gt;=Inputs!$CM319),1,IF(AND(AR$4&gt;=Inputs!$CM319,AR$4&lt;Inputs!$CN319),1,IF(AND(AR$4=Inputs!$CN319,AR$4=Inputs!$CO319),1,IF(OR(AND(AR$4=Inputs!$CN319+1,Inputs!$CN319=Inputs!$CO319),AND(AR$4=Inputs!$CN319+2,Inputs!$CN319=Inputs!$CO319)),0,IF(AR$4=Inputs!$CN319,0.8,IF(AR$4=Inputs!$CN319+1,0.6,IF(AR$4=Inputs!$CN319+2,0.4,IF(AR$4=Inputs!$CO319,0.2,IF(AND(AR$4&gt;=Inputs!$CL319,AR$4&lt;Inputs!$CM319),(AR$4-Inputs!$CL319+1)/(Inputs!$AI319+1),0)))))))))</f>
        <v>0</v>
      </c>
      <c r="AS322" s="27">
        <f>IF(AND(Inputs!$CO319=0,AS$4&gt;=Inputs!$CM319),1,IF(AND(AS$4&gt;=Inputs!$CM319,AS$4&lt;Inputs!$CN319),1,IF(AND(AS$4=Inputs!$CN319,AS$4=Inputs!$CO319),1,IF(OR(AND(AS$4=Inputs!$CN319+1,Inputs!$CN319=Inputs!$CO319),AND(AS$4=Inputs!$CN319+2,Inputs!$CN319=Inputs!$CO319)),0,IF(AS$4=Inputs!$CN319,0.8,IF(AS$4=Inputs!$CN319+1,0.6,IF(AS$4=Inputs!$CN319+2,0.4,IF(AS$4=Inputs!$CO319,0.2,IF(AND(AS$4&gt;=Inputs!$CL319,AS$4&lt;Inputs!$CM319),(AS$4-Inputs!$CL319+1)/(Inputs!$AI319+1),0)))))))))</f>
        <v>0</v>
      </c>
      <c r="AT322" s="27">
        <f>IF(AND(Inputs!$CO319=0,AT$4&gt;=Inputs!$CM319),1,IF(AND(AT$4&gt;=Inputs!$CM319,AT$4&lt;Inputs!$CN319),1,IF(AND(AT$4=Inputs!$CN319,AT$4=Inputs!$CO319),1,IF(OR(AND(AT$4=Inputs!$CN319+1,Inputs!$CN319=Inputs!$CO319),AND(AT$4=Inputs!$CN319+2,Inputs!$CN319=Inputs!$CO319)),0,IF(AT$4=Inputs!$CN319,0.8,IF(AT$4=Inputs!$CN319+1,0.6,IF(AT$4=Inputs!$CN319+2,0.4,IF(AT$4=Inputs!$CO319,0.2,IF(AND(AT$4&gt;=Inputs!$CL319,AT$4&lt;Inputs!$CM319),(AT$4-Inputs!$CL319+1)/(Inputs!$AI319+1),0)))))))))</f>
        <v>0</v>
      </c>
      <c r="AU322" s="27">
        <f>IF(AND(Inputs!$CO319=0,AU$4&gt;=Inputs!$CM319),1,IF(AND(AU$4&gt;=Inputs!$CM319,AU$4&lt;Inputs!$CN319),1,IF(AND(AU$4=Inputs!$CN319,AU$4=Inputs!$CO319),1,IF(OR(AND(AU$4=Inputs!$CN319+1,Inputs!$CN319=Inputs!$CO319),AND(AU$4=Inputs!$CN319+2,Inputs!$CN319=Inputs!$CO319)),0,IF(AU$4=Inputs!$CN319,0.8,IF(AU$4=Inputs!$CN319+1,0.6,IF(AU$4=Inputs!$CN319+2,0.4,IF(AU$4=Inputs!$CO319,0.2,IF(AND(AU$4&gt;=Inputs!$CL319,AU$4&lt;Inputs!$CM319),(AU$4-Inputs!$CL319+1)/(Inputs!$AI319+1),0)))))))))</f>
        <v>0</v>
      </c>
      <c r="AV322" s="27">
        <f>IF(AND(Inputs!$CO319=0,AV$4&gt;=Inputs!$CM319),1,IF(AND(AV$4&gt;=Inputs!$CM319,AV$4&lt;Inputs!$CN319),1,IF(AND(AV$4=Inputs!$CN319,AV$4=Inputs!$CO319),1,IF(OR(AND(AV$4=Inputs!$CN319+1,Inputs!$CN319=Inputs!$CO319),AND(AV$4=Inputs!$CN319+2,Inputs!$CN319=Inputs!$CO319)),0,IF(AV$4=Inputs!$CN319,0.8,IF(AV$4=Inputs!$CN319+1,0.6,IF(AV$4=Inputs!$CN319+2,0.4,IF(AV$4=Inputs!$CO319,0.2,IF(AND(AV$4&gt;=Inputs!$CL319,AV$4&lt;Inputs!$CM319),(AV$4-Inputs!$CL319+1)/(Inputs!$AI319+1),0)))))))))</f>
        <v>0</v>
      </c>
      <c r="AW322" s="27">
        <f>IF(AND(Inputs!$CO319=0,AW$4&gt;=Inputs!$CM319),1,IF(AND(AW$4&gt;=Inputs!$CM319,AW$4&lt;Inputs!$CN319),1,IF(AND(AW$4=Inputs!$CN319,AW$4=Inputs!$CO319),1,IF(OR(AND(AW$4=Inputs!$CN319+1,Inputs!$CN319=Inputs!$CO319),AND(AW$4=Inputs!$CN319+2,Inputs!$CN319=Inputs!$CO319)),0,IF(AW$4=Inputs!$CN319,0.8,IF(AW$4=Inputs!$CN319+1,0.6,IF(AW$4=Inputs!$CN319+2,0.4,IF(AW$4=Inputs!$CO319,0.2,IF(AND(AW$4&gt;=Inputs!$CL319,AW$4&lt;Inputs!$CM319),(AW$4-Inputs!$CL319+1)/(Inputs!$AI319+1),0)))))))))</f>
        <v>0</v>
      </c>
      <c r="AX322" s="27">
        <f>IF(AND(Inputs!$CO319=0,AX$4&gt;=Inputs!$CM319),1,IF(AND(AX$4&gt;=Inputs!$CM319,AX$4&lt;Inputs!$CN319),1,IF(AND(AX$4=Inputs!$CN319,AX$4=Inputs!$CO319),1,IF(OR(AND(AX$4=Inputs!$CN319+1,Inputs!$CN319=Inputs!$CO319),AND(AX$4=Inputs!$CN319+2,Inputs!$CN319=Inputs!$CO319)),0,IF(AX$4=Inputs!$CN319,0.8,IF(AX$4=Inputs!$CN319+1,0.6,IF(AX$4=Inputs!$CN319+2,0.4,IF(AX$4=Inputs!$CO319,0.2,IF(AND(AX$4&gt;=Inputs!$CL319,AX$4&lt;Inputs!$CM319),(AX$4-Inputs!$CL319+1)/(Inputs!$AI319+1),0)))))))))</f>
        <v>0</v>
      </c>
      <c r="AY322" s="27">
        <f>IF(AND(Inputs!$CO319=0,AY$4&gt;=Inputs!$CM319),1,IF(AND(AY$4&gt;=Inputs!$CM319,AY$4&lt;Inputs!$CN319),1,IF(AND(AY$4=Inputs!$CN319,AY$4=Inputs!$CO319),1,IF(OR(AND(AY$4=Inputs!$CN319+1,Inputs!$CN319=Inputs!$CO319),AND(AY$4=Inputs!$CN319+2,Inputs!$CN319=Inputs!$CO319)),0,IF(AY$4=Inputs!$CN319,0.8,IF(AY$4=Inputs!$CN319+1,0.6,IF(AY$4=Inputs!$CN319+2,0.4,IF(AY$4=Inputs!$CO319,0.2,IF(AND(AY$4&gt;=Inputs!$CL319,AY$4&lt;Inputs!$CM319),(AY$4-Inputs!$CL319+1)/(Inputs!$AI319+1),0)))))))))</f>
        <v>0</v>
      </c>
      <c r="AZ322" s="27">
        <f>IF(AND(Inputs!$CO319=0,AZ$4&gt;=Inputs!$CM319),1,IF(AND(AZ$4&gt;=Inputs!$CM319,AZ$4&lt;Inputs!$CN319),1,IF(AND(AZ$4=Inputs!$CN319,AZ$4=Inputs!$CO319),1,IF(OR(AND(AZ$4=Inputs!$CN319+1,Inputs!$CN319=Inputs!$CO319),AND(AZ$4=Inputs!$CN319+2,Inputs!$CN319=Inputs!$CO319)),0,IF(AZ$4=Inputs!$CN319,0.8,IF(AZ$4=Inputs!$CN319+1,0.6,IF(AZ$4=Inputs!$CN319+2,0.4,IF(AZ$4=Inputs!$CO319,0.2,IF(AND(AZ$4&gt;=Inputs!$CL319,AZ$4&lt;Inputs!$CM319),(AZ$4-Inputs!$CL319+1)/(Inputs!$AI319+1),0)))))))))</f>
        <v>0</v>
      </c>
      <c r="BA322" s="27">
        <f>IF(AND(Inputs!$CO319=0,BA$4&gt;=Inputs!$CM319),1,IF(AND(BA$4&gt;=Inputs!$CM319,BA$4&lt;Inputs!$CN319),1,IF(AND(BA$4=Inputs!$CN319,BA$4=Inputs!$CO319),1,IF(OR(AND(BA$4=Inputs!$CN319+1,Inputs!$CN319=Inputs!$CO319),AND(BA$4=Inputs!$CN319+2,Inputs!$CN319=Inputs!$CO319)),0,IF(BA$4=Inputs!$CN319,0.8,IF(BA$4=Inputs!$CN319+1,0.6,IF(BA$4=Inputs!$CN319+2,0.4,IF(BA$4=Inputs!$CO319,0.2,IF(AND(BA$4&gt;=Inputs!$CL319,BA$4&lt;Inputs!$CM319),(BA$4-Inputs!$CL319+1)/(Inputs!$AI319+1),0)))))))))</f>
        <v>0</v>
      </c>
      <c r="BB322" s="27">
        <f>IF(AND(Inputs!$CO319=0,BB$4&gt;=Inputs!$CM319),1,IF(AND(BB$4&gt;=Inputs!$CM319,BB$4&lt;Inputs!$CN319),1,IF(AND(BB$4=Inputs!$CN319,BB$4=Inputs!$CO319),1,IF(OR(AND(BB$4=Inputs!$CN319+1,Inputs!$CN319=Inputs!$CO319),AND(BB$4=Inputs!$CN319+2,Inputs!$CN319=Inputs!$CO319)),0,IF(BB$4=Inputs!$CN319,0.8,IF(BB$4=Inputs!$CN319+1,0.6,IF(BB$4=Inputs!$CN319+2,0.4,IF(BB$4=Inputs!$CO319,0.2,IF(AND(BB$4&gt;=Inputs!$CL319,BB$4&lt;Inputs!$CM319),(BB$4-Inputs!$CL319+1)/(Inputs!$AI319+1),0)))))))))</f>
        <v>0</v>
      </c>
      <c r="BC322" s="27">
        <f>IF(AND(Inputs!$CO319=0,BC$4&gt;=Inputs!$CM319),1,IF(AND(BC$4&gt;=Inputs!$CM319,BC$4&lt;Inputs!$CN319),1,IF(AND(BC$4=Inputs!$CN319,BC$4=Inputs!$CO319),1,IF(OR(AND(BC$4=Inputs!$CN319+1,Inputs!$CN319=Inputs!$CO319),AND(BC$4=Inputs!$CN319+2,Inputs!$CN319=Inputs!$CO319)),0,IF(BC$4=Inputs!$CN319,0.8,IF(BC$4=Inputs!$CN319+1,0.6,IF(BC$4=Inputs!$CN319+2,0.4,IF(BC$4=Inputs!$CO319,0.2,IF(AND(BC$4&gt;=Inputs!$CL319,BC$4&lt;Inputs!$CM319),(BC$4-Inputs!$CL319+1)/(Inputs!$AI319+1),0)))))))))</f>
        <v>0</v>
      </c>
      <c r="BD322" s="27">
        <f>IF(AND(Inputs!$CO319=0,BD$4&gt;=Inputs!$CM319),1,IF(AND(BD$4&gt;=Inputs!$CM319,BD$4&lt;Inputs!$CN319),1,IF(AND(BD$4=Inputs!$CN319,BD$4=Inputs!$CO319),1,IF(OR(AND(BD$4=Inputs!$CN319+1,Inputs!$CN319=Inputs!$CO319),AND(BD$4=Inputs!$CN319+2,Inputs!$CN319=Inputs!$CO319)),0,IF(BD$4=Inputs!$CN319,0.8,IF(BD$4=Inputs!$CN319+1,0.6,IF(BD$4=Inputs!$CN319+2,0.4,IF(BD$4=Inputs!$CO319,0.2,IF(AND(BD$4&gt;=Inputs!$CL319,BD$4&lt;Inputs!$CM319),(BD$4-Inputs!$CL319+1)/(Inputs!$AI319+1),0)))))))))</f>
        <v>0</v>
      </c>
      <c r="BE322" s="27">
        <f>IF(AND(Inputs!$CO319=0,BE$4&gt;=Inputs!$CM319),1,IF(AND(BE$4&gt;=Inputs!$CM319,BE$4&lt;Inputs!$CN319),1,IF(AND(BE$4=Inputs!$CN319,BE$4=Inputs!$CO319),1,IF(OR(AND(BE$4=Inputs!$CN319+1,Inputs!$CN319=Inputs!$CO319),AND(BE$4=Inputs!$CN319+2,Inputs!$CN319=Inputs!$CO319)),0,IF(BE$4=Inputs!$CN319,0.8,IF(BE$4=Inputs!$CN319+1,0.6,IF(BE$4=Inputs!$CN319+2,0.4,IF(BE$4=Inputs!$CO319,0.2,IF(AND(BE$4&gt;=Inputs!$CL319,BE$4&lt;Inputs!$CM319),(BE$4-Inputs!$CL319+1)/(Inputs!$AI319+1),0)))))))))</f>
        <v>0</v>
      </c>
      <c r="BF322" s="27">
        <f>IF(AND(Inputs!$CO319=0,BF$4&gt;=Inputs!$CM319),1,IF(AND(BF$4&gt;=Inputs!$CM319,BF$4&lt;Inputs!$CN319),1,IF(AND(BF$4=Inputs!$CN319,BF$4=Inputs!$CO319),1,IF(OR(AND(BF$4=Inputs!$CN319+1,Inputs!$CN319=Inputs!$CO319),AND(BF$4=Inputs!$CN319+2,Inputs!$CN319=Inputs!$CO319)),0,IF(BF$4=Inputs!$CN319,0.8,IF(BF$4=Inputs!$CN319+1,0.6,IF(BF$4=Inputs!$CN319+2,0.4,IF(BF$4=Inputs!$CO319,0.2,IF(AND(BF$4&gt;=Inputs!$CL319,BF$4&lt;Inputs!$CM319),(BF$4-Inputs!$CL319+1)/(Inputs!$AI319+1),0)))))))))</f>
        <v>0</v>
      </c>
      <c r="BG322" s="27">
        <f>IF(AND(Inputs!$CO319=0,BG$4&gt;=Inputs!$CM319),1,IF(AND(BG$4&gt;=Inputs!$CM319,BG$4&lt;Inputs!$CN319),1,IF(AND(BG$4=Inputs!$CN319,BG$4=Inputs!$CO319),1,IF(OR(AND(BG$4=Inputs!$CN319+1,Inputs!$CN319=Inputs!$CO319),AND(BG$4=Inputs!$CN319+2,Inputs!$CN319=Inputs!$CO319)),0,IF(BG$4=Inputs!$CN319,0.8,IF(BG$4=Inputs!$CN319+1,0.6,IF(BG$4=Inputs!$CN319+2,0.4,IF(BG$4=Inputs!$CO319,0.2,IF(AND(BG$4&gt;=Inputs!$CL319,BG$4&lt;Inputs!$CM319),(BG$4-Inputs!$CL319+1)/(Inputs!$AI319+1),0)))))))))</f>
        <v>0</v>
      </c>
      <c r="BH322" s="27">
        <f>IF(AND(Inputs!$CO319=0,BH$4&gt;=Inputs!$CM319),1,IF(AND(BH$4&gt;=Inputs!$CM319,BH$4&lt;Inputs!$CN319),1,IF(AND(BH$4=Inputs!$CN319,BH$4=Inputs!$CO319),1,IF(OR(AND(BH$4=Inputs!$CN319+1,Inputs!$CN319=Inputs!$CO319),AND(BH$4=Inputs!$CN319+2,Inputs!$CN319=Inputs!$CO319)),0,IF(BH$4=Inputs!$CN319,0.8,IF(BH$4=Inputs!$CN319+1,0.6,IF(BH$4=Inputs!$CN319+2,0.4,IF(BH$4=Inputs!$CO319,0.2,IF(AND(BH$4&gt;=Inputs!$CL319,BH$4&lt;Inputs!$CM319),(BH$4-Inputs!$CL319+1)/(Inputs!$AI319+1),0)))))))))</f>
        <v>0</v>
      </c>
      <c r="BI322" s="27">
        <f>IF(AND(Inputs!$CO319=0,BI$4&gt;=Inputs!$CM319),1,IF(AND(BI$4&gt;=Inputs!$CM319,BI$4&lt;Inputs!$CN319),1,IF(AND(BI$4=Inputs!$CN319,BI$4=Inputs!$CO319),1,IF(OR(AND(BI$4=Inputs!$CN319+1,Inputs!$CN319=Inputs!$CO319),AND(BI$4=Inputs!$CN319+2,Inputs!$CN319=Inputs!$CO319)),0,IF(BI$4=Inputs!$CN319,0.8,IF(BI$4=Inputs!$CN319+1,0.6,IF(BI$4=Inputs!$CN319+2,0.4,IF(BI$4=Inputs!$CO319,0.2,IF(AND(BI$4&gt;=Inputs!$CL319,BI$4&lt;Inputs!$CM319),(BI$4-Inputs!$CL319+1)/(Inputs!$AI319+1),0)))))))))</f>
        <v>0</v>
      </c>
      <c r="BJ322" s="27">
        <f>IF(AND(Inputs!$CO319=0,BJ$4&gt;=Inputs!$CM319),1,IF(AND(BJ$4&gt;=Inputs!$CM319,BJ$4&lt;Inputs!$CN319),1,IF(AND(BJ$4=Inputs!$CN319,BJ$4=Inputs!$CO319),1,IF(OR(AND(BJ$4=Inputs!$CN319+1,Inputs!$CN319=Inputs!$CO319),AND(BJ$4=Inputs!$CN319+2,Inputs!$CN319=Inputs!$CO319)),0,IF(BJ$4=Inputs!$CN319,0.8,IF(BJ$4=Inputs!$CN319+1,0.6,IF(BJ$4=Inputs!$CN319+2,0.4,IF(BJ$4=Inputs!$CO319,0.2,IF(AND(BJ$4&gt;=Inputs!$CL319,BJ$4&lt;Inputs!$CM319),(BJ$4-Inputs!$CL319+1)/(Inputs!$AI319+1),0)))))))))</f>
        <v>0</v>
      </c>
      <c r="BK322" s="27">
        <f>IF(AND(Inputs!$CO319=0,BK$4&gt;=Inputs!$CM319),1,IF(AND(BK$4&gt;=Inputs!$CM319,BK$4&lt;Inputs!$CN319),1,IF(AND(BK$4=Inputs!$CN319,BK$4=Inputs!$CO319),1,IF(OR(AND(BK$4=Inputs!$CN319+1,Inputs!$CN319=Inputs!$CO319),AND(BK$4=Inputs!$CN319+2,Inputs!$CN319=Inputs!$CO319)),0,IF(BK$4=Inputs!$CN319,0.8,IF(BK$4=Inputs!$CN319+1,0.6,IF(BK$4=Inputs!$CN319+2,0.4,IF(BK$4=Inputs!$CO319,0.2,IF(AND(BK$4&gt;=Inputs!$CL319,BK$4&lt;Inputs!$CM319),(BK$4-Inputs!$CL319+1)/(Inputs!$AI319+1),0)))))))))</f>
        <v>0</v>
      </c>
      <c r="BL322" s="27">
        <f>IF(AND(Inputs!$CO319=0,BL$4&gt;=Inputs!$CM319),1,IF(AND(BL$4&gt;=Inputs!$CM319,BL$4&lt;Inputs!$CN319),1,IF(AND(BL$4=Inputs!$CN319,BL$4=Inputs!$CO319),1,IF(OR(AND(BL$4=Inputs!$CN319+1,Inputs!$CN319=Inputs!$CO319),AND(BL$4=Inputs!$CN319+2,Inputs!$CN319=Inputs!$CO319)),0,IF(BL$4=Inputs!$CN319,0.8,IF(BL$4=Inputs!$CN319+1,0.6,IF(BL$4=Inputs!$CN319+2,0.4,IF(BL$4=Inputs!$CO319,0.2,IF(AND(BL$4&gt;=Inputs!$CL319,BL$4&lt;Inputs!$CM319),(BL$4-Inputs!$CL319+1)/(Inputs!$AI319+1),0)))))))))</f>
        <v>0</v>
      </c>
      <c r="BM322" s="27">
        <f>IF(AND(Inputs!$CO319=0,BM$4&gt;=Inputs!$CM319),1,IF(AND(BM$4&gt;=Inputs!$CM319,BM$4&lt;Inputs!$CN319),1,IF(AND(BM$4=Inputs!$CN319,BM$4=Inputs!$CO319),1,IF(OR(AND(BM$4=Inputs!$CN319+1,Inputs!$CN319=Inputs!$CO319),AND(BM$4=Inputs!$CN319+2,Inputs!$CN319=Inputs!$CO319)),0,IF(BM$4=Inputs!$CN319,0.8,IF(BM$4=Inputs!$CN319+1,0.6,IF(BM$4=Inputs!$CN319+2,0.4,IF(BM$4=Inputs!$CO319,0.2,IF(AND(BM$4&gt;=Inputs!$CL319,BM$4&lt;Inputs!$CM319),(BM$4-Inputs!$CL319+1)/(Inputs!$AI319+1),0)))))))))</f>
        <v>0</v>
      </c>
      <c r="BO322" s="46" t="str">
        <f>IF(Inputs!$B319="","",(ROUND(Inputs!$BC319*AJ322,0)))</f>
        <v/>
      </c>
      <c r="BP322" s="46" t="str">
        <f>IF(Inputs!$B319="","",(ROUND(Inputs!$BC319*AK322,0)))</f>
        <v/>
      </c>
      <c r="BQ322" s="46" t="str">
        <f>IF(Inputs!$B319="","",(ROUND(Inputs!$BC319*AL322,0)))</f>
        <v/>
      </c>
      <c r="BR322" s="46" t="str">
        <f>IF(Inputs!$B319="","",(ROUND(Inputs!$BC319*AM322,0)))</f>
        <v/>
      </c>
      <c r="BS322" s="46" t="str">
        <f>IF(Inputs!$B319="","",(ROUND(Inputs!$BC319*AN322,0)))</f>
        <v/>
      </c>
      <c r="BT322" s="46" t="str">
        <f>IF(Inputs!$B319="","",(ROUND(Inputs!$BC319*AO322,0)))</f>
        <v/>
      </c>
      <c r="BU322" s="46" t="str">
        <f>IF(Inputs!$B319="","",(ROUND(Inputs!$BC319*AP322,0)))</f>
        <v/>
      </c>
      <c r="BV322" s="46" t="str">
        <f>IF(Inputs!$B319="","",(ROUND(Inputs!$BC319*AQ322,0)))</f>
        <v/>
      </c>
      <c r="BW322" s="46" t="str">
        <f>IF(Inputs!$B319="","",(ROUND(Inputs!$BC319*AR322,0)))</f>
        <v/>
      </c>
      <c r="BX322" s="46" t="str">
        <f>IF(Inputs!$B319="","",(ROUND(Inputs!$BC319*AS322,0)))</f>
        <v/>
      </c>
      <c r="BY322" s="46" t="str">
        <f>IF(Inputs!$B319="","",(ROUND(Inputs!$BC319*AT322,0)))</f>
        <v/>
      </c>
      <c r="BZ322" s="46" t="str">
        <f>IF(Inputs!$B319="","",(ROUND(Inputs!$BC319*AU322,0)))</f>
        <v/>
      </c>
      <c r="CA322" s="46" t="str">
        <f>IF(Inputs!$B319="","",(ROUND(Inputs!$BC319*AV322,0)))</f>
        <v/>
      </c>
      <c r="CB322" s="46" t="str">
        <f>IF(Inputs!$B319="","",(ROUND(Inputs!$BC319*AW322,0)))</f>
        <v/>
      </c>
      <c r="CC322" s="46" t="str">
        <f>IF(Inputs!$B319="","",(ROUND(Inputs!$BC319*AX322,0)))</f>
        <v/>
      </c>
      <c r="CD322" s="46" t="str">
        <f>IF(Inputs!$B319="","",(ROUND(Inputs!$BC319*AY322,0)))</f>
        <v/>
      </c>
      <c r="CE322" s="46" t="str">
        <f>IF(Inputs!$B319="","",(ROUND(Inputs!$BC319*AZ322,0)))</f>
        <v/>
      </c>
      <c r="CF322" s="46" t="str">
        <f>IF(Inputs!$B319="","",(ROUND(Inputs!$BC319*BA322,0)))</f>
        <v/>
      </c>
      <c r="CG322" s="46" t="str">
        <f>IF(Inputs!$B319="","",(ROUND(Inputs!$BC319*BB322,0)))</f>
        <v/>
      </c>
      <c r="CH322" s="46" t="str">
        <f>IF(Inputs!$B319="","",(ROUND(Inputs!$BC319*BC322,0)))</f>
        <v/>
      </c>
      <c r="CI322" s="46" t="str">
        <f>IF(Inputs!$B319="","",(ROUND(Inputs!$BC319*BD322,0)))</f>
        <v/>
      </c>
      <c r="CJ322" s="46" t="str">
        <f>IF(Inputs!$B319="","",(ROUND(Inputs!$BC319*BE322,0)))</f>
        <v/>
      </c>
      <c r="CK322" s="46" t="str">
        <f>IF(Inputs!$B319="","",(ROUND(Inputs!$BC319*BF322,0)))</f>
        <v/>
      </c>
      <c r="CL322" s="46" t="str">
        <f>IF(Inputs!$B319="","",(ROUND(Inputs!$BC319*BG322,0)))</f>
        <v/>
      </c>
      <c r="CM322" s="46" t="str">
        <f>IF(Inputs!$B319="","",(ROUND(Inputs!$BC319*BH322,0)))</f>
        <v/>
      </c>
      <c r="CN322" s="46" t="str">
        <f>IF(Inputs!$B319="","",(ROUND(Inputs!$BC319*BI322,0)))</f>
        <v/>
      </c>
      <c r="CO322" s="46" t="str">
        <f>IF(Inputs!$B319="","",(ROUND(Inputs!$BC319*BJ322,0)))</f>
        <v/>
      </c>
      <c r="CP322" s="46" t="str">
        <f>IF(Inputs!$B319="","",(ROUND(Inputs!$BC319*BK322,0)))</f>
        <v/>
      </c>
      <c r="CQ322" s="46" t="str">
        <f>IF(Inputs!$B319="","",(ROUND(Inputs!$BC319*BL322,0)))</f>
        <v/>
      </c>
      <c r="CR322" s="46" t="str">
        <f>IF(Inputs!$B319="","",(ROUND(Inputs!$BC319*BM322,0)))</f>
        <v/>
      </c>
      <c r="CV322" s="46" t="str">
        <f>IF(A322="","",IF(AND(CV$4&lt;=Inputs!$CQ319,CV$4&gt;=Inputs!$CP319),Inputs!$AR319/(Inputs!$CQ319-Inputs!$CP319+1),0)+IF(CV$4=Inputs!$CL319,Inputs!$BD319,0))</f>
        <v/>
      </c>
      <c r="CW322" s="46" t="str">
        <f>IF(B322="","",IF(AND(CW$4&lt;=Inputs!$CQ319,CW$4&gt;=Inputs!$CP319),Inputs!$AR319/(Inputs!$CQ319-Inputs!$CP319+1),0)+IF(CW$4=Inputs!$CL319,Inputs!$BD319,0))</f>
        <v/>
      </c>
      <c r="CX322" s="46" t="str">
        <f>IF(C322="","",IF(AND(CX$4&lt;=Inputs!$CQ319,CX$4&gt;=Inputs!$CP319),Inputs!$AR319/(Inputs!$CQ319-Inputs!$CP319+1),0)+IF(CX$4=Inputs!$CL319,Inputs!$BD319,0))</f>
        <v/>
      </c>
      <c r="CY322" s="46" t="str">
        <f>IF(D322="","",IF(AND(CY$4&lt;=Inputs!$CQ319,CY$4&gt;=Inputs!$CP319),Inputs!$AR319/(Inputs!$CQ319-Inputs!$CP319+1),0)+IF(CY$4=Inputs!$CL319,Inputs!$BD319,0))</f>
        <v/>
      </c>
      <c r="CZ322" s="46" t="str">
        <f>IF(E322="","",IF(AND(CZ$4&lt;=Inputs!$CQ319,CZ$4&gt;=Inputs!$CP319),Inputs!$AR319/(Inputs!$CQ319-Inputs!$CP319+1),0)+IF(CZ$4=Inputs!$CL319,Inputs!$BD319,0))</f>
        <v/>
      </c>
      <c r="DA322" s="46" t="str">
        <f>IF(F322="","",IF(AND(DA$4&lt;=Inputs!$CQ319,DA$4&gt;=Inputs!$CP319),Inputs!$AR319/(Inputs!$CQ319-Inputs!$CP319+1),0)+IF(DA$4=Inputs!$CL319,Inputs!$BD319,0))</f>
        <v/>
      </c>
      <c r="DB322" s="46" t="str">
        <f>IF(G322="","",IF(AND(DB$4&lt;=Inputs!$CQ319,DB$4&gt;=Inputs!$CP319),Inputs!$AR319/(Inputs!$CQ319-Inputs!$CP319+1),0)+IF(DB$4=Inputs!$CL319,Inputs!$BD319,0))</f>
        <v/>
      </c>
      <c r="DC322" s="46" t="str">
        <f>IF(H322="","",IF(AND(DC$4&lt;=Inputs!$CQ319,DC$4&gt;=Inputs!$CP319),Inputs!$AR319/(Inputs!$CQ319-Inputs!$CP319+1),0)+IF(DC$4=Inputs!$CL319,Inputs!$BD319,0))</f>
        <v/>
      </c>
      <c r="DD322" s="46" t="str">
        <f>IF(I322="","",IF(AND(DD$4&lt;=Inputs!$CQ319,DD$4&gt;=Inputs!$CP319),Inputs!$AR319/(Inputs!$CQ319-Inputs!$CP319+1),0)+IF(DD$4=Inputs!$CL319,Inputs!$BD319,0))</f>
        <v/>
      </c>
      <c r="DE322" s="46" t="str">
        <f>IF(J322="","",IF(AND(DE$4&lt;=Inputs!$CQ319,DE$4&gt;=Inputs!$CP319),Inputs!$AR319/(Inputs!$CQ319-Inputs!$CP319+1),0)+IF(DE$4=Inputs!$CL319,Inputs!$BD319,0))</f>
        <v/>
      </c>
      <c r="DF322" s="46" t="str">
        <f>IF(K322="","",IF(AND(DF$4&lt;=Inputs!$CQ319,DF$4&gt;=Inputs!$CP319),Inputs!$AR319/(Inputs!$CQ319-Inputs!$CP319+1),0)+IF(DF$4=Inputs!$CL319,Inputs!$BD319,0))</f>
        <v/>
      </c>
      <c r="DG322" s="46" t="str">
        <f>IF(L322="","",IF(AND(DG$4&lt;=Inputs!$CQ319,DG$4&gt;=Inputs!$CP319),Inputs!$AR319/(Inputs!$CQ319-Inputs!$CP319+1),0)+IF(DG$4=Inputs!$CL319,Inputs!$BD319,0))</f>
        <v/>
      </c>
      <c r="DH322" s="46" t="str">
        <f>IF(M322="","",IF(AND(DH$4&lt;=Inputs!$CQ319,DH$4&gt;=Inputs!$CP319),Inputs!$AR319/(Inputs!$CQ319-Inputs!$CP319+1),0)+IF(DH$4=Inputs!$CL319,Inputs!$BD319,0))</f>
        <v/>
      </c>
      <c r="DI322" s="46" t="str">
        <f>IF(N322="","",IF(AND(DI$4&lt;=Inputs!$CQ319,DI$4&gt;=Inputs!$CP319),Inputs!$AR319/(Inputs!$CQ319-Inputs!$CP319+1),0)+IF(DI$4=Inputs!$CL319,Inputs!$BD319,0))</f>
        <v/>
      </c>
      <c r="DJ322" s="46" t="str">
        <f>IF(O322="","",IF(AND(DJ$4&lt;=Inputs!$CQ319,DJ$4&gt;=Inputs!$CP319),Inputs!$AR319/(Inputs!$CQ319-Inputs!$CP319+1),0)+IF(DJ$4=Inputs!$CL319,Inputs!$BD319,0))</f>
        <v/>
      </c>
      <c r="DK322" s="46" t="str">
        <f>IF(P322="","",IF(AND(DK$4&lt;=Inputs!$CQ319,DK$4&gt;=Inputs!$CP319),Inputs!$AR319/(Inputs!$CQ319-Inputs!$CP319+1),0)+IF(DK$4=Inputs!$CL319,Inputs!$BD319,0))</f>
        <v/>
      </c>
      <c r="DL322" s="46" t="str">
        <f>IF(Q322="","",IF(AND(DL$4&lt;=Inputs!$CQ319,DL$4&gt;=Inputs!$CP319),Inputs!$AR319/(Inputs!$CQ319-Inputs!$CP319+1),0)+IF(DL$4=Inputs!$CL319,Inputs!$BD319,0))</f>
        <v/>
      </c>
      <c r="DM322" s="46" t="str">
        <f>IF(R322="","",IF(AND(DM$4&lt;=Inputs!$CQ319,DM$4&gt;=Inputs!$CP319),Inputs!$AR319/(Inputs!$CQ319-Inputs!$CP319+1),0)+IF(DM$4=Inputs!$CL319,Inputs!$BD319,0))</f>
        <v/>
      </c>
      <c r="DN322" s="46" t="str">
        <f>IF(S322="","",IF(AND(DN$4&lt;=Inputs!$CQ319,DN$4&gt;=Inputs!$CP319),Inputs!$AR319/(Inputs!$CQ319-Inputs!$CP319+1),0)+IF(DN$4=Inputs!$CL319,Inputs!$BD319,0))</f>
        <v/>
      </c>
      <c r="DO322" s="46" t="str">
        <f>IF(T322="","",IF(AND(DO$4&lt;=Inputs!$CQ319,DO$4&gt;=Inputs!$CP319),Inputs!$AR319/(Inputs!$CQ319-Inputs!$CP319+1),0)+IF(DO$4=Inputs!$CL319,Inputs!$BD319,0))</f>
        <v/>
      </c>
      <c r="DP322" s="46" t="str">
        <f>IF(U322="","",IF(AND(DP$4&lt;=Inputs!$CQ319,DP$4&gt;=Inputs!$CP319),Inputs!$AR319/(Inputs!$CQ319-Inputs!$CP319+1),0)+IF(DP$4=Inputs!$CL319,Inputs!$BD319,0))</f>
        <v/>
      </c>
      <c r="DQ322" s="46" t="str">
        <f>IF(V322="","",IF(AND(DQ$4&lt;=Inputs!$CQ319,DQ$4&gt;=Inputs!$CP319),Inputs!$AR319/(Inputs!$CQ319-Inputs!$CP319+1),0)+IF(DQ$4=Inputs!$CL319,Inputs!$BD319,0))</f>
        <v/>
      </c>
      <c r="DR322" s="46" t="str">
        <f>IF(W322="","",IF(AND(DR$4&lt;=Inputs!$CQ319,DR$4&gt;=Inputs!$CP319),Inputs!$AR319/(Inputs!$CQ319-Inputs!$CP319+1),0)+IF(DR$4=Inputs!$CL319,Inputs!$BD319,0))</f>
        <v/>
      </c>
      <c r="DS322" s="46" t="str">
        <f>IF(X322="","",IF(AND(DS$4&lt;=Inputs!$CQ319,DS$4&gt;=Inputs!$CP319),Inputs!$AR319/(Inputs!$CQ319-Inputs!$CP319+1),0)+IF(DS$4=Inputs!$CL319,Inputs!$BD319,0))</f>
        <v/>
      </c>
      <c r="DT322" s="46" t="str">
        <f>IF(Y322="","",IF(AND(DT$4&lt;=Inputs!$CQ319,DT$4&gt;=Inputs!$CP319),Inputs!$AR319/(Inputs!$CQ319-Inputs!$CP319+1),0)+IF(DT$4=Inputs!$CL319,Inputs!$BD319,0))</f>
        <v/>
      </c>
      <c r="DU322" s="46" t="str">
        <f>IF(Z322="","",IF(AND(DU$4&lt;=Inputs!$CQ319,DU$4&gt;=Inputs!$CP319),Inputs!$AR319/(Inputs!$CQ319-Inputs!$CP319+1),0)+IF(DU$4=Inputs!$CL319,Inputs!$BD319,0))</f>
        <v/>
      </c>
      <c r="DV322" s="46" t="str">
        <f>IF(AA322="","",IF(AND(DV$4&lt;=Inputs!$CQ319,DV$4&gt;=Inputs!$CP319),Inputs!$AR319/(Inputs!$CQ319-Inputs!$CP319+1),0)+IF(DV$4=Inputs!$CL319,Inputs!$BD319,0))</f>
        <v/>
      </c>
      <c r="DW322" s="46" t="str">
        <f>IF(AB322="","",IF(AND(DW$4&lt;=Inputs!$CQ319,DW$4&gt;=Inputs!$CP319),Inputs!$AR319/(Inputs!$CQ319-Inputs!$CP319+1),0)+IF(DW$4=Inputs!$CL319,Inputs!$BD319,0))</f>
        <v/>
      </c>
      <c r="DX322" s="46" t="str">
        <f>IF(AC322="","",IF(AND(DX$4&lt;=Inputs!$CQ319,DX$4&gt;=Inputs!$CP319),Inputs!$AR319/(Inputs!$CQ319-Inputs!$CP319+1),0)+IF(DX$4=Inputs!$CL319,Inputs!$BD319,0))</f>
        <v/>
      </c>
      <c r="DY322" s="46" t="str">
        <f>IF(AD322="","",IF(AND(DY$4&lt;=Inputs!$CQ319,DY$4&gt;=Inputs!$CP319),Inputs!$AR319/(Inputs!$CQ319-Inputs!$CP319+1),0)+IF(DY$4=Inputs!$CL319,Inputs!$BD319,0))</f>
        <v/>
      </c>
      <c r="DZ322" s="46" t="str">
        <f t="shared" si="12"/>
        <v/>
      </c>
    </row>
    <row r="323" spans="1:130">
      <c r="A323" s="7" t="str">
        <f>IF(Inputs!A320="","",Inputs!A320)</f>
        <v/>
      </c>
      <c r="B323" t="str">
        <f>IF(Inputs!B320="","",Inputs!B320)</f>
        <v/>
      </c>
      <c r="C323" s="46" t="str">
        <f>IF(Inputs!$B320="","",BO323-CV323)</f>
        <v/>
      </c>
      <c r="D323" s="46" t="str">
        <f>IF(Inputs!$B320="","",BP323-CW323)</f>
        <v/>
      </c>
      <c r="E323" s="46" t="str">
        <f>IF(Inputs!$B320="","",BQ323-CX323)</f>
        <v/>
      </c>
      <c r="F323" s="46" t="str">
        <f>IF(Inputs!$B320="","",BR323-CY323)</f>
        <v/>
      </c>
      <c r="G323" s="46" t="str">
        <f>IF(Inputs!$B320="","",BS323-CZ323)</f>
        <v/>
      </c>
      <c r="H323" s="46" t="str">
        <f>IF(Inputs!$B320="","",BT323-DA323)</f>
        <v/>
      </c>
      <c r="I323" s="46" t="str">
        <f>IF(Inputs!$B320="","",BU323-DB323)</f>
        <v/>
      </c>
      <c r="J323" s="46" t="str">
        <f>IF(Inputs!$B320="","",BV323-DC323)</f>
        <v/>
      </c>
      <c r="K323" s="46" t="str">
        <f>IF(Inputs!$B320="","",BW323-DD323)</f>
        <v/>
      </c>
      <c r="L323" s="46" t="str">
        <f>IF(Inputs!$B320="","",BX323-DE323)</f>
        <v/>
      </c>
      <c r="M323" s="46" t="str">
        <f>IF(Inputs!$B320="","",BY323-DF323)</f>
        <v/>
      </c>
      <c r="N323" s="46" t="str">
        <f>IF(Inputs!$B320="","",BZ323-DG323)</f>
        <v/>
      </c>
      <c r="O323" s="46" t="str">
        <f>IF(Inputs!$B320="","",CA323-DH323)</f>
        <v/>
      </c>
      <c r="P323" s="46" t="str">
        <f>IF(Inputs!$B320="","",CB323-DI323)</f>
        <v/>
      </c>
      <c r="Q323" s="46" t="str">
        <f>IF(Inputs!$B320="","",CC323-DJ323)</f>
        <v/>
      </c>
      <c r="R323" s="46" t="str">
        <f>IF(Inputs!$B320="","",CD323-DK323)</f>
        <v/>
      </c>
      <c r="S323" s="46" t="str">
        <f>IF(Inputs!$B320="","",CE323-DL323)</f>
        <v/>
      </c>
      <c r="T323" s="46" t="str">
        <f>IF(Inputs!$B320="","",CF323-DM323)</f>
        <v/>
      </c>
      <c r="U323" s="46" t="str">
        <f>IF(Inputs!$B320="","",CG323-DN323)</f>
        <v/>
      </c>
      <c r="V323" s="46" t="str">
        <f>IF(Inputs!$B320="","",CH323-DO323)</f>
        <v/>
      </c>
      <c r="W323" s="46" t="str">
        <f>IF(Inputs!$B320="","",CI323-DP323)</f>
        <v/>
      </c>
      <c r="X323" s="46" t="str">
        <f>IF(Inputs!$B320="","",CJ323-DQ323)</f>
        <v/>
      </c>
      <c r="Y323" s="46" t="str">
        <f>IF(Inputs!$B320="","",CK323-DR323)</f>
        <v/>
      </c>
      <c r="Z323" s="46" t="str">
        <f>IF(Inputs!$B320="","",CL323-DS323)</f>
        <v/>
      </c>
      <c r="AA323" s="46" t="str">
        <f>IF(Inputs!$B320="","",CM323-DT323)</f>
        <v/>
      </c>
      <c r="AB323" s="46" t="str">
        <f>IF(Inputs!$B320="","",CN323-DU323)</f>
        <v/>
      </c>
      <c r="AC323" s="46" t="str">
        <f>IF(Inputs!$B320="","",CO323-DV323)</f>
        <v/>
      </c>
      <c r="AD323" s="46" t="str">
        <f>IF(Inputs!$B320="","",CP323-DW323)</f>
        <v/>
      </c>
      <c r="AE323" s="46" t="str">
        <f>IF(Inputs!$B320="","",CQ323-DX323)</f>
        <v/>
      </c>
      <c r="AF323" s="46" t="str">
        <f>IF(Inputs!$B320="","",CR323-DY323)</f>
        <v/>
      </c>
      <c r="AG323" s="50" t="str">
        <f t="shared" si="13"/>
        <v/>
      </c>
      <c r="AH323" s="50"/>
      <c r="AJ323" s="27">
        <f>IF(AND(Inputs!$CO320=0,AJ$4&gt;=Inputs!$CM320),1,IF(AND(AJ$4&gt;=Inputs!$CM320,AJ$4&lt;Inputs!$CN320),1,IF(AND(AJ$4=Inputs!$CN320,AJ$4=Inputs!$CO320),1,IF(OR(AND(AJ$4=Inputs!$CN320+1,Inputs!$CN320=Inputs!$CO320),AND(AJ$4=Inputs!$CN320+2,Inputs!$CN320=Inputs!$CO320)),0,IF(AJ$4=Inputs!$CN320,0.8,IF(AJ$4=Inputs!$CN320+1,0.6,IF(AJ$4=Inputs!$CN320+2,0.4,IF(AJ$4=Inputs!$CO320,0.2,IF(AND(AJ$4&gt;=Inputs!$CL320,AJ$4&lt;Inputs!$CM320),(AJ$4-Inputs!$CL320+1)/(Inputs!$AI320+1),0)))))))))</f>
        <v>0</v>
      </c>
      <c r="AK323" s="27">
        <f>IF(AND(Inputs!$CO320=0,AK$4&gt;=Inputs!$CM320),1,IF(AND(AK$4&gt;=Inputs!$CM320,AK$4&lt;Inputs!$CN320),1,IF(AND(AK$4=Inputs!$CN320,AK$4=Inputs!$CO320),1,IF(OR(AND(AK$4=Inputs!$CN320+1,Inputs!$CN320=Inputs!$CO320),AND(AK$4=Inputs!$CN320+2,Inputs!$CN320=Inputs!$CO320)),0,IF(AK$4=Inputs!$CN320,0.8,IF(AK$4=Inputs!$CN320+1,0.6,IF(AK$4=Inputs!$CN320+2,0.4,IF(AK$4=Inputs!$CO320,0.2,IF(AND(AK$4&gt;=Inputs!$CL320,AK$4&lt;Inputs!$CM320),(AK$4-Inputs!$CL320+1)/(Inputs!$AI320+1),0)))))))))</f>
        <v>0</v>
      </c>
      <c r="AL323" s="27">
        <f>IF(AND(Inputs!$CO320=0,AL$4&gt;=Inputs!$CM320),1,IF(AND(AL$4&gt;=Inputs!$CM320,AL$4&lt;Inputs!$CN320),1,IF(AND(AL$4=Inputs!$CN320,AL$4=Inputs!$CO320),1,IF(OR(AND(AL$4=Inputs!$CN320+1,Inputs!$CN320=Inputs!$CO320),AND(AL$4=Inputs!$CN320+2,Inputs!$CN320=Inputs!$CO320)),0,IF(AL$4=Inputs!$CN320,0.8,IF(AL$4=Inputs!$CN320+1,0.6,IF(AL$4=Inputs!$CN320+2,0.4,IF(AL$4=Inputs!$CO320,0.2,IF(AND(AL$4&gt;=Inputs!$CL320,AL$4&lt;Inputs!$CM320),(AL$4-Inputs!$CL320+1)/(Inputs!$AI320+1),0)))))))))</f>
        <v>0</v>
      </c>
      <c r="AM323" s="27">
        <f>IF(AND(Inputs!$CO320=0,AM$4&gt;=Inputs!$CM320),1,IF(AND(AM$4&gt;=Inputs!$CM320,AM$4&lt;Inputs!$CN320),1,IF(AND(AM$4=Inputs!$CN320,AM$4=Inputs!$CO320),1,IF(OR(AND(AM$4=Inputs!$CN320+1,Inputs!$CN320=Inputs!$CO320),AND(AM$4=Inputs!$CN320+2,Inputs!$CN320=Inputs!$CO320)),0,IF(AM$4=Inputs!$CN320,0.8,IF(AM$4=Inputs!$CN320+1,0.6,IF(AM$4=Inputs!$CN320+2,0.4,IF(AM$4=Inputs!$CO320,0.2,IF(AND(AM$4&gt;=Inputs!$CL320,AM$4&lt;Inputs!$CM320),(AM$4-Inputs!$CL320+1)/(Inputs!$AI320+1),0)))))))))</f>
        <v>0</v>
      </c>
      <c r="AN323" s="27">
        <f>IF(AND(Inputs!$CO320=0,AN$4&gt;=Inputs!$CM320),1,IF(AND(AN$4&gt;=Inputs!$CM320,AN$4&lt;Inputs!$CN320),1,IF(AND(AN$4=Inputs!$CN320,AN$4=Inputs!$CO320),1,IF(OR(AND(AN$4=Inputs!$CN320+1,Inputs!$CN320=Inputs!$CO320),AND(AN$4=Inputs!$CN320+2,Inputs!$CN320=Inputs!$CO320)),0,IF(AN$4=Inputs!$CN320,0.8,IF(AN$4=Inputs!$CN320+1,0.6,IF(AN$4=Inputs!$CN320+2,0.4,IF(AN$4=Inputs!$CO320,0.2,IF(AND(AN$4&gt;=Inputs!$CL320,AN$4&lt;Inputs!$CM320),(AN$4-Inputs!$CL320+1)/(Inputs!$AI320+1),0)))))))))</f>
        <v>0</v>
      </c>
      <c r="AO323" s="27">
        <f>IF(AND(Inputs!$CO320=0,AO$4&gt;=Inputs!$CM320),1,IF(AND(AO$4&gt;=Inputs!$CM320,AO$4&lt;Inputs!$CN320),1,IF(AND(AO$4=Inputs!$CN320,AO$4=Inputs!$CO320),1,IF(OR(AND(AO$4=Inputs!$CN320+1,Inputs!$CN320=Inputs!$CO320),AND(AO$4=Inputs!$CN320+2,Inputs!$CN320=Inputs!$CO320)),0,IF(AO$4=Inputs!$CN320,0.8,IF(AO$4=Inputs!$CN320+1,0.6,IF(AO$4=Inputs!$CN320+2,0.4,IF(AO$4=Inputs!$CO320,0.2,IF(AND(AO$4&gt;=Inputs!$CL320,AO$4&lt;Inputs!$CM320),(AO$4-Inputs!$CL320+1)/(Inputs!$AI320+1),0)))))))))</f>
        <v>0</v>
      </c>
      <c r="AP323" s="27">
        <f>IF(AND(Inputs!$CO320=0,AP$4&gt;=Inputs!$CM320),1,IF(AND(AP$4&gt;=Inputs!$CM320,AP$4&lt;Inputs!$CN320),1,IF(AND(AP$4=Inputs!$CN320,AP$4=Inputs!$CO320),1,IF(OR(AND(AP$4=Inputs!$CN320+1,Inputs!$CN320=Inputs!$CO320),AND(AP$4=Inputs!$CN320+2,Inputs!$CN320=Inputs!$CO320)),0,IF(AP$4=Inputs!$CN320,0.8,IF(AP$4=Inputs!$CN320+1,0.6,IF(AP$4=Inputs!$CN320+2,0.4,IF(AP$4=Inputs!$CO320,0.2,IF(AND(AP$4&gt;=Inputs!$CL320,AP$4&lt;Inputs!$CM320),(AP$4-Inputs!$CL320+1)/(Inputs!$AI320+1),0)))))))))</f>
        <v>0</v>
      </c>
      <c r="AQ323" s="27">
        <f>IF(AND(Inputs!$CO320=0,AQ$4&gt;=Inputs!$CM320),1,IF(AND(AQ$4&gt;=Inputs!$CM320,AQ$4&lt;Inputs!$CN320),1,IF(AND(AQ$4=Inputs!$CN320,AQ$4=Inputs!$CO320),1,IF(OR(AND(AQ$4=Inputs!$CN320+1,Inputs!$CN320=Inputs!$CO320),AND(AQ$4=Inputs!$CN320+2,Inputs!$CN320=Inputs!$CO320)),0,IF(AQ$4=Inputs!$CN320,0.8,IF(AQ$4=Inputs!$CN320+1,0.6,IF(AQ$4=Inputs!$CN320+2,0.4,IF(AQ$4=Inputs!$CO320,0.2,IF(AND(AQ$4&gt;=Inputs!$CL320,AQ$4&lt;Inputs!$CM320),(AQ$4-Inputs!$CL320+1)/(Inputs!$AI320+1),0)))))))))</f>
        <v>0</v>
      </c>
      <c r="AR323" s="27">
        <f>IF(AND(Inputs!$CO320=0,AR$4&gt;=Inputs!$CM320),1,IF(AND(AR$4&gt;=Inputs!$CM320,AR$4&lt;Inputs!$CN320),1,IF(AND(AR$4=Inputs!$CN320,AR$4=Inputs!$CO320),1,IF(OR(AND(AR$4=Inputs!$CN320+1,Inputs!$CN320=Inputs!$CO320),AND(AR$4=Inputs!$CN320+2,Inputs!$CN320=Inputs!$CO320)),0,IF(AR$4=Inputs!$CN320,0.8,IF(AR$4=Inputs!$CN320+1,0.6,IF(AR$4=Inputs!$CN320+2,0.4,IF(AR$4=Inputs!$CO320,0.2,IF(AND(AR$4&gt;=Inputs!$CL320,AR$4&lt;Inputs!$CM320),(AR$4-Inputs!$CL320+1)/(Inputs!$AI320+1),0)))))))))</f>
        <v>0</v>
      </c>
      <c r="AS323" s="27">
        <f>IF(AND(Inputs!$CO320=0,AS$4&gt;=Inputs!$CM320),1,IF(AND(AS$4&gt;=Inputs!$CM320,AS$4&lt;Inputs!$CN320),1,IF(AND(AS$4=Inputs!$CN320,AS$4=Inputs!$CO320),1,IF(OR(AND(AS$4=Inputs!$CN320+1,Inputs!$CN320=Inputs!$CO320),AND(AS$4=Inputs!$CN320+2,Inputs!$CN320=Inputs!$CO320)),0,IF(AS$4=Inputs!$CN320,0.8,IF(AS$4=Inputs!$CN320+1,0.6,IF(AS$4=Inputs!$CN320+2,0.4,IF(AS$4=Inputs!$CO320,0.2,IF(AND(AS$4&gt;=Inputs!$CL320,AS$4&lt;Inputs!$CM320),(AS$4-Inputs!$CL320+1)/(Inputs!$AI320+1),0)))))))))</f>
        <v>0</v>
      </c>
      <c r="AT323" s="27">
        <f>IF(AND(Inputs!$CO320=0,AT$4&gt;=Inputs!$CM320),1,IF(AND(AT$4&gt;=Inputs!$CM320,AT$4&lt;Inputs!$CN320),1,IF(AND(AT$4=Inputs!$CN320,AT$4=Inputs!$CO320),1,IF(OR(AND(AT$4=Inputs!$CN320+1,Inputs!$CN320=Inputs!$CO320),AND(AT$4=Inputs!$CN320+2,Inputs!$CN320=Inputs!$CO320)),0,IF(AT$4=Inputs!$CN320,0.8,IF(AT$4=Inputs!$CN320+1,0.6,IF(AT$4=Inputs!$CN320+2,0.4,IF(AT$4=Inputs!$CO320,0.2,IF(AND(AT$4&gt;=Inputs!$CL320,AT$4&lt;Inputs!$CM320),(AT$4-Inputs!$CL320+1)/(Inputs!$AI320+1),0)))))))))</f>
        <v>0</v>
      </c>
      <c r="AU323" s="27">
        <f>IF(AND(Inputs!$CO320=0,AU$4&gt;=Inputs!$CM320),1,IF(AND(AU$4&gt;=Inputs!$CM320,AU$4&lt;Inputs!$CN320),1,IF(AND(AU$4=Inputs!$CN320,AU$4=Inputs!$CO320),1,IF(OR(AND(AU$4=Inputs!$CN320+1,Inputs!$CN320=Inputs!$CO320),AND(AU$4=Inputs!$CN320+2,Inputs!$CN320=Inputs!$CO320)),0,IF(AU$4=Inputs!$CN320,0.8,IF(AU$4=Inputs!$CN320+1,0.6,IF(AU$4=Inputs!$CN320+2,0.4,IF(AU$4=Inputs!$CO320,0.2,IF(AND(AU$4&gt;=Inputs!$CL320,AU$4&lt;Inputs!$CM320),(AU$4-Inputs!$CL320+1)/(Inputs!$AI320+1),0)))))))))</f>
        <v>0</v>
      </c>
      <c r="AV323" s="27">
        <f>IF(AND(Inputs!$CO320=0,AV$4&gt;=Inputs!$CM320),1,IF(AND(AV$4&gt;=Inputs!$CM320,AV$4&lt;Inputs!$CN320),1,IF(AND(AV$4=Inputs!$CN320,AV$4=Inputs!$CO320),1,IF(OR(AND(AV$4=Inputs!$CN320+1,Inputs!$CN320=Inputs!$CO320),AND(AV$4=Inputs!$CN320+2,Inputs!$CN320=Inputs!$CO320)),0,IF(AV$4=Inputs!$CN320,0.8,IF(AV$4=Inputs!$CN320+1,0.6,IF(AV$4=Inputs!$CN320+2,0.4,IF(AV$4=Inputs!$CO320,0.2,IF(AND(AV$4&gt;=Inputs!$CL320,AV$4&lt;Inputs!$CM320),(AV$4-Inputs!$CL320+1)/(Inputs!$AI320+1),0)))))))))</f>
        <v>0</v>
      </c>
      <c r="AW323" s="27">
        <f>IF(AND(Inputs!$CO320=0,AW$4&gt;=Inputs!$CM320),1,IF(AND(AW$4&gt;=Inputs!$CM320,AW$4&lt;Inputs!$CN320),1,IF(AND(AW$4=Inputs!$CN320,AW$4=Inputs!$CO320),1,IF(OR(AND(AW$4=Inputs!$CN320+1,Inputs!$CN320=Inputs!$CO320),AND(AW$4=Inputs!$CN320+2,Inputs!$CN320=Inputs!$CO320)),0,IF(AW$4=Inputs!$CN320,0.8,IF(AW$4=Inputs!$CN320+1,0.6,IF(AW$4=Inputs!$CN320+2,0.4,IF(AW$4=Inputs!$CO320,0.2,IF(AND(AW$4&gt;=Inputs!$CL320,AW$4&lt;Inputs!$CM320),(AW$4-Inputs!$CL320+1)/(Inputs!$AI320+1),0)))))))))</f>
        <v>0</v>
      </c>
      <c r="AX323" s="27">
        <f>IF(AND(Inputs!$CO320=0,AX$4&gt;=Inputs!$CM320),1,IF(AND(AX$4&gt;=Inputs!$CM320,AX$4&lt;Inputs!$CN320),1,IF(AND(AX$4=Inputs!$CN320,AX$4=Inputs!$CO320),1,IF(OR(AND(AX$4=Inputs!$CN320+1,Inputs!$CN320=Inputs!$CO320),AND(AX$4=Inputs!$CN320+2,Inputs!$CN320=Inputs!$CO320)),0,IF(AX$4=Inputs!$CN320,0.8,IF(AX$4=Inputs!$CN320+1,0.6,IF(AX$4=Inputs!$CN320+2,0.4,IF(AX$4=Inputs!$CO320,0.2,IF(AND(AX$4&gt;=Inputs!$CL320,AX$4&lt;Inputs!$CM320),(AX$4-Inputs!$CL320+1)/(Inputs!$AI320+1),0)))))))))</f>
        <v>0</v>
      </c>
      <c r="AY323" s="27">
        <f>IF(AND(Inputs!$CO320=0,AY$4&gt;=Inputs!$CM320),1,IF(AND(AY$4&gt;=Inputs!$CM320,AY$4&lt;Inputs!$CN320),1,IF(AND(AY$4=Inputs!$CN320,AY$4=Inputs!$CO320),1,IF(OR(AND(AY$4=Inputs!$CN320+1,Inputs!$CN320=Inputs!$CO320),AND(AY$4=Inputs!$CN320+2,Inputs!$CN320=Inputs!$CO320)),0,IF(AY$4=Inputs!$CN320,0.8,IF(AY$4=Inputs!$CN320+1,0.6,IF(AY$4=Inputs!$CN320+2,0.4,IF(AY$4=Inputs!$CO320,0.2,IF(AND(AY$4&gt;=Inputs!$CL320,AY$4&lt;Inputs!$CM320),(AY$4-Inputs!$CL320+1)/(Inputs!$AI320+1),0)))))))))</f>
        <v>0</v>
      </c>
      <c r="AZ323" s="27">
        <f>IF(AND(Inputs!$CO320=0,AZ$4&gt;=Inputs!$CM320),1,IF(AND(AZ$4&gt;=Inputs!$CM320,AZ$4&lt;Inputs!$CN320),1,IF(AND(AZ$4=Inputs!$CN320,AZ$4=Inputs!$CO320),1,IF(OR(AND(AZ$4=Inputs!$CN320+1,Inputs!$CN320=Inputs!$CO320),AND(AZ$4=Inputs!$CN320+2,Inputs!$CN320=Inputs!$CO320)),0,IF(AZ$4=Inputs!$CN320,0.8,IF(AZ$4=Inputs!$CN320+1,0.6,IF(AZ$4=Inputs!$CN320+2,0.4,IF(AZ$4=Inputs!$CO320,0.2,IF(AND(AZ$4&gt;=Inputs!$CL320,AZ$4&lt;Inputs!$CM320),(AZ$4-Inputs!$CL320+1)/(Inputs!$AI320+1),0)))))))))</f>
        <v>0</v>
      </c>
      <c r="BA323" s="27">
        <f>IF(AND(Inputs!$CO320=0,BA$4&gt;=Inputs!$CM320),1,IF(AND(BA$4&gt;=Inputs!$CM320,BA$4&lt;Inputs!$CN320),1,IF(AND(BA$4=Inputs!$CN320,BA$4=Inputs!$CO320),1,IF(OR(AND(BA$4=Inputs!$CN320+1,Inputs!$CN320=Inputs!$CO320),AND(BA$4=Inputs!$CN320+2,Inputs!$CN320=Inputs!$CO320)),0,IF(BA$4=Inputs!$CN320,0.8,IF(BA$4=Inputs!$CN320+1,0.6,IF(BA$4=Inputs!$CN320+2,0.4,IF(BA$4=Inputs!$CO320,0.2,IF(AND(BA$4&gt;=Inputs!$CL320,BA$4&lt;Inputs!$CM320),(BA$4-Inputs!$CL320+1)/(Inputs!$AI320+1),0)))))))))</f>
        <v>0</v>
      </c>
      <c r="BB323" s="27">
        <f>IF(AND(Inputs!$CO320=0,BB$4&gt;=Inputs!$CM320),1,IF(AND(BB$4&gt;=Inputs!$CM320,BB$4&lt;Inputs!$CN320),1,IF(AND(BB$4=Inputs!$CN320,BB$4=Inputs!$CO320),1,IF(OR(AND(BB$4=Inputs!$CN320+1,Inputs!$CN320=Inputs!$CO320),AND(BB$4=Inputs!$CN320+2,Inputs!$CN320=Inputs!$CO320)),0,IF(BB$4=Inputs!$CN320,0.8,IF(BB$4=Inputs!$CN320+1,0.6,IF(BB$4=Inputs!$CN320+2,0.4,IF(BB$4=Inputs!$CO320,0.2,IF(AND(BB$4&gt;=Inputs!$CL320,BB$4&lt;Inputs!$CM320),(BB$4-Inputs!$CL320+1)/(Inputs!$AI320+1),0)))))))))</f>
        <v>0</v>
      </c>
      <c r="BC323" s="27">
        <f>IF(AND(Inputs!$CO320=0,BC$4&gt;=Inputs!$CM320),1,IF(AND(BC$4&gt;=Inputs!$CM320,BC$4&lt;Inputs!$CN320),1,IF(AND(BC$4=Inputs!$CN320,BC$4=Inputs!$CO320),1,IF(OR(AND(BC$4=Inputs!$CN320+1,Inputs!$CN320=Inputs!$CO320),AND(BC$4=Inputs!$CN320+2,Inputs!$CN320=Inputs!$CO320)),0,IF(BC$4=Inputs!$CN320,0.8,IF(BC$4=Inputs!$CN320+1,0.6,IF(BC$4=Inputs!$CN320+2,0.4,IF(BC$4=Inputs!$CO320,0.2,IF(AND(BC$4&gt;=Inputs!$CL320,BC$4&lt;Inputs!$CM320),(BC$4-Inputs!$CL320+1)/(Inputs!$AI320+1),0)))))))))</f>
        <v>0</v>
      </c>
      <c r="BD323" s="27">
        <f>IF(AND(Inputs!$CO320=0,BD$4&gt;=Inputs!$CM320),1,IF(AND(BD$4&gt;=Inputs!$CM320,BD$4&lt;Inputs!$CN320),1,IF(AND(BD$4=Inputs!$CN320,BD$4=Inputs!$CO320),1,IF(OR(AND(BD$4=Inputs!$CN320+1,Inputs!$CN320=Inputs!$CO320),AND(BD$4=Inputs!$CN320+2,Inputs!$CN320=Inputs!$CO320)),0,IF(BD$4=Inputs!$CN320,0.8,IF(BD$4=Inputs!$CN320+1,0.6,IF(BD$4=Inputs!$CN320+2,0.4,IF(BD$4=Inputs!$CO320,0.2,IF(AND(BD$4&gt;=Inputs!$CL320,BD$4&lt;Inputs!$CM320),(BD$4-Inputs!$CL320+1)/(Inputs!$AI320+1),0)))))))))</f>
        <v>0</v>
      </c>
      <c r="BE323" s="27">
        <f>IF(AND(Inputs!$CO320=0,BE$4&gt;=Inputs!$CM320),1,IF(AND(BE$4&gt;=Inputs!$CM320,BE$4&lt;Inputs!$CN320),1,IF(AND(BE$4=Inputs!$CN320,BE$4=Inputs!$CO320),1,IF(OR(AND(BE$4=Inputs!$CN320+1,Inputs!$CN320=Inputs!$CO320),AND(BE$4=Inputs!$CN320+2,Inputs!$CN320=Inputs!$CO320)),0,IF(BE$4=Inputs!$CN320,0.8,IF(BE$4=Inputs!$CN320+1,0.6,IF(BE$4=Inputs!$CN320+2,0.4,IF(BE$4=Inputs!$CO320,0.2,IF(AND(BE$4&gt;=Inputs!$CL320,BE$4&lt;Inputs!$CM320),(BE$4-Inputs!$CL320+1)/(Inputs!$AI320+1),0)))))))))</f>
        <v>0</v>
      </c>
      <c r="BF323" s="27">
        <f>IF(AND(Inputs!$CO320=0,BF$4&gt;=Inputs!$CM320),1,IF(AND(BF$4&gt;=Inputs!$CM320,BF$4&lt;Inputs!$CN320),1,IF(AND(BF$4=Inputs!$CN320,BF$4=Inputs!$CO320),1,IF(OR(AND(BF$4=Inputs!$CN320+1,Inputs!$CN320=Inputs!$CO320),AND(BF$4=Inputs!$CN320+2,Inputs!$CN320=Inputs!$CO320)),0,IF(BF$4=Inputs!$CN320,0.8,IF(BF$4=Inputs!$CN320+1,0.6,IF(BF$4=Inputs!$CN320+2,0.4,IF(BF$4=Inputs!$CO320,0.2,IF(AND(BF$4&gt;=Inputs!$CL320,BF$4&lt;Inputs!$CM320),(BF$4-Inputs!$CL320+1)/(Inputs!$AI320+1),0)))))))))</f>
        <v>0</v>
      </c>
      <c r="BG323" s="27">
        <f>IF(AND(Inputs!$CO320=0,BG$4&gt;=Inputs!$CM320),1,IF(AND(BG$4&gt;=Inputs!$CM320,BG$4&lt;Inputs!$CN320),1,IF(AND(BG$4=Inputs!$CN320,BG$4=Inputs!$CO320),1,IF(OR(AND(BG$4=Inputs!$CN320+1,Inputs!$CN320=Inputs!$CO320),AND(BG$4=Inputs!$CN320+2,Inputs!$CN320=Inputs!$CO320)),0,IF(BG$4=Inputs!$CN320,0.8,IF(BG$4=Inputs!$CN320+1,0.6,IF(BG$4=Inputs!$CN320+2,0.4,IF(BG$4=Inputs!$CO320,0.2,IF(AND(BG$4&gt;=Inputs!$CL320,BG$4&lt;Inputs!$CM320),(BG$4-Inputs!$CL320+1)/(Inputs!$AI320+1),0)))))))))</f>
        <v>0</v>
      </c>
      <c r="BH323" s="27">
        <f>IF(AND(Inputs!$CO320=0,BH$4&gt;=Inputs!$CM320),1,IF(AND(BH$4&gt;=Inputs!$CM320,BH$4&lt;Inputs!$CN320),1,IF(AND(BH$4=Inputs!$CN320,BH$4=Inputs!$CO320),1,IF(OR(AND(BH$4=Inputs!$CN320+1,Inputs!$CN320=Inputs!$CO320),AND(BH$4=Inputs!$CN320+2,Inputs!$CN320=Inputs!$CO320)),0,IF(BH$4=Inputs!$CN320,0.8,IF(BH$4=Inputs!$CN320+1,0.6,IF(BH$4=Inputs!$CN320+2,0.4,IF(BH$4=Inputs!$CO320,0.2,IF(AND(BH$4&gt;=Inputs!$CL320,BH$4&lt;Inputs!$CM320),(BH$4-Inputs!$CL320+1)/(Inputs!$AI320+1),0)))))))))</f>
        <v>0</v>
      </c>
      <c r="BI323" s="27">
        <f>IF(AND(Inputs!$CO320=0,BI$4&gt;=Inputs!$CM320),1,IF(AND(BI$4&gt;=Inputs!$CM320,BI$4&lt;Inputs!$CN320),1,IF(AND(BI$4=Inputs!$CN320,BI$4=Inputs!$CO320),1,IF(OR(AND(BI$4=Inputs!$CN320+1,Inputs!$CN320=Inputs!$CO320),AND(BI$4=Inputs!$CN320+2,Inputs!$CN320=Inputs!$CO320)),0,IF(BI$4=Inputs!$CN320,0.8,IF(BI$4=Inputs!$CN320+1,0.6,IF(BI$4=Inputs!$CN320+2,0.4,IF(BI$4=Inputs!$CO320,0.2,IF(AND(BI$4&gt;=Inputs!$CL320,BI$4&lt;Inputs!$CM320),(BI$4-Inputs!$CL320+1)/(Inputs!$AI320+1),0)))))))))</f>
        <v>0</v>
      </c>
      <c r="BJ323" s="27">
        <f>IF(AND(Inputs!$CO320=0,BJ$4&gt;=Inputs!$CM320),1,IF(AND(BJ$4&gt;=Inputs!$CM320,BJ$4&lt;Inputs!$CN320),1,IF(AND(BJ$4=Inputs!$CN320,BJ$4=Inputs!$CO320),1,IF(OR(AND(BJ$4=Inputs!$CN320+1,Inputs!$CN320=Inputs!$CO320),AND(BJ$4=Inputs!$CN320+2,Inputs!$CN320=Inputs!$CO320)),0,IF(BJ$4=Inputs!$CN320,0.8,IF(BJ$4=Inputs!$CN320+1,0.6,IF(BJ$4=Inputs!$CN320+2,0.4,IF(BJ$4=Inputs!$CO320,0.2,IF(AND(BJ$4&gt;=Inputs!$CL320,BJ$4&lt;Inputs!$CM320),(BJ$4-Inputs!$CL320+1)/(Inputs!$AI320+1),0)))))))))</f>
        <v>0</v>
      </c>
      <c r="BK323" s="27">
        <f>IF(AND(Inputs!$CO320=0,BK$4&gt;=Inputs!$CM320),1,IF(AND(BK$4&gt;=Inputs!$CM320,BK$4&lt;Inputs!$CN320),1,IF(AND(BK$4=Inputs!$CN320,BK$4=Inputs!$CO320),1,IF(OR(AND(BK$4=Inputs!$CN320+1,Inputs!$CN320=Inputs!$CO320),AND(BK$4=Inputs!$CN320+2,Inputs!$CN320=Inputs!$CO320)),0,IF(BK$4=Inputs!$CN320,0.8,IF(BK$4=Inputs!$CN320+1,0.6,IF(BK$4=Inputs!$CN320+2,0.4,IF(BK$4=Inputs!$CO320,0.2,IF(AND(BK$4&gt;=Inputs!$CL320,BK$4&lt;Inputs!$CM320),(BK$4-Inputs!$CL320+1)/(Inputs!$AI320+1),0)))))))))</f>
        <v>0</v>
      </c>
      <c r="BL323" s="27">
        <f>IF(AND(Inputs!$CO320=0,BL$4&gt;=Inputs!$CM320),1,IF(AND(BL$4&gt;=Inputs!$CM320,BL$4&lt;Inputs!$CN320),1,IF(AND(BL$4=Inputs!$CN320,BL$4=Inputs!$CO320),1,IF(OR(AND(BL$4=Inputs!$CN320+1,Inputs!$CN320=Inputs!$CO320),AND(BL$4=Inputs!$CN320+2,Inputs!$CN320=Inputs!$CO320)),0,IF(BL$4=Inputs!$CN320,0.8,IF(BL$4=Inputs!$CN320+1,0.6,IF(BL$4=Inputs!$CN320+2,0.4,IF(BL$4=Inputs!$CO320,0.2,IF(AND(BL$4&gt;=Inputs!$CL320,BL$4&lt;Inputs!$CM320),(BL$4-Inputs!$CL320+1)/(Inputs!$AI320+1),0)))))))))</f>
        <v>0</v>
      </c>
      <c r="BM323" s="27">
        <f>IF(AND(Inputs!$CO320=0,BM$4&gt;=Inputs!$CM320),1,IF(AND(BM$4&gt;=Inputs!$CM320,BM$4&lt;Inputs!$CN320),1,IF(AND(BM$4=Inputs!$CN320,BM$4=Inputs!$CO320),1,IF(OR(AND(BM$4=Inputs!$CN320+1,Inputs!$CN320=Inputs!$CO320),AND(BM$4=Inputs!$CN320+2,Inputs!$CN320=Inputs!$CO320)),0,IF(BM$4=Inputs!$CN320,0.8,IF(BM$4=Inputs!$CN320+1,0.6,IF(BM$4=Inputs!$CN320+2,0.4,IF(BM$4=Inputs!$CO320,0.2,IF(AND(BM$4&gt;=Inputs!$CL320,BM$4&lt;Inputs!$CM320),(BM$4-Inputs!$CL320+1)/(Inputs!$AI320+1),0)))))))))</f>
        <v>0</v>
      </c>
      <c r="BO323" s="46" t="str">
        <f>IF(Inputs!$B320="","",(ROUND(Inputs!$BC320*AJ323,0)))</f>
        <v/>
      </c>
      <c r="BP323" s="46" t="str">
        <f>IF(Inputs!$B320="","",(ROUND(Inputs!$BC320*AK323,0)))</f>
        <v/>
      </c>
      <c r="BQ323" s="46" t="str">
        <f>IF(Inputs!$B320="","",(ROUND(Inputs!$BC320*AL323,0)))</f>
        <v/>
      </c>
      <c r="BR323" s="46" t="str">
        <f>IF(Inputs!$B320="","",(ROUND(Inputs!$BC320*AM323,0)))</f>
        <v/>
      </c>
      <c r="BS323" s="46" t="str">
        <f>IF(Inputs!$B320="","",(ROUND(Inputs!$BC320*AN323,0)))</f>
        <v/>
      </c>
      <c r="BT323" s="46" t="str">
        <f>IF(Inputs!$B320="","",(ROUND(Inputs!$BC320*AO323,0)))</f>
        <v/>
      </c>
      <c r="BU323" s="46" t="str">
        <f>IF(Inputs!$B320="","",(ROUND(Inputs!$BC320*AP323,0)))</f>
        <v/>
      </c>
      <c r="BV323" s="46" t="str">
        <f>IF(Inputs!$B320="","",(ROUND(Inputs!$BC320*AQ323,0)))</f>
        <v/>
      </c>
      <c r="BW323" s="46" t="str">
        <f>IF(Inputs!$B320="","",(ROUND(Inputs!$BC320*AR323,0)))</f>
        <v/>
      </c>
      <c r="BX323" s="46" t="str">
        <f>IF(Inputs!$B320="","",(ROUND(Inputs!$BC320*AS323,0)))</f>
        <v/>
      </c>
      <c r="BY323" s="46" t="str">
        <f>IF(Inputs!$B320="","",(ROUND(Inputs!$BC320*AT323,0)))</f>
        <v/>
      </c>
      <c r="BZ323" s="46" t="str">
        <f>IF(Inputs!$B320="","",(ROUND(Inputs!$BC320*AU323,0)))</f>
        <v/>
      </c>
      <c r="CA323" s="46" t="str">
        <f>IF(Inputs!$B320="","",(ROUND(Inputs!$BC320*AV323,0)))</f>
        <v/>
      </c>
      <c r="CB323" s="46" t="str">
        <f>IF(Inputs!$B320="","",(ROUND(Inputs!$BC320*AW323,0)))</f>
        <v/>
      </c>
      <c r="CC323" s="46" t="str">
        <f>IF(Inputs!$B320="","",(ROUND(Inputs!$BC320*AX323,0)))</f>
        <v/>
      </c>
      <c r="CD323" s="46" t="str">
        <f>IF(Inputs!$B320="","",(ROUND(Inputs!$BC320*AY323,0)))</f>
        <v/>
      </c>
      <c r="CE323" s="46" t="str">
        <f>IF(Inputs!$B320="","",(ROUND(Inputs!$BC320*AZ323,0)))</f>
        <v/>
      </c>
      <c r="CF323" s="46" t="str">
        <f>IF(Inputs!$B320="","",(ROUND(Inputs!$BC320*BA323,0)))</f>
        <v/>
      </c>
      <c r="CG323" s="46" t="str">
        <f>IF(Inputs!$B320="","",(ROUND(Inputs!$BC320*BB323,0)))</f>
        <v/>
      </c>
      <c r="CH323" s="46" t="str">
        <f>IF(Inputs!$B320="","",(ROUND(Inputs!$BC320*BC323,0)))</f>
        <v/>
      </c>
      <c r="CI323" s="46" t="str">
        <f>IF(Inputs!$B320="","",(ROUND(Inputs!$BC320*BD323,0)))</f>
        <v/>
      </c>
      <c r="CJ323" s="46" t="str">
        <f>IF(Inputs!$B320="","",(ROUND(Inputs!$BC320*BE323,0)))</f>
        <v/>
      </c>
      <c r="CK323" s="46" t="str">
        <f>IF(Inputs!$B320="","",(ROUND(Inputs!$BC320*BF323,0)))</f>
        <v/>
      </c>
      <c r="CL323" s="46" t="str">
        <f>IF(Inputs!$B320="","",(ROUND(Inputs!$BC320*BG323,0)))</f>
        <v/>
      </c>
      <c r="CM323" s="46" t="str">
        <f>IF(Inputs!$B320="","",(ROUND(Inputs!$BC320*BH323,0)))</f>
        <v/>
      </c>
      <c r="CN323" s="46" t="str">
        <f>IF(Inputs!$B320="","",(ROUND(Inputs!$BC320*BI323,0)))</f>
        <v/>
      </c>
      <c r="CO323" s="46" t="str">
        <f>IF(Inputs!$B320="","",(ROUND(Inputs!$BC320*BJ323,0)))</f>
        <v/>
      </c>
      <c r="CP323" s="46" t="str">
        <f>IF(Inputs!$B320="","",(ROUND(Inputs!$BC320*BK323,0)))</f>
        <v/>
      </c>
      <c r="CQ323" s="46" t="str">
        <f>IF(Inputs!$B320="","",(ROUND(Inputs!$BC320*BL323,0)))</f>
        <v/>
      </c>
      <c r="CR323" s="46" t="str">
        <f>IF(Inputs!$B320="","",(ROUND(Inputs!$BC320*BM323,0)))</f>
        <v/>
      </c>
      <c r="CV323" s="46" t="str">
        <f>IF(A323="","",IF(AND(CV$4&lt;=Inputs!$CQ320,CV$4&gt;=Inputs!$CP320),Inputs!$AR320/(Inputs!$CQ320-Inputs!$CP320+1),0)+IF(CV$4=Inputs!$CL320,Inputs!$BD320,0))</f>
        <v/>
      </c>
      <c r="CW323" s="46" t="str">
        <f>IF(B323="","",IF(AND(CW$4&lt;=Inputs!$CQ320,CW$4&gt;=Inputs!$CP320),Inputs!$AR320/(Inputs!$CQ320-Inputs!$CP320+1),0)+IF(CW$4=Inputs!$CL320,Inputs!$BD320,0))</f>
        <v/>
      </c>
      <c r="CX323" s="46" t="str">
        <f>IF(C323="","",IF(AND(CX$4&lt;=Inputs!$CQ320,CX$4&gt;=Inputs!$CP320),Inputs!$AR320/(Inputs!$CQ320-Inputs!$CP320+1),0)+IF(CX$4=Inputs!$CL320,Inputs!$BD320,0))</f>
        <v/>
      </c>
      <c r="CY323" s="46" t="str">
        <f>IF(D323="","",IF(AND(CY$4&lt;=Inputs!$CQ320,CY$4&gt;=Inputs!$CP320),Inputs!$AR320/(Inputs!$CQ320-Inputs!$CP320+1),0)+IF(CY$4=Inputs!$CL320,Inputs!$BD320,0))</f>
        <v/>
      </c>
      <c r="CZ323" s="46" t="str">
        <f>IF(E323="","",IF(AND(CZ$4&lt;=Inputs!$CQ320,CZ$4&gt;=Inputs!$CP320),Inputs!$AR320/(Inputs!$CQ320-Inputs!$CP320+1),0)+IF(CZ$4=Inputs!$CL320,Inputs!$BD320,0))</f>
        <v/>
      </c>
      <c r="DA323" s="46" t="str">
        <f>IF(F323="","",IF(AND(DA$4&lt;=Inputs!$CQ320,DA$4&gt;=Inputs!$CP320),Inputs!$AR320/(Inputs!$CQ320-Inputs!$CP320+1),0)+IF(DA$4=Inputs!$CL320,Inputs!$BD320,0))</f>
        <v/>
      </c>
      <c r="DB323" s="46" t="str">
        <f>IF(G323="","",IF(AND(DB$4&lt;=Inputs!$CQ320,DB$4&gt;=Inputs!$CP320),Inputs!$AR320/(Inputs!$CQ320-Inputs!$CP320+1),0)+IF(DB$4=Inputs!$CL320,Inputs!$BD320,0))</f>
        <v/>
      </c>
      <c r="DC323" s="46" t="str">
        <f>IF(H323="","",IF(AND(DC$4&lt;=Inputs!$CQ320,DC$4&gt;=Inputs!$CP320),Inputs!$AR320/(Inputs!$CQ320-Inputs!$CP320+1),0)+IF(DC$4=Inputs!$CL320,Inputs!$BD320,0))</f>
        <v/>
      </c>
      <c r="DD323" s="46" t="str">
        <f>IF(I323="","",IF(AND(DD$4&lt;=Inputs!$CQ320,DD$4&gt;=Inputs!$CP320),Inputs!$AR320/(Inputs!$CQ320-Inputs!$CP320+1),0)+IF(DD$4=Inputs!$CL320,Inputs!$BD320,0))</f>
        <v/>
      </c>
      <c r="DE323" s="46" t="str">
        <f>IF(J323="","",IF(AND(DE$4&lt;=Inputs!$CQ320,DE$4&gt;=Inputs!$CP320),Inputs!$AR320/(Inputs!$CQ320-Inputs!$CP320+1),0)+IF(DE$4=Inputs!$CL320,Inputs!$BD320,0))</f>
        <v/>
      </c>
      <c r="DF323" s="46" t="str">
        <f>IF(K323="","",IF(AND(DF$4&lt;=Inputs!$CQ320,DF$4&gt;=Inputs!$CP320),Inputs!$AR320/(Inputs!$CQ320-Inputs!$CP320+1),0)+IF(DF$4=Inputs!$CL320,Inputs!$BD320,0))</f>
        <v/>
      </c>
      <c r="DG323" s="46" t="str">
        <f>IF(L323="","",IF(AND(DG$4&lt;=Inputs!$CQ320,DG$4&gt;=Inputs!$CP320),Inputs!$AR320/(Inputs!$CQ320-Inputs!$CP320+1),0)+IF(DG$4=Inputs!$CL320,Inputs!$BD320,0))</f>
        <v/>
      </c>
      <c r="DH323" s="46" t="str">
        <f>IF(M323="","",IF(AND(DH$4&lt;=Inputs!$CQ320,DH$4&gt;=Inputs!$CP320),Inputs!$AR320/(Inputs!$CQ320-Inputs!$CP320+1),0)+IF(DH$4=Inputs!$CL320,Inputs!$BD320,0))</f>
        <v/>
      </c>
      <c r="DI323" s="46" t="str">
        <f>IF(N323="","",IF(AND(DI$4&lt;=Inputs!$CQ320,DI$4&gt;=Inputs!$CP320),Inputs!$AR320/(Inputs!$CQ320-Inputs!$CP320+1),0)+IF(DI$4=Inputs!$CL320,Inputs!$BD320,0))</f>
        <v/>
      </c>
      <c r="DJ323" s="46" t="str">
        <f>IF(O323="","",IF(AND(DJ$4&lt;=Inputs!$CQ320,DJ$4&gt;=Inputs!$CP320),Inputs!$AR320/(Inputs!$CQ320-Inputs!$CP320+1),0)+IF(DJ$4=Inputs!$CL320,Inputs!$BD320,0))</f>
        <v/>
      </c>
      <c r="DK323" s="46" t="str">
        <f>IF(P323="","",IF(AND(DK$4&lt;=Inputs!$CQ320,DK$4&gt;=Inputs!$CP320),Inputs!$AR320/(Inputs!$CQ320-Inputs!$CP320+1),0)+IF(DK$4=Inputs!$CL320,Inputs!$BD320,0))</f>
        <v/>
      </c>
      <c r="DL323" s="46" t="str">
        <f>IF(Q323="","",IF(AND(DL$4&lt;=Inputs!$CQ320,DL$4&gt;=Inputs!$CP320),Inputs!$AR320/(Inputs!$CQ320-Inputs!$CP320+1),0)+IF(DL$4=Inputs!$CL320,Inputs!$BD320,0))</f>
        <v/>
      </c>
      <c r="DM323" s="46" t="str">
        <f>IF(R323="","",IF(AND(DM$4&lt;=Inputs!$CQ320,DM$4&gt;=Inputs!$CP320),Inputs!$AR320/(Inputs!$CQ320-Inputs!$CP320+1),0)+IF(DM$4=Inputs!$CL320,Inputs!$BD320,0))</f>
        <v/>
      </c>
      <c r="DN323" s="46" t="str">
        <f>IF(S323="","",IF(AND(DN$4&lt;=Inputs!$CQ320,DN$4&gt;=Inputs!$CP320),Inputs!$AR320/(Inputs!$CQ320-Inputs!$CP320+1),0)+IF(DN$4=Inputs!$CL320,Inputs!$BD320,0))</f>
        <v/>
      </c>
      <c r="DO323" s="46" t="str">
        <f>IF(T323="","",IF(AND(DO$4&lt;=Inputs!$CQ320,DO$4&gt;=Inputs!$CP320),Inputs!$AR320/(Inputs!$CQ320-Inputs!$CP320+1),0)+IF(DO$4=Inputs!$CL320,Inputs!$BD320,0))</f>
        <v/>
      </c>
      <c r="DP323" s="46" t="str">
        <f>IF(U323="","",IF(AND(DP$4&lt;=Inputs!$CQ320,DP$4&gt;=Inputs!$CP320),Inputs!$AR320/(Inputs!$CQ320-Inputs!$CP320+1),0)+IF(DP$4=Inputs!$CL320,Inputs!$BD320,0))</f>
        <v/>
      </c>
      <c r="DQ323" s="46" t="str">
        <f>IF(V323="","",IF(AND(DQ$4&lt;=Inputs!$CQ320,DQ$4&gt;=Inputs!$CP320),Inputs!$AR320/(Inputs!$CQ320-Inputs!$CP320+1),0)+IF(DQ$4=Inputs!$CL320,Inputs!$BD320,0))</f>
        <v/>
      </c>
      <c r="DR323" s="46" t="str">
        <f>IF(W323="","",IF(AND(DR$4&lt;=Inputs!$CQ320,DR$4&gt;=Inputs!$CP320),Inputs!$AR320/(Inputs!$CQ320-Inputs!$CP320+1),0)+IF(DR$4=Inputs!$CL320,Inputs!$BD320,0))</f>
        <v/>
      </c>
      <c r="DS323" s="46" t="str">
        <f>IF(X323="","",IF(AND(DS$4&lt;=Inputs!$CQ320,DS$4&gt;=Inputs!$CP320),Inputs!$AR320/(Inputs!$CQ320-Inputs!$CP320+1),0)+IF(DS$4=Inputs!$CL320,Inputs!$BD320,0))</f>
        <v/>
      </c>
      <c r="DT323" s="46" t="str">
        <f>IF(Y323="","",IF(AND(DT$4&lt;=Inputs!$CQ320,DT$4&gt;=Inputs!$CP320),Inputs!$AR320/(Inputs!$CQ320-Inputs!$CP320+1),0)+IF(DT$4=Inputs!$CL320,Inputs!$BD320,0))</f>
        <v/>
      </c>
      <c r="DU323" s="46" t="str">
        <f>IF(Z323="","",IF(AND(DU$4&lt;=Inputs!$CQ320,DU$4&gt;=Inputs!$CP320),Inputs!$AR320/(Inputs!$CQ320-Inputs!$CP320+1),0)+IF(DU$4=Inputs!$CL320,Inputs!$BD320,0))</f>
        <v/>
      </c>
      <c r="DV323" s="46" t="str">
        <f>IF(AA323="","",IF(AND(DV$4&lt;=Inputs!$CQ320,DV$4&gt;=Inputs!$CP320),Inputs!$AR320/(Inputs!$CQ320-Inputs!$CP320+1),0)+IF(DV$4=Inputs!$CL320,Inputs!$BD320,0))</f>
        <v/>
      </c>
      <c r="DW323" s="46" t="str">
        <f>IF(AB323="","",IF(AND(DW$4&lt;=Inputs!$CQ320,DW$4&gt;=Inputs!$CP320),Inputs!$AR320/(Inputs!$CQ320-Inputs!$CP320+1),0)+IF(DW$4=Inputs!$CL320,Inputs!$BD320,0))</f>
        <v/>
      </c>
      <c r="DX323" s="46" t="str">
        <f>IF(AC323="","",IF(AND(DX$4&lt;=Inputs!$CQ320,DX$4&gt;=Inputs!$CP320),Inputs!$AR320/(Inputs!$CQ320-Inputs!$CP320+1),0)+IF(DX$4=Inputs!$CL320,Inputs!$BD320,0))</f>
        <v/>
      </c>
      <c r="DY323" s="46" t="str">
        <f>IF(AD323="","",IF(AND(DY$4&lt;=Inputs!$CQ320,DY$4&gt;=Inputs!$CP320),Inputs!$AR320/(Inputs!$CQ320-Inputs!$CP320+1),0)+IF(DY$4=Inputs!$CL320,Inputs!$BD320,0))</f>
        <v/>
      </c>
      <c r="DZ323" s="46" t="str">
        <f t="shared" si="12"/>
        <v/>
      </c>
    </row>
    <row r="324" spans="1:130">
      <c r="A324" s="7" t="str">
        <f>IF(Inputs!A321="","",Inputs!A321)</f>
        <v/>
      </c>
      <c r="B324" t="str">
        <f>IF(Inputs!B321="","",Inputs!B321)</f>
        <v/>
      </c>
      <c r="C324" s="46" t="str">
        <f>IF(Inputs!$B321="","",BO324-CV324)</f>
        <v/>
      </c>
      <c r="D324" s="46" t="str">
        <f>IF(Inputs!$B321="","",BP324-CW324)</f>
        <v/>
      </c>
      <c r="E324" s="46" t="str">
        <f>IF(Inputs!$B321="","",BQ324-CX324)</f>
        <v/>
      </c>
      <c r="F324" s="46" t="str">
        <f>IF(Inputs!$B321="","",BR324-CY324)</f>
        <v/>
      </c>
      <c r="G324" s="46" t="str">
        <f>IF(Inputs!$B321="","",BS324-CZ324)</f>
        <v/>
      </c>
      <c r="H324" s="46" t="str">
        <f>IF(Inputs!$B321="","",BT324-DA324)</f>
        <v/>
      </c>
      <c r="I324" s="46" t="str">
        <f>IF(Inputs!$B321="","",BU324-DB324)</f>
        <v/>
      </c>
      <c r="J324" s="46" t="str">
        <f>IF(Inputs!$B321="","",BV324-DC324)</f>
        <v/>
      </c>
      <c r="K324" s="46" t="str">
        <f>IF(Inputs!$B321="","",BW324-DD324)</f>
        <v/>
      </c>
      <c r="L324" s="46" t="str">
        <f>IF(Inputs!$B321="","",BX324-DE324)</f>
        <v/>
      </c>
      <c r="M324" s="46" t="str">
        <f>IF(Inputs!$B321="","",BY324-DF324)</f>
        <v/>
      </c>
      <c r="N324" s="46" t="str">
        <f>IF(Inputs!$B321="","",BZ324-DG324)</f>
        <v/>
      </c>
      <c r="O324" s="46" t="str">
        <f>IF(Inputs!$B321="","",CA324-DH324)</f>
        <v/>
      </c>
      <c r="P324" s="46" t="str">
        <f>IF(Inputs!$B321="","",CB324-DI324)</f>
        <v/>
      </c>
      <c r="Q324" s="46" t="str">
        <f>IF(Inputs!$B321="","",CC324-DJ324)</f>
        <v/>
      </c>
      <c r="R324" s="46" t="str">
        <f>IF(Inputs!$B321="","",CD324-DK324)</f>
        <v/>
      </c>
      <c r="S324" s="46" t="str">
        <f>IF(Inputs!$B321="","",CE324-DL324)</f>
        <v/>
      </c>
      <c r="T324" s="46" t="str">
        <f>IF(Inputs!$B321="","",CF324-DM324)</f>
        <v/>
      </c>
      <c r="U324" s="46" t="str">
        <f>IF(Inputs!$B321="","",CG324-DN324)</f>
        <v/>
      </c>
      <c r="V324" s="46" t="str">
        <f>IF(Inputs!$B321="","",CH324-DO324)</f>
        <v/>
      </c>
      <c r="W324" s="46" t="str">
        <f>IF(Inputs!$B321="","",CI324-DP324)</f>
        <v/>
      </c>
      <c r="X324" s="46" t="str">
        <f>IF(Inputs!$B321="","",CJ324-DQ324)</f>
        <v/>
      </c>
      <c r="Y324" s="46" t="str">
        <f>IF(Inputs!$B321="","",CK324-DR324)</f>
        <v/>
      </c>
      <c r="Z324" s="46" t="str">
        <f>IF(Inputs!$B321="","",CL324-DS324)</f>
        <v/>
      </c>
      <c r="AA324" s="46" t="str">
        <f>IF(Inputs!$B321="","",CM324-DT324)</f>
        <v/>
      </c>
      <c r="AB324" s="46" t="str">
        <f>IF(Inputs!$B321="","",CN324-DU324)</f>
        <v/>
      </c>
      <c r="AC324" s="46" t="str">
        <f>IF(Inputs!$B321="","",CO324-DV324)</f>
        <v/>
      </c>
      <c r="AD324" s="46" t="str">
        <f>IF(Inputs!$B321="","",CP324-DW324)</f>
        <v/>
      </c>
      <c r="AE324" s="46" t="str">
        <f>IF(Inputs!$B321="","",CQ324-DX324)</f>
        <v/>
      </c>
      <c r="AF324" s="46" t="str">
        <f>IF(Inputs!$B321="","",CR324-DY324)</f>
        <v/>
      </c>
      <c r="AG324" s="50" t="str">
        <f t="shared" si="13"/>
        <v/>
      </c>
      <c r="AH324" s="50"/>
      <c r="AJ324" s="27">
        <f>IF(AND(Inputs!$CO321=0,AJ$4&gt;=Inputs!$CM321),1,IF(AND(AJ$4&gt;=Inputs!$CM321,AJ$4&lt;Inputs!$CN321),1,IF(AND(AJ$4=Inputs!$CN321,AJ$4=Inputs!$CO321),1,IF(OR(AND(AJ$4=Inputs!$CN321+1,Inputs!$CN321=Inputs!$CO321),AND(AJ$4=Inputs!$CN321+2,Inputs!$CN321=Inputs!$CO321)),0,IF(AJ$4=Inputs!$CN321,0.8,IF(AJ$4=Inputs!$CN321+1,0.6,IF(AJ$4=Inputs!$CN321+2,0.4,IF(AJ$4=Inputs!$CO321,0.2,IF(AND(AJ$4&gt;=Inputs!$CL321,AJ$4&lt;Inputs!$CM321),(AJ$4-Inputs!$CL321+1)/(Inputs!$AI321+1),0)))))))))</f>
        <v>0</v>
      </c>
      <c r="AK324" s="27">
        <f>IF(AND(Inputs!$CO321=0,AK$4&gt;=Inputs!$CM321),1,IF(AND(AK$4&gt;=Inputs!$CM321,AK$4&lt;Inputs!$CN321),1,IF(AND(AK$4=Inputs!$CN321,AK$4=Inputs!$CO321),1,IF(OR(AND(AK$4=Inputs!$CN321+1,Inputs!$CN321=Inputs!$CO321),AND(AK$4=Inputs!$CN321+2,Inputs!$CN321=Inputs!$CO321)),0,IF(AK$4=Inputs!$CN321,0.8,IF(AK$4=Inputs!$CN321+1,0.6,IF(AK$4=Inputs!$CN321+2,0.4,IF(AK$4=Inputs!$CO321,0.2,IF(AND(AK$4&gt;=Inputs!$CL321,AK$4&lt;Inputs!$CM321),(AK$4-Inputs!$CL321+1)/(Inputs!$AI321+1),0)))))))))</f>
        <v>0</v>
      </c>
      <c r="AL324" s="27">
        <f>IF(AND(Inputs!$CO321=0,AL$4&gt;=Inputs!$CM321),1,IF(AND(AL$4&gt;=Inputs!$CM321,AL$4&lt;Inputs!$CN321),1,IF(AND(AL$4=Inputs!$CN321,AL$4=Inputs!$CO321),1,IF(OR(AND(AL$4=Inputs!$CN321+1,Inputs!$CN321=Inputs!$CO321),AND(AL$4=Inputs!$CN321+2,Inputs!$CN321=Inputs!$CO321)),0,IF(AL$4=Inputs!$CN321,0.8,IF(AL$4=Inputs!$CN321+1,0.6,IF(AL$4=Inputs!$CN321+2,0.4,IF(AL$4=Inputs!$CO321,0.2,IF(AND(AL$4&gt;=Inputs!$CL321,AL$4&lt;Inputs!$CM321),(AL$4-Inputs!$CL321+1)/(Inputs!$AI321+1),0)))))))))</f>
        <v>0</v>
      </c>
      <c r="AM324" s="27">
        <f>IF(AND(Inputs!$CO321=0,AM$4&gt;=Inputs!$CM321),1,IF(AND(AM$4&gt;=Inputs!$CM321,AM$4&lt;Inputs!$CN321),1,IF(AND(AM$4=Inputs!$CN321,AM$4=Inputs!$CO321),1,IF(OR(AND(AM$4=Inputs!$CN321+1,Inputs!$CN321=Inputs!$CO321),AND(AM$4=Inputs!$CN321+2,Inputs!$CN321=Inputs!$CO321)),0,IF(AM$4=Inputs!$CN321,0.8,IF(AM$4=Inputs!$CN321+1,0.6,IF(AM$4=Inputs!$CN321+2,0.4,IF(AM$4=Inputs!$CO321,0.2,IF(AND(AM$4&gt;=Inputs!$CL321,AM$4&lt;Inputs!$CM321),(AM$4-Inputs!$CL321+1)/(Inputs!$AI321+1),0)))))))))</f>
        <v>0</v>
      </c>
      <c r="AN324" s="27">
        <f>IF(AND(Inputs!$CO321=0,AN$4&gt;=Inputs!$CM321),1,IF(AND(AN$4&gt;=Inputs!$CM321,AN$4&lt;Inputs!$CN321),1,IF(AND(AN$4=Inputs!$CN321,AN$4=Inputs!$CO321),1,IF(OR(AND(AN$4=Inputs!$CN321+1,Inputs!$CN321=Inputs!$CO321),AND(AN$4=Inputs!$CN321+2,Inputs!$CN321=Inputs!$CO321)),0,IF(AN$4=Inputs!$CN321,0.8,IF(AN$4=Inputs!$CN321+1,0.6,IF(AN$4=Inputs!$CN321+2,0.4,IF(AN$4=Inputs!$CO321,0.2,IF(AND(AN$4&gt;=Inputs!$CL321,AN$4&lt;Inputs!$CM321),(AN$4-Inputs!$CL321+1)/(Inputs!$AI321+1),0)))))))))</f>
        <v>0</v>
      </c>
      <c r="AO324" s="27">
        <f>IF(AND(Inputs!$CO321=0,AO$4&gt;=Inputs!$CM321),1,IF(AND(AO$4&gt;=Inputs!$CM321,AO$4&lt;Inputs!$CN321),1,IF(AND(AO$4=Inputs!$CN321,AO$4=Inputs!$CO321),1,IF(OR(AND(AO$4=Inputs!$CN321+1,Inputs!$CN321=Inputs!$CO321),AND(AO$4=Inputs!$CN321+2,Inputs!$CN321=Inputs!$CO321)),0,IF(AO$4=Inputs!$CN321,0.8,IF(AO$4=Inputs!$CN321+1,0.6,IF(AO$4=Inputs!$CN321+2,0.4,IF(AO$4=Inputs!$CO321,0.2,IF(AND(AO$4&gt;=Inputs!$CL321,AO$4&lt;Inputs!$CM321),(AO$4-Inputs!$CL321+1)/(Inputs!$AI321+1),0)))))))))</f>
        <v>0</v>
      </c>
      <c r="AP324" s="27">
        <f>IF(AND(Inputs!$CO321=0,AP$4&gt;=Inputs!$CM321),1,IF(AND(AP$4&gt;=Inputs!$CM321,AP$4&lt;Inputs!$CN321),1,IF(AND(AP$4=Inputs!$CN321,AP$4=Inputs!$CO321),1,IF(OR(AND(AP$4=Inputs!$CN321+1,Inputs!$CN321=Inputs!$CO321),AND(AP$4=Inputs!$CN321+2,Inputs!$CN321=Inputs!$CO321)),0,IF(AP$4=Inputs!$CN321,0.8,IF(AP$4=Inputs!$CN321+1,0.6,IF(AP$4=Inputs!$CN321+2,0.4,IF(AP$4=Inputs!$CO321,0.2,IF(AND(AP$4&gt;=Inputs!$CL321,AP$4&lt;Inputs!$CM321),(AP$4-Inputs!$CL321+1)/(Inputs!$AI321+1),0)))))))))</f>
        <v>0</v>
      </c>
      <c r="AQ324" s="27">
        <f>IF(AND(Inputs!$CO321=0,AQ$4&gt;=Inputs!$CM321),1,IF(AND(AQ$4&gt;=Inputs!$CM321,AQ$4&lt;Inputs!$CN321),1,IF(AND(AQ$4=Inputs!$CN321,AQ$4=Inputs!$CO321),1,IF(OR(AND(AQ$4=Inputs!$CN321+1,Inputs!$CN321=Inputs!$CO321),AND(AQ$4=Inputs!$CN321+2,Inputs!$CN321=Inputs!$CO321)),0,IF(AQ$4=Inputs!$CN321,0.8,IF(AQ$4=Inputs!$CN321+1,0.6,IF(AQ$4=Inputs!$CN321+2,0.4,IF(AQ$4=Inputs!$CO321,0.2,IF(AND(AQ$4&gt;=Inputs!$CL321,AQ$4&lt;Inputs!$CM321),(AQ$4-Inputs!$CL321+1)/(Inputs!$AI321+1),0)))))))))</f>
        <v>0</v>
      </c>
      <c r="AR324" s="27">
        <f>IF(AND(Inputs!$CO321=0,AR$4&gt;=Inputs!$CM321),1,IF(AND(AR$4&gt;=Inputs!$CM321,AR$4&lt;Inputs!$CN321),1,IF(AND(AR$4=Inputs!$CN321,AR$4=Inputs!$CO321),1,IF(OR(AND(AR$4=Inputs!$CN321+1,Inputs!$CN321=Inputs!$CO321),AND(AR$4=Inputs!$CN321+2,Inputs!$CN321=Inputs!$CO321)),0,IF(AR$4=Inputs!$CN321,0.8,IF(AR$4=Inputs!$CN321+1,0.6,IF(AR$4=Inputs!$CN321+2,0.4,IF(AR$4=Inputs!$CO321,0.2,IF(AND(AR$4&gt;=Inputs!$CL321,AR$4&lt;Inputs!$CM321),(AR$4-Inputs!$CL321+1)/(Inputs!$AI321+1),0)))))))))</f>
        <v>0</v>
      </c>
      <c r="AS324" s="27">
        <f>IF(AND(Inputs!$CO321=0,AS$4&gt;=Inputs!$CM321),1,IF(AND(AS$4&gt;=Inputs!$CM321,AS$4&lt;Inputs!$CN321),1,IF(AND(AS$4=Inputs!$CN321,AS$4=Inputs!$CO321),1,IF(OR(AND(AS$4=Inputs!$CN321+1,Inputs!$CN321=Inputs!$CO321),AND(AS$4=Inputs!$CN321+2,Inputs!$CN321=Inputs!$CO321)),0,IF(AS$4=Inputs!$CN321,0.8,IF(AS$4=Inputs!$CN321+1,0.6,IF(AS$4=Inputs!$CN321+2,0.4,IF(AS$4=Inputs!$CO321,0.2,IF(AND(AS$4&gt;=Inputs!$CL321,AS$4&lt;Inputs!$CM321),(AS$4-Inputs!$CL321+1)/(Inputs!$AI321+1),0)))))))))</f>
        <v>0</v>
      </c>
      <c r="AT324" s="27">
        <f>IF(AND(Inputs!$CO321=0,AT$4&gt;=Inputs!$CM321),1,IF(AND(AT$4&gt;=Inputs!$CM321,AT$4&lt;Inputs!$CN321),1,IF(AND(AT$4=Inputs!$CN321,AT$4=Inputs!$CO321),1,IF(OR(AND(AT$4=Inputs!$CN321+1,Inputs!$CN321=Inputs!$CO321),AND(AT$4=Inputs!$CN321+2,Inputs!$CN321=Inputs!$CO321)),0,IF(AT$4=Inputs!$CN321,0.8,IF(AT$4=Inputs!$CN321+1,0.6,IF(AT$4=Inputs!$CN321+2,0.4,IF(AT$4=Inputs!$CO321,0.2,IF(AND(AT$4&gt;=Inputs!$CL321,AT$4&lt;Inputs!$CM321),(AT$4-Inputs!$CL321+1)/(Inputs!$AI321+1),0)))))))))</f>
        <v>0</v>
      </c>
      <c r="AU324" s="27">
        <f>IF(AND(Inputs!$CO321=0,AU$4&gt;=Inputs!$CM321),1,IF(AND(AU$4&gt;=Inputs!$CM321,AU$4&lt;Inputs!$CN321),1,IF(AND(AU$4=Inputs!$CN321,AU$4=Inputs!$CO321),1,IF(OR(AND(AU$4=Inputs!$CN321+1,Inputs!$CN321=Inputs!$CO321),AND(AU$4=Inputs!$CN321+2,Inputs!$CN321=Inputs!$CO321)),0,IF(AU$4=Inputs!$CN321,0.8,IF(AU$4=Inputs!$CN321+1,0.6,IF(AU$4=Inputs!$CN321+2,0.4,IF(AU$4=Inputs!$CO321,0.2,IF(AND(AU$4&gt;=Inputs!$CL321,AU$4&lt;Inputs!$CM321),(AU$4-Inputs!$CL321+1)/(Inputs!$AI321+1),0)))))))))</f>
        <v>0</v>
      </c>
      <c r="AV324" s="27">
        <f>IF(AND(Inputs!$CO321=0,AV$4&gt;=Inputs!$CM321),1,IF(AND(AV$4&gt;=Inputs!$CM321,AV$4&lt;Inputs!$CN321),1,IF(AND(AV$4=Inputs!$CN321,AV$4=Inputs!$CO321),1,IF(OR(AND(AV$4=Inputs!$CN321+1,Inputs!$CN321=Inputs!$CO321),AND(AV$4=Inputs!$CN321+2,Inputs!$CN321=Inputs!$CO321)),0,IF(AV$4=Inputs!$CN321,0.8,IF(AV$4=Inputs!$CN321+1,0.6,IF(AV$4=Inputs!$CN321+2,0.4,IF(AV$4=Inputs!$CO321,0.2,IF(AND(AV$4&gt;=Inputs!$CL321,AV$4&lt;Inputs!$CM321),(AV$4-Inputs!$CL321+1)/(Inputs!$AI321+1),0)))))))))</f>
        <v>0</v>
      </c>
      <c r="AW324" s="27">
        <f>IF(AND(Inputs!$CO321=0,AW$4&gt;=Inputs!$CM321),1,IF(AND(AW$4&gt;=Inputs!$CM321,AW$4&lt;Inputs!$CN321),1,IF(AND(AW$4=Inputs!$CN321,AW$4=Inputs!$CO321),1,IF(OR(AND(AW$4=Inputs!$CN321+1,Inputs!$CN321=Inputs!$CO321),AND(AW$4=Inputs!$CN321+2,Inputs!$CN321=Inputs!$CO321)),0,IF(AW$4=Inputs!$CN321,0.8,IF(AW$4=Inputs!$CN321+1,0.6,IF(AW$4=Inputs!$CN321+2,0.4,IF(AW$4=Inputs!$CO321,0.2,IF(AND(AW$4&gt;=Inputs!$CL321,AW$4&lt;Inputs!$CM321),(AW$4-Inputs!$CL321+1)/(Inputs!$AI321+1),0)))))))))</f>
        <v>0</v>
      </c>
      <c r="AX324" s="27">
        <f>IF(AND(Inputs!$CO321=0,AX$4&gt;=Inputs!$CM321),1,IF(AND(AX$4&gt;=Inputs!$CM321,AX$4&lt;Inputs!$CN321),1,IF(AND(AX$4=Inputs!$CN321,AX$4=Inputs!$CO321),1,IF(OR(AND(AX$4=Inputs!$CN321+1,Inputs!$CN321=Inputs!$CO321),AND(AX$4=Inputs!$CN321+2,Inputs!$CN321=Inputs!$CO321)),0,IF(AX$4=Inputs!$CN321,0.8,IF(AX$4=Inputs!$CN321+1,0.6,IF(AX$4=Inputs!$CN321+2,0.4,IF(AX$4=Inputs!$CO321,0.2,IF(AND(AX$4&gt;=Inputs!$CL321,AX$4&lt;Inputs!$CM321),(AX$4-Inputs!$CL321+1)/(Inputs!$AI321+1),0)))))))))</f>
        <v>0</v>
      </c>
      <c r="AY324" s="27">
        <f>IF(AND(Inputs!$CO321=0,AY$4&gt;=Inputs!$CM321),1,IF(AND(AY$4&gt;=Inputs!$CM321,AY$4&lt;Inputs!$CN321),1,IF(AND(AY$4=Inputs!$CN321,AY$4=Inputs!$CO321),1,IF(OR(AND(AY$4=Inputs!$CN321+1,Inputs!$CN321=Inputs!$CO321),AND(AY$4=Inputs!$CN321+2,Inputs!$CN321=Inputs!$CO321)),0,IF(AY$4=Inputs!$CN321,0.8,IF(AY$4=Inputs!$CN321+1,0.6,IF(AY$4=Inputs!$CN321+2,0.4,IF(AY$4=Inputs!$CO321,0.2,IF(AND(AY$4&gt;=Inputs!$CL321,AY$4&lt;Inputs!$CM321),(AY$4-Inputs!$CL321+1)/(Inputs!$AI321+1),0)))))))))</f>
        <v>0</v>
      </c>
      <c r="AZ324" s="27">
        <f>IF(AND(Inputs!$CO321=0,AZ$4&gt;=Inputs!$CM321),1,IF(AND(AZ$4&gt;=Inputs!$CM321,AZ$4&lt;Inputs!$CN321),1,IF(AND(AZ$4=Inputs!$CN321,AZ$4=Inputs!$CO321),1,IF(OR(AND(AZ$4=Inputs!$CN321+1,Inputs!$CN321=Inputs!$CO321),AND(AZ$4=Inputs!$CN321+2,Inputs!$CN321=Inputs!$CO321)),0,IF(AZ$4=Inputs!$CN321,0.8,IF(AZ$4=Inputs!$CN321+1,0.6,IF(AZ$4=Inputs!$CN321+2,0.4,IF(AZ$4=Inputs!$CO321,0.2,IF(AND(AZ$4&gt;=Inputs!$CL321,AZ$4&lt;Inputs!$CM321),(AZ$4-Inputs!$CL321+1)/(Inputs!$AI321+1),0)))))))))</f>
        <v>0</v>
      </c>
      <c r="BA324" s="27">
        <f>IF(AND(Inputs!$CO321=0,BA$4&gt;=Inputs!$CM321),1,IF(AND(BA$4&gt;=Inputs!$CM321,BA$4&lt;Inputs!$CN321),1,IF(AND(BA$4=Inputs!$CN321,BA$4=Inputs!$CO321),1,IF(OR(AND(BA$4=Inputs!$CN321+1,Inputs!$CN321=Inputs!$CO321),AND(BA$4=Inputs!$CN321+2,Inputs!$CN321=Inputs!$CO321)),0,IF(BA$4=Inputs!$CN321,0.8,IF(BA$4=Inputs!$CN321+1,0.6,IF(BA$4=Inputs!$CN321+2,0.4,IF(BA$4=Inputs!$CO321,0.2,IF(AND(BA$4&gt;=Inputs!$CL321,BA$4&lt;Inputs!$CM321),(BA$4-Inputs!$CL321+1)/(Inputs!$AI321+1),0)))))))))</f>
        <v>0</v>
      </c>
      <c r="BB324" s="27">
        <f>IF(AND(Inputs!$CO321=0,BB$4&gt;=Inputs!$CM321),1,IF(AND(BB$4&gt;=Inputs!$CM321,BB$4&lt;Inputs!$CN321),1,IF(AND(BB$4=Inputs!$CN321,BB$4=Inputs!$CO321),1,IF(OR(AND(BB$4=Inputs!$CN321+1,Inputs!$CN321=Inputs!$CO321),AND(BB$4=Inputs!$CN321+2,Inputs!$CN321=Inputs!$CO321)),0,IF(BB$4=Inputs!$CN321,0.8,IF(BB$4=Inputs!$CN321+1,0.6,IF(BB$4=Inputs!$CN321+2,0.4,IF(BB$4=Inputs!$CO321,0.2,IF(AND(BB$4&gt;=Inputs!$CL321,BB$4&lt;Inputs!$CM321),(BB$4-Inputs!$CL321+1)/(Inputs!$AI321+1),0)))))))))</f>
        <v>0</v>
      </c>
      <c r="BC324" s="27">
        <f>IF(AND(Inputs!$CO321=0,BC$4&gt;=Inputs!$CM321),1,IF(AND(BC$4&gt;=Inputs!$CM321,BC$4&lt;Inputs!$CN321),1,IF(AND(BC$4=Inputs!$CN321,BC$4=Inputs!$CO321),1,IF(OR(AND(BC$4=Inputs!$CN321+1,Inputs!$CN321=Inputs!$CO321),AND(BC$4=Inputs!$CN321+2,Inputs!$CN321=Inputs!$CO321)),0,IF(BC$4=Inputs!$CN321,0.8,IF(BC$4=Inputs!$CN321+1,0.6,IF(BC$4=Inputs!$CN321+2,0.4,IF(BC$4=Inputs!$CO321,0.2,IF(AND(BC$4&gt;=Inputs!$CL321,BC$4&lt;Inputs!$CM321),(BC$4-Inputs!$CL321+1)/(Inputs!$AI321+1),0)))))))))</f>
        <v>0</v>
      </c>
      <c r="BD324" s="27">
        <f>IF(AND(Inputs!$CO321=0,BD$4&gt;=Inputs!$CM321),1,IF(AND(BD$4&gt;=Inputs!$CM321,BD$4&lt;Inputs!$CN321),1,IF(AND(BD$4=Inputs!$CN321,BD$4=Inputs!$CO321),1,IF(OR(AND(BD$4=Inputs!$CN321+1,Inputs!$CN321=Inputs!$CO321),AND(BD$4=Inputs!$CN321+2,Inputs!$CN321=Inputs!$CO321)),0,IF(BD$4=Inputs!$CN321,0.8,IF(BD$4=Inputs!$CN321+1,0.6,IF(BD$4=Inputs!$CN321+2,0.4,IF(BD$4=Inputs!$CO321,0.2,IF(AND(BD$4&gt;=Inputs!$CL321,BD$4&lt;Inputs!$CM321),(BD$4-Inputs!$CL321+1)/(Inputs!$AI321+1),0)))))))))</f>
        <v>0</v>
      </c>
      <c r="BE324" s="27">
        <f>IF(AND(Inputs!$CO321=0,BE$4&gt;=Inputs!$CM321),1,IF(AND(BE$4&gt;=Inputs!$CM321,BE$4&lt;Inputs!$CN321),1,IF(AND(BE$4=Inputs!$CN321,BE$4=Inputs!$CO321),1,IF(OR(AND(BE$4=Inputs!$CN321+1,Inputs!$CN321=Inputs!$CO321),AND(BE$4=Inputs!$CN321+2,Inputs!$CN321=Inputs!$CO321)),0,IF(BE$4=Inputs!$CN321,0.8,IF(BE$4=Inputs!$CN321+1,0.6,IF(BE$4=Inputs!$CN321+2,0.4,IF(BE$4=Inputs!$CO321,0.2,IF(AND(BE$4&gt;=Inputs!$CL321,BE$4&lt;Inputs!$CM321),(BE$4-Inputs!$CL321+1)/(Inputs!$AI321+1),0)))))))))</f>
        <v>0</v>
      </c>
      <c r="BF324" s="27">
        <f>IF(AND(Inputs!$CO321=0,BF$4&gt;=Inputs!$CM321),1,IF(AND(BF$4&gt;=Inputs!$CM321,BF$4&lt;Inputs!$CN321),1,IF(AND(BF$4=Inputs!$CN321,BF$4=Inputs!$CO321),1,IF(OR(AND(BF$4=Inputs!$CN321+1,Inputs!$CN321=Inputs!$CO321),AND(BF$4=Inputs!$CN321+2,Inputs!$CN321=Inputs!$CO321)),0,IF(BF$4=Inputs!$CN321,0.8,IF(BF$4=Inputs!$CN321+1,0.6,IF(BF$4=Inputs!$CN321+2,0.4,IF(BF$4=Inputs!$CO321,0.2,IF(AND(BF$4&gt;=Inputs!$CL321,BF$4&lt;Inputs!$CM321),(BF$4-Inputs!$CL321+1)/(Inputs!$AI321+1),0)))))))))</f>
        <v>0</v>
      </c>
      <c r="BG324" s="27">
        <f>IF(AND(Inputs!$CO321=0,BG$4&gt;=Inputs!$CM321),1,IF(AND(BG$4&gt;=Inputs!$CM321,BG$4&lt;Inputs!$CN321),1,IF(AND(BG$4=Inputs!$CN321,BG$4=Inputs!$CO321),1,IF(OR(AND(BG$4=Inputs!$CN321+1,Inputs!$CN321=Inputs!$CO321),AND(BG$4=Inputs!$CN321+2,Inputs!$CN321=Inputs!$CO321)),0,IF(BG$4=Inputs!$CN321,0.8,IF(BG$4=Inputs!$CN321+1,0.6,IF(BG$4=Inputs!$CN321+2,0.4,IF(BG$4=Inputs!$CO321,0.2,IF(AND(BG$4&gt;=Inputs!$CL321,BG$4&lt;Inputs!$CM321),(BG$4-Inputs!$CL321+1)/(Inputs!$AI321+1),0)))))))))</f>
        <v>0</v>
      </c>
      <c r="BH324" s="27">
        <f>IF(AND(Inputs!$CO321=0,BH$4&gt;=Inputs!$CM321),1,IF(AND(BH$4&gt;=Inputs!$CM321,BH$4&lt;Inputs!$CN321),1,IF(AND(BH$4=Inputs!$CN321,BH$4=Inputs!$CO321),1,IF(OR(AND(BH$4=Inputs!$CN321+1,Inputs!$CN321=Inputs!$CO321),AND(BH$4=Inputs!$CN321+2,Inputs!$CN321=Inputs!$CO321)),0,IF(BH$4=Inputs!$CN321,0.8,IF(BH$4=Inputs!$CN321+1,0.6,IF(BH$4=Inputs!$CN321+2,0.4,IF(BH$4=Inputs!$CO321,0.2,IF(AND(BH$4&gt;=Inputs!$CL321,BH$4&lt;Inputs!$CM321),(BH$4-Inputs!$CL321+1)/(Inputs!$AI321+1),0)))))))))</f>
        <v>0</v>
      </c>
      <c r="BI324" s="27">
        <f>IF(AND(Inputs!$CO321=0,BI$4&gt;=Inputs!$CM321),1,IF(AND(BI$4&gt;=Inputs!$CM321,BI$4&lt;Inputs!$CN321),1,IF(AND(BI$4=Inputs!$CN321,BI$4=Inputs!$CO321),1,IF(OR(AND(BI$4=Inputs!$CN321+1,Inputs!$CN321=Inputs!$CO321),AND(BI$4=Inputs!$CN321+2,Inputs!$CN321=Inputs!$CO321)),0,IF(BI$4=Inputs!$CN321,0.8,IF(BI$4=Inputs!$CN321+1,0.6,IF(BI$4=Inputs!$CN321+2,0.4,IF(BI$4=Inputs!$CO321,0.2,IF(AND(BI$4&gt;=Inputs!$CL321,BI$4&lt;Inputs!$CM321),(BI$4-Inputs!$CL321+1)/(Inputs!$AI321+1),0)))))))))</f>
        <v>0</v>
      </c>
      <c r="BJ324" s="27">
        <f>IF(AND(Inputs!$CO321=0,BJ$4&gt;=Inputs!$CM321),1,IF(AND(BJ$4&gt;=Inputs!$CM321,BJ$4&lt;Inputs!$CN321),1,IF(AND(BJ$4=Inputs!$CN321,BJ$4=Inputs!$CO321),1,IF(OR(AND(BJ$4=Inputs!$CN321+1,Inputs!$CN321=Inputs!$CO321),AND(BJ$4=Inputs!$CN321+2,Inputs!$CN321=Inputs!$CO321)),0,IF(BJ$4=Inputs!$CN321,0.8,IF(BJ$4=Inputs!$CN321+1,0.6,IF(BJ$4=Inputs!$CN321+2,0.4,IF(BJ$4=Inputs!$CO321,0.2,IF(AND(BJ$4&gt;=Inputs!$CL321,BJ$4&lt;Inputs!$CM321),(BJ$4-Inputs!$CL321+1)/(Inputs!$AI321+1),0)))))))))</f>
        <v>0</v>
      </c>
      <c r="BK324" s="27">
        <f>IF(AND(Inputs!$CO321=0,BK$4&gt;=Inputs!$CM321),1,IF(AND(BK$4&gt;=Inputs!$CM321,BK$4&lt;Inputs!$CN321),1,IF(AND(BK$4=Inputs!$CN321,BK$4=Inputs!$CO321),1,IF(OR(AND(BK$4=Inputs!$CN321+1,Inputs!$CN321=Inputs!$CO321),AND(BK$4=Inputs!$CN321+2,Inputs!$CN321=Inputs!$CO321)),0,IF(BK$4=Inputs!$CN321,0.8,IF(BK$4=Inputs!$CN321+1,0.6,IF(BK$4=Inputs!$CN321+2,0.4,IF(BK$4=Inputs!$CO321,0.2,IF(AND(BK$4&gt;=Inputs!$CL321,BK$4&lt;Inputs!$CM321),(BK$4-Inputs!$CL321+1)/(Inputs!$AI321+1),0)))))))))</f>
        <v>0</v>
      </c>
      <c r="BL324" s="27">
        <f>IF(AND(Inputs!$CO321=0,BL$4&gt;=Inputs!$CM321),1,IF(AND(BL$4&gt;=Inputs!$CM321,BL$4&lt;Inputs!$CN321),1,IF(AND(BL$4=Inputs!$CN321,BL$4=Inputs!$CO321),1,IF(OR(AND(BL$4=Inputs!$CN321+1,Inputs!$CN321=Inputs!$CO321),AND(BL$4=Inputs!$CN321+2,Inputs!$CN321=Inputs!$CO321)),0,IF(BL$4=Inputs!$CN321,0.8,IF(BL$4=Inputs!$CN321+1,0.6,IF(BL$4=Inputs!$CN321+2,0.4,IF(BL$4=Inputs!$CO321,0.2,IF(AND(BL$4&gt;=Inputs!$CL321,BL$4&lt;Inputs!$CM321),(BL$4-Inputs!$CL321+1)/(Inputs!$AI321+1),0)))))))))</f>
        <v>0</v>
      </c>
      <c r="BM324" s="27">
        <f>IF(AND(Inputs!$CO321=0,BM$4&gt;=Inputs!$CM321),1,IF(AND(BM$4&gt;=Inputs!$CM321,BM$4&lt;Inputs!$CN321),1,IF(AND(BM$4=Inputs!$CN321,BM$4=Inputs!$CO321),1,IF(OR(AND(BM$4=Inputs!$CN321+1,Inputs!$CN321=Inputs!$CO321),AND(BM$4=Inputs!$CN321+2,Inputs!$CN321=Inputs!$CO321)),0,IF(BM$4=Inputs!$CN321,0.8,IF(BM$4=Inputs!$CN321+1,0.6,IF(BM$4=Inputs!$CN321+2,0.4,IF(BM$4=Inputs!$CO321,0.2,IF(AND(BM$4&gt;=Inputs!$CL321,BM$4&lt;Inputs!$CM321),(BM$4-Inputs!$CL321+1)/(Inputs!$AI321+1),0)))))))))</f>
        <v>0</v>
      </c>
      <c r="BO324" s="46" t="str">
        <f>IF(Inputs!$B321="","",(ROUND(Inputs!$BC321*AJ324,0)))</f>
        <v/>
      </c>
      <c r="BP324" s="46" t="str">
        <f>IF(Inputs!$B321="","",(ROUND(Inputs!$BC321*AK324,0)))</f>
        <v/>
      </c>
      <c r="BQ324" s="46" t="str">
        <f>IF(Inputs!$B321="","",(ROUND(Inputs!$BC321*AL324,0)))</f>
        <v/>
      </c>
      <c r="BR324" s="46" t="str">
        <f>IF(Inputs!$B321="","",(ROUND(Inputs!$BC321*AM324,0)))</f>
        <v/>
      </c>
      <c r="BS324" s="46" t="str">
        <f>IF(Inputs!$B321="","",(ROUND(Inputs!$BC321*AN324,0)))</f>
        <v/>
      </c>
      <c r="BT324" s="46" t="str">
        <f>IF(Inputs!$B321="","",(ROUND(Inputs!$BC321*AO324,0)))</f>
        <v/>
      </c>
      <c r="BU324" s="46" t="str">
        <f>IF(Inputs!$B321="","",(ROUND(Inputs!$BC321*AP324,0)))</f>
        <v/>
      </c>
      <c r="BV324" s="46" t="str">
        <f>IF(Inputs!$B321="","",(ROUND(Inputs!$BC321*AQ324,0)))</f>
        <v/>
      </c>
      <c r="BW324" s="46" t="str">
        <f>IF(Inputs!$B321="","",(ROUND(Inputs!$BC321*AR324,0)))</f>
        <v/>
      </c>
      <c r="BX324" s="46" t="str">
        <f>IF(Inputs!$B321="","",(ROUND(Inputs!$BC321*AS324,0)))</f>
        <v/>
      </c>
      <c r="BY324" s="46" t="str">
        <f>IF(Inputs!$B321="","",(ROUND(Inputs!$BC321*AT324,0)))</f>
        <v/>
      </c>
      <c r="BZ324" s="46" t="str">
        <f>IF(Inputs!$B321="","",(ROUND(Inputs!$BC321*AU324,0)))</f>
        <v/>
      </c>
      <c r="CA324" s="46" t="str">
        <f>IF(Inputs!$B321="","",(ROUND(Inputs!$BC321*AV324,0)))</f>
        <v/>
      </c>
      <c r="CB324" s="46" t="str">
        <f>IF(Inputs!$B321="","",(ROUND(Inputs!$BC321*AW324,0)))</f>
        <v/>
      </c>
      <c r="CC324" s="46" t="str">
        <f>IF(Inputs!$B321="","",(ROUND(Inputs!$BC321*AX324,0)))</f>
        <v/>
      </c>
      <c r="CD324" s="46" t="str">
        <f>IF(Inputs!$B321="","",(ROUND(Inputs!$BC321*AY324,0)))</f>
        <v/>
      </c>
      <c r="CE324" s="46" t="str">
        <f>IF(Inputs!$B321="","",(ROUND(Inputs!$BC321*AZ324,0)))</f>
        <v/>
      </c>
      <c r="CF324" s="46" t="str">
        <f>IF(Inputs!$B321="","",(ROUND(Inputs!$BC321*BA324,0)))</f>
        <v/>
      </c>
      <c r="CG324" s="46" t="str">
        <f>IF(Inputs!$B321="","",(ROUND(Inputs!$BC321*BB324,0)))</f>
        <v/>
      </c>
      <c r="CH324" s="46" t="str">
        <f>IF(Inputs!$B321="","",(ROUND(Inputs!$BC321*BC324,0)))</f>
        <v/>
      </c>
      <c r="CI324" s="46" t="str">
        <f>IF(Inputs!$B321="","",(ROUND(Inputs!$BC321*BD324,0)))</f>
        <v/>
      </c>
      <c r="CJ324" s="46" t="str">
        <f>IF(Inputs!$B321="","",(ROUND(Inputs!$BC321*BE324,0)))</f>
        <v/>
      </c>
      <c r="CK324" s="46" t="str">
        <f>IF(Inputs!$B321="","",(ROUND(Inputs!$BC321*BF324,0)))</f>
        <v/>
      </c>
      <c r="CL324" s="46" t="str">
        <f>IF(Inputs!$B321="","",(ROUND(Inputs!$BC321*BG324,0)))</f>
        <v/>
      </c>
      <c r="CM324" s="46" t="str">
        <f>IF(Inputs!$B321="","",(ROUND(Inputs!$BC321*BH324,0)))</f>
        <v/>
      </c>
      <c r="CN324" s="46" t="str">
        <f>IF(Inputs!$B321="","",(ROUND(Inputs!$BC321*BI324,0)))</f>
        <v/>
      </c>
      <c r="CO324" s="46" t="str">
        <f>IF(Inputs!$B321="","",(ROUND(Inputs!$BC321*BJ324,0)))</f>
        <v/>
      </c>
      <c r="CP324" s="46" t="str">
        <f>IF(Inputs!$B321="","",(ROUND(Inputs!$BC321*BK324,0)))</f>
        <v/>
      </c>
      <c r="CQ324" s="46" t="str">
        <f>IF(Inputs!$B321="","",(ROUND(Inputs!$BC321*BL324,0)))</f>
        <v/>
      </c>
      <c r="CR324" s="46" t="str">
        <f>IF(Inputs!$B321="","",(ROUND(Inputs!$BC321*BM324,0)))</f>
        <v/>
      </c>
      <c r="CV324" s="46" t="str">
        <f>IF(A324="","",IF(AND(CV$4&lt;=Inputs!$CQ321,CV$4&gt;=Inputs!$CP321),Inputs!$AR321/(Inputs!$CQ321-Inputs!$CP321+1),0)+IF(CV$4=Inputs!$CL321,Inputs!$BD321,0))</f>
        <v/>
      </c>
      <c r="CW324" s="46" t="str">
        <f>IF(B324="","",IF(AND(CW$4&lt;=Inputs!$CQ321,CW$4&gt;=Inputs!$CP321),Inputs!$AR321/(Inputs!$CQ321-Inputs!$CP321+1),0)+IF(CW$4=Inputs!$CL321,Inputs!$BD321,0))</f>
        <v/>
      </c>
      <c r="CX324" s="46" t="str">
        <f>IF(C324="","",IF(AND(CX$4&lt;=Inputs!$CQ321,CX$4&gt;=Inputs!$CP321),Inputs!$AR321/(Inputs!$CQ321-Inputs!$CP321+1),0)+IF(CX$4=Inputs!$CL321,Inputs!$BD321,0))</f>
        <v/>
      </c>
      <c r="CY324" s="46" t="str">
        <f>IF(D324="","",IF(AND(CY$4&lt;=Inputs!$CQ321,CY$4&gt;=Inputs!$CP321),Inputs!$AR321/(Inputs!$CQ321-Inputs!$CP321+1),0)+IF(CY$4=Inputs!$CL321,Inputs!$BD321,0))</f>
        <v/>
      </c>
      <c r="CZ324" s="46" t="str">
        <f>IF(E324="","",IF(AND(CZ$4&lt;=Inputs!$CQ321,CZ$4&gt;=Inputs!$CP321),Inputs!$AR321/(Inputs!$CQ321-Inputs!$CP321+1),0)+IF(CZ$4=Inputs!$CL321,Inputs!$BD321,0))</f>
        <v/>
      </c>
      <c r="DA324" s="46" t="str">
        <f>IF(F324="","",IF(AND(DA$4&lt;=Inputs!$CQ321,DA$4&gt;=Inputs!$CP321),Inputs!$AR321/(Inputs!$CQ321-Inputs!$CP321+1),0)+IF(DA$4=Inputs!$CL321,Inputs!$BD321,0))</f>
        <v/>
      </c>
      <c r="DB324" s="46" t="str">
        <f>IF(G324="","",IF(AND(DB$4&lt;=Inputs!$CQ321,DB$4&gt;=Inputs!$CP321),Inputs!$AR321/(Inputs!$CQ321-Inputs!$CP321+1),0)+IF(DB$4=Inputs!$CL321,Inputs!$BD321,0))</f>
        <v/>
      </c>
      <c r="DC324" s="46" t="str">
        <f>IF(H324="","",IF(AND(DC$4&lt;=Inputs!$CQ321,DC$4&gt;=Inputs!$CP321),Inputs!$AR321/(Inputs!$CQ321-Inputs!$CP321+1),0)+IF(DC$4=Inputs!$CL321,Inputs!$BD321,0))</f>
        <v/>
      </c>
      <c r="DD324" s="46" t="str">
        <f>IF(I324="","",IF(AND(DD$4&lt;=Inputs!$CQ321,DD$4&gt;=Inputs!$CP321),Inputs!$AR321/(Inputs!$CQ321-Inputs!$CP321+1),0)+IF(DD$4=Inputs!$CL321,Inputs!$BD321,0))</f>
        <v/>
      </c>
      <c r="DE324" s="46" t="str">
        <f>IF(J324="","",IF(AND(DE$4&lt;=Inputs!$CQ321,DE$4&gt;=Inputs!$CP321),Inputs!$AR321/(Inputs!$CQ321-Inputs!$CP321+1),0)+IF(DE$4=Inputs!$CL321,Inputs!$BD321,0))</f>
        <v/>
      </c>
      <c r="DF324" s="46" t="str">
        <f>IF(K324="","",IF(AND(DF$4&lt;=Inputs!$CQ321,DF$4&gt;=Inputs!$CP321),Inputs!$AR321/(Inputs!$CQ321-Inputs!$CP321+1),0)+IF(DF$4=Inputs!$CL321,Inputs!$BD321,0))</f>
        <v/>
      </c>
      <c r="DG324" s="46" t="str">
        <f>IF(L324="","",IF(AND(DG$4&lt;=Inputs!$CQ321,DG$4&gt;=Inputs!$CP321),Inputs!$AR321/(Inputs!$CQ321-Inputs!$CP321+1),0)+IF(DG$4=Inputs!$CL321,Inputs!$BD321,0))</f>
        <v/>
      </c>
      <c r="DH324" s="46" t="str">
        <f>IF(M324="","",IF(AND(DH$4&lt;=Inputs!$CQ321,DH$4&gt;=Inputs!$CP321),Inputs!$AR321/(Inputs!$CQ321-Inputs!$CP321+1),0)+IF(DH$4=Inputs!$CL321,Inputs!$BD321,0))</f>
        <v/>
      </c>
      <c r="DI324" s="46" t="str">
        <f>IF(N324="","",IF(AND(DI$4&lt;=Inputs!$CQ321,DI$4&gt;=Inputs!$CP321),Inputs!$AR321/(Inputs!$CQ321-Inputs!$CP321+1),0)+IF(DI$4=Inputs!$CL321,Inputs!$BD321,0))</f>
        <v/>
      </c>
      <c r="DJ324" s="46" t="str">
        <f>IF(O324="","",IF(AND(DJ$4&lt;=Inputs!$CQ321,DJ$4&gt;=Inputs!$CP321),Inputs!$AR321/(Inputs!$CQ321-Inputs!$CP321+1),0)+IF(DJ$4=Inputs!$CL321,Inputs!$BD321,0))</f>
        <v/>
      </c>
      <c r="DK324" s="46" t="str">
        <f>IF(P324="","",IF(AND(DK$4&lt;=Inputs!$CQ321,DK$4&gt;=Inputs!$CP321),Inputs!$AR321/(Inputs!$CQ321-Inputs!$CP321+1),0)+IF(DK$4=Inputs!$CL321,Inputs!$BD321,0))</f>
        <v/>
      </c>
      <c r="DL324" s="46" t="str">
        <f>IF(Q324="","",IF(AND(DL$4&lt;=Inputs!$CQ321,DL$4&gt;=Inputs!$CP321),Inputs!$AR321/(Inputs!$CQ321-Inputs!$CP321+1),0)+IF(DL$4=Inputs!$CL321,Inputs!$BD321,0))</f>
        <v/>
      </c>
      <c r="DM324" s="46" t="str">
        <f>IF(R324="","",IF(AND(DM$4&lt;=Inputs!$CQ321,DM$4&gt;=Inputs!$CP321),Inputs!$AR321/(Inputs!$CQ321-Inputs!$CP321+1),0)+IF(DM$4=Inputs!$CL321,Inputs!$BD321,0))</f>
        <v/>
      </c>
      <c r="DN324" s="46" t="str">
        <f>IF(S324="","",IF(AND(DN$4&lt;=Inputs!$CQ321,DN$4&gt;=Inputs!$CP321),Inputs!$AR321/(Inputs!$CQ321-Inputs!$CP321+1),0)+IF(DN$4=Inputs!$CL321,Inputs!$BD321,0))</f>
        <v/>
      </c>
      <c r="DO324" s="46" t="str">
        <f>IF(T324="","",IF(AND(DO$4&lt;=Inputs!$CQ321,DO$4&gt;=Inputs!$CP321),Inputs!$AR321/(Inputs!$CQ321-Inputs!$CP321+1),0)+IF(DO$4=Inputs!$CL321,Inputs!$BD321,0))</f>
        <v/>
      </c>
      <c r="DP324" s="46" t="str">
        <f>IF(U324="","",IF(AND(DP$4&lt;=Inputs!$CQ321,DP$4&gt;=Inputs!$CP321),Inputs!$AR321/(Inputs!$CQ321-Inputs!$CP321+1),0)+IF(DP$4=Inputs!$CL321,Inputs!$BD321,0))</f>
        <v/>
      </c>
      <c r="DQ324" s="46" t="str">
        <f>IF(V324="","",IF(AND(DQ$4&lt;=Inputs!$CQ321,DQ$4&gt;=Inputs!$CP321),Inputs!$AR321/(Inputs!$CQ321-Inputs!$CP321+1),0)+IF(DQ$4=Inputs!$CL321,Inputs!$BD321,0))</f>
        <v/>
      </c>
      <c r="DR324" s="46" t="str">
        <f>IF(W324="","",IF(AND(DR$4&lt;=Inputs!$CQ321,DR$4&gt;=Inputs!$CP321),Inputs!$AR321/(Inputs!$CQ321-Inputs!$CP321+1),0)+IF(DR$4=Inputs!$CL321,Inputs!$BD321,0))</f>
        <v/>
      </c>
      <c r="DS324" s="46" t="str">
        <f>IF(X324="","",IF(AND(DS$4&lt;=Inputs!$CQ321,DS$4&gt;=Inputs!$CP321),Inputs!$AR321/(Inputs!$CQ321-Inputs!$CP321+1),0)+IF(DS$4=Inputs!$CL321,Inputs!$BD321,0))</f>
        <v/>
      </c>
      <c r="DT324" s="46" t="str">
        <f>IF(Y324="","",IF(AND(DT$4&lt;=Inputs!$CQ321,DT$4&gt;=Inputs!$CP321),Inputs!$AR321/(Inputs!$CQ321-Inputs!$CP321+1),0)+IF(DT$4=Inputs!$CL321,Inputs!$BD321,0))</f>
        <v/>
      </c>
      <c r="DU324" s="46" t="str">
        <f>IF(Z324="","",IF(AND(DU$4&lt;=Inputs!$CQ321,DU$4&gt;=Inputs!$CP321),Inputs!$AR321/(Inputs!$CQ321-Inputs!$CP321+1),0)+IF(DU$4=Inputs!$CL321,Inputs!$BD321,0))</f>
        <v/>
      </c>
      <c r="DV324" s="46" t="str">
        <f>IF(AA324="","",IF(AND(DV$4&lt;=Inputs!$CQ321,DV$4&gt;=Inputs!$CP321),Inputs!$AR321/(Inputs!$CQ321-Inputs!$CP321+1),0)+IF(DV$4=Inputs!$CL321,Inputs!$BD321,0))</f>
        <v/>
      </c>
      <c r="DW324" s="46" t="str">
        <f>IF(AB324="","",IF(AND(DW$4&lt;=Inputs!$CQ321,DW$4&gt;=Inputs!$CP321),Inputs!$AR321/(Inputs!$CQ321-Inputs!$CP321+1),0)+IF(DW$4=Inputs!$CL321,Inputs!$BD321,0))</f>
        <v/>
      </c>
      <c r="DX324" s="46" t="str">
        <f>IF(AC324="","",IF(AND(DX$4&lt;=Inputs!$CQ321,DX$4&gt;=Inputs!$CP321),Inputs!$AR321/(Inputs!$CQ321-Inputs!$CP321+1),0)+IF(DX$4=Inputs!$CL321,Inputs!$BD321,0))</f>
        <v/>
      </c>
      <c r="DY324" s="46" t="str">
        <f>IF(AD324="","",IF(AND(DY$4&lt;=Inputs!$CQ321,DY$4&gt;=Inputs!$CP321),Inputs!$AR321/(Inputs!$CQ321-Inputs!$CP321+1),0)+IF(DY$4=Inputs!$CL321,Inputs!$BD321,0))</f>
        <v/>
      </c>
      <c r="DZ324" s="46" t="str">
        <f t="shared" si="12"/>
        <v/>
      </c>
    </row>
    <row r="325" spans="1:130">
      <c r="A325" s="7" t="str">
        <f>IF(Inputs!A322="","",Inputs!A322)</f>
        <v/>
      </c>
      <c r="B325" t="str">
        <f>IF(Inputs!B322="","",Inputs!B322)</f>
        <v/>
      </c>
      <c r="C325" s="46" t="str">
        <f>IF(Inputs!$B322="","",BO325-CV325)</f>
        <v/>
      </c>
      <c r="D325" s="46" t="str">
        <f>IF(Inputs!$B322="","",BP325-CW325)</f>
        <v/>
      </c>
      <c r="E325" s="46" t="str">
        <f>IF(Inputs!$B322="","",BQ325-CX325)</f>
        <v/>
      </c>
      <c r="F325" s="46" t="str">
        <f>IF(Inputs!$B322="","",BR325-CY325)</f>
        <v/>
      </c>
      <c r="G325" s="46" t="str">
        <f>IF(Inputs!$B322="","",BS325-CZ325)</f>
        <v/>
      </c>
      <c r="H325" s="46" t="str">
        <f>IF(Inputs!$B322="","",BT325-DA325)</f>
        <v/>
      </c>
      <c r="I325" s="46" t="str">
        <f>IF(Inputs!$B322="","",BU325-DB325)</f>
        <v/>
      </c>
      <c r="J325" s="46" t="str">
        <f>IF(Inputs!$B322="","",BV325-DC325)</f>
        <v/>
      </c>
      <c r="K325" s="46" t="str">
        <f>IF(Inputs!$B322="","",BW325-DD325)</f>
        <v/>
      </c>
      <c r="L325" s="46" t="str">
        <f>IF(Inputs!$B322="","",BX325-DE325)</f>
        <v/>
      </c>
      <c r="M325" s="46" t="str">
        <f>IF(Inputs!$B322="","",BY325-DF325)</f>
        <v/>
      </c>
      <c r="N325" s="46" t="str">
        <f>IF(Inputs!$B322="","",BZ325-DG325)</f>
        <v/>
      </c>
      <c r="O325" s="46" t="str">
        <f>IF(Inputs!$B322="","",CA325-DH325)</f>
        <v/>
      </c>
      <c r="P325" s="46" t="str">
        <f>IF(Inputs!$B322="","",CB325-DI325)</f>
        <v/>
      </c>
      <c r="Q325" s="46" t="str">
        <f>IF(Inputs!$B322="","",CC325-DJ325)</f>
        <v/>
      </c>
      <c r="R325" s="46" t="str">
        <f>IF(Inputs!$B322="","",CD325-DK325)</f>
        <v/>
      </c>
      <c r="S325" s="46" t="str">
        <f>IF(Inputs!$B322="","",CE325-DL325)</f>
        <v/>
      </c>
      <c r="T325" s="46" t="str">
        <f>IF(Inputs!$B322="","",CF325-DM325)</f>
        <v/>
      </c>
      <c r="U325" s="46" t="str">
        <f>IF(Inputs!$B322="","",CG325-DN325)</f>
        <v/>
      </c>
      <c r="V325" s="46" t="str">
        <f>IF(Inputs!$B322="","",CH325-DO325)</f>
        <v/>
      </c>
      <c r="W325" s="46" t="str">
        <f>IF(Inputs!$B322="","",CI325-DP325)</f>
        <v/>
      </c>
      <c r="X325" s="46" t="str">
        <f>IF(Inputs!$B322="","",CJ325-DQ325)</f>
        <v/>
      </c>
      <c r="Y325" s="46" t="str">
        <f>IF(Inputs!$B322="","",CK325-DR325)</f>
        <v/>
      </c>
      <c r="Z325" s="46" t="str">
        <f>IF(Inputs!$B322="","",CL325-DS325)</f>
        <v/>
      </c>
      <c r="AA325" s="46" t="str">
        <f>IF(Inputs!$B322="","",CM325-DT325)</f>
        <v/>
      </c>
      <c r="AB325" s="46" t="str">
        <f>IF(Inputs!$B322="","",CN325-DU325)</f>
        <v/>
      </c>
      <c r="AC325" s="46" t="str">
        <f>IF(Inputs!$B322="","",CO325-DV325)</f>
        <v/>
      </c>
      <c r="AD325" s="46" t="str">
        <f>IF(Inputs!$B322="","",CP325-DW325)</f>
        <v/>
      </c>
      <c r="AE325" s="46" t="str">
        <f>IF(Inputs!$B322="","",CQ325-DX325)</f>
        <v/>
      </c>
      <c r="AF325" s="46" t="str">
        <f>IF(Inputs!$B322="","",CR325-DY325)</f>
        <v/>
      </c>
      <c r="AG325" s="50" t="str">
        <f t="shared" si="13"/>
        <v/>
      </c>
      <c r="AH325" s="50"/>
      <c r="AJ325" s="27">
        <f>IF(AND(Inputs!$CO322=0,AJ$4&gt;=Inputs!$CM322),1,IF(AND(AJ$4&gt;=Inputs!$CM322,AJ$4&lt;Inputs!$CN322),1,IF(AND(AJ$4=Inputs!$CN322,AJ$4=Inputs!$CO322),1,IF(OR(AND(AJ$4=Inputs!$CN322+1,Inputs!$CN322=Inputs!$CO322),AND(AJ$4=Inputs!$CN322+2,Inputs!$CN322=Inputs!$CO322)),0,IF(AJ$4=Inputs!$CN322,0.8,IF(AJ$4=Inputs!$CN322+1,0.6,IF(AJ$4=Inputs!$CN322+2,0.4,IF(AJ$4=Inputs!$CO322,0.2,IF(AND(AJ$4&gt;=Inputs!$CL322,AJ$4&lt;Inputs!$CM322),(AJ$4-Inputs!$CL322+1)/(Inputs!$AI322+1),0)))))))))</f>
        <v>0</v>
      </c>
      <c r="AK325" s="27">
        <f>IF(AND(Inputs!$CO322=0,AK$4&gt;=Inputs!$CM322),1,IF(AND(AK$4&gt;=Inputs!$CM322,AK$4&lt;Inputs!$CN322),1,IF(AND(AK$4=Inputs!$CN322,AK$4=Inputs!$CO322),1,IF(OR(AND(AK$4=Inputs!$CN322+1,Inputs!$CN322=Inputs!$CO322),AND(AK$4=Inputs!$CN322+2,Inputs!$CN322=Inputs!$CO322)),0,IF(AK$4=Inputs!$CN322,0.8,IF(AK$4=Inputs!$CN322+1,0.6,IF(AK$4=Inputs!$CN322+2,0.4,IF(AK$4=Inputs!$CO322,0.2,IF(AND(AK$4&gt;=Inputs!$CL322,AK$4&lt;Inputs!$CM322),(AK$4-Inputs!$CL322+1)/(Inputs!$AI322+1),0)))))))))</f>
        <v>0</v>
      </c>
      <c r="AL325" s="27">
        <f>IF(AND(Inputs!$CO322=0,AL$4&gt;=Inputs!$CM322),1,IF(AND(AL$4&gt;=Inputs!$CM322,AL$4&lt;Inputs!$CN322),1,IF(AND(AL$4=Inputs!$CN322,AL$4=Inputs!$CO322),1,IF(OR(AND(AL$4=Inputs!$CN322+1,Inputs!$CN322=Inputs!$CO322),AND(AL$4=Inputs!$CN322+2,Inputs!$CN322=Inputs!$CO322)),0,IF(AL$4=Inputs!$CN322,0.8,IF(AL$4=Inputs!$CN322+1,0.6,IF(AL$4=Inputs!$CN322+2,0.4,IF(AL$4=Inputs!$CO322,0.2,IF(AND(AL$4&gt;=Inputs!$CL322,AL$4&lt;Inputs!$CM322),(AL$4-Inputs!$CL322+1)/(Inputs!$AI322+1),0)))))))))</f>
        <v>0</v>
      </c>
      <c r="AM325" s="27">
        <f>IF(AND(Inputs!$CO322=0,AM$4&gt;=Inputs!$CM322),1,IF(AND(AM$4&gt;=Inputs!$CM322,AM$4&lt;Inputs!$CN322),1,IF(AND(AM$4=Inputs!$CN322,AM$4=Inputs!$CO322),1,IF(OR(AND(AM$4=Inputs!$CN322+1,Inputs!$CN322=Inputs!$CO322),AND(AM$4=Inputs!$CN322+2,Inputs!$CN322=Inputs!$CO322)),0,IF(AM$4=Inputs!$CN322,0.8,IF(AM$4=Inputs!$CN322+1,0.6,IF(AM$4=Inputs!$CN322+2,0.4,IF(AM$4=Inputs!$CO322,0.2,IF(AND(AM$4&gt;=Inputs!$CL322,AM$4&lt;Inputs!$CM322),(AM$4-Inputs!$CL322+1)/(Inputs!$AI322+1),0)))))))))</f>
        <v>0</v>
      </c>
      <c r="AN325" s="27">
        <f>IF(AND(Inputs!$CO322=0,AN$4&gt;=Inputs!$CM322),1,IF(AND(AN$4&gt;=Inputs!$CM322,AN$4&lt;Inputs!$CN322),1,IF(AND(AN$4=Inputs!$CN322,AN$4=Inputs!$CO322),1,IF(OR(AND(AN$4=Inputs!$CN322+1,Inputs!$CN322=Inputs!$CO322),AND(AN$4=Inputs!$CN322+2,Inputs!$CN322=Inputs!$CO322)),0,IF(AN$4=Inputs!$CN322,0.8,IF(AN$4=Inputs!$CN322+1,0.6,IF(AN$4=Inputs!$CN322+2,0.4,IF(AN$4=Inputs!$CO322,0.2,IF(AND(AN$4&gt;=Inputs!$CL322,AN$4&lt;Inputs!$CM322),(AN$4-Inputs!$CL322+1)/(Inputs!$AI322+1),0)))))))))</f>
        <v>0</v>
      </c>
      <c r="AO325" s="27">
        <f>IF(AND(Inputs!$CO322=0,AO$4&gt;=Inputs!$CM322),1,IF(AND(AO$4&gt;=Inputs!$CM322,AO$4&lt;Inputs!$CN322),1,IF(AND(AO$4=Inputs!$CN322,AO$4=Inputs!$CO322),1,IF(OR(AND(AO$4=Inputs!$CN322+1,Inputs!$CN322=Inputs!$CO322),AND(AO$4=Inputs!$CN322+2,Inputs!$CN322=Inputs!$CO322)),0,IF(AO$4=Inputs!$CN322,0.8,IF(AO$4=Inputs!$CN322+1,0.6,IF(AO$4=Inputs!$CN322+2,0.4,IF(AO$4=Inputs!$CO322,0.2,IF(AND(AO$4&gt;=Inputs!$CL322,AO$4&lt;Inputs!$CM322),(AO$4-Inputs!$CL322+1)/(Inputs!$AI322+1),0)))))))))</f>
        <v>0</v>
      </c>
      <c r="AP325" s="27">
        <f>IF(AND(Inputs!$CO322=0,AP$4&gt;=Inputs!$CM322),1,IF(AND(AP$4&gt;=Inputs!$CM322,AP$4&lt;Inputs!$CN322),1,IF(AND(AP$4=Inputs!$CN322,AP$4=Inputs!$CO322),1,IF(OR(AND(AP$4=Inputs!$CN322+1,Inputs!$CN322=Inputs!$CO322),AND(AP$4=Inputs!$CN322+2,Inputs!$CN322=Inputs!$CO322)),0,IF(AP$4=Inputs!$CN322,0.8,IF(AP$4=Inputs!$CN322+1,0.6,IF(AP$4=Inputs!$CN322+2,0.4,IF(AP$4=Inputs!$CO322,0.2,IF(AND(AP$4&gt;=Inputs!$CL322,AP$4&lt;Inputs!$CM322),(AP$4-Inputs!$CL322+1)/(Inputs!$AI322+1),0)))))))))</f>
        <v>0</v>
      </c>
      <c r="AQ325" s="27">
        <f>IF(AND(Inputs!$CO322=0,AQ$4&gt;=Inputs!$CM322),1,IF(AND(AQ$4&gt;=Inputs!$CM322,AQ$4&lt;Inputs!$CN322),1,IF(AND(AQ$4=Inputs!$CN322,AQ$4=Inputs!$CO322),1,IF(OR(AND(AQ$4=Inputs!$CN322+1,Inputs!$CN322=Inputs!$CO322),AND(AQ$4=Inputs!$CN322+2,Inputs!$CN322=Inputs!$CO322)),0,IF(AQ$4=Inputs!$CN322,0.8,IF(AQ$4=Inputs!$CN322+1,0.6,IF(AQ$4=Inputs!$CN322+2,0.4,IF(AQ$4=Inputs!$CO322,0.2,IF(AND(AQ$4&gt;=Inputs!$CL322,AQ$4&lt;Inputs!$CM322),(AQ$4-Inputs!$CL322+1)/(Inputs!$AI322+1),0)))))))))</f>
        <v>0</v>
      </c>
      <c r="AR325" s="27">
        <f>IF(AND(Inputs!$CO322=0,AR$4&gt;=Inputs!$CM322),1,IF(AND(AR$4&gt;=Inputs!$CM322,AR$4&lt;Inputs!$CN322),1,IF(AND(AR$4=Inputs!$CN322,AR$4=Inputs!$CO322),1,IF(OR(AND(AR$4=Inputs!$CN322+1,Inputs!$CN322=Inputs!$CO322),AND(AR$4=Inputs!$CN322+2,Inputs!$CN322=Inputs!$CO322)),0,IF(AR$4=Inputs!$CN322,0.8,IF(AR$4=Inputs!$CN322+1,0.6,IF(AR$4=Inputs!$CN322+2,0.4,IF(AR$4=Inputs!$CO322,0.2,IF(AND(AR$4&gt;=Inputs!$CL322,AR$4&lt;Inputs!$CM322),(AR$4-Inputs!$CL322+1)/(Inputs!$AI322+1),0)))))))))</f>
        <v>0</v>
      </c>
      <c r="AS325" s="27">
        <f>IF(AND(Inputs!$CO322=0,AS$4&gt;=Inputs!$CM322),1,IF(AND(AS$4&gt;=Inputs!$CM322,AS$4&lt;Inputs!$CN322),1,IF(AND(AS$4=Inputs!$CN322,AS$4=Inputs!$CO322),1,IF(OR(AND(AS$4=Inputs!$CN322+1,Inputs!$CN322=Inputs!$CO322),AND(AS$4=Inputs!$CN322+2,Inputs!$CN322=Inputs!$CO322)),0,IF(AS$4=Inputs!$CN322,0.8,IF(AS$4=Inputs!$CN322+1,0.6,IF(AS$4=Inputs!$CN322+2,0.4,IF(AS$4=Inputs!$CO322,0.2,IF(AND(AS$4&gt;=Inputs!$CL322,AS$4&lt;Inputs!$CM322),(AS$4-Inputs!$CL322+1)/(Inputs!$AI322+1),0)))))))))</f>
        <v>0</v>
      </c>
      <c r="AT325" s="27">
        <f>IF(AND(Inputs!$CO322=0,AT$4&gt;=Inputs!$CM322),1,IF(AND(AT$4&gt;=Inputs!$CM322,AT$4&lt;Inputs!$CN322),1,IF(AND(AT$4=Inputs!$CN322,AT$4=Inputs!$CO322),1,IF(OR(AND(AT$4=Inputs!$CN322+1,Inputs!$CN322=Inputs!$CO322),AND(AT$4=Inputs!$CN322+2,Inputs!$CN322=Inputs!$CO322)),0,IF(AT$4=Inputs!$CN322,0.8,IF(AT$4=Inputs!$CN322+1,0.6,IF(AT$4=Inputs!$CN322+2,0.4,IF(AT$4=Inputs!$CO322,0.2,IF(AND(AT$4&gt;=Inputs!$CL322,AT$4&lt;Inputs!$CM322),(AT$4-Inputs!$CL322+1)/(Inputs!$AI322+1),0)))))))))</f>
        <v>0</v>
      </c>
      <c r="AU325" s="27">
        <f>IF(AND(Inputs!$CO322=0,AU$4&gt;=Inputs!$CM322),1,IF(AND(AU$4&gt;=Inputs!$CM322,AU$4&lt;Inputs!$CN322),1,IF(AND(AU$4=Inputs!$CN322,AU$4=Inputs!$CO322),1,IF(OR(AND(AU$4=Inputs!$CN322+1,Inputs!$CN322=Inputs!$CO322),AND(AU$4=Inputs!$CN322+2,Inputs!$CN322=Inputs!$CO322)),0,IF(AU$4=Inputs!$CN322,0.8,IF(AU$4=Inputs!$CN322+1,0.6,IF(AU$4=Inputs!$CN322+2,0.4,IF(AU$4=Inputs!$CO322,0.2,IF(AND(AU$4&gt;=Inputs!$CL322,AU$4&lt;Inputs!$CM322),(AU$4-Inputs!$CL322+1)/(Inputs!$AI322+1),0)))))))))</f>
        <v>0</v>
      </c>
      <c r="AV325" s="27">
        <f>IF(AND(Inputs!$CO322=0,AV$4&gt;=Inputs!$CM322),1,IF(AND(AV$4&gt;=Inputs!$CM322,AV$4&lt;Inputs!$CN322),1,IF(AND(AV$4=Inputs!$CN322,AV$4=Inputs!$CO322),1,IF(OR(AND(AV$4=Inputs!$CN322+1,Inputs!$CN322=Inputs!$CO322),AND(AV$4=Inputs!$CN322+2,Inputs!$CN322=Inputs!$CO322)),0,IF(AV$4=Inputs!$CN322,0.8,IF(AV$4=Inputs!$CN322+1,0.6,IF(AV$4=Inputs!$CN322+2,0.4,IF(AV$4=Inputs!$CO322,0.2,IF(AND(AV$4&gt;=Inputs!$CL322,AV$4&lt;Inputs!$CM322),(AV$4-Inputs!$CL322+1)/(Inputs!$AI322+1),0)))))))))</f>
        <v>0</v>
      </c>
      <c r="AW325" s="27">
        <f>IF(AND(Inputs!$CO322=0,AW$4&gt;=Inputs!$CM322),1,IF(AND(AW$4&gt;=Inputs!$CM322,AW$4&lt;Inputs!$CN322),1,IF(AND(AW$4=Inputs!$CN322,AW$4=Inputs!$CO322),1,IF(OR(AND(AW$4=Inputs!$CN322+1,Inputs!$CN322=Inputs!$CO322),AND(AW$4=Inputs!$CN322+2,Inputs!$CN322=Inputs!$CO322)),0,IF(AW$4=Inputs!$CN322,0.8,IF(AW$4=Inputs!$CN322+1,0.6,IF(AW$4=Inputs!$CN322+2,0.4,IF(AW$4=Inputs!$CO322,0.2,IF(AND(AW$4&gt;=Inputs!$CL322,AW$4&lt;Inputs!$CM322),(AW$4-Inputs!$CL322+1)/(Inputs!$AI322+1),0)))))))))</f>
        <v>0</v>
      </c>
      <c r="AX325" s="27">
        <f>IF(AND(Inputs!$CO322=0,AX$4&gt;=Inputs!$CM322),1,IF(AND(AX$4&gt;=Inputs!$CM322,AX$4&lt;Inputs!$CN322),1,IF(AND(AX$4=Inputs!$CN322,AX$4=Inputs!$CO322),1,IF(OR(AND(AX$4=Inputs!$CN322+1,Inputs!$CN322=Inputs!$CO322),AND(AX$4=Inputs!$CN322+2,Inputs!$CN322=Inputs!$CO322)),0,IF(AX$4=Inputs!$CN322,0.8,IF(AX$4=Inputs!$CN322+1,0.6,IF(AX$4=Inputs!$CN322+2,0.4,IF(AX$4=Inputs!$CO322,0.2,IF(AND(AX$4&gt;=Inputs!$CL322,AX$4&lt;Inputs!$CM322),(AX$4-Inputs!$CL322+1)/(Inputs!$AI322+1),0)))))))))</f>
        <v>0</v>
      </c>
      <c r="AY325" s="27">
        <f>IF(AND(Inputs!$CO322=0,AY$4&gt;=Inputs!$CM322),1,IF(AND(AY$4&gt;=Inputs!$CM322,AY$4&lt;Inputs!$CN322),1,IF(AND(AY$4=Inputs!$CN322,AY$4=Inputs!$CO322),1,IF(OR(AND(AY$4=Inputs!$CN322+1,Inputs!$CN322=Inputs!$CO322),AND(AY$4=Inputs!$CN322+2,Inputs!$CN322=Inputs!$CO322)),0,IF(AY$4=Inputs!$CN322,0.8,IF(AY$4=Inputs!$CN322+1,0.6,IF(AY$4=Inputs!$CN322+2,0.4,IF(AY$4=Inputs!$CO322,0.2,IF(AND(AY$4&gt;=Inputs!$CL322,AY$4&lt;Inputs!$CM322),(AY$4-Inputs!$CL322+1)/(Inputs!$AI322+1),0)))))))))</f>
        <v>0</v>
      </c>
      <c r="AZ325" s="27">
        <f>IF(AND(Inputs!$CO322=0,AZ$4&gt;=Inputs!$CM322),1,IF(AND(AZ$4&gt;=Inputs!$CM322,AZ$4&lt;Inputs!$CN322),1,IF(AND(AZ$4=Inputs!$CN322,AZ$4=Inputs!$CO322),1,IF(OR(AND(AZ$4=Inputs!$CN322+1,Inputs!$CN322=Inputs!$CO322),AND(AZ$4=Inputs!$CN322+2,Inputs!$CN322=Inputs!$CO322)),0,IF(AZ$4=Inputs!$CN322,0.8,IF(AZ$4=Inputs!$CN322+1,0.6,IF(AZ$4=Inputs!$CN322+2,0.4,IF(AZ$4=Inputs!$CO322,0.2,IF(AND(AZ$4&gt;=Inputs!$CL322,AZ$4&lt;Inputs!$CM322),(AZ$4-Inputs!$CL322+1)/(Inputs!$AI322+1),0)))))))))</f>
        <v>0</v>
      </c>
      <c r="BA325" s="27">
        <f>IF(AND(Inputs!$CO322=0,BA$4&gt;=Inputs!$CM322),1,IF(AND(BA$4&gt;=Inputs!$CM322,BA$4&lt;Inputs!$CN322),1,IF(AND(BA$4=Inputs!$CN322,BA$4=Inputs!$CO322),1,IF(OR(AND(BA$4=Inputs!$CN322+1,Inputs!$CN322=Inputs!$CO322),AND(BA$4=Inputs!$CN322+2,Inputs!$CN322=Inputs!$CO322)),0,IF(BA$4=Inputs!$CN322,0.8,IF(BA$4=Inputs!$CN322+1,0.6,IF(BA$4=Inputs!$CN322+2,0.4,IF(BA$4=Inputs!$CO322,0.2,IF(AND(BA$4&gt;=Inputs!$CL322,BA$4&lt;Inputs!$CM322),(BA$4-Inputs!$CL322+1)/(Inputs!$AI322+1),0)))))))))</f>
        <v>0</v>
      </c>
      <c r="BB325" s="27">
        <f>IF(AND(Inputs!$CO322=0,BB$4&gt;=Inputs!$CM322),1,IF(AND(BB$4&gt;=Inputs!$CM322,BB$4&lt;Inputs!$CN322),1,IF(AND(BB$4=Inputs!$CN322,BB$4=Inputs!$CO322),1,IF(OR(AND(BB$4=Inputs!$CN322+1,Inputs!$CN322=Inputs!$CO322),AND(BB$4=Inputs!$CN322+2,Inputs!$CN322=Inputs!$CO322)),0,IF(BB$4=Inputs!$CN322,0.8,IF(BB$4=Inputs!$CN322+1,0.6,IF(BB$4=Inputs!$CN322+2,0.4,IF(BB$4=Inputs!$CO322,0.2,IF(AND(BB$4&gt;=Inputs!$CL322,BB$4&lt;Inputs!$CM322),(BB$4-Inputs!$CL322+1)/(Inputs!$AI322+1),0)))))))))</f>
        <v>0</v>
      </c>
      <c r="BC325" s="27">
        <f>IF(AND(Inputs!$CO322=0,BC$4&gt;=Inputs!$CM322),1,IF(AND(BC$4&gt;=Inputs!$CM322,BC$4&lt;Inputs!$CN322),1,IF(AND(BC$4=Inputs!$CN322,BC$4=Inputs!$CO322),1,IF(OR(AND(BC$4=Inputs!$CN322+1,Inputs!$CN322=Inputs!$CO322),AND(BC$4=Inputs!$CN322+2,Inputs!$CN322=Inputs!$CO322)),0,IF(BC$4=Inputs!$CN322,0.8,IF(BC$4=Inputs!$CN322+1,0.6,IF(BC$4=Inputs!$CN322+2,0.4,IF(BC$4=Inputs!$CO322,0.2,IF(AND(BC$4&gt;=Inputs!$CL322,BC$4&lt;Inputs!$CM322),(BC$4-Inputs!$CL322+1)/(Inputs!$AI322+1),0)))))))))</f>
        <v>0</v>
      </c>
      <c r="BD325" s="27">
        <f>IF(AND(Inputs!$CO322=0,BD$4&gt;=Inputs!$CM322),1,IF(AND(BD$4&gt;=Inputs!$CM322,BD$4&lt;Inputs!$CN322),1,IF(AND(BD$4=Inputs!$CN322,BD$4=Inputs!$CO322),1,IF(OR(AND(BD$4=Inputs!$CN322+1,Inputs!$CN322=Inputs!$CO322),AND(BD$4=Inputs!$CN322+2,Inputs!$CN322=Inputs!$CO322)),0,IF(BD$4=Inputs!$CN322,0.8,IF(BD$4=Inputs!$CN322+1,0.6,IF(BD$4=Inputs!$CN322+2,0.4,IF(BD$4=Inputs!$CO322,0.2,IF(AND(BD$4&gt;=Inputs!$CL322,BD$4&lt;Inputs!$CM322),(BD$4-Inputs!$CL322+1)/(Inputs!$AI322+1),0)))))))))</f>
        <v>0</v>
      </c>
      <c r="BE325" s="27">
        <f>IF(AND(Inputs!$CO322=0,BE$4&gt;=Inputs!$CM322),1,IF(AND(BE$4&gt;=Inputs!$CM322,BE$4&lt;Inputs!$CN322),1,IF(AND(BE$4=Inputs!$CN322,BE$4=Inputs!$CO322),1,IF(OR(AND(BE$4=Inputs!$CN322+1,Inputs!$CN322=Inputs!$CO322),AND(BE$4=Inputs!$CN322+2,Inputs!$CN322=Inputs!$CO322)),0,IF(BE$4=Inputs!$CN322,0.8,IF(BE$4=Inputs!$CN322+1,0.6,IF(BE$4=Inputs!$CN322+2,0.4,IF(BE$4=Inputs!$CO322,0.2,IF(AND(BE$4&gt;=Inputs!$CL322,BE$4&lt;Inputs!$CM322),(BE$4-Inputs!$CL322+1)/(Inputs!$AI322+1),0)))))))))</f>
        <v>0</v>
      </c>
      <c r="BF325" s="27">
        <f>IF(AND(Inputs!$CO322=0,BF$4&gt;=Inputs!$CM322),1,IF(AND(BF$4&gt;=Inputs!$CM322,BF$4&lt;Inputs!$CN322),1,IF(AND(BF$4=Inputs!$CN322,BF$4=Inputs!$CO322),1,IF(OR(AND(BF$4=Inputs!$CN322+1,Inputs!$CN322=Inputs!$CO322),AND(BF$4=Inputs!$CN322+2,Inputs!$CN322=Inputs!$CO322)),0,IF(BF$4=Inputs!$CN322,0.8,IF(BF$4=Inputs!$CN322+1,0.6,IF(BF$4=Inputs!$CN322+2,0.4,IF(BF$4=Inputs!$CO322,0.2,IF(AND(BF$4&gt;=Inputs!$CL322,BF$4&lt;Inputs!$CM322),(BF$4-Inputs!$CL322+1)/(Inputs!$AI322+1),0)))))))))</f>
        <v>0</v>
      </c>
      <c r="BG325" s="27">
        <f>IF(AND(Inputs!$CO322=0,BG$4&gt;=Inputs!$CM322),1,IF(AND(BG$4&gt;=Inputs!$CM322,BG$4&lt;Inputs!$CN322),1,IF(AND(BG$4=Inputs!$CN322,BG$4=Inputs!$CO322),1,IF(OR(AND(BG$4=Inputs!$CN322+1,Inputs!$CN322=Inputs!$CO322),AND(BG$4=Inputs!$CN322+2,Inputs!$CN322=Inputs!$CO322)),0,IF(BG$4=Inputs!$CN322,0.8,IF(BG$4=Inputs!$CN322+1,0.6,IF(BG$4=Inputs!$CN322+2,0.4,IF(BG$4=Inputs!$CO322,0.2,IF(AND(BG$4&gt;=Inputs!$CL322,BG$4&lt;Inputs!$CM322),(BG$4-Inputs!$CL322+1)/(Inputs!$AI322+1),0)))))))))</f>
        <v>0</v>
      </c>
      <c r="BH325" s="27">
        <f>IF(AND(Inputs!$CO322=0,BH$4&gt;=Inputs!$CM322),1,IF(AND(BH$4&gt;=Inputs!$CM322,BH$4&lt;Inputs!$CN322),1,IF(AND(BH$4=Inputs!$CN322,BH$4=Inputs!$CO322),1,IF(OR(AND(BH$4=Inputs!$CN322+1,Inputs!$CN322=Inputs!$CO322),AND(BH$4=Inputs!$CN322+2,Inputs!$CN322=Inputs!$CO322)),0,IF(BH$4=Inputs!$CN322,0.8,IF(BH$4=Inputs!$CN322+1,0.6,IF(BH$4=Inputs!$CN322+2,0.4,IF(BH$4=Inputs!$CO322,0.2,IF(AND(BH$4&gt;=Inputs!$CL322,BH$4&lt;Inputs!$CM322),(BH$4-Inputs!$CL322+1)/(Inputs!$AI322+1),0)))))))))</f>
        <v>0</v>
      </c>
      <c r="BI325" s="27">
        <f>IF(AND(Inputs!$CO322=0,BI$4&gt;=Inputs!$CM322),1,IF(AND(BI$4&gt;=Inputs!$CM322,BI$4&lt;Inputs!$CN322),1,IF(AND(BI$4=Inputs!$CN322,BI$4=Inputs!$CO322),1,IF(OR(AND(BI$4=Inputs!$CN322+1,Inputs!$CN322=Inputs!$CO322),AND(BI$4=Inputs!$CN322+2,Inputs!$CN322=Inputs!$CO322)),0,IF(BI$4=Inputs!$CN322,0.8,IF(BI$4=Inputs!$CN322+1,0.6,IF(BI$4=Inputs!$CN322+2,0.4,IF(BI$4=Inputs!$CO322,0.2,IF(AND(BI$4&gt;=Inputs!$CL322,BI$4&lt;Inputs!$CM322),(BI$4-Inputs!$CL322+1)/(Inputs!$AI322+1),0)))))))))</f>
        <v>0</v>
      </c>
      <c r="BJ325" s="27">
        <f>IF(AND(Inputs!$CO322=0,BJ$4&gt;=Inputs!$CM322),1,IF(AND(BJ$4&gt;=Inputs!$CM322,BJ$4&lt;Inputs!$CN322),1,IF(AND(BJ$4=Inputs!$CN322,BJ$4=Inputs!$CO322),1,IF(OR(AND(BJ$4=Inputs!$CN322+1,Inputs!$CN322=Inputs!$CO322),AND(BJ$4=Inputs!$CN322+2,Inputs!$CN322=Inputs!$CO322)),0,IF(BJ$4=Inputs!$CN322,0.8,IF(BJ$4=Inputs!$CN322+1,0.6,IF(BJ$4=Inputs!$CN322+2,0.4,IF(BJ$4=Inputs!$CO322,0.2,IF(AND(BJ$4&gt;=Inputs!$CL322,BJ$4&lt;Inputs!$CM322),(BJ$4-Inputs!$CL322+1)/(Inputs!$AI322+1),0)))))))))</f>
        <v>0</v>
      </c>
      <c r="BK325" s="27">
        <f>IF(AND(Inputs!$CO322=0,BK$4&gt;=Inputs!$CM322),1,IF(AND(BK$4&gt;=Inputs!$CM322,BK$4&lt;Inputs!$CN322),1,IF(AND(BK$4=Inputs!$CN322,BK$4=Inputs!$CO322),1,IF(OR(AND(BK$4=Inputs!$CN322+1,Inputs!$CN322=Inputs!$CO322),AND(BK$4=Inputs!$CN322+2,Inputs!$CN322=Inputs!$CO322)),0,IF(BK$4=Inputs!$CN322,0.8,IF(BK$4=Inputs!$CN322+1,0.6,IF(BK$4=Inputs!$CN322+2,0.4,IF(BK$4=Inputs!$CO322,0.2,IF(AND(BK$4&gt;=Inputs!$CL322,BK$4&lt;Inputs!$CM322),(BK$4-Inputs!$CL322+1)/(Inputs!$AI322+1),0)))))))))</f>
        <v>0</v>
      </c>
      <c r="BL325" s="27">
        <f>IF(AND(Inputs!$CO322=0,BL$4&gt;=Inputs!$CM322),1,IF(AND(BL$4&gt;=Inputs!$CM322,BL$4&lt;Inputs!$CN322),1,IF(AND(BL$4=Inputs!$CN322,BL$4=Inputs!$CO322),1,IF(OR(AND(BL$4=Inputs!$CN322+1,Inputs!$CN322=Inputs!$CO322),AND(BL$4=Inputs!$CN322+2,Inputs!$CN322=Inputs!$CO322)),0,IF(BL$4=Inputs!$CN322,0.8,IF(BL$4=Inputs!$CN322+1,0.6,IF(BL$4=Inputs!$CN322+2,0.4,IF(BL$4=Inputs!$CO322,0.2,IF(AND(BL$4&gt;=Inputs!$CL322,BL$4&lt;Inputs!$CM322),(BL$4-Inputs!$CL322+1)/(Inputs!$AI322+1),0)))))))))</f>
        <v>0</v>
      </c>
      <c r="BM325" s="27">
        <f>IF(AND(Inputs!$CO322=0,BM$4&gt;=Inputs!$CM322),1,IF(AND(BM$4&gt;=Inputs!$CM322,BM$4&lt;Inputs!$CN322),1,IF(AND(BM$4=Inputs!$CN322,BM$4=Inputs!$CO322),1,IF(OR(AND(BM$4=Inputs!$CN322+1,Inputs!$CN322=Inputs!$CO322),AND(BM$4=Inputs!$CN322+2,Inputs!$CN322=Inputs!$CO322)),0,IF(BM$4=Inputs!$CN322,0.8,IF(BM$4=Inputs!$CN322+1,0.6,IF(BM$4=Inputs!$CN322+2,0.4,IF(BM$4=Inputs!$CO322,0.2,IF(AND(BM$4&gt;=Inputs!$CL322,BM$4&lt;Inputs!$CM322),(BM$4-Inputs!$CL322+1)/(Inputs!$AI322+1),0)))))))))</f>
        <v>0</v>
      </c>
      <c r="BO325" s="46" t="str">
        <f>IF(Inputs!$B322="","",(ROUND(Inputs!$BC322*AJ325,0)))</f>
        <v/>
      </c>
      <c r="BP325" s="46" t="str">
        <f>IF(Inputs!$B322="","",(ROUND(Inputs!$BC322*AK325,0)))</f>
        <v/>
      </c>
      <c r="BQ325" s="46" t="str">
        <f>IF(Inputs!$B322="","",(ROUND(Inputs!$BC322*AL325,0)))</f>
        <v/>
      </c>
      <c r="BR325" s="46" t="str">
        <f>IF(Inputs!$B322="","",(ROUND(Inputs!$BC322*AM325,0)))</f>
        <v/>
      </c>
      <c r="BS325" s="46" t="str">
        <f>IF(Inputs!$B322="","",(ROUND(Inputs!$BC322*AN325,0)))</f>
        <v/>
      </c>
      <c r="BT325" s="46" t="str">
        <f>IF(Inputs!$B322="","",(ROUND(Inputs!$BC322*AO325,0)))</f>
        <v/>
      </c>
      <c r="BU325" s="46" t="str">
        <f>IF(Inputs!$B322="","",(ROUND(Inputs!$BC322*AP325,0)))</f>
        <v/>
      </c>
      <c r="BV325" s="46" t="str">
        <f>IF(Inputs!$B322="","",(ROUND(Inputs!$BC322*AQ325,0)))</f>
        <v/>
      </c>
      <c r="BW325" s="46" t="str">
        <f>IF(Inputs!$B322="","",(ROUND(Inputs!$BC322*AR325,0)))</f>
        <v/>
      </c>
      <c r="BX325" s="46" t="str">
        <f>IF(Inputs!$B322="","",(ROUND(Inputs!$BC322*AS325,0)))</f>
        <v/>
      </c>
      <c r="BY325" s="46" t="str">
        <f>IF(Inputs!$B322="","",(ROUND(Inputs!$BC322*AT325,0)))</f>
        <v/>
      </c>
      <c r="BZ325" s="46" t="str">
        <f>IF(Inputs!$B322="","",(ROUND(Inputs!$BC322*AU325,0)))</f>
        <v/>
      </c>
      <c r="CA325" s="46" t="str">
        <f>IF(Inputs!$B322="","",(ROUND(Inputs!$BC322*AV325,0)))</f>
        <v/>
      </c>
      <c r="CB325" s="46" t="str">
        <f>IF(Inputs!$B322="","",(ROUND(Inputs!$BC322*AW325,0)))</f>
        <v/>
      </c>
      <c r="CC325" s="46" t="str">
        <f>IF(Inputs!$B322="","",(ROUND(Inputs!$BC322*AX325,0)))</f>
        <v/>
      </c>
      <c r="CD325" s="46" t="str">
        <f>IF(Inputs!$B322="","",(ROUND(Inputs!$BC322*AY325,0)))</f>
        <v/>
      </c>
      <c r="CE325" s="46" t="str">
        <f>IF(Inputs!$B322="","",(ROUND(Inputs!$BC322*AZ325,0)))</f>
        <v/>
      </c>
      <c r="CF325" s="46" t="str">
        <f>IF(Inputs!$B322="","",(ROUND(Inputs!$BC322*BA325,0)))</f>
        <v/>
      </c>
      <c r="CG325" s="46" t="str">
        <f>IF(Inputs!$B322="","",(ROUND(Inputs!$BC322*BB325,0)))</f>
        <v/>
      </c>
      <c r="CH325" s="46" t="str">
        <f>IF(Inputs!$B322="","",(ROUND(Inputs!$BC322*BC325,0)))</f>
        <v/>
      </c>
      <c r="CI325" s="46" t="str">
        <f>IF(Inputs!$B322="","",(ROUND(Inputs!$BC322*BD325,0)))</f>
        <v/>
      </c>
      <c r="CJ325" s="46" t="str">
        <f>IF(Inputs!$B322="","",(ROUND(Inputs!$BC322*BE325,0)))</f>
        <v/>
      </c>
      <c r="CK325" s="46" t="str">
        <f>IF(Inputs!$B322="","",(ROUND(Inputs!$BC322*BF325,0)))</f>
        <v/>
      </c>
      <c r="CL325" s="46" t="str">
        <f>IF(Inputs!$B322="","",(ROUND(Inputs!$BC322*BG325,0)))</f>
        <v/>
      </c>
      <c r="CM325" s="46" t="str">
        <f>IF(Inputs!$B322="","",(ROUND(Inputs!$BC322*BH325,0)))</f>
        <v/>
      </c>
      <c r="CN325" s="46" t="str">
        <f>IF(Inputs!$B322="","",(ROUND(Inputs!$BC322*BI325,0)))</f>
        <v/>
      </c>
      <c r="CO325" s="46" t="str">
        <f>IF(Inputs!$B322="","",(ROUND(Inputs!$BC322*BJ325,0)))</f>
        <v/>
      </c>
      <c r="CP325" s="46" t="str">
        <f>IF(Inputs!$B322="","",(ROUND(Inputs!$BC322*BK325,0)))</f>
        <v/>
      </c>
      <c r="CQ325" s="46" t="str">
        <f>IF(Inputs!$B322="","",(ROUND(Inputs!$BC322*BL325,0)))</f>
        <v/>
      </c>
      <c r="CR325" s="46" t="str">
        <f>IF(Inputs!$B322="","",(ROUND(Inputs!$BC322*BM325,0)))</f>
        <v/>
      </c>
      <c r="CV325" s="46" t="str">
        <f>IF(A325="","",IF(AND(CV$4&lt;=Inputs!$CQ322,CV$4&gt;=Inputs!$CP322),Inputs!$AR322/(Inputs!$CQ322-Inputs!$CP322+1),0)+IF(CV$4=Inputs!$CL322,Inputs!$BD322,0))</f>
        <v/>
      </c>
      <c r="CW325" s="46" t="str">
        <f>IF(B325="","",IF(AND(CW$4&lt;=Inputs!$CQ322,CW$4&gt;=Inputs!$CP322),Inputs!$AR322/(Inputs!$CQ322-Inputs!$CP322+1),0)+IF(CW$4=Inputs!$CL322,Inputs!$BD322,0))</f>
        <v/>
      </c>
      <c r="CX325" s="46" t="str">
        <f>IF(C325="","",IF(AND(CX$4&lt;=Inputs!$CQ322,CX$4&gt;=Inputs!$CP322),Inputs!$AR322/(Inputs!$CQ322-Inputs!$CP322+1),0)+IF(CX$4=Inputs!$CL322,Inputs!$BD322,0))</f>
        <v/>
      </c>
      <c r="CY325" s="46" t="str">
        <f>IF(D325="","",IF(AND(CY$4&lt;=Inputs!$CQ322,CY$4&gt;=Inputs!$CP322),Inputs!$AR322/(Inputs!$CQ322-Inputs!$CP322+1),0)+IF(CY$4=Inputs!$CL322,Inputs!$BD322,0))</f>
        <v/>
      </c>
      <c r="CZ325" s="46" t="str">
        <f>IF(E325="","",IF(AND(CZ$4&lt;=Inputs!$CQ322,CZ$4&gt;=Inputs!$CP322),Inputs!$AR322/(Inputs!$CQ322-Inputs!$CP322+1),0)+IF(CZ$4=Inputs!$CL322,Inputs!$BD322,0))</f>
        <v/>
      </c>
      <c r="DA325" s="46" t="str">
        <f>IF(F325="","",IF(AND(DA$4&lt;=Inputs!$CQ322,DA$4&gt;=Inputs!$CP322),Inputs!$AR322/(Inputs!$CQ322-Inputs!$CP322+1),0)+IF(DA$4=Inputs!$CL322,Inputs!$BD322,0))</f>
        <v/>
      </c>
      <c r="DB325" s="46" t="str">
        <f>IF(G325="","",IF(AND(DB$4&lt;=Inputs!$CQ322,DB$4&gt;=Inputs!$CP322),Inputs!$AR322/(Inputs!$CQ322-Inputs!$CP322+1),0)+IF(DB$4=Inputs!$CL322,Inputs!$BD322,0))</f>
        <v/>
      </c>
      <c r="DC325" s="46" t="str">
        <f>IF(H325="","",IF(AND(DC$4&lt;=Inputs!$CQ322,DC$4&gt;=Inputs!$CP322),Inputs!$AR322/(Inputs!$CQ322-Inputs!$CP322+1),0)+IF(DC$4=Inputs!$CL322,Inputs!$BD322,0))</f>
        <v/>
      </c>
      <c r="DD325" s="46" t="str">
        <f>IF(I325="","",IF(AND(DD$4&lt;=Inputs!$CQ322,DD$4&gt;=Inputs!$CP322),Inputs!$AR322/(Inputs!$CQ322-Inputs!$CP322+1),0)+IF(DD$4=Inputs!$CL322,Inputs!$BD322,0))</f>
        <v/>
      </c>
      <c r="DE325" s="46" t="str">
        <f>IF(J325="","",IF(AND(DE$4&lt;=Inputs!$CQ322,DE$4&gt;=Inputs!$CP322),Inputs!$AR322/(Inputs!$CQ322-Inputs!$CP322+1),0)+IF(DE$4=Inputs!$CL322,Inputs!$BD322,0))</f>
        <v/>
      </c>
      <c r="DF325" s="46" t="str">
        <f>IF(K325="","",IF(AND(DF$4&lt;=Inputs!$CQ322,DF$4&gt;=Inputs!$CP322),Inputs!$AR322/(Inputs!$CQ322-Inputs!$CP322+1),0)+IF(DF$4=Inputs!$CL322,Inputs!$BD322,0))</f>
        <v/>
      </c>
      <c r="DG325" s="46" t="str">
        <f>IF(L325="","",IF(AND(DG$4&lt;=Inputs!$CQ322,DG$4&gt;=Inputs!$CP322),Inputs!$AR322/(Inputs!$CQ322-Inputs!$CP322+1),0)+IF(DG$4=Inputs!$CL322,Inputs!$BD322,0))</f>
        <v/>
      </c>
      <c r="DH325" s="46" t="str">
        <f>IF(M325="","",IF(AND(DH$4&lt;=Inputs!$CQ322,DH$4&gt;=Inputs!$CP322),Inputs!$AR322/(Inputs!$CQ322-Inputs!$CP322+1),0)+IF(DH$4=Inputs!$CL322,Inputs!$BD322,0))</f>
        <v/>
      </c>
      <c r="DI325" s="46" t="str">
        <f>IF(N325="","",IF(AND(DI$4&lt;=Inputs!$CQ322,DI$4&gt;=Inputs!$CP322),Inputs!$AR322/(Inputs!$CQ322-Inputs!$CP322+1),0)+IF(DI$4=Inputs!$CL322,Inputs!$BD322,0))</f>
        <v/>
      </c>
      <c r="DJ325" s="46" t="str">
        <f>IF(O325="","",IF(AND(DJ$4&lt;=Inputs!$CQ322,DJ$4&gt;=Inputs!$CP322),Inputs!$AR322/(Inputs!$CQ322-Inputs!$CP322+1),0)+IF(DJ$4=Inputs!$CL322,Inputs!$BD322,0))</f>
        <v/>
      </c>
      <c r="DK325" s="46" t="str">
        <f>IF(P325="","",IF(AND(DK$4&lt;=Inputs!$CQ322,DK$4&gt;=Inputs!$CP322),Inputs!$AR322/(Inputs!$CQ322-Inputs!$CP322+1),0)+IF(DK$4=Inputs!$CL322,Inputs!$BD322,0))</f>
        <v/>
      </c>
      <c r="DL325" s="46" t="str">
        <f>IF(Q325="","",IF(AND(DL$4&lt;=Inputs!$CQ322,DL$4&gt;=Inputs!$CP322),Inputs!$AR322/(Inputs!$CQ322-Inputs!$CP322+1),0)+IF(DL$4=Inputs!$CL322,Inputs!$BD322,0))</f>
        <v/>
      </c>
      <c r="DM325" s="46" t="str">
        <f>IF(R325="","",IF(AND(DM$4&lt;=Inputs!$CQ322,DM$4&gt;=Inputs!$CP322),Inputs!$AR322/(Inputs!$CQ322-Inputs!$CP322+1),0)+IF(DM$4=Inputs!$CL322,Inputs!$BD322,0))</f>
        <v/>
      </c>
      <c r="DN325" s="46" t="str">
        <f>IF(S325="","",IF(AND(DN$4&lt;=Inputs!$CQ322,DN$4&gt;=Inputs!$CP322),Inputs!$AR322/(Inputs!$CQ322-Inputs!$CP322+1),0)+IF(DN$4=Inputs!$CL322,Inputs!$BD322,0))</f>
        <v/>
      </c>
      <c r="DO325" s="46" t="str">
        <f>IF(T325="","",IF(AND(DO$4&lt;=Inputs!$CQ322,DO$4&gt;=Inputs!$CP322),Inputs!$AR322/(Inputs!$CQ322-Inputs!$CP322+1),0)+IF(DO$4=Inputs!$CL322,Inputs!$BD322,0))</f>
        <v/>
      </c>
      <c r="DP325" s="46" t="str">
        <f>IF(U325="","",IF(AND(DP$4&lt;=Inputs!$CQ322,DP$4&gt;=Inputs!$CP322),Inputs!$AR322/(Inputs!$CQ322-Inputs!$CP322+1),0)+IF(DP$4=Inputs!$CL322,Inputs!$BD322,0))</f>
        <v/>
      </c>
      <c r="DQ325" s="46" t="str">
        <f>IF(V325="","",IF(AND(DQ$4&lt;=Inputs!$CQ322,DQ$4&gt;=Inputs!$CP322),Inputs!$AR322/(Inputs!$CQ322-Inputs!$CP322+1),0)+IF(DQ$4=Inputs!$CL322,Inputs!$BD322,0))</f>
        <v/>
      </c>
      <c r="DR325" s="46" t="str">
        <f>IF(W325="","",IF(AND(DR$4&lt;=Inputs!$CQ322,DR$4&gt;=Inputs!$CP322),Inputs!$AR322/(Inputs!$CQ322-Inputs!$CP322+1),0)+IF(DR$4=Inputs!$CL322,Inputs!$BD322,0))</f>
        <v/>
      </c>
      <c r="DS325" s="46" t="str">
        <f>IF(X325="","",IF(AND(DS$4&lt;=Inputs!$CQ322,DS$4&gt;=Inputs!$CP322),Inputs!$AR322/(Inputs!$CQ322-Inputs!$CP322+1),0)+IF(DS$4=Inputs!$CL322,Inputs!$BD322,0))</f>
        <v/>
      </c>
      <c r="DT325" s="46" t="str">
        <f>IF(Y325="","",IF(AND(DT$4&lt;=Inputs!$CQ322,DT$4&gt;=Inputs!$CP322),Inputs!$AR322/(Inputs!$CQ322-Inputs!$CP322+1),0)+IF(DT$4=Inputs!$CL322,Inputs!$BD322,0))</f>
        <v/>
      </c>
      <c r="DU325" s="46" t="str">
        <f>IF(Z325="","",IF(AND(DU$4&lt;=Inputs!$CQ322,DU$4&gt;=Inputs!$CP322),Inputs!$AR322/(Inputs!$CQ322-Inputs!$CP322+1),0)+IF(DU$4=Inputs!$CL322,Inputs!$BD322,0))</f>
        <v/>
      </c>
      <c r="DV325" s="46" t="str">
        <f>IF(AA325="","",IF(AND(DV$4&lt;=Inputs!$CQ322,DV$4&gt;=Inputs!$CP322),Inputs!$AR322/(Inputs!$CQ322-Inputs!$CP322+1),0)+IF(DV$4=Inputs!$CL322,Inputs!$BD322,0))</f>
        <v/>
      </c>
      <c r="DW325" s="46" t="str">
        <f>IF(AB325="","",IF(AND(DW$4&lt;=Inputs!$CQ322,DW$4&gt;=Inputs!$CP322),Inputs!$AR322/(Inputs!$CQ322-Inputs!$CP322+1),0)+IF(DW$4=Inputs!$CL322,Inputs!$BD322,0))</f>
        <v/>
      </c>
      <c r="DX325" s="46" t="str">
        <f>IF(AC325="","",IF(AND(DX$4&lt;=Inputs!$CQ322,DX$4&gt;=Inputs!$CP322),Inputs!$AR322/(Inputs!$CQ322-Inputs!$CP322+1),0)+IF(DX$4=Inputs!$CL322,Inputs!$BD322,0))</f>
        <v/>
      </c>
      <c r="DY325" s="46" t="str">
        <f>IF(AD325="","",IF(AND(DY$4&lt;=Inputs!$CQ322,DY$4&gt;=Inputs!$CP322),Inputs!$AR322/(Inputs!$CQ322-Inputs!$CP322+1),0)+IF(DY$4=Inputs!$CL322,Inputs!$BD322,0))</f>
        <v/>
      </c>
      <c r="DZ325" s="46" t="str">
        <f t="shared" si="12"/>
        <v/>
      </c>
    </row>
    <row r="326" spans="1:130">
      <c r="A326" s="7" t="str">
        <f>IF(Inputs!A323="","",Inputs!A323)</f>
        <v/>
      </c>
      <c r="B326" t="str">
        <f>IF(Inputs!B323="","",Inputs!B323)</f>
        <v/>
      </c>
      <c r="C326" s="46" t="str">
        <f>IF(Inputs!$B323="","",BO326-CV326)</f>
        <v/>
      </c>
      <c r="D326" s="46" t="str">
        <f>IF(Inputs!$B323="","",BP326-CW326)</f>
        <v/>
      </c>
      <c r="E326" s="46" t="str">
        <f>IF(Inputs!$B323="","",BQ326-CX326)</f>
        <v/>
      </c>
      <c r="F326" s="46" t="str">
        <f>IF(Inputs!$B323="","",BR326-CY326)</f>
        <v/>
      </c>
      <c r="G326" s="46" t="str">
        <f>IF(Inputs!$B323="","",BS326-CZ326)</f>
        <v/>
      </c>
      <c r="H326" s="46" t="str">
        <f>IF(Inputs!$B323="","",BT326-DA326)</f>
        <v/>
      </c>
      <c r="I326" s="46" t="str">
        <f>IF(Inputs!$B323="","",BU326-DB326)</f>
        <v/>
      </c>
      <c r="J326" s="46" t="str">
        <f>IF(Inputs!$B323="","",BV326-DC326)</f>
        <v/>
      </c>
      <c r="K326" s="46" t="str">
        <f>IF(Inputs!$B323="","",BW326-DD326)</f>
        <v/>
      </c>
      <c r="L326" s="46" t="str">
        <f>IF(Inputs!$B323="","",BX326-DE326)</f>
        <v/>
      </c>
      <c r="M326" s="46" t="str">
        <f>IF(Inputs!$B323="","",BY326-DF326)</f>
        <v/>
      </c>
      <c r="N326" s="46" t="str">
        <f>IF(Inputs!$B323="","",BZ326-DG326)</f>
        <v/>
      </c>
      <c r="O326" s="46" t="str">
        <f>IF(Inputs!$B323="","",CA326-DH326)</f>
        <v/>
      </c>
      <c r="P326" s="46" t="str">
        <f>IF(Inputs!$B323="","",CB326-DI326)</f>
        <v/>
      </c>
      <c r="Q326" s="46" t="str">
        <f>IF(Inputs!$B323="","",CC326-DJ326)</f>
        <v/>
      </c>
      <c r="R326" s="46" t="str">
        <f>IF(Inputs!$B323="","",CD326-DK326)</f>
        <v/>
      </c>
      <c r="S326" s="46" t="str">
        <f>IF(Inputs!$B323="","",CE326-DL326)</f>
        <v/>
      </c>
      <c r="T326" s="46" t="str">
        <f>IF(Inputs!$B323="","",CF326-DM326)</f>
        <v/>
      </c>
      <c r="U326" s="46" t="str">
        <f>IF(Inputs!$B323="","",CG326-DN326)</f>
        <v/>
      </c>
      <c r="V326" s="46" t="str">
        <f>IF(Inputs!$B323="","",CH326-DO326)</f>
        <v/>
      </c>
      <c r="W326" s="46" t="str">
        <f>IF(Inputs!$B323="","",CI326-DP326)</f>
        <v/>
      </c>
      <c r="X326" s="46" t="str">
        <f>IF(Inputs!$B323="","",CJ326-DQ326)</f>
        <v/>
      </c>
      <c r="Y326" s="46" t="str">
        <f>IF(Inputs!$B323="","",CK326-DR326)</f>
        <v/>
      </c>
      <c r="Z326" s="46" t="str">
        <f>IF(Inputs!$B323="","",CL326-DS326)</f>
        <v/>
      </c>
      <c r="AA326" s="46" t="str">
        <f>IF(Inputs!$B323="","",CM326-DT326)</f>
        <v/>
      </c>
      <c r="AB326" s="46" t="str">
        <f>IF(Inputs!$B323="","",CN326-DU326)</f>
        <v/>
      </c>
      <c r="AC326" s="46" t="str">
        <f>IF(Inputs!$B323="","",CO326-DV326)</f>
        <v/>
      </c>
      <c r="AD326" s="46" t="str">
        <f>IF(Inputs!$B323="","",CP326-DW326)</f>
        <v/>
      </c>
      <c r="AE326" s="46" t="str">
        <f>IF(Inputs!$B323="","",CQ326-DX326)</f>
        <v/>
      </c>
      <c r="AF326" s="46" t="str">
        <f>IF(Inputs!$B323="","",CR326-DY326)</f>
        <v/>
      </c>
      <c r="AG326" s="50" t="str">
        <f t="shared" si="13"/>
        <v/>
      </c>
      <c r="AH326" s="50"/>
      <c r="AJ326" s="27">
        <f>IF(AND(Inputs!$CO323=0,AJ$4&gt;=Inputs!$CM323),1,IF(AND(AJ$4&gt;=Inputs!$CM323,AJ$4&lt;Inputs!$CN323),1,IF(AND(AJ$4=Inputs!$CN323,AJ$4=Inputs!$CO323),1,IF(OR(AND(AJ$4=Inputs!$CN323+1,Inputs!$CN323=Inputs!$CO323),AND(AJ$4=Inputs!$CN323+2,Inputs!$CN323=Inputs!$CO323)),0,IF(AJ$4=Inputs!$CN323,0.8,IF(AJ$4=Inputs!$CN323+1,0.6,IF(AJ$4=Inputs!$CN323+2,0.4,IF(AJ$4=Inputs!$CO323,0.2,IF(AND(AJ$4&gt;=Inputs!$CL323,AJ$4&lt;Inputs!$CM323),(AJ$4-Inputs!$CL323+1)/(Inputs!$AI323+1),0)))))))))</f>
        <v>0</v>
      </c>
      <c r="AK326" s="27">
        <f>IF(AND(Inputs!$CO323=0,AK$4&gt;=Inputs!$CM323),1,IF(AND(AK$4&gt;=Inputs!$CM323,AK$4&lt;Inputs!$CN323),1,IF(AND(AK$4=Inputs!$CN323,AK$4=Inputs!$CO323),1,IF(OR(AND(AK$4=Inputs!$CN323+1,Inputs!$CN323=Inputs!$CO323),AND(AK$4=Inputs!$CN323+2,Inputs!$CN323=Inputs!$CO323)),0,IF(AK$4=Inputs!$CN323,0.8,IF(AK$4=Inputs!$CN323+1,0.6,IF(AK$4=Inputs!$CN323+2,0.4,IF(AK$4=Inputs!$CO323,0.2,IF(AND(AK$4&gt;=Inputs!$CL323,AK$4&lt;Inputs!$CM323),(AK$4-Inputs!$CL323+1)/(Inputs!$AI323+1),0)))))))))</f>
        <v>0</v>
      </c>
      <c r="AL326" s="27">
        <f>IF(AND(Inputs!$CO323=0,AL$4&gt;=Inputs!$CM323),1,IF(AND(AL$4&gt;=Inputs!$CM323,AL$4&lt;Inputs!$CN323),1,IF(AND(AL$4=Inputs!$CN323,AL$4=Inputs!$CO323),1,IF(OR(AND(AL$4=Inputs!$CN323+1,Inputs!$CN323=Inputs!$CO323),AND(AL$4=Inputs!$CN323+2,Inputs!$CN323=Inputs!$CO323)),0,IF(AL$4=Inputs!$CN323,0.8,IF(AL$4=Inputs!$CN323+1,0.6,IF(AL$4=Inputs!$CN323+2,0.4,IF(AL$4=Inputs!$CO323,0.2,IF(AND(AL$4&gt;=Inputs!$CL323,AL$4&lt;Inputs!$CM323),(AL$4-Inputs!$CL323+1)/(Inputs!$AI323+1),0)))))))))</f>
        <v>0</v>
      </c>
      <c r="AM326" s="27">
        <f>IF(AND(Inputs!$CO323=0,AM$4&gt;=Inputs!$CM323),1,IF(AND(AM$4&gt;=Inputs!$CM323,AM$4&lt;Inputs!$CN323),1,IF(AND(AM$4=Inputs!$CN323,AM$4=Inputs!$CO323),1,IF(OR(AND(AM$4=Inputs!$CN323+1,Inputs!$CN323=Inputs!$CO323),AND(AM$4=Inputs!$CN323+2,Inputs!$CN323=Inputs!$CO323)),0,IF(AM$4=Inputs!$CN323,0.8,IF(AM$4=Inputs!$CN323+1,0.6,IF(AM$4=Inputs!$CN323+2,0.4,IF(AM$4=Inputs!$CO323,0.2,IF(AND(AM$4&gt;=Inputs!$CL323,AM$4&lt;Inputs!$CM323),(AM$4-Inputs!$CL323+1)/(Inputs!$AI323+1),0)))))))))</f>
        <v>0</v>
      </c>
      <c r="AN326" s="27">
        <f>IF(AND(Inputs!$CO323=0,AN$4&gt;=Inputs!$CM323),1,IF(AND(AN$4&gt;=Inputs!$CM323,AN$4&lt;Inputs!$CN323),1,IF(AND(AN$4=Inputs!$CN323,AN$4=Inputs!$CO323),1,IF(OR(AND(AN$4=Inputs!$CN323+1,Inputs!$CN323=Inputs!$CO323),AND(AN$4=Inputs!$CN323+2,Inputs!$CN323=Inputs!$CO323)),0,IF(AN$4=Inputs!$CN323,0.8,IF(AN$4=Inputs!$CN323+1,0.6,IF(AN$4=Inputs!$CN323+2,0.4,IF(AN$4=Inputs!$CO323,0.2,IF(AND(AN$4&gt;=Inputs!$CL323,AN$4&lt;Inputs!$CM323),(AN$4-Inputs!$CL323+1)/(Inputs!$AI323+1),0)))))))))</f>
        <v>0</v>
      </c>
      <c r="AO326" s="27">
        <f>IF(AND(Inputs!$CO323=0,AO$4&gt;=Inputs!$CM323),1,IF(AND(AO$4&gt;=Inputs!$CM323,AO$4&lt;Inputs!$CN323),1,IF(AND(AO$4=Inputs!$CN323,AO$4=Inputs!$CO323),1,IF(OR(AND(AO$4=Inputs!$CN323+1,Inputs!$CN323=Inputs!$CO323),AND(AO$4=Inputs!$CN323+2,Inputs!$CN323=Inputs!$CO323)),0,IF(AO$4=Inputs!$CN323,0.8,IF(AO$4=Inputs!$CN323+1,0.6,IF(AO$4=Inputs!$CN323+2,0.4,IF(AO$4=Inputs!$CO323,0.2,IF(AND(AO$4&gt;=Inputs!$CL323,AO$4&lt;Inputs!$CM323),(AO$4-Inputs!$CL323+1)/(Inputs!$AI323+1),0)))))))))</f>
        <v>0</v>
      </c>
      <c r="AP326" s="27">
        <f>IF(AND(Inputs!$CO323=0,AP$4&gt;=Inputs!$CM323),1,IF(AND(AP$4&gt;=Inputs!$CM323,AP$4&lt;Inputs!$CN323),1,IF(AND(AP$4=Inputs!$CN323,AP$4=Inputs!$CO323),1,IF(OR(AND(AP$4=Inputs!$CN323+1,Inputs!$CN323=Inputs!$CO323),AND(AP$4=Inputs!$CN323+2,Inputs!$CN323=Inputs!$CO323)),0,IF(AP$4=Inputs!$CN323,0.8,IF(AP$4=Inputs!$CN323+1,0.6,IF(AP$4=Inputs!$CN323+2,0.4,IF(AP$4=Inputs!$CO323,0.2,IF(AND(AP$4&gt;=Inputs!$CL323,AP$4&lt;Inputs!$CM323),(AP$4-Inputs!$CL323+1)/(Inputs!$AI323+1),0)))))))))</f>
        <v>0</v>
      </c>
      <c r="AQ326" s="27">
        <f>IF(AND(Inputs!$CO323=0,AQ$4&gt;=Inputs!$CM323),1,IF(AND(AQ$4&gt;=Inputs!$CM323,AQ$4&lt;Inputs!$CN323),1,IF(AND(AQ$4=Inputs!$CN323,AQ$4=Inputs!$CO323),1,IF(OR(AND(AQ$4=Inputs!$CN323+1,Inputs!$CN323=Inputs!$CO323),AND(AQ$4=Inputs!$CN323+2,Inputs!$CN323=Inputs!$CO323)),0,IF(AQ$4=Inputs!$CN323,0.8,IF(AQ$4=Inputs!$CN323+1,0.6,IF(AQ$4=Inputs!$CN323+2,0.4,IF(AQ$4=Inputs!$CO323,0.2,IF(AND(AQ$4&gt;=Inputs!$CL323,AQ$4&lt;Inputs!$CM323),(AQ$4-Inputs!$CL323+1)/(Inputs!$AI323+1),0)))))))))</f>
        <v>0</v>
      </c>
      <c r="AR326" s="27">
        <f>IF(AND(Inputs!$CO323=0,AR$4&gt;=Inputs!$CM323),1,IF(AND(AR$4&gt;=Inputs!$CM323,AR$4&lt;Inputs!$CN323),1,IF(AND(AR$4=Inputs!$CN323,AR$4=Inputs!$CO323),1,IF(OR(AND(AR$4=Inputs!$CN323+1,Inputs!$CN323=Inputs!$CO323),AND(AR$4=Inputs!$CN323+2,Inputs!$CN323=Inputs!$CO323)),0,IF(AR$4=Inputs!$CN323,0.8,IF(AR$4=Inputs!$CN323+1,0.6,IF(AR$4=Inputs!$CN323+2,0.4,IF(AR$4=Inputs!$CO323,0.2,IF(AND(AR$4&gt;=Inputs!$CL323,AR$4&lt;Inputs!$CM323),(AR$4-Inputs!$CL323+1)/(Inputs!$AI323+1),0)))))))))</f>
        <v>0</v>
      </c>
      <c r="AS326" s="27">
        <f>IF(AND(Inputs!$CO323=0,AS$4&gt;=Inputs!$CM323),1,IF(AND(AS$4&gt;=Inputs!$CM323,AS$4&lt;Inputs!$CN323),1,IF(AND(AS$4=Inputs!$CN323,AS$4=Inputs!$CO323),1,IF(OR(AND(AS$4=Inputs!$CN323+1,Inputs!$CN323=Inputs!$CO323),AND(AS$4=Inputs!$CN323+2,Inputs!$CN323=Inputs!$CO323)),0,IF(AS$4=Inputs!$CN323,0.8,IF(AS$4=Inputs!$CN323+1,0.6,IF(AS$4=Inputs!$CN323+2,0.4,IF(AS$4=Inputs!$CO323,0.2,IF(AND(AS$4&gt;=Inputs!$CL323,AS$4&lt;Inputs!$CM323),(AS$4-Inputs!$CL323+1)/(Inputs!$AI323+1),0)))))))))</f>
        <v>0</v>
      </c>
      <c r="AT326" s="27">
        <f>IF(AND(Inputs!$CO323=0,AT$4&gt;=Inputs!$CM323),1,IF(AND(AT$4&gt;=Inputs!$CM323,AT$4&lt;Inputs!$CN323),1,IF(AND(AT$4=Inputs!$CN323,AT$4=Inputs!$CO323),1,IF(OR(AND(AT$4=Inputs!$CN323+1,Inputs!$CN323=Inputs!$CO323),AND(AT$4=Inputs!$CN323+2,Inputs!$CN323=Inputs!$CO323)),0,IF(AT$4=Inputs!$CN323,0.8,IF(AT$4=Inputs!$CN323+1,0.6,IF(AT$4=Inputs!$CN323+2,0.4,IF(AT$4=Inputs!$CO323,0.2,IF(AND(AT$4&gt;=Inputs!$CL323,AT$4&lt;Inputs!$CM323),(AT$4-Inputs!$CL323+1)/(Inputs!$AI323+1),0)))))))))</f>
        <v>0</v>
      </c>
      <c r="AU326" s="27">
        <f>IF(AND(Inputs!$CO323=0,AU$4&gt;=Inputs!$CM323),1,IF(AND(AU$4&gt;=Inputs!$CM323,AU$4&lt;Inputs!$CN323),1,IF(AND(AU$4=Inputs!$CN323,AU$4=Inputs!$CO323),1,IF(OR(AND(AU$4=Inputs!$CN323+1,Inputs!$CN323=Inputs!$CO323),AND(AU$4=Inputs!$CN323+2,Inputs!$CN323=Inputs!$CO323)),0,IF(AU$4=Inputs!$CN323,0.8,IF(AU$4=Inputs!$CN323+1,0.6,IF(AU$4=Inputs!$CN323+2,0.4,IF(AU$4=Inputs!$CO323,0.2,IF(AND(AU$4&gt;=Inputs!$CL323,AU$4&lt;Inputs!$CM323),(AU$4-Inputs!$CL323+1)/(Inputs!$AI323+1),0)))))))))</f>
        <v>0</v>
      </c>
      <c r="AV326" s="27">
        <f>IF(AND(Inputs!$CO323=0,AV$4&gt;=Inputs!$CM323),1,IF(AND(AV$4&gt;=Inputs!$CM323,AV$4&lt;Inputs!$CN323),1,IF(AND(AV$4=Inputs!$CN323,AV$4=Inputs!$CO323),1,IF(OR(AND(AV$4=Inputs!$CN323+1,Inputs!$CN323=Inputs!$CO323),AND(AV$4=Inputs!$CN323+2,Inputs!$CN323=Inputs!$CO323)),0,IF(AV$4=Inputs!$CN323,0.8,IF(AV$4=Inputs!$CN323+1,0.6,IF(AV$4=Inputs!$CN323+2,0.4,IF(AV$4=Inputs!$CO323,0.2,IF(AND(AV$4&gt;=Inputs!$CL323,AV$4&lt;Inputs!$CM323),(AV$4-Inputs!$CL323+1)/(Inputs!$AI323+1),0)))))))))</f>
        <v>0</v>
      </c>
      <c r="AW326" s="27">
        <f>IF(AND(Inputs!$CO323=0,AW$4&gt;=Inputs!$CM323),1,IF(AND(AW$4&gt;=Inputs!$CM323,AW$4&lt;Inputs!$CN323),1,IF(AND(AW$4=Inputs!$CN323,AW$4=Inputs!$CO323),1,IF(OR(AND(AW$4=Inputs!$CN323+1,Inputs!$CN323=Inputs!$CO323),AND(AW$4=Inputs!$CN323+2,Inputs!$CN323=Inputs!$CO323)),0,IF(AW$4=Inputs!$CN323,0.8,IF(AW$4=Inputs!$CN323+1,0.6,IF(AW$4=Inputs!$CN323+2,0.4,IF(AW$4=Inputs!$CO323,0.2,IF(AND(AW$4&gt;=Inputs!$CL323,AW$4&lt;Inputs!$CM323),(AW$4-Inputs!$CL323+1)/(Inputs!$AI323+1),0)))))))))</f>
        <v>0</v>
      </c>
      <c r="AX326" s="27">
        <f>IF(AND(Inputs!$CO323=0,AX$4&gt;=Inputs!$CM323),1,IF(AND(AX$4&gt;=Inputs!$CM323,AX$4&lt;Inputs!$CN323),1,IF(AND(AX$4=Inputs!$CN323,AX$4=Inputs!$CO323),1,IF(OR(AND(AX$4=Inputs!$CN323+1,Inputs!$CN323=Inputs!$CO323),AND(AX$4=Inputs!$CN323+2,Inputs!$CN323=Inputs!$CO323)),0,IF(AX$4=Inputs!$CN323,0.8,IF(AX$4=Inputs!$CN323+1,0.6,IF(AX$4=Inputs!$CN323+2,0.4,IF(AX$4=Inputs!$CO323,0.2,IF(AND(AX$4&gt;=Inputs!$CL323,AX$4&lt;Inputs!$CM323),(AX$4-Inputs!$CL323+1)/(Inputs!$AI323+1),0)))))))))</f>
        <v>0</v>
      </c>
      <c r="AY326" s="27">
        <f>IF(AND(Inputs!$CO323=0,AY$4&gt;=Inputs!$CM323),1,IF(AND(AY$4&gt;=Inputs!$CM323,AY$4&lt;Inputs!$CN323),1,IF(AND(AY$4=Inputs!$CN323,AY$4=Inputs!$CO323),1,IF(OR(AND(AY$4=Inputs!$CN323+1,Inputs!$CN323=Inputs!$CO323),AND(AY$4=Inputs!$CN323+2,Inputs!$CN323=Inputs!$CO323)),0,IF(AY$4=Inputs!$CN323,0.8,IF(AY$4=Inputs!$CN323+1,0.6,IF(AY$4=Inputs!$CN323+2,0.4,IF(AY$4=Inputs!$CO323,0.2,IF(AND(AY$4&gt;=Inputs!$CL323,AY$4&lt;Inputs!$CM323),(AY$4-Inputs!$CL323+1)/(Inputs!$AI323+1),0)))))))))</f>
        <v>0</v>
      </c>
      <c r="AZ326" s="27">
        <f>IF(AND(Inputs!$CO323=0,AZ$4&gt;=Inputs!$CM323),1,IF(AND(AZ$4&gt;=Inputs!$CM323,AZ$4&lt;Inputs!$CN323),1,IF(AND(AZ$4=Inputs!$CN323,AZ$4=Inputs!$CO323),1,IF(OR(AND(AZ$4=Inputs!$CN323+1,Inputs!$CN323=Inputs!$CO323),AND(AZ$4=Inputs!$CN323+2,Inputs!$CN323=Inputs!$CO323)),0,IF(AZ$4=Inputs!$CN323,0.8,IF(AZ$4=Inputs!$CN323+1,0.6,IF(AZ$4=Inputs!$CN323+2,0.4,IF(AZ$4=Inputs!$CO323,0.2,IF(AND(AZ$4&gt;=Inputs!$CL323,AZ$4&lt;Inputs!$CM323),(AZ$4-Inputs!$CL323+1)/(Inputs!$AI323+1),0)))))))))</f>
        <v>0</v>
      </c>
      <c r="BA326" s="27">
        <f>IF(AND(Inputs!$CO323=0,BA$4&gt;=Inputs!$CM323),1,IF(AND(BA$4&gt;=Inputs!$CM323,BA$4&lt;Inputs!$CN323),1,IF(AND(BA$4=Inputs!$CN323,BA$4=Inputs!$CO323),1,IF(OR(AND(BA$4=Inputs!$CN323+1,Inputs!$CN323=Inputs!$CO323),AND(BA$4=Inputs!$CN323+2,Inputs!$CN323=Inputs!$CO323)),0,IF(BA$4=Inputs!$CN323,0.8,IF(BA$4=Inputs!$CN323+1,0.6,IF(BA$4=Inputs!$CN323+2,0.4,IF(BA$4=Inputs!$CO323,0.2,IF(AND(BA$4&gt;=Inputs!$CL323,BA$4&lt;Inputs!$CM323),(BA$4-Inputs!$CL323+1)/(Inputs!$AI323+1),0)))))))))</f>
        <v>0</v>
      </c>
      <c r="BB326" s="27">
        <f>IF(AND(Inputs!$CO323=0,BB$4&gt;=Inputs!$CM323),1,IF(AND(BB$4&gt;=Inputs!$CM323,BB$4&lt;Inputs!$CN323),1,IF(AND(BB$4=Inputs!$CN323,BB$4=Inputs!$CO323),1,IF(OR(AND(BB$4=Inputs!$CN323+1,Inputs!$CN323=Inputs!$CO323),AND(BB$4=Inputs!$CN323+2,Inputs!$CN323=Inputs!$CO323)),0,IF(BB$4=Inputs!$CN323,0.8,IF(BB$4=Inputs!$CN323+1,0.6,IF(BB$4=Inputs!$CN323+2,0.4,IF(BB$4=Inputs!$CO323,0.2,IF(AND(BB$4&gt;=Inputs!$CL323,BB$4&lt;Inputs!$CM323),(BB$4-Inputs!$CL323+1)/(Inputs!$AI323+1),0)))))))))</f>
        <v>0</v>
      </c>
      <c r="BC326" s="27">
        <f>IF(AND(Inputs!$CO323=0,BC$4&gt;=Inputs!$CM323),1,IF(AND(BC$4&gt;=Inputs!$CM323,BC$4&lt;Inputs!$CN323),1,IF(AND(BC$4=Inputs!$CN323,BC$4=Inputs!$CO323),1,IF(OR(AND(BC$4=Inputs!$CN323+1,Inputs!$CN323=Inputs!$CO323),AND(BC$4=Inputs!$CN323+2,Inputs!$CN323=Inputs!$CO323)),0,IF(BC$4=Inputs!$CN323,0.8,IF(BC$4=Inputs!$CN323+1,0.6,IF(BC$4=Inputs!$CN323+2,0.4,IF(BC$4=Inputs!$CO323,0.2,IF(AND(BC$4&gt;=Inputs!$CL323,BC$4&lt;Inputs!$CM323),(BC$4-Inputs!$CL323+1)/(Inputs!$AI323+1),0)))))))))</f>
        <v>0</v>
      </c>
      <c r="BD326" s="27">
        <f>IF(AND(Inputs!$CO323=0,BD$4&gt;=Inputs!$CM323),1,IF(AND(BD$4&gt;=Inputs!$CM323,BD$4&lt;Inputs!$CN323),1,IF(AND(BD$4=Inputs!$CN323,BD$4=Inputs!$CO323),1,IF(OR(AND(BD$4=Inputs!$CN323+1,Inputs!$CN323=Inputs!$CO323),AND(BD$4=Inputs!$CN323+2,Inputs!$CN323=Inputs!$CO323)),0,IF(BD$4=Inputs!$CN323,0.8,IF(BD$4=Inputs!$CN323+1,0.6,IF(BD$4=Inputs!$CN323+2,0.4,IF(BD$4=Inputs!$CO323,0.2,IF(AND(BD$4&gt;=Inputs!$CL323,BD$4&lt;Inputs!$CM323),(BD$4-Inputs!$CL323+1)/(Inputs!$AI323+1),0)))))))))</f>
        <v>0</v>
      </c>
      <c r="BE326" s="27">
        <f>IF(AND(Inputs!$CO323=0,BE$4&gt;=Inputs!$CM323),1,IF(AND(BE$4&gt;=Inputs!$CM323,BE$4&lt;Inputs!$CN323),1,IF(AND(BE$4=Inputs!$CN323,BE$4=Inputs!$CO323),1,IF(OR(AND(BE$4=Inputs!$CN323+1,Inputs!$CN323=Inputs!$CO323),AND(BE$4=Inputs!$CN323+2,Inputs!$CN323=Inputs!$CO323)),0,IF(BE$4=Inputs!$CN323,0.8,IF(BE$4=Inputs!$CN323+1,0.6,IF(BE$4=Inputs!$CN323+2,0.4,IF(BE$4=Inputs!$CO323,0.2,IF(AND(BE$4&gt;=Inputs!$CL323,BE$4&lt;Inputs!$CM323),(BE$4-Inputs!$CL323+1)/(Inputs!$AI323+1),0)))))))))</f>
        <v>0</v>
      </c>
      <c r="BF326" s="27">
        <f>IF(AND(Inputs!$CO323=0,BF$4&gt;=Inputs!$CM323),1,IF(AND(BF$4&gt;=Inputs!$CM323,BF$4&lt;Inputs!$CN323),1,IF(AND(BF$4=Inputs!$CN323,BF$4=Inputs!$CO323),1,IF(OR(AND(BF$4=Inputs!$CN323+1,Inputs!$CN323=Inputs!$CO323),AND(BF$4=Inputs!$CN323+2,Inputs!$CN323=Inputs!$CO323)),0,IF(BF$4=Inputs!$CN323,0.8,IF(BF$4=Inputs!$CN323+1,0.6,IF(BF$4=Inputs!$CN323+2,0.4,IF(BF$4=Inputs!$CO323,0.2,IF(AND(BF$4&gt;=Inputs!$CL323,BF$4&lt;Inputs!$CM323),(BF$4-Inputs!$CL323+1)/(Inputs!$AI323+1),0)))))))))</f>
        <v>0</v>
      </c>
      <c r="BG326" s="27">
        <f>IF(AND(Inputs!$CO323=0,BG$4&gt;=Inputs!$CM323),1,IF(AND(BG$4&gt;=Inputs!$CM323,BG$4&lt;Inputs!$CN323),1,IF(AND(BG$4=Inputs!$CN323,BG$4=Inputs!$CO323),1,IF(OR(AND(BG$4=Inputs!$CN323+1,Inputs!$CN323=Inputs!$CO323),AND(BG$4=Inputs!$CN323+2,Inputs!$CN323=Inputs!$CO323)),0,IF(BG$4=Inputs!$CN323,0.8,IF(BG$4=Inputs!$CN323+1,0.6,IF(BG$4=Inputs!$CN323+2,0.4,IF(BG$4=Inputs!$CO323,0.2,IF(AND(BG$4&gt;=Inputs!$CL323,BG$4&lt;Inputs!$CM323),(BG$4-Inputs!$CL323+1)/(Inputs!$AI323+1),0)))))))))</f>
        <v>0</v>
      </c>
      <c r="BH326" s="27">
        <f>IF(AND(Inputs!$CO323=0,BH$4&gt;=Inputs!$CM323),1,IF(AND(BH$4&gt;=Inputs!$CM323,BH$4&lt;Inputs!$CN323),1,IF(AND(BH$4=Inputs!$CN323,BH$4=Inputs!$CO323),1,IF(OR(AND(BH$4=Inputs!$CN323+1,Inputs!$CN323=Inputs!$CO323),AND(BH$4=Inputs!$CN323+2,Inputs!$CN323=Inputs!$CO323)),0,IF(BH$4=Inputs!$CN323,0.8,IF(BH$4=Inputs!$CN323+1,0.6,IF(BH$4=Inputs!$CN323+2,0.4,IF(BH$4=Inputs!$CO323,0.2,IF(AND(BH$4&gt;=Inputs!$CL323,BH$4&lt;Inputs!$CM323),(BH$4-Inputs!$CL323+1)/(Inputs!$AI323+1),0)))))))))</f>
        <v>0</v>
      </c>
      <c r="BI326" s="27">
        <f>IF(AND(Inputs!$CO323=0,BI$4&gt;=Inputs!$CM323),1,IF(AND(BI$4&gt;=Inputs!$CM323,BI$4&lt;Inputs!$CN323),1,IF(AND(BI$4=Inputs!$CN323,BI$4=Inputs!$CO323),1,IF(OR(AND(BI$4=Inputs!$CN323+1,Inputs!$CN323=Inputs!$CO323),AND(BI$4=Inputs!$CN323+2,Inputs!$CN323=Inputs!$CO323)),0,IF(BI$4=Inputs!$CN323,0.8,IF(BI$4=Inputs!$CN323+1,0.6,IF(BI$4=Inputs!$CN323+2,0.4,IF(BI$4=Inputs!$CO323,0.2,IF(AND(BI$4&gt;=Inputs!$CL323,BI$4&lt;Inputs!$CM323),(BI$4-Inputs!$CL323+1)/(Inputs!$AI323+1),0)))))))))</f>
        <v>0</v>
      </c>
      <c r="BJ326" s="27">
        <f>IF(AND(Inputs!$CO323=0,BJ$4&gt;=Inputs!$CM323),1,IF(AND(BJ$4&gt;=Inputs!$CM323,BJ$4&lt;Inputs!$CN323),1,IF(AND(BJ$4=Inputs!$CN323,BJ$4=Inputs!$CO323),1,IF(OR(AND(BJ$4=Inputs!$CN323+1,Inputs!$CN323=Inputs!$CO323),AND(BJ$4=Inputs!$CN323+2,Inputs!$CN323=Inputs!$CO323)),0,IF(BJ$4=Inputs!$CN323,0.8,IF(BJ$4=Inputs!$CN323+1,0.6,IF(BJ$4=Inputs!$CN323+2,0.4,IF(BJ$4=Inputs!$CO323,0.2,IF(AND(BJ$4&gt;=Inputs!$CL323,BJ$4&lt;Inputs!$CM323),(BJ$4-Inputs!$CL323+1)/(Inputs!$AI323+1),0)))))))))</f>
        <v>0</v>
      </c>
      <c r="BK326" s="27">
        <f>IF(AND(Inputs!$CO323=0,BK$4&gt;=Inputs!$CM323),1,IF(AND(BK$4&gt;=Inputs!$CM323,BK$4&lt;Inputs!$CN323),1,IF(AND(BK$4=Inputs!$CN323,BK$4=Inputs!$CO323),1,IF(OR(AND(BK$4=Inputs!$CN323+1,Inputs!$CN323=Inputs!$CO323),AND(BK$4=Inputs!$CN323+2,Inputs!$CN323=Inputs!$CO323)),0,IF(BK$4=Inputs!$CN323,0.8,IF(BK$4=Inputs!$CN323+1,0.6,IF(BK$4=Inputs!$CN323+2,0.4,IF(BK$4=Inputs!$CO323,0.2,IF(AND(BK$4&gt;=Inputs!$CL323,BK$4&lt;Inputs!$CM323),(BK$4-Inputs!$CL323+1)/(Inputs!$AI323+1),0)))))))))</f>
        <v>0</v>
      </c>
      <c r="BL326" s="27">
        <f>IF(AND(Inputs!$CO323=0,BL$4&gt;=Inputs!$CM323),1,IF(AND(BL$4&gt;=Inputs!$CM323,BL$4&lt;Inputs!$CN323),1,IF(AND(BL$4=Inputs!$CN323,BL$4=Inputs!$CO323),1,IF(OR(AND(BL$4=Inputs!$CN323+1,Inputs!$CN323=Inputs!$CO323),AND(BL$4=Inputs!$CN323+2,Inputs!$CN323=Inputs!$CO323)),0,IF(BL$4=Inputs!$CN323,0.8,IF(BL$4=Inputs!$CN323+1,0.6,IF(BL$4=Inputs!$CN323+2,0.4,IF(BL$4=Inputs!$CO323,0.2,IF(AND(BL$4&gt;=Inputs!$CL323,BL$4&lt;Inputs!$CM323),(BL$4-Inputs!$CL323+1)/(Inputs!$AI323+1),0)))))))))</f>
        <v>0</v>
      </c>
      <c r="BM326" s="27">
        <f>IF(AND(Inputs!$CO323=0,BM$4&gt;=Inputs!$CM323),1,IF(AND(BM$4&gt;=Inputs!$CM323,BM$4&lt;Inputs!$CN323),1,IF(AND(BM$4=Inputs!$CN323,BM$4=Inputs!$CO323),1,IF(OR(AND(BM$4=Inputs!$CN323+1,Inputs!$CN323=Inputs!$CO323),AND(BM$4=Inputs!$CN323+2,Inputs!$CN323=Inputs!$CO323)),0,IF(BM$4=Inputs!$CN323,0.8,IF(BM$4=Inputs!$CN323+1,0.6,IF(BM$4=Inputs!$CN323+2,0.4,IF(BM$4=Inputs!$CO323,0.2,IF(AND(BM$4&gt;=Inputs!$CL323,BM$4&lt;Inputs!$CM323),(BM$4-Inputs!$CL323+1)/(Inputs!$AI323+1),0)))))))))</f>
        <v>0</v>
      </c>
      <c r="BO326" s="46" t="str">
        <f>IF(Inputs!$B323="","",(ROUND(Inputs!$BC323*AJ326,0)))</f>
        <v/>
      </c>
      <c r="BP326" s="46" t="str">
        <f>IF(Inputs!$B323="","",(ROUND(Inputs!$BC323*AK326,0)))</f>
        <v/>
      </c>
      <c r="BQ326" s="46" t="str">
        <f>IF(Inputs!$B323="","",(ROUND(Inputs!$BC323*AL326,0)))</f>
        <v/>
      </c>
      <c r="BR326" s="46" t="str">
        <f>IF(Inputs!$B323="","",(ROUND(Inputs!$BC323*AM326,0)))</f>
        <v/>
      </c>
      <c r="BS326" s="46" t="str">
        <f>IF(Inputs!$B323="","",(ROUND(Inputs!$BC323*AN326,0)))</f>
        <v/>
      </c>
      <c r="BT326" s="46" t="str">
        <f>IF(Inputs!$B323="","",(ROUND(Inputs!$BC323*AO326,0)))</f>
        <v/>
      </c>
      <c r="BU326" s="46" t="str">
        <f>IF(Inputs!$B323="","",(ROUND(Inputs!$BC323*AP326,0)))</f>
        <v/>
      </c>
      <c r="BV326" s="46" t="str">
        <f>IF(Inputs!$B323="","",(ROUND(Inputs!$BC323*AQ326,0)))</f>
        <v/>
      </c>
      <c r="BW326" s="46" t="str">
        <f>IF(Inputs!$B323="","",(ROUND(Inputs!$BC323*AR326,0)))</f>
        <v/>
      </c>
      <c r="BX326" s="46" t="str">
        <f>IF(Inputs!$B323="","",(ROUND(Inputs!$BC323*AS326,0)))</f>
        <v/>
      </c>
      <c r="BY326" s="46" t="str">
        <f>IF(Inputs!$B323="","",(ROUND(Inputs!$BC323*AT326,0)))</f>
        <v/>
      </c>
      <c r="BZ326" s="46" t="str">
        <f>IF(Inputs!$B323="","",(ROUND(Inputs!$BC323*AU326,0)))</f>
        <v/>
      </c>
      <c r="CA326" s="46" t="str">
        <f>IF(Inputs!$B323="","",(ROUND(Inputs!$BC323*AV326,0)))</f>
        <v/>
      </c>
      <c r="CB326" s="46" t="str">
        <f>IF(Inputs!$B323="","",(ROUND(Inputs!$BC323*AW326,0)))</f>
        <v/>
      </c>
      <c r="CC326" s="46" t="str">
        <f>IF(Inputs!$B323="","",(ROUND(Inputs!$BC323*AX326,0)))</f>
        <v/>
      </c>
      <c r="CD326" s="46" t="str">
        <f>IF(Inputs!$B323="","",(ROUND(Inputs!$BC323*AY326,0)))</f>
        <v/>
      </c>
      <c r="CE326" s="46" t="str">
        <f>IF(Inputs!$B323="","",(ROUND(Inputs!$BC323*AZ326,0)))</f>
        <v/>
      </c>
      <c r="CF326" s="46" t="str">
        <f>IF(Inputs!$B323="","",(ROUND(Inputs!$BC323*BA326,0)))</f>
        <v/>
      </c>
      <c r="CG326" s="46" t="str">
        <f>IF(Inputs!$B323="","",(ROUND(Inputs!$BC323*BB326,0)))</f>
        <v/>
      </c>
      <c r="CH326" s="46" t="str">
        <f>IF(Inputs!$B323="","",(ROUND(Inputs!$BC323*BC326,0)))</f>
        <v/>
      </c>
      <c r="CI326" s="46" t="str">
        <f>IF(Inputs!$B323="","",(ROUND(Inputs!$BC323*BD326,0)))</f>
        <v/>
      </c>
      <c r="CJ326" s="46" t="str">
        <f>IF(Inputs!$B323="","",(ROUND(Inputs!$BC323*BE326,0)))</f>
        <v/>
      </c>
      <c r="CK326" s="46" t="str">
        <f>IF(Inputs!$B323="","",(ROUND(Inputs!$BC323*BF326,0)))</f>
        <v/>
      </c>
      <c r="CL326" s="46" t="str">
        <f>IF(Inputs!$B323="","",(ROUND(Inputs!$BC323*BG326,0)))</f>
        <v/>
      </c>
      <c r="CM326" s="46" t="str">
        <f>IF(Inputs!$B323="","",(ROUND(Inputs!$BC323*BH326,0)))</f>
        <v/>
      </c>
      <c r="CN326" s="46" t="str">
        <f>IF(Inputs!$B323="","",(ROUND(Inputs!$BC323*BI326,0)))</f>
        <v/>
      </c>
      <c r="CO326" s="46" t="str">
        <f>IF(Inputs!$B323="","",(ROUND(Inputs!$BC323*BJ326,0)))</f>
        <v/>
      </c>
      <c r="CP326" s="46" t="str">
        <f>IF(Inputs!$B323="","",(ROUND(Inputs!$BC323*BK326,0)))</f>
        <v/>
      </c>
      <c r="CQ326" s="46" t="str">
        <f>IF(Inputs!$B323="","",(ROUND(Inputs!$BC323*BL326,0)))</f>
        <v/>
      </c>
      <c r="CR326" s="46" t="str">
        <f>IF(Inputs!$B323="","",(ROUND(Inputs!$BC323*BM326,0)))</f>
        <v/>
      </c>
      <c r="CV326" s="46" t="str">
        <f>IF(A326="","",IF(AND(CV$4&lt;=Inputs!$CQ323,CV$4&gt;=Inputs!$CP323),Inputs!$AR323/(Inputs!$CQ323-Inputs!$CP323+1),0)+IF(CV$4=Inputs!$CL323,Inputs!$BD323,0))</f>
        <v/>
      </c>
      <c r="CW326" s="46" t="str">
        <f>IF(B326="","",IF(AND(CW$4&lt;=Inputs!$CQ323,CW$4&gt;=Inputs!$CP323),Inputs!$AR323/(Inputs!$CQ323-Inputs!$CP323+1),0)+IF(CW$4=Inputs!$CL323,Inputs!$BD323,0))</f>
        <v/>
      </c>
      <c r="CX326" s="46" t="str">
        <f>IF(C326="","",IF(AND(CX$4&lt;=Inputs!$CQ323,CX$4&gt;=Inputs!$CP323),Inputs!$AR323/(Inputs!$CQ323-Inputs!$CP323+1),0)+IF(CX$4=Inputs!$CL323,Inputs!$BD323,0))</f>
        <v/>
      </c>
      <c r="CY326" s="46" t="str">
        <f>IF(D326="","",IF(AND(CY$4&lt;=Inputs!$CQ323,CY$4&gt;=Inputs!$CP323),Inputs!$AR323/(Inputs!$CQ323-Inputs!$CP323+1),0)+IF(CY$4=Inputs!$CL323,Inputs!$BD323,0))</f>
        <v/>
      </c>
      <c r="CZ326" s="46" t="str">
        <f>IF(E326="","",IF(AND(CZ$4&lt;=Inputs!$CQ323,CZ$4&gt;=Inputs!$CP323),Inputs!$AR323/(Inputs!$CQ323-Inputs!$CP323+1),0)+IF(CZ$4=Inputs!$CL323,Inputs!$BD323,0))</f>
        <v/>
      </c>
      <c r="DA326" s="46" t="str">
        <f>IF(F326="","",IF(AND(DA$4&lt;=Inputs!$CQ323,DA$4&gt;=Inputs!$CP323),Inputs!$AR323/(Inputs!$CQ323-Inputs!$CP323+1),0)+IF(DA$4=Inputs!$CL323,Inputs!$BD323,0))</f>
        <v/>
      </c>
      <c r="DB326" s="46" t="str">
        <f>IF(G326="","",IF(AND(DB$4&lt;=Inputs!$CQ323,DB$4&gt;=Inputs!$CP323),Inputs!$AR323/(Inputs!$CQ323-Inputs!$CP323+1),0)+IF(DB$4=Inputs!$CL323,Inputs!$BD323,0))</f>
        <v/>
      </c>
      <c r="DC326" s="46" t="str">
        <f>IF(H326="","",IF(AND(DC$4&lt;=Inputs!$CQ323,DC$4&gt;=Inputs!$CP323),Inputs!$AR323/(Inputs!$CQ323-Inputs!$CP323+1),0)+IF(DC$4=Inputs!$CL323,Inputs!$BD323,0))</f>
        <v/>
      </c>
      <c r="DD326" s="46" t="str">
        <f>IF(I326="","",IF(AND(DD$4&lt;=Inputs!$CQ323,DD$4&gt;=Inputs!$CP323),Inputs!$AR323/(Inputs!$CQ323-Inputs!$CP323+1),0)+IF(DD$4=Inputs!$CL323,Inputs!$BD323,0))</f>
        <v/>
      </c>
      <c r="DE326" s="46" t="str">
        <f>IF(J326="","",IF(AND(DE$4&lt;=Inputs!$CQ323,DE$4&gt;=Inputs!$CP323),Inputs!$AR323/(Inputs!$CQ323-Inputs!$CP323+1),0)+IF(DE$4=Inputs!$CL323,Inputs!$BD323,0))</f>
        <v/>
      </c>
      <c r="DF326" s="46" t="str">
        <f>IF(K326="","",IF(AND(DF$4&lt;=Inputs!$CQ323,DF$4&gt;=Inputs!$CP323),Inputs!$AR323/(Inputs!$CQ323-Inputs!$CP323+1),0)+IF(DF$4=Inputs!$CL323,Inputs!$BD323,0))</f>
        <v/>
      </c>
      <c r="DG326" s="46" t="str">
        <f>IF(L326="","",IF(AND(DG$4&lt;=Inputs!$CQ323,DG$4&gt;=Inputs!$CP323),Inputs!$AR323/(Inputs!$CQ323-Inputs!$CP323+1),0)+IF(DG$4=Inputs!$CL323,Inputs!$BD323,0))</f>
        <v/>
      </c>
      <c r="DH326" s="46" t="str">
        <f>IF(M326="","",IF(AND(DH$4&lt;=Inputs!$CQ323,DH$4&gt;=Inputs!$CP323),Inputs!$AR323/(Inputs!$CQ323-Inputs!$CP323+1),0)+IF(DH$4=Inputs!$CL323,Inputs!$BD323,0))</f>
        <v/>
      </c>
      <c r="DI326" s="46" t="str">
        <f>IF(N326="","",IF(AND(DI$4&lt;=Inputs!$CQ323,DI$4&gt;=Inputs!$CP323),Inputs!$AR323/(Inputs!$CQ323-Inputs!$CP323+1),0)+IF(DI$4=Inputs!$CL323,Inputs!$BD323,0))</f>
        <v/>
      </c>
      <c r="DJ326" s="46" t="str">
        <f>IF(O326="","",IF(AND(DJ$4&lt;=Inputs!$CQ323,DJ$4&gt;=Inputs!$CP323),Inputs!$AR323/(Inputs!$CQ323-Inputs!$CP323+1),0)+IF(DJ$4=Inputs!$CL323,Inputs!$BD323,0))</f>
        <v/>
      </c>
      <c r="DK326" s="46" t="str">
        <f>IF(P326="","",IF(AND(DK$4&lt;=Inputs!$CQ323,DK$4&gt;=Inputs!$CP323),Inputs!$AR323/(Inputs!$CQ323-Inputs!$CP323+1),0)+IF(DK$4=Inputs!$CL323,Inputs!$BD323,0))</f>
        <v/>
      </c>
      <c r="DL326" s="46" t="str">
        <f>IF(Q326="","",IF(AND(DL$4&lt;=Inputs!$CQ323,DL$4&gt;=Inputs!$CP323),Inputs!$AR323/(Inputs!$CQ323-Inputs!$CP323+1),0)+IF(DL$4=Inputs!$CL323,Inputs!$BD323,0))</f>
        <v/>
      </c>
      <c r="DM326" s="46" t="str">
        <f>IF(R326="","",IF(AND(DM$4&lt;=Inputs!$CQ323,DM$4&gt;=Inputs!$CP323),Inputs!$AR323/(Inputs!$CQ323-Inputs!$CP323+1),0)+IF(DM$4=Inputs!$CL323,Inputs!$BD323,0))</f>
        <v/>
      </c>
      <c r="DN326" s="46" t="str">
        <f>IF(S326="","",IF(AND(DN$4&lt;=Inputs!$CQ323,DN$4&gt;=Inputs!$CP323),Inputs!$AR323/(Inputs!$CQ323-Inputs!$CP323+1),0)+IF(DN$4=Inputs!$CL323,Inputs!$BD323,0))</f>
        <v/>
      </c>
      <c r="DO326" s="46" t="str">
        <f>IF(T326="","",IF(AND(DO$4&lt;=Inputs!$CQ323,DO$4&gt;=Inputs!$CP323),Inputs!$AR323/(Inputs!$CQ323-Inputs!$CP323+1),0)+IF(DO$4=Inputs!$CL323,Inputs!$BD323,0))</f>
        <v/>
      </c>
      <c r="DP326" s="46" t="str">
        <f>IF(U326="","",IF(AND(DP$4&lt;=Inputs!$CQ323,DP$4&gt;=Inputs!$CP323),Inputs!$AR323/(Inputs!$CQ323-Inputs!$CP323+1),0)+IF(DP$4=Inputs!$CL323,Inputs!$BD323,0))</f>
        <v/>
      </c>
      <c r="DQ326" s="46" t="str">
        <f>IF(V326="","",IF(AND(DQ$4&lt;=Inputs!$CQ323,DQ$4&gt;=Inputs!$CP323),Inputs!$AR323/(Inputs!$CQ323-Inputs!$CP323+1),0)+IF(DQ$4=Inputs!$CL323,Inputs!$BD323,0))</f>
        <v/>
      </c>
      <c r="DR326" s="46" t="str">
        <f>IF(W326="","",IF(AND(DR$4&lt;=Inputs!$CQ323,DR$4&gt;=Inputs!$CP323),Inputs!$AR323/(Inputs!$CQ323-Inputs!$CP323+1),0)+IF(DR$4=Inputs!$CL323,Inputs!$BD323,0))</f>
        <v/>
      </c>
      <c r="DS326" s="46" t="str">
        <f>IF(X326="","",IF(AND(DS$4&lt;=Inputs!$CQ323,DS$4&gt;=Inputs!$CP323),Inputs!$AR323/(Inputs!$CQ323-Inputs!$CP323+1),0)+IF(DS$4=Inputs!$CL323,Inputs!$BD323,0))</f>
        <v/>
      </c>
      <c r="DT326" s="46" t="str">
        <f>IF(Y326="","",IF(AND(DT$4&lt;=Inputs!$CQ323,DT$4&gt;=Inputs!$CP323),Inputs!$AR323/(Inputs!$CQ323-Inputs!$CP323+1),0)+IF(DT$4=Inputs!$CL323,Inputs!$BD323,0))</f>
        <v/>
      </c>
      <c r="DU326" s="46" t="str">
        <f>IF(Z326="","",IF(AND(DU$4&lt;=Inputs!$CQ323,DU$4&gt;=Inputs!$CP323),Inputs!$AR323/(Inputs!$CQ323-Inputs!$CP323+1),0)+IF(DU$4=Inputs!$CL323,Inputs!$BD323,0))</f>
        <v/>
      </c>
      <c r="DV326" s="46" t="str">
        <f>IF(AA326="","",IF(AND(DV$4&lt;=Inputs!$CQ323,DV$4&gt;=Inputs!$CP323),Inputs!$AR323/(Inputs!$CQ323-Inputs!$CP323+1),0)+IF(DV$4=Inputs!$CL323,Inputs!$BD323,0))</f>
        <v/>
      </c>
      <c r="DW326" s="46" t="str">
        <f>IF(AB326="","",IF(AND(DW$4&lt;=Inputs!$CQ323,DW$4&gt;=Inputs!$CP323),Inputs!$AR323/(Inputs!$CQ323-Inputs!$CP323+1),0)+IF(DW$4=Inputs!$CL323,Inputs!$BD323,0))</f>
        <v/>
      </c>
      <c r="DX326" s="46" t="str">
        <f>IF(AC326="","",IF(AND(DX$4&lt;=Inputs!$CQ323,DX$4&gt;=Inputs!$CP323),Inputs!$AR323/(Inputs!$CQ323-Inputs!$CP323+1),0)+IF(DX$4=Inputs!$CL323,Inputs!$BD323,0))</f>
        <v/>
      </c>
      <c r="DY326" s="46" t="str">
        <f>IF(AD326="","",IF(AND(DY$4&lt;=Inputs!$CQ323,DY$4&gt;=Inputs!$CP323),Inputs!$AR323/(Inputs!$CQ323-Inputs!$CP323+1),0)+IF(DY$4=Inputs!$CL323,Inputs!$BD323,0))</f>
        <v/>
      </c>
      <c r="DZ326" s="46" t="str">
        <f t="shared" si="12"/>
        <v/>
      </c>
    </row>
    <row r="327" spans="1:130">
      <c r="A327" s="7" t="str">
        <f>IF(Inputs!A324="","",Inputs!A324)</f>
        <v/>
      </c>
      <c r="B327" t="str">
        <f>IF(Inputs!B324="","",Inputs!B324)</f>
        <v/>
      </c>
      <c r="C327" s="46" t="str">
        <f>IF(Inputs!$B324="","",BO327-CV327)</f>
        <v/>
      </c>
      <c r="D327" s="46" t="str">
        <f>IF(Inputs!$B324="","",BP327-CW327)</f>
        <v/>
      </c>
      <c r="E327" s="46" t="str">
        <f>IF(Inputs!$B324="","",BQ327-CX327)</f>
        <v/>
      </c>
      <c r="F327" s="46" t="str">
        <f>IF(Inputs!$B324="","",BR327-CY327)</f>
        <v/>
      </c>
      <c r="G327" s="46" t="str">
        <f>IF(Inputs!$B324="","",BS327-CZ327)</f>
        <v/>
      </c>
      <c r="H327" s="46" t="str">
        <f>IF(Inputs!$B324="","",BT327-DA327)</f>
        <v/>
      </c>
      <c r="I327" s="46" t="str">
        <f>IF(Inputs!$B324="","",BU327-DB327)</f>
        <v/>
      </c>
      <c r="J327" s="46" t="str">
        <f>IF(Inputs!$B324="","",BV327-DC327)</f>
        <v/>
      </c>
      <c r="K327" s="46" t="str">
        <f>IF(Inputs!$B324="","",BW327-DD327)</f>
        <v/>
      </c>
      <c r="L327" s="46" t="str">
        <f>IF(Inputs!$B324="","",BX327-DE327)</f>
        <v/>
      </c>
      <c r="M327" s="46" t="str">
        <f>IF(Inputs!$B324="","",BY327-DF327)</f>
        <v/>
      </c>
      <c r="N327" s="46" t="str">
        <f>IF(Inputs!$B324="","",BZ327-DG327)</f>
        <v/>
      </c>
      <c r="O327" s="46" t="str">
        <f>IF(Inputs!$B324="","",CA327-DH327)</f>
        <v/>
      </c>
      <c r="P327" s="46" t="str">
        <f>IF(Inputs!$B324="","",CB327-DI327)</f>
        <v/>
      </c>
      <c r="Q327" s="46" t="str">
        <f>IF(Inputs!$B324="","",CC327-DJ327)</f>
        <v/>
      </c>
      <c r="R327" s="46" t="str">
        <f>IF(Inputs!$B324="","",CD327-DK327)</f>
        <v/>
      </c>
      <c r="S327" s="46" t="str">
        <f>IF(Inputs!$B324="","",CE327-DL327)</f>
        <v/>
      </c>
      <c r="T327" s="46" t="str">
        <f>IF(Inputs!$B324="","",CF327-DM327)</f>
        <v/>
      </c>
      <c r="U327" s="46" t="str">
        <f>IF(Inputs!$B324="","",CG327-DN327)</f>
        <v/>
      </c>
      <c r="V327" s="46" t="str">
        <f>IF(Inputs!$B324="","",CH327-DO327)</f>
        <v/>
      </c>
      <c r="W327" s="46" t="str">
        <f>IF(Inputs!$B324="","",CI327-DP327)</f>
        <v/>
      </c>
      <c r="X327" s="46" t="str">
        <f>IF(Inputs!$B324="","",CJ327-DQ327)</f>
        <v/>
      </c>
      <c r="Y327" s="46" t="str">
        <f>IF(Inputs!$B324="","",CK327-DR327)</f>
        <v/>
      </c>
      <c r="Z327" s="46" t="str">
        <f>IF(Inputs!$B324="","",CL327-DS327)</f>
        <v/>
      </c>
      <c r="AA327" s="46" t="str">
        <f>IF(Inputs!$B324="","",CM327-DT327)</f>
        <v/>
      </c>
      <c r="AB327" s="46" t="str">
        <f>IF(Inputs!$B324="","",CN327-DU327)</f>
        <v/>
      </c>
      <c r="AC327" s="46" t="str">
        <f>IF(Inputs!$B324="","",CO327-DV327)</f>
        <v/>
      </c>
      <c r="AD327" s="46" t="str">
        <f>IF(Inputs!$B324="","",CP327-DW327)</f>
        <v/>
      </c>
      <c r="AE327" s="46" t="str">
        <f>IF(Inputs!$B324="","",CQ327-DX327)</f>
        <v/>
      </c>
      <c r="AF327" s="46" t="str">
        <f>IF(Inputs!$B324="","",CR327-DY327)</f>
        <v/>
      </c>
      <c r="AG327" s="50" t="str">
        <f t="shared" si="13"/>
        <v/>
      </c>
      <c r="AH327" s="50"/>
      <c r="AJ327" s="27">
        <f>IF(AND(Inputs!$CO324=0,AJ$4&gt;=Inputs!$CM324),1,IF(AND(AJ$4&gt;=Inputs!$CM324,AJ$4&lt;Inputs!$CN324),1,IF(AND(AJ$4=Inputs!$CN324,AJ$4=Inputs!$CO324),1,IF(OR(AND(AJ$4=Inputs!$CN324+1,Inputs!$CN324=Inputs!$CO324),AND(AJ$4=Inputs!$CN324+2,Inputs!$CN324=Inputs!$CO324)),0,IF(AJ$4=Inputs!$CN324,0.8,IF(AJ$4=Inputs!$CN324+1,0.6,IF(AJ$4=Inputs!$CN324+2,0.4,IF(AJ$4=Inputs!$CO324,0.2,IF(AND(AJ$4&gt;=Inputs!$CL324,AJ$4&lt;Inputs!$CM324),(AJ$4-Inputs!$CL324+1)/(Inputs!$AI324+1),0)))))))))</f>
        <v>0</v>
      </c>
      <c r="AK327" s="27">
        <f>IF(AND(Inputs!$CO324=0,AK$4&gt;=Inputs!$CM324),1,IF(AND(AK$4&gt;=Inputs!$CM324,AK$4&lt;Inputs!$CN324),1,IF(AND(AK$4=Inputs!$CN324,AK$4=Inputs!$CO324),1,IF(OR(AND(AK$4=Inputs!$CN324+1,Inputs!$CN324=Inputs!$CO324),AND(AK$4=Inputs!$CN324+2,Inputs!$CN324=Inputs!$CO324)),0,IF(AK$4=Inputs!$CN324,0.8,IF(AK$4=Inputs!$CN324+1,0.6,IF(AK$4=Inputs!$CN324+2,0.4,IF(AK$4=Inputs!$CO324,0.2,IF(AND(AK$4&gt;=Inputs!$CL324,AK$4&lt;Inputs!$CM324),(AK$4-Inputs!$CL324+1)/(Inputs!$AI324+1),0)))))))))</f>
        <v>0</v>
      </c>
      <c r="AL327" s="27">
        <f>IF(AND(Inputs!$CO324=0,AL$4&gt;=Inputs!$CM324),1,IF(AND(AL$4&gt;=Inputs!$CM324,AL$4&lt;Inputs!$CN324),1,IF(AND(AL$4=Inputs!$CN324,AL$4=Inputs!$CO324),1,IF(OR(AND(AL$4=Inputs!$CN324+1,Inputs!$CN324=Inputs!$CO324),AND(AL$4=Inputs!$CN324+2,Inputs!$CN324=Inputs!$CO324)),0,IF(AL$4=Inputs!$CN324,0.8,IF(AL$4=Inputs!$CN324+1,0.6,IF(AL$4=Inputs!$CN324+2,0.4,IF(AL$4=Inputs!$CO324,0.2,IF(AND(AL$4&gt;=Inputs!$CL324,AL$4&lt;Inputs!$CM324),(AL$4-Inputs!$CL324+1)/(Inputs!$AI324+1),0)))))))))</f>
        <v>0</v>
      </c>
      <c r="AM327" s="27">
        <f>IF(AND(Inputs!$CO324=0,AM$4&gt;=Inputs!$CM324),1,IF(AND(AM$4&gt;=Inputs!$CM324,AM$4&lt;Inputs!$CN324),1,IF(AND(AM$4=Inputs!$CN324,AM$4=Inputs!$CO324),1,IF(OR(AND(AM$4=Inputs!$CN324+1,Inputs!$CN324=Inputs!$CO324),AND(AM$4=Inputs!$CN324+2,Inputs!$CN324=Inputs!$CO324)),0,IF(AM$4=Inputs!$CN324,0.8,IF(AM$4=Inputs!$CN324+1,0.6,IF(AM$4=Inputs!$CN324+2,0.4,IF(AM$4=Inputs!$CO324,0.2,IF(AND(AM$4&gt;=Inputs!$CL324,AM$4&lt;Inputs!$CM324),(AM$4-Inputs!$CL324+1)/(Inputs!$AI324+1),0)))))))))</f>
        <v>0</v>
      </c>
      <c r="AN327" s="27">
        <f>IF(AND(Inputs!$CO324=0,AN$4&gt;=Inputs!$CM324),1,IF(AND(AN$4&gt;=Inputs!$CM324,AN$4&lt;Inputs!$CN324),1,IF(AND(AN$4=Inputs!$CN324,AN$4=Inputs!$CO324),1,IF(OR(AND(AN$4=Inputs!$CN324+1,Inputs!$CN324=Inputs!$CO324),AND(AN$4=Inputs!$CN324+2,Inputs!$CN324=Inputs!$CO324)),0,IF(AN$4=Inputs!$CN324,0.8,IF(AN$4=Inputs!$CN324+1,0.6,IF(AN$4=Inputs!$CN324+2,0.4,IF(AN$4=Inputs!$CO324,0.2,IF(AND(AN$4&gt;=Inputs!$CL324,AN$4&lt;Inputs!$CM324),(AN$4-Inputs!$CL324+1)/(Inputs!$AI324+1),0)))))))))</f>
        <v>0</v>
      </c>
      <c r="AO327" s="27">
        <f>IF(AND(Inputs!$CO324=0,AO$4&gt;=Inputs!$CM324),1,IF(AND(AO$4&gt;=Inputs!$CM324,AO$4&lt;Inputs!$CN324),1,IF(AND(AO$4=Inputs!$CN324,AO$4=Inputs!$CO324),1,IF(OR(AND(AO$4=Inputs!$CN324+1,Inputs!$CN324=Inputs!$CO324),AND(AO$4=Inputs!$CN324+2,Inputs!$CN324=Inputs!$CO324)),0,IF(AO$4=Inputs!$CN324,0.8,IF(AO$4=Inputs!$CN324+1,0.6,IF(AO$4=Inputs!$CN324+2,0.4,IF(AO$4=Inputs!$CO324,0.2,IF(AND(AO$4&gt;=Inputs!$CL324,AO$4&lt;Inputs!$CM324),(AO$4-Inputs!$CL324+1)/(Inputs!$AI324+1),0)))))))))</f>
        <v>0</v>
      </c>
      <c r="AP327" s="27">
        <f>IF(AND(Inputs!$CO324=0,AP$4&gt;=Inputs!$CM324),1,IF(AND(AP$4&gt;=Inputs!$CM324,AP$4&lt;Inputs!$CN324),1,IF(AND(AP$4=Inputs!$CN324,AP$4=Inputs!$CO324),1,IF(OR(AND(AP$4=Inputs!$CN324+1,Inputs!$CN324=Inputs!$CO324),AND(AP$4=Inputs!$CN324+2,Inputs!$CN324=Inputs!$CO324)),0,IF(AP$4=Inputs!$CN324,0.8,IF(AP$4=Inputs!$CN324+1,0.6,IF(AP$4=Inputs!$CN324+2,0.4,IF(AP$4=Inputs!$CO324,0.2,IF(AND(AP$4&gt;=Inputs!$CL324,AP$4&lt;Inputs!$CM324),(AP$4-Inputs!$CL324+1)/(Inputs!$AI324+1),0)))))))))</f>
        <v>0</v>
      </c>
      <c r="AQ327" s="27">
        <f>IF(AND(Inputs!$CO324=0,AQ$4&gt;=Inputs!$CM324),1,IF(AND(AQ$4&gt;=Inputs!$CM324,AQ$4&lt;Inputs!$CN324),1,IF(AND(AQ$4=Inputs!$CN324,AQ$4=Inputs!$CO324),1,IF(OR(AND(AQ$4=Inputs!$CN324+1,Inputs!$CN324=Inputs!$CO324),AND(AQ$4=Inputs!$CN324+2,Inputs!$CN324=Inputs!$CO324)),0,IF(AQ$4=Inputs!$CN324,0.8,IF(AQ$4=Inputs!$CN324+1,0.6,IF(AQ$4=Inputs!$CN324+2,0.4,IF(AQ$4=Inputs!$CO324,0.2,IF(AND(AQ$4&gt;=Inputs!$CL324,AQ$4&lt;Inputs!$CM324),(AQ$4-Inputs!$CL324+1)/(Inputs!$AI324+1),0)))))))))</f>
        <v>0</v>
      </c>
      <c r="AR327" s="27">
        <f>IF(AND(Inputs!$CO324=0,AR$4&gt;=Inputs!$CM324),1,IF(AND(AR$4&gt;=Inputs!$CM324,AR$4&lt;Inputs!$CN324),1,IF(AND(AR$4=Inputs!$CN324,AR$4=Inputs!$CO324),1,IF(OR(AND(AR$4=Inputs!$CN324+1,Inputs!$CN324=Inputs!$CO324),AND(AR$4=Inputs!$CN324+2,Inputs!$CN324=Inputs!$CO324)),0,IF(AR$4=Inputs!$CN324,0.8,IF(AR$4=Inputs!$CN324+1,0.6,IF(AR$4=Inputs!$CN324+2,0.4,IF(AR$4=Inputs!$CO324,0.2,IF(AND(AR$4&gt;=Inputs!$CL324,AR$4&lt;Inputs!$CM324),(AR$4-Inputs!$CL324+1)/(Inputs!$AI324+1),0)))))))))</f>
        <v>0</v>
      </c>
      <c r="AS327" s="27">
        <f>IF(AND(Inputs!$CO324=0,AS$4&gt;=Inputs!$CM324),1,IF(AND(AS$4&gt;=Inputs!$CM324,AS$4&lt;Inputs!$CN324),1,IF(AND(AS$4=Inputs!$CN324,AS$4=Inputs!$CO324),1,IF(OR(AND(AS$4=Inputs!$CN324+1,Inputs!$CN324=Inputs!$CO324),AND(AS$4=Inputs!$CN324+2,Inputs!$CN324=Inputs!$CO324)),0,IF(AS$4=Inputs!$CN324,0.8,IF(AS$4=Inputs!$CN324+1,0.6,IF(AS$4=Inputs!$CN324+2,0.4,IF(AS$4=Inputs!$CO324,0.2,IF(AND(AS$4&gt;=Inputs!$CL324,AS$4&lt;Inputs!$CM324),(AS$4-Inputs!$CL324+1)/(Inputs!$AI324+1),0)))))))))</f>
        <v>0</v>
      </c>
      <c r="AT327" s="27">
        <f>IF(AND(Inputs!$CO324=0,AT$4&gt;=Inputs!$CM324),1,IF(AND(AT$4&gt;=Inputs!$CM324,AT$4&lt;Inputs!$CN324),1,IF(AND(AT$4=Inputs!$CN324,AT$4=Inputs!$CO324),1,IF(OR(AND(AT$4=Inputs!$CN324+1,Inputs!$CN324=Inputs!$CO324),AND(AT$4=Inputs!$CN324+2,Inputs!$CN324=Inputs!$CO324)),0,IF(AT$4=Inputs!$CN324,0.8,IF(AT$4=Inputs!$CN324+1,0.6,IF(AT$4=Inputs!$CN324+2,0.4,IF(AT$4=Inputs!$CO324,0.2,IF(AND(AT$4&gt;=Inputs!$CL324,AT$4&lt;Inputs!$CM324),(AT$4-Inputs!$CL324+1)/(Inputs!$AI324+1),0)))))))))</f>
        <v>0</v>
      </c>
      <c r="AU327" s="27">
        <f>IF(AND(Inputs!$CO324=0,AU$4&gt;=Inputs!$CM324),1,IF(AND(AU$4&gt;=Inputs!$CM324,AU$4&lt;Inputs!$CN324),1,IF(AND(AU$4=Inputs!$CN324,AU$4=Inputs!$CO324),1,IF(OR(AND(AU$4=Inputs!$CN324+1,Inputs!$CN324=Inputs!$CO324),AND(AU$4=Inputs!$CN324+2,Inputs!$CN324=Inputs!$CO324)),0,IF(AU$4=Inputs!$CN324,0.8,IF(AU$4=Inputs!$CN324+1,0.6,IF(AU$4=Inputs!$CN324+2,0.4,IF(AU$4=Inputs!$CO324,0.2,IF(AND(AU$4&gt;=Inputs!$CL324,AU$4&lt;Inputs!$CM324),(AU$4-Inputs!$CL324+1)/(Inputs!$AI324+1),0)))))))))</f>
        <v>0</v>
      </c>
      <c r="AV327" s="27">
        <f>IF(AND(Inputs!$CO324=0,AV$4&gt;=Inputs!$CM324),1,IF(AND(AV$4&gt;=Inputs!$CM324,AV$4&lt;Inputs!$CN324),1,IF(AND(AV$4=Inputs!$CN324,AV$4=Inputs!$CO324),1,IF(OR(AND(AV$4=Inputs!$CN324+1,Inputs!$CN324=Inputs!$CO324),AND(AV$4=Inputs!$CN324+2,Inputs!$CN324=Inputs!$CO324)),0,IF(AV$4=Inputs!$CN324,0.8,IF(AV$4=Inputs!$CN324+1,0.6,IF(AV$4=Inputs!$CN324+2,0.4,IF(AV$4=Inputs!$CO324,0.2,IF(AND(AV$4&gt;=Inputs!$CL324,AV$4&lt;Inputs!$CM324),(AV$4-Inputs!$CL324+1)/(Inputs!$AI324+1),0)))))))))</f>
        <v>0</v>
      </c>
      <c r="AW327" s="27">
        <f>IF(AND(Inputs!$CO324=0,AW$4&gt;=Inputs!$CM324),1,IF(AND(AW$4&gt;=Inputs!$CM324,AW$4&lt;Inputs!$CN324),1,IF(AND(AW$4=Inputs!$CN324,AW$4=Inputs!$CO324),1,IF(OR(AND(AW$4=Inputs!$CN324+1,Inputs!$CN324=Inputs!$CO324),AND(AW$4=Inputs!$CN324+2,Inputs!$CN324=Inputs!$CO324)),0,IF(AW$4=Inputs!$CN324,0.8,IF(AW$4=Inputs!$CN324+1,0.6,IF(AW$4=Inputs!$CN324+2,0.4,IF(AW$4=Inputs!$CO324,0.2,IF(AND(AW$4&gt;=Inputs!$CL324,AW$4&lt;Inputs!$CM324),(AW$4-Inputs!$CL324+1)/(Inputs!$AI324+1),0)))))))))</f>
        <v>0</v>
      </c>
      <c r="AX327" s="27">
        <f>IF(AND(Inputs!$CO324=0,AX$4&gt;=Inputs!$CM324),1,IF(AND(AX$4&gt;=Inputs!$CM324,AX$4&lt;Inputs!$CN324),1,IF(AND(AX$4=Inputs!$CN324,AX$4=Inputs!$CO324),1,IF(OR(AND(AX$4=Inputs!$CN324+1,Inputs!$CN324=Inputs!$CO324),AND(AX$4=Inputs!$CN324+2,Inputs!$CN324=Inputs!$CO324)),0,IF(AX$4=Inputs!$CN324,0.8,IF(AX$4=Inputs!$CN324+1,0.6,IF(AX$4=Inputs!$CN324+2,0.4,IF(AX$4=Inputs!$CO324,0.2,IF(AND(AX$4&gt;=Inputs!$CL324,AX$4&lt;Inputs!$CM324),(AX$4-Inputs!$CL324+1)/(Inputs!$AI324+1),0)))))))))</f>
        <v>0</v>
      </c>
      <c r="AY327" s="27">
        <f>IF(AND(Inputs!$CO324=0,AY$4&gt;=Inputs!$CM324),1,IF(AND(AY$4&gt;=Inputs!$CM324,AY$4&lt;Inputs!$CN324),1,IF(AND(AY$4=Inputs!$CN324,AY$4=Inputs!$CO324),1,IF(OR(AND(AY$4=Inputs!$CN324+1,Inputs!$CN324=Inputs!$CO324),AND(AY$4=Inputs!$CN324+2,Inputs!$CN324=Inputs!$CO324)),0,IF(AY$4=Inputs!$CN324,0.8,IF(AY$4=Inputs!$CN324+1,0.6,IF(AY$4=Inputs!$CN324+2,0.4,IF(AY$4=Inputs!$CO324,0.2,IF(AND(AY$4&gt;=Inputs!$CL324,AY$4&lt;Inputs!$CM324),(AY$4-Inputs!$CL324+1)/(Inputs!$AI324+1),0)))))))))</f>
        <v>0</v>
      </c>
      <c r="AZ327" s="27">
        <f>IF(AND(Inputs!$CO324=0,AZ$4&gt;=Inputs!$CM324),1,IF(AND(AZ$4&gt;=Inputs!$CM324,AZ$4&lt;Inputs!$CN324),1,IF(AND(AZ$4=Inputs!$CN324,AZ$4=Inputs!$CO324),1,IF(OR(AND(AZ$4=Inputs!$CN324+1,Inputs!$CN324=Inputs!$CO324),AND(AZ$4=Inputs!$CN324+2,Inputs!$CN324=Inputs!$CO324)),0,IF(AZ$4=Inputs!$CN324,0.8,IF(AZ$4=Inputs!$CN324+1,0.6,IF(AZ$4=Inputs!$CN324+2,0.4,IF(AZ$4=Inputs!$CO324,0.2,IF(AND(AZ$4&gt;=Inputs!$CL324,AZ$4&lt;Inputs!$CM324),(AZ$4-Inputs!$CL324+1)/(Inputs!$AI324+1),0)))))))))</f>
        <v>0</v>
      </c>
      <c r="BA327" s="27">
        <f>IF(AND(Inputs!$CO324=0,BA$4&gt;=Inputs!$CM324),1,IF(AND(BA$4&gt;=Inputs!$CM324,BA$4&lt;Inputs!$CN324),1,IF(AND(BA$4=Inputs!$CN324,BA$4=Inputs!$CO324),1,IF(OR(AND(BA$4=Inputs!$CN324+1,Inputs!$CN324=Inputs!$CO324),AND(BA$4=Inputs!$CN324+2,Inputs!$CN324=Inputs!$CO324)),0,IF(BA$4=Inputs!$CN324,0.8,IF(BA$4=Inputs!$CN324+1,0.6,IF(BA$4=Inputs!$CN324+2,0.4,IF(BA$4=Inputs!$CO324,0.2,IF(AND(BA$4&gt;=Inputs!$CL324,BA$4&lt;Inputs!$CM324),(BA$4-Inputs!$CL324+1)/(Inputs!$AI324+1),0)))))))))</f>
        <v>0</v>
      </c>
      <c r="BB327" s="27">
        <f>IF(AND(Inputs!$CO324=0,BB$4&gt;=Inputs!$CM324),1,IF(AND(BB$4&gt;=Inputs!$CM324,BB$4&lt;Inputs!$CN324),1,IF(AND(BB$4=Inputs!$CN324,BB$4=Inputs!$CO324),1,IF(OR(AND(BB$4=Inputs!$CN324+1,Inputs!$CN324=Inputs!$CO324),AND(BB$4=Inputs!$CN324+2,Inputs!$CN324=Inputs!$CO324)),0,IF(BB$4=Inputs!$CN324,0.8,IF(BB$4=Inputs!$CN324+1,0.6,IF(BB$4=Inputs!$CN324+2,0.4,IF(BB$4=Inputs!$CO324,0.2,IF(AND(BB$4&gt;=Inputs!$CL324,BB$4&lt;Inputs!$CM324),(BB$4-Inputs!$CL324+1)/(Inputs!$AI324+1),0)))))))))</f>
        <v>0</v>
      </c>
      <c r="BC327" s="27">
        <f>IF(AND(Inputs!$CO324=0,BC$4&gt;=Inputs!$CM324),1,IF(AND(BC$4&gt;=Inputs!$CM324,BC$4&lt;Inputs!$CN324),1,IF(AND(BC$4=Inputs!$CN324,BC$4=Inputs!$CO324),1,IF(OR(AND(BC$4=Inputs!$CN324+1,Inputs!$CN324=Inputs!$CO324),AND(BC$4=Inputs!$CN324+2,Inputs!$CN324=Inputs!$CO324)),0,IF(BC$4=Inputs!$CN324,0.8,IF(BC$4=Inputs!$CN324+1,0.6,IF(BC$4=Inputs!$CN324+2,0.4,IF(BC$4=Inputs!$CO324,0.2,IF(AND(BC$4&gt;=Inputs!$CL324,BC$4&lt;Inputs!$CM324),(BC$4-Inputs!$CL324+1)/(Inputs!$AI324+1),0)))))))))</f>
        <v>0</v>
      </c>
      <c r="BD327" s="27">
        <f>IF(AND(Inputs!$CO324=0,BD$4&gt;=Inputs!$CM324),1,IF(AND(BD$4&gt;=Inputs!$CM324,BD$4&lt;Inputs!$CN324),1,IF(AND(BD$4=Inputs!$CN324,BD$4=Inputs!$CO324),1,IF(OR(AND(BD$4=Inputs!$CN324+1,Inputs!$CN324=Inputs!$CO324),AND(BD$4=Inputs!$CN324+2,Inputs!$CN324=Inputs!$CO324)),0,IF(BD$4=Inputs!$CN324,0.8,IF(BD$4=Inputs!$CN324+1,0.6,IF(BD$4=Inputs!$CN324+2,0.4,IF(BD$4=Inputs!$CO324,0.2,IF(AND(BD$4&gt;=Inputs!$CL324,BD$4&lt;Inputs!$CM324),(BD$4-Inputs!$CL324+1)/(Inputs!$AI324+1),0)))))))))</f>
        <v>0</v>
      </c>
      <c r="BE327" s="27">
        <f>IF(AND(Inputs!$CO324=0,BE$4&gt;=Inputs!$CM324),1,IF(AND(BE$4&gt;=Inputs!$CM324,BE$4&lt;Inputs!$CN324),1,IF(AND(BE$4=Inputs!$CN324,BE$4=Inputs!$CO324),1,IF(OR(AND(BE$4=Inputs!$CN324+1,Inputs!$CN324=Inputs!$CO324),AND(BE$4=Inputs!$CN324+2,Inputs!$CN324=Inputs!$CO324)),0,IF(BE$4=Inputs!$CN324,0.8,IF(BE$4=Inputs!$CN324+1,0.6,IF(BE$4=Inputs!$CN324+2,0.4,IF(BE$4=Inputs!$CO324,0.2,IF(AND(BE$4&gt;=Inputs!$CL324,BE$4&lt;Inputs!$CM324),(BE$4-Inputs!$CL324+1)/(Inputs!$AI324+1),0)))))))))</f>
        <v>0</v>
      </c>
      <c r="BF327" s="27">
        <f>IF(AND(Inputs!$CO324=0,BF$4&gt;=Inputs!$CM324),1,IF(AND(BF$4&gt;=Inputs!$CM324,BF$4&lt;Inputs!$CN324),1,IF(AND(BF$4=Inputs!$CN324,BF$4=Inputs!$CO324),1,IF(OR(AND(BF$4=Inputs!$CN324+1,Inputs!$CN324=Inputs!$CO324),AND(BF$4=Inputs!$CN324+2,Inputs!$CN324=Inputs!$CO324)),0,IF(BF$4=Inputs!$CN324,0.8,IF(BF$4=Inputs!$CN324+1,0.6,IF(BF$4=Inputs!$CN324+2,0.4,IF(BF$4=Inputs!$CO324,0.2,IF(AND(BF$4&gt;=Inputs!$CL324,BF$4&lt;Inputs!$CM324),(BF$4-Inputs!$CL324+1)/(Inputs!$AI324+1),0)))))))))</f>
        <v>0</v>
      </c>
      <c r="BG327" s="27">
        <f>IF(AND(Inputs!$CO324=0,BG$4&gt;=Inputs!$CM324),1,IF(AND(BG$4&gt;=Inputs!$CM324,BG$4&lt;Inputs!$CN324),1,IF(AND(BG$4=Inputs!$CN324,BG$4=Inputs!$CO324),1,IF(OR(AND(BG$4=Inputs!$CN324+1,Inputs!$CN324=Inputs!$CO324),AND(BG$4=Inputs!$CN324+2,Inputs!$CN324=Inputs!$CO324)),0,IF(BG$4=Inputs!$CN324,0.8,IF(BG$4=Inputs!$CN324+1,0.6,IF(BG$4=Inputs!$CN324+2,0.4,IF(BG$4=Inputs!$CO324,0.2,IF(AND(BG$4&gt;=Inputs!$CL324,BG$4&lt;Inputs!$CM324),(BG$4-Inputs!$CL324+1)/(Inputs!$AI324+1),0)))))))))</f>
        <v>0</v>
      </c>
      <c r="BH327" s="27">
        <f>IF(AND(Inputs!$CO324=0,BH$4&gt;=Inputs!$CM324),1,IF(AND(BH$4&gt;=Inputs!$CM324,BH$4&lt;Inputs!$CN324),1,IF(AND(BH$4=Inputs!$CN324,BH$4=Inputs!$CO324),1,IF(OR(AND(BH$4=Inputs!$CN324+1,Inputs!$CN324=Inputs!$CO324),AND(BH$4=Inputs!$CN324+2,Inputs!$CN324=Inputs!$CO324)),0,IF(BH$4=Inputs!$CN324,0.8,IF(BH$4=Inputs!$CN324+1,0.6,IF(BH$4=Inputs!$CN324+2,0.4,IF(BH$4=Inputs!$CO324,0.2,IF(AND(BH$4&gt;=Inputs!$CL324,BH$4&lt;Inputs!$CM324),(BH$4-Inputs!$CL324+1)/(Inputs!$AI324+1),0)))))))))</f>
        <v>0</v>
      </c>
      <c r="BI327" s="27">
        <f>IF(AND(Inputs!$CO324=0,BI$4&gt;=Inputs!$CM324),1,IF(AND(BI$4&gt;=Inputs!$CM324,BI$4&lt;Inputs!$CN324),1,IF(AND(BI$4=Inputs!$CN324,BI$4=Inputs!$CO324),1,IF(OR(AND(BI$4=Inputs!$CN324+1,Inputs!$CN324=Inputs!$CO324),AND(BI$4=Inputs!$CN324+2,Inputs!$CN324=Inputs!$CO324)),0,IF(BI$4=Inputs!$CN324,0.8,IF(BI$4=Inputs!$CN324+1,0.6,IF(BI$4=Inputs!$CN324+2,0.4,IF(BI$4=Inputs!$CO324,0.2,IF(AND(BI$4&gt;=Inputs!$CL324,BI$4&lt;Inputs!$CM324),(BI$4-Inputs!$CL324+1)/(Inputs!$AI324+1),0)))))))))</f>
        <v>0</v>
      </c>
      <c r="BJ327" s="27">
        <f>IF(AND(Inputs!$CO324=0,BJ$4&gt;=Inputs!$CM324),1,IF(AND(BJ$4&gt;=Inputs!$CM324,BJ$4&lt;Inputs!$CN324),1,IF(AND(BJ$4=Inputs!$CN324,BJ$4=Inputs!$CO324),1,IF(OR(AND(BJ$4=Inputs!$CN324+1,Inputs!$CN324=Inputs!$CO324),AND(BJ$4=Inputs!$CN324+2,Inputs!$CN324=Inputs!$CO324)),0,IF(BJ$4=Inputs!$CN324,0.8,IF(BJ$4=Inputs!$CN324+1,0.6,IF(BJ$4=Inputs!$CN324+2,0.4,IF(BJ$4=Inputs!$CO324,0.2,IF(AND(BJ$4&gt;=Inputs!$CL324,BJ$4&lt;Inputs!$CM324),(BJ$4-Inputs!$CL324+1)/(Inputs!$AI324+1),0)))))))))</f>
        <v>0</v>
      </c>
      <c r="BK327" s="27">
        <f>IF(AND(Inputs!$CO324=0,BK$4&gt;=Inputs!$CM324),1,IF(AND(BK$4&gt;=Inputs!$CM324,BK$4&lt;Inputs!$CN324),1,IF(AND(BK$4=Inputs!$CN324,BK$4=Inputs!$CO324),1,IF(OR(AND(BK$4=Inputs!$CN324+1,Inputs!$CN324=Inputs!$CO324),AND(BK$4=Inputs!$CN324+2,Inputs!$CN324=Inputs!$CO324)),0,IF(BK$4=Inputs!$CN324,0.8,IF(BK$4=Inputs!$CN324+1,0.6,IF(BK$4=Inputs!$CN324+2,0.4,IF(BK$4=Inputs!$CO324,0.2,IF(AND(BK$4&gt;=Inputs!$CL324,BK$4&lt;Inputs!$CM324),(BK$4-Inputs!$CL324+1)/(Inputs!$AI324+1),0)))))))))</f>
        <v>0</v>
      </c>
      <c r="BL327" s="27">
        <f>IF(AND(Inputs!$CO324=0,BL$4&gt;=Inputs!$CM324),1,IF(AND(BL$4&gt;=Inputs!$CM324,BL$4&lt;Inputs!$CN324),1,IF(AND(BL$4=Inputs!$CN324,BL$4=Inputs!$CO324),1,IF(OR(AND(BL$4=Inputs!$CN324+1,Inputs!$CN324=Inputs!$CO324),AND(BL$4=Inputs!$CN324+2,Inputs!$CN324=Inputs!$CO324)),0,IF(BL$4=Inputs!$CN324,0.8,IF(BL$4=Inputs!$CN324+1,0.6,IF(BL$4=Inputs!$CN324+2,0.4,IF(BL$4=Inputs!$CO324,0.2,IF(AND(BL$4&gt;=Inputs!$CL324,BL$4&lt;Inputs!$CM324),(BL$4-Inputs!$CL324+1)/(Inputs!$AI324+1),0)))))))))</f>
        <v>0</v>
      </c>
      <c r="BM327" s="27">
        <f>IF(AND(Inputs!$CO324=0,BM$4&gt;=Inputs!$CM324),1,IF(AND(BM$4&gt;=Inputs!$CM324,BM$4&lt;Inputs!$CN324),1,IF(AND(BM$4=Inputs!$CN324,BM$4=Inputs!$CO324),1,IF(OR(AND(BM$4=Inputs!$CN324+1,Inputs!$CN324=Inputs!$CO324),AND(BM$4=Inputs!$CN324+2,Inputs!$CN324=Inputs!$CO324)),0,IF(BM$4=Inputs!$CN324,0.8,IF(BM$4=Inputs!$CN324+1,0.6,IF(BM$4=Inputs!$CN324+2,0.4,IF(BM$4=Inputs!$CO324,0.2,IF(AND(BM$4&gt;=Inputs!$CL324,BM$4&lt;Inputs!$CM324),(BM$4-Inputs!$CL324+1)/(Inputs!$AI324+1),0)))))))))</f>
        <v>0</v>
      </c>
      <c r="BO327" s="46" t="str">
        <f>IF(Inputs!$B324="","",(ROUND(Inputs!$BC324*AJ327,0)))</f>
        <v/>
      </c>
      <c r="BP327" s="46" t="str">
        <f>IF(Inputs!$B324="","",(ROUND(Inputs!$BC324*AK327,0)))</f>
        <v/>
      </c>
      <c r="BQ327" s="46" t="str">
        <f>IF(Inputs!$B324="","",(ROUND(Inputs!$BC324*AL327,0)))</f>
        <v/>
      </c>
      <c r="BR327" s="46" t="str">
        <f>IF(Inputs!$B324="","",(ROUND(Inputs!$BC324*AM327,0)))</f>
        <v/>
      </c>
      <c r="BS327" s="46" t="str">
        <f>IF(Inputs!$B324="","",(ROUND(Inputs!$BC324*AN327,0)))</f>
        <v/>
      </c>
      <c r="BT327" s="46" t="str">
        <f>IF(Inputs!$B324="","",(ROUND(Inputs!$BC324*AO327,0)))</f>
        <v/>
      </c>
      <c r="BU327" s="46" t="str">
        <f>IF(Inputs!$B324="","",(ROUND(Inputs!$BC324*AP327,0)))</f>
        <v/>
      </c>
      <c r="BV327" s="46" t="str">
        <f>IF(Inputs!$B324="","",(ROUND(Inputs!$BC324*AQ327,0)))</f>
        <v/>
      </c>
      <c r="BW327" s="46" t="str">
        <f>IF(Inputs!$B324="","",(ROUND(Inputs!$BC324*AR327,0)))</f>
        <v/>
      </c>
      <c r="BX327" s="46" t="str">
        <f>IF(Inputs!$B324="","",(ROUND(Inputs!$BC324*AS327,0)))</f>
        <v/>
      </c>
      <c r="BY327" s="46" t="str">
        <f>IF(Inputs!$B324="","",(ROUND(Inputs!$BC324*AT327,0)))</f>
        <v/>
      </c>
      <c r="BZ327" s="46" t="str">
        <f>IF(Inputs!$B324="","",(ROUND(Inputs!$BC324*AU327,0)))</f>
        <v/>
      </c>
      <c r="CA327" s="46" t="str">
        <f>IF(Inputs!$B324="","",(ROUND(Inputs!$BC324*AV327,0)))</f>
        <v/>
      </c>
      <c r="CB327" s="46" t="str">
        <f>IF(Inputs!$B324="","",(ROUND(Inputs!$BC324*AW327,0)))</f>
        <v/>
      </c>
      <c r="CC327" s="46" t="str">
        <f>IF(Inputs!$B324="","",(ROUND(Inputs!$BC324*AX327,0)))</f>
        <v/>
      </c>
      <c r="CD327" s="46" t="str">
        <f>IF(Inputs!$B324="","",(ROUND(Inputs!$BC324*AY327,0)))</f>
        <v/>
      </c>
      <c r="CE327" s="46" t="str">
        <f>IF(Inputs!$B324="","",(ROUND(Inputs!$BC324*AZ327,0)))</f>
        <v/>
      </c>
      <c r="CF327" s="46" t="str">
        <f>IF(Inputs!$B324="","",(ROUND(Inputs!$BC324*BA327,0)))</f>
        <v/>
      </c>
      <c r="CG327" s="46" t="str">
        <f>IF(Inputs!$B324="","",(ROUND(Inputs!$BC324*BB327,0)))</f>
        <v/>
      </c>
      <c r="CH327" s="46" t="str">
        <f>IF(Inputs!$B324="","",(ROUND(Inputs!$BC324*BC327,0)))</f>
        <v/>
      </c>
      <c r="CI327" s="46" t="str">
        <f>IF(Inputs!$B324="","",(ROUND(Inputs!$BC324*BD327,0)))</f>
        <v/>
      </c>
      <c r="CJ327" s="46" t="str">
        <f>IF(Inputs!$B324="","",(ROUND(Inputs!$BC324*BE327,0)))</f>
        <v/>
      </c>
      <c r="CK327" s="46" t="str">
        <f>IF(Inputs!$B324="","",(ROUND(Inputs!$BC324*BF327,0)))</f>
        <v/>
      </c>
      <c r="CL327" s="46" t="str">
        <f>IF(Inputs!$B324="","",(ROUND(Inputs!$BC324*BG327,0)))</f>
        <v/>
      </c>
      <c r="CM327" s="46" t="str">
        <f>IF(Inputs!$B324="","",(ROUND(Inputs!$BC324*BH327,0)))</f>
        <v/>
      </c>
      <c r="CN327" s="46" t="str">
        <f>IF(Inputs!$B324="","",(ROUND(Inputs!$BC324*BI327,0)))</f>
        <v/>
      </c>
      <c r="CO327" s="46" t="str">
        <f>IF(Inputs!$B324="","",(ROUND(Inputs!$BC324*BJ327,0)))</f>
        <v/>
      </c>
      <c r="CP327" s="46" t="str">
        <f>IF(Inputs!$B324="","",(ROUND(Inputs!$BC324*BK327,0)))</f>
        <v/>
      </c>
      <c r="CQ327" s="46" t="str">
        <f>IF(Inputs!$B324="","",(ROUND(Inputs!$BC324*BL327,0)))</f>
        <v/>
      </c>
      <c r="CR327" s="46" t="str">
        <f>IF(Inputs!$B324="","",(ROUND(Inputs!$BC324*BM327,0)))</f>
        <v/>
      </c>
      <c r="CV327" s="46" t="str">
        <f>IF(A327="","",IF(AND(CV$4&lt;=Inputs!$CQ324,CV$4&gt;=Inputs!$CP324),Inputs!$AR324/(Inputs!$CQ324-Inputs!$CP324+1),0)+IF(CV$4=Inputs!$CL324,Inputs!$BD324,0))</f>
        <v/>
      </c>
      <c r="CW327" s="46" t="str">
        <f>IF(B327="","",IF(AND(CW$4&lt;=Inputs!$CQ324,CW$4&gt;=Inputs!$CP324),Inputs!$AR324/(Inputs!$CQ324-Inputs!$CP324+1),0)+IF(CW$4=Inputs!$CL324,Inputs!$BD324,0))</f>
        <v/>
      </c>
      <c r="CX327" s="46" t="str">
        <f>IF(C327="","",IF(AND(CX$4&lt;=Inputs!$CQ324,CX$4&gt;=Inputs!$CP324),Inputs!$AR324/(Inputs!$CQ324-Inputs!$CP324+1),0)+IF(CX$4=Inputs!$CL324,Inputs!$BD324,0))</f>
        <v/>
      </c>
      <c r="CY327" s="46" t="str">
        <f>IF(D327="","",IF(AND(CY$4&lt;=Inputs!$CQ324,CY$4&gt;=Inputs!$CP324),Inputs!$AR324/(Inputs!$CQ324-Inputs!$CP324+1),0)+IF(CY$4=Inputs!$CL324,Inputs!$BD324,0))</f>
        <v/>
      </c>
      <c r="CZ327" s="46" t="str">
        <f>IF(E327="","",IF(AND(CZ$4&lt;=Inputs!$CQ324,CZ$4&gt;=Inputs!$CP324),Inputs!$AR324/(Inputs!$CQ324-Inputs!$CP324+1),0)+IF(CZ$4=Inputs!$CL324,Inputs!$BD324,0))</f>
        <v/>
      </c>
      <c r="DA327" s="46" t="str">
        <f>IF(F327="","",IF(AND(DA$4&lt;=Inputs!$CQ324,DA$4&gt;=Inputs!$CP324),Inputs!$AR324/(Inputs!$CQ324-Inputs!$CP324+1),0)+IF(DA$4=Inputs!$CL324,Inputs!$BD324,0))</f>
        <v/>
      </c>
      <c r="DB327" s="46" t="str">
        <f>IF(G327="","",IF(AND(DB$4&lt;=Inputs!$CQ324,DB$4&gt;=Inputs!$CP324),Inputs!$AR324/(Inputs!$CQ324-Inputs!$CP324+1),0)+IF(DB$4=Inputs!$CL324,Inputs!$BD324,0))</f>
        <v/>
      </c>
      <c r="DC327" s="46" t="str">
        <f>IF(H327="","",IF(AND(DC$4&lt;=Inputs!$CQ324,DC$4&gt;=Inputs!$CP324),Inputs!$AR324/(Inputs!$CQ324-Inputs!$CP324+1),0)+IF(DC$4=Inputs!$CL324,Inputs!$BD324,0))</f>
        <v/>
      </c>
      <c r="DD327" s="46" t="str">
        <f>IF(I327="","",IF(AND(DD$4&lt;=Inputs!$CQ324,DD$4&gt;=Inputs!$CP324),Inputs!$AR324/(Inputs!$CQ324-Inputs!$CP324+1),0)+IF(DD$4=Inputs!$CL324,Inputs!$BD324,0))</f>
        <v/>
      </c>
      <c r="DE327" s="46" t="str">
        <f>IF(J327="","",IF(AND(DE$4&lt;=Inputs!$CQ324,DE$4&gt;=Inputs!$CP324),Inputs!$AR324/(Inputs!$CQ324-Inputs!$CP324+1),0)+IF(DE$4=Inputs!$CL324,Inputs!$BD324,0))</f>
        <v/>
      </c>
      <c r="DF327" s="46" t="str">
        <f>IF(K327="","",IF(AND(DF$4&lt;=Inputs!$CQ324,DF$4&gt;=Inputs!$CP324),Inputs!$AR324/(Inputs!$CQ324-Inputs!$CP324+1),0)+IF(DF$4=Inputs!$CL324,Inputs!$BD324,0))</f>
        <v/>
      </c>
      <c r="DG327" s="46" t="str">
        <f>IF(L327="","",IF(AND(DG$4&lt;=Inputs!$CQ324,DG$4&gt;=Inputs!$CP324),Inputs!$AR324/(Inputs!$CQ324-Inputs!$CP324+1),0)+IF(DG$4=Inputs!$CL324,Inputs!$BD324,0))</f>
        <v/>
      </c>
      <c r="DH327" s="46" t="str">
        <f>IF(M327="","",IF(AND(DH$4&lt;=Inputs!$CQ324,DH$4&gt;=Inputs!$CP324),Inputs!$AR324/(Inputs!$CQ324-Inputs!$CP324+1),0)+IF(DH$4=Inputs!$CL324,Inputs!$BD324,0))</f>
        <v/>
      </c>
      <c r="DI327" s="46" t="str">
        <f>IF(N327="","",IF(AND(DI$4&lt;=Inputs!$CQ324,DI$4&gt;=Inputs!$CP324),Inputs!$AR324/(Inputs!$CQ324-Inputs!$CP324+1),0)+IF(DI$4=Inputs!$CL324,Inputs!$BD324,0))</f>
        <v/>
      </c>
      <c r="DJ327" s="46" t="str">
        <f>IF(O327="","",IF(AND(DJ$4&lt;=Inputs!$CQ324,DJ$4&gt;=Inputs!$CP324),Inputs!$AR324/(Inputs!$CQ324-Inputs!$CP324+1),0)+IF(DJ$4=Inputs!$CL324,Inputs!$BD324,0))</f>
        <v/>
      </c>
      <c r="DK327" s="46" t="str">
        <f>IF(P327="","",IF(AND(DK$4&lt;=Inputs!$CQ324,DK$4&gt;=Inputs!$CP324),Inputs!$AR324/(Inputs!$CQ324-Inputs!$CP324+1),0)+IF(DK$4=Inputs!$CL324,Inputs!$BD324,0))</f>
        <v/>
      </c>
      <c r="DL327" s="46" t="str">
        <f>IF(Q327="","",IF(AND(DL$4&lt;=Inputs!$CQ324,DL$4&gt;=Inputs!$CP324),Inputs!$AR324/(Inputs!$CQ324-Inputs!$CP324+1),0)+IF(DL$4=Inputs!$CL324,Inputs!$BD324,0))</f>
        <v/>
      </c>
      <c r="DM327" s="46" t="str">
        <f>IF(R327="","",IF(AND(DM$4&lt;=Inputs!$CQ324,DM$4&gt;=Inputs!$CP324),Inputs!$AR324/(Inputs!$CQ324-Inputs!$CP324+1),0)+IF(DM$4=Inputs!$CL324,Inputs!$BD324,0))</f>
        <v/>
      </c>
      <c r="DN327" s="46" t="str">
        <f>IF(S327="","",IF(AND(DN$4&lt;=Inputs!$CQ324,DN$4&gt;=Inputs!$CP324),Inputs!$AR324/(Inputs!$CQ324-Inputs!$CP324+1),0)+IF(DN$4=Inputs!$CL324,Inputs!$BD324,0))</f>
        <v/>
      </c>
      <c r="DO327" s="46" t="str">
        <f>IF(T327="","",IF(AND(DO$4&lt;=Inputs!$CQ324,DO$4&gt;=Inputs!$CP324),Inputs!$AR324/(Inputs!$CQ324-Inputs!$CP324+1),0)+IF(DO$4=Inputs!$CL324,Inputs!$BD324,0))</f>
        <v/>
      </c>
      <c r="DP327" s="46" t="str">
        <f>IF(U327="","",IF(AND(DP$4&lt;=Inputs!$CQ324,DP$4&gt;=Inputs!$CP324),Inputs!$AR324/(Inputs!$CQ324-Inputs!$CP324+1),0)+IF(DP$4=Inputs!$CL324,Inputs!$BD324,0))</f>
        <v/>
      </c>
      <c r="DQ327" s="46" t="str">
        <f>IF(V327="","",IF(AND(DQ$4&lt;=Inputs!$CQ324,DQ$4&gt;=Inputs!$CP324),Inputs!$AR324/(Inputs!$CQ324-Inputs!$CP324+1),0)+IF(DQ$4=Inputs!$CL324,Inputs!$BD324,0))</f>
        <v/>
      </c>
      <c r="DR327" s="46" t="str">
        <f>IF(W327="","",IF(AND(DR$4&lt;=Inputs!$CQ324,DR$4&gt;=Inputs!$CP324),Inputs!$AR324/(Inputs!$CQ324-Inputs!$CP324+1),0)+IF(DR$4=Inputs!$CL324,Inputs!$BD324,0))</f>
        <v/>
      </c>
      <c r="DS327" s="46" t="str">
        <f>IF(X327="","",IF(AND(DS$4&lt;=Inputs!$CQ324,DS$4&gt;=Inputs!$CP324),Inputs!$AR324/(Inputs!$CQ324-Inputs!$CP324+1),0)+IF(DS$4=Inputs!$CL324,Inputs!$BD324,0))</f>
        <v/>
      </c>
      <c r="DT327" s="46" t="str">
        <f>IF(Y327="","",IF(AND(DT$4&lt;=Inputs!$CQ324,DT$4&gt;=Inputs!$CP324),Inputs!$AR324/(Inputs!$CQ324-Inputs!$CP324+1),0)+IF(DT$4=Inputs!$CL324,Inputs!$BD324,0))</f>
        <v/>
      </c>
      <c r="DU327" s="46" t="str">
        <f>IF(Z327="","",IF(AND(DU$4&lt;=Inputs!$CQ324,DU$4&gt;=Inputs!$CP324),Inputs!$AR324/(Inputs!$CQ324-Inputs!$CP324+1),0)+IF(DU$4=Inputs!$CL324,Inputs!$BD324,0))</f>
        <v/>
      </c>
      <c r="DV327" s="46" t="str">
        <f>IF(AA327="","",IF(AND(DV$4&lt;=Inputs!$CQ324,DV$4&gt;=Inputs!$CP324),Inputs!$AR324/(Inputs!$CQ324-Inputs!$CP324+1),0)+IF(DV$4=Inputs!$CL324,Inputs!$BD324,0))</f>
        <v/>
      </c>
      <c r="DW327" s="46" t="str">
        <f>IF(AB327="","",IF(AND(DW$4&lt;=Inputs!$CQ324,DW$4&gt;=Inputs!$CP324),Inputs!$AR324/(Inputs!$CQ324-Inputs!$CP324+1),0)+IF(DW$4=Inputs!$CL324,Inputs!$BD324,0))</f>
        <v/>
      </c>
      <c r="DX327" s="46" t="str">
        <f>IF(AC327="","",IF(AND(DX$4&lt;=Inputs!$CQ324,DX$4&gt;=Inputs!$CP324),Inputs!$AR324/(Inputs!$CQ324-Inputs!$CP324+1),0)+IF(DX$4=Inputs!$CL324,Inputs!$BD324,0))</f>
        <v/>
      </c>
      <c r="DY327" s="46" t="str">
        <f>IF(AD327="","",IF(AND(DY$4&lt;=Inputs!$CQ324,DY$4&gt;=Inputs!$CP324),Inputs!$AR324/(Inputs!$CQ324-Inputs!$CP324+1),0)+IF(DY$4=Inputs!$CL324,Inputs!$BD324,0))</f>
        <v/>
      </c>
      <c r="DZ327" s="46" t="str">
        <f t="shared" si="12"/>
        <v/>
      </c>
    </row>
    <row r="328" spans="1:130">
      <c r="A328" s="7" t="str">
        <f>IF(Inputs!A325="","",Inputs!A325)</f>
        <v/>
      </c>
      <c r="B328" t="str">
        <f>IF(Inputs!B325="","",Inputs!B325)</f>
        <v/>
      </c>
      <c r="C328" s="46" t="str">
        <f>IF(Inputs!$B325="","",BO328-CV328)</f>
        <v/>
      </c>
      <c r="D328" s="46" t="str">
        <f>IF(Inputs!$B325="","",BP328-CW328)</f>
        <v/>
      </c>
      <c r="E328" s="46" t="str">
        <f>IF(Inputs!$B325="","",BQ328-CX328)</f>
        <v/>
      </c>
      <c r="F328" s="46" t="str">
        <f>IF(Inputs!$B325="","",BR328-CY328)</f>
        <v/>
      </c>
      <c r="G328" s="46" t="str">
        <f>IF(Inputs!$B325="","",BS328-CZ328)</f>
        <v/>
      </c>
      <c r="H328" s="46" t="str">
        <f>IF(Inputs!$B325="","",BT328-DA328)</f>
        <v/>
      </c>
      <c r="I328" s="46" t="str">
        <f>IF(Inputs!$B325="","",BU328-DB328)</f>
        <v/>
      </c>
      <c r="J328" s="46" t="str">
        <f>IF(Inputs!$B325="","",BV328-DC328)</f>
        <v/>
      </c>
      <c r="K328" s="46" t="str">
        <f>IF(Inputs!$B325="","",BW328-DD328)</f>
        <v/>
      </c>
      <c r="L328" s="46" t="str">
        <f>IF(Inputs!$B325="","",BX328-DE328)</f>
        <v/>
      </c>
      <c r="M328" s="46" t="str">
        <f>IF(Inputs!$B325="","",BY328-DF328)</f>
        <v/>
      </c>
      <c r="N328" s="46" t="str">
        <f>IF(Inputs!$B325="","",BZ328-DG328)</f>
        <v/>
      </c>
      <c r="O328" s="46" t="str">
        <f>IF(Inputs!$B325="","",CA328-DH328)</f>
        <v/>
      </c>
      <c r="P328" s="46" t="str">
        <f>IF(Inputs!$B325="","",CB328-DI328)</f>
        <v/>
      </c>
      <c r="Q328" s="46" t="str">
        <f>IF(Inputs!$B325="","",CC328-DJ328)</f>
        <v/>
      </c>
      <c r="R328" s="46" t="str">
        <f>IF(Inputs!$B325="","",CD328-DK328)</f>
        <v/>
      </c>
      <c r="S328" s="46" t="str">
        <f>IF(Inputs!$B325="","",CE328-DL328)</f>
        <v/>
      </c>
      <c r="T328" s="46" t="str">
        <f>IF(Inputs!$B325="","",CF328-DM328)</f>
        <v/>
      </c>
      <c r="U328" s="46" t="str">
        <f>IF(Inputs!$B325="","",CG328-DN328)</f>
        <v/>
      </c>
      <c r="V328" s="46" t="str">
        <f>IF(Inputs!$B325="","",CH328-DO328)</f>
        <v/>
      </c>
      <c r="W328" s="46" t="str">
        <f>IF(Inputs!$B325="","",CI328-DP328)</f>
        <v/>
      </c>
      <c r="X328" s="46" t="str">
        <f>IF(Inputs!$B325="","",CJ328-DQ328)</f>
        <v/>
      </c>
      <c r="Y328" s="46" t="str">
        <f>IF(Inputs!$B325="","",CK328-DR328)</f>
        <v/>
      </c>
      <c r="Z328" s="46" t="str">
        <f>IF(Inputs!$B325="","",CL328-DS328)</f>
        <v/>
      </c>
      <c r="AA328" s="46" t="str">
        <f>IF(Inputs!$B325="","",CM328-DT328)</f>
        <v/>
      </c>
      <c r="AB328" s="46" t="str">
        <f>IF(Inputs!$B325="","",CN328-DU328)</f>
        <v/>
      </c>
      <c r="AC328" s="46" t="str">
        <f>IF(Inputs!$B325="","",CO328-DV328)</f>
        <v/>
      </c>
      <c r="AD328" s="46" t="str">
        <f>IF(Inputs!$B325="","",CP328-DW328)</f>
        <v/>
      </c>
      <c r="AE328" s="46" t="str">
        <f>IF(Inputs!$B325="","",CQ328-DX328)</f>
        <v/>
      </c>
      <c r="AF328" s="46" t="str">
        <f>IF(Inputs!$B325="","",CR328-DY328)</f>
        <v/>
      </c>
      <c r="AG328" s="50" t="str">
        <f t="shared" si="13"/>
        <v/>
      </c>
      <c r="AH328" s="50"/>
      <c r="AJ328" s="27">
        <f>IF(AND(Inputs!$CO325=0,AJ$4&gt;=Inputs!$CM325),1,IF(AND(AJ$4&gt;=Inputs!$CM325,AJ$4&lt;Inputs!$CN325),1,IF(AND(AJ$4=Inputs!$CN325,AJ$4=Inputs!$CO325),1,IF(OR(AND(AJ$4=Inputs!$CN325+1,Inputs!$CN325=Inputs!$CO325),AND(AJ$4=Inputs!$CN325+2,Inputs!$CN325=Inputs!$CO325)),0,IF(AJ$4=Inputs!$CN325,0.8,IF(AJ$4=Inputs!$CN325+1,0.6,IF(AJ$4=Inputs!$CN325+2,0.4,IF(AJ$4=Inputs!$CO325,0.2,IF(AND(AJ$4&gt;=Inputs!$CL325,AJ$4&lt;Inputs!$CM325),(AJ$4-Inputs!$CL325+1)/(Inputs!$AI325+1),0)))))))))</f>
        <v>0</v>
      </c>
      <c r="AK328" s="27">
        <f>IF(AND(Inputs!$CO325=0,AK$4&gt;=Inputs!$CM325),1,IF(AND(AK$4&gt;=Inputs!$CM325,AK$4&lt;Inputs!$CN325),1,IF(AND(AK$4=Inputs!$CN325,AK$4=Inputs!$CO325),1,IF(OR(AND(AK$4=Inputs!$CN325+1,Inputs!$CN325=Inputs!$CO325),AND(AK$4=Inputs!$CN325+2,Inputs!$CN325=Inputs!$CO325)),0,IF(AK$4=Inputs!$CN325,0.8,IF(AK$4=Inputs!$CN325+1,0.6,IF(AK$4=Inputs!$CN325+2,0.4,IF(AK$4=Inputs!$CO325,0.2,IF(AND(AK$4&gt;=Inputs!$CL325,AK$4&lt;Inputs!$CM325),(AK$4-Inputs!$CL325+1)/(Inputs!$AI325+1),0)))))))))</f>
        <v>0</v>
      </c>
      <c r="AL328" s="27">
        <f>IF(AND(Inputs!$CO325=0,AL$4&gt;=Inputs!$CM325),1,IF(AND(AL$4&gt;=Inputs!$CM325,AL$4&lt;Inputs!$CN325),1,IF(AND(AL$4=Inputs!$CN325,AL$4=Inputs!$CO325),1,IF(OR(AND(AL$4=Inputs!$CN325+1,Inputs!$CN325=Inputs!$CO325),AND(AL$4=Inputs!$CN325+2,Inputs!$CN325=Inputs!$CO325)),0,IF(AL$4=Inputs!$CN325,0.8,IF(AL$4=Inputs!$CN325+1,0.6,IF(AL$4=Inputs!$CN325+2,0.4,IF(AL$4=Inputs!$CO325,0.2,IF(AND(AL$4&gt;=Inputs!$CL325,AL$4&lt;Inputs!$CM325),(AL$4-Inputs!$CL325+1)/(Inputs!$AI325+1),0)))))))))</f>
        <v>0</v>
      </c>
      <c r="AM328" s="27">
        <f>IF(AND(Inputs!$CO325=0,AM$4&gt;=Inputs!$CM325),1,IF(AND(AM$4&gt;=Inputs!$CM325,AM$4&lt;Inputs!$CN325),1,IF(AND(AM$4=Inputs!$CN325,AM$4=Inputs!$CO325),1,IF(OR(AND(AM$4=Inputs!$CN325+1,Inputs!$CN325=Inputs!$CO325),AND(AM$4=Inputs!$CN325+2,Inputs!$CN325=Inputs!$CO325)),0,IF(AM$4=Inputs!$CN325,0.8,IF(AM$4=Inputs!$CN325+1,0.6,IF(AM$4=Inputs!$CN325+2,0.4,IF(AM$4=Inputs!$CO325,0.2,IF(AND(AM$4&gt;=Inputs!$CL325,AM$4&lt;Inputs!$CM325),(AM$4-Inputs!$CL325+1)/(Inputs!$AI325+1),0)))))))))</f>
        <v>0</v>
      </c>
      <c r="AN328" s="27">
        <f>IF(AND(Inputs!$CO325=0,AN$4&gt;=Inputs!$CM325),1,IF(AND(AN$4&gt;=Inputs!$CM325,AN$4&lt;Inputs!$CN325),1,IF(AND(AN$4=Inputs!$CN325,AN$4=Inputs!$CO325),1,IF(OR(AND(AN$4=Inputs!$CN325+1,Inputs!$CN325=Inputs!$CO325),AND(AN$4=Inputs!$CN325+2,Inputs!$CN325=Inputs!$CO325)),0,IF(AN$4=Inputs!$CN325,0.8,IF(AN$4=Inputs!$CN325+1,0.6,IF(AN$4=Inputs!$CN325+2,0.4,IF(AN$4=Inputs!$CO325,0.2,IF(AND(AN$4&gt;=Inputs!$CL325,AN$4&lt;Inputs!$CM325),(AN$4-Inputs!$CL325+1)/(Inputs!$AI325+1),0)))))))))</f>
        <v>0</v>
      </c>
      <c r="AO328" s="27">
        <f>IF(AND(Inputs!$CO325=0,AO$4&gt;=Inputs!$CM325),1,IF(AND(AO$4&gt;=Inputs!$CM325,AO$4&lt;Inputs!$CN325),1,IF(AND(AO$4=Inputs!$CN325,AO$4=Inputs!$CO325),1,IF(OR(AND(AO$4=Inputs!$CN325+1,Inputs!$CN325=Inputs!$CO325),AND(AO$4=Inputs!$CN325+2,Inputs!$CN325=Inputs!$CO325)),0,IF(AO$4=Inputs!$CN325,0.8,IF(AO$4=Inputs!$CN325+1,0.6,IF(AO$4=Inputs!$CN325+2,0.4,IF(AO$4=Inputs!$CO325,0.2,IF(AND(AO$4&gt;=Inputs!$CL325,AO$4&lt;Inputs!$CM325),(AO$4-Inputs!$CL325+1)/(Inputs!$AI325+1),0)))))))))</f>
        <v>0</v>
      </c>
      <c r="AP328" s="27">
        <f>IF(AND(Inputs!$CO325=0,AP$4&gt;=Inputs!$CM325),1,IF(AND(AP$4&gt;=Inputs!$CM325,AP$4&lt;Inputs!$CN325),1,IF(AND(AP$4=Inputs!$CN325,AP$4=Inputs!$CO325),1,IF(OR(AND(AP$4=Inputs!$CN325+1,Inputs!$CN325=Inputs!$CO325),AND(AP$4=Inputs!$CN325+2,Inputs!$CN325=Inputs!$CO325)),0,IF(AP$4=Inputs!$CN325,0.8,IF(AP$4=Inputs!$CN325+1,0.6,IF(AP$4=Inputs!$CN325+2,0.4,IF(AP$4=Inputs!$CO325,0.2,IF(AND(AP$4&gt;=Inputs!$CL325,AP$4&lt;Inputs!$CM325),(AP$4-Inputs!$CL325+1)/(Inputs!$AI325+1),0)))))))))</f>
        <v>0</v>
      </c>
      <c r="AQ328" s="27">
        <f>IF(AND(Inputs!$CO325=0,AQ$4&gt;=Inputs!$CM325),1,IF(AND(AQ$4&gt;=Inputs!$CM325,AQ$4&lt;Inputs!$CN325),1,IF(AND(AQ$4=Inputs!$CN325,AQ$4=Inputs!$CO325),1,IF(OR(AND(AQ$4=Inputs!$CN325+1,Inputs!$CN325=Inputs!$CO325),AND(AQ$4=Inputs!$CN325+2,Inputs!$CN325=Inputs!$CO325)),0,IF(AQ$4=Inputs!$CN325,0.8,IF(AQ$4=Inputs!$CN325+1,0.6,IF(AQ$4=Inputs!$CN325+2,0.4,IF(AQ$4=Inputs!$CO325,0.2,IF(AND(AQ$4&gt;=Inputs!$CL325,AQ$4&lt;Inputs!$CM325),(AQ$4-Inputs!$CL325+1)/(Inputs!$AI325+1),0)))))))))</f>
        <v>0</v>
      </c>
      <c r="AR328" s="27">
        <f>IF(AND(Inputs!$CO325=0,AR$4&gt;=Inputs!$CM325),1,IF(AND(AR$4&gt;=Inputs!$CM325,AR$4&lt;Inputs!$CN325),1,IF(AND(AR$4=Inputs!$CN325,AR$4=Inputs!$CO325),1,IF(OR(AND(AR$4=Inputs!$CN325+1,Inputs!$CN325=Inputs!$CO325),AND(AR$4=Inputs!$CN325+2,Inputs!$CN325=Inputs!$CO325)),0,IF(AR$4=Inputs!$CN325,0.8,IF(AR$4=Inputs!$CN325+1,0.6,IF(AR$4=Inputs!$CN325+2,0.4,IF(AR$4=Inputs!$CO325,0.2,IF(AND(AR$4&gt;=Inputs!$CL325,AR$4&lt;Inputs!$CM325),(AR$4-Inputs!$CL325+1)/(Inputs!$AI325+1),0)))))))))</f>
        <v>0</v>
      </c>
      <c r="AS328" s="27">
        <f>IF(AND(Inputs!$CO325=0,AS$4&gt;=Inputs!$CM325),1,IF(AND(AS$4&gt;=Inputs!$CM325,AS$4&lt;Inputs!$CN325),1,IF(AND(AS$4=Inputs!$CN325,AS$4=Inputs!$CO325),1,IF(OR(AND(AS$4=Inputs!$CN325+1,Inputs!$CN325=Inputs!$CO325),AND(AS$4=Inputs!$CN325+2,Inputs!$CN325=Inputs!$CO325)),0,IF(AS$4=Inputs!$CN325,0.8,IF(AS$4=Inputs!$CN325+1,0.6,IF(AS$4=Inputs!$CN325+2,0.4,IF(AS$4=Inputs!$CO325,0.2,IF(AND(AS$4&gt;=Inputs!$CL325,AS$4&lt;Inputs!$CM325),(AS$4-Inputs!$CL325+1)/(Inputs!$AI325+1),0)))))))))</f>
        <v>0</v>
      </c>
      <c r="AT328" s="27">
        <f>IF(AND(Inputs!$CO325=0,AT$4&gt;=Inputs!$CM325),1,IF(AND(AT$4&gt;=Inputs!$CM325,AT$4&lt;Inputs!$CN325),1,IF(AND(AT$4=Inputs!$CN325,AT$4=Inputs!$CO325),1,IF(OR(AND(AT$4=Inputs!$CN325+1,Inputs!$CN325=Inputs!$CO325),AND(AT$4=Inputs!$CN325+2,Inputs!$CN325=Inputs!$CO325)),0,IF(AT$4=Inputs!$CN325,0.8,IF(AT$4=Inputs!$CN325+1,0.6,IF(AT$4=Inputs!$CN325+2,0.4,IF(AT$4=Inputs!$CO325,0.2,IF(AND(AT$4&gt;=Inputs!$CL325,AT$4&lt;Inputs!$CM325),(AT$4-Inputs!$CL325+1)/(Inputs!$AI325+1),0)))))))))</f>
        <v>0</v>
      </c>
      <c r="AU328" s="27">
        <f>IF(AND(Inputs!$CO325=0,AU$4&gt;=Inputs!$CM325),1,IF(AND(AU$4&gt;=Inputs!$CM325,AU$4&lt;Inputs!$CN325),1,IF(AND(AU$4=Inputs!$CN325,AU$4=Inputs!$CO325),1,IF(OR(AND(AU$4=Inputs!$CN325+1,Inputs!$CN325=Inputs!$CO325),AND(AU$4=Inputs!$CN325+2,Inputs!$CN325=Inputs!$CO325)),0,IF(AU$4=Inputs!$CN325,0.8,IF(AU$4=Inputs!$CN325+1,0.6,IF(AU$4=Inputs!$CN325+2,0.4,IF(AU$4=Inputs!$CO325,0.2,IF(AND(AU$4&gt;=Inputs!$CL325,AU$4&lt;Inputs!$CM325),(AU$4-Inputs!$CL325+1)/(Inputs!$AI325+1),0)))))))))</f>
        <v>0</v>
      </c>
      <c r="AV328" s="27">
        <f>IF(AND(Inputs!$CO325=0,AV$4&gt;=Inputs!$CM325),1,IF(AND(AV$4&gt;=Inputs!$CM325,AV$4&lt;Inputs!$CN325),1,IF(AND(AV$4=Inputs!$CN325,AV$4=Inputs!$CO325),1,IF(OR(AND(AV$4=Inputs!$CN325+1,Inputs!$CN325=Inputs!$CO325),AND(AV$4=Inputs!$CN325+2,Inputs!$CN325=Inputs!$CO325)),0,IF(AV$4=Inputs!$CN325,0.8,IF(AV$4=Inputs!$CN325+1,0.6,IF(AV$4=Inputs!$CN325+2,0.4,IF(AV$4=Inputs!$CO325,0.2,IF(AND(AV$4&gt;=Inputs!$CL325,AV$4&lt;Inputs!$CM325),(AV$4-Inputs!$CL325+1)/(Inputs!$AI325+1),0)))))))))</f>
        <v>0</v>
      </c>
      <c r="AW328" s="27">
        <f>IF(AND(Inputs!$CO325=0,AW$4&gt;=Inputs!$CM325),1,IF(AND(AW$4&gt;=Inputs!$CM325,AW$4&lt;Inputs!$CN325),1,IF(AND(AW$4=Inputs!$CN325,AW$4=Inputs!$CO325),1,IF(OR(AND(AW$4=Inputs!$CN325+1,Inputs!$CN325=Inputs!$CO325),AND(AW$4=Inputs!$CN325+2,Inputs!$CN325=Inputs!$CO325)),0,IF(AW$4=Inputs!$CN325,0.8,IF(AW$4=Inputs!$CN325+1,0.6,IF(AW$4=Inputs!$CN325+2,0.4,IF(AW$4=Inputs!$CO325,0.2,IF(AND(AW$4&gt;=Inputs!$CL325,AW$4&lt;Inputs!$CM325),(AW$4-Inputs!$CL325+1)/(Inputs!$AI325+1),0)))))))))</f>
        <v>0</v>
      </c>
      <c r="AX328" s="27">
        <f>IF(AND(Inputs!$CO325=0,AX$4&gt;=Inputs!$CM325),1,IF(AND(AX$4&gt;=Inputs!$CM325,AX$4&lt;Inputs!$CN325),1,IF(AND(AX$4=Inputs!$CN325,AX$4=Inputs!$CO325),1,IF(OR(AND(AX$4=Inputs!$CN325+1,Inputs!$CN325=Inputs!$CO325),AND(AX$4=Inputs!$CN325+2,Inputs!$CN325=Inputs!$CO325)),0,IF(AX$4=Inputs!$CN325,0.8,IF(AX$4=Inputs!$CN325+1,0.6,IF(AX$4=Inputs!$CN325+2,0.4,IF(AX$4=Inputs!$CO325,0.2,IF(AND(AX$4&gt;=Inputs!$CL325,AX$4&lt;Inputs!$CM325),(AX$4-Inputs!$CL325+1)/(Inputs!$AI325+1),0)))))))))</f>
        <v>0</v>
      </c>
      <c r="AY328" s="27">
        <f>IF(AND(Inputs!$CO325=0,AY$4&gt;=Inputs!$CM325),1,IF(AND(AY$4&gt;=Inputs!$CM325,AY$4&lt;Inputs!$CN325),1,IF(AND(AY$4=Inputs!$CN325,AY$4=Inputs!$CO325),1,IF(OR(AND(AY$4=Inputs!$CN325+1,Inputs!$CN325=Inputs!$CO325),AND(AY$4=Inputs!$CN325+2,Inputs!$CN325=Inputs!$CO325)),0,IF(AY$4=Inputs!$CN325,0.8,IF(AY$4=Inputs!$CN325+1,0.6,IF(AY$4=Inputs!$CN325+2,0.4,IF(AY$4=Inputs!$CO325,0.2,IF(AND(AY$4&gt;=Inputs!$CL325,AY$4&lt;Inputs!$CM325),(AY$4-Inputs!$CL325+1)/(Inputs!$AI325+1),0)))))))))</f>
        <v>0</v>
      </c>
      <c r="AZ328" s="27">
        <f>IF(AND(Inputs!$CO325=0,AZ$4&gt;=Inputs!$CM325),1,IF(AND(AZ$4&gt;=Inputs!$CM325,AZ$4&lt;Inputs!$CN325),1,IF(AND(AZ$4=Inputs!$CN325,AZ$4=Inputs!$CO325),1,IF(OR(AND(AZ$4=Inputs!$CN325+1,Inputs!$CN325=Inputs!$CO325),AND(AZ$4=Inputs!$CN325+2,Inputs!$CN325=Inputs!$CO325)),0,IF(AZ$4=Inputs!$CN325,0.8,IF(AZ$4=Inputs!$CN325+1,0.6,IF(AZ$4=Inputs!$CN325+2,0.4,IF(AZ$4=Inputs!$CO325,0.2,IF(AND(AZ$4&gt;=Inputs!$CL325,AZ$4&lt;Inputs!$CM325),(AZ$4-Inputs!$CL325+1)/(Inputs!$AI325+1),0)))))))))</f>
        <v>0</v>
      </c>
      <c r="BA328" s="27">
        <f>IF(AND(Inputs!$CO325=0,BA$4&gt;=Inputs!$CM325),1,IF(AND(BA$4&gt;=Inputs!$CM325,BA$4&lt;Inputs!$CN325),1,IF(AND(BA$4=Inputs!$CN325,BA$4=Inputs!$CO325),1,IF(OR(AND(BA$4=Inputs!$CN325+1,Inputs!$CN325=Inputs!$CO325),AND(BA$4=Inputs!$CN325+2,Inputs!$CN325=Inputs!$CO325)),0,IF(BA$4=Inputs!$CN325,0.8,IF(BA$4=Inputs!$CN325+1,0.6,IF(BA$4=Inputs!$CN325+2,0.4,IF(BA$4=Inputs!$CO325,0.2,IF(AND(BA$4&gt;=Inputs!$CL325,BA$4&lt;Inputs!$CM325),(BA$4-Inputs!$CL325+1)/(Inputs!$AI325+1),0)))))))))</f>
        <v>0</v>
      </c>
      <c r="BB328" s="27">
        <f>IF(AND(Inputs!$CO325=0,BB$4&gt;=Inputs!$CM325),1,IF(AND(BB$4&gt;=Inputs!$CM325,BB$4&lt;Inputs!$CN325),1,IF(AND(BB$4=Inputs!$CN325,BB$4=Inputs!$CO325),1,IF(OR(AND(BB$4=Inputs!$CN325+1,Inputs!$CN325=Inputs!$CO325),AND(BB$4=Inputs!$CN325+2,Inputs!$CN325=Inputs!$CO325)),0,IF(BB$4=Inputs!$CN325,0.8,IF(BB$4=Inputs!$CN325+1,0.6,IF(BB$4=Inputs!$CN325+2,0.4,IF(BB$4=Inputs!$CO325,0.2,IF(AND(BB$4&gt;=Inputs!$CL325,BB$4&lt;Inputs!$CM325),(BB$4-Inputs!$CL325+1)/(Inputs!$AI325+1),0)))))))))</f>
        <v>0</v>
      </c>
      <c r="BC328" s="27">
        <f>IF(AND(Inputs!$CO325=0,BC$4&gt;=Inputs!$CM325),1,IF(AND(BC$4&gt;=Inputs!$CM325,BC$4&lt;Inputs!$CN325),1,IF(AND(BC$4=Inputs!$CN325,BC$4=Inputs!$CO325),1,IF(OR(AND(BC$4=Inputs!$CN325+1,Inputs!$CN325=Inputs!$CO325),AND(BC$4=Inputs!$CN325+2,Inputs!$CN325=Inputs!$CO325)),0,IF(BC$4=Inputs!$CN325,0.8,IF(BC$4=Inputs!$CN325+1,0.6,IF(BC$4=Inputs!$CN325+2,0.4,IF(BC$4=Inputs!$CO325,0.2,IF(AND(BC$4&gt;=Inputs!$CL325,BC$4&lt;Inputs!$CM325),(BC$4-Inputs!$CL325+1)/(Inputs!$AI325+1),0)))))))))</f>
        <v>0</v>
      </c>
      <c r="BD328" s="27">
        <f>IF(AND(Inputs!$CO325=0,BD$4&gt;=Inputs!$CM325),1,IF(AND(BD$4&gt;=Inputs!$CM325,BD$4&lt;Inputs!$CN325),1,IF(AND(BD$4=Inputs!$CN325,BD$4=Inputs!$CO325),1,IF(OR(AND(BD$4=Inputs!$CN325+1,Inputs!$CN325=Inputs!$CO325),AND(BD$4=Inputs!$CN325+2,Inputs!$CN325=Inputs!$CO325)),0,IF(BD$4=Inputs!$CN325,0.8,IF(BD$4=Inputs!$CN325+1,0.6,IF(BD$4=Inputs!$CN325+2,0.4,IF(BD$4=Inputs!$CO325,0.2,IF(AND(BD$4&gt;=Inputs!$CL325,BD$4&lt;Inputs!$CM325),(BD$4-Inputs!$CL325+1)/(Inputs!$AI325+1),0)))))))))</f>
        <v>0</v>
      </c>
      <c r="BE328" s="27">
        <f>IF(AND(Inputs!$CO325=0,BE$4&gt;=Inputs!$CM325),1,IF(AND(BE$4&gt;=Inputs!$CM325,BE$4&lt;Inputs!$CN325),1,IF(AND(BE$4=Inputs!$CN325,BE$4=Inputs!$CO325),1,IF(OR(AND(BE$4=Inputs!$CN325+1,Inputs!$CN325=Inputs!$CO325),AND(BE$4=Inputs!$CN325+2,Inputs!$CN325=Inputs!$CO325)),0,IF(BE$4=Inputs!$CN325,0.8,IF(BE$4=Inputs!$CN325+1,0.6,IF(BE$4=Inputs!$CN325+2,0.4,IF(BE$4=Inputs!$CO325,0.2,IF(AND(BE$4&gt;=Inputs!$CL325,BE$4&lt;Inputs!$CM325),(BE$4-Inputs!$CL325+1)/(Inputs!$AI325+1),0)))))))))</f>
        <v>0</v>
      </c>
      <c r="BF328" s="27">
        <f>IF(AND(Inputs!$CO325=0,BF$4&gt;=Inputs!$CM325),1,IF(AND(BF$4&gt;=Inputs!$CM325,BF$4&lt;Inputs!$CN325),1,IF(AND(BF$4=Inputs!$CN325,BF$4=Inputs!$CO325),1,IF(OR(AND(BF$4=Inputs!$CN325+1,Inputs!$CN325=Inputs!$CO325),AND(BF$4=Inputs!$CN325+2,Inputs!$CN325=Inputs!$CO325)),0,IF(BF$4=Inputs!$CN325,0.8,IF(BF$4=Inputs!$CN325+1,0.6,IF(BF$4=Inputs!$CN325+2,0.4,IF(BF$4=Inputs!$CO325,0.2,IF(AND(BF$4&gt;=Inputs!$CL325,BF$4&lt;Inputs!$CM325),(BF$4-Inputs!$CL325+1)/(Inputs!$AI325+1),0)))))))))</f>
        <v>0</v>
      </c>
      <c r="BG328" s="27">
        <f>IF(AND(Inputs!$CO325=0,BG$4&gt;=Inputs!$CM325),1,IF(AND(BG$4&gt;=Inputs!$CM325,BG$4&lt;Inputs!$CN325),1,IF(AND(BG$4=Inputs!$CN325,BG$4=Inputs!$CO325),1,IF(OR(AND(BG$4=Inputs!$CN325+1,Inputs!$CN325=Inputs!$CO325),AND(BG$4=Inputs!$CN325+2,Inputs!$CN325=Inputs!$CO325)),0,IF(BG$4=Inputs!$CN325,0.8,IF(BG$4=Inputs!$CN325+1,0.6,IF(BG$4=Inputs!$CN325+2,0.4,IF(BG$4=Inputs!$CO325,0.2,IF(AND(BG$4&gt;=Inputs!$CL325,BG$4&lt;Inputs!$CM325),(BG$4-Inputs!$CL325+1)/(Inputs!$AI325+1),0)))))))))</f>
        <v>0</v>
      </c>
      <c r="BH328" s="27">
        <f>IF(AND(Inputs!$CO325=0,BH$4&gt;=Inputs!$CM325),1,IF(AND(BH$4&gt;=Inputs!$CM325,BH$4&lt;Inputs!$CN325),1,IF(AND(BH$4=Inputs!$CN325,BH$4=Inputs!$CO325),1,IF(OR(AND(BH$4=Inputs!$CN325+1,Inputs!$CN325=Inputs!$CO325),AND(BH$4=Inputs!$CN325+2,Inputs!$CN325=Inputs!$CO325)),0,IF(BH$4=Inputs!$CN325,0.8,IF(BH$4=Inputs!$CN325+1,0.6,IF(BH$4=Inputs!$CN325+2,0.4,IF(BH$4=Inputs!$CO325,0.2,IF(AND(BH$4&gt;=Inputs!$CL325,BH$4&lt;Inputs!$CM325),(BH$4-Inputs!$CL325+1)/(Inputs!$AI325+1),0)))))))))</f>
        <v>0</v>
      </c>
      <c r="BI328" s="27">
        <f>IF(AND(Inputs!$CO325=0,BI$4&gt;=Inputs!$CM325),1,IF(AND(BI$4&gt;=Inputs!$CM325,BI$4&lt;Inputs!$CN325),1,IF(AND(BI$4=Inputs!$CN325,BI$4=Inputs!$CO325),1,IF(OR(AND(BI$4=Inputs!$CN325+1,Inputs!$CN325=Inputs!$CO325),AND(BI$4=Inputs!$CN325+2,Inputs!$CN325=Inputs!$CO325)),0,IF(BI$4=Inputs!$CN325,0.8,IF(BI$4=Inputs!$CN325+1,0.6,IF(BI$4=Inputs!$CN325+2,0.4,IF(BI$4=Inputs!$CO325,0.2,IF(AND(BI$4&gt;=Inputs!$CL325,BI$4&lt;Inputs!$CM325),(BI$4-Inputs!$CL325+1)/(Inputs!$AI325+1),0)))))))))</f>
        <v>0</v>
      </c>
      <c r="BJ328" s="27">
        <f>IF(AND(Inputs!$CO325=0,BJ$4&gt;=Inputs!$CM325),1,IF(AND(BJ$4&gt;=Inputs!$CM325,BJ$4&lt;Inputs!$CN325),1,IF(AND(BJ$4=Inputs!$CN325,BJ$4=Inputs!$CO325),1,IF(OR(AND(BJ$4=Inputs!$CN325+1,Inputs!$CN325=Inputs!$CO325),AND(BJ$4=Inputs!$CN325+2,Inputs!$CN325=Inputs!$CO325)),0,IF(BJ$4=Inputs!$CN325,0.8,IF(BJ$4=Inputs!$CN325+1,0.6,IF(BJ$4=Inputs!$CN325+2,0.4,IF(BJ$4=Inputs!$CO325,0.2,IF(AND(BJ$4&gt;=Inputs!$CL325,BJ$4&lt;Inputs!$CM325),(BJ$4-Inputs!$CL325+1)/(Inputs!$AI325+1),0)))))))))</f>
        <v>0</v>
      </c>
      <c r="BK328" s="27">
        <f>IF(AND(Inputs!$CO325=0,BK$4&gt;=Inputs!$CM325),1,IF(AND(BK$4&gt;=Inputs!$CM325,BK$4&lt;Inputs!$CN325),1,IF(AND(BK$4=Inputs!$CN325,BK$4=Inputs!$CO325),1,IF(OR(AND(BK$4=Inputs!$CN325+1,Inputs!$CN325=Inputs!$CO325),AND(BK$4=Inputs!$CN325+2,Inputs!$CN325=Inputs!$CO325)),0,IF(BK$4=Inputs!$CN325,0.8,IF(BK$4=Inputs!$CN325+1,0.6,IF(BK$4=Inputs!$CN325+2,0.4,IF(BK$4=Inputs!$CO325,0.2,IF(AND(BK$4&gt;=Inputs!$CL325,BK$4&lt;Inputs!$CM325),(BK$4-Inputs!$CL325+1)/(Inputs!$AI325+1),0)))))))))</f>
        <v>0</v>
      </c>
      <c r="BL328" s="27">
        <f>IF(AND(Inputs!$CO325=0,BL$4&gt;=Inputs!$CM325),1,IF(AND(BL$4&gt;=Inputs!$CM325,BL$4&lt;Inputs!$CN325),1,IF(AND(BL$4=Inputs!$CN325,BL$4=Inputs!$CO325),1,IF(OR(AND(BL$4=Inputs!$CN325+1,Inputs!$CN325=Inputs!$CO325),AND(BL$4=Inputs!$CN325+2,Inputs!$CN325=Inputs!$CO325)),0,IF(BL$4=Inputs!$CN325,0.8,IF(BL$4=Inputs!$CN325+1,0.6,IF(BL$4=Inputs!$CN325+2,0.4,IF(BL$4=Inputs!$CO325,0.2,IF(AND(BL$4&gt;=Inputs!$CL325,BL$4&lt;Inputs!$CM325),(BL$4-Inputs!$CL325+1)/(Inputs!$AI325+1),0)))))))))</f>
        <v>0</v>
      </c>
      <c r="BM328" s="27">
        <f>IF(AND(Inputs!$CO325=0,BM$4&gt;=Inputs!$CM325),1,IF(AND(BM$4&gt;=Inputs!$CM325,BM$4&lt;Inputs!$CN325),1,IF(AND(BM$4=Inputs!$CN325,BM$4=Inputs!$CO325),1,IF(OR(AND(BM$4=Inputs!$CN325+1,Inputs!$CN325=Inputs!$CO325),AND(BM$4=Inputs!$CN325+2,Inputs!$CN325=Inputs!$CO325)),0,IF(BM$4=Inputs!$CN325,0.8,IF(BM$4=Inputs!$CN325+1,0.6,IF(BM$4=Inputs!$CN325+2,0.4,IF(BM$4=Inputs!$CO325,0.2,IF(AND(BM$4&gt;=Inputs!$CL325,BM$4&lt;Inputs!$CM325),(BM$4-Inputs!$CL325+1)/(Inputs!$AI325+1),0)))))))))</f>
        <v>0</v>
      </c>
      <c r="BO328" s="46" t="str">
        <f>IF(Inputs!$B325="","",(ROUND(Inputs!$BC325*AJ328,0)))</f>
        <v/>
      </c>
      <c r="BP328" s="46" t="str">
        <f>IF(Inputs!$B325="","",(ROUND(Inputs!$BC325*AK328,0)))</f>
        <v/>
      </c>
      <c r="BQ328" s="46" t="str">
        <f>IF(Inputs!$B325="","",(ROUND(Inputs!$BC325*AL328,0)))</f>
        <v/>
      </c>
      <c r="BR328" s="46" t="str">
        <f>IF(Inputs!$B325="","",(ROUND(Inputs!$BC325*AM328,0)))</f>
        <v/>
      </c>
      <c r="BS328" s="46" t="str">
        <f>IF(Inputs!$B325="","",(ROUND(Inputs!$BC325*AN328,0)))</f>
        <v/>
      </c>
      <c r="BT328" s="46" t="str">
        <f>IF(Inputs!$B325="","",(ROUND(Inputs!$BC325*AO328,0)))</f>
        <v/>
      </c>
      <c r="BU328" s="46" t="str">
        <f>IF(Inputs!$B325="","",(ROUND(Inputs!$BC325*AP328,0)))</f>
        <v/>
      </c>
      <c r="BV328" s="46" t="str">
        <f>IF(Inputs!$B325="","",(ROUND(Inputs!$BC325*AQ328,0)))</f>
        <v/>
      </c>
      <c r="BW328" s="46" t="str">
        <f>IF(Inputs!$B325="","",(ROUND(Inputs!$BC325*AR328,0)))</f>
        <v/>
      </c>
      <c r="BX328" s="46" t="str">
        <f>IF(Inputs!$B325="","",(ROUND(Inputs!$BC325*AS328,0)))</f>
        <v/>
      </c>
      <c r="BY328" s="46" t="str">
        <f>IF(Inputs!$B325="","",(ROUND(Inputs!$BC325*AT328,0)))</f>
        <v/>
      </c>
      <c r="BZ328" s="46" t="str">
        <f>IF(Inputs!$B325="","",(ROUND(Inputs!$BC325*AU328,0)))</f>
        <v/>
      </c>
      <c r="CA328" s="46" t="str">
        <f>IF(Inputs!$B325="","",(ROUND(Inputs!$BC325*AV328,0)))</f>
        <v/>
      </c>
      <c r="CB328" s="46" t="str">
        <f>IF(Inputs!$B325="","",(ROUND(Inputs!$BC325*AW328,0)))</f>
        <v/>
      </c>
      <c r="CC328" s="46" t="str">
        <f>IF(Inputs!$B325="","",(ROUND(Inputs!$BC325*AX328,0)))</f>
        <v/>
      </c>
      <c r="CD328" s="46" t="str">
        <f>IF(Inputs!$B325="","",(ROUND(Inputs!$BC325*AY328,0)))</f>
        <v/>
      </c>
      <c r="CE328" s="46" t="str">
        <f>IF(Inputs!$B325="","",(ROUND(Inputs!$BC325*AZ328,0)))</f>
        <v/>
      </c>
      <c r="CF328" s="46" t="str">
        <f>IF(Inputs!$B325="","",(ROUND(Inputs!$BC325*BA328,0)))</f>
        <v/>
      </c>
      <c r="CG328" s="46" t="str">
        <f>IF(Inputs!$B325="","",(ROUND(Inputs!$BC325*BB328,0)))</f>
        <v/>
      </c>
      <c r="CH328" s="46" t="str">
        <f>IF(Inputs!$B325="","",(ROUND(Inputs!$BC325*BC328,0)))</f>
        <v/>
      </c>
      <c r="CI328" s="46" t="str">
        <f>IF(Inputs!$B325="","",(ROUND(Inputs!$BC325*BD328,0)))</f>
        <v/>
      </c>
      <c r="CJ328" s="46" t="str">
        <f>IF(Inputs!$B325="","",(ROUND(Inputs!$BC325*BE328,0)))</f>
        <v/>
      </c>
      <c r="CK328" s="46" t="str">
        <f>IF(Inputs!$B325="","",(ROUND(Inputs!$BC325*BF328,0)))</f>
        <v/>
      </c>
      <c r="CL328" s="46" t="str">
        <f>IF(Inputs!$B325="","",(ROUND(Inputs!$BC325*BG328,0)))</f>
        <v/>
      </c>
      <c r="CM328" s="46" t="str">
        <f>IF(Inputs!$B325="","",(ROUND(Inputs!$BC325*BH328,0)))</f>
        <v/>
      </c>
      <c r="CN328" s="46" t="str">
        <f>IF(Inputs!$B325="","",(ROUND(Inputs!$BC325*BI328,0)))</f>
        <v/>
      </c>
      <c r="CO328" s="46" t="str">
        <f>IF(Inputs!$B325="","",(ROUND(Inputs!$BC325*BJ328,0)))</f>
        <v/>
      </c>
      <c r="CP328" s="46" t="str">
        <f>IF(Inputs!$B325="","",(ROUND(Inputs!$BC325*BK328,0)))</f>
        <v/>
      </c>
      <c r="CQ328" s="46" t="str">
        <f>IF(Inputs!$B325="","",(ROUND(Inputs!$BC325*BL328,0)))</f>
        <v/>
      </c>
      <c r="CR328" s="46" t="str">
        <f>IF(Inputs!$B325="","",(ROUND(Inputs!$BC325*BM328,0)))</f>
        <v/>
      </c>
      <c r="CV328" s="46" t="str">
        <f>IF(A328="","",IF(AND(CV$4&lt;=Inputs!$CQ325,CV$4&gt;=Inputs!$CP325),Inputs!$AR325/(Inputs!$CQ325-Inputs!$CP325+1),0)+IF(CV$4=Inputs!$CL325,Inputs!$BD325,0))</f>
        <v/>
      </c>
      <c r="CW328" s="46" t="str">
        <f>IF(B328="","",IF(AND(CW$4&lt;=Inputs!$CQ325,CW$4&gt;=Inputs!$CP325),Inputs!$AR325/(Inputs!$CQ325-Inputs!$CP325+1),0)+IF(CW$4=Inputs!$CL325,Inputs!$BD325,0))</f>
        <v/>
      </c>
      <c r="CX328" s="46" t="str">
        <f>IF(C328="","",IF(AND(CX$4&lt;=Inputs!$CQ325,CX$4&gt;=Inputs!$CP325),Inputs!$AR325/(Inputs!$CQ325-Inputs!$CP325+1),0)+IF(CX$4=Inputs!$CL325,Inputs!$BD325,0))</f>
        <v/>
      </c>
      <c r="CY328" s="46" t="str">
        <f>IF(D328="","",IF(AND(CY$4&lt;=Inputs!$CQ325,CY$4&gt;=Inputs!$CP325),Inputs!$AR325/(Inputs!$CQ325-Inputs!$CP325+1),0)+IF(CY$4=Inputs!$CL325,Inputs!$BD325,0))</f>
        <v/>
      </c>
      <c r="CZ328" s="46" t="str">
        <f>IF(E328="","",IF(AND(CZ$4&lt;=Inputs!$CQ325,CZ$4&gt;=Inputs!$CP325),Inputs!$AR325/(Inputs!$CQ325-Inputs!$CP325+1),0)+IF(CZ$4=Inputs!$CL325,Inputs!$BD325,0))</f>
        <v/>
      </c>
      <c r="DA328" s="46" t="str">
        <f>IF(F328="","",IF(AND(DA$4&lt;=Inputs!$CQ325,DA$4&gt;=Inputs!$CP325),Inputs!$AR325/(Inputs!$CQ325-Inputs!$CP325+1),0)+IF(DA$4=Inputs!$CL325,Inputs!$BD325,0))</f>
        <v/>
      </c>
      <c r="DB328" s="46" t="str">
        <f>IF(G328="","",IF(AND(DB$4&lt;=Inputs!$CQ325,DB$4&gt;=Inputs!$CP325),Inputs!$AR325/(Inputs!$CQ325-Inputs!$CP325+1),0)+IF(DB$4=Inputs!$CL325,Inputs!$BD325,0))</f>
        <v/>
      </c>
      <c r="DC328" s="46" t="str">
        <f>IF(H328="","",IF(AND(DC$4&lt;=Inputs!$CQ325,DC$4&gt;=Inputs!$CP325),Inputs!$AR325/(Inputs!$CQ325-Inputs!$CP325+1),0)+IF(DC$4=Inputs!$CL325,Inputs!$BD325,0))</f>
        <v/>
      </c>
      <c r="DD328" s="46" t="str">
        <f>IF(I328="","",IF(AND(DD$4&lt;=Inputs!$CQ325,DD$4&gt;=Inputs!$CP325),Inputs!$AR325/(Inputs!$CQ325-Inputs!$CP325+1),0)+IF(DD$4=Inputs!$CL325,Inputs!$BD325,0))</f>
        <v/>
      </c>
      <c r="DE328" s="46" t="str">
        <f>IF(J328="","",IF(AND(DE$4&lt;=Inputs!$CQ325,DE$4&gt;=Inputs!$CP325),Inputs!$AR325/(Inputs!$CQ325-Inputs!$CP325+1),0)+IF(DE$4=Inputs!$CL325,Inputs!$BD325,0))</f>
        <v/>
      </c>
      <c r="DF328" s="46" t="str">
        <f>IF(K328="","",IF(AND(DF$4&lt;=Inputs!$CQ325,DF$4&gt;=Inputs!$CP325),Inputs!$AR325/(Inputs!$CQ325-Inputs!$CP325+1),0)+IF(DF$4=Inputs!$CL325,Inputs!$BD325,0))</f>
        <v/>
      </c>
      <c r="DG328" s="46" t="str">
        <f>IF(L328="","",IF(AND(DG$4&lt;=Inputs!$CQ325,DG$4&gt;=Inputs!$CP325),Inputs!$AR325/(Inputs!$CQ325-Inputs!$CP325+1),0)+IF(DG$4=Inputs!$CL325,Inputs!$BD325,0))</f>
        <v/>
      </c>
      <c r="DH328" s="46" t="str">
        <f>IF(M328="","",IF(AND(DH$4&lt;=Inputs!$CQ325,DH$4&gt;=Inputs!$CP325),Inputs!$AR325/(Inputs!$CQ325-Inputs!$CP325+1),0)+IF(DH$4=Inputs!$CL325,Inputs!$BD325,0))</f>
        <v/>
      </c>
      <c r="DI328" s="46" t="str">
        <f>IF(N328="","",IF(AND(DI$4&lt;=Inputs!$CQ325,DI$4&gt;=Inputs!$CP325),Inputs!$AR325/(Inputs!$CQ325-Inputs!$CP325+1),0)+IF(DI$4=Inputs!$CL325,Inputs!$BD325,0))</f>
        <v/>
      </c>
      <c r="DJ328" s="46" t="str">
        <f>IF(O328="","",IF(AND(DJ$4&lt;=Inputs!$CQ325,DJ$4&gt;=Inputs!$CP325),Inputs!$AR325/(Inputs!$CQ325-Inputs!$CP325+1),0)+IF(DJ$4=Inputs!$CL325,Inputs!$BD325,0))</f>
        <v/>
      </c>
      <c r="DK328" s="46" t="str">
        <f>IF(P328="","",IF(AND(DK$4&lt;=Inputs!$CQ325,DK$4&gt;=Inputs!$CP325),Inputs!$AR325/(Inputs!$CQ325-Inputs!$CP325+1),0)+IF(DK$4=Inputs!$CL325,Inputs!$BD325,0))</f>
        <v/>
      </c>
      <c r="DL328" s="46" t="str">
        <f>IF(Q328="","",IF(AND(DL$4&lt;=Inputs!$CQ325,DL$4&gt;=Inputs!$CP325),Inputs!$AR325/(Inputs!$CQ325-Inputs!$CP325+1),0)+IF(DL$4=Inputs!$CL325,Inputs!$BD325,0))</f>
        <v/>
      </c>
      <c r="DM328" s="46" t="str">
        <f>IF(R328="","",IF(AND(DM$4&lt;=Inputs!$CQ325,DM$4&gt;=Inputs!$CP325),Inputs!$AR325/(Inputs!$CQ325-Inputs!$CP325+1),0)+IF(DM$4=Inputs!$CL325,Inputs!$BD325,0))</f>
        <v/>
      </c>
      <c r="DN328" s="46" t="str">
        <f>IF(S328="","",IF(AND(DN$4&lt;=Inputs!$CQ325,DN$4&gt;=Inputs!$CP325),Inputs!$AR325/(Inputs!$CQ325-Inputs!$CP325+1),0)+IF(DN$4=Inputs!$CL325,Inputs!$BD325,0))</f>
        <v/>
      </c>
      <c r="DO328" s="46" t="str">
        <f>IF(T328="","",IF(AND(DO$4&lt;=Inputs!$CQ325,DO$4&gt;=Inputs!$CP325),Inputs!$AR325/(Inputs!$CQ325-Inputs!$CP325+1),0)+IF(DO$4=Inputs!$CL325,Inputs!$BD325,0))</f>
        <v/>
      </c>
      <c r="DP328" s="46" t="str">
        <f>IF(U328="","",IF(AND(DP$4&lt;=Inputs!$CQ325,DP$4&gt;=Inputs!$CP325),Inputs!$AR325/(Inputs!$CQ325-Inputs!$CP325+1),0)+IF(DP$4=Inputs!$CL325,Inputs!$BD325,0))</f>
        <v/>
      </c>
      <c r="DQ328" s="46" t="str">
        <f>IF(V328="","",IF(AND(DQ$4&lt;=Inputs!$CQ325,DQ$4&gt;=Inputs!$CP325),Inputs!$AR325/(Inputs!$CQ325-Inputs!$CP325+1),0)+IF(DQ$4=Inputs!$CL325,Inputs!$BD325,0))</f>
        <v/>
      </c>
      <c r="DR328" s="46" t="str">
        <f>IF(W328="","",IF(AND(DR$4&lt;=Inputs!$CQ325,DR$4&gt;=Inputs!$CP325),Inputs!$AR325/(Inputs!$CQ325-Inputs!$CP325+1),0)+IF(DR$4=Inputs!$CL325,Inputs!$BD325,0))</f>
        <v/>
      </c>
      <c r="DS328" s="46" t="str">
        <f>IF(X328="","",IF(AND(DS$4&lt;=Inputs!$CQ325,DS$4&gt;=Inputs!$CP325),Inputs!$AR325/(Inputs!$CQ325-Inputs!$CP325+1),0)+IF(DS$4=Inputs!$CL325,Inputs!$BD325,0))</f>
        <v/>
      </c>
      <c r="DT328" s="46" t="str">
        <f>IF(Y328="","",IF(AND(DT$4&lt;=Inputs!$CQ325,DT$4&gt;=Inputs!$CP325),Inputs!$AR325/(Inputs!$CQ325-Inputs!$CP325+1),0)+IF(DT$4=Inputs!$CL325,Inputs!$BD325,0))</f>
        <v/>
      </c>
      <c r="DU328" s="46" t="str">
        <f>IF(Z328="","",IF(AND(DU$4&lt;=Inputs!$CQ325,DU$4&gt;=Inputs!$CP325),Inputs!$AR325/(Inputs!$CQ325-Inputs!$CP325+1),0)+IF(DU$4=Inputs!$CL325,Inputs!$BD325,0))</f>
        <v/>
      </c>
      <c r="DV328" s="46" t="str">
        <f>IF(AA328="","",IF(AND(DV$4&lt;=Inputs!$CQ325,DV$4&gt;=Inputs!$CP325),Inputs!$AR325/(Inputs!$CQ325-Inputs!$CP325+1),0)+IF(DV$4=Inputs!$CL325,Inputs!$BD325,0))</f>
        <v/>
      </c>
      <c r="DW328" s="46" t="str">
        <f>IF(AB328="","",IF(AND(DW$4&lt;=Inputs!$CQ325,DW$4&gt;=Inputs!$CP325),Inputs!$AR325/(Inputs!$CQ325-Inputs!$CP325+1),0)+IF(DW$4=Inputs!$CL325,Inputs!$BD325,0))</f>
        <v/>
      </c>
      <c r="DX328" s="46" t="str">
        <f>IF(AC328="","",IF(AND(DX$4&lt;=Inputs!$CQ325,DX$4&gt;=Inputs!$CP325),Inputs!$AR325/(Inputs!$CQ325-Inputs!$CP325+1),0)+IF(DX$4=Inputs!$CL325,Inputs!$BD325,0))</f>
        <v/>
      </c>
      <c r="DY328" s="46" t="str">
        <f>IF(AD328="","",IF(AND(DY$4&lt;=Inputs!$CQ325,DY$4&gt;=Inputs!$CP325),Inputs!$AR325/(Inputs!$CQ325-Inputs!$CP325+1),0)+IF(DY$4=Inputs!$CL325,Inputs!$BD325,0))</f>
        <v/>
      </c>
      <c r="DZ328" s="46" t="str">
        <f t="shared" ref="DZ328:DZ391" si="14">IF(A328="","",SUM(CV328:DY328))</f>
        <v/>
      </c>
    </row>
    <row r="329" spans="1:130">
      <c r="A329" s="7" t="str">
        <f>IF(Inputs!A326="","",Inputs!A326)</f>
        <v/>
      </c>
      <c r="B329" t="str">
        <f>IF(Inputs!B326="","",Inputs!B326)</f>
        <v/>
      </c>
      <c r="C329" s="46" t="str">
        <f>IF(Inputs!$B326="","",BO329-CV329)</f>
        <v/>
      </c>
      <c r="D329" s="46" t="str">
        <f>IF(Inputs!$B326="","",BP329-CW329)</f>
        <v/>
      </c>
      <c r="E329" s="46" t="str">
        <f>IF(Inputs!$B326="","",BQ329-CX329)</f>
        <v/>
      </c>
      <c r="F329" s="46" t="str">
        <f>IF(Inputs!$B326="","",BR329-CY329)</f>
        <v/>
      </c>
      <c r="G329" s="46" t="str">
        <f>IF(Inputs!$B326="","",BS329-CZ329)</f>
        <v/>
      </c>
      <c r="H329" s="46" t="str">
        <f>IF(Inputs!$B326="","",BT329-DA329)</f>
        <v/>
      </c>
      <c r="I329" s="46" t="str">
        <f>IF(Inputs!$B326="","",BU329-DB329)</f>
        <v/>
      </c>
      <c r="J329" s="46" t="str">
        <f>IF(Inputs!$B326="","",BV329-DC329)</f>
        <v/>
      </c>
      <c r="K329" s="46" t="str">
        <f>IF(Inputs!$B326="","",BW329-DD329)</f>
        <v/>
      </c>
      <c r="L329" s="46" t="str">
        <f>IF(Inputs!$B326="","",BX329-DE329)</f>
        <v/>
      </c>
      <c r="M329" s="46" t="str">
        <f>IF(Inputs!$B326="","",BY329-DF329)</f>
        <v/>
      </c>
      <c r="N329" s="46" t="str">
        <f>IF(Inputs!$B326="","",BZ329-DG329)</f>
        <v/>
      </c>
      <c r="O329" s="46" t="str">
        <f>IF(Inputs!$B326="","",CA329-DH329)</f>
        <v/>
      </c>
      <c r="P329" s="46" t="str">
        <f>IF(Inputs!$B326="","",CB329-DI329)</f>
        <v/>
      </c>
      <c r="Q329" s="46" t="str">
        <f>IF(Inputs!$B326="","",CC329-DJ329)</f>
        <v/>
      </c>
      <c r="R329" s="46" t="str">
        <f>IF(Inputs!$B326="","",CD329-DK329)</f>
        <v/>
      </c>
      <c r="S329" s="46" t="str">
        <f>IF(Inputs!$B326="","",CE329-DL329)</f>
        <v/>
      </c>
      <c r="T329" s="46" t="str">
        <f>IF(Inputs!$B326="","",CF329-DM329)</f>
        <v/>
      </c>
      <c r="U329" s="46" t="str">
        <f>IF(Inputs!$B326="","",CG329-DN329)</f>
        <v/>
      </c>
      <c r="V329" s="46" t="str">
        <f>IF(Inputs!$B326="","",CH329-DO329)</f>
        <v/>
      </c>
      <c r="W329" s="46" t="str">
        <f>IF(Inputs!$B326="","",CI329-DP329)</f>
        <v/>
      </c>
      <c r="X329" s="46" t="str">
        <f>IF(Inputs!$B326="","",CJ329-DQ329)</f>
        <v/>
      </c>
      <c r="Y329" s="46" t="str">
        <f>IF(Inputs!$B326="","",CK329-DR329)</f>
        <v/>
      </c>
      <c r="Z329" s="46" t="str">
        <f>IF(Inputs!$B326="","",CL329-DS329)</f>
        <v/>
      </c>
      <c r="AA329" s="46" t="str">
        <f>IF(Inputs!$B326="","",CM329-DT329)</f>
        <v/>
      </c>
      <c r="AB329" s="46" t="str">
        <f>IF(Inputs!$B326="","",CN329-DU329)</f>
        <v/>
      </c>
      <c r="AC329" s="46" t="str">
        <f>IF(Inputs!$B326="","",CO329-DV329)</f>
        <v/>
      </c>
      <c r="AD329" s="46" t="str">
        <f>IF(Inputs!$B326="","",CP329-DW329)</f>
        <v/>
      </c>
      <c r="AE329" s="46" t="str">
        <f>IF(Inputs!$B326="","",CQ329-DX329)</f>
        <v/>
      </c>
      <c r="AF329" s="46" t="str">
        <f>IF(Inputs!$B326="","",CR329-DY329)</f>
        <v/>
      </c>
      <c r="AG329" s="50" t="str">
        <f t="shared" ref="AG329:AG392" si="15">IF(A329="","",SUM(C329:AF329))</f>
        <v/>
      </c>
      <c r="AH329" s="50"/>
      <c r="AJ329" s="27">
        <f>IF(AND(Inputs!$CO326=0,AJ$4&gt;=Inputs!$CM326),1,IF(AND(AJ$4&gt;=Inputs!$CM326,AJ$4&lt;Inputs!$CN326),1,IF(AND(AJ$4=Inputs!$CN326,AJ$4=Inputs!$CO326),1,IF(OR(AND(AJ$4=Inputs!$CN326+1,Inputs!$CN326=Inputs!$CO326),AND(AJ$4=Inputs!$CN326+2,Inputs!$CN326=Inputs!$CO326)),0,IF(AJ$4=Inputs!$CN326,0.8,IF(AJ$4=Inputs!$CN326+1,0.6,IF(AJ$4=Inputs!$CN326+2,0.4,IF(AJ$4=Inputs!$CO326,0.2,IF(AND(AJ$4&gt;=Inputs!$CL326,AJ$4&lt;Inputs!$CM326),(AJ$4-Inputs!$CL326+1)/(Inputs!$AI326+1),0)))))))))</f>
        <v>0</v>
      </c>
      <c r="AK329" s="27">
        <f>IF(AND(Inputs!$CO326=0,AK$4&gt;=Inputs!$CM326),1,IF(AND(AK$4&gt;=Inputs!$CM326,AK$4&lt;Inputs!$CN326),1,IF(AND(AK$4=Inputs!$CN326,AK$4=Inputs!$CO326),1,IF(OR(AND(AK$4=Inputs!$CN326+1,Inputs!$CN326=Inputs!$CO326),AND(AK$4=Inputs!$CN326+2,Inputs!$CN326=Inputs!$CO326)),0,IF(AK$4=Inputs!$CN326,0.8,IF(AK$4=Inputs!$CN326+1,0.6,IF(AK$4=Inputs!$CN326+2,0.4,IF(AK$4=Inputs!$CO326,0.2,IF(AND(AK$4&gt;=Inputs!$CL326,AK$4&lt;Inputs!$CM326),(AK$4-Inputs!$CL326+1)/(Inputs!$AI326+1),0)))))))))</f>
        <v>0</v>
      </c>
      <c r="AL329" s="27">
        <f>IF(AND(Inputs!$CO326=0,AL$4&gt;=Inputs!$CM326),1,IF(AND(AL$4&gt;=Inputs!$CM326,AL$4&lt;Inputs!$CN326),1,IF(AND(AL$4=Inputs!$CN326,AL$4=Inputs!$CO326),1,IF(OR(AND(AL$4=Inputs!$CN326+1,Inputs!$CN326=Inputs!$CO326),AND(AL$4=Inputs!$CN326+2,Inputs!$CN326=Inputs!$CO326)),0,IF(AL$4=Inputs!$CN326,0.8,IF(AL$4=Inputs!$CN326+1,0.6,IF(AL$4=Inputs!$CN326+2,0.4,IF(AL$4=Inputs!$CO326,0.2,IF(AND(AL$4&gt;=Inputs!$CL326,AL$4&lt;Inputs!$CM326),(AL$4-Inputs!$CL326+1)/(Inputs!$AI326+1),0)))))))))</f>
        <v>0</v>
      </c>
      <c r="AM329" s="27">
        <f>IF(AND(Inputs!$CO326=0,AM$4&gt;=Inputs!$CM326),1,IF(AND(AM$4&gt;=Inputs!$CM326,AM$4&lt;Inputs!$CN326),1,IF(AND(AM$4=Inputs!$CN326,AM$4=Inputs!$CO326),1,IF(OR(AND(AM$4=Inputs!$CN326+1,Inputs!$CN326=Inputs!$CO326),AND(AM$4=Inputs!$CN326+2,Inputs!$CN326=Inputs!$CO326)),0,IF(AM$4=Inputs!$CN326,0.8,IF(AM$4=Inputs!$CN326+1,0.6,IF(AM$4=Inputs!$CN326+2,0.4,IF(AM$4=Inputs!$CO326,0.2,IF(AND(AM$4&gt;=Inputs!$CL326,AM$4&lt;Inputs!$CM326),(AM$4-Inputs!$CL326+1)/(Inputs!$AI326+1),0)))))))))</f>
        <v>0</v>
      </c>
      <c r="AN329" s="27">
        <f>IF(AND(Inputs!$CO326=0,AN$4&gt;=Inputs!$CM326),1,IF(AND(AN$4&gt;=Inputs!$CM326,AN$4&lt;Inputs!$CN326),1,IF(AND(AN$4=Inputs!$CN326,AN$4=Inputs!$CO326),1,IF(OR(AND(AN$4=Inputs!$CN326+1,Inputs!$CN326=Inputs!$CO326),AND(AN$4=Inputs!$CN326+2,Inputs!$CN326=Inputs!$CO326)),0,IF(AN$4=Inputs!$CN326,0.8,IF(AN$4=Inputs!$CN326+1,0.6,IF(AN$4=Inputs!$CN326+2,0.4,IF(AN$4=Inputs!$CO326,0.2,IF(AND(AN$4&gt;=Inputs!$CL326,AN$4&lt;Inputs!$CM326),(AN$4-Inputs!$CL326+1)/(Inputs!$AI326+1),0)))))))))</f>
        <v>0</v>
      </c>
      <c r="AO329" s="27">
        <f>IF(AND(Inputs!$CO326=0,AO$4&gt;=Inputs!$CM326),1,IF(AND(AO$4&gt;=Inputs!$CM326,AO$4&lt;Inputs!$CN326),1,IF(AND(AO$4=Inputs!$CN326,AO$4=Inputs!$CO326),1,IF(OR(AND(AO$4=Inputs!$CN326+1,Inputs!$CN326=Inputs!$CO326),AND(AO$4=Inputs!$CN326+2,Inputs!$CN326=Inputs!$CO326)),0,IF(AO$4=Inputs!$CN326,0.8,IF(AO$4=Inputs!$CN326+1,0.6,IF(AO$4=Inputs!$CN326+2,0.4,IF(AO$4=Inputs!$CO326,0.2,IF(AND(AO$4&gt;=Inputs!$CL326,AO$4&lt;Inputs!$CM326),(AO$4-Inputs!$CL326+1)/(Inputs!$AI326+1),0)))))))))</f>
        <v>0</v>
      </c>
      <c r="AP329" s="27">
        <f>IF(AND(Inputs!$CO326=0,AP$4&gt;=Inputs!$CM326),1,IF(AND(AP$4&gt;=Inputs!$CM326,AP$4&lt;Inputs!$CN326),1,IF(AND(AP$4=Inputs!$CN326,AP$4=Inputs!$CO326),1,IF(OR(AND(AP$4=Inputs!$CN326+1,Inputs!$CN326=Inputs!$CO326),AND(AP$4=Inputs!$CN326+2,Inputs!$CN326=Inputs!$CO326)),0,IF(AP$4=Inputs!$CN326,0.8,IF(AP$4=Inputs!$CN326+1,0.6,IF(AP$4=Inputs!$CN326+2,0.4,IF(AP$4=Inputs!$CO326,0.2,IF(AND(AP$4&gt;=Inputs!$CL326,AP$4&lt;Inputs!$CM326),(AP$4-Inputs!$CL326+1)/(Inputs!$AI326+1),0)))))))))</f>
        <v>0</v>
      </c>
      <c r="AQ329" s="27">
        <f>IF(AND(Inputs!$CO326=0,AQ$4&gt;=Inputs!$CM326),1,IF(AND(AQ$4&gt;=Inputs!$CM326,AQ$4&lt;Inputs!$CN326),1,IF(AND(AQ$4=Inputs!$CN326,AQ$4=Inputs!$CO326),1,IF(OR(AND(AQ$4=Inputs!$CN326+1,Inputs!$CN326=Inputs!$CO326),AND(AQ$4=Inputs!$CN326+2,Inputs!$CN326=Inputs!$CO326)),0,IF(AQ$4=Inputs!$CN326,0.8,IF(AQ$4=Inputs!$CN326+1,0.6,IF(AQ$4=Inputs!$CN326+2,0.4,IF(AQ$4=Inputs!$CO326,0.2,IF(AND(AQ$4&gt;=Inputs!$CL326,AQ$4&lt;Inputs!$CM326),(AQ$4-Inputs!$CL326+1)/(Inputs!$AI326+1),0)))))))))</f>
        <v>0</v>
      </c>
      <c r="AR329" s="27">
        <f>IF(AND(Inputs!$CO326=0,AR$4&gt;=Inputs!$CM326),1,IF(AND(AR$4&gt;=Inputs!$CM326,AR$4&lt;Inputs!$CN326),1,IF(AND(AR$4=Inputs!$CN326,AR$4=Inputs!$CO326),1,IF(OR(AND(AR$4=Inputs!$CN326+1,Inputs!$CN326=Inputs!$CO326),AND(AR$4=Inputs!$CN326+2,Inputs!$CN326=Inputs!$CO326)),0,IF(AR$4=Inputs!$CN326,0.8,IF(AR$4=Inputs!$CN326+1,0.6,IF(AR$4=Inputs!$CN326+2,0.4,IF(AR$4=Inputs!$CO326,0.2,IF(AND(AR$4&gt;=Inputs!$CL326,AR$4&lt;Inputs!$CM326),(AR$4-Inputs!$CL326+1)/(Inputs!$AI326+1),0)))))))))</f>
        <v>0</v>
      </c>
      <c r="AS329" s="27">
        <f>IF(AND(Inputs!$CO326=0,AS$4&gt;=Inputs!$CM326),1,IF(AND(AS$4&gt;=Inputs!$CM326,AS$4&lt;Inputs!$CN326),1,IF(AND(AS$4=Inputs!$CN326,AS$4=Inputs!$CO326),1,IF(OR(AND(AS$4=Inputs!$CN326+1,Inputs!$CN326=Inputs!$CO326),AND(AS$4=Inputs!$CN326+2,Inputs!$CN326=Inputs!$CO326)),0,IF(AS$4=Inputs!$CN326,0.8,IF(AS$4=Inputs!$CN326+1,0.6,IF(AS$4=Inputs!$CN326+2,0.4,IF(AS$4=Inputs!$CO326,0.2,IF(AND(AS$4&gt;=Inputs!$CL326,AS$4&lt;Inputs!$CM326),(AS$4-Inputs!$CL326+1)/(Inputs!$AI326+1),0)))))))))</f>
        <v>0</v>
      </c>
      <c r="AT329" s="27">
        <f>IF(AND(Inputs!$CO326=0,AT$4&gt;=Inputs!$CM326),1,IF(AND(AT$4&gt;=Inputs!$CM326,AT$4&lt;Inputs!$CN326),1,IF(AND(AT$4=Inputs!$CN326,AT$4=Inputs!$CO326),1,IF(OR(AND(AT$4=Inputs!$CN326+1,Inputs!$CN326=Inputs!$CO326),AND(AT$4=Inputs!$CN326+2,Inputs!$CN326=Inputs!$CO326)),0,IF(AT$4=Inputs!$CN326,0.8,IF(AT$4=Inputs!$CN326+1,0.6,IF(AT$4=Inputs!$CN326+2,0.4,IF(AT$4=Inputs!$CO326,0.2,IF(AND(AT$4&gt;=Inputs!$CL326,AT$4&lt;Inputs!$CM326),(AT$4-Inputs!$CL326+1)/(Inputs!$AI326+1),0)))))))))</f>
        <v>0</v>
      </c>
      <c r="AU329" s="27">
        <f>IF(AND(Inputs!$CO326=0,AU$4&gt;=Inputs!$CM326),1,IF(AND(AU$4&gt;=Inputs!$CM326,AU$4&lt;Inputs!$CN326),1,IF(AND(AU$4=Inputs!$CN326,AU$4=Inputs!$CO326),1,IF(OR(AND(AU$4=Inputs!$CN326+1,Inputs!$CN326=Inputs!$CO326),AND(AU$4=Inputs!$CN326+2,Inputs!$CN326=Inputs!$CO326)),0,IF(AU$4=Inputs!$CN326,0.8,IF(AU$4=Inputs!$CN326+1,0.6,IF(AU$4=Inputs!$CN326+2,0.4,IF(AU$4=Inputs!$CO326,0.2,IF(AND(AU$4&gt;=Inputs!$CL326,AU$4&lt;Inputs!$CM326),(AU$4-Inputs!$CL326+1)/(Inputs!$AI326+1),0)))))))))</f>
        <v>0</v>
      </c>
      <c r="AV329" s="27">
        <f>IF(AND(Inputs!$CO326=0,AV$4&gt;=Inputs!$CM326),1,IF(AND(AV$4&gt;=Inputs!$CM326,AV$4&lt;Inputs!$CN326),1,IF(AND(AV$4=Inputs!$CN326,AV$4=Inputs!$CO326),1,IF(OR(AND(AV$4=Inputs!$CN326+1,Inputs!$CN326=Inputs!$CO326),AND(AV$4=Inputs!$CN326+2,Inputs!$CN326=Inputs!$CO326)),0,IF(AV$4=Inputs!$CN326,0.8,IF(AV$4=Inputs!$CN326+1,0.6,IF(AV$4=Inputs!$CN326+2,0.4,IF(AV$4=Inputs!$CO326,0.2,IF(AND(AV$4&gt;=Inputs!$CL326,AV$4&lt;Inputs!$CM326),(AV$4-Inputs!$CL326+1)/(Inputs!$AI326+1),0)))))))))</f>
        <v>0</v>
      </c>
      <c r="AW329" s="27">
        <f>IF(AND(Inputs!$CO326=0,AW$4&gt;=Inputs!$CM326),1,IF(AND(AW$4&gt;=Inputs!$CM326,AW$4&lt;Inputs!$CN326),1,IF(AND(AW$4=Inputs!$CN326,AW$4=Inputs!$CO326),1,IF(OR(AND(AW$4=Inputs!$CN326+1,Inputs!$CN326=Inputs!$CO326),AND(AW$4=Inputs!$CN326+2,Inputs!$CN326=Inputs!$CO326)),0,IF(AW$4=Inputs!$CN326,0.8,IF(AW$4=Inputs!$CN326+1,0.6,IF(AW$4=Inputs!$CN326+2,0.4,IF(AW$4=Inputs!$CO326,0.2,IF(AND(AW$4&gt;=Inputs!$CL326,AW$4&lt;Inputs!$CM326),(AW$4-Inputs!$CL326+1)/(Inputs!$AI326+1),0)))))))))</f>
        <v>0</v>
      </c>
      <c r="AX329" s="27">
        <f>IF(AND(Inputs!$CO326=0,AX$4&gt;=Inputs!$CM326),1,IF(AND(AX$4&gt;=Inputs!$CM326,AX$4&lt;Inputs!$CN326),1,IF(AND(AX$4=Inputs!$CN326,AX$4=Inputs!$CO326),1,IF(OR(AND(AX$4=Inputs!$CN326+1,Inputs!$CN326=Inputs!$CO326),AND(AX$4=Inputs!$CN326+2,Inputs!$CN326=Inputs!$CO326)),0,IF(AX$4=Inputs!$CN326,0.8,IF(AX$4=Inputs!$CN326+1,0.6,IF(AX$4=Inputs!$CN326+2,0.4,IF(AX$4=Inputs!$CO326,0.2,IF(AND(AX$4&gt;=Inputs!$CL326,AX$4&lt;Inputs!$CM326),(AX$4-Inputs!$CL326+1)/(Inputs!$AI326+1),0)))))))))</f>
        <v>0</v>
      </c>
      <c r="AY329" s="27">
        <f>IF(AND(Inputs!$CO326=0,AY$4&gt;=Inputs!$CM326),1,IF(AND(AY$4&gt;=Inputs!$CM326,AY$4&lt;Inputs!$CN326),1,IF(AND(AY$4=Inputs!$CN326,AY$4=Inputs!$CO326),1,IF(OR(AND(AY$4=Inputs!$CN326+1,Inputs!$CN326=Inputs!$CO326),AND(AY$4=Inputs!$CN326+2,Inputs!$CN326=Inputs!$CO326)),0,IF(AY$4=Inputs!$CN326,0.8,IF(AY$4=Inputs!$CN326+1,0.6,IF(AY$4=Inputs!$CN326+2,0.4,IF(AY$4=Inputs!$CO326,0.2,IF(AND(AY$4&gt;=Inputs!$CL326,AY$4&lt;Inputs!$CM326),(AY$4-Inputs!$CL326+1)/(Inputs!$AI326+1),0)))))))))</f>
        <v>0</v>
      </c>
      <c r="AZ329" s="27">
        <f>IF(AND(Inputs!$CO326=0,AZ$4&gt;=Inputs!$CM326),1,IF(AND(AZ$4&gt;=Inputs!$CM326,AZ$4&lt;Inputs!$CN326),1,IF(AND(AZ$4=Inputs!$CN326,AZ$4=Inputs!$CO326),1,IF(OR(AND(AZ$4=Inputs!$CN326+1,Inputs!$CN326=Inputs!$CO326),AND(AZ$4=Inputs!$CN326+2,Inputs!$CN326=Inputs!$CO326)),0,IF(AZ$4=Inputs!$CN326,0.8,IF(AZ$4=Inputs!$CN326+1,0.6,IF(AZ$4=Inputs!$CN326+2,0.4,IF(AZ$4=Inputs!$CO326,0.2,IF(AND(AZ$4&gt;=Inputs!$CL326,AZ$4&lt;Inputs!$CM326),(AZ$4-Inputs!$CL326+1)/(Inputs!$AI326+1),0)))))))))</f>
        <v>0</v>
      </c>
      <c r="BA329" s="27">
        <f>IF(AND(Inputs!$CO326=0,BA$4&gt;=Inputs!$CM326),1,IF(AND(BA$4&gt;=Inputs!$CM326,BA$4&lt;Inputs!$CN326),1,IF(AND(BA$4=Inputs!$CN326,BA$4=Inputs!$CO326),1,IF(OR(AND(BA$4=Inputs!$CN326+1,Inputs!$CN326=Inputs!$CO326),AND(BA$4=Inputs!$CN326+2,Inputs!$CN326=Inputs!$CO326)),0,IF(BA$4=Inputs!$CN326,0.8,IF(BA$4=Inputs!$CN326+1,0.6,IF(BA$4=Inputs!$CN326+2,0.4,IF(BA$4=Inputs!$CO326,0.2,IF(AND(BA$4&gt;=Inputs!$CL326,BA$4&lt;Inputs!$CM326),(BA$4-Inputs!$CL326+1)/(Inputs!$AI326+1),0)))))))))</f>
        <v>0</v>
      </c>
      <c r="BB329" s="27">
        <f>IF(AND(Inputs!$CO326=0,BB$4&gt;=Inputs!$CM326),1,IF(AND(BB$4&gt;=Inputs!$CM326,BB$4&lt;Inputs!$CN326),1,IF(AND(BB$4=Inputs!$CN326,BB$4=Inputs!$CO326),1,IF(OR(AND(BB$4=Inputs!$CN326+1,Inputs!$CN326=Inputs!$CO326),AND(BB$4=Inputs!$CN326+2,Inputs!$CN326=Inputs!$CO326)),0,IF(BB$4=Inputs!$CN326,0.8,IF(BB$4=Inputs!$CN326+1,0.6,IF(BB$4=Inputs!$CN326+2,0.4,IF(BB$4=Inputs!$CO326,0.2,IF(AND(BB$4&gt;=Inputs!$CL326,BB$4&lt;Inputs!$CM326),(BB$4-Inputs!$CL326+1)/(Inputs!$AI326+1),0)))))))))</f>
        <v>0</v>
      </c>
      <c r="BC329" s="27">
        <f>IF(AND(Inputs!$CO326=0,BC$4&gt;=Inputs!$CM326),1,IF(AND(BC$4&gt;=Inputs!$CM326,BC$4&lt;Inputs!$CN326),1,IF(AND(BC$4=Inputs!$CN326,BC$4=Inputs!$CO326),1,IF(OR(AND(BC$4=Inputs!$CN326+1,Inputs!$CN326=Inputs!$CO326),AND(BC$4=Inputs!$CN326+2,Inputs!$CN326=Inputs!$CO326)),0,IF(BC$4=Inputs!$CN326,0.8,IF(BC$4=Inputs!$CN326+1,0.6,IF(BC$4=Inputs!$CN326+2,0.4,IF(BC$4=Inputs!$CO326,0.2,IF(AND(BC$4&gt;=Inputs!$CL326,BC$4&lt;Inputs!$CM326),(BC$4-Inputs!$CL326+1)/(Inputs!$AI326+1),0)))))))))</f>
        <v>0</v>
      </c>
      <c r="BD329" s="27">
        <f>IF(AND(Inputs!$CO326=0,BD$4&gt;=Inputs!$CM326),1,IF(AND(BD$4&gt;=Inputs!$CM326,BD$4&lt;Inputs!$CN326),1,IF(AND(BD$4=Inputs!$CN326,BD$4=Inputs!$CO326),1,IF(OR(AND(BD$4=Inputs!$CN326+1,Inputs!$CN326=Inputs!$CO326),AND(BD$4=Inputs!$CN326+2,Inputs!$CN326=Inputs!$CO326)),0,IF(BD$4=Inputs!$CN326,0.8,IF(BD$4=Inputs!$CN326+1,0.6,IF(BD$4=Inputs!$CN326+2,0.4,IF(BD$4=Inputs!$CO326,0.2,IF(AND(BD$4&gt;=Inputs!$CL326,BD$4&lt;Inputs!$CM326),(BD$4-Inputs!$CL326+1)/(Inputs!$AI326+1),0)))))))))</f>
        <v>0</v>
      </c>
      <c r="BE329" s="27">
        <f>IF(AND(Inputs!$CO326=0,BE$4&gt;=Inputs!$CM326),1,IF(AND(BE$4&gt;=Inputs!$CM326,BE$4&lt;Inputs!$CN326),1,IF(AND(BE$4=Inputs!$CN326,BE$4=Inputs!$CO326),1,IF(OR(AND(BE$4=Inputs!$CN326+1,Inputs!$CN326=Inputs!$CO326),AND(BE$4=Inputs!$CN326+2,Inputs!$CN326=Inputs!$CO326)),0,IF(BE$4=Inputs!$CN326,0.8,IF(BE$4=Inputs!$CN326+1,0.6,IF(BE$4=Inputs!$CN326+2,0.4,IF(BE$4=Inputs!$CO326,0.2,IF(AND(BE$4&gt;=Inputs!$CL326,BE$4&lt;Inputs!$CM326),(BE$4-Inputs!$CL326+1)/(Inputs!$AI326+1),0)))))))))</f>
        <v>0</v>
      </c>
      <c r="BF329" s="27">
        <f>IF(AND(Inputs!$CO326=0,BF$4&gt;=Inputs!$CM326),1,IF(AND(BF$4&gt;=Inputs!$CM326,BF$4&lt;Inputs!$CN326),1,IF(AND(BF$4=Inputs!$CN326,BF$4=Inputs!$CO326),1,IF(OR(AND(BF$4=Inputs!$CN326+1,Inputs!$CN326=Inputs!$CO326),AND(BF$4=Inputs!$CN326+2,Inputs!$CN326=Inputs!$CO326)),0,IF(BF$4=Inputs!$CN326,0.8,IF(BF$4=Inputs!$CN326+1,0.6,IF(BF$4=Inputs!$CN326+2,0.4,IF(BF$4=Inputs!$CO326,0.2,IF(AND(BF$4&gt;=Inputs!$CL326,BF$4&lt;Inputs!$CM326),(BF$4-Inputs!$CL326+1)/(Inputs!$AI326+1),0)))))))))</f>
        <v>0</v>
      </c>
      <c r="BG329" s="27">
        <f>IF(AND(Inputs!$CO326=0,BG$4&gt;=Inputs!$CM326),1,IF(AND(BG$4&gt;=Inputs!$CM326,BG$4&lt;Inputs!$CN326),1,IF(AND(BG$4=Inputs!$CN326,BG$4=Inputs!$CO326),1,IF(OR(AND(BG$4=Inputs!$CN326+1,Inputs!$CN326=Inputs!$CO326),AND(BG$4=Inputs!$CN326+2,Inputs!$CN326=Inputs!$CO326)),0,IF(BG$4=Inputs!$CN326,0.8,IF(BG$4=Inputs!$CN326+1,0.6,IF(BG$4=Inputs!$CN326+2,0.4,IF(BG$4=Inputs!$CO326,0.2,IF(AND(BG$4&gt;=Inputs!$CL326,BG$4&lt;Inputs!$CM326),(BG$4-Inputs!$CL326+1)/(Inputs!$AI326+1),0)))))))))</f>
        <v>0</v>
      </c>
      <c r="BH329" s="27">
        <f>IF(AND(Inputs!$CO326=0,BH$4&gt;=Inputs!$CM326),1,IF(AND(BH$4&gt;=Inputs!$CM326,BH$4&lt;Inputs!$CN326),1,IF(AND(BH$4=Inputs!$CN326,BH$4=Inputs!$CO326),1,IF(OR(AND(BH$4=Inputs!$CN326+1,Inputs!$CN326=Inputs!$CO326),AND(BH$4=Inputs!$CN326+2,Inputs!$CN326=Inputs!$CO326)),0,IF(BH$4=Inputs!$CN326,0.8,IF(BH$4=Inputs!$CN326+1,0.6,IF(BH$4=Inputs!$CN326+2,0.4,IF(BH$4=Inputs!$CO326,0.2,IF(AND(BH$4&gt;=Inputs!$CL326,BH$4&lt;Inputs!$CM326),(BH$4-Inputs!$CL326+1)/(Inputs!$AI326+1),0)))))))))</f>
        <v>0</v>
      </c>
      <c r="BI329" s="27">
        <f>IF(AND(Inputs!$CO326=0,BI$4&gt;=Inputs!$CM326),1,IF(AND(BI$4&gt;=Inputs!$CM326,BI$4&lt;Inputs!$CN326),1,IF(AND(BI$4=Inputs!$CN326,BI$4=Inputs!$CO326),1,IF(OR(AND(BI$4=Inputs!$CN326+1,Inputs!$CN326=Inputs!$CO326),AND(BI$4=Inputs!$CN326+2,Inputs!$CN326=Inputs!$CO326)),0,IF(BI$4=Inputs!$CN326,0.8,IF(BI$4=Inputs!$CN326+1,0.6,IF(BI$4=Inputs!$CN326+2,0.4,IF(BI$4=Inputs!$CO326,0.2,IF(AND(BI$4&gt;=Inputs!$CL326,BI$4&lt;Inputs!$CM326),(BI$4-Inputs!$CL326+1)/(Inputs!$AI326+1),0)))))))))</f>
        <v>0</v>
      </c>
      <c r="BJ329" s="27">
        <f>IF(AND(Inputs!$CO326=0,BJ$4&gt;=Inputs!$CM326),1,IF(AND(BJ$4&gt;=Inputs!$CM326,BJ$4&lt;Inputs!$CN326),1,IF(AND(BJ$4=Inputs!$CN326,BJ$4=Inputs!$CO326),1,IF(OR(AND(BJ$4=Inputs!$CN326+1,Inputs!$CN326=Inputs!$CO326),AND(BJ$4=Inputs!$CN326+2,Inputs!$CN326=Inputs!$CO326)),0,IF(BJ$4=Inputs!$CN326,0.8,IF(BJ$4=Inputs!$CN326+1,0.6,IF(BJ$4=Inputs!$CN326+2,0.4,IF(BJ$4=Inputs!$CO326,0.2,IF(AND(BJ$4&gt;=Inputs!$CL326,BJ$4&lt;Inputs!$CM326),(BJ$4-Inputs!$CL326+1)/(Inputs!$AI326+1),0)))))))))</f>
        <v>0</v>
      </c>
      <c r="BK329" s="27">
        <f>IF(AND(Inputs!$CO326=0,BK$4&gt;=Inputs!$CM326),1,IF(AND(BK$4&gt;=Inputs!$CM326,BK$4&lt;Inputs!$CN326),1,IF(AND(BK$4=Inputs!$CN326,BK$4=Inputs!$CO326),1,IF(OR(AND(BK$4=Inputs!$CN326+1,Inputs!$CN326=Inputs!$CO326),AND(BK$4=Inputs!$CN326+2,Inputs!$CN326=Inputs!$CO326)),0,IF(BK$4=Inputs!$CN326,0.8,IF(BK$4=Inputs!$CN326+1,0.6,IF(BK$4=Inputs!$CN326+2,0.4,IF(BK$4=Inputs!$CO326,0.2,IF(AND(BK$4&gt;=Inputs!$CL326,BK$4&lt;Inputs!$CM326),(BK$4-Inputs!$CL326+1)/(Inputs!$AI326+1),0)))))))))</f>
        <v>0</v>
      </c>
      <c r="BL329" s="27">
        <f>IF(AND(Inputs!$CO326=0,BL$4&gt;=Inputs!$CM326),1,IF(AND(BL$4&gt;=Inputs!$CM326,BL$4&lt;Inputs!$CN326),1,IF(AND(BL$4=Inputs!$CN326,BL$4=Inputs!$CO326),1,IF(OR(AND(BL$4=Inputs!$CN326+1,Inputs!$CN326=Inputs!$CO326),AND(BL$4=Inputs!$CN326+2,Inputs!$CN326=Inputs!$CO326)),0,IF(BL$4=Inputs!$CN326,0.8,IF(BL$4=Inputs!$CN326+1,0.6,IF(BL$4=Inputs!$CN326+2,0.4,IF(BL$4=Inputs!$CO326,0.2,IF(AND(BL$4&gt;=Inputs!$CL326,BL$4&lt;Inputs!$CM326),(BL$4-Inputs!$CL326+1)/(Inputs!$AI326+1),0)))))))))</f>
        <v>0</v>
      </c>
      <c r="BM329" s="27">
        <f>IF(AND(Inputs!$CO326=0,BM$4&gt;=Inputs!$CM326),1,IF(AND(BM$4&gt;=Inputs!$CM326,BM$4&lt;Inputs!$CN326),1,IF(AND(BM$4=Inputs!$CN326,BM$4=Inputs!$CO326),1,IF(OR(AND(BM$4=Inputs!$CN326+1,Inputs!$CN326=Inputs!$CO326),AND(BM$4=Inputs!$CN326+2,Inputs!$CN326=Inputs!$CO326)),0,IF(BM$4=Inputs!$CN326,0.8,IF(BM$4=Inputs!$CN326+1,0.6,IF(BM$4=Inputs!$CN326+2,0.4,IF(BM$4=Inputs!$CO326,0.2,IF(AND(BM$4&gt;=Inputs!$CL326,BM$4&lt;Inputs!$CM326),(BM$4-Inputs!$CL326+1)/(Inputs!$AI326+1),0)))))))))</f>
        <v>0</v>
      </c>
      <c r="BO329" s="46" t="str">
        <f>IF(Inputs!$B326="","",(ROUND(Inputs!$BC326*AJ329,0)))</f>
        <v/>
      </c>
      <c r="BP329" s="46" t="str">
        <f>IF(Inputs!$B326="","",(ROUND(Inputs!$BC326*AK329,0)))</f>
        <v/>
      </c>
      <c r="BQ329" s="46" t="str">
        <f>IF(Inputs!$B326="","",(ROUND(Inputs!$BC326*AL329,0)))</f>
        <v/>
      </c>
      <c r="BR329" s="46" t="str">
        <f>IF(Inputs!$B326="","",(ROUND(Inputs!$BC326*AM329,0)))</f>
        <v/>
      </c>
      <c r="BS329" s="46" t="str">
        <f>IF(Inputs!$B326="","",(ROUND(Inputs!$BC326*AN329,0)))</f>
        <v/>
      </c>
      <c r="BT329" s="46" t="str">
        <f>IF(Inputs!$B326="","",(ROUND(Inputs!$BC326*AO329,0)))</f>
        <v/>
      </c>
      <c r="BU329" s="46" t="str">
        <f>IF(Inputs!$B326="","",(ROUND(Inputs!$BC326*AP329,0)))</f>
        <v/>
      </c>
      <c r="BV329" s="46" t="str">
        <f>IF(Inputs!$B326="","",(ROUND(Inputs!$BC326*AQ329,0)))</f>
        <v/>
      </c>
      <c r="BW329" s="46" t="str">
        <f>IF(Inputs!$B326="","",(ROUND(Inputs!$BC326*AR329,0)))</f>
        <v/>
      </c>
      <c r="BX329" s="46" t="str">
        <f>IF(Inputs!$B326="","",(ROUND(Inputs!$BC326*AS329,0)))</f>
        <v/>
      </c>
      <c r="BY329" s="46" t="str">
        <f>IF(Inputs!$B326="","",(ROUND(Inputs!$BC326*AT329,0)))</f>
        <v/>
      </c>
      <c r="BZ329" s="46" t="str">
        <f>IF(Inputs!$B326="","",(ROUND(Inputs!$BC326*AU329,0)))</f>
        <v/>
      </c>
      <c r="CA329" s="46" t="str">
        <f>IF(Inputs!$B326="","",(ROUND(Inputs!$BC326*AV329,0)))</f>
        <v/>
      </c>
      <c r="CB329" s="46" t="str">
        <f>IF(Inputs!$B326="","",(ROUND(Inputs!$BC326*AW329,0)))</f>
        <v/>
      </c>
      <c r="CC329" s="46" t="str">
        <f>IF(Inputs!$B326="","",(ROUND(Inputs!$BC326*AX329,0)))</f>
        <v/>
      </c>
      <c r="CD329" s="46" t="str">
        <f>IF(Inputs!$B326="","",(ROUND(Inputs!$BC326*AY329,0)))</f>
        <v/>
      </c>
      <c r="CE329" s="46" t="str">
        <f>IF(Inputs!$B326="","",(ROUND(Inputs!$BC326*AZ329,0)))</f>
        <v/>
      </c>
      <c r="CF329" s="46" t="str">
        <f>IF(Inputs!$B326="","",(ROUND(Inputs!$BC326*BA329,0)))</f>
        <v/>
      </c>
      <c r="CG329" s="46" t="str">
        <f>IF(Inputs!$B326="","",(ROUND(Inputs!$BC326*BB329,0)))</f>
        <v/>
      </c>
      <c r="CH329" s="46" t="str">
        <f>IF(Inputs!$B326="","",(ROUND(Inputs!$BC326*BC329,0)))</f>
        <v/>
      </c>
      <c r="CI329" s="46" t="str">
        <f>IF(Inputs!$B326="","",(ROUND(Inputs!$BC326*BD329,0)))</f>
        <v/>
      </c>
      <c r="CJ329" s="46" t="str">
        <f>IF(Inputs!$B326="","",(ROUND(Inputs!$BC326*BE329,0)))</f>
        <v/>
      </c>
      <c r="CK329" s="46" t="str">
        <f>IF(Inputs!$B326="","",(ROUND(Inputs!$BC326*BF329,0)))</f>
        <v/>
      </c>
      <c r="CL329" s="46" t="str">
        <f>IF(Inputs!$B326="","",(ROUND(Inputs!$BC326*BG329,0)))</f>
        <v/>
      </c>
      <c r="CM329" s="46" t="str">
        <f>IF(Inputs!$B326="","",(ROUND(Inputs!$BC326*BH329,0)))</f>
        <v/>
      </c>
      <c r="CN329" s="46" t="str">
        <f>IF(Inputs!$B326="","",(ROUND(Inputs!$BC326*BI329,0)))</f>
        <v/>
      </c>
      <c r="CO329" s="46" t="str">
        <f>IF(Inputs!$B326="","",(ROUND(Inputs!$BC326*BJ329,0)))</f>
        <v/>
      </c>
      <c r="CP329" s="46" t="str">
        <f>IF(Inputs!$B326="","",(ROUND(Inputs!$BC326*BK329,0)))</f>
        <v/>
      </c>
      <c r="CQ329" s="46" t="str">
        <f>IF(Inputs!$B326="","",(ROUND(Inputs!$BC326*BL329,0)))</f>
        <v/>
      </c>
      <c r="CR329" s="46" t="str">
        <f>IF(Inputs!$B326="","",(ROUND(Inputs!$BC326*BM329,0)))</f>
        <v/>
      </c>
      <c r="CV329" s="46" t="str">
        <f>IF(A329="","",IF(AND(CV$4&lt;=Inputs!$CQ326,CV$4&gt;=Inputs!$CP326),Inputs!$AR326/(Inputs!$CQ326-Inputs!$CP326+1),0)+IF(CV$4=Inputs!$CL326,Inputs!$BD326,0))</f>
        <v/>
      </c>
      <c r="CW329" s="46" t="str">
        <f>IF(B329="","",IF(AND(CW$4&lt;=Inputs!$CQ326,CW$4&gt;=Inputs!$CP326),Inputs!$AR326/(Inputs!$CQ326-Inputs!$CP326+1),0)+IF(CW$4=Inputs!$CL326,Inputs!$BD326,0))</f>
        <v/>
      </c>
      <c r="CX329" s="46" t="str">
        <f>IF(C329="","",IF(AND(CX$4&lt;=Inputs!$CQ326,CX$4&gt;=Inputs!$CP326),Inputs!$AR326/(Inputs!$CQ326-Inputs!$CP326+1),0)+IF(CX$4=Inputs!$CL326,Inputs!$BD326,0))</f>
        <v/>
      </c>
      <c r="CY329" s="46" t="str">
        <f>IF(D329="","",IF(AND(CY$4&lt;=Inputs!$CQ326,CY$4&gt;=Inputs!$CP326),Inputs!$AR326/(Inputs!$CQ326-Inputs!$CP326+1),0)+IF(CY$4=Inputs!$CL326,Inputs!$BD326,0))</f>
        <v/>
      </c>
      <c r="CZ329" s="46" t="str">
        <f>IF(E329="","",IF(AND(CZ$4&lt;=Inputs!$CQ326,CZ$4&gt;=Inputs!$CP326),Inputs!$AR326/(Inputs!$CQ326-Inputs!$CP326+1),0)+IF(CZ$4=Inputs!$CL326,Inputs!$BD326,0))</f>
        <v/>
      </c>
      <c r="DA329" s="46" t="str">
        <f>IF(F329="","",IF(AND(DA$4&lt;=Inputs!$CQ326,DA$4&gt;=Inputs!$CP326),Inputs!$AR326/(Inputs!$CQ326-Inputs!$CP326+1),0)+IF(DA$4=Inputs!$CL326,Inputs!$BD326,0))</f>
        <v/>
      </c>
      <c r="DB329" s="46" t="str">
        <f>IF(G329="","",IF(AND(DB$4&lt;=Inputs!$CQ326,DB$4&gt;=Inputs!$CP326),Inputs!$AR326/(Inputs!$CQ326-Inputs!$CP326+1),0)+IF(DB$4=Inputs!$CL326,Inputs!$BD326,0))</f>
        <v/>
      </c>
      <c r="DC329" s="46" t="str">
        <f>IF(H329="","",IF(AND(DC$4&lt;=Inputs!$CQ326,DC$4&gt;=Inputs!$CP326),Inputs!$AR326/(Inputs!$CQ326-Inputs!$CP326+1),0)+IF(DC$4=Inputs!$CL326,Inputs!$BD326,0))</f>
        <v/>
      </c>
      <c r="DD329" s="46" t="str">
        <f>IF(I329="","",IF(AND(DD$4&lt;=Inputs!$CQ326,DD$4&gt;=Inputs!$CP326),Inputs!$AR326/(Inputs!$CQ326-Inputs!$CP326+1),0)+IF(DD$4=Inputs!$CL326,Inputs!$BD326,0))</f>
        <v/>
      </c>
      <c r="DE329" s="46" t="str">
        <f>IF(J329="","",IF(AND(DE$4&lt;=Inputs!$CQ326,DE$4&gt;=Inputs!$CP326),Inputs!$AR326/(Inputs!$CQ326-Inputs!$CP326+1),0)+IF(DE$4=Inputs!$CL326,Inputs!$BD326,0))</f>
        <v/>
      </c>
      <c r="DF329" s="46" t="str">
        <f>IF(K329="","",IF(AND(DF$4&lt;=Inputs!$CQ326,DF$4&gt;=Inputs!$CP326),Inputs!$AR326/(Inputs!$CQ326-Inputs!$CP326+1),0)+IF(DF$4=Inputs!$CL326,Inputs!$BD326,0))</f>
        <v/>
      </c>
      <c r="DG329" s="46" t="str">
        <f>IF(L329="","",IF(AND(DG$4&lt;=Inputs!$CQ326,DG$4&gt;=Inputs!$CP326),Inputs!$AR326/(Inputs!$CQ326-Inputs!$CP326+1),0)+IF(DG$4=Inputs!$CL326,Inputs!$BD326,0))</f>
        <v/>
      </c>
      <c r="DH329" s="46" t="str">
        <f>IF(M329="","",IF(AND(DH$4&lt;=Inputs!$CQ326,DH$4&gt;=Inputs!$CP326),Inputs!$AR326/(Inputs!$CQ326-Inputs!$CP326+1),0)+IF(DH$4=Inputs!$CL326,Inputs!$BD326,0))</f>
        <v/>
      </c>
      <c r="DI329" s="46" t="str">
        <f>IF(N329="","",IF(AND(DI$4&lt;=Inputs!$CQ326,DI$4&gt;=Inputs!$CP326),Inputs!$AR326/(Inputs!$CQ326-Inputs!$CP326+1),0)+IF(DI$4=Inputs!$CL326,Inputs!$BD326,0))</f>
        <v/>
      </c>
      <c r="DJ329" s="46" t="str">
        <f>IF(O329="","",IF(AND(DJ$4&lt;=Inputs!$CQ326,DJ$4&gt;=Inputs!$CP326),Inputs!$AR326/(Inputs!$CQ326-Inputs!$CP326+1),0)+IF(DJ$4=Inputs!$CL326,Inputs!$BD326,0))</f>
        <v/>
      </c>
      <c r="DK329" s="46" t="str">
        <f>IF(P329="","",IF(AND(DK$4&lt;=Inputs!$CQ326,DK$4&gt;=Inputs!$CP326),Inputs!$AR326/(Inputs!$CQ326-Inputs!$CP326+1),0)+IF(DK$4=Inputs!$CL326,Inputs!$BD326,0))</f>
        <v/>
      </c>
      <c r="DL329" s="46" t="str">
        <f>IF(Q329="","",IF(AND(DL$4&lt;=Inputs!$CQ326,DL$4&gt;=Inputs!$CP326),Inputs!$AR326/(Inputs!$CQ326-Inputs!$CP326+1),0)+IF(DL$4=Inputs!$CL326,Inputs!$BD326,0))</f>
        <v/>
      </c>
      <c r="DM329" s="46" t="str">
        <f>IF(R329="","",IF(AND(DM$4&lt;=Inputs!$CQ326,DM$4&gt;=Inputs!$CP326),Inputs!$AR326/(Inputs!$CQ326-Inputs!$CP326+1),0)+IF(DM$4=Inputs!$CL326,Inputs!$BD326,0))</f>
        <v/>
      </c>
      <c r="DN329" s="46" t="str">
        <f>IF(S329="","",IF(AND(DN$4&lt;=Inputs!$CQ326,DN$4&gt;=Inputs!$CP326),Inputs!$AR326/(Inputs!$CQ326-Inputs!$CP326+1),0)+IF(DN$4=Inputs!$CL326,Inputs!$BD326,0))</f>
        <v/>
      </c>
      <c r="DO329" s="46" t="str">
        <f>IF(T329="","",IF(AND(DO$4&lt;=Inputs!$CQ326,DO$4&gt;=Inputs!$CP326),Inputs!$AR326/(Inputs!$CQ326-Inputs!$CP326+1),0)+IF(DO$4=Inputs!$CL326,Inputs!$BD326,0))</f>
        <v/>
      </c>
      <c r="DP329" s="46" t="str">
        <f>IF(U329="","",IF(AND(DP$4&lt;=Inputs!$CQ326,DP$4&gt;=Inputs!$CP326),Inputs!$AR326/(Inputs!$CQ326-Inputs!$CP326+1),0)+IF(DP$4=Inputs!$CL326,Inputs!$BD326,0))</f>
        <v/>
      </c>
      <c r="DQ329" s="46" t="str">
        <f>IF(V329="","",IF(AND(DQ$4&lt;=Inputs!$CQ326,DQ$4&gt;=Inputs!$CP326),Inputs!$AR326/(Inputs!$CQ326-Inputs!$CP326+1),0)+IF(DQ$4=Inputs!$CL326,Inputs!$BD326,0))</f>
        <v/>
      </c>
      <c r="DR329" s="46" t="str">
        <f>IF(W329="","",IF(AND(DR$4&lt;=Inputs!$CQ326,DR$4&gt;=Inputs!$CP326),Inputs!$AR326/(Inputs!$CQ326-Inputs!$CP326+1),0)+IF(DR$4=Inputs!$CL326,Inputs!$BD326,0))</f>
        <v/>
      </c>
      <c r="DS329" s="46" t="str">
        <f>IF(X329="","",IF(AND(DS$4&lt;=Inputs!$CQ326,DS$4&gt;=Inputs!$CP326),Inputs!$AR326/(Inputs!$CQ326-Inputs!$CP326+1),0)+IF(DS$4=Inputs!$CL326,Inputs!$BD326,0))</f>
        <v/>
      </c>
      <c r="DT329" s="46" t="str">
        <f>IF(Y329="","",IF(AND(DT$4&lt;=Inputs!$CQ326,DT$4&gt;=Inputs!$CP326),Inputs!$AR326/(Inputs!$CQ326-Inputs!$CP326+1),0)+IF(DT$4=Inputs!$CL326,Inputs!$BD326,0))</f>
        <v/>
      </c>
      <c r="DU329" s="46" t="str">
        <f>IF(Z329="","",IF(AND(DU$4&lt;=Inputs!$CQ326,DU$4&gt;=Inputs!$CP326),Inputs!$AR326/(Inputs!$CQ326-Inputs!$CP326+1),0)+IF(DU$4=Inputs!$CL326,Inputs!$BD326,0))</f>
        <v/>
      </c>
      <c r="DV329" s="46" t="str">
        <f>IF(AA329="","",IF(AND(DV$4&lt;=Inputs!$CQ326,DV$4&gt;=Inputs!$CP326),Inputs!$AR326/(Inputs!$CQ326-Inputs!$CP326+1),0)+IF(DV$4=Inputs!$CL326,Inputs!$BD326,0))</f>
        <v/>
      </c>
      <c r="DW329" s="46" t="str">
        <f>IF(AB329="","",IF(AND(DW$4&lt;=Inputs!$CQ326,DW$4&gt;=Inputs!$CP326),Inputs!$AR326/(Inputs!$CQ326-Inputs!$CP326+1),0)+IF(DW$4=Inputs!$CL326,Inputs!$BD326,0))</f>
        <v/>
      </c>
      <c r="DX329" s="46" t="str">
        <f>IF(AC329="","",IF(AND(DX$4&lt;=Inputs!$CQ326,DX$4&gt;=Inputs!$CP326),Inputs!$AR326/(Inputs!$CQ326-Inputs!$CP326+1),0)+IF(DX$4=Inputs!$CL326,Inputs!$BD326,0))</f>
        <v/>
      </c>
      <c r="DY329" s="46" t="str">
        <f>IF(AD329="","",IF(AND(DY$4&lt;=Inputs!$CQ326,DY$4&gt;=Inputs!$CP326),Inputs!$AR326/(Inputs!$CQ326-Inputs!$CP326+1),0)+IF(DY$4=Inputs!$CL326,Inputs!$BD326,0))</f>
        <v/>
      </c>
      <c r="DZ329" s="46" t="str">
        <f t="shared" si="14"/>
        <v/>
      </c>
    </row>
    <row r="330" spans="1:130">
      <c r="A330" s="7" t="str">
        <f>IF(Inputs!A327="","",Inputs!A327)</f>
        <v/>
      </c>
      <c r="B330" t="str">
        <f>IF(Inputs!B327="","",Inputs!B327)</f>
        <v/>
      </c>
      <c r="C330" s="46" t="str">
        <f>IF(Inputs!$B327="","",BO330-CV330)</f>
        <v/>
      </c>
      <c r="D330" s="46" t="str">
        <f>IF(Inputs!$B327="","",BP330-CW330)</f>
        <v/>
      </c>
      <c r="E330" s="46" t="str">
        <f>IF(Inputs!$B327="","",BQ330-CX330)</f>
        <v/>
      </c>
      <c r="F330" s="46" t="str">
        <f>IF(Inputs!$B327="","",BR330-CY330)</f>
        <v/>
      </c>
      <c r="G330" s="46" t="str">
        <f>IF(Inputs!$B327="","",BS330-CZ330)</f>
        <v/>
      </c>
      <c r="H330" s="46" t="str">
        <f>IF(Inputs!$B327="","",BT330-DA330)</f>
        <v/>
      </c>
      <c r="I330" s="46" t="str">
        <f>IF(Inputs!$B327="","",BU330-DB330)</f>
        <v/>
      </c>
      <c r="J330" s="46" t="str">
        <f>IF(Inputs!$B327="","",BV330-DC330)</f>
        <v/>
      </c>
      <c r="K330" s="46" t="str">
        <f>IF(Inputs!$B327="","",BW330-DD330)</f>
        <v/>
      </c>
      <c r="L330" s="46" t="str">
        <f>IF(Inputs!$B327="","",BX330-DE330)</f>
        <v/>
      </c>
      <c r="M330" s="46" t="str">
        <f>IF(Inputs!$B327="","",BY330-DF330)</f>
        <v/>
      </c>
      <c r="N330" s="46" t="str">
        <f>IF(Inputs!$B327="","",BZ330-DG330)</f>
        <v/>
      </c>
      <c r="O330" s="46" t="str">
        <f>IF(Inputs!$B327="","",CA330-DH330)</f>
        <v/>
      </c>
      <c r="P330" s="46" t="str">
        <f>IF(Inputs!$B327="","",CB330-DI330)</f>
        <v/>
      </c>
      <c r="Q330" s="46" t="str">
        <f>IF(Inputs!$B327="","",CC330-DJ330)</f>
        <v/>
      </c>
      <c r="R330" s="46" t="str">
        <f>IF(Inputs!$B327="","",CD330-DK330)</f>
        <v/>
      </c>
      <c r="S330" s="46" t="str">
        <f>IF(Inputs!$B327="","",CE330-DL330)</f>
        <v/>
      </c>
      <c r="T330" s="46" t="str">
        <f>IF(Inputs!$B327="","",CF330-DM330)</f>
        <v/>
      </c>
      <c r="U330" s="46" t="str">
        <f>IF(Inputs!$B327="","",CG330-DN330)</f>
        <v/>
      </c>
      <c r="V330" s="46" t="str">
        <f>IF(Inputs!$B327="","",CH330-DO330)</f>
        <v/>
      </c>
      <c r="W330" s="46" t="str">
        <f>IF(Inputs!$B327="","",CI330-DP330)</f>
        <v/>
      </c>
      <c r="X330" s="46" t="str">
        <f>IF(Inputs!$B327="","",CJ330-DQ330)</f>
        <v/>
      </c>
      <c r="Y330" s="46" t="str">
        <f>IF(Inputs!$B327="","",CK330-DR330)</f>
        <v/>
      </c>
      <c r="Z330" s="46" t="str">
        <f>IF(Inputs!$B327="","",CL330-DS330)</f>
        <v/>
      </c>
      <c r="AA330" s="46" t="str">
        <f>IF(Inputs!$B327="","",CM330-DT330)</f>
        <v/>
      </c>
      <c r="AB330" s="46" t="str">
        <f>IF(Inputs!$B327="","",CN330-DU330)</f>
        <v/>
      </c>
      <c r="AC330" s="46" t="str">
        <f>IF(Inputs!$B327="","",CO330-DV330)</f>
        <v/>
      </c>
      <c r="AD330" s="46" t="str">
        <f>IF(Inputs!$B327="","",CP330-DW330)</f>
        <v/>
      </c>
      <c r="AE330" s="46" t="str">
        <f>IF(Inputs!$B327="","",CQ330-DX330)</f>
        <v/>
      </c>
      <c r="AF330" s="46" t="str">
        <f>IF(Inputs!$B327="","",CR330-DY330)</f>
        <v/>
      </c>
      <c r="AG330" s="50" t="str">
        <f t="shared" si="15"/>
        <v/>
      </c>
      <c r="AH330" s="50"/>
      <c r="AJ330" s="27">
        <f>IF(AND(Inputs!$CO327=0,AJ$4&gt;=Inputs!$CM327),1,IF(AND(AJ$4&gt;=Inputs!$CM327,AJ$4&lt;Inputs!$CN327),1,IF(AND(AJ$4=Inputs!$CN327,AJ$4=Inputs!$CO327),1,IF(OR(AND(AJ$4=Inputs!$CN327+1,Inputs!$CN327=Inputs!$CO327),AND(AJ$4=Inputs!$CN327+2,Inputs!$CN327=Inputs!$CO327)),0,IF(AJ$4=Inputs!$CN327,0.8,IF(AJ$4=Inputs!$CN327+1,0.6,IF(AJ$4=Inputs!$CN327+2,0.4,IF(AJ$4=Inputs!$CO327,0.2,IF(AND(AJ$4&gt;=Inputs!$CL327,AJ$4&lt;Inputs!$CM327),(AJ$4-Inputs!$CL327+1)/(Inputs!$AI327+1),0)))))))))</f>
        <v>0</v>
      </c>
      <c r="AK330" s="27">
        <f>IF(AND(Inputs!$CO327=0,AK$4&gt;=Inputs!$CM327),1,IF(AND(AK$4&gt;=Inputs!$CM327,AK$4&lt;Inputs!$CN327),1,IF(AND(AK$4=Inputs!$CN327,AK$4=Inputs!$CO327),1,IF(OR(AND(AK$4=Inputs!$CN327+1,Inputs!$CN327=Inputs!$CO327),AND(AK$4=Inputs!$CN327+2,Inputs!$CN327=Inputs!$CO327)),0,IF(AK$4=Inputs!$CN327,0.8,IF(AK$4=Inputs!$CN327+1,0.6,IF(AK$4=Inputs!$CN327+2,0.4,IF(AK$4=Inputs!$CO327,0.2,IF(AND(AK$4&gt;=Inputs!$CL327,AK$4&lt;Inputs!$CM327),(AK$4-Inputs!$CL327+1)/(Inputs!$AI327+1),0)))))))))</f>
        <v>0</v>
      </c>
      <c r="AL330" s="27">
        <f>IF(AND(Inputs!$CO327=0,AL$4&gt;=Inputs!$CM327),1,IF(AND(AL$4&gt;=Inputs!$CM327,AL$4&lt;Inputs!$CN327),1,IF(AND(AL$4=Inputs!$CN327,AL$4=Inputs!$CO327),1,IF(OR(AND(AL$4=Inputs!$CN327+1,Inputs!$CN327=Inputs!$CO327),AND(AL$4=Inputs!$CN327+2,Inputs!$CN327=Inputs!$CO327)),0,IF(AL$4=Inputs!$CN327,0.8,IF(AL$4=Inputs!$CN327+1,0.6,IF(AL$4=Inputs!$CN327+2,0.4,IF(AL$4=Inputs!$CO327,0.2,IF(AND(AL$4&gt;=Inputs!$CL327,AL$4&lt;Inputs!$CM327),(AL$4-Inputs!$CL327+1)/(Inputs!$AI327+1),0)))))))))</f>
        <v>0</v>
      </c>
      <c r="AM330" s="27">
        <f>IF(AND(Inputs!$CO327=0,AM$4&gt;=Inputs!$CM327),1,IF(AND(AM$4&gt;=Inputs!$CM327,AM$4&lt;Inputs!$CN327),1,IF(AND(AM$4=Inputs!$CN327,AM$4=Inputs!$CO327),1,IF(OR(AND(AM$4=Inputs!$CN327+1,Inputs!$CN327=Inputs!$CO327),AND(AM$4=Inputs!$CN327+2,Inputs!$CN327=Inputs!$CO327)),0,IF(AM$4=Inputs!$CN327,0.8,IF(AM$4=Inputs!$CN327+1,0.6,IF(AM$4=Inputs!$CN327+2,0.4,IF(AM$4=Inputs!$CO327,0.2,IF(AND(AM$4&gt;=Inputs!$CL327,AM$4&lt;Inputs!$CM327),(AM$4-Inputs!$CL327+1)/(Inputs!$AI327+1),0)))))))))</f>
        <v>0</v>
      </c>
      <c r="AN330" s="27">
        <f>IF(AND(Inputs!$CO327=0,AN$4&gt;=Inputs!$CM327),1,IF(AND(AN$4&gt;=Inputs!$CM327,AN$4&lt;Inputs!$CN327),1,IF(AND(AN$4=Inputs!$CN327,AN$4=Inputs!$CO327),1,IF(OR(AND(AN$4=Inputs!$CN327+1,Inputs!$CN327=Inputs!$CO327),AND(AN$4=Inputs!$CN327+2,Inputs!$CN327=Inputs!$CO327)),0,IF(AN$4=Inputs!$CN327,0.8,IF(AN$4=Inputs!$CN327+1,0.6,IF(AN$4=Inputs!$CN327+2,0.4,IF(AN$4=Inputs!$CO327,0.2,IF(AND(AN$4&gt;=Inputs!$CL327,AN$4&lt;Inputs!$CM327),(AN$4-Inputs!$CL327+1)/(Inputs!$AI327+1),0)))))))))</f>
        <v>0</v>
      </c>
      <c r="AO330" s="27">
        <f>IF(AND(Inputs!$CO327=0,AO$4&gt;=Inputs!$CM327),1,IF(AND(AO$4&gt;=Inputs!$CM327,AO$4&lt;Inputs!$CN327),1,IF(AND(AO$4=Inputs!$CN327,AO$4=Inputs!$CO327),1,IF(OR(AND(AO$4=Inputs!$CN327+1,Inputs!$CN327=Inputs!$CO327),AND(AO$4=Inputs!$CN327+2,Inputs!$CN327=Inputs!$CO327)),0,IF(AO$4=Inputs!$CN327,0.8,IF(AO$4=Inputs!$CN327+1,0.6,IF(AO$4=Inputs!$CN327+2,0.4,IF(AO$4=Inputs!$CO327,0.2,IF(AND(AO$4&gt;=Inputs!$CL327,AO$4&lt;Inputs!$CM327),(AO$4-Inputs!$CL327+1)/(Inputs!$AI327+1),0)))))))))</f>
        <v>0</v>
      </c>
      <c r="AP330" s="27">
        <f>IF(AND(Inputs!$CO327=0,AP$4&gt;=Inputs!$CM327),1,IF(AND(AP$4&gt;=Inputs!$CM327,AP$4&lt;Inputs!$CN327),1,IF(AND(AP$4=Inputs!$CN327,AP$4=Inputs!$CO327),1,IF(OR(AND(AP$4=Inputs!$CN327+1,Inputs!$CN327=Inputs!$CO327),AND(AP$4=Inputs!$CN327+2,Inputs!$CN327=Inputs!$CO327)),0,IF(AP$4=Inputs!$CN327,0.8,IF(AP$4=Inputs!$CN327+1,0.6,IF(AP$4=Inputs!$CN327+2,0.4,IF(AP$4=Inputs!$CO327,0.2,IF(AND(AP$4&gt;=Inputs!$CL327,AP$4&lt;Inputs!$CM327),(AP$4-Inputs!$CL327+1)/(Inputs!$AI327+1),0)))))))))</f>
        <v>0</v>
      </c>
      <c r="AQ330" s="27">
        <f>IF(AND(Inputs!$CO327=0,AQ$4&gt;=Inputs!$CM327),1,IF(AND(AQ$4&gt;=Inputs!$CM327,AQ$4&lt;Inputs!$CN327),1,IF(AND(AQ$4=Inputs!$CN327,AQ$4=Inputs!$CO327),1,IF(OR(AND(AQ$4=Inputs!$CN327+1,Inputs!$CN327=Inputs!$CO327),AND(AQ$4=Inputs!$CN327+2,Inputs!$CN327=Inputs!$CO327)),0,IF(AQ$4=Inputs!$CN327,0.8,IF(AQ$4=Inputs!$CN327+1,0.6,IF(AQ$4=Inputs!$CN327+2,0.4,IF(AQ$4=Inputs!$CO327,0.2,IF(AND(AQ$4&gt;=Inputs!$CL327,AQ$4&lt;Inputs!$CM327),(AQ$4-Inputs!$CL327+1)/(Inputs!$AI327+1),0)))))))))</f>
        <v>0</v>
      </c>
      <c r="AR330" s="27">
        <f>IF(AND(Inputs!$CO327=0,AR$4&gt;=Inputs!$CM327),1,IF(AND(AR$4&gt;=Inputs!$CM327,AR$4&lt;Inputs!$CN327),1,IF(AND(AR$4=Inputs!$CN327,AR$4=Inputs!$CO327),1,IF(OR(AND(AR$4=Inputs!$CN327+1,Inputs!$CN327=Inputs!$CO327),AND(AR$4=Inputs!$CN327+2,Inputs!$CN327=Inputs!$CO327)),0,IF(AR$4=Inputs!$CN327,0.8,IF(AR$4=Inputs!$CN327+1,0.6,IF(AR$4=Inputs!$CN327+2,0.4,IF(AR$4=Inputs!$CO327,0.2,IF(AND(AR$4&gt;=Inputs!$CL327,AR$4&lt;Inputs!$CM327),(AR$4-Inputs!$CL327+1)/(Inputs!$AI327+1),0)))))))))</f>
        <v>0</v>
      </c>
      <c r="AS330" s="27">
        <f>IF(AND(Inputs!$CO327=0,AS$4&gt;=Inputs!$CM327),1,IF(AND(AS$4&gt;=Inputs!$CM327,AS$4&lt;Inputs!$CN327),1,IF(AND(AS$4=Inputs!$CN327,AS$4=Inputs!$CO327),1,IF(OR(AND(AS$4=Inputs!$CN327+1,Inputs!$CN327=Inputs!$CO327),AND(AS$4=Inputs!$CN327+2,Inputs!$CN327=Inputs!$CO327)),0,IF(AS$4=Inputs!$CN327,0.8,IF(AS$4=Inputs!$CN327+1,0.6,IF(AS$4=Inputs!$CN327+2,0.4,IF(AS$4=Inputs!$CO327,0.2,IF(AND(AS$4&gt;=Inputs!$CL327,AS$4&lt;Inputs!$CM327),(AS$4-Inputs!$CL327+1)/(Inputs!$AI327+1),0)))))))))</f>
        <v>0</v>
      </c>
      <c r="AT330" s="27">
        <f>IF(AND(Inputs!$CO327=0,AT$4&gt;=Inputs!$CM327),1,IF(AND(AT$4&gt;=Inputs!$CM327,AT$4&lt;Inputs!$CN327),1,IF(AND(AT$4=Inputs!$CN327,AT$4=Inputs!$CO327),1,IF(OR(AND(AT$4=Inputs!$CN327+1,Inputs!$CN327=Inputs!$CO327),AND(AT$4=Inputs!$CN327+2,Inputs!$CN327=Inputs!$CO327)),0,IF(AT$4=Inputs!$CN327,0.8,IF(AT$4=Inputs!$CN327+1,0.6,IF(AT$4=Inputs!$CN327+2,0.4,IF(AT$4=Inputs!$CO327,0.2,IF(AND(AT$4&gt;=Inputs!$CL327,AT$4&lt;Inputs!$CM327),(AT$4-Inputs!$CL327+1)/(Inputs!$AI327+1),0)))))))))</f>
        <v>0</v>
      </c>
      <c r="AU330" s="27">
        <f>IF(AND(Inputs!$CO327=0,AU$4&gt;=Inputs!$CM327),1,IF(AND(AU$4&gt;=Inputs!$CM327,AU$4&lt;Inputs!$CN327),1,IF(AND(AU$4=Inputs!$CN327,AU$4=Inputs!$CO327),1,IF(OR(AND(AU$4=Inputs!$CN327+1,Inputs!$CN327=Inputs!$CO327),AND(AU$4=Inputs!$CN327+2,Inputs!$CN327=Inputs!$CO327)),0,IF(AU$4=Inputs!$CN327,0.8,IF(AU$4=Inputs!$CN327+1,0.6,IF(AU$4=Inputs!$CN327+2,0.4,IF(AU$4=Inputs!$CO327,0.2,IF(AND(AU$4&gt;=Inputs!$CL327,AU$4&lt;Inputs!$CM327),(AU$4-Inputs!$CL327+1)/(Inputs!$AI327+1),0)))))))))</f>
        <v>0</v>
      </c>
      <c r="AV330" s="27">
        <f>IF(AND(Inputs!$CO327=0,AV$4&gt;=Inputs!$CM327),1,IF(AND(AV$4&gt;=Inputs!$CM327,AV$4&lt;Inputs!$CN327),1,IF(AND(AV$4=Inputs!$CN327,AV$4=Inputs!$CO327),1,IF(OR(AND(AV$4=Inputs!$CN327+1,Inputs!$CN327=Inputs!$CO327),AND(AV$4=Inputs!$CN327+2,Inputs!$CN327=Inputs!$CO327)),0,IF(AV$4=Inputs!$CN327,0.8,IF(AV$4=Inputs!$CN327+1,0.6,IF(AV$4=Inputs!$CN327+2,0.4,IF(AV$4=Inputs!$CO327,0.2,IF(AND(AV$4&gt;=Inputs!$CL327,AV$4&lt;Inputs!$CM327),(AV$4-Inputs!$CL327+1)/(Inputs!$AI327+1),0)))))))))</f>
        <v>0</v>
      </c>
      <c r="AW330" s="27">
        <f>IF(AND(Inputs!$CO327=0,AW$4&gt;=Inputs!$CM327),1,IF(AND(AW$4&gt;=Inputs!$CM327,AW$4&lt;Inputs!$CN327),1,IF(AND(AW$4=Inputs!$CN327,AW$4=Inputs!$CO327),1,IF(OR(AND(AW$4=Inputs!$CN327+1,Inputs!$CN327=Inputs!$CO327),AND(AW$4=Inputs!$CN327+2,Inputs!$CN327=Inputs!$CO327)),0,IF(AW$4=Inputs!$CN327,0.8,IF(AW$4=Inputs!$CN327+1,0.6,IF(AW$4=Inputs!$CN327+2,0.4,IF(AW$4=Inputs!$CO327,0.2,IF(AND(AW$4&gt;=Inputs!$CL327,AW$4&lt;Inputs!$CM327),(AW$4-Inputs!$CL327+1)/(Inputs!$AI327+1),0)))))))))</f>
        <v>0</v>
      </c>
      <c r="AX330" s="27">
        <f>IF(AND(Inputs!$CO327=0,AX$4&gt;=Inputs!$CM327),1,IF(AND(AX$4&gt;=Inputs!$CM327,AX$4&lt;Inputs!$CN327),1,IF(AND(AX$4=Inputs!$CN327,AX$4=Inputs!$CO327),1,IF(OR(AND(AX$4=Inputs!$CN327+1,Inputs!$CN327=Inputs!$CO327),AND(AX$4=Inputs!$CN327+2,Inputs!$CN327=Inputs!$CO327)),0,IF(AX$4=Inputs!$CN327,0.8,IF(AX$4=Inputs!$CN327+1,0.6,IF(AX$4=Inputs!$CN327+2,0.4,IF(AX$4=Inputs!$CO327,0.2,IF(AND(AX$4&gt;=Inputs!$CL327,AX$4&lt;Inputs!$CM327),(AX$4-Inputs!$CL327+1)/(Inputs!$AI327+1),0)))))))))</f>
        <v>0</v>
      </c>
      <c r="AY330" s="27">
        <f>IF(AND(Inputs!$CO327=0,AY$4&gt;=Inputs!$CM327),1,IF(AND(AY$4&gt;=Inputs!$CM327,AY$4&lt;Inputs!$CN327),1,IF(AND(AY$4=Inputs!$CN327,AY$4=Inputs!$CO327),1,IF(OR(AND(AY$4=Inputs!$CN327+1,Inputs!$CN327=Inputs!$CO327),AND(AY$4=Inputs!$CN327+2,Inputs!$CN327=Inputs!$CO327)),0,IF(AY$4=Inputs!$CN327,0.8,IF(AY$4=Inputs!$CN327+1,0.6,IF(AY$4=Inputs!$CN327+2,0.4,IF(AY$4=Inputs!$CO327,0.2,IF(AND(AY$4&gt;=Inputs!$CL327,AY$4&lt;Inputs!$CM327),(AY$4-Inputs!$CL327+1)/(Inputs!$AI327+1),0)))))))))</f>
        <v>0</v>
      </c>
      <c r="AZ330" s="27">
        <f>IF(AND(Inputs!$CO327=0,AZ$4&gt;=Inputs!$CM327),1,IF(AND(AZ$4&gt;=Inputs!$CM327,AZ$4&lt;Inputs!$CN327),1,IF(AND(AZ$4=Inputs!$CN327,AZ$4=Inputs!$CO327),1,IF(OR(AND(AZ$4=Inputs!$CN327+1,Inputs!$CN327=Inputs!$CO327),AND(AZ$4=Inputs!$CN327+2,Inputs!$CN327=Inputs!$CO327)),0,IF(AZ$4=Inputs!$CN327,0.8,IF(AZ$4=Inputs!$CN327+1,0.6,IF(AZ$4=Inputs!$CN327+2,0.4,IF(AZ$4=Inputs!$CO327,0.2,IF(AND(AZ$4&gt;=Inputs!$CL327,AZ$4&lt;Inputs!$CM327),(AZ$4-Inputs!$CL327+1)/(Inputs!$AI327+1),0)))))))))</f>
        <v>0</v>
      </c>
      <c r="BA330" s="27">
        <f>IF(AND(Inputs!$CO327=0,BA$4&gt;=Inputs!$CM327),1,IF(AND(BA$4&gt;=Inputs!$CM327,BA$4&lt;Inputs!$CN327),1,IF(AND(BA$4=Inputs!$CN327,BA$4=Inputs!$CO327),1,IF(OR(AND(BA$4=Inputs!$CN327+1,Inputs!$CN327=Inputs!$CO327),AND(BA$4=Inputs!$CN327+2,Inputs!$CN327=Inputs!$CO327)),0,IF(BA$4=Inputs!$CN327,0.8,IF(BA$4=Inputs!$CN327+1,0.6,IF(BA$4=Inputs!$CN327+2,0.4,IF(BA$4=Inputs!$CO327,0.2,IF(AND(BA$4&gt;=Inputs!$CL327,BA$4&lt;Inputs!$CM327),(BA$4-Inputs!$CL327+1)/(Inputs!$AI327+1),0)))))))))</f>
        <v>0</v>
      </c>
      <c r="BB330" s="27">
        <f>IF(AND(Inputs!$CO327=0,BB$4&gt;=Inputs!$CM327),1,IF(AND(BB$4&gt;=Inputs!$CM327,BB$4&lt;Inputs!$CN327),1,IF(AND(BB$4=Inputs!$CN327,BB$4=Inputs!$CO327),1,IF(OR(AND(BB$4=Inputs!$CN327+1,Inputs!$CN327=Inputs!$CO327),AND(BB$4=Inputs!$CN327+2,Inputs!$CN327=Inputs!$CO327)),0,IF(BB$4=Inputs!$CN327,0.8,IF(BB$4=Inputs!$CN327+1,0.6,IF(BB$4=Inputs!$CN327+2,0.4,IF(BB$4=Inputs!$CO327,0.2,IF(AND(BB$4&gt;=Inputs!$CL327,BB$4&lt;Inputs!$CM327),(BB$4-Inputs!$CL327+1)/(Inputs!$AI327+1),0)))))))))</f>
        <v>0</v>
      </c>
      <c r="BC330" s="27">
        <f>IF(AND(Inputs!$CO327=0,BC$4&gt;=Inputs!$CM327),1,IF(AND(BC$4&gt;=Inputs!$CM327,BC$4&lt;Inputs!$CN327),1,IF(AND(BC$4=Inputs!$CN327,BC$4=Inputs!$CO327),1,IF(OR(AND(BC$4=Inputs!$CN327+1,Inputs!$CN327=Inputs!$CO327),AND(BC$4=Inputs!$CN327+2,Inputs!$CN327=Inputs!$CO327)),0,IF(BC$4=Inputs!$CN327,0.8,IF(BC$4=Inputs!$CN327+1,0.6,IF(BC$4=Inputs!$CN327+2,0.4,IF(BC$4=Inputs!$CO327,0.2,IF(AND(BC$4&gt;=Inputs!$CL327,BC$4&lt;Inputs!$CM327),(BC$4-Inputs!$CL327+1)/(Inputs!$AI327+1),0)))))))))</f>
        <v>0</v>
      </c>
      <c r="BD330" s="27">
        <f>IF(AND(Inputs!$CO327=0,BD$4&gt;=Inputs!$CM327),1,IF(AND(BD$4&gt;=Inputs!$CM327,BD$4&lt;Inputs!$CN327),1,IF(AND(BD$4=Inputs!$CN327,BD$4=Inputs!$CO327),1,IF(OR(AND(BD$4=Inputs!$CN327+1,Inputs!$CN327=Inputs!$CO327),AND(BD$4=Inputs!$CN327+2,Inputs!$CN327=Inputs!$CO327)),0,IF(BD$4=Inputs!$CN327,0.8,IF(BD$4=Inputs!$CN327+1,0.6,IF(BD$4=Inputs!$CN327+2,0.4,IF(BD$4=Inputs!$CO327,0.2,IF(AND(BD$4&gt;=Inputs!$CL327,BD$4&lt;Inputs!$CM327),(BD$4-Inputs!$CL327+1)/(Inputs!$AI327+1),0)))))))))</f>
        <v>0</v>
      </c>
      <c r="BE330" s="27">
        <f>IF(AND(Inputs!$CO327=0,BE$4&gt;=Inputs!$CM327),1,IF(AND(BE$4&gt;=Inputs!$CM327,BE$4&lt;Inputs!$CN327),1,IF(AND(BE$4=Inputs!$CN327,BE$4=Inputs!$CO327),1,IF(OR(AND(BE$4=Inputs!$CN327+1,Inputs!$CN327=Inputs!$CO327),AND(BE$4=Inputs!$CN327+2,Inputs!$CN327=Inputs!$CO327)),0,IF(BE$4=Inputs!$CN327,0.8,IF(BE$4=Inputs!$CN327+1,0.6,IF(BE$4=Inputs!$CN327+2,0.4,IF(BE$4=Inputs!$CO327,0.2,IF(AND(BE$4&gt;=Inputs!$CL327,BE$4&lt;Inputs!$CM327),(BE$4-Inputs!$CL327+1)/(Inputs!$AI327+1),0)))))))))</f>
        <v>0</v>
      </c>
      <c r="BF330" s="27">
        <f>IF(AND(Inputs!$CO327=0,BF$4&gt;=Inputs!$CM327),1,IF(AND(BF$4&gt;=Inputs!$CM327,BF$4&lt;Inputs!$CN327),1,IF(AND(BF$4=Inputs!$CN327,BF$4=Inputs!$CO327),1,IF(OR(AND(BF$4=Inputs!$CN327+1,Inputs!$CN327=Inputs!$CO327),AND(BF$4=Inputs!$CN327+2,Inputs!$CN327=Inputs!$CO327)),0,IF(BF$4=Inputs!$CN327,0.8,IF(BF$4=Inputs!$CN327+1,0.6,IF(BF$4=Inputs!$CN327+2,0.4,IF(BF$4=Inputs!$CO327,0.2,IF(AND(BF$4&gt;=Inputs!$CL327,BF$4&lt;Inputs!$CM327),(BF$4-Inputs!$CL327+1)/(Inputs!$AI327+1),0)))))))))</f>
        <v>0</v>
      </c>
      <c r="BG330" s="27">
        <f>IF(AND(Inputs!$CO327=0,BG$4&gt;=Inputs!$CM327),1,IF(AND(BG$4&gt;=Inputs!$CM327,BG$4&lt;Inputs!$CN327),1,IF(AND(BG$4=Inputs!$CN327,BG$4=Inputs!$CO327),1,IF(OR(AND(BG$4=Inputs!$CN327+1,Inputs!$CN327=Inputs!$CO327),AND(BG$4=Inputs!$CN327+2,Inputs!$CN327=Inputs!$CO327)),0,IF(BG$4=Inputs!$CN327,0.8,IF(BG$4=Inputs!$CN327+1,0.6,IF(BG$4=Inputs!$CN327+2,0.4,IF(BG$4=Inputs!$CO327,0.2,IF(AND(BG$4&gt;=Inputs!$CL327,BG$4&lt;Inputs!$CM327),(BG$4-Inputs!$CL327+1)/(Inputs!$AI327+1),0)))))))))</f>
        <v>0</v>
      </c>
      <c r="BH330" s="27">
        <f>IF(AND(Inputs!$CO327=0,BH$4&gt;=Inputs!$CM327),1,IF(AND(BH$4&gt;=Inputs!$CM327,BH$4&lt;Inputs!$CN327),1,IF(AND(BH$4=Inputs!$CN327,BH$4=Inputs!$CO327),1,IF(OR(AND(BH$4=Inputs!$CN327+1,Inputs!$CN327=Inputs!$CO327),AND(BH$4=Inputs!$CN327+2,Inputs!$CN327=Inputs!$CO327)),0,IF(BH$4=Inputs!$CN327,0.8,IF(BH$4=Inputs!$CN327+1,0.6,IF(BH$4=Inputs!$CN327+2,0.4,IF(BH$4=Inputs!$CO327,0.2,IF(AND(BH$4&gt;=Inputs!$CL327,BH$4&lt;Inputs!$CM327),(BH$4-Inputs!$CL327+1)/(Inputs!$AI327+1),0)))))))))</f>
        <v>0</v>
      </c>
      <c r="BI330" s="27">
        <f>IF(AND(Inputs!$CO327=0,BI$4&gt;=Inputs!$CM327),1,IF(AND(BI$4&gt;=Inputs!$CM327,BI$4&lt;Inputs!$CN327),1,IF(AND(BI$4=Inputs!$CN327,BI$4=Inputs!$CO327),1,IF(OR(AND(BI$4=Inputs!$CN327+1,Inputs!$CN327=Inputs!$CO327),AND(BI$4=Inputs!$CN327+2,Inputs!$CN327=Inputs!$CO327)),0,IF(BI$4=Inputs!$CN327,0.8,IF(BI$4=Inputs!$CN327+1,0.6,IF(BI$4=Inputs!$CN327+2,0.4,IF(BI$4=Inputs!$CO327,0.2,IF(AND(BI$4&gt;=Inputs!$CL327,BI$4&lt;Inputs!$CM327),(BI$4-Inputs!$CL327+1)/(Inputs!$AI327+1),0)))))))))</f>
        <v>0</v>
      </c>
      <c r="BJ330" s="27">
        <f>IF(AND(Inputs!$CO327=0,BJ$4&gt;=Inputs!$CM327),1,IF(AND(BJ$4&gt;=Inputs!$CM327,BJ$4&lt;Inputs!$CN327),1,IF(AND(BJ$4=Inputs!$CN327,BJ$4=Inputs!$CO327),1,IF(OR(AND(BJ$4=Inputs!$CN327+1,Inputs!$CN327=Inputs!$CO327),AND(BJ$4=Inputs!$CN327+2,Inputs!$CN327=Inputs!$CO327)),0,IF(BJ$4=Inputs!$CN327,0.8,IF(BJ$4=Inputs!$CN327+1,0.6,IF(BJ$4=Inputs!$CN327+2,0.4,IF(BJ$4=Inputs!$CO327,0.2,IF(AND(BJ$4&gt;=Inputs!$CL327,BJ$4&lt;Inputs!$CM327),(BJ$4-Inputs!$CL327+1)/(Inputs!$AI327+1),0)))))))))</f>
        <v>0</v>
      </c>
      <c r="BK330" s="27">
        <f>IF(AND(Inputs!$CO327=0,BK$4&gt;=Inputs!$CM327),1,IF(AND(BK$4&gt;=Inputs!$CM327,BK$4&lt;Inputs!$CN327),1,IF(AND(BK$4=Inputs!$CN327,BK$4=Inputs!$CO327),1,IF(OR(AND(BK$4=Inputs!$CN327+1,Inputs!$CN327=Inputs!$CO327),AND(BK$4=Inputs!$CN327+2,Inputs!$CN327=Inputs!$CO327)),0,IF(BK$4=Inputs!$CN327,0.8,IF(BK$4=Inputs!$CN327+1,0.6,IF(BK$4=Inputs!$CN327+2,0.4,IF(BK$4=Inputs!$CO327,0.2,IF(AND(BK$4&gt;=Inputs!$CL327,BK$4&lt;Inputs!$CM327),(BK$4-Inputs!$CL327+1)/(Inputs!$AI327+1),0)))))))))</f>
        <v>0</v>
      </c>
      <c r="BL330" s="27">
        <f>IF(AND(Inputs!$CO327=0,BL$4&gt;=Inputs!$CM327),1,IF(AND(BL$4&gt;=Inputs!$CM327,BL$4&lt;Inputs!$CN327),1,IF(AND(BL$4=Inputs!$CN327,BL$4=Inputs!$CO327),1,IF(OR(AND(BL$4=Inputs!$CN327+1,Inputs!$CN327=Inputs!$CO327),AND(BL$4=Inputs!$CN327+2,Inputs!$CN327=Inputs!$CO327)),0,IF(BL$4=Inputs!$CN327,0.8,IF(BL$4=Inputs!$CN327+1,0.6,IF(BL$4=Inputs!$CN327+2,0.4,IF(BL$4=Inputs!$CO327,0.2,IF(AND(BL$4&gt;=Inputs!$CL327,BL$4&lt;Inputs!$CM327),(BL$4-Inputs!$CL327+1)/(Inputs!$AI327+1),0)))))))))</f>
        <v>0</v>
      </c>
      <c r="BM330" s="27">
        <f>IF(AND(Inputs!$CO327=0,BM$4&gt;=Inputs!$CM327),1,IF(AND(BM$4&gt;=Inputs!$CM327,BM$4&lt;Inputs!$CN327),1,IF(AND(BM$4=Inputs!$CN327,BM$4=Inputs!$CO327),1,IF(OR(AND(BM$4=Inputs!$CN327+1,Inputs!$CN327=Inputs!$CO327),AND(BM$4=Inputs!$CN327+2,Inputs!$CN327=Inputs!$CO327)),0,IF(BM$4=Inputs!$CN327,0.8,IF(BM$4=Inputs!$CN327+1,0.6,IF(BM$4=Inputs!$CN327+2,0.4,IF(BM$4=Inputs!$CO327,0.2,IF(AND(BM$4&gt;=Inputs!$CL327,BM$4&lt;Inputs!$CM327),(BM$4-Inputs!$CL327+1)/(Inputs!$AI327+1),0)))))))))</f>
        <v>0</v>
      </c>
      <c r="BO330" s="46" t="str">
        <f>IF(Inputs!$B327="","",(ROUND(Inputs!$BC327*AJ330,0)))</f>
        <v/>
      </c>
      <c r="BP330" s="46" t="str">
        <f>IF(Inputs!$B327="","",(ROUND(Inputs!$BC327*AK330,0)))</f>
        <v/>
      </c>
      <c r="BQ330" s="46" t="str">
        <f>IF(Inputs!$B327="","",(ROUND(Inputs!$BC327*AL330,0)))</f>
        <v/>
      </c>
      <c r="BR330" s="46" t="str">
        <f>IF(Inputs!$B327="","",(ROUND(Inputs!$BC327*AM330,0)))</f>
        <v/>
      </c>
      <c r="BS330" s="46" t="str">
        <f>IF(Inputs!$B327="","",(ROUND(Inputs!$BC327*AN330,0)))</f>
        <v/>
      </c>
      <c r="BT330" s="46" t="str">
        <f>IF(Inputs!$B327="","",(ROUND(Inputs!$BC327*AO330,0)))</f>
        <v/>
      </c>
      <c r="BU330" s="46" t="str">
        <f>IF(Inputs!$B327="","",(ROUND(Inputs!$BC327*AP330,0)))</f>
        <v/>
      </c>
      <c r="BV330" s="46" t="str">
        <f>IF(Inputs!$B327="","",(ROUND(Inputs!$BC327*AQ330,0)))</f>
        <v/>
      </c>
      <c r="BW330" s="46" t="str">
        <f>IF(Inputs!$B327="","",(ROUND(Inputs!$BC327*AR330,0)))</f>
        <v/>
      </c>
      <c r="BX330" s="46" t="str">
        <f>IF(Inputs!$B327="","",(ROUND(Inputs!$BC327*AS330,0)))</f>
        <v/>
      </c>
      <c r="BY330" s="46" t="str">
        <f>IF(Inputs!$B327="","",(ROUND(Inputs!$BC327*AT330,0)))</f>
        <v/>
      </c>
      <c r="BZ330" s="46" t="str">
        <f>IF(Inputs!$B327="","",(ROUND(Inputs!$BC327*AU330,0)))</f>
        <v/>
      </c>
      <c r="CA330" s="46" t="str">
        <f>IF(Inputs!$B327="","",(ROUND(Inputs!$BC327*AV330,0)))</f>
        <v/>
      </c>
      <c r="CB330" s="46" t="str">
        <f>IF(Inputs!$B327="","",(ROUND(Inputs!$BC327*AW330,0)))</f>
        <v/>
      </c>
      <c r="CC330" s="46" t="str">
        <f>IF(Inputs!$B327="","",(ROUND(Inputs!$BC327*AX330,0)))</f>
        <v/>
      </c>
      <c r="CD330" s="46" t="str">
        <f>IF(Inputs!$B327="","",(ROUND(Inputs!$BC327*AY330,0)))</f>
        <v/>
      </c>
      <c r="CE330" s="46" t="str">
        <f>IF(Inputs!$B327="","",(ROUND(Inputs!$BC327*AZ330,0)))</f>
        <v/>
      </c>
      <c r="CF330" s="46" t="str">
        <f>IF(Inputs!$B327="","",(ROUND(Inputs!$BC327*BA330,0)))</f>
        <v/>
      </c>
      <c r="CG330" s="46" t="str">
        <f>IF(Inputs!$B327="","",(ROUND(Inputs!$BC327*BB330,0)))</f>
        <v/>
      </c>
      <c r="CH330" s="46" t="str">
        <f>IF(Inputs!$B327="","",(ROUND(Inputs!$BC327*BC330,0)))</f>
        <v/>
      </c>
      <c r="CI330" s="46" t="str">
        <f>IF(Inputs!$B327="","",(ROUND(Inputs!$BC327*BD330,0)))</f>
        <v/>
      </c>
      <c r="CJ330" s="46" t="str">
        <f>IF(Inputs!$B327="","",(ROUND(Inputs!$BC327*BE330,0)))</f>
        <v/>
      </c>
      <c r="CK330" s="46" t="str">
        <f>IF(Inputs!$B327="","",(ROUND(Inputs!$BC327*BF330,0)))</f>
        <v/>
      </c>
      <c r="CL330" s="46" t="str">
        <f>IF(Inputs!$B327="","",(ROUND(Inputs!$BC327*BG330,0)))</f>
        <v/>
      </c>
      <c r="CM330" s="46" t="str">
        <f>IF(Inputs!$B327="","",(ROUND(Inputs!$BC327*BH330,0)))</f>
        <v/>
      </c>
      <c r="CN330" s="46" t="str">
        <f>IF(Inputs!$B327="","",(ROUND(Inputs!$BC327*BI330,0)))</f>
        <v/>
      </c>
      <c r="CO330" s="46" t="str">
        <f>IF(Inputs!$B327="","",(ROUND(Inputs!$BC327*BJ330,0)))</f>
        <v/>
      </c>
      <c r="CP330" s="46" t="str">
        <f>IF(Inputs!$B327="","",(ROUND(Inputs!$BC327*BK330,0)))</f>
        <v/>
      </c>
      <c r="CQ330" s="46" t="str">
        <f>IF(Inputs!$B327="","",(ROUND(Inputs!$BC327*BL330,0)))</f>
        <v/>
      </c>
      <c r="CR330" s="46" t="str">
        <f>IF(Inputs!$B327="","",(ROUND(Inputs!$BC327*BM330,0)))</f>
        <v/>
      </c>
      <c r="CV330" s="46" t="str">
        <f>IF(A330="","",IF(AND(CV$4&lt;=Inputs!$CQ327,CV$4&gt;=Inputs!$CP327),Inputs!$AR327/(Inputs!$CQ327-Inputs!$CP327+1),0)+IF(CV$4=Inputs!$CL327,Inputs!$BD327,0))</f>
        <v/>
      </c>
      <c r="CW330" s="46" t="str">
        <f>IF(B330="","",IF(AND(CW$4&lt;=Inputs!$CQ327,CW$4&gt;=Inputs!$CP327),Inputs!$AR327/(Inputs!$CQ327-Inputs!$CP327+1),0)+IF(CW$4=Inputs!$CL327,Inputs!$BD327,0))</f>
        <v/>
      </c>
      <c r="CX330" s="46" t="str">
        <f>IF(C330="","",IF(AND(CX$4&lt;=Inputs!$CQ327,CX$4&gt;=Inputs!$CP327),Inputs!$AR327/(Inputs!$CQ327-Inputs!$CP327+1),0)+IF(CX$4=Inputs!$CL327,Inputs!$BD327,0))</f>
        <v/>
      </c>
      <c r="CY330" s="46" t="str">
        <f>IF(D330="","",IF(AND(CY$4&lt;=Inputs!$CQ327,CY$4&gt;=Inputs!$CP327),Inputs!$AR327/(Inputs!$CQ327-Inputs!$CP327+1),0)+IF(CY$4=Inputs!$CL327,Inputs!$BD327,0))</f>
        <v/>
      </c>
      <c r="CZ330" s="46" t="str">
        <f>IF(E330="","",IF(AND(CZ$4&lt;=Inputs!$CQ327,CZ$4&gt;=Inputs!$CP327),Inputs!$AR327/(Inputs!$CQ327-Inputs!$CP327+1),0)+IF(CZ$4=Inputs!$CL327,Inputs!$BD327,0))</f>
        <v/>
      </c>
      <c r="DA330" s="46" t="str">
        <f>IF(F330="","",IF(AND(DA$4&lt;=Inputs!$CQ327,DA$4&gt;=Inputs!$CP327),Inputs!$AR327/(Inputs!$CQ327-Inputs!$CP327+1),0)+IF(DA$4=Inputs!$CL327,Inputs!$BD327,0))</f>
        <v/>
      </c>
      <c r="DB330" s="46" t="str">
        <f>IF(G330="","",IF(AND(DB$4&lt;=Inputs!$CQ327,DB$4&gt;=Inputs!$CP327),Inputs!$AR327/(Inputs!$CQ327-Inputs!$CP327+1),0)+IF(DB$4=Inputs!$CL327,Inputs!$BD327,0))</f>
        <v/>
      </c>
      <c r="DC330" s="46" t="str">
        <f>IF(H330="","",IF(AND(DC$4&lt;=Inputs!$CQ327,DC$4&gt;=Inputs!$CP327),Inputs!$AR327/(Inputs!$CQ327-Inputs!$CP327+1),0)+IF(DC$4=Inputs!$CL327,Inputs!$BD327,0))</f>
        <v/>
      </c>
      <c r="DD330" s="46" t="str">
        <f>IF(I330="","",IF(AND(DD$4&lt;=Inputs!$CQ327,DD$4&gt;=Inputs!$CP327),Inputs!$AR327/(Inputs!$CQ327-Inputs!$CP327+1),0)+IF(DD$4=Inputs!$CL327,Inputs!$BD327,0))</f>
        <v/>
      </c>
      <c r="DE330" s="46" t="str">
        <f>IF(J330="","",IF(AND(DE$4&lt;=Inputs!$CQ327,DE$4&gt;=Inputs!$CP327),Inputs!$AR327/(Inputs!$CQ327-Inputs!$CP327+1),0)+IF(DE$4=Inputs!$CL327,Inputs!$BD327,0))</f>
        <v/>
      </c>
      <c r="DF330" s="46" t="str">
        <f>IF(K330="","",IF(AND(DF$4&lt;=Inputs!$CQ327,DF$4&gt;=Inputs!$CP327),Inputs!$AR327/(Inputs!$CQ327-Inputs!$CP327+1),0)+IF(DF$4=Inputs!$CL327,Inputs!$BD327,0))</f>
        <v/>
      </c>
      <c r="DG330" s="46" t="str">
        <f>IF(L330="","",IF(AND(DG$4&lt;=Inputs!$CQ327,DG$4&gt;=Inputs!$CP327),Inputs!$AR327/(Inputs!$CQ327-Inputs!$CP327+1),0)+IF(DG$4=Inputs!$CL327,Inputs!$BD327,0))</f>
        <v/>
      </c>
      <c r="DH330" s="46" t="str">
        <f>IF(M330="","",IF(AND(DH$4&lt;=Inputs!$CQ327,DH$4&gt;=Inputs!$CP327),Inputs!$AR327/(Inputs!$CQ327-Inputs!$CP327+1),0)+IF(DH$4=Inputs!$CL327,Inputs!$BD327,0))</f>
        <v/>
      </c>
      <c r="DI330" s="46" t="str">
        <f>IF(N330="","",IF(AND(DI$4&lt;=Inputs!$CQ327,DI$4&gt;=Inputs!$CP327),Inputs!$AR327/(Inputs!$CQ327-Inputs!$CP327+1),0)+IF(DI$4=Inputs!$CL327,Inputs!$BD327,0))</f>
        <v/>
      </c>
      <c r="DJ330" s="46" t="str">
        <f>IF(O330="","",IF(AND(DJ$4&lt;=Inputs!$CQ327,DJ$4&gt;=Inputs!$CP327),Inputs!$AR327/(Inputs!$CQ327-Inputs!$CP327+1),0)+IF(DJ$4=Inputs!$CL327,Inputs!$BD327,0))</f>
        <v/>
      </c>
      <c r="DK330" s="46" t="str">
        <f>IF(P330="","",IF(AND(DK$4&lt;=Inputs!$CQ327,DK$4&gt;=Inputs!$CP327),Inputs!$AR327/(Inputs!$CQ327-Inputs!$CP327+1),0)+IF(DK$4=Inputs!$CL327,Inputs!$BD327,0))</f>
        <v/>
      </c>
      <c r="DL330" s="46" t="str">
        <f>IF(Q330="","",IF(AND(DL$4&lt;=Inputs!$CQ327,DL$4&gt;=Inputs!$CP327),Inputs!$AR327/(Inputs!$CQ327-Inputs!$CP327+1),0)+IF(DL$4=Inputs!$CL327,Inputs!$BD327,0))</f>
        <v/>
      </c>
      <c r="DM330" s="46" t="str">
        <f>IF(R330="","",IF(AND(DM$4&lt;=Inputs!$CQ327,DM$4&gt;=Inputs!$CP327),Inputs!$AR327/(Inputs!$CQ327-Inputs!$CP327+1),0)+IF(DM$4=Inputs!$CL327,Inputs!$BD327,0))</f>
        <v/>
      </c>
      <c r="DN330" s="46" t="str">
        <f>IF(S330="","",IF(AND(DN$4&lt;=Inputs!$CQ327,DN$4&gt;=Inputs!$CP327),Inputs!$AR327/(Inputs!$CQ327-Inputs!$CP327+1),0)+IF(DN$4=Inputs!$CL327,Inputs!$BD327,0))</f>
        <v/>
      </c>
      <c r="DO330" s="46" t="str">
        <f>IF(T330="","",IF(AND(DO$4&lt;=Inputs!$CQ327,DO$4&gt;=Inputs!$CP327),Inputs!$AR327/(Inputs!$CQ327-Inputs!$CP327+1),0)+IF(DO$4=Inputs!$CL327,Inputs!$BD327,0))</f>
        <v/>
      </c>
      <c r="DP330" s="46" t="str">
        <f>IF(U330="","",IF(AND(DP$4&lt;=Inputs!$CQ327,DP$4&gt;=Inputs!$CP327),Inputs!$AR327/(Inputs!$CQ327-Inputs!$CP327+1),0)+IF(DP$4=Inputs!$CL327,Inputs!$BD327,0))</f>
        <v/>
      </c>
      <c r="DQ330" s="46" t="str">
        <f>IF(V330="","",IF(AND(DQ$4&lt;=Inputs!$CQ327,DQ$4&gt;=Inputs!$CP327),Inputs!$AR327/(Inputs!$CQ327-Inputs!$CP327+1),0)+IF(DQ$4=Inputs!$CL327,Inputs!$BD327,0))</f>
        <v/>
      </c>
      <c r="DR330" s="46" t="str">
        <f>IF(W330="","",IF(AND(DR$4&lt;=Inputs!$CQ327,DR$4&gt;=Inputs!$CP327),Inputs!$AR327/(Inputs!$CQ327-Inputs!$CP327+1),0)+IF(DR$4=Inputs!$CL327,Inputs!$BD327,0))</f>
        <v/>
      </c>
      <c r="DS330" s="46" t="str">
        <f>IF(X330="","",IF(AND(DS$4&lt;=Inputs!$CQ327,DS$4&gt;=Inputs!$CP327),Inputs!$AR327/(Inputs!$CQ327-Inputs!$CP327+1),0)+IF(DS$4=Inputs!$CL327,Inputs!$BD327,0))</f>
        <v/>
      </c>
      <c r="DT330" s="46" t="str">
        <f>IF(Y330="","",IF(AND(DT$4&lt;=Inputs!$CQ327,DT$4&gt;=Inputs!$CP327),Inputs!$AR327/(Inputs!$CQ327-Inputs!$CP327+1),0)+IF(DT$4=Inputs!$CL327,Inputs!$BD327,0))</f>
        <v/>
      </c>
      <c r="DU330" s="46" t="str">
        <f>IF(Z330="","",IF(AND(DU$4&lt;=Inputs!$CQ327,DU$4&gt;=Inputs!$CP327),Inputs!$AR327/(Inputs!$CQ327-Inputs!$CP327+1),0)+IF(DU$4=Inputs!$CL327,Inputs!$BD327,0))</f>
        <v/>
      </c>
      <c r="DV330" s="46" t="str">
        <f>IF(AA330="","",IF(AND(DV$4&lt;=Inputs!$CQ327,DV$4&gt;=Inputs!$CP327),Inputs!$AR327/(Inputs!$CQ327-Inputs!$CP327+1),0)+IF(DV$4=Inputs!$CL327,Inputs!$BD327,0))</f>
        <v/>
      </c>
      <c r="DW330" s="46" t="str">
        <f>IF(AB330="","",IF(AND(DW$4&lt;=Inputs!$CQ327,DW$4&gt;=Inputs!$CP327),Inputs!$AR327/(Inputs!$CQ327-Inputs!$CP327+1),0)+IF(DW$4=Inputs!$CL327,Inputs!$BD327,0))</f>
        <v/>
      </c>
      <c r="DX330" s="46" t="str">
        <f>IF(AC330="","",IF(AND(DX$4&lt;=Inputs!$CQ327,DX$4&gt;=Inputs!$CP327),Inputs!$AR327/(Inputs!$CQ327-Inputs!$CP327+1),0)+IF(DX$4=Inputs!$CL327,Inputs!$BD327,0))</f>
        <v/>
      </c>
      <c r="DY330" s="46" t="str">
        <f>IF(AD330="","",IF(AND(DY$4&lt;=Inputs!$CQ327,DY$4&gt;=Inputs!$CP327),Inputs!$AR327/(Inputs!$CQ327-Inputs!$CP327+1),0)+IF(DY$4=Inputs!$CL327,Inputs!$BD327,0))</f>
        <v/>
      </c>
      <c r="DZ330" s="46" t="str">
        <f t="shared" si="14"/>
        <v/>
      </c>
    </row>
    <row r="331" spans="1:130">
      <c r="A331" s="7" t="str">
        <f>IF(Inputs!A328="","",Inputs!A328)</f>
        <v/>
      </c>
      <c r="B331" t="str">
        <f>IF(Inputs!B328="","",Inputs!B328)</f>
        <v/>
      </c>
      <c r="C331" s="46" t="str">
        <f>IF(Inputs!$B328="","",BO331-CV331)</f>
        <v/>
      </c>
      <c r="D331" s="46" t="str">
        <f>IF(Inputs!$B328="","",BP331-CW331)</f>
        <v/>
      </c>
      <c r="E331" s="46" t="str">
        <f>IF(Inputs!$B328="","",BQ331-CX331)</f>
        <v/>
      </c>
      <c r="F331" s="46" t="str">
        <f>IF(Inputs!$B328="","",BR331-CY331)</f>
        <v/>
      </c>
      <c r="G331" s="46" t="str">
        <f>IF(Inputs!$B328="","",BS331-CZ331)</f>
        <v/>
      </c>
      <c r="H331" s="46" t="str">
        <f>IF(Inputs!$B328="","",BT331-DA331)</f>
        <v/>
      </c>
      <c r="I331" s="46" t="str">
        <f>IF(Inputs!$B328="","",BU331-DB331)</f>
        <v/>
      </c>
      <c r="J331" s="46" t="str">
        <f>IF(Inputs!$B328="","",BV331-DC331)</f>
        <v/>
      </c>
      <c r="K331" s="46" t="str">
        <f>IF(Inputs!$B328="","",BW331-DD331)</f>
        <v/>
      </c>
      <c r="L331" s="46" t="str">
        <f>IF(Inputs!$B328="","",BX331-DE331)</f>
        <v/>
      </c>
      <c r="M331" s="46" t="str">
        <f>IF(Inputs!$B328="","",BY331-DF331)</f>
        <v/>
      </c>
      <c r="N331" s="46" t="str">
        <f>IF(Inputs!$B328="","",BZ331-DG331)</f>
        <v/>
      </c>
      <c r="O331" s="46" t="str">
        <f>IF(Inputs!$B328="","",CA331-DH331)</f>
        <v/>
      </c>
      <c r="P331" s="46" t="str">
        <f>IF(Inputs!$B328="","",CB331-DI331)</f>
        <v/>
      </c>
      <c r="Q331" s="46" t="str">
        <f>IF(Inputs!$B328="","",CC331-DJ331)</f>
        <v/>
      </c>
      <c r="R331" s="46" t="str">
        <f>IF(Inputs!$B328="","",CD331-DK331)</f>
        <v/>
      </c>
      <c r="S331" s="46" t="str">
        <f>IF(Inputs!$B328="","",CE331-DL331)</f>
        <v/>
      </c>
      <c r="T331" s="46" t="str">
        <f>IF(Inputs!$B328="","",CF331-DM331)</f>
        <v/>
      </c>
      <c r="U331" s="46" t="str">
        <f>IF(Inputs!$B328="","",CG331-DN331)</f>
        <v/>
      </c>
      <c r="V331" s="46" t="str">
        <f>IF(Inputs!$B328="","",CH331-DO331)</f>
        <v/>
      </c>
      <c r="W331" s="46" t="str">
        <f>IF(Inputs!$B328="","",CI331-DP331)</f>
        <v/>
      </c>
      <c r="X331" s="46" t="str">
        <f>IF(Inputs!$B328="","",CJ331-DQ331)</f>
        <v/>
      </c>
      <c r="Y331" s="46" t="str">
        <f>IF(Inputs!$B328="","",CK331-DR331)</f>
        <v/>
      </c>
      <c r="Z331" s="46" t="str">
        <f>IF(Inputs!$B328="","",CL331-DS331)</f>
        <v/>
      </c>
      <c r="AA331" s="46" t="str">
        <f>IF(Inputs!$B328="","",CM331-DT331)</f>
        <v/>
      </c>
      <c r="AB331" s="46" t="str">
        <f>IF(Inputs!$B328="","",CN331-DU331)</f>
        <v/>
      </c>
      <c r="AC331" s="46" t="str">
        <f>IF(Inputs!$B328="","",CO331-DV331)</f>
        <v/>
      </c>
      <c r="AD331" s="46" t="str">
        <f>IF(Inputs!$B328="","",CP331-DW331)</f>
        <v/>
      </c>
      <c r="AE331" s="46" t="str">
        <f>IF(Inputs!$B328="","",CQ331-DX331)</f>
        <v/>
      </c>
      <c r="AF331" s="46" t="str">
        <f>IF(Inputs!$B328="","",CR331-DY331)</f>
        <v/>
      </c>
      <c r="AG331" s="50" t="str">
        <f t="shared" si="15"/>
        <v/>
      </c>
      <c r="AH331" s="50"/>
      <c r="AJ331" s="27">
        <f>IF(AND(Inputs!$CO328=0,AJ$4&gt;=Inputs!$CM328),1,IF(AND(AJ$4&gt;=Inputs!$CM328,AJ$4&lt;Inputs!$CN328),1,IF(AND(AJ$4=Inputs!$CN328,AJ$4=Inputs!$CO328),1,IF(OR(AND(AJ$4=Inputs!$CN328+1,Inputs!$CN328=Inputs!$CO328),AND(AJ$4=Inputs!$CN328+2,Inputs!$CN328=Inputs!$CO328)),0,IF(AJ$4=Inputs!$CN328,0.8,IF(AJ$4=Inputs!$CN328+1,0.6,IF(AJ$4=Inputs!$CN328+2,0.4,IF(AJ$4=Inputs!$CO328,0.2,IF(AND(AJ$4&gt;=Inputs!$CL328,AJ$4&lt;Inputs!$CM328),(AJ$4-Inputs!$CL328+1)/(Inputs!$AI328+1),0)))))))))</f>
        <v>0</v>
      </c>
      <c r="AK331" s="27">
        <f>IF(AND(Inputs!$CO328=0,AK$4&gt;=Inputs!$CM328),1,IF(AND(AK$4&gt;=Inputs!$CM328,AK$4&lt;Inputs!$CN328),1,IF(AND(AK$4=Inputs!$CN328,AK$4=Inputs!$CO328),1,IF(OR(AND(AK$4=Inputs!$CN328+1,Inputs!$CN328=Inputs!$CO328),AND(AK$4=Inputs!$CN328+2,Inputs!$CN328=Inputs!$CO328)),0,IF(AK$4=Inputs!$CN328,0.8,IF(AK$4=Inputs!$CN328+1,0.6,IF(AK$4=Inputs!$CN328+2,0.4,IF(AK$4=Inputs!$CO328,0.2,IF(AND(AK$4&gt;=Inputs!$CL328,AK$4&lt;Inputs!$CM328),(AK$4-Inputs!$CL328+1)/(Inputs!$AI328+1),0)))))))))</f>
        <v>0</v>
      </c>
      <c r="AL331" s="27">
        <f>IF(AND(Inputs!$CO328=0,AL$4&gt;=Inputs!$CM328),1,IF(AND(AL$4&gt;=Inputs!$CM328,AL$4&lt;Inputs!$CN328),1,IF(AND(AL$4=Inputs!$CN328,AL$4=Inputs!$CO328),1,IF(OR(AND(AL$4=Inputs!$CN328+1,Inputs!$CN328=Inputs!$CO328),AND(AL$4=Inputs!$CN328+2,Inputs!$CN328=Inputs!$CO328)),0,IF(AL$4=Inputs!$CN328,0.8,IF(AL$4=Inputs!$CN328+1,0.6,IF(AL$4=Inputs!$CN328+2,0.4,IF(AL$4=Inputs!$CO328,0.2,IF(AND(AL$4&gt;=Inputs!$CL328,AL$4&lt;Inputs!$CM328),(AL$4-Inputs!$CL328+1)/(Inputs!$AI328+1),0)))))))))</f>
        <v>0</v>
      </c>
      <c r="AM331" s="27">
        <f>IF(AND(Inputs!$CO328=0,AM$4&gt;=Inputs!$CM328),1,IF(AND(AM$4&gt;=Inputs!$CM328,AM$4&lt;Inputs!$CN328),1,IF(AND(AM$4=Inputs!$CN328,AM$4=Inputs!$CO328),1,IF(OR(AND(AM$4=Inputs!$CN328+1,Inputs!$CN328=Inputs!$CO328),AND(AM$4=Inputs!$CN328+2,Inputs!$CN328=Inputs!$CO328)),0,IF(AM$4=Inputs!$CN328,0.8,IF(AM$4=Inputs!$CN328+1,0.6,IF(AM$4=Inputs!$CN328+2,0.4,IF(AM$4=Inputs!$CO328,0.2,IF(AND(AM$4&gt;=Inputs!$CL328,AM$4&lt;Inputs!$CM328),(AM$4-Inputs!$CL328+1)/(Inputs!$AI328+1),0)))))))))</f>
        <v>0</v>
      </c>
      <c r="AN331" s="27">
        <f>IF(AND(Inputs!$CO328=0,AN$4&gt;=Inputs!$CM328),1,IF(AND(AN$4&gt;=Inputs!$CM328,AN$4&lt;Inputs!$CN328),1,IF(AND(AN$4=Inputs!$CN328,AN$4=Inputs!$CO328),1,IF(OR(AND(AN$4=Inputs!$CN328+1,Inputs!$CN328=Inputs!$CO328),AND(AN$4=Inputs!$CN328+2,Inputs!$CN328=Inputs!$CO328)),0,IF(AN$4=Inputs!$CN328,0.8,IF(AN$4=Inputs!$CN328+1,0.6,IF(AN$4=Inputs!$CN328+2,0.4,IF(AN$4=Inputs!$CO328,0.2,IF(AND(AN$4&gt;=Inputs!$CL328,AN$4&lt;Inputs!$CM328),(AN$4-Inputs!$CL328+1)/(Inputs!$AI328+1),0)))))))))</f>
        <v>0</v>
      </c>
      <c r="AO331" s="27">
        <f>IF(AND(Inputs!$CO328=0,AO$4&gt;=Inputs!$CM328),1,IF(AND(AO$4&gt;=Inputs!$CM328,AO$4&lt;Inputs!$CN328),1,IF(AND(AO$4=Inputs!$CN328,AO$4=Inputs!$CO328),1,IF(OR(AND(AO$4=Inputs!$CN328+1,Inputs!$CN328=Inputs!$CO328),AND(AO$4=Inputs!$CN328+2,Inputs!$CN328=Inputs!$CO328)),0,IF(AO$4=Inputs!$CN328,0.8,IF(AO$4=Inputs!$CN328+1,0.6,IF(AO$4=Inputs!$CN328+2,0.4,IF(AO$4=Inputs!$CO328,0.2,IF(AND(AO$4&gt;=Inputs!$CL328,AO$4&lt;Inputs!$CM328),(AO$4-Inputs!$CL328+1)/(Inputs!$AI328+1),0)))))))))</f>
        <v>0</v>
      </c>
      <c r="AP331" s="27">
        <f>IF(AND(Inputs!$CO328=0,AP$4&gt;=Inputs!$CM328),1,IF(AND(AP$4&gt;=Inputs!$CM328,AP$4&lt;Inputs!$CN328),1,IF(AND(AP$4=Inputs!$CN328,AP$4=Inputs!$CO328),1,IF(OR(AND(AP$4=Inputs!$CN328+1,Inputs!$CN328=Inputs!$CO328),AND(AP$4=Inputs!$CN328+2,Inputs!$CN328=Inputs!$CO328)),0,IF(AP$4=Inputs!$CN328,0.8,IF(AP$4=Inputs!$CN328+1,0.6,IF(AP$4=Inputs!$CN328+2,0.4,IF(AP$4=Inputs!$CO328,0.2,IF(AND(AP$4&gt;=Inputs!$CL328,AP$4&lt;Inputs!$CM328),(AP$4-Inputs!$CL328+1)/(Inputs!$AI328+1),0)))))))))</f>
        <v>0</v>
      </c>
      <c r="AQ331" s="27">
        <f>IF(AND(Inputs!$CO328=0,AQ$4&gt;=Inputs!$CM328),1,IF(AND(AQ$4&gt;=Inputs!$CM328,AQ$4&lt;Inputs!$CN328),1,IF(AND(AQ$4=Inputs!$CN328,AQ$4=Inputs!$CO328),1,IF(OR(AND(AQ$4=Inputs!$CN328+1,Inputs!$CN328=Inputs!$CO328),AND(AQ$4=Inputs!$CN328+2,Inputs!$CN328=Inputs!$CO328)),0,IF(AQ$4=Inputs!$CN328,0.8,IF(AQ$4=Inputs!$CN328+1,0.6,IF(AQ$4=Inputs!$CN328+2,0.4,IF(AQ$4=Inputs!$CO328,0.2,IF(AND(AQ$4&gt;=Inputs!$CL328,AQ$4&lt;Inputs!$CM328),(AQ$4-Inputs!$CL328+1)/(Inputs!$AI328+1),0)))))))))</f>
        <v>0</v>
      </c>
      <c r="AR331" s="27">
        <f>IF(AND(Inputs!$CO328=0,AR$4&gt;=Inputs!$CM328),1,IF(AND(AR$4&gt;=Inputs!$CM328,AR$4&lt;Inputs!$CN328),1,IF(AND(AR$4=Inputs!$CN328,AR$4=Inputs!$CO328),1,IF(OR(AND(AR$4=Inputs!$CN328+1,Inputs!$CN328=Inputs!$CO328),AND(AR$4=Inputs!$CN328+2,Inputs!$CN328=Inputs!$CO328)),0,IF(AR$4=Inputs!$CN328,0.8,IF(AR$4=Inputs!$CN328+1,0.6,IF(AR$4=Inputs!$CN328+2,0.4,IF(AR$4=Inputs!$CO328,0.2,IF(AND(AR$4&gt;=Inputs!$CL328,AR$4&lt;Inputs!$CM328),(AR$4-Inputs!$CL328+1)/(Inputs!$AI328+1),0)))))))))</f>
        <v>0</v>
      </c>
      <c r="AS331" s="27">
        <f>IF(AND(Inputs!$CO328=0,AS$4&gt;=Inputs!$CM328),1,IF(AND(AS$4&gt;=Inputs!$CM328,AS$4&lt;Inputs!$CN328),1,IF(AND(AS$4=Inputs!$CN328,AS$4=Inputs!$CO328),1,IF(OR(AND(AS$4=Inputs!$CN328+1,Inputs!$CN328=Inputs!$CO328),AND(AS$4=Inputs!$CN328+2,Inputs!$CN328=Inputs!$CO328)),0,IF(AS$4=Inputs!$CN328,0.8,IF(AS$4=Inputs!$CN328+1,0.6,IF(AS$4=Inputs!$CN328+2,0.4,IF(AS$4=Inputs!$CO328,0.2,IF(AND(AS$4&gt;=Inputs!$CL328,AS$4&lt;Inputs!$CM328),(AS$4-Inputs!$CL328+1)/(Inputs!$AI328+1),0)))))))))</f>
        <v>0</v>
      </c>
      <c r="AT331" s="27">
        <f>IF(AND(Inputs!$CO328=0,AT$4&gt;=Inputs!$CM328),1,IF(AND(AT$4&gt;=Inputs!$CM328,AT$4&lt;Inputs!$CN328),1,IF(AND(AT$4=Inputs!$CN328,AT$4=Inputs!$CO328),1,IF(OR(AND(AT$4=Inputs!$CN328+1,Inputs!$CN328=Inputs!$CO328),AND(AT$4=Inputs!$CN328+2,Inputs!$CN328=Inputs!$CO328)),0,IF(AT$4=Inputs!$CN328,0.8,IF(AT$4=Inputs!$CN328+1,0.6,IF(AT$4=Inputs!$CN328+2,0.4,IF(AT$4=Inputs!$CO328,0.2,IF(AND(AT$4&gt;=Inputs!$CL328,AT$4&lt;Inputs!$CM328),(AT$4-Inputs!$CL328+1)/(Inputs!$AI328+1),0)))))))))</f>
        <v>0</v>
      </c>
      <c r="AU331" s="27">
        <f>IF(AND(Inputs!$CO328=0,AU$4&gt;=Inputs!$CM328),1,IF(AND(AU$4&gt;=Inputs!$CM328,AU$4&lt;Inputs!$CN328),1,IF(AND(AU$4=Inputs!$CN328,AU$4=Inputs!$CO328),1,IF(OR(AND(AU$4=Inputs!$CN328+1,Inputs!$CN328=Inputs!$CO328),AND(AU$4=Inputs!$CN328+2,Inputs!$CN328=Inputs!$CO328)),0,IF(AU$4=Inputs!$CN328,0.8,IF(AU$4=Inputs!$CN328+1,0.6,IF(AU$4=Inputs!$CN328+2,0.4,IF(AU$4=Inputs!$CO328,0.2,IF(AND(AU$4&gt;=Inputs!$CL328,AU$4&lt;Inputs!$CM328),(AU$4-Inputs!$CL328+1)/(Inputs!$AI328+1),0)))))))))</f>
        <v>0</v>
      </c>
      <c r="AV331" s="27">
        <f>IF(AND(Inputs!$CO328=0,AV$4&gt;=Inputs!$CM328),1,IF(AND(AV$4&gt;=Inputs!$CM328,AV$4&lt;Inputs!$CN328),1,IF(AND(AV$4=Inputs!$CN328,AV$4=Inputs!$CO328),1,IF(OR(AND(AV$4=Inputs!$CN328+1,Inputs!$CN328=Inputs!$CO328),AND(AV$4=Inputs!$CN328+2,Inputs!$CN328=Inputs!$CO328)),0,IF(AV$4=Inputs!$CN328,0.8,IF(AV$4=Inputs!$CN328+1,0.6,IF(AV$4=Inputs!$CN328+2,0.4,IF(AV$4=Inputs!$CO328,0.2,IF(AND(AV$4&gt;=Inputs!$CL328,AV$4&lt;Inputs!$CM328),(AV$4-Inputs!$CL328+1)/(Inputs!$AI328+1),0)))))))))</f>
        <v>0</v>
      </c>
      <c r="AW331" s="27">
        <f>IF(AND(Inputs!$CO328=0,AW$4&gt;=Inputs!$CM328),1,IF(AND(AW$4&gt;=Inputs!$CM328,AW$4&lt;Inputs!$CN328),1,IF(AND(AW$4=Inputs!$CN328,AW$4=Inputs!$CO328),1,IF(OR(AND(AW$4=Inputs!$CN328+1,Inputs!$CN328=Inputs!$CO328),AND(AW$4=Inputs!$CN328+2,Inputs!$CN328=Inputs!$CO328)),0,IF(AW$4=Inputs!$CN328,0.8,IF(AW$4=Inputs!$CN328+1,0.6,IF(AW$4=Inputs!$CN328+2,0.4,IF(AW$4=Inputs!$CO328,0.2,IF(AND(AW$4&gt;=Inputs!$CL328,AW$4&lt;Inputs!$CM328),(AW$4-Inputs!$CL328+1)/(Inputs!$AI328+1),0)))))))))</f>
        <v>0</v>
      </c>
      <c r="AX331" s="27">
        <f>IF(AND(Inputs!$CO328=0,AX$4&gt;=Inputs!$CM328),1,IF(AND(AX$4&gt;=Inputs!$CM328,AX$4&lt;Inputs!$CN328),1,IF(AND(AX$4=Inputs!$CN328,AX$4=Inputs!$CO328),1,IF(OR(AND(AX$4=Inputs!$CN328+1,Inputs!$CN328=Inputs!$CO328),AND(AX$4=Inputs!$CN328+2,Inputs!$CN328=Inputs!$CO328)),0,IF(AX$4=Inputs!$CN328,0.8,IF(AX$4=Inputs!$CN328+1,0.6,IF(AX$4=Inputs!$CN328+2,0.4,IF(AX$4=Inputs!$CO328,0.2,IF(AND(AX$4&gt;=Inputs!$CL328,AX$4&lt;Inputs!$CM328),(AX$4-Inputs!$CL328+1)/(Inputs!$AI328+1),0)))))))))</f>
        <v>0</v>
      </c>
      <c r="AY331" s="27">
        <f>IF(AND(Inputs!$CO328=0,AY$4&gt;=Inputs!$CM328),1,IF(AND(AY$4&gt;=Inputs!$CM328,AY$4&lt;Inputs!$CN328),1,IF(AND(AY$4=Inputs!$CN328,AY$4=Inputs!$CO328),1,IF(OR(AND(AY$4=Inputs!$CN328+1,Inputs!$CN328=Inputs!$CO328),AND(AY$4=Inputs!$CN328+2,Inputs!$CN328=Inputs!$CO328)),0,IF(AY$4=Inputs!$CN328,0.8,IF(AY$4=Inputs!$CN328+1,0.6,IF(AY$4=Inputs!$CN328+2,0.4,IF(AY$4=Inputs!$CO328,0.2,IF(AND(AY$4&gt;=Inputs!$CL328,AY$4&lt;Inputs!$CM328),(AY$4-Inputs!$CL328+1)/(Inputs!$AI328+1),0)))))))))</f>
        <v>0</v>
      </c>
      <c r="AZ331" s="27">
        <f>IF(AND(Inputs!$CO328=0,AZ$4&gt;=Inputs!$CM328),1,IF(AND(AZ$4&gt;=Inputs!$CM328,AZ$4&lt;Inputs!$CN328),1,IF(AND(AZ$4=Inputs!$CN328,AZ$4=Inputs!$CO328),1,IF(OR(AND(AZ$4=Inputs!$CN328+1,Inputs!$CN328=Inputs!$CO328),AND(AZ$4=Inputs!$CN328+2,Inputs!$CN328=Inputs!$CO328)),0,IF(AZ$4=Inputs!$CN328,0.8,IF(AZ$4=Inputs!$CN328+1,0.6,IF(AZ$4=Inputs!$CN328+2,0.4,IF(AZ$4=Inputs!$CO328,0.2,IF(AND(AZ$4&gt;=Inputs!$CL328,AZ$4&lt;Inputs!$CM328),(AZ$4-Inputs!$CL328+1)/(Inputs!$AI328+1),0)))))))))</f>
        <v>0</v>
      </c>
      <c r="BA331" s="27">
        <f>IF(AND(Inputs!$CO328=0,BA$4&gt;=Inputs!$CM328),1,IF(AND(BA$4&gt;=Inputs!$CM328,BA$4&lt;Inputs!$CN328),1,IF(AND(BA$4=Inputs!$CN328,BA$4=Inputs!$CO328),1,IF(OR(AND(BA$4=Inputs!$CN328+1,Inputs!$CN328=Inputs!$CO328),AND(BA$4=Inputs!$CN328+2,Inputs!$CN328=Inputs!$CO328)),0,IF(BA$4=Inputs!$CN328,0.8,IF(BA$4=Inputs!$CN328+1,0.6,IF(BA$4=Inputs!$CN328+2,0.4,IF(BA$4=Inputs!$CO328,0.2,IF(AND(BA$4&gt;=Inputs!$CL328,BA$4&lt;Inputs!$CM328),(BA$4-Inputs!$CL328+1)/(Inputs!$AI328+1),0)))))))))</f>
        <v>0</v>
      </c>
      <c r="BB331" s="27">
        <f>IF(AND(Inputs!$CO328=0,BB$4&gt;=Inputs!$CM328),1,IF(AND(BB$4&gt;=Inputs!$CM328,BB$4&lt;Inputs!$CN328),1,IF(AND(BB$4=Inputs!$CN328,BB$4=Inputs!$CO328),1,IF(OR(AND(BB$4=Inputs!$CN328+1,Inputs!$CN328=Inputs!$CO328),AND(BB$4=Inputs!$CN328+2,Inputs!$CN328=Inputs!$CO328)),0,IF(BB$4=Inputs!$CN328,0.8,IF(BB$4=Inputs!$CN328+1,0.6,IF(BB$4=Inputs!$CN328+2,0.4,IF(BB$4=Inputs!$CO328,0.2,IF(AND(BB$4&gt;=Inputs!$CL328,BB$4&lt;Inputs!$CM328),(BB$4-Inputs!$CL328+1)/(Inputs!$AI328+1),0)))))))))</f>
        <v>0</v>
      </c>
      <c r="BC331" s="27">
        <f>IF(AND(Inputs!$CO328=0,BC$4&gt;=Inputs!$CM328),1,IF(AND(BC$4&gt;=Inputs!$CM328,BC$4&lt;Inputs!$CN328),1,IF(AND(BC$4=Inputs!$CN328,BC$4=Inputs!$CO328),1,IF(OR(AND(BC$4=Inputs!$CN328+1,Inputs!$CN328=Inputs!$CO328),AND(BC$4=Inputs!$CN328+2,Inputs!$CN328=Inputs!$CO328)),0,IF(BC$4=Inputs!$CN328,0.8,IF(BC$4=Inputs!$CN328+1,0.6,IF(BC$4=Inputs!$CN328+2,0.4,IF(BC$4=Inputs!$CO328,0.2,IF(AND(BC$4&gt;=Inputs!$CL328,BC$4&lt;Inputs!$CM328),(BC$4-Inputs!$CL328+1)/(Inputs!$AI328+1),0)))))))))</f>
        <v>0</v>
      </c>
      <c r="BD331" s="27">
        <f>IF(AND(Inputs!$CO328=0,BD$4&gt;=Inputs!$CM328),1,IF(AND(BD$4&gt;=Inputs!$CM328,BD$4&lt;Inputs!$CN328),1,IF(AND(BD$4=Inputs!$CN328,BD$4=Inputs!$CO328),1,IF(OR(AND(BD$4=Inputs!$CN328+1,Inputs!$CN328=Inputs!$CO328),AND(BD$4=Inputs!$CN328+2,Inputs!$CN328=Inputs!$CO328)),0,IF(BD$4=Inputs!$CN328,0.8,IF(BD$4=Inputs!$CN328+1,0.6,IF(BD$4=Inputs!$CN328+2,0.4,IF(BD$4=Inputs!$CO328,0.2,IF(AND(BD$4&gt;=Inputs!$CL328,BD$4&lt;Inputs!$CM328),(BD$4-Inputs!$CL328+1)/(Inputs!$AI328+1),0)))))))))</f>
        <v>0</v>
      </c>
      <c r="BE331" s="27">
        <f>IF(AND(Inputs!$CO328=0,BE$4&gt;=Inputs!$CM328),1,IF(AND(BE$4&gt;=Inputs!$CM328,BE$4&lt;Inputs!$CN328),1,IF(AND(BE$4=Inputs!$CN328,BE$4=Inputs!$CO328),1,IF(OR(AND(BE$4=Inputs!$CN328+1,Inputs!$CN328=Inputs!$CO328),AND(BE$4=Inputs!$CN328+2,Inputs!$CN328=Inputs!$CO328)),0,IF(BE$4=Inputs!$CN328,0.8,IF(BE$4=Inputs!$CN328+1,0.6,IF(BE$4=Inputs!$CN328+2,0.4,IF(BE$4=Inputs!$CO328,0.2,IF(AND(BE$4&gt;=Inputs!$CL328,BE$4&lt;Inputs!$CM328),(BE$4-Inputs!$CL328+1)/(Inputs!$AI328+1),0)))))))))</f>
        <v>0</v>
      </c>
      <c r="BF331" s="27">
        <f>IF(AND(Inputs!$CO328=0,BF$4&gt;=Inputs!$CM328),1,IF(AND(BF$4&gt;=Inputs!$CM328,BF$4&lt;Inputs!$CN328),1,IF(AND(BF$4=Inputs!$CN328,BF$4=Inputs!$CO328),1,IF(OR(AND(BF$4=Inputs!$CN328+1,Inputs!$CN328=Inputs!$CO328),AND(BF$4=Inputs!$CN328+2,Inputs!$CN328=Inputs!$CO328)),0,IF(BF$4=Inputs!$CN328,0.8,IF(BF$4=Inputs!$CN328+1,0.6,IF(BF$4=Inputs!$CN328+2,0.4,IF(BF$4=Inputs!$CO328,0.2,IF(AND(BF$4&gt;=Inputs!$CL328,BF$4&lt;Inputs!$CM328),(BF$4-Inputs!$CL328+1)/(Inputs!$AI328+1),0)))))))))</f>
        <v>0</v>
      </c>
      <c r="BG331" s="27">
        <f>IF(AND(Inputs!$CO328=0,BG$4&gt;=Inputs!$CM328),1,IF(AND(BG$4&gt;=Inputs!$CM328,BG$4&lt;Inputs!$CN328),1,IF(AND(BG$4=Inputs!$CN328,BG$4=Inputs!$CO328),1,IF(OR(AND(BG$4=Inputs!$CN328+1,Inputs!$CN328=Inputs!$CO328),AND(BG$4=Inputs!$CN328+2,Inputs!$CN328=Inputs!$CO328)),0,IF(BG$4=Inputs!$CN328,0.8,IF(BG$4=Inputs!$CN328+1,0.6,IF(BG$4=Inputs!$CN328+2,0.4,IF(BG$4=Inputs!$CO328,0.2,IF(AND(BG$4&gt;=Inputs!$CL328,BG$4&lt;Inputs!$CM328),(BG$4-Inputs!$CL328+1)/(Inputs!$AI328+1),0)))))))))</f>
        <v>0</v>
      </c>
      <c r="BH331" s="27">
        <f>IF(AND(Inputs!$CO328=0,BH$4&gt;=Inputs!$CM328),1,IF(AND(BH$4&gt;=Inputs!$CM328,BH$4&lt;Inputs!$CN328),1,IF(AND(BH$4=Inputs!$CN328,BH$4=Inputs!$CO328),1,IF(OR(AND(BH$4=Inputs!$CN328+1,Inputs!$CN328=Inputs!$CO328),AND(BH$4=Inputs!$CN328+2,Inputs!$CN328=Inputs!$CO328)),0,IF(BH$4=Inputs!$CN328,0.8,IF(BH$4=Inputs!$CN328+1,0.6,IF(BH$4=Inputs!$CN328+2,0.4,IF(BH$4=Inputs!$CO328,0.2,IF(AND(BH$4&gt;=Inputs!$CL328,BH$4&lt;Inputs!$CM328),(BH$4-Inputs!$CL328+1)/(Inputs!$AI328+1),0)))))))))</f>
        <v>0</v>
      </c>
      <c r="BI331" s="27">
        <f>IF(AND(Inputs!$CO328=0,BI$4&gt;=Inputs!$CM328),1,IF(AND(BI$4&gt;=Inputs!$CM328,BI$4&lt;Inputs!$CN328),1,IF(AND(BI$4=Inputs!$CN328,BI$4=Inputs!$CO328),1,IF(OR(AND(BI$4=Inputs!$CN328+1,Inputs!$CN328=Inputs!$CO328),AND(BI$4=Inputs!$CN328+2,Inputs!$CN328=Inputs!$CO328)),0,IF(BI$4=Inputs!$CN328,0.8,IF(BI$4=Inputs!$CN328+1,0.6,IF(BI$4=Inputs!$CN328+2,0.4,IF(BI$4=Inputs!$CO328,0.2,IF(AND(BI$4&gt;=Inputs!$CL328,BI$4&lt;Inputs!$CM328),(BI$4-Inputs!$CL328+1)/(Inputs!$AI328+1),0)))))))))</f>
        <v>0</v>
      </c>
      <c r="BJ331" s="27">
        <f>IF(AND(Inputs!$CO328=0,BJ$4&gt;=Inputs!$CM328),1,IF(AND(BJ$4&gt;=Inputs!$CM328,BJ$4&lt;Inputs!$CN328),1,IF(AND(BJ$4=Inputs!$CN328,BJ$4=Inputs!$CO328),1,IF(OR(AND(BJ$4=Inputs!$CN328+1,Inputs!$CN328=Inputs!$CO328),AND(BJ$4=Inputs!$CN328+2,Inputs!$CN328=Inputs!$CO328)),0,IF(BJ$4=Inputs!$CN328,0.8,IF(BJ$4=Inputs!$CN328+1,0.6,IF(BJ$4=Inputs!$CN328+2,0.4,IF(BJ$4=Inputs!$CO328,0.2,IF(AND(BJ$4&gt;=Inputs!$CL328,BJ$4&lt;Inputs!$CM328),(BJ$4-Inputs!$CL328+1)/(Inputs!$AI328+1),0)))))))))</f>
        <v>0</v>
      </c>
      <c r="BK331" s="27">
        <f>IF(AND(Inputs!$CO328=0,BK$4&gt;=Inputs!$CM328),1,IF(AND(BK$4&gt;=Inputs!$CM328,BK$4&lt;Inputs!$CN328),1,IF(AND(BK$4=Inputs!$CN328,BK$4=Inputs!$CO328),1,IF(OR(AND(BK$4=Inputs!$CN328+1,Inputs!$CN328=Inputs!$CO328),AND(BK$4=Inputs!$CN328+2,Inputs!$CN328=Inputs!$CO328)),0,IF(BK$4=Inputs!$CN328,0.8,IF(BK$4=Inputs!$CN328+1,0.6,IF(BK$4=Inputs!$CN328+2,0.4,IF(BK$4=Inputs!$CO328,0.2,IF(AND(BK$4&gt;=Inputs!$CL328,BK$4&lt;Inputs!$CM328),(BK$4-Inputs!$CL328+1)/(Inputs!$AI328+1),0)))))))))</f>
        <v>0</v>
      </c>
      <c r="BL331" s="27">
        <f>IF(AND(Inputs!$CO328=0,BL$4&gt;=Inputs!$CM328),1,IF(AND(BL$4&gt;=Inputs!$CM328,BL$4&lt;Inputs!$CN328),1,IF(AND(BL$4=Inputs!$CN328,BL$4=Inputs!$CO328),1,IF(OR(AND(BL$4=Inputs!$CN328+1,Inputs!$CN328=Inputs!$CO328),AND(BL$4=Inputs!$CN328+2,Inputs!$CN328=Inputs!$CO328)),0,IF(BL$4=Inputs!$CN328,0.8,IF(BL$4=Inputs!$CN328+1,0.6,IF(BL$4=Inputs!$CN328+2,0.4,IF(BL$4=Inputs!$CO328,0.2,IF(AND(BL$4&gt;=Inputs!$CL328,BL$4&lt;Inputs!$CM328),(BL$4-Inputs!$CL328+1)/(Inputs!$AI328+1),0)))))))))</f>
        <v>0</v>
      </c>
      <c r="BM331" s="27">
        <f>IF(AND(Inputs!$CO328=0,BM$4&gt;=Inputs!$CM328),1,IF(AND(BM$4&gt;=Inputs!$CM328,BM$4&lt;Inputs!$CN328),1,IF(AND(BM$4=Inputs!$CN328,BM$4=Inputs!$CO328),1,IF(OR(AND(BM$4=Inputs!$CN328+1,Inputs!$CN328=Inputs!$CO328),AND(BM$4=Inputs!$CN328+2,Inputs!$CN328=Inputs!$CO328)),0,IF(BM$4=Inputs!$CN328,0.8,IF(BM$4=Inputs!$CN328+1,0.6,IF(BM$4=Inputs!$CN328+2,0.4,IF(BM$4=Inputs!$CO328,0.2,IF(AND(BM$4&gt;=Inputs!$CL328,BM$4&lt;Inputs!$CM328),(BM$4-Inputs!$CL328+1)/(Inputs!$AI328+1),0)))))))))</f>
        <v>0</v>
      </c>
      <c r="BO331" s="46" t="str">
        <f>IF(Inputs!$B328="","",(ROUND(Inputs!$BC328*AJ331,0)))</f>
        <v/>
      </c>
      <c r="BP331" s="46" t="str">
        <f>IF(Inputs!$B328="","",(ROUND(Inputs!$BC328*AK331,0)))</f>
        <v/>
      </c>
      <c r="BQ331" s="46" t="str">
        <f>IF(Inputs!$B328="","",(ROUND(Inputs!$BC328*AL331,0)))</f>
        <v/>
      </c>
      <c r="BR331" s="46" t="str">
        <f>IF(Inputs!$B328="","",(ROUND(Inputs!$BC328*AM331,0)))</f>
        <v/>
      </c>
      <c r="BS331" s="46" t="str">
        <f>IF(Inputs!$B328="","",(ROUND(Inputs!$BC328*AN331,0)))</f>
        <v/>
      </c>
      <c r="BT331" s="46" t="str">
        <f>IF(Inputs!$B328="","",(ROUND(Inputs!$BC328*AO331,0)))</f>
        <v/>
      </c>
      <c r="BU331" s="46" t="str">
        <f>IF(Inputs!$B328="","",(ROUND(Inputs!$BC328*AP331,0)))</f>
        <v/>
      </c>
      <c r="BV331" s="46" t="str">
        <f>IF(Inputs!$B328="","",(ROUND(Inputs!$BC328*AQ331,0)))</f>
        <v/>
      </c>
      <c r="BW331" s="46" t="str">
        <f>IF(Inputs!$B328="","",(ROUND(Inputs!$BC328*AR331,0)))</f>
        <v/>
      </c>
      <c r="BX331" s="46" t="str">
        <f>IF(Inputs!$B328="","",(ROUND(Inputs!$BC328*AS331,0)))</f>
        <v/>
      </c>
      <c r="BY331" s="46" t="str">
        <f>IF(Inputs!$B328="","",(ROUND(Inputs!$BC328*AT331,0)))</f>
        <v/>
      </c>
      <c r="BZ331" s="46" t="str">
        <f>IF(Inputs!$B328="","",(ROUND(Inputs!$BC328*AU331,0)))</f>
        <v/>
      </c>
      <c r="CA331" s="46" t="str">
        <f>IF(Inputs!$B328="","",(ROUND(Inputs!$BC328*AV331,0)))</f>
        <v/>
      </c>
      <c r="CB331" s="46" t="str">
        <f>IF(Inputs!$B328="","",(ROUND(Inputs!$BC328*AW331,0)))</f>
        <v/>
      </c>
      <c r="CC331" s="46" t="str">
        <f>IF(Inputs!$B328="","",(ROUND(Inputs!$BC328*AX331,0)))</f>
        <v/>
      </c>
      <c r="CD331" s="46" t="str">
        <f>IF(Inputs!$B328="","",(ROUND(Inputs!$BC328*AY331,0)))</f>
        <v/>
      </c>
      <c r="CE331" s="46" t="str">
        <f>IF(Inputs!$B328="","",(ROUND(Inputs!$BC328*AZ331,0)))</f>
        <v/>
      </c>
      <c r="CF331" s="46" t="str">
        <f>IF(Inputs!$B328="","",(ROUND(Inputs!$BC328*BA331,0)))</f>
        <v/>
      </c>
      <c r="CG331" s="46" t="str">
        <f>IF(Inputs!$B328="","",(ROUND(Inputs!$BC328*BB331,0)))</f>
        <v/>
      </c>
      <c r="CH331" s="46" t="str">
        <f>IF(Inputs!$B328="","",(ROUND(Inputs!$BC328*BC331,0)))</f>
        <v/>
      </c>
      <c r="CI331" s="46" t="str">
        <f>IF(Inputs!$B328="","",(ROUND(Inputs!$BC328*BD331,0)))</f>
        <v/>
      </c>
      <c r="CJ331" s="46" t="str">
        <f>IF(Inputs!$B328="","",(ROUND(Inputs!$BC328*BE331,0)))</f>
        <v/>
      </c>
      <c r="CK331" s="46" t="str">
        <f>IF(Inputs!$B328="","",(ROUND(Inputs!$BC328*BF331,0)))</f>
        <v/>
      </c>
      <c r="CL331" s="46" t="str">
        <f>IF(Inputs!$B328="","",(ROUND(Inputs!$BC328*BG331,0)))</f>
        <v/>
      </c>
      <c r="CM331" s="46" t="str">
        <f>IF(Inputs!$B328="","",(ROUND(Inputs!$BC328*BH331,0)))</f>
        <v/>
      </c>
      <c r="CN331" s="46" t="str">
        <f>IF(Inputs!$B328="","",(ROUND(Inputs!$BC328*BI331,0)))</f>
        <v/>
      </c>
      <c r="CO331" s="46" t="str">
        <f>IF(Inputs!$B328="","",(ROUND(Inputs!$BC328*BJ331,0)))</f>
        <v/>
      </c>
      <c r="CP331" s="46" t="str">
        <f>IF(Inputs!$B328="","",(ROUND(Inputs!$BC328*BK331,0)))</f>
        <v/>
      </c>
      <c r="CQ331" s="46" t="str">
        <f>IF(Inputs!$B328="","",(ROUND(Inputs!$BC328*BL331,0)))</f>
        <v/>
      </c>
      <c r="CR331" s="46" t="str">
        <f>IF(Inputs!$B328="","",(ROUND(Inputs!$BC328*BM331,0)))</f>
        <v/>
      </c>
      <c r="CV331" s="46" t="str">
        <f>IF(A331="","",IF(AND(CV$4&lt;=Inputs!$CQ328,CV$4&gt;=Inputs!$CP328),Inputs!$AR328/(Inputs!$CQ328-Inputs!$CP328+1),0)+IF(CV$4=Inputs!$CL328,Inputs!$BD328,0))</f>
        <v/>
      </c>
      <c r="CW331" s="46" t="str">
        <f>IF(B331="","",IF(AND(CW$4&lt;=Inputs!$CQ328,CW$4&gt;=Inputs!$CP328),Inputs!$AR328/(Inputs!$CQ328-Inputs!$CP328+1),0)+IF(CW$4=Inputs!$CL328,Inputs!$BD328,0))</f>
        <v/>
      </c>
      <c r="CX331" s="46" t="str">
        <f>IF(C331="","",IF(AND(CX$4&lt;=Inputs!$CQ328,CX$4&gt;=Inputs!$CP328),Inputs!$AR328/(Inputs!$CQ328-Inputs!$CP328+1),0)+IF(CX$4=Inputs!$CL328,Inputs!$BD328,0))</f>
        <v/>
      </c>
      <c r="CY331" s="46" t="str">
        <f>IF(D331="","",IF(AND(CY$4&lt;=Inputs!$CQ328,CY$4&gt;=Inputs!$CP328),Inputs!$AR328/(Inputs!$CQ328-Inputs!$CP328+1),0)+IF(CY$4=Inputs!$CL328,Inputs!$BD328,0))</f>
        <v/>
      </c>
      <c r="CZ331" s="46" t="str">
        <f>IF(E331="","",IF(AND(CZ$4&lt;=Inputs!$CQ328,CZ$4&gt;=Inputs!$CP328),Inputs!$AR328/(Inputs!$CQ328-Inputs!$CP328+1),0)+IF(CZ$4=Inputs!$CL328,Inputs!$BD328,0))</f>
        <v/>
      </c>
      <c r="DA331" s="46" t="str">
        <f>IF(F331="","",IF(AND(DA$4&lt;=Inputs!$CQ328,DA$4&gt;=Inputs!$CP328),Inputs!$AR328/(Inputs!$CQ328-Inputs!$CP328+1),0)+IF(DA$4=Inputs!$CL328,Inputs!$BD328,0))</f>
        <v/>
      </c>
      <c r="DB331" s="46" t="str">
        <f>IF(G331="","",IF(AND(DB$4&lt;=Inputs!$CQ328,DB$4&gt;=Inputs!$CP328),Inputs!$AR328/(Inputs!$CQ328-Inputs!$CP328+1),0)+IF(DB$4=Inputs!$CL328,Inputs!$BD328,0))</f>
        <v/>
      </c>
      <c r="DC331" s="46" t="str">
        <f>IF(H331="","",IF(AND(DC$4&lt;=Inputs!$CQ328,DC$4&gt;=Inputs!$CP328),Inputs!$AR328/(Inputs!$CQ328-Inputs!$CP328+1),0)+IF(DC$4=Inputs!$CL328,Inputs!$BD328,0))</f>
        <v/>
      </c>
      <c r="DD331" s="46" t="str">
        <f>IF(I331="","",IF(AND(DD$4&lt;=Inputs!$CQ328,DD$4&gt;=Inputs!$CP328),Inputs!$AR328/(Inputs!$CQ328-Inputs!$CP328+1),0)+IF(DD$4=Inputs!$CL328,Inputs!$BD328,0))</f>
        <v/>
      </c>
      <c r="DE331" s="46" t="str">
        <f>IF(J331="","",IF(AND(DE$4&lt;=Inputs!$CQ328,DE$4&gt;=Inputs!$CP328),Inputs!$AR328/(Inputs!$CQ328-Inputs!$CP328+1),0)+IF(DE$4=Inputs!$CL328,Inputs!$BD328,0))</f>
        <v/>
      </c>
      <c r="DF331" s="46" t="str">
        <f>IF(K331="","",IF(AND(DF$4&lt;=Inputs!$CQ328,DF$4&gt;=Inputs!$CP328),Inputs!$AR328/(Inputs!$CQ328-Inputs!$CP328+1),0)+IF(DF$4=Inputs!$CL328,Inputs!$BD328,0))</f>
        <v/>
      </c>
      <c r="DG331" s="46" t="str">
        <f>IF(L331="","",IF(AND(DG$4&lt;=Inputs!$CQ328,DG$4&gt;=Inputs!$CP328),Inputs!$AR328/(Inputs!$CQ328-Inputs!$CP328+1),0)+IF(DG$4=Inputs!$CL328,Inputs!$BD328,0))</f>
        <v/>
      </c>
      <c r="DH331" s="46" t="str">
        <f>IF(M331="","",IF(AND(DH$4&lt;=Inputs!$CQ328,DH$4&gt;=Inputs!$CP328),Inputs!$AR328/(Inputs!$CQ328-Inputs!$CP328+1),0)+IF(DH$4=Inputs!$CL328,Inputs!$BD328,0))</f>
        <v/>
      </c>
      <c r="DI331" s="46" t="str">
        <f>IF(N331="","",IF(AND(DI$4&lt;=Inputs!$CQ328,DI$4&gt;=Inputs!$CP328),Inputs!$AR328/(Inputs!$CQ328-Inputs!$CP328+1),0)+IF(DI$4=Inputs!$CL328,Inputs!$BD328,0))</f>
        <v/>
      </c>
      <c r="DJ331" s="46" t="str">
        <f>IF(O331="","",IF(AND(DJ$4&lt;=Inputs!$CQ328,DJ$4&gt;=Inputs!$CP328),Inputs!$AR328/(Inputs!$CQ328-Inputs!$CP328+1),0)+IF(DJ$4=Inputs!$CL328,Inputs!$BD328,0))</f>
        <v/>
      </c>
      <c r="DK331" s="46" t="str">
        <f>IF(P331="","",IF(AND(DK$4&lt;=Inputs!$CQ328,DK$4&gt;=Inputs!$CP328),Inputs!$AR328/(Inputs!$CQ328-Inputs!$CP328+1),0)+IF(DK$4=Inputs!$CL328,Inputs!$BD328,0))</f>
        <v/>
      </c>
      <c r="DL331" s="46" t="str">
        <f>IF(Q331="","",IF(AND(DL$4&lt;=Inputs!$CQ328,DL$4&gt;=Inputs!$CP328),Inputs!$AR328/(Inputs!$CQ328-Inputs!$CP328+1),0)+IF(DL$4=Inputs!$CL328,Inputs!$BD328,0))</f>
        <v/>
      </c>
      <c r="DM331" s="46" t="str">
        <f>IF(R331="","",IF(AND(DM$4&lt;=Inputs!$CQ328,DM$4&gt;=Inputs!$CP328),Inputs!$AR328/(Inputs!$CQ328-Inputs!$CP328+1),0)+IF(DM$4=Inputs!$CL328,Inputs!$BD328,0))</f>
        <v/>
      </c>
      <c r="DN331" s="46" t="str">
        <f>IF(S331="","",IF(AND(DN$4&lt;=Inputs!$CQ328,DN$4&gt;=Inputs!$CP328),Inputs!$AR328/(Inputs!$CQ328-Inputs!$CP328+1),0)+IF(DN$4=Inputs!$CL328,Inputs!$BD328,0))</f>
        <v/>
      </c>
      <c r="DO331" s="46" t="str">
        <f>IF(T331="","",IF(AND(DO$4&lt;=Inputs!$CQ328,DO$4&gt;=Inputs!$CP328),Inputs!$AR328/(Inputs!$CQ328-Inputs!$CP328+1),0)+IF(DO$4=Inputs!$CL328,Inputs!$BD328,0))</f>
        <v/>
      </c>
      <c r="DP331" s="46" t="str">
        <f>IF(U331="","",IF(AND(DP$4&lt;=Inputs!$CQ328,DP$4&gt;=Inputs!$CP328),Inputs!$AR328/(Inputs!$CQ328-Inputs!$CP328+1),0)+IF(DP$4=Inputs!$CL328,Inputs!$BD328,0))</f>
        <v/>
      </c>
      <c r="DQ331" s="46" t="str">
        <f>IF(V331="","",IF(AND(DQ$4&lt;=Inputs!$CQ328,DQ$4&gt;=Inputs!$CP328),Inputs!$AR328/(Inputs!$CQ328-Inputs!$CP328+1),0)+IF(DQ$4=Inputs!$CL328,Inputs!$BD328,0))</f>
        <v/>
      </c>
      <c r="DR331" s="46" t="str">
        <f>IF(W331="","",IF(AND(DR$4&lt;=Inputs!$CQ328,DR$4&gt;=Inputs!$CP328),Inputs!$AR328/(Inputs!$CQ328-Inputs!$CP328+1),0)+IF(DR$4=Inputs!$CL328,Inputs!$BD328,0))</f>
        <v/>
      </c>
      <c r="DS331" s="46" t="str">
        <f>IF(X331="","",IF(AND(DS$4&lt;=Inputs!$CQ328,DS$4&gt;=Inputs!$CP328),Inputs!$AR328/(Inputs!$CQ328-Inputs!$CP328+1),0)+IF(DS$4=Inputs!$CL328,Inputs!$BD328,0))</f>
        <v/>
      </c>
      <c r="DT331" s="46" t="str">
        <f>IF(Y331="","",IF(AND(DT$4&lt;=Inputs!$CQ328,DT$4&gt;=Inputs!$CP328),Inputs!$AR328/(Inputs!$CQ328-Inputs!$CP328+1),0)+IF(DT$4=Inputs!$CL328,Inputs!$BD328,0))</f>
        <v/>
      </c>
      <c r="DU331" s="46" t="str">
        <f>IF(Z331="","",IF(AND(DU$4&lt;=Inputs!$CQ328,DU$4&gt;=Inputs!$CP328),Inputs!$AR328/(Inputs!$CQ328-Inputs!$CP328+1),0)+IF(DU$4=Inputs!$CL328,Inputs!$BD328,0))</f>
        <v/>
      </c>
      <c r="DV331" s="46" t="str">
        <f>IF(AA331="","",IF(AND(DV$4&lt;=Inputs!$CQ328,DV$4&gt;=Inputs!$CP328),Inputs!$AR328/(Inputs!$CQ328-Inputs!$CP328+1),0)+IF(DV$4=Inputs!$CL328,Inputs!$BD328,0))</f>
        <v/>
      </c>
      <c r="DW331" s="46" t="str">
        <f>IF(AB331="","",IF(AND(DW$4&lt;=Inputs!$CQ328,DW$4&gt;=Inputs!$CP328),Inputs!$AR328/(Inputs!$CQ328-Inputs!$CP328+1),0)+IF(DW$4=Inputs!$CL328,Inputs!$BD328,0))</f>
        <v/>
      </c>
      <c r="DX331" s="46" t="str">
        <f>IF(AC331="","",IF(AND(DX$4&lt;=Inputs!$CQ328,DX$4&gt;=Inputs!$CP328),Inputs!$AR328/(Inputs!$CQ328-Inputs!$CP328+1),0)+IF(DX$4=Inputs!$CL328,Inputs!$BD328,0))</f>
        <v/>
      </c>
      <c r="DY331" s="46" t="str">
        <f>IF(AD331="","",IF(AND(DY$4&lt;=Inputs!$CQ328,DY$4&gt;=Inputs!$CP328),Inputs!$AR328/(Inputs!$CQ328-Inputs!$CP328+1),0)+IF(DY$4=Inputs!$CL328,Inputs!$BD328,0))</f>
        <v/>
      </c>
      <c r="DZ331" s="46" t="str">
        <f t="shared" si="14"/>
        <v/>
      </c>
    </row>
    <row r="332" spans="1:130">
      <c r="A332" s="7" t="str">
        <f>IF(Inputs!A329="","",Inputs!A329)</f>
        <v/>
      </c>
      <c r="B332" t="str">
        <f>IF(Inputs!B329="","",Inputs!B329)</f>
        <v/>
      </c>
      <c r="C332" s="46" t="str">
        <f>IF(Inputs!$B329="","",BO332-CV332)</f>
        <v/>
      </c>
      <c r="D332" s="46" t="str">
        <f>IF(Inputs!$B329="","",BP332-CW332)</f>
        <v/>
      </c>
      <c r="E332" s="46" t="str">
        <f>IF(Inputs!$B329="","",BQ332-CX332)</f>
        <v/>
      </c>
      <c r="F332" s="46" t="str">
        <f>IF(Inputs!$B329="","",BR332-CY332)</f>
        <v/>
      </c>
      <c r="G332" s="46" t="str">
        <f>IF(Inputs!$B329="","",BS332-CZ332)</f>
        <v/>
      </c>
      <c r="H332" s="46" t="str">
        <f>IF(Inputs!$B329="","",BT332-DA332)</f>
        <v/>
      </c>
      <c r="I332" s="46" t="str">
        <f>IF(Inputs!$B329="","",BU332-DB332)</f>
        <v/>
      </c>
      <c r="J332" s="46" t="str">
        <f>IF(Inputs!$B329="","",BV332-DC332)</f>
        <v/>
      </c>
      <c r="K332" s="46" t="str">
        <f>IF(Inputs!$B329="","",BW332-DD332)</f>
        <v/>
      </c>
      <c r="L332" s="46" t="str">
        <f>IF(Inputs!$B329="","",BX332-DE332)</f>
        <v/>
      </c>
      <c r="M332" s="46" t="str">
        <f>IF(Inputs!$B329="","",BY332-DF332)</f>
        <v/>
      </c>
      <c r="N332" s="46" t="str">
        <f>IF(Inputs!$B329="","",BZ332-DG332)</f>
        <v/>
      </c>
      <c r="O332" s="46" t="str">
        <f>IF(Inputs!$B329="","",CA332-DH332)</f>
        <v/>
      </c>
      <c r="P332" s="46" t="str">
        <f>IF(Inputs!$B329="","",CB332-DI332)</f>
        <v/>
      </c>
      <c r="Q332" s="46" t="str">
        <f>IF(Inputs!$B329="","",CC332-DJ332)</f>
        <v/>
      </c>
      <c r="R332" s="46" t="str">
        <f>IF(Inputs!$B329="","",CD332-DK332)</f>
        <v/>
      </c>
      <c r="S332" s="46" t="str">
        <f>IF(Inputs!$B329="","",CE332-DL332)</f>
        <v/>
      </c>
      <c r="T332" s="46" t="str">
        <f>IF(Inputs!$B329="","",CF332-DM332)</f>
        <v/>
      </c>
      <c r="U332" s="46" t="str">
        <f>IF(Inputs!$B329="","",CG332-DN332)</f>
        <v/>
      </c>
      <c r="V332" s="46" t="str">
        <f>IF(Inputs!$B329="","",CH332-DO332)</f>
        <v/>
      </c>
      <c r="W332" s="46" t="str">
        <f>IF(Inputs!$B329="","",CI332-DP332)</f>
        <v/>
      </c>
      <c r="X332" s="46" t="str">
        <f>IF(Inputs!$B329="","",CJ332-DQ332)</f>
        <v/>
      </c>
      <c r="Y332" s="46" t="str">
        <f>IF(Inputs!$B329="","",CK332-DR332)</f>
        <v/>
      </c>
      <c r="Z332" s="46" t="str">
        <f>IF(Inputs!$B329="","",CL332-DS332)</f>
        <v/>
      </c>
      <c r="AA332" s="46" t="str">
        <f>IF(Inputs!$B329="","",CM332-DT332)</f>
        <v/>
      </c>
      <c r="AB332" s="46" t="str">
        <f>IF(Inputs!$B329="","",CN332-DU332)</f>
        <v/>
      </c>
      <c r="AC332" s="46" t="str">
        <f>IF(Inputs!$B329="","",CO332-DV332)</f>
        <v/>
      </c>
      <c r="AD332" s="46" t="str">
        <f>IF(Inputs!$B329="","",CP332-DW332)</f>
        <v/>
      </c>
      <c r="AE332" s="46" t="str">
        <f>IF(Inputs!$B329="","",CQ332-DX332)</f>
        <v/>
      </c>
      <c r="AF332" s="46" t="str">
        <f>IF(Inputs!$B329="","",CR332-DY332)</f>
        <v/>
      </c>
      <c r="AG332" s="50" t="str">
        <f t="shared" si="15"/>
        <v/>
      </c>
      <c r="AH332" s="50"/>
      <c r="AJ332" s="27">
        <f>IF(AND(Inputs!$CO329=0,AJ$4&gt;=Inputs!$CM329),1,IF(AND(AJ$4&gt;=Inputs!$CM329,AJ$4&lt;Inputs!$CN329),1,IF(AND(AJ$4=Inputs!$CN329,AJ$4=Inputs!$CO329),1,IF(OR(AND(AJ$4=Inputs!$CN329+1,Inputs!$CN329=Inputs!$CO329),AND(AJ$4=Inputs!$CN329+2,Inputs!$CN329=Inputs!$CO329)),0,IF(AJ$4=Inputs!$CN329,0.8,IF(AJ$4=Inputs!$CN329+1,0.6,IF(AJ$4=Inputs!$CN329+2,0.4,IF(AJ$4=Inputs!$CO329,0.2,IF(AND(AJ$4&gt;=Inputs!$CL329,AJ$4&lt;Inputs!$CM329),(AJ$4-Inputs!$CL329+1)/(Inputs!$AI329+1),0)))))))))</f>
        <v>0</v>
      </c>
      <c r="AK332" s="27">
        <f>IF(AND(Inputs!$CO329=0,AK$4&gt;=Inputs!$CM329),1,IF(AND(AK$4&gt;=Inputs!$CM329,AK$4&lt;Inputs!$CN329),1,IF(AND(AK$4=Inputs!$CN329,AK$4=Inputs!$CO329),1,IF(OR(AND(AK$4=Inputs!$CN329+1,Inputs!$CN329=Inputs!$CO329),AND(AK$4=Inputs!$CN329+2,Inputs!$CN329=Inputs!$CO329)),0,IF(AK$4=Inputs!$CN329,0.8,IF(AK$4=Inputs!$CN329+1,0.6,IF(AK$4=Inputs!$CN329+2,0.4,IF(AK$4=Inputs!$CO329,0.2,IF(AND(AK$4&gt;=Inputs!$CL329,AK$4&lt;Inputs!$CM329),(AK$4-Inputs!$CL329+1)/(Inputs!$AI329+1),0)))))))))</f>
        <v>0</v>
      </c>
      <c r="AL332" s="27">
        <f>IF(AND(Inputs!$CO329=0,AL$4&gt;=Inputs!$CM329),1,IF(AND(AL$4&gt;=Inputs!$CM329,AL$4&lt;Inputs!$CN329),1,IF(AND(AL$4=Inputs!$CN329,AL$4=Inputs!$CO329),1,IF(OR(AND(AL$4=Inputs!$CN329+1,Inputs!$CN329=Inputs!$CO329),AND(AL$4=Inputs!$CN329+2,Inputs!$CN329=Inputs!$CO329)),0,IF(AL$4=Inputs!$CN329,0.8,IF(AL$4=Inputs!$CN329+1,0.6,IF(AL$4=Inputs!$CN329+2,0.4,IF(AL$4=Inputs!$CO329,0.2,IF(AND(AL$4&gt;=Inputs!$CL329,AL$4&lt;Inputs!$CM329),(AL$4-Inputs!$CL329+1)/(Inputs!$AI329+1),0)))))))))</f>
        <v>0</v>
      </c>
      <c r="AM332" s="27">
        <f>IF(AND(Inputs!$CO329=0,AM$4&gt;=Inputs!$CM329),1,IF(AND(AM$4&gt;=Inputs!$CM329,AM$4&lt;Inputs!$CN329),1,IF(AND(AM$4=Inputs!$CN329,AM$4=Inputs!$CO329),1,IF(OR(AND(AM$4=Inputs!$CN329+1,Inputs!$CN329=Inputs!$CO329),AND(AM$4=Inputs!$CN329+2,Inputs!$CN329=Inputs!$CO329)),0,IF(AM$4=Inputs!$CN329,0.8,IF(AM$4=Inputs!$CN329+1,0.6,IF(AM$4=Inputs!$CN329+2,0.4,IF(AM$4=Inputs!$CO329,0.2,IF(AND(AM$4&gt;=Inputs!$CL329,AM$4&lt;Inputs!$CM329),(AM$4-Inputs!$CL329+1)/(Inputs!$AI329+1),0)))))))))</f>
        <v>0</v>
      </c>
      <c r="AN332" s="27">
        <f>IF(AND(Inputs!$CO329=0,AN$4&gt;=Inputs!$CM329),1,IF(AND(AN$4&gt;=Inputs!$CM329,AN$4&lt;Inputs!$CN329),1,IF(AND(AN$4=Inputs!$CN329,AN$4=Inputs!$CO329),1,IF(OR(AND(AN$4=Inputs!$CN329+1,Inputs!$CN329=Inputs!$CO329),AND(AN$4=Inputs!$CN329+2,Inputs!$CN329=Inputs!$CO329)),0,IF(AN$4=Inputs!$CN329,0.8,IF(AN$4=Inputs!$CN329+1,0.6,IF(AN$4=Inputs!$CN329+2,0.4,IF(AN$4=Inputs!$CO329,0.2,IF(AND(AN$4&gt;=Inputs!$CL329,AN$4&lt;Inputs!$CM329),(AN$4-Inputs!$CL329+1)/(Inputs!$AI329+1),0)))))))))</f>
        <v>0</v>
      </c>
      <c r="AO332" s="27">
        <f>IF(AND(Inputs!$CO329=0,AO$4&gt;=Inputs!$CM329),1,IF(AND(AO$4&gt;=Inputs!$CM329,AO$4&lt;Inputs!$CN329),1,IF(AND(AO$4=Inputs!$CN329,AO$4=Inputs!$CO329),1,IF(OR(AND(AO$4=Inputs!$CN329+1,Inputs!$CN329=Inputs!$CO329),AND(AO$4=Inputs!$CN329+2,Inputs!$CN329=Inputs!$CO329)),0,IF(AO$4=Inputs!$CN329,0.8,IF(AO$4=Inputs!$CN329+1,0.6,IF(AO$4=Inputs!$CN329+2,0.4,IF(AO$4=Inputs!$CO329,0.2,IF(AND(AO$4&gt;=Inputs!$CL329,AO$4&lt;Inputs!$CM329),(AO$4-Inputs!$CL329+1)/(Inputs!$AI329+1),0)))))))))</f>
        <v>0</v>
      </c>
      <c r="AP332" s="27">
        <f>IF(AND(Inputs!$CO329=0,AP$4&gt;=Inputs!$CM329),1,IF(AND(AP$4&gt;=Inputs!$CM329,AP$4&lt;Inputs!$CN329),1,IF(AND(AP$4=Inputs!$CN329,AP$4=Inputs!$CO329),1,IF(OR(AND(AP$4=Inputs!$CN329+1,Inputs!$CN329=Inputs!$CO329),AND(AP$4=Inputs!$CN329+2,Inputs!$CN329=Inputs!$CO329)),0,IF(AP$4=Inputs!$CN329,0.8,IF(AP$4=Inputs!$CN329+1,0.6,IF(AP$4=Inputs!$CN329+2,0.4,IF(AP$4=Inputs!$CO329,0.2,IF(AND(AP$4&gt;=Inputs!$CL329,AP$4&lt;Inputs!$CM329),(AP$4-Inputs!$CL329+1)/(Inputs!$AI329+1),0)))))))))</f>
        <v>0</v>
      </c>
      <c r="AQ332" s="27">
        <f>IF(AND(Inputs!$CO329=0,AQ$4&gt;=Inputs!$CM329),1,IF(AND(AQ$4&gt;=Inputs!$CM329,AQ$4&lt;Inputs!$CN329),1,IF(AND(AQ$4=Inputs!$CN329,AQ$4=Inputs!$CO329),1,IF(OR(AND(AQ$4=Inputs!$CN329+1,Inputs!$CN329=Inputs!$CO329),AND(AQ$4=Inputs!$CN329+2,Inputs!$CN329=Inputs!$CO329)),0,IF(AQ$4=Inputs!$CN329,0.8,IF(AQ$4=Inputs!$CN329+1,0.6,IF(AQ$4=Inputs!$CN329+2,0.4,IF(AQ$4=Inputs!$CO329,0.2,IF(AND(AQ$4&gt;=Inputs!$CL329,AQ$4&lt;Inputs!$CM329),(AQ$4-Inputs!$CL329+1)/(Inputs!$AI329+1),0)))))))))</f>
        <v>0</v>
      </c>
      <c r="AR332" s="27">
        <f>IF(AND(Inputs!$CO329=0,AR$4&gt;=Inputs!$CM329),1,IF(AND(AR$4&gt;=Inputs!$CM329,AR$4&lt;Inputs!$CN329),1,IF(AND(AR$4=Inputs!$CN329,AR$4=Inputs!$CO329),1,IF(OR(AND(AR$4=Inputs!$CN329+1,Inputs!$CN329=Inputs!$CO329),AND(AR$4=Inputs!$CN329+2,Inputs!$CN329=Inputs!$CO329)),0,IF(AR$4=Inputs!$CN329,0.8,IF(AR$4=Inputs!$CN329+1,0.6,IF(AR$4=Inputs!$CN329+2,0.4,IF(AR$4=Inputs!$CO329,0.2,IF(AND(AR$4&gt;=Inputs!$CL329,AR$4&lt;Inputs!$CM329),(AR$4-Inputs!$CL329+1)/(Inputs!$AI329+1),0)))))))))</f>
        <v>0</v>
      </c>
      <c r="AS332" s="27">
        <f>IF(AND(Inputs!$CO329=0,AS$4&gt;=Inputs!$CM329),1,IF(AND(AS$4&gt;=Inputs!$CM329,AS$4&lt;Inputs!$CN329),1,IF(AND(AS$4=Inputs!$CN329,AS$4=Inputs!$CO329),1,IF(OR(AND(AS$4=Inputs!$CN329+1,Inputs!$CN329=Inputs!$CO329),AND(AS$4=Inputs!$CN329+2,Inputs!$CN329=Inputs!$CO329)),0,IF(AS$4=Inputs!$CN329,0.8,IF(AS$4=Inputs!$CN329+1,0.6,IF(AS$4=Inputs!$CN329+2,0.4,IF(AS$4=Inputs!$CO329,0.2,IF(AND(AS$4&gt;=Inputs!$CL329,AS$4&lt;Inputs!$CM329),(AS$4-Inputs!$CL329+1)/(Inputs!$AI329+1),0)))))))))</f>
        <v>0</v>
      </c>
      <c r="AT332" s="27">
        <f>IF(AND(Inputs!$CO329=0,AT$4&gt;=Inputs!$CM329),1,IF(AND(AT$4&gt;=Inputs!$CM329,AT$4&lt;Inputs!$CN329),1,IF(AND(AT$4=Inputs!$CN329,AT$4=Inputs!$CO329),1,IF(OR(AND(AT$4=Inputs!$CN329+1,Inputs!$CN329=Inputs!$CO329),AND(AT$4=Inputs!$CN329+2,Inputs!$CN329=Inputs!$CO329)),0,IF(AT$4=Inputs!$CN329,0.8,IF(AT$4=Inputs!$CN329+1,0.6,IF(AT$4=Inputs!$CN329+2,0.4,IF(AT$4=Inputs!$CO329,0.2,IF(AND(AT$4&gt;=Inputs!$CL329,AT$4&lt;Inputs!$CM329),(AT$4-Inputs!$CL329+1)/(Inputs!$AI329+1),0)))))))))</f>
        <v>0</v>
      </c>
      <c r="AU332" s="27">
        <f>IF(AND(Inputs!$CO329=0,AU$4&gt;=Inputs!$CM329),1,IF(AND(AU$4&gt;=Inputs!$CM329,AU$4&lt;Inputs!$CN329),1,IF(AND(AU$4=Inputs!$CN329,AU$4=Inputs!$CO329),1,IF(OR(AND(AU$4=Inputs!$CN329+1,Inputs!$CN329=Inputs!$CO329),AND(AU$4=Inputs!$CN329+2,Inputs!$CN329=Inputs!$CO329)),0,IF(AU$4=Inputs!$CN329,0.8,IF(AU$4=Inputs!$CN329+1,0.6,IF(AU$4=Inputs!$CN329+2,0.4,IF(AU$4=Inputs!$CO329,0.2,IF(AND(AU$4&gt;=Inputs!$CL329,AU$4&lt;Inputs!$CM329),(AU$4-Inputs!$CL329+1)/(Inputs!$AI329+1),0)))))))))</f>
        <v>0</v>
      </c>
      <c r="AV332" s="27">
        <f>IF(AND(Inputs!$CO329=0,AV$4&gt;=Inputs!$CM329),1,IF(AND(AV$4&gt;=Inputs!$CM329,AV$4&lt;Inputs!$CN329),1,IF(AND(AV$4=Inputs!$CN329,AV$4=Inputs!$CO329),1,IF(OR(AND(AV$4=Inputs!$CN329+1,Inputs!$CN329=Inputs!$CO329),AND(AV$4=Inputs!$CN329+2,Inputs!$CN329=Inputs!$CO329)),0,IF(AV$4=Inputs!$CN329,0.8,IF(AV$4=Inputs!$CN329+1,0.6,IF(AV$4=Inputs!$CN329+2,0.4,IF(AV$4=Inputs!$CO329,0.2,IF(AND(AV$4&gt;=Inputs!$CL329,AV$4&lt;Inputs!$CM329),(AV$4-Inputs!$CL329+1)/(Inputs!$AI329+1),0)))))))))</f>
        <v>0</v>
      </c>
      <c r="AW332" s="27">
        <f>IF(AND(Inputs!$CO329=0,AW$4&gt;=Inputs!$CM329),1,IF(AND(AW$4&gt;=Inputs!$CM329,AW$4&lt;Inputs!$CN329),1,IF(AND(AW$4=Inputs!$CN329,AW$4=Inputs!$CO329),1,IF(OR(AND(AW$4=Inputs!$CN329+1,Inputs!$CN329=Inputs!$CO329),AND(AW$4=Inputs!$CN329+2,Inputs!$CN329=Inputs!$CO329)),0,IF(AW$4=Inputs!$CN329,0.8,IF(AW$4=Inputs!$CN329+1,0.6,IF(AW$4=Inputs!$CN329+2,0.4,IF(AW$4=Inputs!$CO329,0.2,IF(AND(AW$4&gt;=Inputs!$CL329,AW$4&lt;Inputs!$CM329),(AW$4-Inputs!$CL329+1)/(Inputs!$AI329+1),0)))))))))</f>
        <v>0</v>
      </c>
      <c r="AX332" s="27">
        <f>IF(AND(Inputs!$CO329=0,AX$4&gt;=Inputs!$CM329),1,IF(AND(AX$4&gt;=Inputs!$CM329,AX$4&lt;Inputs!$CN329),1,IF(AND(AX$4=Inputs!$CN329,AX$4=Inputs!$CO329),1,IF(OR(AND(AX$4=Inputs!$CN329+1,Inputs!$CN329=Inputs!$CO329),AND(AX$4=Inputs!$CN329+2,Inputs!$CN329=Inputs!$CO329)),0,IF(AX$4=Inputs!$CN329,0.8,IF(AX$4=Inputs!$CN329+1,0.6,IF(AX$4=Inputs!$CN329+2,0.4,IF(AX$4=Inputs!$CO329,0.2,IF(AND(AX$4&gt;=Inputs!$CL329,AX$4&lt;Inputs!$CM329),(AX$4-Inputs!$CL329+1)/(Inputs!$AI329+1),0)))))))))</f>
        <v>0</v>
      </c>
      <c r="AY332" s="27">
        <f>IF(AND(Inputs!$CO329=0,AY$4&gt;=Inputs!$CM329),1,IF(AND(AY$4&gt;=Inputs!$CM329,AY$4&lt;Inputs!$CN329),1,IF(AND(AY$4=Inputs!$CN329,AY$4=Inputs!$CO329),1,IF(OR(AND(AY$4=Inputs!$CN329+1,Inputs!$CN329=Inputs!$CO329),AND(AY$4=Inputs!$CN329+2,Inputs!$CN329=Inputs!$CO329)),0,IF(AY$4=Inputs!$CN329,0.8,IF(AY$4=Inputs!$CN329+1,0.6,IF(AY$4=Inputs!$CN329+2,0.4,IF(AY$4=Inputs!$CO329,0.2,IF(AND(AY$4&gt;=Inputs!$CL329,AY$4&lt;Inputs!$CM329),(AY$4-Inputs!$CL329+1)/(Inputs!$AI329+1),0)))))))))</f>
        <v>0</v>
      </c>
      <c r="AZ332" s="27">
        <f>IF(AND(Inputs!$CO329=0,AZ$4&gt;=Inputs!$CM329),1,IF(AND(AZ$4&gt;=Inputs!$CM329,AZ$4&lt;Inputs!$CN329),1,IF(AND(AZ$4=Inputs!$CN329,AZ$4=Inputs!$CO329),1,IF(OR(AND(AZ$4=Inputs!$CN329+1,Inputs!$CN329=Inputs!$CO329),AND(AZ$4=Inputs!$CN329+2,Inputs!$CN329=Inputs!$CO329)),0,IF(AZ$4=Inputs!$CN329,0.8,IF(AZ$4=Inputs!$CN329+1,0.6,IF(AZ$4=Inputs!$CN329+2,0.4,IF(AZ$4=Inputs!$CO329,0.2,IF(AND(AZ$4&gt;=Inputs!$CL329,AZ$4&lt;Inputs!$CM329),(AZ$4-Inputs!$CL329+1)/(Inputs!$AI329+1),0)))))))))</f>
        <v>0</v>
      </c>
      <c r="BA332" s="27">
        <f>IF(AND(Inputs!$CO329=0,BA$4&gt;=Inputs!$CM329),1,IF(AND(BA$4&gt;=Inputs!$CM329,BA$4&lt;Inputs!$CN329),1,IF(AND(BA$4=Inputs!$CN329,BA$4=Inputs!$CO329),1,IF(OR(AND(BA$4=Inputs!$CN329+1,Inputs!$CN329=Inputs!$CO329),AND(BA$4=Inputs!$CN329+2,Inputs!$CN329=Inputs!$CO329)),0,IF(BA$4=Inputs!$CN329,0.8,IF(BA$4=Inputs!$CN329+1,0.6,IF(BA$4=Inputs!$CN329+2,0.4,IF(BA$4=Inputs!$CO329,0.2,IF(AND(BA$4&gt;=Inputs!$CL329,BA$4&lt;Inputs!$CM329),(BA$4-Inputs!$CL329+1)/(Inputs!$AI329+1),0)))))))))</f>
        <v>0</v>
      </c>
      <c r="BB332" s="27">
        <f>IF(AND(Inputs!$CO329=0,BB$4&gt;=Inputs!$CM329),1,IF(AND(BB$4&gt;=Inputs!$CM329,BB$4&lt;Inputs!$CN329),1,IF(AND(BB$4=Inputs!$CN329,BB$4=Inputs!$CO329),1,IF(OR(AND(BB$4=Inputs!$CN329+1,Inputs!$CN329=Inputs!$CO329),AND(BB$4=Inputs!$CN329+2,Inputs!$CN329=Inputs!$CO329)),0,IF(BB$4=Inputs!$CN329,0.8,IF(BB$4=Inputs!$CN329+1,0.6,IF(BB$4=Inputs!$CN329+2,0.4,IF(BB$4=Inputs!$CO329,0.2,IF(AND(BB$4&gt;=Inputs!$CL329,BB$4&lt;Inputs!$CM329),(BB$4-Inputs!$CL329+1)/(Inputs!$AI329+1),0)))))))))</f>
        <v>0</v>
      </c>
      <c r="BC332" s="27">
        <f>IF(AND(Inputs!$CO329=0,BC$4&gt;=Inputs!$CM329),1,IF(AND(BC$4&gt;=Inputs!$CM329,BC$4&lt;Inputs!$CN329),1,IF(AND(BC$4=Inputs!$CN329,BC$4=Inputs!$CO329),1,IF(OR(AND(BC$4=Inputs!$CN329+1,Inputs!$CN329=Inputs!$CO329),AND(BC$4=Inputs!$CN329+2,Inputs!$CN329=Inputs!$CO329)),0,IF(BC$4=Inputs!$CN329,0.8,IF(BC$4=Inputs!$CN329+1,0.6,IF(BC$4=Inputs!$CN329+2,0.4,IF(BC$4=Inputs!$CO329,0.2,IF(AND(BC$4&gt;=Inputs!$CL329,BC$4&lt;Inputs!$CM329),(BC$4-Inputs!$CL329+1)/(Inputs!$AI329+1),0)))))))))</f>
        <v>0</v>
      </c>
      <c r="BD332" s="27">
        <f>IF(AND(Inputs!$CO329=0,BD$4&gt;=Inputs!$CM329),1,IF(AND(BD$4&gt;=Inputs!$CM329,BD$4&lt;Inputs!$CN329),1,IF(AND(BD$4=Inputs!$CN329,BD$4=Inputs!$CO329),1,IF(OR(AND(BD$4=Inputs!$CN329+1,Inputs!$CN329=Inputs!$CO329),AND(BD$4=Inputs!$CN329+2,Inputs!$CN329=Inputs!$CO329)),0,IF(BD$4=Inputs!$CN329,0.8,IF(BD$4=Inputs!$CN329+1,0.6,IF(BD$4=Inputs!$CN329+2,0.4,IF(BD$4=Inputs!$CO329,0.2,IF(AND(BD$4&gt;=Inputs!$CL329,BD$4&lt;Inputs!$CM329),(BD$4-Inputs!$CL329+1)/(Inputs!$AI329+1),0)))))))))</f>
        <v>0</v>
      </c>
      <c r="BE332" s="27">
        <f>IF(AND(Inputs!$CO329=0,BE$4&gt;=Inputs!$CM329),1,IF(AND(BE$4&gt;=Inputs!$CM329,BE$4&lt;Inputs!$CN329),1,IF(AND(BE$4=Inputs!$CN329,BE$4=Inputs!$CO329),1,IF(OR(AND(BE$4=Inputs!$CN329+1,Inputs!$CN329=Inputs!$CO329),AND(BE$4=Inputs!$CN329+2,Inputs!$CN329=Inputs!$CO329)),0,IF(BE$4=Inputs!$CN329,0.8,IF(BE$4=Inputs!$CN329+1,0.6,IF(BE$4=Inputs!$CN329+2,0.4,IF(BE$4=Inputs!$CO329,0.2,IF(AND(BE$4&gt;=Inputs!$CL329,BE$4&lt;Inputs!$CM329),(BE$4-Inputs!$CL329+1)/(Inputs!$AI329+1),0)))))))))</f>
        <v>0</v>
      </c>
      <c r="BF332" s="27">
        <f>IF(AND(Inputs!$CO329=0,BF$4&gt;=Inputs!$CM329),1,IF(AND(BF$4&gt;=Inputs!$CM329,BF$4&lt;Inputs!$CN329),1,IF(AND(BF$4=Inputs!$CN329,BF$4=Inputs!$CO329),1,IF(OR(AND(BF$4=Inputs!$CN329+1,Inputs!$CN329=Inputs!$CO329),AND(BF$4=Inputs!$CN329+2,Inputs!$CN329=Inputs!$CO329)),0,IF(BF$4=Inputs!$CN329,0.8,IF(BF$4=Inputs!$CN329+1,0.6,IF(BF$4=Inputs!$CN329+2,0.4,IF(BF$4=Inputs!$CO329,0.2,IF(AND(BF$4&gt;=Inputs!$CL329,BF$4&lt;Inputs!$CM329),(BF$4-Inputs!$CL329+1)/(Inputs!$AI329+1),0)))))))))</f>
        <v>0</v>
      </c>
      <c r="BG332" s="27">
        <f>IF(AND(Inputs!$CO329=0,BG$4&gt;=Inputs!$CM329),1,IF(AND(BG$4&gt;=Inputs!$CM329,BG$4&lt;Inputs!$CN329),1,IF(AND(BG$4=Inputs!$CN329,BG$4=Inputs!$CO329),1,IF(OR(AND(BG$4=Inputs!$CN329+1,Inputs!$CN329=Inputs!$CO329),AND(BG$4=Inputs!$CN329+2,Inputs!$CN329=Inputs!$CO329)),0,IF(BG$4=Inputs!$CN329,0.8,IF(BG$4=Inputs!$CN329+1,0.6,IF(BG$4=Inputs!$CN329+2,0.4,IF(BG$4=Inputs!$CO329,0.2,IF(AND(BG$4&gt;=Inputs!$CL329,BG$4&lt;Inputs!$CM329),(BG$4-Inputs!$CL329+1)/(Inputs!$AI329+1),0)))))))))</f>
        <v>0</v>
      </c>
      <c r="BH332" s="27">
        <f>IF(AND(Inputs!$CO329=0,BH$4&gt;=Inputs!$CM329),1,IF(AND(BH$4&gt;=Inputs!$CM329,BH$4&lt;Inputs!$CN329),1,IF(AND(BH$4=Inputs!$CN329,BH$4=Inputs!$CO329),1,IF(OR(AND(BH$4=Inputs!$CN329+1,Inputs!$CN329=Inputs!$CO329),AND(BH$4=Inputs!$CN329+2,Inputs!$CN329=Inputs!$CO329)),0,IF(BH$4=Inputs!$CN329,0.8,IF(BH$4=Inputs!$CN329+1,0.6,IF(BH$4=Inputs!$CN329+2,0.4,IF(BH$4=Inputs!$CO329,0.2,IF(AND(BH$4&gt;=Inputs!$CL329,BH$4&lt;Inputs!$CM329),(BH$4-Inputs!$CL329+1)/(Inputs!$AI329+1),0)))))))))</f>
        <v>0</v>
      </c>
      <c r="BI332" s="27">
        <f>IF(AND(Inputs!$CO329=0,BI$4&gt;=Inputs!$CM329),1,IF(AND(BI$4&gt;=Inputs!$CM329,BI$4&lt;Inputs!$CN329),1,IF(AND(BI$4=Inputs!$CN329,BI$4=Inputs!$CO329),1,IF(OR(AND(BI$4=Inputs!$CN329+1,Inputs!$CN329=Inputs!$CO329),AND(BI$4=Inputs!$CN329+2,Inputs!$CN329=Inputs!$CO329)),0,IF(BI$4=Inputs!$CN329,0.8,IF(BI$4=Inputs!$CN329+1,0.6,IF(BI$4=Inputs!$CN329+2,0.4,IF(BI$4=Inputs!$CO329,0.2,IF(AND(BI$4&gt;=Inputs!$CL329,BI$4&lt;Inputs!$CM329),(BI$4-Inputs!$CL329+1)/(Inputs!$AI329+1),0)))))))))</f>
        <v>0</v>
      </c>
      <c r="BJ332" s="27">
        <f>IF(AND(Inputs!$CO329=0,BJ$4&gt;=Inputs!$CM329),1,IF(AND(BJ$4&gt;=Inputs!$CM329,BJ$4&lt;Inputs!$CN329),1,IF(AND(BJ$4=Inputs!$CN329,BJ$4=Inputs!$CO329),1,IF(OR(AND(BJ$4=Inputs!$CN329+1,Inputs!$CN329=Inputs!$CO329),AND(BJ$4=Inputs!$CN329+2,Inputs!$CN329=Inputs!$CO329)),0,IF(BJ$4=Inputs!$CN329,0.8,IF(BJ$4=Inputs!$CN329+1,0.6,IF(BJ$4=Inputs!$CN329+2,0.4,IF(BJ$4=Inputs!$CO329,0.2,IF(AND(BJ$4&gt;=Inputs!$CL329,BJ$4&lt;Inputs!$CM329),(BJ$4-Inputs!$CL329+1)/(Inputs!$AI329+1),0)))))))))</f>
        <v>0</v>
      </c>
      <c r="BK332" s="27">
        <f>IF(AND(Inputs!$CO329=0,BK$4&gt;=Inputs!$CM329),1,IF(AND(BK$4&gt;=Inputs!$CM329,BK$4&lt;Inputs!$CN329),1,IF(AND(BK$4=Inputs!$CN329,BK$4=Inputs!$CO329),1,IF(OR(AND(BK$4=Inputs!$CN329+1,Inputs!$CN329=Inputs!$CO329),AND(BK$4=Inputs!$CN329+2,Inputs!$CN329=Inputs!$CO329)),0,IF(BK$4=Inputs!$CN329,0.8,IF(BK$4=Inputs!$CN329+1,0.6,IF(BK$4=Inputs!$CN329+2,0.4,IF(BK$4=Inputs!$CO329,0.2,IF(AND(BK$4&gt;=Inputs!$CL329,BK$4&lt;Inputs!$CM329),(BK$4-Inputs!$CL329+1)/(Inputs!$AI329+1),0)))))))))</f>
        <v>0</v>
      </c>
      <c r="BL332" s="27">
        <f>IF(AND(Inputs!$CO329=0,BL$4&gt;=Inputs!$CM329),1,IF(AND(BL$4&gt;=Inputs!$CM329,BL$4&lt;Inputs!$CN329),1,IF(AND(BL$4=Inputs!$CN329,BL$4=Inputs!$CO329),1,IF(OR(AND(BL$4=Inputs!$CN329+1,Inputs!$CN329=Inputs!$CO329),AND(BL$4=Inputs!$CN329+2,Inputs!$CN329=Inputs!$CO329)),0,IF(BL$4=Inputs!$CN329,0.8,IF(BL$4=Inputs!$CN329+1,0.6,IF(BL$4=Inputs!$CN329+2,0.4,IF(BL$4=Inputs!$CO329,0.2,IF(AND(BL$4&gt;=Inputs!$CL329,BL$4&lt;Inputs!$CM329),(BL$4-Inputs!$CL329+1)/(Inputs!$AI329+1),0)))))))))</f>
        <v>0</v>
      </c>
      <c r="BM332" s="27">
        <f>IF(AND(Inputs!$CO329=0,BM$4&gt;=Inputs!$CM329),1,IF(AND(BM$4&gt;=Inputs!$CM329,BM$4&lt;Inputs!$CN329),1,IF(AND(BM$4=Inputs!$CN329,BM$4=Inputs!$CO329),1,IF(OR(AND(BM$4=Inputs!$CN329+1,Inputs!$CN329=Inputs!$CO329),AND(BM$4=Inputs!$CN329+2,Inputs!$CN329=Inputs!$CO329)),0,IF(BM$4=Inputs!$CN329,0.8,IF(BM$4=Inputs!$CN329+1,0.6,IF(BM$4=Inputs!$CN329+2,0.4,IF(BM$4=Inputs!$CO329,0.2,IF(AND(BM$4&gt;=Inputs!$CL329,BM$4&lt;Inputs!$CM329),(BM$4-Inputs!$CL329+1)/(Inputs!$AI329+1),0)))))))))</f>
        <v>0</v>
      </c>
      <c r="BO332" s="46" t="str">
        <f>IF(Inputs!$B329="","",(ROUND(Inputs!$BC329*AJ332,0)))</f>
        <v/>
      </c>
      <c r="BP332" s="46" t="str">
        <f>IF(Inputs!$B329="","",(ROUND(Inputs!$BC329*AK332,0)))</f>
        <v/>
      </c>
      <c r="BQ332" s="46" t="str">
        <f>IF(Inputs!$B329="","",(ROUND(Inputs!$BC329*AL332,0)))</f>
        <v/>
      </c>
      <c r="BR332" s="46" t="str">
        <f>IF(Inputs!$B329="","",(ROUND(Inputs!$BC329*AM332,0)))</f>
        <v/>
      </c>
      <c r="BS332" s="46" t="str">
        <f>IF(Inputs!$B329="","",(ROUND(Inputs!$BC329*AN332,0)))</f>
        <v/>
      </c>
      <c r="BT332" s="46" t="str">
        <f>IF(Inputs!$B329="","",(ROUND(Inputs!$BC329*AO332,0)))</f>
        <v/>
      </c>
      <c r="BU332" s="46" t="str">
        <f>IF(Inputs!$B329="","",(ROUND(Inputs!$BC329*AP332,0)))</f>
        <v/>
      </c>
      <c r="BV332" s="46" t="str">
        <f>IF(Inputs!$B329="","",(ROUND(Inputs!$BC329*AQ332,0)))</f>
        <v/>
      </c>
      <c r="BW332" s="46" t="str">
        <f>IF(Inputs!$B329="","",(ROUND(Inputs!$BC329*AR332,0)))</f>
        <v/>
      </c>
      <c r="BX332" s="46" t="str">
        <f>IF(Inputs!$B329="","",(ROUND(Inputs!$BC329*AS332,0)))</f>
        <v/>
      </c>
      <c r="BY332" s="46" t="str">
        <f>IF(Inputs!$B329="","",(ROUND(Inputs!$BC329*AT332,0)))</f>
        <v/>
      </c>
      <c r="BZ332" s="46" t="str">
        <f>IF(Inputs!$B329="","",(ROUND(Inputs!$BC329*AU332,0)))</f>
        <v/>
      </c>
      <c r="CA332" s="46" t="str">
        <f>IF(Inputs!$B329="","",(ROUND(Inputs!$BC329*AV332,0)))</f>
        <v/>
      </c>
      <c r="CB332" s="46" t="str">
        <f>IF(Inputs!$B329="","",(ROUND(Inputs!$BC329*AW332,0)))</f>
        <v/>
      </c>
      <c r="CC332" s="46" t="str">
        <f>IF(Inputs!$B329="","",(ROUND(Inputs!$BC329*AX332,0)))</f>
        <v/>
      </c>
      <c r="CD332" s="46" t="str">
        <f>IF(Inputs!$B329="","",(ROUND(Inputs!$BC329*AY332,0)))</f>
        <v/>
      </c>
      <c r="CE332" s="46" t="str">
        <f>IF(Inputs!$B329="","",(ROUND(Inputs!$BC329*AZ332,0)))</f>
        <v/>
      </c>
      <c r="CF332" s="46" t="str">
        <f>IF(Inputs!$B329="","",(ROUND(Inputs!$BC329*BA332,0)))</f>
        <v/>
      </c>
      <c r="CG332" s="46" t="str">
        <f>IF(Inputs!$B329="","",(ROUND(Inputs!$BC329*BB332,0)))</f>
        <v/>
      </c>
      <c r="CH332" s="46" t="str">
        <f>IF(Inputs!$B329="","",(ROUND(Inputs!$BC329*BC332,0)))</f>
        <v/>
      </c>
      <c r="CI332" s="46" t="str">
        <f>IF(Inputs!$B329="","",(ROUND(Inputs!$BC329*BD332,0)))</f>
        <v/>
      </c>
      <c r="CJ332" s="46" t="str">
        <f>IF(Inputs!$B329="","",(ROUND(Inputs!$BC329*BE332,0)))</f>
        <v/>
      </c>
      <c r="CK332" s="46" t="str">
        <f>IF(Inputs!$B329="","",(ROUND(Inputs!$BC329*BF332,0)))</f>
        <v/>
      </c>
      <c r="CL332" s="46" t="str">
        <f>IF(Inputs!$B329="","",(ROUND(Inputs!$BC329*BG332,0)))</f>
        <v/>
      </c>
      <c r="CM332" s="46" t="str">
        <f>IF(Inputs!$B329="","",(ROUND(Inputs!$BC329*BH332,0)))</f>
        <v/>
      </c>
      <c r="CN332" s="46" t="str">
        <f>IF(Inputs!$B329="","",(ROUND(Inputs!$BC329*BI332,0)))</f>
        <v/>
      </c>
      <c r="CO332" s="46" t="str">
        <f>IF(Inputs!$B329="","",(ROUND(Inputs!$BC329*BJ332,0)))</f>
        <v/>
      </c>
      <c r="CP332" s="46" t="str">
        <f>IF(Inputs!$B329="","",(ROUND(Inputs!$BC329*BK332,0)))</f>
        <v/>
      </c>
      <c r="CQ332" s="46" t="str">
        <f>IF(Inputs!$B329="","",(ROUND(Inputs!$BC329*BL332,0)))</f>
        <v/>
      </c>
      <c r="CR332" s="46" t="str">
        <f>IF(Inputs!$B329="","",(ROUND(Inputs!$BC329*BM332,0)))</f>
        <v/>
      </c>
      <c r="CV332" s="46" t="str">
        <f>IF(A332="","",IF(AND(CV$4&lt;=Inputs!$CQ329,CV$4&gt;=Inputs!$CP329),Inputs!$AR329/(Inputs!$CQ329-Inputs!$CP329+1),0)+IF(CV$4=Inputs!$CL329,Inputs!$BD329,0))</f>
        <v/>
      </c>
      <c r="CW332" s="46" t="str">
        <f>IF(B332="","",IF(AND(CW$4&lt;=Inputs!$CQ329,CW$4&gt;=Inputs!$CP329),Inputs!$AR329/(Inputs!$CQ329-Inputs!$CP329+1),0)+IF(CW$4=Inputs!$CL329,Inputs!$BD329,0))</f>
        <v/>
      </c>
      <c r="CX332" s="46" t="str">
        <f>IF(C332="","",IF(AND(CX$4&lt;=Inputs!$CQ329,CX$4&gt;=Inputs!$CP329),Inputs!$AR329/(Inputs!$CQ329-Inputs!$CP329+1),0)+IF(CX$4=Inputs!$CL329,Inputs!$BD329,0))</f>
        <v/>
      </c>
      <c r="CY332" s="46" t="str">
        <f>IF(D332="","",IF(AND(CY$4&lt;=Inputs!$CQ329,CY$4&gt;=Inputs!$CP329),Inputs!$AR329/(Inputs!$CQ329-Inputs!$CP329+1),0)+IF(CY$4=Inputs!$CL329,Inputs!$BD329,0))</f>
        <v/>
      </c>
      <c r="CZ332" s="46" t="str">
        <f>IF(E332="","",IF(AND(CZ$4&lt;=Inputs!$CQ329,CZ$4&gt;=Inputs!$CP329),Inputs!$AR329/(Inputs!$CQ329-Inputs!$CP329+1),0)+IF(CZ$4=Inputs!$CL329,Inputs!$BD329,0))</f>
        <v/>
      </c>
      <c r="DA332" s="46" t="str">
        <f>IF(F332="","",IF(AND(DA$4&lt;=Inputs!$CQ329,DA$4&gt;=Inputs!$CP329),Inputs!$AR329/(Inputs!$CQ329-Inputs!$CP329+1),0)+IF(DA$4=Inputs!$CL329,Inputs!$BD329,0))</f>
        <v/>
      </c>
      <c r="DB332" s="46" t="str">
        <f>IF(G332="","",IF(AND(DB$4&lt;=Inputs!$CQ329,DB$4&gt;=Inputs!$CP329),Inputs!$AR329/(Inputs!$CQ329-Inputs!$CP329+1),0)+IF(DB$4=Inputs!$CL329,Inputs!$BD329,0))</f>
        <v/>
      </c>
      <c r="DC332" s="46" t="str">
        <f>IF(H332="","",IF(AND(DC$4&lt;=Inputs!$CQ329,DC$4&gt;=Inputs!$CP329),Inputs!$AR329/(Inputs!$CQ329-Inputs!$CP329+1),0)+IF(DC$4=Inputs!$CL329,Inputs!$BD329,0))</f>
        <v/>
      </c>
      <c r="DD332" s="46" t="str">
        <f>IF(I332="","",IF(AND(DD$4&lt;=Inputs!$CQ329,DD$4&gt;=Inputs!$CP329),Inputs!$AR329/(Inputs!$CQ329-Inputs!$CP329+1),0)+IF(DD$4=Inputs!$CL329,Inputs!$BD329,0))</f>
        <v/>
      </c>
      <c r="DE332" s="46" t="str">
        <f>IF(J332="","",IF(AND(DE$4&lt;=Inputs!$CQ329,DE$4&gt;=Inputs!$CP329),Inputs!$AR329/(Inputs!$CQ329-Inputs!$CP329+1),0)+IF(DE$4=Inputs!$CL329,Inputs!$BD329,0))</f>
        <v/>
      </c>
      <c r="DF332" s="46" t="str">
        <f>IF(K332="","",IF(AND(DF$4&lt;=Inputs!$CQ329,DF$4&gt;=Inputs!$CP329),Inputs!$AR329/(Inputs!$CQ329-Inputs!$CP329+1),0)+IF(DF$4=Inputs!$CL329,Inputs!$BD329,0))</f>
        <v/>
      </c>
      <c r="DG332" s="46" t="str">
        <f>IF(L332="","",IF(AND(DG$4&lt;=Inputs!$CQ329,DG$4&gt;=Inputs!$CP329),Inputs!$AR329/(Inputs!$CQ329-Inputs!$CP329+1),0)+IF(DG$4=Inputs!$CL329,Inputs!$BD329,0))</f>
        <v/>
      </c>
      <c r="DH332" s="46" t="str">
        <f>IF(M332="","",IF(AND(DH$4&lt;=Inputs!$CQ329,DH$4&gt;=Inputs!$CP329),Inputs!$AR329/(Inputs!$CQ329-Inputs!$CP329+1),0)+IF(DH$4=Inputs!$CL329,Inputs!$BD329,0))</f>
        <v/>
      </c>
      <c r="DI332" s="46" t="str">
        <f>IF(N332="","",IF(AND(DI$4&lt;=Inputs!$CQ329,DI$4&gt;=Inputs!$CP329),Inputs!$AR329/(Inputs!$CQ329-Inputs!$CP329+1),0)+IF(DI$4=Inputs!$CL329,Inputs!$BD329,0))</f>
        <v/>
      </c>
      <c r="DJ332" s="46" t="str">
        <f>IF(O332="","",IF(AND(DJ$4&lt;=Inputs!$CQ329,DJ$4&gt;=Inputs!$CP329),Inputs!$AR329/(Inputs!$CQ329-Inputs!$CP329+1),0)+IF(DJ$4=Inputs!$CL329,Inputs!$BD329,0))</f>
        <v/>
      </c>
      <c r="DK332" s="46" t="str">
        <f>IF(P332="","",IF(AND(DK$4&lt;=Inputs!$CQ329,DK$4&gt;=Inputs!$CP329),Inputs!$AR329/(Inputs!$CQ329-Inputs!$CP329+1),0)+IF(DK$4=Inputs!$CL329,Inputs!$BD329,0))</f>
        <v/>
      </c>
      <c r="DL332" s="46" t="str">
        <f>IF(Q332="","",IF(AND(DL$4&lt;=Inputs!$CQ329,DL$4&gt;=Inputs!$CP329),Inputs!$AR329/(Inputs!$CQ329-Inputs!$CP329+1),0)+IF(DL$4=Inputs!$CL329,Inputs!$BD329,0))</f>
        <v/>
      </c>
      <c r="DM332" s="46" t="str">
        <f>IF(R332="","",IF(AND(DM$4&lt;=Inputs!$CQ329,DM$4&gt;=Inputs!$CP329),Inputs!$AR329/(Inputs!$CQ329-Inputs!$CP329+1),0)+IF(DM$4=Inputs!$CL329,Inputs!$BD329,0))</f>
        <v/>
      </c>
      <c r="DN332" s="46" t="str">
        <f>IF(S332="","",IF(AND(DN$4&lt;=Inputs!$CQ329,DN$4&gt;=Inputs!$CP329),Inputs!$AR329/(Inputs!$CQ329-Inputs!$CP329+1),0)+IF(DN$4=Inputs!$CL329,Inputs!$BD329,0))</f>
        <v/>
      </c>
      <c r="DO332" s="46" t="str">
        <f>IF(T332="","",IF(AND(DO$4&lt;=Inputs!$CQ329,DO$4&gt;=Inputs!$CP329),Inputs!$AR329/(Inputs!$CQ329-Inputs!$CP329+1),0)+IF(DO$4=Inputs!$CL329,Inputs!$BD329,0))</f>
        <v/>
      </c>
      <c r="DP332" s="46" t="str">
        <f>IF(U332="","",IF(AND(DP$4&lt;=Inputs!$CQ329,DP$4&gt;=Inputs!$CP329),Inputs!$AR329/(Inputs!$CQ329-Inputs!$CP329+1),0)+IF(DP$4=Inputs!$CL329,Inputs!$BD329,0))</f>
        <v/>
      </c>
      <c r="DQ332" s="46" t="str">
        <f>IF(V332="","",IF(AND(DQ$4&lt;=Inputs!$CQ329,DQ$4&gt;=Inputs!$CP329),Inputs!$AR329/(Inputs!$CQ329-Inputs!$CP329+1),0)+IF(DQ$4=Inputs!$CL329,Inputs!$BD329,0))</f>
        <v/>
      </c>
      <c r="DR332" s="46" t="str">
        <f>IF(W332="","",IF(AND(DR$4&lt;=Inputs!$CQ329,DR$4&gt;=Inputs!$CP329),Inputs!$AR329/(Inputs!$CQ329-Inputs!$CP329+1),0)+IF(DR$4=Inputs!$CL329,Inputs!$BD329,0))</f>
        <v/>
      </c>
      <c r="DS332" s="46" t="str">
        <f>IF(X332="","",IF(AND(DS$4&lt;=Inputs!$CQ329,DS$4&gt;=Inputs!$CP329),Inputs!$AR329/(Inputs!$CQ329-Inputs!$CP329+1),0)+IF(DS$4=Inputs!$CL329,Inputs!$BD329,0))</f>
        <v/>
      </c>
      <c r="DT332" s="46" t="str">
        <f>IF(Y332="","",IF(AND(DT$4&lt;=Inputs!$CQ329,DT$4&gt;=Inputs!$CP329),Inputs!$AR329/(Inputs!$CQ329-Inputs!$CP329+1),0)+IF(DT$4=Inputs!$CL329,Inputs!$BD329,0))</f>
        <v/>
      </c>
      <c r="DU332" s="46" t="str">
        <f>IF(Z332="","",IF(AND(DU$4&lt;=Inputs!$CQ329,DU$4&gt;=Inputs!$CP329),Inputs!$AR329/(Inputs!$CQ329-Inputs!$CP329+1),0)+IF(DU$4=Inputs!$CL329,Inputs!$BD329,0))</f>
        <v/>
      </c>
      <c r="DV332" s="46" t="str">
        <f>IF(AA332="","",IF(AND(DV$4&lt;=Inputs!$CQ329,DV$4&gt;=Inputs!$CP329),Inputs!$AR329/(Inputs!$CQ329-Inputs!$CP329+1),0)+IF(DV$4=Inputs!$CL329,Inputs!$BD329,0))</f>
        <v/>
      </c>
      <c r="DW332" s="46" t="str">
        <f>IF(AB332="","",IF(AND(DW$4&lt;=Inputs!$CQ329,DW$4&gt;=Inputs!$CP329),Inputs!$AR329/(Inputs!$CQ329-Inputs!$CP329+1),0)+IF(DW$4=Inputs!$CL329,Inputs!$BD329,0))</f>
        <v/>
      </c>
      <c r="DX332" s="46" t="str">
        <f>IF(AC332="","",IF(AND(DX$4&lt;=Inputs!$CQ329,DX$4&gt;=Inputs!$CP329),Inputs!$AR329/(Inputs!$CQ329-Inputs!$CP329+1),0)+IF(DX$4=Inputs!$CL329,Inputs!$BD329,0))</f>
        <v/>
      </c>
      <c r="DY332" s="46" t="str">
        <f>IF(AD332="","",IF(AND(DY$4&lt;=Inputs!$CQ329,DY$4&gt;=Inputs!$CP329),Inputs!$AR329/(Inputs!$CQ329-Inputs!$CP329+1),0)+IF(DY$4=Inputs!$CL329,Inputs!$BD329,0))</f>
        <v/>
      </c>
      <c r="DZ332" s="46" t="str">
        <f t="shared" si="14"/>
        <v/>
      </c>
    </row>
    <row r="333" spans="1:130">
      <c r="A333" s="7" t="str">
        <f>IF(Inputs!A330="","",Inputs!A330)</f>
        <v/>
      </c>
      <c r="B333" t="str">
        <f>IF(Inputs!B330="","",Inputs!B330)</f>
        <v/>
      </c>
      <c r="C333" s="46" t="str">
        <f>IF(Inputs!$B330="","",BO333-CV333)</f>
        <v/>
      </c>
      <c r="D333" s="46" t="str">
        <f>IF(Inputs!$B330="","",BP333-CW333)</f>
        <v/>
      </c>
      <c r="E333" s="46" t="str">
        <f>IF(Inputs!$B330="","",BQ333-CX333)</f>
        <v/>
      </c>
      <c r="F333" s="46" t="str">
        <f>IF(Inputs!$B330="","",BR333-CY333)</f>
        <v/>
      </c>
      <c r="G333" s="46" t="str">
        <f>IF(Inputs!$B330="","",BS333-CZ333)</f>
        <v/>
      </c>
      <c r="H333" s="46" t="str">
        <f>IF(Inputs!$B330="","",BT333-DA333)</f>
        <v/>
      </c>
      <c r="I333" s="46" t="str">
        <f>IF(Inputs!$B330="","",BU333-DB333)</f>
        <v/>
      </c>
      <c r="J333" s="46" t="str">
        <f>IF(Inputs!$B330="","",BV333-DC333)</f>
        <v/>
      </c>
      <c r="K333" s="46" t="str">
        <f>IF(Inputs!$B330="","",BW333-DD333)</f>
        <v/>
      </c>
      <c r="L333" s="46" t="str">
        <f>IF(Inputs!$B330="","",BX333-DE333)</f>
        <v/>
      </c>
      <c r="M333" s="46" t="str">
        <f>IF(Inputs!$B330="","",BY333-DF333)</f>
        <v/>
      </c>
      <c r="N333" s="46" t="str">
        <f>IF(Inputs!$B330="","",BZ333-DG333)</f>
        <v/>
      </c>
      <c r="O333" s="46" t="str">
        <f>IF(Inputs!$B330="","",CA333-DH333)</f>
        <v/>
      </c>
      <c r="P333" s="46" t="str">
        <f>IF(Inputs!$B330="","",CB333-DI333)</f>
        <v/>
      </c>
      <c r="Q333" s="46" t="str">
        <f>IF(Inputs!$B330="","",CC333-DJ333)</f>
        <v/>
      </c>
      <c r="R333" s="46" t="str">
        <f>IF(Inputs!$B330="","",CD333-DK333)</f>
        <v/>
      </c>
      <c r="S333" s="46" t="str">
        <f>IF(Inputs!$B330="","",CE333-DL333)</f>
        <v/>
      </c>
      <c r="T333" s="46" t="str">
        <f>IF(Inputs!$B330="","",CF333-DM333)</f>
        <v/>
      </c>
      <c r="U333" s="46" t="str">
        <f>IF(Inputs!$B330="","",CG333-DN333)</f>
        <v/>
      </c>
      <c r="V333" s="46" t="str">
        <f>IF(Inputs!$B330="","",CH333-DO333)</f>
        <v/>
      </c>
      <c r="W333" s="46" t="str">
        <f>IF(Inputs!$B330="","",CI333-DP333)</f>
        <v/>
      </c>
      <c r="X333" s="46" t="str">
        <f>IF(Inputs!$B330="","",CJ333-DQ333)</f>
        <v/>
      </c>
      <c r="Y333" s="46" t="str">
        <f>IF(Inputs!$B330="","",CK333-DR333)</f>
        <v/>
      </c>
      <c r="Z333" s="46" t="str">
        <f>IF(Inputs!$B330="","",CL333-DS333)</f>
        <v/>
      </c>
      <c r="AA333" s="46" t="str">
        <f>IF(Inputs!$B330="","",CM333-DT333)</f>
        <v/>
      </c>
      <c r="AB333" s="46" t="str">
        <f>IF(Inputs!$B330="","",CN333-DU333)</f>
        <v/>
      </c>
      <c r="AC333" s="46" t="str">
        <f>IF(Inputs!$B330="","",CO333-DV333)</f>
        <v/>
      </c>
      <c r="AD333" s="46" t="str">
        <f>IF(Inputs!$B330="","",CP333-DW333)</f>
        <v/>
      </c>
      <c r="AE333" s="46" t="str">
        <f>IF(Inputs!$B330="","",CQ333-DX333)</f>
        <v/>
      </c>
      <c r="AF333" s="46" t="str">
        <f>IF(Inputs!$B330="","",CR333-DY333)</f>
        <v/>
      </c>
      <c r="AG333" s="50" t="str">
        <f t="shared" si="15"/>
        <v/>
      </c>
      <c r="AH333" s="50"/>
      <c r="AJ333" s="27">
        <f>IF(AND(Inputs!$CO330=0,AJ$4&gt;=Inputs!$CM330),1,IF(AND(AJ$4&gt;=Inputs!$CM330,AJ$4&lt;Inputs!$CN330),1,IF(AND(AJ$4=Inputs!$CN330,AJ$4=Inputs!$CO330),1,IF(OR(AND(AJ$4=Inputs!$CN330+1,Inputs!$CN330=Inputs!$CO330),AND(AJ$4=Inputs!$CN330+2,Inputs!$CN330=Inputs!$CO330)),0,IF(AJ$4=Inputs!$CN330,0.8,IF(AJ$4=Inputs!$CN330+1,0.6,IF(AJ$4=Inputs!$CN330+2,0.4,IF(AJ$4=Inputs!$CO330,0.2,IF(AND(AJ$4&gt;=Inputs!$CL330,AJ$4&lt;Inputs!$CM330),(AJ$4-Inputs!$CL330+1)/(Inputs!$AI330+1),0)))))))))</f>
        <v>0</v>
      </c>
      <c r="AK333" s="27">
        <f>IF(AND(Inputs!$CO330=0,AK$4&gt;=Inputs!$CM330),1,IF(AND(AK$4&gt;=Inputs!$CM330,AK$4&lt;Inputs!$CN330),1,IF(AND(AK$4=Inputs!$CN330,AK$4=Inputs!$CO330),1,IF(OR(AND(AK$4=Inputs!$CN330+1,Inputs!$CN330=Inputs!$CO330),AND(AK$4=Inputs!$CN330+2,Inputs!$CN330=Inputs!$CO330)),0,IF(AK$4=Inputs!$CN330,0.8,IF(AK$4=Inputs!$CN330+1,0.6,IF(AK$4=Inputs!$CN330+2,0.4,IF(AK$4=Inputs!$CO330,0.2,IF(AND(AK$4&gt;=Inputs!$CL330,AK$4&lt;Inputs!$CM330),(AK$4-Inputs!$CL330+1)/(Inputs!$AI330+1),0)))))))))</f>
        <v>0</v>
      </c>
      <c r="AL333" s="27">
        <f>IF(AND(Inputs!$CO330=0,AL$4&gt;=Inputs!$CM330),1,IF(AND(AL$4&gt;=Inputs!$CM330,AL$4&lt;Inputs!$CN330),1,IF(AND(AL$4=Inputs!$CN330,AL$4=Inputs!$CO330),1,IF(OR(AND(AL$4=Inputs!$CN330+1,Inputs!$CN330=Inputs!$CO330),AND(AL$4=Inputs!$CN330+2,Inputs!$CN330=Inputs!$CO330)),0,IF(AL$4=Inputs!$CN330,0.8,IF(AL$4=Inputs!$CN330+1,0.6,IF(AL$4=Inputs!$CN330+2,0.4,IF(AL$4=Inputs!$CO330,0.2,IF(AND(AL$4&gt;=Inputs!$CL330,AL$4&lt;Inputs!$CM330),(AL$4-Inputs!$CL330+1)/(Inputs!$AI330+1),0)))))))))</f>
        <v>0</v>
      </c>
      <c r="AM333" s="27">
        <f>IF(AND(Inputs!$CO330=0,AM$4&gt;=Inputs!$CM330),1,IF(AND(AM$4&gt;=Inputs!$CM330,AM$4&lt;Inputs!$CN330),1,IF(AND(AM$4=Inputs!$CN330,AM$4=Inputs!$CO330),1,IF(OR(AND(AM$4=Inputs!$CN330+1,Inputs!$CN330=Inputs!$CO330),AND(AM$4=Inputs!$CN330+2,Inputs!$CN330=Inputs!$CO330)),0,IF(AM$4=Inputs!$CN330,0.8,IF(AM$4=Inputs!$CN330+1,0.6,IF(AM$4=Inputs!$CN330+2,0.4,IF(AM$4=Inputs!$CO330,0.2,IF(AND(AM$4&gt;=Inputs!$CL330,AM$4&lt;Inputs!$CM330),(AM$4-Inputs!$CL330+1)/(Inputs!$AI330+1),0)))))))))</f>
        <v>0</v>
      </c>
      <c r="AN333" s="27">
        <f>IF(AND(Inputs!$CO330=0,AN$4&gt;=Inputs!$CM330),1,IF(AND(AN$4&gt;=Inputs!$CM330,AN$4&lt;Inputs!$CN330),1,IF(AND(AN$4=Inputs!$CN330,AN$4=Inputs!$CO330),1,IF(OR(AND(AN$4=Inputs!$CN330+1,Inputs!$CN330=Inputs!$CO330),AND(AN$4=Inputs!$CN330+2,Inputs!$CN330=Inputs!$CO330)),0,IF(AN$4=Inputs!$CN330,0.8,IF(AN$4=Inputs!$CN330+1,0.6,IF(AN$4=Inputs!$CN330+2,0.4,IF(AN$4=Inputs!$CO330,0.2,IF(AND(AN$4&gt;=Inputs!$CL330,AN$4&lt;Inputs!$CM330),(AN$4-Inputs!$CL330+1)/(Inputs!$AI330+1),0)))))))))</f>
        <v>0</v>
      </c>
      <c r="AO333" s="27">
        <f>IF(AND(Inputs!$CO330=0,AO$4&gt;=Inputs!$CM330),1,IF(AND(AO$4&gt;=Inputs!$CM330,AO$4&lt;Inputs!$CN330),1,IF(AND(AO$4=Inputs!$CN330,AO$4=Inputs!$CO330),1,IF(OR(AND(AO$4=Inputs!$CN330+1,Inputs!$CN330=Inputs!$CO330),AND(AO$4=Inputs!$CN330+2,Inputs!$CN330=Inputs!$CO330)),0,IF(AO$4=Inputs!$CN330,0.8,IF(AO$4=Inputs!$CN330+1,0.6,IF(AO$4=Inputs!$CN330+2,0.4,IF(AO$4=Inputs!$CO330,0.2,IF(AND(AO$4&gt;=Inputs!$CL330,AO$4&lt;Inputs!$CM330),(AO$4-Inputs!$CL330+1)/(Inputs!$AI330+1),0)))))))))</f>
        <v>0</v>
      </c>
      <c r="AP333" s="27">
        <f>IF(AND(Inputs!$CO330=0,AP$4&gt;=Inputs!$CM330),1,IF(AND(AP$4&gt;=Inputs!$CM330,AP$4&lt;Inputs!$CN330),1,IF(AND(AP$4=Inputs!$CN330,AP$4=Inputs!$CO330),1,IF(OR(AND(AP$4=Inputs!$CN330+1,Inputs!$CN330=Inputs!$CO330),AND(AP$4=Inputs!$CN330+2,Inputs!$CN330=Inputs!$CO330)),0,IF(AP$4=Inputs!$CN330,0.8,IF(AP$4=Inputs!$CN330+1,0.6,IF(AP$4=Inputs!$CN330+2,0.4,IF(AP$4=Inputs!$CO330,0.2,IF(AND(AP$4&gt;=Inputs!$CL330,AP$4&lt;Inputs!$CM330),(AP$4-Inputs!$CL330+1)/(Inputs!$AI330+1),0)))))))))</f>
        <v>0</v>
      </c>
      <c r="AQ333" s="27">
        <f>IF(AND(Inputs!$CO330=0,AQ$4&gt;=Inputs!$CM330),1,IF(AND(AQ$4&gt;=Inputs!$CM330,AQ$4&lt;Inputs!$CN330),1,IF(AND(AQ$4=Inputs!$CN330,AQ$4=Inputs!$CO330),1,IF(OR(AND(AQ$4=Inputs!$CN330+1,Inputs!$CN330=Inputs!$CO330),AND(AQ$4=Inputs!$CN330+2,Inputs!$CN330=Inputs!$CO330)),0,IF(AQ$4=Inputs!$CN330,0.8,IF(AQ$4=Inputs!$CN330+1,0.6,IF(AQ$4=Inputs!$CN330+2,0.4,IF(AQ$4=Inputs!$CO330,0.2,IF(AND(AQ$4&gt;=Inputs!$CL330,AQ$4&lt;Inputs!$CM330),(AQ$4-Inputs!$CL330+1)/(Inputs!$AI330+1),0)))))))))</f>
        <v>0</v>
      </c>
      <c r="AR333" s="27">
        <f>IF(AND(Inputs!$CO330=0,AR$4&gt;=Inputs!$CM330),1,IF(AND(AR$4&gt;=Inputs!$CM330,AR$4&lt;Inputs!$CN330),1,IF(AND(AR$4=Inputs!$CN330,AR$4=Inputs!$CO330),1,IF(OR(AND(AR$4=Inputs!$CN330+1,Inputs!$CN330=Inputs!$CO330),AND(AR$4=Inputs!$CN330+2,Inputs!$CN330=Inputs!$CO330)),0,IF(AR$4=Inputs!$CN330,0.8,IF(AR$4=Inputs!$CN330+1,0.6,IF(AR$4=Inputs!$CN330+2,0.4,IF(AR$4=Inputs!$CO330,0.2,IF(AND(AR$4&gt;=Inputs!$CL330,AR$4&lt;Inputs!$CM330),(AR$4-Inputs!$CL330+1)/(Inputs!$AI330+1),0)))))))))</f>
        <v>0</v>
      </c>
      <c r="AS333" s="27">
        <f>IF(AND(Inputs!$CO330=0,AS$4&gt;=Inputs!$CM330),1,IF(AND(AS$4&gt;=Inputs!$CM330,AS$4&lt;Inputs!$CN330),1,IF(AND(AS$4=Inputs!$CN330,AS$4=Inputs!$CO330),1,IF(OR(AND(AS$4=Inputs!$CN330+1,Inputs!$CN330=Inputs!$CO330),AND(AS$4=Inputs!$CN330+2,Inputs!$CN330=Inputs!$CO330)),0,IF(AS$4=Inputs!$CN330,0.8,IF(AS$4=Inputs!$CN330+1,0.6,IF(AS$4=Inputs!$CN330+2,0.4,IF(AS$4=Inputs!$CO330,0.2,IF(AND(AS$4&gt;=Inputs!$CL330,AS$4&lt;Inputs!$CM330),(AS$4-Inputs!$CL330+1)/(Inputs!$AI330+1),0)))))))))</f>
        <v>0</v>
      </c>
      <c r="AT333" s="27">
        <f>IF(AND(Inputs!$CO330=0,AT$4&gt;=Inputs!$CM330),1,IF(AND(AT$4&gt;=Inputs!$CM330,AT$4&lt;Inputs!$CN330),1,IF(AND(AT$4=Inputs!$CN330,AT$4=Inputs!$CO330),1,IF(OR(AND(AT$4=Inputs!$CN330+1,Inputs!$CN330=Inputs!$CO330),AND(AT$4=Inputs!$CN330+2,Inputs!$CN330=Inputs!$CO330)),0,IF(AT$4=Inputs!$CN330,0.8,IF(AT$4=Inputs!$CN330+1,0.6,IF(AT$4=Inputs!$CN330+2,0.4,IF(AT$4=Inputs!$CO330,0.2,IF(AND(AT$4&gt;=Inputs!$CL330,AT$4&lt;Inputs!$CM330),(AT$4-Inputs!$CL330+1)/(Inputs!$AI330+1),0)))))))))</f>
        <v>0</v>
      </c>
      <c r="AU333" s="27">
        <f>IF(AND(Inputs!$CO330=0,AU$4&gt;=Inputs!$CM330),1,IF(AND(AU$4&gt;=Inputs!$CM330,AU$4&lt;Inputs!$CN330),1,IF(AND(AU$4=Inputs!$CN330,AU$4=Inputs!$CO330),1,IF(OR(AND(AU$4=Inputs!$CN330+1,Inputs!$CN330=Inputs!$CO330),AND(AU$4=Inputs!$CN330+2,Inputs!$CN330=Inputs!$CO330)),0,IF(AU$4=Inputs!$CN330,0.8,IF(AU$4=Inputs!$CN330+1,0.6,IF(AU$4=Inputs!$CN330+2,0.4,IF(AU$4=Inputs!$CO330,0.2,IF(AND(AU$4&gt;=Inputs!$CL330,AU$4&lt;Inputs!$CM330),(AU$4-Inputs!$CL330+1)/(Inputs!$AI330+1),0)))))))))</f>
        <v>0</v>
      </c>
      <c r="AV333" s="27">
        <f>IF(AND(Inputs!$CO330=0,AV$4&gt;=Inputs!$CM330),1,IF(AND(AV$4&gt;=Inputs!$CM330,AV$4&lt;Inputs!$CN330),1,IF(AND(AV$4=Inputs!$CN330,AV$4=Inputs!$CO330),1,IF(OR(AND(AV$4=Inputs!$CN330+1,Inputs!$CN330=Inputs!$CO330),AND(AV$4=Inputs!$CN330+2,Inputs!$CN330=Inputs!$CO330)),0,IF(AV$4=Inputs!$CN330,0.8,IF(AV$4=Inputs!$CN330+1,0.6,IF(AV$4=Inputs!$CN330+2,0.4,IF(AV$4=Inputs!$CO330,0.2,IF(AND(AV$4&gt;=Inputs!$CL330,AV$4&lt;Inputs!$CM330),(AV$4-Inputs!$CL330+1)/(Inputs!$AI330+1),0)))))))))</f>
        <v>0</v>
      </c>
      <c r="AW333" s="27">
        <f>IF(AND(Inputs!$CO330=0,AW$4&gt;=Inputs!$CM330),1,IF(AND(AW$4&gt;=Inputs!$CM330,AW$4&lt;Inputs!$CN330),1,IF(AND(AW$4=Inputs!$CN330,AW$4=Inputs!$CO330),1,IF(OR(AND(AW$4=Inputs!$CN330+1,Inputs!$CN330=Inputs!$CO330),AND(AW$4=Inputs!$CN330+2,Inputs!$CN330=Inputs!$CO330)),0,IF(AW$4=Inputs!$CN330,0.8,IF(AW$4=Inputs!$CN330+1,0.6,IF(AW$4=Inputs!$CN330+2,0.4,IF(AW$4=Inputs!$CO330,0.2,IF(AND(AW$4&gt;=Inputs!$CL330,AW$4&lt;Inputs!$CM330),(AW$4-Inputs!$CL330+1)/(Inputs!$AI330+1),0)))))))))</f>
        <v>0</v>
      </c>
      <c r="AX333" s="27">
        <f>IF(AND(Inputs!$CO330=0,AX$4&gt;=Inputs!$CM330),1,IF(AND(AX$4&gt;=Inputs!$CM330,AX$4&lt;Inputs!$CN330),1,IF(AND(AX$4=Inputs!$CN330,AX$4=Inputs!$CO330),1,IF(OR(AND(AX$4=Inputs!$CN330+1,Inputs!$CN330=Inputs!$CO330),AND(AX$4=Inputs!$CN330+2,Inputs!$CN330=Inputs!$CO330)),0,IF(AX$4=Inputs!$CN330,0.8,IF(AX$4=Inputs!$CN330+1,0.6,IF(AX$4=Inputs!$CN330+2,0.4,IF(AX$4=Inputs!$CO330,0.2,IF(AND(AX$4&gt;=Inputs!$CL330,AX$4&lt;Inputs!$CM330),(AX$4-Inputs!$CL330+1)/(Inputs!$AI330+1),0)))))))))</f>
        <v>0</v>
      </c>
      <c r="AY333" s="27">
        <f>IF(AND(Inputs!$CO330=0,AY$4&gt;=Inputs!$CM330),1,IF(AND(AY$4&gt;=Inputs!$CM330,AY$4&lt;Inputs!$CN330),1,IF(AND(AY$4=Inputs!$CN330,AY$4=Inputs!$CO330),1,IF(OR(AND(AY$4=Inputs!$CN330+1,Inputs!$CN330=Inputs!$CO330),AND(AY$4=Inputs!$CN330+2,Inputs!$CN330=Inputs!$CO330)),0,IF(AY$4=Inputs!$CN330,0.8,IF(AY$4=Inputs!$CN330+1,0.6,IF(AY$4=Inputs!$CN330+2,0.4,IF(AY$4=Inputs!$CO330,0.2,IF(AND(AY$4&gt;=Inputs!$CL330,AY$4&lt;Inputs!$CM330),(AY$4-Inputs!$CL330+1)/(Inputs!$AI330+1),0)))))))))</f>
        <v>0</v>
      </c>
      <c r="AZ333" s="27">
        <f>IF(AND(Inputs!$CO330=0,AZ$4&gt;=Inputs!$CM330),1,IF(AND(AZ$4&gt;=Inputs!$CM330,AZ$4&lt;Inputs!$CN330),1,IF(AND(AZ$4=Inputs!$CN330,AZ$4=Inputs!$CO330),1,IF(OR(AND(AZ$4=Inputs!$CN330+1,Inputs!$CN330=Inputs!$CO330),AND(AZ$4=Inputs!$CN330+2,Inputs!$CN330=Inputs!$CO330)),0,IF(AZ$4=Inputs!$CN330,0.8,IF(AZ$4=Inputs!$CN330+1,0.6,IF(AZ$4=Inputs!$CN330+2,0.4,IF(AZ$4=Inputs!$CO330,0.2,IF(AND(AZ$4&gt;=Inputs!$CL330,AZ$4&lt;Inputs!$CM330),(AZ$4-Inputs!$CL330+1)/(Inputs!$AI330+1),0)))))))))</f>
        <v>0</v>
      </c>
      <c r="BA333" s="27">
        <f>IF(AND(Inputs!$CO330=0,BA$4&gt;=Inputs!$CM330),1,IF(AND(BA$4&gt;=Inputs!$CM330,BA$4&lt;Inputs!$CN330),1,IF(AND(BA$4=Inputs!$CN330,BA$4=Inputs!$CO330),1,IF(OR(AND(BA$4=Inputs!$CN330+1,Inputs!$CN330=Inputs!$CO330),AND(BA$4=Inputs!$CN330+2,Inputs!$CN330=Inputs!$CO330)),0,IF(BA$4=Inputs!$CN330,0.8,IF(BA$4=Inputs!$CN330+1,0.6,IF(BA$4=Inputs!$CN330+2,0.4,IF(BA$4=Inputs!$CO330,0.2,IF(AND(BA$4&gt;=Inputs!$CL330,BA$4&lt;Inputs!$CM330),(BA$4-Inputs!$CL330+1)/(Inputs!$AI330+1),0)))))))))</f>
        <v>0</v>
      </c>
      <c r="BB333" s="27">
        <f>IF(AND(Inputs!$CO330=0,BB$4&gt;=Inputs!$CM330),1,IF(AND(BB$4&gt;=Inputs!$CM330,BB$4&lt;Inputs!$CN330),1,IF(AND(BB$4=Inputs!$CN330,BB$4=Inputs!$CO330),1,IF(OR(AND(BB$4=Inputs!$CN330+1,Inputs!$CN330=Inputs!$CO330),AND(BB$4=Inputs!$CN330+2,Inputs!$CN330=Inputs!$CO330)),0,IF(BB$4=Inputs!$CN330,0.8,IF(BB$4=Inputs!$CN330+1,0.6,IF(BB$4=Inputs!$CN330+2,0.4,IF(BB$4=Inputs!$CO330,0.2,IF(AND(BB$4&gt;=Inputs!$CL330,BB$4&lt;Inputs!$CM330),(BB$4-Inputs!$CL330+1)/(Inputs!$AI330+1),0)))))))))</f>
        <v>0</v>
      </c>
      <c r="BC333" s="27">
        <f>IF(AND(Inputs!$CO330=0,BC$4&gt;=Inputs!$CM330),1,IF(AND(BC$4&gt;=Inputs!$CM330,BC$4&lt;Inputs!$CN330),1,IF(AND(BC$4=Inputs!$CN330,BC$4=Inputs!$CO330),1,IF(OR(AND(BC$4=Inputs!$CN330+1,Inputs!$CN330=Inputs!$CO330),AND(BC$4=Inputs!$CN330+2,Inputs!$CN330=Inputs!$CO330)),0,IF(BC$4=Inputs!$CN330,0.8,IF(BC$4=Inputs!$CN330+1,0.6,IF(BC$4=Inputs!$CN330+2,0.4,IF(BC$4=Inputs!$CO330,0.2,IF(AND(BC$4&gt;=Inputs!$CL330,BC$4&lt;Inputs!$CM330),(BC$4-Inputs!$CL330+1)/(Inputs!$AI330+1),0)))))))))</f>
        <v>0</v>
      </c>
      <c r="BD333" s="27">
        <f>IF(AND(Inputs!$CO330=0,BD$4&gt;=Inputs!$CM330),1,IF(AND(BD$4&gt;=Inputs!$CM330,BD$4&lt;Inputs!$CN330),1,IF(AND(BD$4=Inputs!$CN330,BD$4=Inputs!$CO330),1,IF(OR(AND(BD$4=Inputs!$CN330+1,Inputs!$CN330=Inputs!$CO330),AND(BD$4=Inputs!$CN330+2,Inputs!$CN330=Inputs!$CO330)),0,IF(BD$4=Inputs!$CN330,0.8,IF(BD$4=Inputs!$CN330+1,0.6,IF(BD$4=Inputs!$CN330+2,0.4,IF(BD$4=Inputs!$CO330,0.2,IF(AND(BD$4&gt;=Inputs!$CL330,BD$4&lt;Inputs!$CM330),(BD$4-Inputs!$CL330+1)/(Inputs!$AI330+1),0)))))))))</f>
        <v>0</v>
      </c>
      <c r="BE333" s="27">
        <f>IF(AND(Inputs!$CO330=0,BE$4&gt;=Inputs!$CM330),1,IF(AND(BE$4&gt;=Inputs!$CM330,BE$4&lt;Inputs!$CN330),1,IF(AND(BE$4=Inputs!$CN330,BE$4=Inputs!$CO330),1,IF(OR(AND(BE$4=Inputs!$CN330+1,Inputs!$CN330=Inputs!$CO330),AND(BE$4=Inputs!$CN330+2,Inputs!$CN330=Inputs!$CO330)),0,IF(BE$4=Inputs!$CN330,0.8,IF(BE$4=Inputs!$CN330+1,0.6,IF(BE$4=Inputs!$CN330+2,0.4,IF(BE$4=Inputs!$CO330,0.2,IF(AND(BE$4&gt;=Inputs!$CL330,BE$4&lt;Inputs!$CM330),(BE$4-Inputs!$CL330+1)/(Inputs!$AI330+1),0)))))))))</f>
        <v>0</v>
      </c>
      <c r="BF333" s="27">
        <f>IF(AND(Inputs!$CO330=0,BF$4&gt;=Inputs!$CM330),1,IF(AND(BF$4&gt;=Inputs!$CM330,BF$4&lt;Inputs!$CN330),1,IF(AND(BF$4=Inputs!$CN330,BF$4=Inputs!$CO330),1,IF(OR(AND(BF$4=Inputs!$CN330+1,Inputs!$CN330=Inputs!$CO330),AND(BF$4=Inputs!$CN330+2,Inputs!$CN330=Inputs!$CO330)),0,IF(BF$4=Inputs!$CN330,0.8,IF(BF$4=Inputs!$CN330+1,0.6,IF(BF$4=Inputs!$CN330+2,0.4,IF(BF$4=Inputs!$CO330,0.2,IF(AND(BF$4&gt;=Inputs!$CL330,BF$4&lt;Inputs!$CM330),(BF$4-Inputs!$CL330+1)/(Inputs!$AI330+1),0)))))))))</f>
        <v>0</v>
      </c>
      <c r="BG333" s="27">
        <f>IF(AND(Inputs!$CO330=0,BG$4&gt;=Inputs!$CM330),1,IF(AND(BG$4&gt;=Inputs!$CM330,BG$4&lt;Inputs!$CN330),1,IF(AND(BG$4=Inputs!$CN330,BG$4=Inputs!$CO330),1,IF(OR(AND(BG$4=Inputs!$CN330+1,Inputs!$CN330=Inputs!$CO330),AND(BG$4=Inputs!$CN330+2,Inputs!$CN330=Inputs!$CO330)),0,IF(BG$4=Inputs!$CN330,0.8,IF(BG$4=Inputs!$CN330+1,0.6,IF(BG$4=Inputs!$CN330+2,0.4,IF(BG$4=Inputs!$CO330,0.2,IF(AND(BG$4&gt;=Inputs!$CL330,BG$4&lt;Inputs!$CM330),(BG$4-Inputs!$CL330+1)/(Inputs!$AI330+1),0)))))))))</f>
        <v>0</v>
      </c>
      <c r="BH333" s="27">
        <f>IF(AND(Inputs!$CO330=0,BH$4&gt;=Inputs!$CM330),1,IF(AND(BH$4&gt;=Inputs!$CM330,BH$4&lt;Inputs!$CN330),1,IF(AND(BH$4=Inputs!$CN330,BH$4=Inputs!$CO330),1,IF(OR(AND(BH$4=Inputs!$CN330+1,Inputs!$CN330=Inputs!$CO330),AND(BH$4=Inputs!$CN330+2,Inputs!$CN330=Inputs!$CO330)),0,IF(BH$4=Inputs!$CN330,0.8,IF(BH$4=Inputs!$CN330+1,0.6,IF(BH$4=Inputs!$CN330+2,0.4,IF(BH$4=Inputs!$CO330,0.2,IF(AND(BH$4&gt;=Inputs!$CL330,BH$4&lt;Inputs!$CM330),(BH$4-Inputs!$CL330+1)/(Inputs!$AI330+1),0)))))))))</f>
        <v>0</v>
      </c>
      <c r="BI333" s="27">
        <f>IF(AND(Inputs!$CO330=0,BI$4&gt;=Inputs!$CM330),1,IF(AND(BI$4&gt;=Inputs!$CM330,BI$4&lt;Inputs!$CN330),1,IF(AND(BI$4=Inputs!$CN330,BI$4=Inputs!$CO330),1,IF(OR(AND(BI$4=Inputs!$CN330+1,Inputs!$CN330=Inputs!$CO330),AND(BI$4=Inputs!$CN330+2,Inputs!$CN330=Inputs!$CO330)),0,IF(BI$4=Inputs!$CN330,0.8,IF(BI$4=Inputs!$CN330+1,0.6,IF(BI$4=Inputs!$CN330+2,0.4,IF(BI$4=Inputs!$CO330,0.2,IF(AND(BI$4&gt;=Inputs!$CL330,BI$4&lt;Inputs!$CM330),(BI$4-Inputs!$CL330+1)/(Inputs!$AI330+1),0)))))))))</f>
        <v>0</v>
      </c>
      <c r="BJ333" s="27">
        <f>IF(AND(Inputs!$CO330=0,BJ$4&gt;=Inputs!$CM330),1,IF(AND(BJ$4&gt;=Inputs!$CM330,BJ$4&lt;Inputs!$CN330),1,IF(AND(BJ$4=Inputs!$CN330,BJ$4=Inputs!$CO330),1,IF(OR(AND(BJ$4=Inputs!$CN330+1,Inputs!$CN330=Inputs!$CO330),AND(BJ$4=Inputs!$CN330+2,Inputs!$CN330=Inputs!$CO330)),0,IF(BJ$4=Inputs!$CN330,0.8,IF(BJ$4=Inputs!$CN330+1,0.6,IF(BJ$4=Inputs!$CN330+2,0.4,IF(BJ$4=Inputs!$CO330,0.2,IF(AND(BJ$4&gt;=Inputs!$CL330,BJ$4&lt;Inputs!$CM330),(BJ$4-Inputs!$CL330+1)/(Inputs!$AI330+1),0)))))))))</f>
        <v>0</v>
      </c>
      <c r="BK333" s="27">
        <f>IF(AND(Inputs!$CO330=0,BK$4&gt;=Inputs!$CM330),1,IF(AND(BK$4&gt;=Inputs!$CM330,BK$4&lt;Inputs!$CN330),1,IF(AND(BK$4=Inputs!$CN330,BK$4=Inputs!$CO330),1,IF(OR(AND(BK$4=Inputs!$CN330+1,Inputs!$CN330=Inputs!$CO330),AND(BK$4=Inputs!$CN330+2,Inputs!$CN330=Inputs!$CO330)),0,IF(BK$4=Inputs!$CN330,0.8,IF(BK$4=Inputs!$CN330+1,0.6,IF(BK$4=Inputs!$CN330+2,0.4,IF(BK$4=Inputs!$CO330,0.2,IF(AND(BK$4&gt;=Inputs!$CL330,BK$4&lt;Inputs!$CM330),(BK$4-Inputs!$CL330+1)/(Inputs!$AI330+1),0)))))))))</f>
        <v>0</v>
      </c>
      <c r="BL333" s="27">
        <f>IF(AND(Inputs!$CO330=0,BL$4&gt;=Inputs!$CM330),1,IF(AND(BL$4&gt;=Inputs!$CM330,BL$4&lt;Inputs!$CN330),1,IF(AND(BL$4=Inputs!$CN330,BL$4=Inputs!$CO330),1,IF(OR(AND(BL$4=Inputs!$CN330+1,Inputs!$CN330=Inputs!$CO330),AND(BL$4=Inputs!$CN330+2,Inputs!$CN330=Inputs!$CO330)),0,IF(BL$4=Inputs!$CN330,0.8,IF(BL$4=Inputs!$CN330+1,0.6,IF(BL$4=Inputs!$CN330+2,0.4,IF(BL$4=Inputs!$CO330,0.2,IF(AND(BL$4&gt;=Inputs!$CL330,BL$4&lt;Inputs!$CM330),(BL$4-Inputs!$CL330+1)/(Inputs!$AI330+1),0)))))))))</f>
        <v>0</v>
      </c>
      <c r="BM333" s="27">
        <f>IF(AND(Inputs!$CO330=0,BM$4&gt;=Inputs!$CM330),1,IF(AND(BM$4&gt;=Inputs!$CM330,BM$4&lt;Inputs!$CN330),1,IF(AND(BM$4=Inputs!$CN330,BM$4=Inputs!$CO330),1,IF(OR(AND(BM$4=Inputs!$CN330+1,Inputs!$CN330=Inputs!$CO330),AND(BM$4=Inputs!$CN330+2,Inputs!$CN330=Inputs!$CO330)),0,IF(BM$4=Inputs!$CN330,0.8,IF(BM$4=Inputs!$CN330+1,0.6,IF(BM$4=Inputs!$CN330+2,0.4,IF(BM$4=Inputs!$CO330,0.2,IF(AND(BM$4&gt;=Inputs!$CL330,BM$4&lt;Inputs!$CM330),(BM$4-Inputs!$CL330+1)/(Inputs!$AI330+1),0)))))))))</f>
        <v>0</v>
      </c>
      <c r="BO333" s="46" t="str">
        <f>IF(Inputs!$B330="","",(ROUND(Inputs!$BC330*AJ333,0)))</f>
        <v/>
      </c>
      <c r="BP333" s="46" t="str">
        <f>IF(Inputs!$B330="","",(ROUND(Inputs!$BC330*AK333,0)))</f>
        <v/>
      </c>
      <c r="BQ333" s="46" t="str">
        <f>IF(Inputs!$B330="","",(ROUND(Inputs!$BC330*AL333,0)))</f>
        <v/>
      </c>
      <c r="BR333" s="46" t="str">
        <f>IF(Inputs!$B330="","",(ROUND(Inputs!$BC330*AM333,0)))</f>
        <v/>
      </c>
      <c r="BS333" s="46" t="str">
        <f>IF(Inputs!$B330="","",(ROUND(Inputs!$BC330*AN333,0)))</f>
        <v/>
      </c>
      <c r="BT333" s="46" t="str">
        <f>IF(Inputs!$B330="","",(ROUND(Inputs!$BC330*AO333,0)))</f>
        <v/>
      </c>
      <c r="BU333" s="46" t="str">
        <f>IF(Inputs!$B330="","",(ROUND(Inputs!$BC330*AP333,0)))</f>
        <v/>
      </c>
      <c r="BV333" s="46" t="str">
        <f>IF(Inputs!$B330="","",(ROUND(Inputs!$BC330*AQ333,0)))</f>
        <v/>
      </c>
      <c r="BW333" s="46" t="str">
        <f>IF(Inputs!$B330="","",(ROUND(Inputs!$BC330*AR333,0)))</f>
        <v/>
      </c>
      <c r="BX333" s="46" t="str">
        <f>IF(Inputs!$B330="","",(ROUND(Inputs!$BC330*AS333,0)))</f>
        <v/>
      </c>
      <c r="BY333" s="46" t="str">
        <f>IF(Inputs!$B330="","",(ROUND(Inputs!$BC330*AT333,0)))</f>
        <v/>
      </c>
      <c r="BZ333" s="46" t="str">
        <f>IF(Inputs!$B330="","",(ROUND(Inputs!$BC330*AU333,0)))</f>
        <v/>
      </c>
      <c r="CA333" s="46" t="str">
        <f>IF(Inputs!$B330="","",(ROUND(Inputs!$BC330*AV333,0)))</f>
        <v/>
      </c>
      <c r="CB333" s="46" t="str">
        <f>IF(Inputs!$B330="","",(ROUND(Inputs!$BC330*AW333,0)))</f>
        <v/>
      </c>
      <c r="CC333" s="46" t="str">
        <f>IF(Inputs!$B330="","",(ROUND(Inputs!$BC330*AX333,0)))</f>
        <v/>
      </c>
      <c r="CD333" s="46" t="str">
        <f>IF(Inputs!$B330="","",(ROUND(Inputs!$BC330*AY333,0)))</f>
        <v/>
      </c>
      <c r="CE333" s="46" t="str">
        <f>IF(Inputs!$B330="","",(ROUND(Inputs!$BC330*AZ333,0)))</f>
        <v/>
      </c>
      <c r="CF333" s="46" t="str">
        <f>IF(Inputs!$B330="","",(ROUND(Inputs!$BC330*BA333,0)))</f>
        <v/>
      </c>
      <c r="CG333" s="46" t="str">
        <f>IF(Inputs!$B330="","",(ROUND(Inputs!$BC330*BB333,0)))</f>
        <v/>
      </c>
      <c r="CH333" s="46" t="str">
        <f>IF(Inputs!$B330="","",(ROUND(Inputs!$BC330*BC333,0)))</f>
        <v/>
      </c>
      <c r="CI333" s="46" t="str">
        <f>IF(Inputs!$B330="","",(ROUND(Inputs!$BC330*BD333,0)))</f>
        <v/>
      </c>
      <c r="CJ333" s="46" t="str">
        <f>IF(Inputs!$B330="","",(ROUND(Inputs!$BC330*BE333,0)))</f>
        <v/>
      </c>
      <c r="CK333" s="46" t="str">
        <f>IF(Inputs!$B330="","",(ROUND(Inputs!$BC330*BF333,0)))</f>
        <v/>
      </c>
      <c r="CL333" s="46" t="str">
        <f>IF(Inputs!$B330="","",(ROUND(Inputs!$BC330*BG333,0)))</f>
        <v/>
      </c>
      <c r="CM333" s="46" t="str">
        <f>IF(Inputs!$B330="","",(ROUND(Inputs!$BC330*BH333,0)))</f>
        <v/>
      </c>
      <c r="CN333" s="46" t="str">
        <f>IF(Inputs!$B330="","",(ROUND(Inputs!$BC330*BI333,0)))</f>
        <v/>
      </c>
      <c r="CO333" s="46" t="str">
        <f>IF(Inputs!$B330="","",(ROUND(Inputs!$BC330*BJ333,0)))</f>
        <v/>
      </c>
      <c r="CP333" s="46" t="str">
        <f>IF(Inputs!$B330="","",(ROUND(Inputs!$BC330*BK333,0)))</f>
        <v/>
      </c>
      <c r="CQ333" s="46" t="str">
        <f>IF(Inputs!$B330="","",(ROUND(Inputs!$BC330*BL333,0)))</f>
        <v/>
      </c>
      <c r="CR333" s="46" t="str">
        <f>IF(Inputs!$B330="","",(ROUND(Inputs!$BC330*BM333,0)))</f>
        <v/>
      </c>
      <c r="CV333" s="46" t="str">
        <f>IF(A333="","",IF(AND(CV$4&lt;=Inputs!$CQ330,CV$4&gt;=Inputs!$CP330),Inputs!$AR330/(Inputs!$CQ330-Inputs!$CP330+1),0)+IF(CV$4=Inputs!$CL330,Inputs!$BD330,0))</f>
        <v/>
      </c>
      <c r="CW333" s="46" t="str">
        <f>IF(B333="","",IF(AND(CW$4&lt;=Inputs!$CQ330,CW$4&gt;=Inputs!$CP330),Inputs!$AR330/(Inputs!$CQ330-Inputs!$CP330+1),0)+IF(CW$4=Inputs!$CL330,Inputs!$BD330,0))</f>
        <v/>
      </c>
      <c r="CX333" s="46" t="str">
        <f>IF(C333="","",IF(AND(CX$4&lt;=Inputs!$CQ330,CX$4&gt;=Inputs!$CP330),Inputs!$AR330/(Inputs!$CQ330-Inputs!$CP330+1),0)+IF(CX$4=Inputs!$CL330,Inputs!$BD330,0))</f>
        <v/>
      </c>
      <c r="CY333" s="46" t="str">
        <f>IF(D333="","",IF(AND(CY$4&lt;=Inputs!$CQ330,CY$4&gt;=Inputs!$CP330),Inputs!$AR330/(Inputs!$CQ330-Inputs!$CP330+1),0)+IF(CY$4=Inputs!$CL330,Inputs!$BD330,0))</f>
        <v/>
      </c>
      <c r="CZ333" s="46" t="str">
        <f>IF(E333="","",IF(AND(CZ$4&lt;=Inputs!$CQ330,CZ$4&gt;=Inputs!$CP330),Inputs!$AR330/(Inputs!$CQ330-Inputs!$CP330+1),0)+IF(CZ$4=Inputs!$CL330,Inputs!$BD330,0))</f>
        <v/>
      </c>
      <c r="DA333" s="46" t="str">
        <f>IF(F333="","",IF(AND(DA$4&lt;=Inputs!$CQ330,DA$4&gt;=Inputs!$CP330),Inputs!$AR330/(Inputs!$CQ330-Inputs!$CP330+1),0)+IF(DA$4=Inputs!$CL330,Inputs!$BD330,0))</f>
        <v/>
      </c>
      <c r="DB333" s="46" t="str">
        <f>IF(G333="","",IF(AND(DB$4&lt;=Inputs!$CQ330,DB$4&gt;=Inputs!$CP330),Inputs!$AR330/(Inputs!$CQ330-Inputs!$CP330+1),0)+IF(DB$4=Inputs!$CL330,Inputs!$BD330,0))</f>
        <v/>
      </c>
      <c r="DC333" s="46" t="str">
        <f>IF(H333="","",IF(AND(DC$4&lt;=Inputs!$CQ330,DC$4&gt;=Inputs!$CP330),Inputs!$AR330/(Inputs!$CQ330-Inputs!$CP330+1),0)+IF(DC$4=Inputs!$CL330,Inputs!$BD330,0))</f>
        <v/>
      </c>
      <c r="DD333" s="46" t="str">
        <f>IF(I333="","",IF(AND(DD$4&lt;=Inputs!$CQ330,DD$4&gt;=Inputs!$CP330),Inputs!$AR330/(Inputs!$CQ330-Inputs!$CP330+1),0)+IF(DD$4=Inputs!$CL330,Inputs!$BD330,0))</f>
        <v/>
      </c>
      <c r="DE333" s="46" t="str">
        <f>IF(J333="","",IF(AND(DE$4&lt;=Inputs!$CQ330,DE$4&gt;=Inputs!$CP330),Inputs!$AR330/(Inputs!$CQ330-Inputs!$CP330+1),0)+IF(DE$4=Inputs!$CL330,Inputs!$BD330,0))</f>
        <v/>
      </c>
      <c r="DF333" s="46" t="str">
        <f>IF(K333="","",IF(AND(DF$4&lt;=Inputs!$CQ330,DF$4&gt;=Inputs!$CP330),Inputs!$AR330/(Inputs!$CQ330-Inputs!$CP330+1),0)+IF(DF$4=Inputs!$CL330,Inputs!$BD330,0))</f>
        <v/>
      </c>
      <c r="DG333" s="46" t="str">
        <f>IF(L333="","",IF(AND(DG$4&lt;=Inputs!$CQ330,DG$4&gt;=Inputs!$CP330),Inputs!$AR330/(Inputs!$CQ330-Inputs!$CP330+1),0)+IF(DG$4=Inputs!$CL330,Inputs!$BD330,0))</f>
        <v/>
      </c>
      <c r="DH333" s="46" t="str">
        <f>IF(M333="","",IF(AND(DH$4&lt;=Inputs!$CQ330,DH$4&gt;=Inputs!$CP330),Inputs!$AR330/(Inputs!$CQ330-Inputs!$CP330+1),0)+IF(DH$4=Inputs!$CL330,Inputs!$BD330,0))</f>
        <v/>
      </c>
      <c r="DI333" s="46" t="str">
        <f>IF(N333="","",IF(AND(DI$4&lt;=Inputs!$CQ330,DI$4&gt;=Inputs!$CP330),Inputs!$AR330/(Inputs!$CQ330-Inputs!$CP330+1),0)+IF(DI$4=Inputs!$CL330,Inputs!$BD330,0))</f>
        <v/>
      </c>
      <c r="DJ333" s="46" t="str">
        <f>IF(O333="","",IF(AND(DJ$4&lt;=Inputs!$CQ330,DJ$4&gt;=Inputs!$CP330),Inputs!$AR330/(Inputs!$CQ330-Inputs!$CP330+1),0)+IF(DJ$4=Inputs!$CL330,Inputs!$BD330,0))</f>
        <v/>
      </c>
      <c r="DK333" s="46" t="str">
        <f>IF(P333="","",IF(AND(DK$4&lt;=Inputs!$CQ330,DK$4&gt;=Inputs!$CP330),Inputs!$AR330/(Inputs!$CQ330-Inputs!$CP330+1),0)+IF(DK$4=Inputs!$CL330,Inputs!$BD330,0))</f>
        <v/>
      </c>
      <c r="DL333" s="46" t="str">
        <f>IF(Q333="","",IF(AND(DL$4&lt;=Inputs!$CQ330,DL$4&gt;=Inputs!$CP330),Inputs!$AR330/(Inputs!$CQ330-Inputs!$CP330+1),0)+IF(DL$4=Inputs!$CL330,Inputs!$BD330,0))</f>
        <v/>
      </c>
      <c r="DM333" s="46" t="str">
        <f>IF(R333="","",IF(AND(DM$4&lt;=Inputs!$CQ330,DM$4&gt;=Inputs!$CP330),Inputs!$AR330/(Inputs!$CQ330-Inputs!$CP330+1),0)+IF(DM$4=Inputs!$CL330,Inputs!$BD330,0))</f>
        <v/>
      </c>
      <c r="DN333" s="46" t="str">
        <f>IF(S333="","",IF(AND(DN$4&lt;=Inputs!$CQ330,DN$4&gt;=Inputs!$CP330),Inputs!$AR330/(Inputs!$CQ330-Inputs!$CP330+1),0)+IF(DN$4=Inputs!$CL330,Inputs!$BD330,0))</f>
        <v/>
      </c>
      <c r="DO333" s="46" t="str">
        <f>IF(T333="","",IF(AND(DO$4&lt;=Inputs!$CQ330,DO$4&gt;=Inputs!$CP330),Inputs!$AR330/(Inputs!$CQ330-Inputs!$CP330+1),0)+IF(DO$4=Inputs!$CL330,Inputs!$BD330,0))</f>
        <v/>
      </c>
      <c r="DP333" s="46" t="str">
        <f>IF(U333="","",IF(AND(DP$4&lt;=Inputs!$CQ330,DP$4&gt;=Inputs!$CP330),Inputs!$AR330/(Inputs!$CQ330-Inputs!$CP330+1),0)+IF(DP$4=Inputs!$CL330,Inputs!$BD330,0))</f>
        <v/>
      </c>
      <c r="DQ333" s="46" t="str">
        <f>IF(V333="","",IF(AND(DQ$4&lt;=Inputs!$CQ330,DQ$4&gt;=Inputs!$CP330),Inputs!$AR330/(Inputs!$CQ330-Inputs!$CP330+1),0)+IF(DQ$4=Inputs!$CL330,Inputs!$BD330,0))</f>
        <v/>
      </c>
      <c r="DR333" s="46" t="str">
        <f>IF(W333="","",IF(AND(DR$4&lt;=Inputs!$CQ330,DR$4&gt;=Inputs!$CP330),Inputs!$AR330/(Inputs!$CQ330-Inputs!$CP330+1),0)+IF(DR$4=Inputs!$CL330,Inputs!$BD330,0))</f>
        <v/>
      </c>
      <c r="DS333" s="46" t="str">
        <f>IF(X333="","",IF(AND(DS$4&lt;=Inputs!$CQ330,DS$4&gt;=Inputs!$CP330),Inputs!$AR330/(Inputs!$CQ330-Inputs!$CP330+1),0)+IF(DS$4=Inputs!$CL330,Inputs!$BD330,0))</f>
        <v/>
      </c>
      <c r="DT333" s="46" t="str">
        <f>IF(Y333="","",IF(AND(DT$4&lt;=Inputs!$CQ330,DT$4&gt;=Inputs!$CP330),Inputs!$AR330/(Inputs!$CQ330-Inputs!$CP330+1),0)+IF(DT$4=Inputs!$CL330,Inputs!$BD330,0))</f>
        <v/>
      </c>
      <c r="DU333" s="46" t="str">
        <f>IF(Z333="","",IF(AND(DU$4&lt;=Inputs!$CQ330,DU$4&gt;=Inputs!$CP330),Inputs!$AR330/(Inputs!$CQ330-Inputs!$CP330+1),0)+IF(DU$4=Inputs!$CL330,Inputs!$BD330,0))</f>
        <v/>
      </c>
      <c r="DV333" s="46" t="str">
        <f>IF(AA333="","",IF(AND(DV$4&lt;=Inputs!$CQ330,DV$4&gt;=Inputs!$CP330),Inputs!$AR330/(Inputs!$CQ330-Inputs!$CP330+1),0)+IF(DV$4=Inputs!$CL330,Inputs!$BD330,0))</f>
        <v/>
      </c>
      <c r="DW333" s="46" t="str">
        <f>IF(AB333="","",IF(AND(DW$4&lt;=Inputs!$CQ330,DW$4&gt;=Inputs!$CP330),Inputs!$AR330/(Inputs!$CQ330-Inputs!$CP330+1),0)+IF(DW$4=Inputs!$CL330,Inputs!$BD330,0))</f>
        <v/>
      </c>
      <c r="DX333" s="46" t="str">
        <f>IF(AC333="","",IF(AND(DX$4&lt;=Inputs!$CQ330,DX$4&gt;=Inputs!$CP330),Inputs!$AR330/(Inputs!$CQ330-Inputs!$CP330+1),0)+IF(DX$4=Inputs!$CL330,Inputs!$BD330,0))</f>
        <v/>
      </c>
      <c r="DY333" s="46" t="str">
        <f>IF(AD333="","",IF(AND(DY$4&lt;=Inputs!$CQ330,DY$4&gt;=Inputs!$CP330),Inputs!$AR330/(Inputs!$CQ330-Inputs!$CP330+1),0)+IF(DY$4=Inputs!$CL330,Inputs!$BD330,0))</f>
        <v/>
      </c>
      <c r="DZ333" s="46" t="str">
        <f t="shared" si="14"/>
        <v/>
      </c>
    </row>
    <row r="334" spans="1:130">
      <c r="A334" s="7" t="str">
        <f>IF(Inputs!A331="","",Inputs!A331)</f>
        <v/>
      </c>
      <c r="B334" t="str">
        <f>IF(Inputs!B331="","",Inputs!B331)</f>
        <v/>
      </c>
      <c r="C334" s="46" t="str">
        <f>IF(Inputs!$B331="","",BO334-CV334)</f>
        <v/>
      </c>
      <c r="D334" s="46" t="str">
        <f>IF(Inputs!$B331="","",BP334-CW334)</f>
        <v/>
      </c>
      <c r="E334" s="46" t="str">
        <f>IF(Inputs!$B331="","",BQ334-CX334)</f>
        <v/>
      </c>
      <c r="F334" s="46" t="str">
        <f>IF(Inputs!$B331="","",BR334-CY334)</f>
        <v/>
      </c>
      <c r="G334" s="46" t="str">
        <f>IF(Inputs!$B331="","",BS334-CZ334)</f>
        <v/>
      </c>
      <c r="H334" s="46" t="str">
        <f>IF(Inputs!$B331="","",BT334-DA334)</f>
        <v/>
      </c>
      <c r="I334" s="46" t="str">
        <f>IF(Inputs!$B331="","",BU334-DB334)</f>
        <v/>
      </c>
      <c r="J334" s="46" t="str">
        <f>IF(Inputs!$B331="","",BV334-DC334)</f>
        <v/>
      </c>
      <c r="K334" s="46" t="str">
        <f>IF(Inputs!$B331="","",BW334-DD334)</f>
        <v/>
      </c>
      <c r="L334" s="46" t="str">
        <f>IF(Inputs!$B331="","",BX334-DE334)</f>
        <v/>
      </c>
      <c r="M334" s="46" t="str">
        <f>IF(Inputs!$B331="","",BY334-DF334)</f>
        <v/>
      </c>
      <c r="N334" s="46" t="str">
        <f>IF(Inputs!$B331="","",BZ334-DG334)</f>
        <v/>
      </c>
      <c r="O334" s="46" t="str">
        <f>IF(Inputs!$B331="","",CA334-DH334)</f>
        <v/>
      </c>
      <c r="P334" s="46" t="str">
        <f>IF(Inputs!$B331="","",CB334-DI334)</f>
        <v/>
      </c>
      <c r="Q334" s="46" t="str">
        <f>IF(Inputs!$B331="","",CC334-DJ334)</f>
        <v/>
      </c>
      <c r="R334" s="46" t="str">
        <f>IF(Inputs!$B331="","",CD334-DK334)</f>
        <v/>
      </c>
      <c r="S334" s="46" t="str">
        <f>IF(Inputs!$B331="","",CE334-DL334)</f>
        <v/>
      </c>
      <c r="T334" s="46" t="str">
        <f>IF(Inputs!$B331="","",CF334-DM334)</f>
        <v/>
      </c>
      <c r="U334" s="46" t="str">
        <f>IF(Inputs!$B331="","",CG334-DN334)</f>
        <v/>
      </c>
      <c r="V334" s="46" t="str">
        <f>IF(Inputs!$B331="","",CH334-DO334)</f>
        <v/>
      </c>
      <c r="W334" s="46" t="str">
        <f>IF(Inputs!$B331="","",CI334-DP334)</f>
        <v/>
      </c>
      <c r="X334" s="46" t="str">
        <f>IF(Inputs!$B331="","",CJ334-DQ334)</f>
        <v/>
      </c>
      <c r="Y334" s="46" t="str">
        <f>IF(Inputs!$B331="","",CK334-DR334)</f>
        <v/>
      </c>
      <c r="Z334" s="46" t="str">
        <f>IF(Inputs!$B331="","",CL334-DS334)</f>
        <v/>
      </c>
      <c r="AA334" s="46" t="str">
        <f>IF(Inputs!$B331="","",CM334-DT334)</f>
        <v/>
      </c>
      <c r="AB334" s="46" t="str">
        <f>IF(Inputs!$B331="","",CN334-DU334)</f>
        <v/>
      </c>
      <c r="AC334" s="46" t="str">
        <f>IF(Inputs!$B331="","",CO334-DV334)</f>
        <v/>
      </c>
      <c r="AD334" s="46" t="str">
        <f>IF(Inputs!$B331="","",CP334-DW334)</f>
        <v/>
      </c>
      <c r="AE334" s="46" t="str">
        <f>IF(Inputs!$B331="","",CQ334-DX334)</f>
        <v/>
      </c>
      <c r="AF334" s="46" t="str">
        <f>IF(Inputs!$B331="","",CR334-DY334)</f>
        <v/>
      </c>
      <c r="AG334" s="50" t="str">
        <f t="shared" si="15"/>
        <v/>
      </c>
      <c r="AH334" s="50"/>
      <c r="AJ334" s="27">
        <f>IF(AND(Inputs!$CO331=0,AJ$4&gt;=Inputs!$CM331),1,IF(AND(AJ$4&gt;=Inputs!$CM331,AJ$4&lt;Inputs!$CN331),1,IF(AND(AJ$4=Inputs!$CN331,AJ$4=Inputs!$CO331),1,IF(OR(AND(AJ$4=Inputs!$CN331+1,Inputs!$CN331=Inputs!$CO331),AND(AJ$4=Inputs!$CN331+2,Inputs!$CN331=Inputs!$CO331)),0,IF(AJ$4=Inputs!$CN331,0.8,IF(AJ$4=Inputs!$CN331+1,0.6,IF(AJ$4=Inputs!$CN331+2,0.4,IF(AJ$4=Inputs!$CO331,0.2,IF(AND(AJ$4&gt;=Inputs!$CL331,AJ$4&lt;Inputs!$CM331),(AJ$4-Inputs!$CL331+1)/(Inputs!$AI331+1),0)))))))))</f>
        <v>0</v>
      </c>
      <c r="AK334" s="27">
        <f>IF(AND(Inputs!$CO331=0,AK$4&gt;=Inputs!$CM331),1,IF(AND(AK$4&gt;=Inputs!$CM331,AK$4&lt;Inputs!$CN331),1,IF(AND(AK$4=Inputs!$CN331,AK$4=Inputs!$CO331),1,IF(OR(AND(AK$4=Inputs!$CN331+1,Inputs!$CN331=Inputs!$CO331),AND(AK$4=Inputs!$CN331+2,Inputs!$CN331=Inputs!$CO331)),0,IF(AK$4=Inputs!$CN331,0.8,IF(AK$4=Inputs!$CN331+1,0.6,IF(AK$4=Inputs!$CN331+2,0.4,IF(AK$4=Inputs!$CO331,0.2,IF(AND(AK$4&gt;=Inputs!$CL331,AK$4&lt;Inputs!$CM331),(AK$4-Inputs!$CL331+1)/(Inputs!$AI331+1),0)))))))))</f>
        <v>0</v>
      </c>
      <c r="AL334" s="27">
        <f>IF(AND(Inputs!$CO331=0,AL$4&gt;=Inputs!$CM331),1,IF(AND(AL$4&gt;=Inputs!$CM331,AL$4&lt;Inputs!$CN331),1,IF(AND(AL$4=Inputs!$CN331,AL$4=Inputs!$CO331),1,IF(OR(AND(AL$4=Inputs!$CN331+1,Inputs!$CN331=Inputs!$CO331),AND(AL$4=Inputs!$CN331+2,Inputs!$CN331=Inputs!$CO331)),0,IF(AL$4=Inputs!$CN331,0.8,IF(AL$4=Inputs!$CN331+1,0.6,IF(AL$4=Inputs!$CN331+2,0.4,IF(AL$4=Inputs!$CO331,0.2,IF(AND(AL$4&gt;=Inputs!$CL331,AL$4&lt;Inputs!$CM331),(AL$4-Inputs!$CL331+1)/(Inputs!$AI331+1),0)))))))))</f>
        <v>0</v>
      </c>
      <c r="AM334" s="27">
        <f>IF(AND(Inputs!$CO331=0,AM$4&gt;=Inputs!$CM331),1,IF(AND(AM$4&gt;=Inputs!$CM331,AM$4&lt;Inputs!$CN331),1,IF(AND(AM$4=Inputs!$CN331,AM$4=Inputs!$CO331),1,IF(OR(AND(AM$4=Inputs!$CN331+1,Inputs!$CN331=Inputs!$CO331),AND(AM$4=Inputs!$CN331+2,Inputs!$CN331=Inputs!$CO331)),0,IF(AM$4=Inputs!$CN331,0.8,IF(AM$4=Inputs!$CN331+1,0.6,IF(AM$4=Inputs!$CN331+2,0.4,IF(AM$4=Inputs!$CO331,0.2,IF(AND(AM$4&gt;=Inputs!$CL331,AM$4&lt;Inputs!$CM331),(AM$4-Inputs!$CL331+1)/(Inputs!$AI331+1),0)))))))))</f>
        <v>0</v>
      </c>
      <c r="AN334" s="27">
        <f>IF(AND(Inputs!$CO331=0,AN$4&gt;=Inputs!$CM331),1,IF(AND(AN$4&gt;=Inputs!$CM331,AN$4&lt;Inputs!$CN331),1,IF(AND(AN$4=Inputs!$CN331,AN$4=Inputs!$CO331),1,IF(OR(AND(AN$4=Inputs!$CN331+1,Inputs!$CN331=Inputs!$CO331),AND(AN$4=Inputs!$CN331+2,Inputs!$CN331=Inputs!$CO331)),0,IF(AN$4=Inputs!$CN331,0.8,IF(AN$4=Inputs!$CN331+1,0.6,IF(AN$4=Inputs!$CN331+2,0.4,IF(AN$4=Inputs!$CO331,0.2,IF(AND(AN$4&gt;=Inputs!$CL331,AN$4&lt;Inputs!$CM331),(AN$4-Inputs!$CL331+1)/(Inputs!$AI331+1),0)))))))))</f>
        <v>0</v>
      </c>
      <c r="AO334" s="27">
        <f>IF(AND(Inputs!$CO331=0,AO$4&gt;=Inputs!$CM331),1,IF(AND(AO$4&gt;=Inputs!$CM331,AO$4&lt;Inputs!$CN331),1,IF(AND(AO$4=Inputs!$CN331,AO$4=Inputs!$CO331),1,IF(OR(AND(AO$4=Inputs!$CN331+1,Inputs!$CN331=Inputs!$CO331),AND(AO$4=Inputs!$CN331+2,Inputs!$CN331=Inputs!$CO331)),0,IF(AO$4=Inputs!$CN331,0.8,IF(AO$4=Inputs!$CN331+1,0.6,IF(AO$4=Inputs!$CN331+2,0.4,IF(AO$4=Inputs!$CO331,0.2,IF(AND(AO$4&gt;=Inputs!$CL331,AO$4&lt;Inputs!$CM331),(AO$4-Inputs!$CL331+1)/(Inputs!$AI331+1),0)))))))))</f>
        <v>0</v>
      </c>
      <c r="AP334" s="27">
        <f>IF(AND(Inputs!$CO331=0,AP$4&gt;=Inputs!$CM331),1,IF(AND(AP$4&gt;=Inputs!$CM331,AP$4&lt;Inputs!$CN331),1,IF(AND(AP$4=Inputs!$CN331,AP$4=Inputs!$CO331),1,IF(OR(AND(AP$4=Inputs!$CN331+1,Inputs!$CN331=Inputs!$CO331),AND(AP$4=Inputs!$CN331+2,Inputs!$CN331=Inputs!$CO331)),0,IF(AP$4=Inputs!$CN331,0.8,IF(AP$4=Inputs!$CN331+1,0.6,IF(AP$4=Inputs!$CN331+2,0.4,IF(AP$4=Inputs!$CO331,0.2,IF(AND(AP$4&gt;=Inputs!$CL331,AP$4&lt;Inputs!$CM331),(AP$4-Inputs!$CL331+1)/(Inputs!$AI331+1),0)))))))))</f>
        <v>0</v>
      </c>
      <c r="AQ334" s="27">
        <f>IF(AND(Inputs!$CO331=0,AQ$4&gt;=Inputs!$CM331),1,IF(AND(AQ$4&gt;=Inputs!$CM331,AQ$4&lt;Inputs!$CN331),1,IF(AND(AQ$4=Inputs!$CN331,AQ$4=Inputs!$CO331),1,IF(OR(AND(AQ$4=Inputs!$CN331+1,Inputs!$CN331=Inputs!$CO331),AND(AQ$4=Inputs!$CN331+2,Inputs!$CN331=Inputs!$CO331)),0,IF(AQ$4=Inputs!$CN331,0.8,IF(AQ$4=Inputs!$CN331+1,0.6,IF(AQ$4=Inputs!$CN331+2,0.4,IF(AQ$4=Inputs!$CO331,0.2,IF(AND(AQ$4&gt;=Inputs!$CL331,AQ$4&lt;Inputs!$CM331),(AQ$4-Inputs!$CL331+1)/(Inputs!$AI331+1),0)))))))))</f>
        <v>0</v>
      </c>
      <c r="AR334" s="27">
        <f>IF(AND(Inputs!$CO331=0,AR$4&gt;=Inputs!$CM331),1,IF(AND(AR$4&gt;=Inputs!$CM331,AR$4&lt;Inputs!$CN331),1,IF(AND(AR$4=Inputs!$CN331,AR$4=Inputs!$CO331),1,IF(OR(AND(AR$4=Inputs!$CN331+1,Inputs!$CN331=Inputs!$CO331),AND(AR$4=Inputs!$CN331+2,Inputs!$CN331=Inputs!$CO331)),0,IF(AR$4=Inputs!$CN331,0.8,IF(AR$4=Inputs!$CN331+1,0.6,IF(AR$4=Inputs!$CN331+2,0.4,IF(AR$4=Inputs!$CO331,0.2,IF(AND(AR$4&gt;=Inputs!$CL331,AR$4&lt;Inputs!$CM331),(AR$4-Inputs!$CL331+1)/(Inputs!$AI331+1),0)))))))))</f>
        <v>0</v>
      </c>
      <c r="AS334" s="27">
        <f>IF(AND(Inputs!$CO331=0,AS$4&gt;=Inputs!$CM331),1,IF(AND(AS$4&gt;=Inputs!$CM331,AS$4&lt;Inputs!$CN331),1,IF(AND(AS$4=Inputs!$CN331,AS$4=Inputs!$CO331),1,IF(OR(AND(AS$4=Inputs!$CN331+1,Inputs!$CN331=Inputs!$CO331),AND(AS$4=Inputs!$CN331+2,Inputs!$CN331=Inputs!$CO331)),0,IF(AS$4=Inputs!$CN331,0.8,IF(AS$4=Inputs!$CN331+1,0.6,IF(AS$4=Inputs!$CN331+2,0.4,IF(AS$4=Inputs!$CO331,0.2,IF(AND(AS$4&gt;=Inputs!$CL331,AS$4&lt;Inputs!$CM331),(AS$4-Inputs!$CL331+1)/(Inputs!$AI331+1),0)))))))))</f>
        <v>0</v>
      </c>
      <c r="AT334" s="27">
        <f>IF(AND(Inputs!$CO331=0,AT$4&gt;=Inputs!$CM331),1,IF(AND(AT$4&gt;=Inputs!$CM331,AT$4&lt;Inputs!$CN331),1,IF(AND(AT$4=Inputs!$CN331,AT$4=Inputs!$CO331),1,IF(OR(AND(AT$4=Inputs!$CN331+1,Inputs!$CN331=Inputs!$CO331),AND(AT$4=Inputs!$CN331+2,Inputs!$CN331=Inputs!$CO331)),0,IF(AT$4=Inputs!$CN331,0.8,IF(AT$4=Inputs!$CN331+1,0.6,IF(AT$4=Inputs!$CN331+2,0.4,IF(AT$4=Inputs!$CO331,0.2,IF(AND(AT$4&gt;=Inputs!$CL331,AT$4&lt;Inputs!$CM331),(AT$4-Inputs!$CL331+1)/(Inputs!$AI331+1),0)))))))))</f>
        <v>0</v>
      </c>
      <c r="AU334" s="27">
        <f>IF(AND(Inputs!$CO331=0,AU$4&gt;=Inputs!$CM331),1,IF(AND(AU$4&gt;=Inputs!$CM331,AU$4&lt;Inputs!$CN331),1,IF(AND(AU$4=Inputs!$CN331,AU$4=Inputs!$CO331),1,IF(OR(AND(AU$4=Inputs!$CN331+1,Inputs!$CN331=Inputs!$CO331),AND(AU$4=Inputs!$CN331+2,Inputs!$CN331=Inputs!$CO331)),0,IF(AU$4=Inputs!$CN331,0.8,IF(AU$4=Inputs!$CN331+1,0.6,IF(AU$4=Inputs!$CN331+2,0.4,IF(AU$4=Inputs!$CO331,0.2,IF(AND(AU$4&gt;=Inputs!$CL331,AU$4&lt;Inputs!$CM331),(AU$4-Inputs!$CL331+1)/(Inputs!$AI331+1),0)))))))))</f>
        <v>0</v>
      </c>
      <c r="AV334" s="27">
        <f>IF(AND(Inputs!$CO331=0,AV$4&gt;=Inputs!$CM331),1,IF(AND(AV$4&gt;=Inputs!$CM331,AV$4&lt;Inputs!$CN331),1,IF(AND(AV$4=Inputs!$CN331,AV$4=Inputs!$CO331),1,IF(OR(AND(AV$4=Inputs!$CN331+1,Inputs!$CN331=Inputs!$CO331),AND(AV$4=Inputs!$CN331+2,Inputs!$CN331=Inputs!$CO331)),0,IF(AV$4=Inputs!$CN331,0.8,IF(AV$4=Inputs!$CN331+1,0.6,IF(AV$4=Inputs!$CN331+2,0.4,IF(AV$4=Inputs!$CO331,0.2,IF(AND(AV$4&gt;=Inputs!$CL331,AV$4&lt;Inputs!$CM331),(AV$4-Inputs!$CL331+1)/(Inputs!$AI331+1),0)))))))))</f>
        <v>0</v>
      </c>
      <c r="AW334" s="27">
        <f>IF(AND(Inputs!$CO331=0,AW$4&gt;=Inputs!$CM331),1,IF(AND(AW$4&gt;=Inputs!$CM331,AW$4&lt;Inputs!$CN331),1,IF(AND(AW$4=Inputs!$CN331,AW$4=Inputs!$CO331),1,IF(OR(AND(AW$4=Inputs!$CN331+1,Inputs!$CN331=Inputs!$CO331),AND(AW$4=Inputs!$CN331+2,Inputs!$CN331=Inputs!$CO331)),0,IF(AW$4=Inputs!$CN331,0.8,IF(AW$4=Inputs!$CN331+1,0.6,IF(AW$4=Inputs!$CN331+2,0.4,IF(AW$4=Inputs!$CO331,0.2,IF(AND(AW$4&gt;=Inputs!$CL331,AW$4&lt;Inputs!$CM331),(AW$4-Inputs!$CL331+1)/(Inputs!$AI331+1),0)))))))))</f>
        <v>0</v>
      </c>
      <c r="AX334" s="27">
        <f>IF(AND(Inputs!$CO331=0,AX$4&gt;=Inputs!$CM331),1,IF(AND(AX$4&gt;=Inputs!$CM331,AX$4&lt;Inputs!$CN331),1,IF(AND(AX$4=Inputs!$CN331,AX$4=Inputs!$CO331),1,IF(OR(AND(AX$4=Inputs!$CN331+1,Inputs!$CN331=Inputs!$CO331),AND(AX$4=Inputs!$CN331+2,Inputs!$CN331=Inputs!$CO331)),0,IF(AX$4=Inputs!$CN331,0.8,IF(AX$4=Inputs!$CN331+1,0.6,IF(AX$4=Inputs!$CN331+2,0.4,IF(AX$4=Inputs!$CO331,0.2,IF(AND(AX$4&gt;=Inputs!$CL331,AX$4&lt;Inputs!$CM331),(AX$4-Inputs!$CL331+1)/(Inputs!$AI331+1),0)))))))))</f>
        <v>0</v>
      </c>
      <c r="AY334" s="27">
        <f>IF(AND(Inputs!$CO331=0,AY$4&gt;=Inputs!$CM331),1,IF(AND(AY$4&gt;=Inputs!$CM331,AY$4&lt;Inputs!$CN331),1,IF(AND(AY$4=Inputs!$CN331,AY$4=Inputs!$CO331),1,IF(OR(AND(AY$4=Inputs!$CN331+1,Inputs!$CN331=Inputs!$CO331),AND(AY$4=Inputs!$CN331+2,Inputs!$CN331=Inputs!$CO331)),0,IF(AY$4=Inputs!$CN331,0.8,IF(AY$4=Inputs!$CN331+1,0.6,IF(AY$4=Inputs!$CN331+2,0.4,IF(AY$4=Inputs!$CO331,0.2,IF(AND(AY$4&gt;=Inputs!$CL331,AY$4&lt;Inputs!$CM331),(AY$4-Inputs!$CL331+1)/(Inputs!$AI331+1),0)))))))))</f>
        <v>0</v>
      </c>
      <c r="AZ334" s="27">
        <f>IF(AND(Inputs!$CO331=0,AZ$4&gt;=Inputs!$CM331),1,IF(AND(AZ$4&gt;=Inputs!$CM331,AZ$4&lt;Inputs!$CN331),1,IF(AND(AZ$4=Inputs!$CN331,AZ$4=Inputs!$CO331),1,IF(OR(AND(AZ$4=Inputs!$CN331+1,Inputs!$CN331=Inputs!$CO331),AND(AZ$4=Inputs!$CN331+2,Inputs!$CN331=Inputs!$CO331)),0,IF(AZ$4=Inputs!$CN331,0.8,IF(AZ$4=Inputs!$CN331+1,0.6,IF(AZ$4=Inputs!$CN331+2,0.4,IF(AZ$4=Inputs!$CO331,0.2,IF(AND(AZ$4&gt;=Inputs!$CL331,AZ$4&lt;Inputs!$CM331),(AZ$4-Inputs!$CL331+1)/(Inputs!$AI331+1),0)))))))))</f>
        <v>0</v>
      </c>
      <c r="BA334" s="27">
        <f>IF(AND(Inputs!$CO331=0,BA$4&gt;=Inputs!$CM331),1,IF(AND(BA$4&gt;=Inputs!$CM331,BA$4&lt;Inputs!$CN331),1,IF(AND(BA$4=Inputs!$CN331,BA$4=Inputs!$CO331),1,IF(OR(AND(BA$4=Inputs!$CN331+1,Inputs!$CN331=Inputs!$CO331),AND(BA$4=Inputs!$CN331+2,Inputs!$CN331=Inputs!$CO331)),0,IF(BA$4=Inputs!$CN331,0.8,IF(BA$4=Inputs!$CN331+1,0.6,IF(BA$4=Inputs!$CN331+2,0.4,IF(BA$4=Inputs!$CO331,0.2,IF(AND(BA$4&gt;=Inputs!$CL331,BA$4&lt;Inputs!$CM331),(BA$4-Inputs!$CL331+1)/(Inputs!$AI331+1),0)))))))))</f>
        <v>0</v>
      </c>
      <c r="BB334" s="27">
        <f>IF(AND(Inputs!$CO331=0,BB$4&gt;=Inputs!$CM331),1,IF(AND(BB$4&gt;=Inputs!$CM331,BB$4&lt;Inputs!$CN331),1,IF(AND(BB$4=Inputs!$CN331,BB$4=Inputs!$CO331),1,IF(OR(AND(BB$4=Inputs!$CN331+1,Inputs!$CN331=Inputs!$CO331),AND(BB$4=Inputs!$CN331+2,Inputs!$CN331=Inputs!$CO331)),0,IF(BB$4=Inputs!$CN331,0.8,IF(BB$4=Inputs!$CN331+1,0.6,IF(BB$4=Inputs!$CN331+2,0.4,IF(BB$4=Inputs!$CO331,0.2,IF(AND(BB$4&gt;=Inputs!$CL331,BB$4&lt;Inputs!$CM331),(BB$4-Inputs!$CL331+1)/(Inputs!$AI331+1),0)))))))))</f>
        <v>0</v>
      </c>
      <c r="BC334" s="27">
        <f>IF(AND(Inputs!$CO331=0,BC$4&gt;=Inputs!$CM331),1,IF(AND(BC$4&gt;=Inputs!$CM331,BC$4&lt;Inputs!$CN331),1,IF(AND(BC$4=Inputs!$CN331,BC$4=Inputs!$CO331),1,IF(OR(AND(BC$4=Inputs!$CN331+1,Inputs!$CN331=Inputs!$CO331),AND(BC$4=Inputs!$CN331+2,Inputs!$CN331=Inputs!$CO331)),0,IF(BC$4=Inputs!$CN331,0.8,IF(BC$4=Inputs!$CN331+1,0.6,IF(BC$4=Inputs!$CN331+2,0.4,IF(BC$4=Inputs!$CO331,0.2,IF(AND(BC$4&gt;=Inputs!$CL331,BC$4&lt;Inputs!$CM331),(BC$4-Inputs!$CL331+1)/(Inputs!$AI331+1),0)))))))))</f>
        <v>0</v>
      </c>
      <c r="BD334" s="27">
        <f>IF(AND(Inputs!$CO331=0,BD$4&gt;=Inputs!$CM331),1,IF(AND(BD$4&gt;=Inputs!$CM331,BD$4&lt;Inputs!$CN331),1,IF(AND(BD$4=Inputs!$CN331,BD$4=Inputs!$CO331),1,IF(OR(AND(BD$4=Inputs!$CN331+1,Inputs!$CN331=Inputs!$CO331),AND(BD$4=Inputs!$CN331+2,Inputs!$CN331=Inputs!$CO331)),0,IF(BD$4=Inputs!$CN331,0.8,IF(BD$4=Inputs!$CN331+1,0.6,IF(BD$4=Inputs!$CN331+2,0.4,IF(BD$4=Inputs!$CO331,0.2,IF(AND(BD$4&gt;=Inputs!$CL331,BD$4&lt;Inputs!$CM331),(BD$4-Inputs!$CL331+1)/(Inputs!$AI331+1),0)))))))))</f>
        <v>0</v>
      </c>
      <c r="BE334" s="27">
        <f>IF(AND(Inputs!$CO331=0,BE$4&gt;=Inputs!$CM331),1,IF(AND(BE$4&gt;=Inputs!$CM331,BE$4&lt;Inputs!$CN331),1,IF(AND(BE$4=Inputs!$CN331,BE$4=Inputs!$CO331),1,IF(OR(AND(BE$4=Inputs!$CN331+1,Inputs!$CN331=Inputs!$CO331),AND(BE$4=Inputs!$CN331+2,Inputs!$CN331=Inputs!$CO331)),0,IF(BE$4=Inputs!$CN331,0.8,IF(BE$4=Inputs!$CN331+1,0.6,IF(BE$4=Inputs!$CN331+2,0.4,IF(BE$4=Inputs!$CO331,0.2,IF(AND(BE$4&gt;=Inputs!$CL331,BE$4&lt;Inputs!$CM331),(BE$4-Inputs!$CL331+1)/(Inputs!$AI331+1),0)))))))))</f>
        <v>0</v>
      </c>
      <c r="BF334" s="27">
        <f>IF(AND(Inputs!$CO331=0,BF$4&gt;=Inputs!$CM331),1,IF(AND(BF$4&gt;=Inputs!$CM331,BF$4&lt;Inputs!$CN331),1,IF(AND(BF$4=Inputs!$CN331,BF$4=Inputs!$CO331),1,IF(OR(AND(BF$4=Inputs!$CN331+1,Inputs!$CN331=Inputs!$CO331),AND(BF$4=Inputs!$CN331+2,Inputs!$CN331=Inputs!$CO331)),0,IF(BF$4=Inputs!$CN331,0.8,IF(BF$4=Inputs!$CN331+1,0.6,IF(BF$4=Inputs!$CN331+2,0.4,IF(BF$4=Inputs!$CO331,0.2,IF(AND(BF$4&gt;=Inputs!$CL331,BF$4&lt;Inputs!$CM331),(BF$4-Inputs!$CL331+1)/(Inputs!$AI331+1),0)))))))))</f>
        <v>0</v>
      </c>
      <c r="BG334" s="27">
        <f>IF(AND(Inputs!$CO331=0,BG$4&gt;=Inputs!$CM331),1,IF(AND(BG$4&gt;=Inputs!$CM331,BG$4&lt;Inputs!$CN331),1,IF(AND(BG$4=Inputs!$CN331,BG$4=Inputs!$CO331),1,IF(OR(AND(BG$4=Inputs!$CN331+1,Inputs!$CN331=Inputs!$CO331),AND(BG$4=Inputs!$CN331+2,Inputs!$CN331=Inputs!$CO331)),0,IF(BG$4=Inputs!$CN331,0.8,IF(BG$4=Inputs!$CN331+1,0.6,IF(BG$4=Inputs!$CN331+2,0.4,IF(BG$4=Inputs!$CO331,0.2,IF(AND(BG$4&gt;=Inputs!$CL331,BG$4&lt;Inputs!$CM331),(BG$4-Inputs!$CL331+1)/(Inputs!$AI331+1),0)))))))))</f>
        <v>0</v>
      </c>
      <c r="BH334" s="27">
        <f>IF(AND(Inputs!$CO331=0,BH$4&gt;=Inputs!$CM331),1,IF(AND(BH$4&gt;=Inputs!$CM331,BH$4&lt;Inputs!$CN331),1,IF(AND(BH$4=Inputs!$CN331,BH$4=Inputs!$CO331),1,IF(OR(AND(BH$4=Inputs!$CN331+1,Inputs!$CN331=Inputs!$CO331),AND(BH$4=Inputs!$CN331+2,Inputs!$CN331=Inputs!$CO331)),0,IF(BH$4=Inputs!$CN331,0.8,IF(BH$4=Inputs!$CN331+1,0.6,IF(BH$4=Inputs!$CN331+2,0.4,IF(BH$4=Inputs!$CO331,0.2,IF(AND(BH$4&gt;=Inputs!$CL331,BH$4&lt;Inputs!$CM331),(BH$4-Inputs!$CL331+1)/(Inputs!$AI331+1),0)))))))))</f>
        <v>0</v>
      </c>
      <c r="BI334" s="27">
        <f>IF(AND(Inputs!$CO331=0,BI$4&gt;=Inputs!$CM331),1,IF(AND(BI$4&gt;=Inputs!$CM331,BI$4&lt;Inputs!$CN331),1,IF(AND(BI$4=Inputs!$CN331,BI$4=Inputs!$CO331),1,IF(OR(AND(BI$4=Inputs!$CN331+1,Inputs!$CN331=Inputs!$CO331),AND(BI$4=Inputs!$CN331+2,Inputs!$CN331=Inputs!$CO331)),0,IF(BI$4=Inputs!$CN331,0.8,IF(BI$4=Inputs!$CN331+1,0.6,IF(BI$4=Inputs!$CN331+2,0.4,IF(BI$4=Inputs!$CO331,0.2,IF(AND(BI$4&gt;=Inputs!$CL331,BI$4&lt;Inputs!$CM331),(BI$4-Inputs!$CL331+1)/(Inputs!$AI331+1),0)))))))))</f>
        <v>0</v>
      </c>
      <c r="BJ334" s="27">
        <f>IF(AND(Inputs!$CO331=0,BJ$4&gt;=Inputs!$CM331),1,IF(AND(BJ$4&gt;=Inputs!$CM331,BJ$4&lt;Inputs!$CN331),1,IF(AND(BJ$4=Inputs!$CN331,BJ$4=Inputs!$CO331),1,IF(OR(AND(BJ$4=Inputs!$CN331+1,Inputs!$CN331=Inputs!$CO331),AND(BJ$4=Inputs!$CN331+2,Inputs!$CN331=Inputs!$CO331)),0,IF(BJ$4=Inputs!$CN331,0.8,IF(BJ$4=Inputs!$CN331+1,0.6,IF(BJ$4=Inputs!$CN331+2,0.4,IF(BJ$4=Inputs!$CO331,0.2,IF(AND(BJ$4&gt;=Inputs!$CL331,BJ$4&lt;Inputs!$CM331),(BJ$4-Inputs!$CL331+1)/(Inputs!$AI331+1),0)))))))))</f>
        <v>0</v>
      </c>
      <c r="BK334" s="27">
        <f>IF(AND(Inputs!$CO331=0,BK$4&gt;=Inputs!$CM331),1,IF(AND(BK$4&gt;=Inputs!$CM331,BK$4&lt;Inputs!$CN331),1,IF(AND(BK$4=Inputs!$CN331,BK$4=Inputs!$CO331),1,IF(OR(AND(BK$4=Inputs!$CN331+1,Inputs!$CN331=Inputs!$CO331),AND(BK$4=Inputs!$CN331+2,Inputs!$CN331=Inputs!$CO331)),0,IF(BK$4=Inputs!$CN331,0.8,IF(BK$4=Inputs!$CN331+1,0.6,IF(BK$4=Inputs!$CN331+2,0.4,IF(BK$4=Inputs!$CO331,0.2,IF(AND(BK$4&gt;=Inputs!$CL331,BK$4&lt;Inputs!$CM331),(BK$4-Inputs!$CL331+1)/(Inputs!$AI331+1),0)))))))))</f>
        <v>0</v>
      </c>
      <c r="BL334" s="27">
        <f>IF(AND(Inputs!$CO331=0,BL$4&gt;=Inputs!$CM331),1,IF(AND(BL$4&gt;=Inputs!$CM331,BL$4&lt;Inputs!$CN331),1,IF(AND(BL$4=Inputs!$CN331,BL$4=Inputs!$CO331),1,IF(OR(AND(BL$4=Inputs!$CN331+1,Inputs!$CN331=Inputs!$CO331),AND(BL$4=Inputs!$CN331+2,Inputs!$CN331=Inputs!$CO331)),0,IF(BL$4=Inputs!$CN331,0.8,IF(BL$4=Inputs!$CN331+1,0.6,IF(BL$4=Inputs!$CN331+2,0.4,IF(BL$4=Inputs!$CO331,0.2,IF(AND(BL$4&gt;=Inputs!$CL331,BL$4&lt;Inputs!$CM331),(BL$4-Inputs!$CL331+1)/(Inputs!$AI331+1),0)))))))))</f>
        <v>0</v>
      </c>
      <c r="BM334" s="27">
        <f>IF(AND(Inputs!$CO331=0,BM$4&gt;=Inputs!$CM331),1,IF(AND(BM$4&gt;=Inputs!$CM331,BM$4&lt;Inputs!$CN331),1,IF(AND(BM$4=Inputs!$CN331,BM$4=Inputs!$CO331),1,IF(OR(AND(BM$4=Inputs!$CN331+1,Inputs!$CN331=Inputs!$CO331),AND(BM$4=Inputs!$CN331+2,Inputs!$CN331=Inputs!$CO331)),0,IF(BM$4=Inputs!$CN331,0.8,IF(BM$4=Inputs!$CN331+1,0.6,IF(BM$4=Inputs!$CN331+2,0.4,IF(BM$4=Inputs!$CO331,0.2,IF(AND(BM$4&gt;=Inputs!$CL331,BM$4&lt;Inputs!$CM331),(BM$4-Inputs!$CL331+1)/(Inputs!$AI331+1),0)))))))))</f>
        <v>0</v>
      </c>
      <c r="BO334" s="46" t="str">
        <f>IF(Inputs!$B331="","",(ROUND(Inputs!$BC331*AJ334,0)))</f>
        <v/>
      </c>
      <c r="BP334" s="46" t="str">
        <f>IF(Inputs!$B331="","",(ROUND(Inputs!$BC331*AK334,0)))</f>
        <v/>
      </c>
      <c r="BQ334" s="46" t="str">
        <f>IF(Inputs!$B331="","",(ROUND(Inputs!$BC331*AL334,0)))</f>
        <v/>
      </c>
      <c r="BR334" s="46" t="str">
        <f>IF(Inputs!$B331="","",(ROUND(Inputs!$BC331*AM334,0)))</f>
        <v/>
      </c>
      <c r="BS334" s="46" t="str">
        <f>IF(Inputs!$B331="","",(ROUND(Inputs!$BC331*AN334,0)))</f>
        <v/>
      </c>
      <c r="BT334" s="46" t="str">
        <f>IF(Inputs!$B331="","",(ROUND(Inputs!$BC331*AO334,0)))</f>
        <v/>
      </c>
      <c r="BU334" s="46" t="str">
        <f>IF(Inputs!$B331="","",(ROUND(Inputs!$BC331*AP334,0)))</f>
        <v/>
      </c>
      <c r="BV334" s="46" t="str">
        <f>IF(Inputs!$B331="","",(ROUND(Inputs!$BC331*AQ334,0)))</f>
        <v/>
      </c>
      <c r="BW334" s="46" t="str">
        <f>IF(Inputs!$B331="","",(ROUND(Inputs!$BC331*AR334,0)))</f>
        <v/>
      </c>
      <c r="BX334" s="46" t="str">
        <f>IF(Inputs!$B331="","",(ROUND(Inputs!$BC331*AS334,0)))</f>
        <v/>
      </c>
      <c r="BY334" s="46" t="str">
        <f>IF(Inputs!$B331="","",(ROUND(Inputs!$BC331*AT334,0)))</f>
        <v/>
      </c>
      <c r="BZ334" s="46" t="str">
        <f>IF(Inputs!$B331="","",(ROUND(Inputs!$BC331*AU334,0)))</f>
        <v/>
      </c>
      <c r="CA334" s="46" t="str">
        <f>IF(Inputs!$B331="","",(ROUND(Inputs!$BC331*AV334,0)))</f>
        <v/>
      </c>
      <c r="CB334" s="46" t="str">
        <f>IF(Inputs!$B331="","",(ROUND(Inputs!$BC331*AW334,0)))</f>
        <v/>
      </c>
      <c r="CC334" s="46" t="str">
        <f>IF(Inputs!$B331="","",(ROUND(Inputs!$BC331*AX334,0)))</f>
        <v/>
      </c>
      <c r="CD334" s="46" t="str">
        <f>IF(Inputs!$B331="","",(ROUND(Inputs!$BC331*AY334,0)))</f>
        <v/>
      </c>
      <c r="CE334" s="46" t="str">
        <f>IF(Inputs!$B331="","",(ROUND(Inputs!$BC331*AZ334,0)))</f>
        <v/>
      </c>
      <c r="CF334" s="46" t="str">
        <f>IF(Inputs!$B331="","",(ROUND(Inputs!$BC331*BA334,0)))</f>
        <v/>
      </c>
      <c r="CG334" s="46" t="str">
        <f>IF(Inputs!$B331="","",(ROUND(Inputs!$BC331*BB334,0)))</f>
        <v/>
      </c>
      <c r="CH334" s="46" t="str">
        <f>IF(Inputs!$B331="","",(ROUND(Inputs!$BC331*BC334,0)))</f>
        <v/>
      </c>
      <c r="CI334" s="46" t="str">
        <f>IF(Inputs!$B331="","",(ROUND(Inputs!$BC331*BD334,0)))</f>
        <v/>
      </c>
      <c r="CJ334" s="46" t="str">
        <f>IF(Inputs!$B331="","",(ROUND(Inputs!$BC331*BE334,0)))</f>
        <v/>
      </c>
      <c r="CK334" s="46" t="str">
        <f>IF(Inputs!$B331="","",(ROUND(Inputs!$BC331*BF334,0)))</f>
        <v/>
      </c>
      <c r="CL334" s="46" t="str">
        <f>IF(Inputs!$B331="","",(ROUND(Inputs!$BC331*BG334,0)))</f>
        <v/>
      </c>
      <c r="CM334" s="46" t="str">
        <f>IF(Inputs!$B331="","",(ROUND(Inputs!$BC331*BH334,0)))</f>
        <v/>
      </c>
      <c r="CN334" s="46" t="str">
        <f>IF(Inputs!$B331="","",(ROUND(Inputs!$BC331*BI334,0)))</f>
        <v/>
      </c>
      <c r="CO334" s="46" t="str">
        <f>IF(Inputs!$B331="","",(ROUND(Inputs!$BC331*BJ334,0)))</f>
        <v/>
      </c>
      <c r="CP334" s="46" t="str">
        <f>IF(Inputs!$B331="","",(ROUND(Inputs!$BC331*BK334,0)))</f>
        <v/>
      </c>
      <c r="CQ334" s="46" t="str">
        <f>IF(Inputs!$B331="","",(ROUND(Inputs!$BC331*BL334,0)))</f>
        <v/>
      </c>
      <c r="CR334" s="46" t="str">
        <f>IF(Inputs!$B331="","",(ROUND(Inputs!$BC331*BM334,0)))</f>
        <v/>
      </c>
      <c r="CV334" s="46" t="str">
        <f>IF(A334="","",IF(AND(CV$4&lt;=Inputs!$CQ331,CV$4&gt;=Inputs!$CP331),Inputs!$AR331/(Inputs!$CQ331-Inputs!$CP331+1),0)+IF(CV$4=Inputs!$CL331,Inputs!$BD331,0))</f>
        <v/>
      </c>
      <c r="CW334" s="46" t="str">
        <f>IF(B334="","",IF(AND(CW$4&lt;=Inputs!$CQ331,CW$4&gt;=Inputs!$CP331),Inputs!$AR331/(Inputs!$CQ331-Inputs!$CP331+1),0)+IF(CW$4=Inputs!$CL331,Inputs!$BD331,0))</f>
        <v/>
      </c>
      <c r="CX334" s="46" t="str">
        <f>IF(C334="","",IF(AND(CX$4&lt;=Inputs!$CQ331,CX$4&gt;=Inputs!$CP331),Inputs!$AR331/(Inputs!$CQ331-Inputs!$CP331+1),0)+IF(CX$4=Inputs!$CL331,Inputs!$BD331,0))</f>
        <v/>
      </c>
      <c r="CY334" s="46" t="str">
        <f>IF(D334="","",IF(AND(CY$4&lt;=Inputs!$CQ331,CY$4&gt;=Inputs!$CP331),Inputs!$AR331/(Inputs!$CQ331-Inputs!$CP331+1),0)+IF(CY$4=Inputs!$CL331,Inputs!$BD331,0))</f>
        <v/>
      </c>
      <c r="CZ334" s="46" t="str">
        <f>IF(E334="","",IF(AND(CZ$4&lt;=Inputs!$CQ331,CZ$4&gt;=Inputs!$CP331),Inputs!$AR331/(Inputs!$CQ331-Inputs!$CP331+1),0)+IF(CZ$4=Inputs!$CL331,Inputs!$BD331,0))</f>
        <v/>
      </c>
      <c r="DA334" s="46" t="str">
        <f>IF(F334="","",IF(AND(DA$4&lt;=Inputs!$CQ331,DA$4&gt;=Inputs!$CP331),Inputs!$AR331/(Inputs!$CQ331-Inputs!$CP331+1),0)+IF(DA$4=Inputs!$CL331,Inputs!$BD331,0))</f>
        <v/>
      </c>
      <c r="DB334" s="46" t="str">
        <f>IF(G334="","",IF(AND(DB$4&lt;=Inputs!$CQ331,DB$4&gt;=Inputs!$CP331),Inputs!$AR331/(Inputs!$CQ331-Inputs!$CP331+1),0)+IF(DB$4=Inputs!$CL331,Inputs!$BD331,0))</f>
        <v/>
      </c>
      <c r="DC334" s="46" t="str">
        <f>IF(H334="","",IF(AND(DC$4&lt;=Inputs!$CQ331,DC$4&gt;=Inputs!$CP331),Inputs!$AR331/(Inputs!$CQ331-Inputs!$CP331+1),0)+IF(DC$4=Inputs!$CL331,Inputs!$BD331,0))</f>
        <v/>
      </c>
      <c r="DD334" s="46" t="str">
        <f>IF(I334="","",IF(AND(DD$4&lt;=Inputs!$CQ331,DD$4&gt;=Inputs!$CP331),Inputs!$AR331/(Inputs!$CQ331-Inputs!$CP331+1),0)+IF(DD$4=Inputs!$CL331,Inputs!$BD331,0))</f>
        <v/>
      </c>
      <c r="DE334" s="46" t="str">
        <f>IF(J334="","",IF(AND(DE$4&lt;=Inputs!$CQ331,DE$4&gt;=Inputs!$CP331),Inputs!$AR331/(Inputs!$CQ331-Inputs!$CP331+1),0)+IF(DE$4=Inputs!$CL331,Inputs!$BD331,0))</f>
        <v/>
      </c>
      <c r="DF334" s="46" t="str">
        <f>IF(K334="","",IF(AND(DF$4&lt;=Inputs!$CQ331,DF$4&gt;=Inputs!$CP331),Inputs!$AR331/(Inputs!$CQ331-Inputs!$CP331+1),0)+IF(DF$4=Inputs!$CL331,Inputs!$BD331,0))</f>
        <v/>
      </c>
      <c r="DG334" s="46" t="str">
        <f>IF(L334="","",IF(AND(DG$4&lt;=Inputs!$CQ331,DG$4&gt;=Inputs!$CP331),Inputs!$AR331/(Inputs!$CQ331-Inputs!$CP331+1),0)+IF(DG$4=Inputs!$CL331,Inputs!$BD331,0))</f>
        <v/>
      </c>
      <c r="DH334" s="46" t="str">
        <f>IF(M334="","",IF(AND(DH$4&lt;=Inputs!$CQ331,DH$4&gt;=Inputs!$CP331),Inputs!$AR331/(Inputs!$CQ331-Inputs!$CP331+1),0)+IF(DH$4=Inputs!$CL331,Inputs!$BD331,0))</f>
        <v/>
      </c>
      <c r="DI334" s="46" t="str">
        <f>IF(N334="","",IF(AND(DI$4&lt;=Inputs!$CQ331,DI$4&gt;=Inputs!$CP331),Inputs!$AR331/(Inputs!$CQ331-Inputs!$CP331+1),0)+IF(DI$4=Inputs!$CL331,Inputs!$BD331,0))</f>
        <v/>
      </c>
      <c r="DJ334" s="46" t="str">
        <f>IF(O334="","",IF(AND(DJ$4&lt;=Inputs!$CQ331,DJ$4&gt;=Inputs!$CP331),Inputs!$AR331/(Inputs!$CQ331-Inputs!$CP331+1),0)+IF(DJ$4=Inputs!$CL331,Inputs!$BD331,0))</f>
        <v/>
      </c>
      <c r="DK334" s="46" t="str">
        <f>IF(P334="","",IF(AND(DK$4&lt;=Inputs!$CQ331,DK$4&gt;=Inputs!$CP331),Inputs!$AR331/(Inputs!$CQ331-Inputs!$CP331+1),0)+IF(DK$4=Inputs!$CL331,Inputs!$BD331,0))</f>
        <v/>
      </c>
      <c r="DL334" s="46" t="str">
        <f>IF(Q334="","",IF(AND(DL$4&lt;=Inputs!$CQ331,DL$4&gt;=Inputs!$CP331),Inputs!$AR331/(Inputs!$CQ331-Inputs!$CP331+1),0)+IF(DL$4=Inputs!$CL331,Inputs!$BD331,0))</f>
        <v/>
      </c>
      <c r="DM334" s="46" t="str">
        <f>IF(R334="","",IF(AND(DM$4&lt;=Inputs!$CQ331,DM$4&gt;=Inputs!$CP331),Inputs!$AR331/(Inputs!$CQ331-Inputs!$CP331+1),0)+IF(DM$4=Inputs!$CL331,Inputs!$BD331,0))</f>
        <v/>
      </c>
      <c r="DN334" s="46" t="str">
        <f>IF(S334="","",IF(AND(DN$4&lt;=Inputs!$CQ331,DN$4&gt;=Inputs!$CP331),Inputs!$AR331/(Inputs!$CQ331-Inputs!$CP331+1),0)+IF(DN$4=Inputs!$CL331,Inputs!$BD331,0))</f>
        <v/>
      </c>
      <c r="DO334" s="46" t="str">
        <f>IF(T334="","",IF(AND(DO$4&lt;=Inputs!$CQ331,DO$4&gt;=Inputs!$CP331),Inputs!$AR331/(Inputs!$CQ331-Inputs!$CP331+1),0)+IF(DO$4=Inputs!$CL331,Inputs!$BD331,0))</f>
        <v/>
      </c>
      <c r="DP334" s="46" t="str">
        <f>IF(U334="","",IF(AND(DP$4&lt;=Inputs!$CQ331,DP$4&gt;=Inputs!$CP331),Inputs!$AR331/(Inputs!$CQ331-Inputs!$CP331+1),0)+IF(DP$4=Inputs!$CL331,Inputs!$BD331,0))</f>
        <v/>
      </c>
      <c r="DQ334" s="46" t="str">
        <f>IF(V334="","",IF(AND(DQ$4&lt;=Inputs!$CQ331,DQ$4&gt;=Inputs!$CP331),Inputs!$AR331/(Inputs!$CQ331-Inputs!$CP331+1),0)+IF(DQ$4=Inputs!$CL331,Inputs!$BD331,0))</f>
        <v/>
      </c>
      <c r="DR334" s="46" t="str">
        <f>IF(W334="","",IF(AND(DR$4&lt;=Inputs!$CQ331,DR$4&gt;=Inputs!$CP331),Inputs!$AR331/(Inputs!$CQ331-Inputs!$CP331+1),0)+IF(DR$4=Inputs!$CL331,Inputs!$BD331,0))</f>
        <v/>
      </c>
      <c r="DS334" s="46" t="str">
        <f>IF(X334="","",IF(AND(DS$4&lt;=Inputs!$CQ331,DS$4&gt;=Inputs!$CP331),Inputs!$AR331/(Inputs!$CQ331-Inputs!$CP331+1),0)+IF(DS$4=Inputs!$CL331,Inputs!$BD331,0))</f>
        <v/>
      </c>
      <c r="DT334" s="46" t="str">
        <f>IF(Y334="","",IF(AND(DT$4&lt;=Inputs!$CQ331,DT$4&gt;=Inputs!$CP331),Inputs!$AR331/(Inputs!$CQ331-Inputs!$CP331+1),0)+IF(DT$4=Inputs!$CL331,Inputs!$BD331,0))</f>
        <v/>
      </c>
      <c r="DU334" s="46" t="str">
        <f>IF(Z334="","",IF(AND(DU$4&lt;=Inputs!$CQ331,DU$4&gt;=Inputs!$CP331),Inputs!$AR331/(Inputs!$CQ331-Inputs!$CP331+1),0)+IF(DU$4=Inputs!$CL331,Inputs!$BD331,0))</f>
        <v/>
      </c>
      <c r="DV334" s="46" t="str">
        <f>IF(AA334="","",IF(AND(DV$4&lt;=Inputs!$CQ331,DV$4&gt;=Inputs!$CP331),Inputs!$AR331/(Inputs!$CQ331-Inputs!$CP331+1),0)+IF(DV$4=Inputs!$CL331,Inputs!$BD331,0))</f>
        <v/>
      </c>
      <c r="DW334" s="46" t="str">
        <f>IF(AB334="","",IF(AND(DW$4&lt;=Inputs!$CQ331,DW$4&gt;=Inputs!$CP331),Inputs!$AR331/(Inputs!$CQ331-Inputs!$CP331+1),0)+IF(DW$4=Inputs!$CL331,Inputs!$BD331,0))</f>
        <v/>
      </c>
      <c r="DX334" s="46" t="str">
        <f>IF(AC334="","",IF(AND(DX$4&lt;=Inputs!$CQ331,DX$4&gt;=Inputs!$CP331),Inputs!$AR331/(Inputs!$CQ331-Inputs!$CP331+1),0)+IF(DX$4=Inputs!$CL331,Inputs!$BD331,0))</f>
        <v/>
      </c>
      <c r="DY334" s="46" t="str">
        <f>IF(AD334="","",IF(AND(DY$4&lt;=Inputs!$CQ331,DY$4&gt;=Inputs!$CP331),Inputs!$AR331/(Inputs!$CQ331-Inputs!$CP331+1),0)+IF(DY$4=Inputs!$CL331,Inputs!$BD331,0))</f>
        <v/>
      </c>
      <c r="DZ334" s="46" t="str">
        <f t="shared" si="14"/>
        <v/>
      </c>
    </row>
    <row r="335" spans="1:130">
      <c r="A335" s="7" t="str">
        <f>IF(Inputs!A332="","",Inputs!A332)</f>
        <v/>
      </c>
      <c r="B335" t="str">
        <f>IF(Inputs!B332="","",Inputs!B332)</f>
        <v/>
      </c>
      <c r="C335" s="46" t="str">
        <f>IF(Inputs!$B332="","",BO335-CV335)</f>
        <v/>
      </c>
      <c r="D335" s="46" t="str">
        <f>IF(Inputs!$B332="","",BP335-CW335)</f>
        <v/>
      </c>
      <c r="E335" s="46" t="str">
        <f>IF(Inputs!$B332="","",BQ335-CX335)</f>
        <v/>
      </c>
      <c r="F335" s="46" t="str">
        <f>IF(Inputs!$B332="","",BR335-CY335)</f>
        <v/>
      </c>
      <c r="G335" s="46" t="str">
        <f>IF(Inputs!$B332="","",BS335-CZ335)</f>
        <v/>
      </c>
      <c r="H335" s="46" t="str">
        <f>IF(Inputs!$B332="","",BT335-DA335)</f>
        <v/>
      </c>
      <c r="I335" s="46" t="str">
        <f>IF(Inputs!$B332="","",BU335-DB335)</f>
        <v/>
      </c>
      <c r="J335" s="46" t="str">
        <f>IF(Inputs!$B332="","",BV335-DC335)</f>
        <v/>
      </c>
      <c r="K335" s="46" t="str">
        <f>IF(Inputs!$B332="","",BW335-DD335)</f>
        <v/>
      </c>
      <c r="L335" s="46" t="str">
        <f>IF(Inputs!$B332="","",BX335-DE335)</f>
        <v/>
      </c>
      <c r="M335" s="46" t="str">
        <f>IF(Inputs!$B332="","",BY335-DF335)</f>
        <v/>
      </c>
      <c r="N335" s="46" t="str">
        <f>IF(Inputs!$B332="","",BZ335-DG335)</f>
        <v/>
      </c>
      <c r="O335" s="46" t="str">
        <f>IF(Inputs!$B332="","",CA335-DH335)</f>
        <v/>
      </c>
      <c r="P335" s="46" t="str">
        <f>IF(Inputs!$B332="","",CB335-DI335)</f>
        <v/>
      </c>
      <c r="Q335" s="46" t="str">
        <f>IF(Inputs!$B332="","",CC335-DJ335)</f>
        <v/>
      </c>
      <c r="R335" s="46" t="str">
        <f>IF(Inputs!$B332="","",CD335-DK335)</f>
        <v/>
      </c>
      <c r="S335" s="46" t="str">
        <f>IF(Inputs!$B332="","",CE335-DL335)</f>
        <v/>
      </c>
      <c r="T335" s="46" t="str">
        <f>IF(Inputs!$B332="","",CF335-DM335)</f>
        <v/>
      </c>
      <c r="U335" s="46" t="str">
        <f>IF(Inputs!$B332="","",CG335-DN335)</f>
        <v/>
      </c>
      <c r="V335" s="46" t="str">
        <f>IF(Inputs!$B332="","",CH335-DO335)</f>
        <v/>
      </c>
      <c r="W335" s="46" t="str">
        <f>IF(Inputs!$B332="","",CI335-DP335)</f>
        <v/>
      </c>
      <c r="X335" s="46" t="str">
        <f>IF(Inputs!$B332="","",CJ335-DQ335)</f>
        <v/>
      </c>
      <c r="Y335" s="46" t="str">
        <f>IF(Inputs!$B332="","",CK335-DR335)</f>
        <v/>
      </c>
      <c r="Z335" s="46" t="str">
        <f>IF(Inputs!$B332="","",CL335-DS335)</f>
        <v/>
      </c>
      <c r="AA335" s="46" t="str">
        <f>IF(Inputs!$B332="","",CM335-DT335)</f>
        <v/>
      </c>
      <c r="AB335" s="46" t="str">
        <f>IF(Inputs!$B332="","",CN335-DU335)</f>
        <v/>
      </c>
      <c r="AC335" s="46" t="str">
        <f>IF(Inputs!$B332="","",CO335-DV335)</f>
        <v/>
      </c>
      <c r="AD335" s="46" t="str">
        <f>IF(Inputs!$B332="","",CP335-DW335)</f>
        <v/>
      </c>
      <c r="AE335" s="46" t="str">
        <f>IF(Inputs!$B332="","",CQ335-DX335)</f>
        <v/>
      </c>
      <c r="AF335" s="46" t="str">
        <f>IF(Inputs!$B332="","",CR335-DY335)</f>
        <v/>
      </c>
      <c r="AG335" s="50" t="str">
        <f t="shared" si="15"/>
        <v/>
      </c>
      <c r="AH335" s="50"/>
      <c r="AJ335" s="27">
        <f>IF(AND(Inputs!$CO332=0,AJ$4&gt;=Inputs!$CM332),1,IF(AND(AJ$4&gt;=Inputs!$CM332,AJ$4&lt;Inputs!$CN332),1,IF(AND(AJ$4=Inputs!$CN332,AJ$4=Inputs!$CO332),1,IF(OR(AND(AJ$4=Inputs!$CN332+1,Inputs!$CN332=Inputs!$CO332),AND(AJ$4=Inputs!$CN332+2,Inputs!$CN332=Inputs!$CO332)),0,IF(AJ$4=Inputs!$CN332,0.8,IF(AJ$4=Inputs!$CN332+1,0.6,IF(AJ$4=Inputs!$CN332+2,0.4,IF(AJ$4=Inputs!$CO332,0.2,IF(AND(AJ$4&gt;=Inputs!$CL332,AJ$4&lt;Inputs!$CM332),(AJ$4-Inputs!$CL332+1)/(Inputs!$AI332+1),0)))))))))</f>
        <v>0</v>
      </c>
      <c r="AK335" s="27">
        <f>IF(AND(Inputs!$CO332=0,AK$4&gt;=Inputs!$CM332),1,IF(AND(AK$4&gt;=Inputs!$CM332,AK$4&lt;Inputs!$CN332),1,IF(AND(AK$4=Inputs!$CN332,AK$4=Inputs!$CO332),1,IF(OR(AND(AK$4=Inputs!$CN332+1,Inputs!$CN332=Inputs!$CO332),AND(AK$4=Inputs!$CN332+2,Inputs!$CN332=Inputs!$CO332)),0,IF(AK$4=Inputs!$CN332,0.8,IF(AK$4=Inputs!$CN332+1,0.6,IF(AK$4=Inputs!$CN332+2,0.4,IF(AK$4=Inputs!$CO332,0.2,IF(AND(AK$4&gt;=Inputs!$CL332,AK$4&lt;Inputs!$CM332),(AK$4-Inputs!$CL332+1)/(Inputs!$AI332+1),0)))))))))</f>
        <v>0</v>
      </c>
      <c r="AL335" s="27">
        <f>IF(AND(Inputs!$CO332=0,AL$4&gt;=Inputs!$CM332),1,IF(AND(AL$4&gt;=Inputs!$CM332,AL$4&lt;Inputs!$CN332),1,IF(AND(AL$4=Inputs!$CN332,AL$4=Inputs!$CO332),1,IF(OR(AND(AL$4=Inputs!$CN332+1,Inputs!$CN332=Inputs!$CO332),AND(AL$4=Inputs!$CN332+2,Inputs!$CN332=Inputs!$CO332)),0,IF(AL$4=Inputs!$CN332,0.8,IF(AL$4=Inputs!$CN332+1,0.6,IF(AL$4=Inputs!$CN332+2,0.4,IF(AL$4=Inputs!$CO332,0.2,IF(AND(AL$4&gt;=Inputs!$CL332,AL$4&lt;Inputs!$CM332),(AL$4-Inputs!$CL332+1)/(Inputs!$AI332+1),0)))))))))</f>
        <v>0</v>
      </c>
      <c r="AM335" s="27">
        <f>IF(AND(Inputs!$CO332=0,AM$4&gt;=Inputs!$CM332),1,IF(AND(AM$4&gt;=Inputs!$CM332,AM$4&lt;Inputs!$CN332),1,IF(AND(AM$4=Inputs!$CN332,AM$4=Inputs!$CO332),1,IF(OR(AND(AM$4=Inputs!$CN332+1,Inputs!$CN332=Inputs!$CO332),AND(AM$4=Inputs!$CN332+2,Inputs!$CN332=Inputs!$CO332)),0,IF(AM$4=Inputs!$CN332,0.8,IF(AM$4=Inputs!$CN332+1,0.6,IF(AM$4=Inputs!$CN332+2,0.4,IF(AM$4=Inputs!$CO332,0.2,IF(AND(AM$4&gt;=Inputs!$CL332,AM$4&lt;Inputs!$CM332),(AM$4-Inputs!$CL332+1)/(Inputs!$AI332+1),0)))))))))</f>
        <v>0</v>
      </c>
      <c r="AN335" s="27">
        <f>IF(AND(Inputs!$CO332=0,AN$4&gt;=Inputs!$CM332),1,IF(AND(AN$4&gt;=Inputs!$CM332,AN$4&lt;Inputs!$CN332),1,IF(AND(AN$4=Inputs!$CN332,AN$4=Inputs!$CO332),1,IF(OR(AND(AN$4=Inputs!$CN332+1,Inputs!$CN332=Inputs!$CO332),AND(AN$4=Inputs!$CN332+2,Inputs!$CN332=Inputs!$CO332)),0,IF(AN$4=Inputs!$CN332,0.8,IF(AN$4=Inputs!$CN332+1,0.6,IF(AN$4=Inputs!$CN332+2,0.4,IF(AN$4=Inputs!$CO332,0.2,IF(AND(AN$4&gt;=Inputs!$CL332,AN$4&lt;Inputs!$CM332),(AN$4-Inputs!$CL332+1)/(Inputs!$AI332+1),0)))))))))</f>
        <v>0</v>
      </c>
      <c r="AO335" s="27">
        <f>IF(AND(Inputs!$CO332=0,AO$4&gt;=Inputs!$CM332),1,IF(AND(AO$4&gt;=Inputs!$CM332,AO$4&lt;Inputs!$CN332),1,IF(AND(AO$4=Inputs!$CN332,AO$4=Inputs!$CO332),1,IF(OR(AND(AO$4=Inputs!$CN332+1,Inputs!$CN332=Inputs!$CO332),AND(AO$4=Inputs!$CN332+2,Inputs!$CN332=Inputs!$CO332)),0,IF(AO$4=Inputs!$CN332,0.8,IF(AO$4=Inputs!$CN332+1,0.6,IF(AO$4=Inputs!$CN332+2,0.4,IF(AO$4=Inputs!$CO332,0.2,IF(AND(AO$4&gt;=Inputs!$CL332,AO$4&lt;Inputs!$CM332),(AO$4-Inputs!$CL332+1)/(Inputs!$AI332+1),0)))))))))</f>
        <v>0</v>
      </c>
      <c r="AP335" s="27">
        <f>IF(AND(Inputs!$CO332=0,AP$4&gt;=Inputs!$CM332),1,IF(AND(AP$4&gt;=Inputs!$CM332,AP$4&lt;Inputs!$CN332),1,IF(AND(AP$4=Inputs!$CN332,AP$4=Inputs!$CO332),1,IF(OR(AND(AP$4=Inputs!$CN332+1,Inputs!$CN332=Inputs!$CO332),AND(AP$4=Inputs!$CN332+2,Inputs!$CN332=Inputs!$CO332)),0,IF(AP$4=Inputs!$CN332,0.8,IF(AP$4=Inputs!$CN332+1,0.6,IF(AP$4=Inputs!$CN332+2,0.4,IF(AP$4=Inputs!$CO332,0.2,IF(AND(AP$4&gt;=Inputs!$CL332,AP$4&lt;Inputs!$CM332),(AP$4-Inputs!$CL332+1)/(Inputs!$AI332+1),0)))))))))</f>
        <v>0</v>
      </c>
      <c r="AQ335" s="27">
        <f>IF(AND(Inputs!$CO332=0,AQ$4&gt;=Inputs!$CM332),1,IF(AND(AQ$4&gt;=Inputs!$CM332,AQ$4&lt;Inputs!$CN332),1,IF(AND(AQ$4=Inputs!$CN332,AQ$4=Inputs!$CO332),1,IF(OR(AND(AQ$4=Inputs!$CN332+1,Inputs!$CN332=Inputs!$CO332),AND(AQ$4=Inputs!$CN332+2,Inputs!$CN332=Inputs!$CO332)),0,IF(AQ$4=Inputs!$CN332,0.8,IF(AQ$4=Inputs!$CN332+1,0.6,IF(AQ$4=Inputs!$CN332+2,0.4,IF(AQ$4=Inputs!$CO332,0.2,IF(AND(AQ$4&gt;=Inputs!$CL332,AQ$4&lt;Inputs!$CM332),(AQ$4-Inputs!$CL332+1)/(Inputs!$AI332+1),0)))))))))</f>
        <v>0</v>
      </c>
      <c r="AR335" s="27">
        <f>IF(AND(Inputs!$CO332=0,AR$4&gt;=Inputs!$CM332),1,IF(AND(AR$4&gt;=Inputs!$CM332,AR$4&lt;Inputs!$CN332),1,IF(AND(AR$4=Inputs!$CN332,AR$4=Inputs!$CO332),1,IF(OR(AND(AR$4=Inputs!$CN332+1,Inputs!$CN332=Inputs!$CO332),AND(AR$4=Inputs!$CN332+2,Inputs!$CN332=Inputs!$CO332)),0,IF(AR$4=Inputs!$CN332,0.8,IF(AR$4=Inputs!$CN332+1,0.6,IF(AR$4=Inputs!$CN332+2,0.4,IF(AR$4=Inputs!$CO332,0.2,IF(AND(AR$4&gt;=Inputs!$CL332,AR$4&lt;Inputs!$CM332),(AR$4-Inputs!$CL332+1)/(Inputs!$AI332+1),0)))))))))</f>
        <v>0</v>
      </c>
      <c r="AS335" s="27">
        <f>IF(AND(Inputs!$CO332=0,AS$4&gt;=Inputs!$CM332),1,IF(AND(AS$4&gt;=Inputs!$CM332,AS$4&lt;Inputs!$CN332),1,IF(AND(AS$4=Inputs!$CN332,AS$4=Inputs!$CO332),1,IF(OR(AND(AS$4=Inputs!$CN332+1,Inputs!$CN332=Inputs!$CO332),AND(AS$4=Inputs!$CN332+2,Inputs!$CN332=Inputs!$CO332)),0,IF(AS$4=Inputs!$CN332,0.8,IF(AS$4=Inputs!$CN332+1,0.6,IF(AS$4=Inputs!$CN332+2,0.4,IF(AS$4=Inputs!$CO332,0.2,IF(AND(AS$4&gt;=Inputs!$CL332,AS$4&lt;Inputs!$CM332),(AS$4-Inputs!$CL332+1)/(Inputs!$AI332+1),0)))))))))</f>
        <v>0</v>
      </c>
      <c r="AT335" s="27">
        <f>IF(AND(Inputs!$CO332=0,AT$4&gt;=Inputs!$CM332),1,IF(AND(AT$4&gt;=Inputs!$CM332,AT$4&lt;Inputs!$CN332),1,IF(AND(AT$4=Inputs!$CN332,AT$4=Inputs!$CO332),1,IF(OR(AND(AT$4=Inputs!$CN332+1,Inputs!$CN332=Inputs!$CO332),AND(AT$4=Inputs!$CN332+2,Inputs!$CN332=Inputs!$CO332)),0,IF(AT$4=Inputs!$CN332,0.8,IF(AT$4=Inputs!$CN332+1,0.6,IF(AT$4=Inputs!$CN332+2,0.4,IF(AT$4=Inputs!$CO332,0.2,IF(AND(AT$4&gt;=Inputs!$CL332,AT$4&lt;Inputs!$CM332),(AT$4-Inputs!$CL332+1)/(Inputs!$AI332+1),0)))))))))</f>
        <v>0</v>
      </c>
      <c r="AU335" s="27">
        <f>IF(AND(Inputs!$CO332=0,AU$4&gt;=Inputs!$CM332),1,IF(AND(AU$4&gt;=Inputs!$CM332,AU$4&lt;Inputs!$CN332),1,IF(AND(AU$4=Inputs!$CN332,AU$4=Inputs!$CO332),1,IF(OR(AND(AU$4=Inputs!$CN332+1,Inputs!$CN332=Inputs!$CO332),AND(AU$4=Inputs!$CN332+2,Inputs!$CN332=Inputs!$CO332)),0,IF(AU$4=Inputs!$CN332,0.8,IF(AU$4=Inputs!$CN332+1,0.6,IF(AU$4=Inputs!$CN332+2,0.4,IF(AU$4=Inputs!$CO332,0.2,IF(AND(AU$4&gt;=Inputs!$CL332,AU$4&lt;Inputs!$CM332),(AU$4-Inputs!$CL332+1)/(Inputs!$AI332+1),0)))))))))</f>
        <v>0</v>
      </c>
      <c r="AV335" s="27">
        <f>IF(AND(Inputs!$CO332=0,AV$4&gt;=Inputs!$CM332),1,IF(AND(AV$4&gt;=Inputs!$CM332,AV$4&lt;Inputs!$CN332),1,IF(AND(AV$4=Inputs!$CN332,AV$4=Inputs!$CO332),1,IF(OR(AND(AV$4=Inputs!$CN332+1,Inputs!$CN332=Inputs!$CO332),AND(AV$4=Inputs!$CN332+2,Inputs!$CN332=Inputs!$CO332)),0,IF(AV$4=Inputs!$CN332,0.8,IF(AV$4=Inputs!$CN332+1,0.6,IF(AV$4=Inputs!$CN332+2,0.4,IF(AV$4=Inputs!$CO332,0.2,IF(AND(AV$4&gt;=Inputs!$CL332,AV$4&lt;Inputs!$CM332),(AV$4-Inputs!$CL332+1)/(Inputs!$AI332+1),0)))))))))</f>
        <v>0</v>
      </c>
      <c r="AW335" s="27">
        <f>IF(AND(Inputs!$CO332=0,AW$4&gt;=Inputs!$CM332),1,IF(AND(AW$4&gt;=Inputs!$CM332,AW$4&lt;Inputs!$CN332),1,IF(AND(AW$4=Inputs!$CN332,AW$4=Inputs!$CO332),1,IF(OR(AND(AW$4=Inputs!$CN332+1,Inputs!$CN332=Inputs!$CO332),AND(AW$4=Inputs!$CN332+2,Inputs!$CN332=Inputs!$CO332)),0,IF(AW$4=Inputs!$CN332,0.8,IF(AW$4=Inputs!$CN332+1,0.6,IF(AW$4=Inputs!$CN332+2,0.4,IF(AW$4=Inputs!$CO332,0.2,IF(AND(AW$4&gt;=Inputs!$CL332,AW$4&lt;Inputs!$CM332),(AW$4-Inputs!$CL332+1)/(Inputs!$AI332+1),0)))))))))</f>
        <v>0</v>
      </c>
      <c r="AX335" s="27">
        <f>IF(AND(Inputs!$CO332=0,AX$4&gt;=Inputs!$CM332),1,IF(AND(AX$4&gt;=Inputs!$CM332,AX$4&lt;Inputs!$CN332),1,IF(AND(AX$4=Inputs!$CN332,AX$4=Inputs!$CO332),1,IF(OR(AND(AX$4=Inputs!$CN332+1,Inputs!$CN332=Inputs!$CO332),AND(AX$4=Inputs!$CN332+2,Inputs!$CN332=Inputs!$CO332)),0,IF(AX$4=Inputs!$CN332,0.8,IF(AX$4=Inputs!$CN332+1,0.6,IF(AX$4=Inputs!$CN332+2,0.4,IF(AX$4=Inputs!$CO332,0.2,IF(AND(AX$4&gt;=Inputs!$CL332,AX$4&lt;Inputs!$CM332),(AX$4-Inputs!$CL332+1)/(Inputs!$AI332+1),0)))))))))</f>
        <v>0</v>
      </c>
      <c r="AY335" s="27">
        <f>IF(AND(Inputs!$CO332=0,AY$4&gt;=Inputs!$CM332),1,IF(AND(AY$4&gt;=Inputs!$CM332,AY$4&lt;Inputs!$CN332),1,IF(AND(AY$4=Inputs!$CN332,AY$4=Inputs!$CO332),1,IF(OR(AND(AY$4=Inputs!$CN332+1,Inputs!$CN332=Inputs!$CO332),AND(AY$4=Inputs!$CN332+2,Inputs!$CN332=Inputs!$CO332)),0,IF(AY$4=Inputs!$CN332,0.8,IF(AY$4=Inputs!$CN332+1,0.6,IF(AY$4=Inputs!$CN332+2,0.4,IF(AY$4=Inputs!$CO332,0.2,IF(AND(AY$4&gt;=Inputs!$CL332,AY$4&lt;Inputs!$CM332),(AY$4-Inputs!$CL332+1)/(Inputs!$AI332+1),0)))))))))</f>
        <v>0</v>
      </c>
      <c r="AZ335" s="27">
        <f>IF(AND(Inputs!$CO332=0,AZ$4&gt;=Inputs!$CM332),1,IF(AND(AZ$4&gt;=Inputs!$CM332,AZ$4&lt;Inputs!$CN332),1,IF(AND(AZ$4=Inputs!$CN332,AZ$4=Inputs!$CO332),1,IF(OR(AND(AZ$4=Inputs!$CN332+1,Inputs!$CN332=Inputs!$CO332),AND(AZ$4=Inputs!$CN332+2,Inputs!$CN332=Inputs!$CO332)),0,IF(AZ$4=Inputs!$CN332,0.8,IF(AZ$4=Inputs!$CN332+1,0.6,IF(AZ$4=Inputs!$CN332+2,0.4,IF(AZ$4=Inputs!$CO332,0.2,IF(AND(AZ$4&gt;=Inputs!$CL332,AZ$4&lt;Inputs!$CM332),(AZ$4-Inputs!$CL332+1)/(Inputs!$AI332+1),0)))))))))</f>
        <v>0</v>
      </c>
      <c r="BA335" s="27">
        <f>IF(AND(Inputs!$CO332=0,BA$4&gt;=Inputs!$CM332),1,IF(AND(BA$4&gt;=Inputs!$CM332,BA$4&lt;Inputs!$CN332),1,IF(AND(BA$4=Inputs!$CN332,BA$4=Inputs!$CO332),1,IF(OR(AND(BA$4=Inputs!$CN332+1,Inputs!$CN332=Inputs!$CO332),AND(BA$4=Inputs!$CN332+2,Inputs!$CN332=Inputs!$CO332)),0,IF(BA$4=Inputs!$CN332,0.8,IF(BA$4=Inputs!$CN332+1,0.6,IF(BA$4=Inputs!$CN332+2,0.4,IF(BA$4=Inputs!$CO332,0.2,IF(AND(BA$4&gt;=Inputs!$CL332,BA$4&lt;Inputs!$CM332),(BA$4-Inputs!$CL332+1)/(Inputs!$AI332+1),0)))))))))</f>
        <v>0</v>
      </c>
      <c r="BB335" s="27">
        <f>IF(AND(Inputs!$CO332=0,BB$4&gt;=Inputs!$CM332),1,IF(AND(BB$4&gt;=Inputs!$CM332,BB$4&lt;Inputs!$CN332),1,IF(AND(BB$4=Inputs!$CN332,BB$4=Inputs!$CO332),1,IF(OR(AND(BB$4=Inputs!$CN332+1,Inputs!$CN332=Inputs!$CO332),AND(BB$4=Inputs!$CN332+2,Inputs!$CN332=Inputs!$CO332)),0,IF(BB$4=Inputs!$CN332,0.8,IF(BB$4=Inputs!$CN332+1,0.6,IF(BB$4=Inputs!$CN332+2,0.4,IF(BB$4=Inputs!$CO332,0.2,IF(AND(BB$4&gt;=Inputs!$CL332,BB$4&lt;Inputs!$CM332),(BB$4-Inputs!$CL332+1)/(Inputs!$AI332+1),0)))))))))</f>
        <v>0</v>
      </c>
      <c r="BC335" s="27">
        <f>IF(AND(Inputs!$CO332=0,BC$4&gt;=Inputs!$CM332),1,IF(AND(BC$4&gt;=Inputs!$CM332,BC$4&lt;Inputs!$CN332),1,IF(AND(BC$4=Inputs!$CN332,BC$4=Inputs!$CO332),1,IF(OR(AND(BC$4=Inputs!$CN332+1,Inputs!$CN332=Inputs!$CO332),AND(BC$4=Inputs!$CN332+2,Inputs!$CN332=Inputs!$CO332)),0,IF(BC$4=Inputs!$CN332,0.8,IF(BC$4=Inputs!$CN332+1,0.6,IF(BC$4=Inputs!$CN332+2,0.4,IF(BC$4=Inputs!$CO332,0.2,IF(AND(BC$4&gt;=Inputs!$CL332,BC$4&lt;Inputs!$CM332),(BC$4-Inputs!$CL332+1)/(Inputs!$AI332+1),0)))))))))</f>
        <v>0</v>
      </c>
      <c r="BD335" s="27">
        <f>IF(AND(Inputs!$CO332=0,BD$4&gt;=Inputs!$CM332),1,IF(AND(BD$4&gt;=Inputs!$CM332,BD$4&lt;Inputs!$CN332),1,IF(AND(BD$4=Inputs!$CN332,BD$4=Inputs!$CO332),1,IF(OR(AND(BD$4=Inputs!$CN332+1,Inputs!$CN332=Inputs!$CO332),AND(BD$4=Inputs!$CN332+2,Inputs!$CN332=Inputs!$CO332)),0,IF(BD$4=Inputs!$CN332,0.8,IF(BD$4=Inputs!$CN332+1,0.6,IF(BD$4=Inputs!$CN332+2,0.4,IF(BD$4=Inputs!$CO332,0.2,IF(AND(BD$4&gt;=Inputs!$CL332,BD$4&lt;Inputs!$CM332),(BD$4-Inputs!$CL332+1)/(Inputs!$AI332+1),0)))))))))</f>
        <v>0</v>
      </c>
      <c r="BE335" s="27">
        <f>IF(AND(Inputs!$CO332=0,BE$4&gt;=Inputs!$CM332),1,IF(AND(BE$4&gt;=Inputs!$CM332,BE$4&lt;Inputs!$CN332),1,IF(AND(BE$4=Inputs!$CN332,BE$4=Inputs!$CO332),1,IF(OR(AND(BE$4=Inputs!$CN332+1,Inputs!$CN332=Inputs!$CO332),AND(BE$4=Inputs!$CN332+2,Inputs!$CN332=Inputs!$CO332)),0,IF(BE$4=Inputs!$CN332,0.8,IF(BE$4=Inputs!$CN332+1,0.6,IF(BE$4=Inputs!$CN332+2,0.4,IF(BE$4=Inputs!$CO332,0.2,IF(AND(BE$4&gt;=Inputs!$CL332,BE$4&lt;Inputs!$CM332),(BE$4-Inputs!$CL332+1)/(Inputs!$AI332+1),0)))))))))</f>
        <v>0</v>
      </c>
      <c r="BF335" s="27">
        <f>IF(AND(Inputs!$CO332=0,BF$4&gt;=Inputs!$CM332),1,IF(AND(BF$4&gt;=Inputs!$CM332,BF$4&lt;Inputs!$CN332),1,IF(AND(BF$4=Inputs!$CN332,BF$4=Inputs!$CO332),1,IF(OR(AND(BF$4=Inputs!$CN332+1,Inputs!$CN332=Inputs!$CO332),AND(BF$4=Inputs!$CN332+2,Inputs!$CN332=Inputs!$CO332)),0,IF(BF$4=Inputs!$CN332,0.8,IF(BF$4=Inputs!$CN332+1,0.6,IF(BF$4=Inputs!$CN332+2,0.4,IF(BF$4=Inputs!$CO332,0.2,IF(AND(BF$4&gt;=Inputs!$CL332,BF$4&lt;Inputs!$CM332),(BF$4-Inputs!$CL332+1)/(Inputs!$AI332+1),0)))))))))</f>
        <v>0</v>
      </c>
      <c r="BG335" s="27">
        <f>IF(AND(Inputs!$CO332=0,BG$4&gt;=Inputs!$CM332),1,IF(AND(BG$4&gt;=Inputs!$CM332,BG$4&lt;Inputs!$CN332),1,IF(AND(BG$4=Inputs!$CN332,BG$4=Inputs!$CO332),1,IF(OR(AND(BG$4=Inputs!$CN332+1,Inputs!$CN332=Inputs!$CO332),AND(BG$4=Inputs!$CN332+2,Inputs!$CN332=Inputs!$CO332)),0,IF(BG$4=Inputs!$CN332,0.8,IF(BG$4=Inputs!$CN332+1,0.6,IF(BG$4=Inputs!$CN332+2,0.4,IF(BG$4=Inputs!$CO332,0.2,IF(AND(BG$4&gt;=Inputs!$CL332,BG$4&lt;Inputs!$CM332),(BG$4-Inputs!$CL332+1)/(Inputs!$AI332+1),0)))))))))</f>
        <v>0</v>
      </c>
      <c r="BH335" s="27">
        <f>IF(AND(Inputs!$CO332=0,BH$4&gt;=Inputs!$CM332),1,IF(AND(BH$4&gt;=Inputs!$CM332,BH$4&lt;Inputs!$CN332),1,IF(AND(BH$4=Inputs!$CN332,BH$4=Inputs!$CO332),1,IF(OR(AND(BH$4=Inputs!$CN332+1,Inputs!$CN332=Inputs!$CO332),AND(BH$4=Inputs!$CN332+2,Inputs!$CN332=Inputs!$CO332)),0,IF(BH$4=Inputs!$CN332,0.8,IF(BH$4=Inputs!$CN332+1,0.6,IF(BH$4=Inputs!$CN332+2,0.4,IF(BH$4=Inputs!$CO332,0.2,IF(AND(BH$4&gt;=Inputs!$CL332,BH$4&lt;Inputs!$CM332),(BH$4-Inputs!$CL332+1)/(Inputs!$AI332+1),0)))))))))</f>
        <v>0</v>
      </c>
      <c r="BI335" s="27">
        <f>IF(AND(Inputs!$CO332=0,BI$4&gt;=Inputs!$CM332),1,IF(AND(BI$4&gt;=Inputs!$CM332,BI$4&lt;Inputs!$CN332),1,IF(AND(BI$4=Inputs!$CN332,BI$4=Inputs!$CO332),1,IF(OR(AND(BI$4=Inputs!$CN332+1,Inputs!$CN332=Inputs!$CO332),AND(BI$4=Inputs!$CN332+2,Inputs!$CN332=Inputs!$CO332)),0,IF(BI$4=Inputs!$CN332,0.8,IF(BI$4=Inputs!$CN332+1,0.6,IF(BI$4=Inputs!$CN332+2,0.4,IF(BI$4=Inputs!$CO332,0.2,IF(AND(BI$4&gt;=Inputs!$CL332,BI$4&lt;Inputs!$CM332),(BI$4-Inputs!$CL332+1)/(Inputs!$AI332+1),0)))))))))</f>
        <v>0</v>
      </c>
      <c r="BJ335" s="27">
        <f>IF(AND(Inputs!$CO332=0,BJ$4&gt;=Inputs!$CM332),1,IF(AND(BJ$4&gt;=Inputs!$CM332,BJ$4&lt;Inputs!$CN332),1,IF(AND(BJ$4=Inputs!$CN332,BJ$4=Inputs!$CO332),1,IF(OR(AND(BJ$4=Inputs!$CN332+1,Inputs!$CN332=Inputs!$CO332),AND(BJ$4=Inputs!$CN332+2,Inputs!$CN332=Inputs!$CO332)),0,IF(BJ$4=Inputs!$CN332,0.8,IF(BJ$4=Inputs!$CN332+1,0.6,IF(BJ$4=Inputs!$CN332+2,0.4,IF(BJ$4=Inputs!$CO332,0.2,IF(AND(BJ$4&gt;=Inputs!$CL332,BJ$4&lt;Inputs!$CM332),(BJ$4-Inputs!$CL332+1)/(Inputs!$AI332+1),0)))))))))</f>
        <v>0</v>
      </c>
      <c r="BK335" s="27">
        <f>IF(AND(Inputs!$CO332=0,BK$4&gt;=Inputs!$CM332),1,IF(AND(BK$4&gt;=Inputs!$CM332,BK$4&lt;Inputs!$CN332),1,IF(AND(BK$4=Inputs!$CN332,BK$4=Inputs!$CO332),1,IF(OR(AND(BK$4=Inputs!$CN332+1,Inputs!$CN332=Inputs!$CO332),AND(BK$4=Inputs!$CN332+2,Inputs!$CN332=Inputs!$CO332)),0,IF(BK$4=Inputs!$CN332,0.8,IF(BK$4=Inputs!$CN332+1,0.6,IF(BK$4=Inputs!$CN332+2,0.4,IF(BK$4=Inputs!$CO332,0.2,IF(AND(BK$4&gt;=Inputs!$CL332,BK$4&lt;Inputs!$CM332),(BK$4-Inputs!$CL332+1)/(Inputs!$AI332+1),0)))))))))</f>
        <v>0</v>
      </c>
      <c r="BL335" s="27">
        <f>IF(AND(Inputs!$CO332=0,BL$4&gt;=Inputs!$CM332),1,IF(AND(BL$4&gt;=Inputs!$CM332,BL$4&lt;Inputs!$CN332),1,IF(AND(BL$4=Inputs!$CN332,BL$4=Inputs!$CO332),1,IF(OR(AND(BL$4=Inputs!$CN332+1,Inputs!$CN332=Inputs!$CO332),AND(BL$4=Inputs!$CN332+2,Inputs!$CN332=Inputs!$CO332)),0,IF(BL$4=Inputs!$CN332,0.8,IF(BL$4=Inputs!$CN332+1,0.6,IF(BL$4=Inputs!$CN332+2,0.4,IF(BL$4=Inputs!$CO332,0.2,IF(AND(BL$4&gt;=Inputs!$CL332,BL$4&lt;Inputs!$CM332),(BL$4-Inputs!$CL332+1)/(Inputs!$AI332+1),0)))))))))</f>
        <v>0</v>
      </c>
      <c r="BM335" s="27">
        <f>IF(AND(Inputs!$CO332=0,BM$4&gt;=Inputs!$CM332),1,IF(AND(BM$4&gt;=Inputs!$CM332,BM$4&lt;Inputs!$CN332),1,IF(AND(BM$4=Inputs!$CN332,BM$4=Inputs!$CO332),1,IF(OR(AND(BM$4=Inputs!$CN332+1,Inputs!$CN332=Inputs!$CO332),AND(BM$4=Inputs!$CN332+2,Inputs!$CN332=Inputs!$CO332)),0,IF(BM$4=Inputs!$CN332,0.8,IF(BM$4=Inputs!$CN332+1,0.6,IF(BM$4=Inputs!$CN332+2,0.4,IF(BM$4=Inputs!$CO332,0.2,IF(AND(BM$4&gt;=Inputs!$CL332,BM$4&lt;Inputs!$CM332),(BM$4-Inputs!$CL332+1)/(Inputs!$AI332+1),0)))))))))</f>
        <v>0</v>
      </c>
      <c r="BO335" s="46" t="str">
        <f>IF(Inputs!$B332="","",(ROUND(Inputs!$BC332*AJ335,0)))</f>
        <v/>
      </c>
      <c r="BP335" s="46" t="str">
        <f>IF(Inputs!$B332="","",(ROUND(Inputs!$BC332*AK335,0)))</f>
        <v/>
      </c>
      <c r="BQ335" s="46" t="str">
        <f>IF(Inputs!$B332="","",(ROUND(Inputs!$BC332*AL335,0)))</f>
        <v/>
      </c>
      <c r="BR335" s="46" t="str">
        <f>IF(Inputs!$B332="","",(ROUND(Inputs!$BC332*AM335,0)))</f>
        <v/>
      </c>
      <c r="BS335" s="46" t="str">
        <f>IF(Inputs!$B332="","",(ROUND(Inputs!$BC332*AN335,0)))</f>
        <v/>
      </c>
      <c r="BT335" s="46" t="str">
        <f>IF(Inputs!$B332="","",(ROUND(Inputs!$BC332*AO335,0)))</f>
        <v/>
      </c>
      <c r="BU335" s="46" t="str">
        <f>IF(Inputs!$B332="","",(ROUND(Inputs!$BC332*AP335,0)))</f>
        <v/>
      </c>
      <c r="BV335" s="46" t="str">
        <f>IF(Inputs!$B332="","",(ROUND(Inputs!$BC332*AQ335,0)))</f>
        <v/>
      </c>
      <c r="BW335" s="46" t="str">
        <f>IF(Inputs!$B332="","",(ROUND(Inputs!$BC332*AR335,0)))</f>
        <v/>
      </c>
      <c r="BX335" s="46" t="str">
        <f>IF(Inputs!$B332="","",(ROUND(Inputs!$BC332*AS335,0)))</f>
        <v/>
      </c>
      <c r="BY335" s="46" t="str">
        <f>IF(Inputs!$B332="","",(ROUND(Inputs!$BC332*AT335,0)))</f>
        <v/>
      </c>
      <c r="BZ335" s="46" t="str">
        <f>IF(Inputs!$B332="","",(ROUND(Inputs!$BC332*AU335,0)))</f>
        <v/>
      </c>
      <c r="CA335" s="46" t="str">
        <f>IF(Inputs!$B332="","",(ROUND(Inputs!$BC332*AV335,0)))</f>
        <v/>
      </c>
      <c r="CB335" s="46" t="str">
        <f>IF(Inputs!$B332="","",(ROUND(Inputs!$BC332*AW335,0)))</f>
        <v/>
      </c>
      <c r="CC335" s="46" t="str">
        <f>IF(Inputs!$B332="","",(ROUND(Inputs!$BC332*AX335,0)))</f>
        <v/>
      </c>
      <c r="CD335" s="46" t="str">
        <f>IF(Inputs!$B332="","",(ROUND(Inputs!$BC332*AY335,0)))</f>
        <v/>
      </c>
      <c r="CE335" s="46" t="str">
        <f>IF(Inputs!$B332="","",(ROUND(Inputs!$BC332*AZ335,0)))</f>
        <v/>
      </c>
      <c r="CF335" s="46" t="str">
        <f>IF(Inputs!$B332="","",(ROUND(Inputs!$BC332*BA335,0)))</f>
        <v/>
      </c>
      <c r="CG335" s="46" t="str">
        <f>IF(Inputs!$B332="","",(ROUND(Inputs!$BC332*BB335,0)))</f>
        <v/>
      </c>
      <c r="CH335" s="46" t="str">
        <f>IF(Inputs!$B332="","",(ROUND(Inputs!$BC332*BC335,0)))</f>
        <v/>
      </c>
      <c r="CI335" s="46" t="str">
        <f>IF(Inputs!$B332="","",(ROUND(Inputs!$BC332*BD335,0)))</f>
        <v/>
      </c>
      <c r="CJ335" s="46" t="str">
        <f>IF(Inputs!$B332="","",(ROUND(Inputs!$BC332*BE335,0)))</f>
        <v/>
      </c>
      <c r="CK335" s="46" t="str">
        <f>IF(Inputs!$B332="","",(ROUND(Inputs!$BC332*BF335,0)))</f>
        <v/>
      </c>
      <c r="CL335" s="46" t="str">
        <f>IF(Inputs!$B332="","",(ROUND(Inputs!$BC332*BG335,0)))</f>
        <v/>
      </c>
      <c r="CM335" s="46" t="str">
        <f>IF(Inputs!$B332="","",(ROUND(Inputs!$BC332*BH335,0)))</f>
        <v/>
      </c>
      <c r="CN335" s="46" t="str">
        <f>IF(Inputs!$B332="","",(ROUND(Inputs!$BC332*BI335,0)))</f>
        <v/>
      </c>
      <c r="CO335" s="46" t="str">
        <f>IF(Inputs!$B332="","",(ROUND(Inputs!$BC332*BJ335,0)))</f>
        <v/>
      </c>
      <c r="CP335" s="46" t="str">
        <f>IF(Inputs!$B332="","",(ROUND(Inputs!$BC332*BK335,0)))</f>
        <v/>
      </c>
      <c r="CQ335" s="46" t="str">
        <f>IF(Inputs!$B332="","",(ROUND(Inputs!$BC332*BL335,0)))</f>
        <v/>
      </c>
      <c r="CR335" s="46" t="str">
        <f>IF(Inputs!$B332="","",(ROUND(Inputs!$BC332*BM335,0)))</f>
        <v/>
      </c>
      <c r="CV335" s="46" t="str">
        <f>IF(A335="","",IF(AND(CV$4&lt;=Inputs!$CQ332,CV$4&gt;=Inputs!$CP332),Inputs!$AR332/(Inputs!$CQ332-Inputs!$CP332+1),0)+IF(CV$4=Inputs!$CL332,Inputs!$BD332,0))</f>
        <v/>
      </c>
      <c r="CW335" s="46" t="str">
        <f>IF(B335="","",IF(AND(CW$4&lt;=Inputs!$CQ332,CW$4&gt;=Inputs!$CP332),Inputs!$AR332/(Inputs!$CQ332-Inputs!$CP332+1),0)+IF(CW$4=Inputs!$CL332,Inputs!$BD332,0))</f>
        <v/>
      </c>
      <c r="CX335" s="46" t="str">
        <f>IF(C335="","",IF(AND(CX$4&lt;=Inputs!$CQ332,CX$4&gt;=Inputs!$CP332),Inputs!$AR332/(Inputs!$CQ332-Inputs!$CP332+1),0)+IF(CX$4=Inputs!$CL332,Inputs!$BD332,0))</f>
        <v/>
      </c>
      <c r="CY335" s="46" t="str">
        <f>IF(D335="","",IF(AND(CY$4&lt;=Inputs!$CQ332,CY$4&gt;=Inputs!$CP332),Inputs!$AR332/(Inputs!$CQ332-Inputs!$CP332+1),0)+IF(CY$4=Inputs!$CL332,Inputs!$BD332,0))</f>
        <v/>
      </c>
      <c r="CZ335" s="46" t="str">
        <f>IF(E335="","",IF(AND(CZ$4&lt;=Inputs!$CQ332,CZ$4&gt;=Inputs!$CP332),Inputs!$AR332/(Inputs!$CQ332-Inputs!$CP332+1),0)+IF(CZ$4=Inputs!$CL332,Inputs!$BD332,0))</f>
        <v/>
      </c>
      <c r="DA335" s="46" t="str">
        <f>IF(F335="","",IF(AND(DA$4&lt;=Inputs!$CQ332,DA$4&gt;=Inputs!$CP332),Inputs!$AR332/(Inputs!$CQ332-Inputs!$CP332+1),0)+IF(DA$4=Inputs!$CL332,Inputs!$BD332,0))</f>
        <v/>
      </c>
      <c r="DB335" s="46" t="str">
        <f>IF(G335="","",IF(AND(DB$4&lt;=Inputs!$CQ332,DB$4&gt;=Inputs!$CP332),Inputs!$AR332/(Inputs!$CQ332-Inputs!$CP332+1),0)+IF(DB$4=Inputs!$CL332,Inputs!$BD332,0))</f>
        <v/>
      </c>
      <c r="DC335" s="46" t="str">
        <f>IF(H335="","",IF(AND(DC$4&lt;=Inputs!$CQ332,DC$4&gt;=Inputs!$CP332),Inputs!$AR332/(Inputs!$CQ332-Inputs!$CP332+1),0)+IF(DC$4=Inputs!$CL332,Inputs!$BD332,0))</f>
        <v/>
      </c>
      <c r="DD335" s="46" t="str">
        <f>IF(I335="","",IF(AND(DD$4&lt;=Inputs!$CQ332,DD$4&gt;=Inputs!$CP332),Inputs!$AR332/(Inputs!$CQ332-Inputs!$CP332+1),0)+IF(DD$4=Inputs!$CL332,Inputs!$BD332,0))</f>
        <v/>
      </c>
      <c r="DE335" s="46" t="str">
        <f>IF(J335="","",IF(AND(DE$4&lt;=Inputs!$CQ332,DE$4&gt;=Inputs!$CP332),Inputs!$AR332/(Inputs!$CQ332-Inputs!$CP332+1),0)+IF(DE$4=Inputs!$CL332,Inputs!$BD332,0))</f>
        <v/>
      </c>
      <c r="DF335" s="46" t="str">
        <f>IF(K335="","",IF(AND(DF$4&lt;=Inputs!$CQ332,DF$4&gt;=Inputs!$CP332),Inputs!$AR332/(Inputs!$CQ332-Inputs!$CP332+1),0)+IF(DF$4=Inputs!$CL332,Inputs!$BD332,0))</f>
        <v/>
      </c>
      <c r="DG335" s="46" t="str">
        <f>IF(L335="","",IF(AND(DG$4&lt;=Inputs!$CQ332,DG$4&gt;=Inputs!$CP332),Inputs!$AR332/(Inputs!$CQ332-Inputs!$CP332+1),0)+IF(DG$4=Inputs!$CL332,Inputs!$BD332,0))</f>
        <v/>
      </c>
      <c r="DH335" s="46" t="str">
        <f>IF(M335="","",IF(AND(DH$4&lt;=Inputs!$CQ332,DH$4&gt;=Inputs!$CP332),Inputs!$AR332/(Inputs!$CQ332-Inputs!$CP332+1),0)+IF(DH$4=Inputs!$CL332,Inputs!$BD332,0))</f>
        <v/>
      </c>
      <c r="DI335" s="46" t="str">
        <f>IF(N335="","",IF(AND(DI$4&lt;=Inputs!$CQ332,DI$4&gt;=Inputs!$CP332),Inputs!$AR332/(Inputs!$CQ332-Inputs!$CP332+1),0)+IF(DI$4=Inputs!$CL332,Inputs!$BD332,0))</f>
        <v/>
      </c>
      <c r="DJ335" s="46" t="str">
        <f>IF(O335="","",IF(AND(DJ$4&lt;=Inputs!$CQ332,DJ$4&gt;=Inputs!$CP332),Inputs!$AR332/(Inputs!$CQ332-Inputs!$CP332+1),0)+IF(DJ$4=Inputs!$CL332,Inputs!$BD332,0))</f>
        <v/>
      </c>
      <c r="DK335" s="46" t="str">
        <f>IF(P335="","",IF(AND(DK$4&lt;=Inputs!$CQ332,DK$4&gt;=Inputs!$CP332),Inputs!$AR332/(Inputs!$CQ332-Inputs!$CP332+1),0)+IF(DK$4=Inputs!$CL332,Inputs!$BD332,0))</f>
        <v/>
      </c>
      <c r="DL335" s="46" t="str">
        <f>IF(Q335="","",IF(AND(DL$4&lt;=Inputs!$CQ332,DL$4&gt;=Inputs!$CP332),Inputs!$AR332/(Inputs!$CQ332-Inputs!$CP332+1),0)+IF(DL$4=Inputs!$CL332,Inputs!$BD332,0))</f>
        <v/>
      </c>
      <c r="DM335" s="46" t="str">
        <f>IF(R335="","",IF(AND(DM$4&lt;=Inputs!$CQ332,DM$4&gt;=Inputs!$CP332),Inputs!$AR332/(Inputs!$CQ332-Inputs!$CP332+1),0)+IF(DM$4=Inputs!$CL332,Inputs!$BD332,0))</f>
        <v/>
      </c>
      <c r="DN335" s="46" t="str">
        <f>IF(S335="","",IF(AND(DN$4&lt;=Inputs!$CQ332,DN$4&gt;=Inputs!$CP332),Inputs!$AR332/(Inputs!$CQ332-Inputs!$CP332+1),0)+IF(DN$4=Inputs!$CL332,Inputs!$BD332,0))</f>
        <v/>
      </c>
      <c r="DO335" s="46" t="str">
        <f>IF(T335="","",IF(AND(DO$4&lt;=Inputs!$CQ332,DO$4&gt;=Inputs!$CP332),Inputs!$AR332/(Inputs!$CQ332-Inputs!$CP332+1),0)+IF(DO$4=Inputs!$CL332,Inputs!$BD332,0))</f>
        <v/>
      </c>
      <c r="DP335" s="46" t="str">
        <f>IF(U335="","",IF(AND(DP$4&lt;=Inputs!$CQ332,DP$4&gt;=Inputs!$CP332),Inputs!$AR332/(Inputs!$CQ332-Inputs!$CP332+1),0)+IF(DP$4=Inputs!$CL332,Inputs!$BD332,0))</f>
        <v/>
      </c>
      <c r="DQ335" s="46" t="str">
        <f>IF(V335="","",IF(AND(DQ$4&lt;=Inputs!$CQ332,DQ$4&gt;=Inputs!$CP332),Inputs!$AR332/(Inputs!$CQ332-Inputs!$CP332+1),0)+IF(DQ$4=Inputs!$CL332,Inputs!$BD332,0))</f>
        <v/>
      </c>
      <c r="DR335" s="46" t="str">
        <f>IF(W335="","",IF(AND(DR$4&lt;=Inputs!$CQ332,DR$4&gt;=Inputs!$CP332),Inputs!$AR332/(Inputs!$CQ332-Inputs!$CP332+1),0)+IF(DR$4=Inputs!$CL332,Inputs!$BD332,0))</f>
        <v/>
      </c>
      <c r="DS335" s="46" t="str">
        <f>IF(X335="","",IF(AND(DS$4&lt;=Inputs!$CQ332,DS$4&gt;=Inputs!$CP332),Inputs!$AR332/(Inputs!$CQ332-Inputs!$CP332+1),0)+IF(DS$4=Inputs!$CL332,Inputs!$BD332,0))</f>
        <v/>
      </c>
      <c r="DT335" s="46" t="str">
        <f>IF(Y335="","",IF(AND(DT$4&lt;=Inputs!$CQ332,DT$4&gt;=Inputs!$CP332),Inputs!$AR332/(Inputs!$CQ332-Inputs!$CP332+1),0)+IF(DT$4=Inputs!$CL332,Inputs!$BD332,0))</f>
        <v/>
      </c>
      <c r="DU335" s="46" t="str">
        <f>IF(Z335="","",IF(AND(DU$4&lt;=Inputs!$CQ332,DU$4&gt;=Inputs!$CP332),Inputs!$AR332/(Inputs!$CQ332-Inputs!$CP332+1),0)+IF(DU$4=Inputs!$CL332,Inputs!$BD332,0))</f>
        <v/>
      </c>
      <c r="DV335" s="46" t="str">
        <f>IF(AA335="","",IF(AND(DV$4&lt;=Inputs!$CQ332,DV$4&gt;=Inputs!$CP332),Inputs!$AR332/(Inputs!$CQ332-Inputs!$CP332+1),0)+IF(DV$4=Inputs!$CL332,Inputs!$BD332,0))</f>
        <v/>
      </c>
      <c r="DW335" s="46" t="str">
        <f>IF(AB335="","",IF(AND(DW$4&lt;=Inputs!$CQ332,DW$4&gt;=Inputs!$CP332),Inputs!$AR332/(Inputs!$CQ332-Inputs!$CP332+1),0)+IF(DW$4=Inputs!$CL332,Inputs!$BD332,0))</f>
        <v/>
      </c>
      <c r="DX335" s="46" t="str">
        <f>IF(AC335="","",IF(AND(DX$4&lt;=Inputs!$CQ332,DX$4&gt;=Inputs!$CP332),Inputs!$AR332/(Inputs!$CQ332-Inputs!$CP332+1),0)+IF(DX$4=Inputs!$CL332,Inputs!$BD332,0))</f>
        <v/>
      </c>
      <c r="DY335" s="46" t="str">
        <f>IF(AD335="","",IF(AND(DY$4&lt;=Inputs!$CQ332,DY$4&gt;=Inputs!$CP332),Inputs!$AR332/(Inputs!$CQ332-Inputs!$CP332+1),0)+IF(DY$4=Inputs!$CL332,Inputs!$BD332,0))</f>
        <v/>
      </c>
      <c r="DZ335" s="46" t="str">
        <f t="shared" si="14"/>
        <v/>
      </c>
    </row>
    <row r="336" spans="1:130">
      <c r="A336" s="7" t="str">
        <f>IF(Inputs!A333="","",Inputs!A333)</f>
        <v/>
      </c>
      <c r="B336" t="str">
        <f>IF(Inputs!B333="","",Inputs!B333)</f>
        <v/>
      </c>
      <c r="C336" s="46" t="str">
        <f>IF(Inputs!$B333="","",BO336-CV336)</f>
        <v/>
      </c>
      <c r="D336" s="46" t="str">
        <f>IF(Inputs!$B333="","",BP336-CW336)</f>
        <v/>
      </c>
      <c r="E336" s="46" t="str">
        <f>IF(Inputs!$B333="","",BQ336-CX336)</f>
        <v/>
      </c>
      <c r="F336" s="46" t="str">
        <f>IF(Inputs!$B333="","",BR336-CY336)</f>
        <v/>
      </c>
      <c r="G336" s="46" t="str">
        <f>IF(Inputs!$B333="","",BS336-CZ336)</f>
        <v/>
      </c>
      <c r="H336" s="46" t="str">
        <f>IF(Inputs!$B333="","",BT336-DA336)</f>
        <v/>
      </c>
      <c r="I336" s="46" t="str">
        <f>IF(Inputs!$B333="","",BU336-DB336)</f>
        <v/>
      </c>
      <c r="J336" s="46" t="str">
        <f>IF(Inputs!$B333="","",BV336-DC336)</f>
        <v/>
      </c>
      <c r="K336" s="46" t="str">
        <f>IF(Inputs!$B333="","",BW336-DD336)</f>
        <v/>
      </c>
      <c r="L336" s="46" t="str">
        <f>IF(Inputs!$B333="","",BX336-DE336)</f>
        <v/>
      </c>
      <c r="M336" s="46" t="str">
        <f>IF(Inputs!$B333="","",BY336-DF336)</f>
        <v/>
      </c>
      <c r="N336" s="46" t="str">
        <f>IF(Inputs!$B333="","",BZ336-DG336)</f>
        <v/>
      </c>
      <c r="O336" s="46" t="str">
        <f>IF(Inputs!$B333="","",CA336-DH336)</f>
        <v/>
      </c>
      <c r="P336" s="46" t="str">
        <f>IF(Inputs!$B333="","",CB336-DI336)</f>
        <v/>
      </c>
      <c r="Q336" s="46" t="str">
        <f>IF(Inputs!$B333="","",CC336-DJ336)</f>
        <v/>
      </c>
      <c r="R336" s="46" t="str">
        <f>IF(Inputs!$B333="","",CD336-DK336)</f>
        <v/>
      </c>
      <c r="S336" s="46" t="str">
        <f>IF(Inputs!$B333="","",CE336-DL336)</f>
        <v/>
      </c>
      <c r="T336" s="46" t="str">
        <f>IF(Inputs!$B333="","",CF336-DM336)</f>
        <v/>
      </c>
      <c r="U336" s="46" t="str">
        <f>IF(Inputs!$B333="","",CG336-DN336)</f>
        <v/>
      </c>
      <c r="V336" s="46" t="str">
        <f>IF(Inputs!$B333="","",CH336-DO336)</f>
        <v/>
      </c>
      <c r="W336" s="46" t="str">
        <f>IF(Inputs!$B333="","",CI336-DP336)</f>
        <v/>
      </c>
      <c r="X336" s="46" t="str">
        <f>IF(Inputs!$B333="","",CJ336-DQ336)</f>
        <v/>
      </c>
      <c r="Y336" s="46" t="str">
        <f>IF(Inputs!$B333="","",CK336-DR336)</f>
        <v/>
      </c>
      <c r="Z336" s="46" t="str">
        <f>IF(Inputs!$B333="","",CL336-DS336)</f>
        <v/>
      </c>
      <c r="AA336" s="46" t="str">
        <f>IF(Inputs!$B333="","",CM336-DT336)</f>
        <v/>
      </c>
      <c r="AB336" s="46" t="str">
        <f>IF(Inputs!$B333="","",CN336-DU336)</f>
        <v/>
      </c>
      <c r="AC336" s="46" t="str">
        <f>IF(Inputs!$B333="","",CO336-DV336)</f>
        <v/>
      </c>
      <c r="AD336" s="46" t="str">
        <f>IF(Inputs!$B333="","",CP336-DW336)</f>
        <v/>
      </c>
      <c r="AE336" s="46" t="str">
        <f>IF(Inputs!$B333="","",CQ336-DX336)</f>
        <v/>
      </c>
      <c r="AF336" s="46" t="str">
        <f>IF(Inputs!$B333="","",CR336-DY336)</f>
        <v/>
      </c>
      <c r="AG336" s="50" t="str">
        <f t="shared" si="15"/>
        <v/>
      </c>
      <c r="AH336" s="50"/>
      <c r="AJ336" s="27">
        <f>IF(AND(Inputs!$CO333=0,AJ$4&gt;=Inputs!$CM333),1,IF(AND(AJ$4&gt;=Inputs!$CM333,AJ$4&lt;Inputs!$CN333),1,IF(AND(AJ$4=Inputs!$CN333,AJ$4=Inputs!$CO333),1,IF(OR(AND(AJ$4=Inputs!$CN333+1,Inputs!$CN333=Inputs!$CO333),AND(AJ$4=Inputs!$CN333+2,Inputs!$CN333=Inputs!$CO333)),0,IF(AJ$4=Inputs!$CN333,0.8,IF(AJ$4=Inputs!$CN333+1,0.6,IF(AJ$4=Inputs!$CN333+2,0.4,IF(AJ$4=Inputs!$CO333,0.2,IF(AND(AJ$4&gt;=Inputs!$CL333,AJ$4&lt;Inputs!$CM333),(AJ$4-Inputs!$CL333+1)/(Inputs!$AI333+1),0)))))))))</f>
        <v>0</v>
      </c>
      <c r="AK336" s="27">
        <f>IF(AND(Inputs!$CO333=0,AK$4&gt;=Inputs!$CM333),1,IF(AND(AK$4&gt;=Inputs!$CM333,AK$4&lt;Inputs!$CN333),1,IF(AND(AK$4=Inputs!$CN333,AK$4=Inputs!$CO333),1,IF(OR(AND(AK$4=Inputs!$CN333+1,Inputs!$CN333=Inputs!$CO333),AND(AK$4=Inputs!$CN333+2,Inputs!$CN333=Inputs!$CO333)),0,IF(AK$4=Inputs!$CN333,0.8,IF(AK$4=Inputs!$CN333+1,0.6,IF(AK$4=Inputs!$CN333+2,0.4,IF(AK$4=Inputs!$CO333,0.2,IF(AND(AK$4&gt;=Inputs!$CL333,AK$4&lt;Inputs!$CM333),(AK$4-Inputs!$CL333+1)/(Inputs!$AI333+1),0)))))))))</f>
        <v>0</v>
      </c>
      <c r="AL336" s="27">
        <f>IF(AND(Inputs!$CO333=0,AL$4&gt;=Inputs!$CM333),1,IF(AND(AL$4&gt;=Inputs!$CM333,AL$4&lt;Inputs!$CN333),1,IF(AND(AL$4=Inputs!$CN333,AL$4=Inputs!$CO333),1,IF(OR(AND(AL$4=Inputs!$CN333+1,Inputs!$CN333=Inputs!$CO333),AND(AL$4=Inputs!$CN333+2,Inputs!$CN333=Inputs!$CO333)),0,IF(AL$4=Inputs!$CN333,0.8,IF(AL$4=Inputs!$CN333+1,0.6,IF(AL$4=Inputs!$CN333+2,0.4,IF(AL$4=Inputs!$CO333,0.2,IF(AND(AL$4&gt;=Inputs!$CL333,AL$4&lt;Inputs!$CM333),(AL$4-Inputs!$CL333+1)/(Inputs!$AI333+1),0)))))))))</f>
        <v>0</v>
      </c>
      <c r="AM336" s="27">
        <f>IF(AND(Inputs!$CO333=0,AM$4&gt;=Inputs!$CM333),1,IF(AND(AM$4&gt;=Inputs!$CM333,AM$4&lt;Inputs!$CN333),1,IF(AND(AM$4=Inputs!$CN333,AM$4=Inputs!$CO333),1,IF(OR(AND(AM$4=Inputs!$CN333+1,Inputs!$CN333=Inputs!$CO333),AND(AM$4=Inputs!$CN333+2,Inputs!$CN333=Inputs!$CO333)),0,IF(AM$4=Inputs!$CN333,0.8,IF(AM$4=Inputs!$CN333+1,0.6,IF(AM$4=Inputs!$CN333+2,0.4,IF(AM$4=Inputs!$CO333,0.2,IF(AND(AM$4&gt;=Inputs!$CL333,AM$4&lt;Inputs!$CM333),(AM$4-Inputs!$CL333+1)/(Inputs!$AI333+1),0)))))))))</f>
        <v>0</v>
      </c>
      <c r="AN336" s="27">
        <f>IF(AND(Inputs!$CO333=0,AN$4&gt;=Inputs!$CM333),1,IF(AND(AN$4&gt;=Inputs!$CM333,AN$4&lt;Inputs!$CN333),1,IF(AND(AN$4=Inputs!$CN333,AN$4=Inputs!$CO333),1,IF(OR(AND(AN$4=Inputs!$CN333+1,Inputs!$CN333=Inputs!$CO333),AND(AN$4=Inputs!$CN333+2,Inputs!$CN333=Inputs!$CO333)),0,IF(AN$4=Inputs!$CN333,0.8,IF(AN$4=Inputs!$CN333+1,0.6,IF(AN$4=Inputs!$CN333+2,0.4,IF(AN$4=Inputs!$CO333,0.2,IF(AND(AN$4&gt;=Inputs!$CL333,AN$4&lt;Inputs!$CM333),(AN$4-Inputs!$CL333+1)/(Inputs!$AI333+1),0)))))))))</f>
        <v>0</v>
      </c>
      <c r="AO336" s="27">
        <f>IF(AND(Inputs!$CO333=0,AO$4&gt;=Inputs!$CM333),1,IF(AND(AO$4&gt;=Inputs!$CM333,AO$4&lt;Inputs!$CN333),1,IF(AND(AO$4=Inputs!$CN333,AO$4=Inputs!$CO333),1,IF(OR(AND(AO$4=Inputs!$CN333+1,Inputs!$CN333=Inputs!$CO333),AND(AO$4=Inputs!$CN333+2,Inputs!$CN333=Inputs!$CO333)),0,IF(AO$4=Inputs!$CN333,0.8,IF(AO$4=Inputs!$CN333+1,0.6,IF(AO$4=Inputs!$CN333+2,0.4,IF(AO$4=Inputs!$CO333,0.2,IF(AND(AO$4&gt;=Inputs!$CL333,AO$4&lt;Inputs!$CM333),(AO$4-Inputs!$CL333+1)/(Inputs!$AI333+1),0)))))))))</f>
        <v>0</v>
      </c>
      <c r="AP336" s="27">
        <f>IF(AND(Inputs!$CO333=0,AP$4&gt;=Inputs!$CM333),1,IF(AND(AP$4&gt;=Inputs!$CM333,AP$4&lt;Inputs!$CN333),1,IF(AND(AP$4=Inputs!$CN333,AP$4=Inputs!$CO333),1,IF(OR(AND(AP$4=Inputs!$CN333+1,Inputs!$CN333=Inputs!$CO333),AND(AP$4=Inputs!$CN333+2,Inputs!$CN333=Inputs!$CO333)),0,IF(AP$4=Inputs!$CN333,0.8,IF(AP$4=Inputs!$CN333+1,0.6,IF(AP$4=Inputs!$CN333+2,0.4,IF(AP$4=Inputs!$CO333,0.2,IF(AND(AP$4&gt;=Inputs!$CL333,AP$4&lt;Inputs!$CM333),(AP$4-Inputs!$CL333+1)/(Inputs!$AI333+1),0)))))))))</f>
        <v>0</v>
      </c>
      <c r="AQ336" s="27">
        <f>IF(AND(Inputs!$CO333=0,AQ$4&gt;=Inputs!$CM333),1,IF(AND(AQ$4&gt;=Inputs!$CM333,AQ$4&lt;Inputs!$CN333),1,IF(AND(AQ$4=Inputs!$CN333,AQ$4=Inputs!$CO333),1,IF(OR(AND(AQ$4=Inputs!$CN333+1,Inputs!$CN333=Inputs!$CO333),AND(AQ$4=Inputs!$CN333+2,Inputs!$CN333=Inputs!$CO333)),0,IF(AQ$4=Inputs!$CN333,0.8,IF(AQ$4=Inputs!$CN333+1,0.6,IF(AQ$4=Inputs!$CN333+2,0.4,IF(AQ$4=Inputs!$CO333,0.2,IF(AND(AQ$4&gt;=Inputs!$CL333,AQ$4&lt;Inputs!$CM333),(AQ$4-Inputs!$CL333+1)/(Inputs!$AI333+1),0)))))))))</f>
        <v>0</v>
      </c>
      <c r="AR336" s="27">
        <f>IF(AND(Inputs!$CO333=0,AR$4&gt;=Inputs!$CM333),1,IF(AND(AR$4&gt;=Inputs!$CM333,AR$4&lt;Inputs!$CN333),1,IF(AND(AR$4=Inputs!$CN333,AR$4=Inputs!$CO333),1,IF(OR(AND(AR$4=Inputs!$CN333+1,Inputs!$CN333=Inputs!$CO333),AND(AR$4=Inputs!$CN333+2,Inputs!$CN333=Inputs!$CO333)),0,IF(AR$4=Inputs!$CN333,0.8,IF(AR$4=Inputs!$CN333+1,0.6,IF(AR$4=Inputs!$CN333+2,0.4,IF(AR$4=Inputs!$CO333,0.2,IF(AND(AR$4&gt;=Inputs!$CL333,AR$4&lt;Inputs!$CM333),(AR$4-Inputs!$CL333+1)/(Inputs!$AI333+1),0)))))))))</f>
        <v>0</v>
      </c>
      <c r="AS336" s="27">
        <f>IF(AND(Inputs!$CO333=0,AS$4&gt;=Inputs!$CM333),1,IF(AND(AS$4&gt;=Inputs!$CM333,AS$4&lt;Inputs!$CN333),1,IF(AND(AS$4=Inputs!$CN333,AS$4=Inputs!$CO333),1,IF(OR(AND(AS$4=Inputs!$CN333+1,Inputs!$CN333=Inputs!$CO333),AND(AS$4=Inputs!$CN333+2,Inputs!$CN333=Inputs!$CO333)),0,IF(AS$4=Inputs!$CN333,0.8,IF(AS$4=Inputs!$CN333+1,0.6,IF(AS$4=Inputs!$CN333+2,0.4,IF(AS$4=Inputs!$CO333,0.2,IF(AND(AS$4&gt;=Inputs!$CL333,AS$4&lt;Inputs!$CM333),(AS$4-Inputs!$CL333+1)/(Inputs!$AI333+1),0)))))))))</f>
        <v>0</v>
      </c>
      <c r="AT336" s="27">
        <f>IF(AND(Inputs!$CO333=0,AT$4&gt;=Inputs!$CM333),1,IF(AND(AT$4&gt;=Inputs!$CM333,AT$4&lt;Inputs!$CN333),1,IF(AND(AT$4=Inputs!$CN333,AT$4=Inputs!$CO333),1,IF(OR(AND(AT$4=Inputs!$CN333+1,Inputs!$CN333=Inputs!$CO333),AND(AT$4=Inputs!$CN333+2,Inputs!$CN333=Inputs!$CO333)),0,IF(AT$4=Inputs!$CN333,0.8,IF(AT$4=Inputs!$CN333+1,0.6,IF(AT$4=Inputs!$CN333+2,0.4,IF(AT$4=Inputs!$CO333,0.2,IF(AND(AT$4&gt;=Inputs!$CL333,AT$4&lt;Inputs!$CM333),(AT$4-Inputs!$CL333+1)/(Inputs!$AI333+1),0)))))))))</f>
        <v>0</v>
      </c>
      <c r="AU336" s="27">
        <f>IF(AND(Inputs!$CO333=0,AU$4&gt;=Inputs!$CM333),1,IF(AND(AU$4&gt;=Inputs!$CM333,AU$4&lt;Inputs!$CN333),1,IF(AND(AU$4=Inputs!$CN333,AU$4=Inputs!$CO333),1,IF(OR(AND(AU$4=Inputs!$CN333+1,Inputs!$CN333=Inputs!$CO333),AND(AU$4=Inputs!$CN333+2,Inputs!$CN333=Inputs!$CO333)),0,IF(AU$4=Inputs!$CN333,0.8,IF(AU$4=Inputs!$CN333+1,0.6,IF(AU$4=Inputs!$CN333+2,0.4,IF(AU$4=Inputs!$CO333,0.2,IF(AND(AU$4&gt;=Inputs!$CL333,AU$4&lt;Inputs!$CM333),(AU$4-Inputs!$CL333+1)/(Inputs!$AI333+1),0)))))))))</f>
        <v>0</v>
      </c>
      <c r="AV336" s="27">
        <f>IF(AND(Inputs!$CO333=0,AV$4&gt;=Inputs!$CM333),1,IF(AND(AV$4&gt;=Inputs!$CM333,AV$4&lt;Inputs!$CN333),1,IF(AND(AV$4=Inputs!$CN333,AV$4=Inputs!$CO333),1,IF(OR(AND(AV$4=Inputs!$CN333+1,Inputs!$CN333=Inputs!$CO333),AND(AV$4=Inputs!$CN333+2,Inputs!$CN333=Inputs!$CO333)),0,IF(AV$4=Inputs!$CN333,0.8,IF(AV$4=Inputs!$CN333+1,0.6,IF(AV$4=Inputs!$CN333+2,0.4,IF(AV$4=Inputs!$CO333,0.2,IF(AND(AV$4&gt;=Inputs!$CL333,AV$4&lt;Inputs!$CM333),(AV$4-Inputs!$CL333+1)/(Inputs!$AI333+1),0)))))))))</f>
        <v>0</v>
      </c>
      <c r="AW336" s="27">
        <f>IF(AND(Inputs!$CO333=0,AW$4&gt;=Inputs!$CM333),1,IF(AND(AW$4&gt;=Inputs!$CM333,AW$4&lt;Inputs!$CN333),1,IF(AND(AW$4=Inputs!$CN333,AW$4=Inputs!$CO333),1,IF(OR(AND(AW$4=Inputs!$CN333+1,Inputs!$CN333=Inputs!$CO333),AND(AW$4=Inputs!$CN333+2,Inputs!$CN333=Inputs!$CO333)),0,IF(AW$4=Inputs!$CN333,0.8,IF(AW$4=Inputs!$CN333+1,0.6,IF(AW$4=Inputs!$CN333+2,0.4,IF(AW$4=Inputs!$CO333,0.2,IF(AND(AW$4&gt;=Inputs!$CL333,AW$4&lt;Inputs!$CM333),(AW$4-Inputs!$CL333+1)/(Inputs!$AI333+1),0)))))))))</f>
        <v>0</v>
      </c>
      <c r="AX336" s="27">
        <f>IF(AND(Inputs!$CO333=0,AX$4&gt;=Inputs!$CM333),1,IF(AND(AX$4&gt;=Inputs!$CM333,AX$4&lt;Inputs!$CN333),1,IF(AND(AX$4=Inputs!$CN333,AX$4=Inputs!$CO333),1,IF(OR(AND(AX$4=Inputs!$CN333+1,Inputs!$CN333=Inputs!$CO333),AND(AX$4=Inputs!$CN333+2,Inputs!$CN333=Inputs!$CO333)),0,IF(AX$4=Inputs!$CN333,0.8,IF(AX$4=Inputs!$CN333+1,0.6,IF(AX$4=Inputs!$CN333+2,0.4,IF(AX$4=Inputs!$CO333,0.2,IF(AND(AX$4&gt;=Inputs!$CL333,AX$4&lt;Inputs!$CM333),(AX$4-Inputs!$CL333+1)/(Inputs!$AI333+1),0)))))))))</f>
        <v>0</v>
      </c>
      <c r="AY336" s="27">
        <f>IF(AND(Inputs!$CO333=0,AY$4&gt;=Inputs!$CM333),1,IF(AND(AY$4&gt;=Inputs!$CM333,AY$4&lt;Inputs!$CN333),1,IF(AND(AY$4=Inputs!$CN333,AY$4=Inputs!$CO333),1,IF(OR(AND(AY$4=Inputs!$CN333+1,Inputs!$CN333=Inputs!$CO333),AND(AY$4=Inputs!$CN333+2,Inputs!$CN333=Inputs!$CO333)),0,IF(AY$4=Inputs!$CN333,0.8,IF(AY$4=Inputs!$CN333+1,0.6,IF(AY$4=Inputs!$CN333+2,0.4,IF(AY$4=Inputs!$CO333,0.2,IF(AND(AY$4&gt;=Inputs!$CL333,AY$4&lt;Inputs!$CM333),(AY$4-Inputs!$CL333+1)/(Inputs!$AI333+1),0)))))))))</f>
        <v>0</v>
      </c>
      <c r="AZ336" s="27">
        <f>IF(AND(Inputs!$CO333=0,AZ$4&gt;=Inputs!$CM333),1,IF(AND(AZ$4&gt;=Inputs!$CM333,AZ$4&lt;Inputs!$CN333),1,IF(AND(AZ$4=Inputs!$CN333,AZ$4=Inputs!$CO333),1,IF(OR(AND(AZ$4=Inputs!$CN333+1,Inputs!$CN333=Inputs!$CO333),AND(AZ$4=Inputs!$CN333+2,Inputs!$CN333=Inputs!$CO333)),0,IF(AZ$4=Inputs!$CN333,0.8,IF(AZ$4=Inputs!$CN333+1,0.6,IF(AZ$4=Inputs!$CN333+2,0.4,IF(AZ$4=Inputs!$CO333,0.2,IF(AND(AZ$4&gt;=Inputs!$CL333,AZ$4&lt;Inputs!$CM333),(AZ$4-Inputs!$CL333+1)/(Inputs!$AI333+1),0)))))))))</f>
        <v>0</v>
      </c>
      <c r="BA336" s="27">
        <f>IF(AND(Inputs!$CO333=0,BA$4&gt;=Inputs!$CM333),1,IF(AND(BA$4&gt;=Inputs!$CM333,BA$4&lt;Inputs!$CN333),1,IF(AND(BA$4=Inputs!$CN333,BA$4=Inputs!$CO333),1,IF(OR(AND(BA$4=Inputs!$CN333+1,Inputs!$CN333=Inputs!$CO333),AND(BA$4=Inputs!$CN333+2,Inputs!$CN333=Inputs!$CO333)),0,IF(BA$4=Inputs!$CN333,0.8,IF(BA$4=Inputs!$CN333+1,0.6,IF(BA$4=Inputs!$CN333+2,0.4,IF(BA$4=Inputs!$CO333,0.2,IF(AND(BA$4&gt;=Inputs!$CL333,BA$4&lt;Inputs!$CM333),(BA$4-Inputs!$CL333+1)/(Inputs!$AI333+1),0)))))))))</f>
        <v>0</v>
      </c>
      <c r="BB336" s="27">
        <f>IF(AND(Inputs!$CO333=0,BB$4&gt;=Inputs!$CM333),1,IF(AND(BB$4&gt;=Inputs!$CM333,BB$4&lt;Inputs!$CN333),1,IF(AND(BB$4=Inputs!$CN333,BB$4=Inputs!$CO333),1,IF(OR(AND(BB$4=Inputs!$CN333+1,Inputs!$CN333=Inputs!$CO333),AND(BB$4=Inputs!$CN333+2,Inputs!$CN333=Inputs!$CO333)),0,IF(BB$4=Inputs!$CN333,0.8,IF(BB$4=Inputs!$CN333+1,0.6,IF(BB$4=Inputs!$CN333+2,0.4,IF(BB$4=Inputs!$CO333,0.2,IF(AND(BB$4&gt;=Inputs!$CL333,BB$4&lt;Inputs!$CM333),(BB$4-Inputs!$CL333+1)/(Inputs!$AI333+1),0)))))))))</f>
        <v>0</v>
      </c>
      <c r="BC336" s="27">
        <f>IF(AND(Inputs!$CO333=0,BC$4&gt;=Inputs!$CM333),1,IF(AND(BC$4&gt;=Inputs!$CM333,BC$4&lt;Inputs!$CN333),1,IF(AND(BC$4=Inputs!$CN333,BC$4=Inputs!$CO333),1,IF(OR(AND(BC$4=Inputs!$CN333+1,Inputs!$CN333=Inputs!$CO333),AND(BC$4=Inputs!$CN333+2,Inputs!$CN333=Inputs!$CO333)),0,IF(BC$4=Inputs!$CN333,0.8,IF(BC$4=Inputs!$CN333+1,0.6,IF(BC$4=Inputs!$CN333+2,0.4,IF(BC$4=Inputs!$CO333,0.2,IF(AND(BC$4&gt;=Inputs!$CL333,BC$4&lt;Inputs!$CM333),(BC$4-Inputs!$CL333+1)/(Inputs!$AI333+1),0)))))))))</f>
        <v>0</v>
      </c>
      <c r="BD336" s="27">
        <f>IF(AND(Inputs!$CO333=0,BD$4&gt;=Inputs!$CM333),1,IF(AND(BD$4&gt;=Inputs!$CM333,BD$4&lt;Inputs!$CN333),1,IF(AND(BD$4=Inputs!$CN333,BD$4=Inputs!$CO333),1,IF(OR(AND(BD$4=Inputs!$CN333+1,Inputs!$CN333=Inputs!$CO333),AND(BD$4=Inputs!$CN333+2,Inputs!$CN333=Inputs!$CO333)),0,IF(BD$4=Inputs!$CN333,0.8,IF(BD$4=Inputs!$CN333+1,0.6,IF(BD$4=Inputs!$CN333+2,0.4,IF(BD$4=Inputs!$CO333,0.2,IF(AND(BD$4&gt;=Inputs!$CL333,BD$4&lt;Inputs!$CM333),(BD$4-Inputs!$CL333+1)/(Inputs!$AI333+1),0)))))))))</f>
        <v>0</v>
      </c>
      <c r="BE336" s="27">
        <f>IF(AND(Inputs!$CO333=0,BE$4&gt;=Inputs!$CM333),1,IF(AND(BE$4&gt;=Inputs!$CM333,BE$4&lt;Inputs!$CN333),1,IF(AND(BE$4=Inputs!$CN333,BE$4=Inputs!$CO333),1,IF(OR(AND(BE$4=Inputs!$CN333+1,Inputs!$CN333=Inputs!$CO333),AND(BE$4=Inputs!$CN333+2,Inputs!$CN333=Inputs!$CO333)),0,IF(BE$4=Inputs!$CN333,0.8,IF(BE$4=Inputs!$CN333+1,0.6,IF(BE$4=Inputs!$CN333+2,0.4,IF(BE$4=Inputs!$CO333,0.2,IF(AND(BE$4&gt;=Inputs!$CL333,BE$4&lt;Inputs!$CM333),(BE$4-Inputs!$CL333+1)/(Inputs!$AI333+1),0)))))))))</f>
        <v>0</v>
      </c>
      <c r="BF336" s="27">
        <f>IF(AND(Inputs!$CO333=0,BF$4&gt;=Inputs!$CM333),1,IF(AND(BF$4&gt;=Inputs!$CM333,BF$4&lt;Inputs!$CN333),1,IF(AND(BF$4=Inputs!$CN333,BF$4=Inputs!$CO333),1,IF(OR(AND(BF$4=Inputs!$CN333+1,Inputs!$CN333=Inputs!$CO333),AND(BF$4=Inputs!$CN333+2,Inputs!$CN333=Inputs!$CO333)),0,IF(BF$4=Inputs!$CN333,0.8,IF(BF$4=Inputs!$CN333+1,0.6,IF(BF$4=Inputs!$CN333+2,0.4,IF(BF$4=Inputs!$CO333,0.2,IF(AND(BF$4&gt;=Inputs!$CL333,BF$4&lt;Inputs!$CM333),(BF$4-Inputs!$CL333+1)/(Inputs!$AI333+1),0)))))))))</f>
        <v>0</v>
      </c>
      <c r="BG336" s="27">
        <f>IF(AND(Inputs!$CO333=0,BG$4&gt;=Inputs!$CM333),1,IF(AND(BG$4&gt;=Inputs!$CM333,BG$4&lt;Inputs!$CN333),1,IF(AND(BG$4=Inputs!$CN333,BG$4=Inputs!$CO333),1,IF(OR(AND(BG$4=Inputs!$CN333+1,Inputs!$CN333=Inputs!$CO333),AND(BG$4=Inputs!$CN333+2,Inputs!$CN333=Inputs!$CO333)),0,IF(BG$4=Inputs!$CN333,0.8,IF(BG$4=Inputs!$CN333+1,0.6,IF(BG$4=Inputs!$CN333+2,0.4,IF(BG$4=Inputs!$CO333,0.2,IF(AND(BG$4&gt;=Inputs!$CL333,BG$4&lt;Inputs!$CM333),(BG$4-Inputs!$CL333+1)/(Inputs!$AI333+1),0)))))))))</f>
        <v>0</v>
      </c>
      <c r="BH336" s="27">
        <f>IF(AND(Inputs!$CO333=0,BH$4&gt;=Inputs!$CM333),1,IF(AND(BH$4&gt;=Inputs!$CM333,BH$4&lt;Inputs!$CN333),1,IF(AND(BH$4=Inputs!$CN333,BH$4=Inputs!$CO333),1,IF(OR(AND(BH$4=Inputs!$CN333+1,Inputs!$CN333=Inputs!$CO333),AND(BH$4=Inputs!$CN333+2,Inputs!$CN333=Inputs!$CO333)),0,IF(BH$4=Inputs!$CN333,0.8,IF(BH$4=Inputs!$CN333+1,0.6,IF(BH$4=Inputs!$CN333+2,0.4,IF(BH$4=Inputs!$CO333,0.2,IF(AND(BH$4&gt;=Inputs!$CL333,BH$4&lt;Inputs!$CM333),(BH$4-Inputs!$CL333+1)/(Inputs!$AI333+1),0)))))))))</f>
        <v>0</v>
      </c>
      <c r="BI336" s="27">
        <f>IF(AND(Inputs!$CO333=0,BI$4&gt;=Inputs!$CM333),1,IF(AND(BI$4&gt;=Inputs!$CM333,BI$4&lt;Inputs!$CN333),1,IF(AND(BI$4=Inputs!$CN333,BI$4=Inputs!$CO333),1,IF(OR(AND(BI$4=Inputs!$CN333+1,Inputs!$CN333=Inputs!$CO333),AND(BI$4=Inputs!$CN333+2,Inputs!$CN333=Inputs!$CO333)),0,IF(BI$4=Inputs!$CN333,0.8,IF(BI$4=Inputs!$CN333+1,0.6,IF(BI$4=Inputs!$CN333+2,0.4,IF(BI$4=Inputs!$CO333,0.2,IF(AND(BI$4&gt;=Inputs!$CL333,BI$4&lt;Inputs!$CM333),(BI$4-Inputs!$CL333+1)/(Inputs!$AI333+1),0)))))))))</f>
        <v>0</v>
      </c>
      <c r="BJ336" s="27">
        <f>IF(AND(Inputs!$CO333=0,BJ$4&gt;=Inputs!$CM333),1,IF(AND(BJ$4&gt;=Inputs!$CM333,BJ$4&lt;Inputs!$CN333),1,IF(AND(BJ$4=Inputs!$CN333,BJ$4=Inputs!$CO333),1,IF(OR(AND(BJ$4=Inputs!$CN333+1,Inputs!$CN333=Inputs!$CO333),AND(BJ$4=Inputs!$CN333+2,Inputs!$CN333=Inputs!$CO333)),0,IF(BJ$4=Inputs!$CN333,0.8,IF(BJ$4=Inputs!$CN333+1,0.6,IF(BJ$4=Inputs!$CN333+2,0.4,IF(BJ$4=Inputs!$CO333,0.2,IF(AND(BJ$4&gt;=Inputs!$CL333,BJ$4&lt;Inputs!$CM333),(BJ$4-Inputs!$CL333+1)/(Inputs!$AI333+1),0)))))))))</f>
        <v>0</v>
      </c>
      <c r="BK336" s="27">
        <f>IF(AND(Inputs!$CO333=0,BK$4&gt;=Inputs!$CM333),1,IF(AND(BK$4&gt;=Inputs!$CM333,BK$4&lt;Inputs!$CN333),1,IF(AND(BK$4=Inputs!$CN333,BK$4=Inputs!$CO333),1,IF(OR(AND(BK$4=Inputs!$CN333+1,Inputs!$CN333=Inputs!$CO333),AND(BK$4=Inputs!$CN333+2,Inputs!$CN333=Inputs!$CO333)),0,IF(BK$4=Inputs!$CN333,0.8,IF(BK$4=Inputs!$CN333+1,0.6,IF(BK$4=Inputs!$CN333+2,0.4,IF(BK$4=Inputs!$CO333,0.2,IF(AND(BK$4&gt;=Inputs!$CL333,BK$4&lt;Inputs!$CM333),(BK$4-Inputs!$CL333+1)/(Inputs!$AI333+1),0)))))))))</f>
        <v>0</v>
      </c>
      <c r="BL336" s="27">
        <f>IF(AND(Inputs!$CO333=0,BL$4&gt;=Inputs!$CM333),1,IF(AND(BL$4&gt;=Inputs!$CM333,BL$4&lt;Inputs!$CN333),1,IF(AND(BL$4=Inputs!$CN333,BL$4=Inputs!$CO333),1,IF(OR(AND(BL$4=Inputs!$CN333+1,Inputs!$CN333=Inputs!$CO333),AND(BL$4=Inputs!$CN333+2,Inputs!$CN333=Inputs!$CO333)),0,IF(BL$4=Inputs!$CN333,0.8,IF(BL$4=Inputs!$CN333+1,0.6,IF(BL$4=Inputs!$CN333+2,0.4,IF(BL$4=Inputs!$CO333,0.2,IF(AND(BL$4&gt;=Inputs!$CL333,BL$4&lt;Inputs!$CM333),(BL$4-Inputs!$CL333+1)/(Inputs!$AI333+1),0)))))))))</f>
        <v>0</v>
      </c>
      <c r="BM336" s="27">
        <f>IF(AND(Inputs!$CO333=0,BM$4&gt;=Inputs!$CM333),1,IF(AND(BM$4&gt;=Inputs!$CM333,BM$4&lt;Inputs!$CN333),1,IF(AND(BM$4=Inputs!$CN333,BM$4=Inputs!$CO333),1,IF(OR(AND(BM$4=Inputs!$CN333+1,Inputs!$CN333=Inputs!$CO333),AND(BM$4=Inputs!$CN333+2,Inputs!$CN333=Inputs!$CO333)),0,IF(BM$4=Inputs!$CN333,0.8,IF(BM$4=Inputs!$CN333+1,0.6,IF(BM$4=Inputs!$CN333+2,0.4,IF(BM$4=Inputs!$CO333,0.2,IF(AND(BM$4&gt;=Inputs!$CL333,BM$4&lt;Inputs!$CM333),(BM$4-Inputs!$CL333+1)/(Inputs!$AI333+1),0)))))))))</f>
        <v>0</v>
      </c>
      <c r="BO336" s="46" t="str">
        <f>IF(Inputs!$B333="","",(ROUND(Inputs!$BC333*AJ336,0)))</f>
        <v/>
      </c>
      <c r="BP336" s="46" t="str">
        <f>IF(Inputs!$B333="","",(ROUND(Inputs!$BC333*AK336,0)))</f>
        <v/>
      </c>
      <c r="BQ336" s="46" t="str">
        <f>IF(Inputs!$B333="","",(ROUND(Inputs!$BC333*AL336,0)))</f>
        <v/>
      </c>
      <c r="BR336" s="46" t="str">
        <f>IF(Inputs!$B333="","",(ROUND(Inputs!$BC333*AM336,0)))</f>
        <v/>
      </c>
      <c r="BS336" s="46" t="str">
        <f>IF(Inputs!$B333="","",(ROUND(Inputs!$BC333*AN336,0)))</f>
        <v/>
      </c>
      <c r="BT336" s="46" t="str">
        <f>IF(Inputs!$B333="","",(ROUND(Inputs!$BC333*AO336,0)))</f>
        <v/>
      </c>
      <c r="BU336" s="46" t="str">
        <f>IF(Inputs!$B333="","",(ROUND(Inputs!$BC333*AP336,0)))</f>
        <v/>
      </c>
      <c r="BV336" s="46" t="str">
        <f>IF(Inputs!$B333="","",(ROUND(Inputs!$BC333*AQ336,0)))</f>
        <v/>
      </c>
      <c r="BW336" s="46" t="str">
        <f>IF(Inputs!$B333="","",(ROUND(Inputs!$BC333*AR336,0)))</f>
        <v/>
      </c>
      <c r="BX336" s="46" t="str">
        <f>IF(Inputs!$B333="","",(ROUND(Inputs!$BC333*AS336,0)))</f>
        <v/>
      </c>
      <c r="BY336" s="46" t="str">
        <f>IF(Inputs!$B333="","",(ROUND(Inputs!$BC333*AT336,0)))</f>
        <v/>
      </c>
      <c r="BZ336" s="46" t="str">
        <f>IF(Inputs!$B333="","",(ROUND(Inputs!$BC333*AU336,0)))</f>
        <v/>
      </c>
      <c r="CA336" s="46" t="str">
        <f>IF(Inputs!$B333="","",(ROUND(Inputs!$BC333*AV336,0)))</f>
        <v/>
      </c>
      <c r="CB336" s="46" t="str">
        <f>IF(Inputs!$B333="","",(ROUND(Inputs!$BC333*AW336,0)))</f>
        <v/>
      </c>
      <c r="CC336" s="46" t="str">
        <f>IF(Inputs!$B333="","",(ROUND(Inputs!$BC333*AX336,0)))</f>
        <v/>
      </c>
      <c r="CD336" s="46" t="str">
        <f>IF(Inputs!$B333="","",(ROUND(Inputs!$BC333*AY336,0)))</f>
        <v/>
      </c>
      <c r="CE336" s="46" t="str">
        <f>IF(Inputs!$B333="","",(ROUND(Inputs!$BC333*AZ336,0)))</f>
        <v/>
      </c>
      <c r="CF336" s="46" t="str">
        <f>IF(Inputs!$B333="","",(ROUND(Inputs!$BC333*BA336,0)))</f>
        <v/>
      </c>
      <c r="CG336" s="46" t="str">
        <f>IF(Inputs!$B333="","",(ROUND(Inputs!$BC333*BB336,0)))</f>
        <v/>
      </c>
      <c r="CH336" s="46" t="str">
        <f>IF(Inputs!$B333="","",(ROUND(Inputs!$BC333*BC336,0)))</f>
        <v/>
      </c>
      <c r="CI336" s="46" t="str">
        <f>IF(Inputs!$B333="","",(ROUND(Inputs!$BC333*BD336,0)))</f>
        <v/>
      </c>
      <c r="CJ336" s="46" t="str">
        <f>IF(Inputs!$B333="","",(ROUND(Inputs!$BC333*BE336,0)))</f>
        <v/>
      </c>
      <c r="CK336" s="46" t="str">
        <f>IF(Inputs!$B333="","",(ROUND(Inputs!$BC333*BF336,0)))</f>
        <v/>
      </c>
      <c r="CL336" s="46" t="str">
        <f>IF(Inputs!$B333="","",(ROUND(Inputs!$BC333*BG336,0)))</f>
        <v/>
      </c>
      <c r="CM336" s="46" t="str">
        <f>IF(Inputs!$B333="","",(ROUND(Inputs!$BC333*BH336,0)))</f>
        <v/>
      </c>
      <c r="CN336" s="46" t="str">
        <f>IF(Inputs!$B333="","",(ROUND(Inputs!$BC333*BI336,0)))</f>
        <v/>
      </c>
      <c r="CO336" s="46" t="str">
        <f>IF(Inputs!$B333="","",(ROUND(Inputs!$BC333*BJ336,0)))</f>
        <v/>
      </c>
      <c r="CP336" s="46" t="str">
        <f>IF(Inputs!$B333="","",(ROUND(Inputs!$BC333*BK336,0)))</f>
        <v/>
      </c>
      <c r="CQ336" s="46" t="str">
        <f>IF(Inputs!$B333="","",(ROUND(Inputs!$BC333*BL336,0)))</f>
        <v/>
      </c>
      <c r="CR336" s="46" t="str">
        <f>IF(Inputs!$B333="","",(ROUND(Inputs!$BC333*BM336,0)))</f>
        <v/>
      </c>
      <c r="CV336" s="46" t="str">
        <f>IF(A336="","",IF(AND(CV$4&lt;=Inputs!$CQ333,CV$4&gt;=Inputs!$CP333),Inputs!$AR333/(Inputs!$CQ333-Inputs!$CP333+1),0)+IF(CV$4=Inputs!$CL333,Inputs!$BD333,0))</f>
        <v/>
      </c>
      <c r="CW336" s="46" t="str">
        <f>IF(B336="","",IF(AND(CW$4&lt;=Inputs!$CQ333,CW$4&gt;=Inputs!$CP333),Inputs!$AR333/(Inputs!$CQ333-Inputs!$CP333+1),0)+IF(CW$4=Inputs!$CL333,Inputs!$BD333,0))</f>
        <v/>
      </c>
      <c r="CX336" s="46" t="str">
        <f>IF(C336="","",IF(AND(CX$4&lt;=Inputs!$CQ333,CX$4&gt;=Inputs!$CP333),Inputs!$AR333/(Inputs!$CQ333-Inputs!$CP333+1),0)+IF(CX$4=Inputs!$CL333,Inputs!$BD333,0))</f>
        <v/>
      </c>
      <c r="CY336" s="46" t="str">
        <f>IF(D336="","",IF(AND(CY$4&lt;=Inputs!$CQ333,CY$4&gt;=Inputs!$CP333),Inputs!$AR333/(Inputs!$CQ333-Inputs!$CP333+1),0)+IF(CY$4=Inputs!$CL333,Inputs!$BD333,0))</f>
        <v/>
      </c>
      <c r="CZ336" s="46" t="str">
        <f>IF(E336="","",IF(AND(CZ$4&lt;=Inputs!$CQ333,CZ$4&gt;=Inputs!$CP333),Inputs!$AR333/(Inputs!$CQ333-Inputs!$CP333+1),0)+IF(CZ$4=Inputs!$CL333,Inputs!$BD333,0))</f>
        <v/>
      </c>
      <c r="DA336" s="46" t="str">
        <f>IF(F336="","",IF(AND(DA$4&lt;=Inputs!$CQ333,DA$4&gt;=Inputs!$CP333),Inputs!$AR333/(Inputs!$CQ333-Inputs!$CP333+1),0)+IF(DA$4=Inputs!$CL333,Inputs!$BD333,0))</f>
        <v/>
      </c>
      <c r="DB336" s="46" t="str">
        <f>IF(G336="","",IF(AND(DB$4&lt;=Inputs!$CQ333,DB$4&gt;=Inputs!$CP333),Inputs!$AR333/(Inputs!$CQ333-Inputs!$CP333+1),0)+IF(DB$4=Inputs!$CL333,Inputs!$BD333,0))</f>
        <v/>
      </c>
      <c r="DC336" s="46" t="str">
        <f>IF(H336="","",IF(AND(DC$4&lt;=Inputs!$CQ333,DC$4&gt;=Inputs!$CP333),Inputs!$AR333/(Inputs!$CQ333-Inputs!$CP333+1),0)+IF(DC$4=Inputs!$CL333,Inputs!$BD333,0))</f>
        <v/>
      </c>
      <c r="DD336" s="46" t="str">
        <f>IF(I336="","",IF(AND(DD$4&lt;=Inputs!$CQ333,DD$4&gt;=Inputs!$CP333),Inputs!$AR333/(Inputs!$CQ333-Inputs!$CP333+1),0)+IF(DD$4=Inputs!$CL333,Inputs!$BD333,0))</f>
        <v/>
      </c>
      <c r="DE336" s="46" t="str">
        <f>IF(J336="","",IF(AND(DE$4&lt;=Inputs!$CQ333,DE$4&gt;=Inputs!$CP333),Inputs!$AR333/(Inputs!$CQ333-Inputs!$CP333+1),0)+IF(DE$4=Inputs!$CL333,Inputs!$BD333,0))</f>
        <v/>
      </c>
      <c r="DF336" s="46" t="str">
        <f>IF(K336="","",IF(AND(DF$4&lt;=Inputs!$CQ333,DF$4&gt;=Inputs!$CP333),Inputs!$AR333/(Inputs!$CQ333-Inputs!$CP333+1),0)+IF(DF$4=Inputs!$CL333,Inputs!$BD333,0))</f>
        <v/>
      </c>
      <c r="DG336" s="46" t="str">
        <f>IF(L336="","",IF(AND(DG$4&lt;=Inputs!$CQ333,DG$4&gt;=Inputs!$CP333),Inputs!$AR333/(Inputs!$CQ333-Inputs!$CP333+1),0)+IF(DG$4=Inputs!$CL333,Inputs!$BD333,0))</f>
        <v/>
      </c>
      <c r="DH336" s="46" t="str">
        <f>IF(M336="","",IF(AND(DH$4&lt;=Inputs!$CQ333,DH$4&gt;=Inputs!$CP333),Inputs!$AR333/(Inputs!$CQ333-Inputs!$CP333+1),0)+IF(DH$4=Inputs!$CL333,Inputs!$BD333,0))</f>
        <v/>
      </c>
      <c r="DI336" s="46" t="str">
        <f>IF(N336="","",IF(AND(DI$4&lt;=Inputs!$CQ333,DI$4&gt;=Inputs!$CP333),Inputs!$AR333/(Inputs!$CQ333-Inputs!$CP333+1),0)+IF(DI$4=Inputs!$CL333,Inputs!$BD333,0))</f>
        <v/>
      </c>
      <c r="DJ336" s="46" t="str">
        <f>IF(O336="","",IF(AND(DJ$4&lt;=Inputs!$CQ333,DJ$4&gt;=Inputs!$CP333),Inputs!$AR333/(Inputs!$CQ333-Inputs!$CP333+1),0)+IF(DJ$4=Inputs!$CL333,Inputs!$BD333,0))</f>
        <v/>
      </c>
      <c r="DK336" s="46" t="str">
        <f>IF(P336="","",IF(AND(DK$4&lt;=Inputs!$CQ333,DK$4&gt;=Inputs!$CP333),Inputs!$AR333/(Inputs!$CQ333-Inputs!$CP333+1),0)+IF(DK$4=Inputs!$CL333,Inputs!$BD333,0))</f>
        <v/>
      </c>
      <c r="DL336" s="46" t="str">
        <f>IF(Q336="","",IF(AND(DL$4&lt;=Inputs!$CQ333,DL$4&gt;=Inputs!$CP333),Inputs!$AR333/(Inputs!$CQ333-Inputs!$CP333+1),0)+IF(DL$4=Inputs!$CL333,Inputs!$BD333,0))</f>
        <v/>
      </c>
      <c r="DM336" s="46" t="str">
        <f>IF(R336="","",IF(AND(DM$4&lt;=Inputs!$CQ333,DM$4&gt;=Inputs!$CP333),Inputs!$AR333/(Inputs!$CQ333-Inputs!$CP333+1),0)+IF(DM$4=Inputs!$CL333,Inputs!$BD333,0))</f>
        <v/>
      </c>
      <c r="DN336" s="46" t="str">
        <f>IF(S336="","",IF(AND(DN$4&lt;=Inputs!$CQ333,DN$4&gt;=Inputs!$CP333),Inputs!$AR333/(Inputs!$CQ333-Inputs!$CP333+1),0)+IF(DN$4=Inputs!$CL333,Inputs!$BD333,0))</f>
        <v/>
      </c>
      <c r="DO336" s="46" t="str">
        <f>IF(T336="","",IF(AND(DO$4&lt;=Inputs!$CQ333,DO$4&gt;=Inputs!$CP333),Inputs!$AR333/(Inputs!$CQ333-Inputs!$CP333+1),0)+IF(DO$4=Inputs!$CL333,Inputs!$BD333,0))</f>
        <v/>
      </c>
      <c r="DP336" s="46" t="str">
        <f>IF(U336="","",IF(AND(DP$4&lt;=Inputs!$CQ333,DP$4&gt;=Inputs!$CP333),Inputs!$AR333/(Inputs!$CQ333-Inputs!$CP333+1),0)+IF(DP$4=Inputs!$CL333,Inputs!$BD333,0))</f>
        <v/>
      </c>
      <c r="DQ336" s="46" t="str">
        <f>IF(V336="","",IF(AND(DQ$4&lt;=Inputs!$CQ333,DQ$4&gt;=Inputs!$CP333),Inputs!$AR333/(Inputs!$CQ333-Inputs!$CP333+1),0)+IF(DQ$4=Inputs!$CL333,Inputs!$BD333,0))</f>
        <v/>
      </c>
      <c r="DR336" s="46" t="str">
        <f>IF(W336="","",IF(AND(DR$4&lt;=Inputs!$CQ333,DR$4&gt;=Inputs!$CP333),Inputs!$AR333/(Inputs!$CQ333-Inputs!$CP333+1),0)+IF(DR$4=Inputs!$CL333,Inputs!$BD333,0))</f>
        <v/>
      </c>
      <c r="DS336" s="46" t="str">
        <f>IF(X336="","",IF(AND(DS$4&lt;=Inputs!$CQ333,DS$4&gt;=Inputs!$CP333),Inputs!$AR333/(Inputs!$CQ333-Inputs!$CP333+1),0)+IF(DS$4=Inputs!$CL333,Inputs!$BD333,0))</f>
        <v/>
      </c>
      <c r="DT336" s="46" t="str">
        <f>IF(Y336="","",IF(AND(DT$4&lt;=Inputs!$CQ333,DT$4&gt;=Inputs!$CP333),Inputs!$AR333/(Inputs!$CQ333-Inputs!$CP333+1),0)+IF(DT$4=Inputs!$CL333,Inputs!$BD333,0))</f>
        <v/>
      </c>
      <c r="DU336" s="46" t="str">
        <f>IF(Z336="","",IF(AND(DU$4&lt;=Inputs!$CQ333,DU$4&gt;=Inputs!$CP333),Inputs!$AR333/(Inputs!$CQ333-Inputs!$CP333+1),0)+IF(DU$4=Inputs!$CL333,Inputs!$BD333,0))</f>
        <v/>
      </c>
      <c r="DV336" s="46" t="str">
        <f>IF(AA336="","",IF(AND(DV$4&lt;=Inputs!$CQ333,DV$4&gt;=Inputs!$CP333),Inputs!$AR333/(Inputs!$CQ333-Inputs!$CP333+1),0)+IF(DV$4=Inputs!$CL333,Inputs!$BD333,0))</f>
        <v/>
      </c>
      <c r="DW336" s="46" t="str">
        <f>IF(AB336="","",IF(AND(DW$4&lt;=Inputs!$CQ333,DW$4&gt;=Inputs!$CP333),Inputs!$AR333/(Inputs!$CQ333-Inputs!$CP333+1),0)+IF(DW$4=Inputs!$CL333,Inputs!$BD333,0))</f>
        <v/>
      </c>
      <c r="DX336" s="46" t="str">
        <f>IF(AC336="","",IF(AND(DX$4&lt;=Inputs!$CQ333,DX$4&gt;=Inputs!$CP333),Inputs!$AR333/(Inputs!$CQ333-Inputs!$CP333+1),0)+IF(DX$4=Inputs!$CL333,Inputs!$BD333,0))</f>
        <v/>
      </c>
      <c r="DY336" s="46" t="str">
        <f>IF(AD336="","",IF(AND(DY$4&lt;=Inputs!$CQ333,DY$4&gt;=Inputs!$CP333),Inputs!$AR333/(Inputs!$CQ333-Inputs!$CP333+1),0)+IF(DY$4=Inputs!$CL333,Inputs!$BD333,0))</f>
        <v/>
      </c>
      <c r="DZ336" s="46" t="str">
        <f t="shared" si="14"/>
        <v/>
      </c>
    </row>
    <row r="337" spans="1:130">
      <c r="A337" s="7" t="str">
        <f>IF(Inputs!A334="","",Inputs!A334)</f>
        <v/>
      </c>
      <c r="B337" t="str">
        <f>IF(Inputs!B334="","",Inputs!B334)</f>
        <v/>
      </c>
      <c r="C337" s="46" t="str">
        <f>IF(Inputs!$B334="","",BO337-CV337)</f>
        <v/>
      </c>
      <c r="D337" s="46" t="str">
        <f>IF(Inputs!$B334="","",BP337-CW337)</f>
        <v/>
      </c>
      <c r="E337" s="46" t="str">
        <f>IF(Inputs!$B334="","",BQ337-CX337)</f>
        <v/>
      </c>
      <c r="F337" s="46" t="str">
        <f>IF(Inputs!$B334="","",BR337-CY337)</f>
        <v/>
      </c>
      <c r="G337" s="46" t="str">
        <f>IF(Inputs!$B334="","",BS337-CZ337)</f>
        <v/>
      </c>
      <c r="H337" s="46" t="str">
        <f>IF(Inputs!$B334="","",BT337-DA337)</f>
        <v/>
      </c>
      <c r="I337" s="46" t="str">
        <f>IF(Inputs!$B334="","",BU337-DB337)</f>
        <v/>
      </c>
      <c r="J337" s="46" t="str">
        <f>IF(Inputs!$B334="","",BV337-DC337)</f>
        <v/>
      </c>
      <c r="K337" s="46" t="str">
        <f>IF(Inputs!$B334="","",BW337-DD337)</f>
        <v/>
      </c>
      <c r="L337" s="46" t="str">
        <f>IF(Inputs!$B334="","",BX337-DE337)</f>
        <v/>
      </c>
      <c r="M337" s="46" t="str">
        <f>IF(Inputs!$B334="","",BY337-DF337)</f>
        <v/>
      </c>
      <c r="N337" s="46" t="str">
        <f>IF(Inputs!$B334="","",BZ337-DG337)</f>
        <v/>
      </c>
      <c r="O337" s="46" t="str">
        <f>IF(Inputs!$B334="","",CA337-DH337)</f>
        <v/>
      </c>
      <c r="P337" s="46" t="str">
        <f>IF(Inputs!$B334="","",CB337-DI337)</f>
        <v/>
      </c>
      <c r="Q337" s="46" t="str">
        <f>IF(Inputs!$B334="","",CC337-DJ337)</f>
        <v/>
      </c>
      <c r="R337" s="46" t="str">
        <f>IF(Inputs!$B334="","",CD337-DK337)</f>
        <v/>
      </c>
      <c r="S337" s="46" t="str">
        <f>IF(Inputs!$B334="","",CE337-DL337)</f>
        <v/>
      </c>
      <c r="T337" s="46" t="str">
        <f>IF(Inputs!$B334="","",CF337-DM337)</f>
        <v/>
      </c>
      <c r="U337" s="46" t="str">
        <f>IF(Inputs!$B334="","",CG337-DN337)</f>
        <v/>
      </c>
      <c r="V337" s="46" t="str">
        <f>IF(Inputs!$B334="","",CH337-DO337)</f>
        <v/>
      </c>
      <c r="W337" s="46" t="str">
        <f>IF(Inputs!$B334="","",CI337-DP337)</f>
        <v/>
      </c>
      <c r="X337" s="46" t="str">
        <f>IF(Inputs!$B334="","",CJ337-DQ337)</f>
        <v/>
      </c>
      <c r="Y337" s="46" t="str">
        <f>IF(Inputs!$B334="","",CK337-DR337)</f>
        <v/>
      </c>
      <c r="Z337" s="46" t="str">
        <f>IF(Inputs!$B334="","",CL337-DS337)</f>
        <v/>
      </c>
      <c r="AA337" s="46" t="str">
        <f>IF(Inputs!$B334="","",CM337-DT337)</f>
        <v/>
      </c>
      <c r="AB337" s="46" t="str">
        <f>IF(Inputs!$B334="","",CN337-DU337)</f>
        <v/>
      </c>
      <c r="AC337" s="46" t="str">
        <f>IF(Inputs!$B334="","",CO337-DV337)</f>
        <v/>
      </c>
      <c r="AD337" s="46" t="str">
        <f>IF(Inputs!$B334="","",CP337-DW337)</f>
        <v/>
      </c>
      <c r="AE337" s="46" t="str">
        <f>IF(Inputs!$B334="","",CQ337-DX337)</f>
        <v/>
      </c>
      <c r="AF337" s="46" t="str">
        <f>IF(Inputs!$B334="","",CR337-DY337)</f>
        <v/>
      </c>
      <c r="AG337" s="50" t="str">
        <f t="shared" si="15"/>
        <v/>
      </c>
      <c r="AH337" s="50"/>
      <c r="AJ337" s="27">
        <f>IF(AND(Inputs!$CO334=0,AJ$4&gt;=Inputs!$CM334),1,IF(AND(AJ$4&gt;=Inputs!$CM334,AJ$4&lt;Inputs!$CN334),1,IF(AND(AJ$4=Inputs!$CN334,AJ$4=Inputs!$CO334),1,IF(OR(AND(AJ$4=Inputs!$CN334+1,Inputs!$CN334=Inputs!$CO334),AND(AJ$4=Inputs!$CN334+2,Inputs!$CN334=Inputs!$CO334)),0,IF(AJ$4=Inputs!$CN334,0.8,IF(AJ$4=Inputs!$CN334+1,0.6,IF(AJ$4=Inputs!$CN334+2,0.4,IF(AJ$4=Inputs!$CO334,0.2,IF(AND(AJ$4&gt;=Inputs!$CL334,AJ$4&lt;Inputs!$CM334),(AJ$4-Inputs!$CL334+1)/(Inputs!$AI334+1),0)))))))))</f>
        <v>0</v>
      </c>
      <c r="AK337" s="27">
        <f>IF(AND(Inputs!$CO334=0,AK$4&gt;=Inputs!$CM334),1,IF(AND(AK$4&gt;=Inputs!$CM334,AK$4&lt;Inputs!$CN334),1,IF(AND(AK$4=Inputs!$CN334,AK$4=Inputs!$CO334),1,IF(OR(AND(AK$4=Inputs!$CN334+1,Inputs!$CN334=Inputs!$CO334),AND(AK$4=Inputs!$CN334+2,Inputs!$CN334=Inputs!$CO334)),0,IF(AK$4=Inputs!$CN334,0.8,IF(AK$4=Inputs!$CN334+1,0.6,IF(AK$4=Inputs!$CN334+2,0.4,IF(AK$4=Inputs!$CO334,0.2,IF(AND(AK$4&gt;=Inputs!$CL334,AK$4&lt;Inputs!$CM334),(AK$4-Inputs!$CL334+1)/(Inputs!$AI334+1),0)))))))))</f>
        <v>0</v>
      </c>
      <c r="AL337" s="27">
        <f>IF(AND(Inputs!$CO334=0,AL$4&gt;=Inputs!$CM334),1,IF(AND(AL$4&gt;=Inputs!$CM334,AL$4&lt;Inputs!$CN334),1,IF(AND(AL$4=Inputs!$CN334,AL$4=Inputs!$CO334),1,IF(OR(AND(AL$4=Inputs!$CN334+1,Inputs!$CN334=Inputs!$CO334),AND(AL$4=Inputs!$CN334+2,Inputs!$CN334=Inputs!$CO334)),0,IF(AL$4=Inputs!$CN334,0.8,IF(AL$4=Inputs!$CN334+1,0.6,IF(AL$4=Inputs!$CN334+2,0.4,IF(AL$4=Inputs!$CO334,0.2,IF(AND(AL$4&gt;=Inputs!$CL334,AL$4&lt;Inputs!$CM334),(AL$4-Inputs!$CL334+1)/(Inputs!$AI334+1),0)))))))))</f>
        <v>0</v>
      </c>
      <c r="AM337" s="27">
        <f>IF(AND(Inputs!$CO334=0,AM$4&gt;=Inputs!$CM334),1,IF(AND(AM$4&gt;=Inputs!$CM334,AM$4&lt;Inputs!$CN334),1,IF(AND(AM$4=Inputs!$CN334,AM$4=Inputs!$CO334),1,IF(OR(AND(AM$4=Inputs!$CN334+1,Inputs!$CN334=Inputs!$CO334),AND(AM$4=Inputs!$CN334+2,Inputs!$CN334=Inputs!$CO334)),0,IF(AM$4=Inputs!$CN334,0.8,IF(AM$4=Inputs!$CN334+1,0.6,IF(AM$4=Inputs!$CN334+2,0.4,IF(AM$4=Inputs!$CO334,0.2,IF(AND(AM$4&gt;=Inputs!$CL334,AM$4&lt;Inputs!$CM334),(AM$4-Inputs!$CL334+1)/(Inputs!$AI334+1),0)))))))))</f>
        <v>0</v>
      </c>
      <c r="AN337" s="27">
        <f>IF(AND(Inputs!$CO334=0,AN$4&gt;=Inputs!$CM334),1,IF(AND(AN$4&gt;=Inputs!$CM334,AN$4&lt;Inputs!$CN334),1,IF(AND(AN$4=Inputs!$CN334,AN$4=Inputs!$CO334),1,IF(OR(AND(AN$4=Inputs!$CN334+1,Inputs!$CN334=Inputs!$CO334),AND(AN$4=Inputs!$CN334+2,Inputs!$CN334=Inputs!$CO334)),0,IF(AN$4=Inputs!$CN334,0.8,IF(AN$4=Inputs!$CN334+1,0.6,IF(AN$4=Inputs!$CN334+2,0.4,IF(AN$4=Inputs!$CO334,0.2,IF(AND(AN$4&gt;=Inputs!$CL334,AN$4&lt;Inputs!$CM334),(AN$4-Inputs!$CL334+1)/(Inputs!$AI334+1),0)))))))))</f>
        <v>0</v>
      </c>
      <c r="AO337" s="27">
        <f>IF(AND(Inputs!$CO334=0,AO$4&gt;=Inputs!$CM334),1,IF(AND(AO$4&gt;=Inputs!$CM334,AO$4&lt;Inputs!$CN334),1,IF(AND(AO$4=Inputs!$CN334,AO$4=Inputs!$CO334),1,IF(OR(AND(AO$4=Inputs!$CN334+1,Inputs!$CN334=Inputs!$CO334),AND(AO$4=Inputs!$CN334+2,Inputs!$CN334=Inputs!$CO334)),0,IF(AO$4=Inputs!$CN334,0.8,IF(AO$4=Inputs!$CN334+1,0.6,IF(AO$4=Inputs!$CN334+2,0.4,IF(AO$4=Inputs!$CO334,0.2,IF(AND(AO$4&gt;=Inputs!$CL334,AO$4&lt;Inputs!$CM334),(AO$4-Inputs!$CL334+1)/(Inputs!$AI334+1),0)))))))))</f>
        <v>0</v>
      </c>
      <c r="AP337" s="27">
        <f>IF(AND(Inputs!$CO334=0,AP$4&gt;=Inputs!$CM334),1,IF(AND(AP$4&gt;=Inputs!$CM334,AP$4&lt;Inputs!$CN334),1,IF(AND(AP$4=Inputs!$CN334,AP$4=Inputs!$CO334),1,IF(OR(AND(AP$4=Inputs!$CN334+1,Inputs!$CN334=Inputs!$CO334),AND(AP$4=Inputs!$CN334+2,Inputs!$CN334=Inputs!$CO334)),0,IF(AP$4=Inputs!$CN334,0.8,IF(AP$4=Inputs!$CN334+1,0.6,IF(AP$4=Inputs!$CN334+2,0.4,IF(AP$4=Inputs!$CO334,0.2,IF(AND(AP$4&gt;=Inputs!$CL334,AP$4&lt;Inputs!$CM334),(AP$4-Inputs!$CL334+1)/(Inputs!$AI334+1),0)))))))))</f>
        <v>0</v>
      </c>
      <c r="AQ337" s="27">
        <f>IF(AND(Inputs!$CO334=0,AQ$4&gt;=Inputs!$CM334),1,IF(AND(AQ$4&gt;=Inputs!$CM334,AQ$4&lt;Inputs!$CN334),1,IF(AND(AQ$4=Inputs!$CN334,AQ$4=Inputs!$CO334),1,IF(OR(AND(AQ$4=Inputs!$CN334+1,Inputs!$CN334=Inputs!$CO334),AND(AQ$4=Inputs!$CN334+2,Inputs!$CN334=Inputs!$CO334)),0,IF(AQ$4=Inputs!$CN334,0.8,IF(AQ$4=Inputs!$CN334+1,0.6,IF(AQ$4=Inputs!$CN334+2,0.4,IF(AQ$4=Inputs!$CO334,0.2,IF(AND(AQ$4&gt;=Inputs!$CL334,AQ$4&lt;Inputs!$CM334),(AQ$4-Inputs!$CL334+1)/(Inputs!$AI334+1),0)))))))))</f>
        <v>0</v>
      </c>
      <c r="AR337" s="27">
        <f>IF(AND(Inputs!$CO334=0,AR$4&gt;=Inputs!$CM334),1,IF(AND(AR$4&gt;=Inputs!$CM334,AR$4&lt;Inputs!$CN334),1,IF(AND(AR$4=Inputs!$CN334,AR$4=Inputs!$CO334),1,IF(OR(AND(AR$4=Inputs!$CN334+1,Inputs!$CN334=Inputs!$CO334),AND(AR$4=Inputs!$CN334+2,Inputs!$CN334=Inputs!$CO334)),0,IF(AR$4=Inputs!$CN334,0.8,IF(AR$4=Inputs!$CN334+1,0.6,IF(AR$4=Inputs!$CN334+2,0.4,IF(AR$4=Inputs!$CO334,0.2,IF(AND(AR$4&gt;=Inputs!$CL334,AR$4&lt;Inputs!$CM334),(AR$4-Inputs!$CL334+1)/(Inputs!$AI334+1),0)))))))))</f>
        <v>0</v>
      </c>
      <c r="AS337" s="27">
        <f>IF(AND(Inputs!$CO334=0,AS$4&gt;=Inputs!$CM334),1,IF(AND(AS$4&gt;=Inputs!$CM334,AS$4&lt;Inputs!$CN334),1,IF(AND(AS$4=Inputs!$CN334,AS$4=Inputs!$CO334),1,IF(OR(AND(AS$4=Inputs!$CN334+1,Inputs!$CN334=Inputs!$CO334),AND(AS$4=Inputs!$CN334+2,Inputs!$CN334=Inputs!$CO334)),0,IF(AS$4=Inputs!$CN334,0.8,IF(AS$4=Inputs!$CN334+1,0.6,IF(AS$4=Inputs!$CN334+2,0.4,IF(AS$4=Inputs!$CO334,0.2,IF(AND(AS$4&gt;=Inputs!$CL334,AS$4&lt;Inputs!$CM334),(AS$4-Inputs!$CL334+1)/(Inputs!$AI334+1),0)))))))))</f>
        <v>0</v>
      </c>
      <c r="AT337" s="27">
        <f>IF(AND(Inputs!$CO334=0,AT$4&gt;=Inputs!$CM334),1,IF(AND(AT$4&gt;=Inputs!$CM334,AT$4&lt;Inputs!$CN334),1,IF(AND(AT$4=Inputs!$CN334,AT$4=Inputs!$CO334),1,IF(OR(AND(AT$4=Inputs!$CN334+1,Inputs!$CN334=Inputs!$CO334),AND(AT$4=Inputs!$CN334+2,Inputs!$CN334=Inputs!$CO334)),0,IF(AT$4=Inputs!$CN334,0.8,IF(AT$4=Inputs!$CN334+1,0.6,IF(AT$4=Inputs!$CN334+2,0.4,IF(AT$4=Inputs!$CO334,0.2,IF(AND(AT$4&gt;=Inputs!$CL334,AT$4&lt;Inputs!$CM334),(AT$4-Inputs!$CL334+1)/(Inputs!$AI334+1),0)))))))))</f>
        <v>0</v>
      </c>
      <c r="AU337" s="27">
        <f>IF(AND(Inputs!$CO334=0,AU$4&gt;=Inputs!$CM334),1,IF(AND(AU$4&gt;=Inputs!$CM334,AU$4&lt;Inputs!$CN334),1,IF(AND(AU$4=Inputs!$CN334,AU$4=Inputs!$CO334),1,IF(OR(AND(AU$4=Inputs!$CN334+1,Inputs!$CN334=Inputs!$CO334),AND(AU$4=Inputs!$CN334+2,Inputs!$CN334=Inputs!$CO334)),0,IF(AU$4=Inputs!$CN334,0.8,IF(AU$4=Inputs!$CN334+1,0.6,IF(AU$4=Inputs!$CN334+2,0.4,IF(AU$4=Inputs!$CO334,0.2,IF(AND(AU$4&gt;=Inputs!$CL334,AU$4&lt;Inputs!$CM334),(AU$4-Inputs!$CL334+1)/(Inputs!$AI334+1),0)))))))))</f>
        <v>0</v>
      </c>
      <c r="AV337" s="27">
        <f>IF(AND(Inputs!$CO334=0,AV$4&gt;=Inputs!$CM334),1,IF(AND(AV$4&gt;=Inputs!$CM334,AV$4&lt;Inputs!$CN334),1,IF(AND(AV$4=Inputs!$CN334,AV$4=Inputs!$CO334),1,IF(OR(AND(AV$4=Inputs!$CN334+1,Inputs!$CN334=Inputs!$CO334),AND(AV$4=Inputs!$CN334+2,Inputs!$CN334=Inputs!$CO334)),0,IF(AV$4=Inputs!$CN334,0.8,IF(AV$4=Inputs!$CN334+1,0.6,IF(AV$4=Inputs!$CN334+2,0.4,IF(AV$4=Inputs!$CO334,0.2,IF(AND(AV$4&gt;=Inputs!$CL334,AV$4&lt;Inputs!$CM334),(AV$4-Inputs!$CL334+1)/(Inputs!$AI334+1),0)))))))))</f>
        <v>0</v>
      </c>
      <c r="AW337" s="27">
        <f>IF(AND(Inputs!$CO334=0,AW$4&gt;=Inputs!$CM334),1,IF(AND(AW$4&gt;=Inputs!$CM334,AW$4&lt;Inputs!$CN334),1,IF(AND(AW$4=Inputs!$CN334,AW$4=Inputs!$CO334),1,IF(OR(AND(AW$4=Inputs!$CN334+1,Inputs!$CN334=Inputs!$CO334),AND(AW$4=Inputs!$CN334+2,Inputs!$CN334=Inputs!$CO334)),0,IF(AW$4=Inputs!$CN334,0.8,IF(AW$4=Inputs!$CN334+1,0.6,IF(AW$4=Inputs!$CN334+2,0.4,IF(AW$4=Inputs!$CO334,0.2,IF(AND(AW$4&gt;=Inputs!$CL334,AW$4&lt;Inputs!$CM334),(AW$4-Inputs!$CL334+1)/(Inputs!$AI334+1),0)))))))))</f>
        <v>0</v>
      </c>
      <c r="AX337" s="27">
        <f>IF(AND(Inputs!$CO334=0,AX$4&gt;=Inputs!$CM334),1,IF(AND(AX$4&gt;=Inputs!$CM334,AX$4&lt;Inputs!$CN334),1,IF(AND(AX$4=Inputs!$CN334,AX$4=Inputs!$CO334),1,IF(OR(AND(AX$4=Inputs!$CN334+1,Inputs!$CN334=Inputs!$CO334),AND(AX$4=Inputs!$CN334+2,Inputs!$CN334=Inputs!$CO334)),0,IF(AX$4=Inputs!$CN334,0.8,IF(AX$4=Inputs!$CN334+1,0.6,IF(AX$4=Inputs!$CN334+2,0.4,IF(AX$4=Inputs!$CO334,0.2,IF(AND(AX$4&gt;=Inputs!$CL334,AX$4&lt;Inputs!$CM334),(AX$4-Inputs!$CL334+1)/(Inputs!$AI334+1),0)))))))))</f>
        <v>0</v>
      </c>
      <c r="AY337" s="27">
        <f>IF(AND(Inputs!$CO334=0,AY$4&gt;=Inputs!$CM334),1,IF(AND(AY$4&gt;=Inputs!$CM334,AY$4&lt;Inputs!$CN334),1,IF(AND(AY$4=Inputs!$CN334,AY$4=Inputs!$CO334),1,IF(OR(AND(AY$4=Inputs!$CN334+1,Inputs!$CN334=Inputs!$CO334),AND(AY$4=Inputs!$CN334+2,Inputs!$CN334=Inputs!$CO334)),0,IF(AY$4=Inputs!$CN334,0.8,IF(AY$4=Inputs!$CN334+1,0.6,IF(AY$4=Inputs!$CN334+2,0.4,IF(AY$4=Inputs!$CO334,0.2,IF(AND(AY$4&gt;=Inputs!$CL334,AY$4&lt;Inputs!$CM334),(AY$4-Inputs!$CL334+1)/(Inputs!$AI334+1),0)))))))))</f>
        <v>0</v>
      </c>
      <c r="AZ337" s="27">
        <f>IF(AND(Inputs!$CO334=0,AZ$4&gt;=Inputs!$CM334),1,IF(AND(AZ$4&gt;=Inputs!$CM334,AZ$4&lt;Inputs!$CN334),1,IF(AND(AZ$4=Inputs!$CN334,AZ$4=Inputs!$CO334),1,IF(OR(AND(AZ$4=Inputs!$CN334+1,Inputs!$CN334=Inputs!$CO334),AND(AZ$4=Inputs!$CN334+2,Inputs!$CN334=Inputs!$CO334)),0,IF(AZ$4=Inputs!$CN334,0.8,IF(AZ$4=Inputs!$CN334+1,0.6,IF(AZ$4=Inputs!$CN334+2,0.4,IF(AZ$4=Inputs!$CO334,0.2,IF(AND(AZ$4&gt;=Inputs!$CL334,AZ$4&lt;Inputs!$CM334),(AZ$4-Inputs!$CL334+1)/(Inputs!$AI334+1),0)))))))))</f>
        <v>0</v>
      </c>
      <c r="BA337" s="27">
        <f>IF(AND(Inputs!$CO334=0,BA$4&gt;=Inputs!$CM334),1,IF(AND(BA$4&gt;=Inputs!$CM334,BA$4&lt;Inputs!$CN334),1,IF(AND(BA$4=Inputs!$CN334,BA$4=Inputs!$CO334),1,IF(OR(AND(BA$4=Inputs!$CN334+1,Inputs!$CN334=Inputs!$CO334),AND(BA$4=Inputs!$CN334+2,Inputs!$CN334=Inputs!$CO334)),0,IF(BA$4=Inputs!$CN334,0.8,IF(BA$4=Inputs!$CN334+1,0.6,IF(BA$4=Inputs!$CN334+2,0.4,IF(BA$4=Inputs!$CO334,0.2,IF(AND(BA$4&gt;=Inputs!$CL334,BA$4&lt;Inputs!$CM334),(BA$4-Inputs!$CL334+1)/(Inputs!$AI334+1),0)))))))))</f>
        <v>0</v>
      </c>
      <c r="BB337" s="27">
        <f>IF(AND(Inputs!$CO334=0,BB$4&gt;=Inputs!$CM334),1,IF(AND(BB$4&gt;=Inputs!$CM334,BB$4&lt;Inputs!$CN334),1,IF(AND(BB$4=Inputs!$CN334,BB$4=Inputs!$CO334),1,IF(OR(AND(BB$4=Inputs!$CN334+1,Inputs!$CN334=Inputs!$CO334),AND(BB$4=Inputs!$CN334+2,Inputs!$CN334=Inputs!$CO334)),0,IF(BB$4=Inputs!$CN334,0.8,IF(BB$4=Inputs!$CN334+1,0.6,IF(BB$4=Inputs!$CN334+2,0.4,IF(BB$4=Inputs!$CO334,0.2,IF(AND(BB$4&gt;=Inputs!$CL334,BB$4&lt;Inputs!$CM334),(BB$4-Inputs!$CL334+1)/(Inputs!$AI334+1),0)))))))))</f>
        <v>0</v>
      </c>
      <c r="BC337" s="27">
        <f>IF(AND(Inputs!$CO334=0,BC$4&gt;=Inputs!$CM334),1,IF(AND(BC$4&gt;=Inputs!$CM334,BC$4&lt;Inputs!$CN334),1,IF(AND(BC$4=Inputs!$CN334,BC$4=Inputs!$CO334),1,IF(OR(AND(BC$4=Inputs!$CN334+1,Inputs!$CN334=Inputs!$CO334),AND(BC$4=Inputs!$CN334+2,Inputs!$CN334=Inputs!$CO334)),0,IF(BC$4=Inputs!$CN334,0.8,IF(BC$4=Inputs!$CN334+1,0.6,IF(BC$4=Inputs!$CN334+2,0.4,IF(BC$4=Inputs!$CO334,0.2,IF(AND(BC$4&gt;=Inputs!$CL334,BC$4&lt;Inputs!$CM334),(BC$4-Inputs!$CL334+1)/(Inputs!$AI334+1),0)))))))))</f>
        <v>0</v>
      </c>
      <c r="BD337" s="27">
        <f>IF(AND(Inputs!$CO334=0,BD$4&gt;=Inputs!$CM334),1,IF(AND(BD$4&gt;=Inputs!$CM334,BD$4&lt;Inputs!$CN334),1,IF(AND(BD$4=Inputs!$CN334,BD$4=Inputs!$CO334),1,IF(OR(AND(BD$4=Inputs!$CN334+1,Inputs!$CN334=Inputs!$CO334),AND(BD$4=Inputs!$CN334+2,Inputs!$CN334=Inputs!$CO334)),0,IF(BD$4=Inputs!$CN334,0.8,IF(BD$4=Inputs!$CN334+1,0.6,IF(BD$4=Inputs!$CN334+2,0.4,IF(BD$4=Inputs!$CO334,0.2,IF(AND(BD$4&gt;=Inputs!$CL334,BD$4&lt;Inputs!$CM334),(BD$4-Inputs!$CL334+1)/(Inputs!$AI334+1),0)))))))))</f>
        <v>0</v>
      </c>
      <c r="BE337" s="27">
        <f>IF(AND(Inputs!$CO334=0,BE$4&gt;=Inputs!$CM334),1,IF(AND(BE$4&gt;=Inputs!$CM334,BE$4&lt;Inputs!$CN334),1,IF(AND(BE$4=Inputs!$CN334,BE$4=Inputs!$CO334),1,IF(OR(AND(BE$4=Inputs!$CN334+1,Inputs!$CN334=Inputs!$CO334),AND(BE$4=Inputs!$CN334+2,Inputs!$CN334=Inputs!$CO334)),0,IF(BE$4=Inputs!$CN334,0.8,IF(BE$4=Inputs!$CN334+1,0.6,IF(BE$4=Inputs!$CN334+2,0.4,IF(BE$4=Inputs!$CO334,0.2,IF(AND(BE$4&gt;=Inputs!$CL334,BE$4&lt;Inputs!$CM334),(BE$4-Inputs!$CL334+1)/(Inputs!$AI334+1),0)))))))))</f>
        <v>0</v>
      </c>
      <c r="BF337" s="27">
        <f>IF(AND(Inputs!$CO334=0,BF$4&gt;=Inputs!$CM334),1,IF(AND(BF$4&gt;=Inputs!$CM334,BF$4&lt;Inputs!$CN334),1,IF(AND(BF$4=Inputs!$CN334,BF$4=Inputs!$CO334),1,IF(OR(AND(BF$4=Inputs!$CN334+1,Inputs!$CN334=Inputs!$CO334),AND(BF$4=Inputs!$CN334+2,Inputs!$CN334=Inputs!$CO334)),0,IF(BF$4=Inputs!$CN334,0.8,IF(BF$4=Inputs!$CN334+1,0.6,IF(BF$4=Inputs!$CN334+2,0.4,IF(BF$4=Inputs!$CO334,0.2,IF(AND(BF$4&gt;=Inputs!$CL334,BF$4&lt;Inputs!$CM334),(BF$4-Inputs!$CL334+1)/(Inputs!$AI334+1),0)))))))))</f>
        <v>0</v>
      </c>
      <c r="BG337" s="27">
        <f>IF(AND(Inputs!$CO334=0,BG$4&gt;=Inputs!$CM334),1,IF(AND(BG$4&gt;=Inputs!$CM334,BG$4&lt;Inputs!$CN334),1,IF(AND(BG$4=Inputs!$CN334,BG$4=Inputs!$CO334),1,IF(OR(AND(BG$4=Inputs!$CN334+1,Inputs!$CN334=Inputs!$CO334),AND(BG$4=Inputs!$CN334+2,Inputs!$CN334=Inputs!$CO334)),0,IF(BG$4=Inputs!$CN334,0.8,IF(BG$4=Inputs!$CN334+1,0.6,IF(BG$4=Inputs!$CN334+2,0.4,IF(BG$4=Inputs!$CO334,0.2,IF(AND(BG$4&gt;=Inputs!$CL334,BG$4&lt;Inputs!$CM334),(BG$4-Inputs!$CL334+1)/(Inputs!$AI334+1),0)))))))))</f>
        <v>0</v>
      </c>
      <c r="BH337" s="27">
        <f>IF(AND(Inputs!$CO334=0,BH$4&gt;=Inputs!$CM334),1,IF(AND(BH$4&gt;=Inputs!$CM334,BH$4&lt;Inputs!$CN334),1,IF(AND(BH$4=Inputs!$CN334,BH$4=Inputs!$CO334),1,IF(OR(AND(BH$4=Inputs!$CN334+1,Inputs!$CN334=Inputs!$CO334),AND(BH$4=Inputs!$CN334+2,Inputs!$CN334=Inputs!$CO334)),0,IF(BH$4=Inputs!$CN334,0.8,IF(BH$4=Inputs!$CN334+1,0.6,IF(BH$4=Inputs!$CN334+2,0.4,IF(BH$4=Inputs!$CO334,0.2,IF(AND(BH$4&gt;=Inputs!$CL334,BH$4&lt;Inputs!$CM334),(BH$4-Inputs!$CL334+1)/(Inputs!$AI334+1),0)))))))))</f>
        <v>0</v>
      </c>
      <c r="BI337" s="27">
        <f>IF(AND(Inputs!$CO334=0,BI$4&gt;=Inputs!$CM334),1,IF(AND(BI$4&gt;=Inputs!$CM334,BI$4&lt;Inputs!$CN334),1,IF(AND(BI$4=Inputs!$CN334,BI$4=Inputs!$CO334),1,IF(OR(AND(BI$4=Inputs!$CN334+1,Inputs!$CN334=Inputs!$CO334),AND(BI$4=Inputs!$CN334+2,Inputs!$CN334=Inputs!$CO334)),0,IF(BI$4=Inputs!$CN334,0.8,IF(BI$4=Inputs!$CN334+1,0.6,IF(BI$4=Inputs!$CN334+2,0.4,IF(BI$4=Inputs!$CO334,0.2,IF(AND(BI$4&gt;=Inputs!$CL334,BI$4&lt;Inputs!$CM334),(BI$4-Inputs!$CL334+1)/(Inputs!$AI334+1),0)))))))))</f>
        <v>0</v>
      </c>
      <c r="BJ337" s="27">
        <f>IF(AND(Inputs!$CO334=0,BJ$4&gt;=Inputs!$CM334),1,IF(AND(BJ$4&gt;=Inputs!$CM334,BJ$4&lt;Inputs!$CN334),1,IF(AND(BJ$4=Inputs!$CN334,BJ$4=Inputs!$CO334),1,IF(OR(AND(BJ$4=Inputs!$CN334+1,Inputs!$CN334=Inputs!$CO334),AND(BJ$4=Inputs!$CN334+2,Inputs!$CN334=Inputs!$CO334)),0,IF(BJ$4=Inputs!$CN334,0.8,IF(BJ$4=Inputs!$CN334+1,0.6,IF(BJ$4=Inputs!$CN334+2,0.4,IF(BJ$4=Inputs!$CO334,0.2,IF(AND(BJ$4&gt;=Inputs!$CL334,BJ$4&lt;Inputs!$CM334),(BJ$4-Inputs!$CL334+1)/(Inputs!$AI334+1),0)))))))))</f>
        <v>0</v>
      </c>
      <c r="BK337" s="27">
        <f>IF(AND(Inputs!$CO334=0,BK$4&gt;=Inputs!$CM334),1,IF(AND(BK$4&gt;=Inputs!$CM334,BK$4&lt;Inputs!$CN334),1,IF(AND(BK$4=Inputs!$CN334,BK$4=Inputs!$CO334),1,IF(OR(AND(BK$4=Inputs!$CN334+1,Inputs!$CN334=Inputs!$CO334),AND(BK$4=Inputs!$CN334+2,Inputs!$CN334=Inputs!$CO334)),0,IF(BK$4=Inputs!$CN334,0.8,IF(BK$4=Inputs!$CN334+1,0.6,IF(BK$4=Inputs!$CN334+2,0.4,IF(BK$4=Inputs!$CO334,0.2,IF(AND(BK$4&gt;=Inputs!$CL334,BK$4&lt;Inputs!$CM334),(BK$4-Inputs!$CL334+1)/(Inputs!$AI334+1),0)))))))))</f>
        <v>0</v>
      </c>
      <c r="BL337" s="27">
        <f>IF(AND(Inputs!$CO334=0,BL$4&gt;=Inputs!$CM334),1,IF(AND(BL$4&gt;=Inputs!$CM334,BL$4&lt;Inputs!$CN334),1,IF(AND(BL$4=Inputs!$CN334,BL$4=Inputs!$CO334),1,IF(OR(AND(BL$4=Inputs!$CN334+1,Inputs!$CN334=Inputs!$CO334),AND(BL$4=Inputs!$CN334+2,Inputs!$CN334=Inputs!$CO334)),0,IF(BL$4=Inputs!$CN334,0.8,IF(BL$4=Inputs!$CN334+1,0.6,IF(BL$4=Inputs!$CN334+2,0.4,IF(BL$4=Inputs!$CO334,0.2,IF(AND(BL$4&gt;=Inputs!$CL334,BL$4&lt;Inputs!$CM334),(BL$4-Inputs!$CL334+1)/(Inputs!$AI334+1),0)))))))))</f>
        <v>0</v>
      </c>
      <c r="BM337" s="27">
        <f>IF(AND(Inputs!$CO334=0,BM$4&gt;=Inputs!$CM334),1,IF(AND(BM$4&gt;=Inputs!$CM334,BM$4&lt;Inputs!$CN334),1,IF(AND(BM$4=Inputs!$CN334,BM$4=Inputs!$CO334),1,IF(OR(AND(BM$4=Inputs!$CN334+1,Inputs!$CN334=Inputs!$CO334),AND(BM$4=Inputs!$CN334+2,Inputs!$CN334=Inputs!$CO334)),0,IF(BM$4=Inputs!$CN334,0.8,IF(BM$4=Inputs!$CN334+1,0.6,IF(BM$4=Inputs!$CN334+2,0.4,IF(BM$4=Inputs!$CO334,0.2,IF(AND(BM$4&gt;=Inputs!$CL334,BM$4&lt;Inputs!$CM334),(BM$4-Inputs!$CL334+1)/(Inputs!$AI334+1),0)))))))))</f>
        <v>0</v>
      </c>
      <c r="BO337" s="46" t="str">
        <f>IF(Inputs!$B334="","",(ROUND(Inputs!$BC334*AJ337,0)))</f>
        <v/>
      </c>
      <c r="BP337" s="46" t="str">
        <f>IF(Inputs!$B334="","",(ROUND(Inputs!$BC334*AK337,0)))</f>
        <v/>
      </c>
      <c r="BQ337" s="46" t="str">
        <f>IF(Inputs!$B334="","",(ROUND(Inputs!$BC334*AL337,0)))</f>
        <v/>
      </c>
      <c r="BR337" s="46" t="str">
        <f>IF(Inputs!$B334="","",(ROUND(Inputs!$BC334*AM337,0)))</f>
        <v/>
      </c>
      <c r="BS337" s="46" t="str">
        <f>IF(Inputs!$B334="","",(ROUND(Inputs!$BC334*AN337,0)))</f>
        <v/>
      </c>
      <c r="BT337" s="46" t="str">
        <f>IF(Inputs!$B334="","",(ROUND(Inputs!$BC334*AO337,0)))</f>
        <v/>
      </c>
      <c r="BU337" s="46" t="str">
        <f>IF(Inputs!$B334="","",(ROUND(Inputs!$BC334*AP337,0)))</f>
        <v/>
      </c>
      <c r="BV337" s="46" t="str">
        <f>IF(Inputs!$B334="","",(ROUND(Inputs!$BC334*AQ337,0)))</f>
        <v/>
      </c>
      <c r="BW337" s="46" t="str">
        <f>IF(Inputs!$B334="","",(ROUND(Inputs!$BC334*AR337,0)))</f>
        <v/>
      </c>
      <c r="BX337" s="46" t="str">
        <f>IF(Inputs!$B334="","",(ROUND(Inputs!$BC334*AS337,0)))</f>
        <v/>
      </c>
      <c r="BY337" s="46" t="str">
        <f>IF(Inputs!$B334="","",(ROUND(Inputs!$BC334*AT337,0)))</f>
        <v/>
      </c>
      <c r="BZ337" s="46" t="str">
        <f>IF(Inputs!$B334="","",(ROUND(Inputs!$BC334*AU337,0)))</f>
        <v/>
      </c>
      <c r="CA337" s="46" t="str">
        <f>IF(Inputs!$B334="","",(ROUND(Inputs!$BC334*AV337,0)))</f>
        <v/>
      </c>
      <c r="CB337" s="46" t="str">
        <f>IF(Inputs!$B334="","",(ROUND(Inputs!$BC334*AW337,0)))</f>
        <v/>
      </c>
      <c r="CC337" s="46" t="str">
        <f>IF(Inputs!$B334="","",(ROUND(Inputs!$BC334*AX337,0)))</f>
        <v/>
      </c>
      <c r="CD337" s="46" t="str">
        <f>IF(Inputs!$B334="","",(ROUND(Inputs!$BC334*AY337,0)))</f>
        <v/>
      </c>
      <c r="CE337" s="46" t="str">
        <f>IF(Inputs!$B334="","",(ROUND(Inputs!$BC334*AZ337,0)))</f>
        <v/>
      </c>
      <c r="CF337" s="46" t="str">
        <f>IF(Inputs!$B334="","",(ROUND(Inputs!$BC334*BA337,0)))</f>
        <v/>
      </c>
      <c r="CG337" s="46" t="str">
        <f>IF(Inputs!$B334="","",(ROUND(Inputs!$BC334*BB337,0)))</f>
        <v/>
      </c>
      <c r="CH337" s="46" t="str">
        <f>IF(Inputs!$B334="","",(ROUND(Inputs!$BC334*BC337,0)))</f>
        <v/>
      </c>
      <c r="CI337" s="46" t="str">
        <f>IF(Inputs!$B334="","",(ROUND(Inputs!$BC334*BD337,0)))</f>
        <v/>
      </c>
      <c r="CJ337" s="46" t="str">
        <f>IF(Inputs!$B334="","",(ROUND(Inputs!$BC334*BE337,0)))</f>
        <v/>
      </c>
      <c r="CK337" s="46" t="str">
        <f>IF(Inputs!$B334="","",(ROUND(Inputs!$BC334*BF337,0)))</f>
        <v/>
      </c>
      <c r="CL337" s="46" t="str">
        <f>IF(Inputs!$B334="","",(ROUND(Inputs!$BC334*BG337,0)))</f>
        <v/>
      </c>
      <c r="CM337" s="46" t="str">
        <f>IF(Inputs!$B334="","",(ROUND(Inputs!$BC334*BH337,0)))</f>
        <v/>
      </c>
      <c r="CN337" s="46" t="str">
        <f>IF(Inputs!$B334="","",(ROUND(Inputs!$BC334*BI337,0)))</f>
        <v/>
      </c>
      <c r="CO337" s="46" t="str">
        <f>IF(Inputs!$B334="","",(ROUND(Inputs!$BC334*BJ337,0)))</f>
        <v/>
      </c>
      <c r="CP337" s="46" t="str">
        <f>IF(Inputs!$B334="","",(ROUND(Inputs!$BC334*BK337,0)))</f>
        <v/>
      </c>
      <c r="CQ337" s="46" t="str">
        <f>IF(Inputs!$B334="","",(ROUND(Inputs!$BC334*BL337,0)))</f>
        <v/>
      </c>
      <c r="CR337" s="46" t="str">
        <f>IF(Inputs!$B334="","",(ROUND(Inputs!$BC334*BM337,0)))</f>
        <v/>
      </c>
      <c r="CV337" s="46" t="str">
        <f>IF(A337="","",IF(AND(CV$4&lt;=Inputs!$CQ334,CV$4&gt;=Inputs!$CP334),Inputs!$AR334/(Inputs!$CQ334-Inputs!$CP334+1),0)+IF(CV$4=Inputs!$CL334,Inputs!$BD334,0))</f>
        <v/>
      </c>
      <c r="CW337" s="46" t="str">
        <f>IF(B337="","",IF(AND(CW$4&lt;=Inputs!$CQ334,CW$4&gt;=Inputs!$CP334),Inputs!$AR334/(Inputs!$CQ334-Inputs!$CP334+1),0)+IF(CW$4=Inputs!$CL334,Inputs!$BD334,0))</f>
        <v/>
      </c>
      <c r="CX337" s="46" t="str">
        <f>IF(C337="","",IF(AND(CX$4&lt;=Inputs!$CQ334,CX$4&gt;=Inputs!$CP334),Inputs!$AR334/(Inputs!$CQ334-Inputs!$CP334+1),0)+IF(CX$4=Inputs!$CL334,Inputs!$BD334,0))</f>
        <v/>
      </c>
      <c r="CY337" s="46" t="str">
        <f>IF(D337="","",IF(AND(CY$4&lt;=Inputs!$CQ334,CY$4&gt;=Inputs!$CP334),Inputs!$AR334/(Inputs!$CQ334-Inputs!$CP334+1),0)+IF(CY$4=Inputs!$CL334,Inputs!$BD334,0))</f>
        <v/>
      </c>
      <c r="CZ337" s="46" t="str">
        <f>IF(E337="","",IF(AND(CZ$4&lt;=Inputs!$CQ334,CZ$4&gt;=Inputs!$CP334),Inputs!$AR334/(Inputs!$CQ334-Inputs!$CP334+1),0)+IF(CZ$4=Inputs!$CL334,Inputs!$BD334,0))</f>
        <v/>
      </c>
      <c r="DA337" s="46" t="str">
        <f>IF(F337="","",IF(AND(DA$4&lt;=Inputs!$CQ334,DA$4&gt;=Inputs!$CP334),Inputs!$AR334/(Inputs!$CQ334-Inputs!$CP334+1),0)+IF(DA$4=Inputs!$CL334,Inputs!$BD334,0))</f>
        <v/>
      </c>
      <c r="DB337" s="46" t="str">
        <f>IF(G337="","",IF(AND(DB$4&lt;=Inputs!$CQ334,DB$4&gt;=Inputs!$CP334),Inputs!$AR334/(Inputs!$CQ334-Inputs!$CP334+1),0)+IF(DB$4=Inputs!$CL334,Inputs!$BD334,0))</f>
        <v/>
      </c>
      <c r="DC337" s="46" t="str">
        <f>IF(H337="","",IF(AND(DC$4&lt;=Inputs!$CQ334,DC$4&gt;=Inputs!$CP334),Inputs!$AR334/(Inputs!$CQ334-Inputs!$CP334+1),0)+IF(DC$4=Inputs!$CL334,Inputs!$BD334,0))</f>
        <v/>
      </c>
      <c r="DD337" s="46" t="str">
        <f>IF(I337="","",IF(AND(DD$4&lt;=Inputs!$CQ334,DD$4&gt;=Inputs!$CP334),Inputs!$AR334/(Inputs!$CQ334-Inputs!$CP334+1),0)+IF(DD$4=Inputs!$CL334,Inputs!$BD334,0))</f>
        <v/>
      </c>
      <c r="DE337" s="46" t="str">
        <f>IF(J337="","",IF(AND(DE$4&lt;=Inputs!$CQ334,DE$4&gt;=Inputs!$CP334),Inputs!$AR334/(Inputs!$CQ334-Inputs!$CP334+1),0)+IF(DE$4=Inputs!$CL334,Inputs!$BD334,0))</f>
        <v/>
      </c>
      <c r="DF337" s="46" t="str">
        <f>IF(K337="","",IF(AND(DF$4&lt;=Inputs!$CQ334,DF$4&gt;=Inputs!$CP334),Inputs!$AR334/(Inputs!$CQ334-Inputs!$CP334+1),0)+IF(DF$4=Inputs!$CL334,Inputs!$BD334,0))</f>
        <v/>
      </c>
      <c r="DG337" s="46" t="str">
        <f>IF(L337="","",IF(AND(DG$4&lt;=Inputs!$CQ334,DG$4&gt;=Inputs!$CP334),Inputs!$AR334/(Inputs!$CQ334-Inputs!$CP334+1),0)+IF(DG$4=Inputs!$CL334,Inputs!$BD334,0))</f>
        <v/>
      </c>
      <c r="DH337" s="46" t="str">
        <f>IF(M337="","",IF(AND(DH$4&lt;=Inputs!$CQ334,DH$4&gt;=Inputs!$CP334),Inputs!$AR334/(Inputs!$CQ334-Inputs!$CP334+1),0)+IF(DH$4=Inputs!$CL334,Inputs!$BD334,0))</f>
        <v/>
      </c>
      <c r="DI337" s="46" t="str">
        <f>IF(N337="","",IF(AND(DI$4&lt;=Inputs!$CQ334,DI$4&gt;=Inputs!$CP334),Inputs!$AR334/(Inputs!$CQ334-Inputs!$CP334+1),0)+IF(DI$4=Inputs!$CL334,Inputs!$BD334,0))</f>
        <v/>
      </c>
      <c r="DJ337" s="46" t="str">
        <f>IF(O337="","",IF(AND(DJ$4&lt;=Inputs!$CQ334,DJ$4&gt;=Inputs!$CP334),Inputs!$AR334/(Inputs!$CQ334-Inputs!$CP334+1),0)+IF(DJ$4=Inputs!$CL334,Inputs!$BD334,0))</f>
        <v/>
      </c>
      <c r="DK337" s="46" t="str">
        <f>IF(P337="","",IF(AND(DK$4&lt;=Inputs!$CQ334,DK$4&gt;=Inputs!$CP334),Inputs!$AR334/(Inputs!$CQ334-Inputs!$CP334+1),0)+IF(DK$4=Inputs!$CL334,Inputs!$BD334,0))</f>
        <v/>
      </c>
      <c r="DL337" s="46" t="str">
        <f>IF(Q337="","",IF(AND(DL$4&lt;=Inputs!$CQ334,DL$4&gt;=Inputs!$CP334),Inputs!$AR334/(Inputs!$CQ334-Inputs!$CP334+1),0)+IF(DL$4=Inputs!$CL334,Inputs!$BD334,0))</f>
        <v/>
      </c>
      <c r="DM337" s="46" t="str">
        <f>IF(R337="","",IF(AND(DM$4&lt;=Inputs!$CQ334,DM$4&gt;=Inputs!$CP334),Inputs!$AR334/(Inputs!$CQ334-Inputs!$CP334+1),0)+IF(DM$4=Inputs!$CL334,Inputs!$BD334,0))</f>
        <v/>
      </c>
      <c r="DN337" s="46" t="str">
        <f>IF(S337="","",IF(AND(DN$4&lt;=Inputs!$CQ334,DN$4&gt;=Inputs!$CP334),Inputs!$AR334/(Inputs!$CQ334-Inputs!$CP334+1),0)+IF(DN$4=Inputs!$CL334,Inputs!$BD334,0))</f>
        <v/>
      </c>
      <c r="DO337" s="46" t="str">
        <f>IF(T337="","",IF(AND(DO$4&lt;=Inputs!$CQ334,DO$4&gt;=Inputs!$CP334),Inputs!$AR334/(Inputs!$CQ334-Inputs!$CP334+1),0)+IF(DO$4=Inputs!$CL334,Inputs!$BD334,0))</f>
        <v/>
      </c>
      <c r="DP337" s="46" t="str">
        <f>IF(U337="","",IF(AND(DP$4&lt;=Inputs!$CQ334,DP$4&gt;=Inputs!$CP334),Inputs!$AR334/(Inputs!$CQ334-Inputs!$CP334+1),0)+IF(DP$4=Inputs!$CL334,Inputs!$BD334,0))</f>
        <v/>
      </c>
      <c r="DQ337" s="46" t="str">
        <f>IF(V337="","",IF(AND(DQ$4&lt;=Inputs!$CQ334,DQ$4&gt;=Inputs!$CP334),Inputs!$AR334/(Inputs!$CQ334-Inputs!$CP334+1),0)+IF(DQ$4=Inputs!$CL334,Inputs!$BD334,0))</f>
        <v/>
      </c>
      <c r="DR337" s="46" t="str">
        <f>IF(W337="","",IF(AND(DR$4&lt;=Inputs!$CQ334,DR$4&gt;=Inputs!$CP334),Inputs!$AR334/(Inputs!$CQ334-Inputs!$CP334+1),0)+IF(DR$4=Inputs!$CL334,Inputs!$BD334,0))</f>
        <v/>
      </c>
      <c r="DS337" s="46" t="str">
        <f>IF(X337="","",IF(AND(DS$4&lt;=Inputs!$CQ334,DS$4&gt;=Inputs!$CP334),Inputs!$AR334/(Inputs!$CQ334-Inputs!$CP334+1),0)+IF(DS$4=Inputs!$CL334,Inputs!$BD334,0))</f>
        <v/>
      </c>
      <c r="DT337" s="46" t="str">
        <f>IF(Y337="","",IF(AND(DT$4&lt;=Inputs!$CQ334,DT$4&gt;=Inputs!$CP334),Inputs!$AR334/(Inputs!$CQ334-Inputs!$CP334+1),0)+IF(DT$4=Inputs!$CL334,Inputs!$BD334,0))</f>
        <v/>
      </c>
      <c r="DU337" s="46" t="str">
        <f>IF(Z337="","",IF(AND(DU$4&lt;=Inputs!$CQ334,DU$4&gt;=Inputs!$CP334),Inputs!$AR334/(Inputs!$CQ334-Inputs!$CP334+1),0)+IF(DU$4=Inputs!$CL334,Inputs!$BD334,0))</f>
        <v/>
      </c>
      <c r="DV337" s="46" t="str">
        <f>IF(AA337="","",IF(AND(DV$4&lt;=Inputs!$CQ334,DV$4&gt;=Inputs!$CP334),Inputs!$AR334/(Inputs!$CQ334-Inputs!$CP334+1),0)+IF(DV$4=Inputs!$CL334,Inputs!$BD334,0))</f>
        <v/>
      </c>
      <c r="DW337" s="46" t="str">
        <f>IF(AB337="","",IF(AND(DW$4&lt;=Inputs!$CQ334,DW$4&gt;=Inputs!$CP334),Inputs!$AR334/(Inputs!$CQ334-Inputs!$CP334+1),0)+IF(DW$4=Inputs!$CL334,Inputs!$BD334,0))</f>
        <v/>
      </c>
      <c r="DX337" s="46" t="str">
        <f>IF(AC337="","",IF(AND(DX$4&lt;=Inputs!$CQ334,DX$4&gt;=Inputs!$CP334),Inputs!$AR334/(Inputs!$CQ334-Inputs!$CP334+1),0)+IF(DX$4=Inputs!$CL334,Inputs!$BD334,0))</f>
        <v/>
      </c>
      <c r="DY337" s="46" t="str">
        <f>IF(AD337="","",IF(AND(DY$4&lt;=Inputs!$CQ334,DY$4&gt;=Inputs!$CP334),Inputs!$AR334/(Inputs!$CQ334-Inputs!$CP334+1),0)+IF(DY$4=Inputs!$CL334,Inputs!$BD334,0))</f>
        <v/>
      </c>
      <c r="DZ337" s="46" t="str">
        <f t="shared" si="14"/>
        <v/>
      </c>
    </row>
    <row r="338" spans="1:130">
      <c r="A338" s="7" t="str">
        <f>IF(Inputs!A335="","",Inputs!A335)</f>
        <v/>
      </c>
      <c r="B338" t="str">
        <f>IF(Inputs!B335="","",Inputs!B335)</f>
        <v/>
      </c>
      <c r="C338" s="46" t="str">
        <f>IF(Inputs!$B335="","",BO338-CV338)</f>
        <v/>
      </c>
      <c r="D338" s="46" t="str">
        <f>IF(Inputs!$B335="","",BP338-CW338)</f>
        <v/>
      </c>
      <c r="E338" s="46" t="str">
        <f>IF(Inputs!$B335="","",BQ338-CX338)</f>
        <v/>
      </c>
      <c r="F338" s="46" t="str">
        <f>IF(Inputs!$B335="","",BR338-CY338)</f>
        <v/>
      </c>
      <c r="G338" s="46" t="str">
        <f>IF(Inputs!$B335="","",BS338-CZ338)</f>
        <v/>
      </c>
      <c r="H338" s="46" t="str">
        <f>IF(Inputs!$B335="","",BT338-DA338)</f>
        <v/>
      </c>
      <c r="I338" s="46" t="str">
        <f>IF(Inputs!$B335="","",BU338-DB338)</f>
        <v/>
      </c>
      <c r="J338" s="46" t="str">
        <f>IF(Inputs!$B335="","",BV338-DC338)</f>
        <v/>
      </c>
      <c r="K338" s="46" t="str">
        <f>IF(Inputs!$B335="","",BW338-DD338)</f>
        <v/>
      </c>
      <c r="L338" s="46" t="str">
        <f>IF(Inputs!$B335="","",BX338-DE338)</f>
        <v/>
      </c>
      <c r="M338" s="46" t="str">
        <f>IF(Inputs!$B335="","",BY338-DF338)</f>
        <v/>
      </c>
      <c r="N338" s="46" t="str">
        <f>IF(Inputs!$B335="","",BZ338-DG338)</f>
        <v/>
      </c>
      <c r="O338" s="46" t="str">
        <f>IF(Inputs!$B335="","",CA338-DH338)</f>
        <v/>
      </c>
      <c r="P338" s="46" t="str">
        <f>IF(Inputs!$B335="","",CB338-DI338)</f>
        <v/>
      </c>
      <c r="Q338" s="46" t="str">
        <f>IF(Inputs!$B335="","",CC338-DJ338)</f>
        <v/>
      </c>
      <c r="R338" s="46" t="str">
        <f>IF(Inputs!$B335="","",CD338-DK338)</f>
        <v/>
      </c>
      <c r="S338" s="46" t="str">
        <f>IF(Inputs!$B335="","",CE338-DL338)</f>
        <v/>
      </c>
      <c r="T338" s="46" t="str">
        <f>IF(Inputs!$B335="","",CF338-DM338)</f>
        <v/>
      </c>
      <c r="U338" s="46" t="str">
        <f>IF(Inputs!$B335="","",CG338-DN338)</f>
        <v/>
      </c>
      <c r="V338" s="46" t="str">
        <f>IF(Inputs!$B335="","",CH338-DO338)</f>
        <v/>
      </c>
      <c r="W338" s="46" t="str">
        <f>IF(Inputs!$B335="","",CI338-DP338)</f>
        <v/>
      </c>
      <c r="X338" s="46" t="str">
        <f>IF(Inputs!$B335="","",CJ338-DQ338)</f>
        <v/>
      </c>
      <c r="Y338" s="46" t="str">
        <f>IF(Inputs!$B335="","",CK338-DR338)</f>
        <v/>
      </c>
      <c r="Z338" s="46" t="str">
        <f>IF(Inputs!$B335="","",CL338-DS338)</f>
        <v/>
      </c>
      <c r="AA338" s="46" t="str">
        <f>IF(Inputs!$B335="","",CM338-DT338)</f>
        <v/>
      </c>
      <c r="AB338" s="46" t="str">
        <f>IF(Inputs!$B335="","",CN338-DU338)</f>
        <v/>
      </c>
      <c r="AC338" s="46" t="str">
        <f>IF(Inputs!$B335="","",CO338-DV338)</f>
        <v/>
      </c>
      <c r="AD338" s="46" t="str">
        <f>IF(Inputs!$B335="","",CP338-DW338)</f>
        <v/>
      </c>
      <c r="AE338" s="46" t="str">
        <f>IF(Inputs!$B335="","",CQ338-DX338)</f>
        <v/>
      </c>
      <c r="AF338" s="46" t="str">
        <f>IF(Inputs!$B335="","",CR338-DY338)</f>
        <v/>
      </c>
      <c r="AG338" s="50" t="str">
        <f t="shared" si="15"/>
        <v/>
      </c>
      <c r="AH338" s="50"/>
      <c r="AJ338" s="27">
        <f>IF(AND(Inputs!$CO335=0,AJ$4&gt;=Inputs!$CM335),1,IF(AND(AJ$4&gt;=Inputs!$CM335,AJ$4&lt;Inputs!$CN335),1,IF(AND(AJ$4=Inputs!$CN335,AJ$4=Inputs!$CO335),1,IF(OR(AND(AJ$4=Inputs!$CN335+1,Inputs!$CN335=Inputs!$CO335),AND(AJ$4=Inputs!$CN335+2,Inputs!$CN335=Inputs!$CO335)),0,IF(AJ$4=Inputs!$CN335,0.8,IF(AJ$4=Inputs!$CN335+1,0.6,IF(AJ$4=Inputs!$CN335+2,0.4,IF(AJ$4=Inputs!$CO335,0.2,IF(AND(AJ$4&gt;=Inputs!$CL335,AJ$4&lt;Inputs!$CM335),(AJ$4-Inputs!$CL335+1)/(Inputs!$AI335+1),0)))))))))</f>
        <v>0</v>
      </c>
      <c r="AK338" s="27">
        <f>IF(AND(Inputs!$CO335=0,AK$4&gt;=Inputs!$CM335),1,IF(AND(AK$4&gt;=Inputs!$CM335,AK$4&lt;Inputs!$CN335),1,IF(AND(AK$4=Inputs!$CN335,AK$4=Inputs!$CO335),1,IF(OR(AND(AK$4=Inputs!$CN335+1,Inputs!$CN335=Inputs!$CO335),AND(AK$4=Inputs!$CN335+2,Inputs!$CN335=Inputs!$CO335)),0,IF(AK$4=Inputs!$CN335,0.8,IF(AK$4=Inputs!$CN335+1,0.6,IF(AK$4=Inputs!$CN335+2,0.4,IF(AK$4=Inputs!$CO335,0.2,IF(AND(AK$4&gt;=Inputs!$CL335,AK$4&lt;Inputs!$CM335),(AK$4-Inputs!$CL335+1)/(Inputs!$AI335+1),0)))))))))</f>
        <v>0</v>
      </c>
      <c r="AL338" s="27">
        <f>IF(AND(Inputs!$CO335=0,AL$4&gt;=Inputs!$CM335),1,IF(AND(AL$4&gt;=Inputs!$CM335,AL$4&lt;Inputs!$CN335),1,IF(AND(AL$4=Inputs!$CN335,AL$4=Inputs!$CO335),1,IF(OR(AND(AL$4=Inputs!$CN335+1,Inputs!$CN335=Inputs!$CO335),AND(AL$4=Inputs!$CN335+2,Inputs!$CN335=Inputs!$CO335)),0,IF(AL$4=Inputs!$CN335,0.8,IF(AL$4=Inputs!$CN335+1,0.6,IF(AL$4=Inputs!$CN335+2,0.4,IF(AL$4=Inputs!$CO335,0.2,IF(AND(AL$4&gt;=Inputs!$CL335,AL$4&lt;Inputs!$CM335),(AL$4-Inputs!$CL335+1)/(Inputs!$AI335+1),0)))))))))</f>
        <v>0</v>
      </c>
      <c r="AM338" s="27">
        <f>IF(AND(Inputs!$CO335=0,AM$4&gt;=Inputs!$CM335),1,IF(AND(AM$4&gt;=Inputs!$CM335,AM$4&lt;Inputs!$CN335),1,IF(AND(AM$4=Inputs!$CN335,AM$4=Inputs!$CO335),1,IF(OR(AND(AM$4=Inputs!$CN335+1,Inputs!$CN335=Inputs!$CO335),AND(AM$4=Inputs!$CN335+2,Inputs!$CN335=Inputs!$CO335)),0,IF(AM$4=Inputs!$CN335,0.8,IF(AM$4=Inputs!$CN335+1,0.6,IF(AM$4=Inputs!$CN335+2,0.4,IF(AM$4=Inputs!$CO335,0.2,IF(AND(AM$4&gt;=Inputs!$CL335,AM$4&lt;Inputs!$CM335),(AM$4-Inputs!$CL335+1)/(Inputs!$AI335+1),0)))))))))</f>
        <v>0</v>
      </c>
      <c r="AN338" s="27">
        <f>IF(AND(Inputs!$CO335=0,AN$4&gt;=Inputs!$CM335),1,IF(AND(AN$4&gt;=Inputs!$CM335,AN$4&lt;Inputs!$CN335),1,IF(AND(AN$4=Inputs!$CN335,AN$4=Inputs!$CO335),1,IF(OR(AND(AN$4=Inputs!$CN335+1,Inputs!$CN335=Inputs!$CO335),AND(AN$4=Inputs!$CN335+2,Inputs!$CN335=Inputs!$CO335)),0,IF(AN$4=Inputs!$CN335,0.8,IF(AN$4=Inputs!$CN335+1,0.6,IF(AN$4=Inputs!$CN335+2,0.4,IF(AN$4=Inputs!$CO335,0.2,IF(AND(AN$4&gt;=Inputs!$CL335,AN$4&lt;Inputs!$CM335),(AN$4-Inputs!$CL335+1)/(Inputs!$AI335+1),0)))))))))</f>
        <v>0</v>
      </c>
      <c r="AO338" s="27">
        <f>IF(AND(Inputs!$CO335=0,AO$4&gt;=Inputs!$CM335),1,IF(AND(AO$4&gt;=Inputs!$CM335,AO$4&lt;Inputs!$CN335),1,IF(AND(AO$4=Inputs!$CN335,AO$4=Inputs!$CO335),1,IF(OR(AND(AO$4=Inputs!$CN335+1,Inputs!$CN335=Inputs!$CO335),AND(AO$4=Inputs!$CN335+2,Inputs!$CN335=Inputs!$CO335)),0,IF(AO$4=Inputs!$CN335,0.8,IF(AO$4=Inputs!$CN335+1,0.6,IF(AO$4=Inputs!$CN335+2,0.4,IF(AO$4=Inputs!$CO335,0.2,IF(AND(AO$4&gt;=Inputs!$CL335,AO$4&lt;Inputs!$CM335),(AO$4-Inputs!$CL335+1)/(Inputs!$AI335+1),0)))))))))</f>
        <v>0</v>
      </c>
      <c r="AP338" s="27">
        <f>IF(AND(Inputs!$CO335=0,AP$4&gt;=Inputs!$CM335),1,IF(AND(AP$4&gt;=Inputs!$CM335,AP$4&lt;Inputs!$CN335),1,IF(AND(AP$4=Inputs!$CN335,AP$4=Inputs!$CO335),1,IF(OR(AND(AP$4=Inputs!$CN335+1,Inputs!$CN335=Inputs!$CO335),AND(AP$4=Inputs!$CN335+2,Inputs!$CN335=Inputs!$CO335)),0,IF(AP$4=Inputs!$CN335,0.8,IF(AP$4=Inputs!$CN335+1,0.6,IF(AP$4=Inputs!$CN335+2,0.4,IF(AP$4=Inputs!$CO335,0.2,IF(AND(AP$4&gt;=Inputs!$CL335,AP$4&lt;Inputs!$CM335),(AP$4-Inputs!$CL335+1)/(Inputs!$AI335+1),0)))))))))</f>
        <v>0</v>
      </c>
      <c r="AQ338" s="27">
        <f>IF(AND(Inputs!$CO335=0,AQ$4&gt;=Inputs!$CM335),1,IF(AND(AQ$4&gt;=Inputs!$CM335,AQ$4&lt;Inputs!$CN335),1,IF(AND(AQ$4=Inputs!$CN335,AQ$4=Inputs!$CO335),1,IF(OR(AND(AQ$4=Inputs!$CN335+1,Inputs!$CN335=Inputs!$CO335),AND(AQ$4=Inputs!$CN335+2,Inputs!$CN335=Inputs!$CO335)),0,IF(AQ$4=Inputs!$CN335,0.8,IF(AQ$4=Inputs!$CN335+1,0.6,IF(AQ$4=Inputs!$CN335+2,0.4,IF(AQ$4=Inputs!$CO335,0.2,IF(AND(AQ$4&gt;=Inputs!$CL335,AQ$4&lt;Inputs!$CM335),(AQ$4-Inputs!$CL335+1)/(Inputs!$AI335+1),0)))))))))</f>
        <v>0</v>
      </c>
      <c r="AR338" s="27">
        <f>IF(AND(Inputs!$CO335=0,AR$4&gt;=Inputs!$CM335),1,IF(AND(AR$4&gt;=Inputs!$CM335,AR$4&lt;Inputs!$CN335),1,IF(AND(AR$4=Inputs!$CN335,AR$4=Inputs!$CO335),1,IF(OR(AND(AR$4=Inputs!$CN335+1,Inputs!$CN335=Inputs!$CO335),AND(AR$4=Inputs!$CN335+2,Inputs!$CN335=Inputs!$CO335)),0,IF(AR$4=Inputs!$CN335,0.8,IF(AR$4=Inputs!$CN335+1,0.6,IF(AR$4=Inputs!$CN335+2,0.4,IF(AR$4=Inputs!$CO335,0.2,IF(AND(AR$4&gt;=Inputs!$CL335,AR$4&lt;Inputs!$CM335),(AR$4-Inputs!$CL335+1)/(Inputs!$AI335+1),0)))))))))</f>
        <v>0</v>
      </c>
      <c r="AS338" s="27">
        <f>IF(AND(Inputs!$CO335=0,AS$4&gt;=Inputs!$CM335),1,IF(AND(AS$4&gt;=Inputs!$CM335,AS$4&lt;Inputs!$CN335),1,IF(AND(AS$4=Inputs!$CN335,AS$4=Inputs!$CO335),1,IF(OR(AND(AS$4=Inputs!$CN335+1,Inputs!$CN335=Inputs!$CO335),AND(AS$4=Inputs!$CN335+2,Inputs!$CN335=Inputs!$CO335)),0,IF(AS$4=Inputs!$CN335,0.8,IF(AS$4=Inputs!$CN335+1,0.6,IF(AS$4=Inputs!$CN335+2,0.4,IF(AS$4=Inputs!$CO335,0.2,IF(AND(AS$4&gt;=Inputs!$CL335,AS$4&lt;Inputs!$CM335),(AS$4-Inputs!$CL335+1)/(Inputs!$AI335+1),0)))))))))</f>
        <v>0</v>
      </c>
      <c r="AT338" s="27">
        <f>IF(AND(Inputs!$CO335=0,AT$4&gt;=Inputs!$CM335),1,IF(AND(AT$4&gt;=Inputs!$CM335,AT$4&lt;Inputs!$CN335),1,IF(AND(AT$4=Inputs!$CN335,AT$4=Inputs!$CO335),1,IF(OR(AND(AT$4=Inputs!$CN335+1,Inputs!$CN335=Inputs!$CO335),AND(AT$4=Inputs!$CN335+2,Inputs!$CN335=Inputs!$CO335)),0,IF(AT$4=Inputs!$CN335,0.8,IF(AT$4=Inputs!$CN335+1,0.6,IF(AT$4=Inputs!$CN335+2,0.4,IF(AT$4=Inputs!$CO335,0.2,IF(AND(AT$4&gt;=Inputs!$CL335,AT$4&lt;Inputs!$CM335),(AT$4-Inputs!$CL335+1)/(Inputs!$AI335+1),0)))))))))</f>
        <v>0</v>
      </c>
      <c r="AU338" s="27">
        <f>IF(AND(Inputs!$CO335=0,AU$4&gt;=Inputs!$CM335),1,IF(AND(AU$4&gt;=Inputs!$CM335,AU$4&lt;Inputs!$CN335),1,IF(AND(AU$4=Inputs!$CN335,AU$4=Inputs!$CO335),1,IF(OR(AND(AU$4=Inputs!$CN335+1,Inputs!$CN335=Inputs!$CO335),AND(AU$4=Inputs!$CN335+2,Inputs!$CN335=Inputs!$CO335)),0,IF(AU$4=Inputs!$CN335,0.8,IF(AU$4=Inputs!$CN335+1,0.6,IF(AU$4=Inputs!$CN335+2,0.4,IF(AU$4=Inputs!$CO335,0.2,IF(AND(AU$4&gt;=Inputs!$CL335,AU$4&lt;Inputs!$CM335),(AU$4-Inputs!$CL335+1)/(Inputs!$AI335+1),0)))))))))</f>
        <v>0</v>
      </c>
      <c r="AV338" s="27">
        <f>IF(AND(Inputs!$CO335=0,AV$4&gt;=Inputs!$CM335),1,IF(AND(AV$4&gt;=Inputs!$CM335,AV$4&lt;Inputs!$CN335),1,IF(AND(AV$4=Inputs!$CN335,AV$4=Inputs!$CO335),1,IF(OR(AND(AV$4=Inputs!$CN335+1,Inputs!$CN335=Inputs!$CO335),AND(AV$4=Inputs!$CN335+2,Inputs!$CN335=Inputs!$CO335)),0,IF(AV$4=Inputs!$CN335,0.8,IF(AV$4=Inputs!$CN335+1,0.6,IF(AV$4=Inputs!$CN335+2,0.4,IF(AV$4=Inputs!$CO335,0.2,IF(AND(AV$4&gt;=Inputs!$CL335,AV$4&lt;Inputs!$CM335),(AV$4-Inputs!$CL335+1)/(Inputs!$AI335+1),0)))))))))</f>
        <v>0</v>
      </c>
      <c r="AW338" s="27">
        <f>IF(AND(Inputs!$CO335=0,AW$4&gt;=Inputs!$CM335),1,IF(AND(AW$4&gt;=Inputs!$CM335,AW$4&lt;Inputs!$CN335),1,IF(AND(AW$4=Inputs!$CN335,AW$4=Inputs!$CO335),1,IF(OR(AND(AW$4=Inputs!$CN335+1,Inputs!$CN335=Inputs!$CO335),AND(AW$4=Inputs!$CN335+2,Inputs!$CN335=Inputs!$CO335)),0,IF(AW$4=Inputs!$CN335,0.8,IF(AW$4=Inputs!$CN335+1,0.6,IF(AW$4=Inputs!$CN335+2,0.4,IF(AW$4=Inputs!$CO335,0.2,IF(AND(AW$4&gt;=Inputs!$CL335,AW$4&lt;Inputs!$CM335),(AW$4-Inputs!$CL335+1)/(Inputs!$AI335+1),0)))))))))</f>
        <v>0</v>
      </c>
      <c r="AX338" s="27">
        <f>IF(AND(Inputs!$CO335=0,AX$4&gt;=Inputs!$CM335),1,IF(AND(AX$4&gt;=Inputs!$CM335,AX$4&lt;Inputs!$CN335),1,IF(AND(AX$4=Inputs!$CN335,AX$4=Inputs!$CO335),1,IF(OR(AND(AX$4=Inputs!$CN335+1,Inputs!$CN335=Inputs!$CO335),AND(AX$4=Inputs!$CN335+2,Inputs!$CN335=Inputs!$CO335)),0,IF(AX$4=Inputs!$CN335,0.8,IF(AX$4=Inputs!$CN335+1,0.6,IF(AX$4=Inputs!$CN335+2,0.4,IF(AX$4=Inputs!$CO335,0.2,IF(AND(AX$4&gt;=Inputs!$CL335,AX$4&lt;Inputs!$CM335),(AX$4-Inputs!$CL335+1)/(Inputs!$AI335+1),0)))))))))</f>
        <v>0</v>
      </c>
      <c r="AY338" s="27">
        <f>IF(AND(Inputs!$CO335=0,AY$4&gt;=Inputs!$CM335),1,IF(AND(AY$4&gt;=Inputs!$CM335,AY$4&lt;Inputs!$CN335),1,IF(AND(AY$4=Inputs!$CN335,AY$4=Inputs!$CO335),1,IF(OR(AND(AY$4=Inputs!$CN335+1,Inputs!$CN335=Inputs!$CO335),AND(AY$4=Inputs!$CN335+2,Inputs!$CN335=Inputs!$CO335)),0,IF(AY$4=Inputs!$CN335,0.8,IF(AY$4=Inputs!$CN335+1,0.6,IF(AY$4=Inputs!$CN335+2,0.4,IF(AY$4=Inputs!$CO335,0.2,IF(AND(AY$4&gt;=Inputs!$CL335,AY$4&lt;Inputs!$CM335),(AY$4-Inputs!$CL335+1)/(Inputs!$AI335+1),0)))))))))</f>
        <v>0</v>
      </c>
      <c r="AZ338" s="27">
        <f>IF(AND(Inputs!$CO335=0,AZ$4&gt;=Inputs!$CM335),1,IF(AND(AZ$4&gt;=Inputs!$CM335,AZ$4&lt;Inputs!$CN335),1,IF(AND(AZ$4=Inputs!$CN335,AZ$4=Inputs!$CO335),1,IF(OR(AND(AZ$4=Inputs!$CN335+1,Inputs!$CN335=Inputs!$CO335),AND(AZ$4=Inputs!$CN335+2,Inputs!$CN335=Inputs!$CO335)),0,IF(AZ$4=Inputs!$CN335,0.8,IF(AZ$4=Inputs!$CN335+1,0.6,IF(AZ$4=Inputs!$CN335+2,0.4,IF(AZ$4=Inputs!$CO335,0.2,IF(AND(AZ$4&gt;=Inputs!$CL335,AZ$4&lt;Inputs!$CM335),(AZ$4-Inputs!$CL335+1)/(Inputs!$AI335+1),0)))))))))</f>
        <v>0</v>
      </c>
      <c r="BA338" s="27">
        <f>IF(AND(Inputs!$CO335=0,BA$4&gt;=Inputs!$CM335),1,IF(AND(BA$4&gt;=Inputs!$CM335,BA$4&lt;Inputs!$CN335),1,IF(AND(BA$4=Inputs!$CN335,BA$4=Inputs!$CO335),1,IF(OR(AND(BA$4=Inputs!$CN335+1,Inputs!$CN335=Inputs!$CO335),AND(BA$4=Inputs!$CN335+2,Inputs!$CN335=Inputs!$CO335)),0,IF(BA$4=Inputs!$CN335,0.8,IF(BA$4=Inputs!$CN335+1,0.6,IF(BA$4=Inputs!$CN335+2,0.4,IF(BA$4=Inputs!$CO335,0.2,IF(AND(BA$4&gt;=Inputs!$CL335,BA$4&lt;Inputs!$CM335),(BA$4-Inputs!$CL335+1)/(Inputs!$AI335+1),0)))))))))</f>
        <v>0</v>
      </c>
      <c r="BB338" s="27">
        <f>IF(AND(Inputs!$CO335=0,BB$4&gt;=Inputs!$CM335),1,IF(AND(BB$4&gt;=Inputs!$CM335,BB$4&lt;Inputs!$CN335),1,IF(AND(BB$4=Inputs!$CN335,BB$4=Inputs!$CO335),1,IF(OR(AND(BB$4=Inputs!$CN335+1,Inputs!$CN335=Inputs!$CO335),AND(BB$4=Inputs!$CN335+2,Inputs!$CN335=Inputs!$CO335)),0,IF(BB$4=Inputs!$CN335,0.8,IF(BB$4=Inputs!$CN335+1,0.6,IF(BB$4=Inputs!$CN335+2,0.4,IF(BB$4=Inputs!$CO335,0.2,IF(AND(BB$4&gt;=Inputs!$CL335,BB$4&lt;Inputs!$CM335),(BB$4-Inputs!$CL335+1)/(Inputs!$AI335+1),0)))))))))</f>
        <v>0</v>
      </c>
      <c r="BC338" s="27">
        <f>IF(AND(Inputs!$CO335=0,BC$4&gt;=Inputs!$CM335),1,IF(AND(BC$4&gt;=Inputs!$CM335,BC$4&lt;Inputs!$CN335),1,IF(AND(BC$4=Inputs!$CN335,BC$4=Inputs!$CO335),1,IF(OR(AND(BC$4=Inputs!$CN335+1,Inputs!$CN335=Inputs!$CO335),AND(BC$4=Inputs!$CN335+2,Inputs!$CN335=Inputs!$CO335)),0,IF(BC$4=Inputs!$CN335,0.8,IF(BC$4=Inputs!$CN335+1,0.6,IF(BC$4=Inputs!$CN335+2,0.4,IF(BC$4=Inputs!$CO335,0.2,IF(AND(BC$4&gt;=Inputs!$CL335,BC$4&lt;Inputs!$CM335),(BC$4-Inputs!$CL335+1)/(Inputs!$AI335+1),0)))))))))</f>
        <v>0</v>
      </c>
      <c r="BD338" s="27">
        <f>IF(AND(Inputs!$CO335=0,BD$4&gt;=Inputs!$CM335),1,IF(AND(BD$4&gt;=Inputs!$CM335,BD$4&lt;Inputs!$CN335),1,IF(AND(BD$4=Inputs!$CN335,BD$4=Inputs!$CO335),1,IF(OR(AND(BD$4=Inputs!$CN335+1,Inputs!$CN335=Inputs!$CO335),AND(BD$4=Inputs!$CN335+2,Inputs!$CN335=Inputs!$CO335)),0,IF(BD$4=Inputs!$CN335,0.8,IF(BD$4=Inputs!$CN335+1,0.6,IF(BD$4=Inputs!$CN335+2,0.4,IF(BD$4=Inputs!$CO335,0.2,IF(AND(BD$4&gt;=Inputs!$CL335,BD$4&lt;Inputs!$CM335),(BD$4-Inputs!$CL335+1)/(Inputs!$AI335+1),0)))))))))</f>
        <v>0</v>
      </c>
      <c r="BE338" s="27">
        <f>IF(AND(Inputs!$CO335=0,BE$4&gt;=Inputs!$CM335),1,IF(AND(BE$4&gt;=Inputs!$CM335,BE$4&lt;Inputs!$CN335),1,IF(AND(BE$4=Inputs!$CN335,BE$4=Inputs!$CO335),1,IF(OR(AND(BE$4=Inputs!$CN335+1,Inputs!$CN335=Inputs!$CO335),AND(BE$4=Inputs!$CN335+2,Inputs!$CN335=Inputs!$CO335)),0,IF(BE$4=Inputs!$CN335,0.8,IF(BE$4=Inputs!$CN335+1,0.6,IF(BE$4=Inputs!$CN335+2,0.4,IF(BE$4=Inputs!$CO335,0.2,IF(AND(BE$4&gt;=Inputs!$CL335,BE$4&lt;Inputs!$CM335),(BE$4-Inputs!$CL335+1)/(Inputs!$AI335+1),0)))))))))</f>
        <v>0</v>
      </c>
      <c r="BF338" s="27">
        <f>IF(AND(Inputs!$CO335=0,BF$4&gt;=Inputs!$CM335),1,IF(AND(BF$4&gt;=Inputs!$CM335,BF$4&lt;Inputs!$CN335),1,IF(AND(BF$4=Inputs!$CN335,BF$4=Inputs!$CO335),1,IF(OR(AND(BF$4=Inputs!$CN335+1,Inputs!$CN335=Inputs!$CO335),AND(BF$4=Inputs!$CN335+2,Inputs!$CN335=Inputs!$CO335)),0,IF(BF$4=Inputs!$CN335,0.8,IF(BF$4=Inputs!$CN335+1,0.6,IF(BF$4=Inputs!$CN335+2,0.4,IF(BF$4=Inputs!$CO335,0.2,IF(AND(BF$4&gt;=Inputs!$CL335,BF$4&lt;Inputs!$CM335),(BF$4-Inputs!$CL335+1)/(Inputs!$AI335+1),0)))))))))</f>
        <v>0</v>
      </c>
      <c r="BG338" s="27">
        <f>IF(AND(Inputs!$CO335=0,BG$4&gt;=Inputs!$CM335),1,IF(AND(BG$4&gt;=Inputs!$CM335,BG$4&lt;Inputs!$CN335),1,IF(AND(BG$4=Inputs!$CN335,BG$4=Inputs!$CO335),1,IF(OR(AND(BG$4=Inputs!$CN335+1,Inputs!$CN335=Inputs!$CO335),AND(BG$4=Inputs!$CN335+2,Inputs!$CN335=Inputs!$CO335)),0,IF(BG$4=Inputs!$CN335,0.8,IF(BG$4=Inputs!$CN335+1,0.6,IF(BG$4=Inputs!$CN335+2,0.4,IF(BG$4=Inputs!$CO335,0.2,IF(AND(BG$4&gt;=Inputs!$CL335,BG$4&lt;Inputs!$CM335),(BG$4-Inputs!$CL335+1)/(Inputs!$AI335+1),0)))))))))</f>
        <v>0</v>
      </c>
      <c r="BH338" s="27">
        <f>IF(AND(Inputs!$CO335=0,BH$4&gt;=Inputs!$CM335),1,IF(AND(BH$4&gt;=Inputs!$CM335,BH$4&lt;Inputs!$CN335),1,IF(AND(BH$4=Inputs!$CN335,BH$4=Inputs!$CO335),1,IF(OR(AND(BH$4=Inputs!$CN335+1,Inputs!$CN335=Inputs!$CO335),AND(BH$4=Inputs!$CN335+2,Inputs!$CN335=Inputs!$CO335)),0,IF(BH$4=Inputs!$CN335,0.8,IF(BH$4=Inputs!$CN335+1,0.6,IF(BH$4=Inputs!$CN335+2,0.4,IF(BH$4=Inputs!$CO335,0.2,IF(AND(BH$4&gt;=Inputs!$CL335,BH$4&lt;Inputs!$CM335),(BH$4-Inputs!$CL335+1)/(Inputs!$AI335+1),0)))))))))</f>
        <v>0</v>
      </c>
      <c r="BI338" s="27">
        <f>IF(AND(Inputs!$CO335=0,BI$4&gt;=Inputs!$CM335),1,IF(AND(BI$4&gt;=Inputs!$CM335,BI$4&lt;Inputs!$CN335),1,IF(AND(BI$4=Inputs!$CN335,BI$4=Inputs!$CO335),1,IF(OR(AND(BI$4=Inputs!$CN335+1,Inputs!$CN335=Inputs!$CO335),AND(BI$4=Inputs!$CN335+2,Inputs!$CN335=Inputs!$CO335)),0,IF(BI$4=Inputs!$CN335,0.8,IF(BI$4=Inputs!$CN335+1,0.6,IF(BI$4=Inputs!$CN335+2,0.4,IF(BI$4=Inputs!$CO335,0.2,IF(AND(BI$4&gt;=Inputs!$CL335,BI$4&lt;Inputs!$CM335),(BI$4-Inputs!$CL335+1)/(Inputs!$AI335+1),0)))))))))</f>
        <v>0</v>
      </c>
      <c r="BJ338" s="27">
        <f>IF(AND(Inputs!$CO335=0,BJ$4&gt;=Inputs!$CM335),1,IF(AND(BJ$4&gt;=Inputs!$CM335,BJ$4&lt;Inputs!$CN335),1,IF(AND(BJ$4=Inputs!$CN335,BJ$4=Inputs!$CO335),1,IF(OR(AND(BJ$4=Inputs!$CN335+1,Inputs!$CN335=Inputs!$CO335),AND(BJ$4=Inputs!$CN335+2,Inputs!$CN335=Inputs!$CO335)),0,IF(BJ$4=Inputs!$CN335,0.8,IF(BJ$4=Inputs!$CN335+1,0.6,IF(BJ$4=Inputs!$CN335+2,0.4,IF(BJ$4=Inputs!$CO335,0.2,IF(AND(BJ$4&gt;=Inputs!$CL335,BJ$4&lt;Inputs!$CM335),(BJ$4-Inputs!$CL335+1)/(Inputs!$AI335+1),0)))))))))</f>
        <v>0</v>
      </c>
      <c r="BK338" s="27">
        <f>IF(AND(Inputs!$CO335=0,BK$4&gt;=Inputs!$CM335),1,IF(AND(BK$4&gt;=Inputs!$CM335,BK$4&lt;Inputs!$CN335),1,IF(AND(BK$4=Inputs!$CN335,BK$4=Inputs!$CO335),1,IF(OR(AND(BK$4=Inputs!$CN335+1,Inputs!$CN335=Inputs!$CO335),AND(BK$4=Inputs!$CN335+2,Inputs!$CN335=Inputs!$CO335)),0,IF(BK$4=Inputs!$CN335,0.8,IF(BK$4=Inputs!$CN335+1,0.6,IF(BK$4=Inputs!$CN335+2,0.4,IF(BK$4=Inputs!$CO335,0.2,IF(AND(BK$4&gt;=Inputs!$CL335,BK$4&lt;Inputs!$CM335),(BK$4-Inputs!$CL335+1)/(Inputs!$AI335+1),0)))))))))</f>
        <v>0</v>
      </c>
      <c r="BL338" s="27">
        <f>IF(AND(Inputs!$CO335=0,BL$4&gt;=Inputs!$CM335),1,IF(AND(BL$4&gt;=Inputs!$CM335,BL$4&lt;Inputs!$CN335),1,IF(AND(BL$4=Inputs!$CN335,BL$4=Inputs!$CO335),1,IF(OR(AND(BL$4=Inputs!$CN335+1,Inputs!$CN335=Inputs!$CO335),AND(BL$4=Inputs!$CN335+2,Inputs!$CN335=Inputs!$CO335)),0,IF(BL$4=Inputs!$CN335,0.8,IF(BL$4=Inputs!$CN335+1,0.6,IF(BL$4=Inputs!$CN335+2,0.4,IF(BL$4=Inputs!$CO335,0.2,IF(AND(BL$4&gt;=Inputs!$CL335,BL$4&lt;Inputs!$CM335),(BL$4-Inputs!$CL335+1)/(Inputs!$AI335+1),0)))))))))</f>
        <v>0</v>
      </c>
      <c r="BM338" s="27">
        <f>IF(AND(Inputs!$CO335=0,BM$4&gt;=Inputs!$CM335),1,IF(AND(BM$4&gt;=Inputs!$CM335,BM$4&lt;Inputs!$CN335),1,IF(AND(BM$4=Inputs!$CN335,BM$4=Inputs!$CO335),1,IF(OR(AND(BM$4=Inputs!$CN335+1,Inputs!$CN335=Inputs!$CO335),AND(BM$4=Inputs!$CN335+2,Inputs!$CN335=Inputs!$CO335)),0,IF(BM$4=Inputs!$CN335,0.8,IF(BM$4=Inputs!$CN335+1,0.6,IF(BM$4=Inputs!$CN335+2,0.4,IF(BM$4=Inputs!$CO335,0.2,IF(AND(BM$4&gt;=Inputs!$CL335,BM$4&lt;Inputs!$CM335),(BM$4-Inputs!$CL335+1)/(Inputs!$AI335+1),0)))))))))</f>
        <v>0</v>
      </c>
      <c r="BO338" s="46" t="str">
        <f>IF(Inputs!$B335="","",(ROUND(Inputs!$BC335*AJ338,0)))</f>
        <v/>
      </c>
      <c r="BP338" s="46" t="str">
        <f>IF(Inputs!$B335="","",(ROUND(Inputs!$BC335*AK338,0)))</f>
        <v/>
      </c>
      <c r="BQ338" s="46" t="str">
        <f>IF(Inputs!$B335="","",(ROUND(Inputs!$BC335*AL338,0)))</f>
        <v/>
      </c>
      <c r="BR338" s="46" t="str">
        <f>IF(Inputs!$B335="","",(ROUND(Inputs!$BC335*AM338,0)))</f>
        <v/>
      </c>
      <c r="BS338" s="46" t="str">
        <f>IF(Inputs!$B335="","",(ROUND(Inputs!$BC335*AN338,0)))</f>
        <v/>
      </c>
      <c r="BT338" s="46" t="str">
        <f>IF(Inputs!$B335="","",(ROUND(Inputs!$BC335*AO338,0)))</f>
        <v/>
      </c>
      <c r="BU338" s="46" t="str">
        <f>IF(Inputs!$B335="","",(ROUND(Inputs!$BC335*AP338,0)))</f>
        <v/>
      </c>
      <c r="BV338" s="46" t="str">
        <f>IF(Inputs!$B335="","",(ROUND(Inputs!$BC335*AQ338,0)))</f>
        <v/>
      </c>
      <c r="BW338" s="46" t="str">
        <f>IF(Inputs!$B335="","",(ROUND(Inputs!$BC335*AR338,0)))</f>
        <v/>
      </c>
      <c r="BX338" s="46" t="str">
        <f>IF(Inputs!$B335="","",(ROUND(Inputs!$BC335*AS338,0)))</f>
        <v/>
      </c>
      <c r="BY338" s="46" t="str">
        <f>IF(Inputs!$B335="","",(ROUND(Inputs!$BC335*AT338,0)))</f>
        <v/>
      </c>
      <c r="BZ338" s="46" t="str">
        <f>IF(Inputs!$B335="","",(ROUND(Inputs!$BC335*AU338,0)))</f>
        <v/>
      </c>
      <c r="CA338" s="46" t="str">
        <f>IF(Inputs!$B335="","",(ROUND(Inputs!$BC335*AV338,0)))</f>
        <v/>
      </c>
      <c r="CB338" s="46" t="str">
        <f>IF(Inputs!$B335="","",(ROUND(Inputs!$BC335*AW338,0)))</f>
        <v/>
      </c>
      <c r="CC338" s="46" t="str">
        <f>IF(Inputs!$B335="","",(ROUND(Inputs!$BC335*AX338,0)))</f>
        <v/>
      </c>
      <c r="CD338" s="46" t="str">
        <f>IF(Inputs!$B335="","",(ROUND(Inputs!$BC335*AY338,0)))</f>
        <v/>
      </c>
      <c r="CE338" s="46" t="str">
        <f>IF(Inputs!$B335="","",(ROUND(Inputs!$BC335*AZ338,0)))</f>
        <v/>
      </c>
      <c r="CF338" s="46" t="str">
        <f>IF(Inputs!$B335="","",(ROUND(Inputs!$BC335*BA338,0)))</f>
        <v/>
      </c>
      <c r="CG338" s="46" t="str">
        <f>IF(Inputs!$B335="","",(ROUND(Inputs!$BC335*BB338,0)))</f>
        <v/>
      </c>
      <c r="CH338" s="46" t="str">
        <f>IF(Inputs!$B335="","",(ROUND(Inputs!$BC335*BC338,0)))</f>
        <v/>
      </c>
      <c r="CI338" s="46" t="str">
        <f>IF(Inputs!$B335="","",(ROUND(Inputs!$BC335*BD338,0)))</f>
        <v/>
      </c>
      <c r="CJ338" s="46" t="str">
        <f>IF(Inputs!$B335="","",(ROUND(Inputs!$BC335*BE338,0)))</f>
        <v/>
      </c>
      <c r="CK338" s="46" t="str">
        <f>IF(Inputs!$B335="","",(ROUND(Inputs!$BC335*BF338,0)))</f>
        <v/>
      </c>
      <c r="CL338" s="46" t="str">
        <f>IF(Inputs!$B335="","",(ROUND(Inputs!$BC335*BG338,0)))</f>
        <v/>
      </c>
      <c r="CM338" s="46" t="str">
        <f>IF(Inputs!$B335="","",(ROUND(Inputs!$BC335*BH338,0)))</f>
        <v/>
      </c>
      <c r="CN338" s="46" t="str">
        <f>IF(Inputs!$B335="","",(ROUND(Inputs!$BC335*BI338,0)))</f>
        <v/>
      </c>
      <c r="CO338" s="46" t="str">
        <f>IF(Inputs!$B335="","",(ROUND(Inputs!$BC335*BJ338,0)))</f>
        <v/>
      </c>
      <c r="CP338" s="46" t="str">
        <f>IF(Inputs!$B335="","",(ROUND(Inputs!$BC335*BK338,0)))</f>
        <v/>
      </c>
      <c r="CQ338" s="46" t="str">
        <f>IF(Inputs!$B335="","",(ROUND(Inputs!$BC335*BL338,0)))</f>
        <v/>
      </c>
      <c r="CR338" s="46" t="str">
        <f>IF(Inputs!$B335="","",(ROUND(Inputs!$BC335*BM338,0)))</f>
        <v/>
      </c>
      <c r="CV338" s="46" t="str">
        <f>IF(A338="","",IF(AND(CV$4&lt;=Inputs!$CQ335,CV$4&gt;=Inputs!$CP335),Inputs!$AR335/(Inputs!$CQ335-Inputs!$CP335+1),0)+IF(CV$4=Inputs!$CL335,Inputs!$BD335,0))</f>
        <v/>
      </c>
      <c r="CW338" s="46" t="str">
        <f>IF(B338="","",IF(AND(CW$4&lt;=Inputs!$CQ335,CW$4&gt;=Inputs!$CP335),Inputs!$AR335/(Inputs!$CQ335-Inputs!$CP335+1),0)+IF(CW$4=Inputs!$CL335,Inputs!$BD335,0))</f>
        <v/>
      </c>
      <c r="CX338" s="46" t="str">
        <f>IF(C338="","",IF(AND(CX$4&lt;=Inputs!$CQ335,CX$4&gt;=Inputs!$CP335),Inputs!$AR335/(Inputs!$CQ335-Inputs!$CP335+1),0)+IF(CX$4=Inputs!$CL335,Inputs!$BD335,0))</f>
        <v/>
      </c>
      <c r="CY338" s="46" t="str">
        <f>IF(D338="","",IF(AND(CY$4&lt;=Inputs!$CQ335,CY$4&gt;=Inputs!$CP335),Inputs!$AR335/(Inputs!$CQ335-Inputs!$CP335+1),0)+IF(CY$4=Inputs!$CL335,Inputs!$BD335,0))</f>
        <v/>
      </c>
      <c r="CZ338" s="46" t="str">
        <f>IF(E338="","",IF(AND(CZ$4&lt;=Inputs!$CQ335,CZ$4&gt;=Inputs!$CP335),Inputs!$AR335/(Inputs!$CQ335-Inputs!$CP335+1),0)+IF(CZ$4=Inputs!$CL335,Inputs!$BD335,0))</f>
        <v/>
      </c>
      <c r="DA338" s="46" t="str">
        <f>IF(F338="","",IF(AND(DA$4&lt;=Inputs!$CQ335,DA$4&gt;=Inputs!$CP335),Inputs!$AR335/(Inputs!$CQ335-Inputs!$CP335+1),0)+IF(DA$4=Inputs!$CL335,Inputs!$BD335,0))</f>
        <v/>
      </c>
      <c r="DB338" s="46" t="str">
        <f>IF(G338="","",IF(AND(DB$4&lt;=Inputs!$CQ335,DB$4&gt;=Inputs!$CP335),Inputs!$AR335/(Inputs!$CQ335-Inputs!$CP335+1),0)+IF(DB$4=Inputs!$CL335,Inputs!$BD335,0))</f>
        <v/>
      </c>
      <c r="DC338" s="46" t="str">
        <f>IF(H338="","",IF(AND(DC$4&lt;=Inputs!$CQ335,DC$4&gt;=Inputs!$CP335),Inputs!$AR335/(Inputs!$CQ335-Inputs!$CP335+1),0)+IF(DC$4=Inputs!$CL335,Inputs!$BD335,0))</f>
        <v/>
      </c>
      <c r="DD338" s="46" t="str">
        <f>IF(I338="","",IF(AND(DD$4&lt;=Inputs!$CQ335,DD$4&gt;=Inputs!$CP335),Inputs!$AR335/(Inputs!$CQ335-Inputs!$CP335+1),0)+IF(DD$4=Inputs!$CL335,Inputs!$BD335,0))</f>
        <v/>
      </c>
      <c r="DE338" s="46" t="str">
        <f>IF(J338="","",IF(AND(DE$4&lt;=Inputs!$CQ335,DE$4&gt;=Inputs!$CP335),Inputs!$AR335/(Inputs!$CQ335-Inputs!$CP335+1),0)+IF(DE$4=Inputs!$CL335,Inputs!$BD335,0))</f>
        <v/>
      </c>
      <c r="DF338" s="46" t="str">
        <f>IF(K338="","",IF(AND(DF$4&lt;=Inputs!$CQ335,DF$4&gt;=Inputs!$CP335),Inputs!$AR335/(Inputs!$CQ335-Inputs!$CP335+1),0)+IF(DF$4=Inputs!$CL335,Inputs!$BD335,0))</f>
        <v/>
      </c>
      <c r="DG338" s="46" t="str">
        <f>IF(L338="","",IF(AND(DG$4&lt;=Inputs!$CQ335,DG$4&gt;=Inputs!$CP335),Inputs!$AR335/(Inputs!$CQ335-Inputs!$CP335+1),0)+IF(DG$4=Inputs!$CL335,Inputs!$BD335,0))</f>
        <v/>
      </c>
      <c r="DH338" s="46" t="str">
        <f>IF(M338="","",IF(AND(DH$4&lt;=Inputs!$CQ335,DH$4&gt;=Inputs!$CP335),Inputs!$AR335/(Inputs!$CQ335-Inputs!$CP335+1),0)+IF(DH$4=Inputs!$CL335,Inputs!$BD335,0))</f>
        <v/>
      </c>
      <c r="DI338" s="46" t="str">
        <f>IF(N338="","",IF(AND(DI$4&lt;=Inputs!$CQ335,DI$4&gt;=Inputs!$CP335),Inputs!$AR335/(Inputs!$CQ335-Inputs!$CP335+1),0)+IF(DI$4=Inputs!$CL335,Inputs!$BD335,0))</f>
        <v/>
      </c>
      <c r="DJ338" s="46" t="str">
        <f>IF(O338="","",IF(AND(DJ$4&lt;=Inputs!$CQ335,DJ$4&gt;=Inputs!$CP335),Inputs!$AR335/(Inputs!$CQ335-Inputs!$CP335+1),0)+IF(DJ$4=Inputs!$CL335,Inputs!$BD335,0))</f>
        <v/>
      </c>
      <c r="DK338" s="46" t="str">
        <f>IF(P338="","",IF(AND(DK$4&lt;=Inputs!$CQ335,DK$4&gt;=Inputs!$CP335),Inputs!$AR335/(Inputs!$CQ335-Inputs!$CP335+1),0)+IF(DK$4=Inputs!$CL335,Inputs!$BD335,0))</f>
        <v/>
      </c>
      <c r="DL338" s="46" t="str">
        <f>IF(Q338="","",IF(AND(DL$4&lt;=Inputs!$CQ335,DL$4&gt;=Inputs!$CP335),Inputs!$AR335/(Inputs!$CQ335-Inputs!$CP335+1),0)+IF(DL$4=Inputs!$CL335,Inputs!$BD335,0))</f>
        <v/>
      </c>
      <c r="DM338" s="46" t="str">
        <f>IF(R338="","",IF(AND(DM$4&lt;=Inputs!$CQ335,DM$4&gt;=Inputs!$CP335),Inputs!$AR335/(Inputs!$CQ335-Inputs!$CP335+1),0)+IF(DM$4=Inputs!$CL335,Inputs!$BD335,0))</f>
        <v/>
      </c>
      <c r="DN338" s="46" t="str">
        <f>IF(S338="","",IF(AND(DN$4&lt;=Inputs!$CQ335,DN$4&gt;=Inputs!$CP335),Inputs!$AR335/(Inputs!$CQ335-Inputs!$CP335+1),0)+IF(DN$4=Inputs!$CL335,Inputs!$BD335,0))</f>
        <v/>
      </c>
      <c r="DO338" s="46" t="str">
        <f>IF(T338="","",IF(AND(DO$4&lt;=Inputs!$CQ335,DO$4&gt;=Inputs!$CP335),Inputs!$AR335/(Inputs!$CQ335-Inputs!$CP335+1),0)+IF(DO$4=Inputs!$CL335,Inputs!$BD335,0))</f>
        <v/>
      </c>
      <c r="DP338" s="46" t="str">
        <f>IF(U338="","",IF(AND(DP$4&lt;=Inputs!$CQ335,DP$4&gt;=Inputs!$CP335),Inputs!$AR335/(Inputs!$CQ335-Inputs!$CP335+1),0)+IF(DP$4=Inputs!$CL335,Inputs!$BD335,0))</f>
        <v/>
      </c>
      <c r="DQ338" s="46" t="str">
        <f>IF(V338="","",IF(AND(DQ$4&lt;=Inputs!$CQ335,DQ$4&gt;=Inputs!$CP335),Inputs!$AR335/(Inputs!$CQ335-Inputs!$CP335+1),0)+IF(DQ$4=Inputs!$CL335,Inputs!$BD335,0))</f>
        <v/>
      </c>
      <c r="DR338" s="46" t="str">
        <f>IF(W338="","",IF(AND(DR$4&lt;=Inputs!$CQ335,DR$4&gt;=Inputs!$CP335),Inputs!$AR335/(Inputs!$CQ335-Inputs!$CP335+1),0)+IF(DR$4=Inputs!$CL335,Inputs!$BD335,0))</f>
        <v/>
      </c>
      <c r="DS338" s="46" t="str">
        <f>IF(X338="","",IF(AND(DS$4&lt;=Inputs!$CQ335,DS$4&gt;=Inputs!$CP335),Inputs!$AR335/(Inputs!$CQ335-Inputs!$CP335+1),0)+IF(DS$4=Inputs!$CL335,Inputs!$BD335,0))</f>
        <v/>
      </c>
      <c r="DT338" s="46" t="str">
        <f>IF(Y338="","",IF(AND(DT$4&lt;=Inputs!$CQ335,DT$4&gt;=Inputs!$CP335),Inputs!$AR335/(Inputs!$CQ335-Inputs!$CP335+1),0)+IF(DT$4=Inputs!$CL335,Inputs!$BD335,0))</f>
        <v/>
      </c>
      <c r="DU338" s="46" t="str">
        <f>IF(Z338="","",IF(AND(DU$4&lt;=Inputs!$CQ335,DU$4&gt;=Inputs!$CP335),Inputs!$AR335/(Inputs!$CQ335-Inputs!$CP335+1),0)+IF(DU$4=Inputs!$CL335,Inputs!$BD335,0))</f>
        <v/>
      </c>
      <c r="DV338" s="46" t="str">
        <f>IF(AA338="","",IF(AND(DV$4&lt;=Inputs!$CQ335,DV$4&gt;=Inputs!$CP335),Inputs!$AR335/(Inputs!$CQ335-Inputs!$CP335+1),0)+IF(DV$4=Inputs!$CL335,Inputs!$BD335,0))</f>
        <v/>
      </c>
      <c r="DW338" s="46" t="str">
        <f>IF(AB338="","",IF(AND(DW$4&lt;=Inputs!$CQ335,DW$4&gt;=Inputs!$CP335),Inputs!$AR335/(Inputs!$CQ335-Inputs!$CP335+1),0)+IF(DW$4=Inputs!$CL335,Inputs!$BD335,0))</f>
        <v/>
      </c>
      <c r="DX338" s="46" t="str">
        <f>IF(AC338="","",IF(AND(DX$4&lt;=Inputs!$CQ335,DX$4&gt;=Inputs!$CP335),Inputs!$AR335/(Inputs!$CQ335-Inputs!$CP335+1),0)+IF(DX$4=Inputs!$CL335,Inputs!$BD335,0))</f>
        <v/>
      </c>
      <c r="DY338" s="46" t="str">
        <f>IF(AD338="","",IF(AND(DY$4&lt;=Inputs!$CQ335,DY$4&gt;=Inputs!$CP335),Inputs!$AR335/(Inputs!$CQ335-Inputs!$CP335+1),0)+IF(DY$4=Inputs!$CL335,Inputs!$BD335,0))</f>
        <v/>
      </c>
      <c r="DZ338" s="46" t="str">
        <f t="shared" si="14"/>
        <v/>
      </c>
    </row>
    <row r="339" spans="1:130">
      <c r="A339" s="7" t="str">
        <f>IF(Inputs!A336="","",Inputs!A336)</f>
        <v/>
      </c>
      <c r="B339" t="str">
        <f>IF(Inputs!B336="","",Inputs!B336)</f>
        <v/>
      </c>
      <c r="C339" s="46" t="str">
        <f>IF(Inputs!$B336="","",BO339-CV339)</f>
        <v/>
      </c>
      <c r="D339" s="46" t="str">
        <f>IF(Inputs!$B336="","",BP339-CW339)</f>
        <v/>
      </c>
      <c r="E339" s="46" t="str">
        <f>IF(Inputs!$B336="","",BQ339-CX339)</f>
        <v/>
      </c>
      <c r="F339" s="46" t="str">
        <f>IF(Inputs!$B336="","",BR339-CY339)</f>
        <v/>
      </c>
      <c r="G339" s="46" t="str">
        <f>IF(Inputs!$B336="","",BS339-CZ339)</f>
        <v/>
      </c>
      <c r="H339" s="46" t="str">
        <f>IF(Inputs!$B336="","",BT339-DA339)</f>
        <v/>
      </c>
      <c r="I339" s="46" t="str">
        <f>IF(Inputs!$B336="","",BU339-DB339)</f>
        <v/>
      </c>
      <c r="J339" s="46" t="str">
        <f>IF(Inputs!$B336="","",BV339-DC339)</f>
        <v/>
      </c>
      <c r="K339" s="46" t="str">
        <f>IF(Inputs!$B336="","",BW339-DD339)</f>
        <v/>
      </c>
      <c r="L339" s="46" t="str">
        <f>IF(Inputs!$B336="","",BX339-DE339)</f>
        <v/>
      </c>
      <c r="M339" s="46" t="str">
        <f>IF(Inputs!$B336="","",BY339-DF339)</f>
        <v/>
      </c>
      <c r="N339" s="46" t="str">
        <f>IF(Inputs!$B336="","",BZ339-DG339)</f>
        <v/>
      </c>
      <c r="O339" s="46" t="str">
        <f>IF(Inputs!$B336="","",CA339-DH339)</f>
        <v/>
      </c>
      <c r="P339" s="46" t="str">
        <f>IF(Inputs!$B336="","",CB339-DI339)</f>
        <v/>
      </c>
      <c r="Q339" s="46" t="str">
        <f>IF(Inputs!$B336="","",CC339-DJ339)</f>
        <v/>
      </c>
      <c r="R339" s="46" t="str">
        <f>IF(Inputs!$B336="","",CD339-DK339)</f>
        <v/>
      </c>
      <c r="S339" s="46" t="str">
        <f>IF(Inputs!$B336="","",CE339-DL339)</f>
        <v/>
      </c>
      <c r="T339" s="46" t="str">
        <f>IF(Inputs!$B336="","",CF339-DM339)</f>
        <v/>
      </c>
      <c r="U339" s="46" t="str">
        <f>IF(Inputs!$B336="","",CG339-DN339)</f>
        <v/>
      </c>
      <c r="V339" s="46" t="str">
        <f>IF(Inputs!$B336="","",CH339-DO339)</f>
        <v/>
      </c>
      <c r="W339" s="46" t="str">
        <f>IF(Inputs!$B336="","",CI339-DP339)</f>
        <v/>
      </c>
      <c r="X339" s="46" t="str">
        <f>IF(Inputs!$B336="","",CJ339-DQ339)</f>
        <v/>
      </c>
      <c r="Y339" s="46" t="str">
        <f>IF(Inputs!$B336="","",CK339-DR339)</f>
        <v/>
      </c>
      <c r="Z339" s="46" t="str">
        <f>IF(Inputs!$B336="","",CL339-DS339)</f>
        <v/>
      </c>
      <c r="AA339" s="46" t="str">
        <f>IF(Inputs!$B336="","",CM339-DT339)</f>
        <v/>
      </c>
      <c r="AB339" s="46" t="str">
        <f>IF(Inputs!$B336="","",CN339-DU339)</f>
        <v/>
      </c>
      <c r="AC339" s="46" t="str">
        <f>IF(Inputs!$B336="","",CO339-DV339)</f>
        <v/>
      </c>
      <c r="AD339" s="46" t="str">
        <f>IF(Inputs!$B336="","",CP339-DW339)</f>
        <v/>
      </c>
      <c r="AE339" s="46" t="str">
        <f>IF(Inputs!$B336="","",CQ339-DX339)</f>
        <v/>
      </c>
      <c r="AF339" s="46" t="str">
        <f>IF(Inputs!$B336="","",CR339-DY339)</f>
        <v/>
      </c>
      <c r="AG339" s="50" t="str">
        <f t="shared" si="15"/>
        <v/>
      </c>
      <c r="AH339" s="50"/>
      <c r="AJ339" s="27">
        <f>IF(AND(Inputs!$CO336=0,AJ$4&gt;=Inputs!$CM336),1,IF(AND(AJ$4&gt;=Inputs!$CM336,AJ$4&lt;Inputs!$CN336),1,IF(AND(AJ$4=Inputs!$CN336,AJ$4=Inputs!$CO336),1,IF(OR(AND(AJ$4=Inputs!$CN336+1,Inputs!$CN336=Inputs!$CO336),AND(AJ$4=Inputs!$CN336+2,Inputs!$CN336=Inputs!$CO336)),0,IF(AJ$4=Inputs!$CN336,0.8,IF(AJ$4=Inputs!$CN336+1,0.6,IF(AJ$4=Inputs!$CN336+2,0.4,IF(AJ$4=Inputs!$CO336,0.2,IF(AND(AJ$4&gt;=Inputs!$CL336,AJ$4&lt;Inputs!$CM336),(AJ$4-Inputs!$CL336+1)/(Inputs!$AI336+1),0)))))))))</f>
        <v>0</v>
      </c>
      <c r="AK339" s="27">
        <f>IF(AND(Inputs!$CO336=0,AK$4&gt;=Inputs!$CM336),1,IF(AND(AK$4&gt;=Inputs!$CM336,AK$4&lt;Inputs!$CN336),1,IF(AND(AK$4=Inputs!$CN336,AK$4=Inputs!$CO336),1,IF(OR(AND(AK$4=Inputs!$CN336+1,Inputs!$CN336=Inputs!$CO336),AND(AK$4=Inputs!$CN336+2,Inputs!$CN336=Inputs!$CO336)),0,IF(AK$4=Inputs!$CN336,0.8,IF(AK$4=Inputs!$CN336+1,0.6,IF(AK$4=Inputs!$CN336+2,0.4,IF(AK$4=Inputs!$CO336,0.2,IF(AND(AK$4&gt;=Inputs!$CL336,AK$4&lt;Inputs!$CM336),(AK$4-Inputs!$CL336+1)/(Inputs!$AI336+1),0)))))))))</f>
        <v>0</v>
      </c>
      <c r="AL339" s="27">
        <f>IF(AND(Inputs!$CO336=0,AL$4&gt;=Inputs!$CM336),1,IF(AND(AL$4&gt;=Inputs!$CM336,AL$4&lt;Inputs!$CN336),1,IF(AND(AL$4=Inputs!$CN336,AL$4=Inputs!$CO336),1,IF(OR(AND(AL$4=Inputs!$CN336+1,Inputs!$CN336=Inputs!$CO336),AND(AL$4=Inputs!$CN336+2,Inputs!$CN336=Inputs!$CO336)),0,IF(AL$4=Inputs!$CN336,0.8,IF(AL$4=Inputs!$CN336+1,0.6,IF(AL$4=Inputs!$CN336+2,0.4,IF(AL$4=Inputs!$CO336,0.2,IF(AND(AL$4&gt;=Inputs!$CL336,AL$4&lt;Inputs!$CM336),(AL$4-Inputs!$CL336+1)/(Inputs!$AI336+1),0)))))))))</f>
        <v>0</v>
      </c>
      <c r="AM339" s="27">
        <f>IF(AND(Inputs!$CO336=0,AM$4&gt;=Inputs!$CM336),1,IF(AND(AM$4&gt;=Inputs!$CM336,AM$4&lt;Inputs!$CN336),1,IF(AND(AM$4=Inputs!$CN336,AM$4=Inputs!$CO336),1,IF(OR(AND(AM$4=Inputs!$CN336+1,Inputs!$CN336=Inputs!$CO336),AND(AM$4=Inputs!$CN336+2,Inputs!$CN336=Inputs!$CO336)),0,IF(AM$4=Inputs!$CN336,0.8,IF(AM$4=Inputs!$CN336+1,0.6,IF(AM$4=Inputs!$CN336+2,0.4,IF(AM$4=Inputs!$CO336,0.2,IF(AND(AM$4&gt;=Inputs!$CL336,AM$4&lt;Inputs!$CM336),(AM$4-Inputs!$CL336+1)/(Inputs!$AI336+1),0)))))))))</f>
        <v>0</v>
      </c>
      <c r="AN339" s="27">
        <f>IF(AND(Inputs!$CO336=0,AN$4&gt;=Inputs!$CM336),1,IF(AND(AN$4&gt;=Inputs!$CM336,AN$4&lt;Inputs!$CN336),1,IF(AND(AN$4=Inputs!$CN336,AN$4=Inputs!$CO336),1,IF(OR(AND(AN$4=Inputs!$CN336+1,Inputs!$CN336=Inputs!$CO336),AND(AN$4=Inputs!$CN336+2,Inputs!$CN336=Inputs!$CO336)),0,IF(AN$4=Inputs!$CN336,0.8,IF(AN$4=Inputs!$CN336+1,0.6,IF(AN$4=Inputs!$CN336+2,0.4,IF(AN$4=Inputs!$CO336,0.2,IF(AND(AN$4&gt;=Inputs!$CL336,AN$4&lt;Inputs!$CM336),(AN$4-Inputs!$CL336+1)/(Inputs!$AI336+1),0)))))))))</f>
        <v>0</v>
      </c>
      <c r="AO339" s="27">
        <f>IF(AND(Inputs!$CO336=0,AO$4&gt;=Inputs!$CM336),1,IF(AND(AO$4&gt;=Inputs!$CM336,AO$4&lt;Inputs!$CN336),1,IF(AND(AO$4=Inputs!$CN336,AO$4=Inputs!$CO336),1,IF(OR(AND(AO$4=Inputs!$CN336+1,Inputs!$CN336=Inputs!$CO336),AND(AO$4=Inputs!$CN336+2,Inputs!$CN336=Inputs!$CO336)),0,IF(AO$4=Inputs!$CN336,0.8,IF(AO$4=Inputs!$CN336+1,0.6,IF(AO$4=Inputs!$CN336+2,0.4,IF(AO$4=Inputs!$CO336,0.2,IF(AND(AO$4&gt;=Inputs!$CL336,AO$4&lt;Inputs!$CM336),(AO$4-Inputs!$CL336+1)/(Inputs!$AI336+1),0)))))))))</f>
        <v>0</v>
      </c>
      <c r="AP339" s="27">
        <f>IF(AND(Inputs!$CO336=0,AP$4&gt;=Inputs!$CM336),1,IF(AND(AP$4&gt;=Inputs!$CM336,AP$4&lt;Inputs!$CN336),1,IF(AND(AP$4=Inputs!$CN336,AP$4=Inputs!$CO336),1,IF(OR(AND(AP$4=Inputs!$CN336+1,Inputs!$CN336=Inputs!$CO336),AND(AP$4=Inputs!$CN336+2,Inputs!$CN336=Inputs!$CO336)),0,IF(AP$4=Inputs!$CN336,0.8,IF(AP$4=Inputs!$CN336+1,0.6,IF(AP$4=Inputs!$CN336+2,0.4,IF(AP$4=Inputs!$CO336,0.2,IF(AND(AP$4&gt;=Inputs!$CL336,AP$4&lt;Inputs!$CM336),(AP$4-Inputs!$CL336+1)/(Inputs!$AI336+1),0)))))))))</f>
        <v>0</v>
      </c>
      <c r="AQ339" s="27">
        <f>IF(AND(Inputs!$CO336=0,AQ$4&gt;=Inputs!$CM336),1,IF(AND(AQ$4&gt;=Inputs!$CM336,AQ$4&lt;Inputs!$CN336),1,IF(AND(AQ$4=Inputs!$CN336,AQ$4=Inputs!$CO336),1,IF(OR(AND(AQ$4=Inputs!$CN336+1,Inputs!$CN336=Inputs!$CO336),AND(AQ$4=Inputs!$CN336+2,Inputs!$CN336=Inputs!$CO336)),0,IF(AQ$4=Inputs!$CN336,0.8,IF(AQ$4=Inputs!$CN336+1,0.6,IF(AQ$4=Inputs!$CN336+2,0.4,IF(AQ$4=Inputs!$CO336,0.2,IF(AND(AQ$4&gt;=Inputs!$CL336,AQ$4&lt;Inputs!$CM336),(AQ$4-Inputs!$CL336+1)/(Inputs!$AI336+1),0)))))))))</f>
        <v>0</v>
      </c>
      <c r="AR339" s="27">
        <f>IF(AND(Inputs!$CO336=0,AR$4&gt;=Inputs!$CM336),1,IF(AND(AR$4&gt;=Inputs!$CM336,AR$4&lt;Inputs!$CN336),1,IF(AND(AR$4=Inputs!$CN336,AR$4=Inputs!$CO336),1,IF(OR(AND(AR$4=Inputs!$CN336+1,Inputs!$CN336=Inputs!$CO336),AND(AR$4=Inputs!$CN336+2,Inputs!$CN336=Inputs!$CO336)),0,IF(AR$4=Inputs!$CN336,0.8,IF(AR$4=Inputs!$CN336+1,0.6,IF(AR$4=Inputs!$CN336+2,0.4,IF(AR$4=Inputs!$CO336,0.2,IF(AND(AR$4&gt;=Inputs!$CL336,AR$4&lt;Inputs!$CM336),(AR$4-Inputs!$CL336+1)/(Inputs!$AI336+1),0)))))))))</f>
        <v>0</v>
      </c>
      <c r="AS339" s="27">
        <f>IF(AND(Inputs!$CO336=0,AS$4&gt;=Inputs!$CM336),1,IF(AND(AS$4&gt;=Inputs!$CM336,AS$4&lt;Inputs!$CN336),1,IF(AND(AS$4=Inputs!$CN336,AS$4=Inputs!$CO336),1,IF(OR(AND(AS$4=Inputs!$CN336+1,Inputs!$CN336=Inputs!$CO336),AND(AS$4=Inputs!$CN336+2,Inputs!$CN336=Inputs!$CO336)),0,IF(AS$4=Inputs!$CN336,0.8,IF(AS$4=Inputs!$CN336+1,0.6,IF(AS$4=Inputs!$CN336+2,0.4,IF(AS$4=Inputs!$CO336,0.2,IF(AND(AS$4&gt;=Inputs!$CL336,AS$4&lt;Inputs!$CM336),(AS$4-Inputs!$CL336+1)/(Inputs!$AI336+1),0)))))))))</f>
        <v>0</v>
      </c>
      <c r="AT339" s="27">
        <f>IF(AND(Inputs!$CO336=0,AT$4&gt;=Inputs!$CM336),1,IF(AND(AT$4&gt;=Inputs!$CM336,AT$4&lt;Inputs!$CN336),1,IF(AND(AT$4=Inputs!$CN336,AT$4=Inputs!$CO336),1,IF(OR(AND(AT$4=Inputs!$CN336+1,Inputs!$CN336=Inputs!$CO336),AND(AT$4=Inputs!$CN336+2,Inputs!$CN336=Inputs!$CO336)),0,IF(AT$4=Inputs!$CN336,0.8,IF(AT$4=Inputs!$CN336+1,0.6,IF(AT$4=Inputs!$CN336+2,0.4,IF(AT$4=Inputs!$CO336,0.2,IF(AND(AT$4&gt;=Inputs!$CL336,AT$4&lt;Inputs!$CM336),(AT$4-Inputs!$CL336+1)/(Inputs!$AI336+1),0)))))))))</f>
        <v>0</v>
      </c>
      <c r="AU339" s="27">
        <f>IF(AND(Inputs!$CO336=0,AU$4&gt;=Inputs!$CM336),1,IF(AND(AU$4&gt;=Inputs!$CM336,AU$4&lt;Inputs!$CN336),1,IF(AND(AU$4=Inputs!$CN336,AU$4=Inputs!$CO336),1,IF(OR(AND(AU$4=Inputs!$CN336+1,Inputs!$CN336=Inputs!$CO336),AND(AU$4=Inputs!$CN336+2,Inputs!$CN336=Inputs!$CO336)),0,IF(AU$4=Inputs!$CN336,0.8,IF(AU$4=Inputs!$CN336+1,0.6,IF(AU$4=Inputs!$CN336+2,0.4,IF(AU$4=Inputs!$CO336,0.2,IF(AND(AU$4&gt;=Inputs!$CL336,AU$4&lt;Inputs!$CM336),(AU$4-Inputs!$CL336+1)/(Inputs!$AI336+1),0)))))))))</f>
        <v>0</v>
      </c>
      <c r="AV339" s="27">
        <f>IF(AND(Inputs!$CO336=0,AV$4&gt;=Inputs!$CM336),1,IF(AND(AV$4&gt;=Inputs!$CM336,AV$4&lt;Inputs!$CN336),1,IF(AND(AV$4=Inputs!$CN336,AV$4=Inputs!$CO336),1,IF(OR(AND(AV$4=Inputs!$CN336+1,Inputs!$CN336=Inputs!$CO336),AND(AV$4=Inputs!$CN336+2,Inputs!$CN336=Inputs!$CO336)),0,IF(AV$4=Inputs!$CN336,0.8,IF(AV$4=Inputs!$CN336+1,0.6,IF(AV$4=Inputs!$CN336+2,0.4,IF(AV$4=Inputs!$CO336,0.2,IF(AND(AV$4&gt;=Inputs!$CL336,AV$4&lt;Inputs!$CM336),(AV$4-Inputs!$CL336+1)/(Inputs!$AI336+1),0)))))))))</f>
        <v>0</v>
      </c>
      <c r="AW339" s="27">
        <f>IF(AND(Inputs!$CO336=0,AW$4&gt;=Inputs!$CM336),1,IF(AND(AW$4&gt;=Inputs!$CM336,AW$4&lt;Inputs!$CN336),1,IF(AND(AW$4=Inputs!$CN336,AW$4=Inputs!$CO336),1,IF(OR(AND(AW$4=Inputs!$CN336+1,Inputs!$CN336=Inputs!$CO336),AND(AW$4=Inputs!$CN336+2,Inputs!$CN336=Inputs!$CO336)),0,IF(AW$4=Inputs!$CN336,0.8,IF(AW$4=Inputs!$CN336+1,0.6,IF(AW$4=Inputs!$CN336+2,0.4,IF(AW$4=Inputs!$CO336,0.2,IF(AND(AW$4&gt;=Inputs!$CL336,AW$4&lt;Inputs!$CM336),(AW$4-Inputs!$CL336+1)/(Inputs!$AI336+1),0)))))))))</f>
        <v>0</v>
      </c>
      <c r="AX339" s="27">
        <f>IF(AND(Inputs!$CO336=0,AX$4&gt;=Inputs!$CM336),1,IF(AND(AX$4&gt;=Inputs!$CM336,AX$4&lt;Inputs!$CN336),1,IF(AND(AX$4=Inputs!$CN336,AX$4=Inputs!$CO336),1,IF(OR(AND(AX$4=Inputs!$CN336+1,Inputs!$CN336=Inputs!$CO336),AND(AX$4=Inputs!$CN336+2,Inputs!$CN336=Inputs!$CO336)),0,IF(AX$4=Inputs!$CN336,0.8,IF(AX$4=Inputs!$CN336+1,0.6,IF(AX$4=Inputs!$CN336+2,0.4,IF(AX$4=Inputs!$CO336,0.2,IF(AND(AX$4&gt;=Inputs!$CL336,AX$4&lt;Inputs!$CM336),(AX$4-Inputs!$CL336+1)/(Inputs!$AI336+1),0)))))))))</f>
        <v>0</v>
      </c>
      <c r="AY339" s="27">
        <f>IF(AND(Inputs!$CO336=0,AY$4&gt;=Inputs!$CM336),1,IF(AND(AY$4&gt;=Inputs!$CM336,AY$4&lt;Inputs!$CN336),1,IF(AND(AY$4=Inputs!$CN336,AY$4=Inputs!$CO336),1,IF(OR(AND(AY$4=Inputs!$CN336+1,Inputs!$CN336=Inputs!$CO336),AND(AY$4=Inputs!$CN336+2,Inputs!$CN336=Inputs!$CO336)),0,IF(AY$4=Inputs!$CN336,0.8,IF(AY$4=Inputs!$CN336+1,0.6,IF(AY$4=Inputs!$CN336+2,0.4,IF(AY$4=Inputs!$CO336,0.2,IF(AND(AY$4&gt;=Inputs!$CL336,AY$4&lt;Inputs!$CM336),(AY$4-Inputs!$CL336+1)/(Inputs!$AI336+1),0)))))))))</f>
        <v>0</v>
      </c>
      <c r="AZ339" s="27">
        <f>IF(AND(Inputs!$CO336=0,AZ$4&gt;=Inputs!$CM336),1,IF(AND(AZ$4&gt;=Inputs!$CM336,AZ$4&lt;Inputs!$CN336),1,IF(AND(AZ$4=Inputs!$CN336,AZ$4=Inputs!$CO336),1,IF(OR(AND(AZ$4=Inputs!$CN336+1,Inputs!$CN336=Inputs!$CO336),AND(AZ$4=Inputs!$CN336+2,Inputs!$CN336=Inputs!$CO336)),0,IF(AZ$4=Inputs!$CN336,0.8,IF(AZ$4=Inputs!$CN336+1,0.6,IF(AZ$4=Inputs!$CN336+2,0.4,IF(AZ$4=Inputs!$CO336,0.2,IF(AND(AZ$4&gt;=Inputs!$CL336,AZ$4&lt;Inputs!$CM336),(AZ$4-Inputs!$CL336+1)/(Inputs!$AI336+1),0)))))))))</f>
        <v>0</v>
      </c>
      <c r="BA339" s="27">
        <f>IF(AND(Inputs!$CO336=0,BA$4&gt;=Inputs!$CM336),1,IF(AND(BA$4&gt;=Inputs!$CM336,BA$4&lt;Inputs!$CN336),1,IF(AND(BA$4=Inputs!$CN336,BA$4=Inputs!$CO336),1,IF(OR(AND(BA$4=Inputs!$CN336+1,Inputs!$CN336=Inputs!$CO336),AND(BA$4=Inputs!$CN336+2,Inputs!$CN336=Inputs!$CO336)),0,IF(BA$4=Inputs!$CN336,0.8,IF(BA$4=Inputs!$CN336+1,0.6,IF(BA$4=Inputs!$CN336+2,0.4,IF(BA$4=Inputs!$CO336,0.2,IF(AND(BA$4&gt;=Inputs!$CL336,BA$4&lt;Inputs!$CM336),(BA$4-Inputs!$CL336+1)/(Inputs!$AI336+1),0)))))))))</f>
        <v>0</v>
      </c>
      <c r="BB339" s="27">
        <f>IF(AND(Inputs!$CO336=0,BB$4&gt;=Inputs!$CM336),1,IF(AND(BB$4&gt;=Inputs!$CM336,BB$4&lt;Inputs!$CN336),1,IF(AND(BB$4=Inputs!$CN336,BB$4=Inputs!$CO336),1,IF(OR(AND(BB$4=Inputs!$CN336+1,Inputs!$CN336=Inputs!$CO336),AND(BB$4=Inputs!$CN336+2,Inputs!$CN336=Inputs!$CO336)),0,IF(BB$4=Inputs!$CN336,0.8,IF(BB$4=Inputs!$CN336+1,0.6,IF(BB$4=Inputs!$CN336+2,0.4,IF(BB$4=Inputs!$CO336,0.2,IF(AND(BB$4&gt;=Inputs!$CL336,BB$4&lt;Inputs!$CM336),(BB$4-Inputs!$CL336+1)/(Inputs!$AI336+1),0)))))))))</f>
        <v>0</v>
      </c>
      <c r="BC339" s="27">
        <f>IF(AND(Inputs!$CO336=0,BC$4&gt;=Inputs!$CM336),1,IF(AND(BC$4&gt;=Inputs!$CM336,BC$4&lt;Inputs!$CN336),1,IF(AND(BC$4=Inputs!$CN336,BC$4=Inputs!$CO336),1,IF(OR(AND(BC$4=Inputs!$CN336+1,Inputs!$CN336=Inputs!$CO336),AND(BC$4=Inputs!$CN336+2,Inputs!$CN336=Inputs!$CO336)),0,IF(BC$4=Inputs!$CN336,0.8,IF(BC$4=Inputs!$CN336+1,0.6,IF(BC$4=Inputs!$CN336+2,0.4,IF(BC$4=Inputs!$CO336,0.2,IF(AND(BC$4&gt;=Inputs!$CL336,BC$4&lt;Inputs!$CM336),(BC$4-Inputs!$CL336+1)/(Inputs!$AI336+1),0)))))))))</f>
        <v>0</v>
      </c>
      <c r="BD339" s="27">
        <f>IF(AND(Inputs!$CO336=0,BD$4&gt;=Inputs!$CM336),1,IF(AND(BD$4&gt;=Inputs!$CM336,BD$4&lt;Inputs!$CN336),1,IF(AND(BD$4=Inputs!$CN336,BD$4=Inputs!$CO336),1,IF(OR(AND(BD$4=Inputs!$CN336+1,Inputs!$CN336=Inputs!$CO336),AND(BD$4=Inputs!$CN336+2,Inputs!$CN336=Inputs!$CO336)),0,IF(BD$4=Inputs!$CN336,0.8,IF(BD$4=Inputs!$CN336+1,0.6,IF(BD$4=Inputs!$CN336+2,0.4,IF(BD$4=Inputs!$CO336,0.2,IF(AND(BD$4&gt;=Inputs!$CL336,BD$4&lt;Inputs!$CM336),(BD$4-Inputs!$CL336+1)/(Inputs!$AI336+1),0)))))))))</f>
        <v>0</v>
      </c>
      <c r="BE339" s="27">
        <f>IF(AND(Inputs!$CO336=0,BE$4&gt;=Inputs!$CM336),1,IF(AND(BE$4&gt;=Inputs!$CM336,BE$4&lt;Inputs!$CN336),1,IF(AND(BE$4=Inputs!$CN336,BE$4=Inputs!$CO336),1,IF(OR(AND(BE$4=Inputs!$CN336+1,Inputs!$CN336=Inputs!$CO336),AND(BE$4=Inputs!$CN336+2,Inputs!$CN336=Inputs!$CO336)),0,IF(BE$4=Inputs!$CN336,0.8,IF(BE$4=Inputs!$CN336+1,0.6,IF(BE$4=Inputs!$CN336+2,0.4,IF(BE$4=Inputs!$CO336,0.2,IF(AND(BE$4&gt;=Inputs!$CL336,BE$4&lt;Inputs!$CM336),(BE$4-Inputs!$CL336+1)/(Inputs!$AI336+1),0)))))))))</f>
        <v>0</v>
      </c>
      <c r="BF339" s="27">
        <f>IF(AND(Inputs!$CO336=0,BF$4&gt;=Inputs!$CM336),1,IF(AND(BF$4&gt;=Inputs!$CM336,BF$4&lt;Inputs!$CN336),1,IF(AND(BF$4=Inputs!$CN336,BF$4=Inputs!$CO336),1,IF(OR(AND(BF$4=Inputs!$CN336+1,Inputs!$CN336=Inputs!$CO336),AND(BF$4=Inputs!$CN336+2,Inputs!$CN336=Inputs!$CO336)),0,IF(BF$4=Inputs!$CN336,0.8,IF(BF$4=Inputs!$CN336+1,0.6,IF(BF$4=Inputs!$CN336+2,0.4,IF(BF$4=Inputs!$CO336,0.2,IF(AND(BF$4&gt;=Inputs!$CL336,BF$4&lt;Inputs!$CM336),(BF$4-Inputs!$CL336+1)/(Inputs!$AI336+1),0)))))))))</f>
        <v>0</v>
      </c>
      <c r="BG339" s="27">
        <f>IF(AND(Inputs!$CO336=0,BG$4&gt;=Inputs!$CM336),1,IF(AND(BG$4&gt;=Inputs!$CM336,BG$4&lt;Inputs!$CN336),1,IF(AND(BG$4=Inputs!$CN336,BG$4=Inputs!$CO336),1,IF(OR(AND(BG$4=Inputs!$CN336+1,Inputs!$CN336=Inputs!$CO336),AND(BG$4=Inputs!$CN336+2,Inputs!$CN336=Inputs!$CO336)),0,IF(BG$4=Inputs!$CN336,0.8,IF(BG$4=Inputs!$CN336+1,0.6,IF(BG$4=Inputs!$CN336+2,0.4,IF(BG$4=Inputs!$CO336,0.2,IF(AND(BG$4&gt;=Inputs!$CL336,BG$4&lt;Inputs!$CM336),(BG$4-Inputs!$CL336+1)/(Inputs!$AI336+1),0)))))))))</f>
        <v>0</v>
      </c>
      <c r="BH339" s="27">
        <f>IF(AND(Inputs!$CO336=0,BH$4&gt;=Inputs!$CM336),1,IF(AND(BH$4&gt;=Inputs!$CM336,BH$4&lt;Inputs!$CN336),1,IF(AND(BH$4=Inputs!$CN336,BH$4=Inputs!$CO336),1,IF(OR(AND(BH$4=Inputs!$CN336+1,Inputs!$CN336=Inputs!$CO336),AND(BH$4=Inputs!$CN336+2,Inputs!$CN336=Inputs!$CO336)),0,IF(BH$4=Inputs!$CN336,0.8,IF(BH$4=Inputs!$CN336+1,0.6,IF(BH$4=Inputs!$CN336+2,0.4,IF(BH$4=Inputs!$CO336,0.2,IF(AND(BH$4&gt;=Inputs!$CL336,BH$4&lt;Inputs!$CM336),(BH$4-Inputs!$CL336+1)/(Inputs!$AI336+1),0)))))))))</f>
        <v>0</v>
      </c>
      <c r="BI339" s="27">
        <f>IF(AND(Inputs!$CO336=0,BI$4&gt;=Inputs!$CM336),1,IF(AND(BI$4&gt;=Inputs!$CM336,BI$4&lt;Inputs!$CN336),1,IF(AND(BI$4=Inputs!$CN336,BI$4=Inputs!$CO336),1,IF(OR(AND(BI$4=Inputs!$CN336+1,Inputs!$CN336=Inputs!$CO336),AND(BI$4=Inputs!$CN336+2,Inputs!$CN336=Inputs!$CO336)),0,IF(BI$4=Inputs!$CN336,0.8,IF(BI$4=Inputs!$CN336+1,0.6,IF(BI$4=Inputs!$CN336+2,0.4,IF(BI$4=Inputs!$CO336,0.2,IF(AND(BI$4&gt;=Inputs!$CL336,BI$4&lt;Inputs!$CM336),(BI$4-Inputs!$CL336+1)/(Inputs!$AI336+1),0)))))))))</f>
        <v>0</v>
      </c>
      <c r="BJ339" s="27">
        <f>IF(AND(Inputs!$CO336=0,BJ$4&gt;=Inputs!$CM336),1,IF(AND(BJ$4&gt;=Inputs!$CM336,BJ$4&lt;Inputs!$CN336),1,IF(AND(BJ$4=Inputs!$CN336,BJ$4=Inputs!$CO336),1,IF(OR(AND(BJ$4=Inputs!$CN336+1,Inputs!$CN336=Inputs!$CO336),AND(BJ$4=Inputs!$CN336+2,Inputs!$CN336=Inputs!$CO336)),0,IF(BJ$4=Inputs!$CN336,0.8,IF(BJ$4=Inputs!$CN336+1,0.6,IF(BJ$4=Inputs!$CN336+2,0.4,IF(BJ$4=Inputs!$CO336,0.2,IF(AND(BJ$4&gt;=Inputs!$CL336,BJ$4&lt;Inputs!$CM336),(BJ$4-Inputs!$CL336+1)/(Inputs!$AI336+1),0)))))))))</f>
        <v>0</v>
      </c>
      <c r="BK339" s="27">
        <f>IF(AND(Inputs!$CO336=0,BK$4&gt;=Inputs!$CM336),1,IF(AND(BK$4&gt;=Inputs!$CM336,BK$4&lt;Inputs!$CN336),1,IF(AND(BK$4=Inputs!$CN336,BK$4=Inputs!$CO336),1,IF(OR(AND(BK$4=Inputs!$CN336+1,Inputs!$CN336=Inputs!$CO336),AND(BK$4=Inputs!$CN336+2,Inputs!$CN336=Inputs!$CO336)),0,IF(BK$4=Inputs!$CN336,0.8,IF(BK$4=Inputs!$CN336+1,0.6,IF(BK$4=Inputs!$CN336+2,0.4,IF(BK$4=Inputs!$CO336,0.2,IF(AND(BK$4&gt;=Inputs!$CL336,BK$4&lt;Inputs!$CM336),(BK$4-Inputs!$CL336+1)/(Inputs!$AI336+1),0)))))))))</f>
        <v>0</v>
      </c>
      <c r="BL339" s="27">
        <f>IF(AND(Inputs!$CO336=0,BL$4&gt;=Inputs!$CM336),1,IF(AND(BL$4&gt;=Inputs!$CM336,BL$4&lt;Inputs!$CN336),1,IF(AND(BL$4=Inputs!$CN336,BL$4=Inputs!$CO336),1,IF(OR(AND(BL$4=Inputs!$CN336+1,Inputs!$CN336=Inputs!$CO336),AND(BL$4=Inputs!$CN336+2,Inputs!$CN336=Inputs!$CO336)),0,IF(BL$4=Inputs!$CN336,0.8,IF(BL$4=Inputs!$CN336+1,0.6,IF(BL$4=Inputs!$CN336+2,0.4,IF(BL$4=Inputs!$CO336,0.2,IF(AND(BL$4&gt;=Inputs!$CL336,BL$4&lt;Inputs!$CM336),(BL$4-Inputs!$CL336+1)/(Inputs!$AI336+1),0)))))))))</f>
        <v>0</v>
      </c>
      <c r="BM339" s="27">
        <f>IF(AND(Inputs!$CO336=0,BM$4&gt;=Inputs!$CM336),1,IF(AND(BM$4&gt;=Inputs!$CM336,BM$4&lt;Inputs!$CN336),1,IF(AND(BM$4=Inputs!$CN336,BM$4=Inputs!$CO336),1,IF(OR(AND(BM$4=Inputs!$CN336+1,Inputs!$CN336=Inputs!$CO336),AND(BM$4=Inputs!$CN336+2,Inputs!$CN336=Inputs!$CO336)),0,IF(BM$4=Inputs!$CN336,0.8,IF(BM$4=Inputs!$CN336+1,0.6,IF(BM$4=Inputs!$CN336+2,0.4,IF(BM$4=Inputs!$CO336,0.2,IF(AND(BM$4&gt;=Inputs!$CL336,BM$4&lt;Inputs!$CM336),(BM$4-Inputs!$CL336+1)/(Inputs!$AI336+1),0)))))))))</f>
        <v>0</v>
      </c>
      <c r="BO339" s="46" t="str">
        <f>IF(Inputs!$B336="","",(ROUND(Inputs!$BC336*AJ339,0)))</f>
        <v/>
      </c>
      <c r="BP339" s="46" t="str">
        <f>IF(Inputs!$B336="","",(ROUND(Inputs!$BC336*AK339,0)))</f>
        <v/>
      </c>
      <c r="BQ339" s="46" t="str">
        <f>IF(Inputs!$B336="","",(ROUND(Inputs!$BC336*AL339,0)))</f>
        <v/>
      </c>
      <c r="BR339" s="46" t="str">
        <f>IF(Inputs!$B336="","",(ROUND(Inputs!$BC336*AM339,0)))</f>
        <v/>
      </c>
      <c r="BS339" s="46" t="str">
        <f>IF(Inputs!$B336="","",(ROUND(Inputs!$BC336*AN339,0)))</f>
        <v/>
      </c>
      <c r="BT339" s="46" t="str">
        <f>IF(Inputs!$B336="","",(ROUND(Inputs!$BC336*AO339,0)))</f>
        <v/>
      </c>
      <c r="BU339" s="46" t="str">
        <f>IF(Inputs!$B336="","",(ROUND(Inputs!$BC336*AP339,0)))</f>
        <v/>
      </c>
      <c r="BV339" s="46" t="str">
        <f>IF(Inputs!$B336="","",(ROUND(Inputs!$BC336*AQ339,0)))</f>
        <v/>
      </c>
      <c r="BW339" s="46" t="str">
        <f>IF(Inputs!$B336="","",(ROUND(Inputs!$BC336*AR339,0)))</f>
        <v/>
      </c>
      <c r="BX339" s="46" t="str">
        <f>IF(Inputs!$B336="","",(ROUND(Inputs!$BC336*AS339,0)))</f>
        <v/>
      </c>
      <c r="BY339" s="46" t="str">
        <f>IF(Inputs!$B336="","",(ROUND(Inputs!$BC336*AT339,0)))</f>
        <v/>
      </c>
      <c r="BZ339" s="46" t="str">
        <f>IF(Inputs!$B336="","",(ROUND(Inputs!$BC336*AU339,0)))</f>
        <v/>
      </c>
      <c r="CA339" s="46" t="str">
        <f>IF(Inputs!$B336="","",(ROUND(Inputs!$BC336*AV339,0)))</f>
        <v/>
      </c>
      <c r="CB339" s="46" t="str">
        <f>IF(Inputs!$B336="","",(ROUND(Inputs!$BC336*AW339,0)))</f>
        <v/>
      </c>
      <c r="CC339" s="46" t="str">
        <f>IF(Inputs!$B336="","",(ROUND(Inputs!$BC336*AX339,0)))</f>
        <v/>
      </c>
      <c r="CD339" s="46" t="str">
        <f>IF(Inputs!$B336="","",(ROUND(Inputs!$BC336*AY339,0)))</f>
        <v/>
      </c>
      <c r="CE339" s="46" t="str">
        <f>IF(Inputs!$B336="","",(ROUND(Inputs!$BC336*AZ339,0)))</f>
        <v/>
      </c>
      <c r="CF339" s="46" t="str">
        <f>IF(Inputs!$B336="","",(ROUND(Inputs!$BC336*BA339,0)))</f>
        <v/>
      </c>
      <c r="CG339" s="46" t="str">
        <f>IF(Inputs!$B336="","",(ROUND(Inputs!$BC336*BB339,0)))</f>
        <v/>
      </c>
      <c r="CH339" s="46" t="str">
        <f>IF(Inputs!$B336="","",(ROUND(Inputs!$BC336*BC339,0)))</f>
        <v/>
      </c>
      <c r="CI339" s="46" t="str">
        <f>IF(Inputs!$B336="","",(ROUND(Inputs!$BC336*BD339,0)))</f>
        <v/>
      </c>
      <c r="CJ339" s="46" t="str">
        <f>IF(Inputs!$B336="","",(ROUND(Inputs!$BC336*BE339,0)))</f>
        <v/>
      </c>
      <c r="CK339" s="46" t="str">
        <f>IF(Inputs!$B336="","",(ROUND(Inputs!$BC336*BF339,0)))</f>
        <v/>
      </c>
      <c r="CL339" s="46" t="str">
        <f>IF(Inputs!$B336="","",(ROUND(Inputs!$BC336*BG339,0)))</f>
        <v/>
      </c>
      <c r="CM339" s="46" t="str">
        <f>IF(Inputs!$B336="","",(ROUND(Inputs!$BC336*BH339,0)))</f>
        <v/>
      </c>
      <c r="CN339" s="46" t="str">
        <f>IF(Inputs!$B336="","",(ROUND(Inputs!$BC336*BI339,0)))</f>
        <v/>
      </c>
      <c r="CO339" s="46" t="str">
        <f>IF(Inputs!$B336="","",(ROUND(Inputs!$BC336*BJ339,0)))</f>
        <v/>
      </c>
      <c r="CP339" s="46" t="str">
        <f>IF(Inputs!$B336="","",(ROUND(Inputs!$BC336*BK339,0)))</f>
        <v/>
      </c>
      <c r="CQ339" s="46" t="str">
        <f>IF(Inputs!$B336="","",(ROUND(Inputs!$BC336*BL339,0)))</f>
        <v/>
      </c>
      <c r="CR339" s="46" t="str">
        <f>IF(Inputs!$B336="","",(ROUND(Inputs!$BC336*BM339,0)))</f>
        <v/>
      </c>
      <c r="CV339" s="46" t="str">
        <f>IF(A339="","",IF(AND(CV$4&lt;=Inputs!$CQ336,CV$4&gt;=Inputs!$CP336),Inputs!$AR336/(Inputs!$CQ336-Inputs!$CP336+1),0)+IF(CV$4=Inputs!$CL336,Inputs!$BD336,0))</f>
        <v/>
      </c>
      <c r="CW339" s="46" t="str">
        <f>IF(B339="","",IF(AND(CW$4&lt;=Inputs!$CQ336,CW$4&gt;=Inputs!$CP336),Inputs!$AR336/(Inputs!$CQ336-Inputs!$CP336+1),0)+IF(CW$4=Inputs!$CL336,Inputs!$BD336,0))</f>
        <v/>
      </c>
      <c r="CX339" s="46" t="str">
        <f>IF(C339="","",IF(AND(CX$4&lt;=Inputs!$CQ336,CX$4&gt;=Inputs!$CP336),Inputs!$AR336/(Inputs!$CQ336-Inputs!$CP336+1),0)+IF(CX$4=Inputs!$CL336,Inputs!$BD336,0))</f>
        <v/>
      </c>
      <c r="CY339" s="46" t="str">
        <f>IF(D339="","",IF(AND(CY$4&lt;=Inputs!$CQ336,CY$4&gt;=Inputs!$CP336),Inputs!$AR336/(Inputs!$CQ336-Inputs!$CP336+1),0)+IF(CY$4=Inputs!$CL336,Inputs!$BD336,0))</f>
        <v/>
      </c>
      <c r="CZ339" s="46" t="str">
        <f>IF(E339="","",IF(AND(CZ$4&lt;=Inputs!$CQ336,CZ$4&gt;=Inputs!$CP336),Inputs!$AR336/(Inputs!$CQ336-Inputs!$CP336+1),0)+IF(CZ$4=Inputs!$CL336,Inputs!$BD336,0))</f>
        <v/>
      </c>
      <c r="DA339" s="46" t="str">
        <f>IF(F339="","",IF(AND(DA$4&lt;=Inputs!$CQ336,DA$4&gt;=Inputs!$CP336),Inputs!$AR336/(Inputs!$CQ336-Inputs!$CP336+1),0)+IF(DA$4=Inputs!$CL336,Inputs!$BD336,0))</f>
        <v/>
      </c>
      <c r="DB339" s="46" t="str">
        <f>IF(G339="","",IF(AND(DB$4&lt;=Inputs!$CQ336,DB$4&gt;=Inputs!$CP336),Inputs!$AR336/(Inputs!$CQ336-Inputs!$CP336+1),0)+IF(DB$4=Inputs!$CL336,Inputs!$BD336,0))</f>
        <v/>
      </c>
      <c r="DC339" s="46" t="str">
        <f>IF(H339="","",IF(AND(DC$4&lt;=Inputs!$CQ336,DC$4&gt;=Inputs!$CP336),Inputs!$AR336/(Inputs!$CQ336-Inputs!$CP336+1),0)+IF(DC$4=Inputs!$CL336,Inputs!$BD336,0))</f>
        <v/>
      </c>
      <c r="DD339" s="46" t="str">
        <f>IF(I339="","",IF(AND(DD$4&lt;=Inputs!$CQ336,DD$4&gt;=Inputs!$CP336),Inputs!$AR336/(Inputs!$CQ336-Inputs!$CP336+1),0)+IF(DD$4=Inputs!$CL336,Inputs!$BD336,0))</f>
        <v/>
      </c>
      <c r="DE339" s="46" t="str">
        <f>IF(J339="","",IF(AND(DE$4&lt;=Inputs!$CQ336,DE$4&gt;=Inputs!$CP336),Inputs!$AR336/(Inputs!$CQ336-Inputs!$CP336+1),0)+IF(DE$4=Inputs!$CL336,Inputs!$BD336,0))</f>
        <v/>
      </c>
      <c r="DF339" s="46" t="str">
        <f>IF(K339="","",IF(AND(DF$4&lt;=Inputs!$CQ336,DF$4&gt;=Inputs!$CP336),Inputs!$AR336/(Inputs!$CQ336-Inputs!$CP336+1),0)+IF(DF$4=Inputs!$CL336,Inputs!$BD336,0))</f>
        <v/>
      </c>
      <c r="DG339" s="46" t="str">
        <f>IF(L339="","",IF(AND(DG$4&lt;=Inputs!$CQ336,DG$4&gt;=Inputs!$CP336),Inputs!$AR336/(Inputs!$CQ336-Inputs!$CP336+1),0)+IF(DG$4=Inputs!$CL336,Inputs!$BD336,0))</f>
        <v/>
      </c>
      <c r="DH339" s="46" t="str">
        <f>IF(M339="","",IF(AND(DH$4&lt;=Inputs!$CQ336,DH$4&gt;=Inputs!$CP336),Inputs!$AR336/(Inputs!$CQ336-Inputs!$CP336+1),0)+IF(DH$4=Inputs!$CL336,Inputs!$BD336,0))</f>
        <v/>
      </c>
      <c r="DI339" s="46" t="str">
        <f>IF(N339="","",IF(AND(DI$4&lt;=Inputs!$CQ336,DI$4&gt;=Inputs!$CP336),Inputs!$AR336/(Inputs!$CQ336-Inputs!$CP336+1),0)+IF(DI$4=Inputs!$CL336,Inputs!$BD336,0))</f>
        <v/>
      </c>
      <c r="DJ339" s="46" t="str">
        <f>IF(O339="","",IF(AND(DJ$4&lt;=Inputs!$CQ336,DJ$4&gt;=Inputs!$CP336),Inputs!$AR336/(Inputs!$CQ336-Inputs!$CP336+1),0)+IF(DJ$4=Inputs!$CL336,Inputs!$BD336,0))</f>
        <v/>
      </c>
      <c r="DK339" s="46" t="str">
        <f>IF(P339="","",IF(AND(DK$4&lt;=Inputs!$CQ336,DK$4&gt;=Inputs!$CP336),Inputs!$AR336/(Inputs!$CQ336-Inputs!$CP336+1),0)+IF(DK$4=Inputs!$CL336,Inputs!$BD336,0))</f>
        <v/>
      </c>
      <c r="DL339" s="46" t="str">
        <f>IF(Q339="","",IF(AND(DL$4&lt;=Inputs!$CQ336,DL$4&gt;=Inputs!$CP336),Inputs!$AR336/(Inputs!$CQ336-Inputs!$CP336+1),0)+IF(DL$4=Inputs!$CL336,Inputs!$BD336,0))</f>
        <v/>
      </c>
      <c r="DM339" s="46" t="str">
        <f>IF(R339="","",IF(AND(DM$4&lt;=Inputs!$CQ336,DM$4&gt;=Inputs!$CP336),Inputs!$AR336/(Inputs!$CQ336-Inputs!$CP336+1),0)+IF(DM$4=Inputs!$CL336,Inputs!$BD336,0))</f>
        <v/>
      </c>
      <c r="DN339" s="46" t="str">
        <f>IF(S339="","",IF(AND(DN$4&lt;=Inputs!$CQ336,DN$4&gt;=Inputs!$CP336),Inputs!$AR336/(Inputs!$CQ336-Inputs!$CP336+1),0)+IF(DN$4=Inputs!$CL336,Inputs!$BD336,0))</f>
        <v/>
      </c>
      <c r="DO339" s="46" t="str">
        <f>IF(T339="","",IF(AND(DO$4&lt;=Inputs!$CQ336,DO$4&gt;=Inputs!$CP336),Inputs!$AR336/(Inputs!$CQ336-Inputs!$CP336+1),0)+IF(DO$4=Inputs!$CL336,Inputs!$BD336,0))</f>
        <v/>
      </c>
      <c r="DP339" s="46" t="str">
        <f>IF(U339="","",IF(AND(DP$4&lt;=Inputs!$CQ336,DP$4&gt;=Inputs!$CP336),Inputs!$AR336/(Inputs!$CQ336-Inputs!$CP336+1),0)+IF(DP$4=Inputs!$CL336,Inputs!$BD336,0))</f>
        <v/>
      </c>
      <c r="DQ339" s="46" t="str">
        <f>IF(V339="","",IF(AND(DQ$4&lt;=Inputs!$CQ336,DQ$4&gt;=Inputs!$CP336),Inputs!$AR336/(Inputs!$CQ336-Inputs!$CP336+1),0)+IF(DQ$4=Inputs!$CL336,Inputs!$BD336,0))</f>
        <v/>
      </c>
      <c r="DR339" s="46" t="str">
        <f>IF(W339="","",IF(AND(DR$4&lt;=Inputs!$CQ336,DR$4&gt;=Inputs!$CP336),Inputs!$AR336/(Inputs!$CQ336-Inputs!$CP336+1),0)+IF(DR$4=Inputs!$CL336,Inputs!$BD336,0))</f>
        <v/>
      </c>
      <c r="DS339" s="46" t="str">
        <f>IF(X339="","",IF(AND(DS$4&lt;=Inputs!$CQ336,DS$4&gt;=Inputs!$CP336),Inputs!$AR336/(Inputs!$CQ336-Inputs!$CP336+1),0)+IF(DS$4=Inputs!$CL336,Inputs!$BD336,0))</f>
        <v/>
      </c>
      <c r="DT339" s="46" t="str">
        <f>IF(Y339="","",IF(AND(DT$4&lt;=Inputs!$CQ336,DT$4&gt;=Inputs!$CP336),Inputs!$AR336/(Inputs!$CQ336-Inputs!$CP336+1),0)+IF(DT$4=Inputs!$CL336,Inputs!$BD336,0))</f>
        <v/>
      </c>
      <c r="DU339" s="46" t="str">
        <f>IF(Z339="","",IF(AND(DU$4&lt;=Inputs!$CQ336,DU$4&gt;=Inputs!$CP336),Inputs!$AR336/(Inputs!$CQ336-Inputs!$CP336+1),0)+IF(DU$4=Inputs!$CL336,Inputs!$BD336,0))</f>
        <v/>
      </c>
      <c r="DV339" s="46" t="str">
        <f>IF(AA339="","",IF(AND(DV$4&lt;=Inputs!$CQ336,DV$4&gt;=Inputs!$CP336),Inputs!$AR336/(Inputs!$CQ336-Inputs!$CP336+1),0)+IF(DV$4=Inputs!$CL336,Inputs!$BD336,0))</f>
        <v/>
      </c>
      <c r="DW339" s="46" t="str">
        <f>IF(AB339="","",IF(AND(DW$4&lt;=Inputs!$CQ336,DW$4&gt;=Inputs!$CP336),Inputs!$AR336/(Inputs!$CQ336-Inputs!$CP336+1),0)+IF(DW$4=Inputs!$CL336,Inputs!$BD336,0))</f>
        <v/>
      </c>
      <c r="DX339" s="46" t="str">
        <f>IF(AC339="","",IF(AND(DX$4&lt;=Inputs!$CQ336,DX$4&gt;=Inputs!$CP336),Inputs!$AR336/(Inputs!$CQ336-Inputs!$CP336+1),0)+IF(DX$4=Inputs!$CL336,Inputs!$BD336,0))</f>
        <v/>
      </c>
      <c r="DY339" s="46" t="str">
        <f>IF(AD339="","",IF(AND(DY$4&lt;=Inputs!$CQ336,DY$4&gt;=Inputs!$CP336),Inputs!$AR336/(Inputs!$CQ336-Inputs!$CP336+1),0)+IF(DY$4=Inputs!$CL336,Inputs!$BD336,0))</f>
        <v/>
      </c>
      <c r="DZ339" s="46" t="str">
        <f t="shared" si="14"/>
        <v/>
      </c>
    </row>
    <row r="340" spans="1:130">
      <c r="A340" s="7" t="str">
        <f>IF(Inputs!A337="","",Inputs!A337)</f>
        <v/>
      </c>
      <c r="B340" t="str">
        <f>IF(Inputs!B337="","",Inputs!B337)</f>
        <v/>
      </c>
      <c r="C340" s="46" t="str">
        <f>IF(Inputs!$B337="","",BO340-CV340)</f>
        <v/>
      </c>
      <c r="D340" s="46" t="str">
        <f>IF(Inputs!$B337="","",BP340-CW340)</f>
        <v/>
      </c>
      <c r="E340" s="46" t="str">
        <f>IF(Inputs!$B337="","",BQ340-CX340)</f>
        <v/>
      </c>
      <c r="F340" s="46" t="str">
        <f>IF(Inputs!$B337="","",BR340-CY340)</f>
        <v/>
      </c>
      <c r="G340" s="46" t="str">
        <f>IF(Inputs!$B337="","",BS340-CZ340)</f>
        <v/>
      </c>
      <c r="H340" s="46" t="str">
        <f>IF(Inputs!$B337="","",BT340-DA340)</f>
        <v/>
      </c>
      <c r="I340" s="46" t="str">
        <f>IF(Inputs!$B337="","",BU340-DB340)</f>
        <v/>
      </c>
      <c r="J340" s="46" t="str">
        <f>IF(Inputs!$B337="","",BV340-DC340)</f>
        <v/>
      </c>
      <c r="K340" s="46" t="str">
        <f>IF(Inputs!$B337="","",BW340-DD340)</f>
        <v/>
      </c>
      <c r="L340" s="46" t="str">
        <f>IF(Inputs!$B337="","",BX340-DE340)</f>
        <v/>
      </c>
      <c r="M340" s="46" t="str">
        <f>IF(Inputs!$B337="","",BY340-DF340)</f>
        <v/>
      </c>
      <c r="N340" s="46" t="str">
        <f>IF(Inputs!$B337="","",BZ340-DG340)</f>
        <v/>
      </c>
      <c r="O340" s="46" t="str">
        <f>IF(Inputs!$B337="","",CA340-DH340)</f>
        <v/>
      </c>
      <c r="P340" s="46" t="str">
        <f>IF(Inputs!$B337="","",CB340-DI340)</f>
        <v/>
      </c>
      <c r="Q340" s="46" t="str">
        <f>IF(Inputs!$B337="","",CC340-DJ340)</f>
        <v/>
      </c>
      <c r="R340" s="46" t="str">
        <f>IF(Inputs!$B337="","",CD340-DK340)</f>
        <v/>
      </c>
      <c r="S340" s="46" t="str">
        <f>IF(Inputs!$B337="","",CE340-DL340)</f>
        <v/>
      </c>
      <c r="T340" s="46" t="str">
        <f>IF(Inputs!$B337="","",CF340-DM340)</f>
        <v/>
      </c>
      <c r="U340" s="46" t="str">
        <f>IF(Inputs!$B337="","",CG340-DN340)</f>
        <v/>
      </c>
      <c r="V340" s="46" t="str">
        <f>IF(Inputs!$B337="","",CH340-DO340)</f>
        <v/>
      </c>
      <c r="W340" s="46" t="str">
        <f>IF(Inputs!$B337="","",CI340-DP340)</f>
        <v/>
      </c>
      <c r="X340" s="46" t="str">
        <f>IF(Inputs!$B337="","",CJ340-DQ340)</f>
        <v/>
      </c>
      <c r="Y340" s="46" t="str">
        <f>IF(Inputs!$B337="","",CK340-DR340)</f>
        <v/>
      </c>
      <c r="Z340" s="46" t="str">
        <f>IF(Inputs!$B337="","",CL340-DS340)</f>
        <v/>
      </c>
      <c r="AA340" s="46" t="str">
        <f>IF(Inputs!$B337="","",CM340-DT340)</f>
        <v/>
      </c>
      <c r="AB340" s="46" t="str">
        <f>IF(Inputs!$B337="","",CN340-DU340)</f>
        <v/>
      </c>
      <c r="AC340" s="46" t="str">
        <f>IF(Inputs!$B337="","",CO340-DV340)</f>
        <v/>
      </c>
      <c r="AD340" s="46" t="str">
        <f>IF(Inputs!$B337="","",CP340-DW340)</f>
        <v/>
      </c>
      <c r="AE340" s="46" t="str">
        <f>IF(Inputs!$B337="","",CQ340-DX340)</f>
        <v/>
      </c>
      <c r="AF340" s="46" t="str">
        <f>IF(Inputs!$B337="","",CR340-DY340)</f>
        <v/>
      </c>
      <c r="AG340" s="50" t="str">
        <f t="shared" si="15"/>
        <v/>
      </c>
      <c r="AH340" s="50"/>
      <c r="AJ340" s="27">
        <f>IF(AND(Inputs!$CO337=0,AJ$4&gt;=Inputs!$CM337),1,IF(AND(AJ$4&gt;=Inputs!$CM337,AJ$4&lt;Inputs!$CN337),1,IF(AND(AJ$4=Inputs!$CN337,AJ$4=Inputs!$CO337),1,IF(OR(AND(AJ$4=Inputs!$CN337+1,Inputs!$CN337=Inputs!$CO337),AND(AJ$4=Inputs!$CN337+2,Inputs!$CN337=Inputs!$CO337)),0,IF(AJ$4=Inputs!$CN337,0.8,IF(AJ$4=Inputs!$CN337+1,0.6,IF(AJ$4=Inputs!$CN337+2,0.4,IF(AJ$4=Inputs!$CO337,0.2,IF(AND(AJ$4&gt;=Inputs!$CL337,AJ$4&lt;Inputs!$CM337),(AJ$4-Inputs!$CL337+1)/(Inputs!$AI337+1),0)))))))))</f>
        <v>0</v>
      </c>
      <c r="AK340" s="27">
        <f>IF(AND(Inputs!$CO337=0,AK$4&gt;=Inputs!$CM337),1,IF(AND(AK$4&gt;=Inputs!$CM337,AK$4&lt;Inputs!$CN337),1,IF(AND(AK$4=Inputs!$CN337,AK$4=Inputs!$CO337),1,IF(OR(AND(AK$4=Inputs!$CN337+1,Inputs!$CN337=Inputs!$CO337),AND(AK$4=Inputs!$CN337+2,Inputs!$CN337=Inputs!$CO337)),0,IF(AK$4=Inputs!$CN337,0.8,IF(AK$4=Inputs!$CN337+1,0.6,IF(AK$4=Inputs!$CN337+2,0.4,IF(AK$4=Inputs!$CO337,0.2,IF(AND(AK$4&gt;=Inputs!$CL337,AK$4&lt;Inputs!$CM337),(AK$4-Inputs!$CL337+1)/(Inputs!$AI337+1),0)))))))))</f>
        <v>0</v>
      </c>
      <c r="AL340" s="27">
        <f>IF(AND(Inputs!$CO337=0,AL$4&gt;=Inputs!$CM337),1,IF(AND(AL$4&gt;=Inputs!$CM337,AL$4&lt;Inputs!$CN337),1,IF(AND(AL$4=Inputs!$CN337,AL$4=Inputs!$CO337),1,IF(OR(AND(AL$4=Inputs!$CN337+1,Inputs!$CN337=Inputs!$CO337),AND(AL$4=Inputs!$CN337+2,Inputs!$CN337=Inputs!$CO337)),0,IF(AL$4=Inputs!$CN337,0.8,IF(AL$4=Inputs!$CN337+1,0.6,IF(AL$4=Inputs!$CN337+2,0.4,IF(AL$4=Inputs!$CO337,0.2,IF(AND(AL$4&gt;=Inputs!$CL337,AL$4&lt;Inputs!$CM337),(AL$4-Inputs!$CL337+1)/(Inputs!$AI337+1),0)))))))))</f>
        <v>0</v>
      </c>
      <c r="AM340" s="27">
        <f>IF(AND(Inputs!$CO337=0,AM$4&gt;=Inputs!$CM337),1,IF(AND(AM$4&gt;=Inputs!$CM337,AM$4&lt;Inputs!$CN337),1,IF(AND(AM$4=Inputs!$CN337,AM$4=Inputs!$CO337),1,IF(OR(AND(AM$4=Inputs!$CN337+1,Inputs!$CN337=Inputs!$CO337),AND(AM$4=Inputs!$CN337+2,Inputs!$CN337=Inputs!$CO337)),0,IF(AM$4=Inputs!$CN337,0.8,IF(AM$4=Inputs!$CN337+1,0.6,IF(AM$4=Inputs!$CN337+2,0.4,IF(AM$4=Inputs!$CO337,0.2,IF(AND(AM$4&gt;=Inputs!$CL337,AM$4&lt;Inputs!$CM337),(AM$4-Inputs!$CL337+1)/(Inputs!$AI337+1),0)))))))))</f>
        <v>0</v>
      </c>
      <c r="AN340" s="27">
        <f>IF(AND(Inputs!$CO337=0,AN$4&gt;=Inputs!$CM337),1,IF(AND(AN$4&gt;=Inputs!$CM337,AN$4&lt;Inputs!$CN337),1,IF(AND(AN$4=Inputs!$CN337,AN$4=Inputs!$CO337),1,IF(OR(AND(AN$4=Inputs!$CN337+1,Inputs!$CN337=Inputs!$CO337),AND(AN$4=Inputs!$CN337+2,Inputs!$CN337=Inputs!$CO337)),0,IF(AN$4=Inputs!$CN337,0.8,IF(AN$4=Inputs!$CN337+1,0.6,IF(AN$4=Inputs!$CN337+2,0.4,IF(AN$4=Inputs!$CO337,0.2,IF(AND(AN$4&gt;=Inputs!$CL337,AN$4&lt;Inputs!$CM337),(AN$4-Inputs!$CL337+1)/(Inputs!$AI337+1),0)))))))))</f>
        <v>0</v>
      </c>
      <c r="AO340" s="27">
        <f>IF(AND(Inputs!$CO337=0,AO$4&gt;=Inputs!$CM337),1,IF(AND(AO$4&gt;=Inputs!$CM337,AO$4&lt;Inputs!$CN337),1,IF(AND(AO$4=Inputs!$CN337,AO$4=Inputs!$CO337),1,IF(OR(AND(AO$4=Inputs!$CN337+1,Inputs!$CN337=Inputs!$CO337),AND(AO$4=Inputs!$CN337+2,Inputs!$CN337=Inputs!$CO337)),0,IF(AO$4=Inputs!$CN337,0.8,IF(AO$4=Inputs!$CN337+1,0.6,IF(AO$4=Inputs!$CN337+2,0.4,IF(AO$4=Inputs!$CO337,0.2,IF(AND(AO$4&gt;=Inputs!$CL337,AO$4&lt;Inputs!$CM337),(AO$4-Inputs!$CL337+1)/(Inputs!$AI337+1),0)))))))))</f>
        <v>0</v>
      </c>
      <c r="AP340" s="27">
        <f>IF(AND(Inputs!$CO337=0,AP$4&gt;=Inputs!$CM337),1,IF(AND(AP$4&gt;=Inputs!$CM337,AP$4&lt;Inputs!$CN337),1,IF(AND(AP$4=Inputs!$CN337,AP$4=Inputs!$CO337),1,IF(OR(AND(AP$4=Inputs!$CN337+1,Inputs!$CN337=Inputs!$CO337),AND(AP$4=Inputs!$CN337+2,Inputs!$CN337=Inputs!$CO337)),0,IF(AP$4=Inputs!$CN337,0.8,IF(AP$4=Inputs!$CN337+1,0.6,IF(AP$4=Inputs!$CN337+2,0.4,IF(AP$4=Inputs!$CO337,0.2,IF(AND(AP$4&gt;=Inputs!$CL337,AP$4&lt;Inputs!$CM337),(AP$4-Inputs!$CL337+1)/(Inputs!$AI337+1),0)))))))))</f>
        <v>0</v>
      </c>
      <c r="AQ340" s="27">
        <f>IF(AND(Inputs!$CO337=0,AQ$4&gt;=Inputs!$CM337),1,IF(AND(AQ$4&gt;=Inputs!$CM337,AQ$4&lt;Inputs!$CN337),1,IF(AND(AQ$4=Inputs!$CN337,AQ$4=Inputs!$CO337),1,IF(OR(AND(AQ$4=Inputs!$CN337+1,Inputs!$CN337=Inputs!$CO337),AND(AQ$4=Inputs!$CN337+2,Inputs!$CN337=Inputs!$CO337)),0,IF(AQ$4=Inputs!$CN337,0.8,IF(AQ$4=Inputs!$CN337+1,0.6,IF(AQ$4=Inputs!$CN337+2,0.4,IF(AQ$4=Inputs!$CO337,0.2,IF(AND(AQ$4&gt;=Inputs!$CL337,AQ$4&lt;Inputs!$CM337),(AQ$4-Inputs!$CL337+1)/(Inputs!$AI337+1),0)))))))))</f>
        <v>0</v>
      </c>
      <c r="AR340" s="27">
        <f>IF(AND(Inputs!$CO337=0,AR$4&gt;=Inputs!$CM337),1,IF(AND(AR$4&gt;=Inputs!$CM337,AR$4&lt;Inputs!$CN337),1,IF(AND(AR$4=Inputs!$CN337,AR$4=Inputs!$CO337),1,IF(OR(AND(AR$4=Inputs!$CN337+1,Inputs!$CN337=Inputs!$CO337),AND(AR$4=Inputs!$CN337+2,Inputs!$CN337=Inputs!$CO337)),0,IF(AR$4=Inputs!$CN337,0.8,IF(AR$4=Inputs!$CN337+1,0.6,IF(AR$4=Inputs!$CN337+2,0.4,IF(AR$4=Inputs!$CO337,0.2,IF(AND(AR$4&gt;=Inputs!$CL337,AR$4&lt;Inputs!$CM337),(AR$4-Inputs!$CL337+1)/(Inputs!$AI337+1),0)))))))))</f>
        <v>0</v>
      </c>
      <c r="AS340" s="27">
        <f>IF(AND(Inputs!$CO337=0,AS$4&gt;=Inputs!$CM337),1,IF(AND(AS$4&gt;=Inputs!$CM337,AS$4&lt;Inputs!$CN337),1,IF(AND(AS$4=Inputs!$CN337,AS$4=Inputs!$CO337),1,IF(OR(AND(AS$4=Inputs!$CN337+1,Inputs!$CN337=Inputs!$CO337),AND(AS$4=Inputs!$CN337+2,Inputs!$CN337=Inputs!$CO337)),0,IF(AS$4=Inputs!$CN337,0.8,IF(AS$4=Inputs!$CN337+1,0.6,IF(AS$4=Inputs!$CN337+2,0.4,IF(AS$4=Inputs!$CO337,0.2,IF(AND(AS$4&gt;=Inputs!$CL337,AS$4&lt;Inputs!$CM337),(AS$4-Inputs!$CL337+1)/(Inputs!$AI337+1),0)))))))))</f>
        <v>0</v>
      </c>
      <c r="AT340" s="27">
        <f>IF(AND(Inputs!$CO337=0,AT$4&gt;=Inputs!$CM337),1,IF(AND(AT$4&gt;=Inputs!$CM337,AT$4&lt;Inputs!$CN337),1,IF(AND(AT$4=Inputs!$CN337,AT$4=Inputs!$CO337),1,IF(OR(AND(AT$4=Inputs!$CN337+1,Inputs!$CN337=Inputs!$CO337),AND(AT$4=Inputs!$CN337+2,Inputs!$CN337=Inputs!$CO337)),0,IF(AT$4=Inputs!$CN337,0.8,IF(AT$4=Inputs!$CN337+1,0.6,IF(AT$4=Inputs!$CN337+2,0.4,IF(AT$4=Inputs!$CO337,0.2,IF(AND(AT$4&gt;=Inputs!$CL337,AT$4&lt;Inputs!$CM337),(AT$4-Inputs!$CL337+1)/(Inputs!$AI337+1),0)))))))))</f>
        <v>0</v>
      </c>
      <c r="AU340" s="27">
        <f>IF(AND(Inputs!$CO337=0,AU$4&gt;=Inputs!$CM337),1,IF(AND(AU$4&gt;=Inputs!$CM337,AU$4&lt;Inputs!$CN337),1,IF(AND(AU$4=Inputs!$CN337,AU$4=Inputs!$CO337),1,IF(OR(AND(AU$4=Inputs!$CN337+1,Inputs!$CN337=Inputs!$CO337),AND(AU$4=Inputs!$CN337+2,Inputs!$CN337=Inputs!$CO337)),0,IF(AU$4=Inputs!$CN337,0.8,IF(AU$4=Inputs!$CN337+1,0.6,IF(AU$4=Inputs!$CN337+2,0.4,IF(AU$4=Inputs!$CO337,0.2,IF(AND(AU$4&gt;=Inputs!$CL337,AU$4&lt;Inputs!$CM337),(AU$4-Inputs!$CL337+1)/(Inputs!$AI337+1),0)))))))))</f>
        <v>0</v>
      </c>
      <c r="AV340" s="27">
        <f>IF(AND(Inputs!$CO337=0,AV$4&gt;=Inputs!$CM337),1,IF(AND(AV$4&gt;=Inputs!$CM337,AV$4&lt;Inputs!$CN337),1,IF(AND(AV$4=Inputs!$CN337,AV$4=Inputs!$CO337),1,IF(OR(AND(AV$4=Inputs!$CN337+1,Inputs!$CN337=Inputs!$CO337),AND(AV$4=Inputs!$CN337+2,Inputs!$CN337=Inputs!$CO337)),0,IF(AV$4=Inputs!$CN337,0.8,IF(AV$4=Inputs!$CN337+1,0.6,IF(AV$4=Inputs!$CN337+2,0.4,IF(AV$4=Inputs!$CO337,0.2,IF(AND(AV$4&gt;=Inputs!$CL337,AV$4&lt;Inputs!$CM337),(AV$4-Inputs!$CL337+1)/(Inputs!$AI337+1),0)))))))))</f>
        <v>0</v>
      </c>
      <c r="AW340" s="27">
        <f>IF(AND(Inputs!$CO337=0,AW$4&gt;=Inputs!$CM337),1,IF(AND(AW$4&gt;=Inputs!$CM337,AW$4&lt;Inputs!$CN337),1,IF(AND(AW$4=Inputs!$CN337,AW$4=Inputs!$CO337),1,IF(OR(AND(AW$4=Inputs!$CN337+1,Inputs!$CN337=Inputs!$CO337),AND(AW$4=Inputs!$CN337+2,Inputs!$CN337=Inputs!$CO337)),0,IF(AW$4=Inputs!$CN337,0.8,IF(AW$4=Inputs!$CN337+1,0.6,IF(AW$4=Inputs!$CN337+2,0.4,IF(AW$4=Inputs!$CO337,0.2,IF(AND(AW$4&gt;=Inputs!$CL337,AW$4&lt;Inputs!$CM337),(AW$4-Inputs!$CL337+1)/(Inputs!$AI337+1),0)))))))))</f>
        <v>0</v>
      </c>
      <c r="AX340" s="27">
        <f>IF(AND(Inputs!$CO337=0,AX$4&gt;=Inputs!$CM337),1,IF(AND(AX$4&gt;=Inputs!$CM337,AX$4&lt;Inputs!$CN337),1,IF(AND(AX$4=Inputs!$CN337,AX$4=Inputs!$CO337),1,IF(OR(AND(AX$4=Inputs!$CN337+1,Inputs!$CN337=Inputs!$CO337),AND(AX$4=Inputs!$CN337+2,Inputs!$CN337=Inputs!$CO337)),0,IF(AX$4=Inputs!$CN337,0.8,IF(AX$4=Inputs!$CN337+1,0.6,IF(AX$4=Inputs!$CN337+2,0.4,IF(AX$4=Inputs!$CO337,0.2,IF(AND(AX$4&gt;=Inputs!$CL337,AX$4&lt;Inputs!$CM337),(AX$4-Inputs!$CL337+1)/(Inputs!$AI337+1),0)))))))))</f>
        <v>0</v>
      </c>
      <c r="AY340" s="27">
        <f>IF(AND(Inputs!$CO337=0,AY$4&gt;=Inputs!$CM337),1,IF(AND(AY$4&gt;=Inputs!$CM337,AY$4&lt;Inputs!$CN337),1,IF(AND(AY$4=Inputs!$CN337,AY$4=Inputs!$CO337),1,IF(OR(AND(AY$4=Inputs!$CN337+1,Inputs!$CN337=Inputs!$CO337),AND(AY$4=Inputs!$CN337+2,Inputs!$CN337=Inputs!$CO337)),0,IF(AY$4=Inputs!$CN337,0.8,IF(AY$4=Inputs!$CN337+1,0.6,IF(AY$4=Inputs!$CN337+2,0.4,IF(AY$4=Inputs!$CO337,0.2,IF(AND(AY$4&gt;=Inputs!$CL337,AY$4&lt;Inputs!$CM337),(AY$4-Inputs!$CL337+1)/(Inputs!$AI337+1),0)))))))))</f>
        <v>0</v>
      </c>
      <c r="AZ340" s="27">
        <f>IF(AND(Inputs!$CO337=0,AZ$4&gt;=Inputs!$CM337),1,IF(AND(AZ$4&gt;=Inputs!$CM337,AZ$4&lt;Inputs!$CN337),1,IF(AND(AZ$4=Inputs!$CN337,AZ$4=Inputs!$CO337),1,IF(OR(AND(AZ$4=Inputs!$CN337+1,Inputs!$CN337=Inputs!$CO337),AND(AZ$4=Inputs!$CN337+2,Inputs!$CN337=Inputs!$CO337)),0,IF(AZ$4=Inputs!$CN337,0.8,IF(AZ$4=Inputs!$CN337+1,0.6,IF(AZ$4=Inputs!$CN337+2,0.4,IF(AZ$4=Inputs!$CO337,0.2,IF(AND(AZ$4&gt;=Inputs!$CL337,AZ$4&lt;Inputs!$CM337),(AZ$4-Inputs!$CL337+1)/(Inputs!$AI337+1),0)))))))))</f>
        <v>0</v>
      </c>
      <c r="BA340" s="27">
        <f>IF(AND(Inputs!$CO337=0,BA$4&gt;=Inputs!$CM337),1,IF(AND(BA$4&gt;=Inputs!$CM337,BA$4&lt;Inputs!$CN337),1,IF(AND(BA$4=Inputs!$CN337,BA$4=Inputs!$CO337),1,IF(OR(AND(BA$4=Inputs!$CN337+1,Inputs!$CN337=Inputs!$CO337),AND(BA$4=Inputs!$CN337+2,Inputs!$CN337=Inputs!$CO337)),0,IF(BA$4=Inputs!$CN337,0.8,IF(BA$4=Inputs!$CN337+1,0.6,IF(BA$4=Inputs!$CN337+2,0.4,IF(BA$4=Inputs!$CO337,0.2,IF(AND(BA$4&gt;=Inputs!$CL337,BA$4&lt;Inputs!$CM337),(BA$4-Inputs!$CL337+1)/(Inputs!$AI337+1),0)))))))))</f>
        <v>0</v>
      </c>
      <c r="BB340" s="27">
        <f>IF(AND(Inputs!$CO337=0,BB$4&gt;=Inputs!$CM337),1,IF(AND(BB$4&gt;=Inputs!$CM337,BB$4&lt;Inputs!$CN337),1,IF(AND(BB$4=Inputs!$CN337,BB$4=Inputs!$CO337),1,IF(OR(AND(BB$4=Inputs!$CN337+1,Inputs!$CN337=Inputs!$CO337),AND(BB$4=Inputs!$CN337+2,Inputs!$CN337=Inputs!$CO337)),0,IF(BB$4=Inputs!$CN337,0.8,IF(BB$4=Inputs!$CN337+1,0.6,IF(BB$4=Inputs!$CN337+2,0.4,IF(BB$4=Inputs!$CO337,0.2,IF(AND(BB$4&gt;=Inputs!$CL337,BB$4&lt;Inputs!$CM337),(BB$4-Inputs!$CL337+1)/(Inputs!$AI337+1),0)))))))))</f>
        <v>0</v>
      </c>
      <c r="BC340" s="27">
        <f>IF(AND(Inputs!$CO337=0,BC$4&gt;=Inputs!$CM337),1,IF(AND(BC$4&gt;=Inputs!$CM337,BC$4&lt;Inputs!$CN337),1,IF(AND(BC$4=Inputs!$CN337,BC$4=Inputs!$CO337),1,IF(OR(AND(BC$4=Inputs!$CN337+1,Inputs!$CN337=Inputs!$CO337),AND(BC$4=Inputs!$CN337+2,Inputs!$CN337=Inputs!$CO337)),0,IF(BC$4=Inputs!$CN337,0.8,IF(BC$4=Inputs!$CN337+1,0.6,IF(BC$4=Inputs!$CN337+2,0.4,IF(BC$4=Inputs!$CO337,0.2,IF(AND(BC$4&gt;=Inputs!$CL337,BC$4&lt;Inputs!$CM337),(BC$4-Inputs!$CL337+1)/(Inputs!$AI337+1),0)))))))))</f>
        <v>0</v>
      </c>
      <c r="BD340" s="27">
        <f>IF(AND(Inputs!$CO337=0,BD$4&gt;=Inputs!$CM337),1,IF(AND(BD$4&gt;=Inputs!$CM337,BD$4&lt;Inputs!$CN337),1,IF(AND(BD$4=Inputs!$CN337,BD$4=Inputs!$CO337),1,IF(OR(AND(BD$4=Inputs!$CN337+1,Inputs!$CN337=Inputs!$CO337),AND(BD$4=Inputs!$CN337+2,Inputs!$CN337=Inputs!$CO337)),0,IF(BD$4=Inputs!$CN337,0.8,IF(BD$4=Inputs!$CN337+1,0.6,IF(BD$4=Inputs!$CN337+2,0.4,IF(BD$4=Inputs!$CO337,0.2,IF(AND(BD$4&gt;=Inputs!$CL337,BD$4&lt;Inputs!$CM337),(BD$4-Inputs!$CL337+1)/(Inputs!$AI337+1),0)))))))))</f>
        <v>0</v>
      </c>
      <c r="BE340" s="27">
        <f>IF(AND(Inputs!$CO337=0,BE$4&gt;=Inputs!$CM337),1,IF(AND(BE$4&gt;=Inputs!$CM337,BE$4&lt;Inputs!$CN337),1,IF(AND(BE$4=Inputs!$CN337,BE$4=Inputs!$CO337),1,IF(OR(AND(BE$4=Inputs!$CN337+1,Inputs!$CN337=Inputs!$CO337),AND(BE$4=Inputs!$CN337+2,Inputs!$CN337=Inputs!$CO337)),0,IF(BE$4=Inputs!$CN337,0.8,IF(BE$4=Inputs!$CN337+1,0.6,IF(BE$4=Inputs!$CN337+2,0.4,IF(BE$4=Inputs!$CO337,0.2,IF(AND(BE$4&gt;=Inputs!$CL337,BE$4&lt;Inputs!$CM337),(BE$4-Inputs!$CL337+1)/(Inputs!$AI337+1),0)))))))))</f>
        <v>0</v>
      </c>
      <c r="BF340" s="27">
        <f>IF(AND(Inputs!$CO337=0,BF$4&gt;=Inputs!$CM337),1,IF(AND(BF$4&gt;=Inputs!$CM337,BF$4&lt;Inputs!$CN337),1,IF(AND(BF$4=Inputs!$CN337,BF$4=Inputs!$CO337),1,IF(OR(AND(BF$4=Inputs!$CN337+1,Inputs!$CN337=Inputs!$CO337),AND(BF$4=Inputs!$CN337+2,Inputs!$CN337=Inputs!$CO337)),0,IF(BF$4=Inputs!$CN337,0.8,IF(BF$4=Inputs!$CN337+1,0.6,IF(BF$4=Inputs!$CN337+2,0.4,IF(BF$4=Inputs!$CO337,0.2,IF(AND(BF$4&gt;=Inputs!$CL337,BF$4&lt;Inputs!$CM337),(BF$4-Inputs!$CL337+1)/(Inputs!$AI337+1),0)))))))))</f>
        <v>0</v>
      </c>
      <c r="BG340" s="27">
        <f>IF(AND(Inputs!$CO337=0,BG$4&gt;=Inputs!$CM337),1,IF(AND(BG$4&gt;=Inputs!$CM337,BG$4&lt;Inputs!$CN337),1,IF(AND(BG$4=Inputs!$CN337,BG$4=Inputs!$CO337),1,IF(OR(AND(BG$4=Inputs!$CN337+1,Inputs!$CN337=Inputs!$CO337),AND(BG$4=Inputs!$CN337+2,Inputs!$CN337=Inputs!$CO337)),0,IF(BG$4=Inputs!$CN337,0.8,IF(BG$4=Inputs!$CN337+1,0.6,IF(BG$4=Inputs!$CN337+2,0.4,IF(BG$4=Inputs!$CO337,0.2,IF(AND(BG$4&gt;=Inputs!$CL337,BG$4&lt;Inputs!$CM337),(BG$4-Inputs!$CL337+1)/(Inputs!$AI337+1),0)))))))))</f>
        <v>0</v>
      </c>
      <c r="BH340" s="27">
        <f>IF(AND(Inputs!$CO337=0,BH$4&gt;=Inputs!$CM337),1,IF(AND(BH$4&gt;=Inputs!$CM337,BH$4&lt;Inputs!$CN337),1,IF(AND(BH$4=Inputs!$CN337,BH$4=Inputs!$CO337),1,IF(OR(AND(BH$4=Inputs!$CN337+1,Inputs!$CN337=Inputs!$CO337),AND(BH$4=Inputs!$CN337+2,Inputs!$CN337=Inputs!$CO337)),0,IF(BH$4=Inputs!$CN337,0.8,IF(BH$4=Inputs!$CN337+1,0.6,IF(BH$4=Inputs!$CN337+2,0.4,IF(BH$4=Inputs!$CO337,0.2,IF(AND(BH$4&gt;=Inputs!$CL337,BH$4&lt;Inputs!$CM337),(BH$4-Inputs!$CL337+1)/(Inputs!$AI337+1),0)))))))))</f>
        <v>0</v>
      </c>
      <c r="BI340" s="27">
        <f>IF(AND(Inputs!$CO337=0,BI$4&gt;=Inputs!$CM337),1,IF(AND(BI$4&gt;=Inputs!$CM337,BI$4&lt;Inputs!$CN337),1,IF(AND(BI$4=Inputs!$CN337,BI$4=Inputs!$CO337),1,IF(OR(AND(BI$4=Inputs!$CN337+1,Inputs!$CN337=Inputs!$CO337),AND(BI$4=Inputs!$CN337+2,Inputs!$CN337=Inputs!$CO337)),0,IF(BI$4=Inputs!$CN337,0.8,IF(BI$4=Inputs!$CN337+1,0.6,IF(BI$4=Inputs!$CN337+2,0.4,IF(BI$4=Inputs!$CO337,0.2,IF(AND(BI$4&gt;=Inputs!$CL337,BI$4&lt;Inputs!$CM337),(BI$4-Inputs!$CL337+1)/(Inputs!$AI337+1),0)))))))))</f>
        <v>0</v>
      </c>
      <c r="BJ340" s="27">
        <f>IF(AND(Inputs!$CO337=0,BJ$4&gt;=Inputs!$CM337),1,IF(AND(BJ$4&gt;=Inputs!$CM337,BJ$4&lt;Inputs!$CN337),1,IF(AND(BJ$4=Inputs!$CN337,BJ$4=Inputs!$CO337),1,IF(OR(AND(BJ$4=Inputs!$CN337+1,Inputs!$CN337=Inputs!$CO337),AND(BJ$4=Inputs!$CN337+2,Inputs!$CN337=Inputs!$CO337)),0,IF(BJ$4=Inputs!$CN337,0.8,IF(BJ$4=Inputs!$CN337+1,0.6,IF(BJ$4=Inputs!$CN337+2,0.4,IF(BJ$4=Inputs!$CO337,0.2,IF(AND(BJ$4&gt;=Inputs!$CL337,BJ$4&lt;Inputs!$CM337),(BJ$4-Inputs!$CL337+1)/(Inputs!$AI337+1),0)))))))))</f>
        <v>0</v>
      </c>
      <c r="BK340" s="27">
        <f>IF(AND(Inputs!$CO337=0,BK$4&gt;=Inputs!$CM337),1,IF(AND(BK$4&gt;=Inputs!$CM337,BK$4&lt;Inputs!$CN337),1,IF(AND(BK$4=Inputs!$CN337,BK$4=Inputs!$CO337),1,IF(OR(AND(BK$4=Inputs!$CN337+1,Inputs!$CN337=Inputs!$CO337),AND(BK$4=Inputs!$CN337+2,Inputs!$CN337=Inputs!$CO337)),0,IF(BK$4=Inputs!$CN337,0.8,IF(BK$4=Inputs!$CN337+1,0.6,IF(BK$4=Inputs!$CN337+2,0.4,IF(BK$4=Inputs!$CO337,0.2,IF(AND(BK$4&gt;=Inputs!$CL337,BK$4&lt;Inputs!$CM337),(BK$4-Inputs!$CL337+1)/(Inputs!$AI337+1),0)))))))))</f>
        <v>0</v>
      </c>
      <c r="BL340" s="27">
        <f>IF(AND(Inputs!$CO337=0,BL$4&gt;=Inputs!$CM337),1,IF(AND(BL$4&gt;=Inputs!$CM337,BL$4&lt;Inputs!$CN337),1,IF(AND(BL$4=Inputs!$CN337,BL$4=Inputs!$CO337),1,IF(OR(AND(BL$4=Inputs!$CN337+1,Inputs!$CN337=Inputs!$CO337),AND(BL$4=Inputs!$CN337+2,Inputs!$CN337=Inputs!$CO337)),0,IF(BL$4=Inputs!$CN337,0.8,IF(BL$4=Inputs!$CN337+1,0.6,IF(BL$4=Inputs!$CN337+2,0.4,IF(BL$4=Inputs!$CO337,0.2,IF(AND(BL$4&gt;=Inputs!$CL337,BL$4&lt;Inputs!$CM337),(BL$4-Inputs!$CL337+1)/(Inputs!$AI337+1),0)))))))))</f>
        <v>0</v>
      </c>
      <c r="BM340" s="27">
        <f>IF(AND(Inputs!$CO337=0,BM$4&gt;=Inputs!$CM337),1,IF(AND(BM$4&gt;=Inputs!$CM337,BM$4&lt;Inputs!$CN337),1,IF(AND(BM$4=Inputs!$CN337,BM$4=Inputs!$CO337),1,IF(OR(AND(BM$4=Inputs!$CN337+1,Inputs!$CN337=Inputs!$CO337),AND(BM$4=Inputs!$CN337+2,Inputs!$CN337=Inputs!$CO337)),0,IF(BM$4=Inputs!$CN337,0.8,IF(BM$4=Inputs!$CN337+1,0.6,IF(BM$4=Inputs!$CN337+2,0.4,IF(BM$4=Inputs!$CO337,0.2,IF(AND(BM$4&gt;=Inputs!$CL337,BM$4&lt;Inputs!$CM337),(BM$4-Inputs!$CL337+1)/(Inputs!$AI337+1),0)))))))))</f>
        <v>0</v>
      </c>
      <c r="BO340" s="46" t="str">
        <f>IF(Inputs!$B337="","",(ROUND(Inputs!$BC337*AJ340,0)))</f>
        <v/>
      </c>
      <c r="BP340" s="46" t="str">
        <f>IF(Inputs!$B337="","",(ROUND(Inputs!$BC337*AK340,0)))</f>
        <v/>
      </c>
      <c r="BQ340" s="46" t="str">
        <f>IF(Inputs!$B337="","",(ROUND(Inputs!$BC337*AL340,0)))</f>
        <v/>
      </c>
      <c r="BR340" s="46" t="str">
        <f>IF(Inputs!$B337="","",(ROUND(Inputs!$BC337*AM340,0)))</f>
        <v/>
      </c>
      <c r="BS340" s="46" t="str">
        <f>IF(Inputs!$B337="","",(ROUND(Inputs!$BC337*AN340,0)))</f>
        <v/>
      </c>
      <c r="BT340" s="46" t="str">
        <f>IF(Inputs!$B337="","",(ROUND(Inputs!$BC337*AO340,0)))</f>
        <v/>
      </c>
      <c r="BU340" s="46" t="str">
        <f>IF(Inputs!$B337="","",(ROUND(Inputs!$BC337*AP340,0)))</f>
        <v/>
      </c>
      <c r="BV340" s="46" t="str">
        <f>IF(Inputs!$B337="","",(ROUND(Inputs!$BC337*AQ340,0)))</f>
        <v/>
      </c>
      <c r="BW340" s="46" t="str">
        <f>IF(Inputs!$B337="","",(ROUND(Inputs!$BC337*AR340,0)))</f>
        <v/>
      </c>
      <c r="BX340" s="46" t="str">
        <f>IF(Inputs!$B337="","",(ROUND(Inputs!$BC337*AS340,0)))</f>
        <v/>
      </c>
      <c r="BY340" s="46" t="str">
        <f>IF(Inputs!$B337="","",(ROUND(Inputs!$BC337*AT340,0)))</f>
        <v/>
      </c>
      <c r="BZ340" s="46" t="str">
        <f>IF(Inputs!$B337="","",(ROUND(Inputs!$BC337*AU340,0)))</f>
        <v/>
      </c>
      <c r="CA340" s="46" t="str">
        <f>IF(Inputs!$B337="","",(ROUND(Inputs!$BC337*AV340,0)))</f>
        <v/>
      </c>
      <c r="CB340" s="46" t="str">
        <f>IF(Inputs!$B337="","",(ROUND(Inputs!$BC337*AW340,0)))</f>
        <v/>
      </c>
      <c r="CC340" s="46" t="str">
        <f>IF(Inputs!$B337="","",(ROUND(Inputs!$BC337*AX340,0)))</f>
        <v/>
      </c>
      <c r="CD340" s="46" t="str">
        <f>IF(Inputs!$B337="","",(ROUND(Inputs!$BC337*AY340,0)))</f>
        <v/>
      </c>
      <c r="CE340" s="46" t="str">
        <f>IF(Inputs!$B337="","",(ROUND(Inputs!$BC337*AZ340,0)))</f>
        <v/>
      </c>
      <c r="CF340" s="46" t="str">
        <f>IF(Inputs!$B337="","",(ROUND(Inputs!$BC337*BA340,0)))</f>
        <v/>
      </c>
      <c r="CG340" s="46" t="str">
        <f>IF(Inputs!$B337="","",(ROUND(Inputs!$BC337*BB340,0)))</f>
        <v/>
      </c>
      <c r="CH340" s="46" t="str">
        <f>IF(Inputs!$B337="","",(ROUND(Inputs!$BC337*BC340,0)))</f>
        <v/>
      </c>
      <c r="CI340" s="46" t="str">
        <f>IF(Inputs!$B337="","",(ROUND(Inputs!$BC337*BD340,0)))</f>
        <v/>
      </c>
      <c r="CJ340" s="46" t="str">
        <f>IF(Inputs!$B337="","",(ROUND(Inputs!$BC337*BE340,0)))</f>
        <v/>
      </c>
      <c r="CK340" s="46" t="str">
        <f>IF(Inputs!$B337="","",(ROUND(Inputs!$BC337*BF340,0)))</f>
        <v/>
      </c>
      <c r="CL340" s="46" t="str">
        <f>IF(Inputs!$B337="","",(ROUND(Inputs!$BC337*BG340,0)))</f>
        <v/>
      </c>
      <c r="CM340" s="46" t="str">
        <f>IF(Inputs!$B337="","",(ROUND(Inputs!$BC337*BH340,0)))</f>
        <v/>
      </c>
      <c r="CN340" s="46" t="str">
        <f>IF(Inputs!$B337="","",(ROUND(Inputs!$BC337*BI340,0)))</f>
        <v/>
      </c>
      <c r="CO340" s="46" t="str">
        <f>IF(Inputs!$B337="","",(ROUND(Inputs!$BC337*BJ340,0)))</f>
        <v/>
      </c>
      <c r="CP340" s="46" t="str">
        <f>IF(Inputs!$B337="","",(ROUND(Inputs!$BC337*BK340,0)))</f>
        <v/>
      </c>
      <c r="CQ340" s="46" t="str">
        <f>IF(Inputs!$B337="","",(ROUND(Inputs!$BC337*BL340,0)))</f>
        <v/>
      </c>
      <c r="CR340" s="46" t="str">
        <f>IF(Inputs!$B337="","",(ROUND(Inputs!$BC337*BM340,0)))</f>
        <v/>
      </c>
      <c r="CV340" s="46" t="str">
        <f>IF(A340="","",IF(AND(CV$4&lt;=Inputs!$CQ337,CV$4&gt;=Inputs!$CP337),Inputs!$AR337/(Inputs!$CQ337-Inputs!$CP337+1),0)+IF(CV$4=Inputs!$CL337,Inputs!$BD337,0))</f>
        <v/>
      </c>
      <c r="CW340" s="46" t="str">
        <f>IF(B340="","",IF(AND(CW$4&lt;=Inputs!$CQ337,CW$4&gt;=Inputs!$CP337),Inputs!$AR337/(Inputs!$CQ337-Inputs!$CP337+1),0)+IF(CW$4=Inputs!$CL337,Inputs!$BD337,0))</f>
        <v/>
      </c>
      <c r="CX340" s="46" t="str">
        <f>IF(C340="","",IF(AND(CX$4&lt;=Inputs!$CQ337,CX$4&gt;=Inputs!$CP337),Inputs!$AR337/(Inputs!$CQ337-Inputs!$CP337+1),0)+IF(CX$4=Inputs!$CL337,Inputs!$BD337,0))</f>
        <v/>
      </c>
      <c r="CY340" s="46" t="str">
        <f>IF(D340="","",IF(AND(CY$4&lt;=Inputs!$CQ337,CY$4&gt;=Inputs!$CP337),Inputs!$AR337/(Inputs!$CQ337-Inputs!$CP337+1),0)+IF(CY$4=Inputs!$CL337,Inputs!$BD337,0))</f>
        <v/>
      </c>
      <c r="CZ340" s="46" t="str">
        <f>IF(E340="","",IF(AND(CZ$4&lt;=Inputs!$CQ337,CZ$4&gt;=Inputs!$CP337),Inputs!$AR337/(Inputs!$CQ337-Inputs!$CP337+1),0)+IF(CZ$4=Inputs!$CL337,Inputs!$BD337,0))</f>
        <v/>
      </c>
      <c r="DA340" s="46" t="str">
        <f>IF(F340="","",IF(AND(DA$4&lt;=Inputs!$CQ337,DA$4&gt;=Inputs!$CP337),Inputs!$AR337/(Inputs!$CQ337-Inputs!$CP337+1),0)+IF(DA$4=Inputs!$CL337,Inputs!$BD337,0))</f>
        <v/>
      </c>
      <c r="DB340" s="46" t="str">
        <f>IF(G340="","",IF(AND(DB$4&lt;=Inputs!$CQ337,DB$4&gt;=Inputs!$CP337),Inputs!$AR337/(Inputs!$CQ337-Inputs!$CP337+1),0)+IF(DB$4=Inputs!$CL337,Inputs!$BD337,0))</f>
        <v/>
      </c>
      <c r="DC340" s="46" t="str">
        <f>IF(H340="","",IF(AND(DC$4&lt;=Inputs!$CQ337,DC$4&gt;=Inputs!$CP337),Inputs!$AR337/(Inputs!$CQ337-Inputs!$CP337+1),0)+IF(DC$4=Inputs!$CL337,Inputs!$BD337,0))</f>
        <v/>
      </c>
      <c r="DD340" s="46" t="str">
        <f>IF(I340="","",IF(AND(DD$4&lt;=Inputs!$CQ337,DD$4&gt;=Inputs!$CP337),Inputs!$AR337/(Inputs!$CQ337-Inputs!$CP337+1),0)+IF(DD$4=Inputs!$CL337,Inputs!$BD337,0))</f>
        <v/>
      </c>
      <c r="DE340" s="46" t="str">
        <f>IF(J340="","",IF(AND(DE$4&lt;=Inputs!$CQ337,DE$4&gt;=Inputs!$CP337),Inputs!$AR337/(Inputs!$CQ337-Inputs!$CP337+1),0)+IF(DE$4=Inputs!$CL337,Inputs!$BD337,0))</f>
        <v/>
      </c>
      <c r="DF340" s="46" t="str">
        <f>IF(K340="","",IF(AND(DF$4&lt;=Inputs!$CQ337,DF$4&gt;=Inputs!$CP337),Inputs!$AR337/(Inputs!$CQ337-Inputs!$CP337+1),0)+IF(DF$4=Inputs!$CL337,Inputs!$BD337,0))</f>
        <v/>
      </c>
      <c r="DG340" s="46" t="str">
        <f>IF(L340="","",IF(AND(DG$4&lt;=Inputs!$CQ337,DG$4&gt;=Inputs!$CP337),Inputs!$AR337/(Inputs!$CQ337-Inputs!$CP337+1),0)+IF(DG$4=Inputs!$CL337,Inputs!$BD337,0))</f>
        <v/>
      </c>
      <c r="DH340" s="46" t="str">
        <f>IF(M340="","",IF(AND(DH$4&lt;=Inputs!$CQ337,DH$4&gt;=Inputs!$CP337),Inputs!$AR337/(Inputs!$CQ337-Inputs!$CP337+1),0)+IF(DH$4=Inputs!$CL337,Inputs!$BD337,0))</f>
        <v/>
      </c>
      <c r="DI340" s="46" t="str">
        <f>IF(N340="","",IF(AND(DI$4&lt;=Inputs!$CQ337,DI$4&gt;=Inputs!$CP337),Inputs!$AR337/(Inputs!$CQ337-Inputs!$CP337+1),0)+IF(DI$4=Inputs!$CL337,Inputs!$BD337,0))</f>
        <v/>
      </c>
      <c r="DJ340" s="46" t="str">
        <f>IF(O340="","",IF(AND(DJ$4&lt;=Inputs!$CQ337,DJ$4&gt;=Inputs!$CP337),Inputs!$AR337/(Inputs!$CQ337-Inputs!$CP337+1),0)+IF(DJ$4=Inputs!$CL337,Inputs!$BD337,0))</f>
        <v/>
      </c>
      <c r="DK340" s="46" t="str">
        <f>IF(P340="","",IF(AND(DK$4&lt;=Inputs!$CQ337,DK$4&gt;=Inputs!$CP337),Inputs!$AR337/(Inputs!$CQ337-Inputs!$CP337+1),0)+IF(DK$4=Inputs!$CL337,Inputs!$BD337,0))</f>
        <v/>
      </c>
      <c r="DL340" s="46" t="str">
        <f>IF(Q340="","",IF(AND(DL$4&lt;=Inputs!$CQ337,DL$4&gt;=Inputs!$CP337),Inputs!$AR337/(Inputs!$CQ337-Inputs!$CP337+1),0)+IF(DL$4=Inputs!$CL337,Inputs!$BD337,0))</f>
        <v/>
      </c>
      <c r="DM340" s="46" t="str">
        <f>IF(R340="","",IF(AND(DM$4&lt;=Inputs!$CQ337,DM$4&gt;=Inputs!$CP337),Inputs!$AR337/(Inputs!$CQ337-Inputs!$CP337+1),0)+IF(DM$4=Inputs!$CL337,Inputs!$BD337,0))</f>
        <v/>
      </c>
      <c r="DN340" s="46" t="str">
        <f>IF(S340="","",IF(AND(DN$4&lt;=Inputs!$CQ337,DN$4&gt;=Inputs!$CP337),Inputs!$AR337/(Inputs!$CQ337-Inputs!$CP337+1),0)+IF(DN$4=Inputs!$CL337,Inputs!$BD337,0))</f>
        <v/>
      </c>
      <c r="DO340" s="46" t="str">
        <f>IF(T340="","",IF(AND(DO$4&lt;=Inputs!$CQ337,DO$4&gt;=Inputs!$CP337),Inputs!$AR337/(Inputs!$CQ337-Inputs!$CP337+1),0)+IF(DO$4=Inputs!$CL337,Inputs!$BD337,0))</f>
        <v/>
      </c>
      <c r="DP340" s="46" t="str">
        <f>IF(U340="","",IF(AND(DP$4&lt;=Inputs!$CQ337,DP$4&gt;=Inputs!$CP337),Inputs!$AR337/(Inputs!$CQ337-Inputs!$CP337+1),0)+IF(DP$4=Inputs!$CL337,Inputs!$BD337,0))</f>
        <v/>
      </c>
      <c r="DQ340" s="46" t="str">
        <f>IF(V340="","",IF(AND(DQ$4&lt;=Inputs!$CQ337,DQ$4&gt;=Inputs!$CP337),Inputs!$AR337/(Inputs!$CQ337-Inputs!$CP337+1),0)+IF(DQ$4=Inputs!$CL337,Inputs!$BD337,0))</f>
        <v/>
      </c>
      <c r="DR340" s="46" t="str">
        <f>IF(W340="","",IF(AND(DR$4&lt;=Inputs!$CQ337,DR$4&gt;=Inputs!$CP337),Inputs!$AR337/(Inputs!$CQ337-Inputs!$CP337+1),0)+IF(DR$4=Inputs!$CL337,Inputs!$BD337,0))</f>
        <v/>
      </c>
      <c r="DS340" s="46" t="str">
        <f>IF(X340="","",IF(AND(DS$4&lt;=Inputs!$CQ337,DS$4&gt;=Inputs!$CP337),Inputs!$AR337/(Inputs!$CQ337-Inputs!$CP337+1),0)+IF(DS$4=Inputs!$CL337,Inputs!$BD337,0))</f>
        <v/>
      </c>
      <c r="DT340" s="46" t="str">
        <f>IF(Y340="","",IF(AND(DT$4&lt;=Inputs!$CQ337,DT$4&gt;=Inputs!$CP337),Inputs!$AR337/(Inputs!$CQ337-Inputs!$CP337+1),0)+IF(DT$4=Inputs!$CL337,Inputs!$BD337,0))</f>
        <v/>
      </c>
      <c r="DU340" s="46" t="str">
        <f>IF(Z340="","",IF(AND(DU$4&lt;=Inputs!$CQ337,DU$4&gt;=Inputs!$CP337),Inputs!$AR337/(Inputs!$CQ337-Inputs!$CP337+1),0)+IF(DU$4=Inputs!$CL337,Inputs!$BD337,0))</f>
        <v/>
      </c>
      <c r="DV340" s="46" t="str">
        <f>IF(AA340="","",IF(AND(DV$4&lt;=Inputs!$CQ337,DV$4&gt;=Inputs!$CP337),Inputs!$AR337/(Inputs!$CQ337-Inputs!$CP337+1),0)+IF(DV$4=Inputs!$CL337,Inputs!$BD337,0))</f>
        <v/>
      </c>
      <c r="DW340" s="46" t="str">
        <f>IF(AB340="","",IF(AND(DW$4&lt;=Inputs!$CQ337,DW$4&gt;=Inputs!$CP337),Inputs!$AR337/(Inputs!$CQ337-Inputs!$CP337+1),0)+IF(DW$4=Inputs!$CL337,Inputs!$BD337,0))</f>
        <v/>
      </c>
      <c r="DX340" s="46" t="str">
        <f>IF(AC340="","",IF(AND(DX$4&lt;=Inputs!$CQ337,DX$4&gt;=Inputs!$CP337),Inputs!$AR337/(Inputs!$CQ337-Inputs!$CP337+1),0)+IF(DX$4=Inputs!$CL337,Inputs!$BD337,0))</f>
        <v/>
      </c>
      <c r="DY340" s="46" t="str">
        <f>IF(AD340="","",IF(AND(DY$4&lt;=Inputs!$CQ337,DY$4&gt;=Inputs!$CP337),Inputs!$AR337/(Inputs!$CQ337-Inputs!$CP337+1),0)+IF(DY$4=Inputs!$CL337,Inputs!$BD337,0))</f>
        <v/>
      </c>
      <c r="DZ340" s="46" t="str">
        <f t="shared" si="14"/>
        <v/>
      </c>
    </row>
    <row r="341" spans="1:130">
      <c r="A341" s="7" t="str">
        <f>IF(Inputs!A338="","",Inputs!A338)</f>
        <v/>
      </c>
      <c r="B341" t="str">
        <f>IF(Inputs!B338="","",Inputs!B338)</f>
        <v/>
      </c>
      <c r="C341" s="46" t="str">
        <f>IF(Inputs!$B338="","",BO341-CV341)</f>
        <v/>
      </c>
      <c r="D341" s="46" t="str">
        <f>IF(Inputs!$B338="","",BP341-CW341)</f>
        <v/>
      </c>
      <c r="E341" s="46" t="str">
        <f>IF(Inputs!$B338="","",BQ341-CX341)</f>
        <v/>
      </c>
      <c r="F341" s="46" t="str">
        <f>IF(Inputs!$B338="","",BR341-CY341)</f>
        <v/>
      </c>
      <c r="G341" s="46" t="str">
        <f>IF(Inputs!$B338="","",BS341-CZ341)</f>
        <v/>
      </c>
      <c r="H341" s="46" t="str">
        <f>IF(Inputs!$B338="","",BT341-DA341)</f>
        <v/>
      </c>
      <c r="I341" s="46" t="str">
        <f>IF(Inputs!$B338="","",BU341-DB341)</f>
        <v/>
      </c>
      <c r="J341" s="46" t="str">
        <f>IF(Inputs!$B338="","",BV341-DC341)</f>
        <v/>
      </c>
      <c r="K341" s="46" t="str">
        <f>IF(Inputs!$B338="","",BW341-DD341)</f>
        <v/>
      </c>
      <c r="L341" s="46" t="str">
        <f>IF(Inputs!$B338="","",BX341-DE341)</f>
        <v/>
      </c>
      <c r="M341" s="46" t="str">
        <f>IF(Inputs!$B338="","",BY341-DF341)</f>
        <v/>
      </c>
      <c r="N341" s="46" t="str">
        <f>IF(Inputs!$B338="","",BZ341-DG341)</f>
        <v/>
      </c>
      <c r="O341" s="46" t="str">
        <f>IF(Inputs!$B338="","",CA341-DH341)</f>
        <v/>
      </c>
      <c r="P341" s="46" t="str">
        <f>IF(Inputs!$B338="","",CB341-DI341)</f>
        <v/>
      </c>
      <c r="Q341" s="46" t="str">
        <f>IF(Inputs!$B338="","",CC341-DJ341)</f>
        <v/>
      </c>
      <c r="R341" s="46" t="str">
        <f>IF(Inputs!$B338="","",CD341-DK341)</f>
        <v/>
      </c>
      <c r="S341" s="46" t="str">
        <f>IF(Inputs!$B338="","",CE341-DL341)</f>
        <v/>
      </c>
      <c r="T341" s="46" t="str">
        <f>IF(Inputs!$B338="","",CF341-DM341)</f>
        <v/>
      </c>
      <c r="U341" s="46" t="str">
        <f>IF(Inputs!$B338="","",CG341-DN341)</f>
        <v/>
      </c>
      <c r="V341" s="46" t="str">
        <f>IF(Inputs!$B338="","",CH341-DO341)</f>
        <v/>
      </c>
      <c r="W341" s="46" t="str">
        <f>IF(Inputs!$B338="","",CI341-DP341)</f>
        <v/>
      </c>
      <c r="X341" s="46" t="str">
        <f>IF(Inputs!$B338="","",CJ341-DQ341)</f>
        <v/>
      </c>
      <c r="Y341" s="46" t="str">
        <f>IF(Inputs!$B338="","",CK341-DR341)</f>
        <v/>
      </c>
      <c r="Z341" s="46" t="str">
        <f>IF(Inputs!$B338="","",CL341-DS341)</f>
        <v/>
      </c>
      <c r="AA341" s="46" t="str">
        <f>IF(Inputs!$B338="","",CM341-DT341)</f>
        <v/>
      </c>
      <c r="AB341" s="46" t="str">
        <f>IF(Inputs!$B338="","",CN341-DU341)</f>
        <v/>
      </c>
      <c r="AC341" s="46" t="str">
        <f>IF(Inputs!$B338="","",CO341-DV341)</f>
        <v/>
      </c>
      <c r="AD341" s="46" t="str">
        <f>IF(Inputs!$B338="","",CP341-DW341)</f>
        <v/>
      </c>
      <c r="AE341" s="46" t="str">
        <f>IF(Inputs!$B338="","",CQ341-DX341)</f>
        <v/>
      </c>
      <c r="AF341" s="46" t="str">
        <f>IF(Inputs!$B338="","",CR341-DY341)</f>
        <v/>
      </c>
      <c r="AG341" s="50" t="str">
        <f t="shared" si="15"/>
        <v/>
      </c>
      <c r="AH341" s="50"/>
      <c r="AJ341" s="27">
        <f>IF(AND(Inputs!$CO338=0,AJ$4&gt;=Inputs!$CM338),1,IF(AND(AJ$4&gt;=Inputs!$CM338,AJ$4&lt;Inputs!$CN338),1,IF(AND(AJ$4=Inputs!$CN338,AJ$4=Inputs!$CO338),1,IF(OR(AND(AJ$4=Inputs!$CN338+1,Inputs!$CN338=Inputs!$CO338),AND(AJ$4=Inputs!$CN338+2,Inputs!$CN338=Inputs!$CO338)),0,IF(AJ$4=Inputs!$CN338,0.8,IF(AJ$4=Inputs!$CN338+1,0.6,IF(AJ$4=Inputs!$CN338+2,0.4,IF(AJ$4=Inputs!$CO338,0.2,IF(AND(AJ$4&gt;=Inputs!$CL338,AJ$4&lt;Inputs!$CM338),(AJ$4-Inputs!$CL338+1)/(Inputs!$AI338+1),0)))))))))</f>
        <v>0</v>
      </c>
      <c r="AK341" s="27">
        <f>IF(AND(Inputs!$CO338=0,AK$4&gt;=Inputs!$CM338),1,IF(AND(AK$4&gt;=Inputs!$CM338,AK$4&lt;Inputs!$CN338),1,IF(AND(AK$4=Inputs!$CN338,AK$4=Inputs!$CO338),1,IF(OR(AND(AK$4=Inputs!$CN338+1,Inputs!$CN338=Inputs!$CO338),AND(AK$4=Inputs!$CN338+2,Inputs!$CN338=Inputs!$CO338)),0,IF(AK$4=Inputs!$CN338,0.8,IF(AK$4=Inputs!$CN338+1,0.6,IF(AK$4=Inputs!$CN338+2,0.4,IF(AK$4=Inputs!$CO338,0.2,IF(AND(AK$4&gt;=Inputs!$CL338,AK$4&lt;Inputs!$CM338),(AK$4-Inputs!$CL338+1)/(Inputs!$AI338+1),0)))))))))</f>
        <v>0</v>
      </c>
      <c r="AL341" s="27">
        <f>IF(AND(Inputs!$CO338=0,AL$4&gt;=Inputs!$CM338),1,IF(AND(AL$4&gt;=Inputs!$CM338,AL$4&lt;Inputs!$CN338),1,IF(AND(AL$4=Inputs!$CN338,AL$4=Inputs!$CO338),1,IF(OR(AND(AL$4=Inputs!$CN338+1,Inputs!$CN338=Inputs!$CO338),AND(AL$4=Inputs!$CN338+2,Inputs!$CN338=Inputs!$CO338)),0,IF(AL$4=Inputs!$CN338,0.8,IF(AL$4=Inputs!$CN338+1,0.6,IF(AL$4=Inputs!$CN338+2,0.4,IF(AL$4=Inputs!$CO338,0.2,IF(AND(AL$4&gt;=Inputs!$CL338,AL$4&lt;Inputs!$CM338),(AL$4-Inputs!$CL338+1)/(Inputs!$AI338+1),0)))))))))</f>
        <v>0</v>
      </c>
      <c r="AM341" s="27">
        <f>IF(AND(Inputs!$CO338=0,AM$4&gt;=Inputs!$CM338),1,IF(AND(AM$4&gt;=Inputs!$CM338,AM$4&lt;Inputs!$CN338),1,IF(AND(AM$4=Inputs!$CN338,AM$4=Inputs!$CO338),1,IF(OR(AND(AM$4=Inputs!$CN338+1,Inputs!$CN338=Inputs!$CO338),AND(AM$4=Inputs!$CN338+2,Inputs!$CN338=Inputs!$CO338)),0,IF(AM$4=Inputs!$CN338,0.8,IF(AM$4=Inputs!$CN338+1,0.6,IF(AM$4=Inputs!$CN338+2,0.4,IF(AM$4=Inputs!$CO338,0.2,IF(AND(AM$4&gt;=Inputs!$CL338,AM$4&lt;Inputs!$CM338),(AM$4-Inputs!$CL338+1)/(Inputs!$AI338+1),0)))))))))</f>
        <v>0</v>
      </c>
      <c r="AN341" s="27">
        <f>IF(AND(Inputs!$CO338=0,AN$4&gt;=Inputs!$CM338),1,IF(AND(AN$4&gt;=Inputs!$CM338,AN$4&lt;Inputs!$CN338),1,IF(AND(AN$4=Inputs!$CN338,AN$4=Inputs!$CO338),1,IF(OR(AND(AN$4=Inputs!$CN338+1,Inputs!$CN338=Inputs!$CO338),AND(AN$4=Inputs!$CN338+2,Inputs!$CN338=Inputs!$CO338)),0,IF(AN$4=Inputs!$CN338,0.8,IF(AN$4=Inputs!$CN338+1,0.6,IF(AN$4=Inputs!$CN338+2,0.4,IF(AN$4=Inputs!$CO338,0.2,IF(AND(AN$4&gt;=Inputs!$CL338,AN$4&lt;Inputs!$CM338),(AN$4-Inputs!$CL338+1)/(Inputs!$AI338+1),0)))))))))</f>
        <v>0</v>
      </c>
      <c r="AO341" s="27">
        <f>IF(AND(Inputs!$CO338=0,AO$4&gt;=Inputs!$CM338),1,IF(AND(AO$4&gt;=Inputs!$CM338,AO$4&lt;Inputs!$CN338),1,IF(AND(AO$4=Inputs!$CN338,AO$4=Inputs!$CO338),1,IF(OR(AND(AO$4=Inputs!$CN338+1,Inputs!$CN338=Inputs!$CO338),AND(AO$4=Inputs!$CN338+2,Inputs!$CN338=Inputs!$CO338)),0,IF(AO$4=Inputs!$CN338,0.8,IF(AO$4=Inputs!$CN338+1,0.6,IF(AO$4=Inputs!$CN338+2,0.4,IF(AO$4=Inputs!$CO338,0.2,IF(AND(AO$4&gt;=Inputs!$CL338,AO$4&lt;Inputs!$CM338),(AO$4-Inputs!$CL338+1)/(Inputs!$AI338+1),0)))))))))</f>
        <v>0</v>
      </c>
      <c r="AP341" s="27">
        <f>IF(AND(Inputs!$CO338=0,AP$4&gt;=Inputs!$CM338),1,IF(AND(AP$4&gt;=Inputs!$CM338,AP$4&lt;Inputs!$CN338),1,IF(AND(AP$4=Inputs!$CN338,AP$4=Inputs!$CO338),1,IF(OR(AND(AP$4=Inputs!$CN338+1,Inputs!$CN338=Inputs!$CO338),AND(AP$4=Inputs!$CN338+2,Inputs!$CN338=Inputs!$CO338)),0,IF(AP$4=Inputs!$CN338,0.8,IF(AP$4=Inputs!$CN338+1,0.6,IF(AP$4=Inputs!$CN338+2,0.4,IF(AP$4=Inputs!$CO338,0.2,IF(AND(AP$4&gt;=Inputs!$CL338,AP$4&lt;Inputs!$CM338),(AP$4-Inputs!$CL338+1)/(Inputs!$AI338+1),0)))))))))</f>
        <v>0</v>
      </c>
      <c r="AQ341" s="27">
        <f>IF(AND(Inputs!$CO338=0,AQ$4&gt;=Inputs!$CM338),1,IF(AND(AQ$4&gt;=Inputs!$CM338,AQ$4&lt;Inputs!$CN338),1,IF(AND(AQ$4=Inputs!$CN338,AQ$4=Inputs!$CO338),1,IF(OR(AND(AQ$4=Inputs!$CN338+1,Inputs!$CN338=Inputs!$CO338),AND(AQ$4=Inputs!$CN338+2,Inputs!$CN338=Inputs!$CO338)),0,IF(AQ$4=Inputs!$CN338,0.8,IF(AQ$4=Inputs!$CN338+1,0.6,IF(AQ$4=Inputs!$CN338+2,0.4,IF(AQ$4=Inputs!$CO338,0.2,IF(AND(AQ$4&gt;=Inputs!$CL338,AQ$4&lt;Inputs!$CM338),(AQ$4-Inputs!$CL338+1)/(Inputs!$AI338+1),0)))))))))</f>
        <v>0</v>
      </c>
      <c r="AR341" s="27">
        <f>IF(AND(Inputs!$CO338=0,AR$4&gt;=Inputs!$CM338),1,IF(AND(AR$4&gt;=Inputs!$CM338,AR$4&lt;Inputs!$CN338),1,IF(AND(AR$4=Inputs!$CN338,AR$4=Inputs!$CO338),1,IF(OR(AND(AR$4=Inputs!$CN338+1,Inputs!$CN338=Inputs!$CO338),AND(AR$4=Inputs!$CN338+2,Inputs!$CN338=Inputs!$CO338)),0,IF(AR$4=Inputs!$CN338,0.8,IF(AR$4=Inputs!$CN338+1,0.6,IF(AR$4=Inputs!$CN338+2,0.4,IF(AR$4=Inputs!$CO338,0.2,IF(AND(AR$4&gt;=Inputs!$CL338,AR$4&lt;Inputs!$CM338),(AR$4-Inputs!$CL338+1)/(Inputs!$AI338+1),0)))))))))</f>
        <v>0</v>
      </c>
      <c r="AS341" s="27">
        <f>IF(AND(Inputs!$CO338=0,AS$4&gt;=Inputs!$CM338),1,IF(AND(AS$4&gt;=Inputs!$CM338,AS$4&lt;Inputs!$CN338),1,IF(AND(AS$4=Inputs!$CN338,AS$4=Inputs!$CO338),1,IF(OR(AND(AS$4=Inputs!$CN338+1,Inputs!$CN338=Inputs!$CO338),AND(AS$4=Inputs!$CN338+2,Inputs!$CN338=Inputs!$CO338)),0,IF(AS$4=Inputs!$CN338,0.8,IF(AS$4=Inputs!$CN338+1,0.6,IF(AS$4=Inputs!$CN338+2,0.4,IF(AS$4=Inputs!$CO338,0.2,IF(AND(AS$4&gt;=Inputs!$CL338,AS$4&lt;Inputs!$CM338),(AS$4-Inputs!$CL338+1)/(Inputs!$AI338+1),0)))))))))</f>
        <v>0</v>
      </c>
      <c r="AT341" s="27">
        <f>IF(AND(Inputs!$CO338=0,AT$4&gt;=Inputs!$CM338),1,IF(AND(AT$4&gt;=Inputs!$CM338,AT$4&lt;Inputs!$CN338),1,IF(AND(AT$4=Inputs!$CN338,AT$4=Inputs!$CO338),1,IF(OR(AND(AT$4=Inputs!$CN338+1,Inputs!$CN338=Inputs!$CO338),AND(AT$4=Inputs!$CN338+2,Inputs!$CN338=Inputs!$CO338)),0,IF(AT$4=Inputs!$CN338,0.8,IF(AT$4=Inputs!$CN338+1,0.6,IF(AT$4=Inputs!$CN338+2,0.4,IF(AT$4=Inputs!$CO338,0.2,IF(AND(AT$4&gt;=Inputs!$CL338,AT$4&lt;Inputs!$CM338),(AT$4-Inputs!$CL338+1)/(Inputs!$AI338+1),0)))))))))</f>
        <v>0</v>
      </c>
      <c r="AU341" s="27">
        <f>IF(AND(Inputs!$CO338=0,AU$4&gt;=Inputs!$CM338),1,IF(AND(AU$4&gt;=Inputs!$CM338,AU$4&lt;Inputs!$CN338),1,IF(AND(AU$4=Inputs!$CN338,AU$4=Inputs!$CO338),1,IF(OR(AND(AU$4=Inputs!$CN338+1,Inputs!$CN338=Inputs!$CO338),AND(AU$4=Inputs!$CN338+2,Inputs!$CN338=Inputs!$CO338)),0,IF(AU$4=Inputs!$CN338,0.8,IF(AU$4=Inputs!$CN338+1,0.6,IF(AU$4=Inputs!$CN338+2,0.4,IF(AU$4=Inputs!$CO338,0.2,IF(AND(AU$4&gt;=Inputs!$CL338,AU$4&lt;Inputs!$CM338),(AU$4-Inputs!$CL338+1)/(Inputs!$AI338+1),0)))))))))</f>
        <v>0</v>
      </c>
      <c r="AV341" s="27">
        <f>IF(AND(Inputs!$CO338=0,AV$4&gt;=Inputs!$CM338),1,IF(AND(AV$4&gt;=Inputs!$CM338,AV$4&lt;Inputs!$CN338),1,IF(AND(AV$4=Inputs!$CN338,AV$4=Inputs!$CO338),1,IF(OR(AND(AV$4=Inputs!$CN338+1,Inputs!$CN338=Inputs!$CO338),AND(AV$4=Inputs!$CN338+2,Inputs!$CN338=Inputs!$CO338)),0,IF(AV$4=Inputs!$CN338,0.8,IF(AV$4=Inputs!$CN338+1,0.6,IF(AV$4=Inputs!$CN338+2,0.4,IF(AV$4=Inputs!$CO338,0.2,IF(AND(AV$4&gt;=Inputs!$CL338,AV$4&lt;Inputs!$CM338),(AV$4-Inputs!$CL338+1)/(Inputs!$AI338+1),0)))))))))</f>
        <v>0</v>
      </c>
      <c r="AW341" s="27">
        <f>IF(AND(Inputs!$CO338=0,AW$4&gt;=Inputs!$CM338),1,IF(AND(AW$4&gt;=Inputs!$CM338,AW$4&lt;Inputs!$CN338),1,IF(AND(AW$4=Inputs!$CN338,AW$4=Inputs!$CO338),1,IF(OR(AND(AW$4=Inputs!$CN338+1,Inputs!$CN338=Inputs!$CO338),AND(AW$4=Inputs!$CN338+2,Inputs!$CN338=Inputs!$CO338)),0,IF(AW$4=Inputs!$CN338,0.8,IF(AW$4=Inputs!$CN338+1,0.6,IF(AW$4=Inputs!$CN338+2,0.4,IF(AW$4=Inputs!$CO338,0.2,IF(AND(AW$4&gt;=Inputs!$CL338,AW$4&lt;Inputs!$CM338),(AW$4-Inputs!$CL338+1)/(Inputs!$AI338+1),0)))))))))</f>
        <v>0</v>
      </c>
      <c r="AX341" s="27">
        <f>IF(AND(Inputs!$CO338=0,AX$4&gt;=Inputs!$CM338),1,IF(AND(AX$4&gt;=Inputs!$CM338,AX$4&lt;Inputs!$CN338),1,IF(AND(AX$4=Inputs!$CN338,AX$4=Inputs!$CO338),1,IF(OR(AND(AX$4=Inputs!$CN338+1,Inputs!$CN338=Inputs!$CO338),AND(AX$4=Inputs!$CN338+2,Inputs!$CN338=Inputs!$CO338)),0,IF(AX$4=Inputs!$CN338,0.8,IF(AX$4=Inputs!$CN338+1,0.6,IF(AX$4=Inputs!$CN338+2,0.4,IF(AX$4=Inputs!$CO338,0.2,IF(AND(AX$4&gt;=Inputs!$CL338,AX$4&lt;Inputs!$CM338),(AX$4-Inputs!$CL338+1)/(Inputs!$AI338+1),0)))))))))</f>
        <v>0</v>
      </c>
      <c r="AY341" s="27">
        <f>IF(AND(Inputs!$CO338=0,AY$4&gt;=Inputs!$CM338),1,IF(AND(AY$4&gt;=Inputs!$CM338,AY$4&lt;Inputs!$CN338),1,IF(AND(AY$4=Inputs!$CN338,AY$4=Inputs!$CO338),1,IF(OR(AND(AY$4=Inputs!$CN338+1,Inputs!$CN338=Inputs!$CO338),AND(AY$4=Inputs!$CN338+2,Inputs!$CN338=Inputs!$CO338)),0,IF(AY$4=Inputs!$CN338,0.8,IF(AY$4=Inputs!$CN338+1,0.6,IF(AY$4=Inputs!$CN338+2,0.4,IF(AY$4=Inputs!$CO338,0.2,IF(AND(AY$4&gt;=Inputs!$CL338,AY$4&lt;Inputs!$CM338),(AY$4-Inputs!$CL338+1)/(Inputs!$AI338+1),0)))))))))</f>
        <v>0</v>
      </c>
      <c r="AZ341" s="27">
        <f>IF(AND(Inputs!$CO338=0,AZ$4&gt;=Inputs!$CM338),1,IF(AND(AZ$4&gt;=Inputs!$CM338,AZ$4&lt;Inputs!$CN338),1,IF(AND(AZ$4=Inputs!$CN338,AZ$4=Inputs!$CO338),1,IF(OR(AND(AZ$4=Inputs!$CN338+1,Inputs!$CN338=Inputs!$CO338),AND(AZ$4=Inputs!$CN338+2,Inputs!$CN338=Inputs!$CO338)),0,IF(AZ$4=Inputs!$CN338,0.8,IF(AZ$4=Inputs!$CN338+1,0.6,IF(AZ$4=Inputs!$CN338+2,0.4,IF(AZ$4=Inputs!$CO338,0.2,IF(AND(AZ$4&gt;=Inputs!$CL338,AZ$4&lt;Inputs!$CM338),(AZ$4-Inputs!$CL338+1)/(Inputs!$AI338+1),0)))))))))</f>
        <v>0</v>
      </c>
      <c r="BA341" s="27">
        <f>IF(AND(Inputs!$CO338=0,BA$4&gt;=Inputs!$CM338),1,IF(AND(BA$4&gt;=Inputs!$CM338,BA$4&lt;Inputs!$CN338),1,IF(AND(BA$4=Inputs!$CN338,BA$4=Inputs!$CO338),1,IF(OR(AND(BA$4=Inputs!$CN338+1,Inputs!$CN338=Inputs!$CO338),AND(BA$4=Inputs!$CN338+2,Inputs!$CN338=Inputs!$CO338)),0,IF(BA$4=Inputs!$CN338,0.8,IF(BA$4=Inputs!$CN338+1,0.6,IF(BA$4=Inputs!$CN338+2,0.4,IF(BA$4=Inputs!$CO338,0.2,IF(AND(BA$4&gt;=Inputs!$CL338,BA$4&lt;Inputs!$CM338),(BA$4-Inputs!$CL338+1)/(Inputs!$AI338+1),0)))))))))</f>
        <v>0</v>
      </c>
      <c r="BB341" s="27">
        <f>IF(AND(Inputs!$CO338=0,BB$4&gt;=Inputs!$CM338),1,IF(AND(BB$4&gt;=Inputs!$CM338,BB$4&lt;Inputs!$CN338),1,IF(AND(BB$4=Inputs!$CN338,BB$4=Inputs!$CO338),1,IF(OR(AND(BB$4=Inputs!$CN338+1,Inputs!$CN338=Inputs!$CO338),AND(BB$4=Inputs!$CN338+2,Inputs!$CN338=Inputs!$CO338)),0,IF(BB$4=Inputs!$CN338,0.8,IF(BB$4=Inputs!$CN338+1,0.6,IF(BB$4=Inputs!$CN338+2,0.4,IF(BB$4=Inputs!$CO338,0.2,IF(AND(BB$4&gt;=Inputs!$CL338,BB$4&lt;Inputs!$CM338),(BB$4-Inputs!$CL338+1)/(Inputs!$AI338+1),0)))))))))</f>
        <v>0</v>
      </c>
      <c r="BC341" s="27">
        <f>IF(AND(Inputs!$CO338=0,BC$4&gt;=Inputs!$CM338),1,IF(AND(BC$4&gt;=Inputs!$CM338,BC$4&lt;Inputs!$CN338),1,IF(AND(BC$4=Inputs!$CN338,BC$4=Inputs!$CO338),1,IF(OR(AND(BC$4=Inputs!$CN338+1,Inputs!$CN338=Inputs!$CO338),AND(BC$4=Inputs!$CN338+2,Inputs!$CN338=Inputs!$CO338)),0,IF(BC$4=Inputs!$CN338,0.8,IF(BC$4=Inputs!$CN338+1,0.6,IF(BC$4=Inputs!$CN338+2,0.4,IF(BC$4=Inputs!$CO338,0.2,IF(AND(BC$4&gt;=Inputs!$CL338,BC$4&lt;Inputs!$CM338),(BC$4-Inputs!$CL338+1)/(Inputs!$AI338+1),0)))))))))</f>
        <v>0</v>
      </c>
      <c r="BD341" s="27">
        <f>IF(AND(Inputs!$CO338=0,BD$4&gt;=Inputs!$CM338),1,IF(AND(BD$4&gt;=Inputs!$CM338,BD$4&lt;Inputs!$CN338),1,IF(AND(BD$4=Inputs!$CN338,BD$4=Inputs!$CO338),1,IF(OR(AND(BD$4=Inputs!$CN338+1,Inputs!$CN338=Inputs!$CO338),AND(BD$4=Inputs!$CN338+2,Inputs!$CN338=Inputs!$CO338)),0,IF(BD$4=Inputs!$CN338,0.8,IF(BD$4=Inputs!$CN338+1,0.6,IF(BD$4=Inputs!$CN338+2,0.4,IF(BD$4=Inputs!$CO338,0.2,IF(AND(BD$4&gt;=Inputs!$CL338,BD$4&lt;Inputs!$CM338),(BD$4-Inputs!$CL338+1)/(Inputs!$AI338+1),0)))))))))</f>
        <v>0</v>
      </c>
      <c r="BE341" s="27">
        <f>IF(AND(Inputs!$CO338=0,BE$4&gt;=Inputs!$CM338),1,IF(AND(BE$4&gt;=Inputs!$CM338,BE$4&lt;Inputs!$CN338),1,IF(AND(BE$4=Inputs!$CN338,BE$4=Inputs!$CO338),1,IF(OR(AND(BE$4=Inputs!$CN338+1,Inputs!$CN338=Inputs!$CO338),AND(BE$4=Inputs!$CN338+2,Inputs!$CN338=Inputs!$CO338)),0,IF(BE$4=Inputs!$CN338,0.8,IF(BE$4=Inputs!$CN338+1,0.6,IF(BE$4=Inputs!$CN338+2,0.4,IF(BE$4=Inputs!$CO338,0.2,IF(AND(BE$4&gt;=Inputs!$CL338,BE$4&lt;Inputs!$CM338),(BE$4-Inputs!$CL338+1)/(Inputs!$AI338+1),0)))))))))</f>
        <v>0</v>
      </c>
      <c r="BF341" s="27">
        <f>IF(AND(Inputs!$CO338=0,BF$4&gt;=Inputs!$CM338),1,IF(AND(BF$4&gt;=Inputs!$CM338,BF$4&lt;Inputs!$CN338),1,IF(AND(BF$4=Inputs!$CN338,BF$4=Inputs!$CO338),1,IF(OR(AND(BF$4=Inputs!$CN338+1,Inputs!$CN338=Inputs!$CO338),AND(BF$4=Inputs!$CN338+2,Inputs!$CN338=Inputs!$CO338)),0,IF(BF$4=Inputs!$CN338,0.8,IF(BF$4=Inputs!$CN338+1,0.6,IF(BF$4=Inputs!$CN338+2,0.4,IF(BF$4=Inputs!$CO338,0.2,IF(AND(BF$4&gt;=Inputs!$CL338,BF$4&lt;Inputs!$CM338),(BF$4-Inputs!$CL338+1)/(Inputs!$AI338+1),0)))))))))</f>
        <v>0</v>
      </c>
      <c r="BG341" s="27">
        <f>IF(AND(Inputs!$CO338=0,BG$4&gt;=Inputs!$CM338),1,IF(AND(BG$4&gt;=Inputs!$CM338,BG$4&lt;Inputs!$CN338),1,IF(AND(BG$4=Inputs!$CN338,BG$4=Inputs!$CO338),1,IF(OR(AND(BG$4=Inputs!$CN338+1,Inputs!$CN338=Inputs!$CO338),AND(BG$4=Inputs!$CN338+2,Inputs!$CN338=Inputs!$CO338)),0,IF(BG$4=Inputs!$CN338,0.8,IF(BG$4=Inputs!$CN338+1,0.6,IF(BG$4=Inputs!$CN338+2,0.4,IF(BG$4=Inputs!$CO338,0.2,IF(AND(BG$4&gt;=Inputs!$CL338,BG$4&lt;Inputs!$CM338),(BG$4-Inputs!$CL338+1)/(Inputs!$AI338+1),0)))))))))</f>
        <v>0</v>
      </c>
      <c r="BH341" s="27">
        <f>IF(AND(Inputs!$CO338=0,BH$4&gt;=Inputs!$CM338),1,IF(AND(BH$4&gt;=Inputs!$CM338,BH$4&lt;Inputs!$CN338),1,IF(AND(BH$4=Inputs!$CN338,BH$4=Inputs!$CO338),1,IF(OR(AND(BH$4=Inputs!$CN338+1,Inputs!$CN338=Inputs!$CO338),AND(BH$4=Inputs!$CN338+2,Inputs!$CN338=Inputs!$CO338)),0,IF(BH$4=Inputs!$CN338,0.8,IF(BH$4=Inputs!$CN338+1,0.6,IF(BH$4=Inputs!$CN338+2,0.4,IF(BH$4=Inputs!$CO338,0.2,IF(AND(BH$4&gt;=Inputs!$CL338,BH$4&lt;Inputs!$CM338),(BH$4-Inputs!$CL338+1)/(Inputs!$AI338+1),0)))))))))</f>
        <v>0</v>
      </c>
      <c r="BI341" s="27">
        <f>IF(AND(Inputs!$CO338=0,BI$4&gt;=Inputs!$CM338),1,IF(AND(BI$4&gt;=Inputs!$CM338,BI$4&lt;Inputs!$CN338),1,IF(AND(BI$4=Inputs!$CN338,BI$4=Inputs!$CO338),1,IF(OR(AND(BI$4=Inputs!$CN338+1,Inputs!$CN338=Inputs!$CO338),AND(BI$4=Inputs!$CN338+2,Inputs!$CN338=Inputs!$CO338)),0,IF(BI$4=Inputs!$CN338,0.8,IF(BI$4=Inputs!$CN338+1,0.6,IF(BI$4=Inputs!$CN338+2,0.4,IF(BI$4=Inputs!$CO338,0.2,IF(AND(BI$4&gt;=Inputs!$CL338,BI$4&lt;Inputs!$CM338),(BI$4-Inputs!$CL338+1)/(Inputs!$AI338+1),0)))))))))</f>
        <v>0</v>
      </c>
      <c r="BJ341" s="27">
        <f>IF(AND(Inputs!$CO338=0,BJ$4&gt;=Inputs!$CM338),1,IF(AND(BJ$4&gt;=Inputs!$CM338,BJ$4&lt;Inputs!$CN338),1,IF(AND(BJ$4=Inputs!$CN338,BJ$4=Inputs!$CO338),1,IF(OR(AND(BJ$4=Inputs!$CN338+1,Inputs!$CN338=Inputs!$CO338),AND(BJ$4=Inputs!$CN338+2,Inputs!$CN338=Inputs!$CO338)),0,IF(BJ$4=Inputs!$CN338,0.8,IF(BJ$4=Inputs!$CN338+1,0.6,IF(BJ$4=Inputs!$CN338+2,0.4,IF(BJ$4=Inputs!$CO338,0.2,IF(AND(BJ$4&gt;=Inputs!$CL338,BJ$4&lt;Inputs!$CM338),(BJ$4-Inputs!$CL338+1)/(Inputs!$AI338+1),0)))))))))</f>
        <v>0</v>
      </c>
      <c r="BK341" s="27">
        <f>IF(AND(Inputs!$CO338=0,BK$4&gt;=Inputs!$CM338),1,IF(AND(BK$4&gt;=Inputs!$CM338,BK$4&lt;Inputs!$CN338),1,IF(AND(BK$4=Inputs!$CN338,BK$4=Inputs!$CO338),1,IF(OR(AND(BK$4=Inputs!$CN338+1,Inputs!$CN338=Inputs!$CO338),AND(BK$4=Inputs!$CN338+2,Inputs!$CN338=Inputs!$CO338)),0,IF(BK$4=Inputs!$CN338,0.8,IF(BK$4=Inputs!$CN338+1,0.6,IF(BK$4=Inputs!$CN338+2,0.4,IF(BK$4=Inputs!$CO338,0.2,IF(AND(BK$4&gt;=Inputs!$CL338,BK$4&lt;Inputs!$CM338),(BK$4-Inputs!$CL338+1)/(Inputs!$AI338+1),0)))))))))</f>
        <v>0</v>
      </c>
      <c r="BL341" s="27">
        <f>IF(AND(Inputs!$CO338=0,BL$4&gt;=Inputs!$CM338),1,IF(AND(BL$4&gt;=Inputs!$CM338,BL$4&lt;Inputs!$CN338),1,IF(AND(BL$4=Inputs!$CN338,BL$4=Inputs!$CO338),1,IF(OR(AND(BL$4=Inputs!$CN338+1,Inputs!$CN338=Inputs!$CO338),AND(BL$4=Inputs!$CN338+2,Inputs!$CN338=Inputs!$CO338)),0,IF(BL$4=Inputs!$CN338,0.8,IF(BL$4=Inputs!$CN338+1,0.6,IF(BL$4=Inputs!$CN338+2,0.4,IF(BL$4=Inputs!$CO338,0.2,IF(AND(BL$4&gt;=Inputs!$CL338,BL$4&lt;Inputs!$CM338),(BL$4-Inputs!$CL338+1)/(Inputs!$AI338+1),0)))))))))</f>
        <v>0</v>
      </c>
      <c r="BM341" s="27">
        <f>IF(AND(Inputs!$CO338=0,BM$4&gt;=Inputs!$CM338),1,IF(AND(BM$4&gt;=Inputs!$CM338,BM$4&lt;Inputs!$CN338),1,IF(AND(BM$4=Inputs!$CN338,BM$4=Inputs!$CO338),1,IF(OR(AND(BM$4=Inputs!$CN338+1,Inputs!$CN338=Inputs!$CO338),AND(BM$4=Inputs!$CN338+2,Inputs!$CN338=Inputs!$CO338)),0,IF(BM$4=Inputs!$CN338,0.8,IF(BM$4=Inputs!$CN338+1,0.6,IF(BM$4=Inputs!$CN338+2,0.4,IF(BM$4=Inputs!$CO338,0.2,IF(AND(BM$4&gt;=Inputs!$CL338,BM$4&lt;Inputs!$CM338),(BM$4-Inputs!$CL338+1)/(Inputs!$AI338+1),0)))))))))</f>
        <v>0</v>
      </c>
      <c r="BO341" s="46" t="str">
        <f>IF(Inputs!$B338="","",(ROUND(Inputs!$BC338*AJ341,0)))</f>
        <v/>
      </c>
      <c r="BP341" s="46" t="str">
        <f>IF(Inputs!$B338="","",(ROUND(Inputs!$BC338*AK341,0)))</f>
        <v/>
      </c>
      <c r="BQ341" s="46" t="str">
        <f>IF(Inputs!$B338="","",(ROUND(Inputs!$BC338*AL341,0)))</f>
        <v/>
      </c>
      <c r="BR341" s="46" t="str">
        <f>IF(Inputs!$B338="","",(ROUND(Inputs!$BC338*AM341,0)))</f>
        <v/>
      </c>
      <c r="BS341" s="46" t="str">
        <f>IF(Inputs!$B338="","",(ROUND(Inputs!$BC338*AN341,0)))</f>
        <v/>
      </c>
      <c r="BT341" s="46" t="str">
        <f>IF(Inputs!$B338="","",(ROUND(Inputs!$BC338*AO341,0)))</f>
        <v/>
      </c>
      <c r="BU341" s="46" t="str">
        <f>IF(Inputs!$B338="","",(ROUND(Inputs!$BC338*AP341,0)))</f>
        <v/>
      </c>
      <c r="BV341" s="46" t="str">
        <f>IF(Inputs!$B338="","",(ROUND(Inputs!$BC338*AQ341,0)))</f>
        <v/>
      </c>
      <c r="BW341" s="46" t="str">
        <f>IF(Inputs!$B338="","",(ROUND(Inputs!$BC338*AR341,0)))</f>
        <v/>
      </c>
      <c r="BX341" s="46" t="str">
        <f>IF(Inputs!$B338="","",(ROUND(Inputs!$BC338*AS341,0)))</f>
        <v/>
      </c>
      <c r="BY341" s="46" t="str">
        <f>IF(Inputs!$B338="","",(ROUND(Inputs!$BC338*AT341,0)))</f>
        <v/>
      </c>
      <c r="BZ341" s="46" t="str">
        <f>IF(Inputs!$B338="","",(ROUND(Inputs!$BC338*AU341,0)))</f>
        <v/>
      </c>
      <c r="CA341" s="46" t="str">
        <f>IF(Inputs!$B338="","",(ROUND(Inputs!$BC338*AV341,0)))</f>
        <v/>
      </c>
      <c r="CB341" s="46" t="str">
        <f>IF(Inputs!$B338="","",(ROUND(Inputs!$BC338*AW341,0)))</f>
        <v/>
      </c>
      <c r="CC341" s="46" t="str">
        <f>IF(Inputs!$B338="","",(ROUND(Inputs!$BC338*AX341,0)))</f>
        <v/>
      </c>
      <c r="CD341" s="46" t="str">
        <f>IF(Inputs!$B338="","",(ROUND(Inputs!$BC338*AY341,0)))</f>
        <v/>
      </c>
      <c r="CE341" s="46" t="str">
        <f>IF(Inputs!$B338="","",(ROUND(Inputs!$BC338*AZ341,0)))</f>
        <v/>
      </c>
      <c r="CF341" s="46" t="str">
        <f>IF(Inputs!$B338="","",(ROUND(Inputs!$BC338*BA341,0)))</f>
        <v/>
      </c>
      <c r="CG341" s="46" t="str">
        <f>IF(Inputs!$B338="","",(ROUND(Inputs!$BC338*BB341,0)))</f>
        <v/>
      </c>
      <c r="CH341" s="46" t="str">
        <f>IF(Inputs!$B338="","",(ROUND(Inputs!$BC338*BC341,0)))</f>
        <v/>
      </c>
      <c r="CI341" s="46" t="str">
        <f>IF(Inputs!$B338="","",(ROUND(Inputs!$BC338*BD341,0)))</f>
        <v/>
      </c>
      <c r="CJ341" s="46" t="str">
        <f>IF(Inputs!$B338="","",(ROUND(Inputs!$BC338*BE341,0)))</f>
        <v/>
      </c>
      <c r="CK341" s="46" t="str">
        <f>IF(Inputs!$B338="","",(ROUND(Inputs!$BC338*BF341,0)))</f>
        <v/>
      </c>
      <c r="CL341" s="46" t="str">
        <f>IF(Inputs!$B338="","",(ROUND(Inputs!$BC338*BG341,0)))</f>
        <v/>
      </c>
      <c r="CM341" s="46" t="str">
        <f>IF(Inputs!$B338="","",(ROUND(Inputs!$BC338*BH341,0)))</f>
        <v/>
      </c>
      <c r="CN341" s="46" t="str">
        <f>IF(Inputs!$B338="","",(ROUND(Inputs!$BC338*BI341,0)))</f>
        <v/>
      </c>
      <c r="CO341" s="46" t="str">
        <f>IF(Inputs!$B338="","",(ROUND(Inputs!$BC338*BJ341,0)))</f>
        <v/>
      </c>
      <c r="CP341" s="46" t="str">
        <f>IF(Inputs!$B338="","",(ROUND(Inputs!$BC338*BK341,0)))</f>
        <v/>
      </c>
      <c r="CQ341" s="46" t="str">
        <f>IF(Inputs!$B338="","",(ROUND(Inputs!$BC338*BL341,0)))</f>
        <v/>
      </c>
      <c r="CR341" s="46" t="str">
        <f>IF(Inputs!$B338="","",(ROUND(Inputs!$BC338*BM341,0)))</f>
        <v/>
      </c>
      <c r="CV341" s="46" t="str">
        <f>IF(A341="","",IF(AND(CV$4&lt;=Inputs!$CQ338,CV$4&gt;=Inputs!$CP338),Inputs!$AR338/(Inputs!$CQ338-Inputs!$CP338+1),0)+IF(CV$4=Inputs!$CL338,Inputs!$BD338,0))</f>
        <v/>
      </c>
      <c r="CW341" s="46" t="str">
        <f>IF(B341="","",IF(AND(CW$4&lt;=Inputs!$CQ338,CW$4&gt;=Inputs!$CP338),Inputs!$AR338/(Inputs!$CQ338-Inputs!$CP338+1),0)+IF(CW$4=Inputs!$CL338,Inputs!$BD338,0))</f>
        <v/>
      </c>
      <c r="CX341" s="46" t="str">
        <f>IF(C341="","",IF(AND(CX$4&lt;=Inputs!$CQ338,CX$4&gt;=Inputs!$CP338),Inputs!$AR338/(Inputs!$CQ338-Inputs!$CP338+1),0)+IF(CX$4=Inputs!$CL338,Inputs!$BD338,0))</f>
        <v/>
      </c>
      <c r="CY341" s="46" t="str">
        <f>IF(D341="","",IF(AND(CY$4&lt;=Inputs!$CQ338,CY$4&gt;=Inputs!$CP338),Inputs!$AR338/(Inputs!$CQ338-Inputs!$CP338+1),0)+IF(CY$4=Inputs!$CL338,Inputs!$BD338,0))</f>
        <v/>
      </c>
      <c r="CZ341" s="46" t="str">
        <f>IF(E341="","",IF(AND(CZ$4&lt;=Inputs!$CQ338,CZ$4&gt;=Inputs!$CP338),Inputs!$AR338/(Inputs!$CQ338-Inputs!$CP338+1),0)+IF(CZ$4=Inputs!$CL338,Inputs!$BD338,0))</f>
        <v/>
      </c>
      <c r="DA341" s="46" t="str">
        <f>IF(F341="","",IF(AND(DA$4&lt;=Inputs!$CQ338,DA$4&gt;=Inputs!$CP338),Inputs!$AR338/(Inputs!$CQ338-Inputs!$CP338+1),0)+IF(DA$4=Inputs!$CL338,Inputs!$BD338,0))</f>
        <v/>
      </c>
      <c r="DB341" s="46" t="str">
        <f>IF(G341="","",IF(AND(DB$4&lt;=Inputs!$CQ338,DB$4&gt;=Inputs!$CP338),Inputs!$AR338/(Inputs!$CQ338-Inputs!$CP338+1),0)+IF(DB$4=Inputs!$CL338,Inputs!$BD338,0))</f>
        <v/>
      </c>
      <c r="DC341" s="46" t="str">
        <f>IF(H341="","",IF(AND(DC$4&lt;=Inputs!$CQ338,DC$4&gt;=Inputs!$CP338),Inputs!$AR338/(Inputs!$CQ338-Inputs!$CP338+1),0)+IF(DC$4=Inputs!$CL338,Inputs!$BD338,0))</f>
        <v/>
      </c>
      <c r="DD341" s="46" t="str">
        <f>IF(I341="","",IF(AND(DD$4&lt;=Inputs!$CQ338,DD$4&gt;=Inputs!$CP338),Inputs!$AR338/(Inputs!$CQ338-Inputs!$CP338+1),0)+IF(DD$4=Inputs!$CL338,Inputs!$BD338,0))</f>
        <v/>
      </c>
      <c r="DE341" s="46" t="str">
        <f>IF(J341="","",IF(AND(DE$4&lt;=Inputs!$CQ338,DE$4&gt;=Inputs!$CP338),Inputs!$AR338/(Inputs!$CQ338-Inputs!$CP338+1),0)+IF(DE$4=Inputs!$CL338,Inputs!$BD338,0))</f>
        <v/>
      </c>
      <c r="DF341" s="46" t="str">
        <f>IF(K341="","",IF(AND(DF$4&lt;=Inputs!$CQ338,DF$4&gt;=Inputs!$CP338),Inputs!$AR338/(Inputs!$CQ338-Inputs!$CP338+1),0)+IF(DF$4=Inputs!$CL338,Inputs!$BD338,0))</f>
        <v/>
      </c>
      <c r="DG341" s="46" t="str">
        <f>IF(L341="","",IF(AND(DG$4&lt;=Inputs!$CQ338,DG$4&gt;=Inputs!$CP338),Inputs!$AR338/(Inputs!$CQ338-Inputs!$CP338+1),0)+IF(DG$4=Inputs!$CL338,Inputs!$BD338,0))</f>
        <v/>
      </c>
      <c r="DH341" s="46" t="str">
        <f>IF(M341="","",IF(AND(DH$4&lt;=Inputs!$CQ338,DH$4&gt;=Inputs!$CP338),Inputs!$AR338/(Inputs!$CQ338-Inputs!$CP338+1),0)+IF(DH$4=Inputs!$CL338,Inputs!$BD338,0))</f>
        <v/>
      </c>
      <c r="DI341" s="46" t="str">
        <f>IF(N341="","",IF(AND(DI$4&lt;=Inputs!$CQ338,DI$4&gt;=Inputs!$CP338),Inputs!$AR338/(Inputs!$CQ338-Inputs!$CP338+1),0)+IF(DI$4=Inputs!$CL338,Inputs!$BD338,0))</f>
        <v/>
      </c>
      <c r="DJ341" s="46" t="str">
        <f>IF(O341="","",IF(AND(DJ$4&lt;=Inputs!$CQ338,DJ$4&gt;=Inputs!$CP338),Inputs!$AR338/(Inputs!$CQ338-Inputs!$CP338+1),0)+IF(DJ$4=Inputs!$CL338,Inputs!$BD338,0))</f>
        <v/>
      </c>
      <c r="DK341" s="46" t="str">
        <f>IF(P341="","",IF(AND(DK$4&lt;=Inputs!$CQ338,DK$4&gt;=Inputs!$CP338),Inputs!$AR338/(Inputs!$CQ338-Inputs!$CP338+1),0)+IF(DK$4=Inputs!$CL338,Inputs!$BD338,0))</f>
        <v/>
      </c>
      <c r="DL341" s="46" t="str">
        <f>IF(Q341="","",IF(AND(DL$4&lt;=Inputs!$CQ338,DL$4&gt;=Inputs!$CP338),Inputs!$AR338/(Inputs!$CQ338-Inputs!$CP338+1),0)+IF(DL$4=Inputs!$CL338,Inputs!$BD338,0))</f>
        <v/>
      </c>
      <c r="DM341" s="46" t="str">
        <f>IF(R341="","",IF(AND(DM$4&lt;=Inputs!$CQ338,DM$4&gt;=Inputs!$CP338),Inputs!$AR338/(Inputs!$CQ338-Inputs!$CP338+1),0)+IF(DM$4=Inputs!$CL338,Inputs!$BD338,0))</f>
        <v/>
      </c>
      <c r="DN341" s="46" t="str">
        <f>IF(S341="","",IF(AND(DN$4&lt;=Inputs!$CQ338,DN$4&gt;=Inputs!$CP338),Inputs!$AR338/(Inputs!$CQ338-Inputs!$CP338+1),0)+IF(DN$4=Inputs!$CL338,Inputs!$BD338,0))</f>
        <v/>
      </c>
      <c r="DO341" s="46" t="str">
        <f>IF(T341="","",IF(AND(DO$4&lt;=Inputs!$CQ338,DO$4&gt;=Inputs!$CP338),Inputs!$AR338/(Inputs!$CQ338-Inputs!$CP338+1),0)+IF(DO$4=Inputs!$CL338,Inputs!$BD338,0))</f>
        <v/>
      </c>
      <c r="DP341" s="46" t="str">
        <f>IF(U341="","",IF(AND(DP$4&lt;=Inputs!$CQ338,DP$4&gt;=Inputs!$CP338),Inputs!$AR338/(Inputs!$CQ338-Inputs!$CP338+1),0)+IF(DP$4=Inputs!$CL338,Inputs!$BD338,0))</f>
        <v/>
      </c>
      <c r="DQ341" s="46" t="str">
        <f>IF(V341="","",IF(AND(DQ$4&lt;=Inputs!$CQ338,DQ$4&gt;=Inputs!$CP338),Inputs!$AR338/(Inputs!$CQ338-Inputs!$CP338+1),0)+IF(DQ$4=Inputs!$CL338,Inputs!$BD338,0))</f>
        <v/>
      </c>
      <c r="DR341" s="46" t="str">
        <f>IF(W341="","",IF(AND(DR$4&lt;=Inputs!$CQ338,DR$4&gt;=Inputs!$CP338),Inputs!$AR338/(Inputs!$CQ338-Inputs!$CP338+1),0)+IF(DR$4=Inputs!$CL338,Inputs!$BD338,0))</f>
        <v/>
      </c>
      <c r="DS341" s="46" t="str">
        <f>IF(X341="","",IF(AND(DS$4&lt;=Inputs!$CQ338,DS$4&gt;=Inputs!$CP338),Inputs!$AR338/(Inputs!$CQ338-Inputs!$CP338+1),0)+IF(DS$4=Inputs!$CL338,Inputs!$BD338,0))</f>
        <v/>
      </c>
      <c r="DT341" s="46" t="str">
        <f>IF(Y341="","",IF(AND(DT$4&lt;=Inputs!$CQ338,DT$4&gt;=Inputs!$CP338),Inputs!$AR338/(Inputs!$CQ338-Inputs!$CP338+1),0)+IF(DT$4=Inputs!$CL338,Inputs!$BD338,0))</f>
        <v/>
      </c>
      <c r="DU341" s="46" t="str">
        <f>IF(Z341="","",IF(AND(DU$4&lt;=Inputs!$CQ338,DU$4&gt;=Inputs!$CP338),Inputs!$AR338/(Inputs!$CQ338-Inputs!$CP338+1),0)+IF(DU$4=Inputs!$CL338,Inputs!$BD338,0))</f>
        <v/>
      </c>
      <c r="DV341" s="46" t="str">
        <f>IF(AA341="","",IF(AND(DV$4&lt;=Inputs!$CQ338,DV$4&gt;=Inputs!$CP338),Inputs!$AR338/(Inputs!$CQ338-Inputs!$CP338+1),0)+IF(DV$4=Inputs!$CL338,Inputs!$BD338,0))</f>
        <v/>
      </c>
      <c r="DW341" s="46" t="str">
        <f>IF(AB341="","",IF(AND(DW$4&lt;=Inputs!$CQ338,DW$4&gt;=Inputs!$CP338),Inputs!$AR338/(Inputs!$CQ338-Inputs!$CP338+1),0)+IF(DW$4=Inputs!$CL338,Inputs!$BD338,0))</f>
        <v/>
      </c>
      <c r="DX341" s="46" t="str">
        <f>IF(AC341="","",IF(AND(DX$4&lt;=Inputs!$CQ338,DX$4&gt;=Inputs!$CP338),Inputs!$AR338/(Inputs!$CQ338-Inputs!$CP338+1),0)+IF(DX$4=Inputs!$CL338,Inputs!$BD338,0))</f>
        <v/>
      </c>
      <c r="DY341" s="46" t="str">
        <f>IF(AD341="","",IF(AND(DY$4&lt;=Inputs!$CQ338,DY$4&gt;=Inputs!$CP338),Inputs!$AR338/(Inputs!$CQ338-Inputs!$CP338+1),0)+IF(DY$4=Inputs!$CL338,Inputs!$BD338,0))</f>
        <v/>
      </c>
      <c r="DZ341" s="46" t="str">
        <f t="shared" si="14"/>
        <v/>
      </c>
    </row>
    <row r="342" spans="1:130">
      <c r="A342" s="7" t="str">
        <f>IF(Inputs!A339="","",Inputs!A339)</f>
        <v/>
      </c>
      <c r="B342" t="str">
        <f>IF(Inputs!B339="","",Inputs!B339)</f>
        <v/>
      </c>
      <c r="C342" s="46" t="str">
        <f>IF(Inputs!$B339="","",BO342-CV342)</f>
        <v/>
      </c>
      <c r="D342" s="46" t="str">
        <f>IF(Inputs!$B339="","",BP342-CW342)</f>
        <v/>
      </c>
      <c r="E342" s="46" t="str">
        <f>IF(Inputs!$B339="","",BQ342-CX342)</f>
        <v/>
      </c>
      <c r="F342" s="46" t="str">
        <f>IF(Inputs!$B339="","",BR342-CY342)</f>
        <v/>
      </c>
      <c r="G342" s="46" t="str">
        <f>IF(Inputs!$B339="","",BS342-CZ342)</f>
        <v/>
      </c>
      <c r="H342" s="46" t="str">
        <f>IF(Inputs!$B339="","",BT342-DA342)</f>
        <v/>
      </c>
      <c r="I342" s="46" t="str">
        <f>IF(Inputs!$B339="","",BU342-DB342)</f>
        <v/>
      </c>
      <c r="J342" s="46" t="str">
        <f>IF(Inputs!$B339="","",BV342-DC342)</f>
        <v/>
      </c>
      <c r="K342" s="46" t="str">
        <f>IF(Inputs!$B339="","",BW342-DD342)</f>
        <v/>
      </c>
      <c r="L342" s="46" t="str">
        <f>IF(Inputs!$B339="","",BX342-DE342)</f>
        <v/>
      </c>
      <c r="M342" s="46" t="str">
        <f>IF(Inputs!$B339="","",BY342-DF342)</f>
        <v/>
      </c>
      <c r="N342" s="46" t="str">
        <f>IF(Inputs!$B339="","",BZ342-DG342)</f>
        <v/>
      </c>
      <c r="O342" s="46" t="str">
        <f>IF(Inputs!$B339="","",CA342-DH342)</f>
        <v/>
      </c>
      <c r="P342" s="46" t="str">
        <f>IF(Inputs!$B339="","",CB342-DI342)</f>
        <v/>
      </c>
      <c r="Q342" s="46" t="str">
        <f>IF(Inputs!$B339="","",CC342-DJ342)</f>
        <v/>
      </c>
      <c r="R342" s="46" t="str">
        <f>IF(Inputs!$B339="","",CD342-DK342)</f>
        <v/>
      </c>
      <c r="S342" s="46" t="str">
        <f>IF(Inputs!$B339="","",CE342-DL342)</f>
        <v/>
      </c>
      <c r="T342" s="46" t="str">
        <f>IF(Inputs!$B339="","",CF342-DM342)</f>
        <v/>
      </c>
      <c r="U342" s="46" t="str">
        <f>IF(Inputs!$B339="","",CG342-DN342)</f>
        <v/>
      </c>
      <c r="V342" s="46" t="str">
        <f>IF(Inputs!$B339="","",CH342-DO342)</f>
        <v/>
      </c>
      <c r="W342" s="46" t="str">
        <f>IF(Inputs!$B339="","",CI342-DP342)</f>
        <v/>
      </c>
      <c r="X342" s="46" t="str">
        <f>IF(Inputs!$B339="","",CJ342-DQ342)</f>
        <v/>
      </c>
      <c r="Y342" s="46" t="str">
        <f>IF(Inputs!$B339="","",CK342-DR342)</f>
        <v/>
      </c>
      <c r="Z342" s="46" t="str">
        <f>IF(Inputs!$B339="","",CL342-DS342)</f>
        <v/>
      </c>
      <c r="AA342" s="46" t="str">
        <f>IF(Inputs!$B339="","",CM342-DT342)</f>
        <v/>
      </c>
      <c r="AB342" s="46" t="str">
        <f>IF(Inputs!$B339="","",CN342-DU342)</f>
        <v/>
      </c>
      <c r="AC342" s="46" t="str">
        <f>IF(Inputs!$B339="","",CO342-DV342)</f>
        <v/>
      </c>
      <c r="AD342" s="46" t="str">
        <f>IF(Inputs!$B339="","",CP342-DW342)</f>
        <v/>
      </c>
      <c r="AE342" s="46" t="str">
        <f>IF(Inputs!$B339="","",CQ342-DX342)</f>
        <v/>
      </c>
      <c r="AF342" s="46" t="str">
        <f>IF(Inputs!$B339="","",CR342-DY342)</f>
        <v/>
      </c>
      <c r="AG342" s="50" t="str">
        <f t="shared" si="15"/>
        <v/>
      </c>
      <c r="AH342" s="50"/>
      <c r="AJ342" s="27">
        <f>IF(AND(Inputs!$CO339=0,AJ$4&gt;=Inputs!$CM339),1,IF(AND(AJ$4&gt;=Inputs!$CM339,AJ$4&lt;Inputs!$CN339),1,IF(AND(AJ$4=Inputs!$CN339,AJ$4=Inputs!$CO339),1,IF(OR(AND(AJ$4=Inputs!$CN339+1,Inputs!$CN339=Inputs!$CO339),AND(AJ$4=Inputs!$CN339+2,Inputs!$CN339=Inputs!$CO339)),0,IF(AJ$4=Inputs!$CN339,0.8,IF(AJ$4=Inputs!$CN339+1,0.6,IF(AJ$4=Inputs!$CN339+2,0.4,IF(AJ$4=Inputs!$CO339,0.2,IF(AND(AJ$4&gt;=Inputs!$CL339,AJ$4&lt;Inputs!$CM339),(AJ$4-Inputs!$CL339+1)/(Inputs!$AI339+1),0)))))))))</f>
        <v>0</v>
      </c>
      <c r="AK342" s="27">
        <f>IF(AND(Inputs!$CO339=0,AK$4&gt;=Inputs!$CM339),1,IF(AND(AK$4&gt;=Inputs!$CM339,AK$4&lt;Inputs!$CN339),1,IF(AND(AK$4=Inputs!$CN339,AK$4=Inputs!$CO339),1,IF(OR(AND(AK$4=Inputs!$CN339+1,Inputs!$CN339=Inputs!$CO339),AND(AK$4=Inputs!$CN339+2,Inputs!$CN339=Inputs!$CO339)),0,IF(AK$4=Inputs!$CN339,0.8,IF(AK$4=Inputs!$CN339+1,0.6,IF(AK$4=Inputs!$CN339+2,0.4,IF(AK$4=Inputs!$CO339,0.2,IF(AND(AK$4&gt;=Inputs!$CL339,AK$4&lt;Inputs!$CM339),(AK$4-Inputs!$CL339+1)/(Inputs!$AI339+1),0)))))))))</f>
        <v>0</v>
      </c>
      <c r="AL342" s="27">
        <f>IF(AND(Inputs!$CO339=0,AL$4&gt;=Inputs!$CM339),1,IF(AND(AL$4&gt;=Inputs!$CM339,AL$4&lt;Inputs!$CN339),1,IF(AND(AL$4=Inputs!$CN339,AL$4=Inputs!$CO339),1,IF(OR(AND(AL$4=Inputs!$CN339+1,Inputs!$CN339=Inputs!$CO339),AND(AL$4=Inputs!$CN339+2,Inputs!$CN339=Inputs!$CO339)),0,IF(AL$4=Inputs!$CN339,0.8,IF(AL$4=Inputs!$CN339+1,0.6,IF(AL$4=Inputs!$CN339+2,0.4,IF(AL$4=Inputs!$CO339,0.2,IF(AND(AL$4&gt;=Inputs!$CL339,AL$4&lt;Inputs!$CM339),(AL$4-Inputs!$CL339+1)/(Inputs!$AI339+1),0)))))))))</f>
        <v>0</v>
      </c>
      <c r="AM342" s="27">
        <f>IF(AND(Inputs!$CO339=0,AM$4&gt;=Inputs!$CM339),1,IF(AND(AM$4&gt;=Inputs!$CM339,AM$4&lt;Inputs!$CN339),1,IF(AND(AM$4=Inputs!$CN339,AM$4=Inputs!$CO339),1,IF(OR(AND(AM$4=Inputs!$CN339+1,Inputs!$CN339=Inputs!$CO339),AND(AM$4=Inputs!$CN339+2,Inputs!$CN339=Inputs!$CO339)),0,IF(AM$4=Inputs!$CN339,0.8,IF(AM$4=Inputs!$CN339+1,0.6,IF(AM$4=Inputs!$CN339+2,0.4,IF(AM$4=Inputs!$CO339,0.2,IF(AND(AM$4&gt;=Inputs!$CL339,AM$4&lt;Inputs!$CM339),(AM$4-Inputs!$CL339+1)/(Inputs!$AI339+1),0)))))))))</f>
        <v>0</v>
      </c>
      <c r="AN342" s="27">
        <f>IF(AND(Inputs!$CO339=0,AN$4&gt;=Inputs!$CM339),1,IF(AND(AN$4&gt;=Inputs!$CM339,AN$4&lt;Inputs!$CN339),1,IF(AND(AN$4=Inputs!$CN339,AN$4=Inputs!$CO339),1,IF(OR(AND(AN$4=Inputs!$CN339+1,Inputs!$CN339=Inputs!$CO339),AND(AN$4=Inputs!$CN339+2,Inputs!$CN339=Inputs!$CO339)),0,IF(AN$4=Inputs!$CN339,0.8,IF(AN$4=Inputs!$CN339+1,0.6,IF(AN$4=Inputs!$CN339+2,0.4,IF(AN$4=Inputs!$CO339,0.2,IF(AND(AN$4&gt;=Inputs!$CL339,AN$4&lt;Inputs!$CM339),(AN$4-Inputs!$CL339+1)/(Inputs!$AI339+1),0)))))))))</f>
        <v>0</v>
      </c>
      <c r="AO342" s="27">
        <f>IF(AND(Inputs!$CO339=0,AO$4&gt;=Inputs!$CM339),1,IF(AND(AO$4&gt;=Inputs!$CM339,AO$4&lt;Inputs!$CN339),1,IF(AND(AO$4=Inputs!$CN339,AO$4=Inputs!$CO339),1,IF(OR(AND(AO$4=Inputs!$CN339+1,Inputs!$CN339=Inputs!$CO339),AND(AO$4=Inputs!$CN339+2,Inputs!$CN339=Inputs!$CO339)),0,IF(AO$4=Inputs!$CN339,0.8,IF(AO$4=Inputs!$CN339+1,0.6,IF(AO$4=Inputs!$CN339+2,0.4,IF(AO$4=Inputs!$CO339,0.2,IF(AND(AO$4&gt;=Inputs!$CL339,AO$4&lt;Inputs!$CM339),(AO$4-Inputs!$CL339+1)/(Inputs!$AI339+1),0)))))))))</f>
        <v>0</v>
      </c>
      <c r="AP342" s="27">
        <f>IF(AND(Inputs!$CO339=0,AP$4&gt;=Inputs!$CM339),1,IF(AND(AP$4&gt;=Inputs!$CM339,AP$4&lt;Inputs!$CN339),1,IF(AND(AP$4=Inputs!$CN339,AP$4=Inputs!$CO339),1,IF(OR(AND(AP$4=Inputs!$CN339+1,Inputs!$CN339=Inputs!$CO339),AND(AP$4=Inputs!$CN339+2,Inputs!$CN339=Inputs!$CO339)),0,IF(AP$4=Inputs!$CN339,0.8,IF(AP$4=Inputs!$CN339+1,0.6,IF(AP$4=Inputs!$CN339+2,0.4,IF(AP$4=Inputs!$CO339,0.2,IF(AND(AP$4&gt;=Inputs!$CL339,AP$4&lt;Inputs!$CM339),(AP$4-Inputs!$CL339+1)/(Inputs!$AI339+1),0)))))))))</f>
        <v>0</v>
      </c>
      <c r="AQ342" s="27">
        <f>IF(AND(Inputs!$CO339=0,AQ$4&gt;=Inputs!$CM339),1,IF(AND(AQ$4&gt;=Inputs!$CM339,AQ$4&lt;Inputs!$CN339),1,IF(AND(AQ$4=Inputs!$CN339,AQ$4=Inputs!$CO339),1,IF(OR(AND(AQ$4=Inputs!$CN339+1,Inputs!$CN339=Inputs!$CO339),AND(AQ$4=Inputs!$CN339+2,Inputs!$CN339=Inputs!$CO339)),0,IF(AQ$4=Inputs!$CN339,0.8,IF(AQ$4=Inputs!$CN339+1,0.6,IF(AQ$4=Inputs!$CN339+2,0.4,IF(AQ$4=Inputs!$CO339,0.2,IF(AND(AQ$4&gt;=Inputs!$CL339,AQ$4&lt;Inputs!$CM339),(AQ$4-Inputs!$CL339+1)/(Inputs!$AI339+1),0)))))))))</f>
        <v>0</v>
      </c>
      <c r="AR342" s="27">
        <f>IF(AND(Inputs!$CO339=0,AR$4&gt;=Inputs!$CM339),1,IF(AND(AR$4&gt;=Inputs!$CM339,AR$4&lt;Inputs!$CN339),1,IF(AND(AR$4=Inputs!$CN339,AR$4=Inputs!$CO339),1,IF(OR(AND(AR$4=Inputs!$CN339+1,Inputs!$CN339=Inputs!$CO339),AND(AR$4=Inputs!$CN339+2,Inputs!$CN339=Inputs!$CO339)),0,IF(AR$4=Inputs!$CN339,0.8,IF(AR$4=Inputs!$CN339+1,0.6,IF(AR$4=Inputs!$CN339+2,0.4,IF(AR$4=Inputs!$CO339,0.2,IF(AND(AR$4&gt;=Inputs!$CL339,AR$4&lt;Inputs!$CM339),(AR$4-Inputs!$CL339+1)/(Inputs!$AI339+1),0)))))))))</f>
        <v>0</v>
      </c>
      <c r="AS342" s="27">
        <f>IF(AND(Inputs!$CO339=0,AS$4&gt;=Inputs!$CM339),1,IF(AND(AS$4&gt;=Inputs!$CM339,AS$4&lt;Inputs!$CN339),1,IF(AND(AS$4=Inputs!$CN339,AS$4=Inputs!$CO339),1,IF(OR(AND(AS$4=Inputs!$CN339+1,Inputs!$CN339=Inputs!$CO339),AND(AS$4=Inputs!$CN339+2,Inputs!$CN339=Inputs!$CO339)),0,IF(AS$4=Inputs!$CN339,0.8,IF(AS$4=Inputs!$CN339+1,0.6,IF(AS$4=Inputs!$CN339+2,0.4,IF(AS$4=Inputs!$CO339,0.2,IF(AND(AS$4&gt;=Inputs!$CL339,AS$4&lt;Inputs!$CM339),(AS$4-Inputs!$CL339+1)/(Inputs!$AI339+1),0)))))))))</f>
        <v>0</v>
      </c>
      <c r="AT342" s="27">
        <f>IF(AND(Inputs!$CO339=0,AT$4&gt;=Inputs!$CM339),1,IF(AND(AT$4&gt;=Inputs!$CM339,AT$4&lt;Inputs!$CN339),1,IF(AND(AT$4=Inputs!$CN339,AT$4=Inputs!$CO339),1,IF(OR(AND(AT$4=Inputs!$CN339+1,Inputs!$CN339=Inputs!$CO339),AND(AT$4=Inputs!$CN339+2,Inputs!$CN339=Inputs!$CO339)),0,IF(AT$4=Inputs!$CN339,0.8,IF(AT$4=Inputs!$CN339+1,0.6,IF(AT$4=Inputs!$CN339+2,0.4,IF(AT$4=Inputs!$CO339,0.2,IF(AND(AT$4&gt;=Inputs!$CL339,AT$4&lt;Inputs!$CM339),(AT$4-Inputs!$CL339+1)/(Inputs!$AI339+1),0)))))))))</f>
        <v>0</v>
      </c>
      <c r="AU342" s="27">
        <f>IF(AND(Inputs!$CO339=0,AU$4&gt;=Inputs!$CM339),1,IF(AND(AU$4&gt;=Inputs!$CM339,AU$4&lt;Inputs!$CN339),1,IF(AND(AU$4=Inputs!$CN339,AU$4=Inputs!$CO339),1,IF(OR(AND(AU$4=Inputs!$CN339+1,Inputs!$CN339=Inputs!$CO339),AND(AU$4=Inputs!$CN339+2,Inputs!$CN339=Inputs!$CO339)),0,IF(AU$4=Inputs!$CN339,0.8,IF(AU$4=Inputs!$CN339+1,0.6,IF(AU$4=Inputs!$CN339+2,0.4,IF(AU$4=Inputs!$CO339,0.2,IF(AND(AU$4&gt;=Inputs!$CL339,AU$4&lt;Inputs!$CM339),(AU$4-Inputs!$CL339+1)/(Inputs!$AI339+1),0)))))))))</f>
        <v>0</v>
      </c>
      <c r="AV342" s="27">
        <f>IF(AND(Inputs!$CO339=0,AV$4&gt;=Inputs!$CM339),1,IF(AND(AV$4&gt;=Inputs!$CM339,AV$4&lt;Inputs!$CN339),1,IF(AND(AV$4=Inputs!$CN339,AV$4=Inputs!$CO339),1,IF(OR(AND(AV$4=Inputs!$CN339+1,Inputs!$CN339=Inputs!$CO339),AND(AV$4=Inputs!$CN339+2,Inputs!$CN339=Inputs!$CO339)),0,IF(AV$4=Inputs!$CN339,0.8,IF(AV$4=Inputs!$CN339+1,0.6,IF(AV$4=Inputs!$CN339+2,0.4,IF(AV$4=Inputs!$CO339,0.2,IF(AND(AV$4&gt;=Inputs!$CL339,AV$4&lt;Inputs!$CM339),(AV$4-Inputs!$CL339+1)/(Inputs!$AI339+1),0)))))))))</f>
        <v>0</v>
      </c>
      <c r="AW342" s="27">
        <f>IF(AND(Inputs!$CO339=0,AW$4&gt;=Inputs!$CM339),1,IF(AND(AW$4&gt;=Inputs!$CM339,AW$4&lt;Inputs!$CN339),1,IF(AND(AW$4=Inputs!$CN339,AW$4=Inputs!$CO339),1,IF(OR(AND(AW$4=Inputs!$CN339+1,Inputs!$CN339=Inputs!$CO339),AND(AW$4=Inputs!$CN339+2,Inputs!$CN339=Inputs!$CO339)),0,IF(AW$4=Inputs!$CN339,0.8,IF(AW$4=Inputs!$CN339+1,0.6,IF(AW$4=Inputs!$CN339+2,0.4,IF(AW$4=Inputs!$CO339,0.2,IF(AND(AW$4&gt;=Inputs!$CL339,AW$4&lt;Inputs!$CM339),(AW$4-Inputs!$CL339+1)/(Inputs!$AI339+1),0)))))))))</f>
        <v>0</v>
      </c>
      <c r="AX342" s="27">
        <f>IF(AND(Inputs!$CO339=0,AX$4&gt;=Inputs!$CM339),1,IF(AND(AX$4&gt;=Inputs!$CM339,AX$4&lt;Inputs!$CN339),1,IF(AND(AX$4=Inputs!$CN339,AX$4=Inputs!$CO339),1,IF(OR(AND(AX$4=Inputs!$CN339+1,Inputs!$CN339=Inputs!$CO339),AND(AX$4=Inputs!$CN339+2,Inputs!$CN339=Inputs!$CO339)),0,IF(AX$4=Inputs!$CN339,0.8,IF(AX$4=Inputs!$CN339+1,0.6,IF(AX$4=Inputs!$CN339+2,0.4,IF(AX$4=Inputs!$CO339,0.2,IF(AND(AX$4&gt;=Inputs!$CL339,AX$4&lt;Inputs!$CM339),(AX$4-Inputs!$CL339+1)/(Inputs!$AI339+1),0)))))))))</f>
        <v>0</v>
      </c>
      <c r="AY342" s="27">
        <f>IF(AND(Inputs!$CO339=0,AY$4&gt;=Inputs!$CM339),1,IF(AND(AY$4&gt;=Inputs!$CM339,AY$4&lt;Inputs!$CN339),1,IF(AND(AY$4=Inputs!$CN339,AY$4=Inputs!$CO339),1,IF(OR(AND(AY$4=Inputs!$CN339+1,Inputs!$CN339=Inputs!$CO339),AND(AY$4=Inputs!$CN339+2,Inputs!$CN339=Inputs!$CO339)),0,IF(AY$4=Inputs!$CN339,0.8,IF(AY$4=Inputs!$CN339+1,0.6,IF(AY$4=Inputs!$CN339+2,0.4,IF(AY$4=Inputs!$CO339,0.2,IF(AND(AY$4&gt;=Inputs!$CL339,AY$4&lt;Inputs!$CM339),(AY$4-Inputs!$CL339+1)/(Inputs!$AI339+1),0)))))))))</f>
        <v>0</v>
      </c>
      <c r="AZ342" s="27">
        <f>IF(AND(Inputs!$CO339=0,AZ$4&gt;=Inputs!$CM339),1,IF(AND(AZ$4&gt;=Inputs!$CM339,AZ$4&lt;Inputs!$CN339),1,IF(AND(AZ$4=Inputs!$CN339,AZ$4=Inputs!$CO339),1,IF(OR(AND(AZ$4=Inputs!$CN339+1,Inputs!$CN339=Inputs!$CO339),AND(AZ$4=Inputs!$CN339+2,Inputs!$CN339=Inputs!$CO339)),0,IF(AZ$4=Inputs!$CN339,0.8,IF(AZ$4=Inputs!$CN339+1,0.6,IF(AZ$4=Inputs!$CN339+2,0.4,IF(AZ$4=Inputs!$CO339,0.2,IF(AND(AZ$4&gt;=Inputs!$CL339,AZ$4&lt;Inputs!$CM339),(AZ$4-Inputs!$CL339+1)/(Inputs!$AI339+1),0)))))))))</f>
        <v>0</v>
      </c>
      <c r="BA342" s="27">
        <f>IF(AND(Inputs!$CO339=0,BA$4&gt;=Inputs!$CM339),1,IF(AND(BA$4&gt;=Inputs!$CM339,BA$4&lt;Inputs!$CN339),1,IF(AND(BA$4=Inputs!$CN339,BA$4=Inputs!$CO339),1,IF(OR(AND(BA$4=Inputs!$CN339+1,Inputs!$CN339=Inputs!$CO339),AND(BA$4=Inputs!$CN339+2,Inputs!$CN339=Inputs!$CO339)),0,IF(BA$4=Inputs!$CN339,0.8,IF(BA$4=Inputs!$CN339+1,0.6,IF(BA$4=Inputs!$CN339+2,0.4,IF(BA$4=Inputs!$CO339,0.2,IF(AND(BA$4&gt;=Inputs!$CL339,BA$4&lt;Inputs!$CM339),(BA$4-Inputs!$CL339+1)/(Inputs!$AI339+1),0)))))))))</f>
        <v>0</v>
      </c>
      <c r="BB342" s="27">
        <f>IF(AND(Inputs!$CO339=0,BB$4&gt;=Inputs!$CM339),1,IF(AND(BB$4&gt;=Inputs!$CM339,BB$4&lt;Inputs!$CN339),1,IF(AND(BB$4=Inputs!$CN339,BB$4=Inputs!$CO339),1,IF(OR(AND(BB$4=Inputs!$CN339+1,Inputs!$CN339=Inputs!$CO339),AND(BB$4=Inputs!$CN339+2,Inputs!$CN339=Inputs!$CO339)),0,IF(BB$4=Inputs!$CN339,0.8,IF(BB$4=Inputs!$CN339+1,0.6,IF(BB$4=Inputs!$CN339+2,0.4,IF(BB$4=Inputs!$CO339,0.2,IF(AND(BB$4&gt;=Inputs!$CL339,BB$4&lt;Inputs!$CM339),(BB$4-Inputs!$CL339+1)/(Inputs!$AI339+1),0)))))))))</f>
        <v>0</v>
      </c>
      <c r="BC342" s="27">
        <f>IF(AND(Inputs!$CO339=0,BC$4&gt;=Inputs!$CM339),1,IF(AND(BC$4&gt;=Inputs!$CM339,BC$4&lt;Inputs!$CN339),1,IF(AND(BC$4=Inputs!$CN339,BC$4=Inputs!$CO339),1,IF(OR(AND(BC$4=Inputs!$CN339+1,Inputs!$CN339=Inputs!$CO339),AND(BC$4=Inputs!$CN339+2,Inputs!$CN339=Inputs!$CO339)),0,IF(BC$4=Inputs!$CN339,0.8,IF(BC$4=Inputs!$CN339+1,0.6,IF(BC$4=Inputs!$CN339+2,0.4,IF(BC$4=Inputs!$CO339,0.2,IF(AND(BC$4&gt;=Inputs!$CL339,BC$4&lt;Inputs!$CM339),(BC$4-Inputs!$CL339+1)/(Inputs!$AI339+1),0)))))))))</f>
        <v>0</v>
      </c>
      <c r="BD342" s="27">
        <f>IF(AND(Inputs!$CO339=0,BD$4&gt;=Inputs!$CM339),1,IF(AND(BD$4&gt;=Inputs!$CM339,BD$4&lt;Inputs!$CN339),1,IF(AND(BD$4=Inputs!$CN339,BD$4=Inputs!$CO339),1,IF(OR(AND(BD$4=Inputs!$CN339+1,Inputs!$CN339=Inputs!$CO339),AND(BD$4=Inputs!$CN339+2,Inputs!$CN339=Inputs!$CO339)),0,IF(BD$4=Inputs!$CN339,0.8,IF(BD$4=Inputs!$CN339+1,0.6,IF(BD$4=Inputs!$CN339+2,0.4,IF(BD$4=Inputs!$CO339,0.2,IF(AND(BD$4&gt;=Inputs!$CL339,BD$4&lt;Inputs!$CM339),(BD$4-Inputs!$CL339+1)/(Inputs!$AI339+1),0)))))))))</f>
        <v>0</v>
      </c>
      <c r="BE342" s="27">
        <f>IF(AND(Inputs!$CO339=0,BE$4&gt;=Inputs!$CM339),1,IF(AND(BE$4&gt;=Inputs!$CM339,BE$4&lt;Inputs!$CN339),1,IF(AND(BE$4=Inputs!$CN339,BE$4=Inputs!$CO339),1,IF(OR(AND(BE$4=Inputs!$CN339+1,Inputs!$CN339=Inputs!$CO339),AND(BE$4=Inputs!$CN339+2,Inputs!$CN339=Inputs!$CO339)),0,IF(BE$4=Inputs!$CN339,0.8,IF(BE$4=Inputs!$CN339+1,0.6,IF(BE$4=Inputs!$CN339+2,0.4,IF(BE$4=Inputs!$CO339,0.2,IF(AND(BE$4&gt;=Inputs!$CL339,BE$4&lt;Inputs!$CM339),(BE$4-Inputs!$CL339+1)/(Inputs!$AI339+1),0)))))))))</f>
        <v>0</v>
      </c>
      <c r="BF342" s="27">
        <f>IF(AND(Inputs!$CO339=0,BF$4&gt;=Inputs!$CM339),1,IF(AND(BF$4&gt;=Inputs!$CM339,BF$4&lt;Inputs!$CN339),1,IF(AND(BF$4=Inputs!$CN339,BF$4=Inputs!$CO339),1,IF(OR(AND(BF$4=Inputs!$CN339+1,Inputs!$CN339=Inputs!$CO339),AND(BF$4=Inputs!$CN339+2,Inputs!$CN339=Inputs!$CO339)),0,IF(BF$4=Inputs!$CN339,0.8,IF(BF$4=Inputs!$CN339+1,0.6,IF(BF$4=Inputs!$CN339+2,0.4,IF(BF$4=Inputs!$CO339,0.2,IF(AND(BF$4&gt;=Inputs!$CL339,BF$4&lt;Inputs!$CM339),(BF$4-Inputs!$CL339+1)/(Inputs!$AI339+1),0)))))))))</f>
        <v>0</v>
      </c>
      <c r="BG342" s="27">
        <f>IF(AND(Inputs!$CO339=0,BG$4&gt;=Inputs!$CM339),1,IF(AND(BG$4&gt;=Inputs!$CM339,BG$4&lt;Inputs!$CN339),1,IF(AND(BG$4=Inputs!$CN339,BG$4=Inputs!$CO339),1,IF(OR(AND(BG$4=Inputs!$CN339+1,Inputs!$CN339=Inputs!$CO339),AND(BG$4=Inputs!$CN339+2,Inputs!$CN339=Inputs!$CO339)),0,IF(BG$4=Inputs!$CN339,0.8,IF(BG$4=Inputs!$CN339+1,0.6,IF(BG$4=Inputs!$CN339+2,0.4,IF(BG$4=Inputs!$CO339,0.2,IF(AND(BG$4&gt;=Inputs!$CL339,BG$4&lt;Inputs!$CM339),(BG$4-Inputs!$CL339+1)/(Inputs!$AI339+1),0)))))))))</f>
        <v>0</v>
      </c>
      <c r="BH342" s="27">
        <f>IF(AND(Inputs!$CO339=0,BH$4&gt;=Inputs!$CM339),1,IF(AND(BH$4&gt;=Inputs!$CM339,BH$4&lt;Inputs!$CN339),1,IF(AND(BH$4=Inputs!$CN339,BH$4=Inputs!$CO339),1,IF(OR(AND(BH$4=Inputs!$CN339+1,Inputs!$CN339=Inputs!$CO339),AND(BH$4=Inputs!$CN339+2,Inputs!$CN339=Inputs!$CO339)),0,IF(BH$4=Inputs!$CN339,0.8,IF(BH$4=Inputs!$CN339+1,0.6,IF(BH$4=Inputs!$CN339+2,0.4,IF(BH$4=Inputs!$CO339,0.2,IF(AND(BH$4&gt;=Inputs!$CL339,BH$4&lt;Inputs!$CM339),(BH$4-Inputs!$CL339+1)/(Inputs!$AI339+1),0)))))))))</f>
        <v>0</v>
      </c>
      <c r="BI342" s="27">
        <f>IF(AND(Inputs!$CO339=0,BI$4&gt;=Inputs!$CM339),1,IF(AND(BI$4&gt;=Inputs!$CM339,BI$4&lt;Inputs!$CN339),1,IF(AND(BI$4=Inputs!$CN339,BI$4=Inputs!$CO339),1,IF(OR(AND(BI$4=Inputs!$CN339+1,Inputs!$CN339=Inputs!$CO339),AND(BI$4=Inputs!$CN339+2,Inputs!$CN339=Inputs!$CO339)),0,IF(BI$4=Inputs!$CN339,0.8,IF(BI$4=Inputs!$CN339+1,0.6,IF(BI$4=Inputs!$CN339+2,0.4,IF(BI$4=Inputs!$CO339,0.2,IF(AND(BI$4&gt;=Inputs!$CL339,BI$4&lt;Inputs!$CM339),(BI$4-Inputs!$CL339+1)/(Inputs!$AI339+1),0)))))))))</f>
        <v>0</v>
      </c>
      <c r="BJ342" s="27">
        <f>IF(AND(Inputs!$CO339=0,BJ$4&gt;=Inputs!$CM339),1,IF(AND(BJ$4&gt;=Inputs!$CM339,BJ$4&lt;Inputs!$CN339),1,IF(AND(BJ$4=Inputs!$CN339,BJ$4=Inputs!$CO339),1,IF(OR(AND(BJ$4=Inputs!$CN339+1,Inputs!$CN339=Inputs!$CO339),AND(BJ$4=Inputs!$CN339+2,Inputs!$CN339=Inputs!$CO339)),0,IF(BJ$4=Inputs!$CN339,0.8,IF(BJ$4=Inputs!$CN339+1,0.6,IF(BJ$4=Inputs!$CN339+2,0.4,IF(BJ$4=Inputs!$CO339,0.2,IF(AND(BJ$4&gt;=Inputs!$CL339,BJ$4&lt;Inputs!$CM339),(BJ$4-Inputs!$CL339+1)/(Inputs!$AI339+1),0)))))))))</f>
        <v>0</v>
      </c>
      <c r="BK342" s="27">
        <f>IF(AND(Inputs!$CO339=0,BK$4&gt;=Inputs!$CM339),1,IF(AND(BK$4&gt;=Inputs!$CM339,BK$4&lt;Inputs!$CN339),1,IF(AND(BK$4=Inputs!$CN339,BK$4=Inputs!$CO339),1,IF(OR(AND(BK$4=Inputs!$CN339+1,Inputs!$CN339=Inputs!$CO339),AND(BK$4=Inputs!$CN339+2,Inputs!$CN339=Inputs!$CO339)),0,IF(BK$4=Inputs!$CN339,0.8,IF(BK$4=Inputs!$CN339+1,0.6,IF(BK$4=Inputs!$CN339+2,0.4,IF(BK$4=Inputs!$CO339,0.2,IF(AND(BK$4&gt;=Inputs!$CL339,BK$4&lt;Inputs!$CM339),(BK$4-Inputs!$CL339+1)/(Inputs!$AI339+1),0)))))))))</f>
        <v>0</v>
      </c>
      <c r="BL342" s="27">
        <f>IF(AND(Inputs!$CO339=0,BL$4&gt;=Inputs!$CM339),1,IF(AND(BL$4&gt;=Inputs!$CM339,BL$4&lt;Inputs!$CN339),1,IF(AND(BL$4=Inputs!$CN339,BL$4=Inputs!$CO339),1,IF(OR(AND(BL$4=Inputs!$CN339+1,Inputs!$CN339=Inputs!$CO339),AND(BL$4=Inputs!$CN339+2,Inputs!$CN339=Inputs!$CO339)),0,IF(BL$4=Inputs!$CN339,0.8,IF(BL$4=Inputs!$CN339+1,0.6,IF(BL$4=Inputs!$CN339+2,0.4,IF(BL$4=Inputs!$CO339,0.2,IF(AND(BL$4&gt;=Inputs!$CL339,BL$4&lt;Inputs!$CM339),(BL$4-Inputs!$CL339+1)/(Inputs!$AI339+1),0)))))))))</f>
        <v>0</v>
      </c>
      <c r="BM342" s="27">
        <f>IF(AND(Inputs!$CO339=0,BM$4&gt;=Inputs!$CM339),1,IF(AND(BM$4&gt;=Inputs!$CM339,BM$4&lt;Inputs!$CN339),1,IF(AND(BM$4=Inputs!$CN339,BM$4=Inputs!$CO339),1,IF(OR(AND(BM$4=Inputs!$CN339+1,Inputs!$CN339=Inputs!$CO339),AND(BM$4=Inputs!$CN339+2,Inputs!$CN339=Inputs!$CO339)),0,IF(BM$4=Inputs!$CN339,0.8,IF(BM$4=Inputs!$CN339+1,0.6,IF(BM$4=Inputs!$CN339+2,0.4,IF(BM$4=Inputs!$CO339,0.2,IF(AND(BM$4&gt;=Inputs!$CL339,BM$4&lt;Inputs!$CM339),(BM$4-Inputs!$CL339+1)/(Inputs!$AI339+1),0)))))))))</f>
        <v>0</v>
      </c>
      <c r="BO342" s="46" t="str">
        <f>IF(Inputs!$B339="","",(ROUND(Inputs!$BC339*AJ342,0)))</f>
        <v/>
      </c>
      <c r="BP342" s="46" t="str">
        <f>IF(Inputs!$B339="","",(ROUND(Inputs!$BC339*AK342,0)))</f>
        <v/>
      </c>
      <c r="BQ342" s="46" t="str">
        <f>IF(Inputs!$B339="","",(ROUND(Inputs!$BC339*AL342,0)))</f>
        <v/>
      </c>
      <c r="BR342" s="46" t="str">
        <f>IF(Inputs!$B339="","",(ROUND(Inputs!$BC339*AM342,0)))</f>
        <v/>
      </c>
      <c r="BS342" s="46" t="str">
        <f>IF(Inputs!$B339="","",(ROUND(Inputs!$BC339*AN342,0)))</f>
        <v/>
      </c>
      <c r="BT342" s="46" t="str">
        <f>IF(Inputs!$B339="","",(ROUND(Inputs!$BC339*AO342,0)))</f>
        <v/>
      </c>
      <c r="BU342" s="46" t="str">
        <f>IF(Inputs!$B339="","",(ROUND(Inputs!$BC339*AP342,0)))</f>
        <v/>
      </c>
      <c r="BV342" s="46" t="str">
        <f>IF(Inputs!$B339="","",(ROUND(Inputs!$BC339*AQ342,0)))</f>
        <v/>
      </c>
      <c r="BW342" s="46" t="str">
        <f>IF(Inputs!$B339="","",(ROUND(Inputs!$BC339*AR342,0)))</f>
        <v/>
      </c>
      <c r="BX342" s="46" t="str">
        <f>IF(Inputs!$B339="","",(ROUND(Inputs!$BC339*AS342,0)))</f>
        <v/>
      </c>
      <c r="BY342" s="46" t="str">
        <f>IF(Inputs!$B339="","",(ROUND(Inputs!$BC339*AT342,0)))</f>
        <v/>
      </c>
      <c r="BZ342" s="46" t="str">
        <f>IF(Inputs!$B339="","",(ROUND(Inputs!$BC339*AU342,0)))</f>
        <v/>
      </c>
      <c r="CA342" s="46" t="str">
        <f>IF(Inputs!$B339="","",(ROUND(Inputs!$BC339*AV342,0)))</f>
        <v/>
      </c>
      <c r="CB342" s="46" t="str">
        <f>IF(Inputs!$B339="","",(ROUND(Inputs!$BC339*AW342,0)))</f>
        <v/>
      </c>
      <c r="CC342" s="46" t="str">
        <f>IF(Inputs!$B339="","",(ROUND(Inputs!$BC339*AX342,0)))</f>
        <v/>
      </c>
      <c r="CD342" s="46" t="str">
        <f>IF(Inputs!$B339="","",(ROUND(Inputs!$BC339*AY342,0)))</f>
        <v/>
      </c>
      <c r="CE342" s="46" t="str">
        <f>IF(Inputs!$B339="","",(ROUND(Inputs!$BC339*AZ342,0)))</f>
        <v/>
      </c>
      <c r="CF342" s="46" t="str">
        <f>IF(Inputs!$B339="","",(ROUND(Inputs!$BC339*BA342,0)))</f>
        <v/>
      </c>
      <c r="CG342" s="46" t="str">
        <f>IF(Inputs!$B339="","",(ROUND(Inputs!$BC339*BB342,0)))</f>
        <v/>
      </c>
      <c r="CH342" s="46" t="str">
        <f>IF(Inputs!$B339="","",(ROUND(Inputs!$BC339*BC342,0)))</f>
        <v/>
      </c>
      <c r="CI342" s="46" t="str">
        <f>IF(Inputs!$B339="","",(ROUND(Inputs!$BC339*BD342,0)))</f>
        <v/>
      </c>
      <c r="CJ342" s="46" t="str">
        <f>IF(Inputs!$B339="","",(ROUND(Inputs!$BC339*BE342,0)))</f>
        <v/>
      </c>
      <c r="CK342" s="46" t="str">
        <f>IF(Inputs!$B339="","",(ROUND(Inputs!$BC339*BF342,0)))</f>
        <v/>
      </c>
      <c r="CL342" s="46" t="str">
        <f>IF(Inputs!$B339="","",(ROUND(Inputs!$BC339*BG342,0)))</f>
        <v/>
      </c>
      <c r="CM342" s="46" t="str">
        <f>IF(Inputs!$B339="","",(ROUND(Inputs!$BC339*BH342,0)))</f>
        <v/>
      </c>
      <c r="CN342" s="46" t="str">
        <f>IF(Inputs!$B339="","",(ROUND(Inputs!$BC339*BI342,0)))</f>
        <v/>
      </c>
      <c r="CO342" s="46" t="str">
        <f>IF(Inputs!$B339="","",(ROUND(Inputs!$BC339*BJ342,0)))</f>
        <v/>
      </c>
      <c r="CP342" s="46" t="str">
        <f>IF(Inputs!$B339="","",(ROUND(Inputs!$BC339*BK342,0)))</f>
        <v/>
      </c>
      <c r="CQ342" s="46" t="str">
        <f>IF(Inputs!$B339="","",(ROUND(Inputs!$BC339*BL342,0)))</f>
        <v/>
      </c>
      <c r="CR342" s="46" t="str">
        <f>IF(Inputs!$B339="","",(ROUND(Inputs!$BC339*BM342,0)))</f>
        <v/>
      </c>
      <c r="CV342" s="46" t="str">
        <f>IF(A342="","",IF(AND(CV$4&lt;=Inputs!$CQ339,CV$4&gt;=Inputs!$CP339),Inputs!$AR339/(Inputs!$CQ339-Inputs!$CP339+1),0)+IF(CV$4=Inputs!$CL339,Inputs!$BD339,0))</f>
        <v/>
      </c>
      <c r="CW342" s="46" t="str">
        <f>IF(B342="","",IF(AND(CW$4&lt;=Inputs!$CQ339,CW$4&gt;=Inputs!$CP339),Inputs!$AR339/(Inputs!$CQ339-Inputs!$CP339+1),0)+IF(CW$4=Inputs!$CL339,Inputs!$BD339,0))</f>
        <v/>
      </c>
      <c r="CX342" s="46" t="str">
        <f>IF(C342="","",IF(AND(CX$4&lt;=Inputs!$CQ339,CX$4&gt;=Inputs!$CP339),Inputs!$AR339/(Inputs!$CQ339-Inputs!$CP339+1),0)+IF(CX$4=Inputs!$CL339,Inputs!$BD339,0))</f>
        <v/>
      </c>
      <c r="CY342" s="46" t="str">
        <f>IF(D342="","",IF(AND(CY$4&lt;=Inputs!$CQ339,CY$4&gt;=Inputs!$CP339),Inputs!$AR339/(Inputs!$CQ339-Inputs!$CP339+1),0)+IF(CY$4=Inputs!$CL339,Inputs!$BD339,0))</f>
        <v/>
      </c>
      <c r="CZ342" s="46" t="str">
        <f>IF(E342="","",IF(AND(CZ$4&lt;=Inputs!$CQ339,CZ$4&gt;=Inputs!$CP339),Inputs!$AR339/(Inputs!$CQ339-Inputs!$CP339+1),0)+IF(CZ$4=Inputs!$CL339,Inputs!$BD339,0))</f>
        <v/>
      </c>
      <c r="DA342" s="46" t="str">
        <f>IF(F342="","",IF(AND(DA$4&lt;=Inputs!$CQ339,DA$4&gt;=Inputs!$CP339),Inputs!$AR339/(Inputs!$CQ339-Inputs!$CP339+1),0)+IF(DA$4=Inputs!$CL339,Inputs!$BD339,0))</f>
        <v/>
      </c>
      <c r="DB342" s="46" t="str">
        <f>IF(G342="","",IF(AND(DB$4&lt;=Inputs!$CQ339,DB$4&gt;=Inputs!$CP339),Inputs!$AR339/(Inputs!$CQ339-Inputs!$CP339+1),0)+IF(DB$4=Inputs!$CL339,Inputs!$BD339,0))</f>
        <v/>
      </c>
      <c r="DC342" s="46" t="str">
        <f>IF(H342="","",IF(AND(DC$4&lt;=Inputs!$CQ339,DC$4&gt;=Inputs!$CP339),Inputs!$AR339/(Inputs!$CQ339-Inputs!$CP339+1),0)+IF(DC$4=Inputs!$CL339,Inputs!$BD339,0))</f>
        <v/>
      </c>
      <c r="DD342" s="46" t="str">
        <f>IF(I342="","",IF(AND(DD$4&lt;=Inputs!$CQ339,DD$4&gt;=Inputs!$CP339),Inputs!$AR339/(Inputs!$CQ339-Inputs!$CP339+1),0)+IF(DD$4=Inputs!$CL339,Inputs!$BD339,0))</f>
        <v/>
      </c>
      <c r="DE342" s="46" t="str">
        <f>IF(J342="","",IF(AND(DE$4&lt;=Inputs!$CQ339,DE$4&gt;=Inputs!$CP339),Inputs!$AR339/(Inputs!$CQ339-Inputs!$CP339+1),0)+IF(DE$4=Inputs!$CL339,Inputs!$BD339,0))</f>
        <v/>
      </c>
      <c r="DF342" s="46" t="str">
        <f>IF(K342="","",IF(AND(DF$4&lt;=Inputs!$CQ339,DF$4&gt;=Inputs!$CP339),Inputs!$AR339/(Inputs!$CQ339-Inputs!$CP339+1),0)+IF(DF$4=Inputs!$CL339,Inputs!$BD339,0))</f>
        <v/>
      </c>
      <c r="DG342" s="46" t="str">
        <f>IF(L342="","",IF(AND(DG$4&lt;=Inputs!$CQ339,DG$4&gt;=Inputs!$CP339),Inputs!$AR339/(Inputs!$CQ339-Inputs!$CP339+1),0)+IF(DG$4=Inputs!$CL339,Inputs!$BD339,0))</f>
        <v/>
      </c>
      <c r="DH342" s="46" t="str">
        <f>IF(M342="","",IF(AND(DH$4&lt;=Inputs!$CQ339,DH$4&gt;=Inputs!$CP339),Inputs!$AR339/(Inputs!$CQ339-Inputs!$CP339+1),0)+IF(DH$4=Inputs!$CL339,Inputs!$BD339,0))</f>
        <v/>
      </c>
      <c r="DI342" s="46" t="str">
        <f>IF(N342="","",IF(AND(DI$4&lt;=Inputs!$CQ339,DI$4&gt;=Inputs!$CP339),Inputs!$AR339/(Inputs!$CQ339-Inputs!$CP339+1),0)+IF(DI$4=Inputs!$CL339,Inputs!$BD339,0))</f>
        <v/>
      </c>
      <c r="DJ342" s="46" t="str">
        <f>IF(O342="","",IF(AND(DJ$4&lt;=Inputs!$CQ339,DJ$4&gt;=Inputs!$CP339),Inputs!$AR339/(Inputs!$CQ339-Inputs!$CP339+1),0)+IF(DJ$4=Inputs!$CL339,Inputs!$BD339,0))</f>
        <v/>
      </c>
      <c r="DK342" s="46" t="str">
        <f>IF(P342="","",IF(AND(DK$4&lt;=Inputs!$CQ339,DK$4&gt;=Inputs!$CP339),Inputs!$AR339/(Inputs!$CQ339-Inputs!$CP339+1),0)+IF(DK$4=Inputs!$CL339,Inputs!$BD339,0))</f>
        <v/>
      </c>
      <c r="DL342" s="46" t="str">
        <f>IF(Q342="","",IF(AND(DL$4&lt;=Inputs!$CQ339,DL$4&gt;=Inputs!$CP339),Inputs!$AR339/(Inputs!$CQ339-Inputs!$CP339+1),0)+IF(DL$4=Inputs!$CL339,Inputs!$BD339,0))</f>
        <v/>
      </c>
      <c r="DM342" s="46" t="str">
        <f>IF(R342="","",IF(AND(DM$4&lt;=Inputs!$CQ339,DM$4&gt;=Inputs!$CP339),Inputs!$AR339/(Inputs!$CQ339-Inputs!$CP339+1),0)+IF(DM$4=Inputs!$CL339,Inputs!$BD339,0))</f>
        <v/>
      </c>
      <c r="DN342" s="46" t="str">
        <f>IF(S342="","",IF(AND(DN$4&lt;=Inputs!$CQ339,DN$4&gt;=Inputs!$CP339),Inputs!$AR339/(Inputs!$CQ339-Inputs!$CP339+1),0)+IF(DN$4=Inputs!$CL339,Inputs!$BD339,0))</f>
        <v/>
      </c>
      <c r="DO342" s="46" t="str">
        <f>IF(T342="","",IF(AND(DO$4&lt;=Inputs!$CQ339,DO$4&gt;=Inputs!$CP339),Inputs!$AR339/(Inputs!$CQ339-Inputs!$CP339+1),0)+IF(DO$4=Inputs!$CL339,Inputs!$BD339,0))</f>
        <v/>
      </c>
      <c r="DP342" s="46" t="str">
        <f>IF(U342="","",IF(AND(DP$4&lt;=Inputs!$CQ339,DP$4&gt;=Inputs!$CP339),Inputs!$AR339/(Inputs!$CQ339-Inputs!$CP339+1),0)+IF(DP$4=Inputs!$CL339,Inputs!$BD339,0))</f>
        <v/>
      </c>
      <c r="DQ342" s="46" t="str">
        <f>IF(V342="","",IF(AND(DQ$4&lt;=Inputs!$CQ339,DQ$4&gt;=Inputs!$CP339),Inputs!$AR339/(Inputs!$CQ339-Inputs!$CP339+1),0)+IF(DQ$4=Inputs!$CL339,Inputs!$BD339,0))</f>
        <v/>
      </c>
      <c r="DR342" s="46" t="str">
        <f>IF(W342="","",IF(AND(DR$4&lt;=Inputs!$CQ339,DR$4&gt;=Inputs!$CP339),Inputs!$AR339/(Inputs!$CQ339-Inputs!$CP339+1),0)+IF(DR$4=Inputs!$CL339,Inputs!$BD339,0))</f>
        <v/>
      </c>
      <c r="DS342" s="46" t="str">
        <f>IF(X342="","",IF(AND(DS$4&lt;=Inputs!$CQ339,DS$4&gt;=Inputs!$CP339),Inputs!$AR339/(Inputs!$CQ339-Inputs!$CP339+1),0)+IF(DS$4=Inputs!$CL339,Inputs!$BD339,0))</f>
        <v/>
      </c>
      <c r="DT342" s="46" t="str">
        <f>IF(Y342="","",IF(AND(DT$4&lt;=Inputs!$CQ339,DT$4&gt;=Inputs!$CP339),Inputs!$AR339/(Inputs!$CQ339-Inputs!$CP339+1),0)+IF(DT$4=Inputs!$CL339,Inputs!$BD339,0))</f>
        <v/>
      </c>
      <c r="DU342" s="46" t="str">
        <f>IF(Z342="","",IF(AND(DU$4&lt;=Inputs!$CQ339,DU$4&gt;=Inputs!$CP339),Inputs!$AR339/(Inputs!$CQ339-Inputs!$CP339+1),0)+IF(DU$4=Inputs!$CL339,Inputs!$BD339,0))</f>
        <v/>
      </c>
      <c r="DV342" s="46" t="str">
        <f>IF(AA342="","",IF(AND(DV$4&lt;=Inputs!$CQ339,DV$4&gt;=Inputs!$CP339),Inputs!$AR339/(Inputs!$CQ339-Inputs!$CP339+1),0)+IF(DV$4=Inputs!$CL339,Inputs!$BD339,0))</f>
        <v/>
      </c>
      <c r="DW342" s="46" t="str">
        <f>IF(AB342="","",IF(AND(DW$4&lt;=Inputs!$CQ339,DW$4&gt;=Inputs!$CP339),Inputs!$AR339/(Inputs!$CQ339-Inputs!$CP339+1),0)+IF(DW$4=Inputs!$CL339,Inputs!$BD339,0))</f>
        <v/>
      </c>
      <c r="DX342" s="46" t="str">
        <f>IF(AC342="","",IF(AND(DX$4&lt;=Inputs!$CQ339,DX$4&gt;=Inputs!$CP339),Inputs!$AR339/(Inputs!$CQ339-Inputs!$CP339+1),0)+IF(DX$4=Inputs!$CL339,Inputs!$BD339,0))</f>
        <v/>
      </c>
      <c r="DY342" s="46" t="str">
        <f>IF(AD342="","",IF(AND(DY$4&lt;=Inputs!$CQ339,DY$4&gt;=Inputs!$CP339),Inputs!$AR339/(Inputs!$CQ339-Inputs!$CP339+1),0)+IF(DY$4=Inputs!$CL339,Inputs!$BD339,0))</f>
        <v/>
      </c>
      <c r="DZ342" s="46" t="str">
        <f t="shared" si="14"/>
        <v/>
      </c>
    </row>
    <row r="343" spans="1:130">
      <c r="A343" s="7" t="str">
        <f>IF(Inputs!A340="","",Inputs!A340)</f>
        <v/>
      </c>
      <c r="B343" t="str">
        <f>IF(Inputs!B340="","",Inputs!B340)</f>
        <v/>
      </c>
      <c r="C343" s="46" t="str">
        <f>IF(Inputs!$B340="","",BO343-CV343)</f>
        <v/>
      </c>
      <c r="D343" s="46" t="str">
        <f>IF(Inputs!$B340="","",BP343-CW343)</f>
        <v/>
      </c>
      <c r="E343" s="46" t="str">
        <f>IF(Inputs!$B340="","",BQ343-CX343)</f>
        <v/>
      </c>
      <c r="F343" s="46" t="str">
        <f>IF(Inputs!$B340="","",BR343-CY343)</f>
        <v/>
      </c>
      <c r="G343" s="46" t="str">
        <f>IF(Inputs!$B340="","",BS343-CZ343)</f>
        <v/>
      </c>
      <c r="H343" s="46" t="str">
        <f>IF(Inputs!$B340="","",BT343-DA343)</f>
        <v/>
      </c>
      <c r="I343" s="46" t="str">
        <f>IF(Inputs!$B340="","",BU343-DB343)</f>
        <v/>
      </c>
      <c r="J343" s="46" t="str">
        <f>IF(Inputs!$B340="","",BV343-DC343)</f>
        <v/>
      </c>
      <c r="K343" s="46" t="str">
        <f>IF(Inputs!$B340="","",BW343-DD343)</f>
        <v/>
      </c>
      <c r="L343" s="46" t="str">
        <f>IF(Inputs!$B340="","",BX343-DE343)</f>
        <v/>
      </c>
      <c r="M343" s="46" t="str">
        <f>IF(Inputs!$B340="","",BY343-DF343)</f>
        <v/>
      </c>
      <c r="N343" s="46" t="str">
        <f>IF(Inputs!$B340="","",BZ343-DG343)</f>
        <v/>
      </c>
      <c r="O343" s="46" t="str">
        <f>IF(Inputs!$B340="","",CA343-DH343)</f>
        <v/>
      </c>
      <c r="P343" s="46" t="str">
        <f>IF(Inputs!$B340="","",CB343-DI343)</f>
        <v/>
      </c>
      <c r="Q343" s="46" t="str">
        <f>IF(Inputs!$B340="","",CC343-DJ343)</f>
        <v/>
      </c>
      <c r="R343" s="46" t="str">
        <f>IF(Inputs!$B340="","",CD343-DK343)</f>
        <v/>
      </c>
      <c r="S343" s="46" t="str">
        <f>IF(Inputs!$B340="","",CE343-DL343)</f>
        <v/>
      </c>
      <c r="T343" s="46" t="str">
        <f>IF(Inputs!$B340="","",CF343-DM343)</f>
        <v/>
      </c>
      <c r="U343" s="46" t="str">
        <f>IF(Inputs!$B340="","",CG343-DN343)</f>
        <v/>
      </c>
      <c r="V343" s="46" t="str">
        <f>IF(Inputs!$B340="","",CH343-DO343)</f>
        <v/>
      </c>
      <c r="W343" s="46" t="str">
        <f>IF(Inputs!$B340="","",CI343-DP343)</f>
        <v/>
      </c>
      <c r="X343" s="46" t="str">
        <f>IF(Inputs!$B340="","",CJ343-DQ343)</f>
        <v/>
      </c>
      <c r="Y343" s="46" t="str">
        <f>IF(Inputs!$B340="","",CK343-DR343)</f>
        <v/>
      </c>
      <c r="Z343" s="46" t="str">
        <f>IF(Inputs!$B340="","",CL343-DS343)</f>
        <v/>
      </c>
      <c r="AA343" s="46" t="str">
        <f>IF(Inputs!$B340="","",CM343-DT343)</f>
        <v/>
      </c>
      <c r="AB343" s="46" t="str">
        <f>IF(Inputs!$B340="","",CN343-DU343)</f>
        <v/>
      </c>
      <c r="AC343" s="46" t="str">
        <f>IF(Inputs!$B340="","",CO343-DV343)</f>
        <v/>
      </c>
      <c r="AD343" s="46" t="str">
        <f>IF(Inputs!$B340="","",CP343-DW343)</f>
        <v/>
      </c>
      <c r="AE343" s="46" t="str">
        <f>IF(Inputs!$B340="","",CQ343-DX343)</f>
        <v/>
      </c>
      <c r="AF343" s="46" t="str">
        <f>IF(Inputs!$B340="","",CR343-DY343)</f>
        <v/>
      </c>
      <c r="AG343" s="50" t="str">
        <f t="shared" si="15"/>
        <v/>
      </c>
      <c r="AH343" s="50"/>
      <c r="AJ343" s="27">
        <f>IF(AND(Inputs!$CO340=0,AJ$4&gt;=Inputs!$CM340),1,IF(AND(AJ$4&gt;=Inputs!$CM340,AJ$4&lt;Inputs!$CN340),1,IF(AND(AJ$4=Inputs!$CN340,AJ$4=Inputs!$CO340),1,IF(OR(AND(AJ$4=Inputs!$CN340+1,Inputs!$CN340=Inputs!$CO340),AND(AJ$4=Inputs!$CN340+2,Inputs!$CN340=Inputs!$CO340)),0,IF(AJ$4=Inputs!$CN340,0.8,IF(AJ$4=Inputs!$CN340+1,0.6,IF(AJ$4=Inputs!$CN340+2,0.4,IF(AJ$4=Inputs!$CO340,0.2,IF(AND(AJ$4&gt;=Inputs!$CL340,AJ$4&lt;Inputs!$CM340),(AJ$4-Inputs!$CL340+1)/(Inputs!$AI340+1),0)))))))))</f>
        <v>0</v>
      </c>
      <c r="AK343" s="27">
        <f>IF(AND(Inputs!$CO340=0,AK$4&gt;=Inputs!$CM340),1,IF(AND(AK$4&gt;=Inputs!$CM340,AK$4&lt;Inputs!$CN340),1,IF(AND(AK$4=Inputs!$CN340,AK$4=Inputs!$CO340),1,IF(OR(AND(AK$4=Inputs!$CN340+1,Inputs!$CN340=Inputs!$CO340),AND(AK$4=Inputs!$CN340+2,Inputs!$CN340=Inputs!$CO340)),0,IF(AK$4=Inputs!$CN340,0.8,IF(AK$4=Inputs!$CN340+1,0.6,IF(AK$4=Inputs!$CN340+2,0.4,IF(AK$4=Inputs!$CO340,0.2,IF(AND(AK$4&gt;=Inputs!$CL340,AK$4&lt;Inputs!$CM340),(AK$4-Inputs!$CL340+1)/(Inputs!$AI340+1),0)))))))))</f>
        <v>0</v>
      </c>
      <c r="AL343" s="27">
        <f>IF(AND(Inputs!$CO340=0,AL$4&gt;=Inputs!$CM340),1,IF(AND(AL$4&gt;=Inputs!$CM340,AL$4&lt;Inputs!$CN340),1,IF(AND(AL$4=Inputs!$CN340,AL$4=Inputs!$CO340),1,IF(OR(AND(AL$4=Inputs!$CN340+1,Inputs!$CN340=Inputs!$CO340),AND(AL$4=Inputs!$CN340+2,Inputs!$CN340=Inputs!$CO340)),0,IF(AL$4=Inputs!$CN340,0.8,IF(AL$4=Inputs!$CN340+1,0.6,IF(AL$4=Inputs!$CN340+2,0.4,IF(AL$4=Inputs!$CO340,0.2,IF(AND(AL$4&gt;=Inputs!$CL340,AL$4&lt;Inputs!$CM340),(AL$4-Inputs!$CL340+1)/(Inputs!$AI340+1),0)))))))))</f>
        <v>0</v>
      </c>
      <c r="AM343" s="27">
        <f>IF(AND(Inputs!$CO340=0,AM$4&gt;=Inputs!$CM340),1,IF(AND(AM$4&gt;=Inputs!$CM340,AM$4&lt;Inputs!$CN340),1,IF(AND(AM$4=Inputs!$CN340,AM$4=Inputs!$CO340),1,IF(OR(AND(AM$4=Inputs!$CN340+1,Inputs!$CN340=Inputs!$CO340),AND(AM$4=Inputs!$CN340+2,Inputs!$CN340=Inputs!$CO340)),0,IF(AM$4=Inputs!$CN340,0.8,IF(AM$4=Inputs!$CN340+1,0.6,IF(AM$4=Inputs!$CN340+2,0.4,IF(AM$4=Inputs!$CO340,0.2,IF(AND(AM$4&gt;=Inputs!$CL340,AM$4&lt;Inputs!$CM340),(AM$4-Inputs!$CL340+1)/(Inputs!$AI340+1),0)))))))))</f>
        <v>0</v>
      </c>
      <c r="AN343" s="27">
        <f>IF(AND(Inputs!$CO340=0,AN$4&gt;=Inputs!$CM340),1,IF(AND(AN$4&gt;=Inputs!$CM340,AN$4&lt;Inputs!$CN340),1,IF(AND(AN$4=Inputs!$CN340,AN$4=Inputs!$CO340),1,IF(OR(AND(AN$4=Inputs!$CN340+1,Inputs!$CN340=Inputs!$CO340),AND(AN$4=Inputs!$CN340+2,Inputs!$CN340=Inputs!$CO340)),0,IF(AN$4=Inputs!$CN340,0.8,IF(AN$4=Inputs!$CN340+1,0.6,IF(AN$4=Inputs!$CN340+2,0.4,IF(AN$4=Inputs!$CO340,0.2,IF(AND(AN$4&gt;=Inputs!$CL340,AN$4&lt;Inputs!$CM340),(AN$4-Inputs!$CL340+1)/(Inputs!$AI340+1),0)))))))))</f>
        <v>0</v>
      </c>
      <c r="AO343" s="27">
        <f>IF(AND(Inputs!$CO340=0,AO$4&gt;=Inputs!$CM340),1,IF(AND(AO$4&gt;=Inputs!$CM340,AO$4&lt;Inputs!$CN340),1,IF(AND(AO$4=Inputs!$CN340,AO$4=Inputs!$CO340),1,IF(OR(AND(AO$4=Inputs!$CN340+1,Inputs!$CN340=Inputs!$CO340),AND(AO$4=Inputs!$CN340+2,Inputs!$CN340=Inputs!$CO340)),0,IF(AO$4=Inputs!$CN340,0.8,IF(AO$4=Inputs!$CN340+1,0.6,IF(AO$4=Inputs!$CN340+2,0.4,IF(AO$4=Inputs!$CO340,0.2,IF(AND(AO$4&gt;=Inputs!$CL340,AO$4&lt;Inputs!$CM340),(AO$4-Inputs!$CL340+1)/(Inputs!$AI340+1),0)))))))))</f>
        <v>0</v>
      </c>
      <c r="AP343" s="27">
        <f>IF(AND(Inputs!$CO340=0,AP$4&gt;=Inputs!$CM340),1,IF(AND(AP$4&gt;=Inputs!$CM340,AP$4&lt;Inputs!$CN340),1,IF(AND(AP$4=Inputs!$CN340,AP$4=Inputs!$CO340),1,IF(OR(AND(AP$4=Inputs!$CN340+1,Inputs!$CN340=Inputs!$CO340),AND(AP$4=Inputs!$CN340+2,Inputs!$CN340=Inputs!$CO340)),0,IF(AP$4=Inputs!$CN340,0.8,IF(AP$4=Inputs!$CN340+1,0.6,IF(AP$4=Inputs!$CN340+2,0.4,IF(AP$4=Inputs!$CO340,0.2,IF(AND(AP$4&gt;=Inputs!$CL340,AP$4&lt;Inputs!$CM340),(AP$4-Inputs!$CL340+1)/(Inputs!$AI340+1),0)))))))))</f>
        <v>0</v>
      </c>
      <c r="AQ343" s="27">
        <f>IF(AND(Inputs!$CO340=0,AQ$4&gt;=Inputs!$CM340),1,IF(AND(AQ$4&gt;=Inputs!$CM340,AQ$4&lt;Inputs!$CN340),1,IF(AND(AQ$4=Inputs!$CN340,AQ$4=Inputs!$CO340),1,IF(OR(AND(AQ$4=Inputs!$CN340+1,Inputs!$CN340=Inputs!$CO340),AND(AQ$4=Inputs!$CN340+2,Inputs!$CN340=Inputs!$CO340)),0,IF(AQ$4=Inputs!$CN340,0.8,IF(AQ$4=Inputs!$CN340+1,0.6,IF(AQ$4=Inputs!$CN340+2,0.4,IF(AQ$4=Inputs!$CO340,0.2,IF(AND(AQ$4&gt;=Inputs!$CL340,AQ$4&lt;Inputs!$CM340),(AQ$4-Inputs!$CL340+1)/(Inputs!$AI340+1),0)))))))))</f>
        <v>0</v>
      </c>
      <c r="AR343" s="27">
        <f>IF(AND(Inputs!$CO340=0,AR$4&gt;=Inputs!$CM340),1,IF(AND(AR$4&gt;=Inputs!$CM340,AR$4&lt;Inputs!$CN340),1,IF(AND(AR$4=Inputs!$CN340,AR$4=Inputs!$CO340),1,IF(OR(AND(AR$4=Inputs!$CN340+1,Inputs!$CN340=Inputs!$CO340),AND(AR$4=Inputs!$CN340+2,Inputs!$CN340=Inputs!$CO340)),0,IF(AR$4=Inputs!$CN340,0.8,IF(AR$4=Inputs!$CN340+1,0.6,IF(AR$4=Inputs!$CN340+2,0.4,IF(AR$4=Inputs!$CO340,0.2,IF(AND(AR$4&gt;=Inputs!$CL340,AR$4&lt;Inputs!$CM340),(AR$4-Inputs!$CL340+1)/(Inputs!$AI340+1),0)))))))))</f>
        <v>0</v>
      </c>
      <c r="AS343" s="27">
        <f>IF(AND(Inputs!$CO340=0,AS$4&gt;=Inputs!$CM340),1,IF(AND(AS$4&gt;=Inputs!$CM340,AS$4&lt;Inputs!$CN340),1,IF(AND(AS$4=Inputs!$CN340,AS$4=Inputs!$CO340),1,IF(OR(AND(AS$4=Inputs!$CN340+1,Inputs!$CN340=Inputs!$CO340),AND(AS$4=Inputs!$CN340+2,Inputs!$CN340=Inputs!$CO340)),0,IF(AS$4=Inputs!$CN340,0.8,IF(AS$4=Inputs!$CN340+1,0.6,IF(AS$4=Inputs!$CN340+2,0.4,IF(AS$4=Inputs!$CO340,0.2,IF(AND(AS$4&gt;=Inputs!$CL340,AS$4&lt;Inputs!$CM340),(AS$4-Inputs!$CL340+1)/(Inputs!$AI340+1),0)))))))))</f>
        <v>0</v>
      </c>
      <c r="AT343" s="27">
        <f>IF(AND(Inputs!$CO340=0,AT$4&gt;=Inputs!$CM340),1,IF(AND(AT$4&gt;=Inputs!$CM340,AT$4&lt;Inputs!$CN340),1,IF(AND(AT$4=Inputs!$CN340,AT$4=Inputs!$CO340),1,IF(OR(AND(AT$4=Inputs!$CN340+1,Inputs!$CN340=Inputs!$CO340),AND(AT$4=Inputs!$CN340+2,Inputs!$CN340=Inputs!$CO340)),0,IF(AT$4=Inputs!$CN340,0.8,IF(AT$4=Inputs!$CN340+1,0.6,IF(AT$4=Inputs!$CN340+2,0.4,IF(AT$4=Inputs!$CO340,0.2,IF(AND(AT$4&gt;=Inputs!$CL340,AT$4&lt;Inputs!$CM340),(AT$4-Inputs!$CL340+1)/(Inputs!$AI340+1),0)))))))))</f>
        <v>0</v>
      </c>
      <c r="AU343" s="27">
        <f>IF(AND(Inputs!$CO340=0,AU$4&gt;=Inputs!$CM340),1,IF(AND(AU$4&gt;=Inputs!$CM340,AU$4&lt;Inputs!$CN340),1,IF(AND(AU$4=Inputs!$CN340,AU$4=Inputs!$CO340),1,IF(OR(AND(AU$4=Inputs!$CN340+1,Inputs!$CN340=Inputs!$CO340),AND(AU$4=Inputs!$CN340+2,Inputs!$CN340=Inputs!$CO340)),0,IF(AU$4=Inputs!$CN340,0.8,IF(AU$4=Inputs!$CN340+1,0.6,IF(AU$4=Inputs!$CN340+2,0.4,IF(AU$4=Inputs!$CO340,0.2,IF(AND(AU$4&gt;=Inputs!$CL340,AU$4&lt;Inputs!$CM340),(AU$4-Inputs!$CL340+1)/(Inputs!$AI340+1),0)))))))))</f>
        <v>0</v>
      </c>
      <c r="AV343" s="27">
        <f>IF(AND(Inputs!$CO340=0,AV$4&gt;=Inputs!$CM340),1,IF(AND(AV$4&gt;=Inputs!$CM340,AV$4&lt;Inputs!$CN340),1,IF(AND(AV$4=Inputs!$CN340,AV$4=Inputs!$CO340),1,IF(OR(AND(AV$4=Inputs!$CN340+1,Inputs!$CN340=Inputs!$CO340),AND(AV$4=Inputs!$CN340+2,Inputs!$CN340=Inputs!$CO340)),0,IF(AV$4=Inputs!$CN340,0.8,IF(AV$4=Inputs!$CN340+1,0.6,IF(AV$4=Inputs!$CN340+2,0.4,IF(AV$4=Inputs!$CO340,0.2,IF(AND(AV$4&gt;=Inputs!$CL340,AV$4&lt;Inputs!$CM340),(AV$4-Inputs!$CL340+1)/(Inputs!$AI340+1),0)))))))))</f>
        <v>0</v>
      </c>
      <c r="AW343" s="27">
        <f>IF(AND(Inputs!$CO340=0,AW$4&gt;=Inputs!$CM340),1,IF(AND(AW$4&gt;=Inputs!$CM340,AW$4&lt;Inputs!$CN340),1,IF(AND(AW$4=Inputs!$CN340,AW$4=Inputs!$CO340),1,IF(OR(AND(AW$4=Inputs!$CN340+1,Inputs!$CN340=Inputs!$CO340),AND(AW$4=Inputs!$CN340+2,Inputs!$CN340=Inputs!$CO340)),0,IF(AW$4=Inputs!$CN340,0.8,IF(AW$4=Inputs!$CN340+1,0.6,IF(AW$4=Inputs!$CN340+2,0.4,IF(AW$4=Inputs!$CO340,0.2,IF(AND(AW$4&gt;=Inputs!$CL340,AW$4&lt;Inputs!$CM340),(AW$4-Inputs!$CL340+1)/(Inputs!$AI340+1),0)))))))))</f>
        <v>0</v>
      </c>
      <c r="AX343" s="27">
        <f>IF(AND(Inputs!$CO340=0,AX$4&gt;=Inputs!$CM340),1,IF(AND(AX$4&gt;=Inputs!$CM340,AX$4&lt;Inputs!$CN340),1,IF(AND(AX$4=Inputs!$CN340,AX$4=Inputs!$CO340),1,IF(OR(AND(AX$4=Inputs!$CN340+1,Inputs!$CN340=Inputs!$CO340),AND(AX$4=Inputs!$CN340+2,Inputs!$CN340=Inputs!$CO340)),0,IF(AX$4=Inputs!$CN340,0.8,IF(AX$4=Inputs!$CN340+1,0.6,IF(AX$4=Inputs!$CN340+2,0.4,IF(AX$4=Inputs!$CO340,0.2,IF(AND(AX$4&gt;=Inputs!$CL340,AX$4&lt;Inputs!$CM340),(AX$4-Inputs!$CL340+1)/(Inputs!$AI340+1),0)))))))))</f>
        <v>0</v>
      </c>
      <c r="AY343" s="27">
        <f>IF(AND(Inputs!$CO340=0,AY$4&gt;=Inputs!$CM340),1,IF(AND(AY$4&gt;=Inputs!$CM340,AY$4&lt;Inputs!$CN340),1,IF(AND(AY$4=Inputs!$CN340,AY$4=Inputs!$CO340),1,IF(OR(AND(AY$4=Inputs!$CN340+1,Inputs!$CN340=Inputs!$CO340),AND(AY$4=Inputs!$CN340+2,Inputs!$CN340=Inputs!$CO340)),0,IF(AY$4=Inputs!$CN340,0.8,IF(AY$4=Inputs!$CN340+1,0.6,IF(AY$4=Inputs!$CN340+2,0.4,IF(AY$4=Inputs!$CO340,0.2,IF(AND(AY$4&gt;=Inputs!$CL340,AY$4&lt;Inputs!$CM340),(AY$4-Inputs!$CL340+1)/(Inputs!$AI340+1),0)))))))))</f>
        <v>0</v>
      </c>
      <c r="AZ343" s="27">
        <f>IF(AND(Inputs!$CO340=0,AZ$4&gt;=Inputs!$CM340),1,IF(AND(AZ$4&gt;=Inputs!$CM340,AZ$4&lt;Inputs!$CN340),1,IF(AND(AZ$4=Inputs!$CN340,AZ$4=Inputs!$CO340),1,IF(OR(AND(AZ$4=Inputs!$CN340+1,Inputs!$CN340=Inputs!$CO340),AND(AZ$4=Inputs!$CN340+2,Inputs!$CN340=Inputs!$CO340)),0,IF(AZ$4=Inputs!$CN340,0.8,IF(AZ$4=Inputs!$CN340+1,0.6,IF(AZ$4=Inputs!$CN340+2,0.4,IF(AZ$4=Inputs!$CO340,0.2,IF(AND(AZ$4&gt;=Inputs!$CL340,AZ$4&lt;Inputs!$CM340),(AZ$4-Inputs!$CL340+1)/(Inputs!$AI340+1),0)))))))))</f>
        <v>0</v>
      </c>
      <c r="BA343" s="27">
        <f>IF(AND(Inputs!$CO340=0,BA$4&gt;=Inputs!$CM340),1,IF(AND(BA$4&gt;=Inputs!$CM340,BA$4&lt;Inputs!$CN340),1,IF(AND(BA$4=Inputs!$CN340,BA$4=Inputs!$CO340),1,IF(OR(AND(BA$4=Inputs!$CN340+1,Inputs!$CN340=Inputs!$CO340),AND(BA$4=Inputs!$CN340+2,Inputs!$CN340=Inputs!$CO340)),0,IF(BA$4=Inputs!$CN340,0.8,IF(BA$4=Inputs!$CN340+1,0.6,IF(BA$4=Inputs!$CN340+2,0.4,IF(BA$4=Inputs!$CO340,0.2,IF(AND(BA$4&gt;=Inputs!$CL340,BA$4&lt;Inputs!$CM340),(BA$4-Inputs!$CL340+1)/(Inputs!$AI340+1),0)))))))))</f>
        <v>0</v>
      </c>
      <c r="BB343" s="27">
        <f>IF(AND(Inputs!$CO340=0,BB$4&gt;=Inputs!$CM340),1,IF(AND(BB$4&gt;=Inputs!$CM340,BB$4&lt;Inputs!$CN340),1,IF(AND(BB$4=Inputs!$CN340,BB$4=Inputs!$CO340),1,IF(OR(AND(BB$4=Inputs!$CN340+1,Inputs!$CN340=Inputs!$CO340),AND(BB$4=Inputs!$CN340+2,Inputs!$CN340=Inputs!$CO340)),0,IF(BB$4=Inputs!$CN340,0.8,IF(BB$4=Inputs!$CN340+1,0.6,IF(BB$4=Inputs!$CN340+2,0.4,IF(BB$4=Inputs!$CO340,0.2,IF(AND(BB$4&gt;=Inputs!$CL340,BB$4&lt;Inputs!$CM340),(BB$4-Inputs!$CL340+1)/(Inputs!$AI340+1),0)))))))))</f>
        <v>0</v>
      </c>
      <c r="BC343" s="27">
        <f>IF(AND(Inputs!$CO340=0,BC$4&gt;=Inputs!$CM340),1,IF(AND(BC$4&gt;=Inputs!$CM340,BC$4&lt;Inputs!$CN340),1,IF(AND(BC$4=Inputs!$CN340,BC$4=Inputs!$CO340),1,IF(OR(AND(BC$4=Inputs!$CN340+1,Inputs!$CN340=Inputs!$CO340),AND(BC$4=Inputs!$CN340+2,Inputs!$CN340=Inputs!$CO340)),0,IF(BC$4=Inputs!$CN340,0.8,IF(BC$4=Inputs!$CN340+1,0.6,IF(BC$4=Inputs!$CN340+2,0.4,IF(BC$4=Inputs!$CO340,0.2,IF(AND(BC$4&gt;=Inputs!$CL340,BC$4&lt;Inputs!$CM340),(BC$4-Inputs!$CL340+1)/(Inputs!$AI340+1),0)))))))))</f>
        <v>0</v>
      </c>
      <c r="BD343" s="27">
        <f>IF(AND(Inputs!$CO340=0,BD$4&gt;=Inputs!$CM340),1,IF(AND(BD$4&gt;=Inputs!$CM340,BD$4&lt;Inputs!$CN340),1,IF(AND(BD$4=Inputs!$CN340,BD$4=Inputs!$CO340),1,IF(OR(AND(BD$4=Inputs!$CN340+1,Inputs!$CN340=Inputs!$CO340),AND(BD$4=Inputs!$CN340+2,Inputs!$CN340=Inputs!$CO340)),0,IF(BD$4=Inputs!$CN340,0.8,IF(BD$4=Inputs!$CN340+1,0.6,IF(BD$4=Inputs!$CN340+2,0.4,IF(BD$4=Inputs!$CO340,0.2,IF(AND(BD$4&gt;=Inputs!$CL340,BD$4&lt;Inputs!$CM340),(BD$4-Inputs!$CL340+1)/(Inputs!$AI340+1),0)))))))))</f>
        <v>0</v>
      </c>
      <c r="BE343" s="27">
        <f>IF(AND(Inputs!$CO340=0,BE$4&gt;=Inputs!$CM340),1,IF(AND(BE$4&gt;=Inputs!$CM340,BE$4&lt;Inputs!$CN340),1,IF(AND(BE$4=Inputs!$CN340,BE$4=Inputs!$CO340),1,IF(OR(AND(BE$4=Inputs!$CN340+1,Inputs!$CN340=Inputs!$CO340),AND(BE$4=Inputs!$CN340+2,Inputs!$CN340=Inputs!$CO340)),0,IF(BE$4=Inputs!$CN340,0.8,IF(BE$4=Inputs!$CN340+1,0.6,IF(BE$4=Inputs!$CN340+2,0.4,IF(BE$4=Inputs!$CO340,0.2,IF(AND(BE$4&gt;=Inputs!$CL340,BE$4&lt;Inputs!$CM340),(BE$4-Inputs!$CL340+1)/(Inputs!$AI340+1),0)))))))))</f>
        <v>0</v>
      </c>
      <c r="BF343" s="27">
        <f>IF(AND(Inputs!$CO340=0,BF$4&gt;=Inputs!$CM340),1,IF(AND(BF$4&gt;=Inputs!$CM340,BF$4&lt;Inputs!$CN340),1,IF(AND(BF$4=Inputs!$CN340,BF$4=Inputs!$CO340),1,IF(OR(AND(BF$4=Inputs!$CN340+1,Inputs!$CN340=Inputs!$CO340),AND(BF$4=Inputs!$CN340+2,Inputs!$CN340=Inputs!$CO340)),0,IF(BF$4=Inputs!$CN340,0.8,IF(BF$4=Inputs!$CN340+1,0.6,IF(BF$4=Inputs!$CN340+2,0.4,IF(BF$4=Inputs!$CO340,0.2,IF(AND(BF$4&gt;=Inputs!$CL340,BF$4&lt;Inputs!$CM340),(BF$4-Inputs!$CL340+1)/(Inputs!$AI340+1),0)))))))))</f>
        <v>0</v>
      </c>
      <c r="BG343" s="27">
        <f>IF(AND(Inputs!$CO340=0,BG$4&gt;=Inputs!$CM340),1,IF(AND(BG$4&gt;=Inputs!$CM340,BG$4&lt;Inputs!$CN340),1,IF(AND(BG$4=Inputs!$CN340,BG$4=Inputs!$CO340),1,IF(OR(AND(BG$4=Inputs!$CN340+1,Inputs!$CN340=Inputs!$CO340),AND(BG$4=Inputs!$CN340+2,Inputs!$CN340=Inputs!$CO340)),0,IF(BG$4=Inputs!$CN340,0.8,IF(BG$4=Inputs!$CN340+1,0.6,IF(BG$4=Inputs!$CN340+2,0.4,IF(BG$4=Inputs!$CO340,0.2,IF(AND(BG$4&gt;=Inputs!$CL340,BG$4&lt;Inputs!$CM340),(BG$4-Inputs!$CL340+1)/(Inputs!$AI340+1),0)))))))))</f>
        <v>0</v>
      </c>
      <c r="BH343" s="27">
        <f>IF(AND(Inputs!$CO340=0,BH$4&gt;=Inputs!$CM340),1,IF(AND(BH$4&gt;=Inputs!$CM340,BH$4&lt;Inputs!$CN340),1,IF(AND(BH$4=Inputs!$CN340,BH$4=Inputs!$CO340),1,IF(OR(AND(BH$4=Inputs!$CN340+1,Inputs!$CN340=Inputs!$CO340),AND(BH$4=Inputs!$CN340+2,Inputs!$CN340=Inputs!$CO340)),0,IF(BH$4=Inputs!$CN340,0.8,IF(BH$4=Inputs!$CN340+1,0.6,IF(BH$4=Inputs!$CN340+2,0.4,IF(BH$4=Inputs!$CO340,0.2,IF(AND(BH$4&gt;=Inputs!$CL340,BH$4&lt;Inputs!$CM340),(BH$4-Inputs!$CL340+1)/(Inputs!$AI340+1),0)))))))))</f>
        <v>0</v>
      </c>
      <c r="BI343" s="27">
        <f>IF(AND(Inputs!$CO340=0,BI$4&gt;=Inputs!$CM340),1,IF(AND(BI$4&gt;=Inputs!$CM340,BI$4&lt;Inputs!$CN340),1,IF(AND(BI$4=Inputs!$CN340,BI$4=Inputs!$CO340),1,IF(OR(AND(BI$4=Inputs!$CN340+1,Inputs!$CN340=Inputs!$CO340),AND(BI$4=Inputs!$CN340+2,Inputs!$CN340=Inputs!$CO340)),0,IF(BI$4=Inputs!$CN340,0.8,IF(BI$4=Inputs!$CN340+1,0.6,IF(BI$4=Inputs!$CN340+2,0.4,IF(BI$4=Inputs!$CO340,0.2,IF(AND(BI$4&gt;=Inputs!$CL340,BI$4&lt;Inputs!$CM340),(BI$4-Inputs!$CL340+1)/(Inputs!$AI340+1),0)))))))))</f>
        <v>0</v>
      </c>
      <c r="BJ343" s="27">
        <f>IF(AND(Inputs!$CO340=0,BJ$4&gt;=Inputs!$CM340),1,IF(AND(BJ$4&gt;=Inputs!$CM340,BJ$4&lt;Inputs!$CN340),1,IF(AND(BJ$4=Inputs!$CN340,BJ$4=Inputs!$CO340),1,IF(OR(AND(BJ$4=Inputs!$CN340+1,Inputs!$CN340=Inputs!$CO340),AND(BJ$4=Inputs!$CN340+2,Inputs!$CN340=Inputs!$CO340)),0,IF(BJ$4=Inputs!$CN340,0.8,IF(BJ$4=Inputs!$CN340+1,0.6,IF(BJ$4=Inputs!$CN340+2,0.4,IF(BJ$4=Inputs!$CO340,0.2,IF(AND(BJ$4&gt;=Inputs!$CL340,BJ$4&lt;Inputs!$CM340),(BJ$4-Inputs!$CL340+1)/(Inputs!$AI340+1),0)))))))))</f>
        <v>0</v>
      </c>
      <c r="BK343" s="27">
        <f>IF(AND(Inputs!$CO340=0,BK$4&gt;=Inputs!$CM340),1,IF(AND(BK$4&gt;=Inputs!$CM340,BK$4&lt;Inputs!$CN340),1,IF(AND(BK$4=Inputs!$CN340,BK$4=Inputs!$CO340),1,IF(OR(AND(BK$4=Inputs!$CN340+1,Inputs!$CN340=Inputs!$CO340),AND(BK$4=Inputs!$CN340+2,Inputs!$CN340=Inputs!$CO340)),0,IF(BK$4=Inputs!$CN340,0.8,IF(BK$4=Inputs!$CN340+1,0.6,IF(BK$4=Inputs!$CN340+2,0.4,IF(BK$4=Inputs!$CO340,0.2,IF(AND(BK$4&gt;=Inputs!$CL340,BK$4&lt;Inputs!$CM340),(BK$4-Inputs!$CL340+1)/(Inputs!$AI340+1),0)))))))))</f>
        <v>0</v>
      </c>
      <c r="BL343" s="27">
        <f>IF(AND(Inputs!$CO340=0,BL$4&gt;=Inputs!$CM340),1,IF(AND(BL$4&gt;=Inputs!$CM340,BL$4&lt;Inputs!$CN340),1,IF(AND(BL$4=Inputs!$CN340,BL$4=Inputs!$CO340),1,IF(OR(AND(BL$4=Inputs!$CN340+1,Inputs!$CN340=Inputs!$CO340),AND(BL$4=Inputs!$CN340+2,Inputs!$CN340=Inputs!$CO340)),0,IF(BL$4=Inputs!$CN340,0.8,IF(BL$4=Inputs!$CN340+1,0.6,IF(BL$4=Inputs!$CN340+2,0.4,IF(BL$4=Inputs!$CO340,0.2,IF(AND(BL$4&gt;=Inputs!$CL340,BL$4&lt;Inputs!$CM340),(BL$4-Inputs!$CL340+1)/(Inputs!$AI340+1),0)))))))))</f>
        <v>0</v>
      </c>
      <c r="BM343" s="27">
        <f>IF(AND(Inputs!$CO340=0,BM$4&gt;=Inputs!$CM340),1,IF(AND(BM$4&gt;=Inputs!$CM340,BM$4&lt;Inputs!$CN340),1,IF(AND(BM$4=Inputs!$CN340,BM$4=Inputs!$CO340),1,IF(OR(AND(BM$4=Inputs!$CN340+1,Inputs!$CN340=Inputs!$CO340),AND(BM$4=Inputs!$CN340+2,Inputs!$CN340=Inputs!$CO340)),0,IF(BM$4=Inputs!$CN340,0.8,IF(BM$4=Inputs!$CN340+1,0.6,IF(BM$4=Inputs!$CN340+2,0.4,IF(BM$4=Inputs!$CO340,0.2,IF(AND(BM$4&gt;=Inputs!$CL340,BM$4&lt;Inputs!$CM340),(BM$4-Inputs!$CL340+1)/(Inputs!$AI340+1),0)))))))))</f>
        <v>0</v>
      </c>
      <c r="BO343" s="46" t="str">
        <f>IF(Inputs!$B340="","",(ROUND(Inputs!$BC340*AJ343,0)))</f>
        <v/>
      </c>
      <c r="BP343" s="46" t="str">
        <f>IF(Inputs!$B340="","",(ROUND(Inputs!$BC340*AK343,0)))</f>
        <v/>
      </c>
      <c r="BQ343" s="46" t="str">
        <f>IF(Inputs!$B340="","",(ROUND(Inputs!$BC340*AL343,0)))</f>
        <v/>
      </c>
      <c r="BR343" s="46" t="str">
        <f>IF(Inputs!$B340="","",(ROUND(Inputs!$BC340*AM343,0)))</f>
        <v/>
      </c>
      <c r="BS343" s="46" t="str">
        <f>IF(Inputs!$B340="","",(ROUND(Inputs!$BC340*AN343,0)))</f>
        <v/>
      </c>
      <c r="BT343" s="46" t="str">
        <f>IF(Inputs!$B340="","",(ROUND(Inputs!$BC340*AO343,0)))</f>
        <v/>
      </c>
      <c r="BU343" s="46" t="str">
        <f>IF(Inputs!$B340="","",(ROUND(Inputs!$BC340*AP343,0)))</f>
        <v/>
      </c>
      <c r="BV343" s="46" t="str">
        <f>IF(Inputs!$B340="","",(ROUND(Inputs!$BC340*AQ343,0)))</f>
        <v/>
      </c>
      <c r="BW343" s="46" t="str">
        <f>IF(Inputs!$B340="","",(ROUND(Inputs!$BC340*AR343,0)))</f>
        <v/>
      </c>
      <c r="BX343" s="46" t="str">
        <f>IF(Inputs!$B340="","",(ROUND(Inputs!$BC340*AS343,0)))</f>
        <v/>
      </c>
      <c r="BY343" s="46" t="str">
        <f>IF(Inputs!$B340="","",(ROUND(Inputs!$BC340*AT343,0)))</f>
        <v/>
      </c>
      <c r="BZ343" s="46" t="str">
        <f>IF(Inputs!$B340="","",(ROUND(Inputs!$BC340*AU343,0)))</f>
        <v/>
      </c>
      <c r="CA343" s="46" t="str">
        <f>IF(Inputs!$B340="","",(ROUND(Inputs!$BC340*AV343,0)))</f>
        <v/>
      </c>
      <c r="CB343" s="46" t="str">
        <f>IF(Inputs!$B340="","",(ROUND(Inputs!$BC340*AW343,0)))</f>
        <v/>
      </c>
      <c r="CC343" s="46" t="str">
        <f>IF(Inputs!$B340="","",(ROUND(Inputs!$BC340*AX343,0)))</f>
        <v/>
      </c>
      <c r="CD343" s="46" t="str">
        <f>IF(Inputs!$B340="","",(ROUND(Inputs!$BC340*AY343,0)))</f>
        <v/>
      </c>
      <c r="CE343" s="46" t="str">
        <f>IF(Inputs!$B340="","",(ROUND(Inputs!$BC340*AZ343,0)))</f>
        <v/>
      </c>
      <c r="CF343" s="46" t="str">
        <f>IF(Inputs!$B340="","",(ROUND(Inputs!$BC340*BA343,0)))</f>
        <v/>
      </c>
      <c r="CG343" s="46" t="str">
        <f>IF(Inputs!$B340="","",(ROUND(Inputs!$BC340*BB343,0)))</f>
        <v/>
      </c>
      <c r="CH343" s="46" t="str">
        <f>IF(Inputs!$B340="","",(ROUND(Inputs!$BC340*BC343,0)))</f>
        <v/>
      </c>
      <c r="CI343" s="46" t="str">
        <f>IF(Inputs!$B340="","",(ROUND(Inputs!$BC340*BD343,0)))</f>
        <v/>
      </c>
      <c r="CJ343" s="46" t="str">
        <f>IF(Inputs!$B340="","",(ROUND(Inputs!$BC340*BE343,0)))</f>
        <v/>
      </c>
      <c r="CK343" s="46" t="str">
        <f>IF(Inputs!$B340="","",(ROUND(Inputs!$BC340*BF343,0)))</f>
        <v/>
      </c>
      <c r="CL343" s="46" t="str">
        <f>IF(Inputs!$B340="","",(ROUND(Inputs!$BC340*BG343,0)))</f>
        <v/>
      </c>
      <c r="CM343" s="46" t="str">
        <f>IF(Inputs!$B340="","",(ROUND(Inputs!$BC340*BH343,0)))</f>
        <v/>
      </c>
      <c r="CN343" s="46" t="str">
        <f>IF(Inputs!$B340="","",(ROUND(Inputs!$BC340*BI343,0)))</f>
        <v/>
      </c>
      <c r="CO343" s="46" t="str">
        <f>IF(Inputs!$B340="","",(ROUND(Inputs!$BC340*BJ343,0)))</f>
        <v/>
      </c>
      <c r="CP343" s="46" t="str">
        <f>IF(Inputs!$B340="","",(ROUND(Inputs!$BC340*BK343,0)))</f>
        <v/>
      </c>
      <c r="CQ343" s="46" t="str">
        <f>IF(Inputs!$B340="","",(ROUND(Inputs!$BC340*BL343,0)))</f>
        <v/>
      </c>
      <c r="CR343" s="46" t="str">
        <f>IF(Inputs!$B340="","",(ROUND(Inputs!$BC340*BM343,0)))</f>
        <v/>
      </c>
      <c r="CV343" s="46" t="str">
        <f>IF(A343="","",IF(AND(CV$4&lt;=Inputs!$CQ340,CV$4&gt;=Inputs!$CP340),Inputs!$AR340/(Inputs!$CQ340-Inputs!$CP340+1),0)+IF(CV$4=Inputs!$CL340,Inputs!$BD340,0))</f>
        <v/>
      </c>
      <c r="CW343" s="46" t="str">
        <f>IF(B343="","",IF(AND(CW$4&lt;=Inputs!$CQ340,CW$4&gt;=Inputs!$CP340),Inputs!$AR340/(Inputs!$CQ340-Inputs!$CP340+1),0)+IF(CW$4=Inputs!$CL340,Inputs!$BD340,0))</f>
        <v/>
      </c>
      <c r="CX343" s="46" t="str">
        <f>IF(C343="","",IF(AND(CX$4&lt;=Inputs!$CQ340,CX$4&gt;=Inputs!$CP340),Inputs!$AR340/(Inputs!$CQ340-Inputs!$CP340+1),0)+IF(CX$4=Inputs!$CL340,Inputs!$BD340,0))</f>
        <v/>
      </c>
      <c r="CY343" s="46" t="str">
        <f>IF(D343="","",IF(AND(CY$4&lt;=Inputs!$CQ340,CY$4&gt;=Inputs!$CP340),Inputs!$AR340/(Inputs!$CQ340-Inputs!$CP340+1),0)+IF(CY$4=Inputs!$CL340,Inputs!$BD340,0))</f>
        <v/>
      </c>
      <c r="CZ343" s="46" t="str">
        <f>IF(E343="","",IF(AND(CZ$4&lt;=Inputs!$CQ340,CZ$4&gt;=Inputs!$CP340),Inputs!$AR340/(Inputs!$CQ340-Inputs!$CP340+1),0)+IF(CZ$4=Inputs!$CL340,Inputs!$BD340,0))</f>
        <v/>
      </c>
      <c r="DA343" s="46" t="str">
        <f>IF(F343="","",IF(AND(DA$4&lt;=Inputs!$CQ340,DA$4&gt;=Inputs!$CP340),Inputs!$AR340/(Inputs!$CQ340-Inputs!$CP340+1),0)+IF(DA$4=Inputs!$CL340,Inputs!$BD340,0))</f>
        <v/>
      </c>
      <c r="DB343" s="46" t="str">
        <f>IF(G343="","",IF(AND(DB$4&lt;=Inputs!$CQ340,DB$4&gt;=Inputs!$CP340),Inputs!$AR340/(Inputs!$CQ340-Inputs!$CP340+1),0)+IF(DB$4=Inputs!$CL340,Inputs!$BD340,0))</f>
        <v/>
      </c>
      <c r="DC343" s="46" t="str">
        <f>IF(H343="","",IF(AND(DC$4&lt;=Inputs!$CQ340,DC$4&gt;=Inputs!$CP340),Inputs!$AR340/(Inputs!$CQ340-Inputs!$CP340+1),0)+IF(DC$4=Inputs!$CL340,Inputs!$BD340,0))</f>
        <v/>
      </c>
      <c r="DD343" s="46" t="str">
        <f>IF(I343="","",IF(AND(DD$4&lt;=Inputs!$CQ340,DD$4&gt;=Inputs!$CP340),Inputs!$AR340/(Inputs!$CQ340-Inputs!$CP340+1),0)+IF(DD$4=Inputs!$CL340,Inputs!$BD340,0))</f>
        <v/>
      </c>
      <c r="DE343" s="46" t="str">
        <f>IF(J343="","",IF(AND(DE$4&lt;=Inputs!$CQ340,DE$4&gt;=Inputs!$CP340),Inputs!$AR340/(Inputs!$CQ340-Inputs!$CP340+1),0)+IF(DE$4=Inputs!$CL340,Inputs!$BD340,0))</f>
        <v/>
      </c>
      <c r="DF343" s="46" t="str">
        <f>IF(K343="","",IF(AND(DF$4&lt;=Inputs!$CQ340,DF$4&gt;=Inputs!$CP340),Inputs!$AR340/(Inputs!$CQ340-Inputs!$CP340+1),0)+IF(DF$4=Inputs!$CL340,Inputs!$BD340,0))</f>
        <v/>
      </c>
      <c r="DG343" s="46" t="str">
        <f>IF(L343="","",IF(AND(DG$4&lt;=Inputs!$CQ340,DG$4&gt;=Inputs!$CP340),Inputs!$AR340/(Inputs!$CQ340-Inputs!$CP340+1),0)+IF(DG$4=Inputs!$CL340,Inputs!$BD340,0))</f>
        <v/>
      </c>
      <c r="DH343" s="46" t="str">
        <f>IF(M343="","",IF(AND(DH$4&lt;=Inputs!$CQ340,DH$4&gt;=Inputs!$CP340),Inputs!$AR340/(Inputs!$CQ340-Inputs!$CP340+1),0)+IF(DH$4=Inputs!$CL340,Inputs!$BD340,0))</f>
        <v/>
      </c>
      <c r="DI343" s="46" t="str">
        <f>IF(N343="","",IF(AND(DI$4&lt;=Inputs!$CQ340,DI$4&gt;=Inputs!$CP340),Inputs!$AR340/(Inputs!$CQ340-Inputs!$CP340+1),0)+IF(DI$4=Inputs!$CL340,Inputs!$BD340,0))</f>
        <v/>
      </c>
      <c r="DJ343" s="46" t="str">
        <f>IF(O343="","",IF(AND(DJ$4&lt;=Inputs!$CQ340,DJ$4&gt;=Inputs!$CP340),Inputs!$AR340/(Inputs!$CQ340-Inputs!$CP340+1),0)+IF(DJ$4=Inputs!$CL340,Inputs!$BD340,0))</f>
        <v/>
      </c>
      <c r="DK343" s="46" t="str">
        <f>IF(P343="","",IF(AND(DK$4&lt;=Inputs!$CQ340,DK$4&gt;=Inputs!$CP340),Inputs!$AR340/(Inputs!$CQ340-Inputs!$CP340+1),0)+IF(DK$4=Inputs!$CL340,Inputs!$BD340,0))</f>
        <v/>
      </c>
      <c r="DL343" s="46" t="str">
        <f>IF(Q343="","",IF(AND(DL$4&lt;=Inputs!$CQ340,DL$4&gt;=Inputs!$CP340),Inputs!$AR340/(Inputs!$CQ340-Inputs!$CP340+1),0)+IF(DL$4=Inputs!$CL340,Inputs!$BD340,0))</f>
        <v/>
      </c>
      <c r="DM343" s="46" t="str">
        <f>IF(R343="","",IF(AND(DM$4&lt;=Inputs!$CQ340,DM$4&gt;=Inputs!$CP340),Inputs!$AR340/(Inputs!$CQ340-Inputs!$CP340+1),0)+IF(DM$4=Inputs!$CL340,Inputs!$BD340,0))</f>
        <v/>
      </c>
      <c r="DN343" s="46" t="str">
        <f>IF(S343="","",IF(AND(DN$4&lt;=Inputs!$CQ340,DN$4&gt;=Inputs!$CP340),Inputs!$AR340/(Inputs!$CQ340-Inputs!$CP340+1),0)+IF(DN$4=Inputs!$CL340,Inputs!$BD340,0))</f>
        <v/>
      </c>
      <c r="DO343" s="46" t="str">
        <f>IF(T343="","",IF(AND(DO$4&lt;=Inputs!$CQ340,DO$4&gt;=Inputs!$CP340),Inputs!$AR340/(Inputs!$CQ340-Inputs!$CP340+1),0)+IF(DO$4=Inputs!$CL340,Inputs!$BD340,0))</f>
        <v/>
      </c>
      <c r="DP343" s="46" t="str">
        <f>IF(U343="","",IF(AND(DP$4&lt;=Inputs!$CQ340,DP$4&gt;=Inputs!$CP340),Inputs!$AR340/(Inputs!$CQ340-Inputs!$CP340+1),0)+IF(DP$4=Inputs!$CL340,Inputs!$BD340,0))</f>
        <v/>
      </c>
      <c r="DQ343" s="46" t="str">
        <f>IF(V343="","",IF(AND(DQ$4&lt;=Inputs!$CQ340,DQ$4&gt;=Inputs!$CP340),Inputs!$AR340/(Inputs!$CQ340-Inputs!$CP340+1),0)+IF(DQ$4=Inputs!$CL340,Inputs!$BD340,0))</f>
        <v/>
      </c>
      <c r="DR343" s="46" t="str">
        <f>IF(W343="","",IF(AND(DR$4&lt;=Inputs!$CQ340,DR$4&gt;=Inputs!$CP340),Inputs!$AR340/(Inputs!$CQ340-Inputs!$CP340+1),0)+IF(DR$4=Inputs!$CL340,Inputs!$BD340,0))</f>
        <v/>
      </c>
      <c r="DS343" s="46" t="str">
        <f>IF(X343="","",IF(AND(DS$4&lt;=Inputs!$CQ340,DS$4&gt;=Inputs!$CP340),Inputs!$AR340/(Inputs!$CQ340-Inputs!$CP340+1),0)+IF(DS$4=Inputs!$CL340,Inputs!$BD340,0))</f>
        <v/>
      </c>
      <c r="DT343" s="46" t="str">
        <f>IF(Y343="","",IF(AND(DT$4&lt;=Inputs!$CQ340,DT$4&gt;=Inputs!$CP340),Inputs!$AR340/(Inputs!$CQ340-Inputs!$CP340+1),0)+IF(DT$4=Inputs!$CL340,Inputs!$BD340,0))</f>
        <v/>
      </c>
      <c r="DU343" s="46" t="str">
        <f>IF(Z343="","",IF(AND(DU$4&lt;=Inputs!$CQ340,DU$4&gt;=Inputs!$CP340),Inputs!$AR340/(Inputs!$CQ340-Inputs!$CP340+1),0)+IF(DU$4=Inputs!$CL340,Inputs!$BD340,0))</f>
        <v/>
      </c>
      <c r="DV343" s="46" t="str">
        <f>IF(AA343="","",IF(AND(DV$4&lt;=Inputs!$CQ340,DV$4&gt;=Inputs!$CP340),Inputs!$AR340/(Inputs!$CQ340-Inputs!$CP340+1),0)+IF(DV$4=Inputs!$CL340,Inputs!$BD340,0))</f>
        <v/>
      </c>
      <c r="DW343" s="46" t="str">
        <f>IF(AB343="","",IF(AND(DW$4&lt;=Inputs!$CQ340,DW$4&gt;=Inputs!$CP340),Inputs!$AR340/(Inputs!$CQ340-Inputs!$CP340+1),0)+IF(DW$4=Inputs!$CL340,Inputs!$BD340,0))</f>
        <v/>
      </c>
      <c r="DX343" s="46" t="str">
        <f>IF(AC343="","",IF(AND(DX$4&lt;=Inputs!$CQ340,DX$4&gt;=Inputs!$CP340),Inputs!$AR340/(Inputs!$CQ340-Inputs!$CP340+1),0)+IF(DX$4=Inputs!$CL340,Inputs!$BD340,0))</f>
        <v/>
      </c>
      <c r="DY343" s="46" t="str">
        <f>IF(AD343="","",IF(AND(DY$4&lt;=Inputs!$CQ340,DY$4&gt;=Inputs!$CP340),Inputs!$AR340/(Inputs!$CQ340-Inputs!$CP340+1),0)+IF(DY$4=Inputs!$CL340,Inputs!$BD340,0))</f>
        <v/>
      </c>
      <c r="DZ343" s="46" t="str">
        <f t="shared" si="14"/>
        <v/>
      </c>
    </row>
    <row r="344" spans="1:130">
      <c r="A344" s="7" t="str">
        <f>IF(Inputs!A341="","",Inputs!A341)</f>
        <v/>
      </c>
      <c r="B344" t="str">
        <f>IF(Inputs!B341="","",Inputs!B341)</f>
        <v/>
      </c>
      <c r="C344" s="46" t="str">
        <f>IF(Inputs!$B341="","",BO344-CV344)</f>
        <v/>
      </c>
      <c r="D344" s="46" t="str">
        <f>IF(Inputs!$B341="","",BP344-CW344)</f>
        <v/>
      </c>
      <c r="E344" s="46" t="str">
        <f>IF(Inputs!$B341="","",BQ344-CX344)</f>
        <v/>
      </c>
      <c r="F344" s="46" t="str">
        <f>IF(Inputs!$B341="","",BR344-CY344)</f>
        <v/>
      </c>
      <c r="G344" s="46" t="str">
        <f>IF(Inputs!$B341="","",BS344-CZ344)</f>
        <v/>
      </c>
      <c r="H344" s="46" t="str">
        <f>IF(Inputs!$B341="","",BT344-DA344)</f>
        <v/>
      </c>
      <c r="I344" s="46" t="str">
        <f>IF(Inputs!$B341="","",BU344-DB344)</f>
        <v/>
      </c>
      <c r="J344" s="46" t="str">
        <f>IF(Inputs!$B341="","",BV344-DC344)</f>
        <v/>
      </c>
      <c r="K344" s="46" t="str">
        <f>IF(Inputs!$B341="","",BW344-DD344)</f>
        <v/>
      </c>
      <c r="L344" s="46" t="str">
        <f>IF(Inputs!$B341="","",BX344-DE344)</f>
        <v/>
      </c>
      <c r="M344" s="46" t="str">
        <f>IF(Inputs!$B341="","",BY344-DF344)</f>
        <v/>
      </c>
      <c r="N344" s="46" t="str">
        <f>IF(Inputs!$B341="","",BZ344-DG344)</f>
        <v/>
      </c>
      <c r="O344" s="46" t="str">
        <f>IF(Inputs!$B341="","",CA344-DH344)</f>
        <v/>
      </c>
      <c r="P344" s="46" t="str">
        <f>IF(Inputs!$B341="","",CB344-DI344)</f>
        <v/>
      </c>
      <c r="Q344" s="46" t="str">
        <f>IF(Inputs!$B341="","",CC344-DJ344)</f>
        <v/>
      </c>
      <c r="R344" s="46" t="str">
        <f>IF(Inputs!$B341="","",CD344-DK344)</f>
        <v/>
      </c>
      <c r="S344" s="46" t="str">
        <f>IF(Inputs!$B341="","",CE344-DL344)</f>
        <v/>
      </c>
      <c r="T344" s="46" t="str">
        <f>IF(Inputs!$B341="","",CF344-DM344)</f>
        <v/>
      </c>
      <c r="U344" s="46" t="str">
        <f>IF(Inputs!$B341="","",CG344-DN344)</f>
        <v/>
      </c>
      <c r="V344" s="46" t="str">
        <f>IF(Inputs!$B341="","",CH344-DO344)</f>
        <v/>
      </c>
      <c r="W344" s="46" t="str">
        <f>IF(Inputs!$B341="","",CI344-DP344)</f>
        <v/>
      </c>
      <c r="X344" s="46" t="str">
        <f>IF(Inputs!$B341="","",CJ344-DQ344)</f>
        <v/>
      </c>
      <c r="Y344" s="46" t="str">
        <f>IF(Inputs!$B341="","",CK344-DR344)</f>
        <v/>
      </c>
      <c r="Z344" s="46" t="str">
        <f>IF(Inputs!$B341="","",CL344-DS344)</f>
        <v/>
      </c>
      <c r="AA344" s="46" t="str">
        <f>IF(Inputs!$B341="","",CM344-DT344)</f>
        <v/>
      </c>
      <c r="AB344" s="46" t="str">
        <f>IF(Inputs!$B341="","",CN344-DU344)</f>
        <v/>
      </c>
      <c r="AC344" s="46" t="str">
        <f>IF(Inputs!$B341="","",CO344-DV344)</f>
        <v/>
      </c>
      <c r="AD344" s="46" t="str">
        <f>IF(Inputs!$B341="","",CP344-DW344)</f>
        <v/>
      </c>
      <c r="AE344" s="46" t="str">
        <f>IF(Inputs!$B341="","",CQ344-DX344)</f>
        <v/>
      </c>
      <c r="AF344" s="46" t="str">
        <f>IF(Inputs!$B341="","",CR344-DY344)</f>
        <v/>
      </c>
      <c r="AG344" s="50" t="str">
        <f t="shared" si="15"/>
        <v/>
      </c>
      <c r="AH344" s="50"/>
      <c r="AJ344" s="27">
        <f>IF(AND(Inputs!$CO341=0,AJ$4&gt;=Inputs!$CM341),1,IF(AND(AJ$4&gt;=Inputs!$CM341,AJ$4&lt;Inputs!$CN341),1,IF(AND(AJ$4=Inputs!$CN341,AJ$4=Inputs!$CO341),1,IF(OR(AND(AJ$4=Inputs!$CN341+1,Inputs!$CN341=Inputs!$CO341),AND(AJ$4=Inputs!$CN341+2,Inputs!$CN341=Inputs!$CO341)),0,IF(AJ$4=Inputs!$CN341,0.8,IF(AJ$4=Inputs!$CN341+1,0.6,IF(AJ$4=Inputs!$CN341+2,0.4,IF(AJ$4=Inputs!$CO341,0.2,IF(AND(AJ$4&gt;=Inputs!$CL341,AJ$4&lt;Inputs!$CM341),(AJ$4-Inputs!$CL341+1)/(Inputs!$AI341+1),0)))))))))</f>
        <v>0</v>
      </c>
      <c r="AK344" s="27">
        <f>IF(AND(Inputs!$CO341=0,AK$4&gt;=Inputs!$CM341),1,IF(AND(AK$4&gt;=Inputs!$CM341,AK$4&lt;Inputs!$CN341),1,IF(AND(AK$4=Inputs!$CN341,AK$4=Inputs!$CO341),1,IF(OR(AND(AK$4=Inputs!$CN341+1,Inputs!$CN341=Inputs!$CO341),AND(AK$4=Inputs!$CN341+2,Inputs!$CN341=Inputs!$CO341)),0,IF(AK$4=Inputs!$CN341,0.8,IF(AK$4=Inputs!$CN341+1,0.6,IF(AK$4=Inputs!$CN341+2,0.4,IF(AK$4=Inputs!$CO341,0.2,IF(AND(AK$4&gt;=Inputs!$CL341,AK$4&lt;Inputs!$CM341),(AK$4-Inputs!$CL341+1)/(Inputs!$AI341+1),0)))))))))</f>
        <v>0</v>
      </c>
      <c r="AL344" s="27">
        <f>IF(AND(Inputs!$CO341=0,AL$4&gt;=Inputs!$CM341),1,IF(AND(AL$4&gt;=Inputs!$CM341,AL$4&lt;Inputs!$CN341),1,IF(AND(AL$4=Inputs!$CN341,AL$4=Inputs!$CO341),1,IF(OR(AND(AL$4=Inputs!$CN341+1,Inputs!$CN341=Inputs!$CO341),AND(AL$4=Inputs!$CN341+2,Inputs!$CN341=Inputs!$CO341)),0,IF(AL$4=Inputs!$CN341,0.8,IF(AL$4=Inputs!$CN341+1,0.6,IF(AL$4=Inputs!$CN341+2,0.4,IF(AL$4=Inputs!$CO341,0.2,IF(AND(AL$4&gt;=Inputs!$CL341,AL$4&lt;Inputs!$CM341),(AL$4-Inputs!$CL341+1)/(Inputs!$AI341+1),0)))))))))</f>
        <v>0</v>
      </c>
      <c r="AM344" s="27">
        <f>IF(AND(Inputs!$CO341=0,AM$4&gt;=Inputs!$CM341),1,IF(AND(AM$4&gt;=Inputs!$CM341,AM$4&lt;Inputs!$CN341),1,IF(AND(AM$4=Inputs!$CN341,AM$4=Inputs!$CO341),1,IF(OR(AND(AM$4=Inputs!$CN341+1,Inputs!$CN341=Inputs!$CO341),AND(AM$4=Inputs!$CN341+2,Inputs!$CN341=Inputs!$CO341)),0,IF(AM$4=Inputs!$CN341,0.8,IF(AM$4=Inputs!$CN341+1,0.6,IF(AM$4=Inputs!$CN341+2,0.4,IF(AM$4=Inputs!$CO341,0.2,IF(AND(AM$4&gt;=Inputs!$CL341,AM$4&lt;Inputs!$CM341),(AM$4-Inputs!$CL341+1)/(Inputs!$AI341+1),0)))))))))</f>
        <v>0</v>
      </c>
      <c r="AN344" s="27">
        <f>IF(AND(Inputs!$CO341=0,AN$4&gt;=Inputs!$CM341),1,IF(AND(AN$4&gt;=Inputs!$CM341,AN$4&lt;Inputs!$CN341),1,IF(AND(AN$4=Inputs!$CN341,AN$4=Inputs!$CO341),1,IF(OR(AND(AN$4=Inputs!$CN341+1,Inputs!$CN341=Inputs!$CO341),AND(AN$4=Inputs!$CN341+2,Inputs!$CN341=Inputs!$CO341)),0,IF(AN$4=Inputs!$CN341,0.8,IF(AN$4=Inputs!$CN341+1,0.6,IF(AN$4=Inputs!$CN341+2,0.4,IF(AN$4=Inputs!$CO341,0.2,IF(AND(AN$4&gt;=Inputs!$CL341,AN$4&lt;Inputs!$CM341),(AN$4-Inputs!$CL341+1)/(Inputs!$AI341+1),0)))))))))</f>
        <v>0</v>
      </c>
      <c r="AO344" s="27">
        <f>IF(AND(Inputs!$CO341=0,AO$4&gt;=Inputs!$CM341),1,IF(AND(AO$4&gt;=Inputs!$CM341,AO$4&lt;Inputs!$CN341),1,IF(AND(AO$4=Inputs!$CN341,AO$4=Inputs!$CO341),1,IF(OR(AND(AO$4=Inputs!$CN341+1,Inputs!$CN341=Inputs!$CO341),AND(AO$4=Inputs!$CN341+2,Inputs!$CN341=Inputs!$CO341)),0,IF(AO$4=Inputs!$CN341,0.8,IF(AO$4=Inputs!$CN341+1,0.6,IF(AO$4=Inputs!$CN341+2,0.4,IF(AO$4=Inputs!$CO341,0.2,IF(AND(AO$4&gt;=Inputs!$CL341,AO$4&lt;Inputs!$CM341),(AO$4-Inputs!$CL341+1)/(Inputs!$AI341+1),0)))))))))</f>
        <v>0</v>
      </c>
      <c r="AP344" s="27">
        <f>IF(AND(Inputs!$CO341=0,AP$4&gt;=Inputs!$CM341),1,IF(AND(AP$4&gt;=Inputs!$CM341,AP$4&lt;Inputs!$CN341),1,IF(AND(AP$4=Inputs!$CN341,AP$4=Inputs!$CO341),1,IF(OR(AND(AP$4=Inputs!$CN341+1,Inputs!$CN341=Inputs!$CO341),AND(AP$4=Inputs!$CN341+2,Inputs!$CN341=Inputs!$CO341)),0,IF(AP$4=Inputs!$CN341,0.8,IF(AP$4=Inputs!$CN341+1,0.6,IF(AP$4=Inputs!$CN341+2,0.4,IF(AP$4=Inputs!$CO341,0.2,IF(AND(AP$4&gt;=Inputs!$CL341,AP$4&lt;Inputs!$CM341),(AP$4-Inputs!$CL341+1)/(Inputs!$AI341+1),0)))))))))</f>
        <v>0</v>
      </c>
      <c r="AQ344" s="27">
        <f>IF(AND(Inputs!$CO341=0,AQ$4&gt;=Inputs!$CM341),1,IF(AND(AQ$4&gt;=Inputs!$CM341,AQ$4&lt;Inputs!$CN341),1,IF(AND(AQ$4=Inputs!$CN341,AQ$4=Inputs!$CO341),1,IF(OR(AND(AQ$4=Inputs!$CN341+1,Inputs!$CN341=Inputs!$CO341),AND(AQ$4=Inputs!$CN341+2,Inputs!$CN341=Inputs!$CO341)),0,IF(AQ$4=Inputs!$CN341,0.8,IF(AQ$4=Inputs!$CN341+1,0.6,IF(AQ$4=Inputs!$CN341+2,0.4,IF(AQ$4=Inputs!$CO341,0.2,IF(AND(AQ$4&gt;=Inputs!$CL341,AQ$4&lt;Inputs!$CM341),(AQ$4-Inputs!$CL341+1)/(Inputs!$AI341+1),0)))))))))</f>
        <v>0</v>
      </c>
      <c r="AR344" s="27">
        <f>IF(AND(Inputs!$CO341=0,AR$4&gt;=Inputs!$CM341),1,IF(AND(AR$4&gt;=Inputs!$CM341,AR$4&lt;Inputs!$CN341),1,IF(AND(AR$4=Inputs!$CN341,AR$4=Inputs!$CO341),1,IF(OR(AND(AR$4=Inputs!$CN341+1,Inputs!$CN341=Inputs!$CO341),AND(AR$4=Inputs!$CN341+2,Inputs!$CN341=Inputs!$CO341)),0,IF(AR$4=Inputs!$CN341,0.8,IF(AR$4=Inputs!$CN341+1,0.6,IF(AR$4=Inputs!$CN341+2,0.4,IF(AR$4=Inputs!$CO341,0.2,IF(AND(AR$4&gt;=Inputs!$CL341,AR$4&lt;Inputs!$CM341),(AR$4-Inputs!$CL341+1)/(Inputs!$AI341+1),0)))))))))</f>
        <v>0</v>
      </c>
      <c r="AS344" s="27">
        <f>IF(AND(Inputs!$CO341=0,AS$4&gt;=Inputs!$CM341),1,IF(AND(AS$4&gt;=Inputs!$CM341,AS$4&lt;Inputs!$CN341),1,IF(AND(AS$4=Inputs!$CN341,AS$4=Inputs!$CO341),1,IF(OR(AND(AS$4=Inputs!$CN341+1,Inputs!$CN341=Inputs!$CO341),AND(AS$4=Inputs!$CN341+2,Inputs!$CN341=Inputs!$CO341)),0,IF(AS$4=Inputs!$CN341,0.8,IF(AS$4=Inputs!$CN341+1,0.6,IF(AS$4=Inputs!$CN341+2,0.4,IF(AS$4=Inputs!$CO341,0.2,IF(AND(AS$4&gt;=Inputs!$CL341,AS$4&lt;Inputs!$CM341),(AS$4-Inputs!$CL341+1)/(Inputs!$AI341+1),0)))))))))</f>
        <v>0</v>
      </c>
      <c r="AT344" s="27">
        <f>IF(AND(Inputs!$CO341=0,AT$4&gt;=Inputs!$CM341),1,IF(AND(AT$4&gt;=Inputs!$CM341,AT$4&lt;Inputs!$CN341),1,IF(AND(AT$4=Inputs!$CN341,AT$4=Inputs!$CO341),1,IF(OR(AND(AT$4=Inputs!$CN341+1,Inputs!$CN341=Inputs!$CO341),AND(AT$4=Inputs!$CN341+2,Inputs!$CN341=Inputs!$CO341)),0,IF(AT$4=Inputs!$CN341,0.8,IF(AT$4=Inputs!$CN341+1,0.6,IF(AT$4=Inputs!$CN341+2,0.4,IF(AT$4=Inputs!$CO341,0.2,IF(AND(AT$4&gt;=Inputs!$CL341,AT$4&lt;Inputs!$CM341),(AT$4-Inputs!$CL341+1)/(Inputs!$AI341+1),0)))))))))</f>
        <v>0</v>
      </c>
      <c r="AU344" s="27">
        <f>IF(AND(Inputs!$CO341=0,AU$4&gt;=Inputs!$CM341),1,IF(AND(AU$4&gt;=Inputs!$CM341,AU$4&lt;Inputs!$CN341),1,IF(AND(AU$4=Inputs!$CN341,AU$4=Inputs!$CO341),1,IF(OR(AND(AU$4=Inputs!$CN341+1,Inputs!$CN341=Inputs!$CO341),AND(AU$4=Inputs!$CN341+2,Inputs!$CN341=Inputs!$CO341)),0,IF(AU$4=Inputs!$CN341,0.8,IF(AU$4=Inputs!$CN341+1,0.6,IF(AU$4=Inputs!$CN341+2,0.4,IF(AU$4=Inputs!$CO341,0.2,IF(AND(AU$4&gt;=Inputs!$CL341,AU$4&lt;Inputs!$CM341),(AU$4-Inputs!$CL341+1)/(Inputs!$AI341+1),0)))))))))</f>
        <v>0</v>
      </c>
      <c r="AV344" s="27">
        <f>IF(AND(Inputs!$CO341=0,AV$4&gt;=Inputs!$CM341),1,IF(AND(AV$4&gt;=Inputs!$CM341,AV$4&lt;Inputs!$CN341),1,IF(AND(AV$4=Inputs!$CN341,AV$4=Inputs!$CO341),1,IF(OR(AND(AV$4=Inputs!$CN341+1,Inputs!$CN341=Inputs!$CO341),AND(AV$4=Inputs!$CN341+2,Inputs!$CN341=Inputs!$CO341)),0,IF(AV$4=Inputs!$CN341,0.8,IF(AV$4=Inputs!$CN341+1,0.6,IF(AV$4=Inputs!$CN341+2,0.4,IF(AV$4=Inputs!$CO341,0.2,IF(AND(AV$4&gt;=Inputs!$CL341,AV$4&lt;Inputs!$CM341),(AV$4-Inputs!$CL341+1)/(Inputs!$AI341+1),0)))))))))</f>
        <v>0</v>
      </c>
      <c r="AW344" s="27">
        <f>IF(AND(Inputs!$CO341=0,AW$4&gt;=Inputs!$CM341),1,IF(AND(AW$4&gt;=Inputs!$CM341,AW$4&lt;Inputs!$CN341),1,IF(AND(AW$4=Inputs!$CN341,AW$4=Inputs!$CO341),1,IF(OR(AND(AW$4=Inputs!$CN341+1,Inputs!$CN341=Inputs!$CO341),AND(AW$4=Inputs!$CN341+2,Inputs!$CN341=Inputs!$CO341)),0,IF(AW$4=Inputs!$CN341,0.8,IF(AW$4=Inputs!$CN341+1,0.6,IF(AW$4=Inputs!$CN341+2,0.4,IF(AW$4=Inputs!$CO341,0.2,IF(AND(AW$4&gt;=Inputs!$CL341,AW$4&lt;Inputs!$CM341),(AW$4-Inputs!$CL341+1)/(Inputs!$AI341+1),0)))))))))</f>
        <v>0</v>
      </c>
      <c r="AX344" s="27">
        <f>IF(AND(Inputs!$CO341=0,AX$4&gt;=Inputs!$CM341),1,IF(AND(AX$4&gt;=Inputs!$CM341,AX$4&lt;Inputs!$CN341),1,IF(AND(AX$4=Inputs!$CN341,AX$4=Inputs!$CO341),1,IF(OR(AND(AX$4=Inputs!$CN341+1,Inputs!$CN341=Inputs!$CO341),AND(AX$4=Inputs!$CN341+2,Inputs!$CN341=Inputs!$CO341)),0,IF(AX$4=Inputs!$CN341,0.8,IF(AX$4=Inputs!$CN341+1,0.6,IF(AX$4=Inputs!$CN341+2,0.4,IF(AX$4=Inputs!$CO341,0.2,IF(AND(AX$4&gt;=Inputs!$CL341,AX$4&lt;Inputs!$CM341),(AX$4-Inputs!$CL341+1)/(Inputs!$AI341+1),0)))))))))</f>
        <v>0</v>
      </c>
      <c r="AY344" s="27">
        <f>IF(AND(Inputs!$CO341=0,AY$4&gt;=Inputs!$CM341),1,IF(AND(AY$4&gt;=Inputs!$CM341,AY$4&lt;Inputs!$CN341),1,IF(AND(AY$4=Inputs!$CN341,AY$4=Inputs!$CO341),1,IF(OR(AND(AY$4=Inputs!$CN341+1,Inputs!$CN341=Inputs!$CO341),AND(AY$4=Inputs!$CN341+2,Inputs!$CN341=Inputs!$CO341)),0,IF(AY$4=Inputs!$CN341,0.8,IF(AY$4=Inputs!$CN341+1,0.6,IF(AY$4=Inputs!$CN341+2,0.4,IF(AY$4=Inputs!$CO341,0.2,IF(AND(AY$4&gt;=Inputs!$CL341,AY$4&lt;Inputs!$CM341),(AY$4-Inputs!$CL341+1)/(Inputs!$AI341+1),0)))))))))</f>
        <v>0</v>
      </c>
      <c r="AZ344" s="27">
        <f>IF(AND(Inputs!$CO341=0,AZ$4&gt;=Inputs!$CM341),1,IF(AND(AZ$4&gt;=Inputs!$CM341,AZ$4&lt;Inputs!$CN341),1,IF(AND(AZ$4=Inputs!$CN341,AZ$4=Inputs!$CO341),1,IF(OR(AND(AZ$4=Inputs!$CN341+1,Inputs!$CN341=Inputs!$CO341),AND(AZ$4=Inputs!$CN341+2,Inputs!$CN341=Inputs!$CO341)),0,IF(AZ$4=Inputs!$CN341,0.8,IF(AZ$4=Inputs!$CN341+1,0.6,IF(AZ$4=Inputs!$CN341+2,0.4,IF(AZ$4=Inputs!$CO341,0.2,IF(AND(AZ$4&gt;=Inputs!$CL341,AZ$4&lt;Inputs!$CM341),(AZ$4-Inputs!$CL341+1)/(Inputs!$AI341+1),0)))))))))</f>
        <v>0</v>
      </c>
      <c r="BA344" s="27">
        <f>IF(AND(Inputs!$CO341=0,BA$4&gt;=Inputs!$CM341),1,IF(AND(BA$4&gt;=Inputs!$CM341,BA$4&lt;Inputs!$CN341),1,IF(AND(BA$4=Inputs!$CN341,BA$4=Inputs!$CO341),1,IF(OR(AND(BA$4=Inputs!$CN341+1,Inputs!$CN341=Inputs!$CO341),AND(BA$4=Inputs!$CN341+2,Inputs!$CN341=Inputs!$CO341)),0,IF(BA$4=Inputs!$CN341,0.8,IF(BA$4=Inputs!$CN341+1,0.6,IF(BA$4=Inputs!$CN341+2,0.4,IF(BA$4=Inputs!$CO341,0.2,IF(AND(BA$4&gt;=Inputs!$CL341,BA$4&lt;Inputs!$CM341),(BA$4-Inputs!$CL341+1)/(Inputs!$AI341+1),0)))))))))</f>
        <v>0</v>
      </c>
      <c r="BB344" s="27">
        <f>IF(AND(Inputs!$CO341=0,BB$4&gt;=Inputs!$CM341),1,IF(AND(BB$4&gt;=Inputs!$CM341,BB$4&lt;Inputs!$CN341),1,IF(AND(BB$4=Inputs!$CN341,BB$4=Inputs!$CO341),1,IF(OR(AND(BB$4=Inputs!$CN341+1,Inputs!$CN341=Inputs!$CO341),AND(BB$4=Inputs!$CN341+2,Inputs!$CN341=Inputs!$CO341)),0,IF(BB$4=Inputs!$CN341,0.8,IF(BB$4=Inputs!$CN341+1,0.6,IF(BB$4=Inputs!$CN341+2,0.4,IF(BB$4=Inputs!$CO341,0.2,IF(AND(BB$4&gt;=Inputs!$CL341,BB$4&lt;Inputs!$CM341),(BB$4-Inputs!$CL341+1)/(Inputs!$AI341+1),0)))))))))</f>
        <v>0</v>
      </c>
      <c r="BC344" s="27">
        <f>IF(AND(Inputs!$CO341=0,BC$4&gt;=Inputs!$CM341),1,IF(AND(BC$4&gt;=Inputs!$CM341,BC$4&lt;Inputs!$CN341),1,IF(AND(BC$4=Inputs!$CN341,BC$4=Inputs!$CO341),1,IF(OR(AND(BC$4=Inputs!$CN341+1,Inputs!$CN341=Inputs!$CO341),AND(BC$4=Inputs!$CN341+2,Inputs!$CN341=Inputs!$CO341)),0,IF(BC$4=Inputs!$CN341,0.8,IF(BC$4=Inputs!$CN341+1,0.6,IF(BC$4=Inputs!$CN341+2,0.4,IF(BC$4=Inputs!$CO341,0.2,IF(AND(BC$4&gt;=Inputs!$CL341,BC$4&lt;Inputs!$CM341),(BC$4-Inputs!$CL341+1)/(Inputs!$AI341+1),0)))))))))</f>
        <v>0</v>
      </c>
      <c r="BD344" s="27">
        <f>IF(AND(Inputs!$CO341=0,BD$4&gt;=Inputs!$CM341),1,IF(AND(BD$4&gt;=Inputs!$CM341,BD$4&lt;Inputs!$CN341),1,IF(AND(BD$4=Inputs!$CN341,BD$4=Inputs!$CO341),1,IF(OR(AND(BD$4=Inputs!$CN341+1,Inputs!$CN341=Inputs!$CO341),AND(BD$4=Inputs!$CN341+2,Inputs!$CN341=Inputs!$CO341)),0,IF(BD$4=Inputs!$CN341,0.8,IF(BD$4=Inputs!$CN341+1,0.6,IF(BD$4=Inputs!$CN341+2,0.4,IF(BD$4=Inputs!$CO341,0.2,IF(AND(BD$4&gt;=Inputs!$CL341,BD$4&lt;Inputs!$CM341),(BD$4-Inputs!$CL341+1)/(Inputs!$AI341+1),0)))))))))</f>
        <v>0</v>
      </c>
      <c r="BE344" s="27">
        <f>IF(AND(Inputs!$CO341=0,BE$4&gt;=Inputs!$CM341),1,IF(AND(BE$4&gt;=Inputs!$CM341,BE$4&lt;Inputs!$CN341),1,IF(AND(BE$4=Inputs!$CN341,BE$4=Inputs!$CO341),1,IF(OR(AND(BE$4=Inputs!$CN341+1,Inputs!$CN341=Inputs!$CO341),AND(BE$4=Inputs!$CN341+2,Inputs!$CN341=Inputs!$CO341)),0,IF(BE$4=Inputs!$CN341,0.8,IF(BE$4=Inputs!$CN341+1,0.6,IF(BE$4=Inputs!$CN341+2,0.4,IF(BE$4=Inputs!$CO341,0.2,IF(AND(BE$4&gt;=Inputs!$CL341,BE$4&lt;Inputs!$CM341),(BE$4-Inputs!$CL341+1)/(Inputs!$AI341+1),0)))))))))</f>
        <v>0</v>
      </c>
      <c r="BF344" s="27">
        <f>IF(AND(Inputs!$CO341=0,BF$4&gt;=Inputs!$CM341),1,IF(AND(BF$4&gt;=Inputs!$CM341,BF$4&lt;Inputs!$CN341),1,IF(AND(BF$4=Inputs!$CN341,BF$4=Inputs!$CO341),1,IF(OR(AND(BF$4=Inputs!$CN341+1,Inputs!$CN341=Inputs!$CO341),AND(BF$4=Inputs!$CN341+2,Inputs!$CN341=Inputs!$CO341)),0,IF(BF$4=Inputs!$CN341,0.8,IF(BF$4=Inputs!$CN341+1,0.6,IF(BF$4=Inputs!$CN341+2,0.4,IF(BF$4=Inputs!$CO341,0.2,IF(AND(BF$4&gt;=Inputs!$CL341,BF$4&lt;Inputs!$CM341),(BF$4-Inputs!$CL341+1)/(Inputs!$AI341+1),0)))))))))</f>
        <v>0</v>
      </c>
      <c r="BG344" s="27">
        <f>IF(AND(Inputs!$CO341=0,BG$4&gt;=Inputs!$CM341),1,IF(AND(BG$4&gt;=Inputs!$CM341,BG$4&lt;Inputs!$CN341),1,IF(AND(BG$4=Inputs!$CN341,BG$4=Inputs!$CO341),1,IF(OR(AND(BG$4=Inputs!$CN341+1,Inputs!$CN341=Inputs!$CO341),AND(BG$4=Inputs!$CN341+2,Inputs!$CN341=Inputs!$CO341)),0,IF(BG$4=Inputs!$CN341,0.8,IF(BG$4=Inputs!$CN341+1,0.6,IF(BG$4=Inputs!$CN341+2,0.4,IF(BG$4=Inputs!$CO341,0.2,IF(AND(BG$4&gt;=Inputs!$CL341,BG$4&lt;Inputs!$CM341),(BG$4-Inputs!$CL341+1)/(Inputs!$AI341+1),0)))))))))</f>
        <v>0</v>
      </c>
      <c r="BH344" s="27">
        <f>IF(AND(Inputs!$CO341=0,BH$4&gt;=Inputs!$CM341),1,IF(AND(BH$4&gt;=Inputs!$CM341,BH$4&lt;Inputs!$CN341),1,IF(AND(BH$4=Inputs!$CN341,BH$4=Inputs!$CO341),1,IF(OR(AND(BH$4=Inputs!$CN341+1,Inputs!$CN341=Inputs!$CO341),AND(BH$4=Inputs!$CN341+2,Inputs!$CN341=Inputs!$CO341)),0,IF(BH$4=Inputs!$CN341,0.8,IF(BH$4=Inputs!$CN341+1,0.6,IF(BH$4=Inputs!$CN341+2,0.4,IF(BH$4=Inputs!$CO341,0.2,IF(AND(BH$4&gt;=Inputs!$CL341,BH$4&lt;Inputs!$CM341),(BH$4-Inputs!$CL341+1)/(Inputs!$AI341+1),0)))))))))</f>
        <v>0</v>
      </c>
      <c r="BI344" s="27">
        <f>IF(AND(Inputs!$CO341=0,BI$4&gt;=Inputs!$CM341),1,IF(AND(BI$4&gt;=Inputs!$CM341,BI$4&lt;Inputs!$CN341),1,IF(AND(BI$4=Inputs!$CN341,BI$4=Inputs!$CO341),1,IF(OR(AND(BI$4=Inputs!$CN341+1,Inputs!$CN341=Inputs!$CO341),AND(BI$4=Inputs!$CN341+2,Inputs!$CN341=Inputs!$CO341)),0,IF(BI$4=Inputs!$CN341,0.8,IF(BI$4=Inputs!$CN341+1,0.6,IF(BI$4=Inputs!$CN341+2,0.4,IF(BI$4=Inputs!$CO341,0.2,IF(AND(BI$4&gt;=Inputs!$CL341,BI$4&lt;Inputs!$CM341),(BI$4-Inputs!$CL341+1)/(Inputs!$AI341+1),0)))))))))</f>
        <v>0</v>
      </c>
      <c r="BJ344" s="27">
        <f>IF(AND(Inputs!$CO341=0,BJ$4&gt;=Inputs!$CM341),1,IF(AND(BJ$4&gt;=Inputs!$CM341,BJ$4&lt;Inputs!$CN341),1,IF(AND(BJ$4=Inputs!$CN341,BJ$4=Inputs!$CO341),1,IF(OR(AND(BJ$4=Inputs!$CN341+1,Inputs!$CN341=Inputs!$CO341),AND(BJ$4=Inputs!$CN341+2,Inputs!$CN341=Inputs!$CO341)),0,IF(BJ$4=Inputs!$CN341,0.8,IF(BJ$4=Inputs!$CN341+1,0.6,IF(BJ$4=Inputs!$CN341+2,0.4,IF(BJ$4=Inputs!$CO341,0.2,IF(AND(BJ$4&gt;=Inputs!$CL341,BJ$4&lt;Inputs!$CM341),(BJ$4-Inputs!$CL341+1)/(Inputs!$AI341+1),0)))))))))</f>
        <v>0</v>
      </c>
      <c r="BK344" s="27">
        <f>IF(AND(Inputs!$CO341=0,BK$4&gt;=Inputs!$CM341),1,IF(AND(BK$4&gt;=Inputs!$CM341,BK$4&lt;Inputs!$CN341),1,IF(AND(BK$4=Inputs!$CN341,BK$4=Inputs!$CO341),1,IF(OR(AND(BK$4=Inputs!$CN341+1,Inputs!$CN341=Inputs!$CO341),AND(BK$4=Inputs!$CN341+2,Inputs!$CN341=Inputs!$CO341)),0,IF(BK$4=Inputs!$CN341,0.8,IF(BK$4=Inputs!$CN341+1,0.6,IF(BK$4=Inputs!$CN341+2,0.4,IF(BK$4=Inputs!$CO341,0.2,IF(AND(BK$4&gt;=Inputs!$CL341,BK$4&lt;Inputs!$CM341),(BK$4-Inputs!$CL341+1)/(Inputs!$AI341+1),0)))))))))</f>
        <v>0</v>
      </c>
      <c r="BL344" s="27">
        <f>IF(AND(Inputs!$CO341=0,BL$4&gt;=Inputs!$CM341),1,IF(AND(BL$4&gt;=Inputs!$CM341,BL$4&lt;Inputs!$CN341),1,IF(AND(BL$4=Inputs!$CN341,BL$4=Inputs!$CO341),1,IF(OR(AND(BL$4=Inputs!$CN341+1,Inputs!$CN341=Inputs!$CO341),AND(BL$4=Inputs!$CN341+2,Inputs!$CN341=Inputs!$CO341)),0,IF(BL$4=Inputs!$CN341,0.8,IF(BL$4=Inputs!$CN341+1,0.6,IF(BL$4=Inputs!$CN341+2,0.4,IF(BL$4=Inputs!$CO341,0.2,IF(AND(BL$4&gt;=Inputs!$CL341,BL$4&lt;Inputs!$CM341),(BL$4-Inputs!$CL341+1)/(Inputs!$AI341+1),0)))))))))</f>
        <v>0</v>
      </c>
      <c r="BM344" s="27">
        <f>IF(AND(Inputs!$CO341=0,BM$4&gt;=Inputs!$CM341),1,IF(AND(BM$4&gt;=Inputs!$CM341,BM$4&lt;Inputs!$CN341),1,IF(AND(BM$4=Inputs!$CN341,BM$4=Inputs!$CO341),1,IF(OR(AND(BM$4=Inputs!$CN341+1,Inputs!$CN341=Inputs!$CO341),AND(BM$4=Inputs!$CN341+2,Inputs!$CN341=Inputs!$CO341)),0,IF(BM$4=Inputs!$CN341,0.8,IF(BM$4=Inputs!$CN341+1,0.6,IF(BM$4=Inputs!$CN341+2,0.4,IF(BM$4=Inputs!$CO341,0.2,IF(AND(BM$4&gt;=Inputs!$CL341,BM$4&lt;Inputs!$CM341),(BM$4-Inputs!$CL341+1)/(Inputs!$AI341+1),0)))))))))</f>
        <v>0</v>
      </c>
      <c r="BO344" s="46" t="str">
        <f>IF(Inputs!$B341="","",(ROUND(Inputs!$BC341*AJ344,0)))</f>
        <v/>
      </c>
      <c r="BP344" s="46" t="str">
        <f>IF(Inputs!$B341="","",(ROUND(Inputs!$BC341*AK344,0)))</f>
        <v/>
      </c>
      <c r="BQ344" s="46" t="str">
        <f>IF(Inputs!$B341="","",(ROUND(Inputs!$BC341*AL344,0)))</f>
        <v/>
      </c>
      <c r="BR344" s="46" t="str">
        <f>IF(Inputs!$B341="","",(ROUND(Inputs!$BC341*AM344,0)))</f>
        <v/>
      </c>
      <c r="BS344" s="46" t="str">
        <f>IF(Inputs!$B341="","",(ROUND(Inputs!$BC341*AN344,0)))</f>
        <v/>
      </c>
      <c r="BT344" s="46" t="str">
        <f>IF(Inputs!$B341="","",(ROUND(Inputs!$BC341*AO344,0)))</f>
        <v/>
      </c>
      <c r="BU344" s="46" t="str">
        <f>IF(Inputs!$B341="","",(ROUND(Inputs!$BC341*AP344,0)))</f>
        <v/>
      </c>
      <c r="BV344" s="46" t="str">
        <f>IF(Inputs!$B341="","",(ROUND(Inputs!$BC341*AQ344,0)))</f>
        <v/>
      </c>
      <c r="BW344" s="46" t="str">
        <f>IF(Inputs!$B341="","",(ROUND(Inputs!$BC341*AR344,0)))</f>
        <v/>
      </c>
      <c r="BX344" s="46" t="str">
        <f>IF(Inputs!$B341="","",(ROUND(Inputs!$BC341*AS344,0)))</f>
        <v/>
      </c>
      <c r="BY344" s="46" t="str">
        <f>IF(Inputs!$B341="","",(ROUND(Inputs!$BC341*AT344,0)))</f>
        <v/>
      </c>
      <c r="BZ344" s="46" t="str">
        <f>IF(Inputs!$B341="","",(ROUND(Inputs!$BC341*AU344,0)))</f>
        <v/>
      </c>
      <c r="CA344" s="46" t="str">
        <f>IF(Inputs!$B341="","",(ROUND(Inputs!$BC341*AV344,0)))</f>
        <v/>
      </c>
      <c r="CB344" s="46" t="str">
        <f>IF(Inputs!$B341="","",(ROUND(Inputs!$BC341*AW344,0)))</f>
        <v/>
      </c>
      <c r="CC344" s="46" t="str">
        <f>IF(Inputs!$B341="","",(ROUND(Inputs!$BC341*AX344,0)))</f>
        <v/>
      </c>
      <c r="CD344" s="46" t="str">
        <f>IF(Inputs!$B341="","",(ROUND(Inputs!$BC341*AY344,0)))</f>
        <v/>
      </c>
      <c r="CE344" s="46" t="str">
        <f>IF(Inputs!$B341="","",(ROUND(Inputs!$BC341*AZ344,0)))</f>
        <v/>
      </c>
      <c r="CF344" s="46" t="str">
        <f>IF(Inputs!$B341="","",(ROUND(Inputs!$BC341*BA344,0)))</f>
        <v/>
      </c>
      <c r="CG344" s="46" t="str">
        <f>IF(Inputs!$B341="","",(ROUND(Inputs!$BC341*BB344,0)))</f>
        <v/>
      </c>
      <c r="CH344" s="46" t="str">
        <f>IF(Inputs!$B341="","",(ROUND(Inputs!$BC341*BC344,0)))</f>
        <v/>
      </c>
      <c r="CI344" s="46" t="str">
        <f>IF(Inputs!$B341="","",(ROUND(Inputs!$BC341*BD344,0)))</f>
        <v/>
      </c>
      <c r="CJ344" s="46" t="str">
        <f>IF(Inputs!$B341="","",(ROUND(Inputs!$BC341*BE344,0)))</f>
        <v/>
      </c>
      <c r="CK344" s="46" t="str">
        <f>IF(Inputs!$B341="","",(ROUND(Inputs!$BC341*BF344,0)))</f>
        <v/>
      </c>
      <c r="CL344" s="46" t="str">
        <f>IF(Inputs!$B341="","",(ROUND(Inputs!$BC341*BG344,0)))</f>
        <v/>
      </c>
      <c r="CM344" s="46" t="str">
        <f>IF(Inputs!$B341="","",(ROUND(Inputs!$BC341*BH344,0)))</f>
        <v/>
      </c>
      <c r="CN344" s="46" t="str">
        <f>IF(Inputs!$B341="","",(ROUND(Inputs!$BC341*BI344,0)))</f>
        <v/>
      </c>
      <c r="CO344" s="46" t="str">
        <f>IF(Inputs!$B341="","",(ROUND(Inputs!$BC341*BJ344,0)))</f>
        <v/>
      </c>
      <c r="CP344" s="46" t="str">
        <f>IF(Inputs!$B341="","",(ROUND(Inputs!$BC341*BK344,0)))</f>
        <v/>
      </c>
      <c r="CQ344" s="46" t="str">
        <f>IF(Inputs!$B341="","",(ROUND(Inputs!$BC341*BL344,0)))</f>
        <v/>
      </c>
      <c r="CR344" s="46" t="str">
        <f>IF(Inputs!$B341="","",(ROUND(Inputs!$BC341*BM344,0)))</f>
        <v/>
      </c>
      <c r="CV344" s="46" t="str">
        <f>IF(A344="","",IF(AND(CV$4&lt;=Inputs!$CQ341,CV$4&gt;=Inputs!$CP341),Inputs!$AR341/(Inputs!$CQ341-Inputs!$CP341+1),0)+IF(CV$4=Inputs!$CL341,Inputs!$BD341,0))</f>
        <v/>
      </c>
      <c r="CW344" s="46" t="str">
        <f>IF(B344="","",IF(AND(CW$4&lt;=Inputs!$CQ341,CW$4&gt;=Inputs!$CP341),Inputs!$AR341/(Inputs!$CQ341-Inputs!$CP341+1),0)+IF(CW$4=Inputs!$CL341,Inputs!$BD341,0))</f>
        <v/>
      </c>
      <c r="CX344" s="46" t="str">
        <f>IF(C344="","",IF(AND(CX$4&lt;=Inputs!$CQ341,CX$4&gt;=Inputs!$CP341),Inputs!$AR341/(Inputs!$CQ341-Inputs!$CP341+1),0)+IF(CX$4=Inputs!$CL341,Inputs!$BD341,0))</f>
        <v/>
      </c>
      <c r="CY344" s="46" t="str">
        <f>IF(D344="","",IF(AND(CY$4&lt;=Inputs!$CQ341,CY$4&gt;=Inputs!$CP341),Inputs!$AR341/(Inputs!$CQ341-Inputs!$CP341+1),0)+IF(CY$4=Inputs!$CL341,Inputs!$BD341,0))</f>
        <v/>
      </c>
      <c r="CZ344" s="46" t="str">
        <f>IF(E344="","",IF(AND(CZ$4&lt;=Inputs!$CQ341,CZ$4&gt;=Inputs!$CP341),Inputs!$AR341/(Inputs!$CQ341-Inputs!$CP341+1),0)+IF(CZ$4=Inputs!$CL341,Inputs!$BD341,0))</f>
        <v/>
      </c>
      <c r="DA344" s="46" t="str">
        <f>IF(F344="","",IF(AND(DA$4&lt;=Inputs!$CQ341,DA$4&gt;=Inputs!$CP341),Inputs!$AR341/(Inputs!$CQ341-Inputs!$CP341+1),0)+IF(DA$4=Inputs!$CL341,Inputs!$BD341,0))</f>
        <v/>
      </c>
      <c r="DB344" s="46" t="str">
        <f>IF(G344="","",IF(AND(DB$4&lt;=Inputs!$CQ341,DB$4&gt;=Inputs!$CP341),Inputs!$AR341/(Inputs!$CQ341-Inputs!$CP341+1),0)+IF(DB$4=Inputs!$CL341,Inputs!$BD341,0))</f>
        <v/>
      </c>
      <c r="DC344" s="46" t="str">
        <f>IF(H344="","",IF(AND(DC$4&lt;=Inputs!$CQ341,DC$4&gt;=Inputs!$CP341),Inputs!$AR341/(Inputs!$CQ341-Inputs!$CP341+1),0)+IF(DC$4=Inputs!$CL341,Inputs!$BD341,0))</f>
        <v/>
      </c>
      <c r="DD344" s="46" t="str">
        <f>IF(I344="","",IF(AND(DD$4&lt;=Inputs!$CQ341,DD$4&gt;=Inputs!$CP341),Inputs!$AR341/(Inputs!$CQ341-Inputs!$CP341+1),0)+IF(DD$4=Inputs!$CL341,Inputs!$BD341,0))</f>
        <v/>
      </c>
      <c r="DE344" s="46" t="str">
        <f>IF(J344="","",IF(AND(DE$4&lt;=Inputs!$CQ341,DE$4&gt;=Inputs!$CP341),Inputs!$AR341/(Inputs!$CQ341-Inputs!$CP341+1),0)+IF(DE$4=Inputs!$CL341,Inputs!$BD341,0))</f>
        <v/>
      </c>
      <c r="DF344" s="46" t="str">
        <f>IF(K344="","",IF(AND(DF$4&lt;=Inputs!$CQ341,DF$4&gt;=Inputs!$CP341),Inputs!$AR341/(Inputs!$CQ341-Inputs!$CP341+1),0)+IF(DF$4=Inputs!$CL341,Inputs!$BD341,0))</f>
        <v/>
      </c>
      <c r="DG344" s="46" t="str">
        <f>IF(L344="","",IF(AND(DG$4&lt;=Inputs!$CQ341,DG$4&gt;=Inputs!$CP341),Inputs!$AR341/(Inputs!$CQ341-Inputs!$CP341+1),0)+IF(DG$4=Inputs!$CL341,Inputs!$BD341,0))</f>
        <v/>
      </c>
      <c r="DH344" s="46" t="str">
        <f>IF(M344="","",IF(AND(DH$4&lt;=Inputs!$CQ341,DH$4&gt;=Inputs!$CP341),Inputs!$AR341/(Inputs!$CQ341-Inputs!$CP341+1),0)+IF(DH$4=Inputs!$CL341,Inputs!$BD341,0))</f>
        <v/>
      </c>
      <c r="DI344" s="46" t="str">
        <f>IF(N344="","",IF(AND(DI$4&lt;=Inputs!$CQ341,DI$4&gt;=Inputs!$CP341),Inputs!$AR341/(Inputs!$CQ341-Inputs!$CP341+1),0)+IF(DI$4=Inputs!$CL341,Inputs!$BD341,0))</f>
        <v/>
      </c>
      <c r="DJ344" s="46" t="str">
        <f>IF(O344="","",IF(AND(DJ$4&lt;=Inputs!$CQ341,DJ$4&gt;=Inputs!$CP341),Inputs!$AR341/(Inputs!$CQ341-Inputs!$CP341+1),0)+IF(DJ$4=Inputs!$CL341,Inputs!$BD341,0))</f>
        <v/>
      </c>
      <c r="DK344" s="46" t="str">
        <f>IF(P344="","",IF(AND(DK$4&lt;=Inputs!$CQ341,DK$4&gt;=Inputs!$CP341),Inputs!$AR341/(Inputs!$CQ341-Inputs!$CP341+1),0)+IF(DK$4=Inputs!$CL341,Inputs!$BD341,0))</f>
        <v/>
      </c>
      <c r="DL344" s="46" t="str">
        <f>IF(Q344="","",IF(AND(DL$4&lt;=Inputs!$CQ341,DL$4&gt;=Inputs!$CP341),Inputs!$AR341/(Inputs!$CQ341-Inputs!$CP341+1),0)+IF(DL$4=Inputs!$CL341,Inputs!$BD341,0))</f>
        <v/>
      </c>
      <c r="DM344" s="46" t="str">
        <f>IF(R344="","",IF(AND(DM$4&lt;=Inputs!$CQ341,DM$4&gt;=Inputs!$CP341),Inputs!$AR341/(Inputs!$CQ341-Inputs!$CP341+1),0)+IF(DM$4=Inputs!$CL341,Inputs!$BD341,0))</f>
        <v/>
      </c>
      <c r="DN344" s="46" t="str">
        <f>IF(S344="","",IF(AND(DN$4&lt;=Inputs!$CQ341,DN$4&gt;=Inputs!$CP341),Inputs!$AR341/(Inputs!$CQ341-Inputs!$CP341+1),0)+IF(DN$4=Inputs!$CL341,Inputs!$BD341,0))</f>
        <v/>
      </c>
      <c r="DO344" s="46" t="str">
        <f>IF(T344="","",IF(AND(DO$4&lt;=Inputs!$CQ341,DO$4&gt;=Inputs!$CP341),Inputs!$AR341/(Inputs!$CQ341-Inputs!$CP341+1),0)+IF(DO$4=Inputs!$CL341,Inputs!$BD341,0))</f>
        <v/>
      </c>
      <c r="DP344" s="46" t="str">
        <f>IF(U344="","",IF(AND(DP$4&lt;=Inputs!$CQ341,DP$4&gt;=Inputs!$CP341),Inputs!$AR341/(Inputs!$CQ341-Inputs!$CP341+1),0)+IF(DP$4=Inputs!$CL341,Inputs!$BD341,0))</f>
        <v/>
      </c>
      <c r="DQ344" s="46" t="str">
        <f>IF(V344="","",IF(AND(DQ$4&lt;=Inputs!$CQ341,DQ$4&gt;=Inputs!$CP341),Inputs!$AR341/(Inputs!$CQ341-Inputs!$CP341+1),0)+IF(DQ$4=Inputs!$CL341,Inputs!$BD341,0))</f>
        <v/>
      </c>
      <c r="DR344" s="46" t="str">
        <f>IF(W344="","",IF(AND(DR$4&lt;=Inputs!$CQ341,DR$4&gt;=Inputs!$CP341),Inputs!$AR341/(Inputs!$CQ341-Inputs!$CP341+1),0)+IF(DR$4=Inputs!$CL341,Inputs!$BD341,0))</f>
        <v/>
      </c>
      <c r="DS344" s="46" t="str">
        <f>IF(X344="","",IF(AND(DS$4&lt;=Inputs!$CQ341,DS$4&gt;=Inputs!$CP341),Inputs!$AR341/(Inputs!$CQ341-Inputs!$CP341+1),0)+IF(DS$4=Inputs!$CL341,Inputs!$BD341,0))</f>
        <v/>
      </c>
      <c r="DT344" s="46" t="str">
        <f>IF(Y344="","",IF(AND(DT$4&lt;=Inputs!$CQ341,DT$4&gt;=Inputs!$CP341),Inputs!$AR341/(Inputs!$CQ341-Inputs!$CP341+1),0)+IF(DT$4=Inputs!$CL341,Inputs!$BD341,0))</f>
        <v/>
      </c>
      <c r="DU344" s="46" t="str">
        <f>IF(Z344="","",IF(AND(DU$4&lt;=Inputs!$CQ341,DU$4&gt;=Inputs!$CP341),Inputs!$AR341/(Inputs!$CQ341-Inputs!$CP341+1),0)+IF(DU$4=Inputs!$CL341,Inputs!$BD341,0))</f>
        <v/>
      </c>
      <c r="DV344" s="46" t="str">
        <f>IF(AA344="","",IF(AND(DV$4&lt;=Inputs!$CQ341,DV$4&gt;=Inputs!$CP341),Inputs!$AR341/(Inputs!$CQ341-Inputs!$CP341+1),0)+IF(DV$4=Inputs!$CL341,Inputs!$BD341,0))</f>
        <v/>
      </c>
      <c r="DW344" s="46" t="str">
        <f>IF(AB344="","",IF(AND(DW$4&lt;=Inputs!$CQ341,DW$4&gt;=Inputs!$CP341),Inputs!$AR341/(Inputs!$CQ341-Inputs!$CP341+1),0)+IF(DW$4=Inputs!$CL341,Inputs!$BD341,0))</f>
        <v/>
      </c>
      <c r="DX344" s="46" t="str">
        <f>IF(AC344="","",IF(AND(DX$4&lt;=Inputs!$CQ341,DX$4&gt;=Inputs!$CP341),Inputs!$AR341/(Inputs!$CQ341-Inputs!$CP341+1),0)+IF(DX$4=Inputs!$CL341,Inputs!$BD341,0))</f>
        <v/>
      </c>
      <c r="DY344" s="46" t="str">
        <f>IF(AD344="","",IF(AND(DY$4&lt;=Inputs!$CQ341,DY$4&gt;=Inputs!$CP341),Inputs!$AR341/(Inputs!$CQ341-Inputs!$CP341+1),0)+IF(DY$4=Inputs!$CL341,Inputs!$BD341,0))</f>
        <v/>
      </c>
      <c r="DZ344" s="46" t="str">
        <f t="shared" si="14"/>
        <v/>
      </c>
    </row>
    <row r="345" spans="1:130">
      <c r="A345" s="7" t="str">
        <f>IF(Inputs!A342="","",Inputs!A342)</f>
        <v/>
      </c>
      <c r="B345" t="str">
        <f>IF(Inputs!B342="","",Inputs!B342)</f>
        <v/>
      </c>
      <c r="C345" s="46" t="str">
        <f>IF(Inputs!$B342="","",BO345-CV345)</f>
        <v/>
      </c>
      <c r="D345" s="46" t="str">
        <f>IF(Inputs!$B342="","",BP345-CW345)</f>
        <v/>
      </c>
      <c r="E345" s="46" t="str">
        <f>IF(Inputs!$B342="","",BQ345-CX345)</f>
        <v/>
      </c>
      <c r="F345" s="46" t="str">
        <f>IF(Inputs!$B342="","",BR345-CY345)</f>
        <v/>
      </c>
      <c r="G345" s="46" t="str">
        <f>IF(Inputs!$B342="","",BS345-CZ345)</f>
        <v/>
      </c>
      <c r="H345" s="46" t="str">
        <f>IF(Inputs!$B342="","",BT345-DA345)</f>
        <v/>
      </c>
      <c r="I345" s="46" t="str">
        <f>IF(Inputs!$B342="","",BU345-DB345)</f>
        <v/>
      </c>
      <c r="J345" s="46" t="str">
        <f>IF(Inputs!$B342="","",BV345-DC345)</f>
        <v/>
      </c>
      <c r="K345" s="46" t="str">
        <f>IF(Inputs!$B342="","",BW345-DD345)</f>
        <v/>
      </c>
      <c r="L345" s="46" t="str">
        <f>IF(Inputs!$B342="","",BX345-DE345)</f>
        <v/>
      </c>
      <c r="M345" s="46" t="str">
        <f>IF(Inputs!$B342="","",BY345-DF345)</f>
        <v/>
      </c>
      <c r="N345" s="46" t="str">
        <f>IF(Inputs!$B342="","",BZ345-DG345)</f>
        <v/>
      </c>
      <c r="O345" s="46" t="str">
        <f>IF(Inputs!$B342="","",CA345-DH345)</f>
        <v/>
      </c>
      <c r="P345" s="46" t="str">
        <f>IF(Inputs!$B342="","",CB345-DI345)</f>
        <v/>
      </c>
      <c r="Q345" s="46" t="str">
        <f>IF(Inputs!$B342="","",CC345-DJ345)</f>
        <v/>
      </c>
      <c r="R345" s="46" t="str">
        <f>IF(Inputs!$B342="","",CD345-DK345)</f>
        <v/>
      </c>
      <c r="S345" s="46" t="str">
        <f>IF(Inputs!$B342="","",CE345-DL345)</f>
        <v/>
      </c>
      <c r="T345" s="46" t="str">
        <f>IF(Inputs!$B342="","",CF345-DM345)</f>
        <v/>
      </c>
      <c r="U345" s="46" t="str">
        <f>IF(Inputs!$B342="","",CG345-DN345)</f>
        <v/>
      </c>
      <c r="V345" s="46" t="str">
        <f>IF(Inputs!$B342="","",CH345-DO345)</f>
        <v/>
      </c>
      <c r="W345" s="46" t="str">
        <f>IF(Inputs!$B342="","",CI345-DP345)</f>
        <v/>
      </c>
      <c r="X345" s="46" t="str">
        <f>IF(Inputs!$B342="","",CJ345-DQ345)</f>
        <v/>
      </c>
      <c r="Y345" s="46" t="str">
        <f>IF(Inputs!$B342="","",CK345-DR345)</f>
        <v/>
      </c>
      <c r="Z345" s="46" t="str">
        <f>IF(Inputs!$B342="","",CL345-DS345)</f>
        <v/>
      </c>
      <c r="AA345" s="46" t="str">
        <f>IF(Inputs!$B342="","",CM345-DT345)</f>
        <v/>
      </c>
      <c r="AB345" s="46" t="str">
        <f>IF(Inputs!$B342="","",CN345-DU345)</f>
        <v/>
      </c>
      <c r="AC345" s="46" t="str">
        <f>IF(Inputs!$B342="","",CO345-DV345)</f>
        <v/>
      </c>
      <c r="AD345" s="46" t="str">
        <f>IF(Inputs!$B342="","",CP345-DW345)</f>
        <v/>
      </c>
      <c r="AE345" s="46" t="str">
        <f>IF(Inputs!$B342="","",CQ345-DX345)</f>
        <v/>
      </c>
      <c r="AF345" s="46" t="str">
        <f>IF(Inputs!$B342="","",CR345-DY345)</f>
        <v/>
      </c>
      <c r="AG345" s="50" t="str">
        <f t="shared" si="15"/>
        <v/>
      </c>
      <c r="AH345" s="50"/>
      <c r="AJ345" s="27">
        <f>IF(AND(Inputs!$CO342=0,AJ$4&gt;=Inputs!$CM342),1,IF(AND(AJ$4&gt;=Inputs!$CM342,AJ$4&lt;Inputs!$CN342),1,IF(AND(AJ$4=Inputs!$CN342,AJ$4=Inputs!$CO342),1,IF(OR(AND(AJ$4=Inputs!$CN342+1,Inputs!$CN342=Inputs!$CO342),AND(AJ$4=Inputs!$CN342+2,Inputs!$CN342=Inputs!$CO342)),0,IF(AJ$4=Inputs!$CN342,0.8,IF(AJ$4=Inputs!$CN342+1,0.6,IF(AJ$4=Inputs!$CN342+2,0.4,IF(AJ$4=Inputs!$CO342,0.2,IF(AND(AJ$4&gt;=Inputs!$CL342,AJ$4&lt;Inputs!$CM342),(AJ$4-Inputs!$CL342+1)/(Inputs!$AI342+1),0)))))))))</f>
        <v>0</v>
      </c>
      <c r="AK345" s="27">
        <f>IF(AND(Inputs!$CO342=0,AK$4&gt;=Inputs!$CM342),1,IF(AND(AK$4&gt;=Inputs!$CM342,AK$4&lt;Inputs!$CN342),1,IF(AND(AK$4=Inputs!$CN342,AK$4=Inputs!$CO342),1,IF(OR(AND(AK$4=Inputs!$CN342+1,Inputs!$CN342=Inputs!$CO342),AND(AK$4=Inputs!$CN342+2,Inputs!$CN342=Inputs!$CO342)),0,IF(AK$4=Inputs!$CN342,0.8,IF(AK$4=Inputs!$CN342+1,0.6,IF(AK$4=Inputs!$CN342+2,0.4,IF(AK$4=Inputs!$CO342,0.2,IF(AND(AK$4&gt;=Inputs!$CL342,AK$4&lt;Inputs!$CM342),(AK$4-Inputs!$CL342+1)/(Inputs!$AI342+1),0)))))))))</f>
        <v>0</v>
      </c>
      <c r="AL345" s="27">
        <f>IF(AND(Inputs!$CO342=0,AL$4&gt;=Inputs!$CM342),1,IF(AND(AL$4&gt;=Inputs!$CM342,AL$4&lt;Inputs!$CN342),1,IF(AND(AL$4=Inputs!$CN342,AL$4=Inputs!$CO342),1,IF(OR(AND(AL$4=Inputs!$CN342+1,Inputs!$CN342=Inputs!$CO342),AND(AL$4=Inputs!$CN342+2,Inputs!$CN342=Inputs!$CO342)),0,IF(AL$4=Inputs!$CN342,0.8,IF(AL$4=Inputs!$CN342+1,0.6,IF(AL$4=Inputs!$CN342+2,0.4,IF(AL$4=Inputs!$CO342,0.2,IF(AND(AL$4&gt;=Inputs!$CL342,AL$4&lt;Inputs!$CM342),(AL$4-Inputs!$CL342+1)/(Inputs!$AI342+1),0)))))))))</f>
        <v>0</v>
      </c>
      <c r="AM345" s="27">
        <f>IF(AND(Inputs!$CO342=0,AM$4&gt;=Inputs!$CM342),1,IF(AND(AM$4&gt;=Inputs!$CM342,AM$4&lt;Inputs!$CN342),1,IF(AND(AM$4=Inputs!$CN342,AM$4=Inputs!$CO342),1,IF(OR(AND(AM$4=Inputs!$CN342+1,Inputs!$CN342=Inputs!$CO342),AND(AM$4=Inputs!$CN342+2,Inputs!$CN342=Inputs!$CO342)),0,IF(AM$4=Inputs!$CN342,0.8,IF(AM$4=Inputs!$CN342+1,0.6,IF(AM$4=Inputs!$CN342+2,0.4,IF(AM$4=Inputs!$CO342,0.2,IF(AND(AM$4&gt;=Inputs!$CL342,AM$4&lt;Inputs!$CM342),(AM$4-Inputs!$CL342+1)/(Inputs!$AI342+1),0)))))))))</f>
        <v>0</v>
      </c>
      <c r="AN345" s="27">
        <f>IF(AND(Inputs!$CO342=0,AN$4&gt;=Inputs!$CM342),1,IF(AND(AN$4&gt;=Inputs!$CM342,AN$4&lt;Inputs!$CN342),1,IF(AND(AN$4=Inputs!$CN342,AN$4=Inputs!$CO342),1,IF(OR(AND(AN$4=Inputs!$CN342+1,Inputs!$CN342=Inputs!$CO342),AND(AN$4=Inputs!$CN342+2,Inputs!$CN342=Inputs!$CO342)),0,IF(AN$4=Inputs!$CN342,0.8,IF(AN$4=Inputs!$CN342+1,0.6,IF(AN$4=Inputs!$CN342+2,0.4,IF(AN$4=Inputs!$CO342,0.2,IF(AND(AN$4&gt;=Inputs!$CL342,AN$4&lt;Inputs!$CM342),(AN$4-Inputs!$CL342+1)/(Inputs!$AI342+1),0)))))))))</f>
        <v>0</v>
      </c>
      <c r="AO345" s="27">
        <f>IF(AND(Inputs!$CO342=0,AO$4&gt;=Inputs!$CM342),1,IF(AND(AO$4&gt;=Inputs!$CM342,AO$4&lt;Inputs!$CN342),1,IF(AND(AO$4=Inputs!$CN342,AO$4=Inputs!$CO342),1,IF(OR(AND(AO$4=Inputs!$CN342+1,Inputs!$CN342=Inputs!$CO342),AND(AO$4=Inputs!$CN342+2,Inputs!$CN342=Inputs!$CO342)),0,IF(AO$4=Inputs!$CN342,0.8,IF(AO$4=Inputs!$CN342+1,0.6,IF(AO$4=Inputs!$CN342+2,0.4,IF(AO$4=Inputs!$CO342,0.2,IF(AND(AO$4&gt;=Inputs!$CL342,AO$4&lt;Inputs!$CM342),(AO$4-Inputs!$CL342+1)/(Inputs!$AI342+1),0)))))))))</f>
        <v>0</v>
      </c>
      <c r="AP345" s="27">
        <f>IF(AND(Inputs!$CO342=0,AP$4&gt;=Inputs!$CM342),1,IF(AND(AP$4&gt;=Inputs!$CM342,AP$4&lt;Inputs!$CN342),1,IF(AND(AP$4=Inputs!$CN342,AP$4=Inputs!$CO342),1,IF(OR(AND(AP$4=Inputs!$CN342+1,Inputs!$CN342=Inputs!$CO342),AND(AP$4=Inputs!$CN342+2,Inputs!$CN342=Inputs!$CO342)),0,IF(AP$4=Inputs!$CN342,0.8,IF(AP$4=Inputs!$CN342+1,0.6,IF(AP$4=Inputs!$CN342+2,0.4,IF(AP$4=Inputs!$CO342,0.2,IF(AND(AP$4&gt;=Inputs!$CL342,AP$4&lt;Inputs!$CM342),(AP$4-Inputs!$CL342+1)/(Inputs!$AI342+1),0)))))))))</f>
        <v>0</v>
      </c>
      <c r="AQ345" s="27">
        <f>IF(AND(Inputs!$CO342=0,AQ$4&gt;=Inputs!$CM342),1,IF(AND(AQ$4&gt;=Inputs!$CM342,AQ$4&lt;Inputs!$CN342),1,IF(AND(AQ$4=Inputs!$CN342,AQ$4=Inputs!$CO342),1,IF(OR(AND(AQ$4=Inputs!$CN342+1,Inputs!$CN342=Inputs!$CO342),AND(AQ$4=Inputs!$CN342+2,Inputs!$CN342=Inputs!$CO342)),0,IF(AQ$4=Inputs!$CN342,0.8,IF(AQ$4=Inputs!$CN342+1,0.6,IF(AQ$4=Inputs!$CN342+2,0.4,IF(AQ$4=Inputs!$CO342,0.2,IF(AND(AQ$4&gt;=Inputs!$CL342,AQ$4&lt;Inputs!$CM342),(AQ$4-Inputs!$CL342+1)/(Inputs!$AI342+1),0)))))))))</f>
        <v>0</v>
      </c>
      <c r="AR345" s="27">
        <f>IF(AND(Inputs!$CO342=0,AR$4&gt;=Inputs!$CM342),1,IF(AND(AR$4&gt;=Inputs!$CM342,AR$4&lt;Inputs!$CN342),1,IF(AND(AR$4=Inputs!$CN342,AR$4=Inputs!$CO342),1,IF(OR(AND(AR$4=Inputs!$CN342+1,Inputs!$CN342=Inputs!$CO342),AND(AR$4=Inputs!$CN342+2,Inputs!$CN342=Inputs!$CO342)),0,IF(AR$4=Inputs!$CN342,0.8,IF(AR$4=Inputs!$CN342+1,0.6,IF(AR$4=Inputs!$CN342+2,0.4,IF(AR$4=Inputs!$CO342,0.2,IF(AND(AR$4&gt;=Inputs!$CL342,AR$4&lt;Inputs!$CM342),(AR$4-Inputs!$CL342+1)/(Inputs!$AI342+1),0)))))))))</f>
        <v>0</v>
      </c>
      <c r="AS345" s="27">
        <f>IF(AND(Inputs!$CO342=0,AS$4&gt;=Inputs!$CM342),1,IF(AND(AS$4&gt;=Inputs!$CM342,AS$4&lt;Inputs!$CN342),1,IF(AND(AS$4=Inputs!$CN342,AS$4=Inputs!$CO342),1,IF(OR(AND(AS$4=Inputs!$CN342+1,Inputs!$CN342=Inputs!$CO342),AND(AS$4=Inputs!$CN342+2,Inputs!$CN342=Inputs!$CO342)),0,IF(AS$4=Inputs!$CN342,0.8,IF(AS$4=Inputs!$CN342+1,0.6,IF(AS$4=Inputs!$CN342+2,0.4,IF(AS$4=Inputs!$CO342,0.2,IF(AND(AS$4&gt;=Inputs!$CL342,AS$4&lt;Inputs!$CM342),(AS$4-Inputs!$CL342+1)/(Inputs!$AI342+1),0)))))))))</f>
        <v>0</v>
      </c>
      <c r="AT345" s="27">
        <f>IF(AND(Inputs!$CO342=0,AT$4&gt;=Inputs!$CM342),1,IF(AND(AT$4&gt;=Inputs!$CM342,AT$4&lt;Inputs!$CN342),1,IF(AND(AT$4=Inputs!$CN342,AT$4=Inputs!$CO342),1,IF(OR(AND(AT$4=Inputs!$CN342+1,Inputs!$CN342=Inputs!$CO342),AND(AT$4=Inputs!$CN342+2,Inputs!$CN342=Inputs!$CO342)),0,IF(AT$4=Inputs!$CN342,0.8,IF(AT$4=Inputs!$CN342+1,0.6,IF(AT$4=Inputs!$CN342+2,0.4,IF(AT$4=Inputs!$CO342,0.2,IF(AND(AT$4&gt;=Inputs!$CL342,AT$4&lt;Inputs!$CM342),(AT$4-Inputs!$CL342+1)/(Inputs!$AI342+1),0)))))))))</f>
        <v>0</v>
      </c>
      <c r="AU345" s="27">
        <f>IF(AND(Inputs!$CO342=0,AU$4&gt;=Inputs!$CM342),1,IF(AND(AU$4&gt;=Inputs!$CM342,AU$4&lt;Inputs!$CN342),1,IF(AND(AU$4=Inputs!$CN342,AU$4=Inputs!$CO342),1,IF(OR(AND(AU$4=Inputs!$CN342+1,Inputs!$CN342=Inputs!$CO342),AND(AU$4=Inputs!$CN342+2,Inputs!$CN342=Inputs!$CO342)),0,IF(AU$4=Inputs!$CN342,0.8,IF(AU$4=Inputs!$CN342+1,0.6,IF(AU$4=Inputs!$CN342+2,0.4,IF(AU$4=Inputs!$CO342,0.2,IF(AND(AU$4&gt;=Inputs!$CL342,AU$4&lt;Inputs!$CM342),(AU$4-Inputs!$CL342+1)/(Inputs!$AI342+1),0)))))))))</f>
        <v>0</v>
      </c>
      <c r="AV345" s="27">
        <f>IF(AND(Inputs!$CO342=0,AV$4&gt;=Inputs!$CM342),1,IF(AND(AV$4&gt;=Inputs!$CM342,AV$4&lt;Inputs!$CN342),1,IF(AND(AV$4=Inputs!$CN342,AV$4=Inputs!$CO342),1,IF(OR(AND(AV$4=Inputs!$CN342+1,Inputs!$CN342=Inputs!$CO342),AND(AV$4=Inputs!$CN342+2,Inputs!$CN342=Inputs!$CO342)),0,IF(AV$4=Inputs!$CN342,0.8,IF(AV$4=Inputs!$CN342+1,0.6,IF(AV$4=Inputs!$CN342+2,0.4,IF(AV$4=Inputs!$CO342,0.2,IF(AND(AV$4&gt;=Inputs!$CL342,AV$4&lt;Inputs!$CM342),(AV$4-Inputs!$CL342+1)/(Inputs!$AI342+1),0)))))))))</f>
        <v>0</v>
      </c>
      <c r="AW345" s="27">
        <f>IF(AND(Inputs!$CO342=0,AW$4&gt;=Inputs!$CM342),1,IF(AND(AW$4&gt;=Inputs!$CM342,AW$4&lt;Inputs!$CN342),1,IF(AND(AW$4=Inputs!$CN342,AW$4=Inputs!$CO342),1,IF(OR(AND(AW$4=Inputs!$CN342+1,Inputs!$CN342=Inputs!$CO342),AND(AW$4=Inputs!$CN342+2,Inputs!$CN342=Inputs!$CO342)),0,IF(AW$4=Inputs!$CN342,0.8,IF(AW$4=Inputs!$CN342+1,0.6,IF(AW$4=Inputs!$CN342+2,0.4,IF(AW$4=Inputs!$CO342,0.2,IF(AND(AW$4&gt;=Inputs!$CL342,AW$4&lt;Inputs!$CM342),(AW$4-Inputs!$CL342+1)/(Inputs!$AI342+1),0)))))))))</f>
        <v>0</v>
      </c>
      <c r="AX345" s="27">
        <f>IF(AND(Inputs!$CO342=0,AX$4&gt;=Inputs!$CM342),1,IF(AND(AX$4&gt;=Inputs!$CM342,AX$4&lt;Inputs!$CN342),1,IF(AND(AX$4=Inputs!$CN342,AX$4=Inputs!$CO342),1,IF(OR(AND(AX$4=Inputs!$CN342+1,Inputs!$CN342=Inputs!$CO342),AND(AX$4=Inputs!$CN342+2,Inputs!$CN342=Inputs!$CO342)),0,IF(AX$4=Inputs!$CN342,0.8,IF(AX$4=Inputs!$CN342+1,0.6,IF(AX$4=Inputs!$CN342+2,0.4,IF(AX$4=Inputs!$CO342,0.2,IF(AND(AX$4&gt;=Inputs!$CL342,AX$4&lt;Inputs!$CM342),(AX$4-Inputs!$CL342+1)/(Inputs!$AI342+1),0)))))))))</f>
        <v>0</v>
      </c>
      <c r="AY345" s="27">
        <f>IF(AND(Inputs!$CO342=0,AY$4&gt;=Inputs!$CM342),1,IF(AND(AY$4&gt;=Inputs!$CM342,AY$4&lt;Inputs!$CN342),1,IF(AND(AY$4=Inputs!$CN342,AY$4=Inputs!$CO342),1,IF(OR(AND(AY$4=Inputs!$CN342+1,Inputs!$CN342=Inputs!$CO342),AND(AY$4=Inputs!$CN342+2,Inputs!$CN342=Inputs!$CO342)),0,IF(AY$4=Inputs!$CN342,0.8,IF(AY$4=Inputs!$CN342+1,0.6,IF(AY$4=Inputs!$CN342+2,0.4,IF(AY$4=Inputs!$CO342,0.2,IF(AND(AY$4&gt;=Inputs!$CL342,AY$4&lt;Inputs!$CM342),(AY$4-Inputs!$CL342+1)/(Inputs!$AI342+1),0)))))))))</f>
        <v>0</v>
      </c>
      <c r="AZ345" s="27">
        <f>IF(AND(Inputs!$CO342=0,AZ$4&gt;=Inputs!$CM342),1,IF(AND(AZ$4&gt;=Inputs!$CM342,AZ$4&lt;Inputs!$CN342),1,IF(AND(AZ$4=Inputs!$CN342,AZ$4=Inputs!$CO342),1,IF(OR(AND(AZ$4=Inputs!$CN342+1,Inputs!$CN342=Inputs!$CO342),AND(AZ$4=Inputs!$CN342+2,Inputs!$CN342=Inputs!$CO342)),0,IF(AZ$4=Inputs!$CN342,0.8,IF(AZ$4=Inputs!$CN342+1,0.6,IF(AZ$4=Inputs!$CN342+2,0.4,IF(AZ$4=Inputs!$CO342,0.2,IF(AND(AZ$4&gt;=Inputs!$CL342,AZ$4&lt;Inputs!$CM342),(AZ$4-Inputs!$CL342+1)/(Inputs!$AI342+1),0)))))))))</f>
        <v>0</v>
      </c>
      <c r="BA345" s="27">
        <f>IF(AND(Inputs!$CO342=0,BA$4&gt;=Inputs!$CM342),1,IF(AND(BA$4&gt;=Inputs!$CM342,BA$4&lt;Inputs!$CN342),1,IF(AND(BA$4=Inputs!$CN342,BA$4=Inputs!$CO342),1,IF(OR(AND(BA$4=Inputs!$CN342+1,Inputs!$CN342=Inputs!$CO342),AND(BA$4=Inputs!$CN342+2,Inputs!$CN342=Inputs!$CO342)),0,IF(BA$4=Inputs!$CN342,0.8,IF(BA$4=Inputs!$CN342+1,0.6,IF(BA$4=Inputs!$CN342+2,0.4,IF(BA$4=Inputs!$CO342,0.2,IF(AND(BA$4&gt;=Inputs!$CL342,BA$4&lt;Inputs!$CM342),(BA$4-Inputs!$CL342+1)/(Inputs!$AI342+1),0)))))))))</f>
        <v>0</v>
      </c>
      <c r="BB345" s="27">
        <f>IF(AND(Inputs!$CO342=0,BB$4&gt;=Inputs!$CM342),1,IF(AND(BB$4&gt;=Inputs!$CM342,BB$4&lt;Inputs!$CN342),1,IF(AND(BB$4=Inputs!$CN342,BB$4=Inputs!$CO342),1,IF(OR(AND(BB$4=Inputs!$CN342+1,Inputs!$CN342=Inputs!$CO342),AND(BB$4=Inputs!$CN342+2,Inputs!$CN342=Inputs!$CO342)),0,IF(BB$4=Inputs!$CN342,0.8,IF(BB$4=Inputs!$CN342+1,0.6,IF(BB$4=Inputs!$CN342+2,0.4,IF(BB$4=Inputs!$CO342,0.2,IF(AND(BB$4&gt;=Inputs!$CL342,BB$4&lt;Inputs!$CM342),(BB$4-Inputs!$CL342+1)/(Inputs!$AI342+1),0)))))))))</f>
        <v>0</v>
      </c>
      <c r="BC345" s="27">
        <f>IF(AND(Inputs!$CO342=0,BC$4&gt;=Inputs!$CM342),1,IF(AND(BC$4&gt;=Inputs!$CM342,BC$4&lt;Inputs!$CN342),1,IF(AND(BC$4=Inputs!$CN342,BC$4=Inputs!$CO342),1,IF(OR(AND(BC$4=Inputs!$CN342+1,Inputs!$CN342=Inputs!$CO342),AND(BC$4=Inputs!$CN342+2,Inputs!$CN342=Inputs!$CO342)),0,IF(BC$4=Inputs!$CN342,0.8,IF(BC$4=Inputs!$CN342+1,0.6,IF(BC$4=Inputs!$CN342+2,0.4,IF(BC$4=Inputs!$CO342,0.2,IF(AND(BC$4&gt;=Inputs!$CL342,BC$4&lt;Inputs!$CM342),(BC$4-Inputs!$CL342+1)/(Inputs!$AI342+1),0)))))))))</f>
        <v>0</v>
      </c>
      <c r="BD345" s="27">
        <f>IF(AND(Inputs!$CO342=0,BD$4&gt;=Inputs!$CM342),1,IF(AND(BD$4&gt;=Inputs!$CM342,BD$4&lt;Inputs!$CN342),1,IF(AND(BD$4=Inputs!$CN342,BD$4=Inputs!$CO342),1,IF(OR(AND(BD$4=Inputs!$CN342+1,Inputs!$CN342=Inputs!$CO342),AND(BD$4=Inputs!$CN342+2,Inputs!$CN342=Inputs!$CO342)),0,IF(BD$4=Inputs!$CN342,0.8,IF(BD$4=Inputs!$CN342+1,0.6,IF(BD$4=Inputs!$CN342+2,0.4,IF(BD$4=Inputs!$CO342,0.2,IF(AND(BD$4&gt;=Inputs!$CL342,BD$4&lt;Inputs!$CM342),(BD$4-Inputs!$CL342+1)/(Inputs!$AI342+1),0)))))))))</f>
        <v>0</v>
      </c>
      <c r="BE345" s="27">
        <f>IF(AND(Inputs!$CO342=0,BE$4&gt;=Inputs!$CM342),1,IF(AND(BE$4&gt;=Inputs!$CM342,BE$4&lt;Inputs!$CN342),1,IF(AND(BE$4=Inputs!$CN342,BE$4=Inputs!$CO342),1,IF(OR(AND(BE$4=Inputs!$CN342+1,Inputs!$CN342=Inputs!$CO342),AND(BE$4=Inputs!$CN342+2,Inputs!$CN342=Inputs!$CO342)),0,IF(BE$4=Inputs!$CN342,0.8,IF(BE$4=Inputs!$CN342+1,0.6,IF(BE$4=Inputs!$CN342+2,0.4,IF(BE$4=Inputs!$CO342,0.2,IF(AND(BE$4&gt;=Inputs!$CL342,BE$4&lt;Inputs!$CM342),(BE$4-Inputs!$CL342+1)/(Inputs!$AI342+1),0)))))))))</f>
        <v>0</v>
      </c>
      <c r="BF345" s="27">
        <f>IF(AND(Inputs!$CO342=0,BF$4&gt;=Inputs!$CM342),1,IF(AND(BF$4&gt;=Inputs!$CM342,BF$4&lt;Inputs!$CN342),1,IF(AND(BF$4=Inputs!$CN342,BF$4=Inputs!$CO342),1,IF(OR(AND(BF$4=Inputs!$CN342+1,Inputs!$CN342=Inputs!$CO342),AND(BF$4=Inputs!$CN342+2,Inputs!$CN342=Inputs!$CO342)),0,IF(BF$4=Inputs!$CN342,0.8,IF(BF$4=Inputs!$CN342+1,0.6,IF(BF$4=Inputs!$CN342+2,0.4,IF(BF$4=Inputs!$CO342,0.2,IF(AND(BF$4&gt;=Inputs!$CL342,BF$4&lt;Inputs!$CM342),(BF$4-Inputs!$CL342+1)/(Inputs!$AI342+1),0)))))))))</f>
        <v>0</v>
      </c>
      <c r="BG345" s="27">
        <f>IF(AND(Inputs!$CO342=0,BG$4&gt;=Inputs!$CM342),1,IF(AND(BG$4&gt;=Inputs!$CM342,BG$4&lt;Inputs!$CN342),1,IF(AND(BG$4=Inputs!$CN342,BG$4=Inputs!$CO342),1,IF(OR(AND(BG$4=Inputs!$CN342+1,Inputs!$CN342=Inputs!$CO342),AND(BG$4=Inputs!$CN342+2,Inputs!$CN342=Inputs!$CO342)),0,IF(BG$4=Inputs!$CN342,0.8,IF(BG$4=Inputs!$CN342+1,0.6,IF(BG$4=Inputs!$CN342+2,0.4,IF(BG$4=Inputs!$CO342,0.2,IF(AND(BG$4&gt;=Inputs!$CL342,BG$4&lt;Inputs!$CM342),(BG$4-Inputs!$CL342+1)/(Inputs!$AI342+1),0)))))))))</f>
        <v>0</v>
      </c>
      <c r="BH345" s="27">
        <f>IF(AND(Inputs!$CO342=0,BH$4&gt;=Inputs!$CM342),1,IF(AND(BH$4&gt;=Inputs!$CM342,BH$4&lt;Inputs!$CN342),1,IF(AND(BH$4=Inputs!$CN342,BH$4=Inputs!$CO342),1,IF(OR(AND(BH$4=Inputs!$CN342+1,Inputs!$CN342=Inputs!$CO342),AND(BH$4=Inputs!$CN342+2,Inputs!$CN342=Inputs!$CO342)),0,IF(BH$4=Inputs!$CN342,0.8,IF(BH$4=Inputs!$CN342+1,0.6,IF(BH$4=Inputs!$CN342+2,0.4,IF(BH$4=Inputs!$CO342,0.2,IF(AND(BH$4&gt;=Inputs!$CL342,BH$4&lt;Inputs!$CM342),(BH$4-Inputs!$CL342+1)/(Inputs!$AI342+1),0)))))))))</f>
        <v>0</v>
      </c>
      <c r="BI345" s="27">
        <f>IF(AND(Inputs!$CO342=0,BI$4&gt;=Inputs!$CM342),1,IF(AND(BI$4&gt;=Inputs!$CM342,BI$4&lt;Inputs!$CN342),1,IF(AND(BI$4=Inputs!$CN342,BI$4=Inputs!$CO342),1,IF(OR(AND(BI$4=Inputs!$CN342+1,Inputs!$CN342=Inputs!$CO342),AND(BI$4=Inputs!$CN342+2,Inputs!$CN342=Inputs!$CO342)),0,IF(BI$4=Inputs!$CN342,0.8,IF(BI$4=Inputs!$CN342+1,0.6,IF(BI$4=Inputs!$CN342+2,0.4,IF(BI$4=Inputs!$CO342,0.2,IF(AND(BI$4&gt;=Inputs!$CL342,BI$4&lt;Inputs!$CM342),(BI$4-Inputs!$CL342+1)/(Inputs!$AI342+1),0)))))))))</f>
        <v>0</v>
      </c>
      <c r="BJ345" s="27">
        <f>IF(AND(Inputs!$CO342=0,BJ$4&gt;=Inputs!$CM342),1,IF(AND(BJ$4&gt;=Inputs!$CM342,BJ$4&lt;Inputs!$CN342),1,IF(AND(BJ$4=Inputs!$CN342,BJ$4=Inputs!$CO342),1,IF(OR(AND(BJ$4=Inputs!$CN342+1,Inputs!$CN342=Inputs!$CO342),AND(BJ$4=Inputs!$CN342+2,Inputs!$CN342=Inputs!$CO342)),0,IF(BJ$4=Inputs!$CN342,0.8,IF(BJ$4=Inputs!$CN342+1,0.6,IF(BJ$4=Inputs!$CN342+2,0.4,IF(BJ$4=Inputs!$CO342,0.2,IF(AND(BJ$4&gt;=Inputs!$CL342,BJ$4&lt;Inputs!$CM342),(BJ$4-Inputs!$CL342+1)/(Inputs!$AI342+1),0)))))))))</f>
        <v>0</v>
      </c>
      <c r="BK345" s="27">
        <f>IF(AND(Inputs!$CO342=0,BK$4&gt;=Inputs!$CM342),1,IF(AND(BK$4&gt;=Inputs!$CM342,BK$4&lt;Inputs!$CN342),1,IF(AND(BK$4=Inputs!$CN342,BK$4=Inputs!$CO342),1,IF(OR(AND(BK$4=Inputs!$CN342+1,Inputs!$CN342=Inputs!$CO342),AND(BK$4=Inputs!$CN342+2,Inputs!$CN342=Inputs!$CO342)),0,IF(BK$4=Inputs!$CN342,0.8,IF(BK$4=Inputs!$CN342+1,0.6,IF(BK$4=Inputs!$CN342+2,0.4,IF(BK$4=Inputs!$CO342,0.2,IF(AND(BK$4&gt;=Inputs!$CL342,BK$4&lt;Inputs!$CM342),(BK$4-Inputs!$CL342+1)/(Inputs!$AI342+1),0)))))))))</f>
        <v>0</v>
      </c>
      <c r="BL345" s="27">
        <f>IF(AND(Inputs!$CO342=0,BL$4&gt;=Inputs!$CM342),1,IF(AND(BL$4&gt;=Inputs!$CM342,BL$4&lt;Inputs!$CN342),1,IF(AND(BL$4=Inputs!$CN342,BL$4=Inputs!$CO342),1,IF(OR(AND(BL$4=Inputs!$CN342+1,Inputs!$CN342=Inputs!$CO342),AND(BL$4=Inputs!$CN342+2,Inputs!$CN342=Inputs!$CO342)),0,IF(BL$4=Inputs!$CN342,0.8,IF(BL$4=Inputs!$CN342+1,0.6,IF(BL$4=Inputs!$CN342+2,0.4,IF(BL$4=Inputs!$CO342,0.2,IF(AND(BL$4&gt;=Inputs!$CL342,BL$4&lt;Inputs!$CM342),(BL$4-Inputs!$CL342+1)/(Inputs!$AI342+1),0)))))))))</f>
        <v>0</v>
      </c>
      <c r="BM345" s="27">
        <f>IF(AND(Inputs!$CO342=0,BM$4&gt;=Inputs!$CM342),1,IF(AND(BM$4&gt;=Inputs!$CM342,BM$4&lt;Inputs!$CN342),1,IF(AND(BM$4=Inputs!$CN342,BM$4=Inputs!$CO342),1,IF(OR(AND(BM$4=Inputs!$CN342+1,Inputs!$CN342=Inputs!$CO342),AND(BM$4=Inputs!$CN342+2,Inputs!$CN342=Inputs!$CO342)),0,IF(BM$4=Inputs!$CN342,0.8,IF(BM$4=Inputs!$CN342+1,0.6,IF(BM$4=Inputs!$CN342+2,0.4,IF(BM$4=Inputs!$CO342,0.2,IF(AND(BM$4&gt;=Inputs!$CL342,BM$4&lt;Inputs!$CM342),(BM$4-Inputs!$CL342+1)/(Inputs!$AI342+1),0)))))))))</f>
        <v>0</v>
      </c>
      <c r="BO345" s="46" t="str">
        <f>IF(Inputs!$B342="","",(ROUND(Inputs!$BC342*AJ345,0)))</f>
        <v/>
      </c>
      <c r="BP345" s="46" t="str">
        <f>IF(Inputs!$B342="","",(ROUND(Inputs!$BC342*AK345,0)))</f>
        <v/>
      </c>
      <c r="BQ345" s="46" t="str">
        <f>IF(Inputs!$B342="","",(ROUND(Inputs!$BC342*AL345,0)))</f>
        <v/>
      </c>
      <c r="BR345" s="46" t="str">
        <f>IF(Inputs!$B342="","",(ROUND(Inputs!$BC342*AM345,0)))</f>
        <v/>
      </c>
      <c r="BS345" s="46" t="str">
        <f>IF(Inputs!$B342="","",(ROUND(Inputs!$BC342*AN345,0)))</f>
        <v/>
      </c>
      <c r="BT345" s="46" t="str">
        <f>IF(Inputs!$B342="","",(ROUND(Inputs!$BC342*AO345,0)))</f>
        <v/>
      </c>
      <c r="BU345" s="46" t="str">
        <f>IF(Inputs!$B342="","",(ROUND(Inputs!$BC342*AP345,0)))</f>
        <v/>
      </c>
      <c r="BV345" s="46" t="str">
        <f>IF(Inputs!$B342="","",(ROUND(Inputs!$BC342*AQ345,0)))</f>
        <v/>
      </c>
      <c r="BW345" s="46" t="str">
        <f>IF(Inputs!$B342="","",(ROUND(Inputs!$BC342*AR345,0)))</f>
        <v/>
      </c>
      <c r="BX345" s="46" t="str">
        <f>IF(Inputs!$B342="","",(ROUND(Inputs!$BC342*AS345,0)))</f>
        <v/>
      </c>
      <c r="BY345" s="46" t="str">
        <f>IF(Inputs!$B342="","",(ROUND(Inputs!$BC342*AT345,0)))</f>
        <v/>
      </c>
      <c r="BZ345" s="46" t="str">
        <f>IF(Inputs!$B342="","",(ROUND(Inputs!$BC342*AU345,0)))</f>
        <v/>
      </c>
      <c r="CA345" s="46" t="str">
        <f>IF(Inputs!$B342="","",(ROUND(Inputs!$BC342*AV345,0)))</f>
        <v/>
      </c>
      <c r="CB345" s="46" t="str">
        <f>IF(Inputs!$B342="","",(ROUND(Inputs!$BC342*AW345,0)))</f>
        <v/>
      </c>
      <c r="CC345" s="46" t="str">
        <f>IF(Inputs!$B342="","",(ROUND(Inputs!$BC342*AX345,0)))</f>
        <v/>
      </c>
      <c r="CD345" s="46" t="str">
        <f>IF(Inputs!$B342="","",(ROUND(Inputs!$BC342*AY345,0)))</f>
        <v/>
      </c>
      <c r="CE345" s="46" t="str">
        <f>IF(Inputs!$B342="","",(ROUND(Inputs!$BC342*AZ345,0)))</f>
        <v/>
      </c>
      <c r="CF345" s="46" t="str">
        <f>IF(Inputs!$B342="","",(ROUND(Inputs!$BC342*BA345,0)))</f>
        <v/>
      </c>
      <c r="CG345" s="46" t="str">
        <f>IF(Inputs!$B342="","",(ROUND(Inputs!$BC342*BB345,0)))</f>
        <v/>
      </c>
      <c r="CH345" s="46" t="str">
        <f>IF(Inputs!$B342="","",(ROUND(Inputs!$BC342*BC345,0)))</f>
        <v/>
      </c>
      <c r="CI345" s="46" t="str">
        <f>IF(Inputs!$B342="","",(ROUND(Inputs!$BC342*BD345,0)))</f>
        <v/>
      </c>
      <c r="CJ345" s="46" t="str">
        <f>IF(Inputs!$B342="","",(ROUND(Inputs!$BC342*BE345,0)))</f>
        <v/>
      </c>
      <c r="CK345" s="46" t="str">
        <f>IF(Inputs!$B342="","",(ROUND(Inputs!$BC342*BF345,0)))</f>
        <v/>
      </c>
      <c r="CL345" s="46" t="str">
        <f>IF(Inputs!$B342="","",(ROUND(Inputs!$BC342*BG345,0)))</f>
        <v/>
      </c>
      <c r="CM345" s="46" t="str">
        <f>IF(Inputs!$B342="","",(ROUND(Inputs!$BC342*BH345,0)))</f>
        <v/>
      </c>
      <c r="CN345" s="46" t="str">
        <f>IF(Inputs!$B342="","",(ROUND(Inputs!$BC342*BI345,0)))</f>
        <v/>
      </c>
      <c r="CO345" s="46" t="str">
        <f>IF(Inputs!$B342="","",(ROUND(Inputs!$BC342*BJ345,0)))</f>
        <v/>
      </c>
      <c r="CP345" s="46" t="str">
        <f>IF(Inputs!$B342="","",(ROUND(Inputs!$BC342*BK345,0)))</f>
        <v/>
      </c>
      <c r="CQ345" s="46" t="str">
        <f>IF(Inputs!$B342="","",(ROUND(Inputs!$BC342*BL345,0)))</f>
        <v/>
      </c>
      <c r="CR345" s="46" t="str">
        <f>IF(Inputs!$B342="","",(ROUND(Inputs!$BC342*BM345,0)))</f>
        <v/>
      </c>
      <c r="CV345" s="46" t="str">
        <f>IF(A345="","",IF(AND(CV$4&lt;=Inputs!$CQ342,CV$4&gt;=Inputs!$CP342),Inputs!$AR342/(Inputs!$CQ342-Inputs!$CP342+1),0)+IF(CV$4=Inputs!$CL342,Inputs!$BD342,0))</f>
        <v/>
      </c>
      <c r="CW345" s="46" t="str">
        <f>IF(B345="","",IF(AND(CW$4&lt;=Inputs!$CQ342,CW$4&gt;=Inputs!$CP342),Inputs!$AR342/(Inputs!$CQ342-Inputs!$CP342+1),0)+IF(CW$4=Inputs!$CL342,Inputs!$BD342,0))</f>
        <v/>
      </c>
      <c r="CX345" s="46" t="str">
        <f>IF(C345="","",IF(AND(CX$4&lt;=Inputs!$CQ342,CX$4&gt;=Inputs!$CP342),Inputs!$AR342/(Inputs!$CQ342-Inputs!$CP342+1),0)+IF(CX$4=Inputs!$CL342,Inputs!$BD342,0))</f>
        <v/>
      </c>
      <c r="CY345" s="46" t="str">
        <f>IF(D345="","",IF(AND(CY$4&lt;=Inputs!$CQ342,CY$4&gt;=Inputs!$CP342),Inputs!$AR342/(Inputs!$CQ342-Inputs!$CP342+1),0)+IF(CY$4=Inputs!$CL342,Inputs!$BD342,0))</f>
        <v/>
      </c>
      <c r="CZ345" s="46" t="str">
        <f>IF(E345="","",IF(AND(CZ$4&lt;=Inputs!$CQ342,CZ$4&gt;=Inputs!$CP342),Inputs!$AR342/(Inputs!$CQ342-Inputs!$CP342+1),0)+IF(CZ$4=Inputs!$CL342,Inputs!$BD342,0))</f>
        <v/>
      </c>
      <c r="DA345" s="46" t="str">
        <f>IF(F345="","",IF(AND(DA$4&lt;=Inputs!$CQ342,DA$4&gt;=Inputs!$CP342),Inputs!$AR342/(Inputs!$CQ342-Inputs!$CP342+1),0)+IF(DA$4=Inputs!$CL342,Inputs!$BD342,0))</f>
        <v/>
      </c>
      <c r="DB345" s="46" t="str">
        <f>IF(G345="","",IF(AND(DB$4&lt;=Inputs!$CQ342,DB$4&gt;=Inputs!$CP342),Inputs!$AR342/(Inputs!$CQ342-Inputs!$CP342+1),0)+IF(DB$4=Inputs!$CL342,Inputs!$BD342,0))</f>
        <v/>
      </c>
      <c r="DC345" s="46" t="str">
        <f>IF(H345="","",IF(AND(DC$4&lt;=Inputs!$CQ342,DC$4&gt;=Inputs!$CP342),Inputs!$AR342/(Inputs!$CQ342-Inputs!$CP342+1),0)+IF(DC$4=Inputs!$CL342,Inputs!$BD342,0))</f>
        <v/>
      </c>
      <c r="DD345" s="46" t="str">
        <f>IF(I345="","",IF(AND(DD$4&lt;=Inputs!$CQ342,DD$4&gt;=Inputs!$CP342),Inputs!$AR342/(Inputs!$CQ342-Inputs!$CP342+1),0)+IF(DD$4=Inputs!$CL342,Inputs!$BD342,0))</f>
        <v/>
      </c>
      <c r="DE345" s="46" t="str">
        <f>IF(J345="","",IF(AND(DE$4&lt;=Inputs!$CQ342,DE$4&gt;=Inputs!$CP342),Inputs!$AR342/(Inputs!$CQ342-Inputs!$CP342+1),0)+IF(DE$4=Inputs!$CL342,Inputs!$BD342,0))</f>
        <v/>
      </c>
      <c r="DF345" s="46" t="str">
        <f>IF(K345="","",IF(AND(DF$4&lt;=Inputs!$CQ342,DF$4&gt;=Inputs!$CP342),Inputs!$AR342/(Inputs!$CQ342-Inputs!$CP342+1),0)+IF(DF$4=Inputs!$CL342,Inputs!$BD342,0))</f>
        <v/>
      </c>
      <c r="DG345" s="46" t="str">
        <f>IF(L345="","",IF(AND(DG$4&lt;=Inputs!$CQ342,DG$4&gt;=Inputs!$CP342),Inputs!$AR342/(Inputs!$CQ342-Inputs!$CP342+1),0)+IF(DG$4=Inputs!$CL342,Inputs!$BD342,0))</f>
        <v/>
      </c>
      <c r="DH345" s="46" t="str">
        <f>IF(M345="","",IF(AND(DH$4&lt;=Inputs!$CQ342,DH$4&gt;=Inputs!$CP342),Inputs!$AR342/(Inputs!$CQ342-Inputs!$CP342+1),0)+IF(DH$4=Inputs!$CL342,Inputs!$BD342,0))</f>
        <v/>
      </c>
      <c r="DI345" s="46" t="str">
        <f>IF(N345="","",IF(AND(DI$4&lt;=Inputs!$CQ342,DI$4&gt;=Inputs!$CP342),Inputs!$AR342/(Inputs!$CQ342-Inputs!$CP342+1),0)+IF(DI$4=Inputs!$CL342,Inputs!$BD342,0))</f>
        <v/>
      </c>
      <c r="DJ345" s="46" t="str">
        <f>IF(O345="","",IF(AND(DJ$4&lt;=Inputs!$CQ342,DJ$4&gt;=Inputs!$CP342),Inputs!$AR342/(Inputs!$CQ342-Inputs!$CP342+1),0)+IF(DJ$4=Inputs!$CL342,Inputs!$BD342,0))</f>
        <v/>
      </c>
      <c r="DK345" s="46" t="str">
        <f>IF(P345="","",IF(AND(DK$4&lt;=Inputs!$CQ342,DK$4&gt;=Inputs!$CP342),Inputs!$AR342/(Inputs!$CQ342-Inputs!$CP342+1),0)+IF(DK$4=Inputs!$CL342,Inputs!$BD342,0))</f>
        <v/>
      </c>
      <c r="DL345" s="46" t="str">
        <f>IF(Q345="","",IF(AND(DL$4&lt;=Inputs!$CQ342,DL$4&gt;=Inputs!$CP342),Inputs!$AR342/(Inputs!$CQ342-Inputs!$CP342+1),0)+IF(DL$4=Inputs!$CL342,Inputs!$BD342,0))</f>
        <v/>
      </c>
      <c r="DM345" s="46" t="str">
        <f>IF(R345="","",IF(AND(DM$4&lt;=Inputs!$CQ342,DM$4&gt;=Inputs!$CP342),Inputs!$AR342/(Inputs!$CQ342-Inputs!$CP342+1),0)+IF(DM$4=Inputs!$CL342,Inputs!$BD342,0))</f>
        <v/>
      </c>
      <c r="DN345" s="46" t="str">
        <f>IF(S345="","",IF(AND(DN$4&lt;=Inputs!$CQ342,DN$4&gt;=Inputs!$CP342),Inputs!$AR342/(Inputs!$CQ342-Inputs!$CP342+1),0)+IF(DN$4=Inputs!$CL342,Inputs!$BD342,0))</f>
        <v/>
      </c>
      <c r="DO345" s="46" t="str">
        <f>IF(T345="","",IF(AND(DO$4&lt;=Inputs!$CQ342,DO$4&gt;=Inputs!$CP342),Inputs!$AR342/(Inputs!$CQ342-Inputs!$CP342+1),0)+IF(DO$4=Inputs!$CL342,Inputs!$BD342,0))</f>
        <v/>
      </c>
      <c r="DP345" s="46" t="str">
        <f>IF(U345="","",IF(AND(DP$4&lt;=Inputs!$CQ342,DP$4&gt;=Inputs!$CP342),Inputs!$AR342/(Inputs!$CQ342-Inputs!$CP342+1),0)+IF(DP$4=Inputs!$CL342,Inputs!$BD342,0))</f>
        <v/>
      </c>
      <c r="DQ345" s="46" t="str">
        <f>IF(V345="","",IF(AND(DQ$4&lt;=Inputs!$CQ342,DQ$4&gt;=Inputs!$CP342),Inputs!$AR342/(Inputs!$CQ342-Inputs!$CP342+1),0)+IF(DQ$4=Inputs!$CL342,Inputs!$BD342,0))</f>
        <v/>
      </c>
      <c r="DR345" s="46" t="str">
        <f>IF(W345="","",IF(AND(DR$4&lt;=Inputs!$CQ342,DR$4&gt;=Inputs!$CP342),Inputs!$AR342/(Inputs!$CQ342-Inputs!$CP342+1),0)+IF(DR$4=Inputs!$CL342,Inputs!$BD342,0))</f>
        <v/>
      </c>
      <c r="DS345" s="46" t="str">
        <f>IF(X345="","",IF(AND(DS$4&lt;=Inputs!$CQ342,DS$4&gt;=Inputs!$CP342),Inputs!$AR342/(Inputs!$CQ342-Inputs!$CP342+1),0)+IF(DS$4=Inputs!$CL342,Inputs!$BD342,0))</f>
        <v/>
      </c>
      <c r="DT345" s="46" t="str">
        <f>IF(Y345="","",IF(AND(DT$4&lt;=Inputs!$CQ342,DT$4&gt;=Inputs!$CP342),Inputs!$AR342/(Inputs!$CQ342-Inputs!$CP342+1),0)+IF(DT$4=Inputs!$CL342,Inputs!$BD342,0))</f>
        <v/>
      </c>
      <c r="DU345" s="46" t="str">
        <f>IF(Z345="","",IF(AND(DU$4&lt;=Inputs!$CQ342,DU$4&gt;=Inputs!$CP342),Inputs!$AR342/(Inputs!$CQ342-Inputs!$CP342+1),0)+IF(DU$4=Inputs!$CL342,Inputs!$BD342,0))</f>
        <v/>
      </c>
      <c r="DV345" s="46" t="str">
        <f>IF(AA345="","",IF(AND(DV$4&lt;=Inputs!$CQ342,DV$4&gt;=Inputs!$CP342),Inputs!$AR342/(Inputs!$CQ342-Inputs!$CP342+1),0)+IF(DV$4=Inputs!$CL342,Inputs!$BD342,0))</f>
        <v/>
      </c>
      <c r="DW345" s="46" t="str">
        <f>IF(AB345="","",IF(AND(DW$4&lt;=Inputs!$CQ342,DW$4&gt;=Inputs!$CP342),Inputs!$AR342/(Inputs!$CQ342-Inputs!$CP342+1),0)+IF(DW$4=Inputs!$CL342,Inputs!$BD342,0))</f>
        <v/>
      </c>
      <c r="DX345" s="46" t="str">
        <f>IF(AC345="","",IF(AND(DX$4&lt;=Inputs!$CQ342,DX$4&gt;=Inputs!$CP342),Inputs!$AR342/(Inputs!$CQ342-Inputs!$CP342+1),0)+IF(DX$4=Inputs!$CL342,Inputs!$BD342,0))</f>
        <v/>
      </c>
      <c r="DY345" s="46" t="str">
        <f>IF(AD345="","",IF(AND(DY$4&lt;=Inputs!$CQ342,DY$4&gt;=Inputs!$CP342),Inputs!$AR342/(Inputs!$CQ342-Inputs!$CP342+1),0)+IF(DY$4=Inputs!$CL342,Inputs!$BD342,0))</f>
        <v/>
      </c>
      <c r="DZ345" s="46" t="str">
        <f t="shared" si="14"/>
        <v/>
      </c>
    </row>
    <row r="346" spans="1:130">
      <c r="A346" s="7" t="str">
        <f>IF(Inputs!A343="","",Inputs!A343)</f>
        <v/>
      </c>
      <c r="B346" t="str">
        <f>IF(Inputs!B343="","",Inputs!B343)</f>
        <v/>
      </c>
      <c r="C346" s="46" t="str">
        <f>IF(Inputs!$B343="","",BO346-CV346)</f>
        <v/>
      </c>
      <c r="D346" s="46" t="str">
        <f>IF(Inputs!$B343="","",BP346-CW346)</f>
        <v/>
      </c>
      <c r="E346" s="46" t="str">
        <f>IF(Inputs!$B343="","",BQ346-CX346)</f>
        <v/>
      </c>
      <c r="F346" s="46" t="str">
        <f>IF(Inputs!$B343="","",BR346-CY346)</f>
        <v/>
      </c>
      <c r="G346" s="46" t="str">
        <f>IF(Inputs!$B343="","",BS346-CZ346)</f>
        <v/>
      </c>
      <c r="H346" s="46" t="str">
        <f>IF(Inputs!$B343="","",BT346-DA346)</f>
        <v/>
      </c>
      <c r="I346" s="46" t="str">
        <f>IF(Inputs!$B343="","",BU346-DB346)</f>
        <v/>
      </c>
      <c r="J346" s="46" t="str">
        <f>IF(Inputs!$B343="","",BV346-DC346)</f>
        <v/>
      </c>
      <c r="K346" s="46" t="str">
        <f>IF(Inputs!$B343="","",BW346-DD346)</f>
        <v/>
      </c>
      <c r="L346" s="46" t="str">
        <f>IF(Inputs!$B343="","",BX346-DE346)</f>
        <v/>
      </c>
      <c r="M346" s="46" t="str">
        <f>IF(Inputs!$B343="","",BY346-DF346)</f>
        <v/>
      </c>
      <c r="N346" s="46" t="str">
        <f>IF(Inputs!$B343="","",BZ346-DG346)</f>
        <v/>
      </c>
      <c r="O346" s="46" t="str">
        <f>IF(Inputs!$B343="","",CA346-DH346)</f>
        <v/>
      </c>
      <c r="P346" s="46" t="str">
        <f>IF(Inputs!$B343="","",CB346-DI346)</f>
        <v/>
      </c>
      <c r="Q346" s="46" t="str">
        <f>IF(Inputs!$B343="","",CC346-DJ346)</f>
        <v/>
      </c>
      <c r="R346" s="46" t="str">
        <f>IF(Inputs!$B343="","",CD346-DK346)</f>
        <v/>
      </c>
      <c r="S346" s="46" t="str">
        <f>IF(Inputs!$B343="","",CE346-DL346)</f>
        <v/>
      </c>
      <c r="T346" s="46" t="str">
        <f>IF(Inputs!$B343="","",CF346-DM346)</f>
        <v/>
      </c>
      <c r="U346" s="46" t="str">
        <f>IF(Inputs!$B343="","",CG346-DN346)</f>
        <v/>
      </c>
      <c r="V346" s="46" t="str">
        <f>IF(Inputs!$B343="","",CH346-DO346)</f>
        <v/>
      </c>
      <c r="W346" s="46" t="str">
        <f>IF(Inputs!$B343="","",CI346-DP346)</f>
        <v/>
      </c>
      <c r="X346" s="46" t="str">
        <f>IF(Inputs!$B343="","",CJ346-DQ346)</f>
        <v/>
      </c>
      <c r="Y346" s="46" t="str">
        <f>IF(Inputs!$B343="","",CK346-DR346)</f>
        <v/>
      </c>
      <c r="Z346" s="46" t="str">
        <f>IF(Inputs!$B343="","",CL346-DS346)</f>
        <v/>
      </c>
      <c r="AA346" s="46" t="str">
        <f>IF(Inputs!$B343="","",CM346-DT346)</f>
        <v/>
      </c>
      <c r="AB346" s="46" t="str">
        <f>IF(Inputs!$B343="","",CN346-DU346)</f>
        <v/>
      </c>
      <c r="AC346" s="46" t="str">
        <f>IF(Inputs!$B343="","",CO346-DV346)</f>
        <v/>
      </c>
      <c r="AD346" s="46" t="str">
        <f>IF(Inputs!$B343="","",CP346-DW346)</f>
        <v/>
      </c>
      <c r="AE346" s="46" t="str">
        <f>IF(Inputs!$B343="","",CQ346-DX346)</f>
        <v/>
      </c>
      <c r="AF346" s="46" t="str">
        <f>IF(Inputs!$B343="","",CR346-DY346)</f>
        <v/>
      </c>
      <c r="AG346" s="50" t="str">
        <f t="shared" si="15"/>
        <v/>
      </c>
      <c r="AH346" s="50"/>
      <c r="AJ346" s="27">
        <f>IF(AND(Inputs!$CO343=0,AJ$4&gt;=Inputs!$CM343),1,IF(AND(AJ$4&gt;=Inputs!$CM343,AJ$4&lt;Inputs!$CN343),1,IF(AND(AJ$4=Inputs!$CN343,AJ$4=Inputs!$CO343),1,IF(OR(AND(AJ$4=Inputs!$CN343+1,Inputs!$CN343=Inputs!$CO343),AND(AJ$4=Inputs!$CN343+2,Inputs!$CN343=Inputs!$CO343)),0,IF(AJ$4=Inputs!$CN343,0.8,IF(AJ$4=Inputs!$CN343+1,0.6,IF(AJ$4=Inputs!$CN343+2,0.4,IF(AJ$4=Inputs!$CO343,0.2,IF(AND(AJ$4&gt;=Inputs!$CL343,AJ$4&lt;Inputs!$CM343),(AJ$4-Inputs!$CL343+1)/(Inputs!$AI343+1),0)))))))))</f>
        <v>0</v>
      </c>
      <c r="AK346" s="27">
        <f>IF(AND(Inputs!$CO343=0,AK$4&gt;=Inputs!$CM343),1,IF(AND(AK$4&gt;=Inputs!$CM343,AK$4&lt;Inputs!$CN343),1,IF(AND(AK$4=Inputs!$CN343,AK$4=Inputs!$CO343),1,IF(OR(AND(AK$4=Inputs!$CN343+1,Inputs!$CN343=Inputs!$CO343),AND(AK$4=Inputs!$CN343+2,Inputs!$CN343=Inputs!$CO343)),0,IF(AK$4=Inputs!$CN343,0.8,IF(AK$4=Inputs!$CN343+1,0.6,IF(AK$4=Inputs!$CN343+2,0.4,IF(AK$4=Inputs!$CO343,0.2,IF(AND(AK$4&gt;=Inputs!$CL343,AK$4&lt;Inputs!$CM343),(AK$4-Inputs!$CL343+1)/(Inputs!$AI343+1),0)))))))))</f>
        <v>0</v>
      </c>
      <c r="AL346" s="27">
        <f>IF(AND(Inputs!$CO343=0,AL$4&gt;=Inputs!$CM343),1,IF(AND(AL$4&gt;=Inputs!$CM343,AL$4&lt;Inputs!$CN343),1,IF(AND(AL$4=Inputs!$CN343,AL$4=Inputs!$CO343),1,IF(OR(AND(AL$4=Inputs!$CN343+1,Inputs!$CN343=Inputs!$CO343),AND(AL$4=Inputs!$CN343+2,Inputs!$CN343=Inputs!$CO343)),0,IF(AL$4=Inputs!$CN343,0.8,IF(AL$4=Inputs!$CN343+1,0.6,IF(AL$4=Inputs!$CN343+2,0.4,IF(AL$4=Inputs!$CO343,0.2,IF(AND(AL$4&gt;=Inputs!$CL343,AL$4&lt;Inputs!$CM343),(AL$4-Inputs!$CL343+1)/(Inputs!$AI343+1),0)))))))))</f>
        <v>0</v>
      </c>
      <c r="AM346" s="27">
        <f>IF(AND(Inputs!$CO343=0,AM$4&gt;=Inputs!$CM343),1,IF(AND(AM$4&gt;=Inputs!$CM343,AM$4&lt;Inputs!$CN343),1,IF(AND(AM$4=Inputs!$CN343,AM$4=Inputs!$CO343),1,IF(OR(AND(AM$4=Inputs!$CN343+1,Inputs!$CN343=Inputs!$CO343),AND(AM$4=Inputs!$CN343+2,Inputs!$CN343=Inputs!$CO343)),0,IF(AM$4=Inputs!$CN343,0.8,IF(AM$4=Inputs!$CN343+1,0.6,IF(AM$4=Inputs!$CN343+2,0.4,IF(AM$4=Inputs!$CO343,0.2,IF(AND(AM$4&gt;=Inputs!$CL343,AM$4&lt;Inputs!$CM343),(AM$4-Inputs!$CL343+1)/(Inputs!$AI343+1),0)))))))))</f>
        <v>0</v>
      </c>
      <c r="AN346" s="27">
        <f>IF(AND(Inputs!$CO343=0,AN$4&gt;=Inputs!$CM343),1,IF(AND(AN$4&gt;=Inputs!$CM343,AN$4&lt;Inputs!$CN343),1,IF(AND(AN$4=Inputs!$CN343,AN$4=Inputs!$CO343),1,IF(OR(AND(AN$4=Inputs!$CN343+1,Inputs!$CN343=Inputs!$CO343),AND(AN$4=Inputs!$CN343+2,Inputs!$CN343=Inputs!$CO343)),0,IF(AN$4=Inputs!$CN343,0.8,IF(AN$4=Inputs!$CN343+1,0.6,IF(AN$4=Inputs!$CN343+2,0.4,IF(AN$4=Inputs!$CO343,0.2,IF(AND(AN$4&gt;=Inputs!$CL343,AN$4&lt;Inputs!$CM343),(AN$4-Inputs!$CL343+1)/(Inputs!$AI343+1),0)))))))))</f>
        <v>0</v>
      </c>
      <c r="AO346" s="27">
        <f>IF(AND(Inputs!$CO343=0,AO$4&gt;=Inputs!$CM343),1,IF(AND(AO$4&gt;=Inputs!$CM343,AO$4&lt;Inputs!$CN343),1,IF(AND(AO$4=Inputs!$CN343,AO$4=Inputs!$CO343),1,IF(OR(AND(AO$4=Inputs!$CN343+1,Inputs!$CN343=Inputs!$CO343),AND(AO$4=Inputs!$CN343+2,Inputs!$CN343=Inputs!$CO343)),0,IF(AO$4=Inputs!$CN343,0.8,IF(AO$4=Inputs!$CN343+1,0.6,IF(AO$4=Inputs!$CN343+2,0.4,IF(AO$4=Inputs!$CO343,0.2,IF(AND(AO$4&gt;=Inputs!$CL343,AO$4&lt;Inputs!$CM343),(AO$4-Inputs!$CL343+1)/(Inputs!$AI343+1),0)))))))))</f>
        <v>0</v>
      </c>
      <c r="AP346" s="27">
        <f>IF(AND(Inputs!$CO343=0,AP$4&gt;=Inputs!$CM343),1,IF(AND(AP$4&gt;=Inputs!$CM343,AP$4&lt;Inputs!$CN343),1,IF(AND(AP$4=Inputs!$CN343,AP$4=Inputs!$CO343),1,IF(OR(AND(AP$4=Inputs!$CN343+1,Inputs!$CN343=Inputs!$CO343),AND(AP$4=Inputs!$CN343+2,Inputs!$CN343=Inputs!$CO343)),0,IF(AP$4=Inputs!$CN343,0.8,IF(AP$4=Inputs!$CN343+1,0.6,IF(AP$4=Inputs!$CN343+2,0.4,IF(AP$4=Inputs!$CO343,0.2,IF(AND(AP$4&gt;=Inputs!$CL343,AP$4&lt;Inputs!$CM343),(AP$4-Inputs!$CL343+1)/(Inputs!$AI343+1),0)))))))))</f>
        <v>0</v>
      </c>
      <c r="AQ346" s="27">
        <f>IF(AND(Inputs!$CO343=0,AQ$4&gt;=Inputs!$CM343),1,IF(AND(AQ$4&gt;=Inputs!$CM343,AQ$4&lt;Inputs!$CN343),1,IF(AND(AQ$4=Inputs!$CN343,AQ$4=Inputs!$CO343),1,IF(OR(AND(AQ$4=Inputs!$CN343+1,Inputs!$CN343=Inputs!$CO343),AND(AQ$4=Inputs!$CN343+2,Inputs!$CN343=Inputs!$CO343)),0,IF(AQ$4=Inputs!$CN343,0.8,IF(AQ$4=Inputs!$CN343+1,0.6,IF(AQ$4=Inputs!$CN343+2,0.4,IF(AQ$4=Inputs!$CO343,0.2,IF(AND(AQ$4&gt;=Inputs!$CL343,AQ$4&lt;Inputs!$CM343),(AQ$4-Inputs!$CL343+1)/(Inputs!$AI343+1),0)))))))))</f>
        <v>0</v>
      </c>
      <c r="AR346" s="27">
        <f>IF(AND(Inputs!$CO343=0,AR$4&gt;=Inputs!$CM343),1,IF(AND(AR$4&gt;=Inputs!$CM343,AR$4&lt;Inputs!$CN343),1,IF(AND(AR$4=Inputs!$CN343,AR$4=Inputs!$CO343),1,IF(OR(AND(AR$4=Inputs!$CN343+1,Inputs!$CN343=Inputs!$CO343),AND(AR$4=Inputs!$CN343+2,Inputs!$CN343=Inputs!$CO343)),0,IF(AR$4=Inputs!$CN343,0.8,IF(AR$4=Inputs!$CN343+1,0.6,IF(AR$4=Inputs!$CN343+2,0.4,IF(AR$4=Inputs!$CO343,0.2,IF(AND(AR$4&gt;=Inputs!$CL343,AR$4&lt;Inputs!$CM343),(AR$4-Inputs!$CL343+1)/(Inputs!$AI343+1),0)))))))))</f>
        <v>0</v>
      </c>
      <c r="AS346" s="27">
        <f>IF(AND(Inputs!$CO343=0,AS$4&gt;=Inputs!$CM343),1,IF(AND(AS$4&gt;=Inputs!$CM343,AS$4&lt;Inputs!$CN343),1,IF(AND(AS$4=Inputs!$CN343,AS$4=Inputs!$CO343),1,IF(OR(AND(AS$4=Inputs!$CN343+1,Inputs!$CN343=Inputs!$CO343),AND(AS$4=Inputs!$CN343+2,Inputs!$CN343=Inputs!$CO343)),0,IF(AS$4=Inputs!$CN343,0.8,IF(AS$4=Inputs!$CN343+1,0.6,IF(AS$4=Inputs!$CN343+2,0.4,IF(AS$4=Inputs!$CO343,0.2,IF(AND(AS$4&gt;=Inputs!$CL343,AS$4&lt;Inputs!$CM343),(AS$4-Inputs!$CL343+1)/(Inputs!$AI343+1),0)))))))))</f>
        <v>0</v>
      </c>
      <c r="AT346" s="27">
        <f>IF(AND(Inputs!$CO343=0,AT$4&gt;=Inputs!$CM343),1,IF(AND(AT$4&gt;=Inputs!$CM343,AT$4&lt;Inputs!$CN343),1,IF(AND(AT$4=Inputs!$CN343,AT$4=Inputs!$CO343),1,IF(OR(AND(AT$4=Inputs!$CN343+1,Inputs!$CN343=Inputs!$CO343),AND(AT$4=Inputs!$CN343+2,Inputs!$CN343=Inputs!$CO343)),0,IF(AT$4=Inputs!$CN343,0.8,IF(AT$4=Inputs!$CN343+1,0.6,IF(AT$4=Inputs!$CN343+2,0.4,IF(AT$4=Inputs!$CO343,0.2,IF(AND(AT$4&gt;=Inputs!$CL343,AT$4&lt;Inputs!$CM343),(AT$4-Inputs!$CL343+1)/(Inputs!$AI343+1),0)))))))))</f>
        <v>0</v>
      </c>
      <c r="AU346" s="27">
        <f>IF(AND(Inputs!$CO343=0,AU$4&gt;=Inputs!$CM343),1,IF(AND(AU$4&gt;=Inputs!$CM343,AU$4&lt;Inputs!$CN343),1,IF(AND(AU$4=Inputs!$CN343,AU$4=Inputs!$CO343),1,IF(OR(AND(AU$4=Inputs!$CN343+1,Inputs!$CN343=Inputs!$CO343),AND(AU$4=Inputs!$CN343+2,Inputs!$CN343=Inputs!$CO343)),0,IF(AU$4=Inputs!$CN343,0.8,IF(AU$4=Inputs!$CN343+1,0.6,IF(AU$4=Inputs!$CN343+2,0.4,IF(AU$4=Inputs!$CO343,0.2,IF(AND(AU$4&gt;=Inputs!$CL343,AU$4&lt;Inputs!$CM343),(AU$4-Inputs!$CL343+1)/(Inputs!$AI343+1),0)))))))))</f>
        <v>0</v>
      </c>
      <c r="AV346" s="27">
        <f>IF(AND(Inputs!$CO343=0,AV$4&gt;=Inputs!$CM343),1,IF(AND(AV$4&gt;=Inputs!$CM343,AV$4&lt;Inputs!$CN343),1,IF(AND(AV$4=Inputs!$CN343,AV$4=Inputs!$CO343),1,IF(OR(AND(AV$4=Inputs!$CN343+1,Inputs!$CN343=Inputs!$CO343),AND(AV$4=Inputs!$CN343+2,Inputs!$CN343=Inputs!$CO343)),0,IF(AV$4=Inputs!$CN343,0.8,IF(AV$4=Inputs!$CN343+1,0.6,IF(AV$4=Inputs!$CN343+2,0.4,IF(AV$4=Inputs!$CO343,0.2,IF(AND(AV$4&gt;=Inputs!$CL343,AV$4&lt;Inputs!$CM343),(AV$4-Inputs!$CL343+1)/(Inputs!$AI343+1),0)))))))))</f>
        <v>0</v>
      </c>
      <c r="AW346" s="27">
        <f>IF(AND(Inputs!$CO343=0,AW$4&gt;=Inputs!$CM343),1,IF(AND(AW$4&gt;=Inputs!$CM343,AW$4&lt;Inputs!$CN343),1,IF(AND(AW$4=Inputs!$CN343,AW$4=Inputs!$CO343),1,IF(OR(AND(AW$4=Inputs!$CN343+1,Inputs!$CN343=Inputs!$CO343),AND(AW$4=Inputs!$CN343+2,Inputs!$CN343=Inputs!$CO343)),0,IF(AW$4=Inputs!$CN343,0.8,IF(AW$4=Inputs!$CN343+1,0.6,IF(AW$4=Inputs!$CN343+2,0.4,IF(AW$4=Inputs!$CO343,0.2,IF(AND(AW$4&gt;=Inputs!$CL343,AW$4&lt;Inputs!$CM343),(AW$4-Inputs!$CL343+1)/(Inputs!$AI343+1),0)))))))))</f>
        <v>0</v>
      </c>
      <c r="AX346" s="27">
        <f>IF(AND(Inputs!$CO343=0,AX$4&gt;=Inputs!$CM343),1,IF(AND(AX$4&gt;=Inputs!$CM343,AX$4&lt;Inputs!$CN343),1,IF(AND(AX$4=Inputs!$CN343,AX$4=Inputs!$CO343),1,IF(OR(AND(AX$4=Inputs!$CN343+1,Inputs!$CN343=Inputs!$CO343),AND(AX$4=Inputs!$CN343+2,Inputs!$CN343=Inputs!$CO343)),0,IF(AX$4=Inputs!$CN343,0.8,IF(AX$4=Inputs!$CN343+1,0.6,IF(AX$4=Inputs!$CN343+2,0.4,IF(AX$4=Inputs!$CO343,0.2,IF(AND(AX$4&gt;=Inputs!$CL343,AX$4&lt;Inputs!$CM343),(AX$4-Inputs!$CL343+1)/(Inputs!$AI343+1),0)))))))))</f>
        <v>0</v>
      </c>
      <c r="AY346" s="27">
        <f>IF(AND(Inputs!$CO343=0,AY$4&gt;=Inputs!$CM343),1,IF(AND(AY$4&gt;=Inputs!$CM343,AY$4&lt;Inputs!$CN343),1,IF(AND(AY$4=Inputs!$CN343,AY$4=Inputs!$CO343),1,IF(OR(AND(AY$4=Inputs!$CN343+1,Inputs!$CN343=Inputs!$CO343),AND(AY$4=Inputs!$CN343+2,Inputs!$CN343=Inputs!$CO343)),0,IF(AY$4=Inputs!$CN343,0.8,IF(AY$4=Inputs!$CN343+1,0.6,IF(AY$4=Inputs!$CN343+2,0.4,IF(AY$4=Inputs!$CO343,0.2,IF(AND(AY$4&gt;=Inputs!$CL343,AY$4&lt;Inputs!$CM343),(AY$4-Inputs!$CL343+1)/(Inputs!$AI343+1),0)))))))))</f>
        <v>0</v>
      </c>
      <c r="AZ346" s="27">
        <f>IF(AND(Inputs!$CO343=0,AZ$4&gt;=Inputs!$CM343),1,IF(AND(AZ$4&gt;=Inputs!$CM343,AZ$4&lt;Inputs!$CN343),1,IF(AND(AZ$4=Inputs!$CN343,AZ$4=Inputs!$CO343),1,IF(OR(AND(AZ$4=Inputs!$CN343+1,Inputs!$CN343=Inputs!$CO343),AND(AZ$4=Inputs!$CN343+2,Inputs!$CN343=Inputs!$CO343)),0,IF(AZ$4=Inputs!$CN343,0.8,IF(AZ$4=Inputs!$CN343+1,0.6,IF(AZ$4=Inputs!$CN343+2,0.4,IF(AZ$4=Inputs!$CO343,0.2,IF(AND(AZ$4&gt;=Inputs!$CL343,AZ$4&lt;Inputs!$CM343),(AZ$4-Inputs!$CL343+1)/(Inputs!$AI343+1),0)))))))))</f>
        <v>0</v>
      </c>
      <c r="BA346" s="27">
        <f>IF(AND(Inputs!$CO343=0,BA$4&gt;=Inputs!$CM343),1,IF(AND(BA$4&gt;=Inputs!$CM343,BA$4&lt;Inputs!$CN343),1,IF(AND(BA$4=Inputs!$CN343,BA$4=Inputs!$CO343),1,IF(OR(AND(BA$4=Inputs!$CN343+1,Inputs!$CN343=Inputs!$CO343),AND(BA$4=Inputs!$CN343+2,Inputs!$CN343=Inputs!$CO343)),0,IF(BA$4=Inputs!$CN343,0.8,IF(BA$4=Inputs!$CN343+1,0.6,IF(BA$4=Inputs!$CN343+2,0.4,IF(BA$4=Inputs!$CO343,0.2,IF(AND(BA$4&gt;=Inputs!$CL343,BA$4&lt;Inputs!$CM343),(BA$4-Inputs!$CL343+1)/(Inputs!$AI343+1),0)))))))))</f>
        <v>0</v>
      </c>
      <c r="BB346" s="27">
        <f>IF(AND(Inputs!$CO343=0,BB$4&gt;=Inputs!$CM343),1,IF(AND(BB$4&gt;=Inputs!$CM343,BB$4&lt;Inputs!$CN343),1,IF(AND(BB$4=Inputs!$CN343,BB$4=Inputs!$CO343),1,IF(OR(AND(BB$4=Inputs!$CN343+1,Inputs!$CN343=Inputs!$CO343),AND(BB$4=Inputs!$CN343+2,Inputs!$CN343=Inputs!$CO343)),0,IF(BB$4=Inputs!$CN343,0.8,IF(BB$4=Inputs!$CN343+1,0.6,IF(BB$4=Inputs!$CN343+2,0.4,IF(BB$4=Inputs!$CO343,0.2,IF(AND(BB$4&gt;=Inputs!$CL343,BB$4&lt;Inputs!$CM343),(BB$4-Inputs!$CL343+1)/(Inputs!$AI343+1),0)))))))))</f>
        <v>0</v>
      </c>
      <c r="BC346" s="27">
        <f>IF(AND(Inputs!$CO343=0,BC$4&gt;=Inputs!$CM343),1,IF(AND(BC$4&gt;=Inputs!$CM343,BC$4&lt;Inputs!$CN343),1,IF(AND(BC$4=Inputs!$CN343,BC$4=Inputs!$CO343),1,IF(OR(AND(BC$4=Inputs!$CN343+1,Inputs!$CN343=Inputs!$CO343),AND(BC$4=Inputs!$CN343+2,Inputs!$CN343=Inputs!$CO343)),0,IF(BC$4=Inputs!$CN343,0.8,IF(BC$4=Inputs!$CN343+1,0.6,IF(BC$4=Inputs!$CN343+2,0.4,IF(BC$4=Inputs!$CO343,0.2,IF(AND(BC$4&gt;=Inputs!$CL343,BC$4&lt;Inputs!$CM343),(BC$4-Inputs!$CL343+1)/(Inputs!$AI343+1),0)))))))))</f>
        <v>0</v>
      </c>
      <c r="BD346" s="27">
        <f>IF(AND(Inputs!$CO343=0,BD$4&gt;=Inputs!$CM343),1,IF(AND(BD$4&gt;=Inputs!$CM343,BD$4&lt;Inputs!$CN343),1,IF(AND(BD$4=Inputs!$CN343,BD$4=Inputs!$CO343),1,IF(OR(AND(BD$4=Inputs!$CN343+1,Inputs!$CN343=Inputs!$CO343),AND(BD$4=Inputs!$CN343+2,Inputs!$CN343=Inputs!$CO343)),0,IF(BD$4=Inputs!$CN343,0.8,IF(BD$4=Inputs!$CN343+1,0.6,IF(BD$4=Inputs!$CN343+2,0.4,IF(BD$4=Inputs!$CO343,0.2,IF(AND(BD$4&gt;=Inputs!$CL343,BD$4&lt;Inputs!$CM343),(BD$4-Inputs!$CL343+1)/(Inputs!$AI343+1),0)))))))))</f>
        <v>0</v>
      </c>
      <c r="BE346" s="27">
        <f>IF(AND(Inputs!$CO343=0,BE$4&gt;=Inputs!$CM343),1,IF(AND(BE$4&gt;=Inputs!$CM343,BE$4&lt;Inputs!$CN343),1,IF(AND(BE$4=Inputs!$CN343,BE$4=Inputs!$CO343),1,IF(OR(AND(BE$4=Inputs!$CN343+1,Inputs!$CN343=Inputs!$CO343),AND(BE$4=Inputs!$CN343+2,Inputs!$CN343=Inputs!$CO343)),0,IF(BE$4=Inputs!$CN343,0.8,IF(BE$4=Inputs!$CN343+1,0.6,IF(BE$4=Inputs!$CN343+2,0.4,IF(BE$4=Inputs!$CO343,0.2,IF(AND(BE$4&gt;=Inputs!$CL343,BE$4&lt;Inputs!$CM343),(BE$4-Inputs!$CL343+1)/(Inputs!$AI343+1),0)))))))))</f>
        <v>0</v>
      </c>
      <c r="BF346" s="27">
        <f>IF(AND(Inputs!$CO343=0,BF$4&gt;=Inputs!$CM343),1,IF(AND(BF$4&gt;=Inputs!$CM343,BF$4&lt;Inputs!$CN343),1,IF(AND(BF$4=Inputs!$CN343,BF$4=Inputs!$CO343),1,IF(OR(AND(BF$4=Inputs!$CN343+1,Inputs!$CN343=Inputs!$CO343),AND(BF$4=Inputs!$CN343+2,Inputs!$CN343=Inputs!$CO343)),0,IF(BF$4=Inputs!$CN343,0.8,IF(BF$4=Inputs!$CN343+1,0.6,IF(BF$4=Inputs!$CN343+2,0.4,IF(BF$4=Inputs!$CO343,0.2,IF(AND(BF$4&gt;=Inputs!$CL343,BF$4&lt;Inputs!$CM343),(BF$4-Inputs!$CL343+1)/(Inputs!$AI343+1),0)))))))))</f>
        <v>0</v>
      </c>
      <c r="BG346" s="27">
        <f>IF(AND(Inputs!$CO343=0,BG$4&gt;=Inputs!$CM343),1,IF(AND(BG$4&gt;=Inputs!$CM343,BG$4&lt;Inputs!$CN343),1,IF(AND(BG$4=Inputs!$CN343,BG$4=Inputs!$CO343),1,IF(OR(AND(BG$4=Inputs!$CN343+1,Inputs!$CN343=Inputs!$CO343),AND(BG$4=Inputs!$CN343+2,Inputs!$CN343=Inputs!$CO343)),0,IF(BG$4=Inputs!$CN343,0.8,IF(BG$4=Inputs!$CN343+1,0.6,IF(BG$4=Inputs!$CN343+2,0.4,IF(BG$4=Inputs!$CO343,0.2,IF(AND(BG$4&gt;=Inputs!$CL343,BG$4&lt;Inputs!$CM343),(BG$4-Inputs!$CL343+1)/(Inputs!$AI343+1),0)))))))))</f>
        <v>0</v>
      </c>
      <c r="BH346" s="27">
        <f>IF(AND(Inputs!$CO343=0,BH$4&gt;=Inputs!$CM343),1,IF(AND(BH$4&gt;=Inputs!$CM343,BH$4&lt;Inputs!$CN343),1,IF(AND(BH$4=Inputs!$CN343,BH$4=Inputs!$CO343),1,IF(OR(AND(BH$4=Inputs!$CN343+1,Inputs!$CN343=Inputs!$CO343),AND(BH$4=Inputs!$CN343+2,Inputs!$CN343=Inputs!$CO343)),0,IF(BH$4=Inputs!$CN343,0.8,IF(BH$4=Inputs!$CN343+1,0.6,IF(BH$4=Inputs!$CN343+2,0.4,IF(BH$4=Inputs!$CO343,0.2,IF(AND(BH$4&gt;=Inputs!$CL343,BH$4&lt;Inputs!$CM343),(BH$4-Inputs!$CL343+1)/(Inputs!$AI343+1),0)))))))))</f>
        <v>0</v>
      </c>
      <c r="BI346" s="27">
        <f>IF(AND(Inputs!$CO343=0,BI$4&gt;=Inputs!$CM343),1,IF(AND(BI$4&gt;=Inputs!$CM343,BI$4&lt;Inputs!$CN343),1,IF(AND(BI$4=Inputs!$CN343,BI$4=Inputs!$CO343),1,IF(OR(AND(BI$4=Inputs!$CN343+1,Inputs!$CN343=Inputs!$CO343),AND(BI$4=Inputs!$CN343+2,Inputs!$CN343=Inputs!$CO343)),0,IF(BI$4=Inputs!$CN343,0.8,IF(BI$4=Inputs!$CN343+1,0.6,IF(BI$4=Inputs!$CN343+2,0.4,IF(BI$4=Inputs!$CO343,0.2,IF(AND(BI$4&gt;=Inputs!$CL343,BI$4&lt;Inputs!$CM343),(BI$4-Inputs!$CL343+1)/(Inputs!$AI343+1),0)))))))))</f>
        <v>0</v>
      </c>
      <c r="BJ346" s="27">
        <f>IF(AND(Inputs!$CO343=0,BJ$4&gt;=Inputs!$CM343),1,IF(AND(BJ$4&gt;=Inputs!$CM343,BJ$4&lt;Inputs!$CN343),1,IF(AND(BJ$4=Inputs!$CN343,BJ$4=Inputs!$CO343),1,IF(OR(AND(BJ$4=Inputs!$CN343+1,Inputs!$CN343=Inputs!$CO343),AND(BJ$4=Inputs!$CN343+2,Inputs!$CN343=Inputs!$CO343)),0,IF(BJ$4=Inputs!$CN343,0.8,IF(BJ$4=Inputs!$CN343+1,0.6,IF(BJ$4=Inputs!$CN343+2,0.4,IF(BJ$4=Inputs!$CO343,0.2,IF(AND(BJ$4&gt;=Inputs!$CL343,BJ$4&lt;Inputs!$CM343),(BJ$4-Inputs!$CL343+1)/(Inputs!$AI343+1),0)))))))))</f>
        <v>0</v>
      </c>
      <c r="BK346" s="27">
        <f>IF(AND(Inputs!$CO343=0,BK$4&gt;=Inputs!$CM343),1,IF(AND(BK$4&gt;=Inputs!$CM343,BK$4&lt;Inputs!$CN343),1,IF(AND(BK$4=Inputs!$CN343,BK$4=Inputs!$CO343),1,IF(OR(AND(BK$4=Inputs!$CN343+1,Inputs!$CN343=Inputs!$CO343),AND(BK$4=Inputs!$CN343+2,Inputs!$CN343=Inputs!$CO343)),0,IF(BK$4=Inputs!$CN343,0.8,IF(BK$4=Inputs!$CN343+1,0.6,IF(BK$4=Inputs!$CN343+2,0.4,IF(BK$4=Inputs!$CO343,0.2,IF(AND(BK$4&gt;=Inputs!$CL343,BK$4&lt;Inputs!$CM343),(BK$4-Inputs!$CL343+1)/(Inputs!$AI343+1),0)))))))))</f>
        <v>0</v>
      </c>
      <c r="BL346" s="27">
        <f>IF(AND(Inputs!$CO343=0,BL$4&gt;=Inputs!$CM343),1,IF(AND(BL$4&gt;=Inputs!$CM343,BL$4&lt;Inputs!$CN343),1,IF(AND(BL$4=Inputs!$CN343,BL$4=Inputs!$CO343),1,IF(OR(AND(BL$4=Inputs!$CN343+1,Inputs!$CN343=Inputs!$CO343),AND(BL$4=Inputs!$CN343+2,Inputs!$CN343=Inputs!$CO343)),0,IF(BL$4=Inputs!$CN343,0.8,IF(BL$4=Inputs!$CN343+1,0.6,IF(BL$4=Inputs!$CN343+2,0.4,IF(BL$4=Inputs!$CO343,0.2,IF(AND(BL$4&gt;=Inputs!$CL343,BL$4&lt;Inputs!$CM343),(BL$4-Inputs!$CL343+1)/(Inputs!$AI343+1),0)))))))))</f>
        <v>0</v>
      </c>
      <c r="BM346" s="27">
        <f>IF(AND(Inputs!$CO343=0,BM$4&gt;=Inputs!$CM343),1,IF(AND(BM$4&gt;=Inputs!$CM343,BM$4&lt;Inputs!$CN343),1,IF(AND(BM$4=Inputs!$CN343,BM$4=Inputs!$CO343),1,IF(OR(AND(BM$4=Inputs!$CN343+1,Inputs!$CN343=Inputs!$CO343),AND(BM$4=Inputs!$CN343+2,Inputs!$CN343=Inputs!$CO343)),0,IF(BM$4=Inputs!$CN343,0.8,IF(BM$4=Inputs!$CN343+1,0.6,IF(BM$4=Inputs!$CN343+2,0.4,IF(BM$4=Inputs!$CO343,0.2,IF(AND(BM$4&gt;=Inputs!$CL343,BM$4&lt;Inputs!$CM343),(BM$4-Inputs!$CL343+1)/(Inputs!$AI343+1),0)))))))))</f>
        <v>0</v>
      </c>
      <c r="BO346" s="46" t="str">
        <f>IF(Inputs!$B343="","",(ROUND(Inputs!$BC343*AJ346,0)))</f>
        <v/>
      </c>
      <c r="BP346" s="46" t="str">
        <f>IF(Inputs!$B343="","",(ROUND(Inputs!$BC343*AK346,0)))</f>
        <v/>
      </c>
      <c r="BQ346" s="46" t="str">
        <f>IF(Inputs!$B343="","",(ROUND(Inputs!$BC343*AL346,0)))</f>
        <v/>
      </c>
      <c r="BR346" s="46" t="str">
        <f>IF(Inputs!$B343="","",(ROUND(Inputs!$BC343*AM346,0)))</f>
        <v/>
      </c>
      <c r="BS346" s="46" t="str">
        <f>IF(Inputs!$B343="","",(ROUND(Inputs!$BC343*AN346,0)))</f>
        <v/>
      </c>
      <c r="BT346" s="46" t="str">
        <f>IF(Inputs!$B343="","",(ROUND(Inputs!$BC343*AO346,0)))</f>
        <v/>
      </c>
      <c r="BU346" s="46" t="str">
        <f>IF(Inputs!$B343="","",(ROUND(Inputs!$BC343*AP346,0)))</f>
        <v/>
      </c>
      <c r="BV346" s="46" t="str">
        <f>IF(Inputs!$B343="","",(ROUND(Inputs!$BC343*AQ346,0)))</f>
        <v/>
      </c>
      <c r="BW346" s="46" t="str">
        <f>IF(Inputs!$B343="","",(ROUND(Inputs!$BC343*AR346,0)))</f>
        <v/>
      </c>
      <c r="BX346" s="46" t="str">
        <f>IF(Inputs!$B343="","",(ROUND(Inputs!$BC343*AS346,0)))</f>
        <v/>
      </c>
      <c r="BY346" s="46" t="str">
        <f>IF(Inputs!$B343="","",(ROUND(Inputs!$BC343*AT346,0)))</f>
        <v/>
      </c>
      <c r="BZ346" s="46" t="str">
        <f>IF(Inputs!$B343="","",(ROUND(Inputs!$BC343*AU346,0)))</f>
        <v/>
      </c>
      <c r="CA346" s="46" t="str">
        <f>IF(Inputs!$B343="","",(ROUND(Inputs!$BC343*AV346,0)))</f>
        <v/>
      </c>
      <c r="CB346" s="46" t="str">
        <f>IF(Inputs!$B343="","",(ROUND(Inputs!$BC343*AW346,0)))</f>
        <v/>
      </c>
      <c r="CC346" s="46" t="str">
        <f>IF(Inputs!$B343="","",(ROUND(Inputs!$BC343*AX346,0)))</f>
        <v/>
      </c>
      <c r="CD346" s="46" t="str">
        <f>IF(Inputs!$B343="","",(ROUND(Inputs!$BC343*AY346,0)))</f>
        <v/>
      </c>
      <c r="CE346" s="46" t="str">
        <f>IF(Inputs!$B343="","",(ROUND(Inputs!$BC343*AZ346,0)))</f>
        <v/>
      </c>
      <c r="CF346" s="46" t="str">
        <f>IF(Inputs!$B343="","",(ROUND(Inputs!$BC343*BA346,0)))</f>
        <v/>
      </c>
      <c r="CG346" s="46" t="str">
        <f>IF(Inputs!$B343="","",(ROUND(Inputs!$BC343*BB346,0)))</f>
        <v/>
      </c>
      <c r="CH346" s="46" t="str">
        <f>IF(Inputs!$B343="","",(ROUND(Inputs!$BC343*BC346,0)))</f>
        <v/>
      </c>
      <c r="CI346" s="46" t="str">
        <f>IF(Inputs!$B343="","",(ROUND(Inputs!$BC343*BD346,0)))</f>
        <v/>
      </c>
      <c r="CJ346" s="46" t="str">
        <f>IF(Inputs!$B343="","",(ROUND(Inputs!$BC343*BE346,0)))</f>
        <v/>
      </c>
      <c r="CK346" s="46" t="str">
        <f>IF(Inputs!$B343="","",(ROUND(Inputs!$BC343*BF346,0)))</f>
        <v/>
      </c>
      <c r="CL346" s="46" t="str">
        <f>IF(Inputs!$B343="","",(ROUND(Inputs!$BC343*BG346,0)))</f>
        <v/>
      </c>
      <c r="CM346" s="46" t="str">
        <f>IF(Inputs!$B343="","",(ROUND(Inputs!$BC343*BH346,0)))</f>
        <v/>
      </c>
      <c r="CN346" s="46" t="str">
        <f>IF(Inputs!$B343="","",(ROUND(Inputs!$BC343*BI346,0)))</f>
        <v/>
      </c>
      <c r="CO346" s="46" t="str">
        <f>IF(Inputs!$B343="","",(ROUND(Inputs!$BC343*BJ346,0)))</f>
        <v/>
      </c>
      <c r="CP346" s="46" t="str">
        <f>IF(Inputs!$B343="","",(ROUND(Inputs!$BC343*BK346,0)))</f>
        <v/>
      </c>
      <c r="CQ346" s="46" t="str">
        <f>IF(Inputs!$B343="","",(ROUND(Inputs!$BC343*BL346,0)))</f>
        <v/>
      </c>
      <c r="CR346" s="46" t="str">
        <f>IF(Inputs!$B343="","",(ROUND(Inputs!$BC343*BM346,0)))</f>
        <v/>
      </c>
      <c r="CV346" s="46" t="str">
        <f>IF(A346="","",IF(AND(CV$4&lt;=Inputs!$CQ343,CV$4&gt;=Inputs!$CP343),Inputs!$AR343/(Inputs!$CQ343-Inputs!$CP343+1),0)+IF(CV$4=Inputs!$CL343,Inputs!$BD343,0))</f>
        <v/>
      </c>
      <c r="CW346" s="46" t="str">
        <f>IF(B346="","",IF(AND(CW$4&lt;=Inputs!$CQ343,CW$4&gt;=Inputs!$CP343),Inputs!$AR343/(Inputs!$CQ343-Inputs!$CP343+1),0)+IF(CW$4=Inputs!$CL343,Inputs!$BD343,0))</f>
        <v/>
      </c>
      <c r="CX346" s="46" t="str">
        <f>IF(C346="","",IF(AND(CX$4&lt;=Inputs!$CQ343,CX$4&gt;=Inputs!$CP343),Inputs!$AR343/(Inputs!$CQ343-Inputs!$CP343+1),0)+IF(CX$4=Inputs!$CL343,Inputs!$BD343,0))</f>
        <v/>
      </c>
      <c r="CY346" s="46" t="str">
        <f>IF(D346="","",IF(AND(CY$4&lt;=Inputs!$CQ343,CY$4&gt;=Inputs!$CP343),Inputs!$AR343/(Inputs!$CQ343-Inputs!$CP343+1),0)+IF(CY$4=Inputs!$CL343,Inputs!$BD343,0))</f>
        <v/>
      </c>
      <c r="CZ346" s="46" t="str">
        <f>IF(E346="","",IF(AND(CZ$4&lt;=Inputs!$CQ343,CZ$4&gt;=Inputs!$CP343),Inputs!$AR343/(Inputs!$CQ343-Inputs!$CP343+1),0)+IF(CZ$4=Inputs!$CL343,Inputs!$BD343,0))</f>
        <v/>
      </c>
      <c r="DA346" s="46" t="str">
        <f>IF(F346="","",IF(AND(DA$4&lt;=Inputs!$CQ343,DA$4&gt;=Inputs!$CP343),Inputs!$AR343/(Inputs!$CQ343-Inputs!$CP343+1),0)+IF(DA$4=Inputs!$CL343,Inputs!$BD343,0))</f>
        <v/>
      </c>
      <c r="DB346" s="46" t="str">
        <f>IF(G346="","",IF(AND(DB$4&lt;=Inputs!$CQ343,DB$4&gt;=Inputs!$CP343),Inputs!$AR343/(Inputs!$CQ343-Inputs!$CP343+1),0)+IF(DB$4=Inputs!$CL343,Inputs!$BD343,0))</f>
        <v/>
      </c>
      <c r="DC346" s="46" t="str">
        <f>IF(H346="","",IF(AND(DC$4&lt;=Inputs!$CQ343,DC$4&gt;=Inputs!$CP343),Inputs!$AR343/(Inputs!$CQ343-Inputs!$CP343+1),0)+IF(DC$4=Inputs!$CL343,Inputs!$BD343,0))</f>
        <v/>
      </c>
      <c r="DD346" s="46" t="str">
        <f>IF(I346="","",IF(AND(DD$4&lt;=Inputs!$CQ343,DD$4&gt;=Inputs!$CP343),Inputs!$AR343/(Inputs!$CQ343-Inputs!$CP343+1),0)+IF(DD$4=Inputs!$CL343,Inputs!$BD343,0))</f>
        <v/>
      </c>
      <c r="DE346" s="46" t="str">
        <f>IF(J346="","",IF(AND(DE$4&lt;=Inputs!$CQ343,DE$4&gt;=Inputs!$CP343),Inputs!$AR343/(Inputs!$CQ343-Inputs!$CP343+1),0)+IF(DE$4=Inputs!$CL343,Inputs!$BD343,0))</f>
        <v/>
      </c>
      <c r="DF346" s="46" t="str">
        <f>IF(K346="","",IF(AND(DF$4&lt;=Inputs!$CQ343,DF$4&gt;=Inputs!$CP343),Inputs!$AR343/(Inputs!$CQ343-Inputs!$CP343+1),0)+IF(DF$4=Inputs!$CL343,Inputs!$BD343,0))</f>
        <v/>
      </c>
      <c r="DG346" s="46" t="str">
        <f>IF(L346="","",IF(AND(DG$4&lt;=Inputs!$CQ343,DG$4&gt;=Inputs!$CP343),Inputs!$AR343/(Inputs!$CQ343-Inputs!$CP343+1),0)+IF(DG$4=Inputs!$CL343,Inputs!$BD343,0))</f>
        <v/>
      </c>
      <c r="DH346" s="46" t="str">
        <f>IF(M346="","",IF(AND(DH$4&lt;=Inputs!$CQ343,DH$4&gt;=Inputs!$CP343),Inputs!$AR343/(Inputs!$CQ343-Inputs!$CP343+1),0)+IF(DH$4=Inputs!$CL343,Inputs!$BD343,0))</f>
        <v/>
      </c>
      <c r="DI346" s="46" t="str">
        <f>IF(N346="","",IF(AND(DI$4&lt;=Inputs!$CQ343,DI$4&gt;=Inputs!$CP343),Inputs!$AR343/(Inputs!$CQ343-Inputs!$CP343+1),0)+IF(DI$4=Inputs!$CL343,Inputs!$BD343,0))</f>
        <v/>
      </c>
      <c r="DJ346" s="46" t="str">
        <f>IF(O346="","",IF(AND(DJ$4&lt;=Inputs!$CQ343,DJ$4&gt;=Inputs!$CP343),Inputs!$AR343/(Inputs!$CQ343-Inputs!$CP343+1),0)+IF(DJ$4=Inputs!$CL343,Inputs!$BD343,0))</f>
        <v/>
      </c>
      <c r="DK346" s="46" t="str">
        <f>IF(P346="","",IF(AND(DK$4&lt;=Inputs!$CQ343,DK$4&gt;=Inputs!$CP343),Inputs!$AR343/(Inputs!$CQ343-Inputs!$CP343+1),0)+IF(DK$4=Inputs!$CL343,Inputs!$BD343,0))</f>
        <v/>
      </c>
      <c r="DL346" s="46" t="str">
        <f>IF(Q346="","",IF(AND(DL$4&lt;=Inputs!$CQ343,DL$4&gt;=Inputs!$CP343),Inputs!$AR343/(Inputs!$CQ343-Inputs!$CP343+1),0)+IF(DL$4=Inputs!$CL343,Inputs!$BD343,0))</f>
        <v/>
      </c>
      <c r="DM346" s="46" t="str">
        <f>IF(R346="","",IF(AND(DM$4&lt;=Inputs!$CQ343,DM$4&gt;=Inputs!$CP343),Inputs!$AR343/(Inputs!$CQ343-Inputs!$CP343+1),0)+IF(DM$4=Inputs!$CL343,Inputs!$BD343,0))</f>
        <v/>
      </c>
      <c r="DN346" s="46" t="str">
        <f>IF(S346="","",IF(AND(DN$4&lt;=Inputs!$CQ343,DN$4&gt;=Inputs!$CP343),Inputs!$AR343/(Inputs!$CQ343-Inputs!$CP343+1),0)+IF(DN$4=Inputs!$CL343,Inputs!$BD343,0))</f>
        <v/>
      </c>
      <c r="DO346" s="46" t="str">
        <f>IF(T346="","",IF(AND(DO$4&lt;=Inputs!$CQ343,DO$4&gt;=Inputs!$CP343),Inputs!$AR343/(Inputs!$CQ343-Inputs!$CP343+1),0)+IF(DO$4=Inputs!$CL343,Inputs!$BD343,0))</f>
        <v/>
      </c>
      <c r="DP346" s="46" t="str">
        <f>IF(U346="","",IF(AND(DP$4&lt;=Inputs!$CQ343,DP$4&gt;=Inputs!$CP343),Inputs!$AR343/(Inputs!$CQ343-Inputs!$CP343+1),0)+IF(DP$4=Inputs!$CL343,Inputs!$BD343,0))</f>
        <v/>
      </c>
      <c r="DQ346" s="46" t="str">
        <f>IF(V346="","",IF(AND(DQ$4&lt;=Inputs!$CQ343,DQ$4&gt;=Inputs!$CP343),Inputs!$AR343/(Inputs!$CQ343-Inputs!$CP343+1),0)+IF(DQ$4=Inputs!$CL343,Inputs!$BD343,0))</f>
        <v/>
      </c>
      <c r="DR346" s="46" t="str">
        <f>IF(W346="","",IF(AND(DR$4&lt;=Inputs!$CQ343,DR$4&gt;=Inputs!$CP343),Inputs!$AR343/(Inputs!$CQ343-Inputs!$CP343+1),0)+IF(DR$4=Inputs!$CL343,Inputs!$BD343,0))</f>
        <v/>
      </c>
      <c r="DS346" s="46" t="str">
        <f>IF(X346="","",IF(AND(DS$4&lt;=Inputs!$CQ343,DS$4&gt;=Inputs!$CP343),Inputs!$AR343/(Inputs!$CQ343-Inputs!$CP343+1),0)+IF(DS$4=Inputs!$CL343,Inputs!$BD343,0))</f>
        <v/>
      </c>
      <c r="DT346" s="46" t="str">
        <f>IF(Y346="","",IF(AND(DT$4&lt;=Inputs!$CQ343,DT$4&gt;=Inputs!$CP343),Inputs!$AR343/(Inputs!$CQ343-Inputs!$CP343+1),0)+IF(DT$4=Inputs!$CL343,Inputs!$BD343,0))</f>
        <v/>
      </c>
      <c r="DU346" s="46" t="str">
        <f>IF(Z346="","",IF(AND(DU$4&lt;=Inputs!$CQ343,DU$4&gt;=Inputs!$CP343),Inputs!$AR343/(Inputs!$CQ343-Inputs!$CP343+1),0)+IF(DU$4=Inputs!$CL343,Inputs!$BD343,0))</f>
        <v/>
      </c>
      <c r="DV346" s="46" t="str">
        <f>IF(AA346="","",IF(AND(DV$4&lt;=Inputs!$CQ343,DV$4&gt;=Inputs!$CP343),Inputs!$AR343/(Inputs!$CQ343-Inputs!$CP343+1),0)+IF(DV$4=Inputs!$CL343,Inputs!$BD343,0))</f>
        <v/>
      </c>
      <c r="DW346" s="46" t="str">
        <f>IF(AB346="","",IF(AND(DW$4&lt;=Inputs!$CQ343,DW$4&gt;=Inputs!$CP343),Inputs!$AR343/(Inputs!$CQ343-Inputs!$CP343+1),0)+IF(DW$4=Inputs!$CL343,Inputs!$BD343,0))</f>
        <v/>
      </c>
      <c r="DX346" s="46" t="str">
        <f>IF(AC346="","",IF(AND(DX$4&lt;=Inputs!$CQ343,DX$4&gt;=Inputs!$CP343),Inputs!$AR343/(Inputs!$CQ343-Inputs!$CP343+1),0)+IF(DX$4=Inputs!$CL343,Inputs!$BD343,0))</f>
        <v/>
      </c>
      <c r="DY346" s="46" t="str">
        <f>IF(AD346="","",IF(AND(DY$4&lt;=Inputs!$CQ343,DY$4&gt;=Inputs!$CP343),Inputs!$AR343/(Inputs!$CQ343-Inputs!$CP343+1),0)+IF(DY$4=Inputs!$CL343,Inputs!$BD343,0))</f>
        <v/>
      </c>
      <c r="DZ346" s="46" t="str">
        <f t="shared" si="14"/>
        <v/>
      </c>
    </row>
    <row r="347" spans="1:130">
      <c r="A347" s="7" t="str">
        <f>IF(Inputs!A344="","",Inputs!A344)</f>
        <v/>
      </c>
      <c r="B347" t="str">
        <f>IF(Inputs!B344="","",Inputs!B344)</f>
        <v/>
      </c>
      <c r="C347" s="46" t="str">
        <f>IF(Inputs!$B344="","",BO347-CV347)</f>
        <v/>
      </c>
      <c r="D347" s="46" t="str">
        <f>IF(Inputs!$B344="","",BP347-CW347)</f>
        <v/>
      </c>
      <c r="E347" s="46" t="str">
        <f>IF(Inputs!$B344="","",BQ347-CX347)</f>
        <v/>
      </c>
      <c r="F347" s="46" t="str">
        <f>IF(Inputs!$B344="","",BR347-CY347)</f>
        <v/>
      </c>
      <c r="G347" s="46" t="str">
        <f>IF(Inputs!$B344="","",BS347-CZ347)</f>
        <v/>
      </c>
      <c r="H347" s="46" t="str">
        <f>IF(Inputs!$B344="","",BT347-DA347)</f>
        <v/>
      </c>
      <c r="I347" s="46" t="str">
        <f>IF(Inputs!$B344="","",BU347-DB347)</f>
        <v/>
      </c>
      <c r="J347" s="46" t="str">
        <f>IF(Inputs!$B344="","",BV347-DC347)</f>
        <v/>
      </c>
      <c r="K347" s="46" t="str">
        <f>IF(Inputs!$B344="","",BW347-DD347)</f>
        <v/>
      </c>
      <c r="L347" s="46" t="str">
        <f>IF(Inputs!$B344="","",BX347-DE347)</f>
        <v/>
      </c>
      <c r="M347" s="46" t="str">
        <f>IF(Inputs!$B344="","",BY347-DF347)</f>
        <v/>
      </c>
      <c r="N347" s="46" t="str">
        <f>IF(Inputs!$B344="","",BZ347-DG347)</f>
        <v/>
      </c>
      <c r="O347" s="46" t="str">
        <f>IF(Inputs!$B344="","",CA347-DH347)</f>
        <v/>
      </c>
      <c r="P347" s="46" t="str">
        <f>IF(Inputs!$B344="","",CB347-DI347)</f>
        <v/>
      </c>
      <c r="Q347" s="46" t="str">
        <f>IF(Inputs!$B344="","",CC347-DJ347)</f>
        <v/>
      </c>
      <c r="R347" s="46" t="str">
        <f>IF(Inputs!$B344="","",CD347-DK347)</f>
        <v/>
      </c>
      <c r="S347" s="46" t="str">
        <f>IF(Inputs!$B344="","",CE347-DL347)</f>
        <v/>
      </c>
      <c r="T347" s="46" t="str">
        <f>IF(Inputs!$B344="","",CF347-DM347)</f>
        <v/>
      </c>
      <c r="U347" s="46" t="str">
        <f>IF(Inputs!$B344="","",CG347-DN347)</f>
        <v/>
      </c>
      <c r="V347" s="46" t="str">
        <f>IF(Inputs!$B344="","",CH347-DO347)</f>
        <v/>
      </c>
      <c r="W347" s="46" t="str">
        <f>IF(Inputs!$B344="","",CI347-DP347)</f>
        <v/>
      </c>
      <c r="X347" s="46" t="str">
        <f>IF(Inputs!$B344="","",CJ347-DQ347)</f>
        <v/>
      </c>
      <c r="Y347" s="46" t="str">
        <f>IF(Inputs!$B344="","",CK347-DR347)</f>
        <v/>
      </c>
      <c r="Z347" s="46" t="str">
        <f>IF(Inputs!$B344="","",CL347-DS347)</f>
        <v/>
      </c>
      <c r="AA347" s="46" t="str">
        <f>IF(Inputs!$B344="","",CM347-DT347)</f>
        <v/>
      </c>
      <c r="AB347" s="46" t="str">
        <f>IF(Inputs!$B344="","",CN347-DU347)</f>
        <v/>
      </c>
      <c r="AC347" s="46" t="str">
        <f>IF(Inputs!$B344="","",CO347-DV347)</f>
        <v/>
      </c>
      <c r="AD347" s="46" t="str">
        <f>IF(Inputs!$B344="","",CP347-DW347)</f>
        <v/>
      </c>
      <c r="AE347" s="46" t="str">
        <f>IF(Inputs!$B344="","",CQ347-DX347)</f>
        <v/>
      </c>
      <c r="AF347" s="46" t="str">
        <f>IF(Inputs!$B344="","",CR347-DY347)</f>
        <v/>
      </c>
      <c r="AG347" s="50" t="str">
        <f t="shared" si="15"/>
        <v/>
      </c>
      <c r="AH347" s="50"/>
      <c r="AJ347" s="27">
        <f>IF(AND(Inputs!$CO344=0,AJ$4&gt;=Inputs!$CM344),1,IF(AND(AJ$4&gt;=Inputs!$CM344,AJ$4&lt;Inputs!$CN344),1,IF(AND(AJ$4=Inputs!$CN344,AJ$4=Inputs!$CO344),1,IF(OR(AND(AJ$4=Inputs!$CN344+1,Inputs!$CN344=Inputs!$CO344),AND(AJ$4=Inputs!$CN344+2,Inputs!$CN344=Inputs!$CO344)),0,IF(AJ$4=Inputs!$CN344,0.8,IF(AJ$4=Inputs!$CN344+1,0.6,IF(AJ$4=Inputs!$CN344+2,0.4,IF(AJ$4=Inputs!$CO344,0.2,IF(AND(AJ$4&gt;=Inputs!$CL344,AJ$4&lt;Inputs!$CM344),(AJ$4-Inputs!$CL344+1)/(Inputs!$AI344+1),0)))))))))</f>
        <v>0</v>
      </c>
      <c r="AK347" s="27">
        <f>IF(AND(Inputs!$CO344=0,AK$4&gt;=Inputs!$CM344),1,IF(AND(AK$4&gt;=Inputs!$CM344,AK$4&lt;Inputs!$CN344),1,IF(AND(AK$4=Inputs!$CN344,AK$4=Inputs!$CO344),1,IF(OR(AND(AK$4=Inputs!$CN344+1,Inputs!$CN344=Inputs!$CO344),AND(AK$4=Inputs!$CN344+2,Inputs!$CN344=Inputs!$CO344)),0,IF(AK$4=Inputs!$CN344,0.8,IF(AK$4=Inputs!$CN344+1,0.6,IF(AK$4=Inputs!$CN344+2,0.4,IF(AK$4=Inputs!$CO344,0.2,IF(AND(AK$4&gt;=Inputs!$CL344,AK$4&lt;Inputs!$CM344),(AK$4-Inputs!$CL344+1)/(Inputs!$AI344+1),0)))))))))</f>
        <v>0</v>
      </c>
      <c r="AL347" s="27">
        <f>IF(AND(Inputs!$CO344=0,AL$4&gt;=Inputs!$CM344),1,IF(AND(AL$4&gt;=Inputs!$CM344,AL$4&lt;Inputs!$CN344),1,IF(AND(AL$4=Inputs!$CN344,AL$4=Inputs!$CO344),1,IF(OR(AND(AL$4=Inputs!$CN344+1,Inputs!$CN344=Inputs!$CO344),AND(AL$4=Inputs!$CN344+2,Inputs!$CN344=Inputs!$CO344)),0,IF(AL$4=Inputs!$CN344,0.8,IF(AL$4=Inputs!$CN344+1,0.6,IF(AL$4=Inputs!$CN344+2,0.4,IF(AL$4=Inputs!$CO344,0.2,IF(AND(AL$4&gt;=Inputs!$CL344,AL$4&lt;Inputs!$CM344),(AL$4-Inputs!$CL344+1)/(Inputs!$AI344+1),0)))))))))</f>
        <v>0</v>
      </c>
      <c r="AM347" s="27">
        <f>IF(AND(Inputs!$CO344=0,AM$4&gt;=Inputs!$CM344),1,IF(AND(AM$4&gt;=Inputs!$CM344,AM$4&lt;Inputs!$CN344),1,IF(AND(AM$4=Inputs!$CN344,AM$4=Inputs!$CO344),1,IF(OR(AND(AM$4=Inputs!$CN344+1,Inputs!$CN344=Inputs!$CO344),AND(AM$4=Inputs!$CN344+2,Inputs!$CN344=Inputs!$CO344)),0,IF(AM$4=Inputs!$CN344,0.8,IF(AM$4=Inputs!$CN344+1,0.6,IF(AM$4=Inputs!$CN344+2,0.4,IF(AM$4=Inputs!$CO344,0.2,IF(AND(AM$4&gt;=Inputs!$CL344,AM$4&lt;Inputs!$CM344),(AM$4-Inputs!$CL344+1)/(Inputs!$AI344+1),0)))))))))</f>
        <v>0</v>
      </c>
      <c r="AN347" s="27">
        <f>IF(AND(Inputs!$CO344=0,AN$4&gt;=Inputs!$CM344),1,IF(AND(AN$4&gt;=Inputs!$CM344,AN$4&lt;Inputs!$CN344),1,IF(AND(AN$4=Inputs!$CN344,AN$4=Inputs!$CO344),1,IF(OR(AND(AN$4=Inputs!$CN344+1,Inputs!$CN344=Inputs!$CO344),AND(AN$4=Inputs!$CN344+2,Inputs!$CN344=Inputs!$CO344)),0,IF(AN$4=Inputs!$CN344,0.8,IF(AN$4=Inputs!$CN344+1,0.6,IF(AN$4=Inputs!$CN344+2,0.4,IF(AN$4=Inputs!$CO344,0.2,IF(AND(AN$4&gt;=Inputs!$CL344,AN$4&lt;Inputs!$CM344),(AN$4-Inputs!$CL344+1)/(Inputs!$AI344+1),0)))))))))</f>
        <v>0</v>
      </c>
      <c r="AO347" s="27">
        <f>IF(AND(Inputs!$CO344=0,AO$4&gt;=Inputs!$CM344),1,IF(AND(AO$4&gt;=Inputs!$CM344,AO$4&lt;Inputs!$CN344),1,IF(AND(AO$4=Inputs!$CN344,AO$4=Inputs!$CO344),1,IF(OR(AND(AO$4=Inputs!$CN344+1,Inputs!$CN344=Inputs!$CO344),AND(AO$4=Inputs!$CN344+2,Inputs!$CN344=Inputs!$CO344)),0,IF(AO$4=Inputs!$CN344,0.8,IF(AO$4=Inputs!$CN344+1,0.6,IF(AO$4=Inputs!$CN344+2,0.4,IF(AO$4=Inputs!$CO344,0.2,IF(AND(AO$4&gt;=Inputs!$CL344,AO$4&lt;Inputs!$CM344),(AO$4-Inputs!$CL344+1)/(Inputs!$AI344+1),0)))))))))</f>
        <v>0</v>
      </c>
      <c r="AP347" s="27">
        <f>IF(AND(Inputs!$CO344=0,AP$4&gt;=Inputs!$CM344),1,IF(AND(AP$4&gt;=Inputs!$CM344,AP$4&lt;Inputs!$CN344),1,IF(AND(AP$4=Inputs!$CN344,AP$4=Inputs!$CO344),1,IF(OR(AND(AP$4=Inputs!$CN344+1,Inputs!$CN344=Inputs!$CO344),AND(AP$4=Inputs!$CN344+2,Inputs!$CN344=Inputs!$CO344)),0,IF(AP$4=Inputs!$CN344,0.8,IF(AP$4=Inputs!$CN344+1,0.6,IF(AP$4=Inputs!$CN344+2,0.4,IF(AP$4=Inputs!$CO344,0.2,IF(AND(AP$4&gt;=Inputs!$CL344,AP$4&lt;Inputs!$CM344),(AP$4-Inputs!$CL344+1)/(Inputs!$AI344+1),0)))))))))</f>
        <v>0</v>
      </c>
      <c r="AQ347" s="27">
        <f>IF(AND(Inputs!$CO344=0,AQ$4&gt;=Inputs!$CM344),1,IF(AND(AQ$4&gt;=Inputs!$CM344,AQ$4&lt;Inputs!$CN344),1,IF(AND(AQ$4=Inputs!$CN344,AQ$4=Inputs!$CO344),1,IF(OR(AND(AQ$4=Inputs!$CN344+1,Inputs!$CN344=Inputs!$CO344),AND(AQ$4=Inputs!$CN344+2,Inputs!$CN344=Inputs!$CO344)),0,IF(AQ$4=Inputs!$CN344,0.8,IF(AQ$4=Inputs!$CN344+1,0.6,IF(AQ$4=Inputs!$CN344+2,0.4,IF(AQ$4=Inputs!$CO344,0.2,IF(AND(AQ$4&gt;=Inputs!$CL344,AQ$4&lt;Inputs!$CM344),(AQ$4-Inputs!$CL344+1)/(Inputs!$AI344+1),0)))))))))</f>
        <v>0</v>
      </c>
      <c r="AR347" s="27">
        <f>IF(AND(Inputs!$CO344=0,AR$4&gt;=Inputs!$CM344),1,IF(AND(AR$4&gt;=Inputs!$CM344,AR$4&lt;Inputs!$CN344),1,IF(AND(AR$4=Inputs!$CN344,AR$4=Inputs!$CO344),1,IF(OR(AND(AR$4=Inputs!$CN344+1,Inputs!$CN344=Inputs!$CO344),AND(AR$4=Inputs!$CN344+2,Inputs!$CN344=Inputs!$CO344)),0,IF(AR$4=Inputs!$CN344,0.8,IF(AR$4=Inputs!$CN344+1,0.6,IF(AR$4=Inputs!$CN344+2,0.4,IF(AR$4=Inputs!$CO344,0.2,IF(AND(AR$4&gt;=Inputs!$CL344,AR$4&lt;Inputs!$CM344),(AR$4-Inputs!$CL344+1)/(Inputs!$AI344+1),0)))))))))</f>
        <v>0</v>
      </c>
      <c r="AS347" s="27">
        <f>IF(AND(Inputs!$CO344=0,AS$4&gt;=Inputs!$CM344),1,IF(AND(AS$4&gt;=Inputs!$CM344,AS$4&lt;Inputs!$CN344),1,IF(AND(AS$4=Inputs!$CN344,AS$4=Inputs!$CO344),1,IF(OR(AND(AS$4=Inputs!$CN344+1,Inputs!$CN344=Inputs!$CO344),AND(AS$4=Inputs!$CN344+2,Inputs!$CN344=Inputs!$CO344)),0,IF(AS$4=Inputs!$CN344,0.8,IF(AS$4=Inputs!$CN344+1,0.6,IF(AS$4=Inputs!$CN344+2,0.4,IF(AS$4=Inputs!$CO344,0.2,IF(AND(AS$4&gt;=Inputs!$CL344,AS$4&lt;Inputs!$CM344),(AS$4-Inputs!$CL344+1)/(Inputs!$AI344+1),0)))))))))</f>
        <v>0</v>
      </c>
      <c r="AT347" s="27">
        <f>IF(AND(Inputs!$CO344=0,AT$4&gt;=Inputs!$CM344),1,IF(AND(AT$4&gt;=Inputs!$CM344,AT$4&lt;Inputs!$CN344),1,IF(AND(AT$4=Inputs!$CN344,AT$4=Inputs!$CO344),1,IF(OR(AND(AT$4=Inputs!$CN344+1,Inputs!$CN344=Inputs!$CO344),AND(AT$4=Inputs!$CN344+2,Inputs!$CN344=Inputs!$CO344)),0,IF(AT$4=Inputs!$CN344,0.8,IF(AT$4=Inputs!$CN344+1,0.6,IF(AT$4=Inputs!$CN344+2,0.4,IF(AT$4=Inputs!$CO344,0.2,IF(AND(AT$4&gt;=Inputs!$CL344,AT$4&lt;Inputs!$CM344),(AT$4-Inputs!$CL344+1)/(Inputs!$AI344+1),0)))))))))</f>
        <v>0</v>
      </c>
      <c r="AU347" s="27">
        <f>IF(AND(Inputs!$CO344=0,AU$4&gt;=Inputs!$CM344),1,IF(AND(AU$4&gt;=Inputs!$CM344,AU$4&lt;Inputs!$CN344),1,IF(AND(AU$4=Inputs!$CN344,AU$4=Inputs!$CO344),1,IF(OR(AND(AU$4=Inputs!$CN344+1,Inputs!$CN344=Inputs!$CO344),AND(AU$4=Inputs!$CN344+2,Inputs!$CN344=Inputs!$CO344)),0,IF(AU$4=Inputs!$CN344,0.8,IF(AU$4=Inputs!$CN344+1,0.6,IF(AU$4=Inputs!$CN344+2,0.4,IF(AU$4=Inputs!$CO344,0.2,IF(AND(AU$4&gt;=Inputs!$CL344,AU$4&lt;Inputs!$CM344),(AU$4-Inputs!$CL344+1)/(Inputs!$AI344+1),0)))))))))</f>
        <v>0</v>
      </c>
      <c r="AV347" s="27">
        <f>IF(AND(Inputs!$CO344=0,AV$4&gt;=Inputs!$CM344),1,IF(AND(AV$4&gt;=Inputs!$CM344,AV$4&lt;Inputs!$CN344),1,IF(AND(AV$4=Inputs!$CN344,AV$4=Inputs!$CO344),1,IF(OR(AND(AV$4=Inputs!$CN344+1,Inputs!$CN344=Inputs!$CO344),AND(AV$4=Inputs!$CN344+2,Inputs!$CN344=Inputs!$CO344)),0,IF(AV$4=Inputs!$CN344,0.8,IF(AV$4=Inputs!$CN344+1,0.6,IF(AV$4=Inputs!$CN344+2,0.4,IF(AV$4=Inputs!$CO344,0.2,IF(AND(AV$4&gt;=Inputs!$CL344,AV$4&lt;Inputs!$CM344),(AV$4-Inputs!$CL344+1)/(Inputs!$AI344+1),0)))))))))</f>
        <v>0</v>
      </c>
      <c r="AW347" s="27">
        <f>IF(AND(Inputs!$CO344=0,AW$4&gt;=Inputs!$CM344),1,IF(AND(AW$4&gt;=Inputs!$CM344,AW$4&lt;Inputs!$CN344),1,IF(AND(AW$4=Inputs!$CN344,AW$4=Inputs!$CO344),1,IF(OR(AND(AW$4=Inputs!$CN344+1,Inputs!$CN344=Inputs!$CO344),AND(AW$4=Inputs!$CN344+2,Inputs!$CN344=Inputs!$CO344)),0,IF(AW$4=Inputs!$CN344,0.8,IF(AW$4=Inputs!$CN344+1,0.6,IF(AW$4=Inputs!$CN344+2,0.4,IF(AW$4=Inputs!$CO344,0.2,IF(AND(AW$4&gt;=Inputs!$CL344,AW$4&lt;Inputs!$CM344),(AW$4-Inputs!$CL344+1)/(Inputs!$AI344+1),0)))))))))</f>
        <v>0</v>
      </c>
      <c r="AX347" s="27">
        <f>IF(AND(Inputs!$CO344=0,AX$4&gt;=Inputs!$CM344),1,IF(AND(AX$4&gt;=Inputs!$CM344,AX$4&lt;Inputs!$CN344),1,IF(AND(AX$4=Inputs!$CN344,AX$4=Inputs!$CO344),1,IF(OR(AND(AX$4=Inputs!$CN344+1,Inputs!$CN344=Inputs!$CO344),AND(AX$4=Inputs!$CN344+2,Inputs!$CN344=Inputs!$CO344)),0,IF(AX$4=Inputs!$CN344,0.8,IF(AX$4=Inputs!$CN344+1,0.6,IF(AX$4=Inputs!$CN344+2,0.4,IF(AX$4=Inputs!$CO344,0.2,IF(AND(AX$4&gt;=Inputs!$CL344,AX$4&lt;Inputs!$CM344),(AX$4-Inputs!$CL344+1)/(Inputs!$AI344+1),0)))))))))</f>
        <v>0</v>
      </c>
      <c r="AY347" s="27">
        <f>IF(AND(Inputs!$CO344=0,AY$4&gt;=Inputs!$CM344),1,IF(AND(AY$4&gt;=Inputs!$CM344,AY$4&lt;Inputs!$CN344),1,IF(AND(AY$4=Inputs!$CN344,AY$4=Inputs!$CO344),1,IF(OR(AND(AY$4=Inputs!$CN344+1,Inputs!$CN344=Inputs!$CO344),AND(AY$4=Inputs!$CN344+2,Inputs!$CN344=Inputs!$CO344)),0,IF(AY$4=Inputs!$CN344,0.8,IF(AY$4=Inputs!$CN344+1,0.6,IF(AY$4=Inputs!$CN344+2,0.4,IF(AY$4=Inputs!$CO344,0.2,IF(AND(AY$4&gt;=Inputs!$CL344,AY$4&lt;Inputs!$CM344),(AY$4-Inputs!$CL344+1)/(Inputs!$AI344+1),0)))))))))</f>
        <v>0</v>
      </c>
      <c r="AZ347" s="27">
        <f>IF(AND(Inputs!$CO344=0,AZ$4&gt;=Inputs!$CM344),1,IF(AND(AZ$4&gt;=Inputs!$CM344,AZ$4&lt;Inputs!$CN344),1,IF(AND(AZ$4=Inputs!$CN344,AZ$4=Inputs!$CO344),1,IF(OR(AND(AZ$4=Inputs!$CN344+1,Inputs!$CN344=Inputs!$CO344),AND(AZ$4=Inputs!$CN344+2,Inputs!$CN344=Inputs!$CO344)),0,IF(AZ$4=Inputs!$CN344,0.8,IF(AZ$4=Inputs!$CN344+1,0.6,IF(AZ$4=Inputs!$CN344+2,0.4,IF(AZ$4=Inputs!$CO344,0.2,IF(AND(AZ$4&gt;=Inputs!$CL344,AZ$4&lt;Inputs!$CM344),(AZ$4-Inputs!$CL344+1)/(Inputs!$AI344+1),0)))))))))</f>
        <v>0</v>
      </c>
      <c r="BA347" s="27">
        <f>IF(AND(Inputs!$CO344=0,BA$4&gt;=Inputs!$CM344),1,IF(AND(BA$4&gt;=Inputs!$CM344,BA$4&lt;Inputs!$CN344),1,IF(AND(BA$4=Inputs!$CN344,BA$4=Inputs!$CO344),1,IF(OR(AND(BA$4=Inputs!$CN344+1,Inputs!$CN344=Inputs!$CO344),AND(BA$4=Inputs!$CN344+2,Inputs!$CN344=Inputs!$CO344)),0,IF(BA$4=Inputs!$CN344,0.8,IF(BA$4=Inputs!$CN344+1,0.6,IF(BA$4=Inputs!$CN344+2,0.4,IF(BA$4=Inputs!$CO344,0.2,IF(AND(BA$4&gt;=Inputs!$CL344,BA$4&lt;Inputs!$CM344),(BA$4-Inputs!$CL344+1)/(Inputs!$AI344+1),0)))))))))</f>
        <v>0</v>
      </c>
      <c r="BB347" s="27">
        <f>IF(AND(Inputs!$CO344=0,BB$4&gt;=Inputs!$CM344),1,IF(AND(BB$4&gt;=Inputs!$CM344,BB$4&lt;Inputs!$CN344),1,IF(AND(BB$4=Inputs!$CN344,BB$4=Inputs!$CO344),1,IF(OR(AND(BB$4=Inputs!$CN344+1,Inputs!$CN344=Inputs!$CO344),AND(BB$4=Inputs!$CN344+2,Inputs!$CN344=Inputs!$CO344)),0,IF(BB$4=Inputs!$CN344,0.8,IF(BB$4=Inputs!$CN344+1,0.6,IF(BB$4=Inputs!$CN344+2,0.4,IF(BB$4=Inputs!$CO344,0.2,IF(AND(BB$4&gt;=Inputs!$CL344,BB$4&lt;Inputs!$CM344),(BB$4-Inputs!$CL344+1)/(Inputs!$AI344+1),0)))))))))</f>
        <v>0</v>
      </c>
      <c r="BC347" s="27">
        <f>IF(AND(Inputs!$CO344=0,BC$4&gt;=Inputs!$CM344),1,IF(AND(BC$4&gt;=Inputs!$CM344,BC$4&lt;Inputs!$CN344),1,IF(AND(BC$4=Inputs!$CN344,BC$4=Inputs!$CO344),1,IF(OR(AND(BC$4=Inputs!$CN344+1,Inputs!$CN344=Inputs!$CO344),AND(BC$4=Inputs!$CN344+2,Inputs!$CN344=Inputs!$CO344)),0,IF(BC$4=Inputs!$CN344,0.8,IF(BC$4=Inputs!$CN344+1,0.6,IF(BC$4=Inputs!$CN344+2,0.4,IF(BC$4=Inputs!$CO344,0.2,IF(AND(BC$4&gt;=Inputs!$CL344,BC$4&lt;Inputs!$CM344),(BC$4-Inputs!$CL344+1)/(Inputs!$AI344+1),0)))))))))</f>
        <v>0</v>
      </c>
      <c r="BD347" s="27">
        <f>IF(AND(Inputs!$CO344=0,BD$4&gt;=Inputs!$CM344),1,IF(AND(BD$4&gt;=Inputs!$CM344,BD$4&lt;Inputs!$CN344),1,IF(AND(BD$4=Inputs!$CN344,BD$4=Inputs!$CO344),1,IF(OR(AND(BD$4=Inputs!$CN344+1,Inputs!$CN344=Inputs!$CO344),AND(BD$4=Inputs!$CN344+2,Inputs!$CN344=Inputs!$CO344)),0,IF(BD$4=Inputs!$CN344,0.8,IF(BD$4=Inputs!$CN344+1,0.6,IF(BD$4=Inputs!$CN344+2,0.4,IF(BD$4=Inputs!$CO344,0.2,IF(AND(BD$4&gt;=Inputs!$CL344,BD$4&lt;Inputs!$CM344),(BD$4-Inputs!$CL344+1)/(Inputs!$AI344+1),0)))))))))</f>
        <v>0</v>
      </c>
      <c r="BE347" s="27">
        <f>IF(AND(Inputs!$CO344=0,BE$4&gt;=Inputs!$CM344),1,IF(AND(BE$4&gt;=Inputs!$CM344,BE$4&lt;Inputs!$CN344),1,IF(AND(BE$4=Inputs!$CN344,BE$4=Inputs!$CO344),1,IF(OR(AND(BE$4=Inputs!$CN344+1,Inputs!$CN344=Inputs!$CO344),AND(BE$4=Inputs!$CN344+2,Inputs!$CN344=Inputs!$CO344)),0,IF(BE$4=Inputs!$CN344,0.8,IF(BE$4=Inputs!$CN344+1,0.6,IF(BE$4=Inputs!$CN344+2,0.4,IF(BE$4=Inputs!$CO344,0.2,IF(AND(BE$4&gt;=Inputs!$CL344,BE$4&lt;Inputs!$CM344),(BE$4-Inputs!$CL344+1)/(Inputs!$AI344+1),0)))))))))</f>
        <v>0</v>
      </c>
      <c r="BF347" s="27">
        <f>IF(AND(Inputs!$CO344=0,BF$4&gt;=Inputs!$CM344),1,IF(AND(BF$4&gt;=Inputs!$CM344,BF$4&lt;Inputs!$CN344),1,IF(AND(BF$4=Inputs!$CN344,BF$4=Inputs!$CO344),1,IF(OR(AND(BF$4=Inputs!$CN344+1,Inputs!$CN344=Inputs!$CO344),AND(BF$4=Inputs!$CN344+2,Inputs!$CN344=Inputs!$CO344)),0,IF(BF$4=Inputs!$CN344,0.8,IF(BF$4=Inputs!$CN344+1,0.6,IF(BF$4=Inputs!$CN344+2,0.4,IF(BF$4=Inputs!$CO344,0.2,IF(AND(BF$4&gt;=Inputs!$CL344,BF$4&lt;Inputs!$CM344),(BF$4-Inputs!$CL344+1)/(Inputs!$AI344+1),0)))))))))</f>
        <v>0</v>
      </c>
      <c r="BG347" s="27">
        <f>IF(AND(Inputs!$CO344=0,BG$4&gt;=Inputs!$CM344),1,IF(AND(BG$4&gt;=Inputs!$CM344,BG$4&lt;Inputs!$CN344),1,IF(AND(BG$4=Inputs!$CN344,BG$4=Inputs!$CO344),1,IF(OR(AND(BG$4=Inputs!$CN344+1,Inputs!$CN344=Inputs!$CO344),AND(BG$4=Inputs!$CN344+2,Inputs!$CN344=Inputs!$CO344)),0,IF(BG$4=Inputs!$CN344,0.8,IF(BG$4=Inputs!$CN344+1,0.6,IF(BG$4=Inputs!$CN344+2,0.4,IF(BG$4=Inputs!$CO344,0.2,IF(AND(BG$4&gt;=Inputs!$CL344,BG$4&lt;Inputs!$CM344),(BG$4-Inputs!$CL344+1)/(Inputs!$AI344+1),0)))))))))</f>
        <v>0</v>
      </c>
      <c r="BH347" s="27">
        <f>IF(AND(Inputs!$CO344=0,BH$4&gt;=Inputs!$CM344),1,IF(AND(BH$4&gt;=Inputs!$CM344,BH$4&lt;Inputs!$CN344),1,IF(AND(BH$4=Inputs!$CN344,BH$4=Inputs!$CO344),1,IF(OR(AND(BH$4=Inputs!$CN344+1,Inputs!$CN344=Inputs!$CO344),AND(BH$4=Inputs!$CN344+2,Inputs!$CN344=Inputs!$CO344)),0,IF(BH$4=Inputs!$CN344,0.8,IF(BH$4=Inputs!$CN344+1,0.6,IF(BH$4=Inputs!$CN344+2,0.4,IF(BH$4=Inputs!$CO344,0.2,IF(AND(BH$4&gt;=Inputs!$CL344,BH$4&lt;Inputs!$CM344),(BH$4-Inputs!$CL344+1)/(Inputs!$AI344+1),0)))))))))</f>
        <v>0</v>
      </c>
      <c r="BI347" s="27">
        <f>IF(AND(Inputs!$CO344=0,BI$4&gt;=Inputs!$CM344),1,IF(AND(BI$4&gt;=Inputs!$CM344,BI$4&lt;Inputs!$CN344),1,IF(AND(BI$4=Inputs!$CN344,BI$4=Inputs!$CO344),1,IF(OR(AND(BI$4=Inputs!$CN344+1,Inputs!$CN344=Inputs!$CO344),AND(BI$4=Inputs!$CN344+2,Inputs!$CN344=Inputs!$CO344)),0,IF(BI$4=Inputs!$CN344,0.8,IF(BI$4=Inputs!$CN344+1,0.6,IF(BI$4=Inputs!$CN344+2,0.4,IF(BI$4=Inputs!$CO344,0.2,IF(AND(BI$4&gt;=Inputs!$CL344,BI$4&lt;Inputs!$CM344),(BI$4-Inputs!$CL344+1)/(Inputs!$AI344+1),0)))))))))</f>
        <v>0</v>
      </c>
      <c r="BJ347" s="27">
        <f>IF(AND(Inputs!$CO344=0,BJ$4&gt;=Inputs!$CM344),1,IF(AND(BJ$4&gt;=Inputs!$CM344,BJ$4&lt;Inputs!$CN344),1,IF(AND(BJ$4=Inputs!$CN344,BJ$4=Inputs!$CO344),1,IF(OR(AND(BJ$4=Inputs!$CN344+1,Inputs!$CN344=Inputs!$CO344),AND(BJ$4=Inputs!$CN344+2,Inputs!$CN344=Inputs!$CO344)),0,IF(BJ$4=Inputs!$CN344,0.8,IF(BJ$4=Inputs!$CN344+1,0.6,IF(BJ$4=Inputs!$CN344+2,0.4,IF(BJ$4=Inputs!$CO344,0.2,IF(AND(BJ$4&gt;=Inputs!$CL344,BJ$4&lt;Inputs!$CM344),(BJ$4-Inputs!$CL344+1)/(Inputs!$AI344+1),0)))))))))</f>
        <v>0</v>
      </c>
      <c r="BK347" s="27">
        <f>IF(AND(Inputs!$CO344=0,BK$4&gt;=Inputs!$CM344),1,IF(AND(BK$4&gt;=Inputs!$CM344,BK$4&lt;Inputs!$CN344),1,IF(AND(BK$4=Inputs!$CN344,BK$4=Inputs!$CO344),1,IF(OR(AND(BK$4=Inputs!$CN344+1,Inputs!$CN344=Inputs!$CO344),AND(BK$4=Inputs!$CN344+2,Inputs!$CN344=Inputs!$CO344)),0,IF(BK$4=Inputs!$CN344,0.8,IF(BK$4=Inputs!$CN344+1,0.6,IF(BK$4=Inputs!$CN344+2,0.4,IF(BK$4=Inputs!$CO344,0.2,IF(AND(BK$4&gt;=Inputs!$CL344,BK$4&lt;Inputs!$CM344),(BK$4-Inputs!$CL344+1)/(Inputs!$AI344+1),0)))))))))</f>
        <v>0</v>
      </c>
      <c r="BL347" s="27">
        <f>IF(AND(Inputs!$CO344=0,BL$4&gt;=Inputs!$CM344),1,IF(AND(BL$4&gt;=Inputs!$CM344,BL$4&lt;Inputs!$CN344),1,IF(AND(BL$4=Inputs!$CN344,BL$4=Inputs!$CO344),1,IF(OR(AND(BL$4=Inputs!$CN344+1,Inputs!$CN344=Inputs!$CO344),AND(BL$4=Inputs!$CN344+2,Inputs!$CN344=Inputs!$CO344)),0,IF(BL$4=Inputs!$CN344,0.8,IF(BL$4=Inputs!$CN344+1,0.6,IF(BL$4=Inputs!$CN344+2,0.4,IF(BL$4=Inputs!$CO344,0.2,IF(AND(BL$4&gt;=Inputs!$CL344,BL$4&lt;Inputs!$CM344),(BL$4-Inputs!$CL344+1)/(Inputs!$AI344+1),0)))))))))</f>
        <v>0</v>
      </c>
      <c r="BM347" s="27">
        <f>IF(AND(Inputs!$CO344=0,BM$4&gt;=Inputs!$CM344),1,IF(AND(BM$4&gt;=Inputs!$CM344,BM$4&lt;Inputs!$CN344),1,IF(AND(BM$4=Inputs!$CN344,BM$4=Inputs!$CO344),1,IF(OR(AND(BM$4=Inputs!$CN344+1,Inputs!$CN344=Inputs!$CO344),AND(BM$4=Inputs!$CN344+2,Inputs!$CN344=Inputs!$CO344)),0,IF(BM$4=Inputs!$CN344,0.8,IF(BM$4=Inputs!$CN344+1,0.6,IF(BM$4=Inputs!$CN344+2,0.4,IF(BM$4=Inputs!$CO344,0.2,IF(AND(BM$4&gt;=Inputs!$CL344,BM$4&lt;Inputs!$CM344),(BM$4-Inputs!$CL344+1)/(Inputs!$AI344+1),0)))))))))</f>
        <v>0</v>
      </c>
      <c r="BO347" s="46" t="str">
        <f>IF(Inputs!$B344="","",(ROUND(Inputs!$BC344*AJ347,0)))</f>
        <v/>
      </c>
      <c r="BP347" s="46" t="str">
        <f>IF(Inputs!$B344="","",(ROUND(Inputs!$BC344*AK347,0)))</f>
        <v/>
      </c>
      <c r="BQ347" s="46" t="str">
        <f>IF(Inputs!$B344="","",(ROUND(Inputs!$BC344*AL347,0)))</f>
        <v/>
      </c>
      <c r="BR347" s="46" t="str">
        <f>IF(Inputs!$B344="","",(ROUND(Inputs!$BC344*AM347,0)))</f>
        <v/>
      </c>
      <c r="BS347" s="46" t="str">
        <f>IF(Inputs!$B344="","",(ROUND(Inputs!$BC344*AN347,0)))</f>
        <v/>
      </c>
      <c r="BT347" s="46" t="str">
        <f>IF(Inputs!$B344="","",(ROUND(Inputs!$BC344*AO347,0)))</f>
        <v/>
      </c>
      <c r="BU347" s="46" t="str">
        <f>IF(Inputs!$B344="","",(ROUND(Inputs!$BC344*AP347,0)))</f>
        <v/>
      </c>
      <c r="BV347" s="46" t="str">
        <f>IF(Inputs!$B344="","",(ROUND(Inputs!$BC344*AQ347,0)))</f>
        <v/>
      </c>
      <c r="BW347" s="46" t="str">
        <f>IF(Inputs!$B344="","",(ROUND(Inputs!$BC344*AR347,0)))</f>
        <v/>
      </c>
      <c r="BX347" s="46" t="str">
        <f>IF(Inputs!$B344="","",(ROUND(Inputs!$BC344*AS347,0)))</f>
        <v/>
      </c>
      <c r="BY347" s="46" t="str">
        <f>IF(Inputs!$B344="","",(ROUND(Inputs!$BC344*AT347,0)))</f>
        <v/>
      </c>
      <c r="BZ347" s="46" t="str">
        <f>IF(Inputs!$B344="","",(ROUND(Inputs!$BC344*AU347,0)))</f>
        <v/>
      </c>
      <c r="CA347" s="46" t="str">
        <f>IF(Inputs!$B344="","",(ROUND(Inputs!$BC344*AV347,0)))</f>
        <v/>
      </c>
      <c r="CB347" s="46" t="str">
        <f>IF(Inputs!$B344="","",(ROUND(Inputs!$BC344*AW347,0)))</f>
        <v/>
      </c>
      <c r="CC347" s="46" t="str">
        <f>IF(Inputs!$B344="","",(ROUND(Inputs!$BC344*AX347,0)))</f>
        <v/>
      </c>
      <c r="CD347" s="46" t="str">
        <f>IF(Inputs!$B344="","",(ROUND(Inputs!$BC344*AY347,0)))</f>
        <v/>
      </c>
      <c r="CE347" s="46" t="str">
        <f>IF(Inputs!$B344="","",(ROUND(Inputs!$BC344*AZ347,0)))</f>
        <v/>
      </c>
      <c r="CF347" s="46" t="str">
        <f>IF(Inputs!$B344="","",(ROUND(Inputs!$BC344*BA347,0)))</f>
        <v/>
      </c>
      <c r="CG347" s="46" t="str">
        <f>IF(Inputs!$B344="","",(ROUND(Inputs!$BC344*BB347,0)))</f>
        <v/>
      </c>
      <c r="CH347" s="46" t="str">
        <f>IF(Inputs!$B344="","",(ROUND(Inputs!$BC344*BC347,0)))</f>
        <v/>
      </c>
      <c r="CI347" s="46" t="str">
        <f>IF(Inputs!$B344="","",(ROUND(Inputs!$BC344*BD347,0)))</f>
        <v/>
      </c>
      <c r="CJ347" s="46" t="str">
        <f>IF(Inputs!$B344="","",(ROUND(Inputs!$BC344*BE347,0)))</f>
        <v/>
      </c>
      <c r="CK347" s="46" t="str">
        <f>IF(Inputs!$B344="","",(ROUND(Inputs!$BC344*BF347,0)))</f>
        <v/>
      </c>
      <c r="CL347" s="46" t="str">
        <f>IF(Inputs!$B344="","",(ROUND(Inputs!$BC344*BG347,0)))</f>
        <v/>
      </c>
      <c r="CM347" s="46" t="str">
        <f>IF(Inputs!$B344="","",(ROUND(Inputs!$BC344*BH347,0)))</f>
        <v/>
      </c>
      <c r="CN347" s="46" t="str">
        <f>IF(Inputs!$B344="","",(ROUND(Inputs!$BC344*BI347,0)))</f>
        <v/>
      </c>
      <c r="CO347" s="46" t="str">
        <f>IF(Inputs!$B344="","",(ROUND(Inputs!$BC344*BJ347,0)))</f>
        <v/>
      </c>
      <c r="CP347" s="46" t="str">
        <f>IF(Inputs!$B344="","",(ROUND(Inputs!$BC344*BK347,0)))</f>
        <v/>
      </c>
      <c r="CQ347" s="46" t="str">
        <f>IF(Inputs!$B344="","",(ROUND(Inputs!$BC344*BL347,0)))</f>
        <v/>
      </c>
      <c r="CR347" s="46" t="str">
        <f>IF(Inputs!$B344="","",(ROUND(Inputs!$BC344*BM347,0)))</f>
        <v/>
      </c>
      <c r="CV347" s="46" t="str">
        <f>IF(A347="","",IF(AND(CV$4&lt;=Inputs!$CQ344,CV$4&gt;=Inputs!$CP344),Inputs!$AR344/(Inputs!$CQ344-Inputs!$CP344+1),0)+IF(CV$4=Inputs!$CL344,Inputs!$BD344,0))</f>
        <v/>
      </c>
      <c r="CW347" s="46" t="str">
        <f>IF(B347="","",IF(AND(CW$4&lt;=Inputs!$CQ344,CW$4&gt;=Inputs!$CP344),Inputs!$AR344/(Inputs!$CQ344-Inputs!$CP344+1),0)+IF(CW$4=Inputs!$CL344,Inputs!$BD344,0))</f>
        <v/>
      </c>
      <c r="CX347" s="46" t="str">
        <f>IF(C347="","",IF(AND(CX$4&lt;=Inputs!$CQ344,CX$4&gt;=Inputs!$CP344),Inputs!$AR344/(Inputs!$CQ344-Inputs!$CP344+1),0)+IF(CX$4=Inputs!$CL344,Inputs!$BD344,0))</f>
        <v/>
      </c>
      <c r="CY347" s="46" t="str">
        <f>IF(D347="","",IF(AND(CY$4&lt;=Inputs!$CQ344,CY$4&gt;=Inputs!$CP344),Inputs!$AR344/(Inputs!$CQ344-Inputs!$CP344+1),0)+IF(CY$4=Inputs!$CL344,Inputs!$BD344,0))</f>
        <v/>
      </c>
      <c r="CZ347" s="46" t="str">
        <f>IF(E347="","",IF(AND(CZ$4&lt;=Inputs!$CQ344,CZ$4&gt;=Inputs!$CP344),Inputs!$AR344/(Inputs!$CQ344-Inputs!$CP344+1),0)+IF(CZ$4=Inputs!$CL344,Inputs!$BD344,0))</f>
        <v/>
      </c>
      <c r="DA347" s="46" t="str">
        <f>IF(F347="","",IF(AND(DA$4&lt;=Inputs!$CQ344,DA$4&gt;=Inputs!$CP344),Inputs!$AR344/(Inputs!$CQ344-Inputs!$CP344+1),0)+IF(DA$4=Inputs!$CL344,Inputs!$BD344,0))</f>
        <v/>
      </c>
      <c r="DB347" s="46" t="str">
        <f>IF(G347="","",IF(AND(DB$4&lt;=Inputs!$CQ344,DB$4&gt;=Inputs!$CP344),Inputs!$AR344/(Inputs!$CQ344-Inputs!$CP344+1),0)+IF(DB$4=Inputs!$CL344,Inputs!$BD344,0))</f>
        <v/>
      </c>
      <c r="DC347" s="46" t="str">
        <f>IF(H347="","",IF(AND(DC$4&lt;=Inputs!$CQ344,DC$4&gt;=Inputs!$CP344),Inputs!$AR344/(Inputs!$CQ344-Inputs!$CP344+1),0)+IF(DC$4=Inputs!$CL344,Inputs!$BD344,0))</f>
        <v/>
      </c>
      <c r="DD347" s="46" t="str">
        <f>IF(I347="","",IF(AND(DD$4&lt;=Inputs!$CQ344,DD$4&gt;=Inputs!$CP344),Inputs!$AR344/(Inputs!$CQ344-Inputs!$CP344+1),0)+IF(DD$4=Inputs!$CL344,Inputs!$BD344,0))</f>
        <v/>
      </c>
      <c r="DE347" s="46" t="str">
        <f>IF(J347="","",IF(AND(DE$4&lt;=Inputs!$CQ344,DE$4&gt;=Inputs!$CP344),Inputs!$AR344/(Inputs!$CQ344-Inputs!$CP344+1),0)+IF(DE$4=Inputs!$CL344,Inputs!$BD344,0))</f>
        <v/>
      </c>
      <c r="DF347" s="46" t="str">
        <f>IF(K347="","",IF(AND(DF$4&lt;=Inputs!$CQ344,DF$4&gt;=Inputs!$CP344),Inputs!$AR344/(Inputs!$CQ344-Inputs!$CP344+1),0)+IF(DF$4=Inputs!$CL344,Inputs!$BD344,0))</f>
        <v/>
      </c>
      <c r="DG347" s="46" t="str">
        <f>IF(L347="","",IF(AND(DG$4&lt;=Inputs!$CQ344,DG$4&gt;=Inputs!$CP344),Inputs!$AR344/(Inputs!$CQ344-Inputs!$CP344+1),0)+IF(DG$4=Inputs!$CL344,Inputs!$BD344,0))</f>
        <v/>
      </c>
      <c r="DH347" s="46" t="str">
        <f>IF(M347="","",IF(AND(DH$4&lt;=Inputs!$CQ344,DH$4&gt;=Inputs!$CP344),Inputs!$AR344/(Inputs!$CQ344-Inputs!$CP344+1),0)+IF(DH$4=Inputs!$CL344,Inputs!$BD344,0))</f>
        <v/>
      </c>
      <c r="DI347" s="46" t="str">
        <f>IF(N347="","",IF(AND(DI$4&lt;=Inputs!$CQ344,DI$4&gt;=Inputs!$CP344),Inputs!$AR344/(Inputs!$CQ344-Inputs!$CP344+1),0)+IF(DI$4=Inputs!$CL344,Inputs!$BD344,0))</f>
        <v/>
      </c>
      <c r="DJ347" s="46" t="str">
        <f>IF(O347="","",IF(AND(DJ$4&lt;=Inputs!$CQ344,DJ$4&gt;=Inputs!$CP344),Inputs!$AR344/(Inputs!$CQ344-Inputs!$CP344+1),0)+IF(DJ$4=Inputs!$CL344,Inputs!$BD344,0))</f>
        <v/>
      </c>
      <c r="DK347" s="46" t="str">
        <f>IF(P347="","",IF(AND(DK$4&lt;=Inputs!$CQ344,DK$4&gt;=Inputs!$CP344),Inputs!$AR344/(Inputs!$CQ344-Inputs!$CP344+1),0)+IF(DK$4=Inputs!$CL344,Inputs!$BD344,0))</f>
        <v/>
      </c>
      <c r="DL347" s="46" t="str">
        <f>IF(Q347="","",IF(AND(DL$4&lt;=Inputs!$CQ344,DL$4&gt;=Inputs!$CP344),Inputs!$AR344/(Inputs!$CQ344-Inputs!$CP344+1),0)+IF(DL$4=Inputs!$CL344,Inputs!$BD344,0))</f>
        <v/>
      </c>
      <c r="DM347" s="46" t="str">
        <f>IF(R347="","",IF(AND(DM$4&lt;=Inputs!$CQ344,DM$4&gt;=Inputs!$CP344),Inputs!$AR344/(Inputs!$CQ344-Inputs!$CP344+1),0)+IF(DM$4=Inputs!$CL344,Inputs!$BD344,0))</f>
        <v/>
      </c>
      <c r="DN347" s="46" t="str">
        <f>IF(S347="","",IF(AND(DN$4&lt;=Inputs!$CQ344,DN$4&gt;=Inputs!$CP344),Inputs!$AR344/(Inputs!$CQ344-Inputs!$CP344+1),0)+IF(DN$4=Inputs!$CL344,Inputs!$BD344,0))</f>
        <v/>
      </c>
      <c r="DO347" s="46" t="str">
        <f>IF(T347="","",IF(AND(DO$4&lt;=Inputs!$CQ344,DO$4&gt;=Inputs!$CP344),Inputs!$AR344/(Inputs!$CQ344-Inputs!$CP344+1),0)+IF(DO$4=Inputs!$CL344,Inputs!$BD344,0))</f>
        <v/>
      </c>
      <c r="DP347" s="46" t="str">
        <f>IF(U347="","",IF(AND(DP$4&lt;=Inputs!$CQ344,DP$4&gt;=Inputs!$CP344),Inputs!$AR344/(Inputs!$CQ344-Inputs!$CP344+1),0)+IF(DP$4=Inputs!$CL344,Inputs!$BD344,0))</f>
        <v/>
      </c>
      <c r="DQ347" s="46" t="str">
        <f>IF(V347="","",IF(AND(DQ$4&lt;=Inputs!$CQ344,DQ$4&gt;=Inputs!$CP344),Inputs!$AR344/(Inputs!$CQ344-Inputs!$CP344+1),0)+IF(DQ$4=Inputs!$CL344,Inputs!$BD344,0))</f>
        <v/>
      </c>
      <c r="DR347" s="46" t="str">
        <f>IF(W347="","",IF(AND(DR$4&lt;=Inputs!$CQ344,DR$4&gt;=Inputs!$CP344),Inputs!$AR344/(Inputs!$CQ344-Inputs!$CP344+1),0)+IF(DR$4=Inputs!$CL344,Inputs!$BD344,0))</f>
        <v/>
      </c>
      <c r="DS347" s="46" t="str">
        <f>IF(X347="","",IF(AND(DS$4&lt;=Inputs!$CQ344,DS$4&gt;=Inputs!$CP344),Inputs!$AR344/(Inputs!$CQ344-Inputs!$CP344+1),0)+IF(DS$4=Inputs!$CL344,Inputs!$BD344,0))</f>
        <v/>
      </c>
      <c r="DT347" s="46" t="str">
        <f>IF(Y347="","",IF(AND(DT$4&lt;=Inputs!$CQ344,DT$4&gt;=Inputs!$CP344),Inputs!$AR344/(Inputs!$CQ344-Inputs!$CP344+1),0)+IF(DT$4=Inputs!$CL344,Inputs!$BD344,0))</f>
        <v/>
      </c>
      <c r="DU347" s="46" t="str">
        <f>IF(Z347="","",IF(AND(DU$4&lt;=Inputs!$CQ344,DU$4&gt;=Inputs!$CP344),Inputs!$AR344/(Inputs!$CQ344-Inputs!$CP344+1),0)+IF(DU$4=Inputs!$CL344,Inputs!$BD344,0))</f>
        <v/>
      </c>
      <c r="DV347" s="46" t="str">
        <f>IF(AA347="","",IF(AND(DV$4&lt;=Inputs!$CQ344,DV$4&gt;=Inputs!$CP344),Inputs!$AR344/(Inputs!$CQ344-Inputs!$CP344+1),0)+IF(DV$4=Inputs!$CL344,Inputs!$BD344,0))</f>
        <v/>
      </c>
      <c r="DW347" s="46" t="str">
        <f>IF(AB347="","",IF(AND(DW$4&lt;=Inputs!$CQ344,DW$4&gt;=Inputs!$CP344),Inputs!$AR344/(Inputs!$CQ344-Inputs!$CP344+1),0)+IF(DW$4=Inputs!$CL344,Inputs!$BD344,0))</f>
        <v/>
      </c>
      <c r="DX347" s="46" t="str">
        <f>IF(AC347="","",IF(AND(DX$4&lt;=Inputs!$CQ344,DX$4&gt;=Inputs!$CP344),Inputs!$AR344/(Inputs!$CQ344-Inputs!$CP344+1),0)+IF(DX$4=Inputs!$CL344,Inputs!$BD344,0))</f>
        <v/>
      </c>
      <c r="DY347" s="46" t="str">
        <f>IF(AD347="","",IF(AND(DY$4&lt;=Inputs!$CQ344,DY$4&gt;=Inputs!$CP344),Inputs!$AR344/(Inputs!$CQ344-Inputs!$CP344+1),0)+IF(DY$4=Inputs!$CL344,Inputs!$BD344,0))</f>
        <v/>
      </c>
      <c r="DZ347" s="46" t="str">
        <f t="shared" si="14"/>
        <v/>
      </c>
    </row>
    <row r="348" spans="1:130">
      <c r="A348" s="7" t="str">
        <f>IF(Inputs!A345="","",Inputs!A345)</f>
        <v/>
      </c>
      <c r="B348" t="str">
        <f>IF(Inputs!B345="","",Inputs!B345)</f>
        <v/>
      </c>
      <c r="C348" s="46" t="str">
        <f>IF(Inputs!$B345="","",BO348-CV348)</f>
        <v/>
      </c>
      <c r="D348" s="46" t="str">
        <f>IF(Inputs!$B345="","",BP348-CW348)</f>
        <v/>
      </c>
      <c r="E348" s="46" t="str">
        <f>IF(Inputs!$B345="","",BQ348-CX348)</f>
        <v/>
      </c>
      <c r="F348" s="46" t="str">
        <f>IF(Inputs!$B345="","",BR348-CY348)</f>
        <v/>
      </c>
      <c r="G348" s="46" t="str">
        <f>IF(Inputs!$B345="","",BS348-CZ348)</f>
        <v/>
      </c>
      <c r="H348" s="46" t="str">
        <f>IF(Inputs!$B345="","",BT348-DA348)</f>
        <v/>
      </c>
      <c r="I348" s="46" t="str">
        <f>IF(Inputs!$B345="","",BU348-DB348)</f>
        <v/>
      </c>
      <c r="J348" s="46" t="str">
        <f>IF(Inputs!$B345="","",BV348-DC348)</f>
        <v/>
      </c>
      <c r="K348" s="46" t="str">
        <f>IF(Inputs!$B345="","",BW348-DD348)</f>
        <v/>
      </c>
      <c r="L348" s="46" t="str">
        <f>IF(Inputs!$B345="","",BX348-DE348)</f>
        <v/>
      </c>
      <c r="M348" s="46" t="str">
        <f>IF(Inputs!$B345="","",BY348-DF348)</f>
        <v/>
      </c>
      <c r="N348" s="46" t="str">
        <f>IF(Inputs!$B345="","",BZ348-DG348)</f>
        <v/>
      </c>
      <c r="O348" s="46" t="str">
        <f>IF(Inputs!$B345="","",CA348-DH348)</f>
        <v/>
      </c>
      <c r="P348" s="46" t="str">
        <f>IF(Inputs!$B345="","",CB348-DI348)</f>
        <v/>
      </c>
      <c r="Q348" s="46" t="str">
        <f>IF(Inputs!$B345="","",CC348-DJ348)</f>
        <v/>
      </c>
      <c r="R348" s="46" t="str">
        <f>IF(Inputs!$B345="","",CD348-DK348)</f>
        <v/>
      </c>
      <c r="S348" s="46" t="str">
        <f>IF(Inputs!$B345="","",CE348-DL348)</f>
        <v/>
      </c>
      <c r="T348" s="46" t="str">
        <f>IF(Inputs!$B345="","",CF348-DM348)</f>
        <v/>
      </c>
      <c r="U348" s="46" t="str">
        <f>IF(Inputs!$B345="","",CG348-DN348)</f>
        <v/>
      </c>
      <c r="V348" s="46" t="str">
        <f>IF(Inputs!$B345="","",CH348-DO348)</f>
        <v/>
      </c>
      <c r="W348" s="46" t="str">
        <f>IF(Inputs!$B345="","",CI348-DP348)</f>
        <v/>
      </c>
      <c r="X348" s="46" t="str">
        <f>IF(Inputs!$B345="","",CJ348-DQ348)</f>
        <v/>
      </c>
      <c r="Y348" s="46" t="str">
        <f>IF(Inputs!$B345="","",CK348-DR348)</f>
        <v/>
      </c>
      <c r="Z348" s="46" t="str">
        <f>IF(Inputs!$B345="","",CL348-DS348)</f>
        <v/>
      </c>
      <c r="AA348" s="46" t="str">
        <f>IF(Inputs!$B345="","",CM348-DT348)</f>
        <v/>
      </c>
      <c r="AB348" s="46" t="str">
        <f>IF(Inputs!$B345="","",CN348-DU348)</f>
        <v/>
      </c>
      <c r="AC348" s="46" t="str">
        <f>IF(Inputs!$B345="","",CO348-DV348)</f>
        <v/>
      </c>
      <c r="AD348" s="46" t="str">
        <f>IF(Inputs!$B345="","",CP348-DW348)</f>
        <v/>
      </c>
      <c r="AE348" s="46" t="str">
        <f>IF(Inputs!$B345="","",CQ348-DX348)</f>
        <v/>
      </c>
      <c r="AF348" s="46" t="str">
        <f>IF(Inputs!$B345="","",CR348-DY348)</f>
        <v/>
      </c>
      <c r="AG348" s="50" t="str">
        <f t="shared" si="15"/>
        <v/>
      </c>
      <c r="AH348" s="50"/>
      <c r="AJ348" s="27">
        <f>IF(AND(Inputs!$CO345=0,AJ$4&gt;=Inputs!$CM345),1,IF(AND(AJ$4&gt;=Inputs!$CM345,AJ$4&lt;Inputs!$CN345),1,IF(AND(AJ$4=Inputs!$CN345,AJ$4=Inputs!$CO345),1,IF(OR(AND(AJ$4=Inputs!$CN345+1,Inputs!$CN345=Inputs!$CO345),AND(AJ$4=Inputs!$CN345+2,Inputs!$CN345=Inputs!$CO345)),0,IF(AJ$4=Inputs!$CN345,0.8,IF(AJ$4=Inputs!$CN345+1,0.6,IF(AJ$4=Inputs!$CN345+2,0.4,IF(AJ$4=Inputs!$CO345,0.2,IF(AND(AJ$4&gt;=Inputs!$CL345,AJ$4&lt;Inputs!$CM345),(AJ$4-Inputs!$CL345+1)/(Inputs!$AI345+1),0)))))))))</f>
        <v>0</v>
      </c>
      <c r="AK348" s="27">
        <f>IF(AND(Inputs!$CO345=0,AK$4&gt;=Inputs!$CM345),1,IF(AND(AK$4&gt;=Inputs!$CM345,AK$4&lt;Inputs!$CN345),1,IF(AND(AK$4=Inputs!$CN345,AK$4=Inputs!$CO345),1,IF(OR(AND(AK$4=Inputs!$CN345+1,Inputs!$CN345=Inputs!$CO345),AND(AK$4=Inputs!$CN345+2,Inputs!$CN345=Inputs!$CO345)),0,IF(AK$4=Inputs!$CN345,0.8,IF(AK$4=Inputs!$CN345+1,0.6,IF(AK$4=Inputs!$CN345+2,0.4,IF(AK$4=Inputs!$CO345,0.2,IF(AND(AK$4&gt;=Inputs!$CL345,AK$4&lt;Inputs!$CM345),(AK$4-Inputs!$CL345+1)/(Inputs!$AI345+1),0)))))))))</f>
        <v>0</v>
      </c>
      <c r="AL348" s="27">
        <f>IF(AND(Inputs!$CO345=0,AL$4&gt;=Inputs!$CM345),1,IF(AND(AL$4&gt;=Inputs!$CM345,AL$4&lt;Inputs!$CN345),1,IF(AND(AL$4=Inputs!$CN345,AL$4=Inputs!$CO345),1,IF(OR(AND(AL$4=Inputs!$CN345+1,Inputs!$CN345=Inputs!$CO345),AND(AL$4=Inputs!$CN345+2,Inputs!$CN345=Inputs!$CO345)),0,IF(AL$4=Inputs!$CN345,0.8,IF(AL$4=Inputs!$CN345+1,0.6,IF(AL$4=Inputs!$CN345+2,0.4,IF(AL$4=Inputs!$CO345,0.2,IF(AND(AL$4&gt;=Inputs!$CL345,AL$4&lt;Inputs!$CM345),(AL$4-Inputs!$CL345+1)/(Inputs!$AI345+1),0)))))))))</f>
        <v>0</v>
      </c>
      <c r="AM348" s="27">
        <f>IF(AND(Inputs!$CO345=0,AM$4&gt;=Inputs!$CM345),1,IF(AND(AM$4&gt;=Inputs!$CM345,AM$4&lt;Inputs!$CN345),1,IF(AND(AM$4=Inputs!$CN345,AM$4=Inputs!$CO345),1,IF(OR(AND(AM$4=Inputs!$CN345+1,Inputs!$CN345=Inputs!$CO345),AND(AM$4=Inputs!$CN345+2,Inputs!$CN345=Inputs!$CO345)),0,IF(AM$4=Inputs!$CN345,0.8,IF(AM$4=Inputs!$CN345+1,0.6,IF(AM$4=Inputs!$CN345+2,0.4,IF(AM$4=Inputs!$CO345,0.2,IF(AND(AM$4&gt;=Inputs!$CL345,AM$4&lt;Inputs!$CM345),(AM$4-Inputs!$CL345+1)/(Inputs!$AI345+1),0)))))))))</f>
        <v>0</v>
      </c>
      <c r="AN348" s="27">
        <f>IF(AND(Inputs!$CO345=0,AN$4&gt;=Inputs!$CM345),1,IF(AND(AN$4&gt;=Inputs!$CM345,AN$4&lt;Inputs!$CN345),1,IF(AND(AN$4=Inputs!$CN345,AN$4=Inputs!$CO345),1,IF(OR(AND(AN$4=Inputs!$CN345+1,Inputs!$CN345=Inputs!$CO345),AND(AN$4=Inputs!$CN345+2,Inputs!$CN345=Inputs!$CO345)),0,IF(AN$4=Inputs!$CN345,0.8,IF(AN$4=Inputs!$CN345+1,0.6,IF(AN$4=Inputs!$CN345+2,0.4,IF(AN$4=Inputs!$CO345,0.2,IF(AND(AN$4&gt;=Inputs!$CL345,AN$4&lt;Inputs!$CM345),(AN$4-Inputs!$CL345+1)/(Inputs!$AI345+1),0)))))))))</f>
        <v>0</v>
      </c>
      <c r="AO348" s="27">
        <f>IF(AND(Inputs!$CO345=0,AO$4&gt;=Inputs!$CM345),1,IF(AND(AO$4&gt;=Inputs!$CM345,AO$4&lt;Inputs!$CN345),1,IF(AND(AO$4=Inputs!$CN345,AO$4=Inputs!$CO345),1,IF(OR(AND(AO$4=Inputs!$CN345+1,Inputs!$CN345=Inputs!$CO345),AND(AO$4=Inputs!$CN345+2,Inputs!$CN345=Inputs!$CO345)),0,IF(AO$4=Inputs!$CN345,0.8,IF(AO$4=Inputs!$CN345+1,0.6,IF(AO$4=Inputs!$CN345+2,0.4,IF(AO$4=Inputs!$CO345,0.2,IF(AND(AO$4&gt;=Inputs!$CL345,AO$4&lt;Inputs!$CM345),(AO$4-Inputs!$CL345+1)/(Inputs!$AI345+1),0)))))))))</f>
        <v>0</v>
      </c>
      <c r="AP348" s="27">
        <f>IF(AND(Inputs!$CO345=0,AP$4&gt;=Inputs!$CM345),1,IF(AND(AP$4&gt;=Inputs!$CM345,AP$4&lt;Inputs!$CN345),1,IF(AND(AP$4=Inputs!$CN345,AP$4=Inputs!$CO345),1,IF(OR(AND(AP$4=Inputs!$CN345+1,Inputs!$CN345=Inputs!$CO345),AND(AP$4=Inputs!$CN345+2,Inputs!$CN345=Inputs!$CO345)),0,IF(AP$4=Inputs!$CN345,0.8,IF(AP$4=Inputs!$CN345+1,0.6,IF(AP$4=Inputs!$CN345+2,0.4,IF(AP$4=Inputs!$CO345,0.2,IF(AND(AP$4&gt;=Inputs!$CL345,AP$4&lt;Inputs!$CM345),(AP$4-Inputs!$CL345+1)/(Inputs!$AI345+1),0)))))))))</f>
        <v>0</v>
      </c>
      <c r="AQ348" s="27">
        <f>IF(AND(Inputs!$CO345=0,AQ$4&gt;=Inputs!$CM345),1,IF(AND(AQ$4&gt;=Inputs!$CM345,AQ$4&lt;Inputs!$CN345),1,IF(AND(AQ$4=Inputs!$CN345,AQ$4=Inputs!$CO345),1,IF(OR(AND(AQ$4=Inputs!$CN345+1,Inputs!$CN345=Inputs!$CO345),AND(AQ$4=Inputs!$CN345+2,Inputs!$CN345=Inputs!$CO345)),0,IF(AQ$4=Inputs!$CN345,0.8,IF(AQ$4=Inputs!$CN345+1,0.6,IF(AQ$4=Inputs!$CN345+2,0.4,IF(AQ$4=Inputs!$CO345,0.2,IF(AND(AQ$4&gt;=Inputs!$CL345,AQ$4&lt;Inputs!$CM345),(AQ$4-Inputs!$CL345+1)/(Inputs!$AI345+1),0)))))))))</f>
        <v>0</v>
      </c>
      <c r="AR348" s="27">
        <f>IF(AND(Inputs!$CO345=0,AR$4&gt;=Inputs!$CM345),1,IF(AND(AR$4&gt;=Inputs!$CM345,AR$4&lt;Inputs!$CN345),1,IF(AND(AR$4=Inputs!$CN345,AR$4=Inputs!$CO345),1,IF(OR(AND(AR$4=Inputs!$CN345+1,Inputs!$CN345=Inputs!$CO345),AND(AR$4=Inputs!$CN345+2,Inputs!$CN345=Inputs!$CO345)),0,IF(AR$4=Inputs!$CN345,0.8,IF(AR$4=Inputs!$CN345+1,0.6,IF(AR$4=Inputs!$CN345+2,0.4,IF(AR$4=Inputs!$CO345,0.2,IF(AND(AR$4&gt;=Inputs!$CL345,AR$4&lt;Inputs!$CM345),(AR$4-Inputs!$CL345+1)/(Inputs!$AI345+1),0)))))))))</f>
        <v>0</v>
      </c>
      <c r="AS348" s="27">
        <f>IF(AND(Inputs!$CO345=0,AS$4&gt;=Inputs!$CM345),1,IF(AND(AS$4&gt;=Inputs!$CM345,AS$4&lt;Inputs!$CN345),1,IF(AND(AS$4=Inputs!$CN345,AS$4=Inputs!$CO345),1,IF(OR(AND(AS$4=Inputs!$CN345+1,Inputs!$CN345=Inputs!$CO345),AND(AS$4=Inputs!$CN345+2,Inputs!$CN345=Inputs!$CO345)),0,IF(AS$4=Inputs!$CN345,0.8,IF(AS$4=Inputs!$CN345+1,0.6,IF(AS$4=Inputs!$CN345+2,0.4,IF(AS$4=Inputs!$CO345,0.2,IF(AND(AS$4&gt;=Inputs!$CL345,AS$4&lt;Inputs!$CM345),(AS$4-Inputs!$CL345+1)/(Inputs!$AI345+1),0)))))))))</f>
        <v>0</v>
      </c>
      <c r="AT348" s="27">
        <f>IF(AND(Inputs!$CO345=0,AT$4&gt;=Inputs!$CM345),1,IF(AND(AT$4&gt;=Inputs!$CM345,AT$4&lt;Inputs!$CN345),1,IF(AND(AT$4=Inputs!$CN345,AT$4=Inputs!$CO345),1,IF(OR(AND(AT$4=Inputs!$CN345+1,Inputs!$CN345=Inputs!$CO345),AND(AT$4=Inputs!$CN345+2,Inputs!$CN345=Inputs!$CO345)),0,IF(AT$4=Inputs!$CN345,0.8,IF(AT$4=Inputs!$CN345+1,0.6,IF(AT$4=Inputs!$CN345+2,0.4,IF(AT$4=Inputs!$CO345,0.2,IF(AND(AT$4&gt;=Inputs!$CL345,AT$4&lt;Inputs!$CM345),(AT$4-Inputs!$CL345+1)/(Inputs!$AI345+1),0)))))))))</f>
        <v>0</v>
      </c>
      <c r="AU348" s="27">
        <f>IF(AND(Inputs!$CO345=0,AU$4&gt;=Inputs!$CM345),1,IF(AND(AU$4&gt;=Inputs!$CM345,AU$4&lt;Inputs!$CN345),1,IF(AND(AU$4=Inputs!$CN345,AU$4=Inputs!$CO345),1,IF(OR(AND(AU$4=Inputs!$CN345+1,Inputs!$CN345=Inputs!$CO345),AND(AU$4=Inputs!$CN345+2,Inputs!$CN345=Inputs!$CO345)),0,IF(AU$4=Inputs!$CN345,0.8,IF(AU$4=Inputs!$CN345+1,0.6,IF(AU$4=Inputs!$CN345+2,0.4,IF(AU$4=Inputs!$CO345,0.2,IF(AND(AU$4&gt;=Inputs!$CL345,AU$4&lt;Inputs!$CM345),(AU$4-Inputs!$CL345+1)/(Inputs!$AI345+1),0)))))))))</f>
        <v>0</v>
      </c>
      <c r="AV348" s="27">
        <f>IF(AND(Inputs!$CO345=0,AV$4&gt;=Inputs!$CM345),1,IF(AND(AV$4&gt;=Inputs!$CM345,AV$4&lt;Inputs!$CN345),1,IF(AND(AV$4=Inputs!$CN345,AV$4=Inputs!$CO345),1,IF(OR(AND(AV$4=Inputs!$CN345+1,Inputs!$CN345=Inputs!$CO345),AND(AV$4=Inputs!$CN345+2,Inputs!$CN345=Inputs!$CO345)),0,IF(AV$4=Inputs!$CN345,0.8,IF(AV$4=Inputs!$CN345+1,0.6,IF(AV$4=Inputs!$CN345+2,0.4,IF(AV$4=Inputs!$CO345,0.2,IF(AND(AV$4&gt;=Inputs!$CL345,AV$4&lt;Inputs!$CM345),(AV$4-Inputs!$CL345+1)/(Inputs!$AI345+1),0)))))))))</f>
        <v>0</v>
      </c>
      <c r="AW348" s="27">
        <f>IF(AND(Inputs!$CO345=0,AW$4&gt;=Inputs!$CM345),1,IF(AND(AW$4&gt;=Inputs!$CM345,AW$4&lt;Inputs!$CN345),1,IF(AND(AW$4=Inputs!$CN345,AW$4=Inputs!$CO345),1,IF(OR(AND(AW$4=Inputs!$CN345+1,Inputs!$CN345=Inputs!$CO345),AND(AW$4=Inputs!$CN345+2,Inputs!$CN345=Inputs!$CO345)),0,IF(AW$4=Inputs!$CN345,0.8,IF(AW$4=Inputs!$CN345+1,0.6,IF(AW$4=Inputs!$CN345+2,0.4,IF(AW$4=Inputs!$CO345,0.2,IF(AND(AW$4&gt;=Inputs!$CL345,AW$4&lt;Inputs!$CM345),(AW$4-Inputs!$CL345+1)/(Inputs!$AI345+1),0)))))))))</f>
        <v>0</v>
      </c>
      <c r="AX348" s="27">
        <f>IF(AND(Inputs!$CO345=0,AX$4&gt;=Inputs!$CM345),1,IF(AND(AX$4&gt;=Inputs!$CM345,AX$4&lt;Inputs!$CN345),1,IF(AND(AX$4=Inputs!$CN345,AX$4=Inputs!$CO345),1,IF(OR(AND(AX$4=Inputs!$CN345+1,Inputs!$CN345=Inputs!$CO345),AND(AX$4=Inputs!$CN345+2,Inputs!$CN345=Inputs!$CO345)),0,IF(AX$4=Inputs!$CN345,0.8,IF(AX$4=Inputs!$CN345+1,0.6,IF(AX$4=Inputs!$CN345+2,0.4,IF(AX$4=Inputs!$CO345,0.2,IF(AND(AX$4&gt;=Inputs!$CL345,AX$4&lt;Inputs!$CM345),(AX$4-Inputs!$CL345+1)/(Inputs!$AI345+1),0)))))))))</f>
        <v>0</v>
      </c>
      <c r="AY348" s="27">
        <f>IF(AND(Inputs!$CO345=0,AY$4&gt;=Inputs!$CM345),1,IF(AND(AY$4&gt;=Inputs!$CM345,AY$4&lt;Inputs!$CN345),1,IF(AND(AY$4=Inputs!$CN345,AY$4=Inputs!$CO345),1,IF(OR(AND(AY$4=Inputs!$CN345+1,Inputs!$CN345=Inputs!$CO345),AND(AY$4=Inputs!$CN345+2,Inputs!$CN345=Inputs!$CO345)),0,IF(AY$4=Inputs!$CN345,0.8,IF(AY$4=Inputs!$CN345+1,0.6,IF(AY$4=Inputs!$CN345+2,0.4,IF(AY$4=Inputs!$CO345,0.2,IF(AND(AY$4&gt;=Inputs!$CL345,AY$4&lt;Inputs!$CM345),(AY$4-Inputs!$CL345+1)/(Inputs!$AI345+1),0)))))))))</f>
        <v>0</v>
      </c>
      <c r="AZ348" s="27">
        <f>IF(AND(Inputs!$CO345=0,AZ$4&gt;=Inputs!$CM345),1,IF(AND(AZ$4&gt;=Inputs!$CM345,AZ$4&lt;Inputs!$CN345),1,IF(AND(AZ$4=Inputs!$CN345,AZ$4=Inputs!$CO345),1,IF(OR(AND(AZ$4=Inputs!$CN345+1,Inputs!$CN345=Inputs!$CO345),AND(AZ$4=Inputs!$CN345+2,Inputs!$CN345=Inputs!$CO345)),0,IF(AZ$4=Inputs!$CN345,0.8,IF(AZ$4=Inputs!$CN345+1,0.6,IF(AZ$4=Inputs!$CN345+2,0.4,IF(AZ$4=Inputs!$CO345,0.2,IF(AND(AZ$4&gt;=Inputs!$CL345,AZ$4&lt;Inputs!$CM345),(AZ$4-Inputs!$CL345+1)/(Inputs!$AI345+1),0)))))))))</f>
        <v>0</v>
      </c>
      <c r="BA348" s="27">
        <f>IF(AND(Inputs!$CO345=0,BA$4&gt;=Inputs!$CM345),1,IF(AND(BA$4&gt;=Inputs!$CM345,BA$4&lt;Inputs!$CN345),1,IF(AND(BA$4=Inputs!$CN345,BA$4=Inputs!$CO345),1,IF(OR(AND(BA$4=Inputs!$CN345+1,Inputs!$CN345=Inputs!$CO345),AND(BA$4=Inputs!$CN345+2,Inputs!$CN345=Inputs!$CO345)),0,IF(BA$4=Inputs!$CN345,0.8,IF(BA$4=Inputs!$CN345+1,0.6,IF(BA$4=Inputs!$CN345+2,0.4,IF(BA$4=Inputs!$CO345,0.2,IF(AND(BA$4&gt;=Inputs!$CL345,BA$4&lt;Inputs!$CM345),(BA$4-Inputs!$CL345+1)/(Inputs!$AI345+1),0)))))))))</f>
        <v>0</v>
      </c>
      <c r="BB348" s="27">
        <f>IF(AND(Inputs!$CO345=0,BB$4&gt;=Inputs!$CM345),1,IF(AND(BB$4&gt;=Inputs!$CM345,BB$4&lt;Inputs!$CN345),1,IF(AND(BB$4=Inputs!$CN345,BB$4=Inputs!$CO345),1,IF(OR(AND(BB$4=Inputs!$CN345+1,Inputs!$CN345=Inputs!$CO345),AND(BB$4=Inputs!$CN345+2,Inputs!$CN345=Inputs!$CO345)),0,IF(BB$4=Inputs!$CN345,0.8,IF(BB$4=Inputs!$CN345+1,0.6,IF(BB$4=Inputs!$CN345+2,0.4,IF(BB$4=Inputs!$CO345,0.2,IF(AND(BB$4&gt;=Inputs!$CL345,BB$4&lt;Inputs!$CM345),(BB$4-Inputs!$CL345+1)/(Inputs!$AI345+1),0)))))))))</f>
        <v>0</v>
      </c>
      <c r="BC348" s="27">
        <f>IF(AND(Inputs!$CO345=0,BC$4&gt;=Inputs!$CM345),1,IF(AND(BC$4&gt;=Inputs!$CM345,BC$4&lt;Inputs!$CN345),1,IF(AND(BC$4=Inputs!$CN345,BC$4=Inputs!$CO345),1,IF(OR(AND(BC$4=Inputs!$CN345+1,Inputs!$CN345=Inputs!$CO345),AND(BC$4=Inputs!$CN345+2,Inputs!$CN345=Inputs!$CO345)),0,IF(BC$4=Inputs!$CN345,0.8,IF(BC$4=Inputs!$CN345+1,0.6,IF(BC$4=Inputs!$CN345+2,0.4,IF(BC$4=Inputs!$CO345,0.2,IF(AND(BC$4&gt;=Inputs!$CL345,BC$4&lt;Inputs!$CM345),(BC$4-Inputs!$CL345+1)/(Inputs!$AI345+1),0)))))))))</f>
        <v>0</v>
      </c>
      <c r="BD348" s="27">
        <f>IF(AND(Inputs!$CO345=0,BD$4&gt;=Inputs!$CM345),1,IF(AND(BD$4&gt;=Inputs!$CM345,BD$4&lt;Inputs!$CN345),1,IF(AND(BD$4=Inputs!$CN345,BD$4=Inputs!$CO345),1,IF(OR(AND(BD$4=Inputs!$CN345+1,Inputs!$CN345=Inputs!$CO345),AND(BD$4=Inputs!$CN345+2,Inputs!$CN345=Inputs!$CO345)),0,IF(BD$4=Inputs!$CN345,0.8,IF(BD$4=Inputs!$CN345+1,0.6,IF(BD$4=Inputs!$CN345+2,0.4,IF(BD$4=Inputs!$CO345,0.2,IF(AND(BD$4&gt;=Inputs!$CL345,BD$4&lt;Inputs!$CM345),(BD$4-Inputs!$CL345+1)/(Inputs!$AI345+1),0)))))))))</f>
        <v>0</v>
      </c>
      <c r="BE348" s="27">
        <f>IF(AND(Inputs!$CO345=0,BE$4&gt;=Inputs!$CM345),1,IF(AND(BE$4&gt;=Inputs!$CM345,BE$4&lt;Inputs!$CN345),1,IF(AND(BE$4=Inputs!$CN345,BE$4=Inputs!$CO345),1,IF(OR(AND(BE$4=Inputs!$CN345+1,Inputs!$CN345=Inputs!$CO345),AND(BE$4=Inputs!$CN345+2,Inputs!$CN345=Inputs!$CO345)),0,IF(BE$4=Inputs!$CN345,0.8,IF(BE$4=Inputs!$CN345+1,0.6,IF(BE$4=Inputs!$CN345+2,0.4,IF(BE$4=Inputs!$CO345,0.2,IF(AND(BE$4&gt;=Inputs!$CL345,BE$4&lt;Inputs!$CM345),(BE$4-Inputs!$CL345+1)/(Inputs!$AI345+1),0)))))))))</f>
        <v>0</v>
      </c>
      <c r="BF348" s="27">
        <f>IF(AND(Inputs!$CO345=0,BF$4&gt;=Inputs!$CM345),1,IF(AND(BF$4&gt;=Inputs!$CM345,BF$4&lt;Inputs!$CN345),1,IF(AND(BF$4=Inputs!$CN345,BF$4=Inputs!$CO345),1,IF(OR(AND(BF$4=Inputs!$CN345+1,Inputs!$CN345=Inputs!$CO345),AND(BF$4=Inputs!$CN345+2,Inputs!$CN345=Inputs!$CO345)),0,IF(BF$4=Inputs!$CN345,0.8,IF(BF$4=Inputs!$CN345+1,0.6,IF(BF$4=Inputs!$CN345+2,0.4,IF(BF$4=Inputs!$CO345,0.2,IF(AND(BF$4&gt;=Inputs!$CL345,BF$4&lt;Inputs!$CM345),(BF$4-Inputs!$CL345+1)/(Inputs!$AI345+1),0)))))))))</f>
        <v>0</v>
      </c>
      <c r="BG348" s="27">
        <f>IF(AND(Inputs!$CO345=0,BG$4&gt;=Inputs!$CM345),1,IF(AND(BG$4&gt;=Inputs!$CM345,BG$4&lt;Inputs!$CN345),1,IF(AND(BG$4=Inputs!$CN345,BG$4=Inputs!$CO345),1,IF(OR(AND(BG$4=Inputs!$CN345+1,Inputs!$CN345=Inputs!$CO345),AND(BG$4=Inputs!$CN345+2,Inputs!$CN345=Inputs!$CO345)),0,IF(BG$4=Inputs!$CN345,0.8,IF(BG$4=Inputs!$CN345+1,0.6,IF(BG$4=Inputs!$CN345+2,0.4,IF(BG$4=Inputs!$CO345,0.2,IF(AND(BG$4&gt;=Inputs!$CL345,BG$4&lt;Inputs!$CM345),(BG$4-Inputs!$CL345+1)/(Inputs!$AI345+1),0)))))))))</f>
        <v>0</v>
      </c>
      <c r="BH348" s="27">
        <f>IF(AND(Inputs!$CO345=0,BH$4&gt;=Inputs!$CM345),1,IF(AND(BH$4&gt;=Inputs!$CM345,BH$4&lt;Inputs!$CN345),1,IF(AND(BH$4=Inputs!$CN345,BH$4=Inputs!$CO345),1,IF(OR(AND(BH$4=Inputs!$CN345+1,Inputs!$CN345=Inputs!$CO345),AND(BH$4=Inputs!$CN345+2,Inputs!$CN345=Inputs!$CO345)),0,IF(BH$4=Inputs!$CN345,0.8,IF(BH$4=Inputs!$CN345+1,0.6,IF(BH$4=Inputs!$CN345+2,0.4,IF(BH$4=Inputs!$CO345,0.2,IF(AND(BH$4&gt;=Inputs!$CL345,BH$4&lt;Inputs!$CM345),(BH$4-Inputs!$CL345+1)/(Inputs!$AI345+1),0)))))))))</f>
        <v>0</v>
      </c>
      <c r="BI348" s="27">
        <f>IF(AND(Inputs!$CO345=0,BI$4&gt;=Inputs!$CM345),1,IF(AND(BI$4&gt;=Inputs!$CM345,BI$4&lt;Inputs!$CN345),1,IF(AND(BI$4=Inputs!$CN345,BI$4=Inputs!$CO345),1,IF(OR(AND(BI$4=Inputs!$CN345+1,Inputs!$CN345=Inputs!$CO345),AND(BI$4=Inputs!$CN345+2,Inputs!$CN345=Inputs!$CO345)),0,IF(BI$4=Inputs!$CN345,0.8,IF(BI$4=Inputs!$CN345+1,0.6,IF(BI$4=Inputs!$CN345+2,0.4,IF(BI$4=Inputs!$CO345,0.2,IF(AND(BI$4&gt;=Inputs!$CL345,BI$4&lt;Inputs!$CM345),(BI$4-Inputs!$CL345+1)/(Inputs!$AI345+1),0)))))))))</f>
        <v>0</v>
      </c>
      <c r="BJ348" s="27">
        <f>IF(AND(Inputs!$CO345=0,BJ$4&gt;=Inputs!$CM345),1,IF(AND(BJ$4&gt;=Inputs!$CM345,BJ$4&lt;Inputs!$CN345),1,IF(AND(BJ$4=Inputs!$CN345,BJ$4=Inputs!$CO345),1,IF(OR(AND(BJ$4=Inputs!$CN345+1,Inputs!$CN345=Inputs!$CO345),AND(BJ$4=Inputs!$CN345+2,Inputs!$CN345=Inputs!$CO345)),0,IF(BJ$4=Inputs!$CN345,0.8,IF(BJ$4=Inputs!$CN345+1,0.6,IF(BJ$4=Inputs!$CN345+2,0.4,IF(BJ$4=Inputs!$CO345,0.2,IF(AND(BJ$4&gt;=Inputs!$CL345,BJ$4&lt;Inputs!$CM345),(BJ$4-Inputs!$CL345+1)/(Inputs!$AI345+1),0)))))))))</f>
        <v>0</v>
      </c>
      <c r="BK348" s="27">
        <f>IF(AND(Inputs!$CO345=0,BK$4&gt;=Inputs!$CM345),1,IF(AND(BK$4&gt;=Inputs!$CM345,BK$4&lt;Inputs!$CN345),1,IF(AND(BK$4=Inputs!$CN345,BK$4=Inputs!$CO345),1,IF(OR(AND(BK$4=Inputs!$CN345+1,Inputs!$CN345=Inputs!$CO345),AND(BK$4=Inputs!$CN345+2,Inputs!$CN345=Inputs!$CO345)),0,IF(BK$4=Inputs!$CN345,0.8,IF(BK$4=Inputs!$CN345+1,0.6,IF(BK$4=Inputs!$CN345+2,0.4,IF(BK$4=Inputs!$CO345,0.2,IF(AND(BK$4&gt;=Inputs!$CL345,BK$4&lt;Inputs!$CM345),(BK$4-Inputs!$CL345+1)/(Inputs!$AI345+1),0)))))))))</f>
        <v>0</v>
      </c>
      <c r="BL348" s="27">
        <f>IF(AND(Inputs!$CO345=0,BL$4&gt;=Inputs!$CM345),1,IF(AND(BL$4&gt;=Inputs!$CM345,BL$4&lt;Inputs!$CN345),1,IF(AND(BL$4=Inputs!$CN345,BL$4=Inputs!$CO345),1,IF(OR(AND(BL$4=Inputs!$CN345+1,Inputs!$CN345=Inputs!$CO345),AND(BL$4=Inputs!$CN345+2,Inputs!$CN345=Inputs!$CO345)),0,IF(BL$4=Inputs!$CN345,0.8,IF(BL$4=Inputs!$CN345+1,0.6,IF(BL$4=Inputs!$CN345+2,0.4,IF(BL$4=Inputs!$CO345,0.2,IF(AND(BL$4&gt;=Inputs!$CL345,BL$4&lt;Inputs!$CM345),(BL$4-Inputs!$CL345+1)/(Inputs!$AI345+1),0)))))))))</f>
        <v>0</v>
      </c>
      <c r="BM348" s="27">
        <f>IF(AND(Inputs!$CO345=0,BM$4&gt;=Inputs!$CM345),1,IF(AND(BM$4&gt;=Inputs!$CM345,BM$4&lt;Inputs!$CN345),1,IF(AND(BM$4=Inputs!$CN345,BM$4=Inputs!$CO345),1,IF(OR(AND(BM$4=Inputs!$CN345+1,Inputs!$CN345=Inputs!$CO345),AND(BM$4=Inputs!$CN345+2,Inputs!$CN345=Inputs!$CO345)),0,IF(BM$4=Inputs!$CN345,0.8,IF(BM$4=Inputs!$CN345+1,0.6,IF(BM$4=Inputs!$CN345+2,0.4,IF(BM$4=Inputs!$CO345,0.2,IF(AND(BM$4&gt;=Inputs!$CL345,BM$4&lt;Inputs!$CM345),(BM$4-Inputs!$CL345+1)/(Inputs!$AI345+1),0)))))))))</f>
        <v>0</v>
      </c>
      <c r="BO348" s="46" t="str">
        <f>IF(Inputs!$B345="","",(ROUND(Inputs!$BC345*AJ348,0)))</f>
        <v/>
      </c>
      <c r="BP348" s="46" t="str">
        <f>IF(Inputs!$B345="","",(ROUND(Inputs!$BC345*AK348,0)))</f>
        <v/>
      </c>
      <c r="BQ348" s="46" t="str">
        <f>IF(Inputs!$B345="","",(ROUND(Inputs!$BC345*AL348,0)))</f>
        <v/>
      </c>
      <c r="BR348" s="46" t="str">
        <f>IF(Inputs!$B345="","",(ROUND(Inputs!$BC345*AM348,0)))</f>
        <v/>
      </c>
      <c r="BS348" s="46" t="str">
        <f>IF(Inputs!$B345="","",(ROUND(Inputs!$BC345*AN348,0)))</f>
        <v/>
      </c>
      <c r="BT348" s="46" t="str">
        <f>IF(Inputs!$B345="","",(ROUND(Inputs!$BC345*AO348,0)))</f>
        <v/>
      </c>
      <c r="BU348" s="46" t="str">
        <f>IF(Inputs!$B345="","",(ROUND(Inputs!$BC345*AP348,0)))</f>
        <v/>
      </c>
      <c r="BV348" s="46" t="str">
        <f>IF(Inputs!$B345="","",(ROUND(Inputs!$BC345*AQ348,0)))</f>
        <v/>
      </c>
      <c r="BW348" s="46" t="str">
        <f>IF(Inputs!$B345="","",(ROUND(Inputs!$BC345*AR348,0)))</f>
        <v/>
      </c>
      <c r="BX348" s="46" t="str">
        <f>IF(Inputs!$B345="","",(ROUND(Inputs!$BC345*AS348,0)))</f>
        <v/>
      </c>
      <c r="BY348" s="46" t="str">
        <f>IF(Inputs!$B345="","",(ROUND(Inputs!$BC345*AT348,0)))</f>
        <v/>
      </c>
      <c r="BZ348" s="46" t="str">
        <f>IF(Inputs!$B345="","",(ROUND(Inputs!$BC345*AU348,0)))</f>
        <v/>
      </c>
      <c r="CA348" s="46" t="str">
        <f>IF(Inputs!$B345="","",(ROUND(Inputs!$BC345*AV348,0)))</f>
        <v/>
      </c>
      <c r="CB348" s="46" t="str">
        <f>IF(Inputs!$B345="","",(ROUND(Inputs!$BC345*AW348,0)))</f>
        <v/>
      </c>
      <c r="CC348" s="46" t="str">
        <f>IF(Inputs!$B345="","",(ROUND(Inputs!$BC345*AX348,0)))</f>
        <v/>
      </c>
      <c r="CD348" s="46" t="str">
        <f>IF(Inputs!$B345="","",(ROUND(Inputs!$BC345*AY348,0)))</f>
        <v/>
      </c>
      <c r="CE348" s="46" t="str">
        <f>IF(Inputs!$B345="","",(ROUND(Inputs!$BC345*AZ348,0)))</f>
        <v/>
      </c>
      <c r="CF348" s="46" t="str">
        <f>IF(Inputs!$B345="","",(ROUND(Inputs!$BC345*BA348,0)))</f>
        <v/>
      </c>
      <c r="CG348" s="46" t="str">
        <f>IF(Inputs!$B345="","",(ROUND(Inputs!$BC345*BB348,0)))</f>
        <v/>
      </c>
      <c r="CH348" s="46" t="str">
        <f>IF(Inputs!$B345="","",(ROUND(Inputs!$BC345*BC348,0)))</f>
        <v/>
      </c>
      <c r="CI348" s="46" t="str">
        <f>IF(Inputs!$B345="","",(ROUND(Inputs!$BC345*BD348,0)))</f>
        <v/>
      </c>
      <c r="CJ348" s="46" t="str">
        <f>IF(Inputs!$B345="","",(ROUND(Inputs!$BC345*BE348,0)))</f>
        <v/>
      </c>
      <c r="CK348" s="46" t="str">
        <f>IF(Inputs!$B345="","",(ROUND(Inputs!$BC345*BF348,0)))</f>
        <v/>
      </c>
      <c r="CL348" s="46" t="str">
        <f>IF(Inputs!$B345="","",(ROUND(Inputs!$BC345*BG348,0)))</f>
        <v/>
      </c>
      <c r="CM348" s="46" t="str">
        <f>IF(Inputs!$B345="","",(ROUND(Inputs!$BC345*BH348,0)))</f>
        <v/>
      </c>
      <c r="CN348" s="46" t="str">
        <f>IF(Inputs!$B345="","",(ROUND(Inputs!$BC345*BI348,0)))</f>
        <v/>
      </c>
      <c r="CO348" s="46" t="str">
        <f>IF(Inputs!$B345="","",(ROUND(Inputs!$BC345*BJ348,0)))</f>
        <v/>
      </c>
      <c r="CP348" s="46" t="str">
        <f>IF(Inputs!$B345="","",(ROUND(Inputs!$BC345*BK348,0)))</f>
        <v/>
      </c>
      <c r="CQ348" s="46" t="str">
        <f>IF(Inputs!$B345="","",(ROUND(Inputs!$BC345*BL348,0)))</f>
        <v/>
      </c>
      <c r="CR348" s="46" t="str">
        <f>IF(Inputs!$B345="","",(ROUND(Inputs!$BC345*BM348,0)))</f>
        <v/>
      </c>
      <c r="CV348" s="46" t="str">
        <f>IF(A348="","",IF(AND(CV$4&lt;=Inputs!$CQ345,CV$4&gt;=Inputs!$CP345),Inputs!$AR345/(Inputs!$CQ345-Inputs!$CP345+1),0)+IF(CV$4=Inputs!$CL345,Inputs!$BD345,0))</f>
        <v/>
      </c>
      <c r="CW348" s="46" t="str">
        <f>IF(B348="","",IF(AND(CW$4&lt;=Inputs!$CQ345,CW$4&gt;=Inputs!$CP345),Inputs!$AR345/(Inputs!$CQ345-Inputs!$CP345+1),0)+IF(CW$4=Inputs!$CL345,Inputs!$BD345,0))</f>
        <v/>
      </c>
      <c r="CX348" s="46" t="str">
        <f>IF(C348="","",IF(AND(CX$4&lt;=Inputs!$CQ345,CX$4&gt;=Inputs!$CP345),Inputs!$AR345/(Inputs!$CQ345-Inputs!$CP345+1),0)+IF(CX$4=Inputs!$CL345,Inputs!$BD345,0))</f>
        <v/>
      </c>
      <c r="CY348" s="46" t="str">
        <f>IF(D348="","",IF(AND(CY$4&lt;=Inputs!$CQ345,CY$4&gt;=Inputs!$CP345),Inputs!$AR345/(Inputs!$CQ345-Inputs!$CP345+1),0)+IF(CY$4=Inputs!$CL345,Inputs!$BD345,0))</f>
        <v/>
      </c>
      <c r="CZ348" s="46" t="str">
        <f>IF(E348="","",IF(AND(CZ$4&lt;=Inputs!$CQ345,CZ$4&gt;=Inputs!$CP345),Inputs!$AR345/(Inputs!$CQ345-Inputs!$CP345+1),0)+IF(CZ$4=Inputs!$CL345,Inputs!$BD345,0))</f>
        <v/>
      </c>
      <c r="DA348" s="46" t="str">
        <f>IF(F348="","",IF(AND(DA$4&lt;=Inputs!$CQ345,DA$4&gt;=Inputs!$CP345),Inputs!$AR345/(Inputs!$CQ345-Inputs!$CP345+1),0)+IF(DA$4=Inputs!$CL345,Inputs!$BD345,0))</f>
        <v/>
      </c>
      <c r="DB348" s="46" t="str">
        <f>IF(G348="","",IF(AND(DB$4&lt;=Inputs!$CQ345,DB$4&gt;=Inputs!$CP345),Inputs!$AR345/(Inputs!$CQ345-Inputs!$CP345+1),0)+IF(DB$4=Inputs!$CL345,Inputs!$BD345,0))</f>
        <v/>
      </c>
      <c r="DC348" s="46" t="str">
        <f>IF(H348="","",IF(AND(DC$4&lt;=Inputs!$CQ345,DC$4&gt;=Inputs!$CP345),Inputs!$AR345/(Inputs!$CQ345-Inputs!$CP345+1),0)+IF(DC$4=Inputs!$CL345,Inputs!$BD345,0))</f>
        <v/>
      </c>
      <c r="DD348" s="46" t="str">
        <f>IF(I348="","",IF(AND(DD$4&lt;=Inputs!$CQ345,DD$4&gt;=Inputs!$CP345),Inputs!$AR345/(Inputs!$CQ345-Inputs!$CP345+1),0)+IF(DD$4=Inputs!$CL345,Inputs!$BD345,0))</f>
        <v/>
      </c>
      <c r="DE348" s="46" t="str">
        <f>IF(J348="","",IF(AND(DE$4&lt;=Inputs!$CQ345,DE$4&gt;=Inputs!$CP345),Inputs!$AR345/(Inputs!$CQ345-Inputs!$CP345+1),0)+IF(DE$4=Inputs!$CL345,Inputs!$BD345,0))</f>
        <v/>
      </c>
      <c r="DF348" s="46" t="str">
        <f>IF(K348="","",IF(AND(DF$4&lt;=Inputs!$CQ345,DF$4&gt;=Inputs!$CP345),Inputs!$AR345/(Inputs!$CQ345-Inputs!$CP345+1),0)+IF(DF$4=Inputs!$CL345,Inputs!$BD345,0))</f>
        <v/>
      </c>
      <c r="DG348" s="46" t="str">
        <f>IF(L348="","",IF(AND(DG$4&lt;=Inputs!$CQ345,DG$4&gt;=Inputs!$CP345),Inputs!$AR345/(Inputs!$CQ345-Inputs!$CP345+1),0)+IF(DG$4=Inputs!$CL345,Inputs!$BD345,0))</f>
        <v/>
      </c>
      <c r="DH348" s="46" t="str">
        <f>IF(M348="","",IF(AND(DH$4&lt;=Inputs!$CQ345,DH$4&gt;=Inputs!$CP345),Inputs!$AR345/(Inputs!$CQ345-Inputs!$CP345+1),0)+IF(DH$4=Inputs!$CL345,Inputs!$BD345,0))</f>
        <v/>
      </c>
      <c r="DI348" s="46" t="str">
        <f>IF(N348="","",IF(AND(DI$4&lt;=Inputs!$CQ345,DI$4&gt;=Inputs!$CP345),Inputs!$AR345/(Inputs!$CQ345-Inputs!$CP345+1),0)+IF(DI$4=Inputs!$CL345,Inputs!$BD345,0))</f>
        <v/>
      </c>
      <c r="DJ348" s="46" t="str">
        <f>IF(O348="","",IF(AND(DJ$4&lt;=Inputs!$CQ345,DJ$4&gt;=Inputs!$CP345),Inputs!$AR345/(Inputs!$CQ345-Inputs!$CP345+1),0)+IF(DJ$4=Inputs!$CL345,Inputs!$BD345,0))</f>
        <v/>
      </c>
      <c r="DK348" s="46" t="str">
        <f>IF(P348="","",IF(AND(DK$4&lt;=Inputs!$CQ345,DK$4&gt;=Inputs!$CP345),Inputs!$AR345/(Inputs!$CQ345-Inputs!$CP345+1),0)+IF(DK$4=Inputs!$CL345,Inputs!$BD345,0))</f>
        <v/>
      </c>
      <c r="DL348" s="46" t="str">
        <f>IF(Q348="","",IF(AND(DL$4&lt;=Inputs!$CQ345,DL$4&gt;=Inputs!$CP345),Inputs!$AR345/(Inputs!$CQ345-Inputs!$CP345+1),0)+IF(DL$4=Inputs!$CL345,Inputs!$BD345,0))</f>
        <v/>
      </c>
      <c r="DM348" s="46" t="str">
        <f>IF(R348="","",IF(AND(DM$4&lt;=Inputs!$CQ345,DM$4&gt;=Inputs!$CP345),Inputs!$AR345/(Inputs!$CQ345-Inputs!$CP345+1),0)+IF(DM$4=Inputs!$CL345,Inputs!$BD345,0))</f>
        <v/>
      </c>
      <c r="DN348" s="46" t="str">
        <f>IF(S348="","",IF(AND(DN$4&lt;=Inputs!$CQ345,DN$4&gt;=Inputs!$CP345),Inputs!$AR345/(Inputs!$CQ345-Inputs!$CP345+1),0)+IF(DN$4=Inputs!$CL345,Inputs!$BD345,0))</f>
        <v/>
      </c>
      <c r="DO348" s="46" t="str">
        <f>IF(T348="","",IF(AND(DO$4&lt;=Inputs!$CQ345,DO$4&gt;=Inputs!$CP345),Inputs!$AR345/(Inputs!$CQ345-Inputs!$CP345+1),0)+IF(DO$4=Inputs!$CL345,Inputs!$BD345,0))</f>
        <v/>
      </c>
      <c r="DP348" s="46" t="str">
        <f>IF(U348="","",IF(AND(DP$4&lt;=Inputs!$CQ345,DP$4&gt;=Inputs!$CP345),Inputs!$AR345/(Inputs!$CQ345-Inputs!$CP345+1),0)+IF(DP$4=Inputs!$CL345,Inputs!$BD345,0))</f>
        <v/>
      </c>
      <c r="DQ348" s="46" t="str">
        <f>IF(V348="","",IF(AND(DQ$4&lt;=Inputs!$CQ345,DQ$4&gt;=Inputs!$CP345),Inputs!$AR345/(Inputs!$CQ345-Inputs!$CP345+1),0)+IF(DQ$4=Inputs!$CL345,Inputs!$BD345,0))</f>
        <v/>
      </c>
      <c r="DR348" s="46" t="str">
        <f>IF(W348="","",IF(AND(DR$4&lt;=Inputs!$CQ345,DR$4&gt;=Inputs!$CP345),Inputs!$AR345/(Inputs!$CQ345-Inputs!$CP345+1),0)+IF(DR$4=Inputs!$CL345,Inputs!$BD345,0))</f>
        <v/>
      </c>
      <c r="DS348" s="46" t="str">
        <f>IF(X348="","",IF(AND(DS$4&lt;=Inputs!$CQ345,DS$4&gt;=Inputs!$CP345),Inputs!$AR345/(Inputs!$CQ345-Inputs!$CP345+1),0)+IF(DS$4=Inputs!$CL345,Inputs!$BD345,0))</f>
        <v/>
      </c>
      <c r="DT348" s="46" t="str">
        <f>IF(Y348="","",IF(AND(DT$4&lt;=Inputs!$CQ345,DT$4&gt;=Inputs!$CP345),Inputs!$AR345/(Inputs!$CQ345-Inputs!$CP345+1),0)+IF(DT$4=Inputs!$CL345,Inputs!$BD345,0))</f>
        <v/>
      </c>
      <c r="DU348" s="46" t="str">
        <f>IF(Z348="","",IF(AND(DU$4&lt;=Inputs!$CQ345,DU$4&gt;=Inputs!$CP345),Inputs!$AR345/(Inputs!$CQ345-Inputs!$CP345+1),0)+IF(DU$4=Inputs!$CL345,Inputs!$BD345,0))</f>
        <v/>
      </c>
      <c r="DV348" s="46" t="str">
        <f>IF(AA348="","",IF(AND(DV$4&lt;=Inputs!$CQ345,DV$4&gt;=Inputs!$CP345),Inputs!$AR345/(Inputs!$CQ345-Inputs!$CP345+1),0)+IF(DV$4=Inputs!$CL345,Inputs!$BD345,0))</f>
        <v/>
      </c>
      <c r="DW348" s="46" t="str">
        <f>IF(AB348="","",IF(AND(DW$4&lt;=Inputs!$CQ345,DW$4&gt;=Inputs!$CP345),Inputs!$AR345/(Inputs!$CQ345-Inputs!$CP345+1),0)+IF(DW$4=Inputs!$CL345,Inputs!$BD345,0))</f>
        <v/>
      </c>
      <c r="DX348" s="46" t="str">
        <f>IF(AC348="","",IF(AND(DX$4&lt;=Inputs!$CQ345,DX$4&gt;=Inputs!$CP345),Inputs!$AR345/(Inputs!$CQ345-Inputs!$CP345+1),0)+IF(DX$4=Inputs!$CL345,Inputs!$BD345,0))</f>
        <v/>
      </c>
      <c r="DY348" s="46" t="str">
        <f>IF(AD348="","",IF(AND(DY$4&lt;=Inputs!$CQ345,DY$4&gt;=Inputs!$CP345),Inputs!$AR345/(Inputs!$CQ345-Inputs!$CP345+1),0)+IF(DY$4=Inputs!$CL345,Inputs!$BD345,0))</f>
        <v/>
      </c>
      <c r="DZ348" s="46" t="str">
        <f t="shared" si="14"/>
        <v/>
      </c>
    </row>
    <row r="349" spans="1:130">
      <c r="A349" s="7" t="str">
        <f>IF(Inputs!A346="","",Inputs!A346)</f>
        <v/>
      </c>
      <c r="B349" t="str">
        <f>IF(Inputs!B346="","",Inputs!B346)</f>
        <v/>
      </c>
      <c r="C349" s="46" t="str">
        <f>IF(Inputs!$B346="","",BO349-CV349)</f>
        <v/>
      </c>
      <c r="D349" s="46" t="str">
        <f>IF(Inputs!$B346="","",BP349-CW349)</f>
        <v/>
      </c>
      <c r="E349" s="46" t="str">
        <f>IF(Inputs!$B346="","",BQ349-CX349)</f>
        <v/>
      </c>
      <c r="F349" s="46" t="str">
        <f>IF(Inputs!$B346="","",BR349-CY349)</f>
        <v/>
      </c>
      <c r="G349" s="46" t="str">
        <f>IF(Inputs!$B346="","",BS349-CZ349)</f>
        <v/>
      </c>
      <c r="H349" s="46" t="str">
        <f>IF(Inputs!$B346="","",BT349-DA349)</f>
        <v/>
      </c>
      <c r="I349" s="46" t="str">
        <f>IF(Inputs!$B346="","",BU349-DB349)</f>
        <v/>
      </c>
      <c r="J349" s="46" t="str">
        <f>IF(Inputs!$B346="","",BV349-DC349)</f>
        <v/>
      </c>
      <c r="K349" s="46" t="str">
        <f>IF(Inputs!$B346="","",BW349-DD349)</f>
        <v/>
      </c>
      <c r="L349" s="46" t="str">
        <f>IF(Inputs!$B346="","",BX349-DE349)</f>
        <v/>
      </c>
      <c r="M349" s="46" t="str">
        <f>IF(Inputs!$B346="","",BY349-DF349)</f>
        <v/>
      </c>
      <c r="N349" s="46" t="str">
        <f>IF(Inputs!$B346="","",BZ349-DG349)</f>
        <v/>
      </c>
      <c r="O349" s="46" t="str">
        <f>IF(Inputs!$B346="","",CA349-DH349)</f>
        <v/>
      </c>
      <c r="P349" s="46" t="str">
        <f>IF(Inputs!$B346="","",CB349-DI349)</f>
        <v/>
      </c>
      <c r="Q349" s="46" t="str">
        <f>IF(Inputs!$B346="","",CC349-DJ349)</f>
        <v/>
      </c>
      <c r="R349" s="46" t="str">
        <f>IF(Inputs!$B346="","",CD349-DK349)</f>
        <v/>
      </c>
      <c r="S349" s="46" t="str">
        <f>IF(Inputs!$B346="","",CE349-DL349)</f>
        <v/>
      </c>
      <c r="T349" s="46" t="str">
        <f>IF(Inputs!$B346="","",CF349-DM349)</f>
        <v/>
      </c>
      <c r="U349" s="46" t="str">
        <f>IF(Inputs!$B346="","",CG349-DN349)</f>
        <v/>
      </c>
      <c r="V349" s="46" t="str">
        <f>IF(Inputs!$B346="","",CH349-DO349)</f>
        <v/>
      </c>
      <c r="W349" s="46" t="str">
        <f>IF(Inputs!$B346="","",CI349-DP349)</f>
        <v/>
      </c>
      <c r="X349" s="46" t="str">
        <f>IF(Inputs!$B346="","",CJ349-DQ349)</f>
        <v/>
      </c>
      <c r="Y349" s="46" t="str">
        <f>IF(Inputs!$B346="","",CK349-DR349)</f>
        <v/>
      </c>
      <c r="Z349" s="46" t="str">
        <f>IF(Inputs!$B346="","",CL349-DS349)</f>
        <v/>
      </c>
      <c r="AA349" s="46" t="str">
        <f>IF(Inputs!$B346="","",CM349-DT349)</f>
        <v/>
      </c>
      <c r="AB349" s="46" t="str">
        <f>IF(Inputs!$B346="","",CN349-DU349)</f>
        <v/>
      </c>
      <c r="AC349" s="46" t="str">
        <f>IF(Inputs!$B346="","",CO349-DV349)</f>
        <v/>
      </c>
      <c r="AD349" s="46" t="str">
        <f>IF(Inputs!$B346="","",CP349-DW349)</f>
        <v/>
      </c>
      <c r="AE349" s="46" t="str">
        <f>IF(Inputs!$B346="","",CQ349-DX349)</f>
        <v/>
      </c>
      <c r="AF349" s="46" t="str">
        <f>IF(Inputs!$B346="","",CR349-DY349)</f>
        <v/>
      </c>
      <c r="AG349" s="50" t="str">
        <f t="shared" si="15"/>
        <v/>
      </c>
      <c r="AH349" s="50"/>
      <c r="AJ349" s="27">
        <f>IF(AND(Inputs!$CO346=0,AJ$4&gt;=Inputs!$CM346),1,IF(AND(AJ$4&gt;=Inputs!$CM346,AJ$4&lt;Inputs!$CN346),1,IF(AND(AJ$4=Inputs!$CN346,AJ$4=Inputs!$CO346),1,IF(OR(AND(AJ$4=Inputs!$CN346+1,Inputs!$CN346=Inputs!$CO346),AND(AJ$4=Inputs!$CN346+2,Inputs!$CN346=Inputs!$CO346)),0,IF(AJ$4=Inputs!$CN346,0.8,IF(AJ$4=Inputs!$CN346+1,0.6,IF(AJ$4=Inputs!$CN346+2,0.4,IF(AJ$4=Inputs!$CO346,0.2,IF(AND(AJ$4&gt;=Inputs!$CL346,AJ$4&lt;Inputs!$CM346),(AJ$4-Inputs!$CL346+1)/(Inputs!$AI346+1),0)))))))))</f>
        <v>0</v>
      </c>
      <c r="AK349" s="27">
        <f>IF(AND(Inputs!$CO346=0,AK$4&gt;=Inputs!$CM346),1,IF(AND(AK$4&gt;=Inputs!$CM346,AK$4&lt;Inputs!$CN346),1,IF(AND(AK$4=Inputs!$CN346,AK$4=Inputs!$CO346),1,IF(OR(AND(AK$4=Inputs!$CN346+1,Inputs!$CN346=Inputs!$CO346),AND(AK$4=Inputs!$CN346+2,Inputs!$CN346=Inputs!$CO346)),0,IF(AK$4=Inputs!$CN346,0.8,IF(AK$4=Inputs!$CN346+1,0.6,IF(AK$4=Inputs!$CN346+2,0.4,IF(AK$4=Inputs!$CO346,0.2,IF(AND(AK$4&gt;=Inputs!$CL346,AK$4&lt;Inputs!$CM346),(AK$4-Inputs!$CL346+1)/(Inputs!$AI346+1),0)))))))))</f>
        <v>0</v>
      </c>
      <c r="AL349" s="27">
        <f>IF(AND(Inputs!$CO346=0,AL$4&gt;=Inputs!$CM346),1,IF(AND(AL$4&gt;=Inputs!$CM346,AL$4&lt;Inputs!$CN346),1,IF(AND(AL$4=Inputs!$CN346,AL$4=Inputs!$CO346),1,IF(OR(AND(AL$4=Inputs!$CN346+1,Inputs!$CN346=Inputs!$CO346),AND(AL$4=Inputs!$CN346+2,Inputs!$CN346=Inputs!$CO346)),0,IF(AL$4=Inputs!$CN346,0.8,IF(AL$4=Inputs!$CN346+1,0.6,IF(AL$4=Inputs!$CN346+2,0.4,IF(AL$4=Inputs!$CO346,0.2,IF(AND(AL$4&gt;=Inputs!$CL346,AL$4&lt;Inputs!$CM346),(AL$4-Inputs!$CL346+1)/(Inputs!$AI346+1),0)))))))))</f>
        <v>0</v>
      </c>
      <c r="AM349" s="27">
        <f>IF(AND(Inputs!$CO346=0,AM$4&gt;=Inputs!$CM346),1,IF(AND(AM$4&gt;=Inputs!$CM346,AM$4&lt;Inputs!$CN346),1,IF(AND(AM$4=Inputs!$CN346,AM$4=Inputs!$CO346),1,IF(OR(AND(AM$4=Inputs!$CN346+1,Inputs!$CN346=Inputs!$CO346),AND(AM$4=Inputs!$CN346+2,Inputs!$CN346=Inputs!$CO346)),0,IF(AM$4=Inputs!$CN346,0.8,IF(AM$4=Inputs!$CN346+1,0.6,IF(AM$4=Inputs!$CN346+2,0.4,IF(AM$4=Inputs!$CO346,0.2,IF(AND(AM$4&gt;=Inputs!$CL346,AM$4&lt;Inputs!$CM346),(AM$4-Inputs!$CL346+1)/(Inputs!$AI346+1),0)))))))))</f>
        <v>0</v>
      </c>
      <c r="AN349" s="27">
        <f>IF(AND(Inputs!$CO346=0,AN$4&gt;=Inputs!$CM346),1,IF(AND(AN$4&gt;=Inputs!$CM346,AN$4&lt;Inputs!$CN346),1,IF(AND(AN$4=Inputs!$CN346,AN$4=Inputs!$CO346),1,IF(OR(AND(AN$4=Inputs!$CN346+1,Inputs!$CN346=Inputs!$CO346),AND(AN$4=Inputs!$CN346+2,Inputs!$CN346=Inputs!$CO346)),0,IF(AN$4=Inputs!$CN346,0.8,IF(AN$4=Inputs!$CN346+1,0.6,IF(AN$4=Inputs!$CN346+2,0.4,IF(AN$4=Inputs!$CO346,0.2,IF(AND(AN$4&gt;=Inputs!$CL346,AN$4&lt;Inputs!$CM346),(AN$4-Inputs!$CL346+1)/(Inputs!$AI346+1),0)))))))))</f>
        <v>0</v>
      </c>
      <c r="AO349" s="27">
        <f>IF(AND(Inputs!$CO346=0,AO$4&gt;=Inputs!$CM346),1,IF(AND(AO$4&gt;=Inputs!$CM346,AO$4&lt;Inputs!$CN346),1,IF(AND(AO$4=Inputs!$CN346,AO$4=Inputs!$CO346),1,IF(OR(AND(AO$4=Inputs!$CN346+1,Inputs!$CN346=Inputs!$CO346),AND(AO$4=Inputs!$CN346+2,Inputs!$CN346=Inputs!$CO346)),0,IF(AO$4=Inputs!$CN346,0.8,IF(AO$4=Inputs!$CN346+1,0.6,IF(AO$4=Inputs!$CN346+2,0.4,IF(AO$4=Inputs!$CO346,0.2,IF(AND(AO$4&gt;=Inputs!$CL346,AO$4&lt;Inputs!$CM346),(AO$4-Inputs!$CL346+1)/(Inputs!$AI346+1),0)))))))))</f>
        <v>0</v>
      </c>
      <c r="AP349" s="27">
        <f>IF(AND(Inputs!$CO346=0,AP$4&gt;=Inputs!$CM346),1,IF(AND(AP$4&gt;=Inputs!$CM346,AP$4&lt;Inputs!$CN346),1,IF(AND(AP$4=Inputs!$CN346,AP$4=Inputs!$CO346),1,IF(OR(AND(AP$4=Inputs!$CN346+1,Inputs!$CN346=Inputs!$CO346),AND(AP$4=Inputs!$CN346+2,Inputs!$CN346=Inputs!$CO346)),0,IF(AP$4=Inputs!$CN346,0.8,IF(AP$4=Inputs!$CN346+1,0.6,IF(AP$4=Inputs!$CN346+2,0.4,IF(AP$4=Inputs!$CO346,0.2,IF(AND(AP$4&gt;=Inputs!$CL346,AP$4&lt;Inputs!$CM346),(AP$4-Inputs!$CL346+1)/(Inputs!$AI346+1),0)))))))))</f>
        <v>0</v>
      </c>
      <c r="AQ349" s="27">
        <f>IF(AND(Inputs!$CO346=0,AQ$4&gt;=Inputs!$CM346),1,IF(AND(AQ$4&gt;=Inputs!$CM346,AQ$4&lt;Inputs!$CN346),1,IF(AND(AQ$4=Inputs!$CN346,AQ$4=Inputs!$CO346),1,IF(OR(AND(AQ$4=Inputs!$CN346+1,Inputs!$CN346=Inputs!$CO346),AND(AQ$4=Inputs!$CN346+2,Inputs!$CN346=Inputs!$CO346)),0,IF(AQ$4=Inputs!$CN346,0.8,IF(AQ$4=Inputs!$CN346+1,0.6,IF(AQ$4=Inputs!$CN346+2,0.4,IF(AQ$4=Inputs!$CO346,0.2,IF(AND(AQ$4&gt;=Inputs!$CL346,AQ$4&lt;Inputs!$CM346),(AQ$4-Inputs!$CL346+1)/(Inputs!$AI346+1),0)))))))))</f>
        <v>0</v>
      </c>
      <c r="AR349" s="27">
        <f>IF(AND(Inputs!$CO346=0,AR$4&gt;=Inputs!$CM346),1,IF(AND(AR$4&gt;=Inputs!$CM346,AR$4&lt;Inputs!$CN346),1,IF(AND(AR$4=Inputs!$CN346,AR$4=Inputs!$CO346),1,IF(OR(AND(AR$4=Inputs!$CN346+1,Inputs!$CN346=Inputs!$CO346),AND(AR$4=Inputs!$CN346+2,Inputs!$CN346=Inputs!$CO346)),0,IF(AR$4=Inputs!$CN346,0.8,IF(AR$4=Inputs!$CN346+1,0.6,IF(AR$4=Inputs!$CN346+2,0.4,IF(AR$4=Inputs!$CO346,0.2,IF(AND(AR$4&gt;=Inputs!$CL346,AR$4&lt;Inputs!$CM346),(AR$4-Inputs!$CL346+1)/(Inputs!$AI346+1),0)))))))))</f>
        <v>0</v>
      </c>
      <c r="AS349" s="27">
        <f>IF(AND(Inputs!$CO346=0,AS$4&gt;=Inputs!$CM346),1,IF(AND(AS$4&gt;=Inputs!$CM346,AS$4&lt;Inputs!$CN346),1,IF(AND(AS$4=Inputs!$CN346,AS$4=Inputs!$CO346),1,IF(OR(AND(AS$4=Inputs!$CN346+1,Inputs!$CN346=Inputs!$CO346),AND(AS$4=Inputs!$CN346+2,Inputs!$CN346=Inputs!$CO346)),0,IF(AS$4=Inputs!$CN346,0.8,IF(AS$4=Inputs!$CN346+1,0.6,IF(AS$4=Inputs!$CN346+2,0.4,IF(AS$4=Inputs!$CO346,0.2,IF(AND(AS$4&gt;=Inputs!$CL346,AS$4&lt;Inputs!$CM346),(AS$4-Inputs!$CL346+1)/(Inputs!$AI346+1),0)))))))))</f>
        <v>0</v>
      </c>
      <c r="AT349" s="27">
        <f>IF(AND(Inputs!$CO346=0,AT$4&gt;=Inputs!$CM346),1,IF(AND(AT$4&gt;=Inputs!$CM346,AT$4&lt;Inputs!$CN346),1,IF(AND(AT$4=Inputs!$CN346,AT$4=Inputs!$CO346),1,IF(OR(AND(AT$4=Inputs!$CN346+1,Inputs!$CN346=Inputs!$CO346),AND(AT$4=Inputs!$CN346+2,Inputs!$CN346=Inputs!$CO346)),0,IF(AT$4=Inputs!$CN346,0.8,IF(AT$4=Inputs!$CN346+1,0.6,IF(AT$4=Inputs!$CN346+2,0.4,IF(AT$4=Inputs!$CO346,0.2,IF(AND(AT$4&gt;=Inputs!$CL346,AT$4&lt;Inputs!$CM346),(AT$4-Inputs!$CL346+1)/(Inputs!$AI346+1),0)))))))))</f>
        <v>0</v>
      </c>
      <c r="AU349" s="27">
        <f>IF(AND(Inputs!$CO346=0,AU$4&gt;=Inputs!$CM346),1,IF(AND(AU$4&gt;=Inputs!$CM346,AU$4&lt;Inputs!$CN346),1,IF(AND(AU$4=Inputs!$CN346,AU$4=Inputs!$CO346),1,IF(OR(AND(AU$4=Inputs!$CN346+1,Inputs!$CN346=Inputs!$CO346),AND(AU$4=Inputs!$CN346+2,Inputs!$CN346=Inputs!$CO346)),0,IF(AU$4=Inputs!$CN346,0.8,IF(AU$4=Inputs!$CN346+1,0.6,IF(AU$4=Inputs!$CN346+2,0.4,IF(AU$4=Inputs!$CO346,0.2,IF(AND(AU$4&gt;=Inputs!$CL346,AU$4&lt;Inputs!$CM346),(AU$4-Inputs!$CL346+1)/(Inputs!$AI346+1),0)))))))))</f>
        <v>0</v>
      </c>
      <c r="AV349" s="27">
        <f>IF(AND(Inputs!$CO346=0,AV$4&gt;=Inputs!$CM346),1,IF(AND(AV$4&gt;=Inputs!$CM346,AV$4&lt;Inputs!$CN346),1,IF(AND(AV$4=Inputs!$CN346,AV$4=Inputs!$CO346),1,IF(OR(AND(AV$4=Inputs!$CN346+1,Inputs!$CN346=Inputs!$CO346),AND(AV$4=Inputs!$CN346+2,Inputs!$CN346=Inputs!$CO346)),0,IF(AV$4=Inputs!$CN346,0.8,IF(AV$4=Inputs!$CN346+1,0.6,IF(AV$4=Inputs!$CN346+2,0.4,IF(AV$4=Inputs!$CO346,0.2,IF(AND(AV$4&gt;=Inputs!$CL346,AV$4&lt;Inputs!$CM346),(AV$4-Inputs!$CL346+1)/(Inputs!$AI346+1),0)))))))))</f>
        <v>0</v>
      </c>
      <c r="AW349" s="27">
        <f>IF(AND(Inputs!$CO346=0,AW$4&gt;=Inputs!$CM346),1,IF(AND(AW$4&gt;=Inputs!$CM346,AW$4&lt;Inputs!$CN346),1,IF(AND(AW$4=Inputs!$CN346,AW$4=Inputs!$CO346),1,IF(OR(AND(AW$4=Inputs!$CN346+1,Inputs!$CN346=Inputs!$CO346),AND(AW$4=Inputs!$CN346+2,Inputs!$CN346=Inputs!$CO346)),0,IF(AW$4=Inputs!$CN346,0.8,IF(AW$4=Inputs!$CN346+1,0.6,IF(AW$4=Inputs!$CN346+2,0.4,IF(AW$4=Inputs!$CO346,0.2,IF(AND(AW$4&gt;=Inputs!$CL346,AW$4&lt;Inputs!$CM346),(AW$4-Inputs!$CL346+1)/(Inputs!$AI346+1),0)))))))))</f>
        <v>0</v>
      </c>
      <c r="AX349" s="27">
        <f>IF(AND(Inputs!$CO346=0,AX$4&gt;=Inputs!$CM346),1,IF(AND(AX$4&gt;=Inputs!$CM346,AX$4&lt;Inputs!$CN346),1,IF(AND(AX$4=Inputs!$CN346,AX$4=Inputs!$CO346),1,IF(OR(AND(AX$4=Inputs!$CN346+1,Inputs!$CN346=Inputs!$CO346),AND(AX$4=Inputs!$CN346+2,Inputs!$CN346=Inputs!$CO346)),0,IF(AX$4=Inputs!$CN346,0.8,IF(AX$4=Inputs!$CN346+1,0.6,IF(AX$4=Inputs!$CN346+2,0.4,IF(AX$4=Inputs!$CO346,0.2,IF(AND(AX$4&gt;=Inputs!$CL346,AX$4&lt;Inputs!$CM346),(AX$4-Inputs!$CL346+1)/(Inputs!$AI346+1),0)))))))))</f>
        <v>0</v>
      </c>
      <c r="AY349" s="27">
        <f>IF(AND(Inputs!$CO346=0,AY$4&gt;=Inputs!$CM346),1,IF(AND(AY$4&gt;=Inputs!$CM346,AY$4&lt;Inputs!$CN346),1,IF(AND(AY$4=Inputs!$CN346,AY$4=Inputs!$CO346),1,IF(OR(AND(AY$4=Inputs!$CN346+1,Inputs!$CN346=Inputs!$CO346),AND(AY$4=Inputs!$CN346+2,Inputs!$CN346=Inputs!$CO346)),0,IF(AY$4=Inputs!$CN346,0.8,IF(AY$4=Inputs!$CN346+1,0.6,IF(AY$4=Inputs!$CN346+2,0.4,IF(AY$4=Inputs!$CO346,0.2,IF(AND(AY$4&gt;=Inputs!$CL346,AY$4&lt;Inputs!$CM346),(AY$4-Inputs!$CL346+1)/(Inputs!$AI346+1),0)))))))))</f>
        <v>0</v>
      </c>
      <c r="AZ349" s="27">
        <f>IF(AND(Inputs!$CO346=0,AZ$4&gt;=Inputs!$CM346),1,IF(AND(AZ$4&gt;=Inputs!$CM346,AZ$4&lt;Inputs!$CN346),1,IF(AND(AZ$4=Inputs!$CN346,AZ$4=Inputs!$CO346),1,IF(OR(AND(AZ$4=Inputs!$CN346+1,Inputs!$CN346=Inputs!$CO346),AND(AZ$4=Inputs!$CN346+2,Inputs!$CN346=Inputs!$CO346)),0,IF(AZ$4=Inputs!$CN346,0.8,IF(AZ$4=Inputs!$CN346+1,0.6,IF(AZ$4=Inputs!$CN346+2,0.4,IF(AZ$4=Inputs!$CO346,0.2,IF(AND(AZ$4&gt;=Inputs!$CL346,AZ$4&lt;Inputs!$CM346),(AZ$4-Inputs!$CL346+1)/(Inputs!$AI346+1),0)))))))))</f>
        <v>0</v>
      </c>
      <c r="BA349" s="27">
        <f>IF(AND(Inputs!$CO346=0,BA$4&gt;=Inputs!$CM346),1,IF(AND(BA$4&gt;=Inputs!$CM346,BA$4&lt;Inputs!$CN346),1,IF(AND(BA$4=Inputs!$CN346,BA$4=Inputs!$CO346),1,IF(OR(AND(BA$4=Inputs!$CN346+1,Inputs!$CN346=Inputs!$CO346),AND(BA$4=Inputs!$CN346+2,Inputs!$CN346=Inputs!$CO346)),0,IF(BA$4=Inputs!$CN346,0.8,IF(BA$4=Inputs!$CN346+1,0.6,IF(BA$4=Inputs!$CN346+2,0.4,IF(BA$4=Inputs!$CO346,0.2,IF(AND(BA$4&gt;=Inputs!$CL346,BA$4&lt;Inputs!$CM346),(BA$4-Inputs!$CL346+1)/(Inputs!$AI346+1),0)))))))))</f>
        <v>0</v>
      </c>
      <c r="BB349" s="27">
        <f>IF(AND(Inputs!$CO346=0,BB$4&gt;=Inputs!$CM346),1,IF(AND(BB$4&gt;=Inputs!$CM346,BB$4&lt;Inputs!$CN346),1,IF(AND(BB$4=Inputs!$CN346,BB$4=Inputs!$CO346),1,IF(OR(AND(BB$4=Inputs!$CN346+1,Inputs!$CN346=Inputs!$CO346),AND(BB$4=Inputs!$CN346+2,Inputs!$CN346=Inputs!$CO346)),0,IF(BB$4=Inputs!$CN346,0.8,IF(BB$4=Inputs!$CN346+1,0.6,IF(BB$4=Inputs!$CN346+2,0.4,IF(BB$4=Inputs!$CO346,0.2,IF(AND(BB$4&gt;=Inputs!$CL346,BB$4&lt;Inputs!$CM346),(BB$4-Inputs!$CL346+1)/(Inputs!$AI346+1),0)))))))))</f>
        <v>0</v>
      </c>
      <c r="BC349" s="27">
        <f>IF(AND(Inputs!$CO346=0,BC$4&gt;=Inputs!$CM346),1,IF(AND(BC$4&gt;=Inputs!$CM346,BC$4&lt;Inputs!$CN346),1,IF(AND(BC$4=Inputs!$CN346,BC$4=Inputs!$CO346),1,IF(OR(AND(BC$4=Inputs!$CN346+1,Inputs!$CN346=Inputs!$CO346),AND(BC$4=Inputs!$CN346+2,Inputs!$CN346=Inputs!$CO346)),0,IF(BC$4=Inputs!$CN346,0.8,IF(BC$4=Inputs!$CN346+1,0.6,IF(BC$4=Inputs!$CN346+2,0.4,IF(BC$4=Inputs!$CO346,0.2,IF(AND(BC$4&gt;=Inputs!$CL346,BC$4&lt;Inputs!$CM346),(BC$4-Inputs!$CL346+1)/(Inputs!$AI346+1),0)))))))))</f>
        <v>0</v>
      </c>
      <c r="BD349" s="27">
        <f>IF(AND(Inputs!$CO346=0,BD$4&gt;=Inputs!$CM346),1,IF(AND(BD$4&gt;=Inputs!$CM346,BD$4&lt;Inputs!$CN346),1,IF(AND(BD$4=Inputs!$CN346,BD$4=Inputs!$CO346),1,IF(OR(AND(BD$4=Inputs!$CN346+1,Inputs!$CN346=Inputs!$CO346),AND(BD$4=Inputs!$CN346+2,Inputs!$CN346=Inputs!$CO346)),0,IF(BD$4=Inputs!$CN346,0.8,IF(BD$4=Inputs!$CN346+1,0.6,IF(BD$4=Inputs!$CN346+2,0.4,IF(BD$4=Inputs!$CO346,0.2,IF(AND(BD$4&gt;=Inputs!$CL346,BD$4&lt;Inputs!$CM346),(BD$4-Inputs!$CL346+1)/(Inputs!$AI346+1),0)))))))))</f>
        <v>0</v>
      </c>
      <c r="BE349" s="27">
        <f>IF(AND(Inputs!$CO346=0,BE$4&gt;=Inputs!$CM346),1,IF(AND(BE$4&gt;=Inputs!$CM346,BE$4&lt;Inputs!$CN346),1,IF(AND(BE$4=Inputs!$CN346,BE$4=Inputs!$CO346),1,IF(OR(AND(BE$4=Inputs!$CN346+1,Inputs!$CN346=Inputs!$CO346),AND(BE$4=Inputs!$CN346+2,Inputs!$CN346=Inputs!$CO346)),0,IF(BE$4=Inputs!$CN346,0.8,IF(BE$4=Inputs!$CN346+1,0.6,IF(BE$4=Inputs!$CN346+2,0.4,IF(BE$4=Inputs!$CO346,0.2,IF(AND(BE$4&gt;=Inputs!$CL346,BE$4&lt;Inputs!$CM346),(BE$4-Inputs!$CL346+1)/(Inputs!$AI346+1),0)))))))))</f>
        <v>0</v>
      </c>
      <c r="BF349" s="27">
        <f>IF(AND(Inputs!$CO346=0,BF$4&gt;=Inputs!$CM346),1,IF(AND(BF$4&gt;=Inputs!$CM346,BF$4&lt;Inputs!$CN346),1,IF(AND(BF$4=Inputs!$CN346,BF$4=Inputs!$CO346),1,IF(OR(AND(BF$4=Inputs!$CN346+1,Inputs!$CN346=Inputs!$CO346),AND(BF$4=Inputs!$CN346+2,Inputs!$CN346=Inputs!$CO346)),0,IF(BF$4=Inputs!$CN346,0.8,IF(BF$4=Inputs!$CN346+1,0.6,IF(BF$4=Inputs!$CN346+2,0.4,IF(BF$4=Inputs!$CO346,0.2,IF(AND(BF$4&gt;=Inputs!$CL346,BF$4&lt;Inputs!$CM346),(BF$4-Inputs!$CL346+1)/(Inputs!$AI346+1),0)))))))))</f>
        <v>0</v>
      </c>
      <c r="BG349" s="27">
        <f>IF(AND(Inputs!$CO346=0,BG$4&gt;=Inputs!$CM346),1,IF(AND(BG$4&gt;=Inputs!$CM346,BG$4&lt;Inputs!$CN346),1,IF(AND(BG$4=Inputs!$CN346,BG$4=Inputs!$CO346),1,IF(OR(AND(BG$4=Inputs!$CN346+1,Inputs!$CN346=Inputs!$CO346),AND(BG$4=Inputs!$CN346+2,Inputs!$CN346=Inputs!$CO346)),0,IF(BG$4=Inputs!$CN346,0.8,IF(BG$4=Inputs!$CN346+1,0.6,IF(BG$4=Inputs!$CN346+2,0.4,IF(BG$4=Inputs!$CO346,0.2,IF(AND(BG$4&gt;=Inputs!$CL346,BG$4&lt;Inputs!$CM346),(BG$4-Inputs!$CL346+1)/(Inputs!$AI346+1),0)))))))))</f>
        <v>0</v>
      </c>
      <c r="BH349" s="27">
        <f>IF(AND(Inputs!$CO346=0,BH$4&gt;=Inputs!$CM346),1,IF(AND(BH$4&gt;=Inputs!$CM346,BH$4&lt;Inputs!$CN346),1,IF(AND(BH$4=Inputs!$CN346,BH$4=Inputs!$CO346),1,IF(OR(AND(BH$4=Inputs!$CN346+1,Inputs!$CN346=Inputs!$CO346),AND(BH$4=Inputs!$CN346+2,Inputs!$CN346=Inputs!$CO346)),0,IF(BH$4=Inputs!$CN346,0.8,IF(BH$4=Inputs!$CN346+1,0.6,IF(BH$4=Inputs!$CN346+2,0.4,IF(BH$4=Inputs!$CO346,0.2,IF(AND(BH$4&gt;=Inputs!$CL346,BH$4&lt;Inputs!$CM346),(BH$4-Inputs!$CL346+1)/(Inputs!$AI346+1),0)))))))))</f>
        <v>0</v>
      </c>
      <c r="BI349" s="27">
        <f>IF(AND(Inputs!$CO346=0,BI$4&gt;=Inputs!$CM346),1,IF(AND(BI$4&gt;=Inputs!$CM346,BI$4&lt;Inputs!$CN346),1,IF(AND(BI$4=Inputs!$CN346,BI$4=Inputs!$CO346),1,IF(OR(AND(BI$4=Inputs!$CN346+1,Inputs!$CN346=Inputs!$CO346),AND(BI$4=Inputs!$CN346+2,Inputs!$CN346=Inputs!$CO346)),0,IF(BI$4=Inputs!$CN346,0.8,IF(BI$4=Inputs!$CN346+1,0.6,IF(BI$4=Inputs!$CN346+2,0.4,IF(BI$4=Inputs!$CO346,0.2,IF(AND(BI$4&gt;=Inputs!$CL346,BI$4&lt;Inputs!$CM346),(BI$4-Inputs!$CL346+1)/(Inputs!$AI346+1),0)))))))))</f>
        <v>0</v>
      </c>
      <c r="BJ349" s="27">
        <f>IF(AND(Inputs!$CO346=0,BJ$4&gt;=Inputs!$CM346),1,IF(AND(BJ$4&gt;=Inputs!$CM346,BJ$4&lt;Inputs!$CN346),1,IF(AND(BJ$4=Inputs!$CN346,BJ$4=Inputs!$CO346),1,IF(OR(AND(BJ$4=Inputs!$CN346+1,Inputs!$CN346=Inputs!$CO346),AND(BJ$4=Inputs!$CN346+2,Inputs!$CN346=Inputs!$CO346)),0,IF(BJ$4=Inputs!$CN346,0.8,IF(BJ$4=Inputs!$CN346+1,0.6,IF(BJ$4=Inputs!$CN346+2,0.4,IF(BJ$4=Inputs!$CO346,0.2,IF(AND(BJ$4&gt;=Inputs!$CL346,BJ$4&lt;Inputs!$CM346),(BJ$4-Inputs!$CL346+1)/(Inputs!$AI346+1),0)))))))))</f>
        <v>0</v>
      </c>
      <c r="BK349" s="27">
        <f>IF(AND(Inputs!$CO346=0,BK$4&gt;=Inputs!$CM346),1,IF(AND(BK$4&gt;=Inputs!$CM346,BK$4&lt;Inputs!$CN346),1,IF(AND(BK$4=Inputs!$CN346,BK$4=Inputs!$CO346),1,IF(OR(AND(BK$4=Inputs!$CN346+1,Inputs!$CN346=Inputs!$CO346),AND(BK$4=Inputs!$CN346+2,Inputs!$CN346=Inputs!$CO346)),0,IF(BK$4=Inputs!$CN346,0.8,IF(BK$4=Inputs!$CN346+1,0.6,IF(BK$4=Inputs!$CN346+2,0.4,IF(BK$4=Inputs!$CO346,0.2,IF(AND(BK$4&gt;=Inputs!$CL346,BK$4&lt;Inputs!$CM346),(BK$4-Inputs!$CL346+1)/(Inputs!$AI346+1),0)))))))))</f>
        <v>0</v>
      </c>
      <c r="BL349" s="27">
        <f>IF(AND(Inputs!$CO346=0,BL$4&gt;=Inputs!$CM346),1,IF(AND(BL$4&gt;=Inputs!$CM346,BL$4&lt;Inputs!$CN346),1,IF(AND(BL$4=Inputs!$CN346,BL$4=Inputs!$CO346),1,IF(OR(AND(BL$4=Inputs!$CN346+1,Inputs!$CN346=Inputs!$CO346),AND(BL$4=Inputs!$CN346+2,Inputs!$CN346=Inputs!$CO346)),0,IF(BL$4=Inputs!$CN346,0.8,IF(BL$4=Inputs!$CN346+1,0.6,IF(BL$4=Inputs!$CN346+2,0.4,IF(BL$4=Inputs!$CO346,0.2,IF(AND(BL$4&gt;=Inputs!$CL346,BL$4&lt;Inputs!$CM346),(BL$4-Inputs!$CL346+1)/(Inputs!$AI346+1),0)))))))))</f>
        <v>0</v>
      </c>
      <c r="BM349" s="27">
        <f>IF(AND(Inputs!$CO346=0,BM$4&gt;=Inputs!$CM346),1,IF(AND(BM$4&gt;=Inputs!$CM346,BM$4&lt;Inputs!$CN346),1,IF(AND(BM$4=Inputs!$CN346,BM$4=Inputs!$CO346),1,IF(OR(AND(BM$4=Inputs!$CN346+1,Inputs!$CN346=Inputs!$CO346),AND(BM$4=Inputs!$CN346+2,Inputs!$CN346=Inputs!$CO346)),0,IF(BM$4=Inputs!$CN346,0.8,IF(BM$4=Inputs!$CN346+1,0.6,IF(BM$4=Inputs!$CN346+2,0.4,IF(BM$4=Inputs!$CO346,0.2,IF(AND(BM$4&gt;=Inputs!$CL346,BM$4&lt;Inputs!$CM346),(BM$4-Inputs!$CL346+1)/(Inputs!$AI346+1),0)))))))))</f>
        <v>0</v>
      </c>
      <c r="BO349" s="46" t="str">
        <f>IF(Inputs!$B346="","",(ROUND(Inputs!$BC346*AJ349,0)))</f>
        <v/>
      </c>
      <c r="BP349" s="46" t="str">
        <f>IF(Inputs!$B346="","",(ROUND(Inputs!$BC346*AK349,0)))</f>
        <v/>
      </c>
      <c r="BQ349" s="46" t="str">
        <f>IF(Inputs!$B346="","",(ROUND(Inputs!$BC346*AL349,0)))</f>
        <v/>
      </c>
      <c r="BR349" s="46" t="str">
        <f>IF(Inputs!$B346="","",(ROUND(Inputs!$BC346*AM349,0)))</f>
        <v/>
      </c>
      <c r="BS349" s="46" t="str">
        <f>IF(Inputs!$B346="","",(ROUND(Inputs!$BC346*AN349,0)))</f>
        <v/>
      </c>
      <c r="BT349" s="46" t="str">
        <f>IF(Inputs!$B346="","",(ROUND(Inputs!$BC346*AO349,0)))</f>
        <v/>
      </c>
      <c r="BU349" s="46" t="str">
        <f>IF(Inputs!$B346="","",(ROUND(Inputs!$BC346*AP349,0)))</f>
        <v/>
      </c>
      <c r="BV349" s="46" t="str">
        <f>IF(Inputs!$B346="","",(ROUND(Inputs!$BC346*AQ349,0)))</f>
        <v/>
      </c>
      <c r="BW349" s="46" t="str">
        <f>IF(Inputs!$B346="","",(ROUND(Inputs!$BC346*AR349,0)))</f>
        <v/>
      </c>
      <c r="BX349" s="46" t="str">
        <f>IF(Inputs!$B346="","",(ROUND(Inputs!$BC346*AS349,0)))</f>
        <v/>
      </c>
      <c r="BY349" s="46" t="str">
        <f>IF(Inputs!$B346="","",(ROUND(Inputs!$BC346*AT349,0)))</f>
        <v/>
      </c>
      <c r="BZ349" s="46" t="str">
        <f>IF(Inputs!$B346="","",(ROUND(Inputs!$BC346*AU349,0)))</f>
        <v/>
      </c>
      <c r="CA349" s="46" t="str">
        <f>IF(Inputs!$B346="","",(ROUND(Inputs!$BC346*AV349,0)))</f>
        <v/>
      </c>
      <c r="CB349" s="46" t="str">
        <f>IF(Inputs!$B346="","",(ROUND(Inputs!$BC346*AW349,0)))</f>
        <v/>
      </c>
      <c r="CC349" s="46" t="str">
        <f>IF(Inputs!$B346="","",(ROUND(Inputs!$BC346*AX349,0)))</f>
        <v/>
      </c>
      <c r="CD349" s="46" t="str">
        <f>IF(Inputs!$B346="","",(ROUND(Inputs!$BC346*AY349,0)))</f>
        <v/>
      </c>
      <c r="CE349" s="46" t="str">
        <f>IF(Inputs!$B346="","",(ROUND(Inputs!$BC346*AZ349,0)))</f>
        <v/>
      </c>
      <c r="CF349" s="46" t="str">
        <f>IF(Inputs!$B346="","",(ROUND(Inputs!$BC346*BA349,0)))</f>
        <v/>
      </c>
      <c r="CG349" s="46" t="str">
        <f>IF(Inputs!$B346="","",(ROUND(Inputs!$BC346*BB349,0)))</f>
        <v/>
      </c>
      <c r="CH349" s="46" t="str">
        <f>IF(Inputs!$B346="","",(ROUND(Inputs!$BC346*BC349,0)))</f>
        <v/>
      </c>
      <c r="CI349" s="46" t="str">
        <f>IF(Inputs!$B346="","",(ROUND(Inputs!$BC346*BD349,0)))</f>
        <v/>
      </c>
      <c r="CJ349" s="46" t="str">
        <f>IF(Inputs!$B346="","",(ROUND(Inputs!$BC346*BE349,0)))</f>
        <v/>
      </c>
      <c r="CK349" s="46" t="str">
        <f>IF(Inputs!$B346="","",(ROUND(Inputs!$BC346*BF349,0)))</f>
        <v/>
      </c>
      <c r="CL349" s="46" t="str">
        <f>IF(Inputs!$B346="","",(ROUND(Inputs!$BC346*BG349,0)))</f>
        <v/>
      </c>
      <c r="CM349" s="46" t="str">
        <f>IF(Inputs!$B346="","",(ROUND(Inputs!$BC346*BH349,0)))</f>
        <v/>
      </c>
      <c r="CN349" s="46" t="str">
        <f>IF(Inputs!$B346="","",(ROUND(Inputs!$BC346*BI349,0)))</f>
        <v/>
      </c>
      <c r="CO349" s="46" t="str">
        <f>IF(Inputs!$B346="","",(ROUND(Inputs!$BC346*BJ349,0)))</f>
        <v/>
      </c>
      <c r="CP349" s="46" t="str">
        <f>IF(Inputs!$B346="","",(ROUND(Inputs!$BC346*BK349,0)))</f>
        <v/>
      </c>
      <c r="CQ349" s="46" t="str">
        <f>IF(Inputs!$B346="","",(ROUND(Inputs!$BC346*BL349,0)))</f>
        <v/>
      </c>
      <c r="CR349" s="46" t="str">
        <f>IF(Inputs!$B346="","",(ROUND(Inputs!$BC346*BM349,0)))</f>
        <v/>
      </c>
      <c r="CV349" s="46" t="str">
        <f>IF(A349="","",IF(AND(CV$4&lt;=Inputs!$CQ346,CV$4&gt;=Inputs!$CP346),Inputs!$AR346/(Inputs!$CQ346-Inputs!$CP346+1),0)+IF(CV$4=Inputs!$CL346,Inputs!$BD346,0))</f>
        <v/>
      </c>
      <c r="CW349" s="46" t="str">
        <f>IF(B349="","",IF(AND(CW$4&lt;=Inputs!$CQ346,CW$4&gt;=Inputs!$CP346),Inputs!$AR346/(Inputs!$CQ346-Inputs!$CP346+1),0)+IF(CW$4=Inputs!$CL346,Inputs!$BD346,0))</f>
        <v/>
      </c>
      <c r="CX349" s="46" t="str">
        <f>IF(C349="","",IF(AND(CX$4&lt;=Inputs!$CQ346,CX$4&gt;=Inputs!$CP346),Inputs!$AR346/(Inputs!$CQ346-Inputs!$CP346+1),0)+IF(CX$4=Inputs!$CL346,Inputs!$BD346,0))</f>
        <v/>
      </c>
      <c r="CY349" s="46" t="str">
        <f>IF(D349="","",IF(AND(CY$4&lt;=Inputs!$CQ346,CY$4&gt;=Inputs!$CP346),Inputs!$AR346/(Inputs!$CQ346-Inputs!$CP346+1),0)+IF(CY$4=Inputs!$CL346,Inputs!$BD346,0))</f>
        <v/>
      </c>
      <c r="CZ349" s="46" t="str">
        <f>IF(E349="","",IF(AND(CZ$4&lt;=Inputs!$CQ346,CZ$4&gt;=Inputs!$CP346),Inputs!$AR346/(Inputs!$CQ346-Inputs!$CP346+1),0)+IF(CZ$4=Inputs!$CL346,Inputs!$BD346,0))</f>
        <v/>
      </c>
      <c r="DA349" s="46" t="str">
        <f>IF(F349="","",IF(AND(DA$4&lt;=Inputs!$CQ346,DA$4&gt;=Inputs!$CP346),Inputs!$AR346/(Inputs!$CQ346-Inputs!$CP346+1),0)+IF(DA$4=Inputs!$CL346,Inputs!$BD346,0))</f>
        <v/>
      </c>
      <c r="DB349" s="46" t="str">
        <f>IF(G349="","",IF(AND(DB$4&lt;=Inputs!$CQ346,DB$4&gt;=Inputs!$CP346),Inputs!$AR346/(Inputs!$CQ346-Inputs!$CP346+1),0)+IF(DB$4=Inputs!$CL346,Inputs!$BD346,0))</f>
        <v/>
      </c>
      <c r="DC349" s="46" t="str">
        <f>IF(H349="","",IF(AND(DC$4&lt;=Inputs!$CQ346,DC$4&gt;=Inputs!$CP346),Inputs!$AR346/(Inputs!$CQ346-Inputs!$CP346+1),0)+IF(DC$4=Inputs!$CL346,Inputs!$BD346,0))</f>
        <v/>
      </c>
      <c r="DD349" s="46" t="str">
        <f>IF(I349="","",IF(AND(DD$4&lt;=Inputs!$CQ346,DD$4&gt;=Inputs!$CP346),Inputs!$AR346/(Inputs!$CQ346-Inputs!$CP346+1),0)+IF(DD$4=Inputs!$CL346,Inputs!$BD346,0))</f>
        <v/>
      </c>
      <c r="DE349" s="46" t="str">
        <f>IF(J349="","",IF(AND(DE$4&lt;=Inputs!$CQ346,DE$4&gt;=Inputs!$CP346),Inputs!$AR346/(Inputs!$CQ346-Inputs!$CP346+1),0)+IF(DE$4=Inputs!$CL346,Inputs!$BD346,0))</f>
        <v/>
      </c>
      <c r="DF349" s="46" t="str">
        <f>IF(K349="","",IF(AND(DF$4&lt;=Inputs!$CQ346,DF$4&gt;=Inputs!$CP346),Inputs!$AR346/(Inputs!$CQ346-Inputs!$CP346+1),0)+IF(DF$4=Inputs!$CL346,Inputs!$BD346,0))</f>
        <v/>
      </c>
      <c r="DG349" s="46" t="str">
        <f>IF(L349="","",IF(AND(DG$4&lt;=Inputs!$CQ346,DG$4&gt;=Inputs!$CP346),Inputs!$AR346/(Inputs!$CQ346-Inputs!$CP346+1),0)+IF(DG$4=Inputs!$CL346,Inputs!$BD346,0))</f>
        <v/>
      </c>
      <c r="DH349" s="46" t="str">
        <f>IF(M349="","",IF(AND(DH$4&lt;=Inputs!$CQ346,DH$4&gt;=Inputs!$CP346),Inputs!$AR346/(Inputs!$CQ346-Inputs!$CP346+1),0)+IF(DH$4=Inputs!$CL346,Inputs!$BD346,0))</f>
        <v/>
      </c>
      <c r="DI349" s="46" t="str">
        <f>IF(N349="","",IF(AND(DI$4&lt;=Inputs!$CQ346,DI$4&gt;=Inputs!$CP346),Inputs!$AR346/(Inputs!$CQ346-Inputs!$CP346+1),0)+IF(DI$4=Inputs!$CL346,Inputs!$BD346,0))</f>
        <v/>
      </c>
      <c r="DJ349" s="46" t="str">
        <f>IF(O349="","",IF(AND(DJ$4&lt;=Inputs!$CQ346,DJ$4&gt;=Inputs!$CP346),Inputs!$AR346/(Inputs!$CQ346-Inputs!$CP346+1),0)+IF(DJ$4=Inputs!$CL346,Inputs!$BD346,0))</f>
        <v/>
      </c>
      <c r="DK349" s="46" t="str">
        <f>IF(P349="","",IF(AND(DK$4&lt;=Inputs!$CQ346,DK$4&gt;=Inputs!$CP346),Inputs!$AR346/(Inputs!$CQ346-Inputs!$CP346+1),0)+IF(DK$4=Inputs!$CL346,Inputs!$BD346,0))</f>
        <v/>
      </c>
      <c r="DL349" s="46" t="str">
        <f>IF(Q349="","",IF(AND(DL$4&lt;=Inputs!$CQ346,DL$4&gt;=Inputs!$CP346),Inputs!$AR346/(Inputs!$CQ346-Inputs!$CP346+1),0)+IF(DL$4=Inputs!$CL346,Inputs!$BD346,0))</f>
        <v/>
      </c>
      <c r="DM349" s="46" t="str">
        <f>IF(R349="","",IF(AND(DM$4&lt;=Inputs!$CQ346,DM$4&gt;=Inputs!$CP346),Inputs!$AR346/(Inputs!$CQ346-Inputs!$CP346+1),0)+IF(DM$4=Inputs!$CL346,Inputs!$BD346,0))</f>
        <v/>
      </c>
      <c r="DN349" s="46" t="str">
        <f>IF(S349="","",IF(AND(DN$4&lt;=Inputs!$CQ346,DN$4&gt;=Inputs!$CP346),Inputs!$AR346/(Inputs!$CQ346-Inputs!$CP346+1),0)+IF(DN$4=Inputs!$CL346,Inputs!$BD346,0))</f>
        <v/>
      </c>
      <c r="DO349" s="46" t="str">
        <f>IF(T349="","",IF(AND(DO$4&lt;=Inputs!$CQ346,DO$4&gt;=Inputs!$CP346),Inputs!$AR346/(Inputs!$CQ346-Inputs!$CP346+1),0)+IF(DO$4=Inputs!$CL346,Inputs!$BD346,0))</f>
        <v/>
      </c>
      <c r="DP349" s="46" t="str">
        <f>IF(U349="","",IF(AND(DP$4&lt;=Inputs!$CQ346,DP$4&gt;=Inputs!$CP346),Inputs!$AR346/(Inputs!$CQ346-Inputs!$CP346+1),0)+IF(DP$4=Inputs!$CL346,Inputs!$BD346,0))</f>
        <v/>
      </c>
      <c r="DQ349" s="46" t="str">
        <f>IF(V349="","",IF(AND(DQ$4&lt;=Inputs!$CQ346,DQ$4&gt;=Inputs!$CP346),Inputs!$AR346/(Inputs!$CQ346-Inputs!$CP346+1),0)+IF(DQ$4=Inputs!$CL346,Inputs!$BD346,0))</f>
        <v/>
      </c>
      <c r="DR349" s="46" t="str">
        <f>IF(W349="","",IF(AND(DR$4&lt;=Inputs!$CQ346,DR$4&gt;=Inputs!$CP346),Inputs!$AR346/(Inputs!$CQ346-Inputs!$CP346+1),0)+IF(DR$4=Inputs!$CL346,Inputs!$BD346,0))</f>
        <v/>
      </c>
      <c r="DS349" s="46" t="str">
        <f>IF(X349="","",IF(AND(DS$4&lt;=Inputs!$CQ346,DS$4&gt;=Inputs!$CP346),Inputs!$AR346/(Inputs!$CQ346-Inputs!$CP346+1),0)+IF(DS$4=Inputs!$CL346,Inputs!$BD346,0))</f>
        <v/>
      </c>
      <c r="DT349" s="46" t="str">
        <f>IF(Y349="","",IF(AND(DT$4&lt;=Inputs!$CQ346,DT$4&gt;=Inputs!$CP346),Inputs!$AR346/(Inputs!$CQ346-Inputs!$CP346+1),0)+IF(DT$4=Inputs!$CL346,Inputs!$BD346,0))</f>
        <v/>
      </c>
      <c r="DU349" s="46" t="str">
        <f>IF(Z349="","",IF(AND(DU$4&lt;=Inputs!$CQ346,DU$4&gt;=Inputs!$CP346),Inputs!$AR346/(Inputs!$CQ346-Inputs!$CP346+1),0)+IF(DU$4=Inputs!$CL346,Inputs!$BD346,0))</f>
        <v/>
      </c>
      <c r="DV349" s="46" t="str">
        <f>IF(AA349="","",IF(AND(DV$4&lt;=Inputs!$CQ346,DV$4&gt;=Inputs!$CP346),Inputs!$AR346/(Inputs!$CQ346-Inputs!$CP346+1),0)+IF(DV$4=Inputs!$CL346,Inputs!$BD346,0))</f>
        <v/>
      </c>
      <c r="DW349" s="46" t="str">
        <f>IF(AB349="","",IF(AND(DW$4&lt;=Inputs!$CQ346,DW$4&gt;=Inputs!$CP346),Inputs!$AR346/(Inputs!$CQ346-Inputs!$CP346+1),0)+IF(DW$4=Inputs!$CL346,Inputs!$BD346,0))</f>
        <v/>
      </c>
      <c r="DX349" s="46" t="str">
        <f>IF(AC349="","",IF(AND(DX$4&lt;=Inputs!$CQ346,DX$4&gt;=Inputs!$CP346),Inputs!$AR346/(Inputs!$CQ346-Inputs!$CP346+1),0)+IF(DX$4=Inputs!$CL346,Inputs!$BD346,0))</f>
        <v/>
      </c>
      <c r="DY349" s="46" t="str">
        <f>IF(AD349="","",IF(AND(DY$4&lt;=Inputs!$CQ346,DY$4&gt;=Inputs!$CP346),Inputs!$AR346/(Inputs!$CQ346-Inputs!$CP346+1),0)+IF(DY$4=Inputs!$CL346,Inputs!$BD346,0))</f>
        <v/>
      </c>
      <c r="DZ349" s="46" t="str">
        <f t="shared" si="14"/>
        <v/>
      </c>
    </row>
    <row r="350" spans="1:130">
      <c r="A350" s="7" t="str">
        <f>IF(Inputs!A347="","",Inputs!A347)</f>
        <v/>
      </c>
      <c r="B350" t="str">
        <f>IF(Inputs!B347="","",Inputs!B347)</f>
        <v/>
      </c>
      <c r="C350" s="46" t="str">
        <f>IF(Inputs!$B347="","",BO350-CV350)</f>
        <v/>
      </c>
      <c r="D350" s="46" t="str">
        <f>IF(Inputs!$B347="","",BP350-CW350)</f>
        <v/>
      </c>
      <c r="E350" s="46" t="str">
        <f>IF(Inputs!$B347="","",BQ350-CX350)</f>
        <v/>
      </c>
      <c r="F350" s="46" t="str">
        <f>IF(Inputs!$B347="","",BR350-CY350)</f>
        <v/>
      </c>
      <c r="G350" s="46" t="str">
        <f>IF(Inputs!$B347="","",BS350-CZ350)</f>
        <v/>
      </c>
      <c r="H350" s="46" t="str">
        <f>IF(Inputs!$B347="","",BT350-DA350)</f>
        <v/>
      </c>
      <c r="I350" s="46" t="str">
        <f>IF(Inputs!$B347="","",BU350-DB350)</f>
        <v/>
      </c>
      <c r="J350" s="46" t="str">
        <f>IF(Inputs!$B347="","",BV350-DC350)</f>
        <v/>
      </c>
      <c r="K350" s="46" t="str">
        <f>IF(Inputs!$B347="","",BW350-DD350)</f>
        <v/>
      </c>
      <c r="L350" s="46" t="str">
        <f>IF(Inputs!$B347="","",BX350-DE350)</f>
        <v/>
      </c>
      <c r="M350" s="46" t="str">
        <f>IF(Inputs!$B347="","",BY350-DF350)</f>
        <v/>
      </c>
      <c r="N350" s="46" t="str">
        <f>IF(Inputs!$B347="","",BZ350-DG350)</f>
        <v/>
      </c>
      <c r="O350" s="46" t="str">
        <f>IF(Inputs!$B347="","",CA350-DH350)</f>
        <v/>
      </c>
      <c r="P350" s="46" t="str">
        <f>IF(Inputs!$B347="","",CB350-DI350)</f>
        <v/>
      </c>
      <c r="Q350" s="46" t="str">
        <f>IF(Inputs!$B347="","",CC350-DJ350)</f>
        <v/>
      </c>
      <c r="R350" s="46" t="str">
        <f>IF(Inputs!$B347="","",CD350-DK350)</f>
        <v/>
      </c>
      <c r="S350" s="46" t="str">
        <f>IF(Inputs!$B347="","",CE350-DL350)</f>
        <v/>
      </c>
      <c r="T350" s="46" t="str">
        <f>IF(Inputs!$B347="","",CF350-DM350)</f>
        <v/>
      </c>
      <c r="U350" s="46" t="str">
        <f>IF(Inputs!$B347="","",CG350-DN350)</f>
        <v/>
      </c>
      <c r="V350" s="46" t="str">
        <f>IF(Inputs!$B347="","",CH350-DO350)</f>
        <v/>
      </c>
      <c r="W350" s="46" t="str">
        <f>IF(Inputs!$B347="","",CI350-DP350)</f>
        <v/>
      </c>
      <c r="X350" s="46" t="str">
        <f>IF(Inputs!$B347="","",CJ350-DQ350)</f>
        <v/>
      </c>
      <c r="Y350" s="46" t="str">
        <f>IF(Inputs!$B347="","",CK350-DR350)</f>
        <v/>
      </c>
      <c r="Z350" s="46" t="str">
        <f>IF(Inputs!$B347="","",CL350-DS350)</f>
        <v/>
      </c>
      <c r="AA350" s="46" t="str">
        <f>IF(Inputs!$B347="","",CM350-DT350)</f>
        <v/>
      </c>
      <c r="AB350" s="46" t="str">
        <f>IF(Inputs!$B347="","",CN350-DU350)</f>
        <v/>
      </c>
      <c r="AC350" s="46" t="str">
        <f>IF(Inputs!$B347="","",CO350-DV350)</f>
        <v/>
      </c>
      <c r="AD350" s="46" t="str">
        <f>IF(Inputs!$B347="","",CP350-DW350)</f>
        <v/>
      </c>
      <c r="AE350" s="46" t="str">
        <f>IF(Inputs!$B347="","",CQ350-DX350)</f>
        <v/>
      </c>
      <c r="AF350" s="46" t="str">
        <f>IF(Inputs!$B347="","",CR350-DY350)</f>
        <v/>
      </c>
      <c r="AG350" s="50" t="str">
        <f t="shared" si="15"/>
        <v/>
      </c>
      <c r="AH350" s="50"/>
      <c r="AJ350" s="27">
        <f>IF(AND(Inputs!$CO347=0,AJ$4&gt;=Inputs!$CM347),1,IF(AND(AJ$4&gt;=Inputs!$CM347,AJ$4&lt;Inputs!$CN347),1,IF(AND(AJ$4=Inputs!$CN347,AJ$4=Inputs!$CO347),1,IF(OR(AND(AJ$4=Inputs!$CN347+1,Inputs!$CN347=Inputs!$CO347),AND(AJ$4=Inputs!$CN347+2,Inputs!$CN347=Inputs!$CO347)),0,IF(AJ$4=Inputs!$CN347,0.8,IF(AJ$4=Inputs!$CN347+1,0.6,IF(AJ$4=Inputs!$CN347+2,0.4,IF(AJ$4=Inputs!$CO347,0.2,IF(AND(AJ$4&gt;=Inputs!$CL347,AJ$4&lt;Inputs!$CM347),(AJ$4-Inputs!$CL347+1)/(Inputs!$AI347+1),0)))))))))</f>
        <v>0</v>
      </c>
      <c r="AK350" s="27">
        <f>IF(AND(Inputs!$CO347=0,AK$4&gt;=Inputs!$CM347),1,IF(AND(AK$4&gt;=Inputs!$CM347,AK$4&lt;Inputs!$CN347),1,IF(AND(AK$4=Inputs!$CN347,AK$4=Inputs!$CO347),1,IF(OR(AND(AK$4=Inputs!$CN347+1,Inputs!$CN347=Inputs!$CO347),AND(AK$4=Inputs!$CN347+2,Inputs!$CN347=Inputs!$CO347)),0,IF(AK$4=Inputs!$CN347,0.8,IF(AK$4=Inputs!$CN347+1,0.6,IF(AK$4=Inputs!$CN347+2,0.4,IF(AK$4=Inputs!$CO347,0.2,IF(AND(AK$4&gt;=Inputs!$CL347,AK$4&lt;Inputs!$CM347),(AK$4-Inputs!$CL347+1)/(Inputs!$AI347+1),0)))))))))</f>
        <v>0</v>
      </c>
      <c r="AL350" s="27">
        <f>IF(AND(Inputs!$CO347=0,AL$4&gt;=Inputs!$CM347),1,IF(AND(AL$4&gt;=Inputs!$CM347,AL$4&lt;Inputs!$CN347),1,IF(AND(AL$4=Inputs!$CN347,AL$4=Inputs!$CO347),1,IF(OR(AND(AL$4=Inputs!$CN347+1,Inputs!$CN347=Inputs!$CO347),AND(AL$4=Inputs!$CN347+2,Inputs!$CN347=Inputs!$CO347)),0,IF(AL$4=Inputs!$CN347,0.8,IF(AL$4=Inputs!$CN347+1,0.6,IF(AL$4=Inputs!$CN347+2,0.4,IF(AL$4=Inputs!$CO347,0.2,IF(AND(AL$4&gt;=Inputs!$CL347,AL$4&lt;Inputs!$CM347),(AL$4-Inputs!$CL347+1)/(Inputs!$AI347+1),0)))))))))</f>
        <v>0</v>
      </c>
      <c r="AM350" s="27">
        <f>IF(AND(Inputs!$CO347=0,AM$4&gt;=Inputs!$CM347),1,IF(AND(AM$4&gt;=Inputs!$CM347,AM$4&lt;Inputs!$CN347),1,IF(AND(AM$4=Inputs!$CN347,AM$4=Inputs!$CO347),1,IF(OR(AND(AM$4=Inputs!$CN347+1,Inputs!$CN347=Inputs!$CO347),AND(AM$4=Inputs!$CN347+2,Inputs!$CN347=Inputs!$CO347)),0,IF(AM$4=Inputs!$CN347,0.8,IF(AM$4=Inputs!$CN347+1,0.6,IF(AM$4=Inputs!$CN347+2,0.4,IF(AM$4=Inputs!$CO347,0.2,IF(AND(AM$4&gt;=Inputs!$CL347,AM$4&lt;Inputs!$CM347),(AM$4-Inputs!$CL347+1)/(Inputs!$AI347+1),0)))))))))</f>
        <v>0</v>
      </c>
      <c r="AN350" s="27">
        <f>IF(AND(Inputs!$CO347=0,AN$4&gt;=Inputs!$CM347),1,IF(AND(AN$4&gt;=Inputs!$CM347,AN$4&lt;Inputs!$CN347),1,IF(AND(AN$4=Inputs!$CN347,AN$4=Inputs!$CO347),1,IF(OR(AND(AN$4=Inputs!$CN347+1,Inputs!$CN347=Inputs!$CO347),AND(AN$4=Inputs!$CN347+2,Inputs!$CN347=Inputs!$CO347)),0,IF(AN$4=Inputs!$CN347,0.8,IF(AN$4=Inputs!$CN347+1,0.6,IF(AN$4=Inputs!$CN347+2,0.4,IF(AN$4=Inputs!$CO347,0.2,IF(AND(AN$4&gt;=Inputs!$CL347,AN$4&lt;Inputs!$CM347),(AN$4-Inputs!$CL347+1)/(Inputs!$AI347+1),0)))))))))</f>
        <v>0</v>
      </c>
      <c r="AO350" s="27">
        <f>IF(AND(Inputs!$CO347=0,AO$4&gt;=Inputs!$CM347),1,IF(AND(AO$4&gt;=Inputs!$CM347,AO$4&lt;Inputs!$CN347),1,IF(AND(AO$4=Inputs!$CN347,AO$4=Inputs!$CO347),1,IF(OR(AND(AO$4=Inputs!$CN347+1,Inputs!$CN347=Inputs!$CO347),AND(AO$4=Inputs!$CN347+2,Inputs!$CN347=Inputs!$CO347)),0,IF(AO$4=Inputs!$CN347,0.8,IF(AO$4=Inputs!$CN347+1,0.6,IF(AO$4=Inputs!$CN347+2,0.4,IF(AO$4=Inputs!$CO347,0.2,IF(AND(AO$4&gt;=Inputs!$CL347,AO$4&lt;Inputs!$CM347),(AO$4-Inputs!$CL347+1)/(Inputs!$AI347+1),0)))))))))</f>
        <v>0</v>
      </c>
      <c r="AP350" s="27">
        <f>IF(AND(Inputs!$CO347=0,AP$4&gt;=Inputs!$CM347),1,IF(AND(AP$4&gt;=Inputs!$CM347,AP$4&lt;Inputs!$CN347),1,IF(AND(AP$4=Inputs!$CN347,AP$4=Inputs!$CO347),1,IF(OR(AND(AP$4=Inputs!$CN347+1,Inputs!$CN347=Inputs!$CO347),AND(AP$4=Inputs!$CN347+2,Inputs!$CN347=Inputs!$CO347)),0,IF(AP$4=Inputs!$CN347,0.8,IF(AP$4=Inputs!$CN347+1,0.6,IF(AP$4=Inputs!$CN347+2,0.4,IF(AP$4=Inputs!$CO347,0.2,IF(AND(AP$4&gt;=Inputs!$CL347,AP$4&lt;Inputs!$CM347),(AP$4-Inputs!$CL347+1)/(Inputs!$AI347+1),0)))))))))</f>
        <v>0</v>
      </c>
      <c r="AQ350" s="27">
        <f>IF(AND(Inputs!$CO347=0,AQ$4&gt;=Inputs!$CM347),1,IF(AND(AQ$4&gt;=Inputs!$CM347,AQ$4&lt;Inputs!$CN347),1,IF(AND(AQ$4=Inputs!$CN347,AQ$4=Inputs!$CO347),1,IF(OR(AND(AQ$4=Inputs!$CN347+1,Inputs!$CN347=Inputs!$CO347),AND(AQ$4=Inputs!$CN347+2,Inputs!$CN347=Inputs!$CO347)),0,IF(AQ$4=Inputs!$CN347,0.8,IF(AQ$4=Inputs!$CN347+1,0.6,IF(AQ$4=Inputs!$CN347+2,0.4,IF(AQ$4=Inputs!$CO347,0.2,IF(AND(AQ$4&gt;=Inputs!$CL347,AQ$4&lt;Inputs!$CM347),(AQ$4-Inputs!$CL347+1)/(Inputs!$AI347+1),0)))))))))</f>
        <v>0</v>
      </c>
      <c r="AR350" s="27">
        <f>IF(AND(Inputs!$CO347=0,AR$4&gt;=Inputs!$CM347),1,IF(AND(AR$4&gt;=Inputs!$CM347,AR$4&lt;Inputs!$CN347),1,IF(AND(AR$4=Inputs!$CN347,AR$4=Inputs!$CO347),1,IF(OR(AND(AR$4=Inputs!$CN347+1,Inputs!$CN347=Inputs!$CO347),AND(AR$4=Inputs!$CN347+2,Inputs!$CN347=Inputs!$CO347)),0,IF(AR$4=Inputs!$CN347,0.8,IF(AR$4=Inputs!$CN347+1,0.6,IF(AR$4=Inputs!$CN347+2,0.4,IF(AR$4=Inputs!$CO347,0.2,IF(AND(AR$4&gt;=Inputs!$CL347,AR$4&lt;Inputs!$CM347),(AR$4-Inputs!$CL347+1)/(Inputs!$AI347+1),0)))))))))</f>
        <v>0</v>
      </c>
      <c r="AS350" s="27">
        <f>IF(AND(Inputs!$CO347=0,AS$4&gt;=Inputs!$CM347),1,IF(AND(AS$4&gt;=Inputs!$CM347,AS$4&lt;Inputs!$CN347),1,IF(AND(AS$4=Inputs!$CN347,AS$4=Inputs!$CO347),1,IF(OR(AND(AS$4=Inputs!$CN347+1,Inputs!$CN347=Inputs!$CO347),AND(AS$4=Inputs!$CN347+2,Inputs!$CN347=Inputs!$CO347)),0,IF(AS$4=Inputs!$CN347,0.8,IF(AS$4=Inputs!$CN347+1,0.6,IF(AS$4=Inputs!$CN347+2,0.4,IF(AS$4=Inputs!$CO347,0.2,IF(AND(AS$4&gt;=Inputs!$CL347,AS$4&lt;Inputs!$CM347),(AS$4-Inputs!$CL347+1)/(Inputs!$AI347+1),0)))))))))</f>
        <v>0</v>
      </c>
      <c r="AT350" s="27">
        <f>IF(AND(Inputs!$CO347=0,AT$4&gt;=Inputs!$CM347),1,IF(AND(AT$4&gt;=Inputs!$CM347,AT$4&lt;Inputs!$CN347),1,IF(AND(AT$4=Inputs!$CN347,AT$4=Inputs!$CO347),1,IF(OR(AND(AT$4=Inputs!$CN347+1,Inputs!$CN347=Inputs!$CO347),AND(AT$4=Inputs!$CN347+2,Inputs!$CN347=Inputs!$CO347)),0,IF(AT$4=Inputs!$CN347,0.8,IF(AT$4=Inputs!$CN347+1,0.6,IF(AT$4=Inputs!$CN347+2,0.4,IF(AT$4=Inputs!$CO347,0.2,IF(AND(AT$4&gt;=Inputs!$CL347,AT$4&lt;Inputs!$CM347),(AT$4-Inputs!$CL347+1)/(Inputs!$AI347+1),0)))))))))</f>
        <v>0</v>
      </c>
      <c r="AU350" s="27">
        <f>IF(AND(Inputs!$CO347=0,AU$4&gt;=Inputs!$CM347),1,IF(AND(AU$4&gt;=Inputs!$CM347,AU$4&lt;Inputs!$CN347),1,IF(AND(AU$4=Inputs!$CN347,AU$4=Inputs!$CO347),1,IF(OR(AND(AU$4=Inputs!$CN347+1,Inputs!$CN347=Inputs!$CO347),AND(AU$4=Inputs!$CN347+2,Inputs!$CN347=Inputs!$CO347)),0,IF(AU$4=Inputs!$CN347,0.8,IF(AU$4=Inputs!$CN347+1,0.6,IF(AU$4=Inputs!$CN347+2,0.4,IF(AU$4=Inputs!$CO347,0.2,IF(AND(AU$4&gt;=Inputs!$CL347,AU$4&lt;Inputs!$CM347),(AU$4-Inputs!$CL347+1)/(Inputs!$AI347+1),0)))))))))</f>
        <v>0</v>
      </c>
      <c r="AV350" s="27">
        <f>IF(AND(Inputs!$CO347=0,AV$4&gt;=Inputs!$CM347),1,IF(AND(AV$4&gt;=Inputs!$CM347,AV$4&lt;Inputs!$CN347),1,IF(AND(AV$4=Inputs!$CN347,AV$4=Inputs!$CO347),1,IF(OR(AND(AV$4=Inputs!$CN347+1,Inputs!$CN347=Inputs!$CO347),AND(AV$4=Inputs!$CN347+2,Inputs!$CN347=Inputs!$CO347)),0,IF(AV$4=Inputs!$CN347,0.8,IF(AV$4=Inputs!$CN347+1,0.6,IF(AV$4=Inputs!$CN347+2,0.4,IF(AV$4=Inputs!$CO347,0.2,IF(AND(AV$4&gt;=Inputs!$CL347,AV$4&lt;Inputs!$CM347),(AV$4-Inputs!$CL347+1)/(Inputs!$AI347+1),0)))))))))</f>
        <v>0</v>
      </c>
      <c r="AW350" s="27">
        <f>IF(AND(Inputs!$CO347=0,AW$4&gt;=Inputs!$CM347),1,IF(AND(AW$4&gt;=Inputs!$CM347,AW$4&lt;Inputs!$CN347),1,IF(AND(AW$4=Inputs!$CN347,AW$4=Inputs!$CO347),1,IF(OR(AND(AW$4=Inputs!$CN347+1,Inputs!$CN347=Inputs!$CO347),AND(AW$4=Inputs!$CN347+2,Inputs!$CN347=Inputs!$CO347)),0,IF(AW$4=Inputs!$CN347,0.8,IF(AW$4=Inputs!$CN347+1,0.6,IF(AW$4=Inputs!$CN347+2,0.4,IF(AW$4=Inputs!$CO347,0.2,IF(AND(AW$4&gt;=Inputs!$CL347,AW$4&lt;Inputs!$CM347),(AW$4-Inputs!$CL347+1)/(Inputs!$AI347+1),0)))))))))</f>
        <v>0</v>
      </c>
      <c r="AX350" s="27">
        <f>IF(AND(Inputs!$CO347=0,AX$4&gt;=Inputs!$CM347),1,IF(AND(AX$4&gt;=Inputs!$CM347,AX$4&lt;Inputs!$CN347),1,IF(AND(AX$4=Inputs!$CN347,AX$4=Inputs!$CO347),1,IF(OR(AND(AX$4=Inputs!$CN347+1,Inputs!$CN347=Inputs!$CO347),AND(AX$4=Inputs!$CN347+2,Inputs!$CN347=Inputs!$CO347)),0,IF(AX$4=Inputs!$CN347,0.8,IF(AX$4=Inputs!$CN347+1,0.6,IF(AX$4=Inputs!$CN347+2,0.4,IF(AX$4=Inputs!$CO347,0.2,IF(AND(AX$4&gt;=Inputs!$CL347,AX$4&lt;Inputs!$CM347),(AX$4-Inputs!$CL347+1)/(Inputs!$AI347+1),0)))))))))</f>
        <v>0</v>
      </c>
      <c r="AY350" s="27">
        <f>IF(AND(Inputs!$CO347=0,AY$4&gt;=Inputs!$CM347),1,IF(AND(AY$4&gt;=Inputs!$CM347,AY$4&lt;Inputs!$CN347),1,IF(AND(AY$4=Inputs!$CN347,AY$4=Inputs!$CO347),1,IF(OR(AND(AY$4=Inputs!$CN347+1,Inputs!$CN347=Inputs!$CO347),AND(AY$4=Inputs!$CN347+2,Inputs!$CN347=Inputs!$CO347)),0,IF(AY$4=Inputs!$CN347,0.8,IF(AY$4=Inputs!$CN347+1,0.6,IF(AY$4=Inputs!$CN347+2,0.4,IF(AY$4=Inputs!$CO347,0.2,IF(AND(AY$4&gt;=Inputs!$CL347,AY$4&lt;Inputs!$CM347),(AY$4-Inputs!$CL347+1)/(Inputs!$AI347+1),0)))))))))</f>
        <v>0</v>
      </c>
      <c r="AZ350" s="27">
        <f>IF(AND(Inputs!$CO347=0,AZ$4&gt;=Inputs!$CM347),1,IF(AND(AZ$4&gt;=Inputs!$CM347,AZ$4&lt;Inputs!$CN347),1,IF(AND(AZ$4=Inputs!$CN347,AZ$4=Inputs!$CO347),1,IF(OR(AND(AZ$4=Inputs!$CN347+1,Inputs!$CN347=Inputs!$CO347),AND(AZ$4=Inputs!$CN347+2,Inputs!$CN347=Inputs!$CO347)),0,IF(AZ$4=Inputs!$CN347,0.8,IF(AZ$4=Inputs!$CN347+1,0.6,IF(AZ$4=Inputs!$CN347+2,0.4,IF(AZ$4=Inputs!$CO347,0.2,IF(AND(AZ$4&gt;=Inputs!$CL347,AZ$4&lt;Inputs!$CM347),(AZ$4-Inputs!$CL347+1)/(Inputs!$AI347+1),0)))))))))</f>
        <v>0</v>
      </c>
      <c r="BA350" s="27">
        <f>IF(AND(Inputs!$CO347=0,BA$4&gt;=Inputs!$CM347),1,IF(AND(BA$4&gt;=Inputs!$CM347,BA$4&lt;Inputs!$CN347),1,IF(AND(BA$4=Inputs!$CN347,BA$4=Inputs!$CO347),1,IF(OR(AND(BA$4=Inputs!$CN347+1,Inputs!$CN347=Inputs!$CO347),AND(BA$4=Inputs!$CN347+2,Inputs!$CN347=Inputs!$CO347)),0,IF(BA$4=Inputs!$CN347,0.8,IF(BA$4=Inputs!$CN347+1,0.6,IF(BA$4=Inputs!$CN347+2,0.4,IF(BA$4=Inputs!$CO347,0.2,IF(AND(BA$4&gt;=Inputs!$CL347,BA$4&lt;Inputs!$CM347),(BA$4-Inputs!$CL347+1)/(Inputs!$AI347+1),0)))))))))</f>
        <v>0</v>
      </c>
      <c r="BB350" s="27">
        <f>IF(AND(Inputs!$CO347=0,BB$4&gt;=Inputs!$CM347),1,IF(AND(BB$4&gt;=Inputs!$CM347,BB$4&lt;Inputs!$CN347),1,IF(AND(BB$4=Inputs!$CN347,BB$4=Inputs!$CO347),1,IF(OR(AND(BB$4=Inputs!$CN347+1,Inputs!$CN347=Inputs!$CO347),AND(BB$4=Inputs!$CN347+2,Inputs!$CN347=Inputs!$CO347)),0,IF(BB$4=Inputs!$CN347,0.8,IF(BB$4=Inputs!$CN347+1,0.6,IF(BB$4=Inputs!$CN347+2,0.4,IF(BB$4=Inputs!$CO347,0.2,IF(AND(BB$4&gt;=Inputs!$CL347,BB$4&lt;Inputs!$CM347),(BB$4-Inputs!$CL347+1)/(Inputs!$AI347+1),0)))))))))</f>
        <v>0</v>
      </c>
      <c r="BC350" s="27">
        <f>IF(AND(Inputs!$CO347=0,BC$4&gt;=Inputs!$CM347),1,IF(AND(BC$4&gt;=Inputs!$CM347,BC$4&lt;Inputs!$CN347),1,IF(AND(BC$4=Inputs!$CN347,BC$4=Inputs!$CO347),1,IF(OR(AND(BC$4=Inputs!$CN347+1,Inputs!$CN347=Inputs!$CO347),AND(BC$4=Inputs!$CN347+2,Inputs!$CN347=Inputs!$CO347)),0,IF(BC$4=Inputs!$CN347,0.8,IF(BC$4=Inputs!$CN347+1,0.6,IF(BC$4=Inputs!$CN347+2,0.4,IF(BC$4=Inputs!$CO347,0.2,IF(AND(BC$4&gt;=Inputs!$CL347,BC$4&lt;Inputs!$CM347),(BC$4-Inputs!$CL347+1)/(Inputs!$AI347+1),0)))))))))</f>
        <v>0</v>
      </c>
      <c r="BD350" s="27">
        <f>IF(AND(Inputs!$CO347=0,BD$4&gt;=Inputs!$CM347),1,IF(AND(BD$4&gt;=Inputs!$CM347,BD$4&lt;Inputs!$CN347),1,IF(AND(BD$4=Inputs!$CN347,BD$4=Inputs!$CO347),1,IF(OR(AND(BD$4=Inputs!$CN347+1,Inputs!$CN347=Inputs!$CO347),AND(BD$4=Inputs!$CN347+2,Inputs!$CN347=Inputs!$CO347)),0,IF(BD$4=Inputs!$CN347,0.8,IF(BD$4=Inputs!$CN347+1,0.6,IF(BD$4=Inputs!$CN347+2,0.4,IF(BD$4=Inputs!$CO347,0.2,IF(AND(BD$4&gt;=Inputs!$CL347,BD$4&lt;Inputs!$CM347),(BD$4-Inputs!$CL347+1)/(Inputs!$AI347+1),0)))))))))</f>
        <v>0</v>
      </c>
      <c r="BE350" s="27">
        <f>IF(AND(Inputs!$CO347=0,BE$4&gt;=Inputs!$CM347),1,IF(AND(BE$4&gt;=Inputs!$CM347,BE$4&lt;Inputs!$CN347),1,IF(AND(BE$4=Inputs!$CN347,BE$4=Inputs!$CO347),1,IF(OR(AND(BE$4=Inputs!$CN347+1,Inputs!$CN347=Inputs!$CO347),AND(BE$4=Inputs!$CN347+2,Inputs!$CN347=Inputs!$CO347)),0,IF(BE$4=Inputs!$CN347,0.8,IF(BE$4=Inputs!$CN347+1,0.6,IF(BE$4=Inputs!$CN347+2,0.4,IF(BE$4=Inputs!$CO347,0.2,IF(AND(BE$4&gt;=Inputs!$CL347,BE$4&lt;Inputs!$CM347),(BE$4-Inputs!$CL347+1)/(Inputs!$AI347+1),0)))))))))</f>
        <v>0</v>
      </c>
      <c r="BF350" s="27">
        <f>IF(AND(Inputs!$CO347=0,BF$4&gt;=Inputs!$CM347),1,IF(AND(BF$4&gt;=Inputs!$CM347,BF$4&lt;Inputs!$CN347),1,IF(AND(BF$4=Inputs!$CN347,BF$4=Inputs!$CO347),1,IF(OR(AND(BF$4=Inputs!$CN347+1,Inputs!$CN347=Inputs!$CO347),AND(BF$4=Inputs!$CN347+2,Inputs!$CN347=Inputs!$CO347)),0,IF(BF$4=Inputs!$CN347,0.8,IF(BF$4=Inputs!$CN347+1,0.6,IF(BF$4=Inputs!$CN347+2,0.4,IF(BF$4=Inputs!$CO347,0.2,IF(AND(BF$4&gt;=Inputs!$CL347,BF$4&lt;Inputs!$CM347),(BF$4-Inputs!$CL347+1)/(Inputs!$AI347+1),0)))))))))</f>
        <v>0</v>
      </c>
      <c r="BG350" s="27">
        <f>IF(AND(Inputs!$CO347=0,BG$4&gt;=Inputs!$CM347),1,IF(AND(BG$4&gt;=Inputs!$CM347,BG$4&lt;Inputs!$CN347),1,IF(AND(BG$4=Inputs!$CN347,BG$4=Inputs!$CO347),1,IF(OR(AND(BG$4=Inputs!$CN347+1,Inputs!$CN347=Inputs!$CO347),AND(BG$4=Inputs!$CN347+2,Inputs!$CN347=Inputs!$CO347)),0,IF(BG$4=Inputs!$CN347,0.8,IF(BG$4=Inputs!$CN347+1,0.6,IF(BG$4=Inputs!$CN347+2,0.4,IF(BG$4=Inputs!$CO347,0.2,IF(AND(BG$4&gt;=Inputs!$CL347,BG$4&lt;Inputs!$CM347),(BG$4-Inputs!$CL347+1)/(Inputs!$AI347+1),0)))))))))</f>
        <v>0</v>
      </c>
      <c r="BH350" s="27">
        <f>IF(AND(Inputs!$CO347=0,BH$4&gt;=Inputs!$CM347),1,IF(AND(BH$4&gt;=Inputs!$CM347,BH$4&lt;Inputs!$CN347),1,IF(AND(BH$4=Inputs!$CN347,BH$4=Inputs!$CO347),1,IF(OR(AND(BH$4=Inputs!$CN347+1,Inputs!$CN347=Inputs!$CO347),AND(BH$4=Inputs!$CN347+2,Inputs!$CN347=Inputs!$CO347)),0,IF(BH$4=Inputs!$CN347,0.8,IF(BH$4=Inputs!$CN347+1,0.6,IF(BH$4=Inputs!$CN347+2,0.4,IF(BH$4=Inputs!$CO347,0.2,IF(AND(BH$4&gt;=Inputs!$CL347,BH$4&lt;Inputs!$CM347),(BH$4-Inputs!$CL347+1)/(Inputs!$AI347+1),0)))))))))</f>
        <v>0</v>
      </c>
      <c r="BI350" s="27">
        <f>IF(AND(Inputs!$CO347=0,BI$4&gt;=Inputs!$CM347),1,IF(AND(BI$4&gt;=Inputs!$CM347,BI$4&lt;Inputs!$CN347),1,IF(AND(BI$4=Inputs!$CN347,BI$4=Inputs!$CO347),1,IF(OR(AND(BI$4=Inputs!$CN347+1,Inputs!$CN347=Inputs!$CO347),AND(BI$4=Inputs!$CN347+2,Inputs!$CN347=Inputs!$CO347)),0,IF(BI$4=Inputs!$CN347,0.8,IF(BI$4=Inputs!$CN347+1,0.6,IF(BI$4=Inputs!$CN347+2,0.4,IF(BI$4=Inputs!$CO347,0.2,IF(AND(BI$4&gt;=Inputs!$CL347,BI$4&lt;Inputs!$CM347),(BI$4-Inputs!$CL347+1)/(Inputs!$AI347+1),0)))))))))</f>
        <v>0</v>
      </c>
      <c r="BJ350" s="27">
        <f>IF(AND(Inputs!$CO347=0,BJ$4&gt;=Inputs!$CM347),1,IF(AND(BJ$4&gt;=Inputs!$CM347,BJ$4&lt;Inputs!$CN347),1,IF(AND(BJ$4=Inputs!$CN347,BJ$4=Inputs!$CO347),1,IF(OR(AND(BJ$4=Inputs!$CN347+1,Inputs!$CN347=Inputs!$CO347),AND(BJ$4=Inputs!$CN347+2,Inputs!$CN347=Inputs!$CO347)),0,IF(BJ$4=Inputs!$CN347,0.8,IF(BJ$4=Inputs!$CN347+1,0.6,IF(BJ$4=Inputs!$CN347+2,0.4,IF(BJ$4=Inputs!$CO347,0.2,IF(AND(BJ$4&gt;=Inputs!$CL347,BJ$4&lt;Inputs!$CM347),(BJ$4-Inputs!$CL347+1)/(Inputs!$AI347+1),0)))))))))</f>
        <v>0</v>
      </c>
      <c r="BK350" s="27">
        <f>IF(AND(Inputs!$CO347=0,BK$4&gt;=Inputs!$CM347),1,IF(AND(BK$4&gt;=Inputs!$CM347,BK$4&lt;Inputs!$CN347),1,IF(AND(BK$4=Inputs!$CN347,BK$4=Inputs!$CO347),1,IF(OR(AND(BK$4=Inputs!$CN347+1,Inputs!$CN347=Inputs!$CO347),AND(BK$4=Inputs!$CN347+2,Inputs!$CN347=Inputs!$CO347)),0,IF(BK$4=Inputs!$CN347,0.8,IF(BK$4=Inputs!$CN347+1,0.6,IF(BK$4=Inputs!$CN347+2,0.4,IF(BK$4=Inputs!$CO347,0.2,IF(AND(BK$4&gt;=Inputs!$CL347,BK$4&lt;Inputs!$CM347),(BK$4-Inputs!$CL347+1)/(Inputs!$AI347+1),0)))))))))</f>
        <v>0</v>
      </c>
      <c r="BL350" s="27">
        <f>IF(AND(Inputs!$CO347=0,BL$4&gt;=Inputs!$CM347),1,IF(AND(BL$4&gt;=Inputs!$CM347,BL$4&lt;Inputs!$CN347),1,IF(AND(BL$4=Inputs!$CN347,BL$4=Inputs!$CO347),1,IF(OR(AND(BL$4=Inputs!$CN347+1,Inputs!$CN347=Inputs!$CO347),AND(BL$4=Inputs!$CN347+2,Inputs!$CN347=Inputs!$CO347)),0,IF(BL$4=Inputs!$CN347,0.8,IF(BL$4=Inputs!$CN347+1,0.6,IF(BL$4=Inputs!$CN347+2,0.4,IF(BL$4=Inputs!$CO347,0.2,IF(AND(BL$4&gt;=Inputs!$CL347,BL$4&lt;Inputs!$CM347),(BL$4-Inputs!$CL347+1)/(Inputs!$AI347+1),0)))))))))</f>
        <v>0</v>
      </c>
      <c r="BM350" s="27">
        <f>IF(AND(Inputs!$CO347=0,BM$4&gt;=Inputs!$CM347),1,IF(AND(BM$4&gt;=Inputs!$CM347,BM$4&lt;Inputs!$CN347),1,IF(AND(BM$4=Inputs!$CN347,BM$4=Inputs!$CO347),1,IF(OR(AND(BM$4=Inputs!$CN347+1,Inputs!$CN347=Inputs!$CO347),AND(BM$4=Inputs!$CN347+2,Inputs!$CN347=Inputs!$CO347)),0,IF(BM$4=Inputs!$CN347,0.8,IF(BM$4=Inputs!$CN347+1,0.6,IF(BM$4=Inputs!$CN347+2,0.4,IF(BM$4=Inputs!$CO347,0.2,IF(AND(BM$4&gt;=Inputs!$CL347,BM$4&lt;Inputs!$CM347),(BM$4-Inputs!$CL347+1)/(Inputs!$AI347+1),0)))))))))</f>
        <v>0</v>
      </c>
      <c r="BO350" s="46" t="str">
        <f>IF(Inputs!$B347="","",(ROUND(Inputs!$BC347*AJ350,0)))</f>
        <v/>
      </c>
      <c r="BP350" s="46" t="str">
        <f>IF(Inputs!$B347="","",(ROUND(Inputs!$BC347*AK350,0)))</f>
        <v/>
      </c>
      <c r="BQ350" s="46" t="str">
        <f>IF(Inputs!$B347="","",(ROUND(Inputs!$BC347*AL350,0)))</f>
        <v/>
      </c>
      <c r="BR350" s="46" t="str">
        <f>IF(Inputs!$B347="","",(ROUND(Inputs!$BC347*AM350,0)))</f>
        <v/>
      </c>
      <c r="BS350" s="46" t="str">
        <f>IF(Inputs!$B347="","",(ROUND(Inputs!$BC347*AN350,0)))</f>
        <v/>
      </c>
      <c r="BT350" s="46" t="str">
        <f>IF(Inputs!$B347="","",(ROUND(Inputs!$BC347*AO350,0)))</f>
        <v/>
      </c>
      <c r="BU350" s="46" t="str">
        <f>IF(Inputs!$B347="","",(ROUND(Inputs!$BC347*AP350,0)))</f>
        <v/>
      </c>
      <c r="BV350" s="46" t="str">
        <f>IF(Inputs!$B347="","",(ROUND(Inputs!$BC347*AQ350,0)))</f>
        <v/>
      </c>
      <c r="BW350" s="46" t="str">
        <f>IF(Inputs!$B347="","",(ROUND(Inputs!$BC347*AR350,0)))</f>
        <v/>
      </c>
      <c r="BX350" s="46" t="str">
        <f>IF(Inputs!$B347="","",(ROUND(Inputs!$BC347*AS350,0)))</f>
        <v/>
      </c>
      <c r="BY350" s="46" t="str">
        <f>IF(Inputs!$B347="","",(ROUND(Inputs!$BC347*AT350,0)))</f>
        <v/>
      </c>
      <c r="BZ350" s="46" t="str">
        <f>IF(Inputs!$B347="","",(ROUND(Inputs!$BC347*AU350,0)))</f>
        <v/>
      </c>
      <c r="CA350" s="46" t="str">
        <f>IF(Inputs!$B347="","",(ROUND(Inputs!$BC347*AV350,0)))</f>
        <v/>
      </c>
      <c r="CB350" s="46" t="str">
        <f>IF(Inputs!$B347="","",(ROUND(Inputs!$BC347*AW350,0)))</f>
        <v/>
      </c>
      <c r="CC350" s="46" t="str">
        <f>IF(Inputs!$B347="","",(ROUND(Inputs!$BC347*AX350,0)))</f>
        <v/>
      </c>
      <c r="CD350" s="46" t="str">
        <f>IF(Inputs!$B347="","",(ROUND(Inputs!$BC347*AY350,0)))</f>
        <v/>
      </c>
      <c r="CE350" s="46" t="str">
        <f>IF(Inputs!$B347="","",(ROUND(Inputs!$BC347*AZ350,0)))</f>
        <v/>
      </c>
      <c r="CF350" s="46" t="str">
        <f>IF(Inputs!$B347="","",(ROUND(Inputs!$BC347*BA350,0)))</f>
        <v/>
      </c>
      <c r="CG350" s="46" t="str">
        <f>IF(Inputs!$B347="","",(ROUND(Inputs!$BC347*BB350,0)))</f>
        <v/>
      </c>
      <c r="CH350" s="46" t="str">
        <f>IF(Inputs!$B347="","",(ROUND(Inputs!$BC347*BC350,0)))</f>
        <v/>
      </c>
      <c r="CI350" s="46" t="str">
        <f>IF(Inputs!$B347="","",(ROUND(Inputs!$BC347*BD350,0)))</f>
        <v/>
      </c>
      <c r="CJ350" s="46" t="str">
        <f>IF(Inputs!$B347="","",(ROUND(Inputs!$BC347*BE350,0)))</f>
        <v/>
      </c>
      <c r="CK350" s="46" t="str">
        <f>IF(Inputs!$B347="","",(ROUND(Inputs!$BC347*BF350,0)))</f>
        <v/>
      </c>
      <c r="CL350" s="46" t="str">
        <f>IF(Inputs!$B347="","",(ROUND(Inputs!$BC347*BG350,0)))</f>
        <v/>
      </c>
      <c r="CM350" s="46" t="str">
        <f>IF(Inputs!$B347="","",(ROUND(Inputs!$BC347*BH350,0)))</f>
        <v/>
      </c>
      <c r="CN350" s="46" t="str">
        <f>IF(Inputs!$B347="","",(ROUND(Inputs!$BC347*BI350,0)))</f>
        <v/>
      </c>
      <c r="CO350" s="46" t="str">
        <f>IF(Inputs!$B347="","",(ROUND(Inputs!$BC347*BJ350,0)))</f>
        <v/>
      </c>
      <c r="CP350" s="46" t="str">
        <f>IF(Inputs!$B347="","",(ROUND(Inputs!$BC347*BK350,0)))</f>
        <v/>
      </c>
      <c r="CQ350" s="46" t="str">
        <f>IF(Inputs!$B347="","",(ROUND(Inputs!$BC347*BL350,0)))</f>
        <v/>
      </c>
      <c r="CR350" s="46" t="str">
        <f>IF(Inputs!$B347="","",(ROUND(Inputs!$BC347*BM350,0)))</f>
        <v/>
      </c>
      <c r="CV350" s="46" t="str">
        <f>IF(A350="","",IF(AND(CV$4&lt;=Inputs!$CQ347,CV$4&gt;=Inputs!$CP347),Inputs!$AR347/(Inputs!$CQ347-Inputs!$CP347+1),0)+IF(CV$4=Inputs!$CL347,Inputs!$BD347,0))</f>
        <v/>
      </c>
      <c r="CW350" s="46" t="str">
        <f>IF(B350="","",IF(AND(CW$4&lt;=Inputs!$CQ347,CW$4&gt;=Inputs!$CP347),Inputs!$AR347/(Inputs!$CQ347-Inputs!$CP347+1),0)+IF(CW$4=Inputs!$CL347,Inputs!$BD347,0))</f>
        <v/>
      </c>
      <c r="CX350" s="46" t="str">
        <f>IF(C350="","",IF(AND(CX$4&lt;=Inputs!$CQ347,CX$4&gt;=Inputs!$CP347),Inputs!$AR347/(Inputs!$CQ347-Inputs!$CP347+1),0)+IF(CX$4=Inputs!$CL347,Inputs!$BD347,0))</f>
        <v/>
      </c>
      <c r="CY350" s="46" t="str">
        <f>IF(D350="","",IF(AND(CY$4&lt;=Inputs!$CQ347,CY$4&gt;=Inputs!$CP347),Inputs!$AR347/(Inputs!$CQ347-Inputs!$CP347+1),0)+IF(CY$4=Inputs!$CL347,Inputs!$BD347,0))</f>
        <v/>
      </c>
      <c r="CZ350" s="46" t="str">
        <f>IF(E350="","",IF(AND(CZ$4&lt;=Inputs!$CQ347,CZ$4&gt;=Inputs!$CP347),Inputs!$AR347/(Inputs!$CQ347-Inputs!$CP347+1),0)+IF(CZ$4=Inputs!$CL347,Inputs!$BD347,0))</f>
        <v/>
      </c>
      <c r="DA350" s="46" t="str">
        <f>IF(F350="","",IF(AND(DA$4&lt;=Inputs!$CQ347,DA$4&gt;=Inputs!$CP347),Inputs!$AR347/(Inputs!$CQ347-Inputs!$CP347+1),0)+IF(DA$4=Inputs!$CL347,Inputs!$BD347,0))</f>
        <v/>
      </c>
      <c r="DB350" s="46" t="str">
        <f>IF(G350="","",IF(AND(DB$4&lt;=Inputs!$CQ347,DB$4&gt;=Inputs!$CP347),Inputs!$AR347/(Inputs!$CQ347-Inputs!$CP347+1),0)+IF(DB$4=Inputs!$CL347,Inputs!$BD347,0))</f>
        <v/>
      </c>
      <c r="DC350" s="46" t="str">
        <f>IF(H350="","",IF(AND(DC$4&lt;=Inputs!$CQ347,DC$4&gt;=Inputs!$CP347),Inputs!$AR347/(Inputs!$CQ347-Inputs!$CP347+1),0)+IF(DC$4=Inputs!$CL347,Inputs!$BD347,0))</f>
        <v/>
      </c>
      <c r="DD350" s="46" t="str">
        <f>IF(I350="","",IF(AND(DD$4&lt;=Inputs!$CQ347,DD$4&gt;=Inputs!$CP347),Inputs!$AR347/(Inputs!$CQ347-Inputs!$CP347+1),0)+IF(DD$4=Inputs!$CL347,Inputs!$BD347,0))</f>
        <v/>
      </c>
      <c r="DE350" s="46" t="str">
        <f>IF(J350="","",IF(AND(DE$4&lt;=Inputs!$CQ347,DE$4&gt;=Inputs!$CP347),Inputs!$AR347/(Inputs!$CQ347-Inputs!$CP347+1),0)+IF(DE$4=Inputs!$CL347,Inputs!$BD347,0))</f>
        <v/>
      </c>
      <c r="DF350" s="46" t="str">
        <f>IF(K350="","",IF(AND(DF$4&lt;=Inputs!$CQ347,DF$4&gt;=Inputs!$CP347),Inputs!$AR347/(Inputs!$CQ347-Inputs!$CP347+1),0)+IF(DF$4=Inputs!$CL347,Inputs!$BD347,0))</f>
        <v/>
      </c>
      <c r="DG350" s="46" t="str">
        <f>IF(L350="","",IF(AND(DG$4&lt;=Inputs!$CQ347,DG$4&gt;=Inputs!$CP347),Inputs!$AR347/(Inputs!$CQ347-Inputs!$CP347+1),0)+IF(DG$4=Inputs!$CL347,Inputs!$BD347,0))</f>
        <v/>
      </c>
      <c r="DH350" s="46" t="str">
        <f>IF(M350="","",IF(AND(DH$4&lt;=Inputs!$CQ347,DH$4&gt;=Inputs!$CP347),Inputs!$AR347/(Inputs!$CQ347-Inputs!$CP347+1),0)+IF(DH$4=Inputs!$CL347,Inputs!$BD347,0))</f>
        <v/>
      </c>
      <c r="DI350" s="46" t="str">
        <f>IF(N350="","",IF(AND(DI$4&lt;=Inputs!$CQ347,DI$4&gt;=Inputs!$CP347),Inputs!$AR347/(Inputs!$CQ347-Inputs!$CP347+1),0)+IF(DI$4=Inputs!$CL347,Inputs!$BD347,0))</f>
        <v/>
      </c>
      <c r="DJ350" s="46" t="str">
        <f>IF(O350="","",IF(AND(DJ$4&lt;=Inputs!$CQ347,DJ$4&gt;=Inputs!$CP347),Inputs!$AR347/(Inputs!$CQ347-Inputs!$CP347+1),0)+IF(DJ$4=Inputs!$CL347,Inputs!$BD347,0))</f>
        <v/>
      </c>
      <c r="DK350" s="46" t="str">
        <f>IF(P350="","",IF(AND(DK$4&lt;=Inputs!$CQ347,DK$4&gt;=Inputs!$CP347),Inputs!$AR347/(Inputs!$CQ347-Inputs!$CP347+1),0)+IF(DK$4=Inputs!$CL347,Inputs!$BD347,0))</f>
        <v/>
      </c>
      <c r="DL350" s="46" t="str">
        <f>IF(Q350="","",IF(AND(DL$4&lt;=Inputs!$CQ347,DL$4&gt;=Inputs!$CP347),Inputs!$AR347/(Inputs!$CQ347-Inputs!$CP347+1),0)+IF(DL$4=Inputs!$CL347,Inputs!$BD347,0))</f>
        <v/>
      </c>
      <c r="DM350" s="46" t="str">
        <f>IF(R350="","",IF(AND(DM$4&lt;=Inputs!$CQ347,DM$4&gt;=Inputs!$CP347),Inputs!$AR347/(Inputs!$CQ347-Inputs!$CP347+1),0)+IF(DM$4=Inputs!$CL347,Inputs!$BD347,0))</f>
        <v/>
      </c>
      <c r="DN350" s="46" t="str">
        <f>IF(S350="","",IF(AND(DN$4&lt;=Inputs!$CQ347,DN$4&gt;=Inputs!$CP347),Inputs!$AR347/(Inputs!$CQ347-Inputs!$CP347+1),0)+IF(DN$4=Inputs!$CL347,Inputs!$BD347,0))</f>
        <v/>
      </c>
      <c r="DO350" s="46" t="str">
        <f>IF(T350="","",IF(AND(DO$4&lt;=Inputs!$CQ347,DO$4&gt;=Inputs!$CP347),Inputs!$AR347/(Inputs!$CQ347-Inputs!$CP347+1),0)+IF(DO$4=Inputs!$CL347,Inputs!$BD347,0))</f>
        <v/>
      </c>
      <c r="DP350" s="46" t="str">
        <f>IF(U350="","",IF(AND(DP$4&lt;=Inputs!$CQ347,DP$4&gt;=Inputs!$CP347),Inputs!$AR347/(Inputs!$CQ347-Inputs!$CP347+1),0)+IF(DP$4=Inputs!$CL347,Inputs!$BD347,0))</f>
        <v/>
      </c>
      <c r="DQ350" s="46" t="str">
        <f>IF(V350="","",IF(AND(DQ$4&lt;=Inputs!$CQ347,DQ$4&gt;=Inputs!$CP347),Inputs!$AR347/(Inputs!$CQ347-Inputs!$CP347+1),0)+IF(DQ$4=Inputs!$CL347,Inputs!$BD347,0))</f>
        <v/>
      </c>
      <c r="DR350" s="46" t="str">
        <f>IF(W350="","",IF(AND(DR$4&lt;=Inputs!$CQ347,DR$4&gt;=Inputs!$CP347),Inputs!$AR347/(Inputs!$CQ347-Inputs!$CP347+1),0)+IF(DR$4=Inputs!$CL347,Inputs!$BD347,0))</f>
        <v/>
      </c>
      <c r="DS350" s="46" t="str">
        <f>IF(X350="","",IF(AND(DS$4&lt;=Inputs!$CQ347,DS$4&gt;=Inputs!$CP347),Inputs!$AR347/(Inputs!$CQ347-Inputs!$CP347+1),0)+IF(DS$4=Inputs!$CL347,Inputs!$BD347,0))</f>
        <v/>
      </c>
      <c r="DT350" s="46" t="str">
        <f>IF(Y350="","",IF(AND(DT$4&lt;=Inputs!$CQ347,DT$4&gt;=Inputs!$CP347),Inputs!$AR347/(Inputs!$CQ347-Inputs!$CP347+1),0)+IF(DT$4=Inputs!$CL347,Inputs!$BD347,0))</f>
        <v/>
      </c>
      <c r="DU350" s="46" t="str">
        <f>IF(Z350="","",IF(AND(DU$4&lt;=Inputs!$CQ347,DU$4&gt;=Inputs!$CP347),Inputs!$AR347/(Inputs!$CQ347-Inputs!$CP347+1),0)+IF(DU$4=Inputs!$CL347,Inputs!$BD347,0))</f>
        <v/>
      </c>
      <c r="DV350" s="46" t="str">
        <f>IF(AA350="","",IF(AND(DV$4&lt;=Inputs!$CQ347,DV$4&gt;=Inputs!$CP347),Inputs!$AR347/(Inputs!$CQ347-Inputs!$CP347+1),0)+IF(DV$4=Inputs!$CL347,Inputs!$BD347,0))</f>
        <v/>
      </c>
      <c r="DW350" s="46" t="str">
        <f>IF(AB350="","",IF(AND(DW$4&lt;=Inputs!$CQ347,DW$4&gt;=Inputs!$CP347),Inputs!$AR347/(Inputs!$CQ347-Inputs!$CP347+1),0)+IF(DW$4=Inputs!$CL347,Inputs!$BD347,0))</f>
        <v/>
      </c>
      <c r="DX350" s="46" t="str">
        <f>IF(AC350="","",IF(AND(DX$4&lt;=Inputs!$CQ347,DX$4&gt;=Inputs!$CP347),Inputs!$AR347/(Inputs!$CQ347-Inputs!$CP347+1),0)+IF(DX$4=Inputs!$CL347,Inputs!$BD347,0))</f>
        <v/>
      </c>
      <c r="DY350" s="46" t="str">
        <f>IF(AD350="","",IF(AND(DY$4&lt;=Inputs!$CQ347,DY$4&gt;=Inputs!$CP347),Inputs!$AR347/(Inputs!$CQ347-Inputs!$CP347+1),0)+IF(DY$4=Inputs!$CL347,Inputs!$BD347,0))</f>
        <v/>
      </c>
      <c r="DZ350" s="46" t="str">
        <f t="shared" si="14"/>
        <v/>
      </c>
    </row>
    <row r="351" spans="1:130">
      <c r="A351" s="7" t="str">
        <f>IF(Inputs!A348="","",Inputs!A348)</f>
        <v/>
      </c>
      <c r="B351" t="str">
        <f>IF(Inputs!B348="","",Inputs!B348)</f>
        <v/>
      </c>
      <c r="C351" s="46" t="str">
        <f>IF(Inputs!$B348="","",BO351-CV351)</f>
        <v/>
      </c>
      <c r="D351" s="46" t="str">
        <f>IF(Inputs!$B348="","",BP351-CW351)</f>
        <v/>
      </c>
      <c r="E351" s="46" t="str">
        <f>IF(Inputs!$B348="","",BQ351-CX351)</f>
        <v/>
      </c>
      <c r="F351" s="46" t="str">
        <f>IF(Inputs!$B348="","",BR351-CY351)</f>
        <v/>
      </c>
      <c r="G351" s="46" t="str">
        <f>IF(Inputs!$B348="","",BS351-CZ351)</f>
        <v/>
      </c>
      <c r="H351" s="46" t="str">
        <f>IF(Inputs!$B348="","",BT351-DA351)</f>
        <v/>
      </c>
      <c r="I351" s="46" t="str">
        <f>IF(Inputs!$B348="","",BU351-DB351)</f>
        <v/>
      </c>
      <c r="J351" s="46" t="str">
        <f>IF(Inputs!$B348="","",BV351-DC351)</f>
        <v/>
      </c>
      <c r="K351" s="46" t="str">
        <f>IF(Inputs!$B348="","",BW351-DD351)</f>
        <v/>
      </c>
      <c r="L351" s="46" t="str">
        <f>IF(Inputs!$B348="","",BX351-DE351)</f>
        <v/>
      </c>
      <c r="M351" s="46" t="str">
        <f>IF(Inputs!$B348="","",BY351-DF351)</f>
        <v/>
      </c>
      <c r="N351" s="46" t="str">
        <f>IF(Inputs!$B348="","",BZ351-DG351)</f>
        <v/>
      </c>
      <c r="O351" s="46" t="str">
        <f>IF(Inputs!$B348="","",CA351-DH351)</f>
        <v/>
      </c>
      <c r="P351" s="46" t="str">
        <f>IF(Inputs!$B348="","",CB351-DI351)</f>
        <v/>
      </c>
      <c r="Q351" s="46" t="str">
        <f>IF(Inputs!$B348="","",CC351-DJ351)</f>
        <v/>
      </c>
      <c r="R351" s="46" t="str">
        <f>IF(Inputs!$B348="","",CD351-DK351)</f>
        <v/>
      </c>
      <c r="S351" s="46" t="str">
        <f>IF(Inputs!$B348="","",CE351-DL351)</f>
        <v/>
      </c>
      <c r="T351" s="46" t="str">
        <f>IF(Inputs!$B348="","",CF351-DM351)</f>
        <v/>
      </c>
      <c r="U351" s="46" t="str">
        <f>IF(Inputs!$B348="","",CG351-DN351)</f>
        <v/>
      </c>
      <c r="V351" s="46" t="str">
        <f>IF(Inputs!$B348="","",CH351-DO351)</f>
        <v/>
      </c>
      <c r="W351" s="46" t="str">
        <f>IF(Inputs!$B348="","",CI351-DP351)</f>
        <v/>
      </c>
      <c r="X351" s="46" t="str">
        <f>IF(Inputs!$B348="","",CJ351-DQ351)</f>
        <v/>
      </c>
      <c r="Y351" s="46" t="str">
        <f>IF(Inputs!$B348="","",CK351-DR351)</f>
        <v/>
      </c>
      <c r="Z351" s="46" t="str">
        <f>IF(Inputs!$B348="","",CL351-DS351)</f>
        <v/>
      </c>
      <c r="AA351" s="46" t="str">
        <f>IF(Inputs!$B348="","",CM351-DT351)</f>
        <v/>
      </c>
      <c r="AB351" s="46" t="str">
        <f>IF(Inputs!$B348="","",CN351-DU351)</f>
        <v/>
      </c>
      <c r="AC351" s="46" t="str">
        <f>IF(Inputs!$B348="","",CO351-DV351)</f>
        <v/>
      </c>
      <c r="AD351" s="46" t="str">
        <f>IF(Inputs!$B348="","",CP351-DW351)</f>
        <v/>
      </c>
      <c r="AE351" s="46" t="str">
        <f>IF(Inputs!$B348="","",CQ351-DX351)</f>
        <v/>
      </c>
      <c r="AF351" s="46" t="str">
        <f>IF(Inputs!$B348="","",CR351-DY351)</f>
        <v/>
      </c>
      <c r="AG351" s="50" t="str">
        <f t="shared" si="15"/>
        <v/>
      </c>
      <c r="AH351" s="50"/>
      <c r="AJ351" s="27">
        <f>IF(AND(Inputs!$CO348=0,AJ$4&gt;=Inputs!$CM348),1,IF(AND(AJ$4&gt;=Inputs!$CM348,AJ$4&lt;Inputs!$CN348),1,IF(AND(AJ$4=Inputs!$CN348,AJ$4=Inputs!$CO348),1,IF(OR(AND(AJ$4=Inputs!$CN348+1,Inputs!$CN348=Inputs!$CO348),AND(AJ$4=Inputs!$CN348+2,Inputs!$CN348=Inputs!$CO348)),0,IF(AJ$4=Inputs!$CN348,0.8,IF(AJ$4=Inputs!$CN348+1,0.6,IF(AJ$4=Inputs!$CN348+2,0.4,IF(AJ$4=Inputs!$CO348,0.2,IF(AND(AJ$4&gt;=Inputs!$CL348,AJ$4&lt;Inputs!$CM348),(AJ$4-Inputs!$CL348+1)/(Inputs!$AI348+1),0)))))))))</f>
        <v>0</v>
      </c>
      <c r="AK351" s="27">
        <f>IF(AND(Inputs!$CO348=0,AK$4&gt;=Inputs!$CM348),1,IF(AND(AK$4&gt;=Inputs!$CM348,AK$4&lt;Inputs!$CN348),1,IF(AND(AK$4=Inputs!$CN348,AK$4=Inputs!$CO348),1,IF(OR(AND(AK$4=Inputs!$CN348+1,Inputs!$CN348=Inputs!$CO348),AND(AK$4=Inputs!$CN348+2,Inputs!$CN348=Inputs!$CO348)),0,IF(AK$4=Inputs!$CN348,0.8,IF(AK$4=Inputs!$CN348+1,0.6,IF(AK$4=Inputs!$CN348+2,0.4,IF(AK$4=Inputs!$CO348,0.2,IF(AND(AK$4&gt;=Inputs!$CL348,AK$4&lt;Inputs!$CM348),(AK$4-Inputs!$CL348+1)/(Inputs!$AI348+1),0)))))))))</f>
        <v>0</v>
      </c>
      <c r="AL351" s="27">
        <f>IF(AND(Inputs!$CO348=0,AL$4&gt;=Inputs!$CM348),1,IF(AND(AL$4&gt;=Inputs!$CM348,AL$4&lt;Inputs!$CN348),1,IF(AND(AL$4=Inputs!$CN348,AL$4=Inputs!$CO348),1,IF(OR(AND(AL$4=Inputs!$CN348+1,Inputs!$CN348=Inputs!$CO348),AND(AL$4=Inputs!$CN348+2,Inputs!$CN348=Inputs!$CO348)),0,IF(AL$4=Inputs!$CN348,0.8,IF(AL$4=Inputs!$CN348+1,0.6,IF(AL$4=Inputs!$CN348+2,0.4,IF(AL$4=Inputs!$CO348,0.2,IF(AND(AL$4&gt;=Inputs!$CL348,AL$4&lt;Inputs!$CM348),(AL$4-Inputs!$CL348+1)/(Inputs!$AI348+1),0)))))))))</f>
        <v>0</v>
      </c>
      <c r="AM351" s="27">
        <f>IF(AND(Inputs!$CO348=0,AM$4&gt;=Inputs!$CM348),1,IF(AND(AM$4&gt;=Inputs!$CM348,AM$4&lt;Inputs!$CN348),1,IF(AND(AM$4=Inputs!$CN348,AM$4=Inputs!$CO348),1,IF(OR(AND(AM$4=Inputs!$CN348+1,Inputs!$CN348=Inputs!$CO348),AND(AM$4=Inputs!$CN348+2,Inputs!$CN348=Inputs!$CO348)),0,IF(AM$4=Inputs!$CN348,0.8,IF(AM$4=Inputs!$CN348+1,0.6,IF(AM$4=Inputs!$CN348+2,0.4,IF(AM$4=Inputs!$CO348,0.2,IF(AND(AM$4&gt;=Inputs!$CL348,AM$4&lt;Inputs!$CM348),(AM$4-Inputs!$CL348+1)/(Inputs!$AI348+1),0)))))))))</f>
        <v>0</v>
      </c>
      <c r="AN351" s="27">
        <f>IF(AND(Inputs!$CO348=0,AN$4&gt;=Inputs!$CM348),1,IF(AND(AN$4&gt;=Inputs!$CM348,AN$4&lt;Inputs!$CN348),1,IF(AND(AN$4=Inputs!$CN348,AN$4=Inputs!$CO348),1,IF(OR(AND(AN$4=Inputs!$CN348+1,Inputs!$CN348=Inputs!$CO348),AND(AN$4=Inputs!$CN348+2,Inputs!$CN348=Inputs!$CO348)),0,IF(AN$4=Inputs!$CN348,0.8,IF(AN$4=Inputs!$CN348+1,0.6,IF(AN$4=Inputs!$CN348+2,0.4,IF(AN$4=Inputs!$CO348,0.2,IF(AND(AN$4&gt;=Inputs!$CL348,AN$4&lt;Inputs!$CM348),(AN$4-Inputs!$CL348+1)/(Inputs!$AI348+1),0)))))))))</f>
        <v>0</v>
      </c>
      <c r="AO351" s="27">
        <f>IF(AND(Inputs!$CO348=0,AO$4&gt;=Inputs!$CM348),1,IF(AND(AO$4&gt;=Inputs!$CM348,AO$4&lt;Inputs!$CN348),1,IF(AND(AO$4=Inputs!$CN348,AO$4=Inputs!$CO348),1,IF(OR(AND(AO$4=Inputs!$CN348+1,Inputs!$CN348=Inputs!$CO348),AND(AO$4=Inputs!$CN348+2,Inputs!$CN348=Inputs!$CO348)),0,IF(AO$4=Inputs!$CN348,0.8,IF(AO$4=Inputs!$CN348+1,0.6,IF(AO$4=Inputs!$CN348+2,0.4,IF(AO$4=Inputs!$CO348,0.2,IF(AND(AO$4&gt;=Inputs!$CL348,AO$4&lt;Inputs!$CM348),(AO$4-Inputs!$CL348+1)/(Inputs!$AI348+1),0)))))))))</f>
        <v>0</v>
      </c>
      <c r="AP351" s="27">
        <f>IF(AND(Inputs!$CO348=0,AP$4&gt;=Inputs!$CM348),1,IF(AND(AP$4&gt;=Inputs!$CM348,AP$4&lt;Inputs!$CN348),1,IF(AND(AP$4=Inputs!$CN348,AP$4=Inputs!$CO348),1,IF(OR(AND(AP$4=Inputs!$CN348+1,Inputs!$CN348=Inputs!$CO348),AND(AP$4=Inputs!$CN348+2,Inputs!$CN348=Inputs!$CO348)),0,IF(AP$4=Inputs!$CN348,0.8,IF(AP$4=Inputs!$CN348+1,0.6,IF(AP$4=Inputs!$CN348+2,0.4,IF(AP$4=Inputs!$CO348,0.2,IF(AND(AP$4&gt;=Inputs!$CL348,AP$4&lt;Inputs!$CM348),(AP$4-Inputs!$CL348+1)/(Inputs!$AI348+1),0)))))))))</f>
        <v>0</v>
      </c>
      <c r="AQ351" s="27">
        <f>IF(AND(Inputs!$CO348=0,AQ$4&gt;=Inputs!$CM348),1,IF(AND(AQ$4&gt;=Inputs!$CM348,AQ$4&lt;Inputs!$CN348),1,IF(AND(AQ$4=Inputs!$CN348,AQ$4=Inputs!$CO348),1,IF(OR(AND(AQ$4=Inputs!$CN348+1,Inputs!$CN348=Inputs!$CO348),AND(AQ$4=Inputs!$CN348+2,Inputs!$CN348=Inputs!$CO348)),0,IF(AQ$4=Inputs!$CN348,0.8,IF(AQ$4=Inputs!$CN348+1,0.6,IF(AQ$4=Inputs!$CN348+2,0.4,IF(AQ$4=Inputs!$CO348,0.2,IF(AND(AQ$4&gt;=Inputs!$CL348,AQ$4&lt;Inputs!$CM348),(AQ$4-Inputs!$CL348+1)/(Inputs!$AI348+1),0)))))))))</f>
        <v>0</v>
      </c>
      <c r="AR351" s="27">
        <f>IF(AND(Inputs!$CO348=0,AR$4&gt;=Inputs!$CM348),1,IF(AND(AR$4&gt;=Inputs!$CM348,AR$4&lt;Inputs!$CN348),1,IF(AND(AR$4=Inputs!$CN348,AR$4=Inputs!$CO348),1,IF(OR(AND(AR$4=Inputs!$CN348+1,Inputs!$CN348=Inputs!$CO348),AND(AR$4=Inputs!$CN348+2,Inputs!$CN348=Inputs!$CO348)),0,IF(AR$4=Inputs!$CN348,0.8,IF(AR$4=Inputs!$CN348+1,0.6,IF(AR$4=Inputs!$CN348+2,0.4,IF(AR$4=Inputs!$CO348,0.2,IF(AND(AR$4&gt;=Inputs!$CL348,AR$4&lt;Inputs!$CM348),(AR$4-Inputs!$CL348+1)/(Inputs!$AI348+1),0)))))))))</f>
        <v>0</v>
      </c>
      <c r="AS351" s="27">
        <f>IF(AND(Inputs!$CO348=0,AS$4&gt;=Inputs!$CM348),1,IF(AND(AS$4&gt;=Inputs!$CM348,AS$4&lt;Inputs!$CN348),1,IF(AND(AS$4=Inputs!$CN348,AS$4=Inputs!$CO348),1,IF(OR(AND(AS$4=Inputs!$CN348+1,Inputs!$CN348=Inputs!$CO348),AND(AS$4=Inputs!$CN348+2,Inputs!$CN348=Inputs!$CO348)),0,IF(AS$4=Inputs!$CN348,0.8,IF(AS$4=Inputs!$CN348+1,0.6,IF(AS$4=Inputs!$CN348+2,0.4,IF(AS$4=Inputs!$CO348,0.2,IF(AND(AS$4&gt;=Inputs!$CL348,AS$4&lt;Inputs!$CM348),(AS$4-Inputs!$CL348+1)/(Inputs!$AI348+1),0)))))))))</f>
        <v>0</v>
      </c>
      <c r="AT351" s="27">
        <f>IF(AND(Inputs!$CO348=0,AT$4&gt;=Inputs!$CM348),1,IF(AND(AT$4&gt;=Inputs!$CM348,AT$4&lt;Inputs!$CN348),1,IF(AND(AT$4=Inputs!$CN348,AT$4=Inputs!$CO348),1,IF(OR(AND(AT$4=Inputs!$CN348+1,Inputs!$CN348=Inputs!$CO348),AND(AT$4=Inputs!$CN348+2,Inputs!$CN348=Inputs!$CO348)),0,IF(AT$4=Inputs!$CN348,0.8,IF(AT$4=Inputs!$CN348+1,0.6,IF(AT$4=Inputs!$CN348+2,0.4,IF(AT$4=Inputs!$CO348,0.2,IF(AND(AT$4&gt;=Inputs!$CL348,AT$4&lt;Inputs!$CM348),(AT$4-Inputs!$CL348+1)/(Inputs!$AI348+1),0)))))))))</f>
        <v>0</v>
      </c>
      <c r="AU351" s="27">
        <f>IF(AND(Inputs!$CO348=0,AU$4&gt;=Inputs!$CM348),1,IF(AND(AU$4&gt;=Inputs!$CM348,AU$4&lt;Inputs!$CN348),1,IF(AND(AU$4=Inputs!$CN348,AU$4=Inputs!$CO348),1,IF(OR(AND(AU$4=Inputs!$CN348+1,Inputs!$CN348=Inputs!$CO348),AND(AU$4=Inputs!$CN348+2,Inputs!$CN348=Inputs!$CO348)),0,IF(AU$4=Inputs!$CN348,0.8,IF(AU$4=Inputs!$CN348+1,0.6,IF(AU$4=Inputs!$CN348+2,0.4,IF(AU$4=Inputs!$CO348,0.2,IF(AND(AU$4&gt;=Inputs!$CL348,AU$4&lt;Inputs!$CM348),(AU$4-Inputs!$CL348+1)/(Inputs!$AI348+1),0)))))))))</f>
        <v>0</v>
      </c>
      <c r="AV351" s="27">
        <f>IF(AND(Inputs!$CO348=0,AV$4&gt;=Inputs!$CM348),1,IF(AND(AV$4&gt;=Inputs!$CM348,AV$4&lt;Inputs!$CN348),1,IF(AND(AV$4=Inputs!$CN348,AV$4=Inputs!$CO348),1,IF(OR(AND(AV$4=Inputs!$CN348+1,Inputs!$CN348=Inputs!$CO348),AND(AV$4=Inputs!$CN348+2,Inputs!$CN348=Inputs!$CO348)),0,IF(AV$4=Inputs!$CN348,0.8,IF(AV$4=Inputs!$CN348+1,0.6,IF(AV$4=Inputs!$CN348+2,0.4,IF(AV$4=Inputs!$CO348,0.2,IF(AND(AV$4&gt;=Inputs!$CL348,AV$4&lt;Inputs!$CM348),(AV$4-Inputs!$CL348+1)/(Inputs!$AI348+1),0)))))))))</f>
        <v>0</v>
      </c>
      <c r="AW351" s="27">
        <f>IF(AND(Inputs!$CO348=0,AW$4&gt;=Inputs!$CM348),1,IF(AND(AW$4&gt;=Inputs!$CM348,AW$4&lt;Inputs!$CN348),1,IF(AND(AW$4=Inputs!$CN348,AW$4=Inputs!$CO348),1,IF(OR(AND(AW$4=Inputs!$CN348+1,Inputs!$CN348=Inputs!$CO348),AND(AW$4=Inputs!$CN348+2,Inputs!$CN348=Inputs!$CO348)),0,IF(AW$4=Inputs!$CN348,0.8,IF(AW$4=Inputs!$CN348+1,0.6,IF(AW$4=Inputs!$CN348+2,0.4,IF(AW$4=Inputs!$CO348,0.2,IF(AND(AW$4&gt;=Inputs!$CL348,AW$4&lt;Inputs!$CM348),(AW$4-Inputs!$CL348+1)/(Inputs!$AI348+1),0)))))))))</f>
        <v>0</v>
      </c>
      <c r="AX351" s="27">
        <f>IF(AND(Inputs!$CO348=0,AX$4&gt;=Inputs!$CM348),1,IF(AND(AX$4&gt;=Inputs!$CM348,AX$4&lt;Inputs!$CN348),1,IF(AND(AX$4=Inputs!$CN348,AX$4=Inputs!$CO348),1,IF(OR(AND(AX$4=Inputs!$CN348+1,Inputs!$CN348=Inputs!$CO348),AND(AX$4=Inputs!$CN348+2,Inputs!$CN348=Inputs!$CO348)),0,IF(AX$4=Inputs!$CN348,0.8,IF(AX$4=Inputs!$CN348+1,0.6,IF(AX$4=Inputs!$CN348+2,0.4,IF(AX$4=Inputs!$CO348,0.2,IF(AND(AX$4&gt;=Inputs!$CL348,AX$4&lt;Inputs!$CM348),(AX$4-Inputs!$CL348+1)/(Inputs!$AI348+1),0)))))))))</f>
        <v>0</v>
      </c>
      <c r="AY351" s="27">
        <f>IF(AND(Inputs!$CO348=0,AY$4&gt;=Inputs!$CM348),1,IF(AND(AY$4&gt;=Inputs!$CM348,AY$4&lt;Inputs!$CN348),1,IF(AND(AY$4=Inputs!$CN348,AY$4=Inputs!$CO348),1,IF(OR(AND(AY$4=Inputs!$CN348+1,Inputs!$CN348=Inputs!$CO348),AND(AY$4=Inputs!$CN348+2,Inputs!$CN348=Inputs!$CO348)),0,IF(AY$4=Inputs!$CN348,0.8,IF(AY$4=Inputs!$CN348+1,0.6,IF(AY$4=Inputs!$CN348+2,0.4,IF(AY$4=Inputs!$CO348,0.2,IF(AND(AY$4&gt;=Inputs!$CL348,AY$4&lt;Inputs!$CM348),(AY$4-Inputs!$CL348+1)/(Inputs!$AI348+1),0)))))))))</f>
        <v>0</v>
      </c>
      <c r="AZ351" s="27">
        <f>IF(AND(Inputs!$CO348=0,AZ$4&gt;=Inputs!$CM348),1,IF(AND(AZ$4&gt;=Inputs!$CM348,AZ$4&lt;Inputs!$CN348),1,IF(AND(AZ$4=Inputs!$CN348,AZ$4=Inputs!$CO348),1,IF(OR(AND(AZ$4=Inputs!$CN348+1,Inputs!$CN348=Inputs!$CO348),AND(AZ$4=Inputs!$CN348+2,Inputs!$CN348=Inputs!$CO348)),0,IF(AZ$4=Inputs!$CN348,0.8,IF(AZ$4=Inputs!$CN348+1,0.6,IF(AZ$4=Inputs!$CN348+2,0.4,IF(AZ$4=Inputs!$CO348,0.2,IF(AND(AZ$4&gt;=Inputs!$CL348,AZ$4&lt;Inputs!$CM348),(AZ$4-Inputs!$CL348+1)/(Inputs!$AI348+1),0)))))))))</f>
        <v>0</v>
      </c>
      <c r="BA351" s="27">
        <f>IF(AND(Inputs!$CO348=0,BA$4&gt;=Inputs!$CM348),1,IF(AND(BA$4&gt;=Inputs!$CM348,BA$4&lt;Inputs!$CN348),1,IF(AND(BA$4=Inputs!$CN348,BA$4=Inputs!$CO348),1,IF(OR(AND(BA$4=Inputs!$CN348+1,Inputs!$CN348=Inputs!$CO348),AND(BA$4=Inputs!$CN348+2,Inputs!$CN348=Inputs!$CO348)),0,IF(BA$4=Inputs!$CN348,0.8,IF(BA$4=Inputs!$CN348+1,0.6,IF(BA$4=Inputs!$CN348+2,0.4,IF(BA$4=Inputs!$CO348,0.2,IF(AND(BA$4&gt;=Inputs!$CL348,BA$4&lt;Inputs!$CM348),(BA$4-Inputs!$CL348+1)/(Inputs!$AI348+1),0)))))))))</f>
        <v>0</v>
      </c>
      <c r="BB351" s="27">
        <f>IF(AND(Inputs!$CO348=0,BB$4&gt;=Inputs!$CM348),1,IF(AND(BB$4&gt;=Inputs!$CM348,BB$4&lt;Inputs!$CN348),1,IF(AND(BB$4=Inputs!$CN348,BB$4=Inputs!$CO348),1,IF(OR(AND(BB$4=Inputs!$CN348+1,Inputs!$CN348=Inputs!$CO348),AND(BB$4=Inputs!$CN348+2,Inputs!$CN348=Inputs!$CO348)),0,IF(BB$4=Inputs!$CN348,0.8,IF(BB$4=Inputs!$CN348+1,0.6,IF(BB$4=Inputs!$CN348+2,0.4,IF(BB$4=Inputs!$CO348,0.2,IF(AND(BB$4&gt;=Inputs!$CL348,BB$4&lt;Inputs!$CM348),(BB$4-Inputs!$CL348+1)/(Inputs!$AI348+1),0)))))))))</f>
        <v>0</v>
      </c>
      <c r="BC351" s="27">
        <f>IF(AND(Inputs!$CO348=0,BC$4&gt;=Inputs!$CM348),1,IF(AND(BC$4&gt;=Inputs!$CM348,BC$4&lt;Inputs!$CN348),1,IF(AND(BC$4=Inputs!$CN348,BC$4=Inputs!$CO348),1,IF(OR(AND(BC$4=Inputs!$CN348+1,Inputs!$CN348=Inputs!$CO348),AND(BC$4=Inputs!$CN348+2,Inputs!$CN348=Inputs!$CO348)),0,IF(BC$4=Inputs!$CN348,0.8,IF(BC$4=Inputs!$CN348+1,0.6,IF(BC$4=Inputs!$CN348+2,0.4,IF(BC$4=Inputs!$CO348,0.2,IF(AND(BC$4&gt;=Inputs!$CL348,BC$4&lt;Inputs!$CM348),(BC$4-Inputs!$CL348+1)/(Inputs!$AI348+1),0)))))))))</f>
        <v>0</v>
      </c>
      <c r="BD351" s="27">
        <f>IF(AND(Inputs!$CO348=0,BD$4&gt;=Inputs!$CM348),1,IF(AND(BD$4&gt;=Inputs!$CM348,BD$4&lt;Inputs!$CN348),1,IF(AND(BD$4=Inputs!$CN348,BD$4=Inputs!$CO348),1,IF(OR(AND(BD$4=Inputs!$CN348+1,Inputs!$CN348=Inputs!$CO348),AND(BD$4=Inputs!$CN348+2,Inputs!$CN348=Inputs!$CO348)),0,IF(BD$4=Inputs!$CN348,0.8,IF(BD$4=Inputs!$CN348+1,0.6,IF(BD$4=Inputs!$CN348+2,0.4,IF(BD$4=Inputs!$CO348,0.2,IF(AND(BD$4&gt;=Inputs!$CL348,BD$4&lt;Inputs!$CM348),(BD$4-Inputs!$CL348+1)/(Inputs!$AI348+1),0)))))))))</f>
        <v>0</v>
      </c>
      <c r="BE351" s="27">
        <f>IF(AND(Inputs!$CO348=0,BE$4&gt;=Inputs!$CM348),1,IF(AND(BE$4&gt;=Inputs!$CM348,BE$4&lt;Inputs!$CN348),1,IF(AND(BE$4=Inputs!$CN348,BE$4=Inputs!$CO348),1,IF(OR(AND(BE$4=Inputs!$CN348+1,Inputs!$CN348=Inputs!$CO348),AND(BE$4=Inputs!$CN348+2,Inputs!$CN348=Inputs!$CO348)),0,IF(BE$4=Inputs!$CN348,0.8,IF(BE$4=Inputs!$CN348+1,0.6,IF(BE$4=Inputs!$CN348+2,0.4,IF(BE$4=Inputs!$CO348,0.2,IF(AND(BE$4&gt;=Inputs!$CL348,BE$4&lt;Inputs!$CM348),(BE$4-Inputs!$CL348+1)/(Inputs!$AI348+1),0)))))))))</f>
        <v>0</v>
      </c>
      <c r="BF351" s="27">
        <f>IF(AND(Inputs!$CO348=0,BF$4&gt;=Inputs!$CM348),1,IF(AND(BF$4&gt;=Inputs!$CM348,BF$4&lt;Inputs!$CN348),1,IF(AND(BF$4=Inputs!$CN348,BF$4=Inputs!$CO348),1,IF(OR(AND(BF$4=Inputs!$CN348+1,Inputs!$CN348=Inputs!$CO348),AND(BF$4=Inputs!$CN348+2,Inputs!$CN348=Inputs!$CO348)),0,IF(BF$4=Inputs!$CN348,0.8,IF(BF$4=Inputs!$CN348+1,0.6,IF(BF$4=Inputs!$CN348+2,0.4,IF(BF$4=Inputs!$CO348,0.2,IF(AND(BF$4&gt;=Inputs!$CL348,BF$4&lt;Inputs!$CM348),(BF$4-Inputs!$CL348+1)/(Inputs!$AI348+1),0)))))))))</f>
        <v>0</v>
      </c>
      <c r="BG351" s="27">
        <f>IF(AND(Inputs!$CO348=0,BG$4&gt;=Inputs!$CM348),1,IF(AND(BG$4&gt;=Inputs!$CM348,BG$4&lt;Inputs!$CN348),1,IF(AND(BG$4=Inputs!$CN348,BG$4=Inputs!$CO348),1,IF(OR(AND(BG$4=Inputs!$CN348+1,Inputs!$CN348=Inputs!$CO348),AND(BG$4=Inputs!$CN348+2,Inputs!$CN348=Inputs!$CO348)),0,IF(BG$4=Inputs!$CN348,0.8,IF(BG$4=Inputs!$CN348+1,0.6,IF(BG$4=Inputs!$CN348+2,0.4,IF(BG$4=Inputs!$CO348,0.2,IF(AND(BG$4&gt;=Inputs!$CL348,BG$4&lt;Inputs!$CM348),(BG$4-Inputs!$CL348+1)/(Inputs!$AI348+1),0)))))))))</f>
        <v>0</v>
      </c>
      <c r="BH351" s="27">
        <f>IF(AND(Inputs!$CO348=0,BH$4&gt;=Inputs!$CM348),1,IF(AND(BH$4&gt;=Inputs!$CM348,BH$4&lt;Inputs!$CN348),1,IF(AND(BH$4=Inputs!$CN348,BH$4=Inputs!$CO348),1,IF(OR(AND(BH$4=Inputs!$CN348+1,Inputs!$CN348=Inputs!$CO348),AND(BH$4=Inputs!$CN348+2,Inputs!$CN348=Inputs!$CO348)),0,IF(BH$4=Inputs!$CN348,0.8,IF(BH$4=Inputs!$CN348+1,0.6,IF(BH$4=Inputs!$CN348+2,0.4,IF(BH$4=Inputs!$CO348,0.2,IF(AND(BH$4&gt;=Inputs!$CL348,BH$4&lt;Inputs!$CM348),(BH$4-Inputs!$CL348+1)/(Inputs!$AI348+1),0)))))))))</f>
        <v>0</v>
      </c>
      <c r="BI351" s="27">
        <f>IF(AND(Inputs!$CO348=0,BI$4&gt;=Inputs!$CM348),1,IF(AND(BI$4&gt;=Inputs!$CM348,BI$4&lt;Inputs!$CN348),1,IF(AND(BI$4=Inputs!$CN348,BI$4=Inputs!$CO348),1,IF(OR(AND(BI$4=Inputs!$CN348+1,Inputs!$CN348=Inputs!$CO348),AND(BI$4=Inputs!$CN348+2,Inputs!$CN348=Inputs!$CO348)),0,IF(BI$4=Inputs!$CN348,0.8,IF(BI$4=Inputs!$CN348+1,0.6,IF(BI$4=Inputs!$CN348+2,0.4,IF(BI$4=Inputs!$CO348,0.2,IF(AND(BI$4&gt;=Inputs!$CL348,BI$4&lt;Inputs!$CM348),(BI$4-Inputs!$CL348+1)/(Inputs!$AI348+1),0)))))))))</f>
        <v>0</v>
      </c>
      <c r="BJ351" s="27">
        <f>IF(AND(Inputs!$CO348=0,BJ$4&gt;=Inputs!$CM348),1,IF(AND(BJ$4&gt;=Inputs!$CM348,BJ$4&lt;Inputs!$CN348),1,IF(AND(BJ$4=Inputs!$CN348,BJ$4=Inputs!$CO348),1,IF(OR(AND(BJ$4=Inputs!$CN348+1,Inputs!$CN348=Inputs!$CO348),AND(BJ$4=Inputs!$CN348+2,Inputs!$CN348=Inputs!$CO348)),0,IF(BJ$4=Inputs!$CN348,0.8,IF(BJ$4=Inputs!$CN348+1,0.6,IF(BJ$4=Inputs!$CN348+2,0.4,IF(BJ$4=Inputs!$CO348,0.2,IF(AND(BJ$4&gt;=Inputs!$CL348,BJ$4&lt;Inputs!$CM348),(BJ$4-Inputs!$CL348+1)/(Inputs!$AI348+1),0)))))))))</f>
        <v>0</v>
      </c>
      <c r="BK351" s="27">
        <f>IF(AND(Inputs!$CO348=0,BK$4&gt;=Inputs!$CM348),1,IF(AND(BK$4&gt;=Inputs!$CM348,BK$4&lt;Inputs!$CN348),1,IF(AND(BK$4=Inputs!$CN348,BK$4=Inputs!$CO348),1,IF(OR(AND(BK$4=Inputs!$CN348+1,Inputs!$CN348=Inputs!$CO348),AND(BK$4=Inputs!$CN348+2,Inputs!$CN348=Inputs!$CO348)),0,IF(BK$4=Inputs!$CN348,0.8,IF(BK$4=Inputs!$CN348+1,0.6,IF(BK$4=Inputs!$CN348+2,0.4,IF(BK$4=Inputs!$CO348,0.2,IF(AND(BK$4&gt;=Inputs!$CL348,BK$4&lt;Inputs!$CM348),(BK$4-Inputs!$CL348+1)/(Inputs!$AI348+1),0)))))))))</f>
        <v>0</v>
      </c>
      <c r="BL351" s="27">
        <f>IF(AND(Inputs!$CO348=0,BL$4&gt;=Inputs!$CM348),1,IF(AND(BL$4&gt;=Inputs!$CM348,BL$4&lt;Inputs!$CN348),1,IF(AND(BL$4=Inputs!$CN348,BL$4=Inputs!$CO348),1,IF(OR(AND(BL$4=Inputs!$CN348+1,Inputs!$CN348=Inputs!$CO348),AND(BL$4=Inputs!$CN348+2,Inputs!$CN348=Inputs!$CO348)),0,IF(BL$4=Inputs!$CN348,0.8,IF(BL$4=Inputs!$CN348+1,0.6,IF(BL$4=Inputs!$CN348+2,0.4,IF(BL$4=Inputs!$CO348,0.2,IF(AND(BL$4&gt;=Inputs!$CL348,BL$4&lt;Inputs!$CM348),(BL$4-Inputs!$CL348+1)/(Inputs!$AI348+1),0)))))))))</f>
        <v>0</v>
      </c>
      <c r="BM351" s="27">
        <f>IF(AND(Inputs!$CO348=0,BM$4&gt;=Inputs!$CM348),1,IF(AND(BM$4&gt;=Inputs!$CM348,BM$4&lt;Inputs!$CN348),1,IF(AND(BM$4=Inputs!$CN348,BM$4=Inputs!$CO348),1,IF(OR(AND(BM$4=Inputs!$CN348+1,Inputs!$CN348=Inputs!$CO348),AND(BM$4=Inputs!$CN348+2,Inputs!$CN348=Inputs!$CO348)),0,IF(BM$4=Inputs!$CN348,0.8,IF(BM$4=Inputs!$CN348+1,0.6,IF(BM$4=Inputs!$CN348+2,0.4,IF(BM$4=Inputs!$CO348,0.2,IF(AND(BM$4&gt;=Inputs!$CL348,BM$4&lt;Inputs!$CM348),(BM$4-Inputs!$CL348+1)/(Inputs!$AI348+1),0)))))))))</f>
        <v>0</v>
      </c>
      <c r="BO351" s="46" t="str">
        <f>IF(Inputs!$B348="","",(ROUND(Inputs!$BC348*AJ351,0)))</f>
        <v/>
      </c>
      <c r="BP351" s="46" t="str">
        <f>IF(Inputs!$B348="","",(ROUND(Inputs!$BC348*AK351,0)))</f>
        <v/>
      </c>
      <c r="BQ351" s="46" t="str">
        <f>IF(Inputs!$B348="","",(ROUND(Inputs!$BC348*AL351,0)))</f>
        <v/>
      </c>
      <c r="BR351" s="46" t="str">
        <f>IF(Inputs!$B348="","",(ROUND(Inputs!$BC348*AM351,0)))</f>
        <v/>
      </c>
      <c r="BS351" s="46" t="str">
        <f>IF(Inputs!$B348="","",(ROUND(Inputs!$BC348*AN351,0)))</f>
        <v/>
      </c>
      <c r="BT351" s="46" t="str">
        <f>IF(Inputs!$B348="","",(ROUND(Inputs!$BC348*AO351,0)))</f>
        <v/>
      </c>
      <c r="BU351" s="46" t="str">
        <f>IF(Inputs!$B348="","",(ROUND(Inputs!$BC348*AP351,0)))</f>
        <v/>
      </c>
      <c r="BV351" s="46" t="str">
        <f>IF(Inputs!$B348="","",(ROUND(Inputs!$BC348*AQ351,0)))</f>
        <v/>
      </c>
      <c r="BW351" s="46" t="str">
        <f>IF(Inputs!$B348="","",(ROUND(Inputs!$BC348*AR351,0)))</f>
        <v/>
      </c>
      <c r="BX351" s="46" t="str">
        <f>IF(Inputs!$B348="","",(ROUND(Inputs!$BC348*AS351,0)))</f>
        <v/>
      </c>
      <c r="BY351" s="46" t="str">
        <f>IF(Inputs!$B348="","",(ROUND(Inputs!$BC348*AT351,0)))</f>
        <v/>
      </c>
      <c r="BZ351" s="46" t="str">
        <f>IF(Inputs!$B348="","",(ROUND(Inputs!$BC348*AU351,0)))</f>
        <v/>
      </c>
      <c r="CA351" s="46" t="str">
        <f>IF(Inputs!$B348="","",(ROUND(Inputs!$BC348*AV351,0)))</f>
        <v/>
      </c>
      <c r="CB351" s="46" t="str">
        <f>IF(Inputs!$B348="","",(ROUND(Inputs!$BC348*AW351,0)))</f>
        <v/>
      </c>
      <c r="CC351" s="46" t="str">
        <f>IF(Inputs!$B348="","",(ROUND(Inputs!$BC348*AX351,0)))</f>
        <v/>
      </c>
      <c r="CD351" s="46" t="str">
        <f>IF(Inputs!$B348="","",(ROUND(Inputs!$BC348*AY351,0)))</f>
        <v/>
      </c>
      <c r="CE351" s="46" t="str">
        <f>IF(Inputs!$B348="","",(ROUND(Inputs!$BC348*AZ351,0)))</f>
        <v/>
      </c>
      <c r="CF351" s="46" t="str">
        <f>IF(Inputs!$B348="","",(ROUND(Inputs!$BC348*BA351,0)))</f>
        <v/>
      </c>
      <c r="CG351" s="46" t="str">
        <f>IF(Inputs!$B348="","",(ROUND(Inputs!$BC348*BB351,0)))</f>
        <v/>
      </c>
      <c r="CH351" s="46" t="str">
        <f>IF(Inputs!$B348="","",(ROUND(Inputs!$BC348*BC351,0)))</f>
        <v/>
      </c>
      <c r="CI351" s="46" t="str">
        <f>IF(Inputs!$B348="","",(ROUND(Inputs!$BC348*BD351,0)))</f>
        <v/>
      </c>
      <c r="CJ351" s="46" t="str">
        <f>IF(Inputs!$B348="","",(ROUND(Inputs!$BC348*BE351,0)))</f>
        <v/>
      </c>
      <c r="CK351" s="46" t="str">
        <f>IF(Inputs!$B348="","",(ROUND(Inputs!$BC348*BF351,0)))</f>
        <v/>
      </c>
      <c r="CL351" s="46" t="str">
        <f>IF(Inputs!$B348="","",(ROUND(Inputs!$BC348*BG351,0)))</f>
        <v/>
      </c>
      <c r="CM351" s="46" t="str">
        <f>IF(Inputs!$B348="","",(ROUND(Inputs!$BC348*BH351,0)))</f>
        <v/>
      </c>
      <c r="CN351" s="46" t="str">
        <f>IF(Inputs!$B348="","",(ROUND(Inputs!$BC348*BI351,0)))</f>
        <v/>
      </c>
      <c r="CO351" s="46" t="str">
        <f>IF(Inputs!$B348="","",(ROUND(Inputs!$BC348*BJ351,0)))</f>
        <v/>
      </c>
      <c r="CP351" s="46" t="str">
        <f>IF(Inputs!$B348="","",(ROUND(Inputs!$BC348*BK351,0)))</f>
        <v/>
      </c>
      <c r="CQ351" s="46" t="str">
        <f>IF(Inputs!$B348="","",(ROUND(Inputs!$BC348*BL351,0)))</f>
        <v/>
      </c>
      <c r="CR351" s="46" t="str">
        <f>IF(Inputs!$B348="","",(ROUND(Inputs!$BC348*BM351,0)))</f>
        <v/>
      </c>
      <c r="CV351" s="46" t="str">
        <f>IF(A351="","",IF(AND(CV$4&lt;=Inputs!$CQ348,CV$4&gt;=Inputs!$CP348),Inputs!$AR348/(Inputs!$CQ348-Inputs!$CP348+1),0)+IF(CV$4=Inputs!$CL348,Inputs!$BD348,0))</f>
        <v/>
      </c>
      <c r="CW351" s="46" t="str">
        <f>IF(B351="","",IF(AND(CW$4&lt;=Inputs!$CQ348,CW$4&gt;=Inputs!$CP348),Inputs!$AR348/(Inputs!$CQ348-Inputs!$CP348+1),0)+IF(CW$4=Inputs!$CL348,Inputs!$BD348,0))</f>
        <v/>
      </c>
      <c r="CX351" s="46" t="str">
        <f>IF(C351="","",IF(AND(CX$4&lt;=Inputs!$CQ348,CX$4&gt;=Inputs!$CP348),Inputs!$AR348/(Inputs!$CQ348-Inputs!$CP348+1),0)+IF(CX$4=Inputs!$CL348,Inputs!$BD348,0))</f>
        <v/>
      </c>
      <c r="CY351" s="46" t="str">
        <f>IF(D351="","",IF(AND(CY$4&lt;=Inputs!$CQ348,CY$4&gt;=Inputs!$CP348),Inputs!$AR348/(Inputs!$CQ348-Inputs!$CP348+1),0)+IF(CY$4=Inputs!$CL348,Inputs!$BD348,0))</f>
        <v/>
      </c>
      <c r="CZ351" s="46" t="str">
        <f>IF(E351="","",IF(AND(CZ$4&lt;=Inputs!$CQ348,CZ$4&gt;=Inputs!$CP348),Inputs!$AR348/(Inputs!$CQ348-Inputs!$CP348+1),0)+IF(CZ$4=Inputs!$CL348,Inputs!$BD348,0))</f>
        <v/>
      </c>
      <c r="DA351" s="46" t="str">
        <f>IF(F351="","",IF(AND(DA$4&lt;=Inputs!$CQ348,DA$4&gt;=Inputs!$CP348),Inputs!$AR348/(Inputs!$CQ348-Inputs!$CP348+1),0)+IF(DA$4=Inputs!$CL348,Inputs!$BD348,0))</f>
        <v/>
      </c>
      <c r="DB351" s="46" t="str">
        <f>IF(G351="","",IF(AND(DB$4&lt;=Inputs!$CQ348,DB$4&gt;=Inputs!$CP348),Inputs!$AR348/(Inputs!$CQ348-Inputs!$CP348+1),0)+IF(DB$4=Inputs!$CL348,Inputs!$BD348,0))</f>
        <v/>
      </c>
      <c r="DC351" s="46" t="str">
        <f>IF(H351="","",IF(AND(DC$4&lt;=Inputs!$CQ348,DC$4&gt;=Inputs!$CP348),Inputs!$AR348/(Inputs!$CQ348-Inputs!$CP348+1),0)+IF(DC$4=Inputs!$CL348,Inputs!$BD348,0))</f>
        <v/>
      </c>
      <c r="DD351" s="46" t="str">
        <f>IF(I351="","",IF(AND(DD$4&lt;=Inputs!$CQ348,DD$4&gt;=Inputs!$CP348),Inputs!$AR348/(Inputs!$CQ348-Inputs!$CP348+1),0)+IF(DD$4=Inputs!$CL348,Inputs!$BD348,0))</f>
        <v/>
      </c>
      <c r="DE351" s="46" t="str">
        <f>IF(J351="","",IF(AND(DE$4&lt;=Inputs!$CQ348,DE$4&gt;=Inputs!$CP348),Inputs!$AR348/(Inputs!$CQ348-Inputs!$CP348+1),0)+IF(DE$4=Inputs!$CL348,Inputs!$BD348,0))</f>
        <v/>
      </c>
      <c r="DF351" s="46" t="str">
        <f>IF(K351="","",IF(AND(DF$4&lt;=Inputs!$CQ348,DF$4&gt;=Inputs!$CP348),Inputs!$AR348/(Inputs!$CQ348-Inputs!$CP348+1),0)+IF(DF$4=Inputs!$CL348,Inputs!$BD348,0))</f>
        <v/>
      </c>
      <c r="DG351" s="46" t="str">
        <f>IF(L351="","",IF(AND(DG$4&lt;=Inputs!$CQ348,DG$4&gt;=Inputs!$CP348),Inputs!$AR348/(Inputs!$CQ348-Inputs!$CP348+1),0)+IF(DG$4=Inputs!$CL348,Inputs!$BD348,0))</f>
        <v/>
      </c>
      <c r="DH351" s="46" t="str">
        <f>IF(M351="","",IF(AND(DH$4&lt;=Inputs!$CQ348,DH$4&gt;=Inputs!$CP348),Inputs!$AR348/(Inputs!$CQ348-Inputs!$CP348+1),0)+IF(DH$4=Inputs!$CL348,Inputs!$BD348,0))</f>
        <v/>
      </c>
      <c r="DI351" s="46" t="str">
        <f>IF(N351="","",IF(AND(DI$4&lt;=Inputs!$CQ348,DI$4&gt;=Inputs!$CP348),Inputs!$AR348/(Inputs!$CQ348-Inputs!$CP348+1),0)+IF(DI$4=Inputs!$CL348,Inputs!$BD348,0))</f>
        <v/>
      </c>
      <c r="DJ351" s="46" t="str">
        <f>IF(O351="","",IF(AND(DJ$4&lt;=Inputs!$CQ348,DJ$4&gt;=Inputs!$CP348),Inputs!$AR348/(Inputs!$CQ348-Inputs!$CP348+1),0)+IF(DJ$4=Inputs!$CL348,Inputs!$BD348,0))</f>
        <v/>
      </c>
      <c r="DK351" s="46" t="str">
        <f>IF(P351="","",IF(AND(DK$4&lt;=Inputs!$CQ348,DK$4&gt;=Inputs!$CP348),Inputs!$AR348/(Inputs!$CQ348-Inputs!$CP348+1),0)+IF(DK$4=Inputs!$CL348,Inputs!$BD348,0))</f>
        <v/>
      </c>
      <c r="DL351" s="46" t="str">
        <f>IF(Q351="","",IF(AND(DL$4&lt;=Inputs!$CQ348,DL$4&gt;=Inputs!$CP348),Inputs!$AR348/(Inputs!$CQ348-Inputs!$CP348+1),0)+IF(DL$4=Inputs!$CL348,Inputs!$BD348,0))</f>
        <v/>
      </c>
      <c r="DM351" s="46" t="str">
        <f>IF(R351="","",IF(AND(DM$4&lt;=Inputs!$CQ348,DM$4&gt;=Inputs!$CP348),Inputs!$AR348/(Inputs!$CQ348-Inputs!$CP348+1),0)+IF(DM$4=Inputs!$CL348,Inputs!$BD348,0))</f>
        <v/>
      </c>
      <c r="DN351" s="46" t="str">
        <f>IF(S351="","",IF(AND(DN$4&lt;=Inputs!$CQ348,DN$4&gt;=Inputs!$CP348),Inputs!$AR348/(Inputs!$CQ348-Inputs!$CP348+1),0)+IF(DN$4=Inputs!$CL348,Inputs!$BD348,0))</f>
        <v/>
      </c>
      <c r="DO351" s="46" t="str">
        <f>IF(T351="","",IF(AND(DO$4&lt;=Inputs!$CQ348,DO$4&gt;=Inputs!$CP348),Inputs!$AR348/(Inputs!$CQ348-Inputs!$CP348+1),0)+IF(DO$4=Inputs!$CL348,Inputs!$BD348,0))</f>
        <v/>
      </c>
      <c r="DP351" s="46" t="str">
        <f>IF(U351="","",IF(AND(DP$4&lt;=Inputs!$CQ348,DP$4&gt;=Inputs!$CP348),Inputs!$AR348/(Inputs!$CQ348-Inputs!$CP348+1),0)+IF(DP$4=Inputs!$CL348,Inputs!$BD348,0))</f>
        <v/>
      </c>
      <c r="DQ351" s="46" t="str">
        <f>IF(V351="","",IF(AND(DQ$4&lt;=Inputs!$CQ348,DQ$4&gt;=Inputs!$CP348),Inputs!$AR348/(Inputs!$CQ348-Inputs!$CP348+1),0)+IF(DQ$4=Inputs!$CL348,Inputs!$BD348,0))</f>
        <v/>
      </c>
      <c r="DR351" s="46" t="str">
        <f>IF(W351="","",IF(AND(DR$4&lt;=Inputs!$CQ348,DR$4&gt;=Inputs!$CP348),Inputs!$AR348/(Inputs!$CQ348-Inputs!$CP348+1),0)+IF(DR$4=Inputs!$CL348,Inputs!$BD348,0))</f>
        <v/>
      </c>
      <c r="DS351" s="46" t="str">
        <f>IF(X351="","",IF(AND(DS$4&lt;=Inputs!$CQ348,DS$4&gt;=Inputs!$CP348),Inputs!$AR348/(Inputs!$CQ348-Inputs!$CP348+1),0)+IF(DS$4=Inputs!$CL348,Inputs!$BD348,0))</f>
        <v/>
      </c>
      <c r="DT351" s="46" t="str">
        <f>IF(Y351="","",IF(AND(DT$4&lt;=Inputs!$CQ348,DT$4&gt;=Inputs!$CP348),Inputs!$AR348/(Inputs!$CQ348-Inputs!$CP348+1),0)+IF(DT$4=Inputs!$CL348,Inputs!$BD348,0))</f>
        <v/>
      </c>
      <c r="DU351" s="46" t="str">
        <f>IF(Z351="","",IF(AND(DU$4&lt;=Inputs!$CQ348,DU$4&gt;=Inputs!$CP348),Inputs!$AR348/(Inputs!$CQ348-Inputs!$CP348+1),0)+IF(DU$4=Inputs!$CL348,Inputs!$BD348,0))</f>
        <v/>
      </c>
      <c r="DV351" s="46" t="str">
        <f>IF(AA351="","",IF(AND(DV$4&lt;=Inputs!$CQ348,DV$4&gt;=Inputs!$CP348),Inputs!$AR348/(Inputs!$CQ348-Inputs!$CP348+1),0)+IF(DV$4=Inputs!$CL348,Inputs!$BD348,0))</f>
        <v/>
      </c>
      <c r="DW351" s="46" t="str">
        <f>IF(AB351="","",IF(AND(DW$4&lt;=Inputs!$CQ348,DW$4&gt;=Inputs!$CP348),Inputs!$AR348/(Inputs!$CQ348-Inputs!$CP348+1),0)+IF(DW$4=Inputs!$CL348,Inputs!$BD348,0))</f>
        <v/>
      </c>
      <c r="DX351" s="46" t="str">
        <f>IF(AC351="","",IF(AND(DX$4&lt;=Inputs!$CQ348,DX$4&gt;=Inputs!$CP348),Inputs!$AR348/(Inputs!$CQ348-Inputs!$CP348+1),0)+IF(DX$4=Inputs!$CL348,Inputs!$BD348,0))</f>
        <v/>
      </c>
      <c r="DY351" s="46" t="str">
        <f>IF(AD351="","",IF(AND(DY$4&lt;=Inputs!$CQ348,DY$4&gt;=Inputs!$CP348),Inputs!$AR348/(Inputs!$CQ348-Inputs!$CP348+1),0)+IF(DY$4=Inputs!$CL348,Inputs!$BD348,0))</f>
        <v/>
      </c>
      <c r="DZ351" s="46" t="str">
        <f t="shared" si="14"/>
        <v/>
      </c>
    </row>
    <row r="352" spans="1:130">
      <c r="A352" s="7" t="str">
        <f>IF(Inputs!A349="","",Inputs!A349)</f>
        <v/>
      </c>
      <c r="B352" t="str">
        <f>IF(Inputs!B349="","",Inputs!B349)</f>
        <v/>
      </c>
      <c r="C352" s="46" t="str">
        <f>IF(Inputs!$B349="","",BO352-CV352)</f>
        <v/>
      </c>
      <c r="D352" s="46" t="str">
        <f>IF(Inputs!$B349="","",BP352-CW352)</f>
        <v/>
      </c>
      <c r="E352" s="46" t="str">
        <f>IF(Inputs!$B349="","",BQ352-CX352)</f>
        <v/>
      </c>
      <c r="F352" s="46" t="str">
        <f>IF(Inputs!$B349="","",BR352-CY352)</f>
        <v/>
      </c>
      <c r="G352" s="46" t="str">
        <f>IF(Inputs!$B349="","",BS352-CZ352)</f>
        <v/>
      </c>
      <c r="H352" s="46" t="str">
        <f>IF(Inputs!$B349="","",BT352-DA352)</f>
        <v/>
      </c>
      <c r="I352" s="46" t="str">
        <f>IF(Inputs!$B349="","",BU352-DB352)</f>
        <v/>
      </c>
      <c r="J352" s="46" t="str">
        <f>IF(Inputs!$B349="","",BV352-DC352)</f>
        <v/>
      </c>
      <c r="K352" s="46" t="str">
        <f>IF(Inputs!$B349="","",BW352-DD352)</f>
        <v/>
      </c>
      <c r="L352" s="46" t="str">
        <f>IF(Inputs!$B349="","",BX352-DE352)</f>
        <v/>
      </c>
      <c r="M352" s="46" t="str">
        <f>IF(Inputs!$B349="","",BY352-DF352)</f>
        <v/>
      </c>
      <c r="N352" s="46" t="str">
        <f>IF(Inputs!$B349="","",BZ352-DG352)</f>
        <v/>
      </c>
      <c r="O352" s="46" t="str">
        <f>IF(Inputs!$B349="","",CA352-DH352)</f>
        <v/>
      </c>
      <c r="P352" s="46" t="str">
        <f>IF(Inputs!$B349="","",CB352-DI352)</f>
        <v/>
      </c>
      <c r="Q352" s="46" t="str">
        <f>IF(Inputs!$B349="","",CC352-DJ352)</f>
        <v/>
      </c>
      <c r="R352" s="46" t="str">
        <f>IF(Inputs!$B349="","",CD352-DK352)</f>
        <v/>
      </c>
      <c r="S352" s="46" t="str">
        <f>IF(Inputs!$B349="","",CE352-DL352)</f>
        <v/>
      </c>
      <c r="T352" s="46" t="str">
        <f>IF(Inputs!$B349="","",CF352-DM352)</f>
        <v/>
      </c>
      <c r="U352" s="46" t="str">
        <f>IF(Inputs!$B349="","",CG352-DN352)</f>
        <v/>
      </c>
      <c r="V352" s="46" t="str">
        <f>IF(Inputs!$B349="","",CH352-DO352)</f>
        <v/>
      </c>
      <c r="W352" s="46" t="str">
        <f>IF(Inputs!$B349="","",CI352-DP352)</f>
        <v/>
      </c>
      <c r="X352" s="46" t="str">
        <f>IF(Inputs!$B349="","",CJ352-DQ352)</f>
        <v/>
      </c>
      <c r="Y352" s="46" t="str">
        <f>IF(Inputs!$B349="","",CK352-DR352)</f>
        <v/>
      </c>
      <c r="Z352" s="46" t="str">
        <f>IF(Inputs!$B349="","",CL352-DS352)</f>
        <v/>
      </c>
      <c r="AA352" s="46" t="str">
        <f>IF(Inputs!$B349="","",CM352-DT352)</f>
        <v/>
      </c>
      <c r="AB352" s="46" t="str">
        <f>IF(Inputs!$B349="","",CN352-DU352)</f>
        <v/>
      </c>
      <c r="AC352" s="46" t="str">
        <f>IF(Inputs!$B349="","",CO352-DV352)</f>
        <v/>
      </c>
      <c r="AD352" s="46" t="str">
        <f>IF(Inputs!$B349="","",CP352-DW352)</f>
        <v/>
      </c>
      <c r="AE352" s="46" t="str">
        <f>IF(Inputs!$B349="","",CQ352-DX352)</f>
        <v/>
      </c>
      <c r="AF352" s="46" t="str">
        <f>IF(Inputs!$B349="","",CR352-DY352)</f>
        <v/>
      </c>
      <c r="AG352" s="50" t="str">
        <f t="shared" si="15"/>
        <v/>
      </c>
      <c r="AH352" s="50"/>
      <c r="AJ352" s="27">
        <f>IF(AND(Inputs!$CO349=0,AJ$4&gt;=Inputs!$CM349),1,IF(AND(AJ$4&gt;=Inputs!$CM349,AJ$4&lt;Inputs!$CN349),1,IF(AND(AJ$4=Inputs!$CN349,AJ$4=Inputs!$CO349),1,IF(OR(AND(AJ$4=Inputs!$CN349+1,Inputs!$CN349=Inputs!$CO349),AND(AJ$4=Inputs!$CN349+2,Inputs!$CN349=Inputs!$CO349)),0,IF(AJ$4=Inputs!$CN349,0.8,IF(AJ$4=Inputs!$CN349+1,0.6,IF(AJ$4=Inputs!$CN349+2,0.4,IF(AJ$4=Inputs!$CO349,0.2,IF(AND(AJ$4&gt;=Inputs!$CL349,AJ$4&lt;Inputs!$CM349),(AJ$4-Inputs!$CL349+1)/(Inputs!$AI349+1),0)))))))))</f>
        <v>0</v>
      </c>
      <c r="AK352" s="27">
        <f>IF(AND(Inputs!$CO349=0,AK$4&gt;=Inputs!$CM349),1,IF(AND(AK$4&gt;=Inputs!$CM349,AK$4&lt;Inputs!$CN349),1,IF(AND(AK$4=Inputs!$CN349,AK$4=Inputs!$CO349),1,IF(OR(AND(AK$4=Inputs!$CN349+1,Inputs!$CN349=Inputs!$CO349),AND(AK$4=Inputs!$CN349+2,Inputs!$CN349=Inputs!$CO349)),0,IF(AK$4=Inputs!$CN349,0.8,IF(AK$4=Inputs!$CN349+1,0.6,IF(AK$4=Inputs!$CN349+2,0.4,IF(AK$4=Inputs!$CO349,0.2,IF(AND(AK$4&gt;=Inputs!$CL349,AK$4&lt;Inputs!$CM349),(AK$4-Inputs!$CL349+1)/(Inputs!$AI349+1),0)))))))))</f>
        <v>0</v>
      </c>
      <c r="AL352" s="27">
        <f>IF(AND(Inputs!$CO349=0,AL$4&gt;=Inputs!$CM349),1,IF(AND(AL$4&gt;=Inputs!$CM349,AL$4&lt;Inputs!$CN349),1,IF(AND(AL$4=Inputs!$CN349,AL$4=Inputs!$CO349),1,IF(OR(AND(AL$4=Inputs!$CN349+1,Inputs!$CN349=Inputs!$CO349),AND(AL$4=Inputs!$CN349+2,Inputs!$CN349=Inputs!$CO349)),0,IF(AL$4=Inputs!$CN349,0.8,IF(AL$4=Inputs!$CN349+1,0.6,IF(AL$4=Inputs!$CN349+2,0.4,IF(AL$4=Inputs!$CO349,0.2,IF(AND(AL$4&gt;=Inputs!$CL349,AL$4&lt;Inputs!$CM349),(AL$4-Inputs!$CL349+1)/(Inputs!$AI349+1),0)))))))))</f>
        <v>0</v>
      </c>
      <c r="AM352" s="27">
        <f>IF(AND(Inputs!$CO349=0,AM$4&gt;=Inputs!$CM349),1,IF(AND(AM$4&gt;=Inputs!$CM349,AM$4&lt;Inputs!$CN349),1,IF(AND(AM$4=Inputs!$CN349,AM$4=Inputs!$CO349),1,IF(OR(AND(AM$4=Inputs!$CN349+1,Inputs!$CN349=Inputs!$CO349),AND(AM$4=Inputs!$CN349+2,Inputs!$CN349=Inputs!$CO349)),0,IF(AM$4=Inputs!$CN349,0.8,IF(AM$4=Inputs!$CN349+1,0.6,IF(AM$4=Inputs!$CN349+2,0.4,IF(AM$4=Inputs!$CO349,0.2,IF(AND(AM$4&gt;=Inputs!$CL349,AM$4&lt;Inputs!$CM349),(AM$4-Inputs!$CL349+1)/(Inputs!$AI349+1),0)))))))))</f>
        <v>0</v>
      </c>
      <c r="AN352" s="27">
        <f>IF(AND(Inputs!$CO349=0,AN$4&gt;=Inputs!$CM349),1,IF(AND(AN$4&gt;=Inputs!$CM349,AN$4&lt;Inputs!$CN349),1,IF(AND(AN$4=Inputs!$CN349,AN$4=Inputs!$CO349),1,IF(OR(AND(AN$4=Inputs!$CN349+1,Inputs!$CN349=Inputs!$CO349),AND(AN$4=Inputs!$CN349+2,Inputs!$CN349=Inputs!$CO349)),0,IF(AN$4=Inputs!$CN349,0.8,IF(AN$4=Inputs!$CN349+1,0.6,IF(AN$4=Inputs!$CN349+2,0.4,IF(AN$4=Inputs!$CO349,0.2,IF(AND(AN$4&gt;=Inputs!$CL349,AN$4&lt;Inputs!$CM349),(AN$4-Inputs!$CL349+1)/(Inputs!$AI349+1),0)))))))))</f>
        <v>0</v>
      </c>
      <c r="AO352" s="27">
        <f>IF(AND(Inputs!$CO349=0,AO$4&gt;=Inputs!$CM349),1,IF(AND(AO$4&gt;=Inputs!$CM349,AO$4&lt;Inputs!$CN349),1,IF(AND(AO$4=Inputs!$CN349,AO$4=Inputs!$CO349),1,IF(OR(AND(AO$4=Inputs!$CN349+1,Inputs!$CN349=Inputs!$CO349),AND(AO$4=Inputs!$CN349+2,Inputs!$CN349=Inputs!$CO349)),0,IF(AO$4=Inputs!$CN349,0.8,IF(AO$4=Inputs!$CN349+1,0.6,IF(AO$4=Inputs!$CN349+2,0.4,IF(AO$4=Inputs!$CO349,0.2,IF(AND(AO$4&gt;=Inputs!$CL349,AO$4&lt;Inputs!$CM349),(AO$4-Inputs!$CL349+1)/(Inputs!$AI349+1),0)))))))))</f>
        <v>0</v>
      </c>
      <c r="AP352" s="27">
        <f>IF(AND(Inputs!$CO349=0,AP$4&gt;=Inputs!$CM349),1,IF(AND(AP$4&gt;=Inputs!$CM349,AP$4&lt;Inputs!$CN349),1,IF(AND(AP$4=Inputs!$CN349,AP$4=Inputs!$CO349),1,IF(OR(AND(AP$4=Inputs!$CN349+1,Inputs!$CN349=Inputs!$CO349),AND(AP$4=Inputs!$CN349+2,Inputs!$CN349=Inputs!$CO349)),0,IF(AP$4=Inputs!$CN349,0.8,IF(AP$4=Inputs!$CN349+1,0.6,IF(AP$4=Inputs!$CN349+2,0.4,IF(AP$4=Inputs!$CO349,0.2,IF(AND(AP$4&gt;=Inputs!$CL349,AP$4&lt;Inputs!$CM349),(AP$4-Inputs!$CL349+1)/(Inputs!$AI349+1),0)))))))))</f>
        <v>0</v>
      </c>
      <c r="AQ352" s="27">
        <f>IF(AND(Inputs!$CO349=0,AQ$4&gt;=Inputs!$CM349),1,IF(AND(AQ$4&gt;=Inputs!$CM349,AQ$4&lt;Inputs!$CN349),1,IF(AND(AQ$4=Inputs!$CN349,AQ$4=Inputs!$CO349),1,IF(OR(AND(AQ$4=Inputs!$CN349+1,Inputs!$CN349=Inputs!$CO349),AND(AQ$4=Inputs!$CN349+2,Inputs!$CN349=Inputs!$CO349)),0,IF(AQ$4=Inputs!$CN349,0.8,IF(AQ$4=Inputs!$CN349+1,0.6,IF(AQ$4=Inputs!$CN349+2,0.4,IF(AQ$4=Inputs!$CO349,0.2,IF(AND(AQ$4&gt;=Inputs!$CL349,AQ$4&lt;Inputs!$CM349),(AQ$4-Inputs!$CL349+1)/(Inputs!$AI349+1),0)))))))))</f>
        <v>0</v>
      </c>
      <c r="AR352" s="27">
        <f>IF(AND(Inputs!$CO349=0,AR$4&gt;=Inputs!$CM349),1,IF(AND(AR$4&gt;=Inputs!$CM349,AR$4&lt;Inputs!$CN349),1,IF(AND(AR$4=Inputs!$CN349,AR$4=Inputs!$CO349),1,IF(OR(AND(AR$4=Inputs!$CN349+1,Inputs!$CN349=Inputs!$CO349),AND(AR$4=Inputs!$CN349+2,Inputs!$CN349=Inputs!$CO349)),0,IF(AR$4=Inputs!$CN349,0.8,IF(AR$4=Inputs!$CN349+1,0.6,IF(AR$4=Inputs!$CN349+2,0.4,IF(AR$4=Inputs!$CO349,0.2,IF(AND(AR$4&gt;=Inputs!$CL349,AR$4&lt;Inputs!$CM349),(AR$4-Inputs!$CL349+1)/(Inputs!$AI349+1),0)))))))))</f>
        <v>0</v>
      </c>
      <c r="AS352" s="27">
        <f>IF(AND(Inputs!$CO349=0,AS$4&gt;=Inputs!$CM349),1,IF(AND(AS$4&gt;=Inputs!$CM349,AS$4&lt;Inputs!$CN349),1,IF(AND(AS$4=Inputs!$CN349,AS$4=Inputs!$CO349),1,IF(OR(AND(AS$4=Inputs!$CN349+1,Inputs!$CN349=Inputs!$CO349),AND(AS$4=Inputs!$CN349+2,Inputs!$CN349=Inputs!$CO349)),0,IF(AS$4=Inputs!$CN349,0.8,IF(AS$4=Inputs!$CN349+1,0.6,IF(AS$4=Inputs!$CN349+2,0.4,IF(AS$4=Inputs!$CO349,0.2,IF(AND(AS$4&gt;=Inputs!$CL349,AS$4&lt;Inputs!$CM349),(AS$4-Inputs!$CL349+1)/(Inputs!$AI349+1),0)))))))))</f>
        <v>0</v>
      </c>
      <c r="AT352" s="27">
        <f>IF(AND(Inputs!$CO349=0,AT$4&gt;=Inputs!$CM349),1,IF(AND(AT$4&gt;=Inputs!$CM349,AT$4&lt;Inputs!$CN349),1,IF(AND(AT$4=Inputs!$CN349,AT$4=Inputs!$CO349),1,IF(OR(AND(AT$4=Inputs!$CN349+1,Inputs!$CN349=Inputs!$CO349),AND(AT$4=Inputs!$CN349+2,Inputs!$CN349=Inputs!$CO349)),0,IF(AT$4=Inputs!$CN349,0.8,IF(AT$4=Inputs!$CN349+1,0.6,IF(AT$4=Inputs!$CN349+2,0.4,IF(AT$4=Inputs!$CO349,0.2,IF(AND(AT$4&gt;=Inputs!$CL349,AT$4&lt;Inputs!$CM349),(AT$4-Inputs!$CL349+1)/(Inputs!$AI349+1),0)))))))))</f>
        <v>0</v>
      </c>
      <c r="AU352" s="27">
        <f>IF(AND(Inputs!$CO349=0,AU$4&gt;=Inputs!$CM349),1,IF(AND(AU$4&gt;=Inputs!$CM349,AU$4&lt;Inputs!$CN349),1,IF(AND(AU$4=Inputs!$CN349,AU$4=Inputs!$CO349),1,IF(OR(AND(AU$4=Inputs!$CN349+1,Inputs!$CN349=Inputs!$CO349),AND(AU$4=Inputs!$CN349+2,Inputs!$CN349=Inputs!$CO349)),0,IF(AU$4=Inputs!$CN349,0.8,IF(AU$4=Inputs!$CN349+1,0.6,IF(AU$4=Inputs!$CN349+2,0.4,IF(AU$4=Inputs!$CO349,0.2,IF(AND(AU$4&gt;=Inputs!$CL349,AU$4&lt;Inputs!$CM349),(AU$4-Inputs!$CL349+1)/(Inputs!$AI349+1),0)))))))))</f>
        <v>0</v>
      </c>
      <c r="AV352" s="27">
        <f>IF(AND(Inputs!$CO349=0,AV$4&gt;=Inputs!$CM349),1,IF(AND(AV$4&gt;=Inputs!$CM349,AV$4&lt;Inputs!$CN349),1,IF(AND(AV$4=Inputs!$CN349,AV$4=Inputs!$CO349),1,IF(OR(AND(AV$4=Inputs!$CN349+1,Inputs!$CN349=Inputs!$CO349),AND(AV$4=Inputs!$CN349+2,Inputs!$CN349=Inputs!$CO349)),0,IF(AV$4=Inputs!$CN349,0.8,IF(AV$4=Inputs!$CN349+1,0.6,IF(AV$4=Inputs!$CN349+2,0.4,IF(AV$4=Inputs!$CO349,0.2,IF(AND(AV$4&gt;=Inputs!$CL349,AV$4&lt;Inputs!$CM349),(AV$4-Inputs!$CL349+1)/(Inputs!$AI349+1),0)))))))))</f>
        <v>0</v>
      </c>
      <c r="AW352" s="27">
        <f>IF(AND(Inputs!$CO349=0,AW$4&gt;=Inputs!$CM349),1,IF(AND(AW$4&gt;=Inputs!$CM349,AW$4&lt;Inputs!$CN349),1,IF(AND(AW$4=Inputs!$CN349,AW$4=Inputs!$CO349),1,IF(OR(AND(AW$4=Inputs!$CN349+1,Inputs!$CN349=Inputs!$CO349),AND(AW$4=Inputs!$CN349+2,Inputs!$CN349=Inputs!$CO349)),0,IF(AW$4=Inputs!$CN349,0.8,IF(AW$4=Inputs!$CN349+1,0.6,IF(AW$4=Inputs!$CN349+2,0.4,IF(AW$4=Inputs!$CO349,0.2,IF(AND(AW$4&gt;=Inputs!$CL349,AW$4&lt;Inputs!$CM349),(AW$4-Inputs!$CL349+1)/(Inputs!$AI349+1),0)))))))))</f>
        <v>0</v>
      </c>
      <c r="AX352" s="27">
        <f>IF(AND(Inputs!$CO349=0,AX$4&gt;=Inputs!$CM349),1,IF(AND(AX$4&gt;=Inputs!$CM349,AX$4&lt;Inputs!$CN349),1,IF(AND(AX$4=Inputs!$CN349,AX$4=Inputs!$CO349),1,IF(OR(AND(AX$4=Inputs!$CN349+1,Inputs!$CN349=Inputs!$CO349),AND(AX$4=Inputs!$CN349+2,Inputs!$CN349=Inputs!$CO349)),0,IF(AX$4=Inputs!$CN349,0.8,IF(AX$4=Inputs!$CN349+1,0.6,IF(AX$4=Inputs!$CN349+2,0.4,IF(AX$4=Inputs!$CO349,0.2,IF(AND(AX$4&gt;=Inputs!$CL349,AX$4&lt;Inputs!$CM349),(AX$4-Inputs!$CL349+1)/(Inputs!$AI349+1),0)))))))))</f>
        <v>0</v>
      </c>
      <c r="AY352" s="27">
        <f>IF(AND(Inputs!$CO349=0,AY$4&gt;=Inputs!$CM349),1,IF(AND(AY$4&gt;=Inputs!$CM349,AY$4&lt;Inputs!$CN349),1,IF(AND(AY$4=Inputs!$CN349,AY$4=Inputs!$CO349),1,IF(OR(AND(AY$4=Inputs!$CN349+1,Inputs!$CN349=Inputs!$CO349),AND(AY$4=Inputs!$CN349+2,Inputs!$CN349=Inputs!$CO349)),0,IF(AY$4=Inputs!$CN349,0.8,IF(AY$4=Inputs!$CN349+1,0.6,IF(AY$4=Inputs!$CN349+2,0.4,IF(AY$4=Inputs!$CO349,0.2,IF(AND(AY$4&gt;=Inputs!$CL349,AY$4&lt;Inputs!$CM349),(AY$4-Inputs!$CL349+1)/(Inputs!$AI349+1),0)))))))))</f>
        <v>0</v>
      </c>
      <c r="AZ352" s="27">
        <f>IF(AND(Inputs!$CO349=0,AZ$4&gt;=Inputs!$CM349),1,IF(AND(AZ$4&gt;=Inputs!$CM349,AZ$4&lt;Inputs!$CN349),1,IF(AND(AZ$4=Inputs!$CN349,AZ$4=Inputs!$CO349),1,IF(OR(AND(AZ$4=Inputs!$CN349+1,Inputs!$CN349=Inputs!$CO349),AND(AZ$4=Inputs!$CN349+2,Inputs!$CN349=Inputs!$CO349)),0,IF(AZ$4=Inputs!$CN349,0.8,IF(AZ$4=Inputs!$CN349+1,0.6,IF(AZ$4=Inputs!$CN349+2,0.4,IF(AZ$4=Inputs!$CO349,0.2,IF(AND(AZ$4&gt;=Inputs!$CL349,AZ$4&lt;Inputs!$CM349),(AZ$4-Inputs!$CL349+1)/(Inputs!$AI349+1),0)))))))))</f>
        <v>0</v>
      </c>
      <c r="BA352" s="27">
        <f>IF(AND(Inputs!$CO349=0,BA$4&gt;=Inputs!$CM349),1,IF(AND(BA$4&gt;=Inputs!$CM349,BA$4&lt;Inputs!$CN349),1,IF(AND(BA$4=Inputs!$CN349,BA$4=Inputs!$CO349),1,IF(OR(AND(BA$4=Inputs!$CN349+1,Inputs!$CN349=Inputs!$CO349),AND(BA$4=Inputs!$CN349+2,Inputs!$CN349=Inputs!$CO349)),0,IF(BA$4=Inputs!$CN349,0.8,IF(BA$4=Inputs!$CN349+1,0.6,IF(BA$4=Inputs!$CN349+2,0.4,IF(BA$4=Inputs!$CO349,0.2,IF(AND(BA$4&gt;=Inputs!$CL349,BA$4&lt;Inputs!$CM349),(BA$4-Inputs!$CL349+1)/(Inputs!$AI349+1),0)))))))))</f>
        <v>0</v>
      </c>
      <c r="BB352" s="27">
        <f>IF(AND(Inputs!$CO349=0,BB$4&gt;=Inputs!$CM349),1,IF(AND(BB$4&gt;=Inputs!$CM349,BB$4&lt;Inputs!$CN349),1,IF(AND(BB$4=Inputs!$CN349,BB$4=Inputs!$CO349),1,IF(OR(AND(BB$4=Inputs!$CN349+1,Inputs!$CN349=Inputs!$CO349),AND(BB$4=Inputs!$CN349+2,Inputs!$CN349=Inputs!$CO349)),0,IF(BB$4=Inputs!$CN349,0.8,IF(BB$4=Inputs!$CN349+1,0.6,IF(BB$4=Inputs!$CN349+2,0.4,IF(BB$4=Inputs!$CO349,0.2,IF(AND(BB$4&gt;=Inputs!$CL349,BB$4&lt;Inputs!$CM349),(BB$4-Inputs!$CL349+1)/(Inputs!$AI349+1),0)))))))))</f>
        <v>0</v>
      </c>
      <c r="BC352" s="27">
        <f>IF(AND(Inputs!$CO349=0,BC$4&gt;=Inputs!$CM349),1,IF(AND(BC$4&gt;=Inputs!$CM349,BC$4&lt;Inputs!$CN349),1,IF(AND(BC$4=Inputs!$CN349,BC$4=Inputs!$CO349),1,IF(OR(AND(BC$4=Inputs!$CN349+1,Inputs!$CN349=Inputs!$CO349),AND(BC$4=Inputs!$CN349+2,Inputs!$CN349=Inputs!$CO349)),0,IF(BC$4=Inputs!$CN349,0.8,IF(BC$4=Inputs!$CN349+1,0.6,IF(BC$4=Inputs!$CN349+2,0.4,IF(BC$4=Inputs!$CO349,0.2,IF(AND(BC$4&gt;=Inputs!$CL349,BC$4&lt;Inputs!$CM349),(BC$4-Inputs!$CL349+1)/(Inputs!$AI349+1),0)))))))))</f>
        <v>0</v>
      </c>
      <c r="BD352" s="27">
        <f>IF(AND(Inputs!$CO349=0,BD$4&gt;=Inputs!$CM349),1,IF(AND(BD$4&gt;=Inputs!$CM349,BD$4&lt;Inputs!$CN349),1,IF(AND(BD$4=Inputs!$CN349,BD$4=Inputs!$CO349),1,IF(OR(AND(BD$4=Inputs!$CN349+1,Inputs!$CN349=Inputs!$CO349),AND(BD$4=Inputs!$CN349+2,Inputs!$CN349=Inputs!$CO349)),0,IF(BD$4=Inputs!$CN349,0.8,IF(BD$4=Inputs!$CN349+1,0.6,IF(BD$4=Inputs!$CN349+2,0.4,IF(BD$4=Inputs!$CO349,0.2,IF(AND(BD$4&gt;=Inputs!$CL349,BD$4&lt;Inputs!$CM349),(BD$4-Inputs!$CL349+1)/(Inputs!$AI349+1),0)))))))))</f>
        <v>0</v>
      </c>
      <c r="BE352" s="27">
        <f>IF(AND(Inputs!$CO349=0,BE$4&gt;=Inputs!$CM349),1,IF(AND(BE$4&gt;=Inputs!$CM349,BE$4&lt;Inputs!$CN349),1,IF(AND(BE$4=Inputs!$CN349,BE$4=Inputs!$CO349),1,IF(OR(AND(BE$4=Inputs!$CN349+1,Inputs!$CN349=Inputs!$CO349),AND(BE$4=Inputs!$CN349+2,Inputs!$CN349=Inputs!$CO349)),0,IF(BE$4=Inputs!$CN349,0.8,IF(BE$4=Inputs!$CN349+1,0.6,IF(BE$4=Inputs!$CN349+2,0.4,IF(BE$4=Inputs!$CO349,0.2,IF(AND(BE$4&gt;=Inputs!$CL349,BE$4&lt;Inputs!$CM349),(BE$4-Inputs!$CL349+1)/(Inputs!$AI349+1),0)))))))))</f>
        <v>0</v>
      </c>
      <c r="BF352" s="27">
        <f>IF(AND(Inputs!$CO349=0,BF$4&gt;=Inputs!$CM349),1,IF(AND(BF$4&gt;=Inputs!$CM349,BF$4&lt;Inputs!$CN349),1,IF(AND(BF$4=Inputs!$CN349,BF$4=Inputs!$CO349),1,IF(OR(AND(BF$4=Inputs!$CN349+1,Inputs!$CN349=Inputs!$CO349),AND(BF$4=Inputs!$CN349+2,Inputs!$CN349=Inputs!$CO349)),0,IF(BF$4=Inputs!$CN349,0.8,IF(BF$4=Inputs!$CN349+1,0.6,IF(BF$4=Inputs!$CN349+2,0.4,IF(BF$4=Inputs!$CO349,0.2,IF(AND(BF$4&gt;=Inputs!$CL349,BF$4&lt;Inputs!$CM349),(BF$4-Inputs!$CL349+1)/(Inputs!$AI349+1),0)))))))))</f>
        <v>0</v>
      </c>
      <c r="BG352" s="27">
        <f>IF(AND(Inputs!$CO349=0,BG$4&gt;=Inputs!$CM349),1,IF(AND(BG$4&gt;=Inputs!$CM349,BG$4&lt;Inputs!$CN349),1,IF(AND(BG$4=Inputs!$CN349,BG$4=Inputs!$CO349),1,IF(OR(AND(BG$4=Inputs!$CN349+1,Inputs!$CN349=Inputs!$CO349),AND(BG$4=Inputs!$CN349+2,Inputs!$CN349=Inputs!$CO349)),0,IF(BG$4=Inputs!$CN349,0.8,IF(BG$4=Inputs!$CN349+1,0.6,IF(BG$4=Inputs!$CN349+2,0.4,IF(BG$4=Inputs!$CO349,0.2,IF(AND(BG$4&gt;=Inputs!$CL349,BG$4&lt;Inputs!$CM349),(BG$4-Inputs!$CL349+1)/(Inputs!$AI349+1),0)))))))))</f>
        <v>0</v>
      </c>
      <c r="BH352" s="27">
        <f>IF(AND(Inputs!$CO349=0,BH$4&gt;=Inputs!$CM349),1,IF(AND(BH$4&gt;=Inputs!$CM349,BH$4&lt;Inputs!$CN349),1,IF(AND(BH$4=Inputs!$CN349,BH$4=Inputs!$CO349),1,IF(OR(AND(BH$4=Inputs!$CN349+1,Inputs!$CN349=Inputs!$CO349),AND(BH$4=Inputs!$CN349+2,Inputs!$CN349=Inputs!$CO349)),0,IF(BH$4=Inputs!$CN349,0.8,IF(BH$4=Inputs!$CN349+1,0.6,IF(BH$4=Inputs!$CN349+2,0.4,IF(BH$4=Inputs!$CO349,0.2,IF(AND(BH$4&gt;=Inputs!$CL349,BH$4&lt;Inputs!$CM349),(BH$4-Inputs!$CL349+1)/(Inputs!$AI349+1),0)))))))))</f>
        <v>0</v>
      </c>
      <c r="BI352" s="27">
        <f>IF(AND(Inputs!$CO349=0,BI$4&gt;=Inputs!$CM349),1,IF(AND(BI$4&gt;=Inputs!$CM349,BI$4&lt;Inputs!$CN349),1,IF(AND(BI$4=Inputs!$CN349,BI$4=Inputs!$CO349),1,IF(OR(AND(BI$4=Inputs!$CN349+1,Inputs!$CN349=Inputs!$CO349),AND(BI$4=Inputs!$CN349+2,Inputs!$CN349=Inputs!$CO349)),0,IF(BI$4=Inputs!$CN349,0.8,IF(BI$4=Inputs!$CN349+1,0.6,IF(BI$4=Inputs!$CN349+2,0.4,IF(BI$4=Inputs!$CO349,0.2,IF(AND(BI$4&gt;=Inputs!$CL349,BI$4&lt;Inputs!$CM349),(BI$4-Inputs!$CL349+1)/(Inputs!$AI349+1),0)))))))))</f>
        <v>0</v>
      </c>
      <c r="BJ352" s="27">
        <f>IF(AND(Inputs!$CO349=0,BJ$4&gt;=Inputs!$CM349),1,IF(AND(BJ$4&gt;=Inputs!$CM349,BJ$4&lt;Inputs!$CN349),1,IF(AND(BJ$4=Inputs!$CN349,BJ$4=Inputs!$CO349),1,IF(OR(AND(BJ$4=Inputs!$CN349+1,Inputs!$CN349=Inputs!$CO349),AND(BJ$4=Inputs!$CN349+2,Inputs!$CN349=Inputs!$CO349)),0,IF(BJ$4=Inputs!$CN349,0.8,IF(BJ$4=Inputs!$CN349+1,0.6,IF(BJ$4=Inputs!$CN349+2,0.4,IF(BJ$4=Inputs!$CO349,0.2,IF(AND(BJ$4&gt;=Inputs!$CL349,BJ$4&lt;Inputs!$CM349),(BJ$4-Inputs!$CL349+1)/(Inputs!$AI349+1),0)))))))))</f>
        <v>0</v>
      </c>
      <c r="BK352" s="27">
        <f>IF(AND(Inputs!$CO349=0,BK$4&gt;=Inputs!$CM349),1,IF(AND(BK$4&gt;=Inputs!$CM349,BK$4&lt;Inputs!$CN349),1,IF(AND(BK$4=Inputs!$CN349,BK$4=Inputs!$CO349),1,IF(OR(AND(BK$4=Inputs!$CN349+1,Inputs!$CN349=Inputs!$CO349),AND(BK$4=Inputs!$CN349+2,Inputs!$CN349=Inputs!$CO349)),0,IF(BK$4=Inputs!$CN349,0.8,IF(BK$4=Inputs!$CN349+1,0.6,IF(BK$4=Inputs!$CN349+2,0.4,IF(BK$4=Inputs!$CO349,0.2,IF(AND(BK$4&gt;=Inputs!$CL349,BK$4&lt;Inputs!$CM349),(BK$4-Inputs!$CL349+1)/(Inputs!$AI349+1),0)))))))))</f>
        <v>0</v>
      </c>
      <c r="BL352" s="27">
        <f>IF(AND(Inputs!$CO349=0,BL$4&gt;=Inputs!$CM349),1,IF(AND(BL$4&gt;=Inputs!$CM349,BL$4&lt;Inputs!$CN349),1,IF(AND(BL$4=Inputs!$CN349,BL$4=Inputs!$CO349),1,IF(OR(AND(BL$4=Inputs!$CN349+1,Inputs!$CN349=Inputs!$CO349),AND(BL$4=Inputs!$CN349+2,Inputs!$CN349=Inputs!$CO349)),0,IF(BL$4=Inputs!$CN349,0.8,IF(BL$4=Inputs!$CN349+1,0.6,IF(BL$4=Inputs!$CN349+2,0.4,IF(BL$4=Inputs!$CO349,0.2,IF(AND(BL$4&gt;=Inputs!$CL349,BL$4&lt;Inputs!$CM349),(BL$4-Inputs!$CL349+1)/(Inputs!$AI349+1),0)))))))))</f>
        <v>0</v>
      </c>
      <c r="BM352" s="27">
        <f>IF(AND(Inputs!$CO349=0,BM$4&gt;=Inputs!$CM349),1,IF(AND(BM$4&gt;=Inputs!$CM349,BM$4&lt;Inputs!$CN349),1,IF(AND(BM$4=Inputs!$CN349,BM$4=Inputs!$CO349),1,IF(OR(AND(BM$4=Inputs!$CN349+1,Inputs!$CN349=Inputs!$CO349),AND(BM$4=Inputs!$CN349+2,Inputs!$CN349=Inputs!$CO349)),0,IF(BM$4=Inputs!$CN349,0.8,IF(BM$4=Inputs!$CN349+1,0.6,IF(BM$4=Inputs!$CN349+2,0.4,IF(BM$4=Inputs!$CO349,0.2,IF(AND(BM$4&gt;=Inputs!$CL349,BM$4&lt;Inputs!$CM349),(BM$4-Inputs!$CL349+1)/(Inputs!$AI349+1),0)))))))))</f>
        <v>0</v>
      </c>
      <c r="BO352" s="46" t="str">
        <f>IF(Inputs!$B349="","",(ROUND(Inputs!$BC349*AJ352,0)))</f>
        <v/>
      </c>
      <c r="BP352" s="46" t="str">
        <f>IF(Inputs!$B349="","",(ROUND(Inputs!$BC349*AK352,0)))</f>
        <v/>
      </c>
      <c r="BQ352" s="46" t="str">
        <f>IF(Inputs!$B349="","",(ROUND(Inputs!$BC349*AL352,0)))</f>
        <v/>
      </c>
      <c r="BR352" s="46" t="str">
        <f>IF(Inputs!$B349="","",(ROUND(Inputs!$BC349*AM352,0)))</f>
        <v/>
      </c>
      <c r="BS352" s="46" t="str">
        <f>IF(Inputs!$B349="","",(ROUND(Inputs!$BC349*AN352,0)))</f>
        <v/>
      </c>
      <c r="BT352" s="46" t="str">
        <f>IF(Inputs!$B349="","",(ROUND(Inputs!$BC349*AO352,0)))</f>
        <v/>
      </c>
      <c r="BU352" s="46" t="str">
        <f>IF(Inputs!$B349="","",(ROUND(Inputs!$BC349*AP352,0)))</f>
        <v/>
      </c>
      <c r="BV352" s="46" t="str">
        <f>IF(Inputs!$B349="","",(ROUND(Inputs!$BC349*AQ352,0)))</f>
        <v/>
      </c>
      <c r="BW352" s="46" t="str">
        <f>IF(Inputs!$B349="","",(ROUND(Inputs!$BC349*AR352,0)))</f>
        <v/>
      </c>
      <c r="BX352" s="46" t="str">
        <f>IF(Inputs!$B349="","",(ROUND(Inputs!$BC349*AS352,0)))</f>
        <v/>
      </c>
      <c r="BY352" s="46" t="str">
        <f>IF(Inputs!$B349="","",(ROUND(Inputs!$BC349*AT352,0)))</f>
        <v/>
      </c>
      <c r="BZ352" s="46" t="str">
        <f>IF(Inputs!$B349="","",(ROUND(Inputs!$BC349*AU352,0)))</f>
        <v/>
      </c>
      <c r="CA352" s="46" t="str">
        <f>IF(Inputs!$B349="","",(ROUND(Inputs!$BC349*AV352,0)))</f>
        <v/>
      </c>
      <c r="CB352" s="46" t="str">
        <f>IF(Inputs!$B349="","",(ROUND(Inputs!$BC349*AW352,0)))</f>
        <v/>
      </c>
      <c r="CC352" s="46" t="str">
        <f>IF(Inputs!$B349="","",(ROUND(Inputs!$BC349*AX352,0)))</f>
        <v/>
      </c>
      <c r="CD352" s="46" t="str">
        <f>IF(Inputs!$B349="","",(ROUND(Inputs!$BC349*AY352,0)))</f>
        <v/>
      </c>
      <c r="CE352" s="46" t="str">
        <f>IF(Inputs!$B349="","",(ROUND(Inputs!$BC349*AZ352,0)))</f>
        <v/>
      </c>
      <c r="CF352" s="46" t="str">
        <f>IF(Inputs!$B349="","",(ROUND(Inputs!$BC349*BA352,0)))</f>
        <v/>
      </c>
      <c r="CG352" s="46" t="str">
        <f>IF(Inputs!$B349="","",(ROUND(Inputs!$BC349*BB352,0)))</f>
        <v/>
      </c>
      <c r="CH352" s="46" t="str">
        <f>IF(Inputs!$B349="","",(ROUND(Inputs!$BC349*BC352,0)))</f>
        <v/>
      </c>
      <c r="CI352" s="46" t="str">
        <f>IF(Inputs!$B349="","",(ROUND(Inputs!$BC349*BD352,0)))</f>
        <v/>
      </c>
      <c r="CJ352" s="46" t="str">
        <f>IF(Inputs!$B349="","",(ROUND(Inputs!$BC349*BE352,0)))</f>
        <v/>
      </c>
      <c r="CK352" s="46" t="str">
        <f>IF(Inputs!$B349="","",(ROUND(Inputs!$BC349*BF352,0)))</f>
        <v/>
      </c>
      <c r="CL352" s="46" t="str">
        <f>IF(Inputs!$B349="","",(ROUND(Inputs!$BC349*BG352,0)))</f>
        <v/>
      </c>
      <c r="CM352" s="46" t="str">
        <f>IF(Inputs!$B349="","",(ROUND(Inputs!$BC349*BH352,0)))</f>
        <v/>
      </c>
      <c r="CN352" s="46" t="str">
        <f>IF(Inputs!$B349="","",(ROUND(Inputs!$BC349*BI352,0)))</f>
        <v/>
      </c>
      <c r="CO352" s="46" t="str">
        <f>IF(Inputs!$B349="","",(ROUND(Inputs!$BC349*BJ352,0)))</f>
        <v/>
      </c>
      <c r="CP352" s="46" t="str">
        <f>IF(Inputs!$B349="","",(ROUND(Inputs!$BC349*BK352,0)))</f>
        <v/>
      </c>
      <c r="CQ352" s="46" t="str">
        <f>IF(Inputs!$B349="","",(ROUND(Inputs!$BC349*BL352,0)))</f>
        <v/>
      </c>
      <c r="CR352" s="46" t="str">
        <f>IF(Inputs!$B349="","",(ROUND(Inputs!$BC349*BM352,0)))</f>
        <v/>
      </c>
      <c r="CV352" s="46" t="str">
        <f>IF(A352="","",IF(AND(CV$4&lt;=Inputs!$CQ349,CV$4&gt;=Inputs!$CP349),Inputs!$AR349/(Inputs!$CQ349-Inputs!$CP349+1),0)+IF(CV$4=Inputs!$CL349,Inputs!$BD349,0))</f>
        <v/>
      </c>
      <c r="CW352" s="46" t="str">
        <f>IF(B352="","",IF(AND(CW$4&lt;=Inputs!$CQ349,CW$4&gt;=Inputs!$CP349),Inputs!$AR349/(Inputs!$CQ349-Inputs!$CP349+1),0)+IF(CW$4=Inputs!$CL349,Inputs!$BD349,0))</f>
        <v/>
      </c>
      <c r="CX352" s="46" t="str">
        <f>IF(C352="","",IF(AND(CX$4&lt;=Inputs!$CQ349,CX$4&gt;=Inputs!$CP349),Inputs!$AR349/(Inputs!$CQ349-Inputs!$CP349+1),0)+IF(CX$4=Inputs!$CL349,Inputs!$BD349,0))</f>
        <v/>
      </c>
      <c r="CY352" s="46" t="str">
        <f>IF(D352="","",IF(AND(CY$4&lt;=Inputs!$CQ349,CY$4&gt;=Inputs!$CP349),Inputs!$AR349/(Inputs!$CQ349-Inputs!$CP349+1),0)+IF(CY$4=Inputs!$CL349,Inputs!$BD349,0))</f>
        <v/>
      </c>
      <c r="CZ352" s="46" t="str">
        <f>IF(E352="","",IF(AND(CZ$4&lt;=Inputs!$CQ349,CZ$4&gt;=Inputs!$CP349),Inputs!$AR349/(Inputs!$CQ349-Inputs!$CP349+1),0)+IF(CZ$4=Inputs!$CL349,Inputs!$BD349,0))</f>
        <v/>
      </c>
      <c r="DA352" s="46" t="str">
        <f>IF(F352="","",IF(AND(DA$4&lt;=Inputs!$CQ349,DA$4&gt;=Inputs!$CP349),Inputs!$AR349/(Inputs!$CQ349-Inputs!$CP349+1),0)+IF(DA$4=Inputs!$CL349,Inputs!$BD349,0))</f>
        <v/>
      </c>
      <c r="DB352" s="46" t="str">
        <f>IF(G352="","",IF(AND(DB$4&lt;=Inputs!$CQ349,DB$4&gt;=Inputs!$CP349),Inputs!$AR349/(Inputs!$CQ349-Inputs!$CP349+1),0)+IF(DB$4=Inputs!$CL349,Inputs!$BD349,0))</f>
        <v/>
      </c>
      <c r="DC352" s="46" t="str">
        <f>IF(H352="","",IF(AND(DC$4&lt;=Inputs!$CQ349,DC$4&gt;=Inputs!$CP349),Inputs!$AR349/(Inputs!$CQ349-Inputs!$CP349+1),0)+IF(DC$4=Inputs!$CL349,Inputs!$BD349,0))</f>
        <v/>
      </c>
      <c r="DD352" s="46" t="str">
        <f>IF(I352="","",IF(AND(DD$4&lt;=Inputs!$CQ349,DD$4&gt;=Inputs!$CP349),Inputs!$AR349/(Inputs!$CQ349-Inputs!$CP349+1),0)+IF(DD$4=Inputs!$CL349,Inputs!$BD349,0))</f>
        <v/>
      </c>
      <c r="DE352" s="46" t="str">
        <f>IF(J352="","",IF(AND(DE$4&lt;=Inputs!$CQ349,DE$4&gt;=Inputs!$CP349),Inputs!$AR349/(Inputs!$CQ349-Inputs!$CP349+1),0)+IF(DE$4=Inputs!$CL349,Inputs!$BD349,0))</f>
        <v/>
      </c>
      <c r="DF352" s="46" t="str">
        <f>IF(K352="","",IF(AND(DF$4&lt;=Inputs!$CQ349,DF$4&gt;=Inputs!$CP349),Inputs!$AR349/(Inputs!$CQ349-Inputs!$CP349+1),0)+IF(DF$4=Inputs!$CL349,Inputs!$BD349,0))</f>
        <v/>
      </c>
      <c r="DG352" s="46" t="str">
        <f>IF(L352="","",IF(AND(DG$4&lt;=Inputs!$CQ349,DG$4&gt;=Inputs!$CP349),Inputs!$AR349/(Inputs!$CQ349-Inputs!$CP349+1),0)+IF(DG$4=Inputs!$CL349,Inputs!$BD349,0))</f>
        <v/>
      </c>
      <c r="DH352" s="46" t="str">
        <f>IF(M352="","",IF(AND(DH$4&lt;=Inputs!$CQ349,DH$4&gt;=Inputs!$CP349),Inputs!$AR349/(Inputs!$CQ349-Inputs!$CP349+1),0)+IF(DH$4=Inputs!$CL349,Inputs!$BD349,0))</f>
        <v/>
      </c>
      <c r="DI352" s="46" t="str">
        <f>IF(N352="","",IF(AND(DI$4&lt;=Inputs!$CQ349,DI$4&gt;=Inputs!$CP349),Inputs!$AR349/(Inputs!$CQ349-Inputs!$CP349+1),0)+IF(DI$4=Inputs!$CL349,Inputs!$BD349,0))</f>
        <v/>
      </c>
      <c r="DJ352" s="46" t="str">
        <f>IF(O352="","",IF(AND(DJ$4&lt;=Inputs!$CQ349,DJ$4&gt;=Inputs!$CP349),Inputs!$AR349/(Inputs!$CQ349-Inputs!$CP349+1),0)+IF(DJ$4=Inputs!$CL349,Inputs!$BD349,0))</f>
        <v/>
      </c>
      <c r="DK352" s="46" t="str">
        <f>IF(P352="","",IF(AND(DK$4&lt;=Inputs!$CQ349,DK$4&gt;=Inputs!$CP349),Inputs!$AR349/(Inputs!$CQ349-Inputs!$CP349+1),0)+IF(DK$4=Inputs!$CL349,Inputs!$BD349,0))</f>
        <v/>
      </c>
      <c r="DL352" s="46" t="str">
        <f>IF(Q352="","",IF(AND(DL$4&lt;=Inputs!$CQ349,DL$4&gt;=Inputs!$CP349),Inputs!$AR349/(Inputs!$CQ349-Inputs!$CP349+1),0)+IF(DL$4=Inputs!$CL349,Inputs!$BD349,0))</f>
        <v/>
      </c>
      <c r="DM352" s="46" t="str">
        <f>IF(R352="","",IF(AND(DM$4&lt;=Inputs!$CQ349,DM$4&gt;=Inputs!$CP349),Inputs!$AR349/(Inputs!$CQ349-Inputs!$CP349+1),0)+IF(DM$4=Inputs!$CL349,Inputs!$BD349,0))</f>
        <v/>
      </c>
      <c r="DN352" s="46" t="str">
        <f>IF(S352="","",IF(AND(DN$4&lt;=Inputs!$CQ349,DN$4&gt;=Inputs!$CP349),Inputs!$AR349/(Inputs!$CQ349-Inputs!$CP349+1),0)+IF(DN$4=Inputs!$CL349,Inputs!$BD349,0))</f>
        <v/>
      </c>
      <c r="DO352" s="46" t="str">
        <f>IF(T352="","",IF(AND(DO$4&lt;=Inputs!$CQ349,DO$4&gt;=Inputs!$CP349),Inputs!$AR349/(Inputs!$CQ349-Inputs!$CP349+1),0)+IF(DO$4=Inputs!$CL349,Inputs!$BD349,0))</f>
        <v/>
      </c>
      <c r="DP352" s="46" t="str">
        <f>IF(U352="","",IF(AND(DP$4&lt;=Inputs!$CQ349,DP$4&gt;=Inputs!$CP349),Inputs!$AR349/(Inputs!$CQ349-Inputs!$CP349+1),0)+IF(DP$4=Inputs!$CL349,Inputs!$BD349,0))</f>
        <v/>
      </c>
      <c r="DQ352" s="46" t="str">
        <f>IF(V352="","",IF(AND(DQ$4&lt;=Inputs!$CQ349,DQ$4&gt;=Inputs!$CP349),Inputs!$AR349/(Inputs!$CQ349-Inputs!$CP349+1),0)+IF(DQ$4=Inputs!$CL349,Inputs!$BD349,0))</f>
        <v/>
      </c>
      <c r="DR352" s="46" t="str">
        <f>IF(W352="","",IF(AND(DR$4&lt;=Inputs!$CQ349,DR$4&gt;=Inputs!$CP349),Inputs!$AR349/(Inputs!$CQ349-Inputs!$CP349+1),0)+IF(DR$4=Inputs!$CL349,Inputs!$BD349,0))</f>
        <v/>
      </c>
      <c r="DS352" s="46" t="str">
        <f>IF(X352="","",IF(AND(DS$4&lt;=Inputs!$CQ349,DS$4&gt;=Inputs!$CP349),Inputs!$AR349/(Inputs!$CQ349-Inputs!$CP349+1),0)+IF(DS$4=Inputs!$CL349,Inputs!$BD349,0))</f>
        <v/>
      </c>
      <c r="DT352" s="46" t="str">
        <f>IF(Y352="","",IF(AND(DT$4&lt;=Inputs!$CQ349,DT$4&gt;=Inputs!$CP349),Inputs!$AR349/(Inputs!$CQ349-Inputs!$CP349+1),0)+IF(DT$4=Inputs!$CL349,Inputs!$BD349,0))</f>
        <v/>
      </c>
      <c r="DU352" s="46" t="str">
        <f>IF(Z352="","",IF(AND(DU$4&lt;=Inputs!$CQ349,DU$4&gt;=Inputs!$CP349),Inputs!$AR349/(Inputs!$CQ349-Inputs!$CP349+1),0)+IF(DU$4=Inputs!$CL349,Inputs!$BD349,0))</f>
        <v/>
      </c>
      <c r="DV352" s="46" t="str">
        <f>IF(AA352="","",IF(AND(DV$4&lt;=Inputs!$CQ349,DV$4&gt;=Inputs!$CP349),Inputs!$AR349/(Inputs!$CQ349-Inputs!$CP349+1),0)+IF(DV$4=Inputs!$CL349,Inputs!$BD349,0))</f>
        <v/>
      </c>
      <c r="DW352" s="46" t="str">
        <f>IF(AB352="","",IF(AND(DW$4&lt;=Inputs!$CQ349,DW$4&gt;=Inputs!$CP349),Inputs!$AR349/(Inputs!$CQ349-Inputs!$CP349+1),0)+IF(DW$4=Inputs!$CL349,Inputs!$BD349,0))</f>
        <v/>
      </c>
      <c r="DX352" s="46" t="str">
        <f>IF(AC352="","",IF(AND(DX$4&lt;=Inputs!$CQ349,DX$4&gt;=Inputs!$CP349),Inputs!$AR349/(Inputs!$CQ349-Inputs!$CP349+1),0)+IF(DX$4=Inputs!$CL349,Inputs!$BD349,0))</f>
        <v/>
      </c>
      <c r="DY352" s="46" t="str">
        <f>IF(AD352="","",IF(AND(DY$4&lt;=Inputs!$CQ349,DY$4&gt;=Inputs!$CP349),Inputs!$AR349/(Inputs!$CQ349-Inputs!$CP349+1),0)+IF(DY$4=Inputs!$CL349,Inputs!$BD349,0))</f>
        <v/>
      </c>
      <c r="DZ352" s="46" t="str">
        <f t="shared" si="14"/>
        <v/>
      </c>
    </row>
    <row r="353" spans="1:130">
      <c r="A353" s="7" t="str">
        <f>IF(Inputs!A350="","",Inputs!A350)</f>
        <v/>
      </c>
      <c r="B353" t="str">
        <f>IF(Inputs!B350="","",Inputs!B350)</f>
        <v/>
      </c>
      <c r="C353" s="46" t="str">
        <f>IF(Inputs!$B350="","",BO353-CV353)</f>
        <v/>
      </c>
      <c r="D353" s="46" t="str">
        <f>IF(Inputs!$B350="","",BP353-CW353)</f>
        <v/>
      </c>
      <c r="E353" s="46" t="str">
        <f>IF(Inputs!$B350="","",BQ353-CX353)</f>
        <v/>
      </c>
      <c r="F353" s="46" t="str">
        <f>IF(Inputs!$B350="","",BR353-CY353)</f>
        <v/>
      </c>
      <c r="G353" s="46" t="str">
        <f>IF(Inputs!$B350="","",BS353-CZ353)</f>
        <v/>
      </c>
      <c r="H353" s="46" t="str">
        <f>IF(Inputs!$B350="","",BT353-DA353)</f>
        <v/>
      </c>
      <c r="I353" s="46" t="str">
        <f>IF(Inputs!$B350="","",BU353-DB353)</f>
        <v/>
      </c>
      <c r="J353" s="46" t="str">
        <f>IF(Inputs!$B350="","",BV353-DC353)</f>
        <v/>
      </c>
      <c r="K353" s="46" t="str">
        <f>IF(Inputs!$B350="","",BW353-DD353)</f>
        <v/>
      </c>
      <c r="L353" s="46" t="str">
        <f>IF(Inputs!$B350="","",BX353-DE353)</f>
        <v/>
      </c>
      <c r="M353" s="46" t="str">
        <f>IF(Inputs!$B350="","",BY353-DF353)</f>
        <v/>
      </c>
      <c r="N353" s="46" t="str">
        <f>IF(Inputs!$B350="","",BZ353-DG353)</f>
        <v/>
      </c>
      <c r="O353" s="46" t="str">
        <f>IF(Inputs!$B350="","",CA353-DH353)</f>
        <v/>
      </c>
      <c r="P353" s="46" t="str">
        <f>IF(Inputs!$B350="","",CB353-DI353)</f>
        <v/>
      </c>
      <c r="Q353" s="46" t="str">
        <f>IF(Inputs!$B350="","",CC353-DJ353)</f>
        <v/>
      </c>
      <c r="R353" s="46" t="str">
        <f>IF(Inputs!$B350="","",CD353-DK353)</f>
        <v/>
      </c>
      <c r="S353" s="46" t="str">
        <f>IF(Inputs!$B350="","",CE353-DL353)</f>
        <v/>
      </c>
      <c r="T353" s="46" t="str">
        <f>IF(Inputs!$B350="","",CF353-DM353)</f>
        <v/>
      </c>
      <c r="U353" s="46" t="str">
        <f>IF(Inputs!$B350="","",CG353-DN353)</f>
        <v/>
      </c>
      <c r="V353" s="46" t="str">
        <f>IF(Inputs!$B350="","",CH353-DO353)</f>
        <v/>
      </c>
      <c r="W353" s="46" t="str">
        <f>IF(Inputs!$B350="","",CI353-DP353)</f>
        <v/>
      </c>
      <c r="X353" s="46" t="str">
        <f>IF(Inputs!$B350="","",CJ353-DQ353)</f>
        <v/>
      </c>
      <c r="Y353" s="46" t="str">
        <f>IF(Inputs!$B350="","",CK353-DR353)</f>
        <v/>
      </c>
      <c r="Z353" s="46" t="str">
        <f>IF(Inputs!$B350="","",CL353-DS353)</f>
        <v/>
      </c>
      <c r="AA353" s="46" t="str">
        <f>IF(Inputs!$B350="","",CM353-DT353)</f>
        <v/>
      </c>
      <c r="AB353" s="46" t="str">
        <f>IF(Inputs!$B350="","",CN353-DU353)</f>
        <v/>
      </c>
      <c r="AC353" s="46" t="str">
        <f>IF(Inputs!$B350="","",CO353-DV353)</f>
        <v/>
      </c>
      <c r="AD353" s="46" t="str">
        <f>IF(Inputs!$B350="","",CP353-DW353)</f>
        <v/>
      </c>
      <c r="AE353" s="46" t="str">
        <f>IF(Inputs!$B350="","",CQ353-DX353)</f>
        <v/>
      </c>
      <c r="AF353" s="46" t="str">
        <f>IF(Inputs!$B350="","",CR353-DY353)</f>
        <v/>
      </c>
      <c r="AG353" s="50" t="str">
        <f t="shared" si="15"/>
        <v/>
      </c>
      <c r="AH353" s="50"/>
      <c r="AJ353" s="27">
        <f>IF(AND(Inputs!$CO350=0,AJ$4&gt;=Inputs!$CM350),1,IF(AND(AJ$4&gt;=Inputs!$CM350,AJ$4&lt;Inputs!$CN350),1,IF(AND(AJ$4=Inputs!$CN350,AJ$4=Inputs!$CO350),1,IF(OR(AND(AJ$4=Inputs!$CN350+1,Inputs!$CN350=Inputs!$CO350),AND(AJ$4=Inputs!$CN350+2,Inputs!$CN350=Inputs!$CO350)),0,IF(AJ$4=Inputs!$CN350,0.8,IF(AJ$4=Inputs!$CN350+1,0.6,IF(AJ$4=Inputs!$CN350+2,0.4,IF(AJ$4=Inputs!$CO350,0.2,IF(AND(AJ$4&gt;=Inputs!$CL350,AJ$4&lt;Inputs!$CM350),(AJ$4-Inputs!$CL350+1)/(Inputs!$AI350+1),0)))))))))</f>
        <v>0</v>
      </c>
      <c r="AK353" s="27">
        <f>IF(AND(Inputs!$CO350=0,AK$4&gt;=Inputs!$CM350),1,IF(AND(AK$4&gt;=Inputs!$CM350,AK$4&lt;Inputs!$CN350),1,IF(AND(AK$4=Inputs!$CN350,AK$4=Inputs!$CO350),1,IF(OR(AND(AK$4=Inputs!$CN350+1,Inputs!$CN350=Inputs!$CO350),AND(AK$4=Inputs!$CN350+2,Inputs!$CN350=Inputs!$CO350)),0,IF(AK$4=Inputs!$CN350,0.8,IF(AK$4=Inputs!$CN350+1,0.6,IF(AK$4=Inputs!$CN350+2,0.4,IF(AK$4=Inputs!$CO350,0.2,IF(AND(AK$4&gt;=Inputs!$CL350,AK$4&lt;Inputs!$CM350),(AK$4-Inputs!$CL350+1)/(Inputs!$AI350+1),0)))))))))</f>
        <v>0</v>
      </c>
      <c r="AL353" s="27">
        <f>IF(AND(Inputs!$CO350=0,AL$4&gt;=Inputs!$CM350),1,IF(AND(AL$4&gt;=Inputs!$CM350,AL$4&lt;Inputs!$CN350),1,IF(AND(AL$4=Inputs!$CN350,AL$4=Inputs!$CO350),1,IF(OR(AND(AL$4=Inputs!$CN350+1,Inputs!$CN350=Inputs!$CO350),AND(AL$4=Inputs!$CN350+2,Inputs!$CN350=Inputs!$CO350)),0,IF(AL$4=Inputs!$CN350,0.8,IF(AL$4=Inputs!$CN350+1,0.6,IF(AL$4=Inputs!$CN350+2,0.4,IF(AL$4=Inputs!$CO350,0.2,IF(AND(AL$4&gt;=Inputs!$CL350,AL$4&lt;Inputs!$CM350),(AL$4-Inputs!$CL350+1)/(Inputs!$AI350+1),0)))))))))</f>
        <v>0</v>
      </c>
      <c r="AM353" s="27">
        <f>IF(AND(Inputs!$CO350=0,AM$4&gt;=Inputs!$CM350),1,IF(AND(AM$4&gt;=Inputs!$CM350,AM$4&lt;Inputs!$CN350),1,IF(AND(AM$4=Inputs!$CN350,AM$4=Inputs!$CO350),1,IF(OR(AND(AM$4=Inputs!$CN350+1,Inputs!$CN350=Inputs!$CO350),AND(AM$4=Inputs!$CN350+2,Inputs!$CN350=Inputs!$CO350)),0,IF(AM$4=Inputs!$CN350,0.8,IF(AM$4=Inputs!$CN350+1,0.6,IF(AM$4=Inputs!$CN350+2,0.4,IF(AM$4=Inputs!$CO350,0.2,IF(AND(AM$4&gt;=Inputs!$CL350,AM$4&lt;Inputs!$CM350),(AM$4-Inputs!$CL350+1)/(Inputs!$AI350+1),0)))))))))</f>
        <v>0</v>
      </c>
      <c r="AN353" s="27">
        <f>IF(AND(Inputs!$CO350=0,AN$4&gt;=Inputs!$CM350),1,IF(AND(AN$4&gt;=Inputs!$CM350,AN$4&lt;Inputs!$CN350),1,IF(AND(AN$4=Inputs!$CN350,AN$4=Inputs!$CO350),1,IF(OR(AND(AN$4=Inputs!$CN350+1,Inputs!$CN350=Inputs!$CO350),AND(AN$4=Inputs!$CN350+2,Inputs!$CN350=Inputs!$CO350)),0,IF(AN$4=Inputs!$CN350,0.8,IF(AN$4=Inputs!$CN350+1,0.6,IF(AN$4=Inputs!$CN350+2,0.4,IF(AN$4=Inputs!$CO350,0.2,IF(AND(AN$4&gt;=Inputs!$CL350,AN$4&lt;Inputs!$CM350),(AN$4-Inputs!$CL350+1)/(Inputs!$AI350+1),0)))))))))</f>
        <v>0</v>
      </c>
      <c r="AO353" s="27">
        <f>IF(AND(Inputs!$CO350=0,AO$4&gt;=Inputs!$CM350),1,IF(AND(AO$4&gt;=Inputs!$CM350,AO$4&lt;Inputs!$CN350),1,IF(AND(AO$4=Inputs!$CN350,AO$4=Inputs!$CO350),1,IF(OR(AND(AO$4=Inputs!$CN350+1,Inputs!$CN350=Inputs!$CO350),AND(AO$4=Inputs!$CN350+2,Inputs!$CN350=Inputs!$CO350)),0,IF(AO$4=Inputs!$CN350,0.8,IF(AO$4=Inputs!$CN350+1,0.6,IF(AO$4=Inputs!$CN350+2,0.4,IF(AO$4=Inputs!$CO350,0.2,IF(AND(AO$4&gt;=Inputs!$CL350,AO$4&lt;Inputs!$CM350),(AO$4-Inputs!$CL350+1)/(Inputs!$AI350+1),0)))))))))</f>
        <v>0</v>
      </c>
      <c r="AP353" s="27">
        <f>IF(AND(Inputs!$CO350=0,AP$4&gt;=Inputs!$CM350),1,IF(AND(AP$4&gt;=Inputs!$CM350,AP$4&lt;Inputs!$CN350),1,IF(AND(AP$4=Inputs!$CN350,AP$4=Inputs!$CO350),1,IF(OR(AND(AP$4=Inputs!$CN350+1,Inputs!$CN350=Inputs!$CO350),AND(AP$4=Inputs!$CN350+2,Inputs!$CN350=Inputs!$CO350)),0,IF(AP$4=Inputs!$CN350,0.8,IF(AP$4=Inputs!$CN350+1,0.6,IF(AP$4=Inputs!$CN350+2,0.4,IF(AP$4=Inputs!$CO350,0.2,IF(AND(AP$4&gt;=Inputs!$CL350,AP$4&lt;Inputs!$CM350),(AP$4-Inputs!$CL350+1)/(Inputs!$AI350+1),0)))))))))</f>
        <v>0</v>
      </c>
      <c r="AQ353" s="27">
        <f>IF(AND(Inputs!$CO350=0,AQ$4&gt;=Inputs!$CM350),1,IF(AND(AQ$4&gt;=Inputs!$CM350,AQ$4&lt;Inputs!$CN350),1,IF(AND(AQ$4=Inputs!$CN350,AQ$4=Inputs!$CO350),1,IF(OR(AND(AQ$4=Inputs!$CN350+1,Inputs!$CN350=Inputs!$CO350),AND(AQ$4=Inputs!$CN350+2,Inputs!$CN350=Inputs!$CO350)),0,IF(AQ$4=Inputs!$CN350,0.8,IF(AQ$4=Inputs!$CN350+1,0.6,IF(AQ$4=Inputs!$CN350+2,0.4,IF(AQ$4=Inputs!$CO350,0.2,IF(AND(AQ$4&gt;=Inputs!$CL350,AQ$4&lt;Inputs!$CM350),(AQ$4-Inputs!$CL350+1)/(Inputs!$AI350+1),0)))))))))</f>
        <v>0</v>
      </c>
      <c r="AR353" s="27">
        <f>IF(AND(Inputs!$CO350=0,AR$4&gt;=Inputs!$CM350),1,IF(AND(AR$4&gt;=Inputs!$CM350,AR$4&lt;Inputs!$CN350),1,IF(AND(AR$4=Inputs!$CN350,AR$4=Inputs!$CO350),1,IF(OR(AND(AR$4=Inputs!$CN350+1,Inputs!$CN350=Inputs!$CO350),AND(AR$4=Inputs!$CN350+2,Inputs!$CN350=Inputs!$CO350)),0,IF(AR$4=Inputs!$CN350,0.8,IF(AR$4=Inputs!$CN350+1,0.6,IF(AR$4=Inputs!$CN350+2,0.4,IF(AR$4=Inputs!$CO350,0.2,IF(AND(AR$4&gt;=Inputs!$CL350,AR$4&lt;Inputs!$CM350),(AR$4-Inputs!$CL350+1)/(Inputs!$AI350+1),0)))))))))</f>
        <v>0</v>
      </c>
      <c r="AS353" s="27">
        <f>IF(AND(Inputs!$CO350=0,AS$4&gt;=Inputs!$CM350),1,IF(AND(AS$4&gt;=Inputs!$CM350,AS$4&lt;Inputs!$CN350),1,IF(AND(AS$4=Inputs!$CN350,AS$4=Inputs!$CO350),1,IF(OR(AND(AS$4=Inputs!$CN350+1,Inputs!$CN350=Inputs!$CO350),AND(AS$4=Inputs!$CN350+2,Inputs!$CN350=Inputs!$CO350)),0,IF(AS$4=Inputs!$CN350,0.8,IF(AS$4=Inputs!$CN350+1,0.6,IF(AS$4=Inputs!$CN350+2,0.4,IF(AS$4=Inputs!$CO350,0.2,IF(AND(AS$4&gt;=Inputs!$CL350,AS$4&lt;Inputs!$CM350),(AS$4-Inputs!$CL350+1)/(Inputs!$AI350+1),0)))))))))</f>
        <v>0</v>
      </c>
      <c r="AT353" s="27">
        <f>IF(AND(Inputs!$CO350=0,AT$4&gt;=Inputs!$CM350),1,IF(AND(AT$4&gt;=Inputs!$CM350,AT$4&lt;Inputs!$CN350),1,IF(AND(AT$4=Inputs!$CN350,AT$4=Inputs!$CO350),1,IF(OR(AND(AT$4=Inputs!$CN350+1,Inputs!$CN350=Inputs!$CO350),AND(AT$4=Inputs!$CN350+2,Inputs!$CN350=Inputs!$CO350)),0,IF(AT$4=Inputs!$CN350,0.8,IF(AT$4=Inputs!$CN350+1,0.6,IF(AT$4=Inputs!$CN350+2,0.4,IF(AT$4=Inputs!$CO350,0.2,IF(AND(AT$4&gt;=Inputs!$CL350,AT$4&lt;Inputs!$CM350),(AT$4-Inputs!$CL350+1)/(Inputs!$AI350+1),0)))))))))</f>
        <v>0</v>
      </c>
      <c r="AU353" s="27">
        <f>IF(AND(Inputs!$CO350=0,AU$4&gt;=Inputs!$CM350),1,IF(AND(AU$4&gt;=Inputs!$CM350,AU$4&lt;Inputs!$CN350),1,IF(AND(AU$4=Inputs!$CN350,AU$4=Inputs!$CO350),1,IF(OR(AND(AU$4=Inputs!$CN350+1,Inputs!$CN350=Inputs!$CO350),AND(AU$4=Inputs!$CN350+2,Inputs!$CN350=Inputs!$CO350)),0,IF(AU$4=Inputs!$CN350,0.8,IF(AU$4=Inputs!$CN350+1,0.6,IF(AU$4=Inputs!$CN350+2,0.4,IF(AU$4=Inputs!$CO350,0.2,IF(AND(AU$4&gt;=Inputs!$CL350,AU$4&lt;Inputs!$CM350),(AU$4-Inputs!$CL350+1)/(Inputs!$AI350+1),0)))))))))</f>
        <v>0</v>
      </c>
      <c r="AV353" s="27">
        <f>IF(AND(Inputs!$CO350=0,AV$4&gt;=Inputs!$CM350),1,IF(AND(AV$4&gt;=Inputs!$CM350,AV$4&lt;Inputs!$CN350),1,IF(AND(AV$4=Inputs!$CN350,AV$4=Inputs!$CO350),1,IF(OR(AND(AV$4=Inputs!$CN350+1,Inputs!$CN350=Inputs!$CO350),AND(AV$4=Inputs!$CN350+2,Inputs!$CN350=Inputs!$CO350)),0,IF(AV$4=Inputs!$CN350,0.8,IF(AV$4=Inputs!$CN350+1,0.6,IF(AV$4=Inputs!$CN350+2,0.4,IF(AV$4=Inputs!$CO350,0.2,IF(AND(AV$4&gt;=Inputs!$CL350,AV$4&lt;Inputs!$CM350),(AV$4-Inputs!$CL350+1)/(Inputs!$AI350+1),0)))))))))</f>
        <v>0</v>
      </c>
      <c r="AW353" s="27">
        <f>IF(AND(Inputs!$CO350=0,AW$4&gt;=Inputs!$CM350),1,IF(AND(AW$4&gt;=Inputs!$CM350,AW$4&lt;Inputs!$CN350),1,IF(AND(AW$4=Inputs!$CN350,AW$4=Inputs!$CO350),1,IF(OR(AND(AW$4=Inputs!$CN350+1,Inputs!$CN350=Inputs!$CO350),AND(AW$4=Inputs!$CN350+2,Inputs!$CN350=Inputs!$CO350)),0,IF(AW$4=Inputs!$CN350,0.8,IF(AW$4=Inputs!$CN350+1,0.6,IF(AW$4=Inputs!$CN350+2,0.4,IF(AW$4=Inputs!$CO350,0.2,IF(AND(AW$4&gt;=Inputs!$CL350,AW$4&lt;Inputs!$CM350),(AW$4-Inputs!$CL350+1)/(Inputs!$AI350+1),0)))))))))</f>
        <v>0</v>
      </c>
      <c r="AX353" s="27">
        <f>IF(AND(Inputs!$CO350=0,AX$4&gt;=Inputs!$CM350),1,IF(AND(AX$4&gt;=Inputs!$CM350,AX$4&lt;Inputs!$CN350),1,IF(AND(AX$4=Inputs!$CN350,AX$4=Inputs!$CO350),1,IF(OR(AND(AX$4=Inputs!$CN350+1,Inputs!$CN350=Inputs!$CO350),AND(AX$4=Inputs!$CN350+2,Inputs!$CN350=Inputs!$CO350)),0,IF(AX$4=Inputs!$CN350,0.8,IF(AX$4=Inputs!$CN350+1,0.6,IF(AX$4=Inputs!$CN350+2,0.4,IF(AX$4=Inputs!$CO350,0.2,IF(AND(AX$4&gt;=Inputs!$CL350,AX$4&lt;Inputs!$CM350),(AX$4-Inputs!$CL350+1)/(Inputs!$AI350+1),0)))))))))</f>
        <v>0</v>
      </c>
      <c r="AY353" s="27">
        <f>IF(AND(Inputs!$CO350=0,AY$4&gt;=Inputs!$CM350),1,IF(AND(AY$4&gt;=Inputs!$CM350,AY$4&lt;Inputs!$CN350),1,IF(AND(AY$4=Inputs!$CN350,AY$4=Inputs!$CO350),1,IF(OR(AND(AY$4=Inputs!$CN350+1,Inputs!$CN350=Inputs!$CO350),AND(AY$4=Inputs!$CN350+2,Inputs!$CN350=Inputs!$CO350)),0,IF(AY$4=Inputs!$CN350,0.8,IF(AY$4=Inputs!$CN350+1,0.6,IF(AY$4=Inputs!$CN350+2,0.4,IF(AY$4=Inputs!$CO350,0.2,IF(AND(AY$4&gt;=Inputs!$CL350,AY$4&lt;Inputs!$CM350),(AY$4-Inputs!$CL350+1)/(Inputs!$AI350+1),0)))))))))</f>
        <v>0</v>
      </c>
      <c r="AZ353" s="27">
        <f>IF(AND(Inputs!$CO350=0,AZ$4&gt;=Inputs!$CM350),1,IF(AND(AZ$4&gt;=Inputs!$CM350,AZ$4&lt;Inputs!$CN350),1,IF(AND(AZ$4=Inputs!$CN350,AZ$4=Inputs!$CO350),1,IF(OR(AND(AZ$4=Inputs!$CN350+1,Inputs!$CN350=Inputs!$CO350),AND(AZ$4=Inputs!$CN350+2,Inputs!$CN350=Inputs!$CO350)),0,IF(AZ$4=Inputs!$CN350,0.8,IF(AZ$4=Inputs!$CN350+1,0.6,IF(AZ$4=Inputs!$CN350+2,0.4,IF(AZ$4=Inputs!$CO350,0.2,IF(AND(AZ$4&gt;=Inputs!$CL350,AZ$4&lt;Inputs!$CM350),(AZ$4-Inputs!$CL350+1)/(Inputs!$AI350+1),0)))))))))</f>
        <v>0</v>
      </c>
      <c r="BA353" s="27">
        <f>IF(AND(Inputs!$CO350=0,BA$4&gt;=Inputs!$CM350),1,IF(AND(BA$4&gt;=Inputs!$CM350,BA$4&lt;Inputs!$CN350),1,IF(AND(BA$4=Inputs!$CN350,BA$4=Inputs!$CO350),1,IF(OR(AND(BA$4=Inputs!$CN350+1,Inputs!$CN350=Inputs!$CO350),AND(BA$4=Inputs!$CN350+2,Inputs!$CN350=Inputs!$CO350)),0,IF(BA$4=Inputs!$CN350,0.8,IF(BA$4=Inputs!$CN350+1,0.6,IF(BA$4=Inputs!$CN350+2,0.4,IF(BA$4=Inputs!$CO350,0.2,IF(AND(BA$4&gt;=Inputs!$CL350,BA$4&lt;Inputs!$CM350),(BA$4-Inputs!$CL350+1)/(Inputs!$AI350+1),0)))))))))</f>
        <v>0</v>
      </c>
      <c r="BB353" s="27">
        <f>IF(AND(Inputs!$CO350=0,BB$4&gt;=Inputs!$CM350),1,IF(AND(BB$4&gt;=Inputs!$CM350,BB$4&lt;Inputs!$CN350),1,IF(AND(BB$4=Inputs!$CN350,BB$4=Inputs!$CO350),1,IF(OR(AND(BB$4=Inputs!$CN350+1,Inputs!$CN350=Inputs!$CO350),AND(BB$4=Inputs!$CN350+2,Inputs!$CN350=Inputs!$CO350)),0,IF(BB$4=Inputs!$CN350,0.8,IF(BB$4=Inputs!$CN350+1,0.6,IF(BB$4=Inputs!$CN350+2,0.4,IF(BB$4=Inputs!$CO350,0.2,IF(AND(BB$4&gt;=Inputs!$CL350,BB$4&lt;Inputs!$CM350),(BB$4-Inputs!$CL350+1)/(Inputs!$AI350+1),0)))))))))</f>
        <v>0</v>
      </c>
      <c r="BC353" s="27">
        <f>IF(AND(Inputs!$CO350=0,BC$4&gt;=Inputs!$CM350),1,IF(AND(BC$4&gt;=Inputs!$CM350,BC$4&lt;Inputs!$CN350),1,IF(AND(BC$4=Inputs!$CN350,BC$4=Inputs!$CO350),1,IF(OR(AND(BC$4=Inputs!$CN350+1,Inputs!$CN350=Inputs!$CO350),AND(BC$4=Inputs!$CN350+2,Inputs!$CN350=Inputs!$CO350)),0,IF(BC$4=Inputs!$CN350,0.8,IF(BC$4=Inputs!$CN350+1,0.6,IF(BC$4=Inputs!$CN350+2,0.4,IF(BC$4=Inputs!$CO350,0.2,IF(AND(BC$4&gt;=Inputs!$CL350,BC$4&lt;Inputs!$CM350),(BC$4-Inputs!$CL350+1)/(Inputs!$AI350+1),0)))))))))</f>
        <v>0</v>
      </c>
      <c r="BD353" s="27">
        <f>IF(AND(Inputs!$CO350=0,BD$4&gt;=Inputs!$CM350),1,IF(AND(BD$4&gt;=Inputs!$CM350,BD$4&lt;Inputs!$CN350),1,IF(AND(BD$4=Inputs!$CN350,BD$4=Inputs!$CO350),1,IF(OR(AND(BD$4=Inputs!$CN350+1,Inputs!$CN350=Inputs!$CO350),AND(BD$4=Inputs!$CN350+2,Inputs!$CN350=Inputs!$CO350)),0,IF(BD$4=Inputs!$CN350,0.8,IF(BD$4=Inputs!$CN350+1,0.6,IF(BD$4=Inputs!$CN350+2,0.4,IF(BD$4=Inputs!$CO350,0.2,IF(AND(BD$4&gt;=Inputs!$CL350,BD$4&lt;Inputs!$CM350),(BD$4-Inputs!$CL350+1)/(Inputs!$AI350+1),0)))))))))</f>
        <v>0</v>
      </c>
      <c r="BE353" s="27">
        <f>IF(AND(Inputs!$CO350=0,BE$4&gt;=Inputs!$CM350),1,IF(AND(BE$4&gt;=Inputs!$CM350,BE$4&lt;Inputs!$CN350),1,IF(AND(BE$4=Inputs!$CN350,BE$4=Inputs!$CO350),1,IF(OR(AND(BE$4=Inputs!$CN350+1,Inputs!$CN350=Inputs!$CO350),AND(BE$4=Inputs!$CN350+2,Inputs!$CN350=Inputs!$CO350)),0,IF(BE$4=Inputs!$CN350,0.8,IF(BE$4=Inputs!$CN350+1,0.6,IF(BE$4=Inputs!$CN350+2,0.4,IF(BE$4=Inputs!$CO350,0.2,IF(AND(BE$4&gt;=Inputs!$CL350,BE$4&lt;Inputs!$CM350),(BE$4-Inputs!$CL350+1)/(Inputs!$AI350+1),0)))))))))</f>
        <v>0</v>
      </c>
      <c r="BF353" s="27">
        <f>IF(AND(Inputs!$CO350=0,BF$4&gt;=Inputs!$CM350),1,IF(AND(BF$4&gt;=Inputs!$CM350,BF$4&lt;Inputs!$CN350),1,IF(AND(BF$4=Inputs!$CN350,BF$4=Inputs!$CO350),1,IF(OR(AND(BF$4=Inputs!$CN350+1,Inputs!$CN350=Inputs!$CO350),AND(BF$4=Inputs!$CN350+2,Inputs!$CN350=Inputs!$CO350)),0,IF(BF$4=Inputs!$CN350,0.8,IF(BF$4=Inputs!$CN350+1,0.6,IF(BF$4=Inputs!$CN350+2,0.4,IF(BF$4=Inputs!$CO350,0.2,IF(AND(BF$4&gt;=Inputs!$CL350,BF$4&lt;Inputs!$CM350),(BF$4-Inputs!$CL350+1)/(Inputs!$AI350+1),0)))))))))</f>
        <v>0</v>
      </c>
      <c r="BG353" s="27">
        <f>IF(AND(Inputs!$CO350=0,BG$4&gt;=Inputs!$CM350),1,IF(AND(BG$4&gt;=Inputs!$CM350,BG$4&lt;Inputs!$CN350),1,IF(AND(BG$4=Inputs!$CN350,BG$4=Inputs!$CO350),1,IF(OR(AND(BG$4=Inputs!$CN350+1,Inputs!$CN350=Inputs!$CO350),AND(BG$4=Inputs!$CN350+2,Inputs!$CN350=Inputs!$CO350)),0,IF(BG$4=Inputs!$CN350,0.8,IF(BG$4=Inputs!$CN350+1,0.6,IF(BG$4=Inputs!$CN350+2,0.4,IF(BG$4=Inputs!$CO350,0.2,IF(AND(BG$4&gt;=Inputs!$CL350,BG$4&lt;Inputs!$CM350),(BG$4-Inputs!$CL350+1)/(Inputs!$AI350+1),0)))))))))</f>
        <v>0</v>
      </c>
      <c r="BH353" s="27">
        <f>IF(AND(Inputs!$CO350=0,BH$4&gt;=Inputs!$CM350),1,IF(AND(BH$4&gt;=Inputs!$CM350,BH$4&lt;Inputs!$CN350),1,IF(AND(BH$4=Inputs!$CN350,BH$4=Inputs!$CO350),1,IF(OR(AND(BH$4=Inputs!$CN350+1,Inputs!$CN350=Inputs!$CO350),AND(BH$4=Inputs!$CN350+2,Inputs!$CN350=Inputs!$CO350)),0,IF(BH$4=Inputs!$CN350,0.8,IF(BH$4=Inputs!$CN350+1,0.6,IF(BH$4=Inputs!$CN350+2,0.4,IF(BH$4=Inputs!$CO350,0.2,IF(AND(BH$4&gt;=Inputs!$CL350,BH$4&lt;Inputs!$CM350),(BH$4-Inputs!$CL350+1)/(Inputs!$AI350+1),0)))))))))</f>
        <v>0</v>
      </c>
      <c r="BI353" s="27">
        <f>IF(AND(Inputs!$CO350=0,BI$4&gt;=Inputs!$CM350),1,IF(AND(BI$4&gt;=Inputs!$CM350,BI$4&lt;Inputs!$CN350),1,IF(AND(BI$4=Inputs!$CN350,BI$4=Inputs!$CO350),1,IF(OR(AND(BI$4=Inputs!$CN350+1,Inputs!$CN350=Inputs!$CO350),AND(BI$4=Inputs!$CN350+2,Inputs!$CN350=Inputs!$CO350)),0,IF(BI$4=Inputs!$CN350,0.8,IF(BI$4=Inputs!$CN350+1,0.6,IF(BI$4=Inputs!$CN350+2,0.4,IF(BI$4=Inputs!$CO350,0.2,IF(AND(BI$4&gt;=Inputs!$CL350,BI$4&lt;Inputs!$CM350),(BI$4-Inputs!$CL350+1)/(Inputs!$AI350+1),0)))))))))</f>
        <v>0</v>
      </c>
      <c r="BJ353" s="27">
        <f>IF(AND(Inputs!$CO350=0,BJ$4&gt;=Inputs!$CM350),1,IF(AND(BJ$4&gt;=Inputs!$CM350,BJ$4&lt;Inputs!$CN350),1,IF(AND(BJ$4=Inputs!$CN350,BJ$4=Inputs!$CO350),1,IF(OR(AND(BJ$4=Inputs!$CN350+1,Inputs!$CN350=Inputs!$CO350),AND(BJ$4=Inputs!$CN350+2,Inputs!$CN350=Inputs!$CO350)),0,IF(BJ$4=Inputs!$CN350,0.8,IF(BJ$4=Inputs!$CN350+1,0.6,IF(BJ$4=Inputs!$CN350+2,0.4,IF(BJ$4=Inputs!$CO350,0.2,IF(AND(BJ$4&gt;=Inputs!$CL350,BJ$4&lt;Inputs!$CM350),(BJ$4-Inputs!$CL350+1)/(Inputs!$AI350+1),0)))))))))</f>
        <v>0</v>
      </c>
      <c r="BK353" s="27">
        <f>IF(AND(Inputs!$CO350=0,BK$4&gt;=Inputs!$CM350),1,IF(AND(BK$4&gt;=Inputs!$CM350,BK$4&lt;Inputs!$CN350),1,IF(AND(BK$4=Inputs!$CN350,BK$4=Inputs!$CO350),1,IF(OR(AND(BK$4=Inputs!$CN350+1,Inputs!$CN350=Inputs!$CO350),AND(BK$4=Inputs!$CN350+2,Inputs!$CN350=Inputs!$CO350)),0,IF(BK$4=Inputs!$CN350,0.8,IF(BK$4=Inputs!$CN350+1,0.6,IF(BK$4=Inputs!$CN350+2,0.4,IF(BK$4=Inputs!$CO350,0.2,IF(AND(BK$4&gt;=Inputs!$CL350,BK$4&lt;Inputs!$CM350),(BK$4-Inputs!$CL350+1)/(Inputs!$AI350+1),0)))))))))</f>
        <v>0</v>
      </c>
      <c r="BL353" s="27">
        <f>IF(AND(Inputs!$CO350=0,BL$4&gt;=Inputs!$CM350),1,IF(AND(BL$4&gt;=Inputs!$CM350,BL$4&lt;Inputs!$CN350),1,IF(AND(BL$4=Inputs!$CN350,BL$4=Inputs!$CO350),1,IF(OR(AND(BL$4=Inputs!$CN350+1,Inputs!$CN350=Inputs!$CO350),AND(BL$4=Inputs!$CN350+2,Inputs!$CN350=Inputs!$CO350)),0,IF(BL$4=Inputs!$CN350,0.8,IF(BL$4=Inputs!$CN350+1,0.6,IF(BL$4=Inputs!$CN350+2,0.4,IF(BL$4=Inputs!$CO350,0.2,IF(AND(BL$4&gt;=Inputs!$CL350,BL$4&lt;Inputs!$CM350),(BL$4-Inputs!$CL350+1)/(Inputs!$AI350+1),0)))))))))</f>
        <v>0</v>
      </c>
      <c r="BM353" s="27">
        <f>IF(AND(Inputs!$CO350=0,BM$4&gt;=Inputs!$CM350),1,IF(AND(BM$4&gt;=Inputs!$CM350,BM$4&lt;Inputs!$CN350),1,IF(AND(BM$4=Inputs!$CN350,BM$4=Inputs!$CO350),1,IF(OR(AND(BM$4=Inputs!$CN350+1,Inputs!$CN350=Inputs!$CO350),AND(BM$4=Inputs!$CN350+2,Inputs!$CN350=Inputs!$CO350)),0,IF(BM$4=Inputs!$CN350,0.8,IF(BM$4=Inputs!$CN350+1,0.6,IF(BM$4=Inputs!$CN350+2,0.4,IF(BM$4=Inputs!$CO350,0.2,IF(AND(BM$4&gt;=Inputs!$CL350,BM$4&lt;Inputs!$CM350),(BM$4-Inputs!$CL350+1)/(Inputs!$AI350+1),0)))))))))</f>
        <v>0</v>
      </c>
      <c r="BO353" s="46" t="str">
        <f>IF(Inputs!$B350="","",(ROUND(Inputs!$BC350*AJ353,0)))</f>
        <v/>
      </c>
      <c r="BP353" s="46" t="str">
        <f>IF(Inputs!$B350="","",(ROUND(Inputs!$BC350*AK353,0)))</f>
        <v/>
      </c>
      <c r="BQ353" s="46" t="str">
        <f>IF(Inputs!$B350="","",(ROUND(Inputs!$BC350*AL353,0)))</f>
        <v/>
      </c>
      <c r="BR353" s="46" t="str">
        <f>IF(Inputs!$B350="","",(ROUND(Inputs!$BC350*AM353,0)))</f>
        <v/>
      </c>
      <c r="BS353" s="46" t="str">
        <f>IF(Inputs!$B350="","",(ROUND(Inputs!$BC350*AN353,0)))</f>
        <v/>
      </c>
      <c r="BT353" s="46" t="str">
        <f>IF(Inputs!$B350="","",(ROUND(Inputs!$BC350*AO353,0)))</f>
        <v/>
      </c>
      <c r="BU353" s="46" t="str">
        <f>IF(Inputs!$B350="","",(ROUND(Inputs!$BC350*AP353,0)))</f>
        <v/>
      </c>
      <c r="BV353" s="46" t="str">
        <f>IF(Inputs!$B350="","",(ROUND(Inputs!$BC350*AQ353,0)))</f>
        <v/>
      </c>
      <c r="BW353" s="46" t="str">
        <f>IF(Inputs!$B350="","",(ROUND(Inputs!$BC350*AR353,0)))</f>
        <v/>
      </c>
      <c r="BX353" s="46" t="str">
        <f>IF(Inputs!$B350="","",(ROUND(Inputs!$BC350*AS353,0)))</f>
        <v/>
      </c>
      <c r="BY353" s="46" t="str">
        <f>IF(Inputs!$B350="","",(ROUND(Inputs!$BC350*AT353,0)))</f>
        <v/>
      </c>
      <c r="BZ353" s="46" t="str">
        <f>IF(Inputs!$B350="","",(ROUND(Inputs!$BC350*AU353,0)))</f>
        <v/>
      </c>
      <c r="CA353" s="46" t="str">
        <f>IF(Inputs!$B350="","",(ROUND(Inputs!$BC350*AV353,0)))</f>
        <v/>
      </c>
      <c r="CB353" s="46" t="str">
        <f>IF(Inputs!$B350="","",(ROUND(Inputs!$BC350*AW353,0)))</f>
        <v/>
      </c>
      <c r="CC353" s="46" t="str">
        <f>IF(Inputs!$B350="","",(ROUND(Inputs!$BC350*AX353,0)))</f>
        <v/>
      </c>
      <c r="CD353" s="46" t="str">
        <f>IF(Inputs!$B350="","",(ROUND(Inputs!$BC350*AY353,0)))</f>
        <v/>
      </c>
      <c r="CE353" s="46" t="str">
        <f>IF(Inputs!$B350="","",(ROUND(Inputs!$BC350*AZ353,0)))</f>
        <v/>
      </c>
      <c r="CF353" s="46" t="str">
        <f>IF(Inputs!$B350="","",(ROUND(Inputs!$BC350*BA353,0)))</f>
        <v/>
      </c>
      <c r="CG353" s="46" t="str">
        <f>IF(Inputs!$B350="","",(ROUND(Inputs!$BC350*BB353,0)))</f>
        <v/>
      </c>
      <c r="CH353" s="46" t="str">
        <f>IF(Inputs!$B350="","",(ROUND(Inputs!$BC350*BC353,0)))</f>
        <v/>
      </c>
      <c r="CI353" s="46" t="str">
        <f>IF(Inputs!$B350="","",(ROUND(Inputs!$BC350*BD353,0)))</f>
        <v/>
      </c>
      <c r="CJ353" s="46" t="str">
        <f>IF(Inputs!$B350="","",(ROUND(Inputs!$BC350*BE353,0)))</f>
        <v/>
      </c>
      <c r="CK353" s="46" t="str">
        <f>IF(Inputs!$B350="","",(ROUND(Inputs!$BC350*BF353,0)))</f>
        <v/>
      </c>
      <c r="CL353" s="46" t="str">
        <f>IF(Inputs!$B350="","",(ROUND(Inputs!$BC350*BG353,0)))</f>
        <v/>
      </c>
      <c r="CM353" s="46" t="str">
        <f>IF(Inputs!$B350="","",(ROUND(Inputs!$BC350*BH353,0)))</f>
        <v/>
      </c>
      <c r="CN353" s="46" t="str">
        <f>IF(Inputs!$B350="","",(ROUND(Inputs!$BC350*BI353,0)))</f>
        <v/>
      </c>
      <c r="CO353" s="46" t="str">
        <f>IF(Inputs!$B350="","",(ROUND(Inputs!$BC350*BJ353,0)))</f>
        <v/>
      </c>
      <c r="CP353" s="46" t="str">
        <f>IF(Inputs!$B350="","",(ROUND(Inputs!$BC350*BK353,0)))</f>
        <v/>
      </c>
      <c r="CQ353" s="46" t="str">
        <f>IF(Inputs!$B350="","",(ROUND(Inputs!$BC350*BL353,0)))</f>
        <v/>
      </c>
      <c r="CR353" s="46" t="str">
        <f>IF(Inputs!$B350="","",(ROUND(Inputs!$BC350*BM353,0)))</f>
        <v/>
      </c>
      <c r="CV353" s="46" t="str">
        <f>IF(A353="","",IF(AND(CV$4&lt;=Inputs!$CQ350,CV$4&gt;=Inputs!$CP350),Inputs!$AR350/(Inputs!$CQ350-Inputs!$CP350+1),0)+IF(CV$4=Inputs!$CL350,Inputs!$BD350,0))</f>
        <v/>
      </c>
      <c r="CW353" s="46" t="str">
        <f>IF(B353="","",IF(AND(CW$4&lt;=Inputs!$CQ350,CW$4&gt;=Inputs!$CP350),Inputs!$AR350/(Inputs!$CQ350-Inputs!$CP350+1),0)+IF(CW$4=Inputs!$CL350,Inputs!$BD350,0))</f>
        <v/>
      </c>
      <c r="CX353" s="46" t="str">
        <f>IF(C353="","",IF(AND(CX$4&lt;=Inputs!$CQ350,CX$4&gt;=Inputs!$CP350),Inputs!$AR350/(Inputs!$CQ350-Inputs!$CP350+1),0)+IF(CX$4=Inputs!$CL350,Inputs!$BD350,0))</f>
        <v/>
      </c>
      <c r="CY353" s="46" t="str">
        <f>IF(D353="","",IF(AND(CY$4&lt;=Inputs!$CQ350,CY$4&gt;=Inputs!$CP350),Inputs!$AR350/(Inputs!$CQ350-Inputs!$CP350+1),0)+IF(CY$4=Inputs!$CL350,Inputs!$BD350,0))</f>
        <v/>
      </c>
      <c r="CZ353" s="46" t="str">
        <f>IF(E353="","",IF(AND(CZ$4&lt;=Inputs!$CQ350,CZ$4&gt;=Inputs!$CP350),Inputs!$AR350/(Inputs!$CQ350-Inputs!$CP350+1),0)+IF(CZ$4=Inputs!$CL350,Inputs!$BD350,0))</f>
        <v/>
      </c>
      <c r="DA353" s="46" t="str">
        <f>IF(F353="","",IF(AND(DA$4&lt;=Inputs!$CQ350,DA$4&gt;=Inputs!$CP350),Inputs!$AR350/(Inputs!$CQ350-Inputs!$CP350+1),0)+IF(DA$4=Inputs!$CL350,Inputs!$BD350,0))</f>
        <v/>
      </c>
      <c r="DB353" s="46" t="str">
        <f>IF(G353="","",IF(AND(DB$4&lt;=Inputs!$CQ350,DB$4&gt;=Inputs!$CP350),Inputs!$AR350/(Inputs!$CQ350-Inputs!$CP350+1),0)+IF(DB$4=Inputs!$CL350,Inputs!$BD350,0))</f>
        <v/>
      </c>
      <c r="DC353" s="46" t="str">
        <f>IF(H353="","",IF(AND(DC$4&lt;=Inputs!$CQ350,DC$4&gt;=Inputs!$CP350),Inputs!$AR350/(Inputs!$CQ350-Inputs!$CP350+1),0)+IF(DC$4=Inputs!$CL350,Inputs!$BD350,0))</f>
        <v/>
      </c>
      <c r="DD353" s="46" t="str">
        <f>IF(I353="","",IF(AND(DD$4&lt;=Inputs!$CQ350,DD$4&gt;=Inputs!$CP350),Inputs!$AR350/(Inputs!$CQ350-Inputs!$CP350+1),0)+IF(DD$4=Inputs!$CL350,Inputs!$BD350,0))</f>
        <v/>
      </c>
      <c r="DE353" s="46" t="str">
        <f>IF(J353="","",IF(AND(DE$4&lt;=Inputs!$CQ350,DE$4&gt;=Inputs!$CP350),Inputs!$AR350/(Inputs!$CQ350-Inputs!$CP350+1),0)+IF(DE$4=Inputs!$CL350,Inputs!$BD350,0))</f>
        <v/>
      </c>
      <c r="DF353" s="46" t="str">
        <f>IF(K353="","",IF(AND(DF$4&lt;=Inputs!$CQ350,DF$4&gt;=Inputs!$CP350),Inputs!$AR350/(Inputs!$CQ350-Inputs!$CP350+1),0)+IF(DF$4=Inputs!$CL350,Inputs!$BD350,0))</f>
        <v/>
      </c>
      <c r="DG353" s="46" t="str">
        <f>IF(L353="","",IF(AND(DG$4&lt;=Inputs!$CQ350,DG$4&gt;=Inputs!$CP350),Inputs!$AR350/(Inputs!$CQ350-Inputs!$CP350+1),0)+IF(DG$4=Inputs!$CL350,Inputs!$BD350,0))</f>
        <v/>
      </c>
      <c r="DH353" s="46" t="str">
        <f>IF(M353="","",IF(AND(DH$4&lt;=Inputs!$CQ350,DH$4&gt;=Inputs!$CP350),Inputs!$AR350/(Inputs!$CQ350-Inputs!$CP350+1),0)+IF(DH$4=Inputs!$CL350,Inputs!$BD350,0))</f>
        <v/>
      </c>
      <c r="DI353" s="46" t="str">
        <f>IF(N353="","",IF(AND(DI$4&lt;=Inputs!$CQ350,DI$4&gt;=Inputs!$CP350),Inputs!$AR350/(Inputs!$CQ350-Inputs!$CP350+1),0)+IF(DI$4=Inputs!$CL350,Inputs!$BD350,0))</f>
        <v/>
      </c>
      <c r="DJ353" s="46" t="str">
        <f>IF(O353="","",IF(AND(DJ$4&lt;=Inputs!$CQ350,DJ$4&gt;=Inputs!$CP350),Inputs!$AR350/(Inputs!$CQ350-Inputs!$CP350+1),0)+IF(DJ$4=Inputs!$CL350,Inputs!$BD350,0))</f>
        <v/>
      </c>
      <c r="DK353" s="46" t="str">
        <f>IF(P353="","",IF(AND(DK$4&lt;=Inputs!$CQ350,DK$4&gt;=Inputs!$CP350),Inputs!$AR350/(Inputs!$CQ350-Inputs!$CP350+1),0)+IF(DK$4=Inputs!$CL350,Inputs!$BD350,0))</f>
        <v/>
      </c>
      <c r="DL353" s="46" t="str">
        <f>IF(Q353="","",IF(AND(DL$4&lt;=Inputs!$CQ350,DL$4&gt;=Inputs!$CP350),Inputs!$AR350/(Inputs!$CQ350-Inputs!$CP350+1),0)+IF(DL$4=Inputs!$CL350,Inputs!$BD350,0))</f>
        <v/>
      </c>
      <c r="DM353" s="46" t="str">
        <f>IF(R353="","",IF(AND(DM$4&lt;=Inputs!$CQ350,DM$4&gt;=Inputs!$CP350),Inputs!$AR350/(Inputs!$CQ350-Inputs!$CP350+1),0)+IF(DM$4=Inputs!$CL350,Inputs!$BD350,0))</f>
        <v/>
      </c>
      <c r="DN353" s="46" t="str">
        <f>IF(S353="","",IF(AND(DN$4&lt;=Inputs!$CQ350,DN$4&gt;=Inputs!$CP350),Inputs!$AR350/(Inputs!$CQ350-Inputs!$CP350+1),0)+IF(DN$4=Inputs!$CL350,Inputs!$BD350,0))</f>
        <v/>
      </c>
      <c r="DO353" s="46" t="str">
        <f>IF(T353="","",IF(AND(DO$4&lt;=Inputs!$CQ350,DO$4&gt;=Inputs!$CP350),Inputs!$AR350/(Inputs!$CQ350-Inputs!$CP350+1),0)+IF(DO$4=Inputs!$CL350,Inputs!$BD350,0))</f>
        <v/>
      </c>
      <c r="DP353" s="46" t="str">
        <f>IF(U353="","",IF(AND(DP$4&lt;=Inputs!$CQ350,DP$4&gt;=Inputs!$CP350),Inputs!$AR350/(Inputs!$CQ350-Inputs!$CP350+1),0)+IF(DP$4=Inputs!$CL350,Inputs!$BD350,0))</f>
        <v/>
      </c>
      <c r="DQ353" s="46" t="str">
        <f>IF(V353="","",IF(AND(DQ$4&lt;=Inputs!$CQ350,DQ$4&gt;=Inputs!$CP350),Inputs!$AR350/(Inputs!$CQ350-Inputs!$CP350+1),0)+IF(DQ$4=Inputs!$CL350,Inputs!$BD350,0))</f>
        <v/>
      </c>
      <c r="DR353" s="46" t="str">
        <f>IF(W353="","",IF(AND(DR$4&lt;=Inputs!$CQ350,DR$4&gt;=Inputs!$CP350),Inputs!$AR350/(Inputs!$CQ350-Inputs!$CP350+1),0)+IF(DR$4=Inputs!$CL350,Inputs!$BD350,0))</f>
        <v/>
      </c>
      <c r="DS353" s="46" t="str">
        <f>IF(X353="","",IF(AND(DS$4&lt;=Inputs!$CQ350,DS$4&gt;=Inputs!$CP350),Inputs!$AR350/(Inputs!$CQ350-Inputs!$CP350+1),0)+IF(DS$4=Inputs!$CL350,Inputs!$BD350,0))</f>
        <v/>
      </c>
      <c r="DT353" s="46" t="str">
        <f>IF(Y353="","",IF(AND(DT$4&lt;=Inputs!$CQ350,DT$4&gt;=Inputs!$CP350),Inputs!$AR350/(Inputs!$CQ350-Inputs!$CP350+1),0)+IF(DT$4=Inputs!$CL350,Inputs!$BD350,0))</f>
        <v/>
      </c>
      <c r="DU353" s="46" t="str">
        <f>IF(Z353="","",IF(AND(DU$4&lt;=Inputs!$CQ350,DU$4&gt;=Inputs!$CP350),Inputs!$AR350/(Inputs!$CQ350-Inputs!$CP350+1),0)+IF(DU$4=Inputs!$CL350,Inputs!$BD350,0))</f>
        <v/>
      </c>
      <c r="DV353" s="46" t="str">
        <f>IF(AA353="","",IF(AND(DV$4&lt;=Inputs!$CQ350,DV$4&gt;=Inputs!$CP350),Inputs!$AR350/(Inputs!$CQ350-Inputs!$CP350+1),0)+IF(DV$4=Inputs!$CL350,Inputs!$BD350,0))</f>
        <v/>
      </c>
      <c r="DW353" s="46" t="str">
        <f>IF(AB353="","",IF(AND(DW$4&lt;=Inputs!$CQ350,DW$4&gt;=Inputs!$CP350),Inputs!$AR350/(Inputs!$CQ350-Inputs!$CP350+1),0)+IF(DW$4=Inputs!$CL350,Inputs!$BD350,0))</f>
        <v/>
      </c>
      <c r="DX353" s="46" t="str">
        <f>IF(AC353="","",IF(AND(DX$4&lt;=Inputs!$CQ350,DX$4&gt;=Inputs!$CP350),Inputs!$AR350/(Inputs!$CQ350-Inputs!$CP350+1),0)+IF(DX$4=Inputs!$CL350,Inputs!$BD350,0))</f>
        <v/>
      </c>
      <c r="DY353" s="46" t="str">
        <f>IF(AD353="","",IF(AND(DY$4&lt;=Inputs!$CQ350,DY$4&gt;=Inputs!$CP350),Inputs!$AR350/(Inputs!$CQ350-Inputs!$CP350+1),0)+IF(DY$4=Inputs!$CL350,Inputs!$BD350,0))</f>
        <v/>
      </c>
      <c r="DZ353" s="46" t="str">
        <f t="shared" si="14"/>
        <v/>
      </c>
    </row>
    <row r="354" spans="1:130">
      <c r="A354" s="7" t="str">
        <f>IF(Inputs!A351="","",Inputs!A351)</f>
        <v/>
      </c>
      <c r="B354" t="str">
        <f>IF(Inputs!B351="","",Inputs!B351)</f>
        <v/>
      </c>
      <c r="C354" s="46" t="str">
        <f>IF(Inputs!$B351="","",BO354-CV354)</f>
        <v/>
      </c>
      <c r="D354" s="46" t="str">
        <f>IF(Inputs!$B351="","",BP354-CW354)</f>
        <v/>
      </c>
      <c r="E354" s="46" t="str">
        <f>IF(Inputs!$B351="","",BQ354-CX354)</f>
        <v/>
      </c>
      <c r="F354" s="46" t="str">
        <f>IF(Inputs!$B351="","",BR354-CY354)</f>
        <v/>
      </c>
      <c r="G354" s="46" t="str">
        <f>IF(Inputs!$B351="","",BS354-CZ354)</f>
        <v/>
      </c>
      <c r="H354" s="46" t="str">
        <f>IF(Inputs!$B351="","",BT354-DA354)</f>
        <v/>
      </c>
      <c r="I354" s="46" t="str">
        <f>IF(Inputs!$B351="","",BU354-DB354)</f>
        <v/>
      </c>
      <c r="J354" s="46" t="str">
        <f>IF(Inputs!$B351="","",BV354-DC354)</f>
        <v/>
      </c>
      <c r="K354" s="46" t="str">
        <f>IF(Inputs!$B351="","",BW354-DD354)</f>
        <v/>
      </c>
      <c r="L354" s="46" t="str">
        <f>IF(Inputs!$B351="","",BX354-DE354)</f>
        <v/>
      </c>
      <c r="M354" s="46" t="str">
        <f>IF(Inputs!$B351="","",BY354-DF354)</f>
        <v/>
      </c>
      <c r="N354" s="46" t="str">
        <f>IF(Inputs!$B351="","",BZ354-DG354)</f>
        <v/>
      </c>
      <c r="O354" s="46" t="str">
        <f>IF(Inputs!$B351="","",CA354-DH354)</f>
        <v/>
      </c>
      <c r="P354" s="46" t="str">
        <f>IF(Inputs!$B351="","",CB354-DI354)</f>
        <v/>
      </c>
      <c r="Q354" s="46" t="str">
        <f>IF(Inputs!$B351="","",CC354-DJ354)</f>
        <v/>
      </c>
      <c r="R354" s="46" t="str">
        <f>IF(Inputs!$B351="","",CD354-DK354)</f>
        <v/>
      </c>
      <c r="S354" s="46" t="str">
        <f>IF(Inputs!$B351="","",CE354-DL354)</f>
        <v/>
      </c>
      <c r="T354" s="46" t="str">
        <f>IF(Inputs!$B351="","",CF354-DM354)</f>
        <v/>
      </c>
      <c r="U354" s="46" t="str">
        <f>IF(Inputs!$B351="","",CG354-DN354)</f>
        <v/>
      </c>
      <c r="V354" s="46" t="str">
        <f>IF(Inputs!$B351="","",CH354-DO354)</f>
        <v/>
      </c>
      <c r="W354" s="46" t="str">
        <f>IF(Inputs!$B351="","",CI354-DP354)</f>
        <v/>
      </c>
      <c r="X354" s="46" t="str">
        <f>IF(Inputs!$B351="","",CJ354-DQ354)</f>
        <v/>
      </c>
      <c r="Y354" s="46" t="str">
        <f>IF(Inputs!$B351="","",CK354-DR354)</f>
        <v/>
      </c>
      <c r="Z354" s="46" t="str">
        <f>IF(Inputs!$B351="","",CL354-DS354)</f>
        <v/>
      </c>
      <c r="AA354" s="46" t="str">
        <f>IF(Inputs!$B351="","",CM354-DT354)</f>
        <v/>
      </c>
      <c r="AB354" s="46" t="str">
        <f>IF(Inputs!$B351="","",CN354-DU354)</f>
        <v/>
      </c>
      <c r="AC354" s="46" t="str">
        <f>IF(Inputs!$B351="","",CO354-DV354)</f>
        <v/>
      </c>
      <c r="AD354" s="46" t="str">
        <f>IF(Inputs!$B351="","",CP354-DW354)</f>
        <v/>
      </c>
      <c r="AE354" s="46" t="str">
        <f>IF(Inputs!$B351="","",CQ354-DX354)</f>
        <v/>
      </c>
      <c r="AF354" s="46" t="str">
        <f>IF(Inputs!$B351="","",CR354-DY354)</f>
        <v/>
      </c>
      <c r="AG354" s="50" t="str">
        <f t="shared" si="15"/>
        <v/>
      </c>
      <c r="AH354" s="50"/>
      <c r="AJ354" s="27">
        <f>IF(AND(Inputs!$CO351=0,AJ$4&gt;=Inputs!$CM351),1,IF(AND(AJ$4&gt;=Inputs!$CM351,AJ$4&lt;Inputs!$CN351),1,IF(AND(AJ$4=Inputs!$CN351,AJ$4=Inputs!$CO351),1,IF(OR(AND(AJ$4=Inputs!$CN351+1,Inputs!$CN351=Inputs!$CO351),AND(AJ$4=Inputs!$CN351+2,Inputs!$CN351=Inputs!$CO351)),0,IF(AJ$4=Inputs!$CN351,0.8,IF(AJ$4=Inputs!$CN351+1,0.6,IF(AJ$4=Inputs!$CN351+2,0.4,IF(AJ$4=Inputs!$CO351,0.2,IF(AND(AJ$4&gt;=Inputs!$CL351,AJ$4&lt;Inputs!$CM351),(AJ$4-Inputs!$CL351+1)/(Inputs!$AI351+1),0)))))))))</f>
        <v>0</v>
      </c>
      <c r="AK354" s="27">
        <f>IF(AND(Inputs!$CO351=0,AK$4&gt;=Inputs!$CM351),1,IF(AND(AK$4&gt;=Inputs!$CM351,AK$4&lt;Inputs!$CN351),1,IF(AND(AK$4=Inputs!$CN351,AK$4=Inputs!$CO351),1,IF(OR(AND(AK$4=Inputs!$CN351+1,Inputs!$CN351=Inputs!$CO351),AND(AK$4=Inputs!$CN351+2,Inputs!$CN351=Inputs!$CO351)),0,IF(AK$4=Inputs!$CN351,0.8,IF(AK$4=Inputs!$CN351+1,0.6,IF(AK$4=Inputs!$CN351+2,0.4,IF(AK$4=Inputs!$CO351,0.2,IF(AND(AK$4&gt;=Inputs!$CL351,AK$4&lt;Inputs!$CM351),(AK$4-Inputs!$CL351+1)/(Inputs!$AI351+1),0)))))))))</f>
        <v>0</v>
      </c>
      <c r="AL354" s="27">
        <f>IF(AND(Inputs!$CO351=0,AL$4&gt;=Inputs!$CM351),1,IF(AND(AL$4&gt;=Inputs!$CM351,AL$4&lt;Inputs!$CN351),1,IF(AND(AL$4=Inputs!$CN351,AL$4=Inputs!$CO351),1,IF(OR(AND(AL$4=Inputs!$CN351+1,Inputs!$CN351=Inputs!$CO351),AND(AL$4=Inputs!$CN351+2,Inputs!$CN351=Inputs!$CO351)),0,IF(AL$4=Inputs!$CN351,0.8,IF(AL$4=Inputs!$CN351+1,0.6,IF(AL$4=Inputs!$CN351+2,0.4,IF(AL$4=Inputs!$CO351,0.2,IF(AND(AL$4&gt;=Inputs!$CL351,AL$4&lt;Inputs!$CM351),(AL$4-Inputs!$CL351+1)/(Inputs!$AI351+1),0)))))))))</f>
        <v>0</v>
      </c>
      <c r="AM354" s="27">
        <f>IF(AND(Inputs!$CO351=0,AM$4&gt;=Inputs!$CM351),1,IF(AND(AM$4&gt;=Inputs!$CM351,AM$4&lt;Inputs!$CN351),1,IF(AND(AM$4=Inputs!$CN351,AM$4=Inputs!$CO351),1,IF(OR(AND(AM$4=Inputs!$CN351+1,Inputs!$CN351=Inputs!$CO351),AND(AM$4=Inputs!$CN351+2,Inputs!$CN351=Inputs!$CO351)),0,IF(AM$4=Inputs!$CN351,0.8,IF(AM$4=Inputs!$CN351+1,0.6,IF(AM$4=Inputs!$CN351+2,0.4,IF(AM$4=Inputs!$CO351,0.2,IF(AND(AM$4&gt;=Inputs!$CL351,AM$4&lt;Inputs!$CM351),(AM$4-Inputs!$CL351+1)/(Inputs!$AI351+1),0)))))))))</f>
        <v>0</v>
      </c>
      <c r="AN354" s="27">
        <f>IF(AND(Inputs!$CO351=0,AN$4&gt;=Inputs!$CM351),1,IF(AND(AN$4&gt;=Inputs!$CM351,AN$4&lt;Inputs!$CN351),1,IF(AND(AN$4=Inputs!$CN351,AN$4=Inputs!$CO351),1,IF(OR(AND(AN$4=Inputs!$CN351+1,Inputs!$CN351=Inputs!$CO351),AND(AN$4=Inputs!$CN351+2,Inputs!$CN351=Inputs!$CO351)),0,IF(AN$4=Inputs!$CN351,0.8,IF(AN$4=Inputs!$CN351+1,0.6,IF(AN$4=Inputs!$CN351+2,0.4,IF(AN$4=Inputs!$CO351,0.2,IF(AND(AN$4&gt;=Inputs!$CL351,AN$4&lt;Inputs!$CM351),(AN$4-Inputs!$CL351+1)/(Inputs!$AI351+1),0)))))))))</f>
        <v>0</v>
      </c>
      <c r="AO354" s="27">
        <f>IF(AND(Inputs!$CO351=0,AO$4&gt;=Inputs!$CM351),1,IF(AND(AO$4&gt;=Inputs!$CM351,AO$4&lt;Inputs!$CN351),1,IF(AND(AO$4=Inputs!$CN351,AO$4=Inputs!$CO351),1,IF(OR(AND(AO$4=Inputs!$CN351+1,Inputs!$CN351=Inputs!$CO351),AND(AO$4=Inputs!$CN351+2,Inputs!$CN351=Inputs!$CO351)),0,IF(AO$4=Inputs!$CN351,0.8,IF(AO$4=Inputs!$CN351+1,0.6,IF(AO$4=Inputs!$CN351+2,0.4,IF(AO$4=Inputs!$CO351,0.2,IF(AND(AO$4&gt;=Inputs!$CL351,AO$4&lt;Inputs!$CM351),(AO$4-Inputs!$CL351+1)/(Inputs!$AI351+1),0)))))))))</f>
        <v>0</v>
      </c>
      <c r="AP354" s="27">
        <f>IF(AND(Inputs!$CO351=0,AP$4&gt;=Inputs!$CM351),1,IF(AND(AP$4&gt;=Inputs!$CM351,AP$4&lt;Inputs!$CN351),1,IF(AND(AP$4=Inputs!$CN351,AP$4=Inputs!$CO351),1,IF(OR(AND(AP$4=Inputs!$CN351+1,Inputs!$CN351=Inputs!$CO351),AND(AP$4=Inputs!$CN351+2,Inputs!$CN351=Inputs!$CO351)),0,IF(AP$4=Inputs!$CN351,0.8,IF(AP$4=Inputs!$CN351+1,0.6,IF(AP$4=Inputs!$CN351+2,0.4,IF(AP$4=Inputs!$CO351,0.2,IF(AND(AP$4&gt;=Inputs!$CL351,AP$4&lt;Inputs!$CM351),(AP$4-Inputs!$CL351+1)/(Inputs!$AI351+1),0)))))))))</f>
        <v>0</v>
      </c>
      <c r="AQ354" s="27">
        <f>IF(AND(Inputs!$CO351=0,AQ$4&gt;=Inputs!$CM351),1,IF(AND(AQ$4&gt;=Inputs!$CM351,AQ$4&lt;Inputs!$CN351),1,IF(AND(AQ$4=Inputs!$CN351,AQ$4=Inputs!$CO351),1,IF(OR(AND(AQ$4=Inputs!$CN351+1,Inputs!$CN351=Inputs!$CO351),AND(AQ$4=Inputs!$CN351+2,Inputs!$CN351=Inputs!$CO351)),0,IF(AQ$4=Inputs!$CN351,0.8,IF(AQ$4=Inputs!$CN351+1,0.6,IF(AQ$4=Inputs!$CN351+2,0.4,IF(AQ$4=Inputs!$CO351,0.2,IF(AND(AQ$4&gt;=Inputs!$CL351,AQ$4&lt;Inputs!$CM351),(AQ$4-Inputs!$CL351+1)/(Inputs!$AI351+1),0)))))))))</f>
        <v>0</v>
      </c>
      <c r="AR354" s="27">
        <f>IF(AND(Inputs!$CO351=0,AR$4&gt;=Inputs!$CM351),1,IF(AND(AR$4&gt;=Inputs!$CM351,AR$4&lt;Inputs!$CN351),1,IF(AND(AR$4=Inputs!$CN351,AR$4=Inputs!$CO351),1,IF(OR(AND(AR$4=Inputs!$CN351+1,Inputs!$CN351=Inputs!$CO351),AND(AR$4=Inputs!$CN351+2,Inputs!$CN351=Inputs!$CO351)),0,IF(AR$4=Inputs!$CN351,0.8,IF(AR$4=Inputs!$CN351+1,0.6,IF(AR$4=Inputs!$CN351+2,0.4,IF(AR$4=Inputs!$CO351,0.2,IF(AND(AR$4&gt;=Inputs!$CL351,AR$4&lt;Inputs!$CM351),(AR$4-Inputs!$CL351+1)/(Inputs!$AI351+1),0)))))))))</f>
        <v>0</v>
      </c>
      <c r="AS354" s="27">
        <f>IF(AND(Inputs!$CO351=0,AS$4&gt;=Inputs!$CM351),1,IF(AND(AS$4&gt;=Inputs!$CM351,AS$4&lt;Inputs!$CN351),1,IF(AND(AS$4=Inputs!$CN351,AS$4=Inputs!$CO351),1,IF(OR(AND(AS$4=Inputs!$CN351+1,Inputs!$CN351=Inputs!$CO351),AND(AS$4=Inputs!$CN351+2,Inputs!$CN351=Inputs!$CO351)),0,IF(AS$4=Inputs!$CN351,0.8,IF(AS$4=Inputs!$CN351+1,0.6,IF(AS$4=Inputs!$CN351+2,0.4,IF(AS$4=Inputs!$CO351,0.2,IF(AND(AS$4&gt;=Inputs!$CL351,AS$4&lt;Inputs!$CM351),(AS$4-Inputs!$CL351+1)/(Inputs!$AI351+1),0)))))))))</f>
        <v>0</v>
      </c>
      <c r="AT354" s="27">
        <f>IF(AND(Inputs!$CO351=0,AT$4&gt;=Inputs!$CM351),1,IF(AND(AT$4&gt;=Inputs!$CM351,AT$4&lt;Inputs!$CN351),1,IF(AND(AT$4=Inputs!$CN351,AT$4=Inputs!$CO351),1,IF(OR(AND(AT$4=Inputs!$CN351+1,Inputs!$CN351=Inputs!$CO351),AND(AT$4=Inputs!$CN351+2,Inputs!$CN351=Inputs!$CO351)),0,IF(AT$4=Inputs!$CN351,0.8,IF(AT$4=Inputs!$CN351+1,0.6,IF(AT$4=Inputs!$CN351+2,0.4,IF(AT$4=Inputs!$CO351,0.2,IF(AND(AT$4&gt;=Inputs!$CL351,AT$4&lt;Inputs!$CM351),(AT$4-Inputs!$CL351+1)/(Inputs!$AI351+1),0)))))))))</f>
        <v>0</v>
      </c>
      <c r="AU354" s="27">
        <f>IF(AND(Inputs!$CO351=0,AU$4&gt;=Inputs!$CM351),1,IF(AND(AU$4&gt;=Inputs!$CM351,AU$4&lt;Inputs!$CN351),1,IF(AND(AU$4=Inputs!$CN351,AU$4=Inputs!$CO351),1,IF(OR(AND(AU$4=Inputs!$CN351+1,Inputs!$CN351=Inputs!$CO351),AND(AU$4=Inputs!$CN351+2,Inputs!$CN351=Inputs!$CO351)),0,IF(AU$4=Inputs!$CN351,0.8,IF(AU$4=Inputs!$CN351+1,0.6,IF(AU$4=Inputs!$CN351+2,0.4,IF(AU$4=Inputs!$CO351,0.2,IF(AND(AU$4&gt;=Inputs!$CL351,AU$4&lt;Inputs!$CM351),(AU$4-Inputs!$CL351+1)/(Inputs!$AI351+1),0)))))))))</f>
        <v>0</v>
      </c>
      <c r="AV354" s="27">
        <f>IF(AND(Inputs!$CO351=0,AV$4&gt;=Inputs!$CM351),1,IF(AND(AV$4&gt;=Inputs!$CM351,AV$4&lt;Inputs!$CN351),1,IF(AND(AV$4=Inputs!$CN351,AV$4=Inputs!$CO351),1,IF(OR(AND(AV$4=Inputs!$CN351+1,Inputs!$CN351=Inputs!$CO351),AND(AV$4=Inputs!$CN351+2,Inputs!$CN351=Inputs!$CO351)),0,IF(AV$4=Inputs!$CN351,0.8,IF(AV$4=Inputs!$CN351+1,0.6,IF(AV$4=Inputs!$CN351+2,0.4,IF(AV$4=Inputs!$CO351,0.2,IF(AND(AV$4&gt;=Inputs!$CL351,AV$4&lt;Inputs!$CM351),(AV$4-Inputs!$CL351+1)/(Inputs!$AI351+1),0)))))))))</f>
        <v>0</v>
      </c>
      <c r="AW354" s="27">
        <f>IF(AND(Inputs!$CO351=0,AW$4&gt;=Inputs!$CM351),1,IF(AND(AW$4&gt;=Inputs!$CM351,AW$4&lt;Inputs!$CN351),1,IF(AND(AW$4=Inputs!$CN351,AW$4=Inputs!$CO351),1,IF(OR(AND(AW$4=Inputs!$CN351+1,Inputs!$CN351=Inputs!$CO351),AND(AW$4=Inputs!$CN351+2,Inputs!$CN351=Inputs!$CO351)),0,IF(AW$4=Inputs!$CN351,0.8,IF(AW$4=Inputs!$CN351+1,0.6,IF(AW$4=Inputs!$CN351+2,0.4,IF(AW$4=Inputs!$CO351,0.2,IF(AND(AW$4&gt;=Inputs!$CL351,AW$4&lt;Inputs!$CM351),(AW$4-Inputs!$CL351+1)/(Inputs!$AI351+1),0)))))))))</f>
        <v>0</v>
      </c>
      <c r="AX354" s="27">
        <f>IF(AND(Inputs!$CO351=0,AX$4&gt;=Inputs!$CM351),1,IF(AND(AX$4&gt;=Inputs!$CM351,AX$4&lt;Inputs!$CN351),1,IF(AND(AX$4=Inputs!$CN351,AX$4=Inputs!$CO351),1,IF(OR(AND(AX$4=Inputs!$CN351+1,Inputs!$CN351=Inputs!$CO351),AND(AX$4=Inputs!$CN351+2,Inputs!$CN351=Inputs!$CO351)),0,IF(AX$4=Inputs!$CN351,0.8,IF(AX$4=Inputs!$CN351+1,0.6,IF(AX$4=Inputs!$CN351+2,0.4,IF(AX$4=Inputs!$CO351,0.2,IF(AND(AX$4&gt;=Inputs!$CL351,AX$4&lt;Inputs!$CM351),(AX$4-Inputs!$CL351+1)/(Inputs!$AI351+1),0)))))))))</f>
        <v>0</v>
      </c>
      <c r="AY354" s="27">
        <f>IF(AND(Inputs!$CO351=0,AY$4&gt;=Inputs!$CM351),1,IF(AND(AY$4&gt;=Inputs!$CM351,AY$4&lt;Inputs!$CN351),1,IF(AND(AY$4=Inputs!$CN351,AY$4=Inputs!$CO351),1,IF(OR(AND(AY$4=Inputs!$CN351+1,Inputs!$CN351=Inputs!$CO351),AND(AY$4=Inputs!$CN351+2,Inputs!$CN351=Inputs!$CO351)),0,IF(AY$4=Inputs!$CN351,0.8,IF(AY$4=Inputs!$CN351+1,0.6,IF(AY$4=Inputs!$CN351+2,0.4,IF(AY$4=Inputs!$CO351,0.2,IF(AND(AY$4&gt;=Inputs!$CL351,AY$4&lt;Inputs!$CM351),(AY$4-Inputs!$CL351+1)/(Inputs!$AI351+1),0)))))))))</f>
        <v>0</v>
      </c>
      <c r="AZ354" s="27">
        <f>IF(AND(Inputs!$CO351=0,AZ$4&gt;=Inputs!$CM351),1,IF(AND(AZ$4&gt;=Inputs!$CM351,AZ$4&lt;Inputs!$CN351),1,IF(AND(AZ$4=Inputs!$CN351,AZ$4=Inputs!$CO351),1,IF(OR(AND(AZ$4=Inputs!$CN351+1,Inputs!$CN351=Inputs!$CO351),AND(AZ$4=Inputs!$CN351+2,Inputs!$CN351=Inputs!$CO351)),0,IF(AZ$4=Inputs!$CN351,0.8,IF(AZ$4=Inputs!$CN351+1,0.6,IF(AZ$4=Inputs!$CN351+2,0.4,IF(AZ$4=Inputs!$CO351,0.2,IF(AND(AZ$4&gt;=Inputs!$CL351,AZ$4&lt;Inputs!$CM351),(AZ$4-Inputs!$CL351+1)/(Inputs!$AI351+1),0)))))))))</f>
        <v>0</v>
      </c>
      <c r="BA354" s="27">
        <f>IF(AND(Inputs!$CO351=0,BA$4&gt;=Inputs!$CM351),1,IF(AND(BA$4&gt;=Inputs!$CM351,BA$4&lt;Inputs!$CN351),1,IF(AND(BA$4=Inputs!$CN351,BA$4=Inputs!$CO351),1,IF(OR(AND(BA$4=Inputs!$CN351+1,Inputs!$CN351=Inputs!$CO351),AND(BA$4=Inputs!$CN351+2,Inputs!$CN351=Inputs!$CO351)),0,IF(BA$4=Inputs!$CN351,0.8,IF(BA$4=Inputs!$CN351+1,0.6,IF(BA$4=Inputs!$CN351+2,0.4,IF(BA$4=Inputs!$CO351,0.2,IF(AND(BA$4&gt;=Inputs!$CL351,BA$4&lt;Inputs!$CM351),(BA$4-Inputs!$CL351+1)/(Inputs!$AI351+1),0)))))))))</f>
        <v>0</v>
      </c>
      <c r="BB354" s="27">
        <f>IF(AND(Inputs!$CO351=0,BB$4&gt;=Inputs!$CM351),1,IF(AND(BB$4&gt;=Inputs!$CM351,BB$4&lt;Inputs!$CN351),1,IF(AND(BB$4=Inputs!$CN351,BB$4=Inputs!$CO351),1,IF(OR(AND(BB$4=Inputs!$CN351+1,Inputs!$CN351=Inputs!$CO351),AND(BB$4=Inputs!$CN351+2,Inputs!$CN351=Inputs!$CO351)),0,IF(BB$4=Inputs!$CN351,0.8,IF(BB$4=Inputs!$CN351+1,0.6,IF(BB$4=Inputs!$CN351+2,0.4,IF(BB$4=Inputs!$CO351,0.2,IF(AND(BB$4&gt;=Inputs!$CL351,BB$4&lt;Inputs!$CM351),(BB$4-Inputs!$CL351+1)/(Inputs!$AI351+1),0)))))))))</f>
        <v>0</v>
      </c>
      <c r="BC354" s="27">
        <f>IF(AND(Inputs!$CO351=0,BC$4&gt;=Inputs!$CM351),1,IF(AND(BC$4&gt;=Inputs!$CM351,BC$4&lt;Inputs!$CN351),1,IF(AND(BC$4=Inputs!$CN351,BC$4=Inputs!$CO351),1,IF(OR(AND(BC$4=Inputs!$CN351+1,Inputs!$CN351=Inputs!$CO351),AND(BC$4=Inputs!$CN351+2,Inputs!$CN351=Inputs!$CO351)),0,IF(BC$4=Inputs!$CN351,0.8,IF(BC$4=Inputs!$CN351+1,0.6,IF(BC$4=Inputs!$CN351+2,0.4,IF(BC$4=Inputs!$CO351,0.2,IF(AND(BC$4&gt;=Inputs!$CL351,BC$4&lt;Inputs!$CM351),(BC$4-Inputs!$CL351+1)/(Inputs!$AI351+1),0)))))))))</f>
        <v>0</v>
      </c>
      <c r="BD354" s="27">
        <f>IF(AND(Inputs!$CO351=0,BD$4&gt;=Inputs!$CM351),1,IF(AND(BD$4&gt;=Inputs!$CM351,BD$4&lt;Inputs!$CN351),1,IF(AND(BD$4=Inputs!$CN351,BD$4=Inputs!$CO351),1,IF(OR(AND(BD$4=Inputs!$CN351+1,Inputs!$CN351=Inputs!$CO351),AND(BD$4=Inputs!$CN351+2,Inputs!$CN351=Inputs!$CO351)),0,IF(BD$4=Inputs!$CN351,0.8,IF(BD$4=Inputs!$CN351+1,0.6,IF(BD$4=Inputs!$CN351+2,0.4,IF(BD$4=Inputs!$CO351,0.2,IF(AND(BD$4&gt;=Inputs!$CL351,BD$4&lt;Inputs!$CM351),(BD$4-Inputs!$CL351+1)/(Inputs!$AI351+1),0)))))))))</f>
        <v>0</v>
      </c>
      <c r="BE354" s="27">
        <f>IF(AND(Inputs!$CO351=0,BE$4&gt;=Inputs!$CM351),1,IF(AND(BE$4&gt;=Inputs!$CM351,BE$4&lt;Inputs!$CN351),1,IF(AND(BE$4=Inputs!$CN351,BE$4=Inputs!$CO351),1,IF(OR(AND(BE$4=Inputs!$CN351+1,Inputs!$CN351=Inputs!$CO351),AND(BE$4=Inputs!$CN351+2,Inputs!$CN351=Inputs!$CO351)),0,IF(BE$4=Inputs!$CN351,0.8,IF(BE$4=Inputs!$CN351+1,0.6,IF(BE$4=Inputs!$CN351+2,0.4,IF(BE$4=Inputs!$CO351,0.2,IF(AND(BE$4&gt;=Inputs!$CL351,BE$4&lt;Inputs!$CM351),(BE$4-Inputs!$CL351+1)/(Inputs!$AI351+1),0)))))))))</f>
        <v>0</v>
      </c>
      <c r="BF354" s="27">
        <f>IF(AND(Inputs!$CO351=0,BF$4&gt;=Inputs!$CM351),1,IF(AND(BF$4&gt;=Inputs!$CM351,BF$4&lt;Inputs!$CN351),1,IF(AND(BF$4=Inputs!$CN351,BF$4=Inputs!$CO351),1,IF(OR(AND(BF$4=Inputs!$CN351+1,Inputs!$CN351=Inputs!$CO351),AND(BF$4=Inputs!$CN351+2,Inputs!$CN351=Inputs!$CO351)),0,IF(BF$4=Inputs!$CN351,0.8,IF(BF$4=Inputs!$CN351+1,0.6,IF(BF$4=Inputs!$CN351+2,0.4,IF(BF$4=Inputs!$CO351,0.2,IF(AND(BF$4&gt;=Inputs!$CL351,BF$4&lt;Inputs!$CM351),(BF$4-Inputs!$CL351+1)/(Inputs!$AI351+1),0)))))))))</f>
        <v>0</v>
      </c>
      <c r="BG354" s="27">
        <f>IF(AND(Inputs!$CO351=0,BG$4&gt;=Inputs!$CM351),1,IF(AND(BG$4&gt;=Inputs!$CM351,BG$4&lt;Inputs!$CN351),1,IF(AND(BG$4=Inputs!$CN351,BG$4=Inputs!$CO351),1,IF(OR(AND(BG$4=Inputs!$CN351+1,Inputs!$CN351=Inputs!$CO351),AND(BG$4=Inputs!$CN351+2,Inputs!$CN351=Inputs!$CO351)),0,IF(BG$4=Inputs!$CN351,0.8,IF(BG$4=Inputs!$CN351+1,0.6,IF(BG$4=Inputs!$CN351+2,0.4,IF(BG$4=Inputs!$CO351,0.2,IF(AND(BG$4&gt;=Inputs!$CL351,BG$4&lt;Inputs!$CM351),(BG$4-Inputs!$CL351+1)/(Inputs!$AI351+1),0)))))))))</f>
        <v>0</v>
      </c>
      <c r="BH354" s="27">
        <f>IF(AND(Inputs!$CO351=0,BH$4&gt;=Inputs!$CM351),1,IF(AND(BH$4&gt;=Inputs!$CM351,BH$4&lt;Inputs!$CN351),1,IF(AND(BH$4=Inputs!$CN351,BH$4=Inputs!$CO351),1,IF(OR(AND(BH$4=Inputs!$CN351+1,Inputs!$CN351=Inputs!$CO351),AND(BH$4=Inputs!$CN351+2,Inputs!$CN351=Inputs!$CO351)),0,IF(BH$4=Inputs!$CN351,0.8,IF(BH$4=Inputs!$CN351+1,0.6,IF(BH$4=Inputs!$CN351+2,0.4,IF(BH$4=Inputs!$CO351,0.2,IF(AND(BH$4&gt;=Inputs!$CL351,BH$4&lt;Inputs!$CM351),(BH$4-Inputs!$CL351+1)/(Inputs!$AI351+1),0)))))))))</f>
        <v>0</v>
      </c>
      <c r="BI354" s="27">
        <f>IF(AND(Inputs!$CO351=0,BI$4&gt;=Inputs!$CM351),1,IF(AND(BI$4&gt;=Inputs!$CM351,BI$4&lt;Inputs!$CN351),1,IF(AND(BI$4=Inputs!$CN351,BI$4=Inputs!$CO351),1,IF(OR(AND(BI$4=Inputs!$CN351+1,Inputs!$CN351=Inputs!$CO351),AND(BI$4=Inputs!$CN351+2,Inputs!$CN351=Inputs!$CO351)),0,IF(BI$4=Inputs!$CN351,0.8,IF(BI$4=Inputs!$CN351+1,0.6,IF(BI$4=Inputs!$CN351+2,0.4,IF(BI$4=Inputs!$CO351,0.2,IF(AND(BI$4&gt;=Inputs!$CL351,BI$4&lt;Inputs!$CM351),(BI$4-Inputs!$CL351+1)/(Inputs!$AI351+1),0)))))))))</f>
        <v>0</v>
      </c>
      <c r="BJ354" s="27">
        <f>IF(AND(Inputs!$CO351=0,BJ$4&gt;=Inputs!$CM351),1,IF(AND(BJ$4&gt;=Inputs!$CM351,BJ$4&lt;Inputs!$CN351),1,IF(AND(BJ$4=Inputs!$CN351,BJ$4=Inputs!$CO351),1,IF(OR(AND(BJ$4=Inputs!$CN351+1,Inputs!$CN351=Inputs!$CO351),AND(BJ$4=Inputs!$CN351+2,Inputs!$CN351=Inputs!$CO351)),0,IF(BJ$4=Inputs!$CN351,0.8,IF(BJ$4=Inputs!$CN351+1,0.6,IF(BJ$4=Inputs!$CN351+2,0.4,IF(BJ$4=Inputs!$CO351,0.2,IF(AND(BJ$4&gt;=Inputs!$CL351,BJ$4&lt;Inputs!$CM351),(BJ$4-Inputs!$CL351+1)/(Inputs!$AI351+1),0)))))))))</f>
        <v>0</v>
      </c>
      <c r="BK354" s="27">
        <f>IF(AND(Inputs!$CO351=0,BK$4&gt;=Inputs!$CM351),1,IF(AND(BK$4&gt;=Inputs!$CM351,BK$4&lt;Inputs!$CN351),1,IF(AND(BK$4=Inputs!$CN351,BK$4=Inputs!$CO351),1,IF(OR(AND(BK$4=Inputs!$CN351+1,Inputs!$CN351=Inputs!$CO351),AND(BK$4=Inputs!$CN351+2,Inputs!$CN351=Inputs!$CO351)),0,IF(BK$4=Inputs!$CN351,0.8,IF(BK$4=Inputs!$CN351+1,0.6,IF(BK$4=Inputs!$CN351+2,0.4,IF(BK$4=Inputs!$CO351,0.2,IF(AND(BK$4&gt;=Inputs!$CL351,BK$4&lt;Inputs!$CM351),(BK$4-Inputs!$CL351+1)/(Inputs!$AI351+1),0)))))))))</f>
        <v>0</v>
      </c>
      <c r="BL354" s="27">
        <f>IF(AND(Inputs!$CO351=0,BL$4&gt;=Inputs!$CM351),1,IF(AND(BL$4&gt;=Inputs!$CM351,BL$4&lt;Inputs!$CN351),1,IF(AND(BL$4=Inputs!$CN351,BL$4=Inputs!$CO351),1,IF(OR(AND(BL$4=Inputs!$CN351+1,Inputs!$CN351=Inputs!$CO351),AND(BL$4=Inputs!$CN351+2,Inputs!$CN351=Inputs!$CO351)),0,IF(BL$4=Inputs!$CN351,0.8,IF(BL$4=Inputs!$CN351+1,0.6,IF(BL$4=Inputs!$CN351+2,0.4,IF(BL$4=Inputs!$CO351,0.2,IF(AND(BL$4&gt;=Inputs!$CL351,BL$4&lt;Inputs!$CM351),(BL$4-Inputs!$CL351+1)/(Inputs!$AI351+1),0)))))))))</f>
        <v>0</v>
      </c>
      <c r="BM354" s="27">
        <f>IF(AND(Inputs!$CO351=0,BM$4&gt;=Inputs!$CM351),1,IF(AND(BM$4&gt;=Inputs!$CM351,BM$4&lt;Inputs!$CN351),1,IF(AND(BM$4=Inputs!$CN351,BM$4=Inputs!$CO351),1,IF(OR(AND(BM$4=Inputs!$CN351+1,Inputs!$CN351=Inputs!$CO351),AND(BM$4=Inputs!$CN351+2,Inputs!$CN351=Inputs!$CO351)),0,IF(BM$4=Inputs!$CN351,0.8,IF(BM$4=Inputs!$CN351+1,0.6,IF(BM$4=Inputs!$CN351+2,0.4,IF(BM$4=Inputs!$CO351,0.2,IF(AND(BM$4&gt;=Inputs!$CL351,BM$4&lt;Inputs!$CM351),(BM$4-Inputs!$CL351+1)/(Inputs!$AI351+1),0)))))))))</f>
        <v>0</v>
      </c>
      <c r="BO354" s="46" t="str">
        <f>IF(Inputs!$B351="","",(ROUND(Inputs!$BC351*AJ354,0)))</f>
        <v/>
      </c>
      <c r="BP354" s="46" t="str">
        <f>IF(Inputs!$B351="","",(ROUND(Inputs!$BC351*AK354,0)))</f>
        <v/>
      </c>
      <c r="BQ354" s="46" t="str">
        <f>IF(Inputs!$B351="","",(ROUND(Inputs!$BC351*AL354,0)))</f>
        <v/>
      </c>
      <c r="BR354" s="46" t="str">
        <f>IF(Inputs!$B351="","",(ROUND(Inputs!$BC351*AM354,0)))</f>
        <v/>
      </c>
      <c r="BS354" s="46" t="str">
        <f>IF(Inputs!$B351="","",(ROUND(Inputs!$BC351*AN354,0)))</f>
        <v/>
      </c>
      <c r="BT354" s="46" t="str">
        <f>IF(Inputs!$B351="","",(ROUND(Inputs!$BC351*AO354,0)))</f>
        <v/>
      </c>
      <c r="BU354" s="46" t="str">
        <f>IF(Inputs!$B351="","",(ROUND(Inputs!$BC351*AP354,0)))</f>
        <v/>
      </c>
      <c r="BV354" s="46" t="str">
        <f>IF(Inputs!$B351="","",(ROUND(Inputs!$BC351*AQ354,0)))</f>
        <v/>
      </c>
      <c r="BW354" s="46" t="str">
        <f>IF(Inputs!$B351="","",(ROUND(Inputs!$BC351*AR354,0)))</f>
        <v/>
      </c>
      <c r="BX354" s="46" t="str">
        <f>IF(Inputs!$B351="","",(ROUND(Inputs!$BC351*AS354,0)))</f>
        <v/>
      </c>
      <c r="BY354" s="46" t="str">
        <f>IF(Inputs!$B351="","",(ROUND(Inputs!$BC351*AT354,0)))</f>
        <v/>
      </c>
      <c r="BZ354" s="46" t="str">
        <f>IF(Inputs!$B351="","",(ROUND(Inputs!$BC351*AU354,0)))</f>
        <v/>
      </c>
      <c r="CA354" s="46" t="str">
        <f>IF(Inputs!$B351="","",(ROUND(Inputs!$BC351*AV354,0)))</f>
        <v/>
      </c>
      <c r="CB354" s="46" t="str">
        <f>IF(Inputs!$B351="","",(ROUND(Inputs!$BC351*AW354,0)))</f>
        <v/>
      </c>
      <c r="CC354" s="46" t="str">
        <f>IF(Inputs!$B351="","",(ROUND(Inputs!$BC351*AX354,0)))</f>
        <v/>
      </c>
      <c r="CD354" s="46" t="str">
        <f>IF(Inputs!$B351="","",(ROUND(Inputs!$BC351*AY354,0)))</f>
        <v/>
      </c>
      <c r="CE354" s="46" t="str">
        <f>IF(Inputs!$B351="","",(ROUND(Inputs!$BC351*AZ354,0)))</f>
        <v/>
      </c>
      <c r="CF354" s="46" t="str">
        <f>IF(Inputs!$B351="","",(ROUND(Inputs!$BC351*BA354,0)))</f>
        <v/>
      </c>
      <c r="CG354" s="46" t="str">
        <f>IF(Inputs!$B351="","",(ROUND(Inputs!$BC351*BB354,0)))</f>
        <v/>
      </c>
      <c r="CH354" s="46" t="str">
        <f>IF(Inputs!$B351="","",(ROUND(Inputs!$BC351*BC354,0)))</f>
        <v/>
      </c>
      <c r="CI354" s="46" t="str">
        <f>IF(Inputs!$B351="","",(ROUND(Inputs!$BC351*BD354,0)))</f>
        <v/>
      </c>
      <c r="CJ354" s="46" t="str">
        <f>IF(Inputs!$B351="","",(ROUND(Inputs!$BC351*BE354,0)))</f>
        <v/>
      </c>
      <c r="CK354" s="46" t="str">
        <f>IF(Inputs!$B351="","",(ROUND(Inputs!$BC351*BF354,0)))</f>
        <v/>
      </c>
      <c r="CL354" s="46" t="str">
        <f>IF(Inputs!$B351="","",(ROUND(Inputs!$BC351*BG354,0)))</f>
        <v/>
      </c>
      <c r="CM354" s="46" t="str">
        <f>IF(Inputs!$B351="","",(ROUND(Inputs!$BC351*BH354,0)))</f>
        <v/>
      </c>
      <c r="CN354" s="46" t="str">
        <f>IF(Inputs!$B351="","",(ROUND(Inputs!$BC351*BI354,0)))</f>
        <v/>
      </c>
      <c r="CO354" s="46" t="str">
        <f>IF(Inputs!$B351="","",(ROUND(Inputs!$BC351*BJ354,0)))</f>
        <v/>
      </c>
      <c r="CP354" s="46" t="str">
        <f>IF(Inputs!$B351="","",(ROUND(Inputs!$BC351*BK354,0)))</f>
        <v/>
      </c>
      <c r="CQ354" s="46" t="str">
        <f>IF(Inputs!$B351="","",(ROUND(Inputs!$BC351*BL354,0)))</f>
        <v/>
      </c>
      <c r="CR354" s="46" t="str">
        <f>IF(Inputs!$B351="","",(ROUND(Inputs!$BC351*BM354,0)))</f>
        <v/>
      </c>
      <c r="CV354" s="46" t="str">
        <f>IF(A354="","",IF(AND(CV$4&lt;=Inputs!$CQ351,CV$4&gt;=Inputs!$CP351),Inputs!$AR351/(Inputs!$CQ351-Inputs!$CP351+1),0)+IF(CV$4=Inputs!$CL351,Inputs!$BD351,0))</f>
        <v/>
      </c>
      <c r="CW354" s="46" t="str">
        <f>IF(B354="","",IF(AND(CW$4&lt;=Inputs!$CQ351,CW$4&gt;=Inputs!$CP351),Inputs!$AR351/(Inputs!$CQ351-Inputs!$CP351+1),0)+IF(CW$4=Inputs!$CL351,Inputs!$BD351,0))</f>
        <v/>
      </c>
      <c r="CX354" s="46" t="str">
        <f>IF(C354="","",IF(AND(CX$4&lt;=Inputs!$CQ351,CX$4&gt;=Inputs!$CP351),Inputs!$AR351/(Inputs!$CQ351-Inputs!$CP351+1),0)+IF(CX$4=Inputs!$CL351,Inputs!$BD351,0))</f>
        <v/>
      </c>
      <c r="CY354" s="46" t="str">
        <f>IF(D354="","",IF(AND(CY$4&lt;=Inputs!$CQ351,CY$4&gt;=Inputs!$CP351),Inputs!$AR351/(Inputs!$CQ351-Inputs!$CP351+1),0)+IF(CY$4=Inputs!$CL351,Inputs!$BD351,0))</f>
        <v/>
      </c>
      <c r="CZ354" s="46" t="str">
        <f>IF(E354="","",IF(AND(CZ$4&lt;=Inputs!$CQ351,CZ$4&gt;=Inputs!$CP351),Inputs!$AR351/(Inputs!$CQ351-Inputs!$CP351+1),0)+IF(CZ$4=Inputs!$CL351,Inputs!$BD351,0))</f>
        <v/>
      </c>
      <c r="DA354" s="46" t="str">
        <f>IF(F354="","",IF(AND(DA$4&lt;=Inputs!$CQ351,DA$4&gt;=Inputs!$CP351),Inputs!$AR351/(Inputs!$CQ351-Inputs!$CP351+1),0)+IF(DA$4=Inputs!$CL351,Inputs!$BD351,0))</f>
        <v/>
      </c>
      <c r="DB354" s="46" t="str">
        <f>IF(G354="","",IF(AND(DB$4&lt;=Inputs!$CQ351,DB$4&gt;=Inputs!$CP351),Inputs!$AR351/(Inputs!$CQ351-Inputs!$CP351+1),0)+IF(DB$4=Inputs!$CL351,Inputs!$BD351,0))</f>
        <v/>
      </c>
      <c r="DC354" s="46" t="str">
        <f>IF(H354="","",IF(AND(DC$4&lt;=Inputs!$CQ351,DC$4&gt;=Inputs!$CP351),Inputs!$AR351/(Inputs!$CQ351-Inputs!$CP351+1),0)+IF(DC$4=Inputs!$CL351,Inputs!$BD351,0))</f>
        <v/>
      </c>
      <c r="DD354" s="46" t="str">
        <f>IF(I354="","",IF(AND(DD$4&lt;=Inputs!$CQ351,DD$4&gt;=Inputs!$CP351),Inputs!$AR351/(Inputs!$CQ351-Inputs!$CP351+1),0)+IF(DD$4=Inputs!$CL351,Inputs!$BD351,0))</f>
        <v/>
      </c>
      <c r="DE354" s="46" t="str">
        <f>IF(J354="","",IF(AND(DE$4&lt;=Inputs!$CQ351,DE$4&gt;=Inputs!$CP351),Inputs!$AR351/(Inputs!$CQ351-Inputs!$CP351+1),0)+IF(DE$4=Inputs!$CL351,Inputs!$BD351,0))</f>
        <v/>
      </c>
      <c r="DF354" s="46" t="str">
        <f>IF(K354="","",IF(AND(DF$4&lt;=Inputs!$CQ351,DF$4&gt;=Inputs!$CP351),Inputs!$AR351/(Inputs!$CQ351-Inputs!$CP351+1),0)+IF(DF$4=Inputs!$CL351,Inputs!$BD351,0))</f>
        <v/>
      </c>
      <c r="DG354" s="46" t="str">
        <f>IF(L354="","",IF(AND(DG$4&lt;=Inputs!$CQ351,DG$4&gt;=Inputs!$CP351),Inputs!$AR351/(Inputs!$CQ351-Inputs!$CP351+1),0)+IF(DG$4=Inputs!$CL351,Inputs!$BD351,0))</f>
        <v/>
      </c>
      <c r="DH354" s="46" t="str">
        <f>IF(M354="","",IF(AND(DH$4&lt;=Inputs!$CQ351,DH$4&gt;=Inputs!$CP351),Inputs!$AR351/(Inputs!$CQ351-Inputs!$CP351+1),0)+IF(DH$4=Inputs!$CL351,Inputs!$BD351,0))</f>
        <v/>
      </c>
      <c r="DI354" s="46" t="str">
        <f>IF(N354="","",IF(AND(DI$4&lt;=Inputs!$CQ351,DI$4&gt;=Inputs!$CP351),Inputs!$AR351/(Inputs!$CQ351-Inputs!$CP351+1),0)+IF(DI$4=Inputs!$CL351,Inputs!$BD351,0))</f>
        <v/>
      </c>
      <c r="DJ354" s="46" t="str">
        <f>IF(O354="","",IF(AND(DJ$4&lt;=Inputs!$CQ351,DJ$4&gt;=Inputs!$CP351),Inputs!$AR351/(Inputs!$CQ351-Inputs!$CP351+1),0)+IF(DJ$4=Inputs!$CL351,Inputs!$BD351,0))</f>
        <v/>
      </c>
      <c r="DK354" s="46" t="str">
        <f>IF(P354="","",IF(AND(DK$4&lt;=Inputs!$CQ351,DK$4&gt;=Inputs!$CP351),Inputs!$AR351/(Inputs!$CQ351-Inputs!$CP351+1),0)+IF(DK$4=Inputs!$CL351,Inputs!$BD351,0))</f>
        <v/>
      </c>
      <c r="DL354" s="46" t="str">
        <f>IF(Q354="","",IF(AND(DL$4&lt;=Inputs!$CQ351,DL$4&gt;=Inputs!$CP351),Inputs!$AR351/(Inputs!$CQ351-Inputs!$CP351+1),0)+IF(DL$4=Inputs!$CL351,Inputs!$BD351,0))</f>
        <v/>
      </c>
      <c r="DM354" s="46" t="str">
        <f>IF(R354="","",IF(AND(DM$4&lt;=Inputs!$CQ351,DM$4&gt;=Inputs!$CP351),Inputs!$AR351/(Inputs!$CQ351-Inputs!$CP351+1),0)+IF(DM$4=Inputs!$CL351,Inputs!$BD351,0))</f>
        <v/>
      </c>
      <c r="DN354" s="46" t="str">
        <f>IF(S354="","",IF(AND(DN$4&lt;=Inputs!$CQ351,DN$4&gt;=Inputs!$CP351),Inputs!$AR351/(Inputs!$CQ351-Inputs!$CP351+1),0)+IF(DN$4=Inputs!$CL351,Inputs!$BD351,0))</f>
        <v/>
      </c>
      <c r="DO354" s="46" t="str">
        <f>IF(T354="","",IF(AND(DO$4&lt;=Inputs!$CQ351,DO$4&gt;=Inputs!$CP351),Inputs!$AR351/(Inputs!$CQ351-Inputs!$CP351+1),0)+IF(DO$4=Inputs!$CL351,Inputs!$BD351,0))</f>
        <v/>
      </c>
      <c r="DP354" s="46" t="str">
        <f>IF(U354="","",IF(AND(DP$4&lt;=Inputs!$CQ351,DP$4&gt;=Inputs!$CP351),Inputs!$AR351/(Inputs!$CQ351-Inputs!$CP351+1),0)+IF(DP$4=Inputs!$CL351,Inputs!$BD351,0))</f>
        <v/>
      </c>
      <c r="DQ354" s="46" t="str">
        <f>IF(V354="","",IF(AND(DQ$4&lt;=Inputs!$CQ351,DQ$4&gt;=Inputs!$CP351),Inputs!$AR351/(Inputs!$CQ351-Inputs!$CP351+1),0)+IF(DQ$4=Inputs!$CL351,Inputs!$BD351,0))</f>
        <v/>
      </c>
      <c r="DR354" s="46" t="str">
        <f>IF(W354="","",IF(AND(DR$4&lt;=Inputs!$CQ351,DR$4&gt;=Inputs!$CP351),Inputs!$AR351/(Inputs!$CQ351-Inputs!$CP351+1),0)+IF(DR$4=Inputs!$CL351,Inputs!$BD351,0))</f>
        <v/>
      </c>
      <c r="DS354" s="46" t="str">
        <f>IF(X354="","",IF(AND(DS$4&lt;=Inputs!$CQ351,DS$4&gt;=Inputs!$CP351),Inputs!$AR351/(Inputs!$CQ351-Inputs!$CP351+1),0)+IF(DS$4=Inputs!$CL351,Inputs!$BD351,0))</f>
        <v/>
      </c>
      <c r="DT354" s="46" t="str">
        <f>IF(Y354="","",IF(AND(DT$4&lt;=Inputs!$CQ351,DT$4&gt;=Inputs!$CP351),Inputs!$AR351/(Inputs!$CQ351-Inputs!$CP351+1),0)+IF(DT$4=Inputs!$CL351,Inputs!$BD351,0))</f>
        <v/>
      </c>
      <c r="DU354" s="46" t="str">
        <f>IF(Z354="","",IF(AND(DU$4&lt;=Inputs!$CQ351,DU$4&gt;=Inputs!$CP351),Inputs!$AR351/(Inputs!$CQ351-Inputs!$CP351+1),0)+IF(DU$4=Inputs!$CL351,Inputs!$BD351,0))</f>
        <v/>
      </c>
      <c r="DV354" s="46" t="str">
        <f>IF(AA354="","",IF(AND(DV$4&lt;=Inputs!$CQ351,DV$4&gt;=Inputs!$CP351),Inputs!$AR351/(Inputs!$CQ351-Inputs!$CP351+1),0)+IF(DV$4=Inputs!$CL351,Inputs!$BD351,0))</f>
        <v/>
      </c>
      <c r="DW354" s="46" t="str">
        <f>IF(AB354="","",IF(AND(DW$4&lt;=Inputs!$CQ351,DW$4&gt;=Inputs!$CP351),Inputs!$AR351/(Inputs!$CQ351-Inputs!$CP351+1),0)+IF(DW$4=Inputs!$CL351,Inputs!$BD351,0))</f>
        <v/>
      </c>
      <c r="DX354" s="46" t="str">
        <f>IF(AC354="","",IF(AND(DX$4&lt;=Inputs!$CQ351,DX$4&gt;=Inputs!$CP351),Inputs!$AR351/(Inputs!$CQ351-Inputs!$CP351+1),0)+IF(DX$4=Inputs!$CL351,Inputs!$BD351,0))</f>
        <v/>
      </c>
      <c r="DY354" s="46" t="str">
        <f>IF(AD354="","",IF(AND(DY$4&lt;=Inputs!$CQ351,DY$4&gt;=Inputs!$CP351),Inputs!$AR351/(Inputs!$CQ351-Inputs!$CP351+1),0)+IF(DY$4=Inputs!$CL351,Inputs!$BD351,0))</f>
        <v/>
      </c>
      <c r="DZ354" s="46" t="str">
        <f t="shared" si="14"/>
        <v/>
      </c>
    </row>
    <row r="355" spans="1:130">
      <c r="A355" s="7" t="str">
        <f>IF(Inputs!A352="","",Inputs!A352)</f>
        <v/>
      </c>
      <c r="B355" t="str">
        <f>IF(Inputs!B352="","",Inputs!B352)</f>
        <v/>
      </c>
      <c r="C355" s="46" t="str">
        <f>IF(Inputs!$B352="","",BO355-CV355)</f>
        <v/>
      </c>
      <c r="D355" s="46" t="str">
        <f>IF(Inputs!$B352="","",BP355-CW355)</f>
        <v/>
      </c>
      <c r="E355" s="46" t="str">
        <f>IF(Inputs!$B352="","",BQ355-CX355)</f>
        <v/>
      </c>
      <c r="F355" s="46" t="str">
        <f>IF(Inputs!$B352="","",BR355-CY355)</f>
        <v/>
      </c>
      <c r="G355" s="46" t="str">
        <f>IF(Inputs!$B352="","",BS355-CZ355)</f>
        <v/>
      </c>
      <c r="H355" s="46" t="str">
        <f>IF(Inputs!$B352="","",BT355-DA355)</f>
        <v/>
      </c>
      <c r="I355" s="46" t="str">
        <f>IF(Inputs!$B352="","",BU355-DB355)</f>
        <v/>
      </c>
      <c r="J355" s="46" t="str">
        <f>IF(Inputs!$B352="","",BV355-DC355)</f>
        <v/>
      </c>
      <c r="K355" s="46" t="str">
        <f>IF(Inputs!$B352="","",BW355-DD355)</f>
        <v/>
      </c>
      <c r="L355" s="46" t="str">
        <f>IF(Inputs!$B352="","",BX355-DE355)</f>
        <v/>
      </c>
      <c r="M355" s="46" t="str">
        <f>IF(Inputs!$B352="","",BY355-DF355)</f>
        <v/>
      </c>
      <c r="N355" s="46" t="str">
        <f>IF(Inputs!$B352="","",BZ355-DG355)</f>
        <v/>
      </c>
      <c r="O355" s="46" t="str">
        <f>IF(Inputs!$B352="","",CA355-DH355)</f>
        <v/>
      </c>
      <c r="P355" s="46" t="str">
        <f>IF(Inputs!$B352="","",CB355-DI355)</f>
        <v/>
      </c>
      <c r="Q355" s="46" t="str">
        <f>IF(Inputs!$B352="","",CC355-DJ355)</f>
        <v/>
      </c>
      <c r="R355" s="46" t="str">
        <f>IF(Inputs!$B352="","",CD355-DK355)</f>
        <v/>
      </c>
      <c r="S355" s="46" t="str">
        <f>IF(Inputs!$B352="","",CE355-DL355)</f>
        <v/>
      </c>
      <c r="T355" s="46" t="str">
        <f>IF(Inputs!$B352="","",CF355-DM355)</f>
        <v/>
      </c>
      <c r="U355" s="46" t="str">
        <f>IF(Inputs!$B352="","",CG355-DN355)</f>
        <v/>
      </c>
      <c r="V355" s="46" t="str">
        <f>IF(Inputs!$B352="","",CH355-DO355)</f>
        <v/>
      </c>
      <c r="W355" s="46" t="str">
        <f>IF(Inputs!$B352="","",CI355-DP355)</f>
        <v/>
      </c>
      <c r="X355" s="46" t="str">
        <f>IF(Inputs!$B352="","",CJ355-DQ355)</f>
        <v/>
      </c>
      <c r="Y355" s="46" t="str">
        <f>IF(Inputs!$B352="","",CK355-DR355)</f>
        <v/>
      </c>
      <c r="Z355" s="46" t="str">
        <f>IF(Inputs!$B352="","",CL355-DS355)</f>
        <v/>
      </c>
      <c r="AA355" s="46" t="str">
        <f>IF(Inputs!$B352="","",CM355-DT355)</f>
        <v/>
      </c>
      <c r="AB355" s="46" t="str">
        <f>IF(Inputs!$B352="","",CN355-DU355)</f>
        <v/>
      </c>
      <c r="AC355" s="46" t="str">
        <f>IF(Inputs!$B352="","",CO355-DV355)</f>
        <v/>
      </c>
      <c r="AD355" s="46" t="str">
        <f>IF(Inputs!$B352="","",CP355-DW355)</f>
        <v/>
      </c>
      <c r="AE355" s="46" t="str">
        <f>IF(Inputs!$B352="","",CQ355-DX355)</f>
        <v/>
      </c>
      <c r="AF355" s="46" t="str">
        <f>IF(Inputs!$B352="","",CR355-DY355)</f>
        <v/>
      </c>
      <c r="AG355" s="50" t="str">
        <f t="shared" si="15"/>
        <v/>
      </c>
      <c r="AH355" s="50"/>
      <c r="AJ355" s="27">
        <f>IF(AND(Inputs!$CO352=0,AJ$4&gt;=Inputs!$CM352),1,IF(AND(AJ$4&gt;=Inputs!$CM352,AJ$4&lt;Inputs!$CN352),1,IF(AND(AJ$4=Inputs!$CN352,AJ$4=Inputs!$CO352),1,IF(OR(AND(AJ$4=Inputs!$CN352+1,Inputs!$CN352=Inputs!$CO352),AND(AJ$4=Inputs!$CN352+2,Inputs!$CN352=Inputs!$CO352)),0,IF(AJ$4=Inputs!$CN352,0.8,IF(AJ$4=Inputs!$CN352+1,0.6,IF(AJ$4=Inputs!$CN352+2,0.4,IF(AJ$4=Inputs!$CO352,0.2,IF(AND(AJ$4&gt;=Inputs!$CL352,AJ$4&lt;Inputs!$CM352),(AJ$4-Inputs!$CL352+1)/(Inputs!$AI352+1),0)))))))))</f>
        <v>0</v>
      </c>
      <c r="AK355" s="27">
        <f>IF(AND(Inputs!$CO352=0,AK$4&gt;=Inputs!$CM352),1,IF(AND(AK$4&gt;=Inputs!$CM352,AK$4&lt;Inputs!$CN352),1,IF(AND(AK$4=Inputs!$CN352,AK$4=Inputs!$CO352),1,IF(OR(AND(AK$4=Inputs!$CN352+1,Inputs!$CN352=Inputs!$CO352),AND(AK$4=Inputs!$CN352+2,Inputs!$CN352=Inputs!$CO352)),0,IF(AK$4=Inputs!$CN352,0.8,IF(AK$4=Inputs!$CN352+1,0.6,IF(AK$4=Inputs!$CN352+2,0.4,IF(AK$4=Inputs!$CO352,0.2,IF(AND(AK$4&gt;=Inputs!$CL352,AK$4&lt;Inputs!$CM352),(AK$4-Inputs!$CL352+1)/(Inputs!$AI352+1),0)))))))))</f>
        <v>0</v>
      </c>
      <c r="AL355" s="27">
        <f>IF(AND(Inputs!$CO352=0,AL$4&gt;=Inputs!$CM352),1,IF(AND(AL$4&gt;=Inputs!$CM352,AL$4&lt;Inputs!$CN352),1,IF(AND(AL$4=Inputs!$CN352,AL$4=Inputs!$CO352),1,IF(OR(AND(AL$4=Inputs!$CN352+1,Inputs!$CN352=Inputs!$CO352),AND(AL$4=Inputs!$CN352+2,Inputs!$CN352=Inputs!$CO352)),0,IF(AL$4=Inputs!$CN352,0.8,IF(AL$4=Inputs!$CN352+1,0.6,IF(AL$4=Inputs!$CN352+2,0.4,IF(AL$4=Inputs!$CO352,0.2,IF(AND(AL$4&gt;=Inputs!$CL352,AL$4&lt;Inputs!$CM352),(AL$4-Inputs!$CL352+1)/(Inputs!$AI352+1),0)))))))))</f>
        <v>0</v>
      </c>
      <c r="AM355" s="27">
        <f>IF(AND(Inputs!$CO352=0,AM$4&gt;=Inputs!$CM352),1,IF(AND(AM$4&gt;=Inputs!$CM352,AM$4&lt;Inputs!$CN352),1,IF(AND(AM$4=Inputs!$CN352,AM$4=Inputs!$CO352),1,IF(OR(AND(AM$4=Inputs!$CN352+1,Inputs!$CN352=Inputs!$CO352),AND(AM$4=Inputs!$CN352+2,Inputs!$CN352=Inputs!$CO352)),0,IF(AM$4=Inputs!$CN352,0.8,IF(AM$4=Inputs!$CN352+1,0.6,IF(AM$4=Inputs!$CN352+2,0.4,IF(AM$4=Inputs!$CO352,0.2,IF(AND(AM$4&gt;=Inputs!$CL352,AM$4&lt;Inputs!$CM352),(AM$4-Inputs!$CL352+1)/(Inputs!$AI352+1),0)))))))))</f>
        <v>0</v>
      </c>
      <c r="AN355" s="27">
        <f>IF(AND(Inputs!$CO352=0,AN$4&gt;=Inputs!$CM352),1,IF(AND(AN$4&gt;=Inputs!$CM352,AN$4&lt;Inputs!$CN352),1,IF(AND(AN$4=Inputs!$CN352,AN$4=Inputs!$CO352),1,IF(OR(AND(AN$4=Inputs!$CN352+1,Inputs!$CN352=Inputs!$CO352),AND(AN$4=Inputs!$CN352+2,Inputs!$CN352=Inputs!$CO352)),0,IF(AN$4=Inputs!$CN352,0.8,IF(AN$4=Inputs!$CN352+1,0.6,IF(AN$4=Inputs!$CN352+2,0.4,IF(AN$4=Inputs!$CO352,0.2,IF(AND(AN$4&gt;=Inputs!$CL352,AN$4&lt;Inputs!$CM352),(AN$4-Inputs!$CL352+1)/(Inputs!$AI352+1),0)))))))))</f>
        <v>0</v>
      </c>
      <c r="AO355" s="27">
        <f>IF(AND(Inputs!$CO352=0,AO$4&gt;=Inputs!$CM352),1,IF(AND(AO$4&gt;=Inputs!$CM352,AO$4&lt;Inputs!$CN352),1,IF(AND(AO$4=Inputs!$CN352,AO$4=Inputs!$CO352),1,IF(OR(AND(AO$4=Inputs!$CN352+1,Inputs!$CN352=Inputs!$CO352),AND(AO$4=Inputs!$CN352+2,Inputs!$CN352=Inputs!$CO352)),0,IF(AO$4=Inputs!$CN352,0.8,IF(AO$4=Inputs!$CN352+1,0.6,IF(AO$4=Inputs!$CN352+2,0.4,IF(AO$4=Inputs!$CO352,0.2,IF(AND(AO$4&gt;=Inputs!$CL352,AO$4&lt;Inputs!$CM352),(AO$4-Inputs!$CL352+1)/(Inputs!$AI352+1),0)))))))))</f>
        <v>0</v>
      </c>
      <c r="AP355" s="27">
        <f>IF(AND(Inputs!$CO352=0,AP$4&gt;=Inputs!$CM352),1,IF(AND(AP$4&gt;=Inputs!$CM352,AP$4&lt;Inputs!$CN352),1,IF(AND(AP$4=Inputs!$CN352,AP$4=Inputs!$CO352),1,IF(OR(AND(AP$4=Inputs!$CN352+1,Inputs!$CN352=Inputs!$CO352),AND(AP$4=Inputs!$CN352+2,Inputs!$CN352=Inputs!$CO352)),0,IF(AP$4=Inputs!$CN352,0.8,IF(AP$4=Inputs!$CN352+1,0.6,IF(AP$4=Inputs!$CN352+2,0.4,IF(AP$4=Inputs!$CO352,0.2,IF(AND(AP$4&gt;=Inputs!$CL352,AP$4&lt;Inputs!$CM352),(AP$4-Inputs!$CL352+1)/(Inputs!$AI352+1),0)))))))))</f>
        <v>0</v>
      </c>
      <c r="AQ355" s="27">
        <f>IF(AND(Inputs!$CO352=0,AQ$4&gt;=Inputs!$CM352),1,IF(AND(AQ$4&gt;=Inputs!$CM352,AQ$4&lt;Inputs!$CN352),1,IF(AND(AQ$4=Inputs!$CN352,AQ$4=Inputs!$CO352),1,IF(OR(AND(AQ$4=Inputs!$CN352+1,Inputs!$CN352=Inputs!$CO352),AND(AQ$4=Inputs!$CN352+2,Inputs!$CN352=Inputs!$CO352)),0,IF(AQ$4=Inputs!$CN352,0.8,IF(AQ$4=Inputs!$CN352+1,0.6,IF(AQ$4=Inputs!$CN352+2,0.4,IF(AQ$4=Inputs!$CO352,0.2,IF(AND(AQ$4&gt;=Inputs!$CL352,AQ$4&lt;Inputs!$CM352),(AQ$4-Inputs!$CL352+1)/(Inputs!$AI352+1),0)))))))))</f>
        <v>0</v>
      </c>
      <c r="AR355" s="27">
        <f>IF(AND(Inputs!$CO352=0,AR$4&gt;=Inputs!$CM352),1,IF(AND(AR$4&gt;=Inputs!$CM352,AR$4&lt;Inputs!$CN352),1,IF(AND(AR$4=Inputs!$CN352,AR$4=Inputs!$CO352),1,IF(OR(AND(AR$4=Inputs!$CN352+1,Inputs!$CN352=Inputs!$CO352),AND(AR$4=Inputs!$CN352+2,Inputs!$CN352=Inputs!$CO352)),0,IF(AR$4=Inputs!$CN352,0.8,IF(AR$4=Inputs!$CN352+1,0.6,IF(AR$4=Inputs!$CN352+2,0.4,IF(AR$4=Inputs!$CO352,0.2,IF(AND(AR$4&gt;=Inputs!$CL352,AR$4&lt;Inputs!$CM352),(AR$4-Inputs!$CL352+1)/(Inputs!$AI352+1),0)))))))))</f>
        <v>0</v>
      </c>
      <c r="AS355" s="27">
        <f>IF(AND(Inputs!$CO352=0,AS$4&gt;=Inputs!$CM352),1,IF(AND(AS$4&gt;=Inputs!$CM352,AS$4&lt;Inputs!$CN352),1,IF(AND(AS$4=Inputs!$CN352,AS$4=Inputs!$CO352),1,IF(OR(AND(AS$4=Inputs!$CN352+1,Inputs!$CN352=Inputs!$CO352),AND(AS$4=Inputs!$CN352+2,Inputs!$CN352=Inputs!$CO352)),0,IF(AS$4=Inputs!$CN352,0.8,IF(AS$4=Inputs!$CN352+1,0.6,IF(AS$4=Inputs!$CN352+2,0.4,IF(AS$4=Inputs!$CO352,0.2,IF(AND(AS$4&gt;=Inputs!$CL352,AS$4&lt;Inputs!$CM352),(AS$4-Inputs!$CL352+1)/(Inputs!$AI352+1),0)))))))))</f>
        <v>0</v>
      </c>
      <c r="AT355" s="27">
        <f>IF(AND(Inputs!$CO352=0,AT$4&gt;=Inputs!$CM352),1,IF(AND(AT$4&gt;=Inputs!$CM352,AT$4&lt;Inputs!$CN352),1,IF(AND(AT$4=Inputs!$CN352,AT$4=Inputs!$CO352),1,IF(OR(AND(AT$4=Inputs!$CN352+1,Inputs!$CN352=Inputs!$CO352),AND(AT$4=Inputs!$CN352+2,Inputs!$CN352=Inputs!$CO352)),0,IF(AT$4=Inputs!$CN352,0.8,IF(AT$4=Inputs!$CN352+1,0.6,IF(AT$4=Inputs!$CN352+2,0.4,IF(AT$4=Inputs!$CO352,0.2,IF(AND(AT$4&gt;=Inputs!$CL352,AT$4&lt;Inputs!$CM352),(AT$4-Inputs!$CL352+1)/(Inputs!$AI352+1),0)))))))))</f>
        <v>0</v>
      </c>
      <c r="AU355" s="27">
        <f>IF(AND(Inputs!$CO352=0,AU$4&gt;=Inputs!$CM352),1,IF(AND(AU$4&gt;=Inputs!$CM352,AU$4&lt;Inputs!$CN352),1,IF(AND(AU$4=Inputs!$CN352,AU$4=Inputs!$CO352),1,IF(OR(AND(AU$4=Inputs!$CN352+1,Inputs!$CN352=Inputs!$CO352),AND(AU$4=Inputs!$CN352+2,Inputs!$CN352=Inputs!$CO352)),0,IF(AU$4=Inputs!$CN352,0.8,IF(AU$4=Inputs!$CN352+1,0.6,IF(AU$4=Inputs!$CN352+2,0.4,IF(AU$4=Inputs!$CO352,0.2,IF(AND(AU$4&gt;=Inputs!$CL352,AU$4&lt;Inputs!$CM352),(AU$4-Inputs!$CL352+1)/(Inputs!$AI352+1),0)))))))))</f>
        <v>0</v>
      </c>
      <c r="AV355" s="27">
        <f>IF(AND(Inputs!$CO352=0,AV$4&gt;=Inputs!$CM352),1,IF(AND(AV$4&gt;=Inputs!$CM352,AV$4&lt;Inputs!$CN352),1,IF(AND(AV$4=Inputs!$CN352,AV$4=Inputs!$CO352),1,IF(OR(AND(AV$4=Inputs!$CN352+1,Inputs!$CN352=Inputs!$CO352),AND(AV$4=Inputs!$CN352+2,Inputs!$CN352=Inputs!$CO352)),0,IF(AV$4=Inputs!$CN352,0.8,IF(AV$4=Inputs!$CN352+1,0.6,IF(AV$4=Inputs!$CN352+2,0.4,IF(AV$4=Inputs!$CO352,0.2,IF(AND(AV$4&gt;=Inputs!$CL352,AV$4&lt;Inputs!$CM352),(AV$4-Inputs!$CL352+1)/(Inputs!$AI352+1),0)))))))))</f>
        <v>0</v>
      </c>
      <c r="AW355" s="27">
        <f>IF(AND(Inputs!$CO352=0,AW$4&gt;=Inputs!$CM352),1,IF(AND(AW$4&gt;=Inputs!$CM352,AW$4&lt;Inputs!$CN352),1,IF(AND(AW$4=Inputs!$CN352,AW$4=Inputs!$CO352),1,IF(OR(AND(AW$4=Inputs!$CN352+1,Inputs!$CN352=Inputs!$CO352),AND(AW$4=Inputs!$CN352+2,Inputs!$CN352=Inputs!$CO352)),0,IF(AW$4=Inputs!$CN352,0.8,IF(AW$4=Inputs!$CN352+1,0.6,IF(AW$4=Inputs!$CN352+2,0.4,IF(AW$4=Inputs!$CO352,0.2,IF(AND(AW$4&gt;=Inputs!$CL352,AW$4&lt;Inputs!$CM352),(AW$4-Inputs!$CL352+1)/(Inputs!$AI352+1),0)))))))))</f>
        <v>0</v>
      </c>
      <c r="AX355" s="27">
        <f>IF(AND(Inputs!$CO352=0,AX$4&gt;=Inputs!$CM352),1,IF(AND(AX$4&gt;=Inputs!$CM352,AX$4&lt;Inputs!$CN352),1,IF(AND(AX$4=Inputs!$CN352,AX$4=Inputs!$CO352),1,IF(OR(AND(AX$4=Inputs!$CN352+1,Inputs!$CN352=Inputs!$CO352),AND(AX$4=Inputs!$CN352+2,Inputs!$CN352=Inputs!$CO352)),0,IF(AX$4=Inputs!$CN352,0.8,IF(AX$4=Inputs!$CN352+1,0.6,IF(AX$4=Inputs!$CN352+2,0.4,IF(AX$4=Inputs!$CO352,0.2,IF(AND(AX$4&gt;=Inputs!$CL352,AX$4&lt;Inputs!$CM352),(AX$4-Inputs!$CL352+1)/(Inputs!$AI352+1),0)))))))))</f>
        <v>0</v>
      </c>
      <c r="AY355" s="27">
        <f>IF(AND(Inputs!$CO352=0,AY$4&gt;=Inputs!$CM352),1,IF(AND(AY$4&gt;=Inputs!$CM352,AY$4&lt;Inputs!$CN352),1,IF(AND(AY$4=Inputs!$CN352,AY$4=Inputs!$CO352),1,IF(OR(AND(AY$4=Inputs!$CN352+1,Inputs!$CN352=Inputs!$CO352),AND(AY$4=Inputs!$CN352+2,Inputs!$CN352=Inputs!$CO352)),0,IF(AY$4=Inputs!$CN352,0.8,IF(AY$4=Inputs!$CN352+1,0.6,IF(AY$4=Inputs!$CN352+2,0.4,IF(AY$4=Inputs!$CO352,0.2,IF(AND(AY$4&gt;=Inputs!$CL352,AY$4&lt;Inputs!$CM352),(AY$4-Inputs!$CL352+1)/(Inputs!$AI352+1),0)))))))))</f>
        <v>0</v>
      </c>
      <c r="AZ355" s="27">
        <f>IF(AND(Inputs!$CO352=0,AZ$4&gt;=Inputs!$CM352),1,IF(AND(AZ$4&gt;=Inputs!$CM352,AZ$4&lt;Inputs!$CN352),1,IF(AND(AZ$4=Inputs!$CN352,AZ$4=Inputs!$CO352),1,IF(OR(AND(AZ$4=Inputs!$CN352+1,Inputs!$CN352=Inputs!$CO352),AND(AZ$4=Inputs!$CN352+2,Inputs!$CN352=Inputs!$CO352)),0,IF(AZ$4=Inputs!$CN352,0.8,IF(AZ$4=Inputs!$CN352+1,0.6,IF(AZ$4=Inputs!$CN352+2,0.4,IF(AZ$4=Inputs!$CO352,0.2,IF(AND(AZ$4&gt;=Inputs!$CL352,AZ$4&lt;Inputs!$CM352),(AZ$4-Inputs!$CL352+1)/(Inputs!$AI352+1),0)))))))))</f>
        <v>0</v>
      </c>
      <c r="BA355" s="27">
        <f>IF(AND(Inputs!$CO352=0,BA$4&gt;=Inputs!$CM352),1,IF(AND(BA$4&gt;=Inputs!$CM352,BA$4&lt;Inputs!$CN352),1,IF(AND(BA$4=Inputs!$CN352,BA$4=Inputs!$CO352),1,IF(OR(AND(BA$4=Inputs!$CN352+1,Inputs!$CN352=Inputs!$CO352),AND(BA$4=Inputs!$CN352+2,Inputs!$CN352=Inputs!$CO352)),0,IF(BA$4=Inputs!$CN352,0.8,IF(BA$4=Inputs!$CN352+1,0.6,IF(BA$4=Inputs!$CN352+2,0.4,IF(BA$4=Inputs!$CO352,0.2,IF(AND(BA$4&gt;=Inputs!$CL352,BA$4&lt;Inputs!$CM352),(BA$4-Inputs!$CL352+1)/(Inputs!$AI352+1),0)))))))))</f>
        <v>0</v>
      </c>
      <c r="BB355" s="27">
        <f>IF(AND(Inputs!$CO352=0,BB$4&gt;=Inputs!$CM352),1,IF(AND(BB$4&gt;=Inputs!$CM352,BB$4&lt;Inputs!$CN352),1,IF(AND(BB$4=Inputs!$CN352,BB$4=Inputs!$CO352),1,IF(OR(AND(BB$4=Inputs!$CN352+1,Inputs!$CN352=Inputs!$CO352),AND(BB$4=Inputs!$CN352+2,Inputs!$CN352=Inputs!$CO352)),0,IF(BB$4=Inputs!$CN352,0.8,IF(BB$4=Inputs!$CN352+1,0.6,IF(BB$4=Inputs!$CN352+2,0.4,IF(BB$4=Inputs!$CO352,0.2,IF(AND(BB$4&gt;=Inputs!$CL352,BB$4&lt;Inputs!$CM352),(BB$4-Inputs!$CL352+1)/(Inputs!$AI352+1),0)))))))))</f>
        <v>0</v>
      </c>
      <c r="BC355" s="27">
        <f>IF(AND(Inputs!$CO352=0,BC$4&gt;=Inputs!$CM352),1,IF(AND(BC$4&gt;=Inputs!$CM352,BC$4&lt;Inputs!$CN352),1,IF(AND(BC$4=Inputs!$CN352,BC$4=Inputs!$CO352),1,IF(OR(AND(BC$4=Inputs!$CN352+1,Inputs!$CN352=Inputs!$CO352),AND(BC$4=Inputs!$CN352+2,Inputs!$CN352=Inputs!$CO352)),0,IF(BC$4=Inputs!$CN352,0.8,IF(BC$4=Inputs!$CN352+1,0.6,IF(BC$4=Inputs!$CN352+2,0.4,IF(BC$4=Inputs!$CO352,0.2,IF(AND(BC$4&gt;=Inputs!$CL352,BC$4&lt;Inputs!$CM352),(BC$4-Inputs!$CL352+1)/(Inputs!$AI352+1),0)))))))))</f>
        <v>0</v>
      </c>
      <c r="BD355" s="27">
        <f>IF(AND(Inputs!$CO352=0,BD$4&gt;=Inputs!$CM352),1,IF(AND(BD$4&gt;=Inputs!$CM352,BD$4&lt;Inputs!$CN352),1,IF(AND(BD$4=Inputs!$CN352,BD$4=Inputs!$CO352),1,IF(OR(AND(BD$4=Inputs!$CN352+1,Inputs!$CN352=Inputs!$CO352),AND(BD$4=Inputs!$CN352+2,Inputs!$CN352=Inputs!$CO352)),0,IF(BD$4=Inputs!$CN352,0.8,IF(BD$4=Inputs!$CN352+1,0.6,IF(BD$4=Inputs!$CN352+2,0.4,IF(BD$4=Inputs!$CO352,0.2,IF(AND(BD$4&gt;=Inputs!$CL352,BD$4&lt;Inputs!$CM352),(BD$4-Inputs!$CL352+1)/(Inputs!$AI352+1),0)))))))))</f>
        <v>0</v>
      </c>
      <c r="BE355" s="27">
        <f>IF(AND(Inputs!$CO352=0,BE$4&gt;=Inputs!$CM352),1,IF(AND(BE$4&gt;=Inputs!$CM352,BE$4&lt;Inputs!$CN352),1,IF(AND(BE$4=Inputs!$CN352,BE$4=Inputs!$CO352),1,IF(OR(AND(BE$4=Inputs!$CN352+1,Inputs!$CN352=Inputs!$CO352),AND(BE$4=Inputs!$CN352+2,Inputs!$CN352=Inputs!$CO352)),0,IF(BE$4=Inputs!$CN352,0.8,IF(BE$4=Inputs!$CN352+1,0.6,IF(BE$4=Inputs!$CN352+2,0.4,IF(BE$4=Inputs!$CO352,0.2,IF(AND(BE$4&gt;=Inputs!$CL352,BE$4&lt;Inputs!$CM352),(BE$4-Inputs!$CL352+1)/(Inputs!$AI352+1),0)))))))))</f>
        <v>0</v>
      </c>
      <c r="BF355" s="27">
        <f>IF(AND(Inputs!$CO352=0,BF$4&gt;=Inputs!$CM352),1,IF(AND(BF$4&gt;=Inputs!$CM352,BF$4&lt;Inputs!$CN352),1,IF(AND(BF$4=Inputs!$CN352,BF$4=Inputs!$CO352),1,IF(OR(AND(BF$4=Inputs!$CN352+1,Inputs!$CN352=Inputs!$CO352),AND(BF$4=Inputs!$CN352+2,Inputs!$CN352=Inputs!$CO352)),0,IF(BF$4=Inputs!$CN352,0.8,IF(BF$4=Inputs!$CN352+1,0.6,IF(BF$4=Inputs!$CN352+2,0.4,IF(BF$4=Inputs!$CO352,0.2,IF(AND(BF$4&gt;=Inputs!$CL352,BF$4&lt;Inputs!$CM352),(BF$4-Inputs!$CL352+1)/(Inputs!$AI352+1),0)))))))))</f>
        <v>0</v>
      </c>
      <c r="BG355" s="27">
        <f>IF(AND(Inputs!$CO352=0,BG$4&gt;=Inputs!$CM352),1,IF(AND(BG$4&gt;=Inputs!$CM352,BG$4&lt;Inputs!$CN352),1,IF(AND(BG$4=Inputs!$CN352,BG$4=Inputs!$CO352),1,IF(OR(AND(BG$4=Inputs!$CN352+1,Inputs!$CN352=Inputs!$CO352),AND(BG$4=Inputs!$CN352+2,Inputs!$CN352=Inputs!$CO352)),0,IF(BG$4=Inputs!$CN352,0.8,IF(BG$4=Inputs!$CN352+1,0.6,IF(BG$4=Inputs!$CN352+2,0.4,IF(BG$4=Inputs!$CO352,0.2,IF(AND(BG$4&gt;=Inputs!$CL352,BG$4&lt;Inputs!$CM352),(BG$4-Inputs!$CL352+1)/(Inputs!$AI352+1),0)))))))))</f>
        <v>0</v>
      </c>
      <c r="BH355" s="27">
        <f>IF(AND(Inputs!$CO352=0,BH$4&gt;=Inputs!$CM352),1,IF(AND(BH$4&gt;=Inputs!$CM352,BH$4&lt;Inputs!$CN352),1,IF(AND(BH$4=Inputs!$CN352,BH$4=Inputs!$CO352),1,IF(OR(AND(BH$4=Inputs!$CN352+1,Inputs!$CN352=Inputs!$CO352),AND(BH$4=Inputs!$CN352+2,Inputs!$CN352=Inputs!$CO352)),0,IF(BH$4=Inputs!$CN352,0.8,IF(BH$4=Inputs!$CN352+1,0.6,IF(BH$4=Inputs!$CN352+2,0.4,IF(BH$4=Inputs!$CO352,0.2,IF(AND(BH$4&gt;=Inputs!$CL352,BH$4&lt;Inputs!$CM352),(BH$4-Inputs!$CL352+1)/(Inputs!$AI352+1),0)))))))))</f>
        <v>0</v>
      </c>
      <c r="BI355" s="27">
        <f>IF(AND(Inputs!$CO352=0,BI$4&gt;=Inputs!$CM352),1,IF(AND(BI$4&gt;=Inputs!$CM352,BI$4&lt;Inputs!$CN352),1,IF(AND(BI$4=Inputs!$CN352,BI$4=Inputs!$CO352),1,IF(OR(AND(BI$4=Inputs!$CN352+1,Inputs!$CN352=Inputs!$CO352),AND(BI$4=Inputs!$CN352+2,Inputs!$CN352=Inputs!$CO352)),0,IF(BI$4=Inputs!$CN352,0.8,IF(BI$4=Inputs!$CN352+1,0.6,IF(BI$4=Inputs!$CN352+2,0.4,IF(BI$4=Inputs!$CO352,0.2,IF(AND(BI$4&gt;=Inputs!$CL352,BI$4&lt;Inputs!$CM352),(BI$4-Inputs!$CL352+1)/(Inputs!$AI352+1),0)))))))))</f>
        <v>0</v>
      </c>
      <c r="BJ355" s="27">
        <f>IF(AND(Inputs!$CO352=0,BJ$4&gt;=Inputs!$CM352),1,IF(AND(BJ$4&gt;=Inputs!$CM352,BJ$4&lt;Inputs!$CN352),1,IF(AND(BJ$4=Inputs!$CN352,BJ$4=Inputs!$CO352),1,IF(OR(AND(BJ$4=Inputs!$CN352+1,Inputs!$CN352=Inputs!$CO352),AND(BJ$4=Inputs!$CN352+2,Inputs!$CN352=Inputs!$CO352)),0,IF(BJ$4=Inputs!$CN352,0.8,IF(BJ$4=Inputs!$CN352+1,0.6,IF(BJ$4=Inputs!$CN352+2,0.4,IF(BJ$4=Inputs!$CO352,0.2,IF(AND(BJ$4&gt;=Inputs!$CL352,BJ$4&lt;Inputs!$CM352),(BJ$4-Inputs!$CL352+1)/(Inputs!$AI352+1),0)))))))))</f>
        <v>0</v>
      </c>
      <c r="BK355" s="27">
        <f>IF(AND(Inputs!$CO352=0,BK$4&gt;=Inputs!$CM352),1,IF(AND(BK$4&gt;=Inputs!$CM352,BK$4&lt;Inputs!$CN352),1,IF(AND(BK$4=Inputs!$CN352,BK$4=Inputs!$CO352),1,IF(OR(AND(BK$4=Inputs!$CN352+1,Inputs!$CN352=Inputs!$CO352),AND(BK$4=Inputs!$CN352+2,Inputs!$CN352=Inputs!$CO352)),0,IF(BK$4=Inputs!$CN352,0.8,IF(BK$4=Inputs!$CN352+1,0.6,IF(BK$4=Inputs!$CN352+2,0.4,IF(BK$4=Inputs!$CO352,0.2,IF(AND(BK$4&gt;=Inputs!$CL352,BK$4&lt;Inputs!$CM352),(BK$4-Inputs!$CL352+1)/(Inputs!$AI352+1),0)))))))))</f>
        <v>0</v>
      </c>
      <c r="BL355" s="27">
        <f>IF(AND(Inputs!$CO352=0,BL$4&gt;=Inputs!$CM352),1,IF(AND(BL$4&gt;=Inputs!$CM352,BL$4&lt;Inputs!$CN352),1,IF(AND(BL$4=Inputs!$CN352,BL$4=Inputs!$CO352),1,IF(OR(AND(BL$4=Inputs!$CN352+1,Inputs!$CN352=Inputs!$CO352),AND(BL$4=Inputs!$CN352+2,Inputs!$CN352=Inputs!$CO352)),0,IF(BL$4=Inputs!$CN352,0.8,IF(BL$4=Inputs!$CN352+1,0.6,IF(BL$4=Inputs!$CN352+2,0.4,IF(BL$4=Inputs!$CO352,0.2,IF(AND(BL$4&gt;=Inputs!$CL352,BL$4&lt;Inputs!$CM352),(BL$4-Inputs!$CL352+1)/(Inputs!$AI352+1),0)))))))))</f>
        <v>0</v>
      </c>
      <c r="BM355" s="27">
        <f>IF(AND(Inputs!$CO352=0,BM$4&gt;=Inputs!$CM352),1,IF(AND(BM$4&gt;=Inputs!$CM352,BM$4&lt;Inputs!$CN352),1,IF(AND(BM$4=Inputs!$CN352,BM$4=Inputs!$CO352),1,IF(OR(AND(BM$4=Inputs!$CN352+1,Inputs!$CN352=Inputs!$CO352),AND(BM$4=Inputs!$CN352+2,Inputs!$CN352=Inputs!$CO352)),0,IF(BM$4=Inputs!$CN352,0.8,IF(BM$4=Inputs!$CN352+1,0.6,IF(BM$4=Inputs!$CN352+2,0.4,IF(BM$4=Inputs!$CO352,0.2,IF(AND(BM$4&gt;=Inputs!$CL352,BM$4&lt;Inputs!$CM352),(BM$4-Inputs!$CL352+1)/(Inputs!$AI352+1),0)))))))))</f>
        <v>0</v>
      </c>
      <c r="BO355" s="46" t="str">
        <f>IF(Inputs!$B352="","",(ROUND(Inputs!$BC352*AJ355,0)))</f>
        <v/>
      </c>
      <c r="BP355" s="46" t="str">
        <f>IF(Inputs!$B352="","",(ROUND(Inputs!$BC352*AK355,0)))</f>
        <v/>
      </c>
      <c r="BQ355" s="46" t="str">
        <f>IF(Inputs!$B352="","",(ROUND(Inputs!$BC352*AL355,0)))</f>
        <v/>
      </c>
      <c r="BR355" s="46" t="str">
        <f>IF(Inputs!$B352="","",(ROUND(Inputs!$BC352*AM355,0)))</f>
        <v/>
      </c>
      <c r="BS355" s="46" t="str">
        <f>IF(Inputs!$B352="","",(ROUND(Inputs!$BC352*AN355,0)))</f>
        <v/>
      </c>
      <c r="BT355" s="46" t="str">
        <f>IF(Inputs!$B352="","",(ROUND(Inputs!$BC352*AO355,0)))</f>
        <v/>
      </c>
      <c r="BU355" s="46" t="str">
        <f>IF(Inputs!$B352="","",(ROUND(Inputs!$BC352*AP355,0)))</f>
        <v/>
      </c>
      <c r="BV355" s="46" t="str">
        <f>IF(Inputs!$B352="","",(ROUND(Inputs!$BC352*AQ355,0)))</f>
        <v/>
      </c>
      <c r="BW355" s="46" t="str">
        <f>IF(Inputs!$B352="","",(ROUND(Inputs!$BC352*AR355,0)))</f>
        <v/>
      </c>
      <c r="BX355" s="46" t="str">
        <f>IF(Inputs!$B352="","",(ROUND(Inputs!$BC352*AS355,0)))</f>
        <v/>
      </c>
      <c r="BY355" s="46" t="str">
        <f>IF(Inputs!$B352="","",(ROUND(Inputs!$BC352*AT355,0)))</f>
        <v/>
      </c>
      <c r="BZ355" s="46" t="str">
        <f>IF(Inputs!$B352="","",(ROUND(Inputs!$BC352*AU355,0)))</f>
        <v/>
      </c>
      <c r="CA355" s="46" t="str">
        <f>IF(Inputs!$B352="","",(ROUND(Inputs!$BC352*AV355,0)))</f>
        <v/>
      </c>
      <c r="CB355" s="46" t="str">
        <f>IF(Inputs!$B352="","",(ROUND(Inputs!$BC352*AW355,0)))</f>
        <v/>
      </c>
      <c r="CC355" s="46" t="str">
        <f>IF(Inputs!$B352="","",(ROUND(Inputs!$BC352*AX355,0)))</f>
        <v/>
      </c>
      <c r="CD355" s="46" t="str">
        <f>IF(Inputs!$B352="","",(ROUND(Inputs!$BC352*AY355,0)))</f>
        <v/>
      </c>
      <c r="CE355" s="46" t="str">
        <f>IF(Inputs!$B352="","",(ROUND(Inputs!$BC352*AZ355,0)))</f>
        <v/>
      </c>
      <c r="CF355" s="46" t="str">
        <f>IF(Inputs!$B352="","",(ROUND(Inputs!$BC352*BA355,0)))</f>
        <v/>
      </c>
      <c r="CG355" s="46" t="str">
        <f>IF(Inputs!$B352="","",(ROUND(Inputs!$BC352*BB355,0)))</f>
        <v/>
      </c>
      <c r="CH355" s="46" t="str">
        <f>IF(Inputs!$B352="","",(ROUND(Inputs!$BC352*BC355,0)))</f>
        <v/>
      </c>
      <c r="CI355" s="46" t="str">
        <f>IF(Inputs!$B352="","",(ROUND(Inputs!$BC352*BD355,0)))</f>
        <v/>
      </c>
      <c r="CJ355" s="46" t="str">
        <f>IF(Inputs!$B352="","",(ROUND(Inputs!$BC352*BE355,0)))</f>
        <v/>
      </c>
      <c r="CK355" s="46" t="str">
        <f>IF(Inputs!$B352="","",(ROUND(Inputs!$BC352*BF355,0)))</f>
        <v/>
      </c>
      <c r="CL355" s="46" t="str">
        <f>IF(Inputs!$B352="","",(ROUND(Inputs!$BC352*BG355,0)))</f>
        <v/>
      </c>
      <c r="CM355" s="46" t="str">
        <f>IF(Inputs!$B352="","",(ROUND(Inputs!$BC352*BH355,0)))</f>
        <v/>
      </c>
      <c r="CN355" s="46" t="str">
        <f>IF(Inputs!$B352="","",(ROUND(Inputs!$BC352*BI355,0)))</f>
        <v/>
      </c>
      <c r="CO355" s="46" t="str">
        <f>IF(Inputs!$B352="","",(ROUND(Inputs!$BC352*BJ355,0)))</f>
        <v/>
      </c>
      <c r="CP355" s="46" t="str">
        <f>IF(Inputs!$B352="","",(ROUND(Inputs!$BC352*BK355,0)))</f>
        <v/>
      </c>
      <c r="CQ355" s="46" t="str">
        <f>IF(Inputs!$B352="","",(ROUND(Inputs!$BC352*BL355,0)))</f>
        <v/>
      </c>
      <c r="CR355" s="46" t="str">
        <f>IF(Inputs!$B352="","",(ROUND(Inputs!$BC352*BM355,0)))</f>
        <v/>
      </c>
      <c r="CV355" s="46" t="str">
        <f>IF(A355="","",IF(AND(CV$4&lt;=Inputs!$CQ352,CV$4&gt;=Inputs!$CP352),Inputs!$AR352/(Inputs!$CQ352-Inputs!$CP352+1),0)+IF(CV$4=Inputs!$CL352,Inputs!$BD352,0))</f>
        <v/>
      </c>
      <c r="CW355" s="46" t="str">
        <f>IF(B355="","",IF(AND(CW$4&lt;=Inputs!$CQ352,CW$4&gt;=Inputs!$CP352),Inputs!$AR352/(Inputs!$CQ352-Inputs!$CP352+1),0)+IF(CW$4=Inputs!$CL352,Inputs!$BD352,0))</f>
        <v/>
      </c>
      <c r="CX355" s="46" t="str">
        <f>IF(C355="","",IF(AND(CX$4&lt;=Inputs!$CQ352,CX$4&gt;=Inputs!$CP352),Inputs!$AR352/(Inputs!$CQ352-Inputs!$CP352+1),0)+IF(CX$4=Inputs!$CL352,Inputs!$BD352,0))</f>
        <v/>
      </c>
      <c r="CY355" s="46" t="str">
        <f>IF(D355="","",IF(AND(CY$4&lt;=Inputs!$CQ352,CY$4&gt;=Inputs!$CP352),Inputs!$AR352/(Inputs!$CQ352-Inputs!$CP352+1),0)+IF(CY$4=Inputs!$CL352,Inputs!$BD352,0))</f>
        <v/>
      </c>
      <c r="CZ355" s="46" t="str">
        <f>IF(E355="","",IF(AND(CZ$4&lt;=Inputs!$CQ352,CZ$4&gt;=Inputs!$CP352),Inputs!$AR352/(Inputs!$CQ352-Inputs!$CP352+1),0)+IF(CZ$4=Inputs!$CL352,Inputs!$BD352,0))</f>
        <v/>
      </c>
      <c r="DA355" s="46" t="str">
        <f>IF(F355="","",IF(AND(DA$4&lt;=Inputs!$CQ352,DA$4&gt;=Inputs!$CP352),Inputs!$AR352/(Inputs!$CQ352-Inputs!$CP352+1),0)+IF(DA$4=Inputs!$CL352,Inputs!$BD352,0))</f>
        <v/>
      </c>
      <c r="DB355" s="46" t="str">
        <f>IF(G355="","",IF(AND(DB$4&lt;=Inputs!$CQ352,DB$4&gt;=Inputs!$CP352),Inputs!$AR352/(Inputs!$CQ352-Inputs!$CP352+1),0)+IF(DB$4=Inputs!$CL352,Inputs!$BD352,0))</f>
        <v/>
      </c>
      <c r="DC355" s="46" t="str">
        <f>IF(H355="","",IF(AND(DC$4&lt;=Inputs!$CQ352,DC$4&gt;=Inputs!$CP352),Inputs!$AR352/(Inputs!$CQ352-Inputs!$CP352+1),0)+IF(DC$4=Inputs!$CL352,Inputs!$BD352,0))</f>
        <v/>
      </c>
      <c r="DD355" s="46" t="str">
        <f>IF(I355="","",IF(AND(DD$4&lt;=Inputs!$CQ352,DD$4&gt;=Inputs!$CP352),Inputs!$AR352/(Inputs!$CQ352-Inputs!$CP352+1),0)+IF(DD$4=Inputs!$CL352,Inputs!$BD352,0))</f>
        <v/>
      </c>
      <c r="DE355" s="46" t="str">
        <f>IF(J355="","",IF(AND(DE$4&lt;=Inputs!$CQ352,DE$4&gt;=Inputs!$CP352),Inputs!$AR352/(Inputs!$CQ352-Inputs!$CP352+1),0)+IF(DE$4=Inputs!$CL352,Inputs!$BD352,0))</f>
        <v/>
      </c>
      <c r="DF355" s="46" t="str">
        <f>IF(K355="","",IF(AND(DF$4&lt;=Inputs!$CQ352,DF$4&gt;=Inputs!$CP352),Inputs!$AR352/(Inputs!$CQ352-Inputs!$CP352+1),0)+IF(DF$4=Inputs!$CL352,Inputs!$BD352,0))</f>
        <v/>
      </c>
      <c r="DG355" s="46" t="str">
        <f>IF(L355="","",IF(AND(DG$4&lt;=Inputs!$CQ352,DG$4&gt;=Inputs!$CP352),Inputs!$AR352/(Inputs!$CQ352-Inputs!$CP352+1),0)+IF(DG$4=Inputs!$CL352,Inputs!$BD352,0))</f>
        <v/>
      </c>
      <c r="DH355" s="46" t="str">
        <f>IF(M355="","",IF(AND(DH$4&lt;=Inputs!$CQ352,DH$4&gt;=Inputs!$CP352),Inputs!$AR352/(Inputs!$CQ352-Inputs!$CP352+1),0)+IF(DH$4=Inputs!$CL352,Inputs!$BD352,0))</f>
        <v/>
      </c>
      <c r="DI355" s="46" t="str">
        <f>IF(N355="","",IF(AND(DI$4&lt;=Inputs!$CQ352,DI$4&gt;=Inputs!$CP352),Inputs!$AR352/(Inputs!$CQ352-Inputs!$CP352+1),0)+IF(DI$4=Inputs!$CL352,Inputs!$BD352,0))</f>
        <v/>
      </c>
      <c r="DJ355" s="46" t="str">
        <f>IF(O355="","",IF(AND(DJ$4&lt;=Inputs!$CQ352,DJ$4&gt;=Inputs!$CP352),Inputs!$AR352/(Inputs!$CQ352-Inputs!$CP352+1),0)+IF(DJ$4=Inputs!$CL352,Inputs!$BD352,0))</f>
        <v/>
      </c>
      <c r="DK355" s="46" t="str">
        <f>IF(P355="","",IF(AND(DK$4&lt;=Inputs!$CQ352,DK$4&gt;=Inputs!$CP352),Inputs!$AR352/(Inputs!$CQ352-Inputs!$CP352+1),0)+IF(DK$4=Inputs!$CL352,Inputs!$BD352,0))</f>
        <v/>
      </c>
      <c r="DL355" s="46" t="str">
        <f>IF(Q355="","",IF(AND(DL$4&lt;=Inputs!$CQ352,DL$4&gt;=Inputs!$CP352),Inputs!$AR352/(Inputs!$CQ352-Inputs!$CP352+1),0)+IF(DL$4=Inputs!$CL352,Inputs!$BD352,0))</f>
        <v/>
      </c>
      <c r="DM355" s="46" t="str">
        <f>IF(R355="","",IF(AND(DM$4&lt;=Inputs!$CQ352,DM$4&gt;=Inputs!$CP352),Inputs!$AR352/(Inputs!$CQ352-Inputs!$CP352+1),0)+IF(DM$4=Inputs!$CL352,Inputs!$BD352,0))</f>
        <v/>
      </c>
      <c r="DN355" s="46" t="str">
        <f>IF(S355="","",IF(AND(DN$4&lt;=Inputs!$CQ352,DN$4&gt;=Inputs!$CP352),Inputs!$AR352/(Inputs!$CQ352-Inputs!$CP352+1),0)+IF(DN$4=Inputs!$CL352,Inputs!$BD352,0))</f>
        <v/>
      </c>
      <c r="DO355" s="46" t="str">
        <f>IF(T355="","",IF(AND(DO$4&lt;=Inputs!$CQ352,DO$4&gt;=Inputs!$CP352),Inputs!$AR352/(Inputs!$CQ352-Inputs!$CP352+1),0)+IF(DO$4=Inputs!$CL352,Inputs!$BD352,0))</f>
        <v/>
      </c>
      <c r="DP355" s="46" t="str">
        <f>IF(U355="","",IF(AND(DP$4&lt;=Inputs!$CQ352,DP$4&gt;=Inputs!$CP352),Inputs!$AR352/(Inputs!$CQ352-Inputs!$CP352+1),0)+IF(DP$4=Inputs!$CL352,Inputs!$BD352,0))</f>
        <v/>
      </c>
      <c r="DQ355" s="46" t="str">
        <f>IF(V355="","",IF(AND(DQ$4&lt;=Inputs!$CQ352,DQ$4&gt;=Inputs!$CP352),Inputs!$AR352/(Inputs!$CQ352-Inputs!$CP352+1),0)+IF(DQ$4=Inputs!$CL352,Inputs!$BD352,0))</f>
        <v/>
      </c>
      <c r="DR355" s="46" t="str">
        <f>IF(W355="","",IF(AND(DR$4&lt;=Inputs!$CQ352,DR$4&gt;=Inputs!$CP352),Inputs!$AR352/(Inputs!$CQ352-Inputs!$CP352+1),0)+IF(DR$4=Inputs!$CL352,Inputs!$BD352,0))</f>
        <v/>
      </c>
      <c r="DS355" s="46" t="str">
        <f>IF(X355="","",IF(AND(DS$4&lt;=Inputs!$CQ352,DS$4&gt;=Inputs!$CP352),Inputs!$AR352/(Inputs!$CQ352-Inputs!$CP352+1),0)+IF(DS$4=Inputs!$CL352,Inputs!$BD352,0))</f>
        <v/>
      </c>
      <c r="DT355" s="46" t="str">
        <f>IF(Y355="","",IF(AND(DT$4&lt;=Inputs!$CQ352,DT$4&gt;=Inputs!$CP352),Inputs!$AR352/(Inputs!$CQ352-Inputs!$CP352+1),0)+IF(DT$4=Inputs!$CL352,Inputs!$BD352,0))</f>
        <v/>
      </c>
      <c r="DU355" s="46" t="str">
        <f>IF(Z355="","",IF(AND(DU$4&lt;=Inputs!$CQ352,DU$4&gt;=Inputs!$CP352),Inputs!$AR352/(Inputs!$CQ352-Inputs!$CP352+1),0)+IF(DU$4=Inputs!$CL352,Inputs!$BD352,0))</f>
        <v/>
      </c>
      <c r="DV355" s="46" t="str">
        <f>IF(AA355="","",IF(AND(DV$4&lt;=Inputs!$CQ352,DV$4&gt;=Inputs!$CP352),Inputs!$AR352/(Inputs!$CQ352-Inputs!$CP352+1),0)+IF(DV$4=Inputs!$CL352,Inputs!$BD352,0))</f>
        <v/>
      </c>
      <c r="DW355" s="46" t="str">
        <f>IF(AB355="","",IF(AND(DW$4&lt;=Inputs!$CQ352,DW$4&gt;=Inputs!$CP352),Inputs!$AR352/(Inputs!$CQ352-Inputs!$CP352+1),0)+IF(DW$4=Inputs!$CL352,Inputs!$BD352,0))</f>
        <v/>
      </c>
      <c r="DX355" s="46" t="str">
        <f>IF(AC355="","",IF(AND(DX$4&lt;=Inputs!$CQ352,DX$4&gt;=Inputs!$CP352),Inputs!$AR352/(Inputs!$CQ352-Inputs!$CP352+1),0)+IF(DX$4=Inputs!$CL352,Inputs!$BD352,0))</f>
        <v/>
      </c>
      <c r="DY355" s="46" t="str">
        <f>IF(AD355="","",IF(AND(DY$4&lt;=Inputs!$CQ352,DY$4&gt;=Inputs!$CP352),Inputs!$AR352/(Inputs!$CQ352-Inputs!$CP352+1),0)+IF(DY$4=Inputs!$CL352,Inputs!$BD352,0))</f>
        <v/>
      </c>
      <c r="DZ355" s="46" t="str">
        <f t="shared" si="14"/>
        <v/>
      </c>
    </row>
    <row r="356" spans="1:130">
      <c r="A356" s="7" t="str">
        <f>IF(Inputs!A353="","",Inputs!A353)</f>
        <v/>
      </c>
      <c r="B356" t="str">
        <f>IF(Inputs!B353="","",Inputs!B353)</f>
        <v/>
      </c>
      <c r="C356" s="46" t="str">
        <f>IF(Inputs!$B353="","",BO356-CV356)</f>
        <v/>
      </c>
      <c r="D356" s="46" t="str">
        <f>IF(Inputs!$B353="","",BP356-CW356)</f>
        <v/>
      </c>
      <c r="E356" s="46" t="str">
        <f>IF(Inputs!$B353="","",BQ356-CX356)</f>
        <v/>
      </c>
      <c r="F356" s="46" t="str">
        <f>IF(Inputs!$B353="","",BR356-CY356)</f>
        <v/>
      </c>
      <c r="G356" s="46" t="str">
        <f>IF(Inputs!$B353="","",BS356-CZ356)</f>
        <v/>
      </c>
      <c r="H356" s="46" t="str">
        <f>IF(Inputs!$B353="","",BT356-DA356)</f>
        <v/>
      </c>
      <c r="I356" s="46" t="str">
        <f>IF(Inputs!$B353="","",BU356-DB356)</f>
        <v/>
      </c>
      <c r="J356" s="46" t="str">
        <f>IF(Inputs!$B353="","",BV356-DC356)</f>
        <v/>
      </c>
      <c r="K356" s="46" t="str">
        <f>IF(Inputs!$B353="","",BW356-DD356)</f>
        <v/>
      </c>
      <c r="L356" s="46" t="str">
        <f>IF(Inputs!$B353="","",BX356-DE356)</f>
        <v/>
      </c>
      <c r="M356" s="46" t="str">
        <f>IF(Inputs!$B353="","",BY356-DF356)</f>
        <v/>
      </c>
      <c r="N356" s="46" t="str">
        <f>IF(Inputs!$B353="","",BZ356-DG356)</f>
        <v/>
      </c>
      <c r="O356" s="46" t="str">
        <f>IF(Inputs!$B353="","",CA356-DH356)</f>
        <v/>
      </c>
      <c r="P356" s="46" t="str">
        <f>IF(Inputs!$B353="","",CB356-DI356)</f>
        <v/>
      </c>
      <c r="Q356" s="46" t="str">
        <f>IF(Inputs!$B353="","",CC356-DJ356)</f>
        <v/>
      </c>
      <c r="R356" s="46" t="str">
        <f>IF(Inputs!$B353="","",CD356-DK356)</f>
        <v/>
      </c>
      <c r="S356" s="46" t="str">
        <f>IF(Inputs!$B353="","",CE356-DL356)</f>
        <v/>
      </c>
      <c r="T356" s="46" t="str">
        <f>IF(Inputs!$B353="","",CF356-DM356)</f>
        <v/>
      </c>
      <c r="U356" s="46" t="str">
        <f>IF(Inputs!$B353="","",CG356-DN356)</f>
        <v/>
      </c>
      <c r="V356" s="46" t="str">
        <f>IF(Inputs!$B353="","",CH356-DO356)</f>
        <v/>
      </c>
      <c r="W356" s="46" t="str">
        <f>IF(Inputs!$B353="","",CI356-DP356)</f>
        <v/>
      </c>
      <c r="X356" s="46" t="str">
        <f>IF(Inputs!$B353="","",CJ356-DQ356)</f>
        <v/>
      </c>
      <c r="Y356" s="46" t="str">
        <f>IF(Inputs!$B353="","",CK356-DR356)</f>
        <v/>
      </c>
      <c r="Z356" s="46" t="str">
        <f>IF(Inputs!$B353="","",CL356-DS356)</f>
        <v/>
      </c>
      <c r="AA356" s="46" t="str">
        <f>IF(Inputs!$B353="","",CM356-DT356)</f>
        <v/>
      </c>
      <c r="AB356" s="46" t="str">
        <f>IF(Inputs!$B353="","",CN356-DU356)</f>
        <v/>
      </c>
      <c r="AC356" s="46" t="str">
        <f>IF(Inputs!$B353="","",CO356-DV356)</f>
        <v/>
      </c>
      <c r="AD356" s="46" t="str">
        <f>IF(Inputs!$B353="","",CP356-DW356)</f>
        <v/>
      </c>
      <c r="AE356" s="46" t="str">
        <f>IF(Inputs!$B353="","",CQ356-DX356)</f>
        <v/>
      </c>
      <c r="AF356" s="46" t="str">
        <f>IF(Inputs!$B353="","",CR356-DY356)</f>
        <v/>
      </c>
      <c r="AG356" s="50" t="str">
        <f t="shared" si="15"/>
        <v/>
      </c>
      <c r="AH356" s="50"/>
      <c r="AJ356" s="27">
        <f>IF(AND(Inputs!$CO353=0,AJ$4&gt;=Inputs!$CM353),1,IF(AND(AJ$4&gt;=Inputs!$CM353,AJ$4&lt;Inputs!$CN353),1,IF(AND(AJ$4=Inputs!$CN353,AJ$4=Inputs!$CO353),1,IF(OR(AND(AJ$4=Inputs!$CN353+1,Inputs!$CN353=Inputs!$CO353),AND(AJ$4=Inputs!$CN353+2,Inputs!$CN353=Inputs!$CO353)),0,IF(AJ$4=Inputs!$CN353,0.8,IF(AJ$4=Inputs!$CN353+1,0.6,IF(AJ$4=Inputs!$CN353+2,0.4,IF(AJ$4=Inputs!$CO353,0.2,IF(AND(AJ$4&gt;=Inputs!$CL353,AJ$4&lt;Inputs!$CM353),(AJ$4-Inputs!$CL353+1)/(Inputs!$AI353+1),0)))))))))</f>
        <v>0</v>
      </c>
      <c r="AK356" s="27">
        <f>IF(AND(Inputs!$CO353=0,AK$4&gt;=Inputs!$CM353),1,IF(AND(AK$4&gt;=Inputs!$CM353,AK$4&lt;Inputs!$CN353),1,IF(AND(AK$4=Inputs!$CN353,AK$4=Inputs!$CO353),1,IF(OR(AND(AK$4=Inputs!$CN353+1,Inputs!$CN353=Inputs!$CO353),AND(AK$4=Inputs!$CN353+2,Inputs!$CN353=Inputs!$CO353)),0,IF(AK$4=Inputs!$CN353,0.8,IF(AK$4=Inputs!$CN353+1,0.6,IF(AK$4=Inputs!$CN353+2,0.4,IF(AK$4=Inputs!$CO353,0.2,IF(AND(AK$4&gt;=Inputs!$CL353,AK$4&lt;Inputs!$CM353),(AK$4-Inputs!$CL353+1)/(Inputs!$AI353+1),0)))))))))</f>
        <v>0</v>
      </c>
      <c r="AL356" s="27">
        <f>IF(AND(Inputs!$CO353=0,AL$4&gt;=Inputs!$CM353),1,IF(AND(AL$4&gt;=Inputs!$CM353,AL$4&lt;Inputs!$CN353),1,IF(AND(AL$4=Inputs!$CN353,AL$4=Inputs!$CO353),1,IF(OR(AND(AL$4=Inputs!$CN353+1,Inputs!$CN353=Inputs!$CO353),AND(AL$4=Inputs!$CN353+2,Inputs!$CN353=Inputs!$CO353)),0,IF(AL$4=Inputs!$CN353,0.8,IF(AL$4=Inputs!$CN353+1,0.6,IF(AL$4=Inputs!$CN353+2,0.4,IF(AL$4=Inputs!$CO353,0.2,IF(AND(AL$4&gt;=Inputs!$CL353,AL$4&lt;Inputs!$CM353),(AL$4-Inputs!$CL353+1)/(Inputs!$AI353+1),0)))))))))</f>
        <v>0</v>
      </c>
      <c r="AM356" s="27">
        <f>IF(AND(Inputs!$CO353=0,AM$4&gt;=Inputs!$CM353),1,IF(AND(AM$4&gt;=Inputs!$CM353,AM$4&lt;Inputs!$CN353),1,IF(AND(AM$4=Inputs!$CN353,AM$4=Inputs!$CO353),1,IF(OR(AND(AM$4=Inputs!$CN353+1,Inputs!$CN353=Inputs!$CO353),AND(AM$4=Inputs!$CN353+2,Inputs!$CN353=Inputs!$CO353)),0,IF(AM$4=Inputs!$CN353,0.8,IF(AM$4=Inputs!$CN353+1,0.6,IF(AM$4=Inputs!$CN353+2,0.4,IF(AM$4=Inputs!$CO353,0.2,IF(AND(AM$4&gt;=Inputs!$CL353,AM$4&lt;Inputs!$CM353),(AM$4-Inputs!$CL353+1)/(Inputs!$AI353+1),0)))))))))</f>
        <v>0</v>
      </c>
      <c r="AN356" s="27">
        <f>IF(AND(Inputs!$CO353=0,AN$4&gt;=Inputs!$CM353),1,IF(AND(AN$4&gt;=Inputs!$CM353,AN$4&lt;Inputs!$CN353),1,IF(AND(AN$4=Inputs!$CN353,AN$4=Inputs!$CO353),1,IF(OR(AND(AN$4=Inputs!$CN353+1,Inputs!$CN353=Inputs!$CO353),AND(AN$4=Inputs!$CN353+2,Inputs!$CN353=Inputs!$CO353)),0,IF(AN$4=Inputs!$CN353,0.8,IF(AN$4=Inputs!$CN353+1,0.6,IF(AN$4=Inputs!$CN353+2,0.4,IF(AN$4=Inputs!$CO353,0.2,IF(AND(AN$4&gt;=Inputs!$CL353,AN$4&lt;Inputs!$CM353),(AN$4-Inputs!$CL353+1)/(Inputs!$AI353+1),0)))))))))</f>
        <v>0</v>
      </c>
      <c r="AO356" s="27">
        <f>IF(AND(Inputs!$CO353=0,AO$4&gt;=Inputs!$CM353),1,IF(AND(AO$4&gt;=Inputs!$CM353,AO$4&lt;Inputs!$CN353),1,IF(AND(AO$4=Inputs!$CN353,AO$4=Inputs!$CO353),1,IF(OR(AND(AO$4=Inputs!$CN353+1,Inputs!$CN353=Inputs!$CO353),AND(AO$4=Inputs!$CN353+2,Inputs!$CN353=Inputs!$CO353)),0,IF(AO$4=Inputs!$CN353,0.8,IF(AO$4=Inputs!$CN353+1,0.6,IF(AO$4=Inputs!$CN353+2,0.4,IF(AO$4=Inputs!$CO353,0.2,IF(AND(AO$4&gt;=Inputs!$CL353,AO$4&lt;Inputs!$CM353),(AO$4-Inputs!$CL353+1)/(Inputs!$AI353+1),0)))))))))</f>
        <v>0</v>
      </c>
      <c r="AP356" s="27">
        <f>IF(AND(Inputs!$CO353=0,AP$4&gt;=Inputs!$CM353),1,IF(AND(AP$4&gt;=Inputs!$CM353,AP$4&lt;Inputs!$CN353),1,IF(AND(AP$4=Inputs!$CN353,AP$4=Inputs!$CO353),1,IF(OR(AND(AP$4=Inputs!$CN353+1,Inputs!$CN353=Inputs!$CO353),AND(AP$4=Inputs!$CN353+2,Inputs!$CN353=Inputs!$CO353)),0,IF(AP$4=Inputs!$CN353,0.8,IF(AP$4=Inputs!$CN353+1,0.6,IF(AP$4=Inputs!$CN353+2,0.4,IF(AP$4=Inputs!$CO353,0.2,IF(AND(AP$4&gt;=Inputs!$CL353,AP$4&lt;Inputs!$CM353),(AP$4-Inputs!$CL353+1)/(Inputs!$AI353+1),0)))))))))</f>
        <v>0</v>
      </c>
      <c r="AQ356" s="27">
        <f>IF(AND(Inputs!$CO353=0,AQ$4&gt;=Inputs!$CM353),1,IF(AND(AQ$4&gt;=Inputs!$CM353,AQ$4&lt;Inputs!$CN353),1,IF(AND(AQ$4=Inputs!$CN353,AQ$4=Inputs!$CO353),1,IF(OR(AND(AQ$4=Inputs!$CN353+1,Inputs!$CN353=Inputs!$CO353),AND(AQ$4=Inputs!$CN353+2,Inputs!$CN353=Inputs!$CO353)),0,IF(AQ$4=Inputs!$CN353,0.8,IF(AQ$4=Inputs!$CN353+1,0.6,IF(AQ$4=Inputs!$CN353+2,0.4,IF(AQ$4=Inputs!$CO353,0.2,IF(AND(AQ$4&gt;=Inputs!$CL353,AQ$4&lt;Inputs!$CM353),(AQ$4-Inputs!$CL353+1)/(Inputs!$AI353+1),0)))))))))</f>
        <v>0</v>
      </c>
      <c r="AR356" s="27">
        <f>IF(AND(Inputs!$CO353=0,AR$4&gt;=Inputs!$CM353),1,IF(AND(AR$4&gt;=Inputs!$CM353,AR$4&lt;Inputs!$CN353),1,IF(AND(AR$4=Inputs!$CN353,AR$4=Inputs!$CO353),1,IF(OR(AND(AR$4=Inputs!$CN353+1,Inputs!$CN353=Inputs!$CO353),AND(AR$4=Inputs!$CN353+2,Inputs!$CN353=Inputs!$CO353)),0,IF(AR$4=Inputs!$CN353,0.8,IF(AR$4=Inputs!$CN353+1,0.6,IF(AR$4=Inputs!$CN353+2,0.4,IF(AR$4=Inputs!$CO353,0.2,IF(AND(AR$4&gt;=Inputs!$CL353,AR$4&lt;Inputs!$CM353),(AR$4-Inputs!$CL353+1)/(Inputs!$AI353+1),0)))))))))</f>
        <v>0</v>
      </c>
      <c r="AS356" s="27">
        <f>IF(AND(Inputs!$CO353=0,AS$4&gt;=Inputs!$CM353),1,IF(AND(AS$4&gt;=Inputs!$CM353,AS$4&lt;Inputs!$CN353),1,IF(AND(AS$4=Inputs!$CN353,AS$4=Inputs!$CO353),1,IF(OR(AND(AS$4=Inputs!$CN353+1,Inputs!$CN353=Inputs!$CO353),AND(AS$4=Inputs!$CN353+2,Inputs!$CN353=Inputs!$CO353)),0,IF(AS$4=Inputs!$CN353,0.8,IF(AS$4=Inputs!$CN353+1,0.6,IF(AS$4=Inputs!$CN353+2,0.4,IF(AS$4=Inputs!$CO353,0.2,IF(AND(AS$4&gt;=Inputs!$CL353,AS$4&lt;Inputs!$CM353),(AS$4-Inputs!$CL353+1)/(Inputs!$AI353+1),0)))))))))</f>
        <v>0</v>
      </c>
      <c r="AT356" s="27">
        <f>IF(AND(Inputs!$CO353=0,AT$4&gt;=Inputs!$CM353),1,IF(AND(AT$4&gt;=Inputs!$CM353,AT$4&lt;Inputs!$CN353),1,IF(AND(AT$4=Inputs!$CN353,AT$4=Inputs!$CO353),1,IF(OR(AND(AT$4=Inputs!$CN353+1,Inputs!$CN353=Inputs!$CO353),AND(AT$4=Inputs!$CN353+2,Inputs!$CN353=Inputs!$CO353)),0,IF(AT$4=Inputs!$CN353,0.8,IF(AT$4=Inputs!$CN353+1,0.6,IF(AT$4=Inputs!$CN353+2,0.4,IF(AT$4=Inputs!$CO353,0.2,IF(AND(AT$4&gt;=Inputs!$CL353,AT$4&lt;Inputs!$CM353),(AT$4-Inputs!$CL353+1)/(Inputs!$AI353+1),0)))))))))</f>
        <v>0</v>
      </c>
      <c r="AU356" s="27">
        <f>IF(AND(Inputs!$CO353=0,AU$4&gt;=Inputs!$CM353),1,IF(AND(AU$4&gt;=Inputs!$CM353,AU$4&lt;Inputs!$CN353),1,IF(AND(AU$4=Inputs!$CN353,AU$4=Inputs!$CO353),1,IF(OR(AND(AU$4=Inputs!$CN353+1,Inputs!$CN353=Inputs!$CO353),AND(AU$4=Inputs!$CN353+2,Inputs!$CN353=Inputs!$CO353)),0,IF(AU$4=Inputs!$CN353,0.8,IF(AU$4=Inputs!$CN353+1,0.6,IF(AU$4=Inputs!$CN353+2,0.4,IF(AU$4=Inputs!$CO353,0.2,IF(AND(AU$4&gt;=Inputs!$CL353,AU$4&lt;Inputs!$CM353),(AU$4-Inputs!$CL353+1)/(Inputs!$AI353+1),0)))))))))</f>
        <v>0</v>
      </c>
      <c r="AV356" s="27">
        <f>IF(AND(Inputs!$CO353=0,AV$4&gt;=Inputs!$CM353),1,IF(AND(AV$4&gt;=Inputs!$CM353,AV$4&lt;Inputs!$CN353),1,IF(AND(AV$4=Inputs!$CN353,AV$4=Inputs!$CO353),1,IF(OR(AND(AV$4=Inputs!$CN353+1,Inputs!$CN353=Inputs!$CO353),AND(AV$4=Inputs!$CN353+2,Inputs!$CN353=Inputs!$CO353)),0,IF(AV$4=Inputs!$CN353,0.8,IF(AV$4=Inputs!$CN353+1,0.6,IF(AV$4=Inputs!$CN353+2,0.4,IF(AV$4=Inputs!$CO353,0.2,IF(AND(AV$4&gt;=Inputs!$CL353,AV$4&lt;Inputs!$CM353),(AV$4-Inputs!$CL353+1)/(Inputs!$AI353+1),0)))))))))</f>
        <v>0</v>
      </c>
      <c r="AW356" s="27">
        <f>IF(AND(Inputs!$CO353=0,AW$4&gt;=Inputs!$CM353),1,IF(AND(AW$4&gt;=Inputs!$CM353,AW$4&lt;Inputs!$CN353),1,IF(AND(AW$4=Inputs!$CN353,AW$4=Inputs!$CO353),1,IF(OR(AND(AW$4=Inputs!$CN353+1,Inputs!$CN353=Inputs!$CO353),AND(AW$4=Inputs!$CN353+2,Inputs!$CN353=Inputs!$CO353)),0,IF(AW$4=Inputs!$CN353,0.8,IF(AW$4=Inputs!$CN353+1,0.6,IF(AW$4=Inputs!$CN353+2,0.4,IF(AW$4=Inputs!$CO353,0.2,IF(AND(AW$4&gt;=Inputs!$CL353,AW$4&lt;Inputs!$CM353),(AW$4-Inputs!$CL353+1)/(Inputs!$AI353+1),0)))))))))</f>
        <v>0</v>
      </c>
      <c r="AX356" s="27">
        <f>IF(AND(Inputs!$CO353=0,AX$4&gt;=Inputs!$CM353),1,IF(AND(AX$4&gt;=Inputs!$CM353,AX$4&lt;Inputs!$CN353),1,IF(AND(AX$4=Inputs!$CN353,AX$4=Inputs!$CO353),1,IF(OR(AND(AX$4=Inputs!$CN353+1,Inputs!$CN353=Inputs!$CO353),AND(AX$4=Inputs!$CN353+2,Inputs!$CN353=Inputs!$CO353)),0,IF(AX$4=Inputs!$CN353,0.8,IF(AX$4=Inputs!$CN353+1,0.6,IF(AX$4=Inputs!$CN353+2,0.4,IF(AX$4=Inputs!$CO353,0.2,IF(AND(AX$4&gt;=Inputs!$CL353,AX$4&lt;Inputs!$CM353),(AX$4-Inputs!$CL353+1)/(Inputs!$AI353+1),0)))))))))</f>
        <v>0</v>
      </c>
      <c r="AY356" s="27">
        <f>IF(AND(Inputs!$CO353=0,AY$4&gt;=Inputs!$CM353),1,IF(AND(AY$4&gt;=Inputs!$CM353,AY$4&lt;Inputs!$CN353),1,IF(AND(AY$4=Inputs!$CN353,AY$4=Inputs!$CO353),1,IF(OR(AND(AY$4=Inputs!$CN353+1,Inputs!$CN353=Inputs!$CO353),AND(AY$4=Inputs!$CN353+2,Inputs!$CN353=Inputs!$CO353)),0,IF(AY$4=Inputs!$CN353,0.8,IF(AY$4=Inputs!$CN353+1,0.6,IF(AY$4=Inputs!$CN353+2,0.4,IF(AY$4=Inputs!$CO353,0.2,IF(AND(AY$4&gt;=Inputs!$CL353,AY$4&lt;Inputs!$CM353),(AY$4-Inputs!$CL353+1)/(Inputs!$AI353+1),0)))))))))</f>
        <v>0</v>
      </c>
      <c r="AZ356" s="27">
        <f>IF(AND(Inputs!$CO353=0,AZ$4&gt;=Inputs!$CM353),1,IF(AND(AZ$4&gt;=Inputs!$CM353,AZ$4&lt;Inputs!$CN353),1,IF(AND(AZ$4=Inputs!$CN353,AZ$4=Inputs!$CO353),1,IF(OR(AND(AZ$4=Inputs!$CN353+1,Inputs!$CN353=Inputs!$CO353),AND(AZ$4=Inputs!$CN353+2,Inputs!$CN353=Inputs!$CO353)),0,IF(AZ$4=Inputs!$CN353,0.8,IF(AZ$4=Inputs!$CN353+1,0.6,IF(AZ$4=Inputs!$CN353+2,0.4,IF(AZ$4=Inputs!$CO353,0.2,IF(AND(AZ$4&gt;=Inputs!$CL353,AZ$4&lt;Inputs!$CM353),(AZ$4-Inputs!$CL353+1)/(Inputs!$AI353+1),0)))))))))</f>
        <v>0</v>
      </c>
      <c r="BA356" s="27">
        <f>IF(AND(Inputs!$CO353=0,BA$4&gt;=Inputs!$CM353),1,IF(AND(BA$4&gt;=Inputs!$CM353,BA$4&lt;Inputs!$CN353),1,IF(AND(BA$4=Inputs!$CN353,BA$4=Inputs!$CO353),1,IF(OR(AND(BA$4=Inputs!$CN353+1,Inputs!$CN353=Inputs!$CO353),AND(BA$4=Inputs!$CN353+2,Inputs!$CN353=Inputs!$CO353)),0,IF(BA$4=Inputs!$CN353,0.8,IF(BA$4=Inputs!$CN353+1,0.6,IF(BA$4=Inputs!$CN353+2,0.4,IF(BA$4=Inputs!$CO353,0.2,IF(AND(BA$4&gt;=Inputs!$CL353,BA$4&lt;Inputs!$CM353),(BA$4-Inputs!$CL353+1)/(Inputs!$AI353+1),0)))))))))</f>
        <v>0</v>
      </c>
      <c r="BB356" s="27">
        <f>IF(AND(Inputs!$CO353=0,BB$4&gt;=Inputs!$CM353),1,IF(AND(BB$4&gt;=Inputs!$CM353,BB$4&lt;Inputs!$CN353),1,IF(AND(BB$4=Inputs!$CN353,BB$4=Inputs!$CO353),1,IF(OR(AND(BB$4=Inputs!$CN353+1,Inputs!$CN353=Inputs!$CO353),AND(BB$4=Inputs!$CN353+2,Inputs!$CN353=Inputs!$CO353)),0,IF(BB$4=Inputs!$CN353,0.8,IF(BB$4=Inputs!$CN353+1,0.6,IF(BB$4=Inputs!$CN353+2,0.4,IF(BB$4=Inputs!$CO353,0.2,IF(AND(BB$4&gt;=Inputs!$CL353,BB$4&lt;Inputs!$CM353),(BB$4-Inputs!$CL353+1)/(Inputs!$AI353+1),0)))))))))</f>
        <v>0</v>
      </c>
      <c r="BC356" s="27">
        <f>IF(AND(Inputs!$CO353=0,BC$4&gt;=Inputs!$CM353),1,IF(AND(BC$4&gt;=Inputs!$CM353,BC$4&lt;Inputs!$CN353),1,IF(AND(BC$4=Inputs!$CN353,BC$4=Inputs!$CO353),1,IF(OR(AND(BC$4=Inputs!$CN353+1,Inputs!$CN353=Inputs!$CO353),AND(BC$4=Inputs!$CN353+2,Inputs!$CN353=Inputs!$CO353)),0,IF(BC$4=Inputs!$CN353,0.8,IF(BC$4=Inputs!$CN353+1,0.6,IF(BC$4=Inputs!$CN353+2,0.4,IF(BC$4=Inputs!$CO353,0.2,IF(AND(BC$4&gt;=Inputs!$CL353,BC$4&lt;Inputs!$CM353),(BC$4-Inputs!$CL353+1)/(Inputs!$AI353+1),0)))))))))</f>
        <v>0</v>
      </c>
      <c r="BD356" s="27">
        <f>IF(AND(Inputs!$CO353=0,BD$4&gt;=Inputs!$CM353),1,IF(AND(BD$4&gt;=Inputs!$CM353,BD$4&lt;Inputs!$CN353),1,IF(AND(BD$4=Inputs!$CN353,BD$4=Inputs!$CO353),1,IF(OR(AND(BD$4=Inputs!$CN353+1,Inputs!$CN353=Inputs!$CO353),AND(BD$4=Inputs!$CN353+2,Inputs!$CN353=Inputs!$CO353)),0,IF(BD$4=Inputs!$CN353,0.8,IF(BD$4=Inputs!$CN353+1,0.6,IF(BD$4=Inputs!$CN353+2,0.4,IF(BD$4=Inputs!$CO353,0.2,IF(AND(BD$4&gt;=Inputs!$CL353,BD$4&lt;Inputs!$CM353),(BD$4-Inputs!$CL353+1)/(Inputs!$AI353+1),0)))))))))</f>
        <v>0</v>
      </c>
      <c r="BE356" s="27">
        <f>IF(AND(Inputs!$CO353=0,BE$4&gt;=Inputs!$CM353),1,IF(AND(BE$4&gt;=Inputs!$CM353,BE$4&lt;Inputs!$CN353),1,IF(AND(BE$4=Inputs!$CN353,BE$4=Inputs!$CO353),1,IF(OR(AND(BE$4=Inputs!$CN353+1,Inputs!$CN353=Inputs!$CO353),AND(BE$4=Inputs!$CN353+2,Inputs!$CN353=Inputs!$CO353)),0,IF(BE$4=Inputs!$CN353,0.8,IF(BE$4=Inputs!$CN353+1,0.6,IF(BE$4=Inputs!$CN353+2,0.4,IF(BE$4=Inputs!$CO353,0.2,IF(AND(BE$4&gt;=Inputs!$CL353,BE$4&lt;Inputs!$CM353),(BE$4-Inputs!$CL353+1)/(Inputs!$AI353+1),0)))))))))</f>
        <v>0</v>
      </c>
      <c r="BF356" s="27">
        <f>IF(AND(Inputs!$CO353=0,BF$4&gt;=Inputs!$CM353),1,IF(AND(BF$4&gt;=Inputs!$CM353,BF$4&lt;Inputs!$CN353),1,IF(AND(BF$4=Inputs!$CN353,BF$4=Inputs!$CO353),1,IF(OR(AND(BF$4=Inputs!$CN353+1,Inputs!$CN353=Inputs!$CO353),AND(BF$4=Inputs!$CN353+2,Inputs!$CN353=Inputs!$CO353)),0,IF(BF$4=Inputs!$CN353,0.8,IF(BF$4=Inputs!$CN353+1,0.6,IF(BF$4=Inputs!$CN353+2,0.4,IF(BF$4=Inputs!$CO353,0.2,IF(AND(BF$4&gt;=Inputs!$CL353,BF$4&lt;Inputs!$CM353),(BF$4-Inputs!$CL353+1)/(Inputs!$AI353+1),0)))))))))</f>
        <v>0</v>
      </c>
      <c r="BG356" s="27">
        <f>IF(AND(Inputs!$CO353=0,BG$4&gt;=Inputs!$CM353),1,IF(AND(BG$4&gt;=Inputs!$CM353,BG$4&lt;Inputs!$CN353),1,IF(AND(BG$4=Inputs!$CN353,BG$4=Inputs!$CO353),1,IF(OR(AND(BG$4=Inputs!$CN353+1,Inputs!$CN353=Inputs!$CO353),AND(BG$4=Inputs!$CN353+2,Inputs!$CN353=Inputs!$CO353)),0,IF(BG$4=Inputs!$CN353,0.8,IF(BG$4=Inputs!$CN353+1,0.6,IF(BG$4=Inputs!$CN353+2,0.4,IF(BG$4=Inputs!$CO353,0.2,IF(AND(BG$4&gt;=Inputs!$CL353,BG$4&lt;Inputs!$CM353),(BG$4-Inputs!$CL353+1)/(Inputs!$AI353+1),0)))))))))</f>
        <v>0</v>
      </c>
      <c r="BH356" s="27">
        <f>IF(AND(Inputs!$CO353=0,BH$4&gt;=Inputs!$CM353),1,IF(AND(BH$4&gt;=Inputs!$CM353,BH$4&lt;Inputs!$CN353),1,IF(AND(BH$4=Inputs!$CN353,BH$4=Inputs!$CO353),1,IF(OR(AND(BH$4=Inputs!$CN353+1,Inputs!$CN353=Inputs!$CO353),AND(BH$4=Inputs!$CN353+2,Inputs!$CN353=Inputs!$CO353)),0,IF(BH$4=Inputs!$CN353,0.8,IF(BH$4=Inputs!$CN353+1,0.6,IF(BH$4=Inputs!$CN353+2,0.4,IF(BH$4=Inputs!$CO353,0.2,IF(AND(BH$4&gt;=Inputs!$CL353,BH$4&lt;Inputs!$CM353),(BH$4-Inputs!$CL353+1)/(Inputs!$AI353+1),0)))))))))</f>
        <v>0</v>
      </c>
      <c r="BI356" s="27">
        <f>IF(AND(Inputs!$CO353=0,BI$4&gt;=Inputs!$CM353),1,IF(AND(BI$4&gt;=Inputs!$CM353,BI$4&lt;Inputs!$CN353),1,IF(AND(BI$4=Inputs!$CN353,BI$4=Inputs!$CO353),1,IF(OR(AND(BI$4=Inputs!$CN353+1,Inputs!$CN353=Inputs!$CO353),AND(BI$4=Inputs!$CN353+2,Inputs!$CN353=Inputs!$CO353)),0,IF(BI$4=Inputs!$CN353,0.8,IF(BI$4=Inputs!$CN353+1,0.6,IF(BI$4=Inputs!$CN353+2,0.4,IF(BI$4=Inputs!$CO353,0.2,IF(AND(BI$4&gt;=Inputs!$CL353,BI$4&lt;Inputs!$CM353),(BI$4-Inputs!$CL353+1)/(Inputs!$AI353+1),0)))))))))</f>
        <v>0</v>
      </c>
      <c r="BJ356" s="27">
        <f>IF(AND(Inputs!$CO353=0,BJ$4&gt;=Inputs!$CM353),1,IF(AND(BJ$4&gt;=Inputs!$CM353,BJ$4&lt;Inputs!$CN353),1,IF(AND(BJ$4=Inputs!$CN353,BJ$4=Inputs!$CO353),1,IF(OR(AND(BJ$4=Inputs!$CN353+1,Inputs!$CN353=Inputs!$CO353),AND(BJ$4=Inputs!$CN353+2,Inputs!$CN353=Inputs!$CO353)),0,IF(BJ$4=Inputs!$CN353,0.8,IF(BJ$4=Inputs!$CN353+1,0.6,IF(BJ$4=Inputs!$CN353+2,0.4,IF(BJ$4=Inputs!$CO353,0.2,IF(AND(BJ$4&gt;=Inputs!$CL353,BJ$4&lt;Inputs!$CM353),(BJ$4-Inputs!$CL353+1)/(Inputs!$AI353+1),0)))))))))</f>
        <v>0</v>
      </c>
      <c r="BK356" s="27">
        <f>IF(AND(Inputs!$CO353=0,BK$4&gt;=Inputs!$CM353),1,IF(AND(BK$4&gt;=Inputs!$CM353,BK$4&lt;Inputs!$CN353),1,IF(AND(BK$4=Inputs!$CN353,BK$4=Inputs!$CO353),1,IF(OR(AND(BK$4=Inputs!$CN353+1,Inputs!$CN353=Inputs!$CO353),AND(BK$4=Inputs!$CN353+2,Inputs!$CN353=Inputs!$CO353)),0,IF(BK$4=Inputs!$CN353,0.8,IF(BK$4=Inputs!$CN353+1,0.6,IF(BK$4=Inputs!$CN353+2,0.4,IF(BK$4=Inputs!$CO353,0.2,IF(AND(BK$4&gt;=Inputs!$CL353,BK$4&lt;Inputs!$CM353),(BK$4-Inputs!$CL353+1)/(Inputs!$AI353+1),0)))))))))</f>
        <v>0</v>
      </c>
      <c r="BL356" s="27">
        <f>IF(AND(Inputs!$CO353=0,BL$4&gt;=Inputs!$CM353),1,IF(AND(BL$4&gt;=Inputs!$CM353,BL$4&lt;Inputs!$CN353),1,IF(AND(BL$4=Inputs!$CN353,BL$4=Inputs!$CO353),1,IF(OR(AND(BL$4=Inputs!$CN353+1,Inputs!$CN353=Inputs!$CO353),AND(BL$4=Inputs!$CN353+2,Inputs!$CN353=Inputs!$CO353)),0,IF(BL$4=Inputs!$CN353,0.8,IF(BL$4=Inputs!$CN353+1,0.6,IF(BL$4=Inputs!$CN353+2,0.4,IF(BL$4=Inputs!$CO353,0.2,IF(AND(BL$4&gt;=Inputs!$CL353,BL$4&lt;Inputs!$CM353),(BL$4-Inputs!$CL353+1)/(Inputs!$AI353+1),0)))))))))</f>
        <v>0</v>
      </c>
      <c r="BM356" s="27">
        <f>IF(AND(Inputs!$CO353=0,BM$4&gt;=Inputs!$CM353),1,IF(AND(BM$4&gt;=Inputs!$CM353,BM$4&lt;Inputs!$CN353),1,IF(AND(BM$4=Inputs!$CN353,BM$4=Inputs!$CO353),1,IF(OR(AND(BM$4=Inputs!$CN353+1,Inputs!$CN353=Inputs!$CO353),AND(BM$4=Inputs!$CN353+2,Inputs!$CN353=Inputs!$CO353)),0,IF(BM$4=Inputs!$CN353,0.8,IF(BM$4=Inputs!$CN353+1,0.6,IF(BM$4=Inputs!$CN353+2,0.4,IF(BM$4=Inputs!$CO353,0.2,IF(AND(BM$4&gt;=Inputs!$CL353,BM$4&lt;Inputs!$CM353),(BM$4-Inputs!$CL353+1)/(Inputs!$AI353+1),0)))))))))</f>
        <v>0</v>
      </c>
      <c r="BO356" s="46" t="str">
        <f>IF(Inputs!$B353="","",(ROUND(Inputs!$BC353*AJ356,0)))</f>
        <v/>
      </c>
      <c r="BP356" s="46" t="str">
        <f>IF(Inputs!$B353="","",(ROUND(Inputs!$BC353*AK356,0)))</f>
        <v/>
      </c>
      <c r="BQ356" s="46" t="str">
        <f>IF(Inputs!$B353="","",(ROUND(Inputs!$BC353*AL356,0)))</f>
        <v/>
      </c>
      <c r="BR356" s="46" t="str">
        <f>IF(Inputs!$B353="","",(ROUND(Inputs!$BC353*AM356,0)))</f>
        <v/>
      </c>
      <c r="BS356" s="46" t="str">
        <f>IF(Inputs!$B353="","",(ROUND(Inputs!$BC353*AN356,0)))</f>
        <v/>
      </c>
      <c r="BT356" s="46" t="str">
        <f>IF(Inputs!$B353="","",(ROUND(Inputs!$BC353*AO356,0)))</f>
        <v/>
      </c>
      <c r="BU356" s="46" t="str">
        <f>IF(Inputs!$B353="","",(ROUND(Inputs!$BC353*AP356,0)))</f>
        <v/>
      </c>
      <c r="BV356" s="46" t="str">
        <f>IF(Inputs!$B353="","",(ROUND(Inputs!$BC353*AQ356,0)))</f>
        <v/>
      </c>
      <c r="BW356" s="46" t="str">
        <f>IF(Inputs!$B353="","",(ROUND(Inputs!$BC353*AR356,0)))</f>
        <v/>
      </c>
      <c r="BX356" s="46" t="str">
        <f>IF(Inputs!$B353="","",(ROUND(Inputs!$BC353*AS356,0)))</f>
        <v/>
      </c>
      <c r="BY356" s="46" t="str">
        <f>IF(Inputs!$B353="","",(ROUND(Inputs!$BC353*AT356,0)))</f>
        <v/>
      </c>
      <c r="BZ356" s="46" t="str">
        <f>IF(Inputs!$B353="","",(ROUND(Inputs!$BC353*AU356,0)))</f>
        <v/>
      </c>
      <c r="CA356" s="46" t="str">
        <f>IF(Inputs!$B353="","",(ROUND(Inputs!$BC353*AV356,0)))</f>
        <v/>
      </c>
      <c r="CB356" s="46" t="str">
        <f>IF(Inputs!$B353="","",(ROUND(Inputs!$BC353*AW356,0)))</f>
        <v/>
      </c>
      <c r="CC356" s="46" t="str">
        <f>IF(Inputs!$B353="","",(ROUND(Inputs!$BC353*AX356,0)))</f>
        <v/>
      </c>
      <c r="CD356" s="46" t="str">
        <f>IF(Inputs!$B353="","",(ROUND(Inputs!$BC353*AY356,0)))</f>
        <v/>
      </c>
      <c r="CE356" s="46" t="str">
        <f>IF(Inputs!$B353="","",(ROUND(Inputs!$BC353*AZ356,0)))</f>
        <v/>
      </c>
      <c r="CF356" s="46" t="str">
        <f>IF(Inputs!$B353="","",(ROUND(Inputs!$BC353*BA356,0)))</f>
        <v/>
      </c>
      <c r="CG356" s="46" t="str">
        <f>IF(Inputs!$B353="","",(ROUND(Inputs!$BC353*BB356,0)))</f>
        <v/>
      </c>
      <c r="CH356" s="46" t="str">
        <f>IF(Inputs!$B353="","",(ROUND(Inputs!$BC353*BC356,0)))</f>
        <v/>
      </c>
      <c r="CI356" s="46" t="str">
        <f>IF(Inputs!$B353="","",(ROUND(Inputs!$BC353*BD356,0)))</f>
        <v/>
      </c>
      <c r="CJ356" s="46" t="str">
        <f>IF(Inputs!$B353="","",(ROUND(Inputs!$BC353*BE356,0)))</f>
        <v/>
      </c>
      <c r="CK356" s="46" t="str">
        <f>IF(Inputs!$B353="","",(ROUND(Inputs!$BC353*BF356,0)))</f>
        <v/>
      </c>
      <c r="CL356" s="46" t="str">
        <f>IF(Inputs!$B353="","",(ROUND(Inputs!$BC353*BG356,0)))</f>
        <v/>
      </c>
      <c r="CM356" s="46" t="str">
        <f>IF(Inputs!$B353="","",(ROUND(Inputs!$BC353*BH356,0)))</f>
        <v/>
      </c>
      <c r="CN356" s="46" t="str">
        <f>IF(Inputs!$B353="","",(ROUND(Inputs!$BC353*BI356,0)))</f>
        <v/>
      </c>
      <c r="CO356" s="46" t="str">
        <f>IF(Inputs!$B353="","",(ROUND(Inputs!$BC353*BJ356,0)))</f>
        <v/>
      </c>
      <c r="CP356" s="46" t="str">
        <f>IF(Inputs!$B353="","",(ROUND(Inputs!$BC353*BK356,0)))</f>
        <v/>
      </c>
      <c r="CQ356" s="46" t="str">
        <f>IF(Inputs!$B353="","",(ROUND(Inputs!$BC353*BL356,0)))</f>
        <v/>
      </c>
      <c r="CR356" s="46" t="str">
        <f>IF(Inputs!$B353="","",(ROUND(Inputs!$BC353*BM356,0)))</f>
        <v/>
      </c>
      <c r="CV356" s="46" t="str">
        <f>IF(A356="","",IF(AND(CV$4&lt;=Inputs!$CQ353,CV$4&gt;=Inputs!$CP353),Inputs!$AR353/(Inputs!$CQ353-Inputs!$CP353+1),0)+IF(CV$4=Inputs!$CL353,Inputs!$BD353,0))</f>
        <v/>
      </c>
      <c r="CW356" s="46" t="str">
        <f>IF(B356="","",IF(AND(CW$4&lt;=Inputs!$CQ353,CW$4&gt;=Inputs!$CP353),Inputs!$AR353/(Inputs!$CQ353-Inputs!$CP353+1),0)+IF(CW$4=Inputs!$CL353,Inputs!$BD353,0))</f>
        <v/>
      </c>
      <c r="CX356" s="46" t="str">
        <f>IF(C356="","",IF(AND(CX$4&lt;=Inputs!$CQ353,CX$4&gt;=Inputs!$CP353),Inputs!$AR353/(Inputs!$CQ353-Inputs!$CP353+1),0)+IF(CX$4=Inputs!$CL353,Inputs!$BD353,0))</f>
        <v/>
      </c>
      <c r="CY356" s="46" t="str">
        <f>IF(D356="","",IF(AND(CY$4&lt;=Inputs!$CQ353,CY$4&gt;=Inputs!$CP353),Inputs!$AR353/(Inputs!$CQ353-Inputs!$CP353+1),0)+IF(CY$4=Inputs!$CL353,Inputs!$BD353,0))</f>
        <v/>
      </c>
      <c r="CZ356" s="46" t="str">
        <f>IF(E356="","",IF(AND(CZ$4&lt;=Inputs!$CQ353,CZ$4&gt;=Inputs!$CP353),Inputs!$AR353/(Inputs!$CQ353-Inputs!$CP353+1),0)+IF(CZ$4=Inputs!$CL353,Inputs!$BD353,0))</f>
        <v/>
      </c>
      <c r="DA356" s="46" t="str">
        <f>IF(F356="","",IF(AND(DA$4&lt;=Inputs!$CQ353,DA$4&gt;=Inputs!$CP353),Inputs!$AR353/(Inputs!$CQ353-Inputs!$CP353+1),0)+IF(DA$4=Inputs!$CL353,Inputs!$BD353,0))</f>
        <v/>
      </c>
      <c r="DB356" s="46" t="str">
        <f>IF(G356="","",IF(AND(DB$4&lt;=Inputs!$CQ353,DB$4&gt;=Inputs!$CP353),Inputs!$AR353/(Inputs!$CQ353-Inputs!$CP353+1),0)+IF(DB$4=Inputs!$CL353,Inputs!$BD353,0))</f>
        <v/>
      </c>
      <c r="DC356" s="46" t="str">
        <f>IF(H356="","",IF(AND(DC$4&lt;=Inputs!$CQ353,DC$4&gt;=Inputs!$CP353),Inputs!$AR353/(Inputs!$CQ353-Inputs!$CP353+1),0)+IF(DC$4=Inputs!$CL353,Inputs!$BD353,0))</f>
        <v/>
      </c>
      <c r="DD356" s="46" t="str">
        <f>IF(I356="","",IF(AND(DD$4&lt;=Inputs!$CQ353,DD$4&gt;=Inputs!$CP353),Inputs!$AR353/(Inputs!$CQ353-Inputs!$CP353+1),0)+IF(DD$4=Inputs!$CL353,Inputs!$BD353,0))</f>
        <v/>
      </c>
      <c r="DE356" s="46" t="str">
        <f>IF(J356="","",IF(AND(DE$4&lt;=Inputs!$CQ353,DE$4&gt;=Inputs!$CP353),Inputs!$AR353/(Inputs!$CQ353-Inputs!$CP353+1),0)+IF(DE$4=Inputs!$CL353,Inputs!$BD353,0))</f>
        <v/>
      </c>
      <c r="DF356" s="46" t="str">
        <f>IF(K356="","",IF(AND(DF$4&lt;=Inputs!$CQ353,DF$4&gt;=Inputs!$CP353),Inputs!$AR353/(Inputs!$CQ353-Inputs!$CP353+1),0)+IF(DF$4=Inputs!$CL353,Inputs!$BD353,0))</f>
        <v/>
      </c>
      <c r="DG356" s="46" t="str">
        <f>IF(L356="","",IF(AND(DG$4&lt;=Inputs!$CQ353,DG$4&gt;=Inputs!$CP353),Inputs!$AR353/(Inputs!$CQ353-Inputs!$CP353+1),0)+IF(DG$4=Inputs!$CL353,Inputs!$BD353,0))</f>
        <v/>
      </c>
      <c r="DH356" s="46" t="str">
        <f>IF(M356="","",IF(AND(DH$4&lt;=Inputs!$CQ353,DH$4&gt;=Inputs!$CP353),Inputs!$AR353/(Inputs!$CQ353-Inputs!$CP353+1),0)+IF(DH$4=Inputs!$CL353,Inputs!$BD353,0))</f>
        <v/>
      </c>
      <c r="DI356" s="46" t="str">
        <f>IF(N356="","",IF(AND(DI$4&lt;=Inputs!$CQ353,DI$4&gt;=Inputs!$CP353),Inputs!$AR353/(Inputs!$CQ353-Inputs!$CP353+1),0)+IF(DI$4=Inputs!$CL353,Inputs!$BD353,0))</f>
        <v/>
      </c>
      <c r="DJ356" s="46" t="str">
        <f>IF(O356="","",IF(AND(DJ$4&lt;=Inputs!$CQ353,DJ$4&gt;=Inputs!$CP353),Inputs!$AR353/(Inputs!$CQ353-Inputs!$CP353+1),0)+IF(DJ$4=Inputs!$CL353,Inputs!$BD353,0))</f>
        <v/>
      </c>
      <c r="DK356" s="46" t="str">
        <f>IF(P356="","",IF(AND(DK$4&lt;=Inputs!$CQ353,DK$4&gt;=Inputs!$CP353),Inputs!$AR353/(Inputs!$CQ353-Inputs!$CP353+1),0)+IF(DK$4=Inputs!$CL353,Inputs!$BD353,0))</f>
        <v/>
      </c>
      <c r="DL356" s="46" t="str">
        <f>IF(Q356="","",IF(AND(DL$4&lt;=Inputs!$CQ353,DL$4&gt;=Inputs!$CP353),Inputs!$AR353/(Inputs!$CQ353-Inputs!$CP353+1),0)+IF(DL$4=Inputs!$CL353,Inputs!$BD353,0))</f>
        <v/>
      </c>
      <c r="DM356" s="46" t="str">
        <f>IF(R356="","",IF(AND(DM$4&lt;=Inputs!$CQ353,DM$4&gt;=Inputs!$CP353),Inputs!$AR353/(Inputs!$CQ353-Inputs!$CP353+1),0)+IF(DM$4=Inputs!$CL353,Inputs!$BD353,0))</f>
        <v/>
      </c>
      <c r="DN356" s="46" t="str">
        <f>IF(S356="","",IF(AND(DN$4&lt;=Inputs!$CQ353,DN$4&gt;=Inputs!$CP353),Inputs!$AR353/(Inputs!$CQ353-Inputs!$CP353+1),0)+IF(DN$4=Inputs!$CL353,Inputs!$BD353,0))</f>
        <v/>
      </c>
      <c r="DO356" s="46" t="str">
        <f>IF(T356="","",IF(AND(DO$4&lt;=Inputs!$CQ353,DO$4&gt;=Inputs!$CP353),Inputs!$AR353/(Inputs!$CQ353-Inputs!$CP353+1),0)+IF(DO$4=Inputs!$CL353,Inputs!$BD353,0))</f>
        <v/>
      </c>
      <c r="DP356" s="46" t="str">
        <f>IF(U356="","",IF(AND(DP$4&lt;=Inputs!$CQ353,DP$4&gt;=Inputs!$CP353),Inputs!$AR353/(Inputs!$CQ353-Inputs!$CP353+1),0)+IF(DP$4=Inputs!$CL353,Inputs!$BD353,0))</f>
        <v/>
      </c>
      <c r="DQ356" s="46" t="str">
        <f>IF(V356="","",IF(AND(DQ$4&lt;=Inputs!$CQ353,DQ$4&gt;=Inputs!$CP353),Inputs!$AR353/(Inputs!$CQ353-Inputs!$CP353+1),0)+IF(DQ$4=Inputs!$CL353,Inputs!$BD353,0))</f>
        <v/>
      </c>
      <c r="DR356" s="46" t="str">
        <f>IF(W356="","",IF(AND(DR$4&lt;=Inputs!$CQ353,DR$4&gt;=Inputs!$CP353),Inputs!$AR353/(Inputs!$CQ353-Inputs!$CP353+1),0)+IF(DR$4=Inputs!$CL353,Inputs!$BD353,0))</f>
        <v/>
      </c>
      <c r="DS356" s="46" t="str">
        <f>IF(X356="","",IF(AND(DS$4&lt;=Inputs!$CQ353,DS$4&gt;=Inputs!$CP353),Inputs!$AR353/(Inputs!$CQ353-Inputs!$CP353+1),0)+IF(DS$4=Inputs!$CL353,Inputs!$BD353,0))</f>
        <v/>
      </c>
      <c r="DT356" s="46" t="str">
        <f>IF(Y356="","",IF(AND(DT$4&lt;=Inputs!$CQ353,DT$4&gt;=Inputs!$CP353),Inputs!$AR353/(Inputs!$CQ353-Inputs!$CP353+1),0)+IF(DT$4=Inputs!$CL353,Inputs!$BD353,0))</f>
        <v/>
      </c>
      <c r="DU356" s="46" t="str">
        <f>IF(Z356="","",IF(AND(DU$4&lt;=Inputs!$CQ353,DU$4&gt;=Inputs!$CP353),Inputs!$AR353/(Inputs!$CQ353-Inputs!$CP353+1),0)+IF(DU$4=Inputs!$CL353,Inputs!$BD353,0))</f>
        <v/>
      </c>
      <c r="DV356" s="46" t="str">
        <f>IF(AA356="","",IF(AND(DV$4&lt;=Inputs!$CQ353,DV$4&gt;=Inputs!$CP353),Inputs!$AR353/(Inputs!$CQ353-Inputs!$CP353+1),0)+IF(DV$4=Inputs!$CL353,Inputs!$BD353,0))</f>
        <v/>
      </c>
      <c r="DW356" s="46" t="str">
        <f>IF(AB356="","",IF(AND(DW$4&lt;=Inputs!$CQ353,DW$4&gt;=Inputs!$CP353),Inputs!$AR353/(Inputs!$CQ353-Inputs!$CP353+1),0)+IF(DW$4=Inputs!$CL353,Inputs!$BD353,0))</f>
        <v/>
      </c>
      <c r="DX356" s="46" t="str">
        <f>IF(AC356="","",IF(AND(DX$4&lt;=Inputs!$CQ353,DX$4&gt;=Inputs!$CP353),Inputs!$AR353/(Inputs!$CQ353-Inputs!$CP353+1),0)+IF(DX$4=Inputs!$CL353,Inputs!$BD353,0))</f>
        <v/>
      </c>
      <c r="DY356" s="46" t="str">
        <f>IF(AD356="","",IF(AND(DY$4&lt;=Inputs!$CQ353,DY$4&gt;=Inputs!$CP353),Inputs!$AR353/(Inputs!$CQ353-Inputs!$CP353+1),0)+IF(DY$4=Inputs!$CL353,Inputs!$BD353,0))</f>
        <v/>
      </c>
      <c r="DZ356" s="46" t="str">
        <f t="shared" si="14"/>
        <v/>
      </c>
    </row>
    <row r="357" spans="1:130">
      <c r="A357" s="7" t="str">
        <f>IF(Inputs!A354="","",Inputs!A354)</f>
        <v/>
      </c>
      <c r="B357" t="str">
        <f>IF(Inputs!B354="","",Inputs!B354)</f>
        <v/>
      </c>
      <c r="C357" s="46" t="str">
        <f>IF(Inputs!$B354="","",BO357-CV357)</f>
        <v/>
      </c>
      <c r="D357" s="46" t="str">
        <f>IF(Inputs!$B354="","",BP357-CW357)</f>
        <v/>
      </c>
      <c r="E357" s="46" t="str">
        <f>IF(Inputs!$B354="","",BQ357-CX357)</f>
        <v/>
      </c>
      <c r="F357" s="46" t="str">
        <f>IF(Inputs!$B354="","",BR357-CY357)</f>
        <v/>
      </c>
      <c r="G357" s="46" t="str">
        <f>IF(Inputs!$B354="","",BS357-CZ357)</f>
        <v/>
      </c>
      <c r="H357" s="46" t="str">
        <f>IF(Inputs!$B354="","",BT357-DA357)</f>
        <v/>
      </c>
      <c r="I357" s="46" t="str">
        <f>IF(Inputs!$B354="","",BU357-DB357)</f>
        <v/>
      </c>
      <c r="J357" s="46" t="str">
        <f>IF(Inputs!$B354="","",BV357-DC357)</f>
        <v/>
      </c>
      <c r="K357" s="46" t="str">
        <f>IF(Inputs!$B354="","",BW357-DD357)</f>
        <v/>
      </c>
      <c r="L357" s="46" t="str">
        <f>IF(Inputs!$B354="","",BX357-DE357)</f>
        <v/>
      </c>
      <c r="M357" s="46" t="str">
        <f>IF(Inputs!$B354="","",BY357-DF357)</f>
        <v/>
      </c>
      <c r="N357" s="46" t="str">
        <f>IF(Inputs!$B354="","",BZ357-DG357)</f>
        <v/>
      </c>
      <c r="O357" s="46" t="str">
        <f>IF(Inputs!$B354="","",CA357-DH357)</f>
        <v/>
      </c>
      <c r="P357" s="46" t="str">
        <f>IF(Inputs!$B354="","",CB357-DI357)</f>
        <v/>
      </c>
      <c r="Q357" s="46" t="str">
        <f>IF(Inputs!$B354="","",CC357-DJ357)</f>
        <v/>
      </c>
      <c r="R357" s="46" t="str">
        <f>IF(Inputs!$B354="","",CD357-DK357)</f>
        <v/>
      </c>
      <c r="S357" s="46" t="str">
        <f>IF(Inputs!$B354="","",CE357-DL357)</f>
        <v/>
      </c>
      <c r="T357" s="46" t="str">
        <f>IF(Inputs!$B354="","",CF357-DM357)</f>
        <v/>
      </c>
      <c r="U357" s="46" t="str">
        <f>IF(Inputs!$B354="","",CG357-DN357)</f>
        <v/>
      </c>
      <c r="V357" s="46" t="str">
        <f>IF(Inputs!$B354="","",CH357-DO357)</f>
        <v/>
      </c>
      <c r="W357" s="46" t="str">
        <f>IF(Inputs!$B354="","",CI357-DP357)</f>
        <v/>
      </c>
      <c r="X357" s="46" t="str">
        <f>IF(Inputs!$B354="","",CJ357-DQ357)</f>
        <v/>
      </c>
      <c r="Y357" s="46" t="str">
        <f>IF(Inputs!$B354="","",CK357-DR357)</f>
        <v/>
      </c>
      <c r="Z357" s="46" t="str">
        <f>IF(Inputs!$B354="","",CL357-DS357)</f>
        <v/>
      </c>
      <c r="AA357" s="46" t="str">
        <f>IF(Inputs!$B354="","",CM357-DT357)</f>
        <v/>
      </c>
      <c r="AB357" s="46" t="str">
        <f>IF(Inputs!$B354="","",CN357-DU357)</f>
        <v/>
      </c>
      <c r="AC357" s="46" t="str">
        <f>IF(Inputs!$B354="","",CO357-DV357)</f>
        <v/>
      </c>
      <c r="AD357" s="46" t="str">
        <f>IF(Inputs!$B354="","",CP357-DW357)</f>
        <v/>
      </c>
      <c r="AE357" s="46" t="str">
        <f>IF(Inputs!$B354="","",CQ357-DX357)</f>
        <v/>
      </c>
      <c r="AF357" s="46" t="str">
        <f>IF(Inputs!$B354="","",CR357-DY357)</f>
        <v/>
      </c>
      <c r="AG357" s="50" t="str">
        <f t="shared" si="15"/>
        <v/>
      </c>
      <c r="AH357" s="50"/>
      <c r="AJ357" s="27">
        <f>IF(AND(Inputs!$CO354=0,AJ$4&gt;=Inputs!$CM354),1,IF(AND(AJ$4&gt;=Inputs!$CM354,AJ$4&lt;Inputs!$CN354),1,IF(AND(AJ$4=Inputs!$CN354,AJ$4=Inputs!$CO354),1,IF(OR(AND(AJ$4=Inputs!$CN354+1,Inputs!$CN354=Inputs!$CO354),AND(AJ$4=Inputs!$CN354+2,Inputs!$CN354=Inputs!$CO354)),0,IF(AJ$4=Inputs!$CN354,0.8,IF(AJ$4=Inputs!$CN354+1,0.6,IF(AJ$4=Inputs!$CN354+2,0.4,IF(AJ$4=Inputs!$CO354,0.2,IF(AND(AJ$4&gt;=Inputs!$CL354,AJ$4&lt;Inputs!$CM354),(AJ$4-Inputs!$CL354+1)/(Inputs!$AI354+1),0)))))))))</f>
        <v>0</v>
      </c>
      <c r="AK357" s="27">
        <f>IF(AND(Inputs!$CO354=0,AK$4&gt;=Inputs!$CM354),1,IF(AND(AK$4&gt;=Inputs!$CM354,AK$4&lt;Inputs!$CN354),1,IF(AND(AK$4=Inputs!$CN354,AK$4=Inputs!$CO354),1,IF(OR(AND(AK$4=Inputs!$CN354+1,Inputs!$CN354=Inputs!$CO354),AND(AK$4=Inputs!$CN354+2,Inputs!$CN354=Inputs!$CO354)),0,IF(AK$4=Inputs!$CN354,0.8,IF(AK$4=Inputs!$CN354+1,0.6,IF(AK$4=Inputs!$CN354+2,0.4,IF(AK$4=Inputs!$CO354,0.2,IF(AND(AK$4&gt;=Inputs!$CL354,AK$4&lt;Inputs!$CM354),(AK$4-Inputs!$CL354+1)/(Inputs!$AI354+1),0)))))))))</f>
        <v>0</v>
      </c>
      <c r="AL357" s="27">
        <f>IF(AND(Inputs!$CO354=0,AL$4&gt;=Inputs!$CM354),1,IF(AND(AL$4&gt;=Inputs!$CM354,AL$4&lt;Inputs!$CN354),1,IF(AND(AL$4=Inputs!$CN354,AL$4=Inputs!$CO354),1,IF(OR(AND(AL$4=Inputs!$CN354+1,Inputs!$CN354=Inputs!$CO354),AND(AL$4=Inputs!$CN354+2,Inputs!$CN354=Inputs!$CO354)),0,IF(AL$4=Inputs!$CN354,0.8,IF(AL$4=Inputs!$CN354+1,0.6,IF(AL$4=Inputs!$CN354+2,0.4,IF(AL$4=Inputs!$CO354,0.2,IF(AND(AL$4&gt;=Inputs!$CL354,AL$4&lt;Inputs!$CM354),(AL$4-Inputs!$CL354+1)/(Inputs!$AI354+1),0)))))))))</f>
        <v>0</v>
      </c>
      <c r="AM357" s="27">
        <f>IF(AND(Inputs!$CO354=0,AM$4&gt;=Inputs!$CM354),1,IF(AND(AM$4&gt;=Inputs!$CM354,AM$4&lt;Inputs!$CN354),1,IF(AND(AM$4=Inputs!$CN354,AM$4=Inputs!$CO354),1,IF(OR(AND(AM$4=Inputs!$CN354+1,Inputs!$CN354=Inputs!$CO354),AND(AM$4=Inputs!$CN354+2,Inputs!$CN354=Inputs!$CO354)),0,IF(AM$4=Inputs!$CN354,0.8,IF(AM$4=Inputs!$CN354+1,0.6,IF(AM$4=Inputs!$CN354+2,0.4,IF(AM$4=Inputs!$CO354,0.2,IF(AND(AM$4&gt;=Inputs!$CL354,AM$4&lt;Inputs!$CM354),(AM$4-Inputs!$CL354+1)/(Inputs!$AI354+1),0)))))))))</f>
        <v>0</v>
      </c>
      <c r="AN357" s="27">
        <f>IF(AND(Inputs!$CO354=0,AN$4&gt;=Inputs!$CM354),1,IF(AND(AN$4&gt;=Inputs!$CM354,AN$4&lt;Inputs!$CN354),1,IF(AND(AN$4=Inputs!$CN354,AN$4=Inputs!$CO354),1,IF(OR(AND(AN$4=Inputs!$CN354+1,Inputs!$CN354=Inputs!$CO354),AND(AN$4=Inputs!$CN354+2,Inputs!$CN354=Inputs!$CO354)),0,IF(AN$4=Inputs!$CN354,0.8,IF(AN$4=Inputs!$CN354+1,0.6,IF(AN$4=Inputs!$CN354+2,0.4,IF(AN$4=Inputs!$CO354,0.2,IF(AND(AN$4&gt;=Inputs!$CL354,AN$4&lt;Inputs!$CM354),(AN$4-Inputs!$CL354+1)/(Inputs!$AI354+1),0)))))))))</f>
        <v>0</v>
      </c>
      <c r="AO357" s="27">
        <f>IF(AND(Inputs!$CO354=0,AO$4&gt;=Inputs!$CM354),1,IF(AND(AO$4&gt;=Inputs!$CM354,AO$4&lt;Inputs!$CN354),1,IF(AND(AO$4=Inputs!$CN354,AO$4=Inputs!$CO354),1,IF(OR(AND(AO$4=Inputs!$CN354+1,Inputs!$CN354=Inputs!$CO354),AND(AO$4=Inputs!$CN354+2,Inputs!$CN354=Inputs!$CO354)),0,IF(AO$4=Inputs!$CN354,0.8,IF(AO$4=Inputs!$CN354+1,0.6,IF(AO$4=Inputs!$CN354+2,0.4,IF(AO$4=Inputs!$CO354,0.2,IF(AND(AO$4&gt;=Inputs!$CL354,AO$4&lt;Inputs!$CM354),(AO$4-Inputs!$CL354+1)/(Inputs!$AI354+1),0)))))))))</f>
        <v>0</v>
      </c>
      <c r="AP357" s="27">
        <f>IF(AND(Inputs!$CO354=0,AP$4&gt;=Inputs!$CM354),1,IF(AND(AP$4&gt;=Inputs!$CM354,AP$4&lt;Inputs!$CN354),1,IF(AND(AP$4=Inputs!$CN354,AP$4=Inputs!$CO354),1,IF(OR(AND(AP$4=Inputs!$CN354+1,Inputs!$CN354=Inputs!$CO354),AND(AP$4=Inputs!$CN354+2,Inputs!$CN354=Inputs!$CO354)),0,IF(AP$4=Inputs!$CN354,0.8,IF(AP$4=Inputs!$CN354+1,0.6,IF(AP$4=Inputs!$CN354+2,0.4,IF(AP$4=Inputs!$CO354,0.2,IF(AND(AP$4&gt;=Inputs!$CL354,AP$4&lt;Inputs!$CM354),(AP$4-Inputs!$CL354+1)/(Inputs!$AI354+1),0)))))))))</f>
        <v>0</v>
      </c>
      <c r="AQ357" s="27">
        <f>IF(AND(Inputs!$CO354=0,AQ$4&gt;=Inputs!$CM354),1,IF(AND(AQ$4&gt;=Inputs!$CM354,AQ$4&lt;Inputs!$CN354),1,IF(AND(AQ$4=Inputs!$CN354,AQ$4=Inputs!$CO354),1,IF(OR(AND(AQ$4=Inputs!$CN354+1,Inputs!$CN354=Inputs!$CO354),AND(AQ$4=Inputs!$CN354+2,Inputs!$CN354=Inputs!$CO354)),0,IF(AQ$4=Inputs!$CN354,0.8,IF(AQ$4=Inputs!$CN354+1,0.6,IF(AQ$4=Inputs!$CN354+2,0.4,IF(AQ$4=Inputs!$CO354,0.2,IF(AND(AQ$4&gt;=Inputs!$CL354,AQ$4&lt;Inputs!$CM354),(AQ$4-Inputs!$CL354+1)/(Inputs!$AI354+1),0)))))))))</f>
        <v>0</v>
      </c>
      <c r="AR357" s="27">
        <f>IF(AND(Inputs!$CO354=0,AR$4&gt;=Inputs!$CM354),1,IF(AND(AR$4&gt;=Inputs!$CM354,AR$4&lt;Inputs!$CN354),1,IF(AND(AR$4=Inputs!$CN354,AR$4=Inputs!$CO354),1,IF(OR(AND(AR$4=Inputs!$CN354+1,Inputs!$CN354=Inputs!$CO354),AND(AR$4=Inputs!$CN354+2,Inputs!$CN354=Inputs!$CO354)),0,IF(AR$4=Inputs!$CN354,0.8,IF(AR$4=Inputs!$CN354+1,0.6,IF(AR$4=Inputs!$CN354+2,0.4,IF(AR$4=Inputs!$CO354,0.2,IF(AND(AR$4&gt;=Inputs!$CL354,AR$4&lt;Inputs!$CM354),(AR$4-Inputs!$CL354+1)/(Inputs!$AI354+1),0)))))))))</f>
        <v>0</v>
      </c>
      <c r="AS357" s="27">
        <f>IF(AND(Inputs!$CO354=0,AS$4&gt;=Inputs!$CM354),1,IF(AND(AS$4&gt;=Inputs!$CM354,AS$4&lt;Inputs!$CN354),1,IF(AND(AS$4=Inputs!$CN354,AS$4=Inputs!$CO354),1,IF(OR(AND(AS$4=Inputs!$CN354+1,Inputs!$CN354=Inputs!$CO354),AND(AS$4=Inputs!$CN354+2,Inputs!$CN354=Inputs!$CO354)),0,IF(AS$4=Inputs!$CN354,0.8,IF(AS$4=Inputs!$CN354+1,0.6,IF(AS$4=Inputs!$CN354+2,0.4,IF(AS$4=Inputs!$CO354,0.2,IF(AND(AS$4&gt;=Inputs!$CL354,AS$4&lt;Inputs!$CM354),(AS$4-Inputs!$CL354+1)/(Inputs!$AI354+1),0)))))))))</f>
        <v>0</v>
      </c>
      <c r="AT357" s="27">
        <f>IF(AND(Inputs!$CO354=0,AT$4&gt;=Inputs!$CM354),1,IF(AND(AT$4&gt;=Inputs!$CM354,AT$4&lt;Inputs!$CN354),1,IF(AND(AT$4=Inputs!$CN354,AT$4=Inputs!$CO354),1,IF(OR(AND(AT$4=Inputs!$CN354+1,Inputs!$CN354=Inputs!$CO354),AND(AT$4=Inputs!$CN354+2,Inputs!$CN354=Inputs!$CO354)),0,IF(AT$4=Inputs!$CN354,0.8,IF(AT$4=Inputs!$CN354+1,0.6,IF(AT$4=Inputs!$CN354+2,0.4,IF(AT$4=Inputs!$CO354,0.2,IF(AND(AT$4&gt;=Inputs!$CL354,AT$4&lt;Inputs!$CM354),(AT$4-Inputs!$CL354+1)/(Inputs!$AI354+1),0)))))))))</f>
        <v>0</v>
      </c>
      <c r="AU357" s="27">
        <f>IF(AND(Inputs!$CO354=0,AU$4&gt;=Inputs!$CM354),1,IF(AND(AU$4&gt;=Inputs!$CM354,AU$4&lt;Inputs!$CN354),1,IF(AND(AU$4=Inputs!$CN354,AU$4=Inputs!$CO354),1,IF(OR(AND(AU$4=Inputs!$CN354+1,Inputs!$CN354=Inputs!$CO354),AND(AU$4=Inputs!$CN354+2,Inputs!$CN354=Inputs!$CO354)),0,IF(AU$4=Inputs!$CN354,0.8,IF(AU$4=Inputs!$CN354+1,0.6,IF(AU$4=Inputs!$CN354+2,0.4,IF(AU$4=Inputs!$CO354,0.2,IF(AND(AU$4&gt;=Inputs!$CL354,AU$4&lt;Inputs!$CM354),(AU$4-Inputs!$CL354+1)/(Inputs!$AI354+1),0)))))))))</f>
        <v>0</v>
      </c>
      <c r="AV357" s="27">
        <f>IF(AND(Inputs!$CO354=0,AV$4&gt;=Inputs!$CM354),1,IF(AND(AV$4&gt;=Inputs!$CM354,AV$4&lt;Inputs!$CN354),1,IF(AND(AV$4=Inputs!$CN354,AV$4=Inputs!$CO354),1,IF(OR(AND(AV$4=Inputs!$CN354+1,Inputs!$CN354=Inputs!$CO354),AND(AV$4=Inputs!$CN354+2,Inputs!$CN354=Inputs!$CO354)),0,IF(AV$4=Inputs!$CN354,0.8,IF(AV$4=Inputs!$CN354+1,0.6,IF(AV$4=Inputs!$CN354+2,0.4,IF(AV$4=Inputs!$CO354,0.2,IF(AND(AV$4&gt;=Inputs!$CL354,AV$4&lt;Inputs!$CM354),(AV$4-Inputs!$CL354+1)/(Inputs!$AI354+1),0)))))))))</f>
        <v>0</v>
      </c>
      <c r="AW357" s="27">
        <f>IF(AND(Inputs!$CO354=0,AW$4&gt;=Inputs!$CM354),1,IF(AND(AW$4&gt;=Inputs!$CM354,AW$4&lt;Inputs!$CN354),1,IF(AND(AW$4=Inputs!$CN354,AW$4=Inputs!$CO354),1,IF(OR(AND(AW$4=Inputs!$CN354+1,Inputs!$CN354=Inputs!$CO354),AND(AW$4=Inputs!$CN354+2,Inputs!$CN354=Inputs!$CO354)),0,IF(AW$4=Inputs!$CN354,0.8,IF(AW$4=Inputs!$CN354+1,0.6,IF(AW$4=Inputs!$CN354+2,0.4,IF(AW$4=Inputs!$CO354,0.2,IF(AND(AW$4&gt;=Inputs!$CL354,AW$4&lt;Inputs!$CM354),(AW$4-Inputs!$CL354+1)/(Inputs!$AI354+1),0)))))))))</f>
        <v>0</v>
      </c>
      <c r="AX357" s="27">
        <f>IF(AND(Inputs!$CO354=0,AX$4&gt;=Inputs!$CM354),1,IF(AND(AX$4&gt;=Inputs!$CM354,AX$4&lt;Inputs!$CN354),1,IF(AND(AX$4=Inputs!$CN354,AX$4=Inputs!$CO354),1,IF(OR(AND(AX$4=Inputs!$CN354+1,Inputs!$CN354=Inputs!$CO354),AND(AX$4=Inputs!$CN354+2,Inputs!$CN354=Inputs!$CO354)),0,IF(AX$4=Inputs!$CN354,0.8,IF(AX$4=Inputs!$CN354+1,0.6,IF(AX$4=Inputs!$CN354+2,0.4,IF(AX$4=Inputs!$CO354,0.2,IF(AND(AX$4&gt;=Inputs!$CL354,AX$4&lt;Inputs!$CM354),(AX$4-Inputs!$CL354+1)/(Inputs!$AI354+1),0)))))))))</f>
        <v>0</v>
      </c>
      <c r="AY357" s="27">
        <f>IF(AND(Inputs!$CO354=0,AY$4&gt;=Inputs!$CM354),1,IF(AND(AY$4&gt;=Inputs!$CM354,AY$4&lt;Inputs!$CN354),1,IF(AND(AY$4=Inputs!$CN354,AY$4=Inputs!$CO354),1,IF(OR(AND(AY$4=Inputs!$CN354+1,Inputs!$CN354=Inputs!$CO354),AND(AY$4=Inputs!$CN354+2,Inputs!$CN354=Inputs!$CO354)),0,IF(AY$4=Inputs!$CN354,0.8,IF(AY$4=Inputs!$CN354+1,0.6,IF(AY$4=Inputs!$CN354+2,0.4,IF(AY$4=Inputs!$CO354,0.2,IF(AND(AY$4&gt;=Inputs!$CL354,AY$4&lt;Inputs!$CM354),(AY$4-Inputs!$CL354+1)/(Inputs!$AI354+1),0)))))))))</f>
        <v>0</v>
      </c>
      <c r="AZ357" s="27">
        <f>IF(AND(Inputs!$CO354=0,AZ$4&gt;=Inputs!$CM354),1,IF(AND(AZ$4&gt;=Inputs!$CM354,AZ$4&lt;Inputs!$CN354),1,IF(AND(AZ$4=Inputs!$CN354,AZ$4=Inputs!$CO354),1,IF(OR(AND(AZ$4=Inputs!$CN354+1,Inputs!$CN354=Inputs!$CO354),AND(AZ$4=Inputs!$CN354+2,Inputs!$CN354=Inputs!$CO354)),0,IF(AZ$4=Inputs!$CN354,0.8,IF(AZ$4=Inputs!$CN354+1,0.6,IF(AZ$4=Inputs!$CN354+2,0.4,IF(AZ$4=Inputs!$CO354,0.2,IF(AND(AZ$4&gt;=Inputs!$CL354,AZ$4&lt;Inputs!$CM354),(AZ$4-Inputs!$CL354+1)/(Inputs!$AI354+1),0)))))))))</f>
        <v>0</v>
      </c>
      <c r="BA357" s="27">
        <f>IF(AND(Inputs!$CO354=0,BA$4&gt;=Inputs!$CM354),1,IF(AND(BA$4&gt;=Inputs!$CM354,BA$4&lt;Inputs!$CN354),1,IF(AND(BA$4=Inputs!$CN354,BA$4=Inputs!$CO354),1,IF(OR(AND(BA$4=Inputs!$CN354+1,Inputs!$CN354=Inputs!$CO354),AND(BA$4=Inputs!$CN354+2,Inputs!$CN354=Inputs!$CO354)),0,IF(BA$4=Inputs!$CN354,0.8,IF(BA$4=Inputs!$CN354+1,0.6,IF(BA$4=Inputs!$CN354+2,0.4,IF(BA$4=Inputs!$CO354,0.2,IF(AND(BA$4&gt;=Inputs!$CL354,BA$4&lt;Inputs!$CM354),(BA$4-Inputs!$CL354+1)/(Inputs!$AI354+1),0)))))))))</f>
        <v>0</v>
      </c>
      <c r="BB357" s="27">
        <f>IF(AND(Inputs!$CO354=0,BB$4&gt;=Inputs!$CM354),1,IF(AND(BB$4&gt;=Inputs!$CM354,BB$4&lt;Inputs!$CN354),1,IF(AND(BB$4=Inputs!$CN354,BB$4=Inputs!$CO354),1,IF(OR(AND(BB$4=Inputs!$CN354+1,Inputs!$CN354=Inputs!$CO354),AND(BB$4=Inputs!$CN354+2,Inputs!$CN354=Inputs!$CO354)),0,IF(BB$4=Inputs!$CN354,0.8,IF(BB$4=Inputs!$CN354+1,0.6,IF(BB$4=Inputs!$CN354+2,0.4,IF(BB$4=Inputs!$CO354,0.2,IF(AND(BB$4&gt;=Inputs!$CL354,BB$4&lt;Inputs!$CM354),(BB$4-Inputs!$CL354+1)/(Inputs!$AI354+1),0)))))))))</f>
        <v>0</v>
      </c>
      <c r="BC357" s="27">
        <f>IF(AND(Inputs!$CO354=0,BC$4&gt;=Inputs!$CM354),1,IF(AND(BC$4&gt;=Inputs!$CM354,BC$4&lt;Inputs!$CN354),1,IF(AND(BC$4=Inputs!$CN354,BC$4=Inputs!$CO354),1,IF(OR(AND(BC$4=Inputs!$CN354+1,Inputs!$CN354=Inputs!$CO354),AND(BC$4=Inputs!$CN354+2,Inputs!$CN354=Inputs!$CO354)),0,IF(BC$4=Inputs!$CN354,0.8,IF(BC$4=Inputs!$CN354+1,0.6,IF(BC$4=Inputs!$CN354+2,0.4,IF(BC$4=Inputs!$CO354,0.2,IF(AND(BC$4&gt;=Inputs!$CL354,BC$4&lt;Inputs!$CM354),(BC$4-Inputs!$CL354+1)/(Inputs!$AI354+1),0)))))))))</f>
        <v>0</v>
      </c>
      <c r="BD357" s="27">
        <f>IF(AND(Inputs!$CO354=0,BD$4&gt;=Inputs!$CM354),1,IF(AND(BD$4&gt;=Inputs!$CM354,BD$4&lt;Inputs!$CN354),1,IF(AND(BD$4=Inputs!$CN354,BD$4=Inputs!$CO354),1,IF(OR(AND(BD$4=Inputs!$CN354+1,Inputs!$CN354=Inputs!$CO354),AND(BD$4=Inputs!$CN354+2,Inputs!$CN354=Inputs!$CO354)),0,IF(BD$4=Inputs!$CN354,0.8,IF(BD$4=Inputs!$CN354+1,0.6,IF(BD$4=Inputs!$CN354+2,0.4,IF(BD$4=Inputs!$CO354,0.2,IF(AND(BD$4&gt;=Inputs!$CL354,BD$4&lt;Inputs!$CM354),(BD$4-Inputs!$CL354+1)/(Inputs!$AI354+1),0)))))))))</f>
        <v>0</v>
      </c>
      <c r="BE357" s="27">
        <f>IF(AND(Inputs!$CO354=0,BE$4&gt;=Inputs!$CM354),1,IF(AND(BE$4&gt;=Inputs!$CM354,BE$4&lt;Inputs!$CN354),1,IF(AND(BE$4=Inputs!$CN354,BE$4=Inputs!$CO354),1,IF(OR(AND(BE$4=Inputs!$CN354+1,Inputs!$CN354=Inputs!$CO354),AND(BE$4=Inputs!$CN354+2,Inputs!$CN354=Inputs!$CO354)),0,IF(BE$4=Inputs!$CN354,0.8,IF(BE$4=Inputs!$CN354+1,0.6,IF(BE$4=Inputs!$CN354+2,0.4,IF(BE$4=Inputs!$CO354,0.2,IF(AND(BE$4&gt;=Inputs!$CL354,BE$4&lt;Inputs!$CM354),(BE$4-Inputs!$CL354+1)/(Inputs!$AI354+1),0)))))))))</f>
        <v>0</v>
      </c>
      <c r="BF357" s="27">
        <f>IF(AND(Inputs!$CO354=0,BF$4&gt;=Inputs!$CM354),1,IF(AND(BF$4&gt;=Inputs!$CM354,BF$4&lt;Inputs!$CN354),1,IF(AND(BF$4=Inputs!$CN354,BF$4=Inputs!$CO354),1,IF(OR(AND(BF$4=Inputs!$CN354+1,Inputs!$CN354=Inputs!$CO354),AND(BF$4=Inputs!$CN354+2,Inputs!$CN354=Inputs!$CO354)),0,IF(BF$4=Inputs!$CN354,0.8,IF(BF$4=Inputs!$CN354+1,0.6,IF(BF$4=Inputs!$CN354+2,0.4,IF(BF$4=Inputs!$CO354,0.2,IF(AND(BF$4&gt;=Inputs!$CL354,BF$4&lt;Inputs!$CM354),(BF$4-Inputs!$CL354+1)/(Inputs!$AI354+1),0)))))))))</f>
        <v>0</v>
      </c>
      <c r="BG357" s="27">
        <f>IF(AND(Inputs!$CO354=0,BG$4&gt;=Inputs!$CM354),1,IF(AND(BG$4&gt;=Inputs!$CM354,BG$4&lt;Inputs!$CN354),1,IF(AND(BG$4=Inputs!$CN354,BG$4=Inputs!$CO354),1,IF(OR(AND(BG$4=Inputs!$CN354+1,Inputs!$CN354=Inputs!$CO354),AND(BG$4=Inputs!$CN354+2,Inputs!$CN354=Inputs!$CO354)),0,IF(BG$4=Inputs!$CN354,0.8,IF(BG$4=Inputs!$CN354+1,0.6,IF(BG$4=Inputs!$CN354+2,0.4,IF(BG$4=Inputs!$CO354,0.2,IF(AND(BG$4&gt;=Inputs!$CL354,BG$4&lt;Inputs!$CM354),(BG$4-Inputs!$CL354+1)/(Inputs!$AI354+1),0)))))))))</f>
        <v>0</v>
      </c>
      <c r="BH357" s="27">
        <f>IF(AND(Inputs!$CO354=0,BH$4&gt;=Inputs!$CM354),1,IF(AND(BH$4&gt;=Inputs!$CM354,BH$4&lt;Inputs!$CN354),1,IF(AND(BH$4=Inputs!$CN354,BH$4=Inputs!$CO354),1,IF(OR(AND(BH$4=Inputs!$CN354+1,Inputs!$CN354=Inputs!$CO354),AND(BH$4=Inputs!$CN354+2,Inputs!$CN354=Inputs!$CO354)),0,IF(BH$4=Inputs!$CN354,0.8,IF(BH$4=Inputs!$CN354+1,0.6,IF(BH$4=Inputs!$CN354+2,0.4,IF(BH$4=Inputs!$CO354,0.2,IF(AND(BH$4&gt;=Inputs!$CL354,BH$4&lt;Inputs!$CM354),(BH$4-Inputs!$CL354+1)/(Inputs!$AI354+1),0)))))))))</f>
        <v>0</v>
      </c>
      <c r="BI357" s="27">
        <f>IF(AND(Inputs!$CO354=0,BI$4&gt;=Inputs!$CM354),1,IF(AND(BI$4&gt;=Inputs!$CM354,BI$4&lt;Inputs!$CN354),1,IF(AND(BI$4=Inputs!$CN354,BI$4=Inputs!$CO354),1,IF(OR(AND(BI$4=Inputs!$CN354+1,Inputs!$CN354=Inputs!$CO354),AND(BI$4=Inputs!$CN354+2,Inputs!$CN354=Inputs!$CO354)),0,IF(BI$4=Inputs!$CN354,0.8,IF(BI$4=Inputs!$CN354+1,0.6,IF(BI$4=Inputs!$CN354+2,0.4,IF(BI$4=Inputs!$CO354,0.2,IF(AND(BI$4&gt;=Inputs!$CL354,BI$4&lt;Inputs!$CM354),(BI$4-Inputs!$CL354+1)/(Inputs!$AI354+1),0)))))))))</f>
        <v>0</v>
      </c>
      <c r="BJ357" s="27">
        <f>IF(AND(Inputs!$CO354=0,BJ$4&gt;=Inputs!$CM354),1,IF(AND(BJ$4&gt;=Inputs!$CM354,BJ$4&lt;Inputs!$CN354),1,IF(AND(BJ$4=Inputs!$CN354,BJ$4=Inputs!$CO354),1,IF(OR(AND(BJ$4=Inputs!$CN354+1,Inputs!$CN354=Inputs!$CO354),AND(BJ$4=Inputs!$CN354+2,Inputs!$CN354=Inputs!$CO354)),0,IF(BJ$4=Inputs!$CN354,0.8,IF(BJ$4=Inputs!$CN354+1,0.6,IF(BJ$4=Inputs!$CN354+2,0.4,IF(BJ$4=Inputs!$CO354,0.2,IF(AND(BJ$4&gt;=Inputs!$CL354,BJ$4&lt;Inputs!$CM354),(BJ$4-Inputs!$CL354+1)/(Inputs!$AI354+1),0)))))))))</f>
        <v>0</v>
      </c>
      <c r="BK357" s="27">
        <f>IF(AND(Inputs!$CO354=0,BK$4&gt;=Inputs!$CM354),1,IF(AND(BK$4&gt;=Inputs!$CM354,BK$4&lt;Inputs!$CN354),1,IF(AND(BK$4=Inputs!$CN354,BK$4=Inputs!$CO354),1,IF(OR(AND(BK$4=Inputs!$CN354+1,Inputs!$CN354=Inputs!$CO354),AND(BK$4=Inputs!$CN354+2,Inputs!$CN354=Inputs!$CO354)),0,IF(BK$4=Inputs!$CN354,0.8,IF(BK$4=Inputs!$CN354+1,0.6,IF(BK$4=Inputs!$CN354+2,0.4,IF(BK$4=Inputs!$CO354,0.2,IF(AND(BK$4&gt;=Inputs!$CL354,BK$4&lt;Inputs!$CM354),(BK$4-Inputs!$CL354+1)/(Inputs!$AI354+1),0)))))))))</f>
        <v>0</v>
      </c>
      <c r="BL357" s="27">
        <f>IF(AND(Inputs!$CO354=0,BL$4&gt;=Inputs!$CM354),1,IF(AND(BL$4&gt;=Inputs!$CM354,BL$4&lt;Inputs!$CN354),1,IF(AND(BL$4=Inputs!$CN354,BL$4=Inputs!$CO354),1,IF(OR(AND(BL$4=Inputs!$CN354+1,Inputs!$CN354=Inputs!$CO354),AND(BL$4=Inputs!$CN354+2,Inputs!$CN354=Inputs!$CO354)),0,IF(BL$4=Inputs!$CN354,0.8,IF(BL$4=Inputs!$CN354+1,0.6,IF(BL$4=Inputs!$CN354+2,0.4,IF(BL$4=Inputs!$CO354,0.2,IF(AND(BL$4&gt;=Inputs!$CL354,BL$4&lt;Inputs!$CM354),(BL$4-Inputs!$CL354+1)/(Inputs!$AI354+1),0)))))))))</f>
        <v>0</v>
      </c>
      <c r="BM357" s="27">
        <f>IF(AND(Inputs!$CO354=0,BM$4&gt;=Inputs!$CM354),1,IF(AND(BM$4&gt;=Inputs!$CM354,BM$4&lt;Inputs!$CN354),1,IF(AND(BM$4=Inputs!$CN354,BM$4=Inputs!$CO354),1,IF(OR(AND(BM$4=Inputs!$CN354+1,Inputs!$CN354=Inputs!$CO354),AND(BM$4=Inputs!$CN354+2,Inputs!$CN354=Inputs!$CO354)),0,IF(BM$4=Inputs!$CN354,0.8,IF(BM$4=Inputs!$CN354+1,0.6,IF(BM$4=Inputs!$CN354+2,0.4,IF(BM$4=Inputs!$CO354,0.2,IF(AND(BM$4&gt;=Inputs!$CL354,BM$4&lt;Inputs!$CM354),(BM$4-Inputs!$CL354+1)/(Inputs!$AI354+1),0)))))))))</f>
        <v>0</v>
      </c>
      <c r="BO357" s="46" t="str">
        <f>IF(Inputs!$B354="","",(ROUND(Inputs!$BC354*AJ357,0)))</f>
        <v/>
      </c>
      <c r="BP357" s="46" t="str">
        <f>IF(Inputs!$B354="","",(ROUND(Inputs!$BC354*AK357,0)))</f>
        <v/>
      </c>
      <c r="BQ357" s="46" t="str">
        <f>IF(Inputs!$B354="","",(ROUND(Inputs!$BC354*AL357,0)))</f>
        <v/>
      </c>
      <c r="BR357" s="46" t="str">
        <f>IF(Inputs!$B354="","",(ROUND(Inputs!$BC354*AM357,0)))</f>
        <v/>
      </c>
      <c r="BS357" s="46" t="str">
        <f>IF(Inputs!$B354="","",(ROUND(Inputs!$BC354*AN357,0)))</f>
        <v/>
      </c>
      <c r="BT357" s="46" t="str">
        <f>IF(Inputs!$B354="","",(ROUND(Inputs!$BC354*AO357,0)))</f>
        <v/>
      </c>
      <c r="BU357" s="46" t="str">
        <f>IF(Inputs!$B354="","",(ROUND(Inputs!$BC354*AP357,0)))</f>
        <v/>
      </c>
      <c r="BV357" s="46" t="str">
        <f>IF(Inputs!$B354="","",(ROUND(Inputs!$BC354*AQ357,0)))</f>
        <v/>
      </c>
      <c r="BW357" s="46" t="str">
        <f>IF(Inputs!$B354="","",(ROUND(Inputs!$BC354*AR357,0)))</f>
        <v/>
      </c>
      <c r="BX357" s="46" t="str">
        <f>IF(Inputs!$B354="","",(ROUND(Inputs!$BC354*AS357,0)))</f>
        <v/>
      </c>
      <c r="BY357" s="46" t="str">
        <f>IF(Inputs!$B354="","",(ROUND(Inputs!$BC354*AT357,0)))</f>
        <v/>
      </c>
      <c r="BZ357" s="46" t="str">
        <f>IF(Inputs!$B354="","",(ROUND(Inputs!$BC354*AU357,0)))</f>
        <v/>
      </c>
      <c r="CA357" s="46" t="str">
        <f>IF(Inputs!$B354="","",(ROUND(Inputs!$BC354*AV357,0)))</f>
        <v/>
      </c>
      <c r="CB357" s="46" t="str">
        <f>IF(Inputs!$B354="","",(ROUND(Inputs!$BC354*AW357,0)))</f>
        <v/>
      </c>
      <c r="CC357" s="46" t="str">
        <f>IF(Inputs!$B354="","",(ROUND(Inputs!$BC354*AX357,0)))</f>
        <v/>
      </c>
      <c r="CD357" s="46" t="str">
        <f>IF(Inputs!$B354="","",(ROUND(Inputs!$BC354*AY357,0)))</f>
        <v/>
      </c>
      <c r="CE357" s="46" t="str">
        <f>IF(Inputs!$B354="","",(ROUND(Inputs!$BC354*AZ357,0)))</f>
        <v/>
      </c>
      <c r="CF357" s="46" t="str">
        <f>IF(Inputs!$B354="","",(ROUND(Inputs!$BC354*BA357,0)))</f>
        <v/>
      </c>
      <c r="CG357" s="46" t="str">
        <f>IF(Inputs!$B354="","",(ROUND(Inputs!$BC354*BB357,0)))</f>
        <v/>
      </c>
      <c r="CH357" s="46" t="str">
        <f>IF(Inputs!$B354="","",(ROUND(Inputs!$BC354*BC357,0)))</f>
        <v/>
      </c>
      <c r="CI357" s="46" t="str">
        <f>IF(Inputs!$B354="","",(ROUND(Inputs!$BC354*BD357,0)))</f>
        <v/>
      </c>
      <c r="CJ357" s="46" t="str">
        <f>IF(Inputs!$B354="","",(ROUND(Inputs!$BC354*BE357,0)))</f>
        <v/>
      </c>
      <c r="CK357" s="46" t="str">
        <f>IF(Inputs!$B354="","",(ROUND(Inputs!$BC354*BF357,0)))</f>
        <v/>
      </c>
      <c r="CL357" s="46" t="str">
        <f>IF(Inputs!$B354="","",(ROUND(Inputs!$BC354*BG357,0)))</f>
        <v/>
      </c>
      <c r="CM357" s="46" t="str">
        <f>IF(Inputs!$B354="","",(ROUND(Inputs!$BC354*BH357,0)))</f>
        <v/>
      </c>
      <c r="CN357" s="46" t="str">
        <f>IF(Inputs!$B354="","",(ROUND(Inputs!$BC354*BI357,0)))</f>
        <v/>
      </c>
      <c r="CO357" s="46" t="str">
        <f>IF(Inputs!$B354="","",(ROUND(Inputs!$BC354*BJ357,0)))</f>
        <v/>
      </c>
      <c r="CP357" s="46" t="str">
        <f>IF(Inputs!$B354="","",(ROUND(Inputs!$BC354*BK357,0)))</f>
        <v/>
      </c>
      <c r="CQ357" s="46" t="str">
        <f>IF(Inputs!$B354="","",(ROUND(Inputs!$BC354*BL357,0)))</f>
        <v/>
      </c>
      <c r="CR357" s="46" t="str">
        <f>IF(Inputs!$B354="","",(ROUND(Inputs!$BC354*BM357,0)))</f>
        <v/>
      </c>
      <c r="CV357" s="46" t="str">
        <f>IF(A357="","",IF(AND(CV$4&lt;=Inputs!$CQ354,CV$4&gt;=Inputs!$CP354),Inputs!$AR354/(Inputs!$CQ354-Inputs!$CP354+1),0)+IF(CV$4=Inputs!$CL354,Inputs!$BD354,0))</f>
        <v/>
      </c>
      <c r="CW357" s="46" t="str">
        <f>IF(B357="","",IF(AND(CW$4&lt;=Inputs!$CQ354,CW$4&gt;=Inputs!$CP354),Inputs!$AR354/(Inputs!$CQ354-Inputs!$CP354+1),0)+IF(CW$4=Inputs!$CL354,Inputs!$BD354,0))</f>
        <v/>
      </c>
      <c r="CX357" s="46" t="str">
        <f>IF(C357="","",IF(AND(CX$4&lt;=Inputs!$CQ354,CX$4&gt;=Inputs!$CP354),Inputs!$AR354/(Inputs!$CQ354-Inputs!$CP354+1),0)+IF(CX$4=Inputs!$CL354,Inputs!$BD354,0))</f>
        <v/>
      </c>
      <c r="CY357" s="46" t="str">
        <f>IF(D357="","",IF(AND(CY$4&lt;=Inputs!$CQ354,CY$4&gt;=Inputs!$CP354),Inputs!$AR354/(Inputs!$CQ354-Inputs!$CP354+1),0)+IF(CY$4=Inputs!$CL354,Inputs!$BD354,0))</f>
        <v/>
      </c>
      <c r="CZ357" s="46" t="str">
        <f>IF(E357="","",IF(AND(CZ$4&lt;=Inputs!$CQ354,CZ$4&gt;=Inputs!$CP354),Inputs!$AR354/(Inputs!$CQ354-Inputs!$CP354+1),0)+IF(CZ$4=Inputs!$CL354,Inputs!$BD354,0))</f>
        <v/>
      </c>
      <c r="DA357" s="46" t="str">
        <f>IF(F357="","",IF(AND(DA$4&lt;=Inputs!$CQ354,DA$4&gt;=Inputs!$CP354),Inputs!$AR354/(Inputs!$CQ354-Inputs!$CP354+1),0)+IF(DA$4=Inputs!$CL354,Inputs!$BD354,0))</f>
        <v/>
      </c>
      <c r="DB357" s="46" t="str">
        <f>IF(G357="","",IF(AND(DB$4&lt;=Inputs!$CQ354,DB$4&gt;=Inputs!$CP354),Inputs!$AR354/(Inputs!$CQ354-Inputs!$CP354+1),0)+IF(DB$4=Inputs!$CL354,Inputs!$BD354,0))</f>
        <v/>
      </c>
      <c r="DC357" s="46" t="str">
        <f>IF(H357="","",IF(AND(DC$4&lt;=Inputs!$CQ354,DC$4&gt;=Inputs!$CP354),Inputs!$AR354/(Inputs!$CQ354-Inputs!$CP354+1),0)+IF(DC$4=Inputs!$CL354,Inputs!$BD354,0))</f>
        <v/>
      </c>
      <c r="DD357" s="46" t="str">
        <f>IF(I357="","",IF(AND(DD$4&lt;=Inputs!$CQ354,DD$4&gt;=Inputs!$CP354),Inputs!$AR354/(Inputs!$CQ354-Inputs!$CP354+1),0)+IF(DD$4=Inputs!$CL354,Inputs!$BD354,0))</f>
        <v/>
      </c>
      <c r="DE357" s="46" t="str">
        <f>IF(J357="","",IF(AND(DE$4&lt;=Inputs!$CQ354,DE$4&gt;=Inputs!$CP354),Inputs!$AR354/(Inputs!$CQ354-Inputs!$CP354+1),0)+IF(DE$4=Inputs!$CL354,Inputs!$BD354,0))</f>
        <v/>
      </c>
      <c r="DF357" s="46" t="str">
        <f>IF(K357="","",IF(AND(DF$4&lt;=Inputs!$CQ354,DF$4&gt;=Inputs!$CP354),Inputs!$AR354/(Inputs!$CQ354-Inputs!$CP354+1),0)+IF(DF$4=Inputs!$CL354,Inputs!$BD354,0))</f>
        <v/>
      </c>
      <c r="DG357" s="46" t="str">
        <f>IF(L357="","",IF(AND(DG$4&lt;=Inputs!$CQ354,DG$4&gt;=Inputs!$CP354),Inputs!$AR354/(Inputs!$CQ354-Inputs!$CP354+1),0)+IF(DG$4=Inputs!$CL354,Inputs!$BD354,0))</f>
        <v/>
      </c>
      <c r="DH357" s="46" t="str">
        <f>IF(M357="","",IF(AND(DH$4&lt;=Inputs!$CQ354,DH$4&gt;=Inputs!$CP354),Inputs!$AR354/(Inputs!$CQ354-Inputs!$CP354+1),0)+IF(DH$4=Inputs!$CL354,Inputs!$BD354,0))</f>
        <v/>
      </c>
      <c r="DI357" s="46" t="str">
        <f>IF(N357="","",IF(AND(DI$4&lt;=Inputs!$CQ354,DI$4&gt;=Inputs!$CP354),Inputs!$AR354/(Inputs!$CQ354-Inputs!$CP354+1),0)+IF(DI$4=Inputs!$CL354,Inputs!$BD354,0))</f>
        <v/>
      </c>
      <c r="DJ357" s="46" t="str">
        <f>IF(O357="","",IF(AND(DJ$4&lt;=Inputs!$CQ354,DJ$4&gt;=Inputs!$CP354),Inputs!$AR354/(Inputs!$CQ354-Inputs!$CP354+1),0)+IF(DJ$4=Inputs!$CL354,Inputs!$BD354,0))</f>
        <v/>
      </c>
      <c r="DK357" s="46" t="str">
        <f>IF(P357="","",IF(AND(DK$4&lt;=Inputs!$CQ354,DK$4&gt;=Inputs!$CP354),Inputs!$AR354/(Inputs!$CQ354-Inputs!$CP354+1),0)+IF(DK$4=Inputs!$CL354,Inputs!$BD354,0))</f>
        <v/>
      </c>
      <c r="DL357" s="46" t="str">
        <f>IF(Q357="","",IF(AND(DL$4&lt;=Inputs!$CQ354,DL$4&gt;=Inputs!$CP354),Inputs!$AR354/(Inputs!$CQ354-Inputs!$CP354+1),0)+IF(DL$4=Inputs!$CL354,Inputs!$BD354,0))</f>
        <v/>
      </c>
      <c r="DM357" s="46" t="str">
        <f>IF(R357="","",IF(AND(DM$4&lt;=Inputs!$CQ354,DM$4&gt;=Inputs!$CP354),Inputs!$AR354/(Inputs!$CQ354-Inputs!$CP354+1),0)+IF(DM$4=Inputs!$CL354,Inputs!$BD354,0))</f>
        <v/>
      </c>
      <c r="DN357" s="46" t="str">
        <f>IF(S357="","",IF(AND(DN$4&lt;=Inputs!$CQ354,DN$4&gt;=Inputs!$CP354),Inputs!$AR354/(Inputs!$CQ354-Inputs!$CP354+1),0)+IF(DN$4=Inputs!$CL354,Inputs!$BD354,0))</f>
        <v/>
      </c>
      <c r="DO357" s="46" t="str">
        <f>IF(T357="","",IF(AND(DO$4&lt;=Inputs!$CQ354,DO$4&gt;=Inputs!$CP354),Inputs!$AR354/(Inputs!$CQ354-Inputs!$CP354+1),0)+IF(DO$4=Inputs!$CL354,Inputs!$BD354,0))</f>
        <v/>
      </c>
      <c r="DP357" s="46" t="str">
        <f>IF(U357="","",IF(AND(DP$4&lt;=Inputs!$CQ354,DP$4&gt;=Inputs!$CP354),Inputs!$AR354/(Inputs!$CQ354-Inputs!$CP354+1),0)+IF(DP$4=Inputs!$CL354,Inputs!$BD354,0))</f>
        <v/>
      </c>
      <c r="DQ357" s="46" t="str">
        <f>IF(V357="","",IF(AND(DQ$4&lt;=Inputs!$CQ354,DQ$4&gt;=Inputs!$CP354),Inputs!$AR354/(Inputs!$CQ354-Inputs!$CP354+1),0)+IF(DQ$4=Inputs!$CL354,Inputs!$BD354,0))</f>
        <v/>
      </c>
      <c r="DR357" s="46" t="str">
        <f>IF(W357="","",IF(AND(DR$4&lt;=Inputs!$CQ354,DR$4&gt;=Inputs!$CP354),Inputs!$AR354/(Inputs!$CQ354-Inputs!$CP354+1),0)+IF(DR$4=Inputs!$CL354,Inputs!$BD354,0))</f>
        <v/>
      </c>
      <c r="DS357" s="46" t="str">
        <f>IF(X357="","",IF(AND(DS$4&lt;=Inputs!$CQ354,DS$4&gt;=Inputs!$CP354),Inputs!$AR354/(Inputs!$CQ354-Inputs!$CP354+1),0)+IF(DS$4=Inputs!$CL354,Inputs!$BD354,0))</f>
        <v/>
      </c>
      <c r="DT357" s="46" t="str">
        <f>IF(Y357="","",IF(AND(DT$4&lt;=Inputs!$CQ354,DT$4&gt;=Inputs!$CP354),Inputs!$AR354/(Inputs!$CQ354-Inputs!$CP354+1),0)+IF(DT$4=Inputs!$CL354,Inputs!$BD354,0))</f>
        <v/>
      </c>
      <c r="DU357" s="46" t="str">
        <f>IF(Z357="","",IF(AND(DU$4&lt;=Inputs!$CQ354,DU$4&gt;=Inputs!$CP354),Inputs!$AR354/(Inputs!$CQ354-Inputs!$CP354+1),0)+IF(DU$4=Inputs!$CL354,Inputs!$BD354,0))</f>
        <v/>
      </c>
      <c r="DV357" s="46" t="str">
        <f>IF(AA357="","",IF(AND(DV$4&lt;=Inputs!$CQ354,DV$4&gt;=Inputs!$CP354),Inputs!$AR354/(Inputs!$CQ354-Inputs!$CP354+1),0)+IF(DV$4=Inputs!$CL354,Inputs!$BD354,0))</f>
        <v/>
      </c>
      <c r="DW357" s="46" t="str">
        <f>IF(AB357="","",IF(AND(DW$4&lt;=Inputs!$CQ354,DW$4&gt;=Inputs!$CP354),Inputs!$AR354/(Inputs!$CQ354-Inputs!$CP354+1),0)+IF(DW$4=Inputs!$CL354,Inputs!$BD354,0))</f>
        <v/>
      </c>
      <c r="DX357" s="46" t="str">
        <f>IF(AC357="","",IF(AND(DX$4&lt;=Inputs!$CQ354,DX$4&gt;=Inputs!$CP354),Inputs!$AR354/(Inputs!$CQ354-Inputs!$CP354+1),0)+IF(DX$4=Inputs!$CL354,Inputs!$BD354,0))</f>
        <v/>
      </c>
      <c r="DY357" s="46" t="str">
        <f>IF(AD357="","",IF(AND(DY$4&lt;=Inputs!$CQ354,DY$4&gt;=Inputs!$CP354),Inputs!$AR354/(Inputs!$CQ354-Inputs!$CP354+1),0)+IF(DY$4=Inputs!$CL354,Inputs!$BD354,0))</f>
        <v/>
      </c>
      <c r="DZ357" s="46" t="str">
        <f t="shared" si="14"/>
        <v/>
      </c>
    </row>
    <row r="358" spans="1:130">
      <c r="A358" s="7" t="str">
        <f>IF(Inputs!A355="","",Inputs!A355)</f>
        <v/>
      </c>
      <c r="B358" t="str">
        <f>IF(Inputs!B355="","",Inputs!B355)</f>
        <v/>
      </c>
      <c r="C358" s="46" t="str">
        <f>IF(Inputs!$B355="","",BO358-CV358)</f>
        <v/>
      </c>
      <c r="D358" s="46" t="str">
        <f>IF(Inputs!$B355="","",BP358-CW358)</f>
        <v/>
      </c>
      <c r="E358" s="46" t="str">
        <f>IF(Inputs!$B355="","",BQ358-CX358)</f>
        <v/>
      </c>
      <c r="F358" s="46" t="str">
        <f>IF(Inputs!$B355="","",BR358-CY358)</f>
        <v/>
      </c>
      <c r="G358" s="46" t="str">
        <f>IF(Inputs!$B355="","",BS358-CZ358)</f>
        <v/>
      </c>
      <c r="H358" s="46" t="str">
        <f>IF(Inputs!$B355="","",BT358-DA358)</f>
        <v/>
      </c>
      <c r="I358" s="46" t="str">
        <f>IF(Inputs!$B355="","",BU358-DB358)</f>
        <v/>
      </c>
      <c r="J358" s="46" t="str">
        <f>IF(Inputs!$B355="","",BV358-DC358)</f>
        <v/>
      </c>
      <c r="K358" s="46" t="str">
        <f>IF(Inputs!$B355="","",BW358-DD358)</f>
        <v/>
      </c>
      <c r="L358" s="46" t="str">
        <f>IF(Inputs!$B355="","",BX358-DE358)</f>
        <v/>
      </c>
      <c r="M358" s="46" t="str">
        <f>IF(Inputs!$B355="","",BY358-DF358)</f>
        <v/>
      </c>
      <c r="N358" s="46" t="str">
        <f>IF(Inputs!$B355="","",BZ358-DG358)</f>
        <v/>
      </c>
      <c r="O358" s="46" t="str">
        <f>IF(Inputs!$B355="","",CA358-DH358)</f>
        <v/>
      </c>
      <c r="P358" s="46" t="str">
        <f>IF(Inputs!$B355="","",CB358-DI358)</f>
        <v/>
      </c>
      <c r="Q358" s="46" t="str">
        <f>IF(Inputs!$B355="","",CC358-DJ358)</f>
        <v/>
      </c>
      <c r="R358" s="46" t="str">
        <f>IF(Inputs!$B355="","",CD358-DK358)</f>
        <v/>
      </c>
      <c r="S358" s="46" t="str">
        <f>IF(Inputs!$B355="","",CE358-DL358)</f>
        <v/>
      </c>
      <c r="T358" s="46" t="str">
        <f>IF(Inputs!$B355="","",CF358-DM358)</f>
        <v/>
      </c>
      <c r="U358" s="46" t="str">
        <f>IF(Inputs!$B355="","",CG358-DN358)</f>
        <v/>
      </c>
      <c r="V358" s="46" t="str">
        <f>IF(Inputs!$B355="","",CH358-DO358)</f>
        <v/>
      </c>
      <c r="W358" s="46" t="str">
        <f>IF(Inputs!$B355="","",CI358-DP358)</f>
        <v/>
      </c>
      <c r="X358" s="46" t="str">
        <f>IF(Inputs!$B355="","",CJ358-DQ358)</f>
        <v/>
      </c>
      <c r="Y358" s="46" t="str">
        <f>IF(Inputs!$B355="","",CK358-DR358)</f>
        <v/>
      </c>
      <c r="Z358" s="46" t="str">
        <f>IF(Inputs!$B355="","",CL358-DS358)</f>
        <v/>
      </c>
      <c r="AA358" s="46" t="str">
        <f>IF(Inputs!$B355="","",CM358-DT358)</f>
        <v/>
      </c>
      <c r="AB358" s="46" t="str">
        <f>IF(Inputs!$B355="","",CN358-DU358)</f>
        <v/>
      </c>
      <c r="AC358" s="46" t="str">
        <f>IF(Inputs!$B355="","",CO358-DV358)</f>
        <v/>
      </c>
      <c r="AD358" s="46" t="str">
        <f>IF(Inputs!$B355="","",CP358-DW358)</f>
        <v/>
      </c>
      <c r="AE358" s="46" t="str">
        <f>IF(Inputs!$B355="","",CQ358-DX358)</f>
        <v/>
      </c>
      <c r="AF358" s="46" t="str">
        <f>IF(Inputs!$B355="","",CR358-DY358)</f>
        <v/>
      </c>
      <c r="AG358" s="50" t="str">
        <f t="shared" si="15"/>
        <v/>
      </c>
      <c r="AH358" s="50"/>
      <c r="AJ358" s="27">
        <f>IF(AND(Inputs!$CO355=0,AJ$4&gt;=Inputs!$CM355),1,IF(AND(AJ$4&gt;=Inputs!$CM355,AJ$4&lt;Inputs!$CN355),1,IF(AND(AJ$4=Inputs!$CN355,AJ$4=Inputs!$CO355),1,IF(OR(AND(AJ$4=Inputs!$CN355+1,Inputs!$CN355=Inputs!$CO355),AND(AJ$4=Inputs!$CN355+2,Inputs!$CN355=Inputs!$CO355)),0,IF(AJ$4=Inputs!$CN355,0.8,IF(AJ$4=Inputs!$CN355+1,0.6,IF(AJ$4=Inputs!$CN355+2,0.4,IF(AJ$4=Inputs!$CO355,0.2,IF(AND(AJ$4&gt;=Inputs!$CL355,AJ$4&lt;Inputs!$CM355),(AJ$4-Inputs!$CL355+1)/(Inputs!$AI355+1),0)))))))))</f>
        <v>0</v>
      </c>
      <c r="AK358" s="27">
        <f>IF(AND(Inputs!$CO355=0,AK$4&gt;=Inputs!$CM355),1,IF(AND(AK$4&gt;=Inputs!$CM355,AK$4&lt;Inputs!$CN355),1,IF(AND(AK$4=Inputs!$CN355,AK$4=Inputs!$CO355),1,IF(OR(AND(AK$4=Inputs!$CN355+1,Inputs!$CN355=Inputs!$CO355),AND(AK$4=Inputs!$CN355+2,Inputs!$CN355=Inputs!$CO355)),0,IF(AK$4=Inputs!$CN355,0.8,IF(AK$4=Inputs!$CN355+1,0.6,IF(AK$4=Inputs!$CN355+2,0.4,IF(AK$4=Inputs!$CO355,0.2,IF(AND(AK$4&gt;=Inputs!$CL355,AK$4&lt;Inputs!$CM355),(AK$4-Inputs!$CL355+1)/(Inputs!$AI355+1),0)))))))))</f>
        <v>0</v>
      </c>
      <c r="AL358" s="27">
        <f>IF(AND(Inputs!$CO355=0,AL$4&gt;=Inputs!$CM355),1,IF(AND(AL$4&gt;=Inputs!$CM355,AL$4&lt;Inputs!$CN355),1,IF(AND(AL$4=Inputs!$CN355,AL$4=Inputs!$CO355),1,IF(OR(AND(AL$4=Inputs!$CN355+1,Inputs!$CN355=Inputs!$CO355),AND(AL$4=Inputs!$CN355+2,Inputs!$CN355=Inputs!$CO355)),0,IF(AL$4=Inputs!$CN355,0.8,IF(AL$4=Inputs!$CN355+1,0.6,IF(AL$4=Inputs!$CN355+2,0.4,IF(AL$4=Inputs!$CO355,0.2,IF(AND(AL$4&gt;=Inputs!$CL355,AL$4&lt;Inputs!$CM355),(AL$4-Inputs!$CL355+1)/(Inputs!$AI355+1),0)))))))))</f>
        <v>0</v>
      </c>
      <c r="AM358" s="27">
        <f>IF(AND(Inputs!$CO355=0,AM$4&gt;=Inputs!$CM355),1,IF(AND(AM$4&gt;=Inputs!$CM355,AM$4&lt;Inputs!$CN355),1,IF(AND(AM$4=Inputs!$CN355,AM$4=Inputs!$CO355),1,IF(OR(AND(AM$4=Inputs!$CN355+1,Inputs!$CN355=Inputs!$CO355),AND(AM$4=Inputs!$CN355+2,Inputs!$CN355=Inputs!$CO355)),0,IF(AM$4=Inputs!$CN355,0.8,IF(AM$4=Inputs!$CN355+1,0.6,IF(AM$4=Inputs!$CN355+2,0.4,IF(AM$4=Inputs!$CO355,0.2,IF(AND(AM$4&gt;=Inputs!$CL355,AM$4&lt;Inputs!$CM355),(AM$4-Inputs!$CL355+1)/(Inputs!$AI355+1),0)))))))))</f>
        <v>0</v>
      </c>
      <c r="AN358" s="27">
        <f>IF(AND(Inputs!$CO355=0,AN$4&gt;=Inputs!$CM355),1,IF(AND(AN$4&gt;=Inputs!$CM355,AN$4&lt;Inputs!$CN355),1,IF(AND(AN$4=Inputs!$CN355,AN$4=Inputs!$CO355),1,IF(OR(AND(AN$4=Inputs!$CN355+1,Inputs!$CN355=Inputs!$CO355),AND(AN$4=Inputs!$CN355+2,Inputs!$CN355=Inputs!$CO355)),0,IF(AN$4=Inputs!$CN355,0.8,IF(AN$4=Inputs!$CN355+1,0.6,IF(AN$4=Inputs!$CN355+2,0.4,IF(AN$4=Inputs!$CO355,0.2,IF(AND(AN$4&gt;=Inputs!$CL355,AN$4&lt;Inputs!$CM355),(AN$4-Inputs!$CL355+1)/(Inputs!$AI355+1),0)))))))))</f>
        <v>0</v>
      </c>
      <c r="AO358" s="27">
        <f>IF(AND(Inputs!$CO355=0,AO$4&gt;=Inputs!$CM355),1,IF(AND(AO$4&gt;=Inputs!$CM355,AO$4&lt;Inputs!$CN355),1,IF(AND(AO$4=Inputs!$CN355,AO$4=Inputs!$CO355),1,IF(OR(AND(AO$4=Inputs!$CN355+1,Inputs!$CN355=Inputs!$CO355),AND(AO$4=Inputs!$CN355+2,Inputs!$CN355=Inputs!$CO355)),0,IF(AO$4=Inputs!$CN355,0.8,IF(AO$4=Inputs!$CN355+1,0.6,IF(AO$4=Inputs!$CN355+2,0.4,IF(AO$4=Inputs!$CO355,0.2,IF(AND(AO$4&gt;=Inputs!$CL355,AO$4&lt;Inputs!$CM355),(AO$4-Inputs!$CL355+1)/(Inputs!$AI355+1),0)))))))))</f>
        <v>0</v>
      </c>
      <c r="AP358" s="27">
        <f>IF(AND(Inputs!$CO355=0,AP$4&gt;=Inputs!$CM355),1,IF(AND(AP$4&gt;=Inputs!$CM355,AP$4&lt;Inputs!$CN355),1,IF(AND(AP$4=Inputs!$CN355,AP$4=Inputs!$CO355),1,IF(OR(AND(AP$4=Inputs!$CN355+1,Inputs!$CN355=Inputs!$CO355),AND(AP$4=Inputs!$CN355+2,Inputs!$CN355=Inputs!$CO355)),0,IF(AP$4=Inputs!$CN355,0.8,IF(AP$4=Inputs!$CN355+1,0.6,IF(AP$4=Inputs!$CN355+2,0.4,IF(AP$4=Inputs!$CO355,0.2,IF(AND(AP$4&gt;=Inputs!$CL355,AP$4&lt;Inputs!$CM355),(AP$4-Inputs!$CL355+1)/(Inputs!$AI355+1),0)))))))))</f>
        <v>0</v>
      </c>
      <c r="AQ358" s="27">
        <f>IF(AND(Inputs!$CO355=0,AQ$4&gt;=Inputs!$CM355),1,IF(AND(AQ$4&gt;=Inputs!$CM355,AQ$4&lt;Inputs!$CN355),1,IF(AND(AQ$4=Inputs!$CN355,AQ$4=Inputs!$CO355),1,IF(OR(AND(AQ$4=Inputs!$CN355+1,Inputs!$CN355=Inputs!$CO355),AND(AQ$4=Inputs!$CN355+2,Inputs!$CN355=Inputs!$CO355)),0,IF(AQ$4=Inputs!$CN355,0.8,IF(AQ$4=Inputs!$CN355+1,0.6,IF(AQ$4=Inputs!$CN355+2,0.4,IF(AQ$4=Inputs!$CO355,0.2,IF(AND(AQ$4&gt;=Inputs!$CL355,AQ$4&lt;Inputs!$CM355),(AQ$4-Inputs!$CL355+1)/(Inputs!$AI355+1),0)))))))))</f>
        <v>0</v>
      </c>
      <c r="AR358" s="27">
        <f>IF(AND(Inputs!$CO355=0,AR$4&gt;=Inputs!$CM355),1,IF(AND(AR$4&gt;=Inputs!$CM355,AR$4&lt;Inputs!$CN355),1,IF(AND(AR$4=Inputs!$CN355,AR$4=Inputs!$CO355),1,IF(OR(AND(AR$4=Inputs!$CN355+1,Inputs!$CN355=Inputs!$CO355),AND(AR$4=Inputs!$CN355+2,Inputs!$CN355=Inputs!$CO355)),0,IF(AR$4=Inputs!$CN355,0.8,IF(AR$4=Inputs!$CN355+1,0.6,IF(AR$4=Inputs!$CN355+2,0.4,IF(AR$4=Inputs!$CO355,0.2,IF(AND(AR$4&gt;=Inputs!$CL355,AR$4&lt;Inputs!$CM355),(AR$4-Inputs!$CL355+1)/(Inputs!$AI355+1),0)))))))))</f>
        <v>0</v>
      </c>
      <c r="AS358" s="27">
        <f>IF(AND(Inputs!$CO355=0,AS$4&gt;=Inputs!$CM355),1,IF(AND(AS$4&gt;=Inputs!$CM355,AS$4&lt;Inputs!$CN355),1,IF(AND(AS$4=Inputs!$CN355,AS$4=Inputs!$CO355),1,IF(OR(AND(AS$4=Inputs!$CN355+1,Inputs!$CN355=Inputs!$CO355),AND(AS$4=Inputs!$CN355+2,Inputs!$CN355=Inputs!$CO355)),0,IF(AS$4=Inputs!$CN355,0.8,IF(AS$4=Inputs!$CN355+1,0.6,IF(AS$4=Inputs!$CN355+2,0.4,IF(AS$4=Inputs!$CO355,0.2,IF(AND(AS$4&gt;=Inputs!$CL355,AS$4&lt;Inputs!$CM355),(AS$4-Inputs!$CL355+1)/(Inputs!$AI355+1),0)))))))))</f>
        <v>0</v>
      </c>
      <c r="AT358" s="27">
        <f>IF(AND(Inputs!$CO355=0,AT$4&gt;=Inputs!$CM355),1,IF(AND(AT$4&gt;=Inputs!$CM355,AT$4&lt;Inputs!$CN355),1,IF(AND(AT$4=Inputs!$CN355,AT$4=Inputs!$CO355),1,IF(OR(AND(AT$4=Inputs!$CN355+1,Inputs!$CN355=Inputs!$CO355),AND(AT$4=Inputs!$CN355+2,Inputs!$CN355=Inputs!$CO355)),0,IF(AT$4=Inputs!$CN355,0.8,IF(AT$4=Inputs!$CN355+1,0.6,IF(AT$4=Inputs!$CN355+2,0.4,IF(AT$4=Inputs!$CO355,0.2,IF(AND(AT$4&gt;=Inputs!$CL355,AT$4&lt;Inputs!$CM355),(AT$4-Inputs!$CL355+1)/(Inputs!$AI355+1),0)))))))))</f>
        <v>0</v>
      </c>
      <c r="AU358" s="27">
        <f>IF(AND(Inputs!$CO355=0,AU$4&gt;=Inputs!$CM355),1,IF(AND(AU$4&gt;=Inputs!$CM355,AU$4&lt;Inputs!$CN355),1,IF(AND(AU$4=Inputs!$CN355,AU$4=Inputs!$CO355),1,IF(OR(AND(AU$4=Inputs!$CN355+1,Inputs!$CN355=Inputs!$CO355),AND(AU$4=Inputs!$CN355+2,Inputs!$CN355=Inputs!$CO355)),0,IF(AU$4=Inputs!$CN355,0.8,IF(AU$4=Inputs!$CN355+1,0.6,IF(AU$4=Inputs!$CN355+2,0.4,IF(AU$4=Inputs!$CO355,0.2,IF(AND(AU$4&gt;=Inputs!$CL355,AU$4&lt;Inputs!$CM355),(AU$4-Inputs!$CL355+1)/(Inputs!$AI355+1),0)))))))))</f>
        <v>0</v>
      </c>
      <c r="AV358" s="27">
        <f>IF(AND(Inputs!$CO355=0,AV$4&gt;=Inputs!$CM355),1,IF(AND(AV$4&gt;=Inputs!$CM355,AV$4&lt;Inputs!$CN355),1,IF(AND(AV$4=Inputs!$CN355,AV$4=Inputs!$CO355),1,IF(OR(AND(AV$4=Inputs!$CN355+1,Inputs!$CN355=Inputs!$CO355),AND(AV$4=Inputs!$CN355+2,Inputs!$CN355=Inputs!$CO355)),0,IF(AV$4=Inputs!$CN355,0.8,IF(AV$4=Inputs!$CN355+1,0.6,IF(AV$4=Inputs!$CN355+2,0.4,IF(AV$4=Inputs!$CO355,0.2,IF(AND(AV$4&gt;=Inputs!$CL355,AV$4&lt;Inputs!$CM355),(AV$4-Inputs!$CL355+1)/(Inputs!$AI355+1),0)))))))))</f>
        <v>0</v>
      </c>
      <c r="AW358" s="27">
        <f>IF(AND(Inputs!$CO355=0,AW$4&gt;=Inputs!$CM355),1,IF(AND(AW$4&gt;=Inputs!$CM355,AW$4&lt;Inputs!$CN355),1,IF(AND(AW$4=Inputs!$CN355,AW$4=Inputs!$CO355),1,IF(OR(AND(AW$4=Inputs!$CN355+1,Inputs!$CN355=Inputs!$CO355),AND(AW$4=Inputs!$CN355+2,Inputs!$CN355=Inputs!$CO355)),0,IF(AW$4=Inputs!$CN355,0.8,IF(AW$4=Inputs!$CN355+1,0.6,IF(AW$4=Inputs!$CN355+2,0.4,IF(AW$4=Inputs!$CO355,0.2,IF(AND(AW$4&gt;=Inputs!$CL355,AW$4&lt;Inputs!$CM355),(AW$4-Inputs!$CL355+1)/(Inputs!$AI355+1),0)))))))))</f>
        <v>0</v>
      </c>
      <c r="AX358" s="27">
        <f>IF(AND(Inputs!$CO355=0,AX$4&gt;=Inputs!$CM355),1,IF(AND(AX$4&gt;=Inputs!$CM355,AX$4&lt;Inputs!$CN355),1,IF(AND(AX$4=Inputs!$CN355,AX$4=Inputs!$CO355),1,IF(OR(AND(AX$4=Inputs!$CN355+1,Inputs!$CN355=Inputs!$CO355),AND(AX$4=Inputs!$CN355+2,Inputs!$CN355=Inputs!$CO355)),0,IF(AX$4=Inputs!$CN355,0.8,IF(AX$4=Inputs!$CN355+1,0.6,IF(AX$4=Inputs!$CN355+2,0.4,IF(AX$4=Inputs!$CO355,0.2,IF(AND(AX$4&gt;=Inputs!$CL355,AX$4&lt;Inputs!$CM355),(AX$4-Inputs!$CL355+1)/(Inputs!$AI355+1),0)))))))))</f>
        <v>0</v>
      </c>
      <c r="AY358" s="27">
        <f>IF(AND(Inputs!$CO355=0,AY$4&gt;=Inputs!$CM355),1,IF(AND(AY$4&gt;=Inputs!$CM355,AY$4&lt;Inputs!$CN355),1,IF(AND(AY$4=Inputs!$CN355,AY$4=Inputs!$CO355),1,IF(OR(AND(AY$4=Inputs!$CN355+1,Inputs!$CN355=Inputs!$CO355),AND(AY$4=Inputs!$CN355+2,Inputs!$CN355=Inputs!$CO355)),0,IF(AY$4=Inputs!$CN355,0.8,IF(AY$4=Inputs!$CN355+1,0.6,IF(AY$4=Inputs!$CN355+2,0.4,IF(AY$4=Inputs!$CO355,0.2,IF(AND(AY$4&gt;=Inputs!$CL355,AY$4&lt;Inputs!$CM355),(AY$4-Inputs!$CL355+1)/(Inputs!$AI355+1),0)))))))))</f>
        <v>0</v>
      </c>
      <c r="AZ358" s="27">
        <f>IF(AND(Inputs!$CO355=0,AZ$4&gt;=Inputs!$CM355),1,IF(AND(AZ$4&gt;=Inputs!$CM355,AZ$4&lt;Inputs!$CN355),1,IF(AND(AZ$4=Inputs!$CN355,AZ$4=Inputs!$CO355),1,IF(OR(AND(AZ$4=Inputs!$CN355+1,Inputs!$CN355=Inputs!$CO355),AND(AZ$4=Inputs!$CN355+2,Inputs!$CN355=Inputs!$CO355)),0,IF(AZ$4=Inputs!$CN355,0.8,IF(AZ$4=Inputs!$CN355+1,0.6,IF(AZ$4=Inputs!$CN355+2,0.4,IF(AZ$4=Inputs!$CO355,0.2,IF(AND(AZ$4&gt;=Inputs!$CL355,AZ$4&lt;Inputs!$CM355),(AZ$4-Inputs!$CL355+1)/(Inputs!$AI355+1),0)))))))))</f>
        <v>0</v>
      </c>
      <c r="BA358" s="27">
        <f>IF(AND(Inputs!$CO355=0,BA$4&gt;=Inputs!$CM355),1,IF(AND(BA$4&gt;=Inputs!$CM355,BA$4&lt;Inputs!$CN355),1,IF(AND(BA$4=Inputs!$CN355,BA$4=Inputs!$CO355),1,IF(OR(AND(BA$4=Inputs!$CN355+1,Inputs!$CN355=Inputs!$CO355),AND(BA$4=Inputs!$CN355+2,Inputs!$CN355=Inputs!$CO355)),0,IF(BA$4=Inputs!$CN355,0.8,IF(BA$4=Inputs!$CN355+1,0.6,IF(BA$4=Inputs!$CN355+2,0.4,IF(BA$4=Inputs!$CO355,0.2,IF(AND(BA$4&gt;=Inputs!$CL355,BA$4&lt;Inputs!$CM355),(BA$4-Inputs!$CL355+1)/(Inputs!$AI355+1),0)))))))))</f>
        <v>0</v>
      </c>
      <c r="BB358" s="27">
        <f>IF(AND(Inputs!$CO355=0,BB$4&gt;=Inputs!$CM355),1,IF(AND(BB$4&gt;=Inputs!$CM355,BB$4&lt;Inputs!$CN355),1,IF(AND(BB$4=Inputs!$CN355,BB$4=Inputs!$CO355),1,IF(OR(AND(BB$4=Inputs!$CN355+1,Inputs!$CN355=Inputs!$CO355),AND(BB$4=Inputs!$CN355+2,Inputs!$CN355=Inputs!$CO355)),0,IF(BB$4=Inputs!$CN355,0.8,IF(BB$4=Inputs!$CN355+1,0.6,IF(BB$4=Inputs!$CN355+2,0.4,IF(BB$4=Inputs!$CO355,0.2,IF(AND(BB$4&gt;=Inputs!$CL355,BB$4&lt;Inputs!$CM355),(BB$4-Inputs!$CL355+1)/(Inputs!$AI355+1),0)))))))))</f>
        <v>0</v>
      </c>
      <c r="BC358" s="27">
        <f>IF(AND(Inputs!$CO355=0,BC$4&gt;=Inputs!$CM355),1,IF(AND(BC$4&gt;=Inputs!$CM355,BC$4&lt;Inputs!$CN355),1,IF(AND(BC$4=Inputs!$CN355,BC$4=Inputs!$CO355),1,IF(OR(AND(BC$4=Inputs!$CN355+1,Inputs!$CN355=Inputs!$CO355),AND(BC$4=Inputs!$CN355+2,Inputs!$CN355=Inputs!$CO355)),0,IF(BC$4=Inputs!$CN355,0.8,IF(BC$4=Inputs!$CN355+1,0.6,IF(BC$4=Inputs!$CN355+2,0.4,IF(BC$4=Inputs!$CO355,0.2,IF(AND(BC$4&gt;=Inputs!$CL355,BC$4&lt;Inputs!$CM355),(BC$4-Inputs!$CL355+1)/(Inputs!$AI355+1),0)))))))))</f>
        <v>0</v>
      </c>
      <c r="BD358" s="27">
        <f>IF(AND(Inputs!$CO355=0,BD$4&gt;=Inputs!$CM355),1,IF(AND(BD$4&gt;=Inputs!$CM355,BD$4&lt;Inputs!$CN355),1,IF(AND(BD$4=Inputs!$CN355,BD$4=Inputs!$CO355),1,IF(OR(AND(BD$4=Inputs!$CN355+1,Inputs!$CN355=Inputs!$CO355),AND(BD$4=Inputs!$CN355+2,Inputs!$CN355=Inputs!$CO355)),0,IF(BD$4=Inputs!$CN355,0.8,IF(BD$4=Inputs!$CN355+1,0.6,IF(BD$4=Inputs!$CN355+2,0.4,IF(BD$4=Inputs!$CO355,0.2,IF(AND(BD$4&gt;=Inputs!$CL355,BD$4&lt;Inputs!$CM355),(BD$4-Inputs!$CL355+1)/(Inputs!$AI355+1),0)))))))))</f>
        <v>0</v>
      </c>
      <c r="BE358" s="27">
        <f>IF(AND(Inputs!$CO355=0,BE$4&gt;=Inputs!$CM355),1,IF(AND(BE$4&gt;=Inputs!$CM355,BE$4&lt;Inputs!$CN355),1,IF(AND(BE$4=Inputs!$CN355,BE$4=Inputs!$CO355),1,IF(OR(AND(BE$4=Inputs!$CN355+1,Inputs!$CN355=Inputs!$CO355),AND(BE$4=Inputs!$CN355+2,Inputs!$CN355=Inputs!$CO355)),0,IF(BE$4=Inputs!$CN355,0.8,IF(BE$4=Inputs!$CN355+1,0.6,IF(BE$4=Inputs!$CN355+2,0.4,IF(BE$4=Inputs!$CO355,0.2,IF(AND(BE$4&gt;=Inputs!$CL355,BE$4&lt;Inputs!$CM355),(BE$4-Inputs!$CL355+1)/(Inputs!$AI355+1),0)))))))))</f>
        <v>0</v>
      </c>
      <c r="BF358" s="27">
        <f>IF(AND(Inputs!$CO355=0,BF$4&gt;=Inputs!$CM355),1,IF(AND(BF$4&gt;=Inputs!$CM355,BF$4&lt;Inputs!$CN355),1,IF(AND(BF$4=Inputs!$CN355,BF$4=Inputs!$CO355),1,IF(OR(AND(BF$4=Inputs!$CN355+1,Inputs!$CN355=Inputs!$CO355),AND(BF$4=Inputs!$CN355+2,Inputs!$CN355=Inputs!$CO355)),0,IF(BF$4=Inputs!$CN355,0.8,IF(BF$4=Inputs!$CN355+1,0.6,IF(BF$4=Inputs!$CN355+2,0.4,IF(BF$4=Inputs!$CO355,0.2,IF(AND(BF$4&gt;=Inputs!$CL355,BF$4&lt;Inputs!$CM355),(BF$4-Inputs!$CL355+1)/(Inputs!$AI355+1),0)))))))))</f>
        <v>0</v>
      </c>
      <c r="BG358" s="27">
        <f>IF(AND(Inputs!$CO355=0,BG$4&gt;=Inputs!$CM355),1,IF(AND(BG$4&gt;=Inputs!$CM355,BG$4&lt;Inputs!$CN355),1,IF(AND(BG$4=Inputs!$CN355,BG$4=Inputs!$CO355),1,IF(OR(AND(BG$4=Inputs!$CN355+1,Inputs!$CN355=Inputs!$CO355),AND(BG$4=Inputs!$CN355+2,Inputs!$CN355=Inputs!$CO355)),0,IF(BG$4=Inputs!$CN355,0.8,IF(BG$4=Inputs!$CN355+1,0.6,IF(BG$4=Inputs!$CN355+2,0.4,IF(BG$4=Inputs!$CO355,0.2,IF(AND(BG$4&gt;=Inputs!$CL355,BG$4&lt;Inputs!$CM355),(BG$4-Inputs!$CL355+1)/(Inputs!$AI355+1),0)))))))))</f>
        <v>0</v>
      </c>
      <c r="BH358" s="27">
        <f>IF(AND(Inputs!$CO355=0,BH$4&gt;=Inputs!$CM355),1,IF(AND(BH$4&gt;=Inputs!$CM355,BH$4&lt;Inputs!$CN355),1,IF(AND(BH$4=Inputs!$CN355,BH$4=Inputs!$CO355),1,IF(OR(AND(BH$4=Inputs!$CN355+1,Inputs!$CN355=Inputs!$CO355),AND(BH$4=Inputs!$CN355+2,Inputs!$CN355=Inputs!$CO355)),0,IF(BH$4=Inputs!$CN355,0.8,IF(BH$4=Inputs!$CN355+1,0.6,IF(BH$4=Inputs!$CN355+2,0.4,IF(BH$4=Inputs!$CO355,0.2,IF(AND(BH$4&gt;=Inputs!$CL355,BH$4&lt;Inputs!$CM355),(BH$4-Inputs!$CL355+1)/(Inputs!$AI355+1),0)))))))))</f>
        <v>0</v>
      </c>
      <c r="BI358" s="27">
        <f>IF(AND(Inputs!$CO355=0,BI$4&gt;=Inputs!$CM355),1,IF(AND(BI$4&gt;=Inputs!$CM355,BI$4&lt;Inputs!$CN355),1,IF(AND(BI$4=Inputs!$CN355,BI$4=Inputs!$CO355),1,IF(OR(AND(BI$4=Inputs!$CN355+1,Inputs!$CN355=Inputs!$CO355),AND(BI$4=Inputs!$CN355+2,Inputs!$CN355=Inputs!$CO355)),0,IF(BI$4=Inputs!$CN355,0.8,IF(BI$4=Inputs!$CN355+1,0.6,IF(BI$4=Inputs!$CN355+2,0.4,IF(BI$4=Inputs!$CO355,0.2,IF(AND(BI$4&gt;=Inputs!$CL355,BI$4&lt;Inputs!$CM355),(BI$4-Inputs!$CL355+1)/(Inputs!$AI355+1),0)))))))))</f>
        <v>0</v>
      </c>
      <c r="BJ358" s="27">
        <f>IF(AND(Inputs!$CO355=0,BJ$4&gt;=Inputs!$CM355),1,IF(AND(BJ$4&gt;=Inputs!$CM355,BJ$4&lt;Inputs!$CN355),1,IF(AND(BJ$4=Inputs!$CN355,BJ$4=Inputs!$CO355),1,IF(OR(AND(BJ$4=Inputs!$CN355+1,Inputs!$CN355=Inputs!$CO355),AND(BJ$4=Inputs!$CN355+2,Inputs!$CN355=Inputs!$CO355)),0,IF(BJ$4=Inputs!$CN355,0.8,IF(BJ$4=Inputs!$CN355+1,0.6,IF(BJ$4=Inputs!$CN355+2,0.4,IF(BJ$4=Inputs!$CO355,0.2,IF(AND(BJ$4&gt;=Inputs!$CL355,BJ$4&lt;Inputs!$CM355),(BJ$4-Inputs!$CL355+1)/(Inputs!$AI355+1),0)))))))))</f>
        <v>0</v>
      </c>
      <c r="BK358" s="27">
        <f>IF(AND(Inputs!$CO355=0,BK$4&gt;=Inputs!$CM355),1,IF(AND(BK$4&gt;=Inputs!$CM355,BK$4&lt;Inputs!$CN355),1,IF(AND(BK$4=Inputs!$CN355,BK$4=Inputs!$CO355),1,IF(OR(AND(BK$4=Inputs!$CN355+1,Inputs!$CN355=Inputs!$CO355),AND(BK$4=Inputs!$CN355+2,Inputs!$CN355=Inputs!$CO355)),0,IF(BK$4=Inputs!$CN355,0.8,IF(BK$4=Inputs!$CN355+1,0.6,IF(BK$4=Inputs!$CN355+2,0.4,IF(BK$4=Inputs!$CO355,0.2,IF(AND(BK$4&gt;=Inputs!$CL355,BK$4&lt;Inputs!$CM355),(BK$4-Inputs!$CL355+1)/(Inputs!$AI355+1),0)))))))))</f>
        <v>0</v>
      </c>
      <c r="BL358" s="27">
        <f>IF(AND(Inputs!$CO355=0,BL$4&gt;=Inputs!$CM355),1,IF(AND(BL$4&gt;=Inputs!$CM355,BL$4&lt;Inputs!$CN355),1,IF(AND(BL$4=Inputs!$CN355,BL$4=Inputs!$CO355),1,IF(OR(AND(BL$4=Inputs!$CN355+1,Inputs!$CN355=Inputs!$CO355),AND(BL$4=Inputs!$CN355+2,Inputs!$CN355=Inputs!$CO355)),0,IF(BL$4=Inputs!$CN355,0.8,IF(BL$4=Inputs!$CN355+1,0.6,IF(BL$4=Inputs!$CN355+2,0.4,IF(BL$4=Inputs!$CO355,0.2,IF(AND(BL$4&gt;=Inputs!$CL355,BL$4&lt;Inputs!$CM355),(BL$4-Inputs!$CL355+1)/(Inputs!$AI355+1),0)))))))))</f>
        <v>0</v>
      </c>
      <c r="BM358" s="27">
        <f>IF(AND(Inputs!$CO355=0,BM$4&gt;=Inputs!$CM355),1,IF(AND(BM$4&gt;=Inputs!$CM355,BM$4&lt;Inputs!$CN355),1,IF(AND(BM$4=Inputs!$CN355,BM$4=Inputs!$CO355),1,IF(OR(AND(BM$4=Inputs!$CN355+1,Inputs!$CN355=Inputs!$CO355),AND(BM$4=Inputs!$CN355+2,Inputs!$CN355=Inputs!$CO355)),0,IF(BM$4=Inputs!$CN355,0.8,IF(BM$4=Inputs!$CN355+1,0.6,IF(BM$4=Inputs!$CN355+2,0.4,IF(BM$4=Inputs!$CO355,0.2,IF(AND(BM$4&gt;=Inputs!$CL355,BM$4&lt;Inputs!$CM355),(BM$4-Inputs!$CL355+1)/(Inputs!$AI355+1),0)))))))))</f>
        <v>0</v>
      </c>
      <c r="BO358" s="46" t="str">
        <f>IF(Inputs!$B355="","",(ROUND(Inputs!$BC355*AJ358,0)))</f>
        <v/>
      </c>
      <c r="BP358" s="46" t="str">
        <f>IF(Inputs!$B355="","",(ROUND(Inputs!$BC355*AK358,0)))</f>
        <v/>
      </c>
      <c r="BQ358" s="46" t="str">
        <f>IF(Inputs!$B355="","",(ROUND(Inputs!$BC355*AL358,0)))</f>
        <v/>
      </c>
      <c r="BR358" s="46" t="str">
        <f>IF(Inputs!$B355="","",(ROUND(Inputs!$BC355*AM358,0)))</f>
        <v/>
      </c>
      <c r="BS358" s="46" t="str">
        <f>IF(Inputs!$B355="","",(ROUND(Inputs!$BC355*AN358,0)))</f>
        <v/>
      </c>
      <c r="BT358" s="46" t="str">
        <f>IF(Inputs!$B355="","",(ROUND(Inputs!$BC355*AO358,0)))</f>
        <v/>
      </c>
      <c r="BU358" s="46" t="str">
        <f>IF(Inputs!$B355="","",(ROUND(Inputs!$BC355*AP358,0)))</f>
        <v/>
      </c>
      <c r="BV358" s="46" t="str">
        <f>IF(Inputs!$B355="","",(ROUND(Inputs!$BC355*AQ358,0)))</f>
        <v/>
      </c>
      <c r="BW358" s="46" t="str">
        <f>IF(Inputs!$B355="","",(ROUND(Inputs!$BC355*AR358,0)))</f>
        <v/>
      </c>
      <c r="BX358" s="46" t="str">
        <f>IF(Inputs!$B355="","",(ROUND(Inputs!$BC355*AS358,0)))</f>
        <v/>
      </c>
      <c r="BY358" s="46" t="str">
        <f>IF(Inputs!$B355="","",(ROUND(Inputs!$BC355*AT358,0)))</f>
        <v/>
      </c>
      <c r="BZ358" s="46" t="str">
        <f>IF(Inputs!$B355="","",(ROUND(Inputs!$BC355*AU358,0)))</f>
        <v/>
      </c>
      <c r="CA358" s="46" t="str">
        <f>IF(Inputs!$B355="","",(ROUND(Inputs!$BC355*AV358,0)))</f>
        <v/>
      </c>
      <c r="CB358" s="46" t="str">
        <f>IF(Inputs!$B355="","",(ROUND(Inputs!$BC355*AW358,0)))</f>
        <v/>
      </c>
      <c r="CC358" s="46" t="str">
        <f>IF(Inputs!$B355="","",(ROUND(Inputs!$BC355*AX358,0)))</f>
        <v/>
      </c>
      <c r="CD358" s="46" t="str">
        <f>IF(Inputs!$B355="","",(ROUND(Inputs!$BC355*AY358,0)))</f>
        <v/>
      </c>
      <c r="CE358" s="46" t="str">
        <f>IF(Inputs!$B355="","",(ROUND(Inputs!$BC355*AZ358,0)))</f>
        <v/>
      </c>
      <c r="CF358" s="46" t="str">
        <f>IF(Inputs!$B355="","",(ROUND(Inputs!$BC355*BA358,0)))</f>
        <v/>
      </c>
      <c r="CG358" s="46" t="str">
        <f>IF(Inputs!$B355="","",(ROUND(Inputs!$BC355*BB358,0)))</f>
        <v/>
      </c>
      <c r="CH358" s="46" t="str">
        <f>IF(Inputs!$B355="","",(ROUND(Inputs!$BC355*BC358,0)))</f>
        <v/>
      </c>
      <c r="CI358" s="46" t="str">
        <f>IF(Inputs!$B355="","",(ROUND(Inputs!$BC355*BD358,0)))</f>
        <v/>
      </c>
      <c r="CJ358" s="46" t="str">
        <f>IF(Inputs!$B355="","",(ROUND(Inputs!$BC355*BE358,0)))</f>
        <v/>
      </c>
      <c r="CK358" s="46" t="str">
        <f>IF(Inputs!$B355="","",(ROUND(Inputs!$BC355*BF358,0)))</f>
        <v/>
      </c>
      <c r="CL358" s="46" t="str">
        <f>IF(Inputs!$B355="","",(ROUND(Inputs!$BC355*BG358,0)))</f>
        <v/>
      </c>
      <c r="CM358" s="46" t="str">
        <f>IF(Inputs!$B355="","",(ROUND(Inputs!$BC355*BH358,0)))</f>
        <v/>
      </c>
      <c r="CN358" s="46" t="str">
        <f>IF(Inputs!$B355="","",(ROUND(Inputs!$BC355*BI358,0)))</f>
        <v/>
      </c>
      <c r="CO358" s="46" t="str">
        <f>IF(Inputs!$B355="","",(ROUND(Inputs!$BC355*BJ358,0)))</f>
        <v/>
      </c>
      <c r="CP358" s="46" t="str">
        <f>IF(Inputs!$B355="","",(ROUND(Inputs!$BC355*BK358,0)))</f>
        <v/>
      </c>
      <c r="CQ358" s="46" t="str">
        <f>IF(Inputs!$B355="","",(ROUND(Inputs!$BC355*BL358,0)))</f>
        <v/>
      </c>
      <c r="CR358" s="46" t="str">
        <f>IF(Inputs!$B355="","",(ROUND(Inputs!$BC355*BM358,0)))</f>
        <v/>
      </c>
      <c r="CV358" s="46" t="str">
        <f>IF(A358="","",IF(AND(CV$4&lt;=Inputs!$CQ355,CV$4&gt;=Inputs!$CP355),Inputs!$AR355/(Inputs!$CQ355-Inputs!$CP355+1),0)+IF(CV$4=Inputs!$CL355,Inputs!$BD355,0))</f>
        <v/>
      </c>
      <c r="CW358" s="46" t="str">
        <f>IF(B358="","",IF(AND(CW$4&lt;=Inputs!$CQ355,CW$4&gt;=Inputs!$CP355),Inputs!$AR355/(Inputs!$CQ355-Inputs!$CP355+1),0)+IF(CW$4=Inputs!$CL355,Inputs!$BD355,0))</f>
        <v/>
      </c>
      <c r="CX358" s="46" t="str">
        <f>IF(C358="","",IF(AND(CX$4&lt;=Inputs!$CQ355,CX$4&gt;=Inputs!$CP355),Inputs!$AR355/(Inputs!$CQ355-Inputs!$CP355+1),0)+IF(CX$4=Inputs!$CL355,Inputs!$BD355,0))</f>
        <v/>
      </c>
      <c r="CY358" s="46" t="str">
        <f>IF(D358="","",IF(AND(CY$4&lt;=Inputs!$CQ355,CY$4&gt;=Inputs!$CP355),Inputs!$AR355/(Inputs!$CQ355-Inputs!$CP355+1),0)+IF(CY$4=Inputs!$CL355,Inputs!$BD355,0))</f>
        <v/>
      </c>
      <c r="CZ358" s="46" t="str">
        <f>IF(E358="","",IF(AND(CZ$4&lt;=Inputs!$CQ355,CZ$4&gt;=Inputs!$CP355),Inputs!$AR355/(Inputs!$CQ355-Inputs!$CP355+1),0)+IF(CZ$4=Inputs!$CL355,Inputs!$BD355,0))</f>
        <v/>
      </c>
      <c r="DA358" s="46" t="str">
        <f>IF(F358="","",IF(AND(DA$4&lt;=Inputs!$CQ355,DA$4&gt;=Inputs!$CP355),Inputs!$AR355/(Inputs!$CQ355-Inputs!$CP355+1),0)+IF(DA$4=Inputs!$CL355,Inputs!$BD355,0))</f>
        <v/>
      </c>
      <c r="DB358" s="46" t="str">
        <f>IF(G358="","",IF(AND(DB$4&lt;=Inputs!$CQ355,DB$4&gt;=Inputs!$CP355),Inputs!$AR355/(Inputs!$CQ355-Inputs!$CP355+1),0)+IF(DB$4=Inputs!$CL355,Inputs!$BD355,0))</f>
        <v/>
      </c>
      <c r="DC358" s="46" t="str">
        <f>IF(H358="","",IF(AND(DC$4&lt;=Inputs!$CQ355,DC$4&gt;=Inputs!$CP355),Inputs!$AR355/(Inputs!$CQ355-Inputs!$CP355+1),0)+IF(DC$4=Inputs!$CL355,Inputs!$BD355,0))</f>
        <v/>
      </c>
      <c r="DD358" s="46" t="str">
        <f>IF(I358="","",IF(AND(DD$4&lt;=Inputs!$CQ355,DD$4&gt;=Inputs!$CP355),Inputs!$AR355/(Inputs!$CQ355-Inputs!$CP355+1),0)+IF(DD$4=Inputs!$CL355,Inputs!$BD355,0))</f>
        <v/>
      </c>
      <c r="DE358" s="46" t="str">
        <f>IF(J358="","",IF(AND(DE$4&lt;=Inputs!$CQ355,DE$4&gt;=Inputs!$CP355),Inputs!$AR355/(Inputs!$CQ355-Inputs!$CP355+1),0)+IF(DE$4=Inputs!$CL355,Inputs!$BD355,0))</f>
        <v/>
      </c>
      <c r="DF358" s="46" t="str">
        <f>IF(K358="","",IF(AND(DF$4&lt;=Inputs!$CQ355,DF$4&gt;=Inputs!$CP355),Inputs!$AR355/(Inputs!$CQ355-Inputs!$CP355+1),0)+IF(DF$4=Inputs!$CL355,Inputs!$BD355,0))</f>
        <v/>
      </c>
      <c r="DG358" s="46" t="str">
        <f>IF(L358="","",IF(AND(DG$4&lt;=Inputs!$CQ355,DG$4&gt;=Inputs!$CP355),Inputs!$AR355/(Inputs!$CQ355-Inputs!$CP355+1),0)+IF(DG$4=Inputs!$CL355,Inputs!$BD355,0))</f>
        <v/>
      </c>
      <c r="DH358" s="46" t="str">
        <f>IF(M358="","",IF(AND(DH$4&lt;=Inputs!$CQ355,DH$4&gt;=Inputs!$CP355),Inputs!$AR355/(Inputs!$CQ355-Inputs!$CP355+1),0)+IF(DH$4=Inputs!$CL355,Inputs!$BD355,0))</f>
        <v/>
      </c>
      <c r="DI358" s="46" t="str">
        <f>IF(N358="","",IF(AND(DI$4&lt;=Inputs!$CQ355,DI$4&gt;=Inputs!$CP355),Inputs!$AR355/(Inputs!$CQ355-Inputs!$CP355+1),0)+IF(DI$4=Inputs!$CL355,Inputs!$BD355,0))</f>
        <v/>
      </c>
      <c r="DJ358" s="46" t="str">
        <f>IF(O358="","",IF(AND(DJ$4&lt;=Inputs!$CQ355,DJ$4&gt;=Inputs!$CP355),Inputs!$AR355/(Inputs!$CQ355-Inputs!$CP355+1),0)+IF(DJ$4=Inputs!$CL355,Inputs!$BD355,0))</f>
        <v/>
      </c>
      <c r="DK358" s="46" t="str">
        <f>IF(P358="","",IF(AND(DK$4&lt;=Inputs!$CQ355,DK$4&gt;=Inputs!$CP355),Inputs!$AR355/(Inputs!$CQ355-Inputs!$CP355+1),0)+IF(DK$4=Inputs!$CL355,Inputs!$BD355,0))</f>
        <v/>
      </c>
      <c r="DL358" s="46" t="str">
        <f>IF(Q358="","",IF(AND(DL$4&lt;=Inputs!$CQ355,DL$4&gt;=Inputs!$CP355),Inputs!$AR355/(Inputs!$CQ355-Inputs!$CP355+1),0)+IF(DL$4=Inputs!$CL355,Inputs!$BD355,0))</f>
        <v/>
      </c>
      <c r="DM358" s="46" t="str">
        <f>IF(R358="","",IF(AND(DM$4&lt;=Inputs!$CQ355,DM$4&gt;=Inputs!$CP355),Inputs!$AR355/(Inputs!$CQ355-Inputs!$CP355+1),0)+IF(DM$4=Inputs!$CL355,Inputs!$BD355,0))</f>
        <v/>
      </c>
      <c r="DN358" s="46" t="str">
        <f>IF(S358="","",IF(AND(DN$4&lt;=Inputs!$CQ355,DN$4&gt;=Inputs!$CP355),Inputs!$AR355/(Inputs!$CQ355-Inputs!$CP355+1),0)+IF(DN$4=Inputs!$CL355,Inputs!$BD355,0))</f>
        <v/>
      </c>
      <c r="DO358" s="46" t="str">
        <f>IF(T358="","",IF(AND(DO$4&lt;=Inputs!$CQ355,DO$4&gt;=Inputs!$CP355),Inputs!$AR355/(Inputs!$CQ355-Inputs!$CP355+1),0)+IF(DO$4=Inputs!$CL355,Inputs!$BD355,0))</f>
        <v/>
      </c>
      <c r="DP358" s="46" t="str">
        <f>IF(U358="","",IF(AND(DP$4&lt;=Inputs!$CQ355,DP$4&gt;=Inputs!$CP355),Inputs!$AR355/(Inputs!$CQ355-Inputs!$CP355+1),0)+IF(DP$4=Inputs!$CL355,Inputs!$BD355,0))</f>
        <v/>
      </c>
      <c r="DQ358" s="46" t="str">
        <f>IF(V358="","",IF(AND(DQ$4&lt;=Inputs!$CQ355,DQ$4&gt;=Inputs!$CP355),Inputs!$AR355/(Inputs!$CQ355-Inputs!$CP355+1),0)+IF(DQ$4=Inputs!$CL355,Inputs!$BD355,0))</f>
        <v/>
      </c>
      <c r="DR358" s="46" t="str">
        <f>IF(W358="","",IF(AND(DR$4&lt;=Inputs!$CQ355,DR$4&gt;=Inputs!$CP355),Inputs!$AR355/(Inputs!$CQ355-Inputs!$CP355+1),0)+IF(DR$4=Inputs!$CL355,Inputs!$BD355,0))</f>
        <v/>
      </c>
      <c r="DS358" s="46" t="str">
        <f>IF(X358="","",IF(AND(DS$4&lt;=Inputs!$CQ355,DS$4&gt;=Inputs!$CP355),Inputs!$AR355/(Inputs!$CQ355-Inputs!$CP355+1),0)+IF(DS$4=Inputs!$CL355,Inputs!$BD355,0))</f>
        <v/>
      </c>
      <c r="DT358" s="46" t="str">
        <f>IF(Y358="","",IF(AND(DT$4&lt;=Inputs!$CQ355,DT$4&gt;=Inputs!$CP355),Inputs!$AR355/(Inputs!$CQ355-Inputs!$CP355+1),0)+IF(DT$4=Inputs!$CL355,Inputs!$BD355,0))</f>
        <v/>
      </c>
      <c r="DU358" s="46" t="str">
        <f>IF(Z358="","",IF(AND(DU$4&lt;=Inputs!$CQ355,DU$4&gt;=Inputs!$CP355),Inputs!$AR355/(Inputs!$CQ355-Inputs!$CP355+1),0)+IF(DU$4=Inputs!$CL355,Inputs!$BD355,0))</f>
        <v/>
      </c>
      <c r="DV358" s="46" t="str">
        <f>IF(AA358="","",IF(AND(DV$4&lt;=Inputs!$CQ355,DV$4&gt;=Inputs!$CP355),Inputs!$AR355/(Inputs!$CQ355-Inputs!$CP355+1),0)+IF(DV$4=Inputs!$CL355,Inputs!$BD355,0))</f>
        <v/>
      </c>
      <c r="DW358" s="46" t="str">
        <f>IF(AB358="","",IF(AND(DW$4&lt;=Inputs!$CQ355,DW$4&gt;=Inputs!$CP355),Inputs!$AR355/(Inputs!$CQ355-Inputs!$CP355+1),0)+IF(DW$4=Inputs!$CL355,Inputs!$BD355,0))</f>
        <v/>
      </c>
      <c r="DX358" s="46" t="str">
        <f>IF(AC358="","",IF(AND(DX$4&lt;=Inputs!$CQ355,DX$4&gt;=Inputs!$CP355),Inputs!$AR355/(Inputs!$CQ355-Inputs!$CP355+1),0)+IF(DX$4=Inputs!$CL355,Inputs!$BD355,0))</f>
        <v/>
      </c>
      <c r="DY358" s="46" t="str">
        <f>IF(AD358="","",IF(AND(DY$4&lt;=Inputs!$CQ355,DY$4&gt;=Inputs!$CP355),Inputs!$AR355/(Inputs!$CQ355-Inputs!$CP355+1),0)+IF(DY$4=Inputs!$CL355,Inputs!$BD355,0))</f>
        <v/>
      </c>
      <c r="DZ358" s="46" t="str">
        <f t="shared" si="14"/>
        <v/>
      </c>
    </row>
    <row r="359" spans="1:130">
      <c r="A359" s="7" t="str">
        <f>IF(Inputs!A356="","",Inputs!A356)</f>
        <v/>
      </c>
      <c r="B359" t="str">
        <f>IF(Inputs!B356="","",Inputs!B356)</f>
        <v/>
      </c>
      <c r="C359" s="46" t="str">
        <f>IF(Inputs!$B356="","",BO359-CV359)</f>
        <v/>
      </c>
      <c r="D359" s="46" t="str">
        <f>IF(Inputs!$B356="","",BP359-CW359)</f>
        <v/>
      </c>
      <c r="E359" s="46" t="str">
        <f>IF(Inputs!$B356="","",BQ359-CX359)</f>
        <v/>
      </c>
      <c r="F359" s="46" t="str">
        <f>IF(Inputs!$B356="","",BR359-CY359)</f>
        <v/>
      </c>
      <c r="G359" s="46" t="str">
        <f>IF(Inputs!$B356="","",BS359-CZ359)</f>
        <v/>
      </c>
      <c r="H359" s="46" t="str">
        <f>IF(Inputs!$B356="","",BT359-DA359)</f>
        <v/>
      </c>
      <c r="I359" s="46" t="str">
        <f>IF(Inputs!$B356="","",BU359-DB359)</f>
        <v/>
      </c>
      <c r="J359" s="46" t="str">
        <f>IF(Inputs!$B356="","",BV359-DC359)</f>
        <v/>
      </c>
      <c r="K359" s="46" t="str">
        <f>IF(Inputs!$B356="","",BW359-DD359)</f>
        <v/>
      </c>
      <c r="L359" s="46" t="str">
        <f>IF(Inputs!$B356="","",BX359-DE359)</f>
        <v/>
      </c>
      <c r="M359" s="46" t="str">
        <f>IF(Inputs!$B356="","",BY359-DF359)</f>
        <v/>
      </c>
      <c r="N359" s="46" t="str">
        <f>IF(Inputs!$B356="","",BZ359-DG359)</f>
        <v/>
      </c>
      <c r="O359" s="46" t="str">
        <f>IF(Inputs!$B356="","",CA359-DH359)</f>
        <v/>
      </c>
      <c r="P359" s="46" t="str">
        <f>IF(Inputs!$B356="","",CB359-DI359)</f>
        <v/>
      </c>
      <c r="Q359" s="46" t="str">
        <f>IF(Inputs!$B356="","",CC359-DJ359)</f>
        <v/>
      </c>
      <c r="R359" s="46" t="str">
        <f>IF(Inputs!$B356="","",CD359-DK359)</f>
        <v/>
      </c>
      <c r="S359" s="46" t="str">
        <f>IF(Inputs!$B356="","",CE359-DL359)</f>
        <v/>
      </c>
      <c r="T359" s="46" t="str">
        <f>IF(Inputs!$B356="","",CF359-DM359)</f>
        <v/>
      </c>
      <c r="U359" s="46" t="str">
        <f>IF(Inputs!$B356="","",CG359-DN359)</f>
        <v/>
      </c>
      <c r="V359" s="46" t="str">
        <f>IF(Inputs!$B356="","",CH359-DO359)</f>
        <v/>
      </c>
      <c r="W359" s="46" t="str">
        <f>IF(Inputs!$B356="","",CI359-DP359)</f>
        <v/>
      </c>
      <c r="X359" s="46" t="str">
        <f>IF(Inputs!$B356="","",CJ359-DQ359)</f>
        <v/>
      </c>
      <c r="Y359" s="46" t="str">
        <f>IF(Inputs!$B356="","",CK359-DR359)</f>
        <v/>
      </c>
      <c r="Z359" s="46" t="str">
        <f>IF(Inputs!$B356="","",CL359-DS359)</f>
        <v/>
      </c>
      <c r="AA359" s="46" t="str">
        <f>IF(Inputs!$B356="","",CM359-DT359)</f>
        <v/>
      </c>
      <c r="AB359" s="46" t="str">
        <f>IF(Inputs!$B356="","",CN359-DU359)</f>
        <v/>
      </c>
      <c r="AC359" s="46" t="str">
        <f>IF(Inputs!$B356="","",CO359-DV359)</f>
        <v/>
      </c>
      <c r="AD359" s="46" t="str">
        <f>IF(Inputs!$B356="","",CP359-DW359)</f>
        <v/>
      </c>
      <c r="AE359" s="46" t="str">
        <f>IF(Inputs!$B356="","",CQ359-DX359)</f>
        <v/>
      </c>
      <c r="AF359" s="46" t="str">
        <f>IF(Inputs!$B356="","",CR359-DY359)</f>
        <v/>
      </c>
      <c r="AG359" s="50" t="str">
        <f t="shared" si="15"/>
        <v/>
      </c>
      <c r="AH359" s="50"/>
      <c r="AJ359" s="27">
        <f>IF(AND(Inputs!$CO356=0,AJ$4&gt;=Inputs!$CM356),1,IF(AND(AJ$4&gt;=Inputs!$CM356,AJ$4&lt;Inputs!$CN356),1,IF(AND(AJ$4=Inputs!$CN356,AJ$4=Inputs!$CO356),1,IF(OR(AND(AJ$4=Inputs!$CN356+1,Inputs!$CN356=Inputs!$CO356),AND(AJ$4=Inputs!$CN356+2,Inputs!$CN356=Inputs!$CO356)),0,IF(AJ$4=Inputs!$CN356,0.8,IF(AJ$4=Inputs!$CN356+1,0.6,IF(AJ$4=Inputs!$CN356+2,0.4,IF(AJ$4=Inputs!$CO356,0.2,IF(AND(AJ$4&gt;=Inputs!$CL356,AJ$4&lt;Inputs!$CM356),(AJ$4-Inputs!$CL356+1)/(Inputs!$AI356+1),0)))))))))</f>
        <v>0</v>
      </c>
      <c r="AK359" s="27">
        <f>IF(AND(Inputs!$CO356=0,AK$4&gt;=Inputs!$CM356),1,IF(AND(AK$4&gt;=Inputs!$CM356,AK$4&lt;Inputs!$CN356),1,IF(AND(AK$4=Inputs!$CN356,AK$4=Inputs!$CO356),1,IF(OR(AND(AK$4=Inputs!$CN356+1,Inputs!$CN356=Inputs!$CO356),AND(AK$4=Inputs!$CN356+2,Inputs!$CN356=Inputs!$CO356)),0,IF(AK$4=Inputs!$CN356,0.8,IF(AK$4=Inputs!$CN356+1,0.6,IF(AK$4=Inputs!$CN356+2,0.4,IF(AK$4=Inputs!$CO356,0.2,IF(AND(AK$4&gt;=Inputs!$CL356,AK$4&lt;Inputs!$CM356),(AK$4-Inputs!$CL356+1)/(Inputs!$AI356+1),0)))))))))</f>
        <v>0</v>
      </c>
      <c r="AL359" s="27">
        <f>IF(AND(Inputs!$CO356=0,AL$4&gt;=Inputs!$CM356),1,IF(AND(AL$4&gt;=Inputs!$CM356,AL$4&lt;Inputs!$CN356),1,IF(AND(AL$4=Inputs!$CN356,AL$4=Inputs!$CO356),1,IF(OR(AND(AL$4=Inputs!$CN356+1,Inputs!$CN356=Inputs!$CO356),AND(AL$4=Inputs!$CN356+2,Inputs!$CN356=Inputs!$CO356)),0,IF(AL$4=Inputs!$CN356,0.8,IF(AL$4=Inputs!$CN356+1,0.6,IF(AL$4=Inputs!$CN356+2,0.4,IF(AL$4=Inputs!$CO356,0.2,IF(AND(AL$4&gt;=Inputs!$CL356,AL$4&lt;Inputs!$CM356),(AL$4-Inputs!$CL356+1)/(Inputs!$AI356+1),0)))))))))</f>
        <v>0</v>
      </c>
      <c r="AM359" s="27">
        <f>IF(AND(Inputs!$CO356=0,AM$4&gt;=Inputs!$CM356),1,IF(AND(AM$4&gt;=Inputs!$CM356,AM$4&lt;Inputs!$CN356),1,IF(AND(AM$4=Inputs!$CN356,AM$4=Inputs!$CO356),1,IF(OR(AND(AM$4=Inputs!$CN356+1,Inputs!$CN356=Inputs!$CO356),AND(AM$4=Inputs!$CN356+2,Inputs!$CN356=Inputs!$CO356)),0,IF(AM$4=Inputs!$CN356,0.8,IF(AM$4=Inputs!$CN356+1,0.6,IF(AM$4=Inputs!$CN356+2,0.4,IF(AM$4=Inputs!$CO356,0.2,IF(AND(AM$4&gt;=Inputs!$CL356,AM$4&lt;Inputs!$CM356),(AM$4-Inputs!$CL356+1)/(Inputs!$AI356+1),0)))))))))</f>
        <v>0</v>
      </c>
      <c r="AN359" s="27">
        <f>IF(AND(Inputs!$CO356=0,AN$4&gt;=Inputs!$CM356),1,IF(AND(AN$4&gt;=Inputs!$CM356,AN$4&lt;Inputs!$CN356),1,IF(AND(AN$4=Inputs!$CN356,AN$4=Inputs!$CO356),1,IF(OR(AND(AN$4=Inputs!$CN356+1,Inputs!$CN356=Inputs!$CO356),AND(AN$4=Inputs!$CN356+2,Inputs!$CN356=Inputs!$CO356)),0,IF(AN$4=Inputs!$CN356,0.8,IF(AN$4=Inputs!$CN356+1,0.6,IF(AN$4=Inputs!$CN356+2,0.4,IF(AN$4=Inputs!$CO356,0.2,IF(AND(AN$4&gt;=Inputs!$CL356,AN$4&lt;Inputs!$CM356),(AN$4-Inputs!$CL356+1)/(Inputs!$AI356+1),0)))))))))</f>
        <v>0</v>
      </c>
      <c r="AO359" s="27">
        <f>IF(AND(Inputs!$CO356=0,AO$4&gt;=Inputs!$CM356),1,IF(AND(AO$4&gt;=Inputs!$CM356,AO$4&lt;Inputs!$CN356),1,IF(AND(AO$4=Inputs!$CN356,AO$4=Inputs!$CO356),1,IF(OR(AND(AO$4=Inputs!$CN356+1,Inputs!$CN356=Inputs!$CO356),AND(AO$4=Inputs!$CN356+2,Inputs!$CN356=Inputs!$CO356)),0,IF(AO$4=Inputs!$CN356,0.8,IF(AO$4=Inputs!$CN356+1,0.6,IF(AO$4=Inputs!$CN356+2,0.4,IF(AO$4=Inputs!$CO356,0.2,IF(AND(AO$4&gt;=Inputs!$CL356,AO$4&lt;Inputs!$CM356),(AO$4-Inputs!$CL356+1)/(Inputs!$AI356+1),0)))))))))</f>
        <v>0</v>
      </c>
      <c r="AP359" s="27">
        <f>IF(AND(Inputs!$CO356=0,AP$4&gt;=Inputs!$CM356),1,IF(AND(AP$4&gt;=Inputs!$CM356,AP$4&lt;Inputs!$CN356),1,IF(AND(AP$4=Inputs!$CN356,AP$4=Inputs!$CO356),1,IF(OR(AND(AP$4=Inputs!$CN356+1,Inputs!$CN356=Inputs!$CO356),AND(AP$4=Inputs!$CN356+2,Inputs!$CN356=Inputs!$CO356)),0,IF(AP$4=Inputs!$CN356,0.8,IF(AP$4=Inputs!$CN356+1,0.6,IF(AP$4=Inputs!$CN356+2,0.4,IF(AP$4=Inputs!$CO356,0.2,IF(AND(AP$4&gt;=Inputs!$CL356,AP$4&lt;Inputs!$CM356),(AP$4-Inputs!$CL356+1)/(Inputs!$AI356+1),0)))))))))</f>
        <v>0</v>
      </c>
      <c r="AQ359" s="27">
        <f>IF(AND(Inputs!$CO356=0,AQ$4&gt;=Inputs!$CM356),1,IF(AND(AQ$4&gt;=Inputs!$CM356,AQ$4&lt;Inputs!$CN356),1,IF(AND(AQ$4=Inputs!$CN356,AQ$4=Inputs!$CO356),1,IF(OR(AND(AQ$4=Inputs!$CN356+1,Inputs!$CN356=Inputs!$CO356),AND(AQ$4=Inputs!$CN356+2,Inputs!$CN356=Inputs!$CO356)),0,IF(AQ$4=Inputs!$CN356,0.8,IF(AQ$4=Inputs!$CN356+1,0.6,IF(AQ$4=Inputs!$CN356+2,0.4,IF(AQ$4=Inputs!$CO356,0.2,IF(AND(AQ$4&gt;=Inputs!$CL356,AQ$4&lt;Inputs!$CM356),(AQ$4-Inputs!$CL356+1)/(Inputs!$AI356+1),0)))))))))</f>
        <v>0</v>
      </c>
      <c r="AR359" s="27">
        <f>IF(AND(Inputs!$CO356=0,AR$4&gt;=Inputs!$CM356),1,IF(AND(AR$4&gt;=Inputs!$CM356,AR$4&lt;Inputs!$CN356),1,IF(AND(AR$4=Inputs!$CN356,AR$4=Inputs!$CO356),1,IF(OR(AND(AR$4=Inputs!$CN356+1,Inputs!$CN356=Inputs!$CO356),AND(AR$4=Inputs!$CN356+2,Inputs!$CN356=Inputs!$CO356)),0,IF(AR$4=Inputs!$CN356,0.8,IF(AR$4=Inputs!$CN356+1,0.6,IF(AR$4=Inputs!$CN356+2,0.4,IF(AR$4=Inputs!$CO356,0.2,IF(AND(AR$4&gt;=Inputs!$CL356,AR$4&lt;Inputs!$CM356),(AR$4-Inputs!$CL356+1)/(Inputs!$AI356+1),0)))))))))</f>
        <v>0</v>
      </c>
      <c r="AS359" s="27">
        <f>IF(AND(Inputs!$CO356=0,AS$4&gt;=Inputs!$CM356),1,IF(AND(AS$4&gt;=Inputs!$CM356,AS$4&lt;Inputs!$CN356),1,IF(AND(AS$4=Inputs!$CN356,AS$4=Inputs!$CO356),1,IF(OR(AND(AS$4=Inputs!$CN356+1,Inputs!$CN356=Inputs!$CO356),AND(AS$4=Inputs!$CN356+2,Inputs!$CN356=Inputs!$CO356)),0,IF(AS$4=Inputs!$CN356,0.8,IF(AS$4=Inputs!$CN356+1,0.6,IF(AS$4=Inputs!$CN356+2,0.4,IF(AS$4=Inputs!$CO356,0.2,IF(AND(AS$4&gt;=Inputs!$CL356,AS$4&lt;Inputs!$CM356),(AS$4-Inputs!$CL356+1)/(Inputs!$AI356+1),0)))))))))</f>
        <v>0</v>
      </c>
      <c r="AT359" s="27">
        <f>IF(AND(Inputs!$CO356=0,AT$4&gt;=Inputs!$CM356),1,IF(AND(AT$4&gt;=Inputs!$CM356,AT$4&lt;Inputs!$CN356),1,IF(AND(AT$4=Inputs!$CN356,AT$4=Inputs!$CO356),1,IF(OR(AND(AT$4=Inputs!$CN356+1,Inputs!$CN356=Inputs!$CO356),AND(AT$4=Inputs!$CN356+2,Inputs!$CN356=Inputs!$CO356)),0,IF(AT$4=Inputs!$CN356,0.8,IF(AT$4=Inputs!$CN356+1,0.6,IF(AT$4=Inputs!$CN356+2,0.4,IF(AT$4=Inputs!$CO356,0.2,IF(AND(AT$4&gt;=Inputs!$CL356,AT$4&lt;Inputs!$CM356),(AT$4-Inputs!$CL356+1)/(Inputs!$AI356+1),0)))))))))</f>
        <v>0</v>
      </c>
      <c r="AU359" s="27">
        <f>IF(AND(Inputs!$CO356=0,AU$4&gt;=Inputs!$CM356),1,IF(AND(AU$4&gt;=Inputs!$CM356,AU$4&lt;Inputs!$CN356),1,IF(AND(AU$4=Inputs!$CN356,AU$4=Inputs!$CO356),1,IF(OR(AND(AU$4=Inputs!$CN356+1,Inputs!$CN356=Inputs!$CO356),AND(AU$4=Inputs!$CN356+2,Inputs!$CN356=Inputs!$CO356)),0,IF(AU$4=Inputs!$CN356,0.8,IF(AU$4=Inputs!$CN356+1,0.6,IF(AU$4=Inputs!$CN356+2,0.4,IF(AU$4=Inputs!$CO356,0.2,IF(AND(AU$4&gt;=Inputs!$CL356,AU$4&lt;Inputs!$CM356),(AU$4-Inputs!$CL356+1)/(Inputs!$AI356+1),0)))))))))</f>
        <v>0</v>
      </c>
      <c r="AV359" s="27">
        <f>IF(AND(Inputs!$CO356=0,AV$4&gt;=Inputs!$CM356),1,IF(AND(AV$4&gt;=Inputs!$CM356,AV$4&lt;Inputs!$CN356),1,IF(AND(AV$4=Inputs!$CN356,AV$4=Inputs!$CO356),1,IF(OR(AND(AV$4=Inputs!$CN356+1,Inputs!$CN356=Inputs!$CO356),AND(AV$4=Inputs!$CN356+2,Inputs!$CN356=Inputs!$CO356)),0,IF(AV$4=Inputs!$CN356,0.8,IF(AV$4=Inputs!$CN356+1,0.6,IF(AV$4=Inputs!$CN356+2,0.4,IF(AV$4=Inputs!$CO356,0.2,IF(AND(AV$4&gt;=Inputs!$CL356,AV$4&lt;Inputs!$CM356),(AV$4-Inputs!$CL356+1)/(Inputs!$AI356+1),0)))))))))</f>
        <v>0</v>
      </c>
      <c r="AW359" s="27">
        <f>IF(AND(Inputs!$CO356=0,AW$4&gt;=Inputs!$CM356),1,IF(AND(AW$4&gt;=Inputs!$CM356,AW$4&lt;Inputs!$CN356),1,IF(AND(AW$4=Inputs!$CN356,AW$4=Inputs!$CO356),1,IF(OR(AND(AW$4=Inputs!$CN356+1,Inputs!$CN356=Inputs!$CO356),AND(AW$4=Inputs!$CN356+2,Inputs!$CN356=Inputs!$CO356)),0,IF(AW$4=Inputs!$CN356,0.8,IF(AW$4=Inputs!$CN356+1,0.6,IF(AW$4=Inputs!$CN356+2,0.4,IF(AW$4=Inputs!$CO356,0.2,IF(AND(AW$4&gt;=Inputs!$CL356,AW$4&lt;Inputs!$CM356),(AW$4-Inputs!$CL356+1)/(Inputs!$AI356+1),0)))))))))</f>
        <v>0</v>
      </c>
      <c r="AX359" s="27">
        <f>IF(AND(Inputs!$CO356=0,AX$4&gt;=Inputs!$CM356),1,IF(AND(AX$4&gt;=Inputs!$CM356,AX$4&lt;Inputs!$CN356),1,IF(AND(AX$4=Inputs!$CN356,AX$4=Inputs!$CO356),1,IF(OR(AND(AX$4=Inputs!$CN356+1,Inputs!$CN356=Inputs!$CO356),AND(AX$4=Inputs!$CN356+2,Inputs!$CN356=Inputs!$CO356)),0,IF(AX$4=Inputs!$CN356,0.8,IF(AX$4=Inputs!$CN356+1,0.6,IF(AX$4=Inputs!$CN356+2,0.4,IF(AX$4=Inputs!$CO356,0.2,IF(AND(AX$4&gt;=Inputs!$CL356,AX$4&lt;Inputs!$CM356),(AX$4-Inputs!$CL356+1)/(Inputs!$AI356+1),0)))))))))</f>
        <v>0</v>
      </c>
      <c r="AY359" s="27">
        <f>IF(AND(Inputs!$CO356=0,AY$4&gt;=Inputs!$CM356),1,IF(AND(AY$4&gt;=Inputs!$CM356,AY$4&lt;Inputs!$CN356),1,IF(AND(AY$4=Inputs!$CN356,AY$4=Inputs!$CO356),1,IF(OR(AND(AY$4=Inputs!$CN356+1,Inputs!$CN356=Inputs!$CO356),AND(AY$4=Inputs!$CN356+2,Inputs!$CN356=Inputs!$CO356)),0,IF(AY$4=Inputs!$CN356,0.8,IF(AY$4=Inputs!$CN356+1,0.6,IF(AY$4=Inputs!$CN356+2,0.4,IF(AY$4=Inputs!$CO356,0.2,IF(AND(AY$4&gt;=Inputs!$CL356,AY$4&lt;Inputs!$CM356),(AY$4-Inputs!$CL356+1)/(Inputs!$AI356+1),0)))))))))</f>
        <v>0</v>
      </c>
      <c r="AZ359" s="27">
        <f>IF(AND(Inputs!$CO356=0,AZ$4&gt;=Inputs!$CM356),1,IF(AND(AZ$4&gt;=Inputs!$CM356,AZ$4&lt;Inputs!$CN356),1,IF(AND(AZ$4=Inputs!$CN356,AZ$4=Inputs!$CO356),1,IF(OR(AND(AZ$4=Inputs!$CN356+1,Inputs!$CN356=Inputs!$CO356),AND(AZ$4=Inputs!$CN356+2,Inputs!$CN356=Inputs!$CO356)),0,IF(AZ$4=Inputs!$CN356,0.8,IF(AZ$4=Inputs!$CN356+1,0.6,IF(AZ$4=Inputs!$CN356+2,0.4,IF(AZ$4=Inputs!$CO356,0.2,IF(AND(AZ$4&gt;=Inputs!$CL356,AZ$4&lt;Inputs!$CM356),(AZ$4-Inputs!$CL356+1)/(Inputs!$AI356+1),0)))))))))</f>
        <v>0</v>
      </c>
      <c r="BA359" s="27">
        <f>IF(AND(Inputs!$CO356=0,BA$4&gt;=Inputs!$CM356),1,IF(AND(BA$4&gt;=Inputs!$CM356,BA$4&lt;Inputs!$CN356),1,IF(AND(BA$4=Inputs!$CN356,BA$4=Inputs!$CO356),1,IF(OR(AND(BA$4=Inputs!$CN356+1,Inputs!$CN356=Inputs!$CO356),AND(BA$4=Inputs!$CN356+2,Inputs!$CN356=Inputs!$CO356)),0,IF(BA$4=Inputs!$CN356,0.8,IF(BA$4=Inputs!$CN356+1,0.6,IF(BA$4=Inputs!$CN356+2,0.4,IF(BA$4=Inputs!$CO356,0.2,IF(AND(BA$4&gt;=Inputs!$CL356,BA$4&lt;Inputs!$CM356),(BA$4-Inputs!$CL356+1)/(Inputs!$AI356+1),0)))))))))</f>
        <v>0</v>
      </c>
      <c r="BB359" s="27">
        <f>IF(AND(Inputs!$CO356=0,BB$4&gt;=Inputs!$CM356),1,IF(AND(BB$4&gt;=Inputs!$CM356,BB$4&lt;Inputs!$CN356),1,IF(AND(BB$4=Inputs!$CN356,BB$4=Inputs!$CO356),1,IF(OR(AND(BB$4=Inputs!$CN356+1,Inputs!$CN356=Inputs!$CO356),AND(BB$4=Inputs!$CN356+2,Inputs!$CN356=Inputs!$CO356)),0,IF(BB$4=Inputs!$CN356,0.8,IF(BB$4=Inputs!$CN356+1,0.6,IF(BB$4=Inputs!$CN356+2,0.4,IF(BB$4=Inputs!$CO356,0.2,IF(AND(BB$4&gt;=Inputs!$CL356,BB$4&lt;Inputs!$CM356),(BB$4-Inputs!$CL356+1)/(Inputs!$AI356+1),0)))))))))</f>
        <v>0</v>
      </c>
      <c r="BC359" s="27">
        <f>IF(AND(Inputs!$CO356=0,BC$4&gt;=Inputs!$CM356),1,IF(AND(BC$4&gt;=Inputs!$CM356,BC$4&lt;Inputs!$CN356),1,IF(AND(BC$4=Inputs!$CN356,BC$4=Inputs!$CO356),1,IF(OR(AND(BC$4=Inputs!$CN356+1,Inputs!$CN356=Inputs!$CO356),AND(BC$4=Inputs!$CN356+2,Inputs!$CN356=Inputs!$CO356)),0,IF(BC$4=Inputs!$CN356,0.8,IF(BC$4=Inputs!$CN356+1,0.6,IF(BC$4=Inputs!$CN356+2,0.4,IF(BC$4=Inputs!$CO356,0.2,IF(AND(BC$4&gt;=Inputs!$CL356,BC$4&lt;Inputs!$CM356),(BC$4-Inputs!$CL356+1)/(Inputs!$AI356+1),0)))))))))</f>
        <v>0</v>
      </c>
      <c r="BD359" s="27">
        <f>IF(AND(Inputs!$CO356=0,BD$4&gt;=Inputs!$CM356),1,IF(AND(BD$4&gt;=Inputs!$CM356,BD$4&lt;Inputs!$CN356),1,IF(AND(BD$4=Inputs!$CN356,BD$4=Inputs!$CO356),1,IF(OR(AND(BD$4=Inputs!$CN356+1,Inputs!$CN356=Inputs!$CO356),AND(BD$4=Inputs!$CN356+2,Inputs!$CN356=Inputs!$CO356)),0,IF(BD$4=Inputs!$CN356,0.8,IF(BD$4=Inputs!$CN356+1,0.6,IF(BD$4=Inputs!$CN356+2,0.4,IF(BD$4=Inputs!$CO356,0.2,IF(AND(BD$4&gt;=Inputs!$CL356,BD$4&lt;Inputs!$CM356),(BD$4-Inputs!$CL356+1)/(Inputs!$AI356+1),0)))))))))</f>
        <v>0</v>
      </c>
      <c r="BE359" s="27">
        <f>IF(AND(Inputs!$CO356=0,BE$4&gt;=Inputs!$CM356),1,IF(AND(BE$4&gt;=Inputs!$CM356,BE$4&lt;Inputs!$CN356),1,IF(AND(BE$4=Inputs!$CN356,BE$4=Inputs!$CO356),1,IF(OR(AND(BE$4=Inputs!$CN356+1,Inputs!$CN356=Inputs!$CO356),AND(BE$4=Inputs!$CN356+2,Inputs!$CN356=Inputs!$CO356)),0,IF(BE$4=Inputs!$CN356,0.8,IF(BE$4=Inputs!$CN356+1,0.6,IF(BE$4=Inputs!$CN356+2,0.4,IF(BE$4=Inputs!$CO356,0.2,IF(AND(BE$4&gt;=Inputs!$CL356,BE$4&lt;Inputs!$CM356),(BE$4-Inputs!$CL356+1)/(Inputs!$AI356+1),0)))))))))</f>
        <v>0</v>
      </c>
      <c r="BF359" s="27">
        <f>IF(AND(Inputs!$CO356=0,BF$4&gt;=Inputs!$CM356),1,IF(AND(BF$4&gt;=Inputs!$CM356,BF$4&lt;Inputs!$CN356),1,IF(AND(BF$4=Inputs!$CN356,BF$4=Inputs!$CO356),1,IF(OR(AND(BF$4=Inputs!$CN356+1,Inputs!$CN356=Inputs!$CO356),AND(BF$4=Inputs!$CN356+2,Inputs!$CN356=Inputs!$CO356)),0,IF(BF$4=Inputs!$CN356,0.8,IF(BF$4=Inputs!$CN356+1,0.6,IF(BF$4=Inputs!$CN356+2,0.4,IF(BF$4=Inputs!$CO356,0.2,IF(AND(BF$4&gt;=Inputs!$CL356,BF$4&lt;Inputs!$CM356),(BF$4-Inputs!$CL356+1)/(Inputs!$AI356+1),0)))))))))</f>
        <v>0</v>
      </c>
      <c r="BG359" s="27">
        <f>IF(AND(Inputs!$CO356=0,BG$4&gt;=Inputs!$CM356),1,IF(AND(BG$4&gt;=Inputs!$CM356,BG$4&lt;Inputs!$CN356),1,IF(AND(BG$4=Inputs!$CN356,BG$4=Inputs!$CO356),1,IF(OR(AND(BG$4=Inputs!$CN356+1,Inputs!$CN356=Inputs!$CO356),AND(BG$4=Inputs!$CN356+2,Inputs!$CN356=Inputs!$CO356)),0,IF(BG$4=Inputs!$CN356,0.8,IF(BG$4=Inputs!$CN356+1,0.6,IF(BG$4=Inputs!$CN356+2,0.4,IF(BG$4=Inputs!$CO356,0.2,IF(AND(BG$4&gt;=Inputs!$CL356,BG$4&lt;Inputs!$CM356),(BG$4-Inputs!$CL356+1)/(Inputs!$AI356+1),0)))))))))</f>
        <v>0</v>
      </c>
      <c r="BH359" s="27">
        <f>IF(AND(Inputs!$CO356=0,BH$4&gt;=Inputs!$CM356),1,IF(AND(BH$4&gt;=Inputs!$CM356,BH$4&lt;Inputs!$CN356),1,IF(AND(BH$4=Inputs!$CN356,BH$4=Inputs!$CO356),1,IF(OR(AND(BH$4=Inputs!$CN356+1,Inputs!$CN356=Inputs!$CO356),AND(BH$4=Inputs!$CN356+2,Inputs!$CN356=Inputs!$CO356)),0,IF(BH$4=Inputs!$CN356,0.8,IF(BH$4=Inputs!$CN356+1,0.6,IF(BH$4=Inputs!$CN356+2,0.4,IF(BH$4=Inputs!$CO356,0.2,IF(AND(BH$4&gt;=Inputs!$CL356,BH$4&lt;Inputs!$CM356),(BH$4-Inputs!$CL356+1)/(Inputs!$AI356+1),0)))))))))</f>
        <v>0</v>
      </c>
      <c r="BI359" s="27">
        <f>IF(AND(Inputs!$CO356=0,BI$4&gt;=Inputs!$CM356),1,IF(AND(BI$4&gt;=Inputs!$CM356,BI$4&lt;Inputs!$CN356),1,IF(AND(BI$4=Inputs!$CN356,BI$4=Inputs!$CO356),1,IF(OR(AND(BI$4=Inputs!$CN356+1,Inputs!$CN356=Inputs!$CO356),AND(BI$4=Inputs!$CN356+2,Inputs!$CN356=Inputs!$CO356)),0,IF(BI$4=Inputs!$CN356,0.8,IF(BI$4=Inputs!$CN356+1,0.6,IF(BI$4=Inputs!$CN356+2,0.4,IF(BI$4=Inputs!$CO356,0.2,IF(AND(BI$4&gt;=Inputs!$CL356,BI$4&lt;Inputs!$CM356),(BI$4-Inputs!$CL356+1)/(Inputs!$AI356+1),0)))))))))</f>
        <v>0</v>
      </c>
      <c r="BJ359" s="27">
        <f>IF(AND(Inputs!$CO356=0,BJ$4&gt;=Inputs!$CM356),1,IF(AND(BJ$4&gt;=Inputs!$CM356,BJ$4&lt;Inputs!$CN356),1,IF(AND(BJ$4=Inputs!$CN356,BJ$4=Inputs!$CO356),1,IF(OR(AND(BJ$4=Inputs!$CN356+1,Inputs!$CN356=Inputs!$CO356),AND(BJ$4=Inputs!$CN356+2,Inputs!$CN356=Inputs!$CO356)),0,IF(BJ$4=Inputs!$CN356,0.8,IF(BJ$4=Inputs!$CN356+1,0.6,IF(BJ$4=Inputs!$CN356+2,0.4,IF(BJ$4=Inputs!$CO356,0.2,IF(AND(BJ$4&gt;=Inputs!$CL356,BJ$4&lt;Inputs!$CM356),(BJ$4-Inputs!$CL356+1)/(Inputs!$AI356+1),0)))))))))</f>
        <v>0</v>
      </c>
      <c r="BK359" s="27">
        <f>IF(AND(Inputs!$CO356=0,BK$4&gt;=Inputs!$CM356),1,IF(AND(BK$4&gt;=Inputs!$CM356,BK$4&lt;Inputs!$CN356),1,IF(AND(BK$4=Inputs!$CN356,BK$4=Inputs!$CO356),1,IF(OR(AND(BK$4=Inputs!$CN356+1,Inputs!$CN356=Inputs!$CO356),AND(BK$4=Inputs!$CN356+2,Inputs!$CN356=Inputs!$CO356)),0,IF(BK$4=Inputs!$CN356,0.8,IF(BK$4=Inputs!$CN356+1,0.6,IF(BK$4=Inputs!$CN356+2,0.4,IF(BK$4=Inputs!$CO356,0.2,IF(AND(BK$4&gt;=Inputs!$CL356,BK$4&lt;Inputs!$CM356),(BK$4-Inputs!$CL356+1)/(Inputs!$AI356+1),0)))))))))</f>
        <v>0</v>
      </c>
      <c r="BL359" s="27">
        <f>IF(AND(Inputs!$CO356=0,BL$4&gt;=Inputs!$CM356),1,IF(AND(BL$4&gt;=Inputs!$CM356,BL$4&lt;Inputs!$CN356),1,IF(AND(BL$4=Inputs!$CN356,BL$4=Inputs!$CO356),1,IF(OR(AND(BL$4=Inputs!$CN356+1,Inputs!$CN356=Inputs!$CO356),AND(BL$4=Inputs!$CN356+2,Inputs!$CN356=Inputs!$CO356)),0,IF(BL$4=Inputs!$CN356,0.8,IF(BL$4=Inputs!$CN356+1,0.6,IF(BL$4=Inputs!$CN356+2,0.4,IF(BL$4=Inputs!$CO356,0.2,IF(AND(BL$4&gt;=Inputs!$CL356,BL$4&lt;Inputs!$CM356),(BL$4-Inputs!$CL356+1)/(Inputs!$AI356+1),0)))))))))</f>
        <v>0</v>
      </c>
      <c r="BM359" s="27">
        <f>IF(AND(Inputs!$CO356=0,BM$4&gt;=Inputs!$CM356),1,IF(AND(BM$4&gt;=Inputs!$CM356,BM$4&lt;Inputs!$CN356),1,IF(AND(BM$4=Inputs!$CN356,BM$4=Inputs!$CO356),1,IF(OR(AND(BM$4=Inputs!$CN356+1,Inputs!$CN356=Inputs!$CO356),AND(BM$4=Inputs!$CN356+2,Inputs!$CN356=Inputs!$CO356)),0,IF(BM$4=Inputs!$CN356,0.8,IF(BM$4=Inputs!$CN356+1,0.6,IF(BM$4=Inputs!$CN356+2,0.4,IF(BM$4=Inputs!$CO356,0.2,IF(AND(BM$4&gt;=Inputs!$CL356,BM$4&lt;Inputs!$CM356),(BM$4-Inputs!$CL356+1)/(Inputs!$AI356+1),0)))))))))</f>
        <v>0</v>
      </c>
      <c r="BO359" s="46" t="str">
        <f>IF(Inputs!$B356="","",(ROUND(Inputs!$BC356*AJ359,0)))</f>
        <v/>
      </c>
      <c r="BP359" s="46" t="str">
        <f>IF(Inputs!$B356="","",(ROUND(Inputs!$BC356*AK359,0)))</f>
        <v/>
      </c>
      <c r="BQ359" s="46" t="str">
        <f>IF(Inputs!$B356="","",(ROUND(Inputs!$BC356*AL359,0)))</f>
        <v/>
      </c>
      <c r="BR359" s="46" t="str">
        <f>IF(Inputs!$B356="","",(ROUND(Inputs!$BC356*AM359,0)))</f>
        <v/>
      </c>
      <c r="BS359" s="46" t="str">
        <f>IF(Inputs!$B356="","",(ROUND(Inputs!$BC356*AN359,0)))</f>
        <v/>
      </c>
      <c r="BT359" s="46" t="str">
        <f>IF(Inputs!$B356="","",(ROUND(Inputs!$BC356*AO359,0)))</f>
        <v/>
      </c>
      <c r="BU359" s="46" t="str">
        <f>IF(Inputs!$B356="","",(ROUND(Inputs!$BC356*AP359,0)))</f>
        <v/>
      </c>
      <c r="BV359" s="46" t="str">
        <f>IF(Inputs!$B356="","",(ROUND(Inputs!$BC356*AQ359,0)))</f>
        <v/>
      </c>
      <c r="BW359" s="46" t="str">
        <f>IF(Inputs!$B356="","",(ROUND(Inputs!$BC356*AR359,0)))</f>
        <v/>
      </c>
      <c r="BX359" s="46" t="str">
        <f>IF(Inputs!$B356="","",(ROUND(Inputs!$BC356*AS359,0)))</f>
        <v/>
      </c>
      <c r="BY359" s="46" t="str">
        <f>IF(Inputs!$B356="","",(ROUND(Inputs!$BC356*AT359,0)))</f>
        <v/>
      </c>
      <c r="BZ359" s="46" t="str">
        <f>IF(Inputs!$B356="","",(ROUND(Inputs!$BC356*AU359,0)))</f>
        <v/>
      </c>
      <c r="CA359" s="46" t="str">
        <f>IF(Inputs!$B356="","",(ROUND(Inputs!$BC356*AV359,0)))</f>
        <v/>
      </c>
      <c r="CB359" s="46" t="str">
        <f>IF(Inputs!$B356="","",(ROUND(Inputs!$BC356*AW359,0)))</f>
        <v/>
      </c>
      <c r="CC359" s="46" t="str">
        <f>IF(Inputs!$B356="","",(ROUND(Inputs!$BC356*AX359,0)))</f>
        <v/>
      </c>
      <c r="CD359" s="46" t="str">
        <f>IF(Inputs!$B356="","",(ROUND(Inputs!$BC356*AY359,0)))</f>
        <v/>
      </c>
      <c r="CE359" s="46" t="str">
        <f>IF(Inputs!$B356="","",(ROUND(Inputs!$BC356*AZ359,0)))</f>
        <v/>
      </c>
      <c r="CF359" s="46" t="str">
        <f>IF(Inputs!$B356="","",(ROUND(Inputs!$BC356*BA359,0)))</f>
        <v/>
      </c>
      <c r="CG359" s="46" t="str">
        <f>IF(Inputs!$B356="","",(ROUND(Inputs!$BC356*BB359,0)))</f>
        <v/>
      </c>
      <c r="CH359" s="46" t="str">
        <f>IF(Inputs!$B356="","",(ROUND(Inputs!$BC356*BC359,0)))</f>
        <v/>
      </c>
      <c r="CI359" s="46" t="str">
        <f>IF(Inputs!$B356="","",(ROUND(Inputs!$BC356*BD359,0)))</f>
        <v/>
      </c>
      <c r="CJ359" s="46" t="str">
        <f>IF(Inputs!$B356="","",(ROUND(Inputs!$BC356*BE359,0)))</f>
        <v/>
      </c>
      <c r="CK359" s="46" t="str">
        <f>IF(Inputs!$B356="","",(ROUND(Inputs!$BC356*BF359,0)))</f>
        <v/>
      </c>
      <c r="CL359" s="46" t="str">
        <f>IF(Inputs!$B356="","",(ROUND(Inputs!$BC356*BG359,0)))</f>
        <v/>
      </c>
      <c r="CM359" s="46" t="str">
        <f>IF(Inputs!$B356="","",(ROUND(Inputs!$BC356*BH359,0)))</f>
        <v/>
      </c>
      <c r="CN359" s="46" t="str">
        <f>IF(Inputs!$B356="","",(ROUND(Inputs!$BC356*BI359,0)))</f>
        <v/>
      </c>
      <c r="CO359" s="46" t="str">
        <f>IF(Inputs!$B356="","",(ROUND(Inputs!$BC356*BJ359,0)))</f>
        <v/>
      </c>
      <c r="CP359" s="46" t="str">
        <f>IF(Inputs!$B356="","",(ROUND(Inputs!$BC356*BK359,0)))</f>
        <v/>
      </c>
      <c r="CQ359" s="46" t="str">
        <f>IF(Inputs!$B356="","",(ROUND(Inputs!$BC356*BL359,0)))</f>
        <v/>
      </c>
      <c r="CR359" s="46" t="str">
        <f>IF(Inputs!$B356="","",(ROUND(Inputs!$BC356*BM359,0)))</f>
        <v/>
      </c>
      <c r="CV359" s="46" t="str">
        <f>IF(A359="","",IF(AND(CV$4&lt;=Inputs!$CQ356,CV$4&gt;=Inputs!$CP356),Inputs!$AR356/(Inputs!$CQ356-Inputs!$CP356+1),0)+IF(CV$4=Inputs!$CL356,Inputs!$BD356,0))</f>
        <v/>
      </c>
      <c r="CW359" s="46" t="str">
        <f>IF(B359="","",IF(AND(CW$4&lt;=Inputs!$CQ356,CW$4&gt;=Inputs!$CP356),Inputs!$AR356/(Inputs!$CQ356-Inputs!$CP356+1),0)+IF(CW$4=Inputs!$CL356,Inputs!$BD356,0))</f>
        <v/>
      </c>
      <c r="CX359" s="46" t="str">
        <f>IF(C359="","",IF(AND(CX$4&lt;=Inputs!$CQ356,CX$4&gt;=Inputs!$CP356),Inputs!$AR356/(Inputs!$CQ356-Inputs!$CP356+1),0)+IF(CX$4=Inputs!$CL356,Inputs!$BD356,0))</f>
        <v/>
      </c>
      <c r="CY359" s="46" t="str">
        <f>IF(D359="","",IF(AND(CY$4&lt;=Inputs!$CQ356,CY$4&gt;=Inputs!$CP356),Inputs!$AR356/(Inputs!$CQ356-Inputs!$CP356+1),0)+IF(CY$4=Inputs!$CL356,Inputs!$BD356,0))</f>
        <v/>
      </c>
      <c r="CZ359" s="46" t="str">
        <f>IF(E359="","",IF(AND(CZ$4&lt;=Inputs!$CQ356,CZ$4&gt;=Inputs!$CP356),Inputs!$AR356/(Inputs!$CQ356-Inputs!$CP356+1),0)+IF(CZ$4=Inputs!$CL356,Inputs!$BD356,0))</f>
        <v/>
      </c>
      <c r="DA359" s="46" t="str">
        <f>IF(F359="","",IF(AND(DA$4&lt;=Inputs!$CQ356,DA$4&gt;=Inputs!$CP356),Inputs!$AR356/(Inputs!$CQ356-Inputs!$CP356+1),0)+IF(DA$4=Inputs!$CL356,Inputs!$BD356,0))</f>
        <v/>
      </c>
      <c r="DB359" s="46" t="str">
        <f>IF(G359="","",IF(AND(DB$4&lt;=Inputs!$CQ356,DB$4&gt;=Inputs!$CP356),Inputs!$AR356/(Inputs!$CQ356-Inputs!$CP356+1),0)+IF(DB$4=Inputs!$CL356,Inputs!$BD356,0))</f>
        <v/>
      </c>
      <c r="DC359" s="46" t="str">
        <f>IF(H359="","",IF(AND(DC$4&lt;=Inputs!$CQ356,DC$4&gt;=Inputs!$CP356),Inputs!$AR356/(Inputs!$CQ356-Inputs!$CP356+1),0)+IF(DC$4=Inputs!$CL356,Inputs!$BD356,0))</f>
        <v/>
      </c>
      <c r="DD359" s="46" t="str">
        <f>IF(I359="","",IF(AND(DD$4&lt;=Inputs!$CQ356,DD$4&gt;=Inputs!$CP356),Inputs!$AR356/(Inputs!$CQ356-Inputs!$CP356+1),0)+IF(DD$4=Inputs!$CL356,Inputs!$BD356,0))</f>
        <v/>
      </c>
      <c r="DE359" s="46" t="str">
        <f>IF(J359="","",IF(AND(DE$4&lt;=Inputs!$CQ356,DE$4&gt;=Inputs!$CP356),Inputs!$AR356/(Inputs!$CQ356-Inputs!$CP356+1),0)+IF(DE$4=Inputs!$CL356,Inputs!$BD356,0))</f>
        <v/>
      </c>
      <c r="DF359" s="46" t="str">
        <f>IF(K359="","",IF(AND(DF$4&lt;=Inputs!$CQ356,DF$4&gt;=Inputs!$CP356),Inputs!$AR356/(Inputs!$CQ356-Inputs!$CP356+1),0)+IF(DF$4=Inputs!$CL356,Inputs!$BD356,0))</f>
        <v/>
      </c>
      <c r="DG359" s="46" t="str">
        <f>IF(L359="","",IF(AND(DG$4&lt;=Inputs!$CQ356,DG$4&gt;=Inputs!$CP356),Inputs!$AR356/(Inputs!$CQ356-Inputs!$CP356+1),0)+IF(DG$4=Inputs!$CL356,Inputs!$BD356,0))</f>
        <v/>
      </c>
      <c r="DH359" s="46" t="str">
        <f>IF(M359="","",IF(AND(DH$4&lt;=Inputs!$CQ356,DH$4&gt;=Inputs!$CP356),Inputs!$AR356/(Inputs!$CQ356-Inputs!$CP356+1),0)+IF(DH$4=Inputs!$CL356,Inputs!$BD356,0))</f>
        <v/>
      </c>
      <c r="DI359" s="46" t="str">
        <f>IF(N359="","",IF(AND(DI$4&lt;=Inputs!$CQ356,DI$4&gt;=Inputs!$CP356),Inputs!$AR356/(Inputs!$CQ356-Inputs!$CP356+1),0)+IF(DI$4=Inputs!$CL356,Inputs!$BD356,0))</f>
        <v/>
      </c>
      <c r="DJ359" s="46" t="str">
        <f>IF(O359="","",IF(AND(DJ$4&lt;=Inputs!$CQ356,DJ$4&gt;=Inputs!$CP356),Inputs!$AR356/(Inputs!$CQ356-Inputs!$CP356+1),0)+IF(DJ$4=Inputs!$CL356,Inputs!$BD356,0))</f>
        <v/>
      </c>
      <c r="DK359" s="46" t="str">
        <f>IF(P359="","",IF(AND(DK$4&lt;=Inputs!$CQ356,DK$4&gt;=Inputs!$CP356),Inputs!$AR356/(Inputs!$CQ356-Inputs!$CP356+1),0)+IF(DK$4=Inputs!$CL356,Inputs!$BD356,0))</f>
        <v/>
      </c>
      <c r="DL359" s="46" t="str">
        <f>IF(Q359="","",IF(AND(DL$4&lt;=Inputs!$CQ356,DL$4&gt;=Inputs!$CP356),Inputs!$AR356/(Inputs!$CQ356-Inputs!$CP356+1),0)+IF(DL$4=Inputs!$CL356,Inputs!$BD356,0))</f>
        <v/>
      </c>
      <c r="DM359" s="46" t="str">
        <f>IF(R359="","",IF(AND(DM$4&lt;=Inputs!$CQ356,DM$4&gt;=Inputs!$CP356),Inputs!$AR356/(Inputs!$CQ356-Inputs!$CP356+1),0)+IF(DM$4=Inputs!$CL356,Inputs!$BD356,0))</f>
        <v/>
      </c>
      <c r="DN359" s="46" t="str">
        <f>IF(S359="","",IF(AND(DN$4&lt;=Inputs!$CQ356,DN$4&gt;=Inputs!$CP356),Inputs!$AR356/(Inputs!$CQ356-Inputs!$CP356+1),0)+IF(DN$4=Inputs!$CL356,Inputs!$BD356,0))</f>
        <v/>
      </c>
      <c r="DO359" s="46" t="str">
        <f>IF(T359="","",IF(AND(DO$4&lt;=Inputs!$CQ356,DO$4&gt;=Inputs!$CP356),Inputs!$AR356/(Inputs!$CQ356-Inputs!$CP356+1),0)+IF(DO$4=Inputs!$CL356,Inputs!$BD356,0))</f>
        <v/>
      </c>
      <c r="DP359" s="46" t="str">
        <f>IF(U359="","",IF(AND(DP$4&lt;=Inputs!$CQ356,DP$4&gt;=Inputs!$CP356),Inputs!$AR356/(Inputs!$CQ356-Inputs!$CP356+1),0)+IF(DP$4=Inputs!$CL356,Inputs!$BD356,0))</f>
        <v/>
      </c>
      <c r="DQ359" s="46" t="str">
        <f>IF(V359="","",IF(AND(DQ$4&lt;=Inputs!$CQ356,DQ$4&gt;=Inputs!$CP356),Inputs!$AR356/(Inputs!$CQ356-Inputs!$CP356+1),0)+IF(DQ$4=Inputs!$CL356,Inputs!$BD356,0))</f>
        <v/>
      </c>
      <c r="DR359" s="46" t="str">
        <f>IF(W359="","",IF(AND(DR$4&lt;=Inputs!$CQ356,DR$4&gt;=Inputs!$CP356),Inputs!$AR356/(Inputs!$CQ356-Inputs!$CP356+1),0)+IF(DR$4=Inputs!$CL356,Inputs!$BD356,0))</f>
        <v/>
      </c>
      <c r="DS359" s="46" t="str">
        <f>IF(X359="","",IF(AND(DS$4&lt;=Inputs!$CQ356,DS$4&gt;=Inputs!$CP356),Inputs!$AR356/(Inputs!$CQ356-Inputs!$CP356+1),0)+IF(DS$4=Inputs!$CL356,Inputs!$BD356,0))</f>
        <v/>
      </c>
      <c r="DT359" s="46" t="str">
        <f>IF(Y359="","",IF(AND(DT$4&lt;=Inputs!$CQ356,DT$4&gt;=Inputs!$CP356),Inputs!$AR356/(Inputs!$CQ356-Inputs!$CP356+1),0)+IF(DT$4=Inputs!$CL356,Inputs!$BD356,0))</f>
        <v/>
      </c>
      <c r="DU359" s="46" t="str">
        <f>IF(Z359="","",IF(AND(DU$4&lt;=Inputs!$CQ356,DU$4&gt;=Inputs!$CP356),Inputs!$AR356/(Inputs!$CQ356-Inputs!$CP356+1),0)+IF(DU$4=Inputs!$CL356,Inputs!$BD356,0))</f>
        <v/>
      </c>
      <c r="DV359" s="46" t="str">
        <f>IF(AA359="","",IF(AND(DV$4&lt;=Inputs!$CQ356,DV$4&gt;=Inputs!$CP356),Inputs!$AR356/(Inputs!$CQ356-Inputs!$CP356+1),0)+IF(DV$4=Inputs!$CL356,Inputs!$BD356,0))</f>
        <v/>
      </c>
      <c r="DW359" s="46" t="str">
        <f>IF(AB359="","",IF(AND(DW$4&lt;=Inputs!$CQ356,DW$4&gt;=Inputs!$CP356),Inputs!$AR356/(Inputs!$CQ356-Inputs!$CP356+1),0)+IF(DW$4=Inputs!$CL356,Inputs!$BD356,0))</f>
        <v/>
      </c>
      <c r="DX359" s="46" t="str">
        <f>IF(AC359="","",IF(AND(DX$4&lt;=Inputs!$CQ356,DX$4&gt;=Inputs!$CP356),Inputs!$AR356/(Inputs!$CQ356-Inputs!$CP356+1),0)+IF(DX$4=Inputs!$CL356,Inputs!$BD356,0))</f>
        <v/>
      </c>
      <c r="DY359" s="46" t="str">
        <f>IF(AD359="","",IF(AND(DY$4&lt;=Inputs!$CQ356,DY$4&gt;=Inputs!$CP356),Inputs!$AR356/(Inputs!$CQ356-Inputs!$CP356+1),0)+IF(DY$4=Inputs!$CL356,Inputs!$BD356,0))</f>
        <v/>
      </c>
      <c r="DZ359" s="46" t="str">
        <f t="shared" si="14"/>
        <v/>
      </c>
    </row>
    <row r="360" spans="1:130">
      <c r="A360" s="7" t="str">
        <f>IF(Inputs!A357="","",Inputs!A357)</f>
        <v/>
      </c>
      <c r="B360" t="str">
        <f>IF(Inputs!B357="","",Inputs!B357)</f>
        <v/>
      </c>
      <c r="C360" s="46" t="str">
        <f>IF(Inputs!$B357="","",BO360-CV360)</f>
        <v/>
      </c>
      <c r="D360" s="46" t="str">
        <f>IF(Inputs!$B357="","",BP360-CW360)</f>
        <v/>
      </c>
      <c r="E360" s="46" t="str">
        <f>IF(Inputs!$B357="","",BQ360-CX360)</f>
        <v/>
      </c>
      <c r="F360" s="46" t="str">
        <f>IF(Inputs!$B357="","",BR360-CY360)</f>
        <v/>
      </c>
      <c r="G360" s="46" t="str">
        <f>IF(Inputs!$B357="","",BS360-CZ360)</f>
        <v/>
      </c>
      <c r="H360" s="46" t="str">
        <f>IF(Inputs!$B357="","",BT360-DA360)</f>
        <v/>
      </c>
      <c r="I360" s="46" t="str">
        <f>IF(Inputs!$B357="","",BU360-DB360)</f>
        <v/>
      </c>
      <c r="J360" s="46" t="str">
        <f>IF(Inputs!$B357="","",BV360-DC360)</f>
        <v/>
      </c>
      <c r="K360" s="46" t="str">
        <f>IF(Inputs!$B357="","",BW360-DD360)</f>
        <v/>
      </c>
      <c r="L360" s="46" t="str">
        <f>IF(Inputs!$B357="","",BX360-DE360)</f>
        <v/>
      </c>
      <c r="M360" s="46" t="str">
        <f>IF(Inputs!$B357="","",BY360-DF360)</f>
        <v/>
      </c>
      <c r="N360" s="46" t="str">
        <f>IF(Inputs!$B357="","",BZ360-DG360)</f>
        <v/>
      </c>
      <c r="O360" s="46" t="str">
        <f>IF(Inputs!$B357="","",CA360-DH360)</f>
        <v/>
      </c>
      <c r="P360" s="46" t="str">
        <f>IF(Inputs!$B357="","",CB360-DI360)</f>
        <v/>
      </c>
      <c r="Q360" s="46" t="str">
        <f>IF(Inputs!$B357="","",CC360-DJ360)</f>
        <v/>
      </c>
      <c r="R360" s="46" t="str">
        <f>IF(Inputs!$B357="","",CD360-DK360)</f>
        <v/>
      </c>
      <c r="S360" s="46" t="str">
        <f>IF(Inputs!$B357="","",CE360-DL360)</f>
        <v/>
      </c>
      <c r="T360" s="46" t="str">
        <f>IF(Inputs!$B357="","",CF360-DM360)</f>
        <v/>
      </c>
      <c r="U360" s="46" t="str">
        <f>IF(Inputs!$B357="","",CG360-DN360)</f>
        <v/>
      </c>
      <c r="V360" s="46" t="str">
        <f>IF(Inputs!$B357="","",CH360-DO360)</f>
        <v/>
      </c>
      <c r="W360" s="46" t="str">
        <f>IF(Inputs!$B357="","",CI360-DP360)</f>
        <v/>
      </c>
      <c r="X360" s="46" t="str">
        <f>IF(Inputs!$B357="","",CJ360-DQ360)</f>
        <v/>
      </c>
      <c r="Y360" s="46" t="str">
        <f>IF(Inputs!$B357="","",CK360-DR360)</f>
        <v/>
      </c>
      <c r="Z360" s="46" t="str">
        <f>IF(Inputs!$B357="","",CL360-DS360)</f>
        <v/>
      </c>
      <c r="AA360" s="46" t="str">
        <f>IF(Inputs!$B357="","",CM360-DT360)</f>
        <v/>
      </c>
      <c r="AB360" s="46" t="str">
        <f>IF(Inputs!$B357="","",CN360-DU360)</f>
        <v/>
      </c>
      <c r="AC360" s="46" t="str">
        <f>IF(Inputs!$B357="","",CO360-DV360)</f>
        <v/>
      </c>
      <c r="AD360" s="46" t="str">
        <f>IF(Inputs!$B357="","",CP360-DW360)</f>
        <v/>
      </c>
      <c r="AE360" s="46" t="str">
        <f>IF(Inputs!$B357="","",CQ360-DX360)</f>
        <v/>
      </c>
      <c r="AF360" s="46" t="str">
        <f>IF(Inputs!$B357="","",CR360-DY360)</f>
        <v/>
      </c>
      <c r="AG360" s="50" t="str">
        <f t="shared" si="15"/>
        <v/>
      </c>
      <c r="AH360" s="50"/>
      <c r="AJ360" s="27">
        <f>IF(AND(Inputs!$CO357=0,AJ$4&gt;=Inputs!$CM357),1,IF(AND(AJ$4&gt;=Inputs!$CM357,AJ$4&lt;Inputs!$CN357),1,IF(AND(AJ$4=Inputs!$CN357,AJ$4=Inputs!$CO357),1,IF(OR(AND(AJ$4=Inputs!$CN357+1,Inputs!$CN357=Inputs!$CO357),AND(AJ$4=Inputs!$CN357+2,Inputs!$CN357=Inputs!$CO357)),0,IF(AJ$4=Inputs!$CN357,0.8,IF(AJ$4=Inputs!$CN357+1,0.6,IF(AJ$4=Inputs!$CN357+2,0.4,IF(AJ$4=Inputs!$CO357,0.2,IF(AND(AJ$4&gt;=Inputs!$CL357,AJ$4&lt;Inputs!$CM357),(AJ$4-Inputs!$CL357+1)/(Inputs!$AI357+1),0)))))))))</f>
        <v>0</v>
      </c>
      <c r="AK360" s="27">
        <f>IF(AND(Inputs!$CO357=0,AK$4&gt;=Inputs!$CM357),1,IF(AND(AK$4&gt;=Inputs!$CM357,AK$4&lt;Inputs!$CN357),1,IF(AND(AK$4=Inputs!$CN357,AK$4=Inputs!$CO357),1,IF(OR(AND(AK$4=Inputs!$CN357+1,Inputs!$CN357=Inputs!$CO357),AND(AK$4=Inputs!$CN357+2,Inputs!$CN357=Inputs!$CO357)),0,IF(AK$4=Inputs!$CN357,0.8,IF(AK$4=Inputs!$CN357+1,0.6,IF(AK$4=Inputs!$CN357+2,0.4,IF(AK$4=Inputs!$CO357,0.2,IF(AND(AK$4&gt;=Inputs!$CL357,AK$4&lt;Inputs!$CM357),(AK$4-Inputs!$CL357+1)/(Inputs!$AI357+1),0)))))))))</f>
        <v>0</v>
      </c>
      <c r="AL360" s="27">
        <f>IF(AND(Inputs!$CO357=0,AL$4&gt;=Inputs!$CM357),1,IF(AND(AL$4&gt;=Inputs!$CM357,AL$4&lt;Inputs!$CN357),1,IF(AND(AL$4=Inputs!$CN357,AL$4=Inputs!$CO357),1,IF(OR(AND(AL$4=Inputs!$CN357+1,Inputs!$CN357=Inputs!$CO357),AND(AL$4=Inputs!$CN357+2,Inputs!$CN357=Inputs!$CO357)),0,IF(AL$4=Inputs!$CN357,0.8,IF(AL$4=Inputs!$CN357+1,0.6,IF(AL$4=Inputs!$CN357+2,0.4,IF(AL$4=Inputs!$CO357,0.2,IF(AND(AL$4&gt;=Inputs!$CL357,AL$4&lt;Inputs!$CM357),(AL$4-Inputs!$CL357+1)/(Inputs!$AI357+1),0)))))))))</f>
        <v>0</v>
      </c>
      <c r="AM360" s="27">
        <f>IF(AND(Inputs!$CO357=0,AM$4&gt;=Inputs!$CM357),1,IF(AND(AM$4&gt;=Inputs!$CM357,AM$4&lt;Inputs!$CN357),1,IF(AND(AM$4=Inputs!$CN357,AM$4=Inputs!$CO357),1,IF(OR(AND(AM$4=Inputs!$CN357+1,Inputs!$CN357=Inputs!$CO357),AND(AM$4=Inputs!$CN357+2,Inputs!$CN357=Inputs!$CO357)),0,IF(AM$4=Inputs!$CN357,0.8,IF(AM$4=Inputs!$CN357+1,0.6,IF(AM$4=Inputs!$CN357+2,0.4,IF(AM$4=Inputs!$CO357,0.2,IF(AND(AM$4&gt;=Inputs!$CL357,AM$4&lt;Inputs!$CM357),(AM$4-Inputs!$CL357+1)/(Inputs!$AI357+1),0)))))))))</f>
        <v>0</v>
      </c>
      <c r="AN360" s="27">
        <f>IF(AND(Inputs!$CO357=0,AN$4&gt;=Inputs!$CM357),1,IF(AND(AN$4&gt;=Inputs!$CM357,AN$4&lt;Inputs!$CN357),1,IF(AND(AN$4=Inputs!$CN357,AN$4=Inputs!$CO357),1,IF(OR(AND(AN$4=Inputs!$CN357+1,Inputs!$CN357=Inputs!$CO357),AND(AN$4=Inputs!$CN357+2,Inputs!$CN357=Inputs!$CO357)),0,IF(AN$4=Inputs!$CN357,0.8,IF(AN$4=Inputs!$CN357+1,0.6,IF(AN$4=Inputs!$CN357+2,0.4,IF(AN$4=Inputs!$CO357,0.2,IF(AND(AN$4&gt;=Inputs!$CL357,AN$4&lt;Inputs!$CM357),(AN$4-Inputs!$CL357+1)/(Inputs!$AI357+1),0)))))))))</f>
        <v>0</v>
      </c>
      <c r="AO360" s="27">
        <f>IF(AND(Inputs!$CO357=0,AO$4&gt;=Inputs!$CM357),1,IF(AND(AO$4&gt;=Inputs!$CM357,AO$4&lt;Inputs!$CN357),1,IF(AND(AO$4=Inputs!$CN357,AO$4=Inputs!$CO357),1,IF(OR(AND(AO$4=Inputs!$CN357+1,Inputs!$CN357=Inputs!$CO357),AND(AO$4=Inputs!$CN357+2,Inputs!$CN357=Inputs!$CO357)),0,IF(AO$4=Inputs!$CN357,0.8,IF(AO$4=Inputs!$CN357+1,0.6,IF(AO$4=Inputs!$CN357+2,0.4,IF(AO$4=Inputs!$CO357,0.2,IF(AND(AO$4&gt;=Inputs!$CL357,AO$4&lt;Inputs!$CM357),(AO$4-Inputs!$CL357+1)/(Inputs!$AI357+1),0)))))))))</f>
        <v>0</v>
      </c>
      <c r="AP360" s="27">
        <f>IF(AND(Inputs!$CO357=0,AP$4&gt;=Inputs!$CM357),1,IF(AND(AP$4&gt;=Inputs!$CM357,AP$4&lt;Inputs!$CN357),1,IF(AND(AP$4=Inputs!$CN357,AP$4=Inputs!$CO357),1,IF(OR(AND(AP$4=Inputs!$CN357+1,Inputs!$CN357=Inputs!$CO357),AND(AP$4=Inputs!$CN357+2,Inputs!$CN357=Inputs!$CO357)),0,IF(AP$4=Inputs!$CN357,0.8,IF(AP$4=Inputs!$CN357+1,0.6,IF(AP$4=Inputs!$CN357+2,0.4,IF(AP$4=Inputs!$CO357,0.2,IF(AND(AP$4&gt;=Inputs!$CL357,AP$4&lt;Inputs!$CM357),(AP$4-Inputs!$CL357+1)/(Inputs!$AI357+1),0)))))))))</f>
        <v>0</v>
      </c>
      <c r="AQ360" s="27">
        <f>IF(AND(Inputs!$CO357=0,AQ$4&gt;=Inputs!$CM357),1,IF(AND(AQ$4&gt;=Inputs!$CM357,AQ$4&lt;Inputs!$CN357),1,IF(AND(AQ$4=Inputs!$CN357,AQ$4=Inputs!$CO357),1,IF(OR(AND(AQ$4=Inputs!$CN357+1,Inputs!$CN357=Inputs!$CO357),AND(AQ$4=Inputs!$CN357+2,Inputs!$CN357=Inputs!$CO357)),0,IF(AQ$4=Inputs!$CN357,0.8,IF(AQ$4=Inputs!$CN357+1,0.6,IF(AQ$4=Inputs!$CN357+2,0.4,IF(AQ$4=Inputs!$CO357,0.2,IF(AND(AQ$4&gt;=Inputs!$CL357,AQ$4&lt;Inputs!$CM357),(AQ$4-Inputs!$CL357+1)/(Inputs!$AI357+1),0)))))))))</f>
        <v>0</v>
      </c>
      <c r="AR360" s="27">
        <f>IF(AND(Inputs!$CO357=0,AR$4&gt;=Inputs!$CM357),1,IF(AND(AR$4&gt;=Inputs!$CM357,AR$4&lt;Inputs!$CN357),1,IF(AND(AR$4=Inputs!$CN357,AR$4=Inputs!$CO357),1,IF(OR(AND(AR$4=Inputs!$CN357+1,Inputs!$CN357=Inputs!$CO357),AND(AR$4=Inputs!$CN357+2,Inputs!$CN357=Inputs!$CO357)),0,IF(AR$4=Inputs!$CN357,0.8,IF(AR$4=Inputs!$CN357+1,0.6,IF(AR$4=Inputs!$CN357+2,0.4,IF(AR$4=Inputs!$CO357,0.2,IF(AND(AR$4&gt;=Inputs!$CL357,AR$4&lt;Inputs!$CM357),(AR$4-Inputs!$CL357+1)/(Inputs!$AI357+1),0)))))))))</f>
        <v>0</v>
      </c>
      <c r="AS360" s="27">
        <f>IF(AND(Inputs!$CO357=0,AS$4&gt;=Inputs!$CM357),1,IF(AND(AS$4&gt;=Inputs!$CM357,AS$4&lt;Inputs!$CN357),1,IF(AND(AS$4=Inputs!$CN357,AS$4=Inputs!$CO357),1,IF(OR(AND(AS$4=Inputs!$CN357+1,Inputs!$CN357=Inputs!$CO357),AND(AS$4=Inputs!$CN357+2,Inputs!$CN357=Inputs!$CO357)),0,IF(AS$4=Inputs!$CN357,0.8,IF(AS$4=Inputs!$CN357+1,0.6,IF(AS$4=Inputs!$CN357+2,0.4,IF(AS$4=Inputs!$CO357,0.2,IF(AND(AS$4&gt;=Inputs!$CL357,AS$4&lt;Inputs!$CM357),(AS$4-Inputs!$CL357+1)/(Inputs!$AI357+1),0)))))))))</f>
        <v>0</v>
      </c>
      <c r="AT360" s="27">
        <f>IF(AND(Inputs!$CO357=0,AT$4&gt;=Inputs!$CM357),1,IF(AND(AT$4&gt;=Inputs!$CM357,AT$4&lt;Inputs!$CN357),1,IF(AND(AT$4=Inputs!$CN357,AT$4=Inputs!$CO357),1,IF(OR(AND(AT$4=Inputs!$CN357+1,Inputs!$CN357=Inputs!$CO357),AND(AT$4=Inputs!$CN357+2,Inputs!$CN357=Inputs!$CO357)),0,IF(AT$4=Inputs!$CN357,0.8,IF(AT$4=Inputs!$CN357+1,0.6,IF(AT$4=Inputs!$CN357+2,0.4,IF(AT$4=Inputs!$CO357,0.2,IF(AND(AT$4&gt;=Inputs!$CL357,AT$4&lt;Inputs!$CM357),(AT$4-Inputs!$CL357+1)/(Inputs!$AI357+1),0)))))))))</f>
        <v>0</v>
      </c>
      <c r="AU360" s="27">
        <f>IF(AND(Inputs!$CO357=0,AU$4&gt;=Inputs!$CM357),1,IF(AND(AU$4&gt;=Inputs!$CM357,AU$4&lt;Inputs!$CN357),1,IF(AND(AU$4=Inputs!$CN357,AU$4=Inputs!$CO357),1,IF(OR(AND(AU$4=Inputs!$CN357+1,Inputs!$CN357=Inputs!$CO357),AND(AU$4=Inputs!$CN357+2,Inputs!$CN357=Inputs!$CO357)),0,IF(AU$4=Inputs!$CN357,0.8,IF(AU$4=Inputs!$CN357+1,0.6,IF(AU$4=Inputs!$CN357+2,0.4,IF(AU$4=Inputs!$CO357,0.2,IF(AND(AU$4&gt;=Inputs!$CL357,AU$4&lt;Inputs!$CM357),(AU$4-Inputs!$CL357+1)/(Inputs!$AI357+1),0)))))))))</f>
        <v>0</v>
      </c>
      <c r="AV360" s="27">
        <f>IF(AND(Inputs!$CO357=0,AV$4&gt;=Inputs!$CM357),1,IF(AND(AV$4&gt;=Inputs!$CM357,AV$4&lt;Inputs!$CN357),1,IF(AND(AV$4=Inputs!$CN357,AV$4=Inputs!$CO357),1,IF(OR(AND(AV$4=Inputs!$CN357+1,Inputs!$CN357=Inputs!$CO357),AND(AV$4=Inputs!$CN357+2,Inputs!$CN357=Inputs!$CO357)),0,IF(AV$4=Inputs!$CN357,0.8,IF(AV$4=Inputs!$CN357+1,0.6,IF(AV$4=Inputs!$CN357+2,0.4,IF(AV$4=Inputs!$CO357,0.2,IF(AND(AV$4&gt;=Inputs!$CL357,AV$4&lt;Inputs!$CM357),(AV$4-Inputs!$CL357+1)/(Inputs!$AI357+1),0)))))))))</f>
        <v>0</v>
      </c>
      <c r="AW360" s="27">
        <f>IF(AND(Inputs!$CO357=0,AW$4&gt;=Inputs!$CM357),1,IF(AND(AW$4&gt;=Inputs!$CM357,AW$4&lt;Inputs!$CN357),1,IF(AND(AW$4=Inputs!$CN357,AW$4=Inputs!$CO357),1,IF(OR(AND(AW$4=Inputs!$CN357+1,Inputs!$CN357=Inputs!$CO357),AND(AW$4=Inputs!$CN357+2,Inputs!$CN357=Inputs!$CO357)),0,IF(AW$4=Inputs!$CN357,0.8,IF(AW$4=Inputs!$CN357+1,0.6,IF(AW$4=Inputs!$CN357+2,0.4,IF(AW$4=Inputs!$CO357,0.2,IF(AND(AW$4&gt;=Inputs!$CL357,AW$4&lt;Inputs!$CM357),(AW$4-Inputs!$CL357+1)/(Inputs!$AI357+1),0)))))))))</f>
        <v>0</v>
      </c>
      <c r="AX360" s="27">
        <f>IF(AND(Inputs!$CO357=0,AX$4&gt;=Inputs!$CM357),1,IF(AND(AX$4&gt;=Inputs!$CM357,AX$4&lt;Inputs!$CN357),1,IF(AND(AX$4=Inputs!$CN357,AX$4=Inputs!$CO357),1,IF(OR(AND(AX$4=Inputs!$CN357+1,Inputs!$CN357=Inputs!$CO357),AND(AX$4=Inputs!$CN357+2,Inputs!$CN357=Inputs!$CO357)),0,IF(AX$4=Inputs!$CN357,0.8,IF(AX$4=Inputs!$CN357+1,0.6,IF(AX$4=Inputs!$CN357+2,0.4,IF(AX$4=Inputs!$CO357,0.2,IF(AND(AX$4&gt;=Inputs!$CL357,AX$4&lt;Inputs!$CM357),(AX$4-Inputs!$CL357+1)/(Inputs!$AI357+1),0)))))))))</f>
        <v>0</v>
      </c>
      <c r="AY360" s="27">
        <f>IF(AND(Inputs!$CO357=0,AY$4&gt;=Inputs!$CM357),1,IF(AND(AY$4&gt;=Inputs!$CM357,AY$4&lt;Inputs!$CN357),1,IF(AND(AY$4=Inputs!$CN357,AY$4=Inputs!$CO357),1,IF(OR(AND(AY$4=Inputs!$CN357+1,Inputs!$CN357=Inputs!$CO357),AND(AY$4=Inputs!$CN357+2,Inputs!$CN357=Inputs!$CO357)),0,IF(AY$4=Inputs!$CN357,0.8,IF(AY$4=Inputs!$CN357+1,0.6,IF(AY$4=Inputs!$CN357+2,0.4,IF(AY$4=Inputs!$CO357,0.2,IF(AND(AY$4&gt;=Inputs!$CL357,AY$4&lt;Inputs!$CM357),(AY$4-Inputs!$CL357+1)/(Inputs!$AI357+1),0)))))))))</f>
        <v>0</v>
      </c>
      <c r="AZ360" s="27">
        <f>IF(AND(Inputs!$CO357=0,AZ$4&gt;=Inputs!$CM357),1,IF(AND(AZ$4&gt;=Inputs!$CM357,AZ$4&lt;Inputs!$CN357),1,IF(AND(AZ$4=Inputs!$CN357,AZ$4=Inputs!$CO357),1,IF(OR(AND(AZ$4=Inputs!$CN357+1,Inputs!$CN357=Inputs!$CO357),AND(AZ$4=Inputs!$CN357+2,Inputs!$CN357=Inputs!$CO357)),0,IF(AZ$4=Inputs!$CN357,0.8,IF(AZ$4=Inputs!$CN357+1,0.6,IF(AZ$4=Inputs!$CN357+2,0.4,IF(AZ$4=Inputs!$CO357,0.2,IF(AND(AZ$4&gt;=Inputs!$CL357,AZ$4&lt;Inputs!$CM357),(AZ$4-Inputs!$CL357+1)/(Inputs!$AI357+1),0)))))))))</f>
        <v>0</v>
      </c>
      <c r="BA360" s="27">
        <f>IF(AND(Inputs!$CO357=0,BA$4&gt;=Inputs!$CM357),1,IF(AND(BA$4&gt;=Inputs!$CM357,BA$4&lt;Inputs!$CN357),1,IF(AND(BA$4=Inputs!$CN357,BA$4=Inputs!$CO357),1,IF(OR(AND(BA$4=Inputs!$CN357+1,Inputs!$CN357=Inputs!$CO357),AND(BA$4=Inputs!$CN357+2,Inputs!$CN357=Inputs!$CO357)),0,IF(BA$4=Inputs!$CN357,0.8,IF(BA$4=Inputs!$CN357+1,0.6,IF(BA$4=Inputs!$CN357+2,0.4,IF(BA$4=Inputs!$CO357,0.2,IF(AND(BA$4&gt;=Inputs!$CL357,BA$4&lt;Inputs!$CM357),(BA$4-Inputs!$CL357+1)/(Inputs!$AI357+1),0)))))))))</f>
        <v>0</v>
      </c>
      <c r="BB360" s="27">
        <f>IF(AND(Inputs!$CO357=0,BB$4&gt;=Inputs!$CM357),1,IF(AND(BB$4&gt;=Inputs!$CM357,BB$4&lt;Inputs!$CN357),1,IF(AND(BB$4=Inputs!$CN357,BB$4=Inputs!$CO357),1,IF(OR(AND(BB$4=Inputs!$CN357+1,Inputs!$CN357=Inputs!$CO357),AND(BB$4=Inputs!$CN357+2,Inputs!$CN357=Inputs!$CO357)),0,IF(BB$4=Inputs!$CN357,0.8,IF(BB$4=Inputs!$CN357+1,0.6,IF(BB$4=Inputs!$CN357+2,0.4,IF(BB$4=Inputs!$CO357,0.2,IF(AND(BB$4&gt;=Inputs!$CL357,BB$4&lt;Inputs!$CM357),(BB$4-Inputs!$CL357+1)/(Inputs!$AI357+1),0)))))))))</f>
        <v>0</v>
      </c>
      <c r="BC360" s="27">
        <f>IF(AND(Inputs!$CO357=0,BC$4&gt;=Inputs!$CM357),1,IF(AND(BC$4&gt;=Inputs!$CM357,BC$4&lt;Inputs!$CN357),1,IF(AND(BC$4=Inputs!$CN357,BC$4=Inputs!$CO357),1,IF(OR(AND(BC$4=Inputs!$CN357+1,Inputs!$CN357=Inputs!$CO357),AND(BC$4=Inputs!$CN357+2,Inputs!$CN357=Inputs!$CO357)),0,IF(BC$4=Inputs!$CN357,0.8,IF(BC$4=Inputs!$CN357+1,0.6,IF(BC$4=Inputs!$CN357+2,0.4,IF(BC$4=Inputs!$CO357,0.2,IF(AND(BC$4&gt;=Inputs!$CL357,BC$4&lt;Inputs!$CM357),(BC$4-Inputs!$CL357+1)/(Inputs!$AI357+1),0)))))))))</f>
        <v>0</v>
      </c>
      <c r="BD360" s="27">
        <f>IF(AND(Inputs!$CO357=0,BD$4&gt;=Inputs!$CM357),1,IF(AND(BD$4&gt;=Inputs!$CM357,BD$4&lt;Inputs!$CN357),1,IF(AND(BD$4=Inputs!$CN357,BD$4=Inputs!$CO357),1,IF(OR(AND(BD$4=Inputs!$CN357+1,Inputs!$CN357=Inputs!$CO357),AND(BD$4=Inputs!$CN357+2,Inputs!$CN357=Inputs!$CO357)),0,IF(BD$4=Inputs!$CN357,0.8,IF(BD$4=Inputs!$CN357+1,0.6,IF(BD$4=Inputs!$CN357+2,0.4,IF(BD$4=Inputs!$CO357,0.2,IF(AND(BD$4&gt;=Inputs!$CL357,BD$4&lt;Inputs!$CM357),(BD$4-Inputs!$CL357+1)/(Inputs!$AI357+1),0)))))))))</f>
        <v>0</v>
      </c>
      <c r="BE360" s="27">
        <f>IF(AND(Inputs!$CO357=0,BE$4&gt;=Inputs!$CM357),1,IF(AND(BE$4&gt;=Inputs!$CM357,BE$4&lt;Inputs!$CN357),1,IF(AND(BE$4=Inputs!$CN357,BE$4=Inputs!$CO357),1,IF(OR(AND(BE$4=Inputs!$CN357+1,Inputs!$CN357=Inputs!$CO357),AND(BE$4=Inputs!$CN357+2,Inputs!$CN357=Inputs!$CO357)),0,IF(BE$4=Inputs!$CN357,0.8,IF(BE$4=Inputs!$CN357+1,0.6,IF(BE$4=Inputs!$CN357+2,0.4,IF(BE$4=Inputs!$CO357,0.2,IF(AND(BE$4&gt;=Inputs!$CL357,BE$4&lt;Inputs!$CM357),(BE$4-Inputs!$CL357+1)/(Inputs!$AI357+1),0)))))))))</f>
        <v>0</v>
      </c>
      <c r="BF360" s="27">
        <f>IF(AND(Inputs!$CO357=0,BF$4&gt;=Inputs!$CM357),1,IF(AND(BF$4&gt;=Inputs!$CM357,BF$4&lt;Inputs!$CN357),1,IF(AND(BF$4=Inputs!$CN357,BF$4=Inputs!$CO357),1,IF(OR(AND(BF$4=Inputs!$CN357+1,Inputs!$CN357=Inputs!$CO357),AND(BF$4=Inputs!$CN357+2,Inputs!$CN357=Inputs!$CO357)),0,IF(BF$4=Inputs!$CN357,0.8,IF(BF$4=Inputs!$CN357+1,0.6,IF(BF$4=Inputs!$CN357+2,0.4,IF(BF$4=Inputs!$CO357,0.2,IF(AND(BF$4&gt;=Inputs!$CL357,BF$4&lt;Inputs!$CM357),(BF$4-Inputs!$CL357+1)/(Inputs!$AI357+1),0)))))))))</f>
        <v>0</v>
      </c>
      <c r="BG360" s="27">
        <f>IF(AND(Inputs!$CO357=0,BG$4&gt;=Inputs!$CM357),1,IF(AND(BG$4&gt;=Inputs!$CM357,BG$4&lt;Inputs!$CN357),1,IF(AND(BG$4=Inputs!$CN357,BG$4=Inputs!$CO357),1,IF(OR(AND(BG$4=Inputs!$CN357+1,Inputs!$CN357=Inputs!$CO357),AND(BG$4=Inputs!$CN357+2,Inputs!$CN357=Inputs!$CO357)),0,IF(BG$4=Inputs!$CN357,0.8,IF(BG$4=Inputs!$CN357+1,0.6,IF(BG$4=Inputs!$CN357+2,0.4,IF(BG$4=Inputs!$CO357,0.2,IF(AND(BG$4&gt;=Inputs!$CL357,BG$4&lt;Inputs!$CM357),(BG$4-Inputs!$CL357+1)/(Inputs!$AI357+1),0)))))))))</f>
        <v>0</v>
      </c>
      <c r="BH360" s="27">
        <f>IF(AND(Inputs!$CO357=0,BH$4&gt;=Inputs!$CM357),1,IF(AND(BH$4&gt;=Inputs!$CM357,BH$4&lt;Inputs!$CN357),1,IF(AND(BH$4=Inputs!$CN357,BH$4=Inputs!$CO357),1,IF(OR(AND(BH$4=Inputs!$CN357+1,Inputs!$CN357=Inputs!$CO357),AND(BH$4=Inputs!$CN357+2,Inputs!$CN357=Inputs!$CO357)),0,IF(BH$4=Inputs!$CN357,0.8,IF(BH$4=Inputs!$CN357+1,0.6,IF(BH$4=Inputs!$CN357+2,0.4,IF(BH$4=Inputs!$CO357,0.2,IF(AND(BH$4&gt;=Inputs!$CL357,BH$4&lt;Inputs!$CM357),(BH$4-Inputs!$CL357+1)/(Inputs!$AI357+1),0)))))))))</f>
        <v>0</v>
      </c>
      <c r="BI360" s="27">
        <f>IF(AND(Inputs!$CO357=0,BI$4&gt;=Inputs!$CM357),1,IF(AND(BI$4&gt;=Inputs!$CM357,BI$4&lt;Inputs!$CN357),1,IF(AND(BI$4=Inputs!$CN357,BI$4=Inputs!$CO357),1,IF(OR(AND(BI$4=Inputs!$CN357+1,Inputs!$CN357=Inputs!$CO357),AND(BI$4=Inputs!$CN357+2,Inputs!$CN357=Inputs!$CO357)),0,IF(BI$4=Inputs!$CN357,0.8,IF(BI$4=Inputs!$CN357+1,0.6,IF(BI$4=Inputs!$CN357+2,0.4,IF(BI$4=Inputs!$CO357,0.2,IF(AND(BI$4&gt;=Inputs!$CL357,BI$4&lt;Inputs!$CM357),(BI$4-Inputs!$CL357+1)/(Inputs!$AI357+1),0)))))))))</f>
        <v>0</v>
      </c>
      <c r="BJ360" s="27">
        <f>IF(AND(Inputs!$CO357=0,BJ$4&gt;=Inputs!$CM357),1,IF(AND(BJ$4&gt;=Inputs!$CM357,BJ$4&lt;Inputs!$CN357),1,IF(AND(BJ$4=Inputs!$CN357,BJ$4=Inputs!$CO357),1,IF(OR(AND(BJ$4=Inputs!$CN357+1,Inputs!$CN357=Inputs!$CO357),AND(BJ$4=Inputs!$CN357+2,Inputs!$CN357=Inputs!$CO357)),0,IF(BJ$4=Inputs!$CN357,0.8,IF(BJ$4=Inputs!$CN357+1,0.6,IF(BJ$4=Inputs!$CN357+2,0.4,IF(BJ$4=Inputs!$CO357,0.2,IF(AND(BJ$4&gt;=Inputs!$CL357,BJ$4&lt;Inputs!$CM357),(BJ$4-Inputs!$CL357+1)/(Inputs!$AI357+1),0)))))))))</f>
        <v>0</v>
      </c>
      <c r="BK360" s="27">
        <f>IF(AND(Inputs!$CO357=0,BK$4&gt;=Inputs!$CM357),1,IF(AND(BK$4&gt;=Inputs!$CM357,BK$4&lt;Inputs!$CN357),1,IF(AND(BK$4=Inputs!$CN357,BK$4=Inputs!$CO357),1,IF(OR(AND(BK$4=Inputs!$CN357+1,Inputs!$CN357=Inputs!$CO357),AND(BK$4=Inputs!$CN357+2,Inputs!$CN357=Inputs!$CO357)),0,IF(BK$4=Inputs!$CN357,0.8,IF(BK$4=Inputs!$CN357+1,0.6,IF(BK$4=Inputs!$CN357+2,0.4,IF(BK$4=Inputs!$CO357,0.2,IF(AND(BK$4&gt;=Inputs!$CL357,BK$4&lt;Inputs!$CM357),(BK$4-Inputs!$CL357+1)/(Inputs!$AI357+1),0)))))))))</f>
        <v>0</v>
      </c>
      <c r="BL360" s="27">
        <f>IF(AND(Inputs!$CO357=0,BL$4&gt;=Inputs!$CM357),1,IF(AND(BL$4&gt;=Inputs!$CM357,BL$4&lt;Inputs!$CN357),1,IF(AND(BL$4=Inputs!$CN357,BL$4=Inputs!$CO357),1,IF(OR(AND(BL$4=Inputs!$CN357+1,Inputs!$CN357=Inputs!$CO357),AND(BL$4=Inputs!$CN357+2,Inputs!$CN357=Inputs!$CO357)),0,IF(BL$4=Inputs!$CN357,0.8,IF(BL$4=Inputs!$CN357+1,0.6,IF(BL$4=Inputs!$CN357+2,0.4,IF(BL$4=Inputs!$CO357,0.2,IF(AND(BL$4&gt;=Inputs!$CL357,BL$4&lt;Inputs!$CM357),(BL$4-Inputs!$CL357+1)/(Inputs!$AI357+1),0)))))))))</f>
        <v>0</v>
      </c>
      <c r="BM360" s="27">
        <f>IF(AND(Inputs!$CO357=0,BM$4&gt;=Inputs!$CM357),1,IF(AND(BM$4&gt;=Inputs!$CM357,BM$4&lt;Inputs!$CN357),1,IF(AND(BM$4=Inputs!$CN357,BM$4=Inputs!$CO357),1,IF(OR(AND(BM$4=Inputs!$CN357+1,Inputs!$CN357=Inputs!$CO357),AND(BM$4=Inputs!$CN357+2,Inputs!$CN357=Inputs!$CO357)),0,IF(BM$4=Inputs!$CN357,0.8,IF(BM$4=Inputs!$CN357+1,0.6,IF(BM$4=Inputs!$CN357+2,0.4,IF(BM$4=Inputs!$CO357,0.2,IF(AND(BM$4&gt;=Inputs!$CL357,BM$4&lt;Inputs!$CM357),(BM$4-Inputs!$CL357+1)/(Inputs!$AI357+1),0)))))))))</f>
        <v>0</v>
      </c>
      <c r="BO360" s="46" t="str">
        <f>IF(Inputs!$B357="","",(ROUND(Inputs!$BC357*AJ360,0)))</f>
        <v/>
      </c>
      <c r="BP360" s="46" t="str">
        <f>IF(Inputs!$B357="","",(ROUND(Inputs!$BC357*AK360,0)))</f>
        <v/>
      </c>
      <c r="BQ360" s="46" t="str">
        <f>IF(Inputs!$B357="","",(ROUND(Inputs!$BC357*AL360,0)))</f>
        <v/>
      </c>
      <c r="BR360" s="46" t="str">
        <f>IF(Inputs!$B357="","",(ROUND(Inputs!$BC357*AM360,0)))</f>
        <v/>
      </c>
      <c r="BS360" s="46" t="str">
        <f>IF(Inputs!$B357="","",(ROUND(Inputs!$BC357*AN360,0)))</f>
        <v/>
      </c>
      <c r="BT360" s="46" t="str">
        <f>IF(Inputs!$B357="","",(ROUND(Inputs!$BC357*AO360,0)))</f>
        <v/>
      </c>
      <c r="BU360" s="46" t="str">
        <f>IF(Inputs!$B357="","",(ROUND(Inputs!$BC357*AP360,0)))</f>
        <v/>
      </c>
      <c r="BV360" s="46" t="str">
        <f>IF(Inputs!$B357="","",(ROUND(Inputs!$BC357*AQ360,0)))</f>
        <v/>
      </c>
      <c r="BW360" s="46" t="str">
        <f>IF(Inputs!$B357="","",(ROUND(Inputs!$BC357*AR360,0)))</f>
        <v/>
      </c>
      <c r="BX360" s="46" t="str">
        <f>IF(Inputs!$B357="","",(ROUND(Inputs!$BC357*AS360,0)))</f>
        <v/>
      </c>
      <c r="BY360" s="46" t="str">
        <f>IF(Inputs!$B357="","",(ROUND(Inputs!$BC357*AT360,0)))</f>
        <v/>
      </c>
      <c r="BZ360" s="46" t="str">
        <f>IF(Inputs!$B357="","",(ROUND(Inputs!$BC357*AU360,0)))</f>
        <v/>
      </c>
      <c r="CA360" s="46" t="str">
        <f>IF(Inputs!$B357="","",(ROUND(Inputs!$BC357*AV360,0)))</f>
        <v/>
      </c>
      <c r="CB360" s="46" t="str">
        <f>IF(Inputs!$B357="","",(ROUND(Inputs!$BC357*AW360,0)))</f>
        <v/>
      </c>
      <c r="CC360" s="46" t="str">
        <f>IF(Inputs!$B357="","",(ROUND(Inputs!$BC357*AX360,0)))</f>
        <v/>
      </c>
      <c r="CD360" s="46" t="str">
        <f>IF(Inputs!$B357="","",(ROUND(Inputs!$BC357*AY360,0)))</f>
        <v/>
      </c>
      <c r="CE360" s="46" t="str">
        <f>IF(Inputs!$B357="","",(ROUND(Inputs!$BC357*AZ360,0)))</f>
        <v/>
      </c>
      <c r="CF360" s="46" t="str">
        <f>IF(Inputs!$B357="","",(ROUND(Inputs!$BC357*BA360,0)))</f>
        <v/>
      </c>
      <c r="CG360" s="46" t="str">
        <f>IF(Inputs!$B357="","",(ROUND(Inputs!$BC357*BB360,0)))</f>
        <v/>
      </c>
      <c r="CH360" s="46" t="str">
        <f>IF(Inputs!$B357="","",(ROUND(Inputs!$BC357*BC360,0)))</f>
        <v/>
      </c>
      <c r="CI360" s="46" t="str">
        <f>IF(Inputs!$B357="","",(ROUND(Inputs!$BC357*BD360,0)))</f>
        <v/>
      </c>
      <c r="CJ360" s="46" t="str">
        <f>IF(Inputs!$B357="","",(ROUND(Inputs!$BC357*BE360,0)))</f>
        <v/>
      </c>
      <c r="CK360" s="46" t="str">
        <f>IF(Inputs!$B357="","",(ROUND(Inputs!$BC357*BF360,0)))</f>
        <v/>
      </c>
      <c r="CL360" s="46" t="str">
        <f>IF(Inputs!$B357="","",(ROUND(Inputs!$BC357*BG360,0)))</f>
        <v/>
      </c>
      <c r="CM360" s="46" t="str">
        <f>IF(Inputs!$B357="","",(ROUND(Inputs!$BC357*BH360,0)))</f>
        <v/>
      </c>
      <c r="CN360" s="46" t="str">
        <f>IF(Inputs!$B357="","",(ROUND(Inputs!$BC357*BI360,0)))</f>
        <v/>
      </c>
      <c r="CO360" s="46" t="str">
        <f>IF(Inputs!$B357="","",(ROUND(Inputs!$BC357*BJ360,0)))</f>
        <v/>
      </c>
      <c r="CP360" s="46" t="str">
        <f>IF(Inputs!$B357="","",(ROUND(Inputs!$BC357*BK360,0)))</f>
        <v/>
      </c>
      <c r="CQ360" s="46" t="str">
        <f>IF(Inputs!$B357="","",(ROUND(Inputs!$BC357*BL360,0)))</f>
        <v/>
      </c>
      <c r="CR360" s="46" t="str">
        <f>IF(Inputs!$B357="","",(ROUND(Inputs!$BC357*BM360,0)))</f>
        <v/>
      </c>
      <c r="CV360" s="46" t="str">
        <f>IF(A360="","",IF(AND(CV$4&lt;=Inputs!$CQ357,CV$4&gt;=Inputs!$CP357),Inputs!$AR357/(Inputs!$CQ357-Inputs!$CP357+1),0)+IF(CV$4=Inputs!$CL357,Inputs!$BD357,0))</f>
        <v/>
      </c>
      <c r="CW360" s="46" t="str">
        <f>IF(B360="","",IF(AND(CW$4&lt;=Inputs!$CQ357,CW$4&gt;=Inputs!$CP357),Inputs!$AR357/(Inputs!$CQ357-Inputs!$CP357+1),0)+IF(CW$4=Inputs!$CL357,Inputs!$BD357,0))</f>
        <v/>
      </c>
      <c r="CX360" s="46" t="str">
        <f>IF(C360="","",IF(AND(CX$4&lt;=Inputs!$CQ357,CX$4&gt;=Inputs!$CP357),Inputs!$AR357/(Inputs!$CQ357-Inputs!$CP357+1),0)+IF(CX$4=Inputs!$CL357,Inputs!$BD357,0))</f>
        <v/>
      </c>
      <c r="CY360" s="46" t="str">
        <f>IF(D360="","",IF(AND(CY$4&lt;=Inputs!$CQ357,CY$4&gt;=Inputs!$CP357),Inputs!$AR357/(Inputs!$CQ357-Inputs!$CP357+1),0)+IF(CY$4=Inputs!$CL357,Inputs!$BD357,0))</f>
        <v/>
      </c>
      <c r="CZ360" s="46" t="str">
        <f>IF(E360="","",IF(AND(CZ$4&lt;=Inputs!$CQ357,CZ$4&gt;=Inputs!$CP357),Inputs!$AR357/(Inputs!$CQ357-Inputs!$CP357+1),0)+IF(CZ$4=Inputs!$CL357,Inputs!$BD357,0))</f>
        <v/>
      </c>
      <c r="DA360" s="46" t="str">
        <f>IF(F360="","",IF(AND(DA$4&lt;=Inputs!$CQ357,DA$4&gt;=Inputs!$CP357),Inputs!$AR357/(Inputs!$CQ357-Inputs!$CP357+1),0)+IF(DA$4=Inputs!$CL357,Inputs!$BD357,0))</f>
        <v/>
      </c>
      <c r="DB360" s="46" t="str">
        <f>IF(G360="","",IF(AND(DB$4&lt;=Inputs!$CQ357,DB$4&gt;=Inputs!$CP357),Inputs!$AR357/(Inputs!$CQ357-Inputs!$CP357+1),0)+IF(DB$4=Inputs!$CL357,Inputs!$BD357,0))</f>
        <v/>
      </c>
      <c r="DC360" s="46" t="str">
        <f>IF(H360="","",IF(AND(DC$4&lt;=Inputs!$CQ357,DC$4&gt;=Inputs!$CP357),Inputs!$AR357/(Inputs!$CQ357-Inputs!$CP357+1),0)+IF(DC$4=Inputs!$CL357,Inputs!$BD357,0))</f>
        <v/>
      </c>
      <c r="DD360" s="46" t="str">
        <f>IF(I360="","",IF(AND(DD$4&lt;=Inputs!$CQ357,DD$4&gt;=Inputs!$CP357),Inputs!$AR357/(Inputs!$CQ357-Inputs!$CP357+1),0)+IF(DD$4=Inputs!$CL357,Inputs!$BD357,0))</f>
        <v/>
      </c>
      <c r="DE360" s="46" t="str">
        <f>IF(J360="","",IF(AND(DE$4&lt;=Inputs!$CQ357,DE$4&gt;=Inputs!$CP357),Inputs!$AR357/(Inputs!$CQ357-Inputs!$CP357+1),0)+IF(DE$4=Inputs!$CL357,Inputs!$BD357,0))</f>
        <v/>
      </c>
      <c r="DF360" s="46" t="str">
        <f>IF(K360="","",IF(AND(DF$4&lt;=Inputs!$CQ357,DF$4&gt;=Inputs!$CP357),Inputs!$AR357/(Inputs!$CQ357-Inputs!$CP357+1),0)+IF(DF$4=Inputs!$CL357,Inputs!$BD357,0))</f>
        <v/>
      </c>
      <c r="DG360" s="46" t="str">
        <f>IF(L360="","",IF(AND(DG$4&lt;=Inputs!$CQ357,DG$4&gt;=Inputs!$CP357),Inputs!$AR357/(Inputs!$CQ357-Inputs!$CP357+1),0)+IF(DG$4=Inputs!$CL357,Inputs!$BD357,0))</f>
        <v/>
      </c>
      <c r="DH360" s="46" t="str">
        <f>IF(M360="","",IF(AND(DH$4&lt;=Inputs!$CQ357,DH$4&gt;=Inputs!$CP357),Inputs!$AR357/(Inputs!$CQ357-Inputs!$CP357+1),0)+IF(DH$4=Inputs!$CL357,Inputs!$BD357,0))</f>
        <v/>
      </c>
      <c r="DI360" s="46" t="str">
        <f>IF(N360="","",IF(AND(DI$4&lt;=Inputs!$CQ357,DI$4&gt;=Inputs!$CP357),Inputs!$AR357/(Inputs!$CQ357-Inputs!$CP357+1),0)+IF(DI$4=Inputs!$CL357,Inputs!$BD357,0))</f>
        <v/>
      </c>
      <c r="DJ360" s="46" t="str">
        <f>IF(O360="","",IF(AND(DJ$4&lt;=Inputs!$CQ357,DJ$4&gt;=Inputs!$CP357),Inputs!$AR357/(Inputs!$CQ357-Inputs!$CP357+1),0)+IF(DJ$4=Inputs!$CL357,Inputs!$BD357,0))</f>
        <v/>
      </c>
      <c r="DK360" s="46" t="str">
        <f>IF(P360="","",IF(AND(DK$4&lt;=Inputs!$CQ357,DK$4&gt;=Inputs!$CP357),Inputs!$AR357/(Inputs!$CQ357-Inputs!$CP357+1),0)+IF(DK$4=Inputs!$CL357,Inputs!$BD357,0))</f>
        <v/>
      </c>
      <c r="DL360" s="46" t="str">
        <f>IF(Q360="","",IF(AND(DL$4&lt;=Inputs!$CQ357,DL$4&gt;=Inputs!$CP357),Inputs!$AR357/(Inputs!$CQ357-Inputs!$CP357+1),0)+IF(DL$4=Inputs!$CL357,Inputs!$BD357,0))</f>
        <v/>
      </c>
      <c r="DM360" s="46" t="str">
        <f>IF(R360="","",IF(AND(DM$4&lt;=Inputs!$CQ357,DM$4&gt;=Inputs!$CP357),Inputs!$AR357/(Inputs!$CQ357-Inputs!$CP357+1),0)+IF(DM$4=Inputs!$CL357,Inputs!$BD357,0))</f>
        <v/>
      </c>
      <c r="DN360" s="46" t="str">
        <f>IF(S360="","",IF(AND(DN$4&lt;=Inputs!$CQ357,DN$4&gt;=Inputs!$CP357),Inputs!$AR357/(Inputs!$CQ357-Inputs!$CP357+1),0)+IF(DN$4=Inputs!$CL357,Inputs!$BD357,0))</f>
        <v/>
      </c>
      <c r="DO360" s="46" t="str">
        <f>IF(T360="","",IF(AND(DO$4&lt;=Inputs!$CQ357,DO$4&gt;=Inputs!$CP357),Inputs!$AR357/(Inputs!$CQ357-Inputs!$CP357+1),0)+IF(DO$4=Inputs!$CL357,Inputs!$BD357,0))</f>
        <v/>
      </c>
      <c r="DP360" s="46" t="str">
        <f>IF(U360="","",IF(AND(DP$4&lt;=Inputs!$CQ357,DP$4&gt;=Inputs!$CP357),Inputs!$AR357/(Inputs!$CQ357-Inputs!$CP357+1),0)+IF(DP$4=Inputs!$CL357,Inputs!$BD357,0))</f>
        <v/>
      </c>
      <c r="DQ360" s="46" t="str">
        <f>IF(V360="","",IF(AND(DQ$4&lt;=Inputs!$CQ357,DQ$4&gt;=Inputs!$CP357),Inputs!$AR357/(Inputs!$CQ357-Inputs!$CP357+1),0)+IF(DQ$4=Inputs!$CL357,Inputs!$BD357,0))</f>
        <v/>
      </c>
      <c r="DR360" s="46" t="str">
        <f>IF(W360="","",IF(AND(DR$4&lt;=Inputs!$CQ357,DR$4&gt;=Inputs!$CP357),Inputs!$AR357/(Inputs!$CQ357-Inputs!$CP357+1),0)+IF(DR$4=Inputs!$CL357,Inputs!$BD357,0))</f>
        <v/>
      </c>
      <c r="DS360" s="46" t="str">
        <f>IF(X360="","",IF(AND(DS$4&lt;=Inputs!$CQ357,DS$4&gt;=Inputs!$CP357),Inputs!$AR357/(Inputs!$CQ357-Inputs!$CP357+1),0)+IF(DS$4=Inputs!$CL357,Inputs!$BD357,0))</f>
        <v/>
      </c>
      <c r="DT360" s="46" t="str">
        <f>IF(Y360="","",IF(AND(DT$4&lt;=Inputs!$CQ357,DT$4&gt;=Inputs!$CP357),Inputs!$AR357/(Inputs!$CQ357-Inputs!$CP357+1),0)+IF(DT$4=Inputs!$CL357,Inputs!$BD357,0))</f>
        <v/>
      </c>
      <c r="DU360" s="46" t="str">
        <f>IF(Z360="","",IF(AND(DU$4&lt;=Inputs!$CQ357,DU$4&gt;=Inputs!$CP357),Inputs!$AR357/(Inputs!$CQ357-Inputs!$CP357+1),0)+IF(DU$4=Inputs!$CL357,Inputs!$BD357,0))</f>
        <v/>
      </c>
      <c r="DV360" s="46" t="str">
        <f>IF(AA360="","",IF(AND(DV$4&lt;=Inputs!$CQ357,DV$4&gt;=Inputs!$CP357),Inputs!$AR357/(Inputs!$CQ357-Inputs!$CP357+1),0)+IF(DV$4=Inputs!$CL357,Inputs!$BD357,0))</f>
        <v/>
      </c>
      <c r="DW360" s="46" t="str">
        <f>IF(AB360="","",IF(AND(DW$4&lt;=Inputs!$CQ357,DW$4&gt;=Inputs!$CP357),Inputs!$AR357/(Inputs!$CQ357-Inputs!$CP357+1),0)+IF(DW$4=Inputs!$CL357,Inputs!$BD357,0))</f>
        <v/>
      </c>
      <c r="DX360" s="46" t="str">
        <f>IF(AC360="","",IF(AND(DX$4&lt;=Inputs!$CQ357,DX$4&gt;=Inputs!$CP357),Inputs!$AR357/(Inputs!$CQ357-Inputs!$CP357+1),0)+IF(DX$4=Inputs!$CL357,Inputs!$BD357,0))</f>
        <v/>
      </c>
      <c r="DY360" s="46" t="str">
        <f>IF(AD360="","",IF(AND(DY$4&lt;=Inputs!$CQ357,DY$4&gt;=Inputs!$CP357),Inputs!$AR357/(Inputs!$CQ357-Inputs!$CP357+1),0)+IF(DY$4=Inputs!$CL357,Inputs!$BD357,0))</f>
        <v/>
      </c>
      <c r="DZ360" s="46" t="str">
        <f t="shared" si="14"/>
        <v/>
      </c>
    </row>
    <row r="361" spans="1:130">
      <c r="A361" s="7" t="str">
        <f>IF(Inputs!A358="","",Inputs!A358)</f>
        <v/>
      </c>
      <c r="B361" t="str">
        <f>IF(Inputs!B358="","",Inputs!B358)</f>
        <v/>
      </c>
      <c r="C361" s="46" t="str">
        <f>IF(Inputs!$B358="","",BO361-CV361)</f>
        <v/>
      </c>
      <c r="D361" s="46" t="str">
        <f>IF(Inputs!$B358="","",BP361-CW361)</f>
        <v/>
      </c>
      <c r="E361" s="46" t="str">
        <f>IF(Inputs!$B358="","",BQ361-CX361)</f>
        <v/>
      </c>
      <c r="F361" s="46" t="str">
        <f>IF(Inputs!$B358="","",BR361-CY361)</f>
        <v/>
      </c>
      <c r="G361" s="46" t="str">
        <f>IF(Inputs!$B358="","",BS361-CZ361)</f>
        <v/>
      </c>
      <c r="H361" s="46" t="str">
        <f>IF(Inputs!$B358="","",BT361-DA361)</f>
        <v/>
      </c>
      <c r="I361" s="46" t="str">
        <f>IF(Inputs!$B358="","",BU361-DB361)</f>
        <v/>
      </c>
      <c r="J361" s="46" t="str">
        <f>IF(Inputs!$B358="","",BV361-DC361)</f>
        <v/>
      </c>
      <c r="K361" s="46" t="str">
        <f>IF(Inputs!$B358="","",BW361-DD361)</f>
        <v/>
      </c>
      <c r="L361" s="46" t="str">
        <f>IF(Inputs!$B358="","",BX361-DE361)</f>
        <v/>
      </c>
      <c r="M361" s="46" t="str">
        <f>IF(Inputs!$B358="","",BY361-DF361)</f>
        <v/>
      </c>
      <c r="N361" s="46" t="str">
        <f>IF(Inputs!$B358="","",BZ361-DG361)</f>
        <v/>
      </c>
      <c r="O361" s="46" t="str">
        <f>IF(Inputs!$B358="","",CA361-DH361)</f>
        <v/>
      </c>
      <c r="P361" s="46" t="str">
        <f>IF(Inputs!$B358="","",CB361-DI361)</f>
        <v/>
      </c>
      <c r="Q361" s="46" t="str">
        <f>IF(Inputs!$B358="","",CC361-DJ361)</f>
        <v/>
      </c>
      <c r="R361" s="46" t="str">
        <f>IF(Inputs!$B358="","",CD361-DK361)</f>
        <v/>
      </c>
      <c r="S361" s="46" t="str">
        <f>IF(Inputs!$B358="","",CE361-DL361)</f>
        <v/>
      </c>
      <c r="T361" s="46" t="str">
        <f>IF(Inputs!$B358="","",CF361-DM361)</f>
        <v/>
      </c>
      <c r="U361" s="46" t="str">
        <f>IF(Inputs!$B358="","",CG361-DN361)</f>
        <v/>
      </c>
      <c r="V361" s="46" t="str">
        <f>IF(Inputs!$B358="","",CH361-DO361)</f>
        <v/>
      </c>
      <c r="W361" s="46" t="str">
        <f>IF(Inputs!$B358="","",CI361-DP361)</f>
        <v/>
      </c>
      <c r="X361" s="46" t="str">
        <f>IF(Inputs!$B358="","",CJ361-DQ361)</f>
        <v/>
      </c>
      <c r="Y361" s="46" t="str">
        <f>IF(Inputs!$B358="","",CK361-DR361)</f>
        <v/>
      </c>
      <c r="Z361" s="46" t="str">
        <f>IF(Inputs!$B358="","",CL361-DS361)</f>
        <v/>
      </c>
      <c r="AA361" s="46" t="str">
        <f>IF(Inputs!$B358="","",CM361-DT361)</f>
        <v/>
      </c>
      <c r="AB361" s="46" t="str">
        <f>IF(Inputs!$B358="","",CN361-DU361)</f>
        <v/>
      </c>
      <c r="AC361" s="46" t="str">
        <f>IF(Inputs!$B358="","",CO361-DV361)</f>
        <v/>
      </c>
      <c r="AD361" s="46" t="str">
        <f>IF(Inputs!$B358="","",CP361-DW361)</f>
        <v/>
      </c>
      <c r="AE361" s="46" t="str">
        <f>IF(Inputs!$B358="","",CQ361-DX361)</f>
        <v/>
      </c>
      <c r="AF361" s="46" t="str">
        <f>IF(Inputs!$B358="","",CR361-DY361)</f>
        <v/>
      </c>
      <c r="AG361" s="50" t="str">
        <f t="shared" si="15"/>
        <v/>
      </c>
      <c r="AH361" s="50"/>
      <c r="AJ361" s="27">
        <f>IF(AND(Inputs!$CO358=0,AJ$4&gt;=Inputs!$CM358),1,IF(AND(AJ$4&gt;=Inputs!$CM358,AJ$4&lt;Inputs!$CN358),1,IF(AND(AJ$4=Inputs!$CN358,AJ$4=Inputs!$CO358),1,IF(OR(AND(AJ$4=Inputs!$CN358+1,Inputs!$CN358=Inputs!$CO358),AND(AJ$4=Inputs!$CN358+2,Inputs!$CN358=Inputs!$CO358)),0,IF(AJ$4=Inputs!$CN358,0.8,IF(AJ$4=Inputs!$CN358+1,0.6,IF(AJ$4=Inputs!$CN358+2,0.4,IF(AJ$4=Inputs!$CO358,0.2,IF(AND(AJ$4&gt;=Inputs!$CL358,AJ$4&lt;Inputs!$CM358),(AJ$4-Inputs!$CL358+1)/(Inputs!$AI358+1),0)))))))))</f>
        <v>0</v>
      </c>
      <c r="AK361" s="27">
        <f>IF(AND(Inputs!$CO358=0,AK$4&gt;=Inputs!$CM358),1,IF(AND(AK$4&gt;=Inputs!$CM358,AK$4&lt;Inputs!$CN358),1,IF(AND(AK$4=Inputs!$CN358,AK$4=Inputs!$CO358),1,IF(OR(AND(AK$4=Inputs!$CN358+1,Inputs!$CN358=Inputs!$CO358),AND(AK$4=Inputs!$CN358+2,Inputs!$CN358=Inputs!$CO358)),0,IF(AK$4=Inputs!$CN358,0.8,IF(AK$4=Inputs!$CN358+1,0.6,IF(AK$4=Inputs!$CN358+2,0.4,IF(AK$4=Inputs!$CO358,0.2,IF(AND(AK$4&gt;=Inputs!$CL358,AK$4&lt;Inputs!$CM358),(AK$4-Inputs!$CL358+1)/(Inputs!$AI358+1),0)))))))))</f>
        <v>0</v>
      </c>
      <c r="AL361" s="27">
        <f>IF(AND(Inputs!$CO358=0,AL$4&gt;=Inputs!$CM358),1,IF(AND(AL$4&gt;=Inputs!$CM358,AL$4&lt;Inputs!$CN358),1,IF(AND(AL$4=Inputs!$CN358,AL$4=Inputs!$CO358),1,IF(OR(AND(AL$4=Inputs!$CN358+1,Inputs!$CN358=Inputs!$CO358),AND(AL$4=Inputs!$CN358+2,Inputs!$CN358=Inputs!$CO358)),0,IF(AL$4=Inputs!$CN358,0.8,IF(AL$4=Inputs!$CN358+1,0.6,IF(AL$4=Inputs!$CN358+2,0.4,IF(AL$4=Inputs!$CO358,0.2,IF(AND(AL$4&gt;=Inputs!$CL358,AL$4&lt;Inputs!$CM358),(AL$4-Inputs!$CL358+1)/(Inputs!$AI358+1),0)))))))))</f>
        <v>0</v>
      </c>
      <c r="AM361" s="27">
        <f>IF(AND(Inputs!$CO358=0,AM$4&gt;=Inputs!$CM358),1,IF(AND(AM$4&gt;=Inputs!$CM358,AM$4&lt;Inputs!$CN358),1,IF(AND(AM$4=Inputs!$CN358,AM$4=Inputs!$CO358),1,IF(OR(AND(AM$4=Inputs!$CN358+1,Inputs!$CN358=Inputs!$CO358),AND(AM$4=Inputs!$CN358+2,Inputs!$CN358=Inputs!$CO358)),0,IF(AM$4=Inputs!$CN358,0.8,IF(AM$4=Inputs!$CN358+1,0.6,IF(AM$4=Inputs!$CN358+2,0.4,IF(AM$4=Inputs!$CO358,0.2,IF(AND(AM$4&gt;=Inputs!$CL358,AM$4&lt;Inputs!$CM358),(AM$4-Inputs!$CL358+1)/(Inputs!$AI358+1),0)))))))))</f>
        <v>0</v>
      </c>
      <c r="AN361" s="27">
        <f>IF(AND(Inputs!$CO358=0,AN$4&gt;=Inputs!$CM358),1,IF(AND(AN$4&gt;=Inputs!$CM358,AN$4&lt;Inputs!$CN358),1,IF(AND(AN$4=Inputs!$CN358,AN$4=Inputs!$CO358),1,IF(OR(AND(AN$4=Inputs!$CN358+1,Inputs!$CN358=Inputs!$CO358),AND(AN$4=Inputs!$CN358+2,Inputs!$CN358=Inputs!$CO358)),0,IF(AN$4=Inputs!$CN358,0.8,IF(AN$4=Inputs!$CN358+1,0.6,IF(AN$4=Inputs!$CN358+2,0.4,IF(AN$4=Inputs!$CO358,0.2,IF(AND(AN$4&gt;=Inputs!$CL358,AN$4&lt;Inputs!$CM358),(AN$4-Inputs!$CL358+1)/(Inputs!$AI358+1),0)))))))))</f>
        <v>0</v>
      </c>
      <c r="AO361" s="27">
        <f>IF(AND(Inputs!$CO358=0,AO$4&gt;=Inputs!$CM358),1,IF(AND(AO$4&gt;=Inputs!$CM358,AO$4&lt;Inputs!$CN358),1,IF(AND(AO$4=Inputs!$CN358,AO$4=Inputs!$CO358),1,IF(OR(AND(AO$4=Inputs!$CN358+1,Inputs!$CN358=Inputs!$CO358),AND(AO$4=Inputs!$CN358+2,Inputs!$CN358=Inputs!$CO358)),0,IF(AO$4=Inputs!$CN358,0.8,IF(AO$4=Inputs!$CN358+1,0.6,IF(AO$4=Inputs!$CN358+2,0.4,IF(AO$4=Inputs!$CO358,0.2,IF(AND(AO$4&gt;=Inputs!$CL358,AO$4&lt;Inputs!$CM358),(AO$4-Inputs!$CL358+1)/(Inputs!$AI358+1),0)))))))))</f>
        <v>0</v>
      </c>
      <c r="AP361" s="27">
        <f>IF(AND(Inputs!$CO358=0,AP$4&gt;=Inputs!$CM358),1,IF(AND(AP$4&gt;=Inputs!$CM358,AP$4&lt;Inputs!$CN358),1,IF(AND(AP$4=Inputs!$CN358,AP$4=Inputs!$CO358),1,IF(OR(AND(AP$4=Inputs!$CN358+1,Inputs!$CN358=Inputs!$CO358),AND(AP$4=Inputs!$CN358+2,Inputs!$CN358=Inputs!$CO358)),0,IF(AP$4=Inputs!$CN358,0.8,IF(AP$4=Inputs!$CN358+1,0.6,IF(AP$4=Inputs!$CN358+2,0.4,IF(AP$4=Inputs!$CO358,0.2,IF(AND(AP$4&gt;=Inputs!$CL358,AP$4&lt;Inputs!$CM358),(AP$4-Inputs!$CL358+1)/(Inputs!$AI358+1),0)))))))))</f>
        <v>0</v>
      </c>
      <c r="AQ361" s="27">
        <f>IF(AND(Inputs!$CO358=0,AQ$4&gt;=Inputs!$CM358),1,IF(AND(AQ$4&gt;=Inputs!$CM358,AQ$4&lt;Inputs!$CN358),1,IF(AND(AQ$4=Inputs!$CN358,AQ$4=Inputs!$CO358),1,IF(OR(AND(AQ$4=Inputs!$CN358+1,Inputs!$CN358=Inputs!$CO358),AND(AQ$4=Inputs!$CN358+2,Inputs!$CN358=Inputs!$CO358)),0,IF(AQ$4=Inputs!$CN358,0.8,IF(AQ$4=Inputs!$CN358+1,0.6,IF(AQ$4=Inputs!$CN358+2,0.4,IF(AQ$4=Inputs!$CO358,0.2,IF(AND(AQ$4&gt;=Inputs!$CL358,AQ$4&lt;Inputs!$CM358),(AQ$4-Inputs!$CL358+1)/(Inputs!$AI358+1),0)))))))))</f>
        <v>0</v>
      </c>
      <c r="AR361" s="27">
        <f>IF(AND(Inputs!$CO358=0,AR$4&gt;=Inputs!$CM358),1,IF(AND(AR$4&gt;=Inputs!$CM358,AR$4&lt;Inputs!$CN358),1,IF(AND(AR$4=Inputs!$CN358,AR$4=Inputs!$CO358),1,IF(OR(AND(AR$4=Inputs!$CN358+1,Inputs!$CN358=Inputs!$CO358),AND(AR$4=Inputs!$CN358+2,Inputs!$CN358=Inputs!$CO358)),0,IF(AR$4=Inputs!$CN358,0.8,IF(AR$4=Inputs!$CN358+1,0.6,IF(AR$4=Inputs!$CN358+2,0.4,IF(AR$4=Inputs!$CO358,0.2,IF(AND(AR$4&gt;=Inputs!$CL358,AR$4&lt;Inputs!$CM358),(AR$4-Inputs!$CL358+1)/(Inputs!$AI358+1),0)))))))))</f>
        <v>0</v>
      </c>
      <c r="AS361" s="27">
        <f>IF(AND(Inputs!$CO358=0,AS$4&gt;=Inputs!$CM358),1,IF(AND(AS$4&gt;=Inputs!$CM358,AS$4&lt;Inputs!$CN358),1,IF(AND(AS$4=Inputs!$CN358,AS$4=Inputs!$CO358),1,IF(OR(AND(AS$4=Inputs!$CN358+1,Inputs!$CN358=Inputs!$CO358),AND(AS$4=Inputs!$CN358+2,Inputs!$CN358=Inputs!$CO358)),0,IF(AS$4=Inputs!$CN358,0.8,IF(AS$4=Inputs!$CN358+1,0.6,IF(AS$4=Inputs!$CN358+2,0.4,IF(AS$4=Inputs!$CO358,0.2,IF(AND(AS$4&gt;=Inputs!$CL358,AS$4&lt;Inputs!$CM358),(AS$4-Inputs!$CL358+1)/(Inputs!$AI358+1),0)))))))))</f>
        <v>0</v>
      </c>
      <c r="AT361" s="27">
        <f>IF(AND(Inputs!$CO358=0,AT$4&gt;=Inputs!$CM358),1,IF(AND(AT$4&gt;=Inputs!$CM358,AT$4&lt;Inputs!$CN358),1,IF(AND(AT$4=Inputs!$CN358,AT$4=Inputs!$CO358),1,IF(OR(AND(AT$4=Inputs!$CN358+1,Inputs!$CN358=Inputs!$CO358),AND(AT$4=Inputs!$CN358+2,Inputs!$CN358=Inputs!$CO358)),0,IF(AT$4=Inputs!$CN358,0.8,IF(AT$4=Inputs!$CN358+1,0.6,IF(AT$4=Inputs!$CN358+2,0.4,IF(AT$4=Inputs!$CO358,0.2,IF(AND(AT$4&gt;=Inputs!$CL358,AT$4&lt;Inputs!$CM358),(AT$4-Inputs!$CL358+1)/(Inputs!$AI358+1),0)))))))))</f>
        <v>0</v>
      </c>
      <c r="AU361" s="27">
        <f>IF(AND(Inputs!$CO358=0,AU$4&gt;=Inputs!$CM358),1,IF(AND(AU$4&gt;=Inputs!$CM358,AU$4&lt;Inputs!$CN358),1,IF(AND(AU$4=Inputs!$CN358,AU$4=Inputs!$CO358),1,IF(OR(AND(AU$4=Inputs!$CN358+1,Inputs!$CN358=Inputs!$CO358),AND(AU$4=Inputs!$CN358+2,Inputs!$CN358=Inputs!$CO358)),0,IF(AU$4=Inputs!$CN358,0.8,IF(AU$4=Inputs!$CN358+1,0.6,IF(AU$4=Inputs!$CN358+2,0.4,IF(AU$4=Inputs!$CO358,0.2,IF(AND(AU$4&gt;=Inputs!$CL358,AU$4&lt;Inputs!$CM358),(AU$4-Inputs!$CL358+1)/(Inputs!$AI358+1),0)))))))))</f>
        <v>0</v>
      </c>
      <c r="AV361" s="27">
        <f>IF(AND(Inputs!$CO358=0,AV$4&gt;=Inputs!$CM358),1,IF(AND(AV$4&gt;=Inputs!$CM358,AV$4&lt;Inputs!$CN358),1,IF(AND(AV$4=Inputs!$CN358,AV$4=Inputs!$CO358),1,IF(OR(AND(AV$4=Inputs!$CN358+1,Inputs!$CN358=Inputs!$CO358),AND(AV$4=Inputs!$CN358+2,Inputs!$CN358=Inputs!$CO358)),0,IF(AV$4=Inputs!$CN358,0.8,IF(AV$4=Inputs!$CN358+1,0.6,IF(AV$4=Inputs!$CN358+2,0.4,IF(AV$4=Inputs!$CO358,0.2,IF(AND(AV$4&gt;=Inputs!$CL358,AV$4&lt;Inputs!$CM358),(AV$4-Inputs!$CL358+1)/(Inputs!$AI358+1),0)))))))))</f>
        <v>0</v>
      </c>
      <c r="AW361" s="27">
        <f>IF(AND(Inputs!$CO358=0,AW$4&gt;=Inputs!$CM358),1,IF(AND(AW$4&gt;=Inputs!$CM358,AW$4&lt;Inputs!$CN358),1,IF(AND(AW$4=Inputs!$CN358,AW$4=Inputs!$CO358),1,IF(OR(AND(AW$4=Inputs!$CN358+1,Inputs!$CN358=Inputs!$CO358),AND(AW$4=Inputs!$CN358+2,Inputs!$CN358=Inputs!$CO358)),0,IF(AW$4=Inputs!$CN358,0.8,IF(AW$4=Inputs!$CN358+1,0.6,IF(AW$4=Inputs!$CN358+2,0.4,IF(AW$4=Inputs!$CO358,0.2,IF(AND(AW$4&gt;=Inputs!$CL358,AW$4&lt;Inputs!$CM358),(AW$4-Inputs!$CL358+1)/(Inputs!$AI358+1),0)))))))))</f>
        <v>0</v>
      </c>
      <c r="AX361" s="27">
        <f>IF(AND(Inputs!$CO358=0,AX$4&gt;=Inputs!$CM358),1,IF(AND(AX$4&gt;=Inputs!$CM358,AX$4&lt;Inputs!$CN358),1,IF(AND(AX$4=Inputs!$CN358,AX$4=Inputs!$CO358),1,IF(OR(AND(AX$4=Inputs!$CN358+1,Inputs!$CN358=Inputs!$CO358),AND(AX$4=Inputs!$CN358+2,Inputs!$CN358=Inputs!$CO358)),0,IF(AX$4=Inputs!$CN358,0.8,IF(AX$4=Inputs!$CN358+1,0.6,IF(AX$4=Inputs!$CN358+2,0.4,IF(AX$4=Inputs!$CO358,0.2,IF(AND(AX$4&gt;=Inputs!$CL358,AX$4&lt;Inputs!$CM358),(AX$4-Inputs!$CL358+1)/(Inputs!$AI358+1),0)))))))))</f>
        <v>0</v>
      </c>
      <c r="AY361" s="27">
        <f>IF(AND(Inputs!$CO358=0,AY$4&gt;=Inputs!$CM358),1,IF(AND(AY$4&gt;=Inputs!$CM358,AY$4&lt;Inputs!$CN358),1,IF(AND(AY$4=Inputs!$CN358,AY$4=Inputs!$CO358),1,IF(OR(AND(AY$4=Inputs!$CN358+1,Inputs!$CN358=Inputs!$CO358),AND(AY$4=Inputs!$CN358+2,Inputs!$CN358=Inputs!$CO358)),0,IF(AY$4=Inputs!$CN358,0.8,IF(AY$4=Inputs!$CN358+1,0.6,IF(AY$4=Inputs!$CN358+2,0.4,IF(AY$4=Inputs!$CO358,0.2,IF(AND(AY$4&gt;=Inputs!$CL358,AY$4&lt;Inputs!$CM358),(AY$4-Inputs!$CL358+1)/(Inputs!$AI358+1),0)))))))))</f>
        <v>0</v>
      </c>
      <c r="AZ361" s="27">
        <f>IF(AND(Inputs!$CO358=0,AZ$4&gt;=Inputs!$CM358),1,IF(AND(AZ$4&gt;=Inputs!$CM358,AZ$4&lt;Inputs!$CN358),1,IF(AND(AZ$4=Inputs!$CN358,AZ$4=Inputs!$CO358),1,IF(OR(AND(AZ$4=Inputs!$CN358+1,Inputs!$CN358=Inputs!$CO358),AND(AZ$4=Inputs!$CN358+2,Inputs!$CN358=Inputs!$CO358)),0,IF(AZ$4=Inputs!$CN358,0.8,IF(AZ$4=Inputs!$CN358+1,0.6,IF(AZ$4=Inputs!$CN358+2,0.4,IF(AZ$4=Inputs!$CO358,0.2,IF(AND(AZ$4&gt;=Inputs!$CL358,AZ$4&lt;Inputs!$CM358),(AZ$4-Inputs!$CL358+1)/(Inputs!$AI358+1),0)))))))))</f>
        <v>0</v>
      </c>
      <c r="BA361" s="27">
        <f>IF(AND(Inputs!$CO358=0,BA$4&gt;=Inputs!$CM358),1,IF(AND(BA$4&gt;=Inputs!$CM358,BA$4&lt;Inputs!$CN358),1,IF(AND(BA$4=Inputs!$CN358,BA$4=Inputs!$CO358),1,IF(OR(AND(BA$4=Inputs!$CN358+1,Inputs!$CN358=Inputs!$CO358),AND(BA$4=Inputs!$CN358+2,Inputs!$CN358=Inputs!$CO358)),0,IF(BA$4=Inputs!$CN358,0.8,IF(BA$4=Inputs!$CN358+1,0.6,IF(BA$4=Inputs!$CN358+2,0.4,IF(BA$4=Inputs!$CO358,0.2,IF(AND(BA$4&gt;=Inputs!$CL358,BA$4&lt;Inputs!$CM358),(BA$4-Inputs!$CL358+1)/(Inputs!$AI358+1),0)))))))))</f>
        <v>0</v>
      </c>
      <c r="BB361" s="27">
        <f>IF(AND(Inputs!$CO358=0,BB$4&gt;=Inputs!$CM358),1,IF(AND(BB$4&gt;=Inputs!$CM358,BB$4&lt;Inputs!$CN358),1,IF(AND(BB$4=Inputs!$CN358,BB$4=Inputs!$CO358),1,IF(OR(AND(BB$4=Inputs!$CN358+1,Inputs!$CN358=Inputs!$CO358),AND(BB$4=Inputs!$CN358+2,Inputs!$CN358=Inputs!$CO358)),0,IF(BB$4=Inputs!$CN358,0.8,IF(BB$4=Inputs!$CN358+1,0.6,IF(BB$4=Inputs!$CN358+2,0.4,IF(BB$4=Inputs!$CO358,0.2,IF(AND(BB$4&gt;=Inputs!$CL358,BB$4&lt;Inputs!$CM358),(BB$4-Inputs!$CL358+1)/(Inputs!$AI358+1),0)))))))))</f>
        <v>0</v>
      </c>
      <c r="BC361" s="27">
        <f>IF(AND(Inputs!$CO358=0,BC$4&gt;=Inputs!$CM358),1,IF(AND(BC$4&gt;=Inputs!$CM358,BC$4&lt;Inputs!$CN358),1,IF(AND(BC$4=Inputs!$CN358,BC$4=Inputs!$CO358),1,IF(OR(AND(BC$4=Inputs!$CN358+1,Inputs!$CN358=Inputs!$CO358),AND(BC$4=Inputs!$CN358+2,Inputs!$CN358=Inputs!$CO358)),0,IF(BC$4=Inputs!$CN358,0.8,IF(BC$4=Inputs!$CN358+1,0.6,IF(BC$4=Inputs!$CN358+2,0.4,IF(BC$4=Inputs!$CO358,0.2,IF(AND(BC$4&gt;=Inputs!$CL358,BC$4&lt;Inputs!$CM358),(BC$4-Inputs!$CL358+1)/(Inputs!$AI358+1),0)))))))))</f>
        <v>0</v>
      </c>
      <c r="BD361" s="27">
        <f>IF(AND(Inputs!$CO358=0,BD$4&gt;=Inputs!$CM358),1,IF(AND(BD$4&gt;=Inputs!$CM358,BD$4&lt;Inputs!$CN358),1,IF(AND(BD$4=Inputs!$CN358,BD$4=Inputs!$CO358),1,IF(OR(AND(BD$4=Inputs!$CN358+1,Inputs!$CN358=Inputs!$CO358),AND(BD$4=Inputs!$CN358+2,Inputs!$CN358=Inputs!$CO358)),0,IF(BD$4=Inputs!$CN358,0.8,IF(BD$4=Inputs!$CN358+1,0.6,IF(BD$4=Inputs!$CN358+2,0.4,IF(BD$4=Inputs!$CO358,0.2,IF(AND(BD$4&gt;=Inputs!$CL358,BD$4&lt;Inputs!$CM358),(BD$4-Inputs!$CL358+1)/(Inputs!$AI358+1),0)))))))))</f>
        <v>0</v>
      </c>
      <c r="BE361" s="27">
        <f>IF(AND(Inputs!$CO358=0,BE$4&gt;=Inputs!$CM358),1,IF(AND(BE$4&gt;=Inputs!$CM358,BE$4&lt;Inputs!$CN358),1,IF(AND(BE$4=Inputs!$CN358,BE$4=Inputs!$CO358),1,IF(OR(AND(BE$4=Inputs!$CN358+1,Inputs!$CN358=Inputs!$CO358),AND(BE$4=Inputs!$CN358+2,Inputs!$CN358=Inputs!$CO358)),0,IF(BE$4=Inputs!$CN358,0.8,IF(BE$4=Inputs!$CN358+1,0.6,IF(BE$4=Inputs!$CN358+2,0.4,IF(BE$4=Inputs!$CO358,0.2,IF(AND(BE$4&gt;=Inputs!$CL358,BE$4&lt;Inputs!$CM358),(BE$4-Inputs!$CL358+1)/(Inputs!$AI358+1),0)))))))))</f>
        <v>0</v>
      </c>
      <c r="BF361" s="27">
        <f>IF(AND(Inputs!$CO358=0,BF$4&gt;=Inputs!$CM358),1,IF(AND(BF$4&gt;=Inputs!$CM358,BF$4&lt;Inputs!$CN358),1,IF(AND(BF$4=Inputs!$CN358,BF$4=Inputs!$CO358),1,IF(OR(AND(BF$4=Inputs!$CN358+1,Inputs!$CN358=Inputs!$CO358),AND(BF$4=Inputs!$CN358+2,Inputs!$CN358=Inputs!$CO358)),0,IF(BF$4=Inputs!$CN358,0.8,IF(BF$4=Inputs!$CN358+1,0.6,IF(BF$4=Inputs!$CN358+2,0.4,IF(BF$4=Inputs!$CO358,0.2,IF(AND(BF$4&gt;=Inputs!$CL358,BF$4&lt;Inputs!$CM358),(BF$4-Inputs!$CL358+1)/(Inputs!$AI358+1),0)))))))))</f>
        <v>0</v>
      </c>
      <c r="BG361" s="27">
        <f>IF(AND(Inputs!$CO358=0,BG$4&gt;=Inputs!$CM358),1,IF(AND(BG$4&gt;=Inputs!$CM358,BG$4&lt;Inputs!$CN358),1,IF(AND(BG$4=Inputs!$CN358,BG$4=Inputs!$CO358),1,IF(OR(AND(BG$4=Inputs!$CN358+1,Inputs!$CN358=Inputs!$CO358),AND(BG$4=Inputs!$CN358+2,Inputs!$CN358=Inputs!$CO358)),0,IF(BG$4=Inputs!$CN358,0.8,IF(BG$4=Inputs!$CN358+1,0.6,IF(BG$4=Inputs!$CN358+2,0.4,IF(BG$4=Inputs!$CO358,0.2,IF(AND(BG$4&gt;=Inputs!$CL358,BG$4&lt;Inputs!$CM358),(BG$4-Inputs!$CL358+1)/(Inputs!$AI358+1),0)))))))))</f>
        <v>0</v>
      </c>
      <c r="BH361" s="27">
        <f>IF(AND(Inputs!$CO358=0,BH$4&gt;=Inputs!$CM358),1,IF(AND(BH$4&gt;=Inputs!$CM358,BH$4&lt;Inputs!$CN358),1,IF(AND(BH$4=Inputs!$CN358,BH$4=Inputs!$CO358),1,IF(OR(AND(BH$4=Inputs!$CN358+1,Inputs!$CN358=Inputs!$CO358),AND(BH$4=Inputs!$CN358+2,Inputs!$CN358=Inputs!$CO358)),0,IF(BH$4=Inputs!$CN358,0.8,IF(BH$4=Inputs!$CN358+1,0.6,IF(BH$4=Inputs!$CN358+2,0.4,IF(BH$4=Inputs!$CO358,0.2,IF(AND(BH$4&gt;=Inputs!$CL358,BH$4&lt;Inputs!$CM358),(BH$4-Inputs!$CL358+1)/(Inputs!$AI358+1),0)))))))))</f>
        <v>0</v>
      </c>
      <c r="BI361" s="27">
        <f>IF(AND(Inputs!$CO358=0,BI$4&gt;=Inputs!$CM358),1,IF(AND(BI$4&gt;=Inputs!$CM358,BI$4&lt;Inputs!$CN358),1,IF(AND(BI$4=Inputs!$CN358,BI$4=Inputs!$CO358),1,IF(OR(AND(BI$4=Inputs!$CN358+1,Inputs!$CN358=Inputs!$CO358),AND(BI$4=Inputs!$CN358+2,Inputs!$CN358=Inputs!$CO358)),0,IF(BI$4=Inputs!$CN358,0.8,IF(BI$4=Inputs!$CN358+1,0.6,IF(BI$4=Inputs!$CN358+2,0.4,IF(BI$4=Inputs!$CO358,0.2,IF(AND(BI$4&gt;=Inputs!$CL358,BI$4&lt;Inputs!$CM358),(BI$4-Inputs!$CL358+1)/(Inputs!$AI358+1),0)))))))))</f>
        <v>0</v>
      </c>
      <c r="BJ361" s="27">
        <f>IF(AND(Inputs!$CO358=0,BJ$4&gt;=Inputs!$CM358),1,IF(AND(BJ$4&gt;=Inputs!$CM358,BJ$4&lt;Inputs!$CN358),1,IF(AND(BJ$4=Inputs!$CN358,BJ$4=Inputs!$CO358),1,IF(OR(AND(BJ$4=Inputs!$CN358+1,Inputs!$CN358=Inputs!$CO358),AND(BJ$4=Inputs!$CN358+2,Inputs!$CN358=Inputs!$CO358)),0,IF(BJ$4=Inputs!$CN358,0.8,IF(BJ$4=Inputs!$CN358+1,0.6,IF(BJ$4=Inputs!$CN358+2,0.4,IF(BJ$4=Inputs!$CO358,0.2,IF(AND(BJ$4&gt;=Inputs!$CL358,BJ$4&lt;Inputs!$CM358),(BJ$4-Inputs!$CL358+1)/(Inputs!$AI358+1),0)))))))))</f>
        <v>0</v>
      </c>
      <c r="BK361" s="27">
        <f>IF(AND(Inputs!$CO358=0,BK$4&gt;=Inputs!$CM358),1,IF(AND(BK$4&gt;=Inputs!$CM358,BK$4&lt;Inputs!$CN358),1,IF(AND(BK$4=Inputs!$CN358,BK$4=Inputs!$CO358),1,IF(OR(AND(BK$4=Inputs!$CN358+1,Inputs!$CN358=Inputs!$CO358),AND(BK$4=Inputs!$CN358+2,Inputs!$CN358=Inputs!$CO358)),0,IF(BK$4=Inputs!$CN358,0.8,IF(BK$4=Inputs!$CN358+1,0.6,IF(BK$4=Inputs!$CN358+2,0.4,IF(BK$4=Inputs!$CO358,0.2,IF(AND(BK$4&gt;=Inputs!$CL358,BK$4&lt;Inputs!$CM358),(BK$4-Inputs!$CL358+1)/(Inputs!$AI358+1),0)))))))))</f>
        <v>0</v>
      </c>
      <c r="BL361" s="27">
        <f>IF(AND(Inputs!$CO358=0,BL$4&gt;=Inputs!$CM358),1,IF(AND(BL$4&gt;=Inputs!$CM358,BL$4&lt;Inputs!$CN358),1,IF(AND(BL$4=Inputs!$CN358,BL$4=Inputs!$CO358),1,IF(OR(AND(BL$4=Inputs!$CN358+1,Inputs!$CN358=Inputs!$CO358),AND(BL$4=Inputs!$CN358+2,Inputs!$CN358=Inputs!$CO358)),0,IF(BL$4=Inputs!$CN358,0.8,IF(BL$4=Inputs!$CN358+1,0.6,IF(BL$4=Inputs!$CN358+2,0.4,IF(BL$4=Inputs!$CO358,0.2,IF(AND(BL$4&gt;=Inputs!$CL358,BL$4&lt;Inputs!$CM358),(BL$4-Inputs!$CL358+1)/(Inputs!$AI358+1),0)))))))))</f>
        <v>0</v>
      </c>
      <c r="BM361" s="27">
        <f>IF(AND(Inputs!$CO358=0,BM$4&gt;=Inputs!$CM358),1,IF(AND(BM$4&gt;=Inputs!$CM358,BM$4&lt;Inputs!$CN358),1,IF(AND(BM$4=Inputs!$CN358,BM$4=Inputs!$CO358),1,IF(OR(AND(BM$4=Inputs!$CN358+1,Inputs!$CN358=Inputs!$CO358),AND(BM$4=Inputs!$CN358+2,Inputs!$CN358=Inputs!$CO358)),0,IF(BM$4=Inputs!$CN358,0.8,IF(BM$4=Inputs!$CN358+1,0.6,IF(BM$4=Inputs!$CN358+2,0.4,IF(BM$4=Inputs!$CO358,0.2,IF(AND(BM$4&gt;=Inputs!$CL358,BM$4&lt;Inputs!$CM358),(BM$4-Inputs!$CL358+1)/(Inputs!$AI358+1),0)))))))))</f>
        <v>0</v>
      </c>
      <c r="BO361" s="46" t="str">
        <f>IF(Inputs!$B358="","",(ROUND(Inputs!$BC358*AJ361,0)))</f>
        <v/>
      </c>
      <c r="BP361" s="46" t="str">
        <f>IF(Inputs!$B358="","",(ROUND(Inputs!$BC358*AK361,0)))</f>
        <v/>
      </c>
      <c r="BQ361" s="46" t="str">
        <f>IF(Inputs!$B358="","",(ROUND(Inputs!$BC358*AL361,0)))</f>
        <v/>
      </c>
      <c r="BR361" s="46" t="str">
        <f>IF(Inputs!$B358="","",(ROUND(Inputs!$BC358*AM361,0)))</f>
        <v/>
      </c>
      <c r="BS361" s="46" t="str">
        <f>IF(Inputs!$B358="","",(ROUND(Inputs!$BC358*AN361,0)))</f>
        <v/>
      </c>
      <c r="BT361" s="46" t="str">
        <f>IF(Inputs!$B358="","",(ROUND(Inputs!$BC358*AO361,0)))</f>
        <v/>
      </c>
      <c r="BU361" s="46" t="str">
        <f>IF(Inputs!$B358="","",(ROUND(Inputs!$BC358*AP361,0)))</f>
        <v/>
      </c>
      <c r="BV361" s="46" t="str">
        <f>IF(Inputs!$B358="","",(ROUND(Inputs!$BC358*AQ361,0)))</f>
        <v/>
      </c>
      <c r="BW361" s="46" t="str">
        <f>IF(Inputs!$B358="","",(ROUND(Inputs!$BC358*AR361,0)))</f>
        <v/>
      </c>
      <c r="BX361" s="46" t="str">
        <f>IF(Inputs!$B358="","",(ROUND(Inputs!$BC358*AS361,0)))</f>
        <v/>
      </c>
      <c r="BY361" s="46" t="str">
        <f>IF(Inputs!$B358="","",(ROUND(Inputs!$BC358*AT361,0)))</f>
        <v/>
      </c>
      <c r="BZ361" s="46" t="str">
        <f>IF(Inputs!$B358="","",(ROUND(Inputs!$BC358*AU361,0)))</f>
        <v/>
      </c>
      <c r="CA361" s="46" t="str">
        <f>IF(Inputs!$B358="","",(ROUND(Inputs!$BC358*AV361,0)))</f>
        <v/>
      </c>
      <c r="CB361" s="46" t="str">
        <f>IF(Inputs!$B358="","",(ROUND(Inputs!$BC358*AW361,0)))</f>
        <v/>
      </c>
      <c r="CC361" s="46" t="str">
        <f>IF(Inputs!$B358="","",(ROUND(Inputs!$BC358*AX361,0)))</f>
        <v/>
      </c>
      <c r="CD361" s="46" t="str">
        <f>IF(Inputs!$B358="","",(ROUND(Inputs!$BC358*AY361,0)))</f>
        <v/>
      </c>
      <c r="CE361" s="46" t="str">
        <f>IF(Inputs!$B358="","",(ROUND(Inputs!$BC358*AZ361,0)))</f>
        <v/>
      </c>
      <c r="CF361" s="46" t="str">
        <f>IF(Inputs!$B358="","",(ROUND(Inputs!$BC358*BA361,0)))</f>
        <v/>
      </c>
      <c r="CG361" s="46" t="str">
        <f>IF(Inputs!$B358="","",(ROUND(Inputs!$BC358*BB361,0)))</f>
        <v/>
      </c>
      <c r="CH361" s="46" t="str">
        <f>IF(Inputs!$B358="","",(ROUND(Inputs!$BC358*BC361,0)))</f>
        <v/>
      </c>
      <c r="CI361" s="46" t="str">
        <f>IF(Inputs!$B358="","",(ROUND(Inputs!$BC358*BD361,0)))</f>
        <v/>
      </c>
      <c r="CJ361" s="46" t="str">
        <f>IF(Inputs!$B358="","",(ROUND(Inputs!$BC358*BE361,0)))</f>
        <v/>
      </c>
      <c r="CK361" s="46" t="str">
        <f>IF(Inputs!$B358="","",(ROUND(Inputs!$BC358*BF361,0)))</f>
        <v/>
      </c>
      <c r="CL361" s="46" t="str">
        <f>IF(Inputs!$B358="","",(ROUND(Inputs!$BC358*BG361,0)))</f>
        <v/>
      </c>
      <c r="CM361" s="46" t="str">
        <f>IF(Inputs!$B358="","",(ROUND(Inputs!$BC358*BH361,0)))</f>
        <v/>
      </c>
      <c r="CN361" s="46" t="str">
        <f>IF(Inputs!$B358="","",(ROUND(Inputs!$BC358*BI361,0)))</f>
        <v/>
      </c>
      <c r="CO361" s="46" t="str">
        <f>IF(Inputs!$B358="","",(ROUND(Inputs!$BC358*BJ361,0)))</f>
        <v/>
      </c>
      <c r="CP361" s="46" t="str">
        <f>IF(Inputs!$B358="","",(ROUND(Inputs!$BC358*BK361,0)))</f>
        <v/>
      </c>
      <c r="CQ361" s="46" t="str">
        <f>IF(Inputs!$B358="","",(ROUND(Inputs!$BC358*BL361,0)))</f>
        <v/>
      </c>
      <c r="CR361" s="46" t="str">
        <f>IF(Inputs!$B358="","",(ROUND(Inputs!$BC358*BM361,0)))</f>
        <v/>
      </c>
      <c r="CV361" s="46" t="str">
        <f>IF(A361="","",IF(AND(CV$4&lt;=Inputs!$CQ358,CV$4&gt;=Inputs!$CP358),Inputs!$AR358/(Inputs!$CQ358-Inputs!$CP358+1),0)+IF(CV$4=Inputs!$CL358,Inputs!$BD358,0))</f>
        <v/>
      </c>
      <c r="CW361" s="46" t="str">
        <f>IF(B361="","",IF(AND(CW$4&lt;=Inputs!$CQ358,CW$4&gt;=Inputs!$CP358),Inputs!$AR358/(Inputs!$CQ358-Inputs!$CP358+1),0)+IF(CW$4=Inputs!$CL358,Inputs!$BD358,0))</f>
        <v/>
      </c>
      <c r="CX361" s="46" t="str">
        <f>IF(C361="","",IF(AND(CX$4&lt;=Inputs!$CQ358,CX$4&gt;=Inputs!$CP358),Inputs!$AR358/(Inputs!$CQ358-Inputs!$CP358+1),0)+IF(CX$4=Inputs!$CL358,Inputs!$BD358,0))</f>
        <v/>
      </c>
      <c r="CY361" s="46" t="str">
        <f>IF(D361="","",IF(AND(CY$4&lt;=Inputs!$CQ358,CY$4&gt;=Inputs!$CP358),Inputs!$AR358/(Inputs!$CQ358-Inputs!$CP358+1),0)+IF(CY$4=Inputs!$CL358,Inputs!$BD358,0))</f>
        <v/>
      </c>
      <c r="CZ361" s="46" t="str">
        <f>IF(E361="","",IF(AND(CZ$4&lt;=Inputs!$CQ358,CZ$4&gt;=Inputs!$CP358),Inputs!$AR358/(Inputs!$CQ358-Inputs!$CP358+1),0)+IF(CZ$4=Inputs!$CL358,Inputs!$BD358,0))</f>
        <v/>
      </c>
      <c r="DA361" s="46" t="str">
        <f>IF(F361="","",IF(AND(DA$4&lt;=Inputs!$CQ358,DA$4&gt;=Inputs!$CP358),Inputs!$AR358/(Inputs!$CQ358-Inputs!$CP358+1),0)+IF(DA$4=Inputs!$CL358,Inputs!$BD358,0))</f>
        <v/>
      </c>
      <c r="DB361" s="46" t="str">
        <f>IF(G361="","",IF(AND(DB$4&lt;=Inputs!$CQ358,DB$4&gt;=Inputs!$CP358),Inputs!$AR358/(Inputs!$CQ358-Inputs!$CP358+1),0)+IF(DB$4=Inputs!$CL358,Inputs!$BD358,0))</f>
        <v/>
      </c>
      <c r="DC361" s="46" t="str">
        <f>IF(H361="","",IF(AND(DC$4&lt;=Inputs!$CQ358,DC$4&gt;=Inputs!$CP358),Inputs!$AR358/(Inputs!$CQ358-Inputs!$CP358+1),0)+IF(DC$4=Inputs!$CL358,Inputs!$BD358,0))</f>
        <v/>
      </c>
      <c r="DD361" s="46" t="str">
        <f>IF(I361="","",IF(AND(DD$4&lt;=Inputs!$CQ358,DD$4&gt;=Inputs!$CP358),Inputs!$AR358/(Inputs!$CQ358-Inputs!$CP358+1),0)+IF(DD$4=Inputs!$CL358,Inputs!$BD358,0))</f>
        <v/>
      </c>
      <c r="DE361" s="46" t="str">
        <f>IF(J361="","",IF(AND(DE$4&lt;=Inputs!$CQ358,DE$4&gt;=Inputs!$CP358),Inputs!$AR358/(Inputs!$CQ358-Inputs!$CP358+1),0)+IF(DE$4=Inputs!$CL358,Inputs!$BD358,0))</f>
        <v/>
      </c>
      <c r="DF361" s="46" t="str">
        <f>IF(K361="","",IF(AND(DF$4&lt;=Inputs!$CQ358,DF$4&gt;=Inputs!$CP358),Inputs!$AR358/(Inputs!$CQ358-Inputs!$CP358+1),0)+IF(DF$4=Inputs!$CL358,Inputs!$BD358,0))</f>
        <v/>
      </c>
      <c r="DG361" s="46" t="str">
        <f>IF(L361="","",IF(AND(DG$4&lt;=Inputs!$CQ358,DG$4&gt;=Inputs!$CP358),Inputs!$AR358/(Inputs!$CQ358-Inputs!$CP358+1),0)+IF(DG$4=Inputs!$CL358,Inputs!$BD358,0))</f>
        <v/>
      </c>
      <c r="DH361" s="46" t="str">
        <f>IF(M361="","",IF(AND(DH$4&lt;=Inputs!$CQ358,DH$4&gt;=Inputs!$CP358),Inputs!$AR358/(Inputs!$CQ358-Inputs!$CP358+1),0)+IF(DH$4=Inputs!$CL358,Inputs!$BD358,0))</f>
        <v/>
      </c>
      <c r="DI361" s="46" t="str">
        <f>IF(N361="","",IF(AND(DI$4&lt;=Inputs!$CQ358,DI$4&gt;=Inputs!$CP358),Inputs!$AR358/(Inputs!$CQ358-Inputs!$CP358+1),0)+IF(DI$4=Inputs!$CL358,Inputs!$BD358,0))</f>
        <v/>
      </c>
      <c r="DJ361" s="46" t="str">
        <f>IF(O361="","",IF(AND(DJ$4&lt;=Inputs!$CQ358,DJ$4&gt;=Inputs!$CP358),Inputs!$AR358/(Inputs!$CQ358-Inputs!$CP358+1),0)+IF(DJ$4=Inputs!$CL358,Inputs!$BD358,0))</f>
        <v/>
      </c>
      <c r="DK361" s="46" t="str">
        <f>IF(P361="","",IF(AND(DK$4&lt;=Inputs!$CQ358,DK$4&gt;=Inputs!$CP358),Inputs!$AR358/(Inputs!$CQ358-Inputs!$CP358+1),0)+IF(DK$4=Inputs!$CL358,Inputs!$BD358,0))</f>
        <v/>
      </c>
      <c r="DL361" s="46" t="str">
        <f>IF(Q361="","",IF(AND(DL$4&lt;=Inputs!$CQ358,DL$4&gt;=Inputs!$CP358),Inputs!$AR358/(Inputs!$CQ358-Inputs!$CP358+1),0)+IF(DL$4=Inputs!$CL358,Inputs!$BD358,0))</f>
        <v/>
      </c>
      <c r="DM361" s="46" t="str">
        <f>IF(R361="","",IF(AND(DM$4&lt;=Inputs!$CQ358,DM$4&gt;=Inputs!$CP358),Inputs!$AR358/(Inputs!$CQ358-Inputs!$CP358+1),0)+IF(DM$4=Inputs!$CL358,Inputs!$BD358,0))</f>
        <v/>
      </c>
      <c r="DN361" s="46" t="str">
        <f>IF(S361="","",IF(AND(DN$4&lt;=Inputs!$CQ358,DN$4&gt;=Inputs!$CP358),Inputs!$AR358/(Inputs!$CQ358-Inputs!$CP358+1),0)+IF(DN$4=Inputs!$CL358,Inputs!$BD358,0))</f>
        <v/>
      </c>
      <c r="DO361" s="46" t="str">
        <f>IF(T361="","",IF(AND(DO$4&lt;=Inputs!$CQ358,DO$4&gt;=Inputs!$CP358),Inputs!$AR358/(Inputs!$CQ358-Inputs!$CP358+1),0)+IF(DO$4=Inputs!$CL358,Inputs!$BD358,0))</f>
        <v/>
      </c>
      <c r="DP361" s="46" t="str">
        <f>IF(U361="","",IF(AND(DP$4&lt;=Inputs!$CQ358,DP$4&gt;=Inputs!$CP358),Inputs!$AR358/(Inputs!$CQ358-Inputs!$CP358+1),0)+IF(DP$4=Inputs!$CL358,Inputs!$BD358,0))</f>
        <v/>
      </c>
      <c r="DQ361" s="46" t="str">
        <f>IF(V361="","",IF(AND(DQ$4&lt;=Inputs!$CQ358,DQ$4&gt;=Inputs!$CP358),Inputs!$AR358/(Inputs!$CQ358-Inputs!$CP358+1),0)+IF(DQ$4=Inputs!$CL358,Inputs!$BD358,0))</f>
        <v/>
      </c>
      <c r="DR361" s="46" t="str">
        <f>IF(W361="","",IF(AND(DR$4&lt;=Inputs!$CQ358,DR$4&gt;=Inputs!$CP358),Inputs!$AR358/(Inputs!$CQ358-Inputs!$CP358+1),0)+IF(DR$4=Inputs!$CL358,Inputs!$BD358,0))</f>
        <v/>
      </c>
      <c r="DS361" s="46" t="str">
        <f>IF(X361="","",IF(AND(DS$4&lt;=Inputs!$CQ358,DS$4&gt;=Inputs!$CP358),Inputs!$AR358/(Inputs!$CQ358-Inputs!$CP358+1),0)+IF(DS$4=Inputs!$CL358,Inputs!$BD358,0))</f>
        <v/>
      </c>
      <c r="DT361" s="46" t="str">
        <f>IF(Y361="","",IF(AND(DT$4&lt;=Inputs!$CQ358,DT$4&gt;=Inputs!$CP358),Inputs!$AR358/(Inputs!$CQ358-Inputs!$CP358+1),0)+IF(DT$4=Inputs!$CL358,Inputs!$BD358,0))</f>
        <v/>
      </c>
      <c r="DU361" s="46" t="str">
        <f>IF(Z361="","",IF(AND(DU$4&lt;=Inputs!$CQ358,DU$4&gt;=Inputs!$CP358),Inputs!$AR358/(Inputs!$CQ358-Inputs!$CP358+1),0)+IF(DU$4=Inputs!$CL358,Inputs!$BD358,0))</f>
        <v/>
      </c>
      <c r="DV361" s="46" t="str">
        <f>IF(AA361="","",IF(AND(DV$4&lt;=Inputs!$CQ358,DV$4&gt;=Inputs!$CP358),Inputs!$AR358/(Inputs!$CQ358-Inputs!$CP358+1),0)+IF(DV$4=Inputs!$CL358,Inputs!$BD358,0))</f>
        <v/>
      </c>
      <c r="DW361" s="46" t="str">
        <f>IF(AB361="","",IF(AND(DW$4&lt;=Inputs!$CQ358,DW$4&gt;=Inputs!$CP358),Inputs!$AR358/(Inputs!$CQ358-Inputs!$CP358+1),0)+IF(DW$4=Inputs!$CL358,Inputs!$BD358,0))</f>
        <v/>
      </c>
      <c r="DX361" s="46" t="str">
        <f>IF(AC361="","",IF(AND(DX$4&lt;=Inputs!$CQ358,DX$4&gt;=Inputs!$CP358),Inputs!$AR358/(Inputs!$CQ358-Inputs!$CP358+1),0)+IF(DX$4=Inputs!$CL358,Inputs!$BD358,0))</f>
        <v/>
      </c>
      <c r="DY361" s="46" t="str">
        <f>IF(AD361="","",IF(AND(DY$4&lt;=Inputs!$CQ358,DY$4&gt;=Inputs!$CP358),Inputs!$AR358/(Inputs!$CQ358-Inputs!$CP358+1),0)+IF(DY$4=Inputs!$CL358,Inputs!$BD358,0))</f>
        <v/>
      </c>
      <c r="DZ361" s="46" t="str">
        <f t="shared" si="14"/>
        <v/>
      </c>
    </row>
    <row r="362" spans="1:130">
      <c r="A362" s="7" t="str">
        <f>IF(Inputs!A359="","",Inputs!A359)</f>
        <v/>
      </c>
      <c r="B362" t="str">
        <f>IF(Inputs!B359="","",Inputs!B359)</f>
        <v/>
      </c>
      <c r="C362" s="46" t="str">
        <f>IF(Inputs!$B359="","",BO362-CV362)</f>
        <v/>
      </c>
      <c r="D362" s="46" t="str">
        <f>IF(Inputs!$B359="","",BP362-CW362)</f>
        <v/>
      </c>
      <c r="E362" s="46" t="str">
        <f>IF(Inputs!$B359="","",BQ362-CX362)</f>
        <v/>
      </c>
      <c r="F362" s="46" t="str">
        <f>IF(Inputs!$B359="","",BR362-CY362)</f>
        <v/>
      </c>
      <c r="G362" s="46" t="str">
        <f>IF(Inputs!$B359="","",BS362-CZ362)</f>
        <v/>
      </c>
      <c r="H362" s="46" t="str">
        <f>IF(Inputs!$B359="","",BT362-DA362)</f>
        <v/>
      </c>
      <c r="I362" s="46" t="str">
        <f>IF(Inputs!$B359="","",BU362-DB362)</f>
        <v/>
      </c>
      <c r="J362" s="46" t="str">
        <f>IF(Inputs!$B359="","",BV362-DC362)</f>
        <v/>
      </c>
      <c r="K362" s="46" t="str">
        <f>IF(Inputs!$B359="","",BW362-DD362)</f>
        <v/>
      </c>
      <c r="L362" s="46" t="str">
        <f>IF(Inputs!$B359="","",BX362-DE362)</f>
        <v/>
      </c>
      <c r="M362" s="46" t="str">
        <f>IF(Inputs!$B359="","",BY362-DF362)</f>
        <v/>
      </c>
      <c r="N362" s="46" t="str">
        <f>IF(Inputs!$B359="","",BZ362-DG362)</f>
        <v/>
      </c>
      <c r="O362" s="46" t="str">
        <f>IF(Inputs!$B359="","",CA362-DH362)</f>
        <v/>
      </c>
      <c r="P362" s="46" t="str">
        <f>IF(Inputs!$B359="","",CB362-DI362)</f>
        <v/>
      </c>
      <c r="Q362" s="46" t="str">
        <f>IF(Inputs!$B359="","",CC362-DJ362)</f>
        <v/>
      </c>
      <c r="R362" s="46" t="str">
        <f>IF(Inputs!$B359="","",CD362-DK362)</f>
        <v/>
      </c>
      <c r="S362" s="46" t="str">
        <f>IF(Inputs!$B359="","",CE362-DL362)</f>
        <v/>
      </c>
      <c r="T362" s="46" t="str">
        <f>IF(Inputs!$B359="","",CF362-DM362)</f>
        <v/>
      </c>
      <c r="U362" s="46" t="str">
        <f>IF(Inputs!$B359="","",CG362-DN362)</f>
        <v/>
      </c>
      <c r="V362" s="46" t="str">
        <f>IF(Inputs!$B359="","",CH362-DO362)</f>
        <v/>
      </c>
      <c r="W362" s="46" t="str">
        <f>IF(Inputs!$B359="","",CI362-DP362)</f>
        <v/>
      </c>
      <c r="X362" s="46" t="str">
        <f>IF(Inputs!$B359="","",CJ362-DQ362)</f>
        <v/>
      </c>
      <c r="Y362" s="46" t="str">
        <f>IF(Inputs!$B359="","",CK362-DR362)</f>
        <v/>
      </c>
      <c r="Z362" s="46" t="str">
        <f>IF(Inputs!$B359="","",CL362-DS362)</f>
        <v/>
      </c>
      <c r="AA362" s="46" t="str">
        <f>IF(Inputs!$B359="","",CM362-DT362)</f>
        <v/>
      </c>
      <c r="AB362" s="46" t="str">
        <f>IF(Inputs!$B359="","",CN362-DU362)</f>
        <v/>
      </c>
      <c r="AC362" s="46" t="str">
        <f>IF(Inputs!$B359="","",CO362-DV362)</f>
        <v/>
      </c>
      <c r="AD362" s="46" t="str">
        <f>IF(Inputs!$B359="","",CP362-DW362)</f>
        <v/>
      </c>
      <c r="AE362" s="46" t="str">
        <f>IF(Inputs!$B359="","",CQ362-DX362)</f>
        <v/>
      </c>
      <c r="AF362" s="46" t="str">
        <f>IF(Inputs!$B359="","",CR362-DY362)</f>
        <v/>
      </c>
      <c r="AG362" s="50" t="str">
        <f t="shared" si="15"/>
        <v/>
      </c>
      <c r="AH362" s="50"/>
      <c r="AJ362" s="27">
        <f>IF(AND(Inputs!$CO359=0,AJ$4&gt;=Inputs!$CM359),1,IF(AND(AJ$4&gt;=Inputs!$CM359,AJ$4&lt;Inputs!$CN359),1,IF(AND(AJ$4=Inputs!$CN359,AJ$4=Inputs!$CO359),1,IF(OR(AND(AJ$4=Inputs!$CN359+1,Inputs!$CN359=Inputs!$CO359),AND(AJ$4=Inputs!$CN359+2,Inputs!$CN359=Inputs!$CO359)),0,IF(AJ$4=Inputs!$CN359,0.8,IF(AJ$4=Inputs!$CN359+1,0.6,IF(AJ$4=Inputs!$CN359+2,0.4,IF(AJ$4=Inputs!$CO359,0.2,IF(AND(AJ$4&gt;=Inputs!$CL359,AJ$4&lt;Inputs!$CM359),(AJ$4-Inputs!$CL359+1)/(Inputs!$AI359+1),0)))))))))</f>
        <v>0</v>
      </c>
      <c r="AK362" s="27">
        <f>IF(AND(Inputs!$CO359=0,AK$4&gt;=Inputs!$CM359),1,IF(AND(AK$4&gt;=Inputs!$CM359,AK$4&lt;Inputs!$CN359),1,IF(AND(AK$4=Inputs!$CN359,AK$4=Inputs!$CO359),1,IF(OR(AND(AK$4=Inputs!$CN359+1,Inputs!$CN359=Inputs!$CO359),AND(AK$4=Inputs!$CN359+2,Inputs!$CN359=Inputs!$CO359)),0,IF(AK$4=Inputs!$CN359,0.8,IF(AK$4=Inputs!$CN359+1,0.6,IF(AK$4=Inputs!$CN359+2,0.4,IF(AK$4=Inputs!$CO359,0.2,IF(AND(AK$4&gt;=Inputs!$CL359,AK$4&lt;Inputs!$CM359),(AK$4-Inputs!$CL359+1)/(Inputs!$AI359+1),0)))))))))</f>
        <v>0</v>
      </c>
      <c r="AL362" s="27">
        <f>IF(AND(Inputs!$CO359=0,AL$4&gt;=Inputs!$CM359),1,IF(AND(AL$4&gt;=Inputs!$CM359,AL$4&lt;Inputs!$CN359),1,IF(AND(AL$4=Inputs!$CN359,AL$4=Inputs!$CO359),1,IF(OR(AND(AL$4=Inputs!$CN359+1,Inputs!$CN359=Inputs!$CO359),AND(AL$4=Inputs!$CN359+2,Inputs!$CN359=Inputs!$CO359)),0,IF(AL$4=Inputs!$CN359,0.8,IF(AL$4=Inputs!$CN359+1,0.6,IF(AL$4=Inputs!$CN359+2,0.4,IF(AL$4=Inputs!$CO359,0.2,IF(AND(AL$4&gt;=Inputs!$CL359,AL$4&lt;Inputs!$CM359),(AL$4-Inputs!$CL359+1)/(Inputs!$AI359+1),0)))))))))</f>
        <v>0</v>
      </c>
      <c r="AM362" s="27">
        <f>IF(AND(Inputs!$CO359=0,AM$4&gt;=Inputs!$CM359),1,IF(AND(AM$4&gt;=Inputs!$CM359,AM$4&lt;Inputs!$CN359),1,IF(AND(AM$4=Inputs!$CN359,AM$4=Inputs!$CO359),1,IF(OR(AND(AM$4=Inputs!$CN359+1,Inputs!$CN359=Inputs!$CO359),AND(AM$4=Inputs!$CN359+2,Inputs!$CN359=Inputs!$CO359)),0,IF(AM$4=Inputs!$CN359,0.8,IF(AM$4=Inputs!$CN359+1,0.6,IF(AM$4=Inputs!$CN359+2,0.4,IF(AM$4=Inputs!$CO359,0.2,IF(AND(AM$4&gt;=Inputs!$CL359,AM$4&lt;Inputs!$CM359),(AM$4-Inputs!$CL359+1)/(Inputs!$AI359+1),0)))))))))</f>
        <v>0</v>
      </c>
      <c r="AN362" s="27">
        <f>IF(AND(Inputs!$CO359=0,AN$4&gt;=Inputs!$CM359),1,IF(AND(AN$4&gt;=Inputs!$CM359,AN$4&lt;Inputs!$CN359),1,IF(AND(AN$4=Inputs!$CN359,AN$4=Inputs!$CO359),1,IF(OR(AND(AN$4=Inputs!$CN359+1,Inputs!$CN359=Inputs!$CO359),AND(AN$4=Inputs!$CN359+2,Inputs!$CN359=Inputs!$CO359)),0,IF(AN$4=Inputs!$CN359,0.8,IF(AN$4=Inputs!$CN359+1,0.6,IF(AN$4=Inputs!$CN359+2,0.4,IF(AN$4=Inputs!$CO359,0.2,IF(AND(AN$4&gt;=Inputs!$CL359,AN$4&lt;Inputs!$CM359),(AN$4-Inputs!$CL359+1)/(Inputs!$AI359+1),0)))))))))</f>
        <v>0</v>
      </c>
      <c r="AO362" s="27">
        <f>IF(AND(Inputs!$CO359=0,AO$4&gt;=Inputs!$CM359),1,IF(AND(AO$4&gt;=Inputs!$CM359,AO$4&lt;Inputs!$CN359),1,IF(AND(AO$4=Inputs!$CN359,AO$4=Inputs!$CO359),1,IF(OR(AND(AO$4=Inputs!$CN359+1,Inputs!$CN359=Inputs!$CO359),AND(AO$4=Inputs!$CN359+2,Inputs!$CN359=Inputs!$CO359)),0,IF(AO$4=Inputs!$CN359,0.8,IF(AO$4=Inputs!$CN359+1,0.6,IF(AO$4=Inputs!$CN359+2,0.4,IF(AO$4=Inputs!$CO359,0.2,IF(AND(AO$4&gt;=Inputs!$CL359,AO$4&lt;Inputs!$CM359),(AO$4-Inputs!$CL359+1)/(Inputs!$AI359+1),0)))))))))</f>
        <v>0</v>
      </c>
      <c r="AP362" s="27">
        <f>IF(AND(Inputs!$CO359=0,AP$4&gt;=Inputs!$CM359),1,IF(AND(AP$4&gt;=Inputs!$CM359,AP$4&lt;Inputs!$CN359),1,IF(AND(AP$4=Inputs!$CN359,AP$4=Inputs!$CO359),1,IF(OR(AND(AP$4=Inputs!$CN359+1,Inputs!$CN359=Inputs!$CO359),AND(AP$4=Inputs!$CN359+2,Inputs!$CN359=Inputs!$CO359)),0,IF(AP$4=Inputs!$CN359,0.8,IF(AP$4=Inputs!$CN359+1,0.6,IF(AP$4=Inputs!$CN359+2,0.4,IF(AP$4=Inputs!$CO359,0.2,IF(AND(AP$4&gt;=Inputs!$CL359,AP$4&lt;Inputs!$CM359),(AP$4-Inputs!$CL359+1)/(Inputs!$AI359+1),0)))))))))</f>
        <v>0</v>
      </c>
      <c r="AQ362" s="27">
        <f>IF(AND(Inputs!$CO359=0,AQ$4&gt;=Inputs!$CM359),1,IF(AND(AQ$4&gt;=Inputs!$CM359,AQ$4&lt;Inputs!$CN359),1,IF(AND(AQ$4=Inputs!$CN359,AQ$4=Inputs!$CO359),1,IF(OR(AND(AQ$4=Inputs!$CN359+1,Inputs!$CN359=Inputs!$CO359),AND(AQ$4=Inputs!$CN359+2,Inputs!$CN359=Inputs!$CO359)),0,IF(AQ$4=Inputs!$CN359,0.8,IF(AQ$4=Inputs!$CN359+1,0.6,IF(AQ$4=Inputs!$CN359+2,0.4,IF(AQ$4=Inputs!$CO359,0.2,IF(AND(AQ$4&gt;=Inputs!$CL359,AQ$4&lt;Inputs!$CM359),(AQ$4-Inputs!$CL359+1)/(Inputs!$AI359+1),0)))))))))</f>
        <v>0</v>
      </c>
      <c r="AR362" s="27">
        <f>IF(AND(Inputs!$CO359=0,AR$4&gt;=Inputs!$CM359),1,IF(AND(AR$4&gt;=Inputs!$CM359,AR$4&lt;Inputs!$CN359),1,IF(AND(AR$4=Inputs!$CN359,AR$4=Inputs!$CO359),1,IF(OR(AND(AR$4=Inputs!$CN359+1,Inputs!$CN359=Inputs!$CO359),AND(AR$4=Inputs!$CN359+2,Inputs!$CN359=Inputs!$CO359)),0,IF(AR$4=Inputs!$CN359,0.8,IF(AR$4=Inputs!$CN359+1,0.6,IF(AR$4=Inputs!$CN359+2,0.4,IF(AR$4=Inputs!$CO359,0.2,IF(AND(AR$4&gt;=Inputs!$CL359,AR$4&lt;Inputs!$CM359),(AR$4-Inputs!$CL359+1)/(Inputs!$AI359+1),0)))))))))</f>
        <v>0</v>
      </c>
      <c r="AS362" s="27">
        <f>IF(AND(Inputs!$CO359=0,AS$4&gt;=Inputs!$CM359),1,IF(AND(AS$4&gt;=Inputs!$CM359,AS$4&lt;Inputs!$CN359),1,IF(AND(AS$4=Inputs!$CN359,AS$4=Inputs!$CO359),1,IF(OR(AND(AS$4=Inputs!$CN359+1,Inputs!$CN359=Inputs!$CO359),AND(AS$4=Inputs!$CN359+2,Inputs!$CN359=Inputs!$CO359)),0,IF(AS$4=Inputs!$CN359,0.8,IF(AS$4=Inputs!$CN359+1,0.6,IF(AS$4=Inputs!$CN359+2,0.4,IF(AS$4=Inputs!$CO359,0.2,IF(AND(AS$4&gt;=Inputs!$CL359,AS$4&lt;Inputs!$CM359),(AS$4-Inputs!$CL359+1)/(Inputs!$AI359+1),0)))))))))</f>
        <v>0</v>
      </c>
      <c r="AT362" s="27">
        <f>IF(AND(Inputs!$CO359=0,AT$4&gt;=Inputs!$CM359),1,IF(AND(AT$4&gt;=Inputs!$CM359,AT$4&lt;Inputs!$CN359),1,IF(AND(AT$4=Inputs!$CN359,AT$4=Inputs!$CO359),1,IF(OR(AND(AT$4=Inputs!$CN359+1,Inputs!$CN359=Inputs!$CO359),AND(AT$4=Inputs!$CN359+2,Inputs!$CN359=Inputs!$CO359)),0,IF(AT$4=Inputs!$CN359,0.8,IF(AT$4=Inputs!$CN359+1,0.6,IF(AT$4=Inputs!$CN359+2,0.4,IF(AT$4=Inputs!$CO359,0.2,IF(AND(AT$4&gt;=Inputs!$CL359,AT$4&lt;Inputs!$CM359),(AT$4-Inputs!$CL359+1)/(Inputs!$AI359+1),0)))))))))</f>
        <v>0</v>
      </c>
      <c r="AU362" s="27">
        <f>IF(AND(Inputs!$CO359=0,AU$4&gt;=Inputs!$CM359),1,IF(AND(AU$4&gt;=Inputs!$CM359,AU$4&lt;Inputs!$CN359),1,IF(AND(AU$4=Inputs!$CN359,AU$4=Inputs!$CO359),1,IF(OR(AND(AU$4=Inputs!$CN359+1,Inputs!$CN359=Inputs!$CO359),AND(AU$4=Inputs!$CN359+2,Inputs!$CN359=Inputs!$CO359)),0,IF(AU$4=Inputs!$CN359,0.8,IF(AU$4=Inputs!$CN359+1,0.6,IF(AU$4=Inputs!$CN359+2,0.4,IF(AU$4=Inputs!$CO359,0.2,IF(AND(AU$4&gt;=Inputs!$CL359,AU$4&lt;Inputs!$CM359),(AU$4-Inputs!$CL359+1)/(Inputs!$AI359+1),0)))))))))</f>
        <v>0</v>
      </c>
      <c r="AV362" s="27">
        <f>IF(AND(Inputs!$CO359=0,AV$4&gt;=Inputs!$CM359),1,IF(AND(AV$4&gt;=Inputs!$CM359,AV$4&lt;Inputs!$CN359),1,IF(AND(AV$4=Inputs!$CN359,AV$4=Inputs!$CO359),1,IF(OR(AND(AV$4=Inputs!$CN359+1,Inputs!$CN359=Inputs!$CO359),AND(AV$4=Inputs!$CN359+2,Inputs!$CN359=Inputs!$CO359)),0,IF(AV$4=Inputs!$CN359,0.8,IF(AV$4=Inputs!$CN359+1,0.6,IF(AV$4=Inputs!$CN359+2,0.4,IF(AV$4=Inputs!$CO359,0.2,IF(AND(AV$4&gt;=Inputs!$CL359,AV$4&lt;Inputs!$CM359),(AV$4-Inputs!$CL359+1)/(Inputs!$AI359+1),0)))))))))</f>
        <v>0</v>
      </c>
      <c r="AW362" s="27">
        <f>IF(AND(Inputs!$CO359=0,AW$4&gt;=Inputs!$CM359),1,IF(AND(AW$4&gt;=Inputs!$CM359,AW$4&lt;Inputs!$CN359),1,IF(AND(AW$4=Inputs!$CN359,AW$4=Inputs!$CO359),1,IF(OR(AND(AW$4=Inputs!$CN359+1,Inputs!$CN359=Inputs!$CO359),AND(AW$4=Inputs!$CN359+2,Inputs!$CN359=Inputs!$CO359)),0,IF(AW$4=Inputs!$CN359,0.8,IF(AW$4=Inputs!$CN359+1,0.6,IF(AW$4=Inputs!$CN359+2,0.4,IF(AW$4=Inputs!$CO359,0.2,IF(AND(AW$4&gt;=Inputs!$CL359,AW$4&lt;Inputs!$CM359),(AW$4-Inputs!$CL359+1)/(Inputs!$AI359+1),0)))))))))</f>
        <v>0</v>
      </c>
      <c r="AX362" s="27">
        <f>IF(AND(Inputs!$CO359=0,AX$4&gt;=Inputs!$CM359),1,IF(AND(AX$4&gt;=Inputs!$CM359,AX$4&lt;Inputs!$CN359),1,IF(AND(AX$4=Inputs!$CN359,AX$4=Inputs!$CO359),1,IF(OR(AND(AX$4=Inputs!$CN359+1,Inputs!$CN359=Inputs!$CO359),AND(AX$4=Inputs!$CN359+2,Inputs!$CN359=Inputs!$CO359)),0,IF(AX$4=Inputs!$CN359,0.8,IF(AX$4=Inputs!$CN359+1,0.6,IF(AX$4=Inputs!$CN359+2,0.4,IF(AX$4=Inputs!$CO359,0.2,IF(AND(AX$4&gt;=Inputs!$CL359,AX$4&lt;Inputs!$CM359),(AX$4-Inputs!$CL359+1)/(Inputs!$AI359+1),0)))))))))</f>
        <v>0</v>
      </c>
      <c r="AY362" s="27">
        <f>IF(AND(Inputs!$CO359=0,AY$4&gt;=Inputs!$CM359),1,IF(AND(AY$4&gt;=Inputs!$CM359,AY$4&lt;Inputs!$CN359),1,IF(AND(AY$4=Inputs!$CN359,AY$4=Inputs!$CO359),1,IF(OR(AND(AY$4=Inputs!$CN359+1,Inputs!$CN359=Inputs!$CO359),AND(AY$4=Inputs!$CN359+2,Inputs!$CN359=Inputs!$CO359)),0,IF(AY$4=Inputs!$CN359,0.8,IF(AY$4=Inputs!$CN359+1,0.6,IF(AY$4=Inputs!$CN359+2,0.4,IF(AY$4=Inputs!$CO359,0.2,IF(AND(AY$4&gt;=Inputs!$CL359,AY$4&lt;Inputs!$CM359),(AY$4-Inputs!$CL359+1)/(Inputs!$AI359+1),0)))))))))</f>
        <v>0</v>
      </c>
      <c r="AZ362" s="27">
        <f>IF(AND(Inputs!$CO359=0,AZ$4&gt;=Inputs!$CM359),1,IF(AND(AZ$4&gt;=Inputs!$CM359,AZ$4&lt;Inputs!$CN359),1,IF(AND(AZ$4=Inputs!$CN359,AZ$4=Inputs!$CO359),1,IF(OR(AND(AZ$4=Inputs!$CN359+1,Inputs!$CN359=Inputs!$CO359),AND(AZ$4=Inputs!$CN359+2,Inputs!$CN359=Inputs!$CO359)),0,IF(AZ$4=Inputs!$CN359,0.8,IF(AZ$4=Inputs!$CN359+1,0.6,IF(AZ$4=Inputs!$CN359+2,0.4,IF(AZ$4=Inputs!$CO359,0.2,IF(AND(AZ$4&gt;=Inputs!$CL359,AZ$4&lt;Inputs!$CM359),(AZ$4-Inputs!$CL359+1)/(Inputs!$AI359+1),0)))))))))</f>
        <v>0</v>
      </c>
      <c r="BA362" s="27">
        <f>IF(AND(Inputs!$CO359=0,BA$4&gt;=Inputs!$CM359),1,IF(AND(BA$4&gt;=Inputs!$CM359,BA$4&lt;Inputs!$CN359),1,IF(AND(BA$4=Inputs!$CN359,BA$4=Inputs!$CO359),1,IF(OR(AND(BA$4=Inputs!$CN359+1,Inputs!$CN359=Inputs!$CO359),AND(BA$4=Inputs!$CN359+2,Inputs!$CN359=Inputs!$CO359)),0,IF(BA$4=Inputs!$CN359,0.8,IF(BA$4=Inputs!$CN359+1,0.6,IF(BA$4=Inputs!$CN359+2,0.4,IF(BA$4=Inputs!$CO359,0.2,IF(AND(BA$4&gt;=Inputs!$CL359,BA$4&lt;Inputs!$CM359),(BA$4-Inputs!$CL359+1)/(Inputs!$AI359+1),0)))))))))</f>
        <v>0</v>
      </c>
      <c r="BB362" s="27">
        <f>IF(AND(Inputs!$CO359=0,BB$4&gt;=Inputs!$CM359),1,IF(AND(BB$4&gt;=Inputs!$CM359,BB$4&lt;Inputs!$CN359),1,IF(AND(BB$4=Inputs!$CN359,BB$4=Inputs!$CO359),1,IF(OR(AND(BB$4=Inputs!$CN359+1,Inputs!$CN359=Inputs!$CO359),AND(BB$4=Inputs!$CN359+2,Inputs!$CN359=Inputs!$CO359)),0,IF(BB$4=Inputs!$CN359,0.8,IF(BB$4=Inputs!$CN359+1,0.6,IF(BB$4=Inputs!$CN359+2,0.4,IF(BB$4=Inputs!$CO359,0.2,IF(AND(BB$4&gt;=Inputs!$CL359,BB$4&lt;Inputs!$CM359),(BB$4-Inputs!$CL359+1)/(Inputs!$AI359+1),0)))))))))</f>
        <v>0</v>
      </c>
      <c r="BC362" s="27">
        <f>IF(AND(Inputs!$CO359=0,BC$4&gt;=Inputs!$CM359),1,IF(AND(BC$4&gt;=Inputs!$CM359,BC$4&lt;Inputs!$CN359),1,IF(AND(BC$4=Inputs!$CN359,BC$4=Inputs!$CO359),1,IF(OR(AND(BC$4=Inputs!$CN359+1,Inputs!$CN359=Inputs!$CO359),AND(BC$4=Inputs!$CN359+2,Inputs!$CN359=Inputs!$CO359)),0,IF(BC$4=Inputs!$CN359,0.8,IF(BC$4=Inputs!$CN359+1,0.6,IF(BC$4=Inputs!$CN359+2,0.4,IF(BC$4=Inputs!$CO359,0.2,IF(AND(BC$4&gt;=Inputs!$CL359,BC$4&lt;Inputs!$CM359),(BC$4-Inputs!$CL359+1)/(Inputs!$AI359+1),0)))))))))</f>
        <v>0</v>
      </c>
      <c r="BD362" s="27">
        <f>IF(AND(Inputs!$CO359=0,BD$4&gt;=Inputs!$CM359),1,IF(AND(BD$4&gt;=Inputs!$CM359,BD$4&lt;Inputs!$CN359),1,IF(AND(BD$4=Inputs!$CN359,BD$4=Inputs!$CO359),1,IF(OR(AND(BD$4=Inputs!$CN359+1,Inputs!$CN359=Inputs!$CO359),AND(BD$4=Inputs!$CN359+2,Inputs!$CN359=Inputs!$CO359)),0,IF(BD$4=Inputs!$CN359,0.8,IF(BD$4=Inputs!$CN359+1,0.6,IF(BD$4=Inputs!$CN359+2,0.4,IF(BD$4=Inputs!$CO359,0.2,IF(AND(BD$4&gt;=Inputs!$CL359,BD$4&lt;Inputs!$CM359),(BD$4-Inputs!$CL359+1)/(Inputs!$AI359+1),0)))))))))</f>
        <v>0</v>
      </c>
      <c r="BE362" s="27">
        <f>IF(AND(Inputs!$CO359=0,BE$4&gt;=Inputs!$CM359),1,IF(AND(BE$4&gt;=Inputs!$CM359,BE$4&lt;Inputs!$CN359),1,IF(AND(BE$4=Inputs!$CN359,BE$4=Inputs!$CO359),1,IF(OR(AND(BE$4=Inputs!$CN359+1,Inputs!$CN359=Inputs!$CO359),AND(BE$4=Inputs!$CN359+2,Inputs!$CN359=Inputs!$CO359)),0,IF(BE$4=Inputs!$CN359,0.8,IF(BE$4=Inputs!$CN359+1,0.6,IF(BE$4=Inputs!$CN359+2,0.4,IF(BE$4=Inputs!$CO359,0.2,IF(AND(BE$4&gt;=Inputs!$CL359,BE$4&lt;Inputs!$CM359),(BE$4-Inputs!$CL359+1)/(Inputs!$AI359+1),0)))))))))</f>
        <v>0</v>
      </c>
      <c r="BF362" s="27">
        <f>IF(AND(Inputs!$CO359=0,BF$4&gt;=Inputs!$CM359),1,IF(AND(BF$4&gt;=Inputs!$CM359,BF$4&lt;Inputs!$CN359),1,IF(AND(BF$4=Inputs!$CN359,BF$4=Inputs!$CO359),1,IF(OR(AND(BF$4=Inputs!$CN359+1,Inputs!$CN359=Inputs!$CO359),AND(BF$4=Inputs!$CN359+2,Inputs!$CN359=Inputs!$CO359)),0,IF(BF$4=Inputs!$CN359,0.8,IF(BF$4=Inputs!$CN359+1,0.6,IF(BF$4=Inputs!$CN359+2,0.4,IF(BF$4=Inputs!$CO359,0.2,IF(AND(BF$4&gt;=Inputs!$CL359,BF$4&lt;Inputs!$CM359),(BF$4-Inputs!$CL359+1)/(Inputs!$AI359+1),0)))))))))</f>
        <v>0</v>
      </c>
      <c r="BG362" s="27">
        <f>IF(AND(Inputs!$CO359=0,BG$4&gt;=Inputs!$CM359),1,IF(AND(BG$4&gt;=Inputs!$CM359,BG$4&lt;Inputs!$CN359),1,IF(AND(BG$4=Inputs!$CN359,BG$4=Inputs!$CO359),1,IF(OR(AND(BG$4=Inputs!$CN359+1,Inputs!$CN359=Inputs!$CO359),AND(BG$4=Inputs!$CN359+2,Inputs!$CN359=Inputs!$CO359)),0,IF(BG$4=Inputs!$CN359,0.8,IF(BG$4=Inputs!$CN359+1,0.6,IF(BG$4=Inputs!$CN359+2,0.4,IF(BG$4=Inputs!$CO359,0.2,IF(AND(BG$4&gt;=Inputs!$CL359,BG$4&lt;Inputs!$CM359),(BG$4-Inputs!$CL359+1)/(Inputs!$AI359+1),0)))))))))</f>
        <v>0</v>
      </c>
      <c r="BH362" s="27">
        <f>IF(AND(Inputs!$CO359=0,BH$4&gt;=Inputs!$CM359),1,IF(AND(BH$4&gt;=Inputs!$CM359,BH$4&lt;Inputs!$CN359),1,IF(AND(BH$4=Inputs!$CN359,BH$4=Inputs!$CO359),1,IF(OR(AND(BH$4=Inputs!$CN359+1,Inputs!$CN359=Inputs!$CO359),AND(BH$4=Inputs!$CN359+2,Inputs!$CN359=Inputs!$CO359)),0,IF(BH$4=Inputs!$CN359,0.8,IF(BH$4=Inputs!$CN359+1,0.6,IF(BH$4=Inputs!$CN359+2,0.4,IF(BH$4=Inputs!$CO359,0.2,IF(AND(BH$4&gt;=Inputs!$CL359,BH$4&lt;Inputs!$CM359),(BH$4-Inputs!$CL359+1)/(Inputs!$AI359+1),0)))))))))</f>
        <v>0</v>
      </c>
      <c r="BI362" s="27">
        <f>IF(AND(Inputs!$CO359=0,BI$4&gt;=Inputs!$CM359),1,IF(AND(BI$4&gt;=Inputs!$CM359,BI$4&lt;Inputs!$CN359),1,IF(AND(BI$4=Inputs!$CN359,BI$4=Inputs!$CO359),1,IF(OR(AND(BI$4=Inputs!$CN359+1,Inputs!$CN359=Inputs!$CO359),AND(BI$4=Inputs!$CN359+2,Inputs!$CN359=Inputs!$CO359)),0,IF(BI$4=Inputs!$CN359,0.8,IF(BI$4=Inputs!$CN359+1,0.6,IF(BI$4=Inputs!$CN359+2,0.4,IF(BI$4=Inputs!$CO359,0.2,IF(AND(BI$4&gt;=Inputs!$CL359,BI$4&lt;Inputs!$CM359),(BI$4-Inputs!$CL359+1)/(Inputs!$AI359+1),0)))))))))</f>
        <v>0</v>
      </c>
      <c r="BJ362" s="27">
        <f>IF(AND(Inputs!$CO359=0,BJ$4&gt;=Inputs!$CM359),1,IF(AND(BJ$4&gt;=Inputs!$CM359,BJ$4&lt;Inputs!$CN359),1,IF(AND(BJ$4=Inputs!$CN359,BJ$4=Inputs!$CO359),1,IF(OR(AND(BJ$4=Inputs!$CN359+1,Inputs!$CN359=Inputs!$CO359),AND(BJ$4=Inputs!$CN359+2,Inputs!$CN359=Inputs!$CO359)),0,IF(BJ$4=Inputs!$CN359,0.8,IF(BJ$4=Inputs!$CN359+1,0.6,IF(BJ$4=Inputs!$CN359+2,0.4,IF(BJ$4=Inputs!$CO359,0.2,IF(AND(BJ$4&gt;=Inputs!$CL359,BJ$4&lt;Inputs!$CM359),(BJ$4-Inputs!$CL359+1)/(Inputs!$AI359+1),0)))))))))</f>
        <v>0</v>
      </c>
      <c r="BK362" s="27">
        <f>IF(AND(Inputs!$CO359=0,BK$4&gt;=Inputs!$CM359),1,IF(AND(BK$4&gt;=Inputs!$CM359,BK$4&lt;Inputs!$CN359),1,IF(AND(BK$4=Inputs!$CN359,BK$4=Inputs!$CO359),1,IF(OR(AND(BK$4=Inputs!$CN359+1,Inputs!$CN359=Inputs!$CO359),AND(BK$4=Inputs!$CN359+2,Inputs!$CN359=Inputs!$CO359)),0,IF(BK$4=Inputs!$CN359,0.8,IF(BK$4=Inputs!$CN359+1,0.6,IF(BK$4=Inputs!$CN359+2,0.4,IF(BK$4=Inputs!$CO359,0.2,IF(AND(BK$4&gt;=Inputs!$CL359,BK$4&lt;Inputs!$CM359),(BK$4-Inputs!$CL359+1)/(Inputs!$AI359+1),0)))))))))</f>
        <v>0</v>
      </c>
      <c r="BL362" s="27">
        <f>IF(AND(Inputs!$CO359=0,BL$4&gt;=Inputs!$CM359),1,IF(AND(BL$4&gt;=Inputs!$CM359,BL$4&lt;Inputs!$CN359),1,IF(AND(BL$4=Inputs!$CN359,BL$4=Inputs!$CO359),1,IF(OR(AND(BL$4=Inputs!$CN359+1,Inputs!$CN359=Inputs!$CO359),AND(BL$4=Inputs!$CN359+2,Inputs!$CN359=Inputs!$CO359)),0,IF(BL$4=Inputs!$CN359,0.8,IF(BL$4=Inputs!$CN359+1,0.6,IF(BL$4=Inputs!$CN359+2,0.4,IF(BL$4=Inputs!$CO359,0.2,IF(AND(BL$4&gt;=Inputs!$CL359,BL$4&lt;Inputs!$CM359),(BL$4-Inputs!$CL359+1)/(Inputs!$AI359+1),0)))))))))</f>
        <v>0</v>
      </c>
      <c r="BM362" s="27">
        <f>IF(AND(Inputs!$CO359=0,BM$4&gt;=Inputs!$CM359),1,IF(AND(BM$4&gt;=Inputs!$CM359,BM$4&lt;Inputs!$CN359),1,IF(AND(BM$4=Inputs!$CN359,BM$4=Inputs!$CO359),1,IF(OR(AND(BM$4=Inputs!$CN359+1,Inputs!$CN359=Inputs!$CO359),AND(BM$4=Inputs!$CN359+2,Inputs!$CN359=Inputs!$CO359)),0,IF(BM$4=Inputs!$CN359,0.8,IF(BM$4=Inputs!$CN359+1,0.6,IF(BM$4=Inputs!$CN359+2,0.4,IF(BM$4=Inputs!$CO359,0.2,IF(AND(BM$4&gt;=Inputs!$CL359,BM$4&lt;Inputs!$CM359),(BM$4-Inputs!$CL359+1)/(Inputs!$AI359+1),0)))))))))</f>
        <v>0</v>
      </c>
      <c r="BO362" s="46" t="str">
        <f>IF(Inputs!$B359="","",(ROUND(Inputs!$BC359*AJ362,0)))</f>
        <v/>
      </c>
      <c r="BP362" s="46" t="str">
        <f>IF(Inputs!$B359="","",(ROUND(Inputs!$BC359*AK362,0)))</f>
        <v/>
      </c>
      <c r="BQ362" s="46" t="str">
        <f>IF(Inputs!$B359="","",(ROUND(Inputs!$BC359*AL362,0)))</f>
        <v/>
      </c>
      <c r="BR362" s="46" t="str">
        <f>IF(Inputs!$B359="","",(ROUND(Inputs!$BC359*AM362,0)))</f>
        <v/>
      </c>
      <c r="BS362" s="46" t="str">
        <f>IF(Inputs!$B359="","",(ROUND(Inputs!$BC359*AN362,0)))</f>
        <v/>
      </c>
      <c r="BT362" s="46" t="str">
        <f>IF(Inputs!$B359="","",(ROUND(Inputs!$BC359*AO362,0)))</f>
        <v/>
      </c>
      <c r="BU362" s="46" t="str">
        <f>IF(Inputs!$B359="","",(ROUND(Inputs!$BC359*AP362,0)))</f>
        <v/>
      </c>
      <c r="BV362" s="46" t="str">
        <f>IF(Inputs!$B359="","",(ROUND(Inputs!$BC359*AQ362,0)))</f>
        <v/>
      </c>
      <c r="BW362" s="46" t="str">
        <f>IF(Inputs!$B359="","",(ROUND(Inputs!$BC359*AR362,0)))</f>
        <v/>
      </c>
      <c r="BX362" s="46" t="str">
        <f>IF(Inputs!$B359="","",(ROUND(Inputs!$BC359*AS362,0)))</f>
        <v/>
      </c>
      <c r="BY362" s="46" t="str">
        <f>IF(Inputs!$B359="","",(ROUND(Inputs!$BC359*AT362,0)))</f>
        <v/>
      </c>
      <c r="BZ362" s="46" t="str">
        <f>IF(Inputs!$B359="","",(ROUND(Inputs!$BC359*AU362,0)))</f>
        <v/>
      </c>
      <c r="CA362" s="46" t="str">
        <f>IF(Inputs!$B359="","",(ROUND(Inputs!$BC359*AV362,0)))</f>
        <v/>
      </c>
      <c r="CB362" s="46" t="str">
        <f>IF(Inputs!$B359="","",(ROUND(Inputs!$BC359*AW362,0)))</f>
        <v/>
      </c>
      <c r="CC362" s="46" t="str">
        <f>IF(Inputs!$B359="","",(ROUND(Inputs!$BC359*AX362,0)))</f>
        <v/>
      </c>
      <c r="CD362" s="46" t="str">
        <f>IF(Inputs!$B359="","",(ROUND(Inputs!$BC359*AY362,0)))</f>
        <v/>
      </c>
      <c r="CE362" s="46" t="str">
        <f>IF(Inputs!$B359="","",(ROUND(Inputs!$BC359*AZ362,0)))</f>
        <v/>
      </c>
      <c r="CF362" s="46" t="str">
        <f>IF(Inputs!$B359="","",(ROUND(Inputs!$BC359*BA362,0)))</f>
        <v/>
      </c>
      <c r="CG362" s="46" t="str">
        <f>IF(Inputs!$B359="","",(ROUND(Inputs!$BC359*BB362,0)))</f>
        <v/>
      </c>
      <c r="CH362" s="46" t="str">
        <f>IF(Inputs!$B359="","",(ROUND(Inputs!$BC359*BC362,0)))</f>
        <v/>
      </c>
      <c r="CI362" s="46" t="str">
        <f>IF(Inputs!$B359="","",(ROUND(Inputs!$BC359*BD362,0)))</f>
        <v/>
      </c>
      <c r="CJ362" s="46" t="str">
        <f>IF(Inputs!$B359="","",(ROUND(Inputs!$BC359*BE362,0)))</f>
        <v/>
      </c>
      <c r="CK362" s="46" t="str">
        <f>IF(Inputs!$B359="","",(ROUND(Inputs!$BC359*BF362,0)))</f>
        <v/>
      </c>
      <c r="CL362" s="46" t="str">
        <f>IF(Inputs!$B359="","",(ROUND(Inputs!$BC359*BG362,0)))</f>
        <v/>
      </c>
      <c r="CM362" s="46" t="str">
        <f>IF(Inputs!$B359="","",(ROUND(Inputs!$BC359*BH362,0)))</f>
        <v/>
      </c>
      <c r="CN362" s="46" t="str">
        <f>IF(Inputs!$B359="","",(ROUND(Inputs!$BC359*BI362,0)))</f>
        <v/>
      </c>
      <c r="CO362" s="46" t="str">
        <f>IF(Inputs!$B359="","",(ROUND(Inputs!$BC359*BJ362,0)))</f>
        <v/>
      </c>
      <c r="CP362" s="46" t="str">
        <f>IF(Inputs!$B359="","",(ROUND(Inputs!$BC359*BK362,0)))</f>
        <v/>
      </c>
      <c r="CQ362" s="46" t="str">
        <f>IF(Inputs!$B359="","",(ROUND(Inputs!$BC359*BL362,0)))</f>
        <v/>
      </c>
      <c r="CR362" s="46" t="str">
        <f>IF(Inputs!$B359="","",(ROUND(Inputs!$BC359*BM362,0)))</f>
        <v/>
      </c>
      <c r="CV362" s="46" t="str">
        <f>IF(A362="","",IF(AND(CV$4&lt;=Inputs!$CQ359,CV$4&gt;=Inputs!$CP359),Inputs!$AR359/(Inputs!$CQ359-Inputs!$CP359+1),0)+IF(CV$4=Inputs!$CL359,Inputs!$BD359,0))</f>
        <v/>
      </c>
      <c r="CW362" s="46" t="str">
        <f>IF(B362="","",IF(AND(CW$4&lt;=Inputs!$CQ359,CW$4&gt;=Inputs!$CP359),Inputs!$AR359/(Inputs!$CQ359-Inputs!$CP359+1),0)+IF(CW$4=Inputs!$CL359,Inputs!$BD359,0))</f>
        <v/>
      </c>
      <c r="CX362" s="46" t="str">
        <f>IF(C362="","",IF(AND(CX$4&lt;=Inputs!$CQ359,CX$4&gt;=Inputs!$CP359),Inputs!$AR359/(Inputs!$CQ359-Inputs!$CP359+1),0)+IF(CX$4=Inputs!$CL359,Inputs!$BD359,0))</f>
        <v/>
      </c>
      <c r="CY362" s="46" t="str">
        <f>IF(D362="","",IF(AND(CY$4&lt;=Inputs!$CQ359,CY$4&gt;=Inputs!$CP359),Inputs!$AR359/(Inputs!$CQ359-Inputs!$CP359+1),0)+IF(CY$4=Inputs!$CL359,Inputs!$BD359,0))</f>
        <v/>
      </c>
      <c r="CZ362" s="46" t="str">
        <f>IF(E362="","",IF(AND(CZ$4&lt;=Inputs!$CQ359,CZ$4&gt;=Inputs!$CP359),Inputs!$AR359/(Inputs!$CQ359-Inputs!$CP359+1),0)+IF(CZ$4=Inputs!$CL359,Inputs!$BD359,0))</f>
        <v/>
      </c>
      <c r="DA362" s="46" t="str">
        <f>IF(F362="","",IF(AND(DA$4&lt;=Inputs!$CQ359,DA$4&gt;=Inputs!$CP359),Inputs!$AR359/(Inputs!$CQ359-Inputs!$CP359+1),0)+IF(DA$4=Inputs!$CL359,Inputs!$BD359,0))</f>
        <v/>
      </c>
      <c r="DB362" s="46" t="str">
        <f>IF(G362="","",IF(AND(DB$4&lt;=Inputs!$CQ359,DB$4&gt;=Inputs!$CP359),Inputs!$AR359/(Inputs!$CQ359-Inputs!$CP359+1),0)+IF(DB$4=Inputs!$CL359,Inputs!$BD359,0))</f>
        <v/>
      </c>
      <c r="DC362" s="46" t="str">
        <f>IF(H362="","",IF(AND(DC$4&lt;=Inputs!$CQ359,DC$4&gt;=Inputs!$CP359),Inputs!$AR359/(Inputs!$CQ359-Inputs!$CP359+1),0)+IF(DC$4=Inputs!$CL359,Inputs!$BD359,0))</f>
        <v/>
      </c>
      <c r="DD362" s="46" t="str">
        <f>IF(I362="","",IF(AND(DD$4&lt;=Inputs!$CQ359,DD$4&gt;=Inputs!$CP359),Inputs!$AR359/(Inputs!$CQ359-Inputs!$CP359+1),0)+IF(DD$4=Inputs!$CL359,Inputs!$BD359,0))</f>
        <v/>
      </c>
      <c r="DE362" s="46" t="str">
        <f>IF(J362="","",IF(AND(DE$4&lt;=Inputs!$CQ359,DE$4&gt;=Inputs!$CP359),Inputs!$AR359/(Inputs!$CQ359-Inputs!$CP359+1),0)+IF(DE$4=Inputs!$CL359,Inputs!$BD359,0))</f>
        <v/>
      </c>
      <c r="DF362" s="46" t="str">
        <f>IF(K362="","",IF(AND(DF$4&lt;=Inputs!$CQ359,DF$4&gt;=Inputs!$CP359),Inputs!$AR359/(Inputs!$CQ359-Inputs!$CP359+1),0)+IF(DF$4=Inputs!$CL359,Inputs!$BD359,0))</f>
        <v/>
      </c>
      <c r="DG362" s="46" t="str">
        <f>IF(L362="","",IF(AND(DG$4&lt;=Inputs!$CQ359,DG$4&gt;=Inputs!$CP359),Inputs!$AR359/(Inputs!$CQ359-Inputs!$CP359+1),0)+IF(DG$4=Inputs!$CL359,Inputs!$BD359,0))</f>
        <v/>
      </c>
      <c r="DH362" s="46" t="str">
        <f>IF(M362="","",IF(AND(DH$4&lt;=Inputs!$CQ359,DH$4&gt;=Inputs!$CP359),Inputs!$AR359/(Inputs!$CQ359-Inputs!$CP359+1),0)+IF(DH$4=Inputs!$CL359,Inputs!$BD359,0))</f>
        <v/>
      </c>
      <c r="DI362" s="46" t="str">
        <f>IF(N362="","",IF(AND(DI$4&lt;=Inputs!$CQ359,DI$4&gt;=Inputs!$CP359),Inputs!$AR359/(Inputs!$CQ359-Inputs!$CP359+1),0)+IF(DI$4=Inputs!$CL359,Inputs!$BD359,0))</f>
        <v/>
      </c>
      <c r="DJ362" s="46" t="str">
        <f>IF(O362="","",IF(AND(DJ$4&lt;=Inputs!$CQ359,DJ$4&gt;=Inputs!$CP359),Inputs!$AR359/(Inputs!$CQ359-Inputs!$CP359+1),0)+IF(DJ$4=Inputs!$CL359,Inputs!$BD359,0))</f>
        <v/>
      </c>
      <c r="DK362" s="46" t="str">
        <f>IF(P362="","",IF(AND(DK$4&lt;=Inputs!$CQ359,DK$4&gt;=Inputs!$CP359),Inputs!$AR359/(Inputs!$CQ359-Inputs!$CP359+1),0)+IF(DK$4=Inputs!$CL359,Inputs!$BD359,0))</f>
        <v/>
      </c>
      <c r="DL362" s="46" t="str">
        <f>IF(Q362="","",IF(AND(DL$4&lt;=Inputs!$CQ359,DL$4&gt;=Inputs!$CP359),Inputs!$AR359/(Inputs!$CQ359-Inputs!$CP359+1),0)+IF(DL$4=Inputs!$CL359,Inputs!$BD359,0))</f>
        <v/>
      </c>
      <c r="DM362" s="46" t="str">
        <f>IF(R362="","",IF(AND(DM$4&lt;=Inputs!$CQ359,DM$4&gt;=Inputs!$CP359),Inputs!$AR359/(Inputs!$CQ359-Inputs!$CP359+1),0)+IF(DM$4=Inputs!$CL359,Inputs!$BD359,0))</f>
        <v/>
      </c>
      <c r="DN362" s="46" t="str">
        <f>IF(S362="","",IF(AND(DN$4&lt;=Inputs!$CQ359,DN$4&gt;=Inputs!$CP359),Inputs!$AR359/(Inputs!$CQ359-Inputs!$CP359+1),0)+IF(DN$4=Inputs!$CL359,Inputs!$BD359,0))</f>
        <v/>
      </c>
      <c r="DO362" s="46" t="str">
        <f>IF(T362="","",IF(AND(DO$4&lt;=Inputs!$CQ359,DO$4&gt;=Inputs!$CP359),Inputs!$AR359/(Inputs!$CQ359-Inputs!$CP359+1),0)+IF(DO$4=Inputs!$CL359,Inputs!$BD359,0))</f>
        <v/>
      </c>
      <c r="DP362" s="46" t="str">
        <f>IF(U362="","",IF(AND(DP$4&lt;=Inputs!$CQ359,DP$4&gt;=Inputs!$CP359),Inputs!$AR359/(Inputs!$CQ359-Inputs!$CP359+1),0)+IF(DP$4=Inputs!$CL359,Inputs!$BD359,0))</f>
        <v/>
      </c>
      <c r="DQ362" s="46" t="str">
        <f>IF(V362="","",IF(AND(DQ$4&lt;=Inputs!$CQ359,DQ$4&gt;=Inputs!$CP359),Inputs!$AR359/(Inputs!$CQ359-Inputs!$CP359+1),0)+IF(DQ$4=Inputs!$CL359,Inputs!$BD359,0))</f>
        <v/>
      </c>
      <c r="DR362" s="46" t="str">
        <f>IF(W362="","",IF(AND(DR$4&lt;=Inputs!$CQ359,DR$4&gt;=Inputs!$CP359),Inputs!$AR359/(Inputs!$CQ359-Inputs!$CP359+1),0)+IF(DR$4=Inputs!$CL359,Inputs!$BD359,0))</f>
        <v/>
      </c>
      <c r="DS362" s="46" t="str">
        <f>IF(X362="","",IF(AND(DS$4&lt;=Inputs!$CQ359,DS$4&gt;=Inputs!$CP359),Inputs!$AR359/(Inputs!$CQ359-Inputs!$CP359+1),0)+IF(DS$4=Inputs!$CL359,Inputs!$BD359,0))</f>
        <v/>
      </c>
      <c r="DT362" s="46" t="str">
        <f>IF(Y362="","",IF(AND(DT$4&lt;=Inputs!$CQ359,DT$4&gt;=Inputs!$CP359),Inputs!$AR359/(Inputs!$CQ359-Inputs!$CP359+1),0)+IF(DT$4=Inputs!$CL359,Inputs!$BD359,0))</f>
        <v/>
      </c>
      <c r="DU362" s="46" t="str">
        <f>IF(Z362="","",IF(AND(DU$4&lt;=Inputs!$CQ359,DU$4&gt;=Inputs!$CP359),Inputs!$AR359/(Inputs!$CQ359-Inputs!$CP359+1),0)+IF(DU$4=Inputs!$CL359,Inputs!$BD359,0))</f>
        <v/>
      </c>
      <c r="DV362" s="46" t="str">
        <f>IF(AA362="","",IF(AND(DV$4&lt;=Inputs!$CQ359,DV$4&gt;=Inputs!$CP359),Inputs!$AR359/(Inputs!$CQ359-Inputs!$CP359+1),0)+IF(DV$4=Inputs!$CL359,Inputs!$BD359,0))</f>
        <v/>
      </c>
      <c r="DW362" s="46" t="str">
        <f>IF(AB362="","",IF(AND(DW$4&lt;=Inputs!$CQ359,DW$4&gt;=Inputs!$CP359),Inputs!$AR359/(Inputs!$CQ359-Inputs!$CP359+1),0)+IF(DW$4=Inputs!$CL359,Inputs!$BD359,0))</f>
        <v/>
      </c>
      <c r="DX362" s="46" t="str">
        <f>IF(AC362="","",IF(AND(DX$4&lt;=Inputs!$CQ359,DX$4&gt;=Inputs!$CP359),Inputs!$AR359/(Inputs!$CQ359-Inputs!$CP359+1),0)+IF(DX$4=Inputs!$CL359,Inputs!$BD359,0))</f>
        <v/>
      </c>
      <c r="DY362" s="46" t="str">
        <f>IF(AD362="","",IF(AND(DY$4&lt;=Inputs!$CQ359,DY$4&gt;=Inputs!$CP359),Inputs!$AR359/(Inputs!$CQ359-Inputs!$CP359+1),0)+IF(DY$4=Inputs!$CL359,Inputs!$BD359,0))</f>
        <v/>
      </c>
      <c r="DZ362" s="46" t="str">
        <f t="shared" si="14"/>
        <v/>
      </c>
    </row>
    <row r="363" spans="1:130">
      <c r="A363" s="7" t="str">
        <f>IF(Inputs!A360="","",Inputs!A360)</f>
        <v/>
      </c>
      <c r="B363" t="str">
        <f>IF(Inputs!B360="","",Inputs!B360)</f>
        <v/>
      </c>
      <c r="C363" s="46" t="str">
        <f>IF(Inputs!$B360="","",BO363-CV363)</f>
        <v/>
      </c>
      <c r="D363" s="46" t="str">
        <f>IF(Inputs!$B360="","",BP363-CW363)</f>
        <v/>
      </c>
      <c r="E363" s="46" t="str">
        <f>IF(Inputs!$B360="","",BQ363-CX363)</f>
        <v/>
      </c>
      <c r="F363" s="46" t="str">
        <f>IF(Inputs!$B360="","",BR363-CY363)</f>
        <v/>
      </c>
      <c r="G363" s="46" t="str">
        <f>IF(Inputs!$B360="","",BS363-CZ363)</f>
        <v/>
      </c>
      <c r="H363" s="46" t="str">
        <f>IF(Inputs!$B360="","",BT363-DA363)</f>
        <v/>
      </c>
      <c r="I363" s="46" t="str">
        <f>IF(Inputs!$B360="","",BU363-DB363)</f>
        <v/>
      </c>
      <c r="J363" s="46" t="str">
        <f>IF(Inputs!$B360="","",BV363-DC363)</f>
        <v/>
      </c>
      <c r="K363" s="46" t="str">
        <f>IF(Inputs!$B360="","",BW363-DD363)</f>
        <v/>
      </c>
      <c r="L363" s="46" t="str">
        <f>IF(Inputs!$B360="","",BX363-DE363)</f>
        <v/>
      </c>
      <c r="M363" s="46" t="str">
        <f>IF(Inputs!$B360="","",BY363-DF363)</f>
        <v/>
      </c>
      <c r="N363" s="46" t="str">
        <f>IF(Inputs!$B360="","",BZ363-DG363)</f>
        <v/>
      </c>
      <c r="O363" s="46" t="str">
        <f>IF(Inputs!$B360="","",CA363-DH363)</f>
        <v/>
      </c>
      <c r="P363" s="46" t="str">
        <f>IF(Inputs!$B360="","",CB363-DI363)</f>
        <v/>
      </c>
      <c r="Q363" s="46" t="str">
        <f>IF(Inputs!$B360="","",CC363-DJ363)</f>
        <v/>
      </c>
      <c r="R363" s="46" t="str">
        <f>IF(Inputs!$B360="","",CD363-DK363)</f>
        <v/>
      </c>
      <c r="S363" s="46" t="str">
        <f>IF(Inputs!$B360="","",CE363-DL363)</f>
        <v/>
      </c>
      <c r="T363" s="46" t="str">
        <f>IF(Inputs!$B360="","",CF363-DM363)</f>
        <v/>
      </c>
      <c r="U363" s="46" t="str">
        <f>IF(Inputs!$B360="","",CG363-DN363)</f>
        <v/>
      </c>
      <c r="V363" s="46" t="str">
        <f>IF(Inputs!$B360="","",CH363-DO363)</f>
        <v/>
      </c>
      <c r="W363" s="46" t="str">
        <f>IF(Inputs!$B360="","",CI363-DP363)</f>
        <v/>
      </c>
      <c r="X363" s="46" t="str">
        <f>IF(Inputs!$B360="","",CJ363-DQ363)</f>
        <v/>
      </c>
      <c r="Y363" s="46" t="str">
        <f>IF(Inputs!$B360="","",CK363-DR363)</f>
        <v/>
      </c>
      <c r="Z363" s="46" t="str">
        <f>IF(Inputs!$B360="","",CL363-DS363)</f>
        <v/>
      </c>
      <c r="AA363" s="46" t="str">
        <f>IF(Inputs!$B360="","",CM363-DT363)</f>
        <v/>
      </c>
      <c r="AB363" s="46" t="str">
        <f>IF(Inputs!$B360="","",CN363-DU363)</f>
        <v/>
      </c>
      <c r="AC363" s="46" t="str">
        <f>IF(Inputs!$B360="","",CO363-DV363)</f>
        <v/>
      </c>
      <c r="AD363" s="46" t="str">
        <f>IF(Inputs!$B360="","",CP363-DW363)</f>
        <v/>
      </c>
      <c r="AE363" s="46" t="str">
        <f>IF(Inputs!$B360="","",CQ363-DX363)</f>
        <v/>
      </c>
      <c r="AF363" s="46" t="str">
        <f>IF(Inputs!$B360="","",CR363-DY363)</f>
        <v/>
      </c>
      <c r="AG363" s="50" t="str">
        <f t="shared" si="15"/>
        <v/>
      </c>
      <c r="AH363" s="50"/>
      <c r="AJ363" s="27">
        <f>IF(AND(Inputs!$CO360=0,AJ$4&gt;=Inputs!$CM360),1,IF(AND(AJ$4&gt;=Inputs!$CM360,AJ$4&lt;Inputs!$CN360),1,IF(AND(AJ$4=Inputs!$CN360,AJ$4=Inputs!$CO360),1,IF(OR(AND(AJ$4=Inputs!$CN360+1,Inputs!$CN360=Inputs!$CO360),AND(AJ$4=Inputs!$CN360+2,Inputs!$CN360=Inputs!$CO360)),0,IF(AJ$4=Inputs!$CN360,0.8,IF(AJ$4=Inputs!$CN360+1,0.6,IF(AJ$4=Inputs!$CN360+2,0.4,IF(AJ$4=Inputs!$CO360,0.2,IF(AND(AJ$4&gt;=Inputs!$CL360,AJ$4&lt;Inputs!$CM360),(AJ$4-Inputs!$CL360+1)/(Inputs!$AI360+1),0)))))))))</f>
        <v>0</v>
      </c>
      <c r="AK363" s="27">
        <f>IF(AND(Inputs!$CO360=0,AK$4&gt;=Inputs!$CM360),1,IF(AND(AK$4&gt;=Inputs!$CM360,AK$4&lt;Inputs!$CN360),1,IF(AND(AK$4=Inputs!$CN360,AK$4=Inputs!$CO360),1,IF(OR(AND(AK$4=Inputs!$CN360+1,Inputs!$CN360=Inputs!$CO360),AND(AK$4=Inputs!$CN360+2,Inputs!$CN360=Inputs!$CO360)),0,IF(AK$4=Inputs!$CN360,0.8,IF(AK$4=Inputs!$CN360+1,0.6,IF(AK$4=Inputs!$CN360+2,0.4,IF(AK$4=Inputs!$CO360,0.2,IF(AND(AK$4&gt;=Inputs!$CL360,AK$4&lt;Inputs!$CM360),(AK$4-Inputs!$CL360+1)/(Inputs!$AI360+1),0)))))))))</f>
        <v>0</v>
      </c>
      <c r="AL363" s="27">
        <f>IF(AND(Inputs!$CO360=0,AL$4&gt;=Inputs!$CM360),1,IF(AND(AL$4&gt;=Inputs!$CM360,AL$4&lt;Inputs!$CN360),1,IF(AND(AL$4=Inputs!$CN360,AL$4=Inputs!$CO360),1,IF(OR(AND(AL$4=Inputs!$CN360+1,Inputs!$CN360=Inputs!$CO360),AND(AL$4=Inputs!$CN360+2,Inputs!$CN360=Inputs!$CO360)),0,IF(AL$4=Inputs!$CN360,0.8,IF(AL$4=Inputs!$CN360+1,0.6,IF(AL$4=Inputs!$CN360+2,0.4,IF(AL$4=Inputs!$CO360,0.2,IF(AND(AL$4&gt;=Inputs!$CL360,AL$4&lt;Inputs!$CM360),(AL$4-Inputs!$CL360+1)/(Inputs!$AI360+1),0)))))))))</f>
        <v>0</v>
      </c>
      <c r="AM363" s="27">
        <f>IF(AND(Inputs!$CO360=0,AM$4&gt;=Inputs!$CM360),1,IF(AND(AM$4&gt;=Inputs!$CM360,AM$4&lt;Inputs!$CN360),1,IF(AND(AM$4=Inputs!$CN360,AM$4=Inputs!$CO360),1,IF(OR(AND(AM$4=Inputs!$CN360+1,Inputs!$CN360=Inputs!$CO360),AND(AM$4=Inputs!$CN360+2,Inputs!$CN360=Inputs!$CO360)),0,IF(AM$4=Inputs!$CN360,0.8,IF(AM$4=Inputs!$CN360+1,0.6,IF(AM$4=Inputs!$CN360+2,0.4,IF(AM$4=Inputs!$CO360,0.2,IF(AND(AM$4&gt;=Inputs!$CL360,AM$4&lt;Inputs!$CM360),(AM$4-Inputs!$CL360+1)/(Inputs!$AI360+1),0)))))))))</f>
        <v>0</v>
      </c>
      <c r="AN363" s="27">
        <f>IF(AND(Inputs!$CO360=0,AN$4&gt;=Inputs!$CM360),1,IF(AND(AN$4&gt;=Inputs!$CM360,AN$4&lt;Inputs!$CN360),1,IF(AND(AN$4=Inputs!$CN360,AN$4=Inputs!$CO360),1,IF(OR(AND(AN$4=Inputs!$CN360+1,Inputs!$CN360=Inputs!$CO360),AND(AN$4=Inputs!$CN360+2,Inputs!$CN360=Inputs!$CO360)),0,IF(AN$4=Inputs!$CN360,0.8,IF(AN$4=Inputs!$CN360+1,0.6,IF(AN$4=Inputs!$CN360+2,0.4,IF(AN$4=Inputs!$CO360,0.2,IF(AND(AN$4&gt;=Inputs!$CL360,AN$4&lt;Inputs!$CM360),(AN$4-Inputs!$CL360+1)/(Inputs!$AI360+1),0)))))))))</f>
        <v>0</v>
      </c>
      <c r="AO363" s="27">
        <f>IF(AND(Inputs!$CO360=0,AO$4&gt;=Inputs!$CM360),1,IF(AND(AO$4&gt;=Inputs!$CM360,AO$4&lt;Inputs!$CN360),1,IF(AND(AO$4=Inputs!$CN360,AO$4=Inputs!$CO360),1,IF(OR(AND(AO$4=Inputs!$CN360+1,Inputs!$CN360=Inputs!$CO360),AND(AO$4=Inputs!$CN360+2,Inputs!$CN360=Inputs!$CO360)),0,IF(AO$4=Inputs!$CN360,0.8,IF(AO$4=Inputs!$CN360+1,0.6,IF(AO$4=Inputs!$CN360+2,0.4,IF(AO$4=Inputs!$CO360,0.2,IF(AND(AO$4&gt;=Inputs!$CL360,AO$4&lt;Inputs!$CM360),(AO$4-Inputs!$CL360+1)/(Inputs!$AI360+1),0)))))))))</f>
        <v>0</v>
      </c>
      <c r="AP363" s="27">
        <f>IF(AND(Inputs!$CO360=0,AP$4&gt;=Inputs!$CM360),1,IF(AND(AP$4&gt;=Inputs!$CM360,AP$4&lt;Inputs!$CN360),1,IF(AND(AP$4=Inputs!$CN360,AP$4=Inputs!$CO360),1,IF(OR(AND(AP$4=Inputs!$CN360+1,Inputs!$CN360=Inputs!$CO360),AND(AP$4=Inputs!$CN360+2,Inputs!$CN360=Inputs!$CO360)),0,IF(AP$4=Inputs!$CN360,0.8,IF(AP$4=Inputs!$CN360+1,0.6,IF(AP$4=Inputs!$CN360+2,0.4,IF(AP$4=Inputs!$CO360,0.2,IF(AND(AP$4&gt;=Inputs!$CL360,AP$4&lt;Inputs!$CM360),(AP$4-Inputs!$CL360+1)/(Inputs!$AI360+1),0)))))))))</f>
        <v>0</v>
      </c>
      <c r="AQ363" s="27">
        <f>IF(AND(Inputs!$CO360=0,AQ$4&gt;=Inputs!$CM360),1,IF(AND(AQ$4&gt;=Inputs!$CM360,AQ$4&lt;Inputs!$CN360),1,IF(AND(AQ$4=Inputs!$CN360,AQ$4=Inputs!$CO360),1,IF(OR(AND(AQ$4=Inputs!$CN360+1,Inputs!$CN360=Inputs!$CO360),AND(AQ$4=Inputs!$CN360+2,Inputs!$CN360=Inputs!$CO360)),0,IF(AQ$4=Inputs!$CN360,0.8,IF(AQ$4=Inputs!$CN360+1,0.6,IF(AQ$4=Inputs!$CN360+2,0.4,IF(AQ$4=Inputs!$CO360,0.2,IF(AND(AQ$4&gt;=Inputs!$CL360,AQ$4&lt;Inputs!$CM360),(AQ$4-Inputs!$CL360+1)/(Inputs!$AI360+1),0)))))))))</f>
        <v>0</v>
      </c>
      <c r="AR363" s="27">
        <f>IF(AND(Inputs!$CO360=0,AR$4&gt;=Inputs!$CM360),1,IF(AND(AR$4&gt;=Inputs!$CM360,AR$4&lt;Inputs!$CN360),1,IF(AND(AR$4=Inputs!$CN360,AR$4=Inputs!$CO360),1,IF(OR(AND(AR$4=Inputs!$CN360+1,Inputs!$CN360=Inputs!$CO360),AND(AR$4=Inputs!$CN360+2,Inputs!$CN360=Inputs!$CO360)),0,IF(AR$4=Inputs!$CN360,0.8,IF(AR$4=Inputs!$CN360+1,0.6,IF(AR$4=Inputs!$CN360+2,0.4,IF(AR$4=Inputs!$CO360,0.2,IF(AND(AR$4&gt;=Inputs!$CL360,AR$4&lt;Inputs!$CM360),(AR$4-Inputs!$CL360+1)/(Inputs!$AI360+1),0)))))))))</f>
        <v>0</v>
      </c>
      <c r="AS363" s="27">
        <f>IF(AND(Inputs!$CO360=0,AS$4&gt;=Inputs!$CM360),1,IF(AND(AS$4&gt;=Inputs!$CM360,AS$4&lt;Inputs!$CN360),1,IF(AND(AS$4=Inputs!$CN360,AS$4=Inputs!$CO360),1,IF(OR(AND(AS$4=Inputs!$CN360+1,Inputs!$CN360=Inputs!$CO360),AND(AS$4=Inputs!$CN360+2,Inputs!$CN360=Inputs!$CO360)),0,IF(AS$4=Inputs!$CN360,0.8,IF(AS$4=Inputs!$CN360+1,0.6,IF(AS$4=Inputs!$CN360+2,0.4,IF(AS$4=Inputs!$CO360,0.2,IF(AND(AS$4&gt;=Inputs!$CL360,AS$4&lt;Inputs!$CM360),(AS$4-Inputs!$CL360+1)/(Inputs!$AI360+1),0)))))))))</f>
        <v>0</v>
      </c>
      <c r="AT363" s="27">
        <f>IF(AND(Inputs!$CO360=0,AT$4&gt;=Inputs!$CM360),1,IF(AND(AT$4&gt;=Inputs!$CM360,AT$4&lt;Inputs!$CN360),1,IF(AND(AT$4=Inputs!$CN360,AT$4=Inputs!$CO360),1,IF(OR(AND(AT$4=Inputs!$CN360+1,Inputs!$CN360=Inputs!$CO360),AND(AT$4=Inputs!$CN360+2,Inputs!$CN360=Inputs!$CO360)),0,IF(AT$4=Inputs!$CN360,0.8,IF(AT$4=Inputs!$CN360+1,0.6,IF(AT$4=Inputs!$CN360+2,0.4,IF(AT$4=Inputs!$CO360,0.2,IF(AND(AT$4&gt;=Inputs!$CL360,AT$4&lt;Inputs!$CM360),(AT$4-Inputs!$CL360+1)/(Inputs!$AI360+1),0)))))))))</f>
        <v>0</v>
      </c>
      <c r="AU363" s="27">
        <f>IF(AND(Inputs!$CO360=0,AU$4&gt;=Inputs!$CM360),1,IF(AND(AU$4&gt;=Inputs!$CM360,AU$4&lt;Inputs!$CN360),1,IF(AND(AU$4=Inputs!$CN360,AU$4=Inputs!$CO360),1,IF(OR(AND(AU$4=Inputs!$CN360+1,Inputs!$CN360=Inputs!$CO360),AND(AU$4=Inputs!$CN360+2,Inputs!$CN360=Inputs!$CO360)),0,IF(AU$4=Inputs!$CN360,0.8,IF(AU$4=Inputs!$CN360+1,0.6,IF(AU$4=Inputs!$CN360+2,0.4,IF(AU$4=Inputs!$CO360,0.2,IF(AND(AU$4&gt;=Inputs!$CL360,AU$4&lt;Inputs!$CM360),(AU$4-Inputs!$CL360+1)/(Inputs!$AI360+1),0)))))))))</f>
        <v>0</v>
      </c>
      <c r="AV363" s="27">
        <f>IF(AND(Inputs!$CO360=0,AV$4&gt;=Inputs!$CM360),1,IF(AND(AV$4&gt;=Inputs!$CM360,AV$4&lt;Inputs!$CN360),1,IF(AND(AV$4=Inputs!$CN360,AV$4=Inputs!$CO360),1,IF(OR(AND(AV$4=Inputs!$CN360+1,Inputs!$CN360=Inputs!$CO360),AND(AV$4=Inputs!$CN360+2,Inputs!$CN360=Inputs!$CO360)),0,IF(AV$4=Inputs!$CN360,0.8,IF(AV$4=Inputs!$CN360+1,0.6,IF(AV$4=Inputs!$CN360+2,0.4,IF(AV$4=Inputs!$CO360,0.2,IF(AND(AV$4&gt;=Inputs!$CL360,AV$4&lt;Inputs!$CM360),(AV$4-Inputs!$CL360+1)/(Inputs!$AI360+1),0)))))))))</f>
        <v>0</v>
      </c>
      <c r="AW363" s="27">
        <f>IF(AND(Inputs!$CO360=0,AW$4&gt;=Inputs!$CM360),1,IF(AND(AW$4&gt;=Inputs!$CM360,AW$4&lt;Inputs!$CN360),1,IF(AND(AW$4=Inputs!$CN360,AW$4=Inputs!$CO360),1,IF(OR(AND(AW$4=Inputs!$CN360+1,Inputs!$CN360=Inputs!$CO360),AND(AW$4=Inputs!$CN360+2,Inputs!$CN360=Inputs!$CO360)),0,IF(AW$4=Inputs!$CN360,0.8,IF(AW$4=Inputs!$CN360+1,0.6,IF(AW$4=Inputs!$CN360+2,0.4,IF(AW$4=Inputs!$CO360,0.2,IF(AND(AW$4&gt;=Inputs!$CL360,AW$4&lt;Inputs!$CM360),(AW$4-Inputs!$CL360+1)/(Inputs!$AI360+1),0)))))))))</f>
        <v>0</v>
      </c>
      <c r="AX363" s="27">
        <f>IF(AND(Inputs!$CO360=0,AX$4&gt;=Inputs!$CM360),1,IF(AND(AX$4&gt;=Inputs!$CM360,AX$4&lt;Inputs!$CN360),1,IF(AND(AX$4=Inputs!$CN360,AX$4=Inputs!$CO360),1,IF(OR(AND(AX$4=Inputs!$CN360+1,Inputs!$CN360=Inputs!$CO360),AND(AX$4=Inputs!$CN360+2,Inputs!$CN360=Inputs!$CO360)),0,IF(AX$4=Inputs!$CN360,0.8,IF(AX$4=Inputs!$CN360+1,0.6,IF(AX$4=Inputs!$CN360+2,0.4,IF(AX$4=Inputs!$CO360,0.2,IF(AND(AX$4&gt;=Inputs!$CL360,AX$4&lt;Inputs!$CM360),(AX$4-Inputs!$CL360+1)/(Inputs!$AI360+1),0)))))))))</f>
        <v>0</v>
      </c>
      <c r="AY363" s="27">
        <f>IF(AND(Inputs!$CO360=0,AY$4&gt;=Inputs!$CM360),1,IF(AND(AY$4&gt;=Inputs!$CM360,AY$4&lt;Inputs!$CN360),1,IF(AND(AY$4=Inputs!$CN360,AY$4=Inputs!$CO360),1,IF(OR(AND(AY$4=Inputs!$CN360+1,Inputs!$CN360=Inputs!$CO360),AND(AY$4=Inputs!$CN360+2,Inputs!$CN360=Inputs!$CO360)),0,IF(AY$4=Inputs!$CN360,0.8,IF(AY$4=Inputs!$CN360+1,0.6,IF(AY$4=Inputs!$CN360+2,0.4,IF(AY$4=Inputs!$CO360,0.2,IF(AND(AY$4&gt;=Inputs!$CL360,AY$4&lt;Inputs!$CM360),(AY$4-Inputs!$CL360+1)/(Inputs!$AI360+1),0)))))))))</f>
        <v>0</v>
      </c>
      <c r="AZ363" s="27">
        <f>IF(AND(Inputs!$CO360=0,AZ$4&gt;=Inputs!$CM360),1,IF(AND(AZ$4&gt;=Inputs!$CM360,AZ$4&lt;Inputs!$CN360),1,IF(AND(AZ$4=Inputs!$CN360,AZ$4=Inputs!$CO360),1,IF(OR(AND(AZ$4=Inputs!$CN360+1,Inputs!$CN360=Inputs!$CO360),AND(AZ$4=Inputs!$CN360+2,Inputs!$CN360=Inputs!$CO360)),0,IF(AZ$4=Inputs!$CN360,0.8,IF(AZ$4=Inputs!$CN360+1,0.6,IF(AZ$4=Inputs!$CN360+2,0.4,IF(AZ$4=Inputs!$CO360,0.2,IF(AND(AZ$4&gt;=Inputs!$CL360,AZ$4&lt;Inputs!$CM360),(AZ$4-Inputs!$CL360+1)/(Inputs!$AI360+1),0)))))))))</f>
        <v>0</v>
      </c>
      <c r="BA363" s="27">
        <f>IF(AND(Inputs!$CO360=0,BA$4&gt;=Inputs!$CM360),1,IF(AND(BA$4&gt;=Inputs!$CM360,BA$4&lt;Inputs!$CN360),1,IF(AND(BA$4=Inputs!$CN360,BA$4=Inputs!$CO360),1,IF(OR(AND(BA$4=Inputs!$CN360+1,Inputs!$CN360=Inputs!$CO360),AND(BA$4=Inputs!$CN360+2,Inputs!$CN360=Inputs!$CO360)),0,IF(BA$4=Inputs!$CN360,0.8,IF(BA$4=Inputs!$CN360+1,0.6,IF(BA$4=Inputs!$CN360+2,0.4,IF(BA$4=Inputs!$CO360,0.2,IF(AND(BA$4&gt;=Inputs!$CL360,BA$4&lt;Inputs!$CM360),(BA$4-Inputs!$CL360+1)/(Inputs!$AI360+1),0)))))))))</f>
        <v>0</v>
      </c>
      <c r="BB363" s="27">
        <f>IF(AND(Inputs!$CO360=0,BB$4&gt;=Inputs!$CM360),1,IF(AND(BB$4&gt;=Inputs!$CM360,BB$4&lt;Inputs!$CN360),1,IF(AND(BB$4=Inputs!$CN360,BB$4=Inputs!$CO360),1,IF(OR(AND(BB$4=Inputs!$CN360+1,Inputs!$CN360=Inputs!$CO360),AND(BB$4=Inputs!$CN360+2,Inputs!$CN360=Inputs!$CO360)),0,IF(BB$4=Inputs!$CN360,0.8,IF(BB$4=Inputs!$CN360+1,0.6,IF(BB$4=Inputs!$CN360+2,0.4,IF(BB$4=Inputs!$CO360,0.2,IF(AND(BB$4&gt;=Inputs!$CL360,BB$4&lt;Inputs!$CM360),(BB$4-Inputs!$CL360+1)/(Inputs!$AI360+1),0)))))))))</f>
        <v>0</v>
      </c>
      <c r="BC363" s="27">
        <f>IF(AND(Inputs!$CO360=0,BC$4&gt;=Inputs!$CM360),1,IF(AND(BC$4&gt;=Inputs!$CM360,BC$4&lt;Inputs!$CN360),1,IF(AND(BC$4=Inputs!$CN360,BC$4=Inputs!$CO360),1,IF(OR(AND(BC$4=Inputs!$CN360+1,Inputs!$CN360=Inputs!$CO360),AND(BC$4=Inputs!$CN360+2,Inputs!$CN360=Inputs!$CO360)),0,IF(BC$4=Inputs!$CN360,0.8,IF(BC$4=Inputs!$CN360+1,0.6,IF(BC$4=Inputs!$CN360+2,0.4,IF(BC$4=Inputs!$CO360,0.2,IF(AND(BC$4&gt;=Inputs!$CL360,BC$4&lt;Inputs!$CM360),(BC$4-Inputs!$CL360+1)/(Inputs!$AI360+1),0)))))))))</f>
        <v>0</v>
      </c>
      <c r="BD363" s="27">
        <f>IF(AND(Inputs!$CO360=0,BD$4&gt;=Inputs!$CM360),1,IF(AND(BD$4&gt;=Inputs!$CM360,BD$4&lt;Inputs!$CN360),1,IF(AND(BD$4=Inputs!$CN360,BD$4=Inputs!$CO360),1,IF(OR(AND(BD$4=Inputs!$CN360+1,Inputs!$CN360=Inputs!$CO360),AND(BD$4=Inputs!$CN360+2,Inputs!$CN360=Inputs!$CO360)),0,IF(BD$4=Inputs!$CN360,0.8,IF(BD$4=Inputs!$CN360+1,0.6,IF(BD$4=Inputs!$CN360+2,0.4,IF(BD$4=Inputs!$CO360,0.2,IF(AND(BD$4&gt;=Inputs!$CL360,BD$4&lt;Inputs!$CM360),(BD$4-Inputs!$CL360+1)/(Inputs!$AI360+1),0)))))))))</f>
        <v>0</v>
      </c>
      <c r="BE363" s="27">
        <f>IF(AND(Inputs!$CO360=0,BE$4&gt;=Inputs!$CM360),1,IF(AND(BE$4&gt;=Inputs!$CM360,BE$4&lt;Inputs!$CN360),1,IF(AND(BE$4=Inputs!$CN360,BE$4=Inputs!$CO360),1,IF(OR(AND(BE$4=Inputs!$CN360+1,Inputs!$CN360=Inputs!$CO360),AND(BE$4=Inputs!$CN360+2,Inputs!$CN360=Inputs!$CO360)),0,IF(BE$4=Inputs!$CN360,0.8,IF(BE$4=Inputs!$CN360+1,0.6,IF(BE$4=Inputs!$CN360+2,0.4,IF(BE$4=Inputs!$CO360,0.2,IF(AND(BE$4&gt;=Inputs!$CL360,BE$4&lt;Inputs!$CM360),(BE$4-Inputs!$CL360+1)/(Inputs!$AI360+1),0)))))))))</f>
        <v>0</v>
      </c>
      <c r="BF363" s="27">
        <f>IF(AND(Inputs!$CO360=0,BF$4&gt;=Inputs!$CM360),1,IF(AND(BF$4&gt;=Inputs!$CM360,BF$4&lt;Inputs!$CN360),1,IF(AND(BF$4=Inputs!$CN360,BF$4=Inputs!$CO360),1,IF(OR(AND(BF$4=Inputs!$CN360+1,Inputs!$CN360=Inputs!$CO360),AND(BF$4=Inputs!$CN360+2,Inputs!$CN360=Inputs!$CO360)),0,IF(BF$4=Inputs!$CN360,0.8,IF(BF$4=Inputs!$CN360+1,0.6,IF(BF$4=Inputs!$CN360+2,0.4,IF(BF$4=Inputs!$CO360,0.2,IF(AND(BF$4&gt;=Inputs!$CL360,BF$4&lt;Inputs!$CM360),(BF$4-Inputs!$CL360+1)/(Inputs!$AI360+1),0)))))))))</f>
        <v>0</v>
      </c>
      <c r="BG363" s="27">
        <f>IF(AND(Inputs!$CO360=0,BG$4&gt;=Inputs!$CM360),1,IF(AND(BG$4&gt;=Inputs!$CM360,BG$4&lt;Inputs!$CN360),1,IF(AND(BG$4=Inputs!$CN360,BG$4=Inputs!$CO360),1,IF(OR(AND(BG$4=Inputs!$CN360+1,Inputs!$CN360=Inputs!$CO360),AND(BG$4=Inputs!$CN360+2,Inputs!$CN360=Inputs!$CO360)),0,IF(BG$4=Inputs!$CN360,0.8,IF(BG$4=Inputs!$CN360+1,0.6,IF(BG$4=Inputs!$CN360+2,0.4,IF(BG$4=Inputs!$CO360,0.2,IF(AND(BG$4&gt;=Inputs!$CL360,BG$4&lt;Inputs!$CM360),(BG$4-Inputs!$CL360+1)/(Inputs!$AI360+1),0)))))))))</f>
        <v>0</v>
      </c>
      <c r="BH363" s="27">
        <f>IF(AND(Inputs!$CO360=0,BH$4&gt;=Inputs!$CM360),1,IF(AND(BH$4&gt;=Inputs!$CM360,BH$4&lt;Inputs!$CN360),1,IF(AND(BH$4=Inputs!$CN360,BH$4=Inputs!$CO360),1,IF(OR(AND(BH$4=Inputs!$CN360+1,Inputs!$CN360=Inputs!$CO360),AND(BH$4=Inputs!$CN360+2,Inputs!$CN360=Inputs!$CO360)),0,IF(BH$4=Inputs!$CN360,0.8,IF(BH$4=Inputs!$CN360+1,0.6,IF(BH$4=Inputs!$CN360+2,0.4,IF(BH$4=Inputs!$CO360,0.2,IF(AND(BH$4&gt;=Inputs!$CL360,BH$4&lt;Inputs!$CM360),(BH$4-Inputs!$CL360+1)/(Inputs!$AI360+1),0)))))))))</f>
        <v>0</v>
      </c>
      <c r="BI363" s="27">
        <f>IF(AND(Inputs!$CO360=0,BI$4&gt;=Inputs!$CM360),1,IF(AND(BI$4&gt;=Inputs!$CM360,BI$4&lt;Inputs!$CN360),1,IF(AND(BI$4=Inputs!$CN360,BI$4=Inputs!$CO360),1,IF(OR(AND(BI$4=Inputs!$CN360+1,Inputs!$CN360=Inputs!$CO360),AND(BI$4=Inputs!$CN360+2,Inputs!$CN360=Inputs!$CO360)),0,IF(BI$4=Inputs!$CN360,0.8,IF(BI$4=Inputs!$CN360+1,0.6,IF(BI$4=Inputs!$CN360+2,0.4,IF(BI$4=Inputs!$CO360,0.2,IF(AND(BI$4&gt;=Inputs!$CL360,BI$4&lt;Inputs!$CM360),(BI$4-Inputs!$CL360+1)/(Inputs!$AI360+1),0)))))))))</f>
        <v>0</v>
      </c>
      <c r="BJ363" s="27">
        <f>IF(AND(Inputs!$CO360=0,BJ$4&gt;=Inputs!$CM360),1,IF(AND(BJ$4&gt;=Inputs!$CM360,BJ$4&lt;Inputs!$CN360),1,IF(AND(BJ$4=Inputs!$CN360,BJ$4=Inputs!$CO360),1,IF(OR(AND(BJ$4=Inputs!$CN360+1,Inputs!$CN360=Inputs!$CO360),AND(BJ$4=Inputs!$CN360+2,Inputs!$CN360=Inputs!$CO360)),0,IF(BJ$4=Inputs!$CN360,0.8,IF(BJ$4=Inputs!$CN360+1,0.6,IF(BJ$4=Inputs!$CN360+2,0.4,IF(BJ$4=Inputs!$CO360,0.2,IF(AND(BJ$4&gt;=Inputs!$CL360,BJ$4&lt;Inputs!$CM360),(BJ$4-Inputs!$CL360+1)/(Inputs!$AI360+1),0)))))))))</f>
        <v>0</v>
      </c>
      <c r="BK363" s="27">
        <f>IF(AND(Inputs!$CO360=0,BK$4&gt;=Inputs!$CM360),1,IF(AND(BK$4&gt;=Inputs!$CM360,BK$4&lt;Inputs!$CN360),1,IF(AND(BK$4=Inputs!$CN360,BK$4=Inputs!$CO360),1,IF(OR(AND(BK$4=Inputs!$CN360+1,Inputs!$CN360=Inputs!$CO360),AND(BK$4=Inputs!$CN360+2,Inputs!$CN360=Inputs!$CO360)),0,IF(BK$4=Inputs!$CN360,0.8,IF(BK$4=Inputs!$CN360+1,0.6,IF(BK$4=Inputs!$CN360+2,0.4,IF(BK$4=Inputs!$CO360,0.2,IF(AND(BK$4&gt;=Inputs!$CL360,BK$4&lt;Inputs!$CM360),(BK$4-Inputs!$CL360+1)/(Inputs!$AI360+1),0)))))))))</f>
        <v>0</v>
      </c>
      <c r="BL363" s="27">
        <f>IF(AND(Inputs!$CO360=0,BL$4&gt;=Inputs!$CM360),1,IF(AND(BL$4&gt;=Inputs!$CM360,BL$4&lt;Inputs!$CN360),1,IF(AND(BL$4=Inputs!$CN360,BL$4=Inputs!$CO360),1,IF(OR(AND(BL$4=Inputs!$CN360+1,Inputs!$CN360=Inputs!$CO360),AND(BL$4=Inputs!$CN360+2,Inputs!$CN360=Inputs!$CO360)),0,IF(BL$4=Inputs!$CN360,0.8,IF(BL$4=Inputs!$CN360+1,0.6,IF(BL$4=Inputs!$CN360+2,0.4,IF(BL$4=Inputs!$CO360,0.2,IF(AND(BL$4&gt;=Inputs!$CL360,BL$4&lt;Inputs!$CM360),(BL$4-Inputs!$CL360+1)/(Inputs!$AI360+1),0)))))))))</f>
        <v>0</v>
      </c>
      <c r="BM363" s="27">
        <f>IF(AND(Inputs!$CO360=0,BM$4&gt;=Inputs!$CM360),1,IF(AND(BM$4&gt;=Inputs!$CM360,BM$4&lt;Inputs!$CN360),1,IF(AND(BM$4=Inputs!$CN360,BM$4=Inputs!$CO360),1,IF(OR(AND(BM$4=Inputs!$CN360+1,Inputs!$CN360=Inputs!$CO360),AND(BM$4=Inputs!$CN360+2,Inputs!$CN360=Inputs!$CO360)),0,IF(BM$4=Inputs!$CN360,0.8,IF(BM$4=Inputs!$CN360+1,0.6,IF(BM$4=Inputs!$CN360+2,0.4,IF(BM$4=Inputs!$CO360,0.2,IF(AND(BM$4&gt;=Inputs!$CL360,BM$4&lt;Inputs!$CM360),(BM$4-Inputs!$CL360+1)/(Inputs!$AI360+1),0)))))))))</f>
        <v>0</v>
      </c>
      <c r="BO363" s="46" t="str">
        <f>IF(Inputs!$B360="","",(ROUND(Inputs!$BC360*AJ363,0)))</f>
        <v/>
      </c>
      <c r="BP363" s="46" t="str">
        <f>IF(Inputs!$B360="","",(ROUND(Inputs!$BC360*AK363,0)))</f>
        <v/>
      </c>
      <c r="BQ363" s="46" t="str">
        <f>IF(Inputs!$B360="","",(ROUND(Inputs!$BC360*AL363,0)))</f>
        <v/>
      </c>
      <c r="BR363" s="46" t="str">
        <f>IF(Inputs!$B360="","",(ROUND(Inputs!$BC360*AM363,0)))</f>
        <v/>
      </c>
      <c r="BS363" s="46" t="str">
        <f>IF(Inputs!$B360="","",(ROUND(Inputs!$BC360*AN363,0)))</f>
        <v/>
      </c>
      <c r="BT363" s="46" t="str">
        <f>IF(Inputs!$B360="","",(ROUND(Inputs!$BC360*AO363,0)))</f>
        <v/>
      </c>
      <c r="BU363" s="46" t="str">
        <f>IF(Inputs!$B360="","",(ROUND(Inputs!$BC360*AP363,0)))</f>
        <v/>
      </c>
      <c r="BV363" s="46" t="str">
        <f>IF(Inputs!$B360="","",(ROUND(Inputs!$BC360*AQ363,0)))</f>
        <v/>
      </c>
      <c r="BW363" s="46" t="str">
        <f>IF(Inputs!$B360="","",(ROUND(Inputs!$BC360*AR363,0)))</f>
        <v/>
      </c>
      <c r="BX363" s="46" t="str">
        <f>IF(Inputs!$B360="","",(ROUND(Inputs!$BC360*AS363,0)))</f>
        <v/>
      </c>
      <c r="BY363" s="46" t="str">
        <f>IF(Inputs!$B360="","",(ROUND(Inputs!$BC360*AT363,0)))</f>
        <v/>
      </c>
      <c r="BZ363" s="46" t="str">
        <f>IF(Inputs!$B360="","",(ROUND(Inputs!$BC360*AU363,0)))</f>
        <v/>
      </c>
      <c r="CA363" s="46" t="str">
        <f>IF(Inputs!$B360="","",(ROUND(Inputs!$BC360*AV363,0)))</f>
        <v/>
      </c>
      <c r="CB363" s="46" t="str">
        <f>IF(Inputs!$B360="","",(ROUND(Inputs!$BC360*AW363,0)))</f>
        <v/>
      </c>
      <c r="CC363" s="46" t="str">
        <f>IF(Inputs!$B360="","",(ROUND(Inputs!$BC360*AX363,0)))</f>
        <v/>
      </c>
      <c r="CD363" s="46" t="str">
        <f>IF(Inputs!$B360="","",(ROUND(Inputs!$BC360*AY363,0)))</f>
        <v/>
      </c>
      <c r="CE363" s="46" t="str">
        <f>IF(Inputs!$B360="","",(ROUND(Inputs!$BC360*AZ363,0)))</f>
        <v/>
      </c>
      <c r="CF363" s="46" t="str">
        <f>IF(Inputs!$B360="","",(ROUND(Inputs!$BC360*BA363,0)))</f>
        <v/>
      </c>
      <c r="CG363" s="46" t="str">
        <f>IF(Inputs!$B360="","",(ROUND(Inputs!$BC360*BB363,0)))</f>
        <v/>
      </c>
      <c r="CH363" s="46" t="str">
        <f>IF(Inputs!$B360="","",(ROUND(Inputs!$BC360*BC363,0)))</f>
        <v/>
      </c>
      <c r="CI363" s="46" t="str">
        <f>IF(Inputs!$B360="","",(ROUND(Inputs!$BC360*BD363,0)))</f>
        <v/>
      </c>
      <c r="CJ363" s="46" t="str">
        <f>IF(Inputs!$B360="","",(ROUND(Inputs!$BC360*BE363,0)))</f>
        <v/>
      </c>
      <c r="CK363" s="46" t="str">
        <f>IF(Inputs!$B360="","",(ROUND(Inputs!$BC360*BF363,0)))</f>
        <v/>
      </c>
      <c r="CL363" s="46" t="str">
        <f>IF(Inputs!$B360="","",(ROUND(Inputs!$BC360*BG363,0)))</f>
        <v/>
      </c>
      <c r="CM363" s="46" t="str">
        <f>IF(Inputs!$B360="","",(ROUND(Inputs!$BC360*BH363,0)))</f>
        <v/>
      </c>
      <c r="CN363" s="46" t="str">
        <f>IF(Inputs!$B360="","",(ROUND(Inputs!$BC360*BI363,0)))</f>
        <v/>
      </c>
      <c r="CO363" s="46" t="str">
        <f>IF(Inputs!$B360="","",(ROUND(Inputs!$BC360*BJ363,0)))</f>
        <v/>
      </c>
      <c r="CP363" s="46" t="str">
        <f>IF(Inputs!$B360="","",(ROUND(Inputs!$BC360*BK363,0)))</f>
        <v/>
      </c>
      <c r="CQ363" s="46" t="str">
        <f>IF(Inputs!$B360="","",(ROUND(Inputs!$BC360*BL363,0)))</f>
        <v/>
      </c>
      <c r="CR363" s="46" t="str">
        <f>IF(Inputs!$B360="","",(ROUND(Inputs!$BC360*BM363,0)))</f>
        <v/>
      </c>
      <c r="CV363" s="46" t="str">
        <f>IF(A363="","",IF(AND(CV$4&lt;=Inputs!$CQ360,CV$4&gt;=Inputs!$CP360),Inputs!$AR360/(Inputs!$CQ360-Inputs!$CP360+1),0)+IF(CV$4=Inputs!$CL360,Inputs!$BD360,0))</f>
        <v/>
      </c>
      <c r="CW363" s="46" t="str">
        <f>IF(B363="","",IF(AND(CW$4&lt;=Inputs!$CQ360,CW$4&gt;=Inputs!$CP360),Inputs!$AR360/(Inputs!$CQ360-Inputs!$CP360+1),0)+IF(CW$4=Inputs!$CL360,Inputs!$BD360,0))</f>
        <v/>
      </c>
      <c r="CX363" s="46" t="str">
        <f>IF(C363="","",IF(AND(CX$4&lt;=Inputs!$CQ360,CX$4&gt;=Inputs!$CP360),Inputs!$AR360/(Inputs!$CQ360-Inputs!$CP360+1),0)+IF(CX$4=Inputs!$CL360,Inputs!$BD360,0))</f>
        <v/>
      </c>
      <c r="CY363" s="46" t="str">
        <f>IF(D363="","",IF(AND(CY$4&lt;=Inputs!$CQ360,CY$4&gt;=Inputs!$CP360),Inputs!$AR360/(Inputs!$CQ360-Inputs!$CP360+1),0)+IF(CY$4=Inputs!$CL360,Inputs!$BD360,0))</f>
        <v/>
      </c>
      <c r="CZ363" s="46" t="str">
        <f>IF(E363="","",IF(AND(CZ$4&lt;=Inputs!$CQ360,CZ$4&gt;=Inputs!$CP360),Inputs!$AR360/(Inputs!$CQ360-Inputs!$CP360+1),0)+IF(CZ$4=Inputs!$CL360,Inputs!$BD360,0))</f>
        <v/>
      </c>
      <c r="DA363" s="46" t="str">
        <f>IF(F363="","",IF(AND(DA$4&lt;=Inputs!$CQ360,DA$4&gt;=Inputs!$CP360),Inputs!$AR360/(Inputs!$CQ360-Inputs!$CP360+1),0)+IF(DA$4=Inputs!$CL360,Inputs!$BD360,0))</f>
        <v/>
      </c>
      <c r="DB363" s="46" t="str">
        <f>IF(G363="","",IF(AND(DB$4&lt;=Inputs!$CQ360,DB$4&gt;=Inputs!$CP360),Inputs!$AR360/(Inputs!$CQ360-Inputs!$CP360+1),0)+IF(DB$4=Inputs!$CL360,Inputs!$BD360,0))</f>
        <v/>
      </c>
      <c r="DC363" s="46" t="str">
        <f>IF(H363="","",IF(AND(DC$4&lt;=Inputs!$CQ360,DC$4&gt;=Inputs!$CP360),Inputs!$AR360/(Inputs!$CQ360-Inputs!$CP360+1),0)+IF(DC$4=Inputs!$CL360,Inputs!$BD360,0))</f>
        <v/>
      </c>
      <c r="DD363" s="46" t="str">
        <f>IF(I363="","",IF(AND(DD$4&lt;=Inputs!$CQ360,DD$4&gt;=Inputs!$CP360),Inputs!$AR360/(Inputs!$CQ360-Inputs!$CP360+1),0)+IF(DD$4=Inputs!$CL360,Inputs!$BD360,0))</f>
        <v/>
      </c>
      <c r="DE363" s="46" t="str">
        <f>IF(J363="","",IF(AND(DE$4&lt;=Inputs!$CQ360,DE$4&gt;=Inputs!$CP360),Inputs!$AR360/(Inputs!$CQ360-Inputs!$CP360+1),0)+IF(DE$4=Inputs!$CL360,Inputs!$BD360,0))</f>
        <v/>
      </c>
      <c r="DF363" s="46" t="str">
        <f>IF(K363="","",IF(AND(DF$4&lt;=Inputs!$CQ360,DF$4&gt;=Inputs!$CP360),Inputs!$AR360/(Inputs!$CQ360-Inputs!$CP360+1),0)+IF(DF$4=Inputs!$CL360,Inputs!$BD360,0))</f>
        <v/>
      </c>
      <c r="DG363" s="46" t="str">
        <f>IF(L363="","",IF(AND(DG$4&lt;=Inputs!$CQ360,DG$4&gt;=Inputs!$CP360),Inputs!$AR360/(Inputs!$CQ360-Inputs!$CP360+1),0)+IF(DG$4=Inputs!$CL360,Inputs!$BD360,0))</f>
        <v/>
      </c>
      <c r="DH363" s="46" t="str">
        <f>IF(M363="","",IF(AND(DH$4&lt;=Inputs!$CQ360,DH$4&gt;=Inputs!$CP360),Inputs!$AR360/(Inputs!$CQ360-Inputs!$CP360+1),0)+IF(DH$4=Inputs!$CL360,Inputs!$BD360,0))</f>
        <v/>
      </c>
      <c r="DI363" s="46" t="str">
        <f>IF(N363="","",IF(AND(DI$4&lt;=Inputs!$CQ360,DI$4&gt;=Inputs!$CP360),Inputs!$AR360/(Inputs!$CQ360-Inputs!$CP360+1),0)+IF(DI$4=Inputs!$CL360,Inputs!$BD360,0))</f>
        <v/>
      </c>
      <c r="DJ363" s="46" t="str">
        <f>IF(O363="","",IF(AND(DJ$4&lt;=Inputs!$CQ360,DJ$4&gt;=Inputs!$CP360),Inputs!$AR360/(Inputs!$CQ360-Inputs!$CP360+1),0)+IF(DJ$4=Inputs!$CL360,Inputs!$BD360,0))</f>
        <v/>
      </c>
      <c r="DK363" s="46" t="str">
        <f>IF(P363="","",IF(AND(DK$4&lt;=Inputs!$CQ360,DK$4&gt;=Inputs!$CP360),Inputs!$AR360/(Inputs!$CQ360-Inputs!$CP360+1),0)+IF(DK$4=Inputs!$CL360,Inputs!$BD360,0))</f>
        <v/>
      </c>
      <c r="DL363" s="46" t="str">
        <f>IF(Q363="","",IF(AND(DL$4&lt;=Inputs!$CQ360,DL$4&gt;=Inputs!$CP360),Inputs!$AR360/(Inputs!$CQ360-Inputs!$CP360+1),0)+IF(DL$4=Inputs!$CL360,Inputs!$BD360,0))</f>
        <v/>
      </c>
      <c r="DM363" s="46" t="str">
        <f>IF(R363="","",IF(AND(DM$4&lt;=Inputs!$CQ360,DM$4&gt;=Inputs!$CP360),Inputs!$AR360/(Inputs!$CQ360-Inputs!$CP360+1),0)+IF(DM$4=Inputs!$CL360,Inputs!$BD360,0))</f>
        <v/>
      </c>
      <c r="DN363" s="46" t="str">
        <f>IF(S363="","",IF(AND(DN$4&lt;=Inputs!$CQ360,DN$4&gt;=Inputs!$CP360),Inputs!$AR360/(Inputs!$CQ360-Inputs!$CP360+1),0)+IF(DN$4=Inputs!$CL360,Inputs!$BD360,0))</f>
        <v/>
      </c>
      <c r="DO363" s="46" t="str">
        <f>IF(T363="","",IF(AND(DO$4&lt;=Inputs!$CQ360,DO$4&gt;=Inputs!$CP360),Inputs!$AR360/(Inputs!$CQ360-Inputs!$CP360+1),0)+IF(DO$4=Inputs!$CL360,Inputs!$BD360,0))</f>
        <v/>
      </c>
      <c r="DP363" s="46" t="str">
        <f>IF(U363="","",IF(AND(DP$4&lt;=Inputs!$CQ360,DP$4&gt;=Inputs!$CP360),Inputs!$AR360/(Inputs!$CQ360-Inputs!$CP360+1),0)+IF(DP$4=Inputs!$CL360,Inputs!$BD360,0))</f>
        <v/>
      </c>
      <c r="DQ363" s="46" t="str">
        <f>IF(V363="","",IF(AND(DQ$4&lt;=Inputs!$CQ360,DQ$4&gt;=Inputs!$CP360),Inputs!$AR360/(Inputs!$CQ360-Inputs!$CP360+1),0)+IF(DQ$4=Inputs!$CL360,Inputs!$BD360,0))</f>
        <v/>
      </c>
      <c r="DR363" s="46" t="str">
        <f>IF(W363="","",IF(AND(DR$4&lt;=Inputs!$CQ360,DR$4&gt;=Inputs!$CP360),Inputs!$AR360/(Inputs!$CQ360-Inputs!$CP360+1),0)+IF(DR$4=Inputs!$CL360,Inputs!$BD360,0))</f>
        <v/>
      </c>
      <c r="DS363" s="46" t="str">
        <f>IF(X363="","",IF(AND(DS$4&lt;=Inputs!$CQ360,DS$4&gt;=Inputs!$CP360),Inputs!$AR360/(Inputs!$CQ360-Inputs!$CP360+1),0)+IF(DS$4=Inputs!$CL360,Inputs!$BD360,0))</f>
        <v/>
      </c>
      <c r="DT363" s="46" t="str">
        <f>IF(Y363="","",IF(AND(DT$4&lt;=Inputs!$CQ360,DT$4&gt;=Inputs!$CP360),Inputs!$AR360/(Inputs!$CQ360-Inputs!$CP360+1),0)+IF(DT$4=Inputs!$CL360,Inputs!$BD360,0))</f>
        <v/>
      </c>
      <c r="DU363" s="46" t="str">
        <f>IF(Z363="","",IF(AND(DU$4&lt;=Inputs!$CQ360,DU$4&gt;=Inputs!$CP360),Inputs!$AR360/(Inputs!$CQ360-Inputs!$CP360+1),0)+IF(DU$4=Inputs!$CL360,Inputs!$BD360,0))</f>
        <v/>
      </c>
      <c r="DV363" s="46" t="str">
        <f>IF(AA363="","",IF(AND(DV$4&lt;=Inputs!$CQ360,DV$4&gt;=Inputs!$CP360),Inputs!$AR360/(Inputs!$CQ360-Inputs!$CP360+1),0)+IF(DV$4=Inputs!$CL360,Inputs!$BD360,0))</f>
        <v/>
      </c>
      <c r="DW363" s="46" t="str">
        <f>IF(AB363="","",IF(AND(DW$4&lt;=Inputs!$CQ360,DW$4&gt;=Inputs!$CP360),Inputs!$AR360/(Inputs!$CQ360-Inputs!$CP360+1),0)+IF(DW$4=Inputs!$CL360,Inputs!$BD360,0))</f>
        <v/>
      </c>
      <c r="DX363" s="46" t="str">
        <f>IF(AC363="","",IF(AND(DX$4&lt;=Inputs!$CQ360,DX$4&gt;=Inputs!$CP360),Inputs!$AR360/(Inputs!$CQ360-Inputs!$CP360+1),0)+IF(DX$4=Inputs!$CL360,Inputs!$BD360,0))</f>
        <v/>
      </c>
      <c r="DY363" s="46" t="str">
        <f>IF(AD363="","",IF(AND(DY$4&lt;=Inputs!$CQ360,DY$4&gt;=Inputs!$CP360),Inputs!$AR360/(Inputs!$CQ360-Inputs!$CP360+1),0)+IF(DY$4=Inputs!$CL360,Inputs!$BD360,0))</f>
        <v/>
      </c>
      <c r="DZ363" s="46" t="str">
        <f t="shared" si="14"/>
        <v/>
      </c>
    </row>
    <row r="364" spans="1:130">
      <c r="A364" s="7" t="str">
        <f>IF(Inputs!A361="","",Inputs!A361)</f>
        <v/>
      </c>
      <c r="B364" t="str">
        <f>IF(Inputs!B361="","",Inputs!B361)</f>
        <v/>
      </c>
      <c r="C364" s="46" t="str">
        <f>IF(Inputs!$B361="","",BO364-CV364)</f>
        <v/>
      </c>
      <c r="D364" s="46" t="str">
        <f>IF(Inputs!$B361="","",BP364-CW364)</f>
        <v/>
      </c>
      <c r="E364" s="46" t="str">
        <f>IF(Inputs!$B361="","",BQ364-CX364)</f>
        <v/>
      </c>
      <c r="F364" s="46" t="str">
        <f>IF(Inputs!$B361="","",BR364-CY364)</f>
        <v/>
      </c>
      <c r="G364" s="46" t="str">
        <f>IF(Inputs!$B361="","",BS364-CZ364)</f>
        <v/>
      </c>
      <c r="H364" s="46" t="str">
        <f>IF(Inputs!$B361="","",BT364-DA364)</f>
        <v/>
      </c>
      <c r="I364" s="46" t="str">
        <f>IF(Inputs!$B361="","",BU364-DB364)</f>
        <v/>
      </c>
      <c r="J364" s="46" t="str">
        <f>IF(Inputs!$B361="","",BV364-DC364)</f>
        <v/>
      </c>
      <c r="K364" s="46" t="str">
        <f>IF(Inputs!$B361="","",BW364-DD364)</f>
        <v/>
      </c>
      <c r="L364" s="46" t="str">
        <f>IF(Inputs!$B361="","",BX364-DE364)</f>
        <v/>
      </c>
      <c r="M364" s="46" t="str">
        <f>IF(Inputs!$B361="","",BY364-DF364)</f>
        <v/>
      </c>
      <c r="N364" s="46" t="str">
        <f>IF(Inputs!$B361="","",BZ364-DG364)</f>
        <v/>
      </c>
      <c r="O364" s="46" t="str">
        <f>IF(Inputs!$B361="","",CA364-DH364)</f>
        <v/>
      </c>
      <c r="P364" s="46" t="str">
        <f>IF(Inputs!$B361="","",CB364-DI364)</f>
        <v/>
      </c>
      <c r="Q364" s="46" t="str">
        <f>IF(Inputs!$B361="","",CC364-DJ364)</f>
        <v/>
      </c>
      <c r="R364" s="46" t="str">
        <f>IF(Inputs!$B361="","",CD364-DK364)</f>
        <v/>
      </c>
      <c r="S364" s="46" t="str">
        <f>IF(Inputs!$B361="","",CE364-DL364)</f>
        <v/>
      </c>
      <c r="T364" s="46" t="str">
        <f>IF(Inputs!$B361="","",CF364-DM364)</f>
        <v/>
      </c>
      <c r="U364" s="46" t="str">
        <f>IF(Inputs!$B361="","",CG364-DN364)</f>
        <v/>
      </c>
      <c r="V364" s="46" t="str">
        <f>IF(Inputs!$B361="","",CH364-DO364)</f>
        <v/>
      </c>
      <c r="W364" s="46" t="str">
        <f>IF(Inputs!$B361="","",CI364-DP364)</f>
        <v/>
      </c>
      <c r="X364" s="46" t="str">
        <f>IF(Inputs!$B361="","",CJ364-DQ364)</f>
        <v/>
      </c>
      <c r="Y364" s="46" t="str">
        <f>IF(Inputs!$B361="","",CK364-DR364)</f>
        <v/>
      </c>
      <c r="Z364" s="46" t="str">
        <f>IF(Inputs!$B361="","",CL364-DS364)</f>
        <v/>
      </c>
      <c r="AA364" s="46" t="str">
        <f>IF(Inputs!$B361="","",CM364-DT364)</f>
        <v/>
      </c>
      <c r="AB364" s="46" t="str">
        <f>IF(Inputs!$B361="","",CN364-DU364)</f>
        <v/>
      </c>
      <c r="AC364" s="46" t="str">
        <f>IF(Inputs!$B361="","",CO364-DV364)</f>
        <v/>
      </c>
      <c r="AD364" s="46" t="str">
        <f>IF(Inputs!$B361="","",CP364-DW364)</f>
        <v/>
      </c>
      <c r="AE364" s="46" t="str">
        <f>IF(Inputs!$B361="","",CQ364-DX364)</f>
        <v/>
      </c>
      <c r="AF364" s="46" t="str">
        <f>IF(Inputs!$B361="","",CR364-DY364)</f>
        <v/>
      </c>
      <c r="AG364" s="50" t="str">
        <f t="shared" si="15"/>
        <v/>
      </c>
      <c r="AH364" s="50"/>
      <c r="AJ364" s="27">
        <f>IF(AND(Inputs!$CO361=0,AJ$4&gt;=Inputs!$CM361),1,IF(AND(AJ$4&gt;=Inputs!$CM361,AJ$4&lt;Inputs!$CN361),1,IF(AND(AJ$4=Inputs!$CN361,AJ$4=Inputs!$CO361),1,IF(OR(AND(AJ$4=Inputs!$CN361+1,Inputs!$CN361=Inputs!$CO361),AND(AJ$4=Inputs!$CN361+2,Inputs!$CN361=Inputs!$CO361)),0,IF(AJ$4=Inputs!$CN361,0.8,IF(AJ$4=Inputs!$CN361+1,0.6,IF(AJ$4=Inputs!$CN361+2,0.4,IF(AJ$4=Inputs!$CO361,0.2,IF(AND(AJ$4&gt;=Inputs!$CL361,AJ$4&lt;Inputs!$CM361),(AJ$4-Inputs!$CL361+1)/(Inputs!$AI361+1),0)))))))))</f>
        <v>0</v>
      </c>
      <c r="AK364" s="27">
        <f>IF(AND(Inputs!$CO361=0,AK$4&gt;=Inputs!$CM361),1,IF(AND(AK$4&gt;=Inputs!$CM361,AK$4&lt;Inputs!$CN361),1,IF(AND(AK$4=Inputs!$CN361,AK$4=Inputs!$CO361),1,IF(OR(AND(AK$4=Inputs!$CN361+1,Inputs!$CN361=Inputs!$CO361),AND(AK$4=Inputs!$CN361+2,Inputs!$CN361=Inputs!$CO361)),0,IF(AK$4=Inputs!$CN361,0.8,IF(AK$4=Inputs!$CN361+1,0.6,IF(AK$4=Inputs!$CN361+2,0.4,IF(AK$4=Inputs!$CO361,0.2,IF(AND(AK$4&gt;=Inputs!$CL361,AK$4&lt;Inputs!$CM361),(AK$4-Inputs!$CL361+1)/(Inputs!$AI361+1),0)))))))))</f>
        <v>0</v>
      </c>
      <c r="AL364" s="27">
        <f>IF(AND(Inputs!$CO361=0,AL$4&gt;=Inputs!$CM361),1,IF(AND(AL$4&gt;=Inputs!$CM361,AL$4&lt;Inputs!$CN361),1,IF(AND(AL$4=Inputs!$CN361,AL$4=Inputs!$CO361),1,IF(OR(AND(AL$4=Inputs!$CN361+1,Inputs!$CN361=Inputs!$CO361),AND(AL$4=Inputs!$CN361+2,Inputs!$CN361=Inputs!$CO361)),0,IF(AL$4=Inputs!$CN361,0.8,IF(AL$4=Inputs!$CN361+1,0.6,IF(AL$4=Inputs!$CN361+2,0.4,IF(AL$4=Inputs!$CO361,0.2,IF(AND(AL$4&gt;=Inputs!$CL361,AL$4&lt;Inputs!$CM361),(AL$4-Inputs!$CL361+1)/(Inputs!$AI361+1),0)))))))))</f>
        <v>0</v>
      </c>
      <c r="AM364" s="27">
        <f>IF(AND(Inputs!$CO361=0,AM$4&gt;=Inputs!$CM361),1,IF(AND(AM$4&gt;=Inputs!$CM361,AM$4&lt;Inputs!$CN361),1,IF(AND(AM$4=Inputs!$CN361,AM$4=Inputs!$CO361),1,IF(OR(AND(AM$4=Inputs!$CN361+1,Inputs!$CN361=Inputs!$CO361),AND(AM$4=Inputs!$CN361+2,Inputs!$CN361=Inputs!$CO361)),0,IF(AM$4=Inputs!$CN361,0.8,IF(AM$4=Inputs!$CN361+1,0.6,IF(AM$4=Inputs!$CN361+2,0.4,IF(AM$4=Inputs!$CO361,0.2,IF(AND(AM$4&gt;=Inputs!$CL361,AM$4&lt;Inputs!$CM361),(AM$4-Inputs!$CL361+1)/(Inputs!$AI361+1),0)))))))))</f>
        <v>0</v>
      </c>
      <c r="AN364" s="27">
        <f>IF(AND(Inputs!$CO361=0,AN$4&gt;=Inputs!$CM361),1,IF(AND(AN$4&gt;=Inputs!$CM361,AN$4&lt;Inputs!$CN361),1,IF(AND(AN$4=Inputs!$CN361,AN$4=Inputs!$CO361),1,IF(OR(AND(AN$4=Inputs!$CN361+1,Inputs!$CN361=Inputs!$CO361),AND(AN$4=Inputs!$CN361+2,Inputs!$CN361=Inputs!$CO361)),0,IF(AN$4=Inputs!$CN361,0.8,IF(AN$4=Inputs!$CN361+1,0.6,IF(AN$4=Inputs!$CN361+2,0.4,IF(AN$4=Inputs!$CO361,0.2,IF(AND(AN$4&gt;=Inputs!$CL361,AN$4&lt;Inputs!$CM361),(AN$4-Inputs!$CL361+1)/(Inputs!$AI361+1),0)))))))))</f>
        <v>0</v>
      </c>
      <c r="AO364" s="27">
        <f>IF(AND(Inputs!$CO361=0,AO$4&gt;=Inputs!$CM361),1,IF(AND(AO$4&gt;=Inputs!$CM361,AO$4&lt;Inputs!$CN361),1,IF(AND(AO$4=Inputs!$CN361,AO$4=Inputs!$CO361),1,IF(OR(AND(AO$4=Inputs!$CN361+1,Inputs!$CN361=Inputs!$CO361),AND(AO$4=Inputs!$CN361+2,Inputs!$CN361=Inputs!$CO361)),0,IF(AO$4=Inputs!$CN361,0.8,IF(AO$4=Inputs!$CN361+1,0.6,IF(AO$4=Inputs!$CN361+2,0.4,IF(AO$4=Inputs!$CO361,0.2,IF(AND(AO$4&gt;=Inputs!$CL361,AO$4&lt;Inputs!$CM361),(AO$4-Inputs!$CL361+1)/(Inputs!$AI361+1),0)))))))))</f>
        <v>0</v>
      </c>
      <c r="AP364" s="27">
        <f>IF(AND(Inputs!$CO361=0,AP$4&gt;=Inputs!$CM361),1,IF(AND(AP$4&gt;=Inputs!$CM361,AP$4&lt;Inputs!$CN361),1,IF(AND(AP$4=Inputs!$CN361,AP$4=Inputs!$CO361),1,IF(OR(AND(AP$4=Inputs!$CN361+1,Inputs!$CN361=Inputs!$CO361),AND(AP$4=Inputs!$CN361+2,Inputs!$CN361=Inputs!$CO361)),0,IF(AP$4=Inputs!$CN361,0.8,IF(AP$4=Inputs!$CN361+1,0.6,IF(AP$4=Inputs!$CN361+2,0.4,IF(AP$4=Inputs!$CO361,0.2,IF(AND(AP$4&gt;=Inputs!$CL361,AP$4&lt;Inputs!$CM361),(AP$4-Inputs!$CL361+1)/(Inputs!$AI361+1),0)))))))))</f>
        <v>0</v>
      </c>
      <c r="AQ364" s="27">
        <f>IF(AND(Inputs!$CO361=0,AQ$4&gt;=Inputs!$CM361),1,IF(AND(AQ$4&gt;=Inputs!$CM361,AQ$4&lt;Inputs!$CN361),1,IF(AND(AQ$4=Inputs!$CN361,AQ$4=Inputs!$CO361),1,IF(OR(AND(AQ$4=Inputs!$CN361+1,Inputs!$CN361=Inputs!$CO361),AND(AQ$4=Inputs!$CN361+2,Inputs!$CN361=Inputs!$CO361)),0,IF(AQ$4=Inputs!$CN361,0.8,IF(AQ$4=Inputs!$CN361+1,0.6,IF(AQ$4=Inputs!$CN361+2,0.4,IF(AQ$4=Inputs!$CO361,0.2,IF(AND(AQ$4&gt;=Inputs!$CL361,AQ$4&lt;Inputs!$CM361),(AQ$4-Inputs!$CL361+1)/(Inputs!$AI361+1),0)))))))))</f>
        <v>0</v>
      </c>
      <c r="AR364" s="27">
        <f>IF(AND(Inputs!$CO361=0,AR$4&gt;=Inputs!$CM361),1,IF(AND(AR$4&gt;=Inputs!$CM361,AR$4&lt;Inputs!$CN361),1,IF(AND(AR$4=Inputs!$CN361,AR$4=Inputs!$CO361),1,IF(OR(AND(AR$4=Inputs!$CN361+1,Inputs!$CN361=Inputs!$CO361),AND(AR$4=Inputs!$CN361+2,Inputs!$CN361=Inputs!$CO361)),0,IF(AR$4=Inputs!$CN361,0.8,IF(AR$4=Inputs!$CN361+1,0.6,IF(AR$4=Inputs!$CN361+2,0.4,IF(AR$4=Inputs!$CO361,0.2,IF(AND(AR$4&gt;=Inputs!$CL361,AR$4&lt;Inputs!$CM361),(AR$4-Inputs!$CL361+1)/(Inputs!$AI361+1),0)))))))))</f>
        <v>0</v>
      </c>
      <c r="AS364" s="27">
        <f>IF(AND(Inputs!$CO361=0,AS$4&gt;=Inputs!$CM361),1,IF(AND(AS$4&gt;=Inputs!$CM361,AS$4&lt;Inputs!$CN361),1,IF(AND(AS$4=Inputs!$CN361,AS$4=Inputs!$CO361),1,IF(OR(AND(AS$4=Inputs!$CN361+1,Inputs!$CN361=Inputs!$CO361),AND(AS$4=Inputs!$CN361+2,Inputs!$CN361=Inputs!$CO361)),0,IF(AS$4=Inputs!$CN361,0.8,IF(AS$4=Inputs!$CN361+1,0.6,IF(AS$4=Inputs!$CN361+2,0.4,IF(AS$4=Inputs!$CO361,0.2,IF(AND(AS$4&gt;=Inputs!$CL361,AS$4&lt;Inputs!$CM361),(AS$4-Inputs!$CL361+1)/(Inputs!$AI361+1),0)))))))))</f>
        <v>0</v>
      </c>
      <c r="AT364" s="27">
        <f>IF(AND(Inputs!$CO361=0,AT$4&gt;=Inputs!$CM361),1,IF(AND(AT$4&gt;=Inputs!$CM361,AT$4&lt;Inputs!$CN361),1,IF(AND(AT$4=Inputs!$CN361,AT$4=Inputs!$CO361),1,IF(OR(AND(AT$4=Inputs!$CN361+1,Inputs!$CN361=Inputs!$CO361),AND(AT$4=Inputs!$CN361+2,Inputs!$CN361=Inputs!$CO361)),0,IF(AT$4=Inputs!$CN361,0.8,IF(AT$4=Inputs!$CN361+1,0.6,IF(AT$4=Inputs!$CN361+2,0.4,IF(AT$4=Inputs!$CO361,0.2,IF(AND(AT$4&gt;=Inputs!$CL361,AT$4&lt;Inputs!$CM361),(AT$4-Inputs!$CL361+1)/(Inputs!$AI361+1),0)))))))))</f>
        <v>0</v>
      </c>
      <c r="AU364" s="27">
        <f>IF(AND(Inputs!$CO361=0,AU$4&gt;=Inputs!$CM361),1,IF(AND(AU$4&gt;=Inputs!$CM361,AU$4&lt;Inputs!$CN361),1,IF(AND(AU$4=Inputs!$CN361,AU$4=Inputs!$CO361),1,IF(OR(AND(AU$4=Inputs!$CN361+1,Inputs!$CN361=Inputs!$CO361),AND(AU$4=Inputs!$CN361+2,Inputs!$CN361=Inputs!$CO361)),0,IF(AU$4=Inputs!$CN361,0.8,IF(AU$4=Inputs!$CN361+1,0.6,IF(AU$4=Inputs!$CN361+2,0.4,IF(AU$4=Inputs!$CO361,0.2,IF(AND(AU$4&gt;=Inputs!$CL361,AU$4&lt;Inputs!$CM361),(AU$4-Inputs!$CL361+1)/(Inputs!$AI361+1),0)))))))))</f>
        <v>0</v>
      </c>
      <c r="AV364" s="27">
        <f>IF(AND(Inputs!$CO361=0,AV$4&gt;=Inputs!$CM361),1,IF(AND(AV$4&gt;=Inputs!$CM361,AV$4&lt;Inputs!$CN361),1,IF(AND(AV$4=Inputs!$CN361,AV$4=Inputs!$CO361),1,IF(OR(AND(AV$4=Inputs!$CN361+1,Inputs!$CN361=Inputs!$CO361),AND(AV$4=Inputs!$CN361+2,Inputs!$CN361=Inputs!$CO361)),0,IF(AV$4=Inputs!$CN361,0.8,IF(AV$4=Inputs!$CN361+1,0.6,IF(AV$4=Inputs!$CN361+2,0.4,IF(AV$4=Inputs!$CO361,0.2,IF(AND(AV$4&gt;=Inputs!$CL361,AV$4&lt;Inputs!$CM361),(AV$4-Inputs!$CL361+1)/(Inputs!$AI361+1),0)))))))))</f>
        <v>0</v>
      </c>
      <c r="AW364" s="27">
        <f>IF(AND(Inputs!$CO361=0,AW$4&gt;=Inputs!$CM361),1,IF(AND(AW$4&gt;=Inputs!$CM361,AW$4&lt;Inputs!$CN361),1,IF(AND(AW$4=Inputs!$CN361,AW$4=Inputs!$CO361),1,IF(OR(AND(AW$4=Inputs!$CN361+1,Inputs!$CN361=Inputs!$CO361),AND(AW$4=Inputs!$CN361+2,Inputs!$CN361=Inputs!$CO361)),0,IF(AW$4=Inputs!$CN361,0.8,IF(AW$4=Inputs!$CN361+1,0.6,IF(AW$4=Inputs!$CN361+2,0.4,IF(AW$4=Inputs!$CO361,0.2,IF(AND(AW$4&gt;=Inputs!$CL361,AW$4&lt;Inputs!$CM361),(AW$4-Inputs!$CL361+1)/(Inputs!$AI361+1),0)))))))))</f>
        <v>0</v>
      </c>
      <c r="AX364" s="27">
        <f>IF(AND(Inputs!$CO361=0,AX$4&gt;=Inputs!$CM361),1,IF(AND(AX$4&gt;=Inputs!$CM361,AX$4&lt;Inputs!$CN361),1,IF(AND(AX$4=Inputs!$CN361,AX$4=Inputs!$CO361),1,IF(OR(AND(AX$4=Inputs!$CN361+1,Inputs!$CN361=Inputs!$CO361),AND(AX$4=Inputs!$CN361+2,Inputs!$CN361=Inputs!$CO361)),0,IF(AX$4=Inputs!$CN361,0.8,IF(AX$4=Inputs!$CN361+1,0.6,IF(AX$4=Inputs!$CN361+2,0.4,IF(AX$4=Inputs!$CO361,0.2,IF(AND(AX$4&gt;=Inputs!$CL361,AX$4&lt;Inputs!$CM361),(AX$4-Inputs!$CL361+1)/(Inputs!$AI361+1),0)))))))))</f>
        <v>0</v>
      </c>
      <c r="AY364" s="27">
        <f>IF(AND(Inputs!$CO361=0,AY$4&gt;=Inputs!$CM361),1,IF(AND(AY$4&gt;=Inputs!$CM361,AY$4&lt;Inputs!$CN361),1,IF(AND(AY$4=Inputs!$CN361,AY$4=Inputs!$CO361),1,IF(OR(AND(AY$4=Inputs!$CN361+1,Inputs!$CN361=Inputs!$CO361),AND(AY$4=Inputs!$CN361+2,Inputs!$CN361=Inputs!$CO361)),0,IF(AY$4=Inputs!$CN361,0.8,IF(AY$4=Inputs!$CN361+1,0.6,IF(AY$4=Inputs!$CN361+2,0.4,IF(AY$4=Inputs!$CO361,0.2,IF(AND(AY$4&gt;=Inputs!$CL361,AY$4&lt;Inputs!$CM361),(AY$4-Inputs!$CL361+1)/(Inputs!$AI361+1),0)))))))))</f>
        <v>0</v>
      </c>
      <c r="AZ364" s="27">
        <f>IF(AND(Inputs!$CO361=0,AZ$4&gt;=Inputs!$CM361),1,IF(AND(AZ$4&gt;=Inputs!$CM361,AZ$4&lt;Inputs!$CN361),1,IF(AND(AZ$4=Inputs!$CN361,AZ$4=Inputs!$CO361),1,IF(OR(AND(AZ$4=Inputs!$CN361+1,Inputs!$CN361=Inputs!$CO361),AND(AZ$4=Inputs!$CN361+2,Inputs!$CN361=Inputs!$CO361)),0,IF(AZ$4=Inputs!$CN361,0.8,IF(AZ$4=Inputs!$CN361+1,0.6,IF(AZ$4=Inputs!$CN361+2,0.4,IF(AZ$4=Inputs!$CO361,0.2,IF(AND(AZ$4&gt;=Inputs!$CL361,AZ$4&lt;Inputs!$CM361),(AZ$4-Inputs!$CL361+1)/(Inputs!$AI361+1),0)))))))))</f>
        <v>0</v>
      </c>
      <c r="BA364" s="27">
        <f>IF(AND(Inputs!$CO361=0,BA$4&gt;=Inputs!$CM361),1,IF(AND(BA$4&gt;=Inputs!$CM361,BA$4&lt;Inputs!$CN361),1,IF(AND(BA$4=Inputs!$CN361,BA$4=Inputs!$CO361),1,IF(OR(AND(BA$4=Inputs!$CN361+1,Inputs!$CN361=Inputs!$CO361),AND(BA$4=Inputs!$CN361+2,Inputs!$CN361=Inputs!$CO361)),0,IF(BA$4=Inputs!$CN361,0.8,IF(BA$4=Inputs!$CN361+1,0.6,IF(BA$4=Inputs!$CN361+2,0.4,IF(BA$4=Inputs!$CO361,0.2,IF(AND(BA$4&gt;=Inputs!$CL361,BA$4&lt;Inputs!$CM361),(BA$4-Inputs!$CL361+1)/(Inputs!$AI361+1),0)))))))))</f>
        <v>0</v>
      </c>
      <c r="BB364" s="27">
        <f>IF(AND(Inputs!$CO361=0,BB$4&gt;=Inputs!$CM361),1,IF(AND(BB$4&gt;=Inputs!$CM361,BB$4&lt;Inputs!$CN361),1,IF(AND(BB$4=Inputs!$CN361,BB$4=Inputs!$CO361),1,IF(OR(AND(BB$4=Inputs!$CN361+1,Inputs!$CN361=Inputs!$CO361),AND(BB$4=Inputs!$CN361+2,Inputs!$CN361=Inputs!$CO361)),0,IF(BB$4=Inputs!$CN361,0.8,IF(BB$4=Inputs!$CN361+1,0.6,IF(BB$4=Inputs!$CN361+2,0.4,IF(BB$4=Inputs!$CO361,0.2,IF(AND(BB$4&gt;=Inputs!$CL361,BB$4&lt;Inputs!$CM361),(BB$4-Inputs!$CL361+1)/(Inputs!$AI361+1),0)))))))))</f>
        <v>0</v>
      </c>
      <c r="BC364" s="27">
        <f>IF(AND(Inputs!$CO361=0,BC$4&gt;=Inputs!$CM361),1,IF(AND(BC$4&gt;=Inputs!$CM361,BC$4&lt;Inputs!$CN361),1,IF(AND(BC$4=Inputs!$CN361,BC$4=Inputs!$CO361),1,IF(OR(AND(BC$4=Inputs!$CN361+1,Inputs!$CN361=Inputs!$CO361),AND(BC$4=Inputs!$CN361+2,Inputs!$CN361=Inputs!$CO361)),0,IF(BC$4=Inputs!$CN361,0.8,IF(BC$4=Inputs!$CN361+1,0.6,IF(BC$4=Inputs!$CN361+2,0.4,IF(BC$4=Inputs!$CO361,0.2,IF(AND(BC$4&gt;=Inputs!$CL361,BC$4&lt;Inputs!$CM361),(BC$4-Inputs!$CL361+1)/(Inputs!$AI361+1),0)))))))))</f>
        <v>0</v>
      </c>
      <c r="BD364" s="27">
        <f>IF(AND(Inputs!$CO361=0,BD$4&gt;=Inputs!$CM361),1,IF(AND(BD$4&gt;=Inputs!$CM361,BD$4&lt;Inputs!$CN361),1,IF(AND(BD$4=Inputs!$CN361,BD$4=Inputs!$CO361),1,IF(OR(AND(BD$4=Inputs!$CN361+1,Inputs!$CN361=Inputs!$CO361),AND(BD$4=Inputs!$CN361+2,Inputs!$CN361=Inputs!$CO361)),0,IF(BD$4=Inputs!$CN361,0.8,IF(BD$4=Inputs!$CN361+1,0.6,IF(BD$4=Inputs!$CN361+2,0.4,IF(BD$4=Inputs!$CO361,0.2,IF(AND(BD$4&gt;=Inputs!$CL361,BD$4&lt;Inputs!$CM361),(BD$4-Inputs!$CL361+1)/(Inputs!$AI361+1),0)))))))))</f>
        <v>0</v>
      </c>
      <c r="BE364" s="27">
        <f>IF(AND(Inputs!$CO361=0,BE$4&gt;=Inputs!$CM361),1,IF(AND(BE$4&gt;=Inputs!$CM361,BE$4&lt;Inputs!$CN361),1,IF(AND(BE$4=Inputs!$CN361,BE$4=Inputs!$CO361),1,IF(OR(AND(BE$4=Inputs!$CN361+1,Inputs!$CN361=Inputs!$CO361),AND(BE$4=Inputs!$CN361+2,Inputs!$CN361=Inputs!$CO361)),0,IF(BE$4=Inputs!$CN361,0.8,IF(BE$4=Inputs!$CN361+1,0.6,IF(BE$4=Inputs!$CN361+2,0.4,IF(BE$4=Inputs!$CO361,0.2,IF(AND(BE$4&gt;=Inputs!$CL361,BE$4&lt;Inputs!$CM361),(BE$4-Inputs!$CL361+1)/(Inputs!$AI361+1),0)))))))))</f>
        <v>0</v>
      </c>
      <c r="BF364" s="27">
        <f>IF(AND(Inputs!$CO361=0,BF$4&gt;=Inputs!$CM361),1,IF(AND(BF$4&gt;=Inputs!$CM361,BF$4&lt;Inputs!$CN361),1,IF(AND(BF$4=Inputs!$CN361,BF$4=Inputs!$CO361),1,IF(OR(AND(BF$4=Inputs!$CN361+1,Inputs!$CN361=Inputs!$CO361),AND(BF$4=Inputs!$CN361+2,Inputs!$CN361=Inputs!$CO361)),0,IF(BF$4=Inputs!$CN361,0.8,IF(BF$4=Inputs!$CN361+1,0.6,IF(BF$4=Inputs!$CN361+2,0.4,IF(BF$4=Inputs!$CO361,0.2,IF(AND(BF$4&gt;=Inputs!$CL361,BF$4&lt;Inputs!$CM361),(BF$4-Inputs!$CL361+1)/(Inputs!$AI361+1),0)))))))))</f>
        <v>0</v>
      </c>
      <c r="BG364" s="27">
        <f>IF(AND(Inputs!$CO361=0,BG$4&gt;=Inputs!$CM361),1,IF(AND(BG$4&gt;=Inputs!$CM361,BG$4&lt;Inputs!$CN361),1,IF(AND(BG$4=Inputs!$CN361,BG$4=Inputs!$CO361),1,IF(OR(AND(BG$4=Inputs!$CN361+1,Inputs!$CN361=Inputs!$CO361),AND(BG$4=Inputs!$CN361+2,Inputs!$CN361=Inputs!$CO361)),0,IF(BG$4=Inputs!$CN361,0.8,IF(BG$4=Inputs!$CN361+1,0.6,IF(BG$4=Inputs!$CN361+2,0.4,IF(BG$4=Inputs!$CO361,0.2,IF(AND(BG$4&gt;=Inputs!$CL361,BG$4&lt;Inputs!$CM361),(BG$4-Inputs!$CL361+1)/(Inputs!$AI361+1),0)))))))))</f>
        <v>0</v>
      </c>
      <c r="BH364" s="27">
        <f>IF(AND(Inputs!$CO361=0,BH$4&gt;=Inputs!$CM361),1,IF(AND(BH$4&gt;=Inputs!$CM361,BH$4&lt;Inputs!$CN361),1,IF(AND(BH$4=Inputs!$CN361,BH$4=Inputs!$CO361),1,IF(OR(AND(BH$4=Inputs!$CN361+1,Inputs!$CN361=Inputs!$CO361),AND(BH$4=Inputs!$CN361+2,Inputs!$CN361=Inputs!$CO361)),0,IF(BH$4=Inputs!$CN361,0.8,IF(BH$4=Inputs!$CN361+1,0.6,IF(BH$4=Inputs!$CN361+2,0.4,IF(BH$4=Inputs!$CO361,0.2,IF(AND(BH$4&gt;=Inputs!$CL361,BH$4&lt;Inputs!$CM361),(BH$4-Inputs!$CL361+1)/(Inputs!$AI361+1),0)))))))))</f>
        <v>0</v>
      </c>
      <c r="BI364" s="27">
        <f>IF(AND(Inputs!$CO361=0,BI$4&gt;=Inputs!$CM361),1,IF(AND(BI$4&gt;=Inputs!$CM361,BI$4&lt;Inputs!$CN361),1,IF(AND(BI$4=Inputs!$CN361,BI$4=Inputs!$CO361),1,IF(OR(AND(BI$4=Inputs!$CN361+1,Inputs!$CN361=Inputs!$CO361),AND(BI$4=Inputs!$CN361+2,Inputs!$CN361=Inputs!$CO361)),0,IF(BI$4=Inputs!$CN361,0.8,IF(BI$4=Inputs!$CN361+1,0.6,IF(BI$4=Inputs!$CN361+2,0.4,IF(BI$4=Inputs!$CO361,0.2,IF(AND(BI$4&gt;=Inputs!$CL361,BI$4&lt;Inputs!$CM361),(BI$4-Inputs!$CL361+1)/(Inputs!$AI361+1),0)))))))))</f>
        <v>0</v>
      </c>
      <c r="BJ364" s="27">
        <f>IF(AND(Inputs!$CO361=0,BJ$4&gt;=Inputs!$CM361),1,IF(AND(BJ$4&gt;=Inputs!$CM361,BJ$4&lt;Inputs!$CN361),1,IF(AND(BJ$4=Inputs!$CN361,BJ$4=Inputs!$CO361),1,IF(OR(AND(BJ$4=Inputs!$CN361+1,Inputs!$CN361=Inputs!$CO361),AND(BJ$4=Inputs!$CN361+2,Inputs!$CN361=Inputs!$CO361)),0,IF(BJ$4=Inputs!$CN361,0.8,IF(BJ$4=Inputs!$CN361+1,0.6,IF(BJ$4=Inputs!$CN361+2,0.4,IF(BJ$4=Inputs!$CO361,0.2,IF(AND(BJ$4&gt;=Inputs!$CL361,BJ$4&lt;Inputs!$CM361),(BJ$4-Inputs!$CL361+1)/(Inputs!$AI361+1),0)))))))))</f>
        <v>0</v>
      </c>
      <c r="BK364" s="27">
        <f>IF(AND(Inputs!$CO361=0,BK$4&gt;=Inputs!$CM361),1,IF(AND(BK$4&gt;=Inputs!$CM361,BK$4&lt;Inputs!$CN361),1,IF(AND(BK$4=Inputs!$CN361,BK$4=Inputs!$CO361),1,IF(OR(AND(BK$4=Inputs!$CN361+1,Inputs!$CN361=Inputs!$CO361),AND(BK$4=Inputs!$CN361+2,Inputs!$CN361=Inputs!$CO361)),0,IF(BK$4=Inputs!$CN361,0.8,IF(BK$4=Inputs!$CN361+1,0.6,IF(BK$4=Inputs!$CN361+2,0.4,IF(BK$4=Inputs!$CO361,0.2,IF(AND(BK$4&gt;=Inputs!$CL361,BK$4&lt;Inputs!$CM361),(BK$4-Inputs!$CL361+1)/(Inputs!$AI361+1),0)))))))))</f>
        <v>0</v>
      </c>
      <c r="BL364" s="27">
        <f>IF(AND(Inputs!$CO361=0,BL$4&gt;=Inputs!$CM361),1,IF(AND(BL$4&gt;=Inputs!$CM361,BL$4&lt;Inputs!$CN361),1,IF(AND(BL$4=Inputs!$CN361,BL$4=Inputs!$CO361),1,IF(OR(AND(BL$4=Inputs!$CN361+1,Inputs!$CN361=Inputs!$CO361),AND(BL$4=Inputs!$CN361+2,Inputs!$CN361=Inputs!$CO361)),0,IF(BL$4=Inputs!$CN361,0.8,IF(BL$4=Inputs!$CN361+1,0.6,IF(BL$4=Inputs!$CN361+2,0.4,IF(BL$4=Inputs!$CO361,0.2,IF(AND(BL$4&gt;=Inputs!$CL361,BL$4&lt;Inputs!$CM361),(BL$4-Inputs!$CL361+1)/(Inputs!$AI361+1),0)))))))))</f>
        <v>0</v>
      </c>
      <c r="BM364" s="27">
        <f>IF(AND(Inputs!$CO361=0,BM$4&gt;=Inputs!$CM361),1,IF(AND(BM$4&gt;=Inputs!$CM361,BM$4&lt;Inputs!$CN361),1,IF(AND(BM$4=Inputs!$CN361,BM$4=Inputs!$CO361),1,IF(OR(AND(BM$4=Inputs!$CN361+1,Inputs!$CN361=Inputs!$CO361),AND(BM$4=Inputs!$CN361+2,Inputs!$CN361=Inputs!$CO361)),0,IF(BM$4=Inputs!$CN361,0.8,IF(BM$4=Inputs!$CN361+1,0.6,IF(BM$4=Inputs!$CN361+2,0.4,IF(BM$4=Inputs!$CO361,0.2,IF(AND(BM$4&gt;=Inputs!$CL361,BM$4&lt;Inputs!$CM361),(BM$4-Inputs!$CL361+1)/(Inputs!$AI361+1),0)))))))))</f>
        <v>0</v>
      </c>
      <c r="BO364" s="46" t="str">
        <f>IF(Inputs!$B361="","",(ROUND(Inputs!$BC361*AJ364,0)))</f>
        <v/>
      </c>
      <c r="BP364" s="46" t="str">
        <f>IF(Inputs!$B361="","",(ROUND(Inputs!$BC361*AK364,0)))</f>
        <v/>
      </c>
      <c r="BQ364" s="46" t="str">
        <f>IF(Inputs!$B361="","",(ROUND(Inputs!$BC361*AL364,0)))</f>
        <v/>
      </c>
      <c r="BR364" s="46" t="str">
        <f>IF(Inputs!$B361="","",(ROUND(Inputs!$BC361*AM364,0)))</f>
        <v/>
      </c>
      <c r="BS364" s="46" t="str">
        <f>IF(Inputs!$B361="","",(ROUND(Inputs!$BC361*AN364,0)))</f>
        <v/>
      </c>
      <c r="BT364" s="46" t="str">
        <f>IF(Inputs!$B361="","",(ROUND(Inputs!$BC361*AO364,0)))</f>
        <v/>
      </c>
      <c r="BU364" s="46" t="str">
        <f>IF(Inputs!$B361="","",(ROUND(Inputs!$BC361*AP364,0)))</f>
        <v/>
      </c>
      <c r="BV364" s="46" t="str">
        <f>IF(Inputs!$B361="","",(ROUND(Inputs!$BC361*AQ364,0)))</f>
        <v/>
      </c>
      <c r="BW364" s="46" t="str">
        <f>IF(Inputs!$B361="","",(ROUND(Inputs!$BC361*AR364,0)))</f>
        <v/>
      </c>
      <c r="BX364" s="46" t="str">
        <f>IF(Inputs!$B361="","",(ROUND(Inputs!$BC361*AS364,0)))</f>
        <v/>
      </c>
      <c r="BY364" s="46" t="str">
        <f>IF(Inputs!$B361="","",(ROUND(Inputs!$BC361*AT364,0)))</f>
        <v/>
      </c>
      <c r="BZ364" s="46" t="str">
        <f>IF(Inputs!$B361="","",(ROUND(Inputs!$BC361*AU364,0)))</f>
        <v/>
      </c>
      <c r="CA364" s="46" t="str">
        <f>IF(Inputs!$B361="","",(ROUND(Inputs!$BC361*AV364,0)))</f>
        <v/>
      </c>
      <c r="CB364" s="46" t="str">
        <f>IF(Inputs!$B361="","",(ROUND(Inputs!$BC361*AW364,0)))</f>
        <v/>
      </c>
      <c r="CC364" s="46" t="str">
        <f>IF(Inputs!$B361="","",(ROUND(Inputs!$BC361*AX364,0)))</f>
        <v/>
      </c>
      <c r="CD364" s="46" t="str">
        <f>IF(Inputs!$B361="","",(ROUND(Inputs!$BC361*AY364,0)))</f>
        <v/>
      </c>
      <c r="CE364" s="46" t="str">
        <f>IF(Inputs!$B361="","",(ROUND(Inputs!$BC361*AZ364,0)))</f>
        <v/>
      </c>
      <c r="CF364" s="46" t="str">
        <f>IF(Inputs!$B361="","",(ROUND(Inputs!$BC361*BA364,0)))</f>
        <v/>
      </c>
      <c r="CG364" s="46" t="str">
        <f>IF(Inputs!$B361="","",(ROUND(Inputs!$BC361*BB364,0)))</f>
        <v/>
      </c>
      <c r="CH364" s="46" t="str">
        <f>IF(Inputs!$B361="","",(ROUND(Inputs!$BC361*BC364,0)))</f>
        <v/>
      </c>
      <c r="CI364" s="46" t="str">
        <f>IF(Inputs!$B361="","",(ROUND(Inputs!$BC361*BD364,0)))</f>
        <v/>
      </c>
      <c r="CJ364" s="46" t="str">
        <f>IF(Inputs!$B361="","",(ROUND(Inputs!$BC361*BE364,0)))</f>
        <v/>
      </c>
      <c r="CK364" s="46" t="str">
        <f>IF(Inputs!$B361="","",(ROUND(Inputs!$BC361*BF364,0)))</f>
        <v/>
      </c>
      <c r="CL364" s="46" t="str">
        <f>IF(Inputs!$B361="","",(ROUND(Inputs!$BC361*BG364,0)))</f>
        <v/>
      </c>
      <c r="CM364" s="46" t="str">
        <f>IF(Inputs!$B361="","",(ROUND(Inputs!$BC361*BH364,0)))</f>
        <v/>
      </c>
      <c r="CN364" s="46" t="str">
        <f>IF(Inputs!$B361="","",(ROUND(Inputs!$BC361*BI364,0)))</f>
        <v/>
      </c>
      <c r="CO364" s="46" t="str">
        <f>IF(Inputs!$B361="","",(ROUND(Inputs!$BC361*BJ364,0)))</f>
        <v/>
      </c>
      <c r="CP364" s="46" t="str">
        <f>IF(Inputs!$B361="","",(ROUND(Inputs!$BC361*BK364,0)))</f>
        <v/>
      </c>
      <c r="CQ364" s="46" t="str">
        <f>IF(Inputs!$B361="","",(ROUND(Inputs!$BC361*BL364,0)))</f>
        <v/>
      </c>
      <c r="CR364" s="46" t="str">
        <f>IF(Inputs!$B361="","",(ROUND(Inputs!$BC361*BM364,0)))</f>
        <v/>
      </c>
      <c r="CV364" s="46" t="str">
        <f>IF(A364="","",IF(AND(CV$4&lt;=Inputs!$CQ361,CV$4&gt;=Inputs!$CP361),Inputs!$AR361/(Inputs!$CQ361-Inputs!$CP361+1),0)+IF(CV$4=Inputs!$CL361,Inputs!$BD361,0))</f>
        <v/>
      </c>
      <c r="CW364" s="46" t="str">
        <f>IF(B364="","",IF(AND(CW$4&lt;=Inputs!$CQ361,CW$4&gt;=Inputs!$CP361),Inputs!$AR361/(Inputs!$CQ361-Inputs!$CP361+1),0)+IF(CW$4=Inputs!$CL361,Inputs!$BD361,0))</f>
        <v/>
      </c>
      <c r="CX364" s="46" t="str">
        <f>IF(C364="","",IF(AND(CX$4&lt;=Inputs!$CQ361,CX$4&gt;=Inputs!$CP361),Inputs!$AR361/(Inputs!$CQ361-Inputs!$CP361+1),0)+IF(CX$4=Inputs!$CL361,Inputs!$BD361,0))</f>
        <v/>
      </c>
      <c r="CY364" s="46" t="str">
        <f>IF(D364="","",IF(AND(CY$4&lt;=Inputs!$CQ361,CY$4&gt;=Inputs!$CP361),Inputs!$AR361/(Inputs!$CQ361-Inputs!$CP361+1),0)+IF(CY$4=Inputs!$CL361,Inputs!$BD361,0))</f>
        <v/>
      </c>
      <c r="CZ364" s="46" t="str">
        <f>IF(E364="","",IF(AND(CZ$4&lt;=Inputs!$CQ361,CZ$4&gt;=Inputs!$CP361),Inputs!$AR361/(Inputs!$CQ361-Inputs!$CP361+1),0)+IF(CZ$4=Inputs!$CL361,Inputs!$BD361,0))</f>
        <v/>
      </c>
      <c r="DA364" s="46" t="str">
        <f>IF(F364="","",IF(AND(DA$4&lt;=Inputs!$CQ361,DA$4&gt;=Inputs!$CP361),Inputs!$AR361/(Inputs!$CQ361-Inputs!$CP361+1),0)+IF(DA$4=Inputs!$CL361,Inputs!$BD361,0))</f>
        <v/>
      </c>
      <c r="DB364" s="46" t="str">
        <f>IF(G364="","",IF(AND(DB$4&lt;=Inputs!$CQ361,DB$4&gt;=Inputs!$CP361),Inputs!$AR361/(Inputs!$CQ361-Inputs!$CP361+1),0)+IF(DB$4=Inputs!$CL361,Inputs!$BD361,0))</f>
        <v/>
      </c>
      <c r="DC364" s="46" t="str">
        <f>IF(H364="","",IF(AND(DC$4&lt;=Inputs!$CQ361,DC$4&gt;=Inputs!$CP361),Inputs!$AR361/(Inputs!$CQ361-Inputs!$CP361+1),0)+IF(DC$4=Inputs!$CL361,Inputs!$BD361,0))</f>
        <v/>
      </c>
      <c r="DD364" s="46" t="str">
        <f>IF(I364="","",IF(AND(DD$4&lt;=Inputs!$CQ361,DD$4&gt;=Inputs!$CP361),Inputs!$AR361/(Inputs!$CQ361-Inputs!$CP361+1),0)+IF(DD$4=Inputs!$CL361,Inputs!$BD361,0))</f>
        <v/>
      </c>
      <c r="DE364" s="46" t="str">
        <f>IF(J364="","",IF(AND(DE$4&lt;=Inputs!$CQ361,DE$4&gt;=Inputs!$CP361),Inputs!$AR361/(Inputs!$CQ361-Inputs!$CP361+1),0)+IF(DE$4=Inputs!$CL361,Inputs!$BD361,0))</f>
        <v/>
      </c>
      <c r="DF364" s="46" t="str">
        <f>IF(K364="","",IF(AND(DF$4&lt;=Inputs!$CQ361,DF$4&gt;=Inputs!$CP361),Inputs!$AR361/(Inputs!$CQ361-Inputs!$CP361+1),0)+IF(DF$4=Inputs!$CL361,Inputs!$BD361,0))</f>
        <v/>
      </c>
      <c r="DG364" s="46" t="str">
        <f>IF(L364="","",IF(AND(DG$4&lt;=Inputs!$CQ361,DG$4&gt;=Inputs!$CP361),Inputs!$AR361/(Inputs!$CQ361-Inputs!$CP361+1),0)+IF(DG$4=Inputs!$CL361,Inputs!$BD361,0))</f>
        <v/>
      </c>
      <c r="DH364" s="46" t="str">
        <f>IF(M364="","",IF(AND(DH$4&lt;=Inputs!$CQ361,DH$4&gt;=Inputs!$CP361),Inputs!$AR361/(Inputs!$CQ361-Inputs!$CP361+1),0)+IF(DH$4=Inputs!$CL361,Inputs!$BD361,0))</f>
        <v/>
      </c>
      <c r="DI364" s="46" t="str">
        <f>IF(N364="","",IF(AND(DI$4&lt;=Inputs!$CQ361,DI$4&gt;=Inputs!$CP361),Inputs!$AR361/(Inputs!$CQ361-Inputs!$CP361+1),0)+IF(DI$4=Inputs!$CL361,Inputs!$BD361,0))</f>
        <v/>
      </c>
      <c r="DJ364" s="46" t="str">
        <f>IF(O364="","",IF(AND(DJ$4&lt;=Inputs!$CQ361,DJ$4&gt;=Inputs!$CP361),Inputs!$AR361/(Inputs!$CQ361-Inputs!$CP361+1),0)+IF(DJ$4=Inputs!$CL361,Inputs!$BD361,0))</f>
        <v/>
      </c>
      <c r="DK364" s="46" t="str">
        <f>IF(P364="","",IF(AND(DK$4&lt;=Inputs!$CQ361,DK$4&gt;=Inputs!$CP361),Inputs!$AR361/(Inputs!$CQ361-Inputs!$CP361+1),0)+IF(DK$4=Inputs!$CL361,Inputs!$BD361,0))</f>
        <v/>
      </c>
      <c r="DL364" s="46" t="str">
        <f>IF(Q364="","",IF(AND(DL$4&lt;=Inputs!$CQ361,DL$4&gt;=Inputs!$CP361),Inputs!$AR361/(Inputs!$CQ361-Inputs!$CP361+1),0)+IF(DL$4=Inputs!$CL361,Inputs!$BD361,0))</f>
        <v/>
      </c>
      <c r="DM364" s="46" t="str">
        <f>IF(R364="","",IF(AND(DM$4&lt;=Inputs!$CQ361,DM$4&gt;=Inputs!$CP361),Inputs!$AR361/(Inputs!$CQ361-Inputs!$CP361+1),0)+IF(DM$4=Inputs!$CL361,Inputs!$BD361,0))</f>
        <v/>
      </c>
      <c r="DN364" s="46" t="str">
        <f>IF(S364="","",IF(AND(DN$4&lt;=Inputs!$CQ361,DN$4&gt;=Inputs!$CP361),Inputs!$AR361/(Inputs!$CQ361-Inputs!$CP361+1),0)+IF(DN$4=Inputs!$CL361,Inputs!$BD361,0))</f>
        <v/>
      </c>
      <c r="DO364" s="46" t="str">
        <f>IF(T364="","",IF(AND(DO$4&lt;=Inputs!$CQ361,DO$4&gt;=Inputs!$CP361),Inputs!$AR361/(Inputs!$CQ361-Inputs!$CP361+1),0)+IF(DO$4=Inputs!$CL361,Inputs!$BD361,0))</f>
        <v/>
      </c>
      <c r="DP364" s="46" t="str">
        <f>IF(U364="","",IF(AND(DP$4&lt;=Inputs!$CQ361,DP$4&gt;=Inputs!$CP361),Inputs!$AR361/(Inputs!$CQ361-Inputs!$CP361+1),0)+IF(DP$4=Inputs!$CL361,Inputs!$BD361,0))</f>
        <v/>
      </c>
      <c r="DQ364" s="46" t="str">
        <f>IF(V364="","",IF(AND(DQ$4&lt;=Inputs!$CQ361,DQ$4&gt;=Inputs!$CP361),Inputs!$AR361/(Inputs!$CQ361-Inputs!$CP361+1),0)+IF(DQ$4=Inputs!$CL361,Inputs!$BD361,0))</f>
        <v/>
      </c>
      <c r="DR364" s="46" t="str">
        <f>IF(W364="","",IF(AND(DR$4&lt;=Inputs!$CQ361,DR$4&gt;=Inputs!$CP361),Inputs!$AR361/(Inputs!$CQ361-Inputs!$CP361+1),0)+IF(DR$4=Inputs!$CL361,Inputs!$BD361,0))</f>
        <v/>
      </c>
      <c r="DS364" s="46" t="str">
        <f>IF(X364="","",IF(AND(DS$4&lt;=Inputs!$CQ361,DS$4&gt;=Inputs!$CP361),Inputs!$AR361/(Inputs!$CQ361-Inputs!$CP361+1),0)+IF(DS$4=Inputs!$CL361,Inputs!$BD361,0))</f>
        <v/>
      </c>
      <c r="DT364" s="46" t="str">
        <f>IF(Y364="","",IF(AND(DT$4&lt;=Inputs!$CQ361,DT$4&gt;=Inputs!$CP361),Inputs!$AR361/(Inputs!$CQ361-Inputs!$CP361+1),0)+IF(DT$4=Inputs!$CL361,Inputs!$BD361,0))</f>
        <v/>
      </c>
      <c r="DU364" s="46" t="str">
        <f>IF(Z364="","",IF(AND(DU$4&lt;=Inputs!$CQ361,DU$4&gt;=Inputs!$CP361),Inputs!$AR361/(Inputs!$CQ361-Inputs!$CP361+1),0)+IF(DU$4=Inputs!$CL361,Inputs!$BD361,0))</f>
        <v/>
      </c>
      <c r="DV364" s="46" t="str">
        <f>IF(AA364="","",IF(AND(DV$4&lt;=Inputs!$CQ361,DV$4&gt;=Inputs!$CP361),Inputs!$AR361/(Inputs!$CQ361-Inputs!$CP361+1),0)+IF(DV$4=Inputs!$CL361,Inputs!$BD361,0))</f>
        <v/>
      </c>
      <c r="DW364" s="46" t="str">
        <f>IF(AB364="","",IF(AND(DW$4&lt;=Inputs!$CQ361,DW$4&gt;=Inputs!$CP361),Inputs!$AR361/(Inputs!$CQ361-Inputs!$CP361+1),0)+IF(DW$4=Inputs!$CL361,Inputs!$BD361,0))</f>
        <v/>
      </c>
      <c r="DX364" s="46" t="str">
        <f>IF(AC364="","",IF(AND(DX$4&lt;=Inputs!$CQ361,DX$4&gt;=Inputs!$CP361),Inputs!$AR361/(Inputs!$CQ361-Inputs!$CP361+1),0)+IF(DX$4=Inputs!$CL361,Inputs!$BD361,0))</f>
        <v/>
      </c>
      <c r="DY364" s="46" t="str">
        <f>IF(AD364="","",IF(AND(DY$4&lt;=Inputs!$CQ361,DY$4&gt;=Inputs!$CP361),Inputs!$AR361/(Inputs!$CQ361-Inputs!$CP361+1),0)+IF(DY$4=Inputs!$CL361,Inputs!$BD361,0))</f>
        <v/>
      </c>
      <c r="DZ364" s="46" t="str">
        <f t="shared" si="14"/>
        <v/>
      </c>
    </row>
    <row r="365" spans="1:130">
      <c r="A365" s="7" t="str">
        <f>IF(Inputs!A362="","",Inputs!A362)</f>
        <v/>
      </c>
      <c r="B365" t="str">
        <f>IF(Inputs!B362="","",Inputs!B362)</f>
        <v/>
      </c>
      <c r="C365" s="46" t="str">
        <f>IF(Inputs!$B362="","",BO365-CV365)</f>
        <v/>
      </c>
      <c r="D365" s="46" t="str">
        <f>IF(Inputs!$B362="","",BP365-CW365)</f>
        <v/>
      </c>
      <c r="E365" s="46" t="str">
        <f>IF(Inputs!$B362="","",BQ365-CX365)</f>
        <v/>
      </c>
      <c r="F365" s="46" t="str">
        <f>IF(Inputs!$B362="","",BR365-CY365)</f>
        <v/>
      </c>
      <c r="G365" s="46" t="str">
        <f>IF(Inputs!$B362="","",BS365-CZ365)</f>
        <v/>
      </c>
      <c r="H365" s="46" t="str">
        <f>IF(Inputs!$B362="","",BT365-DA365)</f>
        <v/>
      </c>
      <c r="I365" s="46" t="str">
        <f>IF(Inputs!$B362="","",BU365-DB365)</f>
        <v/>
      </c>
      <c r="J365" s="46" t="str">
        <f>IF(Inputs!$B362="","",BV365-DC365)</f>
        <v/>
      </c>
      <c r="K365" s="46" t="str">
        <f>IF(Inputs!$B362="","",BW365-DD365)</f>
        <v/>
      </c>
      <c r="L365" s="46" t="str">
        <f>IF(Inputs!$B362="","",BX365-DE365)</f>
        <v/>
      </c>
      <c r="M365" s="46" t="str">
        <f>IF(Inputs!$B362="","",BY365-DF365)</f>
        <v/>
      </c>
      <c r="N365" s="46" t="str">
        <f>IF(Inputs!$B362="","",BZ365-DG365)</f>
        <v/>
      </c>
      <c r="O365" s="46" t="str">
        <f>IF(Inputs!$B362="","",CA365-DH365)</f>
        <v/>
      </c>
      <c r="P365" s="46" t="str">
        <f>IF(Inputs!$B362="","",CB365-DI365)</f>
        <v/>
      </c>
      <c r="Q365" s="46" t="str">
        <f>IF(Inputs!$B362="","",CC365-DJ365)</f>
        <v/>
      </c>
      <c r="R365" s="46" t="str">
        <f>IF(Inputs!$B362="","",CD365-DK365)</f>
        <v/>
      </c>
      <c r="S365" s="46" t="str">
        <f>IF(Inputs!$B362="","",CE365-DL365)</f>
        <v/>
      </c>
      <c r="T365" s="46" t="str">
        <f>IF(Inputs!$B362="","",CF365-DM365)</f>
        <v/>
      </c>
      <c r="U365" s="46" t="str">
        <f>IF(Inputs!$B362="","",CG365-DN365)</f>
        <v/>
      </c>
      <c r="V365" s="46" t="str">
        <f>IF(Inputs!$B362="","",CH365-DO365)</f>
        <v/>
      </c>
      <c r="W365" s="46" t="str">
        <f>IF(Inputs!$B362="","",CI365-DP365)</f>
        <v/>
      </c>
      <c r="X365" s="46" t="str">
        <f>IF(Inputs!$B362="","",CJ365-DQ365)</f>
        <v/>
      </c>
      <c r="Y365" s="46" t="str">
        <f>IF(Inputs!$B362="","",CK365-DR365)</f>
        <v/>
      </c>
      <c r="Z365" s="46" t="str">
        <f>IF(Inputs!$B362="","",CL365-DS365)</f>
        <v/>
      </c>
      <c r="AA365" s="46" t="str">
        <f>IF(Inputs!$B362="","",CM365-DT365)</f>
        <v/>
      </c>
      <c r="AB365" s="46" t="str">
        <f>IF(Inputs!$B362="","",CN365-DU365)</f>
        <v/>
      </c>
      <c r="AC365" s="46" t="str">
        <f>IF(Inputs!$B362="","",CO365-DV365)</f>
        <v/>
      </c>
      <c r="AD365" s="46" t="str">
        <f>IF(Inputs!$B362="","",CP365-DW365)</f>
        <v/>
      </c>
      <c r="AE365" s="46" t="str">
        <f>IF(Inputs!$B362="","",CQ365-DX365)</f>
        <v/>
      </c>
      <c r="AF365" s="46" t="str">
        <f>IF(Inputs!$B362="","",CR365-DY365)</f>
        <v/>
      </c>
      <c r="AG365" s="50" t="str">
        <f t="shared" si="15"/>
        <v/>
      </c>
      <c r="AH365" s="50"/>
      <c r="AJ365" s="27">
        <f>IF(AND(Inputs!$CO362=0,AJ$4&gt;=Inputs!$CM362),1,IF(AND(AJ$4&gt;=Inputs!$CM362,AJ$4&lt;Inputs!$CN362),1,IF(AND(AJ$4=Inputs!$CN362,AJ$4=Inputs!$CO362),1,IF(OR(AND(AJ$4=Inputs!$CN362+1,Inputs!$CN362=Inputs!$CO362),AND(AJ$4=Inputs!$CN362+2,Inputs!$CN362=Inputs!$CO362)),0,IF(AJ$4=Inputs!$CN362,0.8,IF(AJ$4=Inputs!$CN362+1,0.6,IF(AJ$4=Inputs!$CN362+2,0.4,IF(AJ$4=Inputs!$CO362,0.2,IF(AND(AJ$4&gt;=Inputs!$CL362,AJ$4&lt;Inputs!$CM362),(AJ$4-Inputs!$CL362+1)/(Inputs!$AI362+1),0)))))))))</f>
        <v>0</v>
      </c>
      <c r="AK365" s="27">
        <f>IF(AND(Inputs!$CO362=0,AK$4&gt;=Inputs!$CM362),1,IF(AND(AK$4&gt;=Inputs!$CM362,AK$4&lt;Inputs!$CN362),1,IF(AND(AK$4=Inputs!$CN362,AK$4=Inputs!$CO362),1,IF(OR(AND(AK$4=Inputs!$CN362+1,Inputs!$CN362=Inputs!$CO362),AND(AK$4=Inputs!$CN362+2,Inputs!$CN362=Inputs!$CO362)),0,IF(AK$4=Inputs!$CN362,0.8,IF(AK$4=Inputs!$CN362+1,0.6,IF(AK$4=Inputs!$CN362+2,0.4,IF(AK$4=Inputs!$CO362,0.2,IF(AND(AK$4&gt;=Inputs!$CL362,AK$4&lt;Inputs!$CM362),(AK$4-Inputs!$CL362+1)/(Inputs!$AI362+1),0)))))))))</f>
        <v>0</v>
      </c>
      <c r="AL365" s="27">
        <f>IF(AND(Inputs!$CO362=0,AL$4&gt;=Inputs!$CM362),1,IF(AND(AL$4&gt;=Inputs!$CM362,AL$4&lt;Inputs!$CN362),1,IF(AND(AL$4=Inputs!$CN362,AL$4=Inputs!$CO362),1,IF(OR(AND(AL$4=Inputs!$CN362+1,Inputs!$CN362=Inputs!$CO362),AND(AL$4=Inputs!$CN362+2,Inputs!$CN362=Inputs!$CO362)),0,IF(AL$4=Inputs!$CN362,0.8,IF(AL$4=Inputs!$CN362+1,0.6,IF(AL$4=Inputs!$CN362+2,0.4,IF(AL$4=Inputs!$CO362,0.2,IF(AND(AL$4&gt;=Inputs!$CL362,AL$4&lt;Inputs!$CM362),(AL$4-Inputs!$CL362+1)/(Inputs!$AI362+1),0)))))))))</f>
        <v>0</v>
      </c>
      <c r="AM365" s="27">
        <f>IF(AND(Inputs!$CO362=0,AM$4&gt;=Inputs!$CM362),1,IF(AND(AM$4&gt;=Inputs!$CM362,AM$4&lt;Inputs!$CN362),1,IF(AND(AM$4=Inputs!$CN362,AM$4=Inputs!$CO362),1,IF(OR(AND(AM$4=Inputs!$CN362+1,Inputs!$CN362=Inputs!$CO362),AND(AM$4=Inputs!$CN362+2,Inputs!$CN362=Inputs!$CO362)),0,IF(AM$4=Inputs!$CN362,0.8,IF(AM$4=Inputs!$CN362+1,0.6,IF(AM$4=Inputs!$CN362+2,0.4,IF(AM$4=Inputs!$CO362,0.2,IF(AND(AM$4&gt;=Inputs!$CL362,AM$4&lt;Inputs!$CM362),(AM$4-Inputs!$CL362+1)/(Inputs!$AI362+1),0)))))))))</f>
        <v>0</v>
      </c>
      <c r="AN365" s="27">
        <f>IF(AND(Inputs!$CO362=0,AN$4&gt;=Inputs!$CM362),1,IF(AND(AN$4&gt;=Inputs!$CM362,AN$4&lt;Inputs!$CN362),1,IF(AND(AN$4=Inputs!$CN362,AN$4=Inputs!$CO362),1,IF(OR(AND(AN$4=Inputs!$CN362+1,Inputs!$CN362=Inputs!$CO362),AND(AN$4=Inputs!$CN362+2,Inputs!$CN362=Inputs!$CO362)),0,IF(AN$4=Inputs!$CN362,0.8,IF(AN$4=Inputs!$CN362+1,0.6,IF(AN$4=Inputs!$CN362+2,0.4,IF(AN$4=Inputs!$CO362,0.2,IF(AND(AN$4&gt;=Inputs!$CL362,AN$4&lt;Inputs!$CM362),(AN$4-Inputs!$CL362+1)/(Inputs!$AI362+1),0)))))))))</f>
        <v>0</v>
      </c>
      <c r="AO365" s="27">
        <f>IF(AND(Inputs!$CO362=0,AO$4&gt;=Inputs!$CM362),1,IF(AND(AO$4&gt;=Inputs!$CM362,AO$4&lt;Inputs!$CN362),1,IF(AND(AO$4=Inputs!$CN362,AO$4=Inputs!$CO362),1,IF(OR(AND(AO$4=Inputs!$CN362+1,Inputs!$CN362=Inputs!$CO362),AND(AO$4=Inputs!$CN362+2,Inputs!$CN362=Inputs!$CO362)),0,IF(AO$4=Inputs!$CN362,0.8,IF(AO$4=Inputs!$CN362+1,0.6,IF(AO$4=Inputs!$CN362+2,0.4,IF(AO$4=Inputs!$CO362,0.2,IF(AND(AO$4&gt;=Inputs!$CL362,AO$4&lt;Inputs!$CM362),(AO$4-Inputs!$CL362+1)/(Inputs!$AI362+1),0)))))))))</f>
        <v>0</v>
      </c>
      <c r="AP365" s="27">
        <f>IF(AND(Inputs!$CO362=0,AP$4&gt;=Inputs!$CM362),1,IF(AND(AP$4&gt;=Inputs!$CM362,AP$4&lt;Inputs!$CN362),1,IF(AND(AP$4=Inputs!$CN362,AP$4=Inputs!$CO362),1,IF(OR(AND(AP$4=Inputs!$CN362+1,Inputs!$CN362=Inputs!$CO362),AND(AP$4=Inputs!$CN362+2,Inputs!$CN362=Inputs!$CO362)),0,IF(AP$4=Inputs!$CN362,0.8,IF(AP$4=Inputs!$CN362+1,0.6,IF(AP$4=Inputs!$CN362+2,0.4,IF(AP$4=Inputs!$CO362,0.2,IF(AND(AP$4&gt;=Inputs!$CL362,AP$4&lt;Inputs!$CM362),(AP$4-Inputs!$CL362+1)/(Inputs!$AI362+1),0)))))))))</f>
        <v>0</v>
      </c>
      <c r="AQ365" s="27">
        <f>IF(AND(Inputs!$CO362=0,AQ$4&gt;=Inputs!$CM362),1,IF(AND(AQ$4&gt;=Inputs!$CM362,AQ$4&lt;Inputs!$CN362),1,IF(AND(AQ$4=Inputs!$CN362,AQ$4=Inputs!$CO362),1,IF(OR(AND(AQ$4=Inputs!$CN362+1,Inputs!$CN362=Inputs!$CO362),AND(AQ$4=Inputs!$CN362+2,Inputs!$CN362=Inputs!$CO362)),0,IF(AQ$4=Inputs!$CN362,0.8,IF(AQ$4=Inputs!$CN362+1,0.6,IF(AQ$4=Inputs!$CN362+2,0.4,IF(AQ$4=Inputs!$CO362,0.2,IF(AND(AQ$4&gt;=Inputs!$CL362,AQ$4&lt;Inputs!$CM362),(AQ$4-Inputs!$CL362+1)/(Inputs!$AI362+1),0)))))))))</f>
        <v>0</v>
      </c>
      <c r="AR365" s="27">
        <f>IF(AND(Inputs!$CO362=0,AR$4&gt;=Inputs!$CM362),1,IF(AND(AR$4&gt;=Inputs!$CM362,AR$4&lt;Inputs!$CN362),1,IF(AND(AR$4=Inputs!$CN362,AR$4=Inputs!$CO362),1,IF(OR(AND(AR$4=Inputs!$CN362+1,Inputs!$CN362=Inputs!$CO362),AND(AR$4=Inputs!$CN362+2,Inputs!$CN362=Inputs!$CO362)),0,IF(AR$4=Inputs!$CN362,0.8,IF(AR$4=Inputs!$CN362+1,0.6,IF(AR$4=Inputs!$CN362+2,0.4,IF(AR$4=Inputs!$CO362,0.2,IF(AND(AR$4&gt;=Inputs!$CL362,AR$4&lt;Inputs!$CM362),(AR$4-Inputs!$CL362+1)/(Inputs!$AI362+1),0)))))))))</f>
        <v>0</v>
      </c>
      <c r="AS365" s="27">
        <f>IF(AND(Inputs!$CO362=0,AS$4&gt;=Inputs!$CM362),1,IF(AND(AS$4&gt;=Inputs!$CM362,AS$4&lt;Inputs!$CN362),1,IF(AND(AS$4=Inputs!$CN362,AS$4=Inputs!$CO362),1,IF(OR(AND(AS$4=Inputs!$CN362+1,Inputs!$CN362=Inputs!$CO362),AND(AS$4=Inputs!$CN362+2,Inputs!$CN362=Inputs!$CO362)),0,IF(AS$4=Inputs!$CN362,0.8,IF(AS$4=Inputs!$CN362+1,0.6,IF(AS$4=Inputs!$CN362+2,0.4,IF(AS$4=Inputs!$CO362,0.2,IF(AND(AS$4&gt;=Inputs!$CL362,AS$4&lt;Inputs!$CM362),(AS$4-Inputs!$CL362+1)/(Inputs!$AI362+1),0)))))))))</f>
        <v>0</v>
      </c>
      <c r="AT365" s="27">
        <f>IF(AND(Inputs!$CO362=0,AT$4&gt;=Inputs!$CM362),1,IF(AND(AT$4&gt;=Inputs!$CM362,AT$4&lt;Inputs!$CN362),1,IF(AND(AT$4=Inputs!$CN362,AT$4=Inputs!$CO362),1,IF(OR(AND(AT$4=Inputs!$CN362+1,Inputs!$CN362=Inputs!$CO362),AND(AT$4=Inputs!$CN362+2,Inputs!$CN362=Inputs!$CO362)),0,IF(AT$4=Inputs!$CN362,0.8,IF(AT$4=Inputs!$CN362+1,0.6,IF(AT$4=Inputs!$CN362+2,0.4,IF(AT$4=Inputs!$CO362,0.2,IF(AND(AT$4&gt;=Inputs!$CL362,AT$4&lt;Inputs!$CM362),(AT$4-Inputs!$CL362+1)/(Inputs!$AI362+1),0)))))))))</f>
        <v>0</v>
      </c>
      <c r="AU365" s="27">
        <f>IF(AND(Inputs!$CO362=0,AU$4&gt;=Inputs!$CM362),1,IF(AND(AU$4&gt;=Inputs!$CM362,AU$4&lt;Inputs!$CN362),1,IF(AND(AU$4=Inputs!$CN362,AU$4=Inputs!$CO362),1,IF(OR(AND(AU$4=Inputs!$CN362+1,Inputs!$CN362=Inputs!$CO362),AND(AU$4=Inputs!$CN362+2,Inputs!$CN362=Inputs!$CO362)),0,IF(AU$4=Inputs!$CN362,0.8,IF(AU$4=Inputs!$CN362+1,0.6,IF(AU$4=Inputs!$CN362+2,0.4,IF(AU$4=Inputs!$CO362,0.2,IF(AND(AU$4&gt;=Inputs!$CL362,AU$4&lt;Inputs!$CM362),(AU$4-Inputs!$CL362+1)/(Inputs!$AI362+1),0)))))))))</f>
        <v>0</v>
      </c>
      <c r="AV365" s="27">
        <f>IF(AND(Inputs!$CO362=0,AV$4&gt;=Inputs!$CM362),1,IF(AND(AV$4&gt;=Inputs!$CM362,AV$4&lt;Inputs!$CN362),1,IF(AND(AV$4=Inputs!$CN362,AV$4=Inputs!$CO362),1,IF(OR(AND(AV$4=Inputs!$CN362+1,Inputs!$CN362=Inputs!$CO362),AND(AV$4=Inputs!$CN362+2,Inputs!$CN362=Inputs!$CO362)),0,IF(AV$4=Inputs!$CN362,0.8,IF(AV$4=Inputs!$CN362+1,0.6,IF(AV$4=Inputs!$CN362+2,0.4,IF(AV$4=Inputs!$CO362,0.2,IF(AND(AV$4&gt;=Inputs!$CL362,AV$4&lt;Inputs!$CM362),(AV$4-Inputs!$CL362+1)/(Inputs!$AI362+1),0)))))))))</f>
        <v>0</v>
      </c>
      <c r="AW365" s="27">
        <f>IF(AND(Inputs!$CO362=0,AW$4&gt;=Inputs!$CM362),1,IF(AND(AW$4&gt;=Inputs!$CM362,AW$4&lt;Inputs!$CN362),1,IF(AND(AW$4=Inputs!$CN362,AW$4=Inputs!$CO362),1,IF(OR(AND(AW$4=Inputs!$CN362+1,Inputs!$CN362=Inputs!$CO362),AND(AW$4=Inputs!$CN362+2,Inputs!$CN362=Inputs!$CO362)),0,IF(AW$4=Inputs!$CN362,0.8,IF(AW$4=Inputs!$CN362+1,0.6,IF(AW$4=Inputs!$CN362+2,0.4,IF(AW$4=Inputs!$CO362,0.2,IF(AND(AW$4&gt;=Inputs!$CL362,AW$4&lt;Inputs!$CM362),(AW$4-Inputs!$CL362+1)/(Inputs!$AI362+1),0)))))))))</f>
        <v>0</v>
      </c>
      <c r="AX365" s="27">
        <f>IF(AND(Inputs!$CO362=0,AX$4&gt;=Inputs!$CM362),1,IF(AND(AX$4&gt;=Inputs!$CM362,AX$4&lt;Inputs!$CN362),1,IF(AND(AX$4=Inputs!$CN362,AX$4=Inputs!$CO362),1,IF(OR(AND(AX$4=Inputs!$CN362+1,Inputs!$CN362=Inputs!$CO362),AND(AX$4=Inputs!$CN362+2,Inputs!$CN362=Inputs!$CO362)),0,IF(AX$4=Inputs!$CN362,0.8,IF(AX$4=Inputs!$CN362+1,0.6,IF(AX$4=Inputs!$CN362+2,0.4,IF(AX$4=Inputs!$CO362,0.2,IF(AND(AX$4&gt;=Inputs!$CL362,AX$4&lt;Inputs!$CM362),(AX$4-Inputs!$CL362+1)/(Inputs!$AI362+1),0)))))))))</f>
        <v>0</v>
      </c>
      <c r="AY365" s="27">
        <f>IF(AND(Inputs!$CO362=0,AY$4&gt;=Inputs!$CM362),1,IF(AND(AY$4&gt;=Inputs!$CM362,AY$4&lt;Inputs!$CN362),1,IF(AND(AY$4=Inputs!$CN362,AY$4=Inputs!$CO362),1,IF(OR(AND(AY$4=Inputs!$CN362+1,Inputs!$CN362=Inputs!$CO362),AND(AY$4=Inputs!$CN362+2,Inputs!$CN362=Inputs!$CO362)),0,IF(AY$4=Inputs!$CN362,0.8,IF(AY$4=Inputs!$CN362+1,0.6,IF(AY$4=Inputs!$CN362+2,0.4,IF(AY$4=Inputs!$CO362,0.2,IF(AND(AY$4&gt;=Inputs!$CL362,AY$4&lt;Inputs!$CM362),(AY$4-Inputs!$CL362+1)/(Inputs!$AI362+1),0)))))))))</f>
        <v>0</v>
      </c>
      <c r="AZ365" s="27">
        <f>IF(AND(Inputs!$CO362=0,AZ$4&gt;=Inputs!$CM362),1,IF(AND(AZ$4&gt;=Inputs!$CM362,AZ$4&lt;Inputs!$CN362),1,IF(AND(AZ$4=Inputs!$CN362,AZ$4=Inputs!$CO362),1,IF(OR(AND(AZ$4=Inputs!$CN362+1,Inputs!$CN362=Inputs!$CO362),AND(AZ$4=Inputs!$CN362+2,Inputs!$CN362=Inputs!$CO362)),0,IF(AZ$4=Inputs!$CN362,0.8,IF(AZ$4=Inputs!$CN362+1,0.6,IF(AZ$4=Inputs!$CN362+2,0.4,IF(AZ$4=Inputs!$CO362,0.2,IF(AND(AZ$4&gt;=Inputs!$CL362,AZ$4&lt;Inputs!$CM362),(AZ$4-Inputs!$CL362+1)/(Inputs!$AI362+1),0)))))))))</f>
        <v>0</v>
      </c>
      <c r="BA365" s="27">
        <f>IF(AND(Inputs!$CO362=0,BA$4&gt;=Inputs!$CM362),1,IF(AND(BA$4&gt;=Inputs!$CM362,BA$4&lt;Inputs!$CN362),1,IF(AND(BA$4=Inputs!$CN362,BA$4=Inputs!$CO362),1,IF(OR(AND(BA$4=Inputs!$CN362+1,Inputs!$CN362=Inputs!$CO362),AND(BA$4=Inputs!$CN362+2,Inputs!$CN362=Inputs!$CO362)),0,IF(BA$4=Inputs!$CN362,0.8,IF(BA$4=Inputs!$CN362+1,0.6,IF(BA$4=Inputs!$CN362+2,0.4,IF(BA$4=Inputs!$CO362,0.2,IF(AND(BA$4&gt;=Inputs!$CL362,BA$4&lt;Inputs!$CM362),(BA$4-Inputs!$CL362+1)/(Inputs!$AI362+1),0)))))))))</f>
        <v>0</v>
      </c>
      <c r="BB365" s="27">
        <f>IF(AND(Inputs!$CO362=0,BB$4&gt;=Inputs!$CM362),1,IF(AND(BB$4&gt;=Inputs!$CM362,BB$4&lt;Inputs!$CN362),1,IF(AND(BB$4=Inputs!$CN362,BB$4=Inputs!$CO362),1,IF(OR(AND(BB$4=Inputs!$CN362+1,Inputs!$CN362=Inputs!$CO362),AND(BB$4=Inputs!$CN362+2,Inputs!$CN362=Inputs!$CO362)),0,IF(BB$4=Inputs!$CN362,0.8,IF(BB$4=Inputs!$CN362+1,0.6,IF(BB$4=Inputs!$CN362+2,0.4,IF(BB$4=Inputs!$CO362,0.2,IF(AND(BB$4&gt;=Inputs!$CL362,BB$4&lt;Inputs!$CM362),(BB$4-Inputs!$CL362+1)/(Inputs!$AI362+1),0)))))))))</f>
        <v>0</v>
      </c>
      <c r="BC365" s="27">
        <f>IF(AND(Inputs!$CO362=0,BC$4&gt;=Inputs!$CM362),1,IF(AND(BC$4&gt;=Inputs!$CM362,BC$4&lt;Inputs!$CN362),1,IF(AND(BC$4=Inputs!$CN362,BC$4=Inputs!$CO362),1,IF(OR(AND(BC$4=Inputs!$CN362+1,Inputs!$CN362=Inputs!$CO362),AND(BC$4=Inputs!$CN362+2,Inputs!$CN362=Inputs!$CO362)),0,IF(BC$4=Inputs!$CN362,0.8,IF(BC$4=Inputs!$CN362+1,0.6,IF(BC$4=Inputs!$CN362+2,0.4,IF(BC$4=Inputs!$CO362,0.2,IF(AND(BC$4&gt;=Inputs!$CL362,BC$4&lt;Inputs!$CM362),(BC$4-Inputs!$CL362+1)/(Inputs!$AI362+1),0)))))))))</f>
        <v>0</v>
      </c>
      <c r="BD365" s="27">
        <f>IF(AND(Inputs!$CO362=0,BD$4&gt;=Inputs!$CM362),1,IF(AND(BD$4&gt;=Inputs!$CM362,BD$4&lt;Inputs!$CN362),1,IF(AND(BD$4=Inputs!$CN362,BD$4=Inputs!$CO362),1,IF(OR(AND(BD$4=Inputs!$CN362+1,Inputs!$CN362=Inputs!$CO362),AND(BD$4=Inputs!$CN362+2,Inputs!$CN362=Inputs!$CO362)),0,IF(BD$4=Inputs!$CN362,0.8,IF(BD$4=Inputs!$CN362+1,0.6,IF(BD$4=Inputs!$CN362+2,0.4,IF(BD$4=Inputs!$CO362,0.2,IF(AND(BD$4&gt;=Inputs!$CL362,BD$4&lt;Inputs!$CM362),(BD$4-Inputs!$CL362+1)/(Inputs!$AI362+1),0)))))))))</f>
        <v>0</v>
      </c>
      <c r="BE365" s="27">
        <f>IF(AND(Inputs!$CO362=0,BE$4&gt;=Inputs!$CM362),1,IF(AND(BE$4&gt;=Inputs!$CM362,BE$4&lt;Inputs!$CN362),1,IF(AND(BE$4=Inputs!$CN362,BE$4=Inputs!$CO362),1,IF(OR(AND(BE$4=Inputs!$CN362+1,Inputs!$CN362=Inputs!$CO362),AND(BE$4=Inputs!$CN362+2,Inputs!$CN362=Inputs!$CO362)),0,IF(BE$4=Inputs!$CN362,0.8,IF(BE$4=Inputs!$CN362+1,0.6,IF(BE$4=Inputs!$CN362+2,0.4,IF(BE$4=Inputs!$CO362,0.2,IF(AND(BE$4&gt;=Inputs!$CL362,BE$4&lt;Inputs!$CM362),(BE$4-Inputs!$CL362+1)/(Inputs!$AI362+1),0)))))))))</f>
        <v>0</v>
      </c>
      <c r="BF365" s="27">
        <f>IF(AND(Inputs!$CO362=0,BF$4&gt;=Inputs!$CM362),1,IF(AND(BF$4&gt;=Inputs!$CM362,BF$4&lt;Inputs!$CN362),1,IF(AND(BF$4=Inputs!$CN362,BF$4=Inputs!$CO362),1,IF(OR(AND(BF$4=Inputs!$CN362+1,Inputs!$CN362=Inputs!$CO362),AND(BF$4=Inputs!$CN362+2,Inputs!$CN362=Inputs!$CO362)),0,IF(BF$4=Inputs!$CN362,0.8,IF(BF$4=Inputs!$CN362+1,0.6,IF(BF$4=Inputs!$CN362+2,0.4,IF(BF$4=Inputs!$CO362,0.2,IF(AND(BF$4&gt;=Inputs!$CL362,BF$4&lt;Inputs!$CM362),(BF$4-Inputs!$CL362+1)/(Inputs!$AI362+1),0)))))))))</f>
        <v>0</v>
      </c>
      <c r="BG365" s="27">
        <f>IF(AND(Inputs!$CO362=0,BG$4&gt;=Inputs!$CM362),1,IF(AND(BG$4&gt;=Inputs!$CM362,BG$4&lt;Inputs!$CN362),1,IF(AND(BG$4=Inputs!$CN362,BG$4=Inputs!$CO362),1,IF(OR(AND(BG$4=Inputs!$CN362+1,Inputs!$CN362=Inputs!$CO362),AND(BG$4=Inputs!$CN362+2,Inputs!$CN362=Inputs!$CO362)),0,IF(BG$4=Inputs!$CN362,0.8,IF(BG$4=Inputs!$CN362+1,0.6,IF(BG$4=Inputs!$CN362+2,0.4,IF(BG$4=Inputs!$CO362,0.2,IF(AND(BG$4&gt;=Inputs!$CL362,BG$4&lt;Inputs!$CM362),(BG$4-Inputs!$CL362+1)/(Inputs!$AI362+1),0)))))))))</f>
        <v>0</v>
      </c>
      <c r="BH365" s="27">
        <f>IF(AND(Inputs!$CO362=0,BH$4&gt;=Inputs!$CM362),1,IF(AND(BH$4&gt;=Inputs!$CM362,BH$4&lt;Inputs!$CN362),1,IF(AND(BH$4=Inputs!$CN362,BH$4=Inputs!$CO362),1,IF(OR(AND(BH$4=Inputs!$CN362+1,Inputs!$CN362=Inputs!$CO362),AND(BH$4=Inputs!$CN362+2,Inputs!$CN362=Inputs!$CO362)),0,IF(BH$4=Inputs!$CN362,0.8,IF(BH$4=Inputs!$CN362+1,0.6,IF(BH$4=Inputs!$CN362+2,0.4,IF(BH$4=Inputs!$CO362,0.2,IF(AND(BH$4&gt;=Inputs!$CL362,BH$4&lt;Inputs!$CM362),(BH$4-Inputs!$CL362+1)/(Inputs!$AI362+1),0)))))))))</f>
        <v>0</v>
      </c>
      <c r="BI365" s="27">
        <f>IF(AND(Inputs!$CO362=0,BI$4&gt;=Inputs!$CM362),1,IF(AND(BI$4&gt;=Inputs!$CM362,BI$4&lt;Inputs!$CN362),1,IF(AND(BI$4=Inputs!$CN362,BI$4=Inputs!$CO362),1,IF(OR(AND(BI$4=Inputs!$CN362+1,Inputs!$CN362=Inputs!$CO362),AND(BI$4=Inputs!$CN362+2,Inputs!$CN362=Inputs!$CO362)),0,IF(BI$4=Inputs!$CN362,0.8,IF(BI$4=Inputs!$CN362+1,0.6,IF(BI$4=Inputs!$CN362+2,0.4,IF(BI$4=Inputs!$CO362,0.2,IF(AND(BI$4&gt;=Inputs!$CL362,BI$4&lt;Inputs!$CM362),(BI$4-Inputs!$CL362+1)/(Inputs!$AI362+1),0)))))))))</f>
        <v>0</v>
      </c>
      <c r="BJ365" s="27">
        <f>IF(AND(Inputs!$CO362=0,BJ$4&gt;=Inputs!$CM362),1,IF(AND(BJ$4&gt;=Inputs!$CM362,BJ$4&lt;Inputs!$CN362),1,IF(AND(BJ$4=Inputs!$CN362,BJ$4=Inputs!$CO362),1,IF(OR(AND(BJ$4=Inputs!$CN362+1,Inputs!$CN362=Inputs!$CO362),AND(BJ$4=Inputs!$CN362+2,Inputs!$CN362=Inputs!$CO362)),0,IF(BJ$4=Inputs!$CN362,0.8,IF(BJ$4=Inputs!$CN362+1,0.6,IF(BJ$4=Inputs!$CN362+2,0.4,IF(BJ$4=Inputs!$CO362,0.2,IF(AND(BJ$4&gt;=Inputs!$CL362,BJ$4&lt;Inputs!$CM362),(BJ$4-Inputs!$CL362+1)/(Inputs!$AI362+1),0)))))))))</f>
        <v>0</v>
      </c>
      <c r="BK365" s="27">
        <f>IF(AND(Inputs!$CO362=0,BK$4&gt;=Inputs!$CM362),1,IF(AND(BK$4&gt;=Inputs!$CM362,BK$4&lt;Inputs!$CN362),1,IF(AND(BK$4=Inputs!$CN362,BK$4=Inputs!$CO362),1,IF(OR(AND(BK$4=Inputs!$CN362+1,Inputs!$CN362=Inputs!$CO362),AND(BK$4=Inputs!$CN362+2,Inputs!$CN362=Inputs!$CO362)),0,IF(BK$4=Inputs!$CN362,0.8,IF(BK$4=Inputs!$CN362+1,0.6,IF(BK$4=Inputs!$CN362+2,0.4,IF(BK$4=Inputs!$CO362,0.2,IF(AND(BK$4&gt;=Inputs!$CL362,BK$4&lt;Inputs!$CM362),(BK$4-Inputs!$CL362+1)/(Inputs!$AI362+1),0)))))))))</f>
        <v>0</v>
      </c>
      <c r="BL365" s="27">
        <f>IF(AND(Inputs!$CO362=0,BL$4&gt;=Inputs!$CM362),1,IF(AND(BL$4&gt;=Inputs!$CM362,BL$4&lt;Inputs!$CN362),1,IF(AND(BL$4=Inputs!$CN362,BL$4=Inputs!$CO362),1,IF(OR(AND(BL$4=Inputs!$CN362+1,Inputs!$CN362=Inputs!$CO362),AND(BL$4=Inputs!$CN362+2,Inputs!$CN362=Inputs!$CO362)),0,IF(BL$4=Inputs!$CN362,0.8,IF(BL$4=Inputs!$CN362+1,0.6,IF(BL$4=Inputs!$CN362+2,0.4,IF(BL$4=Inputs!$CO362,0.2,IF(AND(BL$4&gt;=Inputs!$CL362,BL$4&lt;Inputs!$CM362),(BL$4-Inputs!$CL362+1)/(Inputs!$AI362+1),0)))))))))</f>
        <v>0</v>
      </c>
      <c r="BM365" s="27">
        <f>IF(AND(Inputs!$CO362=0,BM$4&gt;=Inputs!$CM362),1,IF(AND(BM$4&gt;=Inputs!$CM362,BM$4&lt;Inputs!$CN362),1,IF(AND(BM$4=Inputs!$CN362,BM$4=Inputs!$CO362),1,IF(OR(AND(BM$4=Inputs!$CN362+1,Inputs!$CN362=Inputs!$CO362),AND(BM$4=Inputs!$CN362+2,Inputs!$CN362=Inputs!$CO362)),0,IF(BM$4=Inputs!$CN362,0.8,IF(BM$4=Inputs!$CN362+1,0.6,IF(BM$4=Inputs!$CN362+2,0.4,IF(BM$4=Inputs!$CO362,0.2,IF(AND(BM$4&gt;=Inputs!$CL362,BM$4&lt;Inputs!$CM362),(BM$4-Inputs!$CL362+1)/(Inputs!$AI362+1),0)))))))))</f>
        <v>0</v>
      </c>
      <c r="BO365" s="46" t="str">
        <f>IF(Inputs!$B362="","",(ROUND(Inputs!$BC362*AJ365,0)))</f>
        <v/>
      </c>
      <c r="BP365" s="46" t="str">
        <f>IF(Inputs!$B362="","",(ROUND(Inputs!$BC362*AK365,0)))</f>
        <v/>
      </c>
      <c r="BQ365" s="46" t="str">
        <f>IF(Inputs!$B362="","",(ROUND(Inputs!$BC362*AL365,0)))</f>
        <v/>
      </c>
      <c r="BR365" s="46" t="str">
        <f>IF(Inputs!$B362="","",(ROUND(Inputs!$BC362*AM365,0)))</f>
        <v/>
      </c>
      <c r="BS365" s="46" t="str">
        <f>IF(Inputs!$B362="","",(ROUND(Inputs!$BC362*AN365,0)))</f>
        <v/>
      </c>
      <c r="BT365" s="46" t="str">
        <f>IF(Inputs!$B362="","",(ROUND(Inputs!$BC362*AO365,0)))</f>
        <v/>
      </c>
      <c r="BU365" s="46" t="str">
        <f>IF(Inputs!$B362="","",(ROUND(Inputs!$BC362*AP365,0)))</f>
        <v/>
      </c>
      <c r="BV365" s="46" t="str">
        <f>IF(Inputs!$B362="","",(ROUND(Inputs!$BC362*AQ365,0)))</f>
        <v/>
      </c>
      <c r="BW365" s="46" t="str">
        <f>IF(Inputs!$B362="","",(ROUND(Inputs!$BC362*AR365,0)))</f>
        <v/>
      </c>
      <c r="BX365" s="46" t="str">
        <f>IF(Inputs!$B362="","",(ROUND(Inputs!$BC362*AS365,0)))</f>
        <v/>
      </c>
      <c r="BY365" s="46" t="str">
        <f>IF(Inputs!$B362="","",(ROUND(Inputs!$BC362*AT365,0)))</f>
        <v/>
      </c>
      <c r="BZ365" s="46" t="str">
        <f>IF(Inputs!$B362="","",(ROUND(Inputs!$BC362*AU365,0)))</f>
        <v/>
      </c>
      <c r="CA365" s="46" t="str">
        <f>IF(Inputs!$B362="","",(ROUND(Inputs!$BC362*AV365,0)))</f>
        <v/>
      </c>
      <c r="CB365" s="46" t="str">
        <f>IF(Inputs!$B362="","",(ROUND(Inputs!$BC362*AW365,0)))</f>
        <v/>
      </c>
      <c r="CC365" s="46" t="str">
        <f>IF(Inputs!$B362="","",(ROUND(Inputs!$BC362*AX365,0)))</f>
        <v/>
      </c>
      <c r="CD365" s="46" t="str">
        <f>IF(Inputs!$B362="","",(ROUND(Inputs!$BC362*AY365,0)))</f>
        <v/>
      </c>
      <c r="CE365" s="46" t="str">
        <f>IF(Inputs!$B362="","",(ROUND(Inputs!$BC362*AZ365,0)))</f>
        <v/>
      </c>
      <c r="CF365" s="46" t="str">
        <f>IF(Inputs!$B362="","",(ROUND(Inputs!$BC362*BA365,0)))</f>
        <v/>
      </c>
      <c r="CG365" s="46" t="str">
        <f>IF(Inputs!$B362="","",(ROUND(Inputs!$BC362*BB365,0)))</f>
        <v/>
      </c>
      <c r="CH365" s="46" t="str">
        <f>IF(Inputs!$B362="","",(ROUND(Inputs!$BC362*BC365,0)))</f>
        <v/>
      </c>
      <c r="CI365" s="46" t="str">
        <f>IF(Inputs!$B362="","",(ROUND(Inputs!$BC362*BD365,0)))</f>
        <v/>
      </c>
      <c r="CJ365" s="46" t="str">
        <f>IF(Inputs!$B362="","",(ROUND(Inputs!$BC362*BE365,0)))</f>
        <v/>
      </c>
      <c r="CK365" s="46" t="str">
        <f>IF(Inputs!$B362="","",(ROUND(Inputs!$BC362*BF365,0)))</f>
        <v/>
      </c>
      <c r="CL365" s="46" t="str">
        <f>IF(Inputs!$B362="","",(ROUND(Inputs!$BC362*BG365,0)))</f>
        <v/>
      </c>
      <c r="CM365" s="46" t="str">
        <f>IF(Inputs!$B362="","",(ROUND(Inputs!$BC362*BH365,0)))</f>
        <v/>
      </c>
      <c r="CN365" s="46" t="str">
        <f>IF(Inputs!$B362="","",(ROUND(Inputs!$BC362*BI365,0)))</f>
        <v/>
      </c>
      <c r="CO365" s="46" t="str">
        <f>IF(Inputs!$B362="","",(ROUND(Inputs!$BC362*BJ365,0)))</f>
        <v/>
      </c>
      <c r="CP365" s="46" t="str">
        <f>IF(Inputs!$B362="","",(ROUND(Inputs!$BC362*BK365,0)))</f>
        <v/>
      </c>
      <c r="CQ365" s="46" t="str">
        <f>IF(Inputs!$B362="","",(ROUND(Inputs!$BC362*BL365,0)))</f>
        <v/>
      </c>
      <c r="CR365" s="46" t="str">
        <f>IF(Inputs!$B362="","",(ROUND(Inputs!$BC362*BM365,0)))</f>
        <v/>
      </c>
      <c r="CV365" s="46" t="str">
        <f>IF(A365="","",IF(AND(CV$4&lt;=Inputs!$CQ362,CV$4&gt;=Inputs!$CP362),Inputs!$AR362/(Inputs!$CQ362-Inputs!$CP362+1),0)+IF(CV$4=Inputs!$CL362,Inputs!$BD362,0))</f>
        <v/>
      </c>
      <c r="CW365" s="46" t="str">
        <f>IF(B365="","",IF(AND(CW$4&lt;=Inputs!$CQ362,CW$4&gt;=Inputs!$CP362),Inputs!$AR362/(Inputs!$CQ362-Inputs!$CP362+1),0)+IF(CW$4=Inputs!$CL362,Inputs!$BD362,0))</f>
        <v/>
      </c>
      <c r="CX365" s="46" t="str">
        <f>IF(C365="","",IF(AND(CX$4&lt;=Inputs!$CQ362,CX$4&gt;=Inputs!$CP362),Inputs!$AR362/(Inputs!$CQ362-Inputs!$CP362+1),0)+IF(CX$4=Inputs!$CL362,Inputs!$BD362,0))</f>
        <v/>
      </c>
      <c r="CY365" s="46" t="str">
        <f>IF(D365="","",IF(AND(CY$4&lt;=Inputs!$CQ362,CY$4&gt;=Inputs!$CP362),Inputs!$AR362/(Inputs!$CQ362-Inputs!$CP362+1),0)+IF(CY$4=Inputs!$CL362,Inputs!$BD362,0))</f>
        <v/>
      </c>
      <c r="CZ365" s="46" t="str">
        <f>IF(E365="","",IF(AND(CZ$4&lt;=Inputs!$CQ362,CZ$4&gt;=Inputs!$CP362),Inputs!$AR362/(Inputs!$CQ362-Inputs!$CP362+1),0)+IF(CZ$4=Inputs!$CL362,Inputs!$BD362,0))</f>
        <v/>
      </c>
      <c r="DA365" s="46" t="str">
        <f>IF(F365="","",IF(AND(DA$4&lt;=Inputs!$CQ362,DA$4&gt;=Inputs!$CP362),Inputs!$AR362/(Inputs!$CQ362-Inputs!$CP362+1),0)+IF(DA$4=Inputs!$CL362,Inputs!$BD362,0))</f>
        <v/>
      </c>
      <c r="DB365" s="46" t="str">
        <f>IF(G365="","",IF(AND(DB$4&lt;=Inputs!$CQ362,DB$4&gt;=Inputs!$CP362),Inputs!$AR362/(Inputs!$CQ362-Inputs!$CP362+1),0)+IF(DB$4=Inputs!$CL362,Inputs!$BD362,0))</f>
        <v/>
      </c>
      <c r="DC365" s="46" t="str">
        <f>IF(H365="","",IF(AND(DC$4&lt;=Inputs!$CQ362,DC$4&gt;=Inputs!$CP362),Inputs!$AR362/(Inputs!$CQ362-Inputs!$CP362+1),0)+IF(DC$4=Inputs!$CL362,Inputs!$BD362,0))</f>
        <v/>
      </c>
      <c r="DD365" s="46" t="str">
        <f>IF(I365="","",IF(AND(DD$4&lt;=Inputs!$CQ362,DD$4&gt;=Inputs!$CP362),Inputs!$AR362/(Inputs!$CQ362-Inputs!$CP362+1),0)+IF(DD$4=Inputs!$CL362,Inputs!$BD362,0))</f>
        <v/>
      </c>
      <c r="DE365" s="46" t="str">
        <f>IF(J365="","",IF(AND(DE$4&lt;=Inputs!$CQ362,DE$4&gt;=Inputs!$CP362),Inputs!$AR362/(Inputs!$CQ362-Inputs!$CP362+1),0)+IF(DE$4=Inputs!$CL362,Inputs!$BD362,0))</f>
        <v/>
      </c>
      <c r="DF365" s="46" t="str">
        <f>IF(K365="","",IF(AND(DF$4&lt;=Inputs!$CQ362,DF$4&gt;=Inputs!$CP362),Inputs!$AR362/(Inputs!$CQ362-Inputs!$CP362+1),0)+IF(DF$4=Inputs!$CL362,Inputs!$BD362,0))</f>
        <v/>
      </c>
      <c r="DG365" s="46" t="str">
        <f>IF(L365="","",IF(AND(DG$4&lt;=Inputs!$CQ362,DG$4&gt;=Inputs!$CP362),Inputs!$AR362/(Inputs!$CQ362-Inputs!$CP362+1),0)+IF(DG$4=Inputs!$CL362,Inputs!$BD362,0))</f>
        <v/>
      </c>
      <c r="DH365" s="46" t="str">
        <f>IF(M365="","",IF(AND(DH$4&lt;=Inputs!$CQ362,DH$4&gt;=Inputs!$CP362),Inputs!$AR362/(Inputs!$CQ362-Inputs!$CP362+1),0)+IF(DH$4=Inputs!$CL362,Inputs!$BD362,0))</f>
        <v/>
      </c>
      <c r="DI365" s="46" t="str">
        <f>IF(N365="","",IF(AND(DI$4&lt;=Inputs!$CQ362,DI$4&gt;=Inputs!$CP362),Inputs!$AR362/(Inputs!$CQ362-Inputs!$CP362+1),0)+IF(DI$4=Inputs!$CL362,Inputs!$BD362,0))</f>
        <v/>
      </c>
      <c r="DJ365" s="46" t="str">
        <f>IF(O365="","",IF(AND(DJ$4&lt;=Inputs!$CQ362,DJ$4&gt;=Inputs!$CP362),Inputs!$AR362/(Inputs!$CQ362-Inputs!$CP362+1),0)+IF(DJ$4=Inputs!$CL362,Inputs!$BD362,0))</f>
        <v/>
      </c>
      <c r="DK365" s="46" t="str">
        <f>IF(P365="","",IF(AND(DK$4&lt;=Inputs!$CQ362,DK$4&gt;=Inputs!$CP362),Inputs!$AR362/(Inputs!$CQ362-Inputs!$CP362+1),0)+IF(DK$4=Inputs!$CL362,Inputs!$BD362,0))</f>
        <v/>
      </c>
      <c r="DL365" s="46" t="str">
        <f>IF(Q365="","",IF(AND(DL$4&lt;=Inputs!$CQ362,DL$4&gt;=Inputs!$CP362),Inputs!$AR362/(Inputs!$CQ362-Inputs!$CP362+1),0)+IF(DL$4=Inputs!$CL362,Inputs!$BD362,0))</f>
        <v/>
      </c>
      <c r="DM365" s="46" t="str">
        <f>IF(R365="","",IF(AND(DM$4&lt;=Inputs!$CQ362,DM$4&gt;=Inputs!$CP362),Inputs!$AR362/(Inputs!$CQ362-Inputs!$CP362+1),0)+IF(DM$4=Inputs!$CL362,Inputs!$BD362,0))</f>
        <v/>
      </c>
      <c r="DN365" s="46" t="str">
        <f>IF(S365="","",IF(AND(DN$4&lt;=Inputs!$CQ362,DN$4&gt;=Inputs!$CP362),Inputs!$AR362/(Inputs!$CQ362-Inputs!$CP362+1),0)+IF(DN$4=Inputs!$CL362,Inputs!$BD362,0))</f>
        <v/>
      </c>
      <c r="DO365" s="46" t="str">
        <f>IF(T365="","",IF(AND(DO$4&lt;=Inputs!$CQ362,DO$4&gt;=Inputs!$CP362),Inputs!$AR362/(Inputs!$CQ362-Inputs!$CP362+1),0)+IF(DO$4=Inputs!$CL362,Inputs!$BD362,0))</f>
        <v/>
      </c>
      <c r="DP365" s="46" t="str">
        <f>IF(U365="","",IF(AND(DP$4&lt;=Inputs!$CQ362,DP$4&gt;=Inputs!$CP362),Inputs!$AR362/(Inputs!$CQ362-Inputs!$CP362+1),0)+IF(DP$4=Inputs!$CL362,Inputs!$BD362,0))</f>
        <v/>
      </c>
      <c r="DQ365" s="46" t="str">
        <f>IF(V365="","",IF(AND(DQ$4&lt;=Inputs!$CQ362,DQ$4&gt;=Inputs!$CP362),Inputs!$AR362/(Inputs!$CQ362-Inputs!$CP362+1),0)+IF(DQ$4=Inputs!$CL362,Inputs!$BD362,0))</f>
        <v/>
      </c>
      <c r="DR365" s="46" t="str">
        <f>IF(W365="","",IF(AND(DR$4&lt;=Inputs!$CQ362,DR$4&gt;=Inputs!$CP362),Inputs!$AR362/(Inputs!$CQ362-Inputs!$CP362+1),0)+IF(DR$4=Inputs!$CL362,Inputs!$BD362,0))</f>
        <v/>
      </c>
      <c r="DS365" s="46" t="str">
        <f>IF(X365="","",IF(AND(DS$4&lt;=Inputs!$CQ362,DS$4&gt;=Inputs!$CP362),Inputs!$AR362/(Inputs!$CQ362-Inputs!$CP362+1),0)+IF(DS$4=Inputs!$CL362,Inputs!$BD362,0))</f>
        <v/>
      </c>
      <c r="DT365" s="46" t="str">
        <f>IF(Y365="","",IF(AND(DT$4&lt;=Inputs!$CQ362,DT$4&gt;=Inputs!$CP362),Inputs!$AR362/(Inputs!$CQ362-Inputs!$CP362+1),0)+IF(DT$4=Inputs!$CL362,Inputs!$BD362,0))</f>
        <v/>
      </c>
      <c r="DU365" s="46" t="str">
        <f>IF(Z365="","",IF(AND(DU$4&lt;=Inputs!$CQ362,DU$4&gt;=Inputs!$CP362),Inputs!$AR362/(Inputs!$CQ362-Inputs!$CP362+1),0)+IF(DU$4=Inputs!$CL362,Inputs!$BD362,0))</f>
        <v/>
      </c>
      <c r="DV365" s="46" t="str">
        <f>IF(AA365="","",IF(AND(DV$4&lt;=Inputs!$CQ362,DV$4&gt;=Inputs!$CP362),Inputs!$AR362/(Inputs!$CQ362-Inputs!$CP362+1),0)+IF(DV$4=Inputs!$CL362,Inputs!$BD362,0))</f>
        <v/>
      </c>
      <c r="DW365" s="46" t="str">
        <f>IF(AB365="","",IF(AND(DW$4&lt;=Inputs!$CQ362,DW$4&gt;=Inputs!$CP362),Inputs!$AR362/(Inputs!$CQ362-Inputs!$CP362+1),0)+IF(DW$4=Inputs!$CL362,Inputs!$BD362,0))</f>
        <v/>
      </c>
      <c r="DX365" s="46" t="str">
        <f>IF(AC365="","",IF(AND(DX$4&lt;=Inputs!$CQ362,DX$4&gt;=Inputs!$CP362),Inputs!$AR362/(Inputs!$CQ362-Inputs!$CP362+1),0)+IF(DX$4=Inputs!$CL362,Inputs!$BD362,0))</f>
        <v/>
      </c>
      <c r="DY365" s="46" t="str">
        <f>IF(AD365="","",IF(AND(DY$4&lt;=Inputs!$CQ362,DY$4&gt;=Inputs!$CP362),Inputs!$AR362/(Inputs!$CQ362-Inputs!$CP362+1),0)+IF(DY$4=Inputs!$CL362,Inputs!$BD362,0))</f>
        <v/>
      </c>
      <c r="DZ365" s="46" t="str">
        <f t="shared" si="14"/>
        <v/>
      </c>
    </row>
    <row r="366" spans="1:130">
      <c r="A366" s="7" t="str">
        <f>IF(Inputs!A363="","",Inputs!A363)</f>
        <v/>
      </c>
      <c r="B366" t="str">
        <f>IF(Inputs!B363="","",Inputs!B363)</f>
        <v/>
      </c>
      <c r="C366" s="46" t="str">
        <f>IF(Inputs!$B363="","",BO366-CV366)</f>
        <v/>
      </c>
      <c r="D366" s="46" t="str">
        <f>IF(Inputs!$B363="","",BP366-CW366)</f>
        <v/>
      </c>
      <c r="E366" s="46" t="str">
        <f>IF(Inputs!$B363="","",BQ366-CX366)</f>
        <v/>
      </c>
      <c r="F366" s="46" t="str">
        <f>IF(Inputs!$B363="","",BR366-CY366)</f>
        <v/>
      </c>
      <c r="G366" s="46" t="str">
        <f>IF(Inputs!$B363="","",BS366-CZ366)</f>
        <v/>
      </c>
      <c r="H366" s="46" t="str">
        <f>IF(Inputs!$B363="","",BT366-DA366)</f>
        <v/>
      </c>
      <c r="I366" s="46" t="str">
        <f>IF(Inputs!$B363="","",BU366-DB366)</f>
        <v/>
      </c>
      <c r="J366" s="46" t="str">
        <f>IF(Inputs!$B363="","",BV366-DC366)</f>
        <v/>
      </c>
      <c r="K366" s="46" t="str">
        <f>IF(Inputs!$B363="","",BW366-DD366)</f>
        <v/>
      </c>
      <c r="L366" s="46" t="str">
        <f>IF(Inputs!$B363="","",BX366-DE366)</f>
        <v/>
      </c>
      <c r="M366" s="46" t="str">
        <f>IF(Inputs!$B363="","",BY366-DF366)</f>
        <v/>
      </c>
      <c r="N366" s="46" t="str">
        <f>IF(Inputs!$B363="","",BZ366-DG366)</f>
        <v/>
      </c>
      <c r="O366" s="46" t="str">
        <f>IF(Inputs!$B363="","",CA366-DH366)</f>
        <v/>
      </c>
      <c r="P366" s="46" t="str">
        <f>IF(Inputs!$B363="","",CB366-DI366)</f>
        <v/>
      </c>
      <c r="Q366" s="46" t="str">
        <f>IF(Inputs!$B363="","",CC366-DJ366)</f>
        <v/>
      </c>
      <c r="R366" s="46" t="str">
        <f>IF(Inputs!$B363="","",CD366-DK366)</f>
        <v/>
      </c>
      <c r="S366" s="46" t="str">
        <f>IF(Inputs!$B363="","",CE366-DL366)</f>
        <v/>
      </c>
      <c r="T366" s="46" t="str">
        <f>IF(Inputs!$B363="","",CF366-DM366)</f>
        <v/>
      </c>
      <c r="U366" s="46" t="str">
        <f>IF(Inputs!$B363="","",CG366-DN366)</f>
        <v/>
      </c>
      <c r="V366" s="46" t="str">
        <f>IF(Inputs!$B363="","",CH366-DO366)</f>
        <v/>
      </c>
      <c r="W366" s="46" t="str">
        <f>IF(Inputs!$B363="","",CI366-DP366)</f>
        <v/>
      </c>
      <c r="X366" s="46" t="str">
        <f>IF(Inputs!$B363="","",CJ366-DQ366)</f>
        <v/>
      </c>
      <c r="Y366" s="46" t="str">
        <f>IF(Inputs!$B363="","",CK366-DR366)</f>
        <v/>
      </c>
      <c r="Z366" s="46" t="str">
        <f>IF(Inputs!$B363="","",CL366-DS366)</f>
        <v/>
      </c>
      <c r="AA366" s="46" t="str">
        <f>IF(Inputs!$B363="","",CM366-DT366)</f>
        <v/>
      </c>
      <c r="AB366" s="46" t="str">
        <f>IF(Inputs!$B363="","",CN366-DU366)</f>
        <v/>
      </c>
      <c r="AC366" s="46" t="str">
        <f>IF(Inputs!$B363="","",CO366-DV366)</f>
        <v/>
      </c>
      <c r="AD366" s="46" t="str">
        <f>IF(Inputs!$B363="","",CP366-DW366)</f>
        <v/>
      </c>
      <c r="AE366" s="46" t="str">
        <f>IF(Inputs!$B363="","",CQ366-DX366)</f>
        <v/>
      </c>
      <c r="AF366" s="46" t="str">
        <f>IF(Inputs!$B363="","",CR366-DY366)</f>
        <v/>
      </c>
      <c r="AG366" s="50" t="str">
        <f t="shared" si="15"/>
        <v/>
      </c>
      <c r="AH366" s="50"/>
      <c r="AJ366" s="27">
        <f>IF(AND(Inputs!$CO363=0,AJ$4&gt;=Inputs!$CM363),1,IF(AND(AJ$4&gt;=Inputs!$CM363,AJ$4&lt;Inputs!$CN363),1,IF(AND(AJ$4=Inputs!$CN363,AJ$4=Inputs!$CO363),1,IF(OR(AND(AJ$4=Inputs!$CN363+1,Inputs!$CN363=Inputs!$CO363),AND(AJ$4=Inputs!$CN363+2,Inputs!$CN363=Inputs!$CO363)),0,IF(AJ$4=Inputs!$CN363,0.8,IF(AJ$4=Inputs!$CN363+1,0.6,IF(AJ$4=Inputs!$CN363+2,0.4,IF(AJ$4=Inputs!$CO363,0.2,IF(AND(AJ$4&gt;=Inputs!$CL363,AJ$4&lt;Inputs!$CM363),(AJ$4-Inputs!$CL363+1)/(Inputs!$AI363+1),0)))))))))</f>
        <v>0</v>
      </c>
      <c r="AK366" s="27">
        <f>IF(AND(Inputs!$CO363=0,AK$4&gt;=Inputs!$CM363),1,IF(AND(AK$4&gt;=Inputs!$CM363,AK$4&lt;Inputs!$CN363),1,IF(AND(AK$4=Inputs!$CN363,AK$4=Inputs!$CO363),1,IF(OR(AND(AK$4=Inputs!$CN363+1,Inputs!$CN363=Inputs!$CO363),AND(AK$4=Inputs!$CN363+2,Inputs!$CN363=Inputs!$CO363)),0,IF(AK$4=Inputs!$CN363,0.8,IF(AK$4=Inputs!$CN363+1,0.6,IF(AK$4=Inputs!$CN363+2,0.4,IF(AK$4=Inputs!$CO363,0.2,IF(AND(AK$4&gt;=Inputs!$CL363,AK$4&lt;Inputs!$CM363),(AK$4-Inputs!$CL363+1)/(Inputs!$AI363+1),0)))))))))</f>
        <v>0</v>
      </c>
      <c r="AL366" s="27">
        <f>IF(AND(Inputs!$CO363=0,AL$4&gt;=Inputs!$CM363),1,IF(AND(AL$4&gt;=Inputs!$CM363,AL$4&lt;Inputs!$CN363),1,IF(AND(AL$4=Inputs!$CN363,AL$4=Inputs!$CO363),1,IF(OR(AND(AL$4=Inputs!$CN363+1,Inputs!$CN363=Inputs!$CO363),AND(AL$4=Inputs!$CN363+2,Inputs!$CN363=Inputs!$CO363)),0,IF(AL$4=Inputs!$CN363,0.8,IF(AL$4=Inputs!$CN363+1,0.6,IF(AL$4=Inputs!$CN363+2,0.4,IF(AL$4=Inputs!$CO363,0.2,IF(AND(AL$4&gt;=Inputs!$CL363,AL$4&lt;Inputs!$CM363),(AL$4-Inputs!$CL363+1)/(Inputs!$AI363+1),0)))))))))</f>
        <v>0</v>
      </c>
      <c r="AM366" s="27">
        <f>IF(AND(Inputs!$CO363=0,AM$4&gt;=Inputs!$CM363),1,IF(AND(AM$4&gt;=Inputs!$CM363,AM$4&lt;Inputs!$CN363),1,IF(AND(AM$4=Inputs!$CN363,AM$4=Inputs!$CO363),1,IF(OR(AND(AM$4=Inputs!$CN363+1,Inputs!$CN363=Inputs!$CO363),AND(AM$4=Inputs!$CN363+2,Inputs!$CN363=Inputs!$CO363)),0,IF(AM$4=Inputs!$CN363,0.8,IF(AM$4=Inputs!$CN363+1,0.6,IF(AM$4=Inputs!$CN363+2,0.4,IF(AM$4=Inputs!$CO363,0.2,IF(AND(AM$4&gt;=Inputs!$CL363,AM$4&lt;Inputs!$CM363),(AM$4-Inputs!$CL363+1)/(Inputs!$AI363+1),0)))))))))</f>
        <v>0</v>
      </c>
      <c r="AN366" s="27">
        <f>IF(AND(Inputs!$CO363=0,AN$4&gt;=Inputs!$CM363),1,IF(AND(AN$4&gt;=Inputs!$CM363,AN$4&lt;Inputs!$CN363),1,IF(AND(AN$4=Inputs!$CN363,AN$4=Inputs!$CO363),1,IF(OR(AND(AN$4=Inputs!$CN363+1,Inputs!$CN363=Inputs!$CO363),AND(AN$4=Inputs!$CN363+2,Inputs!$CN363=Inputs!$CO363)),0,IF(AN$4=Inputs!$CN363,0.8,IF(AN$4=Inputs!$CN363+1,0.6,IF(AN$4=Inputs!$CN363+2,0.4,IF(AN$4=Inputs!$CO363,0.2,IF(AND(AN$4&gt;=Inputs!$CL363,AN$4&lt;Inputs!$CM363),(AN$4-Inputs!$CL363+1)/(Inputs!$AI363+1),0)))))))))</f>
        <v>0</v>
      </c>
      <c r="AO366" s="27">
        <f>IF(AND(Inputs!$CO363=0,AO$4&gt;=Inputs!$CM363),1,IF(AND(AO$4&gt;=Inputs!$CM363,AO$4&lt;Inputs!$CN363),1,IF(AND(AO$4=Inputs!$CN363,AO$4=Inputs!$CO363),1,IF(OR(AND(AO$4=Inputs!$CN363+1,Inputs!$CN363=Inputs!$CO363),AND(AO$4=Inputs!$CN363+2,Inputs!$CN363=Inputs!$CO363)),0,IF(AO$4=Inputs!$CN363,0.8,IF(AO$4=Inputs!$CN363+1,0.6,IF(AO$4=Inputs!$CN363+2,0.4,IF(AO$4=Inputs!$CO363,0.2,IF(AND(AO$4&gt;=Inputs!$CL363,AO$4&lt;Inputs!$CM363),(AO$4-Inputs!$CL363+1)/(Inputs!$AI363+1),0)))))))))</f>
        <v>0</v>
      </c>
      <c r="AP366" s="27">
        <f>IF(AND(Inputs!$CO363=0,AP$4&gt;=Inputs!$CM363),1,IF(AND(AP$4&gt;=Inputs!$CM363,AP$4&lt;Inputs!$CN363),1,IF(AND(AP$4=Inputs!$CN363,AP$4=Inputs!$CO363),1,IF(OR(AND(AP$4=Inputs!$CN363+1,Inputs!$CN363=Inputs!$CO363),AND(AP$4=Inputs!$CN363+2,Inputs!$CN363=Inputs!$CO363)),0,IF(AP$4=Inputs!$CN363,0.8,IF(AP$4=Inputs!$CN363+1,0.6,IF(AP$4=Inputs!$CN363+2,0.4,IF(AP$4=Inputs!$CO363,0.2,IF(AND(AP$4&gt;=Inputs!$CL363,AP$4&lt;Inputs!$CM363),(AP$4-Inputs!$CL363+1)/(Inputs!$AI363+1),0)))))))))</f>
        <v>0</v>
      </c>
      <c r="AQ366" s="27">
        <f>IF(AND(Inputs!$CO363=0,AQ$4&gt;=Inputs!$CM363),1,IF(AND(AQ$4&gt;=Inputs!$CM363,AQ$4&lt;Inputs!$CN363),1,IF(AND(AQ$4=Inputs!$CN363,AQ$4=Inputs!$CO363),1,IF(OR(AND(AQ$4=Inputs!$CN363+1,Inputs!$CN363=Inputs!$CO363),AND(AQ$4=Inputs!$CN363+2,Inputs!$CN363=Inputs!$CO363)),0,IF(AQ$4=Inputs!$CN363,0.8,IF(AQ$4=Inputs!$CN363+1,0.6,IF(AQ$4=Inputs!$CN363+2,0.4,IF(AQ$4=Inputs!$CO363,0.2,IF(AND(AQ$4&gt;=Inputs!$CL363,AQ$4&lt;Inputs!$CM363),(AQ$4-Inputs!$CL363+1)/(Inputs!$AI363+1),0)))))))))</f>
        <v>0</v>
      </c>
      <c r="AR366" s="27">
        <f>IF(AND(Inputs!$CO363=0,AR$4&gt;=Inputs!$CM363),1,IF(AND(AR$4&gt;=Inputs!$CM363,AR$4&lt;Inputs!$CN363),1,IF(AND(AR$4=Inputs!$CN363,AR$4=Inputs!$CO363),1,IF(OR(AND(AR$4=Inputs!$CN363+1,Inputs!$CN363=Inputs!$CO363),AND(AR$4=Inputs!$CN363+2,Inputs!$CN363=Inputs!$CO363)),0,IF(AR$4=Inputs!$CN363,0.8,IF(AR$4=Inputs!$CN363+1,0.6,IF(AR$4=Inputs!$CN363+2,0.4,IF(AR$4=Inputs!$CO363,0.2,IF(AND(AR$4&gt;=Inputs!$CL363,AR$4&lt;Inputs!$CM363),(AR$4-Inputs!$CL363+1)/(Inputs!$AI363+1),0)))))))))</f>
        <v>0</v>
      </c>
      <c r="AS366" s="27">
        <f>IF(AND(Inputs!$CO363=0,AS$4&gt;=Inputs!$CM363),1,IF(AND(AS$4&gt;=Inputs!$CM363,AS$4&lt;Inputs!$CN363),1,IF(AND(AS$4=Inputs!$CN363,AS$4=Inputs!$CO363),1,IF(OR(AND(AS$4=Inputs!$CN363+1,Inputs!$CN363=Inputs!$CO363),AND(AS$4=Inputs!$CN363+2,Inputs!$CN363=Inputs!$CO363)),0,IF(AS$4=Inputs!$CN363,0.8,IF(AS$4=Inputs!$CN363+1,0.6,IF(AS$4=Inputs!$CN363+2,0.4,IF(AS$4=Inputs!$CO363,0.2,IF(AND(AS$4&gt;=Inputs!$CL363,AS$4&lt;Inputs!$CM363),(AS$4-Inputs!$CL363+1)/(Inputs!$AI363+1),0)))))))))</f>
        <v>0</v>
      </c>
      <c r="AT366" s="27">
        <f>IF(AND(Inputs!$CO363=0,AT$4&gt;=Inputs!$CM363),1,IF(AND(AT$4&gt;=Inputs!$CM363,AT$4&lt;Inputs!$CN363),1,IF(AND(AT$4=Inputs!$CN363,AT$4=Inputs!$CO363),1,IF(OR(AND(AT$4=Inputs!$CN363+1,Inputs!$CN363=Inputs!$CO363),AND(AT$4=Inputs!$CN363+2,Inputs!$CN363=Inputs!$CO363)),0,IF(AT$4=Inputs!$CN363,0.8,IF(AT$4=Inputs!$CN363+1,0.6,IF(AT$4=Inputs!$CN363+2,0.4,IF(AT$4=Inputs!$CO363,0.2,IF(AND(AT$4&gt;=Inputs!$CL363,AT$4&lt;Inputs!$CM363),(AT$4-Inputs!$CL363+1)/(Inputs!$AI363+1),0)))))))))</f>
        <v>0</v>
      </c>
      <c r="AU366" s="27">
        <f>IF(AND(Inputs!$CO363=0,AU$4&gt;=Inputs!$CM363),1,IF(AND(AU$4&gt;=Inputs!$CM363,AU$4&lt;Inputs!$CN363),1,IF(AND(AU$4=Inputs!$CN363,AU$4=Inputs!$CO363),1,IF(OR(AND(AU$4=Inputs!$CN363+1,Inputs!$CN363=Inputs!$CO363),AND(AU$4=Inputs!$CN363+2,Inputs!$CN363=Inputs!$CO363)),0,IF(AU$4=Inputs!$CN363,0.8,IF(AU$4=Inputs!$CN363+1,0.6,IF(AU$4=Inputs!$CN363+2,0.4,IF(AU$4=Inputs!$CO363,0.2,IF(AND(AU$4&gt;=Inputs!$CL363,AU$4&lt;Inputs!$CM363),(AU$4-Inputs!$CL363+1)/(Inputs!$AI363+1),0)))))))))</f>
        <v>0</v>
      </c>
      <c r="AV366" s="27">
        <f>IF(AND(Inputs!$CO363=0,AV$4&gt;=Inputs!$CM363),1,IF(AND(AV$4&gt;=Inputs!$CM363,AV$4&lt;Inputs!$CN363),1,IF(AND(AV$4=Inputs!$CN363,AV$4=Inputs!$CO363),1,IF(OR(AND(AV$4=Inputs!$CN363+1,Inputs!$CN363=Inputs!$CO363),AND(AV$4=Inputs!$CN363+2,Inputs!$CN363=Inputs!$CO363)),0,IF(AV$4=Inputs!$CN363,0.8,IF(AV$4=Inputs!$CN363+1,0.6,IF(AV$4=Inputs!$CN363+2,0.4,IF(AV$4=Inputs!$CO363,0.2,IF(AND(AV$4&gt;=Inputs!$CL363,AV$4&lt;Inputs!$CM363),(AV$4-Inputs!$CL363+1)/(Inputs!$AI363+1),0)))))))))</f>
        <v>0</v>
      </c>
      <c r="AW366" s="27">
        <f>IF(AND(Inputs!$CO363=0,AW$4&gt;=Inputs!$CM363),1,IF(AND(AW$4&gt;=Inputs!$CM363,AW$4&lt;Inputs!$CN363),1,IF(AND(AW$4=Inputs!$CN363,AW$4=Inputs!$CO363),1,IF(OR(AND(AW$4=Inputs!$CN363+1,Inputs!$CN363=Inputs!$CO363),AND(AW$4=Inputs!$CN363+2,Inputs!$CN363=Inputs!$CO363)),0,IF(AW$4=Inputs!$CN363,0.8,IF(AW$4=Inputs!$CN363+1,0.6,IF(AW$4=Inputs!$CN363+2,0.4,IF(AW$4=Inputs!$CO363,0.2,IF(AND(AW$4&gt;=Inputs!$CL363,AW$4&lt;Inputs!$CM363),(AW$4-Inputs!$CL363+1)/(Inputs!$AI363+1),0)))))))))</f>
        <v>0</v>
      </c>
      <c r="AX366" s="27">
        <f>IF(AND(Inputs!$CO363=0,AX$4&gt;=Inputs!$CM363),1,IF(AND(AX$4&gt;=Inputs!$CM363,AX$4&lt;Inputs!$CN363),1,IF(AND(AX$4=Inputs!$CN363,AX$4=Inputs!$CO363),1,IF(OR(AND(AX$4=Inputs!$CN363+1,Inputs!$CN363=Inputs!$CO363),AND(AX$4=Inputs!$CN363+2,Inputs!$CN363=Inputs!$CO363)),0,IF(AX$4=Inputs!$CN363,0.8,IF(AX$4=Inputs!$CN363+1,0.6,IF(AX$4=Inputs!$CN363+2,0.4,IF(AX$4=Inputs!$CO363,0.2,IF(AND(AX$4&gt;=Inputs!$CL363,AX$4&lt;Inputs!$CM363),(AX$4-Inputs!$CL363+1)/(Inputs!$AI363+1),0)))))))))</f>
        <v>0</v>
      </c>
      <c r="AY366" s="27">
        <f>IF(AND(Inputs!$CO363=0,AY$4&gt;=Inputs!$CM363),1,IF(AND(AY$4&gt;=Inputs!$CM363,AY$4&lt;Inputs!$CN363),1,IF(AND(AY$4=Inputs!$CN363,AY$4=Inputs!$CO363),1,IF(OR(AND(AY$4=Inputs!$CN363+1,Inputs!$CN363=Inputs!$CO363),AND(AY$4=Inputs!$CN363+2,Inputs!$CN363=Inputs!$CO363)),0,IF(AY$4=Inputs!$CN363,0.8,IF(AY$4=Inputs!$CN363+1,0.6,IF(AY$4=Inputs!$CN363+2,0.4,IF(AY$4=Inputs!$CO363,0.2,IF(AND(AY$4&gt;=Inputs!$CL363,AY$4&lt;Inputs!$CM363),(AY$4-Inputs!$CL363+1)/(Inputs!$AI363+1),0)))))))))</f>
        <v>0</v>
      </c>
      <c r="AZ366" s="27">
        <f>IF(AND(Inputs!$CO363=0,AZ$4&gt;=Inputs!$CM363),1,IF(AND(AZ$4&gt;=Inputs!$CM363,AZ$4&lt;Inputs!$CN363),1,IF(AND(AZ$4=Inputs!$CN363,AZ$4=Inputs!$CO363),1,IF(OR(AND(AZ$4=Inputs!$CN363+1,Inputs!$CN363=Inputs!$CO363),AND(AZ$4=Inputs!$CN363+2,Inputs!$CN363=Inputs!$CO363)),0,IF(AZ$4=Inputs!$CN363,0.8,IF(AZ$4=Inputs!$CN363+1,0.6,IF(AZ$4=Inputs!$CN363+2,0.4,IF(AZ$4=Inputs!$CO363,0.2,IF(AND(AZ$4&gt;=Inputs!$CL363,AZ$4&lt;Inputs!$CM363),(AZ$4-Inputs!$CL363+1)/(Inputs!$AI363+1),0)))))))))</f>
        <v>0</v>
      </c>
      <c r="BA366" s="27">
        <f>IF(AND(Inputs!$CO363=0,BA$4&gt;=Inputs!$CM363),1,IF(AND(BA$4&gt;=Inputs!$CM363,BA$4&lt;Inputs!$CN363),1,IF(AND(BA$4=Inputs!$CN363,BA$4=Inputs!$CO363),1,IF(OR(AND(BA$4=Inputs!$CN363+1,Inputs!$CN363=Inputs!$CO363),AND(BA$4=Inputs!$CN363+2,Inputs!$CN363=Inputs!$CO363)),0,IF(BA$4=Inputs!$CN363,0.8,IF(BA$4=Inputs!$CN363+1,0.6,IF(BA$4=Inputs!$CN363+2,0.4,IF(BA$4=Inputs!$CO363,0.2,IF(AND(BA$4&gt;=Inputs!$CL363,BA$4&lt;Inputs!$CM363),(BA$4-Inputs!$CL363+1)/(Inputs!$AI363+1),0)))))))))</f>
        <v>0</v>
      </c>
      <c r="BB366" s="27">
        <f>IF(AND(Inputs!$CO363=0,BB$4&gt;=Inputs!$CM363),1,IF(AND(BB$4&gt;=Inputs!$CM363,BB$4&lt;Inputs!$CN363),1,IF(AND(BB$4=Inputs!$CN363,BB$4=Inputs!$CO363),1,IF(OR(AND(BB$4=Inputs!$CN363+1,Inputs!$CN363=Inputs!$CO363),AND(BB$4=Inputs!$CN363+2,Inputs!$CN363=Inputs!$CO363)),0,IF(BB$4=Inputs!$CN363,0.8,IF(BB$4=Inputs!$CN363+1,0.6,IF(BB$4=Inputs!$CN363+2,0.4,IF(BB$4=Inputs!$CO363,0.2,IF(AND(BB$4&gt;=Inputs!$CL363,BB$4&lt;Inputs!$CM363),(BB$4-Inputs!$CL363+1)/(Inputs!$AI363+1),0)))))))))</f>
        <v>0</v>
      </c>
      <c r="BC366" s="27">
        <f>IF(AND(Inputs!$CO363=0,BC$4&gt;=Inputs!$CM363),1,IF(AND(BC$4&gt;=Inputs!$CM363,BC$4&lt;Inputs!$CN363),1,IF(AND(BC$4=Inputs!$CN363,BC$4=Inputs!$CO363),1,IF(OR(AND(BC$4=Inputs!$CN363+1,Inputs!$CN363=Inputs!$CO363),AND(BC$4=Inputs!$CN363+2,Inputs!$CN363=Inputs!$CO363)),0,IF(BC$4=Inputs!$CN363,0.8,IF(BC$4=Inputs!$CN363+1,0.6,IF(BC$4=Inputs!$CN363+2,0.4,IF(BC$4=Inputs!$CO363,0.2,IF(AND(BC$4&gt;=Inputs!$CL363,BC$4&lt;Inputs!$CM363),(BC$4-Inputs!$CL363+1)/(Inputs!$AI363+1),0)))))))))</f>
        <v>0</v>
      </c>
      <c r="BD366" s="27">
        <f>IF(AND(Inputs!$CO363=0,BD$4&gt;=Inputs!$CM363),1,IF(AND(BD$4&gt;=Inputs!$CM363,BD$4&lt;Inputs!$CN363),1,IF(AND(BD$4=Inputs!$CN363,BD$4=Inputs!$CO363),1,IF(OR(AND(BD$4=Inputs!$CN363+1,Inputs!$CN363=Inputs!$CO363),AND(BD$4=Inputs!$CN363+2,Inputs!$CN363=Inputs!$CO363)),0,IF(BD$4=Inputs!$CN363,0.8,IF(BD$4=Inputs!$CN363+1,0.6,IF(BD$4=Inputs!$CN363+2,0.4,IF(BD$4=Inputs!$CO363,0.2,IF(AND(BD$4&gt;=Inputs!$CL363,BD$4&lt;Inputs!$CM363),(BD$4-Inputs!$CL363+1)/(Inputs!$AI363+1),0)))))))))</f>
        <v>0</v>
      </c>
      <c r="BE366" s="27">
        <f>IF(AND(Inputs!$CO363=0,BE$4&gt;=Inputs!$CM363),1,IF(AND(BE$4&gt;=Inputs!$CM363,BE$4&lt;Inputs!$CN363),1,IF(AND(BE$4=Inputs!$CN363,BE$4=Inputs!$CO363),1,IF(OR(AND(BE$4=Inputs!$CN363+1,Inputs!$CN363=Inputs!$CO363),AND(BE$4=Inputs!$CN363+2,Inputs!$CN363=Inputs!$CO363)),0,IF(BE$4=Inputs!$CN363,0.8,IF(BE$4=Inputs!$CN363+1,0.6,IF(BE$4=Inputs!$CN363+2,0.4,IF(BE$4=Inputs!$CO363,0.2,IF(AND(BE$4&gt;=Inputs!$CL363,BE$4&lt;Inputs!$CM363),(BE$4-Inputs!$CL363+1)/(Inputs!$AI363+1),0)))))))))</f>
        <v>0</v>
      </c>
      <c r="BF366" s="27">
        <f>IF(AND(Inputs!$CO363=0,BF$4&gt;=Inputs!$CM363),1,IF(AND(BF$4&gt;=Inputs!$CM363,BF$4&lt;Inputs!$CN363),1,IF(AND(BF$4=Inputs!$CN363,BF$4=Inputs!$CO363),1,IF(OR(AND(BF$4=Inputs!$CN363+1,Inputs!$CN363=Inputs!$CO363),AND(BF$4=Inputs!$CN363+2,Inputs!$CN363=Inputs!$CO363)),0,IF(BF$4=Inputs!$CN363,0.8,IF(BF$4=Inputs!$CN363+1,0.6,IF(BF$4=Inputs!$CN363+2,0.4,IF(BF$4=Inputs!$CO363,0.2,IF(AND(BF$4&gt;=Inputs!$CL363,BF$4&lt;Inputs!$CM363),(BF$4-Inputs!$CL363+1)/(Inputs!$AI363+1),0)))))))))</f>
        <v>0</v>
      </c>
      <c r="BG366" s="27">
        <f>IF(AND(Inputs!$CO363=0,BG$4&gt;=Inputs!$CM363),1,IF(AND(BG$4&gt;=Inputs!$CM363,BG$4&lt;Inputs!$CN363),1,IF(AND(BG$4=Inputs!$CN363,BG$4=Inputs!$CO363),1,IF(OR(AND(BG$4=Inputs!$CN363+1,Inputs!$CN363=Inputs!$CO363),AND(BG$4=Inputs!$CN363+2,Inputs!$CN363=Inputs!$CO363)),0,IF(BG$4=Inputs!$CN363,0.8,IF(BG$4=Inputs!$CN363+1,0.6,IF(BG$4=Inputs!$CN363+2,0.4,IF(BG$4=Inputs!$CO363,0.2,IF(AND(BG$4&gt;=Inputs!$CL363,BG$4&lt;Inputs!$CM363),(BG$4-Inputs!$CL363+1)/(Inputs!$AI363+1),0)))))))))</f>
        <v>0</v>
      </c>
      <c r="BH366" s="27">
        <f>IF(AND(Inputs!$CO363=0,BH$4&gt;=Inputs!$CM363),1,IF(AND(BH$4&gt;=Inputs!$CM363,BH$4&lt;Inputs!$CN363),1,IF(AND(BH$4=Inputs!$CN363,BH$4=Inputs!$CO363),1,IF(OR(AND(BH$4=Inputs!$CN363+1,Inputs!$CN363=Inputs!$CO363),AND(BH$4=Inputs!$CN363+2,Inputs!$CN363=Inputs!$CO363)),0,IF(BH$4=Inputs!$CN363,0.8,IF(BH$4=Inputs!$CN363+1,0.6,IF(BH$4=Inputs!$CN363+2,0.4,IF(BH$4=Inputs!$CO363,0.2,IF(AND(BH$4&gt;=Inputs!$CL363,BH$4&lt;Inputs!$CM363),(BH$4-Inputs!$CL363+1)/(Inputs!$AI363+1),0)))))))))</f>
        <v>0</v>
      </c>
      <c r="BI366" s="27">
        <f>IF(AND(Inputs!$CO363=0,BI$4&gt;=Inputs!$CM363),1,IF(AND(BI$4&gt;=Inputs!$CM363,BI$4&lt;Inputs!$CN363),1,IF(AND(BI$4=Inputs!$CN363,BI$4=Inputs!$CO363),1,IF(OR(AND(BI$4=Inputs!$CN363+1,Inputs!$CN363=Inputs!$CO363),AND(BI$4=Inputs!$CN363+2,Inputs!$CN363=Inputs!$CO363)),0,IF(BI$4=Inputs!$CN363,0.8,IF(BI$4=Inputs!$CN363+1,0.6,IF(BI$4=Inputs!$CN363+2,0.4,IF(BI$4=Inputs!$CO363,0.2,IF(AND(BI$4&gt;=Inputs!$CL363,BI$4&lt;Inputs!$CM363),(BI$4-Inputs!$CL363+1)/(Inputs!$AI363+1),0)))))))))</f>
        <v>0</v>
      </c>
      <c r="BJ366" s="27">
        <f>IF(AND(Inputs!$CO363=0,BJ$4&gt;=Inputs!$CM363),1,IF(AND(BJ$4&gt;=Inputs!$CM363,BJ$4&lt;Inputs!$CN363),1,IF(AND(BJ$4=Inputs!$CN363,BJ$4=Inputs!$CO363),1,IF(OR(AND(BJ$4=Inputs!$CN363+1,Inputs!$CN363=Inputs!$CO363),AND(BJ$4=Inputs!$CN363+2,Inputs!$CN363=Inputs!$CO363)),0,IF(BJ$4=Inputs!$CN363,0.8,IF(BJ$4=Inputs!$CN363+1,0.6,IF(BJ$4=Inputs!$CN363+2,0.4,IF(BJ$4=Inputs!$CO363,0.2,IF(AND(BJ$4&gt;=Inputs!$CL363,BJ$4&lt;Inputs!$CM363),(BJ$4-Inputs!$CL363+1)/(Inputs!$AI363+1),0)))))))))</f>
        <v>0</v>
      </c>
      <c r="BK366" s="27">
        <f>IF(AND(Inputs!$CO363=0,BK$4&gt;=Inputs!$CM363),1,IF(AND(BK$4&gt;=Inputs!$CM363,BK$4&lt;Inputs!$CN363),1,IF(AND(BK$4=Inputs!$CN363,BK$4=Inputs!$CO363),1,IF(OR(AND(BK$4=Inputs!$CN363+1,Inputs!$CN363=Inputs!$CO363),AND(BK$4=Inputs!$CN363+2,Inputs!$CN363=Inputs!$CO363)),0,IF(BK$4=Inputs!$CN363,0.8,IF(BK$4=Inputs!$CN363+1,0.6,IF(BK$4=Inputs!$CN363+2,0.4,IF(BK$4=Inputs!$CO363,0.2,IF(AND(BK$4&gt;=Inputs!$CL363,BK$4&lt;Inputs!$CM363),(BK$4-Inputs!$CL363+1)/(Inputs!$AI363+1),0)))))))))</f>
        <v>0</v>
      </c>
      <c r="BL366" s="27">
        <f>IF(AND(Inputs!$CO363=0,BL$4&gt;=Inputs!$CM363),1,IF(AND(BL$4&gt;=Inputs!$CM363,BL$4&lt;Inputs!$CN363),1,IF(AND(BL$4=Inputs!$CN363,BL$4=Inputs!$CO363),1,IF(OR(AND(BL$4=Inputs!$CN363+1,Inputs!$CN363=Inputs!$CO363),AND(BL$4=Inputs!$CN363+2,Inputs!$CN363=Inputs!$CO363)),0,IF(BL$4=Inputs!$CN363,0.8,IF(BL$4=Inputs!$CN363+1,0.6,IF(BL$4=Inputs!$CN363+2,0.4,IF(BL$4=Inputs!$CO363,0.2,IF(AND(BL$4&gt;=Inputs!$CL363,BL$4&lt;Inputs!$CM363),(BL$4-Inputs!$CL363+1)/(Inputs!$AI363+1),0)))))))))</f>
        <v>0</v>
      </c>
      <c r="BM366" s="27">
        <f>IF(AND(Inputs!$CO363=0,BM$4&gt;=Inputs!$CM363),1,IF(AND(BM$4&gt;=Inputs!$CM363,BM$4&lt;Inputs!$CN363),1,IF(AND(BM$4=Inputs!$CN363,BM$4=Inputs!$CO363),1,IF(OR(AND(BM$4=Inputs!$CN363+1,Inputs!$CN363=Inputs!$CO363),AND(BM$4=Inputs!$CN363+2,Inputs!$CN363=Inputs!$CO363)),0,IF(BM$4=Inputs!$CN363,0.8,IF(BM$4=Inputs!$CN363+1,0.6,IF(BM$4=Inputs!$CN363+2,0.4,IF(BM$4=Inputs!$CO363,0.2,IF(AND(BM$4&gt;=Inputs!$CL363,BM$4&lt;Inputs!$CM363),(BM$4-Inputs!$CL363+1)/(Inputs!$AI363+1),0)))))))))</f>
        <v>0</v>
      </c>
      <c r="BO366" s="46" t="str">
        <f>IF(Inputs!$B363="","",(ROUND(Inputs!$BC363*AJ366,0)))</f>
        <v/>
      </c>
      <c r="BP366" s="46" t="str">
        <f>IF(Inputs!$B363="","",(ROUND(Inputs!$BC363*AK366,0)))</f>
        <v/>
      </c>
      <c r="BQ366" s="46" t="str">
        <f>IF(Inputs!$B363="","",(ROUND(Inputs!$BC363*AL366,0)))</f>
        <v/>
      </c>
      <c r="BR366" s="46" t="str">
        <f>IF(Inputs!$B363="","",(ROUND(Inputs!$BC363*AM366,0)))</f>
        <v/>
      </c>
      <c r="BS366" s="46" t="str">
        <f>IF(Inputs!$B363="","",(ROUND(Inputs!$BC363*AN366,0)))</f>
        <v/>
      </c>
      <c r="BT366" s="46" t="str">
        <f>IF(Inputs!$B363="","",(ROUND(Inputs!$BC363*AO366,0)))</f>
        <v/>
      </c>
      <c r="BU366" s="46" t="str">
        <f>IF(Inputs!$B363="","",(ROUND(Inputs!$BC363*AP366,0)))</f>
        <v/>
      </c>
      <c r="BV366" s="46" t="str">
        <f>IF(Inputs!$B363="","",(ROUND(Inputs!$BC363*AQ366,0)))</f>
        <v/>
      </c>
      <c r="BW366" s="46" t="str">
        <f>IF(Inputs!$B363="","",(ROUND(Inputs!$BC363*AR366,0)))</f>
        <v/>
      </c>
      <c r="BX366" s="46" t="str">
        <f>IF(Inputs!$B363="","",(ROUND(Inputs!$BC363*AS366,0)))</f>
        <v/>
      </c>
      <c r="BY366" s="46" t="str">
        <f>IF(Inputs!$B363="","",(ROUND(Inputs!$BC363*AT366,0)))</f>
        <v/>
      </c>
      <c r="BZ366" s="46" t="str">
        <f>IF(Inputs!$B363="","",(ROUND(Inputs!$BC363*AU366,0)))</f>
        <v/>
      </c>
      <c r="CA366" s="46" t="str">
        <f>IF(Inputs!$B363="","",(ROUND(Inputs!$BC363*AV366,0)))</f>
        <v/>
      </c>
      <c r="CB366" s="46" t="str">
        <f>IF(Inputs!$B363="","",(ROUND(Inputs!$BC363*AW366,0)))</f>
        <v/>
      </c>
      <c r="CC366" s="46" t="str">
        <f>IF(Inputs!$B363="","",(ROUND(Inputs!$BC363*AX366,0)))</f>
        <v/>
      </c>
      <c r="CD366" s="46" t="str">
        <f>IF(Inputs!$B363="","",(ROUND(Inputs!$BC363*AY366,0)))</f>
        <v/>
      </c>
      <c r="CE366" s="46" t="str">
        <f>IF(Inputs!$B363="","",(ROUND(Inputs!$BC363*AZ366,0)))</f>
        <v/>
      </c>
      <c r="CF366" s="46" t="str">
        <f>IF(Inputs!$B363="","",(ROUND(Inputs!$BC363*BA366,0)))</f>
        <v/>
      </c>
      <c r="CG366" s="46" t="str">
        <f>IF(Inputs!$B363="","",(ROUND(Inputs!$BC363*BB366,0)))</f>
        <v/>
      </c>
      <c r="CH366" s="46" t="str">
        <f>IF(Inputs!$B363="","",(ROUND(Inputs!$BC363*BC366,0)))</f>
        <v/>
      </c>
      <c r="CI366" s="46" t="str">
        <f>IF(Inputs!$B363="","",(ROUND(Inputs!$BC363*BD366,0)))</f>
        <v/>
      </c>
      <c r="CJ366" s="46" t="str">
        <f>IF(Inputs!$B363="","",(ROUND(Inputs!$BC363*BE366,0)))</f>
        <v/>
      </c>
      <c r="CK366" s="46" t="str">
        <f>IF(Inputs!$B363="","",(ROUND(Inputs!$BC363*BF366,0)))</f>
        <v/>
      </c>
      <c r="CL366" s="46" t="str">
        <f>IF(Inputs!$B363="","",(ROUND(Inputs!$BC363*BG366,0)))</f>
        <v/>
      </c>
      <c r="CM366" s="46" t="str">
        <f>IF(Inputs!$B363="","",(ROUND(Inputs!$BC363*BH366,0)))</f>
        <v/>
      </c>
      <c r="CN366" s="46" t="str">
        <f>IF(Inputs!$B363="","",(ROUND(Inputs!$BC363*BI366,0)))</f>
        <v/>
      </c>
      <c r="CO366" s="46" t="str">
        <f>IF(Inputs!$B363="","",(ROUND(Inputs!$BC363*BJ366,0)))</f>
        <v/>
      </c>
      <c r="CP366" s="46" t="str">
        <f>IF(Inputs!$B363="","",(ROUND(Inputs!$BC363*BK366,0)))</f>
        <v/>
      </c>
      <c r="CQ366" s="46" t="str">
        <f>IF(Inputs!$B363="","",(ROUND(Inputs!$BC363*BL366,0)))</f>
        <v/>
      </c>
      <c r="CR366" s="46" t="str">
        <f>IF(Inputs!$B363="","",(ROUND(Inputs!$BC363*BM366,0)))</f>
        <v/>
      </c>
      <c r="CV366" s="46" t="str">
        <f>IF(A366="","",IF(AND(CV$4&lt;=Inputs!$CQ363,CV$4&gt;=Inputs!$CP363),Inputs!$AR363/(Inputs!$CQ363-Inputs!$CP363+1),0)+IF(CV$4=Inputs!$CL363,Inputs!$BD363,0))</f>
        <v/>
      </c>
      <c r="CW366" s="46" t="str">
        <f>IF(B366="","",IF(AND(CW$4&lt;=Inputs!$CQ363,CW$4&gt;=Inputs!$CP363),Inputs!$AR363/(Inputs!$CQ363-Inputs!$CP363+1),0)+IF(CW$4=Inputs!$CL363,Inputs!$BD363,0))</f>
        <v/>
      </c>
      <c r="CX366" s="46" t="str">
        <f>IF(C366="","",IF(AND(CX$4&lt;=Inputs!$CQ363,CX$4&gt;=Inputs!$CP363),Inputs!$AR363/(Inputs!$CQ363-Inputs!$CP363+1),0)+IF(CX$4=Inputs!$CL363,Inputs!$BD363,0))</f>
        <v/>
      </c>
      <c r="CY366" s="46" t="str">
        <f>IF(D366="","",IF(AND(CY$4&lt;=Inputs!$CQ363,CY$4&gt;=Inputs!$CP363),Inputs!$AR363/(Inputs!$CQ363-Inputs!$CP363+1),0)+IF(CY$4=Inputs!$CL363,Inputs!$BD363,0))</f>
        <v/>
      </c>
      <c r="CZ366" s="46" t="str">
        <f>IF(E366="","",IF(AND(CZ$4&lt;=Inputs!$CQ363,CZ$4&gt;=Inputs!$CP363),Inputs!$AR363/(Inputs!$CQ363-Inputs!$CP363+1),0)+IF(CZ$4=Inputs!$CL363,Inputs!$BD363,0))</f>
        <v/>
      </c>
      <c r="DA366" s="46" t="str">
        <f>IF(F366="","",IF(AND(DA$4&lt;=Inputs!$CQ363,DA$4&gt;=Inputs!$CP363),Inputs!$AR363/(Inputs!$CQ363-Inputs!$CP363+1),0)+IF(DA$4=Inputs!$CL363,Inputs!$BD363,0))</f>
        <v/>
      </c>
      <c r="DB366" s="46" t="str">
        <f>IF(G366="","",IF(AND(DB$4&lt;=Inputs!$CQ363,DB$4&gt;=Inputs!$CP363),Inputs!$AR363/(Inputs!$CQ363-Inputs!$CP363+1),0)+IF(DB$4=Inputs!$CL363,Inputs!$BD363,0))</f>
        <v/>
      </c>
      <c r="DC366" s="46" t="str">
        <f>IF(H366="","",IF(AND(DC$4&lt;=Inputs!$CQ363,DC$4&gt;=Inputs!$CP363),Inputs!$AR363/(Inputs!$CQ363-Inputs!$CP363+1),0)+IF(DC$4=Inputs!$CL363,Inputs!$BD363,0))</f>
        <v/>
      </c>
      <c r="DD366" s="46" t="str">
        <f>IF(I366="","",IF(AND(DD$4&lt;=Inputs!$CQ363,DD$4&gt;=Inputs!$CP363),Inputs!$AR363/(Inputs!$CQ363-Inputs!$CP363+1),0)+IF(DD$4=Inputs!$CL363,Inputs!$BD363,0))</f>
        <v/>
      </c>
      <c r="DE366" s="46" t="str">
        <f>IF(J366="","",IF(AND(DE$4&lt;=Inputs!$CQ363,DE$4&gt;=Inputs!$CP363),Inputs!$AR363/(Inputs!$CQ363-Inputs!$CP363+1),0)+IF(DE$4=Inputs!$CL363,Inputs!$BD363,0))</f>
        <v/>
      </c>
      <c r="DF366" s="46" t="str">
        <f>IF(K366="","",IF(AND(DF$4&lt;=Inputs!$CQ363,DF$4&gt;=Inputs!$CP363),Inputs!$AR363/(Inputs!$CQ363-Inputs!$CP363+1),0)+IF(DF$4=Inputs!$CL363,Inputs!$BD363,0))</f>
        <v/>
      </c>
      <c r="DG366" s="46" t="str">
        <f>IF(L366="","",IF(AND(DG$4&lt;=Inputs!$CQ363,DG$4&gt;=Inputs!$CP363),Inputs!$AR363/(Inputs!$CQ363-Inputs!$CP363+1),0)+IF(DG$4=Inputs!$CL363,Inputs!$BD363,0))</f>
        <v/>
      </c>
      <c r="DH366" s="46" t="str">
        <f>IF(M366="","",IF(AND(DH$4&lt;=Inputs!$CQ363,DH$4&gt;=Inputs!$CP363),Inputs!$AR363/(Inputs!$CQ363-Inputs!$CP363+1),0)+IF(DH$4=Inputs!$CL363,Inputs!$BD363,0))</f>
        <v/>
      </c>
      <c r="DI366" s="46" t="str">
        <f>IF(N366="","",IF(AND(DI$4&lt;=Inputs!$CQ363,DI$4&gt;=Inputs!$CP363),Inputs!$AR363/(Inputs!$CQ363-Inputs!$CP363+1),0)+IF(DI$4=Inputs!$CL363,Inputs!$BD363,0))</f>
        <v/>
      </c>
      <c r="DJ366" s="46" t="str">
        <f>IF(O366="","",IF(AND(DJ$4&lt;=Inputs!$CQ363,DJ$4&gt;=Inputs!$CP363),Inputs!$AR363/(Inputs!$CQ363-Inputs!$CP363+1),0)+IF(DJ$4=Inputs!$CL363,Inputs!$BD363,0))</f>
        <v/>
      </c>
      <c r="DK366" s="46" t="str">
        <f>IF(P366="","",IF(AND(DK$4&lt;=Inputs!$CQ363,DK$4&gt;=Inputs!$CP363),Inputs!$AR363/(Inputs!$CQ363-Inputs!$CP363+1),0)+IF(DK$4=Inputs!$CL363,Inputs!$BD363,0))</f>
        <v/>
      </c>
      <c r="DL366" s="46" t="str">
        <f>IF(Q366="","",IF(AND(DL$4&lt;=Inputs!$CQ363,DL$4&gt;=Inputs!$CP363),Inputs!$AR363/(Inputs!$CQ363-Inputs!$CP363+1),0)+IF(DL$4=Inputs!$CL363,Inputs!$BD363,0))</f>
        <v/>
      </c>
      <c r="DM366" s="46" t="str">
        <f>IF(R366="","",IF(AND(DM$4&lt;=Inputs!$CQ363,DM$4&gt;=Inputs!$CP363),Inputs!$AR363/(Inputs!$CQ363-Inputs!$CP363+1),0)+IF(DM$4=Inputs!$CL363,Inputs!$BD363,0))</f>
        <v/>
      </c>
      <c r="DN366" s="46" t="str">
        <f>IF(S366="","",IF(AND(DN$4&lt;=Inputs!$CQ363,DN$4&gt;=Inputs!$CP363),Inputs!$AR363/(Inputs!$CQ363-Inputs!$CP363+1),0)+IF(DN$4=Inputs!$CL363,Inputs!$BD363,0))</f>
        <v/>
      </c>
      <c r="DO366" s="46" t="str">
        <f>IF(T366="","",IF(AND(DO$4&lt;=Inputs!$CQ363,DO$4&gt;=Inputs!$CP363),Inputs!$AR363/(Inputs!$CQ363-Inputs!$CP363+1),0)+IF(DO$4=Inputs!$CL363,Inputs!$BD363,0))</f>
        <v/>
      </c>
      <c r="DP366" s="46" t="str">
        <f>IF(U366="","",IF(AND(DP$4&lt;=Inputs!$CQ363,DP$4&gt;=Inputs!$CP363),Inputs!$AR363/(Inputs!$CQ363-Inputs!$CP363+1),0)+IF(DP$4=Inputs!$CL363,Inputs!$BD363,0))</f>
        <v/>
      </c>
      <c r="DQ366" s="46" t="str">
        <f>IF(V366="","",IF(AND(DQ$4&lt;=Inputs!$CQ363,DQ$4&gt;=Inputs!$CP363),Inputs!$AR363/(Inputs!$CQ363-Inputs!$CP363+1),0)+IF(DQ$4=Inputs!$CL363,Inputs!$BD363,0))</f>
        <v/>
      </c>
      <c r="DR366" s="46" t="str">
        <f>IF(W366="","",IF(AND(DR$4&lt;=Inputs!$CQ363,DR$4&gt;=Inputs!$CP363),Inputs!$AR363/(Inputs!$CQ363-Inputs!$CP363+1),0)+IF(DR$4=Inputs!$CL363,Inputs!$BD363,0))</f>
        <v/>
      </c>
      <c r="DS366" s="46" t="str">
        <f>IF(X366="","",IF(AND(DS$4&lt;=Inputs!$CQ363,DS$4&gt;=Inputs!$CP363),Inputs!$AR363/(Inputs!$CQ363-Inputs!$CP363+1),0)+IF(DS$4=Inputs!$CL363,Inputs!$BD363,0))</f>
        <v/>
      </c>
      <c r="DT366" s="46" t="str">
        <f>IF(Y366="","",IF(AND(DT$4&lt;=Inputs!$CQ363,DT$4&gt;=Inputs!$CP363),Inputs!$AR363/(Inputs!$CQ363-Inputs!$CP363+1),0)+IF(DT$4=Inputs!$CL363,Inputs!$BD363,0))</f>
        <v/>
      </c>
      <c r="DU366" s="46" t="str">
        <f>IF(Z366="","",IF(AND(DU$4&lt;=Inputs!$CQ363,DU$4&gt;=Inputs!$CP363),Inputs!$AR363/(Inputs!$CQ363-Inputs!$CP363+1),0)+IF(DU$4=Inputs!$CL363,Inputs!$BD363,0))</f>
        <v/>
      </c>
      <c r="DV366" s="46" t="str">
        <f>IF(AA366="","",IF(AND(DV$4&lt;=Inputs!$CQ363,DV$4&gt;=Inputs!$CP363),Inputs!$AR363/(Inputs!$CQ363-Inputs!$CP363+1),0)+IF(DV$4=Inputs!$CL363,Inputs!$BD363,0))</f>
        <v/>
      </c>
      <c r="DW366" s="46" t="str">
        <f>IF(AB366="","",IF(AND(DW$4&lt;=Inputs!$CQ363,DW$4&gt;=Inputs!$CP363),Inputs!$AR363/(Inputs!$CQ363-Inputs!$CP363+1),0)+IF(DW$4=Inputs!$CL363,Inputs!$BD363,0))</f>
        <v/>
      </c>
      <c r="DX366" s="46" t="str">
        <f>IF(AC366="","",IF(AND(DX$4&lt;=Inputs!$CQ363,DX$4&gt;=Inputs!$CP363),Inputs!$AR363/(Inputs!$CQ363-Inputs!$CP363+1),0)+IF(DX$4=Inputs!$CL363,Inputs!$BD363,0))</f>
        <v/>
      </c>
      <c r="DY366" s="46" t="str">
        <f>IF(AD366="","",IF(AND(DY$4&lt;=Inputs!$CQ363,DY$4&gt;=Inputs!$CP363),Inputs!$AR363/(Inputs!$CQ363-Inputs!$CP363+1),0)+IF(DY$4=Inputs!$CL363,Inputs!$BD363,0))</f>
        <v/>
      </c>
      <c r="DZ366" s="46" t="str">
        <f t="shared" si="14"/>
        <v/>
      </c>
    </row>
    <row r="367" spans="1:130">
      <c r="A367" s="7" t="str">
        <f>IF(Inputs!A364="","",Inputs!A364)</f>
        <v/>
      </c>
      <c r="B367" t="str">
        <f>IF(Inputs!B364="","",Inputs!B364)</f>
        <v/>
      </c>
      <c r="C367" s="46" t="str">
        <f>IF(Inputs!$B364="","",BO367-CV367)</f>
        <v/>
      </c>
      <c r="D367" s="46" t="str">
        <f>IF(Inputs!$B364="","",BP367-CW367)</f>
        <v/>
      </c>
      <c r="E367" s="46" t="str">
        <f>IF(Inputs!$B364="","",BQ367-CX367)</f>
        <v/>
      </c>
      <c r="F367" s="46" t="str">
        <f>IF(Inputs!$B364="","",BR367-CY367)</f>
        <v/>
      </c>
      <c r="G367" s="46" t="str">
        <f>IF(Inputs!$B364="","",BS367-CZ367)</f>
        <v/>
      </c>
      <c r="H367" s="46" t="str">
        <f>IF(Inputs!$B364="","",BT367-DA367)</f>
        <v/>
      </c>
      <c r="I367" s="46" t="str">
        <f>IF(Inputs!$B364="","",BU367-DB367)</f>
        <v/>
      </c>
      <c r="J367" s="46" t="str">
        <f>IF(Inputs!$B364="","",BV367-DC367)</f>
        <v/>
      </c>
      <c r="K367" s="46" t="str">
        <f>IF(Inputs!$B364="","",BW367-DD367)</f>
        <v/>
      </c>
      <c r="L367" s="46" t="str">
        <f>IF(Inputs!$B364="","",BX367-DE367)</f>
        <v/>
      </c>
      <c r="M367" s="46" t="str">
        <f>IF(Inputs!$B364="","",BY367-DF367)</f>
        <v/>
      </c>
      <c r="N367" s="46" t="str">
        <f>IF(Inputs!$B364="","",BZ367-DG367)</f>
        <v/>
      </c>
      <c r="O367" s="46" t="str">
        <f>IF(Inputs!$B364="","",CA367-DH367)</f>
        <v/>
      </c>
      <c r="P367" s="46" t="str">
        <f>IF(Inputs!$B364="","",CB367-DI367)</f>
        <v/>
      </c>
      <c r="Q367" s="46" t="str">
        <f>IF(Inputs!$B364="","",CC367-DJ367)</f>
        <v/>
      </c>
      <c r="R367" s="46" t="str">
        <f>IF(Inputs!$B364="","",CD367-DK367)</f>
        <v/>
      </c>
      <c r="S367" s="46" t="str">
        <f>IF(Inputs!$B364="","",CE367-DL367)</f>
        <v/>
      </c>
      <c r="T367" s="46" t="str">
        <f>IF(Inputs!$B364="","",CF367-DM367)</f>
        <v/>
      </c>
      <c r="U367" s="46" t="str">
        <f>IF(Inputs!$B364="","",CG367-DN367)</f>
        <v/>
      </c>
      <c r="V367" s="46" t="str">
        <f>IF(Inputs!$B364="","",CH367-DO367)</f>
        <v/>
      </c>
      <c r="W367" s="46" t="str">
        <f>IF(Inputs!$B364="","",CI367-DP367)</f>
        <v/>
      </c>
      <c r="X367" s="46" t="str">
        <f>IF(Inputs!$B364="","",CJ367-DQ367)</f>
        <v/>
      </c>
      <c r="Y367" s="46" t="str">
        <f>IF(Inputs!$B364="","",CK367-DR367)</f>
        <v/>
      </c>
      <c r="Z367" s="46" t="str">
        <f>IF(Inputs!$B364="","",CL367-DS367)</f>
        <v/>
      </c>
      <c r="AA367" s="46" t="str">
        <f>IF(Inputs!$B364="","",CM367-DT367)</f>
        <v/>
      </c>
      <c r="AB367" s="46" t="str">
        <f>IF(Inputs!$B364="","",CN367-DU367)</f>
        <v/>
      </c>
      <c r="AC367" s="46" t="str">
        <f>IF(Inputs!$B364="","",CO367-DV367)</f>
        <v/>
      </c>
      <c r="AD367" s="46" t="str">
        <f>IF(Inputs!$B364="","",CP367-DW367)</f>
        <v/>
      </c>
      <c r="AE367" s="46" t="str">
        <f>IF(Inputs!$B364="","",CQ367-DX367)</f>
        <v/>
      </c>
      <c r="AF367" s="46" t="str">
        <f>IF(Inputs!$B364="","",CR367-DY367)</f>
        <v/>
      </c>
      <c r="AG367" s="50" t="str">
        <f t="shared" si="15"/>
        <v/>
      </c>
      <c r="AH367" s="50"/>
      <c r="AJ367" s="27">
        <f>IF(AND(Inputs!$CO364=0,AJ$4&gt;=Inputs!$CM364),1,IF(AND(AJ$4&gt;=Inputs!$CM364,AJ$4&lt;Inputs!$CN364),1,IF(AND(AJ$4=Inputs!$CN364,AJ$4=Inputs!$CO364),1,IF(OR(AND(AJ$4=Inputs!$CN364+1,Inputs!$CN364=Inputs!$CO364),AND(AJ$4=Inputs!$CN364+2,Inputs!$CN364=Inputs!$CO364)),0,IF(AJ$4=Inputs!$CN364,0.8,IF(AJ$4=Inputs!$CN364+1,0.6,IF(AJ$4=Inputs!$CN364+2,0.4,IF(AJ$4=Inputs!$CO364,0.2,IF(AND(AJ$4&gt;=Inputs!$CL364,AJ$4&lt;Inputs!$CM364),(AJ$4-Inputs!$CL364+1)/(Inputs!$AI364+1),0)))))))))</f>
        <v>0</v>
      </c>
      <c r="AK367" s="27">
        <f>IF(AND(Inputs!$CO364=0,AK$4&gt;=Inputs!$CM364),1,IF(AND(AK$4&gt;=Inputs!$CM364,AK$4&lt;Inputs!$CN364),1,IF(AND(AK$4=Inputs!$CN364,AK$4=Inputs!$CO364),1,IF(OR(AND(AK$4=Inputs!$CN364+1,Inputs!$CN364=Inputs!$CO364),AND(AK$4=Inputs!$CN364+2,Inputs!$CN364=Inputs!$CO364)),0,IF(AK$4=Inputs!$CN364,0.8,IF(AK$4=Inputs!$CN364+1,0.6,IF(AK$4=Inputs!$CN364+2,0.4,IF(AK$4=Inputs!$CO364,0.2,IF(AND(AK$4&gt;=Inputs!$CL364,AK$4&lt;Inputs!$CM364),(AK$4-Inputs!$CL364+1)/(Inputs!$AI364+1),0)))))))))</f>
        <v>0</v>
      </c>
      <c r="AL367" s="27">
        <f>IF(AND(Inputs!$CO364=0,AL$4&gt;=Inputs!$CM364),1,IF(AND(AL$4&gt;=Inputs!$CM364,AL$4&lt;Inputs!$CN364),1,IF(AND(AL$4=Inputs!$CN364,AL$4=Inputs!$CO364),1,IF(OR(AND(AL$4=Inputs!$CN364+1,Inputs!$CN364=Inputs!$CO364),AND(AL$4=Inputs!$CN364+2,Inputs!$CN364=Inputs!$CO364)),0,IF(AL$4=Inputs!$CN364,0.8,IF(AL$4=Inputs!$CN364+1,0.6,IF(AL$4=Inputs!$CN364+2,0.4,IF(AL$4=Inputs!$CO364,0.2,IF(AND(AL$4&gt;=Inputs!$CL364,AL$4&lt;Inputs!$CM364),(AL$4-Inputs!$CL364+1)/(Inputs!$AI364+1),0)))))))))</f>
        <v>0</v>
      </c>
      <c r="AM367" s="27">
        <f>IF(AND(Inputs!$CO364=0,AM$4&gt;=Inputs!$CM364),1,IF(AND(AM$4&gt;=Inputs!$CM364,AM$4&lt;Inputs!$CN364),1,IF(AND(AM$4=Inputs!$CN364,AM$4=Inputs!$CO364),1,IF(OR(AND(AM$4=Inputs!$CN364+1,Inputs!$CN364=Inputs!$CO364),AND(AM$4=Inputs!$CN364+2,Inputs!$CN364=Inputs!$CO364)),0,IF(AM$4=Inputs!$CN364,0.8,IF(AM$4=Inputs!$CN364+1,0.6,IF(AM$4=Inputs!$CN364+2,0.4,IF(AM$4=Inputs!$CO364,0.2,IF(AND(AM$4&gt;=Inputs!$CL364,AM$4&lt;Inputs!$CM364),(AM$4-Inputs!$CL364+1)/(Inputs!$AI364+1),0)))))))))</f>
        <v>0</v>
      </c>
      <c r="AN367" s="27">
        <f>IF(AND(Inputs!$CO364=0,AN$4&gt;=Inputs!$CM364),1,IF(AND(AN$4&gt;=Inputs!$CM364,AN$4&lt;Inputs!$CN364),1,IF(AND(AN$4=Inputs!$CN364,AN$4=Inputs!$CO364),1,IF(OR(AND(AN$4=Inputs!$CN364+1,Inputs!$CN364=Inputs!$CO364),AND(AN$4=Inputs!$CN364+2,Inputs!$CN364=Inputs!$CO364)),0,IF(AN$4=Inputs!$CN364,0.8,IF(AN$4=Inputs!$CN364+1,0.6,IF(AN$4=Inputs!$CN364+2,0.4,IF(AN$4=Inputs!$CO364,0.2,IF(AND(AN$4&gt;=Inputs!$CL364,AN$4&lt;Inputs!$CM364),(AN$4-Inputs!$CL364+1)/(Inputs!$AI364+1),0)))))))))</f>
        <v>0</v>
      </c>
      <c r="AO367" s="27">
        <f>IF(AND(Inputs!$CO364=0,AO$4&gt;=Inputs!$CM364),1,IF(AND(AO$4&gt;=Inputs!$CM364,AO$4&lt;Inputs!$CN364),1,IF(AND(AO$4=Inputs!$CN364,AO$4=Inputs!$CO364),1,IF(OR(AND(AO$4=Inputs!$CN364+1,Inputs!$CN364=Inputs!$CO364),AND(AO$4=Inputs!$CN364+2,Inputs!$CN364=Inputs!$CO364)),0,IF(AO$4=Inputs!$CN364,0.8,IF(AO$4=Inputs!$CN364+1,0.6,IF(AO$4=Inputs!$CN364+2,0.4,IF(AO$4=Inputs!$CO364,0.2,IF(AND(AO$4&gt;=Inputs!$CL364,AO$4&lt;Inputs!$CM364),(AO$4-Inputs!$CL364+1)/(Inputs!$AI364+1),0)))))))))</f>
        <v>0</v>
      </c>
      <c r="AP367" s="27">
        <f>IF(AND(Inputs!$CO364=0,AP$4&gt;=Inputs!$CM364),1,IF(AND(AP$4&gt;=Inputs!$CM364,AP$4&lt;Inputs!$CN364),1,IF(AND(AP$4=Inputs!$CN364,AP$4=Inputs!$CO364),1,IF(OR(AND(AP$4=Inputs!$CN364+1,Inputs!$CN364=Inputs!$CO364),AND(AP$4=Inputs!$CN364+2,Inputs!$CN364=Inputs!$CO364)),0,IF(AP$4=Inputs!$CN364,0.8,IF(AP$4=Inputs!$CN364+1,0.6,IF(AP$4=Inputs!$CN364+2,0.4,IF(AP$4=Inputs!$CO364,0.2,IF(AND(AP$4&gt;=Inputs!$CL364,AP$4&lt;Inputs!$CM364),(AP$4-Inputs!$CL364+1)/(Inputs!$AI364+1),0)))))))))</f>
        <v>0</v>
      </c>
      <c r="AQ367" s="27">
        <f>IF(AND(Inputs!$CO364=0,AQ$4&gt;=Inputs!$CM364),1,IF(AND(AQ$4&gt;=Inputs!$CM364,AQ$4&lt;Inputs!$CN364),1,IF(AND(AQ$4=Inputs!$CN364,AQ$4=Inputs!$CO364),1,IF(OR(AND(AQ$4=Inputs!$CN364+1,Inputs!$CN364=Inputs!$CO364),AND(AQ$4=Inputs!$CN364+2,Inputs!$CN364=Inputs!$CO364)),0,IF(AQ$4=Inputs!$CN364,0.8,IF(AQ$4=Inputs!$CN364+1,0.6,IF(AQ$4=Inputs!$CN364+2,0.4,IF(AQ$4=Inputs!$CO364,0.2,IF(AND(AQ$4&gt;=Inputs!$CL364,AQ$4&lt;Inputs!$CM364),(AQ$4-Inputs!$CL364+1)/(Inputs!$AI364+1),0)))))))))</f>
        <v>0</v>
      </c>
      <c r="AR367" s="27">
        <f>IF(AND(Inputs!$CO364=0,AR$4&gt;=Inputs!$CM364),1,IF(AND(AR$4&gt;=Inputs!$CM364,AR$4&lt;Inputs!$CN364),1,IF(AND(AR$4=Inputs!$CN364,AR$4=Inputs!$CO364),1,IF(OR(AND(AR$4=Inputs!$CN364+1,Inputs!$CN364=Inputs!$CO364),AND(AR$4=Inputs!$CN364+2,Inputs!$CN364=Inputs!$CO364)),0,IF(AR$4=Inputs!$CN364,0.8,IF(AR$4=Inputs!$CN364+1,0.6,IF(AR$4=Inputs!$CN364+2,0.4,IF(AR$4=Inputs!$CO364,0.2,IF(AND(AR$4&gt;=Inputs!$CL364,AR$4&lt;Inputs!$CM364),(AR$4-Inputs!$CL364+1)/(Inputs!$AI364+1),0)))))))))</f>
        <v>0</v>
      </c>
      <c r="AS367" s="27">
        <f>IF(AND(Inputs!$CO364=0,AS$4&gt;=Inputs!$CM364),1,IF(AND(AS$4&gt;=Inputs!$CM364,AS$4&lt;Inputs!$CN364),1,IF(AND(AS$4=Inputs!$CN364,AS$4=Inputs!$CO364),1,IF(OR(AND(AS$4=Inputs!$CN364+1,Inputs!$CN364=Inputs!$CO364),AND(AS$4=Inputs!$CN364+2,Inputs!$CN364=Inputs!$CO364)),0,IF(AS$4=Inputs!$CN364,0.8,IF(AS$4=Inputs!$CN364+1,0.6,IF(AS$4=Inputs!$CN364+2,0.4,IF(AS$4=Inputs!$CO364,0.2,IF(AND(AS$4&gt;=Inputs!$CL364,AS$4&lt;Inputs!$CM364),(AS$4-Inputs!$CL364+1)/(Inputs!$AI364+1),0)))))))))</f>
        <v>0</v>
      </c>
      <c r="AT367" s="27">
        <f>IF(AND(Inputs!$CO364=0,AT$4&gt;=Inputs!$CM364),1,IF(AND(AT$4&gt;=Inputs!$CM364,AT$4&lt;Inputs!$CN364),1,IF(AND(AT$4=Inputs!$CN364,AT$4=Inputs!$CO364),1,IF(OR(AND(AT$4=Inputs!$CN364+1,Inputs!$CN364=Inputs!$CO364),AND(AT$4=Inputs!$CN364+2,Inputs!$CN364=Inputs!$CO364)),0,IF(AT$4=Inputs!$CN364,0.8,IF(AT$4=Inputs!$CN364+1,0.6,IF(AT$4=Inputs!$CN364+2,0.4,IF(AT$4=Inputs!$CO364,0.2,IF(AND(AT$4&gt;=Inputs!$CL364,AT$4&lt;Inputs!$CM364),(AT$4-Inputs!$CL364+1)/(Inputs!$AI364+1),0)))))))))</f>
        <v>0</v>
      </c>
      <c r="AU367" s="27">
        <f>IF(AND(Inputs!$CO364=0,AU$4&gt;=Inputs!$CM364),1,IF(AND(AU$4&gt;=Inputs!$CM364,AU$4&lt;Inputs!$CN364),1,IF(AND(AU$4=Inputs!$CN364,AU$4=Inputs!$CO364),1,IF(OR(AND(AU$4=Inputs!$CN364+1,Inputs!$CN364=Inputs!$CO364),AND(AU$4=Inputs!$CN364+2,Inputs!$CN364=Inputs!$CO364)),0,IF(AU$4=Inputs!$CN364,0.8,IF(AU$4=Inputs!$CN364+1,0.6,IF(AU$4=Inputs!$CN364+2,0.4,IF(AU$4=Inputs!$CO364,0.2,IF(AND(AU$4&gt;=Inputs!$CL364,AU$4&lt;Inputs!$CM364),(AU$4-Inputs!$CL364+1)/(Inputs!$AI364+1),0)))))))))</f>
        <v>0</v>
      </c>
      <c r="AV367" s="27">
        <f>IF(AND(Inputs!$CO364=0,AV$4&gt;=Inputs!$CM364),1,IF(AND(AV$4&gt;=Inputs!$CM364,AV$4&lt;Inputs!$CN364),1,IF(AND(AV$4=Inputs!$CN364,AV$4=Inputs!$CO364),1,IF(OR(AND(AV$4=Inputs!$CN364+1,Inputs!$CN364=Inputs!$CO364),AND(AV$4=Inputs!$CN364+2,Inputs!$CN364=Inputs!$CO364)),0,IF(AV$4=Inputs!$CN364,0.8,IF(AV$4=Inputs!$CN364+1,0.6,IF(AV$4=Inputs!$CN364+2,0.4,IF(AV$4=Inputs!$CO364,0.2,IF(AND(AV$4&gt;=Inputs!$CL364,AV$4&lt;Inputs!$CM364),(AV$4-Inputs!$CL364+1)/(Inputs!$AI364+1),0)))))))))</f>
        <v>0</v>
      </c>
      <c r="AW367" s="27">
        <f>IF(AND(Inputs!$CO364=0,AW$4&gt;=Inputs!$CM364),1,IF(AND(AW$4&gt;=Inputs!$CM364,AW$4&lt;Inputs!$CN364),1,IF(AND(AW$4=Inputs!$CN364,AW$4=Inputs!$CO364),1,IF(OR(AND(AW$4=Inputs!$CN364+1,Inputs!$CN364=Inputs!$CO364),AND(AW$4=Inputs!$CN364+2,Inputs!$CN364=Inputs!$CO364)),0,IF(AW$4=Inputs!$CN364,0.8,IF(AW$4=Inputs!$CN364+1,0.6,IF(AW$4=Inputs!$CN364+2,0.4,IF(AW$4=Inputs!$CO364,0.2,IF(AND(AW$4&gt;=Inputs!$CL364,AW$4&lt;Inputs!$CM364),(AW$4-Inputs!$CL364+1)/(Inputs!$AI364+1),0)))))))))</f>
        <v>0</v>
      </c>
      <c r="AX367" s="27">
        <f>IF(AND(Inputs!$CO364=0,AX$4&gt;=Inputs!$CM364),1,IF(AND(AX$4&gt;=Inputs!$CM364,AX$4&lt;Inputs!$CN364),1,IF(AND(AX$4=Inputs!$CN364,AX$4=Inputs!$CO364),1,IF(OR(AND(AX$4=Inputs!$CN364+1,Inputs!$CN364=Inputs!$CO364),AND(AX$4=Inputs!$CN364+2,Inputs!$CN364=Inputs!$CO364)),0,IF(AX$4=Inputs!$CN364,0.8,IF(AX$4=Inputs!$CN364+1,0.6,IF(AX$4=Inputs!$CN364+2,0.4,IF(AX$4=Inputs!$CO364,0.2,IF(AND(AX$4&gt;=Inputs!$CL364,AX$4&lt;Inputs!$CM364),(AX$4-Inputs!$CL364+1)/(Inputs!$AI364+1),0)))))))))</f>
        <v>0</v>
      </c>
      <c r="AY367" s="27">
        <f>IF(AND(Inputs!$CO364=0,AY$4&gt;=Inputs!$CM364),1,IF(AND(AY$4&gt;=Inputs!$CM364,AY$4&lt;Inputs!$CN364),1,IF(AND(AY$4=Inputs!$CN364,AY$4=Inputs!$CO364),1,IF(OR(AND(AY$4=Inputs!$CN364+1,Inputs!$CN364=Inputs!$CO364),AND(AY$4=Inputs!$CN364+2,Inputs!$CN364=Inputs!$CO364)),0,IF(AY$4=Inputs!$CN364,0.8,IF(AY$4=Inputs!$CN364+1,0.6,IF(AY$4=Inputs!$CN364+2,0.4,IF(AY$4=Inputs!$CO364,0.2,IF(AND(AY$4&gt;=Inputs!$CL364,AY$4&lt;Inputs!$CM364),(AY$4-Inputs!$CL364+1)/(Inputs!$AI364+1),0)))))))))</f>
        <v>0</v>
      </c>
      <c r="AZ367" s="27">
        <f>IF(AND(Inputs!$CO364=0,AZ$4&gt;=Inputs!$CM364),1,IF(AND(AZ$4&gt;=Inputs!$CM364,AZ$4&lt;Inputs!$CN364),1,IF(AND(AZ$4=Inputs!$CN364,AZ$4=Inputs!$CO364),1,IF(OR(AND(AZ$4=Inputs!$CN364+1,Inputs!$CN364=Inputs!$CO364),AND(AZ$4=Inputs!$CN364+2,Inputs!$CN364=Inputs!$CO364)),0,IF(AZ$4=Inputs!$CN364,0.8,IF(AZ$4=Inputs!$CN364+1,0.6,IF(AZ$4=Inputs!$CN364+2,0.4,IF(AZ$4=Inputs!$CO364,0.2,IF(AND(AZ$4&gt;=Inputs!$CL364,AZ$4&lt;Inputs!$CM364),(AZ$4-Inputs!$CL364+1)/(Inputs!$AI364+1),0)))))))))</f>
        <v>0</v>
      </c>
      <c r="BA367" s="27">
        <f>IF(AND(Inputs!$CO364=0,BA$4&gt;=Inputs!$CM364),1,IF(AND(BA$4&gt;=Inputs!$CM364,BA$4&lt;Inputs!$CN364),1,IF(AND(BA$4=Inputs!$CN364,BA$4=Inputs!$CO364),1,IF(OR(AND(BA$4=Inputs!$CN364+1,Inputs!$CN364=Inputs!$CO364),AND(BA$4=Inputs!$CN364+2,Inputs!$CN364=Inputs!$CO364)),0,IF(BA$4=Inputs!$CN364,0.8,IF(BA$4=Inputs!$CN364+1,0.6,IF(BA$4=Inputs!$CN364+2,0.4,IF(BA$4=Inputs!$CO364,0.2,IF(AND(BA$4&gt;=Inputs!$CL364,BA$4&lt;Inputs!$CM364),(BA$4-Inputs!$CL364+1)/(Inputs!$AI364+1),0)))))))))</f>
        <v>0</v>
      </c>
      <c r="BB367" s="27">
        <f>IF(AND(Inputs!$CO364=0,BB$4&gt;=Inputs!$CM364),1,IF(AND(BB$4&gt;=Inputs!$CM364,BB$4&lt;Inputs!$CN364),1,IF(AND(BB$4=Inputs!$CN364,BB$4=Inputs!$CO364),1,IF(OR(AND(BB$4=Inputs!$CN364+1,Inputs!$CN364=Inputs!$CO364),AND(BB$4=Inputs!$CN364+2,Inputs!$CN364=Inputs!$CO364)),0,IF(BB$4=Inputs!$CN364,0.8,IF(BB$4=Inputs!$CN364+1,0.6,IF(BB$4=Inputs!$CN364+2,0.4,IF(BB$4=Inputs!$CO364,0.2,IF(AND(BB$4&gt;=Inputs!$CL364,BB$4&lt;Inputs!$CM364),(BB$4-Inputs!$CL364+1)/(Inputs!$AI364+1),0)))))))))</f>
        <v>0</v>
      </c>
      <c r="BC367" s="27">
        <f>IF(AND(Inputs!$CO364=0,BC$4&gt;=Inputs!$CM364),1,IF(AND(BC$4&gt;=Inputs!$CM364,BC$4&lt;Inputs!$CN364),1,IF(AND(BC$4=Inputs!$CN364,BC$4=Inputs!$CO364),1,IF(OR(AND(BC$4=Inputs!$CN364+1,Inputs!$CN364=Inputs!$CO364),AND(BC$4=Inputs!$CN364+2,Inputs!$CN364=Inputs!$CO364)),0,IF(BC$4=Inputs!$CN364,0.8,IF(BC$4=Inputs!$CN364+1,0.6,IF(BC$4=Inputs!$CN364+2,0.4,IF(BC$4=Inputs!$CO364,0.2,IF(AND(BC$4&gt;=Inputs!$CL364,BC$4&lt;Inputs!$CM364),(BC$4-Inputs!$CL364+1)/(Inputs!$AI364+1),0)))))))))</f>
        <v>0</v>
      </c>
      <c r="BD367" s="27">
        <f>IF(AND(Inputs!$CO364=0,BD$4&gt;=Inputs!$CM364),1,IF(AND(BD$4&gt;=Inputs!$CM364,BD$4&lt;Inputs!$CN364),1,IF(AND(BD$4=Inputs!$CN364,BD$4=Inputs!$CO364),1,IF(OR(AND(BD$4=Inputs!$CN364+1,Inputs!$CN364=Inputs!$CO364),AND(BD$4=Inputs!$CN364+2,Inputs!$CN364=Inputs!$CO364)),0,IF(BD$4=Inputs!$CN364,0.8,IF(BD$4=Inputs!$CN364+1,0.6,IF(BD$4=Inputs!$CN364+2,0.4,IF(BD$4=Inputs!$CO364,0.2,IF(AND(BD$4&gt;=Inputs!$CL364,BD$4&lt;Inputs!$CM364),(BD$4-Inputs!$CL364+1)/(Inputs!$AI364+1),0)))))))))</f>
        <v>0</v>
      </c>
      <c r="BE367" s="27">
        <f>IF(AND(Inputs!$CO364=0,BE$4&gt;=Inputs!$CM364),1,IF(AND(BE$4&gt;=Inputs!$CM364,BE$4&lt;Inputs!$CN364),1,IF(AND(BE$4=Inputs!$CN364,BE$4=Inputs!$CO364),1,IF(OR(AND(BE$4=Inputs!$CN364+1,Inputs!$CN364=Inputs!$CO364),AND(BE$4=Inputs!$CN364+2,Inputs!$CN364=Inputs!$CO364)),0,IF(BE$4=Inputs!$CN364,0.8,IF(BE$4=Inputs!$CN364+1,0.6,IF(BE$4=Inputs!$CN364+2,0.4,IF(BE$4=Inputs!$CO364,0.2,IF(AND(BE$4&gt;=Inputs!$CL364,BE$4&lt;Inputs!$CM364),(BE$4-Inputs!$CL364+1)/(Inputs!$AI364+1),0)))))))))</f>
        <v>0</v>
      </c>
      <c r="BF367" s="27">
        <f>IF(AND(Inputs!$CO364=0,BF$4&gt;=Inputs!$CM364),1,IF(AND(BF$4&gt;=Inputs!$CM364,BF$4&lt;Inputs!$CN364),1,IF(AND(BF$4=Inputs!$CN364,BF$4=Inputs!$CO364),1,IF(OR(AND(BF$4=Inputs!$CN364+1,Inputs!$CN364=Inputs!$CO364),AND(BF$4=Inputs!$CN364+2,Inputs!$CN364=Inputs!$CO364)),0,IF(BF$4=Inputs!$CN364,0.8,IF(BF$4=Inputs!$CN364+1,0.6,IF(BF$4=Inputs!$CN364+2,0.4,IF(BF$4=Inputs!$CO364,0.2,IF(AND(BF$4&gt;=Inputs!$CL364,BF$4&lt;Inputs!$CM364),(BF$4-Inputs!$CL364+1)/(Inputs!$AI364+1),0)))))))))</f>
        <v>0</v>
      </c>
      <c r="BG367" s="27">
        <f>IF(AND(Inputs!$CO364=0,BG$4&gt;=Inputs!$CM364),1,IF(AND(BG$4&gt;=Inputs!$CM364,BG$4&lt;Inputs!$CN364),1,IF(AND(BG$4=Inputs!$CN364,BG$4=Inputs!$CO364),1,IF(OR(AND(BG$4=Inputs!$CN364+1,Inputs!$CN364=Inputs!$CO364),AND(BG$4=Inputs!$CN364+2,Inputs!$CN364=Inputs!$CO364)),0,IF(BG$4=Inputs!$CN364,0.8,IF(BG$4=Inputs!$CN364+1,0.6,IF(BG$4=Inputs!$CN364+2,0.4,IF(BG$4=Inputs!$CO364,0.2,IF(AND(BG$4&gt;=Inputs!$CL364,BG$4&lt;Inputs!$CM364),(BG$4-Inputs!$CL364+1)/(Inputs!$AI364+1),0)))))))))</f>
        <v>0</v>
      </c>
      <c r="BH367" s="27">
        <f>IF(AND(Inputs!$CO364=0,BH$4&gt;=Inputs!$CM364),1,IF(AND(BH$4&gt;=Inputs!$CM364,BH$4&lt;Inputs!$CN364),1,IF(AND(BH$4=Inputs!$CN364,BH$4=Inputs!$CO364),1,IF(OR(AND(BH$4=Inputs!$CN364+1,Inputs!$CN364=Inputs!$CO364),AND(BH$4=Inputs!$CN364+2,Inputs!$CN364=Inputs!$CO364)),0,IF(BH$4=Inputs!$CN364,0.8,IF(BH$4=Inputs!$CN364+1,0.6,IF(BH$4=Inputs!$CN364+2,0.4,IF(BH$4=Inputs!$CO364,0.2,IF(AND(BH$4&gt;=Inputs!$CL364,BH$4&lt;Inputs!$CM364),(BH$4-Inputs!$CL364+1)/(Inputs!$AI364+1),0)))))))))</f>
        <v>0</v>
      </c>
      <c r="BI367" s="27">
        <f>IF(AND(Inputs!$CO364=0,BI$4&gt;=Inputs!$CM364),1,IF(AND(BI$4&gt;=Inputs!$CM364,BI$4&lt;Inputs!$CN364),1,IF(AND(BI$4=Inputs!$CN364,BI$4=Inputs!$CO364),1,IF(OR(AND(BI$4=Inputs!$CN364+1,Inputs!$CN364=Inputs!$CO364),AND(BI$4=Inputs!$CN364+2,Inputs!$CN364=Inputs!$CO364)),0,IF(BI$4=Inputs!$CN364,0.8,IF(BI$4=Inputs!$CN364+1,0.6,IF(BI$4=Inputs!$CN364+2,0.4,IF(BI$4=Inputs!$CO364,0.2,IF(AND(BI$4&gt;=Inputs!$CL364,BI$4&lt;Inputs!$CM364),(BI$4-Inputs!$CL364+1)/(Inputs!$AI364+1),0)))))))))</f>
        <v>0</v>
      </c>
      <c r="BJ367" s="27">
        <f>IF(AND(Inputs!$CO364=0,BJ$4&gt;=Inputs!$CM364),1,IF(AND(BJ$4&gt;=Inputs!$CM364,BJ$4&lt;Inputs!$CN364),1,IF(AND(BJ$4=Inputs!$CN364,BJ$4=Inputs!$CO364),1,IF(OR(AND(BJ$4=Inputs!$CN364+1,Inputs!$CN364=Inputs!$CO364),AND(BJ$4=Inputs!$CN364+2,Inputs!$CN364=Inputs!$CO364)),0,IF(BJ$4=Inputs!$CN364,0.8,IF(BJ$4=Inputs!$CN364+1,0.6,IF(BJ$4=Inputs!$CN364+2,0.4,IF(BJ$4=Inputs!$CO364,0.2,IF(AND(BJ$4&gt;=Inputs!$CL364,BJ$4&lt;Inputs!$CM364),(BJ$4-Inputs!$CL364+1)/(Inputs!$AI364+1),0)))))))))</f>
        <v>0</v>
      </c>
      <c r="BK367" s="27">
        <f>IF(AND(Inputs!$CO364=0,BK$4&gt;=Inputs!$CM364),1,IF(AND(BK$4&gt;=Inputs!$CM364,BK$4&lt;Inputs!$CN364),1,IF(AND(BK$4=Inputs!$CN364,BK$4=Inputs!$CO364),1,IF(OR(AND(BK$4=Inputs!$CN364+1,Inputs!$CN364=Inputs!$CO364),AND(BK$4=Inputs!$CN364+2,Inputs!$CN364=Inputs!$CO364)),0,IF(BK$4=Inputs!$CN364,0.8,IF(BK$4=Inputs!$CN364+1,0.6,IF(BK$4=Inputs!$CN364+2,0.4,IF(BK$4=Inputs!$CO364,0.2,IF(AND(BK$4&gt;=Inputs!$CL364,BK$4&lt;Inputs!$CM364),(BK$4-Inputs!$CL364+1)/(Inputs!$AI364+1),0)))))))))</f>
        <v>0</v>
      </c>
      <c r="BL367" s="27">
        <f>IF(AND(Inputs!$CO364=0,BL$4&gt;=Inputs!$CM364),1,IF(AND(BL$4&gt;=Inputs!$CM364,BL$4&lt;Inputs!$CN364),1,IF(AND(BL$4=Inputs!$CN364,BL$4=Inputs!$CO364),1,IF(OR(AND(BL$4=Inputs!$CN364+1,Inputs!$CN364=Inputs!$CO364),AND(BL$4=Inputs!$CN364+2,Inputs!$CN364=Inputs!$CO364)),0,IF(BL$4=Inputs!$CN364,0.8,IF(BL$4=Inputs!$CN364+1,0.6,IF(BL$4=Inputs!$CN364+2,0.4,IF(BL$4=Inputs!$CO364,0.2,IF(AND(BL$4&gt;=Inputs!$CL364,BL$4&lt;Inputs!$CM364),(BL$4-Inputs!$CL364+1)/(Inputs!$AI364+1),0)))))))))</f>
        <v>0</v>
      </c>
      <c r="BM367" s="27">
        <f>IF(AND(Inputs!$CO364=0,BM$4&gt;=Inputs!$CM364),1,IF(AND(BM$4&gt;=Inputs!$CM364,BM$4&lt;Inputs!$CN364),1,IF(AND(BM$4=Inputs!$CN364,BM$4=Inputs!$CO364),1,IF(OR(AND(BM$4=Inputs!$CN364+1,Inputs!$CN364=Inputs!$CO364),AND(BM$4=Inputs!$CN364+2,Inputs!$CN364=Inputs!$CO364)),0,IF(BM$4=Inputs!$CN364,0.8,IF(BM$4=Inputs!$CN364+1,0.6,IF(BM$4=Inputs!$CN364+2,0.4,IF(BM$4=Inputs!$CO364,0.2,IF(AND(BM$4&gt;=Inputs!$CL364,BM$4&lt;Inputs!$CM364),(BM$4-Inputs!$CL364+1)/(Inputs!$AI364+1),0)))))))))</f>
        <v>0</v>
      </c>
      <c r="BO367" s="46" t="str">
        <f>IF(Inputs!$B364="","",(ROUND(Inputs!$BC364*AJ367,0)))</f>
        <v/>
      </c>
      <c r="BP367" s="46" t="str">
        <f>IF(Inputs!$B364="","",(ROUND(Inputs!$BC364*AK367,0)))</f>
        <v/>
      </c>
      <c r="BQ367" s="46" t="str">
        <f>IF(Inputs!$B364="","",(ROUND(Inputs!$BC364*AL367,0)))</f>
        <v/>
      </c>
      <c r="BR367" s="46" t="str">
        <f>IF(Inputs!$B364="","",(ROUND(Inputs!$BC364*AM367,0)))</f>
        <v/>
      </c>
      <c r="BS367" s="46" t="str">
        <f>IF(Inputs!$B364="","",(ROUND(Inputs!$BC364*AN367,0)))</f>
        <v/>
      </c>
      <c r="BT367" s="46" t="str">
        <f>IF(Inputs!$B364="","",(ROUND(Inputs!$BC364*AO367,0)))</f>
        <v/>
      </c>
      <c r="BU367" s="46" t="str">
        <f>IF(Inputs!$B364="","",(ROUND(Inputs!$BC364*AP367,0)))</f>
        <v/>
      </c>
      <c r="BV367" s="46" t="str">
        <f>IF(Inputs!$B364="","",(ROUND(Inputs!$BC364*AQ367,0)))</f>
        <v/>
      </c>
      <c r="BW367" s="46" t="str">
        <f>IF(Inputs!$B364="","",(ROUND(Inputs!$BC364*AR367,0)))</f>
        <v/>
      </c>
      <c r="BX367" s="46" t="str">
        <f>IF(Inputs!$B364="","",(ROUND(Inputs!$BC364*AS367,0)))</f>
        <v/>
      </c>
      <c r="BY367" s="46" t="str">
        <f>IF(Inputs!$B364="","",(ROUND(Inputs!$BC364*AT367,0)))</f>
        <v/>
      </c>
      <c r="BZ367" s="46" t="str">
        <f>IF(Inputs!$B364="","",(ROUND(Inputs!$BC364*AU367,0)))</f>
        <v/>
      </c>
      <c r="CA367" s="46" t="str">
        <f>IF(Inputs!$B364="","",(ROUND(Inputs!$BC364*AV367,0)))</f>
        <v/>
      </c>
      <c r="CB367" s="46" t="str">
        <f>IF(Inputs!$B364="","",(ROUND(Inputs!$BC364*AW367,0)))</f>
        <v/>
      </c>
      <c r="CC367" s="46" t="str">
        <f>IF(Inputs!$B364="","",(ROUND(Inputs!$BC364*AX367,0)))</f>
        <v/>
      </c>
      <c r="CD367" s="46" t="str">
        <f>IF(Inputs!$B364="","",(ROUND(Inputs!$BC364*AY367,0)))</f>
        <v/>
      </c>
      <c r="CE367" s="46" t="str">
        <f>IF(Inputs!$B364="","",(ROUND(Inputs!$BC364*AZ367,0)))</f>
        <v/>
      </c>
      <c r="CF367" s="46" t="str">
        <f>IF(Inputs!$B364="","",(ROUND(Inputs!$BC364*BA367,0)))</f>
        <v/>
      </c>
      <c r="CG367" s="46" t="str">
        <f>IF(Inputs!$B364="","",(ROUND(Inputs!$BC364*BB367,0)))</f>
        <v/>
      </c>
      <c r="CH367" s="46" t="str">
        <f>IF(Inputs!$B364="","",(ROUND(Inputs!$BC364*BC367,0)))</f>
        <v/>
      </c>
      <c r="CI367" s="46" t="str">
        <f>IF(Inputs!$B364="","",(ROUND(Inputs!$BC364*BD367,0)))</f>
        <v/>
      </c>
      <c r="CJ367" s="46" t="str">
        <f>IF(Inputs!$B364="","",(ROUND(Inputs!$BC364*BE367,0)))</f>
        <v/>
      </c>
      <c r="CK367" s="46" t="str">
        <f>IF(Inputs!$B364="","",(ROUND(Inputs!$BC364*BF367,0)))</f>
        <v/>
      </c>
      <c r="CL367" s="46" t="str">
        <f>IF(Inputs!$B364="","",(ROUND(Inputs!$BC364*BG367,0)))</f>
        <v/>
      </c>
      <c r="CM367" s="46" t="str">
        <f>IF(Inputs!$B364="","",(ROUND(Inputs!$BC364*BH367,0)))</f>
        <v/>
      </c>
      <c r="CN367" s="46" t="str">
        <f>IF(Inputs!$B364="","",(ROUND(Inputs!$BC364*BI367,0)))</f>
        <v/>
      </c>
      <c r="CO367" s="46" t="str">
        <f>IF(Inputs!$B364="","",(ROUND(Inputs!$BC364*BJ367,0)))</f>
        <v/>
      </c>
      <c r="CP367" s="46" t="str">
        <f>IF(Inputs!$B364="","",(ROUND(Inputs!$BC364*BK367,0)))</f>
        <v/>
      </c>
      <c r="CQ367" s="46" t="str">
        <f>IF(Inputs!$B364="","",(ROUND(Inputs!$BC364*BL367,0)))</f>
        <v/>
      </c>
      <c r="CR367" s="46" t="str">
        <f>IF(Inputs!$B364="","",(ROUND(Inputs!$BC364*BM367,0)))</f>
        <v/>
      </c>
      <c r="CV367" s="46" t="str">
        <f>IF(A367="","",IF(AND(CV$4&lt;=Inputs!$CQ364,CV$4&gt;=Inputs!$CP364),Inputs!$AR364/(Inputs!$CQ364-Inputs!$CP364+1),0)+IF(CV$4=Inputs!$CL364,Inputs!$BD364,0))</f>
        <v/>
      </c>
      <c r="CW367" s="46" t="str">
        <f>IF(B367="","",IF(AND(CW$4&lt;=Inputs!$CQ364,CW$4&gt;=Inputs!$CP364),Inputs!$AR364/(Inputs!$CQ364-Inputs!$CP364+1),0)+IF(CW$4=Inputs!$CL364,Inputs!$BD364,0))</f>
        <v/>
      </c>
      <c r="CX367" s="46" t="str">
        <f>IF(C367="","",IF(AND(CX$4&lt;=Inputs!$CQ364,CX$4&gt;=Inputs!$CP364),Inputs!$AR364/(Inputs!$CQ364-Inputs!$CP364+1),0)+IF(CX$4=Inputs!$CL364,Inputs!$BD364,0))</f>
        <v/>
      </c>
      <c r="CY367" s="46" t="str">
        <f>IF(D367="","",IF(AND(CY$4&lt;=Inputs!$CQ364,CY$4&gt;=Inputs!$CP364),Inputs!$AR364/(Inputs!$CQ364-Inputs!$CP364+1),0)+IF(CY$4=Inputs!$CL364,Inputs!$BD364,0))</f>
        <v/>
      </c>
      <c r="CZ367" s="46" t="str">
        <f>IF(E367="","",IF(AND(CZ$4&lt;=Inputs!$CQ364,CZ$4&gt;=Inputs!$CP364),Inputs!$AR364/(Inputs!$CQ364-Inputs!$CP364+1),0)+IF(CZ$4=Inputs!$CL364,Inputs!$BD364,0))</f>
        <v/>
      </c>
      <c r="DA367" s="46" t="str">
        <f>IF(F367="","",IF(AND(DA$4&lt;=Inputs!$CQ364,DA$4&gt;=Inputs!$CP364),Inputs!$AR364/(Inputs!$CQ364-Inputs!$CP364+1),0)+IF(DA$4=Inputs!$CL364,Inputs!$BD364,0))</f>
        <v/>
      </c>
      <c r="DB367" s="46" t="str">
        <f>IF(G367="","",IF(AND(DB$4&lt;=Inputs!$CQ364,DB$4&gt;=Inputs!$CP364),Inputs!$AR364/(Inputs!$CQ364-Inputs!$CP364+1),0)+IF(DB$4=Inputs!$CL364,Inputs!$BD364,0))</f>
        <v/>
      </c>
      <c r="DC367" s="46" t="str">
        <f>IF(H367="","",IF(AND(DC$4&lt;=Inputs!$CQ364,DC$4&gt;=Inputs!$CP364),Inputs!$AR364/(Inputs!$CQ364-Inputs!$CP364+1),0)+IF(DC$4=Inputs!$CL364,Inputs!$BD364,0))</f>
        <v/>
      </c>
      <c r="DD367" s="46" t="str">
        <f>IF(I367="","",IF(AND(DD$4&lt;=Inputs!$CQ364,DD$4&gt;=Inputs!$CP364),Inputs!$AR364/(Inputs!$CQ364-Inputs!$CP364+1),0)+IF(DD$4=Inputs!$CL364,Inputs!$BD364,0))</f>
        <v/>
      </c>
      <c r="DE367" s="46" t="str">
        <f>IF(J367="","",IF(AND(DE$4&lt;=Inputs!$CQ364,DE$4&gt;=Inputs!$CP364),Inputs!$AR364/(Inputs!$CQ364-Inputs!$CP364+1),0)+IF(DE$4=Inputs!$CL364,Inputs!$BD364,0))</f>
        <v/>
      </c>
      <c r="DF367" s="46" t="str">
        <f>IF(K367="","",IF(AND(DF$4&lt;=Inputs!$CQ364,DF$4&gt;=Inputs!$CP364),Inputs!$AR364/(Inputs!$CQ364-Inputs!$CP364+1),0)+IF(DF$4=Inputs!$CL364,Inputs!$BD364,0))</f>
        <v/>
      </c>
      <c r="DG367" s="46" t="str">
        <f>IF(L367="","",IF(AND(DG$4&lt;=Inputs!$CQ364,DG$4&gt;=Inputs!$CP364),Inputs!$AR364/(Inputs!$CQ364-Inputs!$CP364+1),0)+IF(DG$4=Inputs!$CL364,Inputs!$BD364,0))</f>
        <v/>
      </c>
      <c r="DH367" s="46" t="str">
        <f>IF(M367="","",IF(AND(DH$4&lt;=Inputs!$CQ364,DH$4&gt;=Inputs!$CP364),Inputs!$AR364/(Inputs!$CQ364-Inputs!$CP364+1),0)+IF(DH$4=Inputs!$CL364,Inputs!$BD364,0))</f>
        <v/>
      </c>
      <c r="DI367" s="46" t="str">
        <f>IF(N367="","",IF(AND(DI$4&lt;=Inputs!$CQ364,DI$4&gt;=Inputs!$CP364),Inputs!$AR364/(Inputs!$CQ364-Inputs!$CP364+1),0)+IF(DI$4=Inputs!$CL364,Inputs!$BD364,0))</f>
        <v/>
      </c>
      <c r="DJ367" s="46" t="str">
        <f>IF(O367="","",IF(AND(DJ$4&lt;=Inputs!$CQ364,DJ$4&gt;=Inputs!$CP364),Inputs!$AR364/(Inputs!$CQ364-Inputs!$CP364+1),0)+IF(DJ$4=Inputs!$CL364,Inputs!$BD364,0))</f>
        <v/>
      </c>
      <c r="DK367" s="46" t="str">
        <f>IF(P367="","",IF(AND(DK$4&lt;=Inputs!$CQ364,DK$4&gt;=Inputs!$CP364),Inputs!$AR364/(Inputs!$CQ364-Inputs!$CP364+1),0)+IF(DK$4=Inputs!$CL364,Inputs!$BD364,0))</f>
        <v/>
      </c>
      <c r="DL367" s="46" t="str">
        <f>IF(Q367="","",IF(AND(DL$4&lt;=Inputs!$CQ364,DL$4&gt;=Inputs!$CP364),Inputs!$AR364/(Inputs!$CQ364-Inputs!$CP364+1),0)+IF(DL$4=Inputs!$CL364,Inputs!$BD364,0))</f>
        <v/>
      </c>
      <c r="DM367" s="46" t="str">
        <f>IF(R367="","",IF(AND(DM$4&lt;=Inputs!$CQ364,DM$4&gt;=Inputs!$CP364),Inputs!$AR364/(Inputs!$CQ364-Inputs!$CP364+1),0)+IF(DM$4=Inputs!$CL364,Inputs!$BD364,0))</f>
        <v/>
      </c>
      <c r="DN367" s="46" t="str">
        <f>IF(S367="","",IF(AND(DN$4&lt;=Inputs!$CQ364,DN$4&gt;=Inputs!$CP364),Inputs!$AR364/(Inputs!$CQ364-Inputs!$CP364+1),0)+IF(DN$4=Inputs!$CL364,Inputs!$BD364,0))</f>
        <v/>
      </c>
      <c r="DO367" s="46" t="str">
        <f>IF(T367="","",IF(AND(DO$4&lt;=Inputs!$CQ364,DO$4&gt;=Inputs!$CP364),Inputs!$AR364/(Inputs!$CQ364-Inputs!$CP364+1),0)+IF(DO$4=Inputs!$CL364,Inputs!$BD364,0))</f>
        <v/>
      </c>
      <c r="DP367" s="46" t="str">
        <f>IF(U367="","",IF(AND(DP$4&lt;=Inputs!$CQ364,DP$4&gt;=Inputs!$CP364),Inputs!$AR364/(Inputs!$CQ364-Inputs!$CP364+1),0)+IF(DP$4=Inputs!$CL364,Inputs!$BD364,0))</f>
        <v/>
      </c>
      <c r="DQ367" s="46" t="str">
        <f>IF(V367="","",IF(AND(DQ$4&lt;=Inputs!$CQ364,DQ$4&gt;=Inputs!$CP364),Inputs!$AR364/(Inputs!$CQ364-Inputs!$CP364+1),0)+IF(DQ$4=Inputs!$CL364,Inputs!$BD364,0))</f>
        <v/>
      </c>
      <c r="DR367" s="46" t="str">
        <f>IF(W367="","",IF(AND(DR$4&lt;=Inputs!$CQ364,DR$4&gt;=Inputs!$CP364),Inputs!$AR364/(Inputs!$CQ364-Inputs!$CP364+1),0)+IF(DR$4=Inputs!$CL364,Inputs!$BD364,0))</f>
        <v/>
      </c>
      <c r="DS367" s="46" t="str">
        <f>IF(X367="","",IF(AND(DS$4&lt;=Inputs!$CQ364,DS$4&gt;=Inputs!$CP364),Inputs!$AR364/(Inputs!$CQ364-Inputs!$CP364+1),0)+IF(DS$4=Inputs!$CL364,Inputs!$BD364,0))</f>
        <v/>
      </c>
      <c r="DT367" s="46" t="str">
        <f>IF(Y367="","",IF(AND(DT$4&lt;=Inputs!$CQ364,DT$4&gt;=Inputs!$CP364),Inputs!$AR364/(Inputs!$CQ364-Inputs!$CP364+1),0)+IF(DT$4=Inputs!$CL364,Inputs!$BD364,0))</f>
        <v/>
      </c>
      <c r="DU367" s="46" t="str">
        <f>IF(Z367="","",IF(AND(DU$4&lt;=Inputs!$CQ364,DU$4&gt;=Inputs!$CP364),Inputs!$AR364/(Inputs!$CQ364-Inputs!$CP364+1),0)+IF(DU$4=Inputs!$CL364,Inputs!$BD364,0))</f>
        <v/>
      </c>
      <c r="DV367" s="46" t="str">
        <f>IF(AA367="","",IF(AND(DV$4&lt;=Inputs!$CQ364,DV$4&gt;=Inputs!$CP364),Inputs!$AR364/(Inputs!$CQ364-Inputs!$CP364+1),0)+IF(DV$4=Inputs!$CL364,Inputs!$BD364,0))</f>
        <v/>
      </c>
      <c r="DW367" s="46" t="str">
        <f>IF(AB367="","",IF(AND(DW$4&lt;=Inputs!$CQ364,DW$4&gt;=Inputs!$CP364),Inputs!$AR364/(Inputs!$CQ364-Inputs!$CP364+1),0)+IF(DW$4=Inputs!$CL364,Inputs!$BD364,0))</f>
        <v/>
      </c>
      <c r="DX367" s="46" t="str">
        <f>IF(AC367="","",IF(AND(DX$4&lt;=Inputs!$CQ364,DX$4&gt;=Inputs!$CP364),Inputs!$AR364/(Inputs!$CQ364-Inputs!$CP364+1),0)+IF(DX$4=Inputs!$CL364,Inputs!$BD364,0))</f>
        <v/>
      </c>
      <c r="DY367" s="46" t="str">
        <f>IF(AD367="","",IF(AND(DY$4&lt;=Inputs!$CQ364,DY$4&gt;=Inputs!$CP364),Inputs!$AR364/(Inputs!$CQ364-Inputs!$CP364+1),0)+IF(DY$4=Inputs!$CL364,Inputs!$BD364,0))</f>
        <v/>
      </c>
      <c r="DZ367" s="46" t="str">
        <f t="shared" si="14"/>
        <v/>
      </c>
    </row>
    <row r="368" spans="1:130">
      <c r="A368" s="7" t="str">
        <f>IF(Inputs!A365="","",Inputs!A365)</f>
        <v/>
      </c>
      <c r="B368" t="str">
        <f>IF(Inputs!B365="","",Inputs!B365)</f>
        <v/>
      </c>
      <c r="C368" s="46" t="str">
        <f>IF(Inputs!$B365="","",BO368-CV368)</f>
        <v/>
      </c>
      <c r="D368" s="46" t="str">
        <f>IF(Inputs!$B365="","",BP368-CW368)</f>
        <v/>
      </c>
      <c r="E368" s="46" t="str">
        <f>IF(Inputs!$B365="","",BQ368-CX368)</f>
        <v/>
      </c>
      <c r="F368" s="46" t="str">
        <f>IF(Inputs!$B365="","",BR368-CY368)</f>
        <v/>
      </c>
      <c r="G368" s="46" t="str">
        <f>IF(Inputs!$B365="","",BS368-CZ368)</f>
        <v/>
      </c>
      <c r="H368" s="46" t="str">
        <f>IF(Inputs!$B365="","",BT368-DA368)</f>
        <v/>
      </c>
      <c r="I368" s="46" t="str">
        <f>IF(Inputs!$B365="","",BU368-DB368)</f>
        <v/>
      </c>
      <c r="J368" s="46" t="str">
        <f>IF(Inputs!$B365="","",BV368-DC368)</f>
        <v/>
      </c>
      <c r="K368" s="46" t="str">
        <f>IF(Inputs!$B365="","",BW368-DD368)</f>
        <v/>
      </c>
      <c r="L368" s="46" t="str">
        <f>IF(Inputs!$B365="","",BX368-DE368)</f>
        <v/>
      </c>
      <c r="M368" s="46" t="str">
        <f>IF(Inputs!$B365="","",BY368-DF368)</f>
        <v/>
      </c>
      <c r="N368" s="46" t="str">
        <f>IF(Inputs!$B365="","",BZ368-DG368)</f>
        <v/>
      </c>
      <c r="O368" s="46" t="str">
        <f>IF(Inputs!$B365="","",CA368-DH368)</f>
        <v/>
      </c>
      <c r="P368" s="46" t="str">
        <f>IF(Inputs!$B365="","",CB368-DI368)</f>
        <v/>
      </c>
      <c r="Q368" s="46" t="str">
        <f>IF(Inputs!$B365="","",CC368-DJ368)</f>
        <v/>
      </c>
      <c r="R368" s="46" t="str">
        <f>IF(Inputs!$B365="","",CD368-DK368)</f>
        <v/>
      </c>
      <c r="S368" s="46" t="str">
        <f>IF(Inputs!$B365="","",CE368-DL368)</f>
        <v/>
      </c>
      <c r="T368" s="46" t="str">
        <f>IF(Inputs!$B365="","",CF368-DM368)</f>
        <v/>
      </c>
      <c r="U368" s="46" t="str">
        <f>IF(Inputs!$B365="","",CG368-DN368)</f>
        <v/>
      </c>
      <c r="V368" s="46" t="str">
        <f>IF(Inputs!$B365="","",CH368-DO368)</f>
        <v/>
      </c>
      <c r="W368" s="46" t="str">
        <f>IF(Inputs!$B365="","",CI368-DP368)</f>
        <v/>
      </c>
      <c r="X368" s="46" t="str">
        <f>IF(Inputs!$B365="","",CJ368-DQ368)</f>
        <v/>
      </c>
      <c r="Y368" s="46" t="str">
        <f>IF(Inputs!$B365="","",CK368-DR368)</f>
        <v/>
      </c>
      <c r="Z368" s="46" t="str">
        <f>IF(Inputs!$B365="","",CL368-DS368)</f>
        <v/>
      </c>
      <c r="AA368" s="46" t="str">
        <f>IF(Inputs!$B365="","",CM368-DT368)</f>
        <v/>
      </c>
      <c r="AB368" s="46" t="str">
        <f>IF(Inputs!$B365="","",CN368-DU368)</f>
        <v/>
      </c>
      <c r="AC368" s="46" t="str">
        <f>IF(Inputs!$B365="","",CO368-DV368)</f>
        <v/>
      </c>
      <c r="AD368" s="46" t="str">
        <f>IF(Inputs!$B365="","",CP368-DW368)</f>
        <v/>
      </c>
      <c r="AE368" s="46" t="str">
        <f>IF(Inputs!$B365="","",CQ368-DX368)</f>
        <v/>
      </c>
      <c r="AF368" s="46" t="str">
        <f>IF(Inputs!$B365="","",CR368-DY368)</f>
        <v/>
      </c>
      <c r="AG368" s="50" t="str">
        <f t="shared" si="15"/>
        <v/>
      </c>
      <c r="AH368" s="50"/>
      <c r="AJ368" s="27">
        <f>IF(AND(Inputs!$CO365=0,AJ$4&gt;=Inputs!$CM365),1,IF(AND(AJ$4&gt;=Inputs!$CM365,AJ$4&lt;Inputs!$CN365),1,IF(AND(AJ$4=Inputs!$CN365,AJ$4=Inputs!$CO365),1,IF(OR(AND(AJ$4=Inputs!$CN365+1,Inputs!$CN365=Inputs!$CO365),AND(AJ$4=Inputs!$CN365+2,Inputs!$CN365=Inputs!$CO365)),0,IF(AJ$4=Inputs!$CN365,0.8,IF(AJ$4=Inputs!$CN365+1,0.6,IF(AJ$4=Inputs!$CN365+2,0.4,IF(AJ$4=Inputs!$CO365,0.2,IF(AND(AJ$4&gt;=Inputs!$CL365,AJ$4&lt;Inputs!$CM365),(AJ$4-Inputs!$CL365+1)/(Inputs!$AI365+1),0)))))))))</f>
        <v>0</v>
      </c>
      <c r="AK368" s="27">
        <f>IF(AND(Inputs!$CO365=0,AK$4&gt;=Inputs!$CM365),1,IF(AND(AK$4&gt;=Inputs!$CM365,AK$4&lt;Inputs!$CN365),1,IF(AND(AK$4=Inputs!$CN365,AK$4=Inputs!$CO365),1,IF(OR(AND(AK$4=Inputs!$CN365+1,Inputs!$CN365=Inputs!$CO365),AND(AK$4=Inputs!$CN365+2,Inputs!$CN365=Inputs!$CO365)),0,IF(AK$4=Inputs!$CN365,0.8,IF(AK$4=Inputs!$CN365+1,0.6,IF(AK$4=Inputs!$CN365+2,0.4,IF(AK$4=Inputs!$CO365,0.2,IF(AND(AK$4&gt;=Inputs!$CL365,AK$4&lt;Inputs!$CM365),(AK$4-Inputs!$CL365+1)/(Inputs!$AI365+1),0)))))))))</f>
        <v>0</v>
      </c>
      <c r="AL368" s="27">
        <f>IF(AND(Inputs!$CO365=0,AL$4&gt;=Inputs!$CM365),1,IF(AND(AL$4&gt;=Inputs!$CM365,AL$4&lt;Inputs!$CN365),1,IF(AND(AL$4=Inputs!$CN365,AL$4=Inputs!$CO365),1,IF(OR(AND(AL$4=Inputs!$CN365+1,Inputs!$CN365=Inputs!$CO365),AND(AL$4=Inputs!$CN365+2,Inputs!$CN365=Inputs!$CO365)),0,IF(AL$4=Inputs!$CN365,0.8,IF(AL$4=Inputs!$CN365+1,0.6,IF(AL$4=Inputs!$CN365+2,0.4,IF(AL$4=Inputs!$CO365,0.2,IF(AND(AL$4&gt;=Inputs!$CL365,AL$4&lt;Inputs!$CM365),(AL$4-Inputs!$CL365+1)/(Inputs!$AI365+1),0)))))))))</f>
        <v>0</v>
      </c>
      <c r="AM368" s="27">
        <f>IF(AND(Inputs!$CO365=0,AM$4&gt;=Inputs!$CM365),1,IF(AND(AM$4&gt;=Inputs!$CM365,AM$4&lt;Inputs!$CN365),1,IF(AND(AM$4=Inputs!$CN365,AM$4=Inputs!$CO365),1,IF(OR(AND(AM$4=Inputs!$CN365+1,Inputs!$CN365=Inputs!$CO365),AND(AM$4=Inputs!$CN365+2,Inputs!$CN365=Inputs!$CO365)),0,IF(AM$4=Inputs!$CN365,0.8,IF(AM$4=Inputs!$CN365+1,0.6,IF(AM$4=Inputs!$CN365+2,0.4,IF(AM$4=Inputs!$CO365,0.2,IF(AND(AM$4&gt;=Inputs!$CL365,AM$4&lt;Inputs!$CM365),(AM$4-Inputs!$CL365+1)/(Inputs!$AI365+1),0)))))))))</f>
        <v>0</v>
      </c>
      <c r="AN368" s="27">
        <f>IF(AND(Inputs!$CO365=0,AN$4&gt;=Inputs!$CM365),1,IF(AND(AN$4&gt;=Inputs!$CM365,AN$4&lt;Inputs!$CN365),1,IF(AND(AN$4=Inputs!$CN365,AN$4=Inputs!$CO365),1,IF(OR(AND(AN$4=Inputs!$CN365+1,Inputs!$CN365=Inputs!$CO365),AND(AN$4=Inputs!$CN365+2,Inputs!$CN365=Inputs!$CO365)),0,IF(AN$4=Inputs!$CN365,0.8,IF(AN$4=Inputs!$CN365+1,0.6,IF(AN$4=Inputs!$CN365+2,0.4,IF(AN$4=Inputs!$CO365,0.2,IF(AND(AN$4&gt;=Inputs!$CL365,AN$4&lt;Inputs!$CM365),(AN$4-Inputs!$CL365+1)/(Inputs!$AI365+1),0)))))))))</f>
        <v>0</v>
      </c>
      <c r="AO368" s="27">
        <f>IF(AND(Inputs!$CO365=0,AO$4&gt;=Inputs!$CM365),1,IF(AND(AO$4&gt;=Inputs!$CM365,AO$4&lt;Inputs!$CN365),1,IF(AND(AO$4=Inputs!$CN365,AO$4=Inputs!$CO365),1,IF(OR(AND(AO$4=Inputs!$CN365+1,Inputs!$CN365=Inputs!$CO365),AND(AO$4=Inputs!$CN365+2,Inputs!$CN365=Inputs!$CO365)),0,IF(AO$4=Inputs!$CN365,0.8,IF(AO$4=Inputs!$CN365+1,0.6,IF(AO$4=Inputs!$CN365+2,0.4,IF(AO$4=Inputs!$CO365,0.2,IF(AND(AO$4&gt;=Inputs!$CL365,AO$4&lt;Inputs!$CM365),(AO$4-Inputs!$CL365+1)/(Inputs!$AI365+1),0)))))))))</f>
        <v>0</v>
      </c>
      <c r="AP368" s="27">
        <f>IF(AND(Inputs!$CO365=0,AP$4&gt;=Inputs!$CM365),1,IF(AND(AP$4&gt;=Inputs!$CM365,AP$4&lt;Inputs!$CN365),1,IF(AND(AP$4=Inputs!$CN365,AP$4=Inputs!$CO365),1,IF(OR(AND(AP$4=Inputs!$CN365+1,Inputs!$CN365=Inputs!$CO365),AND(AP$4=Inputs!$CN365+2,Inputs!$CN365=Inputs!$CO365)),0,IF(AP$4=Inputs!$CN365,0.8,IF(AP$4=Inputs!$CN365+1,0.6,IF(AP$4=Inputs!$CN365+2,0.4,IF(AP$4=Inputs!$CO365,0.2,IF(AND(AP$4&gt;=Inputs!$CL365,AP$4&lt;Inputs!$CM365),(AP$4-Inputs!$CL365+1)/(Inputs!$AI365+1),0)))))))))</f>
        <v>0</v>
      </c>
      <c r="AQ368" s="27">
        <f>IF(AND(Inputs!$CO365=0,AQ$4&gt;=Inputs!$CM365),1,IF(AND(AQ$4&gt;=Inputs!$CM365,AQ$4&lt;Inputs!$CN365),1,IF(AND(AQ$4=Inputs!$CN365,AQ$4=Inputs!$CO365),1,IF(OR(AND(AQ$4=Inputs!$CN365+1,Inputs!$CN365=Inputs!$CO365),AND(AQ$4=Inputs!$CN365+2,Inputs!$CN365=Inputs!$CO365)),0,IF(AQ$4=Inputs!$CN365,0.8,IF(AQ$4=Inputs!$CN365+1,0.6,IF(AQ$4=Inputs!$CN365+2,0.4,IF(AQ$4=Inputs!$CO365,0.2,IF(AND(AQ$4&gt;=Inputs!$CL365,AQ$4&lt;Inputs!$CM365),(AQ$4-Inputs!$CL365+1)/(Inputs!$AI365+1),0)))))))))</f>
        <v>0</v>
      </c>
      <c r="AR368" s="27">
        <f>IF(AND(Inputs!$CO365=0,AR$4&gt;=Inputs!$CM365),1,IF(AND(AR$4&gt;=Inputs!$CM365,AR$4&lt;Inputs!$CN365),1,IF(AND(AR$4=Inputs!$CN365,AR$4=Inputs!$CO365),1,IF(OR(AND(AR$4=Inputs!$CN365+1,Inputs!$CN365=Inputs!$CO365),AND(AR$4=Inputs!$CN365+2,Inputs!$CN365=Inputs!$CO365)),0,IF(AR$4=Inputs!$CN365,0.8,IF(AR$4=Inputs!$CN365+1,0.6,IF(AR$4=Inputs!$CN365+2,0.4,IF(AR$4=Inputs!$CO365,0.2,IF(AND(AR$4&gt;=Inputs!$CL365,AR$4&lt;Inputs!$CM365),(AR$4-Inputs!$CL365+1)/(Inputs!$AI365+1),0)))))))))</f>
        <v>0</v>
      </c>
      <c r="AS368" s="27">
        <f>IF(AND(Inputs!$CO365=0,AS$4&gt;=Inputs!$CM365),1,IF(AND(AS$4&gt;=Inputs!$CM365,AS$4&lt;Inputs!$CN365),1,IF(AND(AS$4=Inputs!$CN365,AS$4=Inputs!$CO365),1,IF(OR(AND(AS$4=Inputs!$CN365+1,Inputs!$CN365=Inputs!$CO365),AND(AS$4=Inputs!$CN365+2,Inputs!$CN365=Inputs!$CO365)),0,IF(AS$4=Inputs!$CN365,0.8,IF(AS$4=Inputs!$CN365+1,0.6,IF(AS$4=Inputs!$CN365+2,0.4,IF(AS$4=Inputs!$CO365,0.2,IF(AND(AS$4&gt;=Inputs!$CL365,AS$4&lt;Inputs!$CM365),(AS$4-Inputs!$CL365+1)/(Inputs!$AI365+1),0)))))))))</f>
        <v>0</v>
      </c>
      <c r="AT368" s="27">
        <f>IF(AND(Inputs!$CO365=0,AT$4&gt;=Inputs!$CM365),1,IF(AND(AT$4&gt;=Inputs!$CM365,AT$4&lt;Inputs!$CN365),1,IF(AND(AT$4=Inputs!$CN365,AT$4=Inputs!$CO365),1,IF(OR(AND(AT$4=Inputs!$CN365+1,Inputs!$CN365=Inputs!$CO365),AND(AT$4=Inputs!$CN365+2,Inputs!$CN365=Inputs!$CO365)),0,IF(AT$4=Inputs!$CN365,0.8,IF(AT$4=Inputs!$CN365+1,0.6,IF(AT$4=Inputs!$CN365+2,0.4,IF(AT$4=Inputs!$CO365,0.2,IF(AND(AT$4&gt;=Inputs!$CL365,AT$4&lt;Inputs!$CM365),(AT$4-Inputs!$CL365+1)/(Inputs!$AI365+1),0)))))))))</f>
        <v>0</v>
      </c>
      <c r="AU368" s="27">
        <f>IF(AND(Inputs!$CO365=0,AU$4&gt;=Inputs!$CM365),1,IF(AND(AU$4&gt;=Inputs!$CM365,AU$4&lt;Inputs!$CN365),1,IF(AND(AU$4=Inputs!$CN365,AU$4=Inputs!$CO365),1,IF(OR(AND(AU$4=Inputs!$CN365+1,Inputs!$CN365=Inputs!$CO365),AND(AU$4=Inputs!$CN365+2,Inputs!$CN365=Inputs!$CO365)),0,IF(AU$4=Inputs!$CN365,0.8,IF(AU$4=Inputs!$CN365+1,0.6,IF(AU$4=Inputs!$CN365+2,0.4,IF(AU$4=Inputs!$CO365,0.2,IF(AND(AU$4&gt;=Inputs!$CL365,AU$4&lt;Inputs!$CM365),(AU$4-Inputs!$CL365+1)/(Inputs!$AI365+1),0)))))))))</f>
        <v>0</v>
      </c>
      <c r="AV368" s="27">
        <f>IF(AND(Inputs!$CO365=0,AV$4&gt;=Inputs!$CM365),1,IF(AND(AV$4&gt;=Inputs!$CM365,AV$4&lt;Inputs!$CN365),1,IF(AND(AV$4=Inputs!$CN365,AV$4=Inputs!$CO365),1,IF(OR(AND(AV$4=Inputs!$CN365+1,Inputs!$CN365=Inputs!$CO365),AND(AV$4=Inputs!$CN365+2,Inputs!$CN365=Inputs!$CO365)),0,IF(AV$4=Inputs!$CN365,0.8,IF(AV$4=Inputs!$CN365+1,0.6,IF(AV$4=Inputs!$CN365+2,0.4,IF(AV$4=Inputs!$CO365,0.2,IF(AND(AV$4&gt;=Inputs!$CL365,AV$4&lt;Inputs!$CM365),(AV$4-Inputs!$CL365+1)/(Inputs!$AI365+1),0)))))))))</f>
        <v>0</v>
      </c>
      <c r="AW368" s="27">
        <f>IF(AND(Inputs!$CO365=0,AW$4&gt;=Inputs!$CM365),1,IF(AND(AW$4&gt;=Inputs!$CM365,AW$4&lt;Inputs!$CN365),1,IF(AND(AW$4=Inputs!$CN365,AW$4=Inputs!$CO365),1,IF(OR(AND(AW$4=Inputs!$CN365+1,Inputs!$CN365=Inputs!$CO365),AND(AW$4=Inputs!$CN365+2,Inputs!$CN365=Inputs!$CO365)),0,IF(AW$4=Inputs!$CN365,0.8,IF(AW$4=Inputs!$CN365+1,0.6,IF(AW$4=Inputs!$CN365+2,0.4,IF(AW$4=Inputs!$CO365,0.2,IF(AND(AW$4&gt;=Inputs!$CL365,AW$4&lt;Inputs!$CM365),(AW$4-Inputs!$CL365+1)/(Inputs!$AI365+1),0)))))))))</f>
        <v>0</v>
      </c>
      <c r="AX368" s="27">
        <f>IF(AND(Inputs!$CO365=0,AX$4&gt;=Inputs!$CM365),1,IF(AND(AX$4&gt;=Inputs!$CM365,AX$4&lt;Inputs!$CN365),1,IF(AND(AX$4=Inputs!$CN365,AX$4=Inputs!$CO365),1,IF(OR(AND(AX$4=Inputs!$CN365+1,Inputs!$CN365=Inputs!$CO365),AND(AX$4=Inputs!$CN365+2,Inputs!$CN365=Inputs!$CO365)),0,IF(AX$4=Inputs!$CN365,0.8,IF(AX$4=Inputs!$CN365+1,0.6,IF(AX$4=Inputs!$CN365+2,0.4,IF(AX$4=Inputs!$CO365,0.2,IF(AND(AX$4&gt;=Inputs!$CL365,AX$4&lt;Inputs!$CM365),(AX$4-Inputs!$CL365+1)/(Inputs!$AI365+1),0)))))))))</f>
        <v>0</v>
      </c>
      <c r="AY368" s="27">
        <f>IF(AND(Inputs!$CO365=0,AY$4&gt;=Inputs!$CM365),1,IF(AND(AY$4&gt;=Inputs!$CM365,AY$4&lt;Inputs!$CN365),1,IF(AND(AY$4=Inputs!$CN365,AY$4=Inputs!$CO365),1,IF(OR(AND(AY$4=Inputs!$CN365+1,Inputs!$CN365=Inputs!$CO365),AND(AY$4=Inputs!$CN365+2,Inputs!$CN365=Inputs!$CO365)),0,IF(AY$4=Inputs!$CN365,0.8,IF(AY$4=Inputs!$CN365+1,0.6,IF(AY$4=Inputs!$CN365+2,0.4,IF(AY$4=Inputs!$CO365,0.2,IF(AND(AY$4&gt;=Inputs!$CL365,AY$4&lt;Inputs!$CM365),(AY$4-Inputs!$CL365+1)/(Inputs!$AI365+1),0)))))))))</f>
        <v>0</v>
      </c>
      <c r="AZ368" s="27">
        <f>IF(AND(Inputs!$CO365=0,AZ$4&gt;=Inputs!$CM365),1,IF(AND(AZ$4&gt;=Inputs!$CM365,AZ$4&lt;Inputs!$CN365),1,IF(AND(AZ$4=Inputs!$CN365,AZ$4=Inputs!$CO365),1,IF(OR(AND(AZ$4=Inputs!$CN365+1,Inputs!$CN365=Inputs!$CO365),AND(AZ$4=Inputs!$CN365+2,Inputs!$CN365=Inputs!$CO365)),0,IF(AZ$4=Inputs!$CN365,0.8,IF(AZ$4=Inputs!$CN365+1,0.6,IF(AZ$4=Inputs!$CN365+2,0.4,IF(AZ$4=Inputs!$CO365,0.2,IF(AND(AZ$4&gt;=Inputs!$CL365,AZ$4&lt;Inputs!$CM365),(AZ$4-Inputs!$CL365+1)/(Inputs!$AI365+1),0)))))))))</f>
        <v>0</v>
      </c>
      <c r="BA368" s="27">
        <f>IF(AND(Inputs!$CO365=0,BA$4&gt;=Inputs!$CM365),1,IF(AND(BA$4&gt;=Inputs!$CM365,BA$4&lt;Inputs!$CN365),1,IF(AND(BA$4=Inputs!$CN365,BA$4=Inputs!$CO365),1,IF(OR(AND(BA$4=Inputs!$CN365+1,Inputs!$CN365=Inputs!$CO365),AND(BA$4=Inputs!$CN365+2,Inputs!$CN365=Inputs!$CO365)),0,IF(BA$4=Inputs!$CN365,0.8,IF(BA$4=Inputs!$CN365+1,0.6,IF(BA$4=Inputs!$CN365+2,0.4,IF(BA$4=Inputs!$CO365,0.2,IF(AND(BA$4&gt;=Inputs!$CL365,BA$4&lt;Inputs!$CM365),(BA$4-Inputs!$CL365+1)/(Inputs!$AI365+1),0)))))))))</f>
        <v>0</v>
      </c>
      <c r="BB368" s="27">
        <f>IF(AND(Inputs!$CO365=0,BB$4&gt;=Inputs!$CM365),1,IF(AND(BB$4&gt;=Inputs!$CM365,BB$4&lt;Inputs!$CN365),1,IF(AND(BB$4=Inputs!$CN365,BB$4=Inputs!$CO365),1,IF(OR(AND(BB$4=Inputs!$CN365+1,Inputs!$CN365=Inputs!$CO365),AND(BB$4=Inputs!$CN365+2,Inputs!$CN365=Inputs!$CO365)),0,IF(BB$4=Inputs!$CN365,0.8,IF(BB$4=Inputs!$CN365+1,0.6,IF(BB$4=Inputs!$CN365+2,0.4,IF(BB$4=Inputs!$CO365,0.2,IF(AND(BB$4&gt;=Inputs!$CL365,BB$4&lt;Inputs!$CM365),(BB$4-Inputs!$CL365+1)/(Inputs!$AI365+1),0)))))))))</f>
        <v>0</v>
      </c>
      <c r="BC368" s="27">
        <f>IF(AND(Inputs!$CO365=0,BC$4&gt;=Inputs!$CM365),1,IF(AND(BC$4&gt;=Inputs!$CM365,BC$4&lt;Inputs!$CN365),1,IF(AND(BC$4=Inputs!$CN365,BC$4=Inputs!$CO365),1,IF(OR(AND(BC$4=Inputs!$CN365+1,Inputs!$CN365=Inputs!$CO365),AND(BC$4=Inputs!$CN365+2,Inputs!$CN365=Inputs!$CO365)),0,IF(BC$4=Inputs!$CN365,0.8,IF(BC$4=Inputs!$CN365+1,0.6,IF(BC$4=Inputs!$CN365+2,0.4,IF(BC$4=Inputs!$CO365,0.2,IF(AND(BC$4&gt;=Inputs!$CL365,BC$4&lt;Inputs!$CM365),(BC$4-Inputs!$CL365+1)/(Inputs!$AI365+1),0)))))))))</f>
        <v>0</v>
      </c>
      <c r="BD368" s="27">
        <f>IF(AND(Inputs!$CO365=0,BD$4&gt;=Inputs!$CM365),1,IF(AND(BD$4&gt;=Inputs!$CM365,BD$4&lt;Inputs!$CN365),1,IF(AND(BD$4=Inputs!$CN365,BD$4=Inputs!$CO365),1,IF(OR(AND(BD$4=Inputs!$CN365+1,Inputs!$CN365=Inputs!$CO365),AND(BD$4=Inputs!$CN365+2,Inputs!$CN365=Inputs!$CO365)),0,IF(BD$4=Inputs!$CN365,0.8,IF(BD$4=Inputs!$CN365+1,0.6,IF(BD$4=Inputs!$CN365+2,0.4,IF(BD$4=Inputs!$CO365,0.2,IF(AND(BD$4&gt;=Inputs!$CL365,BD$4&lt;Inputs!$CM365),(BD$4-Inputs!$CL365+1)/(Inputs!$AI365+1),0)))))))))</f>
        <v>0</v>
      </c>
      <c r="BE368" s="27">
        <f>IF(AND(Inputs!$CO365=0,BE$4&gt;=Inputs!$CM365),1,IF(AND(BE$4&gt;=Inputs!$CM365,BE$4&lt;Inputs!$CN365),1,IF(AND(BE$4=Inputs!$CN365,BE$4=Inputs!$CO365),1,IF(OR(AND(BE$4=Inputs!$CN365+1,Inputs!$CN365=Inputs!$CO365),AND(BE$4=Inputs!$CN365+2,Inputs!$CN365=Inputs!$CO365)),0,IF(BE$4=Inputs!$CN365,0.8,IF(BE$4=Inputs!$CN365+1,0.6,IF(BE$4=Inputs!$CN365+2,0.4,IF(BE$4=Inputs!$CO365,0.2,IF(AND(BE$4&gt;=Inputs!$CL365,BE$4&lt;Inputs!$CM365),(BE$4-Inputs!$CL365+1)/(Inputs!$AI365+1),0)))))))))</f>
        <v>0</v>
      </c>
      <c r="BF368" s="27">
        <f>IF(AND(Inputs!$CO365=0,BF$4&gt;=Inputs!$CM365),1,IF(AND(BF$4&gt;=Inputs!$CM365,BF$4&lt;Inputs!$CN365),1,IF(AND(BF$4=Inputs!$CN365,BF$4=Inputs!$CO365),1,IF(OR(AND(BF$4=Inputs!$CN365+1,Inputs!$CN365=Inputs!$CO365),AND(BF$4=Inputs!$CN365+2,Inputs!$CN365=Inputs!$CO365)),0,IF(BF$4=Inputs!$CN365,0.8,IF(BF$4=Inputs!$CN365+1,0.6,IF(BF$4=Inputs!$CN365+2,0.4,IF(BF$4=Inputs!$CO365,0.2,IF(AND(BF$4&gt;=Inputs!$CL365,BF$4&lt;Inputs!$CM365),(BF$4-Inputs!$CL365+1)/(Inputs!$AI365+1),0)))))))))</f>
        <v>0</v>
      </c>
      <c r="BG368" s="27">
        <f>IF(AND(Inputs!$CO365=0,BG$4&gt;=Inputs!$CM365),1,IF(AND(BG$4&gt;=Inputs!$CM365,BG$4&lt;Inputs!$CN365),1,IF(AND(BG$4=Inputs!$CN365,BG$4=Inputs!$CO365),1,IF(OR(AND(BG$4=Inputs!$CN365+1,Inputs!$CN365=Inputs!$CO365),AND(BG$4=Inputs!$CN365+2,Inputs!$CN365=Inputs!$CO365)),0,IF(BG$4=Inputs!$CN365,0.8,IF(BG$4=Inputs!$CN365+1,0.6,IF(BG$4=Inputs!$CN365+2,0.4,IF(BG$4=Inputs!$CO365,0.2,IF(AND(BG$4&gt;=Inputs!$CL365,BG$4&lt;Inputs!$CM365),(BG$4-Inputs!$CL365+1)/(Inputs!$AI365+1),0)))))))))</f>
        <v>0</v>
      </c>
      <c r="BH368" s="27">
        <f>IF(AND(Inputs!$CO365=0,BH$4&gt;=Inputs!$CM365),1,IF(AND(BH$4&gt;=Inputs!$CM365,BH$4&lt;Inputs!$CN365),1,IF(AND(BH$4=Inputs!$CN365,BH$4=Inputs!$CO365),1,IF(OR(AND(BH$4=Inputs!$CN365+1,Inputs!$CN365=Inputs!$CO365),AND(BH$4=Inputs!$CN365+2,Inputs!$CN365=Inputs!$CO365)),0,IF(BH$4=Inputs!$CN365,0.8,IF(BH$4=Inputs!$CN365+1,0.6,IF(BH$4=Inputs!$CN365+2,0.4,IF(BH$4=Inputs!$CO365,0.2,IF(AND(BH$4&gt;=Inputs!$CL365,BH$4&lt;Inputs!$CM365),(BH$4-Inputs!$CL365+1)/(Inputs!$AI365+1),0)))))))))</f>
        <v>0</v>
      </c>
      <c r="BI368" s="27">
        <f>IF(AND(Inputs!$CO365=0,BI$4&gt;=Inputs!$CM365),1,IF(AND(BI$4&gt;=Inputs!$CM365,BI$4&lt;Inputs!$CN365),1,IF(AND(BI$4=Inputs!$CN365,BI$4=Inputs!$CO365),1,IF(OR(AND(BI$4=Inputs!$CN365+1,Inputs!$CN365=Inputs!$CO365),AND(BI$4=Inputs!$CN365+2,Inputs!$CN365=Inputs!$CO365)),0,IF(BI$4=Inputs!$CN365,0.8,IF(BI$4=Inputs!$CN365+1,0.6,IF(BI$4=Inputs!$CN365+2,0.4,IF(BI$4=Inputs!$CO365,0.2,IF(AND(BI$4&gt;=Inputs!$CL365,BI$4&lt;Inputs!$CM365),(BI$4-Inputs!$CL365+1)/(Inputs!$AI365+1),0)))))))))</f>
        <v>0</v>
      </c>
      <c r="BJ368" s="27">
        <f>IF(AND(Inputs!$CO365=0,BJ$4&gt;=Inputs!$CM365),1,IF(AND(BJ$4&gt;=Inputs!$CM365,BJ$4&lt;Inputs!$CN365),1,IF(AND(BJ$4=Inputs!$CN365,BJ$4=Inputs!$CO365),1,IF(OR(AND(BJ$4=Inputs!$CN365+1,Inputs!$CN365=Inputs!$CO365),AND(BJ$4=Inputs!$CN365+2,Inputs!$CN365=Inputs!$CO365)),0,IF(BJ$4=Inputs!$CN365,0.8,IF(BJ$4=Inputs!$CN365+1,0.6,IF(BJ$4=Inputs!$CN365+2,0.4,IF(BJ$4=Inputs!$CO365,0.2,IF(AND(BJ$4&gt;=Inputs!$CL365,BJ$4&lt;Inputs!$CM365),(BJ$4-Inputs!$CL365+1)/(Inputs!$AI365+1),0)))))))))</f>
        <v>0</v>
      </c>
      <c r="BK368" s="27">
        <f>IF(AND(Inputs!$CO365=0,BK$4&gt;=Inputs!$CM365),1,IF(AND(BK$4&gt;=Inputs!$CM365,BK$4&lt;Inputs!$CN365),1,IF(AND(BK$4=Inputs!$CN365,BK$4=Inputs!$CO365),1,IF(OR(AND(BK$4=Inputs!$CN365+1,Inputs!$CN365=Inputs!$CO365),AND(BK$4=Inputs!$CN365+2,Inputs!$CN365=Inputs!$CO365)),0,IF(BK$4=Inputs!$CN365,0.8,IF(BK$4=Inputs!$CN365+1,0.6,IF(BK$4=Inputs!$CN365+2,0.4,IF(BK$4=Inputs!$CO365,0.2,IF(AND(BK$4&gt;=Inputs!$CL365,BK$4&lt;Inputs!$CM365),(BK$4-Inputs!$CL365+1)/(Inputs!$AI365+1),0)))))))))</f>
        <v>0</v>
      </c>
      <c r="BL368" s="27">
        <f>IF(AND(Inputs!$CO365=0,BL$4&gt;=Inputs!$CM365),1,IF(AND(BL$4&gt;=Inputs!$CM365,BL$4&lt;Inputs!$CN365),1,IF(AND(BL$4=Inputs!$CN365,BL$4=Inputs!$CO365),1,IF(OR(AND(BL$4=Inputs!$CN365+1,Inputs!$CN365=Inputs!$CO365),AND(BL$4=Inputs!$CN365+2,Inputs!$CN365=Inputs!$CO365)),0,IF(BL$4=Inputs!$CN365,0.8,IF(BL$4=Inputs!$CN365+1,0.6,IF(BL$4=Inputs!$CN365+2,0.4,IF(BL$4=Inputs!$CO365,0.2,IF(AND(BL$4&gt;=Inputs!$CL365,BL$4&lt;Inputs!$CM365),(BL$4-Inputs!$CL365+1)/(Inputs!$AI365+1),0)))))))))</f>
        <v>0</v>
      </c>
      <c r="BM368" s="27">
        <f>IF(AND(Inputs!$CO365=0,BM$4&gt;=Inputs!$CM365),1,IF(AND(BM$4&gt;=Inputs!$CM365,BM$4&lt;Inputs!$CN365),1,IF(AND(BM$4=Inputs!$CN365,BM$4=Inputs!$CO365),1,IF(OR(AND(BM$4=Inputs!$CN365+1,Inputs!$CN365=Inputs!$CO365),AND(BM$4=Inputs!$CN365+2,Inputs!$CN365=Inputs!$CO365)),0,IF(BM$4=Inputs!$CN365,0.8,IF(BM$4=Inputs!$CN365+1,0.6,IF(BM$4=Inputs!$CN365+2,0.4,IF(BM$4=Inputs!$CO365,0.2,IF(AND(BM$4&gt;=Inputs!$CL365,BM$4&lt;Inputs!$CM365),(BM$4-Inputs!$CL365+1)/(Inputs!$AI365+1),0)))))))))</f>
        <v>0</v>
      </c>
      <c r="BO368" s="46" t="str">
        <f>IF(Inputs!$B365="","",(ROUND(Inputs!$BC365*AJ368,0)))</f>
        <v/>
      </c>
      <c r="BP368" s="46" t="str">
        <f>IF(Inputs!$B365="","",(ROUND(Inputs!$BC365*AK368,0)))</f>
        <v/>
      </c>
      <c r="BQ368" s="46" t="str">
        <f>IF(Inputs!$B365="","",(ROUND(Inputs!$BC365*AL368,0)))</f>
        <v/>
      </c>
      <c r="BR368" s="46" t="str">
        <f>IF(Inputs!$B365="","",(ROUND(Inputs!$BC365*AM368,0)))</f>
        <v/>
      </c>
      <c r="BS368" s="46" t="str">
        <f>IF(Inputs!$B365="","",(ROUND(Inputs!$BC365*AN368,0)))</f>
        <v/>
      </c>
      <c r="BT368" s="46" t="str">
        <f>IF(Inputs!$B365="","",(ROUND(Inputs!$BC365*AO368,0)))</f>
        <v/>
      </c>
      <c r="BU368" s="46" t="str">
        <f>IF(Inputs!$B365="","",(ROUND(Inputs!$BC365*AP368,0)))</f>
        <v/>
      </c>
      <c r="BV368" s="46" t="str">
        <f>IF(Inputs!$B365="","",(ROUND(Inputs!$BC365*AQ368,0)))</f>
        <v/>
      </c>
      <c r="BW368" s="46" t="str">
        <f>IF(Inputs!$B365="","",(ROUND(Inputs!$BC365*AR368,0)))</f>
        <v/>
      </c>
      <c r="BX368" s="46" t="str">
        <f>IF(Inputs!$B365="","",(ROUND(Inputs!$BC365*AS368,0)))</f>
        <v/>
      </c>
      <c r="BY368" s="46" t="str">
        <f>IF(Inputs!$B365="","",(ROUND(Inputs!$BC365*AT368,0)))</f>
        <v/>
      </c>
      <c r="BZ368" s="46" t="str">
        <f>IF(Inputs!$B365="","",(ROUND(Inputs!$BC365*AU368,0)))</f>
        <v/>
      </c>
      <c r="CA368" s="46" t="str">
        <f>IF(Inputs!$B365="","",(ROUND(Inputs!$BC365*AV368,0)))</f>
        <v/>
      </c>
      <c r="CB368" s="46" t="str">
        <f>IF(Inputs!$B365="","",(ROUND(Inputs!$BC365*AW368,0)))</f>
        <v/>
      </c>
      <c r="CC368" s="46" t="str">
        <f>IF(Inputs!$B365="","",(ROUND(Inputs!$BC365*AX368,0)))</f>
        <v/>
      </c>
      <c r="CD368" s="46" t="str">
        <f>IF(Inputs!$B365="","",(ROUND(Inputs!$BC365*AY368,0)))</f>
        <v/>
      </c>
      <c r="CE368" s="46" t="str">
        <f>IF(Inputs!$B365="","",(ROUND(Inputs!$BC365*AZ368,0)))</f>
        <v/>
      </c>
      <c r="CF368" s="46" t="str">
        <f>IF(Inputs!$B365="","",(ROUND(Inputs!$BC365*BA368,0)))</f>
        <v/>
      </c>
      <c r="CG368" s="46" t="str">
        <f>IF(Inputs!$B365="","",(ROUND(Inputs!$BC365*BB368,0)))</f>
        <v/>
      </c>
      <c r="CH368" s="46" t="str">
        <f>IF(Inputs!$B365="","",(ROUND(Inputs!$BC365*BC368,0)))</f>
        <v/>
      </c>
      <c r="CI368" s="46" t="str">
        <f>IF(Inputs!$B365="","",(ROUND(Inputs!$BC365*BD368,0)))</f>
        <v/>
      </c>
      <c r="CJ368" s="46" t="str">
        <f>IF(Inputs!$B365="","",(ROUND(Inputs!$BC365*BE368,0)))</f>
        <v/>
      </c>
      <c r="CK368" s="46" t="str">
        <f>IF(Inputs!$B365="","",(ROUND(Inputs!$BC365*BF368,0)))</f>
        <v/>
      </c>
      <c r="CL368" s="46" t="str">
        <f>IF(Inputs!$B365="","",(ROUND(Inputs!$BC365*BG368,0)))</f>
        <v/>
      </c>
      <c r="CM368" s="46" t="str">
        <f>IF(Inputs!$B365="","",(ROUND(Inputs!$BC365*BH368,0)))</f>
        <v/>
      </c>
      <c r="CN368" s="46" t="str">
        <f>IF(Inputs!$B365="","",(ROUND(Inputs!$BC365*BI368,0)))</f>
        <v/>
      </c>
      <c r="CO368" s="46" t="str">
        <f>IF(Inputs!$B365="","",(ROUND(Inputs!$BC365*BJ368,0)))</f>
        <v/>
      </c>
      <c r="CP368" s="46" t="str">
        <f>IF(Inputs!$B365="","",(ROUND(Inputs!$BC365*BK368,0)))</f>
        <v/>
      </c>
      <c r="CQ368" s="46" t="str">
        <f>IF(Inputs!$B365="","",(ROUND(Inputs!$BC365*BL368,0)))</f>
        <v/>
      </c>
      <c r="CR368" s="46" t="str">
        <f>IF(Inputs!$B365="","",(ROUND(Inputs!$BC365*BM368,0)))</f>
        <v/>
      </c>
      <c r="CV368" s="46" t="str">
        <f>IF(A368="","",IF(AND(CV$4&lt;=Inputs!$CQ365,CV$4&gt;=Inputs!$CP365),Inputs!$AR365/(Inputs!$CQ365-Inputs!$CP365+1),0)+IF(CV$4=Inputs!$CL365,Inputs!$BD365,0))</f>
        <v/>
      </c>
      <c r="CW368" s="46" t="str">
        <f>IF(B368="","",IF(AND(CW$4&lt;=Inputs!$CQ365,CW$4&gt;=Inputs!$CP365),Inputs!$AR365/(Inputs!$CQ365-Inputs!$CP365+1),0)+IF(CW$4=Inputs!$CL365,Inputs!$BD365,0))</f>
        <v/>
      </c>
      <c r="CX368" s="46" t="str">
        <f>IF(C368="","",IF(AND(CX$4&lt;=Inputs!$CQ365,CX$4&gt;=Inputs!$CP365),Inputs!$AR365/(Inputs!$CQ365-Inputs!$CP365+1),0)+IF(CX$4=Inputs!$CL365,Inputs!$BD365,0))</f>
        <v/>
      </c>
      <c r="CY368" s="46" t="str">
        <f>IF(D368="","",IF(AND(CY$4&lt;=Inputs!$CQ365,CY$4&gt;=Inputs!$CP365),Inputs!$AR365/(Inputs!$CQ365-Inputs!$CP365+1),0)+IF(CY$4=Inputs!$CL365,Inputs!$BD365,0))</f>
        <v/>
      </c>
      <c r="CZ368" s="46" t="str">
        <f>IF(E368="","",IF(AND(CZ$4&lt;=Inputs!$CQ365,CZ$4&gt;=Inputs!$CP365),Inputs!$AR365/(Inputs!$CQ365-Inputs!$CP365+1),0)+IF(CZ$4=Inputs!$CL365,Inputs!$BD365,0))</f>
        <v/>
      </c>
      <c r="DA368" s="46" t="str">
        <f>IF(F368="","",IF(AND(DA$4&lt;=Inputs!$CQ365,DA$4&gt;=Inputs!$CP365),Inputs!$AR365/(Inputs!$CQ365-Inputs!$CP365+1),0)+IF(DA$4=Inputs!$CL365,Inputs!$BD365,0))</f>
        <v/>
      </c>
      <c r="DB368" s="46" t="str">
        <f>IF(G368="","",IF(AND(DB$4&lt;=Inputs!$CQ365,DB$4&gt;=Inputs!$CP365),Inputs!$AR365/(Inputs!$CQ365-Inputs!$CP365+1),0)+IF(DB$4=Inputs!$CL365,Inputs!$BD365,0))</f>
        <v/>
      </c>
      <c r="DC368" s="46" t="str">
        <f>IF(H368="","",IF(AND(DC$4&lt;=Inputs!$CQ365,DC$4&gt;=Inputs!$CP365),Inputs!$AR365/(Inputs!$CQ365-Inputs!$CP365+1),0)+IF(DC$4=Inputs!$CL365,Inputs!$BD365,0))</f>
        <v/>
      </c>
      <c r="DD368" s="46" t="str">
        <f>IF(I368="","",IF(AND(DD$4&lt;=Inputs!$CQ365,DD$4&gt;=Inputs!$CP365),Inputs!$AR365/(Inputs!$CQ365-Inputs!$CP365+1),0)+IF(DD$4=Inputs!$CL365,Inputs!$BD365,0))</f>
        <v/>
      </c>
      <c r="DE368" s="46" t="str">
        <f>IF(J368="","",IF(AND(DE$4&lt;=Inputs!$CQ365,DE$4&gt;=Inputs!$CP365),Inputs!$AR365/(Inputs!$CQ365-Inputs!$CP365+1),0)+IF(DE$4=Inputs!$CL365,Inputs!$BD365,0))</f>
        <v/>
      </c>
      <c r="DF368" s="46" t="str">
        <f>IF(K368="","",IF(AND(DF$4&lt;=Inputs!$CQ365,DF$4&gt;=Inputs!$CP365),Inputs!$AR365/(Inputs!$CQ365-Inputs!$CP365+1),0)+IF(DF$4=Inputs!$CL365,Inputs!$BD365,0))</f>
        <v/>
      </c>
      <c r="DG368" s="46" t="str">
        <f>IF(L368="","",IF(AND(DG$4&lt;=Inputs!$CQ365,DG$4&gt;=Inputs!$CP365),Inputs!$AR365/(Inputs!$CQ365-Inputs!$CP365+1),0)+IF(DG$4=Inputs!$CL365,Inputs!$BD365,0))</f>
        <v/>
      </c>
      <c r="DH368" s="46" t="str">
        <f>IF(M368="","",IF(AND(DH$4&lt;=Inputs!$CQ365,DH$4&gt;=Inputs!$CP365),Inputs!$AR365/(Inputs!$CQ365-Inputs!$CP365+1),0)+IF(DH$4=Inputs!$CL365,Inputs!$BD365,0))</f>
        <v/>
      </c>
      <c r="DI368" s="46" t="str">
        <f>IF(N368="","",IF(AND(DI$4&lt;=Inputs!$CQ365,DI$4&gt;=Inputs!$CP365),Inputs!$AR365/(Inputs!$CQ365-Inputs!$CP365+1),0)+IF(DI$4=Inputs!$CL365,Inputs!$BD365,0))</f>
        <v/>
      </c>
      <c r="DJ368" s="46" t="str">
        <f>IF(O368="","",IF(AND(DJ$4&lt;=Inputs!$CQ365,DJ$4&gt;=Inputs!$CP365),Inputs!$AR365/(Inputs!$CQ365-Inputs!$CP365+1),0)+IF(DJ$4=Inputs!$CL365,Inputs!$BD365,0))</f>
        <v/>
      </c>
      <c r="DK368" s="46" t="str">
        <f>IF(P368="","",IF(AND(DK$4&lt;=Inputs!$CQ365,DK$4&gt;=Inputs!$CP365),Inputs!$AR365/(Inputs!$CQ365-Inputs!$CP365+1),0)+IF(DK$4=Inputs!$CL365,Inputs!$BD365,0))</f>
        <v/>
      </c>
      <c r="DL368" s="46" t="str">
        <f>IF(Q368="","",IF(AND(DL$4&lt;=Inputs!$CQ365,DL$4&gt;=Inputs!$CP365),Inputs!$AR365/(Inputs!$CQ365-Inputs!$CP365+1),0)+IF(DL$4=Inputs!$CL365,Inputs!$BD365,0))</f>
        <v/>
      </c>
      <c r="DM368" s="46" t="str">
        <f>IF(R368="","",IF(AND(DM$4&lt;=Inputs!$CQ365,DM$4&gt;=Inputs!$CP365),Inputs!$AR365/(Inputs!$CQ365-Inputs!$CP365+1),0)+IF(DM$4=Inputs!$CL365,Inputs!$BD365,0))</f>
        <v/>
      </c>
      <c r="DN368" s="46" t="str">
        <f>IF(S368="","",IF(AND(DN$4&lt;=Inputs!$CQ365,DN$4&gt;=Inputs!$CP365),Inputs!$AR365/(Inputs!$CQ365-Inputs!$CP365+1),0)+IF(DN$4=Inputs!$CL365,Inputs!$BD365,0))</f>
        <v/>
      </c>
      <c r="DO368" s="46" t="str">
        <f>IF(T368="","",IF(AND(DO$4&lt;=Inputs!$CQ365,DO$4&gt;=Inputs!$CP365),Inputs!$AR365/(Inputs!$CQ365-Inputs!$CP365+1),0)+IF(DO$4=Inputs!$CL365,Inputs!$BD365,0))</f>
        <v/>
      </c>
      <c r="DP368" s="46" t="str">
        <f>IF(U368="","",IF(AND(DP$4&lt;=Inputs!$CQ365,DP$4&gt;=Inputs!$CP365),Inputs!$AR365/(Inputs!$CQ365-Inputs!$CP365+1),0)+IF(DP$4=Inputs!$CL365,Inputs!$BD365,0))</f>
        <v/>
      </c>
      <c r="DQ368" s="46" t="str">
        <f>IF(V368="","",IF(AND(DQ$4&lt;=Inputs!$CQ365,DQ$4&gt;=Inputs!$CP365),Inputs!$AR365/(Inputs!$CQ365-Inputs!$CP365+1),0)+IF(DQ$4=Inputs!$CL365,Inputs!$BD365,0))</f>
        <v/>
      </c>
      <c r="DR368" s="46" t="str">
        <f>IF(W368="","",IF(AND(DR$4&lt;=Inputs!$CQ365,DR$4&gt;=Inputs!$CP365),Inputs!$AR365/(Inputs!$CQ365-Inputs!$CP365+1),0)+IF(DR$4=Inputs!$CL365,Inputs!$BD365,0))</f>
        <v/>
      </c>
      <c r="DS368" s="46" t="str">
        <f>IF(X368="","",IF(AND(DS$4&lt;=Inputs!$CQ365,DS$4&gt;=Inputs!$CP365),Inputs!$AR365/(Inputs!$CQ365-Inputs!$CP365+1),0)+IF(DS$4=Inputs!$CL365,Inputs!$BD365,0))</f>
        <v/>
      </c>
      <c r="DT368" s="46" t="str">
        <f>IF(Y368="","",IF(AND(DT$4&lt;=Inputs!$CQ365,DT$4&gt;=Inputs!$CP365),Inputs!$AR365/(Inputs!$CQ365-Inputs!$CP365+1),0)+IF(DT$4=Inputs!$CL365,Inputs!$BD365,0))</f>
        <v/>
      </c>
      <c r="DU368" s="46" t="str">
        <f>IF(Z368="","",IF(AND(DU$4&lt;=Inputs!$CQ365,DU$4&gt;=Inputs!$CP365),Inputs!$AR365/(Inputs!$CQ365-Inputs!$CP365+1),0)+IF(DU$4=Inputs!$CL365,Inputs!$BD365,0))</f>
        <v/>
      </c>
      <c r="DV368" s="46" t="str">
        <f>IF(AA368="","",IF(AND(DV$4&lt;=Inputs!$CQ365,DV$4&gt;=Inputs!$CP365),Inputs!$AR365/(Inputs!$CQ365-Inputs!$CP365+1),0)+IF(DV$4=Inputs!$CL365,Inputs!$BD365,0))</f>
        <v/>
      </c>
      <c r="DW368" s="46" t="str">
        <f>IF(AB368="","",IF(AND(DW$4&lt;=Inputs!$CQ365,DW$4&gt;=Inputs!$CP365),Inputs!$AR365/(Inputs!$CQ365-Inputs!$CP365+1),0)+IF(DW$4=Inputs!$CL365,Inputs!$BD365,0))</f>
        <v/>
      </c>
      <c r="DX368" s="46" t="str">
        <f>IF(AC368="","",IF(AND(DX$4&lt;=Inputs!$CQ365,DX$4&gt;=Inputs!$CP365),Inputs!$AR365/(Inputs!$CQ365-Inputs!$CP365+1),0)+IF(DX$4=Inputs!$CL365,Inputs!$BD365,0))</f>
        <v/>
      </c>
      <c r="DY368" s="46" t="str">
        <f>IF(AD368="","",IF(AND(DY$4&lt;=Inputs!$CQ365,DY$4&gt;=Inputs!$CP365),Inputs!$AR365/(Inputs!$CQ365-Inputs!$CP365+1),0)+IF(DY$4=Inputs!$CL365,Inputs!$BD365,0))</f>
        <v/>
      </c>
      <c r="DZ368" s="46" t="str">
        <f t="shared" si="14"/>
        <v/>
      </c>
    </row>
    <row r="369" spans="1:130">
      <c r="A369" s="7" t="str">
        <f>IF(Inputs!A366="","",Inputs!A366)</f>
        <v/>
      </c>
      <c r="B369" t="str">
        <f>IF(Inputs!B366="","",Inputs!B366)</f>
        <v/>
      </c>
      <c r="C369" s="46" t="str">
        <f>IF(Inputs!$B366="","",BO369-CV369)</f>
        <v/>
      </c>
      <c r="D369" s="46" t="str">
        <f>IF(Inputs!$B366="","",BP369-CW369)</f>
        <v/>
      </c>
      <c r="E369" s="46" t="str">
        <f>IF(Inputs!$B366="","",BQ369-CX369)</f>
        <v/>
      </c>
      <c r="F369" s="46" t="str">
        <f>IF(Inputs!$B366="","",BR369-CY369)</f>
        <v/>
      </c>
      <c r="G369" s="46" t="str">
        <f>IF(Inputs!$B366="","",BS369-CZ369)</f>
        <v/>
      </c>
      <c r="H369" s="46" t="str">
        <f>IF(Inputs!$B366="","",BT369-DA369)</f>
        <v/>
      </c>
      <c r="I369" s="46" t="str">
        <f>IF(Inputs!$B366="","",BU369-DB369)</f>
        <v/>
      </c>
      <c r="J369" s="46" t="str">
        <f>IF(Inputs!$B366="","",BV369-DC369)</f>
        <v/>
      </c>
      <c r="K369" s="46" t="str">
        <f>IF(Inputs!$B366="","",BW369-DD369)</f>
        <v/>
      </c>
      <c r="L369" s="46" t="str">
        <f>IF(Inputs!$B366="","",BX369-DE369)</f>
        <v/>
      </c>
      <c r="M369" s="46" t="str">
        <f>IF(Inputs!$B366="","",BY369-DF369)</f>
        <v/>
      </c>
      <c r="N369" s="46" t="str">
        <f>IF(Inputs!$B366="","",BZ369-DG369)</f>
        <v/>
      </c>
      <c r="O369" s="46" t="str">
        <f>IF(Inputs!$B366="","",CA369-DH369)</f>
        <v/>
      </c>
      <c r="P369" s="46" t="str">
        <f>IF(Inputs!$B366="","",CB369-DI369)</f>
        <v/>
      </c>
      <c r="Q369" s="46" t="str">
        <f>IF(Inputs!$B366="","",CC369-DJ369)</f>
        <v/>
      </c>
      <c r="R369" s="46" t="str">
        <f>IF(Inputs!$B366="","",CD369-DK369)</f>
        <v/>
      </c>
      <c r="S369" s="46" t="str">
        <f>IF(Inputs!$B366="","",CE369-DL369)</f>
        <v/>
      </c>
      <c r="T369" s="46" t="str">
        <f>IF(Inputs!$B366="","",CF369-DM369)</f>
        <v/>
      </c>
      <c r="U369" s="46" t="str">
        <f>IF(Inputs!$B366="","",CG369-DN369)</f>
        <v/>
      </c>
      <c r="V369" s="46" t="str">
        <f>IF(Inputs!$B366="","",CH369-DO369)</f>
        <v/>
      </c>
      <c r="W369" s="46" t="str">
        <f>IF(Inputs!$B366="","",CI369-DP369)</f>
        <v/>
      </c>
      <c r="X369" s="46" t="str">
        <f>IF(Inputs!$B366="","",CJ369-DQ369)</f>
        <v/>
      </c>
      <c r="Y369" s="46" t="str">
        <f>IF(Inputs!$B366="","",CK369-DR369)</f>
        <v/>
      </c>
      <c r="Z369" s="46" t="str">
        <f>IF(Inputs!$B366="","",CL369-DS369)</f>
        <v/>
      </c>
      <c r="AA369" s="46" t="str">
        <f>IF(Inputs!$B366="","",CM369-DT369)</f>
        <v/>
      </c>
      <c r="AB369" s="46" t="str">
        <f>IF(Inputs!$B366="","",CN369-DU369)</f>
        <v/>
      </c>
      <c r="AC369" s="46" t="str">
        <f>IF(Inputs!$B366="","",CO369-DV369)</f>
        <v/>
      </c>
      <c r="AD369" s="46" t="str">
        <f>IF(Inputs!$B366="","",CP369-DW369)</f>
        <v/>
      </c>
      <c r="AE369" s="46" t="str">
        <f>IF(Inputs!$B366="","",CQ369-DX369)</f>
        <v/>
      </c>
      <c r="AF369" s="46" t="str">
        <f>IF(Inputs!$B366="","",CR369-DY369)</f>
        <v/>
      </c>
      <c r="AG369" s="50" t="str">
        <f t="shared" si="15"/>
        <v/>
      </c>
      <c r="AH369" s="50"/>
      <c r="AJ369" s="27">
        <f>IF(AND(Inputs!$CO366=0,AJ$4&gt;=Inputs!$CM366),1,IF(AND(AJ$4&gt;=Inputs!$CM366,AJ$4&lt;Inputs!$CN366),1,IF(AND(AJ$4=Inputs!$CN366,AJ$4=Inputs!$CO366),1,IF(OR(AND(AJ$4=Inputs!$CN366+1,Inputs!$CN366=Inputs!$CO366),AND(AJ$4=Inputs!$CN366+2,Inputs!$CN366=Inputs!$CO366)),0,IF(AJ$4=Inputs!$CN366,0.8,IF(AJ$4=Inputs!$CN366+1,0.6,IF(AJ$4=Inputs!$CN366+2,0.4,IF(AJ$4=Inputs!$CO366,0.2,IF(AND(AJ$4&gt;=Inputs!$CL366,AJ$4&lt;Inputs!$CM366),(AJ$4-Inputs!$CL366+1)/(Inputs!$AI366+1),0)))))))))</f>
        <v>0</v>
      </c>
      <c r="AK369" s="27">
        <f>IF(AND(Inputs!$CO366=0,AK$4&gt;=Inputs!$CM366),1,IF(AND(AK$4&gt;=Inputs!$CM366,AK$4&lt;Inputs!$CN366),1,IF(AND(AK$4=Inputs!$CN366,AK$4=Inputs!$CO366),1,IF(OR(AND(AK$4=Inputs!$CN366+1,Inputs!$CN366=Inputs!$CO366),AND(AK$4=Inputs!$CN366+2,Inputs!$CN366=Inputs!$CO366)),0,IF(AK$4=Inputs!$CN366,0.8,IF(AK$4=Inputs!$CN366+1,0.6,IF(AK$4=Inputs!$CN366+2,0.4,IF(AK$4=Inputs!$CO366,0.2,IF(AND(AK$4&gt;=Inputs!$CL366,AK$4&lt;Inputs!$CM366),(AK$4-Inputs!$CL366+1)/(Inputs!$AI366+1),0)))))))))</f>
        <v>0</v>
      </c>
      <c r="AL369" s="27">
        <f>IF(AND(Inputs!$CO366=0,AL$4&gt;=Inputs!$CM366),1,IF(AND(AL$4&gt;=Inputs!$CM366,AL$4&lt;Inputs!$CN366),1,IF(AND(AL$4=Inputs!$CN366,AL$4=Inputs!$CO366),1,IF(OR(AND(AL$4=Inputs!$CN366+1,Inputs!$CN366=Inputs!$CO366),AND(AL$4=Inputs!$CN366+2,Inputs!$CN366=Inputs!$CO366)),0,IF(AL$4=Inputs!$CN366,0.8,IF(AL$4=Inputs!$CN366+1,0.6,IF(AL$4=Inputs!$CN366+2,0.4,IF(AL$4=Inputs!$CO366,0.2,IF(AND(AL$4&gt;=Inputs!$CL366,AL$4&lt;Inputs!$CM366),(AL$4-Inputs!$CL366+1)/(Inputs!$AI366+1),0)))))))))</f>
        <v>0</v>
      </c>
      <c r="AM369" s="27">
        <f>IF(AND(Inputs!$CO366=0,AM$4&gt;=Inputs!$CM366),1,IF(AND(AM$4&gt;=Inputs!$CM366,AM$4&lt;Inputs!$CN366),1,IF(AND(AM$4=Inputs!$CN366,AM$4=Inputs!$CO366),1,IF(OR(AND(AM$4=Inputs!$CN366+1,Inputs!$CN366=Inputs!$CO366),AND(AM$4=Inputs!$CN366+2,Inputs!$CN366=Inputs!$CO366)),0,IF(AM$4=Inputs!$CN366,0.8,IF(AM$4=Inputs!$CN366+1,0.6,IF(AM$4=Inputs!$CN366+2,0.4,IF(AM$4=Inputs!$CO366,0.2,IF(AND(AM$4&gt;=Inputs!$CL366,AM$4&lt;Inputs!$CM366),(AM$4-Inputs!$CL366+1)/(Inputs!$AI366+1),0)))))))))</f>
        <v>0</v>
      </c>
      <c r="AN369" s="27">
        <f>IF(AND(Inputs!$CO366=0,AN$4&gt;=Inputs!$CM366),1,IF(AND(AN$4&gt;=Inputs!$CM366,AN$4&lt;Inputs!$CN366),1,IF(AND(AN$4=Inputs!$CN366,AN$4=Inputs!$CO366),1,IF(OR(AND(AN$4=Inputs!$CN366+1,Inputs!$CN366=Inputs!$CO366),AND(AN$4=Inputs!$CN366+2,Inputs!$CN366=Inputs!$CO366)),0,IF(AN$4=Inputs!$CN366,0.8,IF(AN$4=Inputs!$CN366+1,0.6,IF(AN$4=Inputs!$CN366+2,0.4,IF(AN$4=Inputs!$CO366,0.2,IF(AND(AN$4&gt;=Inputs!$CL366,AN$4&lt;Inputs!$CM366),(AN$4-Inputs!$CL366+1)/(Inputs!$AI366+1),0)))))))))</f>
        <v>0</v>
      </c>
      <c r="AO369" s="27">
        <f>IF(AND(Inputs!$CO366=0,AO$4&gt;=Inputs!$CM366),1,IF(AND(AO$4&gt;=Inputs!$CM366,AO$4&lt;Inputs!$CN366),1,IF(AND(AO$4=Inputs!$CN366,AO$4=Inputs!$CO366),1,IF(OR(AND(AO$4=Inputs!$CN366+1,Inputs!$CN366=Inputs!$CO366),AND(AO$4=Inputs!$CN366+2,Inputs!$CN366=Inputs!$CO366)),0,IF(AO$4=Inputs!$CN366,0.8,IF(AO$4=Inputs!$CN366+1,0.6,IF(AO$4=Inputs!$CN366+2,0.4,IF(AO$4=Inputs!$CO366,0.2,IF(AND(AO$4&gt;=Inputs!$CL366,AO$4&lt;Inputs!$CM366),(AO$4-Inputs!$CL366+1)/(Inputs!$AI366+1),0)))))))))</f>
        <v>0</v>
      </c>
      <c r="AP369" s="27">
        <f>IF(AND(Inputs!$CO366=0,AP$4&gt;=Inputs!$CM366),1,IF(AND(AP$4&gt;=Inputs!$CM366,AP$4&lt;Inputs!$CN366),1,IF(AND(AP$4=Inputs!$CN366,AP$4=Inputs!$CO366),1,IF(OR(AND(AP$4=Inputs!$CN366+1,Inputs!$CN366=Inputs!$CO366),AND(AP$4=Inputs!$CN366+2,Inputs!$CN366=Inputs!$CO366)),0,IF(AP$4=Inputs!$CN366,0.8,IF(AP$4=Inputs!$CN366+1,0.6,IF(AP$4=Inputs!$CN366+2,0.4,IF(AP$4=Inputs!$CO366,0.2,IF(AND(AP$4&gt;=Inputs!$CL366,AP$4&lt;Inputs!$CM366),(AP$4-Inputs!$CL366+1)/(Inputs!$AI366+1),0)))))))))</f>
        <v>0</v>
      </c>
      <c r="AQ369" s="27">
        <f>IF(AND(Inputs!$CO366=0,AQ$4&gt;=Inputs!$CM366),1,IF(AND(AQ$4&gt;=Inputs!$CM366,AQ$4&lt;Inputs!$CN366),1,IF(AND(AQ$4=Inputs!$CN366,AQ$4=Inputs!$CO366),1,IF(OR(AND(AQ$4=Inputs!$CN366+1,Inputs!$CN366=Inputs!$CO366),AND(AQ$4=Inputs!$CN366+2,Inputs!$CN366=Inputs!$CO366)),0,IF(AQ$4=Inputs!$CN366,0.8,IF(AQ$4=Inputs!$CN366+1,0.6,IF(AQ$4=Inputs!$CN366+2,0.4,IF(AQ$4=Inputs!$CO366,0.2,IF(AND(AQ$4&gt;=Inputs!$CL366,AQ$4&lt;Inputs!$CM366),(AQ$4-Inputs!$CL366+1)/(Inputs!$AI366+1),0)))))))))</f>
        <v>0</v>
      </c>
      <c r="AR369" s="27">
        <f>IF(AND(Inputs!$CO366=0,AR$4&gt;=Inputs!$CM366),1,IF(AND(AR$4&gt;=Inputs!$CM366,AR$4&lt;Inputs!$CN366),1,IF(AND(AR$4=Inputs!$CN366,AR$4=Inputs!$CO366),1,IF(OR(AND(AR$4=Inputs!$CN366+1,Inputs!$CN366=Inputs!$CO366),AND(AR$4=Inputs!$CN366+2,Inputs!$CN366=Inputs!$CO366)),0,IF(AR$4=Inputs!$CN366,0.8,IF(AR$4=Inputs!$CN366+1,0.6,IF(AR$4=Inputs!$CN366+2,0.4,IF(AR$4=Inputs!$CO366,0.2,IF(AND(AR$4&gt;=Inputs!$CL366,AR$4&lt;Inputs!$CM366),(AR$4-Inputs!$CL366+1)/(Inputs!$AI366+1),0)))))))))</f>
        <v>0</v>
      </c>
      <c r="AS369" s="27">
        <f>IF(AND(Inputs!$CO366=0,AS$4&gt;=Inputs!$CM366),1,IF(AND(AS$4&gt;=Inputs!$CM366,AS$4&lt;Inputs!$CN366),1,IF(AND(AS$4=Inputs!$CN366,AS$4=Inputs!$CO366),1,IF(OR(AND(AS$4=Inputs!$CN366+1,Inputs!$CN366=Inputs!$CO366),AND(AS$4=Inputs!$CN366+2,Inputs!$CN366=Inputs!$CO366)),0,IF(AS$4=Inputs!$CN366,0.8,IF(AS$4=Inputs!$CN366+1,0.6,IF(AS$4=Inputs!$CN366+2,0.4,IF(AS$4=Inputs!$CO366,0.2,IF(AND(AS$4&gt;=Inputs!$CL366,AS$4&lt;Inputs!$CM366),(AS$4-Inputs!$CL366+1)/(Inputs!$AI366+1),0)))))))))</f>
        <v>0</v>
      </c>
      <c r="AT369" s="27">
        <f>IF(AND(Inputs!$CO366=0,AT$4&gt;=Inputs!$CM366),1,IF(AND(AT$4&gt;=Inputs!$CM366,AT$4&lt;Inputs!$CN366),1,IF(AND(AT$4=Inputs!$CN366,AT$4=Inputs!$CO366),1,IF(OR(AND(AT$4=Inputs!$CN366+1,Inputs!$CN366=Inputs!$CO366),AND(AT$4=Inputs!$CN366+2,Inputs!$CN366=Inputs!$CO366)),0,IF(AT$4=Inputs!$CN366,0.8,IF(AT$4=Inputs!$CN366+1,0.6,IF(AT$4=Inputs!$CN366+2,0.4,IF(AT$4=Inputs!$CO366,0.2,IF(AND(AT$4&gt;=Inputs!$CL366,AT$4&lt;Inputs!$CM366),(AT$4-Inputs!$CL366+1)/(Inputs!$AI366+1),0)))))))))</f>
        <v>0</v>
      </c>
      <c r="AU369" s="27">
        <f>IF(AND(Inputs!$CO366=0,AU$4&gt;=Inputs!$CM366),1,IF(AND(AU$4&gt;=Inputs!$CM366,AU$4&lt;Inputs!$CN366),1,IF(AND(AU$4=Inputs!$CN366,AU$4=Inputs!$CO366),1,IF(OR(AND(AU$4=Inputs!$CN366+1,Inputs!$CN366=Inputs!$CO366),AND(AU$4=Inputs!$CN366+2,Inputs!$CN366=Inputs!$CO366)),0,IF(AU$4=Inputs!$CN366,0.8,IF(AU$4=Inputs!$CN366+1,0.6,IF(AU$4=Inputs!$CN366+2,0.4,IF(AU$4=Inputs!$CO366,0.2,IF(AND(AU$4&gt;=Inputs!$CL366,AU$4&lt;Inputs!$CM366),(AU$4-Inputs!$CL366+1)/(Inputs!$AI366+1),0)))))))))</f>
        <v>0</v>
      </c>
      <c r="AV369" s="27">
        <f>IF(AND(Inputs!$CO366=0,AV$4&gt;=Inputs!$CM366),1,IF(AND(AV$4&gt;=Inputs!$CM366,AV$4&lt;Inputs!$CN366),1,IF(AND(AV$4=Inputs!$CN366,AV$4=Inputs!$CO366),1,IF(OR(AND(AV$4=Inputs!$CN366+1,Inputs!$CN366=Inputs!$CO366),AND(AV$4=Inputs!$CN366+2,Inputs!$CN366=Inputs!$CO366)),0,IF(AV$4=Inputs!$CN366,0.8,IF(AV$4=Inputs!$CN366+1,0.6,IF(AV$4=Inputs!$CN366+2,0.4,IF(AV$4=Inputs!$CO366,0.2,IF(AND(AV$4&gt;=Inputs!$CL366,AV$4&lt;Inputs!$CM366),(AV$4-Inputs!$CL366+1)/(Inputs!$AI366+1),0)))))))))</f>
        <v>0</v>
      </c>
      <c r="AW369" s="27">
        <f>IF(AND(Inputs!$CO366=0,AW$4&gt;=Inputs!$CM366),1,IF(AND(AW$4&gt;=Inputs!$CM366,AW$4&lt;Inputs!$CN366),1,IF(AND(AW$4=Inputs!$CN366,AW$4=Inputs!$CO366),1,IF(OR(AND(AW$4=Inputs!$CN366+1,Inputs!$CN366=Inputs!$CO366),AND(AW$4=Inputs!$CN366+2,Inputs!$CN366=Inputs!$CO366)),0,IF(AW$4=Inputs!$CN366,0.8,IF(AW$4=Inputs!$CN366+1,0.6,IF(AW$4=Inputs!$CN366+2,0.4,IF(AW$4=Inputs!$CO366,0.2,IF(AND(AW$4&gt;=Inputs!$CL366,AW$4&lt;Inputs!$CM366),(AW$4-Inputs!$CL366+1)/(Inputs!$AI366+1),0)))))))))</f>
        <v>0</v>
      </c>
      <c r="AX369" s="27">
        <f>IF(AND(Inputs!$CO366=0,AX$4&gt;=Inputs!$CM366),1,IF(AND(AX$4&gt;=Inputs!$CM366,AX$4&lt;Inputs!$CN366),1,IF(AND(AX$4=Inputs!$CN366,AX$4=Inputs!$CO366),1,IF(OR(AND(AX$4=Inputs!$CN366+1,Inputs!$CN366=Inputs!$CO366),AND(AX$4=Inputs!$CN366+2,Inputs!$CN366=Inputs!$CO366)),0,IF(AX$4=Inputs!$CN366,0.8,IF(AX$4=Inputs!$CN366+1,0.6,IF(AX$4=Inputs!$CN366+2,0.4,IF(AX$4=Inputs!$CO366,0.2,IF(AND(AX$4&gt;=Inputs!$CL366,AX$4&lt;Inputs!$CM366),(AX$4-Inputs!$CL366+1)/(Inputs!$AI366+1),0)))))))))</f>
        <v>0</v>
      </c>
      <c r="AY369" s="27">
        <f>IF(AND(Inputs!$CO366=0,AY$4&gt;=Inputs!$CM366),1,IF(AND(AY$4&gt;=Inputs!$CM366,AY$4&lt;Inputs!$CN366),1,IF(AND(AY$4=Inputs!$CN366,AY$4=Inputs!$CO366),1,IF(OR(AND(AY$4=Inputs!$CN366+1,Inputs!$CN366=Inputs!$CO366),AND(AY$4=Inputs!$CN366+2,Inputs!$CN366=Inputs!$CO366)),0,IF(AY$4=Inputs!$CN366,0.8,IF(AY$4=Inputs!$CN366+1,0.6,IF(AY$4=Inputs!$CN366+2,0.4,IF(AY$4=Inputs!$CO366,0.2,IF(AND(AY$4&gt;=Inputs!$CL366,AY$4&lt;Inputs!$CM366),(AY$4-Inputs!$CL366+1)/(Inputs!$AI366+1),0)))))))))</f>
        <v>0</v>
      </c>
      <c r="AZ369" s="27">
        <f>IF(AND(Inputs!$CO366=0,AZ$4&gt;=Inputs!$CM366),1,IF(AND(AZ$4&gt;=Inputs!$CM366,AZ$4&lt;Inputs!$CN366),1,IF(AND(AZ$4=Inputs!$CN366,AZ$4=Inputs!$CO366),1,IF(OR(AND(AZ$4=Inputs!$CN366+1,Inputs!$CN366=Inputs!$CO366),AND(AZ$4=Inputs!$CN366+2,Inputs!$CN366=Inputs!$CO366)),0,IF(AZ$4=Inputs!$CN366,0.8,IF(AZ$4=Inputs!$CN366+1,0.6,IF(AZ$4=Inputs!$CN366+2,0.4,IF(AZ$4=Inputs!$CO366,0.2,IF(AND(AZ$4&gt;=Inputs!$CL366,AZ$4&lt;Inputs!$CM366),(AZ$4-Inputs!$CL366+1)/(Inputs!$AI366+1),0)))))))))</f>
        <v>0</v>
      </c>
      <c r="BA369" s="27">
        <f>IF(AND(Inputs!$CO366=0,BA$4&gt;=Inputs!$CM366),1,IF(AND(BA$4&gt;=Inputs!$CM366,BA$4&lt;Inputs!$CN366),1,IF(AND(BA$4=Inputs!$CN366,BA$4=Inputs!$CO366),1,IF(OR(AND(BA$4=Inputs!$CN366+1,Inputs!$CN366=Inputs!$CO366),AND(BA$4=Inputs!$CN366+2,Inputs!$CN366=Inputs!$CO366)),0,IF(BA$4=Inputs!$CN366,0.8,IF(BA$4=Inputs!$CN366+1,0.6,IF(BA$4=Inputs!$CN366+2,0.4,IF(BA$4=Inputs!$CO366,0.2,IF(AND(BA$4&gt;=Inputs!$CL366,BA$4&lt;Inputs!$CM366),(BA$4-Inputs!$CL366+1)/(Inputs!$AI366+1),0)))))))))</f>
        <v>0</v>
      </c>
      <c r="BB369" s="27">
        <f>IF(AND(Inputs!$CO366=0,BB$4&gt;=Inputs!$CM366),1,IF(AND(BB$4&gt;=Inputs!$CM366,BB$4&lt;Inputs!$CN366),1,IF(AND(BB$4=Inputs!$CN366,BB$4=Inputs!$CO366),1,IF(OR(AND(BB$4=Inputs!$CN366+1,Inputs!$CN366=Inputs!$CO366),AND(BB$4=Inputs!$CN366+2,Inputs!$CN366=Inputs!$CO366)),0,IF(BB$4=Inputs!$CN366,0.8,IF(BB$4=Inputs!$CN366+1,0.6,IF(BB$4=Inputs!$CN366+2,0.4,IF(BB$4=Inputs!$CO366,0.2,IF(AND(BB$4&gt;=Inputs!$CL366,BB$4&lt;Inputs!$CM366),(BB$4-Inputs!$CL366+1)/(Inputs!$AI366+1),0)))))))))</f>
        <v>0</v>
      </c>
      <c r="BC369" s="27">
        <f>IF(AND(Inputs!$CO366=0,BC$4&gt;=Inputs!$CM366),1,IF(AND(BC$4&gt;=Inputs!$CM366,BC$4&lt;Inputs!$CN366),1,IF(AND(BC$4=Inputs!$CN366,BC$4=Inputs!$CO366),1,IF(OR(AND(BC$4=Inputs!$CN366+1,Inputs!$CN366=Inputs!$CO366),AND(BC$4=Inputs!$CN366+2,Inputs!$CN366=Inputs!$CO366)),0,IF(BC$4=Inputs!$CN366,0.8,IF(BC$4=Inputs!$CN366+1,0.6,IF(BC$4=Inputs!$CN366+2,0.4,IF(BC$4=Inputs!$CO366,0.2,IF(AND(BC$4&gt;=Inputs!$CL366,BC$4&lt;Inputs!$CM366),(BC$4-Inputs!$CL366+1)/(Inputs!$AI366+1),0)))))))))</f>
        <v>0</v>
      </c>
      <c r="BD369" s="27">
        <f>IF(AND(Inputs!$CO366=0,BD$4&gt;=Inputs!$CM366),1,IF(AND(BD$4&gt;=Inputs!$CM366,BD$4&lt;Inputs!$CN366),1,IF(AND(BD$4=Inputs!$CN366,BD$4=Inputs!$CO366),1,IF(OR(AND(BD$4=Inputs!$CN366+1,Inputs!$CN366=Inputs!$CO366),AND(BD$4=Inputs!$CN366+2,Inputs!$CN366=Inputs!$CO366)),0,IF(BD$4=Inputs!$CN366,0.8,IF(BD$4=Inputs!$CN366+1,0.6,IF(BD$4=Inputs!$CN366+2,0.4,IF(BD$4=Inputs!$CO366,0.2,IF(AND(BD$4&gt;=Inputs!$CL366,BD$4&lt;Inputs!$CM366),(BD$4-Inputs!$CL366+1)/(Inputs!$AI366+1),0)))))))))</f>
        <v>0</v>
      </c>
      <c r="BE369" s="27">
        <f>IF(AND(Inputs!$CO366=0,BE$4&gt;=Inputs!$CM366),1,IF(AND(BE$4&gt;=Inputs!$CM366,BE$4&lt;Inputs!$CN366),1,IF(AND(BE$4=Inputs!$CN366,BE$4=Inputs!$CO366),1,IF(OR(AND(BE$4=Inputs!$CN366+1,Inputs!$CN366=Inputs!$CO366),AND(BE$4=Inputs!$CN366+2,Inputs!$CN366=Inputs!$CO366)),0,IF(BE$4=Inputs!$CN366,0.8,IF(BE$4=Inputs!$CN366+1,0.6,IF(BE$4=Inputs!$CN366+2,0.4,IF(BE$4=Inputs!$CO366,0.2,IF(AND(BE$4&gt;=Inputs!$CL366,BE$4&lt;Inputs!$CM366),(BE$4-Inputs!$CL366+1)/(Inputs!$AI366+1),0)))))))))</f>
        <v>0</v>
      </c>
      <c r="BF369" s="27">
        <f>IF(AND(Inputs!$CO366=0,BF$4&gt;=Inputs!$CM366),1,IF(AND(BF$4&gt;=Inputs!$CM366,BF$4&lt;Inputs!$CN366),1,IF(AND(BF$4=Inputs!$CN366,BF$4=Inputs!$CO366),1,IF(OR(AND(BF$4=Inputs!$CN366+1,Inputs!$CN366=Inputs!$CO366),AND(BF$4=Inputs!$CN366+2,Inputs!$CN366=Inputs!$CO366)),0,IF(BF$4=Inputs!$CN366,0.8,IF(BF$4=Inputs!$CN366+1,0.6,IF(BF$4=Inputs!$CN366+2,0.4,IF(BF$4=Inputs!$CO366,0.2,IF(AND(BF$4&gt;=Inputs!$CL366,BF$4&lt;Inputs!$CM366),(BF$4-Inputs!$CL366+1)/(Inputs!$AI366+1),0)))))))))</f>
        <v>0</v>
      </c>
      <c r="BG369" s="27">
        <f>IF(AND(Inputs!$CO366=0,BG$4&gt;=Inputs!$CM366),1,IF(AND(BG$4&gt;=Inputs!$CM366,BG$4&lt;Inputs!$CN366),1,IF(AND(BG$4=Inputs!$CN366,BG$4=Inputs!$CO366),1,IF(OR(AND(BG$4=Inputs!$CN366+1,Inputs!$CN366=Inputs!$CO366),AND(BG$4=Inputs!$CN366+2,Inputs!$CN366=Inputs!$CO366)),0,IF(BG$4=Inputs!$CN366,0.8,IF(BG$4=Inputs!$CN366+1,0.6,IF(BG$4=Inputs!$CN366+2,0.4,IF(BG$4=Inputs!$CO366,0.2,IF(AND(BG$4&gt;=Inputs!$CL366,BG$4&lt;Inputs!$CM366),(BG$4-Inputs!$CL366+1)/(Inputs!$AI366+1),0)))))))))</f>
        <v>0</v>
      </c>
      <c r="BH369" s="27">
        <f>IF(AND(Inputs!$CO366=0,BH$4&gt;=Inputs!$CM366),1,IF(AND(BH$4&gt;=Inputs!$CM366,BH$4&lt;Inputs!$CN366),1,IF(AND(BH$4=Inputs!$CN366,BH$4=Inputs!$CO366),1,IF(OR(AND(BH$4=Inputs!$CN366+1,Inputs!$CN366=Inputs!$CO366),AND(BH$4=Inputs!$CN366+2,Inputs!$CN366=Inputs!$CO366)),0,IF(BH$4=Inputs!$CN366,0.8,IF(BH$4=Inputs!$CN366+1,0.6,IF(BH$4=Inputs!$CN366+2,0.4,IF(BH$4=Inputs!$CO366,0.2,IF(AND(BH$4&gt;=Inputs!$CL366,BH$4&lt;Inputs!$CM366),(BH$4-Inputs!$CL366+1)/(Inputs!$AI366+1),0)))))))))</f>
        <v>0</v>
      </c>
      <c r="BI369" s="27">
        <f>IF(AND(Inputs!$CO366=0,BI$4&gt;=Inputs!$CM366),1,IF(AND(BI$4&gt;=Inputs!$CM366,BI$4&lt;Inputs!$CN366),1,IF(AND(BI$4=Inputs!$CN366,BI$4=Inputs!$CO366),1,IF(OR(AND(BI$4=Inputs!$CN366+1,Inputs!$CN366=Inputs!$CO366),AND(BI$4=Inputs!$CN366+2,Inputs!$CN366=Inputs!$CO366)),0,IF(BI$4=Inputs!$CN366,0.8,IF(BI$4=Inputs!$CN366+1,0.6,IF(BI$4=Inputs!$CN366+2,0.4,IF(BI$4=Inputs!$CO366,0.2,IF(AND(BI$4&gt;=Inputs!$CL366,BI$4&lt;Inputs!$CM366),(BI$4-Inputs!$CL366+1)/(Inputs!$AI366+1),0)))))))))</f>
        <v>0</v>
      </c>
      <c r="BJ369" s="27">
        <f>IF(AND(Inputs!$CO366=0,BJ$4&gt;=Inputs!$CM366),1,IF(AND(BJ$4&gt;=Inputs!$CM366,BJ$4&lt;Inputs!$CN366),1,IF(AND(BJ$4=Inputs!$CN366,BJ$4=Inputs!$CO366),1,IF(OR(AND(BJ$4=Inputs!$CN366+1,Inputs!$CN366=Inputs!$CO366),AND(BJ$4=Inputs!$CN366+2,Inputs!$CN366=Inputs!$CO366)),0,IF(BJ$4=Inputs!$CN366,0.8,IF(BJ$4=Inputs!$CN366+1,0.6,IF(BJ$4=Inputs!$CN366+2,0.4,IF(BJ$4=Inputs!$CO366,0.2,IF(AND(BJ$4&gt;=Inputs!$CL366,BJ$4&lt;Inputs!$CM366),(BJ$4-Inputs!$CL366+1)/(Inputs!$AI366+1),0)))))))))</f>
        <v>0</v>
      </c>
      <c r="BK369" s="27">
        <f>IF(AND(Inputs!$CO366=0,BK$4&gt;=Inputs!$CM366),1,IF(AND(BK$4&gt;=Inputs!$CM366,BK$4&lt;Inputs!$CN366),1,IF(AND(BK$4=Inputs!$CN366,BK$4=Inputs!$CO366),1,IF(OR(AND(BK$4=Inputs!$CN366+1,Inputs!$CN366=Inputs!$CO366),AND(BK$4=Inputs!$CN366+2,Inputs!$CN366=Inputs!$CO366)),0,IF(BK$4=Inputs!$CN366,0.8,IF(BK$4=Inputs!$CN366+1,0.6,IF(BK$4=Inputs!$CN366+2,0.4,IF(BK$4=Inputs!$CO366,0.2,IF(AND(BK$4&gt;=Inputs!$CL366,BK$4&lt;Inputs!$CM366),(BK$4-Inputs!$CL366+1)/(Inputs!$AI366+1),0)))))))))</f>
        <v>0</v>
      </c>
      <c r="BL369" s="27">
        <f>IF(AND(Inputs!$CO366=0,BL$4&gt;=Inputs!$CM366),1,IF(AND(BL$4&gt;=Inputs!$CM366,BL$4&lt;Inputs!$CN366),1,IF(AND(BL$4=Inputs!$CN366,BL$4=Inputs!$CO366),1,IF(OR(AND(BL$4=Inputs!$CN366+1,Inputs!$CN366=Inputs!$CO366),AND(BL$4=Inputs!$CN366+2,Inputs!$CN366=Inputs!$CO366)),0,IF(BL$4=Inputs!$CN366,0.8,IF(BL$4=Inputs!$CN366+1,0.6,IF(BL$4=Inputs!$CN366+2,0.4,IF(BL$4=Inputs!$CO366,0.2,IF(AND(BL$4&gt;=Inputs!$CL366,BL$4&lt;Inputs!$CM366),(BL$4-Inputs!$CL366+1)/(Inputs!$AI366+1),0)))))))))</f>
        <v>0</v>
      </c>
      <c r="BM369" s="27">
        <f>IF(AND(Inputs!$CO366=0,BM$4&gt;=Inputs!$CM366),1,IF(AND(BM$4&gt;=Inputs!$CM366,BM$4&lt;Inputs!$CN366),1,IF(AND(BM$4=Inputs!$CN366,BM$4=Inputs!$CO366),1,IF(OR(AND(BM$4=Inputs!$CN366+1,Inputs!$CN366=Inputs!$CO366),AND(BM$4=Inputs!$CN366+2,Inputs!$CN366=Inputs!$CO366)),0,IF(BM$4=Inputs!$CN366,0.8,IF(BM$4=Inputs!$CN366+1,0.6,IF(BM$4=Inputs!$CN366+2,0.4,IF(BM$4=Inputs!$CO366,0.2,IF(AND(BM$4&gt;=Inputs!$CL366,BM$4&lt;Inputs!$CM366),(BM$4-Inputs!$CL366+1)/(Inputs!$AI366+1),0)))))))))</f>
        <v>0</v>
      </c>
      <c r="BO369" s="46" t="str">
        <f>IF(Inputs!$B366="","",(ROUND(Inputs!$BC366*AJ369,0)))</f>
        <v/>
      </c>
      <c r="BP369" s="46" t="str">
        <f>IF(Inputs!$B366="","",(ROUND(Inputs!$BC366*AK369,0)))</f>
        <v/>
      </c>
      <c r="BQ369" s="46" t="str">
        <f>IF(Inputs!$B366="","",(ROUND(Inputs!$BC366*AL369,0)))</f>
        <v/>
      </c>
      <c r="BR369" s="46" t="str">
        <f>IF(Inputs!$B366="","",(ROUND(Inputs!$BC366*AM369,0)))</f>
        <v/>
      </c>
      <c r="BS369" s="46" t="str">
        <f>IF(Inputs!$B366="","",(ROUND(Inputs!$BC366*AN369,0)))</f>
        <v/>
      </c>
      <c r="BT369" s="46" t="str">
        <f>IF(Inputs!$B366="","",(ROUND(Inputs!$BC366*AO369,0)))</f>
        <v/>
      </c>
      <c r="BU369" s="46" t="str">
        <f>IF(Inputs!$B366="","",(ROUND(Inputs!$BC366*AP369,0)))</f>
        <v/>
      </c>
      <c r="BV369" s="46" t="str">
        <f>IF(Inputs!$B366="","",(ROUND(Inputs!$BC366*AQ369,0)))</f>
        <v/>
      </c>
      <c r="BW369" s="46" t="str">
        <f>IF(Inputs!$B366="","",(ROUND(Inputs!$BC366*AR369,0)))</f>
        <v/>
      </c>
      <c r="BX369" s="46" t="str">
        <f>IF(Inputs!$B366="","",(ROUND(Inputs!$BC366*AS369,0)))</f>
        <v/>
      </c>
      <c r="BY369" s="46" t="str">
        <f>IF(Inputs!$B366="","",(ROUND(Inputs!$BC366*AT369,0)))</f>
        <v/>
      </c>
      <c r="BZ369" s="46" t="str">
        <f>IF(Inputs!$B366="","",(ROUND(Inputs!$BC366*AU369,0)))</f>
        <v/>
      </c>
      <c r="CA369" s="46" t="str">
        <f>IF(Inputs!$B366="","",(ROUND(Inputs!$BC366*AV369,0)))</f>
        <v/>
      </c>
      <c r="CB369" s="46" t="str">
        <f>IF(Inputs!$B366="","",(ROUND(Inputs!$BC366*AW369,0)))</f>
        <v/>
      </c>
      <c r="CC369" s="46" t="str">
        <f>IF(Inputs!$B366="","",(ROUND(Inputs!$BC366*AX369,0)))</f>
        <v/>
      </c>
      <c r="CD369" s="46" t="str">
        <f>IF(Inputs!$B366="","",(ROUND(Inputs!$BC366*AY369,0)))</f>
        <v/>
      </c>
      <c r="CE369" s="46" t="str">
        <f>IF(Inputs!$B366="","",(ROUND(Inputs!$BC366*AZ369,0)))</f>
        <v/>
      </c>
      <c r="CF369" s="46" t="str">
        <f>IF(Inputs!$B366="","",(ROUND(Inputs!$BC366*BA369,0)))</f>
        <v/>
      </c>
      <c r="CG369" s="46" t="str">
        <f>IF(Inputs!$B366="","",(ROUND(Inputs!$BC366*BB369,0)))</f>
        <v/>
      </c>
      <c r="CH369" s="46" t="str">
        <f>IF(Inputs!$B366="","",(ROUND(Inputs!$BC366*BC369,0)))</f>
        <v/>
      </c>
      <c r="CI369" s="46" t="str">
        <f>IF(Inputs!$B366="","",(ROUND(Inputs!$BC366*BD369,0)))</f>
        <v/>
      </c>
      <c r="CJ369" s="46" t="str">
        <f>IF(Inputs!$B366="","",(ROUND(Inputs!$BC366*BE369,0)))</f>
        <v/>
      </c>
      <c r="CK369" s="46" t="str">
        <f>IF(Inputs!$B366="","",(ROUND(Inputs!$BC366*BF369,0)))</f>
        <v/>
      </c>
      <c r="CL369" s="46" t="str">
        <f>IF(Inputs!$B366="","",(ROUND(Inputs!$BC366*BG369,0)))</f>
        <v/>
      </c>
      <c r="CM369" s="46" t="str">
        <f>IF(Inputs!$B366="","",(ROUND(Inputs!$BC366*BH369,0)))</f>
        <v/>
      </c>
      <c r="CN369" s="46" t="str">
        <f>IF(Inputs!$B366="","",(ROUND(Inputs!$BC366*BI369,0)))</f>
        <v/>
      </c>
      <c r="CO369" s="46" t="str">
        <f>IF(Inputs!$B366="","",(ROUND(Inputs!$BC366*BJ369,0)))</f>
        <v/>
      </c>
      <c r="CP369" s="46" t="str">
        <f>IF(Inputs!$B366="","",(ROUND(Inputs!$BC366*BK369,0)))</f>
        <v/>
      </c>
      <c r="CQ369" s="46" t="str">
        <f>IF(Inputs!$B366="","",(ROUND(Inputs!$BC366*BL369,0)))</f>
        <v/>
      </c>
      <c r="CR369" s="46" t="str">
        <f>IF(Inputs!$B366="","",(ROUND(Inputs!$BC366*BM369,0)))</f>
        <v/>
      </c>
      <c r="CV369" s="46" t="str">
        <f>IF(A369="","",IF(AND(CV$4&lt;=Inputs!$CQ366,CV$4&gt;=Inputs!$CP366),Inputs!$AR366/(Inputs!$CQ366-Inputs!$CP366+1),0)+IF(CV$4=Inputs!$CL366,Inputs!$BD366,0))</f>
        <v/>
      </c>
      <c r="CW369" s="46" t="str">
        <f>IF(B369="","",IF(AND(CW$4&lt;=Inputs!$CQ366,CW$4&gt;=Inputs!$CP366),Inputs!$AR366/(Inputs!$CQ366-Inputs!$CP366+1),0)+IF(CW$4=Inputs!$CL366,Inputs!$BD366,0))</f>
        <v/>
      </c>
      <c r="CX369" s="46" t="str">
        <f>IF(C369="","",IF(AND(CX$4&lt;=Inputs!$CQ366,CX$4&gt;=Inputs!$CP366),Inputs!$AR366/(Inputs!$CQ366-Inputs!$CP366+1),0)+IF(CX$4=Inputs!$CL366,Inputs!$BD366,0))</f>
        <v/>
      </c>
      <c r="CY369" s="46" t="str">
        <f>IF(D369="","",IF(AND(CY$4&lt;=Inputs!$CQ366,CY$4&gt;=Inputs!$CP366),Inputs!$AR366/(Inputs!$CQ366-Inputs!$CP366+1),0)+IF(CY$4=Inputs!$CL366,Inputs!$BD366,0))</f>
        <v/>
      </c>
      <c r="CZ369" s="46" t="str">
        <f>IF(E369="","",IF(AND(CZ$4&lt;=Inputs!$CQ366,CZ$4&gt;=Inputs!$CP366),Inputs!$AR366/(Inputs!$CQ366-Inputs!$CP366+1),0)+IF(CZ$4=Inputs!$CL366,Inputs!$BD366,0))</f>
        <v/>
      </c>
      <c r="DA369" s="46" t="str">
        <f>IF(F369="","",IF(AND(DA$4&lt;=Inputs!$CQ366,DA$4&gt;=Inputs!$CP366),Inputs!$AR366/(Inputs!$CQ366-Inputs!$CP366+1),0)+IF(DA$4=Inputs!$CL366,Inputs!$BD366,0))</f>
        <v/>
      </c>
      <c r="DB369" s="46" t="str">
        <f>IF(G369="","",IF(AND(DB$4&lt;=Inputs!$CQ366,DB$4&gt;=Inputs!$CP366),Inputs!$AR366/(Inputs!$CQ366-Inputs!$CP366+1),0)+IF(DB$4=Inputs!$CL366,Inputs!$BD366,0))</f>
        <v/>
      </c>
      <c r="DC369" s="46" t="str">
        <f>IF(H369="","",IF(AND(DC$4&lt;=Inputs!$CQ366,DC$4&gt;=Inputs!$CP366),Inputs!$AR366/(Inputs!$CQ366-Inputs!$CP366+1),0)+IF(DC$4=Inputs!$CL366,Inputs!$BD366,0))</f>
        <v/>
      </c>
      <c r="DD369" s="46" t="str">
        <f>IF(I369="","",IF(AND(DD$4&lt;=Inputs!$CQ366,DD$4&gt;=Inputs!$CP366),Inputs!$AR366/(Inputs!$CQ366-Inputs!$CP366+1),0)+IF(DD$4=Inputs!$CL366,Inputs!$BD366,0))</f>
        <v/>
      </c>
      <c r="DE369" s="46" t="str">
        <f>IF(J369="","",IF(AND(DE$4&lt;=Inputs!$CQ366,DE$4&gt;=Inputs!$CP366),Inputs!$AR366/(Inputs!$CQ366-Inputs!$CP366+1),0)+IF(DE$4=Inputs!$CL366,Inputs!$BD366,0))</f>
        <v/>
      </c>
      <c r="DF369" s="46" t="str">
        <f>IF(K369="","",IF(AND(DF$4&lt;=Inputs!$CQ366,DF$4&gt;=Inputs!$CP366),Inputs!$AR366/(Inputs!$CQ366-Inputs!$CP366+1),0)+IF(DF$4=Inputs!$CL366,Inputs!$BD366,0))</f>
        <v/>
      </c>
      <c r="DG369" s="46" t="str">
        <f>IF(L369="","",IF(AND(DG$4&lt;=Inputs!$CQ366,DG$4&gt;=Inputs!$CP366),Inputs!$AR366/(Inputs!$CQ366-Inputs!$CP366+1),0)+IF(DG$4=Inputs!$CL366,Inputs!$BD366,0))</f>
        <v/>
      </c>
      <c r="DH369" s="46" t="str">
        <f>IF(M369="","",IF(AND(DH$4&lt;=Inputs!$CQ366,DH$4&gt;=Inputs!$CP366),Inputs!$AR366/(Inputs!$CQ366-Inputs!$CP366+1),0)+IF(DH$4=Inputs!$CL366,Inputs!$BD366,0))</f>
        <v/>
      </c>
      <c r="DI369" s="46" t="str">
        <f>IF(N369="","",IF(AND(DI$4&lt;=Inputs!$CQ366,DI$4&gt;=Inputs!$CP366),Inputs!$AR366/(Inputs!$CQ366-Inputs!$CP366+1),0)+IF(DI$4=Inputs!$CL366,Inputs!$BD366,0))</f>
        <v/>
      </c>
      <c r="DJ369" s="46" t="str">
        <f>IF(O369="","",IF(AND(DJ$4&lt;=Inputs!$CQ366,DJ$4&gt;=Inputs!$CP366),Inputs!$AR366/(Inputs!$CQ366-Inputs!$CP366+1),0)+IF(DJ$4=Inputs!$CL366,Inputs!$BD366,0))</f>
        <v/>
      </c>
      <c r="DK369" s="46" t="str">
        <f>IF(P369="","",IF(AND(DK$4&lt;=Inputs!$CQ366,DK$4&gt;=Inputs!$CP366),Inputs!$AR366/(Inputs!$CQ366-Inputs!$CP366+1),0)+IF(DK$4=Inputs!$CL366,Inputs!$BD366,0))</f>
        <v/>
      </c>
      <c r="DL369" s="46" t="str">
        <f>IF(Q369="","",IF(AND(DL$4&lt;=Inputs!$CQ366,DL$4&gt;=Inputs!$CP366),Inputs!$AR366/(Inputs!$CQ366-Inputs!$CP366+1),0)+IF(DL$4=Inputs!$CL366,Inputs!$BD366,0))</f>
        <v/>
      </c>
      <c r="DM369" s="46" t="str">
        <f>IF(R369="","",IF(AND(DM$4&lt;=Inputs!$CQ366,DM$4&gt;=Inputs!$CP366),Inputs!$AR366/(Inputs!$CQ366-Inputs!$CP366+1),0)+IF(DM$4=Inputs!$CL366,Inputs!$BD366,0))</f>
        <v/>
      </c>
      <c r="DN369" s="46" t="str">
        <f>IF(S369="","",IF(AND(DN$4&lt;=Inputs!$CQ366,DN$4&gt;=Inputs!$CP366),Inputs!$AR366/(Inputs!$CQ366-Inputs!$CP366+1),0)+IF(DN$4=Inputs!$CL366,Inputs!$BD366,0))</f>
        <v/>
      </c>
      <c r="DO369" s="46" t="str">
        <f>IF(T369="","",IF(AND(DO$4&lt;=Inputs!$CQ366,DO$4&gt;=Inputs!$CP366),Inputs!$AR366/(Inputs!$CQ366-Inputs!$CP366+1),0)+IF(DO$4=Inputs!$CL366,Inputs!$BD366,0))</f>
        <v/>
      </c>
      <c r="DP369" s="46" t="str">
        <f>IF(U369="","",IF(AND(DP$4&lt;=Inputs!$CQ366,DP$4&gt;=Inputs!$CP366),Inputs!$AR366/(Inputs!$CQ366-Inputs!$CP366+1),0)+IF(DP$4=Inputs!$CL366,Inputs!$BD366,0))</f>
        <v/>
      </c>
      <c r="DQ369" s="46" t="str">
        <f>IF(V369="","",IF(AND(DQ$4&lt;=Inputs!$CQ366,DQ$4&gt;=Inputs!$CP366),Inputs!$AR366/(Inputs!$CQ366-Inputs!$CP366+1),0)+IF(DQ$4=Inputs!$CL366,Inputs!$BD366,0))</f>
        <v/>
      </c>
      <c r="DR369" s="46" t="str">
        <f>IF(W369="","",IF(AND(DR$4&lt;=Inputs!$CQ366,DR$4&gt;=Inputs!$CP366),Inputs!$AR366/(Inputs!$CQ366-Inputs!$CP366+1),0)+IF(DR$4=Inputs!$CL366,Inputs!$BD366,0))</f>
        <v/>
      </c>
      <c r="DS369" s="46" t="str">
        <f>IF(X369="","",IF(AND(DS$4&lt;=Inputs!$CQ366,DS$4&gt;=Inputs!$CP366),Inputs!$AR366/(Inputs!$CQ366-Inputs!$CP366+1),0)+IF(DS$4=Inputs!$CL366,Inputs!$BD366,0))</f>
        <v/>
      </c>
      <c r="DT369" s="46" t="str">
        <f>IF(Y369="","",IF(AND(DT$4&lt;=Inputs!$CQ366,DT$4&gt;=Inputs!$CP366),Inputs!$AR366/(Inputs!$CQ366-Inputs!$CP366+1),0)+IF(DT$4=Inputs!$CL366,Inputs!$BD366,0))</f>
        <v/>
      </c>
      <c r="DU369" s="46" t="str">
        <f>IF(Z369="","",IF(AND(DU$4&lt;=Inputs!$CQ366,DU$4&gt;=Inputs!$CP366),Inputs!$AR366/(Inputs!$CQ366-Inputs!$CP366+1),0)+IF(DU$4=Inputs!$CL366,Inputs!$BD366,0))</f>
        <v/>
      </c>
      <c r="DV369" s="46" t="str">
        <f>IF(AA369="","",IF(AND(DV$4&lt;=Inputs!$CQ366,DV$4&gt;=Inputs!$CP366),Inputs!$AR366/(Inputs!$CQ366-Inputs!$CP366+1),0)+IF(DV$4=Inputs!$CL366,Inputs!$BD366,0))</f>
        <v/>
      </c>
      <c r="DW369" s="46" t="str">
        <f>IF(AB369="","",IF(AND(DW$4&lt;=Inputs!$CQ366,DW$4&gt;=Inputs!$CP366),Inputs!$AR366/(Inputs!$CQ366-Inputs!$CP366+1),0)+IF(DW$4=Inputs!$CL366,Inputs!$BD366,0))</f>
        <v/>
      </c>
      <c r="DX369" s="46" t="str">
        <f>IF(AC369="","",IF(AND(DX$4&lt;=Inputs!$CQ366,DX$4&gt;=Inputs!$CP366),Inputs!$AR366/(Inputs!$CQ366-Inputs!$CP366+1),0)+IF(DX$4=Inputs!$CL366,Inputs!$BD366,0))</f>
        <v/>
      </c>
      <c r="DY369" s="46" t="str">
        <f>IF(AD369="","",IF(AND(DY$4&lt;=Inputs!$CQ366,DY$4&gt;=Inputs!$CP366),Inputs!$AR366/(Inputs!$CQ366-Inputs!$CP366+1),0)+IF(DY$4=Inputs!$CL366,Inputs!$BD366,0))</f>
        <v/>
      </c>
      <c r="DZ369" s="46" t="str">
        <f t="shared" si="14"/>
        <v/>
      </c>
    </row>
    <row r="370" spans="1:130">
      <c r="A370" s="7" t="str">
        <f>IF(Inputs!A367="","",Inputs!A367)</f>
        <v/>
      </c>
      <c r="B370" t="str">
        <f>IF(Inputs!B367="","",Inputs!B367)</f>
        <v/>
      </c>
      <c r="C370" s="46" t="str">
        <f>IF(Inputs!$B367="","",BO370-CV370)</f>
        <v/>
      </c>
      <c r="D370" s="46" t="str">
        <f>IF(Inputs!$B367="","",BP370-CW370)</f>
        <v/>
      </c>
      <c r="E370" s="46" t="str">
        <f>IF(Inputs!$B367="","",BQ370-CX370)</f>
        <v/>
      </c>
      <c r="F370" s="46" t="str">
        <f>IF(Inputs!$B367="","",BR370-CY370)</f>
        <v/>
      </c>
      <c r="G370" s="46" t="str">
        <f>IF(Inputs!$B367="","",BS370-CZ370)</f>
        <v/>
      </c>
      <c r="H370" s="46" t="str">
        <f>IF(Inputs!$B367="","",BT370-DA370)</f>
        <v/>
      </c>
      <c r="I370" s="46" t="str">
        <f>IF(Inputs!$B367="","",BU370-DB370)</f>
        <v/>
      </c>
      <c r="J370" s="46" t="str">
        <f>IF(Inputs!$B367="","",BV370-DC370)</f>
        <v/>
      </c>
      <c r="K370" s="46" t="str">
        <f>IF(Inputs!$B367="","",BW370-DD370)</f>
        <v/>
      </c>
      <c r="L370" s="46" t="str">
        <f>IF(Inputs!$B367="","",BX370-DE370)</f>
        <v/>
      </c>
      <c r="M370" s="46" t="str">
        <f>IF(Inputs!$B367="","",BY370-DF370)</f>
        <v/>
      </c>
      <c r="N370" s="46" t="str">
        <f>IF(Inputs!$B367="","",BZ370-DG370)</f>
        <v/>
      </c>
      <c r="O370" s="46" t="str">
        <f>IF(Inputs!$B367="","",CA370-DH370)</f>
        <v/>
      </c>
      <c r="P370" s="46" t="str">
        <f>IF(Inputs!$B367="","",CB370-DI370)</f>
        <v/>
      </c>
      <c r="Q370" s="46" t="str">
        <f>IF(Inputs!$B367="","",CC370-DJ370)</f>
        <v/>
      </c>
      <c r="R370" s="46" t="str">
        <f>IF(Inputs!$B367="","",CD370-DK370)</f>
        <v/>
      </c>
      <c r="S370" s="46" t="str">
        <f>IF(Inputs!$B367="","",CE370-DL370)</f>
        <v/>
      </c>
      <c r="T370" s="46" t="str">
        <f>IF(Inputs!$B367="","",CF370-DM370)</f>
        <v/>
      </c>
      <c r="U370" s="46" t="str">
        <f>IF(Inputs!$B367="","",CG370-DN370)</f>
        <v/>
      </c>
      <c r="V370" s="46" t="str">
        <f>IF(Inputs!$B367="","",CH370-DO370)</f>
        <v/>
      </c>
      <c r="W370" s="46" t="str">
        <f>IF(Inputs!$B367="","",CI370-DP370)</f>
        <v/>
      </c>
      <c r="X370" s="46" t="str">
        <f>IF(Inputs!$B367="","",CJ370-DQ370)</f>
        <v/>
      </c>
      <c r="Y370" s="46" t="str">
        <f>IF(Inputs!$B367="","",CK370-DR370)</f>
        <v/>
      </c>
      <c r="Z370" s="46" t="str">
        <f>IF(Inputs!$B367="","",CL370-DS370)</f>
        <v/>
      </c>
      <c r="AA370" s="46" t="str">
        <f>IF(Inputs!$B367="","",CM370-DT370)</f>
        <v/>
      </c>
      <c r="AB370" s="46" t="str">
        <f>IF(Inputs!$B367="","",CN370-DU370)</f>
        <v/>
      </c>
      <c r="AC370" s="46" t="str">
        <f>IF(Inputs!$B367="","",CO370-DV370)</f>
        <v/>
      </c>
      <c r="AD370" s="46" t="str">
        <f>IF(Inputs!$B367="","",CP370-DW370)</f>
        <v/>
      </c>
      <c r="AE370" s="46" t="str">
        <f>IF(Inputs!$B367="","",CQ370-DX370)</f>
        <v/>
      </c>
      <c r="AF370" s="46" t="str">
        <f>IF(Inputs!$B367="","",CR370-DY370)</f>
        <v/>
      </c>
      <c r="AG370" s="50" t="str">
        <f t="shared" si="15"/>
        <v/>
      </c>
      <c r="AH370" s="50"/>
      <c r="AJ370" s="27">
        <f>IF(AND(Inputs!$CO367=0,AJ$4&gt;=Inputs!$CM367),1,IF(AND(AJ$4&gt;=Inputs!$CM367,AJ$4&lt;Inputs!$CN367),1,IF(AND(AJ$4=Inputs!$CN367,AJ$4=Inputs!$CO367),1,IF(OR(AND(AJ$4=Inputs!$CN367+1,Inputs!$CN367=Inputs!$CO367),AND(AJ$4=Inputs!$CN367+2,Inputs!$CN367=Inputs!$CO367)),0,IF(AJ$4=Inputs!$CN367,0.8,IF(AJ$4=Inputs!$CN367+1,0.6,IF(AJ$4=Inputs!$CN367+2,0.4,IF(AJ$4=Inputs!$CO367,0.2,IF(AND(AJ$4&gt;=Inputs!$CL367,AJ$4&lt;Inputs!$CM367),(AJ$4-Inputs!$CL367+1)/(Inputs!$AI367+1),0)))))))))</f>
        <v>0</v>
      </c>
      <c r="AK370" s="27">
        <f>IF(AND(Inputs!$CO367=0,AK$4&gt;=Inputs!$CM367),1,IF(AND(AK$4&gt;=Inputs!$CM367,AK$4&lt;Inputs!$CN367),1,IF(AND(AK$4=Inputs!$CN367,AK$4=Inputs!$CO367),1,IF(OR(AND(AK$4=Inputs!$CN367+1,Inputs!$CN367=Inputs!$CO367),AND(AK$4=Inputs!$CN367+2,Inputs!$CN367=Inputs!$CO367)),0,IF(AK$4=Inputs!$CN367,0.8,IF(AK$4=Inputs!$CN367+1,0.6,IF(AK$4=Inputs!$CN367+2,0.4,IF(AK$4=Inputs!$CO367,0.2,IF(AND(AK$4&gt;=Inputs!$CL367,AK$4&lt;Inputs!$CM367),(AK$4-Inputs!$CL367+1)/(Inputs!$AI367+1),0)))))))))</f>
        <v>0</v>
      </c>
      <c r="AL370" s="27">
        <f>IF(AND(Inputs!$CO367=0,AL$4&gt;=Inputs!$CM367),1,IF(AND(AL$4&gt;=Inputs!$CM367,AL$4&lt;Inputs!$CN367),1,IF(AND(AL$4=Inputs!$CN367,AL$4=Inputs!$CO367),1,IF(OR(AND(AL$4=Inputs!$CN367+1,Inputs!$CN367=Inputs!$CO367),AND(AL$4=Inputs!$CN367+2,Inputs!$CN367=Inputs!$CO367)),0,IF(AL$4=Inputs!$CN367,0.8,IF(AL$4=Inputs!$CN367+1,0.6,IF(AL$4=Inputs!$CN367+2,0.4,IF(AL$4=Inputs!$CO367,0.2,IF(AND(AL$4&gt;=Inputs!$CL367,AL$4&lt;Inputs!$CM367),(AL$4-Inputs!$CL367+1)/(Inputs!$AI367+1),0)))))))))</f>
        <v>0</v>
      </c>
      <c r="AM370" s="27">
        <f>IF(AND(Inputs!$CO367=0,AM$4&gt;=Inputs!$CM367),1,IF(AND(AM$4&gt;=Inputs!$CM367,AM$4&lt;Inputs!$CN367),1,IF(AND(AM$4=Inputs!$CN367,AM$4=Inputs!$CO367),1,IF(OR(AND(AM$4=Inputs!$CN367+1,Inputs!$CN367=Inputs!$CO367),AND(AM$4=Inputs!$CN367+2,Inputs!$CN367=Inputs!$CO367)),0,IF(AM$4=Inputs!$CN367,0.8,IF(AM$4=Inputs!$CN367+1,0.6,IF(AM$4=Inputs!$CN367+2,0.4,IF(AM$4=Inputs!$CO367,0.2,IF(AND(AM$4&gt;=Inputs!$CL367,AM$4&lt;Inputs!$CM367),(AM$4-Inputs!$CL367+1)/(Inputs!$AI367+1),0)))))))))</f>
        <v>0</v>
      </c>
      <c r="AN370" s="27">
        <f>IF(AND(Inputs!$CO367=0,AN$4&gt;=Inputs!$CM367),1,IF(AND(AN$4&gt;=Inputs!$CM367,AN$4&lt;Inputs!$CN367),1,IF(AND(AN$4=Inputs!$CN367,AN$4=Inputs!$CO367),1,IF(OR(AND(AN$4=Inputs!$CN367+1,Inputs!$CN367=Inputs!$CO367),AND(AN$4=Inputs!$CN367+2,Inputs!$CN367=Inputs!$CO367)),0,IF(AN$4=Inputs!$CN367,0.8,IF(AN$4=Inputs!$CN367+1,0.6,IF(AN$4=Inputs!$CN367+2,0.4,IF(AN$4=Inputs!$CO367,0.2,IF(AND(AN$4&gt;=Inputs!$CL367,AN$4&lt;Inputs!$CM367),(AN$4-Inputs!$CL367+1)/(Inputs!$AI367+1),0)))))))))</f>
        <v>0</v>
      </c>
      <c r="AO370" s="27">
        <f>IF(AND(Inputs!$CO367=0,AO$4&gt;=Inputs!$CM367),1,IF(AND(AO$4&gt;=Inputs!$CM367,AO$4&lt;Inputs!$CN367),1,IF(AND(AO$4=Inputs!$CN367,AO$4=Inputs!$CO367),1,IF(OR(AND(AO$4=Inputs!$CN367+1,Inputs!$CN367=Inputs!$CO367),AND(AO$4=Inputs!$CN367+2,Inputs!$CN367=Inputs!$CO367)),0,IF(AO$4=Inputs!$CN367,0.8,IF(AO$4=Inputs!$CN367+1,0.6,IF(AO$4=Inputs!$CN367+2,0.4,IF(AO$4=Inputs!$CO367,0.2,IF(AND(AO$4&gt;=Inputs!$CL367,AO$4&lt;Inputs!$CM367),(AO$4-Inputs!$CL367+1)/(Inputs!$AI367+1),0)))))))))</f>
        <v>0</v>
      </c>
      <c r="AP370" s="27">
        <f>IF(AND(Inputs!$CO367=0,AP$4&gt;=Inputs!$CM367),1,IF(AND(AP$4&gt;=Inputs!$CM367,AP$4&lt;Inputs!$CN367),1,IF(AND(AP$4=Inputs!$CN367,AP$4=Inputs!$CO367),1,IF(OR(AND(AP$4=Inputs!$CN367+1,Inputs!$CN367=Inputs!$CO367),AND(AP$4=Inputs!$CN367+2,Inputs!$CN367=Inputs!$CO367)),0,IF(AP$4=Inputs!$CN367,0.8,IF(AP$4=Inputs!$CN367+1,0.6,IF(AP$4=Inputs!$CN367+2,0.4,IF(AP$4=Inputs!$CO367,0.2,IF(AND(AP$4&gt;=Inputs!$CL367,AP$4&lt;Inputs!$CM367),(AP$4-Inputs!$CL367+1)/(Inputs!$AI367+1),0)))))))))</f>
        <v>0</v>
      </c>
      <c r="AQ370" s="27">
        <f>IF(AND(Inputs!$CO367=0,AQ$4&gt;=Inputs!$CM367),1,IF(AND(AQ$4&gt;=Inputs!$CM367,AQ$4&lt;Inputs!$CN367),1,IF(AND(AQ$4=Inputs!$CN367,AQ$4=Inputs!$CO367),1,IF(OR(AND(AQ$4=Inputs!$CN367+1,Inputs!$CN367=Inputs!$CO367),AND(AQ$4=Inputs!$CN367+2,Inputs!$CN367=Inputs!$CO367)),0,IF(AQ$4=Inputs!$CN367,0.8,IF(AQ$4=Inputs!$CN367+1,0.6,IF(AQ$4=Inputs!$CN367+2,0.4,IF(AQ$4=Inputs!$CO367,0.2,IF(AND(AQ$4&gt;=Inputs!$CL367,AQ$4&lt;Inputs!$CM367),(AQ$4-Inputs!$CL367+1)/(Inputs!$AI367+1),0)))))))))</f>
        <v>0</v>
      </c>
      <c r="AR370" s="27">
        <f>IF(AND(Inputs!$CO367=0,AR$4&gt;=Inputs!$CM367),1,IF(AND(AR$4&gt;=Inputs!$CM367,AR$4&lt;Inputs!$CN367),1,IF(AND(AR$4=Inputs!$CN367,AR$4=Inputs!$CO367),1,IF(OR(AND(AR$4=Inputs!$CN367+1,Inputs!$CN367=Inputs!$CO367),AND(AR$4=Inputs!$CN367+2,Inputs!$CN367=Inputs!$CO367)),0,IF(AR$4=Inputs!$CN367,0.8,IF(AR$4=Inputs!$CN367+1,0.6,IF(AR$4=Inputs!$CN367+2,0.4,IF(AR$4=Inputs!$CO367,0.2,IF(AND(AR$4&gt;=Inputs!$CL367,AR$4&lt;Inputs!$CM367),(AR$4-Inputs!$CL367+1)/(Inputs!$AI367+1),0)))))))))</f>
        <v>0</v>
      </c>
      <c r="AS370" s="27">
        <f>IF(AND(Inputs!$CO367=0,AS$4&gt;=Inputs!$CM367),1,IF(AND(AS$4&gt;=Inputs!$CM367,AS$4&lt;Inputs!$CN367),1,IF(AND(AS$4=Inputs!$CN367,AS$4=Inputs!$CO367),1,IF(OR(AND(AS$4=Inputs!$CN367+1,Inputs!$CN367=Inputs!$CO367),AND(AS$4=Inputs!$CN367+2,Inputs!$CN367=Inputs!$CO367)),0,IF(AS$4=Inputs!$CN367,0.8,IF(AS$4=Inputs!$CN367+1,0.6,IF(AS$4=Inputs!$CN367+2,0.4,IF(AS$4=Inputs!$CO367,0.2,IF(AND(AS$4&gt;=Inputs!$CL367,AS$4&lt;Inputs!$CM367),(AS$4-Inputs!$CL367+1)/(Inputs!$AI367+1),0)))))))))</f>
        <v>0</v>
      </c>
      <c r="AT370" s="27">
        <f>IF(AND(Inputs!$CO367=0,AT$4&gt;=Inputs!$CM367),1,IF(AND(AT$4&gt;=Inputs!$CM367,AT$4&lt;Inputs!$CN367),1,IF(AND(AT$4=Inputs!$CN367,AT$4=Inputs!$CO367),1,IF(OR(AND(AT$4=Inputs!$CN367+1,Inputs!$CN367=Inputs!$CO367),AND(AT$4=Inputs!$CN367+2,Inputs!$CN367=Inputs!$CO367)),0,IF(AT$4=Inputs!$CN367,0.8,IF(AT$4=Inputs!$CN367+1,0.6,IF(AT$4=Inputs!$CN367+2,0.4,IF(AT$4=Inputs!$CO367,0.2,IF(AND(AT$4&gt;=Inputs!$CL367,AT$4&lt;Inputs!$CM367),(AT$4-Inputs!$CL367+1)/(Inputs!$AI367+1),0)))))))))</f>
        <v>0</v>
      </c>
      <c r="AU370" s="27">
        <f>IF(AND(Inputs!$CO367=0,AU$4&gt;=Inputs!$CM367),1,IF(AND(AU$4&gt;=Inputs!$CM367,AU$4&lt;Inputs!$CN367),1,IF(AND(AU$4=Inputs!$CN367,AU$4=Inputs!$CO367),1,IF(OR(AND(AU$4=Inputs!$CN367+1,Inputs!$CN367=Inputs!$CO367),AND(AU$4=Inputs!$CN367+2,Inputs!$CN367=Inputs!$CO367)),0,IF(AU$4=Inputs!$CN367,0.8,IF(AU$4=Inputs!$CN367+1,0.6,IF(AU$4=Inputs!$CN367+2,0.4,IF(AU$4=Inputs!$CO367,0.2,IF(AND(AU$4&gt;=Inputs!$CL367,AU$4&lt;Inputs!$CM367),(AU$4-Inputs!$CL367+1)/(Inputs!$AI367+1),0)))))))))</f>
        <v>0</v>
      </c>
      <c r="AV370" s="27">
        <f>IF(AND(Inputs!$CO367=0,AV$4&gt;=Inputs!$CM367),1,IF(AND(AV$4&gt;=Inputs!$CM367,AV$4&lt;Inputs!$CN367),1,IF(AND(AV$4=Inputs!$CN367,AV$4=Inputs!$CO367),1,IF(OR(AND(AV$4=Inputs!$CN367+1,Inputs!$CN367=Inputs!$CO367),AND(AV$4=Inputs!$CN367+2,Inputs!$CN367=Inputs!$CO367)),0,IF(AV$4=Inputs!$CN367,0.8,IF(AV$4=Inputs!$CN367+1,0.6,IF(AV$4=Inputs!$CN367+2,0.4,IF(AV$4=Inputs!$CO367,0.2,IF(AND(AV$4&gt;=Inputs!$CL367,AV$4&lt;Inputs!$CM367),(AV$4-Inputs!$CL367+1)/(Inputs!$AI367+1),0)))))))))</f>
        <v>0</v>
      </c>
      <c r="AW370" s="27">
        <f>IF(AND(Inputs!$CO367=0,AW$4&gt;=Inputs!$CM367),1,IF(AND(AW$4&gt;=Inputs!$CM367,AW$4&lt;Inputs!$CN367),1,IF(AND(AW$4=Inputs!$CN367,AW$4=Inputs!$CO367),1,IF(OR(AND(AW$4=Inputs!$CN367+1,Inputs!$CN367=Inputs!$CO367),AND(AW$4=Inputs!$CN367+2,Inputs!$CN367=Inputs!$CO367)),0,IF(AW$4=Inputs!$CN367,0.8,IF(AW$4=Inputs!$CN367+1,0.6,IF(AW$4=Inputs!$CN367+2,0.4,IF(AW$4=Inputs!$CO367,0.2,IF(AND(AW$4&gt;=Inputs!$CL367,AW$4&lt;Inputs!$CM367),(AW$4-Inputs!$CL367+1)/(Inputs!$AI367+1),0)))))))))</f>
        <v>0</v>
      </c>
      <c r="AX370" s="27">
        <f>IF(AND(Inputs!$CO367=0,AX$4&gt;=Inputs!$CM367),1,IF(AND(AX$4&gt;=Inputs!$CM367,AX$4&lt;Inputs!$CN367),1,IF(AND(AX$4=Inputs!$CN367,AX$4=Inputs!$CO367),1,IF(OR(AND(AX$4=Inputs!$CN367+1,Inputs!$CN367=Inputs!$CO367),AND(AX$4=Inputs!$CN367+2,Inputs!$CN367=Inputs!$CO367)),0,IF(AX$4=Inputs!$CN367,0.8,IF(AX$4=Inputs!$CN367+1,0.6,IF(AX$4=Inputs!$CN367+2,0.4,IF(AX$4=Inputs!$CO367,0.2,IF(AND(AX$4&gt;=Inputs!$CL367,AX$4&lt;Inputs!$CM367),(AX$4-Inputs!$CL367+1)/(Inputs!$AI367+1),0)))))))))</f>
        <v>0</v>
      </c>
      <c r="AY370" s="27">
        <f>IF(AND(Inputs!$CO367=0,AY$4&gt;=Inputs!$CM367),1,IF(AND(AY$4&gt;=Inputs!$CM367,AY$4&lt;Inputs!$CN367),1,IF(AND(AY$4=Inputs!$CN367,AY$4=Inputs!$CO367),1,IF(OR(AND(AY$4=Inputs!$CN367+1,Inputs!$CN367=Inputs!$CO367),AND(AY$4=Inputs!$CN367+2,Inputs!$CN367=Inputs!$CO367)),0,IF(AY$4=Inputs!$CN367,0.8,IF(AY$4=Inputs!$CN367+1,0.6,IF(AY$4=Inputs!$CN367+2,0.4,IF(AY$4=Inputs!$CO367,0.2,IF(AND(AY$4&gt;=Inputs!$CL367,AY$4&lt;Inputs!$CM367),(AY$4-Inputs!$CL367+1)/(Inputs!$AI367+1),0)))))))))</f>
        <v>0</v>
      </c>
      <c r="AZ370" s="27">
        <f>IF(AND(Inputs!$CO367=0,AZ$4&gt;=Inputs!$CM367),1,IF(AND(AZ$4&gt;=Inputs!$CM367,AZ$4&lt;Inputs!$CN367),1,IF(AND(AZ$4=Inputs!$CN367,AZ$4=Inputs!$CO367),1,IF(OR(AND(AZ$4=Inputs!$CN367+1,Inputs!$CN367=Inputs!$CO367),AND(AZ$4=Inputs!$CN367+2,Inputs!$CN367=Inputs!$CO367)),0,IF(AZ$4=Inputs!$CN367,0.8,IF(AZ$4=Inputs!$CN367+1,0.6,IF(AZ$4=Inputs!$CN367+2,0.4,IF(AZ$4=Inputs!$CO367,0.2,IF(AND(AZ$4&gt;=Inputs!$CL367,AZ$4&lt;Inputs!$CM367),(AZ$4-Inputs!$CL367+1)/(Inputs!$AI367+1),0)))))))))</f>
        <v>0</v>
      </c>
      <c r="BA370" s="27">
        <f>IF(AND(Inputs!$CO367=0,BA$4&gt;=Inputs!$CM367),1,IF(AND(BA$4&gt;=Inputs!$CM367,BA$4&lt;Inputs!$CN367),1,IF(AND(BA$4=Inputs!$CN367,BA$4=Inputs!$CO367),1,IF(OR(AND(BA$4=Inputs!$CN367+1,Inputs!$CN367=Inputs!$CO367),AND(BA$4=Inputs!$CN367+2,Inputs!$CN367=Inputs!$CO367)),0,IF(BA$4=Inputs!$CN367,0.8,IF(BA$4=Inputs!$CN367+1,0.6,IF(BA$4=Inputs!$CN367+2,0.4,IF(BA$4=Inputs!$CO367,0.2,IF(AND(BA$4&gt;=Inputs!$CL367,BA$4&lt;Inputs!$CM367),(BA$4-Inputs!$CL367+1)/(Inputs!$AI367+1),0)))))))))</f>
        <v>0</v>
      </c>
      <c r="BB370" s="27">
        <f>IF(AND(Inputs!$CO367=0,BB$4&gt;=Inputs!$CM367),1,IF(AND(BB$4&gt;=Inputs!$CM367,BB$4&lt;Inputs!$CN367),1,IF(AND(BB$4=Inputs!$CN367,BB$4=Inputs!$CO367),1,IF(OR(AND(BB$4=Inputs!$CN367+1,Inputs!$CN367=Inputs!$CO367),AND(BB$4=Inputs!$CN367+2,Inputs!$CN367=Inputs!$CO367)),0,IF(BB$4=Inputs!$CN367,0.8,IF(BB$4=Inputs!$CN367+1,0.6,IF(BB$4=Inputs!$CN367+2,0.4,IF(BB$4=Inputs!$CO367,0.2,IF(AND(BB$4&gt;=Inputs!$CL367,BB$4&lt;Inputs!$CM367),(BB$4-Inputs!$CL367+1)/(Inputs!$AI367+1),0)))))))))</f>
        <v>0</v>
      </c>
      <c r="BC370" s="27">
        <f>IF(AND(Inputs!$CO367=0,BC$4&gt;=Inputs!$CM367),1,IF(AND(BC$4&gt;=Inputs!$CM367,BC$4&lt;Inputs!$CN367),1,IF(AND(BC$4=Inputs!$CN367,BC$4=Inputs!$CO367),1,IF(OR(AND(BC$4=Inputs!$CN367+1,Inputs!$CN367=Inputs!$CO367),AND(BC$4=Inputs!$CN367+2,Inputs!$CN367=Inputs!$CO367)),0,IF(BC$4=Inputs!$CN367,0.8,IF(BC$4=Inputs!$CN367+1,0.6,IF(BC$4=Inputs!$CN367+2,0.4,IF(BC$4=Inputs!$CO367,0.2,IF(AND(BC$4&gt;=Inputs!$CL367,BC$4&lt;Inputs!$CM367),(BC$4-Inputs!$CL367+1)/(Inputs!$AI367+1),0)))))))))</f>
        <v>0</v>
      </c>
      <c r="BD370" s="27">
        <f>IF(AND(Inputs!$CO367=0,BD$4&gt;=Inputs!$CM367),1,IF(AND(BD$4&gt;=Inputs!$CM367,BD$4&lt;Inputs!$CN367),1,IF(AND(BD$4=Inputs!$CN367,BD$4=Inputs!$CO367),1,IF(OR(AND(BD$4=Inputs!$CN367+1,Inputs!$CN367=Inputs!$CO367),AND(BD$4=Inputs!$CN367+2,Inputs!$CN367=Inputs!$CO367)),0,IF(BD$4=Inputs!$CN367,0.8,IF(BD$4=Inputs!$CN367+1,0.6,IF(BD$4=Inputs!$CN367+2,0.4,IF(BD$4=Inputs!$CO367,0.2,IF(AND(BD$4&gt;=Inputs!$CL367,BD$4&lt;Inputs!$CM367),(BD$4-Inputs!$CL367+1)/(Inputs!$AI367+1),0)))))))))</f>
        <v>0</v>
      </c>
      <c r="BE370" s="27">
        <f>IF(AND(Inputs!$CO367=0,BE$4&gt;=Inputs!$CM367),1,IF(AND(BE$4&gt;=Inputs!$CM367,BE$4&lt;Inputs!$CN367),1,IF(AND(BE$4=Inputs!$CN367,BE$4=Inputs!$CO367),1,IF(OR(AND(BE$4=Inputs!$CN367+1,Inputs!$CN367=Inputs!$CO367),AND(BE$4=Inputs!$CN367+2,Inputs!$CN367=Inputs!$CO367)),0,IF(BE$4=Inputs!$CN367,0.8,IF(BE$4=Inputs!$CN367+1,0.6,IF(BE$4=Inputs!$CN367+2,0.4,IF(BE$4=Inputs!$CO367,0.2,IF(AND(BE$4&gt;=Inputs!$CL367,BE$4&lt;Inputs!$CM367),(BE$4-Inputs!$CL367+1)/(Inputs!$AI367+1),0)))))))))</f>
        <v>0</v>
      </c>
      <c r="BF370" s="27">
        <f>IF(AND(Inputs!$CO367=0,BF$4&gt;=Inputs!$CM367),1,IF(AND(BF$4&gt;=Inputs!$CM367,BF$4&lt;Inputs!$CN367),1,IF(AND(BF$4=Inputs!$CN367,BF$4=Inputs!$CO367),1,IF(OR(AND(BF$4=Inputs!$CN367+1,Inputs!$CN367=Inputs!$CO367),AND(BF$4=Inputs!$CN367+2,Inputs!$CN367=Inputs!$CO367)),0,IF(BF$4=Inputs!$CN367,0.8,IF(BF$4=Inputs!$CN367+1,0.6,IF(BF$4=Inputs!$CN367+2,0.4,IF(BF$4=Inputs!$CO367,0.2,IF(AND(BF$4&gt;=Inputs!$CL367,BF$4&lt;Inputs!$CM367),(BF$4-Inputs!$CL367+1)/(Inputs!$AI367+1),0)))))))))</f>
        <v>0</v>
      </c>
      <c r="BG370" s="27">
        <f>IF(AND(Inputs!$CO367=0,BG$4&gt;=Inputs!$CM367),1,IF(AND(BG$4&gt;=Inputs!$CM367,BG$4&lt;Inputs!$CN367),1,IF(AND(BG$4=Inputs!$CN367,BG$4=Inputs!$CO367),1,IF(OR(AND(BG$4=Inputs!$CN367+1,Inputs!$CN367=Inputs!$CO367),AND(BG$4=Inputs!$CN367+2,Inputs!$CN367=Inputs!$CO367)),0,IF(BG$4=Inputs!$CN367,0.8,IF(BG$4=Inputs!$CN367+1,0.6,IF(BG$4=Inputs!$CN367+2,0.4,IF(BG$4=Inputs!$CO367,0.2,IF(AND(BG$4&gt;=Inputs!$CL367,BG$4&lt;Inputs!$CM367),(BG$4-Inputs!$CL367+1)/(Inputs!$AI367+1),0)))))))))</f>
        <v>0</v>
      </c>
      <c r="BH370" s="27">
        <f>IF(AND(Inputs!$CO367=0,BH$4&gt;=Inputs!$CM367),1,IF(AND(BH$4&gt;=Inputs!$CM367,BH$4&lt;Inputs!$CN367),1,IF(AND(BH$4=Inputs!$CN367,BH$4=Inputs!$CO367),1,IF(OR(AND(BH$4=Inputs!$CN367+1,Inputs!$CN367=Inputs!$CO367),AND(BH$4=Inputs!$CN367+2,Inputs!$CN367=Inputs!$CO367)),0,IF(BH$4=Inputs!$CN367,0.8,IF(BH$4=Inputs!$CN367+1,0.6,IF(BH$4=Inputs!$CN367+2,0.4,IF(BH$4=Inputs!$CO367,0.2,IF(AND(BH$4&gt;=Inputs!$CL367,BH$4&lt;Inputs!$CM367),(BH$4-Inputs!$CL367+1)/(Inputs!$AI367+1),0)))))))))</f>
        <v>0</v>
      </c>
      <c r="BI370" s="27">
        <f>IF(AND(Inputs!$CO367=0,BI$4&gt;=Inputs!$CM367),1,IF(AND(BI$4&gt;=Inputs!$CM367,BI$4&lt;Inputs!$CN367),1,IF(AND(BI$4=Inputs!$CN367,BI$4=Inputs!$CO367),1,IF(OR(AND(BI$4=Inputs!$CN367+1,Inputs!$CN367=Inputs!$CO367),AND(BI$4=Inputs!$CN367+2,Inputs!$CN367=Inputs!$CO367)),0,IF(BI$4=Inputs!$CN367,0.8,IF(BI$4=Inputs!$CN367+1,0.6,IF(BI$4=Inputs!$CN367+2,0.4,IF(BI$4=Inputs!$CO367,0.2,IF(AND(BI$4&gt;=Inputs!$CL367,BI$4&lt;Inputs!$CM367),(BI$4-Inputs!$CL367+1)/(Inputs!$AI367+1),0)))))))))</f>
        <v>0</v>
      </c>
      <c r="BJ370" s="27">
        <f>IF(AND(Inputs!$CO367=0,BJ$4&gt;=Inputs!$CM367),1,IF(AND(BJ$4&gt;=Inputs!$CM367,BJ$4&lt;Inputs!$CN367),1,IF(AND(BJ$4=Inputs!$CN367,BJ$4=Inputs!$CO367),1,IF(OR(AND(BJ$4=Inputs!$CN367+1,Inputs!$CN367=Inputs!$CO367),AND(BJ$4=Inputs!$CN367+2,Inputs!$CN367=Inputs!$CO367)),0,IF(BJ$4=Inputs!$CN367,0.8,IF(BJ$4=Inputs!$CN367+1,0.6,IF(BJ$4=Inputs!$CN367+2,0.4,IF(BJ$4=Inputs!$CO367,0.2,IF(AND(BJ$4&gt;=Inputs!$CL367,BJ$4&lt;Inputs!$CM367),(BJ$4-Inputs!$CL367+1)/(Inputs!$AI367+1),0)))))))))</f>
        <v>0</v>
      </c>
      <c r="BK370" s="27">
        <f>IF(AND(Inputs!$CO367=0,BK$4&gt;=Inputs!$CM367),1,IF(AND(BK$4&gt;=Inputs!$CM367,BK$4&lt;Inputs!$CN367),1,IF(AND(BK$4=Inputs!$CN367,BK$4=Inputs!$CO367),1,IF(OR(AND(BK$4=Inputs!$CN367+1,Inputs!$CN367=Inputs!$CO367),AND(BK$4=Inputs!$CN367+2,Inputs!$CN367=Inputs!$CO367)),0,IF(BK$4=Inputs!$CN367,0.8,IF(BK$4=Inputs!$CN367+1,0.6,IF(BK$4=Inputs!$CN367+2,0.4,IF(BK$4=Inputs!$CO367,0.2,IF(AND(BK$4&gt;=Inputs!$CL367,BK$4&lt;Inputs!$CM367),(BK$4-Inputs!$CL367+1)/(Inputs!$AI367+1),0)))))))))</f>
        <v>0</v>
      </c>
      <c r="BL370" s="27">
        <f>IF(AND(Inputs!$CO367=0,BL$4&gt;=Inputs!$CM367),1,IF(AND(BL$4&gt;=Inputs!$CM367,BL$4&lt;Inputs!$CN367),1,IF(AND(BL$4=Inputs!$CN367,BL$4=Inputs!$CO367),1,IF(OR(AND(BL$4=Inputs!$CN367+1,Inputs!$CN367=Inputs!$CO367),AND(BL$4=Inputs!$CN367+2,Inputs!$CN367=Inputs!$CO367)),0,IF(BL$4=Inputs!$CN367,0.8,IF(BL$4=Inputs!$CN367+1,0.6,IF(BL$4=Inputs!$CN367+2,0.4,IF(BL$4=Inputs!$CO367,0.2,IF(AND(BL$4&gt;=Inputs!$CL367,BL$4&lt;Inputs!$CM367),(BL$4-Inputs!$CL367+1)/(Inputs!$AI367+1),0)))))))))</f>
        <v>0</v>
      </c>
      <c r="BM370" s="27">
        <f>IF(AND(Inputs!$CO367=0,BM$4&gt;=Inputs!$CM367),1,IF(AND(BM$4&gt;=Inputs!$CM367,BM$4&lt;Inputs!$CN367),1,IF(AND(BM$4=Inputs!$CN367,BM$4=Inputs!$CO367),1,IF(OR(AND(BM$4=Inputs!$CN367+1,Inputs!$CN367=Inputs!$CO367),AND(BM$4=Inputs!$CN367+2,Inputs!$CN367=Inputs!$CO367)),0,IF(BM$4=Inputs!$CN367,0.8,IF(BM$4=Inputs!$CN367+1,0.6,IF(BM$4=Inputs!$CN367+2,0.4,IF(BM$4=Inputs!$CO367,0.2,IF(AND(BM$4&gt;=Inputs!$CL367,BM$4&lt;Inputs!$CM367),(BM$4-Inputs!$CL367+1)/(Inputs!$AI367+1),0)))))))))</f>
        <v>0</v>
      </c>
      <c r="BO370" s="46" t="str">
        <f>IF(Inputs!$B367="","",(ROUND(Inputs!$BC367*AJ370,0)))</f>
        <v/>
      </c>
      <c r="BP370" s="46" t="str">
        <f>IF(Inputs!$B367="","",(ROUND(Inputs!$BC367*AK370,0)))</f>
        <v/>
      </c>
      <c r="BQ370" s="46" t="str">
        <f>IF(Inputs!$B367="","",(ROUND(Inputs!$BC367*AL370,0)))</f>
        <v/>
      </c>
      <c r="BR370" s="46" t="str">
        <f>IF(Inputs!$B367="","",(ROUND(Inputs!$BC367*AM370,0)))</f>
        <v/>
      </c>
      <c r="BS370" s="46" t="str">
        <f>IF(Inputs!$B367="","",(ROUND(Inputs!$BC367*AN370,0)))</f>
        <v/>
      </c>
      <c r="BT370" s="46" t="str">
        <f>IF(Inputs!$B367="","",(ROUND(Inputs!$BC367*AO370,0)))</f>
        <v/>
      </c>
      <c r="BU370" s="46" t="str">
        <f>IF(Inputs!$B367="","",(ROUND(Inputs!$BC367*AP370,0)))</f>
        <v/>
      </c>
      <c r="BV370" s="46" t="str">
        <f>IF(Inputs!$B367="","",(ROUND(Inputs!$BC367*AQ370,0)))</f>
        <v/>
      </c>
      <c r="BW370" s="46" t="str">
        <f>IF(Inputs!$B367="","",(ROUND(Inputs!$BC367*AR370,0)))</f>
        <v/>
      </c>
      <c r="BX370" s="46" t="str">
        <f>IF(Inputs!$B367="","",(ROUND(Inputs!$BC367*AS370,0)))</f>
        <v/>
      </c>
      <c r="BY370" s="46" t="str">
        <f>IF(Inputs!$B367="","",(ROUND(Inputs!$BC367*AT370,0)))</f>
        <v/>
      </c>
      <c r="BZ370" s="46" t="str">
        <f>IF(Inputs!$B367="","",(ROUND(Inputs!$BC367*AU370,0)))</f>
        <v/>
      </c>
      <c r="CA370" s="46" t="str">
        <f>IF(Inputs!$B367="","",(ROUND(Inputs!$BC367*AV370,0)))</f>
        <v/>
      </c>
      <c r="CB370" s="46" t="str">
        <f>IF(Inputs!$B367="","",(ROUND(Inputs!$BC367*AW370,0)))</f>
        <v/>
      </c>
      <c r="CC370" s="46" t="str">
        <f>IF(Inputs!$B367="","",(ROUND(Inputs!$BC367*AX370,0)))</f>
        <v/>
      </c>
      <c r="CD370" s="46" t="str">
        <f>IF(Inputs!$B367="","",(ROUND(Inputs!$BC367*AY370,0)))</f>
        <v/>
      </c>
      <c r="CE370" s="46" t="str">
        <f>IF(Inputs!$B367="","",(ROUND(Inputs!$BC367*AZ370,0)))</f>
        <v/>
      </c>
      <c r="CF370" s="46" t="str">
        <f>IF(Inputs!$B367="","",(ROUND(Inputs!$BC367*BA370,0)))</f>
        <v/>
      </c>
      <c r="CG370" s="46" t="str">
        <f>IF(Inputs!$B367="","",(ROUND(Inputs!$BC367*BB370,0)))</f>
        <v/>
      </c>
      <c r="CH370" s="46" t="str">
        <f>IF(Inputs!$B367="","",(ROUND(Inputs!$BC367*BC370,0)))</f>
        <v/>
      </c>
      <c r="CI370" s="46" t="str">
        <f>IF(Inputs!$B367="","",(ROUND(Inputs!$BC367*BD370,0)))</f>
        <v/>
      </c>
      <c r="CJ370" s="46" t="str">
        <f>IF(Inputs!$B367="","",(ROUND(Inputs!$BC367*BE370,0)))</f>
        <v/>
      </c>
      <c r="CK370" s="46" t="str">
        <f>IF(Inputs!$B367="","",(ROUND(Inputs!$BC367*BF370,0)))</f>
        <v/>
      </c>
      <c r="CL370" s="46" t="str">
        <f>IF(Inputs!$B367="","",(ROUND(Inputs!$BC367*BG370,0)))</f>
        <v/>
      </c>
      <c r="CM370" s="46" t="str">
        <f>IF(Inputs!$B367="","",(ROUND(Inputs!$BC367*BH370,0)))</f>
        <v/>
      </c>
      <c r="CN370" s="46" t="str">
        <f>IF(Inputs!$B367="","",(ROUND(Inputs!$BC367*BI370,0)))</f>
        <v/>
      </c>
      <c r="CO370" s="46" t="str">
        <f>IF(Inputs!$B367="","",(ROUND(Inputs!$BC367*BJ370,0)))</f>
        <v/>
      </c>
      <c r="CP370" s="46" t="str">
        <f>IF(Inputs!$B367="","",(ROUND(Inputs!$BC367*BK370,0)))</f>
        <v/>
      </c>
      <c r="CQ370" s="46" t="str">
        <f>IF(Inputs!$B367="","",(ROUND(Inputs!$BC367*BL370,0)))</f>
        <v/>
      </c>
      <c r="CR370" s="46" t="str">
        <f>IF(Inputs!$B367="","",(ROUND(Inputs!$BC367*BM370,0)))</f>
        <v/>
      </c>
      <c r="CV370" s="46" t="str">
        <f>IF(A370="","",IF(AND(CV$4&lt;=Inputs!$CQ367,CV$4&gt;=Inputs!$CP367),Inputs!$AR367/(Inputs!$CQ367-Inputs!$CP367+1),0)+IF(CV$4=Inputs!$CL367,Inputs!$BD367,0))</f>
        <v/>
      </c>
      <c r="CW370" s="46" t="str">
        <f>IF(B370="","",IF(AND(CW$4&lt;=Inputs!$CQ367,CW$4&gt;=Inputs!$CP367),Inputs!$AR367/(Inputs!$CQ367-Inputs!$CP367+1),0)+IF(CW$4=Inputs!$CL367,Inputs!$BD367,0))</f>
        <v/>
      </c>
      <c r="CX370" s="46" t="str">
        <f>IF(C370="","",IF(AND(CX$4&lt;=Inputs!$CQ367,CX$4&gt;=Inputs!$CP367),Inputs!$AR367/(Inputs!$CQ367-Inputs!$CP367+1),0)+IF(CX$4=Inputs!$CL367,Inputs!$BD367,0))</f>
        <v/>
      </c>
      <c r="CY370" s="46" t="str">
        <f>IF(D370="","",IF(AND(CY$4&lt;=Inputs!$CQ367,CY$4&gt;=Inputs!$CP367),Inputs!$AR367/(Inputs!$CQ367-Inputs!$CP367+1),0)+IF(CY$4=Inputs!$CL367,Inputs!$BD367,0))</f>
        <v/>
      </c>
      <c r="CZ370" s="46" t="str">
        <f>IF(E370="","",IF(AND(CZ$4&lt;=Inputs!$CQ367,CZ$4&gt;=Inputs!$CP367),Inputs!$AR367/(Inputs!$CQ367-Inputs!$CP367+1),0)+IF(CZ$4=Inputs!$CL367,Inputs!$BD367,0))</f>
        <v/>
      </c>
      <c r="DA370" s="46" t="str">
        <f>IF(F370="","",IF(AND(DA$4&lt;=Inputs!$CQ367,DA$4&gt;=Inputs!$CP367),Inputs!$AR367/(Inputs!$CQ367-Inputs!$CP367+1),0)+IF(DA$4=Inputs!$CL367,Inputs!$BD367,0))</f>
        <v/>
      </c>
      <c r="DB370" s="46" t="str">
        <f>IF(G370="","",IF(AND(DB$4&lt;=Inputs!$CQ367,DB$4&gt;=Inputs!$CP367),Inputs!$AR367/(Inputs!$CQ367-Inputs!$CP367+1),0)+IF(DB$4=Inputs!$CL367,Inputs!$BD367,0))</f>
        <v/>
      </c>
      <c r="DC370" s="46" t="str">
        <f>IF(H370="","",IF(AND(DC$4&lt;=Inputs!$CQ367,DC$4&gt;=Inputs!$CP367),Inputs!$AR367/(Inputs!$CQ367-Inputs!$CP367+1),0)+IF(DC$4=Inputs!$CL367,Inputs!$BD367,0))</f>
        <v/>
      </c>
      <c r="DD370" s="46" t="str">
        <f>IF(I370="","",IF(AND(DD$4&lt;=Inputs!$CQ367,DD$4&gt;=Inputs!$CP367),Inputs!$AR367/(Inputs!$CQ367-Inputs!$CP367+1),0)+IF(DD$4=Inputs!$CL367,Inputs!$BD367,0))</f>
        <v/>
      </c>
      <c r="DE370" s="46" t="str">
        <f>IF(J370="","",IF(AND(DE$4&lt;=Inputs!$CQ367,DE$4&gt;=Inputs!$CP367),Inputs!$AR367/(Inputs!$CQ367-Inputs!$CP367+1),0)+IF(DE$4=Inputs!$CL367,Inputs!$BD367,0))</f>
        <v/>
      </c>
      <c r="DF370" s="46" t="str">
        <f>IF(K370="","",IF(AND(DF$4&lt;=Inputs!$CQ367,DF$4&gt;=Inputs!$CP367),Inputs!$AR367/(Inputs!$CQ367-Inputs!$CP367+1),0)+IF(DF$4=Inputs!$CL367,Inputs!$BD367,0))</f>
        <v/>
      </c>
      <c r="DG370" s="46" t="str">
        <f>IF(L370="","",IF(AND(DG$4&lt;=Inputs!$CQ367,DG$4&gt;=Inputs!$CP367),Inputs!$AR367/(Inputs!$CQ367-Inputs!$CP367+1),0)+IF(DG$4=Inputs!$CL367,Inputs!$BD367,0))</f>
        <v/>
      </c>
      <c r="DH370" s="46" t="str">
        <f>IF(M370="","",IF(AND(DH$4&lt;=Inputs!$CQ367,DH$4&gt;=Inputs!$CP367),Inputs!$AR367/(Inputs!$CQ367-Inputs!$CP367+1),0)+IF(DH$4=Inputs!$CL367,Inputs!$BD367,0))</f>
        <v/>
      </c>
      <c r="DI370" s="46" t="str">
        <f>IF(N370="","",IF(AND(DI$4&lt;=Inputs!$CQ367,DI$4&gt;=Inputs!$CP367),Inputs!$AR367/(Inputs!$CQ367-Inputs!$CP367+1),0)+IF(DI$4=Inputs!$CL367,Inputs!$BD367,0))</f>
        <v/>
      </c>
      <c r="DJ370" s="46" t="str">
        <f>IF(O370="","",IF(AND(DJ$4&lt;=Inputs!$CQ367,DJ$4&gt;=Inputs!$CP367),Inputs!$AR367/(Inputs!$CQ367-Inputs!$CP367+1),0)+IF(DJ$4=Inputs!$CL367,Inputs!$BD367,0))</f>
        <v/>
      </c>
      <c r="DK370" s="46" t="str">
        <f>IF(P370="","",IF(AND(DK$4&lt;=Inputs!$CQ367,DK$4&gt;=Inputs!$CP367),Inputs!$AR367/(Inputs!$CQ367-Inputs!$CP367+1),0)+IF(DK$4=Inputs!$CL367,Inputs!$BD367,0))</f>
        <v/>
      </c>
      <c r="DL370" s="46" t="str">
        <f>IF(Q370="","",IF(AND(DL$4&lt;=Inputs!$CQ367,DL$4&gt;=Inputs!$CP367),Inputs!$AR367/(Inputs!$CQ367-Inputs!$CP367+1),0)+IF(DL$4=Inputs!$CL367,Inputs!$BD367,0))</f>
        <v/>
      </c>
      <c r="DM370" s="46" t="str">
        <f>IF(R370="","",IF(AND(DM$4&lt;=Inputs!$CQ367,DM$4&gt;=Inputs!$CP367),Inputs!$AR367/(Inputs!$CQ367-Inputs!$CP367+1),0)+IF(DM$4=Inputs!$CL367,Inputs!$BD367,0))</f>
        <v/>
      </c>
      <c r="DN370" s="46" t="str">
        <f>IF(S370="","",IF(AND(DN$4&lt;=Inputs!$CQ367,DN$4&gt;=Inputs!$CP367),Inputs!$AR367/(Inputs!$CQ367-Inputs!$CP367+1),0)+IF(DN$4=Inputs!$CL367,Inputs!$BD367,0))</f>
        <v/>
      </c>
      <c r="DO370" s="46" t="str">
        <f>IF(T370="","",IF(AND(DO$4&lt;=Inputs!$CQ367,DO$4&gt;=Inputs!$CP367),Inputs!$AR367/(Inputs!$CQ367-Inputs!$CP367+1),0)+IF(DO$4=Inputs!$CL367,Inputs!$BD367,0))</f>
        <v/>
      </c>
      <c r="DP370" s="46" t="str">
        <f>IF(U370="","",IF(AND(DP$4&lt;=Inputs!$CQ367,DP$4&gt;=Inputs!$CP367),Inputs!$AR367/(Inputs!$CQ367-Inputs!$CP367+1),0)+IF(DP$4=Inputs!$CL367,Inputs!$BD367,0))</f>
        <v/>
      </c>
      <c r="DQ370" s="46" t="str">
        <f>IF(V370="","",IF(AND(DQ$4&lt;=Inputs!$CQ367,DQ$4&gt;=Inputs!$CP367),Inputs!$AR367/(Inputs!$CQ367-Inputs!$CP367+1),0)+IF(DQ$4=Inputs!$CL367,Inputs!$BD367,0))</f>
        <v/>
      </c>
      <c r="DR370" s="46" t="str">
        <f>IF(W370="","",IF(AND(DR$4&lt;=Inputs!$CQ367,DR$4&gt;=Inputs!$CP367),Inputs!$AR367/(Inputs!$CQ367-Inputs!$CP367+1),0)+IF(DR$4=Inputs!$CL367,Inputs!$BD367,0))</f>
        <v/>
      </c>
      <c r="DS370" s="46" t="str">
        <f>IF(X370="","",IF(AND(DS$4&lt;=Inputs!$CQ367,DS$4&gt;=Inputs!$CP367),Inputs!$AR367/(Inputs!$CQ367-Inputs!$CP367+1),0)+IF(DS$4=Inputs!$CL367,Inputs!$BD367,0))</f>
        <v/>
      </c>
      <c r="DT370" s="46" t="str">
        <f>IF(Y370="","",IF(AND(DT$4&lt;=Inputs!$CQ367,DT$4&gt;=Inputs!$CP367),Inputs!$AR367/(Inputs!$CQ367-Inputs!$CP367+1),0)+IF(DT$4=Inputs!$CL367,Inputs!$BD367,0))</f>
        <v/>
      </c>
      <c r="DU370" s="46" t="str">
        <f>IF(Z370="","",IF(AND(DU$4&lt;=Inputs!$CQ367,DU$4&gt;=Inputs!$CP367),Inputs!$AR367/(Inputs!$CQ367-Inputs!$CP367+1),0)+IF(DU$4=Inputs!$CL367,Inputs!$BD367,0))</f>
        <v/>
      </c>
      <c r="DV370" s="46" t="str">
        <f>IF(AA370="","",IF(AND(DV$4&lt;=Inputs!$CQ367,DV$4&gt;=Inputs!$CP367),Inputs!$AR367/(Inputs!$CQ367-Inputs!$CP367+1),0)+IF(DV$4=Inputs!$CL367,Inputs!$BD367,0))</f>
        <v/>
      </c>
      <c r="DW370" s="46" t="str">
        <f>IF(AB370="","",IF(AND(DW$4&lt;=Inputs!$CQ367,DW$4&gt;=Inputs!$CP367),Inputs!$AR367/(Inputs!$CQ367-Inputs!$CP367+1),0)+IF(DW$4=Inputs!$CL367,Inputs!$BD367,0))</f>
        <v/>
      </c>
      <c r="DX370" s="46" t="str">
        <f>IF(AC370="","",IF(AND(DX$4&lt;=Inputs!$CQ367,DX$4&gt;=Inputs!$CP367),Inputs!$AR367/(Inputs!$CQ367-Inputs!$CP367+1),0)+IF(DX$4=Inputs!$CL367,Inputs!$BD367,0))</f>
        <v/>
      </c>
      <c r="DY370" s="46" t="str">
        <f>IF(AD370="","",IF(AND(DY$4&lt;=Inputs!$CQ367,DY$4&gt;=Inputs!$CP367),Inputs!$AR367/(Inputs!$CQ367-Inputs!$CP367+1),0)+IF(DY$4=Inputs!$CL367,Inputs!$BD367,0))</f>
        <v/>
      </c>
      <c r="DZ370" s="46" t="str">
        <f t="shared" si="14"/>
        <v/>
      </c>
    </row>
    <row r="371" spans="1:130">
      <c r="A371" s="7" t="str">
        <f>IF(Inputs!A368="","",Inputs!A368)</f>
        <v/>
      </c>
      <c r="B371" t="str">
        <f>IF(Inputs!B368="","",Inputs!B368)</f>
        <v/>
      </c>
      <c r="C371" s="46" t="str">
        <f>IF(Inputs!$B368="","",BO371-CV371)</f>
        <v/>
      </c>
      <c r="D371" s="46" t="str">
        <f>IF(Inputs!$B368="","",BP371-CW371)</f>
        <v/>
      </c>
      <c r="E371" s="46" t="str">
        <f>IF(Inputs!$B368="","",BQ371-CX371)</f>
        <v/>
      </c>
      <c r="F371" s="46" t="str">
        <f>IF(Inputs!$B368="","",BR371-CY371)</f>
        <v/>
      </c>
      <c r="G371" s="46" t="str">
        <f>IF(Inputs!$B368="","",BS371-CZ371)</f>
        <v/>
      </c>
      <c r="H371" s="46" t="str">
        <f>IF(Inputs!$B368="","",BT371-DA371)</f>
        <v/>
      </c>
      <c r="I371" s="46" t="str">
        <f>IF(Inputs!$B368="","",BU371-DB371)</f>
        <v/>
      </c>
      <c r="J371" s="46" t="str">
        <f>IF(Inputs!$B368="","",BV371-DC371)</f>
        <v/>
      </c>
      <c r="K371" s="46" t="str">
        <f>IF(Inputs!$B368="","",BW371-DD371)</f>
        <v/>
      </c>
      <c r="L371" s="46" t="str">
        <f>IF(Inputs!$B368="","",BX371-DE371)</f>
        <v/>
      </c>
      <c r="M371" s="46" t="str">
        <f>IF(Inputs!$B368="","",BY371-DF371)</f>
        <v/>
      </c>
      <c r="N371" s="46" t="str">
        <f>IF(Inputs!$B368="","",BZ371-DG371)</f>
        <v/>
      </c>
      <c r="O371" s="46" t="str">
        <f>IF(Inputs!$B368="","",CA371-DH371)</f>
        <v/>
      </c>
      <c r="P371" s="46" t="str">
        <f>IF(Inputs!$B368="","",CB371-DI371)</f>
        <v/>
      </c>
      <c r="Q371" s="46" t="str">
        <f>IF(Inputs!$B368="","",CC371-DJ371)</f>
        <v/>
      </c>
      <c r="R371" s="46" t="str">
        <f>IF(Inputs!$B368="","",CD371-DK371)</f>
        <v/>
      </c>
      <c r="S371" s="46" t="str">
        <f>IF(Inputs!$B368="","",CE371-DL371)</f>
        <v/>
      </c>
      <c r="T371" s="46" t="str">
        <f>IF(Inputs!$B368="","",CF371-DM371)</f>
        <v/>
      </c>
      <c r="U371" s="46" t="str">
        <f>IF(Inputs!$B368="","",CG371-DN371)</f>
        <v/>
      </c>
      <c r="V371" s="46" t="str">
        <f>IF(Inputs!$B368="","",CH371-DO371)</f>
        <v/>
      </c>
      <c r="W371" s="46" t="str">
        <f>IF(Inputs!$B368="","",CI371-DP371)</f>
        <v/>
      </c>
      <c r="X371" s="46" t="str">
        <f>IF(Inputs!$B368="","",CJ371-DQ371)</f>
        <v/>
      </c>
      <c r="Y371" s="46" t="str">
        <f>IF(Inputs!$B368="","",CK371-DR371)</f>
        <v/>
      </c>
      <c r="Z371" s="46" t="str">
        <f>IF(Inputs!$B368="","",CL371-DS371)</f>
        <v/>
      </c>
      <c r="AA371" s="46" t="str">
        <f>IF(Inputs!$B368="","",CM371-DT371)</f>
        <v/>
      </c>
      <c r="AB371" s="46" t="str">
        <f>IF(Inputs!$B368="","",CN371-DU371)</f>
        <v/>
      </c>
      <c r="AC371" s="46" t="str">
        <f>IF(Inputs!$B368="","",CO371-DV371)</f>
        <v/>
      </c>
      <c r="AD371" s="46" t="str">
        <f>IF(Inputs!$B368="","",CP371-DW371)</f>
        <v/>
      </c>
      <c r="AE371" s="46" t="str">
        <f>IF(Inputs!$B368="","",CQ371-DX371)</f>
        <v/>
      </c>
      <c r="AF371" s="46" t="str">
        <f>IF(Inputs!$B368="","",CR371-DY371)</f>
        <v/>
      </c>
      <c r="AG371" s="50" t="str">
        <f t="shared" si="15"/>
        <v/>
      </c>
      <c r="AH371" s="50"/>
      <c r="AJ371" s="27">
        <f>IF(AND(Inputs!$CO368=0,AJ$4&gt;=Inputs!$CM368),1,IF(AND(AJ$4&gt;=Inputs!$CM368,AJ$4&lt;Inputs!$CN368),1,IF(AND(AJ$4=Inputs!$CN368,AJ$4=Inputs!$CO368),1,IF(OR(AND(AJ$4=Inputs!$CN368+1,Inputs!$CN368=Inputs!$CO368),AND(AJ$4=Inputs!$CN368+2,Inputs!$CN368=Inputs!$CO368)),0,IF(AJ$4=Inputs!$CN368,0.8,IF(AJ$4=Inputs!$CN368+1,0.6,IF(AJ$4=Inputs!$CN368+2,0.4,IF(AJ$4=Inputs!$CO368,0.2,IF(AND(AJ$4&gt;=Inputs!$CL368,AJ$4&lt;Inputs!$CM368),(AJ$4-Inputs!$CL368+1)/(Inputs!$AI368+1),0)))))))))</f>
        <v>0</v>
      </c>
      <c r="AK371" s="27">
        <f>IF(AND(Inputs!$CO368=0,AK$4&gt;=Inputs!$CM368),1,IF(AND(AK$4&gt;=Inputs!$CM368,AK$4&lt;Inputs!$CN368),1,IF(AND(AK$4=Inputs!$CN368,AK$4=Inputs!$CO368),1,IF(OR(AND(AK$4=Inputs!$CN368+1,Inputs!$CN368=Inputs!$CO368),AND(AK$4=Inputs!$CN368+2,Inputs!$CN368=Inputs!$CO368)),0,IF(AK$4=Inputs!$CN368,0.8,IF(AK$4=Inputs!$CN368+1,0.6,IF(AK$4=Inputs!$CN368+2,0.4,IF(AK$4=Inputs!$CO368,0.2,IF(AND(AK$4&gt;=Inputs!$CL368,AK$4&lt;Inputs!$CM368),(AK$4-Inputs!$CL368+1)/(Inputs!$AI368+1),0)))))))))</f>
        <v>0</v>
      </c>
      <c r="AL371" s="27">
        <f>IF(AND(Inputs!$CO368=0,AL$4&gt;=Inputs!$CM368),1,IF(AND(AL$4&gt;=Inputs!$CM368,AL$4&lt;Inputs!$CN368),1,IF(AND(AL$4=Inputs!$CN368,AL$4=Inputs!$CO368),1,IF(OR(AND(AL$4=Inputs!$CN368+1,Inputs!$CN368=Inputs!$CO368),AND(AL$4=Inputs!$CN368+2,Inputs!$CN368=Inputs!$CO368)),0,IF(AL$4=Inputs!$CN368,0.8,IF(AL$4=Inputs!$CN368+1,0.6,IF(AL$4=Inputs!$CN368+2,0.4,IF(AL$4=Inputs!$CO368,0.2,IF(AND(AL$4&gt;=Inputs!$CL368,AL$4&lt;Inputs!$CM368),(AL$4-Inputs!$CL368+1)/(Inputs!$AI368+1),0)))))))))</f>
        <v>0</v>
      </c>
      <c r="AM371" s="27">
        <f>IF(AND(Inputs!$CO368=0,AM$4&gt;=Inputs!$CM368),1,IF(AND(AM$4&gt;=Inputs!$CM368,AM$4&lt;Inputs!$CN368),1,IF(AND(AM$4=Inputs!$CN368,AM$4=Inputs!$CO368),1,IF(OR(AND(AM$4=Inputs!$CN368+1,Inputs!$CN368=Inputs!$CO368),AND(AM$4=Inputs!$CN368+2,Inputs!$CN368=Inputs!$CO368)),0,IF(AM$4=Inputs!$CN368,0.8,IF(AM$4=Inputs!$CN368+1,0.6,IF(AM$4=Inputs!$CN368+2,0.4,IF(AM$4=Inputs!$CO368,0.2,IF(AND(AM$4&gt;=Inputs!$CL368,AM$4&lt;Inputs!$CM368),(AM$4-Inputs!$CL368+1)/(Inputs!$AI368+1),0)))))))))</f>
        <v>0</v>
      </c>
      <c r="AN371" s="27">
        <f>IF(AND(Inputs!$CO368=0,AN$4&gt;=Inputs!$CM368),1,IF(AND(AN$4&gt;=Inputs!$CM368,AN$4&lt;Inputs!$CN368),1,IF(AND(AN$4=Inputs!$CN368,AN$4=Inputs!$CO368),1,IF(OR(AND(AN$4=Inputs!$CN368+1,Inputs!$CN368=Inputs!$CO368),AND(AN$4=Inputs!$CN368+2,Inputs!$CN368=Inputs!$CO368)),0,IF(AN$4=Inputs!$CN368,0.8,IF(AN$4=Inputs!$CN368+1,0.6,IF(AN$4=Inputs!$CN368+2,0.4,IF(AN$4=Inputs!$CO368,0.2,IF(AND(AN$4&gt;=Inputs!$CL368,AN$4&lt;Inputs!$CM368),(AN$4-Inputs!$CL368+1)/(Inputs!$AI368+1),0)))))))))</f>
        <v>0</v>
      </c>
      <c r="AO371" s="27">
        <f>IF(AND(Inputs!$CO368=0,AO$4&gt;=Inputs!$CM368),1,IF(AND(AO$4&gt;=Inputs!$CM368,AO$4&lt;Inputs!$CN368),1,IF(AND(AO$4=Inputs!$CN368,AO$4=Inputs!$CO368),1,IF(OR(AND(AO$4=Inputs!$CN368+1,Inputs!$CN368=Inputs!$CO368),AND(AO$4=Inputs!$CN368+2,Inputs!$CN368=Inputs!$CO368)),0,IF(AO$4=Inputs!$CN368,0.8,IF(AO$4=Inputs!$CN368+1,0.6,IF(AO$4=Inputs!$CN368+2,0.4,IF(AO$4=Inputs!$CO368,0.2,IF(AND(AO$4&gt;=Inputs!$CL368,AO$4&lt;Inputs!$CM368),(AO$4-Inputs!$CL368+1)/(Inputs!$AI368+1),0)))))))))</f>
        <v>0</v>
      </c>
      <c r="AP371" s="27">
        <f>IF(AND(Inputs!$CO368=0,AP$4&gt;=Inputs!$CM368),1,IF(AND(AP$4&gt;=Inputs!$CM368,AP$4&lt;Inputs!$CN368),1,IF(AND(AP$4=Inputs!$CN368,AP$4=Inputs!$CO368),1,IF(OR(AND(AP$4=Inputs!$CN368+1,Inputs!$CN368=Inputs!$CO368),AND(AP$4=Inputs!$CN368+2,Inputs!$CN368=Inputs!$CO368)),0,IF(AP$4=Inputs!$CN368,0.8,IF(AP$4=Inputs!$CN368+1,0.6,IF(AP$4=Inputs!$CN368+2,0.4,IF(AP$4=Inputs!$CO368,0.2,IF(AND(AP$4&gt;=Inputs!$CL368,AP$4&lt;Inputs!$CM368),(AP$4-Inputs!$CL368+1)/(Inputs!$AI368+1),0)))))))))</f>
        <v>0</v>
      </c>
      <c r="AQ371" s="27">
        <f>IF(AND(Inputs!$CO368=0,AQ$4&gt;=Inputs!$CM368),1,IF(AND(AQ$4&gt;=Inputs!$CM368,AQ$4&lt;Inputs!$CN368),1,IF(AND(AQ$4=Inputs!$CN368,AQ$4=Inputs!$CO368),1,IF(OR(AND(AQ$4=Inputs!$CN368+1,Inputs!$CN368=Inputs!$CO368),AND(AQ$4=Inputs!$CN368+2,Inputs!$CN368=Inputs!$CO368)),0,IF(AQ$4=Inputs!$CN368,0.8,IF(AQ$4=Inputs!$CN368+1,0.6,IF(AQ$4=Inputs!$CN368+2,0.4,IF(AQ$4=Inputs!$CO368,0.2,IF(AND(AQ$4&gt;=Inputs!$CL368,AQ$4&lt;Inputs!$CM368),(AQ$4-Inputs!$CL368+1)/(Inputs!$AI368+1),0)))))))))</f>
        <v>0</v>
      </c>
      <c r="AR371" s="27">
        <f>IF(AND(Inputs!$CO368=0,AR$4&gt;=Inputs!$CM368),1,IF(AND(AR$4&gt;=Inputs!$CM368,AR$4&lt;Inputs!$CN368),1,IF(AND(AR$4=Inputs!$CN368,AR$4=Inputs!$CO368),1,IF(OR(AND(AR$4=Inputs!$CN368+1,Inputs!$CN368=Inputs!$CO368),AND(AR$4=Inputs!$CN368+2,Inputs!$CN368=Inputs!$CO368)),0,IF(AR$4=Inputs!$CN368,0.8,IF(AR$4=Inputs!$CN368+1,0.6,IF(AR$4=Inputs!$CN368+2,0.4,IF(AR$4=Inputs!$CO368,0.2,IF(AND(AR$4&gt;=Inputs!$CL368,AR$4&lt;Inputs!$CM368),(AR$4-Inputs!$CL368+1)/(Inputs!$AI368+1),0)))))))))</f>
        <v>0</v>
      </c>
      <c r="AS371" s="27">
        <f>IF(AND(Inputs!$CO368=0,AS$4&gt;=Inputs!$CM368),1,IF(AND(AS$4&gt;=Inputs!$CM368,AS$4&lt;Inputs!$CN368),1,IF(AND(AS$4=Inputs!$CN368,AS$4=Inputs!$CO368),1,IF(OR(AND(AS$4=Inputs!$CN368+1,Inputs!$CN368=Inputs!$CO368),AND(AS$4=Inputs!$CN368+2,Inputs!$CN368=Inputs!$CO368)),0,IF(AS$4=Inputs!$CN368,0.8,IF(AS$4=Inputs!$CN368+1,0.6,IF(AS$4=Inputs!$CN368+2,0.4,IF(AS$4=Inputs!$CO368,0.2,IF(AND(AS$4&gt;=Inputs!$CL368,AS$4&lt;Inputs!$CM368),(AS$4-Inputs!$CL368+1)/(Inputs!$AI368+1),0)))))))))</f>
        <v>0</v>
      </c>
      <c r="AT371" s="27">
        <f>IF(AND(Inputs!$CO368=0,AT$4&gt;=Inputs!$CM368),1,IF(AND(AT$4&gt;=Inputs!$CM368,AT$4&lt;Inputs!$CN368),1,IF(AND(AT$4=Inputs!$CN368,AT$4=Inputs!$CO368),1,IF(OR(AND(AT$4=Inputs!$CN368+1,Inputs!$CN368=Inputs!$CO368),AND(AT$4=Inputs!$CN368+2,Inputs!$CN368=Inputs!$CO368)),0,IF(AT$4=Inputs!$CN368,0.8,IF(AT$4=Inputs!$CN368+1,0.6,IF(AT$4=Inputs!$CN368+2,0.4,IF(AT$4=Inputs!$CO368,0.2,IF(AND(AT$4&gt;=Inputs!$CL368,AT$4&lt;Inputs!$CM368),(AT$4-Inputs!$CL368+1)/(Inputs!$AI368+1),0)))))))))</f>
        <v>0</v>
      </c>
      <c r="AU371" s="27">
        <f>IF(AND(Inputs!$CO368=0,AU$4&gt;=Inputs!$CM368),1,IF(AND(AU$4&gt;=Inputs!$CM368,AU$4&lt;Inputs!$CN368),1,IF(AND(AU$4=Inputs!$CN368,AU$4=Inputs!$CO368),1,IF(OR(AND(AU$4=Inputs!$CN368+1,Inputs!$CN368=Inputs!$CO368),AND(AU$4=Inputs!$CN368+2,Inputs!$CN368=Inputs!$CO368)),0,IF(AU$4=Inputs!$CN368,0.8,IF(AU$4=Inputs!$CN368+1,0.6,IF(AU$4=Inputs!$CN368+2,0.4,IF(AU$4=Inputs!$CO368,0.2,IF(AND(AU$4&gt;=Inputs!$CL368,AU$4&lt;Inputs!$CM368),(AU$4-Inputs!$CL368+1)/(Inputs!$AI368+1),0)))))))))</f>
        <v>0</v>
      </c>
      <c r="AV371" s="27">
        <f>IF(AND(Inputs!$CO368=0,AV$4&gt;=Inputs!$CM368),1,IF(AND(AV$4&gt;=Inputs!$CM368,AV$4&lt;Inputs!$CN368),1,IF(AND(AV$4=Inputs!$CN368,AV$4=Inputs!$CO368),1,IF(OR(AND(AV$4=Inputs!$CN368+1,Inputs!$CN368=Inputs!$CO368),AND(AV$4=Inputs!$CN368+2,Inputs!$CN368=Inputs!$CO368)),0,IF(AV$4=Inputs!$CN368,0.8,IF(AV$4=Inputs!$CN368+1,0.6,IF(AV$4=Inputs!$CN368+2,0.4,IF(AV$4=Inputs!$CO368,0.2,IF(AND(AV$4&gt;=Inputs!$CL368,AV$4&lt;Inputs!$CM368),(AV$4-Inputs!$CL368+1)/(Inputs!$AI368+1),0)))))))))</f>
        <v>0</v>
      </c>
      <c r="AW371" s="27">
        <f>IF(AND(Inputs!$CO368=0,AW$4&gt;=Inputs!$CM368),1,IF(AND(AW$4&gt;=Inputs!$CM368,AW$4&lt;Inputs!$CN368),1,IF(AND(AW$4=Inputs!$CN368,AW$4=Inputs!$CO368),1,IF(OR(AND(AW$4=Inputs!$CN368+1,Inputs!$CN368=Inputs!$CO368),AND(AW$4=Inputs!$CN368+2,Inputs!$CN368=Inputs!$CO368)),0,IF(AW$4=Inputs!$CN368,0.8,IF(AW$4=Inputs!$CN368+1,0.6,IF(AW$4=Inputs!$CN368+2,0.4,IF(AW$4=Inputs!$CO368,0.2,IF(AND(AW$4&gt;=Inputs!$CL368,AW$4&lt;Inputs!$CM368),(AW$4-Inputs!$CL368+1)/(Inputs!$AI368+1),0)))))))))</f>
        <v>0</v>
      </c>
      <c r="AX371" s="27">
        <f>IF(AND(Inputs!$CO368=0,AX$4&gt;=Inputs!$CM368),1,IF(AND(AX$4&gt;=Inputs!$CM368,AX$4&lt;Inputs!$CN368),1,IF(AND(AX$4=Inputs!$CN368,AX$4=Inputs!$CO368),1,IF(OR(AND(AX$4=Inputs!$CN368+1,Inputs!$CN368=Inputs!$CO368),AND(AX$4=Inputs!$CN368+2,Inputs!$CN368=Inputs!$CO368)),0,IF(AX$4=Inputs!$CN368,0.8,IF(AX$4=Inputs!$CN368+1,0.6,IF(AX$4=Inputs!$CN368+2,0.4,IF(AX$4=Inputs!$CO368,0.2,IF(AND(AX$4&gt;=Inputs!$CL368,AX$4&lt;Inputs!$CM368),(AX$4-Inputs!$CL368+1)/(Inputs!$AI368+1),0)))))))))</f>
        <v>0</v>
      </c>
      <c r="AY371" s="27">
        <f>IF(AND(Inputs!$CO368=0,AY$4&gt;=Inputs!$CM368),1,IF(AND(AY$4&gt;=Inputs!$CM368,AY$4&lt;Inputs!$CN368),1,IF(AND(AY$4=Inputs!$CN368,AY$4=Inputs!$CO368),1,IF(OR(AND(AY$4=Inputs!$CN368+1,Inputs!$CN368=Inputs!$CO368),AND(AY$4=Inputs!$CN368+2,Inputs!$CN368=Inputs!$CO368)),0,IF(AY$4=Inputs!$CN368,0.8,IF(AY$4=Inputs!$CN368+1,0.6,IF(AY$4=Inputs!$CN368+2,0.4,IF(AY$4=Inputs!$CO368,0.2,IF(AND(AY$4&gt;=Inputs!$CL368,AY$4&lt;Inputs!$CM368),(AY$4-Inputs!$CL368+1)/(Inputs!$AI368+1),0)))))))))</f>
        <v>0</v>
      </c>
      <c r="AZ371" s="27">
        <f>IF(AND(Inputs!$CO368=0,AZ$4&gt;=Inputs!$CM368),1,IF(AND(AZ$4&gt;=Inputs!$CM368,AZ$4&lt;Inputs!$CN368),1,IF(AND(AZ$4=Inputs!$CN368,AZ$4=Inputs!$CO368),1,IF(OR(AND(AZ$4=Inputs!$CN368+1,Inputs!$CN368=Inputs!$CO368),AND(AZ$4=Inputs!$CN368+2,Inputs!$CN368=Inputs!$CO368)),0,IF(AZ$4=Inputs!$CN368,0.8,IF(AZ$4=Inputs!$CN368+1,0.6,IF(AZ$4=Inputs!$CN368+2,0.4,IF(AZ$4=Inputs!$CO368,0.2,IF(AND(AZ$4&gt;=Inputs!$CL368,AZ$4&lt;Inputs!$CM368),(AZ$4-Inputs!$CL368+1)/(Inputs!$AI368+1),0)))))))))</f>
        <v>0</v>
      </c>
      <c r="BA371" s="27">
        <f>IF(AND(Inputs!$CO368=0,BA$4&gt;=Inputs!$CM368),1,IF(AND(BA$4&gt;=Inputs!$CM368,BA$4&lt;Inputs!$CN368),1,IF(AND(BA$4=Inputs!$CN368,BA$4=Inputs!$CO368),1,IF(OR(AND(BA$4=Inputs!$CN368+1,Inputs!$CN368=Inputs!$CO368),AND(BA$4=Inputs!$CN368+2,Inputs!$CN368=Inputs!$CO368)),0,IF(BA$4=Inputs!$CN368,0.8,IF(BA$4=Inputs!$CN368+1,0.6,IF(BA$4=Inputs!$CN368+2,0.4,IF(BA$4=Inputs!$CO368,0.2,IF(AND(BA$4&gt;=Inputs!$CL368,BA$4&lt;Inputs!$CM368),(BA$4-Inputs!$CL368+1)/(Inputs!$AI368+1),0)))))))))</f>
        <v>0</v>
      </c>
      <c r="BB371" s="27">
        <f>IF(AND(Inputs!$CO368=0,BB$4&gt;=Inputs!$CM368),1,IF(AND(BB$4&gt;=Inputs!$CM368,BB$4&lt;Inputs!$CN368),1,IF(AND(BB$4=Inputs!$CN368,BB$4=Inputs!$CO368),1,IF(OR(AND(BB$4=Inputs!$CN368+1,Inputs!$CN368=Inputs!$CO368),AND(BB$4=Inputs!$CN368+2,Inputs!$CN368=Inputs!$CO368)),0,IF(BB$4=Inputs!$CN368,0.8,IF(BB$4=Inputs!$CN368+1,0.6,IF(BB$4=Inputs!$CN368+2,0.4,IF(BB$4=Inputs!$CO368,0.2,IF(AND(BB$4&gt;=Inputs!$CL368,BB$4&lt;Inputs!$CM368),(BB$4-Inputs!$CL368+1)/(Inputs!$AI368+1),0)))))))))</f>
        <v>0</v>
      </c>
      <c r="BC371" s="27">
        <f>IF(AND(Inputs!$CO368=0,BC$4&gt;=Inputs!$CM368),1,IF(AND(BC$4&gt;=Inputs!$CM368,BC$4&lt;Inputs!$CN368),1,IF(AND(BC$4=Inputs!$CN368,BC$4=Inputs!$CO368),1,IF(OR(AND(BC$4=Inputs!$CN368+1,Inputs!$CN368=Inputs!$CO368),AND(BC$4=Inputs!$CN368+2,Inputs!$CN368=Inputs!$CO368)),0,IF(BC$4=Inputs!$CN368,0.8,IF(BC$4=Inputs!$CN368+1,0.6,IF(BC$4=Inputs!$CN368+2,0.4,IF(BC$4=Inputs!$CO368,0.2,IF(AND(BC$4&gt;=Inputs!$CL368,BC$4&lt;Inputs!$CM368),(BC$4-Inputs!$CL368+1)/(Inputs!$AI368+1),0)))))))))</f>
        <v>0</v>
      </c>
      <c r="BD371" s="27">
        <f>IF(AND(Inputs!$CO368=0,BD$4&gt;=Inputs!$CM368),1,IF(AND(BD$4&gt;=Inputs!$CM368,BD$4&lt;Inputs!$CN368),1,IF(AND(BD$4=Inputs!$CN368,BD$4=Inputs!$CO368),1,IF(OR(AND(BD$4=Inputs!$CN368+1,Inputs!$CN368=Inputs!$CO368),AND(BD$4=Inputs!$CN368+2,Inputs!$CN368=Inputs!$CO368)),0,IF(BD$4=Inputs!$CN368,0.8,IF(BD$4=Inputs!$CN368+1,0.6,IF(BD$4=Inputs!$CN368+2,0.4,IF(BD$4=Inputs!$CO368,0.2,IF(AND(BD$4&gt;=Inputs!$CL368,BD$4&lt;Inputs!$CM368),(BD$4-Inputs!$CL368+1)/(Inputs!$AI368+1),0)))))))))</f>
        <v>0</v>
      </c>
      <c r="BE371" s="27">
        <f>IF(AND(Inputs!$CO368=0,BE$4&gt;=Inputs!$CM368),1,IF(AND(BE$4&gt;=Inputs!$CM368,BE$4&lt;Inputs!$CN368),1,IF(AND(BE$4=Inputs!$CN368,BE$4=Inputs!$CO368),1,IF(OR(AND(BE$4=Inputs!$CN368+1,Inputs!$CN368=Inputs!$CO368),AND(BE$4=Inputs!$CN368+2,Inputs!$CN368=Inputs!$CO368)),0,IF(BE$4=Inputs!$CN368,0.8,IF(BE$4=Inputs!$CN368+1,0.6,IF(BE$4=Inputs!$CN368+2,0.4,IF(BE$4=Inputs!$CO368,0.2,IF(AND(BE$4&gt;=Inputs!$CL368,BE$4&lt;Inputs!$CM368),(BE$4-Inputs!$CL368+1)/(Inputs!$AI368+1),0)))))))))</f>
        <v>0</v>
      </c>
      <c r="BF371" s="27">
        <f>IF(AND(Inputs!$CO368=0,BF$4&gt;=Inputs!$CM368),1,IF(AND(BF$4&gt;=Inputs!$CM368,BF$4&lt;Inputs!$CN368),1,IF(AND(BF$4=Inputs!$CN368,BF$4=Inputs!$CO368),1,IF(OR(AND(BF$4=Inputs!$CN368+1,Inputs!$CN368=Inputs!$CO368),AND(BF$4=Inputs!$CN368+2,Inputs!$CN368=Inputs!$CO368)),0,IF(BF$4=Inputs!$CN368,0.8,IF(BF$4=Inputs!$CN368+1,0.6,IF(BF$4=Inputs!$CN368+2,0.4,IF(BF$4=Inputs!$CO368,0.2,IF(AND(BF$4&gt;=Inputs!$CL368,BF$4&lt;Inputs!$CM368),(BF$4-Inputs!$CL368+1)/(Inputs!$AI368+1),0)))))))))</f>
        <v>0</v>
      </c>
      <c r="BG371" s="27">
        <f>IF(AND(Inputs!$CO368=0,BG$4&gt;=Inputs!$CM368),1,IF(AND(BG$4&gt;=Inputs!$CM368,BG$4&lt;Inputs!$CN368),1,IF(AND(BG$4=Inputs!$CN368,BG$4=Inputs!$CO368),1,IF(OR(AND(BG$4=Inputs!$CN368+1,Inputs!$CN368=Inputs!$CO368),AND(BG$4=Inputs!$CN368+2,Inputs!$CN368=Inputs!$CO368)),0,IF(BG$4=Inputs!$CN368,0.8,IF(BG$4=Inputs!$CN368+1,0.6,IF(BG$4=Inputs!$CN368+2,0.4,IF(BG$4=Inputs!$CO368,0.2,IF(AND(BG$4&gt;=Inputs!$CL368,BG$4&lt;Inputs!$CM368),(BG$4-Inputs!$CL368+1)/(Inputs!$AI368+1),0)))))))))</f>
        <v>0</v>
      </c>
      <c r="BH371" s="27">
        <f>IF(AND(Inputs!$CO368=0,BH$4&gt;=Inputs!$CM368),1,IF(AND(BH$4&gt;=Inputs!$CM368,BH$4&lt;Inputs!$CN368),1,IF(AND(BH$4=Inputs!$CN368,BH$4=Inputs!$CO368),1,IF(OR(AND(BH$4=Inputs!$CN368+1,Inputs!$CN368=Inputs!$CO368),AND(BH$4=Inputs!$CN368+2,Inputs!$CN368=Inputs!$CO368)),0,IF(BH$4=Inputs!$CN368,0.8,IF(BH$4=Inputs!$CN368+1,0.6,IF(BH$4=Inputs!$CN368+2,0.4,IF(BH$4=Inputs!$CO368,0.2,IF(AND(BH$4&gt;=Inputs!$CL368,BH$4&lt;Inputs!$CM368),(BH$4-Inputs!$CL368+1)/(Inputs!$AI368+1),0)))))))))</f>
        <v>0</v>
      </c>
      <c r="BI371" s="27">
        <f>IF(AND(Inputs!$CO368=0,BI$4&gt;=Inputs!$CM368),1,IF(AND(BI$4&gt;=Inputs!$CM368,BI$4&lt;Inputs!$CN368),1,IF(AND(BI$4=Inputs!$CN368,BI$4=Inputs!$CO368),1,IF(OR(AND(BI$4=Inputs!$CN368+1,Inputs!$CN368=Inputs!$CO368),AND(BI$4=Inputs!$CN368+2,Inputs!$CN368=Inputs!$CO368)),0,IF(BI$4=Inputs!$CN368,0.8,IF(BI$4=Inputs!$CN368+1,0.6,IF(BI$4=Inputs!$CN368+2,0.4,IF(BI$4=Inputs!$CO368,0.2,IF(AND(BI$4&gt;=Inputs!$CL368,BI$4&lt;Inputs!$CM368),(BI$4-Inputs!$CL368+1)/(Inputs!$AI368+1),0)))))))))</f>
        <v>0</v>
      </c>
      <c r="BJ371" s="27">
        <f>IF(AND(Inputs!$CO368=0,BJ$4&gt;=Inputs!$CM368),1,IF(AND(BJ$4&gt;=Inputs!$CM368,BJ$4&lt;Inputs!$CN368),1,IF(AND(BJ$4=Inputs!$CN368,BJ$4=Inputs!$CO368),1,IF(OR(AND(BJ$4=Inputs!$CN368+1,Inputs!$CN368=Inputs!$CO368),AND(BJ$4=Inputs!$CN368+2,Inputs!$CN368=Inputs!$CO368)),0,IF(BJ$4=Inputs!$CN368,0.8,IF(BJ$4=Inputs!$CN368+1,0.6,IF(BJ$4=Inputs!$CN368+2,0.4,IF(BJ$4=Inputs!$CO368,0.2,IF(AND(BJ$4&gt;=Inputs!$CL368,BJ$4&lt;Inputs!$CM368),(BJ$4-Inputs!$CL368+1)/(Inputs!$AI368+1),0)))))))))</f>
        <v>0</v>
      </c>
      <c r="BK371" s="27">
        <f>IF(AND(Inputs!$CO368=0,BK$4&gt;=Inputs!$CM368),1,IF(AND(BK$4&gt;=Inputs!$CM368,BK$4&lt;Inputs!$CN368),1,IF(AND(BK$4=Inputs!$CN368,BK$4=Inputs!$CO368),1,IF(OR(AND(BK$4=Inputs!$CN368+1,Inputs!$CN368=Inputs!$CO368),AND(BK$4=Inputs!$CN368+2,Inputs!$CN368=Inputs!$CO368)),0,IF(BK$4=Inputs!$CN368,0.8,IF(BK$4=Inputs!$CN368+1,0.6,IF(BK$4=Inputs!$CN368+2,0.4,IF(BK$4=Inputs!$CO368,0.2,IF(AND(BK$4&gt;=Inputs!$CL368,BK$4&lt;Inputs!$CM368),(BK$4-Inputs!$CL368+1)/(Inputs!$AI368+1),0)))))))))</f>
        <v>0</v>
      </c>
      <c r="BL371" s="27">
        <f>IF(AND(Inputs!$CO368=0,BL$4&gt;=Inputs!$CM368),1,IF(AND(BL$4&gt;=Inputs!$CM368,BL$4&lt;Inputs!$CN368),1,IF(AND(BL$4=Inputs!$CN368,BL$4=Inputs!$CO368),1,IF(OR(AND(BL$4=Inputs!$CN368+1,Inputs!$CN368=Inputs!$CO368),AND(BL$4=Inputs!$CN368+2,Inputs!$CN368=Inputs!$CO368)),0,IF(BL$4=Inputs!$CN368,0.8,IF(BL$4=Inputs!$CN368+1,0.6,IF(BL$4=Inputs!$CN368+2,0.4,IF(BL$4=Inputs!$CO368,0.2,IF(AND(BL$4&gt;=Inputs!$CL368,BL$4&lt;Inputs!$CM368),(BL$4-Inputs!$CL368+1)/(Inputs!$AI368+1),0)))))))))</f>
        <v>0</v>
      </c>
      <c r="BM371" s="27">
        <f>IF(AND(Inputs!$CO368=0,BM$4&gt;=Inputs!$CM368),1,IF(AND(BM$4&gt;=Inputs!$CM368,BM$4&lt;Inputs!$CN368),1,IF(AND(BM$4=Inputs!$CN368,BM$4=Inputs!$CO368),1,IF(OR(AND(BM$4=Inputs!$CN368+1,Inputs!$CN368=Inputs!$CO368),AND(BM$4=Inputs!$CN368+2,Inputs!$CN368=Inputs!$CO368)),0,IF(BM$4=Inputs!$CN368,0.8,IF(BM$4=Inputs!$CN368+1,0.6,IF(BM$4=Inputs!$CN368+2,0.4,IF(BM$4=Inputs!$CO368,0.2,IF(AND(BM$4&gt;=Inputs!$CL368,BM$4&lt;Inputs!$CM368),(BM$4-Inputs!$CL368+1)/(Inputs!$AI368+1),0)))))))))</f>
        <v>0</v>
      </c>
      <c r="BO371" s="46" t="str">
        <f>IF(Inputs!$B368="","",(ROUND(Inputs!$BC368*AJ371,0)))</f>
        <v/>
      </c>
      <c r="BP371" s="46" t="str">
        <f>IF(Inputs!$B368="","",(ROUND(Inputs!$BC368*AK371,0)))</f>
        <v/>
      </c>
      <c r="BQ371" s="46" t="str">
        <f>IF(Inputs!$B368="","",(ROUND(Inputs!$BC368*AL371,0)))</f>
        <v/>
      </c>
      <c r="BR371" s="46" t="str">
        <f>IF(Inputs!$B368="","",(ROUND(Inputs!$BC368*AM371,0)))</f>
        <v/>
      </c>
      <c r="BS371" s="46" t="str">
        <f>IF(Inputs!$B368="","",(ROUND(Inputs!$BC368*AN371,0)))</f>
        <v/>
      </c>
      <c r="BT371" s="46" t="str">
        <f>IF(Inputs!$B368="","",(ROUND(Inputs!$BC368*AO371,0)))</f>
        <v/>
      </c>
      <c r="BU371" s="46" t="str">
        <f>IF(Inputs!$B368="","",(ROUND(Inputs!$BC368*AP371,0)))</f>
        <v/>
      </c>
      <c r="BV371" s="46" t="str">
        <f>IF(Inputs!$B368="","",(ROUND(Inputs!$BC368*AQ371,0)))</f>
        <v/>
      </c>
      <c r="BW371" s="46" t="str">
        <f>IF(Inputs!$B368="","",(ROUND(Inputs!$BC368*AR371,0)))</f>
        <v/>
      </c>
      <c r="BX371" s="46" t="str">
        <f>IF(Inputs!$B368="","",(ROUND(Inputs!$BC368*AS371,0)))</f>
        <v/>
      </c>
      <c r="BY371" s="46" t="str">
        <f>IF(Inputs!$B368="","",(ROUND(Inputs!$BC368*AT371,0)))</f>
        <v/>
      </c>
      <c r="BZ371" s="46" t="str">
        <f>IF(Inputs!$B368="","",(ROUND(Inputs!$BC368*AU371,0)))</f>
        <v/>
      </c>
      <c r="CA371" s="46" t="str">
        <f>IF(Inputs!$B368="","",(ROUND(Inputs!$BC368*AV371,0)))</f>
        <v/>
      </c>
      <c r="CB371" s="46" t="str">
        <f>IF(Inputs!$B368="","",(ROUND(Inputs!$BC368*AW371,0)))</f>
        <v/>
      </c>
      <c r="CC371" s="46" t="str">
        <f>IF(Inputs!$B368="","",(ROUND(Inputs!$BC368*AX371,0)))</f>
        <v/>
      </c>
      <c r="CD371" s="46" t="str">
        <f>IF(Inputs!$B368="","",(ROUND(Inputs!$BC368*AY371,0)))</f>
        <v/>
      </c>
      <c r="CE371" s="46" t="str">
        <f>IF(Inputs!$B368="","",(ROUND(Inputs!$BC368*AZ371,0)))</f>
        <v/>
      </c>
      <c r="CF371" s="46" t="str">
        <f>IF(Inputs!$B368="","",(ROUND(Inputs!$BC368*BA371,0)))</f>
        <v/>
      </c>
      <c r="CG371" s="46" t="str">
        <f>IF(Inputs!$B368="","",(ROUND(Inputs!$BC368*BB371,0)))</f>
        <v/>
      </c>
      <c r="CH371" s="46" t="str">
        <f>IF(Inputs!$B368="","",(ROUND(Inputs!$BC368*BC371,0)))</f>
        <v/>
      </c>
      <c r="CI371" s="46" t="str">
        <f>IF(Inputs!$B368="","",(ROUND(Inputs!$BC368*BD371,0)))</f>
        <v/>
      </c>
      <c r="CJ371" s="46" t="str">
        <f>IF(Inputs!$B368="","",(ROUND(Inputs!$BC368*BE371,0)))</f>
        <v/>
      </c>
      <c r="CK371" s="46" t="str">
        <f>IF(Inputs!$B368="","",(ROUND(Inputs!$BC368*BF371,0)))</f>
        <v/>
      </c>
      <c r="CL371" s="46" t="str">
        <f>IF(Inputs!$B368="","",(ROUND(Inputs!$BC368*BG371,0)))</f>
        <v/>
      </c>
      <c r="CM371" s="46" t="str">
        <f>IF(Inputs!$B368="","",(ROUND(Inputs!$BC368*BH371,0)))</f>
        <v/>
      </c>
      <c r="CN371" s="46" t="str">
        <f>IF(Inputs!$B368="","",(ROUND(Inputs!$BC368*BI371,0)))</f>
        <v/>
      </c>
      <c r="CO371" s="46" t="str">
        <f>IF(Inputs!$B368="","",(ROUND(Inputs!$BC368*BJ371,0)))</f>
        <v/>
      </c>
      <c r="CP371" s="46" t="str">
        <f>IF(Inputs!$B368="","",(ROUND(Inputs!$BC368*BK371,0)))</f>
        <v/>
      </c>
      <c r="CQ371" s="46" t="str">
        <f>IF(Inputs!$B368="","",(ROUND(Inputs!$BC368*BL371,0)))</f>
        <v/>
      </c>
      <c r="CR371" s="46" t="str">
        <f>IF(Inputs!$B368="","",(ROUND(Inputs!$BC368*BM371,0)))</f>
        <v/>
      </c>
      <c r="CV371" s="46" t="str">
        <f>IF(A371="","",IF(AND(CV$4&lt;=Inputs!$CQ368,CV$4&gt;=Inputs!$CP368),Inputs!$AR368/(Inputs!$CQ368-Inputs!$CP368+1),0)+IF(CV$4=Inputs!$CL368,Inputs!$BD368,0))</f>
        <v/>
      </c>
      <c r="CW371" s="46" t="str">
        <f>IF(B371="","",IF(AND(CW$4&lt;=Inputs!$CQ368,CW$4&gt;=Inputs!$CP368),Inputs!$AR368/(Inputs!$CQ368-Inputs!$CP368+1),0)+IF(CW$4=Inputs!$CL368,Inputs!$BD368,0))</f>
        <v/>
      </c>
      <c r="CX371" s="46" t="str">
        <f>IF(C371="","",IF(AND(CX$4&lt;=Inputs!$CQ368,CX$4&gt;=Inputs!$CP368),Inputs!$AR368/(Inputs!$CQ368-Inputs!$CP368+1),0)+IF(CX$4=Inputs!$CL368,Inputs!$BD368,0))</f>
        <v/>
      </c>
      <c r="CY371" s="46" t="str">
        <f>IF(D371="","",IF(AND(CY$4&lt;=Inputs!$CQ368,CY$4&gt;=Inputs!$CP368),Inputs!$AR368/(Inputs!$CQ368-Inputs!$CP368+1),0)+IF(CY$4=Inputs!$CL368,Inputs!$BD368,0))</f>
        <v/>
      </c>
      <c r="CZ371" s="46" t="str">
        <f>IF(E371="","",IF(AND(CZ$4&lt;=Inputs!$CQ368,CZ$4&gt;=Inputs!$CP368),Inputs!$AR368/(Inputs!$CQ368-Inputs!$CP368+1),0)+IF(CZ$4=Inputs!$CL368,Inputs!$BD368,0))</f>
        <v/>
      </c>
      <c r="DA371" s="46" t="str">
        <f>IF(F371="","",IF(AND(DA$4&lt;=Inputs!$CQ368,DA$4&gt;=Inputs!$CP368),Inputs!$AR368/(Inputs!$CQ368-Inputs!$CP368+1),0)+IF(DA$4=Inputs!$CL368,Inputs!$BD368,0))</f>
        <v/>
      </c>
      <c r="DB371" s="46" t="str">
        <f>IF(G371="","",IF(AND(DB$4&lt;=Inputs!$CQ368,DB$4&gt;=Inputs!$CP368),Inputs!$AR368/(Inputs!$CQ368-Inputs!$CP368+1),0)+IF(DB$4=Inputs!$CL368,Inputs!$BD368,0))</f>
        <v/>
      </c>
      <c r="DC371" s="46" t="str">
        <f>IF(H371="","",IF(AND(DC$4&lt;=Inputs!$CQ368,DC$4&gt;=Inputs!$CP368),Inputs!$AR368/(Inputs!$CQ368-Inputs!$CP368+1),0)+IF(DC$4=Inputs!$CL368,Inputs!$BD368,0))</f>
        <v/>
      </c>
      <c r="DD371" s="46" t="str">
        <f>IF(I371="","",IF(AND(DD$4&lt;=Inputs!$CQ368,DD$4&gt;=Inputs!$CP368),Inputs!$AR368/(Inputs!$CQ368-Inputs!$CP368+1),0)+IF(DD$4=Inputs!$CL368,Inputs!$BD368,0))</f>
        <v/>
      </c>
      <c r="DE371" s="46" t="str">
        <f>IF(J371="","",IF(AND(DE$4&lt;=Inputs!$CQ368,DE$4&gt;=Inputs!$CP368),Inputs!$AR368/(Inputs!$CQ368-Inputs!$CP368+1),0)+IF(DE$4=Inputs!$CL368,Inputs!$BD368,0))</f>
        <v/>
      </c>
      <c r="DF371" s="46" t="str">
        <f>IF(K371="","",IF(AND(DF$4&lt;=Inputs!$CQ368,DF$4&gt;=Inputs!$CP368),Inputs!$AR368/(Inputs!$CQ368-Inputs!$CP368+1),0)+IF(DF$4=Inputs!$CL368,Inputs!$BD368,0))</f>
        <v/>
      </c>
      <c r="DG371" s="46" t="str">
        <f>IF(L371="","",IF(AND(DG$4&lt;=Inputs!$CQ368,DG$4&gt;=Inputs!$CP368),Inputs!$AR368/(Inputs!$CQ368-Inputs!$CP368+1),0)+IF(DG$4=Inputs!$CL368,Inputs!$BD368,0))</f>
        <v/>
      </c>
      <c r="DH371" s="46" t="str">
        <f>IF(M371="","",IF(AND(DH$4&lt;=Inputs!$CQ368,DH$4&gt;=Inputs!$CP368),Inputs!$AR368/(Inputs!$CQ368-Inputs!$CP368+1),0)+IF(DH$4=Inputs!$CL368,Inputs!$BD368,0))</f>
        <v/>
      </c>
      <c r="DI371" s="46" t="str">
        <f>IF(N371="","",IF(AND(DI$4&lt;=Inputs!$CQ368,DI$4&gt;=Inputs!$CP368),Inputs!$AR368/(Inputs!$CQ368-Inputs!$CP368+1),0)+IF(DI$4=Inputs!$CL368,Inputs!$BD368,0))</f>
        <v/>
      </c>
      <c r="DJ371" s="46" t="str">
        <f>IF(O371="","",IF(AND(DJ$4&lt;=Inputs!$CQ368,DJ$4&gt;=Inputs!$CP368),Inputs!$AR368/(Inputs!$CQ368-Inputs!$CP368+1),0)+IF(DJ$4=Inputs!$CL368,Inputs!$BD368,0))</f>
        <v/>
      </c>
      <c r="DK371" s="46" t="str">
        <f>IF(P371="","",IF(AND(DK$4&lt;=Inputs!$CQ368,DK$4&gt;=Inputs!$CP368),Inputs!$AR368/(Inputs!$CQ368-Inputs!$CP368+1),0)+IF(DK$4=Inputs!$CL368,Inputs!$BD368,0))</f>
        <v/>
      </c>
      <c r="DL371" s="46" t="str">
        <f>IF(Q371="","",IF(AND(DL$4&lt;=Inputs!$CQ368,DL$4&gt;=Inputs!$CP368),Inputs!$AR368/(Inputs!$CQ368-Inputs!$CP368+1),0)+IF(DL$4=Inputs!$CL368,Inputs!$BD368,0))</f>
        <v/>
      </c>
      <c r="DM371" s="46" t="str">
        <f>IF(R371="","",IF(AND(DM$4&lt;=Inputs!$CQ368,DM$4&gt;=Inputs!$CP368),Inputs!$AR368/(Inputs!$CQ368-Inputs!$CP368+1),0)+IF(DM$4=Inputs!$CL368,Inputs!$BD368,0))</f>
        <v/>
      </c>
      <c r="DN371" s="46" t="str">
        <f>IF(S371="","",IF(AND(DN$4&lt;=Inputs!$CQ368,DN$4&gt;=Inputs!$CP368),Inputs!$AR368/(Inputs!$CQ368-Inputs!$CP368+1),0)+IF(DN$4=Inputs!$CL368,Inputs!$BD368,0))</f>
        <v/>
      </c>
      <c r="DO371" s="46" t="str">
        <f>IF(T371="","",IF(AND(DO$4&lt;=Inputs!$CQ368,DO$4&gt;=Inputs!$CP368),Inputs!$AR368/(Inputs!$CQ368-Inputs!$CP368+1),0)+IF(DO$4=Inputs!$CL368,Inputs!$BD368,0))</f>
        <v/>
      </c>
      <c r="DP371" s="46" t="str">
        <f>IF(U371="","",IF(AND(DP$4&lt;=Inputs!$CQ368,DP$4&gt;=Inputs!$CP368),Inputs!$AR368/(Inputs!$CQ368-Inputs!$CP368+1),0)+IF(DP$4=Inputs!$CL368,Inputs!$BD368,0))</f>
        <v/>
      </c>
      <c r="DQ371" s="46" t="str">
        <f>IF(V371="","",IF(AND(DQ$4&lt;=Inputs!$CQ368,DQ$4&gt;=Inputs!$CP368),Inputs!$AR368/(Inputs!$CQ368-Inputs!$CP368+1),0)+IF(DQ$4=Inputs!$CL368,Inputs!$BD368,0))</f>
        <v/>
      </c>
      <c r="DR371" s="46" t="str">
        <f>IF(W371="","",IF(AND(DR$4&lt;=Inputs!$CQ368,DR$4&gt;=Inputs!$CP368),Inputs!$AR368/(Inputs!$CQ368-Inputs!$CP368+1),0)+IF(DR$4=Inputs!$CL368,Inputs!$BD368,0))</f>
        <v/>
      </c>
      <c r="DS371" s="46" t="str">
        <f>IF(X371="","",IF(AND(DS$4&lt;=Inputs!$CQ368,DS$4&gt;=Inputs!$CP368),Inputs!$AR368/(Inputs!$CQ368-Inputs!$CP368+1),0)+IF(DS$4=Inputs!$CL368,Inputs!$BD368,0))</f>
        <v/>
      </c>
      <c r="DT371" s="46" t="str">
        <f>IF(Y371="","",IF(AND(DT$4&lt;=Inputs!$CQ368,DT$4&gt;=Inputs!$CP368),Inputs!$AR368/(Inputs!$CQ368-Inputs!$CP368+1),0)+IF(DT$4=Inputs!$CL368,Inputs!$BD368,0))</f>
        <v/>
      </c>
      <c r="DU371" s="46" t="str">
        <f>IF(Z371="","",IF(AND(DU$4&lt;=Inputs!$CQ368,DU$4&gt;=Inputs!$CP368),Inputs!$AR368/(Inputs!$CQ368-Inputs!$CP368+1),0)+IF(DU$4=Inputs!$CL368,Inputs!$BD368,0))</f>
        <v/>
      </c>
      <c r="DV371" s="46" t="str">
        <f>IF(AA371="","",IF(AND(DV$4&lt;=Inputs!$CQ368,DV$4&gt;=Inputs!$CP368),Inputs!$AR368/(Inputs!$CQ368-Inputs!$CP368+1),0)+IF(DV$4=Inputs!$CL368,Inputs!$BD368,0))</f>
        <v/>
      </c>
      <c r="DW371" s="46" t="str">
        <f>IF(AB371="","",IF(AND(DW$4&lt;=Inputs!$CQ368,DW$4&gt;=Inputs!$CP368),Inputs!$AR368/(Inputs!$CQ368-Inputs!$CP368+1),0)+IF(DW$4=Inputs!$CL368,Inputs!$BD368,0))</f>
        <v/>
      </c>
      <c r="DX371" s="46" t="str">
        <f>IF(AC371="","",IF(AND(DX$4&lt;=Inputs!$CQ368,DX$4&gt;=Inputs!$CP368),Inputs!$AR368/(Inputs!$CQ368-Inputs!$CP368+1),0)+IF(DX$4=Inputs!$CL368,Inputs!$BD368,0))</f>
        <v/>
      </c>
      <c r="DY371" s="46" t="str">
        <f>IF(AD371="","",IF(AND(DY$4&lt;=Inputs!$CQ368,DY$4&gt;=Inputs!$CP368),Inputs!$AR368/(Inputs!$CQ368-Inputs!$CP368+1),0)+IF(DY$4=Inputs!$CL368,Inputs!$BD368,0))</f>
        <v/>
      </c>
      <c r="DZ371" s="46" t="str">
        <f t="shared" si="14"/>
        <v/>
      </c>
    </row>
    <row r="372" spans="1:130">
      <c r="A372" s="7" t="str">
        <f>IF(Inputs!A369="","",Inputs!A369)</f>
        <v/>
      </c>
      <c r="B372" t="str">
        <f>IF(Inputs!B369="","",Inputs!B369)</f>
        <v/>
      </c>
      <c r="C372" s="46" t="str">
        <f>IF(Inputs!$B369="","",BO372-CV372)</f>
        <v/>
      </c>
      <c r="D372" s="46" t="str">
        <f>IF(Inputs!$B369="","",BP372-CW372)</f>
        <v/>
      </c>
      <c r="E372" s="46" t="str">
        <f>IF(Inputs!$B369="","",BQ372-CX372)</f>
        <v/>
      </c>
      <c r="F372" s="46" t="str">
        <f>IF(Inputs!$B369="","",BR372-CY372)</f>
        <v/>
      </c>
      <c r="G372" s="46" t="str">
        <f>IF(Inputs!$B369="","",BS372-CZ372)</f>
        <v/>
      </c>
      <c r="H372" s="46" t="str">
        <f>IF(Inputs!$B369="","",BT372-DA372)</f>
        <v/>
      </c>
      <c r="I372" s="46" t="str">
        <f>IF(Inputs!$B369="","",BU372-DB372)</f>
        <v/>
      </c>
      <c r="J372" s="46" t="str">
        <f>IF(Inputs!$B369="","",BV372-DC372)</f>
        <v/>
      </c>
      <c r="K372" s="46" t="str">
        <f>IF(Inputs!$B369="","",BW372-DD372)</f>
        <v/>
      </c>
      <c r="L372" s="46" t="str">
        <f>IF(Inputs!$B369="","",BX372-DE372)</f>
        <v/>
      </c>
      <c r="M372" s="46" t="str">
        <f>IF(Inputs!$B369="","",BY372-DF372)</f>
        <v/>
      </c>
      <c r="N372" s="46" t="str">
        <f>IF(Inputs!$B369="","",BZ372-DG372)</f>
        <v/>
      </c>
      <c r="O372" s="46" t="str">
        <f>IF(Inputs!$B369="","",CA372-DH372)</f>
        <v/>
      </c>
      <c r="P372" s="46" t="str">
        <f>IF(Inputs!$B369="","",CB372-DI372)</f>
        <v/>
      </c>
      <c r="Q372" s="46" t="str">
        <f>IF(Inputs!$B369="","",CC372-DJ372)</f>
        <v/>
      </c>
      <c r="R372" s="46" t="str">
        <f>IF(Inputs!$B369="","",CD372-DK372)</f>
        <v/>
      </c>
      <c r="S372" s="46" t="str">
        <f>IF(Inputs!$B369="","",CE372-DL372)</f>
        <v/>
      </c>
      <c r="T372" s="46" t="str">
        <f>IF(Inputs!$B369="","",CF372-DM372)</f>
        <v/>
      </c>
      <c r="U372" s="46" t="str">
        <f>IF(Inputs!$B369="","",CG372-DN372)</f>
        <v/>
      </c>
      <c r="V372" s="46" t="str">
        <f>IF(Inputs!$B369="","",CH372-DO372)</f>
        <v/>
      </c>
      <c r="W372" s="46" t="str">
        <f>IF(Inputs!$B369="","",CI372-DP372)</f>
        <v/>
      </c>
      <c r="X372" s="46" t="str">
        <f>IF(Inputs!$B369="","",CJ372-DQ372)</f>
        <v/>
      </c>
      <c r="Y372" s="46" t="str">
        <f>IF(Inputs!$B369="","",CK372-DR372)</f>
        <v/>
      </c>
      <c r="Z372" s="46" t="str">
        <f>IF(Inputs!$B369="","",CL372-DS372)</f>
        <v/>
      </c>
      <c r="AA372" s="46" t="str">
        <f>IF(Inputs!$B369="","",CM372-DT372)</f>
        <v/>
      </c>
      <c r="AB372" s="46" t="str">
        <f>IF(Inputs!$B369="","",CN372-DU372)</f>
        <v/>
      </c>
      <c r="AC372" s="46" t="str">
        <f>IF(Inputs!$B369="","",CO372-DV372)</f>
        <v/>
      </c>
      <c r="AD372" s="46" t="str">
        <f>IF(Inputs!$B369="","",CP372-DW372)</f>
        <v/>
      </c>
      <c r="AE372" s="46" t="str">
        <f>IF(Inputs!$B369="","",CQ372-DX372)</f>
        <v/>
      </c>
      <c r="AF372" s="46" t="str">
        <f>IF(Inputs!$B369="","",CR372-DY372)</f>
        <v/>
      </c>
      <c r="AG372" s="50" t="str">
        <f t="shared" si="15"/>
        <v/>
      </c>
      <c r="AH372" s="50"/>
      <c r="AJ372" s="27">
        <f>IF(AND(Inputs!$CO369=0,AJ$4&gt;=Inputs!$CM369),1,IF(AND(AJ$4&gt;=Inputs!$CM369,AJ$4&lt;Inputs!$CN369),1,IF(AND(AJ$4=Inputs!$CN369,AJ$4=Inputs!$CO369),1,IF(OR(AND(AJ$4=Inputs!$CN369+1,Inputs!$CN369=Inputs!$CO369),AND(AJ$4=Inputs!$CN369+2,Inputs!$CN369=Inputs!$CO369)),0,IF(AJ$4=Inputs!$CN369,0.8,IF(AJ$4=Inputs!$CN369+1,0.6,IF(AJ$4=Inputs!$CN369+2,0.4,IF(AJ$4=Inputs!$CO369,0.2,IF(AND(AJ$4&gt;=Inputs!$CL369,AJ$4&lt;Inputs!$CM369),(AJ$4-Inputs!$CL369+1)/(Inputs!$AI369+1),0)))))))))</f>
        <v>0</v>
      </c>
      <c r="AK372" s="27">
        <f>IF(AND(Inputs!$CO369=0,AK$4&gt;=Inputs!$CM369),1,IF(AND(AK$4&gt;=Inputs!$CM369,AK$4&lt;Inputs!$CN369),1,IF(AND(AK$4=Inputs!$CN369,AK$4=Inputs!$CO369),1,IF(OR(AND(AK$4=Inputs!$CN369+1,Inputs!$CN369=Inputs!$CO369),AND(AK$4=Inputs!$CN369+2,Inputs!$CN369=Inputs!$CO369)),0,IF(AK$4=Inputs!$CN369,0.8,IF(AK$4=Inputs!$CN369+1,0.6,IF(AK$4=Inputs!$CN369+2,0.4,IF(AK$4=Inputs!$CO369,0.2,IF(AND(AK$4&gt;=Inputs!$CL369,AK$4&lt;Inputs!$CM369),(AK$4-Inputs!$CL369+1)/(Inputs!$AI369+1),0)))))))))</f>
        <v>0</v>
      </c>
      <c r="AL372" s="27">
        <f>IF(AND(Inputs!$CO369=0,AL$4&gt;=Inputs!$CM369),1,IF(AND(AL$4&gt;=Inputs!$CM369,AL$4&lt;Inputs!$CN369),1,IF(AND(AL$4=Inputs!$CN369,AL$4=Inputs!$CO369),1,IF(OR(AND(AL$4=Inputs!$CN369+1,Inputs!$CN369=Inputs!$CO369),AND(AL$4=Inputs!$CN369+2,Inputs!$CN369=Inputs!$CO369)),0,IF(AL$4=Inputs!$CN369,0.8,IF(AL$4=Inputs!$CN369+1,0.6,IF(AL$4=Inputs!$CN369+2,0.4,IF(AL$4=Inputs!$CO369,0.2,IF(AND(AL$4&gt;=Inputs!$CL369,AL$4&lt;Inputs!$CM369),(AL$4-Inputs!$CL369+1)/(Inputs!$AI369+1),0)))))))))</f>
        <v>0</v>
      </c>
      <c r="AM372" s="27">
        <f>IF(AND(Inputs!$CO369=0,AM$4&gt;=Inputs!$CM369),1,IF(AND(AM$4&gt;=Inputs!$CM369,AM$4&lt;Inputs!$CN369),1,IF(AND(AM$4=Inputs!$CN369,AM$4=Inputs!$CO369),1,IF(OR(AND(AM$4=Inputs!$CN369+1,Inputs!$CN369=Inputs!$CO369),AND(AM$4=Inputs!$CN369+2,Inputs!$CN369=Inputs!$CO369)),0,IF(AM$4=Inputs!$CN369,0.8,IF(AM$4=Inputs!$CN369+1,0.6,IF(AM$4=Inputs!$CN369+2,0.4,IF(AM$4=Inputs!$CO369,0.2,IF(AND(AM$4&gt;=Inputs!$CL369,AM$4&lt;Inputs!$CM369),(AM$4-Inputs!$CL369+1)/(Inputs!$AI369+1),0)))))))))</f>
        <v>0</v>
      </c>
      <c r="AN372" s="27">
        <f>IF(AND(Inputs!$CO369=0,AN$4&gt;=Inputs!$CM369),1,IF(AND(AN$4&gt;=Inputs!$CM369,AN$4&lt;Inputs!$CN369),1,IF(AND(AN$4=Inputs!$CN369,AN$4=Inputs!$CO369),1,IF(OR(AND(AN$4=Inputs!$CN369+1,Inputs!$CN369=Inputs!$CO369),AND(AN$4=Inputs!$CN369+2,Inputs!$CN369=Inputs!$CO369)),0,IF(AN$4=Inputs!$CN369,0.8,IF(AN$4=Inputs!$CN369+1,0.6,IF(AN$4=Inputs!$CN369+2,0.4,IF(AN$4=Inputs!$CO369,0.2,IF(AND(AN$4&gt;=Inputs!$CL369,AN$4&lt;Inputs!$CM369),(AN$4-Inputs!$CL369+1)/(Inputs!$AI369+1),0)))))))))</f>
        <v>0</v>
      </c>
      <c r="AO372" s="27">
        <f>IF(AND(Inputs!$CO369=0,AO$4&gt;=Inputs!$CM369),1,IF(AND(AO$4&gt;=Inputs!$CM369,AO$4&lt;Inputs!$CN369),1,IF(AND(AO$4=Inputs!$CN369,AO$4=Inputs!$CO369),1,IF(OR(AND(AO$4=Inputs!$CN369+1,Inputs!$CN369=Inputs!$CO369),AND(AO$4=Inputs!$CN369+2,Inputs!$CN369=Inputs!$CO369)),0,IF(AO$4=Inputs!$CN369,0.8,IF(AO$4=Inputs!$CN369+1,0.6,IF(AO$4=Inputs!$CN369+2,0.4,IF(AO$4=Inputs!$CO369,0.2,IF(AND(AO$4&gt;=Inputs!$CL369,AO$4&lt;Inputs!$CM369),(AO$4-Inputs!$CL369+1)/(Inputs!$AI369+1),0)))))))))</f>
        <v>0</v>
      </c>
      <c r="AP372" s="27">
        <f>IF(AND(Inputs!$CO369=0,AP$4&gt;=Inputs!$CM369),1,IF(AND(AP$4&gt;=Inputs!$CM369,AP$4&lt;Inputs!$CN369),1,IF(AND(AP$4=Inputs!$CN369,AP$4=Inputs!$CO369),1,IF(OR(AND(AP$4=Inputs!$CN369+1,Inputs!$CN369=Inputs!$CO369),AND(AP$4=Inputs!$CN369+2,Inputs!$CN369=Inputs!$CO369)),0,IF(AP$4=Inputs!$CN369,0.8,IF(AP$4=Inputs!$CN369+1,0.6,IF(AP$4=Inputs!$CN369+2,0.4,IF(AP$4=Inputs!$CO369,0.2,IF(AND(AP$4&gt;=Inputs!$CL369,AP$4&lt;Inputs!$CM369),(AP$4-Inputs!$CL369+1)/(Inputs!$AI369+1),0)))))))))</f>
        <v>0</v>
      </c>
      <c r="AQ372" s="27">
        <f>IF(AND(Inputs!$CO369=0,AQ$4&gt;=Inputs!$CM369),1,IF(AND(AQ$4&gt;=Inputs!$CM369,AQ$4&lt;Inputs!$CN369),1,IF(AND(AQ$4=Inputs!$CN369,AQ$4=Inputs!$CO369),1,IF(OR(AND(AQ$4=Inputs!$CN369+1,Inputs!$CN369=Inputs!$CO369),AND(AQ$4=Inputs!$CN369+2,Inputs!$CN369=Inputs!$CO369)),0,IF(AQ$4=Inputs!$CN369,0.8,IF(AQ$4=Inputs!$CN369+1,0.6,IF(AQ$4=Inputs!$CN369+2,0.4,IF(AQ$4=Inputs!$CO369,0.2,IF(AND(AQ$4&gt;=Inputs!$CL369,AQ$4&lt;Inputs!$CM369),(AQ$4-Inputs!$CL369+1)/(Inputs!$AI369+1),0)))))))))</f>
        <v>0</v>
      </c>
      <c r="AR372" s="27">
        <f>IF(AND(Inputs!$CO369=0,AR$4&gt;=Inputs!$CM369),1,IF(AND(AR$4&gt;=Inputs!$CM369,AR$4&lt;Inputs!$CN369),1,IF(AND(AR$4=Inputs!$CN369,AR$4=Inputs!$CO369),1,IF(OR(AND(AR$4=Inputs!$CN369+1,Inputs!$CN369=Inputs!$CO369),AND(AR$4=Inputs!$CN369+2,Inputs!$CN369=Inputs!$CO369)),0,IF(AR$4=Inputs!$CN369,0.8,IF(AR$4=Inputs!$CN369+1,0.6,IF(AR$4=Inputs!$CN369+2,0.4,IF(AR$4=Inputs!$CO369,0.2,IF(AND(AR$4&gt;=Inputs!$CL369,AR$4&lt;Inputs!$CM369),(AR$4-Inputs!$CL369+1)/(Inputs!$AI369+1),0)))))))))</f>
        <v>0</v>
      </c>
      <c r="AS372" s="27">
        <f>IF(AND(Inputs!$CO369=0,AS$4&gt;=Inputs!$CM369),1,IF(AND(AS$4&gt;=Inputs!$CM369,AS$4&lt;Inputs!$CN369),1,IF(AND(AS$4=Inputs!$CN369,AS$4=Inputs!$CO369),1,IF(OR(AND(AS$4=Inputs!$CN369+1,Inputs!$CN369=Inputs!$CO369),AND(AS$4=Inputs!$CN369+2,Inputs!$CN369=Inputs!$CO369)),0,IF(AS$4=Inputs!$CN369,0.8,IF(AS$4=Inputs!$CN369+1,0.6,IF(AS$4=Inputs!$CN369+2,0.4,IF(AS$4=Inputs!$CO369,0.2,IF(AND(AS$4&gt;=Inputs!$CL369,AS$4&lt;Inputs!$CM369),(AS$4-Inputs!$CL369+1)/(Inputs!$AI369+1),0)))))))))</f>
        <v>0</v>
      </c>
      <c r="AT372" s="27">
        <f>IF(AND(Inputs!$CO369=0,AT$4&gt;=Inputs!$CM369),1,IF(AND(AT$4&gt;=Inputs!$CM369,AT$4&lt;Inputs!$CN369),1,IF(AND(AT$4=Inputs!$CN369,AT$4=Inputs!$CO369),1,IF(OR(AND(AT$4=Inputs!$CN369+1,Inputs!$CN369=Inputs!$CO369),AND(AT$4=Inputs!$CN369+2,Inputs!$CN369=Inputs!$CO369)),0,IF(AT$4=Inputs!$CN369,0.8,IF(AT$4=Inputs!$CN369+1,0.6,IF(AT$4=Inputs!$CN369+2,0.4,IF(AT$4=Inputs!$CO369,0.2,IF(AND(AT$4&gt;=Inputs!$CL369,AT$4&lt;Inputs!$CM369),(AT$4-Inputs!$CL369+1)/(Inputs!$AI369+1),0)))))))))</f>
        <v>0</v>
      </c>
      <c r="AU372" s="27">
        <f>IF(AND(Inputs!$CO369=0,AU$4&gt;=Inputs!$CM369),1,IF(AND(AU$4&gt;=Inputs!$CM369,AU$4&lt;Inputs!$CN369),1,IF(AND(AU$4=Inputs!$CN369,AU$4=Inputs!$CO369),1,IF(OR(AND(AU$4=Inputs!$CN369+1,Inputs!$CN369=Inputs!$CO369),AND(AU$4=Inputs!$CN369+2,Inputs!$CN369=Inputs!$CO369)),0,IF(AU$4=Inputs!$CN369,0.8,IF(AU$4=Inputs!$CN369+1,0.6,IF(AU$4=Inputs!$CN369+2,0.4,IF(AU$4=Inputs!$CO369,0.2,IF(AND(AU$4&gt;=Inputs!$CL369,AU$4&lt;Inputs!$CM369),(AU$4-Inputs!$CL369+1)/(Inputs!$AI369+1),0)))))))))</f>
        <v>0</v>
      </c>
      <c r="AV372" s="27">
        <f>IF(AND(Inputs!$CO369=0,AV$4&gt;=Inputs!$CM369),1,IF(AND(AV$4&gt;=Inputs!$CM369,AV$4&lt;Inputs!$CN369),1,IF(AND(AV$4=Inputs!$CN369,AV$4=Inputs!$CO369),1,IF(OR(AND(AV$4=Inputs!$CN369+1,Inputs!$CN369=Inputs!$CO369),AND(AV$4=Inputs!$CN369+2,Inputs!$CN369=Inputs!$CO369)),0,IF(AV$4=Inputs!$CN369,0.8,IF(AV$4=Inputs!$CN369+1,0.6,IF(AV$4=Inputs!$CN369+2,0.4,IF(AV$4=Inputs!$CO369,0.2,IF(AND(AV$4&gt;=Inputs!$CL369,AV$4&lt;Inputs!$CM369),(AV$4-Inputs!$CL369+1)/(Inputs!$AI369+1),0)))))))))</f>
        <v>0</v>
      </c>
      <c r="AW372" s="27">
        <f>IF(AND(Inputs!$CO369=0,AW$4&gt;=Inputs!$CM369),1,IF(AND(AW$4&gt;=Inputs!$CM369,AW$4&lt;Inputs!$CN369),1,IF(AND(AW$4=Inputs!$CN369,AW$4=Inputs!$CO369),1,IF(OR(AND(AW$4=Inputs!$CN369+1,Inputs!$CN369=Inputs!$CO369),AND(AW$4=Inputs!$CN369+2,Inputs!$CN369=Inputs!$CO369)),0,IF(AW$4=Inputs!$CN369,0.8,IF(AW$4=Inputs!$CN369+1,0.6,IF(AW$4=Inputs!$CN369+2,0.4,IF(AW$4=Inputs!$CO369,0.2,IF(AND(AW$4&gt;=Inputs!$CL369,AW$4&lt;Inputs!$CM369),(AW$4-Inputs!$CL369+1)/(Inputs!$AI369+1),0)))))))))</f>
        <v>0</v>
      </c>
      <c r="AX372" s="27">
        <f>IF(AND(Inputs!$CO369=0,AX$4&gt;=Inputs!$CM369),1,IF(AND(AX$4&gt;=Inputs!$CM369,AX$4&lt;Inputs!$CN369),1,IF(AND(AX$4=Inputs!$CN369,AX$4=Inputs!$CO369),1,IF(OR(AND(AX$4=Inputs!$CN369+1,Inputs!$CN369=Inputs!$CO369),AND(AX$4=Inputs!$CN369+2,Inputs!$CN369=Inputs!$CO369)),0,IF(AX$4=Inputs!$CN369,0.8,IF(AX$4=Inputs!$CN369+1,0.6,IF(AX$4=Inputs!$CN369+2,0.4,IF(AX$4=Inputs!$CO369,0.2,IF(AND(AX$4&gt;=Inputs!$CL369,AX$4&lt;Inputs!$CM369),(AX$4-Inputs!$CL369+1)/(Inputs!$AI369+1),0)))))))))</f>
        <v>0</v>
      </c>
      <c r="AY372" s="27">
        <f>IF(AND(Inputs!$CO369=0,AY$4&gt;=Inputs!$CM369),1,IF(AND(AY$4&gt;=Inputs!$CM369,AY$4&lt;Inputs!$CN369),1,IF(AND(AY$4=Inputs!$CN369,AY$4=Inputs!$CO369),1,IF(OR(AND(AY$4=Inputs!$CN369+1,Inputs!$CN369=Inputs!$CO369),AND(AY$4=Inputs!$CN369+2,Inputs!$CN369=Inputs!$CO369)),0,IF(AY$4=Inputs!$CN369,0.8,IF(AY$4=Inputs!$CN369+1,0.6,IF(AY$4=Inputs!$CN369+2,0.4,IF(AY$4=Inputs!$CO369,0.2,IF(AND(AY$4&gt;=Inputs!$CL369,AY$4&lt;Inputs!$CM369),(AY$4-Inputs!$CL369+1)/(Inputs!$AI369+1),0)))))))))</f>
        <v>0</v>
      </c>
      <c r="AZ372" s="27">
        <f>IF(AND(Inputs!$CO369=0,AZ$4&gt;=Inputs!$CM369),1,IF(AND(AZ$4&gt;=Inputs!$CM369,AZ$4&lt;Inputs!$CN369),1,IF(AND(AZ$4=Inputs!$CN369,AZ$4=Inputs!$CO369),1,IF(OR(AND(AZ$4=Inputs!$CN369+1,Inputs!$CN369=Inputs!$CO369),AND(AZ$4=Inputs!$CN369+2,Inputs!$CN369=Inputs!$CO369)),0,IF(AZ$4=Inputs!$CN369,0.8,IF(AZ$4=Inputs!$CN369+1,0.6,IF(AZ$4=Inputs!$CN369+2,0.4,IF(AZ$4=Inputs!$CO369,0.2,IF(AND(AZ$4&gt;=Inputs!$CL369,AZ$4&lt;Inputs!$CM369),(AZ$4-Inputs!$CL369+1)/(Inputs!$AI369+1),0)))))))))</f>
        <v>0</v>
      </c>
      <c r="BA372" s="27">
        <f>IF(AND(Inputs!$CO369=0,BA$4&gt;=Inputs!$CM369),1,IF(AND(BA$4&gt;=Inputs!$CM369,BA$4&lt;Inputs!$CN369),1,IF(AND(BA$4=Inputs!$CN369,BA$4=Inputs!$CO369),1,IF(OR(AND(BA$4=Inputs!$CN369+1,Inputs!$CN369=Inputs!$CO369),AND(BA$4=Inputs!$CN369+2,Inputs!$CN369=Inputs!$CO369)),0,IF(BA$4=Inputs!$CN369,0.8,IF(BA$4=Inputs!$CN369+1,0.6,IF(BA$4=Inputs!$CN369+2,0.4,IF(BA$4=Inputs!$CO369,0.2,IF(AND(BA$4&gt;=Inputs!$CL369,BA$4&lt;Inputs!$CM369),(BA$4-Inputs!$CL369+1)/(Inputs!$AI369+1),0)))))))))</f>
        <v>0</v>
      </c>
      <c r="BB372" s="27">
        <f>IF(AND(Inputs!$CO369=0,BB$4&gt;=Inputs!$CM369),1,IF(AND(BB$4&gt;=Inputs!$CM369,BB$4&lt;Inputs!$CN369),1,IF(AND(BB$4=Inputs!$CN369,BB$4=Inputs!$CO369),1,IF(OR(AND(BB$4=Inputs!$CN369+1,Inputs!$CN369=Inputs!$CO369),AND(BB$4=Inputs!$CN369+2,Inputs!$CN369=Inputs!$CO369)),0,IF(BB$4=Inputs!$CN369,0.8,IF(BB$4=Inputs!$CN369+1,0.6,IF(BB$4=Inputs!$CN369+2,0.4,IF(BB$4=Inputs!$CO369,0.2,IF(AND(BB$4&gt;=Inputs!$CL369,BB$4&lt;Inputs!$CM369),(BB$4-Inputs!$CL369+1)/(Inputs!$AI369+1),0)))))))))</f>
        <v>0</v>
      </c>
      <c r="BC372" s="27">
        <f>IF(AND(Inputs!$CO369=0,BC$4&gt;=Inputs!$CM369),1,IF(AND(BC$4&gt;=Inputs!$CM369,BC$4&lt;Inputs!$CN369),1,IF(AND(BC$4=Inputs!$CN369,BC$4=Inputs!$CO369),1,IF(OR(AND(BC$4=Inputs!$CN369+1,Inputs!$CN369=Inputs!$CO369),AND(BC$4=Inputs!$CN369+2,Inputs!$CN369=Inputs!$CO369)),0,IF(BC$4=Inputs!$CN369,0.8,IF(BC$4=Inputs!$CN369+1,0.6,IF(BC$4=Inputs!$CN369+2,0.4,IF(BC$4=Inputs!$CO369,0.2,IF(AND(BC$4&gt;=Inputs!$CL369,BC$4&lt;Inputs!$CM369),(BC$4-Inputs!$CL369+1)/(Inputs!$AI369+1),0)))))))))</f>
        <v>0</v>
      </c>
      <c r="BD372" s="27">
        <f>IF(AND(Inputs!$CO369=0,BD$4&gt;=Inputs!$CM369),1,IF(AND(BD$4&gt;=Inputs!$CM369,BD$4&lt;Inputs!$CN369),1,IF(AND(BD$4=Inputs!$CN369,BD$4=Inputs!$CO369),1,IF(OR(AND(BD$4=Inputs!$CN369+1,Inputs!$CN369=Inputs!$CO369),AND(BD$4=Inputs!$CN369+2,Inputs!$CN369=Inputs!$CO369)),0,IF(BD$4=Inputs!$CN369,0.8,IF(BD$4=Inputs!$CN369+1,0.6,IF(BD$4=Inputs!$CN369+2,0.4,IF(BD$4=Inputs!$CO369,0.2,IF(AND(BD$4&gt;=Inputs!$CL369,BD$4&lt;Inputs!$CM369),(BD$4-Inputs!$CL369+1)/(Inputs!$AI369+1),0)))))))))</f>
        <v>0</v>
      </c>
      <c r="BE372" s="27">
        <f>IF(AND(Inputs!$CO369=0,BE$4&gt;=Inputs!$CM369),1,IF(AND(BE$4&gt;=Inputs!$CM369,BE$4&lt;Inputs!$CN369),1,IF(AND(BE$4=Inputs!$CN369,BE$4=Inputs!$CO369),1,IF(OR(AND(BE$4=Inputs!$CN369+1,Inputs!$CN369=Inputs!$CO369),AND(BE$4=Inputs!$CN369+2,Inputs!$CN369=Inputs!$CO369)),0,IF(BE$4=Inputs!$CN369,0.8,IF(BE$4=Inputs!$CN369+1,0.6,IF(BE$4=Inputs!$CN369+2,0.4,IF(BE$4=Inputs!$CO369,0.2,IF(AND(BE$4&gt;=Inputs!$CL369,BE$4&lt;Inputs!$CM369),(BE$4-Inputs!$CL369+1)/(Inputs!$AI369+1),0)))))))))</f>
        <v>0</v>
      </c>
      <c r="BF372" s="27">
        <f>IF(AND(Inputs!$CO369=0,BF$4&gt;=Inputs!$CM369),1,IF(AND(BF$4&gt;=Inputs!$CM369,BF$4&lt;Inputs!$CN369),1,IF(AND(BF$4=Inputs!$CN369,BF$4=Inputs!$CO369),1,IF(OR(AND(BF$4=Inputs!$CN369+1,Inputs!$CN369=Inputs!$CO369),AND(BF$4=Inputs!$CN369+2,Inputs!$CN369=Inputs!$CO369)),0,IF(BF$4=Inputs!$CN369,0.8,IF(BF$4=Inputs!$CN369+1,0.6,IF(BF$4=Inputs!$CN369+2,0.4,IF(BF$4=Inputs!$CO369,0.2,IF(AND(BF$4&gt;=Inputs!$CL369,BF$4&lt;Inputs!$CM369),(BF$4-Inputs!$CL369+1)/(Inputs!$AI369+1),0)))))))))</f>
        <v>0</v>
      </c>
      <c r="BG372" s="27">
        <f>IF(AND(Inputs!$CO369=0,BG$4&gt;=Inputs!$CM369),1,IF(AND(BG$4&gt;=Inputs!$CM369,BG$4&lt;Inputs!$CN369),1,IF(AND(BG$4=Inputs!$CN369,BG$4=Inputs!$CO369),1,IF(OR(AND(BG$4=Inputs!$CN369+1,Inputs!$CN369=Inputs!$CO369),AND(BG$4=Inputs!$CN369+2,Inputs!$CN369=Inputs!$CO369)),0,IF(BG$4=Inputs!$CN369,0.8,IF(BG$4=Inputs!$CN369+1,0.6,IF(BG$4=Inputs!$CN369+2,0.4,IF(BG$4=Inputs!$CO369,0.2,IF(AND(BG$4&gt;=Inputs!$CL369,BG$4&lt;Inputs!$CM369),(BG$4-Inputs!$CL369+1)/(Inputs!$AI369+1),0)))))))))</f>
        <v>0</v>
      </c>
      <c r="BH372" s="27">
        <f>IF(AND(Inputs!$CO369=0,BH$4&gt;=Inputs!$CM369),1,IF(AND(BH$4&gt;=Inputs!$CM369,BH$4&lt;Inputs!$CN369),1,IF(AND(BH$4=Inputs!$CN369,BH$4=Inputs!$CO369),1,IF(OR(AND(BH$4=Inputs!$CN369+1,Inputs!$CN369=Inputs!$CO369),AND(BH$4=Inputs!$CN369+2,Inputs!$CN369=Inputs!$CO369)),0,IF(BH$4=Inputs!$CN369,0.8,IF(BH$4=Inputs!$CN369+1,0.6,IF(BH$4=Inputs!$CN369+2,0.4,IF(BH$4=Inputs!$CO369,0.2,IF(AND(BH$4&gt;=Inputs!$CL369,BH$4&lt;Inputs!$CM369),(BH$4-Inputs!$CL369+1)/(Inputs!$AI369+1),0)))))))))</f>
        <v>0</v>
      </c>
      <c r="BI372" s="27">
        <f>IF(AND(Inputs!$CO369=0,BI$4&gt;=Inputs!$CM369),1,IF(AND(BI$4&gt;=Inputs!$CM369,BI$4&lt;Inputs!$CN369),1,IF(AND(BI$4=Inputs!$CN369,BI$4=Inputs!$CO369),1,IF(OR(AND(BI$4=Inputs!$CN369+1,Inputs!$CN369=Inputs!$CO369),AND(BI$4=Inputs!$CN369+2,Inputs!$CN369=Inputs!$CO369)),0,IF(BI$4=Inputs!$CN369,0.8,IF(BI$4=Inputs!$CN369+1,0.6,IF(BI$4=Inputs!$CN369+2,0.4,IF(BI$4=Inputs!$CO369,0.2,IF(AND(BI$4&gt;=Inputs!$CL369,BI$4&lt;Inputs!$CM369),(BI$4-Inputs!$CL369+1)/(Inputs!$AI369+1),0)))))))))</f>
        <v>0</v>
      </c>
      <c r="BJ372" s="27">
        <f>IF(AND(Inputs!$CO369=0,BJ$4&gt;=Inputs!$CM369),1,IF(AND(BJ$4&gt;=Inputs!$CM369,BJ$4&lt;Inputs!$CN369),1,IF(AND(BJ$4=Inputs!$CN369,BJ$4=Inputs!$CO369),1,IF(OR(AND(BJ$4=Inputs!$CN369+1,Inputs!$CN369=Inputs!$CO369),AND(BJ$4=Inputs!$CN369+2,Inputs!$CN369=Inputs!$CO369)),0,IF(BJ$4=Inputs!$CN369,0.8,IF(BJ$4=Inputs!$CN369+1,0.6,IF(BJ$4=Inputs!$CN369+2,0.4,IF(BJ$4=Inputs!$CO369,0.2,IF(AND(BJ$4&gt;=Inputs!$CL369,BJ$4&lt;Inputs!$CM369),(BJ$4-Inputs!$CL369+1)/(Inputs!$AI369+1),0)))))))))</f>
        <v>0</v>
      </c>
      <c r="BK372" s="27">
        <f>IF(AND(Inputs!$CO369=0,BK$4&gt;=Inputs!$CM369),1,IF(AND(BK$4&gt;=Inputs!$CM369,BK$4&lt;Inputs!$CN369),1,IF(AND(BK$4=Inputs!$CN369,BK$4=Inputs!$CO369),1,IF(OR(AND(BK$4=Inputs!$CN369+1,Inputs!$CN369=Inputs!$CO369),AND(BK$4=Inputs!$CN369+2,Inputs!$CN369=Inputs!$CO369)),0,IF(BK$4=Inputs!$CN369,0.8,IF(BK$4=Inputs!$CN369+1,0.6,IF(BK$4=Inputs!$CN369+2,0.4,IF(BK$4=Inputs!$CO369,0.2,IF(AND(BK$4&gt;=Inputs!$CL369,BK$4&lt;Inputs!$CM369),(BK$4-Inputs!$CL369+1)/(Inputs!$AI369+1),0)))))))))</f>
        <v>0</v>
      </c>
      <c r="BL372" s="27">
        <f>IF(AND(Inputs!$CO369=0,BL$4&gt;=Inputs!$CM369),1,IF(AND(BL$4&gt;=Inputs!$CM369,BL$4&lt;Inputs!$CN369),1,IF(AND(BL$4=Inputs!$CN369,BL$4=Inputs!$CO369),1,IF(OR(AND(BL$4=Inputs!$CN369+1,Inputs!$CN369=Inputs!$CO369),AND(BL$4=Inputs!$CN369+2,Inputs!$CN369=Inputs!$CO369)),0,IF(BL$4=Inputs!$CN369,0.8,IF(BL$4=Inputs!$CN369+1,0.6,IF(BL$4=Inputs!$CN369+2,0.4,IF(BL$4=Inputs!$CO369,0.2,IF(AND(BL$4&gt;=Inputs!$CL369,BL$4&lt;Inputs!$CM369),(BL$4-Inputs!$CL369+1)/(Inputs!$AI369+1),0)))))))))</f>
        <v>0</v>
      </c>
      <c r="BM372" s="27">
        <f>IF(AND(Inputs!$CO369=0,BM$4&gt;=Inputs!$CM369),1,IF(AND(BM$4&gt;=Inputs!$CM369,BM$4&lt;Inputs!$CN369),1,IF(AND(BM$4=Inputs!$CN369,BM$4=Inputs!$CO369),1,IF(OR(AND(BM$4=Inputs!$CN369+1,Inputs!$CN369=Inputs!$CO369),AND(BM$4=Inputs!$CN369+2,Inputs!$CN369=Inputs!$CO369)),0,IF(BM$4=Inputs!$CN369,0.8,IF(BM$4=Inputs!$CN369+1,0.6,IF(BM$4=Inputs!$CN369+2,0.4,IF(BM$4=Inputs!$CO369,0.2,IF(AND(BM$4&gt;=Inputs!$CL369,BM$4&lt;Inputs!$CM369),(BM$4-Inputs!$CL369+1)/(Inputs!$AI369+1),0)))))))))</f>
        <v>0</v>
      </c>
      <c r="BO372" s="46" t="str">
        <f>IF(Inputs!$B369="","",(ROUND(Inputs!$BC369*AJ372,0)))</f>
        <v/>
      </c>
      <c r="BP372" s="46" t="str">
        <f>IF(Inputs!$B369="","",(ROUND(Inputs!$BC369*AK372,0)))</f>
        <v/>
      </c>
      <c r="BQ372" s="46" t="str">
        <f>IF(Inputs!$B369="","",(ROUND(Inputs!$BC369*AL372,0)))</f>
        <v/>
      </c>
      <c r="BR372" s="46" t="str">
        <f>IF(Inputs!$B369="","",(ROUND(Inputs!$BC369*AM372,0)))</f>
        <v/>
      </c>
      <c r="BS372" s="46" t="str">
        <f>IF(Inputs!$B369="","",(ROUND(Inputs!$BC369*AN372,0)))</f>
        <v/>
      </c>
      <c r="BT372" s="46" t="str">
        <f>IF(Inputs!$B369="","",(ROUND(Inputs!$BC369*AO372,0)))</f>
        <v/>
      </c>
      <c r="BU372" s="46" t="str">
        <f>IF(Inputs!$B369="","",(ROUND(Inputs!$BC369*AP372,0)))</f>
        <v/>
      </c>
      <c r="BV372" s="46" t="str">
        <f>IF(Inputs!$B369="","",(ROUND(Inputs!$BC369*AQ372,0)))</f>
        <v/>
      </c>
      <c r="BW372" s="46" t="str">
        <f>IF(Inputs!$B369="","",(ROUND(Inputs!$BC369*AR372,0)))</f>
        <v/>
      </c>
      <c r="BX372" s="46" t="str">
        <f>IF(Inputs!$B369="","",(ROUND(Inputs!$BC369*AS372,0)))</f>
        <v/>
      </c>
      <c r="BY372" s="46" t="str">
        <f>IF(Inputs!$B369="","",(ROUND(Inputs!$BC369*AT372,0)))</f>
        <v/>
      </c>
      <c r="BZ372" s="46" t="str">
        <f>IF(Inputs!$B369="","",(ROUND(Inputs!$BC369*AU372,0)))</f>
        <v/>
      </c>
      <c r="CA372" s="46" t="str">
        <f>IF(Inputs!$B369="","",(ROUND(Inputs!$BC369*AV372,0)))</f>
        <v/>
      </c>
      <c r="CB372" s="46" t="str">
        <f>IF(Inputs!$B369="","",(ROUND(Inputs!$BC369*AW372,0)))</f>
        <v/>
      </c>
      <c r="CC372" s="46" t="str">
        <f>IF(Inputs!$B369="","",(ROUND(Inputs!$BC369*AX372,0)))</f>
        <v/>
      </c>
      <c r="CD372" s="46" t="str">
        <f>IF(Inputs!$B369="","",(ROUND(Inputs!$BC369*AY372,0)))</f>
        <v/>
      </c>
      <c r="CE372" s="46" t="str">
        <f>IF(Inputs!$B369="","",(ROUND(Inputs!$BC369*AZ372,0)))</f>
        <v/>
      </c>
      <c r="CF372" s="46" t="str">
        <f>IF(Inputs!$B369="","",(ROUND(Inputs!$BC369*BA372,0)))</f>
        <v/>
      </c>
      <c r="CG372" s="46" t="str">
        <f>IF(Inputs!$B369="","",(ROUND(Inputs!$BC369*BB372,0)))</f>
        <v/>
      </c>
      <c r="CH372" s="46" t="str">
        <f>IF(Inputs!$B369="","",(ROUND(Inputs!$BC369*BC372,0)))</f>
        <v/>
      </c>
      <c r="CI372" s="46" t="str">
        <f>IF(Inputs!$B369="","",(ROUND(Inputs!$BC369*BD372,0)))</f>
        <v/>
      </c>
      <c r="CJ372" s="46" t="str">
        <f>IF(Inputs!$B369="","",(ROUND(Inputs!$BC369*BE372,0)))</f>
        <v/>
      </c>
      <c r="CK372" s="46" t="str">
        <f>IF(Inputs!$B369="","",(ROUND(Inputs!$BC369*BF372,0)))</f>
        <v/>
      </c>
      <c r="CL372" s="46" t="str">
        <f>IF(Inputs!$B369="","",(ROUND(Inputs!$BC369*BG372,0)))</f>
        <v/>
      </c>
      <c r="CM372" s="46" t="str">
        <f>IF(Inputs!$B369="","",(ROUND(Inputs!$BC369*BH372,0)))</f>
        <v/>
      </c>
      <c r="CN372" s="46" t="str">
        <f>IF(Inputs!$B369="","",(ROUND(Inputs!$BC369*BI372,0)))</f>
        <v/>
      </c>
      <c r="CO372" s="46" t="str">
        <f>IF(Inputs!$B369="","",(ROUND(Inputs!$BC369*BJ372,0)))</f>
        <v/>
      </c>
      <c r="CP372" s="46" t="str">
        <f>IF(Inputs!$B369="","",(ROUND(Inputs!$BC369*BK372,0)))</f>
        <v/>
      </c>
      <c r="CQ372" s="46" t="str">
        <f>IF(Inputs!$B369="","",(ROUND(Inputs!$BC369*BL372,0)))</f>
        <v/>
      </c>
      <c r="CR372" s="46" t="str">
        <f>IF(Inputs!$B369="","",(ROUND(Inputs!$BC369*BM372,0)))</f>
        <v/>
      </c>
      <c r="CV372" s="46" t="str">
        <f>IF(A372="","",IF(AND(CV$4&lt;=Inputs!$CQ369,CV$4&gt;=Inputs!$CP369),Inputs!$AR369/(Inputs!$CQ369-Inputs!$CP369+1),0)+IF(CV$4=Inputs!$CL369,Inputs!$BD369,0))</f>
        <v/>
      </c>
      <c r="CW372" s="46" t="str">
        <f>IF(B372="","",IF(AND(CW$4&lt;=Inputs!$CQ369,CW$4&gt;=Inputs!$CP369),Inputs!$AR369/(Inputs!$CQ369-Inputs!$CP369+1),0)+IF(CW$4=Inputs!$CL369,Inputs!$BD369,0))</f>
        <v/>
      </c>
      <c r="CX372" s="46" t="str">
        <f>IF(C372="","",IF(AND(CX$4&lt;=Inputs!$CQ369,CX$4&gt;=Inputs!$CP369),Inputs!$AR369/(Inputs!$CQ369-Inputs!$CP369+1),0)+IF(CX$4=Inputs!$CL369,Inputs!$BD369,0))</f>
        <v/>
      </c>
      <c r="CY372" s="46" t="str">
        <f>IF(D372="","",IF(AND(CY$4&lt;=Inputs!$CQ369,CY$4&gt;=Inputs!$CP369),Inputs!$AR369/(Inputs!$CQ369-Inputs!$CP369+1),0)+IF(CY$4=Inputs!$CL369,Inputs!$BD369,0))</f>
        <v/>
      </c>
      <c r="CZ372" s="46" t="str">
        <f>IF(E372="","",IF(AND(CZ$4&lt;=Inputs!$CQ369,CZ$4&gt;=Inputs!$CP369),Inputs!$AR369/(Inputs!$CQ369-Inputs!$CP369+1),0)+IF(CZ$4=Inputs!$CL369,Inputs!$BD369,0))</f>
        <v/>
      </c>
      <c r="DA372" s="46" t="str">
        <f>IF(F372="","",IF(AND(DA$4&lt;=Inputs!$CQ369,DA$4&gt;=Inputs!$CP369),Inputs!$AR369/(Inputs!$CQ369-Inputs!$CP369+1),0)+IF(DA$4=Inputs!$CL369,Inputs!$BD369,0))</f>
        <v/>
      </c>
      <c r="DB372" s="46" t="str">
        <f>IF(G372="","",IF(AND(DB$4&lt;=Inputs!$CQ369,DB$4&gt;=Inputs!$CP369),Inputs!$AR369/(Inputs!$CQ369-Inputs!$CP369+1),0)+IF(DB$4=Inputs!$CL369,Inputs!$BD369,0))</f>
        <v/>
      </c>
      <c r="DC372" s="46" t="str">
        <f>IF(H372="","",IF(AND(DC$4&lt;=Inputs!$CQ369,DC$4&gt;=Inputs!$CP369),Inputs!$AR369/(Inputs!$CQ369-Inputs!$CP369+1),0)+IF(DC$4=Inputs!$CL369,Inputs!$BD369,0))</f>
        <v/>
      </c>
      <c r="DD372" s="46" t="str">
        <f>IF(I372="","",IF(AND(DD$4&lt;=Inputs!$CQ369,DD$4&gt;=Inputs!$CP369),Inputs!$AR369/(Inputs!$CQ369-Inputs!$CP369+1),0)+IF(DD$4=Inputs!$CL369,Inputs!$BD369,0))</f>
        <v/>
      </c>
      <c r="DE372" s="46" t="str">
        <f>IF(J372="","",IF(AND(DE$4&lt;=Inputs!$CQ369,DE$4&gt;=Inputs!$CP369),Inputs!$AR369/(Inputs!$CQ369-Inputs!$CP369+1),0)+IF(DE$4=Inputs!$CL369,Inputs!$BD369,0))</f>
        <v/>
      </c>
      <c r="DF372" s="46" t="str">
        <f>IF(K372="","",IF(AND(DF$4&lt;=Inputs!$CQ369,DF$4&gt;=Inputs!$CP369),Inputs!$AR369/(Inputs!$CQ369-Inputs!$CP369+1),0)+IF(DF$4=Inputs!$CL369,Inputs!$BD369,0))</f>
        <v/>
      </c>
      <c r="DG372" s="46" t="str">
        <f>IF(L372="","",IF(AND(DG$4&lt;=Inputs!$CQ369,DG$4&gt;=Inputs!$CP369),Inputs!$AR369/(Inputs!$CQ369-Inputs!$CP369+1),0)+IF(DG$4=Inputs!$CL369,Inputs!$BD369,0))</f>
        <v/>
      </c>
      <c r="DH372" s="46" t="str">
        <f>IF(M372="","",IF(AND(DH$4&lt;=Inputs!$CQ369,DH$4&gt;=Inputs!$CP369),Inputs!$AR369/(Inputs!$CQ369-Inputs!$CP369+1),0)+IF(DH$4=Inputs!$CL369,Inputs!$BD369,0))</f>
        <v/>
      </c>
      <c r="DI372" s="46" t="str">
        <f>IF(N372="","",IF(AND(DI$4&lt;=Inputs!$CQ369,DI$4&gt;=Inputs!$CP369),Inputs!$AR369/(Inputs!$CQ369-Inputs!$CP369+1),0)+IF(DI$4=Inputs!$CL369,Inputs!$BD369,0))</f>
        <v/>
      </c>
      <c r="DJ372" s="46" t="str">
        <f>IF(O372="","",IF(AND(DJ$4&lt;=Inputs!$CQ369,DJ$4&gt;=Inputs!$CP369),Inputs!$AR369/(Inputs!$CQ369-Inputs!$CP369+1),0)+IF(DJ$4=Inputs!$CL369,Inputs!$BD369,0))</f>
        <v/>
      </c>
      <c r="DK372" s="46" t="str">
        <f>IF(P372="","",IF(AND(DK$4&lt;=Inputs!$CQ369,DK$4&gt;=Inputs!$CP369),Inputs!$AR369/(Inputs!$CQ369-Inputs!$CP369+1),0)+IF(DK$4=Inputs!$CL369,Inputs!$BD369,0))</f>
        <v/>
      </c>
      <c r="DL372" s="46" t="str">
        <f>IF(Q372="","",IF(AND(DL$4&lt;=Inputs!$CQ369,DL$4&gt;=Inputs!$CP369),Inputs!$AR369/(Inputs!$CQ369-Inputs!$CP369+1),0)+IF(DL$4=Inputs!$CL369,Inputs!$BD369,0))</f>
        <v/>
      </c>
      <c r="DM372" s="46" t="str">
        <f>IF(R372="","",IF(AND(DM$4&lt;=Inputs!$CQ369,DM$4&gt;=Inputs!$CP369),Inputs!$AR369/(Inputs!$CQ369-Inputs!$CP369+1),0)+IF(DM$4=Inputs!$CL369,Inputs!$BD369,0))</f>
        <v/>
      </c>
      <c r="DN372" s="46" t="str">
        <f>IF(S372="","",IF(AND(DN$4&lt;=Inputs!$CQ369,DN$4&gt;=Inputs!$CP369),Inputs!$AR369/(Inputs!$CQ369-Inputs!$CP369+1),0)+IF(DN$4=Inputs!$CL369,Inputs!$BD369,0))</f>
        <v/>
      </c>
      <c r="DO372" s="46" t="str">
        <f>IF(T372="","",IF(AND(DO$4&lt;=Inputs!$CQ369,DO$4&gt;=Inputs!$CP369),Inputs!$AR369/(Inputs!$CQ369-Inputs!$CP369+1),0)+IF(DO$4=Inputs!$CL369,Inputs!$BD369,0))</f>
        <v/>
      </c>
      <c r="DP372" s="46" t="str">
        <f>IF(U372="","",IF(AND(DP$4&lt;=Inputs!$CQ369,DP$4&gt;=Inputs!$CP369),Inputs!$AR369/(Inputs!$CQ369-Inputs!$CP369+1),0)+IF(DP$4=Inputs!$CL369,Inputs!$BD369,0))</f>
        <v/>
      </c>
      <c r="DQ372" s="46" t="str">
        <f>IF(V372="","",IF(AND(DQ$4&lt;=Inputs!$CQ369,DQ$4&gt;=Inputs!$CP369),Inputs!$AR369/(Inputs!$CQ369-Inputs!$CP369+1),0)+IF(DQ$4=Inputs!$CL369,Inputs!$BD369,0))</f>
        <v/>
      </c>
      <c r="DR372" s="46" t="str">
        <f>IF(W372="","",IF(AND(DR$4&lt;=Inputs!$CQ369,DR$4&gt;=Inputs!$CP369),Inputs!$AR369/(Inputs!$CQ369-Inputs!$CP369+1),0)+IF(DR$4=Inputs!$CL369,Inputs!$BD369,0))</f>
        <v/>
      </c>
      <c r="DS372" s="46" t="str">
        <f>IF(X372="","",IF(AND(DS$4&lt;=Inputs!$CQ369,DS$4&gt;=Inputs!$CP369),Inputs!$AR369/(Inputs!$CQ369-Inputs!$CP369+1),0)+IF(DS$4=Inputs!$CL369,Inputs!$BD369,0))</f>
        <v/>
      </c>
      <c r="DT372" s="46" t="str">
        <f>IF(Y372="","",IF(AND(DT$4&lt;=Inputs!$CQ369,DT$4&gt;=Inputs!$CP369),Inputs!$AR369/(Inputs!$CQ369-Inputs!$CP369+1),0)+IF(DT$4=Inputs!$CL369,Inputs!$BD369,0))</f>
        <v/>
      </c>
      <c r="DU372" s="46" t="str">
        <f>IF(Z372="","",IF(AND(DU$4&lt;=Inputs!$CQ369,DU$4&gt;=Inputs!$CP369),Inputs!$AR369/(Inputs!$CQ369-Inputs!$CP369+1),0)+IF(DU$4=Inputs!$CL369,Inputs!$BD369,0))</f>
        <v/>
      </c>
      <c r="DV372" s="46" t="str">
        <f>IF(AA372="","",IF(AND(DV$4&lt;=Inputs!$CQ369,DV$4&gt;=Inputs!$CP369),Inputs!$AR369/(Inputs!$CQ369-Inputs!$CP369+1),0)+IF(DV$4=Inputs!$CL369,Inputs!$BD369,0))</f>
        <v/>
      </c>
      <c r="DW372" s="46" t="str">
        <f>IF(AB372="","",IF(AND(DW$4&lt;=Inputs!$CQ369,DW$4&gt;=Inputs!$CP369),Inputs!$AR369/(Inputs!$CQ369-Inputs!$CP369+1),0)+IF(DW$4=Inputs!$CL369,Inputs!$BD369,0))</f>
        <v/>
      </c>
      <c r="DX372" s="46" t="str">
        <f>IF(AC372="","",IF(AND(DX$4&lt;=Inputs!$CQ369,DX$4&gt;=Inputs!$CP369),Inputs!$AR369/(Inputs!$CQ369-Inputs!$CP369+1),0)+IF(DX$4=Inputs!$CL369,Inputs!$BD369,0))</f>
        <v/>
      </c>
      <c r="DY372" s="46" t="str">
        <f>IF(AD372="","",IF(AND(DY$4&lt;=Inputs!$CQ369,DY$4&gt;=Inputs!$CP369),Inputs!$AR369/(Inputs!$CQ369-Inputs!$CP369+1),0)+IF(DY$4=Inputs!$CL369,Inputs!$BD369,0))</f>
        <v/>
      </c>
      <c r="DZ372" s="46" t="str">
        <f t="shared" si="14"/>
        <v/>
      </c>
    </row>
    <row r="373" spans="1:130">
      <c r="A373" s="7" t="str">
        <f>IF(Inputs!A370="","",Inputs!A370)</f>
        <v/>
      </c>
      <c r="B373" t="str">
        <f>IF(Inputs!B370="","",Inputs!B370)</f>
        <v/>
      </c>
      <c r="C373" s="46" t="str">
        <f>IF(Inputs!$B370="","",BO373-CV373)</f>
        <v/>
      </c>
      <c r="D373" s="46" t="str">
        <f>IF(Inputs!$B370="","",BP373-CW373)</f>
        <v/>
      </c>
      <c r="E373" s="46" t="str">
        <f>IF(Inputs!$B370="","",BQ373-CX373)</f>
        <v/>
      </c>
      <c r="F373" s="46" t="str">
        <f>IF(Inputs!$B370="","",BR373-CY373)</f>
        <v/>
      </c>
      <c r="G373" s="46" t="str">
        <f>IF(Inputs!$B370="","",BS373-CZ373)</f>
        <v/>
      </c>
      <c r="H373" s="46" t="str">
        <f>IF(Inputs!$B370="","",BT373-DA373)</f>
        <v/>
      </c>
      <c r="I373" s="46" t="str">
        <f>IF(Inputs!$B370="","",BU373-DB373)</f>
        <v/>
      </c>
      <c r="J373" s="46" t="str">
        <f>IF(Inputs!$B370="","",BV373-DC373)</f>
        <v/>
      </c>
      <c r="K373" s="46" t="str">
        <f>IF(Inputs!$B370="","",BW373-DD373)</f>
        <v/>
      </c>
      <c r="L373" s="46" t="str">
        <f>IF(Inputs!$B370="","",BX373-DE373)</f>
        <v/>
      </c>
      <c r="M373" s="46" t="str">
        <f>IF(Inputs!$B370="","",BY373-DF373)</f>
        <v/>
      </c>
      <c r="N373" s="46" t="str">
        <f>IF(Inputs!$B370="","",BZ373-DG373)</f>
        <v/>
      </c>
      <c r="O373" s="46" t="str">
        <f>IF(Inputs!$B370="","",CA373-DH373)</f>
        <v/>
      </c>
      <c r="P373" s="46" t="str">
        <f>IF(Inputs!$B370="","",CB373-DI373)</f>
        <v/>
      </c>
      <c r="Q373" s="46" t="str">
        <f>IF(Inputs!$B370="","",CC373-DJ373)</f>
        <v/>
      </c>
      <c r="R373" s="46" t="str">
        <f>IF(Inputs!$B370="","",CD373-DK373)</f>
        <v/>
      </c>
      <c r="S373" s="46" t="str">
        <f>IF(Inputs!$B370="","",CE373-DL373)</f>
        <v/>
      </c>
      <c r="T373" s="46" t="str">
        <f>IF(Inputs!$B370="","",CF373-DM373)</f>
        <v/>
      </c>
      <c r="U373" s="46" t="str">
        <f>IF(Inputs!$B370="","",CG373-DN373)</f>
        <v/>
      </c>
      <c r="V373" s="46" t="str">
        <f>IF(Inputs!$B370="","",CH373-DO373)</f>
        <v/>
      </c>
      <c r="W373" s="46" t="str">
        <f>IF(Inputs!$B370="","",CI373-DP373)</f>
        <v/>
      </c>
      <c r="X373" s="46" t="str">
        <f>IF(Inputs!$B370="","",CJ373-DQ373)</f>
        <v/>
      </c>
      <c r="Y373" s="46" t="str">
        <f>IF(Inputs!$B370="","",CK373-DR373)</f>
        <v/>
      </c>
      <c r="Z373" s="46" t="str">
        <f>IF(Inputs!$B370="","",CL373-DS373)</f>
        <v/>
      </c>
      <c r="AA373" s="46" t="str">
        <f>IF(Inputs!$B370="","",CM373-DT373)</f>
        <v/>
      </c>
      <c r="AB373" s="46" t="str">
        <f>IF(Inputs!$B370="","",CN373-DU373)</f>
        <v/>
      </c>
      <c r="AC373" s="46" t="str">
        <f>IF(Inputs!$B370="","",CO373-DV373)</f>
        <v/>
      </c>
      <c r="AD373" s="46" t="str">
        <f>IF(Inputs!$B370="","",CP373-DW373)</f>
        <v/>
      </c>
      <c r="AE373" s="46" t="str">
        <f>IF(Inputs!$B370="","",CQ373-DX373)</f>
        <v/>
      </c>
      <c r="AF373" s="46" t="str">
        <f>IF(Inputs!$B370="","",CR373-DY373)</f>
        <v/>
      </c>
      <c r="AG373" s="50" t="str">
        <f t="shared" si="15"/>
        <v/>
      </c>
      <c r="AH373" s="50"/>
      <c r="AJ373" s="27">
        <f>IF(AND(Inputs!$CO370=0,AJ$4&gt;=Inputs!$CM370),1,IF(AND(AJ$4&gt;=Inputs!$CM370,AJ$4&lt;Inputs!$CN370),1,IF(AND(AJ$4=Inputs!$CN370,AJ$4=Inputs!$CO370),1,IF(OR(AND(AJ$4=Inputs!$CN370+1,Inputs!$CN370=Inputs!$CO370),AND(AJ$4=Inputs!$CN370+2,Inputs!$CN370=Inputs!$CO370)),0,IF(AJ$4=Inputs!$CN370,0.8,IF(AJ$4=Inputs!$CN370+1,0.6,IF(AJ$4=Inputs!$CN370+2,0.4,IF(AJ$4=Inputs!$CO370,0.2,IF(AND(AJ$4&gt;=Inputs!$CL370,AJ$4&lt;Inputs!$CM370),(AJ$4-Inputs!$CL370+1)/(Inputs!$AI370+1),0)))))))))</f>
        <v>0</v>
      </c>
      <c r="AK373" s="27">
        <f>IF(AND(Inputs!$CO370=0,AK$4&gt;=Inputs!$CM370),1,IF(AND(AK$4&gt;=Inputs!$CM370,AK$4&lt;Inputs!$CN370),1,IF(AND(AK$4=Inputs!$CN370,AK$4=Inputs!$CO370),1,IF(OR(AND(AK$4=Inputs!$CN370+1,Inputs!$CN370=Inputs!$CO370),AND(AK$4=Inputs!$CN370+2,Inputs!$CN370=Inputs!$CO370)),0,IF(AK$4=Inputs!$CN370,0.8,IF(AK$4=Inputs!$CN370+1,0.6,IF(AK$4=Inputs!$CN370+2,0.4,IF(AK$4=Inputs!$CO370,0.2,IF(AND(AK$4&gt;=Inputs!$CL370,AK$4&lt;Inputs!$CM370),(AK$4-Inputs!$CL370+1)/(Inputs!$AI370+1),0)))))))))</f>
        <v>0</v>
      </c>
      <c r="AL373" s="27">
        <f>IF(AND(Inputs!$CO370=0,AL$4&gt;=Inputs!$CM370),1,IF(AND(AL$4&gt;=Inputs!$CM370,AL$4&lt;Inputs!$CN370),1,IF(AND(AL$4=Inputs!$CN370,AL$4=Inputs!$CO370),1,IF(OR(AND(AL$4=Inputs!$CN370+1,Inputs!$CN370=Inputs!$CO370),AND(AL$4=Inputs!$CN370+2,Inputs!$CN370=Inputs!$CO370)),0,IF(AL$4=Inputs!$CN370,0.8,IF(AL$4=Inputs!$CN370+1,0.6,IF(AL$4=Inputs!$CN370+2,0.4,IF(AL$4=Inputs!$CO370,0.2,IF(AND(AL$4&gt;=Inputs!$CL370,AL$4&lt;Inputs!$CM370),(AL$4-Inputs!$CL370+1)/(Inputs!$AI370+1),0)))))))))</f>
        <v>0</v>
      </c>
      <c r="AM373" s="27">
        <f>IF(AND(Inputs!$CO370=0,AM$4&gt;=Inputs!$CM370),1,IF(AND(AM$4&gt;=Inputs!$CM370,AM$4&lt;Inputs!$CN370),1,IF(AND(AM$4=Inputs!$CN370,AM$4=Inputs!$CO370),1,IF(OR(AND(AM$4=Inputs!$CN370+1,Inputs!$CN370=Inputs!$CO370),AND(AM$4=Inputs!$CN370+2,Inputs!$CN370=Inputs!$CO370)),0,IF(AM$4=Inputs!$CN370,0.8,IF(AM$4=Inputs!$CN370+1,0.6,IF(AM$4=Inputs!$CN370+2,0.4,IF(AM$4=Inputs!$CO370,0.2,IF(AND(AM$4&gt;=Inputs!$CL370,AM$4&lt;Inputs!$CM370),(AM$4-Inputs!$CL370+1)/(Inputs!$AI370+1),0)))))))))</f>
        <v>0</v>
      </c>
      <c r="AN373" s="27">
        <f>IF(AND(Inputs!$CO370=0,AN$4&gt;=Inputs!$CM370),1,IF(AND(AN$4&gt;=Inputs!$CM370,AN$4&lt;Inputs!$CN370),1,IF(AND(AN$4=Inputs!$CN370,AN$4=Inputs!$CO370),1,IF(OR(AND(AN$4=Inputs!$CN370+1,Inputs!$CN370=Inputs!$CO370),AND(AN$4=Inputs!$CN370+2,Inputs!$CN370=Inputs!$CO370)),0,IF(AN$4=Inputs!$CN370,0.8,IF(AN$4=Inputs!$CN370+1,0.6,IF(AN$4=Inputs!$CN370+2,0.4,IF(AN$4=Inputs!$CO370,0.2,IF(AND(AN$4&gt;=Inputs!$CL370,AN$4&lt;Inputs!$CM370),(AN$4-Inputs!$CL370+1)/(Inputs!$AI370+1),0)))))))))</f>
        <v>0</v>
      </c>
      <c r="AO373" s="27">
        <f>IF(AND(Inputs!$CO370=0,AO$4&gt;=Inputs!$CM370),1,IF(AND(AO$4&gt;=Inputs!$CM370,AO$4&lt;Inputs!$CN370),1,IF(AND(AO$4=Inputs!$CN370,AO$4=Inputs!$CO370),1,IF(OR(AND(AO$4=Inputs!$CN370+1,Inputs!$CN370=Inputs!$CO370),AND(AO$4=Inputs!$CN370+2,Inputs!$CN370=Inputs!$CO370)),0,IF(AO$4=Inputs!$CN370,0.8,IF(AO$4=Inputs!$CN370+1,0.6,IF(AO$4=Inputs!$CN370+2,0.4,IF(AO$4=Inputs!$CO370,0.2,IF(AND(AO$4&gt;=Inputs!$CL370,AO$4&lt;Inputs!$CM370),(AO$4-Inputs!$CL370+1)/(Inputs!$AI370+1),0)))))))))</f>
        <v>0</v>
      </c>
      <c r="AP373" s="27">
        <f>IF(AND(Inputs!$CO370=0,AP$4&gt;=Inputs!$CM370),1,IF(AND(AP$4&gt;=Inputs!$CM370,AP$4&lt;Inputs!$CN370),1,IF(AND(AP$4=Inputs!$CN370,AP$4=Inputs!$CO370),1,IF(OR(AND(AP$4=Inputs!$CN370+1,Inputs!$CN370=Inputs!$CO370),AND(AP$4=Inputs!$CN370+2,Inputs!$CN370=Inputs!$CO370)),0,IF(AP$4=Inputs!$CN370,0.8,IF(AP$4=Inputs!$CN370+1,0.6,IF(AP$4=Inputs!$CN370+2,0.4,IF(AP$4=Inputs!$CO370,0.2,IF(AND(AP$4&gt;=Inputs!$CL370,AP$4&lt;Inputs!$CM370),(AP$4-Inputs!$CL370+1)/(Inputs!$AI370+1),0)))))))))</f>
        <v>0</v>
      </c>
      <c r="AQ373" s="27">
        <f>IF(AND(Inputs!$CO370=0,AQ$4&gt;=Inputs!$CM370),1,IF(AND(AQ$4&gt;=Inputs!$CM370,AQ$4&lt;Inputs!$CN370),1,IF(AND(AQ$4=Inputs!$CN370,AQ$4=Inputs!$CO370),1,IF(OR(AND(AQ$4=Inputs!$CN370+1,Inputs!$CN370=Inputs!$CO370),AND(AQ$4=Inputs!$CN370+2,Inputs!$CN370=Inputs!$CO370)),0,IF(AQ$4=Inputs!$CN370,0.8,IF(AQ$4=Inputs!$CN370+1,0.6,IF(AQ$4=Inputs!$CN370+2,0.4,IF(AQ$4=Inputs!$CO370,0.2,IF(AND(AQ$4&gt;=Inputs!$CL370,AQ$4&lt;Inputs!$CM370),(AQ$4-Inputs!$CL370+1)/(Inputs!$AI370+1),0)))))))))</f>
        <v>0</v>
      </c>
      <c r="AR373" s="27">
        <f>IF(AND(Inputs!$CO370=0,AR$4&gt;=Inputs!$CM370),1,IF(AND(AR$4&gt;=Inputs!$CM370,AR$4&lt;Inputs!$CN370),1,IF(AND(AR$4=Inputs!$CN370,AR$4=Inputs!$CO370),1,IF(OR(AND(AR$4=Inputs!$CN370+1,Inputs!$CN370=Inputs!$CO370),AND(AR$4=Inputs!$CN370+2,Inputs!$CN370=Inputs!$CO370)),0,IF(AR$4=Inputs!$CN370,0.8,IF(AR$4=Inputs!$CN370+1,0.6,IF(AR$4=Inputs!$CN370+2,0.4,IF(AR$4=Inputs!$CO370,0.2,IF(AND(AR$4&gt;=Inputs!$CL370,AR$4&lt;Inputs!$CM370),(AR$4-Inputs!$CL370+1)/(Inputs!$AI370+1),0)))))))))</f>
        <v>0</v>
      </c>
      <c r="AS373" s="27">
        <f>IF(AND(Inputs!$CO370=0,AS$4&gt;=Inputs!$CM370),1,IF(AND(AS$4&gt;=Inputs!$CM370,AS$4&lt;Inputs!$CN370),1,IF(AND(AS$4=Inputs!$CN370,AS$4=Inputs!$CO370),1,IF(OR(AND(AS$4=Inputs!$CN370+1,Inputs!$CN370=Inputs!$CO370),AND(AS$4=Inputs!$CN370+2,Inputs!$CN370=Inputs!$CO370)),0,IF(AS$4=Inputs!$CN370,0.8,IF(AS$4=Inputs!$CN370+1,0.6,IF(AS$4=Inputs!$CN370+2,0.4,IF(AS$4=Inputs!$CO370,0.2,IF(AND(AS$4&gt;=Inputs!$CL370,AS$4&lt;Inputs!$CM370),(AS$4-Inputs!$CL370+1)/(Inputs!$AI370+1),0)))))))))</f>
        <v>0</v>
      </c>
      <c r="AT373" s="27">
        <f>IF(AND(Inputs!$CO370=0,AT$4&gt;=Inputs!$CM370),1,IF(AND(AT$4&gt;=Inputs!$CM370,AT$4&lt;Inputs!$CN370),1,IF(AND(AT$4=Inputs!$CN370,AT$4=Inputs!$CO370),1,IF(OR(AND(AT$4=Inputs!$CN370+1,Inputs!$CN370=Inputs!$CO370),AND(AT$4=Inputs!$CN370+2,Inputs!$CN370=Inputs!$CO370)),0,IF(AT$4=Inputs!$CN370,0.8,IF(AT$4=Inputs!$CN370+1,0.6,IF(AT$4=Inputs!$CN370+2,0.4,IF(AT$4=Inputs!$CO370,0.2,IF(AND(AT$4&gt;=Inputs!$CL370,AT$4&lt;Inputs!$CM370),(AT$4-Inputs!$CL370+1)/(Inputs!$AI370+1),0)))))))))</f>
        <v>0</v>
      </c>
      <c r="AU373" s="27">
        <f>IF(AND(Inputs!$CO370=0,AU$4&gt;=Inputs!$CM370),1,IF(AND(AU$4&gt;=Inputs!$CM370,AU$4&lt;Inputs!$CN370),1,IF(AND(AU$4=Inputs!$CN370,AU$4=Inputs!$CO370),1,IF(OR(AND(AU$4=Inputs!$CN370+1,Inputs!$CN370=Inputs!$CO370),AND(AU$4=Inputs!$CN370+2,Inputs!$CN370=Inputs!$CO370)),0,IF(AU$4=Inputs!$CN370,0.8,IF(AU$4=Inputs!$CN370+1,0.6,IF(AU$4=Inputs!$CN370+2,0.4,IF(AU$4=Inputs!$CO370,0.2,IF(AND(AU$4&gt;=Inputs!$CL370,AU$4&lt;Inputs!$CM370),(AU$4-Inputs!$CL370+1)/(Inputs!$AI370+1),0)))))))))</f>
        <v>0</v>
      </c>
      <c r="AV373" s="27">
        <f>IF(AND(Inputs!$CO370=0,AV$4&gt;=Inputs!$CM370),1,IF(AND(AV$4&gt;=Inputs!$CM370,AV$4&lt;Inputs!$CN370),1,IF(AND(AV$4=Inputs!$CN370,AV$4=Inputs!$CO370),1,IF(OR(AND(AV$4=Inputs!$CN370+1,Inputs!$CN370=Inputs!$CO370),AND(AV$4=Inputs!$CN370+2,Inputs!$CN370=Inputs!$CO370)),0,IF(AV$4=Inputs!$CN370,0.8,IF(AV$4=Inputs!$CN370+1,0.6,IF(AV$4=Inputs!$CN370+2,0.4,IF(AV$4=Inputs!$CO370,0.2,IF(AND(AV$4&gt;=Inputs!$CL370,AV$4&lt;Inputs!$CM370),(AV$4-Inputs!$CL370+1)/(Inputs!$AI370+1),0)))))))))</f>
        <v>0</v>
      </c>
      <c r="AW373" s="27">
        <f>IF(AND(Inputs!$CO370=0,AW$4&gt;=Inputs!$CM370),1,IF(AND(AW$4&gt;=Inputs!$CM370,AW$4&lt;Inputs!$CN370),1,IF(AND(AW$4=Inputs!$CN370,AW$4=Inputs!$CO370),1,IF(OR(AND(AW$4=Inputs!$CN370+1,Inputs!$CN370=Inputs!$CO370),AND(AW$4=Inputs!$CN370+2,Inputs!$CN370=Inputs!$CO370)),0,IF(AW$4=Inputs!$CN370,0.8,IF(AW$4=Inputs!$CN370+1,0.6,IF(AW$4=Inputs!$CN370+2,0.4,IF(AW$4=Inputs!$CO370,0.2,IF(AND(AW$4&gt;=Inputs!$CL370,AW$4&lt;Inputs!$CM370),(AW$4-Inputs!$CL370+1)/(Inputs!$AI370+1),0)))))))))</f>
        <v>0</v>
      </c>
      <c r="AX373" s="27">
        <f>IF(AND(Inputs!$CO370=0,AX$4&gt;=Inputs!$CM370),1,IF(AND(AX$4&gt;=Inputs!$CM370,AX$4&lt;Inputs!$CN370),1,IF(AND(AX$4=Inputs!$CN370,AX$4=Inputs!$CO370),1,IF(OR(AND(AX$4=Inputs!$CN370+1,Inputs!$CN370=Inputs!$CO370),AND(AX$4=Inputs!$CN370+2,Inputs!$CN370=Inputs!$CO370)),0,IF(AX$4=Inputs!$CN370,0.8,IF(AX$4=Inputs!$CN370+1,0.6,IF(AX$4=Inputs!$CN370+2,0.4,IF(AX$4=Inputs!$CO370,0.2,IF(AND(AX$4&gt;=Inputs!$CL370,AX$4&lt;Inputs!$CM370),(AX$4-Inputs!$CL370+1)/(Inputs!$AI370+1),0)))))))))</f>
        <v>0</v>
      </c>
      <c r="AY373" s="27">
        <f>IF(AND(Inputs!$CO370=0,AY$4&gt;=Inputs!$CM370),1,IF(AND(AY$4&gt;=Inputs!$CM370,AY$4&lt;Inputs!$CN370),1,IF(AND(AY$4=Inputs!$CN370,AY$4=Inputs!$CO370),1,IF(OR(AND(AY$4=Inputs!$CN370+1,Inputs!$CN370=Inputs!$CO370),AND(AY$4=Inputs!$CN370+2,Inputs!$CN370=Inputs!$CO370)),0,IF(AY$4=Inputs!$CN370,0.8,IF(AY$4=Inputs!$CN370+1,0.6,IF(AY$4=Inputs!$CN370+2,0.4,IF(AY$4=Inputs!$CO370,0.2,IF(AND(AY$4&gt;=Inputs!$CL370,AY$4&lt;Inputs!$CM370),(AY$4-Inputs!$CL370+1)/(Inputs!$AI370+1),0)))))))))</f>
        <v>0</v>
      </c>
      <c r="AZ373" s="27">
        <f>IF(AND(Inputs!$CO370=0,AZ$4&gt;=Inputs!$CM370),1,IF(AND(AZ$4&gt;=Inputs!$CM370,AZ$4&lt;Inputs!$CN370),1,IF(AND(AZ$4=Inputs!$CN370,AZ$4=Inputs!$CO370),1,IF(OR(AND(AZ$4=Inputs!$CN370+1,Inputs!$CN370=Inputs!$CO370),AND(AZ$4=Inputs!$CN370+2,Inputs!$CN370=Inputs!$CO370)),0,IF(AZ$4=Inputs!$CN370,0.8,IF(AZ$4=Inputs!$CN370+1,0.6,IF(AZ$4=Inputs!$CN370+2,0.4,IF(AZ$4=Inputs!$CO370,0.2,IF(AND(AZ$4&gt;=Inputs!$CL370,AZ$4&lt;Inputs!$CM370),(AZ$4-Inputs!$CL370+1)/(Inputs!$AI370+1),0)))))))))</f>
        <v>0</v>
      </c>
      <c r="BA373" s="27">
        <f>IF(AND(Inputs!$CO370=0,BA$4&gt;=Inputs!$CM370),1,IF(AND(BA$4&gt;=Inputs!$CM370,BA$4&lt;Inputs!$CN370),1,IF(AND(BA$4=Inputs!$CN370,BA$4=Inputs!$CO370),1,IF(OR(AND(BA$4=Inputs!$CN370+1,Inputs!$CN370=Inputs!$CO370),AND(BA$4=Inputs!$CN370+2,Inputs!$CN370=Inputs!$CO370)),0,IF(BA$4=Inputs!$CN370,0.8,IF(BA$4=Inputs!$CN370+1,0.6,IF(BA$4=Inputs!$CN370+2,0.4,IF(BA$4=Inputs!$CO370,0.2,IF(AND(BA$4&gt;=Inputs!$CL370,BA$4&lt;Inputs!$CM370),(BA$4-Inputs!$CL370+1)/(Inputs!$AI370+1),0)))))))))</f>
        <v>0</v>
      </c>
      <c r="BB373" s="27">
        <f>IF(AND(Inputs!$CO370=0,BB$4&gt;=Inputs!$CM370),1,IF(AND(BB$4&gt;=Inputs!$CM370,BB$4&lt;Inputs!$CN370),1,IF(AND(BB$4=Inputs!$CN370,BB$4=Inputs!$CO370),1,IF(OR(AND(BB$4=Inputs!$CN370+1,Inputs!$CN370=Inputs!$CO370),AND(BB$4=Inputs!$CN370+2,Inputs!$CN370=Inputs!$CO370)),0,IF(BB$4=Inputs!$CN370,0.8,IF(BB$4=Inputs!$CN370+1,0.6,IF(BB$4=Inputs!$CN370+2,0.4,IF(BB$4=Inputs!$CO370,0.2,IF(AND(BB$4&gt;=Inputs!$CL370,BB$4&lt;Inputs!$CM370),(BB$4-Inputs!$CL370+1)/(Inputs!$AI370+1),0)))))))))</f>
        <v>0</v>
      </c>
      <c r="BC373" s="27">
        <f>IF(AND(Inputs!$CO370=0,BC$4&gt;=Inputs!$CM370),1,IF(AND(BC$4&gt;=Inputs!$CM370,BC$4&lt;Inputs!$CN370),1,IF(AND(BC$4=Inputs!$CN370,BC$4=Inputs!$CO370),1,IF(OR(AND(BC$4=Inputs!$CN370+1,Inputs!$CN370=Inputs!$CO370),AND(BC$4=Inputs!$CN370+2,Inputs!$CN370=Inputs!$CO370)),0,IF(BC$4=Inputs!$CN370,0.8,IF(BC$4=Inputs!$CN370+1,0.6,IF(BC$4=Inputs!$CN370+2,0.4,IF(BC$4=Inputs!$CO370,0.2,IF(AND(BC$4&gt;=Inputs!$CL370,BC$4&lt;Inputs!$CM370),(BC$4-Inputs!$CL370+1)/(Inputs!$AI370+1),0)))))))))</f>
        <v>0</v>
      </c>
      <c r="BD373" s="27">
        <f>IF(AND(Inputs!$CO370=0,BD$4&gt;=Inputs!$CM370),1,IF(AND(BD$4&gt;=Inputs!$CM370,BD$4&lt;Inputs!$CN370),1,IF(AND(BD$4=Inputs!$CN370,BD$4=Inputs!$CO370),1,IF(OR(AND(BD$4=Inputs!$CN370+1,Inputs!$CN370=Inputs!$CO370),AND(BD$4=Inputs!$CN370+2,Inputs!$CN370=Inputs!$CO370)),0,IF(BD$4=Inputs!$CN370,0.8,IF(BD$4=Inputs!$CN370+1,0.6,IF(BD$4=Inputs!$CN370+2,0.4,IF(BD$4=Inputs!$CO370,0.2,IF(AND(BD$4&gt;=Inputs!$CL370,BD$4&lt;Inputs!$CM370),(BD$4-Inputs!$CL370+1)/(Inputs!$AI370+1),0)))))))))</f>
        <v>0</v>
      </c>
      <c r="BE373" s="27">
        <f>IF(AND(Inputs!$CO370=0,BE$4&gt;=Inputs!$CM370),1,IF(AND(BE$4&gt;=Inputs!$CM370,BE$4&lt;Inputs!$CN370),1,IF(AND(BE$4=Inputs!$CN370,BE$4=Inputs!$CO370),1,IF(OR(AND(BE$4=Inputs!$CN370+1,Inputs!$CN370=Inputs!$CO370),AND(BE$4=Inputs!$CN370+2,Inputs!$CN370=Inputs!$CO370)),0,IF(BE$4=Inputs!$CN370,0.8,IF(BE$4=Inputs!$CN370+1,0.6,IF(BE$4=Inputs!$CN370+2,0.4,IF(BE$4=Inputs!$CO370,0.2,IF(AND(BE$4&gt;=Inputs!$CL370,BE$4&lt;Inputs!$CM370),(BE$4-Inputs!$CL370+1)/(Inputs!$AI370+1),0)))))))))</f>
        <v>0</v>
      </c>
      <c r="BF373" s="27">
        <f>IF(AND(Inputs!$CO370=0,BF$4&gt;=Inputs!$CM370),1,IF(AND(BF$4&gt;=Inputs!$CM370,BF$4&lt;Inputs!$CN370),1,IF(AND(BF$4=Inputs!$CN370,BF$4=Inputs!$CO370),1,IF(OR(AND(BF$4=Inputs!$CN370+1,Inputs!$CN370=Inputs!$CO370),AND(BF$4=Inputs!$CN370+2,Inputs!$CN370=Inputs!$CO370)),0,IF(BF$4=Inputs!$CN370,0.8,IF(BF$4=Inputs!$CN370+1,0.6,IF(BF$4=Inputs!$CN370+2,0.4,IF(BF$4=Inputs!$CO370,0.2,IF(AND(BF$4&gt;=Inputs!$CL370,BF$4&lt;Inputs!$CM370),(BF$4-Inputs!$CL370+1)/(Inputs!$AI370+1),0)))))))))</f>
        <v>0</v>
      </c>
      <c r="BG373" s="27">
        <f>IF(AND(Inputs!$CO370=0,BG$4&gt;=Inputs!$CM370),1,IF(AND(BG$4&gt;=Inputs!$CM370,BG$4&lt;Inputs!$CN370),1,IF(AND(BG$4=Inputs!$CN370,BG$4=Inputs!$CO370),1,IF(OR(AND(BG$4=Inputs!$CN370+1,Inputs!$CN370=Inputs!$CO370),AND(BG$4=Inputs!$CN370+2,Inputs!$CN370=Inputs!$CO370)),0,IF(BG$4=Inputs!$CN370,0.8,IF(BG$4=Inputs!$CN370+1,0.6,IF(BG$4=Inputs!$CN370+2,0.4,IF(BG$4=Inputs!$CO370,0.2,IF(AND(BG$4&gt;=Inputs!$CL370,BG$4&lt;Inputs!$CM370),(BG$4-Inputs!$CL370+1)/(Inputs!$AI370+1),0)))))))))</f>
        <v>0</v>
      </c>
      <c r="BH373" s="27">
        <f>IF(AND(Inputs!$CO370=0,BH$4&gt;=Inputs!$CM370),1,IF(AND(BH$4&gt;=Inputs!$CM370,BH$4&lt;Inputs!$CN370),1,IF(AND(BH$4=Inputs!$CN370,BH$4=Inputs!$CO370),1,IF(OR(AND(BH$4=Inputs!$CN370+1,Inputs!$CN370=Inputs!$CO370),AND(BH$4=Inputs!$CN370+2,Inputs!$CN370=Inputs!$CO370)),0,IF(BH$4=Inputs!$CN370,0.8,IF(BH$4=Inputs!$CN370+1,0.6,IF(BH$4=Inputs!$CN370+2,0.4,IF(BH$4=Inputs!$CO370,0.2,IF(AND(BH$4&gt;=Inputs!$CL370,BH$4&lt;Inputs!$CM370),(BH$4-Inputs!$CL370+1)/(Inputs!$AI370+1),0)))))))))</f>
        <v>0</v>
      </c>
      <c r="BI373" s="27">
        <f>IF(AND(Inputs!$CO370=0,BI$4&gt;=Inputs!$CM370),1,IF(AND(BI$4&gt;=Inputs!$CM370,BI$4&lt;Inputs!$CN370),1,IF(AND(BI$4=Inputs!$CN370,BI$4=Inputs!$CO370),1,IF(OR(AND(BI$4=Inputs!$CN370+1,Inputs!$CN370=Inputs!$CO370),AND(BI$4=Inputs!$CN370+2,Inputs!$CN370=Inputs!$CO370)),0,IF(BI$4=Inputs!$CN370,0.8,IF(BI$4=Inputs!$CN370+1,0.6,IF(BI$4=Inputs!$CN370+2,0.4,IF(BI$4=Inputs!$CO370,0.2,IF(AND(BI$4&gt;=Inputs!$CL370,BI$4&lt;Inputs!$CM370),(BI$4-Inputs!$CL370+1)/(Inputs!$AI370+1),0)))))))))</f>
        <v>0</v>
      </c>
      <c r="BJ373" s="27">
        <f>IF(AND(Inputs!$CO370=0,BJ$4&gt;=Inputs!$CM370),1,IF(AND(BJ$4&gt;=Inputs!$CM370,BJ$4&lt;Inputs!$CN370),1,IF(AND(BJ$4=Inputs!$CN370,BJ$4=Inputs!$CO370),1,IF(OR(AND(BJ$4=Inputs!$CN370+1,Inputs!$CN370=Inputs!$CO370),AND(BJ$4=Inputs!$CN370+2,Inputs!$CN370=Inputs!$CO370)),0,IF(BJ$4=Inputs!$CN370,0.8,IF(BJ$4=Inputs!$CN370+1,0.6,IF(BJ$4=Inputs!$CN370+2,0.4,IF(BJ$4=Inputs!$CO370,0.2,IF(AND(BJ$4&gt;=Inputs!$CL370,BJ$4&lt;Inputs!$CM370),(BJ$4-Inputs!$CL370+1)/(Inputs!$AI370+1),0)))))))))</f>
        <v>0</v>
      </c>
      <c r="BK373" s="27">
        <f>IF(AND(Inputs!$CO370=0,BK$4&gt;=Inputs!$CM370),1,IF(AND(BK$4&gt;=Inputs!$CM370,BK$4&lt;Inputs!$CN370),1,IF(AND(BK$4=Inputs!$CN370,BK$4=Inputs!$CO370),1,IF(OR(AND(BK$4=Inputs!$CN370+1,Inputs!$CN370=Inputs!$CO370),AND(BK$4=Inputs!$CN370+2,Inputs!$CN370=Inputs!$CO370)),0,IF(BK$4=Inputs!$CN370,0.8,IF(BK$4=Inputs!$CN370+1,0.6,IF(BK$4=Inputs!$CN370+2,0.4,IF(BK$4=Inputs!$CO370,0.2,IF(AND(BK$4&gt;=Inputs!$CL370,BK$4&lt;Inputs!$CM370),(BK$4-Inputs!$CL370+1)/(Inputs!$AI370+1),0)))))))))</f>
        <v>0</v>
      </c>
      <c r="BL373" s="27">
        <f>IF(AND(Inputs!$CO370=0,BL$4&gt;=Inputs!$CM370),1,IF(AND(BL$4&gt;=Inputs!$CM370,BL$4&lt;Inputs!$CN370),1,IF(AND(BL$4=Inputs!$CN370,BL$4=Inputs!$CO370),1,IF(OR(AND(BL$4=Inputs!$CN370+1,Inputs!$CN370=Inputs!$CO370),AND(BL$4=Inputs!$CN370+2,Inputs!$CN370=Inputs!$CO370)),0,IF(BL$4=Inputs!$CN370,0.8,IF(BL$4=Inputs!$CN370+1,0.6,IF(BL$4=Inputs!$CN370+2,0.4,IF(BL$4=Inputs!$CO370,0.2,IF(AND(BL$4&gt;=Inputs!$CL370,BL$4&lt;Inputs!$CM370),(BL$4-Inputs!$CL370+1)/(Inputs!$AI370+1),0)))))))))</f>
        <v>0</v>
      </c>
      <c r="BM373" s="27">
        <f>IF(AND(Inputs!$CO370=0,BM$4&gt;=Inputs!$CM370),1,IF(AND(BM$4&gt;=Inputs!$CM370,BM$4&lt;Inputs!$CN370),1,IF(AND(BM$4=Inputs!$CN370,BM$4=Inputs!$CO370),1,IF(OR(AND(BM$4=Inputs!$CN370+1,Inputs!$CN370=Inputs!$CO370),AND(BM$4=Inputs!$CN370+2,Inputs!$CN370=Inputs!$CO370)),0,IF(BM$4=Inputs!$CN370,0.8,IF(BM$4=Inputs!$CN370+1,0.6,IF(BM$4=Inputs!$CN370+2,0.4,IF(BM$4=Inputs!$CO370,0.2,IF(AND(BM$4&gt;=Inputs!$CL370,BM$4&lt;Inputs!$CM370),(BM$4-Inputs!$CL370+1)/(Inputs!$AI370+1),0)))))))))</f>
        <v>0</v>
      </c>
      <c r="BO373" s="46" t="str">
        <f>IF(Inputs!$B370="","",(ROUND(Inputs!$BC370*AJ373,0)))</f>
        <v/>
      </c>
      <c r="BP373" s="46" t="str">
        <f>IF(Inputs!$B370="","",(ROUND(Inputs!$BC370*AK373,0)))</f>
        <v/>
      </c>
      <c r="BQ373" s="46" t="str">
        <f>IF(Inputs!$B370="","",(ROUND(Inputs!$BC370*AL373,0)))</f>
        <v/>
      </c>
      <c r="BR373" s="46" t="str">
        <f>IF(Inputs!$B370="","",(ROUND(Inputs!$BC370*AM373,0)))</f>
        <v/>
      </c>
      <c r="BS373" s="46" t="str">
        <f>IF(Inputs!$B370="","",(ROUND(Inputs!$BC370*AN373,0)))</f>
        <v/>
      </c>
      <c r="BT373" s="46" t="str">
        <f>IF(Inputs!$B370="","",(ROUND(Inputs!$BC370*AO373,0)))</f>
        <v/>
      </c>
      <c r="BU373" s="46" t="str">
        <f>IF(Inputs!$B370="","",(ROUND(Inputs!$BC370*AP373,0)))</f>
        <v/>
      </c>
      <c r="BV373" s="46" t="str">
        <f>IF(Inputs!$B370="","",(ROUND(Inputs!$BC370*AQ373,0)))</f>
        <v/>
      </c>
      <c r="BW373" s="46" t="str">
        <f>IF(Inputs!$B370="","",(ROUND(Inputs!$BC370*AR373,0)))</f>
        <v/>
      </c>
      <c r="BX373" s="46" t="str">
        <f>IF(Inputs!$B370="","",(ROUND(Inputs!$BC370*AS373,0)))</f>
        <v/>
      </c>
      <c r="BY373" s="46" t="str">
        <f>IF(Inputs!$B370="","",(ROUND(Inputs!$BC370*AT373,0)))</f>
        <v/>
      </c>
      <c r="BZ373" s="46" t="str">
        <f>IF(Inputs!$B370="","",(ROUND(Inputs!$BC370*AU373,0)))</f>
        <v/>
      </c>
      <c r="CA373" s="46" t="str">
        <f>IF(Inputs!$B370="","",(ROUND(Inputs!$BC370*AV373,0)))</f>
        <v/>
      </c>
      <c r="CB373" s="46" t="str">
        <f>IF(Inputs!$B370="","",(ROUND(Inputs!$BC370*AW373,0)))</f>
        <v/>
      </c>
      <c r="CC373" s="46" t="str">
        <f>IF(Inputs!$B370="","",(ROUND(Inputs!$BC370*AX373,0)))</f>
        <v/>
      </c>
      <c r="CD373" s="46" t="str">
        <f>IF(Inputs!$B370="","",(ROUND(Inputs!$BC370*AY373,0)))</f>
        <v/>
      </c>
      <c r="CE373" s="46" t="str">
        <f>IF(Inputs!$B370="","",(ROUND(Inputs!$BC370*AZ373,0)))</f>
        <v/>
      </c>
      <c r="CF373" s="46" t="str">
        <f>IF(Inputs!$B370="","",(ROUND(Inputs!$BC370*BA373,0)))</f>
        <v/>
      </c>
      <c r="CG373" s="46" t="str">
        <f>IF(Inputs!$B370="","",(ROUND(Inputs!$BC370*BB373,0)))</f>
        <v/>
      </c>
      <c r="CH373" s="46" t="str">
        <f>IF(Inputs!$B370="","",(ROUND(Inputs!$BC370*BC373,0)))</f>
        <v/>
      </c>
      <c r="CI373" s="46" t="str">
        <f>IF(Inputs!$B370="","",(ROUND(Inputs!$BC370*BD373,0)))</f>
        <v/>
      </c>
      <c r="CJ373" s="46" t="str">
        <f>IF(Inputs!$B370="","",(ROUND(Inputs!$BC370*BE373,0)))</f>
        <v/>
      </c>
      <c r="CK373" s="46" t="str">
        <f>IF(Inputs!$B370="","",(ROUND(Inputs!$BC370*BF373,0)))</f>
        <v/>
      </c>
      <c r="CL373" s="46" t="str">
        <f>IF(Inputs!$B370="","",(ROUND(Inputs!$BC370*BG373,0)))</f>
        <v/>
      </c>
      <c r="CM373" s="46" t="str">
        <f>IF(Inputs!$B370="","",(ROUND(Inputs!$BC370*BH373,0)))</f>
        <v/>
      </c>
      <c r="CN373" s="46" t="str">
        <f>IF(Inputs!$B370="","",(ROUND(Inputs!$BC370*BI373,0)))</f>
        <v/>
      </c>
      <c r="CO373" s="46" t="str">
        <f>IF(Inputs!$B370="","",(ROUND(Inputs!$BC370*BJ373,0)))</f>
        <v/>
      </c>
      <c r="CP373" s="46" t="str">
        <f>IF(Inputs!$B370="","",(ROUND(Inputs!$BC370*BK373,0)))</f>
        <v/>
      </c>
      <c r="CQ373" s="46" t="str">
        <f>IF(Inputs!$B370="","",(ROUND(Inputs!$BC370*BL373,0)))</f>
        <v/>
      </c>
      <c r="CR373" s="46" t="str">
        <f>IF(Inputs!$B370="","",(ROUND(Inputs!$BC370*BM373,0)))</f>
        <v/>
      </c>
      <c r="CV373" s="46" t="str">
        <f>IF(A373="","",IF(AND(CV$4&lt;=Inputs!$CQ370,CV$4&gt;=Inputs!$CP370),Inputs!$AR370/(Inputs!$CQ370-Inputs!$CP370+1),0)+IF(CV$4=Inputs!$CL370,Inputs!$BD370,0))</f>
        <v/>
      </c>
      <c r="CW373" s="46" t="str">
        <f>IF(B373="","",IF(AND(CW$4&lt;=Inputs!$CQ370,CW$4&gt;=Inputs!$CP370),Inputs!$AR370/(Inputs!$CQ370-Inputs!$CP370+1),0)+IF(CW$4=Inputs!$CL370,Inputs!$BD370,0))</f>
        <v/>
      </c>
      <c r="CX373" s="46" t="str">
        <f>IF(C373="","",IF(AND(CX$4&lt;=Inputs!$CQ370,CX$4&gt;=Inputs!$CP370),Inputs!$AR370/(Inputs!$CQ370-Inputs!$CP370+1),0)+IF(CX$4=Inputs!$CL370,Inputs!$BD370,0))</f>
        <v/>
      </c>
      <c r="CY373" s="46" t="str">
        <f>IF(D373="","",IF(AND(CY$4&lt;=Inputs!$CQ370,CY$4&gt;=Inputs!$CP370),Inputs!$AR370/(Inputs!$CQ370-Inputs!$CP370+1),0)+IF(CY$4=Inputs!$CL370,Inputs!$BD370,0))</f>
        <v/>
      </c>
      <c r="CZ373" s="46" t="str">
        <f>IF(E373="","",IF(AND(CZ$4&lt;=Inputs!$CQ370,CZ$4&gt;=Inputs!$CP370),Inputs!$AR370/(Inputs!$CQ370-Inputs!$CP370+1),0)+IF(CZ$4=Inputs!$CL370,Inputs!$BD370,0))</f>
        <v/>
      </c>
      <c r="DA373" s="46" t="str">
        <f>IF(F373="","",IF(AND(DA$4&lt;=Inputs!$CQ370,DA$4&gt;=Inputs!$CP370),Inputs!$AR370/(Inputs!$CQ370-Inputs!$CP370+1),0)+IF(DA$4=Inputs!$CL370,Inputs!$BD370,0))</f>
        <v/>
      </c>
      <c r="DB373" s="46" t="str">
        <f>IF(G373="","",IF(AND(DB$4&lt;=Inputs!$CQ370,DB$4&gt;=Inputs!$CP370),Inputs!$AR370/(Inputs!$CQ370-Inputs!$CP370+1),0)+IF(DB$4=Inputs!$CL370,Inputs!$BD370,0))</f>
        <v/>
      </c>
      <c r="DC373" s="46" t="str">
        <f>IF(H373="","",IF(AND(DC$4&lt;=Inputs!$CQ370,DC$4&gt;=Inputs!$CP370),Inputs!$AR370/(Inputs!$CQ370-Inputs!$CP370+1),0)+IF(DC$4=Inputs!$CL370,Inputs!$BD370,0))</f>
        <v/>
      </c>
      <c r="DD373" s="46" t="str">
        <f>IF(I373="","",IF(AND(DD$4&lt;=Inputs!$CQ370,DD$4&gt;=Inputs!$CP370),Inputs!$AR370/(Inputs!$CQ370-Inputs!$CP370+1),0)+IF(DD$4=Inputs!$CL370,Inputs!$BD370,0))</f>
        <v/>
      </c>
      <c r="DE373" s="46" t="str">
        <f>IF(J373="","",IF(AND(DE$4&lt;=Inputs!$CQ370,DE$4&gt;=Inputs!$CP370),Inputs!$AR370/(Inputs!$CQ370-Inputs!$CP370+1),0)+IF(DE$4=Inputs!$CL370,Inputs!$BD370,0))</f>
        <v/>
      </c>
      <c r="DF373" s="46" t="str">
        <f>IF(K373="","",IF(AND(DF$4&lt;=Inputs!$CQ370,DF$4&gt;=Inputs!$CP370),Inputs!$AR370/(Inputs!$CQ370-Inputs!$CP370+1),0)+IF(DF$4=Inputs!$CL370,Inputs!$BD370,0))</f>
        <v/>
      </c>
      <c r="DG373" s="46" t="str">
        <f>IF(L373="","",IF(AND(DG$4&lt;=Inputs!$CQ370,DG$4&gt;=Inputs!$CP370),Inputs!$AR370/(Inputs!$CQ370-Inputs!$CP370+1),0)+IF(DG$4=Inputs!$CL370,Inputs!$BD370,0))</f>
        <v/>
      </c>
      <c r="DH373" s="46" t="str">
        <f>IF(M373="","",IF(AND(DH$4&lt;=Inputs!$CQ370,DH$4&gt;=Inputs!$CP370),Inputs!$AR370/(Inputs!$CQ370-Inputs!$CP370+1),0)+IF(DH$4=Inputs!$CL370,Inputs!$BD370,0))</f>
        <v/>
      </c>
      <c r="DI373" s="46" t="str">
        <f>IF(N373="","",IF(AND(DI$4&lt;=Inputs!$CQ370,DI$4&gt;=Inputs!$CP370),Inputs!$AR370/(Inputs!$CQ370-Inputs!$CP370+1),0)+IF(DI$4=Inputs!$CL370,Inputs!$BD370,0))</f>
        <v/>
      </c>
      <c r="DJ373" s="46" t="str">
        <f>IF(O373="","",IF(AND(DJ$4&lt;=Inputs!$CQ370,DJ$4&gt;=Inputs!$CP370),Inputs!$AR370/(Inputs!$CQ370-Inputs!$CP370+1),0)+IF(DJ$4=Inputs!$CL370,Inputs!$BD370,0))</f>
        <v/>
      </c>
      <c r="DK373" s="46" t="str">
        <f>IF(P373="","",IF(AND(DK$4&lt;=Inputs!$CQ370,DK$4&gt;=Inputs!$CP370),Inputs!$AR370/(Inputs!$CQ370-Inputs!$CP370+1),0)+IF(DK$4=Inputs!$CL370,Inputs!$BD370,0))</f>
        <v/>
      </c>
      <c r="DL373" s="46" t="str">
        <f>IF(Q373="","",IF(AND(DL$4&lt;=Inputs!$CQ370,DL$4&gt;=Inputs!$CP370),Inputs!$AR370/(Inputs!$CQ370-Inputs!$CP370+1),0)+IF(DL$4=Inputs!$CL370,Inputs!$BD370,0))</f>
        <v/>
      </c>
      <c r="DM373" s="46" t="str">
        <f>IF(R373="","",IF(AND(DM$4&lt;=Inputs!$CQ370,DM$4&gt;=Inputs!$CP370),Inputs!$AR370/(Inputs!$CQ370-Inputs!$CP370+1),0)+IF(DM$4=Inputs!$CL370,Inputs!$BD370,0))</f>
        <v/>
      </c>
      <c r="DN373" s="46" t="str">
        <f>IF(S373="","",IF(AND(DN$4&lt;=Inputs!$CQ370,DN$4&gt;=Inputs!$CP370),Inputs!$AR370/(Inputs!$CQ370-Inputs!$CP370+1),0)+IF(DN$4=Inputs!$CL370,Inputs!$BD370,0))</f>
        <v/>
      </c>
      <c r="DO373" s="46" t="str">
        <f>IF(T373="","",IF(AND(DO$4&lt;=Inputs!$CQ370,DO$4&gt;=Inputs!$CP370),Inputs!$AR370/(Inputs!$CQ370-Inputs!$CP370+1),0)+IF(DO$4=Inputs!$CL370,Inputs!$BD370,0))</f>
        <v/>
      </c>
      <c r="DP373" s="46" t="str">
        <f>IF(U373="","",IF(AND(DP$4&lt;=Inputs!$CQ370,DP$4&gt;=Inputs!$CP370),Inputs!$AR370/(Inputs!$CQ370-Inputs!$CP370+1),0)+IF(DP$4=Inputs!$CL370,Inputs!$BD370,0))</f>
        <v/>
      </c>
      <c r="DQ373" s="46" t="str">
        <f>IF(V373="","",IF(AND(DQ$4&lt;=Inputs!$CQ370,DQ$4&gt;=Inputs!$CP370),Inputs!$AR370/(Inputs!$CQ370-Inputs!$CP370+1),0)+IF(DQ$4=Inputs!$CL370,Inputs!$BD370,0))</f>
        <v/>
      </c>
      <c r="DR373" s="46" t="str">
        <f>IF(W373="","",IF(AND(DR$4&lt;=Inputs!$CQ370,DR$4&gt;=Inputs!$CP370),Inputs!$AR370/(Inputs!$CQ370-Inputs!$CP370+1),0)+IF(DR$4=Inputs!$CL370,Inputs!$BD370,0))</f>
        <v/>
      </c>
      <c r="DS373" s="46" t="str">
        <f>IF(X373="","",IF(AND(DS$4&lt;=Inputs!$CQ370,DS$4&gt;=Inputs!$CP370),Inputs!$AR370/(Inputs!$CQ370-Inputs!$CP370+1),0)+IF(DS$4=Inputs!$CL370,Inputs!$BD370,0))</f>
        <v/>
      </c>
      <c r="DT373" s="46" t="str">
        <f>IF(Y373="","",IF(AND(DT$4&lt;=Inputs!$CQ370,DT$4&gt;=Inputs!$CP370),Inputs!$AR370/(Inputs!$CQ370-Inputs!$CP370+1),0)+IF(DT$4=Inputs!$CL370,Inputs!$BD370,0))</f>
        <v/>
      </c>
      <c r="DU373" s="46" t="str">
        <f>IF(Z373="","",IF(AND(DU$4&lt;=Inputs!$CQ370,DU$4&gt;=Inputs!$CP370),Inputs!$AR370/(Inputs!$CQ370-Inputs!$CP370+1),0)+IF(DU$4=Inputs!$CL370,Inputs!$BD370,0))</f>
        <v/>
      </c>
      <c r="DV373" s="46" t="str">
        <f>IF(AA373="","",IF(AND(DV$4&lt;=Inputs!$CQ370,DV$4&gt;=Inputs!$CP370),Inputs!$AR370/(Inputs!$CQ370-Inputs!$CP370+1),0)+IF(DV$4=Inputs!$CL370,Inputs!$BD370,0))</f>
        <v/>
      </c>
      <c r="DW373" s="46" t="str">
        <f>IF(AB373="","",IF(AND(DW$4&lt;=Inputs!$CQ370,DW$4&gt;=Inputs!$CP370),Inputs!$AR370/(Inputs!$CQ370-Inputs!$CP370+1),0)+IF(DW$4=Inputs!$CL370,Inputs!$BD370,0))</f>
        <v/>
      </c>
      <c r="DX373" s="46" t="str">
        <f>IF(AC373="","",IF(AND(DX$4&lt;=Inputs!$CQ370,DX$4&gt;=Inputs!$CP370),Inputs!$AR370/(Inputs!$CQ370-Inputs!$CP370+1),0)+IF(DX$4=Inputs!$CL370,Inputs!$BD370,0))</f>
        <v/>
      </c>
      <c r="DY373" s="46" t="str">
        <f>IF(AD373="","",IF(AND(DY$4&lt;=Inputs!$CQ370,DY$4&gt;=Inputs!$CP370),Inputs!$AR370/(Inputs!$CQ370-Inputs!$CP370+1),0)+IF(DY$4=Inputs!$CL370,Inputs!$BD370,0))</f>
        <v/>
      </c>
      <c r="DZ373" s="46" t="str">
        <f t="shared" si="14"/>
        <v/>
      </c>
    </row>
    <row r="374" spans="1:130">
      <c r="A374" s="7" t="str">
        <f>IF(Inputs!A371="","",Inputs!A371)</f>
        <v/>
      </c>
      <c r="B374" t="str">
        <f>IF(Inputs!B371="","",Inputs!B371)</f>
        <v/>
      </c>
      <c r="C374" s="46" t="str">
        <f>IF(Inputs!$B371="","",BO374-CV374)</f>
        <v/>
      </c>
      <c r="D374" s="46" t="str">
        <f>IF(Inputs!$B371="","",BP374-CW374)</f>
        <v/>
      </c>
      <c r="E374" s="46" t="str">
        <f>IF(Inputs!$B371="","",BQ374-CX374)</f>
        <v/>
      </c>
      <c r="F374" s="46" t="str">
        <f>IF(Inputs!$B371="","",BR374-CY374)</f>
        <v/>
      </c>
      <c r="G374" s="46" t="str">
        <f>IF(Inputs!$B371="","",BS374-CZ374)</f>
        <v/>
      </c>
      <c r="H374" s="46" t="str">
        <f>IF(Inputs!$B371="","",BT374-DA374)</f>
        <v/>
      </c>
      <c r="I374" s="46" t="str">
        <f>IF(Inputs!$B371="","",BU374-DB374)</f>
        <v/>
      </c>
      <c r="J374" s="46" t="str">
        <f>IF(Inputs!$B371="","",BV374-DC374)</f>
        <v/>
      </c>
      <c r="K374" s="46" t="str">
        <f>IF(Inputs!$B371="","",BW374-DD374)</f>
        <v/>
      </c>
      <c r="L374" s="46" t="str">
        <f>IF(Inputs!$B371="","",BX374-DE374)</f>
        <v/>
      </c>
      <c r="M374" s="46" t="str">
        <f>IF(Inputs!$B371="","",BY374-DF374)</f>
        <v/>
      </c>
      <c r="N374" s="46" t="str">
        <f>IF(Inputs!$B371="","",BZ374-DG374)</f>
        <v/>
      </c>
      <c r="O374" s="46" t="str">
        <f>IF(Inputs!$B371="","",CA374-DH374)</f>
        <v/>
      </c>
      <c r="P374" s="46" t="str">
        <f>IF(Inputs!$B371="","",CB374-DI374)</f>
        <v/>
      </c>
      <c r="Q374" s="46" t="str">
        <f>IF(Inputs!$B371="","",CC374-DJ374)</f>
        <v/>
      </c>
      <c r="R374" s="46" t="str">
        <f>IF(Inputs!$B371="","",CD374-DK374)</f>
        <v/>
      </c>
      <c r="S374" s="46" t="str">
        <f>IF(Inputs!$B371="","",CE374-DL374)</f>
        <v/>
      </c>
      <c r="T374" s="46" t="str">
        <f>IF(Inputs!$B371="","",CF374-DM374)</f>
        <v/>
      </c>
      <c r="U374" s="46" t="str">
        <f>IF(Inputs!$B371="","",CG374-DN374)</f>
        <v/>
      </c>
      <c r="V374" s="46" t="str">
        <f>IF(Inputs!$B371="","",CH374-DO374)</f>
        <v/>
      </c>
      <c r="W374" s="46" t="str">
        <f>IF(Inputs!$B371="","",CI374-DP374)</f>
        <v/>
      </c>
      <c r="X374" s="46" t="str">
        <f>IF(Inputs!$B371="","",CJ374-DQ374)</f>
        <v/>
      </c>
      <c r="Y374" s="46" t="str">
        <f>IF(Inputs!$B371="","",CK374-DR374)</f>
        <v/>
      </c>
      <c r="Z374" s="46" t="str">
        <f>IF(Inputs!$B371="","",CL374-DS374)</f>
        <v/>
      </c>
      <c r="AA374" s="46" t="str">
        <f>IF(Inputs!$B371="","",CM374-DT374)</f>
        <v/>
      </c>
      <c r="AB374" s="46" t="str">
        <f>IF(Inputs!$B371="","",CN374-DU374)</f>
        <v/>
      </c>
      <c r="AC374" s="46" t="str">
        <f>IF(Inputs!$B371="","",CO374-DV374)</f>
        <v/>
      </c>
      <c r="AD374" s="46" t="str">
        <f>IF(Inputs!$B371="","",CP374-DW374)</f>
        <v/>
      </c>
      <c r="AE374" s="46" t="str">
        <f>IF(Inputs!$B371="","",CQ374-DX374)</f>
        <v/>
      </c>
      <c r="AF374" s="46" t="str">
        <f>IF(Inputs!$B371="","",CR374-DY374)</f>
        <v/>
      </c>
      <c r="AG374" s="50" t="str">
        <f t="shared" si="15"/>
        <v/>
      </c>
      <c r="AH374" s="50"/>
      <c r="AJ374" s="27">
        <f>IF(AND(Inputs!$CO371=0,AJ$4&gt;=Inputs!$CM371),1,IF(AND(AJ$4&gt;=Inputs!$CM371,AJ$4&lt;Inputs!$CN371),1,IF(AND(AJ$4=Inputs!$CN371,AJ$4=Inputs!$CO371),1,IF(OR(AND(AJ$4=Inputs!$CN371+1,Inputs!$CN371=Inputs!$CO371),AND(AJ$4=Inputs!$CN371+2,Inputs!$CN371=Inputs!$CO371)),0,IF(AJ$4=Inputs!$CN371,0.8,IF(AJ$4=Inputs!$CN371+1,0.6,IF(AJ$4=Inputs!$CN371+2,0.4,IF(AJ$4=Inputs!$CO371,0.2,IF(AND(AJ$4&gt;=Inputs!$CL371,AJ$4&lt;Inputs!$CM371),(AJ$4-Inputs!$CL371+1)/(Inputs!$AI371+1),0)))))))))</f>
        <v>0</v>
      </c>
      <c r="AK374" s="27">
        <f>IF(AND(Inputs!$CO371=0,AK$4&gt;=Inputs!$CM371),1,IF(AND(AK$4&gt;=Inputs!$CM371,AK$4&lt;Inputs!$CN371),1,IF(AND(AK$4=Inputs!$CN371,AK$4=Inputs!$CO371),1,IF(OR(AND(AK$4=Inputs!$CN371+1,Inputs!$CN371=Inputs!$CO371),AND(AK$4=Inputs!$CN371+2,Inputs!$CN371=Inputs!$CO371)),0,IF(AK$4=Inputs!$CN371,0.8,IF(AK$4=Inputs!$CN371+1,0.6,IF(AK$4=Inputs!$CN371+2,0.4,IF(AK$4=Inputs!$CO371,0.2,IF(AND(AK$4&gt;=Inputs!$CL371,AK$4&lt;Inputs!$CM371),(AK$4-Inputs!$CL371+1)/(Inputs!$AI371+1),0)))))))))</f>
        <v>0</v>
      </c>
      <c r="AL374" s="27">
        <f>IF(AND(Inputs!$CO371=0,AL$4&gt;=Inputs!$CM371),1,IF(AND(AL$4&gt;=Inputs!$CM371,AL$4&lt;Inputs!$CN371),1,IF(AND(AL$4=Inputs!$CN371,AL$4=Inputs!$CO371),1,IF(OR(AND(AL$4=Inputs!$CN371+1,Inputs!$CN371=Inputs!$CO371),AND(AL$4=Inputs!$CN371+2,Inputs!$CN371=Inputs!$CO371)),0,IF(AL$4=Inputs!$CN371,0.8,IF(AL$4=Inputs!$CN371+1,0.6,IF(AL$4=Inputs!$CN371+2,0.4,IF(AL$4=Inputs!$CO371,0.2,IF(AND(AL$4&gt;=Inputs!$CL371,AL$4&lt;Inputs!$CM371),(AL$4-Inputs!$CL371+1)/(Inputs!$AI371+1),0)))))))))</f>
        <v>0</v>
      </c>
      <c r="AM374" s="27">
        <f>IF(AND(Inputs!$CO371=0,AM$4&gt;=Inputs!$CM371),1,IF(AND(AM$4&gt;=Inputs!$CM371,AM$4&lt;Inputs!$CN371),1,IF(AND(AM$4=Inputs!$CN371,AM$4=Inputs!$CO371),1,IF(OR(AND(AM$4=Inputs!$CN371+1,Inputs!$CN371=Inputs!$CO371),AND(AM$4=Inputs!$CN371+2,Inputs!$CN371=Inputs!$CO371)),0,IF(AM$4=Inputs!$CN371,0.8,IF(AM$4=Inputs!$CN371+1,0.6,IF(AM$4=Inputs!$CN371+2,0.4,IF(AM$4=Inputs!$CO371,0.2,IF(AND(AM$4&gt;=Inputs!$CL371,AM$4&lt;Inputs!$CM371),(AM$4-Inputs!$CL371+1)/(Inputs!$AI371+1),0)))))))))</f>
        <v>0</v>
      </c>
      <c r="AN374" s="27">
        <f>IF(AND(Inputs!$CO371=0,AN$4&gt;=Inputs!$CM371),1,IF(AND(AN$4&gt;=Inputs!$CM371,AN$4&lt;Inputs!$CN371),1,IF(AND(AN$4=Inputs!$CN371,AN$4=Inputs!$CO371),1,IF(OR(AND(AN$4=Inputs!$CN371+1,Inputs!$CN371=Inputs!$CO371),AND(AN$4=Inputs!$CN371+2,Inputs!$CN371=Inputs!$CO371)),0,IF(AN$4=Inputs!$CN371,0.8,IF(AN$4=Inputs!$CN371+1,0.6,IF(AN$4=Inputs!$CN371+2,0.4,IF(AN$4=Inputs!$CO371,0.2,IF(AND(AN$4&gt;=Inputs!$CL371,AN$4&lt;Inputs!$CM371),(AN$4-Inputs!$CL371+1)/(Inputs!$AI371+1),0)))))))))</f>
        <v>0</v>
      </c>
      <c r="AO374" s="27">
        <f>IF(AND(Inputs!$CO371=0,AO$4&gt;=Inputs!$CM371),1,IF(AND(AO$4&gt;=Inputs!$CM371,AO$4&lt;Inputs!$CN371),1,IF(AND(AO$4=Inputs!$CN371,AO$4=Inputs!$CO371),1,IF(OR(AND(AO$4=Inputs!$CN371+1,Inputs!$CN371=Inputs!$CO371),AND(AO$4=Inputs!$CN371+2,Inputs!$CN371=Inputs!$CO371)),0,IF(AO$4=Inputs!$CN371,0.8,IF(AO$4=Inputs!$CN371+1,0.6,IF(AO$4=Inputs!$CN371+2,0.4,IF(AO$4=Inputs!$CO371,0.2,IF(AND(AO$4&gt;=Inputs!$CL371,AO$4&lt;Inputs!$CM371),(AO$4-Inputs!$CL371+1)/(Inputs!$AI371+1),0)))))))))</f>
        <v>0</v>
      </c>
      <c r="AP374" s="27">
        <f>IF(AND(Inputs!$CO371=0,AP$4&gt;=Inputs!$CM371),1,IF(AND(AP$4&gt;=Inputs!$CM371,AP$4&lt;Inputs!$CN371),1,IF(AND(AP$4=Inputs!$CN371,AP$4=Inputs!$CO371),1,IF(OR(AND(AP$4=Inputs!$CN371+1,Inputs!$CN371=Inputs!$CO371),AND(AP$4=Inputs!$CN371+2,Inputs!$CN371=Inputs!$CO371)),0,IF(AP$4=Inputs!$CN371,0.8,IF(AP$4=Inputs!$CN371+1,0.6,IF(AP$4=Inputs!$CN371+2,0.4,IF(AP$4=Inputs!$CO371,0.2,IF(AND(AP$4&gt;=Inputs!$CL371,AP$4&lt;Inputs!$CM371),(AP$4-Inputs!$CL371+1)/(Inputs!$AI371+1),0)))))))))</f>
        <v>0</v>
      </c>
      <c r="AQ374" s="27">
        <f>IF(AND(Inputs!$CO371=0,AQ$4&gt;=Inputs!$CM371),1,IF(AND(AQ$4&gt;=Inputs!$CM371,AQ$4&lt;Inputs!$CN371),1,IF(AND(AQ$4=Inputs!$CN371,AQ$4=Inputs!$CO371),1,IF(OR(AND(AQ$4=Inputs!$CN371+1,Inputs!$CN371=Inputs!$CO371),AND(AQ$4=Inputs!$CN371+2,Inputs!$CN371=Inputs!$CO371)),0,IF(AQ$4=Inputs!$CN371,0.8,IF(AQ$4=Inputs!$CN371+1,0.6,IF(AQ$4=Inputs!$CN371+2,0.4,IF(AQ$4=Inputs!$CO371,0.2,IF(AND(AQ$4&gt;=Inputs!$CL371,AQ$4&lt;Inputs!$CM371),(AQ$4-Inputs!$CL371+1)/(Inputs!$AI371+1),0)))))))))</f>
        <v>0</v>
      </c>
      <c r="AR374" s="27">
        <f>IF(AND(Inputs!$CO371=0,AR$4&gt;=Inputs!$CM371),1,IF(AND(AR$4&gt;=Inputs!$CM371,AR$4&lt;Inputs!$CN371),1,IF(AND(AR$4=Inputs!$CN371,AR$4=Inputs!$CO371),1,IF(OR(AND(AR$4=Inputs!$CN371+1,Inputs!$CN371=Inputs!$CO371),AND(AR$4=Inputs!$CN371+2,Inputs!$CN371=Inputs!$CO371)),0,IF(AR$4=Inputs!$CN371,0.8,IF(AR$4=Inputs!$CN371+1,0.6,IF(AR$4=Inputs!$CN371+2,0.4,IF(AR$4=Inputs!$CO371,0.2,IF(AND(AR$4&gt;=Inputs!$CL371,AR$4&lt;Inputs!$CM371),(AR$4-Inputs!$CL371+1)/(Inputs!$AI371+1),0)))))))))</f>
        <v>0</v>
      </c>
      <c r="AS374" s="27">
        <f>IF(AND(Inputs!$CO371=0,AS$4&gt;=Inputs!$CM371),1,IF(AND(AS$4&gt;=Inputs!$CM371,AS$4&lt;Inputs!$CN371),1,IF(AND(AS$4=Inputs!$CN371,AS$4=Inputs!$CO371),1,IF(OR(AND(AS$4=Inputs!$CN371+1,Inputs!$CN371=Inputs!$CO371),AND(AS$4=Inputs!$CN371+2,Inputs!$CN371=Inputs!$CO371)),0,IF(AS$4=Inputs!$CN371,0.8,IF(AS$4=Inputs!$CN371+1,0.6,IF(AS$4=Inputs!$CN371+2,0.4,IF(AS$4=Inputs!$CO371,0.2,IF(AND(AS$4&gt;=Inputs!$CL371,AS$4&lt;Inputs!$CM371),(AS$4-Inputs!$CL371+1)/(Inputs!$AI371+1),0)))))))))</f>
        <v>0</v>
      </c>
      <c r="AT374" s="27">
        <f>IF(AND(Inputs!$CO371=0,AT$4&gt;=Inputs!$CM371),1,IF(AND(AT$4&gt;=Inputs!$CM371,AT$4&lt;Inputs!$CN371),1,IF(AND(AT$4=Inputs!$CN371,AT$4=Inputs!$CO371),1,IF(OR(AND(AT$4=Inputs!$CN371+1,Inputs!$CN371=Inputs!$CO371),AND(AT$4=Inputs!$CN371+2,Inputs!$CN371=Inputs!$CO371)),0,IF(AT$4=Inputs!$CN371,0.8,IF(AT$4=Inputs!$CN371+1,0.6,IF(AT$4=Inputs!$CN371+2,0.4,IF(AT$4=Inputs!$CO371,0.2,IF(AND(AT$4&gt;=Inputs!$CL371,AT$4&lt;Inputs!$CM371),(AT$4-Inputs!$CL371+1)/(Inputs!$AI371+1),0)))))))))</f>
        <v>0</v>
      </c>
      <c r="AU374" s="27">
        <f>IF(AND(Inputs!$CO371=0,AU$4&gt;=Inputs!$CM371),1,IF(AND(AU$4&gt;=Inputs!$CM371,AU$4&lt;Inputs!$CN371),1,IF(AND(AU$4=Inputs!$CN371,AU$4=Inputs!$CO371),1,IF(OR(AND(AU$4=Inputs!$CN371+1,Inputs!$CN371=Inputs!$CO371),AND(AU$4=Inputs!$CN371+2,Inputs!$CN371=Inputs!$CO371)),0,IF(AU$4=Inputs!$CN371,0.8,IF(AU$4=Inputs!$CN371+1,0.6,IF(AU$4=Inputs!$CN371+2,0.4,IF(AU$4=Inputs!$CO371,0.2,IF(AND(AU$4&gt;=Inputs!$CL371,AU$4&lt;Inputs!$CM371),(AU$4-Inputs!$CL371+1)/(Inputs!$AI371+1),0)))))))))</f>
        <v>0</v>
      </c>
      <c r="AV374" s="27">
        <f>IF(AND(Inputs!$CO371=0,AV$4&gt;=Inputs!$CM371),1,IF(AND(AV$4&gt;=Inputs!$CM371,AV$4&lt;Inputs!$CN371),1,IF(AND(AV$4=Inputs!$CN371,AV$4=Inputs!$CO371),1,IF(OR(AND(AV$4=Inputs!$CN371+1,Inputs!$CN371=Inputs!$CO371),AND(AV$4=Inputs!$CN371+2,Inputs!$CN371=Inputs!$CO371)),0,IF(AV$4=Inputs!$CN371,0.8,IF(AV$4=Inputs!$CN371+1,0.6,IF(AV$4=Inputs!$CN371+2,0.4,IF(AV$4=Inputs!$CO371,0.2,IF(AND(AV$4&gt;=Inputs!$CL371,AV$4&lt;Inputs!$CM371),(AV$4-Inputs!$CL371+1)/(Inputs!$AI371+1),0)))))))))</f>
        <v>0</v>
      </c>
      <c r="AW374" s="27">
        <f>IF(AND(Inputs!$CO371=0,AW$4&gt;=Inputs!$CM371),1,IF(AND(AW$4&gt;=Inputs!$CM371,AW$4&lt;Inputs!$CN371),1,IF(AND(AW$4=Inputs!$CN371,AW$4=Inputs!$CO371),1,IF(OR(AND(AW$4=Inputs!$CN371+1,Inputs!$CN371=Inputs!$CO371),AND(AW$4=Inputs!$CN371+2,Inputs!$CN371=Inputs!$CO371)),0,IF(AW$4=Inputs!$CN371,0.8,IF(AW$4=Inputs!$CN371+1,0.6,IF(AW$4=Inputs!$CN371+2,0.4,IF(AW$4=Inputs!$CO371,0.2,IF(AND(AW$4&gt;=Inputs!$CL371,AW$4&lt;Inputs!$CM371),(AW$4-Inputs!$CL371+1)/(Inputs!$AI371+1),0)))))))))</f>
        <v>0</v>
      </c>
      <c r="AX374" s="27">
        <f>IF(AND(Inputs!$CO371=0,AX$4&gt;=Inputs!$CM371),1,IF(AND(AX$4&gt;=Inputs!$CM371,AX$4&lt;Inputs!$CN371),1,IF(AND(AX$4=Inputs!$CN371,AX$4=Inputs!$CO371),1,IF(OR(AND(AX$4=Inputs!$CN371+1,Inputs!$CN371=Inputs!$CO371),AND(AX$4=Inputs!$CN371+2,Inputs!$CN371=Inputs!$CO371)),0,IF(AX$4=Inputs!$CN371,0.8,IF(AX$4=Inputs!$CN371+1,0.6,IF(AX$4=Inputs!$CN371+2,0.4,IF(AX$4=Inputs!$CO371,0.2,IF(AND(AX$4&gt;=Inputs!$CL371,AX$4&lt;Inputs!$CM371),(AX$4-Inputs!$CL371+1)/(Inputs!$AI371+1),0)))))))))</f>
        <v>0</v>
      </c>
      <c r="AY374" s="27">
        <f>IF(AND(Inputs!$CO371=0,AY$4&gt;=Inputs!$CM371),1,IF(AND(AY$4&gt;=Inputs!$CM371,AY$4&lt;Inputs!$CN371),1,IF(AND(AY$4=Inputs!$CN371,AY$4=Inputs!$CO371),1,IF(OR(AND(AY$4=Inputs!$CN371+1,Inputs!$CN371=Inputs!$CO371),AND(AY$4=Inputs!$CN371+2,Inputs!$CN371=Inputs!$CO371)),0,IF(AY$4=Inputs!$CN371,0.8,IF(AY$4=Inputs!$CN371+1,0.6,IF(AY$4=Inputs!$CN371+2,0.4,IF(AY$4=Inputs!$CO371,0.2,IF(AND(AY$4&gt;=Inputs!$CL371,AY$4&lt;Inputs!$CM371),(AY$4-Inputs!$CL371+1)/(Inputs!$AI371+1),0)))))))))</f>
        <v>0</v>
      </c>
      <c r="AZ374" s="27">
        <f>IF(AND(Inputs!$CO371=0,AZ$4&gt;=Inputs!$CM371),1,IF(AND(AZ$4&gt;=Inputs!$CM371,AZ$4&lt;Inputs!$CN371),1,IF(AND(AZ$4=Inputs!$CN371,AZ$4=Inputs!$CO371),1,IF(OR(AND(AZ$4=Inputs!$CN371+1,Inputs!$CN371=Inputs!$CO371),AND(AZ$4=Inputs!$CN371+2,Inputs!$CN371=Inputs!$CO371)),0,IF(AZ$4=Inputs!$CN371,0.8,IF(AZ$4=Inputs!$CN371+1,0.6,IF(AZ$4=Inputs!$CN371+2,0.4,IF(AZ$4=Inputs!$CO371,0.2,IF(AND(AZ$4&gt;=Inputs!$CL371,AZ$4&lt;Inputs!$CM371),(AZ$4-Inputs!$CL371+1)/(Inputs!$AI371+1),0)))))))))</f>
        <v>0</v>
      </c>
      <c r="BA374" s="27">
        <f>IF(AND(Inputs!$CO371=0,BA$4&gt;=Inputs!$CM371),1,IF(AND(BA$4&gt;=Inputs!$CM371,BA$4&lt;Inputs!$CN371),1,IF(AND(BA$4=Inputs!$CN371,BA$4=Inputs!$CO371),1,IF(OR(AND(BA$4=Inputs!$CN371+1,Inputs!$CN371=Inputs!$CO371),AND(BA$4=Inputs!$CN371+2,Inputs!$CN371=Inputs!$CO371)),0,IF(BA$4=Inputs!$CN371,0.8,IF(BA$4=Inputs!$CN371+1,0.6,IF(BA$4=Inputs!$CN371+2,0.4,IF(BA$4=Inputs!$CO371,0.2,IF(AND(BA$4&gt;=Inputs!$CL371,BA$4&lt;Inputs!$CM371),(BA$4-Inputs!$CL371+1)/(Inputs!$AI371+1),0)))))))))</f>
        <v>0</v>
      </c>
      <c r="BB374" s="27">
        <f>IF(AND(Inputs!$CO371=0,BB$4&gt;=Inputs!$CM371),1,IF(AND(BB$4&gt;=Inputs!$CM371,BB$4&lt;Inputs!$CN371),1,IF(AND(BB$4=Inputs!$CN371,BB$4=Inputs!$CO371),1,IF(OR(AND(BB$4=Inputs!$CN371+1,Inputs!$CN371=Inputs!$CO371),AND(BB$4=Inputs!$CN371+2,Inputs!$CN371=Inputs!$CO371)),0,IF(BB$4=Inputs!$CN371,0.8,IF(BB$4=Inputs!$CN371+1,0.6,IF(BB$4=Inputs!$CN371+2,0.4,IF(BB$4=Inputs!$CO371,0.2,IF(AND(BB$4&gt;=Inputs!$CL371,BB$4&lt;Inputs!$CM371),(BB$4-Inputs!$CL371+1)/(Inputs!$AI371+1),0)))))))))</f>
        <v>0</v>
      </c>
      <c r="BC374" s="27">
        <f>IF(AND(Inputs!$CO371=0,BC$4&gt;=Inputs!$CM371),1,IF(AND(BC$4&gt;=Inputs!$CM371,BC$4&lt;Inputs!$CN371),1,IF(AND(BC$4=Inputs!$CN371,BC$4=Inputs!$CO371),1,IF(OR(AND(BC$4=Inputs!$CN371+1,Inputs!$CN371=Inputs!$CO371),AND(BC$4=Inputs!$CN371+2,Inputs!$CN371=Inputs!$CO371)),0,IF(BC$4=Inputs!$CN371,0.8,IF(BC$4=Inputs!$CN371+1,0.6,IF(BC$4=Inputs!$CN371+2,0.4,IF(BC$4=Inputs!$CO371,0.2,IF(AND(BC$4&gt;=Inputs!$CL371,BC$4&lt;Inputs!$CM371),(BC$4-Inputs!$CL371+1)/(Inputs!$AI371+1),0)))))))))</f>
        <v>0</v>
      </c>
      <c r="BD374" s="27">
        <f>IF(AND(Inputs!$CO371=0,BD$4&gt;=Inputs!$CM371),1,IF(AND(BD$4&gt;=Inputs!$CM371,BD$4&lt;Inputs!$CN371),1,IF(AND(BD$4=Inputs!$CN371,BD$4=Inputs!$CO371),1,IF(OR(AND(BD$4=Inputs!$CN371+1,Inputs!$CN371=Inputs!$CO371),AND(BD$4=Inputs!$CN371+2,Inputs!$CN371=Inputs!$CO371)),0,IF(BD$4=Inputs!$CN371,0.8,IF(BD$4=Inputs!$CN371+1,0.6,IF(BD$4=Inputs!$CN371+2,0.4,IF(BD$4=Inputs!$CO371,0.2,IF(AND(BD$4&gt;=Inputs!$CL371,BD$4&lt;Inputs!$CM371),(BD$4-Inputs!$CL371+1)/(Inputs!$AI371+1),0)))))))))</f>
        <v>0</v>
      </c>
      <c r="BE374" s="27">
        <f>IF(AND(Inputs!$CO371=0,BE$4&gt;=Inputs!$CM371),1,IF(AND(BE$4&gt;=Inputs!$CM371,BE$4&lt;Inputs!$CN371),1,IF(AND(BE$4=Inputs!$CN371,BE$4=Inputs!$CO371),1,IF(OR(AND(BE$4=Inputs!$CN371+1,Inputs!$CN371=Inputs!$CO371),AND(BE$4=Inputs!$CN371+2,Inputs!$CN371=Inputs!$CO371)),0,IF(BE$4=Inputs!$CN371,0.8,IF(BE$4=Inputs!$CN371+1,0.6,IF(BE$4=Inputs!$CN371+2,0.4,IF(BE$4=Inputs!$CO371,0.2,IF(AND(BE$4&gt;=Inputs!$CL371,BE$4&lt;Inputs!$CM371),(BE$4-Inputs!$CL371+1)/(Inputs!$AI371+1),0)))))))))</f>
        <v>0</v>
      </c>
      <c r="BF374" s="27">
        <f>IF(AND(Inputs!$CO371=0,BF$4&gt;=Inputs!$CM371),1,IF(AND(BF$4&gt;=Inputs!$CM371,BF$4&lt;Inputs!$CN371),1,IF(AND(BF$4=Inputs!$CN371,BF$4=Inputs!$CO371),1,IF(OR(AND(BF$4=Inputs!$CN371+1,Inputs!$CN371=Inputs!$CO371),AND(BF$4=Inputs!$CN371+2,Inputs!$CN371=Inputs!$CO371)),0,IF(BF$4=Inputs!$CN371,0.8,IF(BF$4=Inputs!$CN371+1,0.6,IF(BF$4=Inputs!$CN371+2,0.4,IF(BF$4=Inputs!$CO371,0.2,IF(AND(BF$4&gt;=Inputs!$CL371,BF$4&lt;Inputs!$CM371),(BF$4-Inputs!$CL371+1)/(Inputs!$AI371+1),0)))))))))</f>
        <v>0</v>
      </c>
      <c r="BG374" s="27">
        <f>IF(AND(Inputs!$CO371=0,BG$4&gt;=Inputs!$CM371),1,IF(AND(BG$4&gt;=Inputs!$CM371,BG$4&lt;Inputs!$CN371),1,IF(AND(BG$4=Inputs!$CN371,BG$4=Inputs!$CO371),1,IF(OR(AND(BG$4=Inputs!$CN371+1,Inputs!$CN371=Inputs!$CO371),AND(BG$4=Inputs!$CN371+2,Inputs!$CN371=Inputs!$CO371)),0,IF(BG$4=Inputs!$CN371,0.8,IF(BG$4=Inputs!$CN371+1,0.6,IF(BG$4=Inputs!$CN371+2,0.4,IF(BG$4=Inputs!$CO371,0.2,IF(AND(BG$4&gt;=Inputs!$CL371,BG$4&lt;Inputs!$CM371),(BG$4-Inputs!$CL371+1)/(Inputs!$AI371+1),0)))))))))</f>
        <v>0</v>
      </c>
      <c r="BH374" s="27">
        <f>IF(AND(Inputs!$CO371=0,BH$4&gt;=Inputs!$CM371),1,IF(AND(BH$4&gt;=Inputs!$CM371,BH$4&lt;Inputs!$CN371),1,IF(AND(BH$4=Inputs!$CN371,BH$4=Inputs!$CO371),1,IF(OR(AND(BH$4=Inputs!$CN371+1,Inputs!$CN371=Inputs!$CO371),AND(BH$4=Inputs!$CN371+2,Inputs!$CN371=Inputs!$CO371)),0,IF(BH$4=Inputs!$CN371,0.8,IF(BH$4=Inputs!$CN371+1,0.6,IF(BH$4=Inputs!$CN371+2,0.4,IF(BH$4=Inputs!$CO371,0.2,IF(AND(BH$4&gt;=Inputs!$CL371,BH$4&lt;Inputs!$CM371),(BH$4-Inputs!$CL371+1)/(Inputs!$AI371+1),0)))))))))</f>
        <v>0</v>
      </c>
      <c r="BI374" s="27">
        <f>IF(AND(Inputs!$CO371=0,BI$4&gt;=Inputs!$CM371),1,IF(AND(BI$4&gt;=Inputs!$CM371,BI$4&lt;Inputs!$CN371),1,IF(AND(BI$4=Inputs!$CN371,BI$4=Inputs!$CO371),1,IF(OR(AND(BI$4=Inputs!$CN371+1,Inputs!$CN371=Inputs!$CO371),AND(BI$4=Inputs!$CN371+2,Inputs!$CN371=Inputs!$CO371)),0,IF(BI$4=Inputs!$CN371,0.8,IF(BI$4=Inputs!$CN371+1,0.6,IF(BI$4=Inputs!$CN371+2,0.4,IF(BI$4=Inputs!$CO371,0.2,IF(AND(BI$4&gt;=Inputs!$CL371,BI$4&lt;Inputs!$CM371),(BI$4-Inputs!$CL371+1)/(Inputs!$AI371+1),0)))))))))</f>
        <v>0</v>
      </c>
      <c r="BJ374" s="27">
        <f>IF(AND(Inputs!$CO371=0,BJ$4&gt;=Inputs!$CM371),1,IF(AND(BJ$4&gt;=Inputs!$CM371,BJ$4&lt;Inputs!$CN371),1,IF(AND(BJ$4=Inputs!$CN371,BJ$4=Inputs!$CO371),1,IF(OR(AND(BJ$4=Inputs!$CN371+1,Inputs!$CN371=Inputs!$CO371),AND(BJ$4=Inputs!$CN371+2,Inputs!$CN371=Inputs!$CO371)),0,IF(BJ$4=Inputs!$CN371,0.8,IF(BJ$4=Inputs!$CN371+1,0.6,IF(BJ$4=Inputs!$CN371+2,0.4,IF(BJ$4=Inputs!$CO371,0.2,IF(AND(BJ$4&gt;=Inputs!$CL371,BJ$4&lt;Inputs!$CM371),(BJ$4-Inputs!$CL371+1)/(Inputs!$AI371+1),0)))))))))</f>
        <v>0</v>
      </c>
      <c r="BK374" s="27">
        <f>IF(AND(Inputs!$CO371=0,BK$4&gt;=Inputs!$CM371),1,IF(AND(BK$4&gt;=Inputs!$CM371,BK$4&lt;Inputs!$CN371),1,IF(AND(BK$4=Inputs!$CN371,BK$4=Inputs!$CO371),1,IF(OR(AND(BK$4=Inputs!$CN371+1,Inputs!$CN371=Inputs!$CO371),AND(BK$4=Inputs!$CN371+2,Inputs!$CN371=Inputs!$CO371)),0,IF(BK$4=Inputs!$CN371,0.8,IF(BK$4=Inputs!$CN371+1,0.6,IF(BK$4=Inputs!$CN371+2,0.4,IF(BK$4=Inputs!$CO371,0.2,IF(AND(BK$4&gt;=Inputs!$CL371,BK$4&lt;Inputs!$CM371),(BK$4-Inputs!$CL371+1)/(Inputs!$AI371+1),0)))))))))</f>
        <v>0</v>
      </c>
      <c r="BL374" s="27">
        <f>IF(AND(Inputs!$CO371=0,BL$4&gt;=Inputs!$CM371),1,IF(AND(BL$4&gt;=Inputs!$CM371,BL$4&lt;Inputs!$CN371),1,IF(AND(BL$4=Inputs!$CN371,BL$4=Inputs!$CO371),1,IF(OR(AND(BL$4=Inputs!$CN371+1,Inputs!$CN371=Inputs!$CO371),AND(BL$4=Inputs!$CN371+2,Inputs!$CN371=Inputs!$CO371)),0,IF(BL$4=Inputs!$CN371,0.8,IF(BL$4=Inputs!$CN371+1,0.6,IF(BL$4=Inputs!$CN371+2,0.4,IF(BL$4=Inputs!$CO371,0.2,IF(AND(BL$4&gt;=Inputs!$CL371,BL$4&lt;Inputs!$CM371),(BL$4-Inputs!$CL371+1)/(Inputs!$AI371+1),0)))))))))</f>
        <v>0</v>
      </c>
      <c r="BM374" s="27">
        <f>IF(AND(Inputs!$CO371=0,BM$4&gt;=Inputs!$CM371),1,IF(AND(BM$4&gt;=Inputs!$CM371,BM$4&lt;Inputs!$CN371),1,IF(AND(BM$4=Inputs!$CN371,BM$4=Inputs!$CO371),1,IF(OR(AND(BM$4=Inputs!$CN371+1,Inputs!$CN371=Inputs!$CO371),AND(BM$4=Inputs!$CN371+2,Inputs!$CN371=Inputs!$CO371)),0,IF(BM$4=Inputs!$CN371,0.8,IF(BM$4=Inputs!$CN371+1,0.6,IF(BM$4=Inputs!$CN371+2,0.4,IF(BM$4=Inputs!$CO371,0.2,IF(AND(BM$4&gt;=Inputs!$CL371,BM$4&lt;Inputs!$CM371),(BM$4-Inputs!$CL371+1)/(Inputs!$AI371+1),0)))))))))</f>
        <v>0</v>
      </c>
      <c r="BO374" s="46" t="str">
        <f>IF(Inputs!$B371="","",(ROUND(Inputs!$BC371*AJ374,0)))</f>
        <v/>
      </c>
      <c r="BP374" s="46" t="str">
        <f>IF(Inputs!$B371="","",(ROUND(Inputs!$BC371*AK374,0)))</f>
        <v/>
      </c>
      <c r="BQ374" s="46" t="str">
        <f>IF(Inputs!$B371="","",(ROUND(Inputs!$BC371*AL374,0)))</f>
        <v/>
      </c>
      <c r="BR374" s="46" t="str">
        <f>IF(Inputs!$B371="","",(ROUND(Inputs!$BC371*AM374,0)))</f>
        <v/>
      </c>
      <c r="BS374" s="46" t="str">
        <f>IF(Inputs!$B371="","",(ROUND(Inputs!$BC371*AN374,0)))</f>
        <v/>
      </c>
      <c r="BT374" s="46" t="str">
        <f>IF(Inputs!$B371="","",(ROUND(Inputs!$BC371*AO374,0)))</f>
        <v/>
      </c>
      <c r="BU374" s="46" t="str">
        <f>IF(Inputs!$B371="","",(ROUND(Inputs!$BC371*AP374,0)))</f>
        <v/>
      </c>
      <c r="BV374" s="46" t="str">
        <f>IF(Inputs!$B371="","",(ROUND(Inputs!$BC371*AQ374,0)))</f>
        <v/>
      </c>
      <c r="BW374" s="46" t="str">
        <f>IF(Inputs!$B371="","",(ROUND(Inputs!$BC371*AR374,0)))</f>
        <v/>
      </c>
      <c r="BX374" s="46" t="str">
        <f>IF(Inputs!$B371="","",(ROUND(Inputs!$BC371*AS374,0)))</f>
        <v/>
      </c>
      <c r="BY374" s="46" t="str">
        <f>IF(Inputs!$B371="","",(ROUND(Inputs!$BC371*AT374,0)))</f>
        <v/>
      </c>
      <c r="BZ374" s="46" t="str">
        <f>IF(Inputs!$B371="","",(ROUND(Inputs!$BC371*AU374,0)))</f>
        <v/>
      </c>
      <c r="CA374" s="46" t="str">
        <f>IF(Inputs!$B371="","",(ROUND(Inputs!$BC371*AV374,0)))</f>
        <v/>
      </c>
      <c r="CB374" s="46" t="str">
        <f>IF(Inputs!$B371="","",(ROUND(Inputs!$BC371*AW374,0)))</f>
        <v/>
      </c>
      <c r="CC374" s="46" t="str">
        <f>IF(Inputs!$B371="","",(ROUND(Inputs!$BC371*AX374,0)))</f>
        <v/>
      </c>
      <c r="CD374" s="46" t="str">
        <f>IF(Inputs!$B371="","",(ROUND(Inputs!$BC371*AY374,0)))</f>
        <v/>
      </c>
      <c r="CE374" s="46" t="str">
        <f>IF(Inputs!$B371="","",(ROUND(Inputs!$BC371*AZ374,0)))</f>
        <v/>
      </c>
      <c r="CF374" s="46" t="str">
        <f>IF(Inputs!$B371="","",(ROUND(Inputs!$BC371*BA374,0)))</f>
        <v/>
      </c>
      <c r="CG374" s="46" t="str">
        <f>IF(Inputs!$B371="","",(ROUND(Inputs!$BC371*BB374,0)))</f>
        <v/>
      </c>
      <c r="CH374" s="46" t="str">
        <f>IF(Inputs!$B371="","",(ROUND(Inputs!$BC371*BC374,0)))</f>
        <v/>
      </c>
      <c r="CI374" s="46" t="str">
        <f>IF(Inputs!$B371="","",(ROUND(Inputs!$BC371*BD374,0)))</f>
        <v/>
      </c>
      <c r="CJ374" s="46" t="str">
        <f>IF(Inputs!$B371="","",(ROUND(Inputs!$BC371*BE374,0)))</f>
        <v/>
      </c>
      <c r="CK374" s="46" t="str">
        <f>IF(Inputs!$B371="","",(ROUND(Inputs!$BC371*BF374,0)))</f>
        <v/>
      </c>
      <c r="CL374" s="46" t="str">
        <f>IF(Inputs!$B371="","",(ROUND(Inputs!$BC371*BG374,0)))</f>
        <v/>
      </c>
      <c r="CM374" s="46" t="str">
        <f>IF(Inputs!$B371="","",(ROUND(Inputs!$BC371*BH374,0)))</f>
        <v/>
      </c>
      <c r="CN374" s="46" t="str">
        <f>IF(Inputs!$B371="","",(ROUND(Inputs!$BC371*BI374,0)))</f>
        <v/>
      </c>
      <c r="CO374" s="46" t="str">
        <f>IF(Inputs!$B371="","",(ROUND(Inputs!$BC371*BJ374,0)))</f>
        <v/>
      </c>
      <c r="CP374" s="46" t="str">
        <f>IF(Inputs!$B371="","",(ROUND(Inputs!$BC371*BK374,0)))</f>
        <v/>
      </c>
      <c r="CQ374" s="46" t="str">
        <f>IF(Inputs!$B371="","",(ROUND(Inputs!$BC371*BL374,0)))</f>
        <v/>
      </c>
      <c r="CR374" s="46" t="str">
        <f>IF(Inputs!$B371="","",(ROUND(Inputs!$BC371*BM374,0)))</f>
        <v/>
      </c>
      <c r="CV374" s="46" t="str">
        <f>IF(A374="","",IF(AND(CV$4&lt;=Inputs!$CQ371,CV$4&gt;=Inputs!$CP371),Inputs!$AR371/(Inputs!$CQ371-Inputs!$CP371+1),0)+IF(CV$4=Inputs!$CL371,Inputs!$BD371,0))</f>
        <v/>
      </c>
      <c r="CW374" s="46" t="str">
        <f>IF(B374="","",IF(AND(CW$4&lt;=Inputs!$CQ371,CW$4&gt;=Inputs!$CP371),Inputs!$AR371/(Inputs!$CQ371-Inputs!$CP371+1),0)+IF(CW$4=Inputs!$CL371,Inputs!$BD371,0))</f>
        <v/>
      </c>
      <c r="CX374" s="46" t="str">
        <f>IF(C374="","",IF(AND(CX$4&lt;=Inputs!$CQ371,CX$4&gt;=Inputs!$CP371),Inputs!$AR371/(Inputs!$CQ371-Inputs!$CP371+1),0)+IF(CX$4=Inputs!$CL371,Inputs!$BD371,0))</f>
        <v/>
      </c>
      <c r="CY374" s="46" t="str">
        <f>IF(D374="","",IF(AND(CY$4&lt;=Inputs!$CQ371,CY$4&gt;=Inputs!$CP371),Inputs!$AR371/(Inputs!$CQ371-Inputs!$CP371+1),0)+IF(CY$4=Inputs!$CL371,Inputs!$BD371,0))</f>
        <v/>
      </c>
      <c r="CZ374" s="46" t="str">
        <f>IF(E374="","",IF(AND(CZ$4&lt;=Inputs!$CQ371,CZ$4&gt;=Inputs!$CP371),Inputs!$AR371/(Inputs!$CQ371-Inputs!$CP371+1),0)+IF(CZ$4=Inputs!$CL371,Inputs!$BD371,0))</f>
        <v/>
      </c>
      <c r="DA374" s="46" t="str">
        <f>IF(F374="","",IF(AND(DA$4&lt;=Inputs!$CQ371,DA$4&gt;=Inputs!$CP371),Inputs!$AR371/(Inputs!$CQ371-Inputs!$CP371+1),0)+IF(DA$4=Inputs!$CL371,Inputs!$BD371,0))</f>
        <v/>
      </c>
      <c r="DB374" s="46" t="str">
        <f>IF(G374="","",IF(AND(DB$4&lt;=Inputs!$CQ371,DB$4&gt;=Inputs!$CP371),Inputs!$AR371/(Inputs!$CQ371-Inputs!$CP371+1),0)+IF(DB$4=Inputs!$CL371,Inputs!$BD371,0))</f>
        <v/>
      </c>
      <c r="DC374" s="46" t="str">
        <f>IF(H374="","",IF(AND(DC$4&lt;=Inputs!$CQ371,DC$4&gt;=Inputs!$CP371),Inputs!$AR371/(Inputs!$CQ371-Inputs!$CP371+1),0)+IF(DC$4=Inputs!$CL371,Inputs!$BD371,0))</f>
        <v/>
      </c>
      <c r="DD374" s="46" t="str">
        <f>IF(I374="","",IF(AND(DD$4&lt;=Inputs!$CQ371,DD$4&gt;=Inputs!$CP371),Inputs!$AR371/(Inputs!$CQ371-Inputs!$CP371+1),0)+IF(DD$4=Inputs!$CL371,Inputs!$BD371,0))</f>
        <v/>
      </c>
      <c r="DE374" s="46" t="str">
        <f>IF(J374="","",IF(AND(DE$4&lt;=Inputs!$CQ371,DE$4&gt;=Inputs!$CP371),Inputs!$AR371/(Inputs!$CQ371-Inputs!$CP371+1),0)+IF(DE$4=Inputs!$CL371,Inputs!$BD371,0))</f>
        <v/>
      </c>
      <c r="DF374" s="46" t="str">
        <f>IF(K374="","",IF(AND(DF$4&lt;=Inputs!$CQ371,DF$4&gt;=Inputs!$CP371),Inputs!$AR371/(Inputs!$CQ371-Inputs!$CP371+1),0)+IF(DF$4=Inputs!$CL371,Inputs!$BD371,0))</f>
        <v/>
      </c>
      <c r="DG374" s="46" t="str">
        <f>IF(L374="","",IF(AND(DG$4&lt;=Inputs!$CQ371,DG$4&gt;=Inputs!$CP371),Inputs!$AR371/(Inputs!$CQ371-Inputs!$CP371+1),0)+IF(DG$4=Inputs!$CL371,Inputs!$BD371,0))</f>
        <v/>
      </c>
      <c r="DH374" s="46" t="str">
        <f>IF(M374="","",IF(AND(DH$4&lt;=Inputs!$CQ371,DH$4&gt;=Inputs!$CP371),Inputs!$AR371/(Inputs!$CQ371-Inputs!$CP371+1),0)+IF(DH$4=Inputs!$CL371,Inputs!$BD371,0))</f>
        <v/>
      </c>
      <c r="DI374" s="46" t="str">
        <f>IF(N374="","",IF(AND(DI$4&lt;=Inputs!$CQ371,DI$4&gt;=Inputs!$CP371),Inputs!$AR371/(Inputs!$CQ371-Inputs!$CP371+1),0)+IF(DI$4=Inputs!$CL371,Inputs!$BD371,0))</f>
        <v/>
      </c>
      <c r="DJ374" s="46" t="str">
        <f>IF(O374="","",IF(AND(DJ$4&lt;=Inputs!$CQ371,DJ$4&gt;=Inputs!$CP371),Inputs!$AR371/(Inputs!$CQ371-Inputs!$CP371+1),0)+IF(DJ$4=Inputs!$CL371,Inputs!$BD371,0))</f>
        <v/>
      </c>
      <c r="DK374" s="46" t="str">
        <f>IF(P374="","",IF(AND(DK$4&lt;=Inputs!$CQ371,DK$4&gt;=Inputs!$CP371),Inputs!$AR371/(Inputs!$CQ371-Inputs!$CP371+1),0)+IF(DK$4=Inputs!$CL371,Inputs!$BD371,0))</f>
        <v/>
      </c>
      <c r="DL374" s="46" t="str">
        <f>IF(Q374="","",IF(AND(DL$4&lt;=Inputs!$CQ371,DL$4&gt;=Inputs!$CP371),Inputs!$AR371/(Inputs!$CQ371-Inputs!$CP371+1),0)+IF(DL$4=Inputs!$CL371,Inputs!$BD371,0))</f>
        <v/>
      </c>
      <c r="DM374" s="46" t="str">
        <f>IF(R374="","",IF(AND(DM$4&lt;=Inputs!$CQ371,DM$4&gt;=Inputs!$CP371),Inputs!$AR371/(Inputs!$CQ371-Inputs!$CP371+1),0)+IF(DM$4=Inputs!$CL371,Inputs!$BD371,0))</f>
        <v/>
      </c>
      <c r="DN374" s="46" t="str">
        <f>IF(S374="","",IF(AND(DN$4&lt;=Inputs!$CQ371,DN$4&gt;=Inputs!$CP371),Inputs!$AR371/(Inputs!$CQ371-Inputs!$CP371+1),0)+IF(DN$4=Inputs!$CL371,Inputs!$BD371,0))</f>
        <v/>
      </c>
      <c r="DO374" s="46" t="str">
        <f>IF(T374="","",IF(AND(DO$4&lt;=Inputs!$CQ371,DO$4&gt;=Inputs!$CP371),Inputs!$AR371/(Inputs!$CQ371-Inputs!$CP371+1),0)+IF(DO$4=Inputs!$CL371,Inputs!$BD371,0))</f>
        <v/>
      </c>
      <c r="DP374" s="46" t="str">
        <f>IF(U374="","",IF(AND(DP$4&lt;=Inputs!$CQ371,DP$4&gt;=Inputs!$CP371),Inputs!$AR371/(Inputs!$CQ371-Inputs!$CP371+1),0)+IF(DP$4=Inputs!$CL371,Inputs!$BD371,0))</f>
        <v/>
      </c>
      <c r="DQ374" s="46" t="str">
        <f>IF(V374="","",IF(AND(DQ$4&lt;=Inputs!$CQ371,DQ$4&gt;=Inputs!$CP371),Inputs!$AR371/(Inputs!$CQ371-Inputs!$CP371+1),0)+IF(DQ$4=Inputs!$CL371,Inputs!$BD371,0))</f>
        <v/>
      </c>
      <c r="DR374" s="46" t="str">
        <f>IF(W374="","",IF(AND(DR$4&lt;=Inputs!$CQ371,DR$4&gt;=Inputs!$CP371),Inputs!$AR371/(Inputs!$CQ371-Inputs!$CP371+1),0)+IF(DR$4=Inputs!$CL371,Inputs!$BD371,0))</f>
        <v/>
      </c>
      <c r="DS374" s="46" t="str">
        <f>IF(X374="","",IF(AND(DS$4&lt;=Inputs!$CQ371,DS$4&gt;=Inputs!$CP371),Inputs!$AR371/(Inputs!$CQ371-Inputs!$CP371+1),0)+IF(DS$4=Inputs!$CL371,Inputs!$BD371,0))</f>
        <v/>
      </c>
      <c r="DT374" s="46" t="str">
        <f>IF(Y374="","",IF(AND(DT$4&lt;=Inputs!$CQ371,DT$4&gt;=Inputs!$CP371),Inputs!$AR371/(Inputs!$CQ371-Inputs!$CP371+1),0)+IF(DT$4=Inputs!$CL371,Inputs!$BD371,0))</f>
        <v/>
      </c>
      <c r="DU374" s="46" t="str">
        <f>IF(Z374="","",IF(AND(DU$4&lt;=Inputs!$CQ371,DU$4&gt;=Inputs!$CP371),Inputs!$AR371/(Inputs!$CQ371-Inputs!$CP371+1),0)+IF(DU$4=Inputs!$CL371,Inputs!$BD371,0))</f>
        <v/>
      </c>
      <c r="DV374" s="46" t="str">
        <f>IF(AA374="","",IF(AND(DV$4&lt;=Inputs!$CQ371,DV$4&gt;=Inputs!$CP371),Inputs!$AR371/(Inputs!$CQ371-Inputs!$CP371+1),0)+IF(DV$4=Inputs!$CL371,Inputs!$BD371,0))</f>
        <v/>
      </c>
      <c r="DW374" s="46" t="str">
        <f>IF(AB374="","",IF(AND(DW$4&lt;=Inputs!$CQ371,DW$4&gt;=Inputs!$CP371),Inputs!$AR371/(Inputs!$CQ371-Inputs!$CP371+1),0)+IF(DW$4=Inputs!$CL371,Inputs!$BD371,0))</f>
        <v/>
      </c>
      <c r="DX374" s="46" t="str">
        <f>IF(AC374="","",IF(AND(DX$4&lt;=Inputs!$CQ371,DX$4&gt;=Inputs!$CP371),Inputs!$AR371/(Inputs!$CQ371-Inputs!$CP371+1),0)+IF(DX$4=Inputs!$CL371,Inputs!$BD371,0))</f>
        <v/>
      </c>
      <c r="DY374" s="46" t="str">
        <f>IF(AD374="","",IF(AND(DY$4&lt;=Inputs!$CQ371,DY$4&gt;=Inputs!$CP371),Inputs!$AR371/(Inputs!$CQ371-Inputs!$CP371+1),0)+IF(DY$4=Inputs!$CL371,Inputs!$BD371,0))</f>
        <v/>
      </c>
      <c r="DZ374" s="46" t="str">
        <f t="shared" si="14"/>
        <v/>
      </c>
    </row>
    <row r="375" spans="1:130">
      <c r="A375" s="7" t="str">
        <f>IF(Inputs!A372="","",Inputs!A372)</f>
        <v/>
      </c>
      <c r="B375" t="str">
        <f>IF(Inputs!B372="","",Inputs!B372)</f>
        <v/>
      </c>
      <c r="C375" s="46" t="str">
        <f>IF(Inputs!$B372="","",BO375-CV375)</f>
        <v/>
      </c>
      <c r="D375" s="46" t="str">
        <f>IF(Inputs!$B372="","",BP375-CW375)</f>
        <v/>
      </c>
      <c r="E375" s="46" t="str">
        <f>IF(Inputs!$B372="","",BQ375-CX375)</f>
        <v/>
      </c>
      <c r="F375" s="46" t="str">
        <f>IF(Inputs!$B372="","",BR375-CY375)</f>
        <v/>
      </c>
      <c r="G375" s="46" t="str">
        <f>IF(Inputs!$B372="","",BS375-CZ375)</f>
        <v/>
      </c>
      <c r="H375" s="46" t="str">
        <f>IF(Inputs!$B372="","",BT375-DA375)</f>
        <v/>
      </c>
      <c r="I375" s="46" t="str">
        <f>IF(Inputs!$B372="","",BU375-DB375)</f>
        <v/>
      </c>
      <c r="J375" s="46" t="str">
        <f>IF(Inputs!$B372="","",BV375-DC375)</f>
        <v/>
      </c>
      <c r="K375" s="46" t="str">
        <f>IF(Inputs!$B372="","",BW375-DD375)</f>
        <v/>
      </c>
      <c r="L375" s="46" t="str">
        <f>IF(Inputs!$B372="","",BX375-DE375)</f>
        <v/>
      </c>
      <c r="M375" s="46" t="str">
        <f>IF(Inputs!$B372="","",BY375-DF375)</f>
        <v/>
      </c>
      <c r="N375" s="46" t="str">
        <f>IF(Inputs!$B372="","",BZ375-DG375)</f>
        <v/>
      </c>
      <c r="O375" s="46" t="str">
        <f>IF(Inputs!$B372="","",CA375-DH375)</f>
        <v/>
      </c>
      <c r="P375" s="46" t="str">
        <f>IF(Inputs!$B372="","",CB375-DI375)</f>
        <v/>
      </c>
      <c r="Q375" s="46" t="str">
        <f>IF(Inputs!$B372="","",CC375-DJ375)</f>
        <v/>
      </c>
      <c r="R375" s="46" t="str">
        <f>IF(Inputs!$B372="","",CD375-DK375)</f>
        <v/>
      </c>
      <c r="S375" s="46" t="str">
        <f>IF(Inputs!$B372="","",CE375-DL375)</f>
        <v/>
      </c>
      <c r="T375" s="46" t="str">
        <f>IF(Inputs!$B372="","",CF375-DM375)</f>
        <v/>
      </c>
      <c r="U375" s="46" t="str">
        <f>IF(Inputs!$B372="","",CG375-DN375)</f>
        <v/>
      </c>
      <c r="V375" s="46" t="str">
        <f>IF(Inputs!$B372="","",CH375-DO375)</f>
        <v/>
      </c>
      <c r="W375" s="46" t="str">
        <f>IF(Inputs!$B372="","",CI375-DP375)</f>
        <v/>
      </c>
      <c r="X375" s="46" t="str">
        <f>IF(Inputs!$B372="","",CJ375-DQ375)</f>
        <v/>
      </c>
      <c r="Y375" s="46" t="str">
        <f>IF(Inputs!$B372="","",CK375-DR375)</f>
        <v/>
      </c>
      <c r="Z375" s="46" t="str">
        <f>IF(Inputs!$B372="","",CL375-DS375)</f>
        <v/>
      </c>
      <c r="AA375" s="46" t="str">
        <f>IF(Inputs!$B372="","",CM375-DT375)</f>
        <v/>
      </c>
      <c r="AB375" s="46" t="str">
        <f>IF(Inputs!$B372="","",CN375-DU375)</f>
        <v/>
      </c>
      <c r="AC375" s="46" t="str">
        <f>IF(Inputs!$B372="","",CO375-DV375)</f>
        <v/>
      </c>
      <c r="AD375" s="46" t="str">
        <f>IF(Inputs!$B372="","",CP375-DW375)</f>
        <v/>
      </c>
      <c r="AE375" s="46" t="str">
        <f>IF(Inputs!$B372="","",CQ375-DX375)</f>
        <v/>
      </c>
      <c r="AF375" s="46" t="str">
        <f>IF(Inputs!$B372="","",CR375-DY375)</f>
        <v/>
      </c>
      <c r="AG375" s="50" t="str">
        <f t="shared" si="15"/>
        <v/>
      </c>
      <c r="AH375" s="50"/>
      <c r="AJ375" s="27">
        <f>IF(AND(Inputs!$CO372=0,AJ$4&gt;=Inputs!$CM372),1,IF(AND(AJ$4&gt;=Inputs!$CM372,AJ$4&lt;Inputs!$CN372),1,IF(AND(AJ$4=Inputs!$CN372,AJ$4=Inputs!$CO372),1,IF(OR(AND(AJ$4=Inputs!$CN372+1,Inputs!$CN372=Inputs!$CO372),AND(AJ$4=Inputs!$CN372+2,Inputs!$CN372=Inputs!$CO372)),0,IF(AJ$4=Inputs!$CN372,0.8,IF(AJ$4=Inputs!$CN372+1,0.6,IF(AJ$4=Inputs!$CN372+2,0.4,IF(AJ$4=Inputs!$CO372,0.2,IF(AND(AJ$4&gt;=Inputs!$CL372,AJ$4&lt;Inputs!$CM372),(AJ$4-Inputs!$CL372+1)/(Inputs!$AI372+1),0)))))))))</f>
        <v>0</v>
      </c>
      <c r="AK375" s="27">
        <f>IF(AND(Inputs!$CO372=0,AK$4&gt;=Inputs!$CM372),1,IF(AND(AK$4&gt;=Inputs!$CM372,AK$4&lt;Inputs!$CN372),1,IF(AND(AK$4=Inputs!$CN372,AK$4=Inputs!$CO372),1,IF(OR(AND(AK$4=Inputs!$CN372+1,Inputs!$CN372=Inputs!$CO372),AND(AK$4=Inputs!$CN372+2,Inputs!$CN372=Inputs!$CO372)),0,IF(AK$4=Inputs!$CN372,0.8,IF(AK$4=Inputs!$CN372+1,0.6,IF(AK$4=Inputs!$CN372+2,0.4,IF(AK$4=Inputs!$CO372,0.2,IF(AND(AK$4&gt;=Inputs!$CL372,AK$4&lt;Inputs!$CM372),(AK$4-Inputs!$CL372+1)/(Inputs!$AI372+1),0)))))))))</f>
        <v>0</v>
      </c>
      <c r="AL375" s="27">
        <f>IF(AND(Inputs!$CO372=0,AL$4&gt;=Inputs!$CM372),1,IF(AND(AL$4&gt;=Inputs!$CM372,AL$4&lt;Inputs!$CN372),1,IF(AND(AL$4=Inputs!$CN372,AL$4=Inputs!$CO372),1,IF(OR(AND(AL$4=Inputs!$CN372+1,Inputs!$CN372=Inputs!$CO372),AND(AL$4=Inputs!$CN372+2,Inputs!$CN372=Inputs!$CO372)),0,IF(AL$4=Inputs!$CN372,0.8,IF(AL$4=Inputs!$CN372+1,0.6,IF(AL$4=Inputs!$CN372+2,0.4,IF(AL$4=Inputs!$CO372,0.2,IF(AND(AL$4&gt;=Inputs!$CL372,AL$4&lt;Inputs!$CM372),(AL$4-Inputs!$CL372+1)/(Inputs!$AI372+1),0)))))))))</f>
        <v>0</v>
      </c>
      <c r="AM375" s="27">
        <f>IF(AND(Inputs!$CO372=0,AM$4&gt;=Inputs!$CM372),1,IF(AND(AM$4&gt;=Inputs!$CM372,AM$4&lt;Inputs!$CN372),1,IF(AND(AM$4=Inputs!$CN372,AM$4=Inputs!$CO372),1,IF(OR(AND(AM$4=Inputs!$CN372+1,Inputs!$CN372=Inputs!$CO372),AND(AM$4=Inputs!$CN372+2,Inputs!$CN372=Inputs!$CO372)),0,IF(AM$4=Inputs!$CN372,0.8,IF(AM$4=Inputs!$CN372+1,0.6,IF(AM$4=Inputs!$CN372+2,0.4,IF(AM$4=Inputs!$CO372,0.2,IF(AND(AM$4&gt;=Inputs!$CL372,AM$4&lt;Inputs!$CM372),(AM$4-Inputs!$CL372+1)/(Inputs!$AI372+1),0)))))))))</f>
        <v>0</v>
      </c>
      <c r="AN375" s="27">
        <f>IF(AND(Inputs!$CO372=0,AN$4&gt;=Inputs!$CM372),1,IF(AND(AN$4&gt;=Inputs!$CM372,AN$4&lt;Inputs!$CN372),1,IF(AND(AN$4=Inputs!$CN372,AN$4=Inputs!$CO372),1,IF(OR(AND(AN$4=Inputs!$CN372+1,Inputs!$CN372=Inputs!$CO372),AND(AN$4=Inputs!$CN372+2,Inputs!$CN372=Inputs!$CO372)),0,IF(AN$4=Inputs!$CN372,0.8,IF(AN$4=Inputs!$CN372+1,0.6,IF(AN$4=Inputs!$CN372+2,0.4,IF(AN$4=Inputs!$CO372,0.2,IF(AND(AN$4&gt;=Inputs!$CL372,AN$4&lt;Inputs!$CM372),(AN$4-Inputs!$CL372+1)/(Inputs!$AI372+1),0)))))))))</f>
        <v>0</v>
      </c>
      <c r="AO375" s="27">
        <f>IF(AND(Inputs!$CO372=0,AO$4&gt;=Inputs!$CM372),1,IF(AND(AO$4&gt;=Inputs!$CM372,AO$4&lt;Inputs!$CN372),1,IF(AND(AO$4=Inputs!$CN372,AO$4=Inputs!$CO372),1,IF(OR(AND(AO$4=Inputs!$CN372+1,Inputs!$CN372=Inputs!$CO372),AND(AO$4=Inputs!$CN372+2,Inputs!$CN372=Inputs!$CO372)),0,IF(AO$4=Inputs!$CN372,0.8,IF(AO$4=Inputs!$CN372+1,0.6,IF(AO$4=Inputs!$CN372+2,0.4,IF(AO$4=Inputs!$CO372,0.2,IF(AND(AO$4&gt;=Inputs!$CL372,AO$4&lt;Inputs!$CM372),(AO$4-Inputs!$CL372+1)/(Inputs!$AI372+1),0)))))))))</f>
        <v>0</v>
      </c>
      <c r="AP375" s="27">
        <f>IF(AND(Inputs!$CO372=0,AP$4&gt;=Inputs!$CM372),1,IF(AND(AP$4&gt;=Inputs!$CM372,AP$4&lt;Inputs!$CN372),1,IF(AND(AP$4=Inputs!$CN372,AP$4=Inputs!$CO372),1,IF(OR(AND(AP$4=Inputs!$CN372+1,Inputs!$CN372=Inputs!$CO372),AND(AP$4=Inputs!$CN372+2,Inputs!$CN372=Inputs!$CO372)),0,IF(AP$4=Inputs!$CN372,0.8,IF(AP$4=Inputs!$CN372+1,0.6,IF(AP$4=Inputs!$CN372+2,0.4,IF(AP$4=Inputs!$CO372,0.2,IF(AND(AP$4&gt;=Inputs!$CL372,AP$4&lt;Inputs!$CM372),(AP$4-Inputs!$CL372+1)/(Inputs!$AI372+1),0)))))))))</f>
        <v>0</v>
      </c>
      <c r="AQ375" s="27">
        <f>IF(AND(Inputs!$CO372=0,AQ$4&gt;=Inputs!$CM372),1,IF(AND(AQ$4&gt;=Inputs!$CM372,AQ$4&lt;Inputs!$CN372),1,IF(AND(AQ$4=Inputs!$CN372,AQ$4=Inputs!$CO372),1,IF(OR(AND(AQ$4=Inputs!$CN372+1,Inputs!$CN372=Inputs!$CO372),AND(AQ$4=Inputs!$CN372+2,Inputs!$CN372=Inputs!$CO372)),0,IF(AQ$4=Inputs!$CN372,0.8,IF(AQ$4=Inputs!$CN372+1,0.6,IF(AQ$4=Inputs!$CN372+2,0.4,IF(AQ$4=Inputs!$CO372,0.2,IF(AND(AQ$4&gt;=Inputs!$CL372,AQ$4&lt;Inputs!$CM372),(AQ$4-Inputs!$CL372+1)/(Inputs!$AI372+1),0)))))))))</f>
        <v>0</v>
      </c>
      <c r="AR375" s="27">
        <f>IF(AND(Inputs!$CO372=0,AR$4&gt;=Inputs!$CM372),1,IF(AND(AR$4&gt;=Inputs!$CM372,AR$4&lt;Inputs!$CN372),1,IF(AND(AR$4=Inputs!$CN372,AR$4=Inputs!$CO372),1,IF(OR(AND(AR$4=Inputs!$CN372+1,Inputs!$CN372=Inputs!$CO372),AND(AR$4=Inputs!$CN372+2,Inputs!$CN372=Inputs!$CO372)),0,IF(AR$4=Inputs!$CN372,0.8,IF(AR$4=Inputs!$CN372+1,0.6,IF(AR$4=Inputs!$CN372+2,0.4,IF(AR$4=Inputs!$CO372,0.2,IF(AND(AR$4&gt;=Inputs!$CL372,AR$4&lt;Inputs!$CM372),(AR$4-Inputs!$CL372+1)/(Inputs!$AI372+1),0)))))))))</f>
        <v>0</v>
      </c>
      <c r="AS375" s="27">
        <f>IF(AND(Inputs!$CO372=0,AS$4&gt;=Inputs!$CM372),1,IF(AND(AS$4&gt;=Inputs!$CM372,AS$4&lt;Inputs!$CN372),1,IF(AND(AS$4=Inputs!$CN372,AS$4=Inputs!$CO372),1,IF(OR(AND(AS$4=Inputs!$CN372+1,Inputs!$CN372=Inputs!$CO372),AND(AS$4=Inputs!$CN372+2,Inputs!$CN372=Inputs!$CO372)),0,IF(AS$4=Inputs!$CN372,0.8,IF(AS$4=Inputs!$CN372+1,0.6,IF(AS$4=Inputs!$CN372+2,0.4,IF(AS$4=Inputs!$CO372,0.2,IF(AND(AS$4&gt;=Inputs!$CL372,AS$4&lt;Inputs!$CM372),(AS$4-Inputs!$CL372+1)/(Inputs!$AI372+1),0)))))))))</f>
        <v>0</v>
      </c>
      <c r="AT375" s="27">
        <f>IF(AND(Inputs!$CO372=0,AT$4&gt;=Inputs!$CM372),1,IF(AND(AT$4&gt;=Inputs!$CM372,AT$4&lt;Inputs!$CN372),1,IF(AND(AT$4=Inputs!$CN372,AT$4=Inputs!$CO372),1,IF(OR(AND(AT$4=Inputs!$CN372+1,Inputs!$CN372=Inputs!$CO372),AND(AT$4=Inputs!$CN372+2,Inputs!$CN372=Inputs!$CO372)),0,IF(AT$4=Inputs!$CN372,0.8,IF(AT$4=Inputs!$CN372+1,0.6,IF(AT$4=Inputs!$CN372+2,0.4,IF(AT$4=Inputs!$CO372,0.2,IF(AND(AT$4&gt;=Inputs!$CL372,AT$4&lt;Inputs!$CM372),(AT$4-Inputs!$CL372+1)/(Inputs!$AI372+1),0)))))))))</f>
        <v>0</v>
      </c>
      <c r="AU375" s="27">
        <f>IF(AND(Inputs!$CO372=0,AU$4&gt;=Inputs!$CM372),1,IF(AND(AU$4&gt;=Inputs!$CM372,AU$4&lt;Inputs!$CN372),1,IF(AND(AU$4=Inputs!$CN372,AU$4=Inputs!$CO372),1,IF(OR(AND(AU$4=Inputs!$CN372+1,Inputs!$CN372=Inputs!$CO372),AND(AU$4=Inputs!$CN372+2,Inputs!$CN372=Inputs!$CO372)),0,IF(AU$4=Inputs!$CN372,0.8,IF(AU$4=Inputs!$CN372+1,0.6,IF(AU$4=Inputs!$CN372+2,0.4,IF(AU$4=Inputs!$CO372,0.2,IF(AND(AU$4&gt;=Inputs!$CL372,AU$4&lt;Inputs!$CM372),(AU$4-Inputs!$CL372+1)/(Inputs!$AI372+1),0)))))))))</f>
        <v>0</v>
      </c>
      <c r="AV375" s="27">
        <f>IF(AND(Inputs!$CO372=0,AV$4&gt;=Inputs!$CM372),1,IF(AND(AV$4&gt;=Inputs!$CM372,AV$4&lt;Inputs!$CN372),1,IF(AND(AV$4=Inputs!$CN372,AV$4=Inputs!$CO372),1,IF(OR(AND(AV$4=Inputs!$CN372+1,Inputs!$CN372=Inputs!$CO372),AND(AV$4=Inputs!$CN372+2,Inputs!$CN372=Inputs!$CO372)),0,IF(AV$4=Inputs!$CN372,0.8,IF(AV$4=Inputs!$CN372+1,0.6,IF(AV$4=Inputs!$CN372+2,0.4,IF(AV$4=Inputs!$CO372,0.2,IF(AND(AV$4&gt;=Inputs!$CL372,AV$4&lt;Inputs!$CM372),(AV$4-Inputs!$CL372+1)/(Inputs!$AI372+1),0)))))))))</f>
        <v>0</v>
      </c>
      <c r="AW375" s="27">
        <f>IF(AND(Inputs!$CO372=0,AW$4&gt;=Inputs!$CM372),1,IF(AND(AW$4&gt;=Inputs!$CM372,AW$4&lt;Inputs!$CN372),1,IF(AND(AW$4=Inputs!$CN372,AW$4=Inputs!$CO372),1,IF(OR(AND(AW$4=Inputs!$CN372+1,Inputs!$CN372=Inputs!$CO372),AND(AW$4=Inputs!$CN372+2,Inputs!$CN372=Inputs!$CO372)),0,IF(AW$4=Inputs!$CN372,0.8,IF(AW$4=Inputs!$CN372+1,0.6,IF(AW$4=Inputs!$CN372+2,0.4,IF(AW$4=Inputs!$CO372,0.2,IF(AND(AW$4&gt;=Inputs!$CL372,AW$4&lt;Inputs!$CM372),(AW$4-Inputs!$CL372+1)/(Inputs!$AI372+1),0)))))))))</f>
        <v>0</v>
      </c>
      <c r="AX375" s="27">
        <f>IF(AND(Inputs!$CO372=0,AX$4&gt;=Inputs!$CM372),1,IF(AND(AX$4&gt;=Inputs!$CM372,AX$4&lt;Inputs!$CN372),1,IF(AND(AX$4=Inputs!$CN372,AX$4=Inputs!$CO372),1,IF(OR(AND(AX$4=Inputs!$CN372+1,Inputs!$CN372=Inputs!$CO372),AND(AX$4=Inputs!$CN372+2,Inputs!$CN372=Inputs!$CO372)),0,IF(AX$4=Inputs!$CN372,0.8,IF(AX$4=Inputs!$CN372+1,0.6,IF(AX$4=Inputs!$CN372+2,0.4,IF(AX$4=Inputs!$CO372,0.2,IF(AND(AX$4&gt;=Inputs!$CL372,AX$4&lt;Inputs!$CM372),(AX$4-Inputs!$CL372+1)/(Inputs!$AI372+1),0)))))))))</f>
        <v>0</v>
      </c>
      <c r="AY375" s="27">
        <f>IF(AND(Inputs!$CO372=0,AY$4&gt;=Inputs!$CM372),1,IF(AND(AY$4&gt;=Inputs!$CM372,AY$4&lt;Inputs!$CN372),1,IF(AND(AY$4=Inputs!$CN372,AY$4=Inputs!$CO372),1,IF(OR(AND(AY$4=Inputs!$CN372+1,Inputs!$CN372=Inputs!$CO372),AND(AY$4=Inputs!$CN372+2,Inputs!$CN372=Inputs!$CO372)),0,IF(AY$4=Inputs!$CN372,0.8,IF(AY$4=Inputs!$CN372+1,0.6,IF(AY$4=Inputs!$CN372+2,0.4,IF(AY$4=Inputs!$CO372,0.2,IF(AND(AY$4&gt;=Inputs!$CL372,AY$4&lt;Inputs!$CM372),(AY$4-Inputs!$CL372+1)/(Inputs!$AI372+1),0)))))))))</f>
        <v>0</v>
      </c>
      <c r="AZ375" s="27">
        <f>IF(AND(Inputs!$CO372=0,AZ$4&gt;=Inputs!$CM372),1,IF(AND(AZ$4&gt;=Inputs!$CM372,AZ$4&lt;Inputs!$CN372),1,IF(AND(AZ$4=Inputs!$CN372,AZ$4=Inputs!$CO372),1,IF(OR(AND(AZ$4=Inputs!$CN372+1,Inputs!$CN372=Inputs!$CO372),AND(AZ$4=Inputs!$CN372+2,Inputs!$CN372=Inputs!$CO372)),0,IF(AZ$4=Inputs!$CN372,0.8,IF(AZ$4=Inputs!$CN372+1,0.6,IF(AZ$4=Inputs!$CN372+2,0.4,IF(AZ$4=Inputs!$CO372,0.2,IF(AND(AZ$4&gt;=Inputs!$CL372,AZ$4&lt;Inputs!$CM372),(AZ$4-Inputs!$CL372+1)/(Inputs!$AI372+1),0)))))))))</f>
        <v>0</v>
      </c>
      <c r="BA375" s="27">
        <f>IF(AND(Inputs!$CO372=0,BA$4&gt;=Inputs!$CM372),1,IF(AND(BA$4&gt;=Inputs!$CM372,BA$4&lt;Inputs!$CN372),1,IF(AND(BA$4=Inputs!$CN372,BA$4=Inputs!$CO372),1,IF(OR(AND(BA$4=Inputs!$CN372+1,Inputs!$CN372=Inputs!$CO372),AND(BA$4=Inputs!$CN372+2,Inputs!$CN372=Inputs!$CO372)),0,IF(BA$4=Inputs!$CN372,0.8,IF(BA$4=Inputs!$CN372+1,0.6,IF(BA$4=Inputs!$CN372+2,0.4,IF(BA$4=Inputs!$CO372,0.2,IF(AND(BA$4&gt;=Inputs!$CL372,BA$4&lt;Inputs!$CM372),(BA$4-Inputs!$CL372+1)/(Inputs!$AI372+1),0)))))))))</f>
        <v>0</v>
      </c>
      <c r="BB375" s="27">
        <f>IF(AND(Inputs!$CO372=0,BB$4&gt;=Inputs!$CM372),1,IF(AND(BB$4&gt;=Inputs!$CM372,BB$4&lt;Inputs!$CN372),1,IF(AND(BB$4=Inputs!$CN372,BB$4=Inputs!$CO372),1,IF(OR(AND(BB$4=Inputs!$CN372+1,Inputs!$CN372=Inputs!$CO372),AND(BB$4=Inputs!$CN372+2,Inputs!$CN372=Inputs!$CO372)),0,IF(BB$4=Inputs!$CN372,0.8,IF(BB$4=Inputs!$CN372+1,0.6,IF(BB$4=Inputs!$CN372+2,0.4,IF(BB$4=Inputs!$CO372,0.2,IF(AND(BB$4&gt;=Inputs!$CL372,BB$4&lt;Inputs!$CM372),(BB$4-Inputs!$CL372+1)/(Inputs!$AI372+1),0)))))))))</f>
        <v>0</v>
      </c>
      <c r="BC375" s="27">
        <f>IF(AND(Inputs!$CO372=0,BC$4&gt;=Inputs!$CM372),1,IF(AND(BC$4&gt;=Inputs!$CM372,BC$4&lt;Inputs!$CN372),1,IF(AND(BC$4=Inputs!$CN372,BC$4=Inputs!$CO372),1,IF(OR(AND(BC$4=Inputs!$CN372+1,Inputs!$CN372=Inputs!$CO372),AND(BC$4=Inputs!$CN372+2,Inputs!$CN372=Inputs!$CO372)),0,IF(BC$4=Inputs!$CN372,0.8,IF(BC$4=Inputs!$CN372+1,0.6,IF(BC$4=Inputs!$CN372+2,0.4,IF(BC$4=Inputs!$CO372,0.2,IF(AND(BC$4&gt;=Inputs!$CL372,BC$4&lt;Inputs!$CM372),(BC$4-Inputs!$CL372+1)/(Inputs!$AI372+1),0)))))))))</f>
        <v>0</v>
      </c>
      <c r="BD375" s="27">
        <f>IF(AND(Inputs!$CO372=0,BD$4&gt;=Inputs!$CM372),1,IF(AND(BD$4&gt;=Inputs!$CM372,BD$4&lt;Inputs!$CN372),1,IF(AND(BD$4=Inputs!$CN372,BD$4=Inputs!$CO372),1,IF(OR(AND(BD$4=Inputs!$CN372+1,Inputs!$CN372=Inputs!$CO372),AND(BD$4=Inputs!$CN372+2,Inputs!$CN372=Inputs!$CO372)),0,IF(BD$4=Inputs!$CN372,0.8,IF(BD$4=Inputs!$CN372+1,0.6,IF(BD$4=Inputs!$CN372+2,0.4,IF(BD$4=Inputs!$CO372,0.2,IF(AND(BD$4&gt;=Inputs!$CL372,BD$4&lt;Inputs!$CM372),(BD$4-Inputs!$CL372+1)/(Inputs!$AI372+1),0)))))))))</f>
        <v>0</v>
      </c>
      <c r="BE375" s="27">
        <f>IF(AND(Inputs!$CO372=0,BE$4&gt;=Inputs!$CM372),1,IF(AND(BE$4&gt;=Inputs!$CM372,BE$4&lt;Inputs!$CN372),1,IF(AND(BE$4=Inputs!$CN372,BE$4=Inputs!$CO372),1,IF(OR(AND(BE$4=Inputs!$CN372+1,Inputs!$CN372=Inputs!$CO372),AND(BE$4=Inputs!$CN372+2,Inputs!$CN372=Inputs!$CO372)),0,IF(BE$4=Inputs!$CN372,0.8,IF(BE$4=Inputs!$CN372+1,0.6,IF(BE$4=Inputs!$CN372+2,0.4,IF(BE$4=Inputs!$CO372,0.2,IF(AND(BE$4&gt;=Inputs!$CL372,BE$4&lt;Inputs!$CM372),(BE$4-Inputs!$CL372+1)/(Inputs!$AI372+1),0)))))))))</f>
        <v>0</v>
      </c>
      <c r="BF375" s="27">
        <f>IF(AND(Inputs!$CO372=0,BF$4&gt;=Inputs!$CM372),1,IF(AND(BF$4&gt;=Inputs!$CM372,BF$4&lt;Inputs!$CN372),1,IF(AND(BF$4=Inputs!$CN372,BF$4=Inputs!$CO372),1,IF(OR(AND(BF$4=Inputs!$CN372+1,Inputs!$CN372=Inputs!$CO372),AND(BF$4=Inputs!$CN372+2,Inputs!$CN372=Inputs!$CO372)),0,IF(BF$4=Inputs!$CN372,0.8,IF(BF$4=Inputs!$CN372+1,0.6,IF(BF$4=Inputs!$CN372+2,0.4,IF(BF$4=Inputs!$CO372,0.2,IF(AND(BF$4&gt;=Inputs!$CL372,BF$4&lt;Inputs!$CM372),(BF$4-Inputs!$CL372+1)/(Inputs!$AI372+1),0)))))))))</f>
        <v>0</v>
      </c>
      <c r="BG375" s="27">
        <f>IF(AND(Inputs!$CO372=0,BG$4&gt;=Inputs!$CM372),1,IF(AND(BG$4&gt;=Inputs!$CM372,BG$4&lt;Inputs!$CN372),1,IF(AND(BG$4=Inputs!$CN372,BG$4=Inputs!$CO372),1,IF(OR(AND(BG$4=Inputs!$CN372+1,Inputs!$CN372=Inputs!$CO372),AND(BG$4=Inputs!$CN372+2,Inputs!$CN372=Inputs!$CO372)),0,IF(BG$4=Inputs!$CN372,0.8,IF(BG$4=Inputs!$CN372+1,0.6,IF(BG$4=Inputs!$CN372+2,0.4,IF(BG$4=Inputs!$CO372,0.2,IF(AND(BG$4&gt;=Inputs!$CL372,BG$4&lt;Inputs!$CM372),(BG$4-Inputs!$CL372+1)/(Inputs!$AI372+1),0)))))))))</f>
        <v>0</v>
      </c>
      <c r="BH375" s="27">
        <f>IF(AND(Inputs!$CO372=0,BH$4&gt;=Inputs!$CM372),1,IF(AND(BH$4&gt;=Inputs!$CM372,BH$4&lt;Inputs!$CN372),1,IF(AND(BH$4=Inputs!$CN372,BH$4=Inputs!$CO372),1,IF(OR(AND(BH$4=Inputs!$CN372+1,Inputs!$CN372=Inputs!$CO372),AND(BH$4=Inputs!$CN372+2,Inputs!$CN372=Inputs!$CO372)),0,IF(BH$4=Inputs!$CN372,0.8,IF(BH$4=Inputs!$CN372+1,0.6,IF(BH$4=Inputs!$CN372+2,0.4,IF(BH$4=Inputs!$CO372,0.2,IF(AND(BH$4&gt;=Inputs!$CL372,BH$4&lt;Inputs!$CM372),(BH$4-Inputs!$CL372+1)/(Inputs!$AI372+1),0)))))))))</f>
        <v>0</v>
      </c>
      <c r="BI375" s="27">
        <f>IF(AND(Inputs!$CO372=0,BI$4&gt;=Inputs!$CM372),1,IF(AND(BI$4&gt;=Inputs!$CM372,BI$4&lt;Inputs!$CN372),1,IF(AND(BI$4=Inputs!$CN372,BI$4=Inputs!$CO372),1,IF(OR(AND(BI$4=Inputs!$CN372+1,Inputs!$CN372=Inputs!$CO372),AND(BI$4=Inputs!$CN372+2,Inputs!$CN372=Inputs!$CO372)),0,IF(BI$4=Inputs!$CN372,0.8,IF(BI$4=Inputs!$CN372+1,0.6,IF(BI$4=Inputs!$CN372+2,0.4,IF(BI$4=Inputs!$CO372,0.2,IF(AND(BI$4&gt;=Inputs!$CL372,BI$4&lt;Inputs!$CM372),(BI$4-Inputs!$CL372+1)/(Inputs!$AI372+1),0)))))))))</f>
        <v>0</v>
      </c>
      <c r="BJ375" s="27">
        <f>IF(AND(Inputs!$CO372=0,BJ$4&gt;=Inputs!$CM372),1,IF(AND(BJ$4&gt;=Inputs!$CM372,BJ$4&lt;Inputs!$CN372),1,IF(AND(BJ$4=Inputs!$CN372,BJ$4=Inputs!$CO372),1,IF(OR(AND(BJ$4=Inputs!$CN372+1,Inputs!$CN372=Inputs!$CO372),AND(BJ$4=Inputs!$CN372+2,Inputs!$CN372=Inputs!$CO372)),0,IF(BJ$4=Inputs!$CN372,0.8,IF(BJ$4=Inputs!$CN372+1,0.6,IF(BJ$4=Inputs!$CN372+2,0.4,IF(BJ$4=Inputs!$CO372,0.2,IF(AND(BJ$4&gt;=Inputs!$CL372,BJ$4&lt;Inputs!$CM372),(BJ$4-Inputs!$CL372+1)/(Inputs!$AI372+1),0)))))))))</f>
        <v>0</v>
      </c>
      <c r="BK375" s="27">
        <f>IF(AND(Inputs!$CO372=0,BK$4&gt;=Inputs!$CM372),1,IF(AND(BK$4&gt;=Inputs!$CM372,BK$4&lt;Inputs!$CN372),1,IF(AND(BK$4=Inputs!$CN372,BK$4=Inputs!$CO372),1,IF(OR(AND(BK$4=Inputs!$CN372+1,Inputs!$CN372=Inputs!$CO372),AND(BK$4=Inputs!$CN372+2,Inputs!$CN372=Inputs!$CO372)),0,IF(BK$4=Inputs!$CN372,0.8,IF(BK$4=Inputs!$CN372+1,0.6,IF(BK$4=Inputs!$CN372+2,0.4,IF(BK$4=Inputs!$CO372,0.2,IF(AND(BK$4&gt;=Inputs!$CL372,BK$4&lt;Inputs!$CM372),(BK$4-Inputs!$CL372+1)/(Inputs!$AI372+1),0)))))))))</f>
        <v>0</v>
      </c>
      <c r="BL375" s="27">
        <f>IF(AND(Inputs!$CO372=0,BL$4&gt;=Inputs!$CM372),1,IF(AND(BL$4&gt;=Inputs!$CM372,BL$4&lt;Inputs!$CN372),1,IF(AND(BL$4=Inputs!$CN372,BL$4=Inputs!$CO372),1,IF(OR(AND(BL$4=Inputs!$CN372+1,Inputs!$CN372=Inputs!$CO372),AND(BL$4=Inputs!$CN372+2,Inputs!$CN372=Inputs!$CO372)),0,IF(BL$4=Inputs!$CN372,0.8,IF(BL$4=Inputs!$CN372+1,0.6,IF(BL$4=Inputs!$CN372+2,0.4,IF(BL$4=Inputs!$CO372,0.2,IF(AND(BL$4&gt;=Inputs!$CL372,BL$4&lt;Inputs!$CM372),(BL$4-Inputs!$CL372+1)/(Inputs!$AI372+1),0)))))))))</f>
        <v>0</v>
      </c>
      <c r="BM375" s="27">
        <f>IF(AND(Inputs!$CO372=0,BM$4&gt;=Inputs!$CM372),1,IF(AND(BM$4&gt;=Inputs!$CM372,BM$4&lt;Inputs!$CN372),1,IF(AND(BM$4=Inputs!$CN372,BM$4=Inputs!$CO372),1,IF(OR(AND(BM$4=Inputs!$CN372+1,Inputs!$CN372=Inputs!$CO372),AND(BM$4=Inputs!$CN372+2,Inputs!$CN372=Inputs!$CO372)),0,IF(BM$4=Inputs!$CN372,0.8,IF(BM$4=Inputs!$CN372+1,0.6,IF(BM$4=Inputs!$CN372+2,0.4,IF(BM$4=Inputs!$CO372,0.2,IF(AND(BM$4&gt;=Inputs!$CL372,BM$4&lt;Inputs!$CM372),(BM$4-Inputs!$CL372+1)/(Inputs!$AI372+1),0)))))))))</f>
        <v>0</v>
      </c>
      <c r="BO375" s="46" t="str">
        <f>IF(Inputs!$B372="","",(ROUND(Inputs!$BC372*AJ375,0)))</f>
        <v/>
      </c>
      <c r="BP375" s="46" t="str">
        <f>IF(Inputs!$B372="","",(ROUND(Inputs!$BC372*AK375,0)))</f>
        <v/>
      </c>
      <c r="BQ375" s="46" t="str">
        <f>IF(Inputs!$B372="","",(ROUND(Inputs!$BC372*AL375,0)))</f>
        <v/>
      </c>
      <c r="BR375" s="46" t="str">
        <f>IF(Inputs!$B372="","",(ROUND(Inputs!$BC372*AM375,0)))</f>
        <v/>
      </c>
      <c r="BS375" s="46" t="str">
        <f>IF(Inputs!$B372="","",(ROUND(Inputs!$BC372*AN375,0)))</f>
        <v/>
      </c>
      <c r="BT375" s="46" t="str">
        <f>IF(Inputs!$B372="","",(ROUND(Inputs!$BC372*AO375,0)))</f>
        <v/>
      </c>
      <c r="BU375" s="46" t="str">
        <f>IF(Inputs!$B372="","",(ROUND(Inputs!$BC372*AP375,0)))</f>
        <v/>
      </c>
      <c r="BV375" s="46" t="str">
        <f>IF(Inputs!$B372="","",(ROUND(Inputs!$BC372*AQ375,0)))</f>
        <v/>
      </c>
      <c r="BW375" s="46" t="str">
        <f>IF(Inputs!$B372="","",(ROUND(Inputs!$BC372*AR375,0)))</f>
        <v/>
      </c>
      <c r="BX375" s="46" t="str">
        <f>IF(Inputs!$B372="","",(ROUND(Inputs!$BC372*AS375,0)))</f>
        <v/>
      </c>
      <c r="BY375" s="46" t="str">
        <f>IF(Inputs!$B372="","",(ROUND(Inputs!$BC372*AT375,0)))</f>
        <v/>
      </c>
      <c r="BZ375" s="46" t="str">
        <f>IF(Inputs!$B372="","",(ROUND(Inputs!$BC372*AU375,0)))</f>
        <v/>
      </c>
      <c r="CA375" s="46" t="str">
        <f>IF(Inputs!$B372="","",(ROUND(Inputs!$BC372*AV375,0)))</f>
        <v/>
      </c>
      <c r="CB375" s="46" t="str">
        <f>IF(Inputs!$B372="","",(ROUND(Inputs!$BC372*AW375,0)))</f>
        <v/>
      </c>
      <c r="CC375" s="46" t="str">
        <f>IF(Inputs!$B372="","",(ROUND(Inputs!$BC372*AX375,0)))</f>
        <v/>
      </c>
      <c r="CD375" s="46" t="str">
        <f>IF(Inputs!$B372="","",(ROUND(Inputs!$BC372*AY375,0)))</f>
        <v/>
      </c>
      <c r="CE375" s="46" t="str">
        <f>IF(Inputs!$B372="","",(ROUND(Inputs!$BC372*AZ375,0)))</f>
        <v/>
      </c>
      <c r="CF375" s="46" t="str">
        <f>IF(Inputs!$B372="","",(ROUND(Inputs!$BC372*BA375,0)))</f>
        <v/>
      </c>
      <c r="CG375" s="46" t="str">
        <f>IF(Inputs!$B372="","",(ROUND(Inputs!$BC372*BB375,0)))</f>
        <v/>
      </c>
      <c r="CH375" s="46" t="str">
        <f>IF(Inputs!$B372="","",(ROUND(Inputs!$BC372*BC375,0)))</f>
        <v/>
      </c>
      <c r="CI375" s="46" t="str">
        <f>IF(Inputs!$B372="","",(ROUND(Inputs!$BC372*BD375,0)))</f>
        <v/>
      </c>
      <c r="CJ375" s="46" t="str">
        <f>IF(Inputs!$B372="","",(ROUND(Inputs!$BC372*BE375,0)))</f>
        <v/>
      </c>
      <c r="CK375" s="46" t="str">
        <f>IF(Inputs!$B372="","",(ROUND(Inputs!$BC372*BF375,0)))</f>
        <v/>
      </c>
      <c r="CL375" s="46" t="str">
        <f>IF(Inputs!$B372="","",(ROUND(Inputs!$BC372*BG375,0)))</f>
        <v/>
      </c>
      <c r="CM375" s="46" t="str">
        <f>IF(Inputs!$B372="","",(ROUND(Inputs!$BC372*BH375,0)))</f>
        <v/>
      </c>
      <c r="CN375" s="46" t="str">
        <f>IF(Inputs!$B372="","",(ROUND(Inputs!$BC372*BI375,0)))</f>
        <v/>
      </c>
      <c r="CO375" s="46" t="str">
        <f>IF(Inputs!$B372="","",(ROUND(Inputs!$BC372*BJ375,0)))</f>
        <v/>
      </c>
      <c r="CP375" s="46" t="str">
        <f>IF(Inputs!$B372="","",(ROUND(Inputs!$BC372*BK375,0)))</f>
        <v/>
      </c>
      <c r="CQ375" s="46" t="str">
        <f>IF(Inputs!$B372="","",(ROUND(Inputs!$BC372*BL375,0)))</f>
        <v/>
      </c>
      <c r="CR375" s="46" t="str">
        <f>IF(Inputs!$B372="","",(ROUND(Inputs!$BC372*BM375,0)))</f>
        <v/>
      </c>
      <c r="CV375" s="46" t="str">
        <f>IF(A375="","",IF(AND(CV$4&lt;=Inputs!$CQ372,CV$4&gt;=Inputs!$CP372),Inputs!$AR372/(Inputs!$CQ372-Inputs!$CP372+1),0)+IF(CV$4=Inputs!$CL372,Inputs!$BD372,0))</f>
        <v/>
      </c>
      <c r="CW375" s="46" t="str">
        <f>IF(B375="","",IF(AND(CW$4&lt;=Inputs!$CQ372,CW$4&gt;=Inputs!$CP372),Inputs!$AR372/(Inputs!$CQ372-Inputs!$CP372+1),0)+IF(CW$4=Inputs!$CL372,Inputs!$BD372,0))</f>
        <v/>
      </c>
      <c r="CX375" s="46" t="str">
        <f>IF(C375="","",IF(AND(CX$4&lt;=Inputs!$CQ372,CX$4&gt;=Inputs!$CP372),Inputs!$AR372/(Inputs!$CQ372-Inputs!$CP372+1),0)+IF(CX$4=Inputs!$CL372,Inputs!$BD372,0))</f>
        <v/>
      </c>
      <c r="CY375" s="46" t="str">
        <f>IF(D375="","",IF(AND(CY$4&lt;=Inputs!$CQ372,CY$4&gt;=Inputs!$CP372),Inputs!$AR372/(Inputs!$CQ372-Inputs!$CP372+1),0)+IF(CY$4=Inputs!$CL372,Inputs!$BD372,0))</f>
        <v/>
      </c>
      <c r="CZ375" s="46" t="str">
        <f>IF(E375="","",IF(AND(CZ$4&lt;=Inputs!$CQ372,CZ$4&gt;=Inputs!$CP372),Inputs!$AR372/(Inputs!$CQ372-Inputs!$CP372+1),0)+IF(CZ$4=Inputs!$CL372,Inputs!$BD372,0))</f>
        <v/>
      </c>
      <c r="DA375" s="46" t="str">
        <f>IF(F375="","",IF(AND(DA$4&lt;=Inputs!$CQ372,DA$4&gt;=Inputs!$CP372),Inputs!$AR372/(Inputs!$CQ372-Inputs!$CP372+1),0)+IF(DA$4=Inputs!$CL372,Inputs!$BD372,0))</f>
        <v/>
      </c>
      <c r="DB375" s="46" t="str">
        <f>IF(G375="","",IF(AND(DB$4&lt;=Inputs!$CQ372,DB$4&gt;=Inputs!$CP372),Inputs!$AR372/(Inputs!$CQ372-Inputs!$CP372+1),0)+IF(DB$4=Inputs!$CL372,Inputs!$BD372,0))</f>
        <v/>
      </c>
      <c r="DC375" s="46" t="str">
        <f>IF(H375="","",IF(AND(DC$4&lt;=Inputs!$CQ372,DC$4&gt;=Inputs!$CP372),Inputs!$AR372/(Inputs!$CQ372-Inputs!$CP372+1),0)+IF(DC$4=Inputs!$CL372,Inputs!$BD372,0))</f>
        <v/>
      </c>
      <c r="DD375" s="46" t="str">
        <f>IF(I375="","",IF(AND(DD$4&lt;=Inputs!$CQ372,DD$4&gt;=Inputs!$CP372),Inputs!$AR372/(Inputs!$CQ372-Inputs!$CP372+1),0)+IF(DD$4=Inputs!$CL372,Inputs!$BD372,0))</f>
        <v/>
      </c>
      <c r="DE375" s="46" t="str">
        <f>IF(J375="","",IF(AND(DE$4&lt;=Inputs!$CQ372,DE$4&gt;=Inputs!$CP372),Inputs!$AR372/(Inputs!$CQ372-Inputs!$CP372+1),0)+IF(DE$4=Inputs!$CL372,Inputs!$BD372,0))</f>
        <v/>
      </c>
      <c r="DF375" s="46" t="str">
        <f>IF(K375="","",IF(AND(DF$4&lt;=Inputs!$CQ372,DF$4&gt;=Inputs!$CP372),Inputs!$AR372/(Inputs!$CQ372-Inputs!$CP372+1),0)+IF(DF$4=Inputs!$CL372,Inputs!$BD372,0))</f>
        <v/>
      </c>
      <c r="DG375" s="46" t="str">
        <f>IF(L375="","",IF(AND(DG$4&lt;=Inputs!$CQ372,DG$4&gt;=Inputs!$CP372),Inputs!$AR372/(Inputs!$CQ372-Inputs!$CP372+1),0)+IF(DG$4=Inputs!$CL372,Inputs!$BD372,0))</f>
        <v/>
      </c>
      <c r="DH375" s="46" t="str">
        <f>IF(M375="","",IF(AND(DH$4&lt;=Inputs!$CQ372,DH$4&gt;=Inputs!$CP372),Inputs!$AR372/(Inputs!$CQ372-Inputs!$CP372+1),0)+IF(DH$4=Inputs!$CL372,Inputs!$BD372,0))</f>
        <v/>
      </c>
      <c r="DI375" s="46" t="str">
        <f>IF(N375="","",IF(AND(DI$4&lt;=Inputs!$CQ372,DI$4&gt;=Inputs!$CP372),Inputs!$AR372/(Inputs!$CQ372-Inputs!$CP372+1),0)+IF(DI$4=Inputs!$CL372,Inputs!$BD372,0))</f>
        <v/>
      </c>
      <c r="DJ375" s="46" t="str">
        <f>IF(O375="","",IF(AND(DJ$4&lt;=Inputs!$CQ372,DJ$4&gt;=Inputs!$CP372),Inputs!$AR372/(Inputs!$CQ372-Inputs!$CP372+1),0)+IF(DJ$4=Inputs!$CL372,Inputs!$BD372,0))</f>
        <v/>
      </c>
      <c r="DK375" s="46" t="str">
        <f>IF(P375="","",IF(AND(DK$4&lt;=Inputs!$CQ372,DK$4&gt;=Inputs!$CP372),Inputs!$AR372/(Inputs!$CQ372-Inputs!$CP372+1),0)+IF(DK$4=Inputs!$CL372,Inputs!$BD372,0))</f>
        <v/>
      </c>
      <c r="DL375" s="46" t="str">
        <f>IF(Q375="","",IF(AND(DL$4&lt;=Inputs!$CQ372,DL$4&gt;=Inputs!$CP372),Inputs!$AR372/(Inputs!$CQ372-Inputs!$CP372+1),0)+IF(DL$4=Inputs!$CL372,Inputs!$BD372,0))</f>
        <v/>
      </c>
      <c r="DM375" s="46" t="str">
        <f>IF(R375="","",IF(AND(DM$4&lt;=Inputs!$CQ372,DM$4&gt;=Inputs!$CP372),Inputs!$AR372/(Inputs!$CQ372-Inputs!$CP372+1),0)+IF(DM$4=Inputs!$CL372,Inputs!$BD372,0))</f>
        <v/>
      </c>
      <c r="DN375" s="46" t="str">
        <f>IF(S375="","",IF(AND(DN$4&lt;=Inputs!$CQ372,DN$4&gt;=Inputs!$CP372),Inputs!$AR372/(Inputs!$CQ372-Inputs!$CP372+1),0)+IF(DN$4=Inputs!$CL372,Inputs!$BD372,0))</f>
        <v/>
      </c>
      <c r="DO375" s="46" t="str">
        <f>IF(T375="","",IF(AND(DO$4&lt;=Inputs!$CQ372,DO$4&gt;=Inputs!$CP372),Inputs!$AR372/(Inputs!$CQ372-Inputs!$CP372+1),0)+IF(DO$4=Inputs!$CL372,Inputs!$BD372,0))</f>
        <v/>
      </c>
      <c r="DP375" s="46" t="str">
        <f>IF(U375="","",IF(AND(DP$4&lt;=Inputs!$CQ372,DP$4&gt;=Inputs!$CP372),Inputs!$AR372/(Inputs!$CQ372-Inputs!$CP372+1),0)+IF(DP$4=Inputs!$CL372,Inputs!$BD372,0))</f>
        <v/>
      </c>
      <c r="DQ375" s="46" t="str">
        <f>IF(V375="","",IF(AND(DQ$4&lt;=Inputs!$CQ372,DQ$4&gt;=Inputs!$CP372),Inputs!$AR372/(Inputs!$CQ372-Inputs!$CP372+1),0)+IF(DQ$4=Inputs!$CL372,Inputs!$BD372,0))</f>
        <v/>
      </c>
      <c r="DR375" s="46" t="str">
        <f>IF(W375="","",IF(AND(DR$4&lt;=Inputs!$CQ372,DR$4&gt;=Inputs!$CP372),Inputs!$AR372/(Inputs!$CQ372-Inputs!$CP372+1),0)+IF(DR$4=Inputs!$CL372,Inputs!$BD372,0))</f>
        <v/>
      </c>
      <c r="DS375" s="46" t="str">
        <f>IF(X375="","",IF(AND(DS$4&lt;=Inputs!$CQ372,DS$4&gt;=Inputs!$CP372),Inputs!$AR372/(Inputs!$CQ372-Inputs!$CP372+1),0)+IF(DS$4=Inputs!$CL372,Inputs!$BD372,0))</f>
        <v/>
      </c>
      <c r="DT375" s="46" t="str">
        <f>IF(Y375="","",IF(AND(DT$4&lt;=Inputs!$CQ372,DT$4&gt;=Inputs!$CP372),Inputs!$AR372/(Inputs!$CQ372-Inputs!$CP372+1),0)+IF(DT$4=Inputs!$CL372,Inputs!$BD372,0))</f>
        <v/>
      </c>
      <c r="DU375" s="46" t="str">
        <f>IF(Z375="","",IF(AND(DU$4&lt;=Inputs!$CQ372,DU$4&gt;=Inputs!$CP372),Inputs!$AR372/(Inputs!$CQ372-Inputs!$CP372+1),0)+IF(DU$4=Inputs!$CL372,Inputs!$BD372,0))</f>
        <v/>
      </c>
      <c r="DV375" s="46" t="str">
        <f>IF(AA375="","",IF(AND(DV$4&lt;=Inputs!$CQ372,DV$4&gt;=Inputs!$CP372),Inputs!$AR372/(Inputs!$CQ372-Inputs!$CP372+1),0)+IF(DV$4=Inputs!$CL372,Inputs!$BD372,0))</f>
        <v/>
      </c>
      <c r="DW375" s="46" t="str">
        <f>IF(AB375="","",IF(AND(DW$4&lt;=Inputs!$CQ372,DW$4&gt;=Inputs!$CP372),Inputs!$AR372/(Inputs!$CQ372-Inputs!$CP372+1),0)+IF(DW$4=Inputs!$CL372,Inputs!$BD372,0))</f>
        <v/>
      </c>
      <c r="DX375" s="46" t="str">
        <f>IF(AC375="","",IF(AND(DX$4&lt;=Inputs!$CQ372,DX$4&gt;=Inputs!$CP372),Inputs!$AR372/(Inputs!$CQ372-Inputs!$CP372+1),0)+IF(DX$4=Inputs!$CL372,Inputs!$BD372,0))</f>
        <v/>
      </c>
      <c r="DY375" s="46" t="str">
        <f>IF(AD375="","",IF(AND(DY$4&lt;=Inputs!$CQ372,DY$4&gt;=Inputs!$CP372),Inputs!$AR372/(Inputs!$CQ372-Inputs!$CP372+1),0)+IF(DY$4=Inputs!$CL372,Inputs!$BD372,0))</f>
        <v/>
      </c>
      <c r="DZ375" s="46" t="str">
        <f t="shared" si="14"/>
        <v/>
      </c>
    </row>
    <row r="376" spans="1:130">
      <c r="A376" s="7" t="str">
        <f>IF(Inputs!A373="","",Inputs!A373)</f>
        <v/>
      </c>
      <c r="B376" t="str">
        <f>IF(Inputs!B373="","",Inputs!B373)</f>
        <v/>
      </c>
      <c r="C376" s="46" t="str">
        <f>IF(Inputs!$B373="","",BO376-CV376)</f>
        <v/>
      </c>
      <c r="D376" s="46" t="str">
        <f>IF(Inputs!$B373="","",BP376-CW376)</f>
        <v/>
      </c>
      <c r="E376" s="46" t="str">
        <f>IF(Inputs!$B373="","",BQ376-CX376)</f>
        <v/>
      </c>
      <c r="F376" s="46" t="str">
        <f>IF(Inputs!$B373="","",BR376-CY376)</f>
        <v/>
      </c>
      <c r="G376" s="46" t="str">
        <f>IF(Inputs!$B373="","",BS376-CZ376)</f>
        <v/>
      </c>
      <c r="H376" s="46" t="str">
        <f>IF(Inputs!$B373="","",BT376-DA376)</f>
        <v/>
      </c>
      <c r="I376" s="46" t="str">
        <f>IF(Inputs!$B373="","",BU376-DB376)</f>
        <v/>
      </c>
      <c r="J376" s="46" t="str">
        <f>IF(Inputs!$B373="","",BV376-DC376)</f>
        <v/>
      </c>
      <c r="K376" s="46" t="str">
        <f>IF(Inputs!$B373="","",BW376-DD376)</f>
        <v/>
      </c>
      <c r="L376" s="46" t="str">
        <f>IF(Inputs!$B373="","",BX376-DE376)</f>
        <v/>
      </c>
      <c r="M376" s="46" t="str">
        <f>IF(Inputs!$B373="","",BY376-DF376)</f>
        <v/>
      </c>
      <c r="N376" s="46" t="str">
        <f>IF(Inputs!$B373="","",BZ376-DG376)</f>
        <v/>
      </c>
      <c r="O376" s="46" t="str">
        <f>IF(Inputs!$B373="","",CA376-DH376)</f>
        <v/>
      </c>
      <c r="P376" s="46" t="str">
        <f>IF(Inputs!$B373="","",CB376-DI376)</f>
        <v/>
      </c>
      <c r="Q376" s="46" t="str">
        <f>IF(Inputs!$B373="","",CC376-DJ376)</f>
        <v/>
      </c>
      <c r="R376" s="46" t="str">
        <f>IF(Inputs!$B373="","",CD376-DK376)</f>
        <v/>
      </c>
      <c r="S376" s="46" t="str">
        <f>IF(Inputs!$B373="","",CE376-DL376)</f>
        <v/>
      </c>
      <c r="T376" s="46" t="str">
        <f>IF(Inputs!$B373="","",CF376-DM376)</f>
        <v/>
      </c>
      <c r="U376" s="46" t="str">
        <f>IF(Inputs!$B373="","",CG376-DN376)</f>
        <v/>
      </c>
      <c r="V376" s="46" t="str">
        <f>IF(Inputs!$B373="","",CH376-DO376)</f>
        <v/>
      </c>
      <c r="W376" s="46" t="str">
        <f>IF(Inputs!$B373="","",CI376-DP376)</f>
        <v/>
      </c>
      <c r="X376" s="46" t="str">
        <f>IF(Inputs!$B373="","",CJ376-DQ376)</f>
        <v/>
      </c>
      <c r="Y376" s="46" t="str">
        <f>IF(Inputs!$B373="","",CK376-DR376)</f>
        <v/>
      </c>
      <c r="Z376" s="46" t="str">
        <f>IF(Inputs!$B373="","",CL376-DS376)</f>
        <v/>
      </c>
      <c r="AA376" s="46" t="str">
        <f>IF(Inputs!$B373="","",CM376-DT376)</f>
        <v/>
      </c>
      <c r="AB376" s="46" t="str">
        <f>IF(Inputs!$B373="","",CN376-DU376)</f>
        <v/>
      </c>
      <c r="AC376" s="46" t="str">
        <f>IF(Inputs!$B373="","",CO376-DV376)</f>
        <v/>
      </c>
      <c r="AD376" s="46" t="str">
        <f>IF(Inputs!$B373="","",CP376-DW376)</f>
        <v/>
      </c>
      <c r="AE376" s="46" t="str">
        <f>IF(Inputs!$B373="","",CQ376-DX376)</f>
        <v/>
      </c>
      <c r="AF376" s="46" t="str">
        <f>IF(Inputs!$B373="","",CR376-DY376)</f>
        <v/>
      </c>
      <c r="AG376" s="50" t="str">
        <f t="shared" si="15"/>
        <v/>
      </c>
      <c r="AH376" s="50"/>
      <c r="AJ376" s="27">
        <f>IF(AND(Inputs!$CO373=0,AJ$4&gt;=Inputs!$CM373),1,IF(AND(AJ$4&gt;=Inputs!$CM373,AJ$4&lt;Inputs!$CN373),1,IF(AND(AJ$4=Inputs!$CN373,AJ$4=Inputs!$CO373),1,IF(OR(AND(AJ$4=Inputs!$CN373+1,Inputs!$CN373=Inputs!$CO373),AND(AJ$4=Inputs!$CN373+2,Inputs!$CN373=Inputs!$CO373)),0,IF(AJ$4=Inputs!$CN373,0.8,IF(AJ$4=Inputs!$CN373+1,0.6,IF(AJ$4=Inputs!$CN373+2,0.4,IF(AJ$4=Inputs!$CO373,0.2,IF(AND(AJ$4&gt;=Inputs!$CL373,AJ$4&lt;Inputs!$CM373),(AJ$4-Inputs!$CL373+1)/(Inputs!$AI373+1),0)))))))))</f>
        <v>0</v>
      </c>
      <c r="AK376" s="27">
        <f>IF(AND(Inputs!$CO373=0,AK$4&gt;=Inputs!$CM373),1,IF(AND(AK$4&gt;=Inputs!$CM373,AK$4&lt;Inputs!$CN373),1,IF(AND(AK$4=Inputs!$CN373,AK$4=Inputs!$CO373),1,IF(OR(AND(AK$4=Inputs!$CN373+1,Inputs!$CN373=Inputs!$CO373),AND(AK$4=Inputs!$CN373+2,Inputs!$CN373=Inputs!$CO373)),0,IF(AK$4=Inputs!$CN373,0.8,IF(AK$4=Inputs!$CN373+1,0.6,IF(AK$4=Inputs!$CN373+2,0.4,IF(AK$4=Inputs!$CO373,0.2,IF(AND(AK$4&gt;=Inputs!$CL373,AK$4&lt;Inputs!$CM373),(AK$4-Inputs!$CL373+1)/(Inputs!$AI373+1),0)))))))))</f>
        <v>0</v>
      </c>
      <c r="AL376" s="27">
        <f>IF(AND(Inputs!$CO373=0,AL$4&gt;=Inputs!$CM373),1,IF(AND(AL$4&gt;=Inputs!$CM373,AL$4&lt;Inputs!$CN373),1,IF(AND(AL$4=Inputs!$CN373,AL$4=Inputs!$CO373),1,IF(OR(AND(AL$4=Inputs!$CN373+1,Inputs!$CN373=Inputs!$CO373),AND(AL$4=Inputs!$CN373+2,Inputs!$CN373=Inputs!$CO373)),0,IF(AL$4=Inputs!$CN373,0.8,IF(AL$4=Inputs!$CN373+1,0.6,IF(AL$4=Inputs!$CN373+2,0.4,IF(AL$4=Inputs!$CO373,0.2,IF(AND(AL$4&gt;=Inputs!$CL373,AL$4&lt;Inputs!$CM373),(AL$4-Inputs!$CL373+1)/(Inputs!$AI373+1),0)))))))))</f>
        <v>0</v>
      </c>
      <c r="AM376" s="27">
        <f>IF(AND(Inputs!$CO373=0,AM$4&gt;=Inputs!$CM373),1,IF(AND(AM$4&gt;=Inputs!$CM373,AM$4&lt;Inputs!$CN373),1,IF(AND(AM$4=Inputs!$CN373,AM$4=Inputs!$CO373),1,IF(OR(AND(AM$4=Inputs!$CN373+1,Inputs!$CN373=Inputs!$CO373),AND(AM$4=Inputs!$CN373+2,Inputs!$CN373=Inputs!$CO373)),0,IF(AM$4=Inputs!$CN373,0.8,IF(AM$4=Inputs!$CN373+1,0.6,IF(AM$4=Inputs!$CN373+2,0.4,IF(AM$4=Inputs!$CO373,0.2,IF(AND(AM$4&gt;=Inputs!$CL373,AM$4&lt;Inputs!$CM373),(AM$4-Inputs!$CL373+1)/(Inputs!$AI373+1),0)))))))))</f>
        <v>0</v>
      </c>
      <c r="AN376" s="27">
        <f>IF(AND(Inputs!$CO373=0,AN$4&gt;=Inputs!$CM373),1,IF(AND(AN$4&gt;=Inputs!$CM373,AN$4&lt;Inputs!$CN373),1,IF(AND(AN$4=Inputs!$CN373,AN$4=Inputs!$CO373),1,IF(OR(AND(AN$4=Inputs!$CN373+1,Inputs!$CN373=Inputs!$CO373),AND(AN$4=Inputs!$CN373+2,Inputs!$CN373=Inputs!$CO373)),0,IF(AN$4=Inputs!$CN373,0.8,IF(AN$4=Inputs!$CN373+1,0.6,IF(AN$4=Inputs!$CN373+2,0.4,IF(AN$4=Inputs!$CO373,0.2,IF(AND(AN$4&gt;=Inputs!$CL373,AN$4&lt;Inputs!$CM373),(AN$4-Inputs!$CL373+1)/(Inputs!$AI373+1),0)))))))))</f>
        <v>0</v>
      </c>
      <c r="AO376" s="27">
        <f>IF(AND(Inputs!$CO373=0,AO$4&gt;=Inputs!$CM373),1,IF(AND(AO$4&gt;=Inputs!$CM373,AO$4&lt;Inputs!$CN373),1,IF(AND(AO$4=Inputs!$CN373,AO$4=Inputs!$CO373),1,IF(OR(AND(AO$4=Inputs!$CN373+1,Inputs!$CN373=Inputs!$CO373),AND(AO$4=Inputs!$CN373+2,Inputs!$CN373=Inputs!$CO373)),0,IF(AO$4=Inputs!$CN373,0.8,IF(AO$4=Inputs!$CN373+1,0.6,IF(AO$4=Inputs!$CN373+2,0.4,IF(AO$4=Inputs!$CO373,0.2,IF(AND(AO$4&gt;=Inputs!$CL373,AO$4&lt;Inputs!$CM373),(AO$4-Inputs!$CL373+1)/(Inputs!$AI373+1),0)))))))))</f>
        <v>0</v>
      </c>
      <c r="AP376" s="27">
        <f>IF(AND(Inputs!$CO373=0,AP$4&gt;=Inputs!$CM373),1,IF(AND(AP$4&gt;=Inputs!$CM373,AP$4&lt;Inputs!$CN373),1,IF(AND(AP$4=Inputs!$CN373,AP$4=Inputs!$CO373),1,IF(OR(AND(AP$4=Inputs!$CN373+1,Inputs!$CN373=Inputs!$CO373),AND(AP$4=Inputs!$CN373+2,Inputs!$CN373=Inputs!$CO373)),0,IF(AP$4=Inputs!$CN373,0.8,IF(AP$4=Inputs!$CN373+1,0.6,IF(AP$4=Inputs!$CN373+2,0.4,IF(AP$4=Inputs!$CO373,0.2,IF(AND(AP$4&gt;=Inputs!$CL373,AP$4&lt;Inputs!$CM373),(AP$4-Inputs!$CL373+1)/(Inputs!$AI373+1),0)))))))))</f>
        <v>0</v>
      </c>
      <c r="AQ376" s="27">
        <f>IF(AND(Inputs!$CO373=0,AQ$4&gt;=Inputs!$CM373),1,IF(AND(AQ$4&gt;=Inputs!$CM373,AQ$4&lt;Inputs!$CN373),1,IF(AND(AQ$4=Inputs!$CN373,AQ$4=Inputs!$CO373),1,IF(OR(AND(AQ$4=Inputs!$CN373+1,Inputs!$CN373=Inputs!$CO373),AND(AQ$4=Inputs!$CN373+2,Inputs!$CN373=Inputs!$CO373)),0,IF(AQ$4=Inputs!$CN373,0.8,IF(AQ$4=Inputs!$CN373+1,0.6,IF(AQ$4=Inputs!$CN373+2,0.4,IF(AQ$4=Inputs!$CO373,0.2,IF(AND(AQ$4&gt;=Inputs!$CL373,AQ$4&lt;Inputs!$CM373),(AQ$4-Inputs!$CL373+1)/(Inputs!$AI373+1),0)))))))))</f>
        <v>0</v>
      </c>
      <c r="AR376" s="27">
        <f>IF(AND(Inputs!$CO373=0,AR$4&gt;=Inputs!$CM373),1,IF(AND(AR$4&gt;=Inputs!$CM373,AR$4&lt;Inputs!$CN373),1,IF(AND(AR$4=Inputs!$CN373,AR$4=Inputs!$CO373),1,IF(OR(AND(AR$4=Inputs!$CN373+1,Inputs!$CN373=Inputs!$CO373),AND(AR$4=Inputs!$CN373+2,Inputs!$CN373=Inputs!$CO373)),0,IF(AR$4=Inputs!$CN373,0.8,IF(AR$4=Inputs!$CN373+1,0.6,IF(AR$4=Inputs!$CN373+2,0.4,IF(AR$4=Inputs!$CO373,0.2,IF(AND(AR$4&gt;=Inputs!$CL373,AR$4&lt;Inputs!$CM373),(AR$4-Inputs!$CL373+1)/(Inputs!$AI373+1),0)))))))))</f>
        <v>0</v>
      </c>
      <c r="AS376" s="27">
        <f>IF(AND(Inputs!$CO373=0,AS$4&gt;=Inputs!$CM373),1,IF(AND(AS$4&gt;=Inputs!$CM373,AS$4&lt;Inputs!$CN373),1,IF(AND(AS$4=Inputs!$CN373,AS$4=Inputs!$CO373),1,IF(OR(AND(AS$4=Inputs!$CN373+1,Inputs!$CN373=Inputs!$CO373),AND(AS$4=Inputs!$CN373+2,Inputs!$CN373=Inputs!$CO373)),0,IF(AS$4=Inputs!$CN373,0.8,IF(AS$4=Inputs!$CN373+1,0.6,IF(AS$4=Inputs!$CN373+2,0.4,IF(AS$4=Inputs!$CO373,0.2,IF(AND(AS$4&gt;=Inputs!$CL373,AS$4&lt;Inputs!$CM373),(AS$4-Inputs!$CL373+1)/(Inputs!$AI373+1),0)))))))))</f>
        <v>0</v>
      </c>
      <c r="AT376" s="27">
        <f>IF(AND(Inputs!$CO373=0,AT$4&gt;=Inputs!$CM373),1,IF(AND(AT$4&gt;=Inputs!$CM373,AT$4&lt;Inputs!$CN373),1,IF(AND(AT$4=Inputs!$CN373,AT$4=Inputs!$CO373),1,IF(OR(AND(AT$4=Inputs!$CN373+1,Inputs!$CN373=Inputs!$CO373),AND(AT$4=Inputs!$CN373+2,Inputs!$CN373=Inputs!$CO373)),0,IF(AT$4=Inputs!$CN373,0.8,IF(AT$4=Inputs!$CN373+1,0.6,IF(AT$4=Inputs!$CN373+2,0.4,IF(AT$4=Inputs!$CO373,0.2,IF(AND(AT$4&gt;=Inputs!$CL373,AT$4&lt;Inputs!$CM373),(AT$4-Inputs!$CL373+1)/(Inputs!$AI373+1),0)))))))))</f>
        <v>0</v>
      </c>
      <c r="AU376" s="27">
        <f>IF(AND(Inputs!$CO373=0,AU$4&gt;=Inputs!$CM373),1,IF(AND(AU$4&gt;=Inputs!$CM373,AU$4&lt;Inputs!$CN373),1,IF(AND(AU$4=Inputs!$CN373,AU$4=Inputs!$CO373),1,IF(OR(AND(AU$4=Inputs!$CN373+1,Inputs!$CN373=Inputs!$CO373),AND(AU$4=Inputs!$CN373+2,Inputs!$CN373=Inputs!$CO373)),0,IF(AU$4=Inputs!$CN373,0.8,IF(AU$4=Inputs!$CN373+1,0.6,IF(AU$4=Inputs!$CN373+2,0.4,IF(AU$4=Inputs!$CO373,0.2,IF(AND(AU$4&gt;=Inputs!$CL373,AU$4&lt;Inputs!$CM373),(AU$4-Inputs!$CL373+1)/(Inputs!$AI373+1),0)))))))))</f>
        <v>0</v>
      </c>
      <c r="AV376" s="27">
        <f>IF(AND(Inputs!$CO373=0,AV$4&gt;=Inputs!$CM373),1,IF(AND(AV$4&gt;=Inputs!$CM373,AV$4&lt;Inputs!$CN373),1,IF(AND(AV$4=Inputs!$CN373,AV$4=Inputs!$CO373),1,IF(OR(AND(AV$4=Inputs!$CN373+1,Inputs!$CN373=Inputs!$CO373),AND(AV$4=Inputs!$CN373+2,Inputs!$CN373=Inputs!$CO373)),0,IF(AV$4=Inputs!$CN373,0.8,IF(AV$4=Inputs!$CN373+1,0.6,IF(AV$4=Inputs!$CN373+2,0.4,IF(AV$4=Inputs!$CO373,0.2,IF(AND(AV$4&gt;=Inputs!$CL373,AV$4&lt;Inputs!$CM373),(AV$4-Inputs!$CL373+1)/(Inputs!$AI373+1),0)))))))))</f>
        <v>0</v>
      </c>
      <c r="AW376" s="27">
        <f>IF(AND(Inputs!$CO373=0,AW$4&gt;=Inputs!$CM373),1,IF(AND(AW$4&gt;=Inputs!$CM373,AW$4&lt;Inputs!$CN373),1,IF(AND(AW$4=Inputs!$CN373,AW$4=Inputs!$CO373),1,IF(OR(AND(AW$4=Inputs!$CN373+1,Inputs!$CN373=Inputs!$CO373),AND(AW$4=Inputs!$CN373+2,Inputs!$CN373=Inputs!$CO373)),0,IF(AW$4=Inputs!$CN373,0.8,IF(AW$4=Inputs!$CN373+1,0.6,IF(AW$4=Inputs!$CN373+2,0.4,IF(AW$4=Inputs!$CO373,0.2,IF(AND(AW$4&gt;=Inputs!$CL373,AW$4&lt;Inputs!$CM373),(AW$4-Inputs!$CL373+1)/(Inputs!$AI373+1),0)))))))))</f>
        <v>0</v>
      </c>
      <c r="AX376" s="27">
        <f>IF(AND(Inputs!$CO373=0,AX$4&gt;=Inputs!$CM373),1,IF(AND(AX$4&gt;=Inputs!$CM373,AX$4&lt;Inputs!$CN373),1,IF(AND(AX$4=Inputs!$CN373,AX$4=Inputs!$CO373),1,IF(OR(AND(AX$4=Inputs!$CN373+1,Inputs!$CN373=Inputs!$CO373),AND(AX$4=Inputs!$CN373+2,Inputs!$CN373=Inputs!$CO373)),0,IF(AX$4=Inputs!$CN373,0.8,IF(AX$4=Inputs!$CN373+1,0.6,IF(AX$4=Inputs!$CN373+2,0.4,IF(AX$4=Inputs!$CO373,0.2,IF(AND(AX$4&gt;=Inputs!$CL373,AX$4&lt;Inputs!$CM373),(AX$4-Inputs!$CL373+1)/(Inputs!$AI373+1),0)))))))))</f>
        <v>0</v>
      </c>
      <c r="AY376" s="27">
        <f>IF(AND(Inputs!$CO373=0,AY$4&gt;=Inputs!$CM373),1,IF(AND(AY$4&gt;=Inputs!$CM373,AY$4&lt;Inputs!$CN373),1,IF(AND(AY$4=Inputs!$CN373,AY$4=Inputs!$CO373),1,IF(OR(AND(AY$4=Inputs!$CN373+1,Inputs!$CN373=Inputs!$CO373),AND(AY$4=Inputs!$CN373+2,Inputs!$CN373=Inputs!$CO373)),0,IF(AY$4=Inputs!$CN373,0.8,IF(AY$4=Inputs!$CN373+1,0.6,IF(AY$4=Inputs!$CN373+2,0.4,IF(AY$4=Inputs!$CO373,0.2,IF(AND(AY$4&gt;=Inputs!$CL373,AY$4&lt;Inputs!$CM373),(AY$4-Inputs!$CL373+1)/(Inputs!$AI373+1),0)))))))))</f>
        <v>0</v>
      </c>
      <c r="AZ376" s="27">
        <f>IF(AND(Inputs!$CO373=0,AZ$4&gt;=Inputs!$CM373),1,IF(AND(AZ$4&gt;=Inputs!$CM373,AZ$4&lt;Inputs!$CN373),1,IF(AND(AZ$4=Inputs!$CN373,AZ$4=Inputs!$CO373),1,IF(OR(AND(AZ$4=Inputs!$CN373+1,Inputs!$CN373=Inputs!$CO373),AND(AZ$4=Inputs!$CN373+2,Inputs!$CN373=Inputs!$CO373)),0,IF(AZ$4=Inputs!$CN373,0.8,IF(AZ$4=Inputs!$CN373+1,0.6,IF(AZ$4=Inputs!$CN373+2,0.4,IF(AZ$4=Inputs!$CO373,0.2,IF(AND(AZ$4&gt;=Inputs!$CL373,AZ$4&lt;Inputs!$CM373),(AZ$4-Inputs!$CL373+1)/(Inputs!$AI373+1),0)))))))))</f>
        <v>0</v>
      </c>
      <c r="BA376" s="27">
        <f>IF(AND(Inputs!$CO373=0,BA$4&gt;=Inputs!$CM373),1,IF(AND(BA$4&gt;=Inputs!$CM373,BA$4&lt;Inputs!$CN373),1,IF(AND(BA$4=Inputs!$CN373,BA$4=Inputs!$CO373),1,IF(OR(AND(BA$4=Inputs!$CN373+1,Inputs!$CN373=Inputs!$CO373),AND(BA$4=Inputs!$CN373+2,Inputs!$CN373=Inputs!$CO373)),0,IF(BA$4=Inputs!$CN373,0.8,IF(BA$4=Inputs!$CN373+1,0.6,IF(BA$4=Inputs!$CN373+2,0.4,IF(BA$4=Inputs!$CO373,0.2,IF(AND(BA$4&gt;=Inputs!$CL373,BA$4&lt;Inputs!$CM373),(BA$4-Inputs!$CL373+1)/(Inputs!$AI373+1),0)))))))))</f>
        <v>0</v>
      </c>
      <c r="BB376" s="27">
        <f>IF(AND(Inputs!$CO373=0,BB$4&gt;=Inputs!$CM373),1,IF(AND(BB$4&gt;=Inputs!$CM373,BB$4&lt;Inputs!$CN373),1,IF(AND(BB$4=Inputs!$CN373,BB$4=Inputs!$CO373),1,IF(OR(AND(BB$4=Inputs!$CN373+1,Inputs!$CN373=Inputs!$CO373),AND(BB$4=Inputs!$CN373+2,Inputs!$CN373=Inputs!$CO373)),0,IF(BB$4=Inputs!$CN373,0.8,IF(BB$4=Inputs!$CN373+1,0.6,IF(BB$4=Inputs!$CN373+2,0.4,IF(BB$4=Inputs!$CO373,0.2,IF(AND(BB$4&gt;=Inputs!$CL373,BB$4&lt;Inputs!$CM373),(BB$4-Inputs!$CL373+1)/(Inputs!$AI373+1),0)))))))))</f>
        <v>0</v>
      </c>
      <c r="BC376" s="27">
        <f>IF(AND(Inputs!$CO373=0,BC$4&gt;=Inputs!$CM373),1,IF(AND(BC$4&gt;=Inputs!$CM373,BC$4&lt;Inputs!$CN373),1,IF(AND(BC$4=Inputs!$CN373,BC$4=Inputs!$CO373),1,IF(OR(AND(BC$4=Inputs!$CN373+1,Inputs!$CN373=Inputs!$CO373),AND(BC$4=Inputs!$CN373+2,Inputs!$CN373=Inputs!$CO373)),0,IF(BC$4=Inputs!$CN373,0.8,IF(BC$4=Inputs!$CN373+1,0.6,IF(BC$4=Inputs!$CN373+2,0.4,IF(BC$4=Inputs!$CO373,0.2,IF(AND(BC$4&gt;=Inputs!$CL373,BC$4&lt;Inputs!$CM373),(BC$4-Inputs!$CL373+1)/(Inputs!$AI373+1),0)))))))))</f>
        <v>0</v>
      </c>
      <c r="BD376" s="27">
        <f>IF(AND(Inputs!$CO373=0,BD$4&gt;=Inputs!$CM373),1,IF(AND(BD$4&gt;=Inputs!$CM373,BD$4&lt;Inputs!$CN373),1,IF(AND(BD$4=Inputs!$CN373,BD$4=Inputs!$CO373),1,IF(OR(AND(BD$4=Inputs!$CN373+1,Inputs!$CN373=Inputs!$CO373),AND(BD$4=Inputs!$CN373+2,Inputs!$CN373=Inputs!$CO373)),0,IF(BD$4=Inputs!$CN373,0.8,IF(BD$4=Inputs!$CN373+1,0.6,IF(BD$4=Inputs!$CN373+2,0.4,IF(BD$4=Inputs!$CO373,0.2,IF(AND(BD$4&gt;=Inputs!$CL373,BD$4&lt;Inputs!$CM373),(BD$4-Inputs!$CL373+1)/(Inputs!$AI373+1),0)))))))))</f>
        <v>0</v>
      </c>
      <c r="BE376" s="27">
        <f>IF(AND(Inputs!$CO373=0,BE$4&gt;=Inputs!$CM373),1,IF(AND(BE$4&gt;=Inputs!$CM373,BE$4&lt;Inputs!$CN373),1,IF(AND(BE$4=Inputs!$CN373,BE$4=Inputs!$CO373),1,IF(OR(AND(BE$4=Inputs!$CN373+1,Inputs!$CN373=Inputs!$CO373),AND(BE$4=Inputs!$CN373+2,Inputs!$CN373=Inputs!$CO373)),0,IF(BE$4=Inputs!$CN373,0.8,IF(BE$4=Inputs!$CN373+1,0.6,IF(BE$4=Inputs!$CN373+2,0.4,IF(BE$4=Inputs!$CO373,0.2,IF(AND(BE$4&gt;=Inputs!$CL373,BE$4&lt;Inputs!$CM373),(BE$4-Inputs!$CL373+1)/(Inputs!$AI373+1),0)))))))))</f>
        <v>0</v>
      </c>
      <c r="BF376" s="27">
        <f>IF(AND(Inputs!$CO373=0,BF$4&gt;=Inputs!$CM373),1,IF(AND(BF$4&gt;=Inputs!$CM373,BF$4&lt;Inputs!$CN373),1,IF(AND(BF$4=Inputs!$CN373,BF$4=Inputs!$CO373),1,IF(OR(AND(BF$4=Inputs!$CN373+1,Inputs!$CN373=Inputs!$CO373),AND(BF$4=Inputs!$CN373+2,Inputs!$CN373=Inputs!$CO373)),0,IF(BF$4=Inputs!$CN373,0.8,IF(BF$4=Inputs!$CN373+1,0.6,IF(BF$4=Inputs!$CN373+2,0.4,IF(BF$4=Inputs!$CO373,0.2,IF(AND(BF$4&gt;=Inputs!$CL373,BF$4&lt;Inputs!$CM373),(BF$4-Inputs!$CL373+1)/(Inputs!$AI373+1),0)))))))))</f>
        <v>0</v>
      </c>
      <c r="BG376" s="27">
        <f>IF(AND(Inputs!$CO373=0,BG$4&gt;=Inputs!$CM373),1,IF(AND(BG$4&gt;=Inputs!$CM373,BG$4&lt;Inputs!$CN373),1,IF(AND(BG$4=Inputs!$CN373,BG$4=Inputs!$CO373),1,IF(OR(AND(BG$4=Inputs!$CN373+1,Inputs!$CN373=Inputs!$CO373),AND(BG$4=Inputs!$CN373+2,Inputs!$CN373=Inputs!$CO373)),0,IF(BG$4=Inputs!$CN373,0.8,IF(BG$4=Inputs!$CN373+1,0.6,IF(BG$4=Inputs!$CN373+2,0.4,IF(BG$4=Inputs!$CO373,0.2,IF(AND(BG$4&gt;=Inputs!$CL373,BG$4&lt;Inputs!$CM373),(BG$4-Inputs!$CL373+1)/(Inputs!$AI373+1),0)))))))))</f>
        <v>0</v>
      </c>
      <c r="BH376" s="27">
        <f>IF(AND(Inputs!$CO373=0,BH$4&gt;=Inputs!$CM373),1,IF(AND(BH$4&gt;=Inputs!$CM373,BH$4&lt;Inputs!$CN373),1,IF(AND(BH$4=Inputs!$CN373,BH$4=Inputs!$CO373),1,IF(OR(AND(BH$4=Inputs!$CN373+1,Inputs!$CN373=Inputs!$CO373),AND(BH$4=Inputs!$CN373+2,Inputs!$CN373=Inputs!$CO373)),0,IF(BH$4=Inputs!$CN373,0.8,IF(BH$4=Inputs!$CN373+1,0.6,IF(BH$4=Inputs!$CN373+2,0.4,IF(BH$4=Inputs!$CO373,0.2,IF(AND(BH$4&gt;=Inputs!$CL373,BH$4&lt;Inputs!$CM373),(BH$4-Inputs!$CL373+1)/(Inputs!$AI373+1),0)))))))))</f>
        <v>0</v>
      </c>
      <c r="BI376" s="27">
        <f>IF(AND(Inputs!$CO373=0,BI$4&gt;=Inputs!$CM373),1,IF(AND(BI$4&gt;=Inputs!$CM373,BI$4&lt;Inputs!$CN373),1,IF(AND(BI$4=Inputs!$CN373,BI$4=Inputs!$CO373),1,IF(OR(AND(BI$4=Inputs!$CN373+1,Inputs!$CN373=Inputs!$CO373),AND(BI$4=Inputs!$CN373+2,Inputs!$CN373=Inputs!$CO373)),0,IF(BI$4=Inputs!$CN373,0.8,IF(BI$4=Inputs!$CN373+1,0.6,IF(BI$4=Inputs!$CN373+2,0.4,IF(BI$4=Inputs!$CO373,0.2,IF(AND(BI$4&gt;=Inputs!$CL373,BI$4&lt;Inputs!$CM373),(BI$4-Inputs!$CL373+1)/(Inputs!$AI373+1),0)))))))))</f>
        <v>0</v>
      </c>
      <c r="BJ376" s="27">
        <f>IF(AND(Inputs!$CO373=0,BJ$4&gt;=Inputs!$CM373),1,IF(AND(BJ$4&gt;=Inputs!$CM373,BJ$4&lt;Inputs!$CN373),1,IF(AND(BJ$4=Inputs!$CN373,BJ$4=Inputs!$CO373),1,IF(OR(AND(BJ$4=Inputs!$CN373+1,Inputs!$CN373=Inputs!$CO373),AND(BJ$4=Inputs!$CN373+2,Inputs!$CN373=Inputs!$CO373)),0,IF(BJ$4=Inputs!$CN373,0.8,IF(BJ$4=Inputs!$CN373+1,0.6,IF(BJ$4=Inputs!$CN373+2,0.4,IF(BJ$4=Inputs!$CO373,0.2,IF(AND(BJ$4&gt;=Inputs!$CL373,BJ$4&lt;Inputs!$CM373),(BJ$4-Inputs!$CL373+1)/(Inputs!$AI373+1),0)))))))))</f>
        <v>0</v>
      </c>
      <c r="BK376" s="27">
        <f>IF(AND(Inputs!$CO373=0,BK$4&gt;=Inputs!$CM373),1,IF(AND(BK$4&gt;=Inputs!$CM373,BK$4&lt;Inputs!$CN373),1,IF(AND(BK$4=Inputs!$CN373,BK$4=Inputs!$CO373),1,IF(OR(AND(BK$4=Inputs!$CN373+1,Inputs!$CN373=Inputs!$CO373),AND(BK$4=Inputs!$CN373+2,Inputs!$CN373=Inputs!$CO373)),0,IF(BK$4=Inputs!$CN373,0.8,IF(BK$4=Inputs!$CN373+1,0.6,IF(BK$4=Inputs!$CN373+2,0.4,IF(BK$4=Inputs!$CO373,0.2,IF(AND(BK$4&gt;=Inputs!$CL373,BK$4&lt;Inputs!$CM373),(BK$4-Inputs!$CL373+1)/(Inputs!$AI373+1),0)))))))))</f>
        <v>0</v>
      </c>
      <c r="BL376" s="27">
        <f>IF(AND(Inputs!$CO373=0,BL$4&gt;=Inputs!$CM373),1,IF(AND(BL$4&gt;=Inputs!$CM373,BL$4&lt;Inputs!$CN373),1,IF(AND(BL$4=Inputs!$CN373,BL$4=Inputs!$CO373),1,IF(OR(AND(BL$4=Inputs!$CN373+1,Inputs!$CN373=Inputs!$CO373),AND(BL$4=Inputs!$CN373+2,Inputs!$CN373=Inputs!$CO373)),0,IF(BL$4=Inputs!$CN373,0.8,IF(BL$4=Inputs!$CN373+1,0.6,IF(BL$4=Inputs!$CN373+2,0.4,IF(BL$4=Inputs!$CO373,0.2,IF(AND(BL$4&gt;=Inputs!$CL373,BL$4&lt;Inputs!$CM373),(BL$4-Inputs!$CL373+1)/(Inputs!$AI373+1),0)))))))))</f>
        <v>0</v>
      </c>
      <c r="BM376" s="27">
        <f>IF(AND(Inputs!$CO373=0,BM$4&gt;=Inputs!$CM373),1,IF(AND(BM$4&gt;=Inputs!$CM373,BM$4&lt;Inputs!$CN373),1,IF(AND(BM$4=Inputs!$CN373,BM$4=Inputs!$CO373),1,IF(OR(AND(BM$4=Inputs!$CN373+1,Inputs!$CN373=Inputs!$CO373),AND(BM$4=Inputs!$CN373+2,Inputs!$CN373=Inputs!$CO373)),0,IF(BM$4=Inputs!$CN373,0.8,IF(BM$4=Inputs!$CN373+1,0.6,IF(BM$4=Inputs!$CN373+2,0.4,IF(BM$4=Inputs!$CO373,0.2,IF(AND(BM$4&gt;=Inputs!$CL373,BM$4&lt;Inputs!$CM373),(BM$4-Inputs!$CL373+1)/(Inputs!$AI373+1),0)))))))))</f>
        <v>0</v>
      </c>
      <c r="BO376" s="46" t="str">
        <f>IF(Inputs!$B373="","",(ROUND(Inputs!$BC373*AJ376,0)))</f>
        <v/>
      </c>
      <c r="BP376" s="46" t="str">
        <f>IF(Inputs!$B373="","",(ROUND(Inputs!$BC373*AK376,0)))</f>
        <v/>
      </c>
      <c r="BQ376" s="46" t="str">
        <f>IF(Inputs!$B373="","",(ROUND(Inputs!$BC373*AL376,0)))</f>
        <v/>
      </c>
      <c r="BR376" s="46" t="str">
        <f>IF(Inputs!$B373="","",(ROUND(Inputs!$BC373*AM376,0)))</f>
        <v/>
      </c>
      <c r="BS376" s="46" t="str">
        <f>IF(Inputs!$B373="","",(ROUND(Inputs!$BC373*AN376,0)))</f>
        <v/>
      </c>
      <c r="BT376" s="46" t="str">
        <f>IF(Inputs!$B373="","",(ROUND(Inputs!$BC373*AO376,0)))</f>
        <v/>
      </c>
      <c r="BU376" s="46" t="str">
        <f>IF(Inputs!$B373="","",(ROUND(Inputs!$BC373*AP376,0)))</f>
        <v/>
      </c>
      <c r="BV376" s="46" t="str">
        <f>IF(Inputs!$B373="","",(ROUND(Inputs!$BC373*AQ376,0)))</f>
        <v/>
      </c>
      <c r="BW376" s="46" t="str">
        <f>IF(Inputs!$B373="","",(ROUND(Inputs!$BC373*AR376,0)))</f>
        <v/>
      </c>
      <c r="BX376" s="46" t="str">
        <f>IF(Inputs!$B373="","",(ROUND(Inputs!$BC373*AS376,0)))</f>
        <v/>
      </c>
      <c r="BY376" s="46" t="str">
        <f>IF(Inputs!$B373="","",(ROUND(Inputs!$BC373*AT376,0)))</f>
        <v/>
      </c>
      <c r="BZ376" s="46" t="str">
        <f>IF(Inputs!$B373="","",(ROUND(Inputs!$BC373*AU376,0)))</f>
        <v/>
      </c>
      <c r="CA376" s="46" t="str">
        <f>IF(Inputs!$B373="","",(ROUND(Inputs!$BC373*AV376,0)))</f>
        <v/>
      </c>
      <c r="CB376" s="46" t="str">
        <f>IF(Inputs!$B373="","",(ROUND(Inputs!$BC373*AW376,0)))</f>
        <v/>
      </c>
      <c r="CC376" s="46" t="str">
        <f>IF(Inputs!$B373="","",(ROUND(Inputs!$BC373*AX376,0)))</f>
        <v/>
      </c>
      <c r="CD376" s="46" t="str">
        <f>IF(Inputs!$B373="","",(ROUND(Inputs!$BC373*AY376,0)))</f>
        <v/>
      </c>
      <c r="CE376" s="46" t="str">
        <f>IF(Inputs!$B373="","",(ROUND(Inputs!$BC373*AZ376,0)))</f>
        <v/>
      </c>
      <c r="CF376" s="46" t="str">
        <f>IF(Inputs!$B373="","",(ROUND(Inputs!$BC373*BA376,0)))</f>
        <v/>
      </c>
      <c r="CG376" s="46" t="str">
        <f>IF(Inputs!$B373="","",(ROUND(Inputs!$BC373*BB376,0)))</f>
        <v/>
      </c>
      <c r="CH376" s="46" t="str">
        <f>IF(Inputs!$B373="","",(ROUND(Inputs!$BC373*BC376,0)))</f>
        <v/>
      </c>
      <c r="CI376" s="46" t="str">
        <f>IF(Inputs!$B373="","",(ROUND(Inputs!$BC373*BD376,0)))</f>
        <v/>
      </c>
      <c r="CJ376" s="46" t="str">
        <f>IF(Inputs!$B373="","",(ROUND(Inputs!$BC373*BE376,0)))</f>
        <v/>
      </c>
      <c r="CK376" s="46" t="str">
        <f>IF(Inputs!$B373="","",(ROUND(Inputs!$BC373*BF376,0)))</f>
        <v/>
      </c>
      <c r="CL376" s="46" t="str">
        <f>IF(Inputs!$B373="","",(ROUND(Inputs!$BC373*BG376,0)))</f>
        <v/>
      </c>
      <c r="CM376" s="46" t="str">
        <f>IF(Inputs!$B373="","",(ROUND(Inputs!$BC373*BH376,0)))</f>
        <v/>
      </c>
      <c r="CN376" s="46" t="str">
        <f>IF(Inputs!$B373="","",(ROUND(Inputs!$BC373*BI376,0)))</f>
        <v/>
      </c>
      <c r="CO376" s="46" t="str">
        <f>IF(Inputs!$B373="","",(ROUND(Inputs!$BC373*BJ376,0)))</f>
        <v/>
      </c>
      <c r="CP376" s="46" t="str">
        <f>IF(Inputs!$B373="","",(ROUND(Inputs!$BC373*BK376,0)))</f>
        <v/>
      </c>
      <c r="CQ376" s="46" t="str">
        <f>IF(Inputs!$B373="","",(ROUND(Inputs!$BC373*BL376,0)))</f>
        <v/>
      </c>
      <c r="CR376" s="46" t="str">
        <f>IF(Inputs!$B373="","",(ROUND(Inputs!$BC373*BM376,0)))</f>
        <v/>
      </c>
      <c r="CV376" s="46" t="str">
        <f>IF(A376="","",IF(AND(CV$4&lt;=Inputs!$CQ373,CV$4&gt;=Inputs!$CP373),Inputs!$AR373/(Inputs!$CQ373-Inputs!$CP373+1),0)+IF(CV$4=Inputs!$CL373,Inputs!$BD373,0))</f>
        <v/>
      </c>
      <c r="CW376" s="46" t="str">
        <f>IF(B376="","",IF(AND(CW$4&lt;=Inputs!$CQ373,CW$4&gt;=Inputs!$CP373),Inputs!$AR373/(Inputs!$CQ373-Inputs!$CP373+1),0)+IF(CW$4=Inputs!$CL373,Inputs!$BD373,0))</f>
        <v/>
      </c>
      <c r="CX376" s="46" t="str">
        <f>IF(C376="","",IF(AND(CX$4&lt;=Inputs!$CQ373,CX$4&gt;=Inputs!$CP373),Inputs!$AR373/(Inputs!$CQ373-Inputs!$CP373+1),0)+IF(CX$4=Inputs!$CL373,Inputs!$BD373,0))</f>
        <v/>
      </c>
      <c r="CY376" s="46" t="str">
        <f>IF(D376="","",IF(AND(CY$4&lt;=Inputs!$CQ373,CY$4&gt;=Inputs!$CP373),Inputs!$AR373/(Inputs!$CQ373-Inputs!$CP373+1),0)+IF(CY$4=Inputs!$CL373,Inputs!$BD373,0))</f>
        <v/>
      </c>
      <c r="CZ376" s="46" t="str">
        <f>IF(E376="","",IF(AND(CZ$4&lt;=Inputs!$CQ373,CZ$4&gt;=Inputs!$CP373),Inputs!$AR373/(Inputs!$CQ373-Inputs!$CP373+1),0)+IF(CZ$4=Inputs!$CL373,Inputs!$BD373,0))</f>
        <v/>
      </c>
      <c r="DA376" s="46" t="str">
        <f>IF(F376="","",IF(AND(DA$4&lt;=Inputs!$CQ373,DA$4&gt;=Inputs!$CP373),Inputs!$AR373/(Inputs!$CQ373-Inputs!$CP373+1),0)+IF(DA$4=Inputs!$CL373,Inputs!$BD373,0))</f>
        <v/>
      </c>
      <c r="DB376" s="46" t="str">
        <f>IF(G376="","",IF(AND(DB$4&lt;=Inputs!$CQ373,DB$4&gt;=Inputs!$CP373),Inputs!$AR373/(Inputs!$CQ373-Inputs!$CP373+1),0)+IF(DB$4=Inputs!$CL373,Inputs!$BD373,0))</f>
        <v/>
      </c>
      <c r="DC376" s="46" t="str">
        <f>IF(H376="","",IF(AND(DC$4&lt;=Inputs!$CQ373,DC$4&gt;=Inputs!$CP373),Inputs!$AR373/(Inputs!$CQ373-Inputs!$CP373+1),0)+IF(DC$4=Inputs!$CL373,Inputs!$BD373,0))</f>
        <v/>
      </c>
      <c r="DD376" s="46" t="str">
        <f>IF(I376="","",IF(AND(DD$4&lt;=Inputs!$CQ373,DD$4&gt;=Inputs!$CP373),Inputs!$AR373/(Inputs!$CQ373-Inputs!$CP373+1),0)+IF(DD$4=Inputs!$CL373,Inputs!$BD373,0))</f>
        <v/>
      </c>
      <c r="DE376" s="46" t="str">
        <f>IF(J376="","",IF(AND(DE$4&lt;=Inputs!$CQ373,DE$4&gt;=Inputs!$CP373),Inputs!$AR373/(Inputs!$CQ373-Inputs!$CP373+1),0)+IF(DE$4=Inputs!$CL373,Inputs!$BD373,0))</f>
        <v/>
      </c>
      <c r="DF376" s="46" t="str">
        <f>IF(K376="","",IF(AND(DF$4&lt;=Inputs!$CQ373,DF$4&gt;=Inputs!$CP373),Inputs!$AR373/(Inputs!$CQ373-Inputs!$CP373+1),0)+IF(DF$4=Inputs!$CL373,Inputs!$BD373,0))</f>
        <v/>
      </c>
      <c r="DG376" s="46" t="str">
        <f>IF(L376="","",IF(AND(DG$4&lt;=Inputs!$CQ373,DG$4&gt;=Inputs!$CP373),Inputs!$AR373/(Inputs!$CQ373-Inputs!$CP373+1),0)+IF(DG$4=Inputs!$CL373,Inputs!$BD373,0))</f>
        <v/>
      </c>
      <c r="DH376" s="46" t="str">
        <f>IF(M376="","",IF(AND(DH$4&lt;=Inputs!$CQ373,DH$4&gt;=Inputs!$CP373),Inputs!$AR373/(Inputs!$CQ373-Inputs!$CP373+1),0)+IF(DH$4=Inputs!$CL373,Inputs!$BD373,0))</f>
        <v/>
      </c>
      <c r="DI376" s="46" t="str">
        <f>IF(N376="","",IF(AND(DI$4&lt;=Inputs!$CQ373,DI$4&gt;=Inputs!$CP373),Inputs!$AR373/(Inputs!$CQ373-Inputs!$CP373+1),0)+IF(DI$4=Inputs!$CL373,Inputs!$BD373,0))</f>
        <v/>
      </c>
      <c r="DJ376" s="46" t="str">
        <f>IF(O376="","",IF(AND(DJ$4&lt;=Inputs!$CQ373,DJ$4&gt;=Inputs!$CP373),Inputs!$AR373/(Inputs!$CQ373-Inputs!$CP373+1),0)+IF(DJ$4=Inputs!$CL373,Inputs!$BD373,0))</f>
        <v/>
      </c>
      <c r="DK376" s="46" t="str">
        <f>IF(P376="","",IF(AND(DK$4&lt;=Inputs!$CQ373,DK$4&gt;=Inputs!$CP373),Inputs!$AR373/(Inputs!$CQ373-Inputs!$CP373+1),0)+IF(DK$4=Inputs!$CL373,Inputs!$BD373,0))</f>
        <v/>
      </c>
      <c r="DL376" s="46" t="str">
        <f>IF(Q376="","",IF(AND(DL$4&lt;=Inputs!$CQ373,DL$4&gt;=Inputs!$CP373),Inputs!$AR373/(Inputs!$CQ373-Inputs!$CP373+1),0)+IF(DL$4=Inputs!$CL373,Inputs!$BD373,0))</f>
        <v/>
      </c>
      <c r="DM376" s="46" t="str">
        <f>IF(R376="","",IF(AND(DM$4&lt;=Inputs!$CQ373,DM$4&gt;=Inputs!$CP373),Inputs!$AR373/(Inputs!$CQ373-Inputs!$CP373+1),0)+IF(DM$4=Inputs!$CL373,Inputs!$BD373,0))</f>
        <v/>
      </c>
      <c r="DN376" s="46" t="str">
        <f>IF(S376="","",IF(AND(DN$4&lt;=Inputs!$CQ373,DN$4&gt;=Inputs!$CP373),Inputs!$AR373/(Inputs!$CQ373-Inputs!$CP373+1),0)+IF(DN$4=Inputs!$CL373,Inputs!$BD373,0))</f>
        <v/>
      </c>
      <c r="DO376" s="46" t="str">
        <f>IF(T376="","",IF(AND(DO$4&lt;=Inputs!$CQ373,DO$4&gt;=Inputs!$CP373),Inputs!$AR373/(Inputs!$CQ373-Inputs!$CP373+1),0)+IF(DO$4=Inputs!$CL373,Inputs!$BD373,0))</f>
        <v/>
      </c>
      <c r="DP376" s="46" t="str">
        <f>IF(U376="","",IF(AND(DP$4&lt;=Inputs!$CQ373,DP$4&gt;=Inputs!$CP373),Inputs!$AR373/(Inputs!$CQ373-Inputs!$CP373+1),0)+IF(DP$4=Inputs!$CL373,Inputs!$BD373,0))</f>
        <v/>
      </c>
      <c r="DQ376" s="46" t="str">
        <f>IF(V376="","",IF(AND(DQ$4&lt;=Inputs!$CQ373,DQ$4&gt;=Inputs!$CP373),Inputs!$AR373/(Inputs!$CQ373-Inputs!$CP373+1),0)+IF(DQ$4=Inputs!$CL373,Inputs!$BD373,0))</f>
        <v/>
      </c>
      <c r="DR376" s="46" t="str">
        <f>IF(W376="","",IF(AND(DR$4&lt;=Inputs!$CQ373,DR$4&gt;=Inputs!$CP373),Inputs!$AR373/(Inputs!$CQ373-Inputs!$CP373+1),0)+IF(DR$4=Inputs!$CL373,Inputs!$BD373,0))</f>
        <v/>
      </c>
      <c r="DS376" s="46" t="str">
        <f>IF(X376="","",IF(AND(DS$4&lt;=Inputs!$CQ373,DS$4&gt;=Inputs!$CP373),Inputs!$AR373/(Inputs!$CQ373-Inputs!$CP373+1),0)+IF(DS$4=Inputs!$CL373,Inputs!$BD373,0))</f>
        <v/>
      </c>
      <c r="DT376" s="46" t="str">
        <f>IF(Y376="","",IF(AND(DT$4&lt;=Inputs!$CQ373,DT$4&gt;=Inputs!$CP373),Inputs!$AR373/(Inputs!$CQ373-Inputs!$CP373+1),0)+IF(DT$4=Inputs!$CL373,Inputs!$BD373,0))</f>
        <v/>
      </c>
      <c r="DU376" s="46" t="str">
        <f>IF(Z376="","",IF(AND(DU$4&lt;=Inputs!$CQ373,DU$4&gt;=Inputs!$CP373),Inputs!$AR373/(Inputs!$CQ373-Inputs!$CP373+1),0)+IF(DU$4=Inputs!$CL373,Inputs!$BD373,0))</f>
        <v/>
      </c>
      <c r="DV376" s="46" t="str">
        <f>IF(AA376="","",IF(AND(DV$4&lt;=Inputs!$CQ373,DV$4&gt;=Inputs!$CP373),Inputs!$AR373/(Inputs!$CQ373-Inputs!$CP373+1),0)+IF(DV$4=Inputs!$CL373,Inputs!$BD373,0))</f>
        <v/>
      </c>
      <c r="DW376" s="46" t="str">
        <f>IF(AB376="","",IF(AND(DW$4&lt;=Inputs!$CQ373,DW$4&gt;=Inputs!$CP373),Inputs!$AR373/(Inputs!$CQ373-Inputs!$CP373+1),0)+IF(DW$4=Inputs!$CL373,Inputs!$BD373,0))</f>
        <v/>
      </c>
      <c r="DX376" s="46" t="str">
        <f>IF(AC376="","",IF(AND(DX$4&lt;=Inputs!$CQ373,DX$4&gt;=Inputs!$CP373),Inputs!$AR373/(Inputs!$CQ373-Inputs!$CP373+1),0)+IF(DX$4=Inputs!$CL373,Inputs!$BD373,0))</f>
        <v/>
      </c>
      <c r="DY376" s="46" t="str">
        <f>IF(AD376="","",IF(AND(DY$4&lt;=Inputs!$CQ373,DY$4&gt;=Inputs!$CP373),Inputs!$AR373/(Inputs!$CQ373-Inputs!$CP373+1),0)+IF(DY$4=Inputs!$CL373,Inputs!$BD373,0))</f>
        <v/>
      </c>
      <c r="DZ376" s="46" t="str">
        <f t="shared" si="14"/>
        <v/>
      </c>
    </row>
    <row r="377" spans="1:130">
      <c r="A377" s="7" t="str">
        <f>IF(Inputs!A374="","",Inputs!A374)</f>
        <v/>
      </c>
      <c r="B377" t="str">
        <f>IF(Inputs!B374="","",Inputs!B374)</f>
        <v/>
      </c>
      <c r="C377" s="46" t="str">
        <f>IF(Inputs!$B374="","",BO377-CV377)</f>
        <v/>
      </c>
      <c r="D377" s="46" t="str">
        <f>IF(Inputs!$B374="","",BP377-CW377)</f>
        <v/>
      </c>
      <c r="E377" s="46" t="str">
        <f>IF(Inputs!$B374="","",BQ377-CX377)</f>
        <v/>
      </c>
      <c r="F377" s="46" t="str">
        <f>IF(Inputs!$B374="","",BR377-CY377)</f>
        <v/>
      </c>
      <c r="G377" s="46" t="str">
        <f>IF(Inputs!$B374="","",BS377-CZ377)</f>
        <v/>
      </c>
      <c r="H377" s="46" t="str">
        <f>IF(Inputs!$B374="","",BT377-DA377)</f>
        <v/>
      </c>
      <c r="I377" s="46" t="str">
        <f>IF(Inputs!$B374="","",BU377-DB377)</f>
        <v/>
      </c>
      <c r="J377" s="46" t="str">
        <f>IF(Inputs!$B374="","",BV377-DC377)</f>
        <v/>
      </c>
      <c r="K377" s="46" t="str">
        <f>IF(Inputs!$B374="","",BW377-DD377)</f>
        <v/>
      </c>
      <c r="L377" s="46" t="str">
        <f>IF(Inputs!$B374="","",BX377-DE377)</f>
        <v/>
      </c>
      <c r="M377" s="46" t="str">
        <f>IF(Inputs!$B374="","",BY377-DF377)</f>
        <v/>
      </c>
      <c r="N377" s="46" t="str">
        <f>IF(Inputs!$B374="","",BZ377-DG377)</f>
        <v/>
      </c>
      <c r="O377" s="46" t="str">
        <f>IF(Inputs!$B374="","",CA377-DH377)</f>
        <v/>
      </c>
      <c r="P377" s="46" t="str">
        <f>IF(Inputs!$B374="","",CB377-DI377)</f>
        <v/>
      </c>
      <c r="Q377" s="46" t="str">
        <f>IF(Inputs!$B374="","",CC377-DJ377)</f>
        <v/>
      </c>
      <c r="R377" s="46" t="str">
        <f>IF(Inputs!$B374="","",CD377-DK377)</f>
        <v/>
      </c>
      <c r="S377" s="46" t="str">
        <f>IF(Inputs!$B374="","",CE377-DL377)</f>
        <v/>
      </c>
      <c r="T377" s="46" t="str">
        <f>IF(Inputs!$B374="","",CF377-DM377)</f>
        <v/>
      </c>
      <c r="U377" s="46" t="str">
        <f>IF(Inputs!$B374="","",CG377-DN377)</f>
        <v/>
      </c>
      <c r="V377" s="46" t="str">
        <f>IF(Inputs!$B374="","",CH377-DO377)</f>
        <v/>
      </c>
      <c r="W377" s="46" t="str">
        <f>IF(Inputs!$B374="","",CI377-DP377)</f>
        <v/>
      </c>
      <c r="X377" s="46" t="str">
        <f>IF(Inputs!$B374="","",CJ377-DQ377)</f>
        <v/>
      </c>
      <c r="Y377" s="46" t="str">
        <f>IF(Inputs!$B374="","",CK377-DR377)</f>
        <v/>
      </c>
      <c r="Z377" s="46" t="str">
        <f>IF(Inputs!$B374="","",CL377-DS377)</f>
        <v/>
      </c>
      <c r="AA377" s="46" t="str">
        <f>IF(Inputs!$B374="","",CM377-DT377)</f>
        <v/>
      </c>
      <c r="AB377" s="46" t="str">
        <f>IF(Inputs!$B374="","",CN377-DU377)</f>
        <v/>
      </c>
      <c r="AC377" s="46" t="str">
        <f>IF(Inputs!$B374="","",CO377-DV377)</f>
        <v/>
      </c>
      <c r="AD377" s="46" t="str">
        <f>IF(Inputs!$B374="","",CP377-DW377)</f>
        <v/>
      </c>
      <c r="AE377" s="46" t="str">
        <f>IF(Inputs!$B374="","",CQ377-DX377)</f>
        <v/>
      </c>
      <c r="AF377" s="46" t="str">
        <f>IF(Inputs!$B374="","",CR377-DY377)</f>
        <v/>
      </c>
      <c r="AG377" s="50" t="str">
        <f t="shared" si="15"/>
        <v/>
      </c>
      <c r="AH377" s="50"/>
      <c r="AJ377" s="27">
        <f>IF(AND(Inputs!$CO374=0,AJ$4&gt;=Inputs!$CM374),1,IF(AND(AJ$4&gt;=Inputs!$CM374,AJ$4&lt;Inputs!$CN374),1,IF(AND(AJ$4=Inputs!$CN374,AJ$4=Inputs!$CO374),1,IF(OR(AND(AJ$4=Inputs!$CN374+1,Inputs!$CN374=Inputs!$CO374),AND(AJ$4=Inputs!$CN374+2,Inputs!$CN374=Inputs!$CO374)),0,IF(AJ$4=Inputs!$CN374,0.8,IF(AJ$4=Inputs!$CN374+1,0.6,IF(AJ$4=Inputs!$CN374+2,0.4,IF(AJ$4=Inputs!$CO374,0.2,IF(AND(AJ$4&gt;=Inputs!$CL374,AJ$4&lt;Inputs!$CM374),(AJ$4-Inputs!$CL374+1)/(Inputs!$AI374+1),0)))))))))</f>
        <v>0</v>
      </c>
      <c r="AK377" s="27">
        <f>IF(AND(Inputs!$CO374=0,AK$4&gt;=Inputs!$CM374),1,IF(AND(AK$4&gt;=Inputs!$CM374,AK$4&lt;Inputs!$CN374),1,IF(AND(AK$4=Inputs!$CN374,AK$4=Inputs!$CO374),1,IF(OR(AND(AK$4=Inputs!$CN374+1,Inputs!$CN374=Inputs!$CO374),AND(AK$4=Inputs!$CN374+2,Inputs!$CN374=Inputs!$CO374)),0,IF(AK$4=Inputs!$CN374,0.8,IF(AK$4=Inputs!$CN374+1,0.6,IF(AK$4=Inputs!$CN374+2,0.4,IF(AK$4=Inputs!$CO374,0.2,IF(AND(AK$4&gt;=Inputs!$CL374,AK$4&lt;Inputs!$CM374),(AK$4-Inputs!$CL374+1)/(Inputs!$AI374+1),0)))))))))</f>
        <v>0</v>
      </c>
      <c r="AL377" s="27">
        <f>IF(AND(Inputs!$CO374=0,AL$4&gt;=Inputs!$CM374),1,IF(AND(AL$4&gt;=Inputs!$CM374,AL$4&lt;Inputs!$CN374),1,IF(AND(AL$4=Inputs!$CN374,AL$4=Inputs!$CO374),1,IF(OR(AND(AL$4=Inputs!$CN374+1,Inputs!$CN374=Inputs!$CO374),AND(AL$4=Inputs!$CN374+2,Inputs!$CN374=Inputs!$CO374)),0,IF(AL$4=Inputs!$CN374,0.8,IF(AL$4=Inputs!$CN374+1,0.6,IF(AL$4=Inputs!$CN374+2,0.4,IF(AL$4=Inputs!$CO374,0.2,IF(AND(AL$4&gt;=Inputs!$CL374,AL$4&lt;Inputs!$CM374),(AL$4-Inputs!$CL374+1)/(Inputs!$AI374+1),0)))))))))</f>
        <v>0</v>
      </c>
      <c r="AM377" s="27">
        <f>IF(AND(Inputs!$CO374=0,AM$4&gt;=Inputs!$CM374),1,IF(AND(AM$4&gt;=Inputs!$CM374,AM$4&lt;Inputs!$CN374),1,IF(AND(AM$4=Inputs!$CN374,AM$4=Inputs!$CO374),1,IF(OR(AND(AM$4=Inputs!$CN374+1,Inputs!$CN374=Inputs!$CO374),AND(AM$4=Inputs!$CN374+2,Inputs!$CN374=Inputs!$CO374)),0,IF(AM$4=Inputs!$CN374,0.8,IF(AM$4=Inputs!$CN374+1,0.6,IF(AM$4=Inputs!$CN374+2,0.4,IF(AM$4=Inputs!$CO374,0.2,IF(AND(AM$4&gt;=Inputs!$CL374,AM$4&lt;Inputs!$CM374),(AM$4-Inputs!$CL374+1)/(Inputs!$AI374+1),0)))))))))</f>
        <v>0</v>
      </c>
      <c r="AN377" s="27">
        <f>IF(AND(Inputs!$CO374=0,AN$4&gt;=Inputs!$CM374),1,IF(AND(AN$4&gt;=Inputs!$CM374,AN$4&lt;Inputs!$CN374),1,IF(AND(AN$4=Inputs!$CN374,AN$4=Inputs!$CO374),1,IF(OR(AND(AN$4=Inputs!$CN374+1,Inputs!$CN374=Inputs!$CO374),AND(AN$4=Inputs!$CN374+2,Inputs!$CN374=Inputs!$CO374)),0,IF(AN$4=Inputs!$CN374,0.8,IF(AN$4=Inputs!$CN374+1,0.6,IF(AN$4=Inputs!$CN374+2,0.4,IF(AN$4=Inputs!$CO374,0.2,IF(AND(AN$4&gt;=Inputs!$CL374,AN$4&lt;Inputs!$CM374),(AN$4-Inputs!$CL374+1)/(Inputs!$AI374+1),0)))))))))</f>
        <v>0</v>
      </c>
      <c r="AO377" s="27">
        <f>IF(AND(Inputs!$CO374=0,AO$4&gt;=Inputs!$CM374),1,IF(AND(AO$4&gt;=Inputs!$CM374,AO$4&lt;Inputs!$CN374),1,IF(AND(AO$4=Inputs!$CN374,AO$4=Inputs!$CO374),1,IF(OR(AND(AO$4=Inputs!$CN374+1,Inputs!$CN374=Inputs!$CO374),AND(AO$4=Inputs!$CN374+2,Inputs!$CN374=Inputs!$CO374)),0,IF(AO$4=Inputs!$CN374,0.8,IF(AO$4=Inputs!$CN374+1,0.6,IF(AO$4=Inputs!$CN374+2,0.4,IF(AO$4=Inputs!$CO374,0.2,IF(AND(AO$4&gt;=Inputs!$CL374,AO$4&lt;Inputs!$CM374),(AO$4-Inputs!$CL374+1)/(Inputs!$AI374+1),0)))))))))</f>
        <v>0</v>
      </c>
      <c r="AP377" s="27">
        <f>IF(AND(Inputs!$CO374=0,AP$4&gt;=Inputs!$CM374),1,IF(AND(AP$4&gt;=Inputs!$CM374,AP$4&lt;Inputs!$CN374),1,IF(AND(AP$4=Inputs!$CN374,AP$4=Inputs!$CO374),1,IF(OR(AND(AP$4=Inputs!$CN374+1,Inputs!$CN374=Inputs!$CO374),AND(AP$4=Inputs!$CN374+2,Inputs!$CN374=Inputs!$CO374)),0,IF(AP$4=Inputs!$CN374,0.8,IF(AP$4=Inputs!$CN374+1,0.6,IF(AP$4=Inputs!$CN374+2,0.4,IF(AP$4=Inputs!$CO374,0.2,IF(AND(AP$4&gt;=Inputs!$CL374,AP$4&lt;Inputs!$CM374),(AP$4-Inputs!$CL374+1)/(Inputs!$AI374+1),0)))))))))</f>
        <v>0</v>
      </c>
      <c r="AQ377" s="27">
        <f>IF(AND(Inputs!$CO374=0,AQ$4&gt;=Inputs!$CM374),1,IF(AND(AQ$4&gt;=Inputs!$CM374,AQ$4&lt;Inputs!$CN374),1,IF(AND(AQ$4=Inputs!$CN374,AQ$4=Inputs!$CO374),1,IF(OR(AND(AQ$4=Inputs!$CN374+1,Inputs!$CN374=Inputs!$CO374),AND(AQ$4=Inputs!$CN374+2,Inputs!$CN374=Inputs!$CO374)),0,IF(AQ$4=Inputs!$CN374,0.8,IF(AQ$4=Inputs!$CN374+1,0.6,IF(AQ$4=Inputs!$CN374+2,0.4,IF(AQ$4=Inputs!$CO374,0.2,IF(AND(AQ$4&gt;=Inputs!$CL374,AQ$4&lt;Inputs!$CM374),(AQ$4-Inputs!$CL374+1)/(Inputs!$AI374+1),0)))))))))</f>
        <v>0</v>
      </c>
      <c r="AR377" s="27">
        <f>IF(AND(Inputs!$CO374=0,AR$4&gt;=Inputs!$CM374),1,IF(AND(AR$4&gt;=Inputs!$CM374,AR$4&lt;Inputs!$CN374),1,IF(AND(AR$4=Inputs!$CN374,AR$4=Inputs!$CO374),1,IF(OR(AND(AR$4=Inputs!$CN374+1,Inputs!$CN374=Inputs!$CO374),AND(AR$4=Inputs!$CN374+2,Inputs!$CN374=Inputs!$CO374)),0,IF(AR$4=Inputs!$CN374,0.8,IF(AR$4=Inputs!$CN374+1,0.6,IF(AR$4=Inputs!$CN374+2,0.4,IF(AR$4=Inputs!$CO374,0.2,IF(AND(AR$4&gt;=Inputs!$CL374,AR$4&lt;Inputs!$CM374),(AR$4-Inputs!$CL374+1)/(Inputs!$AI374+1),0)))))))))</f>
        <v>0</v>
      </c>
      <c r="AS377" s="27">
        <f>IF(AND(Inputs!$CO374=0,AS$4&gt;=Inputs!$CM374),1,IF(AND(AS$4&gt;=Inputs!$CM374,AS$4&lt;Inputs!$CN374),1,IF(AND(AS$4=Inputs!$CN374,AS$4=Inputs!$CO374),1,IF(OR(AND(AS$4=Inputs!$CN374+1,Inputs!$CN374=Inputs!$CO374),AND(AS$4=Inputs!$CN374+2,Inputs!$CN374=Inputs!$CO374)),0,IF(AS$4=Inputs!$CN374,0.8,IF(AS$4=Inputs!$CN374+1,0.6,IF(AS$4=Inputs!$CN374+2,0.4,IF(AS$4=Inputs!$CO374,0.2,IF(AND(AS$4&gt;=Inputs!$CL374,AS$4&lt;Inputs!$CM374),(AS$4-Inputs!$CL374+1)/(Inputs!$AI374+1),0)))))))))</f>
        <v>0</v>
      </c>
      <c r="AT377" s="27">
        <f>IF(AND(Inputs!$CO374=0,AT$4&gt;=Inputs!$CM374),1,IF(AND(AT$4&gt;=Inputs!$CM374,AT$4&lt;Inputs!$CN374),1,IF(AND(AT$4=Inputs!$CN374,AT$4=Inputs!$CO374),1,IF(OR(AND(AT$4=Inputs!$CN374+1,Inputs!$CN374=Inputs!$CO374),AND(AT$4=Inputs!$CN374+2,Inputs!$CN374=Inputs!$CO374)),0,IF(AT$4=Inputs!$CN374,0.8,IF(AT$4=Inputs!$CN374+1,0.6,IF(AT$4=Inputs!$CN374+2,0.4,IF(AT$4=Inputs!$CO374,0.2,IF(AND(AT$4&gt;=Inputs!$CL374,AT$4&lt;Inputs!$CM374),(AT$4-Inputs!$CL374+1)/(Inputs!$AI374+1),0)))))))))</f>
        <v>0</v>
      </c>
      <c r="AU377" s="27">
        <f>IF(AND(Inputs!$CO374=0,AU$4&gt;=Inputs!$CM374),1,IF(AND(AU$4&gt;=Inputs!$CM374,AU$4&lt;Inputs!$CN374),1,IF(AND(AU$4=Inputs!$CN374,AU$4=Inputs!$CO374),1,IF(OR(AND(AU$4=Inputs!$CN374+1,Inputs!$CN374=Inputs!$CO374),AND(AU$4=Inputs!$CN374+2,Inputs!$CN374=Inputs!$CO374)),0,IF(AU$4=Inputs!$CN374,0.8,IF(AU$4=Inputs!$CN374+1,0.6,IF(AU$4=Inputs!$CN374+2,0.4,IF(AU$4=Inputs!$CO374,0.2,IF(AND(AU$4&gt;=Inputs!$CL374,AU$4&lt;Inputs!$CM374),(AU$4-Inputs!$CL374+1)/(Inputs!$AI374+1),0)))))))))</f>
        <v>0</v>
      </c>
      <c r="AV377" s="27">
        <f>IF(AND(Inputs!$CO374=0,AV$4&gt;=Inputs!$CM374),1,IF(AND(AV$4&gt;=Inputs!$CM374,AV$4&lt;Inputs!$CN374),1,IF(AND(AV$4=Inputs!$CN374,AV$4=Inputs!$CO374),1,IF(OR(AND(AV$4=Inputs!$CN374+1,Inputs!$CN374=Inputs!$CO374),AND(AV$4=Inputs!$CN374+2,Inputs!$CN374=Inputs!$CO374)),0,IF(AV$4=Inputs!$CN374,0.8,IF(AV$4=Inputs!$CN374+1,0.6,IF(AV$4=Inputs!$CN374+2,0.4,IF(AV$4=Inputs!$CO374,0.2,IF(AND(AV$4&gt;=Inputs!$CL374,AV$4&lt;Inputs!$CM374),(AV$4-Inputs!$CL374+1)/(Inputs!$AI374+1),0)))))))))</f>
        <v>0</v>
      </c>
      <c r="AW377" s="27">
        <f>IF(AND(Inputs!$CO374=0,AW$4&gt;=Inputs!$CM374),1,IF(AND(AW$4&gt;=Inputs!$CM374,AW$4&lt;Inputs!$CN374),1,IF(AND(AW$4=Inputs!$CN374,AW$4=Inputs!$CO374),1,IF(OR(AND(AW$4=Inputs!$CN374+1,Inputs!$CN374=Inputs!$CO374),AND(AW$4=Inputs!$CN374+2,Inputs!$CN374=Inputs!$CO374)),0,IF(AW$4=Inputs!$CN374,0.8,IF(AW$4=Inputs!$CN374+1,0.6,IF(AW$4=Inputs!$CN374+2,0.4,IF(AW$4=Inputs!$CO374,0.2,IF(AND(AW$4&gt;=Inputs!$CL374,AW$4&lt;Inputs!$CM374),(AW$4-Inputs!$CL374+1)/(Inputs!$AI374+1),0)))))))))</f>
        <v>0</v>
      </c>
      <c r="AX377" s="27">
        <f>IF(AND(Inputs!$CO374=0,AX$4&gt;=Inputs!$CM374),1,IF(AND(AX$4&gt;=Inputs!$CM374,AX$4&lt;Inputs!$CN374),1,IF(AND(AX$4=Inputs!$CN374,AX$4=Inputs!$CO374),1,IF(OR(AND(AX$4=Inputs!$CN374+1,Inputs!$CN374=Inputs!$CO374),AND(AX$4=Inputs!$CN374+2,Inputs!$CN374=Inputs!$CO374)),0,IF(AX$4=Inputs!$CN374,0.8,IF(AX$4=Inputs!$CN374+1,0.6,IF(AX$4=Inputs!$CN374+2,0.4,IF(AX$4=Inputs!$CO374,0.2,IF(AND(AX$4&gt;=Inputs!$CL374,AX$4&lt;Inputs!$CM374),(AX$4-Inputs!$CL374+1)/(Inputs!$AI374+1),0)))))))))</f>
        <v>0</v>
      </c>
      <c r="AY377" s="27">
        <f>IF(AND(Inputs!$CO374=0,AY$4&gt;=Inputs!$CM374),1,IF(AND(AY$4&gt;=Inputs!$CM374,AY$4&lt;Inputs!$CN374),1,IF(AND(AY$4=Inputs!$CN374,AY$4=Inputs!$CO374),1,IF(OR(AND(AY$4=Inputs!$CN374+1,Inputs!$CN374=Inputs!$CO374),AND(AY$4=Inputs!$CN374+2,Inputs!$CN374=Inputs!$CO374)),0,IF(AY$4=Inputs!$CN374,0.8,IF(AY$4=Inputs!$CN374+1,0.6,IF(AY$4=Inputs!$CN374+2,0.4,IF(AY$4=Inputs!$CO374,0.2,IF(AND(AY$4&gt;=Inputs!$CL374,AY$4&lt;Inputs!$CM374),(AY$4-Inputs!$CL374+1)/(Inputs!$AI374+1),0)))))))))</f>
        <v>0</v>
      </c>
      <c r="AZ377" s="27">
        <f>IF(AND(Inputs!$CO374=0,AZ$4&gt;=Inputs!$CM374),1,IF(AND(AZ$4&gt;=Inputs!$CM374,AZ$4&lt;Inputs!$CN374),1,IF(AND(AZ$4=Inputs!$CN374,AZ$4=Inputs!$CO374),1,IF(OR(AND(AZ$4=Inputs!$CN374+1,Inputs!$CN374=Inputs!$CO374),AND(AZ$4=Inputs!$CN374+2,Inputs!$CN374=Inputs!$CO374)),0,IF(AZ$4=Inputs!$CN374,0.8,IF(AZ$4=Inputs!$CN374+1,0.6,IF(AZ$4=Inputs!$CN374+2,0.4,IF(AZ$4=Inputs!$CO374,0.2,IF(AND(AZ$4&gt;=Inputs!$CL374,AZ$4&lt;Inputs!$CM374),(AZ$4-Inputs!$CL374+1)/(Inputs!$AI374+1),0)))))))))</f>
        <v>0</v>
      </c>
      <c r="BA377" s="27">
        <f>IF(AND(Inputs!$CO374=0,BA$4&gt;=Inputs!$CM374),1,IF(AND(BA$4&gt;=Inputs!$CM374,BA$4&lt;Inputs!$CN374),1,IF(AND(BA$4=Inputs!$CN374,BA$4=Inputs!$CO374),1,IF(OR(AND(BA$4=Inputs!$CN374+1,Inputs!$CN374=Inputs!$CO374),AND(BA$4=Inputs!$CN374+2,Inputs!$CN374=Inputs!$CO374)),0,IF(BA$4=Inputs!$CN374,0.8,IF(BA$4=Inputs!$CN374+1,0.6,IF(BA$4=Inputs!$CN374+2,0.4,IF(BA$4=Inputs!$CO374,0.2,IF(AND(BA$4&gt;=Inputs!$CL374,BA$4&lt;Inputs!$CM374),(BA$4-Inputs!$CL374+1)/(Inputs!$AI374+1),0)))))))))</f>
        <v>0</v>
      </c>
      <c r="BB377" s="27">
        <f>IF(AND(Inputs!$CO374=0,BB$4&gt;=Inputs!$CM374),1,IF(AND(BB$4&gt;=Inputs!$CM374,BB$4&lt;Inputs!$CN374),1,IF(AND(BB$4=Inputs!$CN374,BB$4=Inputs!$CO374),1,IF(OR(AND(BB$4=Inputs!$CN374+1,Inputs!$CN374=Inputs!$CO374),AND(BB$4=Inputs!$CN374+2,Inputs!$CN374=Inputs!$CO374)),0,IF(BB$4=Inputs!$CN374,0.8,IF(BB$4=Inputs!$CN374+1,0.6,IF(BB$4=Inputs!$CN374+2,0.4,IF(BB$4=Inputs!$CO374,0.2,IF(AND(BB$4&gt;=Inputs!$CL374,BB$4&lt;Inputs!$CM374),(BB$4-Inputs!$CL374+1)/(Inputs!$AI374+1),0)))))))))</f>
        <v>0</v>
      </c>
      <c r="BC377" s="27">
        <f>IF(AND(Inputs!$CO374=0,BC$4&gt;=Inputs!$CM374),1,IF(AND(BC$4&gt;=Inputs!$CM374,BC$4&lt;Inputs!$CN374),1,IF(AND(BC$4=Inputs!$CN374,BC$4=Inputs!$CO374),1,IF(OR(AND(BC$4=Inputs!$CN374+1,Inputs!$CN374=Inputs!$CO374),AND(BC$4=Inputs!$CN374+2,Inputs!$CN374=Inputs!$CO374)),0,IF(BC$4=Inputs!$CN374,0.8,IF(BC$4=Inputs!$CN374+1,0.6,IF(BC$4=Inputs!$CN374+2,0.4,IF(BC$4=Inputs!$CO374,0.2,IF(AND(BC$4&gt;=Inputs!$CL374,BC$4&lt;Inputs!$CM374),(BC$4-Inputs!$CL374+1)/(Inputs!$AI374+1),0)))))))))</f>
        <v>0</v>
      </c>
      <c r="BD377" s="27">
        <f>IF(AND(Inputs!$CO374=0,BD$4&gt;=Inputs!$CM374),1,IF(AND(BD$4&gt;=Inputs!$CM374,BD$4&lt;Inputs!$CN374),1,IF(AND(BD$4=Inputs!$CN374,BD$4=Inputs!$CO374),1,IF(OR(AND(BD$4=Inputs!$CN374+1,Inputs!$CN374=Inputs!$CO374),AND(BD$4=Inputs!$CN374+2,Inputs!$CN374=Inputs!$CO374)),0,IF(BD$4=Inputs!$CN374,0.8,IF(BD$4=Inputs!$CN374+1,0.6,IF(BD$4=Inputs!$CN374+2,0.4,IF(BD$4=Inputs!$CO374,0.2,IF(AND(BD$4&gt;=Inputs!$CL374,BD$4&lt;Inputs!$CM374),(BD$4-Inputs!$CL374+1)/(Inputs!$AI374+1),0)))))))))</f>
        <v>0</v>
      </c>
      <c r="BE377" s="27">
        <f>IF(AND(Inputs!$CO374=0,BE$4&gt;=Inputs!$CM374),1,IF(AND(BE$4&gt;=Inputs!$CM374,BE$4&lt;Inputs!$CN374),1,IF(AND(BE$4=Inputs!$CN374,BE$4=Inputs!$CO374),1,IF(OR(AND(BE$4=Inputs!$CN374+1,Inputs!$CN374=Inputs!$CO374),AND(BE$4=Inputs!$CN374+2,Inputs!$CN374=Inputs!$CO374)),0,IF(BE$4=Inputs!$CN374,0.8,IF(BE$4=Inputs!$CN374+1,0.6,IF(BE$4=Inputs!$CN374+2,0.4,IF(BE$4=Inputs!$CO374,0.2,IF(AND(BE$4&gt;=Inputs!$CL374,BE$4&lt;Inputs!$CM374),(BE$4-Inputs!$CL374+1)/(Inputs!$AI374+1),0)))))))))</f>
        <v>0</v>
      </c>
      <c r="BF377" s="27">
        <f>IF(AND(Inputs!$CO374=0,BF$4&gt;=Inputs!$CM374),1,IF(AND(BF$4&gt;=Inputs!$CM374,BF$4&lt;Inputs!$CN374),1,IF(AND(BF$4=Inputs!$CN374,BF$4=Inputs!$CO374),1,IF(OR(AND(BF$4=Inputs!$CN374+1,Inputs!$CN374=Inputs!$CO374),AND(BF$4=Inputs!$CN374+2,Inputs!$CN374=Inputs!$CO374)),0,IF(BF$4=Inputs!$CN374,0.8,IF(BF$4=Inputs!$CN374+1,0.6,IF(BF$4=Inputs!$CN374+2,0.4,IF(BF$4=Inputs!$CO374,0.2,IF(AND(BF$4&gt;=Inputs!$CL374,BF$4&lt;Inputs!$CM374),(BF$4-Inputs!$CL374+1)/(Inputs!$AI374+1),0)))))))))</f>
        <v>0</v>
      </c>
      <c r="BG377" s="27">
        <f>IF(AND(Inputs!$CO374=0,BG$4&gt;=Inputs!$CM374),1,IF(AND(BG$4&gt;=Inputs!$CM374,BG$4&lt;Inputs!$CN374),1,IF(AND(BG$4=Inputs!$CN374,BG$4=Inputs!$CO374),1,IF(OR(AND(BG$4=Inputs!$CN374+1,Inputs!$CN374=Inputs!$CO374),AND(BG$4=Inputs!$CN374+2,Inputs!$CN374=Inputs!$CO374)),0,IF(BG$4=Inputs!$CN374,0.8,IF(BG$4=Inputs!$CN374+1,0.6,IF(BG$4=Inputs!$CN374+2,0.4,IF(BG$4=Inputs!$CO374,0.2,IF(AND(BG$4&gt;=Inputs!$CL374,BG$4&lt;Inputs!$CM374),(BG$4-Inputs!$CL374+1)/(Inputs!$AI374+1),0)))))))))</f>
        <v>0</v>
      </c>
      <c r="BH377" s="27">
        <f>IF(AND(Inputs!$CO374=0,BH$4&gt;=Inputs!$CM374),1,IF(AND(BH$4&gt;=Inputs!$CM374,BH$4&lt;Inputs!$CN374),1,IF(AND(BH$4=Inputs!$CN374,BH$4=Inputs!$CO374),1,IF(OR(AND(BH$4=Inputs!$CN374+1,Inputs!$CN374=Inputs!$CO374),AND(BH$4=Inputs!$CN374+2,Inputs!$CN374=Inputs!$CO374)),0,IF(BH$4=Inputs!$CN374,0.8,IF(BH$4=Inputs!$CN374+1,0.6,IF(BH$4=Inputs!$CN374+2,0.4,IF(BH$4=Inputs!$CO374,0.2,IF(AND(BH$4&gt;=Inputs!$CL374,BH$4&lt;Inputs!$CM374),(BH$4-Inputs!$CL374+1)/(Inputs!$AI374+1),0)))))))))</f>
        <v>0</v>
      </c>
      <c r="BI377" s="27">
        <f>IF(AND(Inputs!$CO374=0,BI$4&gt;=Inputs!$CM374),1,IF(AND(BI$4&gt;=Inputs!$CM374,BI$4&lt;Inputs!$CN374),1,IF(AND(BI$4=Inputs!$CN374,BI$4=Inputs!$CO374),1,IF(OR(AND(BI$4=Inputs!$CN374+1,Inputs!$CN374=Inputs!$CO374),AND(BI$4=Inputs!$CN374+2,Inputs!$CN374=Inputs!$CO374)),0,IF(BI$4=Inputs!$CN374,0.8,IF(BI$4=Inputs!$CN374+1,0.6,IF(BI$4=Inputs!$CN374+2,0.4,IF(BI$4=Inputs!$CO374,0.2,IF(AND(BI$4&gt;=Inputs!$CL374,BI$4&lt;Inputs!$CM374),(BI$4-Inputs!$CL374+1)/(Inputs!$AI374+1),0)))))))))</f>
        <v>0</v>
      </c>
      <c r="BJ377" s="27">
        <f>IF(AND(Inputs!$CO374=0,BJ$4&gt;=Inputs!$CM374),1,IF(AND(BJ$4&gt;=Inputs!$CM374,BJ$4&lt;Inputs!$CN374),1,IF(AND(BJ$4=Inputs!$CN374,BJ$4=Inputs!$CO374),1,IF(OR(AND(BJ$4=Inputs!$CN374+1,Inputs!$CN374=Inputs!$CO374),AND(BJ$4=Inputs!$CN374+2,Inputs!$CN374=Inputs!$CO374)),0,IF(BJ$4=Inputs!$CN374,0.8,IF(BJ$4=Inputs!$CN374+1,0.6,IF(BJ$4=Inputs!$CN374+2,0.4,IF(BJ$4=Inputs!$CO374,0.2,IF(AND(BJ$4&gt;=Inputs!$CL374,BJ$4&lt;Inputs!$CM374),(BJ$4-Inputs!$CL374+1)/(Inputs!$AI374+1),0)))))))))</f>
        <v>0</v>
      </c>
      <c r="BK377" s="27">
        <f>IF(AND(Inputs!$CO374=0,BK$4&gt;=Inputs!$CM374),1,IF(AND(BK$4&gt;=Inputs!$CM374,BK$4&lt;Inputs!$CN374),1,IF(AND(BK$4=Inputs!$CN374,BK$4=Inputs!$CO374),1,IF(OR(AND(BK$4=Inputs!$CN374+1,Inputs!$CN374=Inputs!$CO374),AND(BK$4=Inputs!$CN374+2,Inputs!$CN374=Inputs!$CO374)),0,IF(BK$4=Inputs!$CN374,0.8,IF(BK$4=Inputs!$CN374+1,0.6,IF(BK$4=Inputs!$CN374+2,0.4,IF(BK$4=Inputs!$CO374,0.2,IF(AND(BK$4&gt;=Inputs!$CL374,BK$4&lt;Inputs!$CM374),(BK$4-Inputs!$CL374+1)/(Inputs!$AI374+1),0)))))))))</f>
        <v>0</v>
      </c>
      <c r="BL377" s="27">
        <f>IF(AND(Inputs!$CO374=0,BL$4&gt;=Inputs!$CM374),1,IF(AND(BL$4&gt;=Inputs!$CM374,BL$4&lt;Inputs!$CN374),1,IF(AND(BL$4=Inputs!$CN374,BL$4=Inputs!$CO374),1,IF(OR(AND(BL$4=Inputs!$CN374+1,Inputs!$CN374=Inputs!$CO374),AND(BL$4=Inputs!$CN374+2,Inputs!$CN374=Inputs!$CO374)),0,IF(BL$4=Inputs!$CN374,0.8,IF(BL$4=Inputs!$CN374+1,0.6,IF(BL$4=Inputs!$CN374+2,0.4,IF(BL$4=Inputs!$CO374,0.2,IF(AND(BL$4&gt;=Inputs!$CL374,BL$4&lt;Inputs!$CM374),(BL$4-Inputs!$CL374+1)/(Inputs!$AI374+1),0)))))))))</f>
        <v>0</v>
      </c>
      <c r="BM377" s="27">
        <f>IF(AND(Inputs!$CO374=0,BM$4&gt;=Inputs!$CM374),1,IF(AND(BM$4&gt;=Inputs!$CM374,BM$4&lt;Inputs!$CN374),1,IF(AND(BM$4=Inputs!$CN374,BM$4=Inputs!$CO374),1,IF(OR(AND(BM$4=Inputs!$CN374+1,Inputs!$CN374=Inputs!$CO374),AND(BM$4=Inputs!$CN374+2,Inputs!$CN374=Inputs!$CO374)),0,IF(BM$4=Inputs!$CN374,0.8,IF(BM$4=Inputs!$CN374+1,0.6,IF(BM$4=Inputs!$CN374+2,0.4,IF(BM$4=Inputs!$CO374,0.2,IF(AND(BM$4&gt;=Inputs!$CL374,BM$4&lt;Inputs!$CM374),(BM$4-Inputs!$CL374+1)/(Inputs!$AI374+1),0)))))))))</f>
        <v>0</v>
      </c>
      <c r="BO377" s="46" t="str">
        <f>IF(Inputs!$B374="","",(ROUND(Inputs!$BC374*AJ377,0)))</f>
        <v/>
      </c>
      <c r="BP377" s="46" t="str">
        <f>IF(Inputs!$B374="","",(ROUND(Inputs!$BC374*AK377,0)))</f>
        <v/>
      </c>
      <c r="BQ377" s="46" t="str">
        <f>IF(Inputs!$B374="","",(ROUND(Inputs!$BC374*AL377,0)))</f>
        <v/>
      </c>
      <c r="BR377" s="46" t="str">
        <f>IF(Inputs!$B374="","",(ROUND(Inputs!$BC374*AM377,0)))</f>
        <v/>
      </c>
      <c r="BS377" s="46" t="str">
        <f>IF(Inputs!$B374="","",(ROUND(Inputs!$BC374*AN377,0)))</f>
        <v/>
      </c>
      <c r="BT377" s="46" t="str">
        <f>IF(Inputs!$B374="","",(ROUND(Inputs!$BC374*AO377,0)))</f>
        <v/>
      </c>
      <c r="BU377" s="46" t="str">
        <f>IF(Inputs!$B374="","",(ROUND(Inputs!$BC374*AP377,0)))</f>
        <v/>
      </c>
      <c r="BV377" s="46" t="str">
        <f>IF(Inputs!$B374="","",(ROUND(Inputs!$BC374*AQ377,0)))</f>
        <v/>
      </c>
      <c r="BW377" s="46" t="str">
        <f>IF(Inputs!$B374="","",(ROUND(Inputs!$BC374*AR377,0)))</f>
        <v/>
      </c>
      <c r="BX377" s="46" t="str">
        <f>IF(Inputs!$B374="","",(ROUND(Inputs!$BC374*AS377,0)))</f>
        <v/>
      </c>
      <c r="BY377" s="46" t="str">
        <f>IF(Inputs!$B374="","",(ROUND(Inputs!$BC374*AT377,0)))</f>
        <v/>
      </c>
      <c r="BZ377" s="46" t="str">
        <f>IF(Inputs!$B374="","",(ROUND(Inputs!$BC374*AU377,0)))</f>
        <v/>
      </c>
      <c r="CA377" s="46" t="str">
        <f>IF(Inputs!$B374="","",(ROUND(Inputs!$BC374*AV377,0)))</f>
        <v/>
      </c>
      <c r="CB377" s="46" t="str">
        <f>IF(Inputs!$B374="","",(ROUND(Inputs!$BC374*AW377,0)))</f>
        <v/>
      </c>
      <c r="CC377" s="46" t="str">
        <f>IF(Inputs!$B374="","",(ROUND(Inputs!$BC374*AX377,0)))</f>
        <v/>
      </c>
      <c r="CD377" s="46" t="str">
        <f>IF(Inputs!$B374="","",(ROUND(Inputs!$BC374*AY377,0)))</f>
        <v/>
      </c>
      <c r="CE377" s="46" t="str">
        <f>IF(Inputs!$B374="","",(ROUND(Inputs!$BC374*AZ377,0)))</f>
        <v/>
      </c>
      <c r="CF377" s="46" t="str">
        <f>IF(Inputs!$B374="","",(ROUND(Inputs!$BC374*BA377,0)))</f>
        <v/>
      </c>
      <c r="CG377" s="46" t="str">
        <f>IF(Inputs!$B374="","",(ROUND(Inputs!$BC374*BB377,0)))</f>
        <v/>
      </c>
      <c r="CH377" s="46" t="str">
        <f>IF(Inputs!$B374="","",(ROUND(Inputs!$BC374*BC377,0)))</f>
        <v/>
      </c>
      <c r="CI377" s="46" t="str">
        <f>IF(Inputs!$B374="","",(ROUND(Inputs!$BC374*BD377,0)))</f>
        <v/>
      </c>
      <c r="CJ377" s="46" t="str">
        <f>IF(Inputs!$B374="","",(ROUND(Inputs!$BC374*BE377,0)))</f>
        <v/>
      </c>
      <c r="CK377" s="46" t="str">
        <f>IF(Inputs!$B374="","",(ROUND(Inputs!$BC374*BF377,0)))</f>
        <v/>
      </c>
      <c r="CL377" s="46" t="str">
        <f>IF(Inputs!$B374="","",(ROUND(Inputs!$BC374*BG377,0)))</f>
        <v/>
      </c>
      <c r="CM377" s="46" t="str">
        <f>IF(Inputs!$B374="","",(ROUND(Inputs!$BC374*BH377,0)))</f>
        <v/>
      </c>
      <c r="CN377" s="46" t="str">
        <f>IF(Inputs!$B374="","",(ROUND(Inputs!$BC374*BI377,0)))</f>
        <v/>
      </c>
      <c r="CO377" s="46" t="str">
        <f>IF(Inputs!$B374="","",(ROUND(Inputs!$BC374*BJ377,0)))</f>
        <v/>
      </c>
      <c r="CP377" s="46" t="str">
        <f>IF(Inputs!$B374="","",(ROUND(Inputs!$BC374*BK377,0)))</f>
        <v/>
      </c>
      <c r="CQ377" s="46" t="str">
        <f>IF(Inputs!$B374="","",(ROUND(Inputs!$BC374*BL377,0)))</f>
        <v/>
      </c>
      <c r="CR377" s="46" t="str">
        <f>IF(Inputs!$B374="","",(ROUND(Inputs!$BC374*BM377,0)))</f>
        <v/>
      </c>
      <c r="CV377" s="46" t="str">
        <f>IF(A377="","",IF(AND(CV$4&lt;=Inputs!$CQ374,CV$4&gt;=Inputs!$CP374),Inputs!$AR374/(Inputs!$CQ374-Inputs!$CP374+1),0)+IF(CV$4=Inputs!$CL374,Inputs!$BD374,0))</f>
        <v/>
      </c>
      <c r="CW377" s="46" t="str">
        <f>IF(B377="","",IF(AND(CW$4&lt;=Inputs!$CQ374,CW$4&gt;=Inputs!$CP374),Inputs!$AR374/(Inputs!$CQ374-Inputs!$CP374+1),0)+IF(CW$4=Inputs!$CL374,Inputs!$BD374,0))</f>
        <v/>
      </c>
      <c r="CX377" s="46" t="str">
        <f>IF(C377="","",IF(AND(CX$4&lt;=Inputs!$CQ374,CX$4&gt;=Inputs!$CP374),Inputs!$AR374/(Inputs!$CQ374-Inputs!$CP374+1),0)+IF(CX$4=Inputs!$CL374,Inputs!$BD374,0))</f>
        <v/>
      </c>
      <c r="CY377" s="46" t="str">
        <f>IF(D377="","",IF(AND(CY$4&lt;=Inputs!$CQ374,CY$4&gt;=Inputs!$CP374),Inputs!$AR374/(Inputs!$CQ374-Inputs!$CP374+1),0)+IF(CY$4=Inputs!$CL374,Inputs!$BD374,0))</f>
        <v/>
      </c>
      <c r="CZ377" s="46" t="str">
        <f>IF(E377="","",IF(AND(CZ$4&lt;=Inputs!$CQ374,CZ$4&gt;=Inputs!$CP374),Inputs!$AR374/(Inputs!$CQ374-Inputs!$CP374+1),0)+IF(CZ$4=Inputs!$CL374,Inputs!$BD374,0))</f>
        <v/>
      </c>
      <c r="DA377" s="46" t="str">
        <f>IF(F377="","",IF(AND(DA$4&lt;=Inputs!$CQ374,DA$4&gt;=Inputs!$CP374),Inputs!$AR374/(Inputs!$CQ374-Inputs!$CP374+1),0)+IF(DA$4=Inputs!$CL374,Inputs!$BD374,0))</f>
        <v/>
      </c>
      <c r="DB377" s="46" t="str">
        <f>IF(G377="","",IF(AND(DB$4&lt;=Inputs!$CQ374,DB$4&gt;=Inputs!$CP374),Inputs!$AR374/(Inputs!$CQ374-Inputs!$CP374+1),0)+IF(DB$4=Inputs!$CL374,Inputs!$BD374,0))</f>
        <v/>
      </c>
      <c r="DC377" s="46" t="str">
        <f>IF(H377="","",IF(AND(DC$4&lt;=Inputs!$CQ374,DC$4&gt;=Inputs!$CP374),Inputs!$AR374/(Inputs!$CQ374-Inputs!$CP374+1),0)+IF(DC$4=Inputs!$CL374,Inputs!$BD374,0))</f>
        <v/>
      </c>
      <c r="DD377" s="46" t="str">
        <f>IF(I377="","",IF(AND(DD$4&lt;=Inputs!$CQ374,DD$4&gt;=Inputs!$CP374),Inputs!$AR374/(Inputs!$CQ374-Inputs!$CP374+1),0)+IF(DD$4=Inputs!$CL374,Inputs!$BD374,0))</f>
        <v/>
      </c>
      <c r="DE377" s="46" t="str">
        <f>IF(J377="","",IF(AND(DE$4&lt;=Inputs!$CQ374,DE$4&gt;=Inputs!$CP374),Inputs!$AR374/(Inputs!$CQ374-Inputs!$CP374+1),0)+IF(DE$4=Inputs!$CL374,Inputs!$BD374,0))</f>
        <v/>
      </c>
      <c r="DF377" s="46" t="str">
        <f>IF(K377="","",IF(AND(DF$4&lt;=Inputs!$CQ374,DF$4&gt;=Inputs!$CP374),Inputs!$AR374/(Inputs!$CQ374-Inputs!$CP374+1),0)+IF(DF$4=Inputs!$CL374,Inputs!$BD374,0))</f>
        <v/>
      </c>
      <c r="DG377" s="46" t="str">
        <f>IF(L377="","",IF(AND(DG$4&lt;=Inputs!$CQ374,DG$4&gt;=Inputs!$CP374),Inputs!$AR374/(Inputs!$CQ374-Inputs!$CP374+1),0)+IF(DG$4=Inputs!$CL374,Inputs!$BD374,0))</f>
        <v/>
      </c>
      <c r="DH377" s="46" t="str">
        <f>IF(M377="","",IF(AND(DH$4&lt;=Inputs!$CQ374,DH$4&gt;=Inputs!$CP374),Inputs!$AR374/(Inputs!$CQ374-Inputs!$CP374+1),0)+IF(DH$4=Inputs!$CL374,Inputs!$BD374,0))</f>
        <v/>
      </c>
      <c r="DI377" s="46" t="str">
        <f>IF(N377="","",IF(AND(DI$4&lt;=Inputs!$CQ374,DI$4&gt;=Inputs!$CP374),Inputs!$AR374/(Inputs!$CQ374-Inputs!$CP374+1),0)+IF(DI$4=Inputs!$CL374,Inputs!$BD374,0))</f>
        <v/>
      </c>
      <c r="DJ377" s="46" t="str">
        <f>IF(O377="","",IF(AND(DJ$4&lt;=Inputs!$CQ374,DJ$4&gt;=Inputs!$CP374),Inputs!$AR374/(Inputs!$CQ374-Inputs!$CP374+1),0)+IF(DJ$4=Inputs!$CL374,Inputs!$BD374,0))</f>
        <v/>
      </c>
      <c r="DK377" s="46" t="str">
        <f>IF(P377="","",IF(AND(DK$4&lt;=Inputs!$CQ374,DK$4&gt;=Inputs!$CP374),Inputs!$AR374/(Inputs!$CQ374-Inputs!$CP374+1),0)+IF(DK$4=Inputs!$CL374,Inputs!$BD374,0))</f>
        <v/>
      </c>
      <c r="DL377" s="46" t="str">
        <f>IF(Q377="","",IF(AND(DL$4&lt;=Inputs!$CQ374,DL$4&gt;=Inputs!$CP374),Inputs!$AR374/(Inputs!$CQ374-Inputs!$CP374+1),0)+IF(DL$4=Inputs!$CL374,Inputs!$BD374,0))</f>
        <v/>
      </c>
      <c r="DM377" s="46" t="str">
        <f>IF(R377="","",IF(AND(DM$4&lt;=Inputs!$CQ374,DM$4&gt;=Inputs!$CP374),Inputs!$AR374/(Inputs!$CQ374-Inputs!$CP374+1),0)+IF(DM$4=Inputs!$CL374,Inputs!$BD374,0))</f>
        <v/>
      </c>
      <c r="DN377" s="46" t="str">
        <f>IF(S377="","",IF(AND(DN$4&lt;=Inputs!$CQ374,DN$4&gt;=Inputs!$CP374),Inputs!$AR374/(Inputs!$CQ374-Inputs!$CP374+1),0)+IF(DN$4=Inputs!$CL374,Inputs!$BD374,0))</f>
        <v/>
      </c>
      <c r="DO377" s="46" t="str">
        <f>IF(T377="","",IF(AND(DO$4&lt;=Inputs!$CQ374,DO$4&gt;=Inputs!$CP374),Inputs!$AR374/(Inputs!$CQ374-Inputs!$CP374+1),0)+IF(DO$4=Inputs!$CL374,Inputs!$BD374,0))</f>
        <v/>
      </c>
      <c r="DP377" s="46" t="str">
        <f>IF(U377="","",IF(AND(DP$4&lt;=Inputs!$CQ374,DP$4&gt;=Inputs!$CP374),Inputs!$AR374/(Inputs!$CQ374-Inputs!$CP374+1),0)+IF(DP$4=Inputs!$CL374,Inputs!$BD374,0))</f>
        <v/>
      </c>
      <c r="DQ377" s="46" t="str">
        <f>IF(V377="","",IF(AND(DQ$4&lt;=Inputs!$CQ374,DQ$4&gt;=Inputs!$CP374),Inputs!$AR374/(Inputs!$CQ374-Inputs!$CP374+1),0)+IF(DQ$4=Inputs!$CL374,Inputs!$BD374,0))</f>
        <v/>
      </c>
      <c r="DR377" s="46" t="str">
        <f>IF(W377="","",IF(AND(DR$4&lt;=Inputs!$CQ374,DR$4&gt;=Inputs!$CP374),Inputs!$AR374/(Inputs!$CQ374-Inputs!$CP374+1),0)+IF(DR$4=Inputs!$CL374,Inputs!$BD374,0))</f>
        <v/>
      </c>
      <c r="DS377" s="46" t="str">
        <f>IF(X377="","",IF(AND(DS$4&lt;=Inputs!$CQ374,DS$4&gt;=Inputs!$CP374),Inputs!$AR374/(Inputs!$CQ374-Inputs!$CP374+1),0)+IF(DS$4=Inputs!$CL374,Inputs!$BD374,0))</f>
        <v/>
      </c>
      <c r="DT377" s="46" t="str">
        <f>IF(Y377="","",IF(AND(DT$4&lt;=Inputs!$CQ374,DT$4&gt;=Inputs!$CP374),Inputs!$AR374/(Inputs!$CQ374-Inputs!$CP374+1),0)+IF(DT$4=Inputs!$CL374,Inputs!$BD374,0))</f>
        <v/>
      </c>
      <c r="DU377" s="46" t="str">
        <f>IF(Z377="","",IF(AND(DU$4&lt;=Inputs!$CQ374,DU$4&gt;=Inputs!$CP374),Inputs!$AR374/(Inputs!$CQ374-Inputs!$CP374+1),0)+IF(DU$4=Inputs!$CL374,Inputs!$BD374,0))</f>
        <v/>
      </c>
      <c r="DV377" s="46" t="str">
        <f>IF(AA377="","",IF(AND(DV$4&lt;=Inputs!$CQ374,DV$4&gt;=Inputs!$CP374),Inputs!$AR374/(Inputs!$CQ374-Inputs!$CP374+1),0)+IF(DV$4=Inputs!$CL374,Inputs!$BD374,0))</f>
        <v/>
      </c>
      <c r="DW377" s="46" t="str">
        <f>IF(AB377="","",IF(AND(DW$4&lt;=Inputs!$CQ374,DW$4&gt;=Inputs!$CP374),Inputs!$AR374/(Inputs!$CQ374-Inputs!$CP374+1),0)+IF(DW$4=Inputs!$CL374,Inputs!$BD374,0))</f>
        <v/>
      </c>
      <c r="DX377" s="46" t="str">
        <f>IF(AC377="","",IF(AND(DX$4&lt;=Inputs!$CQ374,DX$4&gt;=Inputs!$CP374),Inputs!$AR374/(Inputs!$CQ374-Inputs!$CP374+1),0)+IF(DX$4=Inputs!$CL374,Inputs!$BD374,0))</f>
        <v/>
      </c>
      <c r="DY377" s="46" t="str">
        <f>IF(AD377="","",IF(AND(DY$4&lt;=Inputs!$CQ374,DY$4&gt;=Inputs!$CP374),Inputs!$AR374/(Inputs!$CQ374-Inputs!$CP374+1),0)+IF(DY$4=Inputs!$CL374,Inputs!$BD374,0))</f>
        <v/>
      </c>
      <c r="DZ377" s="46" t="str">
        <f t="shared" si="14"/>
        <v/>
      </c>
    </row>
    <row r="378" spans="1:130">
      <c r="A378" s="7" t="str">
        <f>IF(Inputs!A375="","",Inputs!A375)</f>
        <v/>
      </c>
      <c r="B378" t="str">
        <f>IF(Inputs!B375="","",Inputs!B375)</f>
        <v/>
      </c>
      <c r="C378" s="46" t="str">
        <f>IF(Inputs!$B375="","",BO378-CV378)</f>
        <v/>
      </c>
      <c r="D378" s="46" t="str">
        <f>IF(Inputs!$B375="","",BP378-CW378)</f>
        <v/>
      </c>
      <c r="E378" s="46" t="str">
        <f>IF(Inputs!$B375="","",BQ378-CX378)</f>
        <v/>
      </c>
      <c r="F378" s="46" t="str">
        <f>IF(Inputs!$B375="","",BR378-CY378)</f>
        <v/>
      </c>
      <c r="G378" s="46" t="str">
        <f>IF(Inputs!$B375="","",BS378-CZ378)</f>
        <v/>
      </c>
      <c r="H378" s="46" t="str">
        <f>IF(Inputs!$B375="","",BT378-DA378)</f>
        <v/>
      </c>
      <c r="I378" s="46" t="str">
        <f>IF(Inputs!$B375="","",BU378-DB378)</f>
        <v/>
      </c>
      <c r="J378" s="46" t="str">
        <f>IF(Inputs!$B375="","",BV378-DC378)</f>
        <v/>
      </c>
      <c r="K378" s="46" t="str">
        <f>IF(Inputs!$B375="","",BW378-DD378)</f>
        <v/>
      </c>
      <c r="L378" s="46" t="str">
        <f>IF(Inputs!$B375="","",BX378-DE378)</f>
        <v/>
      </c>
      <c r="M378" s="46" t="str">
        <f>IF(Inputs!$B375="","",BY378-DF378)</f>
        <v/>
      </c>
      <c r="N378" s="46" t="str">
        <f>IF(Inputs!$B375="","",BZ378-DG378)</f>
        <v/>
      </c>
      <c r="O378" s="46" t="str">
        <f>IF(Inputs!$B375="","",CA378-DH378)</f>
        <v/>
      </c>
      <c r="P378" s="46" t="str">
        <f>IF(Inputs!$B375="","",CB378-DI378)</f>
        <v/>
      </c>
      <c r="Q378" s="46" t="str">
        <f>IF(Inputs!$B375="","",CC378-DJ378)</f>
        <v/>
      </c>
      <c r="R378" s="46" t="str">
        <f>IF(Inputs!$B375="","",CD378-DK378)</f>
        <v/>
      </c>
      <c r="S378" s="46" t="str">
        <f>IF(Inputs!$B375="","",CE378-DL378)</f>
        <v/>
      </c>
      <c r="T378" s="46" t="str">
        <f>IF(Inputs!$B375="","",CF378-DM378)</f>
        <v/>
      </c>
      <c r="U378" s="46" t="str">
        <f>IF(Inputs!$B375="","",CG378-DN378)</f>
        <v/>
      </c>
      <c r="V378" s="46" t="str">
        <f>IF(Inputs!$B375="","",CH378-DO378)</f>
        <v/>
      </c>
      <c r="W378" s="46" t="str">
        <f>IF(Inputs!$B375="","",CI378-DP378)</f>
        <v/>
      </c>
      <c r="X378" s="46" t="str">
        <f>IF(Inputs!$B375="","",CJ378-DQ378)</f>
        <v/>
      </c>
      <c r="Y378" s="46" t="str">
        <f>IF(Inputs!$B375="","",CK378-DR378)</f>
        <v/>
      </c>
      <c r="Z378" s="46" t="str">
        <f>IF(Inputs!$B375="","",CL378-DS378)</f>
        <v/>
      </c>
      <c r="AA378" s="46" t="str">
        <f>IF(Inputs!$B375="","",CM378-DT378)</f>
        <v/>
      </c>
      <c r="AB378" s="46" t="str">
        <f>IF(Inputs!$B375="","",CN378-DU378)</f>
        <v/>
      </c>
      <c r="AC378" s="46" t="str">
        <f>IF(Inputs!$B375="","",CO378-DV378)</f>
        <v/>
      </c>
      <c r="AD378" s="46" t="str">
        <f>IF(Inputs!$B375="","",CP378-DW378)</f>
        <v/>
      </c>
      <c r="AE378" s="46" t="str">
        <f>IF(Inputs!$B375="","",CQ378-DX378)</f>
        <v/>
      </c>
      <c r="AF378" s="46" t="str">
        <f>IF(Inputs!$B375="","",CR378-DY378)</f>
        <v/>
      </c>
      <c r="AG378" s="50" t="str">
        <f t="shared" si="15"/>
        <v/>
      </c>
      <c r="AH378" s="50"/>
      <c r="AJ378" s="27">
        <f>IF(AND(Inputs!$CO375=0,AJ$4&gt;=Inputs!$CM375),1,IF(AND(AJ$4&gt;=Inputs!$CM375,AJ$4&lt;Inputs!$CN375),1,IF(AND(AJ$4=Inputs!$CN375,AJ$4=Inputs!$CO375),1,IF(OR(AND(AJ$4=Inputs!$CN375+1,Inputs!$CN375=Inputs!$CO375),AND(AJ$4=Inputs!$CN375+2,Inputs!$CN375=Inputs!$CO375)),0,IF(AJ$4=Inputs!$CN375,0.8,IF(AJ$4=Inputs!$CN375+1,0.6,IF(AJ$4=Inputs!$CN375+2,0.4,IF(AJ$4=Inputs!$CO375,0.2,IF(AND(AJ$4&gt;=Inputs!$CL375,AJ$4&lt;Inputs!$CM375),(AJ$4-Inputs!$CL375+1)/(Inputs!$AI375+1),0)))))))))</f>
        <v>0</v>
      </c>
      <c r="AK378" s="27">
        <f>IF(AND(Inputs!$CO375=0,AK$4&gt;=Inputs!$CM375),1,IF(AND(AK$4&gt;=Inputs!$CM375,AK$4&lt;Inputs!$CN375),1,IF(AND(AK$4=Inputs!$CN375,AK$4=Inputs!$CO375),1,IF(OR(AND(AK$4=Inputs!$CN375+1,Inputs!$CN375=Inputs!$CO375),AND(AK$4=Inputs!$CN375+2,Inputs!$CN375=Inputs!$CO375)),0,IF(AK$4=Inputs!$CN375,0.8,IF(AK$4=Inputs!$CN375+1,0.6,IF(AK$4=Inputs!$CN375+2,0.4,IF(AK$4=Inputs!$CO375,0.2,IF(AND(AK$4&gt;=Inputs!$CL375,AK$4&lt;Inputs!$CM375),(AK$4-Inputs!$CL375+1)/(Inputs!$AI375+1),0)))))))))</f>
        <v>0</v>
      </c>
      <c r="AL378" s="27">
        <f>IF(AND(Inputs!$CO375=0,AL$4&gt;=Inputs!$CM375),1,IF(AND(AL$4&gt;=Inputs!$CM375,AL$4&lt;Inputs!$CN375),1,IF(AND(AL$4=Inputs!$CN375,AL$4=Inputs!$CO375),1,IF(OR(AND(AL$4=Inputs!$CN375+1,Inputs!$CN375=Inputs!$CO375),AND(AL$4=Inputs!$CN375+2,Inputs!$CN375=Inputs!$CO375)),0,IF(AL$4=Inputs!$CN375,0.8,IF(AL$4=Inputs!$CN375+1,0.6,IF(AL$4=Inputs!$CN375+2,0.4,IF(AL$4=Inputs!$CO375,0.2,IF(AND(AL$4&gt;=Inputs!$CL375,AL$4&lt;Inputs!$CM375),(AL$4-Inputs!$CL375+1)/(Inputs!$AI375+1),0)))))))))</f>
        <v>0</v>
      </c>
      <c r="AM378" s="27">
        <f>IF(AND(Inputs!$CO375=0,AM$4&gt;=Inputs!$CM375),1,IF(AND(AM$4&gt;=Inputs!$CM375,AM$4&lt;Inputs!$CN375),1,IF(AND(AM$4=Inputs!$CN375,AM$4=Inputs!$CO375),1,IF(OR(AND(AM$4=Inputs!$CN375+1,Inputs!$CN375=Inputs!$CO375),AND(AM$4=Inputs!$CN375+2,Inputs!$CN375=Inputs!$CO375)),0,IF(AM$4=Inputs!$CN375,0.8,IF(AM$4=Inputs!$CN375+1,0.6,IF(AM$4=Inputs!$CN375+2,0.4,IF(AM$4=Inputs!$CO375,0.2,IF(AND(AM$4&gt;=Inputs!$CL375,AM$4&lt;Inputs!$CM375),(AM$4-Inputs!$CL375+1)/(Inputs!$AI375+1),0)))))))))</f>
        <v>0</v>
      </c>
      <c r="AN378" s="27">
        <f>IF(AND(Inputs!$CO375=0,AN$4&gt;=Inputs!$CM375),1,IF(AND(AN$4&gt;=Inputs!$CM375,AN$4&lt;Inputs!$CN375),1,IF(AND(AN$4=Inputs!$CN375,AN$4=Inputs!$CO375),1,IF(OR(AND(AN$4=Inputs!$CN375+1,Inputs!$CN375=Inputs!$CO375),AND(AN$4=Inputs!$CN375+2,Inputs!$CN375=Inputs!$CO375)),0,IF(AN$4=Inputs!$CN375,0.8,IF(AN$4=Inputs!$CN375+1,0.6,IF(AN$4=Inputs!$CN375+2,0.4,IF(AN$4=Inputs!$CO375,0.2,IF(AND(AN$4&gt;=Inputs!$CL375,AN$4&lt;Inputs!$CM375),(AN$4-Inputs!$CL375+1)/(Inputs!$AI375+1),0)))))))))</f>
        <v>0</v>
      </c>
      <c r="AO378" s="27">
        <f>IF(AND(Inputs!$CO375=0,AO$4&gt;=Inputs!$CM375),1,IF(AND(AO$4&gt;=Inputs!$CM375,AO$4&lt;Inputs!$CN375),1,IF(AND(AO$4=Inputs!$CN375,AO$4=Inputs!$CO375),1,IF(OR(AND(AO$4=Inputs!$CN375+1,Inputs!$CN375=Inputs!$CO375),AND(AO$4=Inputs!$CN375+2,Inputs!$CN375=Inputs!$CO375)),0,IF(AO$4=Inputs!$CN375,0.8,IF(AO$4=Inputs!$CN375+1,0.6,IF(AO$4=Inputs!$CN375+2,0.4,IF(AO$4=Inputs!$CO375,0.2,IF(AND(AO$4&gt;=Inputs!$CL375,AO$4&lt;Inputs!$CM375),(AO$4-Inputs!$CL375+1)/(Inputs!$AI375+1),0)))))))))</f>
        <v>0</v>
      </c>
      <c r="AP378" s="27">
        <f>IF(AND(Inputs!$CO375=0,AP$4&gt;=Inputs!$CM375),1,IF(AND(AP$4&gt;=Inputs!$CM375,AP$4&lt;Inputs!$CN375),1,IF(AND(AP$4=Inputs!$CN375,AP$4=Inputs!$CO375),1,IF(OR(AND(AP$4=Inputs!$CN375+1,Inputs!$CN375=Inputs!$CO375),AND(AP$4=Inputs!$CN375+2,Inputs!$CN375=Inputs!$CO375)),0,IF(AP$4=Inputs!$CN375,0.8,IF(AP$4=Inputs!$CN375+1,0.6,IF(AP$4=Inputs!$CN375+2,0.4,IF(AP$4=Inputs!$CO375,0.2,IF(AND(AP$4&gt;=Inputs!$CL375,AP$4&lt;Inputs!$CM375),(AP$4-Inputs!$CL375+1)/(Inputs!$AI375+1),0)))))))))</f>
        <v>0</v>
      </c>
      <c r="AQ378" s="27">
        <f>IF(AND(Inputs!$CO375=0,AQ$4&gt;=Inputs!$CM375),1,IF(AND(AQ$4&gt;=Inputs!$CM375,AQ$4&lt;Inputs!$CN375),1,IF(AND(AQ$4=Inputs!$CN375,AQ$4=Inputs!$CO375),1,IF(OR(AND(AQ$4=Inputs!$CN375+1,Inputs!$CN375=Inputs!$CO375),AND(AQ$4=Inputs!$CN375+2,Inputs!$CN375=Inputs!$CO375)),0,IF(AQ$4=Inputs!$CN375,0.8,IF(AQ$4=Inputs!$CN375+1,0.6,IF(AQ$4=Inputs!$CN375+2,0.4,IF(AQ$4=Inputs!$CO375,0.2,IF(AND(AQ$4&gt;=Inputs!$CL375,AQ$4&lt;Inputs!$CM375),(AQ$4-Inputs!$CL375+1)/(Inputs!$AI375+1),0)))))))))</f>
        <v>0</v>
      </c>
      <c r="AR378" s="27">
        <f>IF(AND(Inputs!$CO375=0,AR$4&gt;=Inputs!$CM375),1,IF(AND(AR$4&gt;=Inputs!$CM375,AR$4&lt;Inputs!$CN375),1,IF(AND(AR$4=Inputs!$CN375,AR$4=Inputs!$CO375),1,IF(OR(AND(AR$4=Inputs!$CN375+1,Inputs!$CN375=Inputs!$CO375),AND(AR$4=Inputs!$CN375+2,Inputs!$CN375=Inputs!$CO375)),0,IF(AR$4=Inputs!$CN375,0.8,IF(AR$4=Inputs!$CN375+1,0.6,IF(AR$4=Inputs!$CN375+2,0.4,IF(AR$4=Inputs!$CO375,0.2,IF(AND(AR$4&gt;=Inputs!$CL375,AR$4&lt;Inputs!$CM375),(AR$4-Inputs!$CL375+1)/(Inputs!$AI375+1),0)))))))))</f>
        <v>0</v>
      </c>
      <c r="AS378" s="27">
        <f>IF(AND(Inputs!$CO375=0,AS$4&gt;=Inputs!$CM375),1,IF(AND(AS$4&gt;=Inputs!$CM375,AS$4&lt;Inputs!$CN375),1,IF(AND(AS$4=Inputs!$CN375,AS$4=Inputs!$CO375),1,IF(OR(AND(AS$4=Inputs!$CN375+1,Inputs!$CN375=Inputs!$CO375),AND(AS$4=Inputs!$CN375+2,Inputs!$CN375=Inputs!$CO375)),0,IF(AS$4=Inputs!$CN375,0.8,IF(AS$4=Inputs!$CN375+1,0.6,IF(AS$4=Inputs!$CN375+2,0.4,IF(AS$4=Inputs!$CO375,0.2,IF(AND(AS$4&gt;=Inputs!$CL375,AS$4&lt;Inputs!$CM375),(AS$4-Inputs!$CL375+1)/(Inputs!$AI375+1),0)))))))))</f>
        <v>0</v>
      </c>
      <c r="AT378" s="27">
        <f>IF(AND(Inputs!$CO375=0,AT$4&gt;=Inputs!$CM375),1,IF(AND(AT$4&gt;=Inputs!$CM375,AT$4&lt;Inputs!$CN375),1,IF(AND(AT$4=Inputs!$CN375,AT$4=Inputs!$CO375),1,IF(OR(AND(AT$4=Inputs!$CN375+1,Inputs!$CN375=Inputs!$CO375),AND(AT$4=Inputs!$CN375+2,Inputs!$CN375=Inputs!$CO375)),0,IF(AT$4=Inputs!$CN375,0.8,IF(AT$4=Inputs!$CN375+1,0.6,IF(AT$4=Inputs!$CN375+2,0.4,IF(AT$4=Inputs!$CO375,0.2,IF(AND(AT$4&gt;=Inputs!$CL375,AT$4&lt;Inputs!$CM375),(AT$4-Inputs!$CL375+1)/(Inputs!$AI375+1),0)))))))))</f>
        <v>0</v>
      </c>
      <c r="AU378" s="27">
        <f>IF(AND(Inputs!$CO375=0,AU$4&gt;=Inputs!$CM375),1,IF(AND(AU$4&gt;=Inputs!$CM375,AU$4&lt;Inputs!$CN375),1,IF(AND(AU$4=Inputs!$CN375,AU$4=Inputs!$CO375),1,IF(OR(AND(AU$4=Inputs!$CN375+1,Inputs!$CN375=Inputs!$CO375),AND(AU$4=Inputs!$CN375+2,Inputs!$CN375=Inputs!$CO375)),0,IF(AU$4=Inputs!$CN375,0.8,IF(AU$4=Inputs!$CN375+1,0.6,IF(AU$4=Inputs!$CN375+2,0.4,IF(AU$4=Inputs!$CO375,0.2,IF(AND(AU$4&gt;=Inputs!$CL375,AU$4&lt;Inputs!$CM375),(AU$4-Inputs!$CL375+1)/(Inputs!$AI375+1),0)))))))))</f>
        <v>0</v>
      </c>
      <c r="AV378" s="27">
        <f>IF(AND(Inputs!$CO375=0,AV$4&gt;=Inputs!$CM375),1,IF(AND(AV$4&gt;=Inputs!$CM375,AV$4&lt;Inputs!$CN375),1,IF(AND(AV$4=Inputs!$CN375,AV$4=Inputs!$CO375),1,IF(OR(AND(AV$4=Inputs!$CN375+1,Inputs!$CN375=Inputs!$CO375),AND(AV$4=Inputs!$CN375+2,Inputs!$CN375=Inputs!$CO375)),0,IF(AV$4=Inputs!$CN375,0.8,IF(AV$4=Inputs!$CN375+1,0.6,IF(AV$4=Inputs!$CN375+2,0.4,IF(AV$4=Inputs!$CO375,0.2,IF(AND(AV$4&gt;=Inputs!$CL375,AV$4&lt;Inputs!$CM375),(AV$4-Inputs!$CL375+1)/(Inputs!$AI375+1),0)))))))))</f>
        <v>0</v>
      </c>
      <c r="AW378" s="27">
        <f>IF(AND(Inputs!$CO375=0,AW$4&gt;=Inputs!$CM375),1,IF(AND(AW$4&gt;=Inputs!$CM375,AW$4&lt;Inputs!$CN375),1,IF(AND(AW$4=Inputs!$CN375,AW$4=Inputs!$CO375),1,IF(OR(AND(AW$4=Inputs!$CN375+1,Inputs!$CN375=Inputs!$CO375),AND(AW$4=Inputs!$CN375+2,Inputs!$CN375=Inputs!$CO375)),0,IF(AW$4=Inputs!$CN375,0.8,IF(AW$4=Inputs!$CN375+1,0.6,IF(AW$4=Inputs!$CN375+2,0.4,IF(AW$4=Inputs!$CO375,0.2,IF(AND(AW$4&gt;=Inputs!$CL375,AW$4&lt;Inputs!$CM375),(AW$4-Inputs!$CL375+1)/(Inputs!$AI375+1),0)))))))))</f>
        <v>0</v>
      </c>
      <c r="AX378" s="27">
        <f>IF(AND(Inputs!$CO375=0,AX$4&gt;=Inputs!$CM375),1,IF(AND(AX$4&gt;=Inputs!$CM375,AX$4&lt;Inputs!$CN375),1,IF(AND(AX$4=Inputs!$CN375,AX$4=Inputs!$CO375),1,IF(OR(AND(AX$4=Inputs!$CN375+1,Inputs!$CN375=Inputs!$CO375),AND(AX$4=Inputs!$CN375+2,Inputs!$CN375=Inputs!$CO375)),0,IF(AX$4=Inputs!$CN375,0.8,IF(AX$4=Inputs!$CN375+1,0.6,IF(AX$4=Inputs!$CN375+2,0.4,IF(AX$4=Inputs!$CO375,0.2,IF(AND(AX$4&gt;=Inputs!$CL375,AX$4&lt;Inputs!$CM375),(AX$4-Inputs!$CL375+1)/(Inputs!$AI375+1),0)))))))))</f>
        <v>0</v>
      </c>
      <c r="AY378" s="27">
        <f>IF(AND(Inputs!$CO375=0,AY$4&gt;=Inputs!$CM375),1,IF(AND(AY$4&gt;=Inputs!$CM375,AY$4&lt;Inputs!$CN375),1,IF(AND(AY$4=Inputs!$CN375,AY$4=Inputs!$CO375),1,IF(OR(AND(AY$4=Inputs!$CN375+1,Inputs!$CN375=Inputs!$CO375),AND(AY$4=Inputs!$CN375+2,Inputs!$CN375=Inputs!$CO375)),0,IF(AY$4=Inputs!$CN375,0.8,IF(AY$4=Inputs!$CN375+1,0.6,IF(AY$4=Inputs!$CN375+2,0.4,IF(AY$4=Inputs!$CO375,0.2,IF(AND(AY$4&gt;=Inputs!$CL375,AY$4&lt;Inputs!$CM375),(AY$4-Inputs!$CL375+1)/(Inputs!$AI375+1),0)))))))))</f>
        <v>0</v>
      </c>
      <c r="AZ378" s="27">
        <f>IF(AND(Inputs!$CO375=0,AZ$4&gt;=Inputs!$CM375),1,IF(AND(AZ$4&gt;=Inputs!$CM375,AZ$4&lt;Inputs!$CN375),1,IF(AND(AZ$4=Inputs!$CN375,AZ$4=Inputs!$CO375),1,IF(OR(AND(AZ$4=Inputs!$CN375+1,Inputs!$CN375=Inputs!$CO375),AND(AZ$4=Inputs!$CN375+2,Inputs!$CN375=Inputs!$CO375)),0,IF(AZ$4=Inputs!$CN375,0.8,IF(AZ$4=Inputs!$CN375+1,0.6,IF(AZ$4=Inputs!$CN375+2,0.4,IF(AZ$4=Inputs!$CO375,0.2,IF(AND(AZ$4&gt;=Inputs!$CL375,AZ$4&lt;Inputs!$CM375),(AZ$4-Inputs!$CL375+1)/(Inputs!$AI375+1),0)))))))))</f>
        <v>0</v>
      </c>
      <c r="BA378" s="27">
        <f>IF(AND(Inputs!$CO375=0,BA$4&gt;=Inputs!$CM375),1,IF(AND(BA$4&gt;=Inputs!$CM375,BA$4&lt;Inputs!$CN375),1,IF(AND(BA$4=Inputs!$CN375,BA$4=Inputs!$CO375),1,IF(OR(AND(BA$4=Inputs!$CN375+1,Inputs!$CN375=Inputs!$CO375),AND(BA$4=Inputs!$CN375+2,Inputs!$CN375=Inputs!$CO375)),0,IF(BA$4=Inputs!$CN375,0.8,IF(BA$4=Inputs!$CN375+1,0.6,IF(BA$4=Inputs!$CN375+2,0.4,IF(BA$4=Inputs!$CO375,0.2,IF(AND(BA$4&gt;=Inputs!$CL375,BA$4&lt;Inputs!$CM375),(BA$4-Inputs!$CL375+1)/(Inputs!$AI375+1),0)))))))))</f>
        <v>0</v>
      </c>
      <c r="BB378" s="27">
        <f>IF(AND(Inputs!$CO375=0,BB$4&gt;=Inputs!$CM375),1,IF(AND(BB$4&gt;=Inputs!$CM375,BB$4&lt;Inputs!$CN375),1,IF(AND(BB$4=Inputs!$CN375,BB$4=Inputs!$CO375),1,IF(OR(AND(BB$4=Inputs!$CN375+1,Inputs!$CN375=Inputs!$CO375),AND(BB$4=Inputs!$CN375+2,Inputs!$CN375=Inputs!$CO375)),0,IF(BB$4=Inputs!$CN375,0.8,IF(BB$4=Inputs!$CN375+1,0.6,IF(BB$4=Inputs!$CN375+2,0.4,IF(BB$4=Inputs!$CO375,0.2,IF(AND(BB$4&gt;=Inputs!$CL375,BB$4&lt;Inputs!$CM375),(BB$4-Inputs!$CL375+1)/(Inputs!$AI375+1),0)))))))))</f>
        <v>0</v>
      </c>
      <c r="BC378" s="27">
        <f>IF(AND(Inputs!$CO375=0,BC$4&gt;=Inputs!$CM375),1,IF(AND(BC$4&gt;=Inputs!$CM375,BC$4&lt;Inputs!$CN375),1,IF(AND(BC$4=Inputs!$CN375,BC$4=Inputs!$CO375),1,IF(OR(AND(BC$4=Inputs!$CN375+1,Inputs!$CN375=Inputs!$CO375),AND(BC$4=Inputs!$CN375+2,Inputs!$CN375=Inputs!$CO375)),0,IF(BC$4=Inputs!$CN375,0.8,IF(BC$4=Inputs!$CN375+1,0.6,IF(BC$4=Inputs!$CN375+2,0.4,IF(BC$4=Inputs!$CO375,0.2,IF(AND(BC$4&gt;=Inputs!$CL375,BC$4&lt;Inputs!$CM375),(BC$4-Inputs!$CL375+1)/(Inputs!$AI375+1),0)))))))))</f>
        <v>0</v>
      </c>
      <c r="BD378" s="27">
        <f>IF(AND(Inputs!$CO375=0,BD$4&gt;=Inputs!$CM375),1,IF(AND(BD$4&gt;=Inputs!$CM375,BD$4&lt;Inputs!$CN375),1,IF(AND(BD$4=Inputs!$CN375,BD$4=Inputs!$CO375),1,IF(OR(AND(BD$4=Inputs!$CN375+1,Inputs!$CN375=Inputs!$CO375),AND(BD$4=Inputs!$CN375+2,Inputs!$CN375=Inputs!$CO375)),0,IF(BD$4=Inputs!$CN375,0.8,IF(BD$4=Inputs!$CN375+1,0.6,IF(BD$4=Inputs!$CN375+2,0.4,IF(BD$4=Inputs!$CO375,0.2,IF(AND(BD$4&gt;=Inputs!$CL375,BD$4&lt;Inputs!$CM375),(BD$4-Inputs!$CL375+1)/(Inputs!$AI375+1),0)))))))))</f>
        <v>0</v>
      </c>
      <c r="BE378" s="27">
        <f>IF(AND(Inputs!$CO375=0,BE$4&gt;=Inputs!$CM375),1,IF(AND(BE$4&gt;=Inputs!$CM375,BE$4&lt;Inputs!$CN375),1,IF(AND(BE$4=Inputs!$CN375,BE$4=Inputs!$CO375),1,IF(OR(AND(BE$4=Inputs!$CN375+1,Inputs!$CN375=Inputs!$CO375),AND(BE$4=Inputs!$CN375+2,Inputs!$CN375=Inputs!$CO375)),0,IF(BE$4=Inputs!$CN375,0.8,IF(BE$4=Inputs!$CN375+1,0.6,IF(BE$4=Inputs!$CN375+2,0.4,IF(BE$4=Inputs!$CO375,0.2,IF(AND(BE$4&gt;=Inputs!$CL375,BE$4&lt;Inputs!$CM375),(BE$4-Inputs!$CL375+1)/(Inputs!$AI375+1),0)))))))))</f>
        <v>0</v>
      </c>
      <c r="BF378" s="27">
        <f>IF(AND(Inputs!$CO375=0,BF$4&gt;=Inputs!$CM375),1,IF(AND(BF$4&gt;=Inputs!$CM375,BF$4&lt;Inputs!$CN375),1,IF(AND(BF$4=Inputs!$CN375,BF$4=Inputs!$CO375),1,IF(OR(AND(BF$4=Inputs!$CN375+1,Inputs!$CN375=Inputs!$CO375),AND(BF$4=Inputs!$CN375+2,Inputs!$CN375=Inputs!$CO375)),0,IF(BF$4=Inputs!$CN375,0.8,IF(BF$4=Inputs!$CN375+1,0.6,IF(BF$4=Inputs!$CN375+2,0.4,IF(BF$4=Inputs!$CO375,0.2,IF(AND(BF$4&gt;=Inputs!$CL375,BF$4&lt;Inputs!$CM375),(BF$4-Inputs!$CL375+1)/(Inputs!$AI375+1),0)))))))))</f>
        <v>0</v>
      </c>
      <c r="BG378" s="27">
        <f>IF(AND(Inputs!$CO375=0,BG$4&gt;=Inputs!$CM375),1,IF(AND(BG$4&gt;=Inputs!$CM375,BG$4&lt;Inputs!$CN375),1,IF(AND(BG$4=Inputs!$CN375,BG$4=Inputs!$CO375),1,IF(OR(AND(BG$4=Inputs!$CN375+1,Inputs!$CN375=Inputs!$CO375),AND(BG$4=Inputs!$CN375+2,Inputs!$CN375=Inputs!$CO375)),0,IF(BG$4=Inputs!$CN375,0.8,IF(BG$4=Inputs!$CN375+1,0.6,IF(BG$4=Inputs!$CN375+2,0.4,IF(BG$4=Inputs!$CO375,0.2,IF(AND(BG$4&gt;=Inputs!$CL375,BG$4&lt;Inputs!$CM375),(BG$4-Inputs!$CL375+1)/(Inputs!$AI375+1),0)))))))))</f>
        <v>0</v>
      </c>
      <c r="BH378" s="27">
        <f>IF(AND(Inputs!$CO375=0,BH$4&gt;=Inputs!$CM375),1,IF(AND(BH$4&gt;=Inputs!$CM375,BH$4&lt;Inputs!$CN375),1,IF(AND(BH$4=Inputs!$CN375,BH$4=Inputs!$CO375),1,IF(OR(AND(BH$4=Inputs!$CN375+1,Inputs!$CN375=Inputs!$CO375),AND(BH$4=Inputs!$CN375+2,Inputs!$CN375=Inputs!$CO375)),0,IF(BH$4=Inputs!$CN375,0.8,IF(BH$4=Inputs!$CN375+1,0.6,IF(BH$4=Inputs!$CN375+2,0.4,IF(BH$4=Inputs!$CO375,0.2,IF(AND(BH$4&gt;=Inputs!$CL375,BH$4&lt;Inputs!$CM375),(BH$4-Inputs!$CL375+1)/(Inputs!$AI375+1),0)))))))))</f>
        <v>0</v>
      </c>
      <c r="BI378" s="27">
        <f>IF(AND(Inputs!$CO375=0,BI$4&gt;=Inputs!$CM375),1,IF(AND(BI$4&gt;=Inputs!$CM375,BI$4&lt;Inputs!$CN375),1,IF(AND(BI$4=Inputs!$CN375,BI$4=Inputs!$CO375),1,IF(OR(AND(BI$4=Inputs!$CN375+1,Inputs!$CN375=Inputs!$CO375),AND(BI$4=Inputs!$CN375+2,Inputs!$CN375=Inputs!$CO375)),0,IF(BI$4=Inputs!$CN375,0.8,IF(BI$4=Inputs!$CN375+1,0.6,IF(BI$4=Inputs!$CN375+2,0.4,IF(BI$4=Inputs!$CO375,0.2,IF(AND(BI$4&gt;=Inputs!$CL375,BI$4&lt;Inputs!$CM375),(BI$4-Inputs!$CL375+1)/(Inputs!$AI375+1),0)))))))))</f>
        <v>0</v>
      </c>
      <c r="BJ378" s="27">
        <f>IF(AND(Inputs!$CO375=0,BJ$4&gt;=Inputs!$CM375),1,IF(AND(BJ$4&gt;=Inputs!$CM375,BJ$4&lt;Inputs!$CN375),1,IF(AND(BJ$4=Inputs!$CN375,BJ$4=Inputs!$CO375),1,IF(OR(AND(BJ$4=Inputs!$CN375+1,Inputs!$CN375=Inputs!$CO375),AND(BJ$4=Inputs!$CN375+2,Inputs!$CN375=Inputs!$CO375)),0,IF(BJ$4=Inputs!$CN375,0.8,IF(BJ$4=Inputs!$CN375+1,0.6,IF(BJ$4=Inputs!$CN375+2,0.4,IF(BJ$4=Inputs!$CO375,0.2,IF(AND(BJ$4&gt;=Inputs!$CL375,BJ$4&lt;Inputs!$CM375),(BJ$4-Inputs!$CL375+1)/(Inputs!$AI375+1),0)))))))))</f>
        <v>0</v>
      </c>
      <c r="BK378" s="27">
        <f>IF(AND(Inputs!$CO375=0,BK$4&gt;=Inputs!$CM375),1,IF(AND(BK$4&gt;=Inputs!$CM375,BK$4&lt;Inputs!$CN375),1,IF(AND(BK$4=Inputs!$CN375,BK$4=Inputs!$CO375),1,IF(OR(AND(BK$4=Inputs!$CN375+1,Inputs!$CN375=Inputs!$CO375),AND(BK$4=Inputs!$CN375+2,Inputs!$CN375=Inputs!$CO375)),0,IF(BK$4=Inputs!$CN375,0.8,IF(BK$4=Inputs!$CN375+1,0.6,IF(BK$4=Inputs!$CN375+2,0.4,IF(BK$4=Inputs!$CO375,0.2,IF(AND(BK$4&gt;=Inputs!$CL375,BK$4&lt;Inputs!$CM375),(BK$4-Inputs!$CL375+1)/(Inputs!$AI375+1),0)))))))))</f>
        <v>0</v>
      </c>
      <c r="BL378" s="27">
        <f>IF(AND(Inputs!$CO375=0,BL$4&gt;=Inputs!$CM375),1,IF(AND(BL$4&gt;=Inputs!$CM375,BL$4&lt;Inputs!$CN375),1,IF(AND(BL$4=Inputs!$CN375,BL$4=Inputs!$CO375),1,IF(OR(AND(BL$4=Inputs!$CN375+1,Inputs!$CN375=Inputs!$CO375),AND(BL$4=Inputs!$CN375+2,Inputs!$CN375=Inputs!$CO375)),0,IF(BL$4=Inputs!$CN375,0.8,IF(BL$4=Inputs!$CN375+1,0.6,IF(BL$4=Inputs!$CN375+2,0.4,IF(BL$4=Inputs!$CO375,0.2,IF(AND(BL$4&gt;=Inputs!$CL375,BL$4&lt;Inputs!$CM375),(BL$4-Inputs!$CL375+1)/(Inputs!$AI375+1),0)))))))))</f>
        <v>0</v>
      </c>
      <c r="BM378" s="27">
        <f>IF(AND(Inputs!$CO375=0,BM$4&gt;=Inputs!$CM375),1,IF(AND(BM$4&gt;=Inputs!$CM375,BM$4&lt;Inputs!$CN375),1,IF(AND(BM$4=Inputs!$CN375,BM$4=Inputs!$CO375),1,IF(OR(AND(BM$4=Inputs!$CN375+1,Inputs!$CN375=Inputs!$CO375),AND(BM$4=Inputs!$CN375+2,Inputs!$CN375=Inputs!$CO375)),0,IF(BM$4=Inputs!$CN375,0.8,IF(BM$4=Inputs!$CN375+1,0.6,IF(BM$4=Inputs!$CN375+2,0.4,IF(BM$4=Inputs!$CO375,0.2,IF(AND(BM$4&gt;=Inputs!$CL375,BM$4&lt;Inputs!$CM375),(BM$4-Inputs!$CL375+1)/(Inputs!$AI375+1),0)))))))))</f>
        <v>0</v>
      </c>
      <c r="BO378" s="46" t="str">
        <f>IF(Inputs!$B375="","",(ROUND(Inputs!$BC375*AJ378,0)))</f>
        <v/>
      </c>
      <c r="BP378" s="46" t="str">
        <f>IF(Inputs!$B375="","",(ROUND(Inputs!$BC375*AK378,0)))</f>
        <v/>
      </c>
      <c r="BQ378" s="46" t="str">
        <f>IF(Inputs!$B375="","",(ROUND(Inputs!$BC375*AL378,0)))</f>
        <v/>
      </c>
      <c r="BR378" s="46" t="str">
        <f>IF(Inputs!$B375="","",(ROUND(Inputs!$BC375*AM378,0)))</f>
        <v/>
      </c>
      <c r="BS378" s="46" t="str">
        <f>IF(Inputs!$B375="","",(ROUND(Inputs!$BC375*AN378,0)))</f>
        <v/>
      </c>
      <c r="BT378" s="46" t="str">
        <f>IF(Inputs!$B375="","",(ROUND(Inputs!$BC375*AO378,0)))</f>
        <v/>
      </c>
      <c r="BU378" s="46" t="str">
        <f>IF(Inputs!$B375="","",(ROUND(Inputs!$BC375*AP378,0)))</f>
        <v/>
      </c>
      <c r="BV378" s="46" t="str">
        <f>IF(Inputs!$B375="","",(ROUND(Inputs!$BC375*AQ378,0)))</f>
        <v/>
      </c>
      <c r="BW378" s="46" t="str">
        <f>IF(Inputs!$B375="","",(ROUND(Inputs!$BC375*AR378,0)))</f>
        <v/>
      </c>
      <c r="BX378" s="46" t="str">
        <f>IF(Inputs!$B375="","",(ROUND(Inputs!$BC375*AS378,0)))</f>
        <v/>
      </c>
      <c r="BY378" s="46" t="str">
        <f>IF(Inputs!$B375="","",(ROUND(Inputs!$BC375*AT378,0)))</f>
        <v/>
      </c>
      <c r="BZ378" s="46" t="str">
        <f>IF(Inputs!$B375="","",(ROUND(Inputs!$BC375*AU378,0)))</f>
        <v/>
      </c>
      <c r="CA378" s="46" t="str">
        <f>IF(Inputs!$B375="","",(ROUND(Inputs!$BC375*AV378,0)))</f>
        <v/>
      </c>
      <c r="CB378" s="46" t="str">
        <f>IF(Inputs!$B375="","",(ROUND(Inputs!$BC375*AW378,0)))</f>
        <v/>
      </c>
      <c r="CC378" s="46" t="str">
        <f>IF(Inputs!$B375="","",(ROUND(Inputs!$BC375*AX378,0)))</f>
        <v/>
      </c>
      <c r="CD378" s="46" t="str">
        <f>IF(Inputs!$B375="","",(ROUND(Inputs!$BC375*AY378,0)))</f>
        <v/>
      </c>
      <c r="CE378" s="46" t="str">
        <f>IF(Inputs!$B375="","",(ROUND(Inputs!$BC375*AZ378,0)))</f>
        <v/>
      </c>
      <c r="CF378" s="46" t="str">
        <f>IF(Inputs!$B375="","",(ROUND(Inputs!$BC375*BA378,0)))</f>
        <v/>
      </c>
      <c r="CG378" s="46" t="str">
        <f>IF(Inputs!$B375="","",(ROUND(Inputs!$BC375*BB378,0)))</f>
        <v/>
      </c>
      <c r="CH378" s="46" t="str">
        <f>IF(Inputs!$B375="","",(ROUND(Inputs!$BC375*BC378,0)))</f>
        <v/>
      </c>
      <c r="CI378" s="46" t="str">
        <f>IF(Inputs!$B375="","",(ROUND(Inputs!$BC375*BD378,0)))</f>
        <v/>
      </c>
      <c r="CJ378" s="46" t="str">
        <f>IF(Inputs!$B375="","",(ROUND(Inputs!$BC375*BE378,0)))</f>
        <v/>
      </c>
      <c r="CK378" s="46" t="str">
        <f>IF(Inputs!$B375="","",(ROUND(Inputs!$BC375*BF378,0)))</f>
        <v/>
      </c>
      <c r="CL378" s="46" t="str">
        <f>IF(Inputs!$B375="","",(ROUND(Inputs!$BC375*BG378,0)))</f>
        <v/>
      </c>
      <c r="CM378" s="46" t="str">
        <f>IF(Inputs!$B375="","",(ROUND(Inputs!$BC375*BH378,0)))</f>
        <v/>
      </c>
      <c r="CN378" s="46" t="str">
        <f>IF(Inputs!$B375="","",(ROUND(Inputs!$BC375*BI378,0)))</f>
        <v/>
      </c>
      <c r="CO378" s="46" t="str">
        <f>IF(Inputs!$B375="","",(ROUND(Inputs!$BC375*BJ378,0)))</f>
        <v/>
      </c>
      <c r="CP378" s="46" t="str">
        <f>IF(Inputs!$B375="","",(ROUND(Inputs!$BC375*BK378,0)))</f>
        <v/>
      </c>
      <c r="CQ378" s="46" t="str">
        <f>IF(Inputs!$B375="","",(ROUND(Inputs!$BC375*BL378,0)))</f>
        <v/>
      </c>
      <c r="CR378" s="46" t="str">
        <f>IF(Inputs!$B375="","",(ROUND(Inputs!$BC375*BM378,0)))</f>
        <v/>
      </c>
      <c r="CV378" s="46" t="str">
        <f>IF(A378="","",IF(AND(CV$4&lt;=Inputs!$CQ375,CV$4&gt;=Inputs!$CP375),Inputs!$AR375/(Inputs!$CQ375-Inputs!$CP375+1),0)+IF(CV$4=Inputs!$CL375,Inputs!$BD375,0))</f>
        <v/>
      </c>
      <c r="CW378" s="46" t="str">
        <f>IF(B378="","",IF(AND(CW$4&lt;=Inputs!$CQ375,CW$4&gt;=Inputs!$CP375),Inputs!$AR375/(Inputs!$CQ375-Inputs!$CP375+1),0)+IF(CW$4=Inputs!$CL375,Inputs!$BD375,0))</f>
        <v/>
      </c>
      <c r="CX378" s="46" t="str">
        <f>IF(C378="","",IF(AND(CX$4&lt;=Inputs!$CQ375,CX$4&gt;=Inputs!$CP375),Inputs!$AR375/(Inputs!$CQ375-Inputs!$CP375+1),0)+IF(CX$4=Inputs!$CL375,Inputs!$BD375,0))</f>
        <v/>
      </c>
      <c r="CY378" s="46" t="str">
        <f>IF(D378="","",IF(AND(CY$4&lt;=Inputs!$CQ375,CY$4&gt;=Inputs!$CP375),Inputs!$AR375/(Inputs!$CQ375-Inputs!$CP375+1),0)+IF(CY$4=Inputs!$CL375,Inputs!$BD375,0))</f>
        <v/>
      </c>
      <c r="CZ378" s="46" t="str">
        <f>IF(E378="","",IF(AND(CZ$4&lt;=Inputs!$CQ375,CZ$4&gt;=Inputs!$CP375),Inputs!$AR375/(Inputs!$CQ375-Inputs!$CP375+1),0)+IF(CZ$4=Inputs!$CL375,Inputs!$BD375,0))</f>
        <v/>
      </c>
      <c r="DA378" s="46" t="str">
        <f>IF(F378="","",IF(AND(DA$4&lt;=Inputs!$CQ375,DA$4&gt;=Inputs!$CP375),Inputs!$AR375/(Inputs!$CQ375-Inputs!$CP375+1),0)+IF(DA$4=Inputs!$CL375,Inputs!$BD375,0))</f>
        <v/>
      </c>
      <c r="DB378" s="46" t="str">
        <f>IF(G378="","",IF(AND(DB$4&lt;=Inputs!$CQ375,DB$4&gt;=Inputs!$CP375),Inputs!$AR375/(Inputs!$CQ375-Inputs!$CP375+1),0)+IF(DB$4=Inputs!$CL375,Inputs!$BD375,0))</f>
        <v/>
      </c>
      <c r="DC378" s="46" t="str">
        <f>IF(H378="","",IF(AND(DC$4&lt;=Inputs!$CQ375,DC$4&gt;=Inputs!$CP375),Inputs!$AR375/(Inputs!$CQ375-Inputs!$CP375+1),0)+IF(DC$4=Inputs!$CL375,Inputs!$BD375,0))</f>
        <v/>
      </c>
      <c r="DD378" s="46" t="str">
        <f>IF(I378="","",IF(AND(DD$4&lt;=Inputs!$CQ375,DD$4&gt;=Inputs!$CP375),Inputs!$AR375/(Inputs!$CQ375-Inputs!$CP375+1),0)+IF(DD$4=Inputs!$CL375,Inputs!$BD375,0))</f>
        <v/>
      </c>
      <c r="DE378" s="46" t="str">
        <f>IF(J378="","",IF(AND(DE$4&lt;=Inputs!$CQ375,DE$4&gt;=Inputs!$CP375),Inputs!$AR375/(Inputs!$CQ375-Inputs!$CP375+1),0)+IF(DE$4=Inputs!$CL375,Inputs!$BD375,0))</f>
        <v/>
      </c>
      <c r="DF378" s="46" t="str">
        <f>IF(K378="","",IF(AND(DF$4&lt;=Inputs!$CQ375,DF$4&gt;=Inputs!$CP375),Inputs!$AR375/(Inputs!$CQ375-Inputs!$CP375+1),0)+IF(DF$4=Inputs!$CL375,Inputs!$BD375,0))</f>
        <v/>
      </c>
      <c r="DG378" s="46" t="str">
        <f>IF(L378="","",IF(AND(DG$4&lt;=Inputs!$CQ375,DG$4&gt;=Inputs!$CP375),Inputs!$AR375/(Inputs!$CQ375-Inputs!$CP375+1),0)+IF(DG$4=Inputs!$CL375,Inputs!$BD375,0))</f>
        <v/>
      </c>
      <c r="DH378" s="46" t="str">
        <f>IF(M378="","",IF(AND(DH$4&lt;=Inputs!$CQ375,DH$4&gt;=Inputs!$CP375),Inputs!$AR375/(Inputs!$CQ375-Inputs!$CP375+1),0)+IF(DH$4=Inputs!$CL375,Inputs!$BD375,0))</f>
        <v/>
      </c>
      <c r="DI378" s="46" t="str">
        <f>IF(N378="","",IF(AND(DI$4&lt;=Inputs!$CQ375,DI$4&gt;=Inputs!$CP375),Inputs!$AR375/(Inputs!$CQ375-Inputs!$CP375+1),0)+IF(DI$4=Inputs!$CL375,Inputs!$BD375,0))</f>
        <v/>
      </c>
      <c r="DJ378" s="46" t="str">
        <f>IF(O378="","",IF(AND(DJ$4&lt;=Inputs!$CQ375,DJ$4&gt;=Inputs!$CP375),Inputs!$AR375/(Inputs!$CQ375-Inputs!$CP375+1),0)+IF(DJ$4=Inputs!$CL375,Inputs!$BD375,0))</f>
        <v/>
      </c>
      <c r="DK378" s="46" t="str">
        <f>IF(P378="","",IF(AND(DK$4&lt;=Inputs!$CQ375,DK$4&gt;=Inputs!$CP375),Inputs!$AR375/(Inputs!$CQ375-Inputs!$CP375+1),0)+IF(DK$4=Inputs!$CL375,Inputs!$BD375,0))</f>
        <v/>
      </c>
      <c r="DL378" s="46" t="str">
        <f>IF(Q378="","",IF(AND(DL$4&lt;=Inputs!$CQ375,DL$4&gt;=Inputs!$CP375),Inputs!$AR375/(Inputs!$CQ375-Inputs!$CP375+1),0)+IF(DL$4=Inputs!$CL375,Inputs!$BD375,0))</f>
        <v/>
      </c>
      <c r="DM378" s="46" t="str">
        <f>IF(R378="","",IF(AND(DM$4&lt;=Inputs!$CQ375,DM$4&gt;=Inputs!$CP375),Inputs!$AR375/(Inputs!$CQ375-Inputs!$CP375+1),0)+IF(DM$4=Inputs!$CL375,Inputs!$BD375,0))</f>
        <v/>
      </c>
      <c r="DN378" s="46" t="str">
        <f>IF(S378="","",IF(AND(DN$4&lt;=Inputs!$CQ375,DN$4&gt;=Inputs!$CP375),Inputs!$AR375/(Inputs!$CQ375-Inputs!$CP375+1),0)+IF(DN$4=Inputs!$CL375,Inputs!$BD375,0))</f>
        <v/>
      </c>
      <c r="DO378" s="46" t="str">
        <f>IF(T378="","",IF(AND(DO$4&lt;=Inputs!$CQ375,DO$4&gt;=Inputs!$CP375),Inputs!$AR375/(Inputs!$CQ375-Inputs!$CP375+1),0)+IF(DO$4=Inputs!$CL375,Inputs!$BD375,0))</f>
        <v/>
      </c>
      <c r="DP378" s="46" t="str">
        <f>IF(U378="","",IF(AND(DP$4&lt;=Inputs!$CQ375,DP$4&gt;=Inputs!$CP375),Inputs!$AR375/(Inputs!$CQ375-Inputs!$CP375+1),0)+IF(DP$4=Inputs!$CL375,Inputs!$BD375,0))</f>
        <v/>
      </c>
      <c r="DQ378" s="46" t="str">
        <f>IF(V378="","",IF(AND(DQ$4&lt;=Inputs!$CQ375,DQ$4&gt;=Inputs!$CP375),Inputs!$AR375/(Inputs!$CQ375-Inputs!$CP375+1),0)+IF(DQ$4=Inputs!$CL375,Inputs!$BD375,0))</f>
        <v/>
      </c>
      <c r="DR378" s="46" t="str">
        <f>IF(W378="","",IF(AND(DR$4&lt;=Inputs!$CQ375,DR$4&gt;=Inputs!$CP375),Inputs!$AR375/(Inputs!$CQ375-Inputs!$CP375+1),0)+IF(DR$4=Inputs!$CL375,Inputs!$BD375,0))</f>
        <v/>
      </c>
      <c r="DS378" s="46" t="str">
        <f>IF(X378="","",IF(AND(DS$4&lt;=Inputs!$CQ375,DS$4&gt;=Inputs!$CP375),Inputs!$AR375/(Inputs!$CQ375-Inputs!$CP375+1),0)+IF(DS$4=Inputs!$CL375,Inputs!$BD375,0))</f>
        <v/>
      </c>
      <c r="DT378" s="46" t="str">
        <f>IF(Y378="","",IF(AND(DT$4&lt;=Inputs!$CQ375,DT$4&gt;=Inputs!$CP375),Inputs!$AR375/(Inputs!$CQ375-Inputs!$CP375+1),0)+IF(DT$4=Inputs!$CL375,Inputs!$BD375,0))</f>
        <v/>
      </c>
      <c r="DU378" s="46" t="str">
        <f>IF(Z378="","",IF(AND(DU$4&lt;=Inputs!$CQ375,DU$4&gt;=Inputs!$CP375),Inputs!$AR375/(Inputs!$CQ375-Inputs!$CP375+1),0)+IF(DU$4=Inputs!$CL375,Inputs!$BD375,0))</f>
        <v/>
      </c>
      <c r="DV378" s="46" t="str">
        <f>IF(AA378="","",IF(AND(DV$4&lt;=Inputs!$CQ375,DV$4&gt;=Inputs!$CP375),Inputs!$AR375/(Inputs!$CQ375-Inputs!$CP375+1),0)+IF(DV$4=Inputs!$CL375,Inputs!$BD375,0))</f>
        <v/>
      </c>
      <c r="DW378" s="46" t="str">
        <f>IF(AB378="","",IF(AND(DW$4&lt;=Inputs!$CQ375,DW$4&gt;=Inputs!$CP375),Inputs!$AR375/(Inputs!$CQ375-Inputs!$CP375+1),0)+IF(DW$4=Inputs!$CL375,Inputs!$BD375,0))</f>
        <v/>
      </c>
      <c r="DX378" s="46" t="str">
        <f>IF(AC378="","",IF(AND(DX$4&lt;=Inputs!$CQ375,DX$4&gt;=Inputs!$CP375),Inputs!$AR375/(Inputs!$CQ375-Inputs!$CP375+1),0)+IF(DX$4=Inputs!$CL375,Inputs!$BD375,0))</f>
        <v/>
      </c>
      <c r="DY378" s="46" t="str">
        <f>IF(AD378="","",IF(AND(DY$4&lt;=Inputs!$CQ375,DY$4&gt;=Inputs!$CP375),Inputs!$AR375/(Inputs!$CQ375-Inputs!$CP375+1),0)+IF(DY$4=Inputs!$CL375,Inputs!$BD375,0))</f>
        <v/>
      </c>
      <c r="DZ378" s="46" t="str">
        <f t="shared" si="14"/>
        <v/>
      </c>
    </row>
    <row r="379" spans="1:130">
      <c r="A379" s="7" t="str">
        <f>IF(Inputs!A376="","",Inputs!A376)</f>
        <v/>
      </c>
      <c r="B379" t="str">
        <f>IF(Inputs!B376="","",Inputs!B376)</f>
        <v/>
      </c>
      <c r="C379" s="46" t="str">
        <f>IF(Inputs!$B376="","",BO379-CV379)</f>
        <v/>
      </c>
      <c r="D379" s="46" t="str">
        <f>IF(Inputs!$B376="","",BP379-CW379)</f>
        <v/>
      </c>
      <c r="E379" s="46" t="str">
        <f>IF(Inputs!$B376="","",BQ379-CX379)</f>
        <v/>
      </c>
      <c r="F379" s="46" t="str">
        <f>IF(Inputs!$B376="","",BR379-CY379)</f>
        <v/>
      </c>
      <c r="G379" s="46" t="str">
        <f>IF(Inputs!$B376="","",BS379-CZ379)</f>
        <v/>
      </c>
      <c r="H379" s="46" t="str">
        <f>IF(Inputs!$B376="","",BT379-DA379)</f>
        <v/>
      </c>
      <c r="I379" s="46" t="str">
        <f>IF(Inputs!$B376="","",BU379-DB379)</f>
        <v/>
      </c>
      <c r="J379" s="46" t="str">
        <f>IF(Inputs!$B376="","",BV379-DC379)</f>
        <v/>
      </c>
      <c r="K379" s="46" t="str">
        <f>IF(Inputs!$B376="","",BW379-DD379)</f>
        <v/>
      </c>
      <c r="L379" s="46" t="str">
        <f>IF(Inputs!$B376="","",BX379-DE379)</f>
        <v/>
      </c>
      <c r="M379" s="46" t="str">
        <f>IF(Inputs!$B376="","",BY379-DF379)</f>
        <v/>
      </c>
      <c r="N379" s="46" t="str">
        <f>IF(Inputs!$B376="","",BZ379-DG379)</f>
        <v/>
      </c>
      <c r="O379" s="46" t="str">
        <f>IF(Inputs!$B376="","",CA379-DH379)</f>
        <v/>
      </c>
      <c r="P379" s="46" t="str">
        <f>IF(Inputs!$B376="","",CB379-DI379)</f>
        <v/>
      </c>
      <c r="Q379" s="46" t="str">
        <f>IF(Inputs!$B376="","",CC379-DJ379)</f>
        <v/>
      </c>
      <c r="R379" s="46" t="str">
        <f>IF(Inputs!$B376="","",CD379-DK379)</f>
        <v/>
      </c>
      <c r="S379" s="46" t="str">
        <f>IF(Inputs!$B376="","",CE379-DL379)</f>
        <v/>
      </c>
      <c r="T379" s="46" t="str">
        <f>IF(Inputs!$B376="","",CF379-DM379)</f>
        <v/>
      </c>
      <c r="U379" s="46" t="str">
        <f>IF(Inputs!$B376="","",CG379-DN379)</f>
        <v/>
      </c>
      <c r="V379" s="46" t="str">
        <f>IF(Inputs!$B376="","",CH379-DO379)</f>
        <v/>
      </c>
      <c r="W379" s="46" t="str">
        <f>IF(Inputs!$B376="","",CI379-DP379)</f>
        <v/>
      </c>
      <c r="X379" s="46" t="str">
        <f>IF(Inputs!$B376="","",CJ379-DQ379)</f>
        <v/>
      </c>
      <c r="Y379" s="46" t="str">
        <f>IF(Inputs!$B376="","",CK379-DR379)</f>
        <v/>
      </c>
      <c r="Z379" s="46" t="str">
        <f>IF(Inputs!$B376="","",CL379-DS379)</f>
        <v/>
      </c>
      <c r="AA379" s="46" t="str">
        <f>IF(Inputs!$B376="","",CM379-DT379)</f>
        <v/>
      </c>
      <c r="AB379" s="46" t="str">
        <f>IF(Inputs!$B376="","",CN379-DU379)</f>
        <v/>
      </c>
      <c r="AC379" s="46" t="str">
        <f>IF(Inputs!$B376="","",CO379-DV379)</f>
        <v/>
      </c>
      <c r="AD379" s="46" t="str">
        <f>IF(Inputs!$B376="","",CP379-DW379)</f>
        <v/>
      </c>
      <c r="AE379" s="46" t="str">
        <f>IF(Inputs!$B376="","",CQ379-DX379)</f>
        <v/>
      </c>
      <c r="AF379" s="46" t="str">
        <f>IF(Inputs!$B376="","",CR379-DY379)</f>
        <v/>
      </c>
      <c r="AG379" s="50" t="str">
        <f t="shared" si="15"/>
        <v/>
      </c>
      <c r="AH379" s="50"/>
      <c r="AJ379" s="27">
        <f>IF(AND(Inputs!$CO376=0,AJ$4&gt;=Inputs!$CM376),1,IF(AND(AJ$4&gt;=Inputs!$CM376,AJ$4&lt;Inputs!$CN376),1,IF(AND(AJ$4=Inputs!$CN376,AJ$4=Inputs!$CO376),1,IF(OR(AND(AJ$4=Inputs!$CN376+1,Inputs!$CN376=Inputs!$CO376),AND(AJ$4=Inputs!$CN376+2,Inputs!$CN376=Inputs!$CO376)),0,IF(AJ$4=Inputs!$CN376,0.8,IF(AJ$4=Inputs!$CN376+1,0.6,IF(AJ$4=Inputs!$CN376+2,0.4,IF(AJ$4=Inputs!$CO376,0.2,IF(AND(AJ$4&gt;=Inputs!$CL376,AJ$4&lt;Inputs!$CM376),(AJ$4-Inputs!$CL376+1)/(Inputs!$AI376+1),0)))))))))</f>
        <v>0</v>
      </c>
      <c r="AK379" s="27">
        <f>IF(AND(Inputs!$CO376=0,AK$4&gt;=Inputs!$CM376),1,IF(AND(AK$4&gt;=Inputs!$CM376,AK$4&lt;Inputs!$CN376),1,IF(AND(AK$4=Inputs!$CN376,AK$4=Inputs!$CO376),1,IF(OR(AND(AK$4=Inputs!$CN376+1,Inputs!$CN376=Inputs!$CO376),AND(AK$4=Inputs!$CN376+2,Inputs!$CN376=Inputs!$CO376)),0,IF(AK$4=Inputs!$CN376,0.8,IF(AK$4=Inputs!$CN376+1,0.6,IF(AK$4=Inputs!$CN376+2,0.4,IF(AK$4=Inputs!$CO376,0.2,IF(AND(AK$4&gt;=Inputs!$CL376,AK$4&lt;Inputs!$CM376),(AK$4-Inputs!$CL376+1)/(Inputs!$AI376+1),0)))))))))</f>
        <v>0</v>
      </c>
      <c r="AL379" s="27">
        <f>IF(AND(Inputs!$CO376=0,AL$4&gt;=Inputs!$CM376),1,IF(AND(AL$4&gt;=Inputs!$CM376,AL$4&lt;Inputs!$CN376),1,IF(AND(AL$4=Inputs!$CN376,AL$4=Inputs!$CO376),1,IF(OR(AND(AL$4=Inputs!$CN376+1,Inputs!$CN376=Inputs!$CO376),AND(AL$4=Inputs!$CN376+2,Inputs!$CN376=Inputs!$CO376)),0,IF(AL$4=Inputs!$CN376,0.8,IF(AL$4=Inputs!$CN376+1,0.6,IF(AL$4=Inputs!$CN376+2,0.4,IF(AL$4=Inputs!$CO376,0.2,IF(AND(AL$4&gt;=Inputs!$CL376,AL$4&lt;Inputs!$CM376),(AL$4-Inputs!$CL376+1)/(Inputs!$AI376+1),0)))))))))</f>
        <v>0</v>
      </c>
      <c r="AM379" s="27">
        <f>IF(AND(Inputs!$CO376=0,AM$4&gt;=Inputs!$CM376),1,IF(AND(AM$4&gt;=Inputs!$CM376,AM$4&lt;Inputs!$CN376),1,IF(AND(AM$4=Inputs!$CN376,AM$4=Inputs!$CO376),1,IF(OR(AND(AM$4=Inputs!$CN376+1,Inputs!$CN376=Inputs!$CO376),AND(AM$4=Inputs!$CN376+2,Inputs!$CN376=Inputs!$CO376)),0,IF(AM$4=Inputs!$CN376,0.8,IF(AM$4=Inputs!$CN376+1,0.6,IF(AM$4=Inputs!$CN376+2,0.4,IF(AM$4=Inputs!$CO376,0.2,IF(AND(AM$4&gt;=Inputs!$CL376,AM$4&lt;Inputs!$CM376),(AM$4-Inputs!$CL376+1)/(Inputs!$AI376+1),0)))))))))</f>
        <v>0</v>
      </c>
      <c r="AN379" s="27">
        <f>IF(AND(Inputs!$CO376=0,AN$4&gt;=Inputs!$CM376),1,IF(AND(AN$4&gt;=Inputs!$CM376,AN$4&lt;Inputs!$CN376),1,IF(AND(AN$4=Inputs!$CN376,AN$4=Inputs!$CO376),1,IF(OR(AND(AN$4=Inputs!$CN376+1,Inputs!$CN376=Inputs!$CO376),AND(AN$4=Inputs!$CN376+2,Inputs!$CN376=Inputs!$CO376)),0,IF(AN$4=Inputs!$CN376,0.8,IF(AN$4=Inputs!$CN376+1,0.6,IF(AN$4=Inputs!$CN376+2,0.4,IF(AN$4=Inputs!$CO376,0.2,IF(AND(AN$4&gt;=Inputs!$CL376,AN$4&lt;Inputs!$CM376),(AN$4-Inputs!$CL376+1)/(Inputs!$AI376+1),0)))))))))</f>
        <v>0</v>
      </c>
      <c r="AO379" s="27">
        <f>IF(AND(Inputs!$CO376=0,AO$4&gt;=Inputs!$CM376),1,IF(AND(AO$4&gt;=Inputs!$CM376,AO$4&lt;Inputs!$CN376),1,IF(AND(AO$4=Inputs!$CN376,AO$4=Inputs!$CO376),1,IF(OR(AND(AO$4=Inputs!$CN376+1,Inputs!$CN376=Inputs!$CO376),AND(AO$4=Inputs!$CN376+2,Inputs!$CN376=Inputs!$CO376)),0,IF(AO$4=Inputs!$CN376,0.8,IF(AO$4=Inputs!$CN376+1,0.6,IF(AO$4=Inputs!$CN376+2,0.4,IF(AO$4=Inputs!$CO376,0.2,IF(AND(AO$4&gt;=Inputs!$CL376,AO$4&lt;Inputs!$CM376),(AO$4-Inputs!$CL376+1)/(Inputs!$AI376+1),0)))))))))</f>
        <v>0</v>
      </c>
      <c r="AP379" s="27">
        <f>IF(AND(Inputs!$CO376=0,AP$4&gt;=Inputs!$CM376),1,IF(AND(AP$4&gt;=Inputs!$CM376,AP$4&lt;Inputs!$CN376),1,IF(AND(AP$4=Inputs!$CN376,AP$4=Inputs!$CO376),1,IF(OR(AND(AP$4=Inputs!$CN376+1,Inputs!$CN376=Inputs!$CO376),AND(AP$4=Inputs!$CN376+2,Inputs!$CN376=Inputs!$CO376)),0,IF(AP$4=Inputs!$CN376,0.8,IF(AP$4=Inputs!$CN376+1,0.6,IF(AP$4=Inputs!$CN376+2,0.4,IF(AP$4=Inputs!$CO376,0.2,IF(AND(AP$4&gt;=Inputs!$CL376,AP$4&lt;Inputs!$CM376),(AP$4-Inputs!$CL376+1)/(Inputs!$AI376+1),0)))))))))</f>
        <v>0</v>
      </c>
      <c r="AQ379" s="27">
        <f>IF(AND(Inputs!$CO376=0,AQ$4&gt;=Inputs!$CM376),1,IF(AND(AQ$4&gt;=Inputs!$CM376,AQ$4&lt;Inputs!$CN376),1,IF(AND(AQ$4=Inputs!$CN376,AQ$4=Inputs!$CO376),1,IF(OR(AND(AQ$4=Inputs!$CN376+1,Inputs!$CN376=Inputs!$CO376),AND(AQ$4=Inputs!$CN376+2,Inputs!$CN376=Inputs!$CO376)),0,IF(AQ$4=Inputs!$CN376,0.8,IF(AQ$4=Inputs!$CN376+1,0.6,IF(AQ$4=Inputs!$CN376+2,0.4,IF(AQ$4=Inputs!$CO376,0.2,IF(AND(AQ$4&gt;=Inputs!$CL376,AQ$4&lt;Inputs!$CM376),(AQ$4-Inputs!$CL376+1)/(Inputs!$AI376+1),0)))))))))</f>
        <v>0</v>
      </c>
      <c r="AR379" s="27">
        <f>IF(AND(Inputs!$CO376=0,AR$4&gt;=Inputs!$CM376),1,IF(AND(AR$4&gt;=Inputs!$CM376,AR$4&lt;Inputs!$CN376),1,IF(AND(AR$4=Inputs!$CN376,AR$4=Inputs!$CO376),1,IF(OR(AND(AR$4=Inputs!$CN376+1,Inputs!$CN376=Inputs!$CO376),AND(AR$4=Inputs!$CN376+2,Inputs!$CN376=Inputs!$CO376)),0,IF(AR$4=Inputs!$CN376,0.8,IF(AR$4=Inputs!$CN376+1,0.6,IF(AR$4=Inputs!$CN376+2,0.4,IF(AR$4=Inputs!$CO376,0.2,IF(AND(AR$4&gt;=Inputs!$CL376,AR$4&lt;Inputs!$CM376),(AR$4-Inputs!$CL376+1)/(Inputs!$AI376+1),0)))))))))</f>
        <v>0</v>
      </c>
      <c r="AS379" s="27">
        <f>IF(AND(Inputs!$CO376=0,AS$4&gt;=Inputs!$CM376),1,IF(AND(AS$4&gt;=Inputs!$CM376,AS$4&lt;Inputs!$CN376),1,IF(AND(AS$4=Inputs!$CN376,AS$4=Inputs!$CO376),1,IF(OR(AND(AS$4=Inputs!$CN376+1,Inputs!$CN376=Inputs!$CO376),AND(AS$4=Inputs!$CN376+2,Inputs!$CN376=Inputs!$CO376)),0,IF(AS$4=Inputs!$CN376,0.8,IF(AS$4=Inputs!$CN376+1,0.6,IF(AS$4=Inputs!$CN376+2,0.4,IF(AS$4=Inputs!$CO376,0.2,IF(AND(AS$4&gt;=Inputs!$CL376,AS$4&lt;Inputs!$CM376),(AS$4-Inputs!$CL376+1)/(Inputs!$AI376+1),0)))))))))</f>
        <v>0</v>
      </c>
      <c r="AT379" s="27">
        <f>IF(AND(Inputs!$CO376=0,AT$4&gt;=Inputs!$CM376),1,IF(AND(AT$4&gt;=Inputs!$CM376,AT$4&lt;Inputs!$CN376),1,IF(AND(AT$4=Inputs!$CN376,AT$4=Inputs!$CO376),1,IF(OR(AND(AT$4=Inputs!$CN376+1,Inputs!$CN376=Inputs!$CO376),AND(AT$4=Inputs!$CN376+2,Inputs!$CN376=Inputs!$CO376)),0,IF(AT$4=Inputs!$CN376,0.8,IF(AT$4=Inputs!$CN376+1,0.6,IF(AT$4=Inputs!$CN376+2,0.4,IF(AT$4=Inputs!$CO376,0.2,IF(AND(AT$4&gt;=Inputs!$CL376,AT$4&lt;Inputs!$CM376),(AT$4-Inputs!$CL376+1)/(Inputs!$AI376+1),0)))))))))</f>
        <v>0</v>
      </c>
      <c r="AU379" s="27">
        <f>IF(AND(Inputs!$CO376=0,AU$4&gt;=Inputs!$CM376),1,IF(AND(AU$4&gt;=Inputs!$CM376,AU$4&lt;Inputs!$CN376),1,IF(AND(AU$4=Inputs!$CN376,AU$4=Inputs!$CO376),1,IF(OR(AND(AU$4=Inputs!$CN376+1,Inputs!$CN376=Inputs!$CO376),AND(AU$4=Inputs!$CN376+2,Inputs!$CN376=Inputs!$CO376)),0,IF(AU$4=Inputs!$CN376,0.8,IF(AU$4=Inputs!$CN376+1,0.6,IF(AU$4=Inputs!$CN376+2,0.4,IF(AU$4=Inputs!$CO376,0.2,IF(AND(AU$4&gt;=Inputs!$CL376,AU$4&lt;Inputs!$CM376),(AU$4-Inputs!$CL376+1)/(Inputs!$AI376+1),0)))))))))</f>
        <v>0</v>
      </c>
      <c r="AV379" s="27">
        <f>IF(AND(Inputs!$CO376=0,AV$4&gt;=Inputs!$CM376),1,IF(AND(AV$4&gt;=Inputs!$CM376,AV$4&lt;Inputs!$CN376),1,IF(AND(AV$4=Inputs!$CN376,AV$4=Inputs!$CO376),1,IF(OR(AND(AV$4=Inputs!$CN376+1,Inputs!$CN376=Inputs!$CO376),AND(AV$4=Inputs!$CN376+2,Inputs!$CN376=Inputs!$CO376)),0,IF(AV$4=Inputs!$CN376,0.8,IF(AV$4=Inputs!$CN376+1,0.6,IF(AV$4=Inputs!$CN376+2,0.4,IF(AV$4=Inputs!$CO376,0.2,IF(AND(AV$4&gt;=Inputs!$CL376,AV$4&lt;Inputs!$CM376),(AV$4-Inputs!$CL376+1)/(Inputs!$AI376+1),0)))))))))</f>
        <v>0</v>
      </c>
      <c r="AW379" s="27">
        <f>IF(AND(Inputs!$CO376=0,AW$4&gt;=Inputs!$CM376),1,IF(AND(AW$4&gt;=Inputs!$CM376,AW$4&lt;Inputs!$CN376),1,IF(AND(AW$4=Inputs!$CN376,AW$4=Inputs!$CO376),1,IF(OR(AND(AW$4=Inputs!$CN376+1,Inputs!$CN376=Inputs!$CO376),AND(AW$4=Inputs!$CN376+2,Inputs!$CN376=Inputs!$CO376)),0,IF(AW$4=Inputs!$CN376,0.8,IF(AW$4=Inputs!$CN376+1,0.6,IF(AW$4=Inputs!$CN376+2,0.4,IF(AW$4=Inputs!$CO376,0.2,IF(AND(AW$4&gt;=Inputs!$CL376,AW$4&lt;Inputs!$CM376),(AW$4-Inputs!$CL376+1)/(Inputs!$AI376+1),0)))))))))</f>
        <v>0</v>
      </c>
      <c r="AX379" s="27">
        <f>IF(AND(Inputs!$CO376=0,AX$4&gt;=Inputs!$CM376),1,IF(AND(AX$4&gt;=Inputs!$CM376,AX$4&lt;Inputs!$CN376),1,IF(AND(AX$4=Inputs!$CN376,AX$4=Inputs!$CO376),1,IF(OR(AND(AX$4=Inputs!$CN376+1,Inputs!$CN376=Inputs!$CO376),AND(AX$4=Inputs!$CN376+2,Inputs!$CN376=Inputs!$CO376)),0,IF(AX$4=Inputs!$CN376,0.8,IF(AX$4=Inputs!$CN376+1,0.6,IF(AX$4=Inputs!$CN376+2,0.4,IF(AX$4=Inputs!$CO376,0.2,IF(AND(AX$4&gt;=Inputs!$CL376,AX$4&lt;Inputs!$CM376),(AX$4-Inputs!$CL376+1)/(Inputs!$AI376+1),0)))))))))</f>
        <v>0</v>
      </c>
      <c r="AY379" s="27">
        <f>IF(AND(Inputs!$CO376=0,AY$4&gt;=Inputs!$CM376),1,IF(AND(AY$4&gt;=Inputs!$CM376,AY$4&lt;Inputs!$CN376),1,IF(AND(AY$4=Inputs!$CN376,AY$4=Inputs!$CO376),1,IF(OR(AND(AY$4=Inputs!$CN376+1,Inputs!$CN376=Inputs!$CO376),AND(AY$4=Inputs!$CN376+2,Inputs!$CN376=Inputs!$CO376)),0,IF(AY$4=Inputs!$CN376,0.8,IF(AY$4=Inputs!$CN376+1,0.6,IF(AY$4=Inputs!$CN376+2,0.4,IF(AY$4=Inputs!$CO376,0.2,IF(AND(AY$4&gt;=Inputs!$CL376,AY$4&lt;Inputs!$CM376),(AY$4-Inputs!$CL376+1)/(Inputs!$AI376+1),0)))))))))</f>
        <v>0</v>
      </c>
      <c r="AZ379" s="27">
        <f>IF(AND(Inputs!$CO376=0,AZ$4&gt;=Inputs!$CM376),1,IF(AND(AZ$4&gt;=Inputs!$CM376,AZ$4&lt;Inputs!$CN376),1,IF(AND(AZ$4=Inputs!$CN376,AZ$4=Inputs!$CO376),1,IF(OR(AND(AZ$4=Inputs!$CN376+1,Inputs!$CN376=Inputs!$CO376),AND(AZ$4=Inputs!$CN376+2,Inputs!$CN376=Inputs!$CO376)),0,IF(AZ$4=Inputs!$CN376,0.8,IF(AZ$4=Inputs!$CN376+1,0.6,IF(AZ$4=Inputs!$CN376+2,0.4,IF(AZ$4=Inputs!$CO376,0.2,IF(AND(AZ$4&gt;=Inputs!$CL376,AZ$4&lt;Inputs!$CM376),(AZ$4-Inputs!$CL376+1)/(Inputs!$AI376+1),0)))))))))</f>
        <v>0</v>
      </c>
      <c r="BA379" s="27">
        <f>IF(AND(Inputs!$CO376=0,BA$4&gt;=Inputs!$CM376),1,IF(AND(BA$4&gt;=Inputs!$CM376,BA$4&lt;Inputs!$CN376),1,IF(AND(BA$4=Inputs!$CN376,BA$4=Inputs!$CO376),1,IF(OR(AND(BA$4=Inputs!$CN376+1,Inputs!$CN376=Inputs!$CO376),AND(BA$4=Inputs!$CN376+2,Inputs!$CN376=Inputs!$CO376)),0,IF(BA$4=Inputs!$CN376,0.8,IF(BA$4=Inputs!$CN376+1,0.6,IF(BA$4=Inputs!$CN376+2,0.4,IF(BA$4=Inputs!$CO376,0.2,IF(AND(BA$4&gt;=Inputs!$CL376,BA$4&lt;Inputs!$CM376),(BA$4-Inputs!$CL376+1)/(Inputs!$AI376+1),0)))))))))</f>
        <v>0</v>
      </c>
      <c r="BB379" s="27">
        <f>IF(AND(Inputs!$CO376=0,BB$4&gt;=Inputs!$CM376),1,IF(AND(BB$4&gt;=Inputs!$CM376,BB$4&lt;Inputs!$CN376),1,IF(AND(BB$4=Inputs!$CN376,BB$4=Inputs!$CO376),1,IF(OR(AND(BB$4=Inputs!$CN376+1,Inputs!$CN376=Inputs!$CO376),AND(BB$4=Inputs!$CN376+2,Inputs!$CN376=Inputs!$CO376)),0,IF(BB$4=Inputs!$CN376,0.8,IF(BB$4=Inputs!$CN376+1,0.6,IF(BB$4=Inputs!$CN376+2,0.4,IF(BB$4=Inputs!$CO376,0.2,IF(AND(BB$4&gt;=Inputs!$CL376,BB$4&lt;Inputs!$CM376),(BB$4-Inputs!$CL376+1)/(Inputs!$AI376+1),0)))))))))</f>
        <v>0</v>
      </c>
      <c r="BC379" s="27">
        <f>IF(AND(Inputs!$CO376=0,BC$4&gt;=Inputs!$CM376),1,IF(AND(BC$4&gt;=Inputs!$CM376,BC$4&lt;Inputs!$CN376),1,IF(AND(BC$4=Inputs!$CN376,BC$4=Inputs!$CO376),1,IF(OR(AND(BC$4=Inputs!$CN376+1,Inputs!$CN376=Inputs!$CO376),AND(BC$4=Inputs!$CN376+2,Inputs!$CN376=Inputs!$CO376)),0,IF(BC$4=Inputs!$CN376,0.8,IF(BC$4=Inputs!$CN376+1,0.6,IF(BC$4=Inputs!$CN376+2,0.4,IF(BC$4=Inputs!$CO376,0.2,IF(AND(BC$4&gt;=Inputs!$CL376,BC$4&lt;Inputs!$CM376),(BC$4-Inputs!$CL376+1)/(Inputs!$AI376+1),0)))))))))</f>
        <v>0</v>
      </c>
      <c r="BD379" s="27">
        <f>IF(AND(Inputs!$CO376=0,BD$4&gt;=Inputs!$CM376),1,IF(AND(BD$4&gt;=Inputs!$CM376,BD$4&lt;Inputs!$CN376),1,IF(AND(BD$4=Inputs!$CN376,BD$4=Inputs!$CO376),1,IF(OR(AND(BD$4=Inputs!$CN376+1,Inputs!$CN376=Inputs!$CO376),AND(BD$4=Inputs!$CN376+2,Inputs!$CN376=Inputs!$CO376)),0,IF(BD$4=Inputs!$CN376,0.8,IF(BD$4=Inputs!$CN376+1,0.6,IF(BD$4=Inputs!$CN376+2,0.4,IF(BD$4=Inputs!$CO376,0.2,IF(AND(BD$4&gt;=Inputs!$CL376,BD$4&lt;Inputs!$CM376),(BD$4-Inputs!$CL376+1)/(Inputs!$AI376+1),0)))))))))</f>
        <v>0</v>
      </c>
      <c r="BE379" s="27">
        <f>IF(AND(Inputs!$CO376=0,BE$4&gt;=Inputs!$CM376),1,IF(AND(BE$4&gt;=Inputs!$CM376,BE$4&lt;Inputs!$CN376),1,IF(AND(BE$4=Inputs!$CN376,BE$4=Inputs!$CO376),1,IF(OR(AND(BE$4=Inputs!$CN376+1,Inputs!$CN376=Inputs!$CO376),AND(BE$4=Inputs!$CN376+2,Inputs!$CN376=Inputs!$CO376)),0,IF(BE$4=Inputs!$CN376,0.8,IF(BE$4=Inputs!$CN376+1,0.6,IF(BE$4=Inputs!$CN376+2,0.4,IF(BE$4=Inputs!$CO376,0.2,IF(AND(BE$4&gt;=Inputs!$CL376,BE$4&lt;Inputs!$CM376),(BE$4-Inputs!$CL376+1)/(Inputs!$AI376+1),0)))))))))</f>
        <v>0</v>
      </c>
      <c r="BF379" s="27">
        <f>IF(AND(Inputs!$CO376=0,BF$4&gt;=Inputs!$CM376),1,IF(AND(BF$4&gt;=Inputs!$CM376,BF$4&lt;Inputs!$CN376),1,IF(AND(BF$4=Inputs!$CN376,BF$4=Inputs!$CO376),1,IF(OR(AND(BF$4=Inputs!$CN376+1,Inputs!$CN376=Inputs!$CO376),AND(BF$4=Inputs!$CN376+2,Inputs!$CN376=Inputs!$CO376)),0,IF(BF$4=Inputs!$CN376,0.8,IF(BF$4=Inputs!$CN376+1,0.6,IF(BF$4=Inputs!$CN376+2,0.4,IF(BF$4=Inputs!$CO376,0.2,IF(AND(BF$4&gt;=Inputs!$CL376,BF$4&lt;Inputs!$CM376),(BF$4-Inputs!$CL376+1)/(Inputs!$AI376+1),0)))))))))</f>
        <v>0</v>
      </c>
      <c r="BG379" s="27">
        <f>IF(AND(Inputs!$CO376=0,BG$4&gt;=Inputs!$CM376),1,IF(AND(BG$4&gt;=Inputs!$CM376,BG$4&lt;Inputs!$CN376),1,IF(AND(BG$4=Inputs!$CN376,BG$4=Inputs!$CO376),1,IF(OR(AND(BG$4=Inputs!$CN376+1,Inputs!$CN376=Inputs!$CO376),AND(BG$4=Inputs!$CN376+2,Inputs!$CN376=Inputs!$CO376)),0,IF(BG$4=Inputs!$CN376,0.8,IF(BG$4=Inputs!$CN376+1,0.6,IF(BG$4=Inputs!$CN376+2,0.4,IF(BG$4=Inputs!$CO376,0.2,IF(AND(BG$4&gt;=Inputs!$CL376,BG$4&lt;Inputs!$CM376),(BG$4-Inputs!$CL376+1)/(Inputs!$AI376+1),0)))))))))</f>
        <v>0</v>
      </c>
      <c r="BH379" s="27">
        <f>IF(AND(Inputs!$CO376=0,BH$4&gt;=Inputs!$CM376),1,IF(AND(BH$4&gt;=Inputs!$CM376,BH$4&lt;Inputs!$CN376),1,IF(AND(BH$4=Inputs!$CN376,BH$4=Inputs!$CO376),1,IF(OR(AND(BH$4=Inputs!$CN376+1,Inputs!$CN376=Inputs!$CO376),AND(BH$4=Inputs!$CN376+2,Inputs!$CN376=Inputs!$CO376)),0,IF(BH$4=Inputs!$CN376,0.8,IF(BH$4=Inputs!$CN376+1,0.6,IF(BH$4=Inputs!$CN376+2,0.4,IF(BH$4=Inputs!$CO376,0.2,IF(AND(BH$4&gt;=Inputs!$CL376,BH$4&lt;Inputs!$CM376),(BH$4-Inputs!$CL376+1)/(Inputs!$AI376+1),0)))))))))</f>
        <v>0</v>
      </c>
      <c r="BI379" s="27">
        <f>IF(AND(Inputs!$CO376=0,BI$4&gt;=Inputs!$CM376),1,IF(AND(BI$4&gt;=Inputs!$CM376,BI$4&lt;Inputs!$CN376),1,IF(AND(BI$4=Inputs!$CN376,BI$4=Inputs!$CO376),1,IF(OR(AND(BI$4=Inputs!$CN376+1,Inputs!$CN376=Inputs!$CO376),AND(BI$4=Inputs!$CN376+2,Inputs!$CN376=Inputs!$CO376)),0,IF(BI$4=Inputs!$CN376,0.8,IF(BI$4=Inputs!$CN376+1,0.6,IF(BI$4=Inputs!$CN376+2,0.4,IF(BI$4=Inputs!$CO376,0.2,IF(AND(BI$4&gt;=Inputs!$CL376,BI$4&lt;Inputs!$CM376),(BI$4-Inputs!$CL376+1)/(Inputs!$AI376+1),0)))))))))</f>
        <v>0</v>
      </c>
      <c r="BJ379" s="27">
        <f>IF(AND(Inputs!$CO376=0,BJ$4&gt;=Inputs!$CM376),1,IF(AND(BJ$4&gt;=Inputs!$CM376,BJ$4&lt;Inputs!$CN376),1,IF(AND(BJ$4=Inputs!$CN376,BJ$4=Inputs!$CO376),1,IF(OR(AND(BJ$4=Inputs!$CN376+1,Inputs!$CN376=Inputs!$CO376),AND(BJ$4=Inputs!$CN376+2,Inputs!$CN376=Inputs!$CO376)),0,IF(BJ$4=Inputs!$CN376,0.8,IF(BJ$4=Inputs!$CN376+1,0.6,IF(BJ$4=Inputs!$CN376+2,0.4,IF(BJ$4=Inputs!$CO376,0.2,IF(AND(BJ$4&gt;=Inputs!$CL376,BJ$4&lt;Inputs!$CM376),(BJ$4-Inputs!$CL376+1)/(Inputs!$AI376+1),0)))))))))</f>
        <v>0</v>
      </c>
      <c r="BK379" s="27">
        <f>IF(AND(Inputs!$CO376=0,BK$4&gt;=Inputs!$CM376),1,IF(AND(BK$4&gt;=Inputs!$CM376,BK$4&lt;Inputs!$CN376),1,IF(AND(BK$4=Inputs!$CN376,BK$4=Inputs!$CO376),1,IF(OR(AND(BK$4=Inputs!$CN376+1,Inputs!$CN376=Inputs!$CO376),AND(BK$4=Inputs!$CN376+2,Inputs!$CN376=Inputs!$CO376)),0,IF(BK$4=Inputs!$CN376,0.8,IF(BK$4=Inputs!$CN376+1,0.6,IF(BK$4=Inputs!$CN376+2,0.4,IF(BK$4=Inputs!$CO376,0.2,IF(AND(BK$4&gt;=Inputs!$CL376,BK$4&lt;Inputs!$CM376),(BK$4-Inputs!$CL376+1)/(Inputs!$AI376+1),0)))))))))</f>
        <v>0</v>
      </c>
      <c r="BL379" s="27">
        <f>IF(AND(Inputs!$CO376=0,BL$4&gt;=Inputs!$CM376),1,IF(AND(BL$4&gt;=Inputs!$CM376,BL$4&lt;Inputs!$CN376),1,IF(AND(BL$4=Inputs!$CN376,BL$4=Inputs!$CO376),1,IF(OR(AND(BL$4=Inputs!$CN376+1,Inputs!$CN376=Inputs!$CO376),AND(BL$4=Inputs!$CN376+2,Inputs!$CN376=Inputs!$CO376)),0,IF(BL$4=Inputs!$CN376,0.8,IF(BL$4=Inputs!$CN376+1,0.6,IF(BL$4=Inputs!$CN376+2,0.4,IF(BL$4=Inputs!$CO376,0.2,IF(AND(BL$4&gt;=Inputs!$CL376,BL$4&lt;Inputs!$CM376),(BL$4-Inputs!$CL376+1)/(Inputs!$AI376+1),0)))))))))</f>
        <v>0</v>
      </c>
      <c r="BM379" s="27">
        <f>IF(AND(Inputs!$CO376=0,BM$4&gt;=Inputs!$CM376),1,IF(AND(BM$4&gt;=Inputs!$CM376,BM$4&lt;Inputs!$CN376),1,IF(AND(BM$4=Inputs!$CN376,BM$4=Inputs!$CO376),1,IF(OR(AND(BM$4=Inputs!$CN376+1,Inputs!$CN376=Inputs!$CO376),AND(BM$4=Inputs!$CN376+2,Inputs!$CN376=Inputs!$CO376)),0,IF(BM$4=Inputs!$CN376,0.8,IF(BM$4=Inputs!$CN376+1,0.6,IF(BM$4=Inputs!$CN376+2,0.4,IF(BM$4=Inputs!$CO376,0.2,IF(AND(BM$4&gt;=Inputs!$CL376,BM$4&lt;Inputs!$CM376),(BM$4-Inputs!$CL376+1)/(Inputs!$AI376+1),0)))))))))</f>
        <v>0</v>
      </c>
      <c r="BO379" s="46" t="str">
        <f>IF(Inputs!$B376="","",(ROUND(Inputs!$BC376*AJ379,0)))</f>
        <v/>
      </c>
      <c r="BP379" s="46" t="str">
        <f>IF(Inputs!$B376="","",(ROUND(Inputs!$BC376*AK379,0)))</f>
        <v/>
      </c>
      <c r="BQ379" s="46" t="str">
        <f>IF(Inputs!$B376="","",(ROUND(Inputs!$BC376*AL379,0)))</f>
        <v/>
      </c>
      <c r="BR379" s="46" t="str">
        <f>IF(Inputs!$B376="","",(ROUND(Inputs!$BC376*AM379,0)))</f>
        <v/>
      </c>
      <c r="BS379" s="46" t="str">
        <f>IF(Inputs!$B376="","",(ROUND(Inputs!$BC376*AN379,0)))</f>
        <v/>
      </c>
      <c r="BT379" s="46" t="str">
        <f>IF(Inputs!$B376="","",(ROUND(Inputs!$BC376*AO379,0)))</f>
        <v/>
      </c>
      <c r="BU379" s="46" t="str">
        <f>IF(Inputs!$B376="","",(ROUND(Inputs!$BC376*AP379,0)))</f>
        <v/>
      </c>
      <c r="BV379" s="46" t="str">
        <f>IF(Inputs!$B376="","",(ROUND(Inputs!$BC376*AQ379,0)))</f>
        <v/>
      </c>
      <c r="BW379" s="46" t="str">
        <f>IF(Inputs!$B376="","",(ROUND(Inputs!$BC376*AR379,0)))</f>
        <v/>
      </c>
      <c r="BX379" s="46" t="str">
        <f>IF(Inputs!$B376="","",(ROUND(Inputs!$BC376*AS379,0)))</f>
        <v/>
      </c>
      <c r="BY379" s="46" t="str">
        <f>IF(Inputs!$B376="","",(ROUND(Inputs!$BC376*AT379,0)))</f>
        <v/>
      </c>
      <c r="BZ379" s="46" t="str">
        <f>IF(Inputs!$B376="","",(ROUND(Inputs!$BC376*AU379,0)))</f>
        <v/>
      </c>
      <c r="CA379" s="46" t="str">
        <f>IF(Inputs!$B376="","",(ROUND(Inputs!$BC376*AV379,0)))</f>
        <v/>
      </c>
      <c r="CB379" s="46" t="str">
        <f>IF(Inputs!$B376="","",(ROUND(Inputs!$BC376*AW379,0)))</f>
        <v/>
      </c>
      <c r="CC379" s="46" t="str">
        <f>IF(Inputs!$B376="","",(ROUND(Inputs!$BC376*AX379,0)))</f>
        <v/>
      </c>
      <c r="CD379" s="46" t="str">
        <f>IF(Inputs!$B376="","",(ROUND(Inputs!$BC376*AY379,0)))</f>
        <v/>
      </c>
      <c r="CE379" s="46" t="str">
        <f>IF(Inputs!$B376="","",(ROUND(Inputs!$BC376*AZ379,0)))</f>
        <v/>
      </c>
      <c r="CF379" s="46" t="str">
        <f>IF(Inputs!$B376="","",(ROUND(Inputs!$BC376*BA379,0)))</f>
        <v/>
      </c>
      <c r="CG379" s="46" t="str">
        <f>IF(Inputs!$B376="","",(ROUND(Inputs!$BC376*BB379,0)))</f>
        <v/>
      </c>
      <c r="CH379" s="46" t="str">
        <f>IF(Inputs!$B376="","",(ROUND(Inputs!$BC376*BC379,0)))</f>
        <v/>
      </c>
      <c r="CI379" s="46" t="str">
        <f>IF(Inputs!$B376="","",(ROUND(Inputs!$BC376*BD379,0)))</f>
        <v/>
      </c>
      <c r="CJ379" s="46" t="str">
        <f>IF(Inputs!$B376="","",(ROUND(Inputs!$BC376*BE379,0)))</f>
        <v/>
      </c>
      <c r="CK379" s="46" t="str">
        <f>IF(Inputs!$B376="","",(ROUND(Inputs!$BC376*BF379,0)))</f>
        <v/>
      </c>
      <c r="CL379" s="46" t="str">
        <f>IF(Inputs!$B376="","",(ROUND(Inputs!$BC376*BG379,0)))</f>
        <v/>
      </c>
      <c r="CM379" s="46" t="str">
        <f>IF(Inputs!$B376="","",(ROUND(Inputs!$BC376*BH379,0)))</f>
        <v/>
      </c>
      <c r="CN379" s="46" t="str">
        <f>IF(Inputs!$B376="","",(ROUND(Inputs!$BC376*BI379,0)))</f>
        <v/>
      </c>
      <c r="CO379" s="46" t="str">
        <f>IF(Inputs!$B376="","",(ROUND(Inputs!$BC376*BJ379,0)))</f>
        <v/>
      </c>
      <c r="CP379" s="46" t="str">
        <f>IF(Inputs!$B376="","",(ROUND(Inputs!$BC376*BK379,0)))</f>
        <v/>
      </c>
      <c r="CQ379" s="46" t="str">
        <f>IF(Inputs!$B376="","",(ROUND(Inputs!$BC376*BL379,0)))</f>
        <v/>
      </c>
      <c r="CR379" s="46" t="str">
        <f>IF(Inputs!$B376="","",(ROUND(Inputs!$BC376*BM379,0)))</f>
        <v/>
      </c>
      <c r="CV379" s="46" t="str">
        <f>IF(A379="","",IF(AND(CV$4&lt;=Inputs!$CQ376,CV$4&gt;=Inputs!$CP376),Inputs!$AR376/(Inputs!$CQ376-Inputs!$CP376+1),0)+IF(CV$4=Inputs!$CL376,Inputs!$BD376,0))</f>
        <v/>
      </c>
      <c r="CW379" s="46" t="str">
        <f>IF(B379="","",IF(AND(CW$4&lt;=Inputs!$CQ376,CW$4&gt;=Inputs!$CP376),Inputs!$AR376/(Inputs!$CQ376-Inputs!$CP376+1),0)+IF(CW$4=Inputs!$CL376,Inputs!$BD376,0))</f>
        <v/>
      </c>
      <c r="CX379" s="46" t="str">
        <f>IF(C379="","",IF(AND(CX$4&lt;=Inputs!$CQ376,CX$4&gt;=Inputs!$CP376),Inputs!$AR376/(Inputs!$CQ376-Inputs!$CP376+1),0)+IF(CX$4=Inputs!$CL376,Inputs!$BD376,0))</f>
        <v/>
      </c>
      <c r="CY379" s="46" t="str">
        <f>IF(D379="","",IF(AND(CY$4&lt;=Inputs!$CQ376,CY$4&gt;=Inputs!$CP376),Inputs!$AR376/(Inputs!$CQ376-Inputs!$CP376+1),0)+IF(CY$4=Inputs!$CL376,Inputs!$BD376,0))</f>
        <v/>
      </c>
      <c r="CZ379" s="46" t="str">
        <f>IF(E379="","",IF(AND(CZ$4&lt;=Inputs!$CQ376,CZ$4&gt;=Inputs!$CP376),Inputs!$AR376/(Inputs!$CQ376-Inputs!$CP376+1),0)+IF(CZ$4=Inputs!$CL376,Inputs!$BD376,0))</f>
        <v/>
      </c>
      <c r="DA379" s="46" t="str">
        <f>IF(F379="","",IF(AND(DA$4&lt;=Inputs!$CQ376,DA$4&gt;=Inputs!$CP376),Inputs!$AR376/(Inputs!$CQ376-Inputs!$CP376+1),0)+IF(DA$4=Inputs!$CL376,Inputs!$BD376,0))</f>
        <v/>
      </c>
      <c r="DB379" s="46" t="str">
        <f>IF(G379="","",IF(AND(DB$4&lt;=Inputs!$CQ376,DB$4&gt;=Inputs!$CP376),Inputs!$AR376/(Inputs!$CQ376-Inputs!$CP376+1),0)+IF(DB$4=Inputs!$CL376,Inputs!$BD376,0))</f>
        <v/>
      </c>
      <c r="DC379" s="46" t="str">
        <f>IF(H379="","",IF(AND(DC$4&lt;=Inputs!$CQ376,DC$4&gt;=Inputs!$CP376),Inputs!$AR376/(Inputs!$CQ376-Inputs!$CP376+1),0)+IF(DC$4=Inputs!$CL376,Inputs!$BD376,0))</f>
        <v/>
      </c>
      <c r="DD379" s="46" t="str">
        <f>IF(I379="","",IF(AND(DD$4&lt;=Inputs!$CQ376,DD$4&gt;=Inputs!$CP376),Inputs!$AR376/(Inputs!$CQ376-Inputs!$CP376+1),0)+IF(DD$4=Inputs!$CL376,Inputs!$BD376,0))</f>
        <v/>
      </c>
      <c r="DE379" s="46" t="str">
        <f>IF(J379="","",IF(AND(DE$4&lt;=Inputs!$CQ376,DE$4&gt;=Inputs!$CP376),Inputs!$AR376/(Inputs!$CQ376-Inputs!$CP376+1),0)+IF(DE$4=Inputs!$CL376,Inputs!$BD376,0))</f>
        <v/>
      </c>
      <c r="DF379" s="46" t="str">
        <f>IF(K379="","",IF(AND(DF$4&lt;=Inputs!$CQ376,DF$4&gt;=Inputs!$CP376),Inputs!$AR376/(Inputs!$CQ376-Inputs!$CP376+1),0)+IF(DF$4=Inputs!$CL376,Inputs!$BD376,0))</f>
        <v/>
      </c>
      <c r="DG379" s="46" t="str">
        <f>IF(L379="","",IF(AND(DG$4&lt;=Inputs!$CQ376,DG$4&gt;=Inputs!$CP376),Inputs!$AR376/(Inputs!$CQ376-Inputs!$CP376+1),0)+IF(DG$4=Inputs!$CL376,Inputs!$BD376,0))</f>
        <v/>
      </c>
      <c r="DH379" s="46" t="str">
        <f>IF(M379="","",IF(AND(DH$4&lt;=Inputs!$CQ376,DH$4&gt;=Inputs!$CP376),Inputs!$AR376/(Inputs!$CQ376-Inputs!$CP376+1),0)+IF(DH$4=Inputs!$CL376,Inputs!$BD376,0))</f>
        <v/>
      </c>
      <c r="DI379" s="46" t="str">
        <f>IF(N379="","",IF(AND(DI$4&lt;=Inputs!$CQ376,DI$4&gt;=Inputs!$CP376),Inputs!$AR376/(Inputs!$CQ376-Inputs!$CP376+1),0)+IF(DI$4=Inputs!$CL376,Inputs!$BD376,0))</f>
        <v/>
      </c>
      <c r="DJ379" s="46" t="str">
        <f>IF(O379="","",IF(AND(DJ$4&lt;=Inputs!$CQ376,DJ$4&gt;=Inputs!$CP376),Inputs!$AR376/(Inputs!$CQ376-Inputs!$CP376+1),0)+IF(DJ$4=Inputs!$CL376,Inputs!$BD376,0))</f>
        <v/>
      </c>
      <c r="DK379" s="46" t="str">
        <f>IF(P379="","",IF(AND(DK$4&lt;=Inputs!$CQ376,DK$4&gt;=Inputs!$CP376),Inputs!$AR376/(Inputs!$CQ376-Inputs!$CP376+1),0)+IF(DK$4=Inputs!$CL376,Inputs!$BD376,0))</f>
        <v/>
      </c>
      <c r="DL379" s="46" t="str">
        <f>IF(Q379="","",IF(AND(DL$4&lt;=Inputs!$CQ376,DL$4&gt;=Inputs!$CP376),Inputs!$AR376/(Inputs!$CQ376-Inputs!$CP376+1),0)+IF(DL$4=Inputs!$CL376,Inputs!$BD376,0))</f>
        <v/>
      </c>
      <c r="DM379" s="46" t="str">
        <f>IF(R379="","",IF(AND(DM$4&lt;=Inputs!$CQ376,DM$4&gt;=Inputs!$CP376),Inputs!$AR376/(Inputs!$CQ376-Inputs!$CP376+1),0)+IF(DM$4=Inputs!$CL376,Inputs!$BD376,0))</f>
        <v/>
      </c>
      <c r="DN379" s="46" t="str">
        <f>IF(S379="","",IF(AND(DN$4&lt;=Inputs!$CQ376,DN$4&gt;=Inputs!$CP376),Inputs!$AR376/(Inputs!$CQ376-Inputs!$CP376+1),0)+IF(DN$4=Inputs!$CL376,Inputs!$BD376,0))</f>
        <v/>
      </c>
      <c r="DO379" s="46" t="str">
        <f>IF(T379="","",IF(AND(DO$4&lt;=Inputs!$CQ376,DO$4&gt;=Inputs!$CP376),Inputs!$AR376/(Inputs!$CQ376-Inputs!$CP376+1),0)+IF(DO$4=Inputs!$CL376,Inputs!$BD376,0))</f>
        <v/>
      </c>
      <c r="DP379" s="46" t="str">
        <f>IF(U379="","",IF(AND(DP$4&lt;=Inputs!$CQ376,DP$4&gt;=Inputs!$CP376),Inputs!$AR376/(Inputs!$CQ376-Inputs!$CP376+1),0)+IF(DP$4=Inputs!$CL376,Inputs!$BD376,0))</f>
        <v/>
      </c>
      <c r="DQ379" s="46" t="str">
        <f>IF(V379="","",IF(AND(DQ$4&lt;=Inputs!$CQ376,DQ$4&gt;=Inputs!$CP376),Inputs!$AR376/(Inputs!$CQ376-Inputs!$CP376+1),0)+IF(DQ$4=Inputs!$CL376,Inputs!$BD376,0))</f>
        <v/>
      </c>
      <c r="DR379" s="46" t="str">
        <f>IF(W379="","",IF(AND(DR$4&lt;=Inputs!$CQ376,DR$4&gt;=Inputs!$CP376),Inputs!$AR376/(Inputs!$CQ376-Inputs!$CP376+1),0)+IF(DR$4=Inputs!$CL376,Inputs!$BD376,0))</f>
        <v/>
      </c>
      <c r="DS379" s="46" t="str">
        <f>IF(X379="","",IF(AND(DS$4&lt;=Inputs!$CQ376,DS$4&gt;=Inputs!$CP376),Inputs!$AR376/(Inputs!$CQ376-Inputs!$CP376+1),0)+IF(DS$4=Inputs!$CL376,Inputs!$BD376,0))</f>
        <v/>
      </c>
      <c r="DT379" s="46" t="str">
        <f>IF(Y379="","",IF(AND(DT$4&lt;=Inputs!$CQ376,DT$4&gt;=Inputs!$CP376),Inputs!$AR376/(Inputs!$CQ376-Inputs!$CP376+1),0)+IF(DT$4=Inputs!$CL376,Inputs!$BD376,0))</f>
        <v/>
      </c>
      <c r="DU379" s="46" t="str">
        <f>IF(Z379="","",IF(AND(DU$4&lt;=Inputs!$CQ376,DU$4&gt;=Inputs!$CP376),Inputs!$AR376/(Inputs!$CQ376-Inputs!$CP376+1),0)+IF(DU$4=Inputs!$CL376,Inputs!$BD376,0))</f>
        <v/>
      </c>
      <c r="DV379" s="46" t="str">
        <f>IF(AA379="","",IF(AND(DV$4&lt;=Inputs!$CQ376,DV$4&gt;=Inputs!$CP376),Inputs!$AR376/(Inputs!$CQ376-Inputs!$CP376+1),0)+IF(DV$4=Inputs!$CL376,Inputs!$BD376,0))</f>
        <v/>
      </c>
      <c r="DW379" s="46" t="str">
        <f>IF(AB379="","",IF(AND(DW$4&lt;=Inputs!$CQ376,DW$4&gt;=Inputs!$CP376),Inputs!$AR376/(Inputs!$CQ376-Inputs!$CP376+1),0)+IF(DW$4=Inputs!$CL376,Inputs!$BD376,0))</f>
        <v/>
      </c>
      <c r="DX379" s="46" t="str">
        <f>IF(AC379="","",IF(AND(DX$4&lt;=Inputs!$CQ376,DX$4&gt;=Inputs!$CP376),Inputs!$AR376/(Inputs!$CQ376-Inputs!$CP376+1),0)+IF(DX$4=Inputs!$CL376,Inputs!$BD376,0))</f>
        <v/>
      </c>
      <c r="DY379" s="46" t="str">
        <f>IF(AD379="","",IF(AND(DY$4&lt;=Inputs!$CQ376,DY$4&gt;=Inputs!$CP376),Inputs!$AR376/(Inputs!$CQ376-Inputs!$CP376+1),0)+IF(DY$4=Inputs!$CL376,Inputs!$BD376,0))</f>
        <v/>
      </c>
      <c r="DZ379" s="46" t="str">
        <f t="shared" si="14"/>
        <v/>
      </c>
    </row>
    <row r="380" spans="1:130">
      <c r="A380" s="7" t="str">
        <f>IF(Inputs!A377="","",Inputs!A377)</f>
        <v/>
      </c>
      <c r="B380" t="str">
        <f>IF(Inputs!B377="","",Inputs!B377)</f>
        <v/>
      </c>
      <c r="C380" s="46" t="str">
        <f>IF(Inputs!$B377="","",BO380-CV380)</f>
        <v/>
      </c>
      <c r="D380" s="46" t="str">
        <f>IF(Inputs!$B377="","",BP380-CW380)</f>
        <v/>
      </c>
      <c r="E380" s="46" t="str">
        <f>IF(Inputs!$B377="","",BQ380-CX380)</f>
        <v/>
      </c>
      <c r="F380" s="46" t="str">
        <f>IF(Inputs!$B377="","",BR380-CY380)</f>
        <v/>
      </c>
      <c r="G380" s="46" t="str">
        <f>IF(Inputs!$B377="","",BS380-CZ380)</f>
        <v/>
      </c>
      <c r="H380" s="46" t="str">
        <f>IF(Inputs!$B377="","",BT380-DA380)</f>
        <v/>
      </c>
      <c r="I380" s="46" t="str">
        <f>IF(Inputs!$B377="","",BU380-DB380)</f>
        <v/>
      </c>
      <c r="J380" s="46" t="str">
        <f>IF(Inputs!$B377="","",BV380-DC380)</f>
        <v/>
      </c>
      <c r="K380" s="46" t="str">
        <f>IF(Inputs!$B377="","",BW380-DD380)</f>
        <v/>
      </c>
      <c r="L380" s="46" t="str">
        <f>IF(Inputs!$B377="","",BX380-DE380)</f>
        <v/>
      </c>
      <c r="M380" s="46" t="str">
        <f>IF(Inputs!$B377="","",BY380-DF380)</f>
        <v/>
      </c>
      <c r="N380" s="46" t="str">
        <f>IF(Inputs!$B377="","",BZ380-DG380)</f>
        <v/>
      </c>
      <c r="O380" s="46" t="str">
        <f>IF(Inputs!$B377="","",CA380-DH380)</f>
        <v/>
      </c>
      <c r="P380" s="46" t="str">
        <f>IF(Inputs!$B377="","",CB380-DI380)</f>
        <v/>
      </c>
      <c r="Q380" s="46" t="str">
        <f>IF(Inputs!$B377="","",CC380-DJ380)</f>
        <v/>
      </c>
      <c r="R380" s="46" t="str">
        <f>IF(Inputs!$B377="","",CD380-DK380)</f>
        <v/>
      </c>
      <c r="S380" s="46" t="str">
        <f>IF(Inputs!$B377="","",CE380-DL380)</f>
        <v/>
      </c>
      <c r="T380" s="46" t="str">
        <f>IF(Inputs!$B377="","",CF380-DM380)</f>
        <v/>
      </c>
      <c r="U380" s="46" t="str">
        <f>IF(Inputs!$B377="","",CG380-DN380)</f>
        <v/>
      </c>
      <c r="V380" s="46" t="str">
        <f>IF(Inputs!$B377="","",CH380-DO380)</f>
        <v/>
      </c>
      <c r="W380" s="46" t="str">
        <f>IF(Inputs!$B377="","",CI380-DP380)</f>
        <v/>
      </c>
      <c r="X380" s="46" t="str">
        <f>IF(Inputs!$B377="","",CJ380-DQ380)</f>
        <v/>
      </c>
      <c r="Y380" s="46" t="str">
        <f>IF(Inputs!$B377="","",CK380-DR380)</f>
        <v/>
      </c>
      <c r="Z380" s="46" t="str">
        <f>IF(Inputs!$B377="","",CL380-DS380)</f>
        <v/>
      </c>
      <c r="AA380" s="46" t="str">
        <f>IF(Inputs!$B377="","",CM380-DT380)</f>
        <v/>
      </c>
      <c r="AB380" s="46" t="str">
        <f>IF(Inputs!$B377="","",CN380-DU380)</f>
        <v/>
      </c>
      <c r="AC380" s="46" t="str">
        <f>IF(Inputs!$B377="","",CO380-DV380)</f>
        <v/>
      </c>
      <c r="AD380" s="46" t="str">
        <f>IF(Inputs!$B377="","",CP380-DW380)</f>
        <v/>
      </c>
      <c r="AE380" s="46" t="str">
        <f>IF(Inputs!$B377="","",CQ380-DX380)</f>
        <v/>
      </c>
      <c r="AF380" s="46" t="str">
        <f>IF(Inputs!$B377="","",CR380-DY380)</f>
        <v/>
      </c>
      <c r="AG380" s="50" t="str">
        <f t="shared" si="15"/>
        <v/>
      </c>
      <c r="AH380" s="50"/>
      <c r="AJ380" s="27">
        <f>IF(AND(Inputs!$CO377=0,AJ$4&gt;=Inputs!$CM377),1,IF(AND(AJ$4&gt;=Inputs!$CM377,AJ$4&lt;Inputs!$CN377),1,IF(AND(AJ$4=Inputs!$CN377,AJ$4=Inputs!$CO377),1,IF(OR(AND(AJ$4=Inputs!$CN377+1,Inputs!$CN377=Inputs!$CO377),AND(AJ$4=Inputs!$CN377+2,Inputs!$CN377=Inputs!$CO377)),0,IF(AJ$4=Inputs!$CN377,0.8,IF(AJ$4=Inputs!$CN377+1,0.6,IF(AJ$4=Inputs!$CN377+2,0.4,IF(AJ$4=Inputs!$CO377,0.2,IF(AND(AJ$4&gt;=Inputs!$CL377,AJ$4&lt;Inputs!$CM377),(AJ$4-Inputs!$CL377+1)/(Inputs!$AI377+1),0)))))))))</f>
        <v>0</v>
      </c>
      <c r="AK380" s="27">
        <f>IF(AND(Inputs!$CO377=0,AK$4&gt;=Inputs!$CM377),1,IF(AND(AK$4&gt;=Inputs!$CM377,AK$4&lt;Inputs!$CN377),1,IF(AND(AK$4=Inputs!$CN377,AK$4=Inputs!$CO377),1,IF(OR(AND(AK$4=Inputs!$CN377+1,Inputs!$CN377=Inputs!$CO377),AND(AK$4=Inputs!$CN377+2,Inputs!$CN377=Inputs!$CO377)),0,IF(AK$4=Inputs!$CN377,0.8,IF(AK$4=Inputs!$CN377+1,0.6,IF(AK$4=Inputs!$CN377+2,0.4,IF(AK$4=Inputs!$CO377,0.2,IF(AND(AK$4&gt;=Inputs!$CL377,AK$4&lt;Inputs!$CM377),(AK$4-Inputs!$CL377+1)/(Inputs!$AI377+1),0)))))))))</f>
        <v>0</v>
      </c>
      <c r="AL380" s="27">
        <f>IF(AND(Inputs!$CO377=0,AL$4&gt;=Inputs!$CM377),1,IF(AND(AL$4&gt;=Inputs!$CM377,AL$4&lt;Inputs!$CN377),1,IF(AND(AL$4=Inputs!$CN377,AL$4=Inputs!$CO377),1,IF(OR(AND(AL$4=Inputs!$CN377+1,Inputs!$CN377=Inputs!$CO377),AND(AL$4=Inputs!$CN377+2,Inputs!$CN377=Inputs!$CO377)),0,IF(AL$4=Inputs!$CN377,0.8,IF(AL$4=Inputs!$CN377+1,0.6,IF(AL$4=Inputs!$CN377+2,0.4,IF(AL$4=Inputs!$CO377,0.2,IF(AND(AL$4&gt;=Inputs!$CL377,AL$4&lt;Inputs!$CM377),(AL$4-Inputs!$CL377+1)/(Inputs!$AI377+1),0)))))))))</f>
        <v>0</v>
      </c>
      <c r="AM380" s="27">
        <f>IF(AND(Inputs!$CO377=0,AM$4&gt;=Inputs!$CM377),1,IF(AND(AM$4&gt;=Inputs!$CM377,AM$4&lt;Inputs!$CN377),1,IF(AND(AM$4=Inputs!$CN377,AM$4=Inputs!$CO377),1,IF(OR(AND(AM$4=Inputs!$CN377+1,Inputs!$CN377=Inputs!$CO377),AND(AM$4=Inputs!$CN377+2,Inputs!$CN377=Inputs!$CO377)),0,IF(AM$4=Inputs!$CN377,0.8,IF(AM$4=Inputs!$CN377+1,0.6,IF(AM$4=Inputs!$CN377+2,0.4,IF(AM$4=Inputs!$CO377,0.2,IF(AND(AM$4&gt;=Inputs!$CL377,AM$4&lt;Inputs!$CM377),(AM$4-Inputs!$CL377+1)/(Inputs!$AI377+1),0)))))))))</f>
        <v>0</v>
      </c>
      <c r="AN380" s="27">
        <f>IF(AND(Inputs!$CO377=0,AN$4&gt;=Inputs!$CM377),1,IF(AND(AN$4&gt;=Inputs!$CM377,AN$4&lt;Inputs!$CN377),1,IF(AND(AN$4=Inputs!$CN377,AN$4=Inputs!$CO377),1,IF(OR(AND(AN$4=Inputs!$CN377+1,Inputs!$CN377=Inputs!$CO377),AND(AN$4=Inputs!$CN377+2,Inputs!$CN377=Inputs!$CO377)),0,IF(AN$4=Inputs!$CN377,0.8,IF(AN$4=Inputs!$CN377+1,0.6,IF(AN$4=Inputs!$CN377+2,0.4,IF(AN$4=Inputs!$CO377,0.2,IF(AND(AN$4&gt;=Inputs!$CL377,AN$4&lt;Inputs!$CM377),(AN$4-Inputs!$CL377+1)/(Inputs!$AI377+1),0)))))))))</f>
        <v>0</v>
      </c>
      <c r="AO380" s="27">
        <f>IF(AND(Inputs!$CO377=0,AO$4&gt;=Inputs!$CM377),1,IF(AND(AO$4&gt;=Inputs!$CM377,AO$4&lt;Inputs!$CN377),1,IF(AND(AO$4=Inputs!$CN377,AO$4=Inputs!$CO377),1,IF(OR(AND(AO$4=Inputs!$CN377+1,Inputs!$CN377=Inputs!$CO377),AND(AO$4=Inputs!$CN377+2,Inputs!$CN377=Inputs!$CO377)),0,IF(AO$4=Inputs!$CN377,0.8,IF(AO$4=Inputs!$CN377+1,0.6,IF(AO$4=Inputs!$CN377+2,0.4,IF(AO$4=Inputs!$CO377,0.2,IF(AND(AO$4&gt;=Inputs!$CL377,AO$4&lt;Inputs!$CM377),(AO$4-Inputs!$CL377+1)/(Inputs!$AI377+1),0)))))))))</f>
        <v>0</v>
      </c>
      <c r="AP380" s="27">
        <f>IF(AND(Inputs!$CO377=0,AP$4&gt;=Inputs!$CM377),1,IF(AND(AP$4&gt;=Inputs!$CM377,AP$4&lt;Inputs!$CN377),1,IF(AND(AP$4=Inputs!$CN377,AP$4=Inputs!$CO377),1,IF(OR(AND(AP$4=Inputs!$CN377+1,Inputs!$CN377=Inputs!$CO377),AND(AP$4=Inputs!$CN377+2,Inputs!$CN377=Inputs!$CO377)),0,IF(AP$4=Inputs!$CN377,0.8,IF(AP$4=Inputs!$CN377+1,0.6,IF(AP$4=Inputs!$CN377+2,0.4,IF(AP$4=Inputs!$CO377,0.2,IF(AND(AP$4&gt;=Inputs!$CL377,AP$4&lt;Inputs!$CM377),(AP$4-Inputs!$CL377+1)/(Inputs!$AI377+1),0)))))))))</f>
        <v>0</v>
      </c>
      <c r="AQ380" s="27">
        <f>IF(AND(Inputs!$CO377=0,AQ$4&gt;=Inputs!$CM377),1,IF(AND(AQ$4&gt;=Inputs!$CM377,AQ$4&lt;Inputs!$CN377),1,IF(AND(AQ$4=Inputs!$CN377,AQ$4=Inputs!$CO377),1,IF(OR(AND(AQ$4=Inputs!$CN377+1,Inputs!$CN377=Inputs!$CO377),AND(AQ$4=Inputs!$CN377+2,Inputs!$CN377=Inputs!$CO377)),0,IF(AQ$4=Inputs!$CN377,0.8,IF(AQ$4=Inputs!$CN377+1,0.6,IF(AQ$4=Inputs!$CN377+2,0.4,IF(AQ$4=Inputs!$CO377,0.2,IF(AND(AQ$4&gt;=Inputs!$CL377,AQ$4&lt;Inputs!$CM377),(AQ$4-Inputs!$CL377+1)/(Inputs!$AI377+1),0)))))))))</f>
        <v>0</v>
      </c>
      <c r="AR380" s="27">
        <f>IF(AND(Inputs!$CO377=0,AR$4&gt;=Inputs!$CM377),1,IF(AND(AR$4&gt;=Inputs!$CM377,AR$4&lt;Inputs!$CN377),1,IF(AND(AR$4=Inputs!$CN377,AR$4=Inputs!$CO377),1,IF(OR(AND(AR$4=Inputs!$CN377+1,Inputs!$CN377=Inputs!$CO377),AND(AR$4=Inputs!$CN377+2,Inputs!$CN377=Inputs!$CO377)),0,IF(AR$4=Inputs!$CN377,0.8,IF(AR$4=Inputs!$CN377+1,0.6,IF(AR$4=Inputs!$CN377+2,0.4,IF(AR$4=Inputs!$CO377,0.2,IF(AND(AR$4&gt;=Inputs!$CL377,AR$4&lt;Inputs!$CM377),(AR$4-Inputs!$CL377+1)/(Inputs!$AI377+1),0)))))))))</f>
        <v>0</v>
      </c>
      <c r="AS380" s="27">
        <f>IF(AND(Inputs!$CO377=0,AS$4&gt;=Inputs!$CM377),1,IF(AND(AS$4&gt;=Inputs!$CM377,AS$4&lt;Inputs!$CN377),1,IF(AND(AS$4=Inputs!$CN377,AS$4=Inputs!$CO377),1,IF(OR(AND(AS$4=Inputs!$CN377+1,Inputs!$CN377=Inputs!$CO377),AND(AS$4=Inputs!$CN377+2,Inputs!$CN377=Inputs!$CO377)),0,IF(AS$4=Inputs!$CN377,0.8,IF(AS$4=Inputs!$CN377+1,0.6,IF(AS$4=Inputs!$CN377+2,0.4,IF(AS$4=Inputs!$CO377,0.2,IF(AND(AS$4&gt;=Inputs!$CL377,AS$4&lt;Inputs!$CM377),(AS$4-Inputs!$CL377+1)/(Inputs!$AI377+1),0)))))))))</f>
        <v>0</v>
      </c>
      <c r="AT380" s="27">
        <f>IF(AND(Inputs!$CO377=0,AT$4&gt;=Inputs!$CM377),1,IF(AND(AT$4&gt;=Inputs!$CM377,AT$4&lt;Inputs!$CN377),1,IF(AND(AT$4=Inputs!$CN377,AT$4=Inputs!$CO377),1,IF(OR(AND(AT$4=Inputs!$CN377+1,Inputs!$CN377=Inputs!$CO377),AND(AT$4=Inputs!$CN377+2,Inputs!$CN377=Inputs!$CO377)),0,IF(AT$4=Inputs!$CN377,0.8,IF(AT$4=Inputs!$CN377+1,0.6,IF(AT$4=Inputs!$CN377+2,0.4,IF(AT$4=Inputs!$CO377,0.2,IF(AND(AT$4&gt;=Inputs!$CL377,AT$4&lt;Inputs!$CM377),(AT$4-Inputs!$CL377+1)/(Inputs!$AI377+1),0)))))))))</f>
        <v>0</v>
      </c>
      <c r="AU380" s="27">
        <f>IF(AND(Inputs!$CO377=0,AU$4&gt;=Inputs!$CM377),1,IF(AND(AU$4&gt;=Inputs!$CM377,AU$4&lt;Inputs!$CN377),1,IF(AND(AU$4=Inputs!$CN377,AU$4=Inputs!$CO377),1,IF(OR(AND(AU$4=Inputs!$CN377+1,Inputs!$CN377=Inputs!$CO377),AND(AU$4=Inputs!$CN377+2,Inputs!$CN377=Inputs!$CO377)),0,IF(AU$4=Inputs!$CN377,0.8,IF(AU$4=Inputs!$CN377+1,0.6,IF(AU$4=Inputs!$CN377+2,0.4,IF(AU$4=Inputs!$CO377,0.2,IF(AND(AU$4&gt;=Inputs!$CL377,AU$4&lt;Inputs!$CM377),(AU$4-Inputs!$CL377+1)/(Inputs!$AI377+1),0)))))))))</f>
        <v>0</v>
      </c>
      <c r="AV380" s="27">
        <f>IF(AND(Inputs!$CO377=0,AV$4&gt;=Inputs!$CM377),1,IF(AND(AV$4&gt;=Inputs!$CM377,AV$4&lt;Inputs!$CN377),1,IF(AND(AV$4=Inputs!$CN377,AV$4=Inputs!$CO377),1,IF(OR(AND(AV$4=Inputs!$CN377+1,Inputs!$CN377=Inputs!$CO377),AND(AV$4=Inputs!$CN377+2,Inputs!$CN377=Inputs!$CO377)),0,IF(AV$4=Inputs!$CN377,0.8,IF(AV$4=Inputs!$CN377+1,0.6,IF(AV$4=Inputs!$CN377+2,0.4,IF(AV$4=Inputs!$CO377,0.2,IF(AND(AV$4&gt;=Inputs!$CL377,AV$4&lt;Inputs!$CM377),(AV$4-Inputs!$CL377+1)/(Inputs!$AI377+1),0)))))))))</f>
        <v>0</v>
      </c>
      <c r="AW380" s="27">
        <f>IF(AND(Inputs!$CO377=0,AW$4&gt;=Inputs!$CM377),1,IF(AND(AW$4&gt;=Inputs!$CM377,AW$4&lt;Inputs!$CN377),1,IF(AND(AW$4=Inputs!$CN377,AW$4=Inputs!$CO377),1,IF(OR(AND(AW$4=Inputs!$CN377+1,Inputs!$CN377=Inputs!$CO377),AND(AW$4=Inputs!$CN377+2,Inputs!$CN377=Inputs!$CO377)),0,IF(AW$4=Inputs!$CN377,0.8,IF(AW$4=Inputs!$CN377+1,0.6,IF(AW$4=Inputs!$CN377+2,0.4,IF(AW$4=Inputs!$CO377,0.2,IF(AND(AW$4&gt;=Inputs!$CL377,AW$4&lt;Inputs!$CM377),(AW$4-Inputs!$CL377+1)/(Inputs!$AI377+1),0)))))))))</f>
        <v>0</v>
      </c>
      <c r="AX380" s="27">
        <f>IF(AND(Inputs!$CO377=0,AX$4&gt;=Inputs!$CM377),1,IF(AND(AX$4&gt;=Inputs!$CM377,AX$4&lt;Inputs!$CN377),1,IF(AND(AX$4=Inputs!$CN377,AX$4=Inputs!$CO377),1,IF(OR(AND(AX$4=Inputs!$CN377+1,Inputs!$CN377=Inputs!$CO377),AND(AX$4=Inputs!$CN377+2,Inputs!$CN377=Inputs!$CO377)),0,IF(AX$4=Inputs!$CN377,0.8,IF(AX$4=Inputs!$CN377+1,0.6,IF(AX$4=Inputs!$CN377+2,0.4,IF(AX$4=Inputs!$CO377,0.2,IF(AND(AX$4&gt;=Inputs!$CL377,AX$4&lt;Inputs!$CM377),(AX$4-Inputs!$CL377+1)/(Inputs!$AI377+1),0)))))))))</f>
        <v>0</v>
      </c>
      <c r="AY380" s="27">
        <f>IF(AND(Inputs!$CO377=0,AY$4&gt;=Inputs!$CM377),1,IF(AND(AY$4&gt;=Inputs!$CM377,AY$4&lt;Inputs!$CN377),1,IF(AND(AY$4=Inputs!$CN377,AY$4=Inputs!$CO377),1,IF(OR(AND(AY$4=Inputs!$CN377+1,Inputs!$CN377=Inputs!$CO377),AND(AY$4=Inputs!$CN377+2,Inputs!$CN377=Inputs!$CO377)),0,IF(AY$4=Inputs!$CN377,0.8,IF(AY$4=Inputs!$CN377+1,0.6,IF(AY$4=Inputs!$CN377+2,0.4,IF(AY$4=Inputs!$CO377,0.2,IF(AND(AY$4&gt;=Inputs!$CL377,AY$4&lt;Inputs!$CM377),(AY$4-Inputs!$CL377+1)/(Inputs!$AI377+1),0)))))))))</f>
        <v>0</v>
      </c>
      <c r="AZ380" s="27">
        <f>IF(AND(Inputs!$CO377=0,AZ$4&gt;=Inputs!$CM377),1,IF(AND(AZ$4&gt;=Inputs!$CM377,AZ$4&lt;Inputs!$CN377),1,IF(AND(AZ$4=Inputs!$CN377,AZ$4=Inputs!$CO377),1,IF(OR(AND(AZ$4=Inputs!$CN377+1,Inputs!$CN377=Inputs!$CO377),AND(AZ$4=Inputs!$CN377+2,Inputs!$CN377=Inputs!$CO377)),0,IF(AZ$4=Inputs!$CN377,0.8,IF(AZ$4=Inputs!$CN377+1,0.6,IF(AZ$4=Inputs!$CN377+2,0.4,IF(AZ$4=Inputs!$CO377,0.2,IF(AND(AZ$4&gt;=Inputs!$CL377,AZ$4&lt;Inputs!$CM377),(AZ$4-Inputs!$CL377+1)/(Inputs!$AI377+1),0)))))))))</f>
        <v>0</v>
      </c>
      <c r="BA380" s="27">
        <f>IF(AND(Inputs!$CO377=0,BA$4&gt;=Inputs!$CM377),1,IF(AND(BA$4&gt;=Inputs!$CM377,BA$4&lt;Inputs!$CN377),1,IF(AND(BA$4=Inputs!$CN377,BA$4=Inputs!$CO377),1,IF(OR(AND(BA$4=Inputs!$CN377+1,Inputs!$CN377=Inputs!$CO377),AND(BA$4=Inputs!$CN377+2,Inputs!$CN377=Inputs!$CO377)),0,IF(BA$4=Inputs!$CN377,0.8,IF(BA$4=Inputs!$CN377+1,0.6,IF(BA$4=Inputs!$CN377+2,0.4,IF(BA$4=Inputs!$CO377,0.2,IF(AND(BA$4&gt;=Inputs!$CL377,BA$4&lt;Inputs!$CM377),(BA$4-Inputs!$CL377+1)/(Inputs!$AI377+1),0)))))))))</f>
        <v>0</v>
      </c>
      <c r="BB380" s="27">
        <f>IF(AND(Inputs!$CO377=0,BB$4&gt;=Inputs!$CM377),1,IF(AND(BB$4&gt;=Inputs!$CM377,BB$4&lt;Inputs!$CN377),1,IF(AND(BB$4=Inputs!$CN377,BB$4=Inputs!$CO377),1,IF(OR(AND(BB$4=Inputs!$CN377+1,Inputs!$CN377=Inputs!$CO377),AND(BB$4=Inputs!$CN377+2,Inputs!$CN377=Inputs!$CO377)),0,IF(BB$4=Inputs!$CN377,0.8,IF(BB$4=Inputs!$CN377+1,0.6,IF(BB$4=Inputs!$CN377+2,0.4,IF(BB$4=Inputs!$CO377,0.2,IF(AND(BB$4&gt;=Inputs!$CL377,BB$4&lt;Inputs!$CM377),(BB$4-Inputs!$CL377+1)/(Inputs!$AI377+1),0)))))))))</f>
        <v>0</v>
      </c>
      <c r="BC380" s="27">
        <f>IF(AND(Inputs!$CO377=0,BC$4&gt;=Inputs!$CM377),1,IF(AND(BC$4&gt;=Inputs!$CM377,BC$4&lt;Inputs!$CN377),1,IF(AND(BC$4=Inputs!$CN377,BC$4=Inputs!$CO377),1,IF(OR(AND(BC$4=Inputs!$CN377+1,Inputs!$CN377=Inputs!$CO377),AND(BC$4=Inputs!$CN377+2,Inputs!$CN377=Inputs!$CO377)),0,IF(BC$4=Inputs!$CN377,0.8,IF(BC$4=Inputs!$CN377+1,0.6,IF(BC$4=Inputs!$CN377+2,0.4,IF(BC$4=Inputs!$CO377,0.2,IF(AND(BC$4&gt;=Inputs!$CL377,BC$4&lt;Inputs!$CM377),(BC$4-Inputs!$CL377+1)/(Inputs!$AI377+1),0)))))))))</f>
        <v>0</v>
      </c>
      <c r="BD380" s="27">
        <f>IF(AND(Inputs!$CO377=0,BD$4&gt;=Inputs!$CM377),1,IF(AND(BD$4&gt;=Inputs!$CM377,BD$4&lt;Inputs!$CN377),1,IF(AND(BD$4=Inputs!$CN377,BD$4=Inputs!$CO377),1,IF(OR(AND(BD$4=Inputs!$CN377+1,Inputs!$CN377=Inputs!$CO377),AND(BD$4=Inputs!$CN377+2,Inputs!$CN377=Inputs!$CO377)),0,IF(BD$4=Inputs!$CN377,0.8,IF(BD$4=Inputs!$CN377+1,0.6,IF(BD$4=Inputs!$CN377+2,0.4,IF(BD$4=Inputs!$CO377,0.2,IF(AND(BD$4&gt;=Inputs!$CL377,BD$4&lt;Inputs!$CM377),(BD$4-Inputs!$CL377+1)/(Inputs!$AI377+1),0)))))))))</f>
        <v>0</v>
      </c>
      <c r="BE380" s="27">
        <f>IF(AND(Inputs!$CO377=0,BE$4&gt;=Inputs!$CM377),1,IF(AND(BE$4&gt;=Inputs!$CM377,BE$4&lt;Inputs!$CN377),1,IF(AND(BE$4=Inputs!$CN377,BE$4=Inputs!$CO377),1,IF(OR(AND(BE$4=Inputs!$CN377+1,Inputs!$CN377=Inputs!$CO377),AND(BE$4=Inputs!$CN377+2,Inputs!$CN377=Inputs!$CO377)),0,IF(BE$4=Inputs!$CN377,0.8,IF(BE$4=Inputs!$CN377+1,0.6,IF(BE$4=Inputs!$CN377+2,0.4,IF(BE$4=Inputs!$CO377,0.2,IF(AND(BE$4&gt;=Inputs!$CL377,BE$4&lt;Inputs!$CM377),(BE$4-Inputs!$CL377+1)/(Inputs!$AI377+1),0)))))))))</f>
        <v>0</v>
      </c>
      <c r="BF380" s="27">
        <f>IF(AND(Inputs!$CO377=0,BF$4&gt;=Inputs!$CM377),1,IF(AND(BF$4&gt;=Inputs!$CM377,BF$4&lt;Inputs!$CN377),1,IF(AND(BF$4=Inputs!$CN377,BF$4=Inputs!$CO377),1,IF(OR(AND(BF$4=Inputs!$CN377+1,Inputs!$CN377=Inputs!$CO377),AND(BF$4=Inputs!$CN377+2,Inputs!$CN377=Inputs!$CO377)),0,IF(BF$4=Inputs!$CN377,0.8,IF(BF$4=Inputs!$CN377+1,0.6,IF(BF$4=Inputs!$CN377+2,0.4,IF(BF$4=Inputs!$CO377,0.2,IF(AND(BF$4&gt;=Inputs!$CL377,BF$4&lt;Inputs!$CM377),(BF$4-Inputs!$CL377+1)/(Inputs!$AI377+1),0)))))))))</f>
        <v>0</v>
      </c>
      <c r="BG380" s="27">
        <f>IF(AND(Inputs!$CO377=0,BG$4&gt;=Inputs!$CM377),1,IF(AND(BG$4&gt;=Inputs!$CM377,BG$4&lt;Inputs!$CN377),1,IF(AND(BG$4=Inputs!$CN377,BG$4=Inputs!$CO377),1,IF(OR(AND(BG$4=Inputs!$CN377+1,Inputs!$CN377=Inputs!$CO377),AND(BG$4=Inputs!$CN377+2,Inputs!$CN377=Inputs!$CO377)),0,IF(BG$4=Inputs!$CN377,0.8,IF(BG$4=Inputs!$CN377+1,0.6,IF(BG$4=Inputs!$CN377+2,0.4,IF(BG$4=Inputs!$CO377,0.2,IF(AND(BG$4&gt;=Inputs!$CL377,BG$4&lt;Inputs!$CM377),(BG$4-Inputs!$CL377+1)/(Inputs!$AI377+1),0)))))))))</f>
        <v>0</v>
      </c>
      <c r="BH380" s="27">
        <f>IF(AND(Inputs!$CO377=0,BH$4&gt;=Inputs!$CM377),1,IF(AND(BH$4&gt;=Inputs!$CM377,BH$4&lt;Inputs!$CN377),1,IF(AND(BH$4=Inputs!$CN377,BH$4=Inputs!$CO377),1,IF(OR(AND(BH$4=Inputs!$CN377+1,Inputs!$CN377=Inputs!$CO377),AND(BH$4=Inputs!$CN377+2,Inputs!$CN377=Inputs!$CO377)),0,IF(BH$4=Inputs!$CN377,0.8,IF(BH$4=Inputs!$CN377+1,0.6,IF(BH$4=Inputs!$CN377+2,0.4,IF(BH$4=Inputs!$CO377,0.2,IF(AND(BH$4&gt;=Inputs!$CL377,BH$4&lt;Inputs!$CM377),(BH$4-Inputs!$CL377+1)/(Inputs!$AI377+1),0)))))))))</f>
        <v>0</v>
      </c>
      <c r="BI380" s="27">
        <f>IF(AND(Inputs!$CO377=0,BI$4&gt;=Inputs!$CM377),1,IF(AND(BI$4&gt;=Inputs!$CM377,BI$4&lt;Inputs!$CN377),1,IF(AND(BI$4=Inputs!$CN377,BI$4=Inputs!$CO377),1,IF(OR(AND(BI$4=Inputs!$CN377+1,Inputs!$CN377=Inputs!$CO377),AND(BI$4=Inputs!$CN377+2,Inputs!$CN377=Inputs!$CO377)),0,IF(BI$4=Inputs!$CN377,0.8,IF(BI$4=Inputs!$CN377+1,0.6,IF(BI$4=Inputs!$CN377+2,0.4,IF(BI$4=Inputs!$CO377,0.2,IF(AND(BI$4&gt;=Inputs!$CL377,BI$4&lt;Inputs!$CM377),(BI$4-Inputs!$CL377+1)/(Inputs!$AI377+1),0)))))))))</f>
        <v>0</v>
      </c>
      <c r="BJ380" s="27">
        <f>IF(AND(Inputs!$CO377=0,BJ$4&gt;=Inputs!$CM377),1,IF(AND(BJ$4&gt;=Inputs!$CM377,BJ$4&lt;Inputs!$CN377),1,IF(AND(BJ$4=Inputs!$CN377,BJ$4=Inputs!$CO377),1,IF(OR(AND(BJ$4=Inputs!$CN377+1,Inputs!$CN377=Inputs!$CO377),AND(BJ$4=Inputs!$CN377+2,Inputs!$CN377=Inputs!$CO377)),0,IF(BJ$4=Inputs!$CN377,0.8,IF(BJ$4=Inputs!$CN377+1,0.6,IF(BJ$4=Inputs!$CN377+2,0.4,IF(BJ$4=Inputs!$CO377,0.2,IF(AND(BJ$4&gt;=Inputs!$CL377,BJ$4&lt;Inputs!$CM377),(BJ$4-Inputs!$CL377+1)/(Inputs!$AI377+1),0)))))))))</f>
        <v>0</v>
      </c>
      <c r="BK380" s="27">
        <f>IF(AND(Inputs!$CO377=0,BK$4&gt;=Inputs!$CM377),1,IF(AND(BK$4&gt;=Inputs!$CM377,BK$4&lt;Inputs!$CN377),1,IF(AND(BK$4=Inputs!$CN377,BK$4=Inputs!$CO377),1,IF(OR(AND(BK$4=Inputs!$CN377+1,Inputs!$CN377=Inputs!$CO377),AND(BK$4=Inputs!$CN377+2,Inputs!$CN377=Inputs!$CO377)),0,IF(BK$4=Inputs!$CN377,0.8,IF(BK$4=Inputs!$CN377+1,0.6,IF(BK$4=Inputs!$CN377+2,0.4,IF(BK$4=Inputs!$CO377,0.2,IF(AND(BK$4&gt;=Inputs!$CL377,BK$4&lt;Inputs!$CM377),(BK$4-Inputs!$CL377+1)/(Inputs!$AI377+1),0)))))))))</f>
        <v>0</v>
      </c>
      <c r="BL380" s="27">
        <f>IF(AND(Inputs!$CO377=0,BL$4&gt;=Inputs!$CM377),1,IF(AND(BL$4&gt;=Inputs!$CM377,BL$4&lt;Inputs!$CN377),1,IF(AND(BL$4=Inputs!$CN377,BL$4=Inputs!$CO377),1,IF(OR(AND(BL$4=Inputs!$CN377+1,Inputs!$CN377=Inputs!$CO377),AND(BL$4=Inputs!$CN377+2,Inputs!$CN377=Inputs!$CO377)),0,IF(BL$4=Inputs!$CN377,0.8,IF(BL$4=Inputs!$CN377+1,0.6,IF(BL$4=Inputs!$CN377+2,0.4,IF(BL$4=Inputs!$CO377,0.2,IF(AND(BL$4&gt;=Inputs!$CL377,BL$4&lt;Inputs!$CM377),(BL$4-Inputs!$CL377+1)/(Inputs!$AI377+1),0)))))))))</f>
        <v>0</v>
      </c>
      <c r="BM380" s="27">
        <f>IF(AND(Inputs!$CO377=0,BM$4&gt;=Inputs!$CM377),1,IF(AND(BM$4&gt;=Inputs!$CM377,BM$4&lt;Inputs!$CN377),1,IF(AND(BM$4=Inputs!$CN377,BM$4=Inputs!$CO377),1,IF(OR(AND(BM$4=Inputs!$CN377+1,Inputs!$CN377=Inputs!$CO377),AND(BM$4=Inputs!$CN377+2,Inputs!$CN377=Inputs!$CO377)),0,IF(BM$4=Inputs!$CN377,0.8,IF(BM$4=Inputs!$CN377+1,0.6,IF(BM$4=Inputs!$CN377+2,0.4,IF(BM$4=Inputs!$CO377,0.2,IF(AND(BM$4&gt;=Inputs!$CL377,BM$4&lt;Inputs!$CM377),(BM$4-Inputs!$CL377+1)/(Inputs!$AI377+1),0)))))))))</f>
        <v>0</v>
      </c>
      <c r="BO380" s="46" t="str">
        <f>IF(Inputs!$B377="","",(ROUND(Inputs!$BC377*AJ380,0)))</f>
        <v/>
      </c>
      <c r="BP380" s="46" t="str">
        <f>IF(Inputs!$B377="","",(ROUND(Inputs!$BC377*AK380,0)))</f>
        <v/>
      </c>
      <c r="BQ380" s="46" t="str">
        <f>IF(Inputs!$B377="","",(ROUND(Inputs!$BC377*AL380,0)))</f>
        <v/>
      </c>
      <c r="BR380" s="46" t="str">
        <f>IF(Inputs!$B377="","",(ROUND(Inputs!$BC377*AM380,0)))</f>
        <v/>
      </c>
      <c r="BS380" s="46" t="str">
        <f>IF(Inputs!$B377="","",(ROUND(Inputs!$BC377*AN380,0)))</f>
        <v/>
      </c>
      <c r="BT380" s="46" t="str">
        <f>IF(Inputs!$B377="","",(ROUND(Inputs!$BC377*AO380,0)))</f>
        <v/>
      </c>
      <c r="BU380" s="46" t="str">
        <f>IF(Inputs!$B377="","",(ROUND(Inputs!$BC377*AP380,0)))</f>
        <v/>
      </c>
      <c r="BV380" s="46" t="str">
        <f>IF(Inputs!$B377="","",(ROUND(Inputs!$BC377*AQ380,0)))</f>
        <v/>
      </c>
      <c r="BW380" s="46" t="str">
        <f>IF(Inputs!$B377="","",(ROUND(Inputs!$BC377*AR380,0)))</f>
        <v/>
      </c>
      <c r="BX380" s="46" t="str">
        <f>IF(Inputs!$B377="","",(ROUND(Inputs!$BC377*AS380,0)))</f>
        <v/>
      </c>
      <c r="BY380" s="46" t="str">
        <f>IF(Inputs!$B377="","",(ROUND(Inputs!$BC377*AT380,0)))</f>
        <v/>
      </c>
      <c r="BZ380" s="46" t="str">
        <f>IF(Inputs!$B377="","",(ROUND(Inputs!$BC377*AU380,0)))</f>
        <v/>
      </c>
      <c r="CA380" s="46" t="str">
        <f>IF(Inputs!$B377="","",(ROUND(Inputs!$BC377*AV380,0)))</f>
        <v/>
      </c>
      <c r="CB380" s="46" t="str">
        <f>IF(Inputs!$B377="","",(ROUND(Inputs!$BC377*AW380,0)))</f>
        <v/>
      </c>
      <c r="CC380" s="46" t="str">
        <f>IF(Inputs!$B377="","",(ROUND(Inputs!$BC377*AX380,0)))</f>
        <v/>
      </c>
      <c r="CD380" s="46" t="str">
        <f>IF(Inputs!$B377="","",(ROUND(Inputs!$BC377*AY380,0)))</f>
        <v/>
      </c>
      <c r="CE380" s="46" t="str">
        <f>IF(Inputs!$B377="","",(ROUND(Inputs!$BC377*AZ380,0)))</f>
        <v/>
      </c>
      <c r="CF380" s="46" t="str">
        <f>IF(Inputs!$B377="","",(ROUND(Inputs!$BC377*BA380,0)))</f>
        <v/>
      </c>
      <c r="CG380" s="46" t="str">
        <f>IF(Inputs!$B377="","",(ROUND(Inputs!$BC377*BB380,0)))</f>
        <v/>
      </c>
      <c r="CH380" s="46" t="str">
        <f>IF(Inputs!$B377="","",(ROUND(Inputs!$BC377*BC380,0)))</f>
        <v/>
      </c>
      <c r="CI380" s="46" t="str">
        <f>IF(Inputs!$B377="","",(ROUND(Inputs!$BC377*BD380,0)))</f>
        <v/>
      </c>
      <c r="CJ380" s="46" t="str">
        <f>IF(Inputs!$B377="","",(ROUND(Inputs!$BC377*BE380,0)))</f>
        <v/>
      </c>
      <c r="CK380" s="46" t="str">
        <f>IF(Inputs!$B377="","",(ROUND(Inputs!$BC377*BF380,0)))</f>
        <v/>
      </c>
      <c r="CL380" s="46" t="str">
        <f>IF(Inputs!$B377="","",(ROUND(Inputs!$BC377*BG380,0)))</f>
        <v/>
      </c>
      <c r="CM380" s="46" t="str">
        <f>IF(Inputs!$B377="","",(ROUND(Inputs!$BC377*BH380,0)))</f>
        <v/>
      </c>
      <c r="CN380" s="46" t="str">
        <f>IF(Inputs!$B377="","",(ROUND(Inputs!$BC377*BI380,0)))</f>
        <v/>
      </c>
      <c r="CO380" s="46" t="str">
        <f>IF(Inputs!$B377="","",(ROUND(Inputs!$BC377*BJ380,0)))</f>
        <v/>
      </c>
      <c r="CP380" s="46" t="str">
        <f>IF(Inputs!$B377="","",(ROUND(Inputs!$BC377*BK380,0)))</f>
        <v/>
      </c>
      <c r="CQ380" s="46" t="str">
        <f>IF(Inputs!$B377="","",(ROUND(Inputs!$BC377*BL380,0)))</f>
        <v/>
      </c>
      <c r="CR380" s="46" t="str">
        <f>IF(Inputs!$B377="","",(ROUND(Inputs!$BC377*BM380,0)))</f>
        <v/>
      </c>
      <c r="CV380" s="46" t="str">
        <f>IF(A380="","",IF(AND(CV$4&lt;=Inputs!$CQ377,CV$4&gt;=Inputs!$CP377),Inputs!$AR377/(Inputs!$CQ377-Inputs!$CP377+1),0)+IF(CV$4=Inputs!$CL377,Inputs!$BD377,0))</f>
        <v/>
      </c>
      <c r="CW380" s="46" t="str">
        <f>IF(B380="","",IF(AND(CW$4&lt;=Inputs!$CQ377,CW$4&gt;=Inputs!$CP377),Inputs!$AR377/(Inputs!$CQ377-Inputs!$CP377+1),0)+IF(CW$4=Inputs!$CL377,Inputs!$BD377,0))</f>
        <v/>
      </c>
      <c r="CX380" s="46" t="str">
        <f>IF(C380="","",IF(AND(CX$4&lt;=Inputs!$CQ377,CX$4&gt;=Inputs!$CP377),Inputs!$AR377/(Inputs!$CQ377-Inputs!$CP377+1),0)+IF(CX$4=Inputs!$CL377,Inputs!$BD377,0))</f>
        <v/>
      </c>
      <c r="CY380" s="46" t="str">
        <f>IF(D380="","",IF(AND(CY$4&lt;=Inputs!$CQ377,CY$4&gt;=Inputs!$CP377),Inputs!$AR377/(Inputs!$CQ377-Inputs!$CP377+1),0)+IF(CY$4=Inputs!$CL377,Inputs!$BD377,0))</f>
        <v/>
      </c>
      <c r="CZ380" s="46" t="str">
        <f>IF(E380="","",IF(AND(CZ$4&lt;=Inputs!$CQ377,CZ$4&gt;=Inputs!$CP377),Inputs!$AR377/(Inputs!$CQ377-Inputs!$CP377+1),0)+IF(CZ$4=Inputs!$CL377,Inputs!$BD377,0))</f>
        <v/>
      </c>
      <c r="DA380" s="46" t="str">
        <f>IF(F380="","",IF(AND(DA$4&lt;=Inputs!$CQ377,DA$4&gt;=Inputs!$CP377),Inputs!$AR377/(Inputs!$CQ377-Inputs!$CP377+1),0)+IF(DA$4=Inputs!$CL377,Inputs!$BD377,0))</f>
        <v/>
      </c>
      <c r="DB380" s="46" t="str">
        <f>IF(G380="","",IF(AND(DB$4&lt;=Inputs!$CQ377,DB$4&gt;=Inputs!$CP377),Inputs!$AR377/(Inputs!$CQ377-Inputs!$CP377+1),0)+IF(DB$4=Inputs!$CL377,Inputs!$BD377,0))</f>
        <v/>
      </c>
      <c r="DC380" s="46" t="str">
        <f>IF(H380="","",IF(AND(DC$4&lt;=Inputs!$CQ377,DC$4&gt;=Inputs!$CP377),Inputs!$AR377/(Inputs!$CQ377-Inputs!$CP377+1),0)+IF(DC$4=Inputs!$CL377,Inputs!$BD377,0))</f>
        <v/>
      </c>
      <c r="DD380" s="46" t="str">
        <f>IF(I380="","",IF(AND(DD$4&lt;=Inputs!$CQ377,DD$4&gt;=Inputs!$CP377),Inputs!$AR377/(Inputs!$CQ377-Inputs!$CP377+1),0)+IF(DD$4=Inputs!$CL377,Inputs!$BD377,0))</f>
        <v/>
      </c>
      <c r="DE380" s="46" t="str">
        <f>IF(J380="","",IF(AND(DE$4&lt;=Inputs!$CQ377,DE$4&gt;=Inputs!$CP377),Inputs!$AR377/(Inputs!$CQ377-Inputs!$CP377+1),0)+IF(DE$4=Inputs!$CL377,Inputs!$BD377,0))</f>
        <v/>
      </c>
      <c r="DF380" s="46" t="str">
        <f>IF(K380="","",IF(AND(DF$4&lt;=Inputs!$CQ377,DF$4&gt;=Inputs!$CP377),Inputs!$AR377/(Inputs!$CQ377-Inputs!$CP377+1),0)+IF(DF$4=Inputs!$CL377,Inputs!$BD377,0))</f>
        <v/>
      </c>
      <c r="DG380" s="46" t="str">
        <f>IF(L380="","",IF(AND(DG$4&lt;=Inputs!$CQ377,DG$4&gt;=Inputs!$CP377),Inputs!$AR377/(Inputs!$CQ377-Inputs!$CP377+1),0)+IF(DG$4=Inputs!$CL377,Inputs!$BD377,0))</f>
        <v/>
      </c>
      <c r="DH380" s="46" t="str">
        <f>IF(M380="","",IF(AND(DH$4&lt;=Inputs!$CQ377,DH$4&gt;=Inputs!$CP377),Inputs!$AR377/(Inputs!$CQ377-Inputs!$CP377+1),0)+IF(DH$4=Inputs!$CL377,Inputs!$BD377,0))</f>
        <v/>
      </c>
      <c r="DI380" s="46" t="str">
        <f>IF(N380="","",IF(AND(DI$4&lt;=Inputs!$CQ377,DI$4&gt;=Inputs!$CP377),Inputs!$AR377/(Inputs!$CQ377-Inputs!$CP377+1),0)+IF(DI$4=Inputs!$CL377,Inputs!$BD377,0))</f>
        <v/>
      </c>
      <c r="DJ380" s="46" t="str">
        <f>IF(O380="","",IF(AND(DJ$4&lt;=Inputs!$CQ377,DJ$4&gt;=Inputs!$CP377),Inputs!$AR377/(Inputs!$CQ377-Inputs!$CP377+1),0)+IF(DJ$4=Inputs!$CL377,Inputs!$BD377,0))</f>
        <v/>
      </c>
      <c r="DK380" s="46" t="str">
        <f>IF(P380="","",IF(AND(DK$4&lt;=Inputs!$CQ377,DK$4&gt;=Inputs!$CP377),Inputs!$AR377/(Inputs!$CQ377-Inputs!$CP377+1),0)+IF(DK$4=Inputs!$CL377,Inputs!$BD377,0))</f>
        <v/>
      </c>
      <c r="DL380" s="46" t="str">
        <f>IF(Q380="","",IF(AND(DL$4&lt;=Inputs!$CQ377,DL$4&gt;=Inputs!$CP377),Inputs!$AR377/(Inputs!$CQ377-Inputs!$CP377+1),0)+IF(DL$4=Inputs!$CL377,Inputs!$BD377,0))</f>
        <v/>
      </c>
      <c r="DM380" s="46" t="str">
        <f>IF(R380="","",IF(AND(DM$4&lt;=Inputs!$CQ377,DM$4&gt;=Inputs!$CP377),Inputs!$AR377/(Inputs!$CQ377-Inputs!$CP377+1),0)+IF(DM$4=Inputs!$CL377,Inputs!$BD377,0))</f>
        <v/>
      </c>
      <c r="DN380" s="46" t="str">
        <f>IF(S380="","",IF(AND(DN$4&lt;=Inputs!$CQ377,DN$4&gt;=Inputs!$CP377),Inputs!$AR377/(Inputs!$CQ377-Inputs!$CP377+1),0)+IF(DN$4=Inputs!$CL377,Inputs!$BD377,0))</f>
        <v/>
      </c>
      <c r="DO380" s="46" t="str">
        <f>IF(T380="","",IF(AND(DO$4&lt;=Inputs!$CQ377,DO$4&gt;=Inputs!$CP377),Inputs!$AR377/(Inputs!$CQ377-Inputs!$CP377+1),0)+IF(DO$4=Inputs!$CL377,Inputs!$BD377,0))</f>
        <v/>
      </c>
      <c r="DP380" s="46" t="str">
        <f>IF(U380="","",IF(AND(DP$4&lt;=Inputs!$CQ377,DP$4&gt;=Inputs!$CP377),Inputs!$AR377/(Inputs!$CQ377-Inputs!$CP377+1),0)+IF(DP$4=Inputs!$CL377,Inputs!$BD377,0))</f>
        <v/>
      </c>
      <c r="DQ380" s="46" t="str">
        <f>IF(V380="","",IF(AND(DQ$4&lt;=Inputs!$CQ377,DQ$4&gt;=Inputs!$CP377),Inputs!$AR377/(Inputs!$CQ377-Inputs!$CP377+1),0)+IF(DQ$4=Inputs!$CL377,Inputs!$BD377,0))</f>
        <v/>
      </c>
      <c r="DR380" s="46" t="str">
        <f>IF(W380="","",IF(AND(DR$4&lt;=Inputs!$CQ377,DR$4&gt;=Inputs!$CP377),Inputs!$AR377/(Inputs!$CQ377-Inputs!$CP377+1),0)+IF(DR$4=Inputs!$CL377,Inputs!$BD377,0))</f>
        <v/>
      </c>
      <c r="DS380" s="46" t="str">
        <f>IF(X380="","",IF(AND(DS$4&lt;=Inputs!$CQ377,DS$4&gt;=Inputs!$CP377),Inputs!$AR377/(Inputs!$CQ377-Inputs!$CP377+1),0)+IF(DS$4=Inputs!$CL377,Inputs!$BD377,0))</f>
        <v/>
      </c>
      <c r="DT380" s="46" t="str">
        <f>IF(Y380="","",IF(AND(DT$4&lt;=Inputs!$CQ377,DT$4&gt;=Inputs!$CP377),Inputs!$AR377/(Inputs!$CQ377-Inputs!$CP377+1),0)+IF(DT$4=Inputs!$CL377,Inputs!$BD377,0))</f>
        <v/>
      </c>
      <c r="DU380" s="46" t="str">
        <f>IF(Z380="","",IF(AND(DU$4&lt;=Inputs!$CQ377,DU$4&gt;=Inputs!$CP377),Inputs!$AR377/(Inputs!$CQ377-Inputs!$CP377+1),0)+IF(DU$4=Inputs!$CL377,Inputs!$BD377,0))</f>
        <v/>
      </c>
      <c r="DV380" s="46" t="str">
        <f>IF(AA380="","",IF(AND(DV$4&lt;=Inputs!$CQ377,DV$4&gt;=Inputs!$CP377),Inputs!$AR377/(Inputs!$CQ377-Inputs!$CP377+1),0)+IF(DV$4=Inputs!$CL377,Inputs!$BD377,0))</f>
        <v/>
      </c>
      <c r="DW380" s="46" t="str">
        <f>IF(AB380="","",IF(AND(DW$4&lt;=Inputs!$CQ377,DW$4&gt;=Inputs!$CP377),Inputs!$AR377/(Inputs!$CQ377-Inputs!$CP377+1),0)+IF(DW$4=Inputs!$CL377,Inputs!$BD377,0))</f>
        <v/>
      </c>
      <c r="DX380" s="46" t="str">
        <f>IF(AC380="","",IF(AND(DX$4&lt;=Inputs!$CQ377,DX$4&gt;=Inputs!$CP377),Inputs!$AR377/(Inputs!$CQ377-Inputs!$CP377+1),0)+IF(DX$4=Inputs!$CL377,Inputs!$BD377,0))</f>
        <v/>
      </c>
      <c r="DY380" s="46" t="str">
        <f>IF(AD380="","",IF(AND(DY$4&lt;=Inputs!$CQ377,DY$4&gt;=Inputs!$CP377),Inputs!$AR377/(Inputs!$CQ377-Inputs!$CP377+1),0)+IF(DY$4=Inputs!$CL377,Inputs!$BD377,0))</f>
        <v/>
      </c>
      <c r="DZ380" s="46" t="str">
        <f t="shared" si="14"/>
        <v/>
      </c>
    </row>
    <row r="381" spans="1:130">
      <c r="A381" s="7" t="str">
        <f>IF(Inputs!A378="","",Inputs!A378)</f>
        <v/>
      </c>
      <c r="B381" t="str">
        <f>IF(Inputs!B378="","",Inputs!B378)</f>
        <v/>
      </c>
      <c r="C381" s="46" t="str">
        <f>IF(Inputs!$B378="","",BO381-CV381)</f>
        <v/>
      </c>
      <c r="D381" s="46" t="str">
        <f>IF(Inputs!$B378="","",BP381-CW381)</f>
        <v/>
      </c>
      <c r="E381" s="46" t="str">
        <f>IF(Inputs!$B378="","",BQ381-CX381)</f>
        <v/>
      </c>
      <c r="F381" s="46" t="str">
        <f>IF(Inputs!$B378="","",BR381-CY381)</f>
        <v/>
      </c>
      <c r="G381" s="46" t="str">
        <f>IF(Inputs!$B378="","",BS381-CZ381)</f>
        <v/>
      </c>
      <c r="H381" s="46" t="str">
        <f>IF(Inputs!$B378="","",BT381-DA381)</f>
        <v/>
      </c>
      <c r="I381" s="46" t="str">
        <f>IF(Inputs!$B378="","",BU381-DB381)</f>
        <v/>
      </c>
      <c r="J381" s="46" t="str">
        <f>IF(Inputs!$B378="","",BV381-DC381)</f>
        <v/>
      </c>
      <c r="K381" s="46" t="str">
        <f>IF(Inputs!$B378="","",BW381-DD381)</f>
        <v/>
      </c>
      <c r="L381" s="46" t="str">
        <f>IF(Inputs!$B378="","",BX381-DE381)</f>
        <v/>
      </c>
      <c r="M381" s="46" t="str">
        <f>IF(Inputs!$B378="","",BY381-DF381)</f>
        <v/>
      </c>
      <c r="N381" s="46" t="str">
        <f>IF(Inputs!$B378="","",BZ381-DG381)</f>
        <v/>
      </c>
      <c r="O381" s="46" t="str">
        <f>IF(Inputs!$B378="","",CA381-DH381)</f>
        <v/>
      </c>
      <c r="P381" s="46" t="str">
        <f>IF(Inputs!$B378="","",CB381-DI381)</f>
        <v/>
      </c>
      <c r="Q381" s="46" t="str">
        <f>IF(Inputs!$B378="","",CC381-DJ381)</f>
        <v/>
      </c>
      <c r="R381" s="46" t="str">
        <f>IF(Inputs!$B378="","",CD381-DK381)</f>
        <v/>
      </c>
      <c r="S381" s="46" t="str">
        <f>IF(Inputs!$B378="","",CE381-DL381)</f>
        <v/>
      </c>
      <c r="T381" s="46" t="str">
        <f>IF(Inputs!$B378="","",CF381-DM381)</f>
        <v/>
      </c>
      <c r="U381" s="46" t="str">
        <f>IF(Inputs!$B378="","",CG381-DN381)</f>
        <v/>
      </c>
      <c r="V381" s="46" t="str">
        <f>IF(Inputs!$B378="","",CH381-DO381)</f>
        <v/>
      </c>
      <c r="W381" s="46" t="str">
        <f>IF(Inputs!$B378="","",CI381-DP381)</f>
        <v/>
      </c>
      <c r="X381" s="46" t="str">
        <f>IF(Inputs!$B378="","",CJ381-DQ381)</f>
        <v/>
      </c>
      <c r="Y381" s="46" t="str">
        <f>IF(Inputs!$B378="","",CK381-DR381)</f>
        <v/>
      </c>
      <c r="Z381" s="46" t="str">
        <f>IF(Inputs!$B378="","",CL381-DS381)</f>
        <v/>
      </c>
      <c r="AA381" s="46" t="str">
        <f>IF(Inputs!$B378="","",CM381-DT381)</f>
        <v/>
      </c>
      <c r="AB381" s="46" t="str">
        <f>IF(Inputs!$B378="","",CN381-DU381)</f>
        <v/>
      </c>
      <c r="AC381" s="46" t="str">
        <f>IF(Inputs!$B378="","",CO381-DV381)</f>
        <v/>
      </c>
      <c r="AD381" s="46" t="str">
        <f>IF(Inputs!$B378="","",CP381-DW381)</f>
        <v/>
      </c>
      <c r="AE381" s="46" t="str">
        <f>IF(Inputs!$B378="","",CQ381-DX381)</f>
        <v/>
      </c>
      <c r="AF381" s="46" t="str">
        <f>IF(Inputs!$B378="","",CR381-DY381)</f>
        <v/>
      </c>
      <c r="AG381" s="50" t="str">
        <f t="shared" si="15"/>
        <v/>
      </c>
      <c r="AH381" s="50"/>
      <c r="AJ381" s="27">
        <f>IF(AND(Inputs!$CO378=0,AJ$4&gt;=Inputs!$CM378),1,IF(AND(AJ$4&gt;=Inputs!$CM378,AJ$4&lt;Inputs!$CN378),1,IF(AND(AJ$4=Inputs!$CN378,AJ$4=Inputs!$CO378),1,IF(OR(AND(AJ$4=Inputs!$CN378+1,Inputs!$CN378=Inputs!$CO378),AND(AJ$4=Inputs!$CN378+2,Inputs!$CN378=Inputs!$CO378)),0,IF(AJ$4=Inputs!$CN378,0.8,IF(AJ$4=Inputs!$CN378+1,0.6,IF(AJ$4=Inputs!$CN378+2,0.4,IF(AJ$4=Inputs!$CO378,0.2,IF(AND(AJ$4&gt;=Inputs!$CL378,AJ$4&lt;Inputs!$CM378),(AJ$4-Inputs!$CL378+1)/(Inputs!$AI378+1),0)))))))))</f>
        <v>0</v>
      </c>
      <c r="AK381" s="27">
        <f>IF(AND(Inputs!$CO378=0,AK$4&gt;=Inputs!$CM378),1,IF(AND(AK$4&gt;=Inputs!$CM378,AK$4&lt;Inputs!$CN378),1,IF(AND(AK$4=Inputs!$CN378,AK$4=Inputs!$CO378),1,IF(OR(AND(AK$4=Inputs!$CN378+1,Inputs!$CN378=Inputs!$CO378),AND(AK$4=Inputs!$CN378+2,Inputs!$CN378=Inputs!$CO378)),0,IF(AK$4=Inputs!$CN378,0.8,IF(AK$4=Inputs!$CN378+1,0.6,IF(AK$4=Inputs!$CN378+2,0.4,IF(AK$4=Inputs!$CO378,0.2,IF(AND(AK$4&gt;=Inputs!$CL378,AK$4&lt;Inputs!$CM378),(AK$4-Inputs!$CL378+1)/(Inputs!$AI378+1),0)))))))))</f>
        <v>0</v>
      </c>
      <c r="AL381" s="27">
        <f>IF(AND(Inputs!$CO378=0,AL$4&gt;=Inputs!$CM378),1,IF(AND(AL$4&gt;=Inputs!$CM378,AL$4&lt;Inputs!$CN378),1,IF(AND(AL$4=Inputs!$CN378,AL$4=Inputs!$CO378),1,IF(OR(AND(AL$4=Inputs!$CN378+1,Inputs!$CN378=Inputs!$CO378),AND(AL$4=Inputs!$CN378+2,Inputs!$CN378=Inputs!$CO378)),0,IF(AL$4=Inputs!$CN378,0.8,IF(AL$4=Inputs!$CN378+1,0.6,IF(AL$4=Inputs!$CN378+2,0.4,IF(AL$4=Inputs!$CO378,0.2,IF(AND(AL$4&gt;=Inputs!$CL378,AL$4&lt;Inputs!$CM378),(AL$4-Inputs!$CL378+1)/(Inputs!$AI378+1),0)))))))))</f>
        <v>0</v>
      </c>
      <c r="AM381" s="27">
        <f>IF(AND(Inputs!$CO378=0,AM$4&gt;=Inputs!$CM378),1,IF(AND(AM$4&gt;=Inputs!$CM378,AM$4&lt;Inputs!$CN378),1,IF(AND(AM$4=Inputs!$CN378,AM$4=Inputs!$CO378),1,IF(OR(AND(AM$4=Inputs!$CN378+1,Inputs!$CN378=Inputs!$CO378),AND(AM$4=Inputs!$CN378+2,Inputs!$CN378=Inputs!$CO378)),0,IF(AM$4=Inputs!$CN378,0.8,IF(AM$4=Inputs!$CN378+1,0.6,IF(AM$4=Inputs!$CN378+2,0.4,IF(AM$4=Inputs!$CO378,0.2,IF(AND(AM$4&gt;=Inputs!$CL378,AM$4&lt;Inputs!$CM378),(AM$4-Inputs!$CL378+1)/(Inputs!$AI378+1),0)))))))))</f>
        <v>0</v>
      </c>
      <c r="AN381" s="27">
        <f>IF(AND(Inputs!$CO378=0,AN$4&gt;=Inputs!$CM378),1,IF(AND(AN$4&gt;=Inputs!$CM378,AN$4&lt;Inputs!$CN378),1,IF(AND(AN$4=Inputs!$CN378,AN$4=Inputs!$CO378),1,IF(OR(AND(AN$4=Inputs!$CN378+1,Inputs!$CN378=Inputs!$CO378),AND(AN$4=Inputs!$CN378+2,Inputs!$CN378=Inputs!$CO378)),0,IF(AN$4=Inputs!$CN378,0.8,IF(AN$4=Inputs!$CN378+1,0.6,IF(AN$4=Inputs!$CN378+2,0.4,IF(AN$4=Inputs!$CO378,0.2,IF(AND(AN$4&gt;=Inputs!$CL378,AN$4&lt;Inputs!$CM378),(AN$4-Inputs!$CL378+1)/(Inputs!$AI378+1),0)))))))))</f>
        <v>0</v>
      </c>
      <c r="AO381" s="27">
        <f>IF(AND(Inputs!$CO378=0,AO$4&gt;=Inputs!$CM378),1,IF(AND(AO$4&gt;=Inputs!$CM378,AO$4&lt;Inputs!$CN378),1,IF(AND(AO$4=Inputs!$CN378,AO$4=Inputs!$CO378),1,IF(OR(AND(AO$4=Inputs!$CN378+1,Inputs!$CN378=Inputs!$CO378),AND(AO$4=Inputs!$CN378+2,Inputs!$CN378=Inputs!$CO378)),0,IF(AO$4=Inputs!$CN378,0.8,IF(AO$4=Inputs!$CN378+1,0.6,IF(AO$4=Inputs!$CN378+2,0.4,IF(AO$4=Inputs!$CO378,0.2,IF(AND(AO$4&gt;=Inputs!$CL378,AO$4&lt;Inputs!$CM378),(AO$4-Inputs!$CL378+1)/(Inputs!$AI378+1),0)))))))))</f>
        <v>0</v>
      </c>
      <c r="AP381" s="27">
        <f>IF(AND(Inputs!$CO378=0,AP$4&gt;=Inputs!$CM378),1,IF(AND(AP$4&gt;=Inputs!$CM378,AP$4&lt;Inputs!$CN378),1,IF(AND(AP$4=Inputs!$CN378,AP$4=Inputs!$CO378),1,IF(OR(AND(AP$4=Inputs!$CN378+1,Inputs!$CN378=Inputs!$CO378),AND(AP$4=Inputs!$CN378+2,Inputs!$CN378=Inputs!$CO378)),0,IF(AP$4=Inputs!$CN378,0.8,IF(AP$4=Inputs!$CN378+1,0.6,IF(AP$4=Inputs!$CN378+2,0.4,IF(AP$4=Inputs!$CO378,0.2,IF(AND(AP$4&gt;=Inputs!$CL378,AP$4&lt;Inputs!$CM378),(AP$4-Inputs!$CL378+1)/(Inputs!$AI378+1),0)))))))))</f>
        <v>0</v>
      </c>
      <c r="AQ381" s="27">
        <f>IF(AND(Inputs!$CO378=0,AQ$4&gt;=Inputs!$CM378),1,IF(AND(AQ$4&gt;=Inputs!$CM378,AQ$4&lt;Inputs!$CN378),1,IF(AND(AQ$4=Inputs!$CN378,AQ$4=Inputs!$CO378),1,IF(OR(AND(AQ$4=Inputs!$CN378+1,Inputs!$CN378=Inputs!$CO378),AND(AQ$4=Inputs!$CN378+2,Inputs!$CN378=Inputs!$CO378)),0,IF(AQ$4=Inputs!$CN378,0.8,IF(AQ$4=Inputs!$CN378+1,0.6,IF(AQ$4=Inputs!$CN378+2,0.4,IF(AQ$4=Inputs!$CO378,0.2,IF(AND(AQ$4&gt;=Inputs!$CL378,AQ$4&lt;Inputs!$CM378),(AQ$4-Inputs!$CL378+1)/(Inputs!$AI378+1),0)))))))))</f>
        <v>0</v>
      </c>
      <c r="AR381" s="27">
        <f>IF(AND(Inputs!$CO378=0,AR$4&gt;=Inputs!$CM378),1,IF(AND(AR$4&gt;=Inputs!$CM378,AR$4&lt;Inputs!$CN378),1,IF(AND(AR$4=Inputs!$CN378,AR$4=Inputs!$CO378),1,IF(OR(AND(AR$4=Inputs!$CN378+1,Inputs!$CN378=Inputs!$CO378),AND(AR$4=Inputs!$CN378+2,Inputs!$CN378=Inputs!$CO378)),0,IF(AR$4=Inputs!$CN378,0.8,IF(AR$4=Inputs!$CN378+1,0.6,IF(AR$4=Inputs!$CN378+2,0.4,IF(AR$4=Inputs!$CO378,0.2,IF(AND(AR$4&gt;=Inputs!$CL378,AR$4&lt;Inputs!$CM378),(AR$4-Inputs!$CL378+1)/(Inputs!$AI378+1),0)))))))))</f>
        <v>0</v>
      </c>
      <c r="AS381" s="27">
        <f>IF(AND(Inputs!$CO378=0,AS$4&gt;=Inputs!$CM378),1,IF(AND(AS$4&gt;=Inputs!$CM378,AS$4&lt;Inputs!$CN378),1,IF(AND(AS$4=Inputs!$CN378,AS$4=Inputs!$CO378),1,IF(OR(AND(AS$4=Inputs!$CN378+1,Inputs!$CN378=Inputs!$CO378),AND(AS$4=Inputs!$CN378+2,Inputs!$CN378=Inputs!$CO378)),0,IF(AS$4=Inputs!$CN378,0.8,IF(AS$4=Inputs!$CN378+1,0.6,IF(AS$4=Inputs!$CN378+2,0.4,IF(AS$4=Inputs!$CO378,0.2,IF(AND(AS$4&gt;=Inputs!$CL378,AS$4&lt;Inputs!$CM378),(AS$4-Inputs!$CL378+1)/(Inputs!$AI378+1),0)))))))))</f>
        <v>0</v>
      </c>
      <c r="AT381" s="27">
        <f>IF(AND(Inputs!$CO378=0,AT$4&gt;=Inputs!$CM378),1,IF(AND(AT$4&gt;=Inputs!$CM378,AT$4&lt;Inputs!$CN378),1,IF(AND(AT$4=Inputs!$CN378,AT$4=Inputs!$CO378),1,IF(OR(AND(AT$4=Inputs!$CN378+1,Inputs!$CN378=Inputs!$CO378),AND(AT$4=Inputs!$CN378+2,Inputs!$CN378=Inputs!$CO378)),0,IF(AT$4=Inputs!$CN378,0.8,IF(AT$4=Inputs!$CN378+1,0.6,IF(AT$4=Inputs!$CN378+2,0.4,IF(AT$4=Inputs!$CO378,0.2,IF(AND(AT$4&gt;=Inputs!$CL378,AT$4&lt;Inputs!$CM378),(AT$4-Inputs!$CL378+1)/(Inputs!$AI378+1),0)))))))))</f>
        <v>0</v>
      </c>
      <c r="AU381" s="27">
        <f>IF(AND(Inputs!$CO378=0,AU$4&gt;=Inputs!$CM378),1,IF(AND(AU$4&gt;=Inputs!$CM378,AU$4&lt;Inputs!$CN378),1,IF(AND(AU$4=Inputs!$CN378,AU$4=Inputs!$CO378),1,IF(OR(AND(AU$4=Inputs!$CN378+1,Inputs!$CN378=Inputs!$CO378),AND(AU$4=Inputs!$CN378+2,Inputs!$CN378=Inputs!$CO378)),0,IF(AU$4=Inputs!$CN378,0.8,IF(AU$4=Inputs!$CN378+1,0.6,IF(AU$4=Inputs!$CN378+2,0.4,IF(AU$4=Inputs!$CO378,0.2,IF(AND(AU$4&gt;=Inputs!$CL378,AU$4&lt;Inputs!$CM378),(AU$4-Inputs!$CL378+1)/(Inputs!$AI378+1),0)))))))))</f>
        <v>0</v>
      </c>
      <c r="AV381" s="27">
        <f>IF(AND(Inputs!$CO378=0,AV$4&gt;=Inputs!$CM378),1,IF(AND(AV$4&gt;=Inputs!$CM378,AV$4&lt;Inputs!$CN378),1,IF(AND(AV$4=Inputs!$CN378,AV$4=Inputs!$CO378),1,IF(OR(AND(AV$4=Inputs!$CN378+1,Inputs!$CN378=Inputs!$CO378),AND(AV$4=Inputs!$CN378+2,Inputs!$CN378=Inputs!$CO378)),0,IF(AV$4=Inputs!$CN378,0.8,IF(AV$4=Inputs!$CN378+1,0.6,IF(AV$4=Inputs!$CN378+2,0.4,IF(AV$4=Inputs!$CO378,0.2,IF(AND(AV$4&gt;=Inputs!$CL378,AV$4&lt;Inputs!$CM378),(AV$4-Inputs!$CL378+1)/(Inputs!$AI378+1),0)))))))))</f>
        <v>0</v>
      </c>
      <c r="AW381" s="27">
        <f>IF(AND(Inputs!$CO378=0,AW$4&gt;=Inputs!$CM378),1,IF(AND(AW$4&gt;=Inputs!$CM378,AW$4&lt;Inputs!$CN378),1,IF(AND(AW$4=Inputs!$CN378,AW$4=Inputs!$CO378),1,IF(OR(AND(AW$4=Inputs!$CN378+1,Inputs!$CN378=Inputs!$CO378),AND(AW$4=Inputs!$CN378+2,Inputs!$CN378=Inputs!$CO378)),0,IF(AW$4=Inputs!$CN378,0.8,IF(AW$4=Inputs!$CN378+1,0.6,IF(AW$4=Inputs!$CN378+2,0.4,IF(AW$4=Inputs!$CO378,0.2,IF(AND(AW$4&gt;=Inputs!$CL378,AW$4&lt;Inputs!$CM378),(AW$4-Inputs!$CL378+1)/(Inputs!$AI378+1),0)))))))))</f>
        <v>0</v>
      </c>
      <c r="AX381" s="27">
        <f>IF(AND(Inputs!$CO378=0,AX$4&gt;=Inputs!$CM378),1,IF(AND(AX$4&gt;=Inputs!$CM378,AX$4&lt;Inputs!$CN378),1,IF(AND(AX$4=Inputs!$CN378,AX$4=Inputs!$CO378),1,IF(OR(AND(AX$4=Inputs!$CN378+1,Inputs!$CN378=Inputs!$CO378),AND(AX$4=Inputs!$CN378+2,Inputs!$CN378=Inputs!$CO378)),0,IF(AX$4=Inputs!$CN378,0.8,IF(AX$4=Inputs!$CN378+1,0.6,IF(AX$4=Inputs!$CN378+2,0.4,IF(AX$4=Inputs!$CO378,0.2,IF(AND(AX$4&gt;=Inputs!$CL378,AX$4&lt;Inputs!$CM378),(AX$4-Inputs!$CL378+1)/(Inputs!$AI378+1),0)))))))))</f>
        <v>0</v>
      </c>
      <c r="AY381" s="27">
        <f>IF(AND(Inputs!$CO378=0,AY$4&gt;=Inputs!$CM378),1,IF(AND(AY$4&gt;=Inputs!$CM378,AY$4&lt;Inputs!$CN378),1,IF(AND(AY$4=Inputs!$CN378,AY$4=Inputs!$CO378),1,IF(OR(AND(AY$4=Inputs!$CN378+1,Inputs!$CN378=Inputs!$CO378),AND(AY$4=Inputs!$CN378+2,Inputs!$CN378=Inputs!$CO378)),0,IF(AY$4=Inputs!$CN378,0.8,IF(AY$4=Inputs!$CN378+1,0.6,IF(AY$4=Inputs!$CN378+2,0.4,IF(AY$4=Inputs!$CO378,0.2,IF(AND(AY$4&gt;=Inputs!$CL378,AY$4&lt;Inputs!$CM378),(AY$4-Inputs!$CL378+1)/(Inputs!$AI378+1),0)))))))))</f>
        <v>0</v>
      </c>
      <c r="AZ381" s="27">
        <f>IF(AND(Inputs!$CO378=0,AZ$4&gt;=Inputs!$CM378),1,IF(AND(AZ$4&gt;=Inputs!$CM378,AZ$4&lt;Inputs!$CN378),1,IF(AND(AZ$4=Inputs!$CN378,AZ$4=Inputs!$CO378),1,IF(OR(AND(AZ$4=Inputs!$CN378+1,Inputs!$CN378=Inputs!$CO378),AND(AZ$4=Inputs!$CN378+2,Inputs!$CN378=Inputs!$CO378)),0,IF(AZ$4=Inputs!$CN378,0.8,IF(AZ$4=Inputs!$CN378+1,0.6,IF(AZ$4=Inputs!$CN378+2,0.4,IF(AZ$4=Inputs!$CO378,0.2,IF(AND(AZ$4&gt;=Inputs!$CL378,AZ$4&lt;Inputs!$CM378),(AZ$4-Inputs!$CL378+1)/(Inputs!$AI378+1),0)))))))))</f>
        <v>0</v>
      </c>
      <c r="BA381" s="27">
        <f>IF(AND(Inputs!$CO378=0,BA$4&gt;=Inputs!$CM378),1,IF(AND(BA$4&gt;=Inputs!$CM378,BA$4&lt;Inputs!$CN378),1,IF(AND(BA$4=Inputs!$CN378,BA$4=Inputs!$CO378),1,IF(OR(AND(BA$4=Inputs!$CN378+1,Inputs!$CN378=Inputs!$CO378),AND(BA$4=Inputs!$CN378+2,Inputs!$CN378=Inputs!$CO378)),0,IF(BA$4=Inputs!$CN378,0.8,IF(BA$4=Inputs!$CN378+1,0.6,IF(BA$4=Inputs!$CN378+2,0.4,IF(BA$4=Inputs!$CO378,0.2,IF(AND(BA$4&gt;=Inputs!$CL378,BA$4&lt;Inputs!$CM378),(BA$4-Inputs!$CL378+1)/(Inputs!$AI378+1),0)))))))))</f>
        <v>0</v>
      </c>
      <c r="BB381" s="27">
        <f>IF(AND(Inputs!$CO378=0,BB$4&gt;=Inputs!$CM378),1,IF(AND(BB$4&gt;=Inputs!$CM378,BB$4&lt;Inputs!$CN378),1,IF(AND(BB$4=Inputs!$CN378,BB$4=Inputs!$CO378),1,IF(OR(AND(BB$4=Inputs!$CN378+1,Inputs!$CN378=Inputs!$CO378),AND(BB$4=Inputs!$CN378+2,Inputs!$CN378=Inputs!$CO378)),0,IF(BB$4=Inputs!$CN378,0.8,IF(BB$4=Inputs!$CN378+1,0.6,IF(BB$4=Inputs!$CN378+2,0.4,IF(BB$4=Inputs!$CO378,0.2,IF(AND(BB$4&gt;=Inputs!$CL378,BB$4&lt;Inputs!$CM378),(BB$4-Inputs!$CL378+1)/(Inputs!$AI378+1),0)))))))))</f>
        <v>0</v>
      </c>
      <c r="BC381" s="27">
        <f>IF(AND(Inputs!$CO378=0,BC$4&gt;=Inputs!$CM378),1,IF(AND(BC$4&gt;=Inputs!$CM378,BC$4&lt;Inputs!$CN378),1,IF(AND(BC$4=Inputs!$CN378,BC$4=Inputs!$CO378),1,IF(OR(AND(BC$4=Inputs!$CN378+1,Inputs!$CN378=Inputs!$CO378),AND(BC$4=Inputs!$CN378+2,Inputs!$CN378=Inputs!$CO378)),0,IF(BC$4=Inputs!$CN378,0.8,IF(BC$4=Inputs!$CN378+1,0.6,IF(BC$4=Inputs!$CN378+2,0.4,IF(BC$4=Inputs!$CO378,0.2,IF(AND(BC$4&gt;=Inputs!$CL378,BC$4&lt;Inputs!$CM378),(BC$4-Inputs!$CL378+1)/(Inputs!$AI378+1),0)))))))))</f>
        <v>0</v>
      </c>
      <c r="BD381" s="27">
        <f>IF(AND(Inputs!$CO378=0,BD$4&gt;=Inputs!$CM378),1,IF(AND(BD$4&gt;=Inputs!$CM378,BD$4&lt;Inputs!$CN378),1,IF(AND(BD$4=Inputs!$CN378,BD$4=Inputs!$CO378),1,IF(OR(AND(BD$4=Inputs!$CN378+1,Inputs!$CN378=Inputs!$CO378),AND(BD$4=Inputs!$CN378+2,Inputs!$CN378=Inputs!$CO378)),0,IF(BD$4=Inputs!$CN378,0.8,IF(BD$4=Inputs!$CN378+1,0.6,IF(BD$4=Inputs!$CN378+2,0.4,IF(BD$4=Inputs!$CO378,0.2,IF(AND(BD$4&gt;=Inputs!$CL378,BD$4&lt;Inputs!$CM378),(BD$4-Inputs!$CL378+1)/(Inputs!$AI378+1),0)))))))))</f>
        <v>0</v>
      </c>
      <c r="BE381" s="27">
        <f>IF(AND(Inputs!$CO378=0,BE$4&gt;=Inputs!$CM378),1,IF(AND(BE$4&gt;=Inputs!$CM378,BE$4&lt;Inputs!$CN378),1,IF(AND(BE$4=Inputs!$CN378,BE$4=Inputs!$CO378),1,IF(OR(AND(BE$4=Inputs!$CN378+1,Inputs!$CN378=Inputs!$CO378),AND(BE$4=Inputs!$CN378+2,Inputs!$CN378=Inputs!$CO378)),0,IF(BE$4=Inputs!$CN378,0.8,IF(BE$4=Inputs!$CN378+1,0.6,IF(BE$4=Inputs!$CN378+2,0.4,IF(BE$4=Inputs!$CO378,0.2,IF(AND(BE$4&gt;=Inputs!$CL378,BE$4&lt;Inputs!$CM378),(BE$4-Inputs!$CL378+1)/(Inputs!$AI378+1),0)))))))))</f>
        <v>0</v>
      </c>
      <c r="BF381" s="27">
        <f>IF(AND(Inputs!$CO378=0,BF$4&gt;=Inputs!$CM378),1,IF(AND(BF$4&gt;=Inputs!$CM378,BF$4&lt;Inputs!$CN378),1,IF(AND(BF$4=Inputs!$CN378,BF$4=Inputs!$CO378),1,IF(OR(AND(BF$4=Inputs!$CN378+1,Inputs!$CN378=Inputs!$CO378),AND(BF$4=Inputs!$CN378+2,Inputs!$CN378=Inputs!$CO378)),0,IF(BF$4=Inputs!$CN378,0.8,IF(BF$4=Inputs!$CN378+1,0.6,IF(BF$4=Inputs!$CN378+2,0.4,IF(BF$4=Inputs!$CO378,0.2,IF(AND(BF$4&gt;=Inputs!$CL378,BF$4&lt;Inputs!$CM378),(BF$4-Inputs!$CL378+1)/(Inputs!$AI378+1),0)))))))))</f>
        <v>0</v>
      </c>
      <c r="BG381" s="27">
        <f>IF(AND(Inputs!$CO378=0,BG$4&gt;=Inputs!$CM378),1,IF(AND(BG$4&gt;=Inputs!$CM378,BG$4&lt;Inputs!$CN378),1,IF(AND(BG$4=Inputs!$CN378,BG$4=Inputs!$CO378),1,IF(OR(AND(BG$4=Inputs!$CN378+1,Inputs!$CN378=Inputs!$CO378),AND(BG$4=Inputs!$CN378+2,Inputs!$CN378=Inputs!$CO378)),0,IF(BG$4=Inputs!$CN378,0.8,IF(BG$4=Inputs!$CN378+1,0.6,IF(BG$4=Inputs!$CN378+2,0.4,IF(BG$4=Inputs!$CO378,0.2,IF(AND(BG$4&gt;=Inputs!$CL378,BG$4&lt;Inputs!$CM378),(BG$4-Inputs!$CL378+1)/(Inputs!$AI378+1),0)))))))))</f>
        <v>0</v>
      </c>
      <c r="BH381" s="27">
        <f>IF(AND(Inputs!$CO378=0,BH$4&gt;=Inputs!$CM378),1,IF(AND(BH$4&gt;=Inputs!$CM378,BH$4&lt;Inputs!$CN378),1,IF(AND(BH$4=Inputs!$CN378,BH$4=Inputs!$CO378),1,IF(OR(AND(BH$4=Inputs!$CN378+1,Inputs!$CN378=Inputs!$CO378),AND(BH$4=Inputs!$CN378+2,Inputs!$CN378=Inputs!$CO378)),0,IF(BH$4=Inputs!$CN378,0.8,IF(BH$4=Inputs!$CN378+1,0.6,IF(BH$4=Inputs!$CN378+2,0.4,IF(BH$4=Inputs!$CO378,0.2,IF(AND(BH$4&gt;=Inputs!$CL378,BH$4&lt;Inputs!$CM378),(BH$4-Inputs!$CL378+1)/(Inputs!$AI378+1),0)))))))))</f>
        <v>0</v>
      </c>
      <c r="BI381" s="27">
        <f>IF(AND(Inputs!$CO378=0,BI$4&gt;=Inputs!$CM378),1,IF(AND(BI$4&gt;=Inputs!$CM378,BI$4&lt;Inputs!$CN378),1,IF(AND(BI$4=Inputs!$CN378,BI$4=Inputs!$CO378),1,IF(OR(AND(BI$4=Inputs!$CN378+1,Inputs!$CN378=Inputs!$CO378),AND(BI$4=Inputs!$CN378+2,Inputs!$CN378=Inputs!$CO378)),0,IF(BI$4=Inputs!$CN378,0.8,IF(BI$4=Inputs!$CN378+1,0.6,IF(BI$4=Inputs!$CN378+2,0.4,IF(BI$4=Inputs!$CO378,0.2,IF(AND(BI$4&gt;=Inputs!$CL378,BI$4&lt;Inputs!$CM378),(BI$4-Inputs!$CL378+1)/(Inputs!$AI378+1),0)))))))))</f>
        <v>0</v>
      </c>
      <c r="BJ381" s="27">
        <f>IF(AND(Inputs!$CO378=0,BJ$4&gt;=Inputs!$CM378),1,IF(AND(BJ$4&gt;=Inputs!$CM378,BJ$4&lt;Inputs!$CN378),1,IF(AND(BJ$4=Inputs!$CN378,BJ$4=Inputs!$CO378),1,IF(OR(AND(BJ$4=Inputs!$CN378+1,Inputs!$CN378=Inputs!$CO378),AND(BJ$4=Inputs!$CN378+2,Inputs!$CN378=Inputs!$CO378)),0,IF(BJ$4=Inputs!$CN378,0.8,IF(BJ$4=Inputs!$CN378+1,0.6,IF(BJ$4=Inputs!$CN378+2,0.4,IF(BJ$4=Inputs!$CO378,0.2,IF(AND(BJ$4&gt;=Inputs!$CL378,BJ$4&lt;Inputs!$CM378),(BJ$4-Inputs!$CL378+1)/(Inputs!$AI378+1),0)))))))))</f>
        <v>0</v>
      </c>
      <c r="BK381" s="27">
        <f>IF(AND(Inputs!$CO378=0,BK$4&gt;=Inputs!$CM378),1,IF(AND(BK$4&gt;=Inputs!$CM378,BK$4&lt;Inputs!$CN378),1,IF(AND(BK$4=Inputs!$CN378,BK$4=Inputs!$CO378),1,IF(OR(AND(BK$4=Inputs!$CN378+1,Inputs!$CN378=Inputs!$CO378),AND(BK$4=Inputs!$CN378+2,Inputs!$CN378=Inputs!$CO378)),0,IF(BK$4=Inputs!$CN378,0.8,IF(BK$4=Inputs!$CN378+1,0.6,IF(BK$4=Inputs!$CN378+2,0.4,IF(BK$4=Inputs!$CO378,0.2,IF(AND(BK$4&gt;=Inputs!$CL378,BK$4&lt;Inputs!$CM378),(BK$4-Inputs!$CL378+1)/(Inputs!$AI378+1),0)))))))))</f>
        <v>0</v>
      </c>
      <c r="BL381" s="27">
        <f>IF(AND(Inputs!$CO378=0,BL$4&gt;=Inputs!$CM378),1,IF(AND(BL$4&gt;=Inputs!$CM378,BL$4&lt;Inputs!$CN378),1,IF(AND(BL$4=Inputs!$CN378,BL$4=Inputs!$CO378),1,IF(OR(AND(BL$4=Inputs!$CN378+1,Inputs!$CN378=Inputs!$CO378),AND(BL$4=Inputs!$CN378+2,Inputs!$CN378=Inputs!$CO378)),0,IF(BL$4=Inputs!$CN378,0.8,IF(BL$4=Inputs!$CN378+1,0.6,IF(BL$4=Inputs!$CN378+2,0.4,IF(BL$4=Inputs!$CO378,0.2,IF(AND(BL$4&gt;=Inputs!$CL378,BL$4&lt;Inputs!$CM378),(BL$4-Inputs!$CL378+1)/(Inputs!$AI378+1),0)))))))))</f>
        <v>0</v>
      </c>
      <c r="BM381" s="27">
        <f>IF(AND(Inputs!$CO378=0,BM$4&gt;=Inputs!$CM378),1,IF(AND(BM$4&gt;=Inputs!$CM378,BM$4&lt;Inputs!$CN378),1,IF(AND(BM$4=Inputs!$CN378,BM$4=Inputs!$CO378),1,IF(OR(AND(BM$4=Inputs!$CN378+1,Inputs!$CN378=Inputs!$CO378),AND(BM$4=Inputs!$CN378+2,Inputs!$CN378=Inputs!$CO378)),0,IF(BM$4=Inputs!$CN378,0.8,IF(BM$4=Inputs!$CN378+1,0.6,IF(BM$4=Inputs!$CN378+2,0.4,IF(BM$4=Inputs!$CO378,0.2,IF(AND(BM$4&gt;=Inputs!$CL378,BM$4&lt;Inputs!$CM378),(BM$4-Inputs!$CL378+1)/(Inputs!$AI378+1),0)))))))))</f>
        <v>0</v>
      </c>
      <c r="BO381" s="46" t="str">
        <f>IF(Inputs!$B378="","",(ROUND(Inputs!$BC378*AJ381,0)))</f>
        <v/>
      </c>
      <c r="BP381" s="46" t="str">
        <f>IF(Inputs!$B378="","",(ROUND(Inputs!$BC378*AK381,0)))</f>
        <v/>
      </c>
      <c r="BQ381" s="46" t="str">
        <f>IF(Inputs!$B378="","",(ROUND(Inputs!$BC378*AL381,0)))</f>
        <v/>
      </c>
      <c r="BR381" s="46" t="str">
        <f>IF(Inputs!$B378="","",(ROUND(Inputs!$BC378*AM381,0)))</f>
        <v/>
      </c>
      <c r="BS381" s="46" t="str">
        <f>IF(Inputs!$B378="","",(ROUND(Inputs!$BC378*AN381,0)))</f>
        <v/>
      </c>
      <c r="BT381" s="46" t="str">
        <f>IF(Inputs!$B378="","",(ROUND(Inputs!$BC378*AO381,0)))</f>
        <v/>
      </c>
      <c r="BU381" s="46" t="str">
        <f>IF(Inputs!$B378="","",(ROUND(Inputs!$BC378*AP381,0)))</f>
        <v/>
      </c>
      <c r="BV381" s="46" t="str">
        <f>IF(Inputs!$B378="","",(ROUND(Inputs!$BC378*AQ381,0)))</f>
        <v/>
      </c>
      <c r="BW381" s="46" t="str">
        <f>IF(Inputs!$B378="","",(ROUND(Inputs!$BC378*AR381,0)))</f>
        <v/>
      </c>
      <c r="BX381" s="46" t="str">
        <f>IF(Inputs!$B378="","",(ROUND(Inputs!$BC378*AS381,0)))</f>
        <v/>
      </c>
      <c r="BY381" s="46" t="str">
        <f>IF(Inputs!$B378="","",(ROUND(Inputs!$BC378*AT381,0)))</f>
        <v/>
      </c>
      <c r="BZ381" s="46" t="str">
        <f>IF(Inputs!$B378="","",(ROUND(Inputs!$BC378*AU381,0)))</f>
        <v/>
      </c>
      <c r="CA381" s="46" t="str">
        <f>IF(Inputs!$B378="","",(ROUND(Inputs!$BC378*AV381,0)))</f>
        <v/>
      </c>
      <c r="CB381" s="46" t="str">
        <f>IF(Inputs!$B378="","",(ROUND(Inputs!$BC378*AW381,0)))</f>
        <v/>
      </c>
      <c r="CC381" s="46" t="str">
        <f>IF(Inputs!$B378="","",(ROUND(Inputs!$BC378*AX381,0)))</f>
        <v/>
      </c>
      <c r="CD381" s="46" t="str">
        <f>IF(Inputs!$B378="","",(ROUND(Inputs!$BC378*AY381,0)))</f>
        <v/>
      </c>
      <c r="CE381" s="46" t="str">
        <f>IF(Inputs!$B378="","",(ROUND(Inputs!$BC378*AZ381,0)))</f>
        <v/>
      </c>
      <c r="CF381" s="46" t="str">
        <f>IF(Inputs!$B378="","",(ROUND(Inputs!$BC378*BA381,0)))</f>
        <v/>
      </c>
      <c r="CG381" s="46" t="str">
        <f>IF(Inputs!$B378="","",(ROUND(Inputs!$BC378*BB381,0)))</f>
        <v/>
      </c>
      <c r="CH381" s="46" t="str">
        <f>IF(Inputs!$B378="","",(ROUND(Inputs!$BC378*BC381,0)))</f>
        <v/>
      </c>
      <c r="CI381" s="46" t="str">
        <f>IF(Inputs!$B378="","",(ROUND(Inputs!$BC378*BD381,0)))</f>
        <v/>
      </c>
      <c r="CJ381" s="46" t="str">
        <f>IF(Inputs!$B378="","",(ROUND(Inputs!$BC378*BE381,0)))</f>
        <v/>
      </c>
      <c r="CK381" s="46" t="str">
        <f>IF(Inputs!$B378="","",(ROUND(Inputs!$BC378*BF381,0)))</f>
        <v/>
      </c>
      <c r="CL381" s="46" t="str">
        <f>IF(Inputs!$B378="","",(ROUND(Inputs!$BC378*BG381,0)))</f>
        <v/>
      </c>
      <c r="CM381" s="46" t="str">
        <f>IF(Inputs!$B378="","",(ROUND(Inputs!$BC378*BH381,0)))</f>
        <v/>
      </c>
      <c r="CN381" s="46" t="str">
        <f>IF(Inputs!$B378="","",(ROUND(Inputs!$BC378*BI381,0)))</f>
        <v/>
      </c>
      <c r="CO381" s="46" t="str">
        <f>IF(Inputs!$B378="","",(ROUND(Inputs!$BC378*BJ381,0)))</f>
        <v/>
      </c>
      <c r="CP381" s="46" t="str">
        <f>IF(Inputs!$B378="","",(ROUND(Inputs!$BC378*BK381,0)))</f>
        <v/>
      </c>
      <c r="CQ381" s="46" t="str">
        <f>IF(Inputs!$B378="","",(ROUND(Inputs!$BC378*BL381,0)))</f>
        <v/>
      </c>
      <c r="CR381" s="46" t="str">
        <f>IF(Inputs!$B378="","",(ROUND(Inputs!$BC378*BM381,0)))</f>
        <v/>
      </c>
      <c r="CV381" s="46" t="str">
        <f>IF(A381="","",IF(AND(CV$4&lt;=Inputs!$CQ378,CV$4&gt;=Inputs!$CP378),Inputs!$AR378/(Inputs!$CQ378-Inputs!$CP378+1),0)+IF(CV$4=Inputs!$CL378,Inputs!$BD378,0))</f>
        <v/>
      </c>
      <c r="CW381" s="46" t="str">
        <f>IF(B381="","",IF(AND(CW$4&lt;=Inputs!$CQ378,CW$4&gt;=Inputs!$CP378),Inputs!$AR378/(Inputs!$CQ378-Inputs!$CP378+1),0)+IF(CW$4=Inputs!$CL378,Inputs!$BD378,0))</f>
        <v/>
      </c>
      <c r="CX381" s="46" t="str">
        <f>IF(C381="","",IF(AND(CX$4&lt;=Inputs!$CQ378,CX$4&gt;=Inputs!$CP378),Inputs!$AR378/(Inputs!$CQ378-Inputs!$CP378+1),0)+IF(CX$4=Inputs!$CL378,Inputs!$BD378,0))</f>
        <v/>
      </c>
      <c r="CY381" s="46" t="str">
        <f>IF(D381="","",IF(AND(CY$4&lt;=Inputs!$CQ378,CY$4&gt;=Inputs!$CP378),Inputs!$AR378/(Inputs!$CQ378-Inputs!$CP378+1),0)+IF(CY$4=Inputs!$CL378,Inputs!$BD378,0))</f>
        <v/>
      </c>
      <c r="CZ381" s="46" t="str">
        <f>IF(E381="","",IF(AND(CZ$4&lt;=Inputs!$CQ378,CZ$4&gt;=Inputs!$CP378),Inputs!$AR378/(Inputs!$CQ378-Inputs!$CP378+1),0)+IF(CZ$4=Inputs!$CL378,Inputs!$BD378,0))</f>
        <v/>
      </c>
      <c r="DA381" s="46" t="str">
        <f>IF(F381="","",IF(AND(DA$4&lt;=Inputs!$CQ378,DA$4&gt;=Inputs!$CP378),Inputs!$AR378/(Inputs!$CQ378-Inputs!$CP378+1),0)+IF(DA$4=Inputs!$CL378,Inputs!$BD378,0))</f>
        <v/>
      </c>
      <c r="DB381" s="46" t="str">
        <f>IF(G381="","",IF(AND(DB$4&lt;=Inputs!$CQ378,DB$4&gt;=Inputs!$CP378),Inputs!$AR378/(Inputs!$CQ378-Inputs!$CP378+1),0)+IF(DB$4=Inputs!$CL378,Inputs!$BD378,0))</f>
        <v/>
      </c>
      <c r="DC381" s="46" t="str">
        <f>IF(H381="","",IF(AND(DC$4&lt;=Inputs!$CQ378,DC$4&gt;=Inputs!$CP378),Inputs!$AR378/(Inputs!$CQ378-Inputs!$CP378+1),0)+IF(DC$4=Inputs!$CL378,Inputs!$BD378,0))</f>
        <v/>
      </c>
      <c r="DD381" s="46" t="str">
        <f>IF(I381="","",IF(AND(DD$4&lt;=Inputs!$CQ378,DD$4&gt;=Inputs!$CP378),Inputs!$AR378/(Inputs!$CQ378-Inputs!$CP378+1),0)+IF(DD$4=Inputs!$CL378,Inputs!$BD378,0))</f>
        <v/>
      </c>
      <c r="DE381" s="46" t="str">
        <f>IF(J381="","",IF(AND(DE$4&lt;=Inputs!$CQ378,DE$4&gt;=Inputs!$CP378),Inputs!$AR378/(Inputs!$CQ378-Inputs!$CP378+1),0)+IF(DE$4=Inputs!$CL378,Inputs!$BD378,0))</f>
        <v/>
      </c>
      <c r="DF381" s="46" t="str">
        <f>IF(K381="","",IF(AND(DF$4&lt;=Inputs!$CQ378,DF$4&gt;=Inputs!$CP378),Inputs!$AR378/(Inputs!$CQ378-Inputs!$CP378+1),0)+IF(DF$4=Inputs!$CL378,Inputs!$BD378,0))</f>
        <v/>
      </c>
      <c r="DG381" s="46" t="str">
        <f>IF(L381="","",IF(AND(DG$4&lt;=Inputs!$CQ378,DG$4&gt;=Inputs!$CP378),Inputs!$AR378/(Inputs!$CQ378-Inputs!$CP378+1),0)+IF(DG$4=Inputs!$CL378,Inputs!$BD378,0))</f>
        <v/>
      </c>
      <c r="DH381" s="46" t="str">
        <f>IF(M381="","",IF(AND(DH$4&lt;=Inputs!$CQ378,DH$4&gt;=Inputs!$CP378),Inputs!$AR378/(Inputs!$CQ378-Inputs!$CP378+1),0)+IF(DH$4=Inputs!$CL378,Inputs!$BD378,0))</f>
        <v/>
      </c>
      <c r="DI381" s="46" t="str">
        <f>IF(N381="","",IF(AND(DI$4&lt;=Inputs!$CQ378,DI$4&gt;=Inputs!$CP378),Inputs!$AR378/(Inputs!$CQ378-Inputs!$CP378+1),0)+IF(DI$4=Inputs!$CL378,Inputs!$BD378,0))</f>
        <v/>
      </c>
      <c r="DJ381" s="46" t="str">
        <f>IF(O381="","",IF(AND(DJ$4&lt;=Inputs!$CQ378,DJ$4&gt;=Inputs!$CP378),Inputs!$AR378/(Inputs!$CQ378-Inputs!$CP378+1),0)+IF(DJ$4=Inputs!$CL378,Inputs!$BD378,0))</f>
        <v/>
      </c>
      <c r="DK381" s="46" t="str">
        <f>IF(P381="","",IF(AND(DK$4&lt;=Inputs!$CQ378,DK$4&gt;=Inputs!$CP378),Inputs!$AR378/(Inputs!$CQ378-Inputs!$CP378+1),0)+IF(DK$4=Inputs!$CL378,Inputs!$BD378,0))</f>
        <v/>
      </c>
      <c r="DL381" s="46" t="str">
        <f>IF(Q381="","",IF(AND(DL$4&lt;=Inputs!$CQ378,DL$4&gt;=Inputs!$CP378),Inputs!$AR378/(Inputs!$CQ378-Inputs!$CP378+1),0)+IF(DL$4=Inputs!$CL378,Inputs!$BD378,0))</f>
        <v/>
      </c>
      <c r="DM381" s="46" t="str">
        <f>IF(R381="","",IF(AND(DM$4&lt;=Inputs!$CQ378,DM$4&gt;=Inputs!$CP378),Inputs!$AR378/(Inputs!$CQ378-Inputs!$CP378+1),0)+IF(DM$4=Inputs!$CL378,Inputs!$BD378,0))</f>
        <v/>
      </c>
      <c r="DN381" s="46" t="str">
        <f>IF(S381="","",IF(AND(DN$4&lt;=Inputs!$CQ378,DN$4&gt;=Inputs!$CP378),Inputs!$AR378/(Inputs!$CQ378-Inputs!$CP378+1),0)+IF(DN$4=Inputs!$CL378,Inputs!$BD378,0))</f>
        <v/>
      </c>
      <c r="DO381" s="46" t="str">
        <f>IF(T381="","",IF(AND(DO$4&lt;=Inputs!$CQ378,DO$4&gt;=Inputs!$CP378),Inputs!$AR378/(Inputs!$CQ378-Inputs!$CP378+1),0)+IF(DO$4=Inputs!$CL378,Inputs!$BD378,0))</f>
        <v/>
      </c>
      <c r="DP381" s="46" t="str">
        <f>IF(U381="","",IF(AND(DP$4&lt;=Inputs!$CQ378,DP$4&gt;=Inputs!$CP378),Inputs!$AR378/(Inputs!$CQ378-Inputs!$CP378+1),0)+IF(DP$4=Inputs!$CL378,Inputs!$BD378,0))</f>
        <v/>
      </c>
      <c r="DQ381" s="46" t="str">
        <f>IF(V381="","",IF(AND(DQ$4&lt;=Inputs!$CQ378,DQ$4&gt;=Inputs!$CP378),Inputs!$AR378/(Inputs!$CQ378-Inputs!$CP378+1),0)+IF(DQ$4=Inputs!$CL378,Inputs!$BD378,0))</f>
        <v/>
      </c>
      <c r="DR381" s="46" t="str">
        <f>IF(W381="","",IF(AND(DR$4&lt;=Inputs!$CQ378,DR$4&gt;=Inputs!$CP378),Inputs!$AR378/(Inputs!$CQ378-Inputs!$CP378+1),0)+IF(DR$4=Inputs!$CL378,Inputs!$BD378,0))</f>
        <v/>
      </c>
      <c r="DS381" s="46" t="str">
        <f>IF(X381="","",IF(AND(DS$4&lt;=Inputs!$CQ378,DS$4&gt;=Inputs!$CP378),Inputs!$AR378/(Inputs!$CQ378-Inputs!$CP378+1),0)+IF(DS$4=Inputs!$CL378,Inputs!$BD378,0))</f>
        <v/>
      </c>
      <c r="DT381" s="46" t="str">
        <f>IF(Y381="","",IF(AND(DT$4&lt;=Inputs!$CQ378,DT$4&gt;=Inputs!$CP378),Inputs!$AR378/(Inputs!$CQ378-Inputs!$CP378+1),0)+IF(DT$4=Inputs!$CL378,Inputs!$BD378,0))</f>
        <v/>
      </c>
      <c r="DU381" s="46" t="str">
        <f>IF(Z381="","",IF(AND(DU$4&lt;=Inputs!$CQ378,DU$4&gt;=Inputs!$CP378),Inputs!$AR378/(Inputs!$CQ378-Inputs!$CP378+1),0)+IF(DU$4=Inputs!$CL378,Inputs!$BD378,0))</f>
        <v/>
      </c>
      <c r="DV381" s="46" t="str">
        <f>IF(AA381="","",IF(AND(DV$4&lt;=Inputs!$CQ378,DV$4&gt;=Inputs!$CP378),Inputs!$AR378/(Inputs!$CQ378-Inputs!$CP378+1),0)+IF(DV$4=Inputs!$CL378,Inputs!$BD378,0))</f>
        <v/>
      </c>
      <c r="DW381" s="46" t="str">
        <f>IF(AB381="","",IF(AND(DW$4&lt;=Inputs!$CQ378,DW$4&gt;=Inputs!$CP378),Inputs!$AR378/(Inputs!$CQ378-Inputs!$CP378+1),0)+IF(DW$4=Inputs!$CL378,Inputs!$BD378,0))</f>
        <v/>
      </c>
      <c r="DX381" s="46" t="str">
        <f>IF(AC381="","",IF(AND(DX$4&lt;=Inputs!$CQ378,DX$4&gt;=Inputs!$CP378),Inputs!$AR378/(Inputs!$CQ378-Inputs!$CP378+1),0)+IF(DX$4=Inputs!$CL378,Inputs!$BD378,0))</f>
        <v/>
      </c>
      <c r="DY381" s="46" t="str">
        <f>IF(AD381="","",IF(AND(DY$4&lt;=Inputs!$CQ378,DY$4&gt;=Inputs!$CP378),Inputs!$AR378/(Inputs!$CQ378-Inputs!$CP378+1),0)+IF(DY$4=Inputs!$CL378,Inputs!$BD378,0))</f>
        <v/>
      </c>
      <c r="DZ381" s="46" t="str">
        <f t="shared" si="14"/>
        <v/>
      </c>
    </row>
    <row r="382" spans="1:130">
      <c r="A382" s="7" t="str">
        <f>IF(Inputs!A379="","",Inputs!A379)</f>
        <v/>
      </c>
      <c r="B382" t="str">
        <f>IF(Inputs!B379="","",Inputs!B379)</f>
        <v/>
      </c>
      <c r="C382" s="46" t="str">
        <f>IF(Inputs!$B379="","",BO382-CV382)</f>
        <v/>
      </c>
      <c r="D382" s="46" t="str">
        <f>IF(Inputs!$B379="","",BP382-CW382)</f>
        <v/>
      </c>
      <c r="E382" s="46" t="str">
        <f>IF(Inputs!$B379="","",BQ382-CX382)</f>
        <v/>
      </c>
      <c r="F382" s="46" t="str">
        <f>IF(Inputs!$B379="","",BR382-CY382)</f>
        <v/>
      </c>
      <c r="G382" s="46" t="str">
        <f>IF(Inputs!$B379="","",BS382-CZ382)</f>
        <v/>
      </c>
      <c r="H382" s="46" t="str">
        <f>IF(Inputs!$B379="","",BT382-DA382)</f>
        <v/>
      </c>
      <c r="I382" s="46" t="str">
        <f>IF(Inputs!$B379="","",BU382-DB382)</f>
        <v/>
      </c>
      <c r="J382" s="46" t="str">
        <f>IF(Inputs!$B379="","",BV382-DC382)</f>
        <v/>
      </c>
      <c r="K382" s="46" t="str">
        <f>IF(Inputs!$B379="","",BW382-DD382)</f>
        <v/>
      </c>
      <c r="L382" s="46" t="str">
        <f>IF(Inputs!$B379="","",BX382-DE382)</f>
        <v/>
      </c>
      <c r="M382" s="46" t="str">
        <f>IF(Inputs!$B379="","",BY382-DF382)</f>
        <v/>
      </c>
      <c r="N382" s="46" t="str">
        <f>IF(Inputs!$B379="","",BZ382-DG382)</f>
        <v/>
      </c>
      <c r="O382" s="46" t="str">
        <f>IF(Inputs!$B379="","",CA382-DH382)</f>
        <v/>
      </c>
      <c r="P382" s="46" t="str">
        <f>IF(Inputs!$B379="","",CB382-DI382)</f>
        <v/>
      </c>
      <c r="Q382" s="46" t="str">
        <f>IF(Inputs!$B379="","",CC382-DJ382)</f>
        <v/>
      </c>
      <c r="R382" s="46" t="str">
        <f>IF(Inputs!$B379="","",CD382-DK382)</f>
        <v/>
      </c>
      <c r="S382" s="46" t="str">
        <f>IF(Inputs!$B379="","",CE382-DL382)</f>
        <v/>
      </c>
      <c r="T382" s="46" t="str">
        <f>IF(Inputs!$B379="","",CF382-DM382)</f>
        <v/>
      </c>
      <c r="U382" s="46" t="str">
        <f>IF(Inputs!$B379="","",CG382-DN382)</f>
        <v/>
      </c>
      <c r="V382" s="46" t="str">
        <f>IF(Inputs!$B379="","",CH382-DO382)</f>
        <v/>
      </c>
      <c r="W382" s="46" t="str">
        <f>IF(Inputs!$B379="","",CI382-DP382)</f>
        <v/>
      </c>
      <c r="X382" s="46" t="str">
        <f>IF(Inputs!$B379="","",CJ382-DQ382)</f>
        <v/>
      </c>
      <c r="Y382" s="46" t="str">
        <f>IF(Inputs!$B379="","",CK382-DR382)</f>
        <v/>
      </c>
      <c r="Z382" s="46" t="str">
        <f>IF(Inputs!$B379="","",CL382-DS382)</f>
        <v/>
      </c>
      <c r="AA382" s="46" t="str">
        <f>IF(Inputs!$B379="","",CM382-DT382)</f>
        <v/>
      </c>
      <c r="AB382" s="46" t="str">
        <f>IF(Inputs!$B379="","",CN382-DU382)</f>
        <v/>
      </c>
      <c r="AC382" s="46" t="str">
        <f>IF(Inputs!$B379="","",CO382-DV382)</f>
        <v/>
      </c>
      <c r="AD382" s="46" t="str">
        <f>IF(Inputs!$B379="","",CP382-DW382)</f>
        <v/>
      </c>
      <c r="AE382" s="46" t="str">
        <f>IF(Inputs!$B379="","",CQ382-DX382)</f>
        <v/>
      </c>
      <c r="AF382" s="46" t="str">
        <f>IF(Inputs!$B379="","",CR382-DY382)</f>
        <v/>
      </c>
      <c r="AG382" s="50" t="str">
        <f t="shared" si="15"/>
        <v/>
      </c>
      <c r="AH382" s="50"/>
      <c r="AJ382" s="27">
        <f>IF(AND(Inputs!$CO379=0,AJ$4&gt;=Inputs!$CM379),1,IF(AND(AJ$4&gt;=Inputs!$CM379,AJ$4&lt;Inputs!$CN379),1,IF(AND(AJ$4=Inputs!$CN379,AJ$4=Inputs!$CO379),1,IF(OR(AND(AJ$4=Inputs!$CN379+1,Inputs!$CN379=Inputs!$CO379),AND(AJ$4=Inputs!$CN379+2,Inputs!$CN379=Inputs!$CO379)),0,IF(AJ$4=Inputs!$CN379,0.8,IF(AJ$4=Inputs!$CN379+1,0.6,IF(AJ$4=Inputs!$CN379+2,0.4,IF(AJ$4=Inputs!$CO379,0.2,IF(AND(AJ$4&gt;=Inputs!$CL379,AJ$4&lt;Inputs!$CM379),(AJ$4-Inputs!$CL379+1)/(Inputs!$AI379+1),0)))))))))</f>
        <v>0</v>
      </c>
      <c r="AK382" s="27">
        <f>IF(AND(Inputs!$CO379=0,AK$4&gt;=Inputs!$CM379),1,IF(AND(AK$4&gt;=Inputs!$CM379,AK$4&lt;Inputs!$CN379),1,IF(AND(AK$4=Inputs!$CN379,AK$4=Inputs!$CO379),1,IF(OR(AND(AK$4=Inputs!$CN379+1,Inputs!$CN379=Inputs!$CO379),AND(AK$4=Inputs!$CN379+2,Inputs!$CN379=Inputs!$CO379)),0,IF(AK$4=Inputs!$CN379,0.8,IF(AK$4=Inputs!$CN379+1,0.6,IF(AK$4=Inputs!$CN379+2,0.4,IF(AK$4=Inputs!$CO379,0.2,IF(AND(AK$4&gt;=Inputs!$CL379,AK$4&lt;Inputs!$CM379),(AK$4-Inputs!$CL379+1)/(Inputs!$AI379+1),0)))))))))</f>
        <v>0</v>
      </c>
      <c r="AL382" s="27">
        <f>IF(AND(Inputs!$CO379=0,AL$4&gt;=Inputs!$CM379),1,IF(AND(AL$4&gt;=Inputs!$CM379,AL$4&lt;Inputs!$CN379),1,IF(AND(AL$4=Inputs!$CN379,AL$4=Inputs!$CO379),1,IF(OR(AND(AL$4=Inputs!$CN379+1,Inputs!$CN379=Inputs!$CO379),AND(AL$4=Inputs!$CN379+2,Inputs!$CN379=Inputs!$CO379)),0,IF(AL$4=Inputs!$CN379,0.8,IF(AL$4=Inputs!$CN379+1,0.6,IF(AL$4=Inputs!$CN379+2,0.4,IF(AL$4=Inputs!$CO379,0.2,IF(AND(AL$4&gt;=Inputs!$CL379,AL$4&lt;Inputs!$CM379),(AL$4-Inputs!$CL379+1)/(Inputs!$AI379+1),0)))))))))</f>
        <v>0</v>
      </c>
      <c r="AM382" s="27">
        <f>IF(AND(Inputs!$CO379=0,AM$4&gt;=Inputs!$CM379),1,IF(AND(AM$4&gt;=Inputs!$CM379,AM$4&lt;Inputs!$CN379),1,IF(AND(AM$4=Inputs!$CN379,AM$4=Inputs!$CO379),1,IF(OR(AND(AM$4=Inputs!$CN379+1,Inputs!$CN379=Inputs!$CO379),AND(AM$4=Inputs!$CN379+2,Inputs!$CN379=Inputs!$CO379)),0,IF(AM$4=Inputs!$CN379,0.8,IF(AM$4=Inputs!$CN379+1,0.6,IF(AM$4=Inputs!$CN379+2,0.4,IF(AM$4=Inputs!$CO379,0.2,IF(AND(AM$4&gt;=Inputs!$CL379,AM$4&lt;Inputs!$CM379),(AM$4-Inputs!$CL379+1)/(Inputs!$AI379+1),0)))))))))</f>
        <v>0</v>
      </c>
      <c r="AN382" s="27">
        <f>IF(AND(Inputs!$CO379=0,AN$4&gt;=Inputs!$CM379),1,IF(AND(AN$4&gt;=Inputs!$CM379,AN$4&lt;Inputs!$CN379),1,IF(AND(AN$4=Inputs!$CN379,AN$4=Inputs!$CO379),1,IF(OR(AND(AN$4=Inputs!$CN379+1,Inputs!$CN379=Inputs!$CO379),AND(AN$4=Inputs!$CN379+2,Inputs!$CN379=Inputs!$CO379)),0,IF(AN$4=Inputs!$CN379,0.8,IF(AN$4=Inputs!$CN379+1,0.6,IF(AN$4=Inputs!$CN379+2,0.4,IF(AN$4=Inputs!$CO379,0.2,IF(AND(AN$4&gt;=Inputs!$CL379,AN$4&lt;Inputs!$CM379),(AN$4-Inputs!$CL379+1)/(Inputs!$AI379+1),0)))))))))</f>
        <v>0</v>
      </c>
      <c r="AO382" s="27">
        <f>IF(AND(Inputs!$CO379=0,AO$4&gt;=Inputs!$CM379),1,IF(AND(AO$4&gt;=Inputs!$CM379,AO$4&lt;Inputs!$CN379),1,IF(AND(AO$4=Inputs!$CN379,AO$4=Inputs!$CO379),1,IF(OR(AND(AO$4=Inputs!$CN379+1,Inputs!$CN379=Inputs!$CO379),AND(AO$4=Inputs!$CN379+2,Inputs!$CN379=Inputs!$CO379)),0,IF(AO$4=Inputs!$CN379,0.8,IF(AO$4=Inputs!$CN379+1,0.6,IF(AO$4=Inputs!$CN379+2,0.4,IF(AO$4=Inputs!$CO379,0.2,IF(AND(AO$4&gt;=Inputs!$CL379,AO$4&lt;Inputs!$CM379),(AO$4-Inputs!$CL379+1)/(Inputs!$AI379+1),0)))))))))</f>
        <v>0</v>
      </c>
      <c r="AP382" s="27">
        <f>IF(AND(Inputs!$CO379=0,AP$4&gt;=Inputs!$CM379),1,IF(AND(AP$4&gt;=Inputs!$CM379,AP$4&lt;Inputs!$CN379),1,IF(AND(AP$4=Inputs!$CN379,AP$4=Inputs!$CO379),1,IF(OR(AND(AP$4=Inputs!$CN379+1,Inputs!$CN379=Inputs!$CO379),AND(AP$4=Inputs!$CN379+2,Inputs!$CN379=Inputs!$CO379)),0,IF(AP$4=Inputs!$CN379,0.8,IF(AP$4=Inputs!$CN379+1,0.6,IF(AP$4=Inputs!$CN379+2,0.4,IF(AP$4=Inputs!$CO379,0.2,IF(AND(AP$4&gt;=Inputs!$CL379,AP$4&lt;Inputs!$CM379),(AP$4-Inputs!$CL379+1)/(Inputs!$AI379+1),0)))))))))</f>
        <v>0</v>
      </c>
      <c r="AQ382" s="27">
        <f>IF(AND(Inputs!$CO379=0,AQ$4&gt;=Inputs!$CM379),1,IF(AND(AQ$4&gt;=Inputs!$CM379,AQ$4&lt;Inputs!$CN379),1,IF(AND(AQ$4=Inputs!$CN379,AQ$4=Inputs!$CO379),1,IF(OR(AND(AQ$4=Inputs!$CN379+1,Inputs!$CN379=Inputs!$CO379),AND(AQ$4=Inputs!$CN379+2,Inputs!$CN379=Inputs!$CO379)),0,IF(AQ$4=Inputs!$CN379,0.8,IF(AQ$4=Inputs!$CN379+1,0.6,IF(AQ$4=Inputs!$CN379+2,0.4,IF(AQ$4=Inputs!$CO379,0.2,IF(AND(AQ$4&gt;=Inputs!$CL379,AQ$4&lt;Inputs!$CM379),(AQ$4-Inputs!$CL379+1)/(Inputs!$AI379+1),0)))))))))</f>
        <v>0</v>
      </c>
      <c r="AR382" s="27">
        <f>IF(AND(Inputs!$CO379=0,AR$4&gt;=Inputs!$CM379),1,IF(AND(AR$4&gt;=Inputs!$CM379,AR$4&lt;Inputs!$CN379),1,IF(AND(AR$4=Inputs!$CN379,AR$4=Inputs!$CO379),1,IF(OR(AND(AR$4=Inputs!$CN379+1,Inputs!$CN379=Inputs!$CO379),AND(AR$4=Inputs!$CN379+2,Inputs!$CN379=Inputs!$CO379)),0,IF(AR$4=Inputs!$CN379,0.8,IF(AR$4=Inputs!$CN379+1,0.6,IF(AR$4=Inputs!$CN379+2,0.4,IF(AR$4=Inputs!$CO379,0.2,IF(AND(AR$4&gt;=Inputs!$CL379,AR$4&lt;Inputs!$CM379),(AR$4-Inputs!$CL379+1)/(Inputs!$AI379+1),0)))))))))</f>
        <v>0</v>
      </c>
      <c r="AS382" s="27">
        <f>IF(AND(Inputs!$CO379=0,AS$4&gt;=Inputs!$CM379),1,IF(AND(AS$4&gt;=Inputs!$CM379,AS$4&lt;Inputs!$CN379),1,IF(AND(AS$4=Inputs!$CN379,AS$4=Inputs!$CO379),1,IF(OR(AND(AS$4=Inputs!$CN379+1,Inputs!$CN379=Inputs!$CO379),AND(AS$4=Inputs!$CN379+2,Inputs!$CN379=Inputs!$CO379)),0,IF(AS$4=Inputs!$CN379,0.8,IF(AS$4=Inputs!$CN379+1,0.6,IF(AS$4=Inputs!$CN379+2,0.4,IF(AS$4=Inputs!$CO379,0.2,IF(AND(AS$4&gt;=Inputs!$CL379,AS$4&lt;Inputs!$CM379),(AS$4-Inputs!$CL379+1)/(Inputs!$AI379+1),0)))))))))</f>
        <v>0</v>
      </c>
      <c r="AT382" s="27">
        <f>IF(AND(Inputs!$CO379=0,AT$4&gt;=Inputs!$CM379),1,IF(AND(AT$4&gt;=Inputs!$CM379,AT$4&lt;Inputs!$CN379),1,IF(AND(AT$4=Inputs!$CN379,AT$4=Inputs!$CO379),1,IF(OR(AND(AT$4=Inputs!$CN379+1,Inputs!$CN379=Inputs!$CO379),AND(AT$4=Inputs!$CN379+2,Inputs!$CN379=Inputs!$CO379)),0,IF(AT$4=Inputs!$CN379,0.8,IF(AT$4=Inputs!$CN379+1,0.6,IF(AT$4=Inputs!$CN379+2,0.4,IF(AT$4=Inputs!$CO379,0.2,IF(AND(AT$4&gt;=Inputs!$CL379,AT$4&lt;Inputs!$CM379),(AT$4-Inputs!$CL379+1)/(Inputs!$AI379+1),0)))))))))</f>
        <v>0</v>
      </c>
      <c r="AU382" s="27">
        <f>IF(AND(Inputs!$CO379=0,AU$4&gt;=Inputs!$CM379),1,IF(AND(AU$4&gt;=Inputs!$CM379,AU$4&lt;Inputs!$CN379),1,IF(AND(AU$4=Inputs!$CN379,AU$4=Inputs!$CO379),1,IF(OR(AND(AU$4=Inputs!$CN379+1,Inputs!$CN379=Inputs!$CO379),AND(AU$4=Inputs!$CN379+2,Inputs!$CN379=Inputs!$CO379)),0,IF(AU$4=Inputs!$CN379,0.8,IF(AU$4=Inputs!$CN379+1,0.6,IF(AU$4=Inputs!$CN379+2,0.4,IF(AU$4=Inputs!$CO379,0.2,IF(AND(AU$4&gt;=Inputs!$CL379,AU$4&lt;Inputs!$CM379),(AU$4-Inputs!$CL379+1)/(Inputs!$AI379+1),0)))))))))</f>
        <v>0</v>
      </c>
      <c r="AV382" s="27">
        <f>IF(AND(Inputs!$CO379=0,AV$4&gt;=Inputs!$CM379),1,IF(AND(AV$4&gt;=Inputs!$CM379,AV$4&lt;Inputs!$CN379),1,IF(AND(AV$4=Inputs!$CN379,AV$4=Inputs!$CO379),1,IF(OR(AND(AV$4=Inputs!$CN379+1,Inputs!$CN379=Inputs!$CO379),AND(AV$4=Inputs!$CN379+2,Inputs!$CN379=Inputs!$CO379)),0,IF(AV$4=Inputs!$CN379,0.8,IF(AV$4=Inputs!$CN379+1,0.6,IF(AV$4=Inputs!$CN379+2,0.4,IF(AV$4=Inputs!$CO379,0.2,IF(AND(AV$4&gt;=Inputs!$CL379,AV$4&lt;Inputs!$CM379),(AV$4-Inputs!$CL379+1)/(Inputs!$AI379+1),0)))))))))</f>
        <v>0</v>
      </c>
      <c r="AW382" s="27">
        <f>IF(AND(Inputs!$CO379=0,AW$4&gt;=Inputs!$CM379),1,IF(AND(AW$4&gt;=Inputs!$CM379,AW$4&lt;Inputs!$CN379),1,IF(AND(AW$4=Inputs!$CN379,AW$4=Inputs!$CO379),1,IF(OR(AND(AW$4=Inputs!$CN379+1,Inputs!$CN379=Inputs!$CO379),AND(AW$4=Inputs!$CN379+2,Inputs!$CN379=Inputs!$CO379)),0,IF(AW$4=Inputs!$CN379,0.8,IF(AW$4=Inputs!$CN379+1,0.6,IF(AW$4=Inputs!$CN379+2,0.4,IF(AW$4=Inputs!$CO379,0.2,IF(AND(AW$4&gt;=Inputs!$CL379,AW$4&lt;Inputs!$CM379),(AW$4-Inputs!$CL379+1)/(Inputs!$AI379+1),0)))))))))</f>
        <v>0</v>
      </c>
      <c r="AX382" s="27">
        <f>IF(AND(Inputs!$CO379=0,AX$4&gt;=Inputs!$CM379),1,IF(AND(AX$4&gt;=Inputs!$CM379,AX$4&lt;Inputs!$CN379),1,IF(AND(AX$4=Inputs!$CN379,AX$4=Inputs!$CO379),1,IF(OR(AND(AX$4=Inputs!$CN379+1,Inputs!$CN379=Inputs!$CO379),AND(AX$4=Inputs!$CN379+2,Inputs!$CN379=Inputs!$CO379)),0,IF(AX$4=Inputs!$CN379,0.8,IF(AX$4=Inputs!$CN379+1,0.6,IF(AX$4=Inputs!$CN379+2,0.4,IF(AX$4=Inputs!$CO379,0.2,IF(AND(AX$4&gt;=Inputs!$CL379,AX$4&lt;Inputs!$CM379),(AX$4-Inputs!$CL379+1)/(Inputs!$AI379+1),0)))))))))</f>
        <v>0</v>
      </c>
      <c r="AY382" s="27">
        <f>IF(AND(Inputs!$CO379=0,AY$4&gt;=Inputs!$CM379),1,IF(AND(AY$4&gt;=Inputs!$CM379,AY$4&lt;Inputs!$CN379),1,IF(AND(AY$4=Inputs!$CN379,AY$4=Inputs!$CO379),1,IF(OR(AND(AY$4=Inputs!$CN379+1,Inputs!$CN379=Inputs!$CO379),AND(AY$4=Inputs!$CN379+2,Inputs!$CN379=Inputs!$CO379)),0,IF(AY$4=Inputs!$CN379,0.8,IF(AY$4=Inputs!$CN379+1,0.6,IF(AY$4=Inputs!$CN379+2,0.4,IF(AY$4=Inputs!$CO379,0.2,IF(AND(AY$4&gt;=Inputs!$CL379,AY$4&lt;Inputs!$CM379),(AY$4-Inputs!$CL379+1)/(Inputs!$AI379+1),0)))))))))</f>
        <v>0</v>
      </c>
      <c r="AZ382" s="27">
        <f>IF(AND(Inputs!$CO379=0,AZ$4&gt;=Inputs!$CM379),1,IF(AND(AZ$4&gt;=Inputs!$CM379,AZ$4&lt;Inputs!$CN379),1,IF(AND(AZ$4=Inputs!$CN379,AZ$4=Inputs!$CO379),1,IF(OR(AND(AZ$4=Inputs!$CN379+1,Inputs!$CN379=Inputs!$CO379),AND(AZ$4=Inputs!$CN379+2,Inputs!$CN379=Inputs!$CO379)),0,IF(AZ$4=Inputs!$CN379,0.8,IF(AZ$4=Inputs!$CN379+1,0.6,IF(AZ$4=Inputs!$CN379+2,0.4,IF(AZ$4=Inputs!$CO379,0.2,IF(AND(AZ$4&gt;=Inputs!$CL379,AZ$4&lt;Inputs!$CM379),(AZ$4-Inputs!$CL379+1)/(Inputs!$AI379+1),0)))))))))</f>
        <v>0</v>
      </c>
      <c r="BA382" s="27">
        <f>IF(AND(Inputs!$CO379=0,BA$4&gt;=Inputs!$CM379),1,IF(AND(BA$4&gt;=Inputs!$CM379,BA$4&lt;Inputs!$CN379),1,IF(AND(BA$4=Inputs!$CN379,BA$4=Inputs!$CO379),1,IF(OR(AND(BA$4=Inputs!$CN379+1,Inputs!$CN379=Inputs!$CO379),AND(BA$4=Inputs!$CN379+2,Inputs!$CN379=Inputs!$CO379)),0,IF(BA$4=Inputs!$CN379,0.8,IF(BA$4=Inputs!$CN379+1,0.6,IF(BA$4=Inputs!$CN379+2,0.4,IF(BA$4=Inputs!$CO379,0.2,IF(AND(BA$4&gt;=Inputs!$CL379,BA$4&lt;Inputs!$CM379),(BA$4-Inputs!$CL379+1)/(Inputs!$AI379+1),0)))))))))</f>
        <v>0</v>
      </c>
      <c r="BB382" s="27">
        <f>IF(AND(Inputs!$CO379=0,BB$4&gt;=Inputs!$CM379),1,IF(AND(BB$4&gt;=Inputs!$CM379,BB$4&lt;Inputs!$CN379),1,IF(AND(BB$4=Inputs!$CN379,BB$4=Inputs!$CO379),1,IF(OR(AND(BB$4=Inputs!$CN379+1,Inputs!$CN379=Inputs!$CO379),AND(BB$4=Inputs!$CN379+2,Inputs!$CN379=Inputs!$CO379)),0,IF(BB$4=Inputs!$CN379,0.8,IF(BB$4=Inputs!$CN379+1,0.6,IF(BB$4=Inputs!$CN379+2,0.4,IF(BB$4=Inputs!$CO379,0.2,IF(AND(BB$4&gt;=Inputs!$CL379,BB$4&lt;Inputs!$CM379),(BB$4-Inputs!$CL379+1)/(Inputs!$AI379+1),0)))))))))</f>
        <v>0</v>
      </c>
      <c r="BC382" s="27">
        <f>IF(AND(Inputs!$CO379=0,BC$4&gt;=Inputs!$CM379),1,IF(AND(BC$4&gt;=Inputs!$CM379,BC$4&lt;Inputs!$CN379),1,IF(AND(BC$4=Inputs!$CN379,BC$4=Inputs!$CO379),1,IF(OR(AND(BC$4=Inputs!$CN379+1,Inputs!$CN379=Inputs!$CO379),AND(BC$4=Inputs!$CN379+2,Inputs!$CN379=Inputs!$CO379)),0,IF(BC$4=Inputs!$CN379,0.8,IF(BC$4=Inputs!$CN379+1,0.6,IF(BC$4=Inputs!$CN379+2,0.4,IF(BC$4=Inputs!$CO379,0.2,IF(AND(BC$4&gt;=Inputs!$CL379,BC$4&lt;Inputs!$CM379),(BC$4-Inputs!$CL379+1)/(Inputs!$AI379+1),0)))))))))</f>
        <v>0</v>
      </c>
      <c r="BD382" s="27">
        <f>IF(AND(Inputs!$CO379=0,BD$4&gt;=Inputs!$CM379),1,IF(AND(BD$4&gt;=Inputs!$CM379,BD$4&lt;Inputs!$CN379),1,IF(AND(BD$4=Inputs!$CN379,BD$4=Inputs!$CO379),1,IF(OR(AND(BD$4=Inputs!$CN379+1,Inputs!$CN379=Inputs!$CO379),AND(BD$4=Inputs!$CN379+2,Inputs!$CN379=Inputs!$CO379)),0,IF(BD$4=Inputs!$CN379,0.8,IF(BD$4=Inputs!$CN379+1,0.6,IF(BD$4=Inputs!$CN379+2,0.4,IF(BD$4=Inputs!$CO379,0.2,IF(AND(BD$4&gt;=Inputs!$CL379,BD$4&lt;Inputs!$CM379),(BD$4-Inputs!$CL379+1)/(Inputs!$AI379+1),0)))))))))</f>
        <v>0</v>
      </c>
      <c r="BE382" s="27">
        <f>IF(AND(Inputs!$CO379=0,BE$4&gt;=Inputs!$CM379),1,IF(AND(BE$4&gt;=Inputs!$CM379,BE$4&lt;Inputs!$CN379),1,IF(AND(BE$4=Inputs!$CN379,BE$4=Inputs!$CO379),1,IF(OR(AND(BE$4=Inputs!$CN379+1,Inputs!$CN379=Inputs!$CO379),AND(BE$4=Inputs!$CN379+2,Inputs!$CN379=Inputs!$CO379)),0,IF(BE$4=Inputs!$CN379,0.8,IF(BE$4=Inputs!$CN379+1,0.6,IF(BE$4=Inputs!$CN379+2,0.4,IF(BE$4=Inputs!$CO379,0.2,IF(AND(BE$4&gt;=Inputs!$CL379,BE$4&lt;Inputs!$CM379),(BE$4-Inputs!$CL379+1)/(Inputs!$AI379+1),0)))))))))</f>
        <v>0</v>
      </c>
      <c r="BF382" s="27">
        <f>IF(AND(Inputs!$CO379=0,BF$4&gt;=Inputs!$CM379),1,IF(AND(BF$4&gt;=Inputs!$CM379,BF$4&lt;Inputs!$CN379),1,IF(AND(BF$4=Inputs!$CN379,BF$4=Inputs!$CO379),1,IF(OR(AND(BF$4=Inputs!$CN379+1,Inputs!$CN379=Inputs!$CO379),AND(BF$4=Inputs!$CN379+2,Inputs!$CN379=Inputs!$CO379)),0,IF(BF$4=Inputs!$CN379,0.8,IF(BF$4=Inputs!$CN379+1,0.6,IF(BF$4=Inputs!$CN379+2,0.4,IF(BF$4=Inputs!$CO379,0.2,IF(AND(BF$4&gt;=Inputs!$CL379,BF$4&lt;Inputs!$CM379),(BF$4-Inputs!$CL379+1)/(Inputs!$AI379+1),0)))))))))</f>
        <v>0</v>
      </c>
      <c r="BG382" s="27">
        <f>IF(AND(Inputs!$CO379=0,BG$4&gt;=Inputs!$CM379),1,IF(AND(BG$4&gt;=Inputs!$CM379,BG$4&lt;Inputs!$CN379),1,IF(AND(BG$4=Inputs!$CN379,BG$4=Inputs!$CO379),1,IF(OR(AND(BG$4=Inputs!$CN379+1,Inputs!$CN379=Inputs!$CO379),AND(BG$4=Inputs!$CN379+2,Inputs!$CN379=Inputs!$CO379)),0,IF(BG$4=Inputs!$CN379,0.8,IF(BG$4=Inputs!$CN379+1,0.6,IF(BG$4=Inputs!$CN379+2,0.4,IF(BG$4=Inputs!$CO379,0.2,IF(AND(BG$4&gt;=Inputs!$CL379,BG$4&lt;Inputs!$CM379),(BG$4-Inputs!$CL379+1)/(Inputs!$AI379+1),0)))))))))</f>
        <v>0</v>
      </c>
      <c r="BH382" s="27">
        <f>IF(AND(Inputs!$CO379=0,BH$4&gt;=Inputs!$CM379),1,IF(AND(BH$4&gt;=Inputs!$CM379,BH$4&lt;Inputs!$CN379),1,IF(AND(BH$4=Inputs!$CN379,BH$4=Inputs!$CO379),1,IF(OR(AND(BH$4=Inputs!$CN379+1,Inputs!$CN379=Inputs!$CO379),AND(BH$4=Inputs!$CN379+2,Inputs!$CN379=Inputs!$CO379)),0,IF(BH$4=Inputs!$CN379,0.8,IF(BH$4=Inputs!$CN379+1,0.6,IF(BH$4=Inputs!$CN379+2,0.4,IF(BH$4=Inputs!$CO379,0.2,IF(AND(BH$4&gt;=Inputs!$CL379,BH$4&lt;Inputs!$CM379),(BH$4-Inputs!$CL379+1)/(Inputs!$AI379+1),0)))))))))</f>
        <v>0</v>
      </c>
      <c r="BI382" s="27">
        <f>IF(AND(Inputs!$CO379=0,BI$4&gt;=Inputs!$CM379),1,IF(AND(BI$4&gt;=Inputs!$CM379,BI$4&lt;Inputs!$CN379),1,IF(AND(BI$4=Inputs!$CN379,BI$4=Inputs!$CO379),1,IF(OR(AND(BI$4=Inputs!$CN379+1,Inputs!$CN379=Inputs!$CO379),AND(BI$4=Inputs!$CN379+2,Inputs!$CN379=Inputs!$CO379)),0,IF(BI$4=Inputs!$CN379,0.8,IF(BI$4=Inputs!$CN379+1,0.6,IF(BI$4=Inputs!$CN379+2,0.4,IF(BI$4=Inputs!$CO379,0.2,IF(AND(BI$4&gt;=Inputs!$CL379,BI$4&lt;Inputs!$CM379),(BI$4-Inputs!$CL379+1)/(Inputs!$AI379+1),0)))))))))</f>
        <v>0</v>
      </c>
      <c r="BJ382" s="27">
        <f>IF(AND(Inputs!$CO379=0,BJ$4&gt;=Inputs!$CM379),1,IF(AND(BJ$4&gt;=Inputs!$CM379,BJ$4&lt;Inputs!$CN379),1,IF(AND(BJ$4=Inputs!$CN379,BJ$4=Inputs!$CO379),1,IF(OR(AND(BJ$4=Inputs!$CN379+1,Inputs!$CN379=Inputs!$CO379),AND(BJ$4=Inputs!$CN379+2,Inputs!$CN379=Inputs!$CO379)),0,IF(BJ$4=Inputs!$CN379,0.8,IF(BJ$4=Inputs!$CN379+1,0.6,IF(BJ$4=Inputs!$CN379+2,0.4,IF(BJ$4=Inputs!$CO379,0.2,IF(AND(BJ$4&gt;=Inputs!$CL379,BJ$4&lt;Inputs!$CM379),(BJ$4-Inputs!$CL379+1)/(Inputs!$AI379+1),0)))))))))</f>
        <v>0</v>
      </c>
      <c r="BK382" s="27">
        <f>IF(AND(Inputs!$CO379=0,BK$4&gt;=Inputs!$CM379),1,IF(AND(BK$4&gt;=Inputs!$CM379,BK$4&lt;Inputs!$CN379),1,IF(AND(BK$4=Inputs!$CN379,BK$4=Inputs!$CO379),1,IF(OR(AND(BK$4=Inputs!$CN379+1,Inputs!$CN379=Inputs!$CO379),AND(BK$4=Inputs!$CN379+2,Inputs!$CN379=Inputs!$CO379)),0,IF(BK$4=Inputs!$CN379,0.8,IF(BK$4=Inputs!$CN379+1,0.6,IF(BK$4=Inputs!$CN379+2,0.4,IF(BK$4=Inputs!$CO379,0.2,IF(AND(BK$4&gt;=Inputs!$CL379,BK$4&lt;Inputs!$CM379),(BK$4-Inputs!$CL379+1)/(Inputs!$AI379+1),0)))))))))</f>
        <v>0</v>
      </c>
      <c r="BL382" s="27">
        <f>IF(AND(Inputs!$CO379=0,BL$4&gt;=Inputs!$CM379),1,IF(AND(BL$4&gt;=Inputs!$CM379,BL$4&lt;Inputs!$CN379),1,IF(AND(BL$4=Inputs!$CN379,BL$4=Inputs!$CO379),1,IF(OR(AND(BL$4=Inputs!$CN379+1,Inputs!$CN379=Inputs!$CO379),AND(BL$4=Inputs!$CN379+2,Inputs!$CN379=Inputs!$CO379)),0,IF(BL$4=Inputs!$CN379,0.8,IF(BL$4=Inputs!$CN379+1,0.6,IF(BL$4=Inputs!$CN379+2,0.4,IF(BL$4=Inputs!$CO379,0.2,IF(AND(BL$4&gt;=Inputs!$CL379,BL$4&lt;Inputs!$CM379),(BL$4-Inputs!$CL379+1)/(Inputs!$AI379+1),0)))))))))</f>
        <v>0</v>
      </c>
      <c r="BM382" s="27">
        <f>IF(AND(Inputs!$CO379=0,BM$4&gt;=Inputs!$CM379),1,IF(AND(BM$4&gt;=Inputs!$CM379,BM$4&lt;Inputs!$CN379),1,IF(AND(BM$4=Inputs!$CN379,BM$4=Inputs!$CO379),1,IF(OR(AND(BM$4=Inputs!$CN379+1,Inputs!$CN379=Inputs!$CO379),AND(BM$4=Inputs!$CN379+2,Inputs!$CN379=Inputs!$CO379)),0,IF(BM$4=Inputs!$CN379,0.8,IF(BM$4=Inputs!$CN379+1,0.6,IF(BM$4=Inputs!$CN379+2,0.4,IF(BM$4=Inputs!$CO379,0.2,IF(AND(BM$4&gt;=Inputs!$CL379,BM$4&lt;Inputs!$CM379),(BM$4-Inputs!$CL379+1)/(Inputs!$AI379+1),0)))))))))</f>
        <v>0</v>
      </c>
      <c r="BO382" s="46" t="str">
        <f>IF(Inputs!$B379="","",(ROUND(Inputs!$BC379*AJ382,0)))</f>
        <v/>
      </c>
      <c r="BP382" s="46" t="str">
        <f>IF(Inputs!$B379="","",(ROUND(Inputs!$BC379*AK382,0)))</f>
        <v/>
      </c>
      <c r="BQ382" s="46" t="str">
        <f>IF(Inputs!$B379="","",(ROUND(Inputs!$BC379*AL382,0)))</f>
        <v/>
      </c>
      <c r="BR382" s="46" t="str">
        <f>IF(Inputs!$B379="","",(ROUND(Inputs!$BC379*AM382,0)))</f>
        <v/>
      </c>
      <c r="BS382" s="46" t="str">
        <f>IF(Inputs!$B379="","",(ROUND(Inputs!$BC379*AN382,0)))</f>
        <v/>
      </c>
      <c r="BT382" s="46" t="str">
        <f>IF(Inputs!$B379="","",(ROUND(Inputs!$BC379*AO382,0)))</f>
        <v/>
      </c>
      <c r="BU382" s="46" t="str">
        <f>IF(Inputs!$B379="","",(ROUND(Inputs!$BC379*AP382,0)))</f>
        <v/>
      </c>
      <c r="BV382" s="46" t="str">
        <f>IF(Inputs!$B379="","",(ROUND(Inputs!$BC379*AQ382,0)))</f>
        <v/>
      </c>
      <c r="BW382" s="46" t="str">
        <f>IF(Inputs!$B379="","",(ROUND(Inputs!$BC379*AR382,0)))</f>
        <v/>
      </c>
      <c r="BX382" s="46" t="str">
        <f>IF(Inputs!$B379="","",(ROUND(Inputs!$BC379*AS382,0)))</f>
        <v/>
      </c>
      <c r="BY382" s="46" t="str">
        <f>IF(Inputs!$B379="","",(ROUND(Inputs!$BC379*AT382,0)))</f>
        <v/>
      </c>
      <c r="BZ382" s="46" t="str">
        <f>IF(Inputs!$B379="","",(ROUND(Inputs!$BC379*AU382,0)))</f>
        <v/>
      </c>
      <c r="CA382" s="46" t="str">
        <f>IF(Inputs!$B379="","",(ROUND(Inputs!$BC379*AV382,0)))</f>
        <v/>
      </c>
      <c r="CB382" s="46" t="str">
        <f>IF(Inputs!$B379="","",(ROUND(Inputs!$BC379*AW382,0)))</f>
        <v/>
      </c>
      <c r="CC382" s="46" t="str">
        <f>IF(Inputs!$B379="","",(ROUND(Inputs!$BC379*AX382,0)))</f>
        <v/>
      </c>
      <c r="CD382" s="46" t="str">
        <f>IF(Inputs!$B379="","",(ROUND(Inputs!$BC379*AY382,0)))</f>
        <v/>
      </c>
      <c r="CE382" s="46" t="str">
        <f>IF(Inputs!$B379="","",(ROUND(Inputs!$BC379*AZ382,0)))</f>
        <v/>
      </c>
      <c r="CF382" s="46" t="str">
        <f>IF(Inputs!$B379="","",(ROUND(Inputs!$BC379*BA382,0)))</f>
        <v/>
      </c>
      <c r="CG382" s="46" t="str">
        <f>IF(Inputs!$B379="","",(ROUND(Inputs!$BC379*BB382,0)))</f>
        <v/>
      </c>
      <c r="CH382" s="46" t="str">
        <f>IF(Inputs!$B379="","",(ROUND(Inputs!$BC379*BC382,0)))</f>
        <v/>
      </c>
      <c r="CI382" s="46" t="str">
        <f>IF(Inputs!$B379="","",(ROUND(Inputs!$BC379*BD382,0)))</f>
        <v/>
      </c>
      <c r="CJ382" s="46" t="str">
        <f>IF(Inputs!$B379="","",(ROUND(Inputs!$BC379*BE382,0)))</f>
        <v/>
      </c>
      <c r="CK382" s="46" t="str">
        <f>IF(Inputs!$B379="","",(ROUND(Inputs!$BC379*BF382,0)))</f>
        <v/>
      </c>
      <c r="CL382" s="46" t="str">
        <f>IF(Inputs!$B379="","",(ROUND(Inputs!$BC379*BG382,0)))</f>
        <v/>
      </c>
      <c r="CM382" s="46" t="str">
        <f>IF(Inputs!$B379="","",(ROUND(Inputs!$BC379*BH382,0)))</f>
        <v/>
      </c>
      <c r="CN382" s="46" t="str">
        <f>IF(Inputs!$B379="","",(ROUND(Inputs!$BC379*BI382,0)))</f>
        <v/>
      </c>
      <c r="CO382" s="46" t="str">
        <f>IF(Inputs!$B379="","",(ROUND(Inputs!$BC379*BJ382,0)))</f>
        <v/>
      </c>
      <c r="CP382" s="46" t="str">
        <f>IF(Inputs!$B379="","",(ROUND(Inputs!$BC379*BK382,0)))</f>
        <v/>
      </c>
      <c r="CQ382" s="46" t="str">
        <f>IF(Inputs!$B379="","",(ROUND(Inputs!$BC379*BL382,0)))</f>
        <v/>
      </c>
      <c r="CR382" s="46" t="str">
        <f>IF(Inputs!$B379="","",(ROUND(Inputs!$BC379*BM382,0)))</f>
        <v/>
      </c>
      <c r="CV382" s="46" t="str">
        <f>IF(A382="","",IF(AND(CV$4&lt;=Inputs!$CQ379,CV$4&gt;=Inputs!$CP379),Inputs!$AR379/(Inputs!$CQ379-Inputs!$CP379+1),0)+IF(CV$4=Inputs!$CL379,Inputs!$BD379,0))</f>
        <v/>
      </c>
      <c r="CW382" s="46" t="str">
        <f>IF(B382="","",IF(AND(CW$4&lt;=Inputs!$CQ379,CW$4&gt;=Inputs!$CP379),Inputs!$AR379/(Inputs!$CQ379-Inputs!$CP379+1),0)+IF(CW$4=Inputs!$CL379,Inputs!$BD379,0))</f>
        <v/>
      </c>
      <c r="CX382" s="46" t="str">
        <f>IF(C382="","",IF(AND(CX$4&lt;=Inputs!$CQ379,CX$4&gt;=Inputs!$CP379),Inputs!$AR379/(Inputs!$CQ379-Inputs!$CP379+1),0)+IF(CX$4=Inputs!$CL379,Inputs!$BD379,0))</f>
        <v/>
      </c>
      <c r="CY382" s="46" t="str">
        <f>IF(D382="","",IF(AND(CY$4&lt;=Inputs!$CQ379,CY$4&gt;=Inputs!$CP379),Inputs!$AR379/(Inputs!$CQ379-Inputs!$CP379+1),0)+IF(CY$4=Inputs!$CL379,Inputs!$BD379,0))</f>
        <v/>
      </c>
      <c r="CZ382" s="46" t="str">
        <f>IF(E382="","",IF(AND(CZ$4&lt;=Inputs!$CQ379,CZ$4&gt;=Inputs!$CP379),Inputs!$AR379/(Inputs!$CQ379-Inputs!$CP379+1),0)+IF(CZ$4=Inputs!$CL379,Inputs!$BD379,0))</f>
        <v/>
      </c>
      <c r="DA382" s="46" t="str">
        <f>IF(F382="","",IF(AND(DA$4&lt;=Inputs!$CQ379,DA$4&gt;=Inputs!$CP379),Inputs!$AR379/(Inputs!$CQ379-Inputs!$CP379+1),0)+IF(DA$4=Inputs!$CL379,Inputs!$BD379,0))</f>
        <v/>
      </c>
      <c r="DB382" s="46" t="str">
        <f>IF(G382="","",IF(AND(DB$4&lt;=Inputs!$CQ379,DB$4&gt;=Inputs!$CP379),Inputs!$AR379/(Inputs!$CQ379-Inputs!$CP379+1),0)+IF(DB$4=Inputs!$CL379,Inputs!$BD379,0))</f>
        <v/>
      </c>
      <c r="DC382" s="46" t="str">
        <f>IF(H382="","",IF(AND(DC$4&lt;=Inputs!$CQ379,DC$4&gt;=Inputs!$CP379),Inputs!$AR379/(Inputs!$CQ379-Inputs!$CP379+1),0)+IF(DC$4=Inputs!$CL379,Inputs!$BD379,0))</f>
        <v/>
      </c>
      <c r="DD382" s="46" t="str">
        <f>IF(I382="","",IF(AND(DD$4&lt;=Inputs!$CQ379,DD$4&gt;=Inputs!$CP379),Inputs!$AR379/(Inputs!$CQ379-Inputs!$CP379+1),0)+IF(DD$4=Inputs!$CL379,Inputs!$BD379,0))</f>
        <v/>
      </c>
      <c r="DE382" s="46" t="str">
        <f>IF(J382="","",IF(AND(DE$4&lt;=Inputs!$CQ379,DE$4&gt;=Inputs!$CP379),Inputs!$AR379/(Inputs!$CQ379-Inputs!$CP379+1),0)+IF(DE$4=Inputs!$CL379,Inputs!$BD379,0))</f>
        <v/>
      </c>
      <c r="DF382" s="46" t="str">
        <f>IF(K382="","",IF(AND(DF$4&lt;=Inputs!$CQ379,DF$4&gt;=Inputs!$CP379),Inputs!$AR379/(Inputs!$CQ379-Inputs!$CP379+1),0)+IF(DF$4=Inputs!$CL379,Inputs!$BD379,0))</f>
        <v/>
      </c>
      <c r="DG382" s="46" t="str">
        <f>IF(L382="","",IF(AND(DG$4&lt;=Inputs!$CQ379,DG$4&gt;=Inputs!$CP379),Inputs!$AR379/(Inputs!$CQ379-Inputs!$CP379+1),0)+IF(DG$4=Inputs!$CL379,Inputs!$BD379,0))</f>
        <v/>
      </c>
      <c r="DH382" s="46" t="str">
        <f>IF(M382="","",IF(AND(DH$4&lt;=Inputs!$CQ379,DH$4&gt;=Inputs!$CP379),Inputs!$AR379/(Inputs!$CQ379-Inputs!$CP379+1),0)+IF(DH$4=Inputs!$CL379,Inputs!$BD379,0))</f>
        <v/>
      </c>
      <c r="DI382" s="46" t="str">
        <f>IF(N382="","",IF(AND(DI$4&lt;=Inputs!$CQ379,DI$4&gt;=Inputs!$CP379),Inputs!$AR379/(Inputs!$CQ379-Inputs!$CP379+1),0)+IF(DI$4=Inputs!$CL379,Inputs!$BD379,0))</f>
        <v/>
      </c>
      <c r="DJ382" s="46" t="str">
        <f>IF(O382="","",IF(AND(DJ$4&lt;=Inputs!$CQ379,DJ$4&gt;=Inputs!$CP379),Inputs!$AR379/(Inputs!$CQ379-Inputs!$CP379+1),0)+IF(DJ$4=Inputs!$CL379,Inputs!$BD379,0))</f>
        <v/>
      </c>
      <c r="DK382" s="46" t="str">
        <f>IF(P382="","",IF(AND(DK$4&lt;=Inputs!$CQ379,DK$4&gt;=Inputs!$CP379),Inputs!$AR379/(Inputs!$CQ379-Inputs!$CP379+1),0)+IF(DK$4=Inputs!$CL379,Inputs!$BD379,0))</f>
        <v/>
      </c>
      <c r="DL382" s="46" t="str">
        <f>IF(Q382="","",IF(AND(DL$4&lt;=Inputs!$CQ379,DL$4&gt;=Inputs!$CP379),Inputs!$AR379/(Inputs!$CQ379-Inputs!$CP379+1),0)+IF(DL$4=Inputs!$CL379,Inputs!$BD379,0))</f>
        <v/>
      </c>
      <c r="DM382" s="46" t="str">
        <f>IF(R382="","",IF(AND(DM$4&lt;=Inputs!$CQ379,DM$4&gt;=Inputs!$CP379),Inputs!$AR379/(Inputs!$CQ379-Inputs!$CP379+1),0)+IF(DM$4=Inputs!$CL379,Inputs!$BD379,0))</f>
        <v/>
      </c>
      <c r="DN382" s="46" t="str">
        <f>IF(S382="","",IF(AND(DN$4&lt;=Inputs!$CQ379,DN$4&gt;=Inputs!$CP379),Inputs!$AR379/(Inputs!$CQ379-Inputs!$CP379+1),0)+IF(DN$4=Inputs!$CL379,Inputs!$BD379,0))</f>
        <v/>
      </c>
      <c r="DO382" s="46" t="str">
        <f>IF(T382="","",IF(AND(DO$4&lt;=Inputs!$CQ379,DO$4&gt;=Inputs!$CP379),Inputs!$AR379/(Inputs!$CQ379-Inputs!$CP379+1),0)+IF(DO$4=Inputs!$CL379,Inputs!$BD379,0))</f>
        <v/>
      </c>
      <c r="DP382" s="46" t="str">
        <f>IF(U382="","",IF(AND(DP$4&lt;=Inputs!$CQ379,DP$4&gt;=Inputs!$CP379),Inputs!$AR379/(Inputs!$CQ379-Inputs!$CP379+1),0)+IF(DP$4=Inputs!$CL379,Inputs!$BD379,0))</f>
        <v/>
      </c>
      <c r="DQ382" s="46" t="str">
        <f>IF(V382="","",IF(AND(DQ$4&lt;=Inputs!$CQ379,DQ$4&gt;=Inputs!$CP379),Inputs!$AR379/(Inputs!$CQ379-Inputs!$CP379+1),0)+IF(DQ$4=Inputs!$CL379,Inputs!$BD379,0))</f>
        <v/>
      </c>
      <c r="DR382" s="46" t="str">
        <f>IF(W382="","",IF(AND(DR$4&lt;=Inputs!$CQ379,DR$4&gt;=Inputs!$CP379),Inputs!$AR379/(Inputs!$CQ379-Inputs!$CP379+1),0)+IF(DR$4=Inputs!$CL379,Inputs!$BD379,0))</f>
        <v/>
      </c>
      <c r="DS382" s="46" t="str">
        <f>IF(X382="","",IF(AND(DS$4&lt;=Inputs!$CQ379,DS$4&gt;=Inputs!$CP379),Inputs!$AR379/(Inputs!$CQ379-Inputs!$CP379+1),0)+IF(DS$4=Inputs!$CL379,Inputs!$BD379,0))</f>
        <v/>
      </c>
      <c r="DT382" s="46" t="str">
        <f>IF(Y382="","",IF(AND(DT$4&lt;=Inputs!$CQ379,DT$4&gt;=Inputs!$CP379),Inputs!$AR379/(Inputs!$CQ379-Inputs!$CP379+1),0)+IF(DT$4=Inputs!$CL379,Inputs!$BD379,0))</f>
        <v/>
      </c>
      <c r="DU382" s="46" t="str">
        <f>IF(Z382="","",IF(AND(DU$4&lt;=Inputs!$CQ379,DU$4&gt;=Inputs!$CP379),Inputs!$AR379/(Inputs!$CQ379-Inputs!$CP379+1),0)+IF(DU$4=Inputs!$CL379,Inputs!$BD379,0))</f>
        <v/>
      </c>
      <c r="DV382" s="46" t="str">
        <f>IF(AA382="","",IF(AND(DV$4&lt;=Inputs!$CQ379,DV$4&gt;=Inputs!$CP379),Inputs!$AR379/(Inputs!$CQ379-Inputs!$CP379+1),0)+IF(DV$4=Inputs!$CL379,Inputs!$BD379,0))</f>
        <v/>
      </c>
      <c r="DW382" s="46" t="str">
        <f>IF(AB382="","",IF(AND(DW$4&lt;=Inputs!$CQ379,DW$4&gt;=Inputs!$CP379),Inputs!$AR379/(Inputs!$CQ379-Inputs!$CP379+1),0)+IF(DW$4=Inputs!$CL379,Inputs!$BD379,0))</f>
        <v/>
      </c>
      <c r="DX382" s="46" t="str">
        <f>IF(AC382="","",IF(AND(DX$4&lt;=Inputs!$CQ379,DX$4&gt;=Inputs!$CP379),Inputs!$AR379/(Inputs!$CQ379-Inputs!$CP379+1),0)+IF(DX$4=Inputs!$CL379,Inputs!$BD379,0))</f>
        <v/>
      </c>
      <c r="DY382" s="46" t="str">
        <f>IF(AD382="","",IF(AND(DY$4&lt;=Inputs!$CQ379,DY$4&gt;=Inputs!$CP379),Inputs!$AR379/(Inputs!$CQ379-Inputs!$CP379+1),0)+IF(DY$4=Inputs!$CL379,Inputs!$BD379,0))</f>
        <v/>
      </c>
      <c r="DZ382" s="46" t="str">
        <f t="shared" si="14"/>
        <v/>
      </c>
    </row>
    <row r="383" spans="1:130">
      <c r="A383" s="7" t="str">
        <f>IF(Inputs!A380="","",Inputs!A380)</f>
        <v/>
      </c>
      <c r="B383" t="str">
        <f>IF(Inputs!B380="","",Inputs!B380)</f>
        <v/>
      </c>
      <c r="C383" s="46" t="str">
        <f>IF(Inputs!$B380="","",BO383-CV383)</f>
        <v/>
      </c>
      <c r="D383" s="46" t="str">
        <f>IF(Inputs!$B380="","",BP383-CW383)</f>
        <v/>
      </c>
      <c r="E383" s="46" t="str">
        <f>IF(Inputs!$B380="","",BQ383-CX383)</f>
        <v/>
      </c>
      <c r="F383" s="46" t="str">
        <f>IF(Inputs!$B380="","",BR383-CY383)</f>
        <v/>
      </c>
      <c r="G383" s="46" t="str">
        <f>IF(Inputs!$B380="","",BS383-CZ383)</f>
        <v/>
      </c>
      <c r="H383" s="46" t="str">
        <f>IF(Inputs!$B380="","",BT383-DA383)</f>
        <v/>
      </c>
      <c r="I383" s="46" t="str">
        <f>IF(Inputs!$B380="","",BU383-DB383)</f>
        <v/>
      </c>
      <c r="J383" s="46" t="str">
        <f>IF(Inputs!$B380="","",BV383-DC383)</f>
        <v/>
      </c>
      <c r="K383" s="46" t="str">
        <f>IF(Inputs!$B380="","",BW383-DD383)</f>
        <v/>
      </c>
      <c r="L383" s="46" t="str">
        <f>IF(Inputs!$B380="","",BX383-DE383)</f>
        <v/>
      </c>
      <c r="M383" s="46" t="str">
        <f>IF(Inputs!$B380="","",BY383-DF383)</f>
        <v/>
      </c>
      <c r="N383" s="46" t="str">
        <f>IF(Inputs!$B380="","",BZ383-DG383)</f>
        <v/>
      </c>
      <c r="O383" s="46" t="str">
        <f>IF(Inputs!$B380="","",CA383-DH383)</f>
        <v/>
      </c>
      <c r="P383" s="46" t="str">
        <f>IF(Inputs!$B380="","",CB383-DI383)</f>
        <v/>
      </c>
      <c r="Q383" s="46" t="str">
        <f>IF(Inputs!$B380="","",CC383-DJ383)</f>
        <v/>
      </c>
      <c r="R383" s="46" t="str">
        <f>IF(Inputs!$B380="","",CD383-DK383)</f>
        <v/>
      </c>
      <c r="S383" s="46" t="str">
        <f>IF(Inputs!$B380="","",CE383-DL383)</f>
        <v/>
      </c>
      <c r="T383" s="46" t="str">
        <f>IF(Inputs!$B380="","",CF383-DM383)</f>
        <v/>
      </c>
      <c r="U383" s="46" t="str">
        <f>IF(Inputs!$B380="","",CG383-DN383)</f>
        <v/>
      </c>
      <c r="V383" s="46" t="str">
        <f>IF(Inputs!$B380="","",CH383-DO383)</f>
        <v/>
      </c>
      <c r="W383" s="46" t="str">
        <f>IF(Inputs!$B380="","",CI383-DP383)</f>
        <v/>
      </c>
      <c r="X383" s="46" t="str">
        <f>IF(Inputs!$B380="","",CJ383-DQ383)</f>
        <v/>
      </c>
      <c r="Y383" s="46" t="str">
        <f>IF(Inputs!$B380="","",CK383-DR383)</f>
        <v/>
      </c>
      <c r="Z383" s="46" t="str">
        <f>IF(Inputs!$B380="","",CL383-DS383)</f>
        <v/>
      </c>
      <c r="AA383" s="46" t="str">
        <f>IF(Inputs!$B380="","",CM383-DT383)</f>
        <v/>
      </c>
      <c r="AB383" s="46" t="str">
        <f>IF(Inputs!$B380="","",CN383-DU383)</f>
        <v/>
      </c>
      <c r="AC383" s="46" t="str">
        <f>IF(Inputs!$B380="","",CO383-DV383)</f>
        <v/>
      </c>
      <c r="AD383" s="46" t="str">
        <f>IF(Inputs!$B380="","",CP383-DW383)</f>
        <v/>
      </c>
      <c r="AE383" s="46" t="str">
        <f>IF(Inputs!$B380="","",CQ383-DX383)</f>
        <v/>
      </c>
      <c r="AF383" s="46" t="str">
        <f>IF(Inputs!$B380="","",CR383-DY383)</f>
        <v/>
      </c>
      <c r="AG383" s="50" t="str">
        <f t="shared" si="15"/>
        <v/>
      </c>
      <c r="AH383" s="50"/>
      <c r="AJ383" s="27">
        <f>IF(AND(Inputs!$CO380=0,AJ$4&gt;=Inputs!$CM380),1,IF(AND(AJ$4&gt;=Inputs!$CM380,AJ$4&lt;Inputs!$CN380),1,IF(AND(AJ$4=Inputs!$CN380,AJ$4=Inputs!$CO380),1,IF(OR(AND(AJ$4=Inputs!$CN380+1,Inputs!$CN380=Inputs!$CO380),AND(AJ$4=Inputs!$CN380+2,Inputs!$CN380=Inputs!$CO380)),0,IF(AJ$4=Inputs!$CN380,0.8,IF(AJ$4=Inputs!$CN380+1,0.6,IF(AJ$4=Inputs!$CN380+2,0.4,IF(AJ$4=Inputs!$CO380,0.2,IF(AND(AJ$4&gt;=Inputs!$CL380,AJ$4&lt;Inputs!$CM380),(AJ$4-Inputs!$CL380+1)/(Inputs!$AI380+1),0)))))))))</f>
        <v>0</v>
      </c>
      <c r="AK383" s="27">
        <f>IF(AND(Inputs!$CO380=0,AK$4&gt;=Inputs!$CM380),1,IF(AND(AK$4&gt;=Inputs!$CM380,AK$4&lt;Inputs!$CN380),1,IF(AND(AK$4=Inputs!$CN380,AK$4=Inputs!$CO380),1,IF(OR(AND(AK$4=Inputs!$CN380+1,Inputs!$CN380=Inputs!$CO380),AND(AK$4=Inputs!$CN380+2,Inputs!$CN380=Inputs!$CO380)),0,IF(AK$4=Inputs!$CN380,0.8,IF(AK$4=Inputs!$CN380+1,0.6,IF(AK$4=Inputs!$CN380+2,0.4,IF(AK$4=Inputs!$CO380,0.2,IF(AND(AK$4&gt;=Inputs!$CL380,AK$4&lt;Inputs!$CM380),(AK$4-Inputs!$CL380+1)/(Inputs!$AI380+1),0)))))))))</f>
        <v>0</v>
      </c>
      <c r="AL383" s="27">
        <f>IF(AND(Inputs!$CO380=0,AL$4&gt;=Inputs!$CM380),1,IF(AND(AL$4&gt;=Inputs!$CM380,AL$4&lt;Inputs!$CN380),1,IF(AND(AL$4=Inputs!$CN380,AL$4=Inputs!$CO380),1,IF(OR(AND(AL$4=Inputs!$CN380+1,Inputs!$CN380=Inputs!$CO380),AND(AL$4=Inputs!$CN380+2,Inputs!$CN380=Inputs!$CO380)),0,IF(AL$4=Inputs!$CN380,0.8,IF(AL$4=Inputs!$CN380+1,0.6,IF(AL$4=Inputs!$CN380+2,0.4,IF(AL$4=Inputs!$CO380,0.2,IF(AND(AL$4&gt;=Inputs!$CL380,AL$4&lt;Inputs!$CM380),(AL$4-Inputs!$CL380+1)/(Inputs!$AI380+1),0)))))))))</f>
        <v>0</v>
      </c>
      <c r="AM383" s="27">
        <f>IF(AND(Inputs!$CO380=0,AM$4&gt;=Inputs!$CM380),1,IF(AND(AM$4&gt;=Inputs!$CM380,AM$4&lt;Inputs!$CN380),1,IF(AND(AM$4=Inputs!$CN380,AM$4=Inputs!$CO380),1,IF(OR(AND(AM$4=Inputs!$CN380+1,Inputs!$CN380=Inputs!$CO380),AND(AM$4=Inputs!$CN380+2,Inputs!$CN380=Inputs!$CO380)),0,IF(AM$4=Inputs!$CN380,0.8,IF(AM$4=Inputs!$CN380+1,0.6,IF(AM$4=Inputs!$CN380+2,0.4,IF(AM$4=Inputs!$CO380,0.2,IF(AND(AM$4&gt;=Inputs!$CL380,AM$4&lt;Inputs!$CM380),(AM$4-Inputs!$CL380+1)/(Inputs!$AI380+1),0)))))))))</f>
        <v>0</v>
      </c>
      <c r="AN383" s="27">
        <f>IF(AND(Inputs!$CO380=0,AN$4&gt;=Inputs!$CM380),1,IF(AND(AN$4&gt;=Inputs!$CM380,AN$4&lt;Inputs!$CN380),1,IF(AND(AN$4=Inputs!$CN380,AN$4=Inputs!$CO380),1,IF(OR(AND(AN$4=Inputs!$CN380+1,Inputs!$CN380=Inputs!$CO380),AND(AN$4=Inputs!$CN380+2,Inputs!$CN380=Inputs!$CO380)),0,IF(AN$4=Inputs!$CN380,0.8,IF(AN$4=Inputs!$CN380+1,0.6,IF(AN$4=Inputs!$CN380+2,0.4,IF(AN$4=Inputs!$CO380,0.2,IF(AND(AN$4&gt;=Inputs!$CL380,AN$4&lt;Inputs!$CM380),(AN$4-Inputs!$CL380+1)/(Inputs!$AI380+1),0)))))))))</f>
        <v>0</v>
      </c>
      <c r="AO383" s="27">
        <f>IF(AND(Inputs!$CO380=0,AO$4&gt;=Inputs!$CM380),1,IF(AND(AO$4&gt;=Inputs!$CM380,AO$4&lt;Inputs!$CN380),1,IF(AND(AO$4=Inputs!$CN380,AO$4=Inputs!$CO380),1,IF(OR(AND(AO$4=Inputs!$CN380+1,Inputs!$CN380=Inputs!$CO380),AND(AO$4=Inputs!$CN380+2,Inputs!$CN380=Inputs!$CO380)),0,IF(AO$4=Inputs!$CN380,0.8,IF(AO$4=Inputs!$CN380+1,0.6,IF(AO$4=Inputs!$CN380+2,0.4,IF(AO$4=Inputs!$CO380,0.2,IF(AND(AO$4&gt;=Inputs!$CL380,AO$4&lt;Inputs!$CM380),(AO$4-Inputs!$CL380+1)/(Inputs!$AI380+1),0)))))))))</f>
        <v>0</v>
      </c>
      <c r="AP383" s="27">
        <f>IF(AND(Inputs!$CO380=0,AP$4&gt;=Inputs!$CM380),1,IF(AND(AP$4&gt;=Inputs!$CM380,AP$4&lt;Inputs!$CN380),1,IF(AND(AP$4=Inputs!$CN380,AP$4=Inputs!$CO380),1,IF(OR(AND(AP$4=Inputs!$CN380+1,Inputs!$CN380=Inputs!$CO380),AND(AP$4=Inputs!$CN380+2,Inputs!$CN380=Inputs!$CO380)),0,IF(AP$4=Inputs!$CN380,0.8,IF(AP$4=Inputs!$CN380+1,0.6,IF(AP$4=Inputs!$CN380+2,0.4,IF(AP$4=Inputs!$CO380,0.2,IF(AND(AP$4&gt;=Inputs!$CL380,AP$4&lt;Inputs!$CM380),(AP$4-Inputs!$CL380+1)/(Inputs!$AI380+1),0)))))))))</f>
        <v>0</v>
      </c>
      <c r="AQ383" s="27">
        <f>IF(AND(Inputs!$CO380=0,AQ$4&gt;=Inputs!$CM380),1,IF(AND(AQ$4&gt;=Inputs!$CM380,AQ$4&lt;Inputs!$CN380),1,IF(AND(AQ$4=Inputs!$CN380,AQ$4=Inputs!$CO380),1,IF(OR(AND(AQ$4=Inputs!$CN380+1,Inputs!$CN380=Inputs!$CO380),AND(AQ$4=Inputs!$CN380+2,Inputs!$CN380=Inputs!$CO380)),0,IF(AQ$4=Inputs!$CN380,0.8,IF(AQ$4=Inputs!$CN380+1,0.6,IF(AQ$4=Inputs!$CN380+2,0.4,IF(AQ$4=Inputs!$CO380,0.2,IF(AND(AQ$4&gt;=Inputs!$CL380,AQ$4&lt;Inputs!$CM380),(AQ$4-Inputs!$CL380+1)/(Inputs!$AI380+1),0)))))))))</f>
        <v>0</v>
      </c>
      <c r="AR383" s="27">
        <f>IF(AND(Inputs!$CO380=0,AR$4&gt;=Inputs!$CM380),1,IF(AND(AR$4&gt;=Inputs!$CM380,AR$4&lt;Inputs!$CN380),1,IF(AND(AR$4=Inputs!$CN380,AR$4=Inputs!$CO380),1,IF(OR(AND(AR$4=Inputs!$CN380+1,Inputs!$CN380=Inputs!$CO380),AND(AR$4=Inputs!$CN380+2,Inputs!$CN380=Inputs!$CO380)),0,IF(AR$4=Inputs!$CN380,0.8,IF(AR$4=Inputs!$CN380+1,0.6,IF(AR$4=Inputs!$CN380+2,0.4,IF(AR$4=Inputs!$CO380,0.2,IF(AND(AR$4&gt;=Inputs!$CL380,AR$4&lt;Inputs!$CM380),(AR$4-Inputs!$CL380+1)/(Inputs!$AI380+1),0)))))))))</f>
        <v>0</v>
      </c>
      <c r="AS383" s="27">
        <f>IF(AND(Inputs!$CO380=0,AS$4&gt;=Inputs!$CM380),1,IF(AND(AS$4&gt;=Inputs!$CM380,AS$4&lt;Inputs!$CN380),1,IF(AND(AS$4=Inputs!$CN380,AS$4=Inputs!$CO380),1,IF(OR(AND(AS$4=Inputs!$CN380+1,Inputs!$CN380=Inputs!$CO380),AND(AS$4=Inputs!$CN380+2,Inputs!$CN380=Inputs!$CO380)),0,IF(AS$4=Inputs!$CN380,0.8,IF(AS$4=Inputs!$CN380+1,0.6,IF(AS$4=Inputs!$CN380+2,0.4,IF(AS$4=Inputs!$CO380,0.2,IF(AND(AS$4&gt;=Inputs!$CL380,AS$4&lt;Inputs!$CM380),(AS$4-Inputs!$CL380+1)/(Inputs!$AI380+1),0)))))))))</f>
        <v>0</v>
      </c>
      <c r="AT383" s="27">
        <f>IF(AND(Inputs!$CO380=0,AT$4&gt;=Inputs!$CM380),1,IF(AND(AT$4&gt;=Inputs!$CM380,AT$4&lt;Inputs!$CN380),1,IF(AND(AT$4=Inputs!$CN380,AT$4=Inputs!$CO380),1,IF(OR(AND(AT$4=Inputs!$CN380+1,Inputs!$CN380=Inputs!$CO380),AND(AT$4=Inputs!$CN380+2,Inputs!$CN380=Inputs!$CO380)),0,IF(AT$4=Inputs!$CN380,0.8,IF(AT$4=Inputs!$CN380+1,0.6,IF(AT$4=Inputs!$CN380+2,0.4,IF(AT$4=Inputs!$CO380,0.2,IF(AND(AT$4&gt;=Inputs!$CL380,AT$4&lt;Inputs!$CM380),(AT$4-Inputs!$CL380+1)/(Inputs!$AI380+1),0)))))))))</f>
        <v>0</v>
      </c>
      <c r="AU383" s="27">
        <f>IF(AND(Inputs!$CO380=0,AU$4&gt;=Inputs!$CM380),1,IF(AND(AU$4&gt;=Inputs!$CM380,AU$4&lt;Inputs!$CN380),1,IF(AND(AU$4=Inputs!$CN380,AU$4=Inputs!$CO380),1,IF(OR(AND(AU$4=Inputs!$CN380+1,Inputs!$CN380=Inputs!$CO380),AND(AU$4=Inputs!$CN380+2,Inputs!$CN380=Inputs!$CO380)),0,IF(AU$4=Inputs!$CN380,0.8,IF(AU$4=Inputs!$CN380+1,0.6,IF(AU$4=Inputs!$CN380+2,0.4,IF(AU$4=Inputs!$CO380,0.2,IF(AND(AU$4&gt;=Inputs!$CL380,AU$4&lt;Inputs!$CM380),(AU$4-Inputs!$CL380+1)/(Inputs!$AI380+1),0)))))))))</f>
        <v>0</v>
      </c>
      <c r="AV383" s="27">
        <f>IF(AND(Inputs!$CO380=0,AV$4&gt;=Inputs!$CM380),1,IF(AND(AV$4&gt;=Inputs!$CM380,AV$4&lt;Inputs!$CN380),1,IF(AND(AV$4=Inputs!$CN380,AV$4=Inputs!$CO380),1,IF(OR(AND(AV$4=Inputs!$CN380+1,Inputs!$CN380=Inputs!$CO380),AND(AV$4=Inputs!$CN380+2,Inputs!$CN380=Inputs!$CO380)),0,IF(AV$4=Inputs!$CN380,0.8,IF(AV$4=Inputs!$CN380+1,0.6,IF(AV$4=Inputs!$CN380+2,0.4,IF(AV$4=Inputs!$CO380,0.2,IF(AND(AV$4&gt;=Inputs!$CL380,AV$4&lt;Inputs!$CM380),(AV$4-Inputs!$CL380+1)/(Inputs!$AI380+1),0)))))))))</f>
        <v>0</v>
      </c>
      <c r="AW383" s="27">
        <f>IF(AND(Inputs!$CO380=0,AW$4&gt;=Inputs!$CM380),1,IF(AND(AW$4&gt;=Inputs!$CM380,AW$4&lt;Inputs!$CN380),1,IF(AND(AW$4=Inputs!$CN380,AW$4=Inputs!$CO380),1,IF(OR(AND(AW$4=Inputs!$CN380+1,Inputs!$CN380=Inputs!$CO380),AND(AW$4=Inputs!$CN380+2,Inputs!$CN380=Inputs!$CO380)),0,IF(AW$4=Inputs!$CN380,0.8,IF(AW$4=Inputs!$CN380+1,0.6,IF(AW$4=Inputs!$CN380+2,0.4,IF(AW$4=Inputs!$CO380,0.2,IF(AND(AW$4&gt;=Inputs!$CL380,AW$4&lt;Inputs!$CM380),(AW$4-Inputs!$CL380+1)/(Inputs!$AI380+1),0)))))))))</f>
        <v>0</v>
      </c>
      <c r="AX383" s="27">
        <f>IF(AND(Inputs!$CO380=0,AX$4&gt;=Inputs!$CM380),1,IF(AND(AX$4&gt;=Inputs!$CM380,AX$4&lt;Inputs!$CN380),1,IF(AND(AX$4=Inputs!$CN380,AX$4=Inputs!$CO380),1,IF(OR(AND(AX$4=Inputs!$CN380+1,Inputs!$CN380=Inputs!$CO380),AND(AX$4=Inputs!$CN380+2,Inputs!$CN380=Inputs!$CO380)),0,IF(AX$4=Inputs!$CN380,0.8,IF(AX$4=Inputs!$CN380+1,0.6,IF(AX$4=Inputs!$CN380+2,0.4,IF(AX$4=Inputs!$CO380,0.2,IF(AND(AX$4&gt;=Inputs!$CL380,AX$4&lt;Inputs!$CM380),(AX$4-Inputs!$CL380+1)/(Inputs!$AI380+1),0)))))))))</f>
        <v>0</v>
      </c>
      <c r="AY383" s="27">
        <f>IF(AND(Inputs!$CO380=0,AY$4&gt;=Inputs!$CM380),1,IF(AND(AY$4&gt;=Inputs!$CM380,AY$4&lt;Inputs!$CN380),1,IF(AND(AY$4=Inputs!$CN380,AY$4=Inputs!$CO380),1,IF(OR(AND(AY$4=Inputs!$CN380+1,Inputs!$CN380=Inputs!$CO380),AND(AY$4=Inputs!$CN380+2,Inputs!$CN380=Inputs!$CO380)),0,IF(AY$4=Inputs!$CN380,0.8,IF(AY$4=Inputs!$CN380+1,0.6,IF(AY$4=Inputs!$CN380+2,0.4,IF(AY$4=Inputs!$CO380,0.2,IF(AND(AY$4&gt;=Inputs!$CL380,AY$4&lt;Inputs!$CM380),(AY$4-Inputs!$CL380+1)/(Inputs!$AI380+1),0)))))))))</f>
        <v>0</v>
      </c>
      <c r="AZ383" s="27">
        <f>IF(AND(Inputs!$CO380=0,AZ$4&gt;=Inputs!$CM380),1,IF(AND(AZ$4&gt;=Inputs!$CM380,AZ$4&lt;Inputs!$CN380),1,IF(AND(AZ$4=Inputs!$CN380,AZ$4=Inputs!$CO380),1,IF(OR(AND(AZ$4=Inputs!$CN380+1,Inputs!$CN380=Inputs!$CO380),AND(AZ$4=Inputs!$CN380+2,Inputs!$CN380=Inputs!$CO380)),0,IF(AZ$4=Inputs!$CN380,0.8,IF(AZ$4=Inputs!$CN380+1,0.6,IF(AZ$4=Inputs!$CN380+2,0.4,IF(AZ$4=Inputs!$CO380,0.2,IF(AND(AZ$4&gt;=Inputs!$CL380,AZ$4&lt;Inputs!$CM380),(AZ$4-Inputs!$CL380+1)/(Inputs!$AI380+1),0)))))))))</f>
        <v>0</v>
      </c>
      <c r="BA383" s="27">
        <f>IF(AND(Inputs!$CO380=0,BA$4&gt;=Inputs!$CM380),1,IF(AND(BA$4&gt;=Inputs!$CM380,BA$4&lt;Inputs!$CN380),1,IF(AND(BA$4=Inputs!$CN380,BA$4=Inputs!$CO380),1,IF(OR(AND(BA$4=Inputs!$CN380+1,Inputs!$CN380=Inputs!$CO380),AND(BA$4=Inputs!$CN380+2,Inputs!$CN380=Inputs!$CO380)),0,IF(BA$4=Inputs!$CN380,0.8,IF(BA$4=Inputs!$CN380+1,0.6,IF(BA$4=Inputs!$CN380+2,0.4,IF(BA$4=Inputs!$CO380,0.2,IF(AND(BA$4&gt;=Inputs!$CL380,BA$4&lt;Inputs!$CM380),(BA$4-Inputs!$CL380+1)/(Inputs!$AI380+1),0)))))))))</f>
        <v>0</v>
      </c>
      <c r="BB383" s="27">
        <f>IF(AND(Inputs!$CO380=0,BB$4&gt;=Inputs!$CM380),1,IF(AND(BB$4&gt;=Inputs!$CM380,BB$4&lt;Inputs!$CN380),1,IF(AND(BB$4=Inputs!$CN380,BB$4=Inputs!$CO380),1,IF(OR(AND(BB$4=Inputs!$CN380+1,Inputs!$CN380=Inputs!$CO380),AND(BB$4=Inputs!$CN380+2,Inputs!$CN380=Inputs!$CO380)),0,IF(BB$4=Inputs!$CN380,0.8,IF(BB$4=Inputs!$CN380+1,0.6,IF(BB$4=Inputs!$CN380+2,0.4,IF(BB$4=Inputs!$CO380,0.2,IF(AND(BB$4&gt;=Inputs!$CL380,BB$4&lt;Inputs!$CM380),(BB$4-Inputs!$CL380+1)/(Inputs!$AI380+1),0)))))))))</f>
        <v>0</v>
      </c>
      <c r="BC383" s="27">
        <f>IF(AND(Inputs!$CO380=0,BC$4&gt;=Inputs!$CM380),1,IF(AND(BC$4&gt;=Inputs!$CM380,BC$4&lt;Inputs!$CN380),1,IF(AND(BC$4=Inputs!$CN380,BC$4=Inputs!$CO380),1,IF(OR(AND(BC$4=Inputs!$CN380+1,Inputs!$CN380=Inputs!$CO380),AND(BC$4=Inputs!$CN380+2,Inputs!$CN380=Inputs!$CO380)),0,IF(BC$4=Inputs!$CN380,0.8,IF(BC$4=Inputs!$CN380+1,0.6,IF(BC$4=Inputs!$CN380+2,0.4,IF(BC$4=Inputs!$CO380,0.2,IF(AND(BC$4&gt;=Inputs!$CL380,BC$4&lt;Inputs!$CM380),(BC$4-Inputs!$CL380+1)/(Inputs!$AI380+1),0)))))))))</f>
        <v>0</v>
      </c>
      <c r="BD383" s="27">
        <f>IF(AND(Inputs!$CO380=0,BD$4&gt;=Inputs!$CM380),1,IF(AND(BD$4&gt;=Inputs!$CM380,BD$4&lt;Inputs!$CN380),1,IF(AND(BD$4=Inputs!$CN380,BD$4=Inputs!$CO380),1,IF(OR(AND(BD$4=Inputs!$CN380+1,Inputs!$CN380=Inputs!$CO380),AND(BD$4=Inputs!$CN380+2,Inputs!$CN380=Inputs!$CO380)),0,IF(BD$4=Inputs!$CN380,0.8,IF(BD$4=Inputs!$CN380+1,0.6,IF(BD$4=Inputs!$CN380+2,0.4,IF(BD$4=Inputs!$CO380,0.2,IF(AND(BD$4&gt;=Inputs!$CL380,BD$4&lt;Inputs!$CM380),(BD$4-Inputs!$CL380+1)/(Inputs!$AI380+1),0)))))))))</f>
        <v>0</v>
      </c>
      <c r="BE383" s="27">
        <f>IF(AND(Inputs!$CO380=0,BE$4&gt;=Inputs!$CM380),1,IF(AND(BE$4&gt;=Inputs!$CM380,BE$4&lt;Inputs!$CN380),1,IF(AND(BE$4=Inputs!$CN380,BE$4=Inputs!$CO380),1,IF(OR(AND(BE$4=Inputs!$CN380+1,Inputs!$CN380=Inputs!$CO380),AND(BE$4=Inputs!$CN380+2,Inputs!$CN380=Inputs!$CO380)),0,IF(BE$4=Inputs!$CN380,0.8,IF(BE$4=Inputs!$CN380+1,0.6,IF(BE$4=Inputs!$CN380+2,0.4,IF(BE$4=Inputs!$CO380,0.2,IF(AND(BE$4&gt;=Inputs!$CL380,BE$4&lt;Inputs!$CM380),(BE$4-Inputs!$CL380+1)/(Inputs!$AI380+1),0)))))))))</f>
        <v>0</v>
      </c>
      <c r="BF383" s="27">
        <f>IF(AND(Inputs!$CO380=0,BF$4&gt;=Inputs!$CM380),1,IF(AND(BF$4&gt;=Inputs!$CM380,BF$4&lt;Inputs!$CN380),1,IF(AND(BF$4=Inputs!$CN380,BF$4=Inputs!$CO380),1,IF(OR(AND(BF$4=Inputs!$CN380+1,Inputs!$CN380=Inputs!$CO380),AND(BF$4=Inputs!$CN380+2,Inputs!$CN380=Inputs!$CO380)),0,IF(BF$4=Inputs!$CN380,0.8,IF(BF$4=Inputs!$CN380+1,0.6,IF(BF$4=Inputs!$CN380+2,0.4,IF(BF$4=Inputs!$CO380,0.2,IF(AND(BF$4&gt;=Inputs!$CL380,BF$4&lt;Inputs!$CM380),(BF$4-Inputs!$CL380+1)/(Inputs!$AI380+1),0)))))))))</f>
        <v>0</v>
      </c>
      <c r="BG383" s="27">
        <f>IF(AND(Inputs!$CO380=0,BG$4&gt;=Inputs!$CM380),1,IF(AND(BG$4&gt;=Inputs!$CM380,BG$4&lt;Inputs!$CN380),1,IF(AND(BG$4=Inputs!$CN380,BG$4=Inputs!$CO380),1,IF(OR(AND(BG$4=Inputs!$CN380+1,Inputs!$CN380=Inputs!$CO380),AND(BG$4=Inputs!$CN380+2,Inputs!$CN380=Inputs!$CO380)),0,IF(BG$4=Inputs!$CN380,0.8,IF(BG$4=Inputs!$CN380+1,0.6,IF(BG$4=Inputs!$CN380+2,0.4,IF(BG$4=Inputs!$CO380,0.2,IF(AND(BG$4&gt;=Inputs!$CL380,BG$4&lt;Inputs!$CM380),(BG$4-Inputs!$CL380+1)/(Inputs!$AI380+1),0)))))))))</f>
        <v>0</v>
      </c>
      <c r="BH383" s="27">
        <f>IF(AND(Inputs!$CO380=0,BH$4&gt;=Inputs!$CM380),1,IF(AND(BH$4&gt;=Inputs!$CM380,BH$4&lt;Inputs!$CN380),1,IF(AND(BH$4=Inputs!$CN380,BH$4=Inputs!$CO380),1,IF(OR(AND(BH$4=Inputs!$CN380+1,Inputs!$CN380=Inputs!$CO380),AND(BH$4=Inputs!$CN380+2,Inputs!$CN380=Inputs!$CO380)),0,IF(BH$4=Inputs!$CN380,0.8,IF(BH$4=Inputs!$CN380+1,0.6,IF(BH$4=Inputs!$CN380+2,0.4,IF(BH$4=Inputs!$CO380,0.2,IF(AND(BH$4&gt;=Inputs!$CL380,BH$4&lt;Inputs!$CM380),(BH$4-Inputs!$CL380+1)/(Inputs!$AI380+1),0)))))))))</f>
        <v>0</v>
      </c>
      <c r="BI383" s="27">
        <f>IF(AND(Inputs!$CO380=0,BI$4&gt;=Inputs!$CM380),1,IF(AND(BI$4&gt;=Inputs!$CM380,BI$4&lt;Inputs!$CN380),1,IF(AND(BI$4=Inputs!$CN380,BI$4=Inputs!$CO380),1,IF(OR(AND(BI$4=Inputs!$CN380+1,Inputs!$CN380=Inputs!$CO380),AND(BI$4=Inputs!$CN380+2,Inputs!$CN380=Inputs!$CO380)),0,IF(BI$4=Inputs!$CN380,0.8,IF(BI$4=Inputs!$CN380+1,0.6,IF(BI$4=Inputs!$CN380+2,0.4,IF(BI$4=Inputs!$CO380,0.2,IF(AND(BI$4&gt;=Inputs!$CL380,BI$4&lt;Inputs!$CM380),(BI$4-Inputs!$CL380+1)/(Inputs!$AI380+1),0)))))))))</f>
        <v>0</v>
      </c>
      <c r="BJ383" s="27">
        <f>IF(AND(Inputs!$CO380=0,BJ$4&gt;=Inputs!$CM380),1,IF(AND(BJ$4&gt;=Inputs!$CM380,BJ$4&lt;Inputs!$CN380),1,IF(AND(BJ$4=Inputs!$CN380,BJ$4=Inputs!$CO380),1,IF(OR(AND(BJ$4=Inputs!$CN380+1,Inputs!$CN380=Inputs!$CO380),AND(BJ$4=Inputs!$CN380+2,Inputs!$CN380=Inputs!$CO380)),0,IF(BJ$4=Inputs!$CN380,0.8,IF(BJ$4=Inputs!$CN380+1,0.6,IF(BJ$4=Inputs!$CN380+2,0.4,IF(BJ$4=Inputs!$CO380,0.2,IF(AND(BJ$4&gt;=Inputs!$CL380,BJ$4&lt;Inputs!$CM380),(BJ$4-Inputs!$CL380+1)/(Inputs!$AI380+1),0)))))))))</f>
        <v>0</v>
      </c>
      <c r="BK383" s="27">
        <f>IF(AND(Inputs!$CO380=0,BK$4&gt;=Inputs!$CM380),1,IF(AND(BK$4&gt;=Inputs!$CM380,BK$4&lt;Inputs!$CN380),1,IF(AND(BK$4=Inputs!$CN380,BK$4=Inputs!$CO380),1,IF(OR(AND(BK$4=Inputs!$CN380+1,Inputs!$CN380=Inputs!$CO380),AND(BK$4=Inputs!$CN380+2,Inputs!$CN380=Inputs!$CO380)),0,IF(BK$4=Inputs!$CN380,0.8,IF(BK$4=Inputs!$CN380+1,0.6,IF(BK$4=Inputs!$CN380+2,0.4,IF(BK$4=Inputs!$CO380,0.2,IF(AND(BK$4&gt;=Inputs!$CL380,BK$4&lt;Inputs!$CM380),(BK$4-Inputs!$CL380+1)/(Inputs!$AI380+1),0)))))))))</f>
        <v>0</v>
      </c>
      <c r="BL383" s="27">
        <f>IF(AND(Inputs!$CO380=0,BL$4&gt;=Inputs!$CM380),1,IF(AND(BL$4&gt;=Inputs!$CM380,BL$4&lt;Inputs!$CN380),1,IF(AND(BL$4=Inputs!$CN380,BL$4=Inputs!$CO380),1,IF(OR(AND(BL$4=Inputs!$CN380+1,Inputs!$CN380=Inputs!$CO380),AND(BL$4=Inputs!$CN380+2,Inputs!$CN380=Inputs!$CO380)),0,IF(BL$4=Inputs!$CN380,0.8,IF(BL$4=Inputs!$CN380+1,0.6,IF(BL$4=Inputs!$CN380+2,0.4,IF(BL$4=Inputs!$CO380,0.2,IF(AND(BL$4&gt;=Inputs!$CL380,BL$4&lt;Inputs!$CM380),(BL$4-Inputs!$CL380+1)/(Inputs!$AI380+1),0)))))))))</f>
        <v>0</v>
      </c>
      <c r="BM383" s="27">
        <f>IF(AND(Inputs!$CO380=0,BM$4&gt;=Inputs!$CM380),1,IF(AND(BM$4&gt;=Inputs!$CM380,BM$4&lt;Inputs!$CN380),1,IF(AND(BM$4=Inputs!$CN380,BM$4=Inputs!$CO380),1,IF(OR(AND(BM$4=Inputs!$CN380+1,Inputs!$CN380=Inputs!$CO380),AND(BM$4=Inputs!$CN380+2,Inputs!$CN380=Inputs!$CO380)),0,IF(BM$4=Inputs!$CN380,0.8,IF(BM$4=Inputs!$CN380+1,0.6,IF(BM$4=Inputs!$CN380+2,0.4,IF(BM$4=Inputs!$CO380,0.2,IF(AND(BM$4&gt;=Inputs!$CL380,BM$4&lt;Inputs!$CM380),(BM$4-Inputs!$CL380+1)/(Inputs!$AI380+1),0)))))))))</f>
        <v>0</v>
      </c>
      <c r="BO383" s="46" t="str">
        <f>IF(Inputs!$B380="","",(ROUND(Inputs!$BC380*AJ383,0)))</f>
        <v/>
      </c>
      <c r="BP383" s="46" t="str">
        <f>IF(Inputs!$B380="","",(ROUND(Inputs!$BC380*AK383,0)))</f>
        <v/>
      </c>
      <c r="BQ383" s="46" t="str">
        <f>IF(Inputs!$B380="","",(ROUND(Inputs!$BC380*AL383,0)))</f>
        <v/>
      </c>
      <c r="BR383" s="46" t="str">
        <f>IF(Inputs!$B380="","",(ROUND(Inputs!$BC380*AM383,0)))</f>
        <v/>
      </c>
      <c r="BS383" s="46" t="str">
        <f>IF(Inputs!$B380="","",(ROUND(Inputs!$BC380*AN383,0)))</f>
        <v/>
      </c>
      <c r="BT383" s="46" t="str">
        <f>IF(Inputs!$B380="","",(ROUND(Inputs!$BC380*AO383,0)))</f>
        <v/>
      </c>
      <c r="BU383" s="46" t="str">
        <f>IF(Inputs!$B380="","",(ROUND(Inputs!$BC380*AP383,0)))</f>
        <v/>
      </c>
      <c r="BV383" s="46" t="str">
        <f>IF(Inputs!$B380="","",(ROUND(Inputs!$BC380*AQ383,0)))</f>
        <v/>
      </c>
      <c r="BW383" s="46" t="str">
        <f>IF(Inputs!$B380="","",(ROUND(Inputs!$BC380*AR383,0)))</f>
        <v/>
      </c>
      <c r="BX383" s="46" t="str">
        <f>IF(Inputs!$B380="","",(ROUND(Inputs!$BC380*AS383,0)))</f>
        <v/>
      </c>
      <c r="BY383" s="46" t="str">
        <f>IF(Inputs!$B380="","",(ROUND(Inputs!$BC380*AT383,0)))</f>
        <v/>
      </c>
      <c r="BZ383" s="46" t="str">
        <f>IF(Inputs!$B380="","",(ROUND(Inputs!$BC380*AU383,0)))</f>
        <v/>
      </c>
      <c r="CA383" s="46" t="str">
        <f>IF(Inputs!$B380="","",(ROUND(Inputs!$BC380*AV383,0)))</f>
        <v/>
      </c>
      <c r="CB383" s="46" t="str">
        <f>IF(Inputs!$B380="","",(ROUND(Inputs!$BC380*AW383,0)))</f>
        <v/>
      </c>
      <c r="CC383" s="46" t="str">
        <f>IF(Inputs!$B380="","",(ROUND(Inputs!$BC380*AX383,0)))</f>
        <v/>
      </c>
      <c r="CD383" s="46" t="str">
        <f>IF(Inputs!$B380="","",(ROUND(Inputs!$BC380*AY383,0)))</f>
        <v/>
      </c>
      <c r="CE383" s="46" t="str">
        <f>IF(Inputs!$B380="","",(ROUND(Inputs!$BC380*AZ383,0)))</f>
        <v/>
      </c>
      <c r="CF383" s="46" t="str">
        <f>IF(Inputs!$B380="","",(ROUND(Inputs!$BC380*BA383,0)))</f>
        <v/>
      </c>
      <c r="CG383" s="46" t="str">
        <f>IF(Inputs!$B380="","",(ROUND(Inputs!$BC380*BB383,0)))</f>
        <v/>
      </c>
      <c r="CH383" s="46" t="str">
        <f>IF(Inputs!$B380="","",(ROUND(Inputs!$BC380*BC383,0)))</f>
        <v/>
      </c>
      <c r="CI383" s="46" t="str">
        <f>IF(Inputs!$B380="","",(ROUND(Inputs!$BC380*BD383,0)))</f>
        <v/>
      </c>
      <c r="CJ383" s="46" t="str">
        <f>IF(Inputs!$B380="","",(ROUND(Inputs!$BC380*BE383,0)))</f>
        <v/>
      </c>
      <c r="CK383" s="46" t="str">
        <f>IF(Inputs!$B380="","",(ROUND(Inputs!$BC380*BF383,0)))</f>
        <v/>
      </c>
      <c r="CL383" s="46" t="str">
        <f>IF(Inputs!$B380="","",(ROUND(Inputs!$BC380*BG383,0)))</f>
        <v/>
      </c>
      <c r="CM383" s="46" t="str">
        <f>IF(Inputs!$B380="","",(ROUND(Inputs!$BC380*BH383,0)))</f>
        <v/>
      </c>
      <c r="CN383" s="46" t="str">
        <f>IF(Inputs!$B380="","",(ROUND(Inputs!$BC380*BI383,0)))</f>
        <v/>
      </c>
      <c r="CO383" s="46" t="str">
        <f>IF(Inputs!$B380="","",(ROUND(Inputs!$BC380*BJ383,0)))</f>
        <v/>
      </c>
      <c r="CP383" s="46" t="str">
        <f>IF(Inputs!$B380="","",(ROUND(Inputs!$BC380*BK383,0)))</f>
        <v/>
      </c>
      <c r="CQ383" s="46" t="str">
        <f>IF(Inputs!$B380="","",(ROUND(Inputs!$BC380*BL383,0)))</f>
        <v/>
      </c>
      <c r="CR383" s="46" t="str">
        <f>IF(Inputs!$B380="","",(ROUND(Inputs!$BC380*BM383,0)))</f>
        <v/>
      </c>
      <c r="CV383" s="46" t="str">
        <f>IF(A383="","",IF(AND(CV$4&lt;=Inputs!$CQ380,CV$4&gt;=Inputs!$CP380),Inputs!$AR380/(Inputs!$CQ380-Inputs!$CP380+1),0)+IF(CV$4=Inputs!$CL380,Inputs!$BD380,0))</f>
        <v/>
      </c>
      <c r="CW383" s="46" t="str">
        <f>IF(B383="","",IF(AND(CW$4&lt;=Inputs!$CQ380,CW$4&gt;=Inputs!$CP380),Inputs!$AR380/(Inputs!$CQ380-Inputs!$CP380+1),0)+IF(CW$4=Inputs!$CL380,Inputs!$BD380,0))</f>
        <v/>
      </c>
      <c r="CX383" s="46" t="str">
        <f>IF(C383="","",IF(AND(CX$4&lt;=Inputs!$CQ380,CX$4&gt;=Inputs!$CP380),Inputs!$AR380/(Inputs!$CQ380-Inputs!$CP380+1),0)+IF(CX$4=Inputs!$CL380,Inputs!$BD380,0))</f>
        <v/>
      </c>
      <c r="CY383" s="46" t="str">
        <f>IF(D383="","",IF(AND(CY$4&lt;=Inputs!$CQ380,CY$4&gt;=Inputs!$CP380),Inputs!$AR380/(Inputs!$CQ380-Inputs!$CP380+1),0)+IF(CY$4=Inputs!$CL380,Inputs!$BD380,0))</f>
        <v/>
      </c>
      <c r="CZ383" s="46" t="str">
        <f>IF(E383="","",IF(AND(CZ$4&lt;=Inputs!$CQ380,CZ$4&gt;=Inputs!$CP380),Inputs!$AR380/(Inputs!$CQ380-Inputs!$CP380+1),0)+IF(CZ$4=Inputs!$CL380,Inputs!$BD380,0))</f>
        <v/>
      </c>
      <c r="DA383" s="46" t="str">
        <f>IF(F383="","",IF(AND(DA$4&lt;=Inputs!$CQ380,DA$4&gt;=Inputs!$CP380),Inputs!$AR380/(Inputs!$CQ380-Inputs!$CP380+1),0)+IF(DA$4=Inputs!$CL380,Inputs!$BD380,0))</f>
        <v/>
      </c>
      <c r="DB383" s="46" t="str">
        <f>IF(G383="","",IF(AND(DB$4&lt;=Inputs!$CQ380,DB$4&gt;=Inputs!$CP380),Inputs!$AR380/(Inputs!$CQ380-Inputs!$CP380+1),0)+IF(DB$4=Inputs!$CL380,Inputs!$BD380,0))</f>
        <v/>
      </c>
      <c r="DC383" s="46" t="str">
        <f>IF(H383="","",IF(AND(DC$4&lt;=Inputs!$CQ380,DC$4&gt;=Inputs!$CP380),Inputs!$AR380/(Inputs!$CQ380-Inputs!$CP380+1),0)+IF(DC$4=Inputs!$CL380,Inputs!$BD380,0))</f>
        <v/>
      </c>
      <c r="DD383" s="46" t="str">
        <f>IF(I383="","",IF(AND(DD$4&lt;=Inputs!$CQ380,DD$4&gt;=Inputs!$CP380),Inputs!$AR380/(Inputs!$CQ380-Inputs!$CP380+1),0)+IF(DD$4=Inputs!$CL380,Inputs!$BD380,0))</f>
        <v/>
      </c>
      <c r="DE383" s="46" t="str">
        <f>IF(J383="","",IF(AND(DE$4&lt;=Inputs!$CQ380,DE$4&gt;=Inputs!$CP380),Inputs!$AR380/(Inputs!$CQ380-Inputs!$CP380+1),0)+IF(DE$4=Inputs!$CL380,Inputs!$BD380,0))</f>
        <v/>
      </c>
      <c r="DF383" s="46" t="str">
        <f>IF(K383="","",IF(AND(DF$4&lt;=Inputs!$CQ380,DF$4&gt;=Inputs!$CP380),Inputs!$AR380/(Inputs!$CQ380-Inputs!$CP380+1),0)+IF(DF$4=Inputs!$CL380,Inputs!$BD380,0))</f>
        <v/>
      </c>
      <c r="DG383" s="46" t="str">
        <f>IF(L383="","",IF(AND(DG$4&lt;=Inputs!$CQ380,DG$4&gt;=Inputs!$CP380),Inputs!$AR380/(Inputs!$CQ380-Inputs!$CP380+1),0)+IF(DG$4=Inputs!$CL380,Inputs!$BD380,0))</f>
        <v/>
      </c>
      <c r="DH383" s="46" t="str">
        <f>IF(M383="","",IF(AND(DH$4&lt;=Inputs!$CQ380,DH$4&gt;=Inputs!$CP380),Inputs!$AR380/(Inputs!$CQ380-Inputs!$CP380+1),0)+IF(DH$4=Inputs!$CL380,Inputs!$BD380,0))</f>
        <v/>
      </c>
      <c r="DI383" s="46" t="str">
        <f>IF(N383="","",IF(AND(DI$4&lt;=Inputs!$CQ380,DI$4&gt;=Inputs!$CP380),Inputs!$AR380/(Inputs!$CQ380-Inputs!$CP380+1),0)+IF(DI$4=Inputs!$CL380,Inputs!$BD380,0))</f>
        <v/>
      </c>
      <c r="DJ383" s="46" t="str">
        <f>IF(O383="","",IF(AND(DJ$4&lt;=Inputs!$CQ380,DJ$4&gt;=Inputs!$CP380),Inputs!$AR380/(Inputs!$CQ380-Inputs!$CP380+1),0)+IF(DJ$4=Inputs!$CL380,Inputs!$BD380,0))</f>
        <v/>
      </c>
      <c r="DK383" s="46" t="str">
        <f>IF(P383="","",IF(AND(DK$4&lt;=Inputs!$CQ380,DK$4&gt;=Inputs!$CP380),Inputs!$AR380/(Inputs!$CQ380-Inputs!$CP380+1),0)+IF(DK$4=Inputs!$CL380,Inputs!$BD380,0))</f>
        <v/>
      </c>
      <c r="DL383" s="46" t="str">
        <f>IF(Q383="","",IF(AND(DL$4&lt;=Inputs!$CQ380,DL$4&gt;=Inputs!$CP380),Inputs!$AR380/(Inputs!$CQ380-Inputs!$CP380+1),0)+IF(DL$4=Inputs!$CL380,Inputs!$BD380,0))</f>
        <v/>
      </c>
      <c r="DM383" s="46" t="str">
        <f>IF(R383="","",IF(AND(DM$4&lt;=Inputs!$CQ380,DM$4&gt;=Inputs!$CP380),Inputs!$AR380/(Inputs!$CQ380-Inputs!$CP380+1),0)+IF(DM$4=Inputs!$CL380,Inputs!$BD380,0))</f>
        <v/>
      </c>
      <c r="DN383" s="46" t="str">
        <f>IF(S383="","",IF(AND(DN$4&lt;=Inputs!$CQ380,DN$4&gt;=Inputs!$CP380),Inputs!$AR380/(Inputs!$CQ380-Inputs!$CP380+1),0)+IF(DN$4=Inputs!$CL380,Inputs!$BD380,0))</f>
        <v/>
      </c>
      <c r="DO383" s="46" t="str">
        <f>IF(T383="","",IF(AND(DO$4&lt;=Inputs!$CQ380,DO$4&gt;=Inputs!$CP380),Inputs!$AR380/(Inputs!$CQ380-Inputs!$CP380+1),0)+IF(DO$4=Inputs!$CL380,Inputs!$BD380,0))</f>
        <v/>
      </c>
      <c r="DP383" s="46" t="str">
        <f>IF(U383="","",IF(AND(DP$4&lt;=Inputs!$CQ380,DP$4&gt;=Inputs!$CP380),Inputs!$AR380/(Inputs!$CQ380-Inputs!$CP380+1),0)+IF(DP$4=Inputs!$CL380,Inputs!$BD380,0))</f>
        <v/>
      </c>
      <c r="DQ383" s="46" t="str">
        <f>IF(V383="","",IF(AND(DQ$4&lt;=Inputs!$CQ380,DQ$4&gt;=Inputs!$CP380),Inputs!$AR380/(Inputs!$CQ380-Inputs!$CP380+1),0)+IF(DQ$4=Inputs!$CL380,Inputs!$BD380,0))</f>
        <v/>
      </c>
      <c r="DR383" s="46" t="str">
        <f>IF(W383="","",IF(AND(DR$4&lt;=Inputs!$CQ380,DR$4&gt;=Inputs!$CP380),Inputs!$AR380/(Inputs!$CQ380-Inputs!$CP380+1),0)+IF(DR$4=Inputs!$CL380,Inputs!$BD380,0))</f>
        <v/>
      </c>
      <c r="DS383" s="46" t="str">
        <f>IF(X383="","",IF(AND(DS$4&lt;=Inputs!$CQ380,DS$4&gt;=Inputs!$CP380),Inputs!$AR380/(Inputs!$CQ380-Inputs!$CP380+1),0)+IF(DS$4=Inputs!$CL380,Inputs!$BD380,0))</f>
        <v/>
      </c>
      <c r="DT383" s="46" t="str">
        <f>IF(Y383="","",IF(AND(DT$4&lt;=Inputs!$CQ380,DT$4&gt;=Inputs!$CP380),Inputs!$AR380/(Inputs!$CQ380-Inputs!$CP380+1),0)+IF(DT$4=Inputs!$CL380,Inputs!$BD380,0))</f>
        <v/>
      </c>
      <c r="DU383" s="46" t="str">
        <f>IF(Z383="","",IF(AND(DU$4&lt;=Inputs!$CQ380,DU$4&gt;=Inputs!$CP380),Inputs!$AR380/(Inputs!$CQ380-Inputs!$CP380+1),0)+IF(DU$4=Inputs!$CL380,Inputs!$BD380,0))</f>
        <v/>
      </c>
      <c r="DV383" s="46" t="str">
        <f>IF(AA383="","",IF(AND(DV$4&lt;=Inputs!$CQ380,DV$4&gt;=Inputs!$CP380),Inputs!$AR380/(Inputs!$CQ380-Inputs!$CP380+1),0)+IF(DV$4=Inputs!$CL380,Inputs!$BD380,0))</f>
        <v/>
      </c>
      <c r="DW383" s="46" t="str">
        <f>IF(AB383="","",IF(AND(DW$4&lt;=Inputs!$CQ380,DW$4&gt;=Inputs!$CP380),Inputs!$AR380/(Inputs!$CQ380-Inputs!$CP380+1),0)+IF(DW$4=Inputs!$CL380,Inputs!$BD380,0))</f>
        <v/>
      </c>
      <c r="DX383" s="46" t="str">
        <f>IF(AC383="","",IF(AND(DX$4&lt;=Inputs!$CQ380,DX$4&gt;=Inputs!$CP380),Inputs!$AR380/(Inputs!$CQ380-Inputs!$CP380+1),0)+IF(DX$4=Inputs!$CL380,Inputs!$BD380,0))</f>
        <v/>
      </c>
      <c r="DY383" s="46" t="str">
        <f>IF(AD383="","",IF(AND(DY$4&lt;=Inputs!$CQ380,DY$4&gt;=Inputs!$CP380),Inputs!$AR380/(Inputs!$CQ380-Inputs!$CP380+1),0)+IF(DY$4=Inputs!$CL380,Inputs!$BD380,0))</f>
        <v/>
      </c>
      <c r="DZ383" s="46" t="str">
        <f t="shared" si="14"/>
        <v/>
      </c>
    </row>
    <row r="384" spans="1:130">
      <c r="A384" s="7" t="str">
        <f>IF(Inputs!A381="","",Inputs!A381)</f>
        <v/>
      </c>
      <c r="B384" t="str">
        <f>IF(Inputs!B381="","",Inputs!B381)</f>
        <v/>
      </c>
      <c r="C384" s="46" t="str">
        <f>IF(Inputs!$B381="","",BO384-CV384)</f>
        <v/>
      </c>
      <c r="D384" s="46" t="str">
        <f>IF(Inputs!$B381="","",BP384-CW384)</f>
        <v/>
      </c>
      <c r="E384" s="46" t="str">
        <f>IF(Inputs!$B381="","",BQ384-CX384)</f>
        <v/>
      </c>
      <c r="F384" s="46" t="str">
        <f>IF(Inputs!$B381="","",BR384-CY384)</f>
        <v/>
      </c>
      <c r="G384" s="46" t="str">
        <f>IF(Inputs!$B381="","",BS384-CZ384)</f>
        <v/>
      </c>
      <c r="H384" s="46" t="str">
        <f>IF(Inputs!$B381="","",BT384-DA384)</f>
        <v/>
      </c>
      <c r="I384" s="46" t="str">
        <f>IF(Inputs!$B381="","",BU384-DB384)</f>
        <v/>
      </c>
      <c r="J384" s="46" t="str">
        <f>IF(Inputs!$B381="","",BV384-DC384)</f>
        <v/>
      </c>
      <c r="K384" s="46" t="str">
        <f>IF(Inputs!$B381="","",BW384-DD384)</f>
        <v/>
      </c>
      <c r="L384" s="46" t="str">
        <f>IF(Inputs!$B381="","",BX384-DE384)</f>
        <v/>
      </c>
      <c r="M384" s="46" t="str">
        <f>IF(Inputs!$B381="","",BY384-DF384)</f>
        <v/>
      </c>
      <c r="N384" s="46" t="str">
        <f>IF(Inputs!$B381="","",BZ384-DG384)</f>
        <v/>
      </c>
      <c r="O384" s="46" t="str">
        <f>IF(Inputs!$B381="","",CA384-DH384)</f>
        <v/>
      </c>
      <c r="P384" s="46" t="str">
        <f>IF(Inputs!$B381="","",CB384-DI384)</f>
        <v/>
      </c>
      <c r="Q384" s="46" t="str">
        <f>IF(Inputs!$B381="","",CC384-DJ384)</f>
        <v/>
      </c>
      <c r="R384" s="46" t="str">
        <f>IF(Inputs!$B381="","",CD384-DK384)</f>
        <v/>
      </c>
      <c r="S384" s="46" t="str">
        <f>IF(Inputs!$B381="","",CE384-DL384)</f>
        <v/>
      </c>
      <c r="T384" s="46" t="str">
        <f>IF(Inputs!$B381="","",CF384-DM384)</f>
        <v/>
      </c>
      <c r="U384" s="46" t="str">
        <f>IF(Inputs!$B381="","",CG384-DN384)</f>
        <v/>
      </c>
      <c r="V384" s="46" t="str">
        <f>IF(Inputs!$B381="","",CH384-DO384)</f>
        <v/>
      </c>
      <c r="W384" s="46" t="str">
        <f>IF(Inputs!$B381="","",CI384-DP384)</f>
        <v/>
      </c>
      <c r="X384" s="46" t="str">
        <f>IF(Inputs!$B381="","",CJ384-DQ384)</f>
        <v/>
      </c>
      <c r="Y384" s="46" t="str">
        <f>IF(Inputs!$B381="","",CK384-DR384)</f>
        <v/>
      </c>
      <c r="Z384" s="46" t="str">
        <f>IF(Inputs!$B381="","",CL384-DS384)</f>
        <v/>
      </c>
      <c r="AA384" s="46" t="str">
        <f>IF(Inputs!$B381="","",CM384-DT384)</f>
        <v/>
      </c>
      <c r="AB384" s="46" t="str">
        <f>IF(Inputs!$B381="","",CN384-DU384)</f>
        <v/>
      </c>
      <c r="AC384" s="46" t="str">
        <f>IF(Inputs!$B381="","",CO384-DV384)</f>
        <v/>
      </c>
      <c r="AD384" s="46" t="str">
        <f>IF(Inputs!$B381="","",CP384-DW384)</f>
        <v/>
      </c>
      <c r="AE384" s="46" t="str">
        <f>IF(Inputs!$B381="","",CQ384-DX384)</f>
        <v/>
      </c>
      <c r="AF384" s="46" t="str">
        <f>IF(Inputs!$B381="","",CR384-DY384)</f>
        <v/>
      </c>
      <c r="AG384" s="50" t="str">
        <f t="shared" si="15"/>
        <v/>
      </c>
      <c r="AH384" s="50"/>
      <c r="AJ384" s="27">
        <f>IF(AND(Inputs!$CO381=0,AJ$4&gt;=Inputs!$CM381),1,IF(AND(AJ$4&gt;=Inputs!$CM381,AJ$4&lt;Inputs!$CN381),1,IF(AND(AJ$4=Inputs!$CN381,AJ$4=Inputs!$CO381),1,IF(OR(AND(AJ$4=Inputs!$CN381+1,Inputs!$CN381=Inputs!$CO381),AND(AJ$4=Inputs!$CN381+2,Inputs!$CN381=Inputs!$CO381)),0,IF(AJ$4=Inputs!$CN381,0.8,IF(AJ$4=Inputs!$CN381+1,0.6,IF(AJ$4=Inputs!$CN381+2,0.4,IF(AJ$4=Inputs!$CO381,0.2,IF(AND(AJ$4&gt;=Inputs!$CL381,AJ$4&lt;Inputs!$CM381),(AJ$4-Inputs!$CL381+1)/(Inputs!$AI381+1),0)))))))))</f>
        <v>0</v>
      </c>
      <c r="AK384" s="27">
        <f>IF(AND(Inputs!$CO381=0,AK$4&gt;=Inputs!$CM381),1,IF(AND(AK$4&gt;=Inputs!$CM381,AK$4&lt;Inputs!$CN381),1,IF(AND(AK$4=Inputs!$CN381,AK$4=Inputs!$CO381),1,IF(OR(AND(AK$4=Inputs!$CN381+1,Inputs!$CN381=Inputs!$CO381),AND(AK$4=Inputs!$CN381+2,Inputs!$CN381=Inputs!$CO381)),0,IF(AK$4=Inputs!$CN381,0.8,IF(AK$4=Inputs!$CN381+1,0.6,IF(AK$4=Inputs!$CN381+2,0.4,IF(AK$4=Inputs!$CO381,0.2,IF(AND(AK$4&gt;=Inputs!$CL381,AK$4&lt;Inputs!$CM381),(AK$4-Inputs!$CL381+1)/(Inputs!$AI381+1),0)))))))))</f>
        <v>0</v>
      </c>
      <c r="AL384" s="27">
        <f>IF(AND(Inputs!$CO381=0,AL$4&gt;=Inputs!$CM381),1,IF(AND(AL$4&gt;=Inputs!$CM381,AL$4&lt;Inputs!$CN381),1,IF(AND(AL$4=Inputs!$CN381,AL$4=Inputs!$CO381),1,IF(OR(AND(AL$4=Inputs!$CN381+1,Inputs!$CN381=Inputs!$CO381),AND(AL$4=Inputs!$CN381+2,Inputs!$CN381=Inputs!$CO381)),0,IF(AL$4=Inputs!$CN381,0.8,IF(AL$4=Inputs!$CN381+1,0.6,IF(AL$4=Inputs!$CN381+2,0.4,IF(AL$4=Inputs!$CO381,0.2,IF(AND(AL$4&gt;=Inputs!$CL381,AL$4&lt;Inputs!$CM381),(AL$4-Inputs!$CL381+1)/(Inputs!$AI381+1),0)))))))))</f>
        <v>0</v>
      </c>
      <c r="AM384" s="27">
        <f>IF(AND(Inputs!$CO381=0,AM$4&gt;=Inputs!$CM381),1,IF(AND(AM$4&gt;=Inputs!$CM381,AM$4&lt;Inputs!$CN381),1,IF(AND(AM$4=Inputs!$CN381,AM$4=Inputs!$CO381),1,IF(OR(AND(AM$4=Inputs!$CN381+1,Inputs!$CN381=Inputs!$CO381),AND(AM$4=Inputs!$CN381+2,Inputs!$CN381=Inputs!$CO381)),0,IF(AM$4=Inputs!$CN381,0.8,IF(AM$4=Inputs!$CN381+1,0.6,IF(AM$4=Inputs!$CN381+2,0.4,IF(AM$4=Inputs!$CO381,0.2,IF(AND(AM$4&gt;=Inputs!$CL381,AM$4&lt;Inputs!$CM381),(AM$4-Inputs!$CL381+1)/(Inputs!$AI381+1),0)))))))))</f>
        <v>0</v>
      </c>
      <c r="AN384" s="27">
        <f>IF(AND(Inputs!$CO381=0,AN$4&gt;=Inputs!$CM381),1,IF(AND(AN$4&gt;=Inputs!$CM381,AN$4&lt;Inputs!$CN381),1,IF(AND(AN$4=Inputs!$CN381,AN$4=Inputs!$CO381),1,IF(OR(AND(AN$4=Inputs!$CN381+1,Inputs!$CN381=Inputs!$CO381),AND(AN$4=Inputs!$CN381+2,Inputs!$CN381=Inputs!$CO381)),0,IF(AN$4=Inputs!$CN381,0.8,IF(AN$4=Inputs!$CN381+1,0.6,IF(AN$4=Inputs!$CN381+2,0.4,IF(AN$4=Inputs!$CO381,0.2,IF(AND(AN$4&gt;=Inputs!$CL381,AN$4&lt;Inputs!$CM381),(AN$4-Inputs!$CL381+1)/(Inputs!$AI381+1),0)))))))))</f>
        <v>0</v>
      </c>
      <c r="AO384" s="27">
        <f>IF(AND(Inputs!$CO381=0,AO$4&gt;=Inputs!$CM381),1,IF(AND(AO$4&gt;=Inputs!$CM381,AO$4&lt;Inputs!$CN381),1,IF(AND(AO$4=Inputs!$CN381,AO$4=Inputs!$CO381),1,IF(OR(AND(AO$4=Inputs!$CN381+1,Inputs!$CN381=Inputs!$CO381),AND(AO$4=Inputs!$CN381+2,Inputs!$CN381=Inputs!$CO381)),0,IF(AO$4=Inputs!$CN381,0.8,IF(AO$4=Inputs!$CN381+1,0.6,IF(AO$4=Inputs!$CN381+2,0.4,IF(AO$4=Inputs!$CO381,0.2,IF(AND(AO$4&gt;=Inputs!$CL381,AO$4&lt;Inputs!$CM381),(AO$4-Inputs!$CL381+1)/(Inputs!$AI381+1),0)))))))))</f>
        <v>0</v>
      </c>
      <c r="AP384" s="27">
        <f>IF(AND(Inputs!$CO381=0,AP$4&gt;=Inputs!$CM381),1,IF(AND(AP$4&gt;=Inputs!$CM381,AP$4&lt;Inputs!$CN381),1,IF(AND(AP$4=Inputs!$CN381,AP$4=Inputs!$CO381),1,IF(OR(AND(AP$4=Inputs!$CN381+1,Inputs!$CN381=Inputs!$CO381),AND(AP$4=Inputs!$CN381+2,Inputs!$CN381=Inputs!$CO381)),0,IF(AP$4=Inputs!$CN381,0.8,IF(AP$4=Inputs!$CN381+1,0.6,IF(AP$4=Inputs!$CN381+2,0.4,IF(AP$4=Inputs!$CO381,0.2,IF(AND(AP$4&gt;=Inputs!$CL381,AP$4&lt;Inputs!$CM381),(AP$4-Inputs!$CL381+1)/(Inputs!$AI381+1),0)))))))))</f>
        <v>0</v>
      </c>
      <c r="AQ384" s="27">
        <f>IF(AND(Inputs!$CO381=0,AQ$4&gt;=Inputs!$CM381),1,IF(AND(AQ$4&gt;=Inputs!$CM381,AQ$4&lt;Inputs!$CN381),1,IF(AND(AQ$4=Inputs!$CN381,AQ$4=Inputs!$CO381),1,IF(OR(AND(AQ$4=Inputs!$CN381+1,Inputs!$CN381=Inputs!$CO381),AND(AQ$4=Inputs!$CN381+2,Inputs!$CN381=Inputs!$CO381)),0,IF(AQ$4=Inputs!$CN381,0.8,IF(AQ$4=Inputs!$CN381+1,0.6,IF(AQ$4=Inputs!$CN381+2,0.4,IF(AQ$4=Inputs!$CO381,0.2,IF(AND(AQ$4&gt;=Inputs!$CL381,AQ$4&lt;Inputs!$CM381),(AQ$4-Inputs!$CL381+1)/(Inputs!$AI381+1),0)))))))))</f>
        <v>0</v>
      </c>
      <c r="AR384" s="27">
        <f>IF(AND(Inputs!$CO381=0,AR$4&gt;=Inputs!$CM381),1,IF(AND(AR$4&gt;=Inputs!$CM381,AR$4&lt;Inputs!$CN381),1,IF(AND(AR$4=Inputs!$CN381,AR$4=Inputs!$CO381),1,IF(OR(AND(AR$4=Inputs!$CN381+1,Inputs!$CN381=Inputs!$CO381),AND(AR$4=Inputs!$CN381+2,Inputs!$CN381=Inputs!$CO381)),0,IF(AR$4=Inputs!$CN381,0.8,IF(AR$4=Inputs!$CN381+1,0.6,IF(AR$4=Inputs!$CN381+2,0.4,IF(AR$4=Inputs!$CO381,0.2,IF(AND(AR$4&gt;=Inputs!$CL381,AR$4&lt;Inputs!$CM381),(AR$4-Inputs!$CL381+1)/(Inputs!$AI381+1),0)))))))))</f>
        <v>0</v>
      </c>
      <c r="AS384" s="27">
        <f>IF(AND(Inputs!$CO381=0,AS$4&gt;=Inputs!$CM381),1,IF(AND(AS$4&gt;=Inputs!$CM381,AS$4&lt;Inputs!$CN381),1,IF(AND(AS$4=Inputs!$CN381,AS$4=Inputs!$CO381),1,IF(OR(AND(AS$4=Inputs!$CN381+1,Inputs!$CN381=Inputs!$CO381),AND(AS$4=Inputs!$CN381+2,Inputs!$CN381=Inputs!$CO381)),0,IF(AS$4=Inputs!$CN381,0.8,IF(AS$4=Inputs!$CN381+1,0.6,IF(AS$4=Inputs!$CN381+2,0.4,IF(AS$4=Inputs!$CO381,0.2,IF(AND(AS$4&gt;=Inputs!$CL381,AS$4&lt;Inputs!$CM381),(AS$4-Inputs!$CL381+1)/(Inputs!$AI381+1),0)))))))))</f>
        <v>0</v>
      </c>
      <c r="AT384" s="27">
        <f>IF(AND(Inputs!$CO381=0,AT$4&gt;=Inputs!$CM381),1,IF(AND(AT$4&gt;=Inputs!$CM381,AT$4&lt;Inputs!$CN381),1,IF(AND(AT$4=Inputs!$CN381,AT$4=Inputs!$CO381),1,IF(OR(AND(AT$4=Inputs!$CN381+1,Inputs!$CN381=Inputs!$CO381),AND(AT$4=Inputs!$CN381+2,Inputs!$CN381=Inputs!$CO381)),0,IF(AT$4=Inputs!$CN381,0.8,IF(AT$4=Inputs!$CN381+1,0.6,IF(AT$4=Inputs!$CN381+2,0.4,IF(AT$4=Inputs!$CO381,0.2,IF(AND(AT$4&gt;=Inputs!$CL381,AT$4&lt;Inputs!$CM381),(AT$4-Inputs!$CL381+1)/(Inputs!$AI381+1),0)))))))))</f>
        <v>0</v>
      </c>
      <c r="AU384" s="27">
        <f>IF(AND(Inputs!$CO381=0,AU$4&gt;=Inputs!$CM381),1,IF(AND(AU$4&gt;=Inputs!$CM381,AU$4&lt;Inputs!$CN381),1,IF(AND(AU$4=Inputs!$CN381,AU$4=Inputs!$CO381),1,IF(OR(AND(AU$4=Inputs!$CN381+1,Inputs!$CN381=Inputs!$CO381),AND(AU$4=Inputs!$CN381+2,Inputs!$CN381=Inputs!$CO381)),0,IF(AU$4=Inputs!$CN381,0.8,IF(AU$4=Inputs!$CN381+1,0.6,IF(AU$4=Inputs!$CN381+2,0.4,IF(AU$4=Inputs!$CO381,0.2,IF(AND(AU$4&gt;=Inputs!$CL381,AU$4&lt;Inputs!$CM381),(AU$4-Inputs!$CL381+1)/(Inputs!$AI381+1),0)))))))))</f>
        <v>0</v>
      </c>
      <c r="AV384" s="27">
        <f>IF(AND(Inputs!$CO381=0,AV$4&gt;=Inputs!$CM381),1,IF(AND(AV$4&gt;=Inputs!$CM381,AV$4&lt;Inputs!$CN381),1,IF(AND(AV$4=Inputs!$CN381,AV$4=Inputs!$CO381),1,IF(OR(AND(AV$4=Inputs!$CN381+1,Inputs!$CN381=Inputs!$CO381),AND(AV$4=Inputs!$CN381+2,Inputs!$CN381=Inputs!$CO381)),0,IF(AV$4=Inputs!$CN381,0.8,IF(AV$4=Inputs!$CN381+1,0.6,IF(AV$4=Inputs!$CN381+2,0.4,IF(AV$4=Inputs!$CO381,0.2,IF(AND(AV$4&gt;=Inputs!$CL381,AV$4&lt;Inputs!$CM381),(AV$4-Inputs!$CL381+1)/(Inputs!$AI381+1),0)))))))))</f>
        <v>0</v>
      </c>
      <c r="AW384" s="27">
        <f>IF(AND(Inputs!$CO381=0,AW$4&gt;=Inputs!$CM381),1,IF(AND(AW$4&gt;=Inputs!$CM381,AW$4&lt;Inputs!$CN381),1,IF(AND(AW$4=Inputs!$CN381,AW$4=Inputs!$CO381),1,IF(OR(AND(AW$4=Inputs!$CN381+1,Inputs!$CN381=Inputs!$CO381),AND(AW$4=Inputs!$CN381+2,Inputs!$CN381=Inputs!$CO381)),0,IF(AW$4=Inputs!$CN381,0.8,IF(AW$4=Inputs!$CN381+1,0.6,IF(AW$4=Inputs!$CN381+2,0.4,IF(AW$4=Inputs!$CO381,0.2,IF(AND(AW$4&gt;=Inputs!$CL381,AW$4&lt;Inputs!$CM381),(AW$4-Inputs!$CL381+1)/(Inputs!$AI381+1),0)))))))))</f>
        <v>0</v>
      </c>
      <c r="AX384" s="27">
        <f>IF(AND(Inputs!$CO381=0,AX$4&gt;=Inputs!$CM381),1,IF(AND(AX$4&gt;=Inputs!$CM381,AX$4&lt;Inputs!$CN381),1,IF(AND(AX$4=Inputs!$CN381,AX$4=Inputs!$CO381),1,IF(OR(AND(AX$4=Inputs!$CN381+1,Inputs!$CN381=Inputs!$CO381),AND(AX$4=Inputs!$CN381+2,Inputs!$CN381=Inputs!$CO381)),0,IF(AX$4=Inputs!$CN381,0.8,IF(AX$4=Inputs!$CN381+1,0.6,IF(AX$4=Inputs!$CN381+2,0.4,IF(AX$4=Inputs!$CO381,0.2,IF(AND(AX$4&gt;=Inputs!$CL381,AX$4&lt;Inputs!$CM381),(AX$4-Inputs!$CL381+1)/(Inputs!$AI381+1),0)))))))))</f>
        <v>0</v>
      </c>
      <c r="AY384" s="27">
        <f>IF(AND(Inputs!$CO381=0,AY$4&gt;=Inputs!$CM381),1,IF(AND(AY$4&gt;=Inputs!$CM381,AY$4&lt;Inputs!$CN381),1,IF(AND(AY$4=Inputs!$CN381,AY$4=Inputs!$CO381),1,IF(OR(AND(AY$4=Inputs!$CN381+1,Inputs!$CN381=Inputs!$CO381),AND(AY$4=Inputs!$CN381+2,Inputs!$CN381=Inputs!$CO381)),0,IF(AY$4=Inputs!$CN381,0.8,IF(AY$4=Inputs!$CN381+1,0.6,IF(AY$4=Inputs!$CN381+2,0.4,IF(AY$4=Inputs!$CO381,0.2,IF(AND(AY$4&gt;=Inputs!$CL381,AY$4&lt;Inputs!$CM381),(AY$4-Inputs!$CL381+1)/(Inputs!$AI381+1),0)))))))))</f>
        <v>0</v>
      </c>
      <c r="AZ384" s="27">
        <f>IF(AND(Inputs!$CO381=0,AZ$4&gt;=Inputs!$CM381),1,IF(AND(AZ$4&gt;=Inputs!$CM381,AZ$4&lt;Inputs!$CN381),1,IF(AND(AZ$4=Inputs!$CN381,AZ$4=Inputs!$CO381),1,IF(OR(AND(AZ$4=Inputs!$CN381+1,Inputs!$CN381=Inputs!$CO381),AND(AZ$4=Inputs!$CN381+2,Inputs!$CN381=Inputs!$CO381)),0,IF(AZ$4=Inputs!$CN381,0.8,IF(AZ$4=Inputs!$CN381+1,0.6,IF(AZ$4=Inputs!$CN381+2,0.4,IF(AZ$4=Inputs!$CO381,0.2,IF(AND(AZ$4&gt;=Inputs!$CL381,AZ$4&lt;Inputs!$CM381),(AZ$4-Inputs!$CL381+1)/(Inputs!$AI381+1),0)))))))))</f>
        <v>0</v>
      </c>
      <c r="BA384" s="27">
        <f>IF(AND(Inputs!$CO381=0,BA$4&gt;=Inputs!$CM381),1,IF(AND(BA$4&gt;=Inputs!$CM381,BA$4&lt;Inputs!$CN381),1,IF(AND(BA$4=Inputs!$CN381,BA$4=Inputs!$CO381),1,IF(OR(AND(BA$4=Inputs!$CN381+1,Inputs!$CN381=Inputs!$CO381),AND(BA$4=Inputs!$CN381+2,Inputs!$CN381=Inputs!$CO381)),0,IF(BA$4=Inputs!$CN381,0.8,IF(BA$4=Inputs!$CN381+1,0.6,IF(BA$4=Inputs!$CN381+2,0.4,IF(BA$4=Inputs!$CO381,0.2,IF(AND(BA$4&gt;=Inputs!$CL381,BA$4&lt;Inputs!$CM381),(BA$4-Inputs!$CL381+1)/(Inputs!$AI381+1),0)))))))))</f>
        <v>0</v>
      </c>
      <c r="BB384" s="27">
        <f>IF(AND(Inputs!$CO381=0,BB$4&gt;=Inputs!$CM381),1,IF(AND(BB$4&gt;=Inputs!$CM381,BB$4&lt;Inputs!$CN381),1,IF(AND(BB$4=Inputs!$CN381,BB$4=Inputs!$CO381),1,IF(OR(AND(BB$4=Inputs!$CN381+1,Inputs!$CN381=Inputs!$CO381),AND(BB$4=Inputs!$CN381+2,Inputs!$CN381=Inputs!$CO381)),0,IF(BB$4=Inputs!$CN381,0.8,IF(BB$4=Inputs!$CN381+1,0.6,IF(BB$4=Inputs!$CN381+2,0.4,IF(BB$4=Inputs!$CO381,0.2,IF(AND(BB$4&gt;=Inputs!$CL381,BB$4&lt;Inputs!$CM381),(BB$4-Inputs!$CL381+1)/(Inputs!$AI381+1),0)))))))))</f>
        <v>0</v>
      </c>
      <c r="BC384" s="27">
        <f>IF(AND(Inputs!$CO381=0,BC$4&gt;=Inputs!$CM381),1,IF(AND(BC$4&gt;=Inputs!$CM381,BC$4&lt;Inputs!$CN381),1,IF(AND(BC$4=Inputs!$CN381,BC$4=Inputs!$CO381),1,IF(OR(AND(BC$4=Inputs!$CN381+1,Inputs!$CN381=Inputs!$CO381),AND(BC$4=Inputs!$CN381+2,Inputs!$CN381=Inputs!$CO381)),0,IF(BC$4=Inputs!$CN381,0.8,IF(BC$4=Inputs!$CN381+1,0.6,IF(BC$4=Inputs!$CN381+2,0.4,IF(BC$4=Inputs!$CO381,0.2,IF(AND(BC$4&gt;=Inputs!$CL381,BC$4&lt;Inputs!$CM381),(BC$4-Inputs!$CL381+1)/(Inputs!$AI381+1),0)))))))))</f>
        <v>0</v>
      </c>
      <c r="BD384" s="27">
        <f>IF(AND(Inputs!$CO381=0,BD$4&gt;=Inputs!$CM381),1,IF(AND(BD$4&gt;=Inputs!$CM381,BD$4&lt;Inputs!$CN381),1,IF(AND(BD$4=Inputs!$CN381,BD$4=Inputs!$CO381),1,IF(OR(AND(BD$4=Inputs!$CN381+1,Inputs!$CN381=Inputs!$CO381),AND(BD$4=Inputs!$CN381+2,Inputs!$CN381=Inputs!$CO381)),0,IF(BD$4=Inputs!$CN381,0.8,IF(BD$4=Inputs!$CN381+1,0.6,IF(BD$4=Inputs!$CN381+2,0.4,IF(BD$4=Inputs!$CO381,0.2,IF(AND(BD$4&gt;=Inputs!$CL381,BD$4&lt;Inputs!$CM381),(BD$4-Inputs!$CL381+1)/(Inputs!$AI381+1),0)))))))))</f>
        <v>0</v>
      </c>
      <c r="BE384" s="27">
        <f>IF(AND(Inputs!$CO381=0,BE$4&gt;=Inputs!$CM381),1,IF(AND(BE$4&gt;=Inputs!$CM381,BE$4&lt;Inputs!$CN381),1,IF(AND(BE$4=Inputs!$CN381,BE$4=Inputs!$CO381),1,IF(OR(AND(BE$4=Inputs!$CN381+1,Inputs!$CN381=Inputs!$CO381),AND(BE$4=Inputs!$CN381+2,Inputs!$CN381=Inputs!$CO381)),0,IF(BE$4=Inputs!$CN381,0.8,IF(BE$4=Inputs!$CN381+1,0.6,IF(BE$4=Inputs!$CN381+2,0.4,IF(BE$4=Inputs!$CO381,0.2,IF(AND(BE$4&gt;=Inputs!$CL381,BE$4&lt;Inputs!$CM381),(BE$4-Inputs!$CL381+1)/(Inputs!$AI381+1),0)))))))))</f>
        <v>0</v>
      </c>
      <c r="BF384" s="27">
        <f>IF(AND(Inputs!$CO381=0,BF$4&gt;=Inputs!$CM381),1,IF(AND(BF$4&gt;=Inputs!$CM381,BF$4&lt;Inputs!$CN381),1,IF(AND(BF$4=Inputs!$CN381,BF$4=Inputs!$CO381),1,IF(OR(AND(BF$4=Inputs!$CN381+1,Inputs!$CN381=Inputs!$CO381),AND(BF$4=Inputs!$CN381+2,Inputs!$CN381=Inputs!$CO381)),0,IF(BF$4=Inputs!$CN381,0.8,IF(BF$4=Inputs!$CN381+1,0.6,IF(BF$4=Inputs!$CN381+2,0.4,IF(BF$4=Inputs!$CO381,0.2,IF(AND(BF$4&gt;=Inputs!$CL381,BF$4&lt;Inputs!$CM381),(BF$4-Inputs!$CL381+1)/(Inputs!$AI381+1),0)))))))))</f>
        <v>0</v>
      </c>
      <c r="BG384" s="27">
        <f>IF(AND(Inputs!$CO381=0,BG$4&gt;=Inputs!$CM381),1,IF(AND(BG$4&gt;=Inputs!$CM381,BG$4&lt;Inputs!$CN381),1,IF(AND(BG$4=Inputs!$CN381,BG$4=Inputs!$CO381),1,IF(OR(AND(BG$4=Inputs!$CN381+1,Inputs!$CN381=Inputs!$CO381),AND(BG$4=Inputs!$CN381+2,Inputs!$CN381=Inputs!$CO381)),0,IF(BG$4=Inputs!$CN381,0.8,IF(BG$4=Inputs!$CN381+1,0.6,IF(BG$4=Inputs!$CN381+2,0.4,IF(BG$4=Inputs!$CO381,0.2,IF(AND(BG$4&gt;=Inputs!$CL381,BG$4&lt;Inputs!$CM381),(BG$4-Inputs!$CL381+1)/(Inputs!$AI381+1),0)))))))))</f>
        <v>0</v>
      </c>
      <c r="BH384" s="27">
        <f>IF(AND(Inputs!$CO381=0,BH$4&gt;=Inputs!$CM381),1,IF(AND(BH$4&gt;=Inputs!$CM381,BH$4&lt;Inputs!$CN381),1,IF(AND(BH$4=Inputs!$CN381,BH$4=Inputs!$CO381),1,IF(OR(AND(BH$4=Inputs!$CN381+1,Inputs!$CN381=Inputs!$CO381),AND(BH$4=Inputs!$CN381+2,Inputs!$CN381=Inputs!$CO381)),0,IF(BH$4=Inputs!$CN381,0.8,IF(BH$4=Inputs!$CN381+1,0.6,IF(BH$4=Inputs!$CN381+2,0.4,IF(BH$4=Inputs!$CO381,0.2,IF(AND(BH$4&gt;=Inputs!$CL381,BH$4&lt;Inputs!$CM381),(BH$4-Inputs!$CL381+1)/(Inputs!$AI381+1),0)))))))))</f>
        <v>0</v>
      </c>
      <c r="BI384" s="27">
        <f>IF(AND(Inputs!$CO381=0,BI$4&gt;=Inputs!$CM381),1,IF(AND(BI$4&gt;=Inputs!$CM381,BI$4&lt;Inputs!$CN381),1,IF(AND(BI$4=Inputs!$CN381,BI$4=Inputs!$CO381),1,IF(OR(AND(BI$4=Inputs!$CN381+1,Inputs!$CN381=Inputs!$CO381),AND(BI$4=Inputs!$CN381+2,Inputs!$CN381=Inputs!$CO381)),0,IF(BI$4=Inputs!$CN381,0.8,IF(BI$4=Inputs!$CN381+1,0.6,IF(BI$4=Inputs!$CN381+2,0.4,IF(BI$4=Inputs!$CO381,0.2,IF(AND(BI$4&gt;=Inputs!$CL381,BI$4&lt;Inputs!$CM381),(BI$4-Inputs!$CL381+1)/(Inputs!$AI381+1),0)))))))))</f>
        <v>0</v>
      </c>
      <c r="BJ384" s="27">
        <f>IF(AND(Inputs!$CO381=0,BJ$4&gt;=Inputs!$CM381),1,IF(AND(BJ$4&gt;=Inputs!$CM381,BJ$4&lt;Inputs!$CN381),1,IF(AND(BJ$4=Inputs!$CN381,BJ$4=Inputs!$CO381),1,IF(OR(AND(BJ$4=Inputs!$CN381+1,Inputs!$CN381=Inputs!$CO381),AND(BJ$4=Inputs!$CN381+2,Inputs!$CN381=Inputs!$CO381)),0,IF(BJ$4=Inputs!$CN381,0.8,IF(BJ$4=Inputs!$CN381+1,0.6,IF(BJ$4=Inputs!$CN381+2,0.4,IF(BJ$4=Inputs!$CO381,0.2,IF(AND(BJ$4&gt;=Inputs!$CL381,BJ$4&lt;Inputs!$CM381),(BJ$4-Inputs!$CL381+1)/(Inputs!$AI381+1),0)))))))))</f>
        <v>0</v>
      </c>
      <c r="BK384" s="27">
        <f>IF(AND(Inputs!$CO381=0,BK$4&gt;=Inputs!$CM381),1,IF(AND(BK$4&gt;=Inputs!$CM381,BK$4&lt;Inputs!$CN381),1,IF(AND(BK$4=Inputs!$CN381,BK$4=Inputs!$CO381),1,IF(OR(AND(BK$4=Inputs!$CN381+1,Inputs!$CN381=Inputs!$CO381),AND(BK$4=Inputs!$CN381+2,Inputs!$CN381=Inputs!$CO381)),0,IF(BK$4=Inputs!$CN381,0.8,IF(BK$4=Inputs!$CN381+1,0.6,IF(BK$4=Inputs!$CN381+2,0.4,IF(BK$4=Inputs!$CO381,0.2,IF(AND(BK$4&gt;=Inputs!$CL381,BK$4&lt;Inputs!$CM381),(BK$4-Inputs!$CL381+1)/(Inputs!$AI381+1),0)))))))))</f>
        <v>0</v>
      </c>
      <c r="BL384" s="27">
        <f>IF(AND(Inputs!$CO381=0,BL$4&gt;=Inputs!$CM381),1,IF(AND(BL$4&gt;=Inputs!$CM381,BL$4&lt;Inputs!$CN381),1,IF(AND(BL$4=Inputs!$CN381,BL$4=Inputs!$CO381),1,IF(OR(AND(BL$4=Inputs!$CN381+1,Inputs!$CN381=Inputs!$CO381),AND(BL$4=Inputs!$CN381+2,Inputs!$CN381=Inputs!$CO381)),0,IF(BL$4=Inputs!$CN381,0.8,IF(BL$4=Inputs!$CN381+1,0.6,IF(BL$4=Inputs!$CN381+2,0.4,IF(BL$4=Inputs!$CO381,0.2,IF(AND(BL$4&gt;=Inputs!$CL381,BL$4&lt;Inputs!$CM381),(BL$4-Inputs!$CL381+1)/(Inputs!$AI381+1),0)))))))))</f>
        <v>0</v>
      </c>
      <c r="BM384" s="27">
        <f>IF(AND(Inputs!$CO381=0,BM$4&gt;=Inputs!$CM381),1,IF(AND(BM$4&gt;=Inputs!$CM381,BM$4&lt;Inputs!$CN381),1,IF(AND(BM$4=Inputs!$CN381,BM$4=Inputs!$CO381),1,IF(OR(AND(BM$4=Inputs!$CN381+1,Inputs!$CN381=Inputs!$CO381),AND(BM$4=Inputs!$CN381+2,Inputs!$CN381=Inputs!$CO381)),0,IF(BM$4=Inputs!$CN381,0.8,IF(BM$4=Inputs!$CN381+1,0.6,IF(BM$4=Inputs!$CN381+2,0.4,IF(BM$4=Inputs!$CO381,0.2,IF(AND(BM$4&gt;=Inputs!$CL381,BM$4&lt;Inputs!$CM381),(BM$4-Inputs!$CL381+1)/(Inputs!$AI381+1),0)))))))))</f>
        <v>0</v>
      </c>
      <c r="BO384" s="46" t="str">
        <f>IF(Inputs!$B381="","",(ROUND(Inputs!$BC381*AJ384,0)))</f>
        <v/>
      </c>
      <c r="BP384" s="46" t="str">
        <f>IF(Inputs!$B381="","",(ROUND(Inputs!$BC381*AK384,0)))</f>
        <v/>
      </c>
      <c r="BQ384" s="46" t="str">
        <f>IF(Inputs!$B381="","",(ROUND(Inputs!$BC381*AL384,0)))</f>
        <v/>
      </c>
      <c r="BR384" s="46" t="str">
        <f>IF(Inputs!$B381="","",(ROUND(Inputs!$BC381*AM384,0)))</f>
        <v/>
      </c>
      <c r="BS384" s="46" t="str">
        <f>IF(Inputs!$B381="","",(ROUND(Inputs!$BC381*AN384,0)))</f>
        <v/>
      </c>
      <c r="BT384" s="46" t="str">
        <f>IF(Inputs!$B381="","",(ROUND(Inputs!$BC381*AO384,0)))</f>
        <v/>
      </c>
      <c r="BU384" s="46" t="str">
        <f>IF(Inputs!$B381="","",(ROUND(Inputs!$BC381*AP384,0)))</f>
        <v/>
      </c>
      <c r="BV384" s="46" t="str">
        <f>IF(Inputs!$B381="","",(ROUND(Inputs!$BC381*AQ384,0)))</f>
        <v/>
      </c>
      <c r="BW384" s="46" t="str">
        <f>IF(Inputs!$B381="","",(ROUND(Inputs!$BC381*AR384,0)))</f>
        <v/>
      </c>
      <c r="BX384" s="46" t="str">
        <f>IF(Inputs!$B381="","",(ROUND(Inputs!$BC381*AS384,0)))</f>
        <v/>
      </c>
      <c r="BY384" s="46" t="str">
        <f>IF(Inputs!$B381="","",(ROUND(Inputs!$BC381*AT384,0)))</f>
        <v/>
      </c>
      <c r="BZ384" s="46" t="str">
        <f>IF(Inputs!$B381="","",(ROUND(Inputs!$BC381*AU384,0)))</f>
        <v/>
      </c>
      <c r="CA384" s="46" t="str">
        <f>IF(Inputs!$B381="","",(ROUND(Inputs!$BC381*AV384,0)))</f>
        <v/>
      </c>
      <c r="CB384" s="46" t="str">
        <f>IF(Inputs!$B381="","",(ROUND(Inputs!$BC381*AW384,0)))</f>
        <v/>
      </c>
      <c r="CC384" s="46" t="str">
        <f>IF(Inputs!$B381="","",(ROUND(Inputs!$BC381*AX384,0)))</f>
        <v/>
      </c>
      <c r="CD384" s="46" t="str">
        <f>IF(Inputs!$B381="","",(ROUND(Inputs!$BC381*AY384,0)))</f>
        <v/>
      </c>
      <c r="CE384" s="46" t="str">
        <f>IF(Inputs!$B381="","",(ROUND(Inputs!$BC381*AZ384,0)))</f>
        <v/>
      </c>
      <c r="CF384" s="46" t="str">
        <f>IF(Inputs!$B381="","",(ROUND(Inputs!$BC381*BA384,0)))</f>
        <v/>
      </c>
      <c r="CG384" s="46" t="str">
        <f>IF(Inputs!$B381="","",(ROUND(Inputs!$BC381*BB384,0)))</f>
        <v/>
      </c>
      <c r="CH384" s="46" t="str">
        <f>IF(Inputs!$B381="","",(ROUND(Inputs!$BC381*BC384,0)))</f>
        <v/>
      </c>
      <c r="CI384" s="46" t="str">
        <f>IF(Inputs!$B381="","",(ROUND(Inputs!$BC381*BD384,0)))</f>
        <v/>
      </c>
      <c r="CJ384" s="46" t="str">
        <f>IF(Inputs!$B381="","",(ROUND(Inputs!$BC381*BE384,0)))</f>
        <v/>
      </c>
      <c r="CK384" s="46" t="str">
        <f>IF(Inputs!$B381="","",(ROUND(Inputs!$BC381*BF384,0)))</f>
        <v/>
      </c>
      <c r="CL384" s="46" t="str">
        <f>IF(Inputs!$B381="","",(ROUND(Inputs!$BC381*BG384,0)))</f>
        <v/>
      </c>
      <c r="CM384" s="46" t="str">
        <f>IF(Inputs!$B381="","",(ROUND(Inputs!$BC381*BH384,0)))</f>
        <v/>
      </c>
      <c r="CN384" s="46" t="str">
        <f>IF(Inputs!$B381="","",(ROUND(Inputs!$BC381*BI384,0)))</f>
        <v/>
      </c>
      <c r="CO384" s="46" t="str">
        <f>IF(Inputs!$B381="","",(ROUND(Inputs!$BC381*BJ384,0)))</f>
        <v/>
      </c>
      <c r="CP384" s="46" t="str">
        <f>IF(Inputs!$B381="","",(ROUND(Inputs!$BC381*BK384,0)))</f>
        <v/>
      </c>
      <c r="CQ384" s="46" t="str">
        <f>IF(Inputs!$B381="","",(ROUND(Inputs!$BC381*BL384,0)))</f>
        <v/>
      </c>
      <c r="CR384" s="46" t="str">
        <f>IF(Inputs!$B381="","",(ROUND(Inputs!$BC381*BM384,0)))</f>
        <v/>
      </c>
      <c r="CV384" s="46" t="str">
        <f>IF(A384="","",IF(AND(CV$4&lt;=Inputs!$CQ381,CV$4&gt;=Inputs!$CP381),Inputs!$AR381/(Inputs!$CQ381-Inputs!$CP381+1),0)+IF(CV$4=Inputs!$CL381,Inputs!$BD381,0))</f>
        <v/>
      </c>
      <c r="CW384" s="46" t="str">
        <f>IF(B384="","",IF(AND(CW$4&lt;=Inputs!$CQ381,CW$4&gt;=Inputs!$CP381),Inputs!$AR381/(Inputs!$CQ381-Inputs!$CP381+1),0)+IF(CW$4=Inputs!$CL381,Inputs!$BD381,0))</f>
        <v/>
      </c>
      <c r="CX384" s="46" t="str">
        <f>IF(C384="","",IF(AND(CX$4&lt;=Inputs!$CQ381,CX$4&gt;=Inputs!$CP381),Inputs!$AR381/(Inputs!$CQ381-Inputs!$CP381+1),0)+IF(CX$4=Inputs!$CL381,Inputs!$BD381,0))</f>
        <v/>
      </c>
      <c r="CY384" s="46" t="str">
        <f>IF(D384="","",IF(AND(CY$4&lt;=Inputs!$CQ381,CY$4&gt;=Inputs!$CP381),Inputs!$AR381/(Inputs!$CQ381-Inputs!$CP381+1),0)+IF(CY$4=Inputs!$CL381,Inputs!$BD381,0))</f>
        <v/>
      </c>
      <c r="CZ384" s="46" t="str">
        <f>IF(E384="","",IF(AND(CZ$4&lt;=Inputs!$CQ381,CZ$4&gt;=Inputs!$CP381),Inputs!$AR381/(Inputs!$CQ381-Inputs!$CP381+1),0)+IF(CZ$4=Inputs!$CL381,Inputs!$BD381,0))</f>
        <v/>
      </c>
      <c r="DA384" s="46" t="str">
        <f>IF(F384="","",IF(AND(DA$4&lt;=Inputs!$CQ381,DA$4&gt;=Inputs!$CP381),Inputs!$AR381/(Inputs!$CQ381-Inputs!$CP381+1),0)+IF(DA$4=Inputs!$CL381,Inputs!$BD381,0))</f>
        <v/>
      </c>
      <c r="DB384" s="46" t="str">
        <f>IF(G384="","",IF(AND(DB$4&lt;=Inputs!$CQ381,DB$4&gt;=Inputs!$CP381),Inputs!$AR381/(Inputs!$CQ381-Inputs!$CP381+1),0)+IF(DB$4=Inputs!$CL381,Inputs!$BD381,0))</f>
        <v/>
      </c>
      <c r="DC384" s="46" t="str">
        <f>IF(H384="","",IF(AND(DC$4&lt;=Inputs!$CQ381,DC$4&gt;=Inputs!$CP381),Inputs!$AR381/(Inputs!$CQ381-Inputs!$CP381+1),0)+IF(DC$4=Inputs!$CL381,Inputs!$BD381,0))</f>
        <v/>
      </c>
      <c r="DD384" s="46" t="str">
        <f>IF(I384="","",IF(AND(DD$4&lt;=Inputs!$CQ381,DD$4&gt;=Inputs!$CP381),Inputs!$AR381/(Inputs!$CQ381-Inputs!$CP381+1),0)+IF(DD$4=Inputs!$CL381,Inputs!$BD381,0))</f>
        <v/>
      </c>
      <c r="DE384" s="46" t="str">
        <f>IF(J384="","",IF(AND(DE$4&lt;=Inputs!$CQ381,DE$4&gt;=Inputs!$CP381),Inputs!$AR381/(Inputs!$CQ381-Inputs!$CP381+1),0)+IF(DE$4=Inputs!$CL381,Inputs!$BD381,0))</f>
        <v/>
      </c>
      <c r="DF384" s="46" t="str">
        <f>IF(K384="","",IF(AND(DF$4&lt;=Inputs!$CQ381,DF$4&gt;=Inputs!$CP381),Inputs!$AR381/(Inputs!$CQ381-Inputs!$CP381+1),0)+IF(DF$4=Inputs!$CL381,Inputs!$BD381,0))</f>
        <v/>
      </c>
      <c r="DG384" s="46" t="str">
        <f>IF(L384="","",IF(AND(DG$4&lt;=Inputs!$CQ381,DG$4&gt;=Inputs!$CP381),Inputs!$AR381/(Inputs!$CQ381-Inputs!$CP381+1),0)+IF(DG$4=Inputs!$CL381,Inputs!$BD381,0))</f>
        <v/>
      </c>
      <c r="DH384" s="46" t="str">
        <f>IF(M384="","",IF(AND(DH$4&lt;=Inputs!$CQ381,DH$4&gt;=Inputs!$CP381),Inputs!$AR381/(Inputs!$CQ381-Inputs!$CP381+1),0)+IF(DH$4=Inputs!$CL381,Inputs!$BD381,0))</f>
        <v/>
      </c>
      <c r="DI384" s="46" t="str">
        <f>IF(N384="","",IF(AND(DI$4&lt;=Inputs!$CQ381,DI$4&gt;=Inputs!$CP381),Inputs!$AR381/(Inputs!$CQ381-Inputs!$CP381+1),0)+IF(DI$4=Inputs!$CL381,Inputs!$BD381,0))</f>
        <v/>
      </c>
      <c r="DJ384" s="46" t="str">
        <f>IF(O384="","",IF(AND(DJ$4&lt;=Inputs!$CQ381,DJ$4&gt;=Inputs!$CP381),Inputs!$AR381/(Inputs!$CQ381-Inputs!$CP381+1),0)+IF(DJ$4=Inputs!$CL381,Inputs!$BD381,0))</f>
        <v/>
      </c>
      <c r="DK384" s="46" t="str">
        <f>IF(P384="","",IF(AND(DK$4&lt;=Inputs!$CQ381,DK$4&gt;=Inputs!$CP381),Inputs!$AR381/(Inputs!$CQ381-Inputs!$CP381+1),0)+IF(DK$4=Inputs!$CL381,Inputs!$BD381,0))</f>
        <v/>
      </c>
      <c r="DL384" s="46" t="str">
        <f>IF(Q384="","",IF(AND(DL$4&lt;=Inputs!$CQ381,DL$4&gt;=Inputs!$CP381),Inputs!$AR381/(Inputs!$CQ381-Inputs!$CP381+1),0)+IF(DL$4=Inputs!$CL381,Inputs!$BD381,0))</f>
        <v/>
      </c>
      <c r="DM384" s="46" t="str">
        <f>IF(R384="","",IF(AND(DM$4&lt;=Inputs!$CQ381,DM$4&gt;=Inputs!$CP381),Inputs!$AR381/(Inputs!$CQ381-Inputs!$CP381+1),0)+IF(DM$4=Inputs!$CL381,Inputs!$BD381,0))</f>
        <v/>
      </c>
      <c r="DN384" s="46" t="str">
        <f>IF(S384="","",IF(AND(DN$4&lt;=Inputs!$CQ381,DN$4&gt;=Inputs!$CP381),Inputs!$AR381/(Inputs!$CQ381-Inputs!$CP381+1),0)+IF(DN$4=Inputs!$CL381,Inputs!$BD381,0))</f>
        <v/>
      </c>
      <c r="DO384" s="46" t="str">
        <f>IF(T384="","",IF(AND(DO$4&lt;=Inputs!$CQ381,DO$4&gt;=Inputs!$CP381),Inputs!$AR381/(Inputs!$CQ381-Inputs!$CP381+1),0)+IF(DO$4=Inputs!$CL381,Inputs!$BD381,0))</f>
        <v/>
      </c>
      <c r="DP384" s="46" t="str">
        <f>IF(U384="","",IF(AND(DP$4&lt;=Inputs!$CQ381,DP$4&gt;=Inputs!$CP381),Inputs!$AR381/(Inputs!$CQ381-Inputs!$CP381+1),0)+IF(DP$4=Inputs!$CL381,Inputs!$BD381,0))</f>
        <v/>
      </c>
      <c r="DQ384" s="46" t="str">
        <f>IF(V384="","",IF(AND(DQ$4&lt;=Inputs!$CQ381,DQ$4&gt;=Inputs!$CP381),Inputs!$AR381/(Inputs!$CQ381-Inputs!$CP381+1),0)+IF(DQ$4=Inputs!$CL381,Inputs!$BD381,0))</f>
        <v/>
      </c>
      <c r="DR384" s="46" t="str">
        <f>IF(W384="","",IF(AND(DR$4&lt;=Inputs!$CQ381,DR$4&gt;=Inputs!$CP381),Inputs!$AR381/(Inputs!$CQ381-Inputs!$CP381+1),0)+IF(DR$4=Inputs!$CL381,Inputs!$BD381,0))</f>
        <v/>
      </c>
      <c r="DS384" s="46" t="str">
        <f>IF(X384="","",IF(AND(DS$4&lt;=Inputs!$CQ381,DS$4&gt;=Inputs!$CP381),Inputs!$AR381/(Inputs!$CQ381-Inputs!$CP381+1),0)+IF(DS$4=Inputs!$CL381,Inputs!$BD381,0))</f>
        <v/>
      </c>
      <c r="DT384" s="46" t="str">
        <f>IF(Y384="","",IF(AND(DT$4&lt;=Inputs!$CQ381,DT$4&gt;=Inputs!$CP381),Inputs!$AR381/(Inputs!$CQ381-Inputs!$CP381+1),0)+IF(DT$4=Inputs!$CL381,Inputs!$BD381,0))</f>
        <v/>
      </c>
      <c r="DU384" s="46" t="str">
        <f>IF(Z384="","",IF(AND(DU$4&lt;=Inputs!$CQ381,DU$4&gt;=Inputs!$CP381),Inputs!$AR381/(Inputs!$CQ381-Inputs!$CP381+1),0)+IF(DU$4=Inputs!$CL381,Inputs!$BD381,0))</f>
        <v/>
      </c>
      <c r="DV384" s="46" t="str">
        <f>IF(AA384="","",IF(AND(DV$4&lt;=Inputs!$CQ381,DV$4&gt;=Inputs!$CP381),Inputs!$AR381/(Inputs!$CQ381-Inputs!$CP381+1),0)+IF(DV$4=Inputs!$CL381,Inputs!$BD381,0))</f>
        <v/>
      </c>
      <c r="DW384" s="46" t="str">
        <f>IF(AB384="","",IF(AND(DW$4&lt;=Inputs!$CQ381,DW$4&gt;=Inputs!$CP381),Inputs!$AR381/(Inputs!$CQ381-Inputs!$CP381+1),0)+IF(DW$4=Inputs!$CL381,Inputs!$BD381,0))</f>
        <v/>
      </c>
      <c r="DX384" s="46" t="str">
        <f>IF(AC384="","",IF(AND(DX$4&lt;=Inputs!$CQ381,DX$4&gt;=Inputs!$CP381),Inputs!$AR381/(Inputs!$CQ381-Inputs!$CP381+1),0)+IF(DX$4=Inputs!$CL381,Inputs!$BD381,0))</f>
        <v/>
      </c>
      <c r="DY384" s="46" t="str">
        <f>IF(AD384="","",IF(AND(DY$4&lt;=Inputs!$CQ381,DY$4&gt;=Inputs!$CP381),Inputs!$AR381/(Inputs!$CQ381-Inputs!$CP381+1),0)+IF(DY$4=Inputs!$CL381,Inputs!$BD381,0))</f>
        <v/>
      </c>
      <c r="DZ384" s="46" t="str">
        <f t="shared" si="14"/>
        <v/>
      </c>
    </row>
    <row r="385" spans="1:130">
      <c r="A385" s="7" t="str">
        <f>IF(Inputs!A382="","",Inputs!A382)</f>
        <v/>
      </c>
      <c r="B385" t="str">
        <f>IF(Inputs!B382="","",Inputs!B382)</f>
        <v/>
      </c>
      <c r="C385" s="46" t="str">
        <f>IF(Inputs!$B382="","",BO385-CV385)</f>
        <v/>
      </c>
      <c r="D385" s="46" t="str">
        <f>IF(Inputs!$B382="","",BP385-CW385)</f>
        <v/>
      </c>
      <c r="E385" s="46" t="str">
        <f>IF(Inputs!$B382="","",BQ385-CX385)</f>
        <v/>
      </c>
      <c r="F385" s="46" t="str">
        <f>IF(Inputs!$B382="","",BR385-CY385)</f>
        <v/>
      </c>
      <c r="G385" s="46" t="str">
        <f>IF(Inputs!$B382="","",BS385-CZ385)</f>
        <v/>
      </c>
      <c r="H385" s="46" t="str">
        <f>IF(Inputs!$B382="","",BT385-DA385)</f>
        <v/>
      </c>
      <c r="I385" s="46" t="str">
        <f>IF(Inputs!$B382="","",BU385-DB385)</f>
        <v/>
      </c>
      <c r="J385" s="46" t="str">
        <f>IF(Inputs!$B382="","",BV385-DC385)</f>
        <v/>
      </c>
      <c r="K385" s="46" t="str">
        <f>IF(Inputs!$B382="","",BW385-DD385)</f>
        <v/>
      </c>
      <c r="L385" s="46" t="str">
        <f>IF(Inputs!$B382="","",BX385-DE385)</f>
        <v/>
      </c>
      <c r="M385" s="46" t="str">
        <f>IF(Inputs!$B382="","",BY385-DF385)</f>
        <v/>
      </c>
      <c r="N385" s="46" t="str">
        <f>IF(Inputs!$B382="","",BZ385-DG385)</f>
        <v/>
      </c>
      <c r="O385" s="46" t="str">
        <f>IF(Inputs!$B382="","",CA385-DH385)</f>
        <v/>
      </c>
      <c r="P385" s="46" t="str">
        <f>IF(Inputs!$B382="","",CB385-DI385)</f>
        <v/>
      </c>
      <c r="Q385" s="46" t="str">
        <f>IF(Inputs!$B382="","",CC385-DJ385)</f>
        <v/>
      </c>
      <c r="R385" s="46" t="str">
        <f>IF(Inputs!$B382="","",CD385-DK385)</f>
        <v/>
      </c>
      <c r="S385" s="46" t="str">
        <f>IF(Inputs!$B382="","",CE385-DL385)</f>
        <v/>
      </c>
      <c r="T385" s="46" t="str">
        <f>IF(Inputs!$B382="","",CF385-DM385)</f>
        <v/>
      </c>
      <c r="U385" s="46" t="str">
        <f>IF(Inputs!$B382="","",CG385-DN385)</f>
        <v/>
      </c>
      <c r="V385" s="46" t="str">
        <f>IF(Inputs!$B382="","",CH385-DO385)</f>
        <v/>
      </c>
      <c r="W385" s="46" t="str">
        <f>IF(Inputs!$B382="","",CI385-DP385)</f>
        <v/>
      </c>
      <c r="X385" s="46" t="str">
        <f>IF(Inputs!$B382="","",CJ385-DQ385)</f>
        <v/>
      </c>
      <c r="Y385" s="46" t="str">
        <f>IF(Inputs!$B382="","",CK385-DR385)</f>
        <v/>
      </c>
      <c r="Z385" s="46" t="str">
        <f>IF(Inputs!$B382="","",CL385-DS385)</f>
        <v/>
      </c>
      <c r="AA385" s="46" t="str">
        <f>IF(Inputs!$B382="","",CM385-DT385)</f>
        <v/>
      </c>
      <c r="AB385" s="46" t="str">
        <f>IF(Inputs!$B382="","",CN385-DU385)</f>
        <v/>
      </c>
      <c r="AC385" s="46" t="str">
        <f>IF(Inputs!$B382="","",CO385-DV385)</f>
        <v/>
      </c>
      <c r="AD385" s="46" t="str">
        <f>IF(Inputs!$B382="","",CP385-DW385)</f>
        <v/>
      </c>
      <c r="AE385" s="46" t="str">
        <f>IF(Inputs!$B382="","",CQ385-DX385)</f>
        <v/>
      </c>
      <c r="AF385" s="46" t="str">
        <f>IF(Inputs!$B382="","",CR385-DY385)</f>
        <v/>
      </c>
      <c r="AG385" s="50" t="str">
        <f t="shared" si="15"/>
        <v/>
      </c>
      <c r="AH385" s="50"/>
      <c r="AJ385" s="27">
        <f>IF(AND(Inputs!$CO382=0,AJ$4&gt;=Inputs!$CM382),1,IF(AND(AJ$4&gt;=Inputs!$CM382,AJ$4&lt;Inputs!$CN382),1,IF(AND(AJ$4=Inputs!$CN382,AJ$4=Inputs!$CO382),1,IF(OR(AND(AJ$4=Inputs!$CN382+1,Inputs!$CN382=Inputs!$CO382),AND(AJ$4=Inputs!$CN382+2,Inputs!$CN382=Inputs!$CO382)),0,IF(AJ$4=Inputs!$CN382,0.8,IF(AJ$4=Inputs!$CN382+1,0.6,IF(AJ$4=Inputs!$CN382+2,0.4,IF(AJ$4=Inputs!$CO382,0.2,IF(AND(AJ$4&gt;=Inputs!$CL382,AJ$4&lt;Inputs!$CM382),(AJ$4-Inputs!$CL382+1)/(Inputs!$AI382+1),0)))))))))</f>
        <v>0</v>
      </c>
      <c r="AK385" s="27">
        <f>IF(AND(Inputs!$CO382=0,AK$4&gt;=Inputs!$CM382),1,IF(AND(AK$4&gt;=Inputs!$CM382,AK$4&lt;Inputs!$CN382),1,IF(AND(AK$4=Inputs!$CN382,AK$4=Inputs!$CO382),1,IF(OR(AND(AK$4=Inputs!$CN382+1,Inputs!$CN382=Inputs!$CO382),AND(AK$4=Inputs!$CN382+2,Inputs!$CN382=Inputs!$CO382)),0,IF(AK$4=Inputs!$CN382,0.8,IF(AK$4=Inputs!$CN382+1,0.6,IF(AK$4=Inputs!$CN382+2,0.4,IF(AK$4=Inputs!$CO382,0.2,IF(AND(AK$4&gt;=Inputs!$CL382,AK$4&lt;Inputs!$CM382),(AK$4-Inputs!$CL382+1)/(Inputs!$AI382+1),0)))))))))</f>
        <v>0</v>
      </c>
      <c r="AL385" s="27">
        <f>IF(AND(Inputs!$CO382=0,AL$4&gt;=Inputs!$CM382),1,IF(AND(AL$4&gt;=Inputs!$CM382,AL$4&lt;Inputs!$CN382),1,IF(AND(AL$4=Inputs!$CN382,AL$4=Inputs!$CO382),1,IF(OR(AND(AL$4=Inputs!$CN382+1,Inputs!$CN382=Inputs!$CO382),AND(AL$4=Inputs!$CN382+2,Inputs!$CN382=Inputs!$CO382)),0,IF(AL$4=Inputs!$CN382,0.8,IF(AL$4=Inputs!$CN382+1,0.6,IF(AL$4=Inputs!$CN382+2,0.4,IF(AL$4=Inputs!$CO382,0.2,IF(AND(AL$4&gt;=Inputs!$CL382,AL$4&lt;Inputs!$CM382),(AL$4-Inputs!$CL382+1)/(Inputs!$AI382+1),0)))))))))</f>
        <v>0</v>
      </c>
      <c r="AM385" s="27">
        <f>IF(AND(Inputs!$CO382=0,AM$4&gt;=Inputs!$CM382),1,IF(AND(AM$4&gt;=Inputs!$CM382,AM$4&lt;Inputs!$CN382),1,IF(AND(AM$4=Inputs!$CN382,AM$4=Inputs!$CO382),1,IF(OR(AND(AM$4=Inputs!$CN382+1,Inputs!$CN382=Inputs!$CO382),AND(AM$4=Inputs!$CN382+2,Inputs!$CN382=Inputs!$CO382)),0,IF(AM$4=Inputs!$CN382,0.8,IF(AM$4=Inputs!$CN382+1,0.6,IF(AM$4=Inputs!$CN382+2,0.4,IF(AM$4=Inputs!$CO382,0.2,IF(AND(AM$4&gt;=Inputs!$CL382,AM$4&lt;Inputs!$CM382),(AM$4-Inputs!$CL382+1)/(Inputs!$AI382+1),0)))))))))</f>
        <v>0</v>
      </c>
      <c r="AN385" s="27">
        <f>IF(AND(Inputs!$CO382=0,AN$4&gt;=Inputs!$CM382),1,IF(AND(AN$4&gt;=Inputs!$CM382,AN$4&lt;Inputs!$CN382),1,IF(AND(AN$4=Inputs!$CN382,AN$4=Inputs!$CO382),1,IF(OR(AND(AN$4=Inputs!$CN382+1,Inputs!$CN382=Inputs!$CO382),AND(AN$4=Inputs!$CN382+2,Inputs!$CN382=Inputs!$CO382)),0,IF(AN$4=Inputs!$CN382,0.8,IF(AN$4=Inputs!$CN382+1,0.6,IF(AN$4=Inputs!$CN382+2,0.4,IF(AN$4=Inputs!$CO382,0.2,IF(AND(AN$4&gt;=Inputs!$CL382,AN$4&lt;Inputs!$CM382),(AN$4-Inputs!$CL382+1)/(Inputs!$AI382+1),0)))))))))</f>
        <v>0</v>
      </c>
      <c r="AO385" s="27">
        <f>IF(AND(Inputs!$CO382=0,AO$4&gt;=Inputs!$CM382),1,IF(AND(AO$4&gt;=Inputs!$CM382,AO$4&lt;Inputs!$CN382),1,IF(AND(AO$4=Inputs!$CN382,AO$4=Inputs!$CO382),1,IF(OR(AND(AO$4=Inputs!$CN382+1,Inputs!$CN382=Inputs!$CO382),AND(AO$4=Inputs!$CN382+2,Inputs!$CN382=Inputs!$CO382)),0,IF(AO$4=Inputs!$CN382,0.8,IF(AO$4=Inputs!$CN382+1,0.6,IF(AO$4=Inputs!$CN382+2,0.4,IF(AO$4=Inputs!$CO382,0.2,IF(AND(AO$4&gt;=Inputs!$CL382,AO$4&lt;Inputs!$CM382),(AO$4-Inputs!$CL382+1)/(Inputs!$AI382+1),0)))))))))</f>
        <v>0</v>
      </c>
      <c r="AP385" s="27">
        <f>IF(AND(Inputs!$CO382=0,AP$4&gt;=Inputs!$CM382),1,IF(AND(AP$4&gt;=Inputs!$CM382,AP$4&lt;Inputs!$CN382),1,IF(AND(AP$4=Inputs!$CN382,AP$4=Inputs!$CO382),1,IF(OR(AND(AP$4=Inputs!$CN382+1,Inputs!$CN382=Inputs!$CO382),AND(AP$4=Inputs!$CN382+2,Inputs!$CN382=Inputs!$CO382)),0,IF(AP$4=Inputs!$CN382,0.8,IF(AP$4=Inputs!$CN382+1,0.6,IF(AP$4=Inputs!$CN382+2,0.4,IF(AP$4=Inputs!$CO382,0.2,IF(AND(AP$4&gt;=Inputs!$CL382,AP$4&lt;Inputs!$CM382),(AP$4-Inputs!$CL382+1)/(Inputs!$AI382+1),0)))))))))</f>
        <v>0</v>
      </c>
      <c r="AQ385" s="27">
        <f>IF(AND(Inputs!$CO382=0,AQ$4&gt;=Inputs!$CM382),1,IF(AND(AQ$4&gt;=Inputs!$CM382,AQ$4&lt;Inputs!$CN382),1,IF(AND(AQ$4=Inputs!$CN382,AQ$4=Inputs!$CO382),1,IF(OR(AND(AQ$4=Inputs!$CN382+1,Inputs!$CN382=Inputs!$CO382),AND(AQ$4=Inputs!$CN382+2,Inputs!$CN382=Inputs!$CO382)),0,IF(AQ$4=Inputs!$CN382,0.8,IF(AQ$4=Inputs!$CN382+1,0.6,IF(AQ$4=Inputs!$CN382+2,0.4,IF(AQ$4=Inputs!$CO382,0.2,IF(AND(AQ$4&gt;=Inputs!$CL382,AQ$4&lt;Inputs!$CM382),(AQ$4-Inputs!$CL382+1)/(Inputs!$AI382+1),0)))))))))</f>
        <v>0</v>
      </c>
      <c r="AR385" s="27">
        <f>IF(AND(Inputs!$CO382=0,AR$4&gt;=Inputs!$CM382),1,IF(AND(AR$4&gt;=Inputs!$CM382,AR$4&lt;Inputs!$CN382),1,IF(AND(AR$4=Inputs!$CN382,AR$4=Inputs!$CO382),1,IF(OR(AND(AR$4=Inputs!$CN382+1,Inputs!$CN382=Inputs!$CO382),AND(AR$4=Inputs!$CN382+2,Inputs!$CN382=Inputs!$CO382)),0,IF(AR$4=Inputs!$CN382,0.8,IF(AR$4=Inputs!$CN382+1,0.6,IF(AR$4=Inputs!$CN382+2,0.4,IF(AR$4=Inputs!$CO382,0.2,IF(AND(AR$4&gt;=Inputs!$CL382,AR$4&lt;Inputs!$CM382),(AR$4-Inputs!$CL382+1)/(Inputs!$AI382+1),0)))))))))</f>
        <v>0</v>
      </c>
      <c r="AS385" s="27">
        <f>IF(AND(Inputs!$CO382=0,AS$4&gt;=Inputs!$CM382),1,IF(AND(AS$4&gt;=Inputs!$CM382,AS$4&lt;Inputs!$CN382),1,IF(AND(AS$4=Inputs!$CN382,AS$4=Inputs!$CO382),1,IF(OR(AND(AS$4=Inputs!$CN382+1,Inputs!$CN382=Inputs!$CO382),AND(AS$4=Inputs!$CN382+2,Inputs!$CN382=Inputs!$CO382)),0,IF(AS$4=Inputs!$CN382,0.8,IF(AS$4=Inputs!$CN382+1,0.6,IF(AS$4=Inputs!$CN382+2,0.4,IF(AS$4=Inputs!$CO382,0.2,IF(AND(AS$4&gt;=Inputs!$CL382,AS$4&lt;Inputs!$CM382),(AS$4-Inputs!$CL382+1)/(Inputs!$AI382+1),0)))))))))</f>
        <v>0</v>
      </c>
      <c r="AT385" s="27">
        <f>IF(AND(Inputs!$CO382=0,AT$4&gt;=Inputs!$CM382),1,IF(AND(AT$4&gt;=Inputs!$CM382,AT$4&lt;Inputs!$CN382),1,IF(AND(AT$4=Inputs!$CN382,AT$4=Inputs!$CO382),1,IF(OR(AND(AT$4=Inputs!$CN382+1,Inputs!$CN382=Inputs!$CO382),AND(AT$4=Inputs!$CN382+2,Inputs!$CN382=Inputs!$CO382)),0,IF(AT$4=Inputs!$CN382,0.8,IF(AT$4=Inputs!$CN382+1,0.6,IF(AT$4=Inputs!$CN382+2,0.4,IF(AT$4=Inputs!$CO382,0.2,IF(AND(AT$4&gt;=Inputs!$CL382,AT$4&lt;Inputs!$CM382),(AT$4-Inputs!$CL382+1)/(Inputs!$AI382+1),0)))))))))</f>
        <v>0</v>
      </c>
      <c r="AU385" s="27">
        <f>IF(AND(Inputs!$CO382=0,AU$4&gt;=Inputs!$CM382),1,IF(AND(AU$4&gt;=Inputs!$CM382,AU$4&lt;Inputs!$CN382),1,IF(AND(AU$4=Inputs!$CN382,AU$4=Inputs!$CO382),1,IF(OR(AND(AU$4=Inputs!$CN382+1,Inputs!$CN382=Inputs!$CO382),AND(AU$4=Inputs!$CN382+2,Inputs!$CN382=Inputs!$CO382)),0,IF(AU$4=Inputs!$CN382,0.8,IF(AU$4=Inputs!$CN382+1,0.6,IF(AU$4=Inputs!$CN382+2,0.4,IF(AU$4=Inputs!$CO382,0.2,IF(AND(AU$4&gt;=Inputs!$CL382,AU$4&lt;Inputs!$CM382),(AU$4-Inputs!$CL382+1)/(Inputs!$AI382+1),0)))))))))</f>
        <v>0</v>
      </c>
      <c r="AV385" s="27">
        <f>IF(AND(Inputs!$CO382=0,AV$4&gt;=Inputs!$CM382),1,IF(AND(AV$4&gt;=Inputs!$CM382,AV$4&lt;Inputs!$CN382),1,IF(AND(AV$4=Inputs!$CN382,AV$4=Inputs!$CO382),1,IF(OR(AND(AV$4=Inputs!$CN382+1,Inputs!$CN382=Inputs!$CO382),AND(AV$4=Inputs!$CN382+2,Inputs!$CN382=Inputs!$CO382)),0,IF(AV$4=Inputs!$CN382,0.8,IF(AV$4=Inputs!$CN382+1,0.6,IF(AV$4=Inputs!$CN382+2,0.4,IF(AV$4=Inputs!$CO382,0.2,IF(AND(AV$4&gt;=Inputs!$CL382,AV$4&lt;Inputs!$CM382),(AV$4-Inputs!$CL382+1)/(Inputs!$AI382+1),0)))))))))</f>
        <v>0</v>
      </c>
      <c r="AW385" s="27">
        <f>IF(AND(Inputs!$CO382=0,AW$4&gt;=Inputs!$CM382),1,IF(AND(AW$4&gt;=Inputs!$CM382,AW$4&lt;Inputs!$CN382),1,IF(AND(AW$4=Inputs!$CN382,AW$4=Inputs!$CO382),1,IF(OR(AND(AW$4=Inputs!$CN382+1,Inputs!$CN382=Inputs!$CO382),AND(AW$4=Inputs!$CN382+2,Inputs!$CN382=Inputs!$CO382)),0,IF(AW$4=Inputs!$CN382,0.8,IF(AW$4=Inputs!$CN382+1,0.6,IF(AW$4=Inputs!$CN382+2,0.4,IF(AW$4=Inputs!$CO382,0.2,IF(AND(AW$4&gt;=Inputs!$CL382,AW$4&lt;Inputs!$CM382),(AW$4-Inputs!$CL382+1)/(Inputs!$AI382+1),0)))))))))</f>
        <v>0</v>
      </c>
      <c r="AX385" s="27">
        <f>IF(AND(Inputs!$CO382=0,AX$4&gt;=Inputs!$CM382),1,IF(AND(AX$4&gt;=Inputs!$CM382,AX$4&lt;Inputs!$CN382),1,IF(AND(AX$4=Inputs!$CN382,AX$4=Inputs!$CO382),1,IF(OR(AND(AX$4=Inputs!$CN382+1,Inputs!$CN382=Inputs!$CO382),AND(AX$4=Inputs!$CN382+2,Inputs!$CN382=Inputs!$CO382)),0,IF(AX$4=Inputs!$CN382,0.8,IF(AX$4=Inputs!$CN382+1,0.6,IF(AX$4=Inputs!$CN382+2,0.4,IF(AX$4=Inputs!$CO382,0.2,IF(AND(AX$4&gt;=Inputs!$CL382,AX$4&lt;Inputs!$CM382),(AX$4-Inputs!$CL382+1)/(Inputs!$AI382+1),0)))))))))</f>
        <v>0</v>
      </c>
      <c r="AY385" s="27">
        <f>IF(AND(Inputs!$CO382=0,AY$4&gt;=Inputs!$CM382),1,IF(AND(AY$4&gt;=Inputs!$CM382,AY$4&lt;Inputs!$CN382),1,IF(AND(AY$4=Inputs!$CN382,AY$4=Inputs!$CO382),1,IF(OR(AND(AY$4=Inputs!$CN382+1,Inputs!$CN382=Inputs!$CO382),AND(AY$4=Inputs!$CN382+2,Inputs!$CN382=Inputs!$CO382)),0,IF(AY$4=Inputs!$CN382,0.8,IF(AY$4=Inputs!$CN382+1,0.6,IF(AY$4=Inputs!$CN382+2,0.4,IF(AY$4=Inputs!$CO382,0.2,IF(AND(AY$4&gt;=Inputs!$CL382,AY$4&lt;Inputs!$CM382),(AY$4-Inputs!$CL382+1)/(Inputs!$AI382+1),0)))))))))</f>
        <v>0</v>
      </c>
      <c r="AZ385" s="27">
        <f>IF(AND(Inputs!$CO382=0,AZ$4&gt;=Inputs!$CM382),1,IF(AND(AZ$4&gt;=Inputs!$CM382,AZ$4&lt;Inputs!$CN382),1,IF(AND(AZ$4=Inputs!$CN382,AZ$4=Inputs!$CO382),1,IF(OR(AND(AZ$4=Inputs!$CN382+1,Inputs!$CN382=Inputs!$CO382),AND(AZ$4=Inputs!$CN382+2,Inputs!$CN382=Inputs!$CO382)),0,IF(AZ$4=Inputs!$CN382,0.8,IF(AZ$4=Inputs!$CN382+1,0.6,IF(AZ$4=Inputs!$CN382+2,0.4,IF(AZ$4=Inputs!$CO382,0.2,IF(AND(AZ$4&gt;=Inputs!$CL382,AZ$4&lt;Inputs!$CM382),(AZ$4-Inputs!$CL382+1)/(Inputs!$AI382+1),0)))))))))</f>
        <v>0</v>
      </c>
      <c r="BA385" s="27">
        <f>IF(AND(Inputs!$CO382=0,BA$4&gt;=Inputs!$CM382),1,IF(AND(BA$4&gt;=Inputs!$CM382,BA$4&lt;Inputs!$CN382),1,IF(AND(BA$4=Inputs!$CN382,BA$4=Inputs!$CO382),1,IF(OR(AND(BA$4=Inputs!$CN382+1,Inputs!$CN382=Inputs!$CO382),AND(BA$4=Inputs!$CN382+2,Inputs!$CN382=Inputs!$CO382)),0,IF(BA$4=Inputs!$CN382,0.8,IF(BA$4=Inputs!$CN382+1,0.6,IF(BA$4=Inputs!$CN382+2,0.4,IF(BA$4=Inputs!$CO382,0.2,IF(AND(BA$4&gt;=Inputs!$CL382,BA$4&lt;Inputs!$CM382),(BA$4-Inputs!$CL382+1)/(Inputs!$AI382+1),0)))))))))</f>
        <v>0</v>
      </c>
      <c r="BB385" s="27">
        <f>IF(AND(Inputs!$CO382=0,BB$4&gt;=Inputs!$CM382),1,IF(AND(BB$4&gt;=Inputs!$CM382,BB$4&lt;Inputs!$CN382),1,IF(AND(BB$4=Inputs!$CN382,BB$4=Inputs!$CO382),1,IF(OR(AND(BB$4=Inputs!$CN382+1,Inputs!$CN382=Inputs!$CO382),AND(BB$4=Inputs!$CN382+2,Inputs!$CN382=Inputs!$CO382)),0,IF(BB$4=Inputs!$CN382,0.8,IF(BB$4=Inputs!$CN382+1,0.6,IF(BB$4=Inputs!$CN382+2,0.4,IF(BB$4=Inputs!$CO382,0.2,IF(AND(BB$4&gt;=Inputs!$CL382,BB$4&lt;Inputs!$CM382),(BB$4-Inputs!$CL382+1)/(Inputs!$AI382+1),0)))))))))</f>
        <v>0</v>
      </c>
      <c r="BC385" s="27">
        <f>IF(AND(Inputs!$CO382=0,BC$4&gt;=Inputs!$CM382),1,IF(AND(BC$4&gt;=Inputs!$CM382,BC$4&lt;Inputs!$CN382),1,IF(AND(BC$4=Inputs!$CN382,BC$4=Inputs!$CO382),1,IF(OR(AND(BC$4=Inputs!$CN382+1,Inputs!$CN382=Inputs!$CO382),AND(BC$4=Inputs!$CN382+2,Inputs!$CN382=Inputs!$CO382)),0,IF(BC$4=Inputs!$CN382,0.8,IF(BC$4=Inputs!$CN382+1,0.6,IF(BC$4=Inputs!$CN382+2,0.4,IF(BC$4=Inputs!$CO382,0.2,IF(AND(BC$4&gt;=Inputs!$CL382,BC$4&lt;Inputs!$CM382),(BC$4-Inputs!$CL382+1)/(Inputs!$AI382+1),0)))))))))</f>
        <v>0</v>
      </c>
      <c r="BD385" s="27">
        <f>IF(AND(Inputs!$CO382=0,BD$4&gt;=Inputs!$CM382),1,IF(AND(BD$4&gt;=Inputs!$CM382,BD$4&lt;Inputs!$CN382),1,IF(AND(BD$4=Inputs!$CN382,BD$4=Inputs!$CO382),1,IF(OR(AND(BD$4=Inputs!$CN382+1,Inputs!$CN382=Inputs!$CO382),AND(BD$4=Inputs!$CN382+2,Inputs!$CN382=Inputs!$CO382)),0,IF(BD$4=Inputs!$CN382,0.8,IF(BD$4=Inputs!$CN382+1,0.6,IF(BD$4=Inputs!$CN382+2,0.4,IF(BD$4=Inputs!$CO382,0.2,IF(AND(BD$4&gt;=Inputs!$CL382,BD$4&lt;Inputs!$CM382),(BD$4-Inputs!$CL382+1)/(Inputs!$AI382+1),0)))))))))</f>
        <v>0</v>
      </c>
      <c r="BE385" s="27">
        <f>IF(AND(Inputs!$CO382=0,BE$4&gt;=Inputs!$CM382),1,IF(AND(BE$4&gt;=Inputs!$CM382,BE$4&lt;Inputs!$CN382),1,IF(AND(BE$4=Inputs!$CN382,BE$4=Inputs!$CO382),1,IF(OR(AND(BE$4=Inputs!$CN382+1,Inputs!$CN382=Inputs!$CO382),AND(BE$4=Inputs!$CN382+2,Inputs!$CN382=Inputs!$CO382)),0,IF(BE$4=Inputs!$CN382,0.8,IF(BE$4=Inputs!$CN382+1,0.6,IF(BE$4=Inputs!$CN382+2,0.4,IF(BE$4=Inputs!$CO382,0.2,IF(AND(BE$4&gt;=Inputs!$CL382,BE$4&lt;Inputs!$CM382),(BE$4-Inputs!$CL382+1)/(Inputs!$AI382+1),0)))))))))</f>
        <v>0</v>
      </c>
      <c r="BF385" s="27">
        <f>IF(AND(Inputs!$CO382=0,BF$4&gt;=Inputs!$CM382),1,IF(AND(BF$4&gt;=Inputs!$CM382,BF$4&lt;Inputs!$CN382),1,IF(AND(BF$4=Inputs!$CN382,BF$4=Inputs!$CO382),1,IF(OR(AND(BF$4=Inputs!$CN382+1,Inputs!$CN382=Inputs!$CO382),AND(BF$4=Inputs!$CN382+2,Inputs!$CN382=Inputs!$CO382)),0,IF(BF$4=Inputs!$CN382,0.8,IF(BF$4=Inputs!$CN382+1,0.6,IF(BF$4=Inputs!$CN382+2,0.4,IF(BF$4=Inputs!$CO382,0.2,IF(AND(BF$4&gt;=Inputs!$CL382,BF$4&lt;Inputs!$CM382),(BF$4-Inputs!$CL382+1)/(Inputs!$AI382+1),0)))))))))</f>
        <v>0</v>
      </c>
      <c r="BG385" s="27">
        <f>IF(AND(Inputs!$CO382=0,BG$4&gt;=Inputs!$CM382),1,IF(AND(BG$4&gt;=Inputs!$CM382,BG$4&lt;Inputs!$CN382),1,IF(AND(BG$4=Inputs!$CN382,BG$4=Inputs!$CO382),1,IF(OR(AND(BG$4=Inputs!$CN382+1,Inputs!$CN382=Inputs!$CO382),AND(BG$4=Inputs!$CN382+2,Inputs!$CN382=Inputs!$CO382)),0,IF(BG$4=Inputs!$CN382,0.8,IF(BG$4=Inputs!$CN382+1,0.6,IF(BG$4=Inputs!$CN382+2,0.4,IF(BG$4=Inputs!$CO382,0.2,IF(AND(BG$4&gt;=Inputs!$CL382,BG$4&lt;Inputs!$CM382),(BG$4-Inputs!$CL382+1)/(Inputs!$AI382+1),0)))))))))</f>
        <v>0</v>
      </c>
      <c r="BH385" s="27">
        <f>IF(AND(Inputs!$CO382=0,BH$4&gt;=Inputs!$CM382),1,IF(AND(BH$4&gt;=Inputs!$CM382,BH$4&lt;Inputs!$CN382),1,IF(AND(BH$4=Inputs!$CN382,BH$4=Inputs!$CO382),1,IF(OR(AND(BH$4=Inputs!$CN382+1,Inputs!$CN382=Inputs!$CO382),AND(BH$4=Inputs!$CN382+2,Inputs!$CN382=Inputs!$CO382)),0,IF(BH$4=Inputs!$CN382,0.8,IF(BH$4=Inputs!$CN382+1,0.6,IF(BH$4=Inputs!$CN382+2,0.4,IF(BH$4=Inputs!$CO382,0.2,IF(AND(BH$4&gt;=Inputs!$CL382,BH$4&lt;Inputs!$CM382),(BH$4-Inputs!$CL382+1)/(Inputs!$AI382+1),0)))))))))</f>
        <v>0</v>
      </c>
      <c r="BI385" s="27">
        <f>IF(AND(Inputs!$CO382=0,BI$4&gt;=Inputs!$CM382),1,IF(AND(BI$4&gt;=Inputs!$CM382,BI$4&lt;Inputs!$CN382),1,IF(AND(BI$4=Inputs!$CN382,BI$4=Inputs!$CO382),1,IF(OR(AND(BI$4=Inputs!$CN382+1,Inputs!$CN382=Inputs!$CO382),AND(BI$4=Inputs!$CN382+2,Inputs!$CN382=Inputs!$CO382)),0,IF(BI$4=Inputs!$CN382,0.8,IF(BI$4=Inputs!$CN382+1,0.6,IF(BI$4=Inputs!$CN382+2,0.4,IF(BI$4=Inputs!$CO382,0.2,IF(AND(BI$4&gt;=Inputs!$CL382,BI$4&lt;Inputs!$CM382),(BI$4-Inputs!$CL382+1)/(Inputs!$AI382+1),0)))))))))</f>
        <v>0</v>
      </c>
      <c r="BJ385" s="27">
        <f>IF(AND(Inputs!$CO382=0,BJ$4&gt;=Inputs!$CM382),1,IF(AND(BJ$4&gt;=Inputs!$CM382,BJ$4&lt;Inputs!$CN382),1,IF(AND(BJ$4=Inputs!$CN382,BJ$4=Inputs!$CO382),1,IF(OR(AND(BJ$4=Inputs!$CN382+1,Inputs!$CN382=Inputs!$CO382),AND(BJ$4=Inputs!$CN382+2,Inputs!$CN382=Inputs!$CO382)),0,IF(BJ$4=Inputs!$CN382,0.8,IF(BJ$4=Inputs!$CN382+1,0.6,IF(BJ$4=Inputs!$CN382+2,0.4,IF(BJ$4=Inputs!$CO382,0.2,IF(AND(BJ$4&gt;=Inputs!$CL382,BJ$4&lt;Inputs!$CM382),(BJ$4-Inputs!$CL382+1)/(Inputs!$AI382+1),0)))))))))</f>
        <v>0</v>
      </c>
      <c r="BK385" s="27">
        <f>IF(AND(Inputs!$CO382=0,BK$4&gt;=Inputs!$CM382),1,IF(AND(BK$4&gt;=Inputs!$CM382,BK$4&lt;Inputs!$CN382),1,IF(AND(BK$4=Inputs!$CN382,BK$4=Inputs!$CO382),1,IF(OR(AND(BK$4=Inputs!$CN382+1,Inputs!$CN382=Inputs!$CO382),AND(BK$4=Inputs!$CN382+2,Inputs!$CN382=Inputs!$CO382)),0,IF(BK$4=Inputs!$CN382,0.8,IF(BK$4=Inputs!$CN382+1,0.6,IF(BK$4=Inputs!$CN382+2,0.4,IF(BK$4=Inputs!$CO382,0.2,IF(AND(BK$4&gt;=Inputs!$CL382,BK$4&lt;Inputs!$CM382),(BK$4-Inputs!$CL382+1)/(Inputs!$AI382+1),0)))))))))</f>
        <v>0</v>
      </c>
      <c r="BL385" s="27">
        <f>IF(AND(Inputs!$CO382=0,BL$4&gt;=Inputs!$CM382),1,IF(AND(BL$4&gt;=Inputs!$CM382,BL$4&lt;Inputs!$CN382),1,IF(AND(BL$4=Inputs!$CN382,BL$4=Inputs!$CO382),1,IF(OR(AND(BL$4=Inputs!$CN382+1,Inputs!$CN382=Inputs!$CO382),AND(BL$4=Inputs!$CN382+2,Inputs!$CN382=Inputs!$CO382)),0,IF(BL$4=Inputs!$CN382,0.8,IF(BL$4=Inputs!$CN382+1,0.6,IF(BL$4=Inputs!$CN382+2,0.4,IF(BL$4=Inputs!$CO382,0.2,IF(AND(BL$4&gt;=Inputs!$CL382,BL$4&lt;Inputs!$CM382),(BL$4-Inputs!$CL382+1)/(Inputs!$AI382+1),0)))))))))</f>
        <v>0</v>
      </c>
      <c r="BM385" s="27">
        <f>IF(AND(Inputs!$CO382=0,BM$4&gt;=Inputs!$CM382),1,IF(AND(BM$4&gt;=Inputs!$CM382,BM$4&lt;Inputs!$CN382),1,IF(AND(BM$4=Inputs!$CN382,BM$4=Inputs!$CO382),1,IF(OR(AND(BM$4=Inputs!$CN382+1,Inputs!$CN382=Inputs!$CO382),AND(BM$4=Inputs!$CN382+2,Inputs!$CN382=Inputs!$CO382)),0,IF(BM$4=Inputs!$CN382,0.8,IF(BM$4=Inputs!$CN382+1,0.6,IF(BM$4=Inputs!$CN382+2,0.4,IF(BM$4=Inputs!$CO382,0.2,IF(AND(BM$4&gt;=Inputs!$CL382,BM$4&lt;Inputs!$CM382),(BM$4-Inputs!$CL382+1)/(Inputs!$AI382+1),0)))))))))</f>
        <v>0</v>
      </c>
      <c r="BO385" s="46" t="str">
        <f>IF(Inputs!$B382="","",(ROUND(Inputs!$BC382*AJ385,0)))</f>
        <v/>
      </c>
      <c r="BP385" s="46" t="str">
        <f>IF(Inputs!$B382="","",(ROUND(Inputs!$BC382*AK385,0)))</f>
        <v/>
      </c>
      <c r="BQ385" s="46" t="str">
        <f>IF(Inputs!$B382="","",(ROUND(Inputs!$BC382*AL385,0)))</f>
        <v/>
      </c>
      <c r="BR385" s="46" t="str">
        <f>IF(Inputs!$B382="","",(ROUND(Inputs!$BC382*AM385,0)))</f>
        <v/>
      </c>
      <c r="BS385" s="46" t="str">
        <f>IF(Inputs!$B382="","",(ROUND(Inputs!$BC382*AN385,0)))</f>
        <v/>
      </c>
      <c r="BT385" s="46" t="str">
        <f>IF(Inputs!$B382="","",(ROUND(Inputs!$BC382*AO385,0)))</f>
        <v/>
      </c>
      <c r="BU385" s="46" t="str">
        <f>IF(Inputs!$B382="","",(ROUND(Inputs!$BC382*AP385,0)))</f>
        <v/>
      </c>
      <c r="BV385" s="46" t="str">
        <f>IF(Inputs!$B382="","",(ROUND(Inputs!$BC382*AQ385,0)))</f>
        <v/>
      </c>
      <c r="BW385" s="46" t="str">
        <f>IF(Inputs!$B382="","",(ROUND(Inputs!$BC382*AR385,0)))</f>
        <v/>
      </c>
      <c r="BX385" s="46" t="str">
        <f>IF(Inputs!$B382="","",(ROUND(Inputs!$BC382*AS385,0)))</f>
        <v/>
      </c>
      <c r="BY385" s="46" t="str">
        <f>IF(Inputs!$B382="","",(ROUND(Inputs!$BC382*AT385,0)))</f>
        <v/>
      </c>
      <c r="BZ385" s="46" t="str">
        <f>IF(Inputs!$B382="","",(ROUND(Inputs!$BC382*AU385,0)))</f>
        <v/>
      </c>
      <c r="CA385" s="46" t="str">
        <f>IF(Inputs!$B382="","",(ROUND(Inputs!$BC382*AV385,0)))</f>
        <v/>
      </c>
      <c r="CB385" s="46" t="str">
        <f>IF(Inputs!$B382="","",(ROUND(Inputs!$BC382*AW385,0)))</f>
        <v/>
      </c>
      <c r="CC385" s="46" t="str">
        <f>IF(Inputs!$B382="","",(ROUND(Inputs!$BC382*AX385,0)))</f>
        <v/>
      </c>
      <c r="CD385" s="46" t="str">
        <f>IF(Inputs!$B382="","",(ROUND(Inputs!$BC382*AY385,0)))</f>
        <v/>
      </c>
      <c r="CE385" s="46" t="str">
        <f>IF(Inputs!$B382="","",(ROUND(Inputs!$BC382*AZ385,0)))</f>
        <v/>
      </c>
      <c r="CF385" s="46" t="str">
        <f>IF(Inputs!$B382="","",(ROUND(Inputs!$BC382*BA385,0)))</f>
        <v/>
      </c>
      <c r="CG385" s="46" t="str">
        <f>IF(Inputs!$B382="","",(ROUND(Inputs!$BC382*BB385,0)))</f>
        <v/>
      </c>
      <c r="CH385" s="46" t="str">
        <f>IF(Inputs!$B382="","",(ROUND(Inputs!$BC382*BC385,0)))</f>
        <v/>
      </c>
      <c r="CI385" s="46" t="str">
        <f>IF(Inputs!$B382="","",(ROUND(Inputs!$BC382*BD385,0)))</f>
        <v/>
      </c>
      <c r="CJ385" s="46" t="str">
        <f>IF(Inputs!$B382="","",(ROUND(Inputs!$BC382*BE385,0)))</f>
        <v/>
      </c>
      <c r="CK385" s="46" t="str">
        <f>IF(Inputs!$B382="","",(ROUND(Inputs!$BC382*BF385,0)))</f>
        <v/>
      </c>
      <c r="CL385" s="46" t="str">
        <f>IF(Inputs!$B382="","",(ROUND(Inputs!$BC382*BG385,0)))</f>
        <v/>
      </c>
      <c r="CM385" s="46" t="str">
        <f>IF(Inputs!$B382="","",(ROUND(Inputs!$BC382*BH385,0)))</f>
        <v/>
      </c>
      <c r="CN385" s="46" t="str">
        <f>IF(Inputs!$B382="","",(ROUND(Inputs!$BC382*BI385,0)))</f>
        <v/>
      </c>
      <c r="CO385" s="46" t="str">
        <f>IF(Inputs!$B382="","",(ROUND(Inputs!$BC382*BJ385,0)))</f>
        <v/>
      </c>
      <c r="CP385" s="46" t="str">
        <f>IF(Inputs!$B382="","",(ROUND(Inputs!$BC382*BK385,0)))</f>
        <v/>
      </c>
      <c r="CQ385" s="46" t="str">
        <f>IF(Inputs!$B382="","",(ROUND(Inputs!$BC382*BL385,0)))</f>
        <v/>
      </c>
      <c r="CR385" s="46" t="str">
        <f>IF(Inputs!$B382="","",(ROUND(Inputs!$BC382*BM385,0)))</f>
        <v/>
      </c>
      <c r="CV385" s="46" t="str">
        <f>IF(A385="","",IF(AND(CV$4&lt;=Inputs!$CQ382,CV$4&gt;=Inputs!$CP382),Inputs!$AR382/(Inputs!$CQ382-Inputs!$CP382+1),0)+IF(CV$4=Inputs!$CL382,Inputs!$BD382,0))</f>
        <v/>
      </c>
      <c r="CW385" s="46" t="str">
        <f>IF(B385="","",IF(AND(CW$4&lt;=Inputs!$CQ382,CW$4&gt;=Inputs!$CP382),Inputs!$AR382/(Inputs!$CQ382-Inputs!$CP382+1),0)+IF(CW$4=Inputs!$CL382,Inputs!$BD382,0))</f>
        <v/>
      </c>
      <c r="CX385" s="46" t="str">
        <f>IF(C385="","",IF(AND(CX$4&lt;=Inputs!$CQ382,CX$4&gt;=Inputs!$CP382),Inputs!$AR382/(Inputs!$CQ382-Inputs!$CP382+1),0)+IF(CX$4=Inputs!$CL382,Inputs!$BD382,0))</f>
        <v/>
      </c>
      <c r="CY385" s="46" t="str">
        <f>IF(D385="","",IF(AND(CY$4&lt;=Inputs!$CQ382,CY$4&gt;=Inputs!$CP382),Inputs!$AR382/(Inputs!$CQ382-Inputs!$CP382+1),0)+IF(CY$4=Inputs!$CL382,Inputs!$BD382,0))</f>
        <v/>
      </c>
      <c r="CZ385" s="46" t="str">
        <f>IF(E385="","",IF(AND(CZ$4&lt;=Inputs!$CQ382,CZ$4&gt;=Inputs!$CP382),Inputs!$AR382/(Inputs!$CQ382-Inputs!$CP382+1),0)+IF(CZ$4=Inputs!$CL382,Inputs!$BD382,0))</f>
        <v/>
      </c>
      <c r="DA385" s="46" t="str">
        <f>IF(F385="","",IF(AND(DA$4&lt;=Inputs!$CQ382,DA$4&gt;=Inputs!$CP382),Inputs!$AR382/(Inputs!$CQ382-Inputs!$CP382+1),0)+IF(DA$4=Inputs!$CL382,Inputs!$BD382,0))</f>
        <v/>
      </c>
      <c r="DB385" s="46" t="str">
        <f>IF(G385="","",IF(AND(DB$4&lt;=Inputs!$CQ382,DB$4&gt;=Inputs!$CP382),Inputs!$AR382/(Inputs!$CQ382-Inputs!$CP382+1),0)+IF(DB$4=Inputs!$CL382,Inputs!$BD382,0))</f>
        <v/>
      </c>
      <c r="DC385" s="46" t="str">
        <f>IF(H385="","",IF(AND(DC$4&lt;=Inputs!$CQ382,DC$4&gt;=Inputs!$CP382),Inputs!$AR382/(Inputs!$CQ382-Inputs!$CP382+1),0)+IF(DC$4=Inputs!$CL382,Inputs!$BD382,0))</f>
        <v/>
      </c>
      <c r="DD385" s="46" t="str">
        <f>IF(I385="","",IF(AND(DD$4&lt;=Inputs!$CQ382,DD$4&gt;=Inputs!$CP382),Inputs!$AR382/(Inputs!$CQ382-Inputs!$CP382+1),0)+IF(DD$4=Inputs!$CL382,Inputs!$BD382,0))</f>
        <v/>
      </c>
      <c r="DE385" s="46" t="str">
        <f>IF(J385="","",IF(AND(DE$4&lt;=Inputs!$CQ382,DE$4&gt;=Inputs!$CP382),Inputs!$AR382/(Inputs!$CQ382-Inputs!$CP382+1),0)+IF(DE$4=Inputs!$CL382,Inputs!$BD382,0))</f>
        <v/>
      </c>
      <c r="DF385" s="46" t="str">
        <f>IF(K385="","",IF(AND(DF$4&lt;=Inputs!$CQ382,DF$4&gt;=Inputs!$CP382),Inputs!$AR382/(Inputs!$CQ382-Inputs!$CP382+1),0)+IF(DF$4=Inputs!$CL382,Inputs!$BD382,0))</f>
        <v/>
      </c>
      <c r="DG385" s="46" t="str">
        <f>IF(L385="","",IF(AND(DG$4&lt;=Inputs!$CQ382,DG$4&gt;=Inputs!$CP382),Inputs!$AR382/(Inputs!$CQ382-Inputs!$CP382+1),0)+IF(DG$4=Inputs!$CL382,Inputs!$BD382,0))</f>
        <v/>
      </c>
      <c r="DH385" s="46" t="str">
        <f>IF(M385="","",IF(AND(DH$4&lt;=Inputs!$CQ382,DH$4&gt;=Inputs!$CP382),Inputs!$AR382/(Inputs!$CQ382-Inputs!$CP382+1),0)+IF(DH$4=Inputs!$CL382,Inputs!$BD382,0))</f>
        <v/>
      </c>
      <c r="DI385" s="46" t="str">
        <f>IF(N385="","",IF(AND(DI$4&lt;=Inputs!$CQ382,DI$4&gt;=Inputs!$CP382),Inputs!$AR382/(Inputs!$CQ382-Inputs!$CP382+1),0)+IF(DI$4=Inputs!$CL382,Inputs!$BD382,0))</f>
        <v/>
      </c>
      <c r="DJ385" s="46" t="str">
        <f>IF(O385="","",IF(AND(DJ$4&lt;=Inputs!$CQ382,DJ$4&gt;=Inputs!$CP382),Inputs!$AR382/(Inputs!$CQ382-Inputs!$CP382+1),0)+IF(DJ$4=Inputs!$CL382,Inputs!$BD382,0))</f>
        <v/>
      </c>
      <c r="DK385" s="46" t="str">
        <f>IF(P385="","",IF(AND(DK$4&lt;=Inputs!$CQ382,DK$4&gt;=Inputs!$CP382),Inputs!$AR382/(Inputs!$CQ382-Inputs!$CP382+1),0)+IF(DK$4=Inputs!$CL382,Inputs!$BD382,0))</f>
        <v/>
      </c>
      <c r="DL385" s="46" t="str">
        <f>IF(Q385="","",IF(AND(DL$4&lt;=Inputs!$CQ382,DL$4&gt;=Inputs!$CP382),Inputs!$AR382/(Inputs!$CQ382-Inputs!$CP382+1),0)+IF(DL$4=Inputs!$CL382,Inputs!$BD382,0))</f>
        <v/>
      </c>
      <c r="DM385" s="46" t="str">
        <f>IF(R385="","",IF(AND(DM$4&lt;=Inputs!$CQ382,DM$4&gt;=Inputs!$CP382),Inputs!$AR382/(Inputs!$CQ382-Inputs!$CP382+1),0)+IF(DM$4=Inputs!$CL382,Inputs!$BD382,0))</f>
        <v/>
      </c>
      <c r="DN385" s="46" t="str">
        <f>IF(S385="","",IF(AND(DN$4&lt;=Inputs!$CQ382,DN$4&gt;=Inputs!$CP382),Inputs!$AR382/(Inputs!$CQ382-Inputs!$CP382+1),0)+IF(DN$4=Inputs!$CL382,Inputs!$BD382,0))</f>
        <v/>
      </c>
      <c r="DO385" s="46" t="str">
        <f>IF(T385="","",IF(AND(DO$4&lt;=Inputs!$CQ382,DO$4&gt;=Inputs!$CP382),Inputs!$AR382/(Inputs!$CQ382-Inputs!$CP382+1),0)+IF(DO$4=Inputs!$CL382,Inputs!$BD382,0))</f>
        <v/>
      </c>
      <c r="DP385" s="46" t="str">
        <f>IF(U385="","",IF(AND(DP$4&lt;=Inputs!$CQ382,DP$4&gt;=Inputs!$CP382),Inputs!$AR382/(Inputs!$CQ382-Inputs!$CP382+1),0)+IF(DP$4=Inputs!$CL382,Inputs!$BD382,0))</f>
        <v/>
      </c>
      <c r="DQ385" s="46" t="str">
        <f>IF(V385="","",IF(AND(DQ$4&lt;=Inputs!$CQ382,DQ$4&gt;=Inputs!$CP382),Inputs!$AR382/(Inputs!$CQ382-Inputs!$CP382+1),0)+IF(DQ$4=Inputs!$CL382,Inputs!$BD382,0))</f>
        <v/>
      </c>
      <c r="DR385" s="46" t="str">
        <f>IF(W385="","",IF(AND(DR$4&lt;=Inputs!$CQ382,DR$4&gt;=Inputs!$CP382),Inputs!$AR382/(Inputs!$CQ382-Inputs!$CP382+1),0)+IF(DR$4=Inputs!$CL382,Inputs!$BD382,0))</f>
        <v/>
      </c>
      <c r="DS385" s="46" t="str">
        <f>IF(X385="","",IF(AND(DS$4&lt;=Inputs!$CQ382,DS$4&gt;=Inputs!$CP382),Inputs!$AR382/(Inputs!$CQ382-Inputs!$CP382+1),0)+IF(DS$4=Inputs!$CL382,Inputs!$BD382,0))</f>
        <v/>
      </c>
      <c r="DT385" s="46" t="str">
        <f>IF(Y385="","",IF(AND(DT$4&lt;=Inputs!$CQ382,DT$4&gt;=Inputs!$CP382),Inputs!$AR382/(Inputs!$CQ382-Inputs!$CP382+1),0)+IF(DT$4=Inputs!$CL382,Inputs!$BD382,0))</f>
        <v/>
      </c>
      <c r="DU385" s="46" t="str">
        <f>IF(Z385="","",IF(AND(DU$4&lt;=Inputs!$CQ382,DU$4&gt;=Inputs!$CP382),Inputs!$AR382/(Inputs!$CQ382-Inputs!$CP382+1),0)+IF(DU$4=Inputs!$CL382,Inputs!$BD382,0))</f>
        <v/>
      </c>
      <c r="DV385" s="46" t="str">
        <f>IF(AA385="","",IF(AND(DV$4&lt;=Inputs!$CQ382,DV$4&gt;=Inputs!$CP382),Inputs!$AR382/(Inputs!$CQ382-Inputs!$CP382+1),0)+IF(DV$4=Inputs!$CL382,Inputs!$BD382,0))</f>
        <v/>
      </c>
      <c r="DW385" s="46" t="str">
        <f>IF(AB385="","",IF(AND(DW$4&lt;=Inputs!$CQ382,DW$4&gt;=Inputs!$CP382),Inputs!$AR382/(Inputs!$CQ382-Inputs!$CP382+1),0)+IF(DW$4=Inputs!$CL382,Inputs!$BD382,0))</f>
        <v/>
      </c>
      <c r="DX385" s="46" t="str">
        <f>IF(AC385="","",IF(AND(DX$4&lt;=Inputs!$CQ382,DX$4&gt;=Inputs!$CP382),Inputs!$AR382/(Inputs!$CQ382-Inputs!$CP382+1),0)+IF(DX$4=Inputs!$CL382,Inputs!$BD382,0))</f>
        <v/>
      </c>
      <c r="DY385" s="46" t="str">
        <f>IF(AD385="","",IF(AND(DY$4&lt;=Inputs!$CQ382,DY$4&gt;=Inputs!$CP382),Inputs!$AR382/(Inputs!$CQ382-Inputs!$CP382+1),0)+IF(DY$4=Inputs!$CL382,Inputs!$BD382,0))</f>
        <v/>
      </c>
      <c r="DZ385" s="46" t="str">
        <f t="shared" si="14"/>
        <v/>
      </c>
    </row>
    <row r="386" spans="1:130">
      <c r="A386" s="7" t="str">
        <f>IF(Inputs!A383="","",Inputs!A383)</f>
        <v/>
      </c>
      <c r="B386" t="str">
        <f>IF(Inputs!B383="","",Inputs!B383)</f>
        <v/>
      </c>
      <c r="C386" s="46" t="str">
        <f>IF(Inputs!$B383="","",BO386-CV386)</f>
        <v/>
      </c>
      <c r="D386" s="46" t="str">
        <f>IF(Inputs!$B383="","",BP386-CW386)</f>
        <v/>
      </c>
      <c r="E386" s="46" t="str">
        <f>IF(Inputs!$B383="","",BQ386-CX386)</f>
        <v/>
      </c>
      <c r="F386" s="46" t="str">
        <f>IF(Inputs!$B383="","",BR386-CY386)</f>
        <v/>
      </c>
      <c r="G386" s="46" t="str">
        <f>IF(Inputs!$B383="","",BS386-CZ386)</f>
        <v/>
      </c>
      <c r="H386" s="46" t="str">
        <f>IF(Inputs!$B383="","",BT386-DA386)</f>
        <v/>
      </c>
      <c r="I386" s="46" t="str">
        <f>IF(Inputs!$B383="","",BU386-DB386)</f>
        <v/>
      </c>
      <c r="J386" s="46" t="str">
        <f>IF(Inputs!$B383="","",BV386-DC386)</f>
        <v/>
      </c>
      <c r="K386" s="46" t="str">
        <f>IF(Inputs!$B383="","",BW386-DD386)</f>
        <v/>
      </c>
      <c r="L386" s="46" t="str">
        <f>IF(Inputs!$B383="","",BX386-DE386)</f>
        <v/>
      </c>
      <c r="M386" s="46" t="str">
        <f>IF(Inputs!$B383="","",BY386-DF386)</f>
        <v/>
      </c>
      <c r="N386" s="46" t="str">
        <f>IF(Inputs!$B383="","",BZ386-DG386)</f>
        <v/>
      </c>
      <c r="O386" s="46" t="str">
        <f>IF(Inputs!$B383="","",CA386-DH386)</f>
        <v/>
      </c>
      <c r="P386" s="46" t="str">
        <f>IF(Inputs!$B383="","",CB386-DI386)</f>
        <v/>
      </c>
      <c r="Q386" s="46" t="str">
        <f>IF(Inputs!$B383="","",CC386-DJ386)</f>
        <v/>
      </c>
      <c r="R386" s="46" t="str">
        <f>IF(Inputs!$B383="","",CD386-DK386)</f>
        <v/>
      </c>
      <c r="S386" s="46" t="str">
        <f>IF(Inputs!$B383="","",CE386-DL386)</f>
        <v/>
      </c>
      <c r="T386" s="46" t="str">
        <f>IF(Inputs!$B383="","",CF386-DM386)</f>
        <v/>
      </c>
      <c r="U386" s="46" t="str">
        <f>IF(Inputs!$B383="","",CG386-DN386)</f>
        <v/>
      </c>
      <c r="V386" s="46" t="str">
        <f>IF(Inputs!$B383="","",CH386-DO386)</f>
        <v/>
      </c>
      <c r="W386" s="46" t="str">
        <f>IF(Inputs!$B383="","",CI386-DP386)</f>
        <v/>
      </c>
      <c r="X386" s="46" t="str">
        <f>IF(Inputs!$B383="","",CJ386-DQ386)</f>
        <v/>
      </c>
      <c r="Y386" s="46" t="str">
        <f>IF(Inputs!$B383="","",CK386-DR386)</f>
        <v/>
      </c>
      <c r="Z386" s="46" t="str">
        <f>IF(Inputs!$B383="","",CL386-DS386)</f>
        <v/>
      </c>
      <c r="AA386" s="46" t="str">
        <f>IF(Inputs!$B383="","",CM386-DT386)</f>
        <v/>
      </c>
      <c r="AB386" s="46" t="str">
        <f>IF(Inputs!$B383="","",CN386-DU386)</f>
        <v/>
      </c>
      <c r="AC386" s="46" t="str">
        <f>IF(Inputs!$B383="","",CO386-DV386)</f>
        <v/>
      </c>
      <c r="AD386" s="46" t="str">
        <f>IF(Inputs!$B383="","",CP386-DW386)</f>
        <v/>
      </c>
      <c r="AE386" s="46" t="str">
        <f>IF(Inputs!$B383="","",CQ386-DX386)</f>
        <v/>
      </c>
      <c r="AF386" s="46" t="str">
        <f>IF(Inputs!$B383="","",CR386-DY386)</f>
        <v/>
      </c>
      <c r="AG386" s="50" t="str">
        <f t="shared" si="15"/>
        <v/>
      </c>
      <c r="AH386" s="50"/>
      <c r="AJ386" s="27">
        <f>IF(AND(Inputs!$CO383=0,AJ$4&gt;=Inputs!$CM383),1,IF(AND(AJ$4&gt;=Inputs!$CM383,AJ$4&lt;Inputs!$CN383),1,IF(AND(AJ$4=Inputs!$CN383,AJ$4=Inputs!$CO383),1,IF(OR(AND(AJ$4=Inputs!$CN383+1,Inputs!$CN383=Inputs!$CO383),AND(AJ$4=Inputs!$CN383+2,Inputs!$CN383=Inputs!$CO383)),0,IF(AJ$4=Inputs!$CN383,0.8,IF(AJ$4=Inputs!$CN383+1,0.6,IF(AJ$4=Inputs!$CN383+2,0.4,IF(AJ$4=Inputs!$CO383,0.2,IF(AND(AJ$4&gt;=Inputs!$CL383,AJ$4&lt;Inputs!$CM383),(AJ$4-Inputs!$CL383+1)/(Inputs!$AI383+1),0)))))))))</f>
        <v>0</v>
      </c>
      <c r="AK386" s="27">
        <f>IF(AND(Inputs!$CO383=0,AK$4&gt;=Inputs!$CM383),1,IF(AND(AK$4&gt;=Inputs!$CM383,AK$4&lt;Inputs!$CN383),1,IF(AND(AK$4=Inputs!$CN383,AK$4=Inputs!$CO383),1,IF(OR(AND(AK$4=Inputs!$CN383+1,Inputs!$CN383=Inputs!$CO383),AND(AK$4=Inputs!$CN383+2,Inputs!$CN383=Inputs!$CO383)),0,IF(AK$4=Inputs!$CN383,0.8,IF(AK$4=Inputs!$CN383+1,0.6,IF(AK$4=Inputs!$CN383+2,0.4,IF(AK$4=Inputs!$CO383,0.2,IF(AND(AK$4&gt;=Inputs!$CL383,AK$4&lt;Inputs!$CM383),(AK$4-Inputs!$CL383+1)/(Inputs!$AI383+1),0)))))))))</f>
        <v>0</v>
      </c>
      <c r="AL386" s="27">
        <f>IF(AND(Inputs!$CO383=0,AL$4&gt;=Inputs!$CM383),1,IF(AND(AL$4&gt;=Inputs!$CM383,AL$4&lt;Inputs!$CN383),1,IF(AND(AL$4=Inputs!$CN383,AL$4=Inputs!$CO383),1,IF(OR(AND(AL$4=Inputs!$CN383+1,Inputs!$CN383=Inputs!$CO383),AND(AL$4=Inputs!$CN383+2,Inputs!$CN383=Inputs!$CO383)),0,IF(AL$4=Inputs!$CN383,0.8,IF(AL$4=Inputs!$CN383+1,0.6,IF(AL$4=Inputs!$CN383+2,0.4,IF(AL$4=Inputs!$CO383,0.2,IF(AND(AL$4&gt;=Inputs!$CL383,AL$4&lt;Inputs!$CM383),(AL$4-Inputs!$CL383+1)/(Inputs!$AI383+1),0)))))))))</f>
        <v>0</v>
      </c>
      <c r="AM386" s="27">
        <f>IF(AND(Inputs!$CO383=0,AM$4&gt;=Inputs!$CM383),1,IF(AND(AM$4&gt;=Inputs!$CM383,AM$4&lt;Inputs!$CN383),1,IF(AND(AM$4=Inputs!$CN383,AM$4=Inputs!$CO383),1,IF(OR(AND(AM$4=Inputs!$CN383+1,Inputs!$CN383=Inputs!$CO383),AND(AM$4=Inputs!$CN383+2,Inputs!$CN383=Inputs!$CO383)),0,IF(AM$4=Inputs!$CN383,0.8,IF(AM$4=Inputs!$CN383+1,0.6,IF(AM$4=Inputs!$CN383+2,0.4,IF(AM$4=Inputs!$CO383,0.2,IF(AND(AM$4&gt;=Inputs!$CL383,AM$4&lt;Inputs!$CM383),(AM$4-Inputs!$CL383+1)/(Inputs!$AI383+1),0)))))))))</f>
        <v>0</v>
      </c>
      <c r="AN386" s="27">
        <f>IF(AND(Inputs!$CO383=0,AN$4&gt;=Inputs!$CM383),1,IF(AND(AN$4&gt;=Inputs!$CM383,AN$4&lt;Inputs!$CN383),1,IF(AND(AN$4=Inputs!$CN383,AN$4=Inputs!$CO383),1,IF(OR(AND(AN$4=Inputs!$CN383+1,Inputs!$CN383=Inputs!$CO383),AND(AN$4=Inputs!$CN383+2,Inputs!$CN383=Inputs!$CO383)),0,IF(AN$4=Inputs!$CN383,0.8,IF(AN$4=Inputs!$CN383+1,0.6,IF(AN$4=Inputs!$CN383+2,0.4,IF(AN$4=Inputs!$CO383,0.2,IF(AND(AN$4&gt;=Inputs!$CL383,AN$4&lt;Inputs!$CM383),(AN$4-Inputs!$CL383+1)/(Inputs!$AI383+1),0)))))))))</f>
        <v>0</v>
      </c>
      <c r="AO386" s="27">
        <f>IF(AND(Inputs!$CO383=0,AO$4&gt;=Inputs!$CM383),1,IF(AND(AO$4&gt;=Inputs!$CM383,AO$4&lt;Inputs!$CN383),1,IF(AND(AO$4=Inputs!$CN383,AO$4=Inputs!$CO383),1,IF(OR(AND(AO$4=Inputs!$CN383+1,Inputs!$CN383=Inputs!$CO383),AND(AO$4=Inputs!$CN383+2,Inputs!$CN383=Inputs!$CO383)),0,IF(AO$4=Inputs!$CN383,0.8,IF(AO$4=Inputs!$CN383+1,0.6,IF(AO$4=Inputs!$CN383+2,0.4,IF(AO$4=Inputs!$CO383,0.2,IF(AND(AO$4&gt;=Inputs!$CL383,AO$4&lt;Inputs!$CM383),(AO$4-Inputs!$CL383+1)/(Inputs!$AI383+1),0)))))))))</f>
        <v>0</v>
      </c>
      <c r="AP386" s="27">
        <f>IF(AND(Inputs!$CO383=0,AP$4&gt;=Inputs!$CM383),1,IF(AND(AP$4&gt;=Inputs!$CM383,AP$4&lt;Inputs!$CN383),1,IF(AND(AP$4=Inputs!$CN383,AP$4=Inputs!$CO383),1,IF(OR(AND(AP$4=Inputs!$CN383+1,Inputs!$CN383=Inputs!$CO383),AND(AP$4=Inputs!$CN383+2,Inputs!$CN383=Inputs!$CO383)),0,IF(AP$4=Inputs!$CN383,0.8,IF(AP$4=Inputs!$CN383+1,0.6,IF(AP$4=Inputs!$CN383+2,0.4,IF(AP$4=Inputs!$CO383,0.2,IF(AND(AP$4&gt;=Inputs!$CL383,AP$4&lt;Inputs!$CM383),(AP$4-Inputs!$CL383+1)/(Inputs!$AI383+1),0)))))))))</f>
        <v>0</v>
      </c>
      <c r="AQ386" s="27">
        <f>IF(AND(Inputs!$CO383=0,AQ$4&gt;=Inputs!$CM383),1,IF(AND(AQ$4&gt;=Inputs!$CM383,AQ$4&lt;Inputs!$CN383),1,IF(AND(AQ$4=Inputs!$CN383,AQ$4=Inputs!$CO383),1,IF(OR(AND(AQ$4=Inputs!$CN383+1,Inputs!$CN383=Inputs!$CO383),AND(AQ$4=Inputs!$CN383+2,Inputs!$CN383=Inputs!$CO383)),0,IF(AQ$4=Inputs!$CN383,0.8,IF(AQ$4=Inputs!$CN383+1,0.6,IF(AQ$4=Inputs!$CN383+2,0.4,IF(AQ$4=Inputs!$CO383,0.2,IF(AND(AQ$4&gt;=Inputs!$CL383,AQ$4&lt;Inputs!$CM383),(AQ$4-Inputs!$CL383+1)/(Inputs!$AI383+1),0)))))))))</f>
        <v>0</v>
      </c>
      <c r="AR386" s="27">
        <f>IF(AND(Inputs!$CO383=0,AR$4&gt;=Inputs!$CM383),1,IF(AND(AR$4&gt;=Inputs!$CM383,AR$4&lt;Inputs!$CN383),1,IF(AND(AR$4=Inputs!$CN383,AR$4=Inputs!$CO383),1,IF(OR(AND(AR$4=Inputs!$CN383+1,Inputs!$CN383=Inputs!$CO383),AND(AR$4=Inputs!$CN383+2,Inputs!$CN383=Inputs!$CO383)),0,IF(AR$4=Inputs!$CN383,0.8,IF(AR$4=Inputs!$CN383+1,0.6,IF(AR$4=Inputs!$CN383+2,0.4,IF(AR$4=Inputs!$CO383,0.2,IF(AND(AR$4&gt;=Inputs!$CL383,AR$4&lt;Inputs!$CM383),(AR$4-Inputs!$CL383+1)/(Inputs!$AI383+1),0)))))))))</f>
        <v>0</v>
      </c>
      <c r="AS386" s="27">
        <f>IF(AND(Inputs!$CO383=0,AS$4&gt;=Inputs!$CM383),1,IF(AND(AS$4&gt;=Inputs!$CM383,AS$4&lt;Inputs!$CN383),1,IF(AND(AS$4=Inputs!$CN383,AS$4=Inputs!$CO383),1,IF(OR(AND(AS$4=Inputs!$CN383+1,Inputs!$CN383=Inputs!$CO383),AND(AS$4=Inputs!$CN383+2,Inputs!$CN383=Inputs!$CO383)),0,IF(AS$4=Inputs!$CN383,0.8,IF(AS$4=Inputs!$CN383+1,0.6,IF(AS$4=Inputs!$CN383+2,0.4,IF(AS$4=Inputs!$CO383,0.2,IF(AND(AS$4&gt;=Inputs!$CL383,AS$4&lt;Inputs!$CM383),(AS$4-Inputs!$CL383+1)/(Inputs!$AI383+1),0)))))))))</f>
        <v>0</v>
      </c>
      <c r="AT386" s="27">
        <f>IF(AND(Inputs!$CO383=0,AT$4&gt;=Inputs!$CM383),1,IF(AND(AT$4&gt;=Inputs!$CM383,AT$4&lt;Inputs!$CN383),1,IF(AND(AT$4=Inputs!$CN383,AT$4=Inputs!$CO383),1,IF(OR(AND(AT$4=Inputs!$CN383+1,Inputs!$CN383=Inputs!$CO383),AND(AT$4=Inputs!$CN383+2,Inputs!$CN383=Inputs!$CO383)),0,IF(AT$4=Inputs!$CN383,0.8,IF(AT$4=Inputs!$CN383+1,0.6,IF(AT$4=Inputs!$CN383+2,0.4,IF(AT$4=Inputs!$CO383,0.2,IF(AND(AT$4&gt;=Inputs!$CL383,AT$4&lt;Inputs!$CM383),(AT$4-Inputs!$CL383+1)/(Inputs!$AI383+1),0)))))))))</f>
        <v>0</v>
      </c>
      <c r="AU386" s="27">
        <f>IF(AND(Inputs!$CO383=0,AU$4&gt;=Inputs!$CM383),1,IF(AND(AU$4&gt;=Inputs!$CM383,AU$4&lt;Inputs!$CN383),1,IF(AND(AU$4=Inputs!$CN383,AU$4=Inputs!$CO383),1,IF(OR(AND(AU$4=Inputs!$CN383+1,Inputs!$CN383=Inputs!$CO383),AND(AU$4=Inputs!$CN383+2,Inputs!$CN383=Inputs!$CO383)),0,IF(AU$4=Inputs!$CN383,0.8,IF(AU$4=Inputs!$CN383+1,0.6,IF(AU$4=Inputs!$CN383+2,0.4,IF(AU$4=Inputs!$CO383,0.2,IF(AND(AU$4&gt;=Inputs!$CL383,AU$4&lt;Inputs!$CM383),(AU$4-Inputs!$CL383+1)/(Inputs!$AI383+1),0)))))))))</f>
        <v>0</v>
      </c>
      <c r="AV386" s="27">
        <f>IF(AND(Inputs!$CO383=0,AV$4&gt;=Inputs!$CM383),1,IF(AND(AV$4&gt;=Inputs!$CM383,AV$4&lt;Inputs!$CN383),1,IF(AND(AV$4=Inputs!$CN383,AV$4=Inputs!$CO383),1,IF(OR(AND(AV$4=Inputs!$CN383+1,Inputs!$CN383=Inputs!$CO383),AND(AV$4=Inputs!$CN383+2,Inputs!$CN383=Inputs!$CO383)),0,IF(AV$4=Inputs!$CN383,0.8,IF(AV$4=Inputs!$CN383+1,0.6,IF(AV$4=Inputs!$CN383+2,0.4,IF(AV$4=Inputs!$CO383,0.2,IF(AND(AV$4&gt;=Inputs!$CL383,AV$4&lt;Inputs!$CM383),(AV$4-Inputs!$CL383+1)/(Inputs!$AI383+1),0)))))))))</f>
        <v>0</v>
      </c>
      <c r="AW386" s="27">
        <f>IF(AND(Inputs!$CO383=0,AW$4&gt;=Inputs!$CM383),1,IF(AND(AW$4&gt;=Inputs!$CM383,AW$4&lt;Inputs!$CN383),1,IF(AND(AW$4=Inputs!$CN383,AW$4=Inputs!$CO383),1,IF(OR(AND(AW$4=Inputs!$CN383+1,Inputs!$CN383=Inputs!$CO383),AND(AW$4=Inputs!$CN383+2,Inputs!$CN383=Inputs!$CO383)),0,IF(AW$4=Inputs!$CN383,0.8,IF(AW$4=Inputs!$CN383+1,0.6,IF(AW$4=Inputs!$CN383+2,0.4,IF(AW$4=Inputs!$CO383,0.2,IF(AND(AW$4&gt;=Inputs!$CL383,AW$4&lt;Inputs!$CM383),(AW$4-Inputs!$CL383+1)/(Inputs!$AI383+1),0)))))))))</f>
        <v>0</v>
      </c>
      <c r="AX386" s="27">
        <f>IF(AND(Inputs!$CO383=0,AX$4&gt;=Inputs!$CM383),1,IF(AND(AX$4&gt;=Inputs!$CM383,AX$4&lt;Inputs!$CN383),1,IF(AND(AX$4=Inputs!$CN383,AX$4=Inputs!$CO383),1,IF(OR(AND(AX$4=Inputs!$CN383+1,Inputs!$CN383=Inputs!$CO383),AND(AX$4=Inputs!$CN383+2,Inputs!$CN383=Inputs!$CO383)),0,IF(AX$4=Inputs!$CN383,0.8,IF(AX$4=Inputs!$CN383+1,0.6,IF(AX$4=Inputs!$CN383+2,0.4,IF(AX$4=Inputs!$CO383,0.2,IF(AND(AX$4&gt;=Inputs!$CL383,AX$4&lt;Inputs!$CM383),(AX$4-Inputs!$CL383+1)/(Inputs!$AI383+1),0)))))))))</f>
        <v>0</v>
      </c>
      <c r="AY386" s="27">
        <f>IF(AND(Inputs!$CO383=0,AY$4&gt;=Inputs!$CM383),1,IF(AND(AY$4&gt;=Inputs!$CM383,AY$4&lt;Inputs!$CN383),1,IF(AND(AY$4=Inputs!$CN383,AY$4=Inputs!$CO383),1,IF(OR(AND(AY$4=Inputs!$CN383+1,Inputs!$CN383=Inputs!$CO383),AND(AY$4=Inputs!$CN383+2,Inputs!$CN383=Inputs!$CO383)),0,IF(AY$4=Inputs!$CN383,0.8,IF(AY$4=Inputs!$CN383+1,0.6,IF(AY$4=Inputs!$CN383+2,0.4,IF(AY$4=Inputs!$CO383,0.2,IF(AND(AY$4&gt;=Inputs!$CL383,AY$4&lt;Inputs!$CM383),(AY$4-Inputs!$CL383+1)/(Inputs!$AI383+1),0)))))))))</f>
        <v>0</v>
      </c>
      <c r="AZ386" s="27">
        <f>IF(AND(Inputs!$CO383=0,AZ$4&gt;=Inputs!$CM383),1,IF(AND(AZ$4&gt;=Inputs!$CM383,AZ$4&lt;Inputs!$CN383),1,IF(AND(AZ$4=Inputs!$CN383,AZ$4=Inputs!$CO383),1,IF(OR(AND(AZ$4=Inputs!$CN383+1,Inputs!$CN383=Inputs!$CO383),AND(AZ$4=Inputs!$CN383+2,Inputs!$CN383=Inputs!$CO383)),0,IF(AZ$4=Inputs!$CN383,0.8,IF(AZ$4=Inputs!$CN383+1,0.6,IF(AZ$4=Inputs!$CN383+2,0.4,IF(AZ$4=Inputs!$CO383,0.2,IF(AND(AZ$4&gt;=Inputs!$CL383,AZ$4&lt;Inputs!$CM383),(AZ$4-Inputs!$CL383+1)/(Inputs!$AI383+1),0)))))))))</f>
        <v>0</v>
      </c>
      <c r="BA386" s="27">
        <f>IF(AND(Inputs!$CO383=0,BA$4&gt;=Inputs!$CM383),1,IF(AND(BA$4&gt;=Inputs!$CM383,BA$4&lt;Inputs!$CN383),1,IF(AND(BA$4=Inputs!$CN383,BA$4=Inputs!$CO383),1,IF(OR(AND(BA$4=Inputs!$CN383+1,Inputs!$CN383=Inputs!$CO383),AND(BA$4=Inputs!$CN383+2,Inputs!$CN383=Inputs!$CO383)),0,IF(BA$4=Inputs!$CN383,0.8,IF(BA$4=Inputs!$CN383+1,0.6,IF(BA$4=Inputs!$CN383+2,0.4,IF(BA$4=Inputs!$CO383,0.2,IF(AND(BA$4&gt;=Inputs!$CL383,BA$4&lt;Inputs!$CM383),(BA$4-Inputs!$CL383+1)/(Inputs!$AI383+1),0)))))))))</f>
        <v>0</v>
      </c>
      <c r="BB386" s="27">
        <f>IF(AND(Inputs!$CO383=0,BB$4&gt;=Inputs!$CM383),1,IF(AND(BB$4&gt;=Inputs!$CM383,BB$4&lt;Inputs!$CN383),1,IF(AND(BB$4=Inputs!$CN383,BB$4=Inputs!$CO383),1,IF(OR(AND(BB$4=Inputs!$CN383+1,Inputs!$CN383=Inputs!$CO383),AND(BB$4=Inputs!$CN383+2,Inputs!$CN383=Inputs!$CO383)),0,IF(BB$4=Inputs!$CN383,0.8,IF(BB$4=Inputs!$CN383+1,0.6,IF(BB$4=Inputs!$CN383+2,0.4,IF(BB$4=Inputs!$CO383,0.2,IF(AND(BB$4&gt;=Inputs!$CL383,BB$4&lt;Inputs!$CM383),(BB$4-Inputs!$CL383+1)/(Inputs!$AI383+1),0)))))))))</f>
        <v>0</v>
      </c>
      <c r="BC386" s="27">
        <f>IF(AND(Inputs!$CO383=0,BC$4&gt;=Inputs!$CM383),1,IF(AND(BC$4&gt;=Inputs!$CM383,BC$4&lt;Inputs!$CN383),1,IF(AND(BC$4=Inputs!$CN383,BC$4=Inputs!$CO383),1,IF(OR(AND(BC$4=Inputs!$CN383+1,Inputs!$CN383=Inputs!$CO383),AND(BC$4=Inputs!$CN383+2,Inputs!$CN383=Inputs!$CO383)),0,IF(BC$4=Inputs!$CN383,0.8,IF(BC$4=Inputs!$CN383+1,0.6,IF(BC$4=Inputs!$CN383+2,0.4,IF(BC$4=Inputs!$CO383,0.2,IF(AND(BC$4&gt;=Inputs!$CL383,BC$4&lt;Inputs!$CM383),(BC$4-Inputs!$CL383+1)/(Inputs!$AI383+1),0)))))))))</f>
        <v>0</v>
      </c>
      <c r="BD386" s="27">
        <f>IF(AND(Inputs!$CO383=0,BD$4&gt;=Inputs!$CM383),1,IF(AND(BD$4&gt;=Inputs!$CM383,BD$4&lt;Inputs!$CN383),1,IF(AND(BD$4=Inputs!$CN383,BD$4=Inputs!$CO383),1,IF(OR(AND(BD$4=Inputs!$CN383+1,Inputs!$CN383=Inputs!$CO383),AND(BD$4=Inputs!$CN383+2,Inputs!$CN383=Inputs!$CO383)),0,IF(BD$4=Inputs!$CN383,0.8,IF(BD$4=Inputs!$CN383+1,0.6,IF(BD$4=Inputs!$CN383+2,0.4,IF(BD$4=Inputs!$CO383,0.2,IF(AND(BD$4&gt;=Inputs!$CL383,BD$4&lt;Inputs!$CM383),(BD$4-Inputs!$CL383+1)/(Inputs!$AI383+1),0)))))))))</f>
        <v>0</v>
      </c>
      <c r="BE386" s="27">
        <f>IF(AND(Inputs!$CO383=0,BE$4&gt;=Inputs!$CM383),1,IF(AND(BE$4&gt;=Inputs!$CM383,BE$4&lt;Inputs!$CN383),1,IF(AND(BE$4=Inputs!$CN383,BE$4=Inputs!$CO383),1,IF(OR(AND(BE$4=Inputs!$CN383+1,Inputs!$CN383=Inputs!$CO383),AND(BE$4=Inputs!$CN383+2,Inputs!$CN383=Inputs!$CO383)),0,IF(BE$4=Inputs!$CN383,0.8,IF(BE$4=Inputs!$CN383+1,0.6,IF(BE$4=Inputs!$CN383+2,0.4,IF(BE$4=Inputs!$CO383,0.2,IF(AND(BE$4&gt;=Inputs!$CL383,BE$4&lt;Inputs!$CM383),(BE$4-Inputs!$CL383+1)/(Inputs!$AI383+1),0)))))))))</f>
        <v>0</v>
      </c>
      <c r="BF386" s="27">
        <f>IF(AND(Inputs!$CO383=0,BF$4&gt;=Inputs!$CM383),1,IF(AND(BF$4&gt;=Inputs!$CM383,BF$4&lt;Inputs!$CN383),1,IF(AND(BF$4=Inputs!$CN383,BF$4=Inputs!$CO383),1,IF(OR(AND(BF$4=Inputs!$CN383+1,Inputs!$CN383=Inputs!$CO383),AND(BF$4=Inputs!$CN383+2,Inputs!$CN383=Inputs!$CO383)),0,IF(BF$4=Inputs!$CN383,0.8,IF(BF$4=Inputs!$CN383+1,0.6,IF(BF$4=Inputs!$CN383+2,0.4,IF(BF$4=Inputs!$CO383,0.2,IF(AND(BF$4&gt;=Inputs!$CL383,BF$4&lt;Inputs!$CM383),(BF$4-Inputs!$CL383+1)/(Inputs!$AI383+1),0)))))))))</f>
        <v>0</v>
      </c>
      <c r="BG386" s="27">
        <f>IF(AND(Inputs!$CO383=0,BG$4&gt;=Inputs!$CM383),1,IF(AND(BG$4&gt;=Inputs!$CM383,BG$4&lt;Inputs!$CN383),1,IF(AND(BG$4=Inputs!$CN383,BG$4=Inputs!$CO383),1,IF(OR(AND(BG$4=Inputs!$CN383+1,Inputs!$CN383=Inputs!$CO383),AND(BG$4=Inputs!$CN383+2,Inputs!$CN383=Inputs!$CO383)),0,IF(BG$4=Inputs!$CN383,0.8,IF(BG$4=Inputs!$CN383+1,0.6,IF(BG$4=Inputs!$CN383+2,0.4,IF(BG$4=Inputs!$CO383,0.2,IF(AND(BG$4&gt;=Inputs!$CL383,BG$4&lt;Inputs!$CM383),(BG$4-Inputs!$CL383+1)/(Inputs!$AI383+1),0)))))))))</f>
        <v>0</v>
      </c>
      <c r="BH386" s="27">
        <f>IF(AND(Inputs!$CO383=0,BH$4&gt;=Inputs!$CM383),1,IF(AND(BH$4&gt;=Inputs!$CM383,BH$4&lt;Inputs!$CN383),1,IF(AND(BH$4=Inputs!$CN383,BH$4=Inputs!$CO383),1,IF(OR(AND(BH$4=Inputs!$CN383+1,Inputs!$CN383=Inputs!$CO383),AND(BH$4=Inputs!$CN383+2,Inputs!$CN383=Inputs!$CO383)),0,IF(BH$4=Inputs!$CN383,0.8,IF(BH$4=Inputs!$CN383+1,0.6,IF(BH$4=Inputs!$CN383+2,0.4,IF(BH$4=Inputs!$CO383,0.2,IF(AND(BH$4&gt;=Inputs!$CL383,BH$4&lt;Inputs!$CM383),(BH$4-Inputs!$CL383+1)/(Inputs!$AI383+1),0)))))))))</f>
        <v>0</v>
      </c>
      <c r="BI386" s="27">
        <f>IF(AND(Inputs!$CO383=0,BI$4&gt;=Inputs!$CM383),1,IF(AND(BI$4&gt;=Inputs!$CM383,BI$4&lt;Inputs!$CN383),1,IF(AND(BI$4=Inputs!$CN383,BI$4=Inputs!$CO383),1,IF(OR(AND(BI$4=Inputs!$CN383+1,Inputs!$CN383=Inputs!$CO383),AND(BI$4=Inputs!$CN383+2,Inputs!$CN383=Inputs!$CO383)),0,IF(BI$4=Inputs!$CN383,0.8,IF(BI$4=Inputs!$CN383+1,0.6,IF(BI$4=Inputs!$CN383+2,0.4,IF(BI$4=Inputs!$CO383,0.2,IF(AND(BI$4&gt;=Inputs!$CL383,BI$4&lt;Inputs!$CM383),(BI$4-Inputs!$CL383+1)/(Inputs!$AI383+1),0)))))))))</f>
        <v>0</v>
      </c>
      <c r="BJ386" s="27">
        <f>IF(AND(Inputs!$CO383=0,BJ$4&gt;=Inputs!$CM383),1,IF(AND(BJ$4&gt;=Inputs!$CM383,BJ$4&lt;Inputs!$CN383),1,IF(AND(BJ$4=Inputs!$CN383,BJ$4=Inputs!$CO383),1,IF(OR(AND(BJ$4=Inputs!$CN383+1,Inputs!$CN383=Inputs!$CO383),AND(BJ$4=Inputs!$CN383+2,Inputs!$CN383=Inputs!$CO383)),0,IF(BJ$4=Inputs!$CN383,0.8,IF(BJ$4=Inputs!$CN383+1,0.6,IF(BJ$4=Inputs!$CN383+2,0.4,IF(BJ$4=Inputs!$CO383,0.2,IF(AND(BJ$4&gt;=Inputs!$CL383,BJ$4&lt;Inputs!$CM383),(BJ$4-Inputs!$CL383+1)/(Inputs!$AI383+1),0)))))))))</f>
        <v>0</v>
      </c>
      <c r="BK386" s="27">
        <f>IF(AND(Inputs!$CO383=0,BK$4&gt;=Inputs!$CM383),1,IF(AND(BK$4&gt;=Inputs!$CM383,BK$4&lt;Inputs!$CN383),1,IF(AND(BK$4=Inputs!$CN383,BK$4=Inputs!$CO383),1,IF(OR(AND(BK$4=Inputs!$CN383+1,Inputs!$CN383=Inputs!$CO383),AND(BK$4=Inputs!$CN383+2,Inputs!$CN383=Inputs!$CO383)),0,IF(BK$4=Inputs!$CN383,0.8,IF(BK$4=Inputs!$CN383+1,0.6,IF(BK$4=Inputs!$CN383+2,0.4,IF(BK$4=Inputs!$CO383,0.2,IF(AND(BK$4&gt;=Inputs!$CL383,BK$4&lt;Inputs!$CM383),(BK$4-Inputs!$CL383+1)/(Inputs!$AI383+1),0)))))))))</f>
        <v>0</v>
      </c>
      <c r="BL386" s="27">
        <f>IF(AND(Inputs!$CO383=0,BL$4&gt;=Inputs!$CM383),1,IF(AND(BL$4&gt;=Inputs!$CM383,BL$4&lt;Inputs!$CN383),1,IF(AND(BL$4=Inputs!$CN383,BL$4=Inputs!$CO383),1,IF(OR(AND(BL$4=Inputs!$CN383+1,Inputs!$CN383=Inputs!$CO383),AND(BL$4=Inputs!$CN383+2,Inputs!$CN383=Inputs!$CO383)),0,IF(BL$4=Inputs!$CN383,0.8,IF(BL$4=Inputs!$CN383+1,0.6,IF(BL$4=Inputs!$CN383+2,0.4,IF(BL$4=Inputs!$CO383,0.2,IF(AND(BL$4&gt;=Inputs!$CL383,BL$4&lt;Inputs!$CM383),(BL$4-Inputs!$CL383+1)/(Inputs!$AI383+1),0)))))))))</f>
        <v>0</v>
      </c>
      <c r="BM386" s="27">
        <f>IF(AND(Inputs!$CO383=0,BM$4&gt;=Inputs!$CM383),1,IF(AND(BM$4&gt;=Inputs!$CM383,BM$4&lt;Inputs!$CN383),1,IF(AND(BM$4=Inputs!$CN383,BM$4=Inputs!$CO383),1,IF(OR(AND(BM$4=Inputs!$CN383+1,Inputs!$CN383=Inputs!$CO383),AND(BM$4=Inputs!$CN383+2,Inputs!$CN383=Inputs!$CO383)),0,IF(BM$4=Inputs!$CN383,0.8,IF(BM$4=Inputs!$CN383+1,0.6,IF(BM$4=Inputs!$CN383+2,0.4,IF(BM$4=Inputs!$CO383,0.2,IF(AND(BM$4&gt;=Inputs!$CL383,BM$4&lt;Inputs!$CM383),(BM$4-Inputs!$CL383+1)/(Inputs!$AI383+1),0)))))))))</f>
        <v>0</v>
      </c>
      <c r="BO386" s="46" t="str">
        <f>IF(Inputs!$B383="","",(ROUND(Inputs!$BC383*AJ386,0)))</f>
        <v/>
      </c>
      <c r="BP386" s="46" t="str">
        <f>IF(Inputs!$B383="","",(ROUND(Inputs!$BC383*AK386,0)))</f>
        <v/>
      </c>
      <c r="BQ386" s="46" t="str">
        <f>IF(Inputs!$B383="","",(ROUND(Inputs!$BC383*AL386,0)))</f>
        <v/>
      </c>
      <c r="BR386" s="46" t="str">
        <f>IF(Inputs!$B383="","",(ROUND(Inputs!$BC383*AM386,0)))</f>
        <v/>
      </c>
      <c r="BS386" s="46" t="str">
        <f>IF(Inputs!$B383="","",(ROUND(Inputs!$BC383*AN386,0)))</f>
        <v/>
      </c>
      <c r="BT386" s="46" t="str">
        <f>IF(Inputs!$B383="","",(ROUND(Inputs!$BC383*AO386,0)))</f>
        <v/>
      </c>
      <c r="BU386" s="46" t="str">
        <f>IF(Inputs!$B383="","",(ROUND(Inputs!$BC383*AP386,0)))</f>
        <v/>
      </c>
      <c r="BV386" s="46" t="str">
        <f>IF(Inputs!$B383="","",(ROUND(Inputs!$BC383*AQ386,0)))</f>
        <v/>
      </c>
      <c r="BW386" s="46" t="str">
        <f>IF(Inputs!$B383="","",(ROUND(Inputs!$BC383*AR386,0)))</f>
        <v/>
      </c>
      <c r="BX386" s="46" t="str">
        <f>IF(Inputs!$B383="","",(ROUND(Inputs!$BC383*AS386,0)))</f>
        <v/>
      </c>
      <c r="BY386" s="46" t="str">
        <f>IF(Inputs!$B383="","",(ROUND(Inputs!$BC383*AT386,0)))</f>
        <v/>
      </c>
      <c r="BZ386" s="46" t="str">
        <f>IF(Inputs!$B383="","",(ROUND(Inputs!$BC383*AU386,0)))</f>
        <v/>
      </c>
      <c r="CA386" s="46" t="str">
        <f>IF(Inputs!$B383="","",(ROUND(Inputs!$BC383*AV386,0)))</f>
        <v/>
      </c>
      <c r="CB386" s="46" t="str">
        <f>IF(Inputs!$B383="","",(ROUND(Inputs!$BC383*AW386,0)))</f>
        <v/>
      </c>
      <c r="CC386" s="46" t="str">
        <f>IF(Inputs!$B383="","",(ROUND(Inputs!$BC383*AX386,0)))</f>
        <v/>
      </c>
      <c r="CD386" s="46" t="str">
        <f>IF(Inputs!$B383="","",(ROUND(Inputs!$BC383*AY386,0)))</f>
        <v/>
      </c>
      <c r="CE386" s="46" t="str">
        <f>IF(Inputs!$B383="","",(ROUND(Inputs!$BC383*AZ386,0)))</f>
        <v/>
      </c>
      <c r="CF386" s="46" t="str">
        <f>IF(Inputs!$B383="","",(ROUND(Inputs!$BC383*BA386,0)))</f>
        <v/>
      </c>
      <c r="CG386" s="46" t="str">
        <f>IF(Inputs!$B383="","",(ROUND(Inputs!$BC383*BB386,0)))</f>
        <v/>
      </c>
      <c r="CH386" s="46" t="str">
        <f>IF(Inputs!$B383="","",(ROUND(Inputs!$BC383*BC386,0)))</f>
        <v/>
      </c>
      <c r="CI386" s="46" t="str">
        <f>IF(Inputs!$B383="","",(ROUND(Inputs!$BC383*BD386,0)))</f>
        <v/>
      </c>
      <c r="CJ386" s="46" t="str">
        <f>IF(Inputs!$B383="","",(ROUND(Inputs!$BC383*BE386,0)))</f>
        <v/>
      </c>
      <c r="CK386" s="46" t="str">
        <f>IF(Inputs!$B383="","",(ROUND(Inputs!$BC383*BF386,0)))</f>
        <v/>
      </c>
      <c r="CL386" s="46" t="str">
        <f>IF(Inputs!$B383="","",(ROUND(Inputs!$BC383*BG386,0)))</f>
        <v/>
      </c>
      <c r="CM386" s="46" t="str">
        <f>IF(Inputs!$B383="","",(ROUND(Inputs!$BC383*BH386,0)))</f>
        <v/>
      </c>
      <c r="CN386" s="46" t="str">
        <f>IF(Inputs!$B383="","",(ROUND(Inputs!$BC383*BI386,0)))</f>
        <v/>
      </c>
      <c r="CO386" s="46" t="str">
        <f>IF(Inputs!$B383="","",(ROUND(Inputs!$BC383*BJ386,0)))</f>
        <v/>
      </c>
      <c r="CP386" s="46" t="str">
        <f>IF(Inputs!$B383="","",(ROUND(Inputs!$BC383*BK386,0)))</f>
        <v/>
      </c>
      <c r="CQ386" s="46" t="str">
        <f>IF(Inputs!$B383="","",(ROUND(Inputs!$BC383*BL386,0)))</f>
        <v/>
      </c>
      <c r="CR386" s="46" t="str">
        <f>IF(Inputs!$B383="","",(ROUND(Inputs!$BC383*BM386,0)))</f>
        <v/>
      </c>
      <c r="CV386" s="46" t="str">
        <f>IF(A386="","",IF(AND(CV$4&lt;=Inputs!$CQ383,CV$4&gt;=Inputs!$CP383),Inputs!$AR383/(Inputs!$CQ383-Inputs!$CP383+1),0)+IF(CV$4=Inputs!$CL383,Inputs!$BD383,0))</f>
        <v/>
      </c>
      <c r="CW386" s="46" t="str">
        <f>IF(B386="","",IF(AND(CW$4&lt;=Inputs!$CQ383,CW$4&gt;=Inputs!$CP383),Inputs!$AR383/(Inputs!$CQ383-Inputs!$CP383+1),0)+IF(CW$4=Inputs!$CL383,Inputs!$BD383,0))</f>
        <v/>
      </c>
      <c r="CX386" s="46" t="str">
        <f>IF(C386="","",IF(AND(CX$4&lt;=Inputs!$CQ383,CX$4&gt;=Inputs!$CP383),Inputs!$AR383/(Inputs!$CQ383-Inputs!$CP383+1),0)+IF(CX$4=Inputs!$CL383,Inputs!$BD383,0))</f>
        <v/>
      </c>
      <c r="CY386" s="46" t="str">
        <f>IF(D386="","",IF(AND(CY$4&lt;=Inputs!$CQ383,CY$4&gt;=Inputs!$CP383),Inputs!$AR383/(Inputs!$CQ383-Inputs!$CP383+1),0)+IF(CY$4=Inputs!$CL383,Inputs!$BD383,0))</f>
        <v/>
      </c>
      <c r="CZ386" s="46" t="str">
        <f>IF(E386="","",IF(AND(CZ$4&lt;=Inputs!$CQ383,CZ$4&gt;=Inputs!$CP383),Inputs!$AR383/(Inputs!$CQ383-Inputs!$CP383+1),0)+IF(CZ$4=Inputs!$CL383,Inputs!$BD383,0))</f>
        <v/>
      </c>
      <c r="DA386" s="46" t="str">
        <f>IF(F386="","",IF(AND(DA$4&lt;=Inputs!$CQ383,DA$4&gt;=Inputs!$CP383),Inputs!$AR383/(Inputs!$CQ383-Inputs!$CP383+1),0)+IF(DA$4=Inputs!$CL383,Inputs!$BD383,0))</f>
        <v/>
      </c>
      <c r="DB386" s="46" t="str">
        <f>IF(G386="","",IF(AND(DB$4&lt;=Inputs!$CQ383,DB$4&gt;=Inputs!$CP383),Inputs!$AR383/(Inputs!$CQ383-Inputs!$CP383+1),0)+IF(DB$4=Inputs!$CL383,Inputs!$BD383,0))</f>
        <v/>
      </c>
      <c r="DC386" s="46" t="str">
        <f>IF(H386="","",IF(AND(DC$4&lt;=Inputs!$CQ383,DC$4&gt;=Inputs!$CP383),Inputs!$AR383/(Inputs!$CQ383-Inputs!$CP383+1),0)+IF(DC$4=Inputs!$CL383,Inputs!$BD383,0))</f>
        <v/>
      </c>
      <c r="DD386" s="46" t="str">
        <f>IF(I386="","",IF(AND(DD$4&lt;=Inputs!$CQ383,DD$4&gt;=Inputs!$CP383),Inputs!$AR383/(Inputs!$CQ383-Inputs!$CP383+1),0)+IF(DD$4=Inputs!$CL383,Inputs!$BD383,0))</f>
        <v/>
      </c>
      <c r="DE386" s="46" t="str">
        <f>IF(J386="","",IF(AND(DE$4&lt;=Inputs!$CQ383,DE$4&gt;=Inputs!$CP383),Inputs!$AR383/(Inputs!$CQ383-Inputs!$CP383+1),0)+IF(DE$4=Inputs!$CL383,Inputs!$BD383,0))</f>
        <v/>
      </c>
      <c r="DF386" s="46" t="str">
        <f>IF(K386="","",IF(AND(DF$4&lt;=Inputs!$CQ383,DF$4&gt;=Inputs!$CP383),Inputs!$AR383/(Inputs!$CQ383-Inputs!$CP383+1),0)+IF(DF$4=Inputs!$CL383,Inputs!$BD383,0))</f>
        <v/>
      </c>
      <c r="DG386" s="46" t="str">
        <f>IF(L386="","",IF(AND(DG$4&lt;=Inputs!$CQ383,DG$4&gt;=Inputs!$CP383),Inputs!$AR383/(Inputs!$CQ383-Inputs!$CP383+1),0)+IF(DG$4=Inputs!$CL383,Inputs!$BD383,0))</f>
        <v/>
      </c>
      <c r="DH386" s="46" t="str">
        <f>IF(M386="","",IF(AND(DH$4&lt;=Inputs!$CQ383,DH$4&gt;=Inputs!$CP383),Inputs!$AR383/(Inputs!$CQ383-Inputs!$CP383+1),0)+IF(DH$4=Inputs!$CL383,Inputs!$BD383,0))</f>
        <v/>
      </c>
      <c r="DI386" s="46" t="str">
        <f>IF(N386="","",IF(AND(DI$4&lt;=Inputs!$CQ383,DI$4&gt;=Inputs!$CP383),Inputs!$AR383/(Inputs!$CQ383-Inputs!$CP383+1),0)+IF(DI$4=Inputs!$CL383,Inputs!$BD383,0))</f>
        <v/>
      </c>
      <c r="DJ386" s="46" t="str">
        <f>IF(O386="","",IF(AND(DJ$4&lt;=Inputs!$CQ383,DJ$4&gt;=Inputs!$CP383),Inputs!$AR383/(Inputs!$CQ383-Inputs!$CP383+1),0)+IF(DJ$4=Inputs!$CL383,Inputs!$BD383,0))</f>
        <v/>
      </c>
      <c r="DK386" s="46" t="str">
        <f>IF(P386="","",IF(AND(DK$4&lt;=Inputs!$CQ383,DK$4&gt;=Inputs!$CP383),Inputs!$AR383/(Inputs!$CQ383-Inputs!$CP383+1),0)+IF(DK$4=Inputs!$CL383,Inputs!$BD383,0))</f>
        <v/>
      </c>
      <c r="DL386" s="46" t="str">
        <f>IF(Q386="","",IF(AND(DL$4&lt;=Inputs!$CQ383,DL$4&gt;=Inputs!$CP383),Inputs!$AR383/(Inputs!$CQ383-Inputs!$CP383+1),0)+IF(DL$4=Inputs!$CL383,Inputs!$BD383,0))</f>
        <v/>
      </c>
      <c r="DM386" s="46" t="str">
        <f>IF(R386="","",IF(AND(DM$4&lt;=Inputs!$CQ383,DM$4&gt;=Inputs!$CP383),Inputs!$AR383/(Inputs!$CQ383-Inputs!$CP383+1),0)+IF(DM$4=Inputs!$CL383,Inputs!$BD383,0))</f>
        <v/>
      </c>
      <c r="DN386" s="46" t="str">
        <f>IF(S386="","",IF(AND(DN$4&lt;=Inputs!$CQ383,DN$4&gt;=Inputs!$CP383),Inputs!$AR383/(Inputs!$CQ383-Inputs!$CP383+1),0)+IF(DN$4=Inputs!$CL383,Inputs!$BD383,0))</f>
        <v/>
      </c>
      <c r="DO386" s="46" t="str">
        <f>IF(T386="","",IF(AND(DO$4&lt;=Inputs!$CQ383,DO$4&gt;=Inputs!$CP383),Inputs!$AR383/(Inputs!$CQ383-Inputs!$CP383+1),0)+IF(DO$4=Inputs!$CL383,Inputs!$BD383,0))</f>
        <v/>
      </c>
      <c r="DP386" s="46" t="str">
        <f>IF(U386="","",IF(AND(DP$4&lt;=Inputs!$CQ383,DP$4&gt;=Inputs!$CP383),Inputs!$AR383/(Inputs!$CQ383-Inputs!$CP383+1),0)+IF(DP$4=Inputs!$CL383,Inputs!$BD383,0))</f>
        <v/>
      </c>
      <c r="DQ386" s="46" t="str">
        <f>IF(V386="","",IF(AND(DQ$4&lt;=Inputs!$CQ383,DQ$4&gt;=Inputs!$CP383),Inputs!$AR383/(Inputs!$CQ383-Inputs!$CP383+1),0)+IF(DQ$4=Inputs!$CL383,Inputs!$BD383,0))</f>
        <v/>
      </c>
      <c r="DR386" s="46" t="str">
        <f>IF(W386="","",IF(AND(DR$4&lt;=Inputs!$CQ383,DR$4&gt;=Inputs!$CP383),Inputs!$AR383/(Inputs!$CQ383-Inputs!$CP383+1),0)+IF(DR$4=Inputs!$CL383,Inputs!$BD383,0))</f>
        <v/>
      </c>
      <c r="DS386" s="46" t="str">
        <f>IF(X386="","",IF(AND(DS$4&lt;=Inputs!$CQ383,DS$4&gt;=Inputs!$CP383),Inputs!$AR383/(Inputs!$CQ383-Inputs!$CP383+1),0)+IF(DS$4=Inputs!$CL383,Inputs!$BD383,0))</f>
        <v/>
      </c>
      <c r="DT386" s="46" t="str">
        <f>IF(Y386="","",IF(AND(DT$4&lt;=Inputs!$CQ383,DT$4&gt;=Inputs!$CP383),Inputs!$AR383/(Inputs!$CQ383-Inputs!$CP383+1),0)+IF(DT$4=Inputs!$CL383,Inputs!$BD383,0))</f>
        <v/>
      </c>
      <c r="DU386" s="46" t="str">
        <f>IF(Z386="","",IF(AND(DU$4&lt;=Inputs!$CQ383,DU$4&gt;=Inputs!$CP383),Inputs!$AR383/(Inputs!$CQ383-Inputs!$CP383+1),0)+IF(DU$4=Inputs!$CL383,Inputs!$BD383,0))</f>
        <v/>
      </c>
      <c r="DV386" s="46" t="str">
        <f>IF(AA386="","",IF(AND(DV$4&lt;=Inputs!$CQ383,DV$4&gt;=Inputs!$CP383),Inputs!$AR383/(Inputs!$CQ383-Inputs!$CP383+1),0)+IF(DV$4=Inputs!$CL383,Inputs!$BD383,0))</f>
        <v/>
      </c>
      <c r="DW386" s="46" t="str">
        <f>IF(AB386="","",IF(AND(DW$4&lt;=Inputs!$CQ383,DW$4&gt;=Inputs!$CP383),Inputs!$AR383/(Inputs!$CQ383-Inputs!$CP383+1),0)+IF(DW$4=Inputs!$CL383,Inputs!$BD383,0))</f>
        <v/>
      </c>
      <c r="DX386" s="46" t="str">
        <f>IF(AC386="","",IF(AND(DX$4&lt;=Inputs!$CQ383,DX$4&gt;=Inputs!$CP383),Inputs!$AR383/(Inputs!$CQ383-Inputs!$CP383+1),0)+IF(DX$4=Inputs!$CL383,Inputs!$BD383,0))</f>
        <v/>
      </c>
      <c r="DY386" s="46" t="str">
        <f>IF(AD386="","",IF(AND(DY$4&lt;=Inputs!$CQ383,DY$4&gt;=Inputs!$CP383),Inputs!$AR383/(Inputs!$CQ383-Inputs!$CP383+1),0)+IF(DY$4=Inputs!$CL383,Inputs!$BD383,0))</f>
        <v/>
      </c>
      <c r="DZ386" s="46" t="str">
        <f t="shared" si="14"/>
        <v/>
      </c>
    </row>
    <row r="387" spans="1:130">
      <c r="A387" s="7" t="str">
        <f>IF(Inputs!A384="","",Inputs!A384)</f>
        <v/>
      </c>
      <c r="B387" t="str">
        <f>IF(Inputs!B384="","",Inputs!B384)</f>
        <v/>
      </c>
      <c r="C387" s="46" t="str">
        <f>IF(Inputs!$B384="","",BO387-CV387)</f>
        <v/>
      </c>
      <c r="D387" s="46" t="str">
        <f>IF(Inputs!$B384="","",BP387-CW387)</f>
        <v/>
      </c>
      <c r="E387" s="46" t="str">
        <f>IF(Inputs!$B384="","",BQ387-CX387)</f>
        <v/>
      </c>
      <c r="F387" s="46" t="str">
        <f>IF(Inputs!$B384="","",BR387-CY387)</f>
        <v/>
      </c>
      <c r="G387" s="46" t="str">
        <f>IF(Inputs!$B384="","",BS387-CZ387)</f>
        <v/>
      </c>
      <c r="H387" s="46" t="str">
        <f>IF(Inputs!$B384="","",BT387-DA387)</f>
        <v/>
      </c>
      <c r="I387" s="46" t="str">
        <f>IF(Inputs!$B384="","",BU387-DB387)</f>
        <v/>
      </c>
      <c r="J387" s="46" t="str">
        <f>IF(Inputs!$B384="","",BV387-DC387)</f>
        <v/>
      </c>
      <c r="K387" s="46" t="str">
        <f>IF(Inputs!$B384="","",BW387-DD387)</f>
        <v/>
      </c>
      <c r="L387" s="46" t="str">
        <f>IF(Inputs!$B384="","",BX387-DE387)</f>
        <v/>
      </c>
      <c r="M387" s="46" t="str">
        <f>IF(Inputs!$B384="","",BY387-DF387)</f>
        <v/>
      </c>
      <c r="N387" s="46" t="str">
        <f>IF(Inputs!$B384="","",BZ387-DG387)</f>
        <v/>
      </c>
      <c r="O387" s="46" t="str">
        <f>IF(Inputs!$B384="","",CA387-DH387)</f>
        <v/>
      </c>
      <c r="P387" s="46" t="str">
        <f>IF(Inputs!$B384="","",CB387-DI387)</f>
        <v/>
      </c>
      <c r="Q387" s="46" t="str">
        <f>IF(Inputs!$B384="","",CC387-DJ387)</f>
        <v/>
      </c>
      <c r="R387" s="46" t="str">
        <f>IF(Inputs!$B384="","",CD387-DK387)</f>
        <v/>
      </c>
      <c r="S387" s="46" t="str">
        <f>IF(Inputs!$B384="","",CE387-DL387)</f>
        <v/>
      </c>
      <c r="T387" s="46" t="str">
        <f>IF(Inputs!$B384="","",CF387-DM387)</f>
        <v/>
      </c>
      <c r="U387" s="46" t="str">
        <f>IF(Inputs!$B384="","",CG387-DN387)</f>
        <v/>
      </c>
      <c r="V387" s="46" t="str">
        <f>IF(Inputs!$B384="","",CH387-DO387)</f>
        <v/>
      </c>
      <c r="W387" s="46" t="str">
        <f>IF(Inputs!$B384="","",CI387-DP387)</f>
        <v/>
      </c>
      <c r="X387" s="46" t="str">
        <f>IF(Inputs!$B384="","",CJ387-DQ387)</f>
        <v/>
      </c>
      <c r="Y387" s="46" t="str">
        <f>IF(Inputs!$B384="","",CK387-DR387)</f>
        <v/>
      </c>
      <c r="Z387" s="46" t="str">
        <f>IF(Inputs!$B384="","",CL387-DS387)</f>
        <v/>
      </c>
      <c r="AA387" s="46" t="str">
        <f>IF(Inputs!$B384="","",CM387-DT387)</f>
        <v/>
      </c>
      <c r="AB387" s="46" t="str">
        <f>IF(Inputs!$B384="","",CN387-DU387)</f>
        <v/>
      </c>
      <c r="AC387" s="46" t="str">
        <f>IF(Inputs!$B384="","",CO387-DV387)</f>
        <v/>
      </c>
      <c r="AD387" s="46" t="str">
        <f>IF(Inputs!$B384="","",CP387-DW387)</f>
        <v/>
      </c>
      <c r="AE387" s="46" t="str">
        <f>IF(Inputs!$B384="","",CQ387-DX387)</f>
        <v/>
      </c>
      <c r="AF387" s="46" t="str">
        <f>IF(Inputs!$B384="","",CR387-DY387)</f>
        <v/>
      </c>
      <c r="AG387" s="50" t="str">
        <f t="shared" si="15"/>
        <v/>
      </c>
      <c r="AH387" s="50"/>
      <c r="AJ387" s="27">
        <f>IF(AND(Inputs!$CO384=0,AJ$4&gt;=Inputs!$CM384),1,IF(AND(AJ$4&gt;=Inputs!$CM384,AJ$4&lt;Inputs!$CN384),1,IF(AND(AJ$4=Inputs!$CN384,AJ$4=Inputs!$CO384),1,IF(OR(AND(AJ$4=Inputs!$CN384+1,Inputs!$CN384=Inputs!$CO384),AND(AJ$4=Inputs!$CN384+2,Inputs!$CN384=Inputs!$CO384)),0,IF(AJ$4=Inputs!$CN384,0.8,IF(AJ$4=Inputs!$CN384+1,0.6,IF(AJ$4=Inputs!$CN384+2,0.4,IF(AJ$4=Inputs!$CO384,0.2,IF(AND(AJ$4&gt;=Inputs!$CL384,AJ$4&lt;Inputs!$CM384),(AJ$4-Inputs!$CL384+1)/(Inputs!$AI384+1),0)))))))))</f>
        <v>0</v>
      </c>
      <c r="AK387" s="27">
        <f>IF(AND(Inputs!$CO384=0,AK$4&gt;=Inputs!$CM384),1,IF(AND(AK$4&gt;=Inputs!$CM384,AK$4&lt;Inputs!$CN384),1,IF(AND(AK$4=Inputs!$CN384,AK$4=Inputs!$CO384),1,IF(OR(AND(AK$4=Inputs!$CN384+1,Inputs!$CN384=Inputs!$CO384),AND(AK$4=Inputs!$CN384+2,Inputs!$CN384=Inputs!$CO384)),0,IF(AK$4=Inputs!$CN384,0.8,IF(AK$4=Inputs!$CN384+1,0.6,IF(AK$4=Inputs!$CN384+2,0.4,IF(AK$4=Inputs!$CO384,0.2,IF(AND(AK$4&gt;=Inputs!$CL384,AK$4&lt;Inputs!$CM384),(AK$4-Inputs!$CL384+1)/(Inputs!$AI384+1),0)))))))))</f>
        <v>0</v>
      </c>
      <c r="AL387" s="27">
        <f>IF(AND(Inputs!$CO384=0,AL$4&gt;=Inputs!$CM384),1,IF(AND(AL$4&gt;=Inputs!$CM384,AL$4&lt;Inputs!$CN384),1,IF(AND(AL$4=Inputs!$CN384,AL$4=Inputs!$CO384),1,IF(OR(AND(AL$4=Inputs!$CN384+1,Inputs!$CN384=Inputs!$CO384),AND(AL$4=Inputs!$CN384+2,Inputs!$CN384=Inputs!$CO384)),0,IF(AL$4=Inputs!$CN384,0.8,IF(AL$4=Inputs!$CN384+1,0.6,IF(AL$4=Inputs!$CN384+2,0.4,IF(AL$4=Inputs!$CO384,0.2,IF(AND(AL$4&gt;=Inputs!$CL384,AL$4&lt;Inputs!$CM384),(AL$4-Inputs!$CL384+1)/(Inputs!$AI384+1),0)))))))))</f>
        <v>0</v>
      </c>
      <c r="AM387" s="27">
        <f>IF(AND(Inputs!$CO384=0,AM$4&gt;=Inputs!$CM384),1,IF(AND(AM$4&gt;=Inputs!$CM384,AM$4&lt;Inputs!$CN384),1,IF(AND(AM$4=Inputs!$CN384,AM$4=Inputs!$CO384),1,IF(OR(AND(AM$4=Inputs!$CN384+1,Inputs!$CN384=Inputs!$CO384),AND(AM$4=Inputs!$CN384+2,Inputs!$CN384=Inputs!$CO384)),0,IF(AM$4=Inputs!$CN384,0.8,IF(AM$4=Inputs!$CN384+1,0.6,IF(AM$4=Inputs!$CN384+2,0.4,IF(AM$4=Inputs!$CO384,0.2,IF(AND(AM$4&gt;=Inputs!$CL384,AM$4&lt;Inputs!$CM384),(AM$4-Inputs!$CL384+1)/(Inputs!$AI384+1),0)))))))))</f>
        <v>0</v>
      </c>
      <c r="AN387" s="27">
        <f>IF(AND(Inputs!$CO384=0,AN$4&gt;=Inputs!$CM384),1,IF(AND(AN$4&gt;=Inputs!$CM384,AN$4&lt;Inputs!$CN384),1,IF(AND(AN$4=Inputs!$CN384,AN$4=Inputs!$CO384),1,IF(OR(AND(AN$4=Inputs!$CN384+1,Inputs!$CN384=Inputs!$CO384),AND(AN$4=Inputs!$CN384+2,Inputs!$CN384=Inputs!$CO384)),0,IF(AN$4=Inputs!$CN384,0.8,IF(AN$4=Inputs!$CN384+1,0.6,IF(AN$4=Inputs!$CN384+2,0.4,IF(AN$4=Inputs!$CO384,0.2,IF(AND(AN$4&gt;=Inputs!$CL384,AN$4&lt;Inputs!$CM384),(AN$4-Inputs!$CL384+1)/(Inputs!$AI384+1),0)))))))))</f>
        <v>0</v>
      </c>
      <c r="AO387" s="27">
        <f>IF(AND(Inputs!$CO384=0,AO$4&gt;=Inputs!$CM384),1,IF(AND(AO$4&gt;=Inputs!$CM384,AO$4&lt;Inputs!$CN384),1,IF(AND(AO$4=Inputs!$CN384,AO$4=Inputs!$CO384),1,IF(OR(AND(AO$4=Inputs!$CN384+1,Inputs!$CN384=Inputs!$CO384),AND(AO$4=Inputs!$CN384+2,Inputs!$CN384=Inputs!$CO384)),0,IF(AO$4=Inputs!$CN384,0.8,IF(AO$4=Inputs!$CN384+1,0.6,IF(AO$4=Inputs!$CN384+2,0.4,IF(AO$4=Inputs!$CO384,0.2,IF(AND(AO$4&gt;=Inputs!$CL384,AO$4&lt;Inputs!$CM384),(AO$4-Inputs!$CL384+1)/(Inputs!$AI384+1),0)))))))))</f>
        <v>0</v>
      </c>
      <c r="AP387" s="27">
        <f>IF(AND(Inputs!$CO384=0,AP$4&gt;=Inputs!$CM384),1,IF(AND(AP$4&gt;=Inputs!$CM384,AP$4&lt;Inputs!$CN384),1,IF(AND(AP$4=Inputs!$CN384,AP$4=Inputs!$CO384),1,IF(OR(AND(AP$4=Inputs!$CN384+1,Inputs!$CN384=Inputs!$CO384),AND(AP$4=Inputs!$CN384+2,Inputs!$CN384=Inputs!$CO384)),0,IF(AP$4=Inputs!$CN384,0.8,IF(AP$4=Inputs!$CN384+1,0.6,IF(AP$4=Inputs!$CN384+2,0.4,IF(AP$4=Inputs!$CO384,0.2,IF(AND(AP$4&gt;=Inputs!$CL384,AP$4&lt;Inputs!$CM384),(AP$4-Inputs!$CL384+1)/(Inputs!$AI384+1),0)))))))))</f>
        <v>0</v>
      </c>
      <c r="AQ387" s="27">
        <f>IF(AND(Inputs!$CO384=0,AQ$4&gt;=Inputs!$CM384),1,IF(AND(AQ$4&gt;=Inputs!$CM384,AQ$4&lt;Inputs!$CN384),1,IF(AND(AQ$4=Inputs!$CN384,AQ$4=Inputs!$CO384),1,IF(OR(AND(AQ$4=Inputs!$CN384+1,Inputs!$CN384=Inputs!$CO384),AND(AQ$4=Inputs!$CN384+2,Inputs!$CN384=Inputs!$CO384)),0,IF(AQ$4=Inputs!$CN384,0.8,IF(AQ$4=Inputs!$CN384+1,0.6,IF(AQ$4=Inputs!$CN384+2,0.4,IF(AQ$4=Inputs!$CO384,0.2,IF(AND(AQ$4&gt;=Inputs!$CL384,AQ$4&lt;Inputs!$CM384),(AQ$4-Inputs!$CL384+1)/(Inputs!$AI384+1),0)))))))))</f>
        <v>0</v>
      </c>
      <c r="AR387" s="27">
        <f>IF(AND(Inputs!$CO384=0,AR$4&gt;=Inputs!$CM384),1,IF(AND(AR$4&gt;=Inputs!$CM384,AR$4&lt;Inputs!$CN384),1,IF(AND(AR$4=Inputs!$CN384,AR$4=Inputs!$CO384),1,IF(OR(AND(AR$4=Inputs!$CN384+1,Inputs!$CN384=Inputs!$CO384),AND(AR$4=Inputs!$CN384+2,Inputs!$CN384=Inputs!$CO384)),0,IF(AR$4=Inputs!$CN384,0.8,IF(AR$4=Inputs!$CN384+1,0.6,IF(AR$4=Inputs!$CN384+2,0.4,IF(AR$4=Inputs!$CO384,0.2,IF(AND(AR$4&gt;=Inputs!$CL384,AR$4&lt;Inputs!$CM384),(AR$4-Inputs!$CL384+1)/(Inputs!$AI384+1),0)))))))))</f>
        <v>0</v>
      </c>
      <c r="AS387" s="27">
        <f>IF(AND(Inputs!$CO384=0,AS$4&gt;=Inputs!$CM384),1,IF(AND(AS$4&gt;=Inputs!$CM384,AS$4&lt;Inputs!$CN384),1,IF(AND(AS$4=Inputs!$CN384,AS$4=Inputs!$CO384),1,IF(OR(AND(AS$4=Inputs!$CN384+1,Inputs!$CN384=Inputs!$CO384),AND(AS$4=Inputs!$CN384+2,Inputs!$CN384=Inputs!$CO384)),0,IF(AS$4=Inputs!$CN384,0.8,IF(AS$4=Inputs!$CN384+1,0.6,IF(AS$4=Inputs!$CN384+2,0.4,IF(AS$4=Inputs!$CO384,0.2,IF(AND(AS$4&gt;=Inputs!$CL384,AS$4&lt;Inputs!$CM384),(AS$4-Inputs!$CL384+1)/(Inputs!$AI384+1),0)))))))))</f>
        <v>0</v>
      </c>
      <c r="AT387" s="27">
        <f>IF(AND(Inputs!$CO384=0,AT$4&gt;=Inputs!$CM384),1,IF(AND(AT$4&gt;=Inputs!$CM384,AT$4&lt;Inputs!$CN384),1,IF(AND(AT$4=Inputs!$CN384,AT$4=Inputs!$CO384),1,IF(OR(AND(AT$4=Inputs!$CN384+1,Inputs!$CN384=Inputs!$CO384),AND(AT$4=Inputs!$CN384+2,Inputs!$CN384=Inputs!$CO384)),0,IF(AT$4=Inputs!$CN384,0.8,IF(AT$4=Inputs!$CN384+1,0.6,IF(AT$4=Inputs!$CN384+2,0.4,IF(AT$4=Inputs!$CO384,0.2,IF(AND(AT$4&gt;=Inputs!$CL384,AT$4&lt;Inputs!$CM384),(AT$4-Inputs!$CL384+1)/(Inputs!$AI384+1),0)))))))))</f>
        <v>0</v>
      </c>
      <c r="AU387" s="27">
        <f>IF(AND(Inputs!$CO384=0,AU$4&gt;=Inputs!$CM384),1,IF(AND(AU$4&gt;=Inputs!$CM384,AU$4&lt;Inputs!$CN384),1,IF(AND(AU$4=Inputs!$CN384,AU$4=Inputs!$CO384),1,IF(OR(AND(AU$4=Inputs!$CN384+1,Inputs!$CN384=Inputs!$CO384),AND(AU$4=Inputs!$CN384+2,Inputs!$CN384=Inputs!$CO384)),0,IF(AU$4=Inputs!$CN384,0.8,IF(AU$4=Inputs!$CN384+1,0.6,IF(AU$4=Inputs!$CN384+2,0.4,IF(AU$4=Inputs!$CO384,0.2,IF(AND(AU$4&gt;=Inputs!$CL384,AU$4&lt;Inputs!$CM384),(AU$4-Inputs!$CL384+1)/(Inputs!$AI384+1),0)))))))))</f>
        <v>0</v>
      </c>
      <c r="AV387" s="27">
        <f>IF(AND(Inputs!$CO384=0,AV$4&gt;=Inputs!$CM384),1,IF(AND(AV$4&gt;=Inputs!$CM384,AV$4&lt;Inputs!$CN384),1,IF(AND(AV$4=Inputs!$CN384,AV$4=Inputs!$CO384),1,IF(OR(AND(AV$4=Inputs!$CN384+1,Inputs!$CN384=Inputs!$CO384),AND(AV$4=Inputs!$CN384+2,Inputs!$CN384=Inputs!$CO384)),0,IF(AV$4=Inputs!$CN384,0.8,IF(AV$4=Inputs!$CN384+1,0.6,IF(AV$4=Inputs!$CN384+2,0.4,IF(AV$4=Inputs!$CO384,0.2,IF(AND(AV$4&gt;=Inputs!$CL384,AV$4&lt;Inputs!$CM384),(AV$4-Inputs!$CL384+1)/(Inputs!$AI384+1),0)))))))))</f>
        <v>0</v>
      </c>
      <c r="AW387" s="27">
        <f>IF(AND(Inputs!$CO384=0,AW$4&gt;=Inputs!$CM384),1,IF(AND(AW$4&gt;=Inputs!$CM384,AW$4&lt;Inputs!$CN384),1,IF(AND(AW$4=Inputs!$CN384,AW$4=Inputs!$CO384),1,IF(OR(AND(AW$4=Inputs!$CN384+1,Inputs!$CN384=Inputs!$CO384),AND(AW$4=Inputs!$CN384+2,Inputs!$CN384=Inputs!$CO384)),0,IF(AW$4=Inputs!$CN384,0.8,IF(AW$4=Inputs!$CN384+1,0.6,IF(AW$4=Inputs!$CN384+2,0.4,IF(AW$4=Inputs!$CO384,0.2,IF(AND(AW$4&gt;=Inputs!$CL384,AW$4&lt;Inputs!$CM384),(AW$4-Inputs!$CL384+1)/(Inputs!$AI384+1),0)))))))))</f>
        <v>0</v>
      </c>
      <c r="AX387" s="27">
        <f>IF(AND(Inputs!$CO384=0,AX$4&gt;=Inputs!$CM384),1,IF(AND(AX$4&gt;=Inputs!$CM384,AX$4&lt;Inputs!$CN384),1,IF(AND(AX$4=Inputs!$CN384,AX$4=Inputs!$CO384),1,IF(OR(AND(AX$4=Inputs!$CN384+1,Inputs!$CN384=Inputs!$CO384),AND(AX$4=Inputs!$CN384+2,Inputs!$CN384=Inputs!$CO384)),0,IF(AX$4=Inputs!$CN384,0.8,IF(AX$4=Inputs!$CN384+1,0.6,IF(AX$4=Inputs!$CN384+2,0.4,IF(AX$4=Inputs!$CO384,0.2,IF(AND(AX$4&gt;=Inputs!$CL384,AX$4&lt;Inputs!$CM384),(AX$4-Inputs!$CL384+1)/(Inputs!$AI384+1),0)))))))))</f>
        <v>0</v>
      </c>
      <c r="AY387" s="27">
        <f>IF(AND(Inputs!$CO384=0,AY$4&gt;=Inputs!$CM384),1,IF(AND(AY$4&gt;=Inputs!$CM384,AY$4&lt;Inputs!$CN384),1,IF(AND(AY$4=Inputs!$CN384,AY$4=Inputs!$CO384),1,IF(OR(AND(AY$4=Inputs!$CN384+1,Inputs!$CN384=Inputs!$CO384),AND(AY$4=Inputs!$CN384+2,Inputs!$CN384=Inputs!$CO384)),0,IF(AY$4=Inputs!$CN384,0.8,IF(AY$4=Inputs!$CN384+1,0.6,IF(AY$4=Inputs!$CN384+2,0.4,IF(AY$4=Inputs!$CO384,0.2,IF(AND(AY$4&gt;=Inputs!$CL384,AY$4&lt;Inputs!$CM384),(AY$4-Inputs!$CL384+1)/(Inputs!$AI384+1),0)))))))))</f>
        <v>0</v>
      </c>
      <c r="AZ387" s="27">
        <f>IF(AND(Inputs!$CO384=0,AZ$4&gt;=Inputs!$CM384),1,IF(AND(AZ$4&gt;=Inputs!$CM384,AZ$4&lt;Inputs!$CN384),1,IF(AND(AZ$4=Inputs!$CN384,AZ$4=Inputs!$CO384),1,IF(OR(AND(AZ$4=Inputs!$CN384+1,Inputs!$CN384=Inputs!$CO384),AND(AZ$4=Inputs!$CN384+2,Inputs!$CN384=Inputs!$CO384)),0,IF(AZ$4=Inputs!$CN384,0.8,IF(AZ$4=Inputs!$CN384+1,0.6,IF(AZ$4=Inputs!$CN384+2,0.4,IF(AZ$4=Inputs!$CO384,0.2,IF(AND(AZ$4&gt;=Inputs!$CL384,AZ$4&lt;Inputs!$CM384),(AZ$4-Inputs!$CL384+1)/(Inputs!$AI384+1),0)))))))))</f>
        <v>0</v>
      </c>
      <c r="BA387" s="27">
        <f>IF(AND(Inputs!$CO384=0,BA$4&gt;=Inputs!$CM384),1,IF(AND(BA$4&gt;=Inputs!$CM384,BA$4&lt;Inputs!$CN384),1,IF(AND(BA$4=Inputs!$CN384,BA$4=Inputs!$CO384),1,IF(OR(AND(BA$4=Inputs!$CN384+1,Inputs!$CN384=Inputs!$CO384),AND(BA$4=Inputs!$CN384+2,Inputs!$CN384=Inputs!$CO384)),0,IF(BA$4=Inputs!$CN384,0.8,IF(BA$4=Inputs!$CN384+1,0.6,IF(BA$4=Inputs!$CN384+2,0.4,IF(BA$4=Inputs!$CO384,0.2,IF(AND(BA$4&gt;=Inputs!$CL384,BA$4&lt;Inputs!$CM384),(BA$4-Inputs!$CL384+1)/(Inputs!$AI384+1),0)))))))))</f>
        <v>0</v>
      </c>
      <c r="BB387" s="27">
        <f>IF(AND(Inputs!$CO384=0,BB$4&gt;=Inputs!$CM384),1,IF(AND(BB$4&gt;=Inputs!$CM384,BB$4&lt;Inputs!$CN384),1,IF(AND(BB$4=Inputs!$CN384,BB$4=Inputs!$CO384),1,IF(OR(AND(BB$4=Inputs!$CN384+1,Inputs!$CN384=Inputs!$CO384),AND(BB$4=Inputs!$CN384+2,Inputs!$CN384=Inputs!$CO384)),0,IF(BB$4=Inputs!$CN384,0.8,IF(BB$4=Inputs!$CN384+1,0.6,IF(BB$4=Inputs!$CN384+2,0.4,IF(BB$4=Inputs!$CO384,0.2,IF(AND(BB$4&gt;=Inputs!$CL384,BB$4&lt;Inputs!$CM384),(BB$4-Inputs!$CL384+1)/(Inputs!$AI384+1),0)))))))))</f>
        <v>0</v>
      </c>
      <c r="BC387" s="27">
        <f>IF(AND(Inputs!$CO384=0,BC$4&gt;=Inputs!$CM384),1,IF(AND(BC$4&gt;=Inputs!$CM384,BC$4&lt;Inputs!$CN384),1,IF(AND(BC$4=Inputs!$CN384,BC$4=Inputs!$CO384),1,IF(OR(AND(BC$4=Inputs!$CN384+1,Inputs!$CN384=Inputs!$CO384),AND(BC$4=Inputs!$CN384+2,Inputs!$CN384=Inputs!$CO384)),0,IF(BC$4=Inputs!$CN384,0.8,IF(BC$4=Inputs!$CN384+1,0.6,IF(BC$4=Inputs!$CN384+2,0.4,IF(BC$4=Inputs!$CO384,0.2,IF(AND(BC$4&gt;=Inputs!$CL384,BC$4&lt;Inputs!$CM384),(BC$4-Inputs!$CL384+1)/(Inputs!$AI384+1),0)))))))))</f>
        <v>0</v>
      </c>
      <c r="BD387" s="27">
        <f>IF(AND(Inputs!$CO384=0,BD$4&gt;=Inputs!$CM384),1,IF(AND(BD$4&gt;=Inputs!$CM384,BD$4&lt;Inputs!$CN384),1,IF(AND(BD$4=Inputs!$CN384,BD$4=Inputs!$CO384),1,IF(OR(AND(BD$4=Inputs!$CN384+1,Inputs!$CN384=Inputs!$CO384),AND(BD$4=Inputs!$CN384+2,Inputs!$CN384=Inputs!$CO384)),0,IF(BD$4=Inputs!$CN384,0.8,IF(BD$4=Inputs!$CN384+1,0.6,IF(BD$4=Inputs!$CN384+2,0.4,IF(BD$4=Inputs!$CO384,0.2,IF(AND(BD$4&gt;=Inputs!$CL384,BD$4&lt;Inputs!$CM384),(BD$4-Inputs!$CL384+1)/(Inputs!$AI384+1),0)))))))))</f>
        <v>0</v>
      </c>
      <c r="BE387" s="27">
        <f>IF(AND(Inputs!$CO384=0,BE$4&gt;=Inputs!$CM384),1,IF(AND(BE$4&gt;=Inputs!$CM384,BE$4&lt;Inputs!$CN384),1,IF(AND(BE$4=Inputs!$CN384,BE$4=Inputs!$CO384),1,IF(OR(AND(BE$4=Inputs!$CN384+1,Inputs!$CN384=Inputs!$CO384),AND(BE$4=Inputs!$CN384+2,Inputs!$CN384=Inputs!$CO384)),0,IF(BE$4=Inputs!$CN384,0.8,IF(BE$4=Inputs!$CN384+1,0.6,IF(BE$4=Inputs!$CN384+2,0.4,IF(BE$4=Inputs!$CO384,0.2,IF(AND(BE$4&gt;=Inputs!$CL384,BE$4&lt;Inputs!$CM384),(BE$4-Inputs!$CL384+1)/(Inputs!$AI384+1),0)))))))))</f>
        <v>0</v>
      </c>
      <c r="BF387" s="27">
        <f>IF(AND(Inputs!$CO384=0,BF$4&gt;=Inputs!$CM384),1,IF(AND(BF$4&gt;=Inputs!$CM384,BF$4&lt;Inputs!$CN384),1,IF(AND(BF$4=Inputs!$CN384,BF$4=Inputs!$CO384),1,IF(OR(AND(BF$4=Inputs!$CN384+1,Inputs!$CN384=Inputs!$CO384),AND(BF$4=Inputs!$CN384+2,Inputs!$CN384=Inputs!$CO384)),0,IF(BF$4=Inputs!$CN384,0.8,IF(BF$4=Inputs!$CN384+1,0.6,IF(BF$4=Inputs!$CN384+2,0.4,IF(BF$4=Inputs!$CO384,0.2,IF(AND(BF$4&gt;=Inputs!$CL384,BF$4&lt;Inputs!$CM384),(BF$4-Inputs!$CL384+1)/(Inputs!$AI384+1),0)))))))))</f>
        <v>0</v>
      </c>
      <c r="BG387" s="27">
        <f>IF(AND(Inputs!$CO384=0,BG$4&gt;=Inputs!$CM384),1,IF(AND(BG$4&gt;=Inputs!$CM384,BG$4&lt;Inputs!$CN384),1,IF(AND(BG$4=Inputs!$CN384,BG$4=Inputs!$CO384),1,IF(OR(AND(BG$4=Inputs!$CN384+1,Inputs!$CN384=Inputs!$CO384),AND(BG$4=Inputs!$CN384+2,Inputs!$CN384=Inputs!$CO384)),0,IF(BG$4=Inputs!$CN384,0.8,IF(BG$4=Inputs!$CN384+1,0.6,IF(BG$4=Inputs!$CN384+2,0.4,IF(BG$4=Inputs!$CO384,0.2,IF(AND(BG$4&gt;=Inputs!$CL384,BG$4&lt;Inputs!$CM384),(BG$4-Inputs!$CL384+1)/(Inputs!$AI384+1),0)))))))))</f>
        <v>0</v>
      </c>
      <c r="BH387" s="27">
        <f>IF(AND(Inputs!$CO384=0,BH$4&gt;=Inputs!$CM384),1,IF(AND(BH$4&gt;=Inputs!$CM384,BH$4&lt;Inputs!$CN384),1,IF(AND(BH$4=Inputs!$CN384,BH$4=Inputs!$CO384),1,IF(OR(AND(BH$4=Inputs!$CN384+1,Inputs!$CN384=Inputs!$CO384),AND(BH$4=Inputs!$CN384+2,Inputs!$CN384=Inputs!$CO384)),0,IF(BH$4=Inputs!$CN384,0.8,IF(BH$4=Inputs!$CN384+1,0.6,IF(BH$4=Inputs!$CN384+2,0.4,IF(BH$4=Inputs!$CO384,0.2,IF(AND(BH$4&gt;=Inputs!$CL384,BH$4&lt;Inputs!$CM384),(BH$4-Inputs!$CL384+1)/(Inputs!$AI384+1),0)))))))))</f>
        <v>0</v>
      </c>
      <c r="BI387" s="27">
        <f>IF(AND(Inputs!$CO384=0,BI$4&gt;=Inputs!$CM384),1,IF(AND(BI$4&gt;=Inputs!$CM384,BI$4&lt;Inputs!$CN384),1,IF(AND(BI$4=Inputs!$CN384,BI$4=Inputs!$CO384),1,IF(OR(AND(BI$4=Inputs!$CN384+1,Inputs!$CN384=Inputs!$CO384),AND(BI$4=Inputs!$CN384+2,Inputs!$CN384=Inputs!$CO384)),0,IF(BI$4=Inputs!$CN384,0.8,IF(BI$4=Inputs!$CN384+1,0.6,IF(BI$4=Inputs!$CN384+2,0.4,IF(BI$4=Inputs!$CO384,0.2,IF(AND(BI$4&gt;=Inputs!$CL384,BI$4&lt;Inputs!$CM384),(BI$4-Inputs!$CL384+1)/(Inputs!$AI384+1),0)))))))))</f>
        <v>0</v>
      </c>
      <c r="BJ387" s="27">
        <f>IF(AND(Inputs!$CO384=0,BJ$4&gt;=Inputs!$CM384),1,IF(AND(BJ$4&gt;=Inputs!$CM384,BJ$4&lt;Inputs!$CN384),1,IF(AND(BJ$4=Inputs!$CN384,BJ$4=Inputs!$CO384),1,IF(OR(AND(BJ$4=Inputs!$CN384+1,Inputs!$CN384=Inputs!$CO384),AND(BJ$4=Inputs!$CN384+2,Inputs!$CN384=Inputs!$CO384)),0,IF(BJ$4=Inputs!$CN384,0.8,IF(BJ$4=Inputs!$CN384+1,0.6,IF(BJ$4=Inputs!$CN384+2,0.4,IF(BJ$4=Inputs!$CO384,0.2,IF(AND(BJ$4&gt;=Inputs!$CL384,BJ$4&lt;Inputs!$CM384),(BJ$4-Inputs!$CL384+1)/(Inputs!$AI384+1),0)))))))))</f>
        <v>0</v>
      </c>
      <c r="BK387" s="27">
        <f>IF(AND(Inputs!$CO384=0,BK$4&gt;=Inputs!$CM384),1,IF(AND(BK$4&gt;=Inputs!$CM384,BK$4&lt;Inputs!$CN384),1,IF(AND(BK$4=Inputs!$CN384,BK$4=Inputs!$CO384),1,IF(OR(AND(BK$4=Inputs!$CN384+1,Inputs!$CN384=Inputs!$CO384),AND(BK$4=Inputs!$CN384+2,Inputs!$CN384=Inputs!$CO384)),0,IF(BK$4=Inputs!$CN384,0.8,IF(BK$4=Inputs!$CN384+1,0.6,IF(BK$4=Inputs!$CN384+2,0.4,IF(BK$4=Inputs!$CO384,0.2,IF(AND(BK$4&gt;=Inputs!$CL384,BK$4&lt;Inputs!$CM384),(BK$4-Inputs!$CL384+1)/(Inputs!$AI384+1),0)))))))))</f>
        <v>0</v>
      </c>
      <c r="BL387" s="27">
        <f>IF(AND(Inputs!$CO384=0,BL$4&gt;=Inputs!$CM384),1,IF(AND(BL$4&gt;=Inputs!$CM384,BL$4&lt;Inputs!$CN384),1,IF(AND(BL$4=Inputs!$CN384,BL$4=Inputs!$CO384),1,IF(OR(AND(BL$4=Inputs!$CN384+1,Inputs!$CN384=Inputs!$CO384),AND(BL$4=Inputs!$CN384+2,Inputs!$CN384=Inputs!$CO384)),0,IF(BL$4=Inputs!$CN384,0.8,IF(BL$4=Inputs!$CN384+1,0.6,IF(BL$4=Inputs!$CN384+2,0.4,IF(BL$4=Inputs!$CO384,0.2,IF(AND(BL$4&gt;=Inputs!$CL384,BL$4&lt;Inputs!$CM384),(BL$4-Inputs!$CL384+1)/(Inputs!$AI384+1),0)))))))))</f>
        <v>0</v>
      </c>
      <c r="BM387" s="27">
        <f>IF(AND(Inputs!$CO384=0,BM$4&gt;=Inputs!$CM384),1,IF(AND(BM$4&gt;=Inputs!$CM384,BM$4&lt;Inputs!$CN384),1,IF(AND(BM$4=Inputs!$CN384,BM$4=Inputs!$CO384),1,IF(OR(AND(BM$4=Inputs!$CN384+1,Inputs!$CN384=Inputs!$CO384),AND(BM$4=Inputs!$CN384+2,Inputs!$CN384=Inputs!$CO384)),0,IF(BM$4=Inputs!$CN384,0.8,IF(BM$4=Inputs!$CN384+1,0.6,IF(BM$4=Inputs!$CN384+2,0.4,IF(BM$4=Inputs!$CO384,0.2,IF(AND(BM$4&gt;=Inputs!$CL384,BM$4&lt;Inputs!$CM384),(BM$4-Inputs!$CL384+1)/(Inputs!$AI384+1),0)))))))))</f>
        <v>0</v>
      </c>
      <c r="BO387" s="46" t="str">
        <f>IF(Inputs!$B384="","",(ROUND(Inputs!$BC384*AJ387,0)))</f>
        <v/>
      </c>
      <c r="BP387" s="46" t="str">
        <f>IF(Inputs!$B384="","",(ROUND(Inputs!$BC384*AK387,0)))</f>
        <v/>
      </c>
      <c r="BQ387" s="46" t="str">
        <f>IF(Inputs!$B384="","",(ROUND(Inputs!$BC384*AL387,0)))</f>
        <v/>
      </c>
      <c r="BR387" s="46" t="str">
        <f>IF(Inputs!$B384="","",(ROUND(Inputs!$BC384*AM387,0)))</f>
        <v/>
      </c>
      <c r="BS387" s="46" t="str">
        <f>IF(Inputs!$B384="","",(ROUND(Inputs!$BC384*AN387,0)))</f>
        <v/>
      </c>
      <c r="BT387" s="46" t="str">
        <f>IF(Inputs!$B384="","",(ROUND(Inputs!$BC384*AO387,0)))</f>
        <v/>
      </c>
      <c r="BU387" s="46" t="str">
        <f>IF(Inputs!$B384="","",(ROUND(Inputs!$BC384*AP387,0)))</f>
        <v/>
      </c>
      <c r="BV387" s="46" t="str">
        <f>IF(Inputs!$B384="","",(ROUND(Inputs!$BC384*AQ387,0)))</f>
        <v/>
      </c>
      <c r="BW387" s="46" t="str">
        <f>IF(Inputs!$B384="","",(ROUND(Inputs!$BC384*AR387,0)))</f>
        <v/>
      </c>
      <c r="BX387" s="46" t="str">
        <f>IF(Inputs!$B384="","",(ROUND(Inputs!$BC384*AS387,0)))</f>
        <v/>
      </c>
      <c r="BY387" s="46" t="str">
        <f>IF(Inputs!$B384="","",(ROUND(Inputs!$BC384*AT387,0)))</f>
        <v/>
      </c>
      <c r="BZ387" s="46" t="str">
        <f>IF(Inputs!$B384="","",(ROUND(Inputs!$BC384*AU387,0)))</f>
        <v/>
      </c>
      <c r="CA387" s="46" t="str">
        <f>IF(Inputs!$B384="","",(ROUND(Inputs!$BC384*AV387,0)))</f>
        <v/>
      </c>
      <c r="CB387" s="46" t="str">
        <f>IF(Inputs!$B384="","",(ROUND(Inputs!$BC384*AW387,0)))</f>
        <v/>
      </c>
      <c r="CC387" s="46" t="str">
        <f>IF(Inputs!$B384="","",(ROUND(Inputs!$BC384*AX387,0)))</f>
        <v/>
      </c>
      <c r="CD387" s="46" t="str">
        <f>IF(Inputs!$B384="","",(ROUND(Inputs!$BC384*AY387,0)))</f>
        <v/>
      </c>
      <c r="CE387" s="46" t="str">
        <f>IF(Inputs!$B384="","",(ROUND(Inputs!$BC384*AZ387,0)))</f>
        <v/>
      </c>
      <c r="CF387" s="46" t="str">
        <f>IF(Inputs!$B384="","",(ROUND(Inputs!$BC384*BA387,0)))</f>
        <v/>
      </c>
      <c r="CG387" s="46" t="str">
        <f>IF(Inputs!$B384="","",(ROUND(Inputs!$BC384*BB387,0)))</f>
        <v/>
      </c>
      <c r="CH387" s="46" t="str">
        <f>IF(Inputs!$B384="","",(ROUND(Inputs!$BC384*BC387,0)))</f>
        <v/>
      </c>
      <c r="CI387" s="46" t="str">
        <f>IF(Inputs!$B384="","",(ROUND(Inputs!$BC384*BD387,0)))</f>
        <v/>
      </c>
      <c r="CJ387" s="46" t="str">
        <f>IF(Inputs!$B384="","",(ROUND(Inputs!$BC384*BE387,0)))</f>
        <v/>
      </c>
      <c r="CK387" s="46" t="str">
        <f>IF(Inputs!$B384="","",(ROUND(Inputs!$BC384*BF387,0)))</f>
        <v/>
      </c>
      <c r="CL387" s="46" t="str">
        <f>IF(Inputs!$B384="","",(ROUND(Inputs!$BC384*BG387,0)))</f>
        <v/>
      </c>
      <c r="CM387" s="46" t="str">
        <f>IF(Inputs!$B384="","",(ROUND(Inputs!$BC384*BH387,0)))</f>
        <v/>
      </c>
      <c r="CN387" s="46" t="str">
        <f>IF(Inputs!$B384="","",(ROUND(Inputs!$BC384*BI387,0)))</f>
        <v/>
      </c>
      <c r="CO387" s="46" t="str">
        <f>IF(Inputs!$B384="","",(ROUND(Inputs!$BC384*BJ387,0)))</f>
        <v/>
      </c>
      <c r="CP387" s="46" t="str">
        <f>IF(Inputs!$B384="","",(ROUND(Inputs!$BC384*BK387,0)))</f>
        <v/>
      </c>
      <c r="CQ387" s="46" t="str">
        <f>IF(Inputs!$B384="","",(ROUND(Inputs!$BC384*BL387,0)))</f>
        <v/>
      </c>
      <c r="CR387" s="46" t="str">
        <f>IF(Inputs!$B384="","",(ROUND(Inputs!$BC384*BM387,0)))</f>
        <v/>
      </c>
      <c r="CV387" s="46" t="str">
        <f>IF(A387="","",IF(AND(CV$4&lt;=Inputs!$CQ384,CV$4&gt;=Inputs!$CP384),Inputs!$AR384/(Inputs!$CQ384-Inputs!$CP384+1),0)+IF(CV$4=Inputs!$CL384,Inputs!$BD384,0))</f>
        <v/>
      </c>
      <c r="CW387" s="46" t="str">
        <f>IF(B387="","",IF(AND(CW$4&lt;=Inputs!$CQ384,CW$4&gt;=Inputs!$CP384),Inputs!$AR384/(Inputs!$CQ384-Inputs!$CP384+1),0)+IF(CW$4=Inputs!$CL384,Inputs!$BD384,0))</f>
        <v/>
      </c>
      <c r="CX387" s="46" t="str">
        <f>IF(C387="","",IF(AND(CX$4&lt;=Inputs!$CQ384,CX$4&gt;=Inputs!$CP384),Inputs!$AR384/(Inputs!$CQ384-Inputs!$CP384+1),0)+IF(CX$4=Inputs!$CL384,Inputs!$BD384,0))</f>
        <v/>
      </c>
      <c r="CY387" s="46" t="str">
        <f>IF(D387="","",IF(AND(CY$4&lt;=Inputs!$CQ384,CY$4&gt;=Inputs!$CP384),Inputs!$AR384/(Inputs!$CQ384-Inputs!$CP384+1),0)+IF(CY$4=Inputs!$CL384,Inputs!$BD384,0))</f>
        <v/>
      </c>
      <c r="CZ387" s="46" t="str">
        <f>IF(E387="","",IF(AND(CZ$4&lt;=Inputs!$CQ384,CZ$4&gt;=Inputs!$CP384),Inputs!$AR384/(Inputs!$CQ384-Inputs!$CP384+1),0)+IF(CZ$4=Inputs!$CL384,Inputs!$BD384,0))</f>
        <v/>
      </c>
      <c r="DA387" s="46" t="str">
        <f>IF(F387="","",IF(AND(DA$4&lt;=Inputs!$CQ384,DA$4&gt;=Inputs!$CP384),Inputs!$AR384/(Inputs!$CQ384-Inputs!$CP384+1),0)+IF(DA$4=Inputs!$CL384,Inputs!$BD384,0))</f>
        <v/>
      </c>
      <c r="DB387" s="46" t="str">
        <f>IF(G387="","",IF(AND(DB$4&lt;=Inputs!$CQ384,DB$4&gt;=Inputs!$CP384),Inputs!$AR384/(Inputs!$CQ384-Inputs!$CP384+1),0)+IF(DB$4=Inputs!$CL384,Inputs!$BD384,0))</f>
        <v/>
      </c>
      <c r="DC387" s="46" t="str">
        <f>IF(H387="","",IF(AND(DC$4&lt;=Inputs!$CQ384,DC$4&gt;=Inputs!$CP384),Inputs!$AR384/(Inputs!$CQ384-Inputs!$CP384+1),0)+IF(DC$4=Inputs!$CL384,Inputs!$BD384,0))</f>
        <v/>
      </c>
      <c r="DD387" s="46" t="str">
        <f>IF(I387="","",IF(AND(DD$4&lt;=Inputs!$CQ384,DD$4&gt;=Inputs!$CP384),Inputs!$AR384/(Inputs!$CQ384-Inputs!$CP384+1),0)+IF(DD$4=Inputs!$CL384,Inputs!$BD384,0))</f>
        <v/>
      </c>
      <c r="DE387" s="46" t="str">
        <f>IF(J387="","",IF(AND(DE$4&lt;=Inputs!$CQ384,DE$4&gt;=Inputs!$CP384),Inputs!$AR384/(Inputs!$CQ384-Inputs!$CP384+1),0)+IF(DE$4=Inputs!$CL384,Inputs!$BD384,0))</f>
        <v/>
      </c>
      <c r="DF387" s="46" t="str">
        <f>IF(K387="","",IF(AND(DF$4&lt;=Inputs!$CQ384,DF$4&gt;=Inputs!$CP384),Inputs!$AR384/(Inputs!$CQ384-Inputs!$CP384+1),0)+IF(DF$4=Inputs!$CL384,Inputs!$BD384,0))</f>
        <v/>
      </c>
      <c r="DG387" s="46" t="str">
        <f>IF(L387="","",IF(AND(DG$4&lt;=Inputs!$CQ384,DG$4&gt;=Inputs!$CP384),Inputs!$AR384/(Inputs!$CQ384-Inputs!$CP384+1),0)+IF(DG$4=Inputs!$CL384,Inputs!$BD384,0))</f>
        <v/>
      </c>
      <c r="DH387" s="46" t="str">
        <f>IF(M387="","",IF(AND(DH$4&lt;=Inputs!$CQ384,DH$4&gt;=Inputs!$CP384),Inputs!$AR384/(Inputs!$CQ384-Inputs!$CP384+1),0)+IF(DH$4=Inputs!$CL384,Inputs!$BD384,0))</f>
        <v/>
      </c>
      <c r="DI387" s="46" t="str">
        <f>IF(N387="","",IF(AND(DI$4&lt;=Inputs!$CQ384,DI$4&gt;=Inputs!$CP384),Inputs!$AR384/(Inputs!$CQ384-Inputs!$CP384+1),0)+IF(DI$4=Inputs!$CL384,Inputs!$BD384,0))</f>
        <v/>
      </c>
      <c r="DJ387" s="46" t="str">
        <f>IF(O387="","",IF(AND(DJ$4&lt;=Inputs!$CQ384,DJ$4&gt;=Inputs!$CP384),Inputs!$AR384/(Inputs!$CQ384-Inputs!$CP384+1),0)+IF(DJ$4=Inputs!$CL384,Inputs!$BD384,0))</f>
        <v/>
      </c>
      <c r="DK387" s="46" t="str">
        <f>IF(P387="","",IF(AND(DK$4&lt;=Inputs!$CQ384,DK$4&gt;=Inputs!$CP384),Inputs!$AR384/(Inputs!$CQ384-Inputs!$CP384+1),0)+IF(DK$4=Inputs!$CL384,Inputs!$BD384,0))</f>
        <v/>
      </c>
      <c r="DL387" s="46" t="str">
        <f>IF(Q387="","",IF(AND(DL$4&lt;=Inputs!$CQ384,DL$4&gt;=Inputs!$CP384),Inputs!$AR384/(Inputs!$CQ384-Inputs!$CP384+1),0)+IF(DL$4=Inputs!$CL384,Inputs!$BD384,0))</f>
        <v/>
      </c>
      <c r="DM387" s="46" t="str">
        <f>IF(R387="","",IF(AND(DM$4&lt;=Inputs!$CQ384,DM$4&gt;=Inputs!$CP384),Inputs!$AR384/(Inputs!$CQ384-Inputs!$CP384+1),0)+IF(DM$4=Inputs!$CL384,Inputs!$BD384,0))</f>
        <v/>
      </c>
      <c r="DN387" s="46" t="str">
        <f>IF(S387="","",IF(AND(DN$4&lt;=Inputs!$CQ384,DN$4&gt;=Inputs!$CP384),Inputs!$AR384/(Inputs!$CQ384-Inputs!$CP384+1),0)+IF(DN$4=Inputs!$CL384,Inputs!$BD384,0))</f>
        <v/>
      </c>
      <c r="DO387" s="46" t="str">
        <f>IF(T387="","",IF(AND(DO$4&lt;=Inputs!$CQ384,DO$4&gt;=Inputs!$CP384),Inputs!$AR384/(Inputs!$CQ384-Inputs!$CP384+1),0)+IF(DO$4=Inputs!$CL384,Inputs!$BD384,0))</f>
        <v/>
      </c>
      <c r="DP387" s="46" t="str">
        <f>IF(U387="","",IF(AND(DP$4&lt;=Inputs!$CQ384,DP$4&gt;=Inputs!$CP384),Inputs!$AR384/(Inputs!$CQ384-Inputs!$CP384+1),0)+IF(DP$4=Inputs!$CL384,Inputs!$BD384,0))</f>
        <v/>
      </c>
      <c r="DQ387" s="46" t="str">
        <f>IF(V387="","",IF(AND(DQ$4&lt;=Inputs!$CQ384,DQ$4&gt;=Inputs!$CP384),Inputs!$AR384/(Inputs!$CQ384-Inputs!$CP384+1),0)+IF(DQ$4=Inputs!$CL384,Inputs!$BD384,0))</f>
        <v/>
      </c>
      <c r="DR387" s="46" t="str">
        <f>IF(W387="","",IF(AND(DR$4&lt;=Inputs!$CQ384,DR$4&gt;=Inputs!$CP384),Inputs!$AR384/(Inputs!$CQ384-Inputs!$CP384+1),0)+IF(DR$4=Inputs!$CL384,Inputs!$BD384,0))</f>
        <v/>
      </c>
      <c r="DS387" s="46" t="str">
        <f>IF(X387="","",IF(AND(DS$4&lt;=Inputs!$CQ384,DS$4&gt;=Inputs!$CP384),Inputs!$AR384/(Inputs!$CQ384-Inputs!$CP384+1),0)+IF(DS$4=Inputs!$CL384,Inputs!$BD384,0))</f>
        <v/>
      </c>
      <c r="DT387" s="46" t="str">
        <f>IF(Y387="","",IF(AND(DT$4&lt;=Inputs!$CQ384,DT$4&gt;=Inputs!$CP384),Inputs!$AR384/(Inputs!$CQ384-Inputs!$CP384+1),0)+IF(DT$4=Inputs!$CL384,Inputs!$BD384,0))</f>
        <v/>
      </c>
      <c r="DU387" s="46" t="str">
        <f>IF(Z387="","",IF(AND(DU$4&lt;=Inputs!$CQ384,DU$4&gt;=Inputs!$CP384),Inputs!$AR384/(Inputs!$CQ384-Inputs!$CP384+1),0)+IF(DU$4=Inputs!$CL384,Inputs!$BD384,0))</f>
        <v/>
      </c>
      <c r="DV387" s="46" t="str">
        <f>IF(AA387="","",IF(AND(DV$4&lt;=Inputs!$CQ384,DV$4&gt;=Inputs!$CP384),Inputs!$AR384/(Inputs!$CQ384-Inputs!$CP384+1),0)+IF(DV$4=Inputs!$CL384,Inputs!$BD384,0))</f>
        <v/>
      </c>
      <c r="DW387" s="46" t="str">
        <f>IF(AB387="","",IF(AND(DW$4&lt;=Inputs!$CQ384,DW$4&gt;=Inputs!$CP384),Inputs!$AR384/(Inputs!$CQ384-Inputs!$CP384+1),0)+IF(DW$4=Inputs!$CL384,Inputs!$BD384,0))</f>
        <v/>
      </c>
      <c r="DX387" s="46" t="str">
        <f>IF(AC387="","",IF(AND(DX$4&lt;=Inputs!$CQ384,DX$4&gt;=Inputs!$CP384),Inputs!$AR384/(Inputs!$CQ384-Inputs!$CP384+1),0)+IF(DX$4=Inputs!$CL384,Inputs!$BD384,0))</f>
        <v/>
      </c>
      <c r="DY387" s="46" t="str">
        <f>IF(AD387="","",IF(AND(DY$4&lt;=Inputs!$CQ384,DY$4&gt;=Inputs!$CP384),Inputs!$AR384/(Inputs!$CQ384-Inputs!$CP384+1),0)+IF(DY$4=Inputs!$CL384,Inputs!$BD384,0))</f>
        <v/>
      </c>
      <c r="DZ387" s="46" t="str">
        <f t="shared" si="14"/>
        <v/>
      </c>
    </row>
    <row r="388" spans="1:130">
      <c r="A388" s="7" t="str">
        <f>IF(Inputs!A385="","",Inputs!A385)</f>
        <v/>
      </c>
      <c r="B388" t="str">
        <f>IF(Inputs!B385="","",Inputs!B385)</f>
        <v/>
      </c>
      <c r="C388" s="46" t="str">
        <f>IF(Inputs!$B385="","",BO388-CV388)</f>
        <v/>
      </c>
      <c r="D388" s="46" t="str">
        <f>IF(Inputs!$B385="","",BP388-CW388)</f>
        <v/>
      </c>
      <c r="E388" s="46" t="str">
        <f>IF(Inputs!$B385="","",BQ388-CX388)</f>
        <v/>
      </c>
      <c r="F388" s="46" t="str">
        <f>IF(Inputs!$B385="","",BR388-CY388)</f>
        <v/>
      </c>
      <c r="G388" s="46" t="str">
        <f>IF(Inputs!$B385="","",BS388-CZ388)</f>
        <v/>
      </c>
      <c r="H388" s="46" t="str">
        <f>IF(Inputs!$B385="","",BT388-DA388)</f>
        <v/>
      </c>
      <c r="I388" s="46" t="str">
        <f>IF(Inputs!$B385="","",BU388-DB388)</f>
        <v/>
      </c>
      <c r="J388" s="46" t="str">
        <f>IF(Inputs!$B385="","",BV388-DC388)</f>
        <v/>
      </c>
      <c r="K388" s="46" t="str">
        <f>IF(Inputs!$B385="","",BW388-DD388)</f>
        <v/>
      </c>
      <c r="L388" s="46" t="str">
        <f>IF(Inputs!$B385="","",BX388-DE388)</f>
        <v/>
      </c>
      <c r="M388" s="46" t="str">
        <f>IF(Inputs!$B385="","",BY388-DF388)</f>
        <v/>
      </c>
      <c r="N388" s="46" t="str">
        <f>IF(Inputs!$B385="","",BZ388-DG388)</f>
        <v/>
      </c>
      <c r="O388" s="46" t="str">
        <f>IF(Inputs!$B385="","",CA388-DH388)</f>
        <v/>
      </c>
      <c r="P388" s="46" t="str">
        <f>IF(Inputs!$B385="","",CB388-DI388)</f>
        <v/>
      </c>
      <c r="Q388" s="46" t="str">
        <f>IF(Inputs!$B385="","",CC388-DJ388)</f>
        <v/>
      </c>
      <c r="R388" s="46" t="str">
        <f>IF(Inputs!$B385="","",CD388-DK388)</f>
        <v/>
      </c>
      <c r="S388" s="46" t="str">
        <f>IF(Inputs!$B385="","",CE388-DL388)</f>
        <v/>
      </c>
      <c r="T388" s="46" t="str">
        <f>IF(Inputs!$B385="","",CF388-DM388)</f>
        <v/>
      </c>
      <c r="U388" s="46" t="str">
        <f>IF(Inputs!$B385="","",CG388-DN388)</f>
        <v/>
      </c>
      <c r="V388" s="46" t="str">
        <f>IF(Inputs!$B385="","",CH388-DO388)</f>
        <v/>
      </c>
      <c r="W388" s="46" t="str">
        <f>IF(Inputs!$B385="","",CI388-DP388)</f>
        <v/>
      </c>
      <c r="X388" s="46" t="str">
        <f>IF(Inputs!$B385="","",CJ388-DQ388)</f>
        <v/>
      </c>
      <c r="Y388" s="46" t="str">
        <f>IF(Inputs!$B385="","",CK388-DR388)</f>
        <v/>
      </c>
      <c r="Z388" s="46" t="str">
        <f>IF(Inputs!$B385="","",CL388-DS388)</f>
        <v/>
      </c>
      <c r="AA388" s="46" t="str">
        <f>IF(Inputs!$B385="","",CM388-DT388)</f>
        <v/>
      </c>
      <c r="AB388" s="46" t="str">
        <f>IF(Inputs!$B385="","",CN388-DU388)</f>
        <v/>
      </c>
      <c r="AC388" s="46" t="str">
        <f>IF(Inputs!$B385="","",CO388-DV388)</f>
        <v/>
      </c>
      <c r="AD388" s="46" t="str">
        <f>IF(Inputs!$B385="","",CP388-DW388)</f>
        <v/>
      </c>
      <c r="AE388" s="46" t="str">
        <f>IF(Inputs!$B385="","",CQ388-DX388)</f>
        <v/>
      </c>
      <c r="AF388" s="46" t="str">
        <f>IF(Inputs!$B385="","",CR388-DY388)</f>
        <v/>
      </c>
      <c r="AG388" s="50" t="str">
        <f t="shared" si="15"/>
        <v/>
      </c>
      <c r="AH388" s="50"/>
      <c r="AJ388" s="27">
        <f>IF(AND(Inputs!$CO385=0,AJ$4&gt;=Inputs!$CM385),1,IF(AND(AJ$4&gt;=Inputs!$CM385,AJ$4&lt;Inputs!$CN385),1,IF(AND(AJ$4=Inputs!$CN385,AJ$4=Inputs!$CO385),1,IF(OR(AND(AJ$4=Inputs!$CN385+1,Inputs!$CN385=Inputs!$CO385),AND(AJ$4=Inputs!$CN385+2,Inputs!$CN385=Inputs!$CO385)),0,IF(AJ$4=Inputs!$CN385,0.8,IF(AJ$4=Inputs!$CN385+1,0.6,IF(AJ$4=Inputs!$CN385+2,0.4,IF(AJ$4=Inputs!$CO385,0.2,IF(AND(AJ$4&gt;=Inputs!$CL385,AJ$4&lt;Inputs!$CM385),(AJ$4-Inputs!$CL385+1)/(Inputs!$AI385+1),0)))))))))</f>
        <v>0</v>
      </c>
      <c r="AK388" s="27">
        <f>IF(AND(Inputs!$CO385=0,AK$4&gt;=Inputs!$CM385),1,IF(AND(AK$4&gt;=Inputs!$CM385,AK$4&lt;Inputs!$CN385),1,IF(AND(AK$4=Inputs!$CN385,AK$4=Inputs!$CO385),1,IF(OR(AND(AK$4=Inputs!$CN385+1,Inputs!$CN385=Inputs!$CO385),AND(AK$4=Inputs!$CN385+2,Inputs!$CN385=Inputs!$CO385)),0,IF(AK$4=Inputs!$CN385,0.8,IF(AK$4=Inputs!$CN385+1,0.6,IF(AK$4=Inputs!$CN385+2,0.4,IF(AK$4=Inputs!$CO385,0.2,IF(AND(AK$4&gt;=Inputs!$CL385,AK$4&lt;Inputs!$CM385),(AK$4-Inputs!$CL385+1)/(Inputs!$AI385+1),0)))))))))</f>
        <v>0</v>
      </c>
      <c r="AL388" s="27">
        <f>IF(AND(Inputs!$CO385=0,AL$4&gt;=Inputs!$CM385),1,IF(AND(AL$4&gt;=Inputs!$CM385,AL$4&lt;Inputs!$CN385),1,IF(AND(AL$4=Inputs!$CN385,AL$4=Inputs!$CO385),1,IF(OR(AND(AL$4=Inputs!$CN385+1,Inputs!$CN385=Inputs!$CO385),AND(AL$4=Inputs!$CN385+2,Inputs!$CN385=Inputs!$CO385)),0,IF(AL$4=Inputs!$CN385,0.8,IF(AL$4=Inputs!$CN385+1,0.6,IF(AL$4=Inputs!$CN385+2,0.4,IF(AL$4=Inputs!$CO385,0.2,IF(AND(AL$4&gt;=Inputs!$CL385,AL$4&lt;Inputs!$CM385),(AL$4-Inputs!$CL385+1)/(Inputs!$AI385+1),0)))))))))</f>
        <v>0</v>
      </c>
      <c r="AM388" s="27">
        <f>IF(AND(Inputs!$CO385=0,AM$4&gt;=Inputs!$CM385),1,IF(AND(AM$4&gt;=Inputs!$CM385,AM$4&lt;Inputs!$CN385),1,IF(AND(AM$4=Inputs!$CN385,AM$4=Inputs!$CO385),1,IF(OR(AND(AM$4=Inputs!$CN385+1,Inputs!$CN385=Inputs!$CO385),AND(AM$4=Inputs!$CN385+2,Inputs!$CN385=Inputs!$CO385)),0,IF(AM$4=Inputs!$CN385,0.8,IF(AM$4=Inputs!$CN385+1,0.6,IF(AM$4=Inputs!$CN385+2,0.4,IF(AM$4=Inputs!$CO385,0.2,IF(AND(AM$4&gt;=Inputs!$CL385,AM$4&lt;Inputs!$CM385),(AM$4-Inputs!$CL385+1)/(Inputs!$AI385+1),0)))))))))</f>
        <v>0</v>
      </c>
      <c r="AN388" s="27">
        <f>IF(AND(Inputs!$CO385=0,AN$4&gt;=Inputs!$CM385),1,IF(AND(AN$4&gt;=Inputs!$CM385,AN$4&lt;Inputs!$CN385),1,IF(AND(AN$4=Inputs!$CN385,AN$4=Inputs!$CO385),1,IF(OR(AND(AN$4=Inputs!$CN385+1,Inputs!$CN385=Inputs!$CO385),AND(AN$4=Inputs!$CN385+2,Inputs!$CN385=Inputs!$CO385)),0,IF(AN$4=Inputs!$CN385,0.8,IF(AN$4=Inputs!$CN385+1,0.6,IF(AN$4=Inputs!$CN385+2,0.4,IF(AN$4=Inputs!$CO385,0.2,IF(AND(AN$4&gt;=Inputs!$CL385,AN$4&lt;Inputs!$CM385),(AN$4-Inputs!$CL385+1)/(Inputs!$AI385+1),0)))))))))</f>
        <v>0</v>
      </c>
      <c r="AO388" s="27">
        <f>IF(AND(Inputs!$CO385=0,AO$4&gt;=Inputs!$CM385),1,IF(AND(AO$4&gt;=Inputs!$CM385,AO$4&lt;Inputs!$CN385),1,IF(AND(AO$4=Inputs!$CN385,AO$4=Inputs!$CO385),1,IF(OR(AND(AO$4=Inputs!$CN385+1,Inputs!$CN385=Inputs!$CO385),AND(AO$4=Inputs!$CN385+2,Inputs!$CN385=Inputs!$CO385)),0,IF(AO$4=Inputs!$CN385,0.8,IF(AO$4=Inputs!$CN385+1,0.6,IF(AO$4=Inputs!$CN385+2,0.4,IF(AO$4=Inputs!$CO385,0.2,IF(AND(AO$4&gt;=Inputs!$CL385,AO$4&lt;Inputs!$CM385),(AO$4-Inputs!$CL385+1)/(Inputs!$AI385+1),0)))))))))</f>
        <v>0</v>
      </c>
      <c r="AP388" s="27">
        <f>IF(AND(Inputs!$CO385=0,AP$4&gt;=Inputs!$CM385),1,IF(AND(AP$4&gt;=Inputs!$CM385,AP$4&lt;Inputs!$CN385),1,IF(AND(AP$4=Inputs!$CN385,AP$4=Inputs!$CO385),1,IF(OR(AND(AP$4=Inputs!$CN385+1,Inputs!$CN385=Inputs!$CO385),AND(AP$4=Inputs!$CN385+2,Inputs!$CN385=Inputs!$CO385)),0,IF(AP$4=Inputs!$CN385,0.8,IF(AP$4=Inputs!$CN385+1,0.6,IF(AP$4=Inputs!$CN385+2,0.4,IF(AP$4=Inputs!$CO385,0.2,IF(AND(AP$4&gt;=Inputs!$CL385,AP$4&lt;Inputs!$CM385),(AP$4-Inputs!$CL385+1)/(Inputs!$AI385+1),0)))))))))</f>
        <v>0</v>
      </c>
      <c r="AQ388" s="27">
        <f>IF(AND(Inputs!$CO385=0,AQ$4&gt;=Inputs!$CM385),1,IF(AND(AQ$4&gt;=Inputs!$CM385,AQ$4&lt;Inputs!$CN385),1,IF(AND(AQ$4=Inputs!$CN385,AQ$4=Inputs!$CO385),1,IF(OR(AND(AQ$4=Inputs!$CN385+1,Inputs!$CN385=Inputs!$CO385),AND(AQ$4=Inputs!$CN385+2,Inputs!$CN385=Inputs!$CO385)),0,IF(AQ$4=Inputs!$CN385,0.8,IF(AQ$4=Inputs!$CN385+1,0.6,IF(AQ$4=Inputs!$CN385+2,0.4,IF(AQ$4=Inputs!$CO385,0.2,IF(AND(AQ$4&gt;=Inputs!$CL385,AQ$4&lt;Inputs!$CM385),(AQ$4-Inputs!$CL385+1)/(Inputs!$AI385+1),0)))))))))</f>
        <v>0</v>
      </c>
      <c r="AR388" s="27">
        <f>IF(AND(Inputs!$CO385=0,AR$4&gt;=Inputs!$CM385),1,IF(AND(AR$4&gt;=Inputs!$CM385,AR$4&lt;Inputs!$CN385),1,IF(AND(AR$4=Inputs!$CN385,AR$4=Inputs!$CO385),1,IF(OR(AND(AR$4=Inputs!$CN385+1,Inputs!$CN385=Inputs!$CO385),AND(AR$4=Inputs!$CN385+2,Inputs!$CN385=Inputs!$CO385)),0,IF(AR$4=Inputs!$CN385,0.8,IF(AR$4=Inputs!$CN385+1,0.6,IF(AR$4=Inputs!$CN385+2,0.4,IF(AR$4=Inputs!$CO385,0.2,IF(AND(AR$4&gt;=Inputs!$CL385,AR$4&lt;Inputs!$CM385),(AR$4-Inputs!$CL385+1)/(Inputs!$AI385+1),0)))))))))</f>
        <v>0</v>
      </c>
      <c r="AS388" s="27">
        <f>IF(AND(Inputs!$CO385=0,AS$4&gt;=Inputs!$CM385),1,IF(AND(AS$4&gt;=Inputs!$CM385,AS$4&lt;Inputs!$CN385),1,IF(AND(AS$4=Inputs!$CN385,AS$4=Inputs!$CO385),1,IF(OR(AND(AS$4=Inputs!$CN385+1,Inputs!$CN385=Inputs!$CO385),AND(AS$4=Inputs!$CN385+2,Inputs!$CN385=Inputs!$CO385)),0,IF(AS$4=Inputs!$CN385,0.8,IF(AS$4=Inputs!$CN385+1,0.6,IF(AS$4=Inputs!$CN385+2,0.4,IF(AS$4=Inputs!$CO385,0.2,IF(AND(AS$4&gt;=Inputs!$CL385,AS$4&lt;Inputs!$CM385),(AS$4-Inputs!$CL385+1)/(Inputs!$AI385+1),0)))))))))</f>
        <v>0</v>
      </c>
      <c r="AT388" s="27">
        <f>IF(AND(Inputs!$CO385=0,AT$4&gt;=Inputs!$CM385),1,IF(AND(AT$4&gt;=Inputs!$CM385,AT$4&lt;Inputs!$CN385),1,IF(AND(AT$4=Inputs!$CN385,AT$4=Inputs!$CO385),1,IF(OR(AND(AT$4=Inputs!$CN385+1,Inputs!$CN385=Inputs!$CO385),AND(AT$4=Inputs!$CN385+2,Inputs!$CN385=Inputs!$CO385)),0,IF(AT$4=Inputs!$CN385,0.8,IF(AT$4=Inputs!$CN385+1,0.6,IF(AT$4=Inputs!$CN385+2,0.4,IF(AT$4=Inputs!$CO385,0.2,IF(AND(AT$4&gt;=Inputs!$CL385,AT$4&lt;Inputs!$CM385),(AT$4-Inputs!$CL385+1)/(Inputs!$AI385+1),0)))))))))</f>
        <v>0</v>
      </c>
      <c r="AU388" s="27">
        <f>IF(AND(Inputs!$CO385=0,AU$4&gt;=Inputs!$CM385),1,IF(AND(AU$4&gt;=Inputs!$CM385,AU$4&lt;Inputs!$CN385),1,IF(AND(AU$4=Inputs!$CN385,AU$4=Inputs!$CO385),1,IF(OR(AND(AU$4=Inputs!$CN385+1,Inputs!$CN385=Inputs!$CO385),AND(AU$4=Inputs!$CN385+2,Inputs!$CN385=Inputs!$CO385)),0,IF(AU$4=Inputs!$CN385,0.8,IF(AU$4=Inputs!$CN385+1,0.6,IF(AU$4=Inputs!$CN385+2,0.4,IF(AU$4=Inputs!$CO385,0.2,IF(AND(AU$4&gt;=Inputs!$CL385,AU$4&lt;Inputs!$CM385),(AU$4-Inputs!$CL385+1)/(Inputs!$AI385+1),0)))))))))</f>
        <v>0</v>
      </c>
      <c r="AV388" s="27">
        <f>IF(AND(Inputs!$CO385=0,AV$4&gt;=Inputs!$CM385),1,IF(AND(AV$4&gt;=Inputs!$CM385,AV$4&lt;Inputs!$CN385),1,IF(AND(AV$4=Inputs!$CN385,AV$4=Inputs!$CO385),1,IF(OR(AND(AV$4=Inputs!$CN385+1,Inputs!$CN385=Inputs!$CO385),AND(AV$4=Inputs!$CN385+2,Inputs!$CN385=Inputs!$CO385)),0,IF(AV$4=Inputs!$CN385,0.8,IF(AV$4=Inputs!$CN385+1,0.6,IF(AV$4=Inputs!$CN385+2,0.4,IF(AV$4=Inputs!$CO385,0.2,IF(AND(AV$4&gt;=Inputs!$CL385,AV$4&lt;Inputs!$CM385),(AV$4-Inputs!$CL385+1)/(Inputs!$AI385+1),0)))))))))</f>
        <v>0</v>
      </c>
      <c r="AW388" s="27">
        <f>IF(AND(Inputs!$CO385=0,AW$4&gt;=Inputs!$CM385),1,IF(AND(AW$4&gt;=Inputs!$CM385,AW$4&lt;Inputs!$CN385),1,IF(AND(AW$4=Inputs!$CN385,AW$4=Inputs!$CO385),1,IF(OR(AND(AW$4=Inputs!$CN385+1,Inputs!$CN385=Inputs!$CO385),AND(AW$4=Inputs!$CN385+2,Inputs!$CN385=Inputs!$CO385)),0,IF(AW$4=Inputs!$CN385,0.8,IF(AW$4=Inputs!$CN385+1,0.6,IF(AW$4=Inputs!$CN385+2,0.4,IF(AW$4=Inputs!$CO385,0.2,IF(AND(AW$4&gt;=Inputs!$CL385,AW$4&lt;Inputs!$CM385),(AW$4-Inputs!$CL385+1)/(Inputs!$AI385+1),0)))))))))</f>
        <v>0</v>
      </c>
      <c r="AX388" s="27">
        <f>IF(AND(Inputs!$CO385=0,AX$4&gt;=Inputs!$CM385),1,IF(AND(AX$4&gt;=Inputs!$CM385,AX$4&lt;Inputs!$CN385),1,IF(AND(AX$4=Inputs!$CN385,AX$4=Inputs!$CO385),1,IF(OR(AND(AX$4=Inputs!$CN385+1,Inputs!$CN385=Inputs!$CO385),AND(AX$4=Inputs!$CN385+2,Inputs!$CN385=Inputs!$CO385)),0,IF(AX$4=Inputs!$CN385,0.8,IF(AX$4=Inputs!$CN385+1,0.6,IF(AX$4=Inputs!$CN385+2,0.4,IF(AX$4=Inputs!$CO385,0.2,IF(AND(AX$4&gt;=Inputs!$CL385,AX$4&lt;Inputs!$CM385),(AX$4-Inputs!$CL385+1)/(Inputs!$AI385+1),0)))))))))</f>
        <v>0</v>
      </c>
      <c r="AY388" s="27">
        <f>IF(AND(Inputs!$CO385=0,AY$4&gt;=Inputs!$CM385),1,IF(AND(AY$4&gt;=Inputs!$CM385,AY$4&lt;Inputs!$CN385),1,IF(AND(AY$4=Inputs!$CN385,AY$4=Inputs!$CO385),1,IF(OR(AND(AY$4=Inputs!$CN385+1,Inputs!$CN385=Inputs!$CO385),AND(AY$4=Inputs!$CN385+2,Inputs!$CN385=Inputs!$CO385)),0,IF(AY$4=Inputs!$CN385,0.8,IF(AY$4=Inputs!$CN385+1,0.6,IF(AY$4=Inputs!$CN385+2,0.4,IF(AY$4=Inputs!$CO385,0.2,IF(AND(AY$4&gt;=Inputs!$CL385,AY$4&lt;Inputs!$CM385),(AY$4-Inputs!$CL385+1)/(Inputs!$AI385+1),0)))))))))</f>
        <v>0</v>
      </c>
      <c r="AZ388" s="27">
        <f>IF(AND(Inputs!$CO385=0,AZ$4&gt;=Inputs!$CM385),1,IF(AND(AZ$4&gt;=Inputs!$CM385,AZ$4&lt;Inputs!$CN385),1,IF(AND(AZ$4=Inputs!$CN385,AZ$4=Inputs!$CO385),1,IF(OR(AND(AZ$4=Inputs!$CN385+1,Inputs!$CN385=Inputs!$CO385),AND(AZ$4=Inputs!$CN385+2,Inputs!$CN385=Inputs!$CO385)),0,IF(AZ$4=Inputs!$CN385,0.8,IF(AZ$4=Inputs!$CN385+1,0.6,IF(AZ$4=Inputs!$CN385+2,0.4,IF(AZ$4=Inputs!$CO385,0.2,IF(AND(AZ$4&gt;=Inputs!$CL385,AZ$4&lt;Inputs!$CM385),(AZ$4-Inputs!$CL385+1)/(Inputs!$AI385+1),0)))))))))</f>
        <v>0</v>
      </c>
      <c r="BA388" s="27">
        <f>IF(AND(Inputs!$CO385=0,BA$4&gt;=Inputs!$CM385),1,IF(AND(BA$4&gt;=Inputs!$CM385,BA$4&lt;Inputs!$CN385),1,IF(AND(BA$4=Inputs!$CN385,BA$4=Inputs!$CO385),1,IF(OR(AND(BA$4=Inputs!$CN385+1,Inputs!$CN385=Inputs!$CO385),AND(BA$4=Inputs!$CN385+2,Inputs!$CN385=Inputs!$CO385)),0,IF(BA$4=Inputs!$CN385,0.8,IF(BA$4=Inputs!$CN385+1,0.6,IF(BA$4=Inputs!$CN385+2,0.4,IF(BA$4=Inputs!$CO385,0.2,IF(AND(BA$4&gt;=Inputs!$CL385,BA$4&lt;Inputs!$CM385),(BA$4-Inputs!$CL385+1)/(Inputs!$AI385+1),0)))))))))</f>
        <v>0</v>
      </c>
      <c r="BB388" s="27">
        <f>IF(AND(Inputs!$CO385=0,BB$4&gt;=Inputs!$CM385),1,IF(AND(BB$4&gt;=Inputs!$CM385,BB$4&lt;Inputs!$CN385),1,IF(AND(BB$4=Inputs!$CN385,BB$4=Inputs!$CO385),1,IF(OR(AND(BB$4=Inputs!$CN385+1,Inputs!$CN385=Inputs!$CO385),AND(BB$4=Inputs!$CN385+2,Inputs!$CN385=Inputs!$CO385)),0,IF(BB$4=Inputs!$CN385,0.8,IF(BB$4=Inputs!$CN385+1,0.6,IF(BB$4=Inputs!$CN385+2,0.4,IF(BB$4=Inputs!$CO385,0.2,IF(AND(BB$4&gt;=Inputs!$CL385,BB$4&lt;Inputs!$CM385),(BB$4-Inputs!$CL385+1)/(Inputs!$AI385+1),0)))))))))</f>
        <v>0</v>
      </c>
      <c r="BC388" s="27">
        <f>IF(AND(Inputs!$CO385=0,BC$4&gt;=Inputs!$CM385),1,IF(AND(BC$4&gt;=Inputs!$CM385,BC$4&lt;Inputs!$CN385),1,IF(AND(BC$4=Inputs!$CN385,BC$4=Inputs!$CO385),1,IF(OR(AND(BC$4=Inputs!$CN385+1,Inputs!$CN385=Inputs!$CO385),AND(BC$4=Inputs!$CN385+2,Inputs!$CN385=Inputs!$CO385)),0,IF(BC$4=Inputs!$CN385,0.8,IF(BC$4=Inputs!$CN385+1,0.6,IF(BC$4=Inputs!$CN385+2,0.4,IF(BC$4=Inputs!$CO385,0.2,IF(AND(BC$4&gt;=Inputs!$CL385,BC$4&lt;Inputs!$CM385),(BC$4-Inputs!$CL385+1)/(Inputs!$AI385+1),0)))))))))</f>
        <v>0</v>
      </c>
      <c r="BD388" s="27">
        <f>IF(AND(Inputs!$CO385=0,BD$4&gt;=Inputs!$CM385),1,IF(AND(BD$4&gt;=Inputs!$CM385,BD$4&lt;Inputs!$CN385),1,IF(AND(BD$4=Inputs!$CN385,BD$4=Inputs!$CO385),1,IF(OR(AND(BD$4=Inputs!$CN385+1,Inputs!$CN385=Inputs!$CO385),AND(BD$4=Inputs!$CN385+2,Inputs!$CN385=Inputs!$CO385)),0,IF(BD$4=Inputs!$CN385,0.8,IF(BD$4=Inputs!$CN385+1,0.6,IF(BD$4=Inputs!$CN385+2,0.4,IF(BD$4=Inputs!$CO385,0.2,IF(AND(BD$4&gt;=Inputs!$CL385,BD$4&lt;Inputs!$CM385),(BD$4-Inputs!$CL385+1)/(Inputs!$AI385+1),0)))))))))</f>
        <v>0</v>
      </c>
      <c r="BE388" s="27">
        <f>IF(AND(Inputs!$CO385=0,BE$4&gt;=Inputs!$CM385),1,IF(AND(BE$4&gt;=Inputs!$CM385,BE$4&lt;Inputs!$CN385),1,IF(AND(BE$4=Inputs!$CN385,BE$4=Inputs!$CO385),1,IF(OR(AND(BE$4=Inputs!$CN385+1,Inputs!$CN385=Inputs!$CO385),AND(BE$4=Inputs!$CN385+2,Inputs!$CN385=Inputs!$CO385)),0,IF(BE$4=Inputs!$CN385,0.8,IF(BE$4=Inputs!$CN385+1,0.6,IF(BE$4=Inputs!$CN385+2,0.4,IF(BE$4=Inputs!$CO385,0.2,IF(AND(BE$4&gt;=Inputs!$CL385,BE$4&lt;Inputs!$CM385),(BE$4-Inputs!$CL385+1)/(Inputs!$AI385+1),0)))))))))</f>
        <v>0</v>
      </c>
      <c r="BF388" s="27">
        <f>IF(AND(Inputs!$CO385=0,BF$4&gt;=Inputs!$CM385),1,IF(AND(BF$4&gt;=Inputs!$CM385,BF$4&lt;Inputs!$CN385),1,IF(AND(BF$4=Inputs!$CN385,BF$4=Inputs!$CO385),1,IF(OR(AND(BF$4=Inputs!$CN385+1,Inputs!$CN385=Inputs!$CO385),AND(BF$4=Inputs!$CN385+2,Inputs!$CN385=Inputs!$CO385)),0,IF(BF$4=Inputs!$CN385,0.8,IF(BF$4=Inputs!$CN385+1,0.6,IF(BF$4=Inputs!$CN385+2,0.4,IF(BF$4=Inputs!$CO385,0.2,IF(AND(BF$4&gt;=Inputs!$CL385,BF$4&lt;Inputs!$CM385),(BF$4-Inputs!$CL385+1)/(Inputs!$AI385+1),0)))))))))</f>
        <v>0</v>
      </c>
      <c r="BG388" s="27">
        <f>IF(AND(Inputs!$CO385=0,BG$4&gt;=Inputs!$CM385),1,IF(AND(BG$4&gt;=Inputs!$CM385,BG$4&lt;Inputs!$CN385),1,IF(AND(BG$4=Inputs!$CN385,BG$4=Inputs!$CO385),1,IF(OR(AND(BG$4=Inputs!$CN385+1,Inputs!$CN385=Inputs!$CO385),AND(BG$4=Inputs!$CN385+2,Inputs!$CN385=Inputs!$CO385)),0,IF(BG$4=Inputs!$CN385,0.8,IF(BG$4=Inputs!$CN385+1,0.6,IF(BG$4=Inputs!$CN385+2,0.4,IF(BG$4=Inputs!$CO385,0.2,IF(AND(BG$4&gt;=Inputs!$CL385,BG$4&lt;Inputs!$CM385),(BG$4-Inputs!$CL385+1)/(Inputs!$AI385+1),0)))))))))</f>
        <v>0</v>
      </c>
      <c r="BH388" s="27">
        <f>IF(AND(Inputs!$CO385=0,BH$4&gt;=Inputs!$CM385),1,IF(AND(BH$4&gt;=Inputs!$CM385,BH$4&lt;Inputs!$CN385),1,IF(AND(BH$4=Inputs!$CN385,BH$4=Inputs!$CO385),1,IF(OR(AND(BH$4=Inputs!$CN385+1,Inputs!$CN385=Inputs!$CO385),AND(BH$4=Inputs!$CN385+2,Inputs!$CN385=Inputs!$CO385)),0,IF(BH$4=Inputs!$CN385,0.8,IF(BH$4=Inputs!$CN385+1,0.6,IF(BH$4=Inputs!$CN385+2,0.4,IF(BH$4=Inputs!$CO385,0.2,IF(AND(BH$4&gt;=Inputs!$CL385,BH$4&lt;Inputs!$CM385),(BH$4-Inputs!$CL385+1)/(Inputs!$AI385+1),0)))))))))</f>
        <v>0</v>
      </c>
      <c r="BI388" s="27">
        <f>IF(AND(Inputs!$CO385=0,BI$4&gt;=Inputs!$CM385),1,IF(AND(BI$4&gt;=Inputs!$CM385,BI$4&lt;Inputs!$CN385),1,IF(AND(BI$4=Inputs!$CN385,BI$4=Inputs!$CO385),1,IF(OR(AND(BI$4=Inputs!$CN385+1,Inputs!$CN385=Inputs!$CO385),AND(BI$4=Inputs!$CN385+2,Inputs!$CN385=Inputs!$CO385)),0,IF(BI$4=Inputs!$CN385,0.8,IF(BI$4=Inputs!$CN385+1,0.6,IF(BI$4=Inputs!$CN385+2,0.4,IF(BI$4=Inputs!$CO385,0.2,IF(AND(BI$4&gt;=Inputs!$CL385,BI$4&lt;Inputs!$CM385),(BI$4-Inputs!$CL385+1)/(Inputs!$AI385+1),0)))))))))</f>
        <v>0</v>
      </c>
      <c r="BJ388" s="27">
        <f>IF(AND(Inputs!$CO385=0,BJ$4&gt;=Inputs!$CM385),1,IF(AND(BJ$4&gt;=Inputs!$CM385,BJ$4&lt;Inputs!$CN385),1,IF(AND(BJ$4=Inputs!$CN385,BJ$4=Inputs!$CO385),1,IF(OR(AND(BJ$4=Inputs!$CN385+1,Inputs!$CN385=Inputs!$CO385),AND(BJ$4=Inputs!$CN385+2,Inputs!$CN385=Inputs!$CO385)),0,IF(BJ$4=Inputs!$CN385,0.8,IF(BJ$4=Inputs!$CN385+1,0.6,IF(BJ$4=Inputs!$CN385+2,0.4,IF(BJ$4=Inputs!$CO385,0.2,IF(AND(BJ$4&gt;=Inputs!$CL385,BJ$4&lt;Inputs!$CM385),(BJ$4-Inputs!$CL385+1)/(Inputs!$AI385+1),0)))))))))</f>
        <v>0</v>
      </c>
      <c r="BK388" s="27">
        <f>IF(AND(Inputs!$CO385=0,BK$4&gt;=Inputs!$CM385),1,IF(AND(BK$4&gt;=Inputs!$CM385,BK$4&lt;Inputs!$CN385),1,IF(AND(BK$4=Inputs!$CN385,BK$4=Inputs!$CO385),1,IF(OR(AND(BK$4=Inputs!$CN385+1,Inputs!$CN385=Inputs!$CO385),AND(BK$4=Inputs!$CN385+2,Inputs!$CN385=Inputs!$CO385)),0,IF(BK$4=Inputs!$CN385,0.8,IF(BK$4=Inputs!$CN385+1,0.6,IF(BK$4=Inputs!$CN385+2,0.4,IF(BK$4=Inputs!$CO385,0.2,IF(AND(BK$4&gt;=Inputs!$CL385,BK$4&lt;Inputs!$CM385),(BK$4-Inputs!$CL385+1)/(Inputs!$AI385+1),0)))))))))</f>
        <v>0</v>
      </c>
      <c r="BL388" s="27">
        <f>IF(AND(Inputs!$CO385=0,BL$4&gt;=Inputs!$CM385),1,IF(AND(BL$4&gt;=Inputs!$CM385,BL$4&lt;Inputs!$CN385),1,IF(AND(BL$4=Inputs!$CN385,BL$4=Inputs!$CO385),1,IF(OR(AND(BL$4=Inputs!$CN385+1,Inputs!$CN385=Inputs!$CO385),AND(BL$4=Inputs!$CN385+2,Inputs!$CN385=Inputs!$CO385)),0,IF(BL$4=Inputs!$CN385,0.8,IF(BL$4=Inputs!$CN385+1,0.6,IF(BL$4=Inputs!$CN385+2,0.4,IF(BL$4=Inputs!$CO385,0.2,IF(AND(BL$4&gt;=Inputs!$CL385,BL$4&lt;Inputs!$CM385),(BL$4-Inputs!$CL385+1)/(Inputs!$AI385+1),0)))))))))</f>
        <v>0</v>
      </c>
      <c r="BM388" s="27">
        <f>IF(AND(Inputs!$CO385=0,BM$4&gt;=Inputs!$CM385),1,IF(AND(BM$4&gt;=Inputs!$CM385,BM$4&lt;Inputs!$CN385),1,IF(AND(BM$4=Inputs!$CN385,BM$4=Inputs!$CO385),1,IF(OR(AND(BM$4=Inputs!$CN385+1,Inputs!$CN385=Inputs!$CO385),AND(BM$4=Inputs!$CN385+2,Inputs!$CN385=Inputs!$CO385)),0,IF(BM$4=Inputs!$CN385,0.8,IF(BM$4=Inputs!$CN385+1,0.6,IF(BM$4=Inputs!$CN385+2,0.4,IF(BM$4=Inputs!$CO385,0.2,IF(AND(BM$4&gt;=Inputs!$CL385,BM$4&lt;Inputs!$CM385),(BM$4-Inputs!$CL385+1)/(Inputs!$AI385+1),0)))))))))</f>
        <v>0</v>
      </c>
      <c r="BO388" s="46" t="str">
        <f>IF(Inputs!$B385="","",(ROUND(Inputs!$BC385*AJ388,0)))</f>
        <v/>
      </c>
      <c r="BP388" s="46" t="str">
        <f>IF(Inputs!$B385="","",(ROUND(Inputs!$BC385*AK388,0)))</f>
        <v/>
      </c>
      <c r="BQ388" s="46" t="str">
        <f>IF(Inputs!$B385="","",(ROUND(Inputs!$BC385*AL388,0)))</f>
        <v/>
      </c>
      <c r="BR388" s="46" t="str">
        <f>IF(Inputs!$B385="","",(ROUND(Inputs!$BC385*AM388,0)))</f>
        <v/>
      </c>
      <c r="BS388" s="46" t="str">
        <f>IF(Inputs!$B385="","",(ROUND(Inputs!$BC385*AN388,0)))</f>
        <v/>
      </c>
      <c r="BT388" s="46" t="str">
        <f>IF(Inputs!$B385="","",(ROUND(Inputs!$BC385*AO388,0)))</f>
        <v/>
      </c>
      <c r="BU388" s="46" t="str">
        <f>IF(Inputs!$B385="","",(ROUND(Inputs!$BC385*AP388,0)))</f>
        <v/>
      </c>
      <c r="BV388" s="46" t="str">
        <f>IF(Inputs!$B385="","",(ROUND(Inputs!$BC385*AQ388,0)))</f>
        <v/>
      </c>
      <c r="BW388" s="46" t="str">
        <f>IF(Inputs!$B385="","",(ROUND(Inputs!$BC385*AR388,0)))</f>
        <v/>
      </c>
      <c r="BX388" s="46" t="str">
        <f>IF(Inputs!$B385="","",(ROUND(Inputs!$BC385*AS388,0)))</f>
        <v/>
      </c>
      <c r="BY388" s="46" t="str">
        <f>IF(Inputs!$B385="","",(ROUND(Inputs!$BC385*AT388,0)))</f>
        <v/>
      </c>
      <c r="BZ388" s="46" t="str">
        <f>IF(Inputs!$B385="","",(ROUND(Inputs!$BC385*AU388,0)))</f>
        <v/>
      </c>
      <c r="CA388" s="46" t="str">
        <f>IF(Inputs!$B385="","",(ROUND(Inputs!$BC385*AV388,0)))</f>
        <v/>
      </c>
      <c r="CB388" s="46" t="str">
        <f>IF(Inputs!$B385="","",(ROUND(Inputs!$BC385*AW388,0)))</f>
        <v/>
      </c>
      <c r="CC388" s="46" t="str">
        <f>IF(Inputs!$B385="","",(ROUND(Inputs!$BC385*AX388,0)))</f>
        <v/>
      </c>
      <c r="CD388" s="46" t="str">
        <f>IF(Inputs!$B385="","",(ROUND(Inputs!$BC385*AY388,0)))</f>
        <v/>
      </c>
      <c r="CE388" s="46" t="str">
        <f>IF(Inputs!$B385="","",(ROUND(Inputs!$BC385*AZ388,0)))</f>
        <v/>
      </c>
      <c r="CF388" s="46" t="str">
        <f>IF(Inputs!$B385="","",(ROUND(Inputs!$BC385*BA388,0)))</f>
        <v/>
      </c>
      <c r="CG388" s="46" t="str">
        <f>IF(Inputs!$B385="","",(ROUND(Inputs!$BC385*BB388,0)))</f>
        <v/>
      </c>
      <c r="CH388" s="46" t="str">
        <f>IF(Inputs!$B385="","",(ROUND(Inputs!$BC385*BC388,0)))</f>
        <v/>
      </c>
      <c r="CI388" s="46" t="str">
        <f>IF(Inputs!$B385="","",(ROUND(Inputs!$BC385*BD388,0)))</f>
        <v/>
      </c>
      <c r="CJ388" s="46" t="str">
        <f>IF(Inputs!$B385="","",(ROUND(Inputs!$BC385*BE388,0)))</f>
        <v/>
      </c>
      <c r="CK388" s="46" t="str">
        <f>IF(Inputs!$B385="","",(ROUND(Inputs!$BC385*BF388,0)))</f>
        <v/>
      </c>
      <c r="CL388" s="46" t="str">
        <f>IF(Inputs!$B385="","",(ROUND(Inputs!$BC385*BG388,0)))</f>
        <v/>
      </c>
      <c r="CM388" s="46" t="str">
        <f>IF(Inputs!$B385="","",(ROUND(Inputs!$BC385*BH388,0)))</f>
        <v/>
      </c>
      <c r="CN388" s="46" t="str">
        <f>IF(Inputs!$B385="","",(ROUND(Inputs!$BC385*BI388,0)))</f>
        <v/>
      </c>
      <c r="CO388" s="46" t="str">
        <f>IF(Inputs!$B385="","",(ROUND(Inputs!$BC385*BJ388,0)))</f>
        <v/>
      </c>
      <c r="CP388" s="46" t="str">
        <f>IF(Inputs!$B385="","",(ROUND(Inputs!$BC385*BK388,0)))</f>
        <v/>
      </c>
      <c r="CQ388" s="46" t="str">
        <f>IF(Inputs!$B385="","",(ROUND(Inputs!$BC385*BL388,0)))</f>
        <v/>
      </c>
      <c r="CR388" s="46" t="str">
        <f>IF(Inputs!$B385="","",(ROUND(Inputs!$BC385*BM388,0)))</f>
        <v/>
      </c>
      <c r="CV388" s="46" t="str">
        <f>IF(A388="","",IF(AND(CV$4&lt;=Inputs!$CQ385,CV$4&gt;=Inputs!$CP385),Inputs!$AR385/(Inputs!$CQ385-Inputs!$CP385+1),0)+IF(CV$4=Inputs!$CL385,Inputs!$BD385,0))</f>
        <v/>
      </c>
      <c r="CW388" s="46" t="str">
        <f>IF(B388="","",IF(AND(CW$4&lt;=Inputs!$CQ385,CW$4&gt;=Inputs!$CP385),Inputs!$AR385/(Inputs!$CQ385-Inputs!$CP385+1),0)+IF(CW$4=Inputs!$CL385,Inputs!$BD385,0))</f>
        <v/>
      </c>
      <c r="CX388" s="46" t="str">
        <f>IF(C388="","",IF(AND(CX$4&lt;=Inputs!$CQ385,CX$4&gt;=Inputs!$CP385),Inputs!$AR385/(Inputs!$CQ385-Inputs!$CP385+1),0)+IF(CX$4=Inputs!$CL385,Inputs!$BD385,0))</f>
        <v/>
      </c>
      <c r="CY388" s="46" t="str">
        <f>IF(D388="","",IF(AND(CY$4&lt;=Inputs!$CQ385,CY$4&gt;=Inputs!$CP385),Inputs!$AR385/(Inputs!$CQ385-Inputs!$CP385+1),0)+IF(CY$4=Inputs!$CL385,Inputs!$BD385,0))</f>
        <v/>
      </c>
      <c r="CZ388" s="46" t="str">
        <f>IF(E388="","",IF(AND(CZ$4&lt;=Inputs!$CQ385,CZ$4&gt;=Inputs!$CP385),Inputs!$AR385/(Inputs!$CQ385-Inputs!$CP385+1),0)+IF(CZ$4=Inputs!$CL385,Inputs!$BD385,0))</f>
        <v/>
      </c>
      <c r="DA388" s="46" t="str">
        <f>IF(F388="","",IF(AND(DA$4&lt;=Inputs!$CQ385,DA$4&gt;=Inputs!$CP385),Inputs!$AR385/(Inputs!$CQ385-Inputs!$CP385+1),0)+IF(DA$4=Inputs!$CL385,Inputs!$BD385,0))</f>
        <v/>
      </c>
      <c r="DB388" s="46" t="str">
        <f>IF(G388="","",IF(AND(DB$4&lt;=Inputs!$CQ385,DB$4&gt;=Inputs!$CP385),Inputs!$AR385/(Inputs!$CQ385-Inputs!$CP385+1),0)+IF(DB$4=Inputs!$CL385,Inputs!$BD385,0))</f>
        <v/>
      </c>
      <c r="DC388" s="46" t="str">
        <f>IF(H388="","",IF(AND(DC$4&lt;=Inputs!$CQ385,DC$4&gt;=Inputs!$CP385),Inputs!$AR385/(Inputs!$CQ385-Inputs!$CP385+1),0)+IF(DC$4=Inputs!$CL385,Inputs!$BD385,0))</f>
        <v/>
      </c>
      <c r="DD388" s="46" t="str">
        <f>IF(I388="","",IF(AND(DD$4&lt;=Inputs!$CQ385,DD$4&gt;=Inputs!$CP385),Inputs!$AR385/(Inputs!$CQ385-Inputs!$CP385+1),0)+IF(DD$4=Inputs!$CL385,Inputs!$BD385,0))</f>
        <v/>
      </c>
      <c r="DE388" s="46" t="str">
        <f>IF(J388="","",IF(AND(DE$4&lt;=Inputs!$CQ385,DE$4&gt;=Inputs!$CP385),Inputs!$AR385/(Inputs!$CQ385-Inputs!$CP385+1),0)+IF(DE$4=Inputs!$CL385,Inputs!$BD385,0))</f>
        <v/>
      </c>
      <c r="DF388" s="46" t="str">
        <f>IF(K388="","",IF(AND(DF$4&lt;=Inputs!$CQ385,DF$4&gt;=Inputs!$CP385),Inputs!$AR385/(Inputs!$CQ385-Inputs!$CP385+1),0)+IF(DF$4=Inputs!$CL385,Inputs!$BD385,0))</f>
        <v/>
      </c>
      <c r="DG388" s="46" t="str">
        <f>IF(L388="","",IF(AND(DG$4&lt;=Inputs!$CQ385,DG$4&gt;=Inputs!$CP385),Inputs!$AR385/(Inputs!$CQ385-Inputs!$CP385+1),0)+IF(DG$4=Inputs!$CL385,Inputs!$BD385,0))</f>
        <v/>
      </c>
      <c r="DH388" s="46" t="str">
        <f>IF(M388="","",IF(AND(DH$4&lt;=Inputs!$CQ385,DH$4&gt;=Inputs!$CP385),Inputs!$AR385/(Inputs!$CQ385-Inputs!$CP385+1),0)+IF(DH$4=Inputs!$CL385,Inputs!$BD385,0))</f>
        <v/>
      </c>
      <c r="DI388" s="46" t="str">
        <f>IF(N388="","",IF(AND(DI$4&lt;=Inputs!$CQ385,DI$4&gt;=Inputs!$CP385),Inputs!$AR385/(Inputs!$CQ385-Inputs!$CP385+1),0)+IF(DI$4=Inputs!$CL385,Inputs!$BD385,0))</f>
        <v/>
      </c>
      <c r="DJ388" s="46" t="str">
        <f>IF(O388="","",IF(AND(DJ$4&lt;=Inputs!$CQ385,DJ$4&gt;=Inputs!$CP385),Inputs!$AR385/(Inputs!$CQ385-Inputs!$CP385+1),0)+IF(DJ$4=Inputs!$CL385,Inputs!$BD385,0))</f>
        <v/>
      </c>
      <c r="DK388" s="46" t="str">
        <f>IF(P388="","",IF(AND(DK$4&lt;=Inputs!$CQ385,DK$4&gt;=Inputs!$CP385),Inputs!$AR385/(Inputs!$CQ385-Inputs!$CP385+1),0)+IF(DK$4=Inputs!$CL385,Inputs!$BD385,0))</f>
        <v/>
      </c>
      <c r="DL388" s="46" t="str">
        <f>IF(Q388="","",IF(AND(DL$4&lt;=Inputs!$CQ385,DL$4&gt;=Inputs!$CP385),Inputs!$AR385/(Inputs!$CQ385-Inputs!$CP385+1),0)+IF(DL$4=Inputs!$CL385,Inputs!$BD385,0))</f>
        <v/>
      </c>
      <c r="DM388" s="46" t="str">
        <f>IF(R388="","",IF(AND(DM$4&lt;=Inputs!$CQ385,DM$4&gt;=Inputs!$CP385),Inputs!$AR385/(Inputs!$CQ385-Inputs!$CP385+1),0)+IF(DM$4=Inputs!$CL385,Inputs!$BD385,0))</f>
        <v/>
      </c>
      <c r="DN388" s="46" t="str">
        <f>IF(S388="","",IF(AND(DN$4&lt;=Inputs!$CQ385,DN$4&gt;=Inputs!$CP385),Inputs!$AR385/(Inputs!$CQ385-Inputs!$CP385+1),0)+IF(DN$4=Inputs!$CL385,Inputs!$BD385,0))</f>
        <v/>
      </c>
      <c r="DO388" s="46" t="str">
        <f>IF(T388="","",IF(AND(DO$4&lt;=Inputs!$CQ385,DO$4&gt;=Inputs!$CP385),Inputs!$AR385/(Inputs!$CQ385-Inputs!$CP385+1),0)+IF(DO$4=Inputs!$CL385,Inputs!$BD385,0))</f>
        <v/>
      </c>
      <c r="DP388" s="46" t="str">
        <f>IF(U388="","",IF(AND(DP$4&lt;=Inputs!$CQ385,DP$4&gt;=Inputs!$CP385),Inputs!$AR385/(Inputs!$CQ385-Inputs!$CP385+1),0)+IF(DP$4=Inputs!$CL385,Inputs!$BD385,0))</f>
        <v/>
      </c>
      <c r="DQ388" s="46" t="str">
        <f>IF(V388="","",IF(AND(DQ$4&lt;=Inputs!$CQ385,DQ$4&gt;=Inputs!$CP385),Inputs!$AR385/(Inputs!$CQ385-Inputs!$CP385+1),0)+IF(DQ$4=Inputs!$CL385,Inputs!$BD385,0))</f>
        <v/>
      </c>
      <c r="DR388" s="46" t="str">
        <f>IF(W388="","",IF(AND(DR$4&lt;=Inputs!$CQ385,DR$4&gt;=Inputs!$CP385),Inputs!$AR385/(Inputs!$CQ385-Inputs!$CP385+1),0)+IF(DR$4=Inputs!$CL385,Inputs!$BD385,0))</f>
        <v/>
      </c>
      <c r="DS388" s="46" t="str">
        <f>IF(X388="","",IF(AND(DS$4&lt;=Inputs!$CQ385,DS$4&gt;=Inputs!$CP385),Inputs!$AR385/(Inputs!$CQ385-Inputs!$CP385+1),0)+IF(DS$4=Inputs!$CL385,Inputs!$BD385,0))</f>
        <v/>
      </c>
      <c r="DT388" s="46" t="str">
        <f>IF(Y388="","",IF(AND(DT$4&lt;=Inputs!$CQ385,DT$4&gt;=Inputs!$CP385),Inputs!$AR385/(Inputs!$CQ385-Inputs!$CP385+1),0)+IF(DT$4=Inputs!$CL385,Inputs!$BD385,0))</f>
        <v/>
      </c>
      <c r="DU388" s="46" t="str">
        <f>IF(Z388="","",IF(AND(DU$4&lt;=Inputs!$CQ385,DU$4&gt;=Inputs!$CP385),Inputs!$AR385/(Inputs!$CQ385-Inputs!$CP385+1),0)+IF(DU$4=Inputs!$CL385,Inputs!$BD385,0))</f>
        <v/>
      </c>
      <c r="DV388" s="46" t="str">
        <f>IF(AA388="","",IF(AND(DV$4&lt;=Inputs!$CQ385,DV$4&gt;=Inputs!$CP385),Inputs!$AR385/(Inputs!$CQ385-Inputs!$CP385+1),0)+IF(DV$4=Inputs!$CL385,Inputs!$BD385,0))</f>
        <v/>
      </c>
      <c r="DW388" s="46" t="str">
        <f>IF(AB388="","",IF(AND(DW$4&lt;=Inputs!$CQ385,DW$4&gt;=Inputs!$CP385),Inputs!$AR385/(Inputs!$CQ385-Inputs!$CP385+1),0)+IF(DW$4=Inputs!$CL385,Inputs!$BD385,0))</f>
        <v/>
      </c>
      <c r="DX388" s="46" t="str">
        <f>IF(AC388="","",IF(AND(DX$4&lt;=Inputs!$CQ385,DX$4&gt;=Inputs!$CP385),Inputs!$AR385/(Inputs!$CQ385-Inputs!$CP385+1),0)+IF(DX$4=Inputs!$CL385,Inputs!$BD385,0))</f>
        <v/>
      </c>
      <c r="DY388" s="46" t="str">
        <f>IF(AD388="","",IF(AND(DY$4&lt;=Inputs!$CQ385,DY$4&gt;=Inputs!$CP385),Inputs!$AR385/(Inputs!$CQ385-Inputs!$CP385+1),0)+IF(DY$4=Inputs!$CL385,Inputs!$BD385,0))</f>
        <v/>
      </c>
      <c r="DZ388" s="46" t="str">
        <f t="shared" si="14"/>
        <v/>
      </c>
    </row>
    <row r="389" spans="1:130">
      <c r="A389" s="7" t="str">
        <f>IF(Inputs!A386="","",Inputs!A386)</f>
        <v/>
      </c>
      <c r="B389" t="str">
        <f>IF(Inputs!B386="","",Inputs!B386)</f>
        <v/>
      </c>
      <c r="C389" s="46" t="str">
        <f>IF(Inputs!$B386="","",BO389-CV389)</f>
        <v/>
      </c>
      <c r="D389" s="46" t="str">
        <f>IF(Inputs!$B386="","",BP389-CW389)</f>
        <v/>
      </c>
      <c r="E389" s="46" t="str">
        <f>IF(Inputs!$B386="","",BQ389-CX389)</f>
        <v/>
      </c>
      <c r="F389" s="46" t="str">
        <f>IF(Inputs!$B386="","",BR389-CY389)</f>
        <v/>
      </c>
      <c r="G389" s="46" t="str">
        <f>IF(Inputs!$B386="","",BS389-CZ389)</f>
        <v/>
      </c>
      <c r="H389" s="46" t="str">
        <f>IF(Inputs!$B386="","",BT389-DA389)</f>
        <v/>
      </c>
      <c r="I389" s="46" t="str">
        <f>IF(Inputs!$B386="","",BU389-DB389)</f>
        <v/>
      </c>
      <c r="J389" s="46" t="str">
        <f>IF(Inputs!$B386="","",BV389-DC389)</f>
        <v/>
      </c>
      <c r="K389" s="46" t="str">
        <f>IF(Inputs!$B386="","",BW389-DD389)</f>
        <v/>
      </c>
      <c r="L389" s="46" t="str">
        <f>IF(Inputs!$B386="","",BX389-DE389)</f>
        <v/>
      </c>
      <c r="M389" s="46" t="str">
        <f>IF(Inputs!$B386="","",BY389-DF389)</f>
        <v/>
      </c>
      <c r="N389" s="46" t="str">
        <f>IF(Inputs!$B386="","",BZ389-DG389)</f>
        <v/>
      </c>
      <c r="O389" s="46" t="str">
        <f>IF(Inputs!$B386="","",CA389-DH389)</f>
        <v/>
      </c>
      <c r="P389" s="46" t="str">
        <f>IF(Inputs!$B386="","",CB389-DI389)</f>
        <v/>
      </c>
      <c r="Q389" s="46" t="str">
        <f>IF(Inputs!$B386="","",CC389-DJ389)</f>
        <v/>
      </c>
      <c r="R389" s="46" t="str">
        <f>IF(Inputs!$B386="","",CD389-DK389)</f>
        <v/>
      </c>
      <c r="S389" s="46" t="str">
        <f>IF(Inputs!$B386="","",CE389-DL389)</f>
        <v/>
      </c>
      <c r="T389" s="46" t="str">
        <f>IF(Inputs!$B386="","",CF389-DM389)</f>
        <v/>
      </c>
      <c r="U389" s="46" t="str">
        <f>IF(Inputs!$B386="","",CG389-DN389)</f>
        <v/>
      </c>
      <c r="V389" s="46" t="str">
        <f>IF(Inputs!$B386="","",CH389-DO389)</f>
        <v/>
      </c>
      <c r="W389" s="46" t="str">
        <f>IF(Inputs!$B386="","",CI389-DP389)</f>
        <v/>
      </c>
      <c r="X389" s="46" t="str">
        <f>IF(Inputs!$B386="","",CJ389-DQ389)</f>
        <v/>
      </c>
      <c r="Y389" s="46" t="str">
        <f>IF(Inputs!$B386="","",CK389-DR389)</f>
        <v/>
      </c>
      <c r="Z389" s="46" t="str">
        <f>IF(Inputs!$B386="","",CL389-DS389)</f>
        <v/>
      </c>
      <c r="AA389" s="46" t="str">
        <f>IF(Inputs!$B386="","",CM389-DT389)</f>
        <v/>
      </c>
      <c r="AB389" s="46" t="str">
        <f>IF(Inputs!$B386="","",CN389-DU389)</f>
        <v/>
      </c>
      <c r="AC389" s="46" t="str">
        <f>IF(Inputs!$B386="","",CO389-DV389)</f>
        <v/>
      </c>
      <c r="AD389" s="46" t="str">
        <f>IF(Inputs!$B386="","",CP389-DW389)</f>
        <v/>
      </c>
      <c r="AE389" s="46" t="str">
        <f>IF(Inputs!$B386="","",CQ389-DX389)</f>
        <v/>
      </c>
      <c r="AF389" s="46" t="str">
        <f>IF(Inputs!$B386="","",CR389-DY389)</f>
        <v/>
      </c>
      <c r="AG389" s="50" t="str">
        <f t="shared" si="15"/>
        <v/>
      </c>
      <c r="AH389" s="50"/>
      <c r="AJ389" s="27">
        <f>IF(AND(Inputs!$CO386=0,AJ$4&gt;=Inputs!$CM386),1,IF(AND(AJ$4&gt;=Inputs!$CM386,AJ$4&lt;Inputs!$CN386),1,IF(AND(AJ$4=Inputs!$CN386,AJ$4=Inputs!$CO386),1,IF(OR(AND(AJ$4=Inputs!$CN386+1,Inputs!$CN386=Inputs!$CO386),AND(AJ$4=Inputs!$CN386+2,Inputs!$CN386=Inputs!$CO386)),0,IF(AJ$4=Inputs!$CN386,0.8,IF(AJ$4=Inputs!$CN386+1,0.6,IF(AJ$4=Inputs!$CN386+2,0.4,IF(AJ$4=Inputs!$CO386,0.2,IF(AND(AJ$4&gt;=Inputs!$CL386,AJ$4&lt;Inputs!$CM386),(AJ$4-Inputs!$CL386+1)/(Inputs!$AI386+1),0)))))))))</f>
        <v>0</v>
      </c>
      <c r="AK389" s="27">
        <f>IF(AND(Inputs!$CO386=0,AK$4&gt;=Inputs!$CM386),1,IF(AND(AK$4&gt;=Inputs!$CM386,AK$4&lt;Inputs!$CN386),1,IF(AND(AK$4=Inputs!$CN386,AK$4=Inputs!$CO386),1,IF(OR(AND(AK$4=Inputs!$CN386+1,Inputs!$CN386=Inputs!$CO386),AND(AK$4=Inputs!$CN386+2,Inputs!$CN386=Inputs!$CO386)),0,IF(AK$4=Inputs!$CN386,0.8,IF(AK$4=Inputs!$CN386+1,0.6,IF(AK$4=Inputs!$CN386+2,0.4,IF(AK$4=Inputs!$CO386,0.2,IF(AND(AK$4&gt;=Inputs!$CL386,AK$4&lt;Inputs!$CM386),(AK$4-Inputs!$CL386+1)/(Inputs!$AI386+1),0)))))))))</f>
        <v>0</v>
      </c>
      <c r="AL389" s="27">
        <f>IF(AND(Inputs!$CO386=0,AL$4&gt;=Inputs!$CM386),1,IF(AND(AL$4&gt;=Inputs!$CM386,AL$4&lt;Inputs!$CN386),1,IF(AND(AL$4=Inputs!$CN386,AL$4=Inputs!$CO386),1,IF(OR(AND(AL$4=Inputs!$CN386+1,Inputs!$CN386=Inputs!$CO386),AND(AL$4=Inputs!$CN386+2,Inputs!$CN386=Inputs!$CO386)),0,IF(AL$4=Inputs!$CN386,0.8,IF(AL$4=Inputs!$CN386+1,0.6,IF(AL$4=Inputs!$CN386+2,0.4,IF(AL$4=Inputs!$CO386,0.2,IF(AND(AL$4&gt;=Inputs!$CL386,AL$4&lt;Inputs!$CM386),(AL$4-Inputs!$CL386+1)/(Inputs!$AI386+1),0)))))))))</f>
        <v>0</v>
      </c>
      <c r="AM389" s="27">
        <f>IF(AND(Inputs!$CO386=0,AM$4&gt;=Inputs!$CM386),1,IF(AND(AM$4&gt;=Inputs!$CM386,AM$4&lt;Inputs!$CN386),1,IF(AND(AM$4=Inputs!$CN386,AM$4=Inputs!$CO386),1,IF(OR(AND(AM$4=Inputs!$CN386+1,Inputs!$CN386=Inputs!$CO386),AND(AM$4=Inputs!$CN386+2,Inputs!$CN386=Inputs!$CO386)),0,IF(AM$4=Inputs!$CN386,0.8,IF(AM$4=Inputs!$CN386+1,0.6,IF(AM$4=Inputs!$CN386+2,0.4,IF(AM$4=Inputs!$CO386,0.2,IF(AND(AM$4&gt;=Inputs!$CL386,AM$4&lt;Inputs!$CM386),(AM$4-Inputs!$CL386+1)/(Inputs!$AI386+1),0)))))))))</f>
        <v>0</v>
      </c>
      <c r="AN389" s="27">
        <f>IF(AND(Inputs!$CO386=0,AN$4&gt;=Inputs!$CM386),1,IF(AND(AN$4&gt;=Inputs!$CM386,AN$4&lt;Inputs!$CN386),1,IF(AND(AN$4=Inputs!$CN386,AN$4=Inputs!$CO386),1,IF(OR(AND(AN$4=Inputs!$CN386+1,Inputs!$CN386=Inputs!$CO386),AND(AN$4=Inputs!$CN386+2,Inputs!$CN386=Inputs!$CO386)),0,IF(AN$4=Inputs!$CN386,0.8,IF(AN$4=Inputs!$CN386+1,0.6,IF(AN$4=Inputs!$CN386+2,0.4,IF(AN$4=Inputs!$CO386,0.2,IF(AND(AN$4&gt;=Inputs!$CL386,AN$4&lt;Inputs!$CM386),(AN$4-Inputs!$CL386+1)/(Inputs!$AI386+1),0)))))))))</f>
        <v>0</v>
      </c>
      <c r="AO389" s="27">
        <f>IF(AND(Inputs!$CO386=0,AO$4&gt;=Inputs!$CM386),1,IF(AND(AO$4&gt;=Inputs!$CM386,AO$4&lt;Inputs!$CN386),1,IF(AND(AO$4=Inputs!$CN386,AO$4=Inputs!$CO386),1,IF(OR(AND(AO$4=Inputs!$CN386+1,Inputs!$CN386=Inputs!$CO386),AND(AO$4=Inputs!$CN386+2,Inputs!$CN386=Inputs!$CO386)),0,IF(AO$4=Inputs!$CN386,0.8,IF(AO$4=Inputs!$CN386+1,0.6,IF(AO$4=Inputs!$CN386+2,0.4,IF(AO$4=Inputs!$CO386,0.2,IF(AND(AO$4&gt;=Inputs!$CL386,AO$4&lt;Inputs!$CM386),(AO$4-Inputs!$CL386+1)/(Inputs!$AI386+1),0)))))))))</f>
        <v>0</v>
      </c>
      <c r="AP389" s="27">
        <f>IF(AND(Inputs!$CO386=0,AP$4&gt;=Inputs!$CM386),1,IF(AND(AP$4&gt;=Inputs!$CM386,AP$4&lt;Inputs!$CN386),1,IF(AND(AP$4=Inputs!$CN386,AP$4=Inputs!$CO386),1,IF(OR(AND(AP$4=Inputs!$CN386+1,Inputs!$CN386=Inputs!$CO386),AND(AP$4=Inputs!$CN386+2,Inputs!$CN386=Inputs!$CO386)),0,IF(AP$4=Inputs!$CN386,0.8,IF(AP$4=Inputs!$CN386+1,0.6,IF(AP$4=Inputs!$CN386+2,0.4,IF(AP$4=Inputs!$CO386,0.2,IF(AND(AP$4&gt;=Inputs!$CL386,AP$4&lt;Inputs!$CM386),(AP$4-Inputs!$CL386+1)/(Inputs!$AI386+1),0)))))))))</f>
        <v>0</v>
      </c>
      <c r="AQ389" s="27">
        <f>IF(AND(Inputs!$CO386=0,AQ$4&gt;=Inputs!$CM386),1,IF(AND(AQ$4&gt;=Inputs!$CM386,AQ$4&lt;Inputs!$CN386),1,IF(AND(AQ$4=Inputs!$CN386,AQ$4=Inputs!$CO386),1,IF(OR(AND(AQ$4=Inputs!$CN386+1,Inputs!$CN386=Inputs!$CO386),AND(AQ$4=Inputs!$CN386+2,Inputs!$CN386=Inputs!$CO386)),0,IF(AQ$4=Inputs!$CN386,0.8,IF(AQ$4=Inputs!$CN386+1,0.6,IF(AQ$4=Inputs!$CN386+2,0.4,IF(AQ$4=Inputs!$CO386,0.2,IF(AND(AQ$4&gt;=Inputs!$CL386,AQ$4&lt;Inputs!$CM386),(AQ$4-Inputs!$CL386+1)/(Inputs!$AI386+1),0)))))))))</f>
        <v>0</v>
      </c>
      <c r="AR389" s="27">
        <f>IF(AND(Inputs!$CO386=0,AR$4&gt;=Inputs!$CM386),1,IF(AND(AR$4&gt;=Inputs!$CM386,AR$4&lt;Inputs!$CN386),1,IF(AND(AR$4=Inputs!$CN386,AR$4=Inputs!$CO386),1,IF(OR(AND(AR$4=Inputs!$CN386+1,Inputs!$CN386=Inputs!$CO386),AND(AR$4=Inputs!$CN386+2,Inputs!$CN386=Inputs!$CO386)),0,IF(AR$4=Inputs!$CN386,0.8,IF(AR$4=Inputs!$CN386+1,0.6,IF(AR$4=Inputs!$CN386+2,0.4,IF(AR$4=Inputs!$CO386,0.2,IF(AND(AR$4&gt;=Inputs!$CL386,AR$4&lt;Inputs!$CM386),(AR$4-Inputs!$CL386+1)/(Inputs!$AI386+1),0)))))))))</f>
        <v>0</v>
      </c>
      <c r="AS389" s="27">
        <f>IF(AND(Inputs!$CO386=0,AS$4&gt;=Inputs!$CM386),1,IF(AND(AS$4&gt;=Inputs!$CM386,AS$4&lt;Inputs!$CN386),1,IF(AND(AS$4=Inputs!$CN386,AS$4=Inputs!$CO386),1,IF(OR(AND(AS$4=Inputs!$CN386+1,Inputs!$CN386=Inputs!$CO386),AND(AS$4=Inputs!$CN386+2,Inputs!$CN386=Inputs!$CO386)),0,IF(AS$4=Inputs!$CN386,0.8,IF(AS$4=Inputs!$CN386+1,0.6,IF(AS$4=Inputs!$CN386+2,0.4,IF(AS$4=Inputs!$CO386,0.2,IF(AND(AS$4&gt;=Inputs!$CL386,AS$4&lt;Inputs!$CM386),(AS$4-Inputs!$CL386+1)/(Inputs!$AI386+1),0)))))))))</f>
        <v>0</v>
      </c>
      <c r="AT389" s="27">
        <f>IF(AND(Inputs!$CO386=0,AT$4&gt;=Inputs!$CM386),1,IF(AND(AT$4&gt;=Inputs!$CM386,AT$4&lt;Inputs!$CN386),1,IF(AND(AT$4=Inputs!$CN386,AT$4=Inputs!$CO386),1,IF(OR(AND(AT$4=Inputs!$CN386+1,Inputs!$CN386=Inputs!$CO386),AND(AT$4=Inputs!$CN386+2,Inputs!$CN386=Inputs!$CO386)),0,IF(AT$4=Inputs!$CN386,0.8,IF(AT$4=Inputs!$CN386+1,0.6,IF(AT$4=Inputs!$CN386+2,0.4,IF(AT$4=Inputs!$CO386,0.2,IF(AND(AT$4&gt;=Inputs!$CL386,AT$4&lt;Inputs!$CM386),(AT$4-Inputs!$CL386+1)/(Inputs!$AI386+1),0)))))))))</f>
        <v>0</v>
      </c>
      <c r="AU389" s="27">
        <f>IF(AND(Inputs!$CO386=0,AU$4&gt;=Inputs!$CM386),1,IF(AND(AU$4&gt;=Inputs!$CM386,AU$4&lt;Inputs!$CN386),1,IF(AND(AU$4=Inputs!$CN386,AU$4=Inputs!$CO386),1,IF(OR(AND(AU$4=Inputs!$CN386+1,Inputs!$CN386=Inputs!$CO386),AND(AU$4=Inputs!$CN386+2,Inputs!$CN386=Inputs!$CO386)),0,IF(AU$4=Inputs!$CN386,0.8,IF(AU$4=Inputs!$CN386+1,0.6,IF(AU$4=Inputs!$CN386+2,0.4,IF(AU$4=Inputs!$CO386,0.2,IF(AND(AU$4&gt;=Inputs!$CL386,AU$4&lt;Inputs!$CM386),(AU$4-Inputs!$CL386+1)/(Inputs!$AI386+1),0)))))))))</f>
        <v>0</v>
      </c>
      <c r="AV389" s="27">
        <f>IF(AND(Inputs!$CO386=0,AV$4&gt;=Inputs!$CM386),1,IF(AND(AV$4&gt;=Inputs!$CM386,AV$4&lt;Inputs!$CN386),1,IF(AND(AV$4=Inputs!$CN386,AV$4=Inputs!$CO386),1,IF(OR(AND(AV$4=Inputs!$CN386+1,Inputs!$CN386=Inputs!$CO386),AND(AV$4=Inputs!$CN386+2,Inputs!$CN386=Inputs!$CO386)),0,IF(AV$4=Inputs!$CN386,0.8,IF(AV$4=Inputs!$CN386+1,0.6,IF(AV$4=Inputs!$CN386+2,0.4,IF(AV$4=Inputs!$CO386,0.2,IF(AND(AV$4&gt;=Inputs!$CL386,AV$4&lt;Inputs!$CM386),(AV$4-Inputs!$CL386+1)/(Inputs!$AI386+1),0)))))))))</f>
        <v>0</v>
      </c>
      <c r="AW389" s="27">
        <f>IF(AND(Inputs!$CO386=0,AW$4&gt;=Inputs!$CM386),1,IF(AND(AW$4&gt;=Inputs!$CM386,AW$4&lt;Inputs!$CN386),1,IF(AND(AW$4=Inputs!$CN386,AW$4=Inputs!$CO386),1,IF(OR(AND(AW$4=Inputs!$CN386+1,Inputs!$CN386=Inputs!$CO386),AND(AW$4=Inputs!$CN386+2,Inputs!$CN386=Inputs!$CO386)),0,IF(AW$4=Inputs!$CN386,0.8,IF(AW$4=Inputs!$CN386+1,0.6,IF(AW$4=Inputs!$CN386+2,0.4,IF(AW$4=Inputs!$CO386,0.2,IF(AND(AW$4&gt;=Inputs!$CL386,AW$4&lt;Inputs!$CM386),(AW$4-Inputs!$CL386+1)/(Inputs!$AI386+1),0)))))))))</f>
        <v>0</v>
      </c>
      <c r="AX389" s="27">
        <f>IF(AND(Inputs!$CO386=0,AX$4&gt;=Inputs!$CM386),1,IF(AND(AX$4&gt;=Inputs!$CM386,AX$4&lt;Inputs!$CN386),1,IF(AND(AX$4=Inputs!$CN386,AX$4=Inputs!$CO386),1,IF(OR(AND(AX$4=Inputs!$CN386+1,Inputs!$CN386=Inputs!$CO386),AND(AX$4=Inputs!$CN386+2,Inputs!$CN386=Inputs!$CO386)),0,IF(AX$4=Inputs!$CN386,0.8,IF(AX$4=Inputs!$CN386+1,0.6,IF(AX$4=Inputs!$CN386+2,0.4,IF(AX$4=Inputs!$CO386,0.2,IF(AND(AX$4&gt;=Inputs!$CL386,AX$4&lt;Inputs!$CM386),(AX$4-Inputs!$CL386+1)/(Inputs!$AI386+1),0)))))))))</f>
        <v>0</v>
      </c>
      <c r="AY389" s="27">
        <f>IF(AND(Inputs!$CO386=0,AY$4&gt;=Inputs!$CM386),1,IF(AND(AY$4&gt;=Inputs!$CM386,AY$4&lt;Inputs!$CN386),1,IF(AND(AY$4=Inputs!$CN386,AY$4=Inputs!$CO386),1,IF(OR(AND(AY$4=Inputs!$CN386+1,Inputs!$CN386=Inputs!$CO386),AND(AY$4=Inputs!$CN386+2,Inputs!$CN386=Inputs!$CO386)),0,IF(AY$4=Inputs!$CN386,0.8,IF(AY$4=Inputs!$CN386+1,0.6,IF(AY$4=Inputs!$CN386+2,0.4,IF(AY$4=Inputs!$CO386,0.2,IF(AND(AY$4&gt;=Inputs!$CL386,AY$4&lt;Inputs!$CM386),(AY$4-Inputs!$CL386+1)/(Inputs!$AI386+1),0)))))))))</f>
        <v>0</v>
      </c>
      <c r="AZ389" s="27">
        <f>IF(AND(Inputs!$CO386=0,AZ$4&gt;=Inputs!$CM386),1,IF(AND(AZ$4&gt;=Inputs!$CM386,AZ$4&lt;Inputs!$CN386),1,IF(AND(AZ$4=Inputs!$CN386,AZ$4=Inputs!$CO386),1,IF(OR(AND(AZ$4=Inputs!$CN386+1,Inputs!$CN386=Inputs!$CO386),AND(AZ$4=Inputs!$CN386+2,Inputs!$CN386=Inputs!$CO386)),0,IF(AZ$4=Inputs!$CN386,0.8,IF(AZ$4=Inputs!$CN386+1,0.6,IF(AZ$4=Inputs!$CN386+2,0.4,IF(AZ$4=Inputs!$CO386,0.2,IF(AND(AZ$4&gt;=Inputs!$CL386,AZ$4&lt;Inputs!$CM386),(AZ$4-Inputs!$CL386+1)/(Inputs!$AI386+1),0)))))))))</f>
        <v>0</v>
      </c>
      <c r="BA389" s="27">
        <f>IF(AND(Inputs!$CO386=0,BA$4&gt;=Inputs!$CM386),1,IF(AND(BA$4&gt;=Inputs!$CM386,BA$4&lt;Inputs!$CN386),1,IF(AND(BA$4=Inputs!$CN386,BA$4=Inputs!$CO386),1,IF(OR(AND(BA$4=Inputs!$CN386+1,Inputs!$CN386=Inputs!$CO386),AND(BA$4=Inputs!$CN386+2,Inputs!$CN386=Inputs!$CO386)),0,IF(BA$4=Inputs!$CN386,0.8,IF(BA$4=Inputs!$CN386+1,0.6,IF(BA$4=Inputs!$CN386+2,0.4,IF(BA$4=Inputs!$CO386,0.2,IF(AND(BA$4&gt;=Inputs!$CL386,BA$4&lt;Inputs!$CM386),(BA$4-Inputs!$CL386+1)/(Inputs!$AI386+1),0)))))))))</f>
        <v>0</v>
      </c>
      <c r="BB389" s="27">
        <f>IF(AND(Inputs!$CO386=0,BB$4&gt;=Inputs!$CM386),1,IF(AND(BB$4&gt;=Inputs!$CM386,BB$4&lt;Inputs!$CN386),1,IF(AND(BB$4=Inputs!$CN386,BB$4=Inputs!$CO386),1,IF(OR(AND(BB$4=Inputs!$CN386+1,Inputs!$CN386=Inputs!$CO386),AND(BB$4=Inputs!$CN386+2,Inputs!$CN386=Inputs!$CO386)),0,IF(BB$4=Inputs!$CN386,0.8,IF(BB$4=Inputs!$CN386+1,0.6,IF(BB$4=Inputs!$CN386+2,0.4,IF(BB$4=Inputs!$CO386,0.2,IF(AND(BB$4&gt;=Inputs!$CL386,BB$4&lt;Inputs!$CM386),(BB$4-Inputs!$CL386+1)/(Inputs!$AI386+1),0)))))))))</f>
        <v>0</v>
      </c>
      <c r="BC389" s="27">
        <f>IF(AND(Inputs!$CO386=0,BC$4&gt;=Inputs!$CM386),1,IF(AND(BC$4&gt;=Inputs!$CM386,BC$4&lt;Inputs!$CN386),1,IF(AND(BC$4=Inputs!$CN386,BC$4=Inputs!$CO386),1,IF(OR(AND(BC$4=Inputs!$CN386+1,Inputs!$CN386=Inputs!$CO386),AND(BC$4=Inputs!$CN386+2,Inputs!$CN386=Inputs!$CO386)),0,IF(BC$4=Inputs!$CN386,0.8,IF(BC$4=Inputs!$CN386+1,0.6,IF(BC$4=Inputs!$CN386+2,0.4,IF(BC$4=Inputs!$CO386,0.2,IF(AND(BC$4&gt;=Inputs!$CL386,BC$4&lt;Inputs!$CM386),(BC$4-Inputs!$CL386+1)/(Inputs!$AI386+1),0)))))))))</f>
        <v>0</v>
      </c>
      <c r="BD389" s="27">
        <f>IF(AND(Inputs!$CO386=0,BD$4&gt;=Inputs!$CM386),1,IF(AND(BD$4&gt;=Inputs!$CM386,BD$4&lt;Inputs!$CN386),1,IF(AND(BD$4=Inputs!$CN386,BD$4=Inputs!$CO386),1,IF(OR(AND(BD$4=Inputs!$CN386+1,Inputs!$CN386=Inputs!$CO386),AND(BD$4=Inputs!$CN386+2,Inputs!$CN386=Inputs!$CO386)),0,IF(BD$4=Inputs!$CN386,0.8,IF(BD$4=Inputs!$CN386+1,0.6,IF(BD$4=Inputs!$CN386+2,0.4,IF(BD$4=Inputs!$CO386,0.2,IF(AND(BD$4&gt;=Inputs!$CL386,BD$4&lt;Inputs!$CM386),(BD$4-Inputs!$CL386+1)/(Inputs!$AI386+1),0)))))))))</f>
        <v>0</v>
      </c>
      <c r="BE389" s="27">
        <f>IF(AND(Inputs!$CO386=0,BE$4&gt;=Inputs!$CM386),1,IF(AND(BE$4&gt;=Inputs!$CM386,BE$4&lt;Inputs!$CN386),1,IF(AND(BE$4=Inputs!$CN386,BE$4=Inputs!$CO386),1,IF(OR(AND(BE$4=Inputs!$CN386+1,Inputs!$CN386=Inputs!$CO386),AND(BE$4=Inputs!$CN386+2,Inputs!$CN386=Inputs!$CO386)),0,IF(BE$4=Inputs!$CN386,0.8,IF(BE$4=Inputs!$CN386+1,0.6,IF(BE$4=Inputs!$CN386+2,0.4,IF(BE$4=Inputs!$CO386,0.2,IF(AND(BE$4&gt;=Inputs!$CL386,BE$4&lt;Inputs!$CM386),(BE$4-Inputs!$CL386+1)/(Inputs!$AI386+1),0)))))))))</f>
        <v>0</v>
      </c>
      <c r="BF389" s="27">
        <f>IF(AND(Inputs!$CO386=0,BF$4&gt;=Inputs!$CM386),1,IF(AND(BF$4&gt;=Inputs!$CM386,BF$4&lt;Inputs!$CN386),1,IF(AND(BF$4=Inputs!$CN386,BF$4=Inputs!$CO386),1,IF(OR(AND(BF$4=Inputs!$CN386+1,Inputs!$CN386=Inputs!$CO386),AND(BF$4=Inputs!$CN386+2,Inputs!$CN386=Inputs!$CO386)),0,IF(BF$4=Inputs!$CN386,0.8,IF(BF$4=Inputs!$CN386+1,0.6,IF(BF$4=Inputs!$CN386+2,0.4,IF(BF$4=Inputs!$CO386,0.2,IF(AND(BF$4&gt;=Inputs!$CL386,BF$4&lt;Inputs!$CM386),(BF$4-Inputs!$CL386+1)/(Inputs!$AI386+1),0)))))))))</f>
        <v>0</v>
      </c>
      <c r="BG389" s="27">
        <f>IF(AND(Inputs!$CO386=0,BG$4&gt;=Inputs!$CM386),1,IF(AND(BG$4&gt;=Inputs!$CM386,BG$4&lt;Inputs!$CN386),1,IF(AND(BG$4=Inputs!$CN386,BG$4=Inputs!$CO386),1,IF(OR(AND(BG$4=Inputs!$CN386+1,Inputs!$CN386=Inputs!$CO386),AND(BG$4=Inputs!$CN386+2,Inputs!$CN386=Inputs!$CO386)),0,IF(BG$4=Inputs!$CN386,0.8,IF(BG$4=Inputs!$CN386+1,0.6,IF(BG$4=Inputs!$CN386+2,0.4,IF(BG$4=Inputs!$CO386,0.2,IF(AND(BG$4&gt;=Inputs!$CL386,BG$4&lt;Inputs!$CM386),(BG$4-Inputs!$CL386+1)/(Inputs!$AI386+1),0)))))))))</f>
        <v>0</v>
      </c>
      <c r="BH389" s="27">
        <f>IF(AND(Inputs!$CO386=0,BH$4&gt;=Inputs!$CM386),1,IF(AND(BH$4&gt;=Inputs!$CM386,BH$4&lt;Inputs!$CN386),1,IF(AND(BH$4=Inputs!$CN386,BH$4=Inputs!$CO386),1,IF(OR(AND(BH$4=Inputs!$CN386+1,Inputs!$CN386=Inputs!$CO386),AND(BH$4=Inputs!$CN386+2,Inputs!$CN386=Inputs!$CO386)),0,IF(BH$4=Inputs!$CN386,0.8,IF(BH$4=Inputs!$CN386+1,0.6,IF(BH$4=Inputs!$CN386+2,0.4,IF(BH$4=Inputs!$CO386,0.2,IF(AND(BH$4&gt;=Inputs!$CL386,BH$4&lt;Inputs!$CM386),(BH$4-Inputs!$CL386+1)/(Inputs!$AI386+1),0)))))))))</f>
        <v>0</v>
      </c>
      <c r="BI389" s="27">
        <f>IF(AND(Inputs!$CO386=0,BI$4&gt;=Inputs!$CM386),1,IF(AND(BI$4&gt;=Inputs!$CM386,BI$4&lt;Inputs!$CN386),1,IF(AND(BI$4=Inputs!$CN386,BI$4=Inputs!$CO386),1,IF(OR(AND(BI$4=Inputs!$CN386+1,Inputs!$CN386=Inputs!$CO386),AND(BI$4=Inputs!$CN386+2,Inputs!$CN386=Inputs!$CO386)),0,IF(BI$4=Inputs!$CN386,0.8,IF(BI$4=Inputs!$CN386+1,0.6,IF(BI$4=Inputs!$CN386+2,0.4,IF(BI$4=Inputs!$CO386,0.2,IF(AND(BI$4&gt;=Inputs!$CL386,BI$4&lt;Inputs!$CM386),(BI$4-Inputs!$CL386+1)/(Inputs!$AI386+1),0)))))))))</f>
        <v>0</v>
      </c>
      <c r="BJ389" s="27">
        <f>IF(AND(Inputs!$CO386=0,BJ$4&gt;=Inputs!$CM386),1,IF(AND(BJ$4&gt;=Inputs!$CM386,BJ$4&lt;Inputs!$CN386),1,IF(AND(BJ$4=Inputs!$CN386,BJ$4=Inputs!$CO386),1,IF(OR(AND(BJ$4=Inputs!$CN386+1,Inputs!$CN386=Inputs!$CO386),AND(BJ$4=Inputs!$CN386+2,Inputs!$CN386=Inputs!$CO386)),0,IF(BJ$4=Inputs!$CN386,0.8,IF(BJ$4=Inputs!$CN386+1,0.6,IF(BJ$4=Inputs!$CN386+2,0.4,IF(BJ$4=Inputs!$CO386,0.2,IF(AND(BJ$4&gt;=Inputs!$CL386,BJ$4&lt;Inputs!$CM386),(BJ$4-Inputs!$CL386+1)/(Inputs!$AI386+1),0)))))))))</f>
        <v>0</v>
      </c>
      <c r="BK389" s="27">
        <f>IF(AND(Inputs!$CO386=0,BK$4&gt;=Inputs!$CM386),1,IF(AND(BK$4&gt;=Inputs!$CM386,BK$4&lt;Inputs!$CN386),1,IF(AND(BK$4=Inputs!$CN386,BK$4=Inputs!$CO386),1,IF(OR(AND(BK$4=Inputs!$CN386+1,Inputs!$CN386=Inputs!$CO386),AND(BK$4=Inputs!$CN386+2,Inputs!$CN386=Inputs!$CO386)),0,IF(BK$4=Inputs!$CN386,0.8,IF(BK$4=Inputs!$CN386+1,0.6,IF(BK$4=Inputs!$CN386+2,0.4,IF(BK$4=Inputs!$CO386,0.2,IF(AND(BK$4&gt;=Inputs!$CL386,BK$4&lt;Inputs!$CM386),(BK$4-Inputs!$CL386+1)/(Inputs!$AI386+1),0)))))))))</f>
        <v>0</v>
      </c>
      <c r="BL389" s="27">
        <f>IF(AND(Inputs!$CO386=0,BL$4&gt;=Inputs!$CM386),1,IF(AND(BL$4&gt;=Inputs!$CM386,BL$4&lt;Inputs!$CN386),1,IF(AND(BL$4=Inputs!$CN386,BL$4=Inputs!$CO386),1,IF(OR(AND(BL$4=Inputs!$CN386+1,Inputs!$CN386=Inputs!$CO386),AND(BL$4=Inputs!$CN386+2,Inputs!$CN386=Inputs!$CO386)),0,IF(BL$4=Inputs!$CN386,0.8,IF(BL$4=Inputs!$CN386+1,0.6,IF(BL$4=Inputs!$CN386+2,0.4,IF(BL$4=Inputs!$CO386,0.2,IF(AND(BL$4&gt;=Inputs!$CL386,BL$4&lt;Inputs!$CM386),(BL$4-Inputs!$CL386+1)/(Inputs!$AI386+1),0)))))))))</f>
        <v>0</v>
      </c>
      <c r="BM389" s="27">
        <f>IF(AND(Inputs!$CO386=0,BM$4&gt;=Inputs!$CM386),1,IF(AND(BM$4&gt;=Inputs!$CM386,BM$4&lt;Inputs!$CN386),1,IF(AND(BM$4=Inputs!$CN386,BM$4=Inputs!$CO386),1,IF(OR(AND(BM$4=Inputs!$CN386+1,Inputs!$CN386=Inputs!$CO386),AND(BM$4=Inputs!$CN386+2,Inputs!$CN386=Inputs!$CO386)),0,IF(BM$4=Inputs!$CN386,0.8,IF(BM$4=Inputs!$CN386+1,0.6,IF(BM$4=Inputs!$CN386+2,0.4,IF(BM$4=Inputs!$CO386,0.2,IF(AND(BM$4&gt;=Inputs!$CL386,BM$4&lt;Inputs!$CM386),(BM$4-Inputs!$CL386+1)/(Inputs!$AI386+1),0)))))))))</f>
        <v>0</v>
      </c>
      <c r="BO389" s="46" t="str">
        <f>IF(Inputs!$B386="","",(ROUND(Inputs!$BC386*AJ389,0)))</f>
        <v/>
      </c>
      <c r="BP389" s="46" t="str">
        <f>IF(Inputs!$B386="","",(ROUND(Inputs!$BC386*AK389,0)))</f>
        <v/>
      </c>
      <c r="BQ389" s="46" t="str">
        <f>IF(Inputs!$B386="","",(ROUND(Inputs!$BC386*AL389,0)))</f>
        <v/>
      </c>
      <c r="BR389" s="46" t="str">
        <f>IF(Inputs!$B386="","",(ROUND(Inputs!$BC386*AM389,0)))</f>
        <v/>
      </c>
      <c r="BS389" s="46" t="str">
        <f>IF(Inputs!$B386="","",(ROUND(Inputs!$BC386*AN389,0)))</f>
        <v/>
      </c>
      <c r="BT389" s="46" t="str">
        <f>IF(Inputs!$B386="","",(ROUND(Inputs!$BC386*AO389,0)))</f>
        <v/>
      </c>
      <c r="BU389" s="46" t="str">
        <f>IF(Inputs!$B386="","",(ROUND(Inputs!$BC386*AP389,0)))</f>
        <v/>
      </c>
      <c r="BV389" s="46" t="str">
        <f>IF(Inputs!$B386="","",(ROUND(Inputs!$BC386*AQ389,0)))</f>
        <v/>
      </c>
      <c r="BW389" s="46" t="str">
        <f>IF(Inputs!$B386="","",(ROUND(Inputs!$BC386*AR389,0)))</f>
        <v/>
      </c>
      <c r="BX389" s="46" t="str">
        <f>IF(Inputs!$B386="","",(ROUND(Inputs!$BC386*AS389,0)))</f>
        <v/>
      </c>
      <c r="BY389" s="46" t="str">
        <f>IF(Inputs!$B386="","",(ROUND(Inputs!$BC386*AT389,0)))</f>
        <v/>
      </c>
      <c r="BZ389" s="46" t="str">
        <f>IF(Inputs!$B386="","",(ROUND(Inputs!$BC386*AU389,0)))</f>
        <v/>
      </c>
      <c r="CA389" s="46" t="str">
        <f>IF(Inputs!$B386="","",(ROUND(Inputs!$BC386*AV389,0)))</f>
        <v/>
      </c>
      <c r="CB389" s="46" t="str">
        <f>IF(Inputs!$B386="","",(ROUND(Inputs!$BC386*AW389,0)))</f>
        <v/>
      </c>
      <c r="CC389" s="46" t="str">
        <f>IF(Inputs!$B386="","",(ROUND(Inputs!$BC386*AX389,0)))</f>
        <v/>
      </c>
      <c r="CD389" s="46" t="str">
        <f>IF(Inputs!$B386="","",(ROUND(Inputs!$BC386*AY389,0)))</f>
        <v/>
      </c>
      <c r="CE389" s="46" t="str">
        <f>IF(Inputs!$B386="","",(ROUND(Inputs!$BC386*AZ389,0)))</f>
        <v/>
      </c>
      <c r="CF389" s="46" t="str">
        <f>IF(Inputs!$B386="","",(ROUND(Inputs!$BC386*BA389,0)))</f>
        <v/>
      </c>
      <c r="CG389" s="46" t="str">
        <f>IF(Inputs!$B386="","",(ROUND(Inputs!$BC386*BB389,0)))</f>
        <v/>
      </c>
      <c r="CH389" s="46" t="str">
        <f>IF(Inputs!$B386="","",(ROUND(Inputs!$BC386*BC389,0)))</f>
        <v/>
      </c>
      <c r="CI389" s="46" t="str">
        <f>IF(Inputs!$B386="","",(ROUND(Inputs!$BC386*BD389,0)))</f>
        <v/>
      </c>
      <c r="CJ389" s="46" t="str">
        <f>IF(Inputs!$B386="","",(ROUND(Inputs!$BC386*BE389,0)))</f>
        <v/>
      </c>
      <c r="CK389" s="46" t="str">
        <f>IF(Inputs!$B386="","",(ROUND(Inputs!$BC386*BF389,0)))</f>
        <v/>
      </c>
      <c r="CL389" s="46" t="str">
        <f>IF(Inputs!$B386="","",(ROUND(Inputs!$BC386*BG389,0)))</f>
        <v/>
      </c>
      <c r="CM389" s="46" t="str">
        <f>IF(Inputs!$B386="","",(ROUND(Inputs!$BC386*BH389,0)))</f>
        <v/>
      </c>
      <c r="CN389" s="46" t="str">
        <f>IF(Inputs!$B386="","",(ROUND(Inputs!$BC386*BI389,0)))</f>
        <v/>
      </c>
      <c r="CO389" s="46" t="str">
        <f>IF(Inputs!$B386="","",(ROUND(Inputs!$BC386*BJ389,0)))</f>
        <v/>
      </c>
      <c r="CP389" s="46" t="str">
        <f>IF(Inputs!$B386="","",(ROUND(Inputs!$BC386*BK389,0)))</f>
        <v/>
      </c>
      <c r="CQ389" s="46" t="str">
        <f>IF(Inputs!$B386="","",(ROUND(Inputs!$BC386*BL389,0)))</f>
        <v/>
      </c>
      <c r="CR389" s="46" t="str">
        <f>IF(Inputs!$B386="","",(ROUND(Inputs!$BC386*BM389,0)))</f>
        <v/>
      </c>
      <c r="CV389" s="46" t="str">
        <f>IF(A389="","",IF(AND(CV$4&lt;=Inputs!$CQ386,CV$4&gt;=Inputs!$CP386),Inputs!$AR386/(Inputs!$CQ386-Inputs!$CP386+1),0)+IF(CV$4=Inputs!$CL386,Inputs!$BD386,0))</f>
        <v/>
      </c>
      <c r="CW389" s="46" t="str">
        <f>IF(B389="","",IF(AND(CW$4&lt;=Inputs!$CQ386,CW$4&gt;=Inputs!$CP386),Inputs!$AR386/(Inputs!$CQ386-Inputs!$CP386+1),0)+IF(CW$4=Inputs!$CL386,Inputs!$BD386,0))</f>
        <v/>
      </c>
      <c r="CX389" s="46" t="str">
        <f>IF(C389="","",IF(AND(CX$4&lt;=Inputs!$CQ386,CX$4&gt;=Inputs!$CP386),Inputs!$AR386/(Inputs!$CQ386-Inputs!$CP386+1),0)+IF(CX$4=Inputs!$CL386,Inputs!$BD386,0))</f>
        <v/>
      </c>
      <c r="CY389" s="46" t="str">
        <f>IF(D389="","",IF(AND(CY$4&lt;=Inputs!$CQ386,CY$4&gt;=Inputs!$CP386),Inputs!$AR386/(Inputs!$CQ386-Inputs!$CP386+1),0)+IF(CY$4=Inputs!$CL386,Inputs!$BD386,0))</f>
        <v/>
      </c>
      <c r="CZ389" s="46" t="str">
        <f>IF(E389="","",IF(AND(CZ$4&lt;=Inputs!$CQ386,CZ$4&gt;=Inputs!$CP386),Inputs!$AR386/(Inputs!$CQ386-Inputs!$CP386+1),0)+IF(CZ$4=Inputs!$CL386,Inputs!$BD386,0))</f>
        <v/>
      </c>
      <c r="DA389" s="46" t="str">
        <f>IF(F389="","",IF(AND(DA$4&lt;=Inputs!$CQ386,DA$4&gt;=Inputs!$CP386),Inputs!$AR386/(Inputs!$CQ386-Inputs!$CP386+1),0)+IF(DA$4=Inputs!$CL386,Inputs!$BD386,0))</f>
        <v/>
      </c>
      <c r="DB389" s="46" t="str">
        <f>IF(G389="","",IF(AND(DB$4&lt;=Inputs!$CQ386,DB$4&gt;=Inputs!$CP386),Inputs!$AR386/(Inputs!$CQ386-Inputs!$CP386+1),0)+IF(DB$4=Inputs!$CL386,Inputs!$BD386,0))</f>
        <v/>
      </c>
      <c r="DC389" s="46" t="str">
        <f>IF(H389="","",IF(AND(DC$4&lt;=Inputs!$CQ386,DC$4&gt;=Inputs!$CP386),Inputs!$AR386/(Inputs!$CQ386-Inputs!$CP386+1),0)+IF(DC$4=Inputs!$CL386,Inputs!$BD386,0))</f>
        <v/>
      </c>
      <c r="DD389" s="46" t="str">
        <f>IF(I389="","",IF(AND(DD$4&lt;=Inputs!$CQ386,DD$4&gt;=Inputs!$CP386),Inputs!$AR386/(Inputs!$CQ386-Inputs!$CP386+1),0)+IF(DD$4=Inputs!$CL386,Inputs!$BD386,0))</f>
        <v/>
      </c>
      <c r="DE389" s="46" t="str">
        <f>IF(J389="","",IF(AND(DE$4&lt;=Inputs!$CQ386,DE$4&gt;=Inputs!$CP386),Inputs!$AR386/(Inputs!$CQ386-Inputs!$CP386+1),0)+IF(DE$4=Inputs!$CL386,Inputs!$BD386,0))</f>
        <v/>
      </c>
      <c r="DF389" s="46" t="str">
        <f>IF(K389="","",IF(AND(DF$4&lt;=Inputs!$CQ386,DF$4&gt;=Inputs!$CP386),Inputs!$AR386/(Inputs!$CQ386-Inputs!$CP386+1),0)+IF(DF$4=Inputs!$CL386,Inputs!$BD386,0))</f>
        <v/>
      </c>
      <c r="DG389" s="46" t="str">
        <f>IF(L389="","",IF(AND(DG$4&lt;=Inputs!$CQ386,DG$4&gt;=Inputs!$CP386),Inputs!$AR386/(Inputs!$CQ386-Inputs!$CP386+1),0)+IF(DG$4=Inputs!$CL386,Inputs!$BD386,0))</f>
        <v/>
      </c>
      <c r="DH389" s="46" t="str">
        <f>IF(M389="","",IF(AND(DH$4&lt;=Inputs!$CQ386,DH$4&gt;=Inputs!$CP386),Inputs!$AR386/(Inputs!$CQ386-Inputs!$CP386+1),0)+IF(DH$4=Inputs!$CL386,Inputs!$BD386,0))</f>
        <v/>
      </c>
      <c r="DI389" s="46" t="str">
        <f>IF(N389="","",IF(AND(DI$4&lt;=Inputs!$CQ386,DI$4&gt;=Inputs!$CP386),Inputs!$AR386/(Inputs!$CQ386-Inputs!$CP386+1),0)+IF(DI$4=Inputs!$CL386,Inputs!$BD386,0))</f>
        <v/>
      </c>
      <c r="DJ389" s="46" t="str">
        <f>IF(O389="","",IF(AND(DJ$4&lt;=Inputs!$CQ386,DJ$4&gt;=Inputs!$CP386),Inputs!$AR386/(Inputs!$CQ386-Inputs!$CP386+1),0)+IF(DJ$4=Inputs!$CL386,Inputs!$BD386,0))</f>
        <v/>
      </c>
      <c r="DK389" s="46" t="str">
        <f>IF(P389="","",IF(AND(DK$4&lt;=Inputs!$CQ386,DK$4&gt;=Inputs!$CP386),Inputs!$AR386/(Inputs!$CQ386-Inputs!$CP386+1),0)+IF(DK$4=Inputs!$CL386,Inputs!$BD386,0))</f>
        <v/>
      </c>
      <c r="DL389" s="46" t="str">
        <f>IF(Q389="","",IF(AND(DL$4&lt;=Inputs!$CQ386,DL$4&gt;=Inputs!$CP386),Inputs!$AR386/(Inputs!$CQ386-Inputs!$CP386+1),0)+IF(DL$4=Inputs!$CL386,Inputs!$BD386,0))</f>
        <v/>
      </c>
      <c r="DM389" s="46" t="str">
        <f>IF(R389="","",IF(AND(DM$4&lt;=Inputs!$CQ386,DM$4&gt;=Inputs!$CP386),Inputs!$AR386/(Inputs!$CQ386-Inputs!$CP386+1),0)+IF(DM$4=Inputs!$CL386,Inputs!$BD386,0))</f>
        <v/>
      </c>
      <c r="DN389" s="46" t="str">
        <f>IF(S389="","",IF(AND(DN$4&lt;=Inputs!$CQ386,DN$4&gt;=Inputs!$CP386),Inputs!$AR386/(Inputs!$CQ386-Inputs!$CP386+1),0)+IF(DN$4=Inputs!$CL386,Inputs!$BD386,0))</f>
        <v/>
      </c>
      <c r="DO389" s="46" t="str">
        <f>IF(T389="","",IF(AND(DO$4&lt;=Inputs!$CQ386,DO$4&gt;=Inputs!$CP386),Inputs!$AR386/(Inputs!$CQ386-Inputs!$CP386+1),0)+IF(DO$4=Inputs!$CL386,Inputs!$BD386,0))</f>
        <v/>
      </c>
      <c r="DP389" s="46" t="str">
        <f>IF(U389="","",IF(AND(DP$4&lt;=Inputs!$CQ386,DP$4&gt;=Inputs!$CP386),Inputs!$AR386/(Inputs!$CQ386-Inputs!$CP386+1),0)+IF(DP$4=Inputs!$CL386,Inputs!$BD386,0))</f>
        <v/>
      </c>
      <c r="DQ389" s="46" t="str">
        <f>IF(V389="","",IF(AND(DQ$4&lt;=Inputs!$CQ386,DQ$4&gt;=Inputs!$CP386),Inputs!$AR386/(Inputs!$CQ386-Inputs!$CP386+1),0)+IF(DQ$4=Inputs!$CL386,Inputs!$BD386,0))</f>
        <v/>
      </c>
      <c r="DR389" s="46" t="str">
        <f>IF(W389="","",IF(AND(DR$4&lt;=Inputs!$CQ386,DR$4&gt;=Inputs!$CP386),Inputs!$AR386/(Inputs!$CQ386-Inputs!$CP386+1),0)+IF(DR$4=Inputs!$CL386,Inputs!$BD386,0))</f>
        <v/>
      </c>
      <c r="DS389" s="46" t="str">
        <f>IF(X389="","",IF(AND(DS$4&lt;=Inputs!$CQ386,DS$4&gt;=Inputs!$CP386),Inputs!$AR386/(Inputs!$CQ386-Inputs!$CP386+1),0)+IF(DS$4=Inputs!$CL386,Inputs!$BD386,0))</f>
        <v/>
      </c>
      <c r="DT389" s="46" t="str">
        <f>IF(Y389="","",IF(AND(DT$4&lt;=Inputs!$CQ386,DT$4&gt;=Inputs!$CP386),Inputs!$AR386/(Inputs!$CQ386-Inputs!$CP386+1),0)+IF(DT$4=Inputs!$CL386,Inputs!$BD386,0))</f>
        <v/>
      </c>
      <c r="DU389" s="46" t="str">
        <f>IF(Z389="","",IF(AND(DU$4&lt;=Inputs!$CQ386,DU$4&gt;=Inputs!$CP386),Inputs!$AR386/(Inputs!$CQ386-Inputs!$CP386+1),0)+IF(DU$4=Inputs!$CL386,Inputs!$BD386,0))</f>
        <v/>
      </c>
      <c r="DV389" s="46" t="str">
        <f>IF(AA389="","",IF(AND(DV$4&lt;=Inputs!$CQ386,DV$4&gt;=Inputs!$CP386),Inputs!$AR386/(Inputs!$CQ386-Inputs!$CP386+1),0)+IF(DV$4=Inputs!$CL386,Inputs!$BD386,0))</f>
        <v/>
      </c>
      <c r="DW389" s="46" t="str">
        <f>IF(AB389="","",IF(AND(DW$4&lt;=Inputs!$CQ386,DW$4&gt;=Inputs!$CP386),Inputs!$AR386/(Inputs!$CQ386-Inputs!$CP386+1),0)+IF(DW$4=Inputs!$CL386,Inputs!$BD386,0))</f>
        <v/>
      </c>
      <c r="DX389" s="46" t="str">
        <f>IF(AC389="","",IF(AND(DX$4&lt;=Inputs!$CQ386,DX$4&gt;=Inputs!$CP386),Inputs!$AR386/(Inputs!$CQ386-Inputs!$CP386+1),0)+IF(DX$4=Inputs!$CL386,Inputs!$BD386,0))</f>
        <v/>
      </c>
      <c r="DY389" s="46" t="str">
        <f>IF(AD389="","",IF(AND(DY$4&lt;=Inputs!$CQ386,DY$4&gt;=Inputs!$CP386),Inputs!$AR386/(Inputs!$CQ386-Inputs!$CP386+1),0)+IF(DY$4=Inputs!$CL386,Inputs!$BD386,0))</f>
        <v/>
      </c>
      <c r="DZ389" s="46" t="str">
        <f t="shared" si="14"/>
        <v/>
      </c>
    </row>
    <row r="390" spans="1:130">
      <c r="A390" s="7" t="str">
        <f>IF(Inputs!A387="","",Inputs!A387)</f>
        <v/>
      </c>
      <c r="B390" t="str">
        <f>IF(Inputs!B387="","",Inputs!B387)</f>
        <v/>
      </c>
      <c r="C390" s="46" t="str">
        <f>IF(Inputs!$B387="","",BO390-CV390)</f>
        <v/>
      </c>
      <c r="D390" s="46" t="str">
        <f>IF(Inputs!$B387="","",BP390-CW390)</f>
        <v/>
      </c>
      <c r="E390" s="46" t="str">
        <f>IF(Inputs!$B387="","",BQ390-CX390)</f>
        <v/>
      </c>
      <c r="F390" s="46" t="str">
        <f>IF(Inputs!$B387="","",BR390-CY390)</f>
        <v/>
      </c>
      <c r="G390" s="46" t="str">
        <f>IF(Inputs!$B387="","",BS390-CZ390)</f>
        <v/>
      </c>
      <c r="H390" s="46" t="str">
        <f>IF(Inputs!$B387="","",BT390-DA390)</f>
        <v/>
      </c>
      <c r="I390" s="46" t="str">
        <f>IF(Inputs!$B387="","",BU390-DB390)</f>
        <v/>
      </c>
      <c r="J390" s="46" t="str">
        <f>IF(Inputs!$B387="","",BV390-DC390)</f>
        <v/>
      </c>
      <c r="K390" s="46" t="str">
        <f>IF(Inputs!$B387="","",BW390-DD390)</f>
        <v/>
      </c>
      <c r="L390" s="46" t="str">
        <f>IF(Inputs!$B387="","",BX390-DE390)</f>
        <v/>
      </c>
      <c r="M390" s="46" t="str">
        <f>IF(Inputs!$B387="","",BY390-DF390)</f>
        <v/>
      </c>
      <c r="N390" s="46" t="str">
        <f>IF(Inputs!$B387="","",BZ390-DG390)</f>
        <v/>
      </c>
      <c r="O390" s="46" t="str">
        <f>IF(Inputs!$B387="","",CA390-DH390)</f>
        <v/>
      </c>
      <c r="P390" s="46" t="str">
        <f>IF(Inputs!$B387="","",CB390-DI390)</f>
        <v/>
      </c>
      <c r="Q390" s="46" t="str">
        <f>IF(Inputs!$B387="","",CC390-DJ390)</f>
        <v/>
      </c>
      <c r="R390" s="46" t="str">
        <f>IF(Inputs!$B387="","",CD390-DK390)</f>
        <v/>
      </c>
      <c r="S390" s="46" t="str">
        <f>IF(Inputs!$B387="","",CE390-DL390)</f>
        <v/>
      </c>
      <c r="T390" s="46" t="str">
        <f>IF(Inputs!$B387="","",CF390-DM390)</f>
        <v/>
      </c>
      <c r="U390" s="46" t="str">
        <f>IF(Inputs!$B387="","",CG390-DN390)</f>
        <v/>
      </c>
      <c r="V390" s="46" t="str">
        <f>IF(Inputs!$B387="","",CH390-DO390)</f>
        <v/>
      </c>
      <c r="W390" s="46" t="str">
        <f>IF(Inputs!$B387="","",CI390-DP390)</f>
        <v/>
      </c>
      <c r="X390" s="46" t="str">
        <f>IF(Inputs!$B387="","",CJ390-DQ390)</f>
        <v/>
      </c>
      <c r="Y390" s="46" t="str">
        <f>IF(Inputs!$B387="","",CK390-DR390)</f>
        <v/>
      </c>
      <c r="Z390" s="46" t="str">
        <f>IF(Inputs!$B387="","",CL390-DS390)</f>
        <v/>
      </c>
      <c r="AA390" s="46" t="str">
        <f>IF(Inputs!$B387="","",CM390-DT390)</f>
        <v/>
      </c>
      <c r="AB390" s="46" t="str">
        <f>IF(Inputs!$B387="","",CN390-DU390)</f>
        <v/>
      </c>
      <c r="AC390" s="46" t="str">
        <f>IF(Inputs!$B387="","",CO390-DV390)</f>
        <v/>
      </c>
      <c r="AD390" s="46" t="str">
        <f>IF(Inputs!$B387="","",CP390-DW390)</f>
        <v/>
      </c>
      <c r="AE390" s="46" t="str">
        <f>IF(Inputs!$B387="","",CQ390-DX390)</f>
        <v/>
      </c>
      <c r="AF390" s="46" t="str">
        <f>IF(Inputs!$B387="","",CR390-DY390)</f>
        <v/>
      </c>
      <c r="AG390" s="50" t="str">
        <f t="shared" si="15"/>
        <v/>
      </c>
      <c r="AH390" s="50"/>
      <c r="AJ390" s="27">
        <f>IF(AND(Inputs!$CO387=0,AJ$4&gt;=Inputs!$CM387),1,IF(AND(AJ$4&gt;=Inputs!$CM387,AJ$4&lt;Inputs!$CN387),1,IF(AND(AJ$4=Inputs!$CN387,AJ$4=Inputs!$CO387),1,IF(OR(AND(AJ$4=Inputs!$CN387+1,Inputs!$CN387=Inputs!$CO387),AND(AJ$4=Inputs!$CN387+2,Inputs!$CN387=Inputs!$CO387)),0,IF(AJ$4=Inputs!$CN387,0.8,IF(AJ$4=Inputs!$CN387+1,0.6,IF(AJ$4=Inputs!$CN387+2,0.4,IF(AJ$4=Inputs!$CO387,0.2,IF(AND(AJ$4&gt;=Inputs!$CL387,AJ$4&lt;Inputs!$CM387),(AJ$4-Inputs!$CL387+1)/(Inputs!$AI387+1),0)))))))))</f>
        <v>0</v>
      </c>
      <c r="AK390" s="27">
        <f>IF(AND(Inputs!$CO387=0,AK$4&gt;=Inputs!$CM387),1,IF(AND(AK$4&gt;=Inputs!$CM387,AK$4&lt;Inputs!$CN387),1,IF(AND(AK$4=Inputs!$CN387,AK$4=Inputs!$CO387),1,IF(OR(AND(AK$4=Inputs!$CN387+1,Inputs!$CN387=Inputs!$CO387),AND(AK$4=Inputs!$CN387+2,Inputs!$CN387=Inputs!$CO387)),0,IF(AK$4=Inputs!$CN387,0.8,IF(AK$4=Inputs!$CN387+1,0.6,IF(AK$4=Inputs!$CN387+2,0.4,IF(AK$4=Inputs!$CO387,0.2,IF(AND(AK$4&gt;=Inputs!$CL387,AK$4&lt;Inputs!$CM387),(AK$4-Inputs!$CL387+1)/(Inputs!$AI387+1),0)))))))))</f>
        <v>0</v>
      </c>
      <c r="AL390" s="27">
        <f>IF(AND(Inputs!$CO387=0,AL$4&gt;=Inputs!$CM387),1,IF(AND(AL$4&gt;=Inputs!$CM387,AL$4&lt;Inputs!$CN387),1,IF(AND(AL$4=Inputs!$CN387,AL$4=Inputs!$CO387),1,IF(OR(AND(AL$4=Inputs!$CN387+1,Inputs!$CN387=Inputs!$CO387),AND(AL$4=Inputs!$CN387+2,Inputs!$CN387=Inputs!$CO387)),0,IF(AL$4=Inputs!$CN387,0.8,IF(AL$4=Inputs!$CN387+1,0.6,IF(AL$4=Inputs!$CN387+2,0.4,IF(AL$4=Inputs!$CO387,0.2,IF(AND(AL$4&gt;=Inputs!$CL387,AL$4&lt;Inputs!$CM387),(AL$4-Inputs!$CL387+1)/(Inputs!$AI387+1),0)))))))))</f>
        <v>0</v>
      </c>
      <c r="AM390" s="27">
        <f>IF(AND(Inputs!$CO387=0,AM$4&gt;=Inputs!$CM387),1,IF(AND(AM$4&gt;=Inputs!$CM387,AM$4&lt;Inputs!$CN387),1,IF(AND(AM$4=Inputs!$CN387,AM$4=Inputs!$CO387),1,IF(OR(AND(AM$4=Inputs!$CN387+1,Inputs!$CN387=Inputs!$CO387),AND(AM$4=Inputs!$CN387+2,Inputs!$CN387=Inputs!$CO387)),0,IF(AM$4=Inputs!$CN387,0.8,IF(AM$4=Inputs!$CN387+1,0.6,IF(AM$4=Inputs!$CN387+2,0.4,IF(AM$4=Inputs!$CO387,0.2,IF(AND(AM$4&gt;=Inputs!$CL387,AM$4&lt;Inputs!$CM387),(AM$4-Inputs!$CL387+1)/(Inputs!$AI387+1),0)))))))))</f>
        <v>0</v>
      </c>
      <c r="AN390" s="27">
        <f>IF(AND(Inputs!$CO387=0,AN$4&gt;=Inputs!$CM387),1,IF(AND(AN$4&gt;=Inputs!$CM387,AN$4&lt;Inputs!$CN387),1,IF(AND(AN$4=Inputs!$CN387,AN$4=Inputs!$CO387),1,IF(OR(AND(AN$4=Inputs!$CN387+1,Inputs!$CN387=Inputs!$CO387),AND(AN$4=Inputs!$CN387+2,Inputs!$CN387=Inputs!$CO387)),0,IF(AN$4=Inputs!$CN387,0.8,IF(AN$4=Inputs!$CN387+1,0.6,IF(AN$4=Inputs!$CN387+2,0.4,IF(AN$4=Inputs!$CO387,0.2,IF(AND(AN$4&gt;=Inputs!$CL387,AN$4&lt;Inputs!$CM387),(AN$4-Inputs!$CL387+1)/(Inputs!$AI387+1),0)))))))))</f>
        <v>0</v>
      </c>
      <c r="AO390" s="27">
        <f>IF(AND(Inputs!$CO387=0,AO$4&gt;=Inputs!$CM387),1,IF(AND(AO$4&gt;=Inputs!$CM387,AO$4&lt;Inputs!$CN387),1,IF(AND(AO$4=Inputs!$CN387,AO$4=Inputs!$CO387),1,IF(OR(AND(AO$4=Inputs!$CN387+1,Inputs!$CN387=Inputs!$CO387),AND(AO$4=Inputs!$CN387+2,Inputs!$CN387=Inputs!$CO387)),0,IF(AO$4=Inputs!$CN387,0.8,IF(AO$4=Inputs!$CN387+1,0.6,IF(AO$4=Inputs!$CN387+2,0.4,IF(AO$4=Inputs!$CO387,0.2,IF(AND(AO$4&gt;=Inputs!$CL387,AO$4&lt;Inputs!$CM387),(AO$4-Inputs!$CL387+1)/(Inputs!$AI387+1),0)))))))))</f>
        <v>0</v>
      </c>
      <c r="AP390" s="27">
        <f>IF(AND(Inputs!$CO387=0,AP$4&gt;=Inputs!$CM387),1,IF(AND(AP$4&gt;=Inputs!$CM387,AP$4&lt;Inputs!$CN387),1,IF(AND(AP$4=Inputs!$CN387,AP$4=Inputs!$CO387),1,IF(OR(AND(AP$4=Inputs!$CN387+1,Inputs!$CN387=Inputs!$CO387),AND(AP$4=Inputs!$CN387+2,Inputs!$CN387=Inputs!$CO387)),0,IF(AP$4=Inputs!$CN387,0.8,IF(AP$4=Inputs!$CN387+1,0.6,IF(AP$4=Inputs!$CN387+2,0.4,IF(AP$4=Inputs!$CO387,0.2,IF(AND(AP$4&gt;=Inputs!$CL387,AP$4&lt;Inputs!$CM387),(AP$4-Inputs!$CL387+1)/(Inputs!$AI387+1),0)))))))))</f>
        <v>0</v>
      </c>
      <c r="AQ390" s="27">
        <f>IF(AND(Inputs!$CO387=0,AQ$4&gt;=Inputs!$CM387),1,IF(AND(AQ$4&gt;=Inputs!$CM387,AQ$4&lt;Inputs!$CN387),1,IF(AND(AQ$4=Inputs!$CN387,AQ$4=Inputs!$CO387),1,IF(OR(AND(AQ$4=Inputs!$CN387+1,Inputs!$CN387=Inputs!$CO387),AND(AQ$4=Inputs!$CN387+2,Inputs!$CN387=Inputs!$CO387)),0,IF(AQ$4=Inputs!$CN387,0.8,IF(AQ$4=Inputs!$CN387+1,0.6,IF(AQ$4=Inputs!$CN387+2,0.4,IF(AQ$4=Inputs!$CO387,0.2,IF(AND(AQ$4&gt;=Inputs!$CL387,AQ$4&lt;Inputs!$CM387),(AQ$4-Inputs!$CL387+1)/(Inputs!$AI387+1),0)))))))))</f>
        <v>0</v>
      </c>
      <c r="AR390" s="27">
        <f>IF(AND(Inputs!$CO387=0,AR$4&gt;=Inputs!$CM387),1,IF(AND(AR$4&gt;=Inputs!$CM387,AR$4&lt;Inputs!$CN387),1,IF(AND(AR$4=Inputs!$CN387,AR$4=Inputs!$CO387),1,IF(OR(AND(AR$4=Inputs!$CN387+1,Inputs!$CN387=Inputs!$CO387),AND(AR$4=Inputs!$CN387+2,Inputs!$CN387=Inputs!$CO387)),0,IF(AR$4=Inputs!$CN387,0.8,IF(AR$4=Inputs!$CN387+1,0.6,IF(AR$4=Inputs!$CN387+2,0.4,IF(AR$4=Inputs!$CO387,0.2,IF(AND(AR$4&gt;=Inputs!$CL387,AR$4&lt;Inputs!$CM387),(AR$4-Inputs!$CL387+1)/(Inputs!$AI387+1),0)))))))))</f>
        <v>0</v>
      </c>
      <c r="AS390" s="27">
        <f>IF(AND(Inputs!$CO387=0,AS$4&gt;=Inputs!$CM387),1,IF(AND(AS$4&gt;=Inputs!$CM387,AS$4&lt;Inputs!$CN387),1,IF(AND(AS$4=Inputs!$CN387,AS$4=Inputs!$CO387),1,IF(OR(AND(AS$4=Inputs!$CN387+1,Inputs!$CN387=Inputs!$CO387),AND(AS$4=Inputs!$CN387+2,Inputs!$CN387=Inputs!$CO387)),0,IF(AS$4=Inputs!$CN387,0.8,IF(AS$4=Inputs!$CN387+1,0.6,IF(AS$4=Inputs!$CN387+2,0.4,IF(AS$4=Inputs!$CO387,0.2,IF(AND(AS$4&gt;=Inputs!$CL387,AS$4&lt;Inputs!$CM387),(AS$4-Inputs!$CL387+1)/(Inputs!$AI387+1),0)))))))))</f>
        <v>0</v>
      </c>
      <c r="AT390" s="27">
        <f>IF(AND(Inputs!$CO387=0,AT$4&gt;=Inputs!$CM387),1,IF(AND(AT$4&gt;=Inputs!$CM387,AT$4&lt;Inputs!$CN387),1,IF(AND(AT$4=Inputs!$CN387,AT$4=Inputs!$CO387),1,IF(OR(AND(AT$4=Inputs!$CN387+1,Inputs!$CN387=Inputs!$CO387),AND(AT$4=Inputs!$CN387+2,Inputs!$CN387=Inputs!$CO387)),0,IF(AT$4=Inputs!$CN387,0.8,IF(AT$4=Inputs!$CN387+1,0.6,IF(AT$4=Inputs!$CN387+2,0.4,IF(AT$4=Inputs!$CO387,0.2,IF(AND(AT$4&gt;=Inputs!$CL387,AT$4&lt;Inputs!$CM387),(AT$4-Inputs!$CL387+1)/(Inputs!$AI387+1),0)))))))))</f>
        <v>0</v>
      </c>
      <c r="AU390" s="27">
        <f>IF(AND(Inputs!$CO387=0,AU$4&gt;=Inputs!$CM387),1,IF(AND(AU$4&gt;=Inputs!$CM387,AU$4&lt;Inputs!$CN387),1,IF(AND(AU$4=Inputs!$CN387,AU$4=Inputs!$CO387),1,IF(OR(AND(AU$4=Inputs!$CN387+1,Inputs!$CN387=Inputs!$CO387),AND(AU$4=Inputs!$CN387+2,Inputs!$CN387=Inputs!$CO387)),0,IF(AU$4=Inputs!$CN387,0.8,IF(AU$4=Inputs!$CN387+1,0.6,IF(AU$4=Inputs!$CN387+2,0.4,IF(AU$4=Inputs!$CO387,0.2,IF(AND(AU$4&gt;=Inputs!$CL387,AU$4&lt;Inputs!$CM387),(AU$4-Inputs!$CL387+1)/(Inputs!$AI387+1),0)))))))))</f>
        <v>0</v>
      </c>
      <c r="AV390" s="27">
        <f>IF(AND(Inputs!$CO387=0,AV$4&gt;=Inputs!$CM387),1,IF(AND(AV$4&gt;=Inputs!$CM387,AV$4&lt;Inputs!$CN387),1,IF(AND(AV$4=Inputs!$CN387,AV$4=Inputs!$CO387),1,IF(OR(AND(AV$4=Inputs!$CN387+1,Inputs!$CN387=Inputs!$CO387),AND(AV$4=Inputs!$CN387+2,Inputs!$CN387=Inputs!$CO387)),0,IF(AV$4=Inputs!$CN387,0.8,IF(AV$4=Inputs!$CN387+1,0.6,IF(AV$4=Inputs!$CN387+2,0.4,IF(AV$4=Inputs!$CO387,0.2,IF(AND(AV$4&gt;=Inputs!$CL387,AV$4&lt;Inputs!$CM387),(AV$4-Inputs!$CL387+1)/(Inputs!$AI387+1),0)))))))))</f>
        <v>0</v>
      </c>
      <c r="AW390" s="27">
        <f>IF(AND(Inputs!$CO387=0,AW$4&gt;=Inputs!$CM387),1,IF(AND(AW$4&gt;=Inputs!$CM387,AW$4&lt;Inputs!$CN387),1,IF(AND(AW$4=Inputs!$CN387,AW$4=Inputs!$CO387),1,IF(OR(AND(AW$4=Inputs!$CN387+1,Inputs!$CN387=Inputs!$CO387),AND(AW$4=Inputs!$CN387+2,Inputs!$CN387=Inputs!$CO387)),0,IF(AW$4=Inputs!$CN387,0.8,IF(AW$4=Inputs!$CN387+1,0.6,IF(AW$4=Inputs!$CN387+2,0.4,IF(AW$4=Inputs!$CO387,0.2,IF(AND(AW$4&gt;=Inputs!$CL387,AW$4&lt;Inputs!$CM387),(AW$4-Inputs!$CL387+1)/(Inputs!$AI387+1),0)))))))))</f>
        <v>0</v>
      </c>
      <c r="AX390" s="27">
        <f>IF(AND(Inputs!$CO387=0,AX$4&gt;=Inputs!$CM387),1,IF(AND(AX$4&gt;=Inputs!$CM387,AX$4&lt;Inputs!$CN387),1,IF(AND(AX$4=Inputs!$CN387,AX$4=Inputs!$CO387),1,IF(OR(AND(AX$4=Inputs!$CN387+1,Inputs!$CN387=Inputs!$CO387),AND(AX$4=Inputs!$CN387+2,Inputs!$CN387=Inputs!$CO387)),0,IF(AX$4=Inputs!$CN387,0.8,IF(AX$4=Inputs!$CN387+1,0.6,IF(AX$4=Inputs!$CN387+2,0.4,IF(AX$4=Inputs!$CO387,0.2,IF(AND(AX$4&gt;=Inputs!$CL387,AX$4&lt;Inputs!$CM387),(AX$4-Inputs!$CL387+1)/(Inputs!$AI387+1),0)))))))))</f>
        <v>0</v>
      </c>
      <c r="AY390" s="27">
        <f>IF(AND(Inputs!$CO387=0,AY$4&gt;=Inputs!$CM387),1,IF(AND(AY$4&gt;=Inputs!$CM387,AY$4&lt;Inputs!$CN387),1,IF(AND(AY$4=Inputs!$CN387,AY$4=Inputs!$CO387),1,IF(OR(AND(AY$4=Inputs!$CN387+1,Inputs!$CN387=Inputs!$CO387),AND(AY$4=Inputs!$CN387+2,Inputs!$CN387=Inputs!$CO387)),0,IF(AY$4=Inputs!$CN387,0.8,IF(AY$4=Inputs!$CN387+1,0.6,IF(AY$4=Inputs!$CN387+2,0.4,IF(AY$4=Inputs!$CO387,0.2,IF(AND(AY$4&gt;=Inputs!$CL387,AY$4&lt;Inputs!$CM387),(AY$4-Inputs!$CL387+1)/(Inputs!$AI387+1),0)))))))))</f>
        <v>0</v>
      </c>
      <c r="AZ390" s="27">
        <f>IF(AND(Inputs!$CO387=0,AZ$4&gt;=Inputs!$CM387),1,IF(AND(AZ$4&gt;=Inputs!$CM387,AZ$4&lt;Inputs!$CN387),1,IF(AND(AZ$4=Inputs!$CN387,AZ$4=Inputs!$CO387),1,IF(OR(AND(AZ$4=Inputs!$CN387+1,Inputs!$CN387=Inputs!$CO387),AND(AZ$4=Inputs!$CN387+2,Inputs!$CN387=Inputs!$CO387)),0,IF(AZ$4=Inputs!$CN387,0.8,IF(AZ$4=Inputs!$CN387+1,0.6,IF(AZ$4=Inputs!$CN387+2,0.4,IF(AZ$4=Inputs!$CO387,0.2,IF(AND(AZ$4&gt;=Inputs!$CL387,AZ$4&lt;Inputs!$CM387),(AZ$4-Inputs!$CL387+1)/(Inputs!$AI387+1),0)))))))))</f>
        <v>0</v>
      </c>
      <c r="BA390" s="27">
        <f>IF(AND(Inputs!$CO387=0,BA$4&gt;=Inputs!$CM387),1,IF(AND(BA$4&gt;=Inputs!$CM387,BA$4&lt;Inputs!$CN387),1,IF(AND(BA$4=Inputs!$CN387,BA$4=Inputs!$CO387),1,IF(OR(AND(BA$4=Inputs!$CN387+1,Inputs!$CN387=Inputs!$CO387),AND(BA$4=Inputs!$CN387+2,Inputs!$CN387=Inputs!$CO387)),0,IF(BA$4=Inputs!$CN387,0.8,IF(BA$4=Inputs!$CN387+1,0.6,IF(BA$4=Inputs!$CN387+2,0.4,IF(BA$4=Inputs!$CO387,0.2,IF(AND(BA$4&gt;=Inputs!$CL387,BA$4&lt;Inputs!$CM387),(BA$4-Inputs!$CL387+1)/(Inputs!$AI387+1),0)))))))))</f>
        <v>0</v>
      </c>
      <c r="BB390" s="27">
        <f>IF(AND(Inputs!$CO387=0,BB$4&gt;=Inputs!$CM387),1,IF(AND(BB$4&gt;=Inputs!$CM387,BB$4&lt;Inputs!$CN387),1,IF(AND(BB$4=Inputs!$CN387,BB$4=Inputs!$CO387),1,IF(OR(AND(BB$4=Inputs!$CN387+1,Inputs!$CN387=Inputs!$CO387),AND(BB$4=Inputs!$CN387+2,Inputs!$CN387=Inputs!$CO387)),0,IF(BB$4=Inputs!$CN387,0.8,IF(BB$4=Inputs!$CN387+1,0.6,IF(BB$4=Inputs!$CN387+2,0.4,IF(BB$4=Inputs!$CO387,0.2,IF(AND(BB$4&gt;=Inputs!$CL387,BB$4&lt;Inputs!$CM387),(BB$4-Inputs!$CL387+1)/(Inputs!$AI387+1),0)))))))))</f>
        <v>0</v>
      </c>
      <c r="BC390" s="27">
        <f>IF(AND(Inputs!$CO387=0,BC$4&gt;=Inputs!$CM387),1,IF(AND(BC$4&gt;=Inputs!$CM387,BC$4&lt;Inputs!$CN387),1,IF(AND(BC$4=Inputs!$CN387,BC$4=Inputs!$CO387),1,IF(OR(AND(BC$4=Inputs!$CN387+1,Inputs!$CN387=Inputs!$CO387),AND(BC$4=Inputs!$CN387+2,Inputs!$CN387=Inputs!$CO387)),0,IF(BC$4=Inputs!$CN387,0.8,IF(BC$4=Inputs!$CN387+1,0.6,IF(BC$4=Inputs!$CN387+2,0.4,IF(BC$4=Inputs!$CO387,0.2,IF(AND(BC$4&gt;=Inputs!$CL387,BC$4&lt;Inputs!$CM387),(BC$4-Inputs!$CL387+1)/(Inputs!$AI387+1),0)))))))))</f>
        <v>0</v>
      </c>
      <c r="BD390" s="27">
        <f>IF(AND(Inputs!$CO387=0,BD$4&gt;=Inputs!$CM387),1,IF(AND(BD$4&gt;=Inputs!$CM387,BD$4&lt;Inputs!$CN387),1,IF(AND(BD$4=Inputs!$CN387,BD$4=Inputs!$CO387),1,IF(OR(AND(BD$4=Inputs!$CN387+1,Inputs!$CN387=Inputs!$CO387),AND(BD$4=Inputs!$CN387+2,Inputs!$CN387=Inputs!$CO387)),0,IF(BD$4=Inputs!$CN387,0.8,IF(BD$4=Inputs!$CN387+1,0.6,IF(BD$4=Inputs!$CN387+2,0.4,IF(BD$4=Inputs!$CO387,0.2,IF(AND(BD$4&gt;=Inputs!$CL387,BD$4&lt;Inputs!$CM387),(BD$4-Inputs!$CL387+1)/(Inputs!$AI387+1),0)))))))))</f>
        <v>0</v>
      </c>
      <c r="BE390" s="27">
        <f>IF(AND(Inputs!$CO387=0,BE$4&gt;=Inputs!$CM387),1,IF(AND(BE$4&gt;=Inputs!$CM387,BE$4&lt;Inputs!$CN387),1,IF(AND(BE$4=Inputs!$CN387,BE$4=Inputs!$CO387),1,IF(OR(AND(BE$4=Inputs!$CN387+1,Inputs!$CN387=Inputs!$CO387),AND(BE$4=Inputs!$CN387+2,Inputs!$CN387=Inputs!$CO387)),0,IF(BE$4=Inputs!$CN387,0.8,IF(BE$4=Inputs!$CN387+1,0.6,IF(BE$4=Inputs!$CN387+2,0.4,IF(BE$4=Inputs!$CO387,0.2,IF(AND(BE$4&gt;=Inputs!$CL387,BE$4&lt;Inputs!$CM387),(BE$4-Inputs!$CL387+1)/(Inputs!$AI387+1),0)))))))))</f>
        <v>0</v>
      </c>
      <c r="BF390" s="27">
        <f>IF(AND(Inputs!$CO387=0,BF$4&gt;=Inputs!$CM387),1,IF(AND(BF$4&gt;=Inputs!$CM387,BF$4&lt;Inputs!$CN387),1,IF(AND(BF$4=Inputs!$CN387,BF$4=Inputs!$CO387),1,IF(OR(AND(BF$4=Inputs!$CN387+1,Inputs!$CN387=Inputs!$CO387),AND(BF$4=Inputs!$CN387+2,Inputs!$CN387=Inputs!$CO387)),0,IF(BF$4=Inputs!$CN387,0.8,IF(BF$4=Inputs!$CN387+1,0.6,IF(BF$4=Inputs!$CN387+2,0.4,IF(BF$4=Inputs!$CO387,0.2,IF(AND(BF$4&gt;=Inputs!$CL387,BF$4&lt;Inputs!$CM387),(BF$4-Inputs!$CL387+1)/(Inputs!$AI387+1),0)))))))))</f>
        <v>0</v>
      </c>
      <c r="BG390" s="27">
        <f>IF(AND(Inputs!$CO387=0,BG$4&gt;=Inputs!$CM387),1,IF(AND(BG$4&gt;=Inputs!$CM387,BG$4&lt;Inputs!$CN387),1,IF(AND(BG$4=Inputs!$CN387,BG$4=Inputs!$CO387),1,IF(OR(AND(BG$4=Inputs!$CN387+1,Inputs!$CN387=Inputs!$CO387),AND(BG$4=Inputs!$CN387+2,Inputs!$CN387=Inputs!$CO387)),0,IF(BG$4=Inputs!$CN387,0.8,IF(BG$4=Inputs!$CN387+1,0.6,IF(BG$4=Inputs!$CN387+2,0.4,IF(BG$4=Inputs!$CO387,0.2,IF(AND(BG$4&gt;=Inputs!$CL387,BG$4&lt;Inputs!$CM387),(BG$4-Inputs!$CL387+1)/(Inputs!$AI387+1),0)))))))))</f>
        <v>0</v>
      </c>
      <c r="BH390" s="27">
        <f>IF(AND(Inputs!$CO387=0,BH$4&gt;=Inputs!$CM387),1,IF(AND(BH$4&gt;=Inputs!$CM387,BH$4&lt;Inputs!$CN387),1,IF(AND(BH$4=Inputs!$CN387,BH$4=Inputs!$CO387),1,IF(OR(AND(BH$4=Inputs!$CN387+1,Inputs!$CN387=Inputs!$CO387),AND(BH$4=Inputs!$CN387+2,Inputs!$CN387=Inputs!$CO387)),0,IF(BH$4=Inputs!$CN387,0.8,IF(BH$4=Inputs!$CN387+1,0.6,IF(BH$4=Inputs!$CN387+2,0.4,IF(BH$4=Inputs!$CO387,0.2,IF(AND(BH$4&gt;=Inputs!$CL387,BH$4&lt;Inputs!$CM387),(BH$4-Inputs!$CL387+1)/(Inputs!$AI387+1),0)))))))))</f>
        <v>0</v>
      </c>
      <c r="BI390" s="27">
        <f>IF(AND(Inputs!$CO387=0,BI$4&gt;=Inputs!$CM387),1,IF(AND(BI$4&gt;=Inputs!$CM387,BI$4&lt;Inputs!$CN387),1,IF(AND(BI$4=Inputs!$CN387,BI$4=Inputs!$CO387),1,IF(OR(AND(BI$4=Inputs!$CN387+1,Inputs!$CN387=Inputs!$CO387),AND(BI$4=Inputs!$CN387+2,Inputs!$CN387=Inputs!$CO387)),0,IF(BI$4=Inputs!$CN387,0.8,IF(BI$4=Inputs!$CN387+1,0.6,IF(BI$4=Inputs!$CN387+2,0.4,IF(BI$4=Inputs!$CO387,0.2,IF(AND(BI$4&gt;=Inputs!$CL387,BI$4&lt;Inputs!$CM387),(BI$4-Inputs!$CL387+1)/(Inputs!$AI387+1),0)))))))))</f>
        <v>0</v>
      </c>
      <c r="BJ390" s="27">
        <f>IF(AND(Inputs!$CO387=0,BJ$4&gt;=Inputs!$CM387),1,IF(AND(BJ$4&gt;=Inputs!$CM387,BJ$4&lt;Inputs!$CN387),1,IF(AND(BJ$4=Inputs!$CN387,BJ$4=Inputs!$CO387),1,IF(OR(AND(BJ$4=Inputs!$CN387+1,Inputs!$CN387=Inputs!$CO387),AND(BJ$4=Inputs!$CN387+2,Inputs!$CN387=Inputs!$CO387)),0,IF(BJ$4=Inputs!$CN387,0.8,IF(BJ$4=Inputs!$CN387+1,0.6,IF(BJ$4=Inputs!$CN387+2,0.4,IF(BJ$4=Inputs!$CO387,0.2,IF(AND(BJ$4&gt;=Inputs!$CL387,BJ$4&lt;Inputs!$CM387),(BJ$4-Inputs!$CL387+1)/(Inputs!$AI387+1),0)))))))))</f>
        <v>0</v>
      </c>
      <c r="BK390" s="27">
        <f>IF(AND(Inputs!$CO387=0,BK$4&gt;=Inputs!$CM387),1,IF(AND(BK$4&gt;=Inputs!$CM387,BK$4&lt;Inputs!$CN387),1,IF(AND(BK$4=Inputs!$CN387,BK$4=Inputs!$CO387),1,IF(OR(AND(BK$4=Inputs!$CN387+1,Inputs!$CN387=Inputs!$CO387),AND(BK$4=Inputs!$CN387+2,Inputs!$CN387=Inputs!$CO387)),0,IF(BK$4=Inputs!$CN387,0.8,IF(BK$4=Inputs!$CN387+1,0.6,IF(BK$4=Inputs!$CN387+2,0.4,IF(BK$4=Inputs!$CO387,0.2,IF(AND(BK$4&gt;=Inputs!$CL387,BK$4&lt;Inputs!$CM387),(BK$4-Inputs!$CL387+1)/(Inputs!$AI387+1),0)))))))))</f>
        <v>0</v>
      </c>
      <c r="BL390" s="27">
        <f>IF(AND(Inputs!$CO387=0,BL$4&gt;=Inputs!$CM387),1,IF(AND(BL$4&gt;=Inputs!$CM387,BL$4&lt;Inputs!$CN387),1,IF(AND(BL$4=Inputs!$CN387,BL$4=Inputs!$CO387),1,IF(OR(AND(BL$4=Inputs!$CN387+1,Inputs!$CN387=Inputs!$CO387),AND(BL$4=Inputs!$CN387+2,Inputs!$CN387=Inputs!$CO387)),0,IF(BL$4=Inputs!$CN387,0.8,IF(BL$4=Inputs!$CN387+1,0.6,IF(BL$4=Inputs!$CN387+2,0.4,IF(BL$4=Inputs!$CO387,0.2,IF(AND(BL$4&gt;=Inputs!$CL387,BL$4&lt;Inputs!$CM387),(BL$4-Inputs!$CL387+1)/(Inputs!$AI387+1),0)))))))))</f>
        <v>0</v>
      </c>
      <c r="BM390" s="27">
        <f>IF(AND(Inputs!$CO387=0,BM$4&gt;=Inputs!$CM387),1,IF(AND(BM$4&gt;=Inputs!$CM387,BM$4&lt;Inputs!$CN387),1,IF(AND(BM$4=Inputs!$CN387,BM$4=Inputs!$CO387),1,IF(OR(AND(BM$4=Inputs!$CN387+1,Inputs!$CN387=Inputs!$CO387),AND(BM$4=Inputs!$CN387+2,Inputs!$CN387=Inputs!$CO387)),0,IF(BM$4=Inputs!$CN387,0.8,IF(BM$4=Inputs!$CN387+1,0.6,IF(BM$4=Inputs!$CN387+2,0.4,IF(BM$4=Inputs!$CO387,0.2,IF(AND(BM$4&gt;=Inputs!$CL387,BM$4&lt;Inputs!$CM387),(BM$4-Inputs!$CL387+1)/(Inputs!$AI387+1),0)))))))))</f>
        <v>0</v>
      </c>
      <c r="BO390" s="46" t="str">
        <f>IF(Inputs!$B387="","",(ROUND(Inputs!$BC387*AJ390,0)))</f>
        <v/>
      </c>
      <c r="BP390" s="46" t="str">
        <f>IF(Inputs!$B387="","",(ROUND(Inputs!$BC387*AK390,0)))</f>
        <v/>
      </c>
      <c r="BQ390" s="46" t="str">
        <f>IF(Inputs!$B387="","",(ROUND(Inputs!$BC387*AL390,0)))</f>
        <v/>
      </c>
      <c r="BR390" s="46" t="str">
        <f>IF(Inputs!$B387="","",(ROUND(Inputs!$BC387*AM390,0)))</f>
        <v/>
      </c>
      <c r="BS390" s="46" t="str">
        <f>IF(Inputs!$B387="","",(ROUND(Inputs!$BC387*AN390,0)))</f>
        <v/>
      </c>
      <c r="BT390" s="46" t="str">
        <f>IF(Inputs!$B387="","",(ROUND(Inputs!$BC387*AO390,0)))</f>
        <v/>
      </c>
      <c r="BU390" s="46" t="str">
        <f>IF(Inputs!$B387="","",(ROUND(Inputs!$BC387*AP390,0)))</f>
        <v/>
      </c>
      <c r="BV390" s="46" t="str">
        <f>IF(Inputs!$B387="","",(ROUND(Inputs!$BC387*AQ390,0)))</f>
        <v/>
      </c>
      <c r="BW390" s="46" t="str">
        <f>IF(Inputs!$B387="","",(ROUND(Inputs!$BC387*AR390,0)))</f>
        <v/>
      </c>
      <c r="BX390" s="46" t="str">
        <f>IF(Inputs!$B387="","",(ROUND(Inputs!$BC387*AS390,0)))</f>
        <v/>
      </c>
      <c r="BY390" s="46" t="str">
        <f>IF(Inputs!$B387="","",(ROUND(Inputs!$BC387*AT390,0)))</f>
        <v/>
      </c>
      <c r="BZ390" s="46" t="str">
        <f>IF(Inputs!$B387="","",(ROUND(Inputs!$BC387*AU390,0)))</f>
        <v/>
      </c>
      <c r="CA390" s="46" t="str">
        <f>IF(Inputs!$B387="","",(ROUND(Inputs!$BC387*AV390,0)))</f>
        <v/>
      </c>
      <c r="CB390" s="46" t="str">
        <f>IF(Inputs!$B387="","",(ROUND(Inputs!$BC387*AW390,0)))</f>
        <v/>
      </c>
      <c r="CC390" s="46" t="str">
        <f>IF(Inputs!$B387="","",(ROUND(Inputs!$BC387*AX390,0)))</f>
        <v/>
      </c>
      <c r="CD390" s="46" t="str">
        <f>IF(Inputs!$B387="","",(ROUND(Inputs!$BC387*AY390,0)))</f>
        <v/>
      </c>
      <c r="CE390" s="46" t="str">
        <f>IF(Inputs!$B387="","",(ROUND(Inputs!$BC387*AZ390,0)))</f>
        <v/>
      </c>
      <c r="CF390" s="46" t="str">
        <f>IF(Inputs!$B387="","",(ROUND(Inputs!$BC387*BA390,0)))</f>
        <v/>
      </c>
      <c r="CG390" s="46" t="str">
        <f>IF(Inputs!$B387="","",(ROUND(Inputs!$BC387*BB390,0)))</f>
        <v/>
      </c>
      <c r="CH390" s="46" t="str">
        <f>IF(Inputs!$B387="","",(ROUND(Inputs!$BC387*BC390,0)))</f>
        <v/>
      </c>
      <c r="CI390" s="46" t="str">
        <f>IF(Inputs!$B387="","",(ROUND(Inputs!$BC387*BD390,0)))</f>
        <v/>
      </c>
      <c r="CJ390" s="46" t="str">
        <f>IF(Inputs!$B387="","",(ROUND(Inputs!$BC387*BE390,0)))</f>
        <v/>
      </c>
      <c r="CK390" s="46" t="str">
        <f>IF(Inputs!$B387="","",(ROUND(Inputs!$BC387*BF390,0)))</f>
        <v/>
      </c>
      <c r="CL390" s="46" t="str">
        <f>IF(Inputs!$B387="","",(ROUND(Inputs!$BC387*BG390,0)))</f>
        <v/>
      </c>
      <c r="CM390" s="46" t="str">
        <f>IF(Inputs!$B387="","",(ROUND(Inputs!$BC387*BH390,0)))</f>
        <v/>
      </c>
      <c r="CN390" s="46" t="str">
        <f>IF(Inputs!$B387="","",(ROUND(Inputs!$BC387*BI390,0)))</f>
        <v/>
      </c>
      <c r="CO390" s="46" t="str">
        <f>IF(Inputs!$B387="","",(ROUND(Inputs!$BC387*BJ390,0)))</f>
        <v/>
      </c>
      <c r="CP390" s="46" t="str">
        <f>IF(Inputs!$B387="","",(ROUND(Inputs!$BC387*BK390,0)))</f>
        <v/>
      </c>
      <c r="CQ390" s="46" t="str">
        <f>IF(Inputs!$B387="","",(ROUND(Inputs!$BC387*BL390,0)))</f>
        <v/>
      </c>
      <c r="CR390" s="46" t="str">
        <f>IF(Inputs!$B387="","",(ROUND(Inputs!$BC387*BM390,0)))</f>
        <v/>
      </c>
      <c r="CV390" s="46" t="str">
        <f>IF(A390="","",IF(AND(CV$4&lt;=Inputs!$CQ387,CV$4&gt;=Inputs!$CP387),Inputs!$AR387/(Inputs!$CQ387-Inputs!$CP387+1),0)+IF(CV$4=Inputs!$CL387,Inputs!$BD387,0))</f>
        <v/>
      </c>
      <c r="CW390" s="46" t="str">
        <f>IF(B390="","",IF(AND(CW$4&lt;=Inputs!$CQ387,CW$4&gt;=Inputs!$CP387),Inputs!$AR387/(Inputs!$CQ387-Inputs!$CP387+1),0)+IF(CW$4=Inputs!$CL387,Inputs!$BD387,0))</f>
        <v/>
      </c>
      <c r="CX390" s="46" t="str">
        <f>IF(C390="","",IF(AND(CX$4&lt;=Inputs!$CQ387,CX$4&gt;=Inputs!$CP387),Inputs!$AR387/(Inputs!$CQ387-Inputs!$CP387+1),0)+IF(CX$4=Inputs!$CL387,Inputs!$BD387,0))</f>
        <v/>
      </c>
      <c r="CY390" s="46" t="str">
        <f>IF(D390="","",IF(AND(CY$4&lt;=Inputs!$CQ387,CY$4&gt;=Inputs!$CP387),Inputs!$AR387/(Inputs!$CQ387-Inputs!$CP387+1),0)+IF(CY$4=Inputs!$CL387,Inputs!$BD387,0))</f>
        <v/>
      </c>
      <c r="CZ390" s="46" t="str">
        <f>IF(E390="","",IF(AND(CZ$4&lt;=Inputs!$CQ387,CZ$4&gt;=Inputs!$CP387),Inputs!$AR387/(Inputs!$CQ387-Inputs!$CP387+1),0)+IF(CZ$4=Inputs!$CL387,Inputs!$BD387,0))</f>
        <v/>
      </c>
      <c r="DA390" s="46" t="str">
        <f>IF(F390="","",IF(AND(DA$4&lt;=Inputs!$CQ387,DA$4&gt;=Inputs!$CP387),Inputs!$AR387/(Inputs!$CQ387-Inputs!$CP387+1),0)+IF(DA$4=Inputs!$CL387,Inputs!$BD387,0))</f>
        <v/>
      </c>
      <c r="DB390" s="46" t="str">
        <f>IF(G390="","",IF(AND(DB$4&lt;=Inputs!$CQ387,DB$4&gt;=Inputs!$CP387),Inputs!$AR387/(Inputs!$CQ387-Inputs!$CP387+1),0)+IF(DB$4=Inputs!$CL387,Inputs!$BD387,0))</f>
        <v/>
      </c>
      <c r="DC390" s="46" t="str">
        <f>IF(H390="","",IF(AND(DC$4&lt;=Inputs!$CQ387,DC$4&gt;=Inputs!$CP387),Inputs!$AR387/(Inputs!$CQ387-Inputs!$CP387+1),0)+IF(DC$4=Inputs!$CL387,Inputs!$BD387,0))</f>
        <v/>
      </c>
      <c r="DD390" s="46" t="str">
        <f>IF(I390="","",IF(AND(DD$4&lt;=Inputs!$CQ387,DD$4&gt;=Inputs!$CP387),Inputs!$AR387/(Inputs!$CQ387-Inputs!$CP387+1),0)+IF(DD$4=Inputs!$CL387,Inputs!$BD387,0))</f>
        <v/>
      </c>
      <c r="DE390" s="46" t="str">
        <f>IF(J390="","",IF(AND(DE$4&lt;=Inputs!$CQ387,DE$4&gt;=Inputs!$CP387),Inputs!$AR387/(Inputs!$CQ387-Inputs!$CP387+1),0)+IF(DE$4=Inputs!$CL387,Inputs!$BD387,0))</f>
        <v/>
      </c>
      <c r="DF390" s="46" t="str">
        <f>IF(K390="","",IF(AND(DF$4&lt;=Inputs!$CQ387,DF$4&gt;=Inputs!$CP387),Inputs!$AR387/(Inputs!$CQ387-Inputs!$CP387+1),0)+IF(DF$4=Inputs!$CL387,Inputs!$BD387,0))</f>
        <v/>
      </c>
      <c r="DG390" s="46" t="str">
        <f>IF(L390="","",IF(AND(DG$4&lt;=Inputs!$CQ387,DG$4&gt;=Inputs!$CP387),Inputs!$AR387/(Inputs!$CQ387-Inputs!$CP387+1),0)+IF(DG$4=Inputs!$CL387,Inputs!$BD387,0))</f>
        <v/>
      </c>
      <c r="DH390" s="46" t="str">
        <f>IF(M390="","",IF(AND(DH$4&lt;=Inputs!$CQ387,DH$4&gt;=Inputs!$CP387),Inputs!$AR387/(Inputs!$CQ387-Inputs!$CP387+1),0)+IF(DH$4=Inputs!$CL387,Inputs!$BD387,0))</f>
        <v/>
      </c>
      <c r="DI390" s="46" t="str">
        <f>IF(N390="","",IF(AND(DI$4&lt;=Inputs!$CQ387,DI$4&gt;=Inputs!$CP387),Inputs!$AR387/(Inputs!$CQ387-Inputs!$CP387+1),0)+IF(DI$4=Inputs!$CL387,Inputs!$BD387,0))</f>
        <v/>
      </c>
      <c r="DJ390" s="46" t="str">
        <f>IF(O390="","",IF(AND(DJ$4&lt;=Inputs!$CQ387,DJ$4&gt;=Inputs!$CP387),Inputs!$AR387/(Inputs!$CQ387-Inputs!$CP387+1),0)+IF(DJ$4=Inputs!$CL387,Inputs!$BD387,0))</f>
        <v/>
      </c>
      <c r="DK390" s="46" t="str">
        <f>IF(P390="","",IF(AND(DK$4&lt;=Inputs!$CQ387,DK$4&gt;=Inputs!$CP387),Inputs!$AR387/(Inputs!$CQ387-Inputs!$CP387+1),0)+IF(DK$4=Inputs!$CL387,Inputs!$BD387,0))</f>
        <v/>
      </c>
      <c r="DL390" s="46" t="str">
        <f>IF(Q390="","",IF(AND(DL$4&lt;=Inputs!$CQ387,DL$4&gt;=Inputs!$CP387),Inputs!$AR387/(Inputs!$CQ387-Inputs!$CP387+1),0)+IF(DL$4=Inputs!$CL387,Inputs!$BD387,0))</f>
        <v/>
      </c>
      <c r="DM390" s="46" t="str">
        <f>IF(R390="","",IF(AND(DM$4&lt;=Inputs!$CQ387,DM$4&gt;=Inputs!$CP387),Inputs!$AR387/(Inputs!$CQ387-Inputs!$CP387+1),0)+IF(DM$4=Inputs!$CL387,Inputs!$BD387,0))</f>
        <v/>
      </c>
      <c r="DN390" s="46" t="str">
        <f>IF(S390="","",IF(AND(DN$4&lt;=Inputs!$CQ387,DN$4&gt;=Inputs!$CP387),Inputs!$AR387/(Inputs!$CQ387-Inputs!$CP387+1),0)+IF(DN$4=Inputs!$CL387,Inputs!$BD387,0))</f>
        <v/>
      </c>
      <c r="DO390" s="46" t="str">
        <f>IF(T390="","",IF(AND(DO$4&lt;=Inputs!$CQ387,DO$4&gt;=Inputs!$CP387),Inputs!$AR387/(Inputs!$CQ387-Inputs!$CP387+1),0)+IF(DO$4=Inputs!$CL387,Inputs!$BD387,0))</f>
        <v/>
      </c>
      <c r="DP390" s="46" t="str">
        <f>IF(U390="","",IF(AND(DP$4&lt;=Inputs!$CQ387,DP$4&gt;=Inputs!$CP387),Inputs!$AR387/(Inputs!$CQ387-Inputs!$CP387+1),0)+IF(DP$4=Inputs!$CL387,Inputs!$BD387,0))</f>
        <v/>
      </c>
      <c r="DQ390" s="46" t="str">
        <f>IF(V390="","",IF(AND(DQ$4&lt;=Inputs!$CQ387,DQ$4&gt;=Inputs!$CP387),Inputs!$AR387/(Inputs!$CQ387-Inputs!$CP387+1),0)+IF(DQ$4=Inputs!$CL387,Inputs!$BD387,0))</f>
        <v/>
      </c>
      <c r="DR390" s="46" t="str">
        <f>IF(W390="","",IF(AND(DR$4&lt;=Inputs!$CQ387,DR$4&gt;=Inputs!$CP387),Inputs!$AR387/(Inputs!$CQ387-Inputs!$CP387+1),0)+IF(DR$4=Inputs!$CL387,Inputs!$BD387,0))</f>
        <v/>
      </c>
      <c r="DS390" s="46" t="str">
        <f>IF(X390="","",IF(AND(DS$4&lt;=Inputs!$CQ387,DS$4&gt;=Inputs!$CP387),Inputs!$AR387/(Inputs!$CQ387-Inputs!$CP387+1),0)+IF(DS$4=Inputs!$CL387,Inputs!$BD387,0))</f>
        <v/>
      </c>
      <c r="DT390" s="46" t="str">
        <f>IF(Y390="","",IF(AND(DT$4&lt;=Inputs!$CQ387,DT$4&gt;=Inputs!$CP387),Inputs!$AR387/(Inputs!$CQ387-Inputs!$CP387+1),0)+IF(DT$4=Inputs!$CL387,Inputs!$BD387,0))</f>
        <v/>
      </c>
      <c r="DU390" s="46" t="str">
        <f>IF(Z390="","",IF(AND(DU$4&lt;=Inputs!$CQ387,DU$4&gt;=Inputs!$CP387),Inputs!$AR387/(Inputs!$CQ387-Inputs!$CP387+1),0)+IF(DU$4=Inputs!$CL387,Inputs!$BD387,0))</f>
        <v/>
      </c>
      <c r="DV390" s="46" t="str">
        <f>IF(AA390="","",IF(AND(DV$4&lt;=Inputs!$CQ387,DV$4&gt;=Inputs!$CP387),Inputs!$AR387/(Inputs!$CQ387-Inputs!$CP387+1),0)+IF(DV$4=Inputs!$CL387,Inputs!$BD387,0))</f>
        <v/>
      </c>
      <c r="DW390" s="46" t="str">
        <f>IF(AB390="","",IF(AND(DW$4&lt;=Inputs!$CQ387,DW$4&gt;=Inputs!$CP387),Inputs!$AR387/(Inputs!$CQ387-Inputs!$CP387+1),0)+IF(DW$4=Inputs!$CL387,Inputs!$BD387,0))</f>
        <v/>
      </c>
      <c r="DX390" s="46" t="str">
        <f>IF(AC390="","",IF(AND(DX$4&lt;=Inputs!$CQ387,DX$4&gt;=Inputs!$CP387),Inputs!$AR387/(Inputs!$CQ387-Inputs!$CP387+1),0)+IF(DX$4=Inputs!$CL387,Inputs!$BD387,0))</f>
        <v/>
      </c>
      <c r="DY390" s="46" t="str">
        <f>IF(AD390="","",IF(AND(DY$4&lt;=Inputs!$CQ387,DY$4&gt;=Inputs!$CP387),Inputs!$AR387/(Inputs!$CQ387-Inputs!$CP387+1),0)+IF(DY$4=Inputs!$CL387,Inputs!$BD387,0))</f>
        <v/>
      </c>
      <c r="DZ390" s="46" t="str">
        <f t="shared" si="14"/>
        <v/>
      </c>
    </row>
    <row r="391" spans="1:130">
      <c r="A391" s="7" t="str">
        <f>IF(Inputs!A388="","",Inputs!A388)</f>
        <v/>
      </c>
      <c r="B391" t="str">
        <f>IF(Inputs!B388="","",Inputs!B388)</f>
        <v/>
      </c>
      <c r="C391" s="46" t="str">
        <f>IF(Inputs!$B388="","",BO391-CV391)</f>
        <v/>
      </c>
      <c r="D391" s="46" t="str">
        <f>IF(Inputs!$B388="","",BP391-CW391)</f>
        <v/>
      </c>
      <c r="E391" s="46" t="str">
        <f>IF(Inputs!$B388="","",BQ391-CX391)</f>
        <v/>
      </c>
      <c r="F391" s="46" t="str">
        <f>IF(Inputs!$B388="","",BR391-CY391)</f>
        <v/>
      </c>
      <c r="G391" s="46" t="str">
        <f>IF(Inputs!$B388="","",BS391-CZ391)</f>
        <v/>
      </c>
      <c r="H391" s="46" t="str">
        <f>IF(Inputs!$B388="","",BT391-DA391)</f>
        <v/>
      </c>
      <c r="I391" s="46" t="str">
        <f>IF(Inputs!$B388="","",BU391-DB391)</f>
        <v/>
      </c>
      <c r="J391" s="46" t="str">
        <f>IF(Inputs!$B388="","",BV391-DC391)</f>
        <v/>
      </c>
      <c r="K391" s="46" t="str">
        <f>IF(Inputs!$B388="","",BW391-DD391)</f>
        <v/>
      </c>
      <c r="L391" s="46" t="str">
        <f>IF(Inputs!$B388="","",BX391-DE391)</f>
        <v/>
      </c>
      <c r="M391" s="46" t="str">
        <f>IF(Inputs!$B388="","",BY391-DF391)</f>
        <v/>
      </c>
      <c r="N391" s="46" t="str">
        <f>IF(Inputs!$B388="","",BZ391-DG391)</f>
        <v/>
      </c>
      <c r="O391" s="46" t="str">
        <f>IF(Inputs!$B388="","",CA391-DH391)</f>
        <v/>
      </c>
      <c r="P391" s="46" t="str">
        <f>IF(Inputs!$B388="","",CB391-DI391)</f>
        <v/>
      </c>
      <c r="Q391" s="46" t="str">
        <f>IF(Inputs!$B388="","",CC391-DJ391)</f>
        <v/>
      </c>
      <c r="R391" s="46" t="str">
        <f>IF(Inputs!$B388="","",CD391-DK391)</f>
        <v/>
      </c>
      <c r="S391" s="46" t="str">
        <f>IF(Inputs!$B388="","",CE391-DL391)</f>
        <v/>
      </c>
      <c r="T391" s="46" t="str">
        <f>IF(Inputs!$B388="","",CF391-DM391)</f>
        <v/>
      </c>
      <c r="U391" s="46" t="str">
        <f>IF(Inputs!$B388="","",CG391-DN391)</f>
        <v/>
      </c>
      <c r="V391" s="46" t="str">
        <f>IF(Inputs!$B388="","",CH391-DO391)</f>
        <v/>
      </c>
      <c r="W391" s="46" t="str">
        <f>IF(Inputs!$B388="","",CI391-DP391)</f>
        <v/>
      </c>
      <c r="X391" s="46" t="str">
        <f>IF(Inputs!$B388="","",CJ391-DQ391)</f>
        <v/>
      </c>
      <c r="Y391" s="46" t="str">
        <f>IF(Inputs!$B388="","",CK391-DR391)</f>
        <v/>
      </c>
      <c r="Z391" s="46" t="str">
        <f>IF(Inputs!$B388="","",CL391-DS391)</f>
        <v/>
      </c>
      <c r="AA391" s="46" t="str">
        <f>IF(Inputs!$B388="","",CM391-DT391)</f>
        <v/>
      </c>
      <c r="AB391" s="46" t="str">
        <f>IF(Inputs!$B388="","",CN391-DU391)</f>
        <v/>
      </c>
      <c r="AC391" s="46" t="str">
        <f>IF(Inputs!$B388="","",CO391-DV391)</f>
        <v/>
      </c>
      <c r="AD391" s="46" t="str">
        <f>IF(Inputs!$B388="","",CP391-DW391)</f>
        <v/>
      </c>
      <c r="AE391" s="46" t="str">
        <f>IF(Inputs!$B388="","",CQ391-DX391)</f>
        <v/>
      </c>
      <c r="AF391" s="46" t="str">
        <f>IF(Inputs!$B388="","",CR391-DY391)</f>
        <v/>
      </c>
      <c r="AG391" s="50" t="str">
        <f t="shared" si="15"/>
        <v/>
      </c>
      <c r="AH391" s="50"/>
      <c r="AJ391" s="27">
        <f>IF(AND(Inputs!$CO388=0,AJ$4&gt;=Inputs!$CM388),1,IF(AND(AJ$4&gt;=Inputs!$CM388,AJ$4&lt;Inputs!$CN388),1,IF(AND(AJ$4=Inputs!$CN388,AJ$4=Inputs!$CO388),1,IF(OR(AND(AJ$4=Inputs!$CN388+1,Inputs!$CN388=Inputs!$CO388),AND(AJ$4=Inputs!$CN388+2,Inputs!$CN388=Inputs!$CO388)),0,IF(AJ$4=Inputs!$CN388,0.8,IF(AJ$4=Inputs!$CN388+1,0.6,IF(AJ$4=Inputs!$CN388+2,0.4,IF(AJ$4=Inputs!$CO388,0.2,IF(AND(AJ$4&gt;=Inputs!$CL388,AJ$4&lt;Inputs!$CM388),(AJ$4-Inputs!$CL388+1)/(Inputs!$AI388+1),0)))))))))</f>
        <v>0</v>
      </c>
      <c r="AK391" s="27">
        <f>IF(AND(Inputs!$CO388=0,AK$4&gt;=Inputs!$CM388),1,IF(AND(AK$4&gt;=Inputs!$CM388,AK$4&lt;Inputs!$CN388),1,IF(AND(AK$4=Inputs!$CN388,AK$4=Inputs!$CO388),1,IF(OR(AND(AK$4=Inputs!$CN388+1,Inputs!$CN388=Inputs!$CO388),AND(AK$4=Inputs!$CN388+2,Inputs!$CN388=Inputs!$CO388)),0,IF(AK$4=Inputs!$CN388,0.8,IF(AK$4=Inputs!$CN388+1,0.6,IF(AK$4=Inputs!$CN388+2,0.4,IF(AK$4=Inputs!$CO388,0.2,IF(AND(AK$4&gt;=Inputs!$CL388,AK$4&lt;Inputs!$CM388),(AK$4-Inputs!$CL388+1)/(Inputs!$AI388+1),0)))))))))</f>
        <v>0</v>
      </c>
      <c r="AL391" s="27">
        <f>IF(AND(Inputs!$CO388=0,AL$4&gt;=Inputs!$CM388),1,IF(AND(AL$4&gt;=Inputs!$CM388,AL$4&lt;Inputs!$CN388),1,IF(AND(AL$4=Inputs!$CN388,AL$4=Inputs!$CO388),1,IF(OR(AND(AL$4=Inputs!$CN388+1,Inputs!$CN388=Inputs!$CO388),AND(AL$4=Inputs!$CN388+2,Inputs!$CN388=Inputs!$CO388)),0,IF(AL$4=Inputs!$CN388,0.8,IF(AL$4=Inputs!$CN388+1,0.6,IF(AL$4=Inputs!$CN388+2,0.4,IF(AL$4=Inputs!$CO388,0.2,IF(AND(AL$4&gt;=Inputs!$CL388,AL$4&lt;Inputs!$CM388),(AL$4-Inputs!$CL388+1)/(Inputs!$AI388+1),0)))))))))</f>
        <v>0</v>
      </c>
      <c r="AM391" s="27">
        <f>IF(AND(Inputs!$CO388=0,AM$4&gt;=Inputs!$CM388),1,IF(AND(AM$4&gt;=Inputs!$CM388,AM$4&lt;Inputs!$CN388),1,IF(AND(AM$4=Inputs!$CN388,AM$4=Inputs!$CO388),1,IF(OR(AND(AM$4=Inputs!$CN388+1,Inputs!$CN388=Inputs!$CO388),AND(AM$4=Inputs!$CN388+2,Inputs!$CN388=Inputs!$CO388)),0,IF(AM$4=Inputs!$CN388,0.8,IF(AM$4=Inputs!$CN388+1,0.6,IF(AM$4=Inputs!$CN388+2,0.4,IF(AM$4=Inputs!$CO388,0.2,IF(AND(AM$4&gt;=Inputs!$CL388,AM$4&lt;Inputs!$CM388),(AM$4-Inputs!$CL388+1)/(Inputs!$AI388+1),0)))))))))</f>
        <v>0</v>
      </c>
      <c r="AN391" s="27">
        <f>IF(AND(Inputs!$CO388=0,AN$4&gt;=Inputs!$CM388),1,IF(AND(AN$4&gt;=Inputs!$CM388,AN$4&lt;Inputs!$CN388),1,IF(AND(AN$4=Inputs!$CN388,AN$4=Inputs!$CO388),1,IF(OR(AND(AN$4=Inputs!$CN388+1,Inputs!$CN388=Inputs!$CO388),AND(AN$4=Inputs!$CN388+2,Inputs!$CN388=Inputs!$CO388)),0,IF(AN$4=Inputs!$CN388,0.8,IF(AN$4=Inputs!$CN388+1,0.6,IF(AN$4=Inputs!$CN388+2,0.4,IF(AN$4=Inputs!$CO388,0.2,IF(AND(AN$4&gt;=Inputs!$CL388,AN$4&lt;Inputs!$CM388),(AN$4-Inputs!$CL388+1)/(Inputs!$AI388+1),0)))))))))</f>
        <v>0</v>
      </c>
      <c r="AO391" s="27">
        <f>IF(AND(Inputs!$CO388=0,AO$4&gt;=Inputs!$CM388),1,IF(AND(AO$4&gt;=Inputs!$CM388,AO$4&lt;Inputs!$CN388),1,IF(AND(AO$4=Inputs!$CN388,AO$4=Inputs!$CO388),1,IF(OR(AND(AO$4=Inputs!$CN388+1,Inputs!$CN388=Inputs!$CO388),AND(AO$4=Inputs!$CN388+2,Inputs!$CN388=Inputs!$CO388)),0,IF(AO$4=Inputs!$CN388,0.8,IF(AO$4=Inputs!$CN388+1,0.6,IF(AO$4=Inputs!$CN388+2,0.4,IF(AO$4=Inputs!$CO388,0.2,IF(AND(AO$4&gt;=Inputs!$CL388,AO$4&lt;Inputs!$CM388),(AO$4-Inputs!$CL388+1)/(Inputs!$AI388+1),0)))))))))</f>
        <v>0</v>
      </c>
      <c r="AP391" s="27">
        <f>IF(AND(Inputs!$CO388=0,AP$4&gt;=Inputs!$CM388),1,IF(AND(AP$4&gt;=Inputs!$CM388,AP$4&lt;Inputs!$CN388),1,IF(AND(AP$4=Inputs!$CN388,AP$4=Inputs!$CO388),1,IF(OR(AND(AP$4=Inputs!$CN388+1,Inputs!$CN388=Inputs!$CO388),AND(AP$4=Inputs!$CN388+2,Inputs!$CN388=Inputs!$CO388)),0,IF(AP$4=Inputs!$CN388,0.8,IF(AP$4=Inputs!$CN388+1,0.6,IF(AP$4=Inputs!$CN388+2,0.4,IF(AP$4=Inputs!$CO388,0.2,IF(AND(AP$4&gt;=Inputs!$CL388,AP$4&lt;Inputs!$CM388),(AP$4-Inputs!$CL388+1)/(Inputs!$AI388+1),0)))))))))</f>
        <v>0</v>
      </c>
      <c r="AQ391" s="27">
        <f>IF(AND(Inputs!$CO388=0,AQ$4&gt;=Inputs!$CM388),1,IF(AND(AQ$4&gt;=Inputs!$CM388,AQ$4&lt;Inputs!$CN388),1,IF(AND(AQ$4=Inputs!$CN388,AQ$4=Inputs!$CO388),1,IF(OR(AND(AQ$4=Inputs!$CN388+1,Inputs!$CN388=Inputs!$CO388),AND(AQ$4=Inputs!$CN388+2,Inputs!$CN388=Inputs!$CO388)),0,IF(AQ$4=Inputs!$CN388,0.8,IF(AQ$4=Inputs!$CN388+1,0.6,IF(AQ$4=Inputs!$CN388+2,0.4,IF(AQ$4=Inputs!$CO388,0.2,IF(AND(AQ$4&gt;=Inputs!$CL388,AQ$4&lt;Inputs!$CM388),(AQ$4-Inputs!$CL388+1)/(Inputs!$AI388+1),0)))))))))</f>
        <v>0</v>
      </c>
      <c r="AR391" s="27">
        <f>IF(AND(Inputs!$CO388=0,AR$4&gt;=Inputs!$CM388),1,IF(AND(AR$4&gt;=Inputs!$CM388,AR$4&lt;Inputs!$CN388),1,IF(AND(AR$4=Inputs!$CN388,AR$4=Inputs!$CO388),1,IF(OR(AND(AR$4=Inputs!$CN388+1,Inputs!$CN388=Inputs!$CO388),AND(AR$4=Inputs!$CN388+2,Inputs!$CN388=Inputs!$CO388)),0,IF(AR$4=Inputs!$CN388,0.8,IF(AR$4=Inputs!$CN388+1,0.6,IF(AR$4=Inputs!$CN388+2,0.4,IF(AR$4=Inputs!$CO388,0.2,IF(AND(AR$4&gt;=Inputs!$CL388,AR$4&lt;Inputs!$CM388),(AR$4-Inputs!$CL388+1)/(Inputs!$AI388+1),0)))))))))</f>
        <v>0</v>
      </c>
      <c r="AS391" s="27">
        <f>IF(AND(Inputs!$CO388=0,AS$4&gt;=Inputs!$CM388),1,IF(AND(AS$4&gt;=Inputs!$CM388,AS$4&lt;Inputs!$CN388),1,IF(AND(AS$4=Inputs!$CN388,AS$4=Inputs!$CO388),1,IF(OR(AND(AS$4=Inputs!$CN388+1,Inputs!$CN388=Inputs!$CO388),AND(AS$4=Inputs!$CN388+2,Inputs!$CN388=Inputs!$CO388)),0,IF(AS$4=Inputs!$CN388,0.8,IF(AS$4=Inputs!$CN388+1,0.6,IF(AS$4=Inputs!$CN388+2,0.4,IF(AS$4=Inputs!$CO388,0.2,IF(AND(AS$4&gt;=Inputs!$CL388,AS$4&lt;Inputs!$CM388),(AS$4-Inputs!$CL388+1)/(Inputs!$AI388+1),0)))))))))</f>
        <v>0</v>
      </c>
      <c r="AT391" s="27">
        <f>IF(AND(Inputs!$CO388=0,AT$4&gt;=Inputs!$CM388),1,IF(AND(AT$4&gt;=Inputs!$CM388,AT$4&lt;Inputs!$CN388),1,IF(AND(AT$4=Inputs!$CN388,AT$4=Inputs!$CO388),1,IF(OR(AND(AT$4=Inputs!$CN388+1,Inputs!$CN388=Inputs!$CO388),AND(AT$4=Inputs!$CN388+2,Inputs!$CN388=Inputs!$CO388)),0,IF(AT$4=Inputs!$CN388,0.8,IF(AT$4=Inputs!$CN388+1,0.6,IF(AT$4=Inputs!$CN388+2,0.4,IF(AT$4=Inputs!$CO388,0.2,IF(AND(AT$4&gt;=Inputs!$CL388,AT$4&lt;Inputs!$CM388),(AT$4-Inputs!$CL388+1)/(Inputs!$AI388+1),0)))))))))</f>
        <v>0</v>
      </c>
      <c r="AU391" s="27">
        <f>IF(AND(Inputs!$CO388=0,AU$4&gt;=Inputs!$CM388),1,IF(AND(AU$4&gt;=Inputs!$CM388,AU$4&lt;Inputs!$CN388),1,IF(AND(AU$4=Inputs!$CN388,AU$4=Inputs!$CO388),1,IF(OR(AND(AU$4=Inputs!$CN388+1,Inputs!$CN388=Inputs!$CO388),AND(AU$4=Inputs!$CN388+2,Inputs!$CN388=Inputs!$CO388)),0,IF(AU$4=Inputs!$CN388,0.8,IF(AU$4=Inputs!$CN388+1,0.6,IF(AU$4=Inputs!$CN388+2,0.4,IF(AU$4=Inputs!$CO388,0.2,IF(AND(AU$4&gt;=Inputs!$CL388,AU$4&lt;Inputs!$CM388),(AU$4-Inputs!$CL388+1)/(Inputs!$AI388+1),0)))))))))</f>
        <v>0</v>
      </c>
      <c r="AV391" s="27">
        <f>IF(AND(Inputs!$CO388=0,AV$4&gt;=Inputs!$CM388),1,IF(AND(AV$4&gt;=Inputs!$CM388,AV$4&lt;Inputs!$CN388),1,IF(AND(AV$4=Inputs!$CN388,AV$4=Inputs!$CO388),1,IF(OR(AND(AV$4=Inputs!$CN388+1,Inputs!$CN388=Inputs!$CO388),AND(AV$4=Inputs!$CN388+2,Inputs!$CN388=Inputs!$CO388)),0,IF(AV$4=Inputs!$CN388,0.8,IF(AV$4=Inputs!$CN388+1,0.6,IF(AV$4=Inputs!$CN388+2,0.4,IF(AV$4=Inputs!$CO388,0.2,IF(AND(AV$4&gt;=Inputs!$CL388,AV$4&lt;Inputs!$CM388),(AV$4-Inputs!$CL388+1)/(Inputs!$AI388+1),0)))))))))</f>
        <v>0</v>
      </c>
      <c r="AW391" s="27">
        <f>IF(AND(Inputs!$CO388=0,AW$4&gt;=Inputs!$CM388),1,IF(AND(AW$4&gt;=Inputs!$CM388,AW$4&lt;Inputs!$CN388),1,IF(AND(AW$4=Inputs!$CN388,AW$4=Inputs!$CO388),1,IF(OR(AND(AW$4=Inputs!$CN388+1,Inputs!$CN388=Inputs!$CO388),AND(AW$4=Inputs!$CN388+2,Inputs!$CN388=Inputs!$CO388)),0,IF(AW$4=Inputs!$CN388,0.8,IF(AW$4=Inputs!$CN388+1,0.6,IF(AW$4=Inputs!$CN388+2,0.4,IF(AW$4=Inputs!$CO388,0.2,IF(AND(AW$4&gt;=Inputs!$CL388,AW$4&lt;Inputs!$CM388),(AW$4-Inputs!$CL388+1)/(Inputs!$AI388+1),0)))))))))</f>
        <v>0</v>
      </c>
      <c r="AX391" s="27">
        <f>IF(AND(Inputs!$CO388=0,AX$4&gt;=Inputs!$CM388),1,IF(AND(AX$4&gt;=Inputs!$CM388,AX$4&lt;Inputs!$CN388),1,IF(AND(AX$4=Inputs!$CN388,AX$4=Inputs!$CO388),1,IF(OR(AND(AX$4=Inputs!$CN388+1,Inputs!$CN388=Inputs!$CO388),AND(AX$4=Inputs!$CN388+2,Inputs!$CN388=Inputs!$CO388)),0,IF(AX$4=Inputs!$CN388,0.8,IF(AX$4=Inputs!$CN388+1,0.6,IF(AX$4=Inputs!$CN388+2,0.4,IF(AX$4=Inputs!$CO388,0.2,IF(AND(AX$4&gt;=Inputs!$CL388,AX$4&lt;Inputs!$CM388),(AX$4-Inputs!$CL388+1)/(Inputs!$AI388+1),0)))))))))</f>
        <v>0</v>
      </c>
      <c r="AY391" s="27">
        <f>IF(AND(Inputs!$CO388=0,AY$4&gt;=Inputs!$CM388),1,IF(AND(AY$4&gt;=Inputs!$CM388,AY$4&lt;Inputs!$CN388),1,IF(AND(AY$4=Inputs!$CN388,AY$4=Inputs!$CO388),1,IF(OR(AND(AY$4=Inputs!$CN388+1,Inputs!$CN388=Inputs!$CO388),AND(AY$4=Inputs!$CN388+2,Inputs!$CN388=Inputs!$CO388)),0,IF(AY$4=Inputs!$CN388,0.8,IF(AY$4=Inputs!$CN388+1,0.6,IF(AY$4=Inputs!$CN388+2,0.4,IF(AY$4=Inputs!$CO388,0.2,IF(AND(AY$4&gt;=Inputs!$CL388,AY$4&lt;Inputs!$CM388),(AY$4-Inputs!$CL388+1)/(Inputs!$AI388+1),0)))))))))</f>
        <v>0</v>
      </c>
      <c r="AZ391" s="27">
        <f>IF(AND(Inputs!$CO388=0,AZ$4&gt;=Inputs!$CM388),1,IF(AND(AZ$4&gt;=Inputs!$CM388,AZ$4&lt;Inputs!$CN388),1,IF(AND(AZ$4=Inputs!$CN388,AZ$4=Inputs!$CO388),1,IF(OR(AND(AZ$4=Inputs!$CN388+1,Inputs!$CN388=Inputs!$CO388),AND(AZ$4=Inputs!$CN388+2,Inputs!$CN388=Inputs!$CO388)),0,IF(AZ$4=Inputs!$CN388,0.8,IF(AZ$4=Inputs!$CN388+1,0.6,IF(AZ$4=Inputs!$CN388+2,0.4,IF(AZ$4=Inputs!$CO388,0.2,IF(AND(AZ$4&gt;=Inputs!$CL388,AZ$4&lt;Inputs!$CM388),(AZ$4-Inputs!$CL388+1)/(Inputs!$AI388+1),0)))))))))</f>
        <v>0</v>
      </c>
      <c r="BA391" s="27">
        <f>IF(AND(Inputs!$CO388=0,BA$4&gt;=Inputs!$CM388),1,IF(AND(BA$4&gt;=Inputs!$CM388,BA$4&lt;Inputs!$CN388),1,IF(AND(BA$4=Inputs!$CN388,BA$4=Inputs!$CO388),1,IF(OR(AND(BA$4=Inputs!$CN388+1,Inputs!$CN388=Inputs!$CO388),AND(BA$4=Inputs!$CN388+2,Inputs!$CN388=Inputs!$CO388)),0,IF(BA$4=Inputs!$CN388,0.8,IF(BA$4=Inputs!$CN388+1,0.6,IF(BA$4=Inputs!$CN388+2,0.4,IF(BA$4=Inputs!$CO388,0.2,IF(AND(BA$4&gt;=Inputs!$CL388,BA$4&lt;Inputs!$CM388),(BA$4-Inputs!$CL388+1)/(Inputs!$AI388+1),0)))))))))</f>
        <v>0</v>
      </c>
      <c r="BB391" s="27">
        <f>IF(AND(Inputs!$CO388=0,BB$4&gt;=Inputs!$CM388),1,IF(AND(BB$4&gt;=Inputs!$CM388,BB$4&lt;Inputs!$CN388),1,IF(AND(BB$4=Inputs!$CN388,BB$4=Inputs!$CO388),1,IF(OR(AND(BB$4=Inputs!$CN388+1,Inputs!$CN388=Inputs!$CO388),AND(BB$4=Inputs!$CN388+2,Inputs!$CN388=Inputs!$CO388)),0,IF(BB$4=Inputs!$CN388,0.8,IF(BB$4=Inputs!$CN388+1,0.6,IF(BB$4=Inputs!$CN388+2,0.4,IF(BB$4=Inputs!$CO388,0.2,IF(AND(BB$4&gt;=Inputs!$CL388,BB$4&lt;Inputs!$CM388),(BB$4-Inputs!$CL388+1)/(Inputs!$AI388+1),0)))))))))</f>
        <v>0</v>
      </c>
      <c r="BC391" s="27">
        <f>IF(AND(Inputs!$CO388=0,BC$4&gt;=Inputs!$CM388),1,IF(AND(BC$4&gt;=Inputs!$CM388,BC$4&lt;Inputs!$CN388),1,IF(AND(BC$4=Inputs!$CN388,BC$4=Inputs!$CO388),1,IF(OR(AND(BC$4=Inputs!$CN388+1,Inputs!$CN388=Inputs!$CO388),AND(BC$4=Inputs!$CN388+2,Inputs!$CN388=Inputs!$CO388)),0,IF(BC$4=Inputs!$CN388,0.8,IF(BC$4=Inputs!$CN388+1,0.6,IF(BC$4=Inputs!$CN388+2,0.4,IF(BC$4=Inputs!$CO388,0.2,IF(AND(BC$4&gt;=Inputs!$CL388,BC$4&lt;Inputs!$CM388),(BC$4-Inputs!$CL388+1)/(Inputs!$AI388+1),0)))))))))</f>
        <v>0</v>
      </c>
      <c r="BD391" s="27">
        <f>IF(AND(Inputs!$CO388=0,BD$4&gt;=Inputs!$CM388),1,IF(AND(BD$4&gt;=Inputs!$CM388,BD$4&lt;Inputs!$CN388),1,IF(AND(BD$4=Inputs!$CN388,BD$4=Inputs!$CO388),1,IF(OR(AND(BD$4=Inputs!$CN388+1,Inputs!$CN388=Inputs!$CO388),AND(BD$4=Inputs!$CN388+2,Inputs!$CN388=Inputs!$CO388)),0,IF(BD$4=Inputs!$CN388,0.8,IF(BD$4=Inputs!$CN388+1,0.6,IF(BD$4=Inputs!$CN388+2,0.4,IF(BD$4=Inputs!$CO388,0.2,IF(AND(BD$4&gt;=Inputs!$CL388,BD$4&lt;Inputs!$CM388),(BD$4-Inputs!$CL388+1)/(Inputs!$AI388+1),0)))))))))</f>
        <v>0</v>
      </c>
      <c r="BE391" s="27">
        <f>IF(AND(Inputs!$CO388=0,BE$4&gt;=Inputs!$CM388),1,IF(AND(BE$4&gt;=Inputs!$CM388,BE$4&lt;Inputs!$CN388),1,IF(AND(BE$4=Inputs!$CN388,BE$4=Inputs!$CO388),1,IF(OR(AND(BE$4=Inputs!$CN388+1,Inputs!$CN388=Inputs!$CO388),AND(BE$4=Inputs!$CN388+2,Inputs!$CN388=Inputs!$CO388)),0,IF(BE$4=Inputs!$CN388,0.8,IF(BE$4=Inputs!$CN388+1,0.6,IF(BE$4=Inputs!$CN388+2,0.4,IF(BE$4=Inputs!$CO388,0.2,IF(AND(BE$4&gt;=Inputs!$CL388,BE$4&lt;Inputs!$CM388),(BE$4-Inputs!$CL388+1)/(Inputs!$AI388+1),0)))))))))</f>
        <v>0</v>
      </c>
      <c r="BF391" s="27">
        <f>IF(AND(Inputs!$CO388=0,BF$4&gt;=Inputs!$CM388),1,IF(AND(BF$4&gt;=Inputs!$CM388,BF$4&lt;Inputs!$CN388),1,IF(AND(BF$4=Inputs!$CN388,BF$4=Inputs!$CO388),1,IF(OR(AND(BF$4=Inputs!$CN388+1,Inputs!$CN388=Inputs!$CO388),AND(BF$4=Inputs!$CN388+2,Inputs!$CN388=Inputs!$CO388)),0,IF(BF$4=Inputs!$CN388,0.8,IF(BF$4=Inputs!$CN388+1,0.6,IF(BF$4=Inputs!$CN388+2,0.4,IF(BF$4=Inputs!$CO388,0.2,IF(AND(BF$4&gt;=Inputs!$CL388,BF$4&lt;Inputs!$CM388),(BF$4-Inputs!$CL388+1)/(Inputs!$AI388+1),0)))))))))</f>
        <v>0</v>
      </c>
      <c r="BG391" s="27">
        <f>IF(AND(Inputs!$CO388=0,BG$4&gt;=Inputs!$CM388),1,IF(AND(BG$4&gt;=Inputs!$CM388,BG$4&lt;Inputs!$CN388),1,IF(AND(BG$4=Inputs!$CN388,BG$4=Inputs!$CO388),1,IF(OR(AND(BG$4=Inputs!$CN388+1,Inputs!$CN388=Inputs!$CO388),AND(BG$4=Inputs!$CN388+2,Inputs!$CN388=Inputs!$CO388)),0,IF(BG$4=Inputs!$CN388,0.8,IF(BG$4=Inputs!$CN388+1,0.6,IF(BG$4=Inputs!$CN388+2,0.4,IF(BG$4=Inputs!$CO388,0.2,IF(AND(BG$4&gt;=Inputs!$CL388,BG$4&lt;Inputs!$CM388),(BG$4-Inputs!$CL388+1)/(Inputs!$AI388+1),0)))))))))</f>
        <v>0</v>
      </c>
      <c r="BH391" s="27">
        <f>IF(AND(Inputs!$CO388=0,BH$4&gt;=Inputs!$CM388),1,IF(AND(BH$4&gt;=Inputs!$CM388,BH$4&lt;Inputs!$CN388),1,IF(AND(BH$4=Inputs!$CN388,BH$4=Inputs!$CO388),1,IF(OR(AND(BH$4=Inputs!$CN388+1,Inputs!$CN388=Inputs!$CO388),AND(BH$4=Inputs!$CN388+2,Inputs!$CN388=Inputs!$CO388)),0,IF(BH$4=Inputs!$CN388,0.8,IF(BH$4=Inputs!$CN388+1,0.6,IF(BH$4=Inputs!$CN388+2,0.4,IF(BH$4=Inputs!$CO388,0.2,IF(AND(BH$4&gt;=Inputs!$CL388,BH$4&lt;Inputs!$CM388),(BH$4-Inputs!$CL388+1)/(Inputs!$AI388+1),0)))))))))</f>
        <v>0</v>
      </c>
      <c r="BI391" s="27">
        <f>IF(AND(Inputs!$CO388=0,BI$4&gt;=Inputs!$CM388),1,IF(AND(BI$4&gt;=Inputs!$CM388,BI$4&lt;Inputs!$CN388),1,IF(AND(BI$4=Inputs!$CN388,BI$4=Inputs!$CO388),1,IF(OR(AND(BI$4=Inputs!$CN388+1,Inputs!$CN388=Inputs!$CO388),AND(BI$4=Inputs!$CN388+2,Inputs!$CN388=Inputs!$CO388)),0,IF(BI$4=Inputs!$CN388,0.8,IF(BI$4=Inputs!$CN388+1,0.6,IF(BI$4=Inputs!$CN388+2,0.4,IF(BI$4=Inputs!$CO388,0.2,IF(AND(BI$4&gt;=Inputs!$CL388,BI$4&lt;Inputs!$CM388),(BI$4-Inputs!$CL388+1)/(Inputs!$AI388+1),0)))))))))</f>
        <v>0</v>
      </c>
      <c r="BJ391" s="27">
        <f>IF(AND(Inputs!$CO388=0,BJ$4&gt;=Inputs!$CM388),1,IF(AND(BJ$4&gt;=Inputs!$CM388,BJ$4&lt;Inputs!$CN388),1,IF(AND(BJ$4=Inputs!$CN388,BJ$4=Inputs!$CO388),1,IF(OR(AND(BJ$4=Inputs!$CN388+1,Inputs!$CN388=Inputs!$CO388),AND(BJ$4=Inputs!$CN388+2,Inputs!$CN388=Inputs!$CO388)),0,IF(BJ$4=Inputs!$CN388,0.8,IF(BJ$4=Inputs!$CN388+1,0.6,IF(BJ$4=Inputs!$CN388+2,0.4,IF(BJ$4=Inputs!$CO388,0.2,IF(AND(BJ$4&gt;=Inputs!$CL388,BJ$4&lt;Inputs!$CM388),(BJ$4-Inputs!$CL388+1)/(Inputs!$AI388+1),0)))))))))</f>
        <v>0</v>
      </c>
      <c r="BK391" s="27">
        <f>IF(AND(Inputs!$CO388=0,BK$4&gt;=Inputs!$CM388),1,IF(AND(BK$4&gt;=Inputs!$CM388,BK$4&lt;Inputs!$CN388),1,IF(AND(BK$4=Inputs!$CN388,BK$4=Inputs!$CO388),1,IF(OR(AND(BK$4=Inputs!$CN388+1,Inputs!$CN388=Inputs!$CO388),AND(BK$4=Inputs!$CN388+2,Inputs!$CN388=Inputs!$CO388)),0,IF(BK$4=Inputs!$CN388,0.8,IF(BK$4=Inputs!$CN388+1,0.6,IF(BK$4=Inputs!$CN388+2,0.4,IF(BK$4=Inputs!$CO388,0.2,IF(AND(BK$4&gt;=Inputs!$CL388,BK$4&lt;Inputs!$CM388),(BK$4-Inputs!$CL388+1)/(Inputs!$AI388+1),0)))))))))</f>
        <v>0</v>
      </c>
      <c r="BL391" s="27">
        <f>IF(AND(Inputs!$CO388=0,BL$4&gt;=Inputs!$CM388),1,IF(AND(BL$4&gt;=Inputs!$CM388,BL$4&lt;Inputs!$CN388),1,IF(AND(BL$4=Inputs!$CN388,BL$4=Inputs!$CO388),1,IF(OR(AND(BL$4=Inputs!$CN388+1,Inputs!$CN388=Inputs!$CO388),AND(BL$4=Inputs!$CN388+2,Inputs!$CN388=Inputs!$CO388)),0,IF(BL$4=Inputs!$CN388,0.8,IF(BL$4=Inputs!$CN388+1,0.6,IF(BL$4=Inputs!$CN388+2,0.4,IF(BL$4=Inputs!$CO388,0.2,IF(AND(BL$4&gt;=Inputs!$CL388,BL$4&lt;Inputs!$CM388),(BL$4-Inputs!$CL388+1)/(Inputs!$AI388+1),0)))))))))</f>
        <v>0</v>
      </c>
      <c r="BM391" s="27">
        <f>IF(AND(Inputs!$CO388=0,BM$4&gt;=Inputs!$CM388),1,IF(AND(BM$4&gt;=Inputs!$CM388,BM$4&lt;Inputs!$CN388),1,IF(AND(BM$4=Inputs!$CN388,BM$4=Inputs!$CO388),1,IF(OR(AND(BM$4=Inputs!$CN388+1,Inputs!$CN388=Inputs!$CO388),AND(BM$4=Inputs!$CN388+2,Inputs!$CN388=Inputs!$CO388)),0,IF(BM$4=Inputs!$CN388,0.8,IF(BM$4=Inputs!$CN388+1,0.6,IF(BM$4=Inputs!$CN388+2,0.4,IF(BM$4=Inputs!$CO388,0.2,IF(AND(BM$4&gt;=Inputs!$CL388,BM$4&lt;Inputs!$CM388),(BM$4-Inputs!$CL388+1)/(Inputs!$AI388+1),0)))))))))</f>
        <v>0</v>
      </c>
      <c r="BO391" s="46" t="str">
        <f>IF(Inputs!$B388="","",(ROUND(Inputs!$BC388*AJ391,0)))</f>
        <v/>
      </c>
      <c r="BP391" s="46" t="str">
        <f>IF(Inputs!$B388="","",(ROUND(Inputs!$BC388*AK391,0)))</f>
        <v/>
      </c>
      <c r="BQ391" s="46" t="str">
        <f>IF(Inputs!$B388="","",(ROUND(Inputs!$BC388*AL391,0)))</f>
        <v/>
      </c>
      <c r="BR391" s="46" t="str">
        <f>IF(Inputs!$B388="","",(ROUND(Inputs!$BC388*AM391,0)))</f>
        <v/>
      </c>
      <c r="BS391" s="46" t="str">
        <f>IF(Inputs!$B388="","",(ROUND(Inputs!$BC388*AN391,0)))</f>
        <v/>
      </c>
      <c r="BT391" s="46" t="str">
        <f>IF(Inputs!$B388="","",(ROUND(Inputs!$BC388*AO391,0)))</f>
        <v/>
      </c>
      <c r="BU391" s="46" t="str">
        <f>IF(Inputs!$B388="","",(ROUND(Inputs!$BC388*AP391,0)))</f>
        <v/>
      </c>
      <c r="BV391" s="46" t="str">
        <f>IF(Inputs!$B388="","",(ROUND(Inputs!$BC388*AQ391,0)))</f>
        <v/>
      </c>
      <c r="BW391" s="46" t="str">
        <f>IF(Inputs!$B388="","",(ROUND(Inputs!$BC388*AR391,0)))</f>
        <v/>
      </c>
      <c r="BX391" s="46" t="str">
        <f>IF(Inputs!$B388="","",(ROUND(Inputs!$BC388*AS391,0)))</f>
        <v/>
      </c>
      <c r="BY391" s="46" t="str">
        <f>IF(Inputs!$B388="","",(ROUND(Inputs!$BC388*AT391,0)))</f>
        <v/>
      </c>
      <c r="BZ391" s="46" t="str">
        <f>IF(Inputs!$B388="","",(ROUND(Inputs!$BC388*AU391,0)))</f>
        <v/>
      </c>
      <c r="CA391" s="46" t="str">
        <f>IF(Inputs!$B388="","",(ROUND(Inputs!$BC388*AV391,0)))</f>
        <v/>
      </c>
      <c r="CB391" s="46" t="str">
        <f>IF(Inputs!$B388="","",(ROUND(Inputs!$BC388*AW391,0)))</f>
        <v/>
      </c>
      <c r="CC391" s="46" t="str">
        <f>IF(Inputs!$B388="","",(ROUND(Inputs!$BC388*AX391,0)))</f>
        <v/>
      </c>
      <c r="CD391" s="46" t="str">
        <f>IF(Inputs!$B388="","",(ROUND(Inputs!$BC388*AY391,0)))</f>
        <v/>
      </c>
      <c r="CE391" s="46" t="str">
        <f>IF(Inputs!$B388="","",(ROUND(Inputs!$BC388*AZ391,0)))</f>
        <v/>
      </c>
      <c r="CF391" s="46" t="str">
        <f>IF(Inputs!$B388="","",(ROUND(Inputs!$BC388*BA391,0)))</f>
        <v/>
      </c>
      <c r="CG391" s="46" t="str">
        <f>IF(Inputs!$B388="","",(ROUND(Inputs!$BC388*BB391,0)))</f>
        <v/>
      </c>
      <c r="CH391" s="46" t="str">
        <f>IF(Inputs!$B388="","",(ROUND(Inputs!$BC388*BC391,0)))</f>
        <v/>
      </c>
      <c r="CI391" s="46" t="str">
        <f>IF(Inputs!$B388="","",(ROUND(Inputs!$BC388*BD391,0)))</f>
        <v/>
      </c>
      <c r="CJ391" s="46" t="str">
        <f>IF(Inputs!$B388="","",(ROUND(Inputs!$BC388*BE391,0)))</f>
        <v/>
      </c>
      <c r="CK391" s="46" t="str">
        <f>IF(Inputs!$B388="","",(ROUND(Inputs!$BC388*BF391,0)))</f>
        <v/>
      </c>
      <c r="CL391" s="46" t="str">
        <f>IF(Inputs!$B388="","",(ROUND(Inputs!$BC388*BG391,0)))</f>
        <v/>
      </c>
      <c r="CM391" s="46" t="str">
        <f>IF(Inputs!$B388="","",(ROUND(Inputs!$BC388*BH391,0)))</f>
        <v/>
      </c>
      <c r="CN391" s="46" t="str">
        <f>IF(Inputs!$B388="","",(ROUND(Inputs!$BC388*BI391,0)))</f>
        <v/>
      </c>
      <c r="CO391" s="46" t="str">
        <f>IF(Inputs!$B388="","",(ROUND(Inputs!$BC388*BJ391,0)))</f>
        <v/>
      </c>
      <c r="CP391" s="46" t="str">
        <f>IF(Inputs!$B388="","",(ROUND(Inputs!$BC388*BK391,0)))</f>
        <v/>
      </c>
      <c r="CQ391" s="46" t="str">
        <f>IF(Inputs!$B388="","",(ROUND(Inputs!$BC388*BL391,0)))</f>
        <v/>
      </c>
      <c r="CR391" s="46" t="str">
        <f>IF(Inputs!$B388="","",(ROUND(Inputs!$BC388*BM391,0)))</f>
        <v/>
      </c>
      <c r="CV391" s="46" t="str">
        <f>IF(A391="","",IF(AND(CV$4&lt;=Inputs!$CQ388,CV$4&gt;=Inputs!$CP388),Inputs!$AR388/(Inputs!$CQ388-Inputs!$CP388+1),0)+IF(CV$4=Inputs!$CL388,Inputs!$BD388,0))</f>
        <v/>
      </c>
      <c r="CW391" s="46" t="str">
        <f>IF(B391="","",IF(AND(CW$4&lt;=Inputs!$CQ388,CW$4&gt;=Inputs!$CP388),Inputs!$AR388/(Inputs!$CQ388-Inputs!$CP388+1),0)+IF(CW$4=Inputs!$CL388,Inputs!$BD388,0))</f>
        <v/>
      </c>
      <c r="CX391" s="46" t="str">
        <f>IF(C391="","",IF(AND(CX$4&lt;=Inputs!$CQ388,CX$4&gt;=Inputs!$CP388),Inputs!$AR388/(Inputs!$CQ388-Inputs!$CP388+1),0)+IF(CX$4=Inputs!$CL388,Inputs!$BD388,0))</f>
        <v/>
      </c>
      <c r="CY391" s="46" t="str">
        <f>IF(D391="","",IF(AND(CY$4&lt;=Inputs!$CQ388,CY$4&gt;=Inputs!$CP388),Inputs!$AR388/(Inputs!$CQ388-Inputs!$CP388+1),0)+IF(CY$4=Inputs!$CL388,Inputs!$BD388,0))</f>
        <v/>
      </c>
      <c r="CZ391" s="46" t="str">
        <f>IF(E391="","",IF(AND(CZ$4&lt;=Inputs!$CQ388,CZ$4&gt;=Inputs!$CP388),Inputs!$AR388/(Inputs!$CQ388-Inputs!$CP388+1),0)+IF(CZ$4=Inputs!$CL388,Inputs!$BD388,0))</f>
        <v/>
      </c>
      <c r="DA391" s="46" t="str">
        <f>IF(F391="","",IF(AND(DA$4&lt;=Inputs!$CQ388,DA$4&gt;=Inputs!$CP388),Inputs!$AR388/(Inputs!$CQ388-Inputs!$CP388+1),0)+IF(DA$4=Inputs!$CL388,Inputs!$BD388,0))</f>
        <v/>
      </c>
      <c r="DB391" s="46" t="str">
        <f>IF(G391="","",IF(AND(DB$4&lt;=Inputs!$CQ388,DB$4&gt;=Inputs!$CP388),Inputs!$AR388/(Inputs!$CQ388-Inputs!$CP388+1),0)+IF(DB$4=Inputs!$CL388,Inputs!$BD388,0))</f>
        <v/>
      </c>
      <c r="DC391" s="46" t="str">
        <f>IF(H391="","",IF(AND(DC$4&lt;=Inputs!$CQ388,DC$4&gt;=Inputs!$CP388),Inputs!$AR388/(Inputs!$CQ388-Inputs!$CP388+1),0)+IF(DC$4=Inputs!$CL388,Inputs!$BD388,0))</f>
        <v/>
      </c>
      <c r="DD391" s="46" t="str">
        <f>IF(I391="","",IF(AND(DD$4&lt;=Inputs!$CQ388,DD$4&gt;=Inputs!$CP388),Inputs!$AR388/(Inputs!$CQ388-Inputs!$CP388+1),0)+IF(DD$4=Inputs!$CL388,Inputs!$BD388,0))</f>
        <v/>
      </c>
      <c r="DE391" s="46" t="str">
        <f>IF(J391="","",IF(AND(DE$4&lt;=Inputs!$CQ388,DE$4&gt;=Inputs!$CP388),Inputs!$AR388/(Inputs!$CQ388-Inputs!$CP388+1),0)+IF(DE$4=Inputs!$CL388,Inputs!$BD388,0))</f>
        <v/>
      </c>
      <c r="DF391" s="46" t="str">
        <f>IF(K391="","",IF(AND(DF$4&lt;=Inputs!$CQ388,DF$4&gt;=Inputs!$CP388),Inputs!$AR388/(Inputs!$CQ388-Inputs!$CP388+1),0)+IF(DF$4=Inputs!$CL388,Inputs!$BD388,0))</f>
        <v/>
      </c>
      <c r="DG391" s="46" t="str">
        <f>IF(L391="","",IF(AND(DG$4&lt;=Inputs!$CQ388,DG$4&gt;=Inputs!$CP388),Inputs!$AR388/(Inputs!$CQ388-Inputs!$CP388+1),0)+IF(DG$4=Inputs!$CL388,Inputs!$BD388,0))</f>
        <v/>
      </c>
      <c r="DH391" s="46" t="str">
        <f>IF(M391="","",IF(AND(DH$4&lt;=Inputs!$CQ388,DH$4&gt;=Inputs!$CP388),Inputs!$AR388/(Inputs!$CQ388-Inputs!$CP388+1),0)+IF(DH$4=Inputs!$CL388,Inputs!$BD388,0))</f>
        <v/>
      </c>
      <c r="DI391" s="46" t="str">
        <f>IF(N391="","",IF(AND(DI$4&lt;=Inputs!$CQ388,DI$4&gt;=Inputs!$CP388),Inputs!$AR388/(Inputs!$CQ388-Inputs!$CP388+1),0)+IF(DI$4=Inputs!$CL388,Inputs!$BD388,0))</f>
        <v/>
      </c>
      <c r="DJ391" s="46" t="str">
        <f>IF(O391="","",IF(AND(DJ$4&lt;=Inputs!$CQ388,DJ$4&gt;=Inputs!$CP388),Inputs!$AR388/(Inputs!$CQ388-Inputs!$CP388+1),0)+IF(DJ$4=Inputs!$CL388,Inputs!$BD388,0))</f>
        <v/>
      </c>
      <c r="DK391" s="46" t="str">
        <f>IF(P391="","",IF(AND(DK$4&lt;=Inputs!$CQ388,DK$4&gt;=Inputs!$CP388),Inputs!$AR388/(Inputs!$CQ388-Inputs!$CP388+1),0)+IF(DK$4=Inputs!$CL388,Inputs!$BD388,0))</f>
        <v/>
      </c>
      <c r="DL391" s="46" t="str">
        <f>IF(Q391="","",IF(AND(DL$4&lt;=Inputs!$CQ388,DL$4&gt;=Inputs!$CP388),Inputs!$AR388/(Inputs!$CQ388-Inputs!$CP388+1),0)+IF(DL$4=Inputs!$CL388,Inputs!$BD388,0))</f>
        <v/>
      </c>
      <c r="DM391" s="46" t="str">
        <f>IF(R391="","",IF(AND(DM$4&lt;=Inputs!$CQ388,DM$4&gt;=Inputs!$CP388),Inputs!$AR388/(Inputs!$CQ388-Inputs!$CP388+1),0)+IF(DM$4=Inputs!$CL388,Inputs!$BD388,0))</f>
        <v/>
      </c>
      <c r="DN391" s="46" t="str">
        <f>IF(S391="","",IF(AND(DN$4&lt;=Inputs!$CQ388,DN$4&gt;=Inputs!$CP388),Inputs!$AR388/(Inputs!$CQ388-Inputs!$CP388+1),0)+IF(DN$4=Inputs!$CL388,Inputs!$BD388,0))</f>
        <v/>
      </c>
      <c r="DO391" s="46" t="str">
        <f>IF(T391="","",IF(AND(DO$4&lt;=Inputs!$CQ388,DO$4&gt;=Inputs!$CP388),Inputs!$AR388/(Inputs!$CQ388-Inputs!$CP388+1),0)+IF(DO$4=Inputs!$CL388,Inputs!$BD388,0))</f>
        <v/>
      </c>
      <c r="DP391" s="46" t="str">
        <f>IF(U391="","",IF(AND(DP$4&lt;=Inputs!$CQ388,DP$4&gt;=Inputs!$CP388),Inputs!$AR388/(Inputs!$CQ388-Inputs!$CP388+1),0)+IF(DP$4=Inputs!$CL388,Inputs!$BD388,0))</f>
        <v/>
      </c>
      <c r="DQ391" s="46" t="str">
        <f>IF(V391="","",IF(AND(DQ$4&lt;=Inputs!$CQ388,DQ$4&gt;=Inputs!$CP388),Inputs!$AR388/(Inputs!$CQ388-Inputs!$CP388+1),0)+IF(DQ$4=Inputs!$CL388,Inputs!$BD388,0))</f>
        <v/>
      </c>
      <c r="DR391" s="46" t="str">
        <f>IF(W391="","",IF(AND(DR$4&lt;=Inputs!$CQ388,DR$4&gt;=Inputs!$CP388),Inputs!$AR388/(Inputs!$CQ388-Inputs!$CP388+1),0)+IF(DR$4=Inputs!$CL388,Inputs!$BD388,0))</f>
        <v/>
      </c>
      <c r="DS391" s="46" t="str">
        <f>IF(X391="","",IF(AND(DS$4&lt;=Inputs!$CQ388,DS$4&gt;=Inputs!$CP388),Inputs!$AR388/(Inputs!$CQ388-Inputs!$CP388+1),0)+IF(DS$4=Inputs!$CL388,Inputs!$BD388,0))</f>
        <v/>
      </c>
      <c r="DT391" s="46" t="str">
        <f>IF(Y391="","",IF(AND(DT$4&lt;=Inputs!$CQ388,DT$4&gt;=Inputs!$CP388),Inputs!$AR388/(Inputs!$CQ388-Inputs!$CP388+1),0)+IF(DT$4=Inputs!$CL388,Inputs!$BD388,0))</f>
        <v/>
      </c>
      <c r="DU391" s="46" t="str">
        <f>IF(Z391="","",IF(AND(DU$4&lt;=Inputs!$CQ388,DU$4&gt;=Inputs!$CP388),Inputs!$AR388/(Inputs!$CQ388-Inputs!$CP388+1),0)+IF(DU$4=Inputs!$CL388,Inputs!$BD388,0))</f>
        <v/>
      </c>
      <c r="DV391" s="46" t="str">
        <f>IF(AA391="","",IF(AND(DV$4&lt;=Inputs!$CQ388,DV$4&gt;=Inputs!$CP388),Inputs!$AR388/(Inputs!$CQ388-Inputs!$CP388+1),0)+IF(DV$4=Inputs!$CL388,Inputs!$BD388,0))</f>
        <v/>
      </c>
      <c r="DW391" s="46" t="str">
        <f>IF(AB391="","",IF(AND(DW$4&lt;=Inputs!$CQ388,DW$4&gt;=Inputs!$CP388),Inputs!$AR388/(Inputs!$CQ388-Inputs!$CP388+1),0)+IF(DW$4=Inputs!$CL388,Inputs!$BD388,0))</f>
        <v/>
      </c>
      <c r="DX391" s="46" t="str">
        <f>IF(AC391="","",IF(AND(DX$4&lt;=Inputs!$CQ388,DX$4&gt;=Inputs!$CP388),Inputs!$AR388/(Inputs!$CQ388-Inputs!$CP388+1),0)+IF(DX$4=Inputs!$CL388,Inputs!$BD388,0))</f>
        <v/>
      </c>
      <c r="DY391" s="46" t="str">
        <f>IF(AD391="","",IF(AND(DY$4&lt;=Inputs!$CQ388,DY$4&gt;=Inputs!$CP388),Inputs!$AR388/(Inputs!$CQ388-Inputs!$CP388+1),0)+IF(DY$4=Inputs!$CL388,Inputs!$BD388,0))</f>
        <v/>
      </c>
      <c r="DZ391" s="46" t="str">
        <f t="shared" si="14"/>
        <v/>
      </c>
    </row>
    <row r="392" spans="1:130">
      <c r="A392" s="7" t="str">
        <f>IF(Inputs!A389="","",Inputs!A389)</f>
        <v/>
      </c>
      <c r="B392" t="str">
        <f>IF(Inputs!B389="","",Inputs!B389)</f>
        <v/>
      </c>
      <c r="C392" s="46" t="str">
        <f>IF(Inputs!$B389="","",BO392-CV392)</f>
        <v/>
      </c>
      <c r="D392" s="46" t="str">
        <f>IF(Inputs!$B389="","",BP392-CW392)</f>
        <v/>
      </c>
      <c r="E392" s="46" t="str">
        <f>IF(Inputs!$B389="","",BQ392-CX392)</f>
        <v/>
      </c>
      <c r="F392" s="46" t="str">
        <f>IF(Inputs!$B389="","",BR392-CY392)</f>
        <v/>
      </c>
      <c r="G392" s="46" t="str">
        <f>IF(Inputs!$B389="","",BS392-CZ392)</f>
        <v/>
      </c>
      <c r="H392" s="46" t="str">
        <f>IF(Inputs!$B389="","",BT392-DA392)</f>
        <v/>
      </c>
      <c r="I392" s="46" t="str">
        <f>IF(Inputs!$B389="","",BU392-DB392)</f>
        <v/>
      </c>
      <c r="J392" s="46" t="str">
        <f>IF(Inputs!$B389="","",BV392-DC392)</f>
        <v/>
      </c>
      <c r="K392" s="46" t="str">
        <f>IF(Inputs!$B389="","",BW392-DD392)</f>
        <v/>
      </c>
      <c r="L392" s="46" t="str">
        <f>IF(Inputs!$B389="","",BX392-DE392)</f>
        <v/>
      </c>
      <c r="M392" s="46" t="str">
        <f>IF(Inputs!$B389="","",BY392-DF392)</f>
        <v/>
      </c>
      <c r="N392" s="46" t="str">
        <f>IF(Inputs!$B389="","",BZ392-DG392)</f>
        <v/>
      </c>
      <c r="O392" s="46" t="str">
        <f>IF(Inputs!$B389="","",CA392-DH392)</f>
        <v/>
      </c>
      <c r="P392" s="46" t="str">
        <f>IF(Inputs!$B389="","",CB392-DI392)</f>
        <v/>
      </c>
      <c r="Q392" s="46" t="str">
        <f>IF(Inputs!$B389="","",CC392-DJ392)</f>
        <v/>
      </c>
      <c r="R392" s="46" t="str">
        <f>IF(Inputs!$B389="","",CD392-DK392)</f>
        <v/>
      </c>
      <c r="S392" s="46" t="str">
        <f>IF(Inputs!$B389="","",CE392-DL392)</f>
        <v/>
      </c>
      <c r="T392" s="46" t="str">
        <f>IF(Inputs!$B389="","",CF392-DM392)</f>
        <v/>
      </c>
      <c r="U392" s="46" t="str">
        <f>IF(Inputs!$B389="","",CG392-DN392)</f>
        <v/>
      </c>
      <c r="V392" s="46" t="str">
        <f>IF(Inputs!$B389="","",CH392-DO392)</f>
        <v/>
      </c>
      <c r="W392" s="46" t="str">
        <f>IF(Inputs!$B389="","",CI392-DP392)</f>
        <v/>
      </c>
      <c r="X392" s="46" t="str">
        <f>IF(Inputs!$B389="","",CJ392-DQ392)</f>
        <v/>
      </c>
      <c r="Y392" s="46" t="str">
        <f>IF(Inputs!$B389="","",CK392-DR392)</f>
        <v/>
      </c>
      <c r="Z392" s="46" t="str">
        <f>IF(Inputs!$B389="","",CL392-DS392)</f>
        <v/>
      </c>
      <c r="AA392" s="46" t="str">
        <f>IF(Inputs!$B389="","",CM392-DT392)</f>
        <v/>
      </c>
      <c r="AB392" s="46" t="str">
        <f>IF(Inputs!$B389="","",CN392-DU392)</f>
        <v/>
      </c>
      <c r="AC392" s="46" t="str">
        <f>IF(Inputs!$B389="","",CO392-DV392)</f>
        <v/>
      </c>
      <c r="AD392" s="46" t="str">
        <f>IF(Inputs!$B389="","",CP392-DW392)</f>
        <v/>
      </c>
      <c r="AE392" s="46" t="str">
        <f>IF(Inputs!$B389="","",CQ392-DX392)</f>
        <v/>
      </c>
      <c r="AF392" s="46" t="str">
        <f>IF(Inputs!$B389="","",CR392-DY392)</f>
        <v/>
      </c>
      <c r="AG392" s="50" t="str">
        <f t="shared" si="15"/>
        <v/>
      </c>
      <c r="AH392" s="50"/>
      <c r="AJ392" s="27">
        <f>IF(AND(Inputs!$CO389=0,AJ$4&gt;=Inputs!$CM389),1,IF(AND(AJ$4&gt;=Inputs!$CM389,AJ$4&lt;Inputs!$CN389),1,IF(AND(AJ$4=Inputs!$CN389,AJ$4=Inputs!$CO389),1,IF(OR(AND(AJ$4=Inputs!$CN389+1,Inputs!$CN389=Inputs!$CO389),AND(AJ$4=Inputs!$CN389+2,Inputs!$CN389=Inputs!$CO389)),0,IF(AJ$4=Inputs!$CN389,0.8,IF(AJ$4=Inputs!$CN389+1,0.6,IF(AJ$4=Inputs!$CN389+2,0.4,IF(AJ$4=Inputs!$CO389,0.2,IF(AND(AJ$4&gt;=Inputs!$CL389,AJ$4&lt;Inputs!$CM389),(AJ$4-Inputs!$CL389+1)/(Inputs!$AI389+1),0)))))))))</f>
        <v>0</v>
      </c>
      <c r="AK392" s="27">
        <f>IF(AND(Inputs!$CO389=0,AK$4&gt;=Inputs!$CM389),1,IF(AND(AK$4&gt;=Inputs!$CM389,AK$4&lt;Inputs!$CN389),1,IF(AND(AK$4=Inputs!$CN389,AK$4=Inputs!$CO389),1,IF(OR(AND(AK$4=Inputs!$CN389+1,Inputs!$CN389=Inputs!$CO389),AND(AK$4=Inputs!$CN389+2,Inputs!$CN389=Inputs!$CO389)),0,IF(AK$4=Inputs!$CN389,0.8,IF(AK$4=Inputs!$CN389+1,0.6,IF(AK$4=Inputs!$CN389+2,0.4,IF(AK$4=Inputs!$CO389,0.2,IF(AND(AK$4&gt;=Inputs!$CL389,AK$4&lt;Inputs!$CM389),(AK$4-Inputs!$CL389+1)/(Inputs!$AI389+1),0)))))))))</f>
        <v>0</v>
      </c>
      <c r="AL392" s="27">
        <f>IF(AND(Inputs!$CO389=0,AL$4&gt;=Inputs!$CM389),1,IF(AND(AL$4&gt;=Inputs!$CM389,AL$4&lt;Inputs!$CN389),1,IF(AND(AL$4=Inputs!$CN389,AL$4=Inputs!$CO389),1,IF(OR(AND(AL$4=Inputs!$CN389+1,Inputs!$CN389=Inputs!$CO389),AND(AL$4=Inputs!$CN389+2,Inputs!$CN389=Inputs!$CO389)),0,IF(AL$4=Inputs!$CN389,0.8,IF(AL$4=Inputs!$CN389+1,0.6,IF(AL$4=Inputs!$CN389+2,0.4,IF(AL$4=Inputs!$CO389,0.2,IF(AND(AL$4&gt;=Inputs!$CL389,AL$4&lt;Inputs!$CM389),(AL$4-Inputs!$CL389+1)/(Inputs!$AI389+1),0)))))))))</f>
        <v>0</v>
      </c>
      <c r="AM392" s="27">
        <f>IF(AND(Inputs!$CO389=0,AM$4&gt;=Inputs!$CM389),1,IF(AND(AM$4&gt;=Inputs!$CM389,AM$4&lt;Inputs!$CN389),1,IF(AND(AM$4=Inputs!$CN389,AM$4=Inputs!$CO389),1,IF(OR(AND(AM$4=Inputs!$CN389+1,Inputs!$CN389=Inputs!$CO389),AND(AM$4=Inputs!$CN389+2,Inputs!$CN389=Inputs!$CO389)),0,IF(AM$4=Inputs!$CN389,0.8,IF(AM$4=Inputs!$CN389+1,0.6,IF(AM$4=Inputs!$CN389+2,0.4,IF(AM$4=Inputs!$CO389,0.2,IF(AND(AM$4&gt;=Inputs!$CL389,AM$4&lt;Inputs!$CM389),(AM$4-Inputs!$CL389+1)/(Inputs!$AI389+1),0)))))))))</f>
        <v>0</v>
      </c>
      <c r="AN392" s="27">
        <f>IF(AND(Inputs!$CO389=0,AN$4&gt;=Inputs!$CM389),1,IF(AND(AN$4&gt;=Inputs!$CM389,AN$4&lt;Inputs!$CN389),1,IF(AND(AN$4=Inputs!$CN389,AN$4=Inputs!$CO389),1,IF(OR(AND(AN$4=Inputs!$CN389+1,Inputs!$CN389=Inputs!$CO389),AND(AN$4=Inputs!$CN389+2,Inputs!$CN389=Inputs!$CO389)),0,IF(AN$4=Inputs!$CN389,0.8,IF(AN$4=Inputs!$CN389+1,0.6,IF(AN$4=Inputs!$CN389+2,0.4,IF(AN$4=Inputs!$CO389,0.2,IF(AND(AN$4&gt;=Inputs!$CL389,AN$4&lt;Inputs!$CM389),(AN$4-Inputs!$CL389+1)/(Inputs!$AI389+1),0)))))))))</f>
        <v>0</v>
      </c>
      <c r="AO392" s="27">
        <f>IF(AND(Inputs!$CO389=0,AO$4&gt;=Inputs!$CM389),1,IF(AND(AO$4&gt;=Inputs!$CM389,AO$4&lt;Inputs!$CN389),1,IF(AND(AO$4=Inputs!$CN389,AO$4=Inputs!$CO389),1,IF(OR(AND(AO$4=Inputs!$CN389+1,Inputs!$CN389=Inputs!$CO389),AND(AO$4=Inputs!$CN389+2,Inputs!$CN389=Inputs!$CO389)),0,IF(AO$4=Inputs!$CN389,0.8,IF(AO$4=Inputs!$CN389+1,0.6,IF(AO$4=Inputs!$CN389+2,0.4,IF(AO$4=Inputs!$CO389,0.2,IF(AND(AO$4&gt;=Inputs!$CL389,AO$4&lt;Inputs!$CM389),(AO$4-Inputs!$CL389+1)/(Inputs!$AI389+1),0)))))))))</f>
        <v>0</v>
      </c>
      <c r="AP392" s="27">
        <f>IF(AND(Inputs!$CO389=0,AP$4&gt;=Inputs!$CM389),1,IF(AND(AP$4&gt;=Inputs!$CM389,AP$4&lt;Inputs!$CN389),1,IF(AND(AP$4=Inputs!$CN389,AP$4=Inputs!$CO389),1,IF(OR(AND(AP$4=Inputs!$CN389+1,Inputs!$CN389=Inputs!$CO389),AND(AP$4=Inputs!$CN389+2,Inputs!$CN389=Inputs!$CO389)),0,IF(AP$4=Inputs!$CN389,0.8,IF(AP$4=Inputs!$CN389+1,0.6,IF(AP$4=Inputs!$CN389+2,0.4,IF(AP$4=Inputs!$CO389,0.2,IF(AND(AP$4&gt;=Inputs!$CL389,AP$4&lt;Inputs!$CM389),(AP$4-Inputs!$CL389+1)/(Inputs!$AI389+1),0)))))))))</f>
        <v>0</v>
      </c>
      <c r="AQ392" s="27">
        <f>IF(AND(Inputs!$CO389=0,AQ$4&gt;=Inputs!$CM389),1,IF(AND(AQ$4&gt;=Inputs!$CM389,AQ$4&lt;Inputs!$CN389),1,IF(AND(AQ$4=Inputs!$CN389,AQ$4=Inputs!$CO389),1,IF(OR(AND(AQ$4=Inputs!$CN389+1,Inputs!$CN389=Inputs!$CO389),AND(AQ$4=Inputs!$CN389+2,Inputs!$CN389=Inputs!$CO389)),0,IF(AQ$4=Inputs!$CN389,0.8,IF(AQ$4=Inputs!$CN389+1,0.6,IF(AQ$4=Inputs!$CN389+2,0.4,IF(AQ$4=Inputs!$CO389,0.2,IF(AND(AQ$4&gt;=Inputs!$CL389,AQ$4&lt;Inputs!$CM389),(AQ$4-Inputs!$CL389+1)/(Inputs!$AI389+1),0)))))))))</f>
        <v>0</v>
      </c>
      <c r="AR392" s="27">
        <f>IF(AND(Inputs!$CO389=0,AR$4&gt;=Inputs!$CM389),1,IF(AND(AR$4&gt;=Inputs!$CM389,AR$4&lt;Inputs!$CN389),1,IF(AND(AR$4=Inputs!$CN389,AR$4=Inputs!$CO389),1,IF(OR(AND(AR$4=Inputs!$CN389+1,Inputs!$CN389=Inputs!$CO389),AND(AR$4=Inputs!$CN389+2,Inputs!$CN389=Inputs!$CO389)),0,IF(AR$4=Inputs!$CN389,0.8,IF(AR$4=Inputs!$CN389+1,0.6,IF(AR$4=Inputs!$CN389+2,0.4,IF(AR$4=Inputs!$CO389,0.2,IF(AND(AR$4&gt;=Inputs!$CL389,AR$4&lt;Inputs!$CM389),(AR$4-Inputs!$CL389+1)/(Inputs!$AI389+1),0)))))))))</f>
        <v>0</v>
      </c>
      <c r="AS392" s="27">
        <f>IF(AND(Inputs!$CO389=0,AS$4&gt;=Inputs!$CM389),1,IF(AND(AS$4&gt;=Inputs!$CM389,AS$4&lt;Inputs!$CN389),1,IF(AND(AS$4=Inputs!$CN389,AS$4=Inputs!$CO389),1,IF(OR(AND(AS$4=Inputs!$CN389+1,Inputs!$CN389=Inputs!$CO389),AND(AS$4=Inputs!$CN389+2,Inputs!$CN389=Inputs!$CO389)),0,IF(AS$4=Inputs!$CN389,0.8,IF(AS$4=Inputs!$CN389+1,0.6,IF(AS$4=Inputs!$CN389+2,0.4,IF(AS$4=Inputs!$CO389,0.2,IF(AND(AS$4&gt;=Inputs!$CL389,AS$4&lt;Inputs!$CM389),(AS$4-Inputs!$CL389+1)/(Inputs!$AI389+1),0)))))))))</f>
        <v>0</v>
      </c>
      <c r="AT392" s="27">
        <f>IF(AND(Inputs!$CO389=0,AT$4&gt;=Inputs!$CM389),1,IF(AND(AT$4&gt;=Inputs!$CM389,AT$4&lt;Inputs!$CN389),1,IF(AND(AT$4=Inputs!$CN389,AT$4=Inputs!$CO389),1,IF(OR(AND(AT$4=Inputs!$CN389+1,Inputs!$CN389=Inputs!$CO389),AND(AT$4=Inputs!$CN389+2,Inputs!$CN389=Inputs!$CO389)),0,IF(AT$4=Inputs!$CN389,0.8,IF(AT$4=Inputs!$CN389+1,0.6,IF(AT$4=Inputs!$CN389+2,0.4,IF(AT$4=Inputs!$CO389,0.2,IF(AND(AT$4&gt;=Inputs!$CL389,AT$4&lt;Inputs!$CM389),(AT$4-Inputs!$CL389+1)/(Inputs!$AI389+1),0)))))))))</f>
        <v>0</v>
      </c>
      <c r="AU392" s="27">
        <f>IF(AND(Inputs!$CO389=0,AU$4&gt;=Inputs!$CM389),1,IF(AND(AU$4&gt;=Inputs!$CM389,AU$4&lt;Inputs!$CN389),1,IF(AND(AU$4=Inputs!$CN389,AU$4=Inputs!$CO389),1,IF(OR(AND(AU$4=Inputs!$CN389+1,Inputs!$CN389=Inputs!$CO389),AND(AU$4=Inputs!$CN389+2,Inputs!$CN389=Inputs!$CO389)),0,IF(AU$4=Inputs!$CN389,0.8,IF(AU$4=Inputs!$CN389+1,0.6,IF(AU$4=Inputs!$CN389+2,0.4,IF(AU$4=Inputs!$CO389,0.2,IF(AND(AU$4&gt;=Inputs!$CL389,AU$4&lt;Inputs!$CM389),(AU$4-Inputs!$CL389+1)/(Inputs!$AI389+1),0)))))))))</f>
        <v>0</v>
      </c>
      <c r="AV392" s="27">
        <f>IF(AND(Inputs!$CO389=0,AV$4&gt;=Inputs!$CM389),1,IF(AND(AV$4&gt;=Inputs!$CM389,AV$4&lt;Inputs!$CN389),1,IF(AND(AV$4=Inputs!$CN389,AV$4=Inputs!$CO389),1,IF(OR(AND(AV$4=Inputs!$CN389+1,Inputs!$CN389=Inputs!$CO389),AND(AV$4=Inputs!$CN389+2,Inputs!$CN389=Inputs!$CO389)),0,IF(AV$4=Inputs!$CN389,0.8,IF(AV$4=Inputs!$CN389+1,0.6,IF(AV$4=Inputs!$CN389+2,0.4,IF(AV$4=Inputs!$CO389,0.2,IF(AND(AV$4&gt;=Inputs!$CL389,AV$4&lt;Inputs!$CM389),(AV$4-Inputs!$CL389+1)/(Inputs!$AI389+1),0)))))))))</f>
        <v>0</v>
      </c>
      <c r="AW392" s="27">
        <f>IF(AND(Inputs!$CO389=0,AW$4&gt;=Inputs!$CM389),1,IF(AND(AW$4&gt;=Inputs!$CM389,AW$4&lt;Inputs!$CN389),1,IF(AND(AW$4=Inputs!$CN389,AW$4=Inputs!$CO389),1,IF(OR(AND(AW$4=Inputs!$CN389+1,Inputs!$CN389=Inputs!$CO389),AND(AW$4=Inputs!$CN389+2,Inputs!$CN389=Inputs!$CO389)),0,IF(AW$4=Inputs!$CN389,0.8,IF(AW$4=Inputs!$CN389+1,0.6,IF(AW$4=Inputs!$CN389+2,0.4,IF(AW$4=Inputs!$CO389,0.2,IF(AND(AW$4&gt;=Inputs!$CL389,AW$4&lt;Inputs!$CM389),(AW$4-Inputs!$CL389+1)/(Inputs!$AI389+1),0)))))))))</f>
        <v>0</v>
      </c>
      <c r="AX392" s="27">
        <f>IF(AND(Inputs!$CO389=0,AX$4&gt;=Inputs!$CM389),1,IF(AND(AX$4&gt;=Inputs!$CM389,AX$4&lt;Inputs!$CN389),1,IF(AND(AX$4=Inputs!$CN389,AX$4=Inputs!$CO389),1,IF(OR(AND(AX$4=Inputs!$CN389+1,Inputs!$CN389=Inputs!$CO389),AND(AX$4=Inputs!$CN389+2,Inputs!$CN389=Inputs!$CO389)),0,IF(AX$4=Inputs!$CN389,0.8,IF(AX$4=Inputs!$CN389+1,0.6,IF(AX$4=Inputs!$CN389+2,0.4,IF(AX$4=Inputs!$CO389,0.2,IF(AND(AX$4&gt;=Inputs!$CL389,AX$4&lt;Inputs!$CM389),(AX$4-Inputs!$CL389+1)/(Inputs!$AI389+1),0)))))))))</f>
        <v>0</v>
      </c>
      <c r="AY392" s="27">
        <f>IF(AND(Inputs!$CO389=0,AY$4&gt;=Inputs!$CM389),1,IF(AND(AY$4&gt;=Inputs!$CM389,AY$4&lt;Inputs!$CN389),1,IF(AND(AY$4=Inputs!$CN389,AY$4=Inputs!$CO389),1,IF(OR(AND(AY$4=Inputs!$CN389+1,Inputs!$CN389=Inputs!$CO389),AND(AY$4=Inputs!$CN389+2,Inputs!$CN389=Inputs!$CO389)),0,IF(AY$4=Inputs!$CN389,0.8,IF(AY$4=Inputs!$CN389+1,0.6,IF(AY$4=Inputs!$CN389+2,0.4,IF(AY$4=Inputs!$CO389,0.2,IF(AND(AY$4&gt;=Inputs!$CL389,AY$4&lt;Inputs!$CM389),(AY$4-Inputs!$CL389+1)/(Inputs!$AI389+1),0)))))))))</f>
        <v>0</v>
      </c>
      <c r="AZ392" s="27">
        <f>IF(AND(Inputs!$CO389=0,AZ$4&gt;=Inputs!$CM389),1,IF(AND(AZ$4&gt;=Inputs!$CM389,AZ$4&lt;Inputs!$CN389),1,IF(AND(AZ$4=Inputs!$CN389,AZ$4=Inputs!$CO389),1,IF(OR(AND(AZ$4=Inputs!$CN389+1,Inputs!$CN389=Inputs!$CO389),AND(AZ$4=Inputs!$CN389+2,Inputs!$CN389=Inputs!$CO389)),0,IF(AZ$4=Inputs!$CN389,0.8,IF(AZ$4=Inputs!$CN389+1,0.6,IF(AZ$4=Inputs!$CN389+2,0.4,IF(AZ$4=Inputs!$CO389,0.2,IF(AND(AZ$4&gt;=Inputs!$CL389,AZ$4&lt;Inputs!$CM389),(AZ$4-Inputs!$CL389+1)/(Inputs!$AI389+1),0)))))))))</f>
        <v>0</v>
      </c>
      <c r="BA392" s="27">
        <f>IF(AND(Inputs!$CO389=0,BA$4&gt;=Inputs!$CM389),1,IF(AND(BA$4&gt;=Inputs!$CM389,BA$4&lt;Inputs!$CN389),1,IF(AND(BA$4=Inputs!$CN389,BA$4=Inputs!$CO389),1,IF(OR(AND(BA$4=Inputs!$CN389+1,Inputs!$CN389=Inputs!$CO389),AND(BA$4=Inputs!$CN389+2,Inputs!$CN389=Inputs!$CO389)),0,IF(BA$4=Inputs!$CN389,0.8,IF(BA$4=Inputs!$CN389+1,0.6,IF(BA$4=Inputs!$CN389+2,0.4,IF(BA$4=Inputs!$CO389,0.2,IF(AND(BA$4&gt;=Inputs!$CL389,BA$4&lt;Inputs!$CM389),(BA$4-Inputs!$CL389+1)/(Inputs!$AI389+1),0)))))))))</f>
        <v>0</v>
      </c>
      <c r="BB392" s="27">
        <f>IF(AND(Inputs!$CO389=0,BB$4&gt;=Inputs!$CM389),1,IF(AND(BB$4&gt;=Inputs!$CM389,BB$4&lt;Inputs!$CN389),1,IF(AND(BB$4=Inputs!$CN389,BB$4=Inputs!$CO389),1,IF(OR(AND(BB$4=Inputs!$CN389+1,Inputs!$CN389=Inputs!$CO389),AND(BB$4=Inputs!$CN389+2,Inputs!$CN389=Inputs!$CO389)),0,IF(BB$4=Inputs!$CN389,0.8,IF(BB$4=Inputs!$CN389+1,0.6,IF(BB$4=Inputs!$CN389+2,0.4,IF(BB$4=Inputs!$CO389,0.2,IF(AND(BB$4&gt;=Inputs!$CL389,BB$4&lt;Inputs!$CM389),(BB$4-Inputs!$CL389+1)/(Inputs!$AI389+1),0)))))))))</f>
        <v>0</v>
      </c>
      <c r="BC392" s="27">
        <f>IF(AND(Inputs!$CO389=0,BC$4&gt;=Inputs!$CM389),1,IF(AND(BC$4&gt;=Inputs!$CM389,BC$4&lt;Inputs!$CN389),1,IF(AND(BC$4=Inputs!$CN389,BC$4=Inputs!$CO389),1,IF(OR(AND(BC$4=Inputs!$CN389+1,Inputs!$CN389=Inputs!$CO389),AND(BC$4=Inputs!$CN389+2,Inputs!$CN389=Inputs!$CO389)),0,IF(BC$4=Inputs!$CN389,0.8,IF(BC$4=Inputs!$CN389+1,0.6,IF(BC$4=Inputs!$CN389+2,0.4,IF(BC$4=Inputs!$CO389,0.2,IF(AND(BC$4&gt;=Inputs!$CL389,BC$4&lt;Inputs!$CM389),(BC$4-Inputs!$CL389+1)/(Inputs!$AI389+1),0)))))))))</f>
        <v>0</v>
      </c>
      <c r="BD392" s="27">
        <f>IF(AND(Inputs!$CO389=0,BD$4&gt;=Inputs!$CM389),1,IF(AND(BD$4&gt;=Inputs!$CM389,BD$4&lt;Inputs!$CN389),1,IF(AND(BD$4=Inputs!$CN389,BD$4=Inputs!$CO389),1,IF(OR(AND(BD$4=Inputs!$CN389+1,Inputs!$CN389=Inputs!$CO389),AND(BD$4=Inputs!$CN389+2,Inputs!$CN389=Inputs!$CO389)),0,IF(BD$4=Inputs!$CN389,0.8,IF(BD$4=Inputs!$CN389+1,0.6,IF(BD$4=Inputs!$CN389+2,0.4,IF(BD$4=Inputs!$CO389,0.2,IF(AND(BD$4&gt;=Inputs!$CL389,BD$4&lt;Inputs!$CM389),(BD$4-Inputs!$CL389+1)/(Inputs!$AI389+1),0)))))))))</f>
        <v>0</v>
      </c>
      <c r="BE392" s="27">
        <f>IF(AND(Inputs!$CO389=0,BE$4&gt;=Inputs!$CM389),1,IF(AND(BE$4&gt;=Inputs!$CM389,BE$4&lt;Inputs!$CN389),1,IF(AND(BE$4=Inputs!$CN389,BE$4=Inputs!$CO389),1,IF(OR(AND(BE$4=Inputs!$CN389+1,Inputs!$CN389=Inputs!$CO389),AND(BE$4=Inputs!$CN389+2,Inputs!$CN389=Inputs!$CO389)),0,IF(BE$4=Inputs!$CN389,0.8,IF(BE$4=Inputs!$CN389+1,0.6,IF(BE$4=Inputs!$CN389+2,0.4,IF(BE$4=Inputs!$CO389,0.2,IF(AND(BE$4&gt;=Inputs!$CL389,BE$4&lt;Inputs!$CM389),(BE$4-Inputs!$CL389+1)/(Inputs!$AI389+1),0)))))))))</f>
        <v>0</v>
      </c>
      <c r="BF392" s="27">
        <f>IF(AND(Inputs!$CO389=0,BF$4&gt;=Inputs!$CM389),1,IF(AND(BF$4&gt;=Inputs!$CM389,BF$4&lt;Inputs!$CN389),1,IF(AND(BF$4=Inputs!$CN389,BF$4=Inputs!$CO389),1,IF(OR(AND(BF$4=Inputs!$CN389+1,Inputs!$CN389=Inputs!$CO389),AND(BF$4=Inputs!$CN389+2,Inputs!$CN389=Inputs!$CO389)),0,IF(BF$4=Inputs!$CN389,0.8,IF(BF$4=Inputs!$CN389+1,0.6,IF(BF$4=Inputs!$CN389+2,0.4,IF(BF$4=Inputs!$CO389,0.2,IF(AND(BF$4&gt;=Inputs!$CL389,BF$4&lt;Inputs!$CM389),(BF$4-Inputs!$CL389+1)/(Inputs!$AI389+1),0)))))))))</f>
        <v>0</v>
      </c>
      <c r="BG392" s="27">
        <f>IF(AND(Inputs!$CO389=0,BG$4&gt;=Inputs!$CM389),1,IF(AND(BG$4&gt;=Inputs!$CM389,BG$4&lt;Inputs!$CN389),1,IF(AND(BG$4=Inputs!$CN389,BG$4=Inputs!$CO389),1,IF(OR(AND(BG$4=Inputs!$CN389+1,Inputs!$CN389=Inputs!$CO389),AND(BG$4=Inputs!$CN389+2,Inputs!$CN389=Inputs!$CO389)),0,IF(BG$4=Inputs!$CN389,0.8,IF(BG$4=Inputs!$CN389+1,0.6,IF(BG$4=Inputs!$CN389+2,0.4,IF(BG$4=Inputs!$CO389,0.2,IF(AND(BG$4&gt;=Inputs!$CL389,BG$4&lt;Inputs!$CM389),(BG$4-Inputs!$CL389+1)/(Inputs!$AI389+1),0)))))))))</f>
        <v>0</v>
      </c>
      <c r="BH392" s="27">
        <f>IF(AND(Inputs!$CO389=0,BH$4&gt;=Inputs!$CM389),1,IF(AND(BH$4&gt;=Inputs!$CM389,BH$4&lt;Inputs!$CN389),1,IF(AND(BH$4=Inputs!$CN389,BH$4=Inputs!$CO389),1,IF(OR(AND(BH$4=Inputs!$CN389+1,Inputs!$CN389=Inputs!$CO389),AND(BH$4=Inputs!$CN389+2,Inputs!$CN389=Inputs!$CO389)),0,IF(BH$4=Inputs!$CN389,0.8,IF(BH$4=Inputs!$CN389+1,0.6,IF(BH$4=Inputs!$CN389+2,0.4,IF(BH$4=Inputs!$CO389,0.2,IF(AND(BH$4&gt;=Inputs!$CL389,BH$4&lt;Inputs!$CM389),(BH$4-Inputs!$CL389+1)/(Inputs!$AI389+1),0)))))))))</f>
        <v>0</v>
      </c>
      <c r="BI392" s="27">
        <f>IF(AND(Inputs!$CO389=0,BI$4&gt;=Inputs!$CM389),1,IF(AND(BI$4&gt;=Inputs!$CM389,BI$4&lt;Inputs!$CN389),1,IF(AND(BI$4=Inputs!$CN389,BI$4=Inputs!$CO389),1,IF(OR(AND(BI$4=Inputs!$CN389+1,Inputs!$CN389=Inputs!$CO389),AND(BI$4=Inputs!$CN389+2,Inputs!$CN389=Inputs!$CO389)),0,IF(BI$4=Inputs!$CN389,0.8,IF(BI$4=Inputs!$CN389+1,0.6,IF(BI$4=Inputs!$CN389+2,0.4,IF(BI$4=Inputs!$CO389,0.2,IF(AND(BI$4&gt;=Inputs!$CL389,BI$4&lt;Inputs!$CM389),(BI$4-Inputs!$CL389+1)/(Inputs!$AI389+1),0)))))))))</f>
        <v>0</v>
      </c>
      <c r="BJ392" s="27">
        <f>IF(AND(Inputs!$CO389=0,BJ$4&gt;=Inputs!$CM389),1,IF(AND(BJ$4&gt;=Inputs!$CM389,BJ$4&lt;Inputs!$CN389),1,IF(AND(BJ$4=Inputs!$CN389,BJ$4=Inputs!$CO389),1,IF(OR(AND(BJ$4=Inputs!$CN389+1,Inputs!$CN389=Inputs!$CO389),AND(BJ$4=Inputs!$CN389+2,Inputs!$CN389=Inputs!$CO389)),0,IF(BJ$4=Inputs!$CN389,0.8,IF(BJ$4=Inputs!$CN389+1,0.6,IF(BJ$4=Inputs!$CN389+2,0.4,IF(BJ$4=Inputs!$CO389,0.2,IF(AND(BJ$4&gt;=Inputs!$CL389,BJ$4&lt;Inputs!$CM389),(BJ$4-Inputs!$CL389+1)/(Inputs!$AI389+1),0)))))))))</f>
        <v>0</v>
      </c>
      <c r="BK392" s="27">
        <f>IF(AND(Inputs!$CO389=0,BK$4&gt;=Inputs!$CM389),1,IF(AND(BK$4&gt;=Inputs!$CM389,BK$4&lt;Inputs!$CN389),1,IF(AND(BK$4=Inputs!$CN389,BK$4=Inputs!$CO389),1,IF(OR(AND(BK$4=Inputs!$CN389+1,Inputs!$CN389=Inputs!$CO389),AND(BK$4=Inputs!$CN389+2,Inputs!$CN389=Inputs!$CO389)),0,IF(BK$4=Inputs!$CN389,0.8,IF(BK$4=Inputs!$CN389+1,0.6,IF(BK$4=Inputs!$CN389+2,0.4,IF(BK$4=Inputs!$CO389,0.2,IF(AND(BK$4&gt;=Inputs!$CL389,BK$4&lt;Inputs!$CM389),(BK$4-Inputs!$CL389+1)/(Inputs!$AI389+1),0)))))))))</f>
        <v>0</v>
      </c>
      <c r="BL392" s="27">
        <f>IF(AND(Inputs!$CO389=0,BL$4&gt;=Inputs!$CM389),1,IF(AND(BL$4&gt;=Inputs!$CM389,BL$4&lt;Inputs!$CN389),1,IF(AND(BL$4=Inputs!$CN389,BL$4=Inputs!$CO389),1,IF(OR(AND(BL$4=Inputs!$CN389+1,Inputs!$CN389=Inputs!$CO389),AND(BL$4=Inputs!$CN389+2,Inputs!$CN389=Inputs!$CO389)),0,IF(BL$4=Inputs!$CN389,0.8,IF(BL$4=Inputs!$CN389+1,0.6,IF(BL$4=Inputs!$CN389+2,0.4,IF(BL$4=Inputs!$CO389,0.2,IF(AND(BL$4&gt;=Inputs!$CL389,BL$4&lt;Inputs!$CM389),(BL$4-Inputs!$CL389+1)/(Inputs!$AI389+1),0)))))))))</f>
        <v>0</v>
      </c>
      <c r="BM392" s="27">
        <f>IF(AND(Inputs!$CO389=0,BM$4&gt;=Inputs!$CM389),1,IF(AND(BM$4&gt;=Inputs!$CM389,BM$4&lt;Inputs!$CN389),1,IF(AND(BM$4=Inputs!$CN389,BM$4=Inputs!$CO389),1,IF(OR(AND(BM$4=Inputs!$CN389+1,Inputs!$CN389=Inputs!$CO389),AND(BM$4=Inputs!$CN389+2,Inputs!$CN389=Inputs!$CO389)),0,IF(BM$4=Inputs!$CN389,0.8,IF(BM$4=Inputs!$CN389+1,0.6,IF(BM$4=Inputs!$CN389+2,0.4,IF(BM$4=Inputs!$CO389,0.2,IF(AND(BM$4&gt;=Inputs!$CL389,BM$4&lt;Inputs!$CM389),(BM$4-Inputs!$CL389+1)/(Inputs!$AI389+1),0)))))))))</f>
        <v>0</v>
      </c>
      <c r="BO392" s="46" t="str">
        <f>IF(Inputs!$B389="","",(ROUND(Inputs!$BC389*AJ392,0)))</f>
        <v/>
      </c>
      <c r="BP392" s="46" t="str">
        <f>IF(Inputs!$B389="","",(ROUND(Inputs!$BC389*AK392,0)))</f>
        <v/>
      </c>
      <c r="BQ392" s="46" t="str">
        <f>IF(Inputs!$B389="","",(ROUND(Inputs!$BC389*AL392,0)))</f>
        <v/>
      </c>
      <c r="BR392" s="46" t="str">
        <f>IF(Inputs!$B389="","",(ROUND(Inputs!$BC389*AM392,0)))</f>
        <v/>
      </c>
      <c r="BS392" s="46" t="str">
        <f>IF(Inputs!$B389="","",(ROUND(Inputs!$BC389*AN392,0)))</f>
        <v/>
      </c>
      <c r="BT392" s="46" t="str">
        <f>IF(Inputs!$B389="","",(ROUND(Inputs!$BC389*AO392,0)))</f>
        <v/>
      </c>
      <c r="BU392" s="46" t="str">
        <f>IF(Inputs!$B389="","",(ROUND(Inputs!$BC389*AP392,0)))</f>
        <v/>
      </c>
      <c r="BV392" s="46" t="str">
        <f>IF(Inputs!$B389="","",(ROUND(Inputs!$BC389*AQ392,0)))</f>
        <v/>
      </c>
      <c r="BW392" s="46" t="str">
        <f>IF(Inputs!$B389="","",(ROUND(Inputs!$BC389*AR392,0)))</f>
        <v/>
      </c>
      <c r="BX392" s="46" t="str">
        <f>IF(Inputs!$B389="","",(ROUND(Inputs!$BC389*AS392,0)))</f>
        <v/>
      </c>
      <c r="BY392" s="46" t="str">
        <f>IF(Inputs!$B389="","",(ROUND(Inputs!$BC389*AT392,0)))</f>
        <v/>
      </c>
      <c r="BZ392" s="46" t="str">
        <f>IF(Inputs!$B389="","",(ROUND(Inputs!$BC389*AU392,0)))</f>
        <v/>
      </c>
      <c r="CA392" s="46" t="str">
        <f>IF(Inputs!$B389="","",(ROUND(Inputs!$BC389*AV392,0)))</f>
        <v/>
      </c>
      <c r="CB392" s="46" t="str">
        <f>IF(Inputs!$B389="","",(ROUND(Inputs!$BC389*AW392,0)))</f>
        <v/>
      </c>
      <c r="CC392" s="46" t="str">
        <f>IF(Inputs!$B389="","",(ROUND(Inputs!$BC389*AX392,0)))</f>
        <v/>
      </c>
      <c r="CD392" s="46" t="str">
        <f>IF(Inputs!$B389="","",(ROUND(Inputs!$BC389*AY392,0)))</f>
        <v/>
      </c>
      <c r="CE392" s="46" t="str">
        <f>IF(Inputs!$B389="","",(ROUND(Inputs!$BC389*AZ392,0)))</f>
        <v/>
      </c>
      <c r="CF392" s="46" t="str">
        <f>IF(Inputs!$B389="","",(ROUND(Inputs!$BC389*BA392,0)))</f>
        <v/>
      </c>
      <c r="CG392" s="46" t="str">
        <f>IF(Inputs!$B389="","",(ROUND(Inputs!$BC389*BB392,0)))</f>
        <v/>
      </c>
      <c r="CH392" s="46" t="str">
        <f>IF(Inputs!$B389="","",(ROUND(Inputs!$BC389*BC392,0)))</f>
        <v/>
      </c>
      <c r="CI392" s="46" t="str">
        <f>IF(Inputs!$B389="","",(ROUND(Inputs!$BC389*BD392,0)))</f>
        <v/>
      </c>
      <c r="CJ392" s="46" t="str">
        <f>IF(Inputs!$B389="","",(ROUND(Inputs!$BC389*BE392,0)))</f>
        <v/>
      </c>
      <c r="CK392" s="46" t="str">
        <f>IF(Inputs!$B389="","",(ROUND(Inputs!$BC389*BF392,0)))</f>
        <v/>
      </c>
      <c r="CL392" s="46" t="str">
        <f>IF(Inputs!$B389="","",(ROUND(Inputs!$BC389*BG392,0)))</f>
        <v/>
      </c>
      <c r="CM392" s="46" t="str">
        <f>IF(Inputs!$B389="","",(ROUND(Inputs!$BC389*BH392,0)))</f>
        <v/>
      </c>
      <c r="CN392" s="46" t="str">
        <f>IF(Inputs!$B389="","",(ROUND(Inputs!$BC389*BI392,0)))</f>
        <v/>
      </c>
      <c r="CO392" s="46" t="str">
        <f>IF(Inputs!$B389="","",(ROUND(Inputs!$BC389*BJ392,0)))</f>
        <v/>
      </c>
      <c r="CP392" s="46" t="str">
        <f>IF(Inputs!$B389="","",(ROUND(Inputs!$BC389*BK392,0)))</f>
        <v/>
      </c>
      <c r="CQ392" s="46" t="str">
        <f>IF(Inputs!$B389="","",(ROUND(Inputs!$BC389*BL392,0)))</f>
        <v/>
      </c>
      <c r="CR392" s="46" t="str">
        <f>IF(Inputs!$B389="","",(ROUND(Inputs!$BC389*BM392,0)))</f>
        <v/>
      </c>
      <c r="CV392" s="46" t="str">
        <f>IF(A392="","",IF(AND(CV$4&lt;=Inputs!$CQ389,CV$4&gt;=Inputs!$CP389),Inputs!$AR389/(Inputs!$CQ389-Inputs!$CP389+1),0)+IF(CV$4=Inputs!$CL389,Inputs!$BD389,0))</f>
        <v/>
      </c>
      <c r="CW392" s="46" t="str">
        <f>IF(B392="","",IF(AND(CW$4&lt;=Inputs!$CQ389,CW$4&gt;=Inputs!$CP389),Inputs!$AR389/(Inputs!$CQ389-Inputs!$CP389+1),0)+IF(CW$4=Inputs!$CL389,Inputs!$BD389,0))</f>
        <v/>
      </c>
      <c r="CX392" s="46" t="str">
        <f>IF(C392="","",IF(AND(CX$4&lt;=Inputs!$CQ389,CX$4&gt;=Inputs!$CP389),Inputs!$AR389/(Inputs!$CQ389-Inputs!$CP389+1),0)+IF(CX$4=Inputs!$CL389,Inputs!$BD389,0))</f>
        <v/>
      </c>
      <c r="CY392" s="46" t="str">
        <f>IF(D392="","",IF(AND(CY$4&lt;=Inputs!$CQ389,CY$4&gt;=Inputs!$CP389),Inputs!$AR389/(Inputs!$CQ389-Inputs!$CP389+1),0)+IF(CY$4=Inputs!$CL389,Inputs!$BD389,0))</f>
        <v/>
      </c>
      <c r="CZ392" s="46" t="str">
        <f>IF(E392="","",IF(AND(CZ$4&lt;=Inputs!$CQ389,CZ$4&gt;=Inputs!$CP389),Inputs!$AR389/(Inputs!$CQ389-Inputs!$CP389+1),0)+IF(CZ$4=Inputs!$CL389,Inputs!$BD389,0))</f>
        <v/>
      </c>
      <c r="DA392" s="46" t="str">
        <f>IF(F392="","",IF(AND(DA$4&lt;=Inputs!$CQ389,DA$4&gt;=Inputs!$CP389),Inputs!$AR389/(Inputs!$CQ389-Inputs!$CP389+1),0)+IF(DA$4=Inputs!$CL389,Inputs!$BD389,0))</f>
        <v/>
      </c>
      <c r="DB392" s="46" t="str">
        <f>IF(G392="","",IF(AND(DB$4&lt;=Inputs!$CQ389,DB$4&gt;=Inputs!$CP389),Inputs!$AR389/(Inputs!$CQ389-Inputs!$CP389+1),0)+IF(DB$4=Inputs!$CL389,Inputs!$BD389,0))</f>
        <v/>
      </c>
      <c r="DC392" s="46" t="str">
        <f>IF(H392="","",IF(AND(DC$4&lt;=Inputs!$CQ389,DC$4&gt;=Inputs!$CP389),Inputs!$AR389/(Inputs!$CQ389-Inputs!$CP389+1),0)+IF(DC$4=Inputs!$CL389,Inputs!$BD389,0))</f>
        <v/>
      </c>
      <c r="DD392" s="46" t="str">
        <f>IF(I392="","",IF(AND(DD$4&lt;=Inputs!$CQ389,DD$4&gt;=Inputs!$CP389),Inputs!$AR389/(Inputs!$CQ389-Inputs!$CP389+1),0)+IF(DD$4=Inputs!$CL389,Inputs!$BD389,0))</f>
        <v/>
      </c>
      <c r="DE392" s="46" t="str">
        <f>IF(J392="","",IF(AND(DE$4&lt;=Inputs!$CQ389,DE$4&gt;=Inputs!$CP389),Inputs!$AR389/(Inputs!$CQ389-Inputs!$CP389+1),0)+IF(DE$4=Inputs!$CL389,Inputs!$BD389,0))</f>
        <v/>
      </c>
      <c r="DF392" s="46" t="str">
        <f>IF(K392="","",IF(AND(DF$4&lt;=Inputs!$CQ389,DF$4&gt;=Inputs!$CP389),Inputs!$AR389/(Inputs!$CQ389-Inputs!$CP389+1),0)+IF(DF$4=Inputs!$CL389,Inputs!$BD389,0))</f>
        <v/>
      </c>
      <c r="DG392" s="46" t="str">
        <f>IF(L392="","",IF(AND(DG$4&lt;=Inputs!$CQ389,DG$4&gt;=Inputs!$CP389),Inputs!$AR389/(Inputs!$CQ389-Inputs!$CP389+1),0)+IF(DG$4=Inputs!$CL389,Inputs!$BD389,0))</f>
        <v/>
      </c>
      <c r="DH392" s="46" t="str">
        <f>IF(M392="","",IF(AND(DH$4&lt;=Inputs!$CQ389,DH$4&gt;=Inputs!$CP389),Inputs!$AR389/(Inputs!$CQ389-Inputs!$CP389+1),0)+IF(DH$4=Inputs!$CL389,Inputs!$BD389,0))</f>
        <v/>
      </c>
      <c r="DI392" s="46" t="str">
        <f>IF(N392="","",IF(AND(DI$4&lt;=Inputs!$CQ389,DI$4&gt;=Inputs!$CP389),Inputs!$AR389/(Inputs!$CQ389-Inputs!$CP389+1),0)+IF(DI$4=Inputs!$CL389,Inputs!$BD389,0))</f>
        <v/>
      </c>
      <c r="DJ392" s="46" t="str">
        <f>IF(O392="","",IF(AND(DJ$4&lt;=Inputs!$CQ389,DJ$4&gt;=Inputs!$CP389),Inputs!$AR389/(Inputs!$CQ389-Inputs!$CP389+1),0)+IF(DJ$4=Inputs!$CL389,Inputs!$BD389,0))</f>
        <v/>
      </c>
      <c r="DK392" s="46" t="str">
        <f>IF(P392="","",IF(AND(DK$4&lt;=Inputs!$CQ389,DK$4&gt;=Inputs!$CP389),Inputs!$AR389/(Inputs!$CQ389-Inputs!$CP389+1),0)+IF(DK$4=Inputs!$CL389,Inputs!$BD389,0))</f>
        <v/>
      </c>
      <c r="DL392" s="46" t="str">
        <f>IF(Q392="","",IF(AND(DL$4&lt;=Inputs!$CQ389,DL$4&gt;=Inputs!$CP389),Inputs!$AR389/(Inputs!$CQ389-Inputs!$CP389+1),0)+IF(DL$4=Inputs!$CL389,Inputs!$BD389,0))</f>
        <v/>
      </c>
      <c r="DM392" s="46" t="str">
        <f>IF(R392="","",IF(AND(DM$4&lt;=Inputs!$CQ389,DM$4&gt;=Inputs!$CP389),Inputs!$AR389/(Inputs!$CQ389-Inputs!$CP389+1),0)+IF(DM$4=Inputs!$CL389,Inputs!$BD389,0))</f>
        <v/>
      </c>
      <c r="DN392" s="46" t="str">
        <f>IF(S392="","",IF(AND(DN$4&lt;=Inputs!$CQ389,DN$4&gt;=Inputs!$CP389),Inputs!$AR389/(Inputs!$CQ389-Inputs!$CP389+1),0)+IF(DN$4=Inputs!$CL389,Inputs!$BD389,0))</f>
        <v/>
      </c>
      <c r="DO392" s="46" t="str">
        <f>IF(T392="","",IF(AND(DO$4&lt;=Inputs!$CQ389,DO$4&gt;=Inputs!$CP389),Inputs!$AR389/(Inputs!$CQ389-Inputs!$CP389+1),0)+IF(DO$4=Inputs!$CL389,Inputs!$BD389,0))</f>
        <v/>
      </c>
      <c r="DP392" s="46" t="str">
        <f>IF(U392="","",IF(AND(DP$4&lt;=Inputs!$CQ389,DP$4&gt;=Inputs!$CP389),Inputs!$AR389/(Inputs!$CQ389-Inputs!$CP389+1),0)+IF(DP$4=Inputs!$CL389,Inputs!$BD389,0))</f>
        <v/>
      </c>
      <c r="DQ392" s="46" t="str">
        <f>IF(V392="","",IF(AND(DQ$4&lt;=Inputs!$CQ389,DQ$4&gt;=Inputs!$CP389),Inputs!$AR389/(Inputs!$CQ389-Inputs!$CP389+1),0)+IF(DQ$4=Inputs!$CL389,Inputs!$BD389,0))</f>
        <v/>
      </c>
      <c r="DR392" s="46" t="str">
        <f>IF(W392="","",IF(AND(DR$4&lt;=Inputs!$CQ389,DR$4&gt;=Inputs!$CP389),Inputs!$AR389/(Inputs!$CQ389-Inputs!$CP389+1),0)+IF(DR$4=Inputs!$CL389,Inputs!$BD389,0))</f>
        <v/>
      </c>
      <c r="DS392" s="46" t="str">
        <f>IF(X392="","",IF(AND(DS$4&lt;=Inputs!$CQ389,DS$4&gt;=Inputs!$CP389),Inputs!$AR389/(Inputs!$CQ389-Inputs!$CP389+1),0)+IF(DS$4=Inputs!$CL389,Inputs!$BD389,0))</f>
        <v/>
      </c>
      <c r="DT392" s="46" t="str">
        <f>IF(Y392="","",IF(AND(DT$4&lt;=Inputs!$CQ389,DT$4&gt;=Inputs!$CP389),Inputs!$AR389/(Inputs!$CQ389-Inputs!$CP389+1),0)+IF(DT$4=Inputs!$CL389,Inputs!$BD389,0))</f>
        <v/>
      </c>
      <c r="DU392" s="46" t="str">
        <f>IF(Z392="","",IF(AND(DU$4&lt;=Inputs!$CQ389,DU$4&gt;=Inputs!$CP389),Inputs!$AR389/(Inputs!$CQ389-Inputs!$CP389+1),0)+IF(DU$4=Inputs!$CL389,Inputs!$BD389,0))</f>
        <v/>
      </c>
      <c r="DV392" s="46" t="str">
        <f>IF(AA392="","",IF(AND(DV$4&lt;=Inputs!$CQ389,DV$4&gt;=Inputs!$CP389),Inputs!$AR389/(Inputs!$CQ389-Inputs!$CP389+1),0)+IF(DV$4=Inputs!$CL389,Inputs!$BD389,0))</f>
        <v/>
      </c>
      <c r="DW392" s="46" t="str">
        <f>IF(AB392="","",IF(AND(DW$4&lt;=Inputs!$CQ389,DW$4&gt;=Inputs!$CP389),Inputs!$AR389/(Inputs!$CQ389-Inputs!$CP389+1),0)+IF(DW$4=Inputs!$CL389,Inputs!$BD389,0))</f>
        <v/>
      </c>
      <c r="DX392" s="46" t="str">
        <f>IF(AC392="","",IF(AND(DX$4&lt;=Inputs!$CQ389,DX$4&gt;=Inputs!$CP389),Inputs!$AR389/(Inputs!$CQ389-Inputs!$CP389+1),0)+IF(DX$4=Inputs!$CL389,Inputs!$BD389,0))</f>
        <v/>
      </c>
      <c r="DY392" s="46" t="str">
        <f>IF(AD392="","",IF(AND(DY$4&lt;=Inputs!$CQ389,DY$4&gt;=Inputs!$CP389),Inputs!$AR389/(Inputs!$CQ389-Inputs!$CP389+1),0)+IF(DY$4=Inputs!$CL389,Inputs!$BD389,0))</f>
        <v/>
      </c>
      <c r="DZ392" s="46" t="str">
        <f t="shared" ref="DZ392:DZ401" si="16">IF(A392="","",SUM(CV392:DY392))</f>
        <v/>
      </c>
    </row>
    <row r="393" spans="1:130">
      <c r="A393" s="7" t="str">
        <f>IF(Inputs!A390="","",Inputs!A390)</f>
        <v/>
      </c>
      <c r="B393" t="str">
        <f>IF(Inputs!B390="","",Inputs!B390)</f>
        <v/>
      </c>
      <c r="C393" s="46" t="str">
        <f>IF(Inputs!$B390="","",BO393-CV393)</f>
        <v/>
      </c>
      <c r="D393" s="46" t="str">
        <f>IF(Inputs!$B390="","",BP393-CW393)</f>
        <v/>
      </c>
      <c r="E393" s="46" t="str">
        <f>IF(Inputs!$B390="","",BQ393-CX393)</f>
        <v/>
      </c>
      <c r="F393" s="46" t="str">
        <f>IF(Inputs!$B390="","",BR393-CY393)</f>
        <v/>
      </c>
      <c r="G393" s="46" t="str">
        <f>IF(Inputs!$B390="","",BS393-CZ393)</f>
        <v/>
      </c>
      <c r="H393" s="46" t="str">
        <f>IF(Inputs!$B390="","",BT393-DA393)</f>
        <v/>
      </c>
      <c r="I393" s="46" t="str">
        <f>IF(Inputs!$B390="","",BU393-DB393)</f>
        <v/>
      </c>
      <c r="J393" s="46" t="str">
        <f>IF(Inputs!$B390="","",BV393-DC393)</f>
        <v/>
      </c>
      <c r="K393" s="46" t="str">
        <f>IF(Inputs!$B390="","",BW393-DD393)</f>
        <v/>
      </c>
      <c r="L393" s="46" t="str">
        <f>IF(Inputs!$B390="","",BX393-DE393)</f>
        <v/>
      </c>
      <c r="M393" s="46" t="str">
        <f>IF(Inputs!$B390="","",BY393-DF393)</f>
        <v/>
      </c>
      <c r="N393" s="46" t="str">
        <f>IF(Inputs!$B390="","",BZ393-DG393)</f>
        <v/>
      </c>
      <c r="O393" s="46" t="str">
        <f>IF(Inputs!$B390="","",CA393-DH393)</f>
        <v/>
      </c>
      <c r="P393" s="46" t="str">
        <f>IF(Inputs!$B390="","",CB393-DI393)</f>
        <v/>
      </c>
      <c r="Q393" s="46" t="str">
        <f>IF(Inputs!$B390="","",CC393-DJ393)</f>
        <v/>
      </c>
      <c r="R393" s="46" t="str">
        <f>IF(Inputs!$B390="","",CD393-DK393)</f>
        <v/>
      </c>
      <c r="S393" s="46" t="str">
        <f>IF(Inputs!$B390="","",CE393-DL393)</f>
        <v/>
      </c>
      <c r="T393" s="46" t="str">
        <f>IF(Inputs!$B390="","",CF393-DM393)</f>
        <v/>
      </c>
      <c r="U393" s="46" t="str">
        <f>IF(Inputs!$B390="","",CG393-DN393)</f>
        <v/>
      </c>
      <c r="V393" s="46" t="str">
        <f>IF(Inputs!$B390="","",CH393-DO393)</f>
        <v/>
      </c>
      <c r="W393" s="46" t="str">
        <f>IF(Inputs!$B390="","",CI393-DP393)</f>
        <v/>
      </c>
      <c r="X393" s="46" t="str">
        <f>IF(Inputs!$B390="","",CJ393-DQ393)</f>
        <v/>
      </c>
      <c r="Y393" s="46" t="str">
        <f>IF(Inputs!$B390="","",CK393-DR393)</f>
        <v/>
      </c>
      <c r="Z393" s="46" t="str">
        <f>IF(Inputs!$B390="","",CL393-DS393)</f>
        <v/>
      </c>
      <c r="AA393" s="46" t="str">
        <f>IF(Inputs!$B390="","",CM393-DT393)</f>
        <v/>
      </c>
      <c r="AB393" s="46" t="str">
        <f>IF(Inputs!$B390="","",CN393-DU393)</f>
        <v/>
      </c>
      <c r="AC393" s="46" t="str">
        <f>IF(Inputs!$B390="","",CO393-DV393)</f>
        <v/>
      </c>
      <c r="AD393" s="46" t="str">
        <f>IF(Inputs!$B390="","",CP393-DW393)</f>
        <v/>
      </c>
      <c r="AE393" s="46" t="str">
        <f>IF(Inputs!$B390="","",CQ393-DX393)</f>
        <v/>
      </c>
      <c r="AF393" s="46" t="str">
        <f>IF(Inputs!$B390="","",CR393-DY393)</f>
        <v/>
      </c>
      <c r="AG393" s="50" t="str">
        <f t="shared" ref="AG393:AG401" si="17">IF(A393="","",SUM(C393:AF393))</f>
        <v/>
      </c>
      <c r="AH393" s="50"/>
      <c r="AJ393" s="27">
        <f>IF(AND(Inputs!$CO390=0,AJ$4&gt;=Inputs!$CM390),1,IF(AND(AJ$4&gt;=Inputs!$CM390,AJ$4&lt;Inputs!$CN390),1,IF(AND(AJ$4=Inputs!$CN390,AJ$4=Inputs!$CO390),1,IF(OR(AND(AJ$4=Inputs!$CN390+1,Inputs!$CN390=Inputs!$CO390),AND(AJ$4=Inputs!$CN390+2,Inputs!$CN390=Inputs!$CO390)),0,IF(AJ$4=Inputs!$CN390,0.8,IF(AJ$4=Inputs!$CN390+1,0.6,IF(AJ$4=Inputs!$CN390+2,0.4,IF(AJ$4=Inputs!$CO390,0.2,IF(AND(AJ$4&gt;=Inputs!$CL390,AJ$4&lt;Inputs!$CM390),(AJ$4-Inputs!$CL390+1)/(Inputs!$AI390+1),0)))))))))</f>
        <v>0</v>
      </c>
      <c r="AK393" s="27">
        <f>IF(AND(Inputs!$CO390=0,AK$4&gt;=Inputs!$CM390),1,IF(AND(AK$4&gt;=Inputs!$CM390,AK$4&lt;Inputs!$CN390),1,IF(AND(AK$4=Inputs!$CN390,AK$4=Inputs!$CO390),1,IF(OR(AND(AK$4=Inputs!$CN390+1,Inputs!$CN390=Inputs!$CO390),AND(AK$4=Inputs!$CN390+2,Inputs!$CN390=Inputs!$CO390)),0,IF(AK$4=Inputs!$CN390,0.8,IF(AK$4=Inputs!$CN390+1,0.6,IF(AK$4=Inputs!$CN390+2,0.4,IF(AK$4=Inputs!$CO390,0.2,IF(AND(AK$4&gt;=Inputs!$CL390,AK$4&lt;Inputs!$CM390),(AK$4-Inputs!$CL390+1)/(Inputs!$AI390+1),0)))))))))</f>
        <v>0</v>
      </c>
      <c r="AL393" s="27">
        <f>IF(AND(Inputs!$CO390=0,AL$4&gt;=Inputs!$CM390),1,IF(AND(AL$4&gt;=Inputs!$CM390,AL$4&lt;Inputs!$CN390),1,IF(AND(AL$4=Inputs!$CN390,AL$4=Inputs!$CO390),1,IF(OR(AND(AL$4=Inputs!$CN390+1,Inputs!$CN390=Inputs!$CO390),AND(AL$4=Inputs!$CN390+2,Inputs!$CN390=Inputs!$CO390)),0,IF(AL$4=Inputs!$CN390,0.8,IF(AL$4=Inputs!$CN390+1,0.6,IF(AL$4=Inputs!$CN390+2,0.4,IF(AL$4=Inputs!$CO390,0.2,IF(AND(AL$4&gt;=Inputs!$CL390,AL$4&lt;Inputs!$CM390),(AL$4-Inputs!$CL390+1)/(Inputs!$AI390+1),0)))))))))</f>
        <v>0</v>
      </c>
      <c r="AM393" s="27">
        <f>IF(AND(Inputs!$CO390=0,AM$4&gt;=Inputs!$CM390),1,IF(AND(AM$4&gt;=Inputs!$CM390,AM$4&lt;Inputs!$CN390),1,IF(AND(AM$4=Inputs!$CN390,AM$4=Inputs!$CO390),1,IF(OR(AND(AM$4=Inputs!$CN390+1,Inputs!$CN390=Inputs!$CO390),AND(AM$4=Inputs!$CN390+2,Inputs!$CN390=Inputs!$CO390)),0,IF(AM$4=Inputs!$CN390,0.8,IF(AM$4=Inputs!$CN390+1,0.6,IF(AM$4=Inputs!$CN390+2,0.4,IF(AM$4=Inputs!$CO390,0.2,IF(AND(AM$4&gt;=Inputs!$CL390,AM$4&lt;Inputs!$CM390),(AM$4-Inputs!$CL390+1)/(Inputs!$AI390+1),0)))))))))</f>
        <v>0</v>
      </c>
      <c r="AN393" s="27">
        <f>IF(AND(Inputs!$CO390=0,AN$4&gt;=Inputs!$CM390),1,IF(AND(AN$4&gt;=Inputs!$CM390,AN$4&lt;Inputs!$CN390),1,IF(AND(AN$4=Inputs!$CN390,AN$4=Inputs!$CO390),1,IF(OR(AND(AN$4=Inputs!$CN390+1,Inputs!$CN390=Inputs!$CO390),AND(AN$4=Inputs!$CN390+2,Inputs!$CN390=Inputs!$CO390)),0,IF(AN$4=Inputs!$CN390,0.8,IF(AN$4=Inputs!$CN390+1,0.6,IF(AN$4=Inputs!$CN390+2,0.4,IF(AN$4=Inputs!$CO390,0.2,IF(AND(AN$4&gt;=Inputs!$CL390,AN$4&lt;Inputs!$CM390),(AN$4-Inputs!$CL390+1)/(Inputs!$AI390+1),0)))))))))</f>
        <v>0</v>
      </c>
      <c r="AO393" s="27">
        <f>IF(AND(Inputs!$CO390=0,AO$4&gt;=Inputs!$CM390),1,IF(AND(AO$4&gt;=Inputs!$CM390,AO$4&lt;Inputs!$CN390),1,IF(AND(AO$4=Inputs!$CN390,AO$4=Inputs!$CO390),1,IF(OR(AND(AO$4=Inputs!$CN390+1,Inputs!$CN390=Inputs!$CO390),AND(AO$4=Inputs!$CN390+2,Inputs!$CN390=Inputs!$CO390)),0,IF(AO$4=Inputs!$CN390,0.8,IF(AO$4=Inputs!$CN390+1,0.6,IF(AO$4=Inputs!$CN390+2,0.4,IF(AO$4=Inputs!$CO390,0.2,IF(AND(AO$4&gt;=Inputs!$CL390,AO$4&lt;Inputs!$CM390),(AO$4-Inputs!$CL390+1)/(Inputs!$AI390+1),0)))))))))</f>
        <v>0</v>
      </c>
      <c r="AP393" s="27">
        <f>IF(AND(Inputs!$CO390=0,AP$4&gt;=Inputs!$CM390),1,IF(AND(AP$4&gt;=Inputs!$CM390,AP$4&lt;Inputs!$CN390),1,IF(AND(AP$4=Inputs!$CN390,AP$4=Inputs!$CO390),1,IF(OR(AND(AP$4=Inputs!$CN390+1,Inputs!$CN390=Inputs!$CO390),AND(AP$4=Inputs!$CN390+2,Inputs!$CN390=Inputs!$CO390)),0,IF(AP$4=Inputs!$CN390,0.8,IF(AP$4=Inputs!$CN390+1,0.6,IF(AP$4=Inputs!$CN390+2,0.4,IF(AP$4=Inputs!$CO390,0.2,IF(AND(AP$4&gt;=Inputs!$CL390,AP$4&lt;Inputs!$CM390),(AP$4-Inputs!$CL390+1)/(Inputs!$AI390+1),0)))))))))</f>
        <v>0</v>
      </c>
      <c r="AQ393" s="27">
        <f>IF(AND(Inputs!$CO390=0,AQ$4&gt;=Inputs!$CM390),1,IF(AND(AQ$4&gt;=Inputs!$CM390,AQ$4&lt;Inputs!$CN390),1,IF(AND(AQ$4=Inputs!$CN390,AQ$4=Inputs!$CO390),1,IF(OR(AND(AQ$4=Inputs!$CN390+1,Inputs!$CN390=Inputs!$CO390),AND(AQ$4=Inputs!$CN390+2,Inputs!$CN390=Inputs!$CO390)),0,IF(AQ$4=Inputs!$CN390,0.8,IF(AQ$4=Inputs!$CN390+1,0.6,IF(AQ$4=Inputs!$CN390+2,0.4,IF(AQ$4=Inputs!$CO390,0.2,IF(AND(AQ$4&gt;=Inputs!$CL390,AQ$4&lt;Inputs!$CM390),(AQ$4-Inputs!$CL390+1)/(Inputs!$AI390+1),0)))))))))</f>
        <v>0</v>
      </c>
      <c r="AR393" s="27">
        <f>IF(AND(Inputs!$CO390=0,AR$4&gt;=Inputs!$CM390),1,IF(AND(AR$4&gt;=Inputs!$CM390,AR$4&lt;Inputs!$CN390),1,IF(AND(AR$4=Inputs!$CN390,AR$4=Inputs!$CO390),1,IF(OR(AND(AR$4=Inputs!$CN390+1,Inputs!$CN390=Inputs!$CO390),AND(AR$4=Inputs!$CN390+2,Inputs!$CN390=Inputs!$CO390)),0,IF(AR$4=Inputs!$CN390,0.8,IF(AR$4=Inputs!$CN390+1,0.6,IF(AR$4=Inputs!$CN390+2,0.4,IF(AR$4=Inputs!$CO390,0.2,IF(AND(AR$4&gt;=Inputs!$CL390,AR$4&lt;Inputs!$CM390),(AR$4-Inputs!$CL390+1)/(Inputs!$AI390+1),0)))))))))</f>
        <v>0</v>
      </c>
      <c r="AS393" s="27">
        <f>IF(AND(Inputs!$CO390=0,AS$4&gt;=Inputs!$CM390),1,IF(AND(AS$4&gt;=Inputs!$CM390,AS$4&lt;Inputs!$CN390),1,IF(AND(AS$4=Inputs!$CN390,AS$4=Inputs!$CO390),1,IF(OR(AND(AS$4=Inputs!$CN390+1,Inputs!$CN390=Inputs!$CO390),AND(AS$4=Inputs!$CN390+2,Inputs!$CN390=Inputs!$CO390)),0,IF(AS$4=Inputs!$CN390,0.8,IF(AS$4=Inputs!$CN390+1,0.6,IF(AS$4=Inputs!$CN390+2,0.4,IF(AS$4=Inputs!$CO390,0.2,IF(AND(AS$4&gt;=Inputs!$CL390,AS$4&lt;Inputs!$CM390),(AS$4-Inputs!$CL390+1)/(Inputs!$AI390+1),0)))))))))</f>
        <v>0</v>
      </c>
      <c r="AT393" s="27">
        <f>IF(AND(Inputs!$CO390=0,AT$4&gt;=Inputs!$CM390),1,IF(AND(AT$4&gt;=Inputs!$CM390,AT$4&lt;Inputs!$CN390),1,IF(AND(AT$4=Inputs!$CN390,AT$4=Inputs!$CO390),1,IF(OR(AND(AT$4=Inputs!$CN390+1,Inputs!$CN390=Inputs!$CO390),AND(AT$4=Inputs!$CN390+2,Inputs!$CN390=Inputs!$CO390)),0,IF(AT$4=Inputs!$CN390,0.8,IF(AT$4=Inputs!$CN390+1,0.6,IF(AT$4=Inputs!$CN390+2,0.4,IF(AT$4=Inputs!$CO390,0.2,IF(AND(AT$4&gt;=Inputs!$CL390,AT$4&lt;Inputs!$CM390),(AT$4-Inputs!$CL390+1)/(Inputs!$AI390+1),0)))))))))</f>
        <v>0</v>
      </c>
      <c r="AU393" s="27">
        <f>IF(AND(Inputs!$CO390=0,AU$4&gt;=Inputs!$CM390),1,IF(AND(AU$4&gt;=Inputs!$CM390,AU$4&lt;Inputs!$CN390),1,IF(AND(AU$4=Inputs!$CN390,AU$4=Inputs!$CO390),1,IF(OR(AND(AU$4=Inputs!$CN390+1,Inputs!$CN390=Inputs!$CO390),AND(AU$4=Inputs!$CN390+2,Inputs!$CN390=Inputs!$CO390)),0,IF(AU$4=Inputs!$CN390,0.8,IF(AU$4=Inputs!$CN390+1,0.6,IF(AU$4=Inputs!$CN390+2,0.4,IF(AU$4=Inputs!$CO390,0.2,IF(AND(AU$4&gt;=Inputs!$CL390,AU$4&lt;Inputs!$CM390),(AU$4-Inputs!$CL390+1)/(Inputs!$AI390+1),0)))))))))</f>
        <v>0</v>
      </c>
      <c r="AV393" s="27">
        <f>IF(AND(Inputs!$CO390=0,AV$4&gt;=Inputs!$CM390),1,IF(AND(AV$4&gt;=Inputs!$CM390,AV$4&lt;Inputs!$CN390),1,IF(AND(AV$4=Inputs!$CN390,AV$4=Inputs!$CO390),1,IF(OR(AND(AV$4=Inputs!$CN390+1,Inputs!$CN390=Inputs!$CO390),AND(AV$4=Inputs!$CN390+2,Inputs!$CN390=Inputs!$CO390)),0,IF(AV$4=Inputs!$CN390,0.8,IF(AV$4=Inputs!$CN390+1,0.6,IF(AV$4=Inputs!$CN390+2,0.4,IF(AV$4=Inputs!$CO390,0.2,IF(AND(AV$4&gt;=Inputs!$CL390,AV$4&lt;Inputs!$CM390),(AV$4-Inputs!$CL390+1)/(Inputs!$AI390+1),0)))))))))</f>
        <v>0</v>
      </c>
      <c r="AW393" s="27">
        <f>IF(AND(Inputs!$CO390=0,AW$4&gt;=Inputs!$CM390),1,IF(AND(AW$4&gt;=Inputs!$CM390,AW$4&lt;Inputs!$CN390),1,IF(AND(AW$4=Inputs!$CN390,AW$4=Inputs!$CO390),1,IF(OR(AND(AW$4=Inputs!$CN390+1,Inputs!$CN390=Inputs!$CO390),AND(AW$4=Inputs!$CN390+2,Inputs!$CN390=Inputs!$CO390)),0,IF(AW$4=Inputs!$CN390,0.8,IF(AW$4=Inputs!$CN390+1,0.6,IF(AW$4=Inputs!$CN390+2,0.4,IF(AW$4=Inputs!$CO390,0.2,IF(AND(AW$4&gt;=Inputs!$CL390,AW$4&lt;Inputs!$CM390),(AW$4-Inputs!$CL390+1)/(Inputs!$AI390+1),0)))))))))</f>
        <v>0</v>
      </c>
      <c r="AX393" s="27">
        <f>IF(AND(Inputs!$CO390=0,AX$4&gt;=Inputs!$CM390),1,IF(AND(AX$4&gt;=Inputs!$CM390,AX$4&lt;Inputs!$CN390),1,IF(AND(AX$4=Inputs!$CN390,AX$4=Inputs!$CO390),1,IF(OR(AND(AX$4=Inputs!$CN390+1,Inputs!$CN390=Inputs!$CO390),AND(AX$4=Inputs!$CN390+2,Inputs!$CN390=Inputs!$CO390)),0,IF(AX$4=Inputs!$CN390,0.8,IF(AX$4=Inputs!$CN390+1,0.6,IF(AX$4=Inputs!$CN390+2,0.4,IF(AX$4=Inputs!$CO390,0.2,IF(AND(AX$4&gt;=Inputs!$CL390,AX$4&lt;Inputs!$CM390),(AX$4-Inputs!$CL390+1)/(Inputs!$AI390+1),0)))))))))</f>
        <v>0</v>
      </c>
      <c r="AY393" s="27">
        <f>IF(AND(Inputs!$CO390=0,AY$4&gt;=Inputs!$CM390),1,IF(AND(AY$4&gt;=Inputs!$CM390,AY$4&lt;Inputs!$CN390),1,IF(AND(AY$4=Inputs!$CN390,AY$4=Inputs!$CO390),1,IF(OR(AND(AY$4=Inputs!$CN390+1,Inputs!$CN390=Inputs!$CO390),AND(AY$4=Inputs!$CN390+2,Inputs!$CN390=Inputs!$CO390)),0,IF(AY$4=Inputs!$CN390,0.8,IF(AY$4=Inputs!$CN390+1,0.6,IF(AY$4=Inputs!$CN390+2,0.4,IF(AY$4=Inputs!$CO390,0.2,IF(AND(AY$4&gt;=Inputs!$CL390,AY$4&lt;Inputs!$CM390),(AY$4-Inputs!$CL390+1)/(Inputs!$AI390+1),0)))))))))</f>
        <v>0</v>
      </c>
      <c r="AZ393" s="27">
        <f>IF(AND(Inputs!$CO390=0,AZ$4&gt;=Inputs!$CM390),1,IF(AND(AZ$4&gt;=Inputs!$CM390,AZ$4&lt;Inputs!$CN390),1,IF(AND(AZ$4=Inputs!$CN390,AZ$4=Inputs!$CO390),1,IF(OR(AND(AZ$4=Inputs!$CN390+1,Inputs!$CN390=Inputs!$CO390),AND(AZ$4=Inputs!$CN390+2,Inputs!$CN390=Inputs!$CO390)),0,IF(AZ$4=Inputs!$CN390,0.8,IF(AZ$4=Inputs!$CN390+1,0.6,IF(AZ$4=Inputs!$CN390+2,0.4,IF(AZ$4=Inputs!$CO390,0.2,IF(AND(AZ$4&gt;=Inputs!$CL390,AZ$4&lt;Inputs!$CM390),(AZ$4-Inputs!$CL390+1)/(Inputs!$AI390+1),0)))))))))</f>
        <v>0</v>
      </c>
      <c r="BA393" s="27">
        <f>IF(AND(Inputs!$CO390=0,BA$4&gt;=Inputs!$CM390),1,IF(AND(BA$4&gt;=Inputs!$CM390,BA$4&lt;Inputs!$CN390),1,IF(AND(BA$4=Inputs!$CN390,BA$4=Inputs!$CO390),1,IF(OR(AND(BA$4=Inputs!$CN390+1,Inputs!$CN390=Inputs!$CO390),AND(BA$4=Inputs!$CN390+2,Inputs!$CN390=Inputs!$CO390)),0,IF(BA$4=Inputs!$CN390,0.8,IF(BA$4=Inputs!$CN390+1,0.6,IF(BA$4=Inputs!$CN390+2,0.4,IF(BA$4=Inputs!$CO390,0.2,IF(AND(BA$4&gt;=Inputs!$CL390,BA$4&lt;Inputs!$CM390),(BA$4-Inputs!$CL390+1)/(Inputs!$AI390+1),0)))))))))</f>
        <v>0</v>
      </c>
      <c r="BB393" s="27">
        <f>IF(AND(Inputs!$CO390=0,BB$4&gt;=Inputs!$CM390),1,IF(AND(BB$4&gt;=Inputs!$CM390,BB$4&lt;Inputs!$CN390),1,IF(AND(BB$4=Inputs!$CN390,BB$4=Inputs!$CO390),1,IF(OR(AND(BB$4=Inputs!$CN390+1,Inputs!$CN390=Inputs!$CO390),AND(BB$4=Inputs!$CN390+2,Inputs!$CN390=Inputs!$CO390)),0,IF(BB$4=Inputs!$CN390,0.8,IF(BB$4=Inputs!$CN390+1,0.6,IF(BB$4=Inputs!$CN390+2,0.4,IF(BB$4=Inputs!$CO390,0.2,IF(AND(BB$4&gt;=Inputs!$CL390,BB$4&lt;Inputs!$CM390),(BB$4-Inputs!$CL390+1)/(Inputs!$AI390+1),0)))))))))</f>
        <v>0</v>
      </c>
      <c r="BC393" s="27">
        <f>IF(AND(Inputs!$CO390=0,BC$4&gt;=Inputs!$CM390),1,IF(AND(BC$4&gt;=Inputs!$CM390,BC$4&lt;Inputs!$CN390),1,IF(AND(BC$4=Inputs!$CN390,BC$4=Inputs!$CO390),1,IF(OR(AND(BC$4=Inputs!$CN390+1,Inputs!$CN390=Inputs!$CO390),AND(BC$4=Inputs!$CN390+2,Inputs!$CN390=Inputs!$CO390)),0,IF(BC$4=Inputs!$CN390,0.8,IF(BC$4=Inputs!$CN390+1,0.6,IF(BC$4=Inputs!$CN390+2,0.4,IF(BC$4=Inputs!$CO390,0.2,IF(AND(BC$4&gt;=Inputs!$CL390,BC$4&lt;Inputs!$CM390),(BC$4-Inputs!$CL390+1)/(Inputs!$AI390+1),0)))))))))</f>
        <v>0</v>
      </c>
      <c r="BD393" s="27">
        <f>IF(AND(Inputs!$CO390=0,BD$4&gt;=Inputs!$CM390),1,IF(AND(BD$4&gt;=Inputs!$CM390,BD$4&lt;Inputs!$CN390),1,IF(AND(BD$4=Inputs!$CN390,BD$4=Inputs!$CO390),1,IF(OR(AND(BD$4=Inputs!$CN390+1,Inputs!$CN390=Inputs!$CO390),AND(BD$4=Inputs!$CN390+2,Inputs!$CN390=Inputs!$CO390)),0,IF(BD$4=Inputs!$CN390,0.8,IF(BD$4=Inputs!$CN390+1,0.6,IF(BD$4=Inputs!$CN390+2,0.4,IF(BD$4=Inputs!$CO390,0.2,IF(AND(BD$4&gt;=Inputs!$CL390,BD$4&lt;Inputs!$CM390),(BD$4-Inputs!$CL390+1)/(Inputs!$AI390+1),0)))))))))</f>
        <v>0</v>
      </c>
      <c r="BE393" s="27">
        <f>IF(AND(Inputs!$CO390=0,BE$4&gt;=Inputs!$CM390),1,IF(AND(BE$4&gt;=Inputs!$CM390,BE$4&lt;Inputs!$CN390),1,IF(AND(BE$4=Inputs!$CN390,BE$4=Inputs!$CO390),1,IF(OR(AND(BE$4=Inputs!$CN390+1,Inputs!$CN390=Inputs!$CO390),AND(BE$4=Inputs!$CN390+2,Inputs!$CN390=Inputs!$CO390)),0,IF(BE$4=Inputs!$CN390,0.8,IF(BE$4=Inputs!$CN390+1,0.6,IF(BE$4=Inputs!$CN390+2,0.4,IF(BE$4=Inputs!$CO390,0.2,IF(AND(BE$4&gt;=Inputs!$CL390,BE$4&lt;Inputs!$CM390),(BE$4-Inputs!$CL390+1)/(Inputs!$AI390+1),0)))))))))</f>
        <v>0</v>
      </c>
      <c r="BF393" s="27">
        <f>IF(AND(Inputs!$CO390=0,BF$4&gt;=Inputs!$CM390),1,IF(AND(BF$4&gt;=Inputs!$CM390,BF$4&lt;Inputs!$CN390),1,IF(AND(BF$4=Inputs!$CN390,BF$4=Inputs!$CO390),1,IF(OR(AND(BF$4=Inputs!$CN390+1,Inputs!$CN390=Inputs!$CO390),AND(BF$4=Inputs!$CN390+2,Inputs!$CN390=Inputs!$CO390)),0,IF(BF$4=Inputs!$CN390,0.8,IF(BF$4=Inputs!$CN390+1,0.6,IF(BF$4=Inputs!$CN390+2,0.4,IF(BF$4=Inputs!$CO390,0.2,IF(AND(BF$4&gt;=Inputs!$CL390,BF$4&lt;Inputs!$CM390),(BF$4-Inputs!$CL390+1)/(Inputs!$AI390+1),0)))))))))</f>
        <v>0</v>
      </c>
      <c r="BG393" s="27">
        <f>IF(AND(Inputs!$CO390=0,BG$4&gt;=Inputs!$CM390),1,IF(AND(BG$4&gt;=Inputs!$CM390,BG$4&lt;Inputs!$CN390),1,IF(AND(BG$4=Inputs!$CN390,BG$4=Inputs!$CO390),1,IF(OR(AND(BG$4=Inputs!$CN390+1,Inputs!$CN390=Inputs!$CO390),AND(BG$4=Inputs!$CN390+2,Inputs!$CN390=Inputs!$CO390)),0,IF(BG$4=Inputs!$CN390,0.8,IF(BG$4=Inputs!$CN390+1,0.6,IF(BG$4=Inputs!$CN390+2,0.4,IF(BG$4=Inputs!$CO390,0.2,IF(AND(BG$4&gt;=Inputs!$CL390,BG$4&lt;Inputs!$CM390),(BG$4-Inputs!$CL390+1)/(Inputs!$AI390+1),0)))))))))</f>
        <v>0</v>
      </c>
      <c r="BH393" s="27">
        <f>IF(AND(Inputs!$CO390=0,BH$4&gt;=Inputs!$CM390),1,IF(AND(BH$4&gt;=Inputs!$CM390,BH$4&lt;Inputs!$CN390),1,IF(AND(BH$4=Inputs!$CN390,BH$4=Inputs!$CO390),1,IF(OR(AND(BH$4=Inputs!$CN390+1,Inputs!$CN390=Inputs!$CO390),AND(BH$4=Inputs!$CN390+2,Inputs!$CN390=Inputs!$CO390)),0,IF(BH$4=Inputs!$CN390,0.8,IF(BH$4=Inputs!$CN390+1,0.6,IF(BH$4=Inputs!$CN390+2,0.4,IF(BH$4=Inputs!$CO390,0.2,IF(AND(BH$4&gt;=Inputs!$CL390,BH$4&lt;Inputs!$CM390),(BH$4-Inputs!$CL390+1)/(Inputs!$AI390+1),0)))))))))</f>
        <v>0</v>
      </c>
      <c r="BI393" s="27">
        <f>IF(AND(Inputs!$CO390=0,BI$4&gt;=Inputs!$CM390),1,IF(AND(BI$4&gt;=Inputs!$CM390,BI$4&lt;Inputs!$CN390),1,IF(AND(BI$4=Inputs!$CN390,BI$4=Inputs!$CO390),1,IF(OR(AND(BI$4=Inputs!$CN390+1,Inputs!$CN390=Inputs!$CO390),AND(BI$4=Inputs!$CN390+2,Inputs!$CN390=Inputs!$CO390)),0,IF(BI$4=Inputs!$CN390,0.8,IF(BI$4=Inputs!$CN390+1,0.6,IF(BI$4=Inputs!$CN390+2,0.4,IF(BI$4=Inputs!$CO390,0.2,IF(AND(BI$4&gt;=Inputs!$CL390,BI$4&lt;Inputs!$CM390),(BI$4-Inputs!$CL390+1)/(Inputs!$AI390+1),0)))))))))</f>
        <v>0</v>
      </c>
      <c r="BJ393" s="27">
        <f>IF(AND(Inputs!$CO390=0,BJ$4&gt;=Inputs!$CM390),1,IF(AND(BJ$4&gt;=Inputs!$CM390,BJ$4&lt;Inputs!$CN390),1,IF(AND(BJ$4=Inputs!$CN390,BJ$4=Inputs!$CO390),1,IF(OR(AND(BJ$4=Inputs!$CN390+1,Inputs!$CN390=Inputs!$CO390),AND(BJ$4=Inputs!$CN390+2,Inputs!$CN390=Inputs!$CO390)),0,IF(BJ$4=Inputs!$CN390,0.8,IF(BJ$4=Inputs!$CN390+1,0.6,IF(BJ$4=Inputs!$CN390+2,0.4,IF(BJ$4=Inputs!$CO390,0.2,IF(AND(BJ$4&gt;=Inputs!$CL390,BJ$4&lt;Inputs!$CM390),(BJ$4-Inputs!$CL390+1)/(Inputs!$AI390+1),0)))))))))</f>
        <v>0</v>
      </c>
      <c r="BK393" s="27">
        <f>IF(AND(Inputs!$CO390=0,BK$4&gt;=Inputs!$CM390),1,IF(AND(BK$4&gt;=Inputs!$CM390,BK$4&lt;Inputs!$CN390),1,IF(AND(BK$4=Inputs!$CN390,BK$4=Inputs!$CO390),1,IF(OR(AND(BK$4=Inputs!$CN390+1,Inputs!$CN390=Inputs!$CO390),AND(BK$4=Inputs!$CN390+2,Inputs!$CN390=Inputs!$CO390)),0,IF(BK$4=Inputs!$CN390,0.8,IF(BK$4=Inputs!$CN390+1,0.6,IF(BK$4=Inputs!$CN390+2,0.4,IF(BK$4=Inputs!$CO390,0.2,IF(AND(BK$4&gt;=Inputs!$CL390,BK$4&lt;Inputs!$CM390),(BK$4-Inputs!$CL390+1)/(Inputs!$AI390+1),0)))))))))</f>
        <v>0</v>
      </c>
      <c r="BL393" s="27">
        <f>IF(AND(Inputs!$CO390=0,BL$4&gt;=Inputs!$CM390),1,IF(AND(BL$4&gt;=Inputs!$CM390,BL$4&lt;Inputs!$CN390),1,IF(AND(BL$4=Inputs!$CN390,BL$4=Inputs!$CO390),1,IF(OR(AND(BL$4=Inputs!$CN390+1,Inputs!$CN390=Inputs!$CO390),AND(BL$4=Inputs!$CN390+2,Inputs!$CN390=Inputs!$CO390)),0,IF(BL$4=Inputs!$CN390,0.8,IF(BL$4=Inputs!$CN390+1,0.6,IF(BL$4=Inputs!$CN390+2,0.4,IF(BL$4=Inputs!$CO390,0.2,IF(AND(BL$4&gt;=Inputs!$CL390,BL$4&lt;Inputs!$CM390),(BL$4-Inputs!$CL390+1)/(Inputs!$AI390+1),0)))))))))</f>
        <v>0</v>
      </c>
      <c r="BM393" s="27">
        <f>IF(AND(Inputs!$CO390=0,BM$4&gt;=Inputs!$CM390),1,IF(AND(BM$4&gt;=Inputs!$CM390,BM$4&lt;Inputs!$CN390),1,IF(AND(BM$4=Inputs!$CN390,BM$4=Inputs!$CO390),1,IF(OR(AND(BM$4=Inputs!$CN390+1,Inputs!$CN390=Inputs!$CO390),AND(BM$4=Inputs!$CN390+2,Inputs!$CN390=Inputs!$CO390)),0,IF(BM$4=Inputs!$CN390,0.8,IF(BM$4=Inputs!$CN390+1,0.6,IF(BM$4=Inputs!$CN390+2,0.4,IF(BM$4=Inputs!$CO390,0.2,IF(AND(BM$4&gt;=Inputs!$CL390,BM$4&lt;Inputs!$CM390),(BM$4-Inputs!$CL390+1)/(Inputs!$AI390+1),0)))))))))</f>
        <v>0</v>
      </c>
      <c r="BO393" s="46" t="str">
        <f>IF(Inputs!$B390="","",(ROUND(Inputs!$BC390*AJ393,0)))</f>
        <v/>
      </c>
      <c r="BP393" s="46" t="str">
        <f>IF(Inputs!$B390="","",(ROUND(Inputs!$BC390*AK393,0)))</f>
        <v/>
      </c>
      <c r="BQ393" s="46" t="str">
        <f>IF(Inputs!$B390="","",(ROUND(Inputs!$BC390*AL393,0)))</f>
        <v/>
      </c>
      <c r="BR393" s="46" t="str">
        <f>IF(Inputs!$B390="","",(ROUND(Inputs!$BC390*AM393,0)))</f>
        <v/>
      </c>
      <c r="BS393" s="46" t="str">
        <f>IF(Inputs!$B390="","",(ROUND(Inputs!$BC390*AN393,0)))</f>
        <v/>
      </c>
      <c r="BT393" s="46" t="str">
        <f>IF(Inputs!$B390="","",(ROUND(Inputs!$BC390*AO393,0)))</f>
        <v/>
      </c>
      <c r="BU393" s="46" t="str">
        <f>IF(Inputs!$B390="","",(ROUND(Inputs!$BC390*AP393,0)))</f>
        <v/>
      </c>
      <c r="BV393" s="46" t="str">
        <f>IF(Inputs!$B390="","",(ROUND(Inputs!$BC390*AQ393,0)))</f>
        <v/>
      </c>
      <c r="BW393" s="46" t="str">
        <f>IF(Inputs!$B390="","",(ROUND(Inputs!$BC390*AR393,0)))</f>
        <v/>
      </c>
      <c r="BX393" s="46" t="str">
        <f>IF(Inputs!$B390="","",(ROUND(Inputs!$BC390*AS393,0)))</f>
        <v/>
      </c>
      <c r="BY393" s="46" t="str">
        <f>IF(Inputs!$B390="","",(ROUND(Inputs!$BC390*AT393,0)))</f>
        <v/>
      </c>
      <c r="BZ393" s="46" t="str">
        <f>IF(Inputs!$B390="","",(ROUND(Inputs!$BC390*AU393,0)))</f>
        <v/>
      </c>
      <c r="CA393" s="46" t="str">
        <f>IF(Inputs!$B390="","",(ROUND(Inputs!$BC390*AV393,0)))</f>
        <v/>
      </c>
      <c r="CB393" s="46" t="str">
        <f>IF(Inputs!$B390="","",(ROUND(Inputs!$BC390*AW393,0)))</f>
        <v/>
      </c>
      <c r="CC393" s="46" t="str">
        <f>IF(Inputs!$B390="","",(ROUND(Inputs!$BC390*AX393,0)))</f>
        <v/>
      </c>
      <c r="CD393" s="46" t="str">
        <f>IF(Inputs!$B390="","",(ROUND(Inputs!$BC390*AY393,0)))</f>
        <v/>
      </c>
      <c r="CE393" s="46" t="str">
        <f>IF(Inputs!$B390="","",(ROUND(Inputs!$BC390*AZ393,0)))</f>
        <v/>
      </c>
      <c r="CF393" s="46" t="str">
        <f>IF(Inputs!$B390="","",(ROUND(Inputs!$BC390*BA393,0)))</f>
        <v/>
      </c>
      <c r="CG393" s="46" t="str">
        <f>IF(Inputs!$B390="","",(ROUND(Inputs!$BC390*BB393,0)))</f>
        <v/>
      </c>
      <c r="CH393" s="46" t="str">
        <f>IF(Inputs!$B390="","",(ROUND(Inputs!$BC390*BC393,0)))</f>
        <v/>
      </c>
      <c r="CI393" s="46" t="str">
        <f>IF(Inputs!$B390="","",(ROUND(Inputs!$BC390*BD393,0)))</f>
        <v/>
      </c>
      <c r="CJ393" s="46" t="str">
        <f>IF(Inputs!$B390="","",(ROUND(Inputs!$BC390*BE393,0)))</f>
        <v/>
      </c>
      <c r="CK393" s="46" t="str">
        <f>IF(Inputs!$B390="","",(ROUND(Inputs!$BC390*BF393,0)))</f>
        <v/>
      </c>
      <c r="CL393" s="46" t="str">
        <f>IF(Inputs!$B390="","",(ROUND(Inputs!$BC390*BG393,0)))</f>
        <v/>
      </c>
      <c r="CM393" s="46" t="str">
        <f>IF(Inputs!$B390="","",(ROUND(Inputs!$BC390*BH393,0)))</f>
        <v/>
      </c>
      <c r="CN393" s="46" t="str">
        <f>IF(Inputs!$B390="","",(ROUND(Inputs!$BC390*BI393,0)))</f>
        <v/>
      </c>
      <c r="CO393" s="46" t="str">
        <f>IF(Inputs!$B390="","",(ROUND(Inputs!$BC390*BJ393,0)))</f>
        <v/>
      </c>
      <c r="CP393" s="46" t="str">
        <f>IF(Inputs!$B390="","",(ROUND(Inputs!$BC390*BK393,0)))</f>
        <v/>
      </c>
      <c r="CQ393" s="46" t="str">
        <f>IF(Inputs!$B390="","",(ROUND(Inputs!$BC390*BL393,0)))</f>
        <v/>
      </c>
      <c r="CR393" s="46" t="str">
        <f>IF(Inputs!$B390="","",(ROUND(Inputs!$BC390*BM393,0)))</f>
        <v/>
      </c>
      <c r="CV393" s="46" t="str">
        <f>IF(A393="","",IF(AND(CV$4&lt;=Inputs!$CQ390,CV$4&gt;=Inputs!$CP390),Inputs!$AR390/(Inputs!$CQ390-Inputs!$CP390+1),0)+IF(CV$4=Inputs!$CL390,Inputs!$BD390,0))</f>
        <v/>
      </c>
      <c r="CW393" s="46" t="str">
        <f>IF(B393="","",IF(AND(CW$4&lt;=Inputs!$CQ390,CW$4&gt;=Inputs!$CP390),Inputs!$AR390/(Inputs!$CQ390-Inputs!$CP390+1),0)+IF(CW$4=Inputs!$CL390,Inputs!$BD390,0))</f>
        <v/>
      </c>
      <c r="CX393" s="46" t="str">
        <f>IF(C393="","",IF(AND(CX$4&lt;=Inputs!$CQ390,CX$4&gt;=Inputs!$CP390),Inputs!$AR390/(Inputs!$CQ390-Inputs!$CP390+1),0)+IF(CX$4=Inputs!$CL390,Inputs!$BD390,0))</f>
        <v/>
      </c>
      <c r="CY393" s="46" t="str">
        <f>IF(D393="","",IF(AND(CY$4&lt;=Inputs!$CQ390,CY$4&gt;=Inputs!$CP390),Inputs!$AR390/(Inputs!$CQ390-Inputs!$CP390+1),0)+IF(CY$4=Inputs!$CL390,Inputs!$BD390,0))</f>
        <v/>
      </c>
      <c r="CZ393" s="46" t="str">
        <f>IF(E393="","",IF(AND(CZ$4&lt;=Inputs!$CQ390,CZ$4&gt;=Inputs!$CP390),Inputs!$AR390/(Inputs!$CQ390-Inputs!$CP390+1),0)+IF(CZ$4=Inputs!$CL390,Inputs!$BD390,0))</f>
        <v/>
      </c>
      <c r="DA393" s="46" t="str">
        <f>IF(F393="","",IF(AND(DA$4&lt;=Inputs!$CQ390,DA$4&gt;=Inputs!$CP390),Inputs!$AR390/(Inputs!$CQ390-Inputs!$CP390+1),0)+IF(DA$4=Inputs!$CL390,Inputs!$BD390,0))</f>
        <v/>
      </c>
      <c r="DB393" s="46" t="str">
        <f>IF(G393="","",IF(AND(DB$4&lt;=Inputs!$CQ390,DB$4&gt;=Inputs!$CP390),Inputs!$AR390/(Inputs!$CQ390-Inputs!$CP390+1),0)+IF(DB$4=Inputs!$CL390,Inputs!$BD390,0))</f>
        <v/>
      </c>
      <c r="DC393" s="46" t="str">
        <f>IF(H393="","",IF(AND(DC$4&lt;=Inputs!$CQ390,DC$4&gt;=Inputs!$CP390),Inputs!$AR390/(Inputs!$CQ390-Inputs!$CP390+1),0)+IF(DC$4=Inputs!$CL390,Inputs!$BD390,0))</f>
        <v/>
      </c>
      <c r="DD393" s="46" t="str">
        <f>IF(I393="","",IF(AND(DD$4&lt;=Inputs!$CQ390,DD$4&gt;=Inputs!$CP390),Inputs!$AR390/(Inputs!$CQ390-Inputs!$CP390+1),0)+IF(DD$4=Inputs!$CL390,Inputs!$BD390,0))</f>
        <v/>
      </c>
      <c r="DE393" s="46" t="str">
        <f>IF(J393="","",IF(AND(DE$4&lt;=Inputs!$CQ390,DE$4&gt;=Inputs!$CP390),Inputs!$AR390/(Inputs!$CQ390-Inputs!$CP390+1),0)+IF(DE$4=Inputs!$CL390,Inputs!$BD390,0))</f>
        <v/>
      </c>
      <c r="DF393" s="46" t="str">
        <f>IF(K393="","",IF(AND(DF$4&lt;=Inputs!$CQ390,DF$4&gt;=Inputs!$CP390),Inputs!$AR390/(Inputs!$CQ390-Inputs!$CP390+1),0)+IF(DF$4=Inputs!$CL390,Inputs!$BD390,0))</f>
        <v/>
      </c>
      <c r="DG393" s="46" t="str">
        <f>IF(L393="","",IF(AND(DG$4&lt;=Inputs!$CQ390,DG$4&gt;=Inputs!$CP390),Inputs!$AR390/(Inputs!$CQ390-Inputs!$CP390+1),0)+IF(DG$4=Inputs!$CL390,Inputs!$BD390,0))</f>
        <v/>
      </c>
      <c r="DH393" s="46" t="str">
        <f>IF(M393="","",IF(AND(DH$4&lt;=Inputs!$CQ390,DH$4&gt;=Inputs!$CP390),Inputs!$AR390/(Inputs!$CQ390-Inputs!$CP390+1),0)+IF(DH$4=Inputs!$CL390,Inputs!$BD390,0))</f>
        <v/>
      </c>
      <c r="DI393" s="46" t="str">
        <f>IF(N393="","",IF(AND(DI$4&lt;=Inputs!$CQ390,DI$4&gt;=Inputs!$CP390),Inputs!$AR390/(Inputs!$CQ390-Inputs!$CP390+1),0)+IF(DI$4=Inputs!$CL390,Inputs!$BD390,0))</f>
        <v/>
      </c>
      <c r="DJ393" s="46" t="str">
        <f>IF(O393="","",IF(AND(DJ$4&lt;=Inputs!$CQ390,DJ$4&gt;=Inputs!$CP390),Inputs!$AR390/(Inputs!$CQ390-Inputs!$CP390+1),0)+IF(DJ$4=Inputs!$CL390,Inputs!$BD390,0))</f>
        <v/>
      </c>
      <c r="DK393" s="46" t="str">
        <f>IF(P393="","",IF(AND(DK$4&lt;=Inputs!$CQ390,DK$4&gt;=Inputs!$CP390),Inputs!$AR390/(Inputs!$CQ390-Inputs!$CP390+1),0)+IF(DK$4=Inputs!$CL390,Inputs!$BD390,0))</f>
        <v/>
      </c>
      <c r="DL393" s="46" t="str">
        <f>IF(Q393="","",IF(AND(DL$4&lt;=Inputs!$CQ390,DL$4&gt;=Inputs!$CP390),Inputs!$AR390/(Inputs!$CQ390-Inputs!$CP390+1),0)+IF(DL$4=Inputs!$CL390,Inputs!$BD390,0))</f>
        <v/>
      </c>
      <c r="DM393" s="46" t="str">
        <f>IF(R393="","",IF(AND(DM$4&lt;=Inputs!$CQ390,DM$4&gt;=Inputs!$CP390),Inputs!$AR390/(Inputs!$CQ390-Inputs!$CP390+1),0)+IF(DM$4=Inputs!$CL390,Inputs!$BD390,0))</f>
        <v/>
      </c>
      <c r="DN393" s="46" t="str">
        <f>IF(S393="","",IF(AND(DN$4&lt;=Inputs!$CQ390,DN$4&gt;=Inputs!$CP390),Inputs!$AR390/(Inputs!$CQ390-Inputs!$CP390+1),0)+IF(DN$4=Inputs!$CL390,Inputs!$BD390,0))</f>
        <v/>
      </c>
      <c r="DO393" s="46" t="str">
        <f>IF(T393="","",IF(AND(DO$4&lt;=Inputs!$CQ390,DO$4&gt;=Inputs!$CP390),Inputs!$AR390/(Inputs!$CQ390-Inputs!$CP390+1),0)+IF(DO$4=Inputs!$CL390,Inputs!$BD390,0))</f>
        <v/>
      </c>
      <c r="DP393" s="46" t="str">
        <f>IF(U393="","",IF(AND(DP$4&lt;=Inputs!$CQ390,DP$4&gt;=Inputs!$CP390),Inputs!$AR390/(Inputs!$CQ390-Inputs!$CP390+1),0)+IF(DP$4=Inputs!$CL390,Inputs!$BD390,0))</f>
        <v/>
      </c>
      <c r="DQ393" s="46" t="str">
        <f>IF(V393="","",IF(AND(DQ$4&lt;=Inputs!$CQ390,DQ$4&gt;=Inputs!$CP390),Inputs!$AR390/(Inputs!$CQ390-Inputs!$CP390+1),0)+IF(DQ$4=Inputs!$CL390,Inputs!$BD390,0))</f>
        <v/>
      </c>
      <c r="DR393" s="46" t="str">
        <f>IF(W393="","",IF(AND(DR$4&lt;=Inputs!$CQ390,DR$4&gt;=Inputs!$CP390),Inputs!$AR390/(Inputs!$CQ390-Inputs!$CP390+1),0)+IF(DR$4=Inputs!$CL390,Inputs!$BD390,0))</f>
        <v/>
      </c>
      <c r="DS393" s="46" t="str">
        <f>IF(X393="","",IF(AND(DS$4&lt;=Inputs!$CQ390,DS$4&gt;=Inputs!$CP390),Inputs!$AR390/(Inputs!$CQ390-Inputs!$CP390+1),0)+IF(DS$4=Inputs!$CL390,Inputs!$BD390,0))</f>
        <v/>
      </c>
      <c r="DT393" s="46" t="str">
        <f>IF(Y393="","",IF(AND(DT$4&lt;=Inputs!$CQ390,DT$4&gt;=Inputs!$CP390),Inputs!$AR390/(Inputs!$CQ390-Inputs!$CP390+1),0)+IF(DT$4=Inputs!$CL390,Inputs!$BD390,0))</f>
        <v/>
      </c>
      <c r="DU393" s="46" t="str">
        <f>IF(Z393="","",IF(AND(DU$4&lt;=Inputs!$CQ390,DU$4&gt;=Inputs!$CP390),Inputs!$AR390/(Inputs!$CQ390-Inputs!$CP390+1),0)+IF(DU$4=Inputs!$CL390,Inputs!$BD390,0))</f>
        <v/>
      </c>
      <c r="DV393" s="46" t="str">
        <f>IF(AA393="","",IF(AND(DV$4&lt;=Inputs!$CQ390,DV$4&gt;=Inputs!$CP390),Inputs!$AR390/(Inputs!$CQ390-Inputs!$CP390+1),0)+IF(DV$4=Inputs!$CL390,Inputs!$BD390,0))</f>
        <v/>
      </c>
      <c r="DW393" s="46" t="str">
        <f>IF(AB393="","",IF(AND(DW$4&lt;=Inputs!$CQ390,DW$4&gt;=Inputs!$CP390),Inputs!$AR390/(Inputs!$CQ390-Inputs!$CP390+1),0)+IF(DW$4=Inputs!$CL390,Inputs!$BD390,0))</f>
        <v/>
      </c>
      <c r="DX393" s="46" t="str">
        <f>IF(AC393="","",IF(AND(DX$4&lt;=Inputs!$CQ390,DX$4&gt;=Inputs!$CP390),Inputs!$AR390/(Inputs!$CQ390-Inputs!$CP390+1),0)+IF(DX$4=Inputs!$CL390,Inputs!$BD390,0))</f>
        <v/>
      </c>
      <c r="DY393" s="46" t="str">
        <f>IF(AD393="","",IF(AND(DY$4&lt;=Inputs!$CQ390,DY$4&gt;=Inputs!$CP390),Inputs!$AR390/(Inputs!$CQ390-Inputs!$CP390+1),0)+IF(DY$4=Inputs!$CL390,Inputs!$BD390,0))</f>
        <v/>
      </c>
      <c r="DZ393" s="46" t="str">
        <f t="shared" si="16"/>
        <v/>
      </c>
    </row>
    <row r="394" spans="1:130">
      <c r="A394" s="7" t="str">
        <f>IF(Inputs!A391="","",Inputs!A391)</f>
        <v/>
      </c>
      <c r="B394" t="str">
        <f>IF(Inputs!B391="","",Inputs!B391)</f>
        <v/>
      </c>
      <c r="C394" s="46" t="str">
        <f>IF(Inputs!$B391="","",BO394-CV394)</f>
        <v/>
      </c>
      <c r="D394" s="46" t="str">
        <f>IF(Inputs!$B391="","",BP394-CW394)</f>
        <v/>
      </c>
      <c r="E394" s="46" t="str">
        <f>IF(Inputs!$B391="","",BQ394-CX394)</f>
        <v/>
      </c>
      <c r="F394" s="46" t="str">
        <f>IF(Inputs!$B391="","",BR394-CY394)</f>
        <v/>
      </c>
      <c r="G394" s="46" t="str">
        <f>IF(Inputs!$B391="","",BS394-CZ394)</f>
        <v/>
      </c>
      <c r="H394" s="46" t="str">
        <f>IF(Inputs!$B391="","",BT394-DA394)</f>
        <v/>
      </c>
      <c r="I394" s="46" t="str">
        <f>IF(Inputs!$B391="","",BU394-DB394)</f>
        <v/>
      </c>
      <c r="J394" s="46" t="str">
        <f>IF(Inputs!$B391="","",BV394-DC394)</f>
        <v/>
      </c>
      <c r="K394" s="46" t="str">
        <f>IF(Inputs!$B391="","",BW394-DD394)</f>
        <v/>
      </c>
      <c r="L394" s="46" t="str">
        <f>IF(Inputs!$B391="","",BX394-DE394)</f>
        <v/>
      </c>
      <c r="M394" s="46" t="str">
        <f>IF(Inputs!$B391="","",BY394-DF394)</f>
        <v/>
      </c>
      <c r="N394" s="46" t="str">
        <f>IF(Inputs!$B391="","",BZ394-DG394)</f>
        <v/>
      </c>
      <c r="O394" s="46" t="str">
        <f>IF(Inputs!$B391="","",CA394-DH394)</f>
        <v/>
      </c>
      <c r="P394" s="46" t="str">
        <f>IF(Inputs!$B391="","",CB394-DI394)</f>
        <v/>
      </c>
      <c r="Q394" s="46" t="str">
        <f>IF(Inputs!$B391="","",CC394-DJ394)</f>
        <v/>
      </c>
      <c r="R394" s="46" t="str">
        <f>IF(Inputs!$B391="","",CD394-DK394)</f>
        <v/>
      </c>
      <c r="S394" s="46" t="str">
        <f>IF(Inputs!$B391="","",CE394-DL394)</f>
        <v/>
      </c>
      <c r="T394" s="46" t="str">
        <f>IF(Inputs!$B391="","",CF394-DM394)</f>
        <v/>
      </c>
      <c r="U394" s="46" t="str">
        <f>IF(Inputs!$B391="","",CG394-DN394)</f>
        <v/>
      </c>
      <c r="V394" s="46" t="str">
        <f>IF(Inputs!$B391="","",CH394-DO394)</f>
        <v/>
      </c>
      <c r="W394" s="46" t="str">
        <f>IF(Inputs!$B391="","",CI394-DP394)</f>
        <v/>
      </c>
      <c r="X394" s="46" t="str">
        <f>IF(Inputs!$B391="","",CJ394-DQ394)</f>
        <v/>
      </c>
      <c r="Y394" s="46" t="str">
        <f>IF(Inputs!$B391="","",CK394-DR394)</f>
        <v/>
      </c>
      <c r="Z394" s="46" t="str">
        <f>IF(Inputs!$B391="","",CL394-DS394)</f>
        <v/>
      </c>
      <c r="AA394" s="46" t="str">
        <f>IF(Inputs!$B391="","",CM394-DT394)</f>
        <v/>
      </c>
      <c r="AB394" s="46" t="str">
        <f>IF(Inputs!$B391="","",CN394-DU394)</f>
        <v/>
      </c>
      <c r="AC394" s="46" t="str">
        <f>IF(Inputs!$B391="","",CO394-DV394)</f>
        <v/>
      </c>
      <c r="AD394" s="46" t="str">
        <f>IF(Inputs!$B391="","",CP394-DW394)</f>
        <v/>
      </c>
      <c r="AE394" s="46" t="str">
        <f>IF(Inputs!$B391="","",CQ394-DX394)</f>
        <v/>
      </c>
      <c r="AF394" s="46" t="str">
        <f>IF(Inputs!$B391="","",CR394-DY394)</f>
        <v/>
      </c>
      <c r="AG394" s="50" t="str">
        <f t="shared" si="17"/>
        <v/>
      </c>
      <c r="AH394" s="50"/>
      <c r="AJ394" s="27">
        <f>IF(AND(Inputs!$CO391=0,AJ$4&gt;=Inputs!$CM391),1,IF(AND(AJ$4&gt;=Inputs!$CM391,AJ$4&lt;Inputs!$CN391),1,IF(AND(AJ$4=Inputs!$CN391,AJ$4=Inputs!$CO391),1,IF(OR(AND(AJ$4=Inputs!$CN391+1,Inputs!$CN391=Inputs!$CO391),AND(AJ$4=Inputs!$CN391+2,Inputs!$CN391=Inputs!$CO391)),0,IF(AJ$4=Inputs!$CN391,0.8,IF(AJ$4=Inputs!$CN391+1,0.6,IF(AJ$4=Inputs!$CN391+2,0.4,IF(AJ$4=Inputs!$CO391,0.2,IF(AND(AJ$4&gt;=Inputs!$CL391,AJ$4&lt;Inputs!$CM391),(AJ$4-Inputs!$CL391+1)/(Inputs!$AI391+1),0)))))))))</f>
        <v>0</v>
      </c>
      <c r="AK394" s="27">
        <f>IF(AND(Inputs!$CO391=0,AK$4&gt;=Inputs!$CM391),1,IF(AND(AK$4&gt;=Inputs!$CM391,AK$4&lt;Inputs!$CN391),1,IF(AND(AK$4=Inputs!$CN391,AK$4=Inputs!$CO391),1,IF(OR(AND(AK$4=Inputs!$CN391+1,Inputs!$CN391=Inputs!$CO391),AND(AK$4=Inputs!$CN391+2,Inputs!$CN391=Inputs!$CO391)),0,IF(AK$4=Inputs!$CN391,0.8,IF(AK$4=Inputs!$CN391+1,0.6,IF(AK$4=Inputs!$CN391+2,0.4,IF(AK$4=Inputs!$CO391,0.2,IF(AND(AK$4&gt;=Inputs!$CL391,AK$4&lt;Inputs!$CM391),(AK$4-Inputs!$CL391+1)/(Inputs!$AI391+1),0)))))))))</f>
        <v>0</v>
      </c>
      <c r="AL394" s="27">
        <f>IF(AND(Inputs!$CO391=0,AL$4&gt;=Inputs!$CM391),1,IF(AND(AL$4&gt;=Inputs!$CM391,AL$4&lt;Inputs!$CN391),1,IF(AND(AL$4=Inputs!$CN391,AL$4=Inputs!$CO391),1,IF(OR(AND(AL$4=Inputs!$CN391+1,Inputs!$CN391=Inputs!$CO391),AND(AL$4=Inputs!$CN391+2,Inputs!$CN391=Inputs!$CO391)),0,IF(AL$4=Inputs!$CN391,0.8,IF(AL$4=Inputs!$CN391+1,0.6,IF(AL$4=Inputs!$CN391+2,0.4,IF(AL$4=Inputs!$CO391,0.2,IF(AND(AL$4&gt;=Inputs!$CL391,AL$4&lt;Inputs!$CM391),(AL$4-Inputs!$CL391+1)/(Inputs!$AI391+1),0)))))))))</f>
        <v>0</v>
      </c>
      <c r="AM394" s="27">
        <f>IF(AND(Inputs!$CO391=0,AM$4&gt;=Inputs!$CM391),1,IF(AND(AM$4&gt;=Inputs!$CM391,AM$4&lt;Inputs!$CN391),1,IF(AND(AM$4=Inputs!$CN391,AM$4=Inputs!$CO391),1,IF(OR(AND(AM$4=Inputs!$CN391+1,Inputs!$CN391=Inputs!$CO391),AND(AM$4=Inputs!$CN391+2,Inputs!$CN391=Inputs!$CO391)),0,IF(AM$4=Inputs!$CN391,0.8,IF(AM$4=Inputs!$CN391+1,0.6,IF(AM$4=Inputs!$CN391+2,0.4,IF(AM$4=Inputs!$CO391,0.2,IF(AND(AM$4&gt;=Inputs!$CL391,AM$4&lt;Inputs!$CM391),(AM$4-Inputs!$CL391+1)/(Inputs!$AI391+1),0)))))))))</f>
        <v>0</v>
      </c>
      <c r="AN394" s="27">
        <f>IF(AND(Inputs!$CO391=0,AN$4&gt;=Inputs!$CM391),1,IF(AND(AN$4&gt;=Inputs!$CM391,AN$4&lt;Inputs!$CN391),1,IF(AND(AN$4=Inputs!$CN391,AN$4=Inputs!$CO391),1,IF(OR(AND(AN$4=Inputs!$CN391+1,Inputs!$CN391=Inputs!$CO391),AND(AN$4=Inputs!$CN391+2,Inputs!$CN391=Inputs!$CO391)),0,IF(AN$4=Inputs!$CN391,0.8,IF(AN$4=Inputs!$CN391+1,0.6,IF(AN$4=Inputs!$CN391+2,0.4,IF(AN$4=Inputs!$CO391,0.2,IF(AND(AN$4&gt;=Inputs!$CL391,AN$4&lt;Inputs!$CM391),(AN$4-Inputs!$CL391+1)/(Inputs!$AI391+1),0)))))))))</f>
        <v>0</v>
      </c>
      <c r="AO394" s="27">
        <f>IF(AND(Inputs!$CO391=0,AO$4&gt;=Inputs!$CM391),1,IF(AND(AO$4&gt;=Inputs!$CM391,AO$4&lt;Inputs!$CN391),1,IF(AND(AO$4=Inputs!$CN391,AO$4=Inputs!$CO391),1,IF(OR(AND(AO$4=Inputs!$CN391+1,Inputs!$CN391=Inputs!$CO391),AND(AO$4=Inputs!$CN391+2,Inputs!$CN391=Inputs!$CO391)),0,IF(AO$4=Inputs!$CN391,0.8,IF(AO$4=Inputs!$CN391+1,0.6,IF(AO$4=Inputs!$CN391+2,0.4,IF(AO$4=Inputs!$CO391,0.2,IF(AND(AO$4&gt;=Inputs!$CL391,AO$4&lt;Inputs!$CM391),(AO$4-Inputs!$CL391+1)/(Inputs!$AI391+1),0)))))))))</f>
        <v>0</v>
      </c>
      <c r="AP394" s="27">
        <f>IF(AND(Inputs!$CO391=0,AP$4&gt;=Inputs!$CM391),1,IF(AND(AP$4&gt;=Inputs!$CM391,AP$4&lt;Inputs!$CN391),1,IF(AND(AP$4=Inputs!$CN391,AP$4=Inputs!$CO391),1,IF(OR(AND(AP$4=Inputs!$CN391+1,Inputs!$CN391=Inputs!$CO391),AND(AP$4=Inputs!$CN391+2,Inputs!$CN391=Inputs!$CO391)),0,IF(AP$4=Inputs!$CN391,0.8,IF(AP$4=Inputs!$CN391+1,0.6,IF(AP$4=Inputs!$CN391+2,0.4,IF(AP$4=Inputs!$CO391,0.2,IF(AND(AP$4&gt;=Inputs!$CL391,AP$4&lt;Inputs!$CM391),(AP$4-Inputs!$CL391+1)/(Inputs!$AI391+1),0)))))))))</f>
        <v>0</v>
      </c>
      <c r="AQ394" s="27">
        <f>IF(AND(Inputs!$CO391=0,AQ$4&gt;=Inputs!$CM391),1,IF(AND(AQ$4&gt;=Inputs!$CM391,AQ$4&lt;Inputs!$CN391),1,IF(AND(AQ$4=Inputs!$CN391,AQ$4=Inputs!$CO391),1,IF(OR(AND(AQ$4=Inputs!$CN391+1,Inputs!$CN391=Inputs!$CO391),AND(AQ$4=Inputs!$CN391+2,Inputs!$CN391=Inputs!$CO391)),0,IF(AQ$4=Inputs!$CN391,0.8,IF(AQ$4=Inputs!$CN391+1,0.6,IF(AQ$4=Inputs!$CN391+2,0.4,IF(AQ$4=Inputs!$CO391,0.2,IF(AND(AQ$4&gt;=Inputs!$CL391,AQ$4&lt;Inputs!$CM391),(AQ$4-Inputs!$CL391+1)/(Inputs!$AI391+1),0)))))))))</f>
        <v>0</v>
      </c>
      <c r="AR394" s="27">
        <f>IF(AND(Inputs!$CO391=0,AR$4&gt;=Inputs!$CM391),1,IF(AND(AR$4&gt;=Inputs!$CM391,AR$4&lt;Inputs!$CN391),1,IF(AND(AR$4=Inputs!$CN391,AR$4=Inputs!$CO391),1,IF(OR(AND(AR$4=Inputs!$CN391+1,Inputs!$CN391=Inputs!$CO391),AND(AR$4=Inputs!$CN391+2,Inputs!$CN391=Inputs!$CO391)),0,IF(AR$4=Inputs!$CN391,0.8,IF(AR$4=Inputs!$CN391+1,0.6,IF(AR$4=Inputs!$CN391+2,0.4,IF(AR$4=Inputs!$CO391,0.2,IF(AND(AR$4&gt;=Inputs!$CL391,AR$4&lt;Inputs!$CM391),(AR$4-Inputs!$CL391+1)/(Inputs!$AI391+1),0)))))))))</f>
        <v>0</v>
      </c>
      <c r="AS394" s="27">
        <f>IF(AND(Inputs!$CO391=0,AS$4&gt;=Inputs!$CM391),1,IF(AND(AS$4&gt;=Inputs!$CM391,AS$4&lt;Inputs!$CN391),1,IF(AND(AS$4=Inputs!$CN391,AS$4=Inputs!$CO391),1,IF(OR(AND(AS$4=Inputs!$CN391+1,Inputs!$CN391=Inputs!$CO391),AND(AS$4=Inputs!$CN391+2,Inputs!$CN391=Inputs!$CO391)),0,IF(AS$4=Inputs!$CN391,0.8,IF(AS$4=Inputs!$CN391+1,0.6,IF(AS$4=Inputs!$CN391+2,0.4,IF(AS$4=Inputs!$CO391,0.2,IF(AND(AS$4&gt;=Inputs!$CL391,AS$4&lt;Inputs!$CM391),(AS$4-Inputs!$CL391+1)/(Inputs!$AI391+1),0)))))))))</f>
        <v>0</v>
      </c>
      <c r="AT394" s="27">
        <f>IF(AND(Inputs!$CO391=0,AT$4&gt;=Inputs!$CM391),1,IF(AND(AT$4&gt;=Inputs!$CM391,AT$4&lt;Inputs!$CN391),1,IF(AND(AT$4=Inputs!$CN391,AT$4=Inputs!$CO391),1,IF(OR(AND(AT$4=Inputs!$CN391+1,Inputs!$CN391=Inputs!$CO391),AND(AT$4=Inputs!$CN391+2,Inputs!$CN391=Inputs!$CO391)),0,IF(AT$4=Inputs!$CN391,0.8,IF(AT$4=Inputs!$CN391+1,0.6,IF(AT$4=Inputs!$CN391+2,0.4,IF(AT$4=Inputs!$CO391,0.2,IF(AND(AT$4&gt;=Inputs!$CL391,AT$4&lt;Inputs!$CM391),(AT$4-Inputs!$CL391+1)/(Inputs!$AI391+1),0)))))))))</f>
        <v>0</v>
      </c>
      <c r="AU394" s="27">
        <f>IF(AND(Inputs!$CO391=0,AU$4&gt;=Inputs!$CM391),1,IF(AND(AU$4&gt;=Inputs!$CM391,AU$4&lt;Inputs!$CN391),1,IF(AND(AU$4=Inputs!$CN391,AU$4=Inputs!$CO391),1,IF(OR(AND(AU$4=Inputs!$CN391+1,Inputs!$CN391=Inputs!$CO391),AND(AU$4=Inputs!$CN391+2,Inputs!$CN391=Inputs!$CO391)),0,IF(AU$4=Inputs!$CN391,0.8,IF(AU$4=Inputs!$CN391+1,0.6,IF(AU$4=Inputs!$CN391+2,0.4,IF(AU$4=Inputs!$CO391,0.2,IF(AND(AU$4&gt;=Inputs!$CL391,AU$4&lt;Inputs!$CM391),(AU$4-Inputs!$CL391+1)/(Inputs!$AI391+1),0)))))))))</f>
        <v>0</v>
      </c>
      <c r="AV394" s="27">
        <f>IF(AND(Inputs!$CO391=0,AV$4&gt;=Inputs!$CM391),1,IF(AND(AV$4&gt;=Inputs!$CM391,AV$4&lt;Inputs!$CN391),1,IF(AND(AV$4=Inputs!$CN391,AV$4=Inputs!$CO391),1,IF(OR(AND(AV$4=Inputs!$CN391+1,Inputs!$CN391=Inputs!$CO391),AND(AV$4=Inputs!$CN391+2,Inputs!$CN391=Inputs!$CO391)),0,IF(AV$4=Inputs!$CN391,0.8,IF(AV$4=Inputs!$CN391+1,0.6,IF(AV$4=Inputs!$CN391+2,0.4,IF(AV$4=Inputs!$CO391,0.2,IF(AND(AV$4&gt;=Inputs!$CL391,AV$4&lt;Inputs!$CM391),(AV$4-Inputs!$CL391+1)/(Inputs!$AI391+1),0)))))))))</f>
        <v>0</v>
      </c>
      <c r="AW394" s="27">
        <f>IF(AND(Inputs!$CO391=0,AW$4&gt;=Inputs!$CM391),1,IF(AND(AW$4&gt;=Inputs!$CM391,AW$4&lt;Inputs!$CN391),1,IF(AND(AW$4=Inputs!$CN391,AW$4=Inputs!$CO391),1,IF(OR(AND(AW$4=Inputs!$CN391+1,Inputs!$CN391=Inputs!$CO391),AND(AW$4=Inputs!$CN391+2,Inputs!$CN391=Inputs!$CO391)),0,IF(AW$4=Inputs!$CN391,0.8,IF(AW$4=Inputs!$CN391+1,0.6,IF(AW$4=Inputs!$CN391+2,0.4,IF(AW$4=Inputs!$CO391,0.2,IF(AND(AW$4&gt;=Inputs!$CL391,AW$4&lt;Inputs!$CM391),(AW$4-Inputs!$CL391+1)/(Inputs!$AI391+1),0)))))))))</f>
        <v>0</v>
      </c>
      <c r="AX394" s="27">
        <f>IF(AND(Inputs!$CO391=0,AX$4&gt;=Inputs!$CM391),1,IF(AND(AX$4&gt;=Inputs!$CM391,AX$4&lt;Inputs!$CN391),1,IF(AND(AX$4=Inputs!$CN391,AX$4=Inputs!$CO391),1,IF(OR(AND(AX$4=Inputs!$CN391+1,Inputs!$CN391=Inputs!$CO391),AND(AX$4=Inputs!$CN391+2,Inputs!$CN391=Inputs!$CO391)),0,IF(AX$4=Inputs!$CN391,0.8,IF(AX$4=Inputs!$CN391+1,0.6,IF(AX$4=Inputs!$CN391+2,0.4,IF(AX$4=Inputs!$CO391,0.2,IF(AND(AX$4&gt;=Inputs!$CL391,AX$4&lt;Inputs!$CM391),(AX$4-Inputs!$CL391+1)/(Inputs!$AI391+1),0)))))))))</f>
        <v>0</v>
      </c>
      <c r="AY394" s="27">
        <f>IF(AND(Inputs!$CO391=0,AY$4&gt;=Inputs!$CM391),1,IF(AND(AY$4&gt;=Inputs!$CM391,AY$4&lt;Inputs!$CN391),1,IF(AND(AY$4=Inputs!$CN391,AY$4=Inputs!$CO391),1,IF(OR(AND(AY$4=Inputs!$CN391+1,Inputs!$CN391=Inputs!$CO391),AND(AY$4=Inputs!$CN391+2,Inputs!$CN391=Inputs!$CO391)),0,IF(AY$4=Inputs!$CN391,0.8,IF(AY$4=Inputs!$CN391+1,0.6,IF(AY$4=Inputs!$CN391+2,0.4,IF(AY$4=Inputs!$CO391,0.2,IF(AND(AY$4&gt;=Inputs!$CL391,AY$4&lt;Inputs!$CM391),(AY$4-Inputs!$CL391+1)/(Inputs!$AI391+1),0)))))))))</f>
        <v>0</v>
      </c>
      <c r="AZ394" s="27">
        <f>IF(AND(Inputs!$CO391=0,AZ$4&gt;=Inputs!$CM391),1,IF(AND(AZ$4&gt;=Inputs!$CM391,AZ$4&lt;Inputs!$CN391),1,IF(AND(AZ$4=Inputs!$CN391,AZ$4=Inputs!$CO391),1,IF(OR(AND(AZ$4=Inputs!$CN391+1,Inputs!$CN391=Inputs!$CO391),AND(AZ$4=Inputs!$CN391+2,Inputs!$CN391=Inputs!$CO391)),0,IF(AZ$4=Inputs!$CN391,0.8,IF(AZ$4=Inputs!$CN391+1,0.6,IF(AZ$4=Inputs!$CN391+2,0.4,IF(AZ$4=Inputs!$CO391,0.2,IF(AND(AZ$4&gt;=Inputs!$CL391,AZ$4&lt;Inputs!$CM391),(AZ$4-Inputs!$CL391+1)/(Inputs!$AI391+1),0)))))))))</f>
        <v>0</v>
      </c>
      <c r="BA394" s="27">
        <f>IF(AND(Inputs!$CO391=0,BA$4&gt;=Inputs!$CM391),1,IF(AND(BA$4&gt;=Inputs!$CM391,BA$4&lt;Inputs!$CN391),1,IF(AND(BA$4=Inputs!$CN391,BA$4=Inputs!$CO391),1,IF(OR(AND(BA$4=Inputs!$CN391+1,Inputs!$CN391=Inputs!$CO391),AND(BA$4=Inputs!$CN391+2,Inputs!$CN391=Inputs!$CO391)),0,IF(BA$4=Inputs!$CN391,0.8,IF(BA$4=Inputs!$CN391+1,0.6,IF(BA$4=Inputs!$CN391+2,0.4,IF(BA$4=Inputs!$CO391,0.2,IF(AND(BA$4&gt;=Inputs!$CL391,BA$4&lt;Inputs!$CM391),(BA$4-Inputs!$CL391+1)/(Inputs!$AI391+1),0)))))))))</f>
        <v>0</v>
      </c>
      <c r="BB394" s="27">
        <f>IF(AND(Inputs!$CO391=0,BB$4&gt;=Inputs!$CM391),1,IF(AND(BB$4&gt;=Inputs!$CM391,BB$4&lt;Inputs!$CN391),1,IF(AND(BB$4=Inputs!$CN391,BB$4=Inputs!$CO391),1,IF(OR(AND(BB$4=Inputs!$CN391+1,Inputs!$CN391=Inputs!$CO391),AND(BB$4=Inputs!$CN391+2,Inputs!$CN391=Inputs!$CO391)),0,IF(BB$4=Inputs!$CN391,0.8,IF(BB$4=Inputs!$CN391+1,0.6,IF(BB$4=Inputs!$CN391+2,0.4,IF(BB$4=Inputs!$CO391,0.2,IF(AND(BB$4&gt;=Inputs!$CL391,BB$4&lt;Inputs!$CM391),(BB$4-Inputs!$CL391+1)/(Inputs!$AI391+1),0)))))))))</f>
        <v>0</v>
      </c>
      <c r="BC394" s="27">
        <f>IF(AND(Inputs!$CO391=0,BC$4&gt;=Inputs!$CM391),1,IF(AND(BC$4&gt;=Inputs!$CM391,BC$4&lt;Inputs!$CN391),1,IF(AND(BC$4=Inputs!$CN391,BC$4=Inputs!$CO391),1,IF(OR(AND(BC$4=Inputs!$CN391+1,Inputs!$CN391=Inputs!$CO391),AND(BC$4=Inputs!$CN391+2,Inputs!$CN391=Inputs!$CO391)),0,IF(BC$4=Inputs!$CN391,0.8,IF(BC$4=Inputs!$CN391+1,0.6,IF(BC$4=Inputs!$CN391+2,0.4,IF(BC$4=Inputs!$CO391,0.2,IF(AND(BC$4&gt;=Inputs!$CL391,BC$4&lt;Inputs!$CM391),(BC$4-Inputs!$CL391+1)/(Inputs!$AI391+1),0)))))))))</f>
        <v>0</v>
      </c>
      <c r="BD394" s="27">
        <f>IF(AND(Inputs!$CO391=0,BD$4&gt;=Inputs!$CM391),1,IF(AND(BD$4&gt;=Inputs!$CM391,BD$4&lt;Inputs!$CN391),1,IF(AND(BD$4=Inputs!$CN391,BD$4=Inputs!$CO391),1,IF(OR(AND(BD$4=Inputs!$CN391+1,Inputs!$CN391=Inputs!$CO391),AND(BD$4=Inputs!$CN391+2,Inputs!$CN391=Inputs!$CO391)),0,IF(BD$4=Inputs!$CN391,0.8,IF(BD$4=Inputs!$CN391+1,0.6,IF(BD$4=Inputs!$CN391+2,0.4,IF(BD$4=Inputs!$CO391,0.2,IF(AND(BD$4&gt;=Inputs!$CL391,BD$4&lt;Inputs!$CM391),(BD$4-Inputs!$CL391+1)/(Inputs!$AI391+1),0)))))))))</f>
        <v>0</v>
      </c>
      <c r="BE394" s="27">
        <f>IF(AND(Inputs!$CO391=0,BE$4&gt;=Inputs!$CM391),1,IF(AND(BE$4&gt;=Inputs!$CM391,BE$4&lt;Inputs!$CN391),1,IF(AND(BE$4=Inputs!$CN391,BE$4=Inputs!$CO391),1,IF(OR(AND(BE$4=Inputs!$CN391+1,Inputs!$CN391=Inputs!$CO391),AND(BE$4=Inputs!$CN391+2,Inputs!$CN391=Inputs!$CO391)),0,IF(BE$4=Inputs!$CN391,0.8,IF(BE$4=Inputs!$CN391+1,0.6,IF(BE$4=Inputs!$CN391+2,0.4,IF(BE$4=Inputs!$CO391,0.2,IF(AND(BE$4&gt;=Inputs!$CL391,BE$4&lt;Inputs!$CM391),(BE$4-Inputs!$CL391+1)/(Inputs!$AI391+1),0)))))))))</f>
        <v>0</v>
      </c>
      <c r="BF394" s="27">
        <f>IF(AND(Inputs!$CO391=0,BF$4&gt;=Inputs!$CM391),1,IF(AND(BF$4&gt;=Inputs!$CM391,BF$4&lt;Inputs!$CN391),1,IF(AND(BF$4=Inputs!$CN391,BF$4=Inputs!$CO391),1,IF(OR(AND(BF$4=Inputs!$CN391+1,Inputs!$CN391=Inputs!$CO391),AND(BF$4=Inputs!$CN391+2,Inputs!$CN391=Inputs!$CO391)),0,IF(BF$4=Inputs!$CN391,0.8,IF(BF$4=Inputs!$CN391+1,0.6,IF(BF$4=Inputs!$CN391+2,0.4,IF(BF$4=Inputs!$CO391,0.2,IF(AND(BF$4&gt;=Inputs!$CL391,BF$4&lt;Inputs!$CM391),(BF$4-Inputs!$CL391+1)/(Inputs!$AI391+1),0)))))))))</f>
        <v>0</v>
      </c>
      <c r="BG394" s="27">
        <f>IF(AND(Inputs!$CO391=0,BG$4&gt;=Inputs!$CM391),1,IF(AND(BG$4&gt;=Inputs!$CM391,BG$4&lt;Inputs!$CN391),1,IF(AND(BG$4=Inputs!$CN391,BG$4=Inputs!$CO391),1,IF(OR(AND(BG$4=Inputs!$CN391+1,Inputs!$CN391=Inputs!$CO391),AND(BG$4=Inputs!$CN391+2,Inputs!$CN391=Inputs!$CO391)),0,IF(BG$4=Inputs!$CN391,0.8,IF(BG$4=Inputs!$CN391+1,0.6,IF(BG$4=Inputs!$CN391+2,0.4,IF(BG$4=Inputs!$CO391,0.2,IF(AND(BG$4&gt;=Inputs!$CL391,BG$4&lt;Inputs!$CM391),(BG$4-Inputs!$CL391+1)/(Inputs!$AI391+1),0)))))))))</f>
        <v>0</v>
      </c>
      <c r="BH394" s="27">
        <f>IF(AND(Inputs!$CO391=0,BH$4&gt;=Inputs!$CM391),1,IF(AND(BH$4&gt;=Inputs!$CM391,BH$4&lt;Inputs!$CN391),1,IF(AND(BH$4=Inputs!$CN391,BH$4=Inputs!$CO391),1,IF(OR(AND(BH$4=Inputs!$CN391+1,Inputs!$CN391=Inputs!$CO391),AND(BH$4=Inputs!$CN391+2,Inputs!$CN391=Inputs!$CO391)),0,IF(BH$4=Inputs!$CN391,0.8,IF(BH$4=Inputs!$CN391+1,0.6,IF(BH$4=Inputs!$CN391+2,0.4,IF(BH$4=Inputs!$CO391,0.2,IF(AND(BH$4&gt;=Inputs!$CL391,BH$4&lt;Inputs!$CM391),(BH$4-Inputs!$CL391+1)/(Inputs!$AI391+1),0)))))))))</f>
        <v>0</v>
      </c>
      <c r="BI394" s="27">
        <f>IF(AND(Inputs!$CO391=0,BI$4&gt;=Inputs!$CM391),1,IF(AND(BI$4&gt;=Inputs!$CM391,BI$4&lt;Inputs!$CN391),1,IF(AND(BI$4=Inputs!$CN391,BI$4=Inputs!$CO391),1,IF(OR(AND(BI$4=Inputs!$CN391+1,Inputs!$CN391=Inputs!$CO391),AND(BI$4=Inputs!$CN391+2,Inputs!$CN391=Inputs!$CO391)),0,IF(BI$4=Inputs!$CN391,0.8,IF(BI$4=Inputs!$CN391+1,0.6,IF(BI$4=Inputs!$CN391+2,0.4,IF(BI$4=Inputs!$CO391,0.2,IF(AND(BI$4&gt;=Inputs!$CL391,BI$4&lt;Inputs!$CM391),(BI$4-Inputs!$CL391+1)/(Inputs!$AI391+1),0)))))))))</f>
        <v>0</v>
      </c>
      <c r="BJ394" s="27">
        <f>IF(AND(Inputs!$CO391=0,BJ$4&gt;=Inputs!$CM391),1,IF(AND(BJ$4&gt;=Inputs!$CM391,BJ$4&lt;Inputs!$CN391),1,IF(AND(BJ$4=Inputs!$CN391,BJ$4=Inputs!$CO391),1,IF(OR(AND(BJ$4=Inputs!$CN391+1,Inputs!$CN391=Inputs!$CO391),AND(BJ$4=Inputs!$CN391+2,Inputs!$CN391=Inputs!$CO391)),0,IF(BJ$4=Inputs!$CN391,0.8,IF(BJ$4=Inputs!$CN391+1,0.6,IF(BJ$4=Inputs!$CN391+2,0.4,IF(BJ$4=Inputs!$CO391,0.2,IF(AND(BJ$4&gt;=Inputs!$CL391,BJ$4&lt;Inputs!$CM391),(BJ$4-Inputs!$CL391+1)/(Inputs!$AI391+1),0)))))))))</f>
        <v>0</v>
      </c>
      <c r="BK394" s="27">
        <f>IF(AND(Inputs!$CO391=0,BK$4&gt;=Inputs!$CM391),1,IF(AND(BK$4&gt;=Inputs!$CM391,BK$4&lt;Inputs!$CN391),1,IF(AND(BK$4=Inputs!$CN391,BK$4=Inputs!$CO391),1,IF(OR(AND(BK$4=Inputs!$CN391+1,Inputs!$CN391=Inputs!$CO391),AND(BK$4=Inputs!$CN391+2,Inputs!$CN391=Inputs!$CO391)),0,IF(BK$4=Inputs!$CN391,0.8,IF(BK$4=Inputs!$CN391+1,0.6,IF(BK$4=Inputs!$CN391+2,0.4,IF(BK$4=Inputs!$CO391,0.2,IF(AND(BK$4&gt;=Inputs!$CL391,BK$4&lt;Inputs!$CM391),(BK$4-Inputs!$CL391+1)/(Inputs!$AI391+1),0)))))))))</f>
        <v>0</v>
      </c>
      <c r="BL394" s="27">
        <f>IF(AND(Inputs!$CO391=0,BL$4&gt;=Inputs!$CM391),1,IF(AND(BL$4&gt;=Inputs!$CM391,BL$4&lt;Inputs!$CN391),1,IF(AND(BL$4=Inputs!$CN391,BL$4=Inputs!$CO391),1,IF(OR(AND(BL$4=Inputs!$CN391+1,Inputs!$CN391=Inputs!$CO391),AND(BL$4=Inputs!$CN391+2,Inputs!$CN391=Inputs!$CO391)),0,IF(BL$4=Inputs!$CN391,0.8,IF(BL$4=Inputs!$CN391+1,0.6,IF(BL$4=Inputs!$CN391+2,0.4,IF(BL$4=Inputs!$CO391,0.2,IF(AND(BL$4&gt;=Inputs!$CL391,BL$4&lt;Inputs!$CM391),(BL$4-Inputs!$CL391+1)/(Inputs!$AI391+1),0)))))))))</f>
        <v>0</v>
      </c>
      <c r="BM394" s="27">
        <f>IF(AND(Inputs!$CO391=0,BM$4&gt;=Inputs!$CM391),1,IF(AND(BM$4&gt;=Inputs!$CM391,BM$4&lt;Inputs!$CN391),1,IF(AND(BM$4=Inputs!$CN391,BM$4=Inputs!$CO391),1,IF(OR(AND(BM$4=Inputs!$CN391+1,Inputs!$CN391=Inputs!$CO391),AND(BM$4=Inputs!$CN391+2,Inputs!$CN391=Inputs!$CO391)),0,IF(BM$4=Inputs!$CN391,0.8,IF(BM$4=Inputs!$CN391+1,0.6,IF(BM$4=Inputs!$CN391+2,0.4,IF(BM$4=Inputs!$CO391,0.2,IF(AND(BM$4&gt;=Inputs!$CL391,BM$4&lt;Inputs!$CM391),(BM$4-Inputs!$CL391+1)/(Inputs!$AI391+1),0)))))))))</f>
        <v>0</v>
      </c>
      <c r="BO394" s="46" t="str">
        <f>IF(Inputs!$B391="","",(ROUND(Inputs!$BC391*AJ394,0)))</f>
        <v/>
      </c>
      <c r="BP394" s="46" t="str">
        <f>IF(Inputs!$B391="","",(ROUND(Inputs!$BC391*AK394,0)))</f>
        <v/>
      </c>
      <c r="BQ394" s="46" t="str">
        <f>IF(Inputs!$B391="","",(ROUND(Inputs!$BC391*AL394,0)))</f>
        <v/>
      </c>
      <c r="BR394" s="46" t="str">
        <f>IF(Inputs!$B391="","",(ROUND(Inputs!$BC391*AM394,0)))</f>
        <v/>
      </c>
      <c r="BS394" s="46" t="str">
        <f>IF(Inputs!$B391="","",(ROUND(Inputs!$BC391*AN394,0)))</f>
        <v/>
      </c>
      <c r="BT394" s="46" t="str">
        <f>IF(Inputs!$B391="","",(ROUND(Inputs!$BC391*AO394,0)))</f>
        <v/>
      </c>
      <c r="BU394" s="46" t="str">
        <f>IF(Inputs!$B391="","",(ROUND(Inputs!$BC391*AP394,0)))</f>
        <v/>
      </c>
      <c r="BV394" s="46" t="str">
        <f>IF(Inputs!$B391="","",(ROUND(Inputs!$BC391*AQ394,0)))</f>
        <v/>
      </c>
      <c r="BW394" s="46" t="str">
        <f>IF(Inputs!$B391="","",(ROUND(Inputs!$BC391*AR394,0)))</f>
        <v/>
      </c>
      <c r="BX394" s="46" t="str">
        <f>IF(Inputs!$B391="","",(ROUND(Inputs!$BC391*AS394,0)))</f>
        <v/>
      </c>
      <c r="BY394" s="46" t="str">
        <f>IF(Inputs!$B391="","",(ROUND(Inputs!$BC391*AT394,0)))</f>
        <v/>
      </c>
      <c r="BZ394" s="46" t="str">
        <f>IF(Inputs!$B391="","",(ROUND(Inputs!$BC391*AU394,0)))</f>
        <v/>
      </c>
      <c r="CA394" s="46" t="str">
        <f>IF(Inputs!$B391="","",(ROUND(Inputs!$BC391*AV394,0)))</f>
        <v/>
      </c>
      <c r="CB394" s="46" t="str">
        <f>IF(Inputs!$B391="","",(ROUND(Inputs!$BC391*AW394,0)))</f>
        <v/>
      </c>
      <c r="CC394" s="46" t="str">
        <f>IF(Inputs!$B391="","",(ROUND(Inputs!$BC391*AX394,0)))</f>
        <v/>
      </c>
      <c r="CD394" s="46" t="str">
        <f>IF(Inputs!$B391="","",(ROUND(Inputs!$BC391*AY394,0)))</f>
        <v/>
      </c>
      <c r="CE394" s="46" t="str">
        <f>IF(Inputs!$B391="","",(ROUND(Inputs!$BC391*AZ394,0)))</f>
        <v/>
      </c>
      <c r="CF394" s="46" t="str">
        <f>IF(Inputs!$B391="","",(ROUND(Inputs!$BC391*BA394,0)))</f>
        <v/>
      </c>
      <c r="CG394" s="46" t="str">
        <f>IF(Inputs!$B391="","",(ROUND(Inputs!$BC391*BB394,0)))</f>
        <v/>
      </c>
      <c r="CH394" s="46" t="str">
        <f>IF(Inputs!$B391="","",(ROUND(Inputs!$BC391*BC394,0)))</f>
        <v/>
      </c>
      <c r="CI394" s="46" t="str">
        <f>IF(Inputs!$B391="","",(ROUND(Inputs!$BC391*BD394,0)))</f>
        <v/>
      </c>
      <c r="CJ394" s="46" t="str">
        <f>IF(Inputs!$B391="","",(ROUND(Inputs!$BC391*BE394,0)))</f>
        <v/>
      </c>
      <c r="CK394" s="46" t="str">
        <f>IF(Inputs!$B391="","",(ROUND(Inputs!$BC391*BF394,0)))</f>
        <v/>
      </c>
      <c r="CL394" s="46" t="str">
        <f>IF(Inputs!$B391="","",(ROUND(Inputs!$BC391*BG394,0)))</f>
        <v/>
      </c>
      <c r="CM394" s="46" t="str">
        <f>IF(Inputs!$B391="","",(ROUND(Inputs!$BC391*BH394,0)))</f>
        <v/>
      </c>
      <c r="CN394" s="46" t="str">
        <f>IF(Inputs!$B391="","",(ROUND(Inputs!$BC391*BI394,0)))</f>
        <v/>
      </c>
      <c r="CO394" s="46" t="str">
        <f>IF(Inputs!$B391="","",(ROUND(Inputs!$BC391*BJ394,0)))</f>
        <v/>
      </c>
      <c r="CP394" s="46" t="str">
        <f>IF(Inputs!$B391="","",(ROUND(Inputs!$BC391*BK394,0)))</f>
        <v/>
      </c>
      <c r="CQ394" s="46" t="str">
        <f>IF(Inputs!$B391="","",(ROUND(Inputs!$BC391*BL394,0)))</f>
        <v/>
      </c>
      <c r="CR394" s="46" t="str">
        <f>IF(Inputs!$B391="","",(ROUND(Inputs!$BC391*BM394,0)))</f>
        <v/>
      </c>
      <c r="CV394" s="46" t="str">
        <f>IF(A394="","",IF(AND(CV$4&lt;=Inputs!$CQ391,CV$4&gt;=Inputs!$CP391),Inputs!$AR391/(Inputs!$CQ391-Inputs!$CP391+1),0)+IF(CV$4=Inputs!$CL391,Inputs!$BD391,0))</f>
        <v/>
      </c>
      <c r="CW394" s="46" t="str">
        <f>IF(B394="","",IF(AND(CW$4&lt;=Inputs!$CQ391,CW$4&gt;=Inputs!$CP391),Inputs!$AR391/(Inputs!$CQ391-Inputs!$CP391+1),0)+IF(CW$4=Inputs!$CL391,Inputs!$BD391,0))</f>
        <v/>
      </c>
      <c r="CX394" s="46" t="str">
        <f>IF(C394="","",IF(AND(CX$4&lt;=Inputs!$CQ391,CX$4&gt;=Inputs!$CP391),Inputs!$AR391/(Inputs!$CQ391-Inputs!$CP391+1),0)+IF(CX$4=Inputs!$CL391,Inputs!$BD391,0))</f>
        <v/>
      </c>
      <c r="CY394" s="46" t="str">
        <f>IF(D394="","",IF(AND(CY$4&lt;=Inputs!$CQ391,CY$4&gt;=Inputs!$CP391),Inputs!$AR391/(Inputs!$CQ391-Inputs!$CP391+1),0)+IF(CY$4=Inputs!$CL391,Inputs!$BD391,0))</f>
        <v/>
      </c>
      <c r="CZ394" s="46" t="str">
        <f>IF(E394="","",IF(AND(CZ$4&lt;=Inputs!$CQ391,CZ$4&gt;=Inputs!$CP391),Inputs!$AR391/(Inputs!$CQ391-Inputs!$CP391+1),0)+IF(CZ$4=Inputs!$CL391,Inputs!$BD391,0))</f>
        <v/>
      </c>
      <c r="DA394" s="46" t="str">
        <f>IF(F394="","",IF(AND(DA$4&lt;=Inputs!$CQ391,DA$4&gt;=Inputs!$CP391),Inputs!$AR391/(Inputs!$CQ391-Inputs!$CP391+1),0)+IF(DA$4=Inputs!$CL391,Inputs!$BD391,0))</f>
        <v/>
      </c>
      <c r="DB394" s="46" t="str">
        <f>IF(G394="","",IF(AND(DB$4&lt;=Inputs!$CQ391,DB$4&gt;=Inputs!$CP391),Inputs!$AR391/(Inputs!$CQ391-Inputs!$CP391+1),0)+IF(DB$4=Inputs!$CL391,Inputs!$BD391,0))</f>
        <v/>
      </c>
      <c r="DC394" s="46" t="str">
        <f>IF(H394="","",IF(AND(DC$4&lt;=Inputs!$CQ391,DC$4&gt;=Inputs!$CP391),Inputs!$AR391/(Inputs!$CQ391-Inputs!$CP391+1),0)+IF(DC$4=Inputs!$CL391,Inputs!$BD391,0))</f>
        <v/>
      </c>
      <c r="DD394" s="46" t="str">
        <f>IF(I394="","",IF(AND(DD$4&lt;=Inputs!$CQ391,DD$4&gt;=Inputs!$CP391),Inputs!$AR391/(Inputs!$CQ391-Inputs!$CP391+1),0)+IF(DD$4=Inputs!$CL391,Inputs!$BD391,0))</f>
        <v/>
      </c>
      <c r="DE394" s="46" t="str">
        <f>IF(J394="","",IF(AND(DE$4&lt;=Inputs!$CQ391,DE$4&gt;=Inputs!$CP391),Inputs!$AR391/(Inputs!$CQ391-Inputs!$CP391+1),0)+IF(DE$4=Inputs!$CL391,Inputs!$BD391,0))</f>
        <v/>
      </c>
      <c r="DF394" s="46" t="str">
        <f>IF(K394="","",IF(AND(DF$4&lt;=Inputs!$CQ391,DF$4&gt;=Inputs!$CP391),Inputs!$AR391/(Inputs!$CQ391-Inputs!$CP391+1),0)+IF(DF$4=Inputs!$CL391,Inputs!$BD391,0))</f>
        <v/>
      </c>
      <c r="DG394" s="46" t="str">
        <f>IF(L394="","",IF(AND(DG$4&lt;=Inputs!$CQ391,DG$4&gt;=Inputs!$CP391),Inputs!$AR391/(Inputs!$CQ391-Inputs!$CP391+1),0)+IF(DG$4=Inputs!$CL391,Inputs!$BD391,0))</f>
        <v/>
      </c>
      <c r="DH394" s="46" t="str">
        <f>IF(M394="","",IF(AND(DH$4&lt;=Inputs!$CQ391,DH$4&gt;=Inputs!$CP391),Inputs!$AR391/(Inputs!$CQ391-Inputs!$CP391+1),0)+IF(DH$4=Inputs!$CL391,Inputs!$BD391,0))</f>
        <v/>
      </c>
      <c r="DI394" s="46" t="str">
        <f>IF(N394="","",IF(AND(DI$4&lt;=Inputs!$CQ391,DI$4&gt;=Inputs!$CP391),Inputs!$AR391/(Inputs!$CQ391-Inputs!$CP391+1),0)+IF(DI$4=Inputs!$CL391,Inputs!$BD391,0))</f>
        <v/>
      </c>
      <c r="DJ394" s="46" t="str">
        <f>IF(O394="","",IF(AND(DJ$4&lt;=Inputs!$CQ391,DJ$4&gt;=Inputs!$CP391),Inputs!$AR391/(Inputs!$CQ391-Inputs!$CP391+1),0)+IF(DJ$4=Inputs!$CL391,Inputs!$BD391,0))</f>
        <v/>
      </c>
      <c r="DK394" s="46" t="str">
        <f>IF(P394="","",IF(AND(DK$4&lt;=Inputs!$CQ391,DK$4&gt;=Inputs!$CP391),Inputs!$AR391/(Inputs!$CQ391-Inputs!$CP391+1),0)+IF(DK$4=Inputs!$CL391,Inputs!$BD391,0))</f>
        <v/>
      </c>
      <c r="DL394" s="46" t="str">
        <f>IF(Q394="","",IF(AND(DL$4&lt;=Inputs!$CQ391,DL$4&gt;=Inputs!$CP391),Inputs!$AR391/(Inputs!$CQ391-Inputs!$CP391+1),0)+IF(DL$4=Inputs!$CL391,Inputs!$BD391,0))</f>
        <v/>
      </c>
      <c r="DM394" s="46" t="str">
        <f>IF(R394="","",IF(AND(DM$4&lt;=Inputs!$CQ391,DM$4&gt;=Inputs!$CP391),Inputs!$AR391/(Inputs!$CQ391-Inputs!$CP391+1),0)+IF(DM$4=Inputs!$CL391,Inputs!$BD391,0))</f>
        <v/>
      </c>
      <c r="DN394" s="46" t="str">
        <f>IF(S394="","",IF(AND(DN$4&lt;=Inputs!$CQ391,DN$4&gt;=Inputs!$CP391),Inputs!$AR391/(Inputs!$CQ391-Inputs!$CP391+1),0)+IF(DN$4=Inputs!$CL391,Inputs!$BD391,0))</f>
        <v/>
      </c>
      <c r="DO394" s="46" t="str">
        <f>IF(T394="","",IF(AND(DO$4&lt;=Inputs!$CQ391,DO$4&gt;=Inputs!$CP391),Inputs!$AR391/(Inputs!$CQ391-Inputs!$CP391+1),0)+IF(DO$4=Inputs!$CL391,Inputs!$BD391,0))</f>
        <v/>
      </c>
      <c r="DP394" s="46" t="str">
        <f>IF(U394="","",IF(AND(DP$4&lt;=Inputs!$CQ391,DP$4&gt;=Inputs!$CP391),Inputs!$AR391/(Inputs!$CQ391-Inputs!$CP391+1),0)+IF(DP$4=Inputs!$CL391,Inputs!$BD391,0))</f>
        <v/>
      </c>
      <c r="DQ394" s="46" t="str">
        <f>IF(V394="","",IF(AND(DQ$4&lt;=Inputs!$CQ391,DQ$4&gt;=Inputs!$CP391),Inputs!$AR391/(Inputs!$CQ391-Inputs!$CP391+1),0)+IF(DQ$4=Inputs!$CL391,Inputs!$BD391,0))</f>
        <v/>
      </c>
      <c r="DR394" s="46" t="str">
        <f>IF(W394="","",IF(AND(DR$4&lt;=Inputs!$CQ391,DR$4&gt;=Inputs!$CP391),Inputs!$AR391/(Inputs!$CQ391-Inputs!$CP391+1),0)+IF(DR$4=Inputs!$CL391,Inputs!$BD391,0))</f>
        <v/>
      </c>
      <c r="DS394" s="46" t="str">
        <f>IF(X394="","",IF(AND(DS$4&lt;=Inputs!$CQ391,DS$4&gt;=Inputs!$CP391),Inputs!$AR391/(Inputs!$CQ391-Inputs!$CP391+1),0)+IF(DS$4=Inputs!$CL391,Inputs!$BD391,0))</f>
        <v/>
      </c>
      <c r="DT394" s="46" t="str">
        <f>IF(Y394="","",IF(AND(DT$4&lt;=Inputs!$CQ391,DT$4&gt;=Inputs!$CP391),Inputs!$AR391/(Inputs!$CQ391-Inputs!$CP391+1),0)+IF(DT$4=Inputs!$CL391,Inputs!$BD391,0))</f>
        <v/>
      </c>
      <c r="DU394" s="46" t="str">
        <f>IF(Z394="","",IF(AND(DU$4&lt;=Inputs!$CQ391,DU$4&gt;=Inputs!$CP391),Inputs!$AR391/(Inputs!$CQ391-Inputs!$CP391+1),0)+IF(DU$4=Inputs!$CL391,Inputs!$BD391,0))</f>
        <v/>
      </c>
      <c r="DV394" s="46" t="str">
        <f>IF(AA394="","",IF(AND(DV$4&lt;=Inputs!$CQ391,DV$4&gt;=Inputs!$CP391),Inputs!$AR391/(Inputs!$CQ391-Inputs!$CP391+1),0)+IF(DV$4=Inputs!$CL391,Inputs!$BD391,0))</f>
        <v/>
      </c>
      <c r="DW394" s="46" t="str">
        <f>IF(AB394="","",IF(AND(DW$4&lt;=Inputs!$CQ391,DW$4&gt;=Inputs!$CP391),Inputs!$AR391/(Inputs!$CQ391-Inputs!$CP391+1),0)+IF(DW$4=Inputs!$CL391,Inputs!$BD391,0))</f>
        <v/>
      </c>
      <c r="DX394" s="46" t="str">
        <f>IF(AC394="","",IF(AND(DX$4&lt;=Inputs!$CQ391,DX$4&gt;=Inputs!$CP391),Inputs!$AR391/(Inputs!$CQ391-Inputs!$CP391+1),0)+IF(DX$4=Inputs!$CL391,Inputs!$BD391,0))</f>
        <v/>
      </c>
      <c r="DY394" s="46" t="str">
        <f>IF(AD394="","",IF(AND(DY$4&lt;=Inputs!$CQ391,DY$4&gt;=Inputs!$CP391),Inputs!$AR391/(Inputs!$CQ391-Inputs!$CP391+1),0)+IF(DY$4=Inputs!$CL391,Inputs!$BD391,0))</f>
        <v/>
      </c>
      <c r="DZ394" s="46" t="str">
        <f t="shared" si="16"/>
        <v/>
      </c>
    </row>
    <row r="395" spans="1:130">
      <c r="A395" s="7" t="str">
        <f>IF(Inputs!A392="","",Inputs!A392)</f>
        <v/>
      </c>
      <c r="B395" t="str">
        <f>IF(Inputs!B392="","",Inputs!B392)</f>
        <v/>
      </c>
      <c r="C395" s="46" t="str">
        <f>IF(Inputs!$B392="","",BO395-CV395)</f>
        <v/>
      </c>
      <c r="D395" s="46" t="str">
        <f>IF(Inputs!$B392="","",BP395-CW395)</f>
        <v/>
      </c>
      <c r="E395" s="46" t="str">
        <f>IF(Inputs!$B392="","",BQ395-CX395)</f>
        <v/>
      </c>
      <c r="F395" s="46" t="str">
        <f>IF(Inputs!$B392="","",BR395-CY395)</f>
        <v/>
      </c>
      <c r="G395" s="46" t="str">
        <f>IF(Inputs!$B392="","",BS395-CZ395)</f>
        <v/>
      </c>
      <c r="H395" s="46" t="str">
        <f>IF(Inputs!$B392="","",BT395-DA395)</f>
        <v/>
      </c>
      <c r="I395" s="46" t="str">
        <f>IF(Inputs!$B392="","",BU395-DB395)</f>
        <v/>
      </c>
      <c r="J395" s="46" t="str">
        <f>IF(Inputs!$B392="","",BV395-DC395)</f>
        <v/>
      </c>
      <c r="K395" s="46" t="str">
        <f>IF(Inputs!$B392="","",BW395-DD395)</f>
        <v/>
      </c>
      <c r="L395" s="46" t="str">
        <f>IF(Inputs!$B392="","",BX395-DE395)</f>
        <v/>
      </c>
      <c r="M395" s="46" t="str">
        <f>IF(Inputs!$B392="","",BY395-DF395)</f>
        <v/>
      </c>
      <c r="N395" s="46" t="str">
        <f>IF(Inputs!$B392="","",BZ395-DG395)</f>
        <v/>
      </c>
      <c r="O395" s="46" t="str">
        <f>IF(Inputs!$B392="","",CA395-DH395)</f>
        <v/>
      </c>
      <c r="P395" s="46" t="str">
        <f>IF(Inputs!$B392="","",CB395-DI395)</f>
        <v/>
      </c>
      <c r="Q395" s="46" t="str">
        <f>IF(Inputs!$B392="","",CC395-DJ395)</f>
        <v/>
      </c>
      <c r="R395" s="46" t="str">
        <f>IF(Inputs!$B392="","",CD395-DK395)</f>
        <v/>
      </c>
      <c r="S395" s="46" t="str">
        <f>IF(Inputs!$B392="","",CE395-DL395)</f>
        <v/>
      </c>
      <c r="T395" s="46" t="str">
        <f>IF(Inputs!$B392="","",CF395-DM395)</f>
        <v/>
      </c>
      <c r="U395" s="46" t="str">
        <f>IF(Inputs!$B392="","",CG395-DN395)</f>
        <v/>
      </c>
      <c r="V395" s="46" t="str">
        <f>IF(Inputs!$B392="","",CH395-DO395)</f>
        <v/>
      </c>
      <c r="W395" s="46" t="str">
        <f>IF(Inputs!$B392="","",CI395-DP395)</f>
        <v/>
      </c>
      <c r="X395" s="46" t="str">
        <f>IF(Inputs!$B392="","",CJ395-DQ395)</f>
        <v/>
      </c>
      <c r="Y395" s="46" t="str">
        <f>IF(Inputs!$B392="","",CK395-DR395)</f>
        <v/>
      </c>
      <c r="Z395" s="46" t="str">
        <f>IF(Inputs!$B392="","",CL395-DS395)</f>
        <v/>
      </c>
      <c r="AA395" s="46" t="str">
        <f>IF(Inputs!$B392="","",CM395-DT395)</f>
        <v/>
      </c>
      <c r="AB395" s="46" t="str">
        <f>IF(Inputs!$B392="","",CN395-DU395)</f>
        <v/>
      </c>
      <c r="AC395" s="46" t="str">
        <f>IF(Inputs!$B392="","",CO395-DV395)</f>
        <v/>
      </c>
      <c r="AD395" s="46" t="str">
        <f>IF(Inputs!$B392="","",CP395-DW395)</f>
        <v/>
      </c>
      <c r="AE395" s="46" t="str">
        <f>IF(Inputs!$B392="","",CQ395-DX395)</f>
        <v/>
      </c>
      <c r="AF395" s="46" t="str">
        <f>IF(Inputs!$B392="","",CR395-DY395)</f>
        <v/>
      </c>
      <c r="AG395" s="50" t="str">
        <f t="shared" si="17"/>
        <v/>
      </c>
      <c r="AH395" s="50"/>
      <c r="AJ395" s="27">
        <f>IF(AND(Inputs!$CO392=0,AJ$4&gt;=Inputs!$CM392),1,IF(AND(AJ$4&gt;=Inputs!$CM392,AJ$4&lt;Inputs!$CN392),1,IF(AND(AJ$4=Inputs!$CN392,AJ$4=Inputs!$CO392),1,IF(OR(AND(AJ$4=Inputs!$CN392+1,Inputs!$CN392=Inputs!$CO392),AND(AJ$4=Inputs!$CN392+2,Inputs!$CN392=Inputs!$CO392)),0,IF(AJ$4=Inputs!$CN392,0.8,IF(AJ$4=Inputs!$CN392+1,0.6,IF(AJ$4=Inputs!$CN392+2,0.4,IF(AJ$4=Inputs!$CO392,0.2,IF(AND(AJ$4&gt;=Inputs!$CL392,AJ$4&lt;Inputs!$CM392),(AJ$4-Inputs!$CL392+1)/(Inputs!$AI392+1),0)))))))))</f>
        <v>0</v>
      </c>
      <c r="AK395" s="27">
        <f>IF(AND(Inputs!$CO392=0,AK$4&gt;=Inputs!$CM392),1,IF(AND(AK$4&gt;=Inputs!$CM392,AK$4&lt;Inputs!$CN392),1,IF(AND(AK$4=Inputs!$CN392,AK$4=Inputs!$CO392),1,IF(OR(AND(AK$4=Inputs!$CN392+1,Inputs!$CN392=Inputs!$CO392),AND(AK$4=Inputs!$CN392+2,Inputs!$CN392=Inputs!$CO392)),0,IF(AK$4=Inputs!$CN392,0.8,IF(AK$4=Inputs!$CN392+1,0.6,IF(AK$4=Inputs!$CN392+2,0.4,IF(AK$4=Inputs!$CO392,0.2,IF(AND(AK$4&gt;=Inputs!$CL392,AK$4&lt;Inputs!$CM392),(AK$4-Inputs!$CL392+1)/(Inputs!$AI392+1),0)))))))))</f>
        <v>0</v>
      </c>
      <c r="AL395" s="27">
        <f>IF(AND(Inputs!$CO392=0,AL$4&gt;=Inputs!$CM392),1,IF(AND(AL$4&gt;=Inputs!$CM392,AL$4&lt;Inputs!$CN392),1,IF(AND(AL$4=Inputs!$CN392,AL$4=Inputs!$CO392),1,IF(OR(AND(AL$4=Inputs!$CN392+1,Inputs!$CN392=Inputs!$CO392),AND(AL$4=Inputs!$CN392+2,Inputs!$CN392=Inputs!$CO392)),0,IF(AL$4=Inputs!$CN392,0.8,IF(AL$4=Inputs!$CN392+1,0.6,IF(AL$4=Inputs!$CN392+2,0.4,IF(AL$4=Inputs!$CO392,0.2,IF(AND(AL$4&gt;=Inputs!$CL392,AL$4&lt;Inputs!$CM392),(AL$4-Inputs!$CL392+1)/(Inputs!$AI392+1),0)))))))))</f>
        <v>0</v>
      </c>
      <c r="AM395" s="27">
        <f>IF(AND(Inputs!$CO392=0,AM$4&gt;=Inputs!$CM392),1,IF(AND(AM$4&gt;=Inputs!$CM392,AM$4&lt;Inputs!$CN392),1,IF(AND(AM$4=Inputs!$CN392,AM$4=Inputs!$CO392),1,IF(OR(AND(AM$4=Inputs!$CN392+1,Inputs!$CN392=Inputs!$CO392),AND(AM$4=Inputs!$CN392+2,Inputs!$CN392=Inputs!$CO392)),0,IF(AM$4=Inputs!$CN392,0.8,IF(AM$4=Inputs!$CN392+1,0.6,IF(AM$4=Inputs!$CN392+2,0.4,IF(AM$4=Inputs!$CO392,0.2,IF(AND(AM$4&gt;=Inputs!$CL392,AM$4&lt;Inputs!$CM392),(AM$4-Inputs!$CL392+1)/(Inputs!$AI392+1),0)))))))))</f>
        <v>0</v>
      </c>
      <c r="AN395" s="27">
        <f>IF(AND(Inputs!$CO392=0,AN$4&gt;=Inputs!$CM392),1,IF(AND(AN$4&gt;=Inputs!$CM392,AN$4&lt;Inputs!$CN392),1,IF(AND(AN$4=Inputs!$CN392,AN$4=Inputs!$CO392),1,IF(OR(AND(AN$4=Inputs!$CN392+1,Inputs!$CN392=Inputs!$CO392),AND(AN$4=Inputs!$CN392+2,Inputs!$CN392=Inputs!$CO392)),0,IF(AN$4=Inputs!$CN392,0.8,IF(AN$4=Inputs!$CN392+1,0.6,IF(AN$4=Inputs!$CN392+2,0.4,IF(AN$4=Inputs!$CO392,0.2,IF(AND(AN$4&gt;=Inputs!$CL392,AN$4&lt;Inputs!$CM392),(AN$4-Inputs!$CL392+1)/(Inputs!$AI392+1),0)))))))))</f>
        <v>0</v>
      </c>
      <c r="AO395" s="27">
        <f>IF(AND(Inputs!$CO392=0,AO$4&gt;=Inputs!$CM392),1,IF(AND(AO$4&gt;=Inputs!$CM392,AO$4&lt;Inputs!$CN392),1,IF(AND(AO$4=Inputs!$CN392,AO$4=Inputs!$CO392),1,IF(OR(AND(AO$4=Inputs!$CN392+1,Inputs!$CN392=Inputs!$CO392),AND(AO$4=Inputs!$CN392+2,Inputs!$CN392=Inputs!$CO392)),0,IF(AO$4=Inputs!$CN392,0.8,IF(AO$4=Inputs!$CN392+1,0.6,IF(AO$4=Inputs!$CN392+2,0.4,IF(AO$4=Inputs!$CO392,0.2,IF(AND(AO$4&gt;=Inputs!$CL392,AO$4&lt;Inputs!$CM392),(AO$4-Inputs!$CL392+1)/(Inputs!$AI392+1),0)))))))))</f>
        <v>0</v>
      </c>
      <c r="AP395" s="27">
        <f>IF(AND(Inputs!$CO392=0,AP$4&gt;=Inputs!$CM392),1,IF(AND(AP$4&gt;=Inputs!$CM392,AP$4&lt;Inputs!$CN392),1,IF(AND(AP$4=Inputs!$CN392,AP$4=Inputs!$CO392),1,IF(OR(AND(AP$4=Inputs!$CN392+1,Inputs!$CN392=Inputs!$CO392),AND(AP$4=Inputs!$CN392+2,Inputs!$CN392=Inputs!$CO392)),0,IF(AP$4=Inputs!$CN392,0.8,IF(AP$4=Inputs!$CN392+1,0.6,IF(AP$4=Inputs!$CN392+2,0.4,IF(AP$4=Inputs!$CO392,0.2,IF(AND(AP$4&gt;=Inputs!$CL392,AP$4&lt;Inputs!$CM392),(AP$4-Inputs!$CL392+1)/(Inputs!$AI392+1),0)))))))))</f>
        <v>0</v>
      </c>
      <c r="AQ395" s="27">
        <f>IF(AND(Inputs!$CO392=0,AQ$4&gt;=Inputs!$CM392),1,IF(AND(AQ$4&gt;=Inputs!$CM392,AQ$4&lt;Inputs!$CN392),1,IF(AND(AQ$4=Inputs!$CN392,AQ$4=Inputs!$CO392),1,IF(OR(AND(AQ$4=Inputs!$CN392+1,Inputs!$CN392=Inputs!$CO392),AND(AQ$4=Inputs!$CN392+2,Inputs!$CN392=Inputs!$CO392)),0,IF(AQ$4=Inputs!$CN392,0.8,IF(AQ$4=Inputs!$CN392+1,0.6,IF(AQ$4=Inputs!$CN392+2,0.4,IF(AQ$4=Inputs!$CO392,0.2,IF(AND(AQ$4&gt;=Inputs!$CL392,AQ$4&lt;Inputs!$CM392),(AQ$4-Inputs!$CL392+1)/(Inputs!$AI392+1),0)))))))))</f>
        <v>0</v>
      </c>
      <c r="AR395" s="27">
        <f>IF(AND(Inputs!$CO392=0,AR$4&gt;=Inputs!$CM392),1,IF(AND(AR$4&gt;=Inputs!$CM392,AR$4&lt;Inputs!$CN392),1,IF(AND(AR$4=Inputs!$CN392,AR$4=Inputs!$CO392),1,IF(OR(AND(AR$4=Inputs!$CN392+1,Inputs!$CN392=Inputs!$CO392),AND(AR$4=Inputs!$CN392+2,Inputs!$CN392=Inputs!$CO392)),0,IF(AR$4=Inputs!$CN392,0.8,IF(AR$4=Inputs!$CN392+1,0.6,IF(AR$4=Inputs!$CN392+2,0.4,IF(AR$4=Inputs!$CO392,0.2,IF(AND(AR$4&gt;=Inputs!$CL392,AR$4&lt;Inputs!$CM392),(AR$4-Inputs!$CL392+1)/(Inputs!$AI392+1),0)))))))))</f>
        <v>0</v>
      </c>
      <c r="AS395" s="27">
        <f>IF(AND(Inputs!$CO392=0,AS$4&gt;=Inputs!$CM392),1,IF(AND(AS$4&gt;=Inputs!$CM392,AS$4&lt;Inputs!$CN392),1,IF(AND(AS$4=Inputs!$CN392,AS$4=Inputs!$CO392),1,IF(OR(AND(AS$4=Inputs!$CN392+1,Inputs!$CN392=Inputs!$CO392),AND(AS$4=Inputs!$CN392+2,Inputs!$CN392=Inputs!$CO392)),0,IF(AS$4=Inputs!$CN392,0.8,IF(AS$4=Inputs!$CN392+1,0.6,IF(AS$4=Inputs!$CN392+2,0.4,IF(AS$4=Inputs!$CO392,0.2,IF(AND(AS$4&gt;=Inputs!$CL392,AS$4&lt;Inputs!$CM392),(AS$4-Inputs!$CL392+1)/(Inputs!$AI392+1),0)))))))))</f>
        <v>0</v>
      </c>
      <c r="AT395" s="27">
        <f>IF(AND(Inputs!$CO392=0,AT$4&gt;=Inputs!$CM392),1,IF(AND(AT$4&gt;=Inputs!$CM392,AT$4&lt;Inputs!$CN392),1,IF(AND(AT$4=Inputs!$CN392,AT$4=Inputs!$CO392),1,IF(OR(AND(AT$4=Inputs!$CN392+1,Inputs!$CN392=Inputs!$CO392),AND(AT$4=Inputs!$CN392+2,Inputs!$CN392=Inputs!$CO392)),0,IF(AT$4=Inputs!$CN392,0.8,IF(AT$4=Inputs!$CN392+1,0.6,IF(AT$4=Inputs!$CN392+2,0.4,IF(AT$4=Inputs!$CO392,0.2,IF(AND(AT$4&gt;=Inputs!$CL392,AT$4&lt;Inputs!$CM392),(AT$4-Inputs!$CL392+1)/(Inputs!$AI392+1),0)))))))))</f>
        <v>0</v>
      </c>
      <c r="AU395" s="27">
        <f>IF(AND(Inputs!$CO392=0,AU$4&gt;=Inputs!$CM392),1,IF(AND(AU$4&gt;=Inputs!$CM392,AU$4&lt;Inputs!$CN392),1,IF(AND(AU$4=Inputs!$CN392,AU$4=Inputs!$CO392),1,IF(OR(AND(AU$4=Inputs!$CN392+1,Inputs!$CN392=Inputs!$CO392),AND(AU$4=Inputs!$CN392+2,Inputs!$CN392=Inputs!$CO392)),0,IF(AU$4=Inputs!$CN392,0.8,IF(AU$4=Inputs!$CN392+1,0.6,IF(AU$4=Inputs!$CN392+2,0.4,IF(AU$4=Inputs!$CO392,0.2,IF(AND(AU$4&gt;=Inputs!$CL392,AU$4&lt;Inputs!$CM392),(AU$4-Inputs!$CL392+1)/(Inputs!$AI392+1),0)))))))))</f>
        <v>0</v>
      </c>
      <c r="AV395" s="27">
        <f>IF(AND(Inputs!$CO392=0,AV$4&gt;=Inputs!$CM392),1,IF(AND(AV$4&gt;=Inputs!$CM392,AV$4&lt;Inputs!$CN392),1,IF(AND(AV$4=Inputs!$CN392,AV$4=Inputs!$CO392),1,IF(OR(AND(AV$4=Inputs!$CN392+1,Inputs!$CN392=Inputs!$CO392),AND(AV$4=Inputs!$CN392+2,Inputs!$CN392=Inputs!$CO392)),0,IF(AV$4=Inputs!$CN392,0.8,IF(AV$4=Inputs!$CN392+1,0.6,IF(AV$4=Inputs!$CN392+2,0.4,IF(AV$4=Inputs!$CO392,0.2,IF(AND(AV$4&gt;=Inputs!$CL392,AV$4&lt;Inputs!$CM392),(AV$4-Inputs!$CL392+1)/(Inputs!$AI392+1),0)))))))))</f>
        <v>0</v>
      </c>
      <c r="AW395" s="27">
        <f>IF(AND(Inputs!$CO392=0,AW$4&gt;=Inputs!$CM392),1,IF(AND(AW$4&gt;=Inputs!$CM392,AW$4&lt;Inputs!$CN392),1,IF(AND(AW$4=Inputs!$CN392,AW$4=Inputs!$CO392),1,IF(OR(AND(AW$4=Inputs!$CN392+1,Inputs!$CN392=Inputs!$CO392),AND(AW$4=Inputs!$CN392+2,Inputs!$CN392=Inputs!$CO392)),0,IF(AW$4=Inputs!$CN392,0.8,IF(AW$4=Inputs!$CN392+1,0.6,IF(AW$4=Inputs!$CN392+2,0.4,IF(AW$4=Inputs!$CO392,0.2,IF(AND(AW$4&gt;=Inputs!$CL392,AW$4&lt;Inputs!$CM392),(AW$4-Inputs!$CL392+1)/(Inputs!$AI392+1),0)))))))))</f>
        <v>0</v>
      </c>
      <c r="AX395" s="27">
        <f>IF(AND(Inputs!$CO392=0,AX$4&gt;=Inputs!$CM392),1,IF(AND(AX$4&gt;=Inputs!$CM392,AX$4&lt;Inputs!$CN392),1,IF(AND(AX$4=Inputs!$CN392,AX$4=Inputs!$CO392),1,IF(OR(AND(AX$4=Inputs!$CN392+1,Inputs!$CN392=Inputs!$CO392),AND(AX$4=Inputs!$CN392+2,Inputs!$CN392=Inputs!$CO392)),0,IF(AX$4=Inputs!$CN392,0.8,IF(AX$4=Inputs!$CN392+1,0.6,IF(AX$4=Inputs!$CN392+2,0.4,IF(AX$4=Inputs!$CO392,0.2,IF(AND(AX$4&gt;=Inputs!$CL392,AX$4&lt;Inputs!$CM392),(AX$4-Inputs!$CL392+1)/(Inputs!$AI392+1),0)))))))))</f>
        <v>0</v>
      </c>
      <c r="AY395" s="27">
        <f>IF(AND(Inputs!$CO392=0,AY$4&gt;=Inputs!$CM392),1,IF(AND(AY$4&gt;=Inputs!$CM392,AY$4&lt;Inputs!$CN392),1,IF(AND(AY$4=Inputs!$CN392,AY$4=Inputs!$CO392),1,IF(OR(AND(AY$4=Inputs!$CN392+1,Inputs!$CN392=Inputs!$CO392),AND(AY$4=Inputs!$CN392+2,Inputs!$CN392=Inputs!$CO392)),0,IF(AY$4=Inputs!$CN392,0.8,IF(AY$4=Inputs!$CN392+1,0.6,IF(AY$4=Inputs!$CN392+2,0.4,IF(AY$4=Inputs!$CO392,0.2,IF(AND(AY$4&gt;=Inputs!$CL392,AY$4&lt;Inputs!$CM392),(AY$4-Inputs!$CL392+1)/(Inputs!$AI392+1),0)))))))))</f>
        <v>0</v>
      </c>
      <c r="AZ395" s="27">
        <f>IF(AND(Inputs!$CO392=0,AZ$4&gt;=Inputs!$CM392),1,IF(AND(AZ$4&gt;=Inputs!$CM392,AZ$4&lt;Inputs!$CN392),1,IF(AND(AZ$4=Inputs!$CN392,AZ$4=Inputs!$CO392),1,IF(OR(AND(AZ$4=Inputs!$CN392+1,Inputs!$CN392=Inputs!$CO392),AND(AZ$4=Inputs!$CN392+2,Inputs!$CN392=Inputs!$CO392)),0,IF(AZ$4=Inputs!$CN392,0.8,IF(AZ$4=Inputs!$CN392+1,0.6,IF(AZ$4=Inputs!$CN392+2,0.4,IF(AZ$4=Inputs!$CO392,0.2,IF(AND(AZ$4&gt;=Inputs!$CL392,AZ$4&lt;Inputs!$CM392),(AZ$4-Inputs!$CL392+1)/(Inputs!$AI392+1),0)))))))))</f>
        <v>0</v>
      </c>
      <c r="BA395" s="27">
        <f>IF(AND(Inputs!$CO392=0,BA$4&gt;=Inputs!$CM392),1,IF(AND(BA$4&gt;=Inputs!$CM392,BA$4&lt;Inputs!$CN392),1,IF(AND(BA$4=Inputs!$CN392,BA$4=Inputs!$CO392),1,IF(OR(AND(BA$4=Inputs!$CN392+1,Inputs!$CN392=Inputs!$CO392),AND(BA$4=Inputs!$CN392+2,Inputs!$CN392=Inputs!$CO392)),0,IF(BA$4=Inputs!$CN392,0.8,IF(BA$4=Inputs!$CN392+1,0.6,IF(BA$4=Inputs!$CN392+2,0.4,IF(BA$4=Inputs!$CO392,0.2,IF(AND(BA$4&gt;=Inputs!$CL392,BA$4&lt;Inputs!$CM392),(BA$4-Inputs!$CL392+1)/(Inputs!$AI392+1),0)))))))))</f>
        <v>0</v>
      </c>
      <c r="BB395" s="27">
        <f>IF(AND(Inputs!$CO392=0,BB$4&gt;=Inputs!$CM392),1,IF(AND(BB$4&gt;=Inputs!$CM392,BB$4&lt;Inputs!$CN392),1,IF(AND(BB$4=Inputs!$CN392,BB$4=Inputs!$CO392),1,IF(OR(AND(BB$4=Inputs!$CN392+1,Inputs!$CN392=Inputs!$CO392),AND(BB$4=Inputs!$CN392+2,Inputs!$CN392=Inputs!$CO392)),0,IF(BB$4=Inputs!$CN392,0.8,IF(BB$4=Inputs!$CN392+1,0.6,IF(BB$4=Inputs!$CN392+2,0.4,IF(BB$4=Inputs!$CO392,0.2,IF(AND(BB$4&gt;=Inputs!$CL392,BB$4&lt;Inputs!$CM392),(BB$4-Inputs!$CL392+1)/(Inputs!$AI392+1),0)))))))))</f>
        <v>0</v>
      </c>
      <c r="BC395" s="27">
        <f>IF(AND(Inputs!$CO392=0,BC$4&gt;=Inputs!$CM392),1,IF(AND(BC$4&gt;=Inputs!$CM392,BC$4&lt;Inputs!$CN392),1,IF(AND(BC$4=Inputs!$CN392,BC$4=Inputs!$CO392),1,IF(OR(AND(BC$4=Inputs!$CN392+1,Inputs!$CN392=Inputs!$CO392),AND(BC$4=Inputs!$CN392+2,Inputs!$CN392=Inputs!$CO392)),0,IF(BC$4=Inputs!$CN392,0.8,IF(BC$4=Inputs!$CN392+1,0.6,IF(BC$4=Inputs!$CN392+2,0.4,IF(BC$4=Inputs!$CO392,0.2,IF(AND(BC$4&gt;=Inputs!$CL392,BC$4&lt;Inputs!$CM392),(BC$4-Inputs!$CL392+1)/(Inputs!$AI392+1),0)))))))))</f>
        <v>0</v>
      </c>
      <c r="BD395" s="27">
        <f>IF(AND(Inputs!$CO392=0,BD$4&gt;=Inputs!$CM392),1,IF(AND(BD$4&gt;=Inputs!$CM392,BD$4&lt;Inputs!$CN392),1,IF(AND(BD$4=Inputs!$CN392,BD$4=Inputs!$CO392),1,IF(OR(AND(BD$4=Inputs!$CN392+1,Inputs!$CN392=Inputs!$CO392),AND(BD$4=Inputs!$CN392+2,Inputs!$CN392=Inputs!$CO392)),0,IF(BD$4=Inputs!$CN392,0.8,IF(BD$4=Inputs!$CN392+1,0.6,IF(BD$4=Inputs!$CN392+2,0.4,IF(BD$4=Inputs!$CO392,0.2,IF(AND(BD$4&gt;=Inputs!$CL392,BD$4&lt;Inputs!$CM392),(BD$4-Inputs!$CL392+1)/(Inputs!$AI392+1),0)))))))))</f>
        <v>0</v>
      </c>
      <c r="BE395" s="27">
        <f>IF(AND(Inputs!$CO392=0,BE$4&gt;=Inputs!$CM392),1,IF(AND(BE$4&gt;=Inputs!$CM392,BE$4&lt;Inputs!$CN392),1,IF(AND(BE$4=Inputs!$CN392,BE$4=Inputs!$CO392),1,IF(OR(AND(BE$4=Inputs!$CN392+1,Inputs!$CN392=Inputs!$CO392),AND(BE$4=Inputs!$CN392+2,Inputs!$CN392=Inputs!$CO392)),0,IF(BE$4=Inputs!$CN392,0.8,IF(BE$4=Inputs!$CN392+1,0.6,IF(BE$4=Inputs!$CN392+2,0.4,IF(BE$4=Inputs!$CO392,0.2,IF(AND(BE$4&gt;=Inputs!$CL392,BE$4&lt;Inputs!$CM392),(BE$4-Inputs!$CL392+1)/(Inputs!$AI392+1),0)))))))))</f>
        <v>0</v>
      </c>
      <c r="BF395" s="27">
        <f>IF(AND(Inputs!$CO392=0,BF$4&gt;=Inputs!$CM392),1,IF(AND(BF$4&gt;=Inputs!$CM392,BF$4&lt;Inputs!$CN392),1,IF(AND(BF$4=Inputs!$CN392,BF$4=Inputs!$CO392),1,IF(OR(AND(BF$4=Inputs!$CN392+1,Inputs!$CN392=Inputs!$CO392),AND(BF$4=Inputs!$CN392+2,Inputs!$CN392=Inputs!$CO392)),0,IF(BF$4=Inputs!$CN392,0.8,IF(BF$4=Inputs!$CN392+1,0.6,IF(BF$4=Inputs!$CN392+2,0.4,IF(BF$4=Inputs!$CO392,0.2,IF(AND(BF$4&gt;=Inputs!$CL392,BF$4&lt;Inputs!$CM392),(BF$4-Inputs!$CL392+1)/(Inputs!$AI392+1),0)))))))))</f>
        <v>0</v>
      </c>
      <c r="BG395" s="27">
        <f>IF(AND(Inputs!$CO392=0,BG$4&gt;=Inputs!$CM392),1,IF(AND(BG$4&gt;=Inputs!$CM392,BG$4&lt;Inputs!$CN392),1,IF(AND(BG$4=Inputs!$CN392,BG$4=Inputs!$CO392),1,IF(OR(AND(BG$4=Inputs!$CN392+1,Inputs!$CN392=Inputs!$CO392),AND(BG$4=Inputs!$CN392+2,Inputs!$CN392=Inputs!$CO392)),0,IF(BG$4=Inputs!$CN392,0.8,IF(BG$4=Inputs!$CN392+1,0.6,IF(BG$4=Inputs!$CN392+2,0.4,IF(BG$4=Inputs!$CO392,0.2,IF(AND(BG$4&gt;=Inputs!$CL392,BG$4&lt;Inputs!$CM392),(BG$4-Inputs!$CL392+1)/(Inputs!$AI392+1),0)))))))))</f>
        <v>0</v>
      </c>
      <c r="BH395" s="27">
        <f>IF(AND(Inputs!$CO392=0,BH$4&gt;=Inputs!$CM392),1,IF(AND(BH$4&gt;=Inputs!$CM392,BH$4&lt;Inputs!$CN392),1,IF(AND(BH$4=Inputs!$CN392,BH$4=Inputs!$CO392),1,IF(OR(AND(BH$4=Inputs!$CN392+1,Inputs!$CN392=Inputs!$CO392),AND(BH$4=Inputs!$CN392+2,Inputs!$CN392=Inputs!$CO392)),0,IF(BH$4=Inputs!$CN392,0.8,IF(BH$4=Inputs!$CN392+1,0.6,IF(BH$4=Inputs!$CN392+2,0.4,IF(BH$4=Inputs!$CO392,0.2,IF(AND(BH$4&gt;=Inputs!$CL392,BH$4&lt;Inputs!$CM392),(BH$4-Inputs!$CL392+1)/(Inputs!$AI392+1),0)))))))))</f>
        <v>0</v>
      </c>
      <c r="BI395" s="27">
        <f>IF(AND(Inputs!$CO392=0,BI$4&gt;=Inputs!$CM392),1,IF(AND(BI$4&gt;=Inputs!$CM392,BI$4&lt;Inputs!$CN392),1,IF(AND(BI$4=Inputs!$CN392,BI$4=Inputs!$CO392),1,IF(OR(AND(BI$4=Inputs!$CN392+1,Inputs!$CN392=Inputs!$CO392),AND(BI$4=Inputs!$CN392+2,Inputs!$CN392=Inputs!$CO392)),0,IF(BI$4=Inputs!$CN392,0.8,IF(BI$4=Inputs!$CN392+1,0.6,IF(BI$4=Inputs!$CN392+2,0.4,IF(BI$4=Inputs!$CO392,0.2,IF(AND(BI$4&gt;=Inputs!$CL392,BI$4&lt;Inputs!$CM392),(BI$4-Inputs!$CL392+1)/(Inputs!$AI392+1),0)))))))))</f>
        <v>0</v>
      </c>
      <c r="BJ395" s="27">
        <f>IF(AND(Inputs!$CO392=0,BJ$4&gt;=Inputs!$CM392),1,IF(AND(BJ$4&gt;=Inputs!$CM392,BJ$4&lt;Inputs!$CN392),1,IF(AND(BJ$4=Inputs!$CN392,BJ$4=Inputs!$CO392),1,IF(OR(AND(BJ$4=Inputs!$CN392+1,Inputs!$CN392=Inputs!$CO392),AND(BJ$4=Inputs!$CN392+2,Inputs!$CN392=Inputs!$CO392)),0,IF(BJ$4=Inputs!$CN392,0.8,IF(BJ$4=Inputs!$CN392+1,0.6,IF(BJ$4=Inputs!$CN392+2,0.4,IF(BJ$4=Inputs!$CO392,0.2,IF(AND(BJ$4&gt;=Inputs!$CL392,BJ$4&lt;Inputs!$CM392),(BJ$4-Inputs!$CL392+1)/(Inputs!$AI392+1),0)))))))))</f>
        <v>0</v>
      </c>
      <c r="BK395" s="27">
        <f>IF(AND(Inputs!$CO392=0,BK$4&gt;=Inputs!$CM392),1,IF(AND(BK$4&gt;=Inputs!$CM392,BK$4&lt;Inputs!$CN392),1,IF(AND(BK$4=Inputs!$CN392,BK$4=Inputs!$CO392),1,IF(OR(AND(BK$4=Inputs!$CN392+1,Inputs!$CN392=Inputs!$CO392),AND(BK$4=Inputs!$CN392+2,Inputs!$CN392=Inputs!$CO392)),0,IF(BK$4=Inputs!$CN392,0.8,IF(BK$4=Inputs!$CN392+1,0.6,IF(BK$4=Inputs!$CN392+2,0.4,IF(BK$4=Inputs!$CO392,0.2,IF(AND(BK$4&gt;=Inputs!$CL392,BK$4&lt;Inputs!$CM392),(BK$4-Inputs!$CL392+1)/(Inputs!$AI392+1),0)))))))))</f>
        <v>0</v>
      </c>
      <c r="BL395" s="27">
        <f>IF(AND(Inputs!$CO392=0,BL$4&gt;=Inputs!$CM392),1,IF(AND(BL$4&gt;=Inputs!$CM392,BL$4&lt;Inputs!$CN392),1,IF(AND(BL$4=Inputs!$CN392,BL$4=Inputs!$CO392),1,IF(OR(AND(BL$4=Inputs!$CN392+1,Inputs!$CN392=Inputs!$CO392),AND(BL$4=Inputs!$CN392+2,Inputs!$CN392=Inputs!$CO392)),0,IF(BL$4=Inputs!$CN392,0.8,IF(BL$4=Inputs!$CN392+1,0.6,IF(BL$4=Inputs!$CN392+2,0.4,IF(BL$4=Inputs!$CO392,0.2,IF(AND(BL$4&gt;=Inputs!$CL392,BL$4&lt;Inputs!$CM392),(BL$4-Inputs!$CL392+1)/(Inputs!$AI392+1),0)))))))))</f>
        <v>0</v>
      </c>
      <c r="BM395" s="27">
        <f>IF(AND(Inputs!$CO392=0,BM$4&gt;=Inputs!$CM392),1,IF(AND(BM$4&gt;=Inputs!$CM392,BM$4&lt;Inputs!$CN392),1,IF(AND(BM$4=Inputs!$CN392,BM$4=Inputs!$CO392),1,IF(OR(AND(BM$4=Inputs!$CN392+1,Inputs!$CN392=Inputs!$CO392),AND(BM$4=Inputs!$CN392+2,Inputs!$CN392=Inputs!$CO392)),0,IF(BM$4=Inputs!$CN392,0.8,IF(BM$4=Inputs!$CN392+1,0.6,IF(BM$4=Inputs!$CN392+2,0.4,IF(BM$4=Inputs!$CO392,0.2,IF(AND(BM$4&gt;=Inputs!$CL392,BM$4&lt;Inputs!$CM392),(BM$4-Inputs!$CL392+1)/(Inputs!$AI392+1),0)))))))))</f>
        <v>0</v>
      </c>
      <c r="BO395" s="46" t="str">
        <f>IF(Inputs!$B392="","",(ROUND(Inputs!$BC392*AJ395,0)))</f>
        <v/>
      </c>
      <c r="BP395" s="46" t="str">
        <f>IF(Inputs!$B392="","",(ROUND(Inputs!$BC392*AK395,0)))</f>
        <v/>
      </c>
      <c r="BQ395" s="46" t="str">
        <f>IF(Inputs!$B392="","",(ROUND(Inputs!$BC392*AL395,0)))</f>
        <v/>
      </c>
      <c r="BR395" s="46" t="str">
        <f>IF(Inputs!$B392="","",(ROUND(Inputs!$BC392*AM395,0)))</f>
        <v/>
      </c>
      <c r="BS395" s="46" t="str">
        <f>IF(Inputs!$B392="","",(ROUND(Inputs!$BC392*AN395,0)))</f>
        <v/>
      </c>
      <c r="BT395" s="46" t="str">
        <f>IF(Inputs!$B392="","",(ROUND(Inputs!$BC392*AO395,0)))</f>
        <v/>
      </c>
      <c r="BU395" s="46" t="str">
        <f>IF(Inputs!$B392="","",(ROUND(Inputs!$BC392*AP395,0)))</f>
        <v/>
      </c>
      <c r="BV395" s="46" t="str">
        <f>IF(Inputs!$B392="","",(ROUND(Inputs!$BC392*AQ395,0)))</f>
        <v/>
      </c>
      <c r="BW395" s="46" t="str">
        <f>IF(Inputs!$B392="","",(ROUND(Inputs!$BC392*AR395,0)))</f>
        <v/>
      </c>
      <c r="BX395" s="46" t="str">
        <f>IF(Inputs!$B392="","",(ROUND(Inputs!$BC392*AS395,0)))</f>
        <v/>
      </c>
      <c r="BY395" s="46" t="str">
        <f>IF(Inputs!$B392="","",(ROUND(Inputs!$BC392*AT395,0)))</f>
        <v/>
      </c>
      <c r="BZ395" s="46" t="str">
        <f>IF(Inputs!$B392="","",(ROUND(Inputs!$BC392*AU395,0)))</f>
        <v/>
      </c>
      <c r="CA395" s="46" t="str">
        <f>IF(Inputs!$B392="","",(ROUND(Inputs!$BC392*AV395,0)))</f>
        <v/>
      </c>
      <c r="CB395" s="46" t="str">
        <f>IF(Inputs!$B392="","",(ROUND(Inputs!$BC392*AW395,0)))</f>
        <v/>
      </c>
      <c r="CC395" s="46" t="str">
        <f>IF(Inputs!$B392="","",(ROUND(Inputs!$BC392*AX395,0)))</f>
        <v/>
      </c>
      <c r="CD395" s="46" t="str">
        <f>IF(Inputs!$B392="","",(ROUND(Inputs!$BC392*AY395,0)))</f>
        <v/>
      </c>
      <c r="CE395" s="46" t="str">
        <f>IF(Inputs!$B392="","",(ROUND(Inputs!$BC392*AZ395,0)))</f>
        <v/>
      </c>
      <c r="CF395" s="46" t="str">
        <f>IF(Inputs!$B392="","",(ROUND(Inputs!$BC392*BA395,0)))</f>
        <v/>
      </c>
      <c r="CG395" s="46" t="str">
        <f>IF(Inputs!$B392="","",(ROUND(Inputs!$BC392*BB395,0)))</f>
        <v/>
      </c>
      <c r="CH395" s="46" t="str">
        <f>IF(Inputs!$B392="","",(ROUND(Inputs!$BC392*BC395,0)))</f>
        <v/>
      </c>
      <c r="CI395" s="46" t="str">
        <f>IF(Inputs!$B392="","",(ROUND(Inputs!$BC392*BD395,0)))</f>
        <v/>
      </c>
      <c r="CJ395" s="46" t="str">
        <f>IF(Inputs!$B392="","",(ROUND(Inputs!$BC392*BE395,0)))</f>
        <v/>
      </c>
      <c r="CK395" s="46" t="str">
        <f>IF(Inputs!$B392="","",(ROUND(Inputs!$BC392*BF395,0)))</f>
        <v/>
      </c>
      <c r="CL395" s="46" t="str">
        <f>IF(Inputs!$B392="","",(ROUND(Inputs!$BC392*BG395,0)))</f>
        <v/>
      </c>
      <c r="CM395" s="46" t="str">
        <f>IF(Inputs!$B392="","",(ROUND(Inputs!$BC392*BH395,0)))</f>
        <v/>
      </c>
      <c r="CN395" s="46" t="str">
        <f>IF(Inputs!$B392="","",(ROUND(Inputs!$BC392*BI395,0)))</f>
        <v/>
      </c>
      <c r="CO395" s="46" t="str">
        <f>IF(Inputs!$B392="","",(ROUND(Inputs!$BC392*BJ395,0)))</f>
        <v/>
      </c>
      <c r="CP395" s="46" t="str">
        <f>IF(Inputs!$B392="","",(ROUND(Inputs!$BC392*BK395,0)))</f>
        <v/>
      </c>
      <c r="CQ395" s="46" t="str">
        <f>IF(Inputs!$B392="","",(ROUND(Inputs!$BC392*BL395,0)))</f>
        <v/>
      </c>
      <c r="CR395" s="46" t="str">
        <f>IF(Inputs!$B392="","",(ROUND(Inputs!$BC392*BM395,0)))</f>
        <v/>
      </c>
      <c r="CV395" s="46" t="str">
        <f>IF(A395="","",IF(AND(CV$4&lt;=Inputs!$CQ392,CV$4&gt;=Inputs!$CP392),Inputs!$AR392/(Inputs!$CQ392-Inputs!$CP392+1),0)+IF(CV$4=Inputs!$CL392,Inputs!$BD392,0))</f>
        <v/>
      </c>
      <c r="CW395" s="46" t="str">
        <f>IF(B395="","",IF(AND(CW$4&lt;=Inputs!$CQ392,CW$4&gt;=Inputs!$CP392),Inputs!$AR392/(Inputs!$CQ392-Inputs!$CP392+1),0)+IF(CW$4=Inputs!$CL392,Inputs!$BD392,0))</f>
        <v/>
      </c>
      <c r="CX395" s="46" t="str">
        <f>IF(C395="","",IF(AND(CX$4&lt;=Inputs!$CQ392,CX$4&gt;=Inputs!$CP392),Inputs!$AR392/(Inputs!$CQ392-Inputs!$CP392+1),0)+IF(CX$4=Inputs!$CL392,Inputs!$BD392,0))</f>
        <v/>
      </c>
      <c r="CY395" s="46" t="str">
        <f>IF(D395="","",IF(AND(CY$4&lt;=Inputs!$CQ392,CY$4&gt;=Inputs!$CP392),Inputs!$AR392/(Inputs!$CQ392-Inputs!$CP392+1),0)+IF(CY$4=Inputs!$CL392,Inputs!$BD392,0))</f>
        <v/>
      </c>
      <c r="CZ395" s="46" t="str">
        <f>IF(E395="","",IF(AND(CZ$4&lt;=Inputs!$CQ392,CZ$4&gt;=Inputs!$CP392),Inputs!$AR392/(Inputs!$CQ392-Inputs!$CP392+1),0)+IF(CZ$4=Inputs!$CL392,Inputs!$BD392,0))</f>
        <v/>
      </c>
      <c r="DA395" s="46" t="str">
        <f>IF(F395="","",IF(AND(DA$4&lt;=Inputs!$CQ392,DA$4&gt;=Inputs!$CP392),Inputs!$AR392/(Inputs!$CQ392-Inputs!$CP392+1),0)+IF(DA$4=Inputs!$CL392,Inputs!$BD392,0))</f>
        <v/>
      </c>
      <c r="DB395" s="46" t="str">
        <f>IF(G395="","",IF(AND(DB$4&lt;=Inputs!$CQ392,DB$4&gt;=Inputs!$CP392),Inputs!$AR392/(Inputs!$CQ392-Inputs!$CP392+1),0)+IF(DB$4=Inputs!$CL392,Inputs!$BD392,0))</f>
        <v/>
      </c>
      <c r="DC395" s="46" t="str">
        <f>IF(H395="","",IF(AND(DC$4&lt;=Inputs!$CQ392,DC$4&gt;=Inputs!$CP392),Inputs!$AR392/(Inputs!$CQ392-Inputs!$CP392+1),0)+IF(DC$4=Inputs!$CL392,Inputs!$BD392,0))</f>
        <v/>
      </c>
      <c r="DD395" s="46" t="str">
        <f>IF(I395="","",IF(AND(DD$4&lt;=Inputs!$CQ392,DD$4&gt;=Inputs!$CP392),Inputs!$AR392/(Inputs!$CQ392-Inputs!$CP392+1),0)+IF(DD$4=Inputs!$CL392,Inputs!$BD392,0))</f>
        <v/>
      </c>
      <c r="DE395" s="46" t="str">
        <f>IF(J395="","",IF(AND(DE$4&lt;=Inputs!$CQ392,DE$4&gt;=Inputs!$CP392),Inputs!$AR392/(Inputs!$CQ392-Inputs!$CP392+1),0)+IF(DE$4=Inputs!$CL392,Inputs!$BD392,0))</f>
        <v/>
      </c>
      <c r="DF395" s="46" t="str">
        <f>IF(K395="","",IF(AND(DF$4&lt;=Inputs!$CQ392,DF$4&gt;=Inputs!$CP392),Inputs!$AR392/(Inputs!$CQ392-Inputs!$CP392+1),0)+IF(DF$4=Inputs!$CL392,Inputs!$BD392,0))</f>
        <v/>
      </c>
      <c r="DG395" s="46" t="str">
        <f>IF(L395="","",IF(AND(DG$4&lt;=Inputs!$CQ392,DG$4&gt;=Inputs!$CP392),Inputs!$AR392/(Inputs!$CQ392-Inputs!$CP392+1),0)+IF(DG$4=Inputs!$CL392,Inputs!$BD392,0))</f>
        <v/>
      </c>
      <c r="DH395" s="46" t="str">
        <f>IF(M395="","",IF(AND(DH$4&lt;=Inputs!$CQ392,DH$4&gt;=Inputs!$CP392),Inputs!$AR392/(Inputs!$CQ392-Inputs!$CP392+1),0)+IF(DH$4=Inputs!$CL392,Inputs!$BD392,0))</f>
        <v/>
      </c>
      <c r="DI395" s="46" t="str">
        <f>IF(N395="","",IF(AND(DI$4&lt;=Inputs!$CQ392,DI$4&gt;=Inputs!$CP392),Inputs!$AR392/(Inputs!$CQ392-Inputs!$CP392+1),0)+IF(DI$4=Inputs!$CL392,Inputs!$BD392,0))</f>
        <v/>
      </c>
      <c r="DJ395" s="46" t="str">
        <f>IF(O395="","",IF(AND(DJ$4&lt;=Inputs!$CQ392,DJ$4&gt;=Inputs!$CP392),Inputs!$AR392/(Inputs!$CQ392-Inputs!$CP392+1),0)+IF(DJ$4=Inputs!$CL392,Inputs!$BD392,0))</f>
        <v/>
      </c>
      <c r="DK395" s="46" t="str">
        <f>IF(P395="","",IF(AND(DK$4&lt;=Inputs!$CQ392,DK$4&gt;=Inputs!$CP392),Inputs!$AR392/(Inputs!$CQ392-Inputs!$CP392+1),0)+IF(DK$4=Inputs!$CL392,Inputs!$BD392,0))</f>
        <v/>
      </c>
      <c r="DL395" s="46" t="str">
        <f>IF(Q395="","",IF(AND(DL$4&lt;=Inputs!$CQ392,DL$4&gt;=Inputs!$CP392),Inputs!$AR392/(Inputs!$CQ392-Inputs!$CP392+1),0)+IF(DL$4=Inputs!$CL392,Inputs!$BD392,0))</f>
        <v/>
      </c>
      <c r="DM395" s="46" t="str">
        <f>IF(R395="","",IF(AND(DM$4&lt;=Inputs!$CQ392,DM$4&gt;=Inputs!$CP392),Inputs!$AR392/(Inputs!$CQ392-Inputs!$CP392+1),0)+IF(DM$4=Inputs!$CL392,Inputs!$BD392,0))</f>
        <v/>
      </c>
      <c r="DN395" s="46" t="str">
        <f>IF(S395="","",IF(AND(DN$4&lt;=Inputs!$CQ392,DN$4&gt;=Inputs!$CP392),Inputs!$AR392/(Inputs!$CQ392-Inputs!$CP392+1),0)+IF(DN$4=Inputs!$CL392,Inputs!$BD392,0))</f>
        <v/>
      </c>
      <c r="DO395" s="46" t="str">
        <f>IF(T395="","",IF(AND(DO$4&lt;=Inputs!$CQ392,DO$4&gt;=Inputs!$CP392),Inputs!$AR392/(Inputs!$CQ392-Inputs!$CP392+1),0)+IF(DO$4=Inputs!$CL392,Inputs!$BD392,0))</f>
        <v/>
      </c>
      <c r="DP395" s="46" t="str">
        <f>IF(U395="","",IF(AND(DP$4&lt;=Inputs!$CQ392,DP$4&gt;=Inputs!$CP392),Inputs!$AR392/(Inputs!$CQ392-Inputs!$CP392+1),0)+IF(DP$4=Inputs!$CL392,Inputs!$BD392,0))</f>
        <v/>
      </c>
      <c r="DQ395" s="46" t="str">
        <f>IF(V395="","",IF(AND(DQ$4&lt;=Inputs!$CQ392,DQ$4&gt;=Inputs!$CP392),Inputs!$AR392/(Inputs!$CQ392-Inputs!$CP392+1),0)+IF(DQ$4=Inputs!$CL392,Inputs!$BD392,0))</f>
        <v/>
      </c>
      <c r="DR395" s="46" t="str">
        <f>IF(W395="","",IF(AND(DR$4&lt;=Inputs!$CQ392,DR$4&gt;=Inputs!$CP392),Inputs!$AR392/(Inputs!$CQ392-Inputs!$CP392+1),0)+IF(DR$4=Inputs!$CL392,Inputs!$BD392,0))</f>
        <v/>
      </c>
      <c r="DS395" s="46" t="str">
        <f>IF(X395="","",IF(AND(DS$4&lt;=Inputs!$CQ392,DS$4&gt;=Inputs!$CP392),Inputs!$AR392/(Inputs!$CQ392-Inputs!$CP392+1),0)+IF(DS$4=Inputs!$CL392,Inputs!$BD392,0))</f>
        <v/>
      </c>
      <c r="DT395" s="46" t="str">
        <f>IF(Y395="","",IF(AND(DT$4&lt;=Inputs!$CQ392,DT$4&gt;=Inputs!$CP392),Inputs!$AR392/(Inputs!$CQ392-Inputs!$CP392+1),0)+IF(DT$4=Inputs!$CL392,Inputs!$BD392,0))</f>
        <v/>
      </c>
      <c r="DU395" s="46" t="str">
        <f>IF(Z395="","",IF(AND(DU$4&lt;=Inputs!$CQ392,DU$4&gt;=Inputs!$CP392),Inputs!$AR392/(Inputs!$CQ392-Inputs!$CP392+1),0)+IF(DU$4=Inputs!$CL392,Inputs!$BD392,0))</f>
        <v/>
      </c>
      <c r="DV395" s="46" t="str">
        <f>IF(AA395="","",IF(AND(DV$4&lt;=Inputs!$CQ392,DV$4&gt;=Inputs!$CP392),Inputs!$AR392/(Inputs!$CQ392-Inputs!$CP392+1),0)+IF(DV$4=Inputs!$CL392,Inputs!$BD392,0))</f>
        <v/>
      </c>
      <c r="DW395" s="46" t="str">
        <f>IF(AB395="","",IF(AND(DW$4&lt;=Inputs!$CQ392,DW$4&gt;=Inputs!$CP392),Inputs!$AR392/(Inputs!$CQ392-Inputs!$CP392+1),0)+IF(DW$4=Inputs!$CL392,Inputs!$BD392,0))</f>
        <v/>
      </c>
      <c r="DX395" s="46" t="str">
        <f>IF(AC395="","",IF(AND(DX$4&lt;=Inputs!$CQ392,DX$4&gt;=Inputs!$CP392),Inputs!$AR392/(Inputs!$CQ392-Inputs!$CP392+1),0)+IF(DX$4=Inputs!$CL392,Inputs!$BD392,0))</f>
        <v/>
      </c>
      <c r="DY395" s="46" t="str">
        <f>IF(AD395="","",IF(AND(DY$4&lt;=Inputs!$CQ392,DY$4&gt;=Inputs!$CP392),Inputs!$AR392/(Inputs!$CQ392-Inputs!$CP392+1),0)+IF(DY$4=Inputs!$CL392,Inputs!$BD392,0))</f>
        <v/>
      </c>
      <c r="DZ395" s="46" t="str">
        <f t="shared" si="16"/>
        <v/>
      </c>
    </row>
    <row r="396" spans="1:130">
      <c r="A396" s="7" t="str">
        <f>IF(Inputs!A393="","",Inputs!A393)</f>
        <v/>
      </c>
      <c r="B396" t="str">
        <f>IF(Inputs!B393="","",Inputs!B393)</f>
        <v/>
      </c>
      <c r="C396" s="46" t="str">
        <f>IF(Inputs!$B393="","",BO396-CV396)</f>
        <v/>
      </c>
      <c r="D396" s="46" t="str">
        <f>IF(Inputs!$B393="","",BP396-CW396)</f>
        <v/>
      </c>
      <c r="E396" s="46" t="str">
        <f>IF(Inputs!$B393="","",BQ396-CX396)</f>
        <v/>
      </c>
      <c r="F396" s="46" t="str">
        <f>IF(Inputs!$B393="","",BR396-CY396)</f>
        <v/>
      </c>
      <c r="G396" s="46" t="str">
        <f>IF(Inputs!$B393="","",BS396-CZ396)</f>
        <v/>
      </c>
      <c r="H396" s="46" t="str">
        <f>IF(Inputs!$B393="","",BT396-DA396)</f>
        <v/>
      </c>
      <c r="I396" s="46" t="str">
        <f>IF(Inputs!$B393="","",BU396-DB396)</f>
        <v/>
      </c>
      <c r="J396" s="46" t="str">
        <f>IF(Inputs!$B393="","",BV396-DC396)</f>
        <v/>
      </c>
      <c r="K396" s="46" t="str">
        <f>IF(Inputs!$B393="","",BW396-DD396)</f>
        <v/>
      </c>
      <c r="L396" s="46" t="str">
        <f>IF(Inputs!$B393="","",BX396-DE396)</f>
        <v/>
      </c>
      <c r="M396" s="46" t="str">
        <f>IF(Inputs!$B393="","",BY396-DF396)</f>
        <v/>
      </c>
      <c r="N396" s="46" t="str">
        <f>IF(Inputs!$B393="","",BZ396-DG396)</f>
        <v/>
      </c>
      <c r="O396" s="46" t="str">
        <f>IF(Inputs!$B393="","",CA396-DH396)</f>
        <v/>
      </c>
      <c r="P396" s="46" t="str">
        <f>IF(Inputs!$B393="","",CB396-DI396)</f>
        <v/>
      </c>
      <c r="Q396" s="46" t="str">
        <f>IF(Inputs!$B393="","",CC396-DJ396)</f>
        <v/>
      </c>
      <c r="R396" s="46" t="str">
        <f>IF(Inputs!$B393="","",CD396-DK396)</f>
        <v/>
      </c>
      <c r="S396" s="46" t="str">
        <f>IF(Inputs!$B393="","",CE396-DL396)</f>
        <v/>
      </c>
      <c r="T396" s="46" t="str">
        <f>IF(Inputs!$B393="","",CF396-DM396)</f>
        <v/>
      </c>
      <c r="U396" s="46" t="str">
        <f>IF(Inputs!$B393="","",CG396-DN396)</f>
        <v/>
      </c>
      <c r="V396" s="46" t="str">
        <f>IF(Inputs!$B393="","",CH396-DO396)</f>
        <v/>
      </c>
      <c r="W396" s="46" t="str">
        <f>IF(Inputs!$B393="","",CI396-DP396)</f>
        <v/>
      </c>
      <c r="X396" s="46" t="str">
        <f>IF(Inputs!$B393="","",CJ396-DQ396)</f>
        <v/>
      </c>
      <c r="Y396" s="46" t="str">
        <f>IF(Inputs!$B393="","",CK396-DR396)</f>
        <v/>
      </c>
      <c r="Z396" s="46" t="str">
        <f>IF(Inputs!$B393="","",CL396-DS396)</f>
        <v/>
      </c>
      <c r="AA396" s="46" t="str">
        <f>IF(Inputs!$B393="","",CM396-DT396)</f>
        <v/>
      </c>
      <c r="AB396" s="46" t="str">
        <f>IF(Inputs!$B393="","",CN396-DU396)</f>
        <v/>
      </c>
      <c r="AC396" s="46" t="str">
        <f>IF(Inputs!$B393="","",CO396-DV396)</f>
        <v/>
      </c>
      <c r="AD396" s="46" t="str">
        <f>IF(Inputs!$B393="","",CP396-DW396)</f>
        <v/>
      </c>
      <c r="AE396" s="46" t="str">
        <f>IF(Inputs!$B393="","",CQ396-DX396)</f>
        <v/>
      </c>
      <c r="AF396" s="46" t="str">
        <f>IF(Inputs!$B393="","",CR396-DY396)</f>
        <v/>
      </c>
      <c r="AG396" s="50" t="str">
        <f t="shared" si="17"/>
        <v/>
      </c>
      <c r="AH396" s="50"/>
      <c r="AJ396" s="27">
        <f>IF(AND(Inputs!$CO393=0,AJ$4&gt;=Inputs!$CM393),1,IF(AND(AJ$4&gt;=Inputs!$CM393,AJ$4&lt;Inputs!$CN393),1,IF(AND(AJ$4=Inputs!$CN393,AJ$4=Inputs!$CO393),1,IF(OR(AND(AJ$4=Inputs!$CN393+1,Inputs!$CN393=Inputs!$CO393),AND(AJ$4=Inputs!$CN393+2,Inputs!$CN393=Inputs!$CO393)),0,IF(AJ$4=Inputs!$CN393,0.8,IF(AJ$4=Inputs!$CN393+1,0.6,IF(AJ$4=Inputs!$CN393+2,0.4,IF(AJ$4=Inputs!$CO393,0.2,IF(AND(AJ$4&gt;=Inputs!$CL393,AJ$4&lt;Inputs!$CM393),(AJ$4-Inputs!$CL393+1)/(Inputs!$AI393+1),0)))))))))</f>
        <v>0</v>
      </c>
      <c r="AK396" s="27">
        <f>IF(AND(Inputs!$CO393=0,AK$4&gt;=Inputs!$CM393),1,IF(AND(AK$4&gt;=Inputs!$CM393,AK$4&lt;Inputs!$CN393),1,IF(AND(AK$4=Inputs!$CN393,AK$4=Inputs!$CO393),1,IF(OR(AND(AK$4=Inputs!$CN393+1,Inputs!$CN393=Inputs!$CO393),AND(AK$4=Inputs!$CN393+2,Inputs!$CN393=Inputs!$CO393)),0,IF(AK$4=Inputs!$CN393,0.8,IF(AK$4=Inputs!$CN393+1,0.6,IF(AK$4=Inputs!$CN393+2,0.4,IF(AK$4=Inputs!$CO393,0.2,IF(AND(AK$4&gt;=Inputs!$CL393,AK$4&lt;Inputs!$CM393),(AK$4-Inputs!$CL393+1)/(Inputs!$AI393+1),0)))))))))</f>
        <v>0</v>
      </c>
      <c r="AL396" s="27">
        <f>IF(AND(Inputs!$CO393=0,AL$4&gt;=Inputs!$CM393),1,IF(AND(AL$4&gt;=Inputs!$CM393,AL$4&lt;Inputs!$CN393),1,IF(AND(AL$4=Inputs!$CN393,AL$4=Inputs!$CO393),1,IF(OR(AND(AL$4=Inputs!$CN393+1,Inputs!$CN393=Inputs!$CO393),AND(AL$4=Inputs!$CN393+2,Inputs!$CN393=Inputs!$CO393)),0,IF(AL$4=Inputs!$CN393,0.8,IF(AL$4=Inputs!$CN393+1,0.6,IF(AL$4=Inputs!$CN393+2,0.4,IF(AL$4=Inputs!$CO393,0.2,IF(AND(AL$4&gt;=Inputs!$CL393,AL$4&lt;Inputs!$CM393),(AL$4-Inputs!$CL393+1)/(Inputs!$AI393+1),0)))))))))</f>
        <v>0</v>
      </c>
      <c r="AM396" s="27">
        <f>IF(AND(Inputs!$CO393=0,AM$4&gt;=Inputs!$CM393),1,IF(AND(AM$4&gt;=Inputs!$CM393,AM$4&lt;Inputs!$CN393),1,IF(AND(AM$4=Inputs!$CN393,AM$4=Inputs!$CO393),1,IF(OR(AND(AM$4=Inputs!$CN393+1,Inputs!$CN393=Inputs!$CO393),AND(AM$4=Inputs!$CN393+2,Inputs!$CN393=Inputs!$CO393)),0,IF(AM$4=Inputs!$CN393,0.8,IF(AM$4=Inputs!$CN393+1,0.6,IF(AM$4=Inputs!$CN393+2,0.4,IF(AM$4=Inputs!$CO393,0.2,IF(AND(AM$4&gt;=Inputs!$CL393,AM$4&lt;Inputs!$CM393),(AM$4-Inputs!$CL393+1)/(Inputs!$AI393+1),0)))))))))</f>
        <v>0</v>
      </c>
      <c r="AN396" s="27">
        <f>IF(AND(Inputs!$CO393=0,AN$4&gt;=Inputs!$CM393),1,IF(AND(AN$4&gt;=Inputs!$CM393,AN$4&lt;Inputs!$CN393),1,IF(AND(AN$4=Inputs!$CN393,AN$4=Inputs!$CO393),1,IF(OR(AND(AN$4=Inputs!$CN393+1,Inputs!$CN393=Inputs!$CO393),AND(AN$4=Inputs!$CN393+2,Inputs!$CN393=Inputs!$CO393)),0,IF(AN$4=Inputs!$CN393,0.8,IF(AN$4=Inputs!$CN393+1,0.6,IF(AN$4=Inputs!$CN393+2,0.4,IF(AN$4=Inputs!$CO393,0.2,IF(AND(AN$4&gt;=Inputs!$CL393,AN$4&lt;Inputs!$CM393),(AN$4-Inputs!$CL393+1)/(Inputs!$AI393+1),0)))))))))</f>
        <v>0</v>
      </c>
      <c r="AO396" s="27">
        <f>IF(AND(Inputs!$CO393=0,AO$4&gt;=Inputs!$CM393),1,IF(AND(AO$4&gt;=Inputs!$CM393,AO$4&lt;Inputs!$CN393),1,IF(AND(AO$4=Inputs!$CN393,AO$4=Inputs!$CO393),1,IF(OR(AND(AO$4=Inputs!$CN393+1,Inputs!$CN393=Inputs!$CO393),AND(AO$4=Inputs!$CN393+2,Inputs!$CN393=Inputs!$CO393)),0,IF(AO$4=Inputs!$CN393,0.8,IF(AO$4=Inputs!$CN393+1,0.6,IF(AO$4=Inputs!$CN393+2,0.4,IF(AO$4=Inputs!$CO393,0.2,IF(AND(AO$4&gt;=Inputs!$CL393,AO$4&lt;Inputs!$CM393),(AO$4-Inputs!$CL393+1)/(Inputs!$AI393+1),0)))))))))</f>
        <v>0</v>
      </c>
      <c r="AP396" s="27">
        <f>IF(AND(Inputs!$CO393=0,AP$4&gt;=Inputs!$CM393),1,IF(AND(AP$4&gt;=Inputs!$CM393,AP$4&lt;Inputs!$CN393),1,IF(AND(AP$4=Inputs!$CN393,AP$4=Inputs!$CO393),1,IF(OR(AND(AP$4=Inputs!$CN393+1,Inputs!$CN393=Inputs!$CO393),AND(AP$4=Inputs!$CN393+2,Inputs!$CN393=Inputs!$CO393)),0,IF(AP$4=Inputs!$CN393,0.8,IF(AP$4=Inputs!$CN393+1,0.6,IF(AP$4=Inputs!$CN393+2,0.4,IF(AP$4=Inputs!$CO393,0.2,IF(AND(AP$4&gt;=Inputs!$CL393,AP$4&lt;Inputs!$CM393),(AP$4-Inputs!$CL393+1)/(Inputs!$AI393+1),0)))))))))</f>
        <v>0</v>
      </c>
      <c r="AQ396" s="27">
        <f>IF(AND(Inputs!$CO393=0,AQ$4&gt;=Inputs!$CM393),1,IF(AND(AQ$4&gt;=Inputs!$CM393,AQ$4&lt;Inputs!$CN393),1,IF(AND(AQ$4=Inputs!$CN393,AQ$4=Inputs!$CO393),1,IF(OR(AND(AQ$4=Inputs!$CN393+1,Inputs!$CN393=Inputs!$CO393),AND(AQ$4=Inputs!$CN393+2,Inputs!$CN393=Inputs!$CO393)),0,IF(AQ$4=Inputs!$CN393,0.8,IF(AQ$4=Inputs!$CN393+1,0.6,IF(AQ$4=Inputs!$CN393+2,0.4,IF(AQ$4=Inputs!$CO393,0.2,IF(AND(AQ$4&gt;=Inputs!$CL393,AQ$4&lt;Inputs!$CM393),(AQ$4-Inputs!$CL393+1)/(Inputs!$AI393+1),0)))))))))</f>
        <v>0</v>
      </c>
      <c r="AR396" s="27">
        <f>IF(AND(Inputs!$CO393=0,AR$4&gt;=Inputs!$CM393),1,IF(AND(AR$4&gt;=Inputs!$CM393,AR$4&lt;Inputs!$CN393),1,IF(AND(AR$4=Inputs!$CN393,AR$4=Inputs!$CO393),1,IF(OR(AND(AR$4=Inputs!$CN393+1,Inputs!$CN393=Inputs!$CO393),AND(AR$4=Inputs!$CN393+2,Inputs!$CN393=Inputs!$CO393)),0,IF(AR$4=Inputs!$CN393,0.8,IF(AR$4=Inputs!$CN393+1,0.6,IF(AR$4=Inputs!$CN393+2,0.4,IF(AR$4=Inputs!$CO393,0.2,IF(AND(AR$4&gt;=Inputs!$CL393,AR$4&lt;Inputs!$CM393),(AR$4-Inputs!$CL393+1)/(Inputs!$AI393+1),0)))))))))</f>
        <v>0</v>
      </c>
      <c r="AS396" s="27">
        <f>IF(AND(Inputs!$CO393=0,AS$4&gt;=Inputs!$CM393),1,IF(AND(AS$4&gt;=Inputs!$CM393,AS$4&lt;Inputs!$CN393),1,IF(AND(AS$4=Inputs!$CN393,AS$4=Inputs!$CO393),1,IF(OR(AND(AS$4=Inputs!$CN393+1,Inputs!$CN393=Inputs!$CO393),AND(AS$4=Inputs!$CN393+2,Inputs!$CN393=Inputs!$CO393)),0,IF(AS$4=Inputs!$CN393,0.8,IF(AS$4=Inputs!$CN393+1,0.6,IF(AS$4=Inputs!$CN393+2,0.4,IF(AS$4=Inputs!$CO393,0.2,IF(AND(AS$4&gt;=Inputs!$CL393,AS$4&lt;Inputs!$CM393),(AS$4-Inputs!$CL393+1)/(Inputs!$AI393+1),0)))))))))</f>
        <v>0</v>
      </c>
      <c r="AT396" s="27">
        <f>IF(AND(Inputs!$CO393=0,AT$4&gt;=Inputs!$CM393),1,IF(AND(AT$4&gt;=Inputs!$CM393,AT$4&lt;Inputs!$CN393),1,IF(AND(AT$4=Inputs!$CN393,AT$4=Inputs!$CO393),1,IF(OR(AND(AT$4=Inputs!$CN393+1,Inputs!$CN393=Inputs!$CO393),AND(AT$4=Inputs!$CN393+2,Inputs!$CN393=Inputs!$CO393)),0,IF(AT$4=Inputs!$CN393,0.8,IF(AT$4=Inputs!$CN393+1,0.6,IF(AT$4=Inputs!$CN393+2,0.4,IF(AT$4=Inputs!$CO393,0.2,IF(AND(AT$4&gt;=Inputs!$CL393,AT$4&lt;Inputs!$CM393),(AT$4-Inputs!$CL393+1)/(Inputs!$AI393+1),0)))))))))</f>
        <v>0</v>
      </c>
      <c r="AU396" s="27">
        <f>IF(AND(Inputs!$CO393=0,AU$4&gt;=Inputs!$CM393),1,IF(AND(AU$4&gt;=Inputs!$CM393,AU$4&lt;Inputs!$CN393),1,IF(AND(AU$4=Inputs!$CN393,AU$4=Inputs!$CO393),1,IF(OR(AND(AU$4=Inputs!$CN393+1,Inputs!$CN393=Inputs!$CO393),AND(AU$4=Inputs!$CN393+2,Inputs!$CN393=Inputs!$CO393)),0,IF(AU$4=Inputs!$CN393,0.8,IF(AU$4=Inputs!$CN393+1,0.6,IF(AU$4=Inputs!$CN393+2,0.4,IF(AU$4=Inputs!$CO393,0.2,IF(AND(AU$4&gt;=Inputs!$CL393,AU$4&lt;Inputs!$CM393),(AU$4-Inputs!$CL393+1)/(Inputs!$AI393+1),0)))))))))</f>
        <v>0</v>
      </c>
      <c r="AV396" s="27">
        <f>IF(AND(Inputs!$CO393=0,AV$4&gt;=Inputs!$CM393),1,IF(AND(AV$4&gt;=Inputs!$CM393,AV$4&lt;Inputs!$CN393),1,IF(AND(AV$4=Inputs!$CN393,AV$4=Inputs!$CO393),1,IF(OR(AND(AV$4=Inputs!$CN393+1,Inputs!$CN393=Inputs!$CO393),AND(AV$4=Inputs!$CN393+2,Inputs!$CN393=Inputs!$CO393)),0,IF(AV$4=Inputs!$CN393,0.8,IF(AV$4=Inputs!$CN393+1,0.6,IF(AV$4=Inputs!$CN393+2,0.4,IF(AV$4=Inputs!$CO393,0.2,IF(AND(AV$4&gt;=Inputs!$CL393,AV$4&lt;Inputs!$CM393),(AV$4-Inputs!$CL393+1)/(Inputs!$AI393+1),0)))))))))</f>
        <v>0</v>
      </c>
      <c r="AW396" s="27">
        <f>IF(AND(Inputs!$CO393=0,AW$4&gt;=Inputs!$CM393),1,IF(AND(AW$4&gt;=Inputs!$CM393,AW$4&lt;Inputs!$CN393),1,IF(AND(AW$4=Inputs!$CN393,AW$4=Inputs!$CO393),1,IF(OR(AND(AW$4=Inputs!$CN393+1,Inputs!$CN393=Inputs!$CO393),AND(AW$4=Inputs!$CN393+2,Inputs!$CN393=Inputs!$CO393)),0,IF(AW$4=Inputs!$CN393,0.8,IF(AW$4=Inputs!$CN393+1,0.6,IF(AW$4=Inputs!$CN393+2,0.4,IF(AW$4=Inputs!$CO393,0.2,IF(AND(AW$4&gt;=Inputs!$CL393,AW$4&lt;Inputs!$CM393),(AW$4-Inputs!$CL393+1)/(Inputs!$AI393+1),0)))))))))</f>
        <v>0</v>
      </c>
      <c r="AX396" s="27">
        <f>IF(AND(Inputs!$CO393=0,AX$4&gt;=Inputs!$CM393),1,IF(AND(AX$4&gt;=Inputs!$CM393,AX$4&lt;Inputs!$CN393),1,IF(AND(AX$4=Inputs!$CN393,AX$4=Inputs!$CO393),1,IF(OR(AND(AX$4=Inputs!$CN393+1,Inputs!$CN393=Inputs!$CO393),AND(AX$4=Inputs!$CN393+2,Inputs!$CN393=Inputs!$CO393)),0,IF(AX$4=Inputs!$CN393,0.8,IF(AX$4=Inputs!$CN393+1,0.6,IF(AX$4=Inputs!$CN393+2,0.4,IF(AX$4=Inputs!$CO393,0.2,IF(AND(AX$4&gt;=Inputs!$CL393,AX$4&lt;Inputs!$CM393),(AX$4-Inputs!$CL393+1)/(Inputs!$AI393+1),0)))))))))</f>
        <v>0</v>
      </c>
      <c r="AY396" s="27">
        <f>IF(AND(Inputs!$CO393=0,AY$4&gt;=Inputs!$CM393),1,IF(AND(AY$4&gt;=Inputs!$CM393,AY$4&lt;Inputs!$CN393),1,IF(AND(AY$4=Inputs!$CN393,AY$4=Inputs!$CO393),1,IF(OR(AND(AY$4=Inputs!$CN393+1,Inputs!$CN393=Inputs!$CO393),AND(AY$4=Inputs!$CN393+2,Inputs!$CN393=Inputs!$CO393)),0,IF(AY$4=Inputs!$CN393,0.8,IF(AY$4=Inputs!$CN393+1,0.6,IF(AY$4=Inputs!$CN393+2,0.4,IF(AY$4=Inputs!$CO393,0.2,IF(AND(AY$4&gt;=Inputs!$CL393,AY$4&lt;Inputs!$CM393),(AY$4-Inputs!$CL393+1)/(Inputs!$AI393+1),0)))))))))</f>
        <v>0</v>
      </c>
      <c r="AZ396" s="27">
        <f>IF(AND(Inputs!$CO393=0,AZ$4&gt;=Inputs!$CM393),1,IF(AND(AZ$4&gt;=Inputs!$CM393,AZ$4&lt;Inputs!$CN393),1,IF(AND(AZ$4=Inputs!$CN393,AZ$4=Inputs!$CO393),1,IF(OR(AND(AZ$4=Inputs!$CN393+1,Inputs!$CN393=Inputs!$CO393),AND(AZ$4=Inputs!$CN393+2,Inputs!$CN393=Inputs!$CO393)),0,IF(AZ$4=Inputs!$CN393,0.8,IF(AZ$4=Inputs!$CN393+1,0.6,IF(AZ$4=Inputs!$CN393+2,0.4,IF(AZ$4=Inputs!$CO393,0.2,IF(AND(AZ$4&gt;=Inputs!$CL393,AZ$4&lt;Inputs!$CM393),(AZ$4-Inputs!$CL393+1)/(Inputs!$AI393+1),0)))))))))</f>
        <v>0</v>
      </c>
      <c r="BA396" s="27">
        <f>IF(AND(Inputs!$CO393=0,BA$4&gt;=Inputs!$CM393),1,IF(AND(BA$4&gt;=Inputs!$CM393,BA$4&lt;Inputs!$CN393),1,IF(AND(BA$4=Inputs!$CN393,BA$4=Inputs!$CO393),1,IF(OR(AND(BA$4=Inputs!$CN393+1,Inputs!$CN393=Inputs!$CO393),AND(BA$4=Inputs!$CN393+2,Inputs!$CN393=Inputs!$CO393)),0,IF(BA$4=Inputs!$CN393,0.8,IF(BA$4=Inputs!$CN393+1,0.6,IF(BA$4=Inputs!$CN393+2,0.4,IF(BA$4=Inputs!$CO393,0.2,IF(AND(BA$4&gt;=Inputs!$CL393,BA$4&lt;Inputs!$CM393),(BA$4-Inputs!$CL393+1)/(Inputs!$AI393+1),0)))))))))</f>
        <v>0</v>
      </c>
      <c r="BB396" s="27">
        <f>IF(AND(Inputs!$CO393=0,BB$4&gt;=Inputs!$CM393),1,IF(AND(BB$4&gt;=Inputs!$CM393,BB$4&lt;Inputs!$CN393),1,IF(AND(BB$4=Inputs!$CN393,BB$4=Inputs!$CO393),1,IF(OR(AND(BB$4=Inputs!$CN393+1,Inputs!$CN393=Inputs!$CO393),AND(BB$4=Inputs!$CN393+2,Inputs!$CN393=Inputs!$CO393)),0,IF(BB$4=Inputs!$CN393,0.8,IF(BB$4=Inputs!$CN393+1,0.6,IF(BB$4=Inputs!$CN393+2,0.4,IF(BB$4=Inputs!$CO393,0.2,IF(AND(BB$4&gt;=Inputs!$CL393,BB$4&lt;Inputs!$CM393),(BB$4-Inputs!$CL393+1)/(Inputs!$AI393+1),0)))))))))</f>
        <v>0</v>
      </c>
      <c r="BC396" s="27">
        <f>IF(AND(Inputs!$CO393=0,BC$4&gt;=Inputs!$CM393),1,IF(AND(BC$4&gt;=Inputs!$CM393,BC$4&lt;Inputs!$CN393),1,IF(AND(BC$4=Inputs!$CN393,BC$4=Inputs!$CO393),1,IF(OR(AND(BC$4=Inputs!$CN393+1,Inputs!$CN393=Inputs!$CO393),AND(BC$4=Inputs!$CN393+2,Inputs!$CN393=Inputs!$CO393)),0,IF(BC$4=Inputs!$CN393,0.8,IF(BC$4=Inputs!$CN393+1,0.6,IF(BC$4=Inputs!$CN393+2,0.4,IF(BC$4=Inputs!$CO393,0.2,IF(AND(BC$4&gt;=Inputs!$CL393,BC$4&lt;Inputs!$CM393),(BC$4-Inputs!$CL393+1)/(Inputs!$AI393+1),0)))))))))</f>
        <v>0</v>
      </c>
      <c r="BD396" s="27">
        <f>IF(AND(Inputs!$CO393=0,BD$4&gt;=Inputs!$CM393),1,IF(AND(BD$4&gt;=Inputs!$CM393,BD$4&lt;Inputs!$CN393),1,IF(AND(BD$4=Inputs!$CN393,BD$4=Inputs!$CO393),1,IF(OR(AND(BD$4=Inputs!$CN393+1,Inputs!$CN393=Inputs!$CO393),AND(BD$4=Inputs!$CN393+2,Inputs!$CN393=Inputs!$CO393)),0,IF(BD$4=Inputs!$CN393,0.8,IF(BD$4=Inputs!$CN393+1,0.6,IF(BD$4=Inputs!$CN393+2,0.4,IF(BD$4=Inputs!$CO393,0.2,IF(AND(BD$4&gt;=Inputs!$CL393,BD$4&lt;Inputs!$CM393),(BD$4-Inputs!$CL393+1)/(Inputs!$AI393+1),0)))))))))</f>
        <v>0</v>
      </c>
      <c r="BE396" s="27">
        <f>IF(AND(Inputs!$CO393=0,BE$4&gt;=Inputs!$CM393),1,IF(AND(BE$4&gt;=Inputs!$CM393,BE$4&lt;Inputs!$CN393),1,IF(AND(BE$4=Inputs!$CN393,BE$4=Inputs!$CO393),1,IF(OR(AND(BE$4=Inputs!$CN393+1,Inputs!$CN393=Inputs!$CO393),AND(BE$4=Inputs!$CN393+2,Inputs!$CN393=Inputs!$CO393)),0,IF(BE$4=Inputs!$CN393,0.8,IF(BE$4=Inputs!$CN393+1,0.6,IF(BE$4=Inputs!$CN393+2,0.4,IF(BE$4=Inputs!$CO393,0.2,IF(AND(BE$4&gt;=Inputs!$CL393,BE$4&lt;Inputs!$CM393),(BE$4-Inputs!$CL393+1)/(Inputs!$AI393+1),0)))))))))</f>
        <v>0</v>
      </c>
      <c r="BF396" s="27">
        <f>IF(AND(Inputs!$CO393=0,BF$4&gt;=Inputs!$CM393),1,IF(AND(BF$4&gt;=Inputs!$CM393,BF$4&lt;Inputs!$CN393),1,IF(AND(BF$4=Inputs!$CN393,BF$4=Inputs!$CO393),1,IF(OR(AND(BF$4=Inputs!$CN393+1,Inputs!$CN393=Inputs!$CO393),AND(BF$4=Inputs!$CN393+2,Inputs!$CN393=Inputs!$CO393)),0,IF(BF$4=Inputs!$CN393,0.8,IF(BF$4=Inputs!$CN393+1,0.6,IF(BF$4=Inputs!$CN393+2,0.4,IF(BF$4=Inputs!$CO393,0.2,IF(AND(BF$4&gt;=Inputs!$CL393,BF$4&lt;Inputs!$CM393),(BF$4-Inputs!$CL393+1)/(Inputs!$AI393+1),0)))))))))</f>
        <v>0</v>
      </c>
      <c r="BG396" s="27">
        <f>IF(AND(Inputs!$CO393=0,BG$4&gt;=Inputs!$CM393),1,IF(AND(BG$4&gt;=Inputs!$CM393,BG$4&lt;Inputs!$CN393),1,IF(AND(BG$4=Inputs!$CN393,BG$4=Inputs!$CO393),1,IF(OR(AND(BG$4=Inputs!$CN393+1,Inputs!$CN393=Inputs!$CO393),AND(BG$4=Inputs!$CN393+2,Inputs!$CN393=Inputs!$CO393)),0,IF(BG$4=Inputs!$CN393,0.8,IF(BG$4=Inputs!$CN393+1,0.6,IF(BG$4=Inputs!$CN393+2,0.4,IF(BG$4=Inputs!$CO393,0.2,IF(AND(BG$4&gt;=Inputs!$CL393,BG$4&lt;Inputs!$CM393),(BG$4-Inputs!$CL393+1)/(Inputs!$AI393+1),0)))))))))</f>
        <v>0</v>
      </c>
      <c r="BH396" s="27">
        <f>IF(AND(Inputs!$CO393=0,BH$4&gt;=Inputs!$CM393),1,IF(AND(BH$4&gt;=Inputs!$CM393,BH$4&lt;Inputs!$CN393),1,IF(AND(BH$4=Inputs!$CN393,BH$4=Inputs!$CO393),1,IF(OR(AND(BH$4=Inputs!$CN393+1,Inputs!$CN393=Inputs!$CO393),AND(BH$4=Inputs!$CN393+2,Inputs!$CN393=Inputs!$CO393)),0,IF(BH$4=Inputs!$CN393,0.8,IF(BH$4=Inputs!$CN393+1,0.6,IF(BH$4=Inputs!$CN393+2,0.4,IF(BH$4=Inputs!$CO393,0.2,IF(AND(BH$4&gt;=Inputs!$CL393,BH$4&lt;Inputs!$CM393),(BH$4-Inputs!$CL393+1)/(Inputs!$AI393+1),0)))))))))</f>
        <v>0</v>
      </c>
      <c r="BI396" s="27">
        <f>IF(AND(Inputs!$CO393=0,BI$4&gt;=Inputs!$CM393),1,IF(AND(BI$4&gt;=Inputs!$CM393,BI$4&lt;Inputs!$CN393),1,IF(AND(BI$4=Inputs!$CN393,BI$4=Inputs!$CO393),1,IF(OR(AND(BI$4=Inputs!$CN393+1,Inputs!$CN393=Inputs!$CO393),AND(BI$4=Inputs!$CN393+2,Inputs!$CN393=Inputs!$CO393)),0,IF(BI$4=Inputs!$CN393,0.8,IF(BI$4=Inputs!$CN393+1,0.6,IF(BI$4=Inputs!$CN393+2,0.4,IF(BI$4=Inputs!$CO393,0.2,IF(AND(BI$4&gt;=Inputs!$CL393,BI$4&lt;Inputs!$CM393),(BI$4-Inputs!$CL393+1)/(Inputs!$AI393+1),0)))))))))</f>
        <v>0</v>
      </c>
      <c r="BJ396" s="27">
        <f>IF(AND(Inputs!$CO393=0,BJ$4&gt;=Inputs!$CM393),1,IF(AND(BJ$4&gt;=Inputs!$CM393,BJ$4&lt;Inputs!$CN393),1,IF(AND(BJ$4=Inputs!$CN393,BJ$4=Inputs!$CO393),1,IF(OR(AND(BJ$4=Inputs!$CN393+1,Inputs!$CN393=Inputs!$CO393),AND(BJ$4=Inputs!$CN393+2,Inputs!$CN393=Inputs!$CO393)),0,IF(BJ$4=Inputs!$CN393,0.8,IF(BJ$4=Inputs!$CN393+1,0.6,IF(BJ$4=Inputs!$CN393+2,0.4,IF(BJ$4=Inputs!$CO393,0.2,IF(AND(BJ$4&gt;=Inputs!$CL393,BJ$4&lt;Inputs!$CM393),(BJ$4-Inputs!$CL393+1)/(Inputs!$AI393+1),0)))))))))</f>
        <v>0</v>
      </c>
      <c r="BK396" s="27">
        <f>IF(AND(Inputs!$CO393=0,BK$4&gt;=Inputs!$CM393),1,IF(AND(BK$4&gt;=Inputs!$CM393,BK$4&lt;Inputs!$CN393),1,IF(AND(BK$4=Inputs!$CN393,BK$4=Inputs!$CO393),1,IF(OR(AND(BK$4=Inputs!$CN393+1,Inputs!$CN393=Inputs!$CO393),AND(BK$4=Inputs!$CN393+2,Inputs!$CN393=Inputs!$CO393)),0,IF(BK$4=Inputs!$CN393,0.8,IF(BK$4=Inputs!$CN393+1,0.6,IF(BK$4=Inputs!$CN393+2,0.4,IF(BK$4=Inputs!$CO393,0.2,IF(AND(BK$4&gt;=Inputs!$CL393,BK$4&lt;Inputs!$CM393),(BK$4-Inputs!$CL393+1)/(Inputs!$AI393+1),0)))))))))</f>
        <v>0</v>
      </c>
      <c r="BL396" s="27">
        <f>IF(AND(Inputs!$CO393=0,BL$4&gt;=Inputs!$CM393),1,IF(AND(BL$4&gt;=Inputs!$CM393,BL$4&lt;Inputs!$CN393),1,IF(AND(BL$4=Inputs!$CN393,BL$4=Inputs!$CO393),1,IF(OR(AND(BL$4=Inputs!$CN393+1,Inputs!$CN393=Inputs!$CO393),AND(BL$4=Inputs!$CN393+2,Inputs!$CN393=Inputs!$CO393)),0,IF(BL$4=Inputs!$CN393,0.8,IF(BL$4=Inputs!$CN393+1,0.6,IF(BL$4=Inputs!$CN393+2,0.4,IF(BL$4=Inputs!$CO393,0.2,IF(AND(BL$4&gt;=Inputs!$CL393,BL$4&lt;Inputs!$CM393),(BL$4-Inputs!$CL393+1)/(Inputs!$AI393+1),0)))))))))</f>
        <v>0</v>
      </c>
      <c r="BM396" s="27">
        <f>IF(AND(Inputs!$CO393=0,BM$4&gt;=Inputs!$CM393),1,IF(AND(BM$4&gt;=Inputs!$CM393,BM$4&lt;Inputs!$CN393),1,IF(AND(BM$4=Inputs!$CN393,BM$4=Inputs!$CO393),1,IF(OR(AND(BM$4=Inputs!$CN393+1,Inputs!$CN393=Inputs!$CO393),AND(BM$4=Inputs!$CN393+2,Inputs!$CN393=Inputs!$CO393)),0,IF(BM$4=Inputs!$CN393,0.8,IF(BM$4=Inputs!$CN393+1,0.6,IF(BM$4=Inputs!$CN393+2,0.4,IF(BM$4=Inputs!$CO393,0.2,IF(AND(BM$4&gt;=Inputs!$CL393,BM$4&lt;Inputs!$CM393),(BM$4-Inputs!$CL393+1)/(Inputs!$AI393+1),0)))))))))</f>
        <v>0</v>
      </c>
      <c r="BO396" s="46" t="str">
        <f>IF(Inputs!$B393="","",(ROUND(Inputs!$BC393*AJ396,0)))</f>
        <v/>
      </c>
      <c r="BP396" s="46" t="str">
        <f>IF(Inputs!$B393="","",(ROUND(Inputs!$BC393*AK396,0)))</f>
        <v/>
      </c>
      <c r="BQ396" s="46" t="str">
        <f>IF(Inputs!$B393="","",(ROUND(Inputs!$BC393*AL396,0)))</f>
        <v/>
      </c>
      <c r="BR396" s="46" t="str">
        <f>IF(Inputs!$B393="","",(ROUND(Inputs!$BC393*AM396,0)))</f>
        <v/>
      </c>
      <c r="BS396" s="46" t="str">
        <f>IF(Inputs!$B393="","",(ROUND(Inputs!$BC393*AN396,0)))</f>
        <v/>
      </c>
      <c r="BT396" s="46" t="str">
        <f>IF(Inputs!$B393="","",(ROUND(Inputs!$BC393*AO396,0)))</f>
        <v/>
      </c>
      <c r="BU396" s="46" t="str">
        <f>IF(Inputs!$B393="","",(ROUND(Inputs!$BC393*AP396,0)))</f>
        <v/>
      </c>
      <c r="BV396" s="46" t="str">
        <f>IF(Inputs!$B393="","",(ROUND(Inputs!$BC393*AQ396,0)))</f>
        <v/>
      </c>
      <c r="BW396" s="46" t="str">
        <f>IF(Inputs!$B393="","",(ROUND(Inputs!$BC393*AR396,0)))</f>
        <v/>
      </c>
      <c r="BX396" s="46" t="str">
        <f>IF(Inputs!$B393="","",(ROUND(Inputs!$BC393*AS396,0)))</f>
        <v/>
      </c>
      <c r="BY396" s="46" t="str">
        <f>IF(Inputs!$B393="","",(ROUND(Inputs!$BC393*AT396,0)))</f>
        <v/>
      </c>
      <c r="BZ396" s="46" t="str">
        <f>IF(Inputs!$B393="","",(ROUND(Inputs!$BC393*AU396,0)))</f>
        <v/>
      </c>
      <c r="CA396" s="46" t="str">
        <f>IF(Inputs!$B393="","",(ROUND(Inputs!$BC393*AV396,0)))</f>
        <v/>
      </c>
      <c r="CB396" s="46" t="str">
        <f>IF(Inputs!$B393="","",(ROUND(Inputs!$BC393*AW396,0)))</f>
        <v/>
      </c>
      <c r="CC396" s="46" t="str">
        <f>IF(Inputs!$B393="","",(ROUND(Inputs!$BC393*AX396,0)))</f>
        <v/>
      </c>
      <c r="CD396" s="46" t="str">
        <f>IF(Inputs!$B393="","",(ROUND(Inputs!$BC393*AY396,0)))</f>
        <v/>
      </c>
      <c r="CE396" s="46" t="str">
        <f>IF(Inputs!$B393="","",(ROUND(Inputs!$BC393*AZ396,0)))</f>
        <v/>
      </c>
      <c r="CF396" s="46" t="str">
        <f>IF(Inputs!$B393="","",(ROUND(Inputs!$BC393*BA396,0)))</f>
        <v/>
      </c>
      <c r="CG396" s="46" t="str">
        <f>IF(Inputs!$B393="","",(ROUND(Inputs!$BC393*BB396,0)))</f>
        <v/>
      </c>
      <c r="CH396" s="46" t="str">
        <f>IF(Inputs!$B393="","",(ROUND(Inputs!$BC393*BC396,0)))</f>
        <v/>
      </c>
      <c r="CI396" s="46" t="str">
        <f>IF(Inputs!$B393="","",(ROUND(Inputs!$BC393*BD396,0)))</f>
        <v/>
      </c>
      <c r="CJ396" s="46" t="str">
        <f>IF(Inputs!$B393="","",(ROUND(Inputs!$BC393*BE396,0)))</f>
        <v/>
      </c>
      <c r="CK396" s="46" t="str">
        <f>IF(Inputs!$B393="","",(ROUND(Inputs!$BC393*BF396,0)))</f>
        <v/>
      </c>
      <c r="CL396" s="46" t="str">
        <f>IF(Inputs!$B393="","",(ROUND(Inputs!$BC393*BG396,0)))</f>
        <v/>
      </c>
      <c r="CM396" s="46" t="str">
        <f>IF(Inputs!$B393="","",(ROUND(Inputs!$BC393*BH396,0)))</f>
        <v/>
      </c>
      <c r="CN396" s="46" t="str">
        <f>IF(Inputs!$B393="","",(ROUND(Inputs!$BC393*BI396,0)))</f>
        <v/>
      </c>
      <c r="CO396" s="46" t="str">
        <f>IF(Inputs!$B393="","",(ROUND(Inputs!$BC393*BJ396,0)))</f>
        <v/>
      </c>
      <c r="CP396" s="46" t="str">
        <f>IF(Inputs!$B393="","",(ROUND(Inputs!$BC393*BK396,0)))</f>
        <v/>
      </c>
      <c r="CQ396" s="46" t="str">
        <f>IF(Inputs!$B393="","",(ROUND(Inputs!$BC393*BL396,0)))</f>
        <v/>
      </c>
      <c r="CR396" s="46" t="str">
        <f>IF(Inputs!$B393="","",(ROUND(Inputs!$BC393*BM396,0)))</f>
        <v/>
      </c>
      <c r="CV396" s="46" t="str">
        <f>IF(A396="","",IF(AND(CV$4&lt;=Inputs!$CQ393,CV$4&gt;=Inputs!$CP393),Inputs!$AR393/(Inputs!$CQ393-Inputs!$CP393+1),0)+IF(CV$4=Inputs!$CL393,Inputs!$BD393,0))</f>
        <v/>
      </c>
      <c r="CW396" s="46" t="str">
        <f>IF(B396="","",IF(AND(CW$4&lt;=Inputs!$CQ393,CW$4&gt;=Inputs!$CP393),Inputs!$AR393/(Inputs!$CQ393-Inputs!$CP393+1),0)+IF(CW$4=Inputs!$CL393,Inputs!$BD393,0))</f>
        <v/>
      </c>
      <c r="CX396" s="46" t="str">
        <f>IF(C396="","",IF(AND(CX$4&lt;=Inputs!$CQ393,CX$4&gt;=Inputs!$CP393),Inputs!$AR393/(Inputs!$CQ393-Inputs!$CP393+1),0)+IF(CX$4=Inputs!$CL393,Inputs!$BD393,0))</f>
        <v/>
      </c>
      <c r="CY396" s="46" t="str">
        <f>IF(D396="","",IF(AND(CY$4&lt;=Inputs!$CQ393,CY$4&gt;=Inputs!$CP393),Inputs!$AR393/(Inputs!$CQ393-Inputs!$CP393+1),0)+IF(CY$4=Inputs!$CL393,Inputs!$BD393,0))</f>
        <v/>
      </c>
      <c r="CZ396" s="46" t="str">
        <f>IF(E396="","",IF(AND(CZ$4&lt;=Inputs!$CQ393,CZ$4&gt;=Inputs!$CP393),Inputs!$AR393/(Inputs!$CQ393-Inputs!$CP393+1),0)+IF(CZ$4=Inputs!$CL393,Inputs!$BD393,0))</f>
        <v/>
      </c>
      <c r="DA396" s="46" t="str">
        <f>IF(F396="","",IF(AND(DA$4&lt;=Inputs!$CQ393,DA$4&gt;=Inputs!$CP393),Inputs!$AR393/(Inputs!$CQ393-Inputs!$CP393+1),0)+IF(DA$4=Inputs!$CL393,Inputs!$BD393,0))</f>
        <v/>
      </c>
      <c r="DB396" s="46" t="str">
        <f>IF(G396="","",IF(AND(DB$4&lt;=Inputs!$CQ393,DB$4&gt;=Inputs!$CP393),Inputs!$AR393/(Inputs!$CQ393-Inputs!$CP393+1),0)+IF(DB$4=Inputs!$CL393,Inputs!$BD393,0))</f>
        <v/>
      </c>
      <c r="DC396" s="46" t="str">
        <f>IF(H396="","",IF(AND(DC$4&lt;=Inputs!$CQ393,DC$4&gt;=Inputs!$CP393),Inputs!$AR393/(Inputs!$CQ393-Inputs!$CP393+1),0)+IF(DC$4=Inputs!$CL393,Inputs!$BD393,0))</f>
        <v/>
      </c>
      <c r="DD396" s="46" t="str">
        <f>IF(I396="","",IF(AND(DD$4&lt;=Inputs!$CQ393,DD$4&gt;=Inputs!$CP393),Inputs!$AR393/(Inputs!$CQ393-Inputs!$CP393+1),0)+IF(DD$4=Inputs!$CL393,Inputs!$BD393,0))</f>
        <v/>
      </c>
      <c r="DE396" s="46" t="str">
        <f>IF(J396="","",IF(AND(DE$4&lt;=Inputs!$CQ393,DE$4&gt;=Inputs!$CP393),Inputs!$AR393/(Inputs!$CQ393-Inputs!$CP393+1),0)+IF(DE$4=Inputs!$CL393,Inputs!$BD393,0))</f>
        <v/>
      </c>
      <c r="DF396" s="46" t="str">
        <f>IF(K396="","",IF(AND(DF$4&lt;=Inputs!$CQ393,DF$4&gt;=Inputs!$CP393),Inputs!$AR393/(Inputs!$CQ393-Inputs!$CP393+1),0)+IF(DF$4=Inputs!$CL393,Inputs!$BD393,0))</f>
        <v/>
      </c>
      <c r="DG396" s="46" t="str">
        <f>IF(L396="","",IF(AND(DG$4&lt;=Inputs!$CQ393,DG$4&gt;=Inputs!$CP393),Inputs!$AR393/(Inputs!$CQ393-Inputs!$CP393+1),0)+IF(DG$4=Inputs!$CL393,Inputs!$BD393,0))</f>
        <v/>
      </c>
      <c r="DH396" s="46" t="str">
        <f>IF(M396="","",IF(AND(DH$4&lt;=Inputs!$CQ393,DH$4&gt;=Inputs!$CP393),Inputs!$AR393/(Inputs!$CQ393-Inputs!$CP393+1),0)+IF(DH$4=Inputs!$CL393,Inputs!$BD393,0))</f>
        <v/>
      </c>
      <c r="DI396" s="46" t="str">
        <f>IF(N396="","",IF(AND(DI$4&lt;=Inputs!$CQ393,DI$4&gt;=Inputs!$CP393),Inputs!$AR393/(Inputs!$CQ393-Inputs!$CP393+1),0)+IF(DI$4=Inputs!$CL393,Inputs!$BD393,0))</f>
        <v/>
      </c>
      <c r="DJ396" s="46" t="str">
        <f>IF(O396="","",IF(AND(DJ$4&lt;=Inputs!$CQ393,DJ$4&gt;=Inputs!$CP393),Inputs!$AR393/(Inputs!$CQ393-Inputs!$CP393+1),0)+IF(DJ$4=Inputs!$CL393,Inputs!$BD393,0))</f>
        <v/>
      </c>
      <c r="DK396" s="46" t="str">
        <f>IF(P396="","",IF(AND(DK$4&lt;=Inputs!$CQ393,DK$4&gt;=Inputs!$CP393),Inputs!$AR393/(Inputs!$CQ393-Inputs!$CP393+1),0)+IF(DK$4=Inputs!$CL393,Inputs!$BD393,0))</f>
        <v/>
      </c>
      <c r="DL396" s="46" t="str">
        <f>IF(Q396="","",IF(AND(DL$4&lt;=Inputs!$CQ393,DL$4&gt;=Inputs!$CP393),Inputs!$AR393/(Inputs!$CQ393-Inputs!$CP393+1),0)+IF(DL$4=Inputs!$CL393,Inputs!$BD393,0))</f>
        <v/>
      </c>
      <c r="DM396" s="46" t="str">
        <f>IF(R396="","",IF(AND(DM$4&lt;=Inputs!$CQ393,DM$4&gt;=Inputs!$CP393),Inputs!$AR393/(Inputs!$CQ393-Inputs!$CP393+1),0)+IF(DM$4=Inputs!$CL393,Inputs!$BD393,0))</f>
        <v/>
      </c>
      <c r="DN396" s="46" t="str">
        <f>IF(S396="","",IF(AND(DN$4&lt;=Inputs!$CQ393,DN$4&gt;=Inputs!$CP393),Inputs!$AR393/(Inputs!$CQ393-Inputs!$CP393+1),0)+IF(DN$4=Inputs!$CL393,Inputs!$BD393,0))</f>
        <v/>
      </c>
      <c r="DO396" s="46" t="str">
        <f>IF(T396="","",IF(AND(DO$4&lt;=Inputs!$CQ393,DO$4&gt;=Inputs!$CP393),Inputs!$AR393/(Inputs!$CQ393-Inputs!$CP393+1),0)+IF(DO$4=Inputs!$CL393,Inputs!$BD393,0))</f>
        <v/>
      </c>
      <c r="DP396" s="46" t="str">
        <f>IF(U396="","",IF(AND(DP$4&lt;=Inputs!$CQ393,DP$4&gt;=Inputs!$CP393),Inputs!$AR393/(Inputs!$CQ393-Inputs!$CP393+1),0)+IF(DP$4=Inputs!$CL393,Inputs!$BD393,0))</f>
        <v/>
      </c>
      <c r="DQ396" s="46" t="str">
        <f>IF(V396="","",IF(AND(DQ$4&lt;=Inputs!$CQ393,DQ$4&gt;=Inputs!$CP393),Inputs!$AR393/(Inputs!$CQ393-Inputs!$CP393+1),0)+IF(DQ$4=Inputs!$CL393,Inputs!$BD393,0))</f>
        <v/>
      </c>
      <c r="DR396" s="46" t="str">
        <f>IF(W396="","",IF(AND(DR$4&lt;=Inputs!$CQ393,DR$4&gt;=Inputs!$CP393),Inputs!$AR393/(Inputs!$CQ393-Inputs!$CP393+1),0)+IF(DR$4=Inputs!$CL393,Inputs!$BD393,0))</f>
        <v/>
      </c>
      <c r="DS396" s="46" t="str">
        <f>IF(X396="","",IF(AND(DS$4&lt;=Inputs!$CQ393,DS$4&gt;=Inputs!$CP393),Inputs!$AR393/(Inputs!$CQ393-Inputs!$CP393+1),0)+IF(DS$4=Inputs!$CL393,Inputs!$BD393,0))</f>
        <v/>
      </c>
      <c r="DT396" s="46" t="str">
        <f>IF(Y396="","",IF(AND(DT$4&lt;=Inputs!$CQ393,DT$4&gt;=Inputs!$CP393),Inputs!$AR393/(Inputs!$CQ393-Inputs!$CP393+1),0)+IF(DT$4=Inputs!$CL393,Inputs!$BD393,0))</f>
        <v/>
      </c>
      <c r="DU396" s="46" t="str">
        <f>IF(Z396="","",IF(AND(DU$4&lt;=Inputs!$CQ393,DU$4&gt;=Inputs!$CP393),Inputs!$AR393/(Inputs!$CQ393-Inputs!$CP393+1),0)+IF(DU$4=Inputs!$CL393,Inputs!$BD393,0))</f>
        <v/>
      </c>
      <c r="DV396" s="46" t="str">
        <f>IF(AA396="","",IF(AND(DV$4&lt;=Inputs!$CQ393,DV$4&gt;=Inputs!$CP393),Inputs!$AR393/(Inputs!$CQ393-Inputs!$CP393+1),0)+IF(DV$4=Inputs!$CL393,Inputs!$BD393,0))</f>
        <v/>
      </c>
      <c r="DW396" s="46" t="str">
        <f>IF(AB396="","",IF(AND(DW$4&lt;=Inputs!$CQ393,DW$4&gt;=Inputs!$CP393),Inputs!$AR393/(Inputs!$CQ393-Inputs!$CP393+1),0)+IF(DW$4=Inputs!$CL393,Inputs!$BD393,0))</f>
        <v/>
      </c>
      <c r="DX396" s="46" t="str">
        <f>IF(AC396="","",IF(AND(DX$4&lt;=Inputs!$CQ393,DX$4&gt;=Inputs!$CP393),Inputs!$AR393/(Inputs!$CQ393-Inputs!$CP393+1),0)+IF(DX$4=Inputs!$CL393,Inputs!$BD393,0))</f>
        <v/>
      </c>
      <c r="DY396" s="46" t="str">
        <f>IF(AD396="","",IF(AND(DY$4&lt;=Inputs!$CQ393,DY$4&gt;=Inputs!$CP393),Inputs!$AR393/(Inputs!$CQ393-Inputs!$CP393+1),0)+IF(DY$4=Inputs!$CL393,Inputs!$BD393,0))</f>
        <v/>
      </c>
      <c r="DZ396" s="46" t="str">
        <f t="shared" si="16"/>
        <v/>
      </c>
    </row>
    <row r="397" spans="1:130">
      <c r="A397" s="7" t="str">
        <f>IF(Inputs!A394="","",Inputs!A394)</f>
        <v/>
      </c>
      <c r="B397" t="str">
        <f>IF(Inputs!B394="","",Inputs!B394)</f>
        <v/>
      </c>
      <c r="C397" s="46" t="str">
        <f>IF(Inputs!$B394="","",BO397-CV397)</f>
        <v/>
      </c>
      <c r="D397" s="46" t="str">
        <f>IF(Inputs!$B394="","",BP397-CW397)</f>
        <v/>
      </c>
      <c r="E397" s="46" t="str">
        <f>IF(Inputs!$B394="","",BQ397-CX397)</f>
        <v/>
      </c>
      <c r="F397" s="46" t="str">
        <f>IF(Inputs!$B394="","",BR397-CY397)</f>
        <v/>
      </c>
      <c r="G397" s="46" t="str">
        <f>IF(Inputs!$B394="","",BS397-CZ397)</f>
        <v/>
      </c>
      <c r="H397" s="46" t="str">
        <f>IF(Inputs!$B394="","",BT397-DA397)</f>
        <v/>
      </c>
      <c r="I397" s="46" t="str">
        <f>IF(Inputs!$B394="","",BU397-DB397)</f>
        <v/>
      </c>
      <c r="J397" s="46" t="str">
        <f>IF(Inputs!$B394="","",BV397-DC397)</f>
        <v/>
      </c>
      <c r="K397" s="46" t="str">
        <f>IF(Inputs!$B394="","",BW397-DD397)</f>
        <v/>
      </c>
      <c r="L397" s="46" t="str">
        <f>IF(Inputs!$B394="","",BX397-DE397)</f>
        <v/>
      </c>
      <c r="M397" s="46" t="str">
        <f>IF(Inputs!$B394="","",BY397-DF397)</f>
        <v/>
      </c>
      <c r="N397" s="46" t="str">
        <f>IF(Inputs!$B394="","",BZ397-DG397)</f>
        <v/>
      </c>
      <c r="O397" s="46" t="str">
        <f>IF(Inputs!$B394="","",CA397-DH397)</f>
        <v/>
      </c>
      <c r="P397" s="46" t="str">
        <f>IF(Inputs!$B394="","",CB397-DI397)</f>
        <v/>
      </c>
      <c r="Q397" s="46" t="str">
        <f>IF(Inputs!$B394="","",CC397-DJ397)</f>
        <v/>
      </c>
      <c r="R397" s="46" t="str">
        <f>IF(Inputs!$B394="","",CD397-DK397)</f>
        <v/>
      </c>
      <c r="S397" s="46" t="str">
        <f>IF(Inputs!$B394="","",CE397-DL397)</f>
        <v/>
      </c>
      <c r="T397" s="46" t="str">
        <f>IF(Inputs!$B394="","",CF397-DM397)</f>
        <v/>
      </c>
      <c r="U397" s="46" t="str">
        <f>IF(Inputs!$B394="","",CG397-DN397)</f>
        <v/>
      </c>
      <c r="V397" s="46" t="str">
        <f>IF(Inputs!$B394="","",CH397-DO397)</f>
        <v/>
      </c>
      <c r="W397" s="46" t="str">
        <f>IF(Inputs!$B394="","",CI397-DP397)</f>
        <v/>
      </c>
      <c r="X397" s="46" t="str">
        <f>IF(Inputs!$B394="","",CJ397-DQ397)</f>
        <v/>
      </c>
      <c r="Y397" s="46" t="str">
        <f>IF(Inputs!$B394="","",CK397-DR397)</f>
        <v/>
      </c>
      <c r="Z397" s="46" t="str">
        <f>IF(Inputs!$B394="","",CL397-DS397)</f>
        <v/>
      </c>
      <c r="AA397" s="46" t="str">
        <f>IF(Inputs!$B394="","",CM397-DT397)</f>
        <v/>
      </c>
      <c r="AB397" s="46" t="str">
        <f>IF(Inputs!$B394="","",CN397-DU397)</f>
        <v/>
      </c>
      <c r="AC397" s="46" t="str">
        <f>IF(Inputs!$B394="","",CO397-DV397)</f>
        <v/>
      </c>
      <c r="AD397" s="46" t="str">
        <f>IF(Inputs!$B394="","",CP397-DW397)</f>
        <v/>
      </c>
      <c r="AE397" s="46" t="str">
        <f>IF(Inputs!$B394="","",CQ397-DX397)</f>
        <v/>
      </c>
      <c r="AF397" s="46" t="str">
        <f>IF(Inputs!$B394="","",CR397-DY397)</f>
        <v/>
      </c>
      <c r="AG397" s="50" t="str">
        <f t="shared" si="17"/>
        <v/>
      </c>
      <c r="AH397" s="50"/>
      <c r="AJ397" s="27">
        <f>IF(AND(Inputs!$CO394=0,AJ$4&gt;=Inputs!$CM394),1,IF(AND(AJ$4&gt;=Inputs!$CM394,AJ$4&lt;Inputs!$CN394),1,IF(AND(AJ$4=Inputs!$CN394,AJ$4=Inputs!$CO394),1,IF(OR(AND(AJ$4=Inputs!$CN394+1,Inputs!$CN394=Inputs!$CO394),AND(AJ$4=Inputs!$CN394+2,Inputs!$CN394=Inputs!$CO394)),0,IF(AJ$4=Inputs!$CN394,0.8,IF(AJ$4=Inputs!$CN394+1,0.6,IF(AJ$4=Inputs!$CN394+2,0.4,IF(AJ$4=Inputs!$CO394,0.2,IF(AND(AJ$4&gt;=Inputs!$CL394,AJ$4&lt;Inputs!$CM394),(AJ$4-Inputs!$CL394+1)/(Inputs!$AI394+1),0)))))))))</f>
        <v>0</v>
      </c>
      <c r="AK397" s="27">
        <f>IF(AND(Inputs!$CO394=0,AK$4&gt;=Inputs!$CM394),1,IF(AND(AK$4&gt;=Inputs!$CM394,AK$4&lt;Inputs!$CN394),1,IF(AND(AK$4=Inputs!$CN394,AK$4=Inputs!$CO394),1,IF(OR(AND(AK$4=Inputs!$CN394+1,Inputs!$CN394=Inputs!$CO394),AND(AK$4=Inputs!$CN394+2,Inputs!$CN394=Inputs!$CO394)),0,IF(AK$4=Inputs!$CN394,0.8,IF(AK$4=Inputs!$CN394+1,0.6,IF(AK$4=Inputs!$CN394+2,0.4,IF(AK$4=Inputs!$CO394,0.2,IF(AND(AK$4&gt;=Inputs!$CL394,AK$4&lt;Inputs!$CM394),(AK$4-Inputs!$CL394+1)/(Inputs!$AI394+1),0)))))))))</f>
        <v>0</v>
      </c>
      <c r="AL397" s="27">
        <f>IF(AND(Inputs!$CO394=0,AL$4&gt;=Inputs!$CM394),1,IF(AND(AL$4&gt;=Inputs!$CM394,AL$4&lt;Inputs!$CN394),1,IF(AND(AL$4=Inputs!$CN394,AL$4=Inputs!$CO394),1,IF(OR(AND(AL$4=Inputs!$CN394+1,Inputs!$CN394=Inputs!$CO394),AND(AL$4=Inputs!$CN394+2,Inputs!$CN394=Inputs!$CO394)),0,IF(AL$4=Inputs!$CN394,0.8,IF(AL$4=Inputs!$CN394+1,0.6,IF(AL$4=Inputs!$CN394+2,0.4,IF(AL$4=Inputs!$CO394,0.2,IF(AND(AL$4&gt;=Inputs!$CL394,AL$4&lt;Inputs!$CM394),(AL$4-Inputs!$CL394+1)/(Inputs!$AI394+1),0)))))))))</f>
        <v>0</v>
      </c>
      <c r="AM397" s="27">
        <f>IF(AND(Inputs!$CO394=0,AM$4&gt;=Inputs!$CM394),1,IF(AND(AM$4&gt;=Inputs!$CM394,AM$4&lt;Inputs!$CN394),1,IF(AND(AM$4=Inputs!$CN394,AM$4=Inputs!$CO394),1,IF(OR(AND(AM$4=Inputs!$CN394+1,Inputs!$CN394=Inputs!$CO394),AND(AM$4=Inputs!$CN394+2,Inputs!$CN394=Inputs!$CO394)),0,IF(AM$4=Inputs!$CN394,0.8,IF(AM$4=Inputs!$CN394+1,0.6,IF(AM$4=Inputs!$CN394+2,0.4,IF(AM$4=Inputs!$CO394,0.2,IF(AND(AM$4&gt;=Inputs!$CL394,AM$4&lt;Inputs!$CM394),(AM$4-Inputs!$CL394+1)/(Inputs!$AI394+1),0)))))))))</f>
        <v>0</v>
      </c>
      <c r="AN397" s="27">
        <f>IF(AND(Inputs!$CO394=0,AN$4&gt;=Inputs!$CM394),1,IF(AND(AN$4&gt;=Inputs!$CM394,AN$4&lt;Inputs!$CN394),1,IF(AND(AN$4=Inputs!$CN394,AN$4=Inputs!$CO394),1,IF(OR(AND(AN$4=Inputs!$CN394+1,Inputs!$CN394=Inputs!$CO394),AND(AN$4=Inputs!$CN394+2,Inputs!$CN394=Inputs!$CO394)),0,IF(AN$4=Inputs!$CN394,0.8,IF(AN$4=Inputs!$CN394+1,0.6,IF(AN$4=Inputs!$CN394+2,0.4,IF(AN$4=Inputs!$CO394,0.2,IF(AND(AN$4&gt;=Inputs!$CL394,AN$4&lt;Inputs!$CM394),(AN$4-Inputs!$CL394+1)/(Inputs!$AI394+1),0)))))))))</f>
        <v>0</v>
      </c>
      <c r="AO397" s="27">
        <f>IF(AND(Inputs!$CO394=0,AO$4&gt;=Inputs!$CM394),1,IF(AND(AO$4&gt;=Inputs!$CM394,AO$4&lt;Inputs!$CN394),1,IF(AND(AO$4=Inputs!$CN394,AO$4=Inputs!$CO394),1,IF(OR(AND(AO$4=Inputs!$CN394+1,Inputs!$CN394=Inputs!$CO394),AND(AO$4=Inputs!$CN394+2,Inputs!$CN394=Inputs!$CO394)),0,IF(AO$4=Inputs!$CN394,0.8,IF(AO$4=Inputs!$CN394+1,0.6,IF(AO$4=Inputs!$CN394+2,0.4,IF(AO$4=Inputs!$CO394,0.2,IF(AND(AO$4&gt;=Inputs!$CL394,AO$4&lt;Inputs!$CM394),(AO$4-Inputs!$CL394+1)/(Inputs!$AI394+1),0)))))))))</f>
        <v>0</v>
      </c>
      <c r="AP397" s="27">
        <f>IF(AND(Inputs!$CO394=0,AP$4&gt;=Inputs!$CM394),1,IF(AND(AP$4&gt;=Inputs!$CM394,AP$4&lt;Inputs!$CN394),1,IF(AND(AP$4=Inputs!$CN394,AP$4=Inputs!$CO394),1,IF(OR(AND(AP$4=Inputs!$CN394+1,Inputs!$CN394=Inputs!$CO394),AND(AP$4=Inputs!$CN394+2,Inputs!$CN394=Inputs!$CO394)),0,IF(AP$4=Inputs!$CN394,0.8,IF(AP$4=Inputs!$CN394+1,0.6,IF(AP$4=Inputs!$CN394+2,0.4,IF(AP$4=Inputs!$CO394,0.2,IF(AND(AP$4&gt;=Inputs!$CL394,AP$4&lt;Inputs!$CM394),(AP$4-Inputs!$CL394+1)/(Inputs!$AI394+1),0)))))))))</f>
        <v>0</v>
      </c>
      <c r="AQ397" s="27">
        <f>IF(AND(Inputs!$CO394=0,AQ$4&gt;=Inputs!$CM394),1,IF(AND(AQ$4&gt;=Inputs!$CM394,AQ$4&lt;Inputs!$CN394),1,IF(AND(AQ$4=Inputs!$CN394,AQ$4=Inputs!$CO394),1,IF(OR(AND(AQ$4=Inputs!$CN394+1,Inputs!$CN394=Inputs!$CO394),AND(AQ$4=Inputs!$CN394+2,Inputs!$CN394=Inputs!$CO394)),0,IF(AQ$4=Inputs!$CN394,0.8,IF(AQ$4=Inputs!$CN394+1,0.6,IF(AQ$4=Inputs!$CN394+2,0.4,IF(AQ$4=Inputs!$CO394,0.2,IF(AND(AQ$4&gt;=Inputs!$CL394,AQ$4&lt;Inputs!$CM394),(AQ$4-Inputs!$CL394+1)/(Inputs!$AI394+1),0)))))))))</f>
        <v>0</v>
      </c>
      <c r="AR397" s="27">
        <f>IF(AND(Inputs!$CO394=0,AR$4&gt;=Inputs!$CM394),1,IF(AND(AR$4&gt;=Inputs!$CM394,AR$4&lt;Inputs!$CN394),1,IF(AND(AR$4=Inputs!$CN394,AR$4=Inputs!$CO394),1,IF(OR(AND(AR$4=Inputs!$CN394+1,Inputs!$CN394=Inputs!$CO394),AND(AR$4=Inputs!$CN394+2,Inputs!$CN394=Inputs!$CO394)),0,IF(AR$4=Inputs!$CN394,0.8,IF(AR$4=Inputs!$CN394+1,0.6,IF(AR$4=Inputs!$CN394+2,0.4,IF(AR$4=Inputs!$CO394,0.2,IF(AND(AR$4&gt;=Inputs!$CL394,AR$4&lt;Inputs!$CM394),(AR$4-Inputs!$CL394+1)/(Inputs!$AI394+1),0)))))))))</f>
        <v>0</v>
      </c>
      <c r="AS397" s="27">
        <f>IF(AND(Inputs!$CO394=0,AS$4&gt;=Inputs!$CM394),1,IF(AND(AS$4&gt;=Inputs!$CM394,AS$4&lt;Inputs!$CN394),1,IF(AND(AS$4=Inputs!$CN394,AS$4=Inputs!$CO394),1,IF(OR(AND(AS$4=Inputs!$CN394+1,Inputs!$CN394=Inputs!$CO394),AND(AS$4=Inputs!$CN394+2,Inputs!$CN394=Inputs!$CO394)),0,IF(AS$4=Inputs!$CN394,0.8,IF(AS$4=Inputs!$CN394+1,0.6,IF(AS$4=Inputs!$CN394+2,0.4,IF(AS$4=Inputs!$CO394,0.2,IF(AND(AS$4&gt;=Inputs!$CL394,AS$4&lt;Inputs!$CM394),(AS$4-Inputs!$CL394+1)/(Inputs!$AI394+1),0)))))))))</f>
        <v>0</v>
      </c>
      <c r="AT397" s="27">
        <f>IF(AND(Inputs!$CO394=0,AT$4&gt;=Inputs!$CM394),1,IF(AND(AT$4&gt;=Inputs!$CM394,AT$4&lt;Inputs!$CN394),1,IF(AND(AT$4=Inputs!$CN394,AT$4=Inputs!$CO394),1,IF(OR(AND(AT$4=Inputs!$CN394+1,Inputs!$CN394=Inputs!$CO394),AND(AT$4=Inputs!$CN394+2,Inputs!$CN394=Inputs!$CO394)),0,IF(AT$4=Inputs!$CN394,0.8,IF(AT$4=Inputs!$CN394+1,0.6,IF(AT$4=Inputs!$CN394+2,0.4,IF(AT$4=Inputs!$CO394,0.2,IF(AND(AT$4&gt;=Inputs!$CL394,AT$4&lt;Inputs!$CM394),(AT$4-Inputs!$CL394+1)/(Inputs!$AI394+1),0)))))))))</f>
        <v>0</v>
      </c>
      <c r="AU397" s="27">
        <f>IF(AND(Inputs!$CO394=0,AU$4&gt;=Inputs!$CM394),1,IF(AND(AU$4&gt;=Inputs!$CM394,AU$4&lt;Inputs!$CN394),1,IF(AND(AU$4=Inputs!$CN394,AU$4=Inputs!$CO394),1,IF(OR(AND(AU$4=Inputs!$CN394+1,Inputs!$CN394=Inputs!$CO394),AND(AU$4=Inputs!$CN394+2,Inputs!$CN394=Inputs!$CO394)),0,IF(AU$4=Inputs!$CN394,0.8,IF(AU$4=Inputs!$CN394+1,0.6,IF(AU$4=Inputs!$CN394+2,0.4,IF(AU$4=Inputs!$CO394,0.2,IF(AND(AU$4&gt;=Inputs!$CL394,AU$4&lt;Inputs!$CM394),(AU$4-Inputs!$CL394+1)/(Inputs!$AI394+1),0)))))))))</f>
        <v>0</v>
      </c>
      <c r="AV397" s="27">
        <f>IF(AND(Inputs!$CO394=0,AV$4&gt;=Inputs!$CM394),1,IF(AND(AV$4&gt;=Inputs!$CM394,AV$4&lt;Inputs!$CN394),1,IF(AND(AV$4=Inputs!$CN394,AV$4=Inputs!$CO394),1,IF(OR(AND(AV$4=Inputs!$CN394+1,Inputs!$CN394=Inputs!$CO394),AND(AV$4=Inputs!$CN394+2,Inputs!$CN394=Inputs!$CO394)),0,IF(AV$4=Inputs!$CN394,0.8,IF(AV$4=Inputs!$CN394+1,0.6,IF(AV$4=Inputs!$CN394+2,0.4,IF(AV$4=Inputs!$CO394,0.2,IF(AND(AV$4&gt;=Inputs!$CL394,AV$4&lt;Inputs!$CM394),(AV$4-Inputs!$CL394+1)/(Inputs!$AI394+1),0)))))))))</f>
        <v>0</v>
      </c>
      <c r="AW397" s="27">
        <f>IF(AND(Inputs!$CO394=0,AW$4&gt;=Inputs!$CM394),1,IF(AND(AW$4&gt;=Inputs!$CM394,AW$4&lt;Inputs!$CN394),1,IF(AND(AW$4=Inputs!$CN394,AW$4=Inputs!$CO394),1,IF(OR(AND(AW$4=Inputs!$CN394+1,Inputs!$CN394=Inputs!$CO394),AND(AW$4=Inputs!$CN394+2,Inputs!$CN394=Inputs!$CO394)),0,IF(AW$4=Inputs!$CN394,0.8,IF(AW$4=Inputs!$CN394+1,0.6,IF(AW$4=Inputs!$CN394+2,0.4,IF(AW$4=Inputs!$CO394,0.2,IF(AND(AW$4&gt;=Inputs!$CL394,AW$4&lt;Inputs!$CM394),(AW$4-Inputs!$CL394+1)/(Inputs!$AI394+1),0)))))))))</f>
        <v>0</v>
      </c>
      <c r="AX397" s="27">
        <f>IF(AND(Inputs!$CO394=0,AX$4&gt;=Inputs!$CM394),1,IF(AND(AX$4&gt;=Inputs!$CM394,AX$4&lt;Inputs!$CN394),1,IF(AND(AX$4=Inputs!$CN394,AX$4=Inputs!$CO394),1,IF(OR(AND(AX$4=Inputs!$CN394+1,Inputs!$CN394=Inputs!$CO394),AND(AX$4=Inputs!$CN394+2,Inputs!$CN394=Inputs!$CO394)),0,IF(AX$4=Inputs!$CN394,0.8,IF(AX$4=Inputs!$CN394+1,0.6,IF(AX$4=Inputs!$CN394+2,0.4,IF(AX$4=Inputs!$CO394,0.2,IF(AND(AX$4&gt;=Inputs!$CL394,AX$4&lt;Inputs!$CM394),(AX$4-Inputs!$CL394+1)/(Inputs!$AI394+1),0)))))))))</f>
        <v>0</v>
      </c>
      <c r="AY397" s="27">
        <f>IF(AND(Inputs!$CO394=0,AY$4&gt;=Inputs!$CM394),1,IF(AND(AY$4&gt;=Inputs!$CM394,AY$4&lt;Inputs!$CN394),1,IF(AND(AY$4=Inputs!$CN394,AY$4=Inputs!$CO394),1,IF(OR(AND(AY$4=Inputs!$CN394+1,Inputs!$CN394=Inputs!$CO394),AND(AY$4=Inputs!$CN394+2,Inputs!$CN394=Inputs!$CO394)),0,IF(AY$4=Inputs!$CN394,0.8,IF(AY$4=Inputs!$CN394+1,0.6,IF(AY$4=Inputs!$CN394+2,0.4,IF(AY$4=Inputs!$CO394,0.2,IF(AND(AY$4&gt;=Inputs!$CL394,AY$4&lt;Inputs!$CM394),(AY$4-Inputs!$CL394+1)/(Inputs!$AI394+1),0)))))))))</f>
        <v>0</v>
      </c>
      <c r="AZ397" s="27">
        <f>IF(AND(Inputs!$CO394=0,AZ$4&gt;=Inputs!$CM394),1,IF(AND(AZ$4&gt;=Inputs!$CM394,AZ$4&lt;Inputs!$CN394),1,IF(AND(AZ$4=Inputs!$CN394,AZ$4=Inputs!$CO394),1,IF(OR(AND(AZ$4=Inputs!$CN394+1,Inputs!$CN394=Inputs!$CO394),AND(AZ$4=Inputs!$CN394+2,Inputs!$CN394=Inputs!$CO394)),0,IF(AZ$4=Inputs!$CN394,0.8,IF(AZ$4=Inputs!$CN394+1,0.6,IF(AZ$4=Inputs!$CN394+2,0.4,IF(AZ$4=Inputs!$CO394,0.2,IF(AND(AZ$4&gt;=Inputs!$CL394,AZ$4&lt;Inputs!$CM394),(AZ$4-Inputs!$CL394+1)/(Inputs!$AI394+1),0)))))))))</f>
        <v>0</v>
      </c>
      <c r="BA397" s="27">
        <f>IF(AND(Inputs!$CO394=0,BA$4&gt;=Inputs!$CM394),1,IF(AND(BA$4&gt;=Inputs!$CM394,BA$4&lt;Inputs!$CN394),1,IF(AND(BA$4=Inputs!$CN394,BA$4=Inputs!$CO394),1,IF(OR(AND(BA$4=Inputs!$CN394+1,Inputs!$CN394=Inputs!$CO394),AND(BA$4=Inputs!$CN394+2,Inputs!$CN394=Inputs!$CO394)),0,IF(BA$4=Inputs!$CN394,0.8,IF(BA$4=Inputs!$CN394+1,0.6,IF(BA$4=Inputs!$CN394+2,0.4,IF(BA$4=Inputs!$CO394,0.2,IF(AND(BA$4&gt;=Inputs!$CL394,BA$4&lt;Inputs!$CM394),(BA$4-Inputs!$CL394+1)/(Inputs!$AI394+1),0)))))))))</f>
        <v>0</v>
      </c>
      <c r="BB397" s="27">
        <f>IF(AND(Inputs!$CO394=0,BB$4&gt;=Inputs!$CM394),1,IF(AND(BB$4&gt;=Inputs!$CM394,BB$4&lt;Inputs!$CN394),1,IF(AND(BB$4=Inputs!$CN394,BB$4=Inputs!$CO394),1,IF(OR(AND(BB$4=Inputs!$CN394+1,Inputs!$CN394=Inputs!$CO394),AND(BB$4=Inputs!$CN394+2,Inputs!$CN394=Inputs!$CO394)),0,IF(BB$4=Inputs!$CN394,0.8,IF(BB$4=Inputs!$CN394+1,0.6,IF(BB$4=Inputs!$CN394+2,0.4,IF(BB$4=Inputs!$CO394,0.2,IF(AND(BB$4&gt;=Inputs!$CL394,BB$4&lt;Inputs!$CM394),(BB$4-Inputs!$CL394+1)/(Inputs!$AI394+1),0)))))))))</f>
        <v>0</v>
      </c>
      <c r="BC397" s="27">
        <f>IF(AND(Inputs!$CO394=0,BC$4&gt;=Inputs!$CM394),1,IF(AND(BC$4&gt;=Inputs!$CM394,BC$4&lt;Inputs!$CN394),1,IF(AND(BC$4=Inputs!$CN394,BC$4=Inputs!$CO394),1,IF(OR(AND(BC$4=Inputs!$CN394+1,Inputs!$CN394=Inputs!$CO394),AND(BC$4=Inputs!$CN394+2,Inputs!$CN394=Inputs!$CO394)),0,IF(BC$4=Inputs!$CN394,0.8,IF(BC$4=Inputs!$CN394+1,0.6,IF(BC$4=Inputs!$CN394+2,0.4,IF(BC$4=Inputs!$CO394,0.2,IF(AND(BC$4&gt;=Inputs!$CL394,BC$4&lt;Inputs!$CM394),(BC$4-Inputs!$CL394+1)/(Inputs!$AI394+1),0)))))))))</f>
        <v>0</v>
      </c>
      <c r="BD397" s="27">
        <f>IF(AND(Inputs!$CO394=0,BD$4&gt;=Inputs!$CM394),1,IF(AND(BD$4&gt;=Inputs!$CM394,BD$4&lt;Inputs!$CN394),1,IF(AND(BD$4=Inputs!$CN394,BD$4=Inputs!$CO394),1,IF(OR(AND(BD$4=Inputs!$CN394+1,Inputs!$CN394=Inputs!$CO394),AND(BD$4=Inputs!$CN394+2,Inputs!$CN394=Inputs!$CO394)),0,IF(BD$4=Inputs!$CN394,0.8,IF(BD$4=Inputs!$CN394+1,0.6,IF(BD$4=Inputs!$CN394+2,0.4,IF(BD$4=Inputs!$CO394,0.2,IF(AND(BD$4&gt;=Inputs!$CL394,BD$4&lt;Inputs!$CM394),(BD$4-Inputs!$CL394+1)/(Inputs!$AI394+1),0)))))))))</f>
        <v>0</v>
      </c>
      <c r="BE397" s="27">
        <f>IF(AND(Inputs!$CO394=0,BE$4&gt;=Inputs!$CM394),1,IF(AND(BE$4&gt;=Inputs!$CM394,BE$4&lt;Inputs!$CN394),1,IF(AND(BE$4=Inputs!$CN394,BE$4=Inputs!$CO394),1,IF(OR(AND(BE$4=Inputs!$CN394+1,Inputs!$CN394=Inputs!$CO394),AND(BE$4=Inputs!$CN394+2,Inputs!$CN394=Inputs!$CO394)),0,IF(BE$4=Inputs!$CN394,0.8,IF(BE$4=Inputs!$CN394+1,0.6,IF(BE$4=Inputs!$CN394+2,0.4,IF(BE$4=Inputs!$CO394,0.2,IF(AND(BE$4&gt;=Inputs!$CL394,BE$4&lt;Inputs!$CM394),(BE$4-Inputs!$CL394+1)/(Inputs!$AI394+1),0)))))))))</f>
        <v>0</v>
      </c>
      <c r="BF397" s="27">
        <f>IF(AND(Inputs!$CO394=0,BF$4&gt;=Inputs!$CM394),1,IF(AND(BF$4&gt;=Inputs!$CM394,BF$4&lt;Inputs!$CN394),1,IF(AND(BF$4=Inputs!$CN394,BF$4=Inputs!$CO394),1,IF(OR(AND(BF$4=Inputs!$CN394+1,Inputs!$CN394=Inputs!$CO394),AND(BF$4=Inputs!$CN394+2,Inputs!$CN394=Inputs!$CO394)),0,IF(BF$4=Inputs!$CN394,0.8,IF(BF$4=Inputs!$CN394+1,0.6,IF(BF$4=Inputs!$CN394+2,0.4,IF(BF$4=Inputs!$CO394,0.2,IF(AND(BF$4&gt;=Inputs!$CL394,BF$4&lt;Inputs!$CM394),(BF$4-Inputs!$CL394+1)/(Inputs!$AI394+1),0)))))))))</f>
        <v>0</v>
      </c>
      <c r="BG397" s="27">
        <f>IF(AND(Inputs!$CO394=0,BG$4&gt;=Inputs!$CM394),1,IF(AND(BG$4&gt;=Inputs!$CM394,BG$4&lt;Inputs!$CN394),1,IF(AND(BG$4=Inputs!$CN394,BG$4=Inputs!$CO394),1,IF(OR(AND(BG$4=Inputs!$CN394+1,Inputs!$CN394=Inputs!$CO394),AND(BG$4=Inputs!$CN394+2,Inputs!$CN394=Inputs!$CO394)),0,IF(BG$4=Inputs!$CN394,0.8,IF(BG$4=Inputs!$CN394+1,0.6,IF(BG$4=Inputs!$CN394+2,0.4,IF(BG$4=Inputs!$CO394,0.2,IF(AND(BG$4&gt;=Inputs!$CL394,BG$4&lt;Inputs!$CM394),(BG$4-Inputs!$CL394+1)/(Inputs!$AI394+1),0)))))))))</f>
        <v>0</v>
      </c>
      <c r="BH397" s="27">
        <f>IF(AND(Inputs!$CO394=0,BH$4&gt;=Inputs!$CM394),1,IF(AND(BH$4&gt;=Inputs!$CM394,BH$4&lt;Inputs!$CN394),1,IF(AND(BH$4=Inputs!$CN394,BH$4=Inputs!$CO394),1,IF(OR(AND(BH$4=Inputs!$CN394+1,Inputs!$CN394=Inputs!$CO394),AND(BH$4=Inputs!$CN394+2,Inputs!$CN394=Inputs!$CO394)),0,IF(BH$4=Inputs!$CN394,0.8,IF(BH$4=Inputs!$CN394+1,0.6,IF(BH$4=Inputs!$CN394+2,0.4,IF(BH$4=Inputs!$CO394,0.2,IF(AND(BH$4&gt;=Inputs!$CL394,BH$4&lt;Inputs!$CM394),(BH$4-Inputs!$CL394+1)/(Inputs!$AI394+1),0)))))))))</f>
        <v>0</v>
      </c>
      <c r="BI397" s="27">
        <f>IF(AND(Inputs!$CO394=0,BI$4&gt;=Inputs!$CM394),1,IF(AND(BI$4&gt;=Inputs!$CM394,BI$4&lt;Inputs!$CN394),1,IF(AND(BI$4=Inputs!$CN394,BI$4=Inputs!$CO394),1,IF(OR(AND(BI$4=Inputs!$CN394+1,Inputs!$CN394=Inputs!$CO394),AND(BI$4=Inputs!$CN394+2,Inputs!$CN394=Inputs!$CO394)),0,IF(BI$4=Inputs!$CN394,0.8,IF(BI$4=Inputs!$CN394+1,0.6,IF(BI$4=Inputs!$CN394+2,0.4,IF(BI$4=Inputs!$CO394,0.2,IF(AND(BI$4&gt;=Inputs!$CL394,BI$4&lt;Inputs!$CM394),(BI$4-Inputs!$CL394+1)/(Inputs!$AI394+1),0)))))))))</f>
        <v>0</v>
      </c>
      <c r="BJ397" s="27">
        <f>IF(AND(Inputs!$CO394=0,BJ$4&gt;=Inputs!$CM394),1,IF(AND(BJ$4&gt;=Inputs!$CM394,BJ$4&lt;Inputs!$CN394),1,IF(AND(BJ$4=Inputs!$CN394,BJ$4=Inputs!$CO394),1,IF(OR(AND(BJ$4=Inputs!$CN394+1,Inputs!$CN394=Inputs!$CO394),AND(BJ$4=Inputs!$CN394+2,Inputs!$CN394=Inputs!$CO394)),0,IF(BJ$4=Inputs!$CN394,0.8,IF(BJ$4=Inputs!$CN394+1,0.6,IF(BJ$4=Inputs!$CN394+2,0.4,IF(BJ$4=Inputs!$CO394,0.2,IF(AND(BJ$4&gt;=Inputs!$CL394,BJ$4&lt;Inputs!$CM394),(BJ$4-Inputs!$CL394+1)/(Inputs!$AI394+1),0)))))))))</f>
        <v>0</v>
      </c>
      <c r="BK397" s="27">
        <f>IF(AND(Inputs!$CO394=0,BK$4&gt;=Inputs!$CM394),1,IF(AND(BK$4&gt;=Inputs!$CM394,BK$4&lt;Inputs!$CN394),1,IF(AND(BK$4=Inputs!$CN394,BK$4=Inputs!$CO394),1,IF(OR(AND(BK$4=Inputs!$CN394+1,Inputs!$CN394=Inputs!$CO394),AND(BK$4=Inputs!$CN394+2,Inputs!$CN394=Inputs!$CO394)),0,IF(BK$4=Inputs!$CN394,0.8,IF(BK$4=Inputs!$CN394+1,0.6,IF(BK$4=Inputs!$CN394+2,0.4,IF(BK$4=Inputs!$CO394,0.2,IF(AND(BK$4&gt;=Inputs!$CL394,BK$4&lt;Inputs!$CM394),(BK$4-Inputs!$CL394+1)/(Inputs!$AI394+1),0)))))))))</f>
        <v>0</v>
      </c>
      <c r="BL397" s="27">
        <f>IF(AND(Inputs!$CO394=0,BL$4&gt;=Inputs!$CM394),1,IF(AND(BL$4&gt;=Inputs!$CM394,BL$4&lt;Inputs!$CN394),1,IF(AND(BL$4=Inputs!$CN394,BL$4=Inputs!$CO394),1,IF(OR(AND(BL$4=Inputs!$CN394+1,Inputs!$CN394=Inputs!$CO394),AND(BL$4=Inputs!$CN394+2,Inputs!$CN394=Inputs!$CO394)),0,IF(BL$4=Inputs!$CN394,0.8,IF(BL$4=Inputs!$CN394+1,0.6,IF(BL$4=Inputs!$CN394+2,0.4,IF(BL$4=Inputs!$CO394,0.2,IF(AND(BL$4&gt;=Inputs!$CL394,BL$4&lt;Inputs!$CM394),(BL$4-Inputs!$CL394+1)/(Inputs!$AI394+1),0)))))))))</f>
        <v>0</v>
      </c>
      <c r="BM397" s="27">
        <f>IF(AND(Inputs!$CO394=0,BM$4&gt;=Inputs!$CM394),1,IF(AND(BM$4&gt;=Inputs!$CM394,BM$4&lt;Inputs!$CN394),1,IF(AND(BM$4=Inputs!$CN394,BM$4=Inputs!$CO394),1,IF(OR(AND(BM$4=Inputs!$CN394+1,Inputs!$CN394=Inputs!$CO394),AND(BM$4=Inputs!$CN394+2,Inputs!$CN394=Inputs!$CO394)),0,IF(BM$4=Inputs!$CN394,0.8,IF(BM$4=Inputs!$CN394+1,0.6,IF(BM$4=Inputs!$CN394+2,0.4,IF(BM$4=Inputs!$CO394,0.2,IF(AND(BM$4&gt;=Inputs!$CL394,BM$4&lt;Inputs!$CM394),(BM$4-Inputs!$CL394+1)/(Inputs!$AI394+1),0)))))))))</f>
        <v>0</v>
      </c>
      <c r="BO397" s="46" t="str">
        <f>IF(Inputs!$B394="","",(ROUND(Inputs!$BC394*AJ397,0)))</f>
        <v/>
      </c>
      <c r="BP397" s="46" t="str">
        <f>IF(Inputs!$B394="","",(ROUND(Inputs!$BC394*AK397,0)))</f>
        <v/>
      </c>
      <c r="BQ397" s="46" t="str">
        <f>IF(Inputs!$B394="","",(ROUND(Inputs!$BC394*AL397,0)))</f>
        <v/>
      </c>
      <c r="BR397" s="46" t="str">
        <f>IF(Inputs!$B394="","",(ROUND(Inputs!$BC394*AM397,0)))</f>
        <v/>
      </c>
      <c r="BS397" s="46" t="str">
        <f>IF(Inputs!$B394="","",(ROUND(Inputs!$BC394*AN397,0)))</f>
        <v/>
      </c>
      <c r="BT397" s="46" t="str">
        <f>IF(Inputs!$B394="","",(ROUND(Inputs!$BC394*AO397,0)))</f>
        <v/>
      </c>
      <c r="BU397" s="46" t="str">
        <f>IF(Inputs!$B394="","",(ROUND(Inputs!$BC394*AP397,0)))</f>
        <v/>
      </c>
      <c r="BV397" s="46" t="str">
        <f>IF(Inputs!$B394="","",(ROUND(Inputs!$BC394*AQ397,0)))</f>
        <v/>
      </c>
      <c r="BW397" s="46" t="str">
        <f>IF(Inputs!$B394="","",(ROUND(Inputs!$BC394*AR397,0)))</f>
        <v/>
      </c>
      <c r="BX397" s="46" t="str">
        <f>IF(Inputs!$B394="","",(ROUND(Inputs!$BC394*AS397,0)))</f>
        <v/>
      </c>
      <c r="BY397" s="46" t="str">
        <f>IF(Inputs!$B394="","",(ROUND(Inputs!$BC394*AT397,0)))</f>
        <v/>
      </c>
      <c r="BZ397" s="46" t="str">
        <f>IF(Inputs!$B394="","",(ROUND(Inputs!$BC394*AU397,0)))</f>
        <v/>
      </c>
      <c r="CA397" s="46" t="str">
        <f>IF(Inputs!$B394="","",(ROUND(Inputs!$BC394*AV397,0)))</f>
        <v/>
      </c>
      <c r="CB397" s="46" t="str">
        <f>IF(Inputs!$B394="","",(ROUND(Inputs!$BC394*AW397,0)))</f>
        <v/>
      </c>
      <c r="CC397" s="46" t="str">
        <f>IF(Inputs!$B394="","",(ROUND(Inputs!$BC394*AX397,0)))</f>
        <v/>
      </c>
      <c r="CD397" s="46" t="str">
        <f>IF(Inputs!$B394="","",(ROUND(Inputs!$BC394*AY397,0)))</f>
        <v/>
      </c>
      <c r="CE397" s="46" t="str">
        <f>IF(Inputs!$B394="","",(ROUND(Inputs!$BC394*AZ397,0)))</f>
        <v/>
      </c>
      <c r="CF397" s="46" t="str">
        <f>IF(Inputs!$B394="","",(ROUND(Inputs!$BC394*BA397,0)))</f>
        <v/>
      </c>
      <c r="CG397" s="46" t="str">
        <f>IF(Inputs!$B394="","",(ROUND(Inputs!$BC394*BB397,0)))</f>
        <v/>
      </c>
      <c r="CH397" s="46" t="str">
        <f>IF(Inputs!$B394="","",(ROUND(Inputs!$BC394*BC397,0)))</f>
        <v/>
      </c>
      <c r="CI397" s="46" t="str">
        <f>IF(Inputs!$B394="","",(ROUND(Inputs!$BC394*BD397,0)))</f>
        <v/>
      </c>
      <c r="CJ397" s="46" t="str">
        <f>IF(Inputs!$B394="","",(ROUND(Inputs!$BC394*BE397,0)))</f>
        <v/>
      </c>
      <c r="CK397" s="46" t="str">
        <f>IF(Inputs!$B394="","",(ROUND(Inputs!$BC394*BF397,0)))</f>
        <v/>
      </c>
      <c r="CL397" s="46" t="str">
        <f>IF(Inputs!$B394="","",(ROUND(Inputs!$BC394*BG397,0)))</f>
        <v/>
      </c>
      <c r="CM397" s="46" t="str">
        <f>IF(Inputs!$B394="","",(ROUND(Inputs!$BC394*BH397,0)))</f>
        <v/>
      </c>
      <c r="CN397" s="46" t="str">
        <f>IF(Inputs!$B394="","",(ROUND(Inputs!$BC394*BI397,0)))</f>
        <v/>
      </c>
      <c r="CO397" s="46" t="str">
        <f>IF(Inputs!$B394="","",(ROUND(Inputs!$BC394*BJ397,0)))</f>
        <v/>
      </c>
      <c r="CP397" s="46" t="str">
        <f>IF(Inputs!$B394="","",(ROUND(Inputs!$BC394*BK397,0)))</f>
        <v/>
      </c>
      <c r="CQ397" s="46" t="str">
        <f>IF(Inputs!$B394="","",(ROUND(Inputs!$BC394*BL397,0)))</f>
        <v/>
      </c>
      <c r="CR397" s="46" t="str">
        <f>IF(Inputs!$B394="","",(ROUND(Inputs!$BC394*BM397,0)))</f>
        <v/>
      </c>
      <c r="CV397" s="46" t="str">
        <f>IF(A397="","",IF(AND(CV$4&lt;=Inputs!$CQ394,CV$4&gt;=Inputs!$CP394),Inputs!$AR394/(Inputs!$CQ394-Inputs!$CP394+1),0)+IF(CV$4=Inputs!$CL394,Inputs!$BD394,0))</f>
        <v/>
      </c>
      <c r="CW397" s="46" t="str">
        <f>IF(B397="","",IF(AND(CW$4&lt;=Inputs!$CQ394,CW$4&gt;=Inputs!$CP394),Inputs!$AR394/(Inputs!$CQ394-Inputs!$CP394+1),0)+IF(CW$4=Inputs!$CL394,Inputs!$BD394,0))</f>
        <v/>
      </c>
      <c r="CX397" s="46" t="str">
        <f>IF(C397="","",IF(AND(CX$4&lt;=Inputs!$CQ394,CX$4&gt;=Inputs!$CP394),Inputs!$AR394/(Inputs!$CQ394-Inputs!$CP394+1),0)+IF(CX$4=Inputs!$CL394,Inputs!$BD394,0))</f>
        <v/>
      </c>
      <c r="CY397" s="46" t="str">
        <f>IF(D397="","",IF(AND(CY$4&lt;=Inputs!$CQ394,CY$4&gt;=Inputs!$CP394),Inputs!$AR394/(Inputs!$CQ394-Inputs!$CP394+1),0)+IF(CY$4=Inputs!$CL394,Inputs!$BD394,0))</f>
        <v/>
      </c>
      <c r="CZ397" s="46" t="str">
        <f>IF(E397="","",IF(AND(CZ$4&lt;=Inputs!$CQ394,CZ$4&gt;=Inputs!$CP394),Inputs!$AR394/(Inputs!$CQ394-Inputs!$CP394+1),0)+IF(CZ$4=Inputs!$CL394,Inputs!$BD394,0))</f>
        <v/>
      </c>
      <c r="DA397" s="46" t="str">
        <f>IF(F397="","",IF(AND(DA$4&lt;=Inputs!$CQ394,DA$4&gt;=Inputs!$CP394),Inputs!$AR394/(Inputs!$CQ394-Inputs!$CP394+1),0)+IF(DA$4=Inputs!$CL394,Inputs!$BD394,0))</f>
        <v/>
      </c>
      <c r="DB397" s="46" t="str">
        <f>IF(G397="","",IF(AND(DB$4&lt;=Inputs!$CQ394,DB$4&gt;=Inputs!$CP394),Inputs!$AR394/(Inputs!$CQ394-Inputs!$CP394+1),0)+IF(DB$4=Inputs!$CL394,Inputs!$BD394,0))</f>
        <v/>
      </c>
      <c r="DC397" s="46" t="str">
        <f>IF(H397="","",IF(AND(DC$4&lt;=Inputs!$CQ394,DC$4&gt;=Inputs!$CP394),Inputs!$AR394/(Inputs!$CQ394-Inputs!$CP394+1),0)+IF(DC$4=Inputs!$CL394,Inputs!$BD394,0))</f>
        <v/>
      </c>
      <c r="DD397" s="46" t="str">
        <f>IF(I397="","",IF(AND(DD$4&lt;=Inputs!$CQ394,DD$4&gt;=Inputs!$CP394),Inputs!$AR394/(Inputs!$CQ394-Inputs!$CP394+1),0)+IF(DD$4=Inputs!$CL394,Inputs!$BD394,0))</f>
        <v/>
      </c>
      <c r="DE397" s="46" t="str">
        <f>IF(J397="","",IF(AND(DE$4&lt;=Inputs!$CQ394,DE$4&gt;=Inputs!$CP394),Inputs!$AR394/(Inputs!$CQ394-Inputs!$CP394+1),0)+IF(DE$4=Inputs!$CL394,Inputs!$BD394,0))</f>
        <v/>
      </c>
      <c r="DF397" s="46" t="str">
        <f>IF(K397="","",IF(AND(DF$4&lt;=Inputs!$CQ394,DF$4&gt;=Inputs!$CP394),Inputs!$AR394/(Inputs!$CQ394-Inputs!$CP394+1),0)+IF(DF$4=Inputs!$CL394,Inputs!$BD394,0))</f>
        <v/>
      </c>
      <c r="DG397" s="46" t="str">
        <f>IF(L397="","",IF(AND(DG$4&lt;=Inputs!$CQ394,DG$4&gt;=Inputs!$CP394),Inputs!$AR394/(Inputs!$CQ394-Inputs!$CP394+1),0)+IF(DG$4=Inputs!$CL394,Inputs!$BD394,0))</f>
        <v/>
      </c>
      <c r="DH397" s="46" t="str">
        <f>IF(M397="","",IF(AND(DH$4&lt;=Inputs!$CQ394,DH$4&gt;=Inputs!$CP394),Inputs!$AR394/(Inputs!$CQ394-Inputs!$CP394+1),0)+IF(DH$4=Inputs!$CL394,Inputs!$BD394,0))</f>
        <v/>
      </c>
      <c r="DI397" s="46" t="str">
        <f>IF(N397="","",IF(AND(DI$4&lt;=Inputs!$CQ394,DI$4&gt;=Inputs!$CP394),Inputs!$AR394/(Inputs!$CQ394-Inputs!$CP394+1),0)+IF(DI$4=Inputs!$CL394,Inputs!$BD394,0))</f>
        <v/>
      </c>
      <c r="DJ397" s="46" t="str">
        <f>IF(O397="","",IF(AND(DJ$4&lt;=Inputs!$CQ394,DJ$4&gt;=Inputs!$CP394),Inputs!$AR394/(Inputs!$CQ394-Inputs!$CP394+1),0)+IF(DJ$4=Inputs!$CL394,Inputs!$BD394,0))</f>
        <v/>
      </c>
      <c r="DK397" s="46" t="str">
        <f>IF(P397="","",IF(AND(DK$4&lt;=Inputs!$CQ394,DK$4&gt;=Inputs!$CP394),Inputs!$AR394/(Inputs!$CQ394-Inputs!$CP394+1),0)+IF(DK$4=Inputs!$CL394,Inputs!$BD394,0))</f>
        <v/>
      </c>
      <c r="DL397" s="46" t="str">
        <f>IF(Q397="","",IF(AND(DL$4&lt;=Inputs!$CQ394,DL$4&gt;=Inputs!$CP394),Inputs!$AR394/(Inputs!$CQ394-Inputs!$CP394+1),0)+IF(DL$4=Inputs!$CL394,Inputs!$BD394,0))</f>
        <v/>
      </c>
      <c r="DM397" s="46" t="str">
        <f>IF(R397="","",IF(AND(DM$4&lt;=Inputs!$CQ394,DM$4&gt;=Inputs!$CP394),Inputs!$AR394/(Inputs!$CQ394-Inputs!$CP394+1),0)+IF(DM$4=Inputs!$CL394,Inputs!$BD394,0))</f>
        <v/>
      </c>
      <c r="DN397" s="46" t="str">
        <f>IF(S397="","",IF(AND(DN$4&lt;=Inputs!$CQ394,DN$4&gt;=Inputs!$CP394),Inputs!$AR394/(Inputs!$CQ394-Inputs!$CP394+1),0)+IF(DN$4=Inputs!$CL394,Inputs!$BD394,0))</f>
        <v/>
      </c>
      <c r="DO397" s="46" t="str">
        <f>IF(T397="","",IF(AND(DO$4&lt;=Inputs!$CQ394,DO$4&gt;=Inputs!$CP394),Inputs!$AR394/(Inputs!$CQ394-Inputs!$CP394+1),0)+IF(DO$4=Inputs!$CL394,Inputs!$BD394,0))</f>
        <v/>
      </c>
      <c r="DP397" s="46" t="str">
        <f>IF(U397="","",IF(AND(DP$4&lt;=Inputs!$CQ394,DP$4&gt;=Inputs!$CP394),Inputs!$AR394/(Inputs!$CQ394-Inputs!$CP394+1),0)+IF(DP$4=Inputs!$CL394,Inputs!$BD394,0))</f>
        <v/>
      </c>
      <c r="DQ397" s="46" t="str">
        <f>IF(V397="","",IF(AND(DQ$4&lt;=Inputs!$CQ394,DQ$4&gt;=Inputs!$CP394),Inputs!$AR394/(Inputs!$CQ394-Inputs!$CP394+1),0)+IF(DQ$4=Inputs!$CL394,Inputs!$BD394,0))</f>
        <v/>
      </c>
      <c r="DR397" s="46" t="str">
        <f>IF(W397="","",IF(AND(DR$4&lt;=Inputs!$CQ394,DR$4&gt;=Inputs!$CP394),Inputs!$AR394/(Inputs!$CQ394-Inputs!$CP394+1),0)+IF(DR$4=Inputs!$CL394,Inputs!$BD394,0))</f>
        <v/>
      </c>
      <c r="DS397" s="46" t="str">
        <f>IF(X397="","",IF(AND(DS$4&lt;=Inputs!$CQ394,DS$4&gt;=Inputs!$CP394),Inputs!$AR394/(Inputs!$CQ394-Inputs!$CP394+1),0)+IF(DS$4=Inputs!$CL394,Inputs!$BD394,0))</f>
        <v/>
      </c>
      <c r="DT397" s="46" t="str">
        <f>IF(Y397="","",IF(AND(DT$4&lt;=Inputs!$CQ394,DT$4&gt;=Inputs!$CP394),Inputs!$AR394/(Inputs!$CQ394-Inputs!$CP394+1),0)+IF(DT$4=Inputs!$CL394,Inputs!$BD394,0))</f>
        <v/>
      </c>
      <c r="DU397" s="46" t="str">
        <f>IF(Z397="","",IF(AND(DU$4&lt;=Inputs!$CQ394,DU$4&gt;=Inputs!$CP394),Inputs!$AR394/(Inputs!$CQ394-Inputs!$CP394+1),0)+IF(DU$4=Inputs!$CL394,Inputs!$BD394,0))</f>
        <v/>
      </c>
      <c r="DV397" s="46" t="str">
        <f>IF(AA397="","",IF(AND(DV$4&lt;=Inputs!$CQ394,DV$4&gt;=Inputs!$CP394),Inputs!$AR394/(Inputs!$CQ394-Inputs!$CP394+1),0)+IF(DV$4=Inputs!$CL394,Inputs!$BD394,0))</f>
        <v/>
      </c>
      <c r="DW397" s="46" t="str">
        <f>IF(AB397="","",IF(AND(DW$4&lt;=Inputs!$CQ394,DW$4&gt;=Inputs!$CP394),Inputs!$AR394/(Inputs!$CQ394-Inputs!$CP394+1),0)+IF(DW$4=Inputs!$CL394,Inputs!$BD394,0))</f>
        <v/>
      </c>
      <c r="DX397" s="46" t="str">
        <f>IF(AC397="","",IF(AND(DX$4&lt;=Inputs!$CQ394,DX$4&gt;=Inputs!$CP394),Inputs!$AR394/(Inputs!$CQ394-Inputs!$CP394+1),0)+IF(DX$4=Inputs!$CL394,Inputs!$BD394,0))</f>
        <v/>
      </c>
      <c r="DY397" s="46" t="str">
        <f>IF(AD397="","",IF(AND(DY$4&lt;=Inputs!$CQ394,DY$4&gt;=Inputs!$CP394),Inputs!$AR394/(Inputs!$CQ394-Inputs!$CP394+1),0)+IF(DY$4=Inputs!$CL394,Inputs!$BD394,0))</f>
        <v/>
      </c>
      <c r="DZ397" s="46" t="str">
        <f t="shared" si="16"/>
        <v/>
      </c>
    </row>
    <row r="398" spans="1:130">
      <c r="A398" s="7" t="str">
        <f>IF(Inputs!A395="","",Inputs!A395)</f>
        <v/>
      </c>
      <c r="B398" t="str">
        <f>IF(Inputs!B395="","",Inputs!B395)</f>
        <v/>
      </c>
      <c r="C398" s="46" t="str">
        <f>IF(Inputs!$B395="","",BO398-CV398)</f>
        <v/>
      </c>
      <c r="D398" s="46" t="str">
        <f>IF(Inputs!$B395="","",BP398-CW398)</f>
        <v/>
      </c>
      <c r="E398" s="46" t="str">
        <f>IF(Inputs!$B395="","",BQ398-CX398)</f>
        <v/>
      </c>
      <c r="F398" s="46" t="str">
        <f>IF(Inputs!$B395="","",BR398-CY398)</f>
        <v/>
      </c>
      <c r="G398" s="46" t="str">
        <f>IF(Inputs!$B395="","",BS398-CZ398)</f>
        <v/>
      </c>
      <c r="H398" s="46" t="str">
        <f>IF(Inputs!$B395="","",BT398-DA398)</f>
        <v/>
      </c>
      <c r="I398" s="46" t="str">
        <f>IF(Inputs!$B395="","",BU398-DB398)</f>
        <v/>
      </c>
      <c r="J398" s="46" t="str">
        <f>IF(Inputs!$B395="","",BV398-DC398)</f>
        <v/>
      </c>
      <c r="K398" s="46" t="str">
        <f>IF(Inputs!$B395="","",BW398-DD398)</f>
        <v/>
      </c>
      <c r="L398" s="46" t="str">
        <f>IF(Inputs!$B395="","",BX398-DE398)</f>
        <v/>
      </c>
      <c r="M398" s="46" t="str">
        <f>IF(Inputs!$B395="","",BY398-DF398)</f>
        <v/>
      </c>
      <c r="N398" s="46" t="str">
        <f>IF(Inputs!$B395="","",BZ398-DG398)</f>
        <v/>
      </c>
      <c r="O398" s="46" t="str">
        <f>IF(Inputs!$B395="","",CA398-DH398)</f>
        <v/>
      </c>
      <c r="P398" s="46" t="str">
        <f>IF(Inputs!$B395="","",CB398-DI398)</f>
        <v/>
      </c>
      <c r="Q398" s="46" t="str">
        <f>IF(Inputs!$B395="","",CC398-DJ398)</f>
        <v/>
      </c>
      <c r="R398" s="46" t="str">
        <f>IF(Inputs!$B395="","",CD398-DK398)</f>
        <v/>
      </c>
      <c r="S398" s="46" t="str">
        <f>IF(Inputs!$B395="","",CE398-DL398)</f>
        <v/>
      </c>
      <c r="T398" s="46" t="str">
        <f>IF(Inputs!$B395="","",CF398-DM398)</f>
        <v/>
      </c>
      <c r="U398" s="46" t="str">
        <f>IF(Inputs!$B395="","",CG398-DN398)</f>
        <v/>
      </c>
      <c r="V398" s="46" t="str">
        <f>IF(Inputs!$B395="","",CH398-DO398)</f>
        <v/>
      </c>
      <c r="W398" s="46" t="str">
        <f>IF(Inputs!$B395="","",CI398-DP398)</f>
        <v/>
      </c>
      <c r="X398" s="46" t="str">
        <f>IF(Inputs!$B395="","",CJ398-DQ398)</f>
        <v/>
      </c>
      <c r="Y398" s="46" t="str">
        <f>IF(Inputs!$B395="","",CK398-DR398)</f>
        <v/>
      </c>
      <c r="Z398" s="46" t="str">
        <f>IF(Inputs!$B395="","",CL398-DS398)</f>
        <v/>
      </c>
      <c r="AA398" s="46" t="str">
        <f>IF(Inputs!$B395="","",CM398-DT398)</f>
        <v/>
      </c>
      <c r="AB398" s="46" t="str">
        <f>IF(Inputs!$B395="","",CN398-DU398)</f>
        <v/>
      </c>
      <c r="AC398" s="46" t="str">
        <f>IF(Inputs!$B395="","",CO398-DV398)</f>
        <v/>
      </c>
      <c r="AD398" s="46" t="str">
        <f>IF(Inputs!$B395="","",CP398-DW398)</f>
        <v/>
      </c>
      <c r="AE398" s="46" t="str">
        <f>IF(Inputs!$B395="","",CQ398-DX398)</f>
        <v/>
      </c>
      <c r="AF398" s="46" t="str">
        <f>IF(Inputs!$B395="","",CR398-DY398)</f>
        <v/>
      </c>
      <c r="AG398" s="50" t="str">
        <f t="shared" si="17"/>
        <v/>
      </c>
      <c r="AH398" s="50"/>
      <c r="AJ398" s="27">
        <f>IF(AND(Inputs!$CO395=0,AJ$4&gt;=Inputs!$CM395),1,IF(AND(AJ$4&gt;=Inputs!$CM395,AJ$4&lt;Inputs!$CN395),1,IF(AND(AJ$4=Inputs!$CN395,AJ$4=Inputs!$CO395),1,IF(OR(AND(AJ$4=Inputs!$CN395+1,Inputs!$CN395=Inputs!$CO395),AND(AJ$4=Inputs!$CN395+2,Inputs!$CN395=Inputs!$CO395)),0,IF(AJ$4=Inputs!$CN395,0.8,IF(AJ$4=Inputs!$CN395+1,0.6,IF(AJ$4=Inputs!$CN395+2,0.4,IF(AJ$4=Inputs!$CO395,0.2,IF(AND(AJ$4&gt;=Inputs!$CL395,AJ$4&lt;Inputs!$CM395),(AJ$4-Inputs!$CL395+1)/(Inputs!$AI395+1),0)))))))))</f>
        <v>0</v>
      </c>
      <c r="AK398" s="27">
        <f>IF(AND(Inputs!$CO395=0,AK$4&gt;=Inputs!$CM395),1,IF(AND(AK$4&gt;=Inputs!$CM395,AK$4&lt;Inputs!$CN395),1,IF(AND(AK$4=Inputs!$CN395,AK$4=Inputs!$CO395),1,IF(OR(AND(AK$4=Inputs!$CN395+1,Inputs!$CN395=Inputs!$CO395),AND(AK$4=Inputs!$CN395+2,Inputs!$CN395=Inputs!$CO395)),0,IF(AK$4=Inputs!$CN395,0.8,IF(AK$4=Inputs!$CN395+1,0.6,IF(AK$4=Inputs!$CN395+2,0.4,IF(AK$4=Inputs!$CO395,0.2,IF(AND(AK$4&gt;=Inputs!$CL395,AK$4&lt;Inputs!$CM395),(AK$4-Inputs!$CL395+1)/(Inputs!$AI395+1),0)))))))))</f>
        <v>0</v>
      </c>
      <c r="AL398" s="27">
        <f>IF(AND(Inputs!$CO395=0,AL$4&gt;=Inputs!$CM395),1,IF(AND(AL$4&gt;=Inputs!$CM395,AL$4&lt;Inputs!$CN395),1,IF(AND(AL$4=Inputs!$CN395,AL$4=Inputs!$CO395),1,IF(OR(AND(AL$4=Inputs!$CN395+1,Inputs!$CN395=Inputs!$CO395),AND(AL$4=Inputs!$CN395+2,Inputs!$CN395=Inputs!$CO395)),0,IF(AL$4=Inputs!$CN395,0.8,IF(AL$4=Inputs!$CN395+1,0.6,IF(AL$4=Inputs!$CN395+2,0.4,IF(AL$4=Inputs!$CO395,0.2,IF(AND(AL$4&gt;=Inputs!$CL395,AL$4&lt;Inputs!$CM395),(AL$4-Inputs!$CL395+1)/(Inputs!$AI395+1),0)))))))))</f>
        <v>0</v>
      </c>
      <c r="AM398" s="27">
        <f>IF(AND(Inputs!$CO395=0,AM$4&gt;=Inputs!$CM395),1,IF(AND(AM$4&gt;=Inputs!$CM395,AM$4&lt;Inputs!$CN395),1,IF(AND(AM$4=Inputs!$CN395,AM$4=Inputs!$CO395),1,IF(OR(AND(AM$4=Inputs!$CN395+1,Inputs!$CN395=Inputs!$CO395),AND(AM$4=Inputs!$CN395+2,Inputs!$CN395=Inputs!$CO395)),0,IF(AM$4=Inputs!$CN395,0.8,IF(AM$4=Inputs!$CN395+1,0.6,IF(AM$4=Inputs!$CN395+2,0.4,IF(AM$4=Inputs!$CO395,0.2,IF(AND(AM$4&gt;=Inputs!$CL395,AM$4&lt;Inputs!$CM395),(AM$4-Inputs!$CL395+1)/(Inputs!$AI395+1),0)))))))))</f>
        <v>0</v>
      </c>
      <c r="AN398" s="27">
        <f>IF(AND(Inputs!$CO395=0,AN$4&gt;=Inputs!$CM395),1,IF(AND(AN$4&gt;=Inputs!$CM395,AN$4&lt;Inputs!$CN395),1,IF(AND(AN$4=Inputs!$CN395,AN$4=Inputs!$CO395),1,IF(OR(AND(AN$4=Inputs!$CN395+1,Inputs!$CN395=Inputs!$CO395),AND(AN$4=Inputs!$CN395+2,Inputs!$CN395=Inputs!$CO395)),0,IF(AN$4=Inputs!$CN395,0.8,IF(AN$4=Inputs!$CN395+1,0.6,IF(AN$4=Inputs!$CN395+2,0.4,IF(AN$4=Inputs!$CO395,0.2,IF(AND(AN$4&gt;=Inputs!$CL395,AN$4&lt;Inputs!$CM395),(AN$4-Inputs!$CL395+1)/(Inputs!$AI395+1),0)))))))))</f>
        <v>0</v>
      </c>
      <c r="AO398" s="27">
        <f>IF(AND(Inputs!$CO395=0,AO$4&gt;=Inputs!$CM395),1,IF(AND(AO$4&gt;=Inputs!$CM395,AO$4&lt;Inputs!$CN395),1,IF(AND(AO$4=Inputs!$CN395,AO$4=Inputs!$CO395),1,IF(OR(AND(AO$4=Inputs!$CN395+1,Inputs!$CN395=Inputs!$CO395),AND(AO$4=Inputs!$CN395+2,Inputs!$CN395=Inputs!$CO395)),0,IF(AO$4=Inputs!$CN395,0.8,IF(AO$4=Inputs!$CN395+1,0.6,IF(AO$4=Inputs!$CN395+2,0.4,IF(AO$4=Inputs!$CO395,0.2,IF(AND(AO$4&gt;=Inputs!$CL395,AO$4&lt;Inputs!$CM395),(AO$4-Inputs!$CL395+1)/(Inputs!$AI395+1),0)))))))))</f>
        <v>0</v>
      </c>
      <c r="AP398" s="27">
        <f>IF(AND(Inputs!$CO395=0,AP$4&gt;=Inputs!$CM395),1,IF(AND(AP$4&gt;=Inputs!$CM395,AP$4&lt;Inputs!$CN395),1,IF(AND(AP$4=Inputs!$CN395,AP$4=Inputs!$CO395),1,IF(OR(AND(AP$4=Inputs!$CN395+1,Inputs!$CN395=Inputs!$CO395),AND(AP$4=Inputs!$CN395+2,Inputs!$CN395=Inputs!$CO395)),0,IF(AP$4=Inputs!$CN395,0.8,IF(AP$4=Inputs!$CN395+1,0.6,IF(AP$4=Inputs!$CN395+2,0.4,IF(AP$4=Inputs!$CO395,0.2,IF(AND(AP$4&gt;=Inputs!$CL395,AP$4&lt;Inputs!$CM395),(AP$4-Inputs!$CL395+1)/(Inputs!$AI395+1),0)))))))))</f>
        <v>0</v>
      </c>
      <c r="AQ398" s="27">
        <f>IF(AND(Inputs!$CO395=0,AQ$4&gt;=Inputs!$CM395),1,IF(AND(AQ$4&gt;=Inputs!$CM395,AQ$4&lt;Inputs!$CN395),1,IF(AND(AQ$4=Inputs!$CN395,AQ$4=Inputs!$CO395),1,IF(OR(AND(AQ$4=Inputs!$CN395+1,Inputs!$CN395=Inputs!$CO395),AND(AQ$4=Inputs!$CN395+2,Inputs!$CN395=Inputs!$CO395)),0,IF(AQ$4=Inputs!$CN395,0.8,IF(AQ$4=Inputs!$CN395+1,0.6,IF(AQ$4=Inputs!$CN395+2,0.4,IF(AQ$4=Inputs!$CO395,0.2,IF(AND(AQ$4&gt;=Inputs!$CL395,AQ$4&lt;Inputs!$CM395),(AQ$4-Inputs!$CL395+1)/(Inputs!$AI395+1),0)))))))))</f>
        <v>0</v>
      </c>
      <c r="AR398" s="27">
        <f>IF(AND(Inputs!$CO395=0,AR$4&gt;=Inputs!$CM395),1,IF(AND(AR$4&gt;=Inputs!$CM395,AR$4&lt;Inputs!$CN395),1,IF(AND(AR$4=Inputs!$CN395,AR$4=Inputs!$CO395),1,IF(OR(AND(AR$4=Inputs!$CN395+1,Inputs!$CN395=Inputs!$CO395),AND(AR$4=Inputs!$CN395+2,Inputs!$CN395=Inputs!$CO395)),0,IF(AR$4=Inputs!$CN395,0.8,IF(AR$4=Inputs!$CN395+1,0.6,IF(AR$4=Inputs!$CN395+2,0.4,IF(AR$4=Inputs!$CO395,0.2,IF(AND(AR$4&gt;=Inputs!$CL395,AR$4&lt;Inputs!$CM395),(AR$4-Inputs!$CL395+1)/(Inputs!$AI395+1),0)))))))))</f>
        <v>0</v>
      </c>
      <c r="AS398" s="27">
        <f>IF(AND(Inputs!$CO395=0,AS$4&gt;=Inputs!$CM395),1,IF(AND(AS$4&gt;=Inputs!$CM395,AS$4&lt;Inputs!$CN395),1,IF(AND(AS$4=Inputs!$CN395,AS$4=Inputs!$CO395),1,IF(OR(AND(AS$4=Inputs!$CN395+1,Inputs!$CN395=Inputs!$CO395),AND(AS$4=Inputs!$CN395+2,Inputs!$CN395=Inputs!$CO395)),0,IF(AS$4=Inputs!$CN395,0.8,IF(AS$4=Inputs!$CN395+1,0.6,IF(AS$4=Inputs!$CN395+2,0.4,IF(AS$4=Inputs!$CO395,0.2,IF(AND(AS$4&gt;=Inputs!$CL395,AS$4&lt;Inputs!$CM395),(AS$4-Inputs!$CL395+1)/(Inputs!$AI395+1),0)))))))))</f>
        <v>0</v>
      </c>
      <c r="AT398" s="27">
        <f>IF(AND(Inputs!$CO395=0,AT$4&gt;=Inputs!$CM395),1,IF(AND(AT$4&gt;=Inputs!$CM395,AT$4&lt;Inputs!$CN395),1,IF(AND(AT$4=Inputs!$CN395,AT$4=Inputs!$CO395),1,IF(OR(AND(AT$4=Inputs!$CN395+1,Inputs!$CN395=Inputs!$CO395),AND(AT$4=Inputs!$CN395+2,Inputs!$CN395=Inputs!$CO395)),0,IF(AT$4=Inputs!$CN395,0.8,IF(AT$4=Inputs!$CN395+1,0.6,IF(AT$4=Inputs!$CN395+2,0.4,IF(AT$4=Inputs!$CO395,0.2,IF(AND(AT$4&gt;=Inputs!$CL395,AT$4&lt;Inputs!$CM395),(AT$4-Inputs!$CL395+1)/(Inputs!$AI395+1),0)))))))))</f>
        <v>0</v>
      </c>
      <c r="AU398" s="27">
        <f>IF(AND(Inputs!$CO395=0,AU$4&gt;=Inputs!$CM395),1,IF(AND(AU$4&gt;=Inputs!$CM395,AU$4&lt;Inputs!$CN395),1,IF(AND(AU$4=Inputs!$CN395,AU$4=Inputs!$CO395),1,IF(OR(AND(AU$4=Inputs!$CN395+1,Inputs!$CN395=Inputs!$CO395),AND(AU$4=Inputs!$CN395+2,Inputs!$CN395=Inputs!$CO395)),0,IF(AU$4=Inputs!$CN395,0.8,IF(AU$4=Inputs!$CN395+1,0.6,IF(AU$4=Inputs!$CN395+2,0.4,IF(AU$4=Inputs!$CO395,0.2,IF(AND(AU$4&gt;=Inputs!$CL395,AU$4&lt;Inputs!$CM395),(AU$4-Inputs!$CL395+1)/(Inputs!$AI395+1),0)))))))))</f>
        <v>0</v>
      </c>
      <c r="AV398" s="27">
        <f>IF(AND(Inputs!$CO395=0,AV$4&gt;=Inputs!$CM395),1,IF(AND(AV$4&gt;=Inputs!$CM395,AV$4&lt;Inputs!$CN395),1,IF(AND(AV$4=Inputs!$CN395,AV$4=Inputs!$CO395),1,IF(OR(AND(AV$4=Inputs!$CN395+1,Inputs!$CN395=Inputs!$CO395),AND(AV$4=Inputs!$CN395+2,Inputs!$CN395=Inputs!$CO395)),0,IF(AV$4=Inputs!$CN395,0.8,IF(AV$4=Inputs!$CN395+1,0.6,IF(AV$4=Inputs!$CN395+2,0.4,IF(AV$4=Inputs!$CO395,0.2,IF(AND(AV$4&gt;=Inputs!$CL395,AV$4&lt;Inputs!$CM395),(AV$4-Inputs!$CL395+1)/(Inputs!$AI395+1),0)))))))))</f>
        <v>0</v>
      </c>
      <c r="AW398" s="27">
        <f>IF(AND(Inputs!$CO395=0,AW$4&gt;=Inputs!$CM395),1,IF(AND(AW$4&gt;=Inputs!$CM395,AW$4&lt;Inputs!$CN395),1,IF(AND(AW$4=Inputs!$CN395,AW$4=Inputs!$CO395),1,IF(OR(AND(AW$4=Inputs!$CN395+1,Inputs!$CN395=Inputs!$CO395),AND(AW$4=Inputs!$CN395+2,Inputs!$CN395=Inputs!$CO395)),0,IF(AW$4=Inputs!$CN395,0.8,IF(AW$4=Inputs!$CN395+1,0.6,IF(AW$4=Inputs!$CN395+2,0.4,IF(AW$4=Inputs!$CO395,0.2,IF(AND(AW$4&gt;=Inputs!$CL395,AW$4&lt;Inputs!$CM395),(AW$4-Inputs!$CL395+1)/(Inputs!$AI395+1),0)))))))))</f>
        <v>0</v>
      </c>
      <c r="AX398" s="27">
        <f>IF(AND(Inputs!$CO395=0,AX$4&gt;=Inputs!$CM395),1,IF(AND(AX$4&gt;=Inputs!$CM395,AX$4&lt;Inputs!$CN395),1,IF(AND(AX$4=Inputs!$CN395,AX$4=Inputs!$CO395),1,IF(OR(AND(AX$4=Inputs!$CN395+1,Inputs!$CN395=Inputs!$CO395),AND(AX$4=Inputs!$CN395+2,Inputs!$CN395=Inputs!$CO395)),0,IF(AX$4=Inputs!$CN395,0.8,IF(AX$4=Inputs!$CN395+1,0.6,IF(AX$4=Inputs!$CN395+2,0.4,IF(AX$4=Inputs!$CO395,0.2,IF(AND(AX$4&gt;=Inputs!$CL395,AX$4&lt;Inputs!$CM395),(AX$4-Inputs!$CL395+1)/(Inputs!$AI395+1),0)))))))))</f>
        <v>0</v>
      </c>
      <c r="AY398" s="27">
        <f>IF(AND(Inputs!$CO395=0,AY$4&gt;=Inputs!$CM395),1,IF(AND(AY$4&gt;=Inputs!$CM395,AY$4&lt;Inputs!$CN395),1,IF(AND(AY$4=Inputs!$CN395,AY$4=Inputs!$CO395),1,IF(OR(AND(AY$4=Inputs!$CN395+1,Inputs!$CN395=Inputs!$CO395),AND(AY$4=Inputs!$CN395+2,Inputs!$CN395=Inputs!$CO395)),0,IF(AY$4=Inputs!$CN395,0.8,IF(AY$4=Inputs!$CN395+1,0.6,IF(AY$4=Inputs!$CN395+2,0.4,IF(AY$4=Inputs!$CO395,0.2,IF(AND(AY$4&gt;=Inputs!$CL395,AY$4&lt;Inputs!$CM395),(AY$4-Inputs!$CL395+1)/(Inputs!$AI395+1),0)))))))))</f>
        <v>0</v>
      </c>
      <c r="AZ398" s="27">
        <f>IF(AND(Inputs!$CO395=0,AZ$4&gt;=Inputs!$CM395),1,IF(AND(AZ$4&gt;=Inputs!$CM395,AZ$4&lt;Inputs!$CN395),1,IF(AND(AZ$4=Inputs!$CN395,AZ$4=Inputs!$CO395),1,IF(OR(AND(AZ$4=Inputs!$CN395+1,Inputs!$CN395=Inputs!$CO395),AND(AZ$4=Inputs!$CN395+2,Inputs!$CN395=Inputs!$CO395)),0,IF(AZ$4=Inputs!$CN395,0.8,IF(AZ$4=Inputs!$CN395+1,0.6,IF(AZ$4=Inputs!$CN395+2,0.4,IF(AZ$4=Inputs!$CO395,0.2,IF(AND(AZ$4&gt;=Inputs!$CL395,AZ$4&lt;Inputs!$CM395),(AZ$4-Inputs!$CL395+1)/(Inputs!$AI395+1),0)))))))))</f>
        <v>0</v>
      </c>
      <c r="BA398" s="27">
        <f>IF(AND(Inputs!$CO395=0,BA$4&gt;=Inputs!$CM395),1,IF(AND(BA$4&gt;=Inputs!$CM395,BA$4&lt;Inputs!$CN395),1,IF(AND(BA$4=Inputs!$CN395,BA$4=Inputs!$CO395),1,IF(OR(AND(BA$4=Inputs!$CN395+1,Inputs!$CN395=Inputs!$CO395),AND(BA$4=Inputs!$CN395+2,Inputs!$CN395=Inputs!$CO395)),0,IF(BA$4=Inputs!$CN395,0.8,IF(BA$4=Inputs!$CN395+1,0.6,IF(BA$4=Inputs!$CN395+2,0.4,IF(BA$4=Inputs!$CO395,0.2,IF(AND(BA$4&gt;=Inputs!$CL395,BA$4&lt;Inputs!$CM395),(BA$4-Inputs!$CL395+1)/(Inputs!$AI395+1),0)))))))))</f>
        <v>0</v>
      </c>
      <c r="BB398" s="27">
        <f>IF(AND(Inputs!$CO395=0,BB$4&gt;=Inputs!$CM395),1,IF(AND(BB$4&gt;=Inputs!$CM395,BB$4&lt;Inputs!$CN395),1,IF(AND(BB$4=Inputs!$CN395,BB$4=Inputs!$CO395),1,IF(OR(AND(BB$4=Inputs!$CN395+1,Inputs!$CN395=Inputs!$CO395),AND(BB$4=Inputs!$CN395+2,Inputs!$CN395=Inputs!$CO395)),0,IF(BB$4=Inputs!$CN395,0.8,IF(BB$4=Inputs!$CN395+1,0.6,IF(BB$4=Inputs!$CN395+2,0.4,IF(BB$4=Inputs!$CO395,0.2,IF(AND(BB$4&gt;=Inputs!$CL395,BB$4&lt;Inputs!$CM395),(BB$4-Inputs!$CL395+1)/(Inputs!$AI395+1),0)))))))))</f>
        <v>0</v>
      </c>
      <c r="BC398" s="27">
        <f>IF(AND(Inputs!$CO395=0,BC$4&gt;=Inputs!$CM395),1,IF(AND(BC$4&gt;=Inputs!$CM395,BC$4&lt;Inputs!$CN395),1,IF(AND(BC$4=Inputs!$CN395,BC$4=Inputs!$CO395),1,IF(OR(AND(BC$4=Inputs!$CN395+1,Inputs!$CN395=Inputs!$CO395),AND(BC$4=Inputs!$CN395+2,Inputs!$CN395=Inputs!$CO395)),0,IF(BC$4=Inputs!$CN395,0.8,IF(BC$4=Inputs!$CN395+1,0.6,IF(BC$4=Inputs!$CN395+2,0.4,IF(BC$4=Inputs!$CO395,0.2,IF(AND(BC$4&gt;=Inputs!$CL395,BC$4&lt;Inputs!$CM395),(BC$4-Inputs!$CL395+1)/(Inputs!$AI395+1),0)))))))))</f>
        <v>0</v>
      </c>
      <c r="BD398" s="27">
        <f>IF(AND(Inputs!$CO395=0,BD$4&gt;=Inputs!$CM395),1,IF(AND(BD$4&gt;=Inputs!$CM395,BD$4&lt;Inputs!$CN395),1,IF(AND(BD$4=Inputs!$CN395,BD$4=Inputs!$CO395),1,IF(OR(AND(BD$4=Inputs!$CN395+1,Inputs!$CN395=Inputs!$CO395),AND(BD$4=Inputs!$CN395+2,Inputs!$CN395=Inputs!$CO395)),0,IF(BD$4=Inputs!$CN395,0.8,IF(BD$4=Inputs!$CN395+1,0.6,IF(BD$4=Inputs!$CN395+2,0.4,IF(BD$4=Inputs!$CO395,0.2,IF(AND(BD$4&gt;=Inputs!$CL395,BD$4&lt;Inputs!$CM395),(BD$4-Inputs!$CL395+1)/(Inputs!$AI395+1),0)))))))))</f>
        <v>0</v>
      </c>
      <c r="BE398" s="27">
        <f>IF(AND(Inputs!$CO395=0,BE$4&gt;=Inputs!$CM395),1,IF(AND(BE$4&gt;=Inputs!$CM395,BE$4&lt;Inputs!$CN395),1,IF(AND(BE$4=Inputs!$CN395,BE$4=Inputs!$CO395),1,IF(OR(AND(BE$4=Inputs!$CN395+1,Inputs!$CN395=Inputs!$CO395),AND(BE$4=Inputs!$CN395+2,Inputs!$CN395=Inputs!$CO395)),0,IF(BE$4=Inputs!$CN395,0.8,IF(BE$4=Inputs!$CN395+1,0.6,IF(BE$4=Inputs!$CN395+2,0.4,IF(BE$4=Inputs!$CO395,0.2,IF(AND(BE$4&gt;=Inputs!$CL395,BE$4&lt;Inputs!$CM395),(BE$4-Inputs!$CL395+1)/(Inputs!$AI395+1),0)))))))))</f>
        <v>0</v>
      </c>
      <c r="BF398" s="27">
        <f>IF(AND(Inputs!$CO395=0,BF$4&gt;=Inputs!$CM395),1,IF(AND(BF$4&gt;=Inputs!$CM395,BF$4&lt;Inputs!$CN395),1,IF(AND(BF$4=Inputs!$CN395,BF$4=Inputs!$CO395),1,IF(OR(AND(BF$4=Inputs!$CN395+1,Inputs!$CN395=Inputs!$CO395),AND(BF$4=Inputs!$CN395+2,Inputs!$CN395=Inputs!$CO395)),0,IF(BF$4=Inputs!$CN395,0.8,IF(BF$4=Inputs!$CN395+1,0.6,IF(BF$4=Inputs!$CN395+2,0.4,IF(BF$4=Inputs!$CO395,0.2,IF(AND(BF$4&gt;=Inputs!$CL395,BF$4&lt;Inputs!$CM395),(BF$4-Inputs!$CL395+1)/(Inputs!$AI395+1),0)))))))))</f>
        <v>0</v>
      </c>
      <c r="BG398" s="27">
        <f>IF(AND(Inputs!$CO395=0,BG$4&gt;=Inputs!$CM395),1,IF(AND(BG$4&gt;=Inputs!$CM395,BG$4&lt;Inputs!$CN395),1,IF(AND(BG$4=Inputs!$CN395,BG$4=Inputs!$CO395),1,IF(OR(AND(BG$4=Inputs!$CN395+1,Inputs!$CN395=Inputs!$CO395),AND(BG$4=Inputs!$CN395+2,Inputs!$CN395=Inputs!$CO395)),0,IF(BG$4=Inputs!$CN395,0.8,IF(BG$4=Inputs!$CN395+1,0.6,IF(BG$4=Inputs!$CN395+2,0.4,IF(BG$4=Inputs!$CO395,0.2,IF(AND(BG$4&gt;=Inputs!$CL395,BG$4&lt;Inputs!$CM395),(BG$4-Inputs!$CL395+1)/(Inputs!$AI395+1),0)))))))))</f>
        <v>0</v>
      </c>
      <c r="BH398" s="27">
        <f>IF(AND(Inputs!$CO395=0,BH$4&gt;=Inputs!$CM395),1,IF(AND(BH$4&gt;=Inputs!$CM395,BH$4&lt;Inputs!$CN395),1,IF(AND(BH$4=Inputs!$CN395,BH$4=Inputs!$CO395),1,IF(OR(AND(BH$4=Inputs!$CN395+1,Inputs!$CN395=Inputs!$CO395),AND(BH$4=Inputs!$CN395+2,Inputs!$CN395=Inputs!$CO395)),0,IF(BH$4=Inputs!$CN395,0.8,IF(BH$4=Inputs!$CN395+1,0.6,IF(BH$4=Inputs!$CN395+2,0.4,IF(BH$4=Inputs!$CO395,0.2,IF(AND(BH$4&gt;=Inputs!$CL395,BH$4&lt;Inputs!$CM395),(BH$4-Inputs!$CL395+1)/(Inputs!$AI395+1),0)))))))))</f>
        <v>0</v>
      </c>
      <c r="BI398" s="27">
        <f>IF(AND(Inputs!$CO395=0,BI$4&gt;=Inputs!$CM395),1,IF(AND(BI$4&gt;=Inputs!$CM395,BI$4&lt;Inputs!$CN395),1,IF(AND(BI$4=Inputs!$CN395,BI$4=Inputs!$CO395),1,IF(OR(AND(BI$4=Inputs!$CN395+1,Inputs!$CN395=Inputs!$CO395),AND(BI$4=Inputs!$CN395+2,Inputs!$CN395=Inputs!$CO395)),0,IF(BI$4=Inputs!$CN395,0.8,IF(BI$4=Inputs!$CN395+1,0.6,IF(BI$4=Inputs!$CN395+2,0.4,IF(BI$4=Inputs!$CO395,0.2,IF(AND(BI$4&gt;=Inputs!$CL395,BI$4&lt;Inputs!$CM395),(BI$4-Inputs!$CL395+1)/(Inputs!$AI395+1),0)))))))))</f>
        <v>0</v>
      </c>
      <c r="BJ398" s="27">
        <f>IF(AND(Inputs!$CO395=0,BJ$4&gt;=Inputs!$CM395),1,IF(AND(BJ$4&gt;=Inputs!$CM395,BJ$4&lt;Inputs!$CN395),1,IF(AND(BJ$4=Inputs!$CN395,BJ$4=Inputs!$CO395),1,IF(OR(AND(BJ$4=Inputs!$CN395+1,Inputs!$CN395=Inputs!$CO395),AND(BJ$4=Inputs!$CN395+2,Inputs!$CN395=Inputs!$CO395)),0,IF(BJ$4=Inputs!$CN395,0.8,IF(BJ$4=Inputs!$CN395+1,0.6,IF(BJ$4=Inputs!$CN395+2,0.4,IF(BJ$4=Inputs!$CO395,0.2,IF(AND(BJ$4&gt;=Inputs!$CL395,BJ$4&lt;Inputs!$CM395),(BJ$4-Inputs!$CL395+1)/(Inputs!$AI395+1),0)))))))))</f>
        <v>0</v>
      </c>
      <c r="BK398" s="27">
        <f>IF(AND(Inputs!$CO395=0,BK$4&gt;=Inputs!$CM395),1,IF(AND(BK$4&gt;=Inputs!$CM395,BK$4&lt;Inputs!$CN395),1,IF(AND(BK$4=Inputs!$CN395,BK$4=Inputs!$CO395),1,IF(OR(AND(BK$4=Inputs!$CN395+1,Inputs!$CN395=Inputs!$CO395),AND(BK$4=Inputs!$CN395+2,Inputs!$CN395=Inputs!$CO395)),0,IF(BK$4=Inputs!$CN395,0.8,IF(BK$4=Inputs!$CN395+1,0.6,IF(BK$4=Inputs!$CN395+2,0.4,IF(BK$4=Inputs!$CO395,0.2,IF(AND(BK$4&gt;=Inputs!$CL395,BK$4&lt;Inputs!$CM395),(BK$4-Inputs!$CL395+1)/(Inputs!$AI395+1),0)))))))))</f>
        <v>0</v>
      </c>
      <c r="BL398" s="27">
        <f>IF(AND(Inputs!$CO395=0,BL$4&gt;=Inputs!$CM395),1,IF(AND(BL$4&gt;=Inputs!$CM395,BL$4&lt;Inputs!$CN395),1,IF(AND(BL$4=Inputs!$CN395,BL$4=Inputs!$CO395),1,IF(OR(AND(BL$4=Inputs!$CN395+1,Inputs!$CN395=Inputs!$CO395),AND(BL$4=Inputs!$CN395+2,Inputs!$CN395=Inputs!$CO395)),0,IF(BL$4=Inputs!$CN395,0.8,IF(BL$4=Inputs!$CN395+1,0.6,IF(BL$4=Inputs!$CN395+2,0.4,IF(BL$4=Inputs!$CO395,0.2,IF(AND(BL$4&gt;=Inputs!$CL395,BL$4&lt;Inputs!$CM395),(BL$4-Inputs!$CL395+1)/(Inputs!$AI395+1),0)))))))))</f>
        <v>0</v>
      </c>
      <c r="BM398" s="27">
        <f>IF(AND(Inputs!$CO395=0,BM$4&gt;=Inputs!$CM395),1,IF(AND(BM$4&gt;=Inputs!$CM395,BM$4&lt;Inputs!$CN395),1,IF(AND(BM$4=Inputs!$CN395,BM$4=Inputs!$CO395),1,IF(OR(AND(BM$4=Inputs!$CN395+1,Inputs!$CN395=Inputs!$CO395),AND(BM$4=Inputs!$CN395+2,Inputs!$CN395=Inputs!$CO395)),0,IF(BM$4=Inputs!$CN395,0.8,IF(BM$4=Inputs!$CN395+1,0.6,IF(BM$4=Inputs!$CN395+2,0.4,IF(BM$4=Inputs!$CO395,0.2,IF(AND(BM$4&gt;=Inputs!$CL395,BM$4&lt;Inputs!$CM395),(BM$4-Inputs!$CL395+1)/(Inputs!$AI395+1),0)))))))))</f>
        <v>0</v>
      </c>
      <c r="BO398" s="46" t="str">
        <f>IF(Inputs!$B395="","",(ROUND(Inputs!$BC395*AJ398,0)))</f>
        <v/>
      </c>
      <c r="BP398" s="46" t="str">
        <f>IF(Inputs!$B395="","",(ROUND(Inputs!$BC395*AK398,0)))</f>
        <v/>
      </c>
      <c r="BQ398" s="46" t="str">
        <f>IF(Inputs!$B395="","",(ROUND(Inputs!$BC395*AL398,0)))</f>
        <v/>
      </c>
      <c r="BR398" s="46" t="str">
        <f>IF(Inputs!$B395="","",(ROUND(Inputs!$BC395*AM398,0)))</f>
        <v/>
      </c>
      <c r="BS398" s="46" t="str">
        <f>IF(Inputs!$B395="","",(ROUND(Inputs!$BC395*AN398,0)))</f>
        <v/>
      </c>
      <c r="BT398" s="46" t="str">
        <f>IF(Inputs!$B395="","",(ROUND(Inputs!$BC395*AO398,0)))</f>
        <v/>
      </c>
      <c r="BU398" s="46" t="str">
        <f>IF(Inputs!$B395="","",(ROUND(Inputs!$BC395*AP398,0)))</f>
        <v/>
      </c>
      <c r="BV398" s="46" t="str">
        <f>IF(Inputs!$B395="","",(ROUND(Inputs!$BC395*AQ398,0)))</f>
        <v/>
      </c>
      <c r="BW398" s="46" t="str">
        <f>IF(Inputs!$B395="","",(ROUND(Inputs!$BC395*AR398,0)))</f>
        <v/>
      </c>
      <c r="BX398" s="46" t="str">
        <f>IF(Inputs!$B395="","",(ROUND(Inputs!$BC395*AS398,0)))</f>
        <v/>
      </c>
      <c r="BY398" s="46" t="str">
        <f>IF(Inputs!$B395="","",(ROUND(Inputs!$BC395*AT398,0)))</f>
        <v/>
      </c>
      <c r="BZ398" s="46" t="str">
        <f>IF(Inputs!$B395="","",(ROUND(Inputs!$BC395*AU398,0)))</f>
        <v/>
      </c>
      <c r="CA398" s="46" t="str">
        <f>IF(Inputs!$B395="","",(ROUND(Inputs!$BC395*AV398,0)))</f>
        <v/>
      </c>
      <c r="CB398" s="46" t="str">
        <f>IF(Inputs!$B395="","",(ROUND(Inputs!$BC395*AW398,0)))</f>
        <v/>
      </c>
      <c r="CC398" s="46" t="str">
        <f>IF(Inputs!$B395="","",(ROUND(Inputs!$BC395*AX398,0)))</f>
        <v/>
      </c>
      <c r="CD398" s="46" t="str">
        <f>IF(Inputs!$B395="","",(ROUND(Inputs!$BC395*AY398,0)))</f>
        <v/>
      </c>
      <c r="CE398" s="46" t="str">
        <f>IF(Inputs!$B395="","",(ROUND(Inputs!$BC395*AZ398,0)))</f>
        <v/>
      </c>
      <c r="CF398" s="46" t="str">
        <f>IF(Inputs!$B395="","",(ROUND(Inputs!$BC395*BA398,0)))</f>
        <v/>
      </c>
      <c r="CG398" s="46" t="str">
        <f>IF(Inputs!$B395="","",(ROUND(Inputs!$BC395*BB398,0)))</f>
        <v/>
      </c>
      <c r="CH398" s="46" t="str">
        <f>IF(Inputs!$B395="","",(ROUND(Inputs!$BC395*BC398,0)))</f>
        <v/>
      </c>
      <c r="CI398" s="46" t="str">
        <f>IF(Inputs!$B395="","",(ROUND(Inputs!$BC395*BD398,0)))</f>
        <v/>
      </c>
      <c r="CJ398" s="46" t="str">
        <f>IF(Inputs!$B395="","",(ROUND(Inputs!$BC395*BE398,0)))</f>
        <v/>
      </c>
      <c r="CK398" s="46" t="str">
        <f>IF(Inputs!$B395="","",(ROUND(Inputs!$BC395*BF398,0)))</f>
        <v/>
      </c>
      <c r="CL398" s="46" t="str">
        <f>IF(Inputs!$B395="","",(ROUND(Inputs!$BC395*BG398,0)))</f>
        <v/>
      </c>
      <c r="CM398" s="46" t="str">
        <f>IF(Inputs!$B395="","",(ROUND(Inputs!$BC395*BH398,0)))</f>
        <v/>
      </c>
      <c r="CN398" s="46" t="str">
        <f>IF(Inputs!$B395="","",(ROUND(Inputs!$BC395*BI398,0)))</f>
        <v/>
      </c>
      <c r="CO398" s="46" t="str">
        <f>IF(Inputs!$B395="","",(ROUND(Inputs!$BC395*BJ398,0)))</f>
        <v/>
      </c>
      <c r="CP398" s="46" t="str">
        <f>IF(Inputs!$B395="","",(ROUND(Inputs!$BC395*BK398,0)))</f>
        <v/>
      </c>
      <c r="CQ398" s="46" t="str">
        <f>IF(Inputs!$B395="","",(ROUND(Inputs!$BC395*BL398,0)))</f>
        <v/>
      </c>
      <c r="CR398" s="46" t="str">
        <f>IF(Inputs!$B395="","",(ROUND(Inputs!$BC395*BM398,0)))</f>
        <v/>
      </c>
      <c r="CV398" s="46" t="str">
        <f>IF(A398="","",IF(AND(CV$4&lt;=Inputs!$CQ395,CV$4&gt;=Inputs!$CP395),Inputs!$AR395/(Inputs!$CQ395-Inputs!$CP395+1),0)+IF(CV$4=Inputs!$CL395,Inputs!$BD395,0))</f>
        <v/>
      </c>
      <c r="CW398" s="46" t="str">
        <f>IF(B398="","",IF(AND(CW$4&lt;=Inputs!$CQ395,CW$4&gt;=Inputs!$CP395),Inputs!$AR395/(Inputs!$CQ395-Inputs!$CP395+1),0)+IF(CW$4=Inputs!$CL395,Inputs!$BD395,0))</f>
        <v/>
      </c>
      <c r="CX398" s="46" t="str">
        <f>IF(C398="","",IF(AND(CX$4&lt;=Inputs!$CQ395,CX$4&gt;=Inputs!$CP395),Inputs!$AR395/(Inputs!$CQ395-Inputs!$CP395+1),0)+IF(CX$4=Inputs!$CL395,Inputs!$BD395,0))</f>
        <v/>
      </c>
      <c r="CY398" s="46" t="str">
        <f>IF(D398="","",IF(AND(CY$4&lt;=Inputs!$CQ395,CY$4&gt;=Inputs!$CP395),Inputs!$AR395/(Inputs!$CQ395-Inputs!$CP395+1),0)+IF(CY$4=Inputs!$CL395,Inputs!$BD395,0))</f>
        <v/>
      </c>
      <c r="CZ398" s="46" t="str">
        <f>IF(E398="","",IF(AND(CZ$4&lt;=Inputs!$CQ395,CZ$4&gt;=Inputs!$CP395),Inputs!$AR395/(Inputs!$CQ395-Inputs!$CP395+1),0)+IF(CZ$4=Inputs!$CL395,Inputs!$BD395,0))</f>
        <v/>
      </c>
      <c r="DA398" s="46" t="str">
        <f>IF(F398="","",IF(AND(DA$4&lt;=Inputs!$CQ395,DA$4&gt;=Inputs!$CP395),Inputs!$AR395/(Inputs!$CQ395-Inputs!$CP395+1),0)+IF(DA$4=Inputs!$CL395,Inputs!$BD395,0))</f>
        <v/>
      </c>
      <c r="DB398" s="46" t="str">
        <f>IF(G398="","",IF(AND(DB$4&lt;=Inputs!$CQ395,DB$4&gt;=Inputs!$CP395),Inputs!$AR395/(Inputs!$CQ395-Inputs!$CP395+1),0)+IF(DB$4=Inputs!$CL395,Inputs!$BD395,0))</f>
        <v/>
      </c>
      <c r="DC398" s="46" t="str">
        <f>IF(H398="","",IF(AND(DC$4&lt;=Inputs!$CQ395,DC$4&gt;=Inputs!$CP395),Inputs!$AR395/(Inputs!$CQ395-Inputs!$CP395+1),0)+IF(DC$4=Inputs!$CL395,Inputs!$BD395,0))</f>
        <v/>
      </c>
      <c r="DD398" s="46" t="str">
        <f>IF(I398="","",IF(AND(DD$4&lt;=Inputs!$CQ395,DD$4&gt;=Inputs!$CP395),Inputs!$AR395/(Inputs!$CQ395-Inputs!$CP395+1),0)+IF(DD$4=Inputs!$CL395,Inputs!$BD395,0))</f>
        <v/>
      </c>
      <c r="DE398" s="46" t="str">
        <f>IF(J398="","",IF(AND(DE$4&lt;=Inputs!$CQ395,DE$4&gt;=Inputs!$CP395),Inputs!$AR395/(Inputs!$CQ395-Inputs!$CP395+1),0)+IF(DE$4=Inputs!$CL395,Inputs!$BD395,0))</f>
        <v/>
      </c>
      <c r="DF398" s="46" t="str">
        <f>IF(K398="","",IF(AND(DF$4&lt;=Inputs!$CQ395,DF$4&gt;=Inputs!$CP395),Inputs!$AR395/(Inputs!$CQ395-Inputs!$CP395+1),0)+IF(DF$4=Inputs!$CL395,Inputs!$BD395,0))</f>
        <v/>
      </c>
      <c r="DG398" s="46" t="str">
        <f>IF(L398="","",IF(AND(DG$4&lt;=Inputs!$CQ395,DG$4&gt;=Inputs!$CP395),Inputs!$AR395/(Inputs!$CQ395-Inputs!$CP395+1),0)+IF(DG$4=Inputs!$CL395,Inputs!$BD395,0))</f>
        <v/>
      </c>
      <c r="DH398" s="46" t="str">
        <f>IF(M398="","",IF(AND(DH$4&lt;=Inputs!$CQ395,DH$4&gt;=Inputs!$CP395),Inputs!$AR395/(Inputs!$CQ395-Inputs!$CP395+1),0)+IF(DH$4=Inputs!$CL395,Inputs!$BD395,0))</f>
        <v/>
      </c>
      <c r="DI398" s="46" t="str">
        <f>IF(N398="","",IF(AND(DI$4&lt;=Inputs!$CQ395,DI$4&gt;=Inputs!$CP395),Inputs!$AR395/(Inputs!$CQ395-Inputs!$CP395+1),0)+IF(DI$4=Inputs!$CL395,Inputs!$BD395,0))</f>
        <v/>
      </c>
      <c r="DJ398" s="46" t="str">
        <f>IF(O398="","",IF(AND(DJ$4&lt;=Inputs!$CQ395,DJ$4&gt;=Inputs!$CP395),Inputs!$AR395/(Inputs!$CQ395-Inputs!$CP395+1),0)+IF(DJ$4=Inputs!$CL395,Inputs!$BD395,0))</f>
        <v/>
      </c>
      <c r="DK398" s="46" t="str">
        <f>IF(P398="","",IF(AND(DK$4&lt;=Inputs!$CQ395,DK$4&gt;=Inputs!$CP395),Inputs!$AR395/(Inputs!$CQ395-Inputs!$CP395+1),0)+IF(DK$4=Inputs!$CL395,Inputs!$BD395,0))</f>
        <v/>
      </c>
      <c r="DL398" s="46" t="str">
        <f>IF(Q398="","",IF(AND(DL$4&lt;=Inputs!$CQ395,DL$4&gt;=Inputs!$CP395),Inputs!$AR395/(Inputs!$CQ395-Inputs!$CP395+1),0)+IF(DL$4=Inputs!$CL395,Inputs!$BD395,0))</f>
        <v/>
      </c>
      <c r="DM398" s="46" t="str">
        <f>IF(R398="","",IF(AND(DM$4&lt;=Inputs!$CQ395,DM$4&gt;=Inputs!$CP395),Inputs!$AR395/(Inputs!$CQ395-Inputs!$CP395+1),0)+IF(DM$4=Inputs!$CL395,Inputs!$BD395,0))</f>
        <v/>
      </c>
      <c r="DN398" s="46" t="str">
        <f>IF(S398="","",IF(AND(DN$4&lt;=Inputs!$CQ395,DN$4&gt;=Inputs!$CP395),Inputs!$AR395/(Inputs!$CQ395-Inputs!$CP395+1),0)+IF(DN$4=Inputs!$CL395,Inputs!$BD395,0))</f>
        <v/>
      </c>
      <c r="DO398" s="46" t="str">
        <f>IF(T398="","",IF(AND(DO$4&lt;=Inputs!$CQ395,DO$4&gt;=Inputs!$CP395),Inputs!$AR395/(Inputs!$CQ395-Inputs!$CP395+1),0)+IF(DO$4=Inputs!$CL395,Inputs!$BD395,0))</f>
        <v/>
      </c>
      <c r="DP398" s="46" t="str">
        <f>IF(U398="","",IF(AND(DP$4&lt;=Inputs!$CQ395,DP$4&gt;=Inputs!$CP395),Inputs!$AR395/(Inputs!$CQ395-Inputs!$CP395+1),0)+IF(DP$4=Inputs!$CL395,Inputs!$BD395,0))</f>
        <v/>
      </c>
      <c r="DQ398" s="46" t="str">
        <f>IF(V398="","",IF(AND(DQ$4&lt;=Inputs!$CQ395,DQ$4&gt;=Inputs!$CP395),Inputs!$AR395/(Inputs!$CQ395-Inputs!$CP395+1),0)+IF(DQ$4=Inputs!$CL395,Inputs!$BD395,0))</f>
        <v/>
      </c>
      <c r="DR398" s="46" t="str">
        <f>IF(W398="","",IF(AND(DR$4&lt;=Inputs!$CQ395,DR$4&gt;=Inputs!$CP395),Inputs!$AR395/(Inputs!$CQ395-Inputs!$CP395+1),0)+IF(DR$4=Inputs!$CL395,Inputs!$BD395,0))</f>
        <v/>
      </c>
      <c r="DS398" s="46" t="str">
        <f>IF(X398="","",IF(AND(DS$4&lt;=Inputs!$CQ395,DS$4&gt;=Inputs!$CP395),Inputs!$AR395/(Inputs!$CQ395-Inputs!$CP395+1),0)+IF(DS$4=Inputs!$CL395,Inputs!$BD395,0))</f>
        <v/>
      </c>
      <c r="DT398" s="46" t="str">
        <f>IF(Y398="","",IF(AND(DT$4&lt;=Inputs!$CQ395,DT$4&gt;=Inputs!$CP395),Inputs!$AR395/(Inputs!$CQ395-Inputs!$CP395+1),0)+IF(DT$4=Inputs!$CL395,Inputs!$BD395,0))</f>
        <v/>
      </c>
      <c r="DU398" s="46" t="str">
        <f>IF(Z398="","",IF(AND(DU$4&lt;=Inputs!$CQ395,DU$4&gt;=Inputs!$CP395),Inputs!$AR395/(Inputs!$CQ395-Inputs!$CP395+1),0)+IF(DU$4=Inputs!$CL395,Inputs!$BD395,0))</f>
        <v/>
      </c>
      <c r="DV398" s="46" t="str">
        <f>IF(AA398="","",IF(AND(DV$4&lt;=Inputs!$CQ395,DV$4&gt;=Inputs!$CP395),Inputs!$AR395/(Inputs!$CQ395-Inputs!$CP395+1),0)+IF(DV$4=Inputs!$CL395,Inputs!$BD395,0))</f>
        <v/>
      </c>
      <c r="DW398" s="46" t="str">
        <f>IF(AB398="","",IF(AND(DW$4&lt;=Inputs!$CQ395,DW$4&gt;=Inputs!$CP395),Inputs!$AR395/(Inputs!$CQ395-Inputs!$CP395+1),0)+IF(DW$4=Inputs!$CL395,Inputs!$BD395,0))</f>
        <v/>
      </c>
      <c r="DX398" s="46" t="str">
        <f>IF(AC398="","",IF(AND(DX$4&lt;=Inputs!$CQ395,DX$4&gt;=Inputs!$CP395),Inputs!$AR395/(Inputs!$CQ395-Inputs!$CP395+1),0)+IF(DX$4=Inputs!$CL395,Inputs!$BD395,0))</f>
        <v/>
      </c>
      <c r="DY398" s="46" t="str">
        <f>IF(AD398="","",IF(AND(DY$4&lt;=Inputs!$CQ395,DY$4&gt;=Inputs!$CP395),Inputs!$AR395/(Inputs!$CQ395-Inputs!$CP395+1),0)+IF(DY$4=Inputs!$CL395,Inputs!$BD395,0))</f>
        <v/>
      </c>
      <c r="DZ398" s="46" t="str">
        <f t="shared" si="16"/>
        <v/>
      </c>
    </row>
    <row r="399" spans="1:130">
      <c r="A399" s="7" t="str">
        <f>IF(Inputs!A396="","",Inputs!A396)</f>
        <v/>
      </c>
      <c r="B399" t="str">
        <f>IF(Inputs!B396="","",Inputs!B396)</f>
        <v/>
      </c>
      <c r="C399" s="46" t="str">
        <f>IF(Inputs!$B396="","",BO399-CV399)</f>
        <v/>
      </c>
      <c r="D399" s="46" t="str">
        <f>IF(Inputs!$B396="","",BP399-CW399)</f>
        <v/>
      </c>
      <c r="E399" s="46" t="str">
        <f>IF(Inputs!$B396="","",BQ399-CX399)</f>
        <v/>
      </c>
      <c r="F399" s="46" t="str">
        <f>IF(Inputs!$B396="","",BR399-CY399)</f>
        <v/>
      </c>
      <c r="G399" s="46" t="str">
        <f>IF(Inputs!$B396="","",BS399-CZ399)</f>
        <v/>
      </c>
      <c r="H399" s="46" t="str">
        <f>IF(Inputs!$B396="","",BT399-DA399)</f>
        <v/>
      </c>
      <c r="I399" s="46" t="str">
        <f>IF(Inputs!$B396="","",BU399-DB399)</f>
        <v/>
      </c>
      <c r="J399" s="46" t="str">
        <f>IF(Inputs!$B396="","",BV399-DC399)</f>
        <v/>
      </c>
      <c r="K399" s="46" t="str">
        <f>IF(Inputs!$B396="","",BW399-DD399)</f>
        <v/>
      </c>
      <c r="L399" s="46" t="str">
        <f>IF(Inputs!$B396="","",BX399-DE399)</f>
        <v/>
      </c>
      <c r="M399" s="46" t="str">
        <f>IF(Inputs!$B396="","",BY399-DF399)</f>
        <v/>
      </c>
      <c r="N399" s="46" t="str">
        <f>IF(Inputs!$B396="","",BZ399-DG399)</f>
        <v/>
      </c>
      <c r="O399" s="46" t="str">
        <f>IF(Inputs!$B396="","",CA399-DH399)</f>
        <v/>
      </c>
      <c r="P399" s="46" t="str">
        <f>IF(Inputs!$B396="","",CB399-DI399)</f>
        <v/>
      </c>
      <c r="Q399" s="46" t="str">
        <f>IF(Inputs!$B396="","",CC399-DJ399)</f>
        <v/>
      </c>
      <c r="R399" s="46" t="str">
        <f>IF(Inputs!$B396="","",CD399-DK399)</f>
        <v/>
      </c>
      <c r="S399" s="46" t="str">
        <f>IF(Inputs!$B396="","",CE399-DL399)</f>
        <v/>
      </c>
      <c r="T399" s="46" t="str">
        <f>IF(Inputs!$B396="","",CF399-DM399)</f>
        <v/>
      </c>
      <c r="U399" s="46" t="str">
        <f>IF(Inputs!$B396="","",CG399-DN399)</f>
        <v/>
      </c>
      <c r="V399" s="46" t="str">
        <f>IF(Inputs!$B396="","",CH399-DO399)</f>
        <v/>
      </c>
      <c r="W399" s="46" t="str">
        <f>IF(Inputs!$B396="","",CI399-DP399)</f>
        <v/>
      </c>
      <c r="X399" s="46" t="str">
        <f>IF(Inputs!$B396="","",CJ399-DQ399)</f>
        <v/>
      </c>
      <c r="Y399" s="46" t="str">
        <f>IF(Inputs!$B396="","",CK399-DR399)</f>
        <v/>
      </c>
      <c r="Z399" s="46" t="str">
        <f>IF(Inputs!$B396="","",CL399-DS399)</f>
        <v/>
      </c>
      <c r="AA399" s="46" t="str">
        <f>IF(Inputs!$B396="","",CM399-DT399)</f>
        <v/>
      </c>
      <c r="AB399" s="46" t="str">
        <f>IF(Inputs!$B396="","",CN399-DU399)</f>
        <v/>
      </c>
      <c r="AC399" s="46" t="str">
        <f>IF(Inputs!$B396="","",CO399-DV399)</f>
        <v/>
      </c>
      <c r="AD399" s="46" t="str">
        <f>IF(Inputs!$B396="","",CP399-DW399)</f>
        <v/>
      </c>
      <c r="AE399" s="46" t="str">
        <f>IF(Inputs!$B396="","",CQ399-DX399)</f>
        <v/>
      </c>
      <c r="AF399" s="46" t="str">
        <f>IF(Inputs!$B396="","",CR399-DY399)</f>
        <v/>
      </c>
      <c r="AG399" s="50" t="str">
        <f t="shared" si="17"/>
        <v/>
      </c>
      <c r="AH399" s="50"/>
      <c r="AJ399" s="27">
        <f>IF(AND(Inputs!$CO396=0,AJ$4&gt;=Inputs!$CM396),1,IF(AND(AJ$4&gt;=Inputs!$CM396,AJ$4&lt;Inputs!$CN396),1,IF(AND(AJ$4=Inputs!$CN396,AJ$4=Inputs!$CO396),1,IF(OR(AND(AJ$4=Inputs!$CN396+1,Inputs!$CN396=Inputs!$CO396),AND(AJ$4=Inputs!$CN396+2,Inputs!$CN396=Inputs!$CO396)),0,IF(AJ$4=Inputs!$CN396,0.8,IF(AJ$4=Inputs!$CN396+1,0.6,IF(AJ$4=Inputs!$CN396+2,0.4,IF(AJ$4=Inputs!$CO396,0.2,IF(AND(AJ$4&gt;=Inputs!$CL396,AJ$4&lt;Inputs!$CM396),(AJ$4-Inputs!$CL396+1)/(Inputs!$AI396+1),0)))))))))</f>
        <v>0</v>
      </c>
      <c r="AK399" s="27">
        <f>IF(AND(Inputs!$CO396=0,AK$4&gt;=Inputs!$CM396),1,IF(AND(AK$4&gt;=Inputs!$CM396,AK$4&lt;Inputs!$CN396),1,IF(AND(AK$4=Inputs!$CN396,AK$4=Inputs!$CO396),1,IF(OR(AND(AK$4=Inputs!$CN396+1,Inputs!$CN396=Inputs!$CO396),AND(AK$4=Inputs!$CN396+2,Inputs!$CN396=Inputs!$CO396)),0,IF(AK$4=Inputs!$CN396,0.8,IF(AK$4=Inputs!$CN396+1,0.6,IF(AK$4=Inputs!$CN396+2,0.4,IF(AK$4=Inputs!$CO396,0.2,IF(AND(AK$4&gt;=Inputs!$CL396,AK$4&lt;Inputs!$CM396),(AK$4-Inputs!$CL396+1)/(Inputs!$AI396+1),0)))))))))</f>
        <v>0</v>
      </c>
      <c r="AL399" s="27">
        <f>IF(AND(Inputs!$CO396=0,AL$4&gt;=Inputs!$CM396),1,IF(AND(AL$4&gt;=Inputs!$CM396,AL$4&lt;Inputs!$CN396),1,IF(AND(AL$4=Inputs!$CN396,AL$4=Inputs!$CO396),1,IF(OR(AND(AL$4=Inputs!$CN396+1,Inputs!$CN396=Inputs!$CO396),AND(AL$4=Inputs!$CN396+2,Inputs!$CN396=Inputs!$CO396)),0,IF(AL$4=Inputs!$CN396,0.8,IF(AL$4=Inputs!$CN396+1,0.6,IF(AL$4=Inputs!$CN396+2,0.4,IF(AL$4=Inputs!$CO396,0.2,IF(AND(AL$4&gt;=Inputs!$CL396,AL$4&lt;Inputs!$CM396),(AL$4-Inputs!$CL396+1)/(Inputs!$AI396+1),0)))))))))</f>
        <v>0</v>
      </c>
      <c r="AM399" s="27">
        <f>IF(AND(Inputs!$CO396=0,AM$4&gt;=Inputs!$CM396),1,IF(AND(AM$4&gt;=Inputs!$CM396,AM$4&lt;Inputs!$CN396),1,IF(AND(AM$4=Inputs!$CN396,AM$4=Inputs!$CO396),1,IF(OR(AND(AM$4=Inputs!$CN396+1,Inputs!$CN396=Inputs!$CO396),AND(AM$4=Inputs!$CN396+2,Inputs!$CN396=Inputs!$CO396)),0,IF(AM$4=Inputs!$CN396,0.8,IF(AM$4=Inputs!$CN396+1,0.6,IF(AM$4=Inputs!$CN396+2,0.4,IF(AM$4=Inputs!$CO396,0.2,IF(AND(AM$4&gt;=Inputs!$CL396,AM$4&lt;Inputs!$CM396),(AM$4-Inputs!$CL396+1)/(Inputs!$AI396+1),0)))))))))</f>
        <v>0</v>
      </c>
      <c r="AN399" s="27">
        <f>IF(AND(Inputs!$CO396=0,AN$4&gt;=Inputs!$CM396),1,IF(AND(AN$4&gt;=Inputs!$CM396,AN$4&lt;Inputs!$CN396),1,IF(AND(AN$4=Inputs!$CN396,AN$4=Inputs!$CO396),1,IF(OR(AND(AN$4=Inputs!$CN396+1,Inputs!$CN396=Inputs!$CO396),AND(AN$4=Inputs!$CN396+2,Inputs!$CN396=Inputs!$CO396)),0,IF(AN$4=Inputs!$CN396,0.8,IF(AN$4=Inputs!$CN396+1,0.6,IF(AN$4=Inputs!$CN396+2,0.4,IF(AN$4=Inputs!$CO396,0.2,IF(AND(AN$4&gt;=Inputs!$CL396,AN$4&lt;Inputs!$CM396),(AN$4-Inputs!$CL396+1)/(Inputs!$AI396+1),0)))))))))</f>
        <v>0</v>
      </c>
      <c r="AO399" s="27">
        <f>IF(AND(Inputs!$CO396=0,AO$4&gt;=Inputs!$CM396),1,IF(AND(AO$4&gt;=Inputs!$CM396,AO$4&lt;Inputs!$CN396),1,IF(AND(AO$4=Inputs!$CN396,AO$4=Inputs!$CO396),1,IF(OR(AND(AO$4=Inputs!$CN396+1,Inputs!$CN396=Inputs!$CO396),AND(AO$4=Inputs!$CN396+2,Inputs!$CN396=Inputs!$CO396)),0,IF(AO$4=Inputs!$CN396,0.8,IF(AO$4=Inputs!$CN396+1,0.6,IF(AO$4=Inputs!$CN396+2,0.4,IF(AO$4=Inputs!$CO396,0.2,IF(AND(AO$4&gt;=Inputs!$CL396,AO$4&lt;Inputs!$CM396),(AO$4-Inputs!$CL396+1)/(Inputs!$AI396+1),0)))))))))</f>
        <v>0</v>
      </c>
      <c r="AP399" s="27">
        <f>IF(AND(Inputs!$CO396=0,AP$4&gt;=Inputs!$CM396),1,IF(AND(AP$4&gt;=Inputs!$CM396,AP$4&lt;Inputs!$CN396),1,IF(AND(AP$4=Inputs!$CN396,AP$4=Inputs!$CO396),1,IF(OR(AND(AP$4=Inputs!$CN396+1,Inputs!$CN396=Inputs!$CO396),AND(AP$4=Inputs!$CN396+2,Inputs!$CN396=Inputs!$CO396)),0,IF(AP$4=Inputs!$CN396,0.8,IF(AP$4=Inputs!$CN396+1,0.6,IF(AP$4=Inputs!$CN396+2,0.4,IF(AP$4=Inputs!$CO396,0.2,IF(AND(AP$4&gt;=Inputs!$CL396,AP$4&lt;Inputs!$CM396),(AP$4-Inputs!$CL396+1)/(Inputs!$AI396+1),0)))))))))</f>
        <v>0</v>
      </c>
      <c r="AQ399" s="27">
        <f>IF(AND(Inputs!$CO396=0,AQ$4&gt;=Inputs!$CM396),1,IF(AND(AQ$4&gt;=Inputs!$CM396,AQ$4&lt;Inputs!$CN396),1,IF(AND(AQ$4=Inputs!$CN396,AQ$4=Inputs!$CO396),1,IF(OR(AND(AQ$4=Inputs!$CN396+1,Inputs!$CN396=Inputs!$CO396),AND(AQ$4=Inputs!$CN396+2,Inputs!$CN396=Inputs!$CO396)),0,IF(AQ$4=Inputs!$CN396,0.8,IF(AQ$4=Inputs!$CN396+1,0.6,IF(AQ$4=Inputs!$CN396+2,0.4,IF(AQ$4=Inputs!$CO396,0.2,IF(AND(AQ$4&gt;=Inputs!$CL396,AQ$4&lt;Inputs!$CM396),(AQ$4-Inputs!$CL396+1)/(Inputs!$AI396+1),0)))))))))</f>
        <v>0</v>
      </c>
      <c r="AR399" s="27">
        <f>IF(AND(Inputs!$CO396=0,AR$4&gt;=Inputs!$CM396),1,IF(AND(AR$4&gt;=Inputs!$CM396,AR$4&lt;Inputs!$CN396),1,IF(AND(AR$4=Inputs!$CN396,AR$4=Inputs!$CO396),1,IF(OR(AND(AR$4=Inputs!$CN396+1,Inputs!$CN396=Inputs!$CO396),AND(AR$4=Inputs!$CN396+2,Inputs!$CN396=Inputs!$CO396)),0,IF(AR$4=Inputs!$CN396,0.8,IF(AR$4=Inputs!$CN396+1,0.6,IF(AR$4=Inputs!$CN396+2,0.4,IF(AR$4=Inputs!$CO396,0.2,IF(AND(AR$4&gt;=Inputs!$CL396,AR$4&lt;Inputs!$CM396),(AR$4-Inputs!$CL396+1)/(Inputs!$AI396+1),0)))))))))</f>
        <v>0</v>
      </c>
      <c r="AS399" s="27">
        <f>IF(AND(Inputs!$CO396=0,AS$4&gt;=Inputs!$CM396),1,IF(AND(AS$4&gt;=Inputs!$CM396,AS$4&lt;Inputs!$CN396),1,IF(AND(AS$4=Inputs!$CN396,AS$4=Inputs!$CO396),1,IF(OR(AND(AS$4=Inputs!$CN396+1,Inputs!$CN396=Inputs!$CO396),AND(AS$4=Inputs!$CN396+2,Inputs!$CN396=Inputs!$CO396)),0,IF(AS$4=Inputs!$CN396,0.8,IF(AS$4=Inputs!$CN396+1,0.6,IF(AS$4=Inputs!$CN396+2,0.4,IF(AS$4=Inputs!$CO396,0.2,IF(AND(AS$4&gt;=Inputs!$CL396,AS$4&lt;Inputs!$CM396),(AS$4-Inputs!$CL396+1)/(Inputs!$AI396+1),0)))))))))</f>
        <v>0</v>
      </c>
      <c r="AT399" s="27">
        <f>IF(AND(Inputs!$CO396=0,AT$4&gt;=Inputs!$CM396),1,IF(AND(AT$4&gt;=Inputs!$CM396,AT$4&lt;Inputs!$CN396),1,IF(AND(AT$4=Inputs!$CN396,AT$4=Inputs!$CO396),1,IF(OR(AND(AT$4=Inputs!$CN396+1,Inputs!$CN396=Inputs!$CO396),AND(AT$4=Inputs!$CN396+2,Inputs!$CN396=Inputs!$CO396)),0,IF(AT$4=Inputs!$CN396,0.8,IF(AT$4=Inputs!$CN396+1,0.6,IF(AT$4=Inputs!$CN396+2,0.4,IF(AT$4=Inputs!$CO396,0.2,IF(AND(AT$4&gt;=Inputs!$CL396,AT$4&lt;Inputs!$CM396),(AT$4-Inputs!$CL396+1)/(Inputs!$AI396+1),0)))))))))</f>
        <v>0</v>
      </c>
      <c r="AU399" s="27">
        <f>IF(AND(Inputs!$CO396=0,AU$4&gt;=Inputs!$CM396),1,IF(AND(AU$4&gt;=Inputs!$CM396,AU$4&lt;Inputs!$CN396),1,IF(AND(AU$4=Inputs!$CN396,AU$4=Inputs!$CO396),1,IF(OR(AND(AU$4=Inputs!$CN396+1,Inputs!$CN396=Inputs!$CO396),AND(AU$4=Inputs!$CN396+2,Inputs!$CN396=Inputs!$CO396)),0,IF(AU$4=Inputs!$CN396,0.8,IF(AU$4=Inputs!$CN396+1,0.6,IF(AU$4=Inputs!$CN396+2,0.4,IF(AU$4=Inputs!$CO396,0.2,IF(AND(AU$4&gt;=Inputs!$CL396,AU$4&lt;Inputs!$CM396),(AU$4-Inputs!$CL396+1)/(Inputs!$AI396+1),0)))))))))</f>
        <v>0</v>
      </c>
      <c r="AV399" s="27">
        <f>IF(AND(Inputs!$CO396=0,AV$4&gt;=Inputs!$CM396),1,IF(AND(AV$4&gt;=Inputs!$CM396,AV$4&lt;Inputs!$CN396),1,IF(AND(AV$4=Inputs!$CN396,AV$4=Inputs!$CO396),1,IF(OR(AND(AV$4=Inputs!$CN396+1,Inputs!$CN396=Inputs!$CO396),AND(AV$4=Inputs!$CN396+2,Inputs!$CN396=Inputs!$CO396)),0,IF(AV$4=Inputs!$CN396,0.8,IF(AV$4=Inputs!$CN396+1,0.6,IF(AV$4=Inputs!$CN396+2,0.4,IF(AV$4=Inputs!$CO396,0.2,IF(AND(AV$4&gt;=Inputs!$CL396,AV$4&lt;Inputs!$CM396),(AV$4-Inputs!$CL396+1)/(Inputs!$AI396+1),0)))))))))</f>
        <v>0</v>
      </c>
      <c r="AW399" s="27">
        <f>IF(AND(Inputs!$CO396=0,AW$4&gt;=Inputs!$CM396),1,IF(AND(AW$4&gt;=Inputs!$CM396,AW$4&lt;Inputs!$CN396),1,IF(AND(AW$4=Inputs!$CN396,AW$4=Inputs!$CO396),1,IF(OR(AND(AW$4=Inputs!$CN396+1,Inputs!$CN396=Inputs!$CO396),AND(AW$4=Inputs!$CN396+2,Inputs!$CN396=Inputs!$CO396)),0,IF(AW$4=Inputs!$CN396,0.8,IF(AW$4=Inputs!$CN396+1,0.6,IF(AW$4=Inputs!$CN396+2,0.4,IF(AW$4=Inputs!$CO396,0.2,IF(AND(AW$4&gt;=Inputs!$CL396,AW$4&lt;Inputs!$CM396),(AW$4-Inputs!$CL396+1)/(Inputs!$AI396+1),0)))))))))</f>
        <v>0</v>
      </c>
      <c r="AX399" s="27">
        <f>IF(AND(Inputs!$CO396=0,AX$4&gt;=Inputs!$CM396),1,IF(AND(AX$4&gt;=Inputs!$CM396,AX$4&lt;Inputs!$CN396),1,IF(AND(AX$4=Inputs!$CN396,AX$4=Inputs!$CO396),1,IF(OR(AND(AX$4=Inputs!$CN396+1,Inputs!$CN396=Inputs!$CO396),AND(AX$4=Inputs!$CN396+2,Inputs!$CN396=Inputs!$CO396)),0,IF(AX$4=Inputs!$CN396,0.8,IF(AX$4=Inputs!$CN396+1,0.6,IF(AX$4=Inputs!$CN396+2,0.4,IF(AX$4=Inputs!$CO396,0.2,IF(AND(AX$4&gt;=Inputs!$CL396,AX$4&lt;Inputs!$CM396),(AX$4-Inputs!$CL396+1)/(Inputs!$AI396+1),0)))))))))</f>
        <v>0</v>
      </c>
      <c r="AY399" s="27">
        <f>IF(AND(Inputs!$CO396=0,AY$4&gt;=Inputs!$CM396),1,IF(AND(AY$4&gt;=Inputs!$CM396,AY$4&lt;Inputs!$CN396),1,IF(AND(AY$4=Inputs!$CN396,AY$4=Inputs!$CO396),1,IF(OR(AND(AY$4=Inputs!$CN396+1,Inputs!$CN396=Inputs!$CO396),AND(AY$4=Inputs!$CN396+2,Inputs!$CN396=Inputs!$CO396)),0,IF(AY$4=Inputs!$CN396,0.8,IF(AY$4=Inputs!$CN396+1,0.6,IF(AY$4=Inputs!$CN396+2,0.4,IF(AY$4=Inputs!$CO396,0.2,IF(AND(AY$4&gt;=Inputs!$CL396,AY$4&lt;Inputs!$CM396),(AY$4-Inputs!$CL396+1)/(Inputs!$AI396+1),0)))))))))</f>
        <v>0</v>
      </c>
      <c r="AZ399" s="27">
        <f>IF(AND(Inputs!$CO396=0,AZ$4&gt;=Inputs!$CM396),1,IF(AND(AZ$4&gt;=Inputs!$CM396,AZ$4&lt;Inputs!$CN396),1,IF(AND(AZ$4=Inputs!$CN396,AZ$4=Inputs!$CO396),1,IF(OR(AND(AZ$4=Inputs!$CN396+1,Inputs!$CN396=Inputs!$CO396),AND(AZ$4=Inputs!$CN396+2,Inputs!$CN396=Inputs!$CO396)),0,IF(AZ$4=Inputs!$CN396,0.8,IF(AZ$4=Inputs!$CN396+1,0.6,IF(AZ$4=Inputs!$CN396+2,0.4,IF(AZ$4=Inputs!$CO396,0.2,IF(AND(AZ$4&gt;=Inputs!$CL396,AZ$4&lt;Inputs!$CM396),(AZ$4-Inputs!$CL396+1)/(Inputs!$AI396+1),0)))))))))</f>
        <v>0</v>
      </c>
      <c r="BA399" s="27">
        <f>IF(AND(Inputs!$CO396=0,BA$4&gt;=Inputs!$CM396),1,IF(AND(BA$4&gt;=Inputs!$CM396,BA$4&lt;Inputs!$CN396),1,IF(AND(BA$4=Inputs!$CN396,BA$4=Inputs!$CO396),1,IF(OR(AND(BA$4=Inputs!$CN396+1,Inputs!$CN396=Inputs!$CO396),AND(BA$4=Inputs!$CN396+2,Inputs!$CN396=Inputs!$CO396)),0,IF(BA$4=Inputs!$CN396,0.8,IF(BA$4=Inputs!$CN396+1,0.6,IF(BA$4=Inputs!$CN396+2,0.4,IF(BA$4=Inputs!$CO396,0.2,IF(AND(BA$4&gt;=Inputs!$CL396,BA$4&lt;Inputs!$CM396),(BA$4-Inputs!$CL396+1)/(Inputs!$AI396+1),0)))))))))</f>
        <v>0</v>
      </c>
      <c r="BB399" s="27">
        <f>IF(AND(Inputs!$CO396=0,BB$4&gt;=Inputs!$CM396),1,IF(AND(BB$4&gt;=Inputs!$CM396,BB$4&lt;Inputs!$CN396),1,IF(AND(BB$4=Inputs!$CN396,BB$4=Inputs!$CO396),1,IF(OR(AND(BB$4=Inputs!$CN396+1,Inputs!$CN396=Inputs!$CO396),AND(BB$4=Inputs!$CN396+2,Inputs!$CN396=Inputs!$CO396)),0,IF(BB$4=Inputs!$CN396,0.8,IF(BB$4=Inputs!$CN396+1,0.6,IF(BB$4=Inputs!$CN396+2,0.4,IF(BB$4=Inputs!$CO396,0.2,IF(AND(BB$4&gt;=Inputs!$CL396,BB$4&lt;Inputs!$CM396),(BB$4-Inputs!$CL396+1)/(Inputs!$AI396+1),0)))))))))</f>
        <v>0</v>
      </c>
      <c r="BC399" s="27">
        <f>IF(AND(Inputs!$CO396=0,BC$4&gt;=Inputs!$CM396),1,IF(AND(BC$4&gt;=Inputs!$CM396,BC$4&lt;Inputs!$CN396),1,IF(AND(BC$4=Inputs!$CN396,BC$4=Inputs!$CO396),1,IF(OR(AND(BC$4=Inputs!$CN396+1,Inputs!$CN396=Inputs!$CO396),AND(BC$4=Inputs!$CN396+2,Inputs!$CN396=Inputs!$CO396)),0,IF(BC$4=Inputs!$CN396,0.8,IF(BC$4=Inputs!$CN396+1,0.6,IF(BC$4=Inputs!$CN396+2,0.4,IF(BC$4=Inputs!$CO396,0.2,IF(AND(BC$4&gt;=Inputs!$CL396,BC$4&lt;Inputs!$CM396),(BC$4-Inputs!$CL396+1)/(Inputs!$AI396+1),0)))))))))</f>
        <v>0</v>
      </c>
      <c r="BD399" s="27">
        <f>IF(AND(Inputs!$CO396=0,BD$4&gt;=Inputs!$CM396),1,IF(AND(BD$4&gt;=Inputs!$CM396,BD$4&lt;Inputs!$CN396),1,IF(AND(BD$4=Inputs!$CN396,BD$4=Inputs!$CO396),1,IF(OR(AND(BD$4=Inputs!$CN396+1,Inputs!$CN396=Inputs!$CO396),AND(BD$4=Inputs!$CN396+2,Inputs!$CN396=Inputs!$CO396)),0,IF(BD$4=Inputs!$CN396,0.8,IF(BD$4=Inputs!$CN396+1,0.6,IF(BD$4=Inputs!$CN396+2,0.4,IF(BD$4=Inputs!$CO396,0.2,IF(AND(BD$4&gt;=Inputs!$CL396,BD$4&lt;Inputs!$CM396),(BD$4-Inputs!$CL396+1)/(Inputs!$AI396+1),0)))))))))</f>
        <v>0</v>
      </c>
      <c r="BE399" s="27">
        <f>IF(AND(Inputs!$CO396=0,BE$4&gt;=Inputs!$CM396),1,IF(AND(BE$4&gt;=Inputs!$CM396,BE$4&lt;Inputs!$CN396),1,IF(AND(BE$4=Inputs!$CN396,BE$4=Inputs!$CO396),1,IF(OR(AND(BE$4=Inputs!$CN396+1,Inputs!$CN396=Inputs!$CO396),AND(BE$4=Inputs!$CN396+2,Inputs!$CN396=Inputs!$CO396)),0,IF(BE$4=Inputs!$CN396,0.8,IF(BE$4=Inputs!$CN396+1,0.6,IF(BE$4=Inputs!$CN396+2,0.4,IF(BE$4=Inputs!$CO396,0.2,IF(AND(BE$4&gt;=Inputs!$CL396,BE$4&lt;Inputs!$CM396),(BE$4-Inputs!$CL396+1)/(Inputs!$AI396+1),0)))))))))</f>
        <v>0</v>
      </c>
      <c r="BF399" s="27">
        <f>IF(AND(Inputs!$CO396=0,BF$4&gt;=Inputs!$CM396),1,IF(AND(BF$4&gt;=Inputs!$CM396,BF$4&lt;Inputs!$CN396),1,IF(AND(BF$4=Inputs!$CN396,BF$4=Inputs!$CO396),1,IF(OR(AND(BF$4=Inputs!$CN396+1,Inputs!$CN396=Inputs!$CO396),AND(BF$4=Inputs!$CN396+2,Inputs!$CN396=Inputs!$CO396)),0,IF(BF$4=Inputs!$CN396,0.8,IF(BF$4=Inputs!$CN396+1,0.6,IF(BF$4=Inputs!$CN396+2,0.4,IF(BF$4=Inputs!$CO396,0.2,IF(AND(BF$4&gt;=Inputs!$CL396,BF$4&lt;Inputs!$CM396),(BF$4-Inputs!$CL396+1)/(Inputs!$AI396+1),0)))))))))</f>
        <v>0</v>
      </c>
      <c r="BG399" s="27">
        <f>IF(AND(Inputs!$CO396=0,BG$4&gt;=Inputs!$CM396),1,IF(AND(BG$4&gt;=Inputs!$CM396,BG$4&lt;Inputs!$CN396),1,IF(AND(BG$4=Inputs!$CN396,BG$4=Inputs!$CO396),1,IF(OR(AND(BG$4=Inputs!$CN396+1,Inputs!$CN396=Inputs!$CO396),AND(BG$4=Inputs!$CN396+2,Inputs!$CN396=Inputs!$CO396)),0,IF(BG$4=Inputs!$CN396,0.8,IF(BG$4=Inputs!$CN396+1,0.6,IF(BG$4=Inputs!$CN396+2,0.4,IF(BG$4=Inputs!$CO396,0.2,IF(AND(BG$4&gt;=Inputs!$CL396,BG$4&lt;Inputs!$CM396),(BG$4-Inputs!$CL396+1)/(Inputs!$AI396+1),0)))))))))</f>
        <v>0</v>
      </c>
      <c r="BH399" s="27">
        <f>IF(AND(Inputs!$CO396=0,BH$4&gt;=Inputs!$CM396),1,IF(AND(BH$4&gt;=Inputs!$CM396,BH$4&lt;Inputs!$CN396),1,IF(AND(BH$4=Inputs!$CN396,BH$4=Inputs!$CO396),1,IF(OR(AND(BH$4=Inputs!$CN396+1,Inputs!$CN396=Inputs!$CO396),AND(BH$4=Inputs!$CN396+2,Inputs!$CN396=Inputs!$CO396)),0,IF(BH$4=Inputs!$CN396,0.8,IF(BH$4=Inputs!$CN396+1,0.6,IF(BH$4=Inputs!$CN396+2,0.4,IF(BH$4=Inputs!$CO396,0.2,IF(AND(BH$4&gt;=Inputs!$CL396,BH$4&lt;Inputs!$CM396),(BH$4-Inputs!$CL396+1)/(Inputs!$AI396+1),0)))))))))</f>
        <v>0</v>
      </c>
      <c r="BI399" s="27">
        <f>IF(AND(Inputs!$CO396=0,BI$4&gt;=Inputs!$CM396),1,IF(AND(BI$4&gt;=Inputs!$CM396,BI$4&lt;Inputs!$CN396),1,IF(AND(BI$4=Inputs!$CN396,BI$4=Inputs!$CO396),1,IF(OR(AND(BI$4=Inputs!$CN396+1,Inputs!$CN396=Inputs!$CO396),AND(BI$4=Inputs!$CN396+2,Inputs!$CN396=Inputs!$CO396)),0,IF(BI$4=Inputs!$CN396,0.8,IF(BI$4=Inputs!$CN396+1,0.6,IF(BI$4=Inputs!$CN396+2,0.4,IF(BI$4=Inputs!$CO396,0.2,IF(AND(BI$4&gt;=Inputs!$CL396,BI$4&lt;Inputs!$CM396),(BI$4-Inputs!$CL396+1)/(Inputs!$AI396+1),0)))))))))</f>
        <v>0</v>
      </c>
      <c r="BJ399" s="27">
        <f>IF(AND(Inputs!$CO396=0,BJ$4&gt;=Inputs!$CM396),1,IF(AND(BJ$4&gt;=Inputs!$CM396,BJ$4&lt;Inputs!$CN396),1,IF(AND(BJ$4=Inputs!$CN396,BJ$4=Inputs!$CO396),1,IF(OR(AND(BJ$4=Inputs!$CN396+1,Inputs!$CN396=Inputs!$CO396),AND(BJ$4=Inputs!$CN396+2,Inputs!$CN396=Inputs!$CO396)),0,IF(BJ$4=Inputs!$CN396,0.8,IF(BJ$4=Inputs!$CN396+1,0.6,IF(BJ$4=Inputs!$CN396+2,0.4,IF(BJ$4=Inputs!$CO396,0.2,IF(AND(BJ$4&gt;=Inputs!$CL396,BJ$4&lt;Inputs!$CM396),(BJ$4-Inputs!$CL396+1)/(Inputs!$AI396+1),0)))))))))</f>
        <v>0</v>
      </c>
      <c r="BK399" s="27">
        <f>IF(AND(Inputs!$CO396=0,BK$4&gt;=Inputs!$CM396),1,IF(AND(BK$4&gt;=Inputs!$CM396,BK$4&lt;Inputs!$CN396),1,IF(AND(BK$4=Inputs!$CN396,BK$4=Inputs!$CO396),1,IF(OR(AND(BK$4=Inputs!$CN396+1,Inputs!$CN396=Inputs!$CO396),AND(BK$4=Inputs!$CN396+2,Inputs!$CN396=Inputs!$CO396)),0,IF(BK$4=Inputs!$CN396,0.8,IF(BK$4=Inputs!$CN396+1,0.6,IF(BK$4=Inputs!$CN396+2,0.4,IF(BK$4=Inputs!$CO396,0.2,IF(AND(BK$4&gt;=Inputs!$CL396,BK$4&lt;Inputs!$CM396),(BK$4-Inputs!$CL396+1)/(Inputs!$AI396+1),0)))))))))</f>
        <v>0</v>
      </c>
      <c r="BL399" s="27">
        <f>IF(AND(Inputs!$CO396=0,BL$4&gt;=Inputs!$CM396),1,IF(AND(BL$4&gt;=Inputs!$CM396,BL$4&lt;Inputs!$CN396),1,IF(AND(BL$4=Inputs!$CN396,BL$4=Inputs!$CO396),1,IF(OR(AND(BL$4=Inputs!$CN396+1,Inputs!$CN396=Inputs!$CO396),AND(BL$4=Inputs!$CN396+2,Inputs!$CN396=Inputs!$CO396)),0,IF(BL$4=Inputs!$CN396,0.8,IF(BL$4=Inputs!$CN396+1,0.6,IF(BL$4=Inputs!$CN396+2,0.4,IF(BL$4=Inputs!$CO396,0.2,IF(AND(BL$4&gt;=Inputs!$CL396,BL$4&lt;Inputs!$CM396),(BL$4-Inputs!$CL396+1)/(Inputs!$AI396+1),0)))))))))</f>
        <v>0</v>
      </c>
      <c r="BM399" s="27">
        <f>IF(AND(Inputs!$CO396=0,BM$4&gt;=Inputs!$CM396),1,IF(AND(BM$4&gt;=Inputs!$CM396,BM$4&lt;Inputs!$CN396),1,IF(AND(BM$4=Inputs!$CN396,BM$4=Inputs!$CO396),1,IF(OR(AND(BM$4=Inputs!$CN396+1,Inputs!$CN396=Inputs!$CO396),AND(BM$4=Inputs!$CN396+2,Inputs!$CN396=Inputs!$CO396)),0,IF(BM$4=Inputs!$CN396,0.8,IF(BM$4=Inputs!$CN396+1,0.6,IF(BM$4=Inputs!$CN396+2,0.4,IF(BM$4=Inputs!$CO396,0.2,IF(AND(BM$4&gt;=Inputs!$CL396,BM$4&lt;Inputs!$CM396),(BM$4-Inputs!$CL396+1)/(Inputs!$AI396+1),0)))))))))</f>
        <v>0</v>
      </c>
      <c r="BO399" s="46" t="str">
        <f>IF(Inputs!$B396="","",(ROUND(Inputs!$BC396*AJ399,0)))</f>
        <v/>
      </c>
      <c r="BP399" s="46" t="str">
        <f>IF(Inputs!$B396="","",(ROUND(Inputs!$BC396*AK399,0)))</f>
        <v/>
      </c>
      <c r="BQ399" s="46" t="str">
        <f>IF(Inputs!$B396="","",(ROUND(Inputs!$BC396*AL399,0)))</f>
        <v/>
      </c>
      <c r="BR399" s="46" t="str">
        <f>IF(Inputs!$B396="","",(ROUND(Inputs!$BC396*AM399,0)))</f>
        <v/>
      </c>
      <c r="BS399" s="46" t="str">
        <f>IF(Inputs!$B396="","",(ROUND(Inputs!$BC396*AN399,0)))</f>
        <v/>
      </c>
      <c r="BT399" s="46" t="str">
        <f>IF(Inputs!$B396="","",(ROUND(Inputs!$BC396*AO399,0)))</f>
        <v/>
      </c>
      <c r="BU399" s="46" t="str">
        <f>IF(Inputs!$B396="","",(ROUND(Inputs!$BC396*AP399,0)))</f>
        <v/>
      </c>
      <c r="BV399" s="46" t="str">
        <f>IF(Inputs!$B396="","",(ROUND(Inputs!$BC396*AQ399,0)))</f>
        <v/>
      </c>
      <c r="BW399" s="46" t="str">
        <f>IF(Inputs!$B396="","",(ROUND(Inputs!$BC396*AR399,0)))</f>
        <v/>
      </c>
      <c r="BX399" s="46" t="str">
        <f>IF(Inputs!$B396="","",(ROUND(Inputs!$BC396*AS399,0)))</f>
        <v/>
      </c>
      <c r="BY399" s="46" t="str">
        <f>IF(Inputs!$B396="","",(ROUND(Inputs!$BC396*AT399,0)))</f>
        <v/>
      </c>
      <c r="BZ399" s="46" t="str">
        <f>IF(Inputs!$B396="","",(ROUND(Inputs!$BC396*AU399,0)))</f>
        <v/>
      </c>
      <c r="CA399" s="46" t="str">
        <f>IF(Inputs!$B396="","",(ROUND(Inputs!$BC396*AV399,0)))</f>
        <v/>
      </c>
      <c r="CB399" s="46" t="str">
        <f>IF(Inputs!$B396="","",(ROUND(Inputs!$BC396*AW399,0)))</f>
        <v/>
      </c>
      <c r="CC399" s="46" t="str">
        <f>IF(Inputs!$B396="","",(ROUND(Inputs!$BC396*AX399,0)))</f>
        <v/>
      </c>
      <c r="CD399" s="46" t="str">
        <f>IF(Inputs!$B396="","",(ROUND(Inputs!$BC396*AY399,0)))</f>
        <v/>
      </c>
      <c r="CE399" s="46" t="str">
        <f>IF(Inputs!$B396="","",(ROUND(Inputs!$BC396*AZ399,0)))</f>
        <v/>
      </c>
      <c r="CF399" s="46" t="str">
        <f>IF(Inputs!$B396="","",(ROUND(Inputs!$BC396*BA399,0)))</f>
        <v/>
      </c>
      <c r="CG399" s="46" t="str">
        <f>IF(Inputs!$B396="","",(ROUND(Inputs!$BC396*BB399,0)))</f>
        <v/>
      </c>
      <c r="CH399" s="46" t="str">
        <f>IF(Inputs!$B396="","",(ROUND(Inputs!$BC396*BC399,0)))</f>
        <v/>
      </c>
      <c r="CI399" s="46" t="str">
        <f>IF(Inputs!$B396="","",(ROUND(Inputs!$BC396*BD399,0)))</f>
        <v/>
      </c>
      <c r="CJ399" s="46" t="str">
        <f>IF(Inputs!$B396="","",(ROUND(Inputs!$BC396*BE399,0)))</f>
        <v/>
      </c>
      <c r="CK399" s="46" t="str">
        <f>IF(Inputs!$B396="","",(ROUND(Inputs!$BC396*BF399,0)))</f>
        <v/>
      </c>
      <c r="CL399" s="46" t="str">
        <f>IF(Inputs!$B396="","",(ROUND(Inputs!$BC396*BG399,0)))</f>
        <v/>
      </c>
      <c r="CM399" s="46" t="str">
        <f>IF(Inputs!$B396="","",(ROUND(Inputs!$BC396*BH399,0)))</f>
        <v/>
      </c>
      <c r="CN399" s="46" t="str">
        <f>IF(Inputs!$B396="","",(ROUND(Inputs!$BC396*BI399,0)))</f>
        <v/>
      </c>
      <c r="CO399" s="46" t="str">
        <f>IF(Inputs!$B396="","",(ROUND(Inputs!$BC396*BJ399,0)))</f>
        <v/>
      </c>
      <c r="CP399" s="46" t="str">
        <f>IF(Inputs!$B396="","",(ROUND(Inputs!$BC396*BK399,0)))</f>
        <v/>
      </c>
      <c r="CQ399" s="46" t="str">
        <f>IF(Inputs!$B396="","",(ROUND(Inputs!$BC396*BL399,0)))</f>
        <v/>
      </c>
      <c r="CR399" s="46" t="str">
        <f>IF(Inputs!$B396="","",(ROUND(Inputs!$BC396*BM399,0)))</f>
        <v/>
      </c>
      <c r="CV399" s="46" t="str">
        <f>IF(A399="","",IF(AND(CV$4&lt;=Inputs!$CQ396,CV$4&gt;=Inputs!$CP396),Inputs!$AR396/(Inputs!$CQ396-Inputs!$CP396+1),0)+IF(CV$4=Inputs!$CL396,Inputs!$BD396,0))</f>
        <v/>
      </c>
      <c r="CW399" s="46" t="str">
        <f>IF(B399="","",IF(AND(CW$4&lt;=Inputs!$CQ396,CW$4&gt;=Inputs!$CP396),Inputs!$AR396/(Inputs!$CQ396-Inputs!$CP396+1),0)+IF(CW$4=Inputs!$CL396,Inputs!$BD396,0))</f>
        <v/>
      </c>
      <c r="CX399" s="46" t="str">
        <f>IF(C399="","",IF(AND(CX$4&lt;=Inputs!$CQ396,CX$4&gt;=Inputs!$CP396),Inputs!$AR396/(Inputs!$CQ396-Inputs!$CP396+1),0)+IF(CX$4=Inputs!$CL396,Inputs!$BD396,0))</f>
        <v/>
      </c>
      <c r="CY399" s="46" t="str">
        <f>IF(D399="","",IF(AND(CY$4&lt;=Inputs!$CQ396,CY$4&gt;=Inputs!$CP396),Inputs!$AR396/(Inputs!$CQ396-Inputs!$CP396+1),0)+IF(CY$4=Inputs!$CL396,Inputs!$BD396,0))</f>
        <v/>
      </c>
      <c r="CZ399" s="46" t="str">
        <f>IF(E399="","",IF(AND(CZ$4&lt;=Inputs!$CQ396,CZ$4&gt;=Inputs!$CP396),Inputs!$AR396/(Inputs!$CQ396-Inputs!$CP396+1),0)+IF(CZ$4=Inputs!$CL396,Inputs!$BD396,0))</f>
        <v/>
      </c>
      <c r="DA399" s="46" t="str">
        <f>IF(F399="","",IF(AND(DA$4&lt;=Inputs!$CQ396,DA$4&gt;=Inputs!$CP396),Inputs!$AR396/(Inputs!$CQ396-Inputs!$CP396+1),0)+IF(DA$4=Inputs!$CL396,Inputs!$BD396,0))</f>
        <v/>
      </c>
      <c r="DB399" s="46" t="str">
        <f>IF(G399="","",IF(AND(DB$4&lt;=Inputs!$CQ396,DB$4&gt;=Inputs!$CP396),Inputs!$AR396/(Inputs!$CQ396-Inputs!$CP396+1),0)+IF(DB$4=Inputs!$CL396,Inputs!$BD396,0))</f>
        <v/>
      </c>
      <c r="DC399" s="46" t="str">
        <f>IF(H399="","",IF(AND(DC$4&lt;=Inputs!$CQ396,DC$4&gt;=Inputs!$CP396),Inputs!$AR396/(Inputs!$CQ396-Inputs!$CP396+1),0)+IF(DC$4=Inputs!$CL396,Inputs!$BD396,0))</f>
        <v/>
      </c>
      <c r="DD399" s="46" t="str">
        <f>IF(I399="","",IF(AND(DD$4&lt;=Inputs!$CQ396,DD$4&gt;=Inputs!$CP396),Inputs!$AR396/(Inputs!$CQ396-Inputs!$CP396+1),0)+IF(DD$4=Inputs!$CL396,Inputs!$BD396,0))</f>
        <v/>
      </c>
      <c r="DE399" s="46" t="str">
        <f>IF(J399="","",IF(AND(DE$4&lt;=Inputs!$CQ396,DE$4&gt;=Inputs!$CP396),Inputs!$AR396/(Inputs!$CQ396-Inputs!$CP396+1),0)+IF(DE$4=Inputs!$CL396,Inputs!$BD396,0))</f>
        <v/>
      </c>
      <c r="DF399" s="46" t="str">
        <f>IF(K399="","",IF(AND(DF$4&lt;=Inputs!$CQ396,DF$4&gt;=Inputs!$CP396),Inputs!$AR396/(Inputs!$CQ396-Inputs!$CP396+1),0)+IF(DF$4=Inputs!$CL396,Inputs!$BD396,0))</f>
        <v/>
      </c>
      <c r="DG399" s="46" t="str">
        <f>IF(L399="","",IF(AND(DG$4&lt;=Inputs!$CQ396,DG$4&gt;=Inputs!$CP396),Inputs!$AR396/(Inputs!$CQ396-Inputs!$CP396+1),0)+IF(DG$4=Inputs!$CL396,Inputs!$BD396,0))</f>
        <v/>
      </c>
      <c r="DH399" s="46" t="str">
        <f>IF(M399="","",IF(AND(DH$4&lt;=Inputs!$CQ396,DH$4&gt;=Inputs!$CP396),Inputs!$AR396/(Inputs!$CQ396-Inputs!$CP396+1),0)+IF(DH$4=Inputs!$CL396,Inputs!$BD396,0))</f>
        <v/>
      </c>
      <c r="DI399" s="46" t="str">
        <f>IF(N399="","",IF(AND(DI$4&lt;=Inputs!$CQ396,DI$4&gt;=Inputs!$CP396),Inputs!$AR396/(Inputs!$CQ396-Inputs!$CP396+1),0)+IF(DI$4=Inputs!$CL396,Inputs!$BD396,0))</f>
        <v/>
      </c>
      <c r="DJ399" s="46" t="str">
        <f>IF(O399="","",IF(AND(DJ$4&lt;=Inputs!$CQ396,DJ$4&gt;=Inputs!$CP396),Inputs!$AR396/(Inputs!$CQ396-Inputs!$CP396+1),0)+IF(DJ$4=Inputs!$CL396,Inputs!$BD396,0))</f>
        <v/>
      </c>
      <c r="DK399" s="46" t="str">
        <f>IF(P399="","",IF(AND(DK$4&lt;=Inputs!$CQ396,DK$4&gt;=Inputs!$CP396),Inputs!$AR396/(Inputs!$CQ396-Inputs!$CP396+1),0)+IF(DK$4=Inputs!$CL396,Inputs!$BD396,0))</f>
        <v/>
      </c>
      <c r="DL399" s="46" t="str">
        <f>IF(Q399="","",IF(AND(DL$4&lt;=Inputs!$CQ396,DL$4&gt;=Inputs!$CP396),Inputs!$AR396/(Inputs!$CQ396-Inputs!$CP396+1),0)+IF(DL$4=Inputs!$CL396,Inputs!$BD396,0))</f>
        <v/>
      </c>
      <c r="DM399" s="46" t="str">
        <f>IF(R399="","",IF(AND(DM$4&lt;=Inputs!$CQ396,DM$4&gt;=Inputs!$CP396),Inputs!$AR396/(Inputs!$CQ396-Inputs!$CP396+1),0)+IF(DM$4=Inputs!$CL396,Inputs!$BD396,0))</f>
        <v/>
      </c>
      <c r="DN399" s="46" t="str">
        <f>IF(S399="","",IF(AND(DN$4&lt;=Inputs!$CQ396,DN$4&gt;=Inputs!$CP396),Inputs!$AR396/(Inputs!$CQ396-Inputs!$CP396+1),0)+IF(DN$4=Inputs!$CL396,Inputs!$BD396,0))</f>
        <v/>
      </c>
      <c r="DO399" s="46" t="str">
        <f>IF(T399="","",IF(AND(DO$4&lt;=Inputs!$CQ396,DO$4&gt;=Inputs!$CP396),Inputs!$AR396/(Inputs!$CQ396-Inputs!$CP396+1),0)+IF(DO$4=Inputs!$CL396,Inputs!$BD396,0))</f>
        <v/>
      </c>
      <c r="DP399" s="46" t="str">
        <f>IF(U399="","",IF(AND(DP$4&lt;=Inputs!$CQ396,DP$4&gt;=Inputs!$CP396),Inputs!$AR396/(Inputs!$CQ396-Inputs!$CP396+1),0)+IF(DP$4=Inputs!$CL396,Inputs!$BD396,0))</f>
        <v/>
      </c>
      <c r="DQ399" s="46" t="str">
        <f>IF(V399="","",IF(AND(DQ$4&lt;=Inputs!$CQ396,DQ$4&gt;=Inputs!$CP396),Inputs!$AR396/(Inputs!$CQ396-Inputs!$CP396+1),0)+IF(DQ$4=Inputs!$CL396,Inputs!$BD396,0))</f>
        <v/>
      </c>
      <c r="DR399" s="46" t="str">
        <f>IF(W399="","",IF(AND(DR$4&lt;=Inputs!$CQ396,DR$4&gt;=Inputs!$CP396),Inputs!$AR396/(Inputs!$CQ396-Inputs!$CP396+1),0)+IF(DR$4=Inputs!$CL396,Inputs!$BD396,0))</f>
        <v/>
      </c>
      <c r="DS399" s="46" t="str">
        <f>IF(X399="","",IF(AND(DS$4&lt;=Inputs!$CQ396,DS$4&gt;=Inputs!$CP396),Inputs!$AR396/(Inputs!$CQ396-Inputs!$CP396+1),0)+IF(DS$4=Inputs!$CL396,Inputs!$BD396,0))</f>
        <v/>
      </c>
      <c r="DT399" s="46" t="str">
        <f>IF(Y399="","",IF(AND(DT$4&lt;=Inputs!$CQ396,DT$4&gt;=Inputs!$CP396),Inputs!$AR396/(Inputs!$CQ396-Inputs!$CP396+1),0)+IF(DT$4=Inputs!$CL396,Inputs!$BD396,0))</f>
        <v/>
      </c>
      <c r="DU399" s="46" t="str">
        <f>IF(Z399="","",IF(AND(DU$4&lt;=Inputs!$CQ396,DU$4&gt;=Inputs!$CP396),Inputs!$AR396/(Inputs!$CQ396-Inputs!$CP396+1),0)+IF(DU$4=Inputs!$CL396,Inputs!$BD396,0))</f>
        <v/>
      </c>
      <c r="DV399" s="46" t="str">
        <f>IF(AA399="","",IF(AND(DV$4&lt;=Inputs!$CQ396,DV$4&gt;=Inputs!$CP396),Inputs!$AR396/(Inputs!$CQ396-Inputs!$CP396+1),0)+IF(DV$4=Inputs!$CL396,Inputs!$BD396,0))</f>
        <v/>
      </c>
      <c r="DW399" s="46" t="str">
        <f>IF(AB399="","",IF(AND(DW$4&lt;=Inputs!$CQ396,DW$4&gt;=Inputs!$CP396),Inputs!$AR396/(Inputs!$CQ396-Inputs!$CP396+1),0)+IF(DW$4=Inputs!$CL396,Inputs!$BD396,0))</f>
        <v/>
      </c>
      <c r="DX399" s="46" t="str">
        <f>IF(AC399="","",IF(AND(DX$4&lt;=Inputs!$CQ396,DX$4&gt;=Inputs!$CP396),Inputs!$AR396/(Inputs!$CQ396-Inputs!$CP396+1),0)+IF(DX$4=Inputs!$CL396,Inputs!$BD396,0))</f>
        <v/>
      </c>
      <c r="DY399" s="46" t="str">
        <f>IF(AD399="","",IF(AND(DY$4&lt;=Inputs!$CQ396,DY$4&gt;=Inputs!$CP396),Inputs!$AR396/(Inputs!$CQ396-Inputs!$CP396+1),0)+IF(DY$4=Inputs!$CL396,Inputs!$BD396,0))</f>
        <v/>
      </c>
      <c r="DZ399" s="46" t="str">
        <f t="shared" si="16"/>
        <v/>
      </c>
    </row>
    <row r="400" spans="1:130">
      <c r="A400" s="7" t="str">
        <f>IF(Inputs!A397="","",Inputs!A397)</f>
        <v/>
      </c>
      <c r="B400" t="str">
        <f>IF(Inputs!B397="","",Inputs!B397)</f>
        <v/>
      </c>
      <c r="C400" s="46" t="str">
        <f>IF(Inputs!$B397="","",BO400-CV400)</f>
        <v/>
      </c>
      <c r="D400" s="46" t="str">
        <f>IF(Inputs!$B397="","",BP400-CW400)</f>
        <v/>
      </c>
      <c r="E400" s="46" t="str">
        <f>IF(Inputs!$B397="","",BQ400-CX400)</f>
        <v/>
      </c>
      <c r="F400" s="46" t="str">
        <f>IF(Inputs!$B397="","",BR400-CY400)</f>
        <v/>
      </c>
      <c r="G400" s="46" t="str">
        <f>IF(Inputs!$B397="","",BS400-CZ400)</f>
        <v/>
      </c>
      <c r="H400" s="46" t="str">
        <f>IF(Inputs!$B397="","",BT400-DA400)</f>
        <v/>
      </c>
      <c r="I400" s="46" t="str">
        <f>IF(Inputs!$B397="","",BU400-DB400)</f>
        <v/>
      </c>
      <c r="J400" s="46" t="str">
        <f>IF(Inputs!$B397="","",BV400-DC400)</f>
        <v/>
      </c>
      <c r="K400" s="46" t="str">
        <f>IF(Inputs!$B397="","",BW400-DD400)</f>
        <v/>
      </c>
      <c r="L400" s="46" t="str">
        <f>IF(Inputs!$B397="","",BX400-DE400)</f>
        <v/>
      </c>
      <c r="M400" s="46" t="str">
        <f>IF(Inputs!$B397="","",BY400-DF400)</f>
        <v/>
      </c>
      <c r="N400" s="46" t="str">
        <f>IF(Inputs!$B397="","",BZ400-DG400)</f>
        <v/>
      </c>
      <c r="O400" s="46" t="str">
        <f>IF(Inputs!$B397="","",CA400-DH400)</f>
        <v/>
      </c>
      <c r="P400" s="46" t="str">
        <f>IF(Inputs!$B397="","",CB400-DI400)</f>
        <v/>
      </c>
      <c r="Q400" s="46" t="str">
        <f>IF(Inputs!$B397="","",CC400-DJ400)</f>
        <v/>
      </c>
      <c r="R400" s="46" t="str">
        <f>IF(Inputs!$B397="","",CD400-DK400)</f>
        <v/>
      </c>
      <c r="S400" s="46" t="str">
        <f>IF(Inputs!$B397="","",CE400-DL400)</f>
        <v/>
      </c>
      <c r="T400" s="46" t="str">
        <f>IF(Inputs!$B397="","",CF400-DM400)</f>
        <v/>
      </c>
      <c r="U400" s="46" t="str">
        <f>IF(Inputs!$B397="","",CG400-DN400)</f>
        <v/>
      </c>
      <c r="V400" s="46" t="str">
        <f>IF(Inputs!$B397="","",CH400-DO400)</f>
        <v/>
      </c>
      <c r="W400" s="46" t="str">
        <f>IF(Inputs!$B397="","",CI400-DP400)</f>
        <v/>
      </c>
      <c r="X400" s="46" t="str">
        <f>IF(Inputs!$B397="","",CJ400-DQ400)</f>
        <v/>
      </c>
      <c r="Y400" s="46" t="str">
        <f>IF(Inputs!$B397="","",CK400-DR400)</f>
        <v/>
      </c>
      <c r="Z400" s="46" t="str">
        <f>IF(Inputs!$B397="","",CL400-DS400)</f>
        <v/>
      </c>
      <c r="AA400" s="46" t="str">
        <f>IF(Inputs!$B397="","",CM400-DT400)</f>
        <v/>
      </c>
      <c r="AB400" s="46" t="str">
        <f>IF(Inputs!$B397="","",CN400-DU400)</f>
        <v/>
      </c>
      <c r="AC400" s="46" t="str">
        <f>IF(Inputs!$B397="","",CO400-DV400)</f>
        <v/>
      </c>
      <c r="AD400" s="46" t="str">
        <f>IF(Inputs!$B397="","",CP400-DW400)</f>
        <v/>
      </c>
      <c r="AE400" s="46" t="str">
        <f>IF(Inputs!$B397="","",CQ400-DX400)</f>
        <v/>
      </c>
      <c r="AF400" s="46" t="str">
        <f>IF(Inputs!$B397="","",CR400-DY400)</f>
        <v/>
      </c>
      <c r="AG400" s="50" t="str">
        <f t="shared" si="17"/>
        <v/>
      </c>
      <c r="AH400" s="50"/>
      <c r="AJ400" s="27">
        <f>IF(AND(Inputs!$CO397=0,AJ$4&gt;=Inputs!$CM397),1,IF(AND(AJ$4&gt;=Inputs!$CM397,AJ$4&lt;Inputs!$CN397),1,IF(AND(AJ$4=Inputs!$CN397,AJ$4=Inputs!$CO397),1,IF(OR(AND(AJ$4=Inputs!$CN397+1,Inputs!$CN397=Inputs!$CO397),AND(AJ$4=Inputs!$CN397+2,Inputs!$CN397=Inputs!$CO397)),0,IF(AJ$4=Inputs!$CN397,0.8,IF(AJ$4=Inputs!$CN397+1,0.6,IF(AJ$4=Inputs!$CN397+2,0.4,IF(AJ$4=Inputs!$CO397,0.2,IF(AND(AJ$4&gt;=Inputs!$CL397,AJ$4&lt;Inputs!$CM397),(AJ$4-Inputs!$CL397+1)/(Inputs!$AI397+1),0)))))))))</f>
        <v>0</v>
      </c>
      <c r="AK400" s="27">
        <f>IF(AND(Inputs!$CO397=0,AK$4&gt;=Inputs!$CM397),1,IF(AND(AK$4&gt;=Inputs!$CM397,AK$4&lt;Inputs!$CN397),1,IF(AND(AK$4=Inputs!$CN397,AK$4=Inputs!$CO397),1,IF(OR(AND(AK$4=Inputs!$CN397+1,Inputs!$CN397=Inputs!$CO397),AND(AK$4=Inputs!$CN397+2,Inputs!$CN397=Inputs!$CO397)),0,IF(AK$4=Inputs!$CN397,0.8,IF(AK$4=Inputs!$CN397+1,0.6,IF(AK$4=Inputs!$CN397+2,0.4,IF(AK$4=Inputs!$CO397,0.2,IF(AND(AK$4&gt;=Inputs!$CL397,AK$4&lt;Inputs!$CM397),(AK$4-Inputs!$CL397+1)/(Inputs!$AI397+1),0)))))))))</f>
        <v>0</v>
      </c>
      <c r="AL400" s="27">
        <f>IF(AND(Inputs!$CO397=0,AL$4&gt;=Inputs!$CM397),1,IF(AND(AL$4&gt;=Inputs!$CM397,AL$4&lt;Inputs!$CN397),1,IF(AND(AL$4=Inputs!$CN397,AL$4=Inputs!$CO397),1,IF(OR(AND(AL$4=Inputs!$CN397+1,Inputs!$CN397=Inputs!$CO397),AND(AL$4=Inputs!$CN397+2,Inputs!$CN397=Inputs!$CO397)),0,IF(AL$4=Inputs!$CN397,0.8,IF(AL$4=Inputs!$CN397+1,0.6,IF(AL$4=Inputs!$CN397+2,0.4,IF(AL$4=Inputs!$CO397,0.2,IF(AND(AL$4&gt;=Inputs!$CL397,AL$4&lt;Inputs!$CM397),(AL$4-Inputs!$CL397+1)/(Inputs!$AI397+1),0)))))))))</f>
        <v>0</v>
      </c>
      <c r="AM400" s="27">
        <f>IF(AND(Inputs!$CO397=0,AM$4&gt;=Inputs!$CM397),1,IF(AND(AM$4&gt;=Inputs!$CM397,AM$4&lt;Inputs!$CN397),1,IF(AND(AM$4=Inputs!$CN397,AM$4=Inputs!$CO397),1,IF(OR(AND(AM$4=Inputs!$CN397+1,Inputs!$CN397=Inputs!$CO397),AND(AM$4=Inputs!$CN397+2,Inputs!$CN397=Inputs!$CO397)),0,IF(AM$4=Inputs!$CN397,0.8,IF(AM$4=Inputs!$CN397+1,0.6,IF(AM$4=Inputs!$CN397+2,0.4,IF(AM$4=Inputs!$CO397,0.2,IF(AND(AM$4&gt;=Inputs!$CL397,AM$4&lt;Inputs!$CM397),(AM$4-Inputs!$CL397+1)/(Inputs!$AI397+1),0)))))))))</f>
        <v>0</v>
      </c>
      <c r="AN400" s="27">
        <f>IF(AND(Inputs!$CO397=0,AN$4&gt;=Inputs!$CM397),1,IF(AND(AN$4&gt;=Inputs!$CM397,AN$4&lt;Inputs!$CN397),1,IF(AND(AN$4=Inputs!$CN397,AN$4=Inputs!$CO397),1,IF(OR(AND(AN$4=Inputs!$CN397+1,Inputs!$CN397=Inputs!$CO397),AND(AN$4=Inputs!$CN397+2,Inputs!$CN397=Inputs!$CO397)),0,IF(AN$4=Inputs!$CN397,0.8,IF(AN$4=Inputs!$CN397+1,0.6,IF(AN$4=Inputs!$CN397+2,0.4,IF(AN$4=Inputs!$CO397,0.2,IF(AND(AN$4&gt;=Inputs!$CL397,AN$4&lt;Inputs!$CM397),(AN$4-Inputs!$CL397+1)/(Inputs!$AI397+1),0)))))))))</f>
        <v>0</v>
      </c>
      <c r="AO400" s="27">
        <f>IF(AND(Inputs!$CO397=0,AO$4&gt;=Inputs!$CM397),1,IF(AND(AO$4&gt;=Inputs!$CM397,AO$4&lt;Inputs!$CN397),1,IF(AND(AO$4=Inputs!$CN397,AO$4=Inputs!$CO397),1,IF(OR(AND(AO$4=Inputs!$CN397+1,Inputs!$CN397=Inputs!$CO397),AND(AO$4=Inputs!$CN397+2,Inputs!$CN397=Inputs!$CO397)),0,IF(AO$4=Inputs!$CN397,0.8,IF(AO$4=Inputs!$CN397+1,0.6,IF(AO$4=Inputs!$CN397+2,0.4,IF(AO$4=Inputs!$CO397,0.2,IF(AND(AO$4&gt;=Inputs!$CL397,AO$4&lt;Inputs!$CM397),(AO$4-Inputs!$CL397+1)/(Inputs!$AI397+1),0)))))))))</f>
        <v>0</v>
      </c>
      <c r="AP400" s="27">
        <f>IF(AND(Inputs!$CO397=0,AP$4&gt;=Inputs!$CM397),1,IF(AND(AP$4&gt;=Inputs!$CM397,AP$4&lt;Inputs!$CN397),1,IF(AND(AP$4=Inputs!$CN397,AP$4=Inputs!$CO397),1,IF(OR(AND(AP$4=Inputs!$CN397+1,Inputs!$CN397=Inputs!$CO397),AND(AP$4=Inputs!$CN397+2,Inputs!$CN397=Inputs!$CO397)),0,IF(AP$4=Inputs!$CN397,0.8,IF(AP$4=Inputs!$CN397+1,0.6,IF(AP$4=Inputs!$CN397+2,0.4,IF(AP$4=Inputs!$CO397,0.2,IF(AND(AP$4&gt;=Inputs!$CL397,AP$4&lt;Inputs!$CM397),(AP$4-Inputs!$CL397+1)/(Inputs!$AI397+1),0)))))))))</f>
        <v>0</v>
      </c>
      <c r="AQ400" s="27">
        <f>IF(AND(Inputs!$CO397=0,AQ$4&gt;=Inputs!$CM397),1,IF(AND(AQ$4&gt;=Inputs!$CM397,AQ$4&lt;Inputs!$CN397),1,IF(AND(AQ$4=Inputs!$CN397,AQ$4=Inputs!$CO397),1,IF(OR(AND(AQ$4=Inputs!$CN397+1,Inputs!$CN397=Inputs!$CO397),AND(AQ$4=Inputs!$CN397+2,Inputs!$CN397=Inputs!$CO397)),0,IF(AQ$4=Inputs!$CN397,0.8,IF(AQ$4=Inputs!$CN397+1,0.6,IF(AQ$4=Inputs!$CN397+2,0.4,IF(AQ$4=Inputs!$CO397,0.2,IF(AND(AQ$4&gt;=Inputs!$CL397,AQ$4&lt;Inputs!$CM397),(AQ$4-Inputs!$CL397+1)/(Inputs!$AI397+1),0)))))))))</f>
        <v>0</v>
      </c>
      <c r="AR400" s="27">
        <f>IF(AND(Inputs!$CO397=0,AR$4&gt;=Inputs!$CM397),1,IF(AND(AR$4&gt;=Inputs!$CM397,AR$4&lt;Inputs!$CN397),1,IF(AND(AR$4=Inputs!$CN397,AR$4=Inputs!$CO397),1,IF(OR(AND(AR$4=Inputs!$CN397+1,Inputs!$CN397=Inputs!$CO397),AND(AR$4=Inputs!$CN397+2,Inputs!$CN397=Inputs!$CO397)),0,IF(AR$4=Inputs!$CN397,0.8,IF(AR$4=Inputs!$CN397+1,0.6,IF(AR$4=Inputs!$CN397+2,0.4,IF(AR$4=Inputs!$CO397,0.2,IF(AND(AR$4&gt;=Inputs!$CL397,AR$4&lt;Inputs!$CM397),(AR$4-Inputs!$CL397+1)/(Inputs!$AI397+1),0)))))))))</f>
        <v>0</v>
      </c>
      <c r="AS400" s="27">
        <f>IF(AND(Inputs!$CO397=0,AS$4&gt;=Inputs!$CM397),1,IF(AND(AS$4&gt;=Inputs!$CM397,AS$4&lt;Inputs!$CN397),1,IF(AND(AS$4=Inputs!$CN397,AS$4=Inputs!$CO397),1,IF(OR(AND(AS$4=Inputs!$CN397+1,Inputs!$CN397=Inputs!$CO397),AND(AS$4=Inputs!$CN397+2,Inputs!$CN397=Inputs!$CO397)),0,IF(AS$4=Inputs!$CN397,0.8,IF(AS$4=Inputs!$CN397+1,0.6,IF(AS$4=Inputs!$CN397+2,0.4,IF(AS$4=Inputs!$CO397,0.2,IF(AND(AS$4&gt;=Inputs!$CL397,AS$4&lt;Inputs!$CM397),(AS$4-Inputs!$CL397+1)/(Inputs!$AI397+1),0)))))))))</f>
        <v>0</v>
      </c>
      <c r="AT400" s="27">
        <f>IF(AND(Inputs!$CO397=0,AT$4&gt;=Inputs!$CM397),1,IF(AND(AT$4&gt;=Inputs!$CM397,AT$4&lt;Inputs!$CN397),1,IF(AND(AT$4=Inputs!$CN397,AT$4=Inputs!$CO397),1,IF(OR(AND(AT$4=Inputs!$CN397+1,Inputs!$CN397=Inputs!$CO397),AND(AT$4=Inputs!$CN397+2,Inputs!$CN397=Inputs!$CO397)),0,IF(AT$4=Inputs!$CN397,0.8,IF(AT$4=Inputs!$CN397+1,0.6,IF(AT$4=Inputs!$CN397+2,0.4,IF(AT$4=Inputs!$CO397,0.2,IF(AND(AT$4&gt;=Inputs!$CL397,AT$4&lt;Inputs!$CM397),(AT$4-Inputs!$CL397+1)/(Inputs!$AI397+1),0)))))))))</f>
        <v>0</v>
      </c>
      <c r="AU400" s="27">
        <f>IF(AND(Inputs!$CO397=0,AU$4&gt;=Inputs!$CM397),1,IF(AND(AU$4&gt;=Inputs!$CM397,AU$4&lt;Inputs!$CN397),1,IF(AND(AU$4=Inputs!$CN397,AU$4=Inputs!$CO397),1,IF(OR(AND(AU$4=Inputs!$CN397+1,Inputs!$CN397=Inputs!$CO397),AND(AU$4=Inputs!$CN397+2,Inputs!$CN397=Inputs!$CO397)),0,IF(AU$4=Inputs!$CN397,0.8,IF(AU$4=Inputs!$CN397+1,0.6,IF(AU$4=Inputs!$CN397+2,0.4,IF(AU$4=Inputs!$CO397,0.2,IF(AND(AU$4&gt;=Inputs!$CL397,AU$4&lt;Inputs!$CM397),(AU$4-Inputs!$CL397+1)/(Inputs!$AI397+1),0)))))))))</f>
        <v>0</v>
      </c>
      <c r="AV400" s="27">
        <f>IF(AND(Inputs!$CO397=0,AV$4&gt;=Inputs!$CM397),1,IF(AND(AV$4&gt;=Inputs!$CM397,AV$4&lt;Inputs!$CN397),1,IF(AND(AV$4=Inputs!$CN397,AV$4=Inputs!$CO397),1,IF(OR(AND(AV$4=Inputs!$CN397+1,Inputs!$CN397=Inputs!$CO397),AND(AV$4=Inputs!$CN397+2,Inputs!$CN397=Inputs!$CO397)),0,IF(AV$4=Inputs!$CN397,0.8,IF(AV$4=Inputs!$CN397+1,0.6,IF(AV$4=Inputs!$CN397+2,0.4,IF(AV$4=Inputs!$CO397,0.2,IF(AND(AV$4&gt;=Inputs!$CL397,AV$4&lt;Inputs!$CM397),(AV$4-Inputs!$CL397+1)/(Inputs!$AI397+1),0)))))))))</f>
        <v>0</v>
      </c>
      <c r="AW400" s="27">
        <f>IF(AND(Inputs!$CO397=0,AW$4&gt;=Inputs!$CM397),1,IF(AND(AW$4&gt;=Inputs!$CM397,AW$4&lt;Inputs!$CN397),1,IF(AND(AW$4=Inputs!$CN397,AW$4=Inputs!$CO397),1,IF(OR(AND(AW$4=Inputs!$CN397+1,Inputs!$CN397=Inputs!$CO397),AND(AW$4=Inputs!$CN397+2,Inputs!$CN397=Inputs!$CO397)),0,IF(AW$4=Inputs!$CN397,0.8,IF(AW$4=Inputs!$CN397+1,0.6,IF(AW$4=Inputs!$CN397+2,0.4,IF(AW$4=Inputs!$CO397,0.2,IF(AND(AW$4&gt;=Inputs!$CL397,AW$4&lt;Inputs!$CM397),(AW$4-Inputs!$CL397+1)/(Inputs!$AI397+1),0)))))))))</f>
        <v>0</v>
      </c>
      <c r="AX400" s="27">
        <f>IF(AND(Inputs!$CO397=0,AX$4&gt;=Inputs!$CM397),1,IF(AND(AX$4&gt;=Inputs!$CM397,AX$4&lt;Inputs!$CN397),1,IF(AND(AX$4=Inputs!$CN397,AX$4=Inputs!$CO397),1,IF(OR(AND(AX$4=Inputs!$CN397+1,Inputs!$CN397=Inputs!$CO397),AND(AX$4=Inputs!$CN397+2,Inputs!$CN397=Inputs!$CO397)),0,IF(AX$4=Inputs!$CN397,0.8,IF(AX$4=Inputs!$CN397+1,0.6,IF(AX$4=Inputs!$CN397+2,0.4,IF(AX$4=Inputs!$CO397,0.2,IF(AND(AX$4&gt;=Inputs!$CL397,AX$4&lt;Inputs!$CM397),(AX$4-Inputs!$CL397+1)/(Inputs!$AI397+1),0)))))))))</f>
        <v>0</v>
      </c>
      <c r="AY400" s="27">
        <f>IF(AND(Inputs!$CO397=0,AY$4&gt;=Inputs!$CM397),1,IF(AND(AY$4&gt;=Inputs!$CM397,AY$4&lt;Inputs!$CN397),1,IF(AND(AY$4=Inputs!$CN397,AY$4=Inputs!$CO397),1,IF(OR(AND(AY$4=Inputs!$CN397+1,Inputs!$CN397=Inputs!$CO397),AND(AY$4=Inputs!$CN397+2,Inputs!$CN397=Inputs!$CO397)),0,IF(AY$4=Inputs!$CN397,0.8,IF(AY$4=Inputs!$CN397+1,0.6,IF(AY$4=Inputs!$CN397+2,0.4,IF(AY$4=Inputs!$CO397,0.2,IF(AND(AY$4&gt;=Inputs!$CL397,AY$4&lt;Inputs!$CM397),(AY$4-Inputs!$CL397+1)/(Inputs!$AI397+1),0)))))))))</f>
        <v>0</v>
      </c>
      <c r="AZ400" s="27">
        <f>IF(AND(Inputs!$CO397=0,AZ$4&gt;=Inputs!$CM397),1,IF(AND(AZ$4&gt;=Inputs!$CM397,AZ$4&lt;Inputs!$CN397),1,IF(AND(AZ$4=Inputs!$CN397,AZ$4=Inputs!$CO397),1,IF(OR(AND(AZ$4=Inputs!$CN397+1,Inputs!$CN397=Inputs!$CO397),AND(AZ$4=Inputs!$CN397+2,Inputs!$CN397=Inputs!$CO397)),0,IF(AZ$4=Inputs!$CN397,0.8,IF(AZ$4=Inputs!$CN397+1,0.6,IF(AZ$4=Inputs!$CN397+2,0.4,IF(AZ$4=Inputs!$CO397,0.2,IF(AND(AZ$4&gt;=Inputs!$CL397,AZ$4&lt;Inputs!$CM397),(AZ$4-Inputs!$CL397+1)/(Inputs!$AI397+1),0)))))))))</f>
        <v>0</v>
      </c>
      <c r="BA400" s="27">
        <f>IF(AND(Inputs!$CO397=0,BA$4&gt;=Inputs!$CM397),1,IF(AND(BA$4&gt;=Inputs!$CM397,BA$4&lt;Inputs!$CN397),1,IF(AND(BA$4=Inputs!$CN397,BA$4=Inputs!$CO397),1,IF(OR(AND(BA$4=Inputs!$CN397+1,Inputs!$CN397=Inputs!$CO397),AND(BA$4=Inputs!$CN397+2,Inputs!$CN397=Inputs!$CO397)),0,IF(BA$4=Inputs!$CN397,0.8,IF(BA$4=Inputs!$CN397+1,0.6,IF(BA$4=Inputs!$CN397+2,0.4,IF(BA$4=Inputs!$CO397,0.2,IF(AND(BA$4&gt;=Inputs!$CL397,BA$4&lt;Inputs!$CM397),(BA$4-Inputs!$CL397+1)/(Inputs!$AI397+1),0)))))))))</f>
        <v>0</v>
      </c>
      <c r="BB400" s="27">
        <f>IF(AND(Inputs!$CO397=0,BB$4&gt;=Inputs!$CM397),1,IF(AND(BB$4&gt;=Inputs!$CM397,BB$4&lt;Inputs!$CN397),1,IF(AND(BB$4=Inputs!$CN397,BB$4=Inputs!$CO397),1,IF(OR(AND(BB$4=Inputs!$CN397+1,Inputs!$CN397=Inputs!$CO397),AND(BB$4=Inputs!$CN397+2,Inputs!$CN397=Inputs!$CO397)),0,IF(BB$4=Inputs!$CN397,0.8,IF(BB$4=Inputs!$CN397+1,0.6,IF(BB$4=Inputs!$CN397+2,0.4,IF(BB$4=Inputs!$CO397,0.2,IF(AND(BB$4&gt;=Inputs!$CL397,BB$4&lt;Inputs!$CM397),(BB$4-Inputs!$CL397+1)/(Inputs!$AI397+1),0)))))))))</f>
        <v>0</v>
      </c>
      <c r="BC400" s="27">
        <f>IF(AND(Inputs!$CO397=0,BC$4&gt;=Inputs!$CM397),1,IF(AND(BC$4&gt;=Inputs!$CM397,BC$4&lt;Inputs!$CN397),1,IF(AND(BC$4=Inputs!$CN397,BC$4=Inputs!$CO397),1,IF(OR(AND(BC$4=Inputs!$CN397+1,Inputs!$CN397=Inputs!$CO397),AND(BC$4=Inputs!$CN397+2,Inputs!$CN397=Inputs!$CO397)),0,IF(BC$4=Inputs!$CN397,0.8,IF(BC$4=Inputs!$CN397+1,0.6,IF(BC$4=Inputs!$CN397+2,0.4,IF(BC$4=Inputs!$CO397,0.2,IF(AND(BC$4&gt;=Inputs!$CL397,BC$4&lt;Inputs!$CM397),(BC$4-Inputs!$CL397+1)/(Inputs!$AI397+1),0)))))))))</f>
        <v>0</v>
      </c>
      <c r="BD400" s="27">
        <f>IF(AND(Inputs!$CO397=0,BD$4&gt;=Inputs!$CM397),1,IF(AND(BD$4&gt;=Inputs!$CM397,BD$4&lt;Inputs!$CN397),1,IF(AND(BD$4=Inputs!$CN397,BD$4=Inputs!$CO397),1,IF(OR(AND(BD$4=Inputs!$CN397+1,Inputs!$CN397=Inputs!$CO397),AND(BD$4=Inputs!$CN397+2,Inputs!$CN397=Inputs!$CO397)),0,IF(BD$4=Inputs!$CN397,0.8,IF(BD$4=Inputs!$CN397+1,0.6,IF(BD$4=Inputs!$CN397+2,0.4,IF(BD$4=Inputs!$CO397,0.2,IF(AND(BD$4&gt;=Inputs!$CL397,BD$4&lt;Inputs!$CM397),(BD$4-Inputs!$CL397+1)/(Inputs!$AI397+1),0)))))))))</f>
        <v>0</v>
      </c>
      <c r="BE400" s="27">
        <f>IF(AND(Inputs!$CO397=0,BE$4&gt;=Inputs!$CM397),1,IF(AND(BE$4&gt;=Inputs!$CM397,BE$4&lt;Inputs!$CN397),1,IF(AND(BE$4=Inputs!$CN397,BE$4=Inputs!$CO397),1,IF(OR(AND(BE$4=Inputs!$CN397+1,Inputs!$CN397=Inputs!$CO397),AND(BE$4=Inputs!$CN397+2,Inputs!$CN397=Inputs!$CO397)),0,IF(BE$4=Inputs!$CN397,0.8,IF(BE$4=Inputs!$CN397+1,0.6,IF(BE$4=Inputs!$CN397+2,0.4,IF(BE$4=Inputs!$CO397,0.2,IF(AND(BE$4&gt;=Inputs!$CL397,BE$4&lt;Inputs!$CM397),(BE$4-Inputs!$CL397+1)/(Inputs!$AI397+1),0)))))))))</f>
        <v>0</v>
      </c>
      <c r="BF400" s="27">
        <f>IF(AND(Inputs!$CO397=0,BF$4&gt;=Inputs!$CM397),1,IF(AND(BF$4&gt;=Inputs!$CM397,BF$4&lt;Inputs!$CN397),1,IF(AND(BF$4=Inputs!$CN397,BF$4=Inputs!$CO397),1,IF(OR(AND(BF$4=Inputs!$CN397+1,Inputs!$CN397=Inputs!$CO397),AND(BF$4=Inputs!$CN397+2,Inputs!$CN397=Inputs!$CO397)),0,IF(BF$4=Inputs!$CN397,0.8,IF(BF$4=Inputs!$CN397+1,0.6,IF(BF$4=Inputs!$CN397+2,0.4,IF(BF$4=Inputs!$CO397,0.2,IF(AND(BF$4&gt;=Inputs!$CL397,BF$4&lt;Inputs!$CM397),(BF$4-Inputs!$CL397+1)/(Inputs!$AI397+1),0)))))))))</f>
        <v>0</v>
      </c>
      <c r="BG400" s="27">
        <f>IF(AND(Inputs!$CO397=0,BG$4&gt;=Inputs!$CM397),1,IF(AND(BG$4&gt;=Inputs!$CM397,BG$4&lt;Inputs!$CN397),1,IF(AND(BG$4=Inputs!$CN397,BG$4=Inputs!$CO397),1,IF(OR(AND(BG$4=Inputs!$CN397+1,Inputs!$CN397=Inputs!$CO397),AND(BG$4=Inputs!$CN397+2,Inputs!$CN397=Inputs!$CO397)),0,IF(BG$4=Inputs!$CN397,0.8,IF(BG$4=Inputs!$CN397+1,0.6,IF(BG$4=Inputs!$CN397+2,0.4,IF(BG$4=Inputs!$CO397,0.2,IF(AND(BG$4&gt;=Inputs!$CL397,BG$4&lt;Inputs!$CM397),(BG$4-Inputs!$CL397+1)/(Inputs!$AI397+1),0)))))))))</f>
        <v>0</v>
      </c>
      <c r="BH400" s="27">
        <f>IF(AND(Inputs!$CO397=0,BH$4&gt;=Inputs!$CM397),1,IF(AND(BH$4&gt;=Inputs!$CM397,BH$4&lt;Inputs!$CN397),1,IF(AND(BH$4=Inputs!$CN397,BH$4=Inputs!$CO397),1,IF(OR(AND(BH$4=Inputs!$CN397+1,Inputs!$CN397=Inputs!$CO397),AND(BH$4=Inputs!$CN397+2,Inputs!$CN397=Inputs!$CO397)),0,IF(BH$4=Inputs!$CN397,0.8,IF(BH$4=Inputs!$CN397+1,0.6,IF(BH$4=Inputs!$CN397+2,0.4,IF(BH$4=Inputs!$CO397,0.2,IF(AND(BH$4&gt;=Inputs!$CL397,BH$4&lt;Inputs!$CM397),(BH$4-Inputs!$CL397+1)/(Inputs!$AI397+1),0)))))))))</f>
        <v>0</v>
      </c>
      <c r="BI400" s="27">
        <f>IF(AND(Inputs!$CO397=0,BI$4&gt;=Inputs!$CM397),1,IF(AND(BI$4&gt;=Inputs!$CM397,BI$4&lt;Inputs!$CN397),1,IF(AND(BI$4=Inputs!$CN397,BI$4=Inputs!$CO397),1,IF(OR(AND(BI$4=Inputs!$CN397+1,Inputs!$CN397=Inputs!$CO397),AND(BI$4=Inputs!$CN397+2,Inputs!$CN397=Inputs!$CO397)),0,IF(BI$4=Inputs!$CN397,0.8,IF(BI$4=Inputs!$CN397+1,0.6,IF(BI$4=Inputs!$CN397+2,0.4,IF(BI$4=Inputs!$CO397,0.2,IF(AND(BI$4&gt;=Inputs!$CL397,BI$4&lt;Inputs!$CM397),(BI$4-Inputs!$CL397+1)/(Inputs!$AI397+1),0)))))))))</f>
        <v>0</v>
      </c>
      <c r="BJ400" s="27">
        <f>IF(AND(Inputs!$CO397=0,BJ$4&gt;=Inputs!$CM397),1,IF(AND(BJ$4&gt;=Inputs!$CM397,BJ$4&lt;Inputs!$CN397),1,IF(AND(BJ$4=Inputs!$CN397,BJ$4=Inputs!$CO397),1,IF(OR(AND(BJ$4=Inputs!$CN397+1,Inputs!$CN397=Inputs!$CO397),AND(BJ$4=Inputs!$CN397+2,Inputs!$CN397=Inputs!$CO397)),0,IF(BJ$4=Inputs!$CN397,0.8,IF(BJ$4=Inputs!$CN397+1,0.6,IF(BJ$4=Inputs!$CN397+2,0.4,IF(BJ$4=Inputs!$CO397,0.2,IF(AND(BJ$4&gt;=Inputs!$CL397,BJ$4&lt;Inputs!$CM397),(BJ$4-Inputs!$CL397+1)/(Inputs!$AI397+1),0)))))))))</f>
        <v>0</v>
      </c>
      <c r="BK400" s="27">
        <f>IF(AND(Inputs!$CO397=0,BK$4&gt;=Inputs!$CM397),1,IF(AND(BK$4&gt;=Inputs!$CM397,BK$4&lt;Inputs!$CN397),1,IF(AND(BK$4=Inputs!$CN397,BK$4=Inputs!$CO397),1,IF(OR(AND(BK$4=Inputs!$CN397+1,Inputs!$CN397=Inputs!$CO397),AND(BK$4=Inputs!$CN397+2,Inputs!$CN397=Inputs!$CO397)),0,IF(BK$4=Inputs!$CN397,0.8,IF(BK$4=Inputs!$CN397+1,0.6,IF(BK$4=Inputs!$CN397+2,0.4,IF(BK$4=Inputs!$CO397,0.2,IF(AND(BK$4&gt;=Inputs!$CL397,BK$4&lt;Inputs!$CM397),(BK$4-Inputs!$CL397+1)/(Inputs!$AI397+1),0)))))))))</f>
        <v>0</v>
      </c>
      <c r="BL400" s="27">
        <f>IF(AND(Inputs!$CO397=0,BL$4&gt;=Inputs!$CM397),1,IF(AND(BL$4&gt;=Inputs!$CM397,BL$4&lt;Inputs!$CN397),1,IF(AND(BL$4=Inputs!$CN397,BL$4=Inputs!$CO397),1,IF(OR(AND(BL$4=Inputs!$CN397+1,Inputs!$CN397=Inputs!$CO397),AND(BL$4=Inputs!$CN397+2,Inputs!$CN397=Inputs!$CO397)),0,IF(BL$4=Inputs!$CN397,0.8,IF(BL$4=Inputs!$CN397+1,0.6,IF(BL$4=Inputs!$CN397+2,0.4,IF(BL$4=Inputs!$CO397,0.2,IF(AND(BL$4&gt;=Inputs!$CL397,BL$4&lt;Inputs!$CM397),(BL$4-Inputs!$CL397+1)/(Inputs!$AI397+1),0)))))))))</f>
        <v>0</v>
      </c>
      <c r="BM400" s="27">
        <f>IF(AND(Inputs!$CO397=0,BM$4&gt;=Inputs!$CM397),1,IF(AND(BM$4&gt;=Inputs!$CM397,BM$4&lt;Inputs!$CN397),1,IF(AND(BM$4=Inputs!$CN397,BM$4=Inputs!$CO397),1,IF(OR(AND(BM$4=Inputs!$CN397+1,Inputs!$CN397=Inputs!$CO397),AND(BM$4=Inputs!$CN397+2,Inputs!$CN397=Inputs!$CO397)),0,IF(BM$4=Inputs!$CN397,0.8,IF(BM$4=Inputs!$CN397+1,0.6,IF(BM$4=Inputs!$CN397+2,0.4,IF(BM$4=Inputs!$CO397,0.2,IF(AND(BM$4&gt;=Inputs!$CL397,BM$4&lt;Inputs!$CM397),(BM$4-Inputs!$CL397+1)/(Inputs!$AI397+1),0)))))))))</f>
        <v>0</v>
      </c>
      <c r="BO400" s="46" t="str">
        <f>IF(Inputs!$B397="","",(ROUND(Inputs!$BC397*AJ400,0)))</f>
        <v/>
      </c>
      <c r="BP400" s="46" t="str">
        <f>IF(Inputs!$B397="","",(ROUND(Inputs!$BC397*AK400,0)))</f>
        <v/>
      </c>
      <c r="BQ400" s="46" t="str">
        <f>IF(Inputs!$B397="","",(ROUND(Inputs!$BC397*AL400,0)))</f>
        <v/>
      </c>
      <c r="BR400" s="46" t="str">
        <f>IF(Inputs!$B397="","",(ROUND(Inputs!$BC397*AM400,0)))</f>
        <v/>
      </c>
      <c r="BS400" s="46" t="str">
        <f>IF(Inputs!$B397="","",(ROUND(Inputs!$BC397*AN400,0)))</f>
        <v/>
      </c>
      <c r="BT400" s="46" t="str">
        <f>IF(Inputs!$B397="","",(ROUND(Inputs!$BC397*AO400,0)))</f>
        <v/>
      </c>
      <c r="BU400" s="46" t="str">
        <f>IF(Inputs!$B397="","",(ROUND(Inputs!$BC397*AP400,0)))</f>
        <v/>
      </c>
      <c r="BV400" s="46" t="str">
        <f>IF(Inputs!$B397="","",(ROUND(Inputs!$BC397*AQ400,0)))</f>
        <v/>
      </c>
      <c r="BW400" s="46" t="str">
        <f>IF(Inputs!$B397="","",(ROUND(Inputs!$BC397*AR400,0)))</f>
        <v/>
      </c>
      <c r="BX400" s="46" t="str">
        <f>IF(Inputs!$B397="","",(ROUND(Inputs!$BC397*AS400,0)))</f>
        <v/>
      </c>
      <c r="BY400" s="46" t="str">
        <f>IF(Inputs!$B397="","",(ROUND(Inputs!$BC397*AT400,0)))</f>
        <v/>
      </c>
      <c r="BZ400" s="46" t="str">
        <f>IF(Inputs!$B397="","",(ROUND(Inputs!$BC397*AU400,0)))</f>
        <v/>
      </c>
      <c r="CA400" s="46" t="str">
        <f>IF(Inputs!$B397="","",(ROUND(Inputs!$BC397*AV400,0)))</f>
        <v/>
      </c>
      <c r="CB400" s="46" t="str">
        <f>IF(Inputs!$B397="","",(ROUND(Inputs!$BC397*AW400,0)))</f>
        <v/>
      </c>
      <c r="CC400" s="46" t="str">
        <f>IF(Inputs!$B397="","",(ROUND(Inputs!$BC397*AX400,0)))</f>
        <v/>
      </c>
      <c r="CD400" s="46" t="str">
        <f>IF(Inputs!$B397="","",(ROUND(Inputs!$BC397*AY400,0)))</f>
        <v/>
      </c>
      <c r="CE400" s="46" t="str">
        <f>IF(Inputs!$B397="","",(ROUND(Inputs!$BC397*AZ400,0)))</f>
        <v/>
      </c>
      <c r="CF400" s="46" t="str">
        <f>IF(Inputs!$B397="","",(ROUND(Inputs!$BC397*BA400,0)))</f>
        <v/>
      </c>
      <c r="CG400" s="46" t="str">
        <f>IF(Inputs!$B397="","",(ROUND(Inputs!$BC397*BB400,0)))</f>
        <v/>
      </c>
      <c r="CH400" s="46" t="str">
        <f>IF(Inputs!$B397="","",(ROUND(Inputs!$BC397*BC400,0)))</f>
        <v/>
      </c>
      <c r="CI400" s="46" t="str">
        <f>IF(Inputs!$B397="","",(ROUND(Inputs!$BC397*BD400,0)))</f>
        <v/>
      </c>
      <c r="CJ400" s="46" t="str">
        <f>IF(Inputs!$B397="","",(ROUND(Inputs!$BC397*BE400,0)))</f>
        <v/>
      </c>
      <c r="CK400" s="46" t="str">
        <f>IF(Inputs!$B397="","",(ROUND(Inputs!$BC397*BF400,0)))</f>
        <v/>
      </c>
      <c r="CL400" s="46" t="str">
        <f>IF(Inputs!$B397="","",(ROUND(Inputs!$BC397*BG400,0)))</f>
        <v/>
      </c>
      <c r="CM400" s="46" t="str">
        <f>IF(Inputs!$B397="","",(ROUND(Inputs!$BC397*BH400,0)))</f>
        <v/>
      </c>
      <c r="CN400" s="46" t="str">
        <f>IF(Inputs!$B397="","",(ROUND(Inputs!$BC397*BI400,0)))</f>
        <v/>
      </c>
      <c r="CO400" s="46" t="str">
        <f>IF(Inputs!$B397="","",(ROUND(Inputs!$BC397*BJ400,0)))</f>
        <v/>
      </c>
      <c r="CP400" s="46" t="str">
        <f>IF(Inputs!$B397="","",(ROUND(Inputs!$BC397*BK400,0)))</f>
        <v/>
      </c>
      <c r="CQ400" s="46" t="str">
        <f>IF(Inputs!$B397="","",(ROUND(Inputs!$BC397*BL400,0)))</f>
        <v/>
      </c>
      <c r="CR400" s="46" t="str">
        <f>IF(Inputs!$B397="","",(ROUND(Inputs!$BC397*BM400,0)))</f>
        <v/>
      </c>
      <c r="CV400" s="46" t="str">
        <f>IF(A400="","",IF(AND(CV$4&lt;=Inputs!$CQ397,CV$4&gt;=Inputs!$CP397),Inputs!$AR397/(Inputs!$CQ397-Inputs!$CP397+1),0)+IF(CV$4=Inputs!$CL397,Inputs!$BD397,0))</f>
        <v/>
      </c>
      <c r="CW400" s="46" t="str">
        <f>IF(B400="","",IF(AND(CW$4&lt;=Inputs!$CQ397,CW$4&gt;=Inputs!$CP397),Inputs!$AR397/(Inputs!$CQ397-Inputs!$CP397+1),0)+IF(CW$4=Inputs!$CL397,Inputs!$BD397,0))</f>
        <v/>
      </c>
      <c r="CX400" s="46" t="str">
        <f>IF(C400="","",IF(AND(CX$4&lt;=Inputs!$CQ397,CX$4&gt;=Inputs!$CP397),Inputs!$AR397/(Inputs!$CQ397-Inputs!$CP397+1),0)+IF(CX$4=Inputs!$CL397,Inputs!$BD397,0))</f>
        <v/>
      </c>
      <c r="CY400" s="46" t="str">
        <f>IF(D400="","",IF(AND(CY$4&lt;=Inputs!$CQ397,CY$4&gt;=Inputs!$CP397),Inputs!$AR397/(Inputs!$CQ397-Inputs!$CP397+1),0)+IF(CY$4=Inputs!$CL397,Inputs!$BD397,0))</f>
        <v/>
      </c>
      <c r="CZ400" s="46" t="str">
        <f>IF(E400="","",IF(AND(CZ$4&lt;=Inputs!$CQ397,CZ$4&gt;=Inputs!$CP397),Inputs!$AR397/(Inputs!$CQ397-Inputs!$CP397+1),0)+IF(CZ$4=Inputs!$CL397,Inputs!$BD397,0))</f>
        <v/>
      </c>
      <c r="DA400" s="46" t="str">
        <f>IF(F400="","",IF(AND(DA$4&lt;=Inputs!$CQ397,DA$4&gt;=Inputs!$CP397),Inputs!$AR397/(Inputs!$CQ397-Inputs!$CP397+1),0)+IF(DA$4=Inputs!$CL397,Inputs!$BD397,0))</f>
        <v/>
      </c>
      <c r="DB400" s="46" t="str">
        <f>IF(G400="","",IF(AND(DB$4&lt;=Inputs!$CQ397,DB$4&gt;=Inputs!$CP397),Inputs!$AR397/(Inputs!$CQ397-Inputs!$CP397+1),0)+IF(DB$4=Inputs!$CL397,Inputs!$BD397,0))</f>
        <v/>
      </c>
      <c r="DC400" s="46" t="str">
        <f>IF(H400="","",IF(AND(DC$4&lt;=Inputs!$CQ397,DC$4&gt;=Inputs!$CP397),Inputs!$AR397/(Inputs!$CQ397-Inputs!$CP397+1),0)+IF(DC$4=Inputs!$CL397,Inputs!$BD397,0))</f>
        <v/>
      </c>
      <c r="DD400" s="46" t="str">
        <f>IF(I400="","",IF(AND(DD$4&lt;=Inputs!$CQ397,DD$4&gt;=Inputs!$CP397),Inputs!$AR397/(Inputs!$CQ397-Inputs!$CP397+1),0)+IF(DD$4=Inputs!$CL397,Inputs!$BD397,0))</f>
        <v/>
      </c>
      <c r="DE400" s="46" t="str">
        <f>IF(J400="","",IF(AND(DE$4&lt;=Inputs!$CQ397,DE$4&gt;=Inputs!$CP397),Inputs!$AR397/(Inputs!$CQ397-Inputs!$CP397+1),0)+IF(DE$4=Inputs!$CL397,Inputs!$BD397,0))</f>
        <v/>
      </c>
      <c r="DF400" s="46" t="str">
        <f>IF(K400="","",IF(AND(DF$4&lt;=Inputs!$CQ397,DF$4&gt;=Inputs!$CP397),Inputs!$AR397/(Inputs!$CQ397-Inputs!$CP397+1),0)+IF(DF$4=Inputs!$CL397,Inputs!$BD397,0))</f>
        <v/>
      </c>
      <c r="DG400" s="46" t="str">
        <f>IF(L400="","",IF(AND(DG$4&lt;=Inputs!$CQ397,DG$4&gt;=Inputs!$CP397),Inputs!$AR397/(Inputs!$CQ397-Inputs!$CP397+1),0)+IF(DG$4=Inputs!$CL397,Inputs!$BD397,0))</f>
        <v/>
      </c>
      <c r="DH400" s="46" t="str">
        <f>IF(M400="","",IF(AND(DH$4&lt;=Inputs!$CQ397,DH$4&gt;=Inputs!$CP397),Inputs!$AR397/(Inputs!$CQ397-Inputs!$CP397+1),0)+IF(DH$4=Inputs!$CL397,Inputs!$BD397,0))</f>
        <v/>
      </c>
      <c r="DI400" s="46" t="str">
        <f>IF(N400="","",IF(AND(DI$4&lt;=Inputs!$CQ397,DI$4&gt;=Inputs!$CP397),Inputs!$AR397/(Inputs!$CQ397-Inputs!$CP397+1),0)+IF(DI$4=Inputs!$CL397,Inputs!$BD397,0))</f>
        <v/>
      </c>
      <c r="DJ400" s="46" t="str">
        <f>IF(O400="","",IF(AND(DJ$4&lt;=Inputs!$CQ397,DJ$4&gt;=Inputs!$CP397),Inputs!$AR397/(Inputs!$CQ397-Inputs!$CP397+1),0)+IF(DJ$4=Inputs!$CL397,Inputs!$BD397,0))</f>
        <v/>
      </c>
      <c r="DK400" s="46" t="str">
        <f>IF(P400="","",IF(AND(DK$4&lt;=Inputs!$CQ397,DK$4&gt;=Inputs!$CP397),Inputs!$AR397/(Inputs!$CQ397-Inputs!$CP397+1),0)+IF(DK$4=Inputs!$CL397,Inputs!$BD397,0))</f>
        <v/>
      </c>
      <c r="DL400" s="46" t="str">
        <f>IF(Q400="","",IF(AND(DL$4&lt;=Inputs!$CQ397,DL$4&gt;=Inputs!$CP397),Inputs!$AR397/(Inputs!$CQ397-Inputs!$CP397+1),0)+IF(DL$4=Inputs!$CL397,Inputs!$BD397,0))</f>
        <v/>
      </c>
      <c r="DM400" s="46" t="str">
        <f>IF(R400="","",IF(AND(DM$4&lt;=Inputs!$CQ397,DM$4&gt;=Inputs!$CP397),Inputs!$AR397/(Inputs!$CQ397-Inputs!$CP397+1),0)+IF(DM$4=Inputs!$CL397,Inputs!$BD397,0))</f>
        <v/>
      </c>
      <c r="DN400" s="46" t="str">
        <f>IF(S400="","",IF(AND(DN$4&lt;=Inputs!$CQ397,DN$4&gt;=Inputs!$CP397),Inputs!$AR397/(Inputs!$CQ397-Inputs!$CP397+1),0)+IF(DN$4=Inputs!$CL397,Inputs!$BD397,0))</f>
        <v/>
      </c>
      <c r="DO400" s="46" t="str">
        <f>IF(T400="","",IF(AND(DO$4&lt;=Inputs!$CQ397,DO$4&gt;=Inputs!$CP397),Inputs!$AR397/(Inputs!$CQ397-Inputs!$CP397+1),0)+IF(DO$4=Inputs!$CL397,Inputs!$BD397,0))</f>
        <v/>
      </c>
      <c r="DP400" s="46" t="str">
        <f>IF(U400="","",IF(AND(DP$4&lt;=Inputs!$CQ397,DP$4&gt;=Inputs!$CP397),Inputs!$AR397/(Inputs!$CQ397-Inputs!$CP397+1),0)+IF(DP$4=Inputs!$CL397,Inputs!$BD397,0))</f>
        <v/>
      </c>
      <c r="DQ400" s="46" t="str">
        <f>IF(V400="","",IF(AND(DQ$4&lt;=Inputs!$CQ397,DQ$4&gt;=Inputs!$CP397),Inputs!$AR397/(Inputs!$CQ397-Inputs!$CP397+1),0)+IF(DQ$4=Inputs!$CL397,Inputs!$BD397,0))</f>
        <v/>
      </c>
      <c r="DR400" s="46" t="str">
        <f>IF(W400="","",IF(AND(DR$4&lt;=Inputs!$CQ397,DR$4&gt;=Inputs!$CP397),Inputs!$AR397/(Inputs!$CQ397-Inputs!$CP397+1),0)+IF(DR$4=Inputs!$CL397,Inputs!$BD397,0))</f>
        <v/>
      </c>
      <c r="DS400" s="46" t="str">
        <f>IF(X400="","",IF(AND(DS$4&lt;=Inputs!$CQ397,DS$4&gt;=Inputs!$CP397),Inputs!$AR397/(Inputs!$CQ397-Inputs!$CP397+1),0)+IF(DS$4=Inputs!$CL397,Inputs!$BD397,0))</f>
        <v/>
      </c>
      <c r="DT400" s="46" t="str">
        <f>IF(Y400="","",IF(AND(DT$4&lt;=Inputs!$CQ397,DT$4&gt;=Inputs!$CP397),Inputs!$AR397/(Inputs!$CQ397-Inputs!$CP397+1),0)+IF(DT$4=Inputs!$CL397,Inputs!$BD397,0))</f>
        <v/>
      </c>
      <c r="DU400" s="46" t="str">
        <f>IF(Z400="","",IF(AND(DU$4&lt;=Inputs!$CQ397,DU$4&gt;=Inputs!$CP397),Inputs!$AR397/(Inputs!$CQ397-Inputs!$CP397+1),0)+IF(DU$4=Inputs!$CL397,Inputs!$BD397,0))</f>
        <v/>
      </c>
      <c r="DV400" s="46" t="str">
        <f>IF(AA400="","",IF(AND(DV$4&lt;=Inputs!$CQ397,DV$4&gt;=Inputs!$CP397),Inputs!$AR397/(Inputs!$CQ397-Inputs!$CP397+1),0)+IF(DV$4=Inputs!$CL397,Inputs!$BD397,0))</f>
        <v/>
      </c>
      <c r="DW400" s="46" t="str">
        <f>IF(AB400="","",IF(AND(DW$4&lt;=Inputs!$CQ397,DW$4&gt;=Inputs!$CP397),Inputs!$AR397/(Inputs!$CQ397-Inputs!$CP397+1),0)+IF(DW$4=Inputs!$CL397,Inputs!$BD397,0))</f>
        <v/>
      </c>
      <c r="DX400" s="46" t="str">
        <f>IF(AC400="","",IF(AND(DX$4&lt;=Inputs!$CQ397,DX$4&gt;=Inputs!$CP397),Inputs!$AR397/(Inputs!$CQ397-Inputs!$CP397+1),0)+IF(DX$4=Inputs!$CL397,Inputs!$BD397,0))</f>
        <v/>
      </c>
      <c r="DY400" s="46" t="str">
        <f>IF(AD400="","",IF(AND(DY$4&lt;=Inputs!$CQ397,DY$4&gt;=Inputs!$CP397),Inputs!$AR397/(Inputs!$CQ397-Inputs!$CP397+1),0)+IF(DY$4=Inputs!$CL397,Inputs!$BD397,0))</f>
        <v/>
      </c>
      <c r="DZ400" s="46" t="str">
        <f t="shared" si="16"/>
        <v/>
      </c>
    </row>
    <row r="401" spans="1:130" s="54" customFormat="1">
      <c r="A401" s="39" t="str">
        <f>IF(Inputs!A398="","",Inputs!A398)</f>
        <v/>
      </c>
      <c r="B401" s="54" t="str">
        <f>IF(Inputs!B398="","",Inputs!B398)</f>
        <v/>
      </c>
      <c r="C401" s="46" t="str">
        <f>IF(Inputs!$B398="","",BO401-CV401)</f>
        <v/>
      </c>
      <c r="D401" s="46" t="str">
        <f>IF(Inputs!$B398="","",BP401-CW401)</f>
        <v/>
      </c>
      <c r="E401" s="46" t="str">
        <f>IF(Inputs!$B398="","",BQ401-CX401)</f>
        <v/>
      </c>
      <c r="F401" s="46" t="str">
        <f>IF(Inputs!$B398="","",BR401-CY401)</f>
        <v/>
      </c>
      <c r="G401" s="46" t="str">
        <f>IF(Inputs!$B398="","",BS401-CZ401)</f>
        <v/>
      </c>
      <c r="H401" s="46" t="str">
        <f>IF(Inputs!$B398="","",BT401-DA401)</f>
        <v/>
      </c>
      <c r="I401" s="46" t="str">
        <f>IF(Inputs!$B398="","",BU401-DB401)</f>
        <v/>
      </c>
      <c r="J401" s="46" t="str">
        <f>IF(Inputs!$B398="","",BV401-DC401)</f>
        <v/>
      </c>
      <c r="K401" s="46" t="str">
        <f>IF(Inputs!$B398="","",BW401-DD401)</f>
        <v/>
      </c>
      <c r="L401" s="46" t="str">
        <f>IF(Inputs!$B398="","",BX401-DE401)</f>
        <v/>
      </c>
      <c r="M401" s="46" t="str">
        <f>IF(Inputs!$B398="","",BY401-DF401)</f>
        <v/>
      </c>
      <c r="N401" s="46" t="str">
        <f>IF(Inputs!$B398="","",BZ401-DG401)</f>
        <v/>
      </c>
      <c r="O401" s="46" t="str">
        <f>IF(Inputs!$B398="","",CA401-DH401)</f>
        <v/>
      </c>
      <c r="P401" s="46" t="str">
        <f>IF(Inputs!$B398="","",CB401-DI401)</f>
        <v/>
      </c>
      <c r="Q401" s="46" t="str">
        <f>IF(Inputs!$B398="","",CC401-DJ401)</f>
        <v/>
      </c>
      <c r="R401" s="46" t="str">
        <f>IF(Inputs!$B398="","",CD401-DK401)</f>
        <v/>
      </c>
      <c r="S401" s="46" t="str">
        <f>IF(Inputs!$B398="","",CE401-DL401)</f>
        <v/>
      </c>
      <c r="T401" s="46" t="str">
        <f>IF(Inputs!$B398="","",CF401-DM401)</f>
        <v/>
      </c>
      <c r="U401" s="46" t="str">
        <f>IF(Inputs!$B398="","",CG401-DN401)</f>
        <v/>
      </c>
      <c r="V401" s="46" t="str">
        <f>IF(Inputs!$B398="","",CH401-DO401)</f>
        <v/>
      </c>
      <c r="W401" s="46" t="str">
        <f>IF(Inputs!$B398="","",CI401-DP401)</f>
        <v/>
      </c>
      <c r="X401" s="46" t="str">
        <f>IF(Inputs!$B398="","",CJ401-DQ401)</f>
        <v/>
      </c>
      <c r="Y401" s="46" t="str">
        <f>IF(Inputs!$B398="","",CK401-DR401)</f>
        <v/>
      </c>
      <c r="Z401" s="46" t="str">
        <f>IF(Inputs!$B398="","",CL401-DS401)</f>
        <v/>
      </c>
      <c r="AA401" s="46" t="str">
        <f>IF(Inputs!$B398="","",CM401-DT401)</f>
        <v/>
      </c>
      <c r="AB401" s="46" t="str">
        <f>IF(Inputs!$B398="","",CN401-DU401)</f>
        <v/>
      </c>
      <c r="AC401" s="46" t="str">
        <f>IF(Inputs!$B398="","",CO401-DV401)</f>
        <v/>
      </c>
      <c r="AD401" s="46" t="str">
        <f>IF(Inputs!$B398="","",CP401-DW401)</f>
        <v/>
      </c>
      <c r="AE401" s="46" t="str">
        <f>IF(Inputs!$B398="","",CQ401-DX401)</f>
        <v/>
      </c>
      <c r="AF401" s="46" t="str">
        <f>IF(Inputs!$B398="","",CR401-DY401)</f>
        <v/>
      </c>
      <c r="AG401" s="50" t="str">
        <f t="shared" si="17"/>
        <v/>
      </c>
      <c r="AH401" s="56"/>
      <c r="AJ401" s="27">
        <f>IF(AND(Inputs!$CO398=0,AJ$4&gt;=Inputs!$CM398),1,IF(AND(AJ$4&gt;=Inputs!$CM398,AJ$4&lt;Inputs!$CN398),1,IF(AND(AJ$4=Inputs!$CN398,AJ$4=Inputs!$CO398),1,IF(OR(AND(AJ$4=Inputs!$CN398+1,Inputs!$CN398=Inputs!$CO398),AND(AJ$4=Inputs!$CN398+2,Inputs!$CN398=Inputs!$CO398)),0,IF(AJ$4=Inputs!$CN398,0.8,IF(AJ$4=Inputs!$CN398+1,0.6,IF(AJ$4=Inputs!$CN398+2,0.4,IF(AJ$4=Inputs!$CO398,0.2,IF(AND(AJ$4&gt;=Inputs!$CL398,AJ$4&lt;Inputs!$CM398),(AJ$4-Inputs!$CL398+1)/(Inputs!$AI398+1),0)))))))))</f>
        <v>0</v>
      </c>
      <c r="AK401" s="27">
        <f>IF(AND(Inputs!$CO398=0,AK$4&gt;=Inputs!$CM398),1,IF(AND(AK$4&gt;=Inputs!$CM398,AK$4&lt;Inputs!$CN398),1,IF(AND(AK$4=Inputs!$CN398,AK$4=Inputs!$CO398),1,IF(OR(AND(AK$4=Inputs!$CN398+1,Inputs!$CN398=Inputs!$CO398),AND(AK$4=Inputs!$CN398+2,Inputs!$CN398=Inputs!$CO398)),0,IF(AK$4=Inputs!$CN398,0.8,IF(AK$4=Inputs!$CN398+1,0.6,IF(AK$4=Inputs!$CN398+2,0.4,IF(AK$4=Inputs!$CO398,0.2,IF(AND(AK$4&gt;=Inputs!$CL398,AK$4&lt;Inputs!$CM398),(AK$4-Inputs!$CL398+1)/(Inputs!$AI398+1),0)))))))))</f>
        <v>0</v>
      </c>
      <c r="AL401" s="27">
        <f>IF(AND(Inputs!$CO398=0,AL$4&gt;=Inputs!$CM398),1,IF(AND(AL$4&gt;=Inputs!$CM398,AL$4&lt;Inputs!$CN398),1,IF(AND(AL$4=Inputs!$CN398,AL$4=Inputs!$CO398),1,IF(OR(AND(AL$4=Inputs!$CN398+1,Inputs!$CN398=Inputs!$CO398),AND(AL$4=Inputs!$CN398+2,Inputs!$CN398=Inputs!$CO398)),0,IF(AL$4=Inputs!$CN398,0.8,IF(AL$4=Inputs!$CN398+1,0.6,IF(AL$4=Inputs!$CN398+2,0.4,IF(AL$4=Inputs!$CO398,0.2,IF(AND(AL$4&gt;=Inputs!$CL398,AL$4&lt;Inputs!$CM398),(AL$4-Inputs!$CL398+1)/(Inputs!$AI398+1),0)))))))))</f>
        <v>0</v>
      </c>
      <c r="AM401" s="27">
        <f>IF(AND(Inputs!$CO398=0,AM$4&gt;=Inputs!$CM398),1,IF(AND(AM$4&gt;=Inputs!$CM398,AM$4&lt;Inputs!$CN398),1,IF(AND(AM$4=Inputs!$CN398,AM$4=Inputs!$CO398),1,IF(OR(AND(AM$4=Inputs!$CN398+1,Inputs!$CN398=Inputs!$CO398),AND(AM$4=Inputs!$CN398+2,Inputs!$CN398=Inputs!$CO398)),0,IF(AM$4=Inputs!$CN398,0.8,IF(AM$4=Inputs!$CN398+1,0.6,IF(AM$4=Inputs!$CN398+2,0.4,IF(AM$4=Inputs!$CO398,0.2,IF(AND(AM$4&gt;=Inputs!$CL398,AM$4&lt;Inputs!$CM398),(AM$4-Inputs!$CL398+1)/(Inputs!$AI398+1),0)))))))))</f>
        <v>0</v>
      </c>
      <c r="AN401" s="27">
        <f>IF(AND(Inputs!$CO398=0,AN$4&gt;=Inputs!$CM398),1,IF(AND(AN$4&gt;=Inputs!$CM398,AN$4&lt;Inputs!$CN398),1,IF(AND(AN$4=Inputs!$CN398,AN$4=Inputs!$CO398),1,IF(OR(AND(AN$4=Inputs!$CN398+1,Inputs!$CN398=Inputs!$CO398),AND(AN$4=Inputs!$CN398+2,Inputs!$CN398=Inputs!$CO398)),0,IF(AN$4=Inputs!$CN398,0.8,IF(AN$4=Inputs!$CN398+1,0.6,IF(AN$4=Inputs!$CN398+2,0.4,IF(AN$4=Inputs!$CO398,0.2,IF(AND(AN$4&gt;=Inputs!$CL398,AN$4&lt;Inputs!$CM398),(AN$4-Inputs!$CL398+1)/(Inputs!$AI398+1),0)))))))))</f>
        <v>0</v>
      </c>
      <c r="AO401" s="27">
        <f>IF(AND(Inputs!$CO398=0,AO$4&gt;=Inputs!$CM398),1,IF(AND(AO$4&gt;=Inputs!$CM398,AO$4&lt;Inputs!$CN398),1,IF(AND(AO$4=Inputs!$CN398,AO$4=Inputs!$CO398),1,IF(OR(AND(AO$4=Inputs!$CN398+1,Inputs!$CN398=Inputs!$CO398),AND(AO$4=Inputs!$CN398+2,Inputs!$CN398=Inputs!$CO398)),0,IF(AO$4=Inputs!$CN398,0.8,IF(AO$4=Inputs!$CN398+1,0.6,IF(AO$4=Inputs!$CN398+2,0.4,IF(AO$4=Inputs!$CO398,0.2,IF(AND(AO$4&gt;=Inputs!$CL398,AO$4&lt;Inputs!$CM398),(AO$4-Inputs!$CL398+1)/(Inputs!$AI398+1),0)))))))))</f>
        <v>0</v>
      </c>
      <c r="AP401" s="27">
        <f>IF(AND(Inputs!$CO398=0,AP$4&gt;=Inputs!$CM398),1,IF(AND(AP$4&gt;=Inputs!$CM398,AP$4&lt;Inputs!$CN398),1,IF(AND(AP$4=Inputs!$CN398,AP$4=Inputs!$CO398),1,IF(OR(AND(AP$4=Inputs!$CN398+1,Inputs!$CN398=Inputs!$CO398),AND(AP$4=Inputs!$CN398+2,Inputs!$CN398=Inputs!$CO398)),0,IF(AP$4=Inputs!$CN398,0.8,IF(AP$4=Inputs!$CN398+1,0.6,IF(AP$4=Inputs!$CN398+2,0.4,IF(AP$4=Inputs!$CO398,0.2,IF(AND(AP$4&gt;=Inputs!$CL398,AP$4&lt;Inputs!$CM398),(AP$4-Inputs!$CL398+1)/(Inputs!$AI398+1),0)))))))))</f>
        <v>0</v>
      </c>
      <c r="AQ401" s="27">
        <f>IF(AND(Inputs!$CO398=0,AQ$4&gt;=Inputs!$CM398),1,IF(AND(AQ$4&gt;=Inputs!$CM398,AQ$4&lt;Inputs!$CN398),1,IF(AND(AQ$4=Inputs!$CN398,AQ$4=Inputs!$CO398),1,IF(OR(AND(AQ$4=Inputs!$CN398+1,Inputs!$CN398=Inputs!$CO398),AND(AQ$4=Inputs!$CN398+2,Inputs!$CN398=Inputs!$CO398)),0,IF(AQ$4=Inputs!$CN398,0.8,IF(AQ$4=Inputs!$CN398+1,0.6,IF(AQ$4=Inputs!$CN398+2,0.4,IF(AQ$4=Inputs!$CO398,0.2,IF(AND(AQ$4&gt;=Inputs!$CL398,AQ$4&lt;Inputs!$CM398),(AQ$4-Inputs!$CL398+1)/(Inputs!$AI398+1),0)))))))))</f>
        <v>0</v>
      </c>
      <c r="AR401" s="27">
        <f>IF(AND(Inputs!$CO398=0,AR$4&gt;=Inputs!$CM398),1,IF(AND(AR$4&gt;=Inputs!$CM398,AR$4&lt;Inputs!$CN398),1,IF(AND(AR$4=Inputs!$CN398,AR$4=Inputs!$CO398),1,IF(OR(AND(AR$4=Inputs!$CN398+1,Inputs!$CN398=Inputs!$CO398),AND(AR$4=Inputs!$CN398+2,Inputs!$CN398=Inputs!$CO398)),0,IF(AR$4=Inputs!$CN398,0.8,IF(AR$4=Inputs!$CN398+1,0.6,IF(AR$4=Inputs!$CN398+2,0.4,IF(AR$4=Inputs!$CO398,0.2,IF(AND(AR$4&gt;=Inputs!$CL398,AR$4&lt;Inputs!$CM398),(AR$4-Inputs!$CL398+1)/(Inputs!$AI398+1),0)))))))))</f>
        <v>0</v>
      </c>
      <c r="AS401" s="27">
        <f>IF(AND(Inputs!$CO398=0,AS$4&gt;=Inputs!$CM398),1,IF(AND(AS$4&gt;=Inputs!$CM398,AS$4&lt;Inputs!$CN398),1,IF(AND(AS$4=Inputs!$CN398,AS$4=Inputs!$CO398),1,IF(OR(AND(AS$4=Inputs!$CN398+1,Inputs!$CN398=Inputs!$CO398),AND(AS$4=Inputs!$CN398+2,Inputs!$CN398=Inputs!$CO398)),0,IF(AS$4=Inputs!$CN398,0.8,IF(AS$4=Inputs!$CN398+1,0.6,IF(AS$4=Inputs!$CN398+2,0.4,IF(AS$4=Inputs!$CO398,0.2,IF(AND(AS$4&gt;=Inputs!$CL398,AS$4&lt;Inputs!$CM398),(AS$4-Inputs!$CL398+1)/(Inputs!$AI398+1),0)))))))))</f>
        <v>0</v>
      </c>
      <c r="AT401" s="27">
        <f>IF(AND(Inputs!$CO398=0,AT$4&gt;=Inputs!$CM398),1,IF(AND(AT$4&gt;=Inputs!$CM398,AT$4&lt;Inputs!$CN398),1,IF(AND(AT$4=Inputs!$CN398,AT$4=Inputs!$CO398),1,IF(OR(AND(AT$4=Inputs!$CN398+1,Inputs!$CN398=Inputs!$CO398),AND(AT$4=Inputs!$CN398+2,Inputs!$CN398=Inputs!$CO398)),0,IF(AT$4=Inputs!$CN398,0.8,IF(AT$4=Inputs!$CN398+1,0.6,IF(AT$4=Inputs!$CN398+2,0.4,IF(AT$4=Inputs!$CO398,0.2,IF(AND(AT$4&gt;=Inputs!$CL398,AT$4&lt;Inputs!$CM398),(AT$4-Inputs!$CL398+1)/(Inputs!$AI398+1),0)))))))))</f>
        <v>0</v>
      </c>
      <c r="AU401" s="27">
        <f>IF(AND(Inputs!$CO398=0,AU$4&gt;=Inputs!$CM398),1,IF(AND(AU$4&gt;=Inputs!$CM398,AU$4&lt;Inputs!$CN398),1,IF(AND(AU$4=Inputs!$CN398,AU$4=Inputs!$CO398),1,IF(OR(AND(AU$4=Inputs!$CN398+1,Inputs!$CN398=Inputs!$CO398),AND(AU$4=Inputs!$CN398+2,Inputs!$CN398=Inputs!$CO398)),0,IF(AU$4=Inputs!$CN398,0.8,IF(AU$4=Inputs!$CN398+1,0.6,IF(AU$4=Inputs!$CN398+2,0.4,IF(AU$4=Inputs!$CO398,0.2,IF(AND(AU$4&gt;=Inputs!$CL398,AU$4&lt;Inputs!$CM398),(AU$4-Inputs!$CL398+1)/(Inputs!$AI398+1),0)))))))))</f>
        <v>0</v>
      </c>
      <c r="AV401" s="27">
        <f>IF(AND(Inputs!$CO398=0,AV$4&gt;=Inputs!$CM398),1,IF(AND(AV$4&gt;=Inputs!$CM398,AV$4&lt;Inputs!$CN398),1,IF(AND(AV$4=Inputs!$CN398,AV$4=Inputs!$CO398),1,IF(OR(AND(AV$4=Inputs!$CN398+1,Inputs!$CN398=Inputs!$CO398),AND(AV$4=Inputs!$CN398+2,Inputs!$CN398=Inputs!$CO398)),0,IF(AV$4=Inputs!$CN398,0.8,IF(AV$4=Inputs!$CN398+1,0.6,IF(AV$4=Inputs!$CN398+2,0.4,IF(AV$4=Inputs!$CO398,0.2,IF(AND(AV$4&gt;=Inputs!$CL398,AV$4&lt;Inputs!$CM398),(AV$4-Inputs!$CL398+1)/(Inputs!$AI398+1),0)))))))))</f>
        <v>0</v>
      </c>
      <c r="AW401" s="27">
        <f>IF(AND(Inputs!$CO398=0,AW$4&gt;=Inputs!$CM398),1,IF(AND(AW$4&gt;=Inputs!$CM398,AW$4&lt;Inputs!$CN398),1,IF(AND(AW$4=Inputs!$CN398,AW$4=Inputs!$CO398),1,IF(OR(AND(AW$4=Inputs!$CN398+1,Inputs!$CN398=Inputs!$CO398),AND(AW$4=Inputs!$CN398+2,Inputs!$CN398=Inputs!$CO398)),0,IF(AW$4=Inputs!$CN398,0.8,IF(AW$4=Inputs!$CN398+1,0.6,IF(AW$4=Inputs!$CN398+2,0.4,IF(AW$4=Inputs!$CO398,0.2,IF(AND(AW$4&gt;=Inputs!$CL398,AW$4&lt;Inputs!$CM398),(AW$4-Inputs!$CL398+1)/(Inputs!$AI398+1),0)))))))))</f>
        <v>0</v>
      </c>
      <c r="AX401" s="27">
        <f>IF(AND(Inputs!$CO398=0,AX$4&gt;=Inputs!$CM398),1,IF(AND(AX$4&gt;=Inputs!$CM398,AX$4&lt;Inputs!$CN398),1,IF(AND(AX$4=Inputs!$CN398,AX$4=Inputs!$CO398),1,IF(OR(AND(AX$4=Inputs!$CN398+1,Inputs!$CN398=Inputs!$CO398),AND(AX$4=Inputs!$CN398+2,Inputs!$CN398=Inputs!$CO398)),0,IF(AX$4=Inputs!$CN398,0.8,IF(AX$4=Inputs!$CN398+1,0.6,IF(AX$4=Inputs!$CN398+2,0.4,IF(AX$4=Inputs!$CO398,0.2,IF(AND(AX$4&gt;=Inputs!$CL398,AX$4&lt;Inputs!$CM398),(AX$4-Inputs!$CL398+1)/(Inputs!$AI398+1),0)))))))))</f>
        <v>0</v>
      </c>
      <c r="AY401" s="27">
        <f>IF(AND(Inputs!$CO398=0,AY$4&gt;=Inputs!$CM398),1,IF(AND(AY$4&gt;=Inputs!$CM398,AY$4&lt;Inputs!$CN398),1,IF(AND(AY$4=Inputs!$CN398,AY$4=Inputs!$CO398),1,IF(OR(AND(AY$4=Inputs!$CN398+1,Inputs!$CN398=Inputs!$CO398),AND(AY$4=Inputs!$CN398+2,Inputs!$CN398=Inputs!$CO398)),0,IF(AY$4=Inputs!$CN398,0.8,IF(AY$4=Inputs!$CN398+1,0.6,IF(AY$4=Inputs!$CN398+2,0.4,IF(AY$4=Inputs!$CO398,0.2,IF(AND(AY$4&gt;=Inputs!$CL398,AY$4&lt;Inputs!$CM398),(AY$4-Inputs!$CL398+1)/(Inputs!$AI398+1),0)))))))))</f>
        <v>0</v>
      </c>
      <c r="AZ401" s="27">
        <f>IF(AND(Inputs!$CO398=0,AZ$4&gt;=Inputs!$CM398),1,IF(AND(AZ$4&gt;=Inputs!$CM398,AZ$4&lt;Inputs!$CN398),1,IF(AND(AZ$4=Inputs!$CN398,AZ$4=Inputs!$CO398),1,IF(OR(AND(AZ$4=Inputs!$CN398+1,Inputs!$CN398=Inputs!$CO398),AND(AZ$4=Inputs!$CN398+2,Inputs!$CN398=Inputs!$CO398)),0,IF(AZ$4=Inputs!$CN398,0.8,IF(AZ$4=Inputs!$CN398+1,0.6,IF(AZ$4=Inputs!$CN398+2,0.4,IF(AZ$4=Inputs!$CO398,0.2,IF(AND(AZ$4&gt;=Inputs!$CL398,AZ$4&lt;Inputs!$CM398),(AZ$4-Inputs!$CL398+1)/(Inputs!$AI398+1),0)))))))))</f>
        <v>0</v>
      </c>
      <c r="BA401" s="27">
        <f>IF(AND(Inputs!$CO398=0,BA$4&gt;=Inputs!$CM398),1,IF(AND(BA$4&gt;=Inputs!$CM398,BA$4&lt;Inputs!$CN398),1,IF(AND(BA$4=Inputs!$CN398,BA$4=Inputs!$CO398),1,IF(OR(AND(BA$4=Inputs!$CN398+1,Inputs!$CN398=Inputs!$CO398),AND(BA$4=Inputs!$CN398+2,Inputs!$CN398=Inputs!$CO398)),0,IF(BA$4=Inputs!$CN398,0.8,IF(BA$4=Inputs!$CN398+1,0.6,IF(BA$4=Inputs!$CN398+2,0.4,IF(BA$4=Inputs!$CO398,0.2,IF(AND(BA$4&gt;=Inputs!$CL398,BA$4&lt;Inputs!$CM398),(BA$4-Inputs!$CL398+1)/(Inputs!$AI398+1),0)))))))))</f>
        <v>0</v>
      </c>
      <c r="BB401" s="27">
        <f>IF(AND(Inputs!$CO398=0,BB$4&gt;=Inputs!$CM398),1,IF(AND(BB$4&gt;=Inputs!$CM398,BB$4&lt;Inputs!$CN398),1,IF(AND(BB$4=Inputs!$CN398,BB$4=Inputs!$CO398),1,IF(OR(AND(BB$4=Inputs!$CN398+1,Inputs!$CN398=Inputs!$CO398),AND(BB$4=Inputs!$CN398+2,Inputs!$CN398=Inputs!$CO398)),0,IF(BB$4=Inputs!$CN398,0.8,IF(BB$4=Inputs!$CN398+1,0.6,IF(BB$4=Inputs!$CN398+2,0.4,IF(BB$4=Inputs!$CO398,0.2,IF(AND(BB$4&gt;=Inputs!$CL398,BB$4&lt;Inputs!$CM398),(BB$4-Inputs!$CL398+1)/(Inputs!$AI398+1),0)))))))))</f>
        <v>0</v>
      </c>
      <c r="BC401" s="27">
        <f>IF(AND(Inputs!$CO398=0,BC$4&gt;=Inputs!$CM398),1,IF(AND(BC$4&gt;=Inputs!$CM398,BC$4&lt;Inputs!$CN398),1,IF(AND(BC$4=Inputs!$CN398,BC$4=Inputs!$CO398),1,IF(OR(AND(BC$4=Inputs!$CN398+1,Inputs!$CN398=Inputs!$CO398),AND(BC$4=Inputs!$CN398+2,Inputs!$CN398=Inputs!$CO398)),0,IF(BC$4=Inputs!$CN398,0.8,IF(BC$4=Inputs!$CN398+1,0.6,IF(BC$4=Inputs!$CN398+2,0.4,IF(BC$4=Inputs!$CO398,0.2,IF(AND(BC$4&gt;=Inputs!$CL398,BC$4&lt;Inputs!$CM398),(BC$4-Inputs!$CL398+1)/(Inputs!$AI398+1),0)))))))))</f>
        <v>0</v>
      </c>
      <c r="BD401" s="27">
        <f>IF(AND(Inputs!$CO398=0,BD$4&gt;=Inputs!$CM398),1,IF(AND(BD$4&gt;=Inputs!$CM398,BD$4&lt;Inputs!$CN398),1,IF(AND(BD$4=Inputs!$CN398,BD$4=Inputs!$CO398),1,IF(OR(AND(BD$4=Inputs!$CN398+1,Inputs!$CN398=Inputs!$CO398),AND(BD$4=Inputs!$CN398+2,Inputs!$CN398=Inputs!$CO398)),0,IF(BD$4=Inputs!$CN398,0.8,IF(BD$4=Inputs!$CN398+1,0.6,IF(BD$4=Inputs!$CN398+2,0.4,IF(BD$4=Inputs!$CO398,0.2,IF(AND(BD$4&gt;=Inputs!$CL398,BD$4&lt;Inputs!$CM398),(BD$4-Inputs!$CL398+1)/(Inputs!$AI398+1),0)))))))))</f>
        <v>0</v>
      </c>
      <c r="BE401" s="27">
        <f>IF(AND(Inputs!$CO398=0,BE$4&gt;=Inputs!$CM398),1,IF(AND(BE$4&gt;=Inputs!$CM398,BE$4&lt;Inputs!$CN398),1,IF(AND(BE$4=Inputs!$CN398,BE$4=Inputs!$CO398),1,IF(OR(AND(BE$4=Inputs!$CN398+1,Inputs!$CN398=Inputs!$CO398),AND(BE$4=Inputs!$CN398+2,Inputs!$CN398=Inputs!$CO398)),0,IF(BE$4=Inputs!$CN398,0.8,IF(BE$4=Inputs!$CN398+1,0.6,IF(BE$4=Inputs!$CN398+2,0.4,IF(BE$4=Inputs!$CO398,0.2,IF(AND(BE$4&gt;=Inputs!$CL398,BE$4&lt;Inputs!$CM398),(BE$4-Inputs!$CL398+1)/(Inputs!$AI398+1),0)))))))))</f>
        <v>0</v>
      </c>
      <c r="BF401" s="27">
        <f>IF(AND(Inputs!$CO398=0,BF$4&gt;=Inputs!$CM398),1,IF(AND(BF$4&gt;=Inputs!$CM398,BF$4&lt;Inputs!$CN398),1,IF(AND(BF$4=Inputs!$CN398,BF$4=Inputs!$CO398),1,IF(OR(AND(BF$4=Inputs!$CN398+1,Inputs!$CN398=Inputs!$CO398),AND(BF$4=Inputs!$CN398+2,Inputs!$CN398=Inputs!$CO398)),0,IF(BF$4=Inputs!$CN398,0.8,IF(BF$4=Inputs!$CN398+1,0.6,IF(BF$4=Inputs!$CN398+2,0.4,IF(BF$4=Inputs!$CO398,0.2,IF(AND(BF$4&gt;=Inputs!$CL398,BF$4&lt;Inputs!$CM398),(BF$4-Inputs!$CL398+1)/(Inputs!$AI398+1),0)))))))))</f>
        <v>0</v>
      </c>
      <c r="BG401" s="27">
        <f>IF(AND(Inputs!$CO398=0,BG$4&gt;=Inputs!$CM398),1,IF(AND(BG$4&gt;=Inputs!$CM398,BG$4&lt;Inputs!$CN398),1,IF(AND(BG$4=Inputs!$CN398,BG$4=Inputs!$CO398),1,IF(OR(AND(BG$4=Inputs!$CN398+1,Inputs!$CN398=Inputs!$CO398),AND(BG$4=Inputs!$CN398+2,Inputs!$CN398=Inputs!$CO398)),0,IF(BG$4=Inputs!$CN398,0.8,IF(BG$4=Inputs!$CN398+1,0.6,IF(BG$4=Inputs!$CN398+2,0.4,IF(BG$4=Inputs!$CO398,0.2,IF(AND(BG$4&gt;=Inputs!$CL398,BG$4&lt;Inputs!$CM398),(BG$4-Inputs!$CL398+1)/(Inputs!$AI398+1),0)))))))))</f>
        <v>0</v>
      </c>
      <c r="BH401" s="27">
        <f>IF(AND(Inputs!$CO398=0,BH$4&gt;=Inputs!$CM398),1,IF(AND(BH$4&gt;=Inputs!$CM398,BH$4&lt;Inputs!$CN398),1,IF(AND(BH$4=Inputs!$CN398,BH$4=Inputs!$CO398),1,IF(OR(AND(BH$4=Inputs!$CN398+1,Inputs!$CN398=Inputs!$CO398),AND(BH$4=Inputs!$CN398+2,Inputs!$CN398=Inputs!$CO398)),0,IF(BH$4=Inputs!$CN398,0.8,IF(BH$4=Inputs!$CN398+1,0.6,IF(BH$4=Inputs!$CN398+2,0.4,IF(BH$4=Inputs!$CO398,0.2,IF(AND(BH$4&gt;=Inputs!$CL398,BH$4&lt;Inputs!$CM398),(BH$4-Inputs!$CL398+1)/(Inputs!$AI398+1),0)))))))))</f>
        <v>0</v>
      </c>
      <c r="BI401" s="27">
        <f>IF(AND(Inputs!$CO398=0,BI$4&gt;=Inputs!$CM398),1,IF(AND(BI$4&gt;=Inputs!$CM398,BI$4&lt;Inputs!$CN398),1,IF(AND(BI$4=Inputs!$CN398,BI$4=Inputs!$CO398),1,IF(OR(AND(BI$4=Inputs!$CN398+1,Inputs!$CN398=Inputs!$CO398),AND(BI$4=Inputs!$CN398+2,Inputs!$CN398=Inputs!$CO398)),0,IF(BI$4=Inputs!$CN398,0.8,IF(BI$4=Inputs!$CN398+1,0.6,IF(BI$4=Inputs!$CN398+2,0.4,IF(BI$4=Inputs!$CO398,0.2,IF(AND(BI$4&gt;=Inputs!$CL398,BI$4&lt;Inputs!$CM398),(BI$4-Inputs!$CL398+1)/(Inputs!$AI398+1),0)))))))))</f>
        <v>0</v>
      </c>
      <c r="BJ401" s="27">
        <f>IF(AND(Inputs!$CO398=0,BJ$4&gt;=Inputs!$CM398),1,IF(AND(BJ$4&gt;=Inputs!$CM398,BJ$4&lt;Inputs!$CN398),1,IF(AND(BJ$4=Inputs!$CN398,BJ$4=Inputs!$CO398),1,IF(OR(AND(BJ$4=Inputs!$CN398+1,Inputs!$CN398=Inputs!$CO398),AND(BJ$4=Inputs!$CN398+2,Inputs!$CN398=Inputs!$CO398)),0,IF(BJ$4=Inputs!$CN398,0.8,IF(BJ$4=Inputs!$CN398+1,0.6,IF(BJ$4=Inputs!$CN398+2,0.4,IF(BJ$4=Inputs!$CO398,0.2,IF(AND(BJ$4&gt;=Inputs!$CL398,BJ$4&lt;Inputs!$CM398),(BJ$4-Inputs!$CL398+1)/(Inputs!$AI398+1),0)))))))))</f>
        <v>0</v>
      </c>
      <c r="BK401" s="27">
        <f>IF(AND(Inputs!$CO398=0,BK$4&gt;=Inputs!$CM398),1,IF(AND(BK$4&gt;=Inputs!$CM398,BK$4&lt;Inputs!$CN398),1,IF(AND(BK$4=Inputs!$CN398,BK$4=Inputs!$CO398),1,IF(OR(AND(BK$4=Inputs!$CN398+1,Inputs!$CN398=Inputs!$CO398),AND(BK$4=Inputs!$CN398+2,Inputs!$CN398=Inputs!$CO398)),0,IF(BK$4=Inputs!$CN398,0.8,IF(BK$4=Inputs!$CN398+1,0.6,IF(BK$4=Inputs!$CN398+2,0.4,IF(BK$4=Inputs!$CO398,0.2,IF(AND(BK$4&gt;=Inputs!$CL398,BK$4&lt;Inputs!$CM398),(BK$4-Inputs!$CL398+1)/(Inputs!$AI398+1),0)))))))))</f>
        <v>0</v>
      </c>
      <c r="BL401" s="27">
        <f>IF(AND(Inputs!$CO398=0,BL$4&gt;=Inputs!$CM398),1,IF(AND(BL$4&gt;=Inputs!$CM398,BL$4&lt;Inputs!$CN398),1,IF(AND(BL$4=Inputs!$CN398,BL$4=Inputs!$CO398),1,IF(OR(AND(BL$4=Inputs!$CN398+1,Inputs!$CN398=Inputs!$CO398),AND(BL$4=Inputs!$CN398+2,Inputs!$CN398=Inputs!$CO398)),0,IF(BL$4=Inputs!$CN398,0.8,IF(BL$4=Inputs!$CN398+1,0.6,IF(BL$4=Inputs!$CN398+2,0.4,IF(BL$4=Inputs!$CO398,0.2,IF(AND(BL$4&gt;=Inputs!$CL398,BL$4&lt;Inputs!$CM398),(BL$4-Inputs!$CL398+1)/(Inputs!$AI398+1),0)))))))))</f>
        <v>0</v>
      </c>
      <c r="BM401" s="27">
        <f>IF(AND(Inputs!$CO398=0,BM$4&gt;=Inputs!$CM398),1,IF(AND(BM$4&gt;=Inputs!$CM398,BM$4&lt;Inputs!$CN398),1,IF(AND(BM$4=Inputs!$CN398,BM$4=Inputs!$CO398),1,IF(OR(AND(BM$4=Inputs!$CN398+1,Inputs!$CN398=Inputs!$CO398),AND(BM$4=Inputs!$CN398+2,Inputs!$CN398=Inputs!$CO398)),0,IF(BM$4=Inputs!$CN398,0.8,IF(BM$4=Inputs!$CN398+1,0.6,IF(BM$4=Inputs!$CN398+2,0.4,IF(BM$4=Inputs!$CO398,0.2,IF(AND(BM$4&gt;=Inputs!$CL398,BM$4&lt;Inputs!$CM398),(BM$4-Inputs!$CL398+1)/(Inputs!$AI398+1),0)))))))))</f>
        <v>0</v>
      </c>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DZ401" s="46" t="str">
        <f t="shared" si="16"/>
        <v/>
      </c>
    </row>
    <row r="402" spans="1:130">
      <c r="A402" s="7"/>
    </row>
    <row r="403" spans="1:130">
      <c r="A403" s="7"/>
    </row>
    <row r="404" spans="1:130">
      <c r="A404" s="7"/>
    </row>
    <row r="405" spans="1:130">
      <c r="A405" s="7"/>
    </row>
    <row r="406" spans="1:130">
      <c r="A406" s="7"/>
    </row>
    <row r="407" spans="1:130">
      <c r="A407" s="7"/>
    </row>
    <row r="408" spans="1:130">
      <c r="A408" s="7"/>
    </row>
    <row r="409" spans="1:130">
      <c r="A409" s="7"/>
    </row>
    <row r="410" spans="1:130">
      <c r="A410" s="7"/>
    </row>
    <row r="411" spans="1:130">
      <c r="A411" s="7"/>
    </row>
    <row r="412" spans="1:130">
      <c r="A412" s="7"/>
    </row>
    <row r="413" spans="1:130">
      <c r="A413" s="7"/>
    </row>
    <row r="414" spans="1:130">
      <c r="A414" s="7"/>
    </row>
    <row r="415" spans="1:130">
      <c r="A415" s="7"/>
    </row>
    <row r="416" spans="1:130">
      <c r="A416" s="7"/>
    </row>
    <row r="427" spans="2:2">
      <c r="B427" t="str">
        <f>IF(Inputs!B424="","",Inputs!B424)</f>
        <v/>
      </c>
    </row>
    <row r="428" spans="2:2">
      <c r="B428" t="str">
        <f>IF(Inputs!B425="","",Inputs!B425)</f>
        <v/>
      </c>
    </row>
    <row r="429" spans="2:2">
      <c r="B429" t="str">
        <f>IF(Inputs!B426="","",Inputs!B426)</f>
        <v/>
      </c>
    </row>
  </sheetData>
  <mergeCells count="3">
    <mergeCell ref="DZ2:DZ4"/>
    <mergeCell ref="CS2:CS4"/>
    <mergeCell ref="AG2:AG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41416-3DEF-4FC7-B692-DE3A1DEE8080}">
  <sheetPr>
    <tabColor theme="8" tint="0.39997558519241921"/>
  </sheetPr>
  <dimension ref="A1:AD400"/>
  <sheetViews>
    <sheetView zoomScale="70" zoomScaleNormal="70" workbookViewId="0">
      <selection activeCell="A7" sqref="A7"/>
    </sheetView>
  </sheetViews>
  <sheetFormatPr defaultRowHeight="14.45"/>
  <cols>
    <col min="1" max="1" width="10.85546875" customWidth="1"/>
    <col min="2" max="2" width="10.5703125" customWidth="1"/>
    <col min="3" max="17" width="10.85546875" customWidth="1"/>
    <col min="18" max="30" width="10.140625" customWidth="1"/>
  </cols>
  <sheetData>
    <row r="1" spans="1:30">
      <c r="C1" s="12"/>
      <c r="D1" s="12"/>
      <c r="E1" s="12"/>
      <c r="F1" s="12"/>
      <c r="G1" s="12"/>
      <c r="H1" s="12"/>
      <c r="I1" s="12"/>
      <c r="J1" s="12"/>
      <c r="K1" s="12"/>
      <c r="L1" s="12"/>
      <c r="M1" s="12"/>
      <c r="N1" s="12"/>
      <c r="O1" s="12"/>
      <c r="P1" s="12"/>
      <c r="Q1" s="12"/>
    </row>
    <row r="2" spans="1:30">
      <c r="A2" s="52">
        <v>43646</v>
      </c>
      <c r="B2" s="52">
        <v>44012</v>
      </c>
      <c r="C2" s="52">
        <v>44377</v>
      </c>
      <c r="D2" s="52">
        <v>44742</v>
      </c>
      <c r="E2" s="52">
        <v>45107</v>
      </c>
      <c r="F2" s="52">
        <v>45473</v>
      </c>
      <c r="G2" s="52">
        <v>45838</v>
      </c>
      <c r="H2" s="52">
        <v>46203</v>
      </c>
      <c r="I2" s="52">
        <v>46568</v>
      </c>
      <c r="J2" s="52">
        <v>46934</v>
      </c>
      <c r="K2" s="52">
        <v>47299</v>
      </c>
      <c r="L2" s="52">
        <v>47664</v>
      </c>
      <c r="M2" s="52">
        <v>48029</v>
      </c>
      <c r="N2" s="52">
        <v>48395</v>
      </c>
      <c r="O2" s="52">
        <v>48760</v>
      </c>
      <c r="P2" s="52">
        <v>49125</v>
      </c>
      <c r="Q2" s="52">
        <v>49490</v>
      </c>
      <c r="R2" s="52">
        <v>49856</v>
      </c>
      <c r="S2" s="52">
        <v>50221</v>
      </c>
      <c r="T2" s="52">
        <v>50586</v>
      </c>
      <c r="U2" s="52">
        <v>50951</v>
      </c>
      <c r="V2" s="52">
        <v>51317</v>
      </c>
      <c r="W2" s="52">
        <v>51682</v>
      </c>
      <c r="X2" s="52">
        <v>52047</v>
      </c>
      <c r="Y2" s="52">
        <v>52412</v>
      </c>
      <c r="Z2" s="52">
        <v>52778</v>
      </c>
      <c r="AA2" s="52">
        <v>53143</v>
      </c>
      <c r="AB2" s="52">
        <v>53508</v>
      </c>
      <c r="AC2" s="52">
        <v>53873</v>
      </c>
      <c r="AD2" s="52">
        <v>54239</v>
      </c>
    </row>
    <row r="3" spans="1:30">
      <c r="A3" s="39">
        <v>1</v>
      </c>
      <c r="B3" s="39">
        <v>2</v>
      </c>
      <c r="C3" s="39">
        <v>3</v>
      </c>
      <c r="D3" s="39">
        <v>4</v>
      </c>
      <c r="E3" s="39">
        <v>5</v>
      </c>
      <c r="F3" s="39">
        <v>6</v>
      </c>
      <c r="G3" s="39">
        <v>7</v>
      </c>
      <c r="H3" s="39">
        <v>8</v>
      </c>
      <c r="I3" s="39">
        <v>9</v>
      </c>
      <c r="J3" s="39">
        <v>10</v>
      </c>
      <c r="K3" s="39">
        <v>11</v>
      </c>
      <c r="L3" s="39">
        <v>12</v>
      </c>
      <c r="M3" s="39">
        <v>13</v>
      </c>
      <c r="N3" s="39">
        <v>14</v>
      </c>
      <c r="O3" s="39">
        <v>15</v>
      </c>
      <c r="P3" s="39">
        <v>16</v>
      </c>
      <c r="Q3" s="39">
        <v>17</v>
      </c>
      <c r="R3" s="39">
        <v>18</v>
      </c>
      <c r="S3" s="39">
        <v>19</v>
      </c>
      <c r="T3" s="39">
        <v>20</v>
      </c>
      <c r="U3" s="39">
        <v>21</v>
      </c>
      <c r="V3" s="39">
        <v>22</v>
      </c>
      <c r="W3" s="39">
        <v>23</v>
      </c>
      <c r="X3" s="39">
        <v>24</v>
      </c>
      <c r="Y3" s="39">
        <v>25</v>
      </c>
      <c r="Z3" s="39">
        <v>26</v>
      </c>
      <c r="AA3" s="39">
        <v>27</v>
      </c>
      <c r="AB3" s="39">
        <v>28</v>
      </c>
      <c r="AC3" s="39">
        <v>29</v>
      </c>
      <c r="AD3" s="39">
        <v>30</v>
      </c>
    </row>
    <row r="6" spans="1:30" ht="15" thickBot="1">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row>
    <row r="7" spans="1:30">
      <c r="A7" s="27">
        <f>IF(AND(Inputs!$CM5=Inputs!$CO5,Inputs!$CM5=A$3),1,IF(AND(Inputs!$CO5=0,A$3&gt;=Inputs!$CM5),1,IF(AND(A$3&gt;=Inputs!$CM5,A$3&lt;Inputs!$CN5),1,IF(AND(A$3=Inputs!$CN5,A$3=Inputs!$CO5),1,IF(OR(AND(A$3=Inputs!$CN5+1,Inputs!$CN5=Inputs!$CO5),AND(A$3=Inputs!$CN5+2,Inputs!$CN5=Inputs!$CO5)),0,IF(A$3=Inputs!$CN5,0.8,IF(A$3=Inputs!$CN5+1,0.6,IF(A$3=Inputs!$CN5+2,0.4,IF(A$3=Inputs!$CO5,0.2,IF(AND(A$3&gt;=Inputs!$CL5,A$3&lt;Inputs!$CM5),(A$3-Inputs!$CL5+1)/(Inputs!$AI5+1),0))))))))))</f>
        <v>0</v>
      </c>
      <c r="B7" s="27">
        <f>IF(AND(Inputs!$CM5=Inputs!$CO5,Inputs!$CM5=B$3),1,IF(AND(Inputs!$CO5=0,B$3&gt;=Inputs!$CM5),1,IF(AND(B$3&gt;=Inputs!$CM5,B$3&lt;Inputs!$CN5),1,IF(AND(B$3=Inputs!$CN5,B$3=Inputs!$CO5),1,IF(OR(AND(B$3=Inputs!$CN5+1,Inputs!$CN5=Inputs!$CO5),AND(B$3=Inputs!$CN5+2,Inputs!$CN5=Inputs!$CO5)),0,IF(B$3=Inputs!$CN5,0.8,IF(B$3=Inputs!$CN5+1,0.6,IF(B$3=Inputs!$CN5+2,0.4,IF(B$3=Inputs!$CO5,0.2,IF(AND(B$3&gt;=Inputs!$CL5,B$3&lt;Inputs!$CM5),(B$3-Inputs!$CL5+1)/(Inputs!$AI5+1),0))))))))))</f>
        <v>0</v>
      </c>
      <c r="C7" s="27">
        <f>IF(AND(Inputs!$CM5=Inputs!$CO5,Inputs!$CM5=C$3),1,IF(AND(Inputs!$CO5=0,C$3&gt;=Inputs!$CM5),1,IF(AND(C$3&gt;=Inputs!$CM5,C$3&lt;Inputs!$CN5),1,IF(AND(C$3=Inputs!$CN5,C$3=Inputs!$CO5),1,IF(OR(AND(C$3=Inputs!$CN5+1,Inputs!$CN5=Inputs!$CO5),AND(C$3=Inputs!$CN5+2,Inputs!$CN5=Inputs!$CO5)),0,IF(C$3=Inputs!$CN5,0.8,IF(C$3=Inputs!$CN5+1,0.6,IF(C$3=Inputs!$CN5+2,0.4,IF(C$3=Inputs!$CO5,0.2,IF(AND(C$3&gt;=Inputs!$CL5,C$3&lt;Inputs!$CM5),(C$3-Inputs!$CL5+1)/(Inputs!$AI5+1),0))))))))))</f>
        <v>0</v>
      </c>
      <c r="D7" s="27">
        <f>IF(AND(Inputs!$CM5=Inputs!$CO5,Inputs!$CM5=D$3),1,IF(AND(Inputs!$CO5=0,D$3&gt;=Inputs!$CM5),1,IF(AND(D$3&gt;=Inputs!$CM5,D$3&lt;Inputs!$CN5),1,IF(AND(D$3=Inputs!$CN5,D$3=Inputs!$CO5),1,IF(OR(AND(D$3=Inputs!$CN5+1,Inputs!$CN5=Inputs!$CO5),AND(D$3=Inputs!$CN5+2,Inputs!$CN5=Inputs!$CO5)),0,IF(D$3=Inputs!$CN5,0.8,IF(D$3=Inputs!$CN5+1,0.6,IF(D$3=Inputs!$CN5+2,0.4,IF(D$3=Inputs!$CO5,0.2,IF(AND(D$3&gt;=Inputs!$CL5,D$3&lt;Inputs!$CM5),(D$3-Inputs!$CL5+1)/(Inputs!$AI5+1),0))))))))))</f>
        <v>0</v>
      </c>
      <c r="E7" s="27">
        <f>IF(AND(Inputs!$CM5=Inputs!$CO5,Inputs!$CM5=E$3),1,IF(AND(Inputs!$CO5=0,E$3&gt;=Inputs!$CM5),1,IF(AND(E$3&gt;=Inputs!$CM5,E$3&lt;Inputs!$CN5),1,IF(AND(E$3=Inputs!$CN5,E$3=Inputs!$CO5),1,IF(OR(AND(E$3=Inputs!$CN5+1,Inputs!$CN5=Inputs!$CO5),AND(E$3=Inputs!$CN5+2,Inputs!$CN5=Inputs!$CO5)),0,IF(E$3=Inputs!$CN5,0.8,IF(E$3=Inputs!$CN5+1,0.6,IF(E$3=Inputs!$CN5+2,0.4,IF(E$3=Inputs!$CO5,0.2,IF(AND(E$3&gt;=Inputs!$CL5,E$3&lt;Inputs!$CM5),(E$3-Inputs!$CL5+1)/(Inputs!$AI5+1),0))))))))))</f>
        <v>0</v>
      </c>
      <c r="F7" s="27">
        <f>IF(AND(Inputs!$CM5=Inputs!$CO5,Inputs!$CM5=F$3),1,IF(AND(Inputs!$CO5=0,F$3&gt;=Inputs!$CM5),1,IF(AND(F$3&gt;=Inputs!$CM5,F$3&lt;Inputs!$CN5),1,IF(AND(F$3=Inputs!$CN5,F$3=Inputs!$CO5),1,IF(OR(AND(F$3=Inputs!$CN5+1,Inputs!$CN5=Inputs!$CO5),AND(F$3=Inputs!$CN5+2,Inputs!$CN5=Inputs!$CO5)),0,IF(F$3=Inputs!$CN5,0.8,IF(F$3=Inputs!$CN5+1,0.6,IF(F$3=Inputs!$CN5+2,0.4,IF(F$3=Inputs!$CO5,0.2,IF(AND(F$3&gt;=Inputs!$CL5,F$3&lt;Inputs!$CM5),(F$3-Inputs!$CL5+1)/(Inputs!$AI5+1),0))))))))))</f>
        <v>0.16666666666666666</v>
      </c>
      <c r="G7" s="27">
        <f>IF(AND(Inputs!$CM5=Inputs!$CO5,Inputs!$CM5=G$3),1,IF(AND(Inputs!$CO5=0,G$3&gt;=Inputs!$CM5),1,IF(AND(G$3&gt;=Inputs!$CM5,G$3&lt;Inputs!$CN5),1,IF(AND(G$3=Inputs!$CN5,G$3=Inputs!$CO5),1,IF(OR(AND(G$3=Inputs!$CN5+1,Inputs!$CN5=Inputs!$CO5),AND(G$3=Inputs!$CN5+2,Inputs!$CN5=Inputs!$CO5)),0,IF(G$3=Inputs!$CN5,0.8,IF(G$3=Inputs!$CN5+1,0.6,IF(G$3=Inputs!$CN5+2,0.4,IF(G$3=Inputs!$CO5,0.2,IF(AND(G$3&gt;=Inputs!$CL5,G$3&lt;Inputs!$CM5),(G$3-Inputs!$CL5+1)/(Inputs!$AI5+1),0))))))))))</f>
        <v>0.33333333333333331</v>
      </c>
      <c r="H7" s="27">
        <f>IF(AND(Inputs!$CM5=Inputs!$CO5,Inputs!$CM5=H$3),1,IF(AND(Inputs!$CO5=0,H$3&gt;=Inputs!$CM5),1,IF(AND(H$3&gt;=Inputs!$CM5,H$3&lt;Inputs!$CN5),1,IF(AND(H$3=Inputs!$CN5,H$3=Inputs!$CO5),1,IF(OR(AND(H$3=Inputs!$CN5+1,Inputs!$CN5=Inputs!$CO5),AND(H$3=Inputs!$CN5+2,Inputs!$CN5=Inputs!$CO5)),0,IF(H$3=Inputs!$CN5,0.8,IF(H$3=Inputs!$CN5+1,0.6,IF(H$3=Inputs!$CN5+2,0.4,IF(H$3=Inputs!$CO5,0.2,IF(AND(H$3&gt;=Inputs!$CL5,H$3&lt;Inputs!$CM5),(H$3-Inputs!$CL5+1)/(Inputs!$AI5+1),0))))))))))</f>
        <v>0.5</v>
      </c>
      <c r="I7" s="27">
        <f>IF(AND(Inputs!$CM5=Inputs!$CO5,Inputs!$CM5=I$3),1,IF(AND(Inputs!$CO5=0,I$3&gt;=Inputs!$CM5),1,IF(AND(I$3&gt;=Inputs!$CM5,I$3&lt;Inputs!$CN5),1,IF(AND(I$3=Inputs!$CN5,I$3=Inputs!$CO5),1,IF(OR(AND(I$3=Inputs!$CN5+1,Inputs!$CN5=Inputs!$CO5),AND(I$3=Inputs!$CN5+2,Inputs!$CN5=Inputs!$CO5)),0,IF(I$3=Inputs!$CN5,0.8,IF(I$3=Inputs!$CN5+1,0.6,IF(I$3=Inputs!$CN5+2,0.4,IF(I$3=Inputs!$CO5,0.2,IF(AND(I$3&gt;=Inputs!$CL5,I$3&lt;Inputs!$CM5),(I$3-Inputs!$CL5+1)/(Inputs!$AI5+1),0))))))))))</f>
        <v>0.66666666666666663</v>
      </c>
      <c r="J7" s="27">
        <f>IF(AND(Inputs!$CM5=Inputs!$CO5,Inputs!$CM5=J$3),1,IF(AND(Inputs!$CO5=0,J$3&gt;=Inputs!$CM5),1,IF(AND(J$3&gt;=Inputs!$CM5,J$3&lt;Inputs!$CN5),1,IF(AND(J$3=Inputs!$CN5,J$3=Inputs!$CO5),1,IF(OR(AND(J$3=Inputs!$CN5+1,Inputs!$CN5=Inputs!$CO5),AND(J$3=Inputs!$CN5+2,Inputs!$CN5=Inputs!$CO5)),0,IF(J$3=Inputs!$CN5,0.8,IF(J$3=Inputs!$CN5+1,0.6,IF(J$3=Inputs!$CN5+2,0.4,IF(J$3=Inputs!$CO5,0.2,IF(AND(J$3&gt;=Inputs!$CL5,J$3&lt;Inputs!$CM5),(J$3-Inputs!$CL5+1)/(Inputs!$AI5+1),0))))))))))</f>
        <v>0.8</v>
      </c>
      <c r="K7" s="27">
        <f>IF(AND(Inputs!$CM5=Inputs!$CO5,Inputs!$CM5=K$3),1,IF(AND(Inputs!$CO5=0,K$3&gt;=Inputs!$CM5),1,IF(AND(K$3&gt;=Inputs!$CM5,K$3&lt;Inputs!$CN5),1,IF(AND(K$3=Inputs!$CN5,K$3=Inputs!$CO5),1,IF(OR(AND(K$3=Inputs!$CN5+1,Inputs!$CN5=Inputs!$CO5),AND(K$3=Inputs!$CN5+2,Inputs!$CN5=Inputs!$CO5)),0,IF(K$3=Inputs!$CN5,0.8,IF(K$3=Inputs!$CN5+1,0.6,IF(K$3=Inputs!$CN5+2,0.4,IF(K$3=Inputs!$CO5,0.2,IF(AND(K$3&gt;=Inputs!$CL5,K$3&lt;Inputs!$CM5),(K$3-Inputs!$CL5+1)/(Inputs!$AI5+1),0))))))))))</f>
        <v>0.6</v>
      </c>
      <c r="L7" s="27">
        <f>IF(AND(Inputs!$CM5=Inputs!$CO5,Inputs!$CM5=L$3),1,IF(AND(Inputs!$CO5=0,L$3&gt;=Inputs!$CM5),1,IF(AND(L$3&gt;=Inputs!$CM5,L$3&lt;Inputs!$CN5),1,IF(AND(L$3=Inputs!$CN5,L$3=Inputs!$CO5),1,IF(OR(AND(L$3=Inputs!$CN5+1,Inputs!$CN5=Inputs!$CO5),AND(L$3=Inputs!$CN5+2,Inputs!$CN5=Inputs!$CO5)),0,IF(L$3=Inputs!$CN5,0.8,IF(L$3=Inputs!$CN5+1,0.6,IF(L$3=Inputs!$CN5+2,0.4,IF(L$3=Inputs!$CO5,0.2,IF(AND(L$3&gt;=Inputs!$CL5,L$3&lt;Inputs!$CM5),(L$3-Inputs!$CL5+1)/(Inputs!$AI5+1),0))))))))))</f>
        <v>0.4</v>
      </c>
      <c r="M7" s="27">
        <f>IF(AND(Inputs!$CM5=Inputs!$CO5,Inputs!$CM5=M$3),1,IF(AND(Inputs!$CO5=0,M$3&gt;=Inputs!$CM5),1,IF(AND(M$3&gt;=Inputs!$CM5,M$3&lt;Inputs!$CN5),1,IF(AND(M$3=Inputs!$CN5,M$3=Inputs!$CO5),1,IF(OR(AND(M$3=Inputs!$CN5+1,Inputs!$CN5=Inputs!$CO5),AND(M$3=Inputs!$CN5+2,Inputs!$CN5=Inputs!$CO5)),0,IF(M$3=Inputs!$CN5,0.8,IF(M$3=Inputs!$CN5+1,0.6,IF(M$3=Inputs!$CN5+2,0.4,IF(M$3=Inputs!$CO5,0.2,IF(AND(M$3&gt;=Inputs!$CL5,M$3&lt;Inputs!$CM5),(M$3-Inputs!$CL5+1)/(Inputs!$AI5+1),0))))))))))</f>
        <v>0.2</v>
      </c>
      <c r="N7" s="27">
        <f>IF(AND(Inputs!$CM5=Inputs!$CO5,Inputs!$CM5=N$3),1,IF(AND(Inputs!$CO5=0,N$3&gt;=Inputs!$CM5),1,IF(AND(N$3&gt;=Inputs!$CM5,N$3&lt;Inputs!$CN5),1,IF(AND(N$3=Inputs!$CN5,N$3=Inputs!$CO5),1,IF(OR(AND(N$3=Inputs!$CN5+1,Inputs!$CN5=Inputs!$CO5),AND(N$3=Inputs!$CN5+2,Inputs!$CN5=Inputs!$CO5)),0,IF(N$3=Inputs!$CN5,0.8,IF(N$3=Inputs!$CN5+1,0.6,IF(N$3=Inputs!$CN5+2,0.4,IF(N$3=Inputs!$CO5,0.2,IF(AND(N$3&gt;=Inputs!$CL5,N$3&lt;Inputs!$CM5),(N$3-Inputs!$CL5+1)/(Inputs!$AI5+1),0))))))))))</f>
        <v>0</v>
      </c>
      <c r="O7" s="27">
        <f>IF(AND(Inputs!$CM5=Inputs!$CO5,Inputs!$CM5=O$3),1,IF(AND(Inputs!$CO5=0,O$3&gt;=Inputs!$CM5),1,IF(AND(O$3&gt;=Inputs!$CM5,O$3&lt;Inputs!$CN5),1,IF(AND(O$3=Inputs!$CN5,O$3=Inputs!$CO5),1,IF(OR(AND(O$3=Inputs!$CN5+1,Inputs!$CN5=Inputs!$CO5),AND(O$3=Inputs!$CN5+2,Inputs!$CN5=Inputs!$CO5)),0,IF(O$3=Inputs!$CN5,0.8,IF(O$3=Inputs!$CN5+1,0.6,IF(O$3=Inputs!$CN5+2,0.4,IF(O$3=Inputs!$CO5,0.2,IF(AND(O$3&gt;=Inputs!$CL5,O$3&lt;Inputs!$CM5),(O$3-Inputs!$CL5+1)/(Inputs!$AI5+1),0))))))))))</f>
        <v>0</v>
      </c>
      <c r="P7" s="27">
        <f>IF(AND(Inputs!$CM5=Inputs!$CO5,Inputs!$CM5=P$3),1,IF(AND(Inputs!$CO5=0,P$3&gt;=Inputs!$CM5),1,IF(AND(P$3&gt;=Inputs!$CM5,P$3&lt;Inputs!$CN5),1,IF(AND(P$3=Inputs!$CN5,P$3=Inputs!$CO5),1,IF(OR(AND(P$3=Inputs!$CN5+1,Inputs!$CN5=Inputs!$CO5),AND(P$3=Inputs!$CN5+2,Inputs!$CN5=Inputs!$CO5)),0,IF(P$3=Inputs!$CN5,0.8,IF(P$3=Inputs!$CN5+1,0.6,IF(P$3=Inputs!$CN5+2,0.4,IF(P$3=Inputs!$CO5,0.2,IF(AND(P$3&gt;=Inputs!$CL5,P$3&lt;Inputs!$CM5),(P$3-Inputs!$CL5+1)/(Inputs!$AI5+1),0))))))))))</f>
        <v>0</v>
      </c>
      <c r="Q7" s="27">
        <f>IF(AND(Inputs!$CM5=Inputs!$CO5,Inputs!$CM5=Q$3),1,IF(AND(Inputs!$CO5=0,Q$3&gt;=Inputs!$CM5),1,IF(AND(Q$3&gt;=Inputs!$CM5,Q$3&lt;Inputs!$CN5),1,IF(AND(Q$3=Inputs!$CN5,Q$3=Inputs!$CO5),1,IF(OR(AND(Q$3=Inputs!$CN5+1,Inputs!$CN5=Inputs!$CO5),AND(Q$3=Inputs!$CN5+2,Inputs!$CN5=Inputs!$CO5)),0,IF(Q$3=Inputs!$CN5,0.8,IF(Q$3=Inputs!$CN5+1,0.6,IF(Q$3=Inputs!$CN5+2,0.4,IF(Q$3=Inputs!$CO5,0.2,IF(AND(Q$3&gt;=Inputs!$CL5,Q$3&lt;Inputs!$CM5),(Q$3-Inputs!$CL5+1)/(Inputs!$AI5+1),0))))))))))</f>
        <v>0</v>
      </c>
      <c r="R7" s="27">
        <f>IF(AND(Inputs!$CM5=Inputs!$CO5,Inputs!$CM5=R$3),1,IF(AND(Inputs!$CO5=0,R$3&gt;=Inputs!$CM5),1,IF(AND(R$3&gt;=Inputs!$CM5,R$3&lt;Inputs!$CN5),1,IF(AND(R$3=Inputs!$CN5,R$3=Inputs!$CO5),1,IF(OR(AND(R$3=Inputs!$CN5+1,Inputs!$CN5=Inputs!$CO5),AND(R$3=Inputs!$CN5+2,Inputs!$CN5=Inputs!$CO5)),0,IF(R$3=Inputs!$CN5,0.8,IF(R$3=Inputs!$CN5+1,0.6,IF(R$3=Inputs!$CN5+2,0.4,IF(R$3=Inputs!$CO5,0.2,IF(AND(R$3&gt;=Inputs!$CL5,R$3&lt;Inputs!$CM5),(R$3-Inputs!$CL5+1)/(Inputs!$AI5+1),0))))))))))</f>
        <v>0</v>
      </c>
      <c r="S7" s="27">
        <f>IF(AND(Inputs!$CM5=Inputs!$CO5,Inputs!$CM5=S$3),1,IF(AND(Inputs!$CO5=0,S$3&gt;=Inputs!$CM5),1,IF(AND(S$3&gt;=Inputs!$CM5,S$3&lt;Inputs!$CN5),1,IF(AND(S$3=Inputs!$CN5,S$3=Inputs!$CO5),1,IF(OR(AND(S$3=Inputs!$CN5+1,Inputs!$CN5=Inputs!$CO5),AND(S$3=Inputs!$CN5+2,Inputs!$CN5=Inputs!$CO5)),0,IF(S$3=Inputs!$CN5,0.8,IF(S$3=Inputs!$CN5+1,0.6,IF(S$3=Inputs!$CN5+2,0.4,IF(S$3=Inputs!$CO5,0.2,IF(AND(S$3&gt;=Inputs!$CL5,S$3&lt;Inputs!$CM5),(S$3-Inputs!$CL5+1)/(Inputs!$AI5+1),0))))))))))</f>
        <v>0</v>
      </c>
      <c r="T7" s="27">
        <f>IF(AND(Inputs!$CM5=Inputs!$CO5,Inputs!$CM5=T$3),1,IF(AND(Inputs!$CO5=0,T$3&gt;=Inputs!$CM5),1,IF(AND(T$3&gt;=Inputs!$CM5,T$3&lt;Inputs!$CN5),1,IF(AND(T$3=Inputs!$CN5,T$3=Inputs!$CO5),1,IF(OR(AND(T$3=Inputs!$CN5+1,Inputs!$CN5=Inputs!$CO5),AND(T$3=Inputs!$CN5+2,Inputs!$CN5=Inputs!$CO5)),0,IF(T$3=Inputs!$CN5,0.8,IF(T$3=Inputs!$CN5+1,0.6,IF(T$3=Inputs!$CN5+2,0.4,IF(T$3=Inputs!$CO5,0.2,IF(AND(T$3&gt;=Inputs!$CL5,T$3&lt;Inputs!$CM5),(T$3-Inputs!$CL5+1)/(Inputs!$AI5+1),0))))))))))</f>
        <v>0</v>
      </c>
      <c r="U7" s="27">
        <f>IF(AND(Inputs!$CM5=Inputs!$CO5,Inputs!$CM5=U$3),1,IF(AND(Inputs!$CO5=0,U$3&gt;=Inputs!$CM5),1,IF(AND(U$3&gt;=Inputs!$CM5,U$3&lt;Inputs!$CN5),1,IF(AND(U$3=Inputs!$CN5,U$3=Inputs!$CO5),1,IF(OR(AND(U$3=Inputs!$CN5+1,Inputs!$CN5=Inputs!$CO5),AND(U$3=Inputs!$CN5+2,Inputs!$CN5=Inputs!$CO5)),0,IF(U$3=Inputs!$CN5,0.8,IF(U$3=Inputs!$CN5+1,0.6,IF(U$3=Inputs!$CN5+2,0.4,IF(U$3=Inputs!$CO5,0.2,IF(AND(U$3&gt;=Inputs!$CL5,U$3&lt;Inputs!$CM5),(U$3-Inputs!$CL5+1)/(Inputs!$AI5+1),0))))))))))</f>
        <v>0</v>
      </c>
      <c r="V7" s="27">
        <f>IF(AND(Inputs!$CM5=Inputs!$CO5,Inputs!$CM5=V$3),1,IF(AND(Inputs!$CO5=0,V$3&gt;=Inputs!$CM5),1,IF(AND(V$3&gt;=Inputs!$CM5,V$3&lt;Inputs!$CN5),1,IF(AND(V$3=Inputs!$CN5,V$3=Inputs!$CO5),1,IF(OR(AND(V$3=Inputs!$CN5+1,Inputs!$CN5=Inputs!$CO5),AND(V$3=Inputs!$CN5+2,Inputs!$CN5=Inputs!$CO5)),0,IF(V$3=Inputs!$CN5,0.8,IF(V$3=Inputs!$CN5+1,0.6,IF(V$3=Inputs!$CN5+2,0.4,IF(V$3=Inputs!$CO5,0.2,IF(AND(V$3&gt;=Inputs!$CL5,V$3&lt;Inputs!$CM5),(V$3-Inputs!$CL5+1)/(Inputs!$AI5+1),0))))))))))</f>
        <v>0</v>
      </c>
      <c r="W7" s="27">
        <f>IF(AND(Inputs!$CM5=Inputs!$CO5,Inputs!$CM5=W$3),1,IF(AND(Inputs!$CO5=0,W$3&gt;=Inputs!$CM5),1,IF(AND(W$3&gt;=Inputs!$CM5,W$3&lt;Inputs!$CN5),1,IF(AND(W$3=Inputs!$CN5,W$3=Inputs!$CO5),1,IF(OR(AND(W$3=Inputs!$CN5+1,Inputs!$CN5=Inputs!$CO5),AND(W$3=Inputs!$CN5+2,Inputs!$CN5=Inputs!$CO5)),0,IF(W$3=Inputs!$CN5,0.8,IF(W$3=Inputs!$CN5+1,0.6,IF(W$3=Inputs!$CN5+2,0.4,IF(W$3=Inputs!$CO5,0.2,IF(AND(W$3&gt;=Inputs!$CL5,W$3&lt;Inputs!$CM5),(W$3-Inputs!$CL5+1)/(Inputs!$AI5+1),0))))))))))</f>
        <v>0</v>
      </c>
      <c r="X7" s="27">
        <f>IF(AND(Inputs!$CM5=Inputs!$CO5,Inputs!$CM5=X$3),1,IF(AND(Inputs!$CO5=0,X$3&gt;=Inputs!$CM5),1,IF(AND(X$3&gt;=Inputs!$CM5,X$3&lt;Inputs!$CN5),1,IF(AND(X$3=Inputs!$CN5,X$3=Inputs!$CO5),1,IF(OR(AND(X$3=Inputs!$CN5+1,Inputs!$CN5=Inputs!$CO5),AND(X$3=Inputs!$CN5+2,Inputs!$CN5=Inputs!$CO5)),0,IF(X$3=Inputs!$CN5,0.8,IF(X$3=Inputs!$CN5+1,0.6,IF(X$3=Inputs!$CN5+2,0.4,IF(X$3=Inputs!$CO5,0.2,IF(AND(X$3&gt;=Inputs!$CL5,X$3&lt;Inputs!$CM5),(X$3-Inputs!$CL5+1)/(Inputs!$AI5+1),0))))))))))</f>
        <v>0</v>
      </c>
      <c r="Y7" s="27">
        <f>IF(AND(Inputs!$CM5=Inputs!$CO5,Inputs!$CM5=Y$3),1,IF(AND(Inputs!$CO5=0,Y$3&gt;=Inputs!$CM5),1,IF(AND(Y$3&gt;=Inputs!$CM5,Y$3&lt;Inputs!$CN5),1,IF(AND(Y$3=Inputs!$CN5,Y$3=Inputs!$CO5),1,IF(OR(AND(Y$3=Inputs!$CN5+1,Inputs!$CN5=Inputs!$CO5),AND(Y$3=Inputs!$CN5+2,Inputs!$CN5=Inputs!$CO5)),0,IF(Y$3=Inputs!$CN5,0.8,IF(Y$3=Inputs!$CN5+1,0.6,IF(Y$3=Inputs!$CN5+2,0.4,IF(Y$3=Inputs!$CO5,0.2,IF(AND(Y$3&gt;=Inputs!$CL5,Y$3&lt;Inputs!$CM5),(Y$3-Inputs!$CL5+1)/(Inputs!$AI5+1),0))))))))))</f>
        <v>0</v>
      </c>
      <c r="Z7" s="27">
        <f>IF(AND(Inputs!$CM5=Inputs!$CO5,Inputs!$CM5=Z$3),1,IF(AND(Inputs!$CO5=0,Z$3&gt;=Inputs!$CM5),1,IF(AND(Z$3&gt;=Inputs!$CM5,Z$3&lt;Inputs!$CN5),1,IF(AND(Z$3=Inputs!$CN5,Z$3=Inputs!$CO5),1,IF(OR(AND(Z$3=Inputs!$CN5+1,Inputs!$CN5=Inputs!$CO5),AND(Z$3=Inputs!$CN5+2,Inputs!$CN5=Inputs!$CO5)),0,IF(Z$3=Inputs!$CN5,0.8,IF(Z$3=Inputs!$CN5+1,0.6,IF(Z$3=Inputs!$CN5+2,0.4,IF(Z$3=Inputs!$CO5,0.2,IF(AND(Z$3&gt;=Inputs!$CL5,Z$3&lt;Inputs!$CM5),(Z$3-Inputs!$CL5+1)/(Inputs!$AI5+1),0))))))))))</f>
        <v>0</v>
      </c>
      <c r="AA7" s="27">
        <f>IF(AND(Inputs!$CM5=Inputs!$CO5,Inputs!$CM5=AA$3),1,IF(AND(Inputs!$CO5=0,AA$3&gt;=Inputs!$CM5),1,IF(AND(AA$3&gt;=Inputs!$CM5,AA$3&lt;Inputs!$CN5),1,IF(AND(AA$3=Inputs!$CN5,AA$3=Inputs!$CO5),1,IF(OR(AND(AA$3=Inputs!$CN5+1,Inputs!$CN5=Inputs!$CO5),AND(AA$3=Inputs!$CN5+2,Inputs!$CN5=Inputs!$CO5)),0,IF(AA$3=Inputs!$CN5,0.8,IF(AA$3=Inputs!$CN5+1,0.6,IF(AA$3=Inputs!$CN5+2,0.4,IF(AA$3=Inputs!$CO5,0.2,IF(AND(AA$3&gt;=Inputs!$CL5,AA$3&lt;Inputs!$CM5),(AA$3-Inputs!$CL5+1)/(Inputs!$AI5+1),0))))))))))</f>
        <v>0</v>
      </c>
      <c r="AB7" s="27">
        <f>IF(AND(Inputs!$CM5=Inputs!$CO5,Inputs!$CM5=AB$3),1,IF(AND(Inputs!$CO5=0,AB$3&gt;=Inputs!$CM5),1,IF(AND(AB$3&gt;=Inputs!$CM5,AB$3&lt;Inputs!$CN5),1,IF(AND(AB$3=Inputs!$CN5,AB$3=Inputs!$CO5),1,IF(OR(AND(AB$3=Inputs!$CN5+1,Inputs!$CN5=Inputs!$CO5),AND(AB$3=Inputs!$CN5+2,Inputs!$CN5=Inputs!$CO5)),0,IF(AB$3=Inputs!$CN5,0.8,IF(AB$3=Inputs!$CN5+1,0.6,IF(AB$3=Inputs!$CN5+2,0.4,IF(AB$3=Inputs!$CO5,0.2,IF(AND(AB$3&gt;=Inputs!$CL5,AB$3&lt;Inputs!$CM5),(AB$3-Inputs!$CL5+1)/(Inputs!$AI5+1),0))))))))))</f>
        <v>0</v>
      </c>
      <c r="AC7" s="27">
        <f>IF(AND(Inputs!$CM5=Inputs!$CO5,Inputs!$CM5=AC$3),1,IF(AND(Inputs!$CO5=0,AC$3&gt;=Inputs!$CM5),1,IF(AND(AC$3&gt;=Inputs!$CM5,AC$3&lt;Inputs!$CN5),1,IF(AND(AC$3=Inputs!$CN5,AC$3=Inputs!$CO5),1,IF(OR(AND(AC$3=Inputs!$CN5+1,Inputs!$CN5=Inputs!$CO5),AND(AC$3=Inputs!$CN5+2,Inputs!$CN5=Inputs!$CO5)),0,IF(AC$3=Inputs!$CN5,0.8,IF(AC$3=Inputs!$CN5+1,0.6,IF(AC$3=Inputs!$CN5+2,0.4,IF(AC$3=Inputs!$CO5,0.2,IF(AND(AC$3&gt;=Inputs!$CL5,AC$3&lt;Inputs!$CM5),(AC$3-Inputs!$CL5+1)/(Inputs!$AI5+1),0))))))))))</f>
        <v>0</v>
      </c>
      <c r="AD7" s="27">
        <f>IF(AND(Inputs!$CM5=Inputs!$CO5,Inputs!$CM5=AD$3),1,IF(AND(Inputs!$CO5=0,AD$3&gt;=Inputs!$CM5),1,IF(AND(AD$3&gt;=Inputs!$CM5,AD$3&lt;Inputs!$CN5),1,IF(AND(AD$3=Inputs!$CN5,AD$3=Inputs!$CO5),1,IF(OR(AND(AD$3=Inputs!$CN5+1,Inputs!$CN5=Inputs!$CO5),AND(AD$3=Inputs!$CN5+2,Inputs!$CN5=Inputs!$CO5)),0,IF(AD$3=Inputs!$CN5,0.8,IF(AD$3=Inputs!$CN5+1,0.6,IF(AD$3=Inputs!$CN5+2,0.4,IF(AD$3=Inputs!$CO5,0.2,IF(AND(AD$3&gt;=Inputs!$CL5,AD$3&lt;Inputs!$CM5),(AD$3-Inputs!$CL5+1)/(Inputs!$AI5+1),0))))))))))</f>
        <v>0</v>
      </c>
    </row>
    <row r="8" spans="1:30">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row>
    <row r="9" spans="1:30">
      <c r="A9" s="27"/>
      <c r="B9" s="27"/>
      <c r="C9" s="27"/>
      <c r="D9" s="27"/>
      <c r="E9" s="27"/>
      <c r="F9" s="27"/>
      <c r="G9" s="27"/>
      <c r="H9" s="27"/>
      <c r="I9" s="27"/>
      <c r="J9" s="27"/>
      <c r="K9" s="27"/>
      <c r="L9" s="27"/>
      <c r="M9" s="27"/>
      <c r="N9" s="27"/>
      <c r="O9" s="27"/>
      <c r="P9" s="27"/>
      <c r="Q9" s="27"/>
      <c r="R9" s="27"/>
      <c r="S9" s="27"/>
      <c r="T9" s="27"/>
      <c r="U9" s="27"/>
      <c r="V9" s="27"/>
      <c r="W9" s="27"/>
      <c r="X9" s="27"/>
      <c r="Y9" s="27"/>
      <c r="Z9" s="27"/>
      <c r="AA9" s="27"/>
      <c r="AB9" s="27"/>
      <c r="AC9" s="27"/>
      <c r="AD9" s="27"/>
    </row>
    <row r="10" spans="1:30">
      <c r="A10" s="27"/>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row>
    <row r="11" spans="1:30">
      <c r="A11" s="27"/>
      <c r="B11" s="27"/>
      <c r="C11" s="27"/>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row>
    <row r="12" spans="1:30">
      <c r="A12" s="27"/>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row>
    <row r="13" spans="1:30">
      <c r="A13" s="27"/>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row>
    <row r="14" spans="1:30">
      <c r="A14" s="27"/>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row>
    <row r="15" spans="1:30">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row>
    <row r="16" spans="1:30">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row>
    <row r="17" spans="1:30">
      <c r="A17" s="27"/>
      <c r="B17" s="27"/>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row>
    <row r="18" spans="1:30">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row>
    <row r="19" spans="1:30">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row>
    <row r="20" spans="1:30">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row>
    <row r="21" spans="1:30">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row>
    <row r="22" spans="1:30">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row>
    <row r="23" spans="1:30">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row>
    <row r="24" spans="1:30">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row>
    <row r="25" spans="1:30">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row>
    <row r="26" spans="1:30">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row>
    <row r="27" spans="1:30">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row>
    <row r="28" spans="1:30">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row>
    <row r="29" spans="1:30">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row>
    <row r="30" spans="1:30">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row>
    <row r="31" spans="1:30">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row>
    <row r="32" spans="1:30">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row>
    <row r="33" spans="1:30">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row>
    <row r="34" spans="1:30">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row>
    <row r="35" spans="1:30">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row>
    <row r="36" spans="1:30">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row>
    <row r="37" spans="1:30">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row>
    <row r="38" spans="1:30">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row>
    <row r="39" spans="1:30">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row>
    <row r="40" spans="1:30">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row>
    <row r="41" spans="1:30">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row>
    <row r="42" spans="1:30">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row>
    <row r="43" spans="1:30">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row>
    <row r="44" spans="1:30">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row>
    <row r="45" spans="1:30">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row>
    <row r="46" spans="1:30">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row>
    <row r="47" spans="1:30">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row>
    <row r="48" spans="1:30">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row>
    <row r="49" spans="1:30">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row>
    <row r="50" spans="1:30">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row>
    <row r="51" spans="1:30">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row>
    <row r="52" spans="1:30">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row>
    <row r="53" spans="1:30">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row>
    <row r="54" spans="1:30">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row>
    <row r="55" spans="1:30">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row>
    <row r="56" spans="1:30">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row>
    <row r="57" spans="1:30">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row>
    <row r="58" spans="1:30">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row>
    <row r="59" spans="1:30">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row>
    <row r="60" spans="1:30">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row>
    <row r="61" spans="1:30">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row>
    <row r="62" spans="1:30">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row>
    <row r="63" spans="1:30">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row>
    <row r="64" spans="1:30">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row>
    <row r="65" spans="1:30">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row>
    <row r="66" spans="1:30">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row>
    <row r="67" spans="1:30">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row>
    <row r="68" spans="1:30">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row>
    <row r="69" spans="1:30">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row>
    <row r="70" spans="1:30">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row>
    <row r="71" spans="1:30">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row>
    <row r="72" spans="1:30">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row>
    <row r="73" spans="1:30">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row>
    <row r="74" spans="1:30">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row>
    <row r="75" spans="1:30">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row>
    <row r="76" spans="1:30">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row>
    <row r="77" spans="1:30">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row>
    <row r="78" spans="1:30">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row>
    <row r="79" spans="1:30">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row>
    <row r="80" spans="1:30">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row>
    <row r="81" spans="1:30">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row>
    <row r="82" spans="1:30">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row>
    <row r="83" spans="1:30">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row>
    <row r="84" spans="1:30">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row>
    <row r="85" spans="1:30">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row>
    <row r="86" spans="1:30">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row>
    <row r="87" spans="1:30">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row>
    <row r="88" spans="1:30">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row>
    <row r="89" spans="1:30">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row>
    <row r="90" spans="1:30">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row>
    <row r="91" spans="1:30">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row>
    <row r="92" spans="1:30">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row>
    <row r="93" spans="1:30">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row>
    <row r="94" spans="1:30">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row>
    <row r="95" spans="1:30">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row>
    <row r="96" spans="1:30">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row>
    <row r="97" spans="1:30">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row>
    <row r="98" spans="1:30">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row>
    <row r="99" spans="1:30">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row>
    <row r="100" spans="1:30">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row>
    <row r="101" spans="1:30">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row>
    <row r="102" spans="1:30">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row>
    <row r="103" spans="1:30">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row>
    <row r="104" spans="1:30">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row>
    <row r="105" spans="1:30">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row>
    <row r="106" spans="1:30">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row>
    <row r="107" spans="1:30">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row>
    <row r="108" spans="1:30">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row>
    <row r="109" spans="1:30">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row>
    <row r="110" spans="1:30">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row>
    <row r="111" spans="1:30">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row>
    <row r="112" spans="1:30">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row>
    <row r="113" spans="1:30">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row>
    <row r="114" spans="1:30">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row>
    <row r="115" spans="1:30">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row>
    <row r="116" spans="1:30">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row>
    <row r="117" spans="1:30">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row>
    <row r="118" spans="1:30">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row>
    <row r="119" spans="1:30">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row>
    <row r="120" spans="1:30">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row>
    <row r="121" spans="1:30">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row>
    <row r="122" spans="1:30">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row>
    <row r="123" spans="1:30">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row>
    <row r="124" spans="1:30">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row>
    <row r="125" spans="1:30">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row>
    <row r="126" spans="1:30">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row>
    <row r="127" spans="1:30">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row>
    <row r="128" spans="1:30">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row>
    <row r="129" spans="1:30">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row>
    <row r="130" spans="1:30">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row>
    <row r="131" spans="1:30">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row>
    <row r="132" spans="1:30">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row>
    <row r="133" spans="1:30">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row>
    <row r="134" spans="1:30">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row>
    <row r="135" spans="1:30">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row>
    <row r="136" spans="1:30">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row>
    <row r="137" spans="1:30">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row>
    <row r="138" spans="1:30">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row>
    <row r="139" spans="1:30">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row>
    <row r="140" spans="1:30">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row>
    <row r="141" spans="1:30">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row>
    <row r="142" spans="1:30">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row>
    <row r="143" spans="1:30">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row>
    <row r="144" spans="1:30">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row>
    <row r="145" spans="1:30">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row>
    <row r="146" spans="1:30">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row>
    <row r="147" spans="1:30">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row>
    <row r="148" spans="1:30">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row>
    <row r="149" spans="1:30">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row>
    <row r="150" spans="1:30">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row>
    <row r="151" spans="1:30">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row>
    <row r="152" spans="1:30">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row>
    <row r="153" spans="1:30">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row>
    <row r="154" spans="1:30">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row>
    <row r="155" spans="1:30">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row>
    <row r="156" spans="1:30">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row>
    <row r="157" spans="1:30">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row>
    <row r="158" spans="1:30">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row>
    <row r="159" spans="1:30">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row>
    <row r="160" spans="1:30">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row>
    <row r="161" spans="1:30">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row>
    <row r="162" spans="1:30">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row>
    <row r="163" spans="1:30">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row>
    <row r="164" spans="1:30">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row>
    <row r="165" spans="1:30">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row>
    <row r="166" spans="1:30">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row>
    <row r="167" spans="1:30">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row>
    <row r="168" spans="1:30">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row>
    <row r="169" spans="1:30">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row>
    <row r="170" spans="1:30">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row>
    <row r="171" spans="1:30">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row>
    <row r="172" spans="1:30">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row>
    <row r="173" spans="1:30">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row>
    <row r="174" spans="1:30">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row>
    <row r="175" spans="1:30">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row>
    <row r="176" spans="1:30">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row>
    <row r="177" spans="1:30">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row>
    <row r="178" spans="1:30">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row>
    <row r="179" spans="1:30">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row>
    <row r="180" spans="1:30">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row>
    <row r="181" spans="1:30">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row>
    <row r="182" spans="1:30">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row>
    <row r="183" spans="1:30">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row>
    <row r="184" spans="1:30">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row>
    <row r="185" spans="1:30">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row>
    <row r="186" spans="1:30">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row>
    <row r="187" spans="1:30">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row>
    <row r="188" spans="1:30">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row>
    <row r="189" spans="1:30">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row>
    <row r="190" spans="1:30">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row>
    <row r="191" spans="1:30">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row>
    <row r="192" spans="1:30">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row>
    <row r="193" spans="1:30">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row>
    <row r="194" spans="1:30">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row>
    <row r="195" spans="1:30">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row>
    <row r="196" spans="1:30">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row>
    <row r="197" spans="1:30">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row>
    <row r="198" spans="1:30">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row>
    <row r="199" spans="1:30">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row>
    <row r="200" spans="1:30">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0">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row>
    <row r="202" spans="1:30">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row>
    <row r="203" spans="1:30">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row>
    <row r="204" spans="1:30">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row>
    <row r="205" spans="1:30">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row>
    <row r="206" spans="1:30">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row>
    <row r="207" spans="1:30">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row>
    <row r="208" spans="1:30">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row>
    <row r="209" spans="1:30">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row>
    <row r="210" spans="1:30">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row>
    <row r="211" spans="1:30">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row>
    <row r="212" spans="1:30">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row>
    <row r="213" spans="1:30">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row>
    <row r="214" spans="1:30">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row>
    <row r="215" spans="1:30">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row>
    <row r="216" spans="1:30">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row>
    <row r="217" spans="1:30">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row>
    <row r="218" spans="1:30">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row>
    <row r="219" spans="1:30">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row>
    <row r="220" spans="1:30">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row>
    <row r="221" spans="1:30">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row>
    <row r="222" spans="1:30">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row>
    <row r="223" spans="1:30">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row>
    <row r="224" spans="1:30">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row>
    <row r="225" spans="1:30">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row>
    <row r="226" spans="1:30">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row>
    <row r="227" spans="1:30">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row>
    <row r="304" spans="1:30">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row>
    <row r="305" spans="1:30">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row>
    <row r="306" spans="1:30">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row>
    <row r="307" spans="1:30">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row>
    <row r="308" spans="1:30">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row>
    <row r="309" spans="1:30">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row>
    <row r="310" spans="1:30">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row>
    <row r="311" spans="1:30">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row>
    <row r="312" spans="1:30">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row>
    <row r="313" spans="1:30">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row>
    <row r="314" spans="1:30">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row>
    <row r="315" spans="1:30">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row>
    <row r="316" spans="1:30">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row>
    <row r="317" spans="1:30">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row>
    <row r="318" spans="1:30">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row>
    <row r="319" spans="1:30">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row>
    <row r="320" spans="1:30">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row>
    <row r="321" spans="1:30">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row>
    <row r="322" spans="1:30">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row>
    <row r="323" spans="1:30">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row>
    <row r="324" spans="1:30">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row>
    <row r="325" spans="1:30">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row>
    <row r="326" spans="1:30">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row>
    <row r="327" spans="1:30">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row>
    <row r="328" spans="1:30">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row>
    <row r="329" spans="1:30">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row>
    <row r="330" spans="1:30">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row>
    <row r="331" spans="1:30">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row>
    <row r="332" spans="1:30">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row>
    <row r="333" spans="1:30">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row>
    <row r="334" spans="1:30">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row>
    <row r="335" spans="1:30">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row>
    <row r="336" spans="1:30">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row>
    <row r="337" spans="1:30">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row>
    <row r="338" spans="1:30">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row>
    <row r="339" spans="1:30">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row>
    <row r="340" spans="1:30">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row>
    <row r="341" spans="1:30">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row>
    <row r="342" spans="1:30">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row>
    <row r="343" spans="1:30">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row>
    <row r="344" spans="1:30">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row>
    <row r="345" spans="1:30">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row>
    <row r="346" spans="1:30">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row>
    <row r="347" spans="1:30">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row>
    <row r="348" spans="1:30">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row>
    <row r="349" spans="1:30">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row>
    <row r="350" spans="1:30">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row>
    <row r="351" spans="1:30">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row>
    <row r="352" spans="1:30">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row>
    <row r="353" spans="1:30">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row>
    <row r="354" spans="1:30">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row>
    <row r="355" spans="1:30">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row>
    <row r="356" spans="1:30">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row>
    <row r="357" spans="1:30">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row>
    <row r="358" spans="1:30">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row>
    <row r="359" spans="1:30">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row>
    <row r="360" spans="1:30">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row>
    <row r="361" spans="1:30">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row>
    <row r="362" spans="1:30">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row>
    <row r="363" spans="1:30">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row>
    <row r="364" spans="1:30">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row>
    <row r="365" spans="1:30">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row>
    <row r="366" spans="1:30">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row>
    <row r="367" spans="1:30">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row>
    <row r="368" spans="1:30">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row>
    <row r="369" spans="1:30">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row>
    <row r="370" spans="1:30">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row>
    <row r="371" spans="1:30">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row>
    <row r="372" spans="1:30">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row>
    <row r="373" spans="1:30">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row>
    <row r="374" spans="1:30">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row>
    <row r="375" spans="1:30">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row>
    <row r="376" spans="1:30">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row>
    <row r="377" spans="1:30">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row>
    <row r="378" spans="1:30">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row>
    <row r="379" spans="1:30">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row>
    <row r="380" spans="1:30">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row>
    <row r="381" spans="1:30">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row>
    <row r="382" spans="1:30">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row>
    <row r="383" spans="1:30">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row>
    <row r="384" spans="1:30">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row>
    <row r="385" spans="1:30">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row>
    <row r="386" spans="1:30">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row>
    <row r="387" spans="1:30">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row>
    <row r="388" spans="1:30">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row>
    <row r="389" spans="1:30">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row>
    <row r="390" spans="1:30">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row>
    <row r="391" spans="1:30">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row>
    <row r="392" spans="1:30">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row>
    <row r="393" spans="1:30">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row>
    <row r="394" spans="1:30">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row>
    <row r="395" spans="1:30">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row>
    <row r="396" spans="1:30">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row>
    <row r="397" spans="1:30">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row>
    <row r="398" spans="1:30">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row>
    <row r="399" spans="1:30">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row>
    <row r="400" spans="1:30">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6" tint="0.39997558519241921"/>
  </sheetPr>
  <dimension ref="A1:BN428"/>
  <sheetViews>
    <sheetView topLeftCell="B1" zoomScale="70" zoomScaleNormal="70" workbookViewId="0">
      <selection activeCell="Q7" sqref="Q7"/>
    </sheetView>
  </sheetViews>
  <sheetFormatPr defaultRowHeight="14.45"/>
  <cols>
    <col min="1" max="1" width="8.140625" customWidth="1"/>
    <col min="2" max="2" width="72.140625" customWidth="1"/>
    <col min="3" max="17" width="11" style="7" bestFit="1" customWidth="1"/>
    <col min="18" max="32" width="11" style="7" customWidth="1"/>
    <col min="33" max="33" width="18.85546875" style="7" customWidth="1"/>
    <col min="34" max="34" width="16.85546875" customWidth="1"/>
    <col min="35" max="35" width="12.42578125" hidden="1" customWidth="1"/>
    <col min="36" max="36" width="12.85546875" customWidth="1"/>
    <col min="37" max="37" width="10.85546875" customWidth="1"/>
    <col min="38" max="38" width="10.5703125" customWidth="1"/>
    <col min="39" max="53" width="10.85546875" customWidth="1"/>
    <col min="54" max="66" width="10.140625" customWidth="1"/>
  </cols>
  <sheetData>
    <row r="1" spans="1:66" ht="21" customHeight="1">
      <c r="A1" s="141" t="s">
        <v>525</v>
      </c>
      <c r="B1" s="142"/>
      <c r="C1" s="110">
        <v>43646</v>
      </c>
      <c r="D1" s="111">
        <v>44012</v>
      </c>
      <c r="E1" s="111">
        <v>44377</v>
      </c>
      <c r="F1" s="111">
        <v>44742</v>
      </c>
      <c r="G1" s="111">
        <v>45107</v>
      </c>
      <c r="H1" s="111">
        <v>45473</v>
      </c>
      <c r="I1" s="111">
        <v>45838</v>
      </c>
      <c r="J1" s="111">
        <v>46203</v>
      </c>
      <c r="K1" s="111">
        <v>46568</v>
      </c>
      <c r="L1" s="111">
        <v>46934</v>
      </c>
      <c r="M1" s="111">
        <v>47299</v>
      </c>
      <c r="N1" s="111">
        <v>47664</v>
      </c>
      <c r="O1" s="111">
        <v>48029</v>
      </c>
      <c r="P1" s="111">
        <v>48395</v>
      </c>
      <c r="Q1" s="111">
        <v>48760</v>
      </c>
      <c r="R1" s="111">
        <v>49125</v>
      </c>
      <c r="S1" s="111">
        <v>49490</v>
      </c>
      <c r="T1" s="111">
        <v>49856</v>
      </c>
      <c r="U1" s="111">
        <v>50221</v>
      </c>
      <c r="V1" s="111">
        <v>50586</v>
      </c>
      <c r="W1" s="111">
        <v>50951</v>
      </c>
      <c r="X1" s="111">
        <v>51317</v>
      </c>
      <c r="Y1" s="111">
        <v>51682</v>
      </c>
      <c r="Z1" s="111">
        <v>52047</v>
      </c>
      <c r="AA1" s="111">
        <v>52412</v>
      </c>
      <c r="AB1" s="111">
        <v>52778</v>
      </c>
      <c r="AC1" s="111">
        <v>53143</v>
      </c>
      <c r="AD1" s="111">
        <v>53508</v>
      </c>
      <c r="AE1" s="111">
        <v>53873</v>
      </c>
      <c r="AF1" s="111">
        <v>54239</v>
      </c>
      <c r="AG1" s="465" t="s">
        <v>526</v>
      </c>
      <c r="AH1" s="462" t="s">
        <v>527</v>
      </c>
      <c r="AI1" s="471" t="s">
        <v>516</v>
      </c>
      <c r="AM1" s="12"/>
      <c r="AN1" s="12"/>
      <c r="AO1" s="12"/>
      <c r="AP1" s="12"/>
      <c r="AQ1" s="12"/>
      <c r="AR1" s="12"/>
      <c r="AS1" s="12"/>
      <c r="AT1" s="12"/>
      <c r="AU1" s="12"/>
      <c r="AV1" s="12"/>
      <c r="AW1" s="12"/>
      <c r="AX1" s="12"/>
      <c r="AY1" s="12"/>
      <c r="AZ1" s="12"/>
      <c r="BA1" s="12"/>
    </row>
    <row r="2" spans="1:66">
      <c r="A2" s="143"/>
      <c r="B2" s="144"/>
      <c r="C2" s="113" t="s">
        <v>478</v>
      </c>
      <c r="D2" s="100" t="s">
        <v>479</v>
      </c>
      <c r="E2" s="100" t="s">
        <v>480</v>
      </c>
      <c r="F2" s="100" t="s">
        <v>481</v>
      </c>
      <c r="G2" s="100" t="s">
        <v>482</v>
      </c>
      <c r="H2" s="100" t="s">
        <v>483</v>
      </c>
      <c r="I2" s="100" t="s">
        <v>484</v>
      </c>
      <c r="J2" s="100" t="s">
        <v>485</v>
      </c>
      <c r="K2" s="100" t="s">
        <v>486</v>
      </c>
      <c r="L2" s="100" t="s">
        <v>487</v>
      </c>
      <c r="M2" s="100" t="s">
        <v>488</v>
      </c>
      <c r="N2" s="100" t="s">
        <v>489</v>
      </c>
      <c r="O2" s="100" t="s">
        <v>490</v>
      </c>
      <c r="P2" s="100" t="s">
        <v>491</v>
      </c>
      <c r="Q2" s="100" t="s">
        <v>492</v>
      </c>
      <c r="R2" s="100" t="s">
        <v>493</v>
      </c>
      <c r="S2" s="100" t="s">
        <v>494</v>
      </c>
      <c r="T2" s="100" t="s">
        <v>495</v>
      </c>
      <c r="U2" s="100" t="s">
        <v>496</v>
      </c>
      <c r="V2" s="100" t="s">
        <v>497</v>
      </c>
      <c r="W2" s="100" t="s">
        <v>498</v>
      </c>
      <c r="X2" s="100" t="s">
        <v>499</v>
      </c>
      <c r="Y2" s="100" t="s">
        <v>500</v>
      </c>
      <c r="Z2" s="100" t="s">
        <v>501</v>
      </c>
      <c r="AA2" s="100" t="s">
        <v>502</v>
      </c>
      <c r="AB2" s="100" t="s">
        <v>503</v>
      </c>
      <c r="AC2" s="100" t="s">
        <v>504</v>
      </c>
      <c r="AD2" s="100" t="s">
        <v>505</v>
      </c>
      <c r="AE2" s="100" t="s">
        <v>506</v>
      </c>
      <c r="AF2" s="100" t="s">
        <v>507</v>
      </c>
      <c r="AG2" s="466"/>
      <c r="AH2" s="463"/>
      <c r="AI2" s="471"/>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row>
    <row r="3" spans="1:66" ht="15" thickBot="1">
      <c r="A3" s="145"/>
      <c r="B3" s="146"/>
      <c r="C3" s="114">
        <v>1</v>
      </c>
      <c r="D3" s="115">
        <v>2</v>
      </c>
      <c r="E3" s="115">
        <v>3</v>
      </c>
      <c r="F3" s="115">
        <v>4</v>
      </c>
      <c r="G3" s="115">
        <v>5</v>
      </c>
      <c r="H3" s="115">
        <v>6</v>
      </c>
      <c r="I3" s="115">
        <v>7</v>
      </c>
      <c r="J3" s="115">
        <v>8</v>
      </c>
      <c r="K3" s="115">
        <v>9</v>
      </c>
      <c r="L3" s="115">
        <v>10</v>
      </c>
      <c r="M3" s="115">
        <v>11</v>
      </c>
      <c r="N3" s="115">
        <v>12</v>
      </c>
      <c r="O3" s="115">
        <v>13</v>
      </c>
      <c r="P3" s="115">
        <v>14</v>
      </c>
      <c r="Q3" s="115">
        <v>15</v>
      </c>
      <c r="R3" s="115">
        <v>16</v>
      </c>
      <c r="S3" s="115">
        <v>17</v>
      </c>
      <c r="T3" s="115">
        <v>18</v>
      </c>
      <c r="U3" s="115">
        <v>19</v>
      </c>
      <c r="V3" s="115">
        <v>20</v>
      </c>
      <c r="W3" s="115">
        <v>21</v>
      </c>
      <c r="X3" s="115">
        <v>22</v>
      </c>
      <c r="Y3" s="115">
        <v>23</v>
      </c>
      <c r="Z3" s="115">
        <v>24</v>
      </c>
      <c r="AA3" s="115">
        <v>25</v>
      </c>
      <c r="AB3" s="115">
        <v>26</v>
      </c>
      <c r="AC3" s="115">
        <v>27</v>
      </c>
      <c r="AD3" s="115">
        <v>28</v>
      </c>
      <c r="AE3" s="115">
        <v>29</v>
      </c>
      <c r="AF3" s="115">
        <v>30</v>
      </c>
      <c r="AG3" s="467"/>
      <c r="AH3" s="464"/>
      <c r="AI3" s="471"/>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row>
    <row r="4" spans="1:66" hidden="1">
      <c r="A4" t="s">
        <v>508</v>
      </c>
      <c r="B4" t="s">
        <v>509</v>
      </c>
      <c r="E4" s="7">
        <v>0.5</v>
      </c>
      <c r="F4" s="7">
        <v>0.9</v>
      </c>
      <c r="G4" s="7">
        <v>1.3</v>
      </c>
      <c r="H4" s="7">
        <v>1.8</v>
      </c>
      <c r="I4" s="7">
        <v>1.9</v>
      </c>
      <c r="J4" s="7">
        <v>2.1</v>
      </c>
      <c r="K4" s="7">
        <v>2.2000000000000002</v>
      </c>
      <c r="L4" s="7">
        <v>2.5</v>
      </c>
      <c r="M4" s="7">
        <v>2.8</v>
      </c>
      <c r="N4" s="7">
        <v>3.1</v>
      </c>
      <c r="O4" s="7">
        <v>3.3</v>
      </c>
      <c r="P4" s="7">
        <v>3.6</v>
      </c>
      <c r="Q4" s="7">
        <v>4</v>
      </c>
      <c r="AG4" s="49"/>
      <c r="AH4" s="37"/>
    </row>
    <row r="5" spans="1:66">
      <c r="A5" s="118"/>
      <c r="B5" s="118" t="s">
        <v>510</v>
      </c>
      <c r="C5" s="102">
        <v>0</v>
      </c>
      <c r="D5" s="102">
        <v>0</v>
      </c>
      <c r="E5" s="102">
        <v>0</v>
      </c>
      <c r="F5" s="102">
        <v>0</v>
      </c>
      <c r="G5" s="102">
        <v>0</v>
      </c>
      <c r="H5" s="102">
        <v>0</v>
      </c>
      <c r="I5" s="102">
        <v>0</v>
      </c>
      <c r="J5" s="102">
        <v>0</v>
      </c>
      <c r="K5" s="102">
        <v>714285.71428571432</v>
      </c>
      <c r="L5" s="102">
        <v>2142857.1428571427</v>
      </c>
      <c r="M5" s="102">
        <v>4285714.2857142854</v>
      </c>
      <c r="N5" s="102">
        <v>7142857.1428571427</v>
      </c>
      <c r="O5" s="102">
        <v>10714285.714285715</v>
      </c>
      <c r="P5" s="102">
        <v>15000000</v>
      </c>
      <c r="Q5" s="102">
        <v>20000000</v>
      </c>
      <c r="R5" s="102"/>
      <c r="S5" s="102"/>
      <c r="T5" s="102"/>
      <c r="U5" s="102"/>
      <c r="V5" s="102"/>
      <c r="W5" s="102"/>
      <c r="X5" s="102"/>
      <c r="Y5" s="102"/>
      <c r="Z5" s="102"/>
      <c r="AA5" s="102"/>
      <c r="AB5" s="102"/>
      <c r="AC5" s="102"/>
      <c r="AD5" s="102"/>
      <c r="AE5" s="102"/>
      <c r="AF5" s="102"/>
      <c r="AG5" s="104"/>
      <c r="AH5" s="105" t="str">
        <f>TEXT(AH6,"0%")&amp;" achieved"</f>
        <v>0% achieved</v>
      </c>
      <c r="AI5" s="7">
        <v>37585506</v>
      </c>
    </row>
    <row r="6" spans="1:66" s="14" customFormat="1" ht="15" thickBot="1">
      <c r="A6" s="119" t="s">
        <v>511</v>
      </c>
      <c r="B6" s="119" t="s">
        <v>512</v>
      </c>
      <c r="C6" s="106">
        <f>SUM(C7:C29)</f>
        <v>0</v>
      </c>
      <c r="D6" s="106">
        <f>SUM(D7:D400)</f>
        <v>0</v>
      </c>
      <c r="E6" s="106">
        <f t="shared" ref="E6:AF6" si="0">SUM(E7:E400)</f>
        <v>0</v>
      </c>
      <c r="F6" s="106">
        <f t="shared" si="0"/>
        <v>0</v>
      </c>
      <c r="G6" s="106">
        <f t="shared" si="0"/>
        <v>0</v>
      </c>
      <c r="H6" s="106">
        <f t="shared" si="0"/>
        <v>0</v>
      </c>
      <c r="I6" s="106">
        <f t="shared" si="0"/>
        <v>0</v>
      </c>
      <c r="J6" s="106">
        <f t="shared" si="0"/>
        <v>0</v>
      </c>
      <c r="K6" s="106">
        <f t="shared" si="0"/>
        <v>0</v>
      </c>
      <c r="L6" s="106">
        <f t="shared" si="0"/>
        <v>0</v>
      </c>
      <c r="M6" s="106">
        <f t="shared" si="0"/>
        <v>0</v>
      </c>
      <c r="N6" s="106">
        <f t="shared" si="0"/>
        <v>0</v>
      </c>
      <c r="O6" s="106">
        <f t="shared" si="0"/>
        <v>0</v>
      </c>
      <c r="P6" s="106">
        <f t="shared" si="0"/>
        <v>0</v>
      </c>
      <c r="Q6" s="106">
        <f t="shared" si="0"/>
        <v>0</v>
      </c>
      <c r="R6" s="106">
        <f t="shared" si="0"/>
        <v>0</v>
      </c>
      <c r="S6" s="106">
        <f t="shared" si="0"/>
        <v>0</v>
      </c>
      <c r="T6" s="106">
        <f t="shared" si="0"/>
        <v>0</v>
      </c>
      <c r="U6" s="106">
        <f t="shared" si="0"/>
        <v>0</v>
      </c>
      <c r="V6" s="106">
        <f t="shared" si="0"/>
        <v>0</v>
      </c>
      <c r="W6" s="106">
        <f t="shared" si="0"/>
        <v>0</v>
      </c>
      <c r="X6" s="106">
        <f t="shared" si="0"/>
        <v>0</v>
      </c>
      <c r="Y6" s="106">
        <f t="shared" si="0"/>
        <v>0</v>
      </c>
      <c r="Z6" s="106">
        <f t="shared" si="0"/>
        <v>0</v>
      </c>
      <c r="AA6" s="106">
        <f t="shared" si="0"/>
        <v>0</v>
      </c>
      <c r="AB6" s="106">
        <f t="shared" si="0"/>
        <v>0</v>
      </c>
      <c r="AC6" s="106">
        <f t="shared" si="0"/>
        <v>0</v>
      </c>
      <c r="AD6" s="106">
        <f t="shared" si="0"/>
        <v>0</v>
      </c>
      <c r="AE6" s="106">
        <f t="shared" si="0"/>
        <v>0</v>
      </c>
      <c r="AF6" s="106">
        <f t="shared" si="0"/>
        <v>0</v>
      </c>
      <c r="AG6" s="107">
        <f>IFERROR(AF6,0)</f>
        <v>0</v>
      </c>
      <c r="AH6" s="108">
        <f>AG6/$Q$5</f>
        <v>0</v>
      </c>
      <c r="AI6" s="44">
        <f>SUM(AI7:AI25)</f>
        <v>0.15363329151402139</v>
      </c>
    </row>
    <row r="7" spans="1:66">
      <c r="A7" s="99">
        <f>IF(Inputs!A5="","",Inputs!A5)</f>
        <v>0</v>
      </c>
      <c r="B7" s="117">
        <f>IF(Inputs!B5="","",Inputs!B5)</f>
        <v>0</v>
      </c>
      <c r="C7" s="102">
        <f>IF(Inputs!$B5="","",(ROUND(Inputs!$BB5*'Ramping rates'!A7,0)))</f>
        <v>0</v>
      </c>
      <c r="D7" s="102">
        <f>IF(Inputs!$B5="","",(ROUND((Inputs!$BB5*'Ramping rates'!B7)+C7,0)))</f>
        <v>0</v>
      </c>
      <c r="E7" s="102">
        <f>IF(Inputs!$B5="","",(ROUND((Inputs!$BB5*'Ramping rates'!C7)+D7,0)))</f>
        <v>0</v>
      </c>
      <c r="F7" s="102">
        <f>IF(Inputs!$B5="","",(ROUND((Inputs!$BB5*'Ramping rates'!D7)+E7,0)))</f>
        <v>0</v>
      </c>
      <c r="G7" s="102">
        <f>IF(Inputs!$B5="","",(ROUND((Inputs!$BB5*'Ramping rates'!E7)+F7,0)))</f>
        <v>0</v>
      </c>
      <c r="H7" s="102">
        <f>IF(Inputs!$B5="","",(ROUND((Inputs!$BB5*'Ramping rates'!F7)+G7,0)))</f>
        <v>0</v>
      </c>
      <c r="I7" s="102">
        <f>IF(Inputs!$B5="","",(ROUND((Inputs!$BB5*'Ramping rates'!G7)+H7,0)))</f>
        <v>0</v>
      </c>
      <c r="J7" s="102">
        <f>IF(Inputs!$B5="","",(ROUND((Inputs!$BB5*'Ramping rates'!H7)+I7,0)))</f>
        <v>0</v>
      </c>
      <c r="K7" s="102">
        <f>IF(Inputs!$B5="","",(ROUND((Inputs!$BB5*'Ramping rates'!I7)+J7,0)))</f>
        <v>0</v>
      </c>
      <c r="L7" s="102">
        <f>IF(Inputs!$B5="","",(ROUND((Inputs!$BB5*'Ramping rates'!J7)+K7,0)))</f>
        <v>0</v>
      </c>
      <c r="M7" s="102">
        <f>IF(Inputs!$B5="","",(ROUND((Inputs!$BB5*'Ramping rates'!K7)+L7,0)))</f>
        <v>0</v>
      </c>
      <c r="N7" s="102">
        <f>IF(Inputs!$B5="","",(ROUND((Inputs!$BB5*'Ramping rates'!L7)+M7,0)))</f>
        <v>0</v>
      </c>
      <c r="O7" s="102">
        <f>IF(Inputs!$B5="","",(ROUND((Inputs!$BB5*'Ramping rates'!M7)+N7,0)))</f>
        <v>0</v>
      </c>
      <c r="P7" s="102">
        <f>IF(Inputs!$B5="","",(ROUND((Inputs!$BB5*'Ramping rates'!N7)+O7,0)))</f>
        <v>0</v>
      </c>
      <c r="Q7" s="102">
        <f>IF(Inputs!$B5="","",(ROUND((Inputs!$BB5*'Ramping rates'!O7)+P7,0)))</f>
        <v>0</v>
      </c>
      <c r="R7" s="102">
        <f>IF(Inputs!$B5="","",(ROUND((Inputs!$BB5*'Ramping rates'!P7)+Q7,0)))</f>
        <v>0</v>
      </c>
      <c r="S7" s="102">
        <f>IF(Inputs!$B5="","",(ROUND((Inputs!$BB5*'Ramping rates'!Q7)+R7,0)))</f>
        <v>0</v>
      </c>
      <c r="T7" s="102">
        <f>IF(Inputs!$B5="","",(ROUND((Inputs!$BB5*'Ramping rates'!R7)+S7,0)))</f>
        <v>0</v>
      </c>
      <c r="U7" s="102">
        <f>IF(Inputs!$B5="","",(ROUND((Inputs!$BB5*'Ramping rates'!S7)+T7,0)))</f>
        <v>0</v>
      </c>
      <c r="V7" s="102">
        <f>IF(Inputs!$B5="","",(ROUND((Inputs!$BB5*'Ramping rates'!T7)+U7,0)))</f>
        <v>0</v>
      </c>
      <c r="W7" s="102">
        <f>IF(Inputs!$B5="","",(ROUND((Inputs!$BB5*'Ramping rates'!U7)+V7,0)))</f>
        <v>0</v>
      </c>
      <c r="X7" s="102">
        <f>IF(Inputs!$B5="","",(ROUND((Inputs!$BB5*'Ramping rates'!V7)+W7,0)))</f>
        <v>0</v>
      </c>
      <c r="Y7" s="102">
        <f>IF(Inputs!$B5="","",(ROUND((Inputs!$BB5*'Ramping rates'!W7)+X7,0)))</f>
        <v>0</v>
      </c>
      <c r="Z7" s="102">
        <f>IF(Inputs!$B5="","",(ROUND((Inputs!$BB5*'Ramping rates'!X7)+Y7,0)))</f>
        <v>0</v>
      </c>
      <c r="AA7" s="102">
        <f>IF(Inputs!$B5="","",(ROUND((Inputs!$BB5*'Ramping rates'!Y7)+Z7,0)))</f>
        <v>0</v>
      </c>
      <c r="AB7" s="102">
        <f>IF(Inputs!$B5="","",(ROUND((Inputs!$BB5*'Ramping rates'!Z7)+AA7,0)))</f>
        <v>0</v>
      </c>
      <c r="AC7" s="102">
        <f>IF(Inputs!$B5="","",(ROUND((Inputs!$BB5*'Ramping rates'!AA7)+AB7,0)))</f>
        <v>0</v>
      </c>
      <c r="AD7" s="102">
        <f>IF(Inputs!$B5="","",(ROUND((Inputs!$BB5*'Ramping rates'!AB7)+AC7,0)))</f>
        <v>0</v>
      </c>
      <c r="AE7" s="102">
        <f>IF(Inputs!$B5="","",(ROUND((Inputs!$BB5*'Ramping rates'!AC7)+AD7,0)))</f>
        <v>0</v>
      </c>
      <c r="AF7" s="102">
        <f>IF(Inputs!$B5="","",(ROUND((Inputs!$BB5*'Ramping rates'!AD7)+AE7,0)))</f>
        <v>0</v>
      </c>
      <c r="AG7" s="104">
        <f>IFERROR(AF7,0)</f>
        <v>0</v>
      </c>
      <c r="AH7" s="109">
        <f t="shared" ref="AH7" si="1">IFERROR(AG7/$Q$5,"")</f>
        <v>0</v>
      </c>
      <c r="AI7" s="43">
        <f>500000/AI5</f>
        <v>1.3303000364023302E-2</v>
      </c>
      <c r="AJ7" t="s">
        <v>253</v>
      </c>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row>
    <row r="8" spans="1:66">
      <c r="A8" s="99" t="str">
        <f>IF(Inputs!A6="","",Inputs!A6)</f>
        <v/>
      </c>
      <c r="B8" s="117" t="str">
        <f>IF(Inputs!B6="","",Inputs!B6)</f>
        <v/>
      </c>
      <c r="C8" s="102"/>
      <c r="D8" s="102"/>
      <c r="E8" s="102"/>
      <c r="F8" s="102"/>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4"/>
      <c r="AH8" s="109"/>
      <c r="AI8" s="43">
        <f>450000/AI5</f>
        <v>1.1972700327620971E-2</v>
      </c>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row>
    <row r="9" spans="1:66">
      <c r="A9" s="99" t="str">
        <f>IF(Inputs!A7="","",Inputs!A7)</f>
        <v/>
      </c>
      <c r="B9" s="117" t="str">
        <f>IF(Inputs!B7="","",Inputs!B7)</f>
        <v/>
      </c>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4"/>
      <c r="AH9" s="109"/>
      <c r="AI9" s="43">
        <f>420218/AI5</f>
        <v>1.1180320413938287E-2</v>
      </c>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row>
    <row r="10" spans="1:66">
      <c r="A10" s="99" t="str">
        <f>IF(Inputs!A8="","",Inputs!A8)</f>
        <v/>
      </c>
      <c r="B10" s="117" t="str">
        <f>IF(Inputs!B8="","",Inputs!B8)</f>
        <v/>
      </c>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4"/>
      <c r="AH10" s="109"/>
      <c r="AI10" s="43">
        <f>760000/AI5</f>
        <v>2.022056055331542E-2</v>
      </c>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row>
    <row r="11" spans="1:66">
      <c r="A11" s="99" t="str">
        <f>IF(Inputs!A9="","",Inputs!A9)</f>
        <v/>
      </c>
      <c r="B11" s="117" t="str">
        <f>IF(Inputs!B9="","",Inputs!B9)</f>
        <v/>
      </c>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4"/>
      <c r="AH11" s="109"/>
      <c r="AI11" s="43">
        <f>400000/AI5</f>
        <v>1.0642400291218641E-2</v>
      </c>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row>
    <row r="12" spans="1:66">
      <c r="A12" s="99" t="str">
        <f>IF(Inputs!A10="","",Inputs!A10)</f>
        <v/>
      </c>
      <c r="B12" s="117" t="str">
        <f>IF(Inputs!B10="","",Inputs!B10)</f>
        <v/>
      </c>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4"/>
      <c r="AH12" s="109"/>
      <c r="AI12" s="43">
        <f>313000/AI5</f>
        <v>8.3276782278785873E-3</v>
      </c>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row>
    <row r="13" spans="1:66">
      <c r="A13" s="99" t="str">
        <f>IF(Inputs!A11="","",Inputs!A11)</f>
        <v/>
      </c>
      <c r="B13" s="117" t="str">
        <f>IF(Inputs!B11="","",Inputs!B11)</f>
        <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4"/>
      <c r="AH13" s="109"/>
      <c r="AI13" s="43">
        <f>180000/AI5</f>
        <v>4.7890801310483885E-3</v>
      </c>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row>
    <row r="14" spans="1:66">
      <c r="A14" s="99" t="str">
        <f>IF(Inputs!A12="","",Inputs!A12)</f>
        <v/>
      </c>
      <c r="B14" s="117" t="str">
        <f>IF(Inputs!B12="","",Inputs!B12)</f>
        <v/>
      </c>
      <c r="C14" s="102"/>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4"/>
      <c r="AH14" s="109"/>
      <c r="AI14" s="43">
        <f>270000/AI5</f>
        <v>7.1836201965725828E-3</v>
      </c>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row>
    <row r="15" spans="1:66">
      <c r="A15" s="99" t="str">
        <f>IF(Inputs!A13="","",Inputs!A13)</f>
        <v/>
      </c>
      <c r="B15" s="117" t="str">
        <f>IF(Inputs!B13="","",Inputs!B13)</f>
        <v/>
      </c>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4"/>
      <c r="AH15" s="109"/>
      <c r="AI15" s="43">
        <f>60000/AI5</f>
        <v>1.5963600436827963E-3</v>
      </c>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row>
    <row r="16" spans="1:66">
      <c r="A16" s="99" t="str">
        <f>IF(Inputs!A14="","",Inputs!A14)</f>
        <v/>
      </c>
      <c r="B16" s="117" t="str">
        <f>IF(Inputs!B14="","",Inputs!B14)</f>
        <v/>
      </c>
      <c r="C16" s="102"/>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4"/>
      <c r="AH16" s="109"/>
      <c r="AI16" s="43">
        <f>573800/AI5</f>
        <v>1.5266523217753141E-2</v>
      </c>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row>
    <row r="17" spans="1:66">
      <c r="A17" s="99" t="str">
        <f>IF(Inputs!A15="","",Inputs!A15)</f>
        <v/>
      </c>
      <c r="B17" s="117" t="str">
        <f>IF(Inputs!B15="","",Inputs!B15)</f>
        <v/>
      </c>
      <c r="C17" s="102"/>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4"/>
      <c r="AH17" s="109"/>
      <c r="AI17" s="43">
        <f>230000/AI5</f>
        <v>6.1193801674507189E-3</v>
      </c>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row>
    <row r="18" spans="1:66">
      <c r="A18" s="99" t="str">
        <f>IF(Inputs!A16="","",Inputs!A16)</f>
        <v/>
      </c>
      <c r="B18" s="117" t="str">
        <f>IF(Inputs!B16="","",Inputs!B16)</f>
        <v/>
      </c>
      <c r="C18" s="102"/>
      <c r="D18" s="102"/>
      <c r="E18" s="102"/>
      <c r="F18" s="102"/>
      <c r="G18" s="102"/>
      <c r="H18" s="102"/>
      <c r="I18" s="102"/>
      <c r="J18" s="102"/>
      <c r="K18" s="102"/>
      <c r="L18" s="102"/>
      <c r="M18" s="102"/>
      <c r="N18" s="102"/>
      <c r="O18" s="102"/>
      <c r="P18" s="102"/>
      <c r="Q18" s="102"/>
      <c r="R18" s="102"/>
      <c r="S18" s="102"/>
      <c r="T18" s="102"/>
      <c r="U18" s="102"/>
      <c r="V18" s="102"/>
      <c r="W18" s="102"/>
      <c r="X18" s="102"/>
      <c r="Y18" s="102"/>
      <c r="Z18" s="102"/>
      <c r="AA18" s="102"/>
      <c r="AB18" s="102"/>
      <c r="AC18" s="102"/>
      <c r="AD18" s="102"/>
      <c r="AE18" s="102"/>
      <c r="AF18" s="102"/>
      <c r="AG18" s="104"/>
      <c r="AH18" s="109"/>
      <c r="AI18" s="43">
        <f>30000/AI5</f>
        <v>7.9818002184139816E-4</v>
      </c>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row>
    <row r="19" spans="1:66">
      <c r="A19" s="99" t="str">
        <f>IF(Inputs!A17="","",Inputs!A17)</f>
        <v/>
      </c>
      <c r="B19" s="117" t="str">
        <f>IF(Inputs!B17="","",Inputs!B17)</f>
        <v/>
      </c>
      <c r="C19" s="102"/>
      <c r="D19" s="102"/>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4"/>
      <c r="AH19" s="109"/>
      <c r="AI19" s="43">
        <f>50000/AI5</f>
        <v>1.3303000364023301E-3</v>
      </c>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row>
    <row r="20" spans="1:66">
      <c r="A20" s="99" t="str">
        <f>IF(Inputs!A18="","",Inputs!A18)</f>
        <v/>
      </c>
      <c r="B20" s="117" t="str">
        <f>IF(Inputs!B18="","",Inputs!B18)</f>
        <v/>
      </c>
      <c r="C20" s="102"/>
      <c r="D20" s="102"/>
      <c r="E20" s="10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4"/>
      <c r="AH20" s="109"/>
      <c r="AI20" s="43">
        <f>187367/AI5</f>
        <v>4.9850865384119076E-3</v>
      </c>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row>
    <row r="21" spans="1:66">
      <c r="A21" s="99" t="str">
        <f>IF(Inputs!A19="","",Inputs!A19)</f>
        <v/>
      </c>
      <c r="B21" s="117" t="str">
        <f>IF(Inputs!B19="","",Inputs!B19)</f>
        <v/>
      </c>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4"/>
      <c r="AH21" s="109"/>
      <c r="AI21" s="43">
        <f>90000/AI5</f>
        <v>2.3945400655241943E-3</v>
      </c>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row>
    <row r="22" spans="1:66">
      <c r="A22" s="99" t="str">
        <f>IF(Inputs!A20="","",Inputs!A20)</f>
        <v/>
      </c>
      <c r="B22" s="117" t="str">
        <f>IF(Inputs!B20="","",Inputs!B20)</f>
        <v/>
      </c>
      <c r="C22" s="102"/>
      <c r="D22" s="102"/>
      <c r="E22" s="102"/>
      <c r="F22" s="102"/>
      <c r="G22" s="102"/>
      <c r="H22" s="102"/>
      <c r="I22" s="102"/>
      <c r="J22" s="102"/>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4"/>
      <c r="AH22" s="109"/>
      <c r="AI22" s="43">
        <f>200000/AI5</f>
        <v>5.3212001456093205E-3</v>
      </c>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row>
    <row r="23" spans="1:66">
      <c r="A23" s="99" t="str">
        <f>IF(Inputs!A21="","",Inputs!A21)</f>
        <v/>
      </c>
      <c r="B23" s="117" t="str">
        <f>IF(Inputs!B21="","",Inputs!B21)</f>
        <v/>
      </c>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4"/>
      <c r="AH23" s="109"/>
      <c r="AI23" s="43">
        <f>40000/AI5</f>
        <v>1.0642400291218641E-3</v>
      </c>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row>
    <row r="24" spans="1:66">
      <c r="A24" s="99" t="str">
        <f>IF(Inputs!A22="","",Inputs!A22)</f>
        <v/>
      </c>
      <c r="B24" s="117" t="str">
        <f>IF(Inputs!B22="","",Inputs!B22)</f>
        <v/>
      </c>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4"/>
      <c r="AH24" s="109"/>
      <c r="AI24" s="43">
        <f>560000/AI5</f>
        <v>1.4899360407706098E-2</v>
      </c>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row>
    <row r="25" spans="1:66">
      <c r="A25" s="99" t="str">
        <f>IF(Inputs!A23="","",Inputs!A23)</f>
        <v/>
      </c>
      <c r="B25" s="117" t="str">
        <f>IF(Inputs!B23="","",Inputs!B23)</f>
        <v/>
      </c>
      <c r="C25" s="102"/>
      <c r="D25" s="102"/>
      <c r="E25" s="102"/>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4"/>
      <c r="AH25" s="109"/>
      <c r="AI25" s="43">
        <f>460000/AI5</f>
        <v>1.2238760334901438E-2</v>
      </c>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row>
    <row r="26" spans="1:66">
      <c r="A26" s="99" t="str">
        <f>IF(Inputs!A24="","",Inputs!A24)</f>
        <v/>
      </c>
      <c r="B26" s="117" t="str">
        <f>IF(Inputs!B24="","",Inputs!B24)</f>
        <v/>
      </c>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4"/>
      <c r="AH26" s="109"/>
      <c r="AI26" s="43"/>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row>
    <row r="27" spans="1:66">
      <c r="A27" s="99" t="str">
        <f>IF(Inputs!A25="","",Inputs!A25)</f>
        <v/>
      </c>
      <c r="B27" s="117" t="str">
        <f>IF(Inputs!B25="","",Inputs!B25)</f>
        <v/>
      </c>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4"/>
      <c r="AH27" s="109"/>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row>
    <row r="28" spans="1:66">
      <c r="A28" s="99" t="str">
        <f>IF(Inputs!A26="","",Inputs!A26)</f>
        <v/>
      </c>
      <c r="B28" s="117" t="str">
        <f>IF(Inputs!B26="","",Inputs!B26)</f>
        <v/>
      </c>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4"/>
      <c r="AH28" s="109"/>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row>
    <row r="29" spans="1:66">
      <c r="A29" s="99" t="str">
        <f>IF(Inputs!A27="","",Inputs!A27)</f>
        <v/>
      </c>
      <c r="B29" s="117" t="str">
        <f>IF(Inputs!B27="","",Inputs!B27)</f>
        <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4"/>
      <c r="AH29" s="109"/>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row>
    <row r="30" spans="1:66">
      <c r="A30" s="99" t="str">
        <f>IF(Inputs!A28="","",Inputs!A28)</f>
        <v/>
      </c>
      <c r="B30" s="117" t="str">
        <f>IF(Inputs!B28="","",Inputs!B28)</f>
        <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4"/>
      <c r="AH30" s="109"/>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row>
    <row r="31" spans="1:66">
      <c r="A31" s="99" t="str">
        <f>IF(Inputs!A29="","",Inputs!A29)</f>
        <v/>
      </c>
      <c r="B31" s="117" t="str">
        <f>IF(Inputs!B29="","",Inputs!B29)</f>
        <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4"/>
      <c r="AH31" s="109"/>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row>
    <row r="32" spans="1:66">
      <c r="A32" s="99" t="str">
        <f>IF(Inputs!A30="","",Inputs!A30)</f>
        <v/>
      </c>
      <c r="B32" s="117" t="str">
        <f>IF(Inputs!B30="","",Inputs!B30)</f>
        <v/>
      </c>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4"/>
      <c r="AH32" s="109"/>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row>
    <row r="33" spans="1:66">
      <c r="A33" s="99" t="str">
        <f>IF(Inputs!A31="","",Inputs!A31)</f>
        <v/>
      </c>
      <c r="B33" s="117" t="str">
        <f>IF(Inputs!B31="","",Inputs!B31)</f>
        <v/>
      </c>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4"/>
      <c r="AH33" s="109"/>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row>
    <row r="34" spans="1:66">
      <c r="A34" s="99" t="str">
        <f>IF(Inputs!A32="","",Inputs!A32)</f>
        <v/>
      </c>
      <c r="B34" s="117" t="str">
        <f>IF(Inputs!B32="","",Inputs!B32)</f>
        <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4"/>
      <c r="AH34" s="109"/>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row>
    <row r="35" spans="1:66">
      <c r="A35" s="99" t="str">
        <f>IF(Inputs!A33="","",Inputs!A33)</f>
        <v/>
      </c>
      <c r="B35" s="117" t="str">
        <f>IF(Inputs!B33="","",Inputs!B33)</f>
        <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4"/>
      <c r="AH35" s="109"/>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row>
    <row r="36" spans="1:66">
      <c r="A36" s="99" t="str">
        <f>IF(Inputs!A34="","",Inputs!A34)</f>
        <v/>
      </c>
      <c r="B36" s="117" t="str">
        <f>IF(Inputs!B34="","",Inputs!B34)</f>
        <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4"/>
      <c r="AH36" s="109"/>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row>
    <row r="37" spans="1:66">
      <c r="A37" s="99" t="str">
        <f>IF(Inputs!A35="","",Inputs!A35)</f>
        <v/>
      </c>
      <c r="B37" s="117" t="str">
        <f>IF(Inputs!B35="","",Inputs!B35)</f>
        <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4"/>
      <c r="AH37" s="109"/>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row>
    <row r="38" spans="1:66">
      <c r="A38" s="99" t="str">
        <f>IF(Inputs!A36="","",Inputs!A36)</f>
        <v/>
      </c>
      <c r="B38" s="117" t="str">
        <f>IF(Inputs!B36="","",Inputs!B36)</f>
        <v/>
      </c>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4"/>
      <c r="AH38" s="109"/>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row>
    <row r="39" spans="1:66">
      <c r="A39" s="99" t="str">
        <f>IF(Inputs!A37="","",Inputs!A37)</f>
        <v/>
      </c>
      <c r="B39" s="117" t="str">
        <f>IF(Inputs!B37="","",Inputs!B37)</f>
        <v/>
      </c>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4"/>
      <c r="AH39" s="109"/>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row>
    <row r="40" spans="1:66">
      <c r="A40" s="99" t="str">
        <f>IF(Inputs!A38="","",Inputs!A38)</f>
        <v/>
      </c>
      <c r="B40" s="117" t="str">
        <f>IF(Inputs!B38="","",Inputs!B38)</f>
        <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4"/>
      <c r="AH40" s="109"/>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row>
    <row r="41" spans="1:66">
      <c r="A41" s="99" t="str">
        <f>IF(Inputs!A39="","",Inputs!A39)</f>
        <v/>
      </c>
      <c r="B41" s="117" t="str">
        <f>IF(Inputs!B39="","",Inputs!B39)</f>
        <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4"/>
      <c r="AH41" s="109"/>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row>
    <row r="42" spans="1:66">
      <c r="A42" s="99" t="str">
        <f>IF(Inputs!A40="","",Inputs!A40)</f>
        <v/>
      </c>
      <c r="B42" s="117" t="str">
        <f>IF(Inputs!B40="","",Inputs!B40)</f>
        <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4"/>
      <c r="AH42" s="109"/>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row>
    <row r="43" spans="1:66">
      <c r="A43" s="99" t="str">
        <f>IF(Inputs!A41="","",Inputs!A41)</f>
        <v/>
      </c>
      <c r="B43" s="117" t="str">
        <f>IF(Inputs!B41="","",Inputs!B41)</f>
        <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4"/>
      <c r="AH43" s="109"/>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row>
    <row r="44" spans="1:66">
      <c r="A44" s="99" t="str">
        <f>IF(Inputs!A42="","",Inputs!A42)</f>
        <v/>
      </c>
      <c r="B44" s="117" t="str">
        <f>IF(Inputs!B42="","",Inputs!B42)</f>
        <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4"/>
      <c r="AH44" s="109"/>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row>
    <row r="45" spans="1:66">
      <c r="A45" s="99" t="str">
        <f>IF(Inputs!A43="","",Inputs!A43)</f>
        <v/>
      </c>
      <c r="B45" s="117" t="str">
        <f>IF(Inputs!B43="","",Inputs!B43)</f>
        <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4"/>
      <c r="AH45" s="109"/>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row>
    <row r="46" spans="1:66">
      <c r="A46" s="99" t="str">
        <f>IF(Inputs!A44="","",Inputs!A44)</f>
        <v/>
      </c>
      <c r="B46" s="117" t="str">
        <f>IF(Inputs!B44="","",Inputs!B44)</f>
        <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4"/>
      <c r="AH46" s="109"/>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row>
    <row r="47" spans="1:66">
      <c r="A47" s="99" t="str">
        <f>IF(Inputs!A45="","",Inputs!A45)</f>
        <v/>
      </c>
      <c r="B47" s="117" t="str">
        <f>IF(Inputs!B45="","",Inputs!B45)</f>
        <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4"/>
      <c r="AH47" s="109"/>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row>
    <row r="48" spans="1:66">
      <c r="A48" s="99" t="str">
        <f>IF(Inputs!A46="","",Inputs!A46)</f>
        <v/>
      </c>
      <c r="B48" s="117" t="str">
        <f>IF(Inputs!B46="","",Inputs!B46)</f>
        <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4"/>
      <c r="AH48" s="109"/>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row>
    <row r="49" spans="1:66">
      <c r="A49" s="99" t="str">
        <f>IF(Inputs!A47="","",Inputs!A47)</f>
        <v/>
      </c>
      <c r="B49" s="117" t="str">
        <f>IF(Inputs!B47="","",Inputs!B47)</f>
        <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4"/>
      <c r="AH49" s="109"/>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row>
    <row r="50" spans="1:66">
      <c r="A50" s="99" t="str">
        <f>IF(Inputs!A48="","",Inputs!A48)</f>
        <v/>
      </c>
      <c r="B50" s="117" t="str">
        <f>IF(Inputs!B48="","",Inputs!B48)</f>
        <v/>
      </c>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4"/>
      <c r="AH50" s="109"/>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row>
    <row r="51" spans="1:66">
      <c r="A51" s="99" t="str">
        <f>IF(Inputs!A49="","",Inputs!A49)</f>
        <v/>
      </c>
      <c r="B51" s="117" t="str">
        <f>IF(Inputs!B49="","",Inputs!B49)</f>
        <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4"/>
      <c r="AH51" s="109"/>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row>
    <row r="52" spans="1:66">
      <c r="A52" s="99" t="str">
        <f>IF(Inputs!A50="","",Inputs!A50)</f>
        <v/>
      </c>
      <c r="B52" s="117" t="str">
        <f>IF(Inputs!B50="","",Inputs!B50)</f>
        <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4"/>
      <c r="AH52" s="109"/>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row>
    <row r="53" spans="1:66">
      <c r="A53" s="99" t="str">
        <f>IF(Inputs!A51="","",Inputs!A51)</f>
        <v/>
      </c>
      <c r="B53" s="117" t="str">
        <f>IF(Inputs!B51="","",Inputs!B51)</f>
        <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4"/>
      <c r="AH53" s="109"/>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row>
    <row r="54" spans="1:66">
      <c r="A54" s="99" t="str">
        <f>IF(Inputs!A52="","",Inputs!A52)</f>
        <v/>
      </c>
      <c r="B54" s="117" t="str">
        <f>IF(Inputs!B52="","",Inputs!B52)</f>
        <v/>
      </c>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4"/>
      <c r="AH54" s="109"/>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row>
    <row r="55" spans="1:66">
      <c r="A55" s="99" t="str">
        <f>IF(Inputs!A53="","",Inputs!A53)</f>
        <v/>
      </c>
      <c r="B55" s="117" t="str">
        <f>IF(Inputs!B53="","",Inputs!B53)</f>
        <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4"/>
      <c r="AH55" s="109"/>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row>
    <row r="56" spans="1:66">
      <c r="A56" s="99" t="str">
        <f>IF(Inputs!A54="","",Inputs!A54)</f>
        <v/>
      </c>
      <c r="B56" s="117" t="str">
        <f>IF(Inputs!B54="","",Inputs!B54)</f>
        <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4"/>
      <c r="AH56" s="109"/>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row>
    <row r="57" spans="1:66">
      <c r="A57" s="99" t="str">
        <f>IF(Inputs!A55="","",Inputs!A55)</f>
        <v/>
      </c>
      <c r="B57" s="117" t="str">
        <f>IF(Inputs!B55="","",Inputs!B55)</f>
        <v/>
      </c>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4"/>
      <c r="AH57" s="109"/>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row>
    <row r="58" spans="1:66">
      <c r="A58" s="99" t="str">
        <f>IF(Inputs!A56="","",Inputs!A56)</f>
        <v/>
      </c>
      <c r="B58" s="117" t="str">
        <f>IF(Inputs!B56="","",Inputs!B56)</f>
        <v/>
      </c>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4"/>
      <c r="AH58" s="109"/>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row>
    <row r="59" spans="1:66">
      <c r="A59" s="99" t="str">
        <f>IF(Inputs!A57="","",Inputs!A57)</f>
        <v/>
      </c>
      <c r="B59" s="117" t="str">
        <f>IF(Inputs!B57="","",Inputs!B57)</f>
        <v/>
      </c>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4"/>
      <c r="AH59" s="109"/>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row>
    <row r="60" spans="1:66">
      <c r="A60" s="99" t="str">
        <f>IF(Inputs!A58="","",Inputs!A58)</f>
        <v/>
      </c>
      <c r="B60" s="117" t="str">
        <f>IF(Inputs!B58="","",Inputs!B58)</f>
        <v/>
      </c>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4"/>
      <c r="AH60" s="109"/>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row>
    <row r="61" spans="1:66">
      <c r="A61" s="99" t="str">
        <f>IF(Inputs!A59="","",Inputs!A59)</f>
        <v/>
      </c>
      <c r="B61" s="117" t="str">
        <f>IF(Inputs!B59="","",Inputs!B59)</f>
        <v/>
      </c>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4"/>
      <c r="AH61" s="109"/>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row>
    <row r="62" spans="1:66">
      <c r="A62" s="99" t="str">
        <f>IF(Inputs!A60="","",Inputs!A60)</f>
        <v/>
      </c>
      <c r="B62" s="117" t="str">
        <f>IF(Inputs!B60="","",Inputs!B60)</f>
        <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4"/>
      <c r="AH62" s="109"/>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row>
    <row r="63" spans="1:66">
      <c r="A63" s="99" t="str">
        <f>IF(Inputs!A61="","",Inputs!A61)</f>
        <v/>
      </c>
      <c r="B63" s="117" t="str">
        <f>IF(Inputs!B61="","",Inputs!B61)</f>
        <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4"/>
      <c r="AH63" s="109"/>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row>
    <row r="64" spans="1:66">
      <c r="A64" s="99" t="str">
        <f>IF(Inputs!A62="","",Inputs!A62)</f>
        <v/>
      </c>
      <c r="B64" s="117" t="str">
        <f>IF(Inputs!B62="","",Inputs!B62)</f>
        <v/>
      </c>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4"/>
      <c r="AH64" s="109"/>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row>
    <row r="65" spans="1:66">
      <c r="A65" s="99" t="str">
        <f>IF(Inputs!A63="","",Inputs!A63)</f>
        <v/>
      </c>
      <c r="B65" s="117" t="str">
        <f>IF(Inputs!B63="","",Inputs!B63)</f>
        <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4"/>
      <c r="AH65" s="109"/>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row>
    <row r="66" spans="1:66">
      <c r="A66" s="99" t="str">
        <f>IF(Inputs!A64="","",Inputs!A64)</f>
        <v/>
      </c>
      <c r="B66" s="117" t="str">
        <f>IF(Inputs!B64="","",Inputs!B64)</f>
        <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4"/>
      <c r="AH66" s="109"/>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row>
    <row r="67" spans="1:66">
      <c r="A67" s="99" t="str">
        <f>IF(Inputs!A65="","",Inputs!A65)</f>
        <v/>
      </c>
      <c r="B67" s="117" t="str">
        <f>IF(Inputs!B65="","",Inputs!B65)</f>
        <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4"/>
      <c r="AH67" s="109"/>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row>
    <row r="68" spans="1:66">
      <c r="A68" s="99" t="str">
        <f>IF(Inputs!A66="","",Inputs!A66)</f>
        <v/>
      </c>
      <c r="B68" s="117" t="str">
        <f>IF(Inputs!B66="","",Inputs!B66)</f>
        <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4"/>
      <c r="AH68" s="109"/>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row>
    <row r="69" spans="1:66">
      <c r="A69" s="99" t="str">
        <f>IF(Inputs!A67="","",Inputs!A67)</f>
        <v/>
      </c>
      <c r="B69" s="117" t="str">
        <f>IF(Inputs!B67="","",Inputs!B67)</f>
        <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4"/>
      <c r="AH69" s="109"/>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row>
    <row r="70" spans="1:66">
      <c r="A70" s="99" t="str">
        <f>IF(Inputs!A68="","",Inputs!A68)</f>
        <v/>
      </c>
      <c r="B70" s="117" t="str">
        <f>IF(Inputs!B68="","",Inputs!B68)</f>
        <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4"/>
      <c r="AH70" s="109"/>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row>
    <row r="71" spans="1:66">
      <c r="A71" s="99" t="str">
        <f>IF(Inputs!A69="","",Inputs!A69)</f>
        <v/>
      </c>
      <c r="B71" s="117" t="str">
        <f>IF(Inputs!B69="","",Inputs!B69)</f>
        <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4"/>
      <c r="AH71" s="109"/>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row>
    <row r="72" spans="1:66">
      <c r="A72" s="99" t="str">
        <f>IF(Inputs!A70="","",Inputs!A70)</f>
        <v/>
      </c>
      <c r="B72" s="117" t="str">
        <f>IF(Inputs!B70="","",Inputs!B70)</f>
        <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4"/>
      <c r="AH72" s="109"/>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row>
    <row r="73" spans="1:66">
      <c r="A73" s="99" t="str">
        <f>IF(Inputs!A71="","",Inputs!A71)</f>
        <v/>
      </c>
      <c r="B73" s="117" t="str">
        <f>IF(Inputs!B71="","",Inputs!B71)</f>
        <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4"/>
      <c r="AH73" s="109"/>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row>
    <row r="74" spans="1:66">
      <c r="A74" s="99" t="str">
        <f>IF(Inputs!A72="","",Inputs!A72)</f>
        <v/>
      </c>
      <c r="B74" s="117" t="str">
        <f>IF(Inputs!B72="","",Inputs!B72)</f>
        <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4"/>
      <c r="AH74" s="109"/>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row>
    <row r="75" spans="1:66">
      <c r="A75" s="99" t="str">
        <f>IF(Inputs!A73="","",Inputs!A73)</f>
        <v/>
      </c>
      <c r="B75" s="117" t="str">
        <f>IF(Inputs!B73="","",Inputs!B73)</f>
        <v/>
      </c>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4"/>
      <c r="AH75" s="109"/>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row>
    <row r="76" spans="1:66">
      <c r="A76" s="99" t="str">
        <f>IF(Inputs!A74="","",Inputs!A74)</f>
        <v/>
      </c>
      <c r="B76" s="117" t="str">
        <f>IF(Inputs!B74="","",Inputs!B74)</f>
        <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4"/>
      <c r="AH76" s="109"/>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row>
    <row r="77" spans="1:66">
      <c r="A77" s="99" t="str">
        <f>IF(Inputs!A75="","",Inputs!A75)</f>
        <v/>
      </c>
      <c r="B77" s="117" t="str">
        <f>IF(Inputs!B75="","",Inputs!B75)</f>
        <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4"/>
      <c r="AH77" s="109"/>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row>
    <row r="78" spans="1:66">
      <c r="A78" s="99" t="str">
        <f>IF(Inputs!A76="","",Inputs!A76)</f>
        <v/>
      </c>
      <c r="B78" s="117" t="str">
        <f>IF(Inputs!B76="","",Inputs!B76)</f>
        <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4"/>
      <c r="AH78" s="109"/>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row>
    <row r="79" spans="1:66">
      <c r="A79" s="99" t="str">
        <f>IF(Inputs!A77="","",Inputs!A77)</f>
        <v/>
      </c>
      <c r="B79" s="117" t="str">
        <f>IF(Inputs!B77="","",Inputs!B77)</f>
        <v/>
      </c>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4"/>
      <c r="AH79" s="109"/>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row>
    <row r="80" spans="1:66">
      <c r="A80" s="99" t="str">
        <f>IF(Inputs!A78="","",Inputs!A78)</f>
        <v/>
      </c>
      <c r="B80" s="117" t="str">
        <f>IF(Inputs!B78="","",Inputs!B78)</f>
        <v/>
      </c>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4"/>
      <c r="AH80" s="109"/>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row>
    <row r="81" spans="1:66">
      <c r="A81" s="99" t="str">
        <f>IF(Inputs!A79="","",Inputs!A79)</f>
        <v/>
      </c>
      <c r="B81" s="117" t="str">
        <f>IF(Inputs!B79="","",Inputs!B79)</f>
        <v/>
      </c>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4"/>
      <c r="AH81" s="109"/>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row>
    <row r="82" spans="1:66">
      <c r="A82" s="99" t="str">
        <f>IF(Inputs!A80="","",Inputs!A80)</f>
        <v/>
      </c>
      <c r="B82" s="117" t="str">
        <f>IF(Inputs!B80="","",Inputs!B80)</f>
        <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4"/>
      <c r="AH82" s="109"/>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row>
    <row r="83" spans="1:66">
      <c r="A83" s="99" t="str">
        <f>IF(Inputs!A81="","",Inputs!A81)</f>
        <v/>
      </c>
      <c r="B83" s="117" t="str">
        <f>IF(Inputs!B81="","",Inputs!B81)</f>
        <v/>
      </c>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4"/>
      <c r="AH83" s="109"/>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row>
    <row r="84" spans="1:66">
      <c r="A84" s="99" t="str">
        <f>IF(Inputs!A82="","",Inputs!A82)</f>
        <v/>
      </c>
      <c r="B84" s="117" t="str">
        <f>IF(Inputs!B82="","",Inputs!B82)</f>
        <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4"/>
      <c r="AH84" s="109"/>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row>
    <row r="85" spans="1:66">
      <c r="A85" s="99" t="str">
        <f>IF(Inputs!A83="","",Inputs!A83)</f>
        <v/>
      </c>
      <c r="B85" s="117" t="str">
        <f>IF(Inputs!B83="","",Inputs!B83)</f>
        <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4"/>
      <c r="AH85" s="109"/>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row>
    <row r="86" spans="1:66">
      <c r="A86" s="99" t="str">
        <f>IF(Inputs!A84="","",Inputs!A84)</f>
        <v/>
      </c>
      <c r="B86" s="117" t="str">
        <f>IF(Inputs!B84="","",Inputs!B84)</f>
        <v/>
      </c>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4"/>
      <c r="AH86" s="109"/>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row>
    <row r="87" spans="1:66">
      <c r="A87" s="99" t="str">
        <f>IF(Inputs!A85="","",Inputs!A85)</f>
        <v/>
      </c>
      <c r="B87" s="117" t="str">
        <f>IF(Inputs!B85="","",Inputs!B85)</f>
        <v/>
      </c>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4"/>
      <c r="AH87" s="109"/>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row>
    <row r="88" spans="1:66">
      <c r="A88" s="99" t="str">
        <f>IF(Inputs!A86="","",Inputs!A86)</f>
        <v/>
      </c>
      <c r="B88" s="117" t="str">
        <f>IF(Inputs!B86="","",Inputs!B86)</f>
        <v/>
      </c>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4"/>
      <c r="AH88" s="109"/>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row>
    <row r="89" spans="1:66">
      <c r="A89" s="99" t="str">
        <f>IF(Inputs!A87="","",Inputs!A87)</f>
        <v/>
      </c>
      <c r="B89" s="117" t="str">
        <f>IF(Inputs!B87="","",Inputs!B87)</f>
        <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4"/>
      <c r="AH89" s="109"/>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row>
    <row r="90" spans="1:66">
      <c r="A90" s="99" t="str">
        <f>IF(Inputs!A88="","",Inputs!A88)</f>
        <v/>
      </c>
      <c r="B90" s="117" t="str">
        <f>IF(Inputs!B88="","",Inputs!B88)</f>
        <v/>
      </c>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4"/>
      <c r="AH90" s="109"/>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row>
    <row r="91" spans="1:66">
      <c r="A91" s="99" t="str">
        <f>IF(Inputs!A89="","",Inputs!A89)</f>
        <v/>
      </c>
      <c r="B91" s="117" t="str">
        <f>IF(Inputs!B89="","",Inputs!B89)</f>
        <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4"/>
      <c r="AH91" s="109"/>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row>
    <row r="92" spans="1:66">
      <c r="A92" s="99" t="str">
        <f>IF(Inputs!A90="","",Inputs!A90)</f>
        <v/>
      </c>
      <c r="B92" s="117" t="str">
        <f>IF(Inputs!B90="","",Inputs!B90)</f>
        <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4"/>
      <c r="AH92" s="109"/>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row>
    <row r="93" spans="1:66">
      <c r="A93" s="99" t="str">
        <f>IF(Inputs!A91="","",Inputs!A91)</f>
        <v/>
      </c>
      <c r="B93" s="117" t="str">
        <f>IF(Inputs!B91="","",Inputs!B91)</f>
        <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4"/>
      <c r="AH93" s="109"/>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row>
    <row r="94" spans="1:66">
      <c r="A94" s="99" t="str">
        <f>IF(Inputs!A92="","",Inputs!A92)</f>
        <v/>
      </c>
      <c r="B94" s="117" t="str">
        <f>IF(Inputs!B92="","",Inputs!B92)</f>
        <v/>
      </c>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4"/>
      <c r="AH94" s="109"/>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row>
    <row r="95" spans="1:66">
      <c r="A95" s="99" t="str">
        <f>IF(Inputs!A93="","",Inputs!A93)</f>
        <v/>
      </c>
      <c r="B95" s="117" t="str">
        <f>IF(Inputs!B93="","",Inputs!B93)</f>
        <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4"/>
      <c r="AH95" s="109"/>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row>
    <row r="96" spans="1:66">
      <c r="A96" s="99" t="str">
        <f>IF(Inputs!A94="","",Inputs!A94)</f>
        <v/>
      </c>
      <c r="B96" s="117" t="str">
        <f>IF(Inputs!B94="","",Inputs!B94)</f>
        <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4"/>
      <c r="AH96" s="109"/>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row>
    <row r="97" spans="1:66">
      <c r="A97" s="99" t="str">
        <f>IF(Inputs!A95="","",Inputs!A95)</f>
        <v/>
      </c>
      <c r="B97" s="117" t="str">
        <f>IF(Inputs!B95="","",Inputs!B95)</f>
        <v/>
      </c>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4"/>
      <c r="AH97" s="109"/>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row>
    <row r="98" spans="1:66">
      <c r="A98" s="99" t="str">
        <f>IF(Inputs!A96="","",Inputs!A96)</f>
        <v/>
      </c>
      <c r="B98" s="117" t="str">
        <f>IF(Inputs!B96="","",Inputs!B96)</f>
        <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4"/>
      <c r="AH98" s="109"/>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row>
    <row r="99" spans="1:66">
      <c r="A99" s="99" t="str">
        <f>IF(Inputs!A97="","",Inputs!A97)</f>
        <v/>
      </c>
      <c r="B99" s="117" t="str">
        <f>IF(Inputs!B97="","",Inputs!B97)</f>
        <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4"/>
      <c r="AH99" s="109"/>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row>
    <row r="100" spans="1:66">
      <c r="A100" s="99" t="str">
        <f>IF(Inputs!A98="","",Inputs!A98)</f>
        <v/>
      </c>
      <c r="B100" s="117" t="str">
        <f>IF(Inputs!B98="","",Inputs!B98)</f>
        <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4"/>
      <c r="AH100" s="109"/>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row>
    <row r="101" spans="1:66">
      <c r="A101" s="99" t="str">
        <f>IF(Inputs!A99="","",Inputs!A99)</f>
        <v/>
      </c>
      <c r="B101" s="117" t="str">
        <f>IF(Inputs!B99="","",Inputs!B99)</f>
        <v/>
      </c>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4"/>
      <c r="AH101" s="109"/>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row>
    <row r="102" spans="1:66">
      <c r="A102" s="99" t="str">
        <f>IF(Inputs!A100="","",Inputs!A100)</f>
        <v/>
      </c>
      <c r="B102" s="117" t="str">
        <f>IF(Inputs!B100="","",Inputs!B100)</f>
        <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4"/>
      <c r="AH102" s="109"/>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row>
    <row r="103" spans="1:66">
      <c r="A103" s="99" t="str">
        <f>IF(Inputs!A101="","",Inputs!A101)</f>
        <v/>
      </c>
      <c r="B103" s="117" t="str">
        <f>IF(Inputs!B101="","",Inputs!B101)</f>
        <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4"/>
      <c r="AH103" s="109"/>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row>
    <row r="104" spans="1:66">
      <c r="A104" s="99" t="str">
        <f>IF(Inputs!A102="","",Inputs!A102)</f>
        <v/>
      </c>
      <c r="B104" s="117" t="str">
        <f>IF(Inputs!B102="","",Inputs!B102)</f>
        <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4"/>
      <c r="AH104" s="109"/>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row>
    <row r="105" spans="1:66">
      <c r="A105" s="99" t="str">
        <f>IF(Inputs!A103="","",Inputs!A103)</f>
        <v/>
      </c>
      <c r="B105" s="117" t="str">
        <f>IF(Inputs!B103="","",Inputs!B103)</f>
        <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4"/>
      <c r="AH105" s="109"/>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row>
    <row r="106" spans="1:66">
      <c r="A106" s="99" t="str">
        <f>IF(Inputs!A104="","",Inputs!A104)</f>
        <v/>
      </c>
      <c r="B106" s="117" t="str">
        <f>IF(Inputs!B104="","",Inputs!B104)</f>
        <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4"/>
      <c r="AH106" s="109"/>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row>
    <row r="107" spans="1:66">
      <c r="A107" s="99" t="str">
        <f>IF(Inputs!A105="","",Inputs!A105)</f>
        <v/>
      </c>
      <c r="B107" s="117" t="str">
        <f>IF(Inputs!B105="","",Inputs!B105)</f>
        <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04"/>
      <c r="AH107" s="109"/>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row>
    <row r="108" spans="1:66">
      <c r="A108" s="99" t="str">
        <f>IF(Inputs!A106="","",Inputs!A106)</f>
        <v/>
      </c>
      <c r="B108" s="117" t="str">
        <f>IF(Inputs!B106="","",Inputs!B106)</f>
        <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4"/>
      <c r="AH108" s="109"/>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row>
    <row r="109" spans="1:66">
      <c r="A109" s="99" t="str">
        <f>IF(Inputs!A107="","",Inputs!A107)</f>
        <v/>
      </c>
      <c r="B109" s="117" t="str">
        <f>IF(Inputs!B107="","",Inputs!B107)</f>
        <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4"/>
      <c r="AH109" s="109"/>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row>
    <row r="110" spans="1:66">
      <c r="A110" s="99" t="str">
        <f>IF(Inputs!A108="","",Inputs!A108)</f>
        <v/>
      </c>
      <c r="B110" s="117" t="str">
        <f>IF(Inputs!B108="","",Inputs!B108)</f>
        <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c r="AF110" s="102"/>
      <c r="AG110" s="104"/>
      <c r="AH110" s="109"/>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row>
    <row r="111" spans="1:66">
      <c r="A111" s="99" t="str">
        <f>IF(Inputs!A109="","",Inputs!A109)</f>
        <v/>
      </c>
      <c r="B111" s="117" t="str">
        <f>IF(Inputs!B109="","",Inputs!B109)</f>
        <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4"/>
      <c r="AH111" s="109"/>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row>
    <row r="112" spans="1:66">
      <c r="A112" s="99" t="str">
        <f>IF(Inputs!A110="","",Inputs!A110)</f>
        <v/>
      </c>
      <c r="B112" s="117" t="str">
        <f>IF(Inputs!B110="","",Inputs!B110)</f>
        <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4"/>
      <c r="AH112" s="109"/>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row>
    <row r="113" spans="1:66">
      <c r="A113" s="99" t="str">
        <f>IF(Inputs!A111="","",Inputs!A111)</f>
        <v/>
      </c>
      <c r="B113" s="117" t="str">
        <f>IF(Inputs!B111="","",Inputs!B111)</f>
        <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02"/>
      <c r="AB113" s="102"/>
      <c r="AC113" s="102"/>
      <c r="AD113" s="102"/>
      <c r="AE113" s="102"/>
      <c r="AF113" s="102"/>
      <c r="AG113" s="104"/>
      <c r="AH113" s="109"/>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row>
    <row r="114" spans="1:66">
      <c r="A114" s="99" t="str">
        <f>IF(Inputs!A112="","",Inputs!A112)</f>
        <v/>
      </c>
      <c r="B114" s="117" t="str">
        <f>IF(Inputs!B112="","",Inputs!B112)</f>
        <v/>
      </c>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4"/>
      <c r="AH114" s="109"/>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row>
    <row r="115" spans="1:66">
      <c r="A115" s="99" t="str">
        <f>IF(Inputs!A113="","",Inputs!A113)</f>
        <v/>
      </c>
      <c r="B115" s="117" t="str">
        <f>IF(Inputs!B113="","",Inputs!B113)</f>
        <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102"/>
      <c r="AF115" s="102"/>
      <c r="AG115" s="104"/>
      <c r="AH115" s="109"/>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row>
    <row r="116" spans="1:66">
      <c r="A116" s="99" t="str">
        <f>IF(Inputs!A114="","",Inputs!A114)</f>
        <v/>
      </c>
      <c r="B116" s="117" t="str">
        <f>IF(Inputs!B114="","",Inputs!B114)</f>
        <v/>
      </c>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4"/>
      <c r="AH116" s="109"/>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row>
    <row r="117" spans="1:66">
      <c r="A117" s="99" t="str">
        <f>IF(Inputs!A115="","",Inputs!A115)</f>
        <v/>
      </c>
      <c r="B117" s="117" t="str">
        <f>IF(Inputs!B115="","",Inputs!B115)</f>
        <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4"/>
      <c r="AH117" s="109"/>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row>
    <row r="118" spans="1:66">
      <c r="A118" s="99" t="str">
        <f>IF(Inputs!A116="","",Inputs!A116)</f>
        <v/>
      </c>
      <c r="B118" s="117" t="str">
        <f>IF(Inputs!B116="","",Inputs!B116)</f>
        <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4"/>
      <c r="AH118" s="109"/>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row>
    <row r="119" spans="1:66">
      <c r="A119" s="99" t="str">
        <f>IF(Inputs!A117="","",Inputs!A117)</f>
        <v/>
      </c>
      <c r="B119" s="117" t="str">
        <f>IF(Inputs!B117="","",Inputs!B117)</f>
        <v/>
      </c>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4"/>
      <c r="AH119" s="109"/>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row>
    <row r="120" spans="1:66">
      <c r="A120" s="99" t="str">
        <f>IF(Inputs!A118="","",Inputs!A118)</f>
        <v/>
      </c>
      <c r="B120" s="117" t="str">
        <f>IF(Inputs!B118="","",Inputs!B118)</f>
        <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4"/>
      <c r="AH120" s="109"/>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row>
    <row r="121" spans="1:66">
      <c r="A121" s="99" t="str">
        <f>IF(Inputs!A119="","",Inputs!A119)</f>
        <v/>
      </c>
      <c r="B121" s="117" t="str">
        <f>IF(Inputs!B119="","",Inputs!B119)</f>
        <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4"/>
      <c r="AH121" s="109"/>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row>
    <row r="122" spans="1:66">
      <c r="A122" s="99" t="str">
        <f>IF(Inputs!A120="","",Inputs!A120)</f>
        <v/>
      </c>
      <c r="B122" s="117" t="str">
        <f>IF(Inputs!B120="","",Inputs!B120)</f>
        <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4"/>
      <c r="AH122" s="109"/>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row>
    <row r="123" spans="1:66">
      <c r="A123" s="99" t="str">
        <f>IF(Inputs!A121="","",Inputs!A121)</f>
        <v/>
      </c>
      <c r="B123" s="117" t="str">
        <f>IF(Inputs!B121="","",Inputs!B121)</f>
        <v/>
      </c>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4"/>
      <c r="AH123" s="109"/>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row>
    <row r="124" spans="1:66">
      <c r="A124" s="99" t="str">
        <f>IF(Inputs!A122="","",Inputs!A122)</f>
        <v/>
      </c>
      <c r="B124" s="117" t="str">
        <f>IF(Inputs!B122="","",Inputs!B122)</f>
        <v/>
      </c>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c r="AA124" s="102"/>
      <c r="AB124" s="102"/>
      <c r="AC124" s="102"/>
      <c r="AD124" s="102"/>
      <c r="AE124" s="102"/>
      <c r="AF124" s="102"/>
      <c r="AG124" s="104"/>
      <c r="AH124" s="109"/>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row>
    <row r="125" spans="1:66">
      <c r="A125" s="99" t="str">
        <f>IF(Inputs!A123="","",Inputs!A123)</f>
        <v/>
      </c>
      <c r="B125" s="117" t="str">
        <f>IF(Inputs!B123="","",Inputs!B123)</f>
        <v/>
      </c>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c r="AA125" s="102"/>
      <c r="AB125" s="102"/>
      <c r="AC125" s="102"/>
      <c r="AD125" s="102"/>
      <c r="AE125" s="102"/>
      <c r="AF125" s="102"/>
      <c r="AG125" s="104"/>
      <c r="AH125" s="109"/>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row>
    <row r="126" spans="1:66">
      <c r="A126" s="99" t="str">
        <f>IF(Inputs!A124="","",Inputs!A124)</f>
        <v/>
      </c>
      <c r="B126" s="117" t="str">
        <f>IF(Inputs!B124="","",Inputs!B124)</f>
        <v/>
      </c>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4"/>
      <c r="AH126" s="109"/>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row>
    <row r="127" spans="1:66">
      <c r="A127" s="99" t="str">
        <f>IF(Inputs!A125="","",Inputs!A125)</f>
        <v/>
      </c>
      <c r="B127" s="117" t="str">
        <f>IF(Inputs!B125="","",Inputs!B125)</f>
        <v/>
      </c>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4"/>
      <c r="AH127" s="109"/>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row>
    <row r="128" spans="1:66">
      <c r="A128" s="99" t="str">
        <f>IF(Inputs!A126="","",Inputs!A126)</f>
        <v/>
      </c>
      <c r="B128" s="117" t="str">
        <f>IF(Inputs!B126="","",Inputs!B126)</f>
        <v/>
      </c>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4"/>
      <c r="AH128" s="109"/>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row>
    <row r="129" spans="1:66">
      <c r="A129" s="99" t="str">
        <f>IF(Inputs!A127="","",Inputs!A127)</f>
        <v/>
      </c>
      <c r="B129" s="117" t="str">
        <f>IF(Inputs!B127="","",Inputs!B127)</f>
        <v/>
      </c>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4"/>
      <c r="AH129" s="109"/>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row>
    <row r="130" spans="1:66">
      <c r="A130" s="99" t="str">
        <f>IF(Inputs!A128="","",Inputs!A128)</f>
        <v/>
      </c>
      <c r="B130" s="117" t="str">
        <f>IF(Inputs!B128="","",Inputs!B128)</f>
        <v/>
      </c>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4"/>
      <c r="AH130" s="109"/>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row>
    <row r="131" spans="1:66">
      <c r="A131" s="99" t="str">
        <f>IF(Inputs!A129="","",Inputs!A129)</f>
        <v/>
      </c>
      <c r="B131" s="117" t="str">
        <f>IF(Inputs!B129="","",Inputs!B129)</f>
        <v/>
      </c>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c r="AD131" s="102"/>
      <c r="AE131" s="102"/>
      <c r="AF131" s="102"/>
      <c r="AG131" s="104"/>
      <c r="AH131" s="109"/>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row>
    <row r="132" spans="1:66">
      <c r="A132" s="99" t="str">
        <f>IF(Inputs!A130="","",Inputs!A130)</f>
        <v/>
      </c>
      <c r="B132" s="117" t="str">
        <f>IF(Inputs!B130="","",Inputs!B130)</f>
        <v/>
      </c>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4"/>
      <c r="AH132" s="109"/>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row>
    <row r="133" spans="1:66">
      <c r="A133" s="99" t="str">
        <f>IF(Inputs!A131="","",Inputs!A131)</f>
        <v/>
      </c>
      <c r="B133" s="117" t="str">
        <f>IF(Inputs!B131="","",Inputs!B131)</f>
        <v/>
      </c>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c r="AD133" s="102"/>
      <c r="AE133" s="102"/>
      <c r="AF133" s="102"/>
      <c r="AG133" s="104"/>
      <c r="AH133" s="109"/>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row>
    <row r="134" spans="1:66">
      <c r="A134" s="99" t="str">
        <f>IF(Inputs!A132="","",Inputs!A132)</f>
        <v/>
      </c>
      <c r="B134" s="117" t="str">
        <f>IF(Inputs!B132="","",Inputs!B132)</f>
        <v/>
      </c>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4"/>
      <c r="AH134" s="109"/>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row>
    <row r="135" spans="1:66">
      <c r="A135" s="99" t="str">
        <f>IF(Inputs!A133="","",Inputs!A133)</f>
        <v/>
      </c>
      <c r="B135" s="117" t="str">
        <f>IF(Inputs!B133="","",Inputs!B133)</f>
        <v/>
      </c>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c r="AF135" s="102"/>
      <c r="AG135" s="104"/>
      <c r="AH135" s="109"/>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row>
    <row r="136" spans="1:66">
      <c r="A136" s="99" t="str">
        <f>IF(Inputs!A134="","",Inputs!A134)</f>
        <v/>
      </c>
      <c r="B136" s="117" t="str">
        <f>IF(Inputs!B134="","",Inputs!B134)</f>
        <v/>
      </c>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c r="AA136" s="102"/>
      <c r="AB136" s="102"/>
      <c r="AC136" s="102"/>
      <c r="AD136" s="102"/>
      <c r="AE136" s="102"/>
      <c r="AF136" s="102"/>
      <c r="AG136" s="104"/>
      <c r="AH136" s="109"/>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row>
    <row r="137" spans="1:66">
      <c r="A137" s="99" t="str">
        <f>IF(Inputs!A135="","",Inputs!A135)</f>
        <v/>
      </c>
      <c r="B137" s="117" t="str">
        <f>IF(Inputs!B135="","",Inputs!B135)</f>
        <v/>
      </c>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102"/>
      <c r="AD137" s="102"/>
      <c r="AE137" s="102"/>
      <c r="AF137" s="102"/>
      <c r="AG137" s="104"/>
      <c r="AH137" s="109"/>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row>
    <row r="138" spans="1:66">
      <c r="A138" s="99" t="str">
        <f>IF(Inputs!A136="","",Inputs!A136)</f>
        <v/>
      </c>
      <c r="B138" s="117" t="str">
        <f>IF(Inputs!B136="","",Inputs!B136)</f>
        <v/>
      </c>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c r="AA138" s="102"/>
      <c r="AB138" s="102"/>
      <c r="AC138" s="102"/>
      <c r="AD138" s="102"/>
      <c r="AE138" s="102"/>
      <c r="AF138" s="102"/>
      <c r="AG138" s="104"/>
      <c r="AH138" s="109"/>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row>
    <row r="139" spans="1:66">
      <c r="A139" s="99" t="str">
        <f>IF(Inputs!A137="","",Inputs!A137)</f>
        <v/>
      </c>
      <c r="B139" s="117" t="str">
        <f>IF(Inputs!B137="","",Inputs!B137)</f>
        <v/>
      </c>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c r="AA139" s="102"/>
      <c r="AB139" s="102"/>
      <c r="AC139" s="102"/>
      <c r="AD139" s="102"/>
      <c r="AE139" s="102"/>
      <c r="AF139" s="102"/>
      <c r="AG139" s="104"/>
      <c r="AH139" s="109"/>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row>
    <row r="140" spans="1:66">
      <c r="A140" s="99" t="str">
        <f>IF(Inputs!A138="","",Inputs!A138)</f>
        <v/>
      </c>
      <c r="B140" s="117" t="str">
        <f>IF(Inputs!B138="","",Inputs!B138)</f>
        <v/>
      </c>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c r="AA140" s="102"/>
      <c r="AB140" s="102"/>
      <c r="AC140" s="102"/>
      <c r="AD140" s="102"/>
      <c r="AE140" s="102"/>
      <c r="AF140" s="102"/>
      <c r="AG140" s="104"/>
      <c r="AH140" s="109"/>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row>
    <row r="141" spans="1:66">
      <c r="A141" s="99" t="str">
        <f>IF(Inputs!A139="","",Inputs!A139)</f>
        <v/>
      </c>
      <c r="B141" s="117" t="str">
        <f>IF(Inputs!B139="","",Inputs!B139)</f>
        <v/>
      </c>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c r="AA141" s="102"/>
      <c r="AB141" s="102"/>
      <c r="AC141" s="102"/>
      <c r="AD141" s="102"/>
      <c r="AE141" s="102"/>
      <c r="AF141" s="102"/>
      <c r="AG141" s="104"/>
      <c r="AH141" s="109"/>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row>
    <row r="142" spans="1:66">
      <c r="A142" s="99" t="str">
        <f>IF(Inputs!A140="","",Inputs!A140)</f>
        <v/>
      </c>
      <c r="B142" s="117" t="str">
        <f>IF(Inputs!B140="","",Inputs!B140)</f>
        <v/>
      </c>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c r="AA142" s="102"/>
      <c r="AB142" s="102"/>
      <c r="AC142" s="102"/>
      <c r="AD142" s="102"/>
      <c r="AE142" s="102"/>
      <c r="AF142" s="102"/>
      <c r="AG142" s="104"/>
      <c r="AH142" s="109"/>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c r="A143" s="99" t="str">
        <f>IF(Inputs!A141="","",Inputs!A141)</f>
        <v/>
      </c>
      <c r="B143" s="117" t="str">
        <f>IF(Inputs!B141="","",Inputs!B141)</f>
        <v/>
      </c>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c r="AA143" s="102"/>
      <c r="AB143" s="102"/>
      <c r="AC143" s="102"/>
      <c r="AD143" s="102"/>
      <c r="AE143" s="102"/>
      <c r="AF143" s="102"/>
      <c r="AG143" s="104"/>
      <c r="AH143" s="109"/>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row>
    <row r="144" spans="1:66">
      <c r="A144" s="99" t="str">
        <f>IF(Inputs!A142="","",Inputs!A142)</f>
        <v/>
      </c>
      <c r="B144" s="117" t="str">
        <f>IF(Inputs!B142="","",Inputs!B142)</f>
        <v/>
      </c>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c r="AA144" s="102"/>
      <c r="AB144" s="102"/>
      <c r="AC144" s="102"/>
      <c r="AD144" s="102"/>
      <c r="AE144" s="102"/>
      <c r="AF144" s="102"/>
      <c r="AG144" s="104"/>
      <c r="AH144" s="109"/>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row>
    <row r="145" spans="1:66">
      <c r="A145" s="99" t="str">
        <f>IF(Inputs!A143="","",Inputs!A143)</f>
        <v/>
      </c>
      <c r="B145" s="117" t="str">
        <f>IF(Inputs!B143="","",Inputs!B143)</f>
        <v/>
      </c>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c r="AA145" s="102"/>
      <c r="AB145" s="102"/>
      <c r="AC145" s="102"/>
      <c r="AD145" s="102"/>
      <c r="AE145" s="102"/>
      <c r="AF145" s="102"/>
      <c r="AG145" s="104"/>
      <c r="AH145" s="109"/>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row>
    <row r="146" spans="1:66">
      <c r="A146" s="99" t="str">
        <f>IF(Inputs!A144="","",Inputs!A144)</f>
        <v/>
      </c>
      <c r="B146" s="117" t="str">
        <f>IF(Inputs!B144="","",Inputs!B144)</f>
        <v/>
      </c>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c r="AA146" s="102"/>
      <c r="AB146" s="102"/>
      <c r="AC146" s="102"/>
      <c r="AD146" s="102"/>
      <c r="AE146" s="102"/>
      <c r="AF146" s="102"/>
      <c r="AG146" s="104"/>
      <c r="AH146" s="109"/>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row>
    <row r="147" spans="1:66">
      <c r="A147" s="99" t="str">
        <f>IF(Inputs!A145="","",Inputs!A145)</f>
        <v/>
      </c>
      <c r="B147" s="117" t="str">
        <f>IF(Inputs!B145="","",Inputs!B145)</f>
        <v/>
      </c>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c r="AA147" s="102"/>
      <c r="AB147" s="102"/>
      <c r="AC147" s="102"/>
      <c r="AD147" s="102"/>
      <c r="AE147" s="102"/>
      <c r="AF147" s="102"/>
      <c r="AG147" s="104"/>
      <c r="AH147" s="109"/>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row>
    <row r="148" spans="1:66">
      <c r="A148" s="99" t="str">
        <f>IF(Inputs!A146="","",Inputs!A146)</f>
        <v/>
      </c>
      <c r="B148" s="117" t="str">
        <f>IF(Inputs!B146="","",Inputs!B146)</f>
        <v/>
      </c>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c r="AA148" s="102"/>
      <c r="AB148" s="102"/>
      <c r="AC148" s="102"/>
      <c r="AD148" s="102"/>
      <c r="AE148" s="102"/>
      <c r="AF148" s="102"/>
      <c r="AG148" s="104"/>
      <c r="AH148" s="109"/>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row>
    <row r="149" spans="1:66">
      <c r="A149" s="99" t="str">
        <f>IF(Inputs!A147="","",Inputs!A147)</f>
        <v/>
      </c>
      <c r="B149" s="117" t="str">
        <f>IF(Inputs!B147="","",Inputs!B147)</f>
        <v/>
      </c>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102"/>
      <c r="AG149" s="104"/>
      <c r="AH149" s="109"/>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row>
    <row r="150" spans="1:66">
      <c r="A150" s="99" t="str">
        <f>IF(Inputs!A148="","",Inputs!A148)</f>
        <v/>
      </c>
      <c r="B150" s="117" t="str">
        <f>IF(Inputs!B148="","",Inputs!B148)</f>
        <v/>
      </c>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c r="AA150" s="102"/>
      <c r="AB150" s="102"/>
      <c r="AC150" s="102"/>
      <c r="AD150" s="102"/>
      <c r="AE150" s="102"/>
      <c r="AF150" s="102"/>
      <c r="AG150" s="104"/>
      <c r="AH150" s="109"/>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row>
    <row r="151" spans="1:66">
      <c r="A151" s="99" t="str">
        <f>IF(Inputs!A149="","",Inputs!A149)</f>
        <v/>
      </c>
      <c r="B151" s="117" t="str">
        <f>IF(Inputs!B149="","",Inputs!B149)</f>
        <v/>
      </c>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c r="AA151" s="102"/>
      <c r="AB151" s="102"/>
      <c r="AC151" s="102"/>
      <c r="AD151" s="102"/>
      <c r="AE151" s="102"/>
      <c r="AF151" s="102"/>
      <c r="AG151" s="104"/>
      <c r="AH151" s="109"/>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row>
    <row r="152" spans="1:66">
      <c r="A152" s="99" t="str">
        <f>IF(Inputs!A150="","",Inputs!A150)</f>
        <v/>
      </c>
      <c r="B152" s="117" t="str">
        <f>IF(Inputs!B150="","",Inputs!B150)</f>
        <v/>
      </c>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c r="AA152" s="102"/>
      <c r="AB152" s="102"/>
      <c r="AC152" s="102"/>
      <c r="AD152" s="102"/>
      <c r="AE152" s="102"/>
      <c r="AF152" s="102"/>
      <c r="AG152" s="104"/>
      <c r="AH152" s="109"/>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row>
    <row r="153" spans="1:66">
      <c r="A153" s="99" t="str">
        <f>IF(Inputs!A151="","",Inputs!A151)</f>
        <v/>
      </c>
      <c r="B153" s="117" t="str">
        <f>IF(Inputs!B151="","",Inputs!B151)</f>
        <v/>
      </c>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c r="AA153" s="102"/>
      <c r="AB153" s="102"/>
      <c r="AC153" s="102"/>
      <c r="AD153" s="102"/>
      <c r="AE153" s="102"/>
      <c r="AF153" s="102"/>
      <c r="AG153" s="104"/>
      <c r="AH153" s="109"/>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row>
    <row r="154" spans="1:66">
      <c r="A154" s="99" t="str">
        <f>IF(Inputs!A152="","",Inputs!A152)</f>
        <v/>
      </c>
      <c r="B154" s="117" t="str">
        <f>IF(Inputs!B152="","",Inputs!B152)</f>
        <v/>
      </c>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c r="AA154" s="102"/>
      <c r="AB154" s="102"/>
      <c r="AC154" s="102"/>
      <c r="AD154" s="102"/>
      <c r="AE154" s="102"/>
      <c r="AF154" s="102"/>
      <c r="AG154" s="104"/>
      <c r="AH154" s="109"/>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row>
    <row r="155" spans="1:66">
      <c r="A155" s="99" t="str">
        <f>IF(Inputs!A153="","",Inputs!A153)</f>
        <v/>
      </c>
      <c r="B155" s="117" t="str">
        <f>IF(Inputs!B153="","",Inputs!B153)</f>
        <v/>
      </c>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c r="AA155" s="102"/>
      <c r="AB155" s="102"/>
      <c r="AC155" s="102"/>
      <c r="AD155" s="102"/>
      <c r="AE155" s="102"/>
      <c r="AF155" s="102"/>
      <c r="AG155" s="104"/>
      <c r="AH155" s="109"/>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row>
    <row r="156" spans="1:66">
      <c r="A156" s="99" t="str">
        <f>IF(Inputs!A154="","",Inputs!A154)</f>
        <v/>
      </c>
      <c r="B156" s="117" t="str">
        <f>IF(Inputs!B154="","",Inputs!B154)</f>
        <v/>
      </c>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102"/>
      <c r="AF156" s="102"/>
      <c r="AG156" s="104"/>
      <c r="AH156" s="109"/>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row>
    <row r="157" spans="1:66">
      <c r="A157" s="99" t="str">
        <f>IF(Inputs!A155="","",Inputs!A155)</f>
        <v/>
      </c>
      <c r="B157" s="117" t="str">
        <f>IF(Inputs!B155="","",Inputs!B155)</f>
        <v/>
      </c>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c r="AA157" s="102"/>
      <c r="AB157" s="102"/>
      <c r="AC157" s="102"/>
      <c r="AD157" s="102"/>
      <c r="AE157" s="102"/>
      <c r="AF157" s="102"/>
      <c r="AG157" s="104"/>
      <c r="AH157" s="109"/>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row>
    <row r="158" spans="1:66">
      <c r="A158" s="99" t="str">
        <f>IF(Inputs!A156="","",Inputs!A156)</f>
        <v/>
      </c>
      <c r="B158" s="117" t="str">
        <f>IF(Inputs!B156="","",Inputs!B156)</f>
        <v/>
      </c>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c r="AA158" s="102"/>
      <c r="AB158" s="102"/>
      <c r="AC158" s="102"/>
      <c r="AD158" s="102"/>
      <c r="AE158" s="102"/>
      <c r="AF158" s="102"/>
      <c r="AG158" s="104"/>
      <c r="AH158" s="109"/>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row>
    <row r="159" spans="1:66">
      <c r="A159" s="99" t="str">
        <f>IF(Inputs!A157="","",Inputs!A157)</f>
        <v/>
      </c>
      <c r="B159" s="117" t="str">
        <f>IF(Inputs!B157="","",Inputs!B157)</f>
        <v/>
      </c>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c r="AD159" s="102"/>
      <c r="AE159" s="102"/>
      <c r="AF159" s="102"/>
      <c r="AG159" s="104"/>
      <c r="AH159" s="109"/>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row>
    <row r="160" spans="1:66">
      <c r="A160" s="99" t="str">
        <f>IF(Inputs!A158="","",Inputs!A158)</f>
        <v/>
      </c>
      <c r="B160" s="117" t="str">
        <f>IF(Inputs!B158="","",Inputs!B158)</f>
        <v/>
      </c>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c r="AA160" s="102"/>
      <c r="AB160" s="102"/>
      <c r="AC160" s="102"/>
      <c r="AD160" s="102"/>
      <c r="AE160" s="102"/>
      <c r="AF160" s="102"/>
      <c r="AG160" s="104"/>
      <c r="AH160" s="109"/>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row>
    <row r="161" spans="1:66">
      <c r="A161" s="99" t="str">
        <f>IF(Inputs!A159="","",Inputs!A159)</f>
        <v/>
      </c>
      <c r="B161" s="117" t="str">
        <f>IF(Inputs!B159="","",Inputs!B159)</f>
        <v/>
      </c>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02"/>
      <c r="AC161" s="102"/>
      <c r="AD161" s="102"/>
      <c r="AE161" s="102"/>
      <c r="AF161" s="102"/>
      <c r="AG161" s="104"/>
      <c r="AH161" s="109"/>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row>
    <row r="162" spans="1:66">
      <c r="A162" s="99" t="str">
        <f>IF(Inputs!A160="","",Inputs!A160)</f>
        <v/>
      </c>
      <c r="B162" s="117" t="str">
        <f>IF(Inputs!B160="","",Inputs!B160)</f>
        <v/>
      </c>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c r="AA162" s="102"/>
      <c r="AB162" s="102"/>
      <c r="AC162" s="102"/>
      <c r="AD162" s="102"/>
      <c r="AE162" s="102"/>
      <c r="AF162" s="102"/>
      <c r="AG162" s="104"/>
      <c r="AH162" s="109"/>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row>
    <row r="163" spans="1:66">
      <c r="A163" s="99" t="str">
        <f>IF(Inputs!A161="","",Inputs!A161)</f>
        <v/>
      </c>
      <c r="B163" s="117" t="str">
        <f>IF(Inputs!B161="","",Inputs!B161)</f>
        <v/>
      </c>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c r="AA163" s="102"/>
      <c r="AB163" s="102"/>
      <c r="AC163" s="102"/>
      <c r="AD163" s="102"/>
      <c r="AE163" s="102"/>
      <c r="AF163" s="102"/>
      <c r="AG163" s="104"/>
      <c r="AH163" s="109"/>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row>
    <row r="164" spans="1:66">
      <c r="A164" s="99" t="str">
        <f>IF(Inputs!A162="","",Inputs!A162)</f>
        <v/>
      </c>
      <c r="B164" s="117" t="str">
        <f>IF(Inputs!B162="","",Inputs!B162)</f>
        <v/>
      </c>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c r="AA164" s="102"/>
      <c r="AB164" s="102"/>
      <c r="AC164" s="102"/>
      <c r="AD164" s="102"/>
      <c r="AE164" s="102"/>
      <c r="AF164" s="102"/>
      <c r="AG164" s="104"/>
      <c r="AH164" s="109"/>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row>
    <row r="165" spans="1:66">
      <c r="A165" s="99" t="str">
        <f>IF(Inputs!A163="","",Inputs!A163)</f>
        <v/>
      </c>
      <c r="B165" s="117" t="str">
        <f>IF(Inputs!B163="","",Inputs!B163)</f>
        <v/>
      </c>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2"/>
      <c r="AD165" s="102"/>
      <c r="AE165" s="102"/>
      <c r="AF165" s="102"/>
      <c r="AG165" s="104"/>
      <c r="AH165" s="109"/>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row>
    <row r="166" spans="1:66">
      <c r="A166" s="99" t="str">
        <f>IF(Inputs!A164="","",Inputs!A164)</f>
        <v/>
      </c>
      <c r="B166" s="117" t="str">
        <f>IF(Inputs!B164="","",Inputs!B164)</f>
        <v/>
      </c>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c r="AA166" s="102"/>
      <c r="AB166" s="102"/>
      <c r="AC166" s="102"/>
      <c r="AD166" s="102"/>
      <c r="AE166" s="102"/>
      <c r="AF166" s="102"/>
      <c r="AG166" s="104"/>
      <c r="AH166" s="109"/>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row>
    <row r="167" spans="1:66">
      <c r="A167" s="99" t="str">
        <f>IF(Inputs!A165="","",Inputs!A165)</f>
        <v/>
      </c>
      <c r="B167" s="117" t="str">
        <f>IF(Inputs!B165="","",Inputs!B165)</f>
        <v/>
      </c>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02"/>
      <c r="AC167" s="102"/>
      <c r="AD167" s="102"/>
      <c r="AE167" s="102"/>
      <c r="AF167" s="102"/>
      <c r="AG167" s="104"/>
      <c r="AH167" s="109"/>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row>
    <row r="168" spans="1:66">
      <c r="A168" s="99" t="str">
        <f>IF(Inputs!A166="","",Inputs!A166)</f>
        <v/>
      </c>
      <c r="B168" s="117" t="str">
        <f>IF(Inputs!B166="","",Inputs!B166)</f>
        <v/>
      </c>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4"/>
      <c r="AH168" s="109"/>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row>
    <row r="169" spans="1:66">
      <c r="A169" s="99" t="str">
        <f>IF(Inputs!A167="","",Inputs!A167)</f>
        <v/>
      </c>
      <c r="B169" s="117" t="str">
        <f>IF(Inputs!B167="","",Inputs!B167)</f>
        <v/>
      </c>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2"/>
      <c r="AB169" s="102"/>
      <c r="AC169" s="102"/>
      <c r="AD169" s="102"/>
      <c r="AE169" s="102"/>
      <c r="AF169" s="102"/>
      <c r="AG169" s="104"/>
      <c r="AH169" s="109"/>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row>
    <row r="170" spans="1:66">
      <c r="A170" s="99" t="str">
        <f>IF(Inputs!A168="","",Inputs!A168)</f>
        <v/>
      </c>
      <c r="B170" s="117" t="str">
        <f>IF(Inputs!B168="","",Inputs!B168)</f>
        <v/>
      </c>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c r="AA170" s="102"/>
      <c r="AB170" s="102"/>
      <c r="AC170" s="102"/>
      <c r="AD170" s="102"/>
      <c r="AE170" s="102"/>
      <c r="AF170" s="102"/>
      <c r="AG170" s="104"/>
      <c r="AH170" s="109"/>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row>
    <row r="171" spans="1:66">
      <c r="A171" s="99" t="str">
        <f>IF(Inputs!A169="","",Inputs!A169)</f>
        <v/>
      </c>
      <c r="B171" s="117" t="str">
        <f>IF(Inputs!B169="","",Inputs!B169)</f>
        <v/>
      </c>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c r="AF171" s="102"/>
      <c r="AG171" s="104"/>
      <c r="AH171" s="109"/>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row>
    <row r="172" spans="1:66">
      <c r="A172" s="99" t="str">
        <f>IF(Inputs!A170="","",Inputs!A170)</f>
        <v/>
      </c>
      <c r="B172" s="117" t="str">
        <f>IF(Inputs!B170="","",Inputs!B170)</f>
        <v/>
      </c>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102"/>
      <c r="AG172" s="104"/>
      <c r="AH172" s="109"/>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row>
    <row r="173" spans="1:66">
      <c r="A173" s="99" t="str">
        <f>IF(Inputs!A171="","",Inputs!A171)</f>
        <v/>
      </c>
      <c r="B173" s="117" t="str">
        <f>IF(Inputs!B171="","",Inputs!B171)</f>
        <v/>
      </c>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c r="AA173" s="102"/>
      <c r="AB173" s="102"/>
      <c r="AC173" s="102"/>
      <c r="AD173" s="102"/>
      <c r="AE173" s="102"/>
      <c r="AF173" s="102"/>
      <c r="AG173" s="104"/>
      <c r="AH173" s="109"/>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row>
    <row r="174" spans="1:66">
      <c r="A174" s="99" t="str">
        <f>IF(Inputs!A172="","",Inputs!A172)</f>
        <v/>
      </c>
      <c r="B174" s="117" t="str">
        <f>IF(Inputs!B172="","",Inputs!B172)</f>
        <v/>
      </c>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c r="AA174" s="102"/>
      <c r="AB174" s="102"/>
      <c r="AC174" s="102"/>
      <c r="AD174" s="102"/>
      <c r="AE174" s="102"/>
      <c r="AF174" s="102"/>
      <c r="AG174" s="104"/>
      <c r="AH174" s="109"/>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row>
    <row r="175" spans="1:66">
      <c r="A175" s="99" t="str">
        <f>IF(Inputs!A173="","",Inputs!A173)</f>
        <v/>
      </c>
      <c r="B175" s="117" t="str">
        <f>IF(Inputs!B173="","",Inputs!B173)</f>
        <v/>
      </c>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c r="AA175" s="102"/>
      <c r="AB175" s="102"/>
      <c r="AC175" s="102"/>
      <c r="AD175" s="102"/>
      <c r="AE175" s="102"/>
      <c r="AF175" s="102"/>
      <c r="AG175" s="104"/>
      <c r="AH175" s="109"/>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row>
    <row r="176" spans="1:66">
      <c r="A176" s="99" t="str">
        <f>IF(Inputs!A174="","",Inputs!A174)</f>
        <v/>
      </c>
      <c r="B176" s="117" t="str">
        <f>IF(Inputs!B174="","",Inputs!B174)</f>
        <v/>
      </c>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02"/>
      <c r="AC176" s="102"/>
      <c r="AD176" s="102"/>
      <c r="AE176" s="102"/>
      <c r="AF176" s="102"/>
      <c r="AG176" s="104"/>
      <c r="AH176" s="109"/>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row>
    <row r="177" spans="1:66">
      <c r="A177" s="99" t="str">
        <f>IF(Inputs!A175="","",Inputs!A175)</f>
        <v/>
      </c>
      <c r="B177" s="117" t="str">
        <f>IF(Inputs!B175="","",Inputs!B175)</f>
        <v/>
      </c>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2"/>
      <c r="AB177" s="102"/>
      <c r="AC177" s="102"/>
      <c r="AD177" s="102"/>
      <c r="AE177" s="102"/>
      <c r="AF177" s="102"/>
      <c r="AG177" s="104"/>
      <c r="AH177" s="109"/>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row>
    <row r="178" spans="1:66">
      <c r="A178" s="99" t="str">
        <f>IF(Inputs!A176="","",Inputs!A176)</f>
        <v/>
      </c>
      <c r="B178" s="117" t="str">
        <f>IF(Inputs!B176="","",Inputs!B176)</f>
        <v/>
      </c>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c r="AF178" s="102"/>
      <c r="AG178" s="104"/>
      <c r="AH178" s="109"/>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row>
    <row r="179" spans="1:66">
      <c r="A179" s="99" t="str">
        <f>IF(Inputs!A177="","",Inputs!A177)</f>
        <v/>
      </c>
      <c r="B179" s="117" t="str">
        <f>IF(Inputs!B177="","",Inputs!B177)</f>
        <v/>
      </c>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c r="AA179" s="102"/>
      <c r="AB179" s="102"/>
      <c r="AC179" s="102"/>
      <c r="AD179" s="102"/>
      <c r="AE179" s="102"/>
      <c r="AF179" s="102"/>
      <c r="AG179" s="104"/>
      <c r="AH179" s="109"/>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row>
    <row r="180" spans="1:66">
      <c r="A180" s="99" t="str">
        <f>IF(Inputs!A178="","",Inputs!A178)</f>
        <v/>
      </c>
      <c r="B180" s="117" t="str">
        <f>IF(Inputs!B178="","",Inputs!B178)</f>
        <v/>
      </c>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c r="AA180" s="102"/>
      <c r="AB180" s="102"/>
      <c r="AC180" s="102"/>
      <c r="AD180" s="102"/>
      <c r="AE180" s="102"/>
      <c r="AF180" s="102"/>
      <c r="AG180" s="104"/>
      <c r="AH180" s="109"/>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row>
    <row r="181" spans="1:66">
      <c r="A181" s="99" t="str">
        <f>IF(Inputs!A179="","",Inputs!A179)</f>
        <v/>
      </c>
      <c r="B181" s="117" t="str">
        <f>IF(Inputs!B179="","",Inputs!B179)</f>
        <v/>
      </c>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c r="AA181" s="102"/>
      <c r="AB181" s="102"/>
      <c r="AC181" s="102"/>
      <c r="AD181" s="102"/>
      <c r="AE181" s="102"/>
      <c r="AF181" s="102"/>
      <c r="AG181" s="104"/>
      <c r="AH181" s="109"/>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row>
    <row r="182" spans="1:66">
      <c r="A182" s="99" t="str">
        <f>IF(Inputs!A180="","",Inputs!A180)</f>
        <v/>
      </c>
      <c r="B182" s="117" t="str">
        <f>IF(Inputs!B180="","",Inputs!B180)</f>
        <v/>
      </c>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102"/>
      <c r="AG182" s="104"/>
      <c r="AH182" s="109"/>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row>
    <row r="183" spans="1:66">
      <c r="A183" s="99" t="str">
        <f>IF(Inputs!A181="","",Inputs!A181)</f>
        <v/>
      </c>
      <c r="B183" s="117" t="str">
        <f>IF(Inputs!B181="","",Inputs!B181)</f>
        <v/>
      </c>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02"/>
      <c r="AC183" s="102"/>
      <c r="AD183" s="102"/>
      <c r="AE183" s="102"/>
      <c r="AF183" s="102"/>
      <c r="AG183" s="104"/>
      <c r="AH183" s="109"/>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row>
    <row r="184" spans="1:66">
      <c r="A184" s="99" t="str">
        <f>IF(Inputs!A182="","",Inputs!A182)</f>
        <v/>
      </c>
      <c r="B184" s="117" t="str">
        <f>IF(Inputs!B182="","",Inputs!B182)</f>
        <v/>
      </c>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102"/>
      <c r="AG184" s="104"/>
      <c r="AH184" s="109"/>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row>
    <row r="185" spans="1:66">
      <c r="A185" s="99" t="str">
        <f>IF(Inputs!A183="","",Inputs!A183)</f>
        <v/>
      </c>
      <c r="B185" s="117" t="str">
        <f>IF(Inputs!B183="","",Inputs!B183)</f>
        <v/>
      </c>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102"/>
      <c r="AG185" s="104"/>
      <c r="AH185" s="109"/>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row>
    <row r="186" spans="1:66">
      <c r="A186" s="99" t="str">
        <f>IF(Inputs!A184="","",Inputs!A184)</f>
        <v/>
      </c>
      <c r="B186" s="117" t="str">
        <f>IF(Inputs!B184="","",Inputs!B184)</f>
        <v/>
      </c>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c r="AA186" s="102"/>
      <c r="AB186" s="102"/>
      <c r="AC186" s="102"/>
      <c r="AD186" s="102"/>
      <c r="AE186" s="102"/>
      <c r="AF186" s="102"/>
      <c r="AG186" s="104"/>
      <c r="AH186" s="109"/>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row>
    <row r="187" spans="1:66">
      <c r="A187" s="99" t="str">
        <f>IF(Inputs!A185="","",Inputs!A185)</f>
        <v/>
      </c>
      <c r="B187" s="117" t="str">
        <f>IF(Inputs!B185="","",Inputs!B185)</f>
        <v/>
      </c>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4"/>
      <c r="AH187" s="109"/>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row>
    <row r="188" spans="1:66">
      <c r="A188" s="99" t="str">
        <f>IF(Inputs!A186="","",Inputs!A186)</f>
        <v/>
      </c>
      <c r="B188" s="117" t="str">
        <f>IF(Inputs!B186="","",Inputs!B186)</f>
        <v/>
      </c>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c r="AD188" s="102"/>
      <c r="AE188" s="102"/>
      <c r="AF188" s="102"/>
      <c r="AG188" s="104"/>
      <c r="AH188" s="109"/>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row>
    <row r="189" spans="1:66">
      <c r="A189" s="99" t="str">
        <f>IF(Inputs!A187="","",Inputs!A187)</f>
        <v/>
      </c>
      <c r="B189" s="117" t="str">
        <f>IF(Inputs!B187="","",Inputs!B187)</f>
        <v/>
      </c>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c r="AA189" s="102"/>
      <c r="AB189" s="102"/>
      <c r="AC189" s="102"/>
      <c r="AD189" s="102"/>
      <c r="AE189" s="102"/>
      <c r="AF189" s="102"/>
      <c r="AG189" s="104"/>
      <c r="AH189" s="109"/>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row>
    <row r="190" spans="1:66">
      <c r="A190" s="99" t="str">
        <f>IF(Inputs!A188="","",Inputs!A188)</f>
        <v/>
      </c>
      <c r="B190" s="117" t="str">
        <f>IF(Inputs!B188="","",Inputs!B188)</f>
        <v/>
      </c>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102"/>
      <c r="AG190" s="104"/>
      <c r="AH190" s="109"/>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row>
    <row r="191" spans="1:66">
      <c r="A191" s="99" t="str">
        <f>IF(Inputs!A189="","",Inputs!A189)</f>
        <v/>
      </c>
      <c r="B191" s="117" t="str">
        <f>IF(Inputs!B189="","",Inputs!B189)</f>
        <v/>
      </c>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4"/>
      <c r="AH191" s="109"/>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row>
    <row r="192" spans="1:66">
      <c r="A192" s="99" t="str">
        <f>IF(Inputs!A190="","",Inputs!A190)</f>
        <v/>
      </c>
      <c r="B192" s="117" t="str">
        <f>IF(Inputs!B190="","",Inputs!B190)</f>
        <v/>
      </c>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2"/>
      <c r="AG192" s="104"/>
      <c r="AH192" s="109"/>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row>
    <row r="193" spans="1:66">
      <c r="A193" s="99" t="str">
        <f>IF(Inputs!A191="","",Inputs!A191)</f>
        <v/>
      </c>
      <c r="B193" s="117" t="str">
        <f>IF(Inputs!B191="","",Inputs!B191)</f>
        <v/>
      </c>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4"/>
      <c r="AH193" s="109"/>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row>
    <row r="194" spans="1:66">
      <c r="A194" s="99" t="str">
        <f>IF(Inputs!A192="","",Inputs!A192)</f>
        <v/>
      </c>
      <c r="B194" s="117" t="str">
        <f>IF(Inputs!B192="","",Inputs!B192)</f>
        <v/>
      </c>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102"/>
      <c r="AG194" s="104"/>
      <c r="AH194" s="109"/>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row>
    <row r="195" spans="1:66">
      <c r="A195" s="99" t="str">
        <f>IF(Inputs!A193="","",Inputs!A193)</f>
        <v/>
      </c>
      <c r="B195" s="117" t="str">
        <f>IF(Inputs!B193="","",Inputs!B193)</f>
        <v/>
      </c>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4"/>
      <c r="AH195" s="109"/>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row>
    <row r="196" spans="1:66">
      <c r="A196" s="99" t="str">
        <f>IF(Inputs!A194="","",Inputs!A194)</f>
        <v/>
      </c>
      <c r="B196" s="117" t="str">
        <f>IF(Inputs!B194="","",Inputs!B194)</f>
        <v/>
      </c>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4"/>
      <c r="AH196" s="109"/>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row>
    <row r="197" spans="1:66">
      <c r="A197" s="99" t="str">
        <f>IF(Inputs!A195="","",Inputs!A195)</f>
        <v/>
      </c>
      <c r="B197" s="117" t="str">
        <f>IF(Inputs!B195="","",Inputs!B195)</f>
        <v/>
      </c>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4"/>
      <c r="AH197" s="109"/>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row>
    <row r="198" spans="1:66">
      <c r="A198" s="99" t="str">
        <f>IF(Inputs!A196="","",Inputs!A196)</f>
        <v/>
      </c>
      <c r="B198" s="117" t="str">
        <f>IF(Inputs!B196="","",Inputs!B196)</f>
        <v/>
      </c>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2"/>
      <c r="AG198" s="104"/>
      <c r="AH198" s="109"/>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row>
    <row r="199" spans="1:66">
      <c r="A199" s="99" t="str">
        <f>IF(Inputs!A197="","",Inputs!A197)</f>
        <v/>
      </c>
      <c r="B199" s="117" t="str">
        <f>IF(Inputs!B197="","",Inputs!B197)</f>
        <v/>
      </c>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4"/>
      <c r="AH199" s="109"/>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row>
    <row r="200" spans="1:66">
      <c r="A200" s="99" t="str">
        <f>IF(Inputs!A198="","",Inputs!A198)</f>
        <v/>
      </c>
      <c r="B200" s="117" t="str">
        <f>IF(Inputs!B198="","",Inputs!B198)</f>
        <v/>
      </c>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c r="AA200" s="102"/>
      <c r="AB200" s="102"/>
      <c r="AC200" s="102"/>
      <c r="AD200" s="102"/>
      <c r="AE200" s="102"/>
      <c r="AF200" s="102"/>
      <c r="AG200" s="104"/>
      <c r="AH200" s="109"/>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row>
    <row r="201" spans="1:66">
      <c r="A201" s="99" t="str">
        <f>IF(Inputs!A199="","",Inputs!A199)</f>
        <v/>
      </c>
      <c r="B201" s="117" t="str">
        <f>IF(Inputs!B199="","",Inputs!B199)</f>
        <v/>
      </c>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02"/>
      <c r="AC201" s="102"/>
      <c r="AD201" s="102"/>
      <c r="AE201" s="102"/>
      <c r="AF201" s="102"/>
      <c r="AG201" s="104"/>
      <c r="AH201" s="109"/>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row>
    <row r="202" spans="1:66">
      <c r="A202" s="99" t="str">
        <f>IF(Inputs!A200="","",Inputs!A200)</f>
        <v/>
      </c>
      <c r="B202" s="117" t="str">
        <f>IF(Inputs!B200="","",Inputs!B200)</f>
        <v/>
      </c>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4"/>
      <c r="AH202" s="109"/>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row>
    <row r="203" spans="1:66">
      <c r="A203" s="99" t="str">
        <f>IF(Inputs!A201="","",Inputs!A201)</f>
        <v/>
      </c>
      <c r="B203" s="117" t="str">
        <f>IF(Inputs!B201="","",Inputs!B201)</f>
        <v/>
      </c>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4"/>
      <c r="AH203" s="109"/>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row>
    <row r="204" spans="1:66">
      <c r="A204" s="99" t="str">
        <f>IF(Inputs!A202="","",Inputs!A202)</f>
        <v/>
      </c>
      <c r="B204" s="117" t="str">
        <f>IF(Inputs!B202="","",Inputs!B202)</f>
        <v/>
      </c>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c r="AA204" s="102"/>
      <c r="AB204" s="102"/>
      <c r="AC204" s="102"/>
      <c r="AD204" s="102"/>
      <c r="AE204" s="102"/>
      <c r="AF204" s="102"/>
      <c r="AG204" s="104"/>
      <c r="AH204" s="109"/>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row>
    <row r="205" spans="1:66">
      <c r="A205" s="99" t="str">
        <f>IF(Inputs!A203="","",Inputs!A203)</f>
        <v/>
      </c>
      <c r="B205" s="117" t="str">
        <f>IF(Inputs!B203="","",Inputs!B203)</f>
        <v/>
      </c>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c r="AA205" s="102"/>
      <c r="AB205" s="102"/>
      <c r="AC205" s="102"/>
      <c r="AD205" s="102"/>
      <c r="AE205" s="102"/>
      <c r="AF205" s="102"/>
      <c r="AG205" s="104"/>
      <c r="AH205" s="109"/>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row>
    <row r="206" spans="1:66">
      <c r="A206" s="99" t="str">
        <f>IF(Inputs!A204="","",Inputs!A204)</f>
        <v/>
      </c>
      <c r="B206" s="117" t="str">
        <f>IF(Inputs!B204="","",Inputs!B204)</f>
        <v/>
      </c>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c r="AA206" s="102"/>
      <c r="AB206" s="102"/>
      <c r="AC206" s="102"/>
      <c r="AD206" s="102"/>
      <c r="AE206" s="102"/>
      <c r="AF206" s="102"/>
      <c r="AG206" s="104"/>
      <c r="AH206" s="109"/>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row>
    <row r="207" spans="1:66">
      <c r="A207" s="99" t="str">
        <f>IF(Inputs!A205="","",Inputs!A205)</f>
        <v/>
      </c>
      <c r="B207" s="117" t="str">
        <f>IF(Inputs!B205="","",Inputs!B205)</f>
        <v/>
      </c>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102"/>
      <c r="AG207" s="104"/>
      <c r="AH207" s="109"/>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row>
    <row r="208" spans="1:66">
      <c r="A208" s="99" t="str">
        <f>IF(Inputs!A206="","",Inputs!A206)</f>
        <v/>
      </c>
      <c r="B208" s="117" t="str">
        <f>IF(Inputs!B206="","",Inputs!B206)</f>
        <v/>
      </c>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02"/>
      <c r="AC208" s="102"/>
      <c r="AD208" s="102"/>
      <c r="AE208" s="102"/>
      <c r="AF208" s="102"/>
      <c r="AG208" s="104"/>
      <c r="AH208" s="109"/>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row>
    <row r="209" spans="1:66">
      <c r="A209" s="99" t="str">
        <f>IF(Inputs!A207="","",Inputs!A207)</f>
        <v/>
      </c>
      <c r="B209" s="117" t="str">
        <f>IF(Inputs!B207="","",Inputs!B207)</f>
        <v/>
      </c>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4"/>
      <c r="AH209" s="109"/>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row>
    <row r="210" spans="1:66">
      <c r="A210" s="99" t="str">
        <f>IF(Inputs!A208="","",Inputs!A208)</f>
        <v/>
      </c>
      <c r="B210" s="117" t="str">
        <f>IF(Inputs!B208="","",Inputs!B208)</f>
        <v/>
      </c>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c r="AA210" s="102"/>
      <c r="AB210" s="102"/>
      <c r="AC210" s="102"/>
      <c r="AD210" s="102"/>
      <c r="AE210" s="102"/>
      <c r="AF210" s="102"/>
      <c r="AG210" s="104"/>
      <c r="AH210" s="109"/>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row>
    <row r="211" spans="1:66">
      <c r="A211" s="99" t="str">
        <f>IF(Inputs!A209="","",Inputs!A209)</f>
        <v/>
      </c>
      <c r="B211" s="117" t="str">
        <f>IF(Inputs!B209="","",Inputs!B209)</f>
        <v/>
      </c>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c r="AA211" s="102"/>
      <c r="AB211" s="102"/>
      <c r="AC211" s="102"/>
      <c r="AD211" s="102"/>
      <c r="AE211" s="102"/>
      <c r="AF211" s="102"/>
      <c r="AG211" s="104"/>
      <c r="AH211" s="109"/>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row>
    <row r="212" spans="1:66">
      <c r="A212" s="99" t="str">
        <f>IF(Inputs!A210="","",Inputs!A210)</f>
        <v/>
      </c>
      <c r="B212" s="117" t="str">
        <f>IF(Inputs!B210="","",Inputs!B210)</f>
        <v/>
      </c>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c r="AA212" s="102"/>
      <c r="AB212" s="102"/>
      <c r="AC212" s="102"/>
      <c r="AD212" s="102"/>
      <c r="AE212" s="102"/>
      <c r="AF212" s="102"/>
      <c r="AG212" s="104"/>
      <c r="AH212" s="109"/>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row>
    <row r="213" spans="1:66">
      <c r="A213" s="99" t="str">
        <f>IF(Inputs!A211="","",Inputs!A211)</f>
        <v/>
      </c>
      <c r="B213" s="117" t="str">
        <f>IF(Inputs!B211="","",Inputs!B211)</f>
        <v/>
      </c>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c r="AA213" s="102"/>
      <c r="AB213" s="102"/>
      <c r="AC213" s="102"/>
      <c r="AD213" s="102"/>
      <c r="AE213" s="102"/>
      <c r="AF213" s="102"/>
      <c r="AG213" s="104"/>
      <c r="AH213" s="109"/>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row>
    <row r="214" spans="1:66">
      <c r="A214" s="99" t="str">
        <f>IF(Inputs!A212="","",Inputs!A212)</f>
        <v/>
      </c>
      <c r="B214" s="117" t="str">
        <f>IF(Inputs!B212="","",Inputs!B212)</f>
        <v/>
      </c>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c r="AA214" s="102"/>
      <c r="AB214" s="102"/>
      <c r="AC214" s="102"/>
      <c r="AD214" s="102"/>
      <c r="AE214" s="102"/>
      <c r="AF214" s="102"/>
      <c r="AG214" s="104"/>
      <c r="AH214" s="109"/>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row>
    <row r="215" spans="1:66">
      <c r="A215" s="99" t="str">
        <f>IF(Inputs!A213="","",Inputs!A213)</f>
        <v/>
      </c>
      <c r="B215" s="117" t="str">
        <f>IF(Inputs!B213="","",Inputs!B213)</f>
        <v/>
      </c>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02"/>
      <c r="AC215" s="102"/>
      <c r="AD215" s="102"/>
      <c r="AE215" s="102"/>
      <c r="AF215" s="102"/>
      <c r="AG215" s="104"/>
      <c r="AH215" s="109"/>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row>
    <row r="216" spans="1:66">
      <c r="A216" s="99" t="str">
        <f>IF(Inputs!A214="","",Inputs!A214)</f>
        <v/>
      </c>
      <c r="B216" s="117" t="str">
        <f>IF(Inputs!B214="","",Inputs!B214)</f>
        <v/>
      </c>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4"/>
      <c r="AH216" s="109"/>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row>
    <row r="217" spans="1:66">
      <c r="A217" s="99" t="str">
        <f>IF(Inputs!A215="","",Inputs!A215)</f>
        <v/>
      </c>
      <c r="B217" s="117" t="str">
        <f>IF(Inputs!B215="","",Inputs!B215)</f>
        <v/>
      </c>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c r="AA217" s="102"/>
      <c r="AB217" s="102"/>
      <c r="AC217" s="102"/>
      <c r="AD217" s="102"/>
      <c r="AE217" s="102"/>
      <c r="AF217" s="102"/>
      <c r="AG217" s="104"/>
      <c r="AH217" s="109"/>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row>
    <row r="218" spans="1:66">
      <c r="A218" s="99" t="str">
        <f>IF(Inputs!A216="","",Inputs!A216)</f>
        <v/>
      </c>
      <c r="B218" s="117" t="str">
        <f>IF(Inputs!B216="","",Inputs!B216)</f>
        <v/>
      </c>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c r="AA218" s="102"/>
      <c r="AB218" s="102"/>
      <c r="AC218" s="102"/>
      <c r="AD218" s="102"/>
      <c r="AE218" s="102"/>
      <c r="AF218" s="102"/>
      <c r="AG218" s="104"/>
      <c r="AH218" s="109"/>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row>
    <row r="219" spans="1:66">
      <c r="A219" s="99" t="str">
        <f>IF(Inputs!A217="","",Inputs!A217)</f>
        <v/>
      </c>
      <c r="B219" s="117" t="str">
        <f>IF(Inputs!B217="","",Inputs!B217)</f>
        <v/>
      </c>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c r="AA219" s="102"/>
      <c r="AB219" s="102"/>
      <c r="AC219" s="102"/>
      <c r="AD219" s="102"/>
      <c r="AE219" s="102"/>
      <c r="AF219" s="102"/>
      <c r="AG219" s="104"/>
      <c r="AH219" s="109"/>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row>
    <row r="220" spans="1:66">
      <c r="A220" s="99" t="str">
        <f>IF(Inputs!A218="","",Inputs!A218)</f>
        <v/>
      </c>
      <c r="B220" s="117" t="str">
        <f>IF(Inputs!B218="","",Inputs!B218)</f>
        <v/>
      </c>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c r="AA220" s="102"/>
      <c r="AB220" s="102"/>
      <c r="AC220" s="102"/>
      <c r="AD220" s="102"/>
      <c r="AE220" s="102"/>
      <c r="AF220" s="102"/>
      <c r="AG220" s="104"/>
      <c r="AH220" s="109"/>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row>
    <row r="221" spans="1:66">
      <c r="A221" s="99" t="str">
        <f>IF(Inputs!A219="","",Inputs!A219)</f>
        <v/>
      </c>
      <c r="B221" s="117" t="str">
        <f>IF(Inputs!B219="","",Inputs!B219)</f>
        <v/>
      </c>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c r="AA221" s="102"/>
      <c r="AB221" s="102"/>
      <c r="AC221" s="102"/>
      <c r="AD221" s="102"/>
      <c r="AE221" s="102"/>
      <c r="AF221" s="102"/>
      <c r="AG221" s="104"/>
      <c r="AH221" s="109"/>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row>
    <row r="222" spans="1:66">
      <c r="A222" s="99" t="str">
        <f>IF(Inputs!A220="","",Inputs!A220)</f>
        <v/>
      </c>
      <c r="B222" s="117" t="str">
        <f>IF(Inputs!B220="","",Inputs!B220)</f>
        <v/>
      </c>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c r="AA222" s="102"/>
      <c r="AB222" s="102"/>
      <c r="AC222" s="102"/>
      <c r="AD222" s="102"/>
      <c r="AE222" s="102"/>
      <c r="AF222" s="102"/>
      <c r="AG222" s="104"/>
      <c r="AH222" s="109"/>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row>
    <row r="223" spans="1:66">
      <c r="A223" s="99" t="str">
        <f>IF(Inputs!A221="","",Inputs!A221)</f>
        <v/>
      </c>
      <c r="B223" s="117" t="str">
        <f>IF(Inputs!B221="","",Inputs!B221)</f>
        <v/>
      </c>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02"/>
      <c r="AC223" s="102"/>
      <c r="AD223" s="102"/>
      <c r="AE223" s="102"/>
      <c r="AF223" s="102"/>
      <c r="AG223" s="104"/>
      <c r="AH223" s="109"/>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row>
    <row r="224" spans="1:66">
      <c r="A224" s="99" t="str">
        <f>IF(Inputs!A222="","",Inputs!A222)</f>
        <v/>
      </c>
      <c r="B224" s="117" t="str">
        <f>IF(Inputs!B222="","",Inputs!B222)</f>
        <v/>
      </c>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c r="AD224" s="102"/>
      <c r="AE224" s="102"/>
      <c r="AF224" s="102"/>
      <c r="AG224" s="104"/>
      <c r="AH224" s="109"/>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row>
    <row r="225" spans="1:66">
      <c r="A225" s="99" t="str">
        <f>IF(Inputs!A223="","",Inputs!A223)</f>
        <v/>
      </c>
      <c r="B225" s="117" t="str">
        <f>IF(Inputs!B223="","",Inputs!B223)</f>
        <v/>
      </c>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c r="AA225" s="102"/>
      <c r="AB225" s="102"/>
      <c r="AC225" s="102"/>
      <c r="AD225" s="102"/>
      <c r="AE225" s="102"/>
      <c r="AF225" s="102"/>
      <c r="AG225" s="104"/>
      <c r="AH225" s="109"/>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row>
    <row r="226" spans="1:66">
      <c r="A226" s="99" t="str">
        <f>IF(Inputs!A224="","",Inputs!A224)</f>
        <v/>
      </c>
      <c r="B226" s="117" t="str">
        <f>IF(Inputs!B224="","",Inputs!B224)</f>
        <v/>
      </c>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4"/>
      <c r="AH226" s="109"/>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row>
    <row r="227" spans="1:66">
      <c r="A227" s="99" t="str">
        <f>IF(Inputs!A225="","",Inputs!A225)</f>
        <v/>
      </c>
      <c r="B227" s="117" t="str">
        <f>IF(Inputs!B225="","",Inputs!B225)</f>
        <v/>
      </c>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c r="AA227" s="102"/>
      <c r="AB227" s="102"/>
      <c r="AC227" s="102"/>
      <c r="AD227" s="102"/>
      <c r="AE227" s="102"/>
      <c r="AF227" s="102"/>
      <c r="AG227" s="104"/>
      <c r="AH227" s="109"/>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row>
    <row r="228" spans="1:66">
      <c r="A228" s="99" t="str">
        <f>IF(Inputs!A226="","",Inputs!A226)</f>
        <v/>
      </c>
      <c r="B228" s="117" t="str">
        <f>IF(Inputs!B226="","",Inputs!B226)</f>
        <v/>
      </c>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c r="AA228" s="102"/>
      <c r="AB228" s="102"/>
      <c r="AC228" s="102"/>
      <c r="AD228" s="102"/>
      <c r="AE228" s="102"/>
      <c r="AF228" s="102"/>
      <c r="AG228" s="104"/>
      <c r="AH228" s="109"/>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row>
    <row r="229" spans="1:66">
      <c r="A229" s="99" t="str">
        <f>IF(Inputs!A227="","",Inputs!A227)</f>
        <v/>
      </c>
      <c r="B229" s="117" t="str">
        <f>IF(Inputs!B227="","",Inputs!B227)</f>
        <v/>
      </c>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02"/>
      <c r="AC229" s="102"/>
      <c r="AD229" s="102"/>
      <c r="AE229" s="102"/>
      <c r="AF229" s="102"/>
      <c r="AG229" s="104"/>
      <c r="AH229" s="109"/>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row>
    <row r="230" spans="1:66">
      <c r="A230" s="99" t="str">
        <f>IF(Inputs!A228="","",Inputs!A228)</f>
        <v/>
      </c>
      <c r="B230" s="117" t="str">
        <f>IF(Inputs!B228="","",Inputs!B228)</f>
        <v/>
      </c>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c r="AA230" s="102"/>
      <c r="AB230" s="102"/>
      <c r="AC230" s="102"/>
      <c r="AD230" s="102"/>
      <c r="AE230" s="102"/>
      <c r="AF230" s="102"/>
      <c r="AG230" s="104"/>
      <c r="AH230" s="109"/>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row>
    <row r="231" spans="1:66">
      <c r="A231" s="99" t="str">
        <f>IF(Inputs!A229="","",Inputs!A229)</f>
        <v/>
      </c>
      <c r="B231" s="117" t="str">
        <f>IF(Inputs!B229="","",Inputs!B229)</f>
        <v/>
      </c>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c r="AA231" s="102"/>
      <c r="AB231" s="102"/>
      <c r="AC231" s="102"/>
      <c r="AD231" s="102"/>
      <c r="AE231" s="102"/>
      <c r="AF231" s="102"/>
      <c r="AG231" s="104"/>
      <c r="AH231" s="109"/>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row>
    <row r="232" spans="1:66">
      <c r="A232" s="99" t="str">
        <f>IF(Inputs!A230="","",Inputs!A230)</f>
        <v/>
      </c>
      <c r="B232" s="117" t="str">
        <f>IF(Inputs!B230="","",Inputs!B230)</f>
        <v/>
      </c>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c r="AF232" s="102"/>
      <c r="AG232" s="104"/>
      <c r="AH232" s="109"/>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row>
    <row r="233" spans="1:66">
      <c r="A233" s="99" t="str">
        <f>IF(Inputs!A231="","",Inputs!A231)</f>
        <v/>
      </c>
      <c r="B233" s="117" t="str">
        <f>IF(Inputs!B231="","",Inputs!B231)</f>
        <v/>
      </c>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c r="AA233" s="102"/>
      <c r="AB233" s="102"/>
      <c r="AC233" s="102"/>
      <c r="AD233" s="102"/>
      <c r="AE233" s="102"/>
      <c r="AF233" s="102"/>
      <c r="AG233" s="104"/>
      <c r="AH233" s="109"/>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row>
    <row r="234" spans="1:66">
      <c r="A234" s="99" t="str">
        <f>IF(Inputs!A232="","",Inputs!A232)</f>
        <v/>
      </c>
      <c r="B234" s="117" t="str">
        <f>IF(Inputs!B232="","",Inputs!B232)</f>
        <v/>
      </c>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c r="AA234" s="102"/>
      <c r="AB234" s="102"/>
      <c r="AC234" s="102"/>
      <c r="AD234" s="102"/>
      <c r="AE234" s="102"/>
      <c r="AF234" s="102"/>
      <c r="AG234" s="104"/>
      <c r="AH234" s="109"/>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row>
    <row r="235" spans="1:66">
      <c r="A235" s="99" t="str">
        <f>IF(Inputs!A233="","",Inputs!A233)</f>
        <v/>
      </c>
      <c r="B235" s="117" t="str">
        <f>IF(Inputs!B233="","",Inputs!B233)</f>
        <v/>
      </c>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102"/>
      <c r="AG235" s="104"/>
      <c r="AH235" s="109"/>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row>
    <row r="236" spans="1:66">
      <c r="A236" s="99" t="str">
        <f>IF(Inputs!A234="","",Inputs!A234)</f>
        <v/>
      </c>
      <c r="B236" s="117" t="str">
        <f>IF(Inputs!B234="","",Inputs!B234)</f>
        <v/>
      </c>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c r="AA236" s="102"/>
      <c r="AB236" s="102"/>
      <c r="AC236" s="102"/>
      <c r="AD236" s="102"/>
      <c r="AE236" s="102"/>
      <c r="AF236" s="102"/>
      <c r="AG236" s="104"/>
      <c r="AH236" s="109"/>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row>
    <row r="237" spans="1:66">
      <c r="A237" s="99" t="str">
        <f>IF(Inputs!A235="","",Inputs!A235)</f>
        <v/>
      </c>
      <c r="B237" s="117" t="str">
        <f>IF(Inputs!B235="","",Inputs!B235)</f>
        <v/>
      </c>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c r="AA237" s="102"/>
      <c r="AB237" s="102"/>
      <c r="AC237" s="102"/>
      <c r="AD237" s="102"/>
      <c r="AE237" s="102"/>
      <c r="AF237" s="102"/>
      <c r="AG237" s="104"/>
      <c r="AH237" s="109"/>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row>
    <row r="238" spans="1:66">
      <c r="A238" s="99" t="str">
        <f>IF(Inputs!A236="","",Inputs!A236)</f>
        <v/>
      </c>
      <c r="B238" s="117" t="str">
        <f>IF(Inputs!B236="","",Inputs!B236)</f>
        <v/>
      </c>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c r="AA238" s="102"/>
      <c r="AB238" s="102"/>
      <c r="AC238" s="102"/>
      <c r="AD238" s="102"/>
      <c r="AE238" s="102"/>
      <c r="AF238" s="102"/>
      <c r="AG238" s="104"/>
      <c r="AH238" s="109"/>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row>
    <row r="239" spans="1:66">
      <c r="A239" s="99" t="str">
        <f>IF(Inputs!A237="","",Inputs!A237)</f>
        <v/>
      </c>
      <c r="B239" s="117" t="str">
        <f>IF(Inputs!B237="","",Inputs!B237)</f>
        <v/>
      </c>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c r="AA239" s="102"/>
      <c r="AB239" s="102"/>
      <c r="AC239" s="102"/>
      <c r="AD239" s="102"/>
      <c r="AE239" s="102"/>
      <c r="AF239" s="102"/>
      <c r="AG239" s="104"/>
      <c r="AH239" s="109"/>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row>
    <row r="240" spans="1:66">
      <c r="A240" s="99" t="str">
        <f>IF(Inputs!A238="","",Inputs!A238)</f>
        <v/>
      </c>
      <c r="B240" s="117" t="str">
        <f>IF(Inputs!B238="","",Inputs!B238)</f>
        <v/>
      </c>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c r="AA240" s="102"/>
      <c r="AB240" s="102"/>
      <c r="AC240" s="102"/>
      <c r="AD240" s="102"/>
      <c r="AE240" s="102"/>
      <c r="AF240" s="102"/>
      <c r="AG240" s="104"/>
      <c r="AH240" s="109"/>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row>
    <row r="241" spans="1:66">
      <c r="A241" s="99" t="str">
        <f>IF(Inputs!A239="","",Inputs!A239)</f>
        <v/>
      </c>
      <c r="B241" s="117" t="str">
        <f>IF(Inputs!B239="","",Inputs!B239)</f>
        <v/>
      </c>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c r="AA241" s="102"/>
      <c r="AB241" s="102"/>
      <c r="AC241" s="102"/>
      <c r="AD241" s="102"/>
      <c r="AE241" s="102"/>
      <c r="AF241" s="102"/>
      <c r="AG241" s="104"/>
      <c r="AH241" s="109"/>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row>
    <row r="242" spans="1:66">
      <c r="A242" s="99" t="str">
        <f>IF(Inputs!A240="","",Inputs!A240)</f>
        <v/>
      </c>
      <c r="B242" s="117" t="str">
        <f>IF(Inputs!B240="","",Inputs!B240)</f>
        <v/>
      </c>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c r="AA242" s="102"/>
      <c r="AB242" s="102"/>
      <c r="AC242" s="102"/>
      <c r="AD242" s="102"/>
      <c r="AE242" s="102"/>
      <c r="AF242" s="102"/>
      <c r="AG242" s="104"/>
      <c r="AH242" s="109"/>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row>
    <row r="243" spans="1:66">
      <c r="A243" s="99" t="str">
        <f>IF(Inputs!A241="","",Inputs!A241)</f>
        <v/>
      </c>
      <c r="B243" s="117" t="str">
        <f>IF(Inputs!B241="","",Inputs!B241)</f>
        <v/>
      </c>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c r="AA243" s="102"/>
      <c r="AB243" s="102"/>
      <c r="AC243" s="102"/>
      <c r="AD243" s="102"/>
      <c r="AE243" s="102"/>
      <c r="AF243" s="102"/>
      <c r="AG243" s="104"/>
      <c r="AH243" s="109"/>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row>
    <row r="244" spans="1:66">
      <c r="A244" s="99" t="str">
        <f>IF(Inputs!A242="","",Inputs!A242)</f>
        <v/>
      </c>
      <c r="B244" s="117" t="str">
        <f>IF(Inputs!B242="","",Inputs!B242)</f>
        <v/>
      </c>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c r="AA244" s="102"/>
      <c r="AB244" s="102"/>
      <c r="AC244" s="102"/>
      <c r="AD244" s="102"/>
      <c r="AE244" s="102"/>
      <c r="AF244" s="102"/>
      <c r="AG244" s="104"/>
      <c r="AH244" s="109"/>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row>
    <row r="245" spans="1:66">
      <c r="A245" s="99" t="str">
        <f>IF(Inputs!A243="","",Inputs!A243)</f>
        <v/>
      </c>
      <c r="B245" s="117" t="str">
        <f>IF(Inputs!B243="","",Inputs!B243)</f>
        <v/>
      </c>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c r="AD245" s="102"/>
      <c r="AE245" s="102"/>
      <c r="AF245" s="102"/>
      <c r="AG245" s="104"/>
      <c r="AH245" s="109"/>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row>
    <row r="246" spans="1:66">
      <c r="A246" s="99" t="str">
        <f>IF(Inputs!A244="","",Inputs!A244)</f>
        <v/>
      </c>
      <c r="B246" s="117" t="str">
        <f>IF(Inputs!B244="","",Inputs!B244)</f>
        <v/>
      </c>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c r="AD246" s="102"/>
      <c r="AE246" s="102"/>
      <c r="AF246" s="102"/>
      <c r="AG246" s="104"/>
      <c r="AH246" s="109"/>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row>
    <row r="247" spans="1:66">
      <c r="A247" s="99" t="str">
        <f>IF(Inputs!A245="","",Inputs!A245)</f>
        <v/>
      </c>
      <c r="B247" s="117" t="str">
        <f>IF(Inputs!B245="","",Inputs!B245)</f>
        <v/>
      </c>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102"/>
      <c r="AG247" s="104"/>
      <c r="AH247" s="109"/>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row>
    <row r="248" spans="1:66">
      <c r="A248" s="99" t="str">
        <f>IF(Inputs!A246="","",Inputs!A246)</f>
        <v/>
      </c>
      <c r="B248" s="117" t="str">
        <f>IF(Inputs!B246="","",Inputs!B246)</f>
        <v/>
      </c>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102"/>
      <c r="AG248" s="104"/>
      <c r="AH248" s="109"/>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row>
    <row r="249" spans="1:66">
      <c r="A249" s="99" t="str">
        <f>IF(Inputs!A247="","",Inputs!A247)</f>
        <v/>
      </c>
      <c r="B249" s="117" t="str">
        <f>IF(Inputs!B247="","",Inputs!B247)</f>
        <v/>
      </c>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4"/>
      <c r="AH249" s="109"/>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row>
    <row r="250" spans="1:66">
      <c r="A250" s="99" t="str">
        <f>IF(Inputs!A248="","",Inputs!A248)</f>
        <v/>
      </c>
      <c r="B250" s="117" t="str">
        <f>IF(Inputs!B248="","",Inputs!B248)</f>
        <v/>
      </c>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c r="AA250" s="102"/>
      <c r="AB250" s="102"/>
      <c r="AC250" s="102"/>
      <c r="AD250" s="102"/>
      <c r="AE250" s="102"/>
      <c r="AF250" s="102"/>
      <c r="AG250" s="104"/>
      <c r="AH250" s="109"/>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row>
    <row r="251" spans="1:66">
      <c r="A251" s="99" t="str">
        <f>IF(Inputs!A249="","",Inputs!A249)</f>
        <v/>
      </c>
      <c r="B251" s="117" t="str">
        <f>IF(Inputs!B249="","",Inputs!B249)</f>
        <v/>
      </c>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c r="AA251" s="102"/>
      <c r="AB251" s="102"/>
      <c r="AC251" s="102"/>
      <c r="AD251" s="102"/>
      <c r="AE251" s="102"/>
      <c r="AF251" s="102"/>
      <c r="AG251" s="104"/>
      <c r="AH251" s="109"/>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row>
    <row r="252" spans="1:66">
      <c r="A252" s="99" t="str">
        <f>IF(Inputs!A250="","",Inputs!A250)</f>
        <v/>
      </c>
      <c r="B252" s="117" t="str">
        <f>IF(Inputs!B250="","",Inputs!B250)</f>
        <v/>
      </c>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c r="AA252" s="102"/>
      <c r="AB252" s="102"/>
      <c r="AC252" s="102"/>
      <c r="AD252" s="102"/>
      <c r="AE252" s="102"/>
      <c r="AF252" s="102"/>
      <c r="AG252" s="104"/>
      <c r="AH252" s="109"/>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row>
    <row r="253" spans="1:66">
      <c r="A253" s="99" t="str">
        <f>IF(Inputs!A251="","",Inputs!A251)</f>
        <v/>
      </c>
      <c r="B253" s="117" t="str">
        <f>IF(Inputs!B251="","",Inputs!B251)</f>
        <v/>
      </c>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c r="AA253" s="102"/>
      <c r="AB253" s="102"/>
      <c r="AC253" s="102"/>
      <c r="AD253" s="102"/>
      <c r="AE253" s="102"/>
      <c r="AF253" s="102"/>
      <c r="AG253" s="104"/>
      <c r="AH253" s="109"/>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row>
    <row r="254" spans="1:66">
      <c r="A254" s="99" t="str">
        <f>IF(Inputs!A252="","",Inputs!A252)</f>
        <v/>
      </c>
      <c r="B254" s="117" t="str">
        <f>IF(Inputs!B252="","",Inputs!B252)</f>
        <v/>
      </c>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4"/>
      <c r="AH254" s="109"/>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row>
    <row r="255" spans="1:66">
      <c r="A255" s="99" t="str">
        <f>IF(Inputs!A253="","",Inputs!A253)</f>
        <v/>
      </c>
      <c r="B255" s="117" t="str">
        <f>IF(Inputs!B253="","",Inputs!B253)</f>
        <v/>
      </c>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c r="AA255" s="102"/>
      <c r="AB255" s="102"/>
      <c r="AC255" s="102"/>
      <c r="AD255" s="102"/>
      <c r="AE255" s="102"/>
      <c r="AF255" s="102"/>
      <c r="AG255" s="104"/>
      <c r="AH255" s="109"/>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row>
    <row r="256" spans="1:66">
      <c r="A256" s="99" t="str">
        <f>IF(Inputs!A254="","",Inputs!A254)</f>
        <v/>
      </c>
      <c r="B256" s="117" t="str">
        <f>IF(Inputs!B254="","",Inputs!B254)</f>
        <v/>
      </c>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4"/>
      <c r="AH256" s="109"/>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row>
    <row r="257" spans="1:66">
      <c r="A257" s="99" t="str">
        <f>IF(Inputs!A255="","",Inputs!A255)</f>
        <v/>
      </c>
      <c r="B257" s="117" t="str">
        <f>IF(Inputs!B255="","",Inputs!B255)</f>
        <v/>
      </c>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102"/>
      <c r="AG257" s="104"/>
      <c r="AH257" s="109"/>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row>
    <row r="258" spans="1:66">
      <c r="A258" s="99" t="str">
        <f>IF(Inputs!A256="","",Inputs!A256)</f>
        <v/>
      </c>
      <c r="B258" s="117" t="str">
        <f>IF(Inputs!B256="","",Inputs!B256)</f>
        <v/>
      </c>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c r="AA258" s="102"/>
      <c r="AB258" s="102"/>
      <c r="AC258" s="102"/>
      <c r="AD258" s="102"/>
      <c r="AE258" s="102"/>
      <c r="AF258" s="102"/>
      <c r="AG258" s="104"/>
      <c r="AH258" s="109"/>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row>
    <row r="259" spans="1:66">
      <c r="A259" s="99" t="str">
        <f>IF(Inputs!A257="","",Inputs!A257)</f>
        <v/>
      </c>
      <c r="B259" s="117" t="str">
        <f>IF(Inputs!B257="","",Inputs!B257)</f>
        <v/>
      </c>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c r="AA259" s="102"/>
      <c r="AB259" s="102"/>
      <c r="AC259" s="102"/>
      <c r="AD259" s="102"/>
      <c r="AE259" s="102"/>
      <c r="AF259" s="102"/>
      <c r="AG259" s="104"/>
      <c r="AH259" s="109"/>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row>
    <row r="260" spans="1:66">
      <c r="A260" s="99" t="str">
        <f>IF(Inputs!A258="","",Inputs!A258)</f>
        <v/>
      </c>
      <c r="B260" s="117" t="str">
        <f>IF(Inputs!B258="","",Inputs!B258)</f>
        <v/>
      </c>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c r="AA260" s="102"/>
      <c r="AB260" s="102"/>
      <c r="AC260" s="102"/>
      <c r="AD260" s="102"/>
      <c r="AE260" s="102"/>
      <c r="AF260" s="102"/>
      <c r="AG260" s="104"/>
      <c r="AH260" s="109"/>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row>
    <row r="261" spans="1:66">
      <c r="A261" s="99" t="str">
        <f>IF(Inputs!A259="","",Inputs!A259)</f>
        <v/>
      </c>
      <c r="B261" s="117" t="str">
        <f>IF(Inputs!B259="","",Inputs!B259)</f>
        <v/>
      </c>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c r="AD261" s="102"/>
      <c r="AE261" s="102"/>
      <c r="AF261" s="102"/>
      <c r="AG261" s="104"/>
      <c r="AH261" s="109"/>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row>
    <row r="262" spans="1:66">
      <c r="A262" s="99" t="str">
        <f>IF(Inputs!A260="","",Inputs!A260)</f>
        <v/>
      </c>
      <c r="B262" s="117" t="str">
        <f>IF(Inputs!B260="","",Inputs!B260)</f>
        <v/>
      </c>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c r="AA262" s="102"/>
      <c r="AB262" s="102"/>
      <c r="AC262" s="102"/>
      <c r="AD262" s="102"/>
      <c r="AE262" s="102"/>
      <c r="AF262" s="102"/>
      <c r="AG262" s="104"/>
      <c r="AH262" s="109"/>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row>
    <row r="263" spans="1:66">
      <c r="A263" s="99" t="str">
        <f>IF(Inputs!A261="","",Inputs!A261)</f>
        <v/>
      </c>
      <c r="B263" s="117" t="str">
        <f>IF(Inputs!B261="","",Inputs!B261)</f>
        <v/>
      </c>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c r="AA263" s="102"/>
      <c r="AB263" s="102"/>
      <c r="AC263" s="102"/>
      <c r="AD263" s="102"/>
      <c r="AE263" s="102"/>
      <c r="AF263" s="102"/>
      <c r="AG263" s="104"/>
      <c r="AH263" s="109"/>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row>
    <row r="264" spans="1:66">
      <c r="A264" s="99" t="str">
        <f>IF(Inputs!A262="","",Inputs!A262)</f>
        <v/>
      </c>
      <c r="B264" s="117" t="str">
        <f>IF(Inputs!B262="","",Inputs!B262)</f>
        <v/>
      </c>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c r="AA264" s="102"/>
      <c r="AB264" s="102"/>
      <c r="AC264" s="102"/>
      <c r="AD264" s="102"/>
      <c r="AE264" s="102"/>
      <c r="AF264" s="102"/>
      <c r="AG264" s="104"/>
      <c r="AH264" s="109"/>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row>
    <row r="265" spans="1:66">
      <c r="A265" s="99" t="str">
        <f>IF(Inputs!A263="","",Inputs!A263)</f>
        <v/>
      </c>
      <c r="B265" s="117" t="str">
        <f>IF(Inputs!B263="","",Inputs!B263)</f>
        <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c r="AA265" s="102"/>
      <c r="AB265" s="102"/>
      <c r="AC265" s="102"/>
      <c r="AD265" s="102"/>
      <c r="AE265" s="102"/>
      <c r="AF265" s="102"/>
      <c r="AG265" s="104"/>
      <c r="AH265" s="109"/>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row>
    <row r="266" spans="1:66">
      <c r="A266" s="99" t="str">
        <f>IF(Inputs!A264="","",Inputs!A264)</f>
        <v/>
      </c>
      <c r="B266" s="117" t="str">
        <f>IF(Inputs!B264="","",Inputs!B264)</f>
        <v/>
      </c>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c r="AA266" s="102"/>
      <c r="AB266" s="102"/>
      <c r="AC266" s="102"/>
      <c r="AD266" s="102"/>
      <c r="AE266" s="102"/>
      <c r="AF266" s="102"/>
      <c r="AG266" s="104"/>
      <c r="AH266" s="109"/>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row>
    <row r="267" spans="1:66">
      <c r="A267" s="99" t="str">
        <f>IF(Inputs!A265="","",Inputs!A265)</f>
        <v/>
      </c>
      <c r="B267" s="117" t="str">
        <f>IF(Inputs!B265="","",Inputs!B265)</f>
        <v/>
      </c>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c r="AA267" s="102"/>
      <c r="AB267" s="102"/>
      <c r="AC267" s="102"/>
      <c r="AD267" s="102"/>
      <c r="AE267" s="102"/>
      <c r="AF267" s="102"/>
      <c r="AG267" s="104"/>
      <c r="AH267" s="109"/>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row>
    <row r="268" spans="1:66">
      <c r="A268" s="99" t="str">
        <f>IF(Inputs!A266="","",Inputs!A266)</f>
        <v/>
      </c>
      <c r="B268" s="117" t="str">
        <f>IF(Inputs!B266="","",Inputs!B266)</f>
        <v/>
      </c>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c r="AA268" s="102"/>
      <c r="AB268" s="102"/>
      <c r="AC268" s="102"/>
      <c r="AD268" s="102"/>
      <c r="AE268" s="102"/>
      <c r="AF268" s="102"/>
      <c r="AG268" s="104"/>
      <c r="AH268" s="109"/>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row>
    <row r="269" spans="1:66">
      <c r="A269" s="99" t="str">
        <f>IF(Inputs!A267="","",Inputs!A267)</f>
        <v/>
      </c>
      <c r="B269" s="117" t="str">
        <f>IF(Inputs!B267="","",Inputs!B267)</f>
        <v/>
      </c>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c r="AA269" s="102"/>
      <c r="AB269" s="102"/>
      <c r="AC269" s="102"/>
      <c r="AD269" s="102"/>
      <c r="AE269" s="102"/>
      <c r="AF269" s="102"/>
      <c r="AG269" s="104"/>
      <c r="AH269" s="109"/>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row>
    <row r="270" spans="1:66">
      <c r="A270" s="99" t="str">
        <f>IF(Inputs!A268="","",Inputs!A268)</f>
        <v/>
      </c>
      <c r="B270" s="117" t="str">
        <f>IF(Inputs!B268="","",Inputs!B268)</f>
        <v/>
      </c>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c r="AA270" s="102"/>
      <c r="AB270" s="102"/>
      <c r="AC270" s="102"/>
      <c r="AD270" s="102"/>
      <c r="AE270" s="102"/>
      <c r="AF270" s="102"/>
      <c r="AG270" s="104"/>
      <c r="AH270" s="109"/>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row>
    <row r="271" spans="1:66">
      <c r="A271" s="99" t="str">
        <f>IF(Inputs!A269="","",Inputs!A269)</f>
        <v/>
      </c>
      <c r="B271" s="117" t="str">
        <f>IF(Inputs!B269="","",Inputs!B269)</f>
        <v/>
      </c>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102"/>
      <c r="AD271" s="102"/>
      <c r="AE271" s="102"/>
      <c r="AF271" s="102"/>
      <c r="AG271" s="104"/>
      <c r="AH271" s="109"/>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row>
    <row r="272" spans="1:66">
      <c r="A272" s="99" t="str">
        <f>IF(Inputs!A270="","",Inputs!A270)</f>
        <v/>
      </c>
      <c r="B272" s="117" t="str">
        <f>IF(Inputs!B270="","",Inputs!B270)</f>
        <v/>
      </c>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c r="AA272" s="102"/>
      <c r="AB272" s="102"/>
      <c r="AC272" s="102"/>
      <c r="AD272" s="102"/>
      <c r="AE272" s="102"/>
      <c r="AF272" s="102"/>
      <c r="AG272" s="104"/>
      <c r="AH272" s="109"/>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row>
    <row r="273" spans="1:66">
      <c r="A273" s="99" t="str">
        <f>IF(Inputs!A271="","",Inputs!A271)</f>
        <v/>
      </c>
      <c r="B273" s="117" t="str">
        <f>IF(Inputs!B271="","",Inputs!B271)</f>
        <v/>
      </c>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c r="AA273" s="102"/>
      <c r="AB273" s="102"/>
      <c r="AC273" s="102"/>
      <c r="AD273" s="102"/>
      <c r="AE273" s="102"/>
      <c r="AF273" s="102"/>
      <c r="AG273" s="104"/>
      <c r="AH273" s="109"/>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row>
    <row r="274" spans="1:66">
      <c r="A274" s="99" t="str">
        <f>IF(Inputs!A272="","",Inputs!A272)</f>
        <v/>
      </c>
      <c r="B274" s="117" t="str">
        <f>IF(Inputs!B272="","",Inputs!B272)</f>
        <v/>
      </c>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c r="AA274" s="102"/>
      <c r="AB274" s="102"/>
      <c r="AC274" s="102"/>
      <c r="AD274" s="102"/>
      <c r="AE274" s="102"/>
      <c r="AF274" s="102"/>
      <c r="AG274" s="104"/>
      <c r="AH274" s="109"/>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row>
    <row r="275" spans="1:66">
      <c r="A275" s="99" t="str">
        <f>IF(Inputs!A273="","",Inputs!A273)</f>
        <v/>
      </c>
      <c r="B275" s="117" t="str">
        <f>IF(Inputs!B273="","",Inputs!B273)</f>
        <v/>
      </c>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c r="AA275" s="102"/>
      <c r="AB275" s="102"/>
      <c r="AC275" s="102"/>
      <c r="AD275" s="102"/>
      <c r="AE275" s="102"/>
      <c r="AF275" s="102"/>
      <c r="AG275" s="104"/>
      <c r="AH275" s="109"/>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row>
    <row r="276" spans="1:66">
      <c r="A276" s="99" t="str">
        <f>IF(Inputs!A274="","",Inputs!A274)</f>
        <v/>
      </c>
      <c r="B276" s="117" t="str">
        <f>IF(Inputs!B274="","",Inputs!B274)</f>
        <v/>
      </c>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c r="AA276" s="102"/>
      <c r="AB276" s="102"/>
      <c r="AC276" s="102"/>
      <c r="AD276" s="102"/>
      <c r="AE276" s="102"/>
      <c r="AF276" s="102"/>
      <c r="AG276" s="104"/>
      <c r="AH276" s="109"/>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row>
    <row r="277" spans="1:66">
      <c r="A277" s="99" t="str">
        <f>IF(Inputs!A275="","",Inputs!A275)</f>
        <v/>
      </c>
      <c r="B277" s="117" t="str">
        <f>IF(Inputs!B275="","",Inputs!B275)</f>
        <v/>
      </c>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c r="AA277" s="102"/>
      <c r="AB277" s="102"/>
      <c r="AC277" s="102"/>
      <c r="AD277" s="102"/>
      <c r="AE277" s="102"/>
      <c r="AF277" s="102"/>
      <c r="AG277" s="104"/>
      <c r="AH277" s="109"/>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row>
    <row r="278" spans="1:66">
      <c r="A278" s="99" t="str">
        <f>IF(Inputs!A276="","",Inputs!A276)</f>
        <v/>
      </c>
      <c r="B278" s="117" t="str">
        <f>IF(Inputs!B276="","",Inputs!B276)</f>
        <v/>
      </c>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c r="AA278" s="102"/>
      <c r="AB278" s="102"/>
      <c r="AC278" s="102"/>
      <c r="AD278" s="102"/>
      <c r="AE278" s="102"/>
      <c r="AF278" s="102"/>
      <c r="AG278" s="104"/>
      <c r="AH278" s="109"/>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row>
    <row r="279" spans="1:66">
      <c r="A279" s="99" t="str">
        <f>IF(Inputs!A277="","",Inputs!A277)</f>
        <v/>
      </c>
      <c r="B279" s="117" t="str">
        <f>IF(Inputs!B277="","",Inputs!B277)</f>
        <v/>
      </c>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102"/>
      <c r="AG279" s="104"/>
      <c r="AH279" s="109"/>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row>
    <row r="280" spans="1:66">
      <c r="A280" s="99" t="str">
        <f>IF(Inputs!A278="","",Inputs!A278)</f>
        <v/>
      </c>
      <c r="B280" s="117" t="str">
        <f>IF(Inputs!B278="","",Inputs!B278)</f>
        <v/>
      </c>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c r="AA280" s="102"/>
      <c r="AB280" s="102"/>
      <c r="AC280" s="102"/>
      <c r="AD280" s="102"/>
      <c r="AE280" s="102"/>
      <c r="AF280" s="102"/>
      <c r="AG280" s="104"/>
      <c r="AH280" s="109"/>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row>
    <row r="281" spans="1:66">
      <c r="A281" s="99" t="str">
        <f>IF(Inputs!A279="","",Inputs!A279)</f>
        <v/>
      </c>
      <c r="B281" s="117" t="str">
        <f>IF(Inputs!B279="","",Inputs!B279)</f>
        <v/>
      </c>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102"/>
      <c r="AD281" s="102"/>
      <c r="AE281" s="102"/>
      <c r="AF281" s="102"/>
      <c r="AG281" s="104"/>
      <c r="AH281" s="109"/>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row>
    <row r="282" spans="1:66">
      <c r="A282" s="99" t="str">
        <f>IF(Inputs!A280="","",Inputs!A280)</f>
        <v/>
      </c>
      <c r="B282" s="117" t="str">
        <f>IF(Inputs!B280="","",Inputs!B280)</f>
        <v/>
      </c>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c r="AA282" s="102"/>
      <c r="AB282" s="102"/>
      <c r="AC282" s="102"/>
      <c r="AD282" s="102"/>
      <c r="AE282" s="102"/>
      <c r="AF282" s="102"/>
      <c r="AG282" s="104"/>
      <c r="AH282" s="109"/>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row>
    <row r="283" spans="1:66">
      <c r="A283" s="99" t="str">
        <f>IF(Inputs!A281="","",Inputs!A281)</f>
        <v/>
      </c>
      <c r="B283" s="117" t="str">
        <f>IF(Inputs!B281="","",Inputs!B281)</f>
        <v/>
      </c>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102"/>
      <c r="AD283" s="102"/>
      <c r="AE283" s="102"/>
      <c r="AF283" s="102"/>
      <c r="AG283" s="104"/>
      <c r="AH283" s="109"/>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row>
    <row r="284" spans="1:66">
      <c r="A284" s="99" t="str">
        <f>IF(Inputs!A282="","",Inputs!A282)</f>
        <v/>
      </c>
      <c r="B284" s="117" t="str">
        <f>IF(Inputs!B282="","",Inputs!B282)</f>
        <v/>
      </c>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c r="AA284" s="102"/>
      <c r="AB284" s="102"/>
      <c r="AC284" s="102"/>
      <c r="AD284" s="102"/>
      <c r="AE284" s="102"/>
      <c r="AF284" s="102"/>
      <c r="AG284" s="104"/>
      <c r="AH284" s="109"/>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row>
    <row r="285" spans="1:66">
      <c r="A285" s="99" t="str">
        <f>IF(Inputs!A283="","",Inputs!A283)</f>
        <v/>
      </c>
      <c r="B285" s="117" t="str">
        <f>IF(Inputs!B283="","",Inputs!B283)</f>
        <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c r="AA285" s="102"/>
      <c r="AB285" s="102"/>
      <c r="AC285" s="102"/>
      <c r="AD285" s="102"/>
      <c r="AE285" s="102"/>
      <c r="AF285" s="102"/>
      <c r="AG285" s="104"/>
      <c r="AH285" s="109"/>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row>
    <row r="286" spans="1:66">
      <c r="A286" s="99" t="str">
        <f>IF(Inputs!A284="","",Inputs!A284)</f>
        <v/>
      </c>
      <c r="B286" s="117" t="str">
        <f>IF(Inputs!B284="","",Inputs!B284)</f>
        <v/>
      </c>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c r="AA286" s="102"/>
      <c r="AB286" s="102"/>
      <c r="AC286" s="102"/>
      <c r="AD286" s="102"/>
      <c r="AE286" s="102"/>
      <c r="AF286" s="102"/>
      <c r="AG286" s="104"/>
      <c r="AH286" s="109"/>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row>
    <row r="287" spans="1:66">
      <c r="A287" s="99" t="str">
        <f>IF(Inputs!A285="","",Inputs!A285)</f>
        <v/>
      </c>
      <c r="B287" s="117" t="str">
        <f>IF(Inputs!B285="","",Inputs!B285)</f>
        <v/>
      </c>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c r="AA287" s="102"/>
      <c r="AB287" s="102"/>
      <c r="AC287" s="102"/>
      <c r="AD287" s="102"/>
      <c r="AE287" s="102"/>
      <c r="AF287" s="102"/>
      <c r="AG287" s="104"/>
      <c r="AH287" s="109"/>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row>
    <row r="288" spans="1:66">
      <c r="A288" s="99" t="str">
        <f>IF(Inputs!A286="","",Inputs!A286)</f>
        <v/>
      </c>
      <c r="B288" s="117" t="str">
        <f>IF(Inputs!B286="","",Inputs!B286)</f>
        <v/>
      </c>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c r="AA288" s="102"/>
      <c r="AB288" s="102"/>
      <c r="AC288" s="102"/>
      <c r="AD288" s="102"/>
      <c r="AE288" s="102"/>
      <c r="AF288" s="102"/>
      <c r="AG288" s="104"/>
      <c r="AH288" s="109"/>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row>
    <row r="289" spans="1:66">
      <c r="A289" s="99" t="str">
        <f>IF(Inputs!A287="","",Inputs!A287)</f>
        <v/>
      </c>
      <c r="B289" s="117" t="str">
        <f>IF(Inputs!B287="","",Inputs!B287)</f>
        <v/>
      </c>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c r="AA289" s="102"/>
      <c r="AB289" s="102"/>
      <c r="AC289" s="102"/>
      <c r="AD289" s="102"/>
      <c r="AE289" s="102"/>
      <c r="AF289" s="102"/>
      <c r="AG289" s="104"/>
      <c r="AH289" s="109"/>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row>
    <row r="290" spans="1:66">
      <c r="A290" s="99" t="str">
        <f>IF(Inputs!A288="","",Inputs!A288)</f>
        <v/>
      </c>
      <c r="B290" s="117" t="str">
        <f>IF(Inputs!B288="","",Inputs!B288)</f>
        <v/>
      </c>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c r="AA290" s="102"/>
      <c r="AB290" s="102"/>
      <c r="AC290" s="102"/>
      <c r="AD290" s="102"/>
      <c r="AE290" s="102"/>
      <c r="AF290" s="102"/>
      <c r="AG290" s="104"/>
      <c r="AH290" s="109"/>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row>
    <row r="291" spans="1:66">
      <c r="A291" s="99" t="str">
        <f>IF(Inputs!A289="","",Inputs!A289)</f>
        <v/>
      </c>
      <c r="B291" s="117" t="str">
        <f>IF(Inputs!B289="","",Inputs!B289)</f>
        <v/>
      </c>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102"/>
      <c r="AD291" s="102"/>
      <c r="AE291" s="102"/>
      <c r="AF291" s="102"/>
      <c r="AG291" s="104"/>
      <c r="AH291" s="109"/>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row>
    <row r="292" spans="1:66">
      <c r="A292" s="99" t="str">
        <f>IF(Inputs!A290="","",Inputs!A290)</f>
        <v/>
      </c>
      <c r="B292" s="117" t="str">
        <f>IF(Inputs!B290="","",Inputs!B290)</f>
        <v/>
      </c>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c r="AA292" s="102"/>
      <c r="AB292" s="102"/>
      <c r="AC292" s="102"/>
      <c r="AD292" s="102"/>
      <c r="AE292" s="102"/>
      <c r="AF292" s="102"/>
      <c r="AG292" s="104"/>
      <c r="AH292" s="109"/>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row>
    <row r="293" spans="1:66">
      <c r="A293" s="99" t="str">
        <f>IF(Inputs!A291="","",Inputs!A291)</f>
        <v/>
      </c>
      <c r="B293" s="117" t="str">
        <f>IF(Inputs!B291="","",Inputs!B291)</f>
        <v/>
      </c>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102"/>
      <c r="AD293" s="102"/>
      <c r="AE293" s="102"/>
      <c r="AF293" s="102"/>
      <c r="AG293" s="104"/>
      <c r="AH293" s="109"/>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row>
    <row r="294" spans="1:66">
      <c r="A294" s="99" t="str">
        <f>IF(Inputs!A292="","",Inputs!A292)</f>
        <v/>
      </c>
      <c r="B294" s="117" t="str">
        <f>IF(Inputs!B292="","",Inputs!B292)</f>
        <v/>
      </c>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c r="AD294" s="102"/>
      <c r="AE294" s="102"/>
      <c r="AF294" s="102"/>
      <c r="AG294" s="104"/>
      <c r="AH294" s="109"/>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row>
    <row r="295" spans="1:66">
      <c r="A295" s="99" t="str">
        <f>IF(Inputs!A293="","",Inputs!A293)</f>
        <v/>
      </c>
      <c r="B295" s="117" t="str">
        <f>IF(Inputs!B293="","",Inputs!B293)</f>
        <v/>
      </c>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c r="AA295" s="102"/>
      <c r="AB295" s="102"/>
      <c r="AC295" s="102"/>
      <c r="AD295" s="102"/>
      <c r="AE295" s="102"/>
      <c r="AF295" s="102"/>
      <c r="AG295" s="104"/>
      <c r="AH295" s="109"/>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row>
    <row r="296" spans="1:66">
      <c r="A296" s="99" t="str">
        <f>IF(Inputs!A294="","",Inputs!A294)</f>
        <v/>
      </c>
      <c r="B296" s="117" t="str">
        <f>IF(Inputs!B294="","",Inputs!B294)</f>
        <v/>
      </c>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c r="AA296" s="102"/>
      <c r="AB296" s="102"/>
      <c r="AC296" s="102"/>
      <c r="AD296" s="102"/>
      <c r="AE296" s="102"/>
      <c r="AF296" s="102"/>
      <c r="AG296" s="104"/>
      <c r="AH296" s="109"/>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row>
    <row r="297" spans="1:66">
      <c r="A297" s="99" t="str">
        <f>IF(Inputs!A295="","",Inputs!A295)</f>
        <v/>
      </c>
      <c r="B297" s="117" t="str">
        <f>IF(Inputs!B295="","",Inputs!B295)</f>
        <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c r="AA297" s="102"/>
      <c r="AB297" s="102"/>
      <c r="AC297" s="102"/>
      <c r="AD297" s="102"/>
      <c r="AE297" s="102"/>
      <c r="AF297" s="102"/>
      <c r="AG297" s="104"/>
      <c r="AH297" s="109"/>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row>
    <row r="298" spans="1:66">
      <c r="A298" s="99" t="str">
        <f>IF(Inputs!A296="","",Inputs!A296)</f>
        <v/>
      </c>
      <c r="B298" s="117" t="str">
        <f>IF(Inputs!B296="","",Inputs!B296)</f>
        <v/>
      </c>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c r="AD298" s="102"/>
      <c r="AE298" s="102"/>
      <c r="AF298" s="102"/>
      <c r="AG298" s="104"/>
      <c r="AH298" s="109"/>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row>
    <row r="299" spans="1:66">
      <c r="A299" s="99" t="str">
        <f>IF(Inputs!A297="","",Inputs!A297)</f>
        <v/>
      </c>
      <c r="B299" s="117" t="str">
        <f>IF(Inputs!B297="","",Inputs!B297)</f>
        <v/>
      </c>
      <c r="C299" s="102"/>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c r="AA299" s="102"/>
      <c r="AB299" s="102"/>
      <c r="AC299" s="102"/>
      <c r="AD299" s="102"/>
      <c r="AE299" s="102"/>
      <c r="AF299" s="102"/>
      <c r="AG299" s="104"/>
      <c r="AH299" s="109"/>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row>
    <row r="300" spans="1:66">
      <c r="A300" s="99" t="str">
        <f>IF(Inputs!A298="","",Inputs!A298)</f>
        <v/>
      </c>
      <c r="B300" s="117" t="str">
        <f>IF(Inputs!B298="","",Inputs!B298)</f>
        <v/>
      </c>
      <c r="C300" s="102"/>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c r="AA300" s="102"/>
      <c r="AB300" s="102"/>
      <c r="AC300" s="102"/>
      <c r="AD300" s="102"/>
      <c r="AE300" s="102"/>
      <c r="AF300" s="102"/>
      <c r="AG300" s="104"/>
      <c r="AH300" s="109"/>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row>
    <row r="301" spans="1:66">
      <c r="A301" s="99" t="str">
        <f>IF(Inputs!A299="","",Inputs!A299)</f>
        <v/>
      </c>
      <c r="B301" s="117" t="str">
        <f>IF(Inputs!B299="","",Inputs!B299)</f>
        <v/>
      </c>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c r="AA301" s="102"/>
      <c r="AB301" s="102"/>
      <c r="AC301" s="102"/>
      <c r="AD301" s="102"/>
      <c r="AE301" s="102"/>
      <c r="AF301" s="102"/>
      <c r="AG301" s="104"/>
      <c r="AH301" s="109"/>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row>
    <row r="302" spans="1:66">
      <c r="A302" s="99" t="str">
        <f>IF(Inputs!A300="","",Inputs!A300)</f>
        <v/>
      </c>
      <c r="B302" s="117" t="str">
        <f>IF(Inputs!B300="","",Inputs!B300)</f>
        <v/>
      </c>
      <c r="C302" s="102"/>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c r="AA302" s="102"/>
      <c r="AB302" s="102"/>
      <c r="AC302" s="102"/>
      <c r="AD302" s="102"/>
      <c r="AE302" s="102"/>
      <c r="AF302" s="102"/>
      <c r="AG302" s="104"/>
      <c r="AH302" s="109"/>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row>
    <row r="303" spans="1:66">
      <c r="A303" s="99" t="str">
        <f>IF(Inputs!A301="","",Inputs!A301)</f>
        <v/>
      </c>
      <c r="B303" s="117" t="str">
        <f>IF(Inputs!B301="","",Inputs!B301)</f>
        <v/>
      </c>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c r="AA303" s="102"/>
      <c r="AB303" s="102"/>
      <c r="AC303" s="102"/>
      <c r="AD303" s="102"/>
      <c r="AE303" s="102"/>
      <c r="AF303" s="102"/>
      <c r="AG303" s="104"/>
      <c r="AH303" s="109"/>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row>
    <row r="304" spans="1:66">
      <c r="A304" s="99" t="str">
        <f>IF(Inputs!A302="","",Inputs!A302)</f>
        <v/>
      </c>
      <c r="B304" s="117" t="str">
        <f>IF(Inputs!B302="","",Inputs!B302)</f>
        <v/>
      </c>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c r="AA304" s="102"/>
      <c r="AB304" s="102"/>
      <c r="AC304" s="102"/>
      <c r="AD304" s="102"/>
      <c r="AE304" s="102"/>
      <c r="AF304" s="102"/>
      <c r="AG304" s="104"/>
      <c r="AH304" s="109"/>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row>
    <row r="305" spans="1:66">
      <c r="A305" s="99" t="str">
        <f>IF(Inputs!A303="","",Inputs!A303)</f>
        <v/>
      </c>
      <c r="B305" s="117" t="str">
        <f>IF(Inputs!B303="","",Inputs!B303)</f>
        <v/>
      </c>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c r="AA305" s="102"/>
      <c r="AB305" s="102"/>
      <c r="AC305" s="102"/>
      <c r="AD305" s="102"/>
      <c r="AE305" s="102"/>
      <c r="AF305" s="102"/>
      <c r="AG305" s="104"/>
      <c r="AH305" s="109"/>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row>
    <row r="306" spans="1:66">
      <c r="A306" s="99" t="str">
        <f>IF(Inputs!A304="","",Inputs!A304)</f>
        <v/>
      </c>
      <c r="B306" s="117" t="str">
        <f>IF(Inputs!B304="","",Inputs!B304)</f>
        <v/>
      </c>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c r="AA306" s="102"/>
      <c r="AB306" s="102"/>
      <c r="AC306" s="102"/>
      <c r="AD306" s="102"/>
      <c r="AE306" s="102"/>
      <c r="AF306" s="102"/>
      <c r="AG306" s="104"/>
      <c r="AH306" s="109"/>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row>
    <row r="307" spans="1:66">
      <c r="A307" s="99" t="str">
        <f>IF(Inputs!A305="","",Inputs!A305)</f>
        <v/>
      </c>
      <c r="B307" s="117" t="str">
        <f>IF(Inputs!B305="","",Inputs!B305)</f>
        <v/>
      </c>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c r="AA307" s="102"/>
      <c r="AB307" s="102"/>
      <c r="AC307" s="102"/>
      <c r="AD307" s="102"/>
      <c r="AE307" s="102"/>
      <c r="AF307" s="102"/>
      <c r="AG307" s="104"/>
      <c r="AH307" s="109"/>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row>
    <row r="308" spans="1:66">
      <c r="A308" s="99" t="str">
        <f>IF(Inputs!A306="","",Inputs!A306)</f>
        <v/>
      </c>
      <c r="B308" s="117" t="str">
        <f>IF(Inputs!B306="","",Inputs!B306)</f>
        <v/>
      </c>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c r="AA308" s="102"/>
      <c r="AB308" s="102"/>
      <c r="AC308" s="102"/>
      <c r="AD308" s="102"/>
      <c r="AE308" s="102"/>
      <c r="AF308" s="102"/>
      <c r="AG308" s="104"/>
      <c r="AH308" s="109"/>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row>
    <row r="309" spans="1:66">
      <c r="A309" s="99" t="str">
        <f>IF(Inputs!A307="","",Inputs!A307)</f>
        <v/>
      </c>
      <c r="B309" s="117" t="str">
        <f>IF(Inputs!B307="","",Inputs!B307)</f>
        <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c r="AA309" s="102"/>
      <c r="AB309" s="102"/>
      <c r="AC309" s="102"/>
      <c r="AD309" s="102"/>
      <c r="AE309" s="102"/>
      <c r="AF309" s="102"/>
      <c r="AG309" s="104"/>
      <c r="AH309" s="109"/>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row>
    <row r="310" spans="1:66">
      <c r="A310" s="99" t="str">
        <f>IF(Inputs!A308="","",Inputs!A308)</f>
        <v/>
      </c>
      <c r="B310" s="117" t="str">
        <f>IF(Inputs!B308="","",Inputs!B308)</f>
        <v/>
      </c>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c r="AD310" s="102"/>
      <c r="AE310" s="102"/>
      <c r="AF310" s="102"/>
      <c r="AG310" s="104"/>
      <c r="AH310" s="109"/>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row>
    <row r="311" spans="1:66">
      <c r="A311" s="99" t="str">
        <f>IF(Inputs!A309="","",Inputs!A309)</f>
        <v/>
      </c>
      <c r="B311" s="117" t="str">
        <f>IF(Inputs!B309="","",Inputs!B309)</f>
        <v/>
      </c>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c r="AA311" s="102"/>
      <c r="AB311" s="102"/>
      <c r="AC311" s="102"/>
      <c r="AD311" s="102"/>
      <c r="AE311" s="102"/>
      <c r="AF311" s="102"/>
      <c r="AG311" s="104"/>
      <c r="AH311" s="109"/>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row>
    <row r="312" spans="1:66">
      <c r="A312" s="99" t="str">
        <f>IF(Inputs!A310="","",Inputs!A310)</f>
        <v/>
      </c>
      <c r="B312" s="117" t="str">
        <f>IF(Inputs!B310="","",Inputs!B310)</f>
        <v/>
      </c>
      <c r="C312" s="102"/>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c r="AA312" s="102"/>
      <c r="AB312" s="102"/>
      <c r="AC312" s="102"/>
      <c r="AD312" s="102"/>
      <c r="AE312" s="102"/>
      <c r="AF312" s="102"/>
      <c r="AG312" s="104"/>
      <c r="AH312" s="109"/>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row>
    <row r="313" spans="1:66">
      <c r="A313" s="99" t="str">
        <f>IF(Inputs!A311="","",Inputs!A311)</f>
        <v/>
      </c>
      <c r="B313" s="117" t="str">
        <f>IF(Inputs!B311="","",Inputs!B311)</f>
        <v/>
      </c>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c r="AA313" s="102"/>
      <c r="AB313" s="102"/>
      <c r="AC313" s="102"/>
      <c r="AD313" s="102"/>
      <c r="AE313" s="102"/>
      <c r="AF313" s="102"/>
      <c r="AG313" s="104"/>
      <c r="AH313" s="109"/>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row>
    <row r="314" spans="1:66">
      <c r="A314" s="99" t="str">
        <f>IF(Inputs!A312="","",Inputs!A312)</f>
        <v/>
      </c>
      <c r="B314" s="117" t="str">
        <f>IF(Inputs!B312="","",Inputs!B312)</f>
        <v/>
      </c>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c r="AA314" s="102"/>
      <c r="AB314" s="102"/>
      <c r="AC314" s="102"/>
      <c r="AD314" s="102"/>
      <c r="AE314" s="102"/>
      <c r="AF314" s="102"/>
      <c r="AG314" s="104"/>
      <c r="AH314" s="109"/>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row>
    <row r="315" spans="1:66">
      <c r="A315" s="99" t="str">
        <f>IF(Inputs!A313="","",Inputs!A313)</f>
        <v/>
      </c>
      <c r="B315" s="117" t="str">
        <f>IF(Inputs!B313="","",Inputs!B313)</f>
        <v/>
      </c>
      <c r="C315" s="102"/>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c r="AA315" s="102"/>
      <c r="AB315" s="102"/>
      <c r="AC315" s="102"/>
      <c r="AD315" s="102"/>
      <c r="AE315" s="102"/>
      <c r="AF315" s="102"/>
      <c r="AG315" s="104"/>
      <c r="AH315" s="109"/>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row>
    <row r="316" spans="1:66">
      <c r="A316" s="99" t="str">
        <f>IF(Inputs!A314="","",Inputs!A314)</f>
        <v/>
      </c>
      <c r="B316" s="117" t="str">
        <f>IF(Inputs!B314="","",Inputs!B314)</f>
        <v/>
      </c>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c r="AD316" s="102"/>
      <c r="AE316" s="102"/>
      <c r="AF316" s="102"/>
      <c r="AG316" s="104"/>
      <c r="AH316" s="109"/>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row>
    <row r="317" spans="1:66">
      <c r="A317" s="99" t="str">
        <f>IF(Inputs!A315="","",Inputs!A315)</f>
        <v/>
      </c>
      <c r="B317" s="117" t="str">
        <f>IF(Inputs!B315="","",Inputs!B315)</f>
        <v/>
      </c>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c r="AA317" s="102"/>
      <c r="AB317" s="102"/>
      <c r="AC317" s="102"/>
      <c r="AD317" s="102"/>
      <c r="AE317" s="102"/>
      <c r="AF317" s="102"/>
      <c r="AG317" s="104"/>
      <c r="AH317" s="109"/>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row>
    <row r="318" spans="1:66">
      <c r="A318" s="99" t="str">
        <f>IF(Inputs!A316="","",Inputs!A316)</f>
        <v/>
      </c>
      <c r="B318" s="117" t="str">
        <f>IF(Inputs!B316="","",Inputs!B316)</f>
        <v/>
      </c>
      <c r="C318" s="102"/>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c r="AA318" s="102"/>
      <c r="AB318" s="102"/>
      <c r="AC318" s="102"/>
      <c r="AD318" s="102"/>
      <c r="AE318" s="102"/>
      <c r="AF318" s="102"/>
      <c r="AG318" s="104"/>
      <c r="AH318" s="109"/>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row>
    <row r="319" spans="1:66">
      <c r="A319" s="99" t="str">
        <f>IF(Inputs!A317="","",Inputs!A317)</f>
        <v/>
      </c>
      <c r="B319" s="117" t="str">
        <f>IF(Inputs!B317="","",Inputs!B317)</f>
        <v/>
      </c>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c r="AA319" s="102"/>
      <c r="AB319" s="102"/>
      <c r="AC319" s="102"/>
      <c r="AD319" s="102"/>
      <c r="AE319" s="102"/>
      <c r="AF319" s="102"/>
      <c r="AG319" s="104"/>
      <c r="AH319" s="109"/>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row>
    <row r="320" spans="1:66">
      <c r="A320" s="99" t="str">
        <f>IF(Inputs!A318="","",Inputs!A318)</f>
        <v/>
      </c>
      <c r="B320" s="117" t="str">
        <f>IF(Inputs!B318="","",Inputs!B318)</f>
        <v/>
      </c>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c r="AD320" s="102"/>
      <c r="AE320" s="102"/>
      <c r="AF320" s="102"/>
      <c r="AG320" s="104"/>
      <c r="AH320" s="109"/>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row>
    <row r="321" spans="1:66">
      <c r="A321" s="99" t="str">
        <f>IF(Inputs!A319="","",Inputs!A319)</f>
        <v/>
      </c>
      <c r="B321" s="117" t="str">
        <f>IF(Inputs!B319="","",Inputs!B319)</f>
        <v/>
      </c>
      <c r="C321" s="102"/>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c r="AA321" s="102"/>
      <c r="AB321" s="102"/>
      <c r="AC321" s="102"/>
      <c r="AD321" s="102"/>
      <c r="AE321" s="102"/>
      <c r="AF321" s="102"/>
      <c r="AG321" s="104"/>
      <c r="AH321" s="109"/>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row>
    <row r="322" spans="1:66">
      <c r="A322" s="99" t="str">
        <f>IF(Inputs!A320="","",Inputs!A320)</f>
        <v/>
      </c>
      <c r="B322" s="117" t="str">
        <f>IF(Inputs!B320="","",Inputs!B320)</f>
        <v/>
      </c>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c r="AA322" s="102"/>
      <c r="AB322" s="102"/>
      <c r="AC322" s="102"/>
      <c r="AD322" s="102"/>
      <c r="AE322" s="102"/>
      <c r="AF322" s="102"/>
      <c r="AG322" s="104"/>
      <c r="AH322" s="109"/>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row>
    <row r="323" spans="1:66">
      <c r="A323" s="99" t="str">
        <f>IF(Inputs!A321="","",Inputs!A321)</f>
        <v/>
      </c>
      <c r="B323" s="117" t="str">
        <f>IF(Inputs!B321="","",Inputs!B321)</f>
        <v/>
      </c>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c r="AA323" s="102"/>
      <c r="AB323" s="102"/>
      <c r="AC323" s="102"/>
      <c r="AD323" s="102"/>
      <c r="AE323" s="102"/>
      <c r="AF323" s="102"/>
      <c r="AG323" s="104"/>
      <c r="AH323" s="109"/>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row>
    <row r="324" spans="1:66">
      <c r="A324" s="99" t="str">
        <f>IF(Inputs!A322="","",Inputs!A322)</f>
        <v/>
      </c>
      <c r="B324" s="117" t="str">
        <f>IF(Inputs!B322="","",Inputs!B322)</f>
        <v/>
      </c>
      <c r="C324" s="102"/>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c r="AA324" s="102"/>
      <c r="AB324" s="102"/>
      <c r="AC324" s="102"/>
      <c r="AD324" s="102"/>
      <c r="AE324" s="102"/>
      <c r="AF324" s="102"/>
      <c r="AG324" s="104"/>
      <c r="AH324" s="109"/>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row>
    <row r="325" spans="1:66">
      <c r="A325" s="99" t="str">
        <f>IF(Inputs!A323="","",Inputs!A323)</f>
        <v/>
      </c>
      <c r="B325" s="117" t="str">
        <f>IF(Inputs!B323="","",Inputs!B323)</f>
        <v/>
      </c>
      <c r="C325" s="102"/>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c r="AA325" s="102"/>
      <c r="AB325" s="102"/>
      <c r="AC325" s="102"/>
      <c r="AD325" s="102"/>
      <c r="AE325" s="102"/>
      <c r="AF325" s="102"/>
      <c r="AG325" s="104"/>
      <c r="AH325" s="109"/>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row>
    <row r="326" spans="1:66">
      <c r="A326" s="99" t="str">
        <f>IF(Inputs!A324="","",Inputs!A324)</f>
        <v/>
      </c>
      <c r="B326" s="117" t="str">
        <f>IF(Inputs!B324="","",Inputs!B324)</f>
        <v/>
      </c>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c r="AA326" s="102"/>
      <c r="AB326" s="102"/>
      <c r="AC326" s="102"/>
      <c r="AD326" s="102"/>
      <c r="AE326" s="102"/>
      <c r="AF326" s="102"/>
      <c r="AG326" s="104"/>
      <c r="AH326" s="109"/>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row>
    <row r="327" spans="1:66">
      <c r="A327" s="99" t="str">
        <f>IF(Inputs!A325="","",Inputs!A325)</f>
        <v/>
      </c>
      <c r="B327" s="117" t="str">
        <f>IF(Inputs!B325="","",Inputs!B325)</f>
        <v/>
      </c>
      <c r="C327" s="102"/>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c r="AA327" s="102"/>
      <c r="AB327" s="102"/>
      <c r="AC327" s="102"/>
      <c r="AD327" s="102"/>
      <c r="AE327" s="102"/>
      <c r="AF327" s="102"/>
      <c r="AG327" s="104"/>
      <c r="AH327" s="109"/>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row>
    <row r="328" spans="1:66">
      <c r="A328" s="99" t="str">
        <f>IF(Inputs!A326="","",Inputs!A326)</f>
        <v/>
      </c>
      <c r="B328" s="117" t="str">
        <f>IF(Inputs!B326="","",Inputs!B326)</f>
        <v/>
      </c>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c r="AA328" s="102"/>
      <c r="AB328" s="102"/>
      <c r="AC328" s="102"/>
      <c r="AD328" s="102"/>
      <c r="AE328" s="102"/>
      <c r="AF328" s="102"/>
      <c r="AG328" s="104"/>
      <c r="AH328" s="109"/>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row>
    <row r="329" spans="1:66">
      <c r="A329" s="99" t="str">
        <f>IF(Inputs!A327="","",Inputs!A327)</f>
        <v/>
      </c>
      <c r="B329" s="117" t="str">
        <f>IF(Inputs!B327="","",Inputs!B327)</f>
        <v/>
      </c>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c r="AA329" s="102"/>
      <c r="AB329" s="102"/>
      <c r="AC329" s="102"/>
      <c r="AD329" s="102"/>
      <c r="AE329" s="102"/>
      <c r="AF329" s="102"/>
      <c r="AG329" s="104"/>
      <c r="AH329" s="109"/>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row>
    <row r="330" spans="1:66">
      <c r="A330" s="99" t="str">
        <f>IF(Inputs!A328="","",Inputs!A328)</f>
        <v/>
      </c>
      <c r="B330" s="117" t="str">
        <f>IF(Inputs!B328="","",Inputs!B328)</f>
        <v/>
      </c>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c r="AA330" s="102"/>
      <c r="AB330" s="102"/>
      <c r="AC330" s="102"/>
      <c r="AD330" s="102"/>
      <c r="AE330" s="102"/>
      <c r="AF330" s="102"/>
      <c r="AG330" s="104"/>
      <c r="AH330" s="109"/>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row>
    <row r="331" spans="1:66">
      <c r="A331" s="99" t="str">
        <f>IF(Inputs!A329="","",Inputs!A329)</f>
        <v/>
      </c>
      <c r="B331" s="117" t="str">
        <f>IF(Inputs!B329="","",Inputs!B329)</f>
        <v/>
      </c>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c r="AA331" s="102"/>
      <c r="AB331" s="102"/>
      <c r="AC331" s="102"/>
      <c r="AD331" s="102"/>
      <c r="AE331" s="102"/>
      <c r="AF331" s="102"/>
      <c r="AG331" s="104"/>
      <c r="AH331" s="109"/>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row>
    <row r="332" spans="1:66">
      <c r="A332" s="99" t="str">
        <f>IF(Inputs!A330="","",Inputs!A330)</f>
        <v/>
      </c>
      <c r="B332" s="117" t="str">
        <f>IF(Inputs!B330="","",Inputs!B330)</f>
        <v/>
      </c>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c r="AA332" s="102"/>
      <c r="AB332" s="102"/>
      <c r="AC332" s="102"/>
      <c r="AD332" s="102"/>
      <c r="AE332" s="102"/>
      <c r="AF332" s="102"/>
      <c r="AG332" s="104"/>
      <c r="AH332" s="109"/>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row>
    <row r="333" spans="1:66">
      <c r="A333" s="99" t="str">
        <f>IF(Inputs!A331="","",Inputs!A331)</f>
        <v/>
      </c>
      <c r="B333" s="117" t="str">
        <f>IF(Inputs!B331="","",Inputs!B331)</f>
        <v/>
      </c>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c r="AA333" s="102"/>
      <c r="AB333" s="102"/>
      <c r="AC333" s="102"/>
      <c r="AD333" s="102"/>
      <c r="AE333" s="102"/>
      <c r="AF333" s="102"/>
      <c r="AG333" s="104"/>
      <c r="AH333" s="109"/>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row>
    <row r="334" spans="1:66">
      <c r="A334" s="99" t="str">
        <f>IF(Inputs!A332="","",Inputs!A332)</f>
        <v/>
      </c>
      <c r="B334" s="117" t="str">
        <f>IF(Inputs!B332="","",Inputs!B332)</f>
        <v/>
      </c>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c r="AA334" s="102"/>
      <c r="AB334" s="102"/>
      <c r="AC334" s="102"/>
      <c r="AD334" s="102"/>
      <c r="AE334" s="102"/>
      <c r="AF334" s="102"/>
      <c r="AG334" s="104"/>
      <c r="AH334" s="109"/>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row>
    <row r="335" spans="1:66">
      <c r="A335" s="99" t="str">
        <f>IF(Inputs!A333="","",Inputs!A333)</f>
        <v/>
      </c>
      <c r="B335" s="117" t="str">
        <f>IF(Inputs!B333="","",Inputs!B333)</f>
        <v/>
      </c>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c r="AA335" s="102"/>
      <c r="AB335" s="102"/>
      <c r="AC335" s="102"/>
      <c r="AD335" s="102"/>
      <c r="AE335" s="102"/>
      <c r="AF335" s="102"/>
      <c r="AG335" s="104"/>
      <c r="AH335" s="109"/>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row>
    <row r="336" spans="1:66">
      <c r="A336" s="99" t="str">
        <f>IF(Inputs!A334="","",Inputs!A334)</f>
        <v/>
      </c>
      <c r="B336" s="117" t="str">
        <f>IF(Inputs!B334="","",Inputs!B334)</f>
        <v/>
      </c>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c r="AA336" s="102"/>
      <c r="AB336" s="102"/>
      <c r="AC336" s="102"/>
      <c r="AD336" s="102"/>
      <c r="AE336" s="102"/>
      <c r="AF336" s="102"/>
      <c r="AG336" s="104"/>
      <c r="AH336" s="109"/>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row>
    <row r="337" spans="1:66">
      <c r="A337" s="99" t="str">
        <f>IF(Inputs!A335="","",Inputs!A335)</f>
        <v/>
      </c>
      <c r="B337" s="117" t="str">
        <f>IF(Inputs!B335="","",Inputs!B335)</f>
        <v/>
      </c>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4"/>
      <c r="AH337" s="109"/>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row>
    <row r="338" spans="1:66">
      <c r="A338" s="99" t="str">
        <f>IF(Inputs!A336="","",Inputs!A336)</f>
        <v/>
      </c>
      <c r="B338" s="117" t="str">
        <f>IF(Inputs!B336="","",Inputs!B336)</f>
        <v/>
      </c>
      <c r="C338" s="102"/>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c r="AA338" s="102"/>
      <c r="AB338" s="102"/>
      <c r="AC338" s="102"/>
      <c r="AD338" s="102"/>
      <c r="AE338" s="102"/>
      <c r="AF338" s="102"/>
      <c r="AG338" s="104"/>
      <c r="AH338" s="109"/>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row>
    <row r="339" spans="1:66">
      <c r="A339" s="99" t="str">
        <f>IF(Inputs!A337="","",Inputs!A337)</f>
        <v/>
      </c>
      <c r="B339" s="117" t="str">
        <f>IF(Inputs!B337="","",Inputs!B337)</f>
        <v/>
      </c>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c r="AA339" s="102"/>
      <c r="AB339" s="102"/>
      <c r="AC339" s="102"/>
      <c r="AD339" s="102"/>
      <c r="AE339" s="102"/>
      <c r="AF339" s="102"/>
      <c r="AG339" s="104"/>
      <c r="AH339" s="109"/>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row>
    <row r="340" spans="1:66">
      <c r="A340" s="99" t="str">
        <f>IF(Inputs!A338="","",Inputs!A338)</f>
        <v/>
      </c>
      <c r="B340" s="117" t="str">
        <f>IF(Inputs!B338="","",Inputs!B338)</f>
        <v/>
      </c>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c r="AA340" s="102"/>
      <c r="AB340" s="102"/>
      <c r="AC340" s="102"/>
      <c r="AD340" s="102"/>
      <c r="AE340" s="102"/>
      <c r="AF340" s="102"/>
      <c r="AG340" s="104"/>
      <c r="AH340" s="109"/>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row>
    <row r="341" spans="1:66">
      <c r="A341" s="99" t="str">
        <f>IF(Inputs!A339="","",Inputs!A339)</f>
        <v/>
      </c>
      <c r="B341" s="117" t="str">
        <f>IF(Inputs!B339="","",Inputs!B339)</f>
        <v/>
      </c>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c r="AA341" s="102"/>
      <c r="AB341" s="102"/>
      <c r="AC341" s="102"/>
      <c r="AD341" s="102"/>
      <c r="AE341" s="102"/>
      <c r="AF341" s="102"/>
      <c r="AG341" s="104"/>
      <c r="AH341" s="109"/>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row>
    <row r="342" spans="1:66">
      <c r="A342" s="99" t="str">
        <f>IF(Inputs!A340="","",Inputs!A340)</f>
        <v/>
      </c>
      <c r="B342" s="117" t="str">
        <f>IF(Inputs!B340="","",Inputs!B340)</f>
        <v/>
      </c>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c r="AA342" s="102"/>
      <c r="AB342" s="102"/>
      <c r="AC342" s="102"/>
      <c r="AD342" s="102"/>
      <c r="AE342" s="102"/>
      <c r="AF342" s="102"/>
      <c r="AG342" s="104"/>
      <c r="AH342" s="109"/>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row>
    <row r="343" spans="1:66">
      <c r="A343" s="99" t="str">
        <f>IF(Inputs!A341="","",Inputs!A341)</f>
        <v/>
      </c>
      <c r="B343" s="117" t="str">
        <f>IF(Inputs!B341="","",Inputs!B341)</f>
        <v/>
      </c>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c r="AA343" s="102"/>
      <c r="AB343" s="102"/>
      <c r="AC343" s="102"/>
      <c r="AD343" s="102"/>
      <c r="AE343" s="102"/>
      <c r="AF343" s="102"/>
      <c r="AG343" s="104"/>
      <c r="AH343" s="109"/>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row>
    <row r="344" spans="1:66">
      <c r="A344" s="99" t="str">
        <f>IF(Inputs!A342="","",Inputs!A342)</f>
        <v/>
      </c>
      <c r="B344" s="117" t="str">
        <f>IF(Inputs!B342="","",Inputs!B342)</f>
        <v/>
      </c>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c r="AA344" s="102"/>
      <c r="AB344" s="102"/>
      <c r="AC344" s="102"/>
      <c r="AD344" s="102"/>
      <c r="AE344" s="102"/>
      <c r="AF344" s="102"/>
      <c r="AG344" s="104"/>
      <c r="AH344" s="109"/>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row>
    <row r="345" spans="1:66">
      <c r="A345" s="99" t="str">
        <f>IF(Inputs!A343="","",Inputs!A343)</f>
        <v/>
      </c>
      <c r="B345" s="117" t="str">
        <f>IF(Inputs!B343="","",Inputs!B343)</f>
        <v/>
      </c>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c r="AD345" s="102"/>
      <c r="AE345" s="102"/>
      <c r="AF345" s="102"/>
      <c r="AG345" s="104"/>
      <c r="AH345" s="109"/>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row>
    <row r="346" spans="1:66">
      <c r="A346" s="99" t="str">
        <f>IF(Inputs!A344="","",Inputs!A344)</f>
        <v/>
      </c>
      <c r="B346" s="117" t="str">
        <f>IF(Inputs!B344="","",Inputs!B344)</f>
        <v/>
      </c>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c r="AA346" s="102"/>
      <c r="AB346" s="102"/>
      <c r="AC346" s="102"/>
      <c r="AD346" s="102"/>
      <c r="AE346" s="102"/>
      <c r="AF346" s="102"/>
      <c r="AG346" s="104"/>
      <c r="AH346" s="109"/>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row>
    <row r="347" spans="1:66">
      <c r="A347" s="99" t="str">
        <f>IF(Inputs!A345="","",Inputs!A345)</f>
        <v/>
      </c>
      <c r="B347" s="117" t="str">
        <f>IF(Inputs!B345="","",Inputs!B345)</f>
        <v/>
      </c>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c r="AA347" s="102"/>
      <c r="AB347" s="102"/>
      <c r="AC347" s="102"/>
      <c r="AD347" s="102"/>
      <c r="AE347" s="102"/>
      <c r="AF347" s="102"/>
      <c r="AG347" s="104"/>
      <c r="AH347" s="109"/>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row>
    <row r="348" spans="1:66">
      <c r="A348" s="99" t="str">
        <f>IF(Inputs!A346="","",Inputs!A346)</f>
        <v/>
      </c>
      <c r="B348" s="117" t="str">
        <f>IF(Inputs!B346="","",Inputs!B346)</f>
        <v/>
      </c>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c r="AA348" s="102"/>
      <c r="AB348" s="102"/>
      <c r="AC348" s="102"/>
      <c r="AD348" s="102"/>
      <c r="AE348" s="102"/>
      <c r="AF348" s="102"/>
      <c r="AG348" s="104"/>
      <c r="AH348" s="109"/>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row>
    <row r="349" spans="1:66">
      <c r="A349" s="99" t="str">
        <f>IF(Inputs!A347="","",Inputs!A347)</f>
        <v/>
      </c>
      <c r="B349" s="117" t="str">
        <f>IF(Inputs!B347="","",Inputs!B347)</f>
        <v/>
      </c>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c r="AA349" s="102"/>
      <c r="AB349" s="102"/>
      <c r="AC349" s="102"/>
      <c r="AD349" s="102"/>
      <c r="AE349" s="102"/>
      <c r="AF349" s="102"/>
      <c r="AG349" s="104"/>
      <c r="AH349" s="109"/>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row>
    <row r="350" spans="1:66">
      <c r="A350" s="99" t="str">
        <f>IF(Inputs!A348="","",Inputs!A348)</f>
        <v/>
      </c>
      <c r="B350" s="117" t="str">
        <f>IF(Inputs!B348="","",Inputs!B348)</f>
        <v/>
      </c>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c r="AA350" s="102"/>
      <c r="AB350" s="102"/>
      <c r="AC350" s="102"/>
      <c r="AD350" s="102"/>
      <c r="AE350" s="102"/>
      <c r="AF350" s="102"/>
      <c r="AG350" s="104"/>
      <c r="AH350" s="109"/>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row>
    <row r="351" spans="1:66">
      <c r="A351" s="99" t="str">
        <f>IF(Inputs!A349="","",Inputs!A349)</f>
        <v/>
      </c>
      <c r="B351" s="117" t="str">
        <f>IF(Inputs!B349="","",Inputs!B349)</f>
        <v/>
      </c>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4"/>
      <c r="AH351" s="109"/>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row>
    <row r="352" spans="1:66">
      <c r="A352" s="99" t="str">
        <f>IF(Inputs!A350="","",Inputs!A350)</f>
        <v/>
      </c>
      <c r="B352" s="117" t="str">
        <f>IF(Inputs!B350="","",Inputs!B350)</f>
        <v/>
      </c>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c r="AA352" s="102"/>
      <c r="AB352" s="102"/>
      <c r="AC352" s="102"/>
      <c r="AD352" s="102"/>
      <c r="AE352" s="102"/>
      <c r="AF352" s="102"/>
      <c r="AG352" s="104"/>
      <c r="AH352" s="109"/>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row>
    <row r="353" spans="1:66">
      <c r="A353" s="99" t="str">
        <f>IF(Inputs!A351="","",Inputs!A351)</f>
        <v/>
      </c>
      <c r="B353" s="117" t="str">
        <f>IF(Inputs!B351="","",Inputs!B351)</f>
        <v/>
      </c>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c r="AA353" s="102"/>
      <c r="AB353" s="102"/>
      <c r="AC353" s="102"/>
      <c r="AD353" s="102"/>
      <c r="AE353" s="102"/>
      <c r="AF353" s="102"/>
      <c r="AG353" s="104"/>
      <c r="AH353" s="109"/>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row>
    <row r="354" spans="1:66">
      <c r="A354" s="99" t="str">
        <f>IF(Inputs!A352="","",Inputs!A352)</f>
        <v/>
      </c>
      <c r="B354" s="117" t="str">
        <f>IF(Inputs!B352="","",Inputs!B352)</f>
        <v/>
      </c>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c r="AA354" s="102"/>
      <c r="AB354" s="102"/>
      <c r="AC354" s="102"/>
      <c r="AD354" s="102"/>
      <c r="AE354" s="102"/>
      <c r="AF354" s="102"/>
      <c r="AG354" s="104"/>
      <c r="AH354" s="109"/>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row>
    <row r="355" spans="1:66">
      <c r="A355" s="99" t="str">
        <f>IF(Inputs!A353="","",Inputs!A353)</f>
        <v/>
      </c>
      <c r="B355" s="117" t="str">
        <f>IF(Inputs!B353="","",Inputs!B353)</f>
        <v/>
      </c>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c r="AA355" s="102"/>
      <c r="AB355" s="102"/>
      <c r="AC355" s="102"/>
      <c r="AD355" s="102"/>
      <c r="AE355" s="102"/>
      <c r="AF355" s="102"/>
      <c r="AG355" s="104"/>
      <c r="AH355" s="109"/>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row>
    <row r="356" spans="1:66">
      <c r="A356" s="99" t="str">
        <f>IF(Inputs!A354="","",Inputs!A354)</f>
        <v/>
      </c>
      <c r="B356" s="117" t="str">
        <f>IF(Inputs!B354="","",Inputs!B354)</f>
        <v/>
      </c>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c r="AA356" s="102"/>
      <c r="AB356" s="102"/>
      <c r="AC356" s="102"/>
      <c r="AD356" s="102"/>
      <c r="AE356" s="102"/>
      <c r="AF356" s="102"/>
      <c r="AG356" s="104"/>
      <c r="AH356" s="109"/>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row>
    <row r="357" spans="1:66">
      <c r="A357" s="99" t="str">
        <f>IF(Inputs!A355="","",Inputs!A355)</f>
        <v/>
      </c>
      <c r="B357" s="117" t="str">
        <f>IF(Inputs!B355="","",Inputs!B355)</f>
        <v/>
      </c>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c r="AA357" s="102"/>
      <c r="AB357" s="102"/>
      <c r="AC357" s="102"/>
      <c r="AD357" s="102"/>
      <c r="AE357" s="102"/>
      <c r="AF357" s="102"/>
      <c r="AG357" s="104"/>
      <c r="AH357" s="109"/>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row>
    <row r="358" spans="1:66">
      <c r="A358" s="99" t="str">
        <f>IF(Inputs!A356="","",Inputs!A356)</f>
        <v/>
      </c>
      <c r="B358" s="117" t="str">
        <f>IF(Inputs!B356="","",Inputs!B356)</f>
        <v/>
      </c>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c r="AA358" s="102"/>
      <c r="AB358" s="102"/>
      <c r="AC358" s="102"/>
      <c r="AD358" s="102"/>
      <c r="AE358" s="102"/>
      <c r="AF358" s="102"/>
      <c r="AG358" s="104"/>
      <c r="AH358" s="109"/>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row>
    <row r="359" spans="1:66">
      <c r="A359" s="99" t="str">
        <f>IF(Inputs!A357="","",Inputs!A357)</f>
        <v/>
      </c>
      <c r="B359" s="117" t="str">
        <f>IF(Inputs!B357="","",Inputs!B357)</f>
        <v/>
      </c>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c r="AA359" s="102"/>
      <c r="AB359" s="102"/>
      <c r="AC359" s="102"/>
      <c r="AD359" s="102"/>
      <c r="AE359" s="102"/>
      <c r="AF359" s="102"/>
      <c r="AG359" s="104"/>
      <c r="AH359" s="109"/>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row>
    <row r="360" spans="1:66">
      <c r="A360" s="99" t="str">
        <f>IF(Inputs!A358="","",Inputs!A358)</f>
        <v/>
      </c>
      <c r="B360" s="117" t="str">
        <f>IF(Inputs!B358="","",Inputs!B358)</f>
        <v/>
      </c>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c r="AF360" s="102"/>
      <c r="AG360" s="104"/>
      <c r="AH360" s="109"/>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row>
    <row r="361" spans="1:66">
      <c r="A361" s="99" t="str">
        <f>IF(Inputs!A359="","",Inputs!A359)</f>
        <v/>
      </c>
      <c r="B361" s="117" t="str">
        <f>IF(Inputs!B359="","",Inputs!B359)</f>
        <v/>
      </c>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4"/>
      <c r="AH361" s="109"/>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row>
    <row r="362" spans="1:66">
      <c r="A362" s="99" t="str">
        <f>IF(Inputs!A360="","",Inputs!A360)</f>
        <v/>
      </c>
      <c r="B362" s="117" t="str">
        <f>IF(Inputs!B360="","",Inputs!B360)</f>
        <v/>
      </c>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4"/>
      <c r="AH362" s="109"/>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row>
    <row r="363" spans="1:66">
      <c r="A363" s="99" t="str">
        <f>IF(Inputs!A361="","",Inputs!A361)</f>
        <v/>
      </c>
      <c r="B363" s="117" t="str">
        <f>IF(Inputs!B361="","",Inputs!B361)</f>
        <v/>
      </c>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4"/>
      <c r="AH363" s="109"/>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row>
    <row r="364" spans="1:66">
      <c r="A364" s="99" t="str">
        <f>IF(Inputs!A362="","",Inputs!A362)</f>
        <v/>
      </c>
      <c r="B364" s="117" t="str">
        <f>IF(Inputs!B362="","",Inputs!B362)</f>
        <v/>
      </c>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c r="AA364" s="102"/>
      <c r="AB364" s="102"/>
      <c r="AC364" s="102"/>
      <c r="AD364" s="102"/>
      <c r="AE364" s="102"/>
      <c r="AF364" s="102"/>
      <c r="AG364" s="104"/>
      <c r="AH364" s="109"/>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row>
    <row r="365" spans="1:66">
      <c r="A365" s="99" t="str">
        <f>IF(Inputs!A363="","",Inputs!A363)</f>
        <v/>
      </c>
      <c r="B365" s="117" t="str">
        <f>IF(Inputs!B363="","",Inputs!B363)</f>
        <v/>
      </c>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c r="AA365" s="102"/>
      <c r="AB365" s="102"/>
      <c r="AC365" s="102"/>
      <c r="AD365" s="102"/>
      <c r="AE365" s="102"/>
      <c r="AF365" s="102"/>
      <c r="AG365" s="104"/>
      <c r="AH365" s="109"/>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row>
    <row r="366" spans="1:66">
      <c r="A366" s="99" t="str">
        <f>IF(Inputs!A364="","",Inputs!A364)</f>
        <v/>
      </c>
      <c r="B366" s="117" t="str">
        <f>IF(Inputs!B364="","",Inputs!B364)</f>
        <v/>
      </c>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c r="AA366" s="102"/>
      <c r="AB366" s="102"/>
      <c r="AC366" s="102"/>
      <c r="AD366" s="102"/>
      <c r="AE366" s="102"/>
      <c r="AF366" s="102"/>
      <c r="AG366" s="104"/>
      <c r="AH366" s="109"/>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row>
    <row r="367" spans="1:66">
      <c r="A367" s="99" t="str">
        <f>IF(Inputs!A365="","",Inputs!A365)</f>
        <v/>
      </c>
      <c r="B367" s="117" t="str">
        <f>IF(Inputs!B365="","",Inputs!B365)</f>
        <v/>
      </c>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c r="AA367" s="102"/>
      <c r="AB367" s="102"/>
      <c r="AC367" s="102"/>
      <c r="AD367" s="102"/>
      <c r="AE367" s="102"/>
      <c r="AF367" s="102"/>
      <c r="AG367" s="104"/>
      <c r="AH367" s="109"/>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row>
    <row r="368" spans="1:66">
      <c r="A368" s="99" t="str">
        <f>IF(Inputs!A366="","",Inputs!A366)</f>
        <v/>
      </c>
      <c r="B368" s="117" t="str">
        <f>IF(Inputs!B366="","",Inputs!B366)</f>
        <v/>
      </c>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c r="AA368" s="102"/>
      <c r="AB368" s="102"/>
      <c r="AC368" s="102"/>
      <c r="AD368" s="102"/>
      <c r="AE368" s="102"/>
      <c r="AF368" s="102"/>
      <c r="AG368" s="104"/>
      <c r="AH368" s="109"/>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row>
    <row r="369" spans="1:66">
      <c r="A369" s="99" t="str">
        <f>IF(Inputs!A367="","",Inputs!A367)</f>
        <v/>
      </c>
      <c r="B369" s="117" t="str">
        <f>IF(Inputs!B367="","",Inputs!B367)</f>
        <v/>
      </c>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4"/>
      <c r="AH369" s="109"/>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row>
    <row r="370" spans="1:66">
      <c r="A370" s="99" t="str">
        <f>IF(Inputs!A368="","",Inputs!A368)</f>
        <v/>
      </c>
      <c r="B370" s="117" t="str">
        <f>IF(Inputs!B368="","",Inputs!B368)</f>
        <v/>
      </c>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c r="AA370" s="102"/>
      <c r="AB370" s="102"/>
      <c r="AC370" s="102"/>
      <c r="AD370" s="102"/>
      <c r="AE370" s="102"/>
      <c r="AF370" s="102"/>
      <c r="AG370" s="104"/>
      <c r="AH370" s="109"/>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row>
    <row r="371" spans="1:66">
      <c r="A371" s="99" t="str">
        <f>IF(Inputs!A369="","",Inputs!A369)</f>
        <v/>
      </c>
      <c r="B371" s="117" t="str">
        <f>IF(Inputs!B369="","",Inputs!B369)</f>
        <v/>
      </c>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c r="AA371" s="102"/>
      <c r="AB371" s="102"/>
      <c r="AC371" s="102"/>
      <c r="AD371" s="102"/>
      <c r="AE371" s="102"/>
      <c r="AF371" s="102"/>
      <c r="AG371" s="104"/>
      <c r="AH371" s="109"/>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row>
    <row r="372" spans="1:66">
      <c r="A372" s="99" t="str">
        <f>IF(Inputs!A370="","",Inputs!A370)</f>
        <v/>
      </c>
      <c r="B372" s="117" t="str">
        <f>IF(Inputs!B370="","",Inputs!B370)</f>
        <v/>
      </c>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c r="AA372" s="102"/>
      <c r="AB372" s="102"/>
      <c r="AC372" s="102"/>
      <c r="AD372" s="102"/>
      <c r="AE372" s="102"/>
      <c r="AF372" s="102"/>
      <c r="AG372" s="104"/>
      <c r="AH372" s="109"/>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row>
    <row r="373" spans="1:66">
      <c r="A373" s="99" t="str">
        <f>IF(Inputs!A371="","",Inputs!A371)</f>
        <v/>
      </c>
      <c r="B373" s="117" t="str">
        <f>IF(Inputs!B371="","",Inputs!B371)</f>
        <v/>
      </c>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c r="AA373" s="102"/>
      <c r="AB373" s="102"/>
      <c r="AC373" s="102"/>
      <c r="AD373" s="102"/>
      <c r="AE373" s="102"/>
      <c r="AF373" s="102"/>
      <c r="AG373" s="104"/>
      <c r="AH373" s="109"/>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row>
    <row r="374" spans="1:66">
      <c r="A374" s="99" t="str">
        <f>IF(Inputs!A372="","",Inputs!A372)</f>
        <v/>
      </c>
      <c r="B374" s="117" t="str">
        <f>IF(Inputs!B372="","",Inputs!B372)</f>
        <v/>
      </c>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c r="AA374" s="102"/>
      <c r="AB374" s="102"/>
      <c r="AC374" s="102"/>
      <c r="AD374" s="102"/>
      <c r="AE374" s="102"/>
      <c r="AF374" s="102"/>
      <c r="AG374" s="104"/>
      <c r="AH374" s="109"/>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row>
    <row r="375" spans="1:66">
      <c r="A375" s="99" t="str">
        <f>IF(Inputs!A373="","",Inputs!A373)</f>
        <v/>
      </c>
      <c r="B375" s="117" t="str">
        <f>IF(Inputs!B373="","",Inputs!B373)</f>
        <v/>
      </c>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c r="AA375" s="102"/>
      <c r="AB375" s="102"/>
      <c r="AC375" s="102"/>
      <c r="AD375" s="102"/>
      <c r="AE375" s="102"/>
      <c r="AF375" s="102"/>
      <c r="AG375" s="104"/>
      <c r="AH375" s="109"/>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row>
    <row r="376" spans="1:66">
      <c r="A376" s="99" t="str">
        <f>IF(Inputs!A374="","",Inputs!A374)</f>
        <v/>
      </c>
      <c r="B376" s="117" t="str">
        <f>IF(Inputs!B374="","",Inputs!B374)</f>
        <v/>
      </c>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c r="AA376" s="102"/>
      <c r="AB376" s="102"/>
      <c r="AC376" s="102"/>
      <c r="AD376" s="102"/>
      <c r="AE376" s="102"/>
      <c r="AF376" s="102"/>
      <c r="AG376" s="104"/>
      <c r="AH376" s="109"/>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row>
    <row r="377" spans="1:66">
      <c r="A377" s="99" t="str">
        <f>IF(Inputs!A375="","",Inputs!A375)</f>
        <v/>
      </c>
      <c r="B377" s="117" t="str">
        <f>IF(Inputs!B375="","",Inputs!B375)</f>
        <v/>
      </c>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4"/>
      <c r="AH377" s="109"/>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row>
    <row r="378" spans="1:66">
      <c r="A378" s="99" t="str">
        <f>IF(Inputs!A376="","",Inputs!A376)</f>
        <v/>
      </c>
      <c r="B378" s="117" t="str">
        <f>IF(Inputs!B376="","",Inputs!B376)</f>
        <v/>
      </c>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c r="AA378" s="102"/>
      <c r="AB378" s="102"/>
      <c r="AC378" s="102"/>
      <c r="AD378" s="102"/>
      <c r="AE378" s="102"/>
      <c r="AF378" s="102"/>
      <c r="AG378" s="104"/>
      <c r="AH378" s="109"/>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row>
    <row r="379" spans="1:66">
      <c r="A379" s="99" t="str">
        <f>IF(Inputs!A377="","",Inputs!A377)</f>
        <v/>
      </c>
      <c r="B379" s="117" t="str">
        <f>IF(Inputs!B377="","",Inputs!B377)</f>
        <v/>
      </c>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c r="AA379" s="102"/>
      <c r="AB379" s="102"/>
      <c r="AC379" s="102"/>
      <c r="AD379" s="102"/>
      <c r="AE379" s="102"/>
      <c r="AF379" s="102"/>
      <c r="AG379" s="104"/>
      <c r="AH379" s="109"/>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row>
    <row r="380" spans="1:66">
      <c r="A380" s="99" t="str">
        <f>IF(Inputs!A378="","",Inputs!A378)</f>
        <v/>
      </c>
      <c r="B380" s="117" t="str">
        <f>IF(Inputs!B378="","",Inputs!B378)</f>
        <v/>
      </c>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c r="AA380" s="102"/>
      <c r="AB380" s="102"/>
      <c r="AC380" s="102"/>
      <c r="AD380" s="102"/>
      <c r="AE380" s="102"/>
      <c r="AF380" s="102"/>
      <c r="AG380" s="104"/>
      <c r="AH380" s="109"/>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row>
    <row r="381" spans="1:66">
      <c r="A381" s="99" t="str">
        <f>IF(Inputs!A379="","",Inputs!A379)</f>
        <v/>
      </c>
      <c r="B381" s="117" t="str">
        <f>IF(Inputs!B379="","",Inputs!B379)</f>
        <v/>
      </c>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c r="AA381" s="102"/>
      <c r="AB381" s="102"/>
      <c r="AC381" s="102"/>
      <c r="AD381" s="102"/>
      <c r="AE381" s="102"/>
      <c r="AF381" s="102"/>
      <c r="AG381" s="104"/>
      <c r="AH381" s="109"/>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row>
    <row r="382" spans="1:66">
      <c r="A382" s="99" t="str">
        <f>IF(Inputs!A380="","",Inputs!A380)</f>
        <v/>
      </c>
      <c r="B382" s="117" t="str">
        <f>IF(Inputs!B380="","",Inputs!B380)</f>
        <v/>
      </c>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c r="AA382" s="102"/>
      <c r="AB382" s="102"/>
      <c r="AC382" s="102"/>
      <c r="AD382" s="102"/>
      <c r="AE382" s="102"/>
      <c r="AF382" s="102"/>
      <c r="AG382" s="104"/>
      <c r="AH382" s="109"/>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row>
    <row r="383" spans="1:66">
      <c r="A383" s="99" t="str">
        <f>IF(Inputs!A381="","",Inputs!A381)</f>
        <v/>
      </c>
      <c r="B383" s="117" t="str">
        <f>IF(Inputs!B381="","",Inputs!B381)</f>
        <v/>
      </c>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c r="AA383" s="102"/>
      <c r="AB383" s="102"/>
      <c r="AC383" s="102"/>
      <c r="AD383" s="102"/>
      <c r="AE383" s="102"/>
      <c r="AF383" s="102"/>
      <c r="AG383" s="104"/>
      <c r="AH383" s="109"/>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row>
    <row r="384" spans="1:66">
      <c r="A384" s="99" t="str">
        <f>IF(Inputs!A382="","",Inputs!A382)</f>
        <v/>
      </c>
      <c r="B384" s="117" t="str">
        <f>IF(Inputs!B382="","",Inputs!B382)</f>
        <v/>
      </c>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4"/>
      <c r="AH384" s="109"/>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row>
    <row r="385" spans="1:66">
      <c r="A385" s="99" t="str">
        <f>IF(Inputs!A383="","",Inputs!A383)</f>
        <v/>
      </c>
      <c r="B385" s="117" t="str">
        <f>IF(Inputs!B383="","",Inputs!B383)</f>
        <v/>
      </c>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c r="AA385" s="102"/>
      <c r="AB385" s="102"/>
      <c r="AC385" s="102"/>
      <c r="AD385" s="102"/>
      <c r="AE385" s="102"/>
      <c r="AF385" s="102"/>
      <c r="AG385" s="104"/>
      <c r="AH385" s="109"/>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row>
    <row r="386" spans="1:66">
      <c r="A386" s="99" t="str">
        <f>IF(Inputs!A384="","",Inputs!A384)</f>
        <v/>
      </c>
      <c r="B386" s="117" t="str">
        <f>IF(Inputs!B384="","",Inputs!B384)</f>
        <v/>
      </c>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c r="AA386" s="102"/>
      <c r="AB386" s="102"/>
      <c r="AC386" s="102"/>
      <c r="AD386" s="102"/>
      <c r="AE386" s="102"/>
      <c r="AF386" s="102"/>
      <c r="AG386" s="104"/>
      <c r="AH386" s="109"/>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row>
    <row r="387" spans="1:66">
      <c r="A387" s="99" t="str">
        <f>IF(Inputs!A385="","",Inputs!A385)</f>
        <v/>
      </c>
      <c r="B387" s="117" t="str">
        <f>IF(Inputs!B385="","",Inputs!B385)</f>
        <v/>
      </c>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c r="AA387" s="102"/>
      <c r="AB387" s="102"/>
      <c r="AC387" s="102"/>
      <c r="AD387" s="102"/>
      <c r="AE387" s="102"/>
      <c r="AF387" s="102"/>
      <c r="AG387" s="104"/>
      <c r="AH387" s="109"/>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row>
    <row r="388" spans="1:66">
      <c r="A388" s="99" t="str">
        <f>IF(Inputs!A386="","",Inputs!A386)</f>
        <v/>
      </c>
      <c r="B388" s="117" t="str">
        <f>IF(Inputs!B386="","",Inputs!B386)</f>
        <v/>
      </c>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c r="AA388" s="102"/>
      <c r="AB388" s="102"/>
      <c r="AC388" s="102"/>
      <c r="AD388" s="102"/>
      <c r="AE388" s="102"/>
      <c r="AF388" s="102"/>
      <c r="AG388" s="104"/>
      <c r="AH388" s="109"/>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row>
    <row r="389" spans="1:66">
      <c r="A389" s="99" t="str">
        <f>IF(Inputs!A387="","",Inputs!A387)</f>
        <v/>
      </c>
      <c r="B389" s="117" t="str">
        <f>IF(Inputs!B387="","",Inputs!B387)</f>
        <v/>
      </c>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c r="AA389" s="102"/>
      <c r="AB389" s="102"/>
      <c r="AC389" s="102"/>
      <c r="AD389" s="102"/>
      <c r="AE389" s="102"/>
      <c r="AF389" s="102"/>
      <c r="AG389" s="104"/>
      <c r="AH389" s="109"/>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row>
    <row r="390" spans="1:66">
      <c r="A390" s="99" t="str">
        <f>IF(Inputs!A388="","",Inputs!A388)</f>
        <v/>
      </c>
      <c r="B390" s="117" t="str">
        <f>IF(Inputs!B388="","",Inputs!B388)</f>
        <v/>
      </c>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c r="AA390" s="102"/>
      <c r="AB390" s="102"/>
      <c r="AC390" s="102"/>
      <c r="AD390" s="102"/>
      <c r="AE390" s="102"/>
      <c r="AF390" s="102"/>
      <c r="AG390" s="104"/>
      <c r="AH390" s="109"/>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row>
    <row r="391" spans="1:66">
      <c r="A391" s="99" t="str">
        <f>IF(Inputs!A389="","",Inputs!A389)</f>
        <v/>
      </c>
      <c r="B391" s="117" t="str">
        <f>IF(Inputs!B389="","",Inputs!B389)</f>
        <v/>
      </c>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c r="AA391" s="102"/>
      <c r="AB391" s="102"/>
      <c r="AC391" s="102"/>
      <c r="AD391" s="102"/>
      <c r="AE391" s="102"/>
      <c r="AF391" s="102"/>
      <c r="AG391" s="104"/>
      <c r="AH391" s="109"/>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row>
    <row r="392" spans="1:66">
      <c r="A392" s="99" t="str">
        <f>IF(Inputs!A390="","",Inputs!A390)</f>
        <v/>
      </c>
      <c r="B392" s="117" t="str">
        <f>IF(Inputs!B390="","",Inputs!B390)</f>
        <v/>
      </c>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c r="AA392" s="102"/>
      <c r="AB392" s="102"/>
      <c r="AC392" s="102"/>
      <c r="AD392" s="102"/>
      <c r="AE392" s="102"/>
      <c r="AF392" s="102"/>
      <c r="AG392" s="104"/>
      <c r="AH392" s="109"/>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row>
    <row r="393" spans="1:66">
      <c r="A393" s="7" t="str">
        <f>IF(Inputs!A391="","",Inputs!A391)</f>
        <v/>
      </c>
      <c r="B393" t="str">
        <f>IF(Inputs!B391="","",Inputs!B391)</f>
        <v/>
      </c>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50"/>
      <c r="AH393" s="42"/>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row>
    <row r="394" spans="1:66">
      <c r="A394" s="7" t="str">
        <f>IF(Inputs!A392="","",Inputs!A392)</f>
        <v/>
      </c>
      <c r="B394" t="str">
        <f>IF(Inputs!B392="","",Inputs!B392)</f>
        <v/>
      </c>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50"/>
      <c r="AH394" s="42"/>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row>
    <row r="395" spans="1:66">
      <c r="A395" s="7" t="str">
        <f>IF(Inputs!A393="","",Inputs!A393)</f>
        <v/>
      </c>
      <c r="B395" t="str">
        <f>IF(Inputs!B393="","",Inputs!B393)</f>
        <v/>
      </c>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50"/>
      <c r="AH395" s="42"/>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row>
    <row r="396" spans="1:66">
      <c r="A396" s="7" t="str">
        <f>IF(Inputs!A394="","",Inputs!A394)</f>
        <v/>
      </c>
      <c r="B396" t="str">
        <f>IF(Inputs!B394="","",Inputs!B394)</f>
        <v/>
      </c>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50"/>
      <c r="AH396" s="42"/>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row>
    <row r="397" spans="1:66">
      <c r="A397" s="7" t="str">
        <f>IF(Inputs!A395="","",Inputs!A395)</f>
        <v/>
      </c>
      <c r="B397" t="str">
        <f>IF(Inputs!B395="","",Inputs!B395)</f>
        <v/>
      </c>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50"/>
      <c r="AH397" s="42"/>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row>
    <row r="398" spans="1:66">
      <c r="A398" s="7" t="str">
        <f>IF(Inputs!A396="","",Inputs!A396)</f>
        <v/>
      </c>
      <c r="B398" t="str">
        <f>IF(Inputs!B396="","",Inputs!B396)</f>
        <v/>
      </c>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50"/>
      <c r="AH398" s="42"/>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row>
    <row r="399" spans="1:66">
      <c r="A399" s="7" t="str">
        <f>IF(Inputs!A397="","",Inputs!A397)</f>
        <v/>
      </c>
      <c r="B399" t="str">
        <f>IF(Inputs!B397="","",Inputs!B397)</f>
        <v/>
      </c>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50"/>
      <c r="AH399" s="42"/>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row>
    <row r="400" spans="1:66" s="54" customFormat="1">
      <c r="A400" s="39" t="str">
        <f>IF(Inputs!A398="","",Inputs!A398)</f>
        <v/>
      </c>
      <c r="B400" s="54" t="str">
        <f>IF(Inputs!B398="","",Inputs!B398)</f>
        <v/>
      </c>
      <c r="C400" s="46"/>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6"/>
      <c r="AH400" s="42"/>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row>
    <row r="401" spans="1:1">
      <c r="A401" s="7"/>
    </row>
    <row r="402" spans="1:1">
      <c r="A402" s="7"/>
    </row>
    <row r="403" spans="1:1">
      <c r="A403" s="7"/>
    </row>
    <row r="404" spans="1:1">
      <c r="A404" s="7"/>
    </row>
    <row r="405" spans="1:1">
      <c r="A405" s="7"/>
    </row>
    <row r="406" spans="1:1">
      <c r="A406" s="7"/>
    </row>
    <row r="407" spans="1:1">
      <c r="A407" s="7"/>
    </row>
    <row r="408" spans="1:1">
      <c r="A408" s="7"/>
    </row>
    <row r="409" spans="1:1">
      <c r="A409" s="7"/>
    </row>
    <row r="410" spans="1:1">
      <c r="A410" s="7"/>
    </row>
    <row r="411" spans="1:1">
      <c r="A411" s="7"/>
    </row>
    <row r="412" spans="1:1">
      <c r="A412" s="7"/>
    </row>
    <row r="413" spans="1:1">
      <c r="A413" s="7"/>
    </row>
    <row r="414" spans="1:1">
      <c r="A414" s="7"/>
    </row>
    <row r="415" spans="1:1">
      <c r="A415" s="7"/>
    </row>
    <row r="426" spans="2:2">
      <c r="B426" t="str">
        <f>IF(Inputs!B424="","",Inputs!B424)</f>
        <v/>
      </c>
    </row>
    <row r="427" spans="2:2">
      <c r="B427" t="str">
        <f>IF(Inputs!B425="","",Inputs!B425)</f>
        <v/>
      </c>
    </row>
    <row r="428" spans="2:2">
      <c r="B428" t="str">
        <f>IF(Inputs!B426="","",Inputs!B426)</f>
        <v/>
      </c>
    </row>
  </sheetData>
  <mergeCells count="3">
    <mergeCell ref="AG1:AG3"/>
    <mergeCell ref="AH1:AH3"/>
    <mergeCell ref="AI1:AI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theme="6" tint="-0.249977111117893"/>
  </sheetPr>
  <dimension ref="A1:AI428"/>
  <sheetViews>
    <sheetView topLeftCell="I1" zoomScale="70" zoomScaleNormal="70" workbookViewId="0">
      <selection activeCell="N8" sqref="N8"/>
    </sheetView>
  </sheetViews>
  <sheetFormatPr defaultRowHeight="14.45"/>
  <cols>
    <col min="1" max="1" width="8.140625" customWidth="1"/>
    <col min="2" max="2" width="51.5703125" customWidth="1"/>
    <col min="3" max="17" width="11" style="7" bestFit="1" customWidth="1"/>
    <col min="18" max="32" width="11" style="7" customWidth="1"/>
    <col min="33" max="33" width="18.85546875" style="7" customWidth="1"/>
    <col min="34" max="34" width="16.85546875" style="162" customWidth="1"/>
    <col min="35" max="35" width="12.42578125" hidden="1" customWidth="1"/>
    <col min="36" max="36" width="15.7109375" customWidth="1"/>
  </cols>
  <sheetData>
    <row r="1" spans="1:35" ht="21" customHeight="1">
      <c r="A1" s="141" t="s">
        <v>528</v>
      </c>
      <c r="B1" s="147"/>
      <c r="C1" s="110">
        <v>43646</v>
      </c>
      <c r="D1" s="111">
        <v>44012</v>
      </c>
      <c r="E1" s="111">
        <v>44377</v>
      </c>
      <c r="F1" s="111">
        <v>44742</v>
      </c>
      <c r="G1" s="111">
        <v>45107</v>
      </c>
      <c r="H1" s="111">
        <v>45473</v>
      </c>
      <c r="I1" s="111">
        <v>45838</v>
      </c>
      <c r="J1" s="111">
        <v>46203</v>
      </c>
      <c r="K1" s="111">
        <v>46568</v>
      </c>
      <c r="L1" s="111">
        <v>46934</v>
      </c>
      <c r="M1" s="111">
        <v>47299</v>
      </c>
      <c r="N1" s="111">
        <v>47664</v>
      </c>
      <c r="O1" s="111">
        <v>48029</v>
      </c>
      <c r="P1" s="111">
        <v>48395</v>
      </c>
      <c r="Q1" s="111">
        <v>48760</v>
      </c>
      <c r="R1" s="111">
        <v>49125</v>
      </c>
      <c r="S1" s="111">
        <v>49490</v>
      </c>
      <c r="T1" s="111">
        <v>49856</v>
      </c>
      <c r="U1" s="111">
        <v>50221</v>
      </c>
      <c r="V1" s="111">
        <v>50586</v>
      </c>
      <c r="W1" s="111">
        <v>50951</v>
      </c>
      <c r="X1" s="111">
        <v>51317</v>
      </c>
      <c r="Y1" s="111">
        <v>51682</v>
      </c>
      <c r="Z1" s="111">
        <v>52047</v>
      </c>
      <c r="AA1" s="111">
        <v>52412</v>
      </c>
      <c r="AB1" s="111">
        <v>52778</v>
      </c>
      <c r="AC1" s="111">
        <v>53143</v>
      </c>
      <c r="AD1" s="111">
        <v>53508</v>
      </c>
      <c r="AE1" s="111">
        <v>53873</v>
      </c>
      <c r="AF1" s="111">
        <v>54239</v>
      </c>
      <c r="AG1" s="478" t="s">
        <v>529</v>
      </c>
      <c r="AH1" s="481" t="s">
        <v>530</v>
      </c>
      <c r="AI1" s="471" t="s">
        <v>516</v>
      </c>
    </row>
    <row r="2" spans="1:35">
      <c r="A2" s="143"/>
      <c r="B2" s="144"/>
      <c r="C2" s="113" t="s">
        <v>478</v>
      </c>
      <c r="D2" s="100" t="s">
        <v>479</v>
      </c>
      <c r="E2" s="100" t="s">
        <v>480</v>
      </c>
      <c r="F2" s="100" t="s">
        <v>481</v>
      </c>
      <c r="G2" s="100" t="s">
        <v>482</v>
      </c>
      <c r="H2" s="100" t="s">
        <v>483</v>
      </c>
      <c r="I2" s="100" t="s">
        <v>484</v>
      </c>
      <c r="J2" s="100" t="s">
        <v>485</v>
      </c>
      <c r="K2" s="100" t="s">
        <v>486</v>
      </c>
      <c r="L2" s="100" t="s">
        <v>487</v>
      </c>
      <c r="M2" s="100" t="s">
        <v>488</v>
      </c>
      <c r="N2" s="100" t="s">
        <v>489</v>
      </c>
      <c r="O2" s="100" t="s">
        <v>490</v>
      </c>
      <c r="P2" s="100" t="s">
        <v>491</v>
      </c>
      <c r="Q2" s="100" t="s">
        <v>492</v>
      </c>
      <c r="R2" s="100" t="s">
        <v>493</v>
      </c>
      <c r="S2" s="100" t="s">
        <v>494</v>
      </c>
      <c r="T2" s="100" t="s">
        <v>495</v>
      </c>
      <c r="U2" s="100" t="s">
        <v>496</v>
      </c>
      <c r="V2" s="100" t="s">
        <v>497</v>
      </c>
      <c r="W2" s="100" t="s">
        <v>498</v>
      </c>
      <c r="X2" s="100" t="s">
        <v>499</v>
      </c>
      <c r="Y2" s="100" t="s">
        <v>500</v>
      </c>
      <c r="Z2" s="100" t="s">
        <v>501</v>
      </c>
      <c r="AA2" s="100" t="s">
        <v>502</v>
      </c>
      <c r="AB2" s="100" t="s">
        <v>503</v>
      </c>
      <c r="AC2" s="100" t="s">
        <v>504</v>
      </c>
      <c r="AD2" s="100" t="s">
        <v>505</v>
      </c>
      <c r="AE2" s="100" t="s">
        <v>506</v>
      </c>
      <c r="AF2" s="100" t="s">
        <v>507</v>
      </c>
      <c r="AG2" s="479"/>
      <c r="AH2" s="482"/>
      <c r="AI2" s="471"/>
    </row>
    <row r="3" spans="1:35" ht="15" thickBot="1">
      <c r="A3" s="145"/>
      <c r="B3" s="146"/>
      <c r="C3" s="114">
        <v>1</v>
      </c>
      <c r="D3" s="115">
        <v>2</v>
      </c>
      <c r="E3" s="115">
        <v>3</v>
      </c>
      <c r="F3" s="115">
        <v>4</v>
      </c>
      <c r="G3" s="115">
        <v>5</v>
      </c>
      <c r="H3" s="115">
        <v>6</v>
      </c>
      <c r="I3" s="115">
        <v>7</v>
      </c>
      <c r="J3" s="115">
        <v>8</v>
      </c>
      <c r="K3" s="115">
        <v>9</v>
      </c>
      <c r="L3" s="115">
        <v>10</v>
      </c>
      <c r="M3" s="115">
        <v>11</v>
      </c>
      <c r="N3" s="115">
        <v>12</v>
      </c>
      <c r="O3" s="115">
        <v>13</v>
      </c>
      <c r="P3" s="115">
        <v>14</v>
      </c>
      <c r="Q3" s="115">
        <v>15</v>
      </c>
      <c r="R3" s="115">
        <v>16</v>
      </c>
      <c r="S3" s="115">
        <v>17</v>
      </c>
      <c r="T3" s="115">
        <v>18</v>
      </c>
      <c r="U3" s="115">
        <v>19</v>
      </c>
      <c r="V3" s="115">
        <v>20</v>
      </c>
      <c r="W3" s="115">
        <v>21</v>
      </c>
      <c r="X3" s="115">
        <v>22</v>
      </c>
      <c r="Y3" s="115">
        <v>23</v>
      </c>
      <c r="Z3" s="115">
        <v>24</v>
      </c>
      <c r="AA3" s="115">
        <v>25</v>
      </c>
      <c r="AB3" s="115">
        <v>26</v>
      </c>
      <c r="AC3" s="115">
        <v>27</v>
      </c>
      <c r="AD3" s="115">
        <v>28</v>
      </c>
      <c r="AE3" s="115">
        <v>29</v>
      </c>
      <c r="AF3" s="115">
        <v>30</v>
      </c>
      <c r="AG3" s="480"/>
      <c r="AH3" s="483"/>
      <c r="AI3" s="471"/>
    </row>
    <row r="4" spans="1:35" hidden="1">
      <c r="A4" t="s">
        <v>508</v>
      </c>
      <c r="B4" t="s">
        <v>509</v>
      </c>
      <c r="E4" s="7">
        <v>0.5</v>
      </c>
      <c r="F4" s="7">
        <v>0.9</v>
      </c>
      <c r="G4" s="7">
        <v>1.3</v>
      </c>
      <c r="H4" s="7">
        <v>1.8</v>
      </c>
      <c r="I4" s="7">
        <v>1.9</v>
      </c>
      <c r="J4" s="7">
        <v>2.1</v>
      </c>
      <c r="K4" s="7">
        <v>2.2000000000000002</v>
      </c>
      <c r="L4" s="7">
        <v>2.5</v>
      </c>
      <c r="M4" s="7">
        <v>2.8</v>
      </c>
      <c r="N4" s="7">
        <v>3.1</v>
      </c>
      <c r="O4" s="7">
        <v>3.3</v>
      </c>
      <c r="P4" s="7">
        <v>3.6</v>
      </c>
      <c r="Q4" s="7">
        <v>4</v>
      </c>
      <c r="AG4" s="49"/>
      <c r="AH4" s="160"/>
    </row>
    <row r="5" spans="1:35">
      <c r="A5" s="118"/>
      <c r="B5" s="118" t="s">
        <v>510</v>
      </c>
      <c r="C5" s="148">
        <f>'1. Food waste model outputs'!C5*1.4666666666</f>
        <v>0</v>
      </c>
      <c r="D5" s="148">
        <f>'1. Food waste model outputs'!D5*1.4666666666</f>
        <v>0</v>
      </c>
      <c r="E5" s="148">
        <f>'1. Food waste model outputs'!E5*1.4666666666</f>
        <v>733333.33329999994</v>
      </c>
      <c r="F5" s="148">
        <f>'1. Food waste model outputs'!F5*1.4666666666</f>
        <v>2053333.3332399998</v>
      </c>
      <c r="G5" s="148">
        <f>'1. Food waste model outputs'!G5*1.4666666666</f>
        <v>3959999.9998199996</v>
      </c>
      <c r="H5" s="148">
        <f>'1. Food waste model outputs'!H5*1.4666666666</f>
        <v>6599999.9996999996</v>
      </c>
      <c r="I5" s="148">
        <f>'1. Food waste model outputs'!I5*1.4666666666</f>
        <v>9386666.6662399992</v>
      </c>
      <c r="J5" s="148">
        <f>'1. Food waste model outputs'!J5*1.4666666666</f>
        <v>12466666.666099999</v>
      </c>
      <c r="K5" s="148">
        <f>'1. Food waste model outputs'!K5*1.4666666666</f>
        <v>15693333.332619999</v>
      </c>
      <c r="L5" s="148">
        <f>'1. Food waste model outputs'!L5*1.4666666666</f>
        <v>19359999.999119997</v>
      </c>
      <c r="M5" s="148">
        <f>'1. Food waste model outputs'!M5*1.4666666666</f>
        <v>23466666.665599998</v>
      </c>
      <c r="N5" s="148">
        <f>'1. Food waste model outputs'!N5*1.4666666666</f>
        <v>28013333.332059998</v>
      </c>
      <c r="O5" s="148">
        <f>'1. Food waste model outputs'!O5*1.4666666666</f>
        <v>32853333.331839997</v>
      </c>
      <c r="P5" s="148">
        <f>'1. Food waste model outputs'!P5*1.4666666666</f>
        <v>38133333.331599995</v>
      </c>
      <c r="Q5" s="196">
        <f>'1. Food waste model outputs'!Q5*1.4666666666</f>
        <v>43999999.997999996</v>
      </c>
      <c r="R5" s="102"/>
      <c r="S5" s="102"/>
      <c r="T5" s="102"/>
      <c r="U5" s="102"/>
      <c r="V5" s="102"/>
      <c r="W5" s="102"/>
      <c r="X5" s="102"/>
      <c r="Y5" s="102"/>
      <c r="Z5" s="102"/>
      <c r="AA5" s="102"/>
      <c r="AB5" s="102"/>
      <c r="AC5" s="102"/>
      <c r="AD5" s="102"/>
      <c r="AE5" s="102"/>
      <c r="AF5" s="102"/>
      <c r="AG5" s="104"/>
      <c r="AH5" s="163" t="str">
        <f>TEXT(AH6,"0%")&amp;" achieved"</f>
        <v>0% achieved</v>
      </c>
      <c r="AI5" s="7">
        <v>37585506</v>
      </c>
    </row>
    <row r="6" spans="1:35" s="14" customFormat="1" ht="15" thickBot="1">
      <c r="A6" s="119" t="s">
        <v>511</v>
      </c>
      <c r="B6" s="119" t="s">
        <v>512</v>
      </c>
      <c r="C6" s="106">
        <f>SUM(C7:C29)</f>
        <v>0</v>
      </c>
      <c r="D6" s="106">
        <f>SUM(D7:D400)</f>
        <v>0</v>
      </c>
      <c r="E6" s="106">
        <f t="shared" ref="E6:AF6" si="0">SUM(E7:E400)</f>
        <v>0</v>
      </c>
      <c r="F6" s="106">
        <f t="shared" si="0"/>
        <v>0</v>
      </c>
      <c r="G6" s="106">
        <f t="shared" si="0"/>
        <v>0</v>
      </c>
      <c r="H6" s="106">
        <f t="shared" si="0"/>
        <v>0</v>
      </c>
      <c r="I6" s="106">
        <f t="shared" si="0"/>
        <v>0</v>
      </c>
      <c r="J6" s="106">
        <f t="shared" si="0"/>
        <v>0</v>
      </c>
      <c r="K6" s="106">
        <f t="shared" si="0"/>
        <v>0</v>
      </c>
      <c r="L6" s="106">
        <f t="shared" si="0"/>
        <v>0</v>
      </c>
      <c r="M6" s="106">
        <f t="shared" si="0"/>
        <v>0</v>
      </c>
      <c r="N6" s="106">
        <f t="shared" si="0"/>
        <v>0</v>
      </c>
      <c r="O6" s="106">
        <f t="shared" si="0"/>
        <v>0</v>
      </c>
      <c r="P6" s="106">
        <f t="shared" si="0"/>
        <v>0</v>
      </c>
      <c r="Q6" s="106">
        <f t="shared" si="0"/>
        <v>0</v>
      </c>
      <c r="R6" s="106">
        <f t="shared" si="0"/>
        <v>0</v>
      </c>
      <c r="S6" s="106">
        <f t="shared" si="0"/>
        <v>0</v>
      </c>
      <c r="T6" s="106">
        <f t="shared" si="0"/>
        <v>0</v>
      </c>
      <c r="U6" s="106">
        <f t="shared" si="0"/>
        <v>0</v>
      </c>
      <c r="V6" s="106">
        <f t="shared" si="0"/>
        <v>0</v>
      </c>
      <c r="W6" s="106">
        <f t="shared" si="0"/>
        <v>0</v>
      </c>
      <c r="X6" s="106">
        <f t="shared" si="0"/>
        <v>0</v>
      </c>
      <c r="Y6" s="106">
        <f t="shared" si="0"/>
        <v>0</v>
      </c>
      <c r="Z6" s="106">
        <f t="shared" si="0"/>
        <v>0</v>
      </c>
      <c r="AA6" s="106">
        <f t="shared" si="0"/>
        <v>0</v>
      </c>
      <c r="AB6" s="106">
        <f t="shared" si="0"/>
        <v>0</v>
      </c>
      <c r="AC6" s="106">
        <f t="shared" si="0"/>
        <v>0</v>
      </c>
      <c r="AD6" s="106">
        <f t="shared" si="0"/>
        <v>0</v>
      </c>
      <c r="AE6" s="106">
        <f t="shared" si="0"/>
        <v>0</v>
      </c>
      <c r="AF6" s="106">
        <f t="shared" si="0"/>
        <v>0</v>
      </c>
      <c r="AG6" s="107">
        <f>IFERROR(AF6,0)</f>
        <v>0</v>
      </c>
      <c r="AH6" s="164">
        <f>AG6/$Q$5</f>
        <v>0</v>
      </c>
      <c r="AI6" s="44">
        <f>SUM(AI7:AI25)</f>
        <v>0.15363329151402139</v>
      </c>
    </row>
    <row r="7" spans="1:35">
      <c r="A7" s="99">
        <f>IF(Inputs!A5="","",Inputs!A5)</f>
        <v>0</v>
      </c>
      <c r="B7" s="117">
        <f>IF(Inputs!B5="","",Inputs!B5)</f>
        <v>0</v>
      </c>
      <c r="C7" s="102">
        <f>IF(Inputs!$B5="","",(ROUND(Inputs!$CI5*'Ramping rates'!A7,0)))</f>
        <v>0</v>
      </c>
      <c r="D7" s="102">
        <f>IF(Inputs!$B5="","",(ROUND((Inputs!$CI5*'Ramping rates'!B7)+C7,0)))</f>
        <v>0</v>
      </c>
      <c r="E7" s="102">
        <f>IF(Inputs!$B5="","",(ROUND((Inputs!$CI5*'Ramping rates'!C7)+D7,0)))</f>
        <v>0</v>
      </c>
      <c r="F7" s="102">
        <f>IF(Inputs!$B5="","",(ROUND((Inputs!$CI5*'Ramping rates'!D7)+E7,0)))</f>
        <v>0</v>
      </c>
      <c r="G7" s="102">
        <f>IF(Inputs!$B5="","",(ROUND((Inputs!$CI5*'Ramping rates'!E7)+F7,0)))</f>
        <v>0</v>
      </c>
      <c r="H7" s="102">
        <f>IF(Inputs!$B5="","",(ROUND((Inputs!$CI5*'Ramping rates'!F7)+G7,0)))</f>
        <v>0</v>
      </c>
      <c r="I7" s="102">
        <f>IF(Inputs!$B5="","",(ROUND((Inputs!$CI5*'Ramping rates'!G7)+H7,0)))</f>
        <v>0</v>
      </c>
      <c r="J7" s="102">
        <f>IF(Inputs!$B5="","",(ROUND((Inputs!$CI5*'Ramping rates'!H7)+I7,0)))</f>
        <v>0</v>
      </c>
      <c r="K7" s="102">
        <f>IF(Inputs!$B5="","",(ROUND((Inputs!$CI5*'Ramping rates'!I7)+J7,0)))</f>
        <v>0</v>
      </c>
      <c r="L7" s="102">
        <f>IF(Inputs!$B5="","",(ROUND((Inputs!$CI5*'Ramping rates'!J7)+K7,0)))</f>
        <v>0</v>
      </c>
      <c r="M7" s="102">
        <f>IF(Inputs!$B5="","",(ROUND((Inputs!$CI5*'Ramping rates'!K7)+L7,0)))</f>
        <v>0</v>
      </c>
      <c r="N7" s="102">
        <f>IF(Inputs!$B5="","",(ROUND((Inputs!$CI5*'Ramping rates'!L7)+M7,0)))</f>
        <v>0</v>
      </c>
      <c r="O7" s="102">
        <f>IF(Inputs!$B5="","",(ROUND((Inputs!$CI5*'Ramping rates'!M7)+N7,0)))</f>
        <v>0</v>
      </c>
      <c r="P7" s="102">
        <f>IF(Inputs!$B5="","",(ROUND((Inputs!$CI5*'Ramping rates'!N7)+O7,0)))</f>
        <v>0</v>
      </c>
      <c r="Q7" s="102">
        <f>IF(Inputs!$B5="","",(ROUND((Inputs!$CI5*'Ramping rates'!O7)+P7,0)))</f>
        <v>0</v>
      </c>
      <c r="R7" s="102">
        <f>IF(Inputs!$B5="","",(ROUND((Inputs!$CI5*'Ramping rates'!P7)+Q7,0)))</f>
        <v>0</v>
      </c>
      <c r="S7" s="102">
        <f>IF(Inputs!$B5="","",(ROUND((Inputs!$CI5*'Ramping rates'!Q7)+R7,0)))</f>
        <v>0</v>
      </c>
      <c r="T7" s="102">
        <f>IF(Inputs!$B5="","",(ROUND((Inputs!$CI5*'Ramping rates'!R7)+S7,0)))</f>
        <v>0</v>
      </c>
      <c r="U7" s="102">
        <f>IF(Inputs!$B5="","",(ROUND((Inputs!$CI5*'Ramping rates'!S7)+T7,0)))</f>
        <v>0</v>
      </c>
      <c r="V7" s="102">
        <f>IF(Inputs!$B5="","",(ROUND((Inputs!$CI5*'Ramping rates'!T7)+U7,0)))</f>
        <v>0</v>
      </c>
      <c r="W7" s="102">
        <f>IF(Inputs!$B5="","",(ROUND((Inputs!$CI5*'Ramping rates'!U7)+V7,0)))</f>
        <v>0</v>
      </c>
      <c r="X7" s="102">
        <f>IF(Inputs!$B5="","",(ROUND((Inputs!$CI5*'Ramping rates'!V7)+W7,0)))</f>
        <v>0</v>
      </c>
      <c r="Y7" s="102">
        <f>IF(Inputs!$B5="","",(ROUND((Inputs!$CI5*'Ramping rates'!W7)+X7,0)))</f>
        <v>0</v>
      </c>
      <c r="Z7" s="102">
        <f>IF(Inputs!$B5="","",(ROUND((Inputs!$CI5*'Ramping rates'!X7)+Y7,0)))</f>
        <v>0</v>
      </c>
      <c r="AA7" s="102">
        <f>IF(Inputs!$B5="","",(ROUND((Inputs!$CI5*'Ramping rates'!Y7)+Z7,0)))</f>
        <v>0</v>
      </c>
      <c r="AB7" s="102">
        <f>IF(Inputs!$B5="","",(ROUND((Inputs!$CI5*'Ramping rates'!Z7)+AA7,0)))</f>
        <v>0</v>
      </c>
      <c r="AC7" s="102">
        <f>IF(Inputs!$B5="","",(ROUND((Inputs!$CI5*'Ramping rates'!AA7)+AB7,0)))</f>
        <v>0</v>
      </c>
      <c r="AD7" s="102">
        <f>IF(Inputs!$B5="","",(ROUND((Inputs!$CI5*'Ramping rates'!AB7)+AC7,0)))</f>
        <v>0</v>
      </c>
      <c r="AE7" s="102">
        <f>IF(Inputs!$B5="","",(ROUND((Inputs!$CI5*'Ramping rates'!AC7)+AD7,0)))</f>
        <v>0</v>
      </c>
      <c r="AF7" s="102">
        <f>IF(Inputs!$B5="","",(ROUND((Inputs!$CI5*'Ramping rates'!AD7)+AE7,0)))</f>
        <v>0</v>
      </c>
      <c r="AG7" s="104">
        <f>IFERROR(AF7,0)</f>
        <v>0</v>
      </c>
      <c r="AH7" s="165">
        <f t="shared" ref="AH7" si="1">IFERROR(AG7/$Q$5,"")</f>
        <v>0</v>
      </c>
      <c r="AI7" s="43">
        <f>500000/AI5</f>
        <v>1.3303000364023302E-2</v>
      </c>
    </row>
    <row r="8" spans="1:35">
      <c r="A8" s="99" t="str">
        <f>IF(Inputs!A6="","",Inputs!A6)</f>
        <v/>
      </c>
      <c r="B8" s="117" t="str">
        <f>IF(Inputs!B6="","",Inputs!B6)</f>
        <v/>
      </c>
      <c r="C8" s="102"/>
      <c r="D8" s="102"/>
      <c r="E8" s="102"/>
      <c r="F8" s="102"/>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4"/>
      <c r="AH8" s="165"/>
      <c r="AI8" s="43">
        <f>450000/AI5</f>
        <v>1.1972700327620971E-2</v>
      </c>
    </row>
    <row r="9" spans="1:35">
      <c r="A9" s="99" t="str">
        <f>IF(Inputs!A7="","",Inputs!A7)</f>
        <v/>
      </c>
      <c r="B9" s="117" t="str">
        <f>IF(Inputs!B7="","",Inputs!B7)</f>
        <v/>
      </c>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4"/>
      <c r="AH9" s="165"/>
      <c r="AI9" s="43">
        <f>420218/AI5</f>
        <v>1.1180320413938287E-2</v>
      </c>
    </row>
    <row r="10" spans="1:35">
      <c r="A10" s="99" t="str">
        <f>IF(Inputs!A8="","",Inputs!A8)</f>
        <v/>
      </c>
      <c r="B10" s="117" t="str">
        <f>IF(Inputs!B8="","",Inputs!B8)</f>
        <v/>
      </c>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4"/>
      <c r="AH10" s="165"/>
      <c r="AI10" s="43">
        <f>760000/AI5</f>
        <v>2.022056055331542E-2</v>
      </c>
    </row>
    <row r="11" spans="1:35">
      <c r="A11" s="99" t="str">
        <f>IF(Inputs!A9="","",Inputs!A9)</f>
        <v/>
      </c>
      <c r="B11" s="117" t="str">
        <f>IF(Inputs!B9="","",Inputs!B9)</f>
        <v/>
      </c>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4"/>
      <c r="AH11" s="165"/>
      <c r="AI11" s="43">
        <f>400000/AI5</f>
        <v>1.0642400291218641E-2</v>
      </c>
    </row>
    <row r="12" spans="1:35">
      <c r="A12" s="99" t="str">
        <f>IF(Inputs!A10="","",Inputs!A10)</f>
        <v/>
      </c>
      <c r="B12" s="117" t="str">
        <f>IF(Inputs!B10="","",Inputs!B10)</f>
        <v/>
      </c>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4"/>
      <c r="AH12" s="165"/>
      <c r="AI12" s="43">
        <f>313000/AI5</f>
        <v>8.3276782278785873E-3</v>
      </c>
    </row>
    <row r="13" spans="1:35">
      <c r="A13" s="99" t="str">
        <f>IF(Inputs!A11="","",Inputs!A11)</f>
        <v/>
      </c>
      <c r="B13" s="117" t="str">
        <f>IF(Inputs!B11="","",Inputs!B11)</f>
        <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4"/>
      <c r="AH13" s="165"/>
      <c r="AI13" s="43">
        <f>180000/AI5</f>
        <v>4.7890801310483885E-3</v>
      </c>
    </row>
    <row r="14" spans="1:35">
      <c r="A14" s="99" t="str">
        <f>IF(Inputs!A12="","",Inputs!A12)</f>
        <v/>
      </c>
      <c r="B14" s="117" t="str">
        <f>IF(Inputs!B12="","",Inputs!B12)</f>
        <v/>
      </c>
      <c r="C14" s="102"/>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4"/>
      <c r="AH14" s="165"/>
      <c r="AI14" s="43">
        <f>270000/AI5</f>
        <v>7.1836201965725828E-3</v>
      </c>
    </row>
    <row r="15" spans="1:35">
      <c r="A15" s="99" t="str">
        <f>IF(Inputs!A13="","",Inputs!A13)</f>
        <v/>
      </c>
      <c r="B15" s="117" t="str">
        <f>IF(Inputs!B13="","",Inputs!B13)</f>
        <v/>
      </c>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4"/>
      <c r="AH15" s="165"/>
      <c r="AI15" s="43">
        <f>60000/AI5</f>
        <v>1.5963600436827963E-3</v>
      </c>
    </row>
    <row r="16" spans="1:35">
      <c r="A16" s="99" t="str">
        <f>IF(Inputs!A14="","",Inputs!A14)</f>
        <v/>
      </c>
      <c r="B16" s="117" t="str">
        <f>IF(Inputs!B14="","",Inputs!B14)</f>
        <v/>
      </c>
      <c r="C16" s="102"/>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4"/>
      <c r="AH16" s="165"/>
      <c r="AI16" s="43">
        <f>573800/AI5</f>
        <v>1.5266523217753141E-2</v>
      </c>
    </row>
    <row r="17" spans="1:35">
      <c r="A17" s="99" t="str">
        <f>IF(Inputs!A15="","",Inputs!A15)</f>
        <v/>
      </c>
      <c r="B17" s="117" t="str">
        <f>IF(Inputs!B15="","",Inputs!B15)</f>
        <v/>
      </c>
      <c r="C17" s="102"/>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4"/>
      <c r="AH17" s="165"/>
      <c r="AI17" s="43">
        <f>230000/AI5</f>
        <v>6.1193801674507189E-3</v>
      </c>
    </row>
    <row r="18" spans="1:35">
      <c r="A18" s="99" t="str">
        <f>IF(Inputs!A16="","",Inputs!A16)</f>
        <v/>
      </c>
      <c r="B18" s="117" t="str">
        <f>IF(Inputs!B16="","",Inputs!B16)</f>
        <v/>
      </c>
      <c r="C18" s="102"/>
      <c r="D18" s="102"/>
      <c r="E18" s="102"/>
      <c r="F18" s="102"/>
      <c r="G18" s="102"/>
      <c r="H18" s="102"/>
      <c r="I18" s="102"/>
      <c r="J18" s="102"/>
      <c r="K18" s="102"/>
      <c r="L18" s="102"/>
      <c r="M18" s="102"/>
      <c r="N18" s="102"/>
      <c r="O18" s="102"/>
      <c r="P18" s="102"/>
      <c r="Q18" s="102"/>
      <c r="R18" s="102"/>
      <c r="S18" s="102"/>
      <c r="T18" s="102"/>
      <c r="U18" s="102"/>
      <c r="V18" s="102"/>
      <c r="W18" s="102"/>
      <c r="X18" s="102"/>
      <c r="Y18" s="102"/>
      <c r="Z18" s="102"/>
      <c r="AA18" s="102"/>
      <c r="AB18" s="102"/>
      <c r="AC18" s="102"/>
      <c r="AD18" s="102"/>
      <c r="AE18" s="102"/>
      <c r="AF18" s="102"/>
      <c r="AG18" s="104"/>
      <c r="AH18" s="165"/>
      <c r="AI18" s="43">
        <f>30000/AI5</f>
        <v>7.9818002184139816E-4</v>
      </c>
    </row>
    <row r="19" spans="1:35">
      <c r="A19" s="99" t="str">
        <f>IF(Inputs!A17="","",Inputs!A17)</f>
        <v/>
      </c>
      <c r="B19" s="117" t="str">
        <f>IF(Inputs!B17="","",Inputs!B17)</f>
        <v/>
      </c>
      <c r="C19" s="102"/>
      <c r="D19" s="102"/>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4"/>
      <c r="AH19" s="165"/>
      <c r="AI19" s="43">
        <f>50000/AI5</f>
        <v>1.3303000364023301E-3</v>
      </c>
    </row>
    <row r="20" spans="1:35">
      <c r="A20" s="99" t="str">
        <f>IF(Inputs!A18="","",Inputs!A18)</f>
        <v/>
      </c>
      <c r="B20" s="117" t="str">
        <f>IF(Inputs!B18="","",Inputs!B18)</f>
        <v/>
      </c>
      <c r="C20" s="102"/>
      <c r="D20" s="102"/>
      <c r="E20" s="10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4"/>
      <c r="AH20" s="165"/>
      <c r="AI20" s="43">
        <f>187367/AI5</f>
        <v>4.9850865384119076E-3</v>
      </c>
    </row>
    <row r="21" spans="1:35">
      <c r="A21" s="99" t="str">
        <f>IF(Inputs!A19="","",Inputs!A19)</f>
        <v/>
      </c>
      <c r="B21" s="117" t="str">
        <f>IF(Inputs!B19="","",Inputs!B19)</f>
        <v/>
      </c>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4"/>
      <c r="AH21" s="165"/>
      <c r="AI21" s="43">
        <f>90000/AI5</f>
        <v>2.3945400655241943E-3</v>
      </c>
    </row>
    <row r="22" spans="1:35">
      <c r="A22" s="99" t="str">
        <f>IF(Inputs!A20="","",Inputs!A20)</f>
        <v/>
      </c>
      <c r="B22" s="117" t="str">
        <f>IF(Inputs!B20="","",Inputs!B20)</f>
        <v/>
      </c>
      <c r="C22" s="102"/>
      <c r="D22" s="102"/>
      <c r="E22" s="102"/>
      <c r="F22" s="102"/>
      <c r="G22" s="102"/>
      <c r="H22" s="102"/>
      <c r="I22" s="102"/>
      <c r="J22" s="102"/>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4"/>
      <c r="AH22" s="165"/>
      <c r="AI22" s="43">
        <f>200000/AI5</f>
        <v>5.3212001456093205E-3</v>
      </c>
    </row>
    <row r="23" spans="1:35">
      <c r="A23" s="99" t="str">
        <f>IF(Inputs!A21="","",Inputs!A21)</f>
        <v/>
      </c>
      <c r="B23" s="117" t="str">
        <f>IF(Inputs!B21="","",Inputs!B21)</f>
        <v/>
      </c>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4"/>
      <c r="AH23" s="165"/>
      <c r="AI23" s="43">
        <f>40000/AI5</f>
        <v>1.0642400291218641E-3</v>
      </c>
    </row>
    <row r="24" spans="1:35">
      <c r="A24" s="99" t="str">
        <f>IF(Inputs!A22="","",Inputs!A22)</f>
        <v/>
      </c>
      <c r="B24" s="117" t="str">
        <f>IF(Inputs!B22="","",Inputs!B22)</f>
        <v/>
      </c>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4"/>
      <c r="AH24" s="165"/>
      <c r="AI24" s="43">
        <f>560000/AI5</f>
        <v>1.4899360407706098E-2</v>
      </c>
    </row>
    <row r="25" spans="1:35">
      <c r="A25" s="99" t="str">
        <f>IF(Inputs!A23="","",Inputs!A23)</f>
        <v/>
      </c>
      <c r="B25" s="117" t="str">
        <f>IF(Inputs!B23="","",Inputs!B23)</f>
        <v/>
      </c>
      <c r="C25" s="102"/>
      <c r="D25" s="102"/>
      <c r="E25" s="102"/>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4"/>
      <c r="AH25" s="165"/>
      <c r="AI25" s="43">
        <f>460000/AI5</f>
        <v>1.2238760334901438E-2</v>
      </c>
    </row>
    <row r="26" spans="1:35">
      <c r="A26" s="99" t="str">
        <f>IF(Inputs!A24="","",Inputs!A24)</f>
        <v/>
      </c>
      <c r="B26" s="117" t="str">
        <f>IF(Inputs!B24="","",Inputs!B24)</f>
        <v/>
      </c>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4"/>
      <c r="AH26" s="165"/>
      <c r="AI26" s="43"/>
    </row>
    <row r="27" spans="1:35">
      <c r="A27" s="99" t="str">
        <f>IF(Inputs!A25="","",Inputs!A25)</f>
        <v/>
      </c>
      <c r="B27" s="117" t="str">
        <f>IF(Inputs!B25="","",Inputs!B25)</f>
        <v/>
      </c>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4"/>
      <c r="AH27" s="165"/>
    </row>
    <row r="28" spans="1:35">
      <c r="A28" s="99" t="str">
        <f>IF(Inputs!A26="","",Inputs!A26)</f>
        <v/>
      </c>
      <c r="B28" s="117" t="str">
        <f>IF(Inputs!B26="","",Inputs!B26)</f>
        <v/>
      </c>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4"/>
      <c r="AH28" s="165"/>
    </row>
    <row r="29" spans="1:35">
      <c r="A29" s="99" t="str">
        <f>IF(Inputs!A27="","",Inputs!A27)</f>
        <v/>
      </c>
      <c r="B29" s="117" t="str">
        <f>IF(Inputs!B27="","",Inputs!B27)</f>
        <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4"/>
      <c r="AH29" s="165"/>
    </row>
    <row r="30" spans="1:35">
      <c r="A30" s="99" t="str">
        <f>IF(Inputs!A28="","",Inputs!A28)</f>
        <v/>
      </c>
      <c r="B30" s="117" t="str">
        <f>IF(Inputs!B28="","",Inputs!B28)</f>
        <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4"/>
      <c r="AH30" s="165"/>
    </row>
    <row r="31" spans="1:35">
      <c r="A31" s="99" t="str">
        <f>IF(Inputs!A29="","",Inputs!A29)</f>
        <v/>
      </c>
      <c r="B31" s="117" t="str">
        <f>IF(Inputs!B29="","",Inputs!B29)</f>
        <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4"/>
      <c r="AH31" s="165"/>
    </row>
    <row r="32" spans="1:35">
      <c r="A32" s="99" t="str">
        <f>IF(Inputs!A30="","",Inputs!A30)</f>
        <v/>
      </c>
      <c r="B32" s="117" t="str">
        <f>IF(Inputs!B30="","",Inputs!B30)</f>
        <v/>
      </c>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4"/>
      <c r="AH32" s="165"/>
    </row>
    <row r="33" spans="1:34">
      <c r="A33" s="99" t="str">
        <f>IF(Inputs!A31="","",Inputs!A31)</f>
        <v/>
      </c>
      <c r="B33" s="117" t="str">
        <f>IF(Inputs!B31="","",Inputs!B31)</f>
        <v/>
      </c>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4"/>
      <c r="AH33" s="165"/>
    </row>
    <row r="34" spans="1:34">
      <c r="A34" s="99" t="str">
        <f>IF(Inputs!A32="","",Inputs!A32)</f>
        <v/>
      </c>
      <c r="B34" s="117" t="str">
        <f>IF(Inputs!B32="","",Inputs!B32)</f>
        <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4"/>
      <c r="AH34" s="165"/>
    </row>
    <row r="35" spans="1:34">
      <c r="A35" s="99" t="str">
        <f>IF(Inputs!A33="","",Inputs!A33)</f>
        <v/>
      </c>
      <c r="B35" s="117" t="str">
        <f>IF(Inputs!B33="","",Inputs!B33)</f>
        <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4"/>
      <c r="AH35" s="165"/>
    </row>
    <row r="36" spans="1:34">
      <c r="A36" s="99" t="str">
        <f>IF(Inputs!A34="","",Inputs!A34)</f>
        <v/>
      </c>
      <c r="B36" s="117" t="str">
        <f>IF(Inputs!B34="","",Inputs!B34)</f>
        <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4"/>
      <c r="AH36" s="165"/>
    </row>
    <row r="37" spans="1:34">
      <c r="A37" s="99" t="str">
        <f>IF(Inputs!A35="","",Inputs!A35)</f>
        <v/>
      </c>
      <c r="B37" s="117" t="str">
        <f>IF(Inputs!B35="","",Inputs!B35)</f>
        <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4"/>
      <c r="AH37" s="165"/>
    </row>
    <row r="38" spans="1:34">
      <c r="A38" s="99" t="str">
        <f>IF(Inputs!A36="","",Inputs!A36)</f>
        <v/>
      </c>
      <c r="B38" s="117" t="str">
        <f>IF(Inputs!B36="","",Inputs!B36)</f>
        <v/>
      </c>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4"/>
      <c r="AH38" s="165"/>
    </row>
    <row r="39" spans="1:34">
      <c r="A39" s="99" t="str">
        <f>IF(Inputs!A37="","",Inputs!A37)</f>
        <v/>
      </c>
      <c r="B39" s="117" t="str">
        <f>IF(Inputs!B37="","",Inputs!B37)</f>
        <v/>
      </c>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4"/>
      <c r="AH39" s="165"/>
    </row>
    <row r="40" spans="1:34">
      <c r="A40" s="99" t="str">
        <f>IF(Inputs!A38="","",Inputs!A38)</f>
        <v/>
      </c>
      <c r="B40" s="117" t="str">
        <f>IF(Inputs!B38="","",Inputs!B38)</f>
        <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4"/>
      <c r="AH40" s="165"/>
    </row>
    <row r="41" spans="1:34">
      <c r="A41" s="99" t="str">
        <f>IF(Inputs!A39="","",Inputs!A39)</f>
        <v/>
      </c>
      <c r="B41" s="117" t="str">
        <f>IF(Inputs!B39="","",Inputs!B39)</f>
        <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4"/>
      <c r="AH41" s="165"/>
    </row>
    <row r="42" spans="1:34">
      <c r="A42" s="99" t="str">
        <f>IF(Inputs!A40="","",Inputs!A40)</f>
        <v/>
      </c>
      <c r="B42" s="117" t="str">
        <f>IF(Inputs!B40="","",Inputs!B40)</f>
        <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4"/>
      <c r="AH42" s="165"/>
    </row>
    <row r="43" spans="1:34">
      <c r="A43" s="99" t="str">
        <f>IF(Inputs!A41="","",Inputs!A41)</f>
        <v/>
      </c>
      <c r="B43" s="117" t="str">
        <f>IF(Inputs!B41="","",Inputs!B41)</f>
        <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4"/>
      <c r="AH43" s="165"/>
    </row>
    <row r="44" spans="1:34">
      <c r="A44" s="99" t="str">
        <f>IF(Inputs!A42="","",Inputs!A42)</f>
        <v/>
      </c>
      <c r="B44" s="117" t="str">
        <f>IF(Inputs!B42="","",Inputs!B42)</f>
        <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4"/>
      <c r="AH44" s="165"/>
    </row>
    <row r="45" spans="1:34">
      <c r="A45" s="99" t="str">
        <f>IF(Inputs!A43="","",Inputs!A43)</f>
        <v/>
      </c>
      <c r="B45" s="117" t="str">
        <f>IF(Inputs!B43="","",Inputs!B43)</f>
        <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4"/>
      <c r="AH45" s="165"/>
    </row>
    <row r="46" spans="1:34">
      <c r="A46" s="99" t="str">
        <f>IF(Inputs!A44="","",Inputs!A44)</f>
        <v/>
      </c>
      <c r="B46" s="117" t="str">
        <f>IF(Inputs!B44="","",Inputs!B44)</f>
        <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4"/>
      <c r="AH46" s="165"/>
    </row>
    <row r="47" spans="1:34">
      <c r="A47" s="99" t="str">
        <f>IF(Inputs!A45="","",Inputs!A45)</f>
        <v/>
      </c>
      <c r="B47" s="117" t="str">
        <f>IF(Inputs!B45="","",Inputs!B45)</f>
        <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4"/>
      <c r="AH47" s="165"/>
    </row>
    <row r="48" spans="1:34">
      <c r="A48" s="99" t="str">
        <f>IF(Inputs!A46="","",Inputs!A46)</f>
        <v/>
      </c>
      <c r="B48" s="117" t="str">
        <f>IF(Inputs!B46="","",Inputs!B46)</f>
        <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4"/>
      <c r="AH48" s="165"/>
    </row>
    <row r="49" spans="1:34">
      <c r="A49" s="99" t="str">
        <f>IF(Inputs!A47="","",Inputs!A47)</f>
        <v/>
      </c>
      <c r="B49" s="117" t="str">
        <f>IF(Inputs!B47="","",Inputs!B47)</f>
        <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4"/>
      <c r="AH49" s="165"/>
    </row>
    <row r="50" spans="1:34">
      <c r="A50" s="99" t="str">
        <f>IF(Inputs!A48="","",Inputs!A48)</f>
        <v/>
      </c>
      <c r="B50" s="117" t="str">
        <f>IF(Inputs!B48="","",Inputs!B48)</f>
        <v/>
      </c>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4"/>
      <c r="AH50" s="165"/>
    </row>
    <row r="51" spans="1:34">
      <c r="A51" s="99" t="str">
        <f>IF(Inputs!A49="","",Inputs!A49)</f>
        <v/>
      </c>
      <c r="B51" s="117" t="str">
        <f>IF(Inputs!B49="","",Inputs!B49)</f>
        <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4"/>
      <c r="AH51" s="165"/>
    </row>
    <row r="52" spans="1:34">
      <c r="A52" s="99" t="str">
        <f>IF(Inputs!A50="","",Inputs!A50)</f>
        <v/>
      </c>
      <c r="B52" s="117" t="str">
        <f>IF(Inputs!B50="","",Inputs!B50)</f>
        <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4"/>
      <c r="AH52" s="165"/>
    </row>
    <row r="53" spans="1:34">
      <c r="A53" s="99" t="str">
        <f>IF(Inputs!A51="","",Inputs!A51)</f>
        <v/>
      </c>
      <c r="B53" s="117" t="str">
        <f>IF(Inputs!B51="","",Inputs!B51)</f>
        <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4"/>
      <c r="AH53" s="165"/>
    </row>
    <row r="54" spans="1:34">
      <c r="A54" s="99" t="str">
        <f>IF(Inputs!A52="","",Inputs!A52)</f>
        <v/>
      </c>
      <c r="B54" s="117" t="str">
        <f>IF(Inputs!B52="","",Inputs!B52)</f>
        <v/>
      </c>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4"/>
      <c r="AH54" s="165"/>
    </row>
    <row r="55" spans="1:34">
      <c r="A55" s="99" t="str">
        <f>IF(Inputs!A53="","",Inputs!A53)</f>
        <v/>
      </c>
      <c r="B55" s="117" t="str">
        <f>IF(Inputs!B53="","",Inputs!B53)</f>
        <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4"/>
      <c r="AH55" s="165"/>
    </row>
    <row r="56" spans="1:34">
      <c r="A56" s="99" t="str">
        <f>IF(Inputs!A54="","",Inputs!A54)</f>
        <v/>
      </c>
      <c r="B56" s="117" t="str">
        <f>IF(Inputs!B54="","",Inputs!B54)</f>
        <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4"/>
      <c r="AH56" s="165"/>
    </row>
    <row r="57" spans="1:34">
      <c r="A57" s="99" t="str">
        <f>IF(Inputs!A55="","",Inputs!A55)</f>
        <v/>
      </c>
      <c r="B57" s="117" t="str">
        <f>IF(Inputs!B55="","",Inputs!B55)</f>
        <v/>
      </c>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4"/>
      <c r="AH57" s="165"/>
    </row>
    <row r="58" spans="1:34">
      <c r="A58" s="99" t="str">
        <f>IF(Inputs!A56="","",Inputs!A56)</f>
        <v/>
      </c>
      <c r="B58" s="117" t="str">
        <f>IF(Inputs!B56="","",Inputs!B56)</f>
        <v/>
      </c>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4"/>
      <c r="AH58" s="165"/>
    </row>
    <row r="59" spans="1:34">
      <c r="A59" s="99" t="str">
        <f>IF(Inputs!A57="","",Inputs!A57)</f>
        <v/>
      </c>
      <c r="B59" s="117" t="str">
        <f>IF(Inputs!B57="","",Inputs!B57)</f>
        <v/>
      </c>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4"/>
      <c r="AH59" s="165"/>
    </row>
    <row r="60" spans="1:34">
      <c r="A60" s="99" t="str">
        <f>IF(Inputs!A58="","",Inputs!A58)</f>
        <v/>
      </c>
      <c r="B60" s="117" t="str">
        <f>IF(Inputs!B58="","",Inputs!B58)</f>
        <v/>
      </c>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4"/>
      <c r="AH60" s="165"/>
    </row>
    <row r="61" spans="1:34">
      <c r="A61" s="99" t="str">
        <f>IF(Inputs!A59="","",Inputs!A59)</f>
        <v/>
      </c>
      <c r="B61" s="117" t="str">
        <f>IF(Inputs!B59="","",Inputs!B59)</f>
        <v/>
      </c>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4"/>
      <c r="AH61" s="165"/>
    </row>
    <row r="62" spans="1:34">
      <c r="A62" s="99" t="str">
        <f>IF(Inputs!A60="","",Inputs!A60)</f>
        <v/>
      </c>
      <c r="B62" s="117" t="str">
        <f>IF(Inputs!B60="","",Inputs!B60)</f>
        <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4"/>
      <c r="AH62" s="165"/>
    </row>
    <row r="63" spans="1:34">
      <c r="A63" s="99" t="str">
        <f>IF(Inputs!A61="","",Inputs!A61)</f>
        <v/>
      </c>
      <c r="B63" s="117" t="str">
        <f>IF(Inputs!B61="","",Inputs!B61)</f>
        <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4"/>
      <c r="AH63" s="165"/>
    </row>
    <row r="64" spans="1:34">
      <c r="A64" s="99" t="str">
        <f>IF(Inputs!A62="","",Inputs!A62)</f>
        <v/>
      </c>
      <c r="B64" s="117" t="str">
        <f>IF(Inputs!B62="","",Inputs!B62)</f>
        <v/>
      </c>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4"/>
      <c r="AH64" s="165"/>
    </row>
    <row r="65" spans="1:34">
      <c r="A65" s="99" t="str">
        <f>IF(Inputs!A63="","",Inputs!A63)</f>
        <v/>
      </c>
      <c r="B65" s="117" t="str">
        <f>IF(Inputs!B63="","",Inputs!B63)</f>
        <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4"/>
      <c r="AH65" s="165"/>
    </row>
    <row r="66" spans="1:34">
      <c r="A66" s="99" t="str">
        <f>IF(Inputs!A64="","",Inputs!A64)</f>
        <v/>
      </c>
      <c r="B66" s="117" t="str">
        <f>IF(Inputs!B64="","",Inputs!B64)</f>
        <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4"/>
      <c r="AH66" s="165"/>
    </row>
    <row r="67" spans="1:34">
      <c r="A67" s="99" t="str">
        <f>IF(Inputs!A65="","",Inputs!A65)</f>
        <v/>
      </c>
      <c r="B67" s="117" t="str">
        <f>IF(Inputs!B65="","",Inputs!B65)</f>
        <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4"/>
      <c r="AH67" s="165"/>
    </row>
    <row r="68" spans="1:34">
      <c r="A68" s="99" t="str">
        <f>IF(Inputs!A66="","",Inputs!A66)</f>
        <v/>
      </c>
      <c r="B68" s="117" t="str">
        <f>IF(Inputs!B66="","",Inputs!B66)</f>
        <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4"/>
      <c r="AH68" s="165"/>
    </row>
    <row r="69" spans="1:34">
      <c r="A69" s="99" t="str">
        <f>IF(Inputs!A67="","",Inputs!A67)</f>
        <v/>
      </c>
      <c r="B69" s="117" t="str">
        <f>IF(Inputs!B67="","",Inputs!B67)</f>
        <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4"/>
      <c r="AH69" s="165"/>
    </row>
    <row r="70" spans="1:34">
      <c r="A70" s="99" t="str">
        <f>IF(Inputs!A68="","",Inputs!A68)</f>
        <v/>
      </c>
      <c r="B70" s="117" t="str">
        <f>IF(Inputs!B68="","",Inputs!B68)</f>
        <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4"/>
      <c r="AH70" s="165"/>
    </row>
    <row r="71" spans="1:34">
      <c r="A71" s="99" t="str">
        <f>IF(Inputs!A69="","",Inputs!A69)</f>
        <v/>
      </c>
      <c r="B71" s="117" t="str">
        <f>IF(Inputs!B69="","",Inputs!B69)</f>
        <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4"/>
      <c r="AH71" s="165"/>
    </row>
    <row r="72" spans="1:34">
      <c r="A72" s="99" t="str">
        <f>IF(Inputs!A70="","",Inputs!A70)</f>
        <v/>
      </c>
      <c r="B72" s="117" t="str">
        <f>IF(Inputs!B70="","",Inputs!B70)</f>
        <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4"/>
      <c r="AH72" s="165"/>
    </row>
    <row r="73" spans="1:34">
      <c r="A73" s="99" t="str">
        <f>IF(Inputs!A71="","",Inputs!A71)</f>
        <v/>
      </c>
      <c r="B73" s="117" t="str">
        <f>IF(Inputs!B71="","",Inputs!B71)</f>
        <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4"/>
      <c r="AH73" s="165"/>
    </row>
    <row r="74" spans="1:34">
      <c r="A74" s="99" t="str">
        <f>IF(Inputs!A72="","",Inputs!A72)</f>
        <v/>
      </c>
      <c r="B74" s="117" t="str">
        <f>IF(Inputs!B72="","",Inputs!B72)</f>
        <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4"/>
      <c r="AH74" s="165"/>
    </row>
    <row r="75" spans="1:34">
      <c r="A75" s="99" t="str">
        <f>IF(Inputs!A73="","",Inputs!A73)</f>
        <v/>
      </c>
      <c r="B75" s="117" t="str">
        <f>IF(Inputs!B73="","",Inputs!B73)</f>
        <v/>
      </c>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4"/>
      <c r="AH75" s="165"/>
    </row>
    <row r="76" spans="1:34">
      <c r="A76" s="99" t="str">
        <f>IF(Inputs!A74="","",Inputs!A74)</f>
        <v/>
      </c>
      <c r="B76" s="117" t="str">
        <f>IF(Inputs!B74="","",Inputs!B74)</f>
        <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4"/>
      <c r="AH76" s="165"/>
    </row>
    <row r="77" spans="1:34">
      <c r="A77" s="99" t="str">
        <f>IF(Inputs!A75="","",Inputs!A75)</f>
        <v/>
      </c>
      <c r="B77" s="117" t="str">
        <f>IF(Inputs!B75="","",Inputs!B75)</f>
        <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4"/>
      <c r="AH77" s="165"/>
    </row>
    <row r="78" spans="1:34">
      <c r="A78" s="99" t="str">
        <f>IF(Inputs!A76="","",Inputs!A76)</f>
        <v/>
      </c>
      <c r="B78" s="117" t="str">
        <f>IF(Inputs!B76="","",Inputs!B76)</f>
        <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4"/>
      <c r="AH78" s="165"/>
    </row>
    <row r="79" spans="1:34">
      <c r="A79" s="99" t="str">
        <f>IF(Inputs!A77="","",Inputs!A77)</f>
        <v/>
      </c>
      <c r="B79" s="117" t="str">
        <f>IF(Inputs!B77="","",Inputs!B77)</f>
        <v/>
      </c>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4"/>
      <c r="AH79" s="165"/>
    </row>
    <row r="80" spans="1:34">
      <c r="A80" s="99" t="str">
        <f>IF(Inputs!A78="","",Inputs!A78)</f>
        <v/>
      </c>
      <c r="B80" s="117" t="str">
        <f>IF(Inputs!B78="","",Inputs!B78)</f>
        <v/>
      </c>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4"/>
      <c r="AH80" s="165"/>
    </row>
    <row r="81" spans="1:34">
      <c r="A81" s="99" t="str">
        <f>IF(Inputs!A79="","",Inputs!A79)</f>
        <v/>
      </c>
      <c r="B81" s="117" t="str">
        <f>IF(Inputs!B79="","",Inputs!B79)</f>
        <v/>
      </c>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4"/>
      <c r="AH81" s="165"/>
    </row>
    <row r="82" spans="1:34">
      <c r="A82" s="99" t="str">
        <f>IF(Inputs!A80="","",Inputs!A80)</f>
        <v/>
      </c>
      <c r="B82" s="117" t="str">
        <f>IF(Inputs!B80="","",Inputs!B80)</f>
        <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4"/>
      <c r="AH82" s="165"/>
    </row>
    <row r="83" spans="1:34">
      <c r="A83" s="99" t="str">
        <f>IF(Inputs!A81="","",Inputs!A81)</f>
        <v/>
      </c>
      <c r="B83" s="117" t="str">
        <f>IF(Inputs!B81="","",Inputs!B81)</f>
        <v/>
      </c>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4"/>
      <c r="AH83" s="165"/>
    </row>
    <row r="84" spans="1:34">
      <c r="A84" s="99" t="str">
        <f>IF(Inputs!A82="","",Inputs!A82)</f>
        <v/>
      </c>
      <c r="B84" s="117" t="str">
        <f>IF(Inputs!B82="","",Inputs!B82)</f>
        <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4"/>
      <c r="AH84" s="165"/>
    </row>
    <row r="85" spans="1:34">
      <c r="A85" s="99" t="str">
        <f>IF(Inputs!A83="","",Inputs!A83)</f>
        <v/>
      </c>
      <c r="B85" s="117" t="str">
        <f>IF(Inputs!B83="","",Inputs!B83)</f>
        <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4"/>
      <c r="AH85" s="165"/>
    </row>
    <row r="86" spans="1:34">
      <c r="A86" s="99" t="str">
        <f>IF(Inputs!A84="","",Inputs!A84)</f>
        <v/>
      </c>
      <c r="B86" s="117" t="str">
        <f>IF(Inputs!B84="","",Inputs!B84)</f>
        <v/>
      </c>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4"/>
      <c r="AH86" s="165"/>
    </row>
    <row r="87" spans="1:34">
      <c r="A87" s="99" t="str">
        <f>IF(Inputs!A85="","",Inputs!A85)</f>
        <v/>
      </c>
      <c r="B87" s="117" t="str">
        <f>IF(Inputs!B85="","",Inputs!B85)</f>
        <v/>
      </c>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4"/>
      <c r="AH87" s="165"/>
    </row>
    <row r="88" spans="1:34">
      <c r="A88" s="99" t="str">
        <f>IF(Inputs!A86="","",Inputs!A86)</f>
        <v/>
      </c>
      <c r="B88" s="117" t="str">
        <f>IF(Inputs!B86="","",Inputs!B86)</f>
        <v/>
      </c>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4"/>
      <c r="AH88" s="165"/>
    </row>
    <row r="89" spans="1:34">
      <c r="A89" s="99" t="str">
        <f>IF(Inputs!A87="","",Inputs!A87)</f>
        <v/>
      </c>
      <c r="B89" s="117" t="str">
        <f>IF(Inputs!B87="","",Inputs!B87)</f>
        <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4"/>
      <c r="AH89" s="165"/>
    </row>
    <row r="90" spans="1:34">
      <c r="A90" s="99" t="str">
        <f>IF(Inputs!A88="","",Inputs!A88)</f>
        <v/>
      </c>
      <c r="B90" s="117" t="str">
        <f>IF(Inputs!B88="","",Inputs!B88)</f>
        <v/>
      </c>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4"/>
      <c r="AH90" s="165"/>
    </row>
    <row r="91" spans="1:34">
      <c r="A91" s="99" t="str">
        <f>IF(Inputs!A89="","",Inputs!A89)</f>
        <v/>
      </c>
      <c r="B91" s="117" t="str">
        <f>IF(Inputs!B89="","",Inputs!B89)</f>
        <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4"/>
      <c r="AH91" s="165"/>
    </row>
    <row r="92" spans="1:34">
      <c r="A92" s="99" t="str">
        <f>IF(Inputs!A90="","",Inputs!A90)</f>
        <v/>
      </c>
      <c r="B92" s="117" t="str">
        <f>IF(Inputs!B90="","",Inputs!B90)</f>
        <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4"/>
      <c r="AH92" s="165"/>
    </row>
    <row r="93" spans="1:34">
      <c r="A93" s="99" t="str">
        <f>IF(Inputs!A91="","",Inputs!A91)</f>
        <v/>
      </c>
      <c r="B93" s="117" t="str">
        <f>IF(Inputs!B91="","",Inputs!B91)</f>
        <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4"/>
      <c r="AH93" s="165"/>
    </row>
    <row r="94" spans="1:34">
      <c r="A94" s="99" t="str">
        <f>IF(Inputs!A92="","",Inputs!A92)</f>
        <v/>
      </c>
      <c r="B94" s="117" t="str">
        <f>IF(Inputs!B92="","",Inputs!B92)</f>
        <v/>
      </c>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4"/>
      <c r="AH94" s="165"/>
    </row>
    <row r="95" spans="1:34">
      <c r="A95" s="99" t="str">
        <f>IF(Inputs!A93="","",Inputs!A93)</f>
        <v/>
      </c>
      <c r="B95" s="117" t="str">
        <f>IF(Inputs!B93="","",Inputs!B93)</f>
        <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4"/>
      <c r="AH95" s="165"/>
    </row>
    <row r="96" spans="1:34">
      <c r="A96" s="99" t="str">
        <f>IF(Inputs!A94="","",Inputs!A94)</f>
        <v/>
      </c>
      <c r="B96" s="117" t="str">
        <f>IF(Inputs!B94="","",Inputs!B94)</f>
        <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4"/>
      <c r="AH96" s="165"/>
    </row>
    <row r="97" spans="1:34">
      <c r="A97" s="99" t="str">
        <f>IF(Inputs!A95="","",Inputs!A95)</f>
        <v/>
      </c>
      <c r="B97" s="117" t="str">
        <f>IF(Inputs!B95="","",Inputs!B95)</f>
        <v/>
      </c>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4"/>
      <c r="AH97" s="165"/>
    </row>
    <row r="98" spans="1:34">
      <c r="A98" s="99" t="str">
        <f>IF(Inputs!A96="","",Inputs!A96)</f>
        <v/>
      </c>
      <c r="B98" s="117" t="str">
        <f>IF(Inputs!B96="","",Inputs!B96)</f>
        <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4"/>
      <c r="AH98" s="165"/>
    </row>
    <row r="99" spans="1:34">
      <c r="A99" s="99" t="str">
        <f>IF(Inputs!A97="","",Inputs!A97)</f>
        <v/>
      </c>
      <c r="B99" s="117" t="str">
        <f>IF(Inputs!B97="","",Inputs!B97)</f>
        <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4"/>
      <c r="AH99" s="165"/>
    </row>
    <row r="100" spans="1:34">
      <c r="A100" s="99" t="str">
        <f>IF(Inputs!A98="","",Inputs!A98)</f>
        <v/>
      </c>
      <c r="B100" s="117" t="str">
        <f>IF(Inputs!B98="","",Inputs!B98)</f>
        <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4"/>
      <c r="AH100" s="165"/>
    </row>
    <row r="101" spans="1:34">
      <c r="A101" s="99" t="str">
        <f>IF(Inputs!A99="","",Inputs!A99)</f>
        <v/>
      </c>
      <c r="B101" s="117" t="str">
        <f>IF(Inputs!B99="","",Inputs!B99)</f>
        <v/>
      </c>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4"/>
      <c r="AH101" s="165"/>
    </row>
    <row r="102" spans="1:34">
      <c r="A102" s="99" t="str">
        <f>IF(Inputs!A100="","",Inputs!A100)</f>
        <v/>
      </c>
      <c r="B102" s="117" t="str">
        <f>IF(Inputs!B100="","",Inputs!B100)</f>
        <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4"/>
      <c r="AH102" s="165"/>
    </row>
    <row r="103" spans="1:34">
      <c r="A103" s="99" t="str">
        <f>IF(Inputs!A101="","",Inputs!A101)</f>
        <v/>
      </c>
      <c r="B103" s="117" t="str">
        <f>IF(Inputs!B101="","",Inputs!B101)</f>
        <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4"/>
      <c r="AH103" s="165"/>
    </row>
    <row r="104" spans="1:34">
      <c r="A104" s="99" t="str">
        <f>IF(Inputs!A102="","",Inputs!A102)</f>
        <v/>
      </c>
      <c r="B104" s="117" t="str">
        <f>IF(Inputs!B102="","",Inputs!B102)</f>
        <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4"/>
      <c r="AH104" s="165"/>
    </row>
    <row r="105" spans="1:34">
      <c r="A105" s="99" t="str">
        <f>IF(Inputs!A103="","",Inputs!A103)</f>
        <v/>
      </c>
      <c r="B105" s="117" t="str">
        <f>IF(Inputs!B103="","",Inputs!B103)</f>
        <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4"/>
      <c r="AH105" s="165"/>
    </row>
    <row r="106" spans="1:34">
      <c r="A106" s="99" t="str">
        <f>IF(Inputs!A104="","",Inputs!A104)</f>
        <v/>
      </c>
      <c r="B106" s="117" t="str">
        <f>IF(Inputs!B104="","",Inputs!B104)</f>
        <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4"/>
      <c r="AH106" s="165"/>
    </row>
    <row r="107" spans="1:34">
      <c r="A107" s="99" t="str">
        <f>IF(Inputs!A105="","",Inputs!A105)</f>
        <v/>
      </c>
      <c r="B107" s="117" t="str">
        <f>IF(Inputs!B105="","",Inputs!B105)</f>
        <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04"/>
      <c r="AH107" s="165"/>
    </row>
    <row r="108" spans="1:34">
      <c r="A108" s="99" t="str">
        <f>IF(Inputs!A106="","",Inputs!A106)</f>
        <v/>
      </c>
      <c r="B108" s="117" t="str">
        <f>IF(Inputs!B106="","",Inputs!B106)</f>
        <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4"/>
      <c r="AH108" s="165"/>
    </row>
    <row r="109" spans="1:34">
      <c r="A109" s="99" t="str">
        <f>IF(Inputs!A107="","",Inputs!A107)</f>
        <v/>
      </c>
      <c r="B109" s="117" t="str">
        <f>IF(Inputs!B107="","",Inputs!B107)</f>
        <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4"/>
      <c r="AH109" s="165"/>
    </row>
    <row r="110" spans="1:34">
      <c r="A110" s="99" t="str">
        <f>IF(Inputs!A108="","",Inputs!A108)</f>
        <v/>
      </c>
      <c r="B110" s="117" t="str">
        <f>IF(Inputs!B108="","",Inputs!B108)</f>
        <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c r="AF110" s="102"/>
      <c r="AG110" s="104"/>
      <c r="AH110" s="165"/>
    </row>
    <row r="111" spans="1:34">
      <c r="A111" s="99" t="str">
        <f>IF(Inputs!A109="","",Inputs!A109)</f>
        <v/>
      </c>
      <c r="B111" s="117" t="str">
        <f>IF(Inputs!B109="","",Inputs!B109)</f>
        <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4"/>
      <c r="AH111" s="165"/>
    </row>
    <row r="112" spans="1:34">
      <c r="A112" s="99" t="str">
        <f>IF(Inputs!A110="","",Inputs!A110)</f>
        <v/>
      </c>
      <c r="B112" s="117" t="str">
        <f>IF(Inputs!B110="","",Inputs!B110)</f>
        <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4"/>
      <c r="AH112" s="165"/>
    </row>
    <row r="113" spans="1:34">
      <c r="A113" s="99" t="str">
        <f>IF(Inputs!A111="","",Inputs!A111)</f>
        <v/>
      </c>
      <c r="B113" s="117" t="str">
        <f>IF(Inputs!B111="","",Inputs!B111)</f>
        <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02"/>
      <c r="AB113" s="102"/>
      <c r="AC113" s="102"/>
      <c r="AD113" s="102"/>
      <c r="AE113" s="102"/>
      <c r="AF113" s="102"/>
      <c r="AG113" s="104"/>
      <c r="AH113" s="165"/>
    </row>
    <row r="114" spans="1:34">
      <c r="A114" s="99" t="str">
        <f>IF(Inputs!A112="","",Inputs!A112)</f>
        <v/>
      </c>
      <c r="B114" s="117" t="str">
        <f>IF(Inputs!B112="","",Inputs!B112)</f>
        <v/>
      </c>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4"/>
      <c r="AH114" s="165"/>
    </row>
    <row r="115" spans="1:34">
      <c r="A115" s="99" t="str">
        <f>IF(Inputs!A113="","",Inputs!A113)</f>
        <v/>
      </c>
      <c r="B115" s="117" t="str">
        <f>IF(Inputs!B113="","",Inputs!B113)</f>
        <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102"/>
      <c r="AF115" s="102"/>
      <c r="AG115" s="104"/>
      <c r="AH115" s="165"/>
    </row>
    <row r="116" spans="1:34">
      <c r="A116" s="99" t="str">
        <f>IF(Inputs!A114="","",Inputs!A114)</f>
        <v/>
      </c>
      <c r="B116" s="117" t="str">
        <f>IF(Inputs!B114="","",Inputs!B114)</f>
        <v/>
      </c>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4"/>
      <c r="AH116" s="165"/>
    </row>
    <row r="117" spans="1:34">
      <c r="A117" s="99" t="str">
        <f>IF(Inputs!A115="","",Inputs!A115)</f>
        <v/>
      </c>
      <c r="B117" s="117" t="str">
        <f>IF(Inputs!B115="","",Inputs!B115)</f>
        <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4"/>
      <c r="AH117" s="165"/>
    </row>
    <row r="118" spans="1:34">
      <c r="A118" s="99" t="str">
        <f>IF(Inputs!A116="","",Inputs!A116)</f>
        <v/>
      </c>
      <c r="B118" s="117" t="str">
        <f>IF(Inputs!B116="","",Inputs!B116)</f>
        <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4"/>
      <c r="AH118" s="165"/>
    </row>
    <row r="119" spans="1:34">
      <c r="A119" s="99" t="str">
        <f>IF(Inputs!A117="","",Inputs!A117)</f>
        <v/>
      </c>
      <c r="B119" s="117" t="str">
        <f>IF(Inputs!B117="","",Inputs!B117)</f>
        <v/>
      </c>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4"/>
      <c r="AH119" s="165"/>
    </row>
    <row r="120" spans="1:34">
      <c r="A120" s="99" t="str">
        <f>IF(Inputs!A118="","",Inputs!A118)</f>
        <v/>
      </c>
      <c r="B120" s="117" t="str">
        <f>IF(Inputs!B118="","",Inputs!B118)</f>
        <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4"/>
      <c r="AH120" s="165"/>
    </row>
    <row r="121" spans="1:34">
      <c r="A121" s="99" t="str">
        <f>IF(Inputs!A119="","",Inputs!A119)</f>
        <v/>
      </c>
      <c r="B121" s="117" t="str">
        <f>IF(Inputs!B119="","",Inputs!B119)</f>
        <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4"/>
      <c r="AH121" s="165"/>
    </row>
    <row r="122" spans="1:34">
      <c r="A122" s="99" t="str">
        <f>IF(Inputs!A120="","",Inputs!A120)</f>
        <v/>
      </c>
      <c r="B122" s="117" t="str">
        <f>IF(Inputs!B120="","",Inputs!B120)</f>
        <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4"/>
      <c r="AH122" s="165"/>
    </row>
    <row r="123" spans="1:34">
      <c r="A123" s="99" t="str">
        <f>IF(Inputs!A121="","",Inputs!A121)</f>
        <v/>
      </c>
      <c r="B123" s="117" t="str">
        <f>IF(Inputs!B121="","",Inputs!B121)</f>
        <v/>
      </c>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4"/>
      <c r="AH123" s="165"/>
    </row>
    <row r="124" spans="1:34">
      <c r="A124" s="99" t="str">
        <f>IF(Inputs!A122="","",Inputs!A122)</f>
        <v/>
      </c>
      <c r="B124" s="117" t="str">
        <f>IF(Inputs!B122="","",Inputs!B122)</f>
        <v/>
      </c>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c r="AA124" s="102"/>
      <c r="AB124" s="102"/>
      <c r="AC124" s="102"/>
      <c r="AD124" s="102"/>
      <c r="AE124" s="102"/>
      <c r="AF124" s="102"/>
      <c r="AG124" s="104"/>
      <c r="AH124" s="165"/>
    </row>
    <row r="125" spans="1:34">
      <c r="A125" s="99" t="str">
        <f>IF(Inputs!A123="","",Inputs!A123)</f>
        <v/>
      </c>
      <c r="B125" s="117" t="str">
        <f>IF(Inputs!B123="","",Inputs!B123)</f>
        <v/>
      </c>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c r="AA125" s="102"/>
      <c r="AB125" s="102"/>
      <c r="AC125" s="102"/>
      <c r="AD125" s="102"/>
      <c r="AE125" s="102"/>
      <c r="AF125" s="102"/>
      <c r="AG125" s="104"/>
      <c r="AH125" s="165"/>
    </row>
    <row r="126" spans="1:34">
      <c r="A126" s="99" t="str">
        <f>IF(Inputs!A124="","",Inputs!A124)</f>
        <v/>
      </c>
      <c r="B126" s="117" t="str">
        <f>IF(Inputs!B124="","",Inputs!B124)</f>
        <v/>
      </c>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4"/>
      <c r="AH126" s="165"/>
    </row>
    <row r="127" spans="1:34">
      <c r="A127" s="99" t="str">
        <f>IF(Inputs!A125="","",Inputs!A125)</f>
        <v/>
      </c>
      <c r="B127" s="117" t="str">
        <f>IF(Inputs!B125="","",Inputs!B125)</f>
        <v/>
      </c>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4"/>
      <c r="AH127" s="165"/>
    </row>
    <row r="128" spans="1:34">
      <c r="A128" s="99" t="str">
        <f>IF(Inputs!A126="","",Inputs!A126)</f>
        <v/>
      </c>
      <c r="B128" s="117" t="str">
        <f>IF(Inputs!B126="","",Inputs!B126)</f>
        <v/>
      </c>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4"/>
      <c r="AH128" s="165"/>
    </row>
    <row r="129" spans="1:34">
      <c r="A129" s="99" t="str">
        <f>IF(Inputs!A127="","",Inputs!A127)</f>
        <v/>
      </c>
      <c r="B129" s="117" t="str">
        <f>IF(Inputs!B127="","",Inputs!B127)</f>
        <v/>
      </c>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4"/>
      <c r="AH129" s="165"/>
    </row>
    <row r="130" spans="1:34">
      <c r="A130" s="99" t="str">
        <f>IF(Inputs!A128="","",Inputs!A128)</f>
        <v/>
      </c>
      <c r="B130" s="117" t="str">
        <f>IF(Inputs!B128="","",Inputs!B128)</f>
        <v/>
      </c>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4"/>
      <c r="AH130" s="165"/>
    </row>
    <row r="131" spans="1:34">
      <c r="A131" s="99" t="str">
        <f>IF(Inputs!A129="","",Inputs!A129)</f>
        <v/>
      </c>
      <c r="B131" s="117" t="str">
        <f>IF(Inputs!B129="","",Inputs!B129)</f>
        <v/>
      </c>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c r="AD131" s="102"/>
      <c r="AE131" s="102"/>
      <c r="AF131" s="102"/>
      <c r="AG131" s="104"/>
      <c r="AH131" s="165"/>
    </row>
    <row r="132" spans="1:34">
      <c r="A132" s="99" t="str">
        <f>IF(Inputs!A130="","",Inputs!A130)</f>
        <v/>
      </c>
      <c r="B132" s="117" t="str">
        <f>IF(Inputs!B130="","",Inputs!B130)</f>
        <v/>
      </c>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4"/>
      <c r="AH132" s="165"/>
    </row>
    <row r="133" spans="1:34">
      <c r="A133" s="99" t="str">
        <f>IF(Inputs!A131="","",Inputs!A131)</f>
        <v/>
      </c>
      <c r="B133" s="117" t="str">
        <f>IF(Inputs!B131="","",Inputs!B131)</f>
        <v/>
      </c>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c r="AD133" s="102"/>
      <c r="AE133" s="102"/>
      <c r="AF133" s="102"/>
      <c r="AG133" s="104"/>
      <c r="AH133" s="165"/>
    </row>
    <row r="134" spans="1:34">
      <c r="A134" s="99" t="str">
        <f>IF(Inputs!A132="","",Inputs!A132)</f>
        <v/>
      </c>
      <c r="B134" s="117" t="str">
        <f>IF(Inputs!B132="","",Inputs!B132)</f>
        <v/>
      </c>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4"/>
      <c r="AH134" s="165"/>
    </row>
    <row r="135" spans="1:34">
      <c r="A135" s="99" t="str">
        <f>IF(Inputs!A133="","",Inputs!A133)</f>
        <v/>
      </c>
      <c r="B135" s="117" t="str">
        <f>IF(Inputs!B133="","",Inputs!B133)</f>
        <v/>
      </c>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c r="AF135" s="102"/>
      <c r="AG135" s="104"/>
      <c r="AH135" s="165"/>
    </row>
    <row r="136" spans="1:34">
      <c r="A136" s="99" t="str">
        <f>IF(Inputs!A134="","",Inputs!A134)</f>
        <v/>
      </c>
      <c r="B136" s="117" t="str">
        <f>IF(Inputs!B134="","",Inputs!B134)</f>
        <v/>
      </c>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c r="AA136" s="102"/>
      <c r="AB136" s="102"/>
      <c r="AC136" s="102"/>
      <c r="AD136" s="102"/>
      <c r="AE136" s="102"/>
      <c r="AF136" s="102"/>
      <c r="AG136" s="104"/>
      <c r="AH136" s="165"/>
    </row>
    <row r="137" spans="1:34">
      <c r="A137" s="99" t="str">
        <f>IF(Inputs!A135="","",Inputs!A135)</f>
        <v/>
      </c>
      <c r="B137" s="117" t="str">
        <f>IF(Inputs!B135="","",Inputs!B135)</f>
        <v/>
      </c>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102"/>
      <c r="AD137" s="102"/>
      <c r="AE137" s="102"/>
      <c r="AF137" s="102"/>
      <c r="AG137" s="104"/>
      <c r="AH137" s="165"/>
    </row>
    <row r="138" spans="1:34">
      <c r="A138" s="99" t="str">
        <f>IF(Inputs!A136="","",Inputs!A136)</f>
        <v/>
      </c>
      <c r="B138" s="117" t="str">
        <f>IF(Inputs!B136="","",Inputs!B136)</f>
        <v/>
      </c>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c r="AA138" s="102"/>
      <c r="AB138" s="102"/>
      <c r="AC138" s="102"/>
      <c r="AD138" s="102"/>
      <c r="AE138" s="102"/>
      <c r="AF138" s="102"/>
      <c r="AG138" s="104"/>
      <c r="AH138" s="165"/>
    </row>
    <row r="139" spans="1:34">
      <c r="A139" s="99" t="str">
        <f>IF(Inputs!A137="","",Inputs!A137)</f>
        <v/>
      </c>
      <c r="B139" s="117" t="str">
        <f>IF(Inputs!B137="","",Inputs!B137)</f>
        <v/>
      </c>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c r="AA139" s="102"/>
      <c r="AB139" s="102"/>
      <c r="AC139" s="102"/>
      <c r="AD139" s="102"/>
      <c r="AE139" s="102"/>
      <c r="AF139" s="102"/>
      <c r="AG139" s="104"/>
      <c r="AH139" s="165"/>
    </row>
    <row r="140" spans="1:34">
      <c r="A140" s="99" t="str">
        <f>IF(Inputs!A138="","",Inputs!A138)</f>
        <v/>
      </c>
      <c r="B140" s="117" t="str">
        <f>IF(Inputs!B138="","",Inputs!B138)</f>
        <v/>
      </c>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c r="AA140" s="102"/>
      <c r="AB140" s="102"/>
      <c r="AC140" s="102"/>
      <c r="AD140" s="102"/>
      <c r="AE140" s="102"/>
      <c r="AF140" s="102"/>
      <c r="AG140" s="104"/>
      <c r="AH140" s="165"/>
    </row>
    <row r="141" spans="1:34">
      <c r="A141" s="7" t="str">
        <f>IF(Inputs!A139="","",Inputs!A139)</f>
        <v/>
      </c>
      <c r="B141" t="str">
        <f>IF(Inputs!B139="","",Inputs!B139)</f>
        <v/>
      </c>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50"/>
      <c r="AH141" s="161"/>
    </row>
    <row r="142" spans="1:34">
      <c r="A142" s="7" t="str">
        <f>IF(Inputs!A140="","",Inputs!A140)</f>
        <v/>
      </c>
      <c r="B142" t="str">
        <f>IF(Inputs!B140="","",Inputs!B140)</f>
        <v/>
      </c>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50"/>
      <c r="AH142" s="161"/>
    </row>
    <row r="143" spans="1:34">
      <c r="A143" s="7" t="str">
        <f>IF(Inputs!A141="","",Inputs!A141)</f>
        <v/>
      </c>
      <c r="B143" t="str">
        <f>IF(Inputs!B141="","",Inputs!B141)</f>
        <v/>
      </c>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50"/>
      <c r="AH143" s="161"/>
    </row>
    <row r="144" spans="1:34">
      <c r="A144" s="7" t="str">
        <f>IF(Inputs!A142="","",Inputs!A142)</f>
        <v/>
      </c>
      <c r="B144" t="str">
        <f>IF(Inputs!B142="","",Inputs!B142)</f>
        <v/>
      </c>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50"/>
      <c r="AH144" s="161"/>
    </row>
    <row r="145" spans="1:34">
      <c r="A145" s="7" t="str">
        <f>IF(Inputs!A143="","",Inputs!A143)</f>
        <v/>
      </c>
      <c r="B145" t="str">
        <f>IF(Inputs!B143="","",Inputs!B143)</f>
        <v/>
      </c>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50"/>
      <c r="AH145" s="161"/>
    </row>
    <row r="146" spans="1:34">
      <c r="A146" s="7" t="str">
        <f>IF(Inputs!A144="","",Inputs!A144)</f>
        <v/>
      </c>
      <c r="B146" t="str">
        <f>IF(Inputs!B144="","",Inputs!B144)</f>
        <v/>
      </c>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50"/>
      <c r="AH146" s="161"/>
    </row>
    <row r="147" spans="1:34">
      <c r="A147" s="7" t="str">
        <f>IF(Inputs!A145="","",Inputs!A145)</f>
        <v/>
      </c>
      <c r="B147" t="str">
        <f>IF(Inputs!B145="","",Inputs!B145)</f>
        <v/>
      </c>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50"/>
      <c r="AH147" s="161"/>
    </row>
    <row r="148" spans="1:34">
      <c r="A148" s="7" t="str">
        <f>IF(Inputs!A146="","",Inputs!A146)</f>
        <v/>
      </c>
      <c r="B148" t="str">
        <f>IF(Inputs!B146="","",Inputs!B146)</f>
        <v/>
      </c>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50"/>
      <c r="AH148" s="161"/>
    </row>
    <row r="149" spans="1:34">
      <c r="A149" s="7" t="str">
        <f>IF(Inputs!A147="","",Inputs!A147)</f>
        <v/>
      </c>
      <c r="B149" t="str">
        <f>IF(Inputs!B147="","",Inputs!B147)</f>
        <v/>
      </c>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50"/>
      <c r="AH149" s="161"/>
    </row>
    <row r="150" spans="1:34">
      <c r="A150" s="7" t="str">
        <f>IF(Inputs!A148="","",Inputs!A148)</f>
        <v/>
      </c>
      <c r="B150" t="str">
        <f>IF(Inputs!B148="","",Inputs!B148)</f>
        <v/>
      </c>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50"/>
      <c r="AH150" s="161"/>
    </row>
    <row r="151" spans="1:34">
      <c r="A151" s="7" t="str">
        <f>IF(Inputs!A149="","",Inputs!A149)</f>
        <v/>
      </c>
      <c r="B151" t="str">
        <f>IF(Inputs!B149="","",Inputs!B149)</f>
        <v/>
      </c>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50"/>
      <c r="AH151" s="161"/>
    </row>
    <row r="152" spans="1:34">
      <c r="A152" s="7" t="str">
        <f>IF(Inputs!A150="","",Inputs!A150)</f>
        <v/>
      </c>
      <c r="B152" t="str">
        <f>IF(Inputs!B150="","",Inputs!B150)</f>
        <v/>
      </c>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50"/>
      <c r="AH152" s="161"/>
    </row>
    <row r="153" spans="1:34">
      <c r="A153" s="7" t="str">
        <f>IF(Inputs!A151="","",Inputs!A151)</f>
        <v/>
      </c>
      <c r="B153" t="str">
        <f>IF(Inputs!B151="","",Inputs!B151)</f>
        <v/>
      </c>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50"/>
      <c r="AH153" s="161"/>
    </row>
    <row r="154" spans="1:34">
      <c r="A154" s="7" t="str">
        <f>IF(Inputs!A152="","",Inputs!A152)</f>
        <v/>
      </c>
      <c r="B154" t="str">
        <f>IF(Inputs!B152="","",Inputs!B152)</f>
        <v/>
      </c>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50"/>
      <c r="AH154" s="161"/>
    </row>
    <row r="155" spans="1:34">
      <c r="A155" s="7" t="str">
        <f>IF(Inputs!A153="","",Inputs!A153)</f>
        <v/>
      </c>
      <c r="B155" t="str">
        <f>IF(Inputs!B153="","",Inputs!B153)</f>
        <v/>
      </c>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50"/>
      <c r="AH155" s="161"/>
    </row>
    <row r="156" spans="1:34">
      <c r="A156" s="7" t="str">
        <f>IF(Inputs!A154="","",Inputs!A154)</f>
        <v/>
      </c>
      <c r="B156" t="str">
        <f>IF(Inputs!B154="","",Inputs!B154)</f>
        <v/>
      </c>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50"/>
      <c r="AH156" s="161"/>
    </row>
    <row r="157" spans="1:34">
      <c r="A157" s="7" t="str">
        <f>IF(Inputs!A155="","",Inputs!A155)</f>
        <v/>
      </c>
      <c r="B157" t="str">
        <f>IF(Inputs!B155="","",Inputs!B155)</f>
        <v/>
      </c>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50"/>
      <c r="AH157" s="161"/>
    </row>
    <row r="158" spans="1:34">
      <c r="A158" s="7" t="str">
        <f>IF(Inputs!A156="","",Inputs!A156)</f>
        <v/>
      </c>
      <c r="B158" t="str">
        <f>IF(Inputs!B156="","",Inputs!B156)</f>
        <v/>
      </c>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50"/>
      <c r="AH158" s="161"/>
    </row>
    <row r="159" spans="1:34">
      <c r="A159" s="7" t="str">
        <f>IF(Inputs!A157="","",Inputs!A157)</f>
        <v/>
      </c>
      <c r="B159" t="str">
        <f>IF(Inputs!B157="","",Inputs!B157)</f>
        <v/>
      </c>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50"/>
      <c r="AH159" s="161"/>
    </row>
    <row r="160" spans="1:34">
      <c r="A160" s="7" t="str">
        <f>IF(Inputs!A158="","",Inputs!A158)</f>
        <v/>
      </c>
      <c r="B160" t="str">
        <f>IF(Inputs!B158="","",Inputs!B158)</f>
        <v/>
      </c>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50"/>
      <c r="AH160" s="161"/>
    </row>
    <row r="161" spans="1:34">
      <c r="A161" s="7" t="str">
        <f>IF(Inputs!A159="","",Inputs!A159)</f>
        <v/>
      </c>
      <c r="B161" t="str">
        <f>IF(Inputs!B159="","",Inputs!B159)</f>
        <v/>
      </c>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50"/>
      <c r="AH161" s="161"/>
    </row>
    <row r="162" spans="1:34">
      <c r="A162" s="7" t="str">
        <f>IF(Inputs!A160="","",Inputs!A160)</f>
        <v/>
      </c>
      <c r="B162" t="str">
        <f>IF(Inputs!B160="","",Inputs!B160)</f>
        <v/>
      </c>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50"/>
      <c r="AH162" s="161"/>
    </row>
    <row r="163" spans="1:34">
      <c r="A163" s="7" t="str">
        <f>IF(Inputs!A161="","",Inputs!A161)</f>
        <v/>
      </c>
      <c r="B163" t="str">
        <f>IF(Inputs!B161="","",Inputs!B161)</f>
        <v/>
      </c>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50"/>
      <c r="AH163" s="161"/>
    </row>
    <row r="164" spans="1:34">
      <c r="A164" s="7" t="str">
        <f>IF(Inputs!A162="","",Inputs!A162)</f>
        <v/>
      </c>
      <c r="B164" t="str">
        <f>IF(Inputs!B162="","",Inputs!B162)</f>
        <v/>
      </c>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50"/>
      <c r="AH164" s="161"/>
    </row>
    <row r="165" spans="1:34">
      <c r="A165" s="7" t="str">
        <f>IF(Inputs!A163="","",Inputs!A163)</f>
        <v/>
      </c>
      <c r="B165" t="str">
        <f>IF(Inputs!B163="","",Inputs!B163)</f>
        <v/>
      </c>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50"/>
      <c r="AH165" s="161"/>
    </row>
    <row r="166" spans="1:34">
      <c r="A166" s="7" t="str">
        <f>IF(Inputs!A164="","",Inputs!A164)</f>
        <v/>
      </c>
      <c r="B166" t="str">
        <f>IF(Inputs!B164="","",Inputs!B164)</f>
        <v/>
      </c>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50"/>
      <c r="AH166" s="161"/>
    </row>
    <row r="167" spans="1:34">
      <c r="A167" s="7" t="str">
        <f>IF(Inputs!A165="","",Inputs!A165)</f>
        <v/>
      </c>
      <c r="B167" t="str">
        <f>IF(Inputs!B165="","",Inputs!B165)</f>
        <v/>
      </c>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50"/>
      <c r="AH167" s="161"/>
    </row>
    <row r="168" spans="1:34">
      <c r="A168" s="7" t="str">
        <f>IF(Inputs!A166="","",Inputs!A166)</f>
        <v/>
      </c>
      <c r="B168" t="str">
        <f>IF(Inputs!B166="","",Inputs!B166)</f>
        <v/>
      </c>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50"/>
      <c r="AH168" s="161"/>
    </row>
    <row r="169" spans="1:34">
      <c r="A169" s="7" t="str">
        <f>IF(Inputs!A167="","",Inputs!A167)</f>
        <v/>
      </c>
      <c r="B169" t="str">
        <f>IF(Inputs!B167="","",Inputs!B167)</f>
        <v/>
      </c>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50"/>
      <c r="AH169" s="161"/>
    </row>
    <row r="170" spans="1:34">
      <c r="A170" s="7" t="str">
        <f>IF(Inputs!A168="","",Inputs!A168)</f>
        <v/>
      </c>
      <c r="B170" t="str">
        <f>IF(Inputs!B168="","",Inputs!B168)</f>
        <v/>
      </c>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50"/>
      <c r="AH170" s="161"/>
    </row>
    <row r="171" spans="1:34">
      <c r="A171" s="7" t="str">
        <f>IF(Inputs!A169="","",Inputs!A169)</f>
        <v/>
      </c>
      <c r="B171" t="str">
        <f>IF(Inputs!B169="","",Inputs!B169)</f>
        <v/>
      </c>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50"/>
      <c r="AH171" s="161"/>
    </row>
    <row r="172" spans="1:34">
      <c r="A172" s="7" t="str">
        <f>IF(Inputs!A170="","",Inputs!A170)</f>
        <v/>
      </c>
      <c r="B172" t="str">
        <f>IF(Inputs!B170="","",Inputs!B170)</f>
        <v/>
      </c>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50"/>
      <c r="AH172" s="161"/>
    </row>
    <row r="173" spans="1:34">
      <c r="A173" s="7" t="str">
        <f>IF(Inputs!A171="","",Inputs!A171)</f>
        <v/>
      </c>
      <c r="B173" t="str">
        <f>IF(Inputs!B171="","",Inputs!B171)</f>
        <v/>
      </c>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50"/>
      <c r="AH173" s="161"/>
    </row>
    <row r="174" spans="1:34">
      <c r="A174" s="7" t="str">
        <f>IF(Inputs!A172="","",Inputs!A172)</f>
        <v/>
      </c>
      <c r="B174" t="str">
        <f>IF(Inputs!B172="","",Inputs!B172)</f>
        <v/>
      </c>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50"/>
      <c r="AH174" s="161"/>
    </row>
    <row r="175" spans="1:34">
      <c r="A175" s="7" t="str">
        <f>IF(Inputs!A173="","",Inputs!A173)</f>
        <v/>
      </c>
      <c r="B175" t="str">
        <f>IF(Inputs!B173="","",Inputs!B173)</f>
        <v/>
      </c>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50"/>
      <c r="AH175" s="161"/>
    </row>
    <row r="176" spans="1:34">
      <c r="A176" s="7" t="str">
        <f>IF(Inputs!A174="","",Inputs!A174)</f>
        <v/>
      </c>
      <c r="B176" t="str">
        <f>IF(Inputs!B174="","",Inputs!B174)</f>
        <v/>
      </c>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50"/>
      <c r="AH176" s="161"/>
    </row>
    <row r="177" spans="1:34">
      <c r="A177" s="7" t="str">
        <f>IF(Inputs!A175="","",Inputs!A175)</f>
        <v/>
      </c>
      <c r="B177" t="str">
        <f>IF(Inputs!B175="","",Inputs!B175)</f>
        <v/>
      </c>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50"/>
      <c r="AH177" s="161"/>
    </row>
    <row r="178" spans="1:34">
      <c r="A178" s="7" t="str">
        <f>IF(Inputs!A176="","",Inputs!A176)</f>
        <v/>
      </c>
      <c r="B178" t="str">
        <f>IF(Inputs!B176="","",Inputs!B176)</f>
        <v/>
      </c>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50"/>
      <c r="AH178" s="161"/>
    </row>
    <row r="179" spans="1:34">
      <c r="A179" s="7" t="str">
        <f>IF(Inputs!A177="","",Inputs!A177)</f>
        <v/>
      </c>
      <c r="B179" t="str">
        <f>IF(Inputs!B177="","",Inputs!B177)</f>
        <v/>
      </c>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50"/>
      <c r="AH179" s="161"/>
    </row>
    <row r="180" spans="1:34">
      <c r="A180" s="7" t="str">
        <f>IF(Inputs!A178="","",Inputs!A178)</f>
        <v/>
      </c>
      <c r="B180" t="str">
        <f>IF(Inputs!B178="","",Inputs!B178)</f>
        <v/>
      </c>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50"/>
      <c r="AH180" s="161"/>
    </row>
    <row r="181" spans="1:34">
      <c r="A181" s="7" t="str">
        <f>IF(Inputs!A179="","",Inputs!A179)</f>
        <v/>
      </c>
      <c r="B181" t="str">
        <f>IF(Inputs!B179="","",Inputs!B179)</f>
        <v/>
      </c>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50"/>
      <c r="AH181" s="161"/>
    </row>
    <row r="182" spans="1:34">
      <c r="A182" s="7" t="str">
        <f>IF(Inputs!A180="","",Inputs!A180)</f>
        <v/>
      </c>
      <c r="B182" t="str">
        <f>IF(Inputs!B180="","",Inputs!B180)</f>
        <v/>
      </c>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50"/>
      <c r="AH182" s="161"/>
    </row>
    <row r="183" spans="1:34">
      <c r="A183" s="7" t="str">
        <f>IF(Inputs!A181="","",Inputs!A181)</f>
        <v/>
      </c>
      <c r="B183" t="str">
        <f>IF(Inputs!B181="","",Inputs!B181)</f>
        <v/>
      </c>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50"/>
      <c r="AH183" s="161"/>
    </row>
    <row r="184" spans="1:34">
      <c r="A184" s="7" t="str">
        <f>IF(Inputs!A182="","",Inputs!A182)</f>
        <v/>
      </c>
      <c r="B184" t="str">
        <f>IF(Inputs!B182="","",Inputs!B182)</f>
        <v/>
      </c>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50"/>
      <c r="AH184" s="161"/>
    </row>
    <row r="185" spans="1:34">
      <c r="A185" s="7" t="str">
        <f>IF(Inputs!A183="","",Inputs!A183)</f>
        <v/>
      </c>
      <c r="B185" t="str">
        <f>IF(Inputs!B183="","",Inputs!B183)</f>
        <v/>
      </c>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50"/>
      <c r="AH185" s="161"/>
    </row>
    <row r="186" spans="1:34">
      <c r="A186" s="7" t="str">
        <f>IF(Inputs!A184="","",Inputs!A184)</f>
        <v/>
      </c>
      <c r="B186" t="str">
        <f>IF(Inputs!B184="","",Inputs!B184)</f>
        <v/>
      </c>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50"/>
      <c r="AH186" s="161"/>
    </row>
    <row r="187" spans="1:34">
      <c r="A187" s="7" t="str">
        <f>IF(Inputs!A185="","",Inputs!A185)</f>
        <v/>
      </c>
      <c r="B187" t="str">
        <f>IF(Inputs!B185="","",Inputs!B185)</f>
        <v/>
      </c>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50"/>
      <c r="AH187" s="161"/>
    </row>
    <row r="188" spans="1:34">
      <c r="A188" s="7" t="str">
        <f>IF(Inputs!A186="","",Inputs!A186)</f>
        <v/>
      </c>
      <c r="B188" t="str">
        <f>IF(Inputs!B186="","",Inputs!B186)</f>
        <v/>
      </c>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50"/>
      <c r="AH188" s="161"/>
    </row>
    <row r="189" spans="1:34">
      <c r="A189" s="7" t="str">
        <f>IF(Inputs!A187="","",Inputs!A187)</f>
        <v/>
      </c>
      <c r="B189" t="str">
        <f>IF(Inputs!B187="","",Inputs!B187)</f>
        <v/>
      </c>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50"/>
      <c r="AH189" s="161"/>
    </row>
    <row r="190" spans="1:34">
      <c r="A190" s="7" t="str">
        <f>IF(Inputs!A188="","",Inputs!A188)</f>
        <v/>
      </c>
      <c r="B190" t="str">
        <f>IF(Inputs!B188="","",Inputs!B188)</f>
        <v/>
      </c>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50"/>
      <c r="AH190" s="161"/>
    </row>
    <row r="191" spans="1:34">
      <c r="A191" s="7" t="str">
        <f>IF(Inputs!A189="","",Inputs!A189)</f>
        <v/>
      </c>
      <c r="B191" t="str">
        <f>IF(Inputs!B189="","",Inputs!B189)</f>
        <v/>
      </c>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50"/>
      <c r="AH191" s="161"/>
    </row>
    <row r="192" spans="1:34">
      <c r="A192" s="7" t="str">
        <f>IF(Inputs!A190="","",Inputs!A190)</f>
        <v/>
      </c>
      <c r="B192" t="str">
        <f>IF(Inputs!B190="","",Inputs!B190)</f>
        <v/>
      </c>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50"/>
      <c r="AH192" s="161"/>
    </row>
    <row r="193" spans="1:34">
      <c r="A193" s="7" t="str">
        <f>IF(Inputs!A191="","",Inputs!A191)</f>
        <v/>
      </c>
      <c r="B193" t="str">
        <f>IF(Inputs!B191="","",Inputs!B191)</f>
        <v/>
      </c>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50"/>
      <c r="AH193" s="161"/>
    </row>
    <row r="194" spans="1:34">
      <c r="A194" s="7" t="str">
        <f>IF(Inputs!A192="","",Inputs!A192)</f>
        <v/>
      </c>
      <c r="B194" t="str">
        <f>IF(Inputs!B192="","",Inputs!B192)</f>
        <v/>
      </c>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50"/>
      <c r="AH194" s="161"/>
    </row>
    <row r="195" spans="1:34">
      <c r="A195" s="7" t="str">
        <f>IF(Inputs!A193="","",Inputs!A193)</f>
        <v/>
      </c>
      <c r="B195" t="str">
        <f>IF(Inputs!B193="","",Inputs!B193)</f>
        <v/>
      </c>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50"/>
      <c r="AH195" s="161"/>
    </row>
    <row r="196" spans="1:34">
      <c r="A196" s="7" t="str">
        <f>IF(Inputs!A194="","",Inputs!A194)</f>
        <v/>
      </c>
      <c r="B196" t="str">
        <f>IF(Inputs!B194="","",Inputs!B194)</f>
        <v/>
      </c>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50"/>
      <c r="AH196" s="161"/>
    </row>
    <row r="197" spans="1:34">
      <c r="A197" s="7" t="str">
        <f>IF(Inputs!A195="","",Inputs!A195)</f>
        <v/>
      </c>
      <c r="B197" t="str">
        <f>IF(Inputs!B195="","",Inputs!B195)</f>
        <v/>
      </c>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50"/>
      <c r="AH197" s="161"/>
    </row>
    <row r="198" spans="1:34">
      <c r="A198" s="7" t="str">
        <f>IF(Inputs!A196="","",Inputs!A196)</f>
        <v/>
      </c>
      <c r="B198" t="str">
        <f>IF(Inputs!B196="","",Inputs!B196)</f>
        <v/>
      </c>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50"/>
      <c r="AH198" s="161"/>
    </row>
    <row r="199" spans="1:34">
      <c r="A199" s="7" t="str">
        <f>IF(Inputs!A197="","",Inputs!A197)</f>
        <v/>
      </c>
      <c r="B199" t="str">
        <f>IF(Inputs!B197="","",Inputs!B197)</f>
        <v/>
      </c>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50"/>
      <c r="AH199" s="161"/>
    </row>
    <row r="200" spans="1:34">
      <c r="A200" s="7" t="str">
        <f>IF(Inputs!A198="","",Inputs!A198)</f>
        <v/>
      </c>
      <c r="B200" t="str">
        <f>IF(Inputs!B198="","",Inputs!B198)</f>
        <v/>
      </c>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50"/>
      <c r="AH200" s="161"/>
    </row>
    <row r="201" spans="1:34">
      <c r="A201" s="7" t="str">
        <f>IF(Inputs!A199="","",Inputs!A199)</f>
        <v/>
      </c>
      <c r="B201" t="str">
        <f>IF(Inputs!B199="","",Inputs!B199)</f>
        <v/>
      </c>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50"/>
      <c r="AH201" s="161"/>
    </row>
    <row r="202" spans="1:34">
      <c r="A202" s="7" t="str">
        <f>IF(Inputs!A200="","",Inputs!A200)</f>
        <v/>
      </c>
      <c r="B202" t="str">
        <f>IF(Inputs!B200="","",Inputs!B200)</f>
        <v/>
      </c>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50"/>
      <c r="AH202" s="161"/>
    </row>
    <row r="203" spans="1:34">
      <c r="A203" s="7" t="str">
        <f>IF(Inputs!A201="","",Inputs!A201)</f>
        <v/>
      </c>
      <c r="B203" t="str">
        <f>IF(Inputs!B201="","",Inputs!B201)</f>
        <v/>
      </c>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50"/>
      <c r="AH203" s="161"/>
    </row>
    <row r="204" spans="1:34">
      <c r="A204" s="7" t="str">
        <f>IF(Inputs!A202="","",Inputs!A202)</f>
        <v/>
      </c>
      <c r="B204" t="str">
        <f>IF(Inputs!B202="","",Inputs!B202)</f>
        <v/>
      </c>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50"/>
      <c r="AH204" s="161"/>
    </row>
    <row r="205" spans="1:34">
      <c r="A205" s="7" t="str">
        <f>IF(Inputs!A203="","",Inputs!A203)</f>
        <v/>
      </c>
      <c r="B205" t="str">
        <f>IF(Inputs!B203="","",Inputs!B203)</f>
        <v/>
      </c>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50"/>
      <c r="AH205" s="161"/>
    </row>
    <row r="206" spans="1:34">
      <c r="A206" s="7" t="str">
        <f>IF(Inputs!A204="","",Inputs!A204)</f>
        <v/>
      </c>
      <c r="B206" t="str">
        <f>IF(Inputs!B204="","",Inputs!B204)</f>
        <v/>
      </c>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50"/>
      <c r="AH206" s="161"/>
    </row>
    <row r="207" spans="1:34">
      <c r="A207" s="7" t="str">
        <f>IF(Inputs!A205="","",Inputs!A205)</f>
        <v/>
      </c>
      <c r="B207" t="str">
        <f>IF(Inputs!B205="","",Inputs!B205)</f>
        <v/>
      </c>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50"/>
      <c r="AH207" s="161"/>
    </row>
    <row r="208" spans="1:34">
      <c r="A208" s="7" t="str">
        <f>IF(Inputs!A206="","",Inputs!A206)</f>
        <v/>
      </c>
      <c r="B208" t="str">
        <f>IF(Inputs!B206="","",Inputs!B206)</f>
        <v/>
      </c>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50"/>
      <c r="AH208" s="161"/>
    </row>
    <row r="209" spans="1:34">
      <c r="A209" s="7" t="str">
        <f>IF(Inputs!A207="","",Inputs!A207)</f>
        <v/>
      </c>
      <c r="B209" t="str">
        <f>IF(Inputs!B207="","",Inputs!B207)</f>
        <v/>
      </c>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50"/>
      <c r="AH209" s="161"/>
    </row>
    <row r="210" spans="1:34">
      <c r="A210" s="7" t="str">
        <f>IF(Inputs!A208="","",Inputs!A208)</f>
        <v/>
      </c>
      <c r="B210" t="str">
        <f>IF(Inputs!B208="","",Inputs!B208)</f>
        <v/>
      </c>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50"/>
      <c r="AH210" s="161"/>
    </row>
    <row r="211" spans="1:34">
      <c r="A211" s="7" t="str">
        <f>IF(Inputs!A209="","",Inputs!A209)</f>
        <v/>
      </c>
      <c r="B211" t="str">
        <f>IF(Inputs!B209="","",Inputs!B209)</f>
        <v/>
      </c>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50"/>
      <c r="AH211" s="161"/>
    </row>
    <row r="212" spans="1:34">
      <c r="A212" s="7" t="str">
        <f>IF(Inputs!A210="","",Inputs!A210)</f>
        <v/>
      </c>
      <c r="B212" t="str">
        <f>IF(Inputs!B210="","",Inputs!B210)</f>
        <v/>
      </c>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50"/>
      <c r="AH212" s="161"/>
    </row>
    <row r="213" spans="1:34">
      <c r="A213" s="7" t="str">
        <f>IF(Inputs!A211="","",Inputs!A211)</f>
        <v/>
      </c>
      <c r="B213" t="str">
        <f>IF(Inputs!B211="","",Inputs!B211)</f>
        <v/>
      </c>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50"/>
      <c r="AH213" s="161"/>
    </row>
    <row r="214" spans="1:34">
      <c r="A214" s="7" t="str">
        <f>IF(Inputs!A212="","",Inputs!A212)</f>
        <v/>
      </c>
      <c r="B214" t="str">
        <f>IF(Inputs!B212="","",Inputs!B212)</f>
        <v/>
      </c>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50"/>
      <c r="AH214" s="161"/>
    </row>
    <row r="215" spans="1:34">
      <c r="A215" s="7" t="str">
        <f>IF(Inputs!A213="","",Inputs!A213)</f>
        <v/>
      </c>
      <c r="B215" t="str">
        <f>IF(Inputs!B213="","",Inputs!B213)</f>
        <v/>
      </c>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50"/>
      <c r="AH215" s="161"/>
    </row>
    <row r="216" spans="1:34">
      <c r="A216" s="7" t="str">
        <f>IF(Inputs!A214="","",Inputs!A214)</f>
        <v/>
      </c>
      <c r="B216" t="str">
        <f>IF(Inputs!B214="","",Inputs!B214)</f>
        <v/>
      </c>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50"/>
      <c r="AH216" s="161"/>
    </row>
    <row r="217" spans="1:34">
      <c r="A217" s="7" t="str">
        <f>IF(Inputs!A215="","",Inputs!A215)</f>
        <v/>
      </c>
      <c r="B217" t="str">
        <f>IF(Inputs!B215="","",Inputs!B215)</f>
        <v/>
      </c>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50"/>
      <c r="AH217" s="161"/>
    </row>
    <row r="218" spans="1:34">
      <c r="A218" s="7" t="str">
        <f>IF(Inputs!A216="","",Inputs!A216)</f>
        <v/>
      </c>
      <c r="B218" t="str">
        <f>IF(Inputs!B216="","",Inputs!B216)</f>
        <v/>
      </c>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50"/>
      <c r="AH218" s="161"/>
    </row>
    <row r="219" spans="1:34">
      <c r="A219" s="7" t="str">
        <f>IF(Inputs!A217="","",Inputs!A217)</f>
        <v/>
      </c>
      <c r="B219" t="str">
        <f>IF(Inputs!B217="","",Inputs!B217)</f>
        <v/>
      </c>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50"/>
      <c r="AH219" s="161"/>
    </row>
    <row r="220" spans="1:34">
      <c r="A220" s="7" t="str">
        <f>IF(Inputs!A218="","",Inputs!A218)</f>
        <v/>
      </c>
      <c r="B220" t="str">
        <f>IF(Inputs!B218="","",Inputs!B218)</f>
        <v/>
      </c>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50"/>
      <c r="AH220" s="161"/>
    </row>
    <row r="221" spans="1:34">
      <c r="A221" s="7" t="str">
        <f>IF(Inputs!A219="","",Inputs!A219)</f>
        <v/>
      </c>
      <c r="B221" t="str">
        <f>IF(Inputs!B219="","",Inputs!B219)</f>
        <v/>
      </c>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50"/>
      <c r="AH221" s="161"/>
    </row>
    <row r="222" spans="1:34">
      <c r="A222" s="7" t="str">
        <f>IF(Inputs!A220="","",Inputs!A220)</f>
        <v/>
      </c>
      <c r="B222" t="str">
        <f>IF(Inputs!B220="","",Inputs!B220)</f>
        <v/>
      </c>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50"/>
      <c r="AH222" s="161"/>
    </row>
    <row r="223" spans="1:34">
      <c r="A223" s="7" t="str">
        <f>IF(Inputs!A221="","",Inputs!A221)</f>
        <v/>
      </c>
      <c r="B223" t="str">
        <f>IF(Inputs!B221="","",Inputs!B221)</f>
        <v/>
      </c>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50"/>
      <c r="AH223" s="161"/>
    </row>
    <row r="224" spans="1:34">
      <c r="A224" s="7" t="str">
        <f>IF(Inputs!A222="","",Inputs!A222)</f>
        <v/>
      </c>
      <c r="B224" t="str">
        <f>IF(Inputs!B222="","",Inputs!B222)</f>
        <v/>
      </c>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50"/>
      <c r="AH224" s="161"/>
    </row>
    <row r="225" spans="1:34">
      <c r="A225" s="7" t="str">
        <f>IF(Inputs!A223="","",Inputs!A223)</f>
        <v/>
      </c>
      <c r="B225" t="str">
        <f>IF(Inputs!B223="","",Inputs!B223)</f>
        <v/>
      </c>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50"/>
      <c r="AH225" s="161"/>
    </row>
    <row r="226" spans="1:34">
      <c r="A226" s="7" t="str">
        <f>IF(Inputs!A224="","",Inputs!A224)</f>
        <v/>
      </c>
      <c r="B226" t="str">
        <f>IF(Inputs!B224="","",Inputs!B224)</f>
        <v/>
      </c>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50"/>
      <c r="AH226" s="161"/>
    </row>
    <row r="227" spans="1:34">
      <c r="A227" s="7" t="str">
        <f>IF(Inputs!A225="","",Inputs!A225)</f>
        <v/>
      </c>
      <c r="B227" t="str">
        <f>IF(Inputs!B225="","",Inputs!B225)</f>
        <v/>
      </c>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50"/>
      <c r="AH227" s="161"/>
    </row>
    <row r="228" spans="1:34">
      <c r="A228" s="7" t="str">
        <f>IF(Inputs!A226="","",Inputs!A226)</f>
        <v/>
      </c>
      <c r="B228" t="str">
        <f>IF(Inputs!B226="","",Inputs!B226)</f>
        <v/>
      </c>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50"/>
      <c r="AH228" s="161"/>
    </row>
    <row r="229" spans="1:34">
      <c r="A229" s="7" t="str">
        <f>IF(Inputs!A227="","",Inputs!A227)</f>
        <v/>
      </c>
      <c r="B229" t="str">
        <f>IF(Inputs!B227="","",Inputs!B227)</f>
        <v/>
      </c>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50"/>
      <c r="AH229" s="161"/>
    </row>
    <row r="230" spans="1:34">
      <c r="A230" s="7" t="str">
        <f>IF(Inputs!A228="","",Inputs!A228)</f>
        <v/>
      </c>
      <c r="B230" t="str">
        <f>IF(Inputs!B228="","",Inputs!B228)</f>
        <v/>
      </c>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50"/>
      <c r="AH230" s="161"/>
    </row>
    <row r="231" spans="1:34">
      <c r="A231" s="7" t="str">
        <f>IF(Inputs!A229="","",Inputs!A229)</f>
        <v/>
      </c>
      <c r="B231" t="str">
        <f>IF(Inputs!B229="","",Inputs!B229)</f>
        <v/>
      </c>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50"/>
      <c r="AH231" s="161"/>
    </row>
    <row r="232" spans="1:34">
      <c r="A232" s="7" t="str">
        <f>IF(Inputs!A230="","",Inputs!A230)</f>
        <v/>
      </c>
      <c r="B232" t="str">
        <f>IF(Inputs!B230="","",Inputs!B230)</f>
        <v/>
      </c>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50"/>
      <c r="AH232" s="161"/>
    </row>
    <row r="233" spans="1:34">
      <c r="A233" s="7" t="str">
        <f>IF(Inputs!A231="","",Inputs!A231)</f>
        <v/>
      </c>
      <c r="B233" t="str">
        <f>IF(Inputs!B231="","",Inputs!B231)</f>
        <v/>
      </c>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50"/>
      <c r="AH233" s="161"/>
    </row>
    <row r="234" spans="1:34">
      <c r="A234" s="7" t="str">
        <f>IF(Inputs!A232="","",Inputs!A232)</f>
        <v/>
      </c>
      <c r="B234" t="str">
        <f>IF(Inputs!B232="","",Inputs!B232)</f>
        <v/>
      </c>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50"/>
      <c r="AH234" s="161"/>
    </row>
    <row r="235" spans="1:34">
      <c r="A235" s="7" t="str">
        <f>IF(Inputs!A233="","",Inputs!A233)</f>
        <v/>
      </c>
      <c r="B235" t="str">
        <f>IF(Inputs!B233="","",Inputs!B233)</f>
        <v/>
      </c>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50"/>
      <c r="AH235" s="161"/>
    </row>
    <row r="236" spans="1:34">
      <c r="A236" s="7" t="str">
        <f>IF(Inputs!A234="","",Inputs!A234)</f>
        <v/>
      </c>
      <c r="B236" t="str">
        <f>IF(Inputs!B234="","",Inputs!B234)</f>
        <v/>
      </c>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50"/>
      <c r="AH236" s="161"/>
    </row>
    <row r="237" spans="1:34">
      <c r="A237" s="7" t="str">
        <f>IF(Inputs!A235="","",Inputs!A235)</f>
        <v/>
      </c>
      <c r="B237" t="str">
        <f>IF(Inputs!B235="","",Inputs!B235)</f>
        <v/>
      </c>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50"/>
      <c r="AH237" s="161"/>
    </row>
    <row r="238" spans="1:34">
      <c r="A238" s="7" t="str">
        <f>IF(Inputs!A236="","",Inputs!A236)</f>
        <v/>
      </c>
      <c r="B238" t="str">
        <f>IF(Inputs!B236="","",Inputs!B236)</f>
        <v/>
      </c>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50"/>
      <c r="AH238" s="161"/>
    </row>
    <row r="239" spans="1:34">
      <c r="A239" s="7" t="str">
        <f>IF(Inputs!A237="","",Inputs!A237)</f>
        <v/>
      </c>
      <c r="B239" t="str">
        <f>IF(Inputs!B237="","",Inputs!B237)</f>
        <v/>
      </c>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50"/>
      <c r="AH239" s="161"/>
    </row>
    <row r="240" spans="1:34">
      <c r="A240" s="7" t="str">
        <f>IF(Inputs!A238="","",Inputs!A238)</f>
        <v/>
      </c>
      <c r="B240" t="str">
        <f>IF(Inputs!B238="","",Inputs!B238)</f>
        <v/>
      </c>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50"/>
      <c r="AH240" s="161"/>
    </row>
    <row r="241" spans="1:34">
      <c r="A241" s="7" t="str">
        <f>IF(Inputs!A239="","",Inputs!A239)</f>
        <v/>
      </c>
      <c r="B241" t="str">
        <f>IF(Inputs!B239="","",Inputs!B239)</f>
        <v/>
      </c>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50"/>
      <c r="AH241" s="161"/>
    </row>
    <row r="242" spans="1:34">
      <c r="A242" s="7" t="str">
        <f>IF(Inputs!A240="","",Inputs!A240)</f>
        <v/>
      </c>
      <c r="B242" t="str">
        <f>IF(Inputs!B240="","",Inputs!B240)</f>
        <v/>
      </c>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50"/>
      <c r="AH242" s="161"/>
    </row>
    <row r="243" spans="1:34">
      <c r="A243" s="7" t="str">
        <f>IF(Inputs!A241="","",Inputs!A241)</f>
        <v/>
      </c>
      <c r="B243" t="str">
        <f>IF(Inputs!B241="","",Inputs!B241)</f>
        <v/>
      </c>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50"/>
      <c r="AH243" s="161"/>
    </row>
    <row r="244" spans="1:34">
      <c r="A244" s="7" t="str">
        <f>IF(Inputs!A242="","",Inputs!A242)</f>
        <v/>
      </c>
      <c r="B244" t="str">
        <f>IF(Inputs!B242="","",Inputs!B242)</f>
        <v/>
      </c>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50"/>
      <c r="AH244" s="161"/>
    </row>
    <row r="245" spans="1:34">
      <c r="A245" s="7" t="str">
        <f>IF(Inputs!A243="","",Inputs!A243)</f>
        <v/>
      </c>
      <c r="B245" t="str">
        <f>IF(Inputs!B243="","",Inputs!B243)</f>
        <v/>
      </c>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50"/>
      <c r="AH245" s="161"/>
    </row>
    <row r="246" spans="1:34">
      <c r="A246" s="7" t="str">
        <f>IF(Inputs!A244="","",Inputs!A244)</f>
        <v/>
      </c>
      <c r="B246" t="str">
        <f>IF(Inputs!B244="","",Inputs!B244)</f>
        <v/>
      </c>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50"/>
      <c r="AH246" s="161"/>
    </row>
    <row r="247" spans="1:34">
      <c r="A247" s="7" t="str">
        <f>IF(Inputs!A245="","",Inputs!A245)</f>
        <v/>
      </c>
      <c r="B247" t="str">
        <f>IF(Inputs!B245="","",Inputs!B245)</f>
        <v/>
      </c>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50"/>
      <c r="AH247" s="161"/>
    </row>
    <row r="248" spans="1:34">
      <c r="A248" s="7" t="str">
        <f>IF(Inputs!A246="","",Inputs!A246)</f>
        <v/>
      </c>
      <c r="B248" t="str">
        <f>IF(Inputs!B246="","",Inputs!B246)</f>
        <v/>
      </c>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50"/>
      <c r="AH248" s="161"/>
    </row>
    <row r="249" spans="1:34">
      <c r="A249" s="7" t="str">
        <f>IF(Inputs!A247="","",Inputs!A247)</f>
        <v/>
      </c>
      <c r="B249" t="str">
        <f>IF(Inputs!B247="","",Inputs!B247)</f>
        <v/>
      </c>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50"/>
      <c r="AH249" s="161"/>
    </row>
    <row r="250" spans="1:34">
      <c r="A250" s="7" t="str">
        <f>IF(Inputs!A248="","",Inputs!A248)</f>
        <v/>
      </c>
      <c r="B250" t="str">
        <f>IF(Inputs!B248="","",Inputs!B248)</f>
        <v/>
      </c>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50"/>
      <c r="AH250" s="161"/>
    </row>
    <row r="251" spans="1:34">
      <c r="A251" s="7" t="str">
        <f>IF(Inputs!A249="","",Inputs!A249)</f>
        <v/>
      </c>
      <c r="B251" t="str">
        <f>IF(Inputs!B249="","",Inputs!B249)</f>
        <v/>
      </c>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50"/>
      <c r="AH251" s="161"/>
    </row>
    <row r="252" spans="1:34">
      <c r="A252" s="7" t="str">
        <f>IF(Inputs!A250="","",Inputs!A250)</f>
        <v/>
      </c>
      <c r="B252" t="str">
        <f>IF(Inputs!B250="","",Inputs!B250)</f>
        <v/>
      </c>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50"/>
      <c r="AH252" s="161"/>
    </row>
    <row r="253" spans="1:34">
      <c r="A253" s="7" t="str">
        <f>IF(Inputs!A251="","",Inputs!A251)</f>
        <v/>
      </c>
      <c r="B253" t="str">
        <f>IF(Inputs!B251="","",Inputs!B251)</f>
        <v/>
      </c>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50"/>
      <c r="AH253" s="161"/>
    </row>
    <row r="254" spans="1:34">
      <c r="A254" s="7" t="str">
        <f>IF(Inputs!A252="","",Inputs!A252)</f>
        <v/>
      </c>
      <c r="B254" t="str">
        <f>IF(Inputs!B252="","",Inputs!B252)</f>
        <v/>
      </c>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50"/>
      <c r="AH254" s="161"/>
    </row>
    <row r="255" spans="1:34">
      <c r="A255" s="7" t="str">
        <f>IF(Inputs!A253="","",Inputs!A253)</f>
        <v/>
      </c>
      <c r="B255" t="str">
        <f>IF(Inputs!B253="","",Inputs!B253)</f>
        <v/>
      </c>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50"/>
      <c r="AH255" s="161"/>
    </row>
    <row r="256" spans="1:34">
      <c r="A256" s="7" t="str">
        <f>IF(Inputs!A254="","",Inputs!A254)</f>
        <v/>
      </c>
      <c r="B256" t="str">
        <f>IF(Inputs!B254="","",Inputs!B254)</f>
        <v/>
      </c>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50"/>
      <c r="AH256" s="161"/>
    </row>
    <row r="257" spans="1:34">
      <c r="A257" s="7" t="str">
        <f>IF(Inputs!A255="","",Inputs!A255)</f>
        <v/>
      </c>
      <c r="B257" t="str">
        <f>IF(Inputs!B255="","",Inputs!B255)</f>
        <v/>
      </c>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50"/>
      <c r="AH257" s="161"/>
    </row>
    <row r="258" spans="1:34">
      <c r="A258" s="7" t="str">
        <f>IF(Inputs!A256="","",Inputs!A256)</f>
        <v/>
      </c>
      <c r="B258" t="str">
        <f>IF(Inputs!B256="","",Inputs!B256)</f>
        <v/>
      </c>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50"/>
      <c r="AH258" s="161"/>
    </row>
    <row r="259" spans="1:34">
      <c r="A259" s="7" t="str">
        <f>IF(Inputs!A257="","",Inputs!A257)</f>
        <v/>
      </c>
      <c r="B259" t="str">
        <f>IF(Inputs!B257="","",Inputs!B257)</f>
        <v/>
      </c>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50"/>
      <c r="AH259" s="161"/>
    </row>
    <row r="260" spans="1:34">
      <c r="A260" s="7" t="str">
        <f>IF(Inputs!A258="","",Inputs!A258)</f>
        <v/>
      </c>
      <c r="B260" t="str">
        <f>IF(Inputs!B258="","",Inputs!B258)</f>
        <v/>
      </c>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50"/>
      <c r="AH260" s="161"/>
    </row>
    <row r="261" spans="1:34">
      <c r="A261" s="7" t="str">
        <f>IF(Inputs!A259="","",Inputs!A259)</f>
        <v/>
      </c>
      <c r="B261" t="str">
        <f>IF(Inputs!B259="","",Inputs!B259)</f>
        <v/>
      </c>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50"/>
      <c r="AH261" s="161"/>
    </row>
    <row r="262" spans="1:34">
      <c r="A262" s="7" t="str">
        <f>IF(Inputs!A260="","",Inputs!A260)</f>
        <v/>
      </c>
      <c r="B262" t="str">
        <f>IF(Inputs!B260="","",Inputs!B260)</f>
        <v/>
      </c>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50"/>
      <c r="AH262" s="161"/>
    </row>
    <row r="263" spans="1:34">
      <c r="A263" s="7" t="str">
        <f>IF(Inputs!A261="","",Inputs!A261)</f>
        <v/>
      </c>
      <c r="B263" t="str">
        <f>IF(Inputs!B261="","",Inputs!B261)</f>
        <v/>
      </c>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50"/>
      <c r="AH263" s="161"/>
    </row>
    <row r="264" spans="1:34">
      <c r="A264" s="7" t="str">
        <f>IF(Inputs!A262="","",Inputs!A262)</f>
        <v/>
      </c>
      <c r="B264" t="str">
        <f>IF(Inputs!B262="","",Inputs!B262)</f>
        <v/>
      </c>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50"/>
      <c r="AH264" s="161"/>
    </row>
    <row r="265" spans="1:34">
      <c r="A265" s="7" t="str">
        <f>IF(Inputs!A263="","",Inputs!A263)</f>
        <v/>
      </c>
      <c r="B265" t="str">
        <f>IF(Inputs!B263="","",Inputs!B263)</f>
        <v/>
      </c>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50"/>
      <c r="AH265" s="161"/>
    </row>
    <row r="266" spans="1:34">
      <c r="A266" s="7" t="str">
        <f>IF(Inputs!A264="","",Inputs!A264)</f>
        <v/>
      </c>
      <c r="B266" t="str">
        <f>IF(Inputs!B264="","",Inputs!B264)</f>
        <v/>
      </c>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50"/>
      <c r="AH266" s="161"/>
    </row>
    <row r="267" spans="1:34">
      <c r="A267" s="7" t="str">
        <f>IF(Inputs!A265="","",Inputs!A265)</f>
        <v/>
      </c>
      <c r="B267" t="str">
        <f>IF(Inputs!B265="","",Inputs!B265)</f>
        <v/>
      </c>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50"/>
      <c r="AH267" s="161"/>
    </row>
    <row r="268" spans="1:34">
      <c r="A268" s="7" t="str">
        <f>IF(Inputs!A266="","",Inputs!A266)</f>
        <v/>
      </c>
      <c r="B268" t="str">
        <f>IF(Inputs!B266="","",Inputs!B266)</f>
        <v/>
      </c>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50"/>
      <c r="AH268" s="161"/>
    </row>
    <row r="269" spans="1:34">
      <c r="A269" s="7" t="str">
        <f>IF(Inputs!A267="","",Inputs!A267)</f>
        <v/>
      </c>
      <c r="B269" t="str">
        <f>IF(Inputs!B267="","",Inputs!B267)</f>
        <v/>
      </c>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50"/>
      <c r="AH269" s="161"/>
    </row>
    <row r="270" spans="1:34">
      <c r="A270" s="7" t="str">
        <f>IF(Inputs!A268="","",Inputs!A268)</f>
        <v/>
      </c>
      <c r="B270" t="str">
        <f>IF(Inputs!B268="","",Inputs!B268)</f>
        <v/>
      </c>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50"/>
      <c r="AH270" s="161"/>
    </row>
    <row r="271" spans="1:34">
      <c r="A271" s="7" t="str">
        <f>IF(Inputs!A269="","",Inputs!A269)</f>
        <v/>
      </c>
      <c r="B271" t="str">
        <f>IF(Inputs!B269="","",Inputs!B269)</f>
        <v/>
      </c>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50"/>
      <c r="AH271" s="161"/>
    </row>
    <row r="272" spans="1:34">
      <c r="A272" s="7" t="str">
        <f>IF(Inputs!A270="","",Inputs!A270)</f>
        <v/>
      </c>
      <c r="B272" t="str">
        <f>IF(Inputs!B270="","",Inputs!B270)</f>
        <v/>
      </c>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50"/>
      <c r="AH272" s="161"/>
    </row>
    <row r="273" spans="1:34">
      <c r="A273" s="7" t="str">
        <f>IF(Inputs!A271="","",Inputs!A271)</f>
        <v/>
      </c>
      <c r="B273" t="str">
        <f>IF(Inputs!B271="","",Inputs!B271)</f>
        <v/>
      </c>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50"/>
      <c r="AH273" s="161"/>
    </row>
    <row r="274" spans="1:34">
      <c r="A274" s="7" t="str">
        <f>IF(Inputs!A272="","",Inputs!A272)</f>
        <v/>
      </c>
      <c r="B274" t="str">
        <f>IF(Inputs!B272="","",Inputs!B272)</f>
        <v/>
      </c>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50"/>
      <c r="AH274" s="161"/>
    </row>
    <row r="275" spans="1:34">
      <c r="A275" s="7" t="str">
        <f>IF(Inputs!A273="","",Inputs!A273)</f>
        <v/>
      </c>
      <c r="B275" t="str">
        <f>IF(Inputs!B273="","",Inputs!B273)</f>
        <v/>
      </c>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50"/>
      <c r="AH275" s="161"/>
    </row>
    <row r="276" spans="1:34">
      <c r="A276" s="7" t="str">
        <f>IF(Inputs!A274="","",Inputs!A274)</f>
        <v/>
      </c>
      <c r="B276" t="str">
        <f>IF(Inputs!B274="","",Inputs!B274)</f>
        <v/>
      </c>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50"/>
      <c r="AH276" s="161"/>
    </row>
    <row r="277" spans="1:34">
      <c r="A277" s="7" t="str">
        <f>IF(Inputs!A275="","",Inputs!A275)</f>
        <v/>
      </c>
      <c r="B277" t="str">
        <f>IF(Inputs!B275="","",Inputs!B275)</f>
        <v/>
      </c>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50"/>
      <c r="AH277" s="161"/>
    </row>
    <row r="278" spans="1:34">
      <c r="A278" s="7" t="str">
        <f>IF(Inputs!A276="","",Inputs!A276)</f>
        <v/>
      </c>
      <c r="B278" t="str">
        <f>IF(Inputs!B276="","",Inputs!B276)</f>
        <v/>
      </c>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50"/>
      <c r="AH278" s="161"/>
    </row>
    <row r="279" spans="1:34">
      <c r="A279" s="7" t="str">
        <f>IF(Inputs!A277="","",Inputs!A277)</f>
        <v/>
      </c>
      <c r="B279" t="str">
        <f>IF(Inputs!B277="","",Inputs!B277)</f>
        <v/>
      </c>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50"/>
      <c r="AH279" s="161"/>
    </row>
    <row r="280" spans="1:34">
      <c r="A280" s="7" t="str">
        <f>IF(Inputs!A278="","",Inputs!A278)</f>
        <v/>
      </c>
      <c r="B280" t="str">
        <f>IF(Inputs!B278="","",Inputs!B278)</f>
        <v/>
      </c>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50"/>
      <c r="AH280" s="161"/>
    </row>
    <row r="281" spans="1:34">
      <c r="A281" s="7" t="str">
        <f>IF(Inputs!A279="","",Inputs!A279)</f>
        <v/>
      </c>
      <c r="B281" t="str">
        <f>IF(Inputs!B279="","",Inputs!B279)</f>
        <v/>
      </c>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50"/>
      <c r="AH281" s="161"/>
    </row>
    <row r="282" spans="1:34">
      <c r="A282" s="7" t="str">
        <f>IF(Inputs!A280="","",Inputs!A280)</f>
        <v/>
      </c>
      <c r="B282" t="str">
        <f>IF(Inputs!B280="","",Inputs!B280)</f>
        <v/>
      </c>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50"/>
      <c r="AH282" s="161"/>
    </row>
    <row r="283" spans="1:34">
      <c r="A283" s="7" t="str">
        <f>IF(Inputs!A281="","",Inputs!A281)</f>
        <v/>
      </c>
      <c r="B283" t="str">
        <f>IF(Inputs!B281="","",Inputs!B281)</f>
        <v/>
      </c>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50"/>
      <c r="AH283" s="161"/>
    </row>
    <row r="284" spans="1:34">
      <c r="A284" s="7" t="str">
        <f>IF(Inputs!A282="","",Inputs!A282)</f>
        <v/>
      </c>
      <c r="B284" t="str">
        <f>IF(Inputs!B282="","",Inputs!B282)</f>
        <v/>
      </c>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50"/>
      <c r="AH284" s="161"/>
    </row>
    <row r="285" spans="1:34">
      <c r="A285" s="7" t="str">
        <f>IF(Inputs!A283="","",Inputs!A283)</f>
        <v/>
      </c>
      <c r="B285" t="str">
        <f>IF(Inputs!B283="","",Inputs!B283)</f>
        <v/>
      </c>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50"/>
      <c r="AH285" s="161"/>
    </row>
    <row r="286" spans="1:34">
      <c r="A286" s="7" t="str">
        <f>IF(Inputs!A284="","",Inputs!A284)</f>
        <v/>
      </c>
      <c r="B286" t="str">
        <f>IF(Inputs!B284="","",Inputs!B284)</f>
        <v/>
      </c>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50"/>
      <c r="AH286" s="161"/>
    </row>
    <row r="287" spans="1:34">
      <c r="A287" s="7" t="str">
        <f>IF(Inputs!A285="","",Inputs!A285)</f>
        <v/>
      </c>
      <c r="B287" t="str">
        <f>IF(Inputs!B285="","",Inputs!B285)</f>
        <v/>
      </c>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50"/>
      <c r="AH287" s="161"/>
    </row>
    <row r="288" spans="1:34">
      <c r="A288" s="7" t="str">
        <f>IF(Inputs!A286="","",Inputs!A286)</f>
        <v/>
      </c>
      <c r="B288" t="str">
        <f>IF(Inputs!B286="","",Inputs!B286)</f>
        <v/>
      </c>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50"/>
      <c r="AH288" s="161"/>
    </row>
    <row r="289" spans="1:34">
      <c r="A289" s="7" t="str">
        <f>IF(Inputs!A287="","",Inputs!A287)</f>
        <v/>
      </c>
      <c r="B289" t="str">
        <f>IF(Inputs!B287="","",Inputs!B287)</f>
        <v/>
      </c>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50"/>
      <c r="AH289" s="161"/>
    </row>
    <row r="290" spans="1:34">
      <c r="A290" s="7" t="str">
        <f>IF(Inputs!A288="","",Inputs!A288)</f>
        <v/>
      </c>
      <c r="B290" t="str">
        <f>IF(Inputs!B288="","",Inputs!B288)</f>
        <v/>
      </c>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50"/>
      <c r="AH290" s="161"/>
    </row>
    <row r="291" spans="1:34">
      <c r="A291" s="7" t="str">
        <f>IF(Inputs!A289="","",Inputs!A289)</f>
        <v/>
      </c>
      <c r="B291" t="str">
        <f>IF(Inputs!B289="","",Inputs!B289)</f>
        <v/>
      </c>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50"/>
      <c r="AH291" s="161"/>
    </row>
    <row r="292" spans="1:34">
      <c r="A292" s="7" t="str">
        <f>IF(Inputs!A290="","",Inputs!A290)</f>
        <v/>
      </c>
      <c r="B292" t="str">
        <f>IF(Inputs!B290="","",Inputs!B290)</f>
        <v/>
      </c>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50"/>
      <c r="AH292" s="161"/>
    </row>
    <row r="293" spans="1:34">
      <c r="A293" s="7" t="str">
        <f>IF(Inputs!A291="","",Inputs!A291)</f>
        <v/>
      </c>
      <c r="B293" t="str">
        <f>IF(Inputs!B291="","",Inputs!B291)</f>
        <v/>
      </c>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50"/>
      <c r="AH293" s="161"/>
    </row>
    <row r="294" spans="1:34">
      <c r="A294" s="7" t="str">
        <f>IF(Inputs!A292="","",Inputs!A292)</f>
        <v/>
      </c>
      <c r="B294" t="str">
        <f>IF(Inputs!B292="","",Inputs!B292)</f>
        <v/>
      </c>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50"/>
      <c r="AH294" s="161"/>
    </row>
    <row r="295" spans="1:34">
      <c r="A295" s="7" t="str">
        <f>IF(Inputs!A293="","",Inputs!A293)</f>
        <v/>
      </c>
      <c r="B295" t="str">
        <f>IF(Inputs!B293="","",Inputs!B293)</f>
        <v/>
      </c>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50"/>
      <c r="AH295" s="161"/>
    </row>
    <row r="296" spans="1:34">
      <c r="A296" s="7" t="str">
        <f>IF(Inputs!A294="","",Inputs!A294)</f>
        <v/>
      </c>
      <c r="B296" t="str">
        <f>IF(Inputs!B294="","",Inputs!B294)</f>
        <v/>
      </c>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50"/>
      <c r="AH296" s="161"/>
    </row>
    <row r="297" spans="1:34">
      <c r="A297" s="7" t="str">
        <f>IF(Inputs!A295="","",Inputs!A295)</f>
        <v/>
      </c>
      <c r="B297" t="str">
        <f>IF(Inputs!B295="","",Inputs!B295)</f>
        <v/>
      </c>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50"/>
      <c r="AH297" s="161"/>
    </row>
    <row r="298" spans="1:34">
      <c r="A298" s="7" t="str">
        <f>IF(Inputs!A296="","",Inputs!A296)</f>
        <v/>
      </c>
      <c r="B298" t="str">
        <f>IF(Inputs!B296="","",Inputs!B296)</f>
        <v/>
      </c>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50"/>
      <c r="AH298" s="161"/>
    </row>
    <row r="299" spans="1:34">
      <c r="A299" s="7" t="str">
        <f>IF(Inputs!A297="","",Inputs!A297)</f>
        <v/>
      </c>
      <c r="B299" t="str">
        <f>IF(Inputs!B297="","",Inputs!B297)</f>
        <v/>
      </c>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50"/>
      <c r="AH299" s="161"/>
    </row>
    <row r="300" spans="1:34">
      <c r="A300" s="7" t="str">
        <f>IF(Inputs!A298="","",Inputs!A298)</f>
        <v/>
      </c>
      <c r="B300" t="str">
        <f>IF(Inputs!B298="","",Inputs!B298)</f>
        <v/>
      </c>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50"/>
      <c r="AH300" s="161"/>
    </row>
    <row r="301" spans="1:34">
      <c r="A301" s="7" t="str">
        <f>IF(Inputs!A299="","",Inputs!A299)</f>
        <v/>
      </c>
      <c r="B301" t="str">
        <f>IF(Inputs!B299="","",Inputs!B299)</f>
        <v/>
      </c>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50"/>
      <c r="AH301" s="161"/>
    </row>
    <row r="302" spans="1:34">
      <c r="A302" s="7" t="str">
        <f>IF(Inputs!A300="","",Inputs!A300)</f>
        <v/>
      </c>
      <c r="B302" t="str">
        <f>IF(Inputs!B300="","",Inputs!B300)</f>
        <v/>
      </c>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50"/>
      <c r="AH302" s="161"/>
    </row>
    <row r="303" spans="1:34">
      <c r="A303" s="7" t="str">
        <f>IF(Inputs!A301="","",Inputs!A301)</f>
        <v/>
      </c>
      <c r="B303" t="str">
        <f>IF(Inputs!B301="","",Inputs!B301)</f>
        <v/>
      </c>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50"/>
      <c r="AH303" s="161"/>
    </row>
    <row r="304" spans="1:34">
      <c r="A304" s="7" t="str">
        <f>IF(Inputs!A302="","",Inputs!A302)</f>
        <v/>
      </c>
      <c r="B304" t="str">
        <f>IF(Inputs!B302="","",Inputs!B302)</f>
        <v/>
      </c>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50"/>
      <c r="AH304" s="161"/>
    </row>
    <row r="305" spans="1:34">
      <c r="A305" s="7" t="str">
        <f>IF(Inputs!A303="","",Inputs!A303)</f>
        <v/>
      </c>
      <c r="B305" t="str">
        <f>IF(Inputs!B303="","",Inputs!B303)</f>
        <v/>
      </c>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50"/>
      <c r="AH305" s="161"/>
    </row>
    <row r="306" spans="1:34">
      <c r="A306" s="7" t="str">
        <f>IF(Inputs!A304="","",Inputs!A304)</f>
        <v/>
      </c>
      <c r="B306" t="str">
        <f>IF(Inputs!B304="","",Inputs!B304)</f>
        <v/>
      </c>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50"/>
      <c r="AH306" s="161"/>
    </row>
    <row r="307" spans="1:34">
      <c r="A307" s="7" t="str">
        <f>IF(Inputs!A305="","",Inputs!A305)</f>
        <v/>
      </c>
      <c r="B307" t="str">
        <f>IF(Inputs!B305="","",Inputs!B305)</f>
        <v/>
      </c>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50"/>
      <c r="AH307" s="161"/>
    </row>
    <row r="308" spans="1:34">
      <c r="A308" s="7" t="str">
        <f>IF(Inputs!A306="","",Inputs!A306)</f>
        <v/>
      </c>
      <c r="B308" t="str">
        <f>IF(Inputs!B306="","",Inputs!B306)</f>
        <v/>
      </c>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50"/>
      <c r="AH308" s="161"/>
    </row>
    <row r="309" spans="1:34">
      <c r="A309" s="7" t="str">
        <f>IF(Inputs!A307="","",Inputs!A307)</f>
        <v/>
      </c>
      <c r="B309" t="str">
        <f>IF(Inputs!B307="","",Inputs!B307)</f>
        <v/>
      </c>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50"/>
      <c r="AH309" s="161"/>
    </row>
    <row r="310" spans="1:34">
      <c r="A310" s="7" t="str">
        <f>IF(Inputs!A308="","",Inputs!A308)</f>
        <v/>
      </c>
      <c r="B310" t="str">
        <f>IF(Inputs!B308="","",Inputs!B308)</f>
        <v/>
      </c>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50"/>
      <c r="AH310" s="161"/>
    </row>
    <row r="311" spans="1:34">
      <c r="A311" s="7" t="str">
        <f>IF(Inputs!A309="","",Inputs!A309)</f>
        <v/>
      </c>
      <c r="B311" t="str">
        <f>IF(Inputs!B309="","",Inputs!B309)</f>
        <v/>
      </c>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50"/>
      <c r="AH311" s="161"/>
    </row>
    <row r="312" spans="1:34">
      <c r="A312" s="7" t="str">
        <f>IF(Inputs!A310="","",Inputs!A310)</f>
        <v/>
      </c>
      <c r="B312" t="str">
        <f>IF(Inputs!B310="","",Inputs!B310)</f>
        <v/>
      </c>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50"/>
      <c r="AH312" s="161"/>
    </row>
    <row r="313" spans="1:34">
      <c r="A313" s="7" t="str">
        <f>IF(Inputs!A311="","",Inputs!A311)</f>
        <v/>
      </c>
      <c r="B313" t="str">
        <f>IF(Inputs!B311="","",Inputs!B311)</f>
        <v/>
      </c>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50"/>
      <c r="AH313" s="161"/>
    </row>
    <row r="314" spans="1:34">
      <c r="A314" s="7" t="str">
        <f>IF(Inputs!A312="","",Inputs!A312)</f>
        <v/>
      </c>
      <c r="B314" t="str">
        <f>IF(Inputs!B312="","",Inputs!B312)</f>
        <v/>
      </c>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50"/>
      <c r="AH314" s="161"/>
    </row>
    <row r="315" spans="1:34">
      <c r="A315" s="7" t="str">
        <f>IF(Inputs!A313="","",Inputs!A313)</f>
        <v/>
      </c>
      <c r="B315" t="str">
        <f>IF(Inputs!B313="","",Inputs!B313)</f>
        <v/>
      </c>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50"/>
      <c r="AH315" s="161"/>
    </row>
    <row r="316" spans="1:34">
      <c r="A316" s="7" t="str">
        <f>IF(Inputs!A314="","",Inputs!A314)</f>
        <v/>
      </c>
      <c r="B316" t="str">
        <f>IF(Inputs!B314="","",Inputs!B314)</f>
        <v/>
      </c>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50"/>
      <c r="AH316" s="161"/>
    </row>
    <row r="317" spans="1:34">
      <c r="A317" s="7" t="str">
        <f>IF(Inputs!A315="","",Inputs!A315)</f>
        <v/>
      </c>
      <c r="B317" t="str">
        <f>IF(Inputs!B315="","",Inputs!B315)</f>
        <v/>
      </c>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50"/>
      <c r="AH317" s="161"/>
    </row>
    <row r="318" spans="1:34">
      <c r="A318" s="7" t="str">
        <f>IF(Inputs!A316="","",Inputs!A316)</f>
        <v/>
      </c>
      <c r="B318" t="str">
        <f>IF(Inputs!B316="","",Inputs!B316)</f>
        <v/>
      </c>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50"/>
      <c r="AH318" s="161"/>
    </row>
    <row r="319" spans="1:34">
      <c r="A319" s="7" t="str">
        <f>IF(Inputs!A317="","",Inputs!A317)</f>
        <v/>
      </c>
      <c r="B319" t="str">
        <f>IF(Inputs!B317="","",Inputs!B317)</f>
        <v/>
      </c>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50"/>
      <c r="AH319" s="161"/>
    </row>
    <row r="320" spans="1:34">
      <c r="A320" s="7" t="str">
        <f>IF(Inputs!A318="","",Inputs!A318)</f>
        <v/>
      </c>
      <c r="B320" t="str">
        <f>IF(Inputs!B318="","",Inputs!B318)</f>
        <v/>
      </c>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50"/>
      <c r="AH320" s="161"/>
    </row>
    <row r="321" spans="1:34">
      <c r="A321" s="7" t="str">
        <f>IF(Inputs!A319="","",Inputs!A319)</f>
        <v/>
      </c>
      <c r="B321" t="str">
        <f>IF(Inputs!B319="","",Inputs!B319)</f>
        <v/>
      </c>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50"/>
      <c r="AH321" s="161"/>
    </row>
    <row r="322" spans="1:34">
      <c r="A322" s="7" t="str">
        <f>IF(Inputs!A320="","",Inputs!A320)</f>
        <v/>
      </c>
      <c r="B322" t="str">
        <f>IF(Inputs!B320="","",Inputs!B320)</f>
        <v/>
      </c>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50"/>
      <c r="AH322" s="161"/>
    </row>
    <row r="323" spans="1:34">
      <c r="A323" s="7" t="str">
        <f>IF(Inputs!A321="","",Inputs!A321)</f>
        <v/>
      </c>
      <c r="B323" t="str">
        <f>IF(Inputs!B321="","",Inputs!B321)</f>
        <v/>
      </c>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50"/>
      <c r="AH323" s="161"/>
    </row>
    <row r="324" spans="1:34">
      <c r="A324" s="7" t="str">
        <f>IF(Inputs!A322="","",Inputs!A322)</f>
        <v/>
      </c>
      <c r="B324" t="str">
        <f>IF(Inputs!B322="","",Inputs!B322)</f>
        <v/>
      </c>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50"/>
      <c r="AH324" s="161"/>
    </row>
    <row r="325" spans="1:34">
      <c r="A325" s="7" t="str">
        <f>IF(Inputs!A323="","",Inputs!A323)</f>
        <v/>
      </c>
      <c r="B325" t="str">
        <f>IF(Inputs!B323="","",Inputs!B323)</f>
        <v/>
      </c>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50"/>
      <c r="AH325" s="161"/>
    </row>
    <row r="326" spans="1:34">
      <c r="A326" s="7" t="str">
        <f>IF(Inputs!A324="","",Inputs!A324)</f>
        <v/>
      </c>
      <c r="B326" t="str">
        <f>IF(Inputs!B324="","",Inputs!B324)</f>
        <v/>
      </c>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50"/>
      <c r="AH326" s="161"/>
    </row>
    <row r="327" spans="1:34">
      <c r="A327" s="7" t="str">
        <f>IF(Inputs!A325="","",Inputs!A325)</f>
        <v/>
      </c>
      <c r="B327" t="str">
        <f>IF(Inputs!B325="","",Inputs!B325)</f>
        <v/>
      </c>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50"/>
      <c r="AH327" s="161"/>
    </row>
    <row r="328" spans="1:34">
      <c r="A328" s="7" t="str">
        <f>IF(Inputs!A326="","",Inputs!A326)</f>
        <v/>
      </c>
      <c r="B328" t="str">
        <f>IF(Inputs!B326="","",Inputs!B326)</f>
        <v/>
      </c>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50"/>
      <c r="AH328" s="161"/>
    </row>
    <row r="329" spans="1:34">
      <c r="A329" s="7" t="str">
        <f>IF(Inputs!A327="","",Inputs!A327)</f>
        <v/>
      </c>
      <c r="B329" t="str">
        <f>IF(Inputs!B327="","",Inputs!B327)</f>
        <v/>
      </c>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50"/>
      <c r="AH329" s="161"/>
    </row>
    <row r="330" spans="1:34">
      <c r="A330" s="7" t="str">
        <f>IF(Inputs!A328="","",Inputs!A328)</f>
        <v/>
      </c>
      <c r="B330" t="str">
        <f>IF(Inputs!B328="","",Inputs!B328)</f>
        <v/>
      </c>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50"/>
      <c r="AH330" s="161"/>
    </row>
    <row r="331" spans="1:34">
      <c r="A331" s="7" t="str">
        <f>IF(Inputs!A329="","",Inputs!A329)</f>
        <v/>
      </c>
      <c r="B331" t="str">
        <f>IF(Inputs!B329="","",Inputs!B329)</f>
        <v/>
      </c>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50"/>
      <c r="AH331" s="161"/>
    </row>
    <row r="332" spans="1:34">
      <c r="A332" s="7" t="str">
        <f>IF(Inputs!A330="","",Inputs!A330)</f>
        <v/>
      </c>
      <c r="B332" t="str">
        <f>IF(Inputs!B330="","",Inputs!B330)</f>
        <v/>
      </c>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50"/>
      <c r="AH332" s="161"/>
    </row>
    <row r="333" spans="1:34">
      <c r="A333" s="7" t="str">
        <f>IF(Inputs!A331="","",Inputs!A331)</f>
        <v/>
      </c>
      <c r="B333" t="str">
        <f>IF(Inputs!B331="","",Inputs!B331)</f>
        <v/>
      </c>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50"/>
      <c r="AH333" s="161"/>
    </row>
    <row r="334" spans="1:34">
      <c r="A334" s="7" t="str">
        <f>IF(Inputs!A332="","",Inputs!A332)</f>
        <v/>
      </c>
      <c r="B334" t="str">
        <f>IF(Inputs!B332="","",Inputs!B332)</f>
        <v/>
      </c>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50"/>
      <c r="AH334" s="161"/>
    </row>
    <row r="335" spans="1:34">
      <c r="A335" s="7" t="str">
        <f>IF(Inputs!A333="","",Inputs!A333)</f>
        <v/>
      </c>
      <c r="B335" t="str">
        <f>IF(Inputs!B333="","",Inputs!B333)</f>
        <v/>
      </c>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50"/>
      <c r="AH335" s="161"/>
    </row>
    <row r="336" spans="1:34">
      <c r="A336" s="7" t="str">
        <f>IF(Inputs!A334="","",Inputs!A334)</f>
        <v/>
      </c>
      <c r="B336" t="str">
        <f>IF(Inputs!B334="","",Inputs!B334)</f>
        <v/>
      </c>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50"/>
      <c r="AH336" s="161"/>
    </row>
    <row r="337" spans="1:34">
      <c r="A337" s="7" t="str">
        <f>IF(Inputs!A335="","",Inputs!A335)</f>
        <v/>
      </c>
      <c r="B337" t="str">
        <f>IF(Inputs!B335="","",Inputs!B335)</f>
        <v/>
      </c>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50"/>
      <c r="AH337" s="161"/>
    </row>
    <row r="338" spans="1:34">
      <c r="A338" s="7" t="str">
        <f>IF(Inputs!A336="","",Inputs!A336)</f>
        <v/>
      </c>
      <c r="B338" t="str">
        <f>IF(Inputs!B336="","",Inputs!B336)</f>
        <v/>
      </c>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50"/>
      <c r="AH338" s="161"/>
    </row>
    <row r="339" spans="1:34">
      <c r="A339" s="7" t="str">
        <f>IF(Inputs!A337="","",Inputs!A337)</f>
        <v/>
      </c>
      <c r="B339" t="str">
        <f>IF(Inputs!B337="","",Inputs!B337)</f>
        <v/>
      </c>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50"/>
      <c r="AH339" s="161"/>
    </row>
    <row r="340" spans="1:34">
      <c r="A340" s="7" t="str">
        <f>IF(Inputs!A338="","",Inputs!A338)</f>
        <v/>
      </c>
      <c r="B340" t="str">
        <f>IF(Inputs!B338="","",Inputs!B338)</f>
        <v/>
      </c>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50"/>
      <c r="AH340" s="161"/>
    </row>
    <row r="341" spans="1:34">
      <c r="A341" s="7" t="str">
        <f>IF(Inputs!A339="","",Inputs!A339)</f>
        <v/>
      </c>
      <c r="B341" t="str">
        <f>IF(Inputs!B339="","",Inputs!B339)</f>
        <v/>
      </c>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50"/>
      <c r="AH341" s="161"/>
    </row>
    <row r="342" spans="1:34">
      <c r="A342" s="7" t="str">
        <f>IF(Inputs!A340="","",Inputs!A340)</f>
        <v/>
      </c>
      <c r="B342" t="str">
        <f>IF(Inputs!B340="","",Inputs!B340)</f>
        <v/>
      </c>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50"/>
      <c r="AH342" s="161"/>
    </row>
    <row r="343" spans="1:34">
      <c r="A343" s="7" t="str">
        <f>IF(Inputs!A341="","",Inputs!A341)</f>
        <v/>
      </c>
      <c r="B343" t="str">
        <f>IF(Inputs!B341="","",Inputs!B341)</f>
        <v/>
      </c>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50"/>
      <c r="AH343" s="161"/>
    </row>
    <row r="344" spans="1:34">
      <c r="A344" s="7" t="str">
        <f>IF(Inputs!A342="","",Inputs!A342)</f>
        <v/>
      </c>
      <c r="B344" t="str">
        <f>IF(Inputs!B342="","",Inputs!B342)</f>
        <v/>
      </c>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50"/>
      <c r="AH344" s="161"/>
    </row>
    <row r="345" spans="1:34">
      <c r="A345" s="7" t="str">
        <f>IF(Inputs!A343="","",Inputs!A343)</f>
        <v/>
      </c>
      <c r="B345" t="str">
        <f>IF(Inputs!B343="","",Inputs!B343)</f>
        <v/>
      </c>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50"/>
      <c r="AH345" s="161"/>
    </row>
    <row r="346" spans="1:34">
      <c r="A346" s="7" t="str">
        <f>IF(Inputs!A344="","",Inputs!A344)</f>
        <v/>
      </c>
      <c r="B346" t="str">
        <f>IF(Inputs!B344="","",Inputs!B344)</f>
        <v/>
      </c>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50"/>
      <c r="AH346" s="161"/>
    </row>
    <row r="347" spans="1:34">
      <c r="A347" s="7" t="str">
        <f>IF(Inputs!A345="","",Inputs!A345)</f>
        <v/>
      </c>
      <c r="B347" t="str">
        <f>IF(Inputs!B345="","",Inputs!B345)</f>
        <v/>
      </c>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50"/>
      <c r="AH347" s="161"/>
    </row>
    <row r="348" spans="1:34">
      <c r="A348" s="7" t="str">
        <f>IF(Inputs!A346="","",Inputs!A346)</f>
        <v/>
      </c>
      <c r="B348" t="str">
        <f>IF(Inputs!B346="","",Inputs!B346)</f>
        <v/>
      </c>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50"/>
      <c r="AH348" s="161"/>
    </row>
    <row r="349" spans="1:34">
      <c r="A349" s="7" t="str">
        <f>IF(Inputs!A347="","",Inputs!A347)</f>
        <v/>
      </c>
      <c r="B349" t="str">
        <f>IF(Inputs!B347="","",Inputs!B347)</f>
        <v/>
      </c>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50"/>
      <c r="AH349" s="161"/>
    </row>
    <row r="350" spans="1:34">
      <c r="A350" s="7" t="str">
        <f>IF(Inputs!A348="","",Inputs!A348)</f>
        <v/>
      </c>
      <c r="B350" t="str">
        <f>IF(Inputs!B348="","",Inputs!B348)</f>
        <v/>
      </c>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50"/>
      <c r="AH350" s="161"/>
    </row>
    <row r="351" spans="1:34">
      <c r="A351" s="7" t="str">
        <f>IF(Inputs!A349="","",Inputs!A349)</f>
        <v/>
      </c>
      <c r="B351" t="str">
        <f>IF(Inputs!B349="","",Inputs!B349)</f>
        <v/>
      </c>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50"/>
      <c r="AH351" s="161"/>
    </row>
    <row r="352" spans="1:34">
      <c r="A352" s="7" t="str">
        <f>IF(Inputs!A350="","",Inputs!A350)</f>
        <v/>
      </c>
      <c r="B352" t="str">
        <f>IF(Inputs!B350="","",Inputs!B350)</f>
        <v/>
      </c>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50"/>
      <c r="AH352" s="161"/>
    </row>
    <row r="353" spans="1:34">
      <c r="A353" s="7" t="str">
        <f>IF(Inputs!A351="","",Inputs!A351)</f>
        <v/>
      </c>
      <c r="B353" t="str">
        <f>IF(Inputs!B351="","",Inputs!B351)</f>
        <v/>
      </c>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50"/>
      <c r="AH353" s="161"/>
    </row>
    <row r="354" spans="1:34">
      <c r="A354" s="7" t="str">
        <f>IF(Inputs!A352="","",Inputs!A352)</f>
        <v/>
      </c>
      <c r="B354" t="str">
        <f>IF(Inputs!B352="","",Inputs!B352)</f>
        <v/>
      </c>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50"/>
      <c r="AH354" s="161"/>
    </row>
    <row r="355" spans="1:34">
      <c r="A355" s="7" t="str">
        <f>IF(Inputs!A353="","",Inputs!A353)</f>
        <v/>
      </c>
      <c r="B355" t="str">
        <f>IF(Inputs!B353="","",Inputs!B353)</f>
        <v/>
      </c>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50"/>
      <c r="AH355" s="161"/>
    </row>
    <row r="356" spans="1:34">
      <c r="A356" s="7" t="str">
        <f>IF(Inputs!A354="","",Inputs!A354)</f>
        <v/>
      </c>
      <c r="B356" t="str">
        <f>IF(Inputs!B354="","",Inputs!B354)</f>
        <v/>
      </c>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50"/>
      <c r="AH356" s="161"/>
    </row>
    <row r="357" spans="1:34">
      <c r="A357" s="7" t="str">
        <f>IF(Inputs!A355="","",Inputs!A355)</f>
        <v/>
      </c>
      <c r="B357" t="str">
        <f>IF(Inputs!B355="","",Inputs!B355)</f>
        <v/>
      </c>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50"/>
      <c r="AH357" s="161"/>
    </row>
    <row r="358" spans="1:34">
      <c r="A358" s="7" t="str">
        <f>IF(Inputs!A356="","",Inputs!A356)</f>
        <v/>
      </c>
      <c r="B358" t="str">
        <f>IF(Inputs!B356="","",Inputs!B356)</f>
        <v/>
      </c>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50"/>
      <c r="AH358" s="161"/>
    </row>
    <row r="359" spans="1:34">
      <c r="A359" s="7" t="str">
        <f>IF(Inputs!A357="","",Inputs!A357)</f>
        <v/>
      </c>
      <c r="B359" t="str">
        <f>IF(Inputs!B357="","",Inputs!B357)</f>
        <v/>
      </c>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50"/>
      <c r="AH359" s="161"/>
    </row>
    <row r="360" spans="1:34">
      <c r="A360" s="7" t="str">
        <f>IF(Inputs!A358="","",Inputs!A358)</f>
        <v/>
      </c>
      <c r="B360" t="str">
        <f>IF(Inputs!B358="","",Inputs!B358)</f>
        <v/>
      </c>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50"/>
      <c r="AH360" s="161"/>
    </row>
    <row r="361" spans="1:34">
      <c r="A361" s="7" t="str">
        <f>IF(Inputs!A359="","",Inputs!A359)</f>
        <v/>
      </c>
      <c r="B361" t="str">
        <f>IF(Inputs!B359="","",Inputs!B359)</f>
        <v/>
      </c>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50"/>
      <c r="AH361" s="161"/>
    </row>
    <row r="362" spans="1:34">
      <c r="A362" s="7" t="str">
        <f>IF(Inputs!A360="","",Inputs!A360)</f>
        <v/>
      </c>
      <c r="B362" t="str">
        <f>IF(Inputs!B360="","",Inputs!B360)</f>
        <v/>
      </c>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50"/>
      <c r="AH362" s="161"/>
    </row>
    <row r="363" spans="1:34">
      <c r="A363" s="7" t="str">
        <f>IF(Inputs!A361="","",Inputs!A361)</f>
        <v/>
      </c>
      <c r="B363" t="str">
        <f>IF(Inputs!B361="","",Inputs!B361)</f>
        <v/>
      </c>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50"/>
      <c r="AH363" s="161"/>
    </row>
    <row r="364" spans="1:34">
      <c r="A364" s="7" t="str">
        <f>IF(Inputs!A362="","",Inputs!A362)</f>
        <v/>
      </c>
      <c r="B364" t="str">
        <f>IF(Inputs!B362="","",Inputs!B362)</f>
        <v/>
      </c>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50"/>
      <c r="AH364" s="161"/>
    </row>
    <row r="365" spans="1:34">
      <c r="A365" s="7" t="str">
        <f>IF(Inputs!A363="","",Inputs!A363)</f>
        <v/>
      </c>
      <c r="B365" t="str">
        <f>IF(Inputs!B363="","",Inputs!B363)</f>
        <v/>
      </c>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50"/>
      <c r="AH365" s="161"/>
    </row>
    <row r="366" spans="1:34">
      <c r="A366" s="7" t="str">
        <f>IF(Inputs!A364="","",Inputs!A364)</f>
        <v/>
      </c>
      <c r="B366" t="str">
        <f>IF(Inputs!B364="","",Inputs!B364)</f>
        <v/>
      </c>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50"/>
      <c r="AH366" s="161"/>
    </row>
    <row r="367" spans="1:34">
      <c r="A367" s="7" t="str">
        <f>IF(Inputs!A365="","",Inputs!A365)</f>
        <v/>
      </c>
      <c r="B367" t="str">
        <f>IF(Inputs!B365="","",Inputs!B365)</f>
        <v/>
      </c>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50"/>
      <c r="AH367" s="161"/>
    </row>
    <row r="368" spans="1:34">
      <c r="A368" s="7" t="str">
        <f>IF(Inputs!A366="","",Inputs!A366)</f>
        <v/>
      </c>
      <c r="B368" t="str">
        <f>IF(Inputs!B366="","",Inputs!B366)</f>
        <v/>
      </c>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50"/>
      <c r="AH368" s="161"/>
    </row>
    <row r="369" spans="1:34">
      <c r="A369" s="7" t="str">
        <f>IF(Inputs!A367="","",Inputs!A367)</f>
        <v/>
      </c>
      <c r="B369" t="str">
        <f>IF(Inputs!B367="","",Inputs!B367)</f>
        <v/>
      </c>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50"/>
      <c r="AH369" s="161"/>
    </row>
    <row r="370" spans="1:34">
      <c r="A370" s="7" t="str">
        <f>IF(Inputs!A368="","",Inputs!A368)</f>
        <v/>
      </c>
      <c r="B370" t="str">
        <f>IF(Inputs!B368="","",Inputs!B368)</f>
        <v/>
      </c>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50"/>
      <c r="AH370" s="161"/>
    </row>
    <row r="371" spans="1:34">
      <c r="A371" s="7" t="str">
        <f>IF(Inputs!A369="","",Inputs!A369)</f>
        <v/>
      </c>
      <c r="B371" t="str">
        <f>IF(Inputs!B369="","",Inputs!B369)</f>
        <v/>
      </c>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50"/>
      <c r="AH371" s="161"/>
    </row>
    <row r="372" spans="1:34">
      <c r="A372" s="7" t="str">
        <f>IF(Inputs!A370="","",Inputs!A370)</f>
        <v/>
      </c>
      <c r="B372" t="str">
        <f>IF(Inputs!B370="","",Inputs!B370)</f>
        <v/>
      </c>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50"/>
      <c r="AH372" s="161"/>
    </row>
    <row r="373" spans="1:34">
      <c r="A373" s="7" t="str">
        <f>IF(Inputs!A371="","",Inputs!A371)</f>
        <v/>
      </c>
      <c r="B373" t="str">
        <f>IF(Inputs!B371="","",Inputs!B371)</f>
        <v/>
      </c>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50"/>
      <c r="AH373" s="161"/>
    </row>
    <row r="374" spans="1:34">
      <c r="A374" s="7" t="str">
        <f>IF(Inputs!A372="","",Inputs!A372)</f>
        <v/>
      </c>
      <c r="B374" t="str">
        <f>IF(Inputs!B372="","",Inputs!B372)</f>
        <v/>
      </c>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50"/>
      <c r="AH374" s="161"/>
    </row>
    <row r="375" spans="1:34">
      <c r="A375" s="7" t="str">
        <f>IF(Inputs!A373="","",Inputs!A373)</f>
        <v/>
      </c>
      <c r="B375" t="str">
        <f>IF(Inputs!B373="","",Inputs!B373)</f>
        <v/>
      </c>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50"/>
      <c r="AH375" s="161"/>
    </row>
    <row r="376" spans="1:34">
      <c r="A376" s="7" t="str">
        <f>IF(Inputs!A374="","",Inputs!A374)</f>
        <v/>
      </c>
      <c r="B376" t="str">
        <f>IF(Inputs!B374="","",Inputs!B374)</f>
        <v/>
      </c>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50"/>
      <c r="AH376" s="161"/>
    </row>
    <row r="377" spans="1:34">
      <c r="A377" s="7" t="str">
        <f>IF(Inputs!A375="","",Inputs!A375)</f>
        <v/>
      </c>
      <c r="B377" t="str">
        <f>IF(Inputs!B375="","",Inputs!B375)</f>
        <v/>
      </c>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50"/>
      <c r="AH377" s="161"/>
    </row>
    <row r="378" spans="1:34">
      <c r="A378" s="7" t="str">
        <f>IF(Inputs!A376="","",Inputs!A376)</f>
        <v/>
      </c>
      <c r="B378" t="str">
        <f>IF(Inputs!B376="","",Inputs!B376)</f>
        <v/>
      </c>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50"/>
      <c r="AH378" s="161"/>
    </row>
    <row r="379" spans="1:34">
      <c r="A379" s="7" t="str">
        <f>IF(Inputs!A377="","",Inputs!A377)</f>
        <v/>
      </c>
      <c r="B379" t="str">
        <f>IF(Inputs!B377="","",Inputs!B377)</f>
        <v/>
      </c>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50"/>
      <c r="AH379" s="161"/>
    </row>
    <row r="380" spans="1:34">
      <c r="A380" s="7" t="str">
        <f>IF(Inputs!A378="","",Inputs!A378)</f>
        <v/>
      </c>
      <c r="B380" t="str">
        <f>IF(Inputs!B378="","",Inputs!B378)</f>
        <v/>
      </c>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50"/>
      <c r="AH380" s="161"/>
    </row>
    <row r="381" spans="1:34">
      <c r="A381" s="7" t="str">
        <f>IF(Inputs!A379="","",Inputs!A379)</f>
        <v/>
      </c>
      <c r="B381" t="str">
        <f>IF(Inputs!B379="","",Inputs!B379)</f>
        <v/>
      </c>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50"/>
      <c r="AH381" s="161"/>
    </row>
    <row r="382" spans="1:34">
      <c r="A382" s="7" t="str">
        <f>IF(Inputs!A380="","",Inputs!A380)</f>
        <v/>
      </c>
      <c r="B382" t="str">
        <f>IF(Inputs!B380="","",Inputs!B380)</f>
        <v/>
      </c>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c r="AG382" s="50"/>
      <c r="AH382" s="161"/>
    </row>
    <row r="383" spans="1:34">
      <c r="A383" s="7" t="str">
        <f>IF(Inputs!A381="","",Inputs!A381)</f>
        <v/>
      </c>
      <c r="B383" t="str">
        <f>IF(Inputs!B381="","",Inputs!B381)</f>
        <v/>
      </c>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c r="AG383" s="50"/>
      <c r="AH383" s="161"/>
    </row>
    <row r="384" spans="1:34">
      <c r="A384" s="7" t="str">
        <f>IF(Inputs!A382="","",Inputs!A382)</f>
        <v/>
      </c>
      <c r="B384" t="str">
        <f>IF(Inputs!B382="","",Inputs!B382)</f>
        <v/>
      </c>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50"/>
      <c r="AH384" s="161"/>
    </row>
    <row r="385" spans="1:34">
      <c r="A385" s="7" t="str">
        <f>IF(Inputs!A383="","",Inputs!A383)</f>
        <v/>
      </c>
      <c r="B385" t="str">
        <f>IF(Inputs!B383="","",Inputs!B383)</f>
        <v/>
      </c>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50"/>
      <c r="AH385" s="161"/>
    </row>
    <row r="386" spans="1:34">
      <c r="A386" s="7" t="str">
        <f>IF(Inputs!A384="","",Inputs!A384)</f>
        <v/>
      </c>
      <c r="B386" t="str">
        <f>IF(Inputs!B384="","",Inputs!B384)</f>
        <v/>
      </c>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50"/>
      <c r="AH386" s="161"/>
    </row>
    <row r="387" spans="1:34">
      <c r="A387" s="7" t="str">
        <f>IF(Inputs!A385="","",Inputs!A385)</f>
        <v/>
      </c>
      <c r="B387" t="str">
        <f>IF(Inputs!B385="","",Inputs!B385)</f>
        <v/>
      </c>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50"/>
      <c r="AH387" s="161"/>
    </row>
    <row r="388" spans="1:34">
      <c r="A388" s="7" t="str">
        <f>IF(Inputs!A386="","",Inputs!A386)</f>
        <v/>
      </c>
      <c r="B388" t="str">
        <f>IF(Inputs!B386="","",Inputs!B386)</f>
        <v/>
      </c>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50"/>
      <c r="AH388" s="161"/>
    </row>
    <row r="389" spans="1:34">
      <c r="A389" s="7" t="str">
        <f>IF(Inputs!A387="","",Inputs!A387)</f>
        <v/>
      </c>
      <c r="B389" t="str">
        <f>IF(Inputs!B387="","",Inputs!B387)</f>
        <v/>
      </c>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c r="AG389" s="50"/>
      <c r="AH389" s="161"/>
    </row>
    <row r="390" spans="1:34">
      <c r="A390" s="7" t="str">
        <f>IF(Inputs!A388="","",Inputs!A388)</f>
        <v/>
      </c>
      <c r="B390" t="str">
        <f>IF(Inputs!B388="","",Inputs!B388)</f>
        <v/>
      </c>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50"/>
      <c r="AH390" s="161"/>
    </row>
    <row r="391" spans="1:34">
      <c r="A391" s="7" t="str">
        <f>IF(Inputs!A389="","",Inputs!A389)</f>
        <v/>
      </c>
      <c r="B391" t="str">
        <f>IF(Inputs!B389="","",Inputs!B389)</f>
        <v/>
      </c>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50"/>
      <c r="AH391" s="161"/>
    </row>
    <row r="392" spans="1:34">
      <c r="A392" s="7" t="str">
        <f>IF(Inputs!A390="","",Inputs!A390)</f>
        <v/>
      </c>
      <c r="B392" t="str">
        <f>IF(Inputs!B390="","",Inputs!B390)</f>
        <v/>
      </c>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50"/>
      <c r="AH392" s="161"/>
    </row>
    <row r="393" spans="1:34">
      <c r="A393" s="7" t="str">
        <f>IF(Inputs!A391="","",Inputs!A391)</f>
        <v/>
      </c>
      <c r="B393" t="str">
        <f>IF(Inputs!B391="","",Inputs!B391)</f>
        <v/>
      </c>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50"/>
      <c r="AH393" s="161"/>
    </row>
    <row r="394" spans="1:34">
      <c r="A394" s="7" t="str">
        <f>IF(Inputs!A392="","",Inputs!A392)</f>
        <v/>
      </c>
      <c r="B394" t="str">
        <f>IF(Inputs!B392="","",Inputs!B392)</f>
        <v/>
      </c>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50"/>
      <c r="AH394" s="161"/>
    </row>
    <row r="395" spans="1:34">
      <c r="A395" s="7" t="str">
        <f>IF(Inputs!A393="","",Inputs!A393)</f>
        <v/>
      </c>
      <c r="B395" t="str">
        <f>IF(Inputs!B393="","",Inputs!B393)</f>
        <v/>
      </c>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50"/>
      <c r="AH395" s="161"/>
    </row>
    <row r="396" spans="1:34">
      <c r="A396" s="7" t="str">
        <f>IF(Inputs!A394="","",Inputs!A394)</f>
        <v/>
      </c>
      <c r="B396" t="str">
        <f>IF(Inputs!B394="","",Inputs!B394)</f>
        <v/>
      </c>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50"/>
      <c r="AH396" s="161"/>
    </row>
    <row r="397" spans="1:34">
      <c r="A397" s="7" t="str">
        <f>IF(Inputs!A395="","",Inputs!A395)</f>
        <v/>
      </c>
      <c r="B397" t="str">
        <f>IF(Inputs!B395="","",Inputs!B395)</f>
        <v/>
      </c>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50"/>
      <c r="AH397" s="161"/>
    </row>
    <row r="398" spans="1:34">
      <c r="A398" s="7" t="str">
        <f>IF(Inputs!A396="","",Inputs!A396)</f>
        <v/>
      </c>
      <c r="B398" t="str">
        <f>IF(Inputs!B396="","",Inputs!B396)</f>
        <v/>
      </c>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50"/>
      <c r="AH398" s="161"/>
    </row>
    <row r="399" spans="1:34">
      <c r="A399" s="7" t="str">
        <f>IF(Inputs!A397="","",Inputs!A397)</f>
        <v/>
      </c>
      <c r="B399" t="str">
        <f>IF(Inputs!B397="","",Inputs!B397)</f>
        <v/>
      </c>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50"/>
      <c r="AH399" s="161"/>
    </row>
    <row r="400" spans="1:34" s="54" customFormat="1">
      <c r="A400" s="39" t="str">
        <f>IF(Inputs!A398="","",Inputs!A398)</f>
        <v/>
      </c>
      <c r="B400" s="54" t="str">
        <f>IF(Inputs!B398="","",Inputs!B398)</f>
        <v/>
      </c>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56"/>
      <c r="AH400" s="161"/>
    </row>
    <row r="401" spans="1:1">
      <c r="A401" s="7"/>
    </row>
    <row r="402" spans="1:1">
      <c r="A402" s="7"/>
    </row>
    <row r="403" spans="1:1">
      <c r="A403" s="7"/>
    </row>
    <row r="404" spans="1:1">
      <c r="A404" s="7"/>
    </row>
    <row r="405" spans="1:1">
      <c r="A405" s="7"/>
    </row>
    <row r="406" spans="1:1">
      <c r="A406" s="7"/>
    </row>
    <row r="407" spans="1:1">
      <c r="A407" s="7"/>
    </row>
    <row r="408" spans="1:1">
      <c r="A408" s="7"/>
    </row>
    <row r="409" spans="1:1">
      <c r="A409" s="7"/>
    </row>
    <row r="410" spans="1:1">
      <c r="A410" s="7"/>
    </row>
    <row r="411" spans="1:1">
      <c r="A411" s="7"/>
    </row>
    <row r="412" spans="1:1">
      <c r="A412" s="7"/>
    </row>
    <row r="413" spans="1:1">
      <c r="A413" s="7"/>
    </row>
    <row r="414" spans="1:1">
      <c r="A414" s="7"/>
    </row>
    <row r="415" spans="1:1">
      <c r="A415" s="7"/>
    </row>
    <row r="426" spans="2:2">
      <c r="B426" t="str">
        <f>IF(Inputs!B424="","",Inputs!B424)</f>
        <v/>
      </c>
    </row>
    <row r="427" spans="2:2">
      <c r="B427" t="str">
        <f>IF(Inputs!B425="","",Inputs!B425)</f>
        <v/>
      </c>
    </row>
    <row r="428" spans="2:2">
      <c r="B428" t="str">
        <f>IF(Inputs!B426="","",Inputs!B426)</f>
        <v/>
      </c>
    </row>
  </sheetData>
  <mergeCells count="3">
    <mergeCell ref="AG1:AG3"/>
    <mergeCell ref="AH1:AH3"/>
    <mergeCell ref="AI1:AI3"/>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544D1-852C-481C-B761-ABBA1F340087}">
  <sheetPr>
    <tabColor theme="6" tint="-0.249977111117893"/>
  </sheetPr>
  <dimension ref="A1:BN428"/>
  <sheetViews>
    <sheetView zoomScale="85" zoomScaleNormal="85" workbookViewId="0">
      <selection activeCell="Q6" sqref="Q6"/>
    </sheetView>
  </sheetViews>
  <sheetFormatPr defaultRowHeight="14.45"/>
  <cols>
    <col min="1" max="1" width="8.140625" customWidth="1"/>
    <col min="2" max="2" width="51.5703125" customWidth="1"/>
    <col min="3" max="17" width="11" style="7" bestFit="1" customWidth="1"/>
    <col min="18" max="32" width="11" style="7" customWidth="1"/>
    <col min="33" max="33" width="18.85546875" style="7" customWidth="1"/>
    <col min="34" max="34" width="16.85546875" style="162" customWidth="1"/>
    <col min="35" max="35" width="12.42578125" hidden="1" customWidth="1"/>
    <col min="36" max="36" width="12.85546875" customWidth="1"/>
    <col min="37" max="37" width="10.85546875" customWidth="1"/>
    <col min="38" max="38" width="10.5703125" customWidth="1"/>
    <col min="39" max="53" width="10.85546875" customWidth="1"/>
    <col min="54" max="66" width="10.140625" customWidth="1"/>
  </cols>
  <sheetData>
    <row r="1" spans="1:66" ht="21" customHeight="1">
      <c r="A1" s="141" t="s">
        <v>528</v>
      </c>
      <c r="B1" s="147"/>
      <c r="C1" s="110">
        <v>43646</v>
      </c>
      <c r="D1" s="111">
        <v>44012</v>
      </c>
      <c r="E1" s="111">
        <v>44377</v>
      </c>
      <c r="F1" s="111">
        <v>44742</v>
      </c>
      <c r="G1" s="111">
        <v>45107</v>
      </c>
      <c r="H1" s="111">
        <v>45473</v>
      </c>
      <c r="I1" s="111">
        <v>45838</v>
      </c>
      <c r="J1" s="111">
        <v>46203</v>
      </c>
      <c r="K1" s="111">
        <v>46568</v>
      </c>
      <c r="L1" s="111">
        <v>46934</v>
      </c>
      <c r="M1" s="111">
        <v>47299</v>
      </c>
      <c r="N1" s="111">
        <v>47664</v>
      </c>
      <c r="O1" s="111">
        <v>48029</v>
      </c>
      <c r="P1" s="111">
        <v>48395</v>
      </c>
      <c r="Q1" s="111">
        <v>48760</v>
      </c>
      <c r="R1" s="111">
        <v>49125</v>
      </c>
      <c r="S1" s="111">
        <v>49490</v>
      </c>
      <c r="T1" s="111">
        <v>49856</v>
      </c>
      <c r="U1" s="111">
        <v>50221</v>
      </c>
      <c r="V1" s="111">
        <v>50586</v>
      </c>
      <c r="W1" s="111">
        <v>50951</v>
      </c>
      <c r="X1" s="111">
        <v>51317</v>
      </c>
      <c r="Y1" s="111">
        <v>51682</v>
      </c>
      <c r="Z1" s="111">
        <v>52047</v>
      </c>
      <c r="AA1" s="111">
        <v>52412</v>
      </c>
      <c r="AB1" s="111">
        <v>52778</v>
      </c>
      <c r="AC1" s="111">
        <v>53143</v>
      </c>
      <c r="AD1" s="111">
        <v>53508</v>
      </c>
      <c r="AE1" s="111">
        <v>53873</v>
      </c>
      <c r="AF1" s="111">
        <v>54239</v>
      </c>
      <c r="AG1" s="478" t="s">
        <v>529</v>
      </c>
      <c r="AH1" s="481" t="s">
        <v>530</v>
      </c>
      <c r="AI1" s="471" t="s">
        <v>516</v>
      </c>
      <c r="AM1" s="12"/>
      <c r="AN1" s="12"/>
      <c r="AO1" s="12"/>
      <c r="AP1" s="12"/>
      <c r="AQ1" s="12"/>
      <c r="AR1" s="12"/>
      <c r="AS1" s="12"/>
      <c r="AT1" s="12"/>
      <c r="AU1" s="12"/>
      <c r="AV1" s="12"/>
      <c r="AW1" s="12"/>
      <c r="AX1" s="12"/>
      <c r="AY1" s="12"/>
      <c r="AZ1" s="12"/>
      <c r="BA1" s="12"/>
    </row>
    <row r="2" spans="1:66">
      <c r="A2" s="143"/>
      <c r="B2" s="144"/>
      <c r="C2" s="113" t="s">
        <v>478</v>
      </c>
      <c r="D2" s="100" t="s">
        <v>479</v>
      </c>
      <c r="E2" s="100" t="s">
        <v>480</v>
      </c>
      <c r="F2" s="100" t="s">
        <v>481</v>
      </c>
      <c r="G2" s="100" t="s">
        <v>482</v>
      </c>
      <c r="H2" s="100" t="s">
        <v>483</v>
      </c>
      <c r="I2" s="100" t="s">
        <v>484</v>
      </c>
      <c r="J2" s="100" t="s">
        <v>485</v>
      </c>
      <c r="K2" s="100" t="s">
        <v>486</v>
      </c>
      <c r="L2" s="100" t="s">
        <v>487</v>
      </c>
      <c r="M2" s="100" t="s">
        <v>488</v>
      </c>
      <c r="N2" s="100" t="s">
        <v>489</v>
      </c>
      <c r="O2" s="100" t="s">
        <v>490</v>
      </c>
      <c r="P2" s="100" t="s">
        <v>491</v>
      </c>
      <c r="Q2" s="100" t="s">
        <v>492</v>
      </c>
      <c r="R2" s="100" t="s">
        <v>493</v>
      </c>
      <c r="S2" s="100" t="s">
        <v>494</v>
      </c>
      <c r="T2" s="100" t="s">
        <v>495</v>
      </c>
      <c r="U2" s="100" t="s">
        <v>496</v>
      </c>
      <c r="V2" s="100" t="s">
        <v>497</v>
      </c>
      <c r="W2" s="100" t="s">
        <v>498</v>
      </c>
      <c r="X2" s="100" t="s">
        <v>499</v>
      </c>
      <c r="Y2" s="100" t="s">
        <v>500</v>
      </c>
      <c r="Z2" s="100" t="s">
        <v>501</v>
      </c>
      <c r="AA2" s="100" t="s">
        <v>502</v>
      </c>
      <c r="AB2" s="100" t="s">
        <v>503</v>
      </c>
      <c r="AC2" s="100" t="s">
        <v>504</v>
      </c>
      <c r="AD2" s="100" t="s">
        <v>505</v>
      </c>
      <c r="AE2" s="100" t="s">
        <v>506</v>
      </c>
      <c r="AF2" s="100" t="s">
        <v>507</v>
      </c>
      <c r="AG2" s="479"/>
      <c r="AH2" s="482"/>
      <c r="AI2" s="471"/>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row>
    <row r="3" spans="1:66" ht="15" thickBot="1">
      <c r="A3" s="145"/>
      <c r="B3" s="146"/>
      <c r="C3" s="114">
        <v>1</v>
      </c>
      <c r="D3" s="115">
        <v>2</v>
      </c>
      <c r="E3" s="115">
        <v>3</v>
      </c>
      <c r="F3" s="115">
        <v>4</v>
      </c>
      <c r="G3" s="115">
        <v>5</v>
      </c>
      <c r="H3" s="115">
        <v>6</v>
      </c>
      <c r="I3" s="115">
        <v>7</v>
      </c>
      <c r="J3" s="115">
        <v>8</v>
      </c>
      <c r="K3" s="115">
        <v>9</v>
      </c>
      <c r="L3" s="115">
        <v>10</v>
      </c>
      <c r="M3" s="115">
        <v>11</v>
      </c>
      <c r="N3" s="115">
        <v>12</v>
      </c>
      <c r="O3" s="115">
        <v>13</v>
      </c>
      <c r="P3" s="115">
        <v>14</v>
      </c>
      <c r="Q3" s="115">
        <v>15</v>
      </c>
      <c r="R3" s="115">
        <v>16</v>
      </c>
      <c r="S3" s="115">
        <v>17</v>
      </c>
      <c r="T3" s="115">
        <v>18</v>
      </c>
      <c r="U3" s="115">
        <v>19</v>
      </c>
      <c r="V3" s="115">
        <v>20</v>
      </c>
      <c r="W3" s="115">
        <v>21</v>
      </c>
      <c r="X3" s="115">
        <v>22</v>
      </c>
      <c r="Y3" s="115">
        <v>23</v>
      </c>
      <c r="Z3" s="115">
        <v>24</v>
      </c>
      <c r="AA3" s="115">
        <v>25</v>
      </c>
      <c r="AB3" s="115">
        <v>26</v>
      </c>
      <c r="AC3" s="115">
        <v>27</v>
      </c>
      <c r="AD3" s="115">
        <v>28</v>
      </c>
      <c r="AE3" s="115">
        <v>29</v>
      </c>
      <c r="AF3" s="115">
        <v>30</v>
      </c>
      <c r="AG3" s="480"/>
      <c r="AH3" s="483"/>
      <c r="AI3" s="471"/>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row>
    <row r="4" spans="1:66" hidden="1">
      <c r="A4" t="s">
        <v>508</v>
      </c>
      <c r="B4" t="s">
        <v>509</v>
      </c>
      <c r="E4" s="7">
        <v>0.5</v>
      </c>
      <c r="F4" s="7">
        <v>0.9</v>
      </c>
      <c r="G4" s="7">
        <v>1.3</v>
      </c>
      <c r="H4" s="7">
        <v>1.8</v>
      </c>
      <c r="I4" s="7">
        <v>1.9</v>
      </c>
      <c r="J4" s="7">
        <v>2.1</v>
      </c>
      <c r="K4" s="7">
        <v>2.2000000000000002</v>
      </c>
      <c r="L4" s="7">
        <v>2.5</v>
      </c>
      <c r="M4" s="7">
        <v>2.8</v>
      </c>
      <c r="N4" s="7">
        <v>3.1</v>
      </c>
      <c r="O4" s="7">
        <v>3.3</v>
      </c>
      <c r="P4" s="7">
        <v>3.6</v>
      </c>
      <c r="Q4" s="7">
        <v>4</v>
      </c>
      <c r="AG4" s="49"/>
      <c r="AH4" s="160"/>
    </row>
    <row r="5" spans="1:66">
      <c r="A5" s="118"/>
      <c r="B5" s="118" t="s">
        <v>510</v>
      </c>
      <c r="C5" s="148">
        <f>'1. Food waste model outputs'!C5*1.4666666666</f>
        <v>0</v>
      </c>
      <c r="D5" s="148">
        <f>'1. Food waste model outputs'!D5*1.4666666666</f>
        <v>0</v>
      </c>
      <c r="E5" s="148">
        <f>'1. Food waste model outputs'!E5*1.4666666666</f>
        <v>733333.33329999994</v>
      </c>
      <c r="F5" s="148">
        <f>'1. Food waste model outputs'!F5*1.4666666666</f>
        <v>2053333.3332399998</v>
      </c>
      <c r="G5" s="148">
        <f>'1. Food waste model outputs'!G5*1.4666666666</f>
        <v>3959999.9998199996</v>
      </c>
      <c r="H5" s="148">
        <f>'1. Food waste model outputs'!H5*1.4666666666</f>
        <v>6599999.9996999996</v>
      </c>
      <c r="I5" s="148">
        <f>'1. Food waste model outputs'!I5*1.4666666666</f>
        <v>9386666.6662399992</v>
      </c>
      <c r="J5" s="148">
        <f>'1. Food waste model outputs'!J5*1.4666666666</f>
        <v>12466666.666099999</v>
      </c>
      <c r="K5" s="148">
        <f>'1. Food waste model outputs'!K5*1.4666666666</f>
        <v>15693333.332619999</v>
      </c>
      <c r="L5" s="148">
        <f>'1. Food waste model outputs'!L5*1.4666666666</f>
        <v>19359999.999119997</v>
      </c>
      <c r="M5" s="148">
        <f>'1. Food waste model outputs'!M5*1.4666666666</f>
        <v>23466666.665599998</v>
      </c>
      <c r="N5" s="148">
        <f>'1. Food waste model outputs'!N5*1.4666666666</f>
        <v>28013333.332059998</v>
      </c>
      <c r="O5" s="148">
        <f>'1. Food waste model outputs'!O5*1.4666666666</f>
        <v>32853333.331839997</v>
      </c>
      <c r="P5" s="148">
        <f>'1. Food waste model outputs'!P5*1.4666666666</f>
        <v>38133333.331599995</v>
      </c>
      <c r="Q5" s="196">
        <f>'1. Food waste model outputs'!Q5*1.4666666666</f>
        <v>43999999.997999996</v>
      </c>
      <c r="R5" s="102"/>
      <c r="S5" s="102"/>
      <c r="T5" s="102"/>
      <c r="U5" s="102"/>
      <c r="V5" s="102"/>
      <c r="W5" s="102"/>
      <c r="X5" s="102"/>
      <c r="Y5" s="102"/>
      <c r="Z5" s="102"/>
      <c r="AA5" s="102"/>
      <c r="AB5" s="102"/>
      <c r="AC5" s="102"/>
      <c r="AD5" s="102"/>
      <c r="AE5" s="102"/>
      <c r="AF5" s="102"/>
      <c r="AG5" s="104"/>
      <c r="AH5" s="163" t="str">
        <f>TEXT(AH6,"0%")&amp;" achieved"</f>
        <v>0% achieved</v>
      </c>
      <c r="AI5" s="7">
        <v>37585506</v>
      </c>
    </row>
    <row r="6" spans="1:66" s="14" customFormat="1" ht="15" thickBot="1">
      <c r="A6" s="119" t="s">
        <v>511</v>
      </c>
      <c r="B6" s="119" t="s">
        <v>512</v>
      </c>
      <c r="C6" s="106">
        <f>SUM(C7:C29)</f>
        <v>0</v>
      </c>
      <c r="D6" s="106">
        <f>SUM(D7:D400)</f>
        <v>0</v>
      </c>
      <c r="E6" s="106">
        <f t="shared" ref="E6:AF6" si="0">SUM(E7:E400)</f>
        <v>0</v>
      </c>
      <c r="F6" s="106">
        <f t="shared" si="0"/>
        <v>0</v>
      </c>
      <c r="G6" s="106">
        <f t="shared" si="0"/>
        <v>0</v>
      </c>
      <c r="H6" s="106">
        <f t="shared" si="0"/>
        <v>0</v>
      </c>
      <c r="I6" s="106">
        <f t="shared" si="0"/>
        <v>0</v>
      </c>
      <c r="J6" s="106">
        <f t="shared" si="0"/>
        <v>0</v>
      </c>
      <c r="K6" s="106">
        <f t="shared" si="0"/>
        <v>0</v>
      </c>
      <c r="L6" s="106">
        <f t="shared" si="0"/>
        <v>0</v>
      </c>
      <c r="M6" s="106">
        <f t="shared" si="0"/>
        <v>0</v>
      </c>
      <c r="N6" s="106">
        <f t="shared" si="0"/>
        <v>0</v>
      </c>
      <c r="O6" s="106">
        <f t="shared" si="0"/>
        <v>0</v>
      </c>
      <c r="P6" s="106">
        <f t="shared" si="0"/>
        <v>0</v>
      </c>
      <c r="Q6" s="106">
        <f t="shared" si="0"/>
        <v>0</v>
      </c>
      <c r="R6" s="106">
        <f t="shared" si="0"/>
        <v>0</v>
      </c>
      <c r="S6" s="106">
        <f t="shared" si="0"/>
        <v>0</v>
      </c>
      <c r="T6" s="106">
        <f t="shared" si="0"/>
        <v>0</v>
      </c>
      <c r="U6" s="106">
        <f t="shared" si="0"/>
        <v>0</v>
      </c>
      <c r="V6" s="106">
        <f t="shared" si="0"/>
        <v>0</v>
      </c>
      <c r="W6" s="106">
        <f t="shared" si="0"/>
        <v>0</v>
      </c>
      <c r="X6" s="106">
        <f t="shared" si="0"/>
        <v>0</v>
      </c>
      <c r="Y6" s="106">
        <f t="shared" si="0"/>
        <v>0</v>
      </c>
      <c r="Z6" s="106">
        <f t="shared" si="0"/>
        <v>0</v>
      </c>
      <c r="AA6" s="106">
        <f t="shared" si="0"/>
        <v>0</v>
      </c>
      <c r="AB6" s="106">
        <f t="shared" si="0"/>
        <v>0</v>
      </c>
      <c r="AC6" s="106">
        <f t="shared" si="0"/>
        <v>0</v>
      </c>
      <c r="AD6" s="106">
        <f t="shared" si="0"/>
        <v>0</v>
      </c>
      <c r="AE6" s="106">
        <f t="shared" si="0"/>
        <v>0</v>
      </c>
      <c r="AF6" s="106">
        <f t="shared" si="0"/>
        <v>0</v>
      </c>
      <c r="AG6" s="107">
        <f>IFERROR(AF6,0)</f>
        <v>0</v>
      </c>
      <c r="AH6" s="164">
        <f>AG6/$Q$5</f>
        <v>0</v>
      </c>
      <c r="AI6" s="44">
        <f>SUM(AI7:AI25)</f>
        <v>0.15363329151402139</v>
      </c>
    </row>
    <row r="7" spans="1:66">
      <c r="A7" s="99">
        <f>IF(Inputs!A5="","",Inputs!A5)</f>
        <v>0</v>
      </c>
      <c r="B7" s="117">
        <f>IF(Inputs!B5="","",Inputs!B5)</f>
        <v>0</v>
      </c>
      <c r="C7" s="102">
        <f>IF(Inputs!$B5="","",(ROUND(Inputs!$CH5*'Ramping rates'!A7,0)))</f>
        <v>0</v>
      </c>
      <c r="D7" s="102">
        <f>IF(Inputs!$B5="","",(ROUND((Inputs!$CH5*'Ramping rates'!B7)+C7,0)))</f>
        <v>0</v>
      </c>
      <c r="E7" s="102">
        <f>IF(Inputs!$B5="","",(ROUND((Inputs!$CH5*'Ramping rates'!C7)+D7,0)))</f>
        <v>0</v>
      </c>
      <c r="F7" s="102">
        <f>IF(Inputs!$B5="","",(ROUND((Inputs!$CH5*'Ramping rates'!D7)+E7,0)))</f>
        <v>0</v>
      </c>
      <c r="G7" s="102">
        <f>IF(Inputs!$B5="","",(ROUND((Inputs!$CH5*'Ramping rates'!E7)+F7,0)))</f>
        <v>0</v>
      </c>
      <c r="H7" s="102">
        <f>IF(Inputs!$B5="","",(ROUND((Inputs!$CH5*'Ramping rates'!F7)+G7,0)))</f>
        <v>0</v>
      </c>
      <c r="I7" s="102">
        <f>IF(Inputs!$B5="","",(ROUND((Inputs!$CH5*'Ramping rates'!G7)+H7,0)))</f>
        <v>0</v>
      </c>
      <c r="J7" s="102">
        <f>IF(Inputs!$B5="","",(ROUND((Inputs!$CH5*'Ramping rates'!H7)+I7,0)))</f>
        <v>0</v>
      </c>
      <c r="K7" s="102">
        <f>IF(Inputs!$B5="","",(ROUND((Inputs!$CH5*'Ramping rates'!I7)+J7,0)))</f>
        <v>0</v>
      </c>
      <c r="L7" s="102">
        <f>IF(Inputs!$B5="","",(ROUND((Inputs!$CH5*'Ramping rates'!J7)+K7,0)))</f>
        <v>0</v>
      </c>
      <c r="M7" s="102">
        <f>IF(Inputs!$B5="","",(ROUND((Inputs!$CH5*'Ramping rates'!K7)+L7,0)))</f>
        <v>0</v>
      </c>
      <c r="N7" s="102">
        <f>IF(Inputs!$B5="","",(ROUND((Inputs!$CH5*'Ramping rates'!L7)+M7,0)))</f>
        <v>0</v>
      </c>
      <c r="O7" s="102">
        <f>IF(Inputs!$B5="","",(ROUND((Inputs!$CH5*'Ramping rates'!M7)+N7,0)))</f>
        <v>0</v>
      </c>
      <c r="P7" s="102">
        <f>IF(Inputs!$B5="","",(ROUND((Inputs!$CH5*'Ramping rates'!N7)+O7,0)))</f>
        <v>0</v>
      </c>
      <c r="Q7" s="102">
        <f>IF(Inputs!$B5="","",(ROUND((Inputs!$CH5*'Ramping rates'!O7)+P7,0)))</f>
        <v>0</v>
      </c>
      <c r="R7" s="102">
        <f>IF(Inputs!$B5="","",(ROUND((Inputs!$CH5*'Ramping rates'!P7)+Q7,0)))</f>
        <v>0</v>
      </c>
      <c r="S7" s="102">
        <f>IF(Inputs!$B5="","",(ROUND((Inputs!$CH5*'Ramping rates'!Q7)+R7,0)))</f>
        <v>0</v>
      </c>
      <c r="T7" s="102">
        <f>IF(Inputs!$B5="","",(ROUND((Inputs!$CH5*'Ramping rates'!R7)+S7,0)))</f>
        <v>0</v>
      </c>
      <c r="U7" s="102">
        <f>IF(Inputs!$B5="","",(ROUND((Inputs!$CH5*'Ramping rates'!S7)+T7,0)))</f>
        <v>0</v>
      </c>
      <c r="V7" s="102">
        <f>IF(Inputs!$B5="","",(ROUND((Inputs!$CH5*'Ramping rates'!T7)+U7,0)))</f>
        <v>0</v>
      </c>
      <c r="W7" s="102">
        <f>IF(Inputs!$B5="","",(ROUND((Inputs!$CH5*'Ramping rates'!U7)+V7,0)))</f>
        <v>0</v>
      </c>
      <c r="X7" s="102">
        <f>IF(Inputs!$B5="","",(ROUND((Inputs!$CH5*'Ramping rates'!V7)+W7,0)))</f>
        <v>0</v>
      </c>
      <c r="Y7" s="102">
        <f>IF(Inputs!$B5="","",(ROUND((Inputs!$CH5*'Ramping rates'!W7)+X7,0)))</f>
        <v>0</v>
      </c>
      <c r="Z7" s="102">
        <f>IF(Inputs!$B5="","",(ROUND((Inputs!$CH5*'Ramping rates'!X7)+Y7,0)))</f>
        <v>0</v>
      </c>
      <c r="AA7" s="102">
        <f>IF(Inputs!$B5="","",(ROUND((Inputs!$CH5*'Ramping rates'!Y7)+Z7,0)))</f>
        <v>0</v>
      </c>
      <c r="AB7" s="102">
        <f>IF(Inputs!$B5="","",(ROUND((Inputs!$CH5*'Ramping rates'!Z7)+AA7,0)))</f>
        <v>0</v>
      </c>
      <c r="AC7" s="102">
        <f>IF(Inputs!$B5="","",(ROUND((Inputs!$CH5*'Ramping rates'!AA7)+AB7,0)))</f>
        <v>0</v>
      </c>
      <c r="AD7" s="102">
        <f>IF(Inputs!$B5="","",(ROUND((Inputs!$CH5*'Ramping rates'!AB7)+AC7,0)))</f>
        <v>0</v>
      </c>
      <c r="AE7" s="102">
        <f>IF(Inputs!$B5="","",(ROUND((Inputs!$CH5*'Ramping rates'!AC7)+AD7,0)))</f>
        <v>0</v>
      </c>
      <c r="AF7" s="102">
        <f>IF(Inputs!$B5="","",(ROUND((Inputs!$CH5*'Ramping rates'!AD7)+AE7,0)))</f>
        <v>0</v>
      </c>
      <c r="AG7" s="104">
        <f>IFERROR(AF7,0)</f>
        <v>0</v>
      </c>
      <c r="AH7" s="165">
        <f t="shared" ref="AH7" si="1">IFERROR(AG7/$Q$5,"")</f>
        <v>0</v>
      </c>
      <c r="AI7" s="43">
        <f>500000/AI5</f>
        <v>1.3303000364023302E-2</v>
      </c>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row>
    <row r="8" spans="1:66">
      <c r="A8" s="99" t="str">
        <f>IF(Inputs!A6="","",Inputs!A6)</f>
        <v/>
      </c>
      <c r="B8" s="117" t="str">
        <f>IF(Inputs!B6="","",Inputs!B6)</f>
        <v/>
      </c>
      <c r="C8" s="102"/>
      <c r="D8" s="102"/>
      <c r="E8" s="102"/>
      <c r="F8" s="102"/>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4"/>
      <c r="AH8" s="165"/>
      <c r="AI8" s="43">
        <f>450000/AI5</f>
        <v>1.1972700327620971E-2</v>
      </c>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row>
    <row r="9" spans="1:66">
      <c r="A9" s="99" t="str">
        <f>IF(Inputs!A7="","",Inputs!A7)</f>
        <v/>
      </c>
      <c r="B9" s="117" t="str">
        <f>IF(Inputs!B7="","",Inputs!B7)</f>
        <v/>
      </c>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4"/>
      <c r="AH9" s="165"/>
      <c r="AI9" s="43">
        <f>420218/AI5</f>
        <v>1.1180320413938287E-2</v>
      </c>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row>
    <row r="10" spans="1:66">
      <c r="A10" s="99" t="str">
        <f>IF(Inputs!A8="","",Inputs!A8)</f>
        <v/>
      </c>
      <c r="B10" s="117" t="str">
        <f>IF(Inputs!B8="","",Inputs!B8)</f>
        <v/>
      </c>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4"/>
      <c r="AH10" s="165"/>
      <c r="AI10" s="43">
        <f>760000/AI5</f>
        <v>2.022056055331542E-2</v>
      </c>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row>
    <row r="11" spans="1:66">
      <c r="A11" s="99" t="str">
        <f>IF(Inputs!A9="","",Inputs!A9)</f>
        <v/>
      </c>
      <c r="B11" s="117" t="str">
        <f>IF(Inputs!B9="","",Inputs!B9)</f>
        <v/>
      </c>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4"/>
      <c r="AH11" s="165"/>
      <c r="AI11" s="43">
        <f>400000/AI5</f>
        <v>1.0642400291218641E-2</v>
      </c>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row>
    <row r="12" spans="1:66">
      <c r="A12" s="99" t="str">
        <f>IF(Inputs!A10="","",Inputs!A10)</f>
        <v/>
      </c>
      <c r="B12" s="117" t="str">
        <f>IF(Inputs!B10="","",Inputs!B10)</f>
        <v/>
      </c>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4"/>
      <c r="AH12" s="165"/>
      <c r="AI12" s="43">
        <f>313000/AI5</f>
        <v>8.3276782278785873E-3</v>
      </c>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row>
    <row r="13" spans="1:66">
      <c r="A13" s="99" t="str">
        <f>IF(Inputs!A11="","",Inputs!A11)</f>
        <v/>
      </c>
      <c r="B13" s="117" t="str">
        <f>IF(Inputs!B11="","",Inputs!B11)</f>
        <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4"/>
      <c r="AH13" s="165"/>
      <c r="AI13" s="43">
        <f>180000/AI5</f>
        <v>4.7890801310483885E-3</v>
      </c>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row>
    <row r="14" spans="1:66">
      <c r="A14" s="99" t="str">
        <f>IF(Inputs!A12="","",Inputs!A12)</f>
        <v/>
      </c>
      <c r="B14" s="117" t="str">
        <f>IF(Inputs!B12="","",Inputs!B12)</f>
        <v/>
      </c>
      <c r="C14" s="102"/>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4"/>
      <c r="AH14" s="165"/>
      <c r="AI14" s="43">
        <f>270000/AI5</f>
        <v>7.1836201965725828E-3</v>
      </c>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row>
    <row r="15" spans="1:66">
      <c r="A15" s="99" t="str">
        <f>IF(Inputs!A13="","",Inputs!A13)</f>
        <v/>
      </c>
      <c r="B15" s="117" t="str">
        <f>IF(Inputs!B13="","",Inputs!B13)</f>
        <v/>
      </c>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4"/>
      <c r="AH15" s="165"/>
      <c r="AI15" s="43">
        <f>60000/AI5</f>
        <v>1.5963600436827963E-3</v>
      </c>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row>
    <row r="16" spans="1:66">
      <c r="A16" s="99" t="str">
        <f>IF(Inputs!A14="","",Inputs!A14)</f>
        <v/>
      </c>
      <c r="B16" s="117" t="str">
        <f>IF(Inputs!B14="","",Inputs!B14)</f>
        <v/>
      </c>
      <c r="C16" s="102"/>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4"/>
      <c r="AH16" s="165"/>
      <c r="AI16" s="43">
        <f>573800/AI5</f>
        <v>1.5266523217753141E-2</v>
      </c>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row>
    <row r="17" spans="1:66">
      <c r="A17" s="99" t="str">
        <f>IF(Inputs!A15="","",Inputs!A15)</f>
        <v/>
      </c>
      <c r="B17" s="117" t="str">
        <f>IF(Inputs!B15="","",Inputs!B15)</f>
        <v/>
      </c>
      <c r="C17" s="102"/>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4"/>
      <c r="AH17" s="165"/>
      <c r="AI17" s="43">
        <f>230000/AI5</f>
        <v>6.1193801674507189E-3</v>
      </c>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row>
    <row r="18" spans="1:66">
      <c r="A18" s="99" t="str">
        <f>IF(Inputs!A16="","",Inputs!A16)</f>
        <v/>
      </c>
      <c r="B18" s="117" t="str">
        <f>IF(Inputs!B16="","",Inputs!B16)</f>
        <v/>
      </c>
      <c r="C18" s="102"/>
      <c r="D18" s="102"/>
      <c r="E18" s="102"/>
      <c r="F18" s="102"/>
      <c r="G18" s="102"/>
      <c r="H18" s="102"/>
      <c r="I18" s="102"/>
      <c r="J18" s="102"/>
      <c r="K18" s="102"/>
      <c r="L18" s="102"/>
      <c r="M18" s="102"/>
      <c r="N18" s="102"/>
      <c r="O18" s="102"/>
      <c r="P18" s="102"/>
      <c r="Q18" s="102"/>
      <c r="R18" s="102"/>
      <c r="S18" s="102"/>
      <c r="T18" s="102"/>
      <c r="U18" s="102"/>
      <c r="V18" s="102"/>
      <c r="W18" s="102"/>
      <c r="X18" s="102"/>
      <c r="Y18" s="102"/>
      <c r="Z18" s="102"/>
      <c r="AA18" s="102"/>
      <c r="AB18" s="102"/>
      <c r="AC18" s="102"/>
      <c r="AD18" s="102"/>
      <c r="AE18" s="102"/>
      <c r="AF18" s="102"/>
      <c r="AG18" s="104"/>
      <c r="AH18" s="165"/>
      <c r="AI18" s="43">
        <f>30000/AI5</f>
        <v>7.9818002184139816E-4</v>
      </c>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row>
    <row r="19" spans="1:66">
      <c r="A19" s="99" t="str">
        <f>IF(Inputs!A17="","",Inputs!A17)</f>
        <v/>
      </c>
      <c r="B19" s="117" t="str">
        <f>IF(Inputs!B17="","",Inputs!B17)</f>
        <v/>
      </c>
      <c r="C19" s="102"/>
      <c r="D19" s="102"/>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4"/>
      <c r="AH19" s="165"/>
      <c r="AI19" s="43">
        <f>50000/AI5</f>
        <v>1.3303000364023301E-3</v>
      </c>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row>
    <row r="20" spans="1:66">
      <c r="A20" s="99" t="str">
        <f>IF(Inputs!A18="","",Inputs!A18)</f>
        <v/>
      </c>
      <c r="B20" s="117" t="str">
        <f>IF(Inputs!B18="","",Inputs!B18)</f>
        <v/>
      </c>
      <c r="C20" s="102"/>
      <c r="D20" s="102"/>
      <c r="E20" s="10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4"/>
      <c r="AH20" s="165"/>
      <c r="AI20" s="43">
        <f>187367/AI5</f>
        <v>4.9850865384119076E-3</v>
      </c>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row>
    <row r="21" spans="1:66">
      <c r="A21" s="99" t="str">
        <f>IF(Inputs!A19="","",Inputs!A19)</f>
        <v/>
      </c>
      <c r="B21" s="117" t="str">
        <f>IF(Inputs!B19="","",Inputs!B19)</f>
        <v/>
      </c>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4"/>
      <c r="AH21" s="165"/>
      <c r="AI21" s="43">
        <f>90000/AI5</f>
        <v>2.3945400655241943E-3</v>
      </c>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row>
    <row r="22" spans="1:66">
      <c r="A22" s="99" t="str">
        <f>IF(Inputs!A20="","",Inputs!A20)</f>
        <v/>
      </c>
      <c r="B22" s="117" t="str">
        <f>IF(Inputs!B20="","",Inputs!B20)</f>
        <v/>
      </c>
      <c r="C22" s="102"/>
      <c r="D22" s="102"/>
      <c r="E22" s="102"/>
      <c r="F22" s="102"/>
      <c r="G22" s="102"/>
      <c r="H22" s="102"/>
      <c r="I22" s="102"/>
      <c r="J22" s="102"/>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4"/>
      <c r="AH22" s="165"/>
      <c r="AI22" s="43">
        <f>200000/AI5</f>
        <v>5.3212001456093205E-3</v>
      </c>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row>
    <row r="23" spans="1:66">
      <c r="A23" s="99" t="str">
        <f>IF(Inputs!A21="","",Inputs!A21)</f>
        <v/>
      </c>
      <c r="B23" s="117" t="str">
        <f>IF(Inputs!B21="","",Inputs!B21)</f>
        <v/>
      </c>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4"/>
      <c r="AH23" s="165"/>
      <c r="AI23" s="43">
        <f>40000/AI5</f>
        <v>1.0642400291218641E-3</v>
      </c>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row>
    <row r="24" spans="1:66">
      <c r="A24" s="99" t="str">
        <f>IF(Inputs!A22="","",Inputs!A22)</f>
        <v/>
      </c>
      <c r="B24" s="117" t="str">
        <f>IF(Inputs!B22="","",Inputs!B22)</f>
        <v/>
      </c>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4"/>
      <c r="AH24" s="165"/>
      <c r="AI24" s="43">
        <f>560000/AI5</f>
        <v>1.4899360407706098E-2</v>
      </c>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row>
    <row r="25" spans="1:66">
      <c r="A25" s="99" t="str">
        <f>IF(Inputs!A23="","",Inputs!A23)</f>
        <v/>
      </c>
      <c r="B25" s="117" t="str">
        <f>IF(Inputs!B23="","",Inputs!B23)</f>
        <v/>
      </c>
      <c r="C25" s="102"/>
      <c r="D25" s="102"/>
      <c r="E25" s="102"/>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4"/>
      <c r="AH25" s="165"/>
      <c r="AI25" s="43">
        <f>460000/AI5</f>
        <v>1.2238760334901438E-2</v>
      </c>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row>
    <row r="26" spans="1:66">
      <c r="A26" s="99" t="str">
        <f>IF(Inputs!A24="","",Inputs!A24)</f>
        <v/>
      </c>
      <c r="B26" s="117" t="str">
        <f>IF(Inputs!B24="","",Inputs!B24)</f>
        <v/>
      </c>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4"/>
      <c r="AH26" s="165"/>
      <c r="AI26" s="43"/>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row>
    <row r="27" spans="1:66">
      <c r="A27" s="99" t="str">
        <f>IF(Inputs!A25="","",Inputs!A25)</f>
        <v/>
      </c>
      <c r="B27" s="117" t="str">
        <f>IF(Inputs!B25="","",Inputs!B25)</f>
        <v/>
      </c>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4"/>
      <c r="AH27" s="165"/>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row>
    <row r="28" spans="1:66">
      <c r="A28" s="99" t="str">
        <f>IF(Inputs!A26="","",Inputs!A26)</f>
        <v/>
      </c>
      <c r="B28" s="117" t="str">
        <f>IF(Inputs!B26="","",Inputs!B26)</f>
        <v/>
      </c>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4"/>
      <c r="AH28" s="165"/>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row>
    <row r="29" spans="1:66">
      <c r="A29" s="99" t="str">
        <f>IF(Inputs!A27="","",Inputs!A27)</f>
        <v/>
      </c>
      <c r="B29" s="117" t="str">
        <f>IF(Inputs!B27="","",Inputs!B27)</f>
        <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4"/>
      <c r="AH29" s="165"/>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row>
    <row r="30" spans="1:66">
      <c r="A30" s="99" t="str">
        <f>IF(Inputs!A28="","",Inputs!A28)</f>
        <v/>
      </c>
      <c r="B30" s="117" t="str">
        <f>IF(Inputs!B28="","",Inputs!B28)</f>
        <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4"/>
      <c r="AH30" s="165"/>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row>
    <row r="31" spans="1:66">
      <c r="A31" s="99" t="str">
        <f>IF(Inputs!A29="","",Inputs!A29)</f>
        <v/>
      </c>
      <c r="B31" s="117" t="str">
        <f>IF(Inputs!B29="","",Inputs!B29)</f>
        <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4"/>
      <c r="AH31" s="165"/>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row>
    <row r="32" spans="1:66">
      <c r="A32" s="99" t="str">
        <f>IF(Inputs!A30="","",Inputs!A30)</f>
        <v/>
      </c>
      <c r="B32" s="117" t="str">
        <f>IF(Inputs!B30="","",Inputs!B30)</f>
        <v/>
      </c>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4"/>
      <c r="AH32" s="165"/>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row>
    <row r="33" spans="1:66">
      <c r="A33" s="99" t="str">
        <f>IF(Inputs!A31="","",Inputs!A31)</f>
        <v/>
      </c>
      <c r="B33" s="117" t="str">
        <f>IF(Inputs!B31="","",Inputs!B31)</f>
        <v/>
      </c>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4"/>
      <c r="AH33" s="165"/>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row>
    <row r="34" spans="1:66">
      <c r="A34" s="99" t="str">
        <f>IF(Inputs!A32="","",Inputs!A32)</f>
        <v/>
      </c>
      <c r="B34" s="117" t="str">
        <f>IF(Inputs!B32="","",Inputs!B32)</f>
        <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4"/>
      <c r="AH34" s="165"/>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row>
    <row r="35" spans="1:66">
      <c r="A35" s="99" t="str">
        <f>IF(Inputs!A33="","",Inputs!A33)</f>
        <v/>
      </c>
      <c r="B35" s="117" t="str">
        <f>IF(Inputs!B33="","",Inputs!B33)</f>
        <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4"/>
      <c r="AH35" s="165"/>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row>
    <row r="36" spans="1:66">
      <c r="A36" s="99" t="str">
        <f>IF(Inputs!A34="","",Inputs!A34)</f>
        <v/>
      </c>
      <c r="B36" s="117" t="str">
        <f>IF(Inputs!B34="","",Inputs!B34)</f>
        <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4"/>
      <c r="AH36" s="165"/>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row>
    <row r="37" spans="1:66">
      <c r="A37" s="99" t="str">
        <f>IF(Inputs!A35="","",Inputs!A35)</f>
        <v/>
      </c>
      <c r="B37" s="117" t="str">
        <f>IF(Inputs!B35="","",Inputs!B35)</f>
        <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4"/>
      <c r="AH37" s="165"/>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row>
    <row r="38" spans="1:66">
      <c r="A38" s="99" t="str">
        <f>IF(Inputs!A36="","",Inputs!A36)</f>
        <v/>
      </c>
      <c r="B38" s="117" t="str">
        <f>IF(Inputs!B36="","",Inputs!B36)</f>
        <v/>
      </c>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4"/>
      <c r="AH38" s="165"/>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row>
    <row r="39" spans="1:66">
      <c r="A39" s="99" t="str">
        <f>IF(Inputs!A37="","",Inputs!A37)</f>
        <v/>
      </c>
      <c r="B39" s="117" t="str">
        <f>IF(Inputs!B37="","",Inputs!B37)</f>
        <v/>
      </c>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4"/>
      <c r="AH39" s="165"/>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row>
    <row r="40" spans="1:66">
      <c r="A40" s="99" t="str">
        <f>IF(Inputs!A38="","",Inputs!A38)</f>
        <v/>
      </c>
      <c r="B40" s="117" t="str">
        <f>IF(Inputs!B38="","",Inputs!B38)</f>
        <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4"/>
      <c r="AH40" s="165"/>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row>
    <row r="41" spans="1:66">
      <c r="A41" s="99" t="str">
        <f>IF(Inputs!A39="","",Inputs!A39)</f>
        <v/>
      </c>
      <c r="B41" s="117" t="str">
        <f>IF(Inputs!B39="","",Inputs!B39)</f>
        <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4"/>
      <c r="AH41" s="165"/>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row>
    <row r="42" spans="1:66">
      <c r="A42" s="99" t="str">
        <f>IF(Inputs!A40="","",Inputs!A40)</f>
        <v/>
      </c>
      <c r="B42" s="117" t="str">
        <f>IF(Inputs!B40="","",Inputs!B40)</f>
        <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4"/>
      <c r="AH42" s="165"/>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row>
    <row r="43" spans="1:66">
      <c r="A43" s="99" t="str">
        <f>IF(Inputs!A41="","",Inputs!A41)</f>
        <v/>
      </c>
      <c r="B43" s="117" t="str">
        <f>IF(Inputs!B41="","",Inputs!B41)</f>
        <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4"/>
      <c r="AH43" s="165"/>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row>
    <row r="44" spans="1:66">
      <c r="A44" s="99" t="str">
        <f>IF(Inputs!A42="","",Inputs!A42)</f>
        <v/>
      </c>
      <c r="B44" s="117" t="str">
        <f>IF(Inputs!B42="","",Inputs!B42)</f>
        <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4"/>
      <c r="AH44" s="165"/>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row>
    <row r="45" spans="1:66">
      <c r="A45" s="99" t="str">
        <f>IF(Inputs!A43="","",Inputs!A43)</f>
        <v/>
      </c>
      <c r="B45" s="117" t="str">
        <f>IF(Inputs!B43="","",Inputs!B43)</f>
        <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4"/>
      <c r="AH45" s="165"/>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row>
    <row r="46" spans="1:66">
      <c r="A46" s="99" t="str">
        <f>IF(Inputs!A44="","",Inputs!A44)</f>
        <v/>
      </c>
      <c r="B46" s="117" t="str">
        <f>IF(Inputs!B44="","",Inputs!B44)</f>
        <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4"/>
      <c r="AH46" s="165"/>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row>
    <row r="47" spans="1:66">
      <c r="A47" s="99" t="str">
        <f>IF(Inputs!A45="","",Inputs!A45)</f>
        <v/>
      </c>
      <c r="B47" s="117" t="str">
        <f>IF(Inputs!B45="","",Inputs!B45)</f>
        <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4"/>
      <c r="AH47" s="165"/>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row>
    <row r="48" spans="1:66">
      <c r="A48" s="99" t="str">
        <f>IF(Inputs!A46="","",Inputs!A46)</f>
        <v/>
      </c>
      <c r="B48" s="117" t="str">
        <f>IF(Inputs!B46="","",Inputs!B46)</f>
        <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4"/>
      <c r="AH48" s="165"/>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row>
    <row r="49" spans="1:66">
      <c r="A49" s="99" t="str">
        <f>IF(Inputs!A47="","",Inputs!A47)</f>
        <v/>
      </c>
      <c r="B49" s="117" t="str">
        <f>IF(Inputs!B47="","",Inputs!B47)</f>
        <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4"/>
      <c r="AH49" s="165"/>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row>
    <row r="50" spans="1:66">
      <c r="A50" s="99" t="str">
        <f>IF(Inputs!A48="","",Inputs!A48)</f>
        <v/>
      </c>
      <c r="B50" s="117" t="str">
        <f>IF(Inputs!B48="","",Inputs!B48)</f>
        <v/>
      </c>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4"/>
      <c r="AH50" s="165"/>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row>
    <row r="51" spans="1:66">
      <c r="A51" s="99" t="str">
        <f>IF(Inputs!A49="","",Inputs!A49)</f>
        <v/>
      </c>
      <c r="B51" s="117" t="str">
        <f>IF(Inputs!B49="","",Inputs!B49)</f>
        <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4"/>
      <c r="AH51" s="165"/>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row>
    <row r="52" spans="1:66">
      <c r="A52" s="99" t="str">
        <f>IF(Inputs!A50="","",Inputs!A50)</f>
        <v/>
      </c>
      <c r="B52" s="117" t="str">
        <f>IF(Inputs!B50="","",Inputs!B50)</f>
        <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4"/>
      <c r="AH52" s="165"/>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row>
    <row r="53" spans="1:66">
      <c r="A53" s="99" t="str">
        <f>IF(Inputs!A51="","",Inputs!A51)</f>
        <v/>
      </c>
      <c r="B53" s="117" t="str">
        <f>IF(Inputs!B51="","",Inputs!B51)</f>
        <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4"/>
      <c r="AH53" s="165"/>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row>
    <row r="54" spans="1:66">
      <c r="A54" s="99" t="str">
        <f>IF(Inputs!A52="","",Inputs!A52)</f>
        <v/>
      </c>
      <c r="B54" s="117" t="str">
        <f>IF(Inputs!B52="","",Inputs!B52)</f>
        <v/>
      </c>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4"/>
      <c r="AH54" s="165"/>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row>
    <row r="55" spans="1:66">
      <c r="A55" s="99" t="str">
        <f>IF(Inputs!A53="","",Inputs!A53)</f>
        <v/>
      </c>
      <c r="B55" s="117" t="str">
        <f>IF(Inputs!B53="","",Inputs!B53)</f>
        <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4"/>
      <c r="AH55" s="165"/>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row>
    <row r="56" spans="1:66">
      <c r="A56" s="99" t="str">
        <f>IF(Inputs!A54="","",Inputs!A54)</f>
        <v/>
      </c>
      <c r="B56" s="117" t="str">
        <f>IF(Inputs!B54="","",Inputs!B54)</f>
        <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4"/>
      <c r="AH56" s="165"/>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row>
    <row r="57" spans="1:66">
      <c r="A57" s="99" t="str">
        <f>IF(Inputs!A55="","",Inputs!A55)</f>
        <v/>
      </c>
      <c r="B57" s="117" t="str">
        <f>IF(Inputs!B55="","",Inputs!B55)</f>
        <v/>
      </c>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4"/>
      <c r="AH57" s="165"/>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row>
    <row r="58" spans="1:66">
      <c r="A58" s="99" t="str">
        <f>IF(Inputs!A56="","",Inputs!A56)</f>
        <v/>
      </c>
      <c r="B58" s="117" t="str">
        <f>IF(Inputs!B56="","",Inputs!B56)</f>
        <v/>
      </c>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4"/>
      <c r="AH58" s="165"/>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row>
    <row r="59" spans="1:66">
      <c r="A59" s="99" t="str">
        <f>IF(Inputs!A57="","",Inputs!A57)</f>
        <v/>
      </c>
      <c r="B59" s="117" t="str">
        <f>IF(Inputs!B57="","",Inputs!B57)</f>
        <v/>
      </c>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4"/>
      <c r="AH59" s="165"/>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row>
    <row r="60" spans="1:66">
      <c r="A60" s="99" t="str">
        <f>IF(Inputs!A58="","",Inputs!A58)</f>
        <v/>
      </c>
      <c r="B60" s="117" t="str">
        <f>IF(Inputs!B58="","",Inputs!B58)</f>
        <v/>
      </c>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4"/>
      <c r="AH60" s="165"/>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row>
    <row r="61" spans="1:66">
      <c r="A61" s="99" t="str">
        <f>IF(Inputs!A59="","",Inputs!A59)</f>
        <v/>
      </c>
      <c r="B61" s="117" t="str">
        <f>IF(Inputs!B59="","",Inputs!B59)</f>
        <v/>
      </c>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4"/>
      <c r="AH61" s="165"/>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row>
    <row r="62" spans="1:66">
      <c r="A62" s="99" t="str">
        <f>IF(Inputs!A60="","",Inputs!A60)</f>
        <v/>
      </c>
      <c r="B62" s="117" t="str">
        <f>IF(Inputs!B60="","",Inputs!B60)</f>
        <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4"/>
      <c r="AH62" s="165"/>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row>
    <row r="63" spans="1:66">
      <c r="A63" s="99" t="str">
        <f>IF(Inputs!A61="","",Inputs!A61)</f>
        <v/>
      </c>
      <c r="B63" s="117" t="str">
        <f>IF(Inputs!B61="","",Inputs!B61)</f>
        <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4"/>
      <c r="AH63" s="165"/>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row>
    <row r="64" spans="1:66">
      <c r="A64" s="99" t="str">
        <f>IF(Inputs!A62="","",Inputs!A62)</f>
        <v/>
      </c>
      <c r="B64" s="117" t="str">
        <f>IF(Inputs!B62="","",Inputs!B62)</f>
        <v/>
      </c>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4"/>
      <c r="AH64" s="165"/>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row>
    <row r="65" spans="1:66">
      <c r="A65" s="99" t="str">
        <f>IF(Inputs!A63="","",Inputs!A63)</f>
        <v/>
      </c>
      <c r="B65" s="117" t="str">
        <f>IF(Inputs!B63="","",Inputs!B63)</f>
        <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4"/>
      <c r="AH65" s="165"/>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row>
    <row r="66" spans="1:66">
      <c r="A66" s="99" t="str">
        <f>IF(Inputs!A64="","",Inputs!A64)</f>
        <v/>
      </c>
      <c r="B66" s="117" t="str">
        <f>IF(Inputs!B64="","",Inputs!B64)</f>
        <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4"/>
      <c r="AH66" s="165"/>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row>
    <row r="67" spans="1:66">
      <c r="A67" s="99" t="str">
        <f>IF(Inputs!A65="","",Inputs!A65)</f>
        <v/>
      </c>
      <c r="B67" s="117" t="str">
        <f>IF(Inputs!B65="","",Inputs!B65)</f>
        <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4"/>
      <c r="AH67" s="165"/>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row>
    <row r="68" spans="1:66">
      <c r="A68" s="99" t="str">
        <f>IF(Inputs!A66="","",Inputs!A66)</f>
        <v/>
      </c>
      <c r="B68" s="117" t="str">
        <f>IF(Inputs!B66="","",Inputs!B66)</f>
        <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4"/>
      <c r="AH68" s="165"/>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row>
    <row r="69" spans="1:66">
      <c r="A69" s="99" t="str">
        <f>IF(Inputs!A67="","",Inputs!A67)</f>
        <v/>
      </c>
      <c r="B69" s="117" t="str">
        <f>IF(Inputs!B67="","",Inputs!B67)</f>
        <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4"/>
      <c r="AH69" s="165"/>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row>
    <row r="70" spans="1:66">
      <c r="A70" s="99" t="str">
        <f>IF(Inputs!A68="","",Inputs!A68)</f>
        <v/>
      </c>
      <c r="B70" s="117" t="str">
        <f>IF(Inputs!B68="","",Inputs!B68)</f>
        <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4"/>
      <c r="AH70" s="165"/>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row>
    <row r="71" spans="1:66">
      <c r="A71" s="99" t="str">
        <f>IF(Inputs!A69="","",Inputs!A69)</f>
        <v/>
      </c>
      <c r="B71" s="117" t="str">
        <f>IF(Inputs!B69="","",Inputs!B69)</f>
        <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4"/>
      <c r="AH71" s="165"/>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row>
    <row r="72" spans="1:66">
      <c r="A72" s="99" t="str">
        <f>IF(Inputs!A70="","",Inputs!A70)</f>
        <v/>
      </c>
      <c r="B72" s="117" t="str">
        <f>IF(Inputs!B70="","",Inputs!B70)</f>
        <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4"/>
      <c r="AH72" s="165"/>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row>
    <row r="73" spans="1:66">
      <c r="A73" s="99" t="str">
        <f>IF(Inputs!A71="","",Inputs!A71)</f>
        <v/>
      </c>
      <c r="B73" s="117" t="str">
        <f>IF(Inputs!B71="","",Inputs!B71)</f>
        <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4"/>
      <c r="AH73" s="165"/>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row>
    <row r="74" spans="1:66">
      <c r="A74" s="99" t="str">
        <f>IF(Inputs!A72="","",Inputs!A72)</f>
        <v/>
      </c>
      <c r="B74" s="117" t="str">
        <f>IF(Inputs!B72="","",Inputs!B72)</f>
        <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4"/>
      <c r="AH74" s="165"/>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row>
    <row r="75" spans="1:66">
      <c r="A75" s="99" t="str">
        <f>IF(Inputs!A73="","",Inputs!A73)</f>
        <v/>
      </c>
      <c r="B75" s="117" t="str">
        <f>IF(Inputs!B73="","",Inputs!B73)</f>
        <v/>
      </c>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4"/>
      <c r="AH75" s="165"/>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row>
    <row r="76" spans="1:66">
      <c r="A76" s="99" t="str">
        <f>IF(Inputs!A74="","",Inputs!A74)</f>
        <v/>
      </c>
      <c r="B76" s="117" t="str">
        <f>IF(Inputs!B74="","",Inputs!B74)</f>
        <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4"/>
      <c r="AH76" s="165"/>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row>
    <row r="77" spans="1:66">
      <c r="A77" s="99" t="str">
        <f>IF(Inputs!A75="","",Inputs!A75)</f>
        <v/>
      </c>
      <c r="B77" s="117" t="str">
        <f>IF(Inputs!B75="","",Inputs!B75)</f>
        <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4"/>
      <c r="AH77" s="165"/>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row>
    <row r="78" spans="1:66">
      <c r="A78" s="99" t="str">
        <f>IF(Inputs!A76="","",Inputs!A76)</f>
        <v/>
      </c>
      <c r="B78" s="117" t="str">
        <f>IF(Inputs!B76="","",Inputs!B76)</f>
        <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4"/>
      <c r="AH78" s="165"/>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row>
    <row r="79" spans="1:66">
      <c r="A79" s="99" t="str">
        <f>IF(Inputs!A77="","",Inputs!A77)</f>
        <v/>
      </c>
      <c r="B79" s="117" t="str">
        <f>IF(Inputs!B77="","",Inputs!B77)</f>
        <v/>
      </c>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4"/>
      <c r="AH79" s="165"/>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row>
    <row r="80" spans="1:66">
      <c r="A80" s="99" t="str">
        <f>IF(Inputs!A78="","",Inputs!A78)</f>
        <v/>
      </c>
      <c r="B80" s="117" t="str">
        <f>IF(Inputs!B78="","",Inputs!B78)</f>
        <v/>
      </c>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4"/>
      <c r="AH80" s="165"/>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row>
    <row r="81" spans="1:66">
      <c r="A81" s="99" t="str">
        <f>IF(Inputs!A79="","",Inputs!A79)</f>
        <v/>
      </c>
      <c r="B81" s="117" t="str">
        <f>IF(Inputs!B79="","",Inputs!B79)</f>
        <v/>
      </c>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4"/>
      <c r="AH81" s="165"/>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row>
    <row r="82" spans="1:66">
      <c r="A82" s="99" t="str">
        <f>IF(Inputs!A80="","",Inputs!A80)</f>
        <v/>
      </c>
      <c r="B82" s="117" t="str">
        <f>IF(Inputs!B80="","",Inputs!B80)</f>
        <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4"/>
      <c r="AH82" s="165"/>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row>
    <row r="83" spans="1:66">
      <c r="A83" s="99" t="str">
        <f>IF(Inputs!A81="","",Inputs!A81)</f>
        <v/>
      </c>
      <c r="B83" s="117" t="str">
        <f>IF(Inputs!B81="","",Inputs!B81)</f>
        <v/>
      </c>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4"/>
      <c r="AH83" s="165"/>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row>
    <row r="84" spans="1:66">
      <c r="A84" s="99" t="str">
        <f>IF(Inputs!A82="","",Inputs!A82)</f>
        <v/>
      </c>
      <c r="B84" s="117" t="str">
        <f>IF(Inputs!B82="","",Inputs!B82)</f>
        <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4"/>
      <c r="AH84" s="165"/>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row>
    <row r="85" spans="1:66">
      <c r="A85" s="99" t="str">
        <f>IF(Inputs!A83="","",Inputs!A83)</f>
        <v/>
      </c>
      <c r="B85" s="117" t="str">
        <f>IF(Inputs!B83="","",Inputs!B83)</f>
        <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4"/>
      <c r="AH85" s="165"/>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row>
    <row r="86" spans="1:66">
      <c r="A86" s="99" t="str">
        <f>IF(Inputs!A84="","",Inputs!A84)</f>
        <v/>
      </c>
      <c r="B86" s="117" t="str">
        <f>IF(Inputs!B84="","",Inputs!B84)</f>
        <v/>
      </c>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4"/>
      <c r="AH86" s="165"/>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row>
    <row r="87" spans="1:66">
      <c r="A87" s="99" t="str">
        <f>IF(Inputs!A85="","",Inputs!A85)</f>
        <v/>
      </c>
      <c r="B87" s="117" t="str">
        <f>IF(Inputs!B85="","",Inputs!B85)</f>
        <v/>
      </c>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4"/>
      <c r="AH87" s="165"/>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row>
    <row r="88" spans="1:66">
      <c r="A88" s="99" t="str">
        <f>IF(Inputs!A86="","",Inputs!A86)</f>
        <v/>
      </c>
      <c r="B88" s="117" t="str">
        <f>IF(Inputs!B86="","",Inputs!B86)</f>
        <v/>
      </c>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4"/>
      <c r="AH88" s="165"/>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row>
    <row r="89" spans="1:66">
      <c r="A89" s="99" t="str">
        <f>IF(Inputs!A87="","",Inputs!A87)</f>
        <v/>
      </c>
      <c r="B89" s="117" t="str">
        <f>IF(Inputs!B87="","",Inputs!B87)</f>
        <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4"/>
      <c r="AH89" s="165"/>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row>
    <row r="90" spans="1:66">
      <c r="A90" s="99" t="str">
        <f>IF(Inputs!A88="","",Inputs!A88)</f>
        <v/>
      </c>
      <c r="B90" s="117" t="str">
        <f>IF(Inputs!B88="","",Inputs!B88)</f>
        <v/>
      </c>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4"/>
      <c r="AH90" s="165"/>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row>
    <row r="91" spans="1:66">
      <c r="A91" s="99" t="str">
        <f>IF(Inputs!A89="","",Inputs!A89)</f>
        <v/>
      </c>
      <c r="B91" s="117" t="str">
        <f>IF(Inputs!B89="","",Inputs!B89)</f>
        <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4"/>
      <c r="AH91" s="165"/>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row>
    <row r="92" spans="1:66">
      <c r="A92" s="99" t="str">
        <f>IF(Inputs!A90="","",Inputs!A90)</f>
        <v/>
      </c>
      <c r="B92" s="117" t="str">
        <f>IF(Inputs!B90="","",Inputs!B90)</f>
        <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4"/>
      <c r="AH92" s="165"/>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row>
    <row r="93" spans="1:66">
      <c r="A93" s="99" t="str">
        <f>IF(Inputs!A91="","",Inputs!A91)</f>
        <v/>
      </c>
      <c r="B93" s="117" t="str">
        <f>IF(Inputs!B91="","",Inputs!B91)</f>
        <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4"/>
      <c r="AH93" s="165"/>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row>
    <row r="94" spans="1:66">
      <c r="A94" s="99" t="str">
        <f>IF(Inputs!A92="","",Inputs!A92)</f>
        <v/>
      </c>
      <c r="B94" s="117" t="str">
        <f>IF(Inputs!B92="","",Inputs!B92)</f>
        <v/>
      </c>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4"/>
      <c r="AH94" s="165"/>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row>
    <row r="95" spans="1:66">
      <c r="A95" s="99" t="str">
        <f>IF(Inputs!A93="","",Inputs!A93)</f>
        <v/>
      </c>
      <c r="B95" s="117" t="str">
        <f>IF(Inputs!B93="","",Inputs!B93)</f>
        <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4"/>
      <c r="AH95" s="165"/>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row>
    <row r="96" spans="1:66">
      <c r="A96" s="99" t="str">
        <f>IF(Inputs!A94="","",Inputs!A94)</f>
        <v/>
      </c>
      <c r="B96" s="117" t="str">
        <f>IF(Inputs!B94="","",Inputs!B94)</f>
        <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4"/>
      <c r="AH96" s="165"/>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row>
    <row r="97" spans="1:66">
      <c r="A97" s="99" t="str">
        <f>IF(Inputs!A95="","",Inputs!A95)</f>
        <v/>
      </c>
      <c r="B97" s="117" t="str">
        <f>IF(Inputs!B95="","",Inputs!B95)</f>
        <v/>
      </c>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4"/>
      <c r="AH97" s="165"/>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row>
    <row r="98" spans="1:66">
      <c r="A98" s="99" t="str">
        <f>IF(Inputs!A96="","",Inputs!A96)</f>
        <v/>
      </c>
      <c r="B98" s="117" t="str">
        <f>IF(Inputs!B96="","",Inputs!B96)</f>
        <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4"/>
      <c r="AH98" s="165"/>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row>
    <row r="99" spans="1:66">
      <c r="A99" s="99" t="str">
        <f>IF(Inputs!A97="","",Inputs!A97)</f>
        <v/>
      </c>
      <c r="B99" s="117" t="str">
        <f>IF(Inputs!B97="","",Inputs!B97)</f>
        <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4"/>
      <c r="AH99" s="165"/>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row>
    <row r="100" spans="1:66">
      <c r="A100" s="99" t="str">
        <f>IF(Inputs!A98="","",Inputs!A98)</f>
        <v/>
      </c>
      <c r="B100" s="117" t="str">
        <f>IF(Inputs!B98="","",Inputs!B98)</f>
        <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4"/>
      <c r="AH100" s="165"/>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row>
    <row r="101" spans="1:66">
      <c r="A101" s="99" t="str">
        <f>IF(Inputs!A99="","",Inputs!A99)</f>
        <v/>
      </c>
      <c r="B101" s="117" t="str">
        <f>IF(Inputs!B99="","",Inputs!B99)</f>
        <v/>
      </c>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4"/>
      <c r="AH101" s="165"/>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row>
    <row r="102" spans="1:66">
      <c r="A102" s="99" t="str">
        <f>IF(Inputs!A100="","",Inputs!A100)</f>
        <v/>
      </c>
      <c r="B102" s="117" t="str">
        <f>IF(Inputs!B100="","",Inputs!B100)</f>
        <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4"/>
      <c r="AH102" s="165"/>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row>
    <row r="103" spans="1:66">
      <c r="A103" s="99" t="str">
        <f>IF(Inputs!A101="","",Inputs!A101)</f>
        <v/>
      </c>
      <c r="B103" s="117" t="str">
        <f>IF(Inputs!B101="","",Inputs!B101)</f>
        <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4"/>
      <c r="AH103" s="165"/>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row>
    <row r="104" spans="1:66">
      <c r="A104" s="99" t="str">
        <f>IF(Inputs!A102="","",Inputs!A102)</f>
        <v/>
      </c>
      <c r="B104" s="117" t="str">
        <f>IF(Inputs!B102="","",Inputs!B102)</f>
        <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4"/>
      <c r="AH104" s="165"/>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row>
    <row r="105" spans="1:66">
      <c r="A105" s="99" t="str">
        <f>IF(Inputs!A103="","",Inputs!A103)</f>
        <v/>
      </c>
      <c r="B105" s="117" t="str">
        <f>IF(Inputs!B103="","",Inputs!B103)</f>
        <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4"/>
      <c r="AH105" s="165"/>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row>
    <row r="106" spans="1:66">
      <c r="A106" s="99" t="str">
        <f>IF(Inputs!A104="","",Inputs!A104)</f>
        <v/>
      </c>
      <c r="B106" s="117" t="str">
        <f>IF(Inputs!B104="","",Inputs!B104)</f>
        <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4"/>
      <c r="AH106" s="165"/>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row>
    <row r="107" spans="1:66">
      <c r="A107" s="99" t="str">
        <f>IF(Inputs!A105="","",Inputs!A105)</f>
        <v/>
      </c>
      <c r="B107" s="117" t="str">
        <f>IF(Inputs!B105="","",Inputs!B105)</f>
        <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04"/>
      <c r="AH107" s="165"/>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row>
    <row r="108" spans="1:66">
      <c r="A108" s="99" t="str">
        <f>IF(Inputs!A106="","",Inputs!A106)</f>
        <v/>
      </c>
      <c r="B108" s="117" t="str">
        <f>IF(Inputs!B106="","",Inputs!B106)</f>
        <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4"/>
      <c r="AH108" s="165"/>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row>
    <row r="109" spans="1:66">
      <c r="A109" s="99" t="str">
        <f>IF(Inputs!A107="","",Inputs!A107)</f>
        <v/>
      </c>
      <c r="B109" s="117" t="str">
        <f>IF(Inputs!B107="","",Inputs!B107)</f>
        <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4"/>
      <c r="AH109" s="165"/>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row>
    <row r="110" spans="1:66">
      <c r="A110" s="99" t="str">
        <f>IF(Inputs!A108="","",Inputs!A108)</f>
        <v/>
      </c>
      <c r="B110" s="117" t="str">
        <f>IF(Inputs!B108="","",Inputs!B108)</f>
        <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c r="AF110" s="102"/>
      <c r="AG110" s="104"/>
      <c r="AH110" s="165"/>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row>
    <row r="111" spans="1:66">
      <c r="A111" s="99" t="str">
        <f>IF(Inputs!A109="","",Inputs!A109)</f>
        <v/>
      </c>
      <c r="B111" s="117" t="str">
        <f>IF(Inputs!B109="","",Inputs!B109)</f>
        <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4"/>
      <c r="AH111" s="165"/>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row>
    <row r="112" spans="1:66">
      <c r="A112" s="99" t="str">
        <f>IF(Inputs!A110="","",Inputs!A110)</f>
        <v/>
      </c>
      <c r="B112" s="117" t="str">
        <f>IF(Inputs!B110="","",Inputs!B110)</f>
        <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4"/>
      <c r="AH112" s="165"/>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row>
    <row r="113" spans="1:66">
      <c r="A113" s="99" t="str">
        <f>IF(Inputs!A111="","",Inputs!A111)</f>
        <v/>
      </c>
      <c r="B113" s="117" t="str">
        <f>IF(Inputs!B111="","",Inputs!B111)</f>
        <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02"/>
      <c r="AB113" s="102"/>
      <c r="AC113" s="102"/>
      <c r="AD113" s="102"/>
      <c r="AE113" s="102"/>
      <c r="AF113" s="102"/>
      <c r="AG113" s="104"/>
      <c r="AH113" s="165"/>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row>
    <row r="114" spans="1:66">
      <c r="A114" s="99" t="str">
        <f>IF(Inputs!A112="","",Inputs!A112)</f>
        <v/>
      </c>
      <c r="B114" s="117" t="str">
        <f>IF(Inputs!B112="","",Inputs!B112)</f>
        <v/>
      </c>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4"/>
      <c r="AH114" s="165"/>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row>
    <row r="115" spans="1:66">
      <c r="A115" s="99" t="str">
        <f>IF(Inputs!A113="","",Inputs!A113)</f>
        <v/>
      </c>
      <c r="B115" s="117" t="str">
        <f>IF(Inputs!B113="","",Inputs!B113)</f>
        <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102"/>
      <c r="AF115" s="102"/>
      <c r="AG115" s="104"/>
      <c r="AH115" s="165"/>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row>
    <row r="116" spans="1:66">
      <c r="A116" s="99" t="str">
        <f>IF(Inputs!A114="","",Inputs!A114)</f>
        <v/>
      </c>
      <c r="B116" s="117" t="str">
        <f>IF(Inputs!B114="","",Inputs!B114)</f>
        <v/>
      </c>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4"/>
      <c r="AH116" s="165"/>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row>
    <row r="117" spans="1:66">
      <c r="A117" s="99" t="str">
        <f>IF(Inputs!A115="","",Inputs!A115)</f>
        <v/>
      </c>
      <c r="B117" s="117" t="str">
        <f>IF(Inputs!B115="","",Inputs!B115)</f>
        <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4"/>
      <c r="AH117" s="165"/>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row>
    <row r="118" spans="1:66">
      <c r="A118" s="99" t="str">
        <f>IF(Inputs!A116="","",Inputs!A116)</f>
        <v/>
      </c>
      <c r="B118" s="117" t="str">
        <f>IF(Inputs!B116="","",Inputs!B116)</f>
        <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4"/>
      <c r="AH118" s="165"/>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row>
    <row r="119" spans="1:66">
      <c r="A119" s="99" t="str">
        <f>IF(Inputs!A117="","",Inputs!A117)</f>
        <v/>
      </c>
      <c r="B119" s="117" t="str">
        <f>IF(Inputs!B117="","",Inputs!B117)</f>
        <v/>
      </c>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4"/>
      <c r="AH119" s="165"/>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row>
    <row r="120" spans="1:66">
      <c r="A120" s="99" t="str">
        <f>IF(Inputs!A118="","",Inputs!A118)</f>
        <v/>
      </c>
      <c r="B120" s="117" t="str">
        <f>IF(Inputs!B118="","",Inputs!B118)</f>
        <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4"/>
      <c r="AH120" s="165"/>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row>
    <row r="121" spans="1:66">
      <c r="A121" s="99" t="str">
        <f>IF(Inputs!A119="","",Inputs!A119)</f>
        <v/>
      </c>
      <c r="B121" s="117" t="str">
        <f>IF(Inputs!B119="","",Inputs!B119)</f>
        <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4"/>
      <c r="AH121" s="165"/>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row>
    <row r="122" spans="1:66">
      <c r="A122" s="99" t="str">
        <f>IF(Inputs!A120="","",Inputs!A120)</f>
        <v/>
      </c>
      <c r="B122" s="117" t="str">
        <f>IF(Inputs!B120="","",Inputs!B120)</f>
        <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4"/>
      <c r="AH122" s="165"/>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row>
    <row r="123" spans="1:66">
      <c r="A123" s="99" t="str">
        <f>IF(Inputs!A121="","",Inputs!A121)</f>
        <v/>
      </c>
      <c r="B123" s="117" t="str">
        <f>IF(Inputs!B121="","",Inputs!B121)</f>
        <v/>
      </c>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4"/>
      <c r="AH123" s="165"/>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row>
    <row r="124" spans="1:66">
      <c r="A124" s="99" t="str">
        <f>IF(Inputs!A122="","",Inputs!A122)</f>
        <v/>
      </c>
      <c r="B124" s="117" t="str">
        <f>IF(Inputs!B122="","",Inputs!B122)</f>
        <v/>
      </c>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c r="AA124" s="102"/>
      <c r="AB124" s="102"/>
      <c r="AC124" s="102"/>
      <c r="AD124" s="102"/>
      <c r="AE124" s="102"/>
      <c r="AF124" s="102"/>
      <c r="AG124" s="104"/>
      <c r="AH124" s="165"/>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row>
    <row r="125" spans="1:66">
      <c r="A125" s="99" t="str">
        <f>IF(Inputs!A123="","",Inputs!A123)</f>
        <v/>
      </c>
      <c r="B125" s="117" t="str">
        <f>IF(Inputs!B123="","",Inputs!B123)</f>
        <v/>
      </c>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c r="AA125" s="102"/>
      <c r="AB125" s="102"/>
      <c r="AC125" s="102"/>
      <c r="AD125" s="102"/>
      <c r="AE125" s="102"/>
      <c r="AF125" s="102"/>
      <c r="AG125" s="104"/>
      <c r="AH125" s="165"/>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row>
    <row r="126" spans="1:66">
      <c r="A126" s="99" t="str">
        <f>IF(Inputs!A124="","",Inputs!A124)</f>
        <v/>
      </c>
      <c r="B126" s="117" t="str">
        <f>IF(Inputs!B124="","",Inputs!B124)</f>
        <v/>
      </c>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4"/>
      <c r="AH126" s="165"/>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row>
    <row r="127" spans="1:66">
      <c r="A127" s="99" t="str">
        <f>IF(Inputs!A125="","",Inputs!A125)</f>
        <v/>
      </c>
      <c r="B127" s="117" t="str">
        <f>IF(Inputs!B125="","",Inputs!B125)</f>
        <v/>
      </c>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4"/>
      <c r="AH127" s="165"/>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row>
    <row r="128" spans="1:66">
      <c r="A128" s="99" t="str">
        <f>IF(Inputs!A126="","",Inputs!A126)</f>
        <v/>
      </c>
      <c r="B128" s="117" t="str">
        <f>IF(Inputs!B126="","",Inputs!B126)</f>
        <v/>
      </c>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4"/>
      <c r="AH128" s="165"/>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row>
    <row r="129" spans="1:66">
      <c r="A129" s="99" t="str">
        <f>IF(Inputs!A127="","",Inputs!A127)</f>
        <v/>
      </c>
      <c r="B129" s="117" t="str">
        <f>IF(Inputs!B127="","",Inputs!B127)</f>
        <v/>
      </c>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4"/>
      <c r="AH129" s="165"/>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row>
    <row r="130" spans="1:66">
      <c r="A130" s="99" t="str">
        <f>IF(Inputs!A128="","",Inputs!A128)</f>
        <v/>
      </c>
      <c r="B130" s="117" t="str">
        <f>IF(Inputs!B128="","",Inputs!B128)</f>
        <v/>
      </c>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4"/>
      <c r="AH130" s="165"/>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row>
    <row r="131" spans="1:66">
      <c r="A131" s="99" t="str">
        <f>IF(Inputs!A129="","",Inputs!A129)</f>
        <v/>
      </c>
      <c r="B131" s="117" t="str">
        <f>IF(Inputs!B129="","",Inputs!B129)</f>
        <v/>
      </c>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c r="AD131" s="102"/>
      <c r="AE131" s="102"/>
      <c r="AF131" s="102"/>
      <c r="AG131" s="104"/>
      <c r="AH131" s="165"/>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row>
    <row r="132" spans="1:66">
      <c r="A132" s="99" t="str">
        <f>IF(Inputs!A130="","",Inputs!A130)</f>
        <v/>
      </c>
      <c r="B132" s="117" t="str">
        <f>IF(Inputs!B130="","",Inputs!B130)</f>
        <v/>
      </c>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4"/>
      <c r="AH132" s="165"/>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row>
    <row r="133" spans="1:66">
      <c r="A133" s="99" t="str">
        <f>IF(Inputs!A131="","",Inputs!A131)</f>
        <v/>
      </c>
      <c r="B133" s="117" t="str">
        <f>IF(Inputs!B131="","",Inputs!B131)</f>
        <v/>
      </c>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c r="AD133" s="102"/>
      <c r="AE133" s="102"/>
      <c r="AF133" s="102"/>
      <c r="AG133" s="104"/>
      <c r="AH133" s="165"/>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row>
    <row r="134" spans="1:66">
      <c r="A134" s="99" t="str">
        <f>IF(Inputs!A132="","",Inputs!A132)</f>
        <v/>
      </c>
      <c r="B134" s="117" t="str">
        <f>IF(Inputs!B132="","",Inputs!B132)</f>
        <v/>
      </c>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4"/>
      <c r="AH134" s="165"/>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row>
    <row r="135" spans="1:66">
      <c r="A135" s="99" t="str">
        <f>IF(Inputs!A133="","",Inputs!A133)</f>
        <v/>
      </c>
      <c r="B135" s="117" t="str">
        <f>IF(Inputs!B133="","",Inputs!B133)</f>
        <v/>
      </c>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c r="AF135" s="102"/>
      <c r="AG135" s="104"/>
      <c r="AH135" s="165"/>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row>
    <row r="136" spans="1:66">
      <c r="A136" s="99" t="str">
        <f>IF(Inputs!A134="","",Inputs!A134)</f>
        <v/>
      </c>
      <c r="B136" s="117" t="str">
        <f>IF(Inputs!B134="","",Inputs!B134)</f>
        <v/>
      </c>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c r="AA136" s="102"/>
      <c r="AB136" s="102"/>
      <c r="AC136" s="102"/>
      <c r="AD136" s="102"/>
      <c r="AE136" s="102"/>
      <c r="AF136" s="102"/>
      <c r="AG136" s="104"/>
      <c r="AH136" s="165"/>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row>
    <row r="137" spans="1:66">
      <c r="A137" s="99" t="str">
        <f>IF(Inputs!A135="","",Inputs!A135)</f>
        <v/>
      </c>
      <c r="B137" s="117" t="str">
        <f>IF(Inputs!B135="","",Inputs!B135)</f>
        <v/>
      </c>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102"/>
      <c r="AD137" s="102"/>
      <c r="AE137" s="102"/>
      <c r="AF137" s="102"/>
      <c r="AG137" s="104"/>
      <c r="AH137" s="165"/>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row>
    <row r="138" spans="1:66">
      <c r="A138" s="99" t="str">
        <f>IF(Inputs!A136="","",Inputs!A136)</f>
        <v/>
      </c>
      <c r="B138" s="117" t="str">
        <f>IF(Inputs!B136="","",Inputs!B136)</f>
        <v/>
      </c>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c r="AA138" s="102"/>
      <c r="AB138" s="102"/>
      <c r="AC138" s="102"/>
      <c r="AD138" s="102"/>
      <c r="AE138" s="102"/>
      <c r="AF138" s="102"/>
      <c r="AG138" s="104"/>
      <c r="AH138" s="165"/>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row>
    <row r="139" spans="1:66">
      <c r="A139" s="99" t="str">
        <f>IF(Inputs!A137="","",Inputs!A137)</f>
        <v/>
      </c>
      <c r="B139" s="117" t="str">
        <f>IF(Inputs!B137="","",Inputs!B137)</f>
        <v/>
      </c>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c r="AA139" s="102"/>
      <c r="AB139" s="102"/>
      <c r="AC139" s="102"/>
      <c r="AD139" s="102"/>
      <c r="AE139" s="102"/>
      <c r="AF139" s="102"/>
      <c r="AG139" s="104"/>
      <c r="AH139" s="165"/>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row>
    <row r="140" spans="1:66">
      <c r="A140" s="99" t="str">
        <f>IF(Inputs!A138="","",Inputs!A138)</f>
        <v/>
      </c>
      <c r="B140" s="117" t="str">
        <f>IF(Inputs!B138="","",Inputs!B138)</f>
        <v/>
      </c>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c r="AA140" s="102"/>
      <c r="AB140" s="102"/>
      <c r="AC140" s="102"/>
      <c r="AD140" s="102"/>
      <c r="AE140" s="102"/>
      <c r="AF140" s="102"/>
      <c r="AG140" s="104"/>
      <c r="AH140" s="165"/>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row>
    <row r="141" spans="1:66">
      <c r="A141" s="7" t="str">
        <f>IF(Inputs!A139="","",Inputs!A139)</f>
        <v/>
      </c>
      <c r="B141" t="str">
        <f>IF(Inputs!B139="","",Inputs!B139)</f>
        <v/>
      </c>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50"/>
      <c r="AH141" s="161"/>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row>
    <row r="142" spans="1:66">
      <c r="A142" s="7" t="str">
        <f>IF(Inputs!A140="","",Inputs!A140)</f>
        <v/>
      </c>
      <c r="B142" t="str">
        <f>IF(Inputs!B140="","",Inputs!B140)</f>
        <v/>
      </c>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50"/>
      <c r="AH142" s="161"/>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c r="A143" s="7" t="str">
        <f>IF(Inputs!A141="","",Inputs!A141)</f>
        <v/>
      </c>
      <c r="B143" t="str">
        <f>IF(Inputs!B141="","",Inputs!B141)</f>
        <v/>
      </c>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50"/>
      <c r="AH143" s="161"/>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row>
    <row r="144" spans="1:66">
      <c r="A144" s="7" t="str">
        <f>IF(Inputs!A142="","",Inputs!A142)</f>
        <v/>
      </c>
      <c r="B144" t="str">
        <f>IF(Inputs!B142="","",Inputs!B142)</f>
        <v/>
      </c>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50"/>
      <c r="AH144" s="161"/>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row>
    <row r="145" spans="1:66">
      <c r="A145" s="7" t="str">
        <f>IF(Inputs!A143="","",Inputs!A143)</f>
        <v/>
      </c>
      <c r="B145" t="str">
        <f>IF(Inputs!B143="","",Inputs!B143)</f>
        <v/>
      </c>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50"/>
      <c r="AH145" s="161"/>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row>
    <row r="146" spans="1:66">
      <c r="A146" s="7" t="str">
        <f>IF(Inputs!A144="","",Inputs!A144)</f>
        <v/>
      </c>
      <c r="B146" t="str">
        <f>IF(Inputs!B144="","",Inputs!B144)</f>
        <v/>
      </c>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50"/>
      <c r="AH146" s="161"/>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row>
    <row r="147" spans="1:66">
      <c r="A147" s="7" t="str">
        <f>IF(Inputs!A145="","",Inputs!A145)</f>
        <v/>
      </c>
      <c r="B147" t="str">
        <f>IF(Inputs!B145="","",Inputs!B145)</f>
        <v/>
      </c>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50"/>
      <c r="AH147" s="161"/>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row>
    <row r="148" spans="1:66">
      <c r="A148" s="7" t="str">
        <f>IF(Inputs!A146="","",Inputs!A146)</f>
        <v/>
      </c>
      <c r="B148" t="str">
        <f>IF(Inputs!B146="","",Inputs!B146)</f>
        <v/>
      </c>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50"/>
      <c r="AH148" s="161"/>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row>
    <row r="149" spans="1:66">
      <c r="A149" s="7" t="str">
        <f>IF(Inputs!A147="","",Inputs!A147)</f>
        <v/>
      </c>
      <c r="B149" t="str">
        <f>IF(Inputs!B147="","",Inputs!B147)</f>
        <v/>
      </c>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50"/>
      <c r="AH149" s="161"/>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row>
    <row r="150" spans="1:66">
      <c r="A150" s="7" t="str">
        <f>IF(Inputs!A148="","",Inputs!A148)</f>
        <v/>
      </c>
      <c r="B150" t="str">
        <f>IF(Inputs!B148="","",Inputs!B148)</f>
        <v/>
      </c>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50"/>
      <c r="AH150" s="161"/>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row>
    <row r="151" spans="1:66">
      <c r="A151" s="7" t="str">
        <f>IF(Inputs!A149="","",Inputs!A149)</f>
        <v/>
      </c>
      <c r="B151" t="str">
        <f>IF(Inputs!B149="","",Inputs!B149)</f>
        <v/>
      </c>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50"/>
      <c r="AH151" s="161"/>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row>
    <row r="152" spans="1:66">
      <c r="A152" s="7" t="str">
        <f>IF(Inputs!A150="","",Inputs!A150)</f>
        <v/>
      </c>
      <c r="B152" t="str">
        <f>IF(Inputs!B150="","",Inputs!B150)</f>
        <v/>
      </c>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50"/>
      <c r="AH152" s="161"/>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row>
    <row r="153" spans="1:66">
      <c r="A153" s="7" t="str">
        <f>IF(Inputs!A151="","",Inputs!A151)</f>
        <v/>
      </c>
      <c r="B153" t="str">
        <f>IF(Inputs!B151="","",Inputs!B151)</f>
        <v/>
      </c>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50"/>
      <c r="AH153" s="161"/>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row>
    <row r="154" spans="1:66">
      <c r="A154" s="7" t="str">
        <f>IF(Inputs!A152="","",Inputs!A152)</f>
        <v/>
      </c>
      <c r="B154" t="str">
        <f>IF(Inputs!B152="","",Inputs!B152)</f>
        <v/>
      </c>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50"/>
      <c r="AH154" s="161"/>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row>
    <row r="155" spans="1:66">
      <c r="A155" s="7" t="str">
        <f>IF(Inputs!A153="","",Inputs!A153)</f>
        <v/>
      </c>
      <c r="B155" t="str">
        <f>IF(Inputs!B153="","",Inputs!B153)</f>
        <v/>
      </c>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50"/>
      <c r="AH155" s="161"/>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row>
    <row r="156" spans="1:66">
      <c r="A156" s="7" t="str">
        <f>IF(Inputs!A154="","",Inputs!A154)</f>
        <v/>
      </c>
      <c r="B156" t="str">
        <f>IF(Inputs!B154="","",Inputs!B154)</f>
        <v/>
      </c>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50"/>
      <c r="AH156" s="161"/>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row>
    <row r="157" spans="1:66">
      <c r="A157" s="7" t="str">
        <f>IF(Inputs!A155="","",Inputs!A155)</f>
        <v/>
      </c>
      <c r="B157" t="str">
        <f>IF(Inputs!B155="","",Inputs!B155)</f>
        <v/>
      </c>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50"/>
      <c r="AH157" s="161"/>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row>
    <row r="158" spans="1:66">
      <c r="A158" s="7" t="str">
        <f>IF(Inputs!A156="","",Inputs!A156)</f>
        <v/>
      </c>
      <c r="B158" t="str">
        <f>IF(Inputs!B156="","",Inputs!B156)</f>
        <v/>
      </c>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50"/>
      <c r="AH158" s="161"/>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row>
    <row r="159" spans="1:66">
      <c r="A159" s="7" t="str">
        <f>IF(Inputs!A157="","",Inputs!A157)</f>
        <v/>
      </c>
      <c r="B159" t="str">
        <f>IF(Inputs!B157="","",Inputs!B157)</f>
        <v/>
      </c>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50"/>
      <c r="AH159" s="161"/>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row>
    <row r="160" spans="1:66">
      <c r="A160" s="7" t="str">
        <f>IF(Inputs!A158="","",Inputs!A158)</f>
        <v/>
      </c>
      <c r="B160" t="str">
        <f>IF(Inputs!B158="","",Inputs!B158)</f>
        <v/>
      </c>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50"/>
      <c r="AH160" s="161"/>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row>
    <row r="161" spans="1:66">
      <c r="A161" s="7" t="str">
        <f>IF(Inputs!A159="","",Inputs!A159)</f>
        <v/>
      </c>
      <c r="B161" t="str">
        <f>IF(Inputs!B159="","",Inputs!B159)</f>
        <v/>
      </c>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50"/>
      <c r="AH161" s="161"/>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row>
    <row r="162" spans="1:66">
      <c r="A162" s="7" t="str">
        <f>IF(Inputs!A160="","",Inputs!A160)</f>
        <v/>
      </c>
      <c r="B162" t="str">
        <f>IF(Inputs!B160="","",Inputs!B160)</f>
        <v/>
      </c>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50"/>
      <c r="AH162" s="161"/>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row>
    <row r="163" spans="1:66">
      <c r="A163" s="7" t="str">
        <f>IF(Inputs!A161="","",Inputs!A161)</f>
        <v/>
      </c>
      <c r="B163" t="str">
        <f>IF(Inputs!B161="","",Inputs!B161)</f>
        <v/>
      </c>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50"/>
      <c r="AH163" s="161"/>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row>
    <row r="164" spans="1:66">
      <c r="A164" s="7" t="str">
        <f>IF(Inputs!A162="","",Inputs!A162)</f>
        <v/>
      </c>
      <c r="B164" t="str">
        <f>IF(Inputs!B162="","",Inputs!B162)</f>
        <v/>
      </c>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50"/>
      <c r="AH164" s="161"/>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row>
    <row r="165" spans="1:66">
      <c r="A165" s="7" t="str">
        <f>IF(Inputs!A163="","",Inputs!A163)</f>
        <v/>
      </c>
      <c r="B165" t="str">
        <f>IF(Inputs!B163="","",Inputs!B163)</f>
        <v/>
      </c>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50"/>
      <c r="AH165" s="161"/>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row>
    <row r="166" spans="1:66">
      <c r="A166" s="7" t="str">
        <f>IF(Inputs!A164="","",Inputs!A164)</f>
        <v/>
      </c>
      <c r="B166" t="str">
        <f>IF(Inputs!B164="","",Inputs!B164)</f>
        <v/>
      </c>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50"/>
      <c r="AH166" s="161"/>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row>
    <row r="167" spans="1:66">
      <c r="A167" s="7" t="str">
        <f>IF(Inputs!A165="","",Inputs!A165)</f>
        <v/>
      </c>
      <c r="B167" t="str">
        <f>IF(Inputs!B165="","",Inputs!B165)</f>
        <v/>
      </c>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50"/>
      <c r="AH167" s="161"/>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row>
    <row r="168" spans="1:66">
      <c r="A168" s="7" t="str">
        <f>IF(Inputs!A166="","",Inputs!A166)</f>
        <v/>
      </c>
      <c r="B168" t="str">
        <f>IF(Inputs!B166="","",Inputs!B166)</f>
        <v/>
      </c>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50"/>
      <c r="AH168" s="161"/>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row>
    <row r="169" spans="1:66">
      <c r="A169" s="7" t="str">
        <f>IF(Inputs!A167="","",Inputs!A167)</f>
        <v/>
      </c>
      <c r="B169" t="str">
        <f>IF(Inputs!B167="","",Inputs!B167)</f>
        <v/>
      </c>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50"/>
      <c r="AH169" s="161"/>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row>
    <row r="170" spans="1:66">
      <c r="A170" s="7" t="str">
        <f>IF(Inputs!A168="","",Inputs!A168)</f>
        <v/>
      </c>
      <c r="B170" t="str">
        <f>IF(Inputs!B168="","",Inputs!B168)</f>
        <v/>
      </c>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50"/>
      <c r="AH170" s="161"/>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row>
    <row r="171" spans="1:66">
      <c r="A171" s="7" t="str">
        <f>IF(Inputs!A169="","",Inputs!A169)</f>
        <v/>
      </c>
      <c r="B171" t="str">
        <f>IF(Inputs!B169="","",Inputs!B169)</f>
        <v/>
      </c>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50"/>
      <c r="AH171" s="161"/>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row>
    <row r="172" spans="1:66">
      <c r="A172" s="7" t="str">
        <f>IF(Inputs!A170="","",Inputs!A170)</f>
        <v/>
      </c>
      <c r="B172" t="str">
        <f>IF(Inputs!B170="","",Inputs!B170)</f>
        <v/>
      </c>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50"/>
      <c r="AH172" s="161"/>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row>
    <row r="173" spans="1:66">
      <c r="A173" s="7" t="str">
        <f>IF(Inputs!A171="","",Inputs!A171)</f>
        <v/>
      </c>
      <c r="B173" t="str">
        <f>IF(Inputs!B171="","",Inputs!B171)</f>
        <v/>
      </c>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50"/>
      <c r="AH173" s="161"/>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row>
    <row r="174" spans="1:66">
      <c r="A174" s="7" t="str">
        <f>IF(Inputs!A172="","",Inputs!A172)</f>
        <v/>
      </c>
      <c r="B174" t="str">
        <f>IF(Inputs!B172="","",Inputs!B172)</f>
        <v/>
      </c>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50"/>
      <c r="AH174" s="161"/>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row>
    <row r="175" spans="1:66">
      <c r="A175" s="7" t="str">
        <f>IF(Inputs!A173="","",Inputs!A173)</f>
        <v/>
      </c>
      <c r="B175" t="str">
        <f>IF(Inputs!B173="","",Inputs!B173)</f>
        <v/>
      </c>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50"/>
      <c r="AH175" s="161"/>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row>
    <row r="176" spans="1:66">
      <c r="A176" s="7" t="str">
        <f>IF(Inputs!A174="","",Inputs!A174)</f>
        <v/>
      </c>
      <c r="B176" t="str">
        <f>IF(Inputs!B174="","",Inputs!B174)</f>
        <v/>
      </c>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50"/>
      <c r="AH176" s="161"/>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row>
    <row r="177" spans="1:66">
      <c r="A177" s="7" t="str">
        <f>IF(Inputs!A175="","",Inputs!A175)</f>
        <v/>
      </c>
      <c r="B177" t="str">
        <f>IF(Inputs!B175="","",Inputs!B175)</f>
        <v/>
      </c>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50"/>
      <c r="AH177" s="161"/>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row>
    <row r="178" spans="1:66">
      <c r="A178" s="7" t="str">
        <f>IF(Inputs!A176="","",Inputs!A176)</f>
        <v/>
      </c>
      <c r="B178" t="str">
        <f>IF(Inputs!B176="","",Inputs!B176)</f>
        <v/>
      </c>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50"/>
      <c r="AH178" s="161"/>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row>
    <row r="179" spans="1:66">
      <c r="A179" s="7" t="str">
        <f>IF(Inputs!A177="","",Inputs!A177)</f>
        <v/>
      </c>
      <c r="B179" t="str">
        <f>IF(Inputs!B177="","",Inputs!B177)</f>
        <v/>
      </c>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50"/>
      <c r="AH179" s="161"/>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row>
    <row r="180" spans="1:66">
      <c r="A180" s="7" t="str">
        <f>IF(Inputs!A178="","",Inputs!A178)</f>
        <v/>
      </c>
      <c r="B180" t="str">
        <f>IF(Inputs!B178="","",Inputs!B178)</f>
        <v/>
      </c>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50"/>
      <c r="AH180" s="161"/>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row>
    <row r="181" spans="1:66">
      <c r="A181" s="7" t="str">
        <f>IF(Inputs!A179="","",Inputs!A179)</f>
        <v/>
      </c>
      <c r="B181" t="str">
        <f>IF(Inputs!B179="","",Inputs!B179)</f>
        <v/>
      </c>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50"/>
      <c r="AH181" s="161"/>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row>
    <row r="182" spans="1:66">
      <c r="A182" s="7" t="str">
        <f>IF(Inputs!A180="","",Inputs!A180)</f>
        <v/>
      </c>
      <c r="B182" t="str">
        <f>IF(Inputs!B180="","",Inputs!B180)</f>
        <v/>
      </c>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50"/>
      <c r="AH182" s="161"/>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row>
    <row r="183" spans="1:66">
      <c r="A183" s="7" t="str">
        <f>IF(Inputs!A181="","",Inputs!A181)</f>
        <v/>
      </c>
      <c r="B183" t="str">
        <f>IF(Inputs!B181="","",Inputs!B181)</f>
        <v/>
      </c>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50"/>
      <c r="AH183" s="161"/>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row>
    <row r="184" spans="1:66">
      <c r="A184" s="7" t="str">
        <f>IF(Inputs!A182="","",Inputs!A182)</f>
        <v/>
      </c>
      <c r="B184" t="str">
        <f>IF(Inputs!B182="","",Inputs!B182)</f>
        <v/>
      </c>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50"/>
      <c r="AH184" s="161"/>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row>
    <row r="185" spans="1:66">
      <c r="A185" s="7" t="str">
        <f>IF(Inputs!A183="","",Inputs!A183)</f>
        <v/>
      </c>
      <c r="B185" t="str">
        <f>IF(Inputs!B183="","",Inputs!B183)</f>
        <v/>
      </c>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50"/>
      <c r="AH185" s="161"/>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row>
    <row r="186" spans="1:66">
      <c r="A186" s="7" t="str">
        <f>IF(Inputs!A184="","",Inputs!A184)</f>
        <v/>
      </c>
      <c r="B186" t="str">
        <f>IF(Inputs!B184="","",Inputs!B184)</f>
        <v/>
      </c>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50"/>
      <c r="AH186" s="161"/>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row>
    <row r="187" spans="1:66">
      <c r="A187" s="7" t="str">
        <f>IF(Inputs!A185="","",Inputs!A185)</f>
        <v/>
      </c>
      <c r="B187" t="str">
        <f>IF(Inputs!B185="","",Inputs!B185)</f>
        <v/>
      </c>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50"/>
      <c r="AH187" s="161"/>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row>
    <row r="188" spans="1:66">
      <c r="A188" s="7" t="str">
        <f>IF(Inputs!A186="","",Inputs!A186)</f>
        <v/>
      </c>
      <c r="B188" t="str">
        <f>IF(Inputs!B186="","",Inputs!B186)</f>
        <v/>
      </c>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50"/>
      <c r="AH188" s="161"/>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row>
    <row r="189" spans="1:66">
      <c r="A189" s="7" t="str">
        <f>IF(Inputs!A187="","",Inputs!A187)</f>
        <v/>
      </c>
      <c r="B189" t="str">
        <f>IF(Inputs!B187="","",Inputs!B187)</f>
        <v/>
      </c>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50"/>
      <c r="AH189" s="161"/>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row>
    <row r="190" spans="1:66">
      <c r="A190" s="7" t="str">
        <f>IF(Inputs!A188="","",Inputs!A188)</f>
        <v/>
      </c>
      <c r="B190" t="str">
        <f>IF(Inputs!B188="","",Inputs!B188)</f>
        <v/>
      </c>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50"/>
      <c r="AH190" s="161"/>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row>
    <row r="191" spans="1:66">
      <c r="A191" s="7" t="str">
        <f>IF(Inputs!A189="","",Inputs!A189)</f>
        <v/>
      </c>
      <c r="B191" t="str">
        <f>IF(Inputs!B189="","",Inputs!B189)</f>
        <v/>
      </c>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50"/>
      <c r="AH191" s="161"/>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row>
    <row r="192" spans="1:66">
      <c r="A192" s="7" t="str">
        <f>IF(Inputs!A190="","",Inputs!A190)</f>
        <v/>
      </c>
      <c r="B192" t="str">
        <f>IF(Inputs!B190="","",Inputs!B190)</f>
        <v/>
      </c>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50"/>
      <c r="AH192" s="161"/>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row>
    <row r="193" spans="1:66">
      <c r="A193" s="7" t="str">
        <f>IF(Inputs!A191="","",Inputs!A191)</f>
        <v/>
      </c>
      <c r="B193" t="str">
        <f>IF(Inputs!B191="","",Inputs!B191)</f>
        <v/>
      </c>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50"/>
      <c r="AH193" s="161"/>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row>
    <row r="194" spans="1:66">
      <c r="A194" s="7" t="str">
        <f>IF(Inputs!A192="","",Inputs!A192)</f>
        <v/>
      </c>
      <c r="B194" t="str">
        <f>IF(Inputs!B192="","",Inputs!B192)</f>
        <v/>
      </c>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50"/>
      <c r="AH194" s="161"/>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row>
    <row r="195" spans="1:66">
      <c r="A195" s="7" t="str">
        <f>IF(Inputs!A193="","",Inputs!A193)</f>
        <v/>
      </c>
      <c r="B195" t="str">
        <f>IF(Inputs!B193="","",Inputs!B193)</f>
        <v/>
      </c>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50"/>
      <c r="AH195" s="161"/>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row>
    <row r="196" spans="1:66">
      <c r="A196" s="7" t="str">
        <f>IF(Inputs!A194="","",Inputs!A194)</f>
        <v/>
      </c>
      <c r="B196" t="str">
        <f>IF(Inputs!B194="","",Inputs!B194)</f>
        <v/>
      </c>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50"/>
      <c r="AH196" s="161"/>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row>
    <row r="197" spans="1:66">
      <c r="A197" s="7" t="str">
        <f>IF(Inputs!A195="","",Inputs!A195)</f>
        <v/>
      </c>
      <c r="B197" t="str">
        <f>IF(Inputs!B195="","",Inputs!B195)</f>
        <v/>
      </c>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50"/>
      <c r="AH197" s="161"/>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row>
    <row r="198" spans="1:66">
      <c r="A198" s="7" t="str">
        <f>IF(Inputs!A196="","",Inputs!A196)</f>
        <v/>
      </c>
      <c r="B198" t="str">
        <f>IF(Inputs!B196="","",Inputs!B196)</f>
        <v/>
      </c>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50"/>
      <c r="AH198" s="161"/>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row>
    <row r="199" spans="1:66">
      <c r="A199" s="7" t="str">
        <f>IF(Inputs!A197="","",Inputs!A197)</f>
        <v/>
      </c>
      <c r="B199" t="str">
        <f>IF(Inputs!B197="","",Inputs!B197)</f>
        <v/>
      </c>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50"/>
      <c r="AH199" s="161"/>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row>
    <row r="200" spans="1:66">
      <c r="A200" s="7" t="str">
        <f>IF(Inputs!A198="","",Inputs!A198)</f>
        <v/>
      </c>
      <c r="B200" t="str">
        <f>IF(Inputs!B198="","",Inputs!B198)</f>
        <v/>
      </c>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50"/>
      <c r="AH200" s="161"/>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row>
    <row r="201" spans="1:66">
      <c r="A201" s="7" t="str">
        <f>IF(Inputs!A199="","",Inputs!A199)</f>
        <v/>
      </c>
      <c r="B201" t="str">
        <f>IF(Inputs!B199="","",Inputs!B199)</f>
        <v/>
      </c>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50"/>
      <c r="AH201" s="161"/>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row>
    <row r="202" spans="1:66">
      <c r="A202" s="7" t="str">
        <f>IF(Inputs!A200="","",Inputs!A200)</f>
        <v/>
      </c>
      <c r="B202" t="str">
        <f>IF(Inputs!B200="","",Inputs!B200)</f>
        <v/>
      </c>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50"/>
      <c r="AH202" s="161"/>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row>
    <row r="203" spans="1:66">
      <c r="A203" s="7" t="str">
        <f>IF(Inputs!A201="","",Inputs!A201)</f>
        <v/>
      </c>
      <c r="B203" t="str">
        <f>IF(Inputs!B201="","",Inputs!B201)</f>
        <v/>
      </c>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50"/>
      <c r="AH203" s="161"/>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row>
    <row r="204" spans="1:66">
      <c r="A204" s="7" t="str">
        <f>IF(Inputs!A202="","",Inputs!A202)</f>
        <v/>
      </c>
      <c r="B204" t="str">
        <f>IF(Inputs!B202="","",Inputs!B202)</f>
        <v/>
      </c>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50"/>
      <c r="AH204" s="161"/>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row>
    <row r="205" spans="1:66">
      <c r="A205" s="7" t="str">
        <f>IF(Inputs!A203="","",Inputs!A203)</f>
        <v/>
      </c>
      <c r="B205" t="str">
        <f>IF(Inputs!B203="","",Inputs!B203)</f>
        <v/>
      </c>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50"/>
      <c r="AH205" s="161"/>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row>
    <row r="206" spans="1:66">
      <c r="A206" s="7" t="str">
        <f>IF(Inputs!A204="","",Inputs!A204)</f>
        <v/>
      </c>
      <c r="B206" t="str">
        <f>IF(Inputs!B204="","",Inputs!B204)</f>
        <v/>
      </c>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50"/>
      <c r="AH206" s="161"/>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row>
    <row r="207" spans="1:66">
      <c r="A207" s="7" t="str">
        <f>IF(Inputs!A205="","",Inputs!A205)</f>
        <v/>
      </c>
      <c r="B207" t="str">
        <f>IF(Inputs!B205="","",Inputs!B205)</f>
        <v/>
      </c>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50"/>
      <c r="AH207" s="161"/>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row>
    <row r="208" spans="1:66">
      <c r="A208" s="7" t="str">
        <f>IF(Inputs!A206="","",Inputs!A206)</f>
        <v/>
      </c>
      <c r="B208" t="str">
        <f>IF(Inputs!B206="","",Inputs!B206)</f>
        <v/>
      </c>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50"/>
      <c r="AH208" s="161"/>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row>
    <row r="209" spans="1:66">
      <c r="A209" s="7" t="str">
        <f>IF(Inputs!A207="","",Inputs!A207)</f>
        <v/>
      </c>
      <c r="B209" t="str">
        <f>IF(Inputs!B207="","",Inputs!B207)</f>
        <v/>
      </c>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50"/>
      <c r="AH209" s="161"/>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row>
    <row r="210" spans="1:66">
      <c r="A210" s="7" t="str">
        <f>IF(Inputs!A208="","",Inputs!A208)</f>
        <v/>
      </c>
      <c r="B210" t="str">
        <f>IF(Inputs!B208="","",Inputs!B208)</f>
        <v/>
      </c>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50"/>
      <c r="AH210" s="161"/>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row>
    <row r="211" spans="1:66">
      <c r="A211" s="7" t="str">
        <f>IF(Inputs!A209="","",Inputs!A209)</f>
        <v/>
      </c>
      <c r="B211" t="str">
        <f>IF(Inputs!B209="","",Inputs!B209)</f>
        <v/>
      </c>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50"/>
      <c r="AH211" s="161"/>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row>
    <row r="212" spans="1:66">
      <c r="A212" s="7" t="str">
        <f>IF(Inputs!A210="","",Inputs!A210)</f>
        <v/>
      </c>
      <c r="B212" t="str">
        <f>IF(Inputs!B210="","",Inputs!B210)</f>
        <v/>
      </c>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50"/>
      <c r="AH212" s="161"/>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row>
    <row r="213" spans="1:66">
      <c r="A213" s="7" t="str">
        <f>IF(Inputs!A211="","",Inputs!A211)</f>
        <v/>
      </c>
      <c r="B213" t="str">
        <f>IF(Inputs!B211="","",Inputs!B211)</f>
        <v/>
      </c>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50"/>
      <c r="AH213" s="161"/>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row>
    <row r="214" spans="1:66">
      <c r="A214" s="7" t="str">
        <f>IF(Inputs!A212="","",Inputs!A212)</f>
        <v/>
      </c>
      <c r="B214" t="str">
        <f>IF(Inputs!B212="","",Inputs!B212)</f>
        <v/>
      </c>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50"/>
      <c r="AH214" s="161"/>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row>
    <row r="215" spans="1:66">
      <c r="A215" s="7" t="str">
        <f>IF(Inputs!A213="","",Inputs!A213)</f>
        <v/>
      </c>
      <c r="B215" t="str">
        <f>IF(Inputs!B213="","",Inputs!B213)</f>
        <v/>
      </c>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50"/>
      <c r="AH215" s="161"/>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row>
    <row r="216" spans="1:66">
      <c r="A216" s="7" t="str">
        <f>IF(Inputs!A214="","",Inputs!A214)</f>
        <v/>
      </c>
      <c r="B216" t="str">
        <f>IF(Inputs!B214="","",Inputs!B214)</f>
        <v/>
      </c>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50"/>
      <c r="AH216" s="161"/>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row>
    <row r="217" spans="1:66">
      <c r="A217" s="7" t="str">
        <f>IF(Inputs!A215="","",Inputs!A215)</f>
        <v/>
      </c>
      <c r="B217" t="str">
        <f>IF(Inputs!B215="","",Inputs!B215)</f>
        <v/>
      </c>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50"/>
      <c r="AH217" s="161"/>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row>
    <row r="218" spans="1:66">
      <c r="A218" s="7" t="str">
        <f>IF(Inputs!A216="","",Inputs!A216)</f>
        <v/>
      </c>
      <c r="B218" t="str">
        <f>IF(Inputs!B216="","",Inputs!B216)</f>
        <v/>
      </c>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50"/>
      <c r="AH218" s="161"/>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row>
    <row r="219" spans="1:66">
      <c r="A219" s="7" t="str">
        <f>IF(Inputs!A217="","",Inputs!A217)</f>
        <v/>
      </c>
      <c r="B219" t="str">
        <f>IF(Inputs!B217="","",Inputs!B217)</f>
        <v/>
      </c>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50"/>
      <c r="AH219" s="161"/>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row>
    <row r="220" spans="1:66">
      <c r="A220" s="7" t="str">
        <f>IF(Inputs!A218="","",Inputs!A218)</f>
        <v/>
      </c>
      <c r="B220" t="str">
        <f>IF(Inputs!B218="","",Inputs!B218)</f>
        <v/>
      </c>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50"/>
      <c r="AH220" s="161"/>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row>
    <row r="221" spans="1:66">
      <c r="A221" s="7" t="str">
        <f>IF(Inputs!A219="","",Inputs!A219)</f>
        <v/>
      </c>
      <c r="B221" t="str">
        <f>IF(Inputs!B219="","",Inputs!B219)</f>
        <v/>
      </c>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50"/>
      <c r="AH221" s="161"/>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row>
    <row r="222" spans="1:66">
      <c r="A222" s="7" t="str">
        <f>IF(Inputs!A220="","",Inputs!A220)</f>
        <v/>
      </c>
      <c r="B222" t="str">
        <f>IF(Inputs!B220="","",Inputs!B220)</f>
        <v/>
      </c>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50"/>
      <c r="AH222" s="161"/>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row>
    <row r="223" spans="1:66">
      <c r="A223" s="7" t="str">
        <f>IF(Inputs!A221="","",Inputs!A221)</f>
        <v/>
      </c>
      <c r="B223" t="str">
        <f>IF(Inputs!B221="","",Inputs!B221)</f>
        <v/>
      </c>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50"/>
      <c r="AH223" s="161"/>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row>
    <row r="224" spans="1:66">
      <c r="A224" s="7" t="str">
        <f>IF(Inputs!A222="","",Inputs!A222)</f>
        <v/>
      </c>
      <c r="B224" t="str">
        <f>IF(Inputs!B222="","",Inputs!B222)</f>
        <v/>
      </c>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50"/>
      <c r="AH224" s="161"/>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row>
    <row r="225" spans="1:66">
      <c r="A225" s="7" t="str">
        <f>IF(Inputs!A223="","",Inputs!A223)</f>
        <v/>
      </c>
      <c r="B225" t="str">
        <f>IF(Inputs!B223="","",Inputs!B223)</f>
        <v/>
      </c>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50"/>
      <c r="AH225" s="161"/>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row>
    <row r="226" spans="1:66">
      <c r="A226" s="7" t="str">
        <f>IF(Inputs!A224="","",Inputs!A224)</f>
        <v/>
      </c>
      <c r="B226" t="str">
        <f>IF(Inputs!B224="","",Inputs!B224)</f>
        <v/>
      </c>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50"/>
      <c r="AH226" s="161"/>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row>
    <row r="227" spans="1:66">
      <c r="A227" s="7" t="str">
        <f>IF(Inputs!A225="","",Inputs!A225)</f>
        <v/>
      </c>
      <c r="B227" t="str">
        <f>IF(Inputs!B225="","",Inputs!B225)</f>
        <v/>
      </c>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50"/>
      <c r="AH227" s="161"/>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row>
    <row r="228" spans="1:66">
      <c r="A228" s="7" t="str">
        <f>IF(Inputs!A226="","",Inputs!A226)</f>
        <v/>
      </c>
      <c r="B228" t="str">
        <f>IF(Inputs!B226="","",Inputs!B226)</f>
        <v/>
      </c>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50"/>
      <c r="AH228" s="161"/>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row>
    <row r="229" spans="1:66">
      <c r="A229" s="7" t="str">
        <f>IF(Inputs!A227="","",Inputs!A227)</f>
        <v/>
      </c>
      <c r="B229" t="str">
        <f>IF(Inputs!B227="","",Inputs!B227)</f>
        <v/>
      </c>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50"/>
      <c r="AH229" s="161"/>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row>
    <row r="230" spans="1:66">
      <c r="A230" s="7" t="str">
        <f>IF(Inputs!A228="","",Inputs!A228)</f>
        <v/>
      </c>
      <c r="B230" t="str">
        <f>IF(Inputs!B228="","",Inputs!B228)</f>
        <v/>
      </c>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50"/>
      <c r="AH230" s="161"/>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row>
    <row r="231" spans="1:66">
      <c r="A231" s="7" t="str">
        <f>IF(Inputs!A229="","",Inputs!A229)</f>
        <v/>
      </c>
      <c r="B231" t="str">
        <f>IF(Inputs!B229="","",Inputs!B229)</f>
        <v/>
      </c>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50"/>
      <c r="AH231" s="161"/>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row>
    <row r="232" spans="1:66">
      <c r="A232" s="7" t="str">
        <f>IF(Inputs!A230="","",Inputs!A230)</f>
        <v/>
      </c>
      <c r="B232" t="str">
        <f>IF(Inputs!B230="","",Inputs!B230)</f>
        <v/>
      </c>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50"/>
      <c r="AH232" s="161"/>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row>
    <row r="233" spans="1:66">
      <c r="A233" s="7" t="str">
        <f>IF(Inputs!A231="","",Inputs!A231)</f>
        <v/>
      </c>
      <c r="B233" t="str">
        <f>IF(Inputs!B231="","",Inputs!B231)</f>
        <v/>
      </c>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50"/>
      <c r="AH233" s="161"/>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row>
    <row r="234" spans="1:66">
      <c r="A234" s="7" t="str">
        <f>IF(Inputs!A232="","",Inputs!A232)</f>
        <v/>
      </c>
      <c r="B234" t="str">
        <f>IF(Inputs!B232="","",Inputs!B232)</f>
        <v/>
      </c>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50"/>
      <c r="AH234" s="161"/>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row>
    <row r="235" spans="1:66">
      <c r="A235" s="7" t="str">
        <f>IF(Inputs!A233="","",Inputs!A233)</f>
        <v/>
      </c>
      <c r="B235" t="str">
        <f>IF(Inputs!B233="","",Inputs!B233)</f>
        <v/>
      </c>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50"/>
      <c r="AH235" s="161"/>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row>
    <row r="236" spans="1:66">
      <c r="A236" s="7" t="str">
        <f>IF(Inputs!A234="","",Inputs!A234)</f>
        <v/>
      </c>
      <c r="B236" t="str">
        <f>IF(Inputs!B234="","",Inputs!B234)</f>
        <v/>
      </c>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50"/>
      <c r="AH236" s="161"/>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row>
    <row r="237" spans="1:66">
      <c r="A237" s="7" t="str">
        <f>IF(Inputs!A235="","",Inputs!A235)</f>
        <v/>
      </c>
      <c r="B237" t="str">
        <f>IF(Inputs!B235="","",Inputs!B235)</f>
        <v/>
      </c>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50"/>
      <c r="AH237" s="161"/>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row>
    <row r="238" spans="1:66">
      <c r="A238" s="7" t="str">
        <f>IF(Inputs!A236="","",Inputs!A236)</f>
        <v/>
      </c>
      <c r="B238" t="str">
        <f>IF(Inputs!B236="","",Inputs!B236)</f>
        <v/>
      </c>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50"/>
      <c r="AH238" s="161"/>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row>
    <row r="239" spans="1:66">
      <c r="A239" s="7" t="str">
        <f>IF(Inputs!A237="","",Inputs!A237)</f>
        <v/>
      </c>
      <c r="B239" t="str">
        <f>IF(Inputs!B237="","",Inputs!B237)</f>
        <v/>
      </c>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50"/>
      <c r="AH239" s="161"/>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row>
    <row r="240" spans="1:66">
      <c r="A240" s="7" t="str">
        <f>IF(Inputs!A238="","",Inputs!A238)</f>
        <v/>
      </c>
      <c r="B240" t="str">
        <f>IF(Inputs!B238="","",Inputs!B238)</f>
        <v/>
      </c>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50"/>
      <c r="AH240" s="161"/>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row>
    <row r="241" spans="1:66">
      <c r="A241" s="7" t="str">
        <f>IF(Inputs!A239="","",Inputs!A239)</f>
        <v/>
      </c>
      <c r="B241" t="str">
        <f>IF(Inputs!B239="","",Inputs!B239)</f>
        <v/>
      </c>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50"/>
      <c r="AH241" s="161"/>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row>
    <row r="242" spans="1:66">
      <c r="A242" s="7" t="str">
        <f>IF(Inputs!A240="","",Inputs!A240)</f>
        <v/>
      </c>
      <c r="B242" t="str">
        <f>IF(Inputs!B240="","",Inputs!B240)</f>
        <v/>
      </c>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50"/>
      <c r="AH242" s="161"/>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row>
    <row r="243" spans="1:66">
      <c r="A243" s="7" t="str">
        <f>IF(Inputs!A241="","",Inputs!A241)</f>
        <v/>
      </c>
      <c r="B243" t="str">
        <f>IF(Inputs!B241="","",Inputs!B241)</f>
        <v/>
      </c>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50"/>
      <c r="AH243" s="161"/>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row>
    <row r="244" spans="1:66">
      <c r="A244" s="7" t="str">
        <f>IF(Inputs!A242="","",Inputs!A242)</f>
        <v/>
      </c>
      <c r="B244" t="str">
        <f>IF(Inputs!B242="","",Inputs!B242)</f>
        <v/>
      </c>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50"/>
      <c r="AH244" s="161"/>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row>
    <row r="245" spans="1:66">
      <c r="A245" s="7" t="str">
        <f>IF(Inputs!A243="","",Inputs!A243)</f>
        <v/>
      </c>
      <c r="B245" t="str">
        <f>IF(Inputs!B243="","",Inputs!B243)</f>
        <v/>
      </c>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50"/>
      <c r="AH245" s="161"/>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row>
    <row r="246" spans="1:66">
      <c r="A246" s="7" t="str">
        <f>IF(Inputs!A244="","",Inputs!A244)</f>
        <v/>
      </c>
      <c r="B246" t="str">
        <f>IF(Inputs!B244="","",Inputs!B244)</f>
        <v/>
      </c>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50"/>
      <c r="AH246" s="161"/>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row>
    <row r="247" spans="1:66">
      <c r="A247" s="7" t="str">
        <f>IF(Inputs!A245="","",Inputs!A245)</f>
        <v/>
      </c>
      <c r="B247" t="str">
        <f>IF(Inputs!B245="","",Inputs!B245)</f>
        <v/>
      </c>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50"/>
      <c r="AH247" s="161"/>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row>
    <row r="248" spans="1:66">
      <c r="A248" s="7" t="str">
        <f>IF(Inputs!A246="","",Inputs!A246)</f>
        <v/>
      </c>
      <c r="B248" t="str">
        <f>IF(Inputs!B246="","",Inputs!B246)</f>
        <v/>
      </c>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50"/>
      <c r="AH248" s="161"/>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row>
    <row r="249" spans="1:66">
      <c r="A249" s="7" t="str">
        <f>IF(Inputs!A247="","",Inputs!A247)</f>
        <v/>
      </c>
      <c r="B249" t="str">
        <f>IF(Inputs!B247="","",Inputs!B247)</f>
        <v/>
      </c>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50"/>
      <c r="AH249" s="161"/>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row>
    <row r="250" spans="1:66">
      <c r="A250" s="7" t="str">
        <f>IF(Inputs!A248="","",Inputs!A248)</f>
        <v/>
      </c>
      <c r="B250" t="str">
        <f>IF(Inputs!B248="","",Inputs!B248)</f>
        <v/>
      </c>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50"/>
      <c r="AH250" s="161"/>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row>
    <row r="251" spans="1:66">
      <c r="A251" s="7" t="str">
        <f>IF(Inputs!A249="","",Inputs!A249)</f>
        <v/>
      </c>
      <c r="B251" t="str">
        <f>IF(Inputs!B249="","",Inputs!B249)</f>
        <v/>
      </c>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50"/>
      <c r="AH251" s="161"/>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row>
    <row r="252" spans="1:66">
      <c r="A252" s="7" t="str">
        <f>IF(Inputs!A250="","",Inputs!A250)</f>
        <v/>
      </c>
      <c r="B252" t="str">
        <f>IF(Inputs!B250="","",Inputs!B250)</f>
        <v/>
      </c>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50"/>
      <c r="AH252" s="161"/>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row>
    <row r="253" spans="1:66">
      <c r="A253" s="7" t="str">
        <f>IF(Inputs!A251="","",Inputs!A251)</f>
        <v/>
      </c>
      <c r="B253" t="str">
        <f>IF(Inputs!B251="","",Inputs!B251)</f>
        <v/>
      </c>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50"/>
      <c r="AH253" s="161"/>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row>
    <row r="254" spans="1:66">
      <c r="A254" s="7" t="str">
        <f>IF(Inputs!A252="","",Inputs!A252)</f>
        <v/>
      </c>
      <c r="B254" t="str">
        <f>IF(Inputs!B252="","",Inputs!B252)</f>
        <v/>
      </c>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50"/>
      <c r="AH254" s="161"/>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row>
    <row r="255" spans="1:66">
      <c r="A255" s="7" t="str">
        <f>IF(Inputs!A253="","",Inputs!A253)</f>
        <v/>
      </c>
      <c r="B255" t="str">
        <f>IF(Inputs!B253="","",Inputs!B253)</f>
        <v/>
      </c>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50"/>
      <c r="AH255" s="161"/>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row>
    <row r="256" spans="1:66">
      <c r="A256" s="7" t="str">
        <f>IF(Inputs!A254="","",Inputs!A254)</f>
        <v/>
      </c>
      <c r="B256" t="str">
        <f>IF(Inputs!B254="","",Inputs!B254)</f>
        <v/>
      </c>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50"/>
      <c r="AH256" s="161"/>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row>
    <row r="257" spans="1:66">
      <c r="A257" s="7" t="str">
        <f>IF(Inputs!A255="","",Inputs!A255)</f>
        <v/>
      </c>
      <c r="B257" t="str">
        <f>IF(Inputs!B255="","",Inputs!B255)</f>
        <v/>
      </c>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50"/>
      <c r="AH257" s="161"/>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row>
    <row r="258" spans="1:66">
      <c r="A258" s="7" t="str">
        <f>IF(Inputs!A256="","",Inputs!A256)</f>
        <v/>
      </c>
      <c r="B258" t="str">
        <f>IF(Inputs!B256="","",Inputs!B256)</f>
        <v/>
      </c>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50"/>
      <c r="AH258" s="161"/>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row>
    <row r="259" spans="1:66">
      <c r="A259" s="7" t="str">
        <f>IF(Inputs!A257="","",Inputs!A257)</f>
        <v/>
      </c>
      <c r="B259" t="str">
        <f>IF(Inputs!B257="","",Inputs!B257)</f>
        <v/>
      </c>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50"/>
      <c r="AH259" s="161"/>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row>
    <row r="260" spans="1:66">
      <c r="A260" s="7" t="str">
        <f>IF(Inputs!A258="","",Inputs!A258)</f>
        <v/>
      </c>
      <c r="B260" t="str">
        <f>IF(Inputs!B258="","",Inputs!B258)</f>
        <v/>
      </c>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50"/>
      <c r="AH260" s="161"/>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row>
    <row r="261" spans="1:66">
      <c r="A261" s="7" t="str">
        <f>IF(Inputs!A259="","",Inputs!A259)</f>
        <v/>
      </c>
      <c r="B261" t="str">
        <f>IF(Inputs!B259="","",Inputs!B259)</f>
        <v/>
      </c>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50"/>
      <c r="AH261" s="161"/>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row>
    <row r="262" spans="1:66">
      <c r="A262" s="7" t="str">
        <f>IF(Inputs!A260="","",Inputs!A260)</f>
        <v/>
      </c>
      <c r="B262" t="str">
        <f>IF(Inputs!B260="","",Inputs!B260)</f>
        <v/>
      </c>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50"/>
      <c r="AH262" s="161"/>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row>
    <row r="263" spans="1:66">
      <c r="A263" s="7" t="str">
        <f>IF(Inputs!A261="","",Inputs!A261)</f>
        <v/>
      </c>
      <c r="B263" t="str">
        <f>IF(Inputs!B261="","",Inputs!B261)</f>
        <v/>
      </c>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50"/>
      <c r="AH263" s="161"/>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row>
    <row r="264" spans="1:66">
      <c r="A264" s="7" t="str">
        <f>IF(Inputs!A262="","",Inputs!A262)</f>
        <v/>
      </c>
      <c r="B264" t="str">
        <f>IF(Inputs!B262="","",Inputs!B262)</f>
        <v/>
      </c>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50"/>
      <c r="AH264" s="161"/>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row>
    <row r="265" spans="1:66">
      <c r="A265" s="7" t="str">
        <f>IF(Inputs!A263="","",Inputs!A263)</f>
        <v/>
      </c>
      <c r="B265" t="str">
        <f>IF(Inputs!B263="","",Inputs!B263)</f>
        <v/>
      </c>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50"/>
      <c r="AH265" s="161"/>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row>
    <row r="266" spans="1:66">
      <c r="A266" s="7" t="str">
        <f>IF(Inputs!A264="","",Inputs!A264)</f>
        <v/>
      </c>
      <c r="B266" t="str">
        <f>IF(Inputs!B264="","",Inputs!B264)</f>
        <v/>
      </c>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50"/>
      <c r="AH266" s="161"/>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row>
    <row r="267" spans="1:66">
      <c r="A267" s="7" t="str">
        <f>IF(Inputs!A265="","",Inputs!A265)</f>
        <v/>
      </c>
      <c r="B267" t="str">
        <f>IF(Inputs!B265="","",Inputs!B265)</f>
        <v/>
      </c>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50"/>
      <c r="AH267" s="161"/>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row>
    <row r="268" spans="1:66">
      <c r="A268" s="7" t="str">
        <f>IF(Inputs!A266="","",Inputs!A266)</f>
        <v/>
      </c>
      <c r="B268" t="str">
        <f>IF(Inputs!B266="","",Inputs!B266)</f>
        <v/>
      </c>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50"/>
      <c r="AH268" s="161"/>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row>
    <row r="269" spans="1:66">
      <c r="A269" s="7" t="str">
        <f>IF(Inputs!A267="","",Inputs!A267)</f>
        <v/>
      </c>
      <c r="B269" t="str">
        <f>IF(Inputs!B267="","",Inputs!B267)</f>
        <v/>
      </c>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50"/>
      <c r="AH269" s="161"/>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row>
    <row r="270" spans="1:66">
      <c r="A270" s="7" t="str">
        <f>IF(Inputs!A268="","",Inputs!A268)</f>
        <v/>
      </c>
      <c r="B270" t="str">
        <f>IF(Inputs!B268="","",Inputs!B268)</f>
        <v/>
      </c>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50"/>
      <c r="AH270" s="161"/>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row>
    <row r="271" spans="1:66">
      <c r="A271" s="7" t="str">
        <f>IF(Inputs!A269="","",Inputs!A269)</f>
        <v/>
      </c>
      <c r="B271" t="str">
        <f>IF(Inputs!B269="","",Inputs!B269)</f>
        <v/>
      </c>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50"/>
      <c r="AH271" s="161"/>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row>
    <row r="272" spans="1:66">
      <c r="A272" s="7" t="str">
        <f>IF(Inputs!A270="","",Inputs!A270)</f>
        <v/>
      </c>
      <c r="B272" t="str">
        <f>IF(Inputs!B270="","",Inputs!B270)</f>
        <v/>
      </c>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50"/>
      <c r="AH272" s="161"/>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row>
    <row r="273" spans="1:66">
      <c r="A273" s="7" t="str">
        <f>IF(Inputs!A271="","",Inputs!A271)</f>
        <v/>
      </c>
      <c r="B273" t="str">
        <f>IF(Inputs!B271="","",Inputs!B271)</f>
        <v/>
      </c>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50"/>
      <c r="AH273" s="161"/>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row>
    <row r="274" spans="1:66">
      <c r="A274" s="7" t="str">
        <f>IF(Inputs!A272="","",Inputs!A272)</f>
        <v/>
      </c>
      <c r="B274" t="str">
        <f>IF(Inputs!B272="","",Inputs!B272)</f>
        <v/>
      </c>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50"/>
      <c r="AH274" s="161"/>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row>
    <row r="275" spans="1:66">
      <c r="A275" s="7" t="str">
        <f>IF(Inputs!A273="","",Inputs!A273)</f>
        <v/>
      </c>
      <c r="B275" t="str">
        <f>IF(Inputs!B273="","",Inputs!B273)</f>
        <v/>
      </c>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50"/>
      <c r="AH275" s="161"/>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row>
    <row r="276" spans="1:66">
      <c r="A276" s="7" t="str">
        <f>IF(Inputs!A274="","",Inputs!A274)</f>
        <v/>
      </c>
      <c r="B276" t="str">
        <f>IF(Inputs!B274="","",Inputs!B274)</f>
        <v/>
      </c>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50"/>
      <c r="AH276" s="161"/>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row>
    <row r="277" spans="1:66">
      <c r="A277" s="7" t="str">
        <f>IF(Inputs!A275="","",Inputs!A275)</f>
        <v/>
      </c>
      <c r="B277" t="str">
        <f>IF(Inputs!B275="","",Inputs!B275)</f>
        <v/>
      </c>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50"/>
      <c r="AH277" s="161"/>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row>
    <row r="278" spans="1:66">
      <c r="A278" s="7" t="str">
        <f>IF(Inputs!A276="","",Inputs!A276)</f>
        <v/>
      </c>
      <c r="B278" t="str">
        <f>IF(Inputs!B276="","",Inputs!B276)</f>
        <v/>
      </c>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50"/>
      <c r="AH278" s="161"/>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row>
    <row r="279" spans="1:66">
      <c r="A279" s="7" t="str">
        <f>IF(Inputs!A277="","",Inputs!A277)</f>
        <v/>
      </c>
      <c r="B279" t="str">
        <f>IF(Inputs!B277="","",Inputs!B277)</f>
        <v/>
      </c>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50"/>
      <c r="AH279" s="161"/>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row>
    <row r="280" spans="1:66">
      <c r="A280" s="7" t="str">
        <f>IF(Inputs!A278="","",Inputs!A278)</f>
        <v/>
      </c>
      <c r="B280" t="str">
        <f>IF(Inputs!B278="","",Inputs!B278)</f>
        <v/>
      </c>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50"/>
      <c r="AH280" s="161"/>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row>
    <row r="281" spans="1:66">
      <c r="A281" s="7" t="str">
        <f>IF(Inputs!A279="","",Inputs!A279)</f>
        <v/>
      </c>
      <c r="B281" t="str">
        <f>IF(Inputs!B279="","",Inputs!B279)</f>
        <v/>
      </c>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50"/>
      <c r="AH281" s="161"/>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row>
    <row r="282" spans="1:66">
      <c r="A282" s="7" t="str">
        <f>IF(Inputs!A280="","",Inputs!A280)</f>
        <v/>
      </c>
      <c r="B282" t="str">
        <f>IF(Inputs!B280="","",Inputs!B280)</f>
        <v/>
      </c>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50"/>
      <c r="AH282" s="161"/>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row>
    <row r="283" spans="1:66">
      <c r="A283" s="7" t="str">
        <f>IF(Inputs!A281="","",Inputs!A281)</f>
        <v/>
      </c>
      <c r="B283" t="str">
        <f>IF(Inputs!B281="","",Inputs!B281)</f>
        <v/>
      </c>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50"/>
      <c r="AH283" s="161"/>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row>
    <row r="284" spans="1:66">
      <c r="A284" s="7" t="str">
        <f>IF(Inputs!A282="","",Inputs!A282)</f>
        <v/>
      </c>
      <c r="B284" t="str">
        <f>IF(Inputs!B282="","",Inputs!B282)</f>
        <v/>
      </c>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50"/>
      <c r="AH284" s="161"/>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row>
    <row r="285" spans="1:66">
      <c r="A285" s="7" t="str">
        <f>IF(Inputs!A283="","",Inputs!A283)</f>
        <v/>
      </c>
      <c r="B285" t="str">
        <f>IF(Inputs!B283="","",Inputs!B283)</f>
        <v/>
      </c>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50"/>
      <c r="AH285" s="161"/>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row>
    <row r="286" spans="1:66">
      <c r="A286" s="7" t="str">
        <f>IF(Inputs!A284="","",Inputs!A284)</f>
        <v/>
      </c>
      <c r="B286" t="str">
        <f>IF(Inputs!B284="","",Inputs!B284)</f>
        <v/>
      </c>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50"/>
      <c r="AH286" s="161"/>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row>
    <row r="287" spans="1:66">
      <c r="A287" s="7" t="str">
        <f>IF(Inputs!A285="","",Inputs!A285)</f>
        <v/>
      </c>
      <c r="B287" t="str">
        <f>IF(Inputs!B285="","",Inputs!B285)</f>
        <v/>
      </c>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50"/>
      <c r="AH287" s="161"/>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row>
    <row r="288" spans="1:66">
      <c r="A288" s="7" t="str">
        <f>IF(Inputs!A286="","",Inputs!A286)</f>
        <v/>
      </c>
      <c r="B288" t="str">
        <f>IF(Inputs!B286="","",Inputs!B286)</f>
        <v/>
      </c>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50"/>
      <c r="AH288" s="161"/>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row>
    <row r="289" spans="1:66">
      <c r="A289" s="7" t="str">
        <f>IF(Inputs!A287="","",Inputs!A287)</f>
        <v/>
      </c>
      <c r="B289" t="str">
        <f>IF(Inputs!B287="","",Inputs!B287)</f>
        <v/>
      </c>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50"/>
      <c r="AH289" s="161"/>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row>
    <row r="290" spans="1:66">
      <c r="A290" s="7" t="str">
        <f>IF(Inputs!A288="","",Inputs!A288)</f>
        <v/>
      </c>
      <c r="B290" t="str">
        <f>IF(Inputs!B288="","",Inputs!B288)</f>
        <v/>
      </c>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50"/>
      <c r="AH290" s="161"/>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row>
    <row r="291" spans="1:66">
      <c r="A291" s="7" t="str">
        <f>IF(Inputs!A289="","",Inputs!A289)</f>
        <v/>
      </c>
      <c r="B291" t="str">
        <f>IF(Inputs!B289="","",Inputs!B289)</f>
        <v/>
      </c>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50"/>
      <c r="AH291" s="161"/>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row>
    <row r="292" spans="1:66">
      <c r="A292" s="7" t="str">
        <f>IF(Inputs!A290="","",Inputs!A290)</f>
        <v/>
      </c>
      <c r="B292" t="str">
        <f>IF(Inputs!B290="","",Inputs!B290)</f>
        <v/>
      </c>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50"/>
      <c r="AH292" s="161"/>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row>
    <row r="293" spans="1:66">
      <c r="A293" s="7" t="str">
        <f>IF(Inputs!A291="","",Inputs!A291)</f>
        <v/>
      </c>
      <c r="B293" t="str">
        <f>IF(Inputs!B291="","",Inputs!B291)</f>
        <v/>
      </c>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50"/>
      <c r="AH293" s="161"/>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row>
    <row r="294" spans="1:66">
      <c r="A294" s="7" t="str">
        <f>IF(Inputs!A292="","",Inputs!A292)</f>
        <v/>
      </c>
      <c r="B294" t="str">
        <f>IF(Inputs!B292="","",Inputs!B292)</f>
        <v/>
      </c>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50"/>
      <c r="AH294" s="161"/>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row>
    <row r="295" spans="1:66">
      <c r="A295" s="7" t="str">
        <f>IF(Inputs!A293="","",Inputs!A293)</f>
        <v/>
      </c>
      <c r="B295" t="str">
        <f>IF(Inputs!B293="","",Inputs!B293)</f>
        <v/>
      </c>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50"/>
      <c r="AH295" s="161"/>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row>
    <row r="296" spans="1:66">
      <c r="A296" s="7" t="str">
        <f>IF(Inputs!A294="","",Inputs!A294)</f>
        <v/>
      </c>
      <c r="B296" t="str">
        <f>IF(Inputs!B294="","",Inputs!B294)</f>
        <v/>
      </c>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50"/>
      <c r="AH296" s="161"/>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row>
    <row r="297" spans="1:66">
      <c r="A297" s="7" t="str">
        <f>IF(Inputs!A295="","",Inputs!A295)</f>
        <v/>
      </c>
      <c r="B297" t="str">
        <f>IF(Inputs!B295="","",Inputs!B295)</f>
        <v/>
      </c>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50"/>
      <c r="AH297" s="161"/>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row>
    <row r="298" spans="1:66">
      <c r="A298" s="7" t="str">
        <f>IF(Inputs!A296="","",Inputs!A296)</f>
        <v/>
      </c>
      <c r="B298" t="str">
        <f>IF(Inputs!B296="","",Inputs!B296)</f>
        <v/>
      </c>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50"/>
      <c r="AH298" s="161"/>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row>
    <row r="299" spans="1:66">
      <c r="A299" s="7" t="str">
        <f>IF(Inputs!A297="","",Inputs!A297)</f>
        <v/>
      </c>
      <c r="B299" t="str">
        <f>IF(Inputs!B297="","",Inputs!B297)</f>
        <v/>
      </c>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50"/>
      <c r="AH299" s="161"/>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row>
    <row r="300" spans="1:66">
      <c r="A300" s="7" t="str">
        <f>IF(Inputs!A298="","",Inputs!A298)</f>
        <v/>
      </c>
      <c r="B300" t="str">
        <f>IF(Inputs!B298="","",Inputs!B298)</f>
        <v/>
      </c>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50"/>
      <c r="AH300" s="161"/>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row>
    <row r="301" spans="1:66">
      <c r="A301" s="7" t="str">
        <f>IF(Inputs!A299="","",Inputs!A299)</f>
        <v/>
      </c>
      <c r="B301" t="str">
        <f>IF(Inputs!B299="","",Inputs!B299)</f>
        <v/>
      </c>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50"/>
      <c r="AH301" s="161"/>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row>
    <row r="302" spans="1:66">
      <c r="A302" s="7" t="str">
        <f>IF(Inputs!A300="","",Inputs!A300)</f>
        <v/>
      </c>
      <c r="B302" t="str">
        <f>IF(Inputs!B300="","",Inputs!B300)</f>
        <v/>
      </c>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50"/>
      <c r="AH302" s="161"/>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row>
    <row r="303" spans="1:66">
      <c r="A303" s="7" t="str">
        <f>IF(Inputs!A301="","",Inputs!A301)</f>
        <v/>
      </c>
      <c r="B303" t="str">
        <f>IF(Inputs!B301="","",Inputs!B301)</f>
        <v/>
      </c>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50"/>
      <c r="AH303" s="161"/>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row>
    <row r="304" spans="1:66">
      <c r="A304" s="7" t="str">
        <f>IF(Inputs!A302="","",Inputs!A302)</f>
        <v/>
      </c>
      <c r="B304" t="str">
        <f>IF(Inputs!B302="","",Inputs!B302)</f>
        <v/>
      </c>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50"/>
      <c r="AH304" s="161"/>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row>
    <row r="305" spans="1:66">
      <c r="A305" s="7" t="str">
        <f>IF(Inputs!A303="","",Inputs!A303)</f>
        <v/>
      </c>
      <c r="B305" t="str">
        <f>IF(Inputs!B303="","",Inputs!B303)</f>
        <v/>
      </c>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50"/>
      <c r="AH305" s="161"/>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row>
    <row r="306" spans="1:66">
      <c r="A306" s="7" t="str">
        <f>IF(Inputs!A304="","",Inputs!A304)</f>
        <v/>
      </c>
      <c r="B306" t="str">
        <f>IF(Inputs!B304="","",Inputs!B304)</f>
        <v/>
      </c>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50"/>
      <c r="AH306" s="161"/>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row>
    <row r="307" spans="1:66">
      <c r="A307" s="7" t="str">
        <f>IF(Inputs!A305="","",Inputs!A305)</f>
        <v/>
      </c>
      <c r="B307" t="str">
        <f>IF(Inputs!B305="","",Inputs!B305)</f>
        <v/>
      </c>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50"/>
      <c r="AH307" s="161"/>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row>
    <row r="308" spans="1:66">
      <c r="A308" s="7" t="str">
        <f>IF(Inputs!A306="","",Inputs!A306)</f>
        <v/>
      </c>
      <c r="B308" t="str">
        <f>IF(Inputs!B306="","",Inputs!B306)</f>
        <v/>
      </c>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50"/>
      <c r="AH308" s="161"/>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row>
    <row r="309" spans="1:66">
      <c r="A309" s="7" t="str">
        <f>IF(Inputs!A307="","",Inputs!A307)</f>
        <v/>
      </c>
      <c r="B309" t="str">
        <f>IF(Inputs!B307="","",Inputs!B307)</f>
        <v/>
      </c>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50"/>
      <c r="AH309" s="161"/>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row>
    <row r="310" spans="1:66">
      <c r="A310" s="7" t="str">
        <f>IF(Inputs!A308="","",Inputs!A308)</f>
        <v/>
      </c>
      <c r="B310" t="str">
        <f>IF(Inputs!B308="","",Inputs!B308)</f>
        <v/>
      </c>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50"/>
      <c r="AH310" s="161"/>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row>
    <row r="311" spans="1:66">
      <c r="A311" s="7" t="str">
        <f>IF(Inputs!A309="","",Inputs!A309)</f>
        <v/>
      </c>
      <c r="B311" t="str">
        <f>IF(Inputs!B309="","",Inputs!B309)</f>
        <v/>
      </c>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50"/>
      <c r="AH311" s="161"/>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row>
    <row r="312" spans="1:66">
      <c r="A312" s="7" t="str">
        <f>IF(Inputs!A310="","",Inputs!A310)</f>
        <v/>
      </c>
      <c r="B312" t="str">
        <f>IF(Inputs!B310="","",Inputs!B310)</f>
        <v/>
      </c>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50"/>
      <c r="AH312" s="161"/>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row>
    <row r="313" spans="1:66">
      <c r="A313" s="7" t="str">
        <f>IF(Inputs!A311="","",Inputs!A311)</f>
        <v/>
      </c>
      <c r="B313" t="str">
        <f>IF(Inputs!B311="","",Inputs!B311)</f>
        <v/>
      </c>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50"/>
      <c r="AH313" s="161"/>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row>
    <row r="314" spans="1:66">
      <c r="A314" s="7" t="str">
        <f>IF(Inputs!A312="","",Inputs!A312)</f>
        <v/>
      </c>
      <c r="B314" t="str">
        <f>IF(Inputs!B312="","",Inputs!B312)</f>
        <v/>
      </c>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50"/>
      <c r="AH314" s="161"/>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row>
    <row r="315" spans="1:66">
      <c r="A315" s="7" t="str">
        <f>IF(Inputs!A313="","",Inputs!A313)</f>
        <v/>
      </c>
      <c r="B315" t="str">
        <f>IF(Inputs!B313="","",Inputs!B313)</f>
        <v/>
      </c>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50"/>
      <c r="AH315" s="161"/>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row>
    <row r="316" spans="1:66">
      <c r="A316" s="7" t="str">
        <f>IF(Inputs!A314="","",Inputs!A314)</f>
        <v/>
      </c>
      <c r="B316" t="str">
        <f>IF(Inputs!B314="","",Inputs!B314)</f>
        <v/>
      </c>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50"/>
      <c r="AH316" s="161"/>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row>
    <row r="317" spans="1:66">
      <c r="A317" s="7" t="str">
        <f>IF(Inputs!A315="","",Inputs!A315)</f>
        <v/>
      </c>
      <c r="B317" t="str">
        <f>IF(Inputs!B315="","",Inputs!B315)</f>
        <v/>
      </c>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50"/>
      <c r="AH317" s="161"/>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row>
    <row r="318" spans="1:66">
      <c r="A318" s="7" t="str">
        <f>IF(Inputs!A316="","",Inputs!A316)</f>
        <v/>
      </c>
      <c r="B318" t="str">
        <f>IF(Inputs!B316="","",Inputs!B316)</f>
        <v/>
      </c>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50"/>
      <c r="AH318" s="161"/>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row>
    <row r="319" spans="1:66">
      <c r="A319" s="7" t="str">
        <f>IF(Inputs!A317="","",Inputs!A317)</f>
        <v/>
      </c>
      <c r="B319" t="str">
        <f>IF(Inputs!B317="","",Inputs!B317)</f>
        <v/>
      </c>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50"/>
      <c r="AH319" s="161"/>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row>
    <row r="320" spans="1:66">
      <c r="A320" s="7" t="str">
        <f>IF(Inputs!A318="","",Inputs!A318)</f>
        <v/>
      </c>
      <c r="B320" t="str">
        <f>IF(Inputs!B318="","",Inputs!B318)</f>
        <v/>
      </c>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50"/>
      <c r="AH320" s="161"/>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row>
    <row r="321" spans="1:66">
      <c r="A321" s="7" t="str">
        <f>IF(Inputs!A319="","",Inputs!A319)</f>
        <v/>
      </c>
      <c r="B321" t="str">
        <f>IF(Inputs!B319="","",Inputs!B319)</f>
        <v/>
      </c>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50"/>
      <c r="AH321" s="161"/>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row>
    <row r="322" spans="1:66">
      <c r="A322" s="7" t="str">
        <f>IF(Inputs!A320="","",Inputs!A320)</f>
        <v/>
      </c>
      <c r="B322" t="str">
        <f>IF(Inputs!B320="","",Inputs!B320)</f>
        <v/>
      </c>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50"/>
      <c r="AH322" s="161"/>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row>
    <row r="323" spans="1:66">
      <c r="A323" s="7" t="str">
        <f>IF(Inputs!A321="","",Inputs!A321)</f>
        <v/>
      </c>
      <c r="B323" t="str">
        <f>IF(Inputs!B321="","",Inputs!B321)</f>
        <v/>
      </c>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50"/>
      <c r="AH323" s="161"/>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row>
    <row r="324" spans="1:66">
      <c r="A324" s="7" t="str">
        <f>IF(Inputs!A322="","",Inputs!A322)</f>
        <v/>
      </c>
      <c r="B324" t="str">
        <f>IF(Inputs!B322="","",Inputs!B322)</f>
        <v/>
      </c>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50"/>
      <c r="AH324" s="161"/>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row>
    <row r="325" spans="1:66">
      <c r="A325" s="7" t="str">
        <f>IF(Inputs!A323="","",Inputs!A323)</f>
        <v/>
      </c>
      <c r="B325" t="str">
        <f>IF(Inputs!B323="","",Inputs!B323)</f>
        <v/>
      </c>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50"/>
      <c r="AH325" s="161"/>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row>
    <row r="326" spans="1:66">
      <c r="A326" s="7" t="str">
        <f>IF(Inputs!A324="","",Inputs!A324)</f>
        <v/>
      </c>
      <c r="B326" t="str">
        <f>IF(Inputs!B324="","",Inputs!B324)</f>
        <v/>
      </c>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50"/>
      <c r="AH326" s="161"/>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row>
    <row r="327" spans="1:66">
      <c r="A327" s="7" t="str">
        <f>IF(Inputs!A325="","",Inputs!A325)</f>
        <v/>
      </c>
      <c r="B327" t="str">
        <f>IF(Inputs!B325="","",Inputs!B325)</f>
        <v/>
      </c>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50"/>
      <c r="AH327" s="161"/>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row>
    <row r="328" spans="1:66">
      <c r="A328" s="7" t="str">
        <f>IF(Inputs!A326="","",Inputs!A326)</f>
        <v/>
      </c>
      <c r="B328" t="str">
        <f>IF(Inputs!B326="","",Inputs!B326)</f>
        <v/>
      </c>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50"/>
      <c r="AH328" s="161"/>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row>
    <row r="329" spans="1:66">
      <c r="A329" s="7" t="str">
        <f>IF(Inputs!A327="","",Inputs!A327)</f>
        <v/>
      </c>
      <c r="B329" t="str">
        <f>IF(Inputs!B327="","",Inputs!B327)</f>
        <v/>
      </c>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50"/>
      <c r="AH329" s="161"/>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row>
    <row r="330" spans="1:66">
      <c r="A330" s="7" t="str">
        <f>IF(Inputs!A328="","",Inputs!A328)</f>
        <v/>
      </c>
      <c r="B330" t="str">
        <f>IF(Inputs!B328="","",Inputs!B328)</f>
        <v/>
      </c>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50"/>
      <c r="AH330" s="161"/>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row>
    <row r="331" spans="1:66">
      <c r="A331" s="7" t="str">
        <f>IF(Inputs!A329="","",Inputs!A329)</f>
        <v/>
      </c>
      <c r="B331" t="str">
        <f>IF(Inputs!B329="","",Inputs!B329)</f>
        <v/>
      </c>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50"/>
      <c r="AH331" s="161"/>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row>
    <row r="332" spans="1:66">
      <c r="A332" s="7" t="str">
        <f>IF(Inputs!A330="","",Inputs!A330)</f>
        <v/>
      </c>
      <c r="B332" t="str">
        <f>IF(Inputs!B330="","",Inputs!B330)</f>
        <v/>
      </c>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50"/>
      <c r="AH332" s="161"/>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row>
    <row r="333" spans="1:66">
      <c r="A333" s="7" t="str">
        <f>IF(Inputs!A331="","",Inputs!A331)</f>
        <v/>
      </c>
      <c r="B333" t="str">
        <f>IF(Inputs!B331="","",Inputs!B331)</f>
        <v/>
      </c>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50"/>
      <c r="AH333" s="161"/>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row>
    <row r="334" spans="1:66">
      <c r="A334" s="7" t="str">
        <f>IF(Inputs!A332="","",Inputs!A332)</f>
        <v/>
      </c>
      <c r="B334" t="str">
        <f>IF(Inputs!B332="","",Inputs!B332)</f>
        <v/>
      </c>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50"/>
      <c r="AH334" s="161"/>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row>
    <row r="335" spans="1:66">
      <c r="A335" s="7" t="str">
        <f>IF(Inputs!A333="","",Inputs!A333)</f>
        <v/>
      </c>
      <c r="B335" t="str">
        <f>IF(Inputs!B333="","",Inputs!B333)</f>
        <v/>
      </c>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50"/>
      <c r="AH335" s="161"/>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row>
    <row r="336" spans="1:66">
      <c r="A336" s="7" t="str">
        <f>IF(Inputs!A334="","",Inputs!A334)</f>
        <v/>
      </c>
      <c r="B336" t="str">
        <f>IF(Inputs!B334="","",Inputs!B334)</f>
        <v/>
      </c>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50"/>
      <c r="AH336" s="161"/>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row>
    <row r="337" spans="1:66">
      <c r="A337" s="7" t="str">
        <f>IF(Inputs!A335="","",Inputs!A335)</f>
        <v/>
      </c>
      <c r="B337" t="str">
        <f>IF(Inputs!B335="","",Inputs!B335)</f>
        <v/>
      </c>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50"/>
      <c r="AH337" s="161"/>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row>
    <row r="338" spans="1:66">
      <c r="A338" s="7" t="str">
        <f>IF(Inputs!A336="","",Inputs!A336)</f>
        <v/>
      </c>
      <c r="B338" t="str">
        <f>IF(Inputs!B336="","",Inputs!B336)</f>
        <v/>
      </c>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50"/>
      <c r="AH338" s="161"/>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row>
    <row r="339" spans="1:66">
      <c r="A339" s="7" t="str">
        <f>IF(Inputs!A337="","",Inputs!A337)</f>
        <v/>
      </c>
      <c r="B339" t="str">
        <f>IF(Inputs!B337="","",Inputs!B337)</f>
        <v/>
      </c>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50"/>
      <c r="AH339" s="161"/>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row>
    <row r="340" spans="1:66">
      <c r="A340" s="7" t="str">
        <f>IF(Inputs!A338="","",Inputs!A338)</f>
        <v/>
      </c>
      <c r="B340" t="str">
        <f>IF(Inputs!B338="","",Inputs!B338)</f>
        <v/>
      </c>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50"/>
      <c r="AH340" s="161"/>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row>
    <row r="341" spans="1:66">
      <c r="A341" s="7" t="str">
        <f>IF(Inputs!A339="","",Inputs!A339)</f>
        <v/>
      </c>
      <c r="B341" t="str">
        <f>IF(Inputs!B339="","",Inputs!B339)</f>
        <v/>
      </c>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50"/>
      <c r="AH341" s="161"/>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row>
    <row r="342" spans="1:66">
      <c r="A342" s="7" t="str">
        <f>IF(Inputs!A340="","",Inputs!A340)</f>
        <v/>
      </c>
      <c r="B342" t="str">
        <f>IF(Inputs!B340="","",Inputs!B340)</f>
        <v/>
      </c>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50"/>
      <c r="AH342" s="161"/>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row>
    <row r="343" spans="1:66">
      <c r="A343" s="7" t="str">
        <f>IF(Inputs!A341="","",Inputs!A341)</f>
        <v/>
      </c>
      <c r="B343" t="str">
        <f>IF(Inputs!B341="","",Inputs!B341)</f>
        <v/>
      </c>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50"/>
      <c r="AH343" s="161"/>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row>
    <row r="344" spans="1:66">
      <c r="A344" s="7" t="str">
        <f>IF(Inputs!A342="","",Inputs!A342)</f>
        <v/>
      </c>
      <c r="B344" t="str">
        <f>IF(Inputs!B342="","",Inputs!B342)</f>
        <v/>
      </c>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50"/>
      <c r="AH344" s="161"/>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row>
    <row r="345" spans="1:66">
      <c r="A345" s="7" t="str">
        <f>IF(Inputs!A343="","",Inputs!A343)</f>
        <v/>
      </c>
      <c r="B345" t="str">
        <f>IF(Inputs!B343="","",Inputs!B343)</f>
        <v/>
      </c>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50"/>
      <c r="AH345" s="161"/>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row>
    <row r="346" spans="1:66">
      <c r="A346" s="7" t="str">
        <f>IF(Inputs!A344="","",Inputs!A344)</f>
        <v/>
      </c>
      <c r="B346" t="str">
        <f>IF(Inputs!B344="","",Inputs!B344)</f>
        <v/>
      </c>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50"/>
      <c r="AH346" s="161"/>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row>
    <row r="347" spans="1:66">
      <c r="A347" s="7" t="str">
        <f>IF(Inputs!A345="","",Inputs!A345)</f>
        <v/>
      </c>
      <c r="B347" t="str">
        <f>IF(Inputs!B345="","",Inputs!B345)</f>
        <v/>
      </c>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50"/>
      <c r="AH347" s="161"/>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row>
    <row r="348" spans="1:66">
      <c r="A348" s="7" t="str">
        <f>IF(Inputs!A346="","",Inputs!A346)</f>
        <v/>
      </c>
      <c r="B348" t="str">
        <f>IF(Inputs!B346="","",Inputs!B346)</f>
        <v/>
      </c>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50"/>
      <c r="AH348" s="161"/>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row>
    <row r="349" spans="1:66">
      <c r="A349" s="7" t="str">
        <f>IF(Inputs!A347="","",Inputs!A347)</f>
        <v/>
      </c>
      <c r="B349" t="str">
        <f>IF(Inputs!B347="","",Inputs!B347)</f>
        <v/>
      </c>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50"/>
      <c r="AH349" s="161"/>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row>
    <row r="350" spans="1:66">
      <c r="A350" s="7" t="str">
        <f>IF(Inputs!A348="","",Inputs!A348)</f>
        <v/>
      </c>
      <c r="B350" t="str">
        <f>IF(Inputs!B348="","",Inputs!B348)</f>
        <v/>
      </c>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50"/>
      <c r="AH350" s="161"/>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row>
    <row r="351" spans="1:66">
      <c r="A351" s="7" t="str">
        <f>IF(Inputs!A349="","",Inputs!A349)</f>
        <v/>
      </c>
      <c r="B351" t="str">
        <f>IF(Inputs!B349="","",Inputs!B349)</f>
        <v/>
      </c>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50"/>
      <c r="AH351" s="161"/>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row>
    <row r="352" spans="1:66">
      <c r="A352" s="7" t="str">
        <f>IF(Inputs!A350="","",Inputs!A350)</f>
        <v/>
      </c>
      <c r="B352" t="str">
        <f>IF(Inputs!B350="","",Inputs!B350)</f>
        <v/>
      </c>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50"/>
      <c r="AH352" s="161"/>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row>
    <row r="353" spans="1:66">
      <c r="A353" s="7" t="str">
        <f>IF(Inputs!A351="","",Inputs!A351)</f>
        <v/>
      </c>
      <c r="B353" t="str">
        <f>IF(Inputs!B351="","",Inputs!B351)</f>
        <v/>
      </c>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50"/>
      <c r="AH353" s="161"/>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row>
    <row r="354" spans="1:66">
      <c r="A354" s="7" t="str">
        <f>IF(Inputs!A352="","",Inputs!A352)</f>
        <v/>
      </c>
      <c r="B354" t="str">
        <f>IF(Inputs!B352="","",Inputs!B352)</f>
        <v/>
      </c>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50"/>
      <c r="AH354" s="161"/>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row>
    <row r="355" spans="1:66">
      <c r="A355" s="7" t="str">
        <f>IF(Inputs!A353="","",Inputs!A353)</f>
        <v/>
      </c>
      <c r="B355" t="str">
        <f>IF(Inputs!B353="","",Inputs!B353)</f>
        <v/>
      </c>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50"/>
      <c r="AH355" s="161"/>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row>
    <row r="356" spans="1:66">
      <c r="A356" s="7" t="str">
        <f>IF(Inputs!A354="","",Inputs!A354)</f>
        <v/>
      </c>
      <c r="B356" t="str">
        <f>IF(Inputs!B354="","",Inputs!B354)</f>
        <v/>
      </c>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50"/>
      <c r="AH356" s="161"/>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row>
    <row r="357" spans="1:66">
      <c r="A357" s="7" t="str">
        <f>IF(Inputs!A355="","",Inputs!A355)</f>
        <v/>
      </c>
      <c r="B357" t="str">
        <f>IF(Inputs!B355="","",Inputs!B355)</f>
        <v/>
      </c>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50"/>
      <c r="AH357" s="161"/>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row>
    <row r="358" spans="1:66">
      <c r="A358" s="7" t="str">
        <f>IF(Inputs!A356="","",Inputs!A356)</f>
        <v/>
      </c>
      <c r="B358" t="str">
        <f>IF(Inputs!B356="","",Inputs!B356)</f>
        <v/>
      </c>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50"/>
      <c r="AH358" s="161"/>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row>
    <row r="359" spans="1:66">
      <c r="A359" s="7" t="str">
        <f>IF(Inputs!A357="","",Inputs!A357)</f>
        <v/>
      </c>
      <c r="B359" t="str">
        <f>IF(Inputs!B357="","",Inputs!B357)</f>
        <v/>
      </c>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50"/>
      <c r="AH359" s="161"/>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row>
    <row r="360" spans="1:66">
      <c r="A360" s="7" t="str">
        <f>IF(Inputs!A358="","",Inputs!A358)</f>
        <v/>
      </c>
      <c r="B360" t="str">
        <f>IF(Inputs!B358="","",Inputs!B358)</f>
        <v/>
      </c>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50"/>
      <c r="AH360" s="161"/>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row>
    <row r="361" spans="1:66">
      <c r="A361" s="7" t="str">
        <f>IF(Inputs!A359="","",Inputs!A359)</f>
        <v/>
      </c>
      <c r="B361" t="str">
        <f>IF(Inputs!B359="","",Inputs!B359)</f>
        <v/>
      </c>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50"/>
      <c r="AH361" s="161"/>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row>
    <row r="362" spans="1:66">
      <c r="A362" s="7" t="str">
        <f>IF(Inputs!A360="","",Inputs!A360)</f>
        <v/>
      </c>
      <c r="B362" t="str">
        <f>IF(Inputs!B360="","",Inputs!B360)</f>
        <v/>
      </c>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50"/>
      <c r="AH362" s="161"/>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row>
    <row r="363" spans="1:66">
      <c r="A363" s="7" t="str">
        <f>IF(Inputs!A361="","",Inputs!A361)</f>
        <v/>
      </c>
      <c r="B363" t="str">
        <f>IF(Inputs!B361="","",Inputs!B361)</f>
        <v/>
      </c>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50"/>
      <c r="AH363" s="161"/>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row>
    <row r="364" spans="1:66">
      <c r="A364" s="7" t="str">
        <f>IF(Inputs!A362="","",Inputs!A362)</f>
        <v/>
      </c>
      <c r="B364" t="str">
        <f>IF(Inputs!B362="","",Inputs!B362)</f>
        <v/>
      </c>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50"/>
      <c r="AH364" s="161"/>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row>
    <row r="365" spans="1:66">
      <c r="A365" s="7" t="str">
        <f>IF(Inputs!A363="","",Inputs!A363)</f>
        <v/>
      </c>
      <c r="B365" t="str">
        <f>IF(Inputs!B363="","",Inputs!B363)</f>
        <v/>
      </c>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50"/>
      <c r="AH365" s="161"/>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row>
    <row r="366" spans="1:66">
      <c r="A366" s="7" t="str">
        <f>IF(Inputs!A364="","",Inputs!A364)</f>
        <v/>
      </c>
      <c r="B366" t="str">
        <f>IF(Inputs!B364="","",Inputs!B364)</f>
        <v/>
      </c>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50"/>
      <c r="AH366" s="161"/>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row>
    <row r="367" spans="1:66">
      <c r="A367" s="7" t="str">
        <f>IF(Inputs!A365="","",Inputs!A365)</f>
        <v/>
      </c>
      <c r="B367" t="str">
        <f>IF(Inputs!B365="","",Inputs!B365)</f>
        <v/>
      </c>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50"/>
      <c r="AH367" s="161"/>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row>
    <row r="368" spans="1:66">
      <c r="A368" s="7" t="str">
        <f>IF(Inputs!A366="","",Inputs!A366)</f>
        <v/>
      </c>
      <c r="B368" t="str">
        <f>IF(Inputs!B366="","",Inputs!B366)</f>
        <v/>
      </c>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50"/>
      <c r="AH368" s="161"/>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row>
    <row r="369" spans="1:66">
      <c r="A369" s="7" t="str">
        <f>IF(Inputs!A367="","",Inputs!A367)</f>
        <v/>
      </c>
      <c r="B369" t="str">
        <f>IF(Inputs!B367="","",Inputs!B367)</f>
        <v/>
      </c>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50"/>
      <c r="AH369" s="161"/>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row>
    <row r="370" spans="1:66">
      <c r="A370" s="7" t="str">
        <f>IF(Inputs!A368="","",Inputs!A368)</f>
        <v/>
      </c>
      <c r="B370" t="str">
        <f>IF(Inputs!B368="","",Inputs!B368)</f>
        <v/>
      </c>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50"/>
      <c r="AH370" s="161"/>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row>
    <row r="371" spans="1:66">
      <c r="A371" s="7" t="str">
        <f>IF(Inputs!A369="","",Inputs!A369)</f>
        <v/>
      </c>
      <c r="B371" t="str">
        <f>IF(Inputs!B369="","",Inputs!B369)</f>
        <v/>
      </c>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50"/>
      <c r="AH371" s="161"/>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row>
    <row r="372" spans="1:66">
      <c r="A372" s="7" t="str">
        <f>IF(Inputs!A370="","",Inputs!A370)</f>
        <v/>
      </c>
      <c r="B372" t="str">
        <f>IF(Inputs!B370="","",Inputs!B370)</f>
        <v/>
      </c>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50"/>
      <c r="AH372" s="161"/>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row>
    <row r="373" spans="1:66">
      <c r="A373" s="7" t="str">
        <f>IF(Inputs!A371="","",Inputs!A371)</f>
        <v/>
      </c>
      <c r="B373" t="str">
        <f>IF(Inputs!B371="","",Inputs!B371)</f>
        <v/>
      </c>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50"/>
      <c r="AH373" s="161"/>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row>
    <row r="374" spans="1:66">
      <c r="A374" s="7" t="str">
        <f>IF(Inputs!A372="","",Inputs!A372)</f>
        <v/>
      </c>
      <c r="B374" t="str">
        <f>IF(Inputs!B372="","",Inputs!B372)</f>
        <v/>
      </c>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50"/>
      <c r="AH374" s="161"/>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row>
    <row r="375" spans="1:66">
      <c r="A375" s="7" t="str">
        <f>IF(Inputs!A373="","",Inputs!A373)</f>
        <v/>
      </c>
      <c r="B375" t="str">
        <f>IF(Inputs!B373="","",Inputs!B373)</f>
        <v/>
      </c>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50"/>
      <c r="AH375" s="161"/>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row>
    <row r="376" spans="1:66">
      <c r="A376" s="7" t="str">
        <f>IF(Inputs!A374="","",Inputs!A374)</f>
        <v/>
      </c>
      <c r="B376" t="str">
        <f>IF(Inputs!B374="","",Inputs!B374)</f>
        <v/>
      </c>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50"/>
      <c r="AH376" s="161"/>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row>
    <row r="377" spans="1:66">
      <c r="A377" s="7" t="str">
        <f>IF(Inputs!A375="","",Inputs!A375)</f>
        <v/>
      </c>
      <c r="B377" t="str">
        <f>IF(Inputs!B375="","",Inputs!B375)</f>
        <v/>
      </c>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50"/>
      <c r="AH377" s="161"/>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row>
    <row r="378" spans="1:66">
      <c r="A378" s="7" t="str">
        <f>IF(Inputs!A376="","",Inputs!A376)</f>
        <v/>
      </c>
      <c r="B378" t="str">
        <f>IF(Inputs!B376="","",Inputs!B376)</f>
        <v/>
      </c>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50"/>
      <c r="AH378" s="161"/>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row>
    <row r="379" spans="1:66">
      <c r="A379" s="7" t="str">
        <f>IF(Inputs!A377="","",Inputs!A377)</f>
        <v/>
      </c>
      <c r="B379" t="str">
        <f>IF(Inputs!B377="","",Inputs!B377)</f>
        <v/>
      </c>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50"/>
      <c r="AH379" s="161"/>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row>
    <row r="380" spans="1:66">
      <c r="A380" s="7" t="str">
        <f>IF(Inputs!A378="","",Inputs!A378)</f>
        <v/>
      </c>
      <c r="B380" t="str">
        <f>IF(Inputs!B378="","",Inputs!B378)</f>
        <v/>
      </c>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50"/>
      <c r="AH380" s="161"/>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row>
    <row r="381" spans="1:66">
      <c r="A381" s="7" t="str">
        <f>IF(Inputs!A379="","",Inputs!A379)</f>
        <v/>
      </c>
      <c r="B381" t="str">
        <f>IF(Inputs!B379="","",Inputs!B379)</f>
        <v/>
      </c>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50"/>
      <c r="AH381" s="161"/>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row>
    <row r="382" spans="1:66">
      <c r="A382" s="7" t="str">
        <f>IF(Inputs!A380="","",Inputs!A380)</f>
        <v/>
      </c>
      <c r="B382" t="str">
        <f>IF(Inputs!B380="","",Inputs!B380)</f>
        <v/>
      </c>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c r="AG382" s="50"/>
      <c r="AH382" s="161"/>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row>
    <row r="383" spans="1:66">
      <c r="A383" s="7" t="str">
        <f>IF(Inputs!A381="","",Inputs!A381)</f>
        <v/>
      </c>
      <c r="B383" t="str">
        <f>IF(Inputs!B381="","",Inputs!B381)</f>
        <v/>
      </c>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c r="AG383" s="50"/>
      <c r="AH383" s="161"/>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row>
    <row r="384" spans="1:66">
      <c r="A384" s="7" t="str">
        <f>IF(Inputs!A382="","",Inputs!A382)</f>
        <v/>
      </c>
      <c r="B384" t="str">
        <f>IF(Inputs!B382="","",Inputs!B382)</f>
        <v/>
      </c>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50"/>
      <c r="AH384" s="161"/>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row>
    <row r="385" spans="1:66">
      <c r="A385" s="7" t="str">
        <f>IF(Inputs!A383="","",Inputs!A383)</f>
        <v/>
      </c>
      <c r="B385" t="str">
        <f>IF(Inputs!B383="","",Inputs!B383)</f>
        <v/>
      </c>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50"/>
      <c r="AH385" s="161"/>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row>
    <row r="386" spans="1:66">
      <c r="A386" s="7" t="str">
        <f>IF(Inputs!A384="","",Inputs!A384)</f>
        <v/>
      </c>
      <c r="B386" t="str">
        <f>IF(Inputs!B384="","",Inputs!B384)</f>
        <v/>
      </c>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50"/>
      <c r="AH386" s="161"/>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row>
    <row r="387" spans="1:66">
      <c r="A387" s="7" t="str">
        <f>IF(Inputs!A385="","",Inputs!A385)</f>
        <v/>
      </c>
      <c r="B387" t="str">
        <f>IF(Inputs!B385="","",Inputs!B385)</f>
        <v/>
      </c>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50"/>
      <c r="AH387" s="161"/>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row>
    <row r="388" spans="1:66">
      <c r="A388" s="7" t="str">
        <f>IF(Inputs!A386="","",Inputs!A386)</f>
        <v/>
      </c>
      <c r="B388" t="str">
        <f>IF(Inputs!B386="","",Inputs!B386)</f>
        <v/>
      </c>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50"/>
      <c r="AH388" s="161"/>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row>
    <row r="389" spans="1:66">
      <c r="A389" s="7" t="str">
        <f>IF(Inputs!A387="","",Inputs!A387)</f>
        <v/>
      </c>
      <c r="B389" t="str">
        <f>IF(Inputs!B387="","",Inputs!B387)</f>
        <v/>
      </c>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c r="AG389" s="50"/>
      <c r="AH389" s="161"/>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row>
    <row r="390" spans="1:66">
      <c r="A390" s="7" t="str">
        <f>IF(Inputs!A388="","",Inputs!A388)</f>
        <v/>
      </c>
      <c r="B390" t="str">
        <f>IF(Inputs!B388="","",Inputs!B388)</f>
        <v/>
      </c>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50"/>
      <c r="AH390" s="161"/>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row>
    <row r="391" spans="1:66">
      <c r="A391" s="7" t="str">
        <f>IF(Inputs!A389="","",Inputs!A389)</f>
        <v/>
      </c>
      <c r="B391" t="str">
        <f>IF(Inputs!B389="","",Inputs!B389)</f>
        <v/>
      </c>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50"/>
      <c r="AH391" s="161"/>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row>
    <row r="392" spans="1:66">
      <c r="A392" s="7" t="str">
        <f>IF(Inputs!A390="","",Inputs!A390)</f>
        <v/>
      </c>
      <c r="B392" t="str">
        <f>IF(Inputs!B390="","",Inputs!B390)</f>
        <v/>
      </c>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50"/>
      <c r="AH392" s="161"/>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row>
    <row r="393" spans="1:66">
      <c r="A393" s="7" t="str">
        <f>IF(Inputs!A391="","",Inputs!A391)</f>
        <v/>
      </c>
      <c r="B393" t="str">
        <f>IF(Inputs!B391="","",Inputs!B391)</f>
        <v/>
      </c>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50"/>
      <c r="AH393" s="161"/>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row>
    <row r="394" spans="1:66">
      <c r="A394" s="7" t="str">
        <f>IF(Inputs!A392="","",Inputs!A392)</f>
        <v/>
      </c>
      <c r="B394" t="str">
        <f>IF(Inputs!B392="","",Inputs!B392)</f>
        <v/>
      </c>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50"/>
      <c r="AH394" s="161"/>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row>
    <row r="395" spans="1:66">
      <c r="A395" s="7" t="str">
        <f>IF(Inputs!A393="","",Inputs!A393)</f>
        <v/>
      </c>
      <c r="B395" t="str">
        <f>IF(Inputs!B393="","",Inputs!B393)</f>
        <v/>
      </c>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50"/>
      <c r="AH395" s="161"/>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row>
    <row r="396" spans="1:66">
      <c r="A396" s="7" t="str">
        <f>IF(Inputs!A394="","",Inputs!A394)</f>
        <v/>
      </c>
      <c r="B396" t="str">
        <f>IF(Inputs!B394="","",Inputs!B394)</f>
        <v/>
      </c>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50"/>
      <c r="AH396" s="161"/>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row>
    <row r="397" spans="1:66">
      <c r="A397" s="7" t="str">
        <f>IF(Inputs!A395="","",Inputs!A395)</f>
        <v/>
      </c>
      <c r="B397" t="str">
        <f>IF(Inputs!B395="","",Inputs!B395)</f>
        <v/>
      </c>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50"/>
      <c r="AH397" s="161"/>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row>
    <row r="398" spans="1:66">
      <c r="A398" s="7" t="str">
        <f>IF(Inputs!A396="","",Inputs!A396)</f>
        <v/>
      </c>
      <c r="B398" t="str">
        <f>IF(Inputs!B396="","",Inputs!B396)</f>
        <v/>
      </c>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50"/>
      <c r="AH398" s="161"/>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row>
    <row r="399" spans="1:66">
      <c r="A399" s="7" t="str">
        <f>IF(Inputs!A397="","",Inputs!A397)</f>
        <v/>
      </c>
      <c r="B399" t="str">
        <f>IF(Inputs!B397="","",Inputs!B397)</f>
        <v/>
      </c>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50"/>
      <c r="AH399" s="161"/>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row>
    <row r="400" spans="1:66" s="54" customFormat="1">
      <c r="A400" s="39" t="str">
        <f>IF(Inputs!A398="","",Inputs!A398)</f>
        <v/>
      </c>
      <c r="B400" s="54" t="str">
        <f>IF(Inputs!B398="","",Inputs!B398)</f>
        <v/>
      </c>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56"/>
      <c r="AH400" s="161"/>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row>
    <row r="401" spans="1:1">
      <c r="A401" s="7"/>
    </row>
    <row r="402" spans="1:1">
      <c r="A402" s="7"/>
    </row>
    <row r="403" spans="1:1">
      <c r="A403" s="7"/>
    </row>
    <row r="404" spans="1:1">
      <c r="A404" s="7"/>
    </row>
    <row r="405" spans="1:1">
      <c r="A405" s="7"/>
    </row>
    <row r="406" spans="1:1">
      <c r="A406" s="7"/>
    </row>
    <row r="407" spans="1:1">
      <c r="A407" s="7"/>
    </row>
    <row r="408" spans="1:1">
      <c r="A408" s="7"/>
    </row>
    <row r="409" spans="1:1">
      <c r="A409" s="7"/>
    </row>
    <row r="410" spans="1:1">
      <c r="A410" s="7"/>
    </row>
    <row r="411" spans="1:1">
      <c r="A411" s="7"/>
    </row>
    <row r="412" spans="1:1">
      <c r="A412" s="7"/>
    </row>
    <row r="413" spans="1:1">
      <c r="A413" s="7"/>
    </row>
    <row r="414" spans="1:1">
      <c r="A414" s="7"/>
    </row>
    <row r="415" spans="1:1">
      <c r="A415" s="7"/>
    </row>
    <row r="426" spans="2:2">
      <c r="B426" t="str">
        <f>IF(Inputs!B424="","",Inputs!B424)</f>
        <v/>
      </c>
    </row>
    <row r="427" spans="2:2">
      <c r="B427" t="str">
        <f>IF(Inputs!B425="","",Inputs!B425)</f>
        <v/>
      </c>
    </row>
    <row r="428" spans="2:2">
      <c r="B428" t="str">
        <f>IF(Inputs!B426="","",Inputs!B426)</f>
        <v/>
      </c>
    </row>
  </sheetData>
  <mergeCells count="3">
    <mergeCell ref="AG1:AG3"/>
    <mergeCell ref="AH1:AH3"/>
    <mergeCell ref="AI1:AI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6" tint="-0.499984740745262"/>
  </sheetPr>
  <dimension ref="A1:BN428"/>
  <sheetViews>
    <sheetView zoomScale="70" zoomScaleNormal="70" workbookViewId="0">
      <selection activeCell="Q6" sqref="Q6"/>
    </sheetView>
  </sheetViews>
  <sheetFormatPr defaultRowHeight="14.45"/>
  <cols>
    <col min="1" max="1" width="8.140625" customWidth="1"/>
    <col min="2" max="2" width="55.5703125" customWidth="1"/>
    <col min="3" max="16" width="11" style="7" bestFit="1" customWidth="1"/>
    <col min="17" max="17" width="11.85546875" style="7" bestFit="1" customWidth="1"/>
    <col min="18" max="32" width="11" style="7" customWidth="1"/>
    <col min="33" max="33" width="15.140625" style="7" customWidth="1"/>
    <col min="34" max="34" width="16.85546875" customWidth="1"/>
    <col min="35" max="35" width="12.42578125" customWidth="1"/>
    <col min="36" max="36" width="12.85546875" customWidth="1"/>
    <col min="37" max="37" width="10.85546875" customWidth="1"/>
    <col min="38" max="38" width="10.5703125" customWidth="1"/>
    <col min="39" max="53" width="10.85546875" customWidth="1"/>
    <col min="54" max="66" width="10.140625" customWidth="1"/>
  </cols>
  <sheetData>
    <row r="1" spans="1:66" ht="21" customHeight="1">
      <c r="A1" s="141" t="s">
        <v>531</v>
      </c>
      <c r="B1" s="142"/>
      <c r="C1" s="110">
        <v>43646</v>
      </c>
      <c r="D1" s="111">
        <v>44012</v>
      </c>
      <c r="E1" s="111">
        <v>44377</v>
      </c>
      <c r="F1" s="111">
        <v>44742</v>
      </c>
      <c r="G1" s="111">
        <v>45107</v>
      </c>
      <c r="H1" s="111">
        <v>45473</v>
      </c>
      <c r="I1" s="111">
        <v>45838</v>
      </c>
      <c r="J1" s="111">
        <v>46203</v>
      </c>
      <c r="K1" s="111">
        <v>46568</v>
      </c>
      <c r="L1" s="111">
        <v>46934</v>
      </c>
      <c r="M1" s="111">
        <v>47299</v>
      </c>
      <c r="N1" s="111">
        <v>47664</v>
      </c>
      <c r="O1" s="111">
        <v>48029</v>
      </c>
      <c r="P1" s="111">
        <v>48395</v>
      </c>
      <c r="Q1" s="111">
        <v>48760</v>
      </c>
      <c r="R1" s="111">
        <v>49125</v>
      </c>
      <c r="S1" s="111">
        <v>49490</v>
      </c>
      <c r="T1" s="111">
        <v>49856</v>
      </c>
      <c r="U1" s="111">
        <v>50221</v>
      </c>
      <c r="V1" s="111">
        <v>50586</v>
      </c>
      <c r="W1" s="111">
        <v>50951</v>
      </c>
      <c r="X1" s="111">
        <v>51317</v>
      </c>
      <c r="Y1" s="111">
        <v>51682</v>
      </c>
      <c r="Z1" s="111">
        <v>52047</v>
      </c>
      <c r="AA1" s="111">
        <v>52412</v>
      </c>
      <c r="AB1" s="111">
        <v>52778</v>
      </c>
      <c r="AC1" s="111">
        <v>53143</v>
      </c>
      <c r="AD1" s="111">
        <v>53508</v>
      </c>
      <c r="AE1" s="111">
        <v>53873</v>
      </c>
      <c r="AF1" s="111">
        <v>54239</v>
      </c>
      <c r="AG1" s="478" t="s">
        <v>532</v>
      </c>
      <c r="AH1" s="462" t="s">
        <v>533</v>
      </c>
      <c r="AI1" s="471" t="s">
        <v>516</v>
      </c>
      <c r="AM1" s="12"/>
      <c r="AN1" s="12"/>
      <c r="AO1" s="12"/>
      <c r="AP1" s="12"/>
      <c r="AQ1" s="12"/>
      <c r="AR1" s="12"/>
      <c r="AS1" s="12"/>
      <c r="AT1" s="12"/>
      <c r="AU1" s="12"/>
      <c r="AV1" s="12"/>
      <c r="AW1" s="12"/>
      <c r="AX1" s="12"/>
      <c r="AY1" s="12"/>
      <c r="AZ1" s="12"/>
      <c r="BA1" s="12"/>
    </row>
    <row r="2" spans="1:66">
      <c r="A2" s="143"/>
      <c r="B2" s="144"/>
      <c r="C2" s="113" t="s">
        <v>478</v>
      </c>
      <c r="D2" s="100" t="s">
        <v>479</v>
      </c>
      <c r="E2" s="100" t="s">
        <v>480</v>
      </c>
      <c r="F2" s="100" t="s">
        <v>481</v>
      </c>
      <c r="G2" s="100" t="s">
        <v>482</v>
      </c>
      <c r="H2" s="100" t="s">
        <v>483</v>
      </c>
      <c r="I2" s="100" t="s">
        <v>484</v>
      </c>
      <c r="J2" s="100" t="s">
        <v>485</v>
      </c>
      <c r="K2" s="100" t="s">
        <v>486</v>
      </c>
      <c r="L2" s="100" t="s">
        <v>487</v>
      </c>
      <c r="M2" s="100" t="s">
        <v>488</v>
      </c>
      <c r="N2" s="100" t="s">
        <v>489</v>
      </c>
      <c r="O2" s="100" t="s">
        <v>490</v>
      </c>
      <c r="P2" s="100" t="s">
        <v>491</v>
      </c>
      <c r="Q2" s="100" t="s">
        <v>492</v>
      </c>
      <c r="R2" s="100" t="s">
        <v>493</v>
      </c>
      <c r="S2" s="100" t="s">
        <v>494</v>
      </c>
      <c r="T2" s="100" t="s">
        <v>495</v>
      </c>
      <c r="U2" s="100" t="s">
        <v>496</v>
      </c>
      <c r="V2" s="100" t="s">
        <v>497</v>
      </c>
      <c r="W2" s="100" t="s">
        <v>498</v>
      </c>
      <c r="X2" s="100" t="s">
        <v>499</v>
      </c>
      <c r="Y2" s="100" t="s">
        <v>500</v>
      </c>
      <c r="Z2" s="100" t="s">
        <v>501</v>
      </c>
      <c r="AA2" s="100" t="s">
        <v>502</v>
      </c>
      <c r="AB2" s="100" t="s">
        <v>503</v>
      </c>
      <c r="AC2" s="100" t="s">
        <v>504</v>
      </c>
      <c r="AD2" s="100" t="s">
        <v>505</v>
      </c>
      <c r="AE2" s="100" t="s">
        <v>506</v>
      </c>
      <c r="AF2" s="100" t="s">
        <v>507</v>
      </c>
      <c r="AG2" s="479"/>
      <c r="AH2" s="463"/>
      <c r="AI2" s="471"/>
      <c r="AK2" s="52">
        <v>43646</v>
      </c>
      <c r="AL2" s="52">
        <v>44012</v>
      </c>
      <c r="AM2" s="52">
        <v>44377</v>
      </c>
      <c r="AN2" s="52">
        <v>44742</v>
      </c>
      <c r="AO2" s="52">
        <v>45107</v>
      </c>
      <c r="AP2" s="52">
        <v>45473</v>
      </c>
      <c r="AQ2" s="52">
        <v>45838</v>
      </c>
      <c r="AR2" s="52">
        <v>46203</v>
      </c>
      <c r="AS2" s="52">
        <v>46568</v>
      </c>
      <c r="AT2" s="52">
        <v>46934</v>
      </c>
      <c r="AU2" s="52">
        <v>47299</v>
      </c>
      <c r="AV2" s="52">
        <v>47664</v>
      </c>
      <c r="AW2" s="52">
        <v>48029</v>
      </c>
      <c r="AX2" s="52">
        <v>48395</v>
      </c>
      <c r="AY2" s="52">
        <v>48760</v>
      </c>
      <c r="AZ2" s="52">
        <v>49125</v>
      </c>
      <c r="BA2" s="52">
        <v>49490</v>
      </c>
      <c r="BB2" s="52">
        <v>49856</v>
      </c>
      <c r="BC2" s="52">
        <v>50221</v>
      </c>
      <c r="BD2" s="52">
        <v>50586</v>
      </c>
      <c r="BE2" s="52">
        <v>50951</v>
      </c>
      <c r="BF2" s="52">
        <v>51317</v>
      </c>
      <c r="BG2" s="52">
        <v>51682</v>
      </c>
      <c r="BH2" s="52">
        <v>52047</v>
      </c>
      <c r="BI2" s="52">
        <v>52412</v>
      </c>
      <c r="BJ2" s="52">
        <v>52778</v>
      </c>
      <c r="BK2" s="52">
        <v>53143</v>
      </c>
      <c r="BL2" s="52">
        <v>53508</v>
      </c>
      <c r="BM2" s="52">
        <v>53873</v>
      </c>
      <c r="BN2" s="52">
        <v>54239</v>
      </c>
    </row>
    <row r="3" spans="1:66" ht="15" thickBot="1">
      <c r="A3" s="145"/>
      <c r="B3" s="146"/>
      <c r="C3" s="114">
        <v>1</v>
      </c>
      <c r="D3" s="115">
        <v>2</v>
      </c>
      <c r="E3" s="115">
        <v>3</v>
      </c>
      <c r="F3" s="115">
        <v>4</v>
      </c>
      <c r="G3" s="115">
        <v>5</v>
      </c>
      <c r="H3" s="115">
        <v>6</v>
      </c>
      <c r="I3" s="115">
        <v>7</v>
      </c>
      <c r="J3" s="115">
        <v>8</v>
      </c>
      <c r="K3" s="115">
        <v>9</v>
      </c>
      <c r="L3" s="115">
        <v>10</v>
      </c>
      <c r="M3" s="115">
        <v>11</v>
      </c>
      <c r="N3" s="115">
        <v>12</v>
      </c>
      <c r="O3" s="115">
        <v>13</v>
      </c>
      <c r="P3" s="115">
        <v>14</v>
      </c>
      <c r="Q3" s="115">
        <v>15</v>
      </c>
      <c r="R3" s="115">
        <v>16</v>
      </c>
      <c r="S3" s="115">
        <v>17</v>
      </c>
      <c r="T3" s="115">
        <v>18</v>
      </c>
      <c r="U3" s="115">
        <v>19</v>
      </c>
      <c r="V3" s="115">
        <v>20</v>
      </c>
      <c r="W3" s="115">
        <v>21</v>
      </c>
      <c r="X3" s="115">
        <v>22</v>
      </c>
      <c r="Y3" s="115">
        <v>23</v>
      </c>
      <c r="Z3" s="115">
        <v>24</v>
      </c>
      <c r="AA3" s="115">
        <v>25</v>
      </c>
      <c r="AB3" s="115">
        <v>26</v>
      </c>
      <c r="AC3" s="115">
        <v>27</v>
      </c>
      <c r="AD3" s="115">
        <v>28</v>
      </c>
      <c r="AE3" s="115">
        <v>29</v>
      </c>
      <c r="AF3" s="115">
        <v>30</v>
      </c>
      <c r="AG3" s="480"/>
      <c r="AH3" s="464"/>
      <c r="AI3" s="471"/>
      <c r="AK3" s="39">
        <v>1</v>
      </c>
      <c r="AL3" s="39">
        <v>2</v>
      </c>
      <c r="AM3" s="39">
        <v>3</v>
      </c>
      <c r="AN3" s="39">
        <v>4</v>
      </c>
      <c r="AO3" s="39">
        <v>5</v>
      </c>
      <c r="AP3" s="39">
        <v>6</v>
      </c>
      <c r="AQ3" s="39">
        <v>7</v>
      </c>
      <c r="AR3" s="39">
        <v>8</v>
      </c>
      <c r="AS3" s="39">
        <v>9</v>
      </c>
      <c r="AT3" s="39">
        <v>10</v>
      </c>
      <c r="AU3" s="39">
        <v>11</v>
      </c>
      <c r="AV3" s="39">
        <v>12</v>
      </c>
      <c r="AW3" s="39">
        <v>13</v>
      </c>
      <c r="AX3" s="39">
        <v>14</v>
      </c>
      <c r="AY3" s="39">
        <v>15</v>
      </c>
      <c r="AZ3" s="39">
        <v>16</v>
      </c>
      <c r="BA3" s="39">
        <v>17</v>
      </c>
      <c r="BB3" s="39">
        <v>18</v>
      </c>
      <c r="BC3" s="39">
        <v>19</v>
      </c>
      <c r="BD3" s="39">
        <v>20</v>
      </c>
      <c r="BE3" s="39">
        <v>21</v>
      </c>
      <c r="BF3" s="39">
        <v>22</v>
      </c>
      <c r="BG3" s="39">
        <v>23</v>
      </c>
      <c r="BH3" s="39">
        <v>24</v>
      </c>
      <c r="BI3" s="39">
        <v>25</v>
      </c>
      <c r="BJ3" s="39">
        <v>26</v>
      </c>
      <c r="BK3" s="39">
        <v>27</v>
      </c>
      <c r="BL3" s="39">
        <v>28</v>
      </c>
      <c r="BM3" s="39">
        <v>29</v>
      </c>
      <c r="BN3" s="39">
        <v>30</v>
      </c>
    </row>
    <row r="4" spans="1:66" hidden="1">
      <c r="A4" t="s">
        <v>508</v>
      </c>
      <c r="B4" t="s">
        <v>509</v>
      </c>
      <c r="E4" s="7">
        <v>0.5</v>
      </c>
      <c r="F4" s="7">
        <v>0.9</v>
      </c>
      <c r="G4" s="7">
        <v>1.3</v>
      </c>
      <c r="H4" s="7">
        <v>1.8</v>
      </c>
      <c r="I4" s="7">
        <v>1.9</v>
      </c>
      <c r="J4" s="7">
        <v>2.1</v>
      </c>
      <c r="K4" s="7">
        <v>2.2000000000000002</v>
      </c>
      <c r="L4" s="7">
        <v>2.5</v>
      </c>
      <c r="M4" s="7">
        <v>2.8</v>
      </c>
      <c r="N4" s="7">
        <v>3.1</v>
      </c>
      <c r="O4" s="7">
        <v>3.3</v>
      </c>
      <c r="P4" s="7">
        <v>3.6</v>
      </c>
      <c r="Q4" s="7">
        <v>4</v>
      </c>
      <c r="AG4" s="49"/>
      <c r="AH4" s="37"/>
    </row>
    <row r="5" spans="1:66">
      <c r="A5" s="118"/>
      <c r="B5" s="118" t="s">
        <v>510</v>
      </c>
      <c r="C5" s="102">
        <v>0</v>
      </c>
      <c r="D5" s="102">
        <v>0</v>
      </c>
      <c r="E5" s="102">
        <v>402</v>
      </c>
      <c r="F5" s="102">
        <v>805</v>
      </c>
      <c r="G5" s="102">
        <v>1208</v>
      </c>
      <c r="H5" s="102">
        <v>2034</v>
      </c>
      <c r="I5" s="102">
        <v>2237</v>
      </c>
      <c r="J5" s="102">
        <v>2454</v>
      </c>
      <c r="K5" s="102">
        <v>2695</v>
      </c>
      <c r="L5" s="102">
        <v>2993</v>
      </c>
      <c r="M5" s="102">
        <v>3332</v>
      </c>
      <c r="N5" s="102">
        <v>3714</v>
      </c>
      <c r="O5" s="102">
        <v>4274</v>
      </c>
      <c r="P5" s="102">
        <v>4739</v>
      </c>
      <c r="Q5" s="103">
        <v>5200</v>
      </c>
      <c r="R5" s="102"/>
      <c r="S5" s="102"/>
      <c r="T5" s="102"/>
      <c r="U5" s="102"/>
      <c r="V5" s="102"/>
      <c r="W5" s="102"/>
      <c r="X5" s="102"/>
      <c r="Y5" s="102"/>
      <c r="Z5" s="102"/>
      <c r="AA5" s="102"/>
      <c r="AB5" s="102"/>
      <c r="AC5" s="102"/>
      <c r="AD5" s="102"/>
      <c r="AE5" s="102"/>
      <c r="AF5" s="102"/>
      <c r="AG5" s="104"/>
      <c r="AH5" s="105" t="str">
        <f>TEXT(AH6,"0%")&amp;" achieved"</f>
        <v>0% achieved</v>
      </c>
      <c r="AI5" s="7">
        <v>37585506</v>
      </c>
    </row>
    <row r="6" spans="1:66" s="14" customFormat="1" ht="15" thickBot="1">
      <c r="A6" s="119" t="s">
        <v>511</v>
      </c>
      <c r="B6" s="119" t="s">
        <v>512</v>
      </c>
      <c r="C6" s="106">
        <f>SUM(C7:C29)</f>
        <v>0</v>
      </c>
      <c r="D6" s="106">
        <f>SUM(D7:D400)</f>
        <v>0</v>
      </c>
      <c r="E6" s="106">
        <f t="shared" ref="E6:AF6" si="0">SUM(E7:E400)</f>
        <v>0</v>
      </c>
      <c r="F6" s="106">
        <f t="shared" si="0"/>
        <v>0</v>
      </c>
      <c r="G6" s="106">
        <f t="shared" si="0"/>
        <v>0</v>
      </c>
      <c r="H6" s="106">
        <f t="shared" si="0"/>
        <v>0</v>
      </c>
      <c r="I6" s="106">
        <f t="shared" si="0"/>
        <v>0</v>
      </c>
      <c r="J6" s="106">
        <f t="shared" si="0"/>
        <v>0</v>
      </c>
      <c r="K6" s="106">
        <f t="shared" si="0"/>
        <v>0</v>
      </c>
      <c r="L6" s="106">
        <f t="shared" si="0"/>
        <v>0</v>
      </c>
      <c r="M6" s="106">
        <f t="shared" si="0"/>
        <v>0</v>
      </c>
      <c r="N6" s="106">
        <f t="shared" si="0"/>
        <v>0</v>
      </c>
      <c r="O6" s="106">
        <f t="shared" si="0"/>
        <v>0</v>
      </c>
      <c r="P6" s="106">
        <f t="shared" si="0"/>
        <v>0</v>
      </c>
      <c r="Q6" s="106">
        <f t="shared" si="0"/>
        <v>0</v>
      </c>
      <c r="R6" s="106">
        <f t="shared" si="0"/>
        <v>0</v>
      </c>
      <c r="S6" s="106">
        <f t="shared" si="0"/>
        <v>0</v>
      </c>
      <c r="T6" s="106">
        <f t="shared" si="0"/>
        <v>0</v>
      </c>
      <c r="U6" s="106">
        <f t="shared" si="0"/>
        <v>0</v>
      </c>
      <c r="V6" s="106">
        <f t="shared" si="0"/>
        <v>0</v>
      </c>
      <c r="W6" s="106">
        <f t="shared" si="0"/>
        <v>0</v>
      </c>
      <c r="X6" s="106">
        <f t="shared" si="0"/>
        <v>0</v>
      </c>
      <c r="Y6" s="106">
        <f t="shared" si="0"/>
        <v>0</v>
      </c>
      <c r="Z6" s="106">
        <f t="shared" si="0"/>
        <v>0</v>
      </c>
      <c r="AA6" s="106">
        <f t="shared" si="0"/>
        <v>0</v>
      </c>
      <c r="AB6" s="106">
        <f t="shared" si="0"/>
        <v>0</v>
      </c>
      <c r="AC6" s="106">
        <f t="shared" si="0"/>
        <v>0</v>
      </c>
      <c r="AD6" s="106">
        <f t="shared" si="0"/>
        <v>0</v>
      </c>
      <c r="AE6" s="106">
        <f t="shared" si="0"/>
        <v>0</v>
      </c>
      <c r="AF6" s="106">
        <f t="shared" si="0"/>
        <v>0</v>
      </c>
      <c r="AG6" s="107">
        <f>IFERROR(SUM(C6:AF6),0)</f>
        <v>0</v>
      </c>
      <c r="AH6" s="108">
        <f>AG6/$Q$5</f>
        <v>0</v>
      </c>
      <c r="AI6" s="44">
        <f>SUM(AI7:AI25)</f>
        <v>0.15363329151402139</v>
      </c>
    </row>
    <row r="7" spans="1:66" ht="15" thickBot="1">
      <c r="A7" s="99">
        <f>IF(Inputs!A5="","",Inputs!A5)</f>
        <v>0</v>
      </c>
      <c r="B7" s="117">
        <f>IF(Inputs!B5="","",Inputs!B5)</f>
        <v>0</v>
      </c>
      <c r="C7" s="102">
        <f>IF(Inputs!$B5="","",(ROUND(Inputs!$BE5*AK7,1)))</f>
        <v>0</v>
      </c>
      <c r="D7" s="102">
        <f>IF(Inputs!$B5="","",(ROUND(Inputs!$BE5*AL7,1)))</f>
        <v>0</v>
      </c>
      <c r="E7" s="102">
        <f>IF(Inputs!$B5="","",(ROUND(Inputs!$BE5*AM7,1)))</f>
        <v>0</v>
      </c>
      <c r="F7" s="102">
        <f>IF(Inputs!$B5="","",(ROUND(Inputs!$BE5*AN7,1)))</f>
        <v>0</v>
      </c>
      <c r="G7" s="102">
        <f>IF(Inputs!$B5="","",(ROUND(Inputs!$BE5*AO7,1)))</f>
        <v>0</v>
      </c>
      <c r="H7" s="102">
        <f>IF(Inputs!$B5="","",(ROUND(Inputs!$BE5*AP7,1)))</f>
        <v>0</v>
      </c>
      <c r="I7" s="102">
        <f>IF(Inputs!$B5="","",(ROUND(Inputs!$BE5*AQ7,1)))</f>
        <v>0</v>
      </c>
      <c r="J7" s="102">
        <f>IF(Inputs!$B5="","",(ROUND(Inputs!$BE5*AR7,1)))</f>
        <v>0</v>
      </c>
      <c r="K7" s="102">
        <f>IF(Inputs!$B5="","",(ROUND(Inputs!$BE5*AS7,1)))</f>
        <v>0</v>
      </c>
      <c r="L7" s="102">
        <f>IF(Inputs!$B5="","",(ROUND(Inputs!$BE5*AT7,1)))</f>
        <v>0</v>
      </c>
      <c r="M7" s="102">
        <f>IF(Inputs!$B5="","",(ROUND(Inputs!$BE5*AU7,1)))</f>
        <v>0</v>
      </c>
      <c r="N7" s="102">
        <f>IF(Inputs!$B5="","",(ROUND(Inputs!$BE5*AV7,1)))</f>
        <v>0</v>
      </c>
      <c r="O7" s="102">
        <f>IF(Inputs!$B5="","",(ROUND(Inputs!$BE5*AW7,1)))</f>
        <v>0</v>
      </c>
      <c r="P7" s="102">
        <f>IF(Inputs!$B5="","",(ROUND(Inputs!$BE5*AX7,1)))</f>
        <v>0</v>
      </c>
      <c r="Q7" s="102">
        <f>IF(Inputs!$B5="","",(ROUND(Inputs!$BE5*AY7,1)))</f>
        <v>0</v>
      </c>
      <c r="R7" s="102">
        <f>IF(Inputs!$B5="","",(ROUND(Inputs!$BE5*AZ7,1)))</f>
        <v>0</v>
      </c>
      <c r="S7" s="102">
        <f>IF(Inputs!$B5="","",(ROUND(Inputs!$BE5*BA7,1)))</f>
        <v>0</v>
      </c>
      <c r="T7" s="102">
        <f>IF(Inputs!$B5="","",(ROUND(Inputs!$BE5*BB7,1)))</f>
        <v>0</v>
      </c>
      <c r="U7" s="102">
        <f>IF(Inputs!$B5="","",(ROUND(Inputs!$BE5*BC7,1)))</f>
        <v>0</v>
      </c>
      <c r="V7" s="102">
        <f>IF(Inputs!$B5="","",(ROUND(Inputs!$BE5*BD7,1)))</f>
        <v>0</v>
      </c>
      <c r="W7" s="102">
        <f>IF(Inputs!$B5="","",(ROUND(Inputs!$BE5*BE7,1)))</f>
        <v>0</v>
      </c>
      <c r="X7" s="102">
        <f>IF(Inputs!$B5="","",(ROUND(Inputs!$BE5*BF7,1)))</f>
        <v>0</v>
      </c>
      <c r="Y7" s="102">
        <f>IF(Inputs!$B5="","",(ROUND(Inputs!$BE5*BG7,1)))</f>
        <v>0</v>
      </c>
      <c r="Z7" s="102">
        <f>IF(Inputs!$B5="","",(ROUND(Inputs!$BE5*BH7,1)))</f>
        <v>0</v>
      </c>
      <c r="AA7" s="102">
        <f>IF(Inputs!$B5="","",(ROUND(Inputs!$BE5*BI7,1)))</f>
        <v>0</v>
      </c>
      <c r="AB7" s="102">
        <f>IF(Inputs!$B5="","",(ROUND(Inputs!$BE5*BJ7,1)))</f>
        <v>0</v>
      </c>
      <c r="AC7" s="102">
        <f>IF(Inputs!$B5="","",(ROUND(Inputs!$BE5*BK7,1)))</f>
        <v>0</v>
      </c>
      <c r="AD7" s="102">
        <f>IF(Inputs!$B5="","",(ROUND(Inputs!$BE5*BL7,1)))</f>
        <v>0</v>
      </c>
      <c r="AE7" s="102">
        <f>IF(Inputs!$B5="","",(ROUND(Inputs!$BE5*BM7,1)))</f>
        <v>0</v>
      </c>
      <c r="AF7" s="102">
        <f>IF(Inputs!$B5="","",(ROUND(Inputs!$BE5*BN7,1)))</f>
        <v>0</v>
      </c>
      <c r="AG7" s="107">
        <f>IFERROR(SUM(C7:AF7),0)</f>
        <v>0</v>
      </c>
      <c r="AH7" s="109">
        <f>IFERROR(AG7/$Q$5,"")</f>
        <v>0</v>
      </c>
      <c r="AI7" s="43">
        <f>500000/AI5</f>
        <v>1.3303000364023302E-2</v>
      </c>
      <c r="AJ7" t="s">
        <v>253</v>
      </c>
      <c r="AK7" s="27">
        <f>IF(AK3=Inputs!$CM5,0.5,IF(AND(AK3&gt;=Inputs!$CL5,AK3&lt;Inputs!$CM5),0.5/(Inputs!$CM5-Inputs!$CL5),0))</f>
        <v>0</v>
      </c>
      <c r="AL7" s="27">
        <f>IF(AL3=Inputs!$CM5,0.5,IF(AND(AL3&gt;=Inputs!$CL5,AL3&lt;Inputs!$CM5),0.5/(Inputs!$CM5-Inputs!$CL5),0))</f>
        <v>0</v>
      </c>
      <c r="AM7" s="27">
        <f>IF(AM3=Inputs!$CM5,0.5,IF(AND(AM3&gt;=Inputs!$CL5,AM3&lt;Inputs!$CM5),0.5/(Inputs!$CM5-Inputs!$CL5),0))</f>
        <v>0</v>
      </c>
      <c r="AN7" s="27">
        <f>IF(AN3=Inputs!$CM5,0.5,IF(AND(AN3&gt;=Inputs!$CL5,AN3&lt;Inputs!$CM5),0.5/(Inputs!$CM5-Inputs!$CL5),0))</f>
        <v>0</v>
      </c>
      <c r="AO7" s="27">
        <f>IF(AO3=Inputs!$CM5,0.5,IF(AND(AO3&gt;=Inputs!$CL5,AO3&lt;Inputs!$CM5),0.5/(Inputs!$CM5-Inputs!$CL5),0))</f>
        <v>0</v>
      </c>
      <c r="AP7" s="27">
        <f>IF(AP3=Inputs!$CM5,0.5,IF(AND(AP3&gt;=Inputs!$CL5,AP3&lt;Inputs!$CM5),0.5/(Inputs!$CM5-Inputs!$CL5),0))</f>
        <v>0.1</v>
      </c>
      <c r="AQ7" s="27">
        <f>IF(AQ3=Inputs!$CM5,0.5,IF(AND(AQ3&gt;=Inputs!$CL5,AQ3&lt;Inputs!$CM5),0.5/(Inputs!$CM5-Inputs!$CL5),0))</f>
        <v>0.1</v>
      </c>
      <c r="AR7" s="27">
        <f>IF(AR3=Inputs!$CM5,0.5,IF(AND(AR3&gt;=Inputs!$CL5,AR3&lt;Inputs!$CM5),0.5/(Inputs!$CM5-Inputs!$CL5),0))</f>
        <v>0.1</v>
      </c>
      <c r="AS7" s="27">
        <f>IF(AS3=Inputs!$CM5,0.5,IF(AND(AS3&gt;=Inputs!$CL5,AS3&lt;Inputs!$CM5),0.5/(Inputs!$CM5-Inputs!$CL5),0))</f>
        <v>0.1</v>
      </c>
      <c r="AT7" s="27">
        <f>IF(AT3=Inputs!$CM5,0.5,IF(AND(AT3&gt;=Inputs!$CL5,AT3&lt;Inputs!$CM5),0.5/(Inputs!$CM5-Inputs!$CL5),0))</f>
        <v>0.1</v>
      </c>
      <c r="AU7" s="27">
        <f>IF(AU3=Inputs!$CM5,0.5,IF(AND(AU3&gt;=Inputs!$CL5,AU3&lt;Inputs!$CM5),0.5/(Inputs!$CM5-Inputs!$CL5),0))</f>
        <v>0.5</v>
      </c>
      <c r="AV7" s="27">
        <f>IF(AV3=Inputs!$CM5,0.5,IF(AND(AV3&gt;=Inputs!$CL5,AV3&lt;Inputs!$CM5),0.5/(Inputs!$CM5-Inputs!$CL5),0))</f>
        <v>0</v>
      </c>
      <c r="AW7" s="27">
        <f>IF(AW3=Inputs!$CM5,0.5,IF(AND(AW3&gt;=Inputs!$CL5,AW3&lt;Inputs!$CM5),0.5/(Inputs!$CM5-Inputs!$CL5),0))</f>
        <v>0</v>
      </c>
      <c r="AX7" s="27">
        <f>IF(AX3=Inputs!$CM5,0.5,IF(AND(AX3&gt;=Inputs!$CL5,AX3&lt;Inputs!$CM5),0.5/(Inputs!$CM5-Inputs!$CL5),0))</f>
        <v>0</v>
      </c>
      <c r="AY7" s="27">
        <f>IF(AY3=Inputs!$CM5,0.5,IF(AND(AY3&gt;=Inputs!$CL5,AY3&lt;Inputs!$CM5),0.5/(Inputs!$CM5-Inputs!$CL5),0))</f>
        <v>0</v>
      </c>
      <c r="AZ7" s="27">
        <f>IF(AZ3=Inputs!$CM5,0.5,IF(AND(AZ3&gt;=Inputs!$CL5,AZ3&lt;Inputs!$CM5),0.5/(Inputs!$CM5-Inputs!$CL5),0))</f>
        <v>0</v>
      </c>
      <c r="BA7" s="27">
        <f>IF(BA3=Inputs!$CM5,0.5,IF(AND(BA3&gt;=Inputs!$CL5,BA3&lt;Inputs!$CM5),0.5/(Inputs!$CM5-Inputs!$CL5),0))</f>
        <v>0</v>
      </c>
      <c r="BB7" s="27">
        <f>IF(BB3=Inputs!$CM5,0.5,IF(AND(BB3&gt;=Inputs!$CL5,BB3&lt;Inputs!$CM5),0.5/(Inputs!$CM5-Inputs!$CL5),0))</f>
        <v>0</v>
      </c>
      <c r="BC7" s="27">
        <f>IF(BC3=Inputs!$CM5,0.5,IF(AND(BC3&gt;=Inputs!$CL5,BC3&lt;Inputs!$CM5),0.5/(Inputs!$CM5-Inputs!$CL5),0))</f>
        <v>0</v>
      </c>
      <c r="BD7" s="27">
        <f>IF(BD3=Inputs!$CM5,0.5,IF(AND(BD3&gt;=Inputs!$CL5,BD3&lt;Inputs!$CM5),0.5/(Inputs!$CM5-Inputs!$CL5),0))</f>
        <v>0</v>
      </c>
      <c r="BE7" s="27">
        <f>IF(BE3=Inputs!$CM5,0.5,IF(AND(BE3&gt;=Inputs!$CL5,BE3&lt;Inputs!$CM5),0.5/(Inputs!$CM5-Inputs!$CL5),0))</f>
        <v>0</v>
      </c>
      <c r="BF7" s="27">
        <f>IF(BF3=Inputs!$CM5,0.5,IF(AND(BF3&gt;=Inputs!$CL5,BF3&lt;Inputs!$CM5),0.5/(Inputs!$CM5-Inputs!$CL5),0))</f>
        <v>0</v>
      </c>
      <c r="BG7" s="27">
        <f>IF(BG3=Inputs!$CM5,0.5,IF(AND(BG3&gt;=Inputs!$CL5,BG3&lt;Inputs!$CM5),0.5/(Inputs!$CM5-Inputs!$CL5),0))</f>
        <v>0</v>
      </c>
      <c r="BH7" s="27">
        <f>IF(BH3=Inputs!$CM5,0.5,IF(AND(BH3&gt;=Inputs!$CL5,BH3&lt;Inputs!$CM5),0.5/(Inputs!$CM5-Inputs!$CL5),0))</f>
        <v>0</v>
      </c>
      <c r="BI7" s="27">
        <f>IF(BI3=Inputs!$CM5,0.5,IF(AND(BI3&gt;=Inputs!$CL5,BI3&lt;Inputs!$CM5),0.5/(Inputs!$CM5-Inputs!$CL5),0))</f>
        <v>0</v>
      </c>
      <c r="BJ7" s="27">
        <f>IF(BJ3=Inputs!$CM5,0.5,IF(AND(BJ3&gt;=Inputs!$CL5,BJ3&lt;Inputs!$CM5),0.5/(Inputs!$CM5-Inputs!$CL5),0))</f>
        <v>0</v>
      </c>
      <c r="BK7" s="27">
        <f>IF(BK3=Inputs!$CM5,0.5,IF(AND(BK3&gt;=Inputs!$CL5,BK3&lt;Inputs!$CM5),0.5/(Inputs!$CM5-Inputs!$CL5),0))</f>
        <v>0</v>
      </c>
      <c r="BL7" s="27">
        <f>IF(BL3=Inputs!$CM5,0.5,IF(AND(BL3&gt;=Inputs!$CL5,BL3&lt;Inputs!$CM5),0.5/(Inputs!$CM5-Inputs!$CL5),0))</f>
        <v>0</v>
      </c>
      <c r="BM7" s="27">
        <f>IF(BM3=Inputs!$CM5,0.5,IF(AND(BM3&gt;=Inputs!$CL5,BM3&lt;Inputs!$CM5),0.5/(Inputs!$CM5-Inputs!$CL5),0))</f>
        <v>0</v>
      </c>
      <c r="BN7" s="27">
        <f>IF(BN3=Inputs!$CM5,0.5,IF(AND(BN3&gt;=Inputs!$CL5,BN3&lt;Inputs!$CM5),0.5/(Inputs!$CM5-Inputs!$CL5),0))</f>
        <v>0</v>
      </c>
    </row>
    <row r="8" spans="1:66">
      <c r="A8" s="99" t="str">
        <f>IF(Inputs!A6="","",Inputs!A6)</f>
        <v/>
      </c>
      <c r="B8" s="117" t="str">
        <f>IF(Inputs!B6="","",Inputs!B6)</f>
        <v/>
      </c>
      <c r="C8" s="102" t="str">
        <f>IF(Inputs!$B6="","",(ROUND(Inputs!$BE6*AK8,0)))</f>
        <v/>
      </c>
      <c r="D8" s="102" t="str">
        <f>IF(Inputs!$B6="","",(ROUND((Inputs!$BE6*AL8)+C8,0)))</f>
        <v/>
      </c>
      <c r="E8" s="102" t="str">
        <f>IF(Inputs!$B6="","",(ROUND((Inputs!$BE6*AM8)+D8,0)))</f>
        <v/>
      </c>
      <c r="F8" s="102" t="str">
        <f>IF(Inputs!$B6="","",(ROUND((Inputs!$BE6*AN8)+E8,0)))</f>
        <v/>
      </c>
      <c r="G8" s="102" t="str">
        <f>IF(Inputs!$B6="","",(ROUND((Inputs!$BE6*AO8)+F8,0)))</f>
        <v/>
      </c>
      <c r="H8" s="102" t="str">
        <f>IF(Inputs!$B6="","",(ROUND((Inputs!$BE6*AP8)+G8,0)))</f>
        <v/>
      </c>
      <c r="I8" s="102" t="str">
        <f>IF(Inputs!$B6="","",(ROUND((Inputs!$BE6*AQ8)+H8,0)))</f>
        <v/>
      </c>
      <c r="J8" s="102" t="str">
        <f>IF(Inputs!$B6="","",(ROUND((Inputs!$BE6*AR8)+I8,0)))</f>
        <v/>
      </c>
      <c r="K8" s="102" t="str">
        <f>IF(Inputs!$B6="","",(ROUND((Inputs!$BE6*AS8)+J8,0)))</f>
        <v/>
      </c>
      <c r="L8" s="102" t="str">
        <f>IF(Inputs!$B6="","",(ROUND((Inputs!$BE6*AT8)+K8,0)))</f>
        <v/>
      </c>
      <c r="M8" s="102" t="str">
        <f>IF(Inputs!$B6="","",(ROUND((Inputs!$BE6*AU8)+L8,0)))</f>
        <v/>
      </c>
      <c r="N8" s="102" t="str">
        <f>IF(Inputs!$B6="","",(ROUND((Inputs!$BE6*AV8)+M8,0)))</f>
        <v/>
      </c>
      <c r="O8" s="102" t="str">
        <f>IF(Inputs!$B6="","",(ROUND((Inputs!$BE6*AW8)+N8,0)))</f>
        <v/>
      </c>
      <c r="P8" s="102" t="str">
        <f>IF(Inputs!$B6="","",(ROUND((Inputs!$BE6*AX8)+O8,0)))</f>
        <v/>
      </c>
      <c r="Q8" s="102" t="str">
        <f>IF(Inputs!$B6="","",(ROUND((Inputs!$BE6*AY8)+P8,0)))</f>
        <v/>
      </c>
      <c r="R8" s="102" t="str">
        <f>IF(Inputs!$B6="","",(ROUND((Inputs!$BE6*AZ8)+Q8,0)))</f>
        <v/>
      </c>
      <c r="S8" s="102" t="str">
        <f>IF(Inputs!$B6="","",(ROUND((Inputs!$BE6*BA8)+R8,0)))</f>
        <v/>
      </c>
      <c r="T8" s="102" t="str">
        <f>IF(Inputs!$B6="","",(ROUND((Inputs!$BE6*BB8)+S8,0)))</f>
        <v/>
      </c>
      <c r="U8" s="102" t="str">
        <f>IF(Inputs!$B6="","",(ROUND((Inputs!$BE6*BC8)+T8,0)))</f>
        <v/>
      </c>
      <c r="V8" s="102" t="str">
        <f>IF(Inputs!$B6="","",(ROUND((Inputs!$BE6*BD8)+U8,0)))</f>
        <v/>
      </c>
      <c r="W8" s="102" t="str">
        <f>IF(Inputs!$B6="","",(ROUND((Inputs!$BE6*BE8)+V8,0)))</f>
        <v/>
      </c>
      <c r="X8" s="102" t="str">
        <f>IF(Inputs!$B6="","",(ROUND((Inputs!$BE6*BF8)+W8,0)))</f>
        <v/>
      </c>
      <c r="Y8" s="102" t="str">
        <f>IF(Inputs!$B6="","",(ROUND((Inputs!$BE6*BG8)+X8,0)))</f>
        <v/>
      </c>
      <c r="Z8" s="102" t="str">
        <f>IF(Inputs!$B6="","",(ROUND((Inputs!$BE6*BH8)+Y8,0)))</f>
        <v/>
      </c>
      <c r="AA8" s="102" t="str">
        <f>IF(Inputs!$B6="","",(ROUND((Inputs!$BE6*BI8)+Z8,0)))</f>
        <v/>
      </c>
      <c r="AB8" s="102" t="str">
        <f>IF(Inputs!$B6="","",(ROUND((Inputs!$BE6*BJ8)+AA8,0)))</f>
        <v/>
      </c>
      <c r="AC8" s="102" t="str">
        <f>IF(Inputs!$B6="","",(ROUND((Inputs!$BE6*BK8)+AB8,0)))</f>
        <v/>
      </c>
      <c r="AD8" s="102" t="str">
        <f>IF(Inputs!$B6="","",(ROUND((Inputs!$BE6*BL8)+AC8,0)))</f>
        <v/>
      </c>
      <c r="AE8" s="102" t="str">
        <f>IF(Inputs!$B6="","",(ROUND((Inputs!$BE6*BM8)+AD8,0)))</f>
        <v/>
      </c>
      <c r="AF8" s="102" t="str">
        <f>IF(Inputs!$B6="","",(ROUND((Inputs!$BE6*BN8)+AE8,0)))</f>
        <v/>
      </c>
      <c r="AG8" s="104" t="str">
        <f>AF8</f>
        <v/>
      </c>
      <c r="AH8" s="109" t="str">
        <f t="shared" ref="AH8:AH71" si="1">IFERROR(AG8/$Q$5,"")</f>
        <v/>
      </c>
      <c r="AI8" s="43">
        <f>450000/AI5</f>
        <v>1.1972700327620971E-2</v>
      </c>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row>
    <row r="9" spans="1:66">
      <c r="A9" s="99" t="str">
        <f>IF(Inputs!A7="","",Inputs!A7)</f>
        <v/>
      </c>
      <c r="B9" s="117" t="str">
        <f>IF(Inputs!B7="","",Inputs!B7)</f>
        <v/>
      </c>
      <c r="C9" s="102" t="str">
        <f>IF(Inputs!$B7="","",(ROUND(Inputs!$BE7*AK9,0)))</f>
        <v/>
      </c>
      <c r="D9" s="102" t="str">
        <f>IF(Inputs!$B7="","",(ROUND((Inputs!$BE7*AL9)+C9,0)))</f>
        <v/>
      </c>
      <c r="E9" s="102" t="str">
        <f>IF(Inputs!$B7="","",(ROUND((Inputs!$BE7*AM9)+D9,0)))</f>
        <v/>
      </c>
      <c r="F9" s="102" t="str">
        <f>IF(Inputs!$B7="","",(ROUND((Inputs!$BE7*AN9)+E9,0)))</f>
        <v/>
      </c>
      <c r="G9" s="102" t="str">
        <f>IF(Inputs!$B7="","",(ROUND((Inputs!$BE7*AO9)+F9,0)))</f>
        <v/>
      </c>
      <c r="H9" s="102" t="str">
        <f>IF(Inputs!$B7="","",(ROUND((Inputs!$BE7*AP9)+G9,0)))</f>
        <v/>
      </c>
      <c r="I9" s="102" t="str">
        <f>IF(Inputs!$B7="","",(ROUND((Inputs!$BE7*AQ9)+H9,0)))</f>
        <v/>
      </c>
      <c r="J9" s="102" t="str">
        <f>IF(Inputs!$B7="","",(ROUND((Inputs!$BE7*AR9)+I9,0)))</f>
        <v/>
      </c>
      <c r="K9" s="102" t="str">
        <f>IF(Inputs!$B7="","",(ROUND((Inputs!$BE7*AS9)+J9,0)))</f>
        <v/>
      </c>
      <c r="L9" s="102" t="str">
        <f>IF(Inputs!$B7="","",(ROUND((Inputs!$BE7*AT9)+K9,0)))</f>
        <v/>
      </c>
      <c r="M9" s="102" t="str">
        <f>IF(Inputs!$B7="","",(ROUND((Inputs!$BE7*AU9)+L9,0)))</f>
        <v/>
      </c>
      <c r="N9" s="102" t="str">
        <f>IF(Inputs!$B7="","",(ROUND((Inputs!$BE7*AV9)+M9,0)))</f>
        <v/>
      </c>
      <c r="O9" s="102" t="str">
        <f>IF(Inputs!$B7="","",(ROUND((Inputs!$BE7*AW9)+N9,0)))</f>
        <v/>
      </c>
      <c r="P9" s="102" t="str">
        <f>IF(Inputs!$B7="","",(ROUND((Inputs!$BE7*AX9)+O9,0)))</f>
        <v/>
      </c>
      <c r="Q9" s="102" t="str">
        <f>IF(Inputs!$B7="","",(ROUND((Inputs!$BE7*AY9)+P9,0)))</f>
        <v/>
      </c>
      <c r="R9" s="102" t="str">
        <f>IF(Inputs!$B7="","",(ROUND((Inputs!$BE7*AZ9)+Q9,0)))</f>
        <v/>
      </c>
      <c r="S9" s="102" t="str">
        <f>IF(Inputs!$B7="","",(ROUND((Inputs!$BE7*BA9)+R9,0)))</f>
        <v/>
      </c>
      <c r="T9" s="102" t="str">
        <f>IF(Inputs!$B7="","",(ROUND((Inputs!$BE7*BB9)+S9,0)))</f>
        <v/>
      </c>
      <c r="U9" s="102" t="str">
        <f>IF(Inputs!$B7="","",(ROUND((Inputs!$BE7*BC9)+T9,0)))</f>
        <v/>
      </c>
      <c r="V9" s="102" t="str">
        <f>IF(Inputs!$B7="","",(ROUND((Inputs!$BE7*BD9)+U9,0)))</f>
        <v/>
      </c>
      <c r="W9" s="102" t="str">
        <f>IF(Inputs!$B7="","",(ROUND((Inputs!$BE7*BE9)+V9,0)))</f>
        <v/>
      </c>
      <c r="X9" s="102" t="str">
        <f>IF(Inputs!$B7="","",(ROUND((Inputs!$BE7*BF9)+W9,0)))</f>
        <v/>
      </c>
      <c r="Y9" s="102" t="str">
        <f>IF(Inputs!$B7="","",(ROUND((Inputs!$BE7*BG9)+X9,0)))</f>
        <v/>
      </c>
      <c r="Z9" s="102" t="str">
        <f>IF(Inputs!$B7="","",(ROUND((Inputs!$BE7*BH9)+Y9,0)))</f>
        <v/>
      </c>
      <c r="AA9" s="102" t="str">
        <f>IF(Inputs!$B7="","",(ROUND((Inputs!$BE7*BI9)+Z9,0)))</f>
        <v/>
      </c>
      <c r="AB9" s="102" t="str">
        <f>IF(Inputs!$B7="","",(ROUND((Inputs!$BE7*BJ9)+AA9,0)))</f>
        <v/>
      </c>
      <c r="AC9" s="102" t="str">
        <f>IF(Inputs!$B7="","",(ROUND((Inputs!$BE7*BK9)+AB9,0)))</f>
        <v/>
      </c>
      <c r="AD9" s="102" t="str">
        <f>IF(Inputs!$B7="","",(ROUND((Inputs!$BE7*BL9)+AC9,0)))</f>
        <v/>
      </c>
      <c r="AE9" s="102" t="str">
        <f>IF(Inputs!$B7="","",(ROUND((Inputs!$BE7*BM9)+AD9,0)))</f>
        <v/>
      </c>
      <c r="AF9" s="102" t="str">
        <f>IF(Inputs!$B7="","",(ROUND((Inputs!$BE7*BN9)+AE9,0)))</f>
        <v/>
      </c>
      <c r="AG9" s="104" t="str">
        <f t="shared" ref="AG9:AG25" si="2">AF9</f>
        <v/>
      </c>
      <c r="AH9" s="109" t="str">
        <f t="shared" si="1"/>
        <v/>
      </c>
      <c r="AI9" s="43">
        <f>420218/AI5</f>
        <v>1.1180320413938287E-2</v>
      </c>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row>
    <row r="10" spans="1:66">
      <c r="A10" s="99" t="str">
        <f>IF(Inputs!A8="","",Inputs!A8)</f>
        <v/>
      </c>
      <c r="B10" s="117" t="str">
        <f>IF(Inputs!B8="","",Inputs!B8)</f>
        <v/>
      </c>
      <c r="C10" s="102" t="str">
        <f>IF(Inputs!$B8="","",(ROUND(Inputs!$BE8*AK10,0)))</f>
        <v/>
      </c>
      <c r="D10" s="102" t="str">
        <f>IF(Inputs!$B8="","",(ROUND((Inputs!$BE8*AL10)+C10,0)))</f>
        <v/>
      </c>
      <c r="E10" s="102" t="str">
        <f>IF(Inputs!$B8="","",(ROUND((Inputs!$BE8*AM10)+D10,0)))</f>
        <v/>
      </c>
      <c r="F10" s="102" t="str">
        <f>IF(Inputs!$B8="","",(ROUND((Inputs!$BE8*AN10)+E10,0)))</f>
        <v/>
      </c>
      <c r="G10" s="102" t="str">
        <f>IF(Inputs!$B8="","",(ROUND((Inputs!$BE8*AO10)+F10,0)))</f>
        <v/>
      </c>
      <c r="H10" s="102" t="str">
        <f>IF(Inputs!$B8="","",(ROUND((Inputs!$BE8*AP10)+G10,0)))</f>
        <v/>
      </c>
      <c r="I10" s="102" t="str">
        <f>IF(Inputs!$B8="","",(ROUND((Inputs!$BE8*AQ10)+H10,0)))</f>
        <v/>
      </c>
      <c r="J10" s="102" t="str">
        <f>IF(Inputs!$B8="","",(ROUND((Inputs!$BE8*AR10)+I10,0)))</f>
        <v/>
      </c>
      <c r="K10" s="102" t="str">
        <f>IF(Inputs!$B8="","",(ROUND((Inputs!$BE8*AS10)+J10,0)))</f>
        <v/>
      </c>
      <c r="L10" s="102" t="str">
        <f>IF(Inputs!$B8="","",(ROUND((Inputs!$BE8*AT10)+K10,0)))</f>
        <v/>
      </c>
      <c r="M10" s="102" t="str">
        <f>IF(Inputs!$B8="","",(ROUND((Inputs!$BE8*AU10)+L10,0)))</f>
        <v/>
      </c>
      <c r="N10" s="102" t="str">
        <f>IF(Inputs!$B8="","",(ROUND((Inputs!$BE8*AV10)+M10,0)))</f>
        <v/>
      </c>
      <c r="O10" s="102" t="str">
        <f>IF(Inputs!$B8="","",(ROUND((Inputs!$BE8*AW10)+N10,0)))</f>
        <v/>
      </c>
      <c r="P10" s="102" t="str">
        <f>IF(Inputs!$B8="","",(ROUND((Inputs!$BE8*AX10)+O10,0)))</f>
        <v/>
      </c>
      <c r="Q10" s="102" t="str">
        <f>IF(Inputs!$B8="","",(ROUND((Inputs!$BE8*AY10)+P10,0)))</f>
        <v/>
      </c>
      <c r="R10" s="102" t="str">
        <f>IF(Inputs!$B8="","",(ROUND((Inputs!$BE8*AZ10)+Q10,0)))</f>
        <v/>
      </c>
      <c r="S10" s="102" t="str">
        <f>IF(Inputs!$B8="","",(ROUND((Inputs!$BE8*BA10)+R10,0)))</f>
        <v/>
      </c>
      <c r="T10" s="102" t="str">
        <f>IF(Inputs!$B8="","",(ROUND((Inputs!$BE8*BB10)+S10,0)))</f>
        <v/>
      </c>
      <c r="U10" s="102" t="str">
        <f>IF(Inputs!$B8="","",(ROUND((Inputs!$BE8*BC10)+T10,0)))</f>
        <v/>
      </c>
      <c r="V10" s="102" t="str">
        <f>IF(Inputs!$B8="","",(ROUND((Inputs!$BE8*BD10)+U10,0)))</f>
        <v/>
      </c>
      <c r="W10" s="102" t="str">
        <f>IF(Inputs!$B8="","",(ROUND((Inputs!$BE8*BE10)+V10,0)))</f>
        <v/>
      </c>
      <c r="X10" s="102" t="str">
        <f>IF(Inputs!$B8="","",(ROUND((Inputs!$BE8*BF10)+W10,0)))</f>
        <v/>
      </c>
      <c r="Y10" s="102" t="str">
        <f>IF(Inputs!$B8="","",(ROUND((Inputs!$BE8*BG10)+X10,0)))</f>
        <v/>
      </c>
      <c r="Z10" s="102" t="str">
        <f>IF(Inputs!$B8="","",(ROUND((Inputs!$BE8*BH10)+Y10,0)))</f>
        <v/>
      </c>
      <c r="AA10" s="102" t="str">
        <f>IF(Inputs!$B8="","",(ROUND((Inputs!$BE8*BI10)+Z10,0)))</f>
        <v/>
      </c>
      <c r="AB10" s="102" t="str">
        <f>IF(Inputs!$B8="","",(ROUND((Inputs!$BE8*BJ10)+AA10,0)))</f>
        <v/>
      </c>
      <c r="AC10" s="102" t="str">
        <f>IF(Inputs!$B8="","",(ROUND((Inputs!$BE8*BK10)+AB10,0)))</f>
        <v/>
      </c>
      <c r="AD10" s="102" t="str">
        <f>IF(Inputs!$B8="","",(ROUND((Inputs!$BE8*BL10)+AC10,0)))</f>
        <v/>
      </c>
      <c r="AE10" s="102" t="str">
        <f>IF(Inputs!$B8="","",(ROUND((Inputs!$BE8*BM10)+AD10,0)))</f>
        <v/>
      </c>
      <c r="AF10" s="102" t="str">
        <f>IF(Inputs!$B8="","",(ROUND((Inputs!$BE8*BN10)+AE10,0)))</f>
        <v/>
      </c>
      <c r="AG10" s="104" t="str">
        <f t="shared" si="2"/>
        <v/>
      </c>
      <c r="AH10" s="109" t="str">
        <f t="shared" si="1"/>
        <v/>
      </c>
      <c r="AI10" s="43">
        <f>760000/AI5</f>
        <v>2.022056055331542E-2</v>
      </c>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row>
    <row r="11" spans="1:66">
      <c r="A11" s="99" t="str">
        <f>IF(Inputs!A9="","",Inputs!A9)</f>
        <v/>
      </c>
      <c r="B11" s="117" t="str">
        <f>IF(Inputs!B9="","",Inputs!B9)</f>
        <v/>
      </c>
      <c r="C11" s="102" t="str">
        <f>IF(Inputs!$B9="","",(ROUND(Inputs!$BE9*AK7,0)))</f>
        <v/>
      </c>
      <c r="D11" s="102" t="str">
        <f>IF(Inputs!$B9="","",(ROUND((Inputs!$BE9*AL7)+C11,0)))</f>
        <v/>
      </c>
      <c r="E11" s="102" t="str">
        <f>IF(Inputs!$B9="","",(ROUND((Inputs!$BE9*AM7)+D11,0)))</f>
        <v/>
      </c>
      <c r="F11" s="102" t="str">
        <f>IF(Inputs!$B9="","",(ROUND((Inputs!$BE9*AN7)+E11,0)))</f>
        <v/>
      </c>
      <c r="G11" s="102" t="str">
        <f>IF(Inputs!$B9="","",(ROUND((Inputs!$BE9*AO7)+F11,0)))</f>
        <v/>
      </c>
      <c r="H11" s="102" t="str">
        <f>IF(Inputs!$B9="","",(ROUND((Inputs!$BE9*AP7)+G11,0)))</f>
        <v/>
      </c>
      <c r="I11" s="102" t="str">
        <f>IF(Inputs!$B9="","",(ROUND((Inputs!$BE9*AQ7)+H11,0)))</f>
        <v/>
      </c>
      <c r="J11" s="102" t="str">
        <f>IF(Inputs!$B9="","",(ROUND((Inputs!$BE9*AR7)+I11,0)))</f>
        <v/>
      </c>
      <c r="K11" s="102" t="str">
        <f>IF(Inputs!$B9="","",(ROUND((Inputs!$BE9*AS7)+J11,0)))</f>
        <v/>
      </c>
      <c r="L11" s="102" t="str">
        <f>IF(Inputs!$B9="","",(ROUND((Inputs!$BE9*AT7)+K11,0)))</f>
        <v/>
      </c>
      <c r="M11" s="102" t="str">
        <f>IF(Inputs!$B9="","",(ROUND((Inputs!$BE9*AU7)+L11,0)))</f>
        <v/>
      </c>
      <c r="N11" s="102" t="str">
        <f>IF(Inputs!$B9="","",(ROUND((Inputs!$BE9*AV7)+M11,0)))</f>
        <v/>
      </c>
      <c r="O11" s="102" t="str">
        <f>IF(Inputs!$B9="","",(ROUND((Inputs!$BE9*AW7)+N11,0)))</f>
        <v/>
      </c>
      <c r="P11" s="102" t="str">
        <f>IF(Inputs!$B9="","",(ROUND((Inputs!$BE9*AX7)+O11,0)))</f>
        <v/>
      </c>
      <c r="Q11" s="102" t="str">
        <f>IF(Inputs!$B9="","",(ROUND((Inputs!$BE9*AY7)+P11,0)))</f>
        <v/>
      </c>
      <c r="R11" s="102" t="str">
        <f>IF(Inputs!$B9="","",(ROUND((Inputs!$BE9*AZ7)+Q11,0)))</f>
        <v/>
      </c>
      <c r="S11" s="102" t="str">
        <f>IF(Inputs!$B9="","",(ROUND((Inputs!$BE9*BA7)+R11,0)))</f>
        <v/>
      </c>
      <c r="T11" s="102" t="str">
        <f>IF(Inputs!$B9="","",(ROUND((Inputs!$BE9*BB7)+S11,0)))</f>
        <v/>
      </c>
      <c r="U11" s="102" t="str">
        <f>IF(Inputs!$B9="","",(ROUND((Inputs!$BE9*BC7)+T11,0)))</f>
        <v/>
      </c>
      <c r="V11" s="102" t="str">
        <f>IF(Inputs!$B9="","",(ROUND((Inputs!$BE9*BD7)+U11,0)))</f>
        <v/>
      </c>
      <c r="W11" s="102" t="str">
        <f>IF(Inputs!$B9="","",(ROUND((Inputs!$BE9*BE7)+V11,0)))</f>
        <v/>
      </c>
      <c r="X11" s="102" t="str">
        <f>IF(Inputs!$B9="","",(ROUND((Inputs!$BE9*BF7)+W11,0)))</f>
        <v/>
      </c>
      <c r="Y11" s="102" t="str">
        <f>IF(Inputs!$B9="","",(ROUND((Inputs!$BE9*BG7)+X11,0)))</f>
        <v/>
      </c>
      <c r="Z11" s="102" t="str">
        <f>IF(Inputs!$B9="","",(ROUND((Inputs!$BE9*BH7)+Y11,0)))</f>
        <v/>
      </c>
      <c r="AA11" s="102" t="str">
        <f>IF(Inputs!$B9="","",(ROUND((Inputs!$BE9*BI7)+Z11,0)))</f>
        <v/>
      </c>
      <c r="AB11" s="102" t="str">
        <f>IF(Inputs!$B9="","",(ROUND((Inputs!$BE9*BJ7)+AA11,0)))</f>
        <v/>
      </c>
      <c r="AC11" s="102" t="str">
        <f>IF(Inputs!$B9="","",(ROUND((Inputs!$BE9*BK7)+AB11,0)))</f>
        <v/>
      </c>
      <c r="AD11" s="102" t="str">
        <f>IF(Inputs!$B9="","",(ROUND((Inputs!$BE9*BL7)+AC11,0)))</f>
        <v/>
      </c>
      <c r="AE11" s="102" t="str">
        <f>IF(Inputs!$B9="","",(ROUND((Inputs!$BE9*BM7)+AD11,0)))</f>
        <v/>
      </c>
      <c r="AF11" s="102" t="str">
        <f>IF(Inputs!$B9="","",(ROUND((Inputs!$BE9*BN7)+AE11,0)))</f>
        <v/>
      </c>
      <c r="AG11" s="104" t="str">
        <f t="shared" si="2"/>
        <v/>
      </c>
      <c r="AH11" s="109" t="str">
        <f t="shared" si="1"/>
        <v/>
      </c>
      <c r="AI11" s="43">
        <f>400000/AI5</f>
        <v>1.0642400291218641E-2</v>
      </c>
    </row>
    <row r="12" spans="1:66">
      <c r="A12" s="99" t="str">
        <f>IF(Inputs!A10="","",Inputs!A10)</f>
        <v/>
      </c>
      <c r="B12" s="117" t="str">
        <f>IF(Inputs!B10="","",Inputs!B10)</f>
        <v/>
      </c>
      <c r="C12" s="102" t="str">
        <f>IF(Inputs!$B10="","",(ROUND(Inputs!$BE10*AK12,0)))</f>
        <v/>
      </c>
      <c r="D12" s="102" t="str">
        <f>IF(Inputs!$B10="","",(ROUND((Inputs!$BE10*AL12)+C12,0)))</f>
        <v/>
      </c>
      <c r="E12" s="102" t="str">
        <f>IF(Inputs!$B10="","",(ROUND((Inputs!$BE10*AM12)+D12,0)))</f>
        <v/>
      </c>
      <c r="F12" s="102" t="str">
        <f>IF(Inputs!$B10="","",(ROUND((Inputs!$BE10*AN12)+E12,0)))</f>
        <v/>
      </c>
      <c r="G12" s="102" t="str">
        <f>IF(Inputs!$B10="","",(ROUND((Inputs!$BE10*AO12)+F12,0)))</f>
        <v/>
      </c>
      <c r="H12" s="102" t="str">
        <f>IF(Inputs!$B10="","",(ROUND((Inputs!$BE10*AP12)+G12,0)))</f>
        <v/>
      </c>
      <c r="I12" s="102" t="str">
        <f>IF(Inputs!$B10="","",(ROUND((Inputs!$BE10*AQ12)+H12,0)))</f>
        <v/>
      </c>
      <c r="J12" s="102" t="str">
        <f>IF(Inputs!$B10="","",(ROUND((Inputs!$BE10*AR12)+I12,0)))</f>
        <v/>
      </c>
      <c r="K12" s="102" t="str">
        <f>IF(Inputs!$B10="","",(ROUND((Inputs!$BE10*AS12)+J12,0)))</f>
        <v/>
      </c>
      <c r="L12" s="102" t="str">
        <f>IF(Inputs!$B10="","",(ROUND((Inputs!$BE10*AT12)+K12,0)))</f>
        <v/>
      </c>
      <c r="M12" s="102" t="str">
        <f>IF(Inputs!$B10="","",(ROUND((Inputs!$BE10*AU12)+L12,0)))</f>
        <v/>
      </c>
      <c r="N12" s="102" t="str">
        <f>IF(Inputs!$B10="","",(ROUND((Inputs!$BE10*AV12)+M12,0)))</f>
        <v/>
      </c>
      <c r="O12" s="102" t="str">
        <f>IF(Inputs!$B10="","",(ROUND((Inputs!$BE10*AW12)+N12,0)))</f>
        <v/>
      </c>
      <c r="P12" s="102" t="str">
        <f>IF(Inputs!$B10="","",(ROUND((Inputs!$BE10*AX12)+O12,0)))</f>
        <v/>
      </c>
      <c r="Q12" s="102" t="str">
        <f>IF(Inputs!$B10="","",(ROUND((Inputs!$BE10*AY12)+P12,0)))</f>
        <v/>
      </c>
      <c r="R12" s="102" t="str">
        <f>IF(Inputs!$B10="","",(ROUND((Inputs!$BE10*AZ12)+Q12,0)))</f>
        <v/>
      </c>
      <c r="S12" s="102" t="str">
        <f>IF(Inputs!$B10="","",(ROUND((Inputs!$BE10*BA12)+R12,0)))</f>
        <v/>
      </c>
      <c r="T12" s="102" t="str">
        <f>IF(Inputs!$B10="","",(ROUND((Inputs!$BE10*BB12)+S12,0)))</f>
        <v/>
      </c>
      <c r="U12" s="102" t="str">
        <f>IF(Inputs!$B10="","",(ROUND((Inputs!$BE10*BC12)+T12,0)))</f>
        <v/>
      </c>
      <c r="V12" s="102" t="str">
        <f>IF(Inputs!$B10="","",(ROUND((Inputs!$BE10*BD12)+U12,0)))</f>
        <v/>
      </c>
      <c r="W12" s="102" t="str">
        <f>IF(Inputs!$B10="","",(ROUND((Inputs!$BE10*BE12)+V12,0)))</f>
        <v/>
      </c>
      <c r="X12" s="102" t="str">
        <f>IF(Inputs!$B10="","",(ROUND((Inputs!$BE10*BF12)+W12,0)))</f>
        <v/>
      </c>
      <c r="Y12" s="102" t="str">
        <f>IF(Inputs!$B10="","",(ROUND((Inputs!$BE10*BG12)+X12,0)))</f>
        <v/>
      </c>
      <c r="Z12" s="102" t="str">
        <f>IF(Inputs!$B10="","",(ROUND((Inputs!$BE10*BH12)+Y12,0)))</f>
        <v/>
      </c>
      <c r="AA12" s="102" t="str">
        <f>IF(Inputs!$B10="","",(ROUND((Inputs!$BE10*BI12)+Z12,0)))</f>
        <v/>
      </c>
      <c r="AB12" s="102" t="str">
        <f>IF(Inputs!$B10="","",(ROUND((Inputs!$BE10*BJ12)+AA12,0)))</f>
        <v/>
      </c>
      <c r="AC12" s="102" t="str">
        <f>IF(Inputs!$B10="","",(ROUND((Inputs!$BE10*BK12)+AB12,0)))</f>
        <v/>
      </c>
      <c r="AD12" s="102" t="str">
        <f>IF(Inputs!$B10="","",(ROUND((Inputs!$BE10*BL12)+AC12,0)))</f>
        <v/>
      </c>
      <c r="AE12" s="102" t="str">
        <f>IF(Inputs!$B10="","",(ROUND((Inputs!$BE10*BM12)+AD12,0)))</f>
        <v/>
      </c>
      <c r="AF12" s="102" t="str">
        <f>IF(Inputs!$B10="","",(ROUND((Inputs!$BE10*BN12)+AE12,0)))</f>
        <v/>
      </c>
      <c r="AG12" s="104" t="str">
        <f t="shared" si="2"/>
        <v/>
      </c>
      <c r="AH12" s="109" t="str">
        <f t="shared" si="1"/>
        <v/>
      </c>
      <c r="AI12" s="43">
        <f>313000/AI5</f>
        <v>8.3276782278785873E-3</v>
      </c>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row>
    <row r="13" spans="1:66">
      <c r="A13" s="99" t="str">
        <f>IF(Inputs!A11="","",Inputs!A11)</f>
        <v/>
      </c>
      <c r="B13" s="117" t="str">
        <f>IF(Inputs!B11="","",Inputs!B11)</f>
        <v/>
      </c>
      <c r="C13" s="102" t="str">
        <f>IF(Inputs!$B11="","",(ROUND(Inputs!$BE11*AK13,0)))</f>
        <v/>
      </c>
      <c r="D13" s="102" t="str">
        <f>IF(Inputs!$B11="","",(ROUND((Inputs!$BE11*AL13)+C13,0)))</f>
        <v/>
      </c>
      <c r="E13" s="102" t="str">
        <f>IF(Inputs!$B11="","",(ROUND((Inputs!$BE11*AM13)+D13,0)))</f>
        <v/>
      </c>
      <c r="F13" s="102" t="str">
        <f>IF(Inputs!$B11="","",(ROUND((Inputs!$BE11*AN13)+E13,0)))</f>
        <v/>
      </c>
      <c r="G13" s="102" t="str">
        <f>IF(Inputs!$B11="","",(ROUND((Inputs!$BE11*AO13)+F13,0)))</f>
        <v/>
      </c>
      <c r="H13" s="102" t="str">
        <f>IF(Inputs!$B11="","",(ROUND((Inputs!$BE11*AP13)+G13,0)))</f>
        <v/>
      </c>
      <c r="I13" s="102" t="str">
        <f>IF(Inputs!$B11="","",(ROUND((Inputs!$BE11*AQ13)+H13,0)))</f>
        <v/>
      </c>
      <c r="J13" s="102" t="str">
        <f>IF(Inputs!$B11="","",(ROUND((Inputs!$BE11*AR13)+I13,0)))</f>
        <v/>
      </c>
      <c r="K13" s="102" t="str">
        <f>IF(Inputs!$B11="","",(ROUND((Inputs!$BE11*AS13)+J13,0)))</f>
        <v/>
      </c>
      <c r="L13" s="102" t="str">
        <f>IF(Inputs!$B11="","",(ROUND((Inputs!$BE11*AT13)+K13,0)))</f>
        <v/>
      </c>
      <c r="M13" s="102" t="str">
        <f>IF(Inputs!$B11="","",(ROUND((Inputs!$BE11*AU13)+L13,0)))</f>
        <v/>
      </c>
      <c r="N13" s="102" t="str">
        <f>IF(Inputs!$B11="","",(ROUND((Inputs!$BE11*AV13)+M13,0)))</f>
        <v/>
      </c>
      <c r="O13" s="102" t="str">
        <f>IF(Inputs!$B11="","",(ROUND((Inputs!$BE11*AW13)+N13,0)))</f>
        <v/>
      </c>
      <c r="P13" s="102" t="str">
        <f>IF(Inputs!$B11="","",(ROUND((Inputs!$BE11*AX13)+O13,0)))</f>
        <v/>
      </c>
      <c r="Q13" s="102" t="str">
        <f>IF(Inputs!$B11="","",(ROUND((Inputs!$BE11*AY13)+P13,0)))</f>
        <v/>
      </c>
      <c r="R13" s="102" t="str">
        <f>IF(Inputs!$B11="","",(ROUND((Inputs!$BE11*AZ13)+Q13,0)))</f>
        <v/>
      </c>
      <c r="S13" s="102" t="str">
        <f>IF(Inputs!$B11="","",(ROUND((Inputs!$BE11*BA13)+R13,0)))</f>
        <v/>
      </c>
      <c r="T13" s="102" t="str">
        <f>IF(Inputs!$B11="","",(ROUND((Inputs!$BE11*BB13)+S13,0)))</f>
        <v/>
      </c>
      <c r="U13" s="102" t="str">
        <f>IF(Inputs!$B11="","",(ROUND((Inputs!$BE11*BC13)+T13,0)))</f>
        <v/>
      </c>
      <c r="V13" s="102" t="str">
        <f>IF(Inputs!$B11="","",(ROUND((Inputs!$BE11*BD13)+U13,0)))</f>
        <v/>
      </c>
      <c r="W13" s="102" t="str">
        <f>IF(Inputs!$B11="","",(ROUND((Inputs!$BE11*BE13)+V13,0)))</f>
        <v/>
      </c>
      <c r="X13" s="102" t="str">
        <f>IF(Inputs!$B11="","",(ROUND((Inputs!$BE11*BF13)+W13,0)))</f>
        <v/>
      </c>
      <c r="Y13" s="102" t="str">
        <f>IF(Inputs!$B11="","",(ROUND((Inputs!$BE11*BG13)+X13,0)))</f>
        <v/>
      </c>
      <c r="Z13" s="102" t="str">
        <f>IF(Inputs!$B11="","",(ROUND((Inputs!$BE11*BH13)+Y13,0)))</f>
        <v/>
      </c>
      <c r="AA13" s="102" t="str">
        <f>IF(Inputs!$B11="","",(ROUND((Inputs!$BE11*BI13)+Z13,0)))</f>
        <v/>
      </c>
      <c r="AB13" s="102" t="str">
        <f>IF(Inputs!$B11="","",(ROUND((Inputs!$BE11*BJ13)+AA13,0)))</f>
        <v/>
      </c>
      <c r="AC13" s="102" t="str">
        <f>IF(Inputs!$B11="","",(ROUND((Inputs!$BE11*BK13)+AB13,0)))</f>
        <v/>
      </c>
      <c r="AD13" s="102" t="str">
        <f>IF(Inputs!$B11="","",(ROUND((Inputs!$BE11*BL13)+AC13,0)))</f>
        <v/>
      </c>
      <c r="AE13" s="102" t="str">
        <f>IF(Inputs!$B11="","",(ROUND((Inputs!$BE11*BM13)+AD13,0)))</f>
        <v/>
      </c>
      <c r="AF13" s="102" t="str">
        <f>IF(Inputs!$B11="","",(ROUND((Inputs!$BE11*BN13)+AE13,0)))</f>
        <v/>
      </c>
      <c r="AG13" s="104" t="str">
        <f t="shared" si="2"/>
        <v/>
      </c>
      <c r="AH13" s="109" t="str">
        <f t="shared" si="1"/>
        <v/>
      </c>
      <c r="AI13" s="43">
        <f>180000/AI5</f>
        <v>4.7890801310483885E-3</v>
      </c>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row>
    <row r="14" spans="1:66">
      <c r="A14" s="99" t="str">
        <f>IF(Inputs!A12="","",Inputs!A12)</f>
        <v/>
      </c>
      <c r="B14" s="117" t="str">
        <f>IF(Inputs!B12="","",Inputs!B12)</f>
        <v/>
      </c>
      <c r="C14" s="102" t="str">
        <f>IF(Inputs!$B12="","",(ROUND(Inputs!$BE12*AK14,0)))</f>
        <v/>
      </c>
      <c r="D14" s="102" t="str">
        <f>IF(Inputs!$B12="","",(ROUND((Inputs!$BE12*AL14)+C14,0)))</f>
        <v/>
      </c>
      <c r="E14" s="102" t="str">
        <f>IF(Inputs!$B12="","",(ROUND((Inputs!$BE12*AM14)+D14,0)))</f>
        <v/>
      </c>
      <c r="F14" s="102" t="str">
        <f>IF(Inputs!$B12="","",(ROUND((Inputs!$BE12*AN14)+E14,0)))</f>
        <v/>
      </c>
      <c r="G14" s="102" t="str">
        <f>IF(Inputs!$B12="","",(ROUND((Inputs!$BE12*AO14)+F14,0)))</f>
        <v/>
      </c>
      <c r="H14" s="102" t="str">
        <f>IF(Inputs!$B12="","",(ROUND((Inputs!$BE12*AP14)+G14,0)))</f>
        <v/>
      </c>
      <c r="I14" s="102" t="str">
        <f>IF(Inputs!$B12="","",(ROUND((Inputs!$BE12*AQ14)+H14,0)))</f>
        <v/>
      </c>
      <c r="J14" s="102" t="str">
        <f>IF(Inputs!$B12="","",(ROUND((Inputs!$BE12*AR14)+I14,0)))</f>
        <v/>
      </c>
      <c r="K14" s="102" t="str">
        <f>IF(Inputs!$B12="","",(ROUND((Inputs!$BE12*AS14)+J14,0)))</f>
        <v/>
      </c>
      <c r="L14" s="102" t="str">
        <f>IF(Inputs!$B12="","",(ROUND((Inputs!$BE12*AT14)+K14,0)))</f>
        <v/>
      </c>
      <c r="M14" s="102" t="str">
        <f>IF(Inputs!$B12="","",(ROUND((Inputs!$BE12*AU14)+L14,0)))</f>
        <v/>
      </c>
      <c r="N14" s="102" t="str">
        <f>IF(Inputs!$B12="","",(ROUND((Inputs!$BE12*AV14)+M14,0)))</f>
        <v/>
      </c>
      <c r="O14" s="102" t="str">
        <f>IF(Inputs!$B12="","",(ROUND((Inputs!$BE12*AW14)+N14,0)))</f>
        <v/>
      </c>
      <c r="P14" s="102" t="str">
        <f>IF(Inputs!$B12="","",(ROUND((Inputs!$BE12*AX14)+O14,0)))</f>
        <v/>
      </c>
      <c r="Q14" s="102" t="str">
        <f>IF(Inputs!$B12="","",(ROUND((Inputs!$BE12*AY14)+P14,0)))</f>
        <v/>
      </c>
      <c r="R14" s="102" t="str">
        <f>IF(Inputs!$B12="","",(ROUND((Inputs!$BE12*AZ14)+Q14,0)))</f>
        <v/>
      </c>
      <c r="S14" s="102" t="str">
        <f>IF(Inputs!$B12="","",(ROUND((Inputs!$BE12*BA14)+R14,0)))</f>
        <v/>
      </c>
      <c r="T14" s="102" t="str">
        <f>IF(Inputs!$B12="","",(ROUND((Inputs!$BE12*BB14)+S14,0)))</f>
        <v/>
      </c>
      <c r="U14" s="102" t="str">
        <f>IF(Inputs!$B12="","",(ROUND((Inputs!$BE12*BC14)+T14,0)))</f>
        <v/>
      </c>
      <c r="V14" s="102" t="str">
        <f>IF(Inputs!$B12="","",(ROUND((Inputs!$BE12*BD14)+U14,0)))</f>
        <v/>
      </c>
      <c r="W14" s="102" t="str">
        <f>IF(Inputs!$B12="","",(ROUND((Inputs!$BE12*BE14)+V14,0)))</f>
        <v/>
      </c>
      <c r="X14" s="102" t="str">
        <f>IF(Inputs!$B12="","",(ROUND((Inputs!$BE12*BF14)+W14,0)))</f>
        <v/>
      </c>
      <c r="Y14" s="102" t="str">
        <f>IF(Inputs!$B12="","",(ROUND((Inputs!$BE12*BG14)+X14,0)))</f>
        <v/>
      </c>
      <c r="Z14" s="102" t="str">
        <f>IF(Inputs!$B12="","",(ROUND((Inputs!$BE12*BH14)+Y14,0)))</f>
        <v/>
      </c>
      <c r="AA14" s="102" t="str">
        <f>IF(Inputs!$B12="","",(ROUND((Inputs!$BE12*BI14)+Z14,0)))</f>
        <v/>
      </c>
      <c r="AB14" s="102" t="str">
        <f>IF(Inputs!$B12="","",(ROUND((Inputs!$BE12*BJ14)+AA14,0)))</f>
        <v/>
      </c>
      <c r="AC14" s="102" t="str">
        <f>IF(Inputs!$B12="","",(ROUND((Inputs!$BE12*BK14)+AB14,0)))</f>
        <v/>
      </c>
      <c r="AD14" s="102" t="str">
        <f>IF(Inputs!$B12="","",(ROUND((Inputs!$BE12*BL14)+AC14,0)))</f>
        <v/>
      </c>
      <c r="AE14" s="102" t="str">
        <f>IF(Inputs!$B12="","",(ROUND((Inputs!$BE12*BM14)+AD14,0)))</f>
        <v/>
      </c>
      <c r="AF14" s="102" t="str">
        <f>IF(Inputs!$B12="","",(ROUND((Inputs!$BE12*BN14)+AE14,0)))</f>
        <v/>
      </c>
      <c r="AG14" s="104" t="str">
        <f t="shared" si="2"/>
        <v/>
      </c>
      <c r="AH14" s="109" t="str">
        <f t="shared" si="1"/>
        <v/>
      </c>
      <c r="AI14" s="43">
        <f>270000/AI5</f>
        <v>7.1836201965725828E-3</v>
      </c>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row>
    <row r="15" spans="1:66">
      <c r="A15" s="99" t="str">
        <f>IF(Inputs!A13="","",Inputs!A13)</f>
        <v/>
      </c>
      <c r="B15" s="117" t="str">
        <f>IF(Inputs!B13="","",Inputs!B13)</f>
        <v/>
      </c>
      <c r="C15" s="102" t="str">
        <f>IF(Inputs!$B13="","",(ROUND(Inputs!$BE13*AK15,0)))</f>
        <v/>
      </c>
      <c r="D15" s="102" t="str">
        <f>IF(Inputs!$B13="","",(ROUND((Inputs!$BE13*AL15)+C15,0)))</f>
        <v/>
      </c>
      <c r="E15" s="102" t="str">
        <f>IF(Inputs!$B13="","",(ROUND((Inputs!$BE13*AM15)+D15,0)))</f>
        <v/>
      </c>
      <c r="F15" s="102" t="str">
        <f>IF(Inputs!$B13="","",(ROUND((Inputs!$BE13*AN15)+E15,0)))</f>
        <v/>
      </c>
      <c r="G15" s="102" t="str">
        <f>IF(Inputs!$B13="","",(ROUND((Inputs!$BE13*AO15)+F15,0)))</f>
        <v/>
      </c>
      <c r="H15" s="102" t="str">
        <f>IF(Inputs!$B13="","",(ROUND((Inputs!$BE13*AP15)+G15,0)))</f>
        <v/>
      </c>
      <c r="I15" s="102" t="str">
        <f>IF(Inputs!$B13="","",(ROUND((Inputs!$BE13*AQ15)+H15,0)))</f>
        <v/>
      </c>
      <c r="J15" s="102" t="str">
        <f>IF(Inputs!$B13="","",(ROUND((Inputs!$BE13*AR15)+I15,0)))</f>
        <v/>
      </c>
      <c r="K15" s="102" t="str">
        <f>IF(Inputs!$B13="","",(ROUND((Inputs!$BE13*AS15)+J15,0)))</f>
        <v/>
      </c>
      <c r="L15" s="102" t="str">
        <f>IF(Inputs!$B13="","",(ROUND((Inputs!$BE13*AT15)+K15,0)))</f>
        <v/>
      </c>
      <c r="M15" s="102" t="str">
        <f>IF(Inputs!$B13="","",(ROUND((Inputs!$BE13*AU15)+L15,0)))</f>
        <v/>
      </c>
      <c r="N15" s="102" t="str">
        <f>IF(Inputs!$B13="","",(ROUND((Inputs!$BE13*AV15)+M15,0)))</f>
        <v/>
      </c>
      <c r="O15" s="102" t="str">
        <f>IF(Inputs!$B13="","",(ROUND((Inputs!$BE13*AW15)+N15,0)))</f>
        <v/>
      </c>
      <c r="P15" s="102" t="str">
        <f>IF(Inputs!$B13="","",(ROUND((Inputs!$BE13*AX15)+O15,0)))</f>
        <v/>
      </c>
      <c r="Q15" s="102" t="str">
        <f>IF(Inputs!$B13="","",(ROUND((Inputs!$BE13*AY15)+P15,0)))</f>
        <v/>
      </c>
      <c r="R15" s="102" t="str">
        <f>IF(Inputs!$B13="","",(ROUND((Inputs!$BE13*AZ15)+Q15,0)))</f>
        <v/>
      </c>
      <c r="S15" s="102" t="str">
        <f>IF(Inputs!$B13="","",(ROUND((Inputs!$BE13*BA15)+R15,0)))</f>
        <v/>
      </c>
      <c r="T15" s="102" t="str">
        <f>IF(Inputs!$B13="","",(ROUND((Inputs!$BE13*BB15)+S15,0)))</f>
        <v/>
      </c>
      <c r="U15" s="102" t="str">
        <f>IF(Inputs!$B13="","",(ROUND((Inputs!$BE13*BC15)+T15,0)))</f>
        <v/>
      </c>
      <c r="V15" s="102" t="str">
        <f>IF(Inputs!$B13="","",(ROUND((Inputs!$BE13*BD15)+U15,0)))</f>
        <v/>
      </c>
      <c r="W15" s="102" t="str">
        <f>IF(Inputs!$B13="","",(ROUND((Inputs!$BE13*BE15)+V15,0)))</f>
        <v/>
      </c>
      <c r="X15" s="102" t="str">
        <f>IF(Inputs!$B13="","",(ROUND((Inputs!$BE13*BF15)+W15,0)))</f>
        <v/>
      </c>
      <c r="Y15" s="102" t="str">
        <f>IF(Inputs!$B13="","",(ROUND((Inputs!$BE13*BG15)+X15,0)))</f>
        <v/>
      </c>
      <c r="Z15" s="102" t="str">
        <f>IF(Inputs!$B13="","",(ROUND((Inputs!$BE13*BH15)+Y15,0)))</f>
        <v/>
      </c>
      <c r="AA15" s="102" t="str">
        <f>IF(Inputs!$B13="","",(ROUND((Inputs!$BE13*BI15)+Z15,0)))</f>
        <v/>
      </c>
      <c r="AB15" s="102" t="str">
        <f>IF(Inputs!$B13="","",(ROUND((Inputs!$BE13*BJ15)+AA15,0)))</f>
        <v/>
      </c>
      <c r="AC15" s="102" t="str">
        <f>IF(Inputs!$B13="","",(ROUND((Inputs!$BE13*BK15)+AB15,0)))</f>
        <v/>
      </c>
      <c r="AD15" s="102" t="str">
        <f>IF(Inputs!$B13="","",(ROUND((Inputs!$BE13*BL15)+AC15,0)))</f>
        <v/>
      </c>
      <c r="AE15" s="102" t="str">
        <f>IF(Inputs!$B13="","",(ROUND((Inputs!$BE13*BM15)+AD15,0)))</f>
        <v/>
      </c>
      <c r="AF15" s="102" t="str">
        <f>IF(Inputs!$B13="","",(ROUND((Inputs!$BE13*BN15)+AE15,0)))</f>
        <v/>
      </c>
      <c r="AG15" s="104" t="str">
        <f t="shared" si="2"/>
        <v/>
      </c>
      <c r="AH15" s="109" t="str">
        <f t="shared" si="1"/>
        <v/>
      </c>
      <c r="AI15" s="43">
        <f>60000/AI5</f>
        <v>1.5963600436827963E-3</v>
      </c>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row>
    <row r="16" spans="1:66">
      <c r="A16" s="99" t="str">
        <f>IF(Inputs!A14="","",Inputs!A14)</f>
        <v/>
      </c>
      <c r="B16" s="117" t="str">
        <f>IF(Inputs!B14="","",Inputs!B14)</f>
        <v/>
      </c>
      <c r="C16" s="102" t="str">
        <f>IF(Inputs!$B14="","",(ROUND(Inputs!$BE14*AK16,0)))</f>
        <v/>
      </c>
      <c r="D16" s="102" t="str">
        <f>IF(Inputs!$B14="","",(ROUND((Inputs!$BE14*AL16)+C16,0)))</f>
        <v/>
      </c>
      <c r="E16" s="102" t="str">
        <f>IF(Inputs!$B14="","",(ROUND((Inputs!$BE14*AM16)+D16,0)))</f>
        <v/>
      </c>
      <c r="F16" s="102" t="str">
        <f>IF(Inputs!$B14="","",(ROUND((Inputs!$BE14*AN16)+E16,0)))</f>
        <v/>
      </c>
      <c r="G16" s="102" t="str">
        <f>IF(Inputs!$B14="","",(ROUND((Inputs!$BE14*AO16)+F16,0)))</f>
        <v/>
      </c>
      <c r="H16" s="102" t="str">
        <f>IF(Inputs!$B14="","",(ROUND((Inputs!$BE14*AP16)+G16,0)))</f>
        <v/>
      </c>
      <c r="I16" s="102" t="str">
        <f>IF(Inputs!$B14="","",(ROUND((Inputs!$BE14*AQ16)+H16,0)))</f>
        <v/>
      </c>
      <c r="J16" s="102" t="str">
        <f>IF(Inputs!$B14="","",(ROUND((Inputs!$BE14*AR16)+I16,0)))</f>
        <v/>
      </c>
      <c r="K16" s="102" t="str">
        <f>IF(Inputs!$B14="","",(ROUND((Inputs!$BE14*AS16)+J16,0)))</f>
        <v/>
      </c>
      <c r="L16" s="102" t="str">
        <f>IF(Inputs!$B14="","",(ROUND((Inputs!$BE14*AT16)+K16,0)))</f>
        <v/>
      </c>
      <c r="M16" s="102" t="str">
        <f>IF(Inputs!$B14="","",(ROUND((Inputs!$BE14*AU16)+L16,0)))</f>
        <v/>
      </c>
      <c r="N16" s="102" t="str">
        <f>IF(Inputs!$B14="","",(ROUND((Inputs!$BE14*AV16)+M16,0)))</f>
        <v/>
      </c>
      <c r="O16" s="102" t="str">
        <f>IF(Inputs!$B14="","",(ROUND((Inputs!$BE14*AW16)+N16,0)))</f>
        <v/>
      </c>
      <c r="P16" s="102" t="str">
        <f>IF(Inputs!$B14="","",(ROUND((Inputs!$BE14*AX16)+O16,0)))</f>
        <v/>
      </c>
      <c r="Q16" s="102" t="str">
        <f>IF(Inputs!$B14="","",(ROUND((Inputs!$BE14*AY16)+P16,0)))</f>
        <v/>
      </c>
      <c r="R16" s="102" t="str">
        <f>IF(Inputs!$B14="","",(ROUND((Inputs!$BE14*AZ16)+Q16,0)))</f>
        <v/>
      </c>
      <c r="S16" s="102" t="str">
        <f>IF(Inputs!$B14="","",(ROUND((Inputs!$BE14*BA16)+R16,0)))</f>
        <v/>
      </c>
      <c r="T16" s="102" t="str">
        <f>IF(Inputs!$B14="","",(ROUND((Inputs!$BE14*BB16)+S16,0)))</f>
        <v/>
      </c>
      <c r="U16" s="102" t="str">
        <f>IF(Inputs!$B14="","",(ROUND((Inputs!$BE14*BC16)+T16,0)))</f>
        <v/>
      </c>
      <c r="V16" s="102" t="str">
        <f>IF(Inputs!$B14="","",(ROUND((Inputs!$BE14*BD16)+U16,0)))</f>
        <v/>
      </c>
      <c r="W16" s="102" t="str">
        <f>IF(Inputs!$B14="","",(ROUND((Inputs!$BE14*BE16)+V16,0)))</f>
        <v/>
      </c>
      <c r="X16" s="102" t="str">
        <f>IF(Inputs!$B14="","",(ROUND((Inputs!$BE14*BF16)+W16,0)))</f>
        <v/>
      </c>
      <c r="Y16" s="102" t="str">
        <f>IF(Inputs!$B14="","",(ROUND((Inputs!$BE14*BG16)+X16,0)))</f>
        <v/>
      </c>
      <c r="Z16" s="102" t="str">
        <f>IF(Inputs!$B14="","",(ROUND((Inputs!$BE14*BH16)+Y16,0)))</f>
        <v/>
      </c>
      <c r="AA16" s="102" t="str">
        <f>IF(Inputs!$B14="","",(ROUND((Inputs!$BE14*BI16)+Z16,0)))</f>
        <v/>
      </c>
      <c r="AB16" s="102" t="str">
        <f>IF(Inputs!$B14="","",(ROUND((Inputs!$BE14*BJ16)+AA16,0)))</f>
        <v/>
      </c>
      <c r="AC16" s="102" t="str">
        <f>IF(Inputs!$B14="","",(ROUND((Inputs!$BE14*BK16)+AB16,0)))</f>
        <v/>
      </c>
      <c r="AD16" s="102" t="str">
        <f>IF(Inputs!$B14="","",(ROUND((Inputs!$BE14*BL16)+AC16,0)))</f>
        <v/>
      </c>
      <c r="AE16" s="102" t="str">
        <f>IF(Inputs!$B14="","",(ROUND((Inputs!$BE14*BM16)+AD16,0)))</f>
        <v/>
      </c>
      <c r="AF16" s="102" t="str">
        <f>IF(Inputs!$B14="","",(ROUND((Inputs!$BE14*BN16)+AE16,0)))</f>
        <v/>
      </c>
      <c r="AG16" s="104" t="str">
        <f t="shared" si="2"/>
        <v/>
      </c>
      <c r="AH16" s="109" t="str">
        <f t="shared" si="1"/>
        <v/>
      </c>
      <c r="AI16" s="43">
        <f>573800/AI5</f>
        <v>1.5266523217753141E-2</v>
      </c>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row>
    <row r="17" spans="1:66">
      <c r="A17" s="99" t="str">
        <f>IF(Inputs!A15="","",Inputs!A15)</f>
        <v/>
      </c>
      <c r="B17" s="117" t="str">
        <f>IF(Inputs!B15="","",Inputs!B15)</f>
        <v/>
      </c>
      <c r="C17" s="102" t="str">
        <f>IF(Inputs!$B15="","",(ROUND(Inputs!$BE15*AK17,0)))</f>
        <v/>
      </c>
      <c r="D17" s="102" t="str">
        <f>IF(Inputs!$B15="","",(ROUND((Inputs!$BE15*AL17)+C17,0)))</f>
        <v/>
      </c>
      <c r="E17" s="102" t="str">
        <f>IF(Inputs!$B15="","",(ROUND((Inputs!$BE15*AM17)+D17,0)))</f>
        <v/>
      </c>
      <c r="F17" s="102" t="str">
        <f>IF(Inputs!$B15="","",(ROUND((Inputs!$BE15*AN17)+E17,0)))</f>
        <v/>
      </c>
      <c r="G17" s="102" t="str">
        <f>IF(Inputs!$B15="","",(ROUND((Inputs!$BE15*AO17)+F17,0)))</f>
        <v/>
      </c>
      <c r="H17" s="102" t="str">
        <f>IF(Inputs!$B15="","",(ROUND((Inputs!$BE15*AP17)+G17,0)))</f>
        <v/>
      </c>
      <c r="I17" s="102" t="str">
        <f>IF(Inputs!$B15="","",(ROUND((Inputs!$BE15*AQ17)+H17,0)))</f>
        <v/>
      </c>
      <c r="J17" s="102" t="str">
        <f>IF(Inputs!$B15="","",(ROUND((Inputs!$BE15*AR17)+I17,0)))</f>
        <v/>
      </c>
      <c r="K17" s="102" t="str">
        <f>IF(Inputs!$B15="","",(ROUND((Inputs!$BE15*AS17)+J17,0)))</f>
        <v/>
      </c>
      <c r="L17" s="102" t="str">
        <f>IF(Inputs!$B15="","",(ROUND((Inputs!$BE15*AT17)+K17,0)))</f>
        <v/>
      </c>
      <c r="M17" s="102" t="str">
        <f>IF(Inputs!$B15="","",(ROUND((Inputs!$BE15*AU17)+L17,0)))</f>
        <v/>
      </c>
      <c r="N17" s="102" t="str">
        <f>IF(Inputs!$B15="","",(ROUND((Inputs!$BE15*AV17)+M17,0)))</f>
        <v/>
      </c>
      <c r="O17" s="102" t="str">
        <f>IF(Inputs!$B15="","",(ROUND((Inputs!$BE15*AW17)+N17,0)))</f>
        <v/>
      </c>
      <c r="P17" s="102" t="str">
        <f>IF(Inputs!$B15="","",(ROUND((Inputs!$BE15*AX17)+O17,0)))</f>
        <v/>
      </c>
      <c r="Q17" s="102" t="str">
        <f>IF(Inputs!$B15="","",(ROUND((Inputs!$BE15*AY17)+P17,0)))</f>
        <v/>
      </c>
      <c r="R17" s="102" t="str">
        <f>IF(Inputs!$B15="","",(ROUND((Inputs!$BE15*AZ17)+Q17,0)))</f>
        <v/>
      </c>
      <c r="S17" s="102" t="str">
        <f>IF(Inputs!$B15="","",(ROUND((Inputs!$BE15*BA17)+R17,0)))</f>
        <v/>
      </c>
      <c r="T17" s="102" t="str">
        <f>IF(Inputs!$B15="","",(ROUND((Inputs!$BE15*BB17)+S17,0)))</f>
        <v/>
      </c>
      <c r="U17" s="102" t="str">
        <f>IF(Inputs!$B15="","",(ROUND((Inputs!$BE15*BC17)+T17,0)))</f>
        <v/>
      </c>
      <c r="V17" s="102" t="str">
        <f>IF(Inputs!$B15="","",(ROUND((Inputs!$BE15*BD17)+U17,0)))</f>
        <v/>
      </c>
      <c r="W17" s="102" t="str">
        <f>IF(Inputs!$B15="","",(ROUND((Inputs!$BE15*BE17)+V17,0)))</f>
        <v/>
      </c>
      <c r="X17" s="102" t="str">
        <f>IF(Inputs!$B15="","",(ROUND((Inputs!$BE15*BF17)+W17,0)))</f>
        <v/>
      </c>
      <c r="Y17" s="102" t="str">
        <f>IF(Inputs!$B15="","",(ROUND((Inputs!$BE15*BG17)+X17,0)))</f>
        <v/>
      </c>
      <c r="Z17" s="102" t="str">
        <f>IF(Inputs!$B15="","",(ROUND((Inputs!$BE15*BH17)+Y17,0)))</f>
        <v/>
      </c>
      <c r="AA17" s="102" t="str">
        <f>IF(Inputs!$B15="","",(ROUND((Inputs!$BE15*BI17)+Z17,0)))</f>
        <v/>
      </c>
      <c r="AB17" s="102" t="str">
        <f>IF(Inputs!$B15="","",(ROUND((Inputs!$BE15*BJ17)+AA17,0)))</f>
        <v/>
      </c>
      <c r="AC17" s="102" t="str">
        <f>IF(Inputs!$B15="","",(ROUND((Inputs!$BE15*BK17)+AB17,0)))</f>
        <v/>
      </c>
      <c r="AD17" s="102" t="str">
        <f>IF(Inputs!$B15="","",(ROUND((Inputs!$BE15*BL17)+AC17,0)))</f>
        <v/>
      </c>
      <c r="AE17" s="102" t="str">
        <f>IF(Inputs!$B15="","",(ROUND((Inputs!$BE15*BM17)+AD17,0)))</f>
        <v/>
      </c>
      <c r="AF17" s="102" t="str">
        <f>IF(Inputs!$B15="","",(ROUND((Inputs!$BE15*BN17)+AE17,0)))</f>
        <v/>
      </c>
      <c r="AG17" s="104" t="str">
        <f t="shared" si="2"/>
        <v/>
      </c>
      <c r="AH17" s="109" t="str">
        <f t="shared" si="1"/>
        <v/>
      </c>
      <c r="AI17" s="43">
        <f>230000/AI5</f>
        <v>6.1193801674507189E-3</v>
      </c>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row>
    <row r="18" spans="1:66">
      <c r="A18" s="99" t="str">
        <f>IF(Inputs!A16="","",Inputs!A16)</f>
        <v/>
      </c>
      <c r="B18" s="117" t="str">
        <f>IF(Inputs!B16="","",Inputs!B16)</f>
        <v/>
      </c>
      <c r="C18" s="102" t="str">
        <f>IF(Inputs!$B16="","",(ROUND(Inputs!$BE16*AK18,0)))</f>
        <v/>
      </c>
      <c r="D18" s="102" t="str">
        <f>IF(Inputs!$B16="","",(ROUND((Inputs!$BE16*AL18)+C18,0)))</f>
        <v/>
      </c>
      <c r="E18" s="102" t="str">
        <f>IF(Inputs!$B16="","",(ROUND((Inputs!$BE16*AM18)+D18,0)))</f>
        <v/>
      </c>
      <c r="F18" s="102" t="str">
        <f>IF(Inputs!$B16="","",(ROUND((Inputs!$BE16*AN18)+E18,0)))</f>
        <v/>
      </c>
      <c r="G18" s="102" t="str">
        <f>IF(Inputs!$B16="","",(ROUND((Inputs!$BE16*AO18)+F18,0)))</f>
        <v/>
      </c>
      <c r="H18" s="102" t="str">
        <f>IF(Inputs!$B16="","",(ROUND((Inputs!$BE16*AP18)+G18,0)))</f>
        <v/>
      </c>
      <c r="I18" s="102" t="str">
        <f>IF(Inputs!$B16="","",(ROUND((Inputs!$BE16*AQ18)+H18,0)))</f>
        <v/>
      </c>
      <c r="J18" s="102" t="str">
        <f>IF(Inputs!$B16="","",(ROUND((Inputs!$BE16*AR18)+I18,0)))</f>
        <v/>
      </c>
      <c r="K18" s="102" t="str">
        <f>IF(Inputs!$B16="","",(ROUND((Inputs!$BE16*AS18)+J18,0)))</f>
        <v/>
      </c>
      <c r="L18" s="102" t="str">
        <f>IF(Inputs!$B16="","",(ROUND((Inputs!$BE16*AT18)+K18,0)))</f>
        <v/>
      </c>
      <c r="M18" s="102" t="str">
        <f>IF(Inputs!$B16="","",(ROUND((Inputs!$BE16*AU18)+L18,0)))</f>
        <v/>
      </c>
      <c r="N18" s="102" t="str">
        <f>IF(Inputs!$B16="","",(ROUND((Inputs!$BE16*AV18)+M18,0)))</f>
        <v/>
      </c>
      <c r="O18" s="102" t="str">
        <f>IF(Inputs!$B16="","",(ROUND((Inputs!$BE16*AW18)+N18,0)))</f>
        <v/>
      </c>
      <c r="P18" s="102" t="str">
        <f>IF(Inputs!$B16="","",(ROUND((Inputs!$BE16*AX18)+O18,0)))</f>
        <v/>
      </c>
      <c r="Q18" s="102" t="str">
        <f>IF(Inputs!$B16="","",(ROUND((Inputs!$BE16*AY18)+P18,0)))</f>
        <v/>
      </c>
      <c r="R18" s="102" t="str">
        <f>IF(Inputs!$B16="","",(ROUND((Inputs!$BE16*AZ18)+Q18,0)))</f>
        <v/>
      </c>
      <c r="S18" s="102" t="str">
        <f>IF(Inputs!$B16="","",(ROUND((Inputs!$BE16*BA18)+R18,0)))</f>
        <v/>
      </c>
      <c r="T18" s="102" t="str">
        <f>IF(Inputs!$B16="","",(ROUND((Inputs!$BE16*BB18)+S18,0)))</f>
        <v/>
      </c>
      <c r="U18" s="102" t="str">
        <f>IF(Inputs!$B16="","",(ROUND((Inputs!$BE16*BC18)+T18,0)))</f>
        <v/>
      </c>
      <c r="V18" s="102" t="str">
        <f>IF(Inputs!$B16="","",(ROUND((Inputs!$BE16*BD18)+U18,0)))</f>
        <v/>
      </c>
      <c r="W18" s="102" t="str">
        <f>IF(Inputs!$B16="","",(ROUND((Inputs!$BE16*BE18)+V18,0)))</f>
        <v/>
      </c>
      <c r="X18" s="102" t="str">
        <f>IF(Inputs!$B16="","",(ROUND((Inputs!$BE16*BF18)+W18,0)))</f>
        <v/>
      </c>
      <c r="Y18" s="102" t="str">
        <f>IF(Inputs!$B16="","",(ROUND((Inputs!$BE16*BG18)+X18,0)))</f>
        <v/>
      </c>
      <c r="Z18" s="102" t="str">
        <f>IF(Inputs!$B16="","",(ROUND((Inputs!$BE16*BH18)+Y18,0)))</f>
        <v/>
      </c>
      <c r="AA18" s="102" t="str">
        <f>IF(Inputs!$B16="","",(ROUND((Inputs!$BE16*BI18)+Z18,0)))</f>
        <v/>
      </c>
      <c r="AB18" s="102" t="str">
        <f>IF(Inputs!$B16="","",(ROUND((Inputs!$BE16*BJ18)+AA18,0)))</f>
        <v/>
      </c>
      <c r="AC18" s="102" t="str">
        <f>IF(Inputs!$B16="","",(ROUND((Inputs!$BE16*BK18)+AB18,0)))</f>
        <v/>
      </c>
      <c r="AD18" s="102" t="str">
        <f>IF(Inputs!$B16="","",(ROUND((Inputs!$BE16*BL18)+AC18,0)))</f>
        <v/>
      </c>
      <c r="AE18" s="102" t="str">
        <f>IF(Inputs!$B16="","",(ROUND((Inputs!$BE16*BM18)+AD18,0)))</f>
        <v/>
      </c>
      <c r="AF18" s="102" t="str">
        <f>IF(Inputs!$B16="","",(ROUND((Inputs!$BE16*BN18)+AE18,0)))</f>
        <v/>
      </c>
      <c r="AG18" s="104" t="str">
        <f t="shared" si="2"/>
        <v/>
      </c>
      <c r="AH18" s="109" t="str">
        <f t="shared" si="1"/>
        <v/>
      </c>
      <c r="AI18" s="43">
        <f>30000/AI5</f>
        <v>7.9818002184139816E-4</v>
      </c>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row>
    <row r="19" spans="1:66">
      <c r="A19" s="99" t="str">
        <f>IF(Inputs!A17="","",Inputs!A17)</f>
        <v/>
      </c>
      <c r="B19" s="117" t="str">
        <f>IF(Inputs!B17="","",Inputs!B17)</f>
        <v/>
      </c>
      <c r="C19" s="102" t="str">
        <f>IF(Inputs!$B17="","",(ROUND(Inputs!$BE17*AK19,0)))</f>
        <v/>
      </c>
      <c r="D19" s="102" t="str">
        <f>IF(Inputs!$B17="","",(ROUND((Inputs!$BE17*AL19)+C19,0)))</f>
        <v/>
      </c>
      <c r="E19" s="102" t="str">
        <f>IF(Inputs!$B17="","",(ROUND((Inputs!$BE17*AM19)+D19,0)))</f>
        <v/>
      </c>
      <c r="F19" s="102" t="str">
        <f>IF(Inputs!$B17="","",(ROUND((Inputs!$BE17*AN19)+E19,0)))</f>
        <v/>
      </c>
      <c r="G19" s="102" t="str">
        <f>IF(Inputs!$B17="","",(ROUND((Inputs!$BE17*AO19)+F19,0)))</f>
        <v/>
      </c>
      <c r="H19" s="102" t="str">
        <f>IF(Inputs!$B17="","",(ROUND((Inputs!$BE17*AP19)+G19,0)))</f>
        <v/>
      </c>
      <c r="I19" s="102" t="str">
        <f>IF(Inputs!$B17="","",(ROUND((Inputs!$BE17*AQ19)+H19,0)))</f>
        <v/>
      </c>
      <c r="J19" s="102" t="str">
        <f>IF(Inputs!$B17="","",(ROUND((Inputs!$BE17*AR19)+I19,0)))</f>
        <v/>
      </c>
      <c r="K19" s="102" t="str">
        <f>IF(Inputs!$B17="","",(ROUND((Inputs!$BE17*AS19)+J19,0)))</f>
        <v/>
      </c>
      <c r="L19" s="102" t="str">
        <f>IF(Inputs!$B17="","",(ROUND((Inputs!$BE17*AT19)+K19,0)))</f>
        <v/>
      </c>
      <c r="M19" s="102" t="str">
        <f>IF(Inputs!$B17="","",(ROUND((Inputs!$BE17*AU19)+L19,0)))</f>
        <v/>
      </c>
      <c r="N19" s="102" t="str">
        <f>IF(Inputs!$B17="","",(ROUND((Inputs!$BE17*AV19)+M19,0)))</f>
        <v/>
      </c>
      <c r="O19" s="102" t="str">
        <f>IF(Inputs!$B17="","",(ROUND((Inputs!$BE17*AW19)+N19,0)))</f>
        <v/>
      </c>
      <c r="P19" s="102" t="str">
        <f>IF(Inputs!$B17="","",(ROUND((Inputs!$BE17*AX19)+O19,0)))</f>
        <v/>
      </c>
      <c r="Q19" s="102" t="str">
        <f>IF(Inputs!$B17="","",(ROUND((Inputs!$BE17*AY19)+P19,0)))</f>
        <v/>
      </c>
      <c r="R19" s="102" t="str">
        <f>IF(Inputs!$B17="","",(ROUND((Inputs!$BE17*AZ19)+Q19,0)))</f>
        <v/>
      </c>
      <c r="S19" s="102" t="str">
        <f>IF(Inputs!$B17="","",(ROUND((Inputs!$BE17*BA19)+R19,0)))</f>
        <v/>
      </c>
      <c r="T19" s="102" t="str">
        <f>IF(Inputs!$B17="","",(ROUND((Inputs!$BE17*BB19)+S19,0)))</f>
        <v/>
      </c>
      <c r="U19" s="102" t="str">
        <f>IF(Inputs!$B17="","",(ROUND((Inputs!$BE17*BC19)+T19,0)))</f>
        <v/>
      </c>
      <c r="V19" s="102" t="str">
        <f>IF(Inputs!$B17="","",(ROUND((Inputs!$BE17*BD19)+U19,0)))</f>
        <v/>
      </c>
      <c r="W19" s="102" t="str">
        <f>IF(Inputs!$B17="","",(ROUND((Inputs!$BE17*BE19)+V19,0)))</f>
        <v/>
      </c>
      <c r="X19" s="102" t="str">
        <f>IF(Inputs!$B17="","",(ROUND((Inputs!$BE17*BF19)+W19,0)))</f>
        <v/>
      </c>
      <c r="Y19" s="102" t="str">
        <f>IF(Inputs!$B17="","",(ROUND((Inputs!$BE17*BG19)+X19,0)))</f>
        <v/>
      </c>
      <c r="Z19" s="102" t="str">
        <f>IF(Inputs!$B17="","",(ROUND((Inputs!$BE17*BH19)+Y19,0)))</f>
        <v/>
      </c>
      <c r="AA19" s="102" t="str">
        <f>IF(Inputs!$B17="","",(ROUND((Inputs!$BE17*BI19)+Z19,0)))</f>
        <v/>
      </c>
      <c r="AB19" s="102" t="str">
        <f>IF(Inputs!$B17="","",(ROUND((Inputs!$BE17*BJ19)+AA19,0)))</f>
        <v/>
      </c>
      <c r="AC19" s="102" t="str">
        <f>IF(Inputs!$B17="","",(ROUND((Inputs!$BE17*BK19)+AB19,0)))</f>
        <v/>
      </c>
      <c r="AD19" s="102" t="str">
        <f>IF(Inputs!$B17="","",(ROUND((Inputs!$BE17*BL19)+AC19,0)))</f>
        <v/>
      </c>
      <c r="AE19" s="102" t="str">
        <f>IF(Inputs!$B17="","",(ROUND((Inputs!$BE17*BM19)+AD19,0)))</f>
        <v/>
      </c>
      <c r="AF19" s="102" t="str">
        <f>IF(Inputs!$B17="","",(ROUND((Inputs!$BE17*BN19)+AE19,0)))</f>
        <v/>
      </c>
      <c r="AG19" s="104" t="str">
        <f t="shared" si="2"/>
        <v/>
      </c>
      <c r="AH19" s="109" t="str">
        <f t="shared" si="1"/>
        <v/>
      </c>
      <c r="AI19" s="43">
        <f>50000/AI5</f>
        <v>1.3303000364023301E-3</v>
      </c>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row>
    <row r="20" spans="1:66">
      <c r="A20" s="99" t="str">
        <f>IF(Inputs!A18="","",Inputs!A18)</f>
        <v/>
      </c>
      <c r="B20" s="117" t="str">
        <f>IF(Inputs!B18="","",Inputs!B18)</f>
        <v/>
      </c>
      <c r="C20" s="102" t="str">
        <f>IF(Inputs!$B18="","",(ROUND(Inputs!$BE18*AK20,0)))</f>
        <v/>
      </c>
      <c r="D20" s="102" t="str">
        <f>IF(Inputs!$B18="","",(ROUND((Inputs!$BE18*AL20)+C20,0)))</f>
        <v/>
      </c>
      <c r="E20" s="102" t="str">
        <f>IF(Inputs!$B18="","",(ROUND((Inputs!$BE18*AM20)+D20,0)))</f>
        <v/>
      </c>
      <c r="F20" s="102" t="str">
        <f>IF(Inputs!$B18="","",(ROUND((Inputs!$BE18*AN20)+E20,0)))</f>
        <v/>
      </c>
      <c r="G20" s="102" t="str">
        <f>IF(Inputs!$B18="","",(ROUND((Inputs!$BE18*AO20)+F20,0)))</f>
        <v/>
      </c>
      <c r="H20" s="102" t="str">
        <f>IF(Inputs!$B18="","",(ROUND((Inputs!$BE18*AP20)+G20,0)))</f>
        <v/>
      </c>
      <c r="I20" s="102" t="str">
        <f>IF(Inputs!$B18="","",(ROUND((Inputs!$BE18*AQ20)+H20,0)))</f>
        <v/>
      </c>
      <c r="J20" s="102" t="str">
        <f>IF(Inputs!$B18="","",(ROUND((Inputs!$BE18*AR20)+I20,0)))</f>
        <v/>
      </c>
      <c r="K20" s="102" t="str">
        <f>IF(Inputs!$B18="","",(ROUND((Inputs!$BE18*AS20)+J20,0)))</f>
        <v/>
      </c>
      <c r="L20" s="102" t="str">
        <f>IF(Inputs!$B18="","",(ROUND((Inputs!$BE18*AT20)+K20,0)))</f>
        <v/>
      </c>
      <c r="M20" s="102" t="str">
        <f>IF(Inputs!$B18="","",(ROUND((Inputs!$BE18*AU20)+L20,0)))</f>
        <v/>
      </c>
      <c r="N20" s="102" t="str">
        <f>IF(Inputs!$B18="","",(ROUND((Inputs!$BE18*AV20)+M20,0)))</f>
        <v/>
      </c>
      <c r="O20" s="102" t="str">
        <f>IF(Inputs!$B18="","",(ROUND((Inputs!$BE18*AW20)+N20,0)))</f>
        <v/>
      </c>
      <c r="P20" s="102" t="str">
        <f>IF(Inputs!$B18="","",(ROUND((Inputs!$BE18*AX20)+O20,0)))</f>
        <v/>
      </c>
      <c r="Q20" s="102" t="str">
        <f>IF(Inputs!$B18="","",(ROUND((Inputs!$BE18*AY20)+P20,0)))</f>
        <v/>
      </c>
      <c r="R20" s="102" t="str">
        <f>IF(Inputs!$B18="","",(ROUND((Inputs!$BE18*AZ20)+Q20,0)))</f>
        <v/>
      </c>
      <c r="S20" s="102" t="str">
        <f>IF(Inputs!$B18="","",(ROUND((Inputs!$BE18*BA20)+R20,0)))</f>
        <v/>
      </c>
      <c r="T20" s="102" t="str">
        <f>IF(Inputs!$B18="","",(ROUND((Inputs!$BE18*BB20)+S20,0)))</f>
        <v/>
      </c>
      <c r="U20" s="102" t="str">
        <f>IF(Inputs!$B18="","",(ROUND((Inputs!$BE18*BC20)+T20,0)))</f>
        <v/>
      </c>
      <c r="V20" s="102" t="str">
        <f>IF(Inputs!$B18="","",(ROUND((Inputs!$BE18*BD20)+U20,0)))</f>
        <v/>
      </c>
      <c r="W20" s="102" t="str">
        <f>IF(Inputs!$B18="","",(ROUND((Inputs!$BE18*BE20)+V20,0)))</f>
        <v/>
      </c>
      <c r="X20" s="102" t="str">
        <f>IF(Inputs!$B18="","",(ROUND((Inputs!$BE18*BF20)+W20,0)))</f>
        <v/>
      </c>
      <c r="Y20" s="102" t="str">
        <f>IF(Inputs!$B18="","",(ROUND((Inputs!$BE18*BG20)+X20,0)))</f>
        <v/>
      </c>
      <c r="Z20" s="102" t="str">
        <f>IF(Inputs!$B18="","",(ROUND((Inputs!$BE18*BH20)+Y20,0)))</f>
        <v/>
      </c>
      <c r="AA20" s="102" t="str">
        <f>IF(Inputs!$B18="","",(ROUND((Inputs!$BE18*BI20)+Z20,0)))</f>
        <v/>
      </c>
      <c r="AB20" s="102" t="str">
        <f>IF(Inputs!$B18="","",(ROUND((Inputs!$BE18*BJ20)+AA20,0)))</f>
        <v/>
      </c>
      <c r="AC20" s="102" t="str">
        <f>IF(Inputs!$B18="","",(ROUND((Inputs!$BE18*BK20)+AB20,0)))</f>
        <v/>
      </c>
      <c r="AD20" s="102" t="str">
        <f>IF(Inputs!$B18="","",(ROUND((Inputs!$BE18*BL20)+AC20,0)))</f>
        <v/>
      </c>
      <c r="AE20" s="102" t="str">
        <f>IF(Inputs!$B18="","",(ROUND((Inputs!$BE18*BM20)+AD20,0)))</f>
        <v/>
      </c>
      <c r="AF20" s="102" t="str">
        <f>IF(Inputs!$B18="","",(ROUND((Inputs!$BE18*BN20)+AE20,0)))</f>
        <v/>
      </c>
      <c r="AG20" s="104" t="str">
        <f t="shared" si="2"/>
        <v/>
      </c>
      <c r="AH20" s="109" t="str">
        <f t="shared" si="1"/>
        <v/>
      </c>
      <c r="AI20" s="43">
        <f>187367/AI5</f>
        <v>4.9850865384119076E-3</v>
      </c>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row>
    <row r="21" spans="1:66">
      <c r="A21" s="99" t="str">
        <f>IF(Inputs!A19="","",Inputs!A19)</f>
        <v/>
      </c>
      <c r="B21" s="117" t="str">
        <f>IF(Inputs!B19="","",Inputs!B19)</f>
        <v/>
      </c>
      <c r="C21" s="102" t="str">
        <f>IF(Inputs!$B19="","",(ROUND(Inputs!$BE19*AK21,0)))</f>
        <v/>
      </c>
      <c r="D21" s="102" t="str">
        <f>IF(Inputs!$B19="","",(ROUND((Inputs!$BE19*AL21)+C21,0)))</f>
        <v/>
      </c>
      <c r="E21" s="102" t="str">
        <f>IF(Inputs!$B19="","",(ROUND((Inputs!$BE19*AM21)+D21,0)))</f>
        <v/>
      </c>
      <c r="F21" s="102" t="str">
        <f>IF(Inputs!$B19="","",(ROUND((Inputs!$BE19*AN21)+E21,0)))</f>
        <v/>
      </c>
      <c r="G21" s="102" t="str">
        <f>IF(Inputs!$B19="","",(ROUND((Inputs!$BE19*AO21)+F21,0)))</f>
        <v/>
      </c>
      <c r="H21" s="102" t="str">
        <f>IF(Inputs!$B19="","",(ROUND((Inputs!$BE19*AP21)+G21,0)))</f>
        <v/>
      </c>
      <c r="I21" s="102" t="str">
        <f>IF(Inputs!$B19="","",(ROUND((Inputs!$BE19*AQ21)+H21,0)))</f>
        <v/>
      </c>
      <c r="J21" s="102" t="str">
        <f>IF(Inputs!$B19="","",(ROUND((Inputs!$BE19*AR21)+I21,0)))</f>
        <v/>
      </c>
      <c r="K21" s="102" t="str">
        <f>IF(Inputs!$B19="","",(ROUND((Inputs!$BE19*AS21)+J21,0)))</f>
        <v/>
      </c>
      <c r="L21" s="102" t="str">
        <f>IF(Inputs!$B19="","",(ROUND((Inputs!$BE19*AT21)+K21,0)))</f>
        <v/>
      </c>
      <c r="M21" s="102" t="str">
        <f>IF(Inputs!$B19="","",(ROUND((Inputs!$BE19*AU21)+L21,0)))</f>
        <v/>
      </c>
      <c r="N21" s="102" t="str">
        <f>IF(Inputs!$B19="","",(ROUND((Inputs!$BE19*AV21)+M21,0)))</f>
        <v/>
      </c>
      <c r="O21" s="102" t="str">
        <f>IF(Inputs!$B19="","",(ROUND((Inputs!$BE19*AW21)+N21,0)))</f>
        <v/>
      </c>
      <c r="P21" s="102" t="str">
        <f>IF(Inputs!$B19="","",(ROUND((Inputs!$BE19*AX21)+O21,0)))</f>
        <v/>
      </c>
      <c r="Q21" s="102" t="str">
        <f>IF(Inputs!$B19="","",(ROUND((Inputs!$BE19*AY21)+P21,0)))</f>
        <v/>
      </c>
      <c r="R21" s="102" t="str">
        <f>IF(Inputs!$B19="","",(ROUND((Inputs!$BE19*AZ21)+Q21,0)))</f>
        <v/>
      </c>
      <c r="S21" s="102" t="str">
        <f>IF(Inputs!$B19="","",(ROUND((Inputs!$BE19*BA21)+R21,0)))</f>
        <v/>
      </c>
      <c r="T21" s="102" t="str">
        <f>IF(Inputs!$B19="","",(ROUND((Inputs!$BE19*BB21)+S21,0)))</f>
        <v/>
      </c>
      <c r="U21" s="102" t="str">
        <f>IF(Inputs!$B19="","",(ROUND((Inputs!$BE19*BC21)+T21,0)))</f>
        <v/>
      </c>
      <c r="V21" s="102" t="str">
        <f>IF(Inputs!$B19="","",(ROUND((Inputs!$BE19*BD21)+U21,0)))</f>
        <v/>
      </c>
      <c r="W21" s="102" t="str">
        <f>IF(Inputs!$B19="","",(ROUND((Inputs!$BE19*BE21)+V21,0)))</f>
        <v/>
      </c>
      <c r="X21" s="102" t="str">
        <f>IF(Inputs!$B19="","",(ROUND((Inputs!$BE19*BF21)+W21,0)))</f>
        <v/>
      </c>
      <c r="Y21" s="102" t="str">
        <f>IF(Inputs!$B19="","",(ROUND((Inputs!$BE19*BG21)+X21,0)))</f>
        <v/>
      </c>
      <c r="Z21" s="102" t="str">
        <f>IF(Inputs!$B19="","",(ROUND((Inputs!$BE19*BH21)+Y21,0)))</f>
        <v/>
      </c>
      <c r="AA21" s="102" t="str">
        <f>IF(Inputs!$B19="","",(ROUND((Inputs!$BE19*BI21)+Z21,0)))</f>
        <v/>
      </c>
      <c r="AB21" s="102" t="str">
        <f>IF(Inputs!$B19="","",(ROUND((Inputs!$BE19*BJ21)+AA21,0)))</f>
        <v/>
      </c>
      <c r="AC21" s="102" t="str">
        <f>IF(Inputs!$B19="","",(ROUND((Inputs!$BE19*BK21)+AB21,0)))</f>
        <v/>
      </c>
      <c r="AD21" s="102" t="str">
        <f>IF(Inputs!$B19="","",(ROUND((Inputs!$BE19*BL21)+AC21,0)))</f>
        <v/>
      </c>
      <c r="AE21" s="102" t="str">
        <f>IF(Inputs!$B19="","",(ROUND((Inputs!$BE19*BM21)+AD21,0)))</f>
        <v/>
      </c>
      <c r="AF21" s="102" t="str">
        <f>IF(Inputs!$B19="","",(ROUND((Inputs!$BE19*BN21)+AE21,0)))</f>
        <v/>
      </c>
      <c r="AG21" s="104" t="str">
        <f t="shared" si="2"/>
        <v/>
      </c>
      <c r="AH21" s="109" t="str">
        <f t="shared" si="1"/>
        <v/>
      </c>
      <c r="AI21" s="43">
        <f>90000/AI5</f>
        <v>2.3945400655241943E-3</v>
      </c>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row>
    <row r="22" spans="1:66">
      <c r="A22" s="99" t="str">
        <f>IF(Inputs!A20="","",Inputs!A20)</f>
        <v/>
      </c>
      <c r="B22" s="117" t="str">
        <f>IF(Inputs!B20="","",Inputs!B20)</f>
        <v/>
      </c>
      <c r="C22" s="102" t="str">
        <f>IF(Inputs!$B20="","",(ROUND(Inputs!$BE20*AK22,0)))</f>
        <v/>
      </c>
      <c r="D22" s="102" t="str">
        <f>IF(Inputs!$B20="","",(ROUND((Inputs!$BE20*AL22)+C22,0)))</f>
        <v/>
      </c>
      <c r="E22" s="102" t="str">
        <f>IF(Inputs!$B20="","",(ROUND((Inputs!$BE20*AM22)+D22,0)))</f>
        <v/>
      </c>
      <c r="F22" s="102" t="str">
        <f>IF(Inputs!$B20="","",(ROUND((Inputs!$BE20*AN22)+E22,0)))</f>
        <v/>
      </c>
      <c r="G22" s="102" t="str">
        <f>IF(Inputs!$B20="","",(ROUND((Inputs!$BE20*AO22)+F22,0)))</f>
        <v/>
      </c>
      <c r="H22" s="102" t="str">
        <f>IF(Inputs!$B20="","",(ROUND((Inputs!$BE20*AP22)+G22,0)))</f>
        <v/>
      </c>
      <c r="I22" s="102" t="str">
        <f>IF(Inputs!$B20="","",(ROUND((Inputs!$BE20*AQ22)+H22,0)))</f>
        <v/>
      </c>
      <c r="J22" s="102" t="str">
        <f>IF(Inputs!$B20="","",(ROUND((Inputs!$BE20*AR22)+I22,0)))</f>
        <v/>
      </c>
      <c r="K22" s="102" t="str">
        <f>IF(Inputs!$B20="","",(ROUND((Inputs!$BE20*AS22)+J22,0)))</f>
        <v/>
      </c>
      <c r="L22" s="102" t="str">
        <f>IF(Inputs!$B20="","",(ROUND((Inputs!$BE20*AT22)+K22,0)))</f>
        <v/>
      </c>
      <c r="M22" s="102" t="str">
        <f>IF(Inputs!$B20="","",(ROUND((Inputs!$BE20*AU22)+L22,0)))</f>
        <v/>
      </c>
      <c r="N22" s="102" t="str">
        <f>IF(Inputs!$B20="","",(ROUND((Inputs!$BE20*AV22)+M22,0)))</f>
        <v/>
      </c>
      <c r="O22" s="102" t="str">
        <f>IF(Inputs!$B20="","",(ROUND((Inputs!$BE20*AW22)+N22,0)))</f>
        <v/>
      </c>
      <c r="P22" s="102" t="str">
        <f>IF(Inputs!$B20="","",(ROUND((Inputs!$BE20*AX22)+O22,0)))</f>
        <v/>
      </c>
      <c r="Q22" s="102" t="str">
        <f>IF(Inputs!$B20="","",(ROUND((Inputs!$BE20*AY22)+P22,0)))</f>
        <v/>
      </c>
      <c r="R22" s="102" t="str">
        <f>IF(Inputs!$B20="","",(ROUND((Inputs!$BE20*AZ22)+Q22,0)))</f>
        <v/>
      </c>
      <c r="S22" s="102" t="str">
        <f>IF(Inputs!$B20="","",(ROUND((Inputs!$BE20*BA22)+R22,0)))</f>
        <v/>
      </c>
      <c r="T22" s="102" t="str">
        <f>IF(Inputs!$B20="","",(ROUND((Inputs!$BE20*BB22)+S22,0)))</f>
        <v/>
      </c>
      <c r="U22" s="102" t="str">
        <f>IF(Inputs!$B20="","",(ROUND((Inputs!$BE20*BC22)+T22,0)))</f>
        <v/>
      </c>
      <c r="V22" s="102" t="str">
        <f>IF(Inputs!$B20="","",(ROUND((Inputs!$BE20*BD22)+U22,0)))</f>
        <v/>
      </c>
      <c r="W22" s="102" t="str">
        <f>IF(Inputs!$B20="","",(ROUND((Inputs!$BE20*BE22)+V22,0)))</f>
        <v/>
      </c>
      <c r="X22" s="102" t="str">
        <f>IF(Inputs!$B20="","",(ROUND((Inputs!$BE20*BF22)+W22,0)))</f>
        <v/>
      </c>
      <c r="Y22" s="102" t="str">
        <f>IF(Inputs!$B20="","",(ROUND((Inputs!$BE20*BG22)+X22,0)))</f>
        <v/>
      </c>
      <c r="Z22" s="102" t="str">
        <f>IF(Inputs!$B20="","",(ROUND((Inputs!$BE20*BH22)+Y22,0)))</f>
        <v/>
      </c>
      <c r="AA22" s="102" t="str">
        <f>IF(Inputs!$B20="","",(ROUND((Inputs!$BE20*BI22)+Z22,0)))</f>
        <v/>
      </c>
      <c r="AB22" s="102" t="str">
        <f>IF(Inputs!$B20="","",(ROUND((Inputs!$BE20*BJ22)+AA22,0)))</f>
        <v/>
      </c>
      <c r="AC22" s="102" t="str">
        <f>IF(Inputs!$B20="","",(ROUND((Inputs!$BE20*BK22)+AB22,0)))</f>
        <v/>
      </c>
      <c r="AD22" s="102" t="str">
        <f>IF(Inputs!$B20="","",(ROUND((Inputs!$BE20*BL22)+AC22,0)))</f>
        <v/>
      </c>
      <c r="AE22" s="102" t="str">
        <f>IF(Inputs!$B20="","",(ROUND((Inputs!$BE20*BM22)+AD22,0)))</f>
        <v/>
      </c>
      <c r="AF22" s="102" t="str">
        <f>IF(Inputs!$B20="","",(ROUND((Inputs!$BE20*BN22)+AE22,0)))</f>
        <v/>
      </c>
      <c r="AG22" s="104" t="str">
        <f t="shared" si="2"/>
        <v/>
      </c>
      <c r="AH22" s="109" t="str">
        <f t="shared" si="1"/>
        <v/>
      </c>
      <c r="AI22" s="43">
        <f>200000/AI5</f>
        <v>5.3212001456093205E-3</v>
      </c>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row>
    <row r="23" spans="1:66">
      <c r="A23" s="99" t="str">
        <f>IF(Inputs!A21="","",Inputs!A21)</f>
        <v/>
      </c>
      <c r="B23" s="117" t="str">
        <f>IF(Inputs!B21="","",Inputs!B21)</f>
        <v/>
      </c>
      <c r="C23" s="102" t="str">
        <f>IF(Inputs!$B21="","",(ROUND(Inputs!$BE21*AK23,0)))</f>
        <v/>
      </c>
      <c r="D23" s="102" t="str">
        <f>IF(Inputs!$B21="","",(ROUND((Inputs!$BE21*AL23)+C23,0)))</f>
        <v/>
      </c>
      <c r="E23" s="102" t="str">
        <f>IF(Inputs!$B21="","",(ROUND((Inputs!$BE21*AM23)+D23,0)))</f>
        <v/>
      </c>
      <c r="F23" s="102" t="str">
        <f>IF(Inputs!$B21="","",(ROUND((Inputs!$BE21*AN23)+E23,0)))</f>
        <v/>
      </c>
      <c r="G23" s="102" t="str">
        <f>IF(Inputs!$B21="","",(ROUND((Inputs!$BE21*AO23)+F23,0)))</f>
        <v/>
      </c>
      <c r="H23" s="102" t="str">
        <f>IF(Inputs!$B21="","",(ROUND((Inputs!$BE21*AP23)+G23,0)))</f>
        <v/>
      </c>
      <c r="I23" s="102" t="str">
        <f>IF(Inputs!$B21="","",(ROUND((Inputs!$BE21*AQ23)+H23,0)))</f>
        <v/>
      </c>
      <c r="J23" s="102" t="str">
        <f>IF(Inputs!$B21="","",(ROUND((Inputs!$BE21*AR23)+I23,0)))</f>
        <v/>
      </c>
      <c r="K23" s="102" t="str">
        <f>IF(Inputs!$B21="","",(ROUND((Inputs!$BE21*AS23)+J23,0)))</f>
        <v/>
      </c>
      <c r="L23" s="102" t="str">
        <f>IF(Inputs!$B21="","",(ROUND((Inputs!$BE21*AT23)+K23,0)))</f>
        <v/>
      </c>
      <c r="M23" s="102" t="str">
        <f>IF(Inputs!$B21="","",(ROUND((Inputs!$BE21*AU23)+L23,0)))</f>
        <v/>
      </c>
      <c r="N23" s="102" t="str">
        <f>IF(Inputs!$B21="","",(ROUND((Inputs!$BE21*AV23)+M23,0)))</f>
        <v/>
      </c>
      <c r="O23" s="102" t="str">
        <f>IF(Inputs!$B21="","",(ROUND((Inputs!$BE21*AW23)+N23,0)))</f>
        <v/>
      </c>
      <c r="P23" s="102" t="str">
        <f>IF(Inputs!$B21="","",(ROUND((Inputs!$BE21*AX23)+O23,0)))</f>
        <v/>
      </c>
      <c r="Q23" s="102" t="str">
        <f>IF(Inputs!$B21="","",(ROUND((Inputs!$BE21*AY23)+P23,0)))</f>
        <v/>
      </c>
      <c r="R23" s="102" t="str">
        <f>IF(Inputs!$B21="","",(ROUND((Inputs!$BE21*AZ23)+Q23,0)))</f>
        <v/>
      </c>
      <c r="S23" s="102" t="str">
        <f>IF(Inputs!$B21="","",(ROUND((Inputs!$BE21*BA23)+R23,0)))</f>
        <v/>
      </c>
      <c r="T23" s="102" t="str">
        <f>IF(Inputs!$B21="","",(ROUND((Inputs!$BE21*BB23)+S23,0)))</f>
        <v/>
      </c>
      <c r="U23" s="102" t="str">
        <f>IF(Inputs!$B21="","",(ROUND((Inputs!$BE21*BC23)+T23,0)))</f>
        <v/>
      </c>
      <c r="V23" s="102" t="str">
        <f>IF(Inputs!$B21="","",(ROUND((Inputs!$BE21*BD23)+U23,0)))</f>
        <v/>
      </c>
      <c r="W23" s="102" t="str">
        <f>IF(Inputs!$B21="","",(ROUND((Inputs!$BE21*BE23)+V23,0)))</f>
        <v/>
      </c>
      <c r="X23" s="102" t="str">
        <f>IF(Inputs!$B21="","",(ROUND((Inputs!$BE21*BF23)+W23,0)))</f>
        <v/>
      </c>
      <c r="Y23" s="102" t="str">
        <f>IF(Inputs!$B21="","",(ROUND((Inputs!$BE21*BG23)+X23,0)))</f>
        <v/>
      </c>
      <c r="Z23" s="102" t="str">
        <f>IF(Inputs!$B21="","",(ROUND((Inputs!$BE21*BH23)+Y23,0)))</f>
        <v/>
      </c>
      <c r="AA23" s="102" t="str">
        <f>IF(Inputs!$B21="","",(ROUND((Inputs!$BE21*BI23)+Z23,0)))</f>
        <v/>
      </c>
      <c r="AB23" s="102" t="str">
        <f>IF(Inputs!$B21="","",(ROUND((Inputs!$BE21*BJ23)+AA23,0)))</f>
        <v/>
      </c>
      <c r="AC23" s="102" t="str">
        <f>IF(Inputs!$B21="","",(ROUND((Inputs!$BE21*BK23)+AB23,0)))</f>
        <v/>
      </c>
      <c r="AD23" s="102" t="str">
        <f>IF(Inputs!$B21="","",(ROUND((Inputs!$BE21*BL23)+AC23,0)))</f>
        <v/>
      </c>
      <c r="AE23" s="102" t="str">
        <f>IF(Inputs!$B21="","",(ROUND((Inputs!$BE21*BM23)+AD23,0)))</f>
        <v/>
      </c>
      <c r="AF23" s="102" t="str">
        <f>IF(Inputs!$B21="","",(ROUND((Inputs!$BE21*BN23)+AE23,0)))</f>
        <v/>
      </c>
      <c r="AG23" s="104" t="str">
        <f t="shared" si="2"/>
        <v/>
      </c>
      <c r="AH23" s="109" t="str">
        <f t="shared" si="1"/>
        <v/>
      </c>
      <c r="AI23" s="43">
        <f>40000/AI5</f>
        <v>1.0642400291218641E-3</v>
      </c>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row>
    <row r="24" spans="1:66">
      <c r="A24" s="99" t="str">
        <f>IF(Inputs!A22="","",Inputs!A22)</f>
        <v/>
      </c>
      <c r="B24" s="117" t="str">
        <f>IF(Inputs!B22="","",Inputs!B22)</f>
        <v/>
      </c>
      <c r="C24" s="102" t="str">
        <f>IF(Inputs!$B22="","",(ROUND(Inputs!$BE22*AK24,0)))</f>
        <v/>
      </c>
      <c r="D24" s="102" t="str">
        <f>IF(Inputs!$B22="","",(ROUND((Inputs!$BE22*AL24)+C24,0)))</f>
        <v/>
      </c>
      <c r="E24" s="102" t="str">
        <f>IF(Inputs!$B22="","",(ROUND((Inputs!$BE22*AM24)+D24,0)))</f>
        <v/>
      </c>
      <c r="F24" s="102" t="str">
        <f>IF(Inputs!$B22="","",(ROUND((Inputs!$BE22*AN24)+E24,0)))</f>
        <v/>
      </c>
      <c r="G24" s="102" t="str">
        <f>IF(Inputs!$B22="","",(ROUND((Inputs!$BE22*AO24)+F24,0)))</f>
        <v/>
      </c>
      <c r="H24" s="102" t="str">
        <f>IF(Inputs!$B22="","",(ROUND((Inputs!$BE22*AP24)+G24,0)))</f>
        <v/>
      </c>
      <c r="I24" s="102" t="str">
        <f>IF(Inputs!$B22="","",(ROUND((Inputs!$BE22*AQ24)+H24,0)))</f>
        <v/>
      </c>
      <c r="J24" s="102" t="str">
        <f>IF(Inputs!$B22="","",(ROUND((Inputs!$BE22*AR24)+I24,0)))</f>
        <v/>
      </c>
      <c r="K24" s="102" t="str">
        <f>IF(Inputs!$B22="","",(ROUND((Inputs!$BE22*AS24)+J24,0)))</f>
        <v/>
      </c>
      <c r="L24" s="102" t="str">
        <f>IF(Inputs!$B22="","",(ROUND((Inputs!$BE22*AT24)+K24,0)))</f>
        <v/>
      </c>
      <c r="M24" s="102" t="str">
        <f>IF(Inputs!$B22="","",(ROUND((Inputs!$BE22*AU24)+L24,0)))</f>
        <v/>
      </c>
      <c r="N24" s="102" t="str">
        <f>IF(Inputs!$B22="","",(ROUND((Inputs!$BE22*AV24)+M24,0)))</f>
        <v/>
      </c>
      <c r="O24" s="102" t="str">
        <f>IF(Inputs!$B22="","",(ROUND((Inputs!$BE22*AW24)+N24,0)))</f>
        <v/>
      </c>
      <c r="P24" s="102" t="str">
        <f>IF(Inputs!$B22="","",(ROUND((Inputs!$BE22*AX24)+O24,0)))</f>
        <v/>
      </c>
      <c r="Q24" s="102" t="str">
        <f>IF(Inputs!$B22="","",(ROUND((Inputs!$BE22*AY24)+P24,0)))</f>
        <v/>
      </c>
      <c r="R24" s="102" t="str">
        <f>IF(Inputs!$B22="","",(ROUND((Inputs!$BE22*AZ24)+Q24,0)))</f>
        <v/>
      </c>
      <c r="S24" s="102" t="str">
        <f>IF(Inputs!$B22="","",(ROUND((Inputs!$BE22*BA24)+R24,0)))</f>
        <v/>
      </c>
      <c r="T24" s="102" t="str">
        <f>IF(Inputs!$B22="","",(ROUND((Inputs!$BE22*BB24)+S24,0)))</f>
        <v/>
      </c>
      <c r="U24" s="102" t="str">
        <f>IF(Inputs!$B22="","",(ROUND((Inputs!$BE22*BC24)+T24,0)))</f>
        <v/>
      </c>
      <c r="V24" s="102" t="str">
        <f>IF(Inputs!$B22="","",(ROUND((Inputs!$BE22*BD24)+U24,0)))</f>
        <v/>
      </c>
      <c r="W24" s="102" t="str">
        <f>IF(Inputs!$B22="","",(ROUND((Inputs!$BE22*BE24)+V24,0)))</f>
        <v/>
      </c>
      <c r="X24" s="102" t="str">
        <f>IF(Inputs!$B22="","",(ROUND((Inputs!$BE22*BF24)+W24,0)))</f>
        <v/>
      </c>
      <c r="Y24" s="102" t="str">
        <f>IF(Inputs!$B22="","",(ROUND((Inputs!$BE22*BG24)+X24,0)))</f>
        <v/>
      </c>
      <c r="Z24" s="102" t="str">
        <f>IF(Inputs!$B22="","",(ROUND((Inputs!$BE22*BH24)+Y24,0)))</f>
        <v/>
      </c>
      <c r="AA24" s="102" t="str">
        <f>IF(Inputs!$B22="","",(ROUND((Inputs!$BE22*BI24)+Z24,0)))</f>
        <v/>
      </c>
      <c r="AB24" s="102" t="str">
        <f>IF(Inputs!$B22="","",(ROUND((Inputs!$BE22*BJ24)+AA24,0)))</f>
        <v/>
      </c>
      <c r="AC24" s="102" t="str">
        <f>IF(Inputs!$B22="","",(ROUND((Inputs!$BE22*BK24)+AB24,0)))</f>
        <v/>
      </c>
      <c r="AD24" s="102" t="str">
        <f>IF(Inputs!$B22="","",(ROUND((Inputs!$BE22*BL24)+AC24,0)))</f>
        <v/>
      </c>
      <c r="AE24" s="102" t="str">
        <f>IF(Inputs!$B22="","",(ROUND((Inputs!$BE22*BM24)+AD24,0)))</f>
        <v/>
      </c>
      <c r="AF24" s="102" t="str">
        <f>IF(Inputs!$B22="","",(ROUND((Inputs!$BE22*BN24)+AE24,0)))</f>
        <v/>
      </c>
      <c r="AG24" s="104" t="str">
        <f t="shared" si="2"/>
        <v/>
      </c>
      <c r="AH24" s="109" t="str">
        <f t="shared" si="1"/>
        <v/>
      </c>
      <c r="AI24" s="43">
        <f>560000/AI5</f>
        <v>1.4899360407706098E-2</v>
      </c>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row>
    <row r="25" spans="1:66">
      <c r="A25" s="99" t="str">
        <f>IF(Inputs!A23="","",Inputs!A23)</f>
        <v/>
      </c>
      <c r="B25" s="117" t="str">
        <f>IF(Inputs!B23="","",Inputs!B23)</f>
        <v/>
      </c>
      <c r="C25" s="102" t="str">
        <f>IF(Inputs!$B23="","",(ROUND(Inputs!$BE23*AK25,0)))</f>
        <v/>
      </c>
      <c r="D25" s="102" t="str">
        <f>IF(Inputs!$B23="","",(ROUND((Inputs!$BE23*AL25)+C25,0)))</f>
        <v/>
      </c>
      <c r="E25" s="102" t="str">
        <f>IF(Inputs!$B23="","",(ROUND((Inputs!$BE23*AM25)+D25,0)))</f>
        <v/>
      </c>
      <c r="F25" s="102" t="str">
        <f>IF(Inputs!$B23="","",(ROUND((Inputs!$BE23*AN25)+E25,0)))</f>
        <v/>
      </c>
      <c r="G25" s="102" t="str">
        <f>IF(Inputs!$B23="","",(ROUND((Inputs!$BE23*AO25)+F25,0)))</f>
        <v/>
      </c>
      <c r="H25" s="102" t="str">
        <f>IF(Inputs!$B23="","",(ROUND((Inputs!$BE23*AP25)+G25,0)))</f>
        <v/>
      </c>
      <c r="I25" s="102" t="str">
        <f>IF(Inputs!$B23="","",(ROUND((Inputs!$BE23*AQ25)+H25,0)))</f>
        <v/>
      </c>
      <c r="J25" s="102" t="str">
        <f>IF(Inputs!$B23="","",(ROUND((Inputs!$BE23*AR25)+I25,0)))</f>
        <v/>
      </c>
      <c r="K25" s="102" t="str">
        <f>IF(Inputs!$B23="","",(ROUND((Inputs!$BE23*AS25)+J25,0)))</f>
        <v/>
      </c>
      <c r="L25" s="102" t="str">
        <f>IF(Inputs!$B23="","",(ROUND((Inputs!$BE23*AT25)+K25,0)))</f>
        <v/>
      </c>
      <c r="M25" s="102" t="str">
        <f>IF(Inputs!$B23="","",(ROUND((Inputs!$BE23*AU25)+L25,0)))</f>
        <v/>
      </c>
      <c r="N25" s="102" t="str">
        <f>IF(Inputs!$B23="","",(ROUND((Inputs!$BE23*AV25)+M25,0)))</f>
        <v/>
      </c>
      <c r="O25" s="102" t="str">
        <f>IF(Inputs!$B23="","",(ROUND((Inputs!$BE23*AW25)+N25,0)))</f>
        <v/>
      </c>
      <c r="P25" s="102" t="str">
        <f>IF(Inputs!$B23="","",(ROUND((Inputs!$BE23*AX25)+O25,0)))</f>
        <v/>
      </c>
      <c r="Q25" s="102" t="str">
        <f>IF(Inputs!$B23="","",(ROUND((Inputs!$BE23*AY25)+P25,0)))</f>
        <v/>
      </c>
      <c r="R25" s="102" t="str">
        <f>IF(Inputs!$B23="","",(ROUND((Inputs!$BE23*AZ25)+Q25,0)))</f>
        <v/>
      </c>
      <c r="S25" s="102" t="str">
        <f>IF(Inputs!$B23="","",(ROUND((Inputs!$BE23*BA25)+R25,0)))</f>
        <v/>
      </c>
      <c r="T25" s="102" t="str">
        <f>IF(Inputs!$B23="","",(ROUND((Inputs!$BE23*BB25)+S25,0)))</f>
        <v/>
      </c>
      <c r="U25" s="102" t="str">
        <f>IF(Inputs!$B23="","",(ROUND((Inputs!$BE23*BC25)+T25,0)))</f>
        <v/>
      </c>
      <c r="V25" s="102" t="str">
        <f>IF(Inputs!$B23="","",(ROUND((Inputs!$BE23*BD25)+U25,0)))</f>
        <v/>
      </c>
      <c r="W25" s="102" t="str">
        <f>IF(Inputs!$B23="","",(ROUND((Inputs!$BE23*BE25)+V25,0)))</f>
        <v/>
      </c>
      <c r="X25" s="102" t="str">
        <f>IF(Inputs!$B23="","",(ROUND((Inputs!$BE23*BF25)+W25,0)))</f>
        <v/>
      </c>
      <c r="Y25" s="102" t="str">
        <f>IF(Inputs!$B23="","",(ROUND((Inputs!$BE23*BG25)+X25,0)))</f>
        <v/>
      </c>
      <c r="Z25" s="102" t="str">
        <f>IF(Inputs!$B23="","",(ROUND((Inputs!$BE23*BH25)+Y25,0)))</f>
        <v/>
      </c>
      <c r="AA25" s="102" t="str">
        <f>IF(Inputs!$B23="","",(ROUND((Inputs!$BE23*BI25)+Z25,0)))</f>
        <v/>
      </c>
      <c r="AB25" s="102" t="str">
        <f>IF(Inputs!$B23="","",(ROUND((Inputs!$BE23*BJ25)+AA25,0)))</f>
        <v/>
      </c>
      <c r="AC25" s="102" t="str">
        <f>IF(Inputs!$B23="","",(ROUND((Inputs!$BE23*BK25)+AB25,0)))</f>
        <v/>
      </c>
      <c r="AD25" s="102" t="str">
        <f>IF(Inputs!$B23="","",(ROUND((Inputs!$BE23*BL25)+AC25,0)))</f>
        <v/>
      </c>
      <c r="AE25" s="102" t="str">
        <f>IF(Inputs!$B23="","",(ROUND((Inputs!$BE23*BM25)+AD25,0)))</f>
        <v/>
      </c>
      <c r="AF25" s="102" t="str">
        <f>IF(Inputs!$B23="","",(ROUND((Inputs!$BE23*BN25)+AE25,0)))</f>
        <v/>
      </c>
      <c r="AG25" s="104" t="str">
        <f t="shared" si="2"/>
        <v/>
      </c>
      <c r="AH25" s="109" t="str">
        <f t="shared" si="1"/>
        <v/>
      </c>
      <c r="AI25" s="43">
        <f>460000/AI5</f>
        <v>1.2238760334901438E-2</v>
      </c>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row>
    <row r="26" spans="1:66">
      <c r="A26" s="99" t="str">
        <f>IF(Inputs!A24="","",Inputs!A24)</f>
        <v/>
      </c>
      <c r="B26" s="117" t="str">
        <f>IF(Inputs!B24="","",Inputs!B24)</f>
        <v/>
      </c>
      <c r="C26" s="102" t="str">
        <f>IF(Inputs!$B24="","",(ROUND(Inputs!$BE24*AK26,0)))</f>
        <v/>
      </c>
      <c r="D26" s="102" t="str">
        <f>IF(Inputs!$B24="","",(ROUND((Inputs!$BE24*AL26)+C26,0)))</f>
        <v/>
      </c>
      <c r="E26" s="102" t="str">
        <f>IF(Inputs!$B24="","",(ROUND((Inputs!$BE24*AM26)+D26,0)))</f>
        <v/>
      </c>
      <c r="F26" s="102" t="str">
        <f>IF(Inputs!$B24="","",(ROUND((Inputs!$BE24*AN26)+E26,0)))</f>
        <v/>
      </c>
      <c r="G26" s="102" t="str">
        <f>IF(Inputs!$B24="","",(ROUND((Inputs!$BE24*AO26)+F26,0)))</f>
        <v/>
      </c>
      <c r="H26" s="102" t="str">
        <f>IF(Inputs!$B24="","",(ROUND((Inputs!$BE24*AP26)+G26,0)))</f>
        <v/>
      </c>
      <c r="I26" s="102" t="str">
        <f>IF(Inputs!$B24="","",(ROUND((Inputs!$BE24*AQ26)+H26,0)))</f>
        <v/>
      </c>
      <c r="J26" s="102" t="str">
        <f>IF(Inputs!$B24="","",(ROUND((Inputs!$BE24*AR26)+I26,0)))</f>
        <v/>
      </c>
      <c r="K26" s="102" t="str">
        <f>IF(Inputs!$B24="","",(ROUND((Inputs!$BE24*AS26)+J26,0)))</f>
        <v/>
      </c>
      <c r="L26" s="102" t="str">
        <f>IF(Inputs!$B24="","",(ROUND((Inputs!$BE24*AT26)+K26,0)))</f>
        <v/>
      </c>
      <c r="M26" s="102" t="str">
        <f>IF(Inputs!$B24="","",(ROUND((Inputs!$BE24*AU26)+L26,0)))</f>
        <v/>
      </c>
      <c r="N26" s="102" t="str">
        <f>IF(Inputs!$B24="","",(ROUND((Inputs!$BE24*AV26)+M26,0)))</f>
        <v/>
      </c>
      <c r="O26" s="102" t="str">
        <f>IF(Inputs!$B24="","",(ROUND((Inputs!$BE24*AW26)+N26,0)))</f>
        <v/>
      </c>
      <c r="P26" s="102" t="str">
        <f>IF(Inputs!$B24="","",(ROUND((Inputs!$BE24*AX26)+O26,0)))</f>
        <v/>
      </c>
      <c r="Q26" s="102" t="str">
        <f>IF(Inputs!$B24="","",(ROUND((Inputs!$BE24*AY26)+P26,0)))</f>
        <v/>
      </c>
      <c r="R26" s="102" t="str">
        <f>IF(Inputs!$B24="","",(ROUND((Inputs!$BE24*AZ26)+Q26,0)))</f>
        <v/>
      </c>
      <c r="S26" s="102" t="str">
        <f>IF(Inputs!$B24="","",(ROUND((Inputs!$BE24*BA26)+R26,0)))</f>
        <v/>
      </c>
      <c r="T26" s="102" t="str">
        <f>IF(Inputs!$B24="","",(ROUND((Inputs!$BE24*BB26)+S26,0)))</f>
        <v/>
      </c>
      <c r="U26" s="102" t="str">
        <f>IF(Inputs!$B24="","",(ROUND((Inputs!$BE24*BC26)+T26,0)))</f>
        <v/>
      </c>
      <c r="V26" s="102" t="str">
        <f>IF(Inputs!$B24="","",(ROUND((Inputs!$BE24*BD26)+U26,0)))</f>
        <v/>
      </c>
      <c r="W26" s="102" t="str">
        <f>IF(Inputs!$B24="","",(ROUND((Inputs!$BE24*BE26)+V26,0)))</f>
        <v/>
      </c>
      <c r="X26" s="102" t="str">
        <f>IF(Inputs!$B24="","",(ROUND((Inputs!$BE24*BF26)+W26,0)))</f>
        <v/>
      </c>
      <c r="Y26" s="102" t="str">
        <f>IF(Inputs!$B24="","",(ROUND((Inputs!$BE24*BG26)+X26,0)))</f>
        <v/>
      </c>
      <c r="Z26" s="102" t="str">
        <f>IF(Inputs!$B24="","",(ROUND((Inputs!$BE24*BH26)+Y26,0)))</f>
        <v/>
      </c>
      <c r="AA26" s="102" t="str">
        <f>IF(Inputs!$B24="","",(ROUND((Inputs!$BE24*BI26)+Z26,0)))</f>
        <v/>
      </c>
      <c r="AB26" s="102" t="str">
        <f>IF(Inputs!$B24="","",(ROUND((Inputs!$BE24*BJ26)+AA26,0)))</f>
        <v/>
      </c>
      <c r="AC26" s="102" t="str">
        <f>IF(Inputs!$B24="","",(ROUND((Inputs!$BE24*BK26)+AB26,0)))</f>
        <v/>
      </c>
      <c r="AD26" s="102" t="str">
        <f>IF(Inputs!$B24="","",(ROUND((Inputs!$BE24*BL26)+AC26,0)))</f>
        <v/>
      </c>
      <c r="AE26" s="102" t="str">
        <f>IF(Inputs!$B24="","",(ROUND((Inputs!$BE24*BM26)+AD26,0)))</f>
        <v/>
      </c>
      <c r="AF26" s="102" t="str">
        <f>IF(Inputs!$B24="","",(ROUND((Inputs!$BE24*BN26)+AE26,0)))</f>
        <v/>
      </c>
      <c r="AG26" s="104" t="str">
        <f>AF26</f>
        <v/>
      </c>
      <c r="AH26" s="109" t="str">
        <f t="shared" si="1"/>
        <v/>
      </c>
      <c r="AI26" s="43"/>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row>
    <row r="27" spans="1:66">
      <c r="A27" s="99" t="str">
        <f>IF(Inputs!A25="","",Inputs!A25)</f>
        <v/>
      </c>
      <c r="B27" s="117" t="str">
        <f>IF(Inputs!B25="","",Inputs!B25)</f>
        <v/>
      </c>
      <c r="C27" s="102" t="str">
        <f>IF(Inputs!$B25="","",(ROUND(Inputs!$BE25*AK27,0)))</f>
        <v/>
      </c>
      <c r="D27" s="102" t="str">
        <f>IF(Inputs!$B25="","",(ROUND((Inputs!$BE25*AL27)+C27,0)))</f>
        <v/>
      </c>
      <c r="E27" s="102" t="str">
        <f>IF(Inputs!$B25="","",(ROUND((Inputs!$BE25*AM27)+D27,0)))</f>
        <v/>
      </c>
      <c r="F27" s="102" t="str">
        <f>IF(Inputs!$B25="","",(ROUND((Inputs!$BE25*AN27)+E27,0)))</f>
        <v/>
      </c>
      <c r="G27" s="102" t="str">
        <f>IF(Inputs!$B25="","",(ROUND((Inputs!$BE25*AO27)+F27,0)))</f>
        <v/>
      </c>
      <c r="H27" s="102" t="str">
        <f>IF(Inputs!$B25="","",(ROUND((Inputs!$BE25*AP27)+G27,0)))</f>
        <v/>
      </c>
      <c r="I27" s="102" t="str">
        <f>IF(Inputs!$B25="","",(ROUND((Inputs!$BE25*AQ27)+H27,0)))</f>
        <v/>
      </c>
      <c r="J27" s="102" t="str">
        <f>IF(Inputs!$B25="","",(ROUND((Inputs!$BE25*AR27)+I27,0)))</f>
        <v/>
      </c>
      <c r="K27" s="102" t="str">
        <f>IF(Inputs!$B25="","",(ROUND((Inputs!$BE25*AS27)+J27,0)))</f>
        <v/>
      </c>
      <c r="L27" s="102" t="str">
        <f>IF(Inputs!$B25="","",(ROUND((Inputs!$BE25*AT27)+K27,0)))</f>
        <v/>
      </c>
      <c r="M27" s="102" t="str">
        <f>IF(Inputs!$B25="","",(ROUND((Inputs!$BE25*AU27)+L27,0)))</f>
        <v/>
      </c>
      <c r="N27" s="102" t="str">
        <f>IF(Inputs!$B25="","",(ROUND((Inputs!$BE25*AV27)+M27,0)))</f>
        <v/>
      </c>
      <c r="O27" s="102" t="str">
        <f>IF(Inputs!$B25="","",(ROUND((Inputs!$BE25*AW27)+N27,0)))</f>
        <v/>
      </c>
      <c r="P27" s="102" t="str">
        <f>IF(Inputs!$B25="","",(ROUND((Inputs!$BE25*AX27)+O27,0)))</f>
        <v/>
      </c>
      <c r="Q27" s="102" t="str">
        <f>IF(Inputs!$B25="","",(ROUND((Inputs!$BE25*AY27)+P27,0)))</f>
        <v/>
      </c>
      <c r="R27" s="102" t="str">
        <f>IF(Inputs!$B25="","",(ROUND((Inputs!$BE25*AZ27)+Q27,0)))</f>
        <v/>
      </c>
      <c r="S27" s="102" t="str">
        <f>IF(Inputs!$B25="","",(ROUND((Inputs!$BE25*BA27)+R27,0)))</f>
        <v/>
      </c>
      <c r="T27" s="102" t="str">
        <f>IF(Inputs!$B25="","",(ROUND((Inputs!$BE25*BB27)+S27,0)))</f>
        <v/>
      </c>
      <c r="U27" s="102" t="str">
        <f>IF(Inputs!$B25="","",(ROUND((Inputs!$BE25*BC27)+T27,0)))</f>
        <v/>
      </c>
      <c r="V27" s="102" t="str">
        <f>IF(Inputs!$B25="","",(ROUND((Inputs!$BE25*BD27)+U27,0)))</f>
        <v/>
      </c>
      <c r="W27" s="102" t="str">
        <f>IF(Inputs!$B25="","",(ROUND((Inputs!$BE25*BE27)+V27,0)))</f>
        <v/>
      </c>
      <c r="X27" s="102" t="str">
        <f>IF(Inputs!$B25="","",(ROUND((Inputs!$BE25*BF27)+W27,0)))</f>
        <v/>
      </c>
      <c r="Y27" s="102" t="str">
        <f>IF(Inputs!$B25="","",(ROUND((Inputs!$BE25*BG27)+X27,0)))</f>
        <v/>
      </c>
      <c r="Z27" s="102" t="str">
        <f>IF(Inputs!$B25="","",(ROUND((Inputs!$BE25*BH27)+Y27,0)))</f>
        <v/>
      </c>
      <c r="AA27" s="102" t="str">
        <f>IF(Inputs!$B25="","",(ROUND((Inputs!$BE25*BI27)+Z27,0)))</f>
        <v/>
      </c>
      <c r="AB27" s="102" t="str">
        <f>IF(Inputs!$B25="","",(ROUND((Inputs!$BE25*BJ27)+AA27,0)))</f>
        <v/>
      </c>
      <c r="AC27" s="102" t="str">
        <f>IF(Inputs!$B25="","",(ROUND((Inputs!$BE25*BK27)+AB27,0)))</f>
        <v/>
      </c>
      <c r="AD27" s="102" t="str">
        <f>IF(Inputs!$B25="","",(ROUND((Inputs!$BE25*BL27)+AC27,0)))</f>
        <v/>
      </c>
      <c r="AE27" s="102" t="str">
        <f>IF(Inputs!$B25="","",(ROUND((Inputs!$BE25*BM27)+AD27,0)))</f>
        <v/>
      </c>
      <c r="AF27" s="102" t="str">
        <f>IF(Inputs!$B25="","",(ROUND((Inputs!$BE25*BN27)+AE27,0)))</f>
        <v/>
      </c>
      <c r="AG27" s="104" t="str">
        <f t="shared" ref="AG27:AG90" si="3">AF27</f>
        <v/>
      </c>
      <c r="AH27" s="109" t="str">
        <f t="shared" si="1"/>
        <v/>
      </c>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row>
    <row r="28" spans="1:66">
      <c r="A28" s="99" t="str">
        <f>IF(Inputs!A26="","",Inputs!A26)</f>
        <v/>
      </c>
      <c r="B28" s="117" t="str">
        <f>IF(Inputs!B26="","",Inputs!B26)</f>
        <v/>
      </c>
      <c r="C28" s="102" t="str">
        <f>IF(Inputs!$B26="","",(ROUND(Inputs!$BE26*AK28,0)))</f>
        <v/>
      </c>
      <c r="D28" s="102" t="str">
        <f>IF(Inputs!$B26="","",(ROUND((Inputs!$BE26*AL28)+C28,0)))</f>
        <v/>
      </c>
      <c r="E28" s="102" t="str">
        <f>IF(Inputs!$B26="","",(ROUND((Inputs!$BE26*AM28)+D28,0)))</f>
        <v/>
      </c>
      <c r="F28" s="102" t="str">
        <f>IF(Inputs!$B26="","",(ROUND((Inputs!$BE26*AN28)+E28,0)))</f>
        <v/>
      </c>
      <c r="G28" s="102" t="str">
        <f>IF(Inputs!$B26="","",(ROUND((Inputs!$BE26*AO28)+F28,0)))</f>
        <v/>
      </c>
      <c r="H28" s="102" t="str">
        <f>IF(Inputs!$B26="","",(ROUND((Inputs!$BE26*AP28)+G28,0)))</f>
        <v/>
      </c>
      <c r="I28" s="102" t="str">
        <f>IF(Inputs!$B26="","",(ROUND((Inputs!$BE26*AQ28)+H28,0)))</f>
        <v/>
      </c>
      <c r="J28" s="102" t="str">
        <f>IF(Inputs!$B26="","",(ROUND((Inputs!$BE26*AR28)+I28,0)))</f>
        <v/>
      </c>
      <c r="K28" s="102" t="str">
        <f>IF(Inputs!$B26="","",(ROUND((Inputs!$BE26*AS28)+J28,0)))</f>
        <v/>
      </c>
      <c r="L28" s="102" t="str">
        <f>IF(Inputs!$B26="","",(ROUND((Inputs!$BE26*AT28)+K28,0)))</f>
        <v/>
      </c>
      <c r="M28" s="102" t="str">
        <f>IF(Inputs!$B26="","",(ROUND((Inputs!$BE26*AU28)+L28,0)))</f>
        <v/>
      </c>
      <c r="N28" s="102" t="str">
        <f>IF(Inputs!$B26="","",(ROUND((Inputs!$BE26*AV28)+M28,0)))</f>
        <v/>
      </c>
      <c r="O28" s="102" t="str">
        <f>IF(Inputs!$B26="","",(ROUND((Inputs!$BE26*AW28)+N28,0)))</f>
        <v/>
      </c>
      <c r="P28" s="102" t="str">
        <f>IF(Inputs!$B26="","",(ROUND((Inputs!$BE26*AX28)+O28,0)))</f>
        <v/>
      </c>
      <c r="Q28" s="102" t="str">
        <f>IF(Inputs!$B26="","",(ROUND((Inputs!$BE26*AY28)+P28,0)))</f>
        <v/>
      </c>
      <c r="R28" s="102" t="str">
        <f>IF(Inputs!$B26="","",(ROUND((Inputs!$BE26*AZ28)+Q28,0)))</f>
        <v/>
      </c>
      <c r="S28" s="102" t="str">
        <f>IF(Inputs!$B26="","",(ROUND((Inputs!$BE26*BA28)+R28,0)))</f>
        <v/>
      </c>
      <c r="T28" s="102" t="str">
        <f>IF(Inputs!$B26="","",(ROUND((Inputs!$BE26*BB28)+S28,0)))</f>
        <v/>
      </c>
      <c r="U28" s="102" t="str">
        <f>IF(Inputs!$B26="","",(ROUND((Inputs!$BE26*BC28)+T28,0)))</f>
        <v/>
      </c>
      <c r="V28" s="102" t="str">
        <f>IF(Inputs!$B26="","",(ROUND((Inputs!$BE26*BD28)+U28,0)))</f>
        <v/>
      </c>
      <c r="W28" s="102" t="str">
        <f>IF(Inputs!$B26="","",(ROUND((Inputs!$BE26*BE28)+V28,0)))</f>
        <v/>
      </c>
      <c r="X28" s="102" t="str">
        <f>IF(Inputs!$B26="","",(ROUND((Inputs!$BE26*BF28)+W28,0)))</f>
        <v/>
      </c>
      <c r="Y28" s="102" t="str">
        <f>IF(Inputs!$B26="","",(ROUND((Inputs!$BE26*BG28)+X28,0)))</f>
        <v/>
      </c>
      <c r="Z28" s="102" t="str">
        <f>IF(Inputs!$B26="","",(ROUND((Inputs!$BE26*BH28)+Y28,0)))</f>
        <v/>
      </c>
      <c r="AA28" s="102" t="str">
        <f>IF(Inputs!$B26="","",(ROUND((Inputs!$BE26*BI28)+Z28,0)))</f>
        <v/>
      </c>
      <c r="AB28" s="102" t="str">
        <f>IF(Inputs!$B26="","",(ROUND((Inputs!$BE26*BJ28)+AA28,0)))</f>
        <v/>
      </c>
      <c r="AC28" s="102" t="str">
        <f>IF(Inputs!$B26="","",(ROUND((Inputs!$BE26*BK28)+AB28,0)))</f>
        <v/>
      </c>
      <c r="AD28" s="102" t="str">
        <f>IF(Inputs!$B26="","",(ROUND((Inputs!$BE26*BL28)+AC28,0)))</f>
        <v/>
      </c>
      <c r="AE28" s="102" t="str">
        <f>IF(Inputs!$B26="","",(ROUND((Inputs!$BE26*BM28)+AD28,0)))</f>
        <v/>
      </c>
      <c r="AF28" s="102" t="str">
        <f>IF(Inputs!$B26="","",(ROUND((Inputs!$BE26*BN28)+AE28,0)))</f>
        <v/>
      </c>
      <c r="AG28" s="104" t="str">
        <f t="shared" si="3"/>
        <v/>
      </c>
      <c r="AH28" s="109" t="str">
        <f t="shared" si="1"/>
        <v/>
      </c>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row>
    <row r="29" spans="1:66">
      <c r="A29" s="99" t="str">
        <f>IF(Inputs!A27="","",Inputs!A27)</f>
        <v/>
      </c>
      <c r="B29" s="117" t="str">
        <f>IF(Inputs!B27="","",Inputs!B27)</f>
        <v/>
      </c>
      <c r="C29" s="102" t="str">
        <f>IF(Inputs!$B27="","",(ROUND(Inputs!$BE27*AK29,0)))</f>
        <v/>
      </c>
      <c r="D29" s="102" t="str">
        <f>IF(Inputs!$B27="","",(ROUND((Inputs!$BE27*AL29)+C29,0)))</f>
        <v/>
      </c>
      <c r="E29" s="102" t="str">
        <f>IF(Inputs!$B27="","",(ROUND((Inputs!$BE27*AM29)+D29,0)))</f>
        <v/>
      </c>
      <c r="F29" s="102" t="str">
        <f>IF(Inputs!$B27="","",(ROUND((Inputs!$BE27*AN29)+E29,0)))</f>
        <v/>
      </c>
      <c r="G29" s="102" t="str">
        <f>IF(Inputs!$B27="","",(ROUND((Inputs!$BE27*AO29)+F29,0)))</f>
        <v/>
      </c>
      <c r="H29" s="102" t="str">
        <f>IF(Inputs!$B27="","",(ROUND((Inputs!$BE27*AP29)+G29,0)))</f>
        <v/>
      </c>
      <c r="I29" s="102" t="str">
        <f>IF(Inputs!$B27="","",(ROUND((Inputs!$BE27*AQ29)+H29,0)))</f>
        <v/>
      </c>
      <c r="J29" s="102" t="str">
        <f>IF(Inputs!$B27="","",(ROUND((Inputs!$BE27*AR29)+I29,0)))</f>
        <v/>
      </c>
      <c r="K29" s="102" t="str">
        <f>IF(Inputs!$B27="","",(ROUND((Inputs!$BE27*AS29)+J29,0)))</f>
        <v/>
      </c>
      <c r="L29" s="102" t="str">
        <f>IF(Inputs!$B27="","",(ROUND((Inputs!$BE27*AT29)+K29,0)))</f>
        <v/>
      </c>
      <c r="M29" s="102" t="str">
        <f>IF(Inputs!$B27="","",(ROUND((Inputs!$BE27*AU29)+L29,0)))</f>
        <v/>
      </c>
      <c r="N29" s="102" t="str">
        <f>IF(Inputs!$B27="","",(ROUND((Inputs!$BE27*AV29)+M29,0)))</f>
        <v/>
      </c>
      <c r="O29" s="102" t="str">
        <f>IF(Inputs!$B27="","",(ROUND((Inputs!$BE27*AW29)+N29,0)))</f>
        <v/>
      </c>
      <c r="P29" s="102" t="str">
        <f>IF(Inputs!$B27="","",(ROUND((Inputs!$BE27*AX29)+O29,0)))</f>
        <v/>
      </c>
      <c r="Q29" s="102" t="str">
        <f>IF(Inputs!$B27="","",(ROUND((Inputs!$BE27*AY29)+P29,0)))</f>
        <v/>
      </c>
      <c r="R29" s="102" t="str">
        <f>IF(Inputs!$B27="","",(ROUND((Inputs!$BE27*AZ29)+Q29,0)))</f>
        <v/>
      </c>
      <c r="S29" s="102" t="str">
        <f>IF(Inputs!$B27="","",(ROUND((Inputs!$BE27*BA29)+R29,0)))</f>
        <v/>
      </c>
      <c r="T29" s="102" t="str">
        <f>IF(Inputs!$B27="","",(ROUND((Inputs!$BE27*BB29)+S29,0)))</f>
        <v/>
      </c>
      <c r="U29" s="102" t="str">
        <f>IF(Inputs!$B27="","",(ROUND((Inputs!$BE27*BC29)+T29,0)))</f>
        <v/>
      </c>
      <c r="V29" s="102" t="str">
        <f>IF(Inputs!$B27="","",(ROUND((Inputs!$BE27*BD29)+U29,0)))</f>
        <v/>
      </c>
      <c r="W29" s="102" t="str">
        <f>IF(Inputs!$B27="","",(ROUND((Inputs!$BE27*BE29)+V29,0)))</f>
        <v/>
      </c>
      <c r="X29" s="102" t="str">
        <f>IF(Inputs!$B27="","",(ROUND((Inputs!$BE27*BF29)+W29,0)))</f>
        <v/>
      </c>
      <c r="Y29" s="102" t="str">
        <f>IF(Inputs!$B27="","",(ROUND((Inputs!$BE27*BG29)+X29,0)))</f>
        <v/>
      </c>
      <c r="Z29" s="102" t="str">
        <f>IF(Inputs!$B27="","",(ROUND((Inputs!$BE27*BH29)+Y29,0)))</f>
        <v/>
      </c>
      <c r="AA29" s="102" t="str">
        <f>IF(Inputs!$B27="","",(ROUND((Inputs!$BE27*BI29)+Z29,0)))</f>
        <v/>
      </c>
      <c r="AB29" s="102" t="str">
        <f>IF(Inputs!$B27="","",(ROUND((Inputs!$BE27*BJ29)+AA29,0)))</f>
        <v/>
      </c>
      <c r="AC29" s="102" t="str">
        <f>IF(Inputs!$B27="","",(ROUND((Inputs!$BE27*BK29)+AB29,0)))</f>
        <v/>
      </c>
      <c r="AD29" s="102" t="str">
        <f>IF(Inputs!$B27="","",(ROUND((Inputs!$BE27*BL29)+AC29,0)))</f>
        <v/>
      </c>
      <c r="AE29" s="102" t="str">
        <f>IF(Inputs!$B27="","",(ROUND((Inputs!$BE27*BM29)+AD29,0)))</f>
        <v/>
      </c>
      <c r="AF29" s="102" t="str">
        <f>IF(Inputs!$B27="","",(ROUND((Inputs!$BE27*BN29)+AE29,0)))</f>
        <v/>
      </c>
      <c r="AG29" s="104" t="str">
        <f t="shared" si="3"/>
        <v/>
      </c>
      <c r="AH29" s="109" t="str">
        <f t="shared" si="1"/>
        <v/>
      </c>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row>
    <row r="30" spans="1:66">
      <c r="A30" s="99" t="str">
        <f>IF(Inputs!A28="","",Inputs!A28)</f>
        <v/>
      </c>
      <c r="B30" s="117" t="str">
        <f>IF(Inputs!B28="","",Inputs!B28)</f>
        <v/>
      </c>
      <c r="C30" s="102" t="str">
        <f>IF(Inputs!$B28="","",(ROUND(Inputs!$BE28*AK30,0)))</f>
        <v/>
      </c>
      <c r="D30" s="102" t="str">
        <f>IF(Inputs!$B28="","",(ROUND((Inputs!$BE28*AL30)+C30,0)))</f>
        <v/>
      </c>
      <c r="E30" s="102" t="str">
        <f>IF(Inputs!$B28="","",(ROUND((Inputs!$BE28*AM30)+D30,0)))</f>
        <v/>
      </c>
      <c r="F30" s="102" t="str">
        <f>IF(Inputs!$B28="","",(ROUND((Inputs!$BE28*AN30)+E30,0)))</f>
        <v/>
      </c>
      <c r="G30" s="102" t="str">
        <f>IF(Inputs!$B28="","",(ROUND((Inputs!$BE28*AO30)+F30,0)))</f>
        <v/>
      </c>
      <c r="H30" s="102" t="str">
        <f>IF(Inputs!$B28="","",(ROUND((Inputs!$BE28*AP30)+G30,0)))</f>
        <v/>
      </c>
      <c r="I30" s="102" t="str">
        <f>IF(Inputs!$B28="","",(ROUND((Inputs!$BE28*AQ30)+H30,0)))</f>
        <v/>
      </c>
      <c r="J30" s="102" t="str">
        <f>IF(Inputs!$B28="","",(ROUND((Inputs!$BE28*AR30)+I30,0)))</f>
        <v/>
      </c>
      <c r="K30" s="102" t="str">
        <f>IF(Inputs!$B28="","",(ROUND((Inputs!$BE28*AS30)+J30,0)))</f>
        <v/>
      </c>
      <c r="L30" s="102" t="str">
        <f>IF(Inputs!$B28="","",(ROUND((Inputs!$BE28*AT30)+K30,0)))</f>
        <v/>
      </c>
      <c r="M30" s="102" t="str">
        <f>IF(Inputs!$B28="","",(ROUND((Inputs!$BE28*AU30)+L30,0)))</f>
        <v/>
      </c>
      <c r="N30" s="102" t="str">
        <f>IF(Inputs!$B28="","",(ROUND((Inputs!$BE28*AV30)+M30,0)))</f>
        <v/>
      </c>
      <c r="O30" s="102" t="str">
        <f>IF(Inputs!$B28="","",(ROUND((Inputs!$BE28*AW30)+N30,0)))</f>
        <v/>
      </c>
      <c r="P30" s="102" t="str">
        <f>IF(Inputs!$B28="","",(ROUND((Inputs!$BE28*AX30)+O30,0)))</f>
        <v/>
      </c>
      <c r="Q30" s="102" t="str">
        <f>IF(Inputs!$B28="","",(ROUND((Inputs!$BE28*AY30)+P30,0)))</f>
        <v/>
      </c>
      <c r="R30" s="102" t="str">
        <f>IF(Inputs!$B28="","",(ROUND((Inputs!$BE28*AZ30)+Q30,0)))</f>
        <v/>
      </c>
      <c r="S30" s="102" t="str">
        <f>IF(Inputs!$B28="","",(ROUND((Inputs!$BE28*BA30)+R30,0)))</f>
        <v/>
      </c>
      <c r="T30" s="102" t="str">
        <f>IF(Inputs!$B28="","",(ROUND((Inputs!$BE28*BB30)+S30,0)))</f>
        <v/>
      </c>
      <c r="U30" s="102" t="str">
        <f>IF(Inputs!$B28="","",(ROUND((Inputs!$BE28*BC30)+T30,0)))</f>
        <v/>
      </c>
      <c r="V30" s="102" t="str">
        <f>IF(Inputs!$B28="","",(ROUND((Inputs!$BE28*BD30)+U30,0)))</f>
        <v/>
      </c>
      <c r="W30" s="102" t="str">
        <f>IF(Inputs!$B28="","",(ROUND((Inputs!$BE28*BE30)+V30,0)))</f>
        <v/>
      </c>
      <c r="X30" s="102" t="str">
        <f>IF(Inputs!$B28="","",(ROUND((Inputs!$BE28*BF30)+W30,0)))</f>
        <v/>
      </c>
      <c r="Y30" s="102" t="str">
        <f>IF(Inputs!$B28="","",(ROUND((Inputs!$BE28*BG30)+X30,0)))</f>
        <v/>
      </c>
      <c r="Z30" s="102" t="str">
        <f>IF(Inputs!$B28="","",(ROUND((Inputs!$BE28*BH30)+Y30,0)))</f>
        <v/>
      </c>
      <c r="AA30" s="102" t="str">
        <f>IF(Inputs!$B28="","",(ROUND((Inputs!$BE28*BI30)+Z30,0)))</f>
        <v/>
      </c>
      <c r="AB30" s="102" t="str">
        <f>IF(Inputs!$B28="","",(ROUND((Inputs!$BE28*BJ30)+AA30,0)))</f>
        <v/>
      </c>
      <c r="AC30" s="102" t="str">
        <f>IF(Inputs!$B28="","",(ROUND((Inputs!$BE28*BK30)+AB30,0)))</f>
        <v/>
      </c>
      <c r="AD30" s="102" t="str">
        <f>IF(Inputs!$B28="","",(ROUND((Inputs!$BE28*BL30)+AC30,0)))</f>
        <v/>
      </c>
      <c r="AE30" s="102" t="str">
        <f>IF(Inputs!$B28="","",(ROUND((Inputs!$BE28*BM30)+AD30,0)))</f>
        <v/>
      </c>
      <c r="AF30" s="102" t="str">
        <f>IF(Inputs!$B28="","",(ROUND((Inputs!$BE28*BN30)+AE30,0)))</f>
        <v/>
      </c>
      <c r="AG30" s="104" t="str">
        <f t="shared" si="3"/>
        <v/>
      </c>
      <c r="AH30" s="109" t="str">
        <f t="shared" si="1"/>
        <v/>
      </c>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row>
    <row r="31" spans="1:66">
      <c r="A31" s="99" t="str">
        <f>IF(Inputs!A29="","",Inputs!A29)</f>
        <v/>
      </c>
      <c r="B31" s="117" t="str">
        <f>IF(Inputs!B29="","",Inputs!B29)</f>
        <v/>
      </c>
      <c r="C31" s="102" t="str">
        <f>IF(Inputs!$B29="","",(ROUND(Inputs!$BE29*AK31,0)))</f>
        <v/>
      </c>
      <c r="D31" s="102" t="str">
        <f>IF(Inputs!$B29="","",(ROUND((Inputs!$BE29*AL31)+C31,0)))</f>
        <v/>
      </c>
      <c r="E31" s="102" t="str">
        <f>IF(Inputs!$B29="","",(ROUND((Inputs!$BE29*AM31)+D31,0)))</f>
        <v/>
      </c>
      <c r="F31" s="102" t="str">
        <f>IF(Inputs!$B29="","",(ROUND((Inputs!$BE29*AN31)+E31,0)))</f>
        <v/>
      </c>
      <c r="G31" s="102" t="str">
        <f>IF(Inputs!$B29="","",(ROUND((Inputs!$BE29*AO31)+F31,0)))</f>
        <v/>
      </c>
      <c r="H31" s="102" t="str">
        <f>IF(Inputs!$B29="","",(ROUND((Inputs!$BE29*AP31)+G31,0)))</f>
        <v/>
      </c>
      <c r="I31" s="102" t="str">
        <f>IF(Inputs!$B29="","",(ROUND((Inputs!$BE29*AQ31)+H31,0)))</f>
        <v/>
      </c>
      <c r="J31" s="102" t="str">
        <f>IF(Inputs!$B29="","",(ROUND((Inputs!$BE29*AR31)+I31,0)))</f>
        <v/>
      </c>
      <c r="K31" s="102" t="str">
        <f>IF(Inputs!$B29="","",(ROUND((Inputs!$BE29*AS31)+J31,0)))</f>
        <v/>
      </c>
      <c r="L31" s="102" t="str">
        <f>IF(Inputs!$B29="","",(ROUND((Inputs!$BE29*AT31)+K31,0)))</f>
        <v/>
      </c>
      <c r="M31" s="102" t="str">
        <f>IF(Inputs!$B29="","",(ROUND((Inputs!$BE29*AU31)+L31,0)))</f>
        <v/>
      </c>
      <c r="N31" s="102" t="str">
        <f>IF(Inputs!$B29="","",(ROUND((Inputs!$BE29*AV31)+M31,0)))</f>
        <v/>
      </c>
      <c r="O31" s="102" t="str">
        <f>IF(Inputs!$B29="","",(ROUND((Inputs!$BE29*AW31)+N31,0)))</f>
        <v/>
      </c>
      <c r="P31" s="102" t="str">
        <f>IF(Inputs!$B29="","",(ROUND((Inputs!$BE29*AX31)+O31,0)))</f>
        <v/>
      </c>
      <c r="Q31" s="102" t="str">
        <f>IF(Inputs!$B29="","",(ROUND((Inputs!$BE29*AY31)+P31,0)))</f>
        <v/>
      </c>
      <c r="R31" s="102" t="str">
        <f>IF(Inputs!$B29="","",(ROUND((Inputs!$BE29*AZ31)+Q31,0)))</f>
        <v/>
      </c>
      <c r="S31" s="102" t="str">
        <f>IF(Inputs!$B29="","",(ROUND((Inputs!$BE29*BA31)+R31,0)))</f>
        <v/>
      </c>
      <c r="T31" s="102" t="str">
        <f>IF(Inputs!$B29="","",(ROUND((Inputs!$BE29*BB31)+S31,0)))</f>
        <v/>
      </c>
      <c r="U31" s="102" t="str">
        <f>IF(Inputs!$B29="","",(ROUND((Inputs!$BE29*BC31)+T31,0)))</f>
        <v/>
      </c>
      <c r="V31" s="102" t="str">
        <f>IF(Inputs!$B29="","",(ROUND((Inputs!$BE29*BD31)+U31,0)))</f>
        <v/>
      </c>
      <c r="W31" s="102" t="str">
        <f>IF(Inputs!$B29="","",(ROUND((Inputs!$BE29*BE31)+V31,0)))</f>
        <v/>
      </c>
      <c r="X31" s="102" t="str">
        <f>IF(Inputs!$B29="","",(ROUND((Inputs!$BE29*BF31)+W31,0)))</f>
        <v/>
      </c>
      <c r="Y31" s="102" t="str">
        <f>IF(Inputs!$B29="","",(ROUND((Inputs!$BE29*BG31)+X31,0)))</f>
        <v/>
      </c>
      <c r="Z31" s="102" t="str">
        <f>IF(Inputs!$B29="","",(ROUND((Inputs!$BE29*BH31)+Y31,0)))</f>
        <v/>
      </c>
      <c r="AA31" s="102" t="str">
        <f>IF(Inputs!$B29="","",(ROUND((Inputs!$BE29*BI31)+Z31,0)))</f>
        <v/>
      </c>
      <c r="AB31" s="102" t="str">
        <f>IF(Inputs!$B29="","",(ROUND((Inputs!$BE29*BJ31)+AA31,0)))</f>
        <v/>
      </c>
      <c r="AC31" s="102" t="str">
        <f>IF(Inputs!$B29="","",(ROUND((Inputs!$BE29*BK31)+AB31,0)))</f>
        <v/>
      </c>
      <c r="AD31" s="102" t="str">
        <f>IF(Inputs!$B29="","",(ROUND((Inputs!$BE29*BL31)+AC31,0)))</f>
        <v/>
      </c>
      <c r="AE31" s="102" t="str">
        <f>IF(Inputs!$B29="","",(ROUND((Inputs!$BE29*BM31)+AD31,0)))</f>
        <v/>
      </c>
      <c r="AF31" s="102" t="str">
        <f>IF(Inputs!$B29="","",(ROUND((Inputs!$BE29*BN31)+AE31,0)))</f>
        <v/>
      </c>
      <c r="AG31" s="104" t="str">
        <f t="shared" si="3"/>
        <v/>
      </c>
      <c r="AH31" s="109" t="str">
        <f t="shared" si="1"/>
        <v/>
      </c>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row>
    <row r="32" spans="1:66">
      <c r="A32" s="99" t="str">
        <f>IF(Inputs!A30="","",Inputs!A30)</f>
        <v/>
      </c>
      <c r="B32" s="117" t="str">
        <f>IF(Inputs!B30="","",Inputs!B30)</f>
        <v/>
      </c>
      <c r="C32" s="102" t="str">
        <f>IF(Inputs!$B30="","",(ROUND(Inputs!$BE30*AK32,0)))</f>
        <v/>
      </c>
      <c r="D32" s="102" t="str">
        <f>IF(Inputs!$B30="","",(ROUND((Inputs!$BE30*AL32)+C32,0)))</f>
        <v/>
      </c>
      <c r="E32" s="102" t="str">
        <f>IF(Inputs!$B30="","",(ROUND((Inputs!$BE30*AM32)+D32,0)))</f>
        <v/>
      </c>
      <c r="F32" s="102" t="str">
        <f>IF(Inputs!$B30="","",(ROUND((Inputs!$BE30*AN32)+E32,0)))</f>
        <v/>
      </c>
      <c r="G32" s="102" t="str">
        <f>IF(Inputs!$B30="","",(ROUND((Inputs!$BE30*AO32)+F32,0)))</f>
        <v/>
      </c>
      <c r="H32" s="102" t="str">
        <f>IF(Inputs!$B30="","",(ROUND((Inputs!$BE30*AP32)+G32,0)))</f>
        <v/>
      </c>
      <c r="I32" s="102" t="str">
        <f>IF(Inputs!$B30="","",(ROUND((Inputs!$BE30*AQ32)+H32,0)))</f>
        <v/>
      </c>
      <c r="J32" s="102" t="str">
        <f>IF(Inputs!$B30="","",(ROUND((Inputs!$BE30*AR32)+I32,0)))</f>
        <v/>
      </c>
      <c r="K32" s="102" t="str">
        <f>IF(Inputs!$B30="","",(ROUND((Inputs!$BE30*AS32)+J32,0)))</f>
        <v/>
      </c>
      <c r="L32" s="102" t="str">
        <f>IF(Inputs!$B30="","",(ROUND((Inputs!$BE30*AT32)+K32,0)))</f>
        <v/>
      </c>
      <c r="M32" s="102" t="str">
        <f>IF(Inputs!$B30="","",(ROUND((Inputs!$BE30*AU32)+L32,0)))</f>
        <v/>
      </c>
      <c r="N32" s="102" t="str">
        <f>IF(Inputs!$B30="","",(ROUND((Inputs!$BE30*AV32)+M32,0)))</f>
        <v/>
      </c>
      <c r="O32" s="102" t="str">
        <f>IF(Inputs!$B30="","",(ROUND((Inputs!$BE30*AW32)+N32,0)))</f>
        <v/>
      </c>
      <c r="P32" s="102" t="str">
        <f>IF(Inputs!$B30="","",(ROUND((Inputs!$BE30*AX32)+O32,0)))</f>
        <v/>
      </c>
      <c r="Q32" s="102" t="str">
        <f>IF(Inputs!$B30="","",(ROUND((Inputs!$BE30*AY32)+P32,0)))</f>
        <v/>
      </c>
      <c r="R32" s="102" t="str">
        <f>IF(Inputs!$B30="","",(ROUND((Inputs!$BE30*AZ32)+Q32,0)))</f>
        <v/>
      </c>
      <c r="S32" s="102" t="str">
        <f>IF(Inputs!$B30="","",(ROUND((Inputs!$BE30*BA32)+R32,0)))</f>
        <v/>
      </c>
      <c r="T32" s="102" t="str">
        <f>IF(Inputs!$B30="","",(ROUND((Inputs!$BE30*BB32)+S32,0)))</f>
        <v/>
      </c>
      <c r="U32" s="102" t="str">
        <f>IF(Inputs!$B30="","",(ROUND((Inputs!$BE30*BC32)+T32,0)))</f>
        <v/>
      </c>
      <c r="V32" s="102" t="str">
        <f>IF(Inputs!$B30="","",(ROUND((Inputs!$BE30*BD32)+U32,0)))</f>
        <v/>
      </c>
      <c r="W32" s="102" t="str">
        <f>IF(Inputs!$B30="","",(ROUND((Inputs!$BE30*BE32)+V32,0)))</f>
        <v/>
      </c>
      <c r="X32" s="102" t="str">
        <f>IF(Inputs!$B30="","",(ROUND((Inputs!$BE30*BF32)+W32,0)))</f>
        <v/>
      </c>
      <c r="Y32" s="102" t="str">
        <f>IF(Inputs!$B30="","",(ROUND((Inputs!$BE30*BG32)+X32,0)))</f>
        <v/>
      </c>
      <c r="Z32" s="102" t="str">
        <f>IF(Inputs!$B30="","",(ROUND((Inputs!$BE30*BH32)+Y32,0)))</f>
        <v/>
      </c>
      <c r="AA32" s="102" t="str">
        <f>IF(Inputs!$B30="","",(ROUND((Inputs!$BE30*BI32)+Z32,0)))</f>
        <v/>
      </c>
      <c r="AB32" s="102" t="str">
        <f>IF(Inputs!$B30="","",(ROUND((Inputs!$BE30*BJ32)+AA32,0)))</f>
        <v/>
      </c>
      <c r="AC32" s="102" t="str">
        <f>IF(Inputs!$B30="","",(ROUND((Inputs!$BE30*BK32)+AB32,0)))</f>
        <v/>
      </c>
      <c r="AD32" s="102" t="str">
        <f>IF(Inputs!$B30="","",(ROUND((Inputs!$BE30*BL32)+AC32,0)))</f>
        <v/>
      </c>
      <c r="AE32" s="102" t="str">
        <f>IF(Inputs!$B30="","",(ROUND((Inputs!$BE30*BM32)+AD32,0)))</f>
        <v/>
      </c>
      <c r="AF32" s="102" t="str">
        <f>IF(Inputs!$B30="","",(ROUND((Inputs!$BE30*BN32)+AE32,0)))</f>
        <v/>
      </c>
      <c r="AG32" s="104" t="str">
        <f t="shared" si="3"/>
        <v/>
      </c>
      <c r="AH32" s="109" t="str">
        <f t="shared" si="1"/>
        <v/>
      </c>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row>
    <row r="33" spans="1:66">
      <c r="A33" s="99" t="str">
        <f>IF(Inputs!A31="","",Inputs!A31)</f>
        <v/>
      </c>
      <c r="B33" s="117" t="str">
        <f>IF(Inputs!B31="","",Inputs!B31)</f>
        <v/>
      </c>
      <c r="C33" s="102" t="str">
        <f>IF(Inputs!$B31="","",(ROUND(Inputs!$BE31*AK33,0)))</f>
        <v/>
      </c>
      <c r="D33" s="102" t="str">
        <f>IF(Inputs!$B31="","",(ROUND((Inputs!$BE31*AL33)+C33,0)))</f>
        <v/>
      </c>
      <c r="E33" s="102" t="str">
        <f>IF(Inputs!$B31="","",(ROUND((Inputs!$BE31*AM33)+D33,0)))</f>
        <v/>
      </c>
      <c r="F33" s="102" t="str">
        <f>IF(Inputs!$B31="","",(ROUND((Inputs!$BE31*AN33)+E33,0)))</f>
        <v/>
      </c>
      <c r="G33" s="102" t="str">
        <f>IF(Inputs!$B31="","",(ROUND((Inputs!$BE31*AO33)+F33,0)))</f>
        <v/>
      </c>
      <c r="H33" s="102" t="str">
        <f>IF(Inputs!$B31="","",(ROUND((Inputs!$BE31*AP33)+G33,0)))</f>
        <v/>
      </c>
      <c r="I33" s="102" t="str">
        <f>IF(Inputs!$B31="","",(ROUND((Inputs!$BE31*AQ33)+H33,0)))</f>
        <v/>
      </c>
      <c r="J33" s="102" t="str">
        <f>IF(Inputs!$B31="","",(ROUND((Inputs!$BE31*AR33)+I33,0)))</f>
        <v/>
      </c>
      <c r="K33" s="102" t="str">
        <f>IF(Inputs!$B31="","",(ROUND((Inputs!$BE31*AS33)+J33,0)))</f>
        <v/>
      </c>
      <c r="L33" s="102" t="str">
        <f>IF(Inputs!$B31="","",(ROUND((Inputs!$BE31*AT33)+K33,0)))</f>
        <v/>
      </c>
      <c r="M33" s="102" t="str">
        <f>IF(Inputs!$B31="","",(ROUND((Inputs!$BE31*AU33)+L33,0)))</f>
        <v/>
      </c>
      <c r="N33" s="102" t="str">
        <f>IF(Inputs!$B31="","",(ROUND((Inputs!$BE31*AV33)+M33,0)))</f>
        <v/>
      </c>
      <c r="O33" s="102" t="str">
        <f>IF(Inputs!$B31="","",(ROUND((Inputs!$BE31*AW33)+N33,0)))</f>
        <v/>
      </c>
      <c r="P33" s="102" t="str">
        <f>IF(Inputs!$B31="","",(ROUND((Inputs!$BE31*AX33)+O33,0)))</f>
        <v/>
      </c>
      <c r="Q33" s="102" t="str">
        <f>IF(Inputs!$B31="","",(ROUND((Inputs!$BE31*AY33)+P33,0)))</f>
        <v/>
      </c>
      <c r="R33" s="102" t="str">
        <f>IF(Inputs!$B31="","",(ROUND((Inputs!$BE31*AZ33)+Q33,0)))</f>
        <v/>
      </c>
      <c r="S33" s="102" t="str">
        <f>IF(Inputs!$B31="","",(ROUND((Inputs!$BE31*BA33)+R33,0)))</f>
        <v/>
      </c>
      <c r="T33" s="102" t="str">
        <f>IF(Inputs!$B31="","",(ROUND((Inputs!$BE31*BB33)+S33,0)))</f>
        <v/>
      </c>
      <c r="U33" s="102" t="str">
        <f>IF(Inputs!$B31="","",(ROUND((Inputs!$BE31*BC33)+T33,0)))</f>
        <v/>
      </c>
      <c r="V33" s="102" t="str">
        <f>IF(Inputs!$B31="","",(ROUND((Inputs!$BE31*BD33)+U33,0)))</f>
        <v/>
      </c>
      <c r="W33" s="102" t="str">
        <f>IF(Inputs!$B31="","",(ROUND((Inputs!$BE31*BE33)+V33,0)))</f>
        <v/>
      </c>
      <c r="X33" s="102" t="str">
        <f>IF(Inputs!$B31="","",(ROUND((Inputs!$BE31*BF33)+W33,0)))</f>
        <v/>
      </c>
      <c r="Y33" s="102" t="str">
        <f>IF(Inputs!$B31="","",(ROUND((Inputs!$BE31*BG33)+X33,0)))</f>
        <v/>
      </c>
      <c r="Z33" s="102" t="str">
        <f>IF(Inputs!$B31="","",(ROUND((Inputs!$BE31*BH33)+Y33,0)))</f>
        <v/>
      </c>
      <c r="AA33" s="102" t="str">
        <f>IF(Inputs!$B31="","",(ROUND((Inputs!$BE31*BI33)+Z33,0)))</f>
        <v/>
      </c>
      <c r="AB33" s="102" t="str">
        <f>IF(Inputs!$B31="","",(ROUND((Inputs!$BE31*BJ33)+AA33,0)))</f>
        <v/>
      </c>
      <c r="AC33" s="102" t="str">
        <f>IF(Inputs!$B31="","",(ROUND((Inputs!$BE31*BK33)+AB33,0)))</f>
        <v/>
      </c>
      <c r="AD33" s="102" t="str">
        <f>IF(Inputs!$B31="","",(ROUND((Inputs!$BE31*BL33)+AC33,0)))</f>
        <v/>
      </c>
      <c r="AE33" s="102" t="str">
        <f>IF(Inputs!$B31="","",(ROUND((Inputs!$BE31*BM33)+AD33,0)))</f>
        <v/>
      </c>
      <c r="AF33" s="102" t="str">
        <f>IF(Inputs!$B31="","",(ROUND((Inputs!$BE31*BN33)+AE33,0)))</f>
        <v/>
      </c>
      <c r="AG33" s="104" t="str">
        <f t="shared" si="3"/>
        <v/>
      </c>
      <c r="AH33" s="109" t="str">
        <f t="shared" si="1"/>
        <v/>
      </c>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row>
    <row r="34" spans="1:66">
      <c r="A34" s="99" t="str">
        <f>IF(Inputs!A32="","",Inputs!A32)</f>
        <v/>
      </c>
      <c r="B34" s="117" t="str">
        <f>IF(Inputs!B32="","",Inputs!B32)</f>
        <v/>
      </c>
      <c r="C34" s="102" t="str">
        <f>IF(Inputs!$B32="","",(ROUND(Inputs!$BE32*AK34,0)))</f>
        <v/>
      </c>
      <c r="D34" s="102" t="str">
        <f>IF(Inputs!$B32="","",(ROUND((Inputs!$BE32*AL34)+C34,0)))</f>
        <v/>
      </c>
      <c r="E34" s="102" t="str">
        <f>IF(Inputs!$B32="","",(ROUND((Inputs!$BE32*AM34)+D34,0)))</f>
        <v/>
      </c>
      <c r="F34" s="102" t="str">
        <f>IF(Inputs!$B32="","",(ROUND((Inputs!$BE32*AN34)+E34,0)))</f>
        <v/>
      </c>
      <c r="G34" s="102" t="str">
        <f>IF(Inputs!$B32="","",(ROUND((Inputs!$BE32*AO34)+F34,0)))</f>
        <v/>
      </c>
      <c r="H34" s="102" t="str">
        <f>IF(Inputs!$B32="","",(ROUND((Inputs!$BE32*AP34)+G34,0)))</f>
        <v/>
      </c>
      <c r="I34" s="102" t="str">
        <f>IF(Inputs!$B32="","",(ROUND((Inputs!$BE32*AQ34)+H34,0)))</f>
        <v/>
      </c>
      <c r="J34" s="102" t="str">
        <f>IF(Inputs!$B32="","",(ROUND((Inputs!$BE32*AR34)+I34,0)))</f>
        <v/>
      </c>
      <c r="K34" s="102" t="str">
        <f>IF(Inputs!$B32="","",(ROUND((Inputs!$BE32*AS34)+J34,0)))</f>
        <v/>
      </c>
      <c r="L34" s="102" t="str">
        <f>IF(Inputs!$B32="","",(ROUND((Inputs!$BE32*AT34)+K34,0)))</f>
        <v/>
      </c>
      <c r="M34" s="102" t="str">
        <f>IF(Inputs!$B32="","",(ROUND((Inputs!$BE32*AU34)+L34,0)))</f>
        <v/>
      </c>
      <c r="N34" s="102" t="str">
        <f>IF(Inputs!$B32="","",(ROUND((Inputs!$BE32*AV34)+M34,0)))</f>
        <v/>
      </c>
      <c r="O34" s="102" t="str">
        <f>IF(Inputs!$B32="","",(ROUND((Inputs!$BE32*AW34)+N34,0)))</f>
        <v/>
      </c>
      <c r="P34" s="102" t="str">
        <f>IF(Inputs!$B32="","",(ROUND((Inputs!$BE32*AX34)+O34,0)))</f>
        <v/>
      </c>
      <c r="Q34" s="102" t="str">
        <f>IF(Inputs!$B32="","",(ROUND((Inputs!$BE32*AY34)+P34,0)))</f>
        <v/>
      </c>
      <c r="R34" s="102" t="str">
        <f>IF(Inputs!$B32="","",(ROUND((Inputs!$BE32*AZ34)+Q34,0)))</f>
        <v/>
      </c>
      <c r="S34" s="102" t="str">
        <f>IF(Inputs!$B32="","",(ROUND((Inputs!$BE32*BA34)+R34,0)))</f>
        <v/>
      </c>
      <c r="T34" s="102" t="str">
        <f>IF(Inputs!$B32="","",(ROUND((Inputs!$BE32*BB34)+S34,0)))</f>
        <v/>
      </c>
      <c r="U34" s="102" t="str">
        <f>IF(Inputs!$B32="","",(ROUND((Inputs!$BE32*BC34)+T34,0)))</f>
        <v/>
      </c>
      <c r="V34" s="102" t="str">
        <f>IF(Inputs!$B32="","",(ROUND((Inputs!$BE32*BD34)+U34,0)))</f>
        <v/>
      </c>
      <c r="W34" s="102" t="str">
        <f>IF(Inputs!$B32="","",(ROUND((Inputs!$BE32*BE34)+V34,0)))</f>
        <v/>
      </c>
      <c r="X34" s="102" t="str">
        <f>IF(Inputs!$B32="","",(ROUND((Inputs!$BE32*BF34)+W34,0)))</f>
        <v/>
      </c>
      <c r="Y34" s="102" t="str">
        <f>IF(Inputs!$B32="","",(ROUND((Inputs!$BE32*BG34)+X34,0)))</f>
        <v/>
      </c>
      <c r="Z34" s="102" t="str">
        <f>IF(Inputs!$B32="","",(ROUND((Inputs!$BE32*BH34)+Y34,0)))</f>
        <v/>
      </c>
      <c r="AA34" s="102" t="str">
        <f>IF(Inputs!$B32="","",(ROUND((Inputs!$BE32*BI34)+Z34,0)))</f>
        <v/>
      </c>
      <c r="AB34" s="102" t="str">
        <f>IF(Inputs!$B32="","",(ROUND((Inputs!$BE32*BJ34)+AA34,0)))</f>
        <v/>
      </c>
      <c r="AC34" s="102" t="str">
        <f>IF(Inputs!$B32="","",(ROUND((Inputs!$BE32*BK34)+AB34,0)))</f>
        <v/>
      </c>
      <c r="AD34" s="102" t="str">
        <f>IF(Inputs!$B32="","",(ROUND((Inputs!$BE32*BL34)+AC34,0)))</f>
        <v/>
      </c>
      <c r="AE34" s="102" t="str">
        <f>IF(Inputs!$B32="","",(ROUND((Inputs!$BE32*BM34)+AD34,0)))</f>
        <v/>
      </c>
      <c r="AF34" s="102" t="str">
        <f>IF(Inputs!$B32="","",(ROUND((Inputs!$BE32*BN34)+AE34,0)))</f>
        <v/>
      </c>
      <c r="AG34" s="104" t="str">
        <f t="shared" si="3"/>
        <v/>
      </c>
      <c r="AH34" s="109" t="str">
        <f t="shared" si="1"/>
        <v/>
      </c>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row>
    <row r="35" spans="1:66">
      <c r="A35" s="99" t="str">
        <f>IF(Inputs!A33="","",Inputs!A33)</f>
        <v/>
      </c>
      <c r="B35" s="117" t="str">
        <f>IF(Inputs!B33="","",Inputs!B33)</f>
        <v/>
      </c>
      <c r="C35" s="102" t="str">
        <f>IF(Inputs!$B33="","",(ROUND(Inputs!$BE33*AK35,0)))</f>
        <v/>
      </c>
      <c r="D35" s="102" t="str">
        <f>IF(Inputs!$B33="","",(ROUND((Inputs!$BE33*AL35)+C35,0)))</f>
        <v/>
      </c>
      <c r="E35" s="102" t="str">
        <f>IF(Inputs!$B33="","",(ROUND((Inputs!$BE33*AM35)+D35,0)))</f>
        <v/>
      </c>
      <c r="F35" s="102" t="str">
        <f>IF(Inputs!$B33="","",(ROUND((Inputs!$BE33*AN35)+E35,0)))</f>
        <v/>
      </c>
      <c r="G35" s="102" t="str">
        <f>IF(Inputs!$B33="","",(ROUND((Inputs!$BE33*AO35)+F35,0)))</f>
        <v/>
      </c>
      <c r="H35" s="102" t="str">
        <f>IF(Inputs!$B33="","",(ROUND((Inputs!$BE33*AP35)+G35,0)))</f>
        <v/>
      </c>
      <c r="I35" s="102" t="str">
        <f>IF(Inputs!$B33="","",(ROUND((Inputs!$BE33*AQ35)+H35,0)))</f>
        <v/>
      </c>
      <c r="J35" s="102" t="str">
        <f>IF(Inputs!$B33="","",(ROUND((Inputs!$BE33*AR35)+I35,0)))</f>
        <v/>
      </c>
      <c r="K35" s="102" t="str">
        <f>IF(Inputs!$B33="","",(ROUND((Inputs!$BE33*AS35)+J35,0)))</f>
        <v/>
      </c>
      <c r="L35" s="102" t="str">
        <f>IF(Inputs!$B33="","",(ROUND((Inputs!$BE33*AT35)+K35,0)))</f>
        <v/>
      </c>
      <c r="M35" s="102" t="str">
        <f>IF(Inputs!$B33="","",(ROUND((Inputs!$BE33*AU35)+L35,0)))</f>
        <v/>
      </c>
      <c r="N35" s="102" t="str">
        <f>IF(Inputs!$B33="","",(ROUND((Inputs!$BE33*AV35)+M35,0)))</f>
        <v/>
      </c>
      <c r="O35" s="102" t="str">
        <f>IF(Inputs!$B33="","",(ROUND((Inputs!$BE33*AW35)+N35,0)))</f>
        <v/>
      </c>
      <c r="P35" s="102" t="str">
        <f>IF(Inputs!$B33="","",(ROUND((Inputs!$BE33*AX35)+O35,0)))</f>
        <v/>
      </c>
      <c r="Q35" s="102" t="str">
        <f>IF(Inputs!$B33="","",(ROUND((Inputs!$BE33*AY35)+P35,0)))</f>
        <v/>
      </c>
      <c r="R35" s="102" t="str">
        <f>IF(Inputs!$B33="","",(ROUND((Inputs!$BE33*AZ35)+Q35,0)))</f>
        <v/>
      </c>
      <c r="S35" s="102" t="str">
        <f>IF(Inputs!$B33="","",(ROUND((Inputs!$BE33*BA35)+R35,0)))</f>
        <v/>
      </c>
      <c r="T35" s="102" t="str">
        <f>IF(Inputs!$B33="","",(ROUND((Inputs!$BE33*BB35)+S35,0)))</f>
        <v/>
      </c>
      <c r="U35" s="102" t="str">
        <f>IF(Inputs!$B33="","",(ROUND((Inputs!$BE33*BC35)+T35,0)))</f>
        <v/>
      </c>
      <c r="V35" s="102" t="str">
        <f>IF(Inputs!$B33="","",(ROUND((Inputs!$BE33*BD35)+U35,0)))</f>
        <v/>
      </c>
      <c r="W35" s="102" t="str">
        <f>IF(Inputs!$B33="","",(ROUND((Inputs!$BE33*BE35)+V35,0)))</f>
        <v/>
      </c>
      <c r="X35" s="102" t="str">
        <f>IF(Inputs!$B33="","",(ROUND((Inputs!$BE33*BF35)+W35,0)))</f>
        <v/>
      </c>
      <c r="Y35" s="102" t="str">
        <f>IF(Inputs!$B33="","",(ROUND((Inputs!$BE33*BG35)+X35,0)))</f>
        <v/>
      </c>
      <c r="Z35" s="102" t="str">
        <f>IF(Inputs!$B33="","",(ROUND((Inputs!$BE33*BH35)+Y35,0)))</f>
        <v/>
      </c>
      <c r="AA35" s="102" t="str">
        <f>IF(Inputs!$B33="","",(ROUND((Inputs!$BE33*BI35)+Z35,0)))</f>
        <v/>
      </c>
      <c r="AB35" s="102" t="str">
        <f>IF(Inputs!$B33="","",(ROUND((Inputs!$BE33*BJ35)+AA35,0)))</f>
        <v/>
      </c>
      <c r="AC35" s="102" t="str">
        <f>IF(Inputs!$B33="","",(ROUND((Inputs!$BE33*BK35)+AB35,0)))</f>
        <v/>
      </c>
      <c r="AD35" s="102" t="str">
        <f>IF(Inputs!$B33="","",(ROUND((Inputs!$BE33*BL35)+AC35,0)))</f>
        <v/>
      </c>
      <c r="AE35" s="102" t="str">
        <f>IF(Inputs!$B33="","",(ROUND((Inputs!$BE33*BM35)+AD35,0)))</f>
        <v/>
      </c>
      <c r="AF35" s="102" t="str">
        <f>IF(Inputs!$B33="","",(ROUND((Inputs!$BE33*BN35)+AE35,0)))</f>
        <v/>
      </c>
      <c r="AG35" s="104" t="str">
        <f t="shared" si="3"/>
        <v/>
      </c>
      <c r="AH35" s="109" t="str">
        <f t="shared" si="1"/>
        <v/>
      </c>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row>
    <row r="36" spans="1:66">
      <c r="A36" s="99" t="str">
        <f>IF(Inputs!A34="","",Inputs!A34)</f>
        <v/>
      </c>
      <c r="B36" s="117" t="str">
        <f>IF(Inputs!B34="","",Inputs!B34)</f>
        <v/>
      </c>
      <c r="C36" s="102" t="str">
        <f>IF(Inputs!$B34="","",(ROUND(Inputs!$BE34*AK36,0)))</f>
        <v/>
      </c>
      <c r="D36" s="102" t="str">
        <f>IF(Inputs!$B34="","",(ROUND((Inputs!$BE34*AL36)+C36,0)))</f>
        <v/>
      </c>
      <c r="E36" s="102" t="str">
        <f>IF(Inputs!$B34="","",(ROUND((Inputs!$BE34*AM36)+D36,0)))</f>
        <v/>
      </c>
      <c r="F36" s="102" t="str">
        <f>IF(Inputs!$B34="","",(ROUND((Inputs!$BE34*AN36)+E36,0)))</f>
        <v/>
      </c>
      <c r="G36" s="102" t="str">
        <f>IF(Inputs!$B34="","",(ROUND((Inputs!$BE34*AO36)+F36,0)))</f>
        <v/>
      </c>
      <c r="H36" s="102" t="str">
        <f>IF(Inputs!$B34="","",(ROUND((Inputs!$BE34*AP36)+G36,0)))</f>
        <v/>
      </c>
      <c r="I36" s="102" t="str">
        <f>IF(Inputs!$B34="","",(ROUND((Inputs!$BE34*AQ36)+H36,0)))</f>
        <v/>
      </c>
      <c r="J36" s="102" t="str">
        <f>IF(Inputs!$B34="","",(ROUND((Inputs!$BE34*AR36)+I36,0)))</f>
        <v/>
      </c>
      <c r="K36" s="102" t="str">
        <f>IF(Inputs!$B34="","",(ROUND((Inputs!$BE34*AS36)+J36,0)))</f>
        <v/>
      </c>
      <c r="L36" s="102" t="str">
        <f>IF(Inputs!$B34="","",(ROUND((Inputs!$BE34*AT36)+K36,0)))</f>
        <v/>
      </c>
      <c r="M36" s="102" t="str">
        <f>IF(Inputs!$B34="","",(ROUND((Inputs!$BE34*AU36)+L36,0)))</f>
        <v/>
      </c>
      <c r="N36" s="102" t="str">
        <f>IF(Inputs!$B34="","",(ROUND((Inputs!$BE34*AV36)+M36,0)))</f>
        <v/>
      </c>
      <c r="O36" s="102" t="str">
        <f>IF(Inputs!$B34="","",(ROUND((Inputs!$BE34*AW36)+N36,0)))</f>
        <v/>
      </c>
      <c r="P36" s="102" t="str">
        <f>IF(Inputs!$B34="","",(ROUND((Inputs!$BE34*AX36)+O36,0)))</f>
        <v/>
      </c>
      <c r="Q36" s="102" t="str">
        <f>IF(Inputs!$B34="","",(ROUND((Inputs!$BE34*AY36)+P36,0)))</f>
        <v/>
      </c>
      <c r="R36" s="102" t="str">
        <f>IF(Inputs!$B34="","",(ROUND((Inputs!$BE34*AZ36)+Q36,0)))</f>
        <v/>
      </c>
      <c r="S36" s="102" t="str">
        <f>IF(Inputs!$B34="","",(ROUND((Inputs!$BE34*BA36)+R36,0)))</f>
        <v/>
      </c>
      <c r="T36" s="102" t="str">
        <f>IF(Inputs!$B34="","",(ROUND((Inputs!$BE34*BB36)+S36,0)))</f>
        <v/>
      </c>
      <c r="U36" s="102" t="str">
        <f>IF(Inputs!$B34="","",(ROUND((Inputs!$BE34*BC36)+T36,0)))</f>
        <v/>
      </c>
      <c r="V36" s="102" t="str">
        <f>IF(Inputs!$B34="","",(ROUND((Inputs!$BE34*BD36)+U36,0)))</f>
        <v/>
      </c>
      <c r="W36" s="102" t="str">
        <f>IF(Inputs!$B34="","",(ROUND((Inputs!$BE34*BE36)+V36,0)))</f>
        <v/>
      </c>
      <c r="X36" s="102" t="str">
        <f>IF(Inputs!$B34="","",(ROUND((Inputs!$BE34*BF36)+W36,0)))</f>
        <v/>
      </c>
      <c r="Y36" s="102" t="str">
        <f>IF(Inputs!$B34="","",(ROUND((Inputs!$BE34*BG36)+X36,0)))</f>
        <v/>
      </c>
      <c r="Z36" s="102" t="str">
        <f>IF(Inputs!$B34="","",(ROUND((Inputs!$BE34*BH36)+Y36,0)))</f>
        <v/>
      </c>
      <c r="AA36" s="102" t="str">
        <f>IF(Inputs!$B34="","",(ROUND((Inputs!$BE34*BI36)+Z36,0)))</f>
        <v/>
      </c>
      <c r="AB36" s="102" t="str">
        <f>IF(Inputs!$B34="","",(ROUND((Inputs!$BE34*BJ36)+AA36,0)))</f>
        <v/>
      </c>
      <c r="AC36" s="102" t="str">
        <f>IF(Inputs!$B34="","",(ROUND((Inputs!$BE34*BK36)+AB36,0)))</f>
        <v/>
      </c>
      <c r="AD36" s="102" t="str">
        <f>IF(Inputs!$B34="","",(ROUND((Inputs!$BE34*BL36)+AC36,0)))</f>
        <v/>
      </c>
      <c r="AE36" s="102" t="str">
        <f>IF(Inputs!$B34="","",(ROUND((Inputs!$BE34*BM36)+AD36,0)))</f>
        <v/>
      </c>
      <c r="AF36" s="102" t="str">
        <f>IF(Inputs!$B34="","",(ROUND((Inputs!$BE34*BN36)+AE36,0)))</f>
        <v/>
      </c>
      <c r="AG36" s="104" t="str">
        <f t="shared" si="3"/>
        <v/>
      </c>
      <c r="AH36" s="109" t="str">
        <f t="shared" si="1"/>
        <v/>
      </c>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row>
    <row r="37" spans="1:66">
      <c r="A37" s="99" t="str">
        <f>IF(Inputs!A35="","",Inputs!A35)</f>
        <v/>
      </c>
      <c r="B37" s="117" t="str">
        <f>IF(Inputs!B35="","",Inputs!B35)</f>
        <v/>
      </c>
      <c r="C37" s="102" t="str">
        <f>IF(Inputs!$B35="","",(ROUND(Inputs!$BE35*AK37,0)))</f>
        <v/>
      </c>
      <c r="D37" s="102" t="str">
        <f>IF(Inputs!$B35="","",(ROUND((Inputs!$BE35*AL37)+C37,0)))</f>
        <v/>
      </c>
      <c r="E37" s="102" t="str">
        <f>IF(Inputs!$B35="","",(ROUND((Inputs!$BE35*AM37)+D37,0)))</f>
        <v/>
      </c>
      <c r="F37" s="102" t="str">
        <f>IF(Inputs!$B35="","",(ROUND((Inputs!$BE35*AN37)+E37,0)))</f>
        <v/>
      </c>
      <c r="G37" s="102" t="str">
        <f>IF(Inputs!$B35="","",(ROUND((Inputs!$BE35*AO37)+F37,0)))</f>
        <v/>
      </c>
      <c r="H37" s="102" t="str">
        <f>IF(Inputs!$B35="","",(ROUND((Inputs!$BE35*AP37)+G37,0)))</f>
        <v/>
      </c>
      <c r="I37" s="102" t="str">
        <f>IF(Inputs!$B35="","",(ROUND((Inputs!$BE35*AQ37)+H37,0)))</f>
        <v/>
      </c>
      <c r="J37" s="102" t="str">
        <f>IF(Inputs!$B35="","",(ROUND((Inputs!$BE35*AR37)+I37,0)))</f>
        <v/>
      </c>
      <c r="K37" s="102" t="str">
        <f>IF(Inputs!$B35="","",(ROUND((Inputs!$BE35*AS37)+J37,0)))</f>
        <v/>
      </c>
      <c r="L37" s="102" t="str">
        <f>IF(Inputs!$B35="","",(ROUND((Inputs!$BE35*AT37)+K37,0)))</f>
        <v/>
      </c>
      <c r="M37" s="102" t="str">
        <f>IF(Inputs!$B35="","",(ROUND((Inputs!$BE35*AU37)+L37,0)))</f>
        <v/>
      </c>
      <c r="N37" s="102" t="str">
        <f>IF(Inputs!$B35="","",(ROUND((Inputs!$BE35*AV37)+M37,0)))</f>
        <v/>
      </c>
      <c r="O37" s="102" t="str">
        <f>IF(Inputs!$B35="","",(ROUND((Inputs!$BE35*AW37)+N37,0)))</f>
        <v/>
      </c>
      <c r="P37" s="102" t="str">
        <f>IF(Inputs!$B35="","",(ROUND((Inputs!$BE35*AX37)+O37,0)))</f>
        <v/>
      </c>
      <c r="Q37" s="102" t="str">
        <f>IF(Inputs!$B35="","",(ROUND((Inputs!$BE35*AY37)+P37,0)))</f>
        <v/>
      </c>
      <c r="R37" s="102" t="str">
        <f>IF(Inputs!$B35="","",(ROUND((Inputs!$BE35*AZ37)+Q37,0)))</f>
        <v/>
      </c>
      <c r="S37" s="102" t="str">
        <f>IF(Inputs!$B35="","",(ROUND((Inputs!$BE35*BA37)+R37,0)))</f>
        <v/>
      </c>
      <c r="T37" s="102" t="str">
        <f>IF(Inputs!$B35="","",(ROUND((Inputs!$BE35*BB37)+S37,0)))</f>
        <v/>
      </c>
      <c r="U37" s="102" t="str">
        <f>IF(Inputs!$B35="","",(ROUND((Inputs!$BE35*BC37)+T37,0)))</f>
        <v/>
      </c>
      <c r="V37" s="102" t="str">
        <f>IF(Inputs!$B35="","",(ROUND((Inputs!$BE35*BD37)+U37,0)))</f>
        <v/>
      </c>
      <c r="W37" s="102" t="str">
        <f>IF(Inputs!$B35="","",(ROUND((Inputs!$BE35*BE37)+V37,0)))</f>
        <v/>
      </c>
      <c r="X37" s="102" t="str">
        <f>IF(Inputs!$B35="","",(ROUND((Inputs!$BE35*BF37)+W37,0)))</f>
        <v/>
      </c>
      <c r="Y37" s="102" t="str">
        <f>IF(Inputs!$B35="","",(ROUND((Inputs!$BE35*BG37)+X37,0)))</f>
        <v/>
      </c>
      <c r="Z37" s="102" t="str">
        <f>IF(Inputs!$B35="","",(ROUND((Inputs!$BE35*BH37)+Y37,0)))</f>
        <v/>
      </c>
      <c r="AA37" s="102" t="str">
        <f>IF(Inputs!$B35="","",(ROUND((Inputs!$BE35*BI37)+Z37,0)))</f>
        <v/>
      </c>
      <c r="AB37" s="102" t="str">
        <f>IF(Inputs!$B35="","",(ROUND((Inputs!$BE35*BJ37)+AA37,0)))</f>
        <v/>
      </c>
      <c r="AC37" s="102" t="str">
        <f>IF(Inputs!$B35="","",(ROUND((Inputs!$BE35*BK37)+AB37,0)))</f>
        <v/>
      </c>
      <c r="AD37" s="102" t="str">
        <f>IF(Inputs!$B35="","",(ROUND((Inputs!$BE35*BL37)+AC37,0)))</f>
        <v/>
      </c>
      <c r="AE37" s="102" t="str">
        <f>IF(Inputs!$B35="","",(ROUND((Inputs!$BE35*BM37)+AD37,0)))</f>
        <v/>
      </c>
      <c r="AF37" s="102" t="str">
        <f>IF(Inputs!$B35="","",(ROUND((Inputs!$BE35*BN37)+AE37,0)))</f>
        <v/>
      </c>
      <c r="AG37" s="104" t="str">
        <f t="shared" si="3"/>
        <v/>
      </c>
      <c r="AH37" s="109" t="str">
        <f t="shared" si="1"/>
        <v/>
      </c>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row>
    <row r="38" spans="1:66">
      <c r="A38" s="99" t="str">
        <f>IF(Inputs!A36="","",Inputs!A36)</f>
        <v/>
      </c>
      <c r="B38" s="117" t="str">
        <f>IF(Inputs!B36="","",Inputs!B36)</f>
        <v/>
      </c>
      <c r="C38" s="102" t="str">
        <f>IF(Inputs!$B36="","",(ROUND(Inputs!$BE36*AK38,0)))</f>
        <v/>
      </c>
      <c r="D38" s="102" t="str">
        <f>IF(Inputs!$B36="","",(ROUND((Inputs!$BE36*AL38)+C38,0)))</f>
        <v/>
      </c>
      <c r="E38" s="102" t="str">
        <f>IF(Inputs!$B36="","",(ROUND((Inputs!$BE36*AM38)+D38,0)))</f>
        <v/>
      </c>
      <c r="F38" s="102" t="str">
        <f>IF(Inputs!$B36="","",(ROUND((Inputs!$BE36*AN38)+E38,0)))</f>
        <v/>
      </c>
      <c r="G38" s="102" t="str">
        <f>IF(Inputs!$B36="","",(ROUND((Inputs!$BE36*AO38)+F38,0)))</f>
        <v/>
      </c>
      <c r="H38" s="102" t="str">
        <f>IF(Inputs!$B36="","",(ROUND((Inputs!$BE36*AP38)+G38,0)))</f>
        <v/>
      </c>
      <c r="I38" s="102" t="str">
        <f>IF(Inputs!$B36="","",(ROUND((Inputs!$BE36*AQ38)+H38,0)))</f>
        <v/>
      </c>
      <c r="J38" s="102" t="str">
        <f>IF(Inputs!$B36="","",(ROUND((Inputs!$BE36*AR38)+I38,0)))</f>
        <v/>
      </c>
      <c r="K38" s="102" t="str">
        <f>IF(Inputs!$B36="","",(ROUND((Inputs!$BE36*AS38)+J38,0)))</f>
        <v/>
      </c>
      <c r="L38" s="102" t="str">
        <f>IF(Inputs!$B36="","",(ROUND((Inputs!$BE36*AT38)+K38,0)))</f>
        <v/>
      </c>
      <c r="M38" s="102" t="str">
        <f>IF(Inputs!$B36="","",(ROUND((Inputs!$BE36*AU38)+L38,0)))</f>
        <v/>
      </c>
      <c r="N38" s="102" t="str">
        <f>IF(Inputs!$B36="","",(ROUND((Inputs!$BE36*AV38)+M38,0)))</f>
        <v/>
      </c>
      <c r="O38" s="102" t="str">
        <f>IF(Inputs!$B36="","",(ROUND((Inputs!$BE36*AW38)+N38,0)))</f>
        <v/>
      </c>
      <c r="P38" s="102" t="str">
        <f>IF(Inputs!$B36="","",(ROUND((Inputs!$BE36*AX38)+O38,0)))</f>
        <v/>
      </c>
      <c r="Q38" s="102" t="str">
        <f>IF(Inputs!$B36="","",(ROUND((Inputs!$BE36*AY38)+P38,0)))</f>
        <v/>
      </c>
      <c r="R38" s="102" t="str">
        <f>IF(Inputs!$B36="","",(ROUND((Inputs!$BE36*AZ38)+Q38,0)))</f>
        <v/>
      </c>
      <c r="S38" s="102" t="str">
        <f>IF(Inputs!$B36="","",(ROUND((Inputs!$BE36*BA38)+R38,0)))</f>
        <v/>
      </c>
      <c r="T38" s="102" t="str">
        <f>IF(Inputs!$B36="","",(ROUND((Inputs!$BE36*BB38)+S38,0)))</f>
        <v/>
      </c>
      <c r="U38" s="102" t="str">
        <f>IF(Inputs!$B36="","",(ROUND((Inputs!$BE36*BC38)+T38,0)))</f>
        <v/>
      </c>
      <c r="V38" s="102" t="str">
        <f>IF(Inputs!$B36="","",(ROUND((Inputs!$BE36*BD38)+U38,0)))</f>
        <v/>
      </c>
      <c r="W38" s="102" t="str">
        <f>IF(Inputs!$B36="","",(ROUND((Inputs!$BE36*BE38)+V38,0)))</f>
        <v/>
      </c>
      <c r="X38" s="102" t="str">
        <f>IF(Inputs!$B36="","",(ROUND((Inputs!$BE36*BF38)+W38,0)))</f>
        <v/>
      </c>
      <c r="Y38" s="102" t="str">
        <f>IF(Inputs!$B36="","",(ROUND((Inputs!$BE36*BG38)+X38,0)))</f>
        <v/>
      </c>
      <c r="Z38" s="102" t="str">
        <f>IF(Inputs!$B36="","",(ROUND((Inputs!$BE36*BH38)+Y38,0)))</f>
        <v/>
      </c>
      <c r="AA38" s="102" t="str">
        <f>IF(Inputs!$B36="","",(ROUND((Inputs!$BE36*BI38)+Z38,0)))</f>
        <v/>
      </c>
      <c r="AB38" s="102" t="str">
        <f>IF(Inputs!$B36="","",(ROUND((Inputs!$BE36*BJ38)+AA38,0)))</f>
        <v/>
      </c>
      <c r="AC38" s="102" t="str">
        <f>IF(Inputs!$B36="","",(ROUND((Inputs!$BE36*BK38)+AB38,0)))</f>
        <v/>
      </c>
      <c r="AD38" s="102" t="str">
        <f>IF(Inputs!$B36="","",(ROUND((Inputs!$BE36*BL38)+AC38,0)))</f>
        <v/>
      </c>
      <c r="AE38" s="102" t="str">
        <f>IF(Inputs!$B36="","",(ROUND((Inputs!$BE36*BM38)+AD38,0)))</f>
        <v/>
      </c>
      <c r="AF38" s="102" t="str">
        <f>IF(Inputs!$B36="","",(ROUND((Inputs!$BE36*BN38)+AE38,0)))</f>
        <v/>
      </c>
      <c r="AG38" s="104" t="str">
        <f t="shared" si="3"/>
        <v/>
      </c>
      <c r="AH38" s="109" t="str">
        <f t="shared" si="1"/>
        <v/>
      </c>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row>
    <row r="39" spans="1:66">
      <c r="A39" s="99" t="str">
        <f>IF(Inputs!A37="","",Inputs!A37)</f>
        <v/>
      </c>
      <c r="B39" s="117" t="str">
        <f>IF(Inputs!B37="","",Inputs!B37)</f>
        <v/>
      </c>
      <c r="C39" s="102" t="str">
        <f>IF(Inputs!$B37="","",(ROUND(Inputs!$BE37*AK39,0)))</f>
        <v/>
      </c>
      <c r="D39" s="102" t="str">
        <f>IF(Inputs!$B37="","",(ROUND((Inputs!$BE37*AL39)+C39,0)))</f>
        <v/>
      </c>
      <c r="E39" s="102" t="str">
        <f>IF(Inputs!$B37="","",(ROUND((Inputs!$BE37*AM39)+D39,0)))</f>
        <v/>
      </c>
      <c r="F39" s="102" t="str">
        <f>IF(Inputs!$B37="","",(ROUND((Inputs!$BE37*AN39)+E39,0)))</f>
        <v/>
      </c>
      <c r="G39" s="102" t="str">
        <f>IF(Inputs!$B37="","",(ROUND((Inputs!$BE37*AO39)+F39,0)))</f>
        <v/>
      </c>
      <c r="H39" s="102" t="str">
        <f>IF(Inputs!$B37="","",(ROUND((Inputs!$BE37*AP39)+G39,0)))</f>
        <v/>
      </c>
      <c r="I39" s="102" t="str">
        <f>IF(Inputs!$B37="","",(ROUND((Inputs!$BE37*AQ39)+H39,0)))</f>
        <v/>
      </c>
      <c r="J39" s="102" t="str">
        <f>IF(Inputs!$B37="","",(ROUND((Inputs!$BE37*AR39)+I39,0)))</f>
        <v/>
      </c>
      <c r="K39" s="102" t="str">
        <f>IF(Inputs!$B37="","",(ROUND((Inputs!$BE37*AS39)+J39,0)))</f>
        <v/>
      </c>
      <c r="L39" s="102" t="str">
        <f>IF(Inputs!$B37="","",(ROUND((Inputs!$BE37*AT39)+K39,0)))</f>
        <v/>
      </c>
      <c r="M39" s="102" t="str">
        <f>IF(Inputs!$B37="","",(ROUND((Inputs!$BE37*AU39)+L39,0)))</f>
        <v/>
      </c>
      <c r="N39" s="102" t="str">
        <f>IF(Inputs!$B37="","",(ROUND((Inputs!$BE37*AV39)+M39,0)))</f>
        <v/>
      </c>
      <c r="O39" s="102" t="str">
        <f>IF(Inputs!$B37="","",(ROUND((Inputs!$BE37*AW39)+N39,0)))</f>
        <v/>
      </c>
      <c r="P39" s="102" t="str">
        <f>IF(Inputs!$B37="","",(ROUND((Inputs!$BE37*AX39)+O39,0)))</f>
        <v/>
      </c>
      <c r="Q39" s="102" t="str">
        <f>IF(Inputs!$B37="","",(ROUND((Inputs!$BE37*AY39)+P39,0)))</f>
        <v/>
      </c>
      <c r="R39" s="102" t="str">
        <f>IF(Inputs!$B37="","",(ROUND((Inputs!$BE37*AZ39)+Q39,0)))</f>
        <v/>
      </c>
      <c r="S39" s="102" t="str">
        <f>IF(Inputs!$B37="","",(ROUND((Inputs!$BE37*BA39)+R39,0)))</f>
        <v/>
      </c>
      <c r="T39" s="102" t="str">
        <f>IF(Inputs!$B37="","",(ROUND((Inputs!$BE37*BB39)+S39,0)))</f>
        <v/>
      </c>
      <c r="U39" s="102" t="str">
        <f>IF(Inputs!$B37="","",(ROUND((Inputs!$BE37*BC39)+T39,0)))</f>
        <v/>
      </c>
      <c r="V39" s="102" t="str">
        <f>IF(Inputs!$B37="","",(ROUND((Inputs!$BE37*BD39)+U39,0)))</f>
        <v/>
      </c>
      <c r="W39" s="102" t="str">
        <f>IF(Inputs!$B37="","",(ROUND((Inputs!$BE37*BE39)+V39,0)))</f>
        <v/>
      </c>
      <c r="X39" s="102" t="str">
        <f>IF(Inputs!$B37="","",(ROUND((Inputs!$BE37*BF39)+W39,0)))</f>
        <v/>
      </c>
      <c r="Y39" s="102" t="str">
        <f>IF(Inputs!$B37="","",(ROUND((Inputs!$BE37*BG39)+X39,0)))</f>
        <v/>
      </c>
      <c r="Z39" s="102" t="str">
        <f>IF(Inputs!$B37="","",(ROUND((Inputs!$BE37*BH39)+Y39,0)))</f>
        <v/>
      </c>
      <c r="AA39" s="102" t="str">
        <f>IF(Inputs!$B37="","",(ROUND((Inputs!$BE37*BI39)+Z39,0)))</f>
        <v/>
      </c>
      <c r="AB39" s="102" t="str">
        <f>IF(Inputs!$B37="","",(ROUND((Inputs!$BE37*BJ39)+AA39,0)))</f>
        <v/>
      </c>
      <c r="AC39" s="102" t="str">
        <f>IF(Inputs!$B37="","",(ROUND((Inputs!$BE37*BK39)+AB39,0)))</f>
        <v/>
      </c>
      <c r="AD39" s="102" t="str">
        <f>IF(Inputs!$B37="","",(ROUND((Inputs!$BE37*BL39)+AC39,0)))</f>
        <v/>
      </c>
      <c r="AE39" s="102" t="str">
        <f>IF(Inputs!$B37="","",(ROUND((Inputs!$BE37*BM39)+AD39,0)))</f>
        <v/>
      </c>
      <c r="AF39" s="102" t="str">
        <f>IF(Inputs!$B37="","",(ROUND((Inputs!$BE37*BN39)+AE39,0)))</f>
        <v/>
      </c>
      <c r="AG39" s="104" t="str">
        <f t="shared" si="3"/>
        <v/>
      </c>
      <c r="AH39" s="109" t="str">
        <f t="shared" si="1"/>
        <v/>
      </c>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row>
    <row r="40" spans="1:66">
      <c r="A40" s="99" t="str">
        <f>IF(Inputs!A38="","",Inputs!A38)</f>
        <v/>
      </c>
      <c r="B40" s="117" t="str">
        <f>IF(Inputs!B38="","",Inputs!B38)</f>
        <v/>
      </c>
      <c r="C40" s="102" t="str">
        <f>IF(Inputs!$B38="","",(ROUND(Inputs!$BE38*AK40,0)))</f>
        <v/>
      </c>
      <c r="D40" s="102" t="str">
        <f>IF(Inputs!$B38="","",(ROUND((Inputs!$BE38*AL40)+C40,0)))</f>
        <v/>
      </c>
      <c r="E40" s="102" t="str">
        <f>IF(Inputs!$B38="","",(ROUND((Inputs!$BE38*AM40)+D40,0)))</f>
        <v/>
      </c>
      <c r="F40" s="102" t="str">
        <f>IF(Inputs!$B38="","",(ROUND((Inputs!$BE38*AN40)+E40,0)))</f>
        <v/>
      </c>
      <c r="G40" s="102" t="str">
        <f>IF(Inputs!$B38="","",(ROUND((Inputs!$BE38*AO40)+F40,0)))</f>
        <v/>
      </c>
      <c r="H40" s="102" t="str">
        <f>IF(Inputs!$B38="","",(ROUND((Inputs!$BE38*AP40)+G40,0)))</f>
        <v/>
      </c>
      <c r="I40" s="102" t="str">
        <f>IF(Inputs!$B38="","",(ROUND((Inputs!$BE38*AQ40)+H40,0)))</f>
        <v/>
      </c>
      <c r="J40" s="102" t="str">
        <f>IF(Inputs!$B38="","",(ROUND((Inputs!$BE38*AR40)+I40,0)))</f>
        <v/>
      </c>
      <c r="K40" s="102" t="str">
        <f>IF(Inputs!$B38="","",(ROUND((Inputs!$BE38*AS40)+J40,0)))</f>
        <v/>
      </c>
      <c r="L40" s="102" t="str">
        <f>IF(Inputs!$B38="","",(ROUND((Inputs!$BE38*AT40)+K40,0)))</f>
        <v/>
      </c>
      <c r="M40" s="102" t="str">
        <f>IF(Inputs!$B38="","",(ROUND((Inputs!$BE38*AU40)+L40,0)))</f>
        <v/>
      </c>
      <c r="N40" s="102" t="str">
        <f>IF(Inputs!$B38="","",(ROUND((Inputs!$BE38*AV40)+M40,0)))</f>
        <v/>
      </c>
      <c r="O40" s="102" t="str">
        <f>IF(Inputs!$B38="","",(ROUND((Inputs!$BE38*AW40)+N40,0)))</f>
        <v/>
      </c>
      <c r="P40" s="102" t="str">
        <f>IF(Inputs!$B38="","",(ROUND((Inputs!$BE38*AX40)+O40,0)))</f>
        <v/>
      </c>
      <c r="Q40" s="102" t="str">
        <f>IF(Inputs!$B38="","",(ROUND((Inputs!$BE38*AY40)+P40,0)))</f>
        <v/>
      </c>
      <c r="R40" s="102" t="str">
        <f>IF(Inputs!$B38="","",(ROUND((Inputs!$BE38*AZ40)+Q40,0)))</f>
        <v/>
      </c>
      <c r="S40" s="102" t="str">
        <f>IF(Inputs!$B38="","",(ROUND((Inputs!$BE38*BA40)+R40,0)))</f>
        <v/>
      </c>
      <c r="T40" s="102" t="str">
        <f>IF(Inputs!$B38="","",(ROUND((Inputs!$BE38*BB40)+S40,0)))</f>
        <v/>
      </c>
      <c r="U40" s="102" t="str">
        <f>IF(Inputs!$B38="","",(ROUND((Inputs!$BE38*BC40)+T40,0)))</f>
        <v/>
      </c>
      <c r="V40" s="102" t="str">
        <f>IF(Inputs!$B38="","",(ROUND((Inputs!$BE38*BD40)+U40,0)))</f>
        <v/>
      </c>
      <c r="W40" s="102" t="str">
        <f>IF(Inputs!$B38="","",(ROUND((Inputs!$BE38*BE40)+V40,0)))</f>
        <v/>
      </c>
      <c r="X40" s="102" t="str">
        <f>IF(Inputs!$B38="","",(ROUND((Inputs!$BE38*BF40)+W40,0)))</f>
        <v/>
      </c>
      <c r="Y40" s="102" t="str">
        <f>IF(Inputs!$B38="","",(ROUND((Inputs!$BE38*BG40)+X40,0)))</f>
        <v/>
      </c>
      <c r="Z40" s="102" t="str">
        <f>IF(Inputs!$B38="","",(ROUND((Inputs!$BE38*BH40)+Y40,0)))</f>
        <v/>
      </c>
      <c r="AA40" s="102" t="str">
        <f>IF(Inputs!$B38="","",(ROUND((Inputs!$BE38*BI40)+Z40,0)))</f>
        <v/>
      </c>
      <c r="AB40" s="102" t="str">
        <f>IF(Inputs!$B38="","",(ROUND((Inputs!$BE38*BJ40)+AA40,0)))</f>
        <v/>
      </c>
      <c r="AC40" s="102" t="str">
        <f>IF(Inputs!$B38="","",(ROUND((Inputs!$BE38*BK40)+AB40,0)))</f>
        <v/>
      </c>
      <c r="AD40" s="102" t="str">
        <f>IF(Inputs!$B38="","",(ROUND((Inputs!$BE38*BL40)+AC40,0)))</f>
        <v/>
      </c>
      <c r="AE40" s="102" t="str">
        <f>IF(Inputs!$B38="","",(ROUND((Inputs!$BE38*BM40)+AD40,0)))</f>
        <v/>
      </c>
      <c r="AF40" s="102" t="str">
        <f>IF(Inputs!$B38="","",(ROUND((Inputs!$BE38*BN40)+AE40,0)))</f>
        <v/>
      </c>
      <c r="AG40" s="104" t="str">
        <f t="shared" si="3"/>
        <v/>
      </c>
      <c r="AH40" s="109" t="str">
        <f t="shared" si="1"/>
        <v/>
      </c>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row>
    <row r="41" spans="1:66">
      <c r="A41" s="99" t="str">
        <f>IF(Inputs!A39="","",Inputs!A39)</f>
        <v/>
      </c>
      <c r="B41" s="117" t="str">
        <f>IF(Inputs!B39="","",Inputs!B39)</f>
        <v/>
      </c>
      <c r="C41" s="102" t="str">
        <f>IF(Inputs!$B39="","",(ROUND(Inputs!$BE39*AK41,0)))</f>
        <v/>
      </c>
      <c r="D41" s="102" t="str">
        <f>IF(Inputs!$B39="","",(ROUND((Inputs!$BE39*AL41)+C41,0)))</f>
        <v/>
      </c>
      <c r="E41" s="102" t="str">
        <f>IF(Inputs!$B39="","",(ROUND((Inputs!$BE39*AM41)+D41,0)))</f>
        <v/>
      </c>
      <c r="F41" s="102" t="str">
        <f>IF(Inputs!$B39="","",(ROUND((Inputs!$BE39*AN41)+E41,0)))</f>
        <v/>
      </c>
      <c r="G41" s="102" t="str">
        <f>IF(Inputs!$B39="","",(ROUND((Inputs!$BE39*AO41)+F41,0)))</f>
        <v/>
      </c>
      <c r="H41" s="102" t="str">
        <f>IF(Inputs!$B39="","",(ROUND((Inputs!$BE39*AP41)+G41,0)))</f>
        <v/>
      </c>
      <c r="I41" s="102" t="str">
        <f>IF(Inputs!$B39="","",(ROUND((Inputs!$BE39*AQ41)+H41,0)))</f>
        <v/>
      </c>
      <c r="J41" s="102" t="str">
        <f>IF(Inputs!$B39="","",(ROUND((Inputs!$BE39*AR41)+I41,0)))</f>
        <v/>
      </c>
      <c r="K41" s="102" t="str">
        <f>IF(Inputs!$B39="","",(ROUND((Inputs!$BE39*AS41)+J41,0)))</f>
        <v/>
      </c>
      <c r="L41" s="102" t="str">
        <f>IF(Inputs!$B39="","",(ROUND((Inputs!$BE39*AT41)+K41,0)))</f>
        <v/>
      </c>
      <c r="M41" s="102" t="str">
        <f>IF(Inputs!$B39="","",(ROUND((Inputs!$BE39*AU41)+L41,0)))</f>
        <v/>
      </c>
      <c r="N41" s="102" t="str">
        <f>IF(Inputs!$B39="","",(ROUND((Inputs!$BE39*AV41)+M41,0)))</f>
        <v/>
      </c>
      <c r="O41" s="102" t="str">
        <f>IF(Inputs!$B39="","",(ROUND((Inputs!$BE39*AW41)+N41,0)))</f>
        <v/>
      </c>
      <c r="P41" s="102" t="str">
        <f>IF(Inputs!$B39="","",(ROUND((Inputs!$BE39*AX41)+O41,0)))</f>
        <v/>
      </c>
      <c r="Q41" s="102" t="str">
        <f>IF(Inputs!$B39="","",(ROUND((Inputs!$BE39*AY41)+P41,0)))</f>
        <v/>
      </c>
      <c r="R41" s="102" t="str">
        <f>IF(Inputs!$B39="","",(ROUND((Inputs!$BE39*AZ41)+Q41,0)))</f>
        <v/>
      </c>
      <c r="S41" s="102" t="str">
        <f>IF(Inputs!$B39="","",(ROUND((Inputs!$BE39*BA41)+R41,0)))</f>
        <v/>
      </c>
      <c r="T41" s="102" t="str">
        <f>IF(Inputs!$B39="","",(ROUND((Inputs!$BE39*BB41)+S41,0)))</f>
        <v/>
      </c>
      <c r="U41" s="102" t="str">
        <f>IF(Inputs!$B39="","",(ROUND((Inputs!$BE39*BC41)+T41,0)))</f>
        <v/>
      </c>
      <c r="V41" s="102" t="str">
        <f>IF(Inputs!$B39="","",(ROUND((Inputs!$BE39*BD41)+U41,0)))</f>
        <v/>
      </c>
      <c r="W41" s="102" t="str">
        <f>IF(Inputs!$B39="","",(ROUND((Inputs!$BE39*BE41)+V41,0)))</f>
        <v/>
      </c>
      <c r="X41" s="102" t="str">
        <f>IF(Inputs!$B39="","",(ROUND((Inputs!$BE39*BF41)+W41,0)))</f>
        <v/>
      </c>
      <c r="Y41" s="102" t="str">
        <f>IF(Inputs!$B39="","",(ROUND((Inputs!$BE39*BG41)+X41,0)))</f>
        <v/>
      </c>
      <c r="Z41" s="102" t="str">
        <f>IF(Inputs!$B39="","",(ROUND((Inputs!$BE39*BH41)+Y41,0)))</f>
        <v/>
      </c>
      <c r="AA41" s="102" t="str">
        <f>IF(Inputs!$B39="","",(ROUND((Inputs!$BE39*BI41)+Z41,0)))</f>
        <v/>
      </c>
      <c r="AB41" s="102" t="str">
        <f>IF(Inputs!$B39="","",(ROUND((Inputs!$BE39*BJ41)+AA41,0)))</f>
        <v/>
      </c>
      <c r="AC41" s="102" t="str">
        <f>IF(Inputs!$B39="","",(ROUND((Inputs!$BE39*BK41)+AB41,0)))</f>
        <v/>
      </c>
      <c r="AD41" s="102" t="str">
        <f>IF(Inputs!$B39="","",(ROUND((Inputs!$BE39*BL41)+AC41,0)))</f>
        <v/>
      </c>
      <c r="AE41" s="102" t="str">
        <f>IF(Inputs!$B39="","",(ROUND((Inputs!$BE39*BM41)+AD41,0)))</f>
        <v/>
      </c>
      <c r="AF41" s="102" t="str">
        <f>IF(Inputs!$B39="","",(ROUND((Inputs!$BE39*BN41)+AE41,0)))</f>
        <v/>
      </c>
      <c r="AG41" s="104" t="str">
        <f t="shared" si="3"/>
        <v/>
      </c>
      <c r="AH41" s="109" t="str">
        <f t="shared" si="1"/>
        <v/>
      </c>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row>
    <row r="42" spans="1:66">
      <c r="A42" s="99" t="str">
        <f>IF(Inputs!A40="","",Inputs!A40)</f>
        <v/>
      </c>
      <c r="B42" s="117" t="str">
        <f>IF(Inputs!B40="","",Inputs!B40)</f>
        <v/>
      </c>
      <c r="C42" s="102" t="str">
        <f>IF(Inputs!$B40="","",(ROUND(Inputs!$BE40*AK42,0)))</f>
        <v/>
      </c>
      <c r="D42" s="102" t="str">
        <f>IF(Inputs!$B40="","",(ROUND((Inputs!$BE40*AL42)+C42,0)))</f>
        <v/>
      </c>
      <c r="E42" s="102" t="str">
        <f>IF(Inputs!$B40="","",(ROUND((Inputs!$BE40*AM42)+D42,0)))</f>
        <v/>
      </c>
      <c r="F42" s="102" t="str">
        <f>IF(Inputs!$B40="","",(ROUND((Inputs!$BE40*AN42)+E42,0)))</f>
        <v/>
      </c>
      <c r="G42" s="102" t="str">
        <f>IF(Inputs!$B40="","",(ROUND((Inputs!$BE40*AO42)+F42,0)))</f>
        <v/>
      </c>
      <c r="H42" s="102" t="str">
        <f>IF(Inputs!$B40="","",(ROUND((Inputs!$BE40*AP42)+G42,0)))</f>
        <v/>
      </c>
      <c r="I42" s="102" t="str">
        <f>IF(Inputs!$B40="","",(ROUND((Inputs!$BE40*AQ42)+H42,0)))</f>
        <v/>
      </c>
      <c r="J42" s="102" t="str">
        <f>IF(Inputs!$B40="","",(ROUND((Inputs!$BE40*AR42)+I42,0)))</f>
        <v/>
      </c>
      <c r="K42" s="102" t="str">
        <f>IF(Inputs!$B40="","",(ROUND((Inputs!$BE40*AS42)+J42,0)))</f>
        <v/>
      </c>
      <c r="L42" s="102" t="str">
        <f>IF(Inputs!$B40="","",(ROUND((Inputs!$BE40*AT42)+K42,0)))</f>
        <v/>
      </c>
      <c r="M42" s="102" t="str">
        <f>IF(Inputs!$B40="","",(ROUND((Inputs!$BE40*AU42)+L42,0)))</f>
        <v/>
      </c>
      <c r="N42" s="102" t="str">
        <f>IF(Inputs!$B40="","",(ROUND((Inputs!$BE40*AV42)+M42,0)))</f>
        <v/>
      </c>
      <c r="O42" s="102" t="str">
        <f>IF(Inputs!$B40="","",(ROUND((Inputs!$BE40*AW42)+N42,0)))</f>
        <v/>
      </c>
      <c r="P42" s="102" t="str">
        <f>IF(Inputs!$B40="","",(ROUND((Inputs!$BE40*AX42)+O42,0)))</f>
        <v/>
      </c>
      <c r="Q42" s="102" t="str">
        <f>IF(Inputs!$B40="","",(ROUND((Inputs!$BE40*AY42)+P42,0)))</f>
        <v/>
      </c>
      <c r="R42" s="102" t="str">
        <f>IF(Inputs!$B40="","",(ROUND((Inputs!$BE40*AZ42)+Q42,0)))</f>
        <v/>
      </c>
      <c r="S42" s="102" t="str">
        <f>IF(Inputs!$B40="","",(ROUND((Inputs!$BE40*BA42)+R42,0)))</f>
        <v/>
      </c>
      <c r="T42" s="102" t="str">
        <f>IF(Inputs!$B40="","",(ROUND((Inputs!$BE40*BB42)+S42,0)))</f>
        <v/>
      </c>
      <c r="U42" s="102" t="str">
        <f>IF(Inputs!$B40="","",(ROUND((Inputs!$BE40*BC42)+T42,0)))</f>
        <v/>
      </c>
      <c r="V42" s="102" t="str">
        <f>IF(Inputs!$B40="","",(ROUND((Inputs!$BE40*BD42)+U42,0)))</f>
        <v/>
      </c>
      <c r="W42" s="102" t="str">
        <f>IF(Inputs!$B40="","",(ROUND((Inputs!$BE40*BE42)+V42,0)))</f>
        <v/>
      </c>
      <c r="X42" s="102" t="str">
        <f>IF(Inputs!$B40="","",(ROUND((Inputs!$BE40*BF42)+W42,0)))</f>
        <v/>
      </c>
      <c r="Y42" s="102" t="str">
        <f>IF(Inputs!$B40="","",(ROUND((Inputs!$BE40*BG42)+X42,0)))</f>
        <v/>
      </c>
      <c r="Z42" s="102" t="str">
        <f>IF(Inputs!$B40="","",(ROUND((Inputs!$BE40*BH42)+Y42,0)))</f>
        <v/>
      </c>
      <c r="AA42" s="102" t="str">
        <f>IF(Inputs!$B40="","",(ROUND((Inputs!$BE40*BI42)+Z42,0)))</f>
        <v/>
      </c>
      <c r="AB42" s="102" t="str">
        <f>IF(Inputs!$B40="","",(ROUND((Inputs!$BE40*BJ42)+AA42,0)))</f>
        <v/>
      </c>
      <c r="AC42" s="102" t="str">
        <f>IF(Inputs!$B40="","",(ROUND((Inputs!$BE40*BK42)+AB42,0)))</f>
        <v/>
      </c>
      <c r="AD42" s="102" t="str">
        <f>IF(Inputs!$B40="","",(ROUND((Inputs!$BE40*BL42)+AC42,0)))</f>
        <v/>
      </c>
      <c r="AE42" s="102" t="str">
        <f>IF(Inputs!$B40="","",(ROUND((Inputs!$BE40*BM42)+AD42,0)))</f>
        <v/>
      </c>
      <c r="AF42" s="102" t="str">
        <f>IF(Inputs!$B40="","",(ROUND((Inputs!$BE40*BN42)+AE42,0)))</f>
        <v/>
      </c>
      <c r="AG42" s="104" t="str">
        <f t="shared" si="3"/>
        <v/>
      </c>
      <c r="AH42" s="109" t="str">
        <f t="shared" si="1"/>
        <v/>
      </c>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row>
    <row r="43" spans="1:66">
      <c r="A43" s="99" t="str">
        <f>IF(Inputs!A41="","",Inputs!A41)</f>
        <v/>
      </c>
      <c r="B43" s="117" t="str">
        <f>IF(Inputs!B41="","",Inputs!B41)</f>
        <v/>
      </c>
      <c r="C43" s="102" t="str">
        <f>IF(Inputs!$B41="","",(ROUND(Inputs!$BE41*AK43,0)))</f>
        <v/>
      </c>
      <c r="D43" s="102" t="str">
        <f>IF(Inputs!$B41="","",(ROUND((Inputs!$BE41*AL43)+C43,0)))</f>
        <v/>
      </c>
      <c r="E43" s="102" t="str">
        <f>IF(Inputs!$B41="","",(ROUND((Inputs!$BE41*AM43)+D43,0)))</f>
        <v/>
      </c>
      <c r="F43" s="102" t="str">
        <f>IF(Inputs!$B41="","",(ROUND((Inputs!$BE41*AN43)+E43,0)))</f>
        <v/>
      </c>
      <c r="G43" s="102" t="str">
        <f>IF(Inputs!$B41="","",(ROUND((Inputs!$BE41*AO43)+F43,0)))</f>
        <v/>
      </c>
      <c r="H43" s="102" t="str">
        <f>IF(Inputs!$B41="","",(ROUND((Inputs!$BE41*AP43)+G43,0)))</f>
        <v/>
      </c>
      <c r="I43" s="102" t="str">
        <f>IF(Inputs!$B41="","",(ROUND((Inputs!$BE41*AQ43)+H43,0)))</f>
        <v/>
      </c>
      <c r="J43" s="102" t="str">
        <f>IF(Inputs!$B41="","",(ROUND((Inputs!$BE41*AR43)+I43,0)))</f>
        <v/>
      </c>
      <c r="K43" s="102" t="str">
        <f>IF(Inputs!$B41="","",(ROUND((Inputs!$BE41*AS43)+J43,0)))</f>
        <v/>
      </c>
      <c r="L43" s="102" t="str">
        <f>IF(Inputs!$B41="","",(ROUND((Inputs!$BE41*AT43)+K43,0)))</f>
        <v/>
      </c>
      <c r="M43" s="102" t="str">
        <f>IF(Inputs!$B41="","",(ROUND((Inputs!$BE41*AU43)+L43,0)))</f>
        <v/>
      </c>
      <c r="N43" s="102" t="str">
        <f>IF(Inputs!$B41="","",(ROUND((Inputs!$BE41*AV43)+M43,0)))</f>
        <v/>
      </c>
      <c r="O43" s="102" t="str">
        <f>IF(Inputs!$B41="","",(ROUND((Inputs!$BE41*AW43)+N43,0)))</f>
        <v/>
      </c>
      <c r="P43" s="102" t="str">
        <f>IF(Inputs!$B41="","",(ROUND((Inputs!$BE41*AX43)+O43,0)))</f>
        <v/>
      </c>
      <c r="Q43" s="102" t="str">
        <f>IF(Inputs!$B41="","",(ROUND((Inputs!$BE41*AY43)+P43,0)))</f>
        <v/>
      </c>
      <c r="R43" s="102" t="str">
        <f>IF(Inputs!$B41="","",(ROUND((Inputs!$BE41*AZ43)+Q43,0)))</f>
        <v/>
      </c>
      <c r="S43" s="102" t="str">
        <f>IF(Inputs!$B41="","",(ROUND((Inputs!$BE41*BA43)+R43,0)))</f>
        <v/>
      </c>
      <c r="T43" s="102" t="str">
        <f>IF(Inputs!$B41="","",(ROUND((Inputs!$BE41*BB43)+S43,0)))</f>
        <v/>
      </c>
      <c r="U43" s="102" t="str">
        <f>IF(Inputs!$B41="","",(ROUND((Inputs!$BE41*BC43)+T43,0)))</f>
        <v/>
      </c>
      <c r="V43" s="102" t="str">
        <f>IF(Inputs!$B41="","",(ROUND((Inputs!$BE41*BD43)+U43,0)))</f>
        <v/>
      </c>
      <c r="W43" s="102" t="str">
        <f>IF(Inputs!$B41="","",(ROUND((Inputs!$BE41*BE43)+V43,0)))</f>
        <v/>
      </c>
      <c r="X43" s="102" t="str">
        <f>IF(Inputs!$B41="","",(ROUND((Inputs!$BE41*BF43)+W43,0)))</f>
        <v/>
      </c>
      <c r="Y43" s="102" t="str">
        <f>IF(Inputs!$B41="","",(ROUND((Inputs!$BE41*BG43)+X43,0)))</f>
        <v/>
      </c>
      <c r="Z43" s="102" t="str">
        <f>IF(Inputs!$B41="","",(ROUND((Inputs!$BE41*BH43)+Y43,0)))</f>
        <v/>
      </c>
      <c r="AA43" s="102" t="str">
        <f>IF(Inputs!$B41="","",(ROUND((Inputs!$BE41*BI43)+Z43,0)))</f>
        <v/>
      </c>
      <c r="AB43" s="102" t="str">
        <f>IF(Inputs!$B41="","",(ROUND((Inputs!$BE41*BJ43)+AA43,0)))</f>
        <v/>
      </c>
      <c r="AC43" s="102" t="str">
        <f>IF(Inputs!$B41="","",(ROUND((Inputs!$BE41*BK43)+AB43,0)))</f>
        <v/>
      </c>
      <c r="AD43" s="102" t="str">
        <f>IF(Inputs!$B41="","",(ROUND((Inputs!$BE41*BL43)+AC43,0)))</f>
        <v/>
      </c>
      <c r="AE43" s="102" t="str">
        <f>IF(Inputs!$B41="","",(ROUND((Inputs!$BE41*BM43)+AD43,0)))</f>
        <v/>
      </c>
      <c r="AF43" s="102" t="str">
        <f>IF(Inputs!$B41="","",(ROUND((Inputs!$BE41*BN43)+AE43,0)))</f>
        <v/>
      </c>
      <c r="AG43" s="104" t="str">
        <f t="shared" si="3"/>
        <v/>
      </c>
      <c r="AH43" s="109" t="str">
        <f t="shared" si="1"/>
        <v/>
      </c>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row>
    <row r="44" spans="1:66">
      <c r="A44" s="99" t="str">
        <f>IF(Inputs!A42="","",Inputs!A42)</f>
        <v/>
      </c>
      <c r="B44" s="117" t="str">
        <f>IF(Inputs!B42="","",Inputs!B42)</f>
        <v/>
      </c>
      <c r="C44" s="102" t="str">
        <f>IF(Inputs!$B42="","",(ROUND(Inputs!$BE42*AK44,0)))</f>
        <v/>
      </c>
      <c r="D44" s="102" t="str">
        <f>IF(Inputs!$B42="","",(ROUND((Inputs!$BE42*AL44)+C44,0)))</f>
        <v/>
      </c>
      <c r="E44" s="102" t="str">
        <f>IF(Inputs!$B42="","",(ROUND((Inputs!$BE42*AM44)+D44,0)))</f>
        <v/>
      </c>
      <c r="F44" s="102" t="str">
        <f>IF(Inputs!$B42="","",(ROUND((Inputs!$BE42*AN44)+E44,0)))</f>
        <v/>
      </c>
      <c r="G44" s="102" t="str">
        <f>IF(Inputs!$B42="","",(ROUND((Inputs!$BE42*AO44)+F44,0)))</f>
        <v/>
      </c>
      <c r="H44" s="102" t="str">
        <f>IF(Inputs!$B42="","",(ROUND((Inputs!$BE42*AP44)+G44,0)))</f>
        <v/>
      </c>
      <c r="I44" s="102" t="str">
        <f>IF(Inputs!$B42="","",(ROUND((Inputs!$BE42*AQ44)+H44,0)))</f>
        <v/>
      </c>
      <c r="J44" s="102" t="str">
        <f>IF(Inputs!$B42="","",(ROUND((Inputs!$BE42*AR44)+I44,0)))</f>
        <v/>
      </c>
      <c r="K44" s="102" t="str">
        <f>IF(Inputs!$B42="","",(ROUND((Inputs!$BE42*AS44)+J44,0)))</f>
        <v/>
      </c>
      <c r="L44" s="102" t="str">
        <f>IF(Inputs!$B42="","",(ROUND((Inputs!$BE42*AT44)+K44,0)))</f>
        <v/>
      </c>
      <c r="M44" s="102" t="str">
        <f>IF(Inputs!$B42="","",(ROUND((Inputs!$BE42*AU44)+L44,0)))</f>
        <v/>
      </c>
      <c r="N44" s="102" t="str">
        <f>IF(Inputs!$B42="","",(ROUND((Inputs!$BE42*AV44)+M44,0)))</f>
        <v/>
      </c>
      <c r="O44" s="102" t="str">
        <f>IF(Inputs!$B42="","",(ROUND((Inputs!$BE42*AW44)+N44,0)))</f>
        <v/>
      </c>
      <c r="P44" s="102" t="str">
        <f>IF(Inputs!$B42="","",(ROUND((Inputs!$BE42*AX44)+O44,0)))</f>
        <v/>
      </c>
      <c r="Q44" s="102" t="str">
        <f>IF(Inputs!$B42="","",(ROUND((Inputs!$BE42*AY44)+P44,0)))</f>
        <v/>
      </c>
      <c r="R44" s="102" t="str">
        <f>IF(Inputs!$B42="","",(ROUND((Inputs!$BE42*AZ44)+Q44,0)))</f>
        <v/>
      </c>
      <c r="S44" s="102" t="str">
        <f>IF(Inputs!$B42="","",(ROUND((Inputs!$BE42*BA44)+R44,0)))</f>
        <v/>
      </c>
      <c r="T44" s="102" t="str">
        <f>IF(Inputs!$B42="","",(ROUND((Inputs!$BE42*BB44)+S44,0)))</f>
        <v/>
      </c>
      <c r="U44" s="102" t="str">
        <f>IF(Inputs!$B42="","",(ROUND((Inputs!$BE42*BC44)+T44,0)))</f>
        <v/>
      </c>
      <c r="V44" s="102" t="str">
        <f>IF(Inputs!$B42="","",(ROUND((Inputs!$BE42*BD44)+U44,0)))</f>
        <v/>
      </c>
      <c r="W44" s="102" t="str">
        <f>IF(Inputs!$B42="","",(ROUND((Inputs!$BE42*BE44)+V44,0)))</f>
        <v/>
      </c>
      <c r="X44" s="102" t="str">
        <f>IF(Inputs!$B42="","",(ROUND((Inputs!$BE42*BF44)+W44,0)))</f>
        <v/>
      </c>
      <c r="Y44" s="102" t="str">
        <f>IF(Inputs!$B42="","",(ROUND((Inputs!$BE42*BG44)+X44,0)))</f>
        <v/>
      </c>
      <c r="Z44" s="102" t="str">
        <f>IF(Inputs!$B42="","",(ROUND((Inputs!$BE42*BH44)+Y44,0)))</f>
        <v/>
      </c>
      <c r="AA44" s="102" t="str">
        <f>IF(Inputs!$B42="","",(ROUND((Inputs!$BE42*BI44)+Z44,0)))</f>
        <v/>
      </c>
      <c r="AB44" s="102" t="str">
        <f>IF(Inputs!$B42="","",(ROUND((Inputs!$BE42*BJ44)+AA44,0)))</f>
        <v/>
      </c>
      <c r="AC44" s="102" t="str">
        <f>IF(Inputs!$B42="","",(ROUND((Inputs!$BE42*BK44)+AB44,0)))</f>
        <v/>
      </c>
      <c r="AD44" s="102" t="str">
        <f>IF(Inputs!$B42="","",(ROUND((Inputs!$BE42*BL44)+AC44,0)))</f>
        <v/>
      </c>
      <c r="AE44" s="102" t="str">
        <f>IF(Inputs!$B42="","",(ROUND((Inputs!$BE42*BM44)+AD44,0)))</f>
        <v/>
      </c>
      <c r="AF44" s="102" t="str">
        <f>IF(Inputs!$B42="","",(ROUND((Inputs!$BE42*BN44)+AE44,0)))</f>
        <v/>
      </c>
      <c r="AG44" s="104" t="str">
        <f t="shared" si="3"/>
        <v/>
      </c>
      <c r="AH44" s="109" t="str">
        <f t="shared" si="1"/>
        <v/>
      </c>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row>
    <row r="45" spans="1:66">
      <c r="A45" s="99" t="str">
        <f>IF(Inputs!A43="","",Inputs!A43)</f>
        <v/>
      </c>
      <c r="B45" s="117" t="str">
        <f>IF(Inputs!B43="","",Inputs!B43)</f>
        <v/>
      </c>
      <c r="C45" s="102" t="str">
        <f>IF(Inputs!$B43="","",(ROUND(Inputs!$BE43*AK45,0)))</f>
        <v/>
      </c>
      <c r="D45" s="102" t="str">
        <f>IF(Inputs!$B43="","",(ROUND((Inputs!$BE43*AL45)+C45,0)))</f>
        <v/>
      </c>
      <c r="E45" s="102" t="str">
        <f>IF(Inputs!$B43="","",(ROUND((Inputs!$BE43*AM45)+D45,0)))</f>
        <v/>
      </c>
      <c r="F45" s="102" t="str">
        <f>IF(Inputs!$B43="","",(ROUND((Inputs!$BE43*AN45)+E45,0)))</f>
        <v/>
      </c>
      <c r="G45" s="102" t="str">
        <f>IF(Inputs!$B43="","",(ROUND((Inputs!$BE43*AO45)+F45,0)))</f>
        <v/>
      </c>
      <c r="H45" s="102" t="str">
        <f>IF(Inputs!$B43="","",(ROUND((Inputs!$BE43*AP45)+G45,0)))</f>
        <v/>
      </c>
      <c r="I45" s="102" t="str">
        <f>IF(Inputs!$B43="","",(ROUND((Inputs!$BE43*AQ45)+H45,0)))</f>
        <v/>
      </c>
      <c r="J45" s="102" t="str">
        <f>IF(Inputs!$B43="","",(ROUND((Inputs!$BE43*AR45)+I45,0)))</f>
        <v/>
      </c>
      <c r="K45" s="102" t="str">
        <f>IF(Inputs!$B43="","",(ROUND((Inputs!$BE43*AS45)+J45,0)))</f>
        <v/>
      </c>
      <c r="L45" s="102" t="str">
        <f>IF(Inputs!$B43="","",(ROUND((Inputs!$BE43*AT45)+K45,0)))</f>
        <v/>
      </c>
      <c r="M45" s="102" t="str">
        <f>IF(Inputs!$B43="","",(ROUND((Inputs!$BE43*AU45)+L45,0)))</f>
        <v/>
      </c>
      <c r="N45" s="102" t="str">
        <f>IF(Inputs!$B43="","",(ROUND((Inputs!$BE43*AV45)+M45,0)))</f>
        <v/>
      </c>
      <c r="O45" s="102" t="str">
        <f>IF(Inputs!$B43="","",(ROUND((Inputs!$BE43*AW45)+N45,0)))</f>
        <v/>
      </c>
      <c r="P45" s="102" t="str">
        <f>IF(Inputs!$B43="","",(ROUND((Inputs!$BE43*AX45)+O45,0)))</f>
        <v/>
      </c>
      <c r="Q45" s="102" t="str">
        <f>IF(Inputs!$B43="","",(ROUND((Inputs!$BE43*AY45)+P45,0)))</f>
        <v/>
      </c>
      <c r="R45" s="102" t="str">
        <f>IF(Inputs!$B43="","",(ROUND((Inputs!$BE43*AZ45)+Q45,0)))</f>
        <v/>
      </c>
      <c r="S45" s="102" t="str">
        <f>IF(Inputs!$B43="","",(ROUND((Inputs!$BE43*BA45)+R45,0)))</f>
        <v/>
      </c>
      <c r="T45" s="102" t="str">
        <f>IF(Inputs!$B43="","",(ROUND((Inputs!$BE43*BB45)+S45,0)))</f>
        <v/>
      </c>
      <c r="U45" s="102" t="str">
        <f>IF(Inputs!$B43="","",(ROUND((Inputs!$BE43*BC45)+T45,0)))</f>
        <v/>
      </c>
      <c r="V45" s="102" t="str">
        <f>IF(Inputs!$B43="","",(ROUND((Inputs!$BE43*BD45)+U45,0)))</f>
        <v/>
      </c>
      <c r="W45" s="102" t="str">
        <f>IF(Inputs!$B43="","",(ROUND((Inputs!$BE43*BE45)+V45,0)))</f>
        <v/>
      </c>
      <c r="X45" s="102" t="str">
        <f>IF(Inputs!$B43="","",(ROUND((Inputs!$BE43*BF45)+W45,0)))</f>
        <v/>
      </c>
      <c r="Y45" s="102" t="str">
        <f>IF(Inputs!$B43="","",(ROUND((Inputs!$BE43*BG45)+X45,0)))</f>
        <v/>
      </c>
      <c r="Z45" s="102" t="str">
        <f>IF(Inputs!$B43="","",(ROUND((Inputs!$BE43*BH45)+Y45,0)))</f>
        <v/>
      </c>
      <c r="AA45" s="102" t="str">
        <f>IF(Inputs!$B43="","",(ROUND((Inputs!$BE43*BI45)+Z45,0)))</f>
        <v/>
      </c>
      <c r="AB45" s="102" t="str">
        <f>IF(Inputs!$B43="","",(ROUND((Inputs!$BE43*BJ45)+AA45,0)))</f>
        <v/>
      </c>
      <c r="AC45" s="102" t="str">
        <f>IF(Inputs!$B43="","",(ROUND((Inputs!$BE43*BK45)+AB45,0)))</f>
        <v/>
      </c>
      <c r="AD45" s="102" t="str">
        <f>IF(Inputs!$B43="","",(ROUND((Inputs!$BE43*BL45)+AC45,0)))</f>
        <v/>
      </c>
      <c r="AE45" s="102" t="str">
        <f>IF(Inputs!$B43="","",(ROUND((Inputs!$BE43*BM45)+AD45,0)))</f>
        <v/>
      </c>
      <c r="AF45" s="102" t="str">
        <f>IF(Inputs!$B43="","",(ROUND((Inputs!$BE43*BN45)+AE45,0)))</f>
        <v/>
      </c>
      <c r="AG45" s="104" t="str">
        <f t="shared" si="3"/>
        <v/>
      </c>
      <c r="AH45" s="109" t="str">
        <f t="shared" si="1"/>
        <v/>
      </c>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row>
    <row r="46" spans="1:66">
      <c r="A46" s="99" t="str">
        <f>IF(Inputs!A44="","",Inputs!A44)</f>
        <v/>
      </c>
      <c r="B46" s="117" t="str">
        <f>IF(Inputs!B44="","",Inputs!B44)</f>
        <v/>
      </c>
      <c r="C46" s="102" t="str">
        <f>IF(Inputs!$B44="","",(ROUND(Inputs!$BE44*AK46,0)))</f>
        <v/>
      </c>
      <c r="D46" s="102" t="str">
        <f>IF(Inputs!$B44="","",(ROUND((Inputs!$BE44*AL46)+C46,0)))</f>
        <v/>
      </c>
      <c r="E46" s="102" t="str">
        <f>IF(Inputs!$B44="","",(ROUND((Inputs!$BE44*AM46)+D46,0)))</f>
        <v/>
      </c>
      <c r="F46" s="102" t="str">
        <f>IF(Inputs!$B44="","",(ROUND((Inputs!$BE44*AN46)+E46,0)))</f>
        <v/>
      </c>
      <c r="G46" s="102" t="str">
        <f>IF(Inputs!$B44="","",(ROUND((Inputs!$BE44*AO46)+F46,0)))</f>
        <v/>
      </c>
      <c r="H46" s="102" t="str">
        <f>IF(Inputs!$B44="","",(ROUND((Inputs!$BE44*AP46)+G46,0)))</f>
        <v/>
      </c>
      <c r="I46" s="102" t="str">
        <f>IF(Inputs!$B44="","",(ROUND((Inputs!$BE44*AQ46)+H46,0)))</f>
        <v/>
      </c>
      <c r="J46" s="102" t="str">
        <f>IF(Inputs!$B44="","",(ROUND((Inputs!$BE44*AR46)+I46,0)))</f>
        <v/>
      </c>
      <c r="K46" s="102" t="str">
        <f>IF(Inputs!$B44="","",(ROUND((Inputs!$BE44*AS46)+J46,0)))</f>
        <v/>
      </c>
      <c r="L46" s="102" t="str">
        <f>IF(Inputs!$B44="","",(ROUND((Inputs!$BE44*AT46)+K46,0)))</f>
        <v/>
      </c>
      <c r="M46" s="102" t="str">
        <f>IF(Inputs!$B44="","",(ROUND((Inputs!$BE44*AU46)+L46,0)))</f>
        <v/>
      </c>
      <c r="N46" s="102" t="str">
        <f>IF(Inputs!$B44="","",(ROUND((Inputs!$BE44*AV46)+M46,0)))</f>
        <v/>
      </c>
      <c r="O46" s="102" t="str">
        <f>IF(Inputs!$B44="","",(ROUND((Inputs!$BE44*AW46)+N46,0)))</f>
        <v/>
      </c>
      <c r="P46" s="102" t="str">
        <f>IF(Inputs!$B44="","",(ROUND((Inputs!$BE44*AX46)+O46,0)))</f>
        <v/>
      </c>
      <c r="Q46" s="102" t="str">
        <f>IF(Inputs!$B44="","",(ROUND((Inputs!$BE44*AY46)+P46,0)))</f>
        <v/>
      </c>
      <c r="R46" s="102" t="str">
        <f>IF(Inputs!$B44="","",(ROUND((Inputs!$BE44*AZ46)+Q46,0)))</f>
        <v/>
      </c>
      <c r="S46" s="102" t="str">
        <f>IF(Inputs!$B44="","",(ROUND((Inputs!$BE44*BA46)+R46,0)))</f>
        <v/>
      </c>
      <c r="T46" s="102" t="str">
        <f>IF(Inputs!$B44="","",(ROUND((Inputs!$BE44*BB46)+S46,0)))</f>
        <v/>
      </c>
      <c r="U46" s="102" t="str">
        <f>IF(Inputs!$B44="","",(ROUND((Inputs!$BE44*BC46)+T46,0)))</f>
        <v/>
      </c>
      <c r="V46" s="102" t="str">
        <f>IF(Inputs!$B44="","",(ROUND((Inputs!$BE44*BD46)+U46,0)))</f>
        <v/>
      </c>
      <c r="W46" s="102" t="str">
        <f>IF(Inputs!$B44="","",(ROUND((Inputs!$BE44*BE46)+V46,0)))</f>
        <v/>
      </c>
      <c r="X46" s="102" t="str">
        <f>IF(Inputs!$B44="","",(ROUND((Inputs!$BE44*BF46)+W46,0)))</f>
        <v/>
      </c>
      <c r="Y46" s="102" t="str">
        <f>IF(Inputs!$B44="","",(ROUND((Inputs!$BE44*BG46)+X46,0)))</f>
        <v/>
      </c>
      <c r="Z46" s="102" t="str">
        <f>IF(Inputs!$B44="","",(ROUND((Inputs!$BE44*BH46)+Y46,0)))</f>
        <v/>
      </c>
      <c r="AA46" s="102" t="str">
        <f>IF(Inputs!$B44="","",(ROUND((Inputs!$BE44*BI46)+Z46,0)))</f>
        <v/>
      </c>
      <c r="AB46" s="102" t="str">
        <f>IF(Inputs!$B44="","",(ROUND((Inputs!$BE44*BJ46)+AA46,0)))</f>
        <v/>
      </c>
      <c r="AC46" s="102" t="str">
        <f>IF(Inputs!$B44="","",(ROUND((Inputs!$BE44*BK46)+AB46,0)))</f>
        <v/>
      </c>
      <c r="AD46" s="102" t="str">
        <f>IF(Inputs!$B44="","",(ROUND((Inputs!$BE44*BL46)+AC46,0)))</f>
        <v/>
      </c>
      <c r="AE46" s="102" t="str">
        <f>IF(Inputs!$B44="","",(ROUND((Inputs!$BE44*BM46)+AD46,0)))</f>
        <v/>
      </c>
      <c r="AF46" s="102" t="str">
        <f>IF(Inputs!$B44="","",(ROUND((Inputs!$BE44*BN46)+AE46,0)))</f>
        <v/>
      </c>
      <c r="AG46" s="104" t="str">
        <f t="shared" si="3"/>
        <v/>
      </c>
      <c r="AH46" s="109" t="str">
        <f t="shared" si="1"/>
        <v/>
      </c>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row>
    <row r="47" spans="1:66">
      <c r="A47" s="99" t="str">
        <f>IF(Inputs!A45="","",Inputs!A45)</f>
        <v/>
      </c>
      <c r="B47" s="117" t="str">
        <f>IF(Inputs!B45="","",Inputs!B45)</f>
        <v/>
      </c>
      <c r="C47" s="102" t="str">
        <f>IF(Inputs!$B45="","",(ROUND(Inputs!$BE45*AK47,0)))</f>
        <v/>
      </c>
      <c r="D47" s="102" t="str">
        <f>IF(Inputs!$B45="","",(ROUND((Inputs!$BE45*AL47)+C47,0)))</f>
        <v/>
      </c>
      <c r="E47" s="102" t="str">
        <f>IF(Inputs!$B45="","",(ROUND((Inputs!$BE45*AM47)+D47,0)))</f>
        <v/>
      </c>
      <c r="F47" s="102" t="str">
        <f>IF(Inputs!$B45="","",(ROUND((Inputs!$BE45*AN47)+E47,0)))</f>
        <v/>
      </c>
      <c r="G47" s="102" t="str">
        <f>IF(Inputs!$B45="","",(ROUND((Inputs!$BE45*AO47)+F47,0)))</f>
        <v/>
      </c>
      <c r="H47" s="102" t="str">
        <f>IF(Inputs!$B45="","",(ROUND((Inputs!$BE45*AP47)+G47,0)))</f>
        <v/>
      </c>
      <c r="I47" s="102" t="str">
        <f>IF(Inputs!$B45="","",(ROUND((Inputs!$BE45*AQ47)+H47,0)))</f>
        <v/>
      </c>
      <c r="J47" s="102" t="str">
        <f>IF(Inputs!$B45="","",(ROUND((Inputs!$BE45*AR47)+I47,0)))</f>
        <v/>
      </c>
      <c r="K47" s="102" t="str">
        <f>IF(Inputs!$B45="","",(ROUND((Inputs!$BE45*AS47)+J47,0)))</f>
        <v/>
      </c>
      <c r="L47" s="102" t="str">
        <f>IF(Inputs!$B45="","",(ROUND((Inputs!$BE45*AT47)+K47,0)))</f>
        <v/>
      </c>
      <c r="M47" s="102" t="str">
        <f>IF(Inputs!$B45="","",(ROUND((Inputs!$BE45*AU47)+L47,0)))</f>
        <v/>
      </c>
      <c r="N47" s="102" t="str">
        <f>IF(Inputs!$B45="","",(ROUND((Inputs!$BE45*AV47)+M47,0)))</f>
        <v/>
      </c>
      <c r="O47" s="102" t="str">
        <f>IF(Inputs!$B45="","",(ROUND((Inputs!$BE45*AW47)+N47,0)))</f>
        <v/>
      </c>
      <c r="P47" s="102" t="str">
        <f>IF(Inputs!$B45="","",(ROUND((Inputs!$BE45*AX47)+O47,0)))</f>
        <v/>
      </c>
      <c r="Q47" s="102" t="str">
        <f>IF(Inputs!$B45="","",(ROUND((Inputs!$BE45*AY47)+P47,0)))</f>
        <v/>
      </c>
      <c r="R47" s="102" t="str">
        <f>IF(Inputs!$B45="","",(ROUND((Inputs!$BE45*AZ47)+Q47,0)))</f>
        <v/>
      </c>
      <c r="S47" s="102" t="str">
        <f>IF(Inputs!$B45="","",(ROUND((Inputs!$BE45*BA47)+R47,0)))</f>
        <v/>
      </c>
      <c r="T47" s="102" t="str">
        <f>IF(Inputs!$B45="","",(ROUND((Inputs!$BE45*BB47)+S47,0)))</f>
        <v/>
      </c>
      <c r="U47" s="102" t="str">
        <f>IF(Inputs!$B45="","",(ROUND((Inputs!$BE45*BC47)+T47,0)))</f>
        <v/>
      </c>
      <c r="V47" s="102" t="str">
        <f>IF(Inputs!$B45="","",(ROUND((Inputs!$BE45*BD47)+U47,0)))</f>
        <v/>
      </c>
      <c r="W47" s="102" t="str">
        <f>IF(Inputs!$B45="","",(ROUND((Inputs!$BE45*BE47)+V47,0)))</f>
        <v/>
      </c>
      <c r="X47" s="102" t="str">
        <f>IF(Inputs!$B45="","",(ROUND((Inputs!$BE45*BF47)+W47,0)))</f>
        <v/>
      </c>
      <c r="Y47" s="102" t="str">
        <f>IF(Inputs!$B45="","",(ROUND((Inputs!$BE45*BG47)+X47,0)))</f>
        <v/>
      </c>
      <c r="Z47" s="102" t="str">
        <f>IF(Inputs!$B45="","",(ROUND((Inputs!$BE45*BH47)+Y47,0)))</f>
        <v/>
      </c>
      <c r="AA47" s="102" t="str">
        <f>IF(Inputs!$B45="","",(ROUND((Inputs!$BE45*BI47)+Z47,0)))</f>
        <v/>
      </c>
      <c r="AB47" s="102" t="str">
        <f>IF(Inputs!$B45="","",(ROUND((Inputs!$BE45*BJ47)+AA47,0)))</f>
        <v/>
      </c>
      <c r="AC47" s="102" t="str">
        <f>IF(Inputs!$B45="","",(ROUND((Inputs!$BE45*BK47)+AB47,0)))</f>
        <v/>
      </c>
      <c r="AD47" s="102" t="str">
        <f>IF(Inputs!$B45="","",(ROUND((Inputs!$BE45*BL47)+AC47,0)))</f>
        <v/>
      </c>
      <c r="AE47" s="102" t="str">
        <f>IF(Inputs!$B45="","",(ROUND((Inputs!$BE45*BM47)+AD47,0)))</f>
        <v/>
      </c>
      <c r="AF47" s="102" t="str">
        <f>IF(Inputs!$B45="","",(ROUND((Inputs!$BE45*BN47)+AE47,0)))</f>
        <v/>
      </c>
      <c r="AG47" s="104" t="str">
        <f t="shared" si="3"/>
        <v/>
      </c>
      <c r="AH47" s="109" t="str">
        <f t="shared" si="1"/>
        <v/>
      </c>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row>
    <row r="48" spans="1:66">
      <c r="A48" s="99" t="str">
        <f>IF(Inputs!A46="","",Inputs!A46)</f>
        <v/>
      </c>
      <c r="B48" s="117" t="str">
        <f>IF(Inputs!B46="","",Inputs!B46)</f>
        <v/>
      </c>
      <c r="C48" s="102" t="str">
        <f>IF(Inputs!$B46="","",(ROUND(Inputs!$BE46*AK48,0)))</f>
        <v/>
      </c>
      <c r="D48" s="102" t="str">
        <f>IF(Inputs!$B46="","",(ROUND((Inputs!$BE46*AL48)+C48,0)))</f>
        <v/>
      </c>
      <c r="E48" s="102" t="str">
        <f>IF(Inputs!$B46="","",(ROUND((Inputs!$BE46*AM48)+D48,0)))</f>
        <v/>
      </c>
      <c r="F48" s="102" t="str">
        <f>IF(Inputs!$B46="","",(ROUND((Inputs!$BE46*AN48)+E48,0)))</f>
        <v/>
      </c>
      <c r="G48" s="102" t="str">
        <f>IF(Inputs!$B46="","",(ROUND((Inputs!$BE46*AO48)+F48,0)))</f>
        <v/>
      </c>
      <c r="H48" s="102" t="str">
        <f>IF(Inputs!$B46="","",(ROUND((Inputs!$BE46*AP48)+G48,0)))</f>
        <v/>
      </c>
      <c r="I48" s="102" t="str">
        <f>IF(Inputs!$B46="","",(ROUND((Inputs!$BE46*AQ48)+H48,0)))</f>
        <v/>
      </c>
      <c r="J48" s="102" t="str">
        <f>IF(Inputs!$B46="","",(ROUND((Inputs!$BE46*AR48)+I48,0)))</f>
        <v/>
      </c>
      <c r="K48" s="102" t="str">
        <f>IF(Inputs!$B46="","",(ROUND((Inputs!$BE46*AS48)+J48,0)))</f>
        <v/>
      </c>
      <c r="L48" s="102" t="str">
        <f>IF(Inputs!$B46="","",(ROUND((Inputs!$BE46*AT48)+K48,0)))</f>
        <v/>
      </c>
      <c r="M48" s="102" t="str">
        <f>IF(Inputs!$B46="","",(ROUND((Inputs!$BE46*AU48)+L48,0)))</f>
        <v/>
      </c>
      <c r="N48" s="102" t="str">
        <f>IF(Inputs!$B46="","",(ROUND((Inputs!$BE46*AV48)+M48,0)))</f>
        <v/>
      </c>
      <c r="O48" s="102" t="str">
        <f>IF(Inputs!$B46="","",(ROUND((Inputs!$BE46*AW48)+N48,0)))</f>
        <v/>
      </c>
      <c r="P48" s="102" t="str">
        <f>IF(Inputs!$B46="","",(ROUND((Inputs!$BE46*AX48)+O48,0)))</f>
        <v/>
      </c>
      <c r="Q48" s="102" t="str">
        <f>IF(Inputs!$B46="","",(ROUND((Inputs!$BE46*AY48)+P48,0)))</f>
        <v/>
      </c>
      <c r="R48" s="102" t="str">
        <f>IF(Inputs!$B46="","",(ROUND((Inputs!$BE46*AZ48)+Q48,0)))</f>
        <v/>
      </c>
      <c r="S48" s="102" t="str">
        <f>IF(Inputs!$B46="","",(ROUND((Inputs!$BE46*BA48)+R48,0)))</f>
        <v/>
      </c>
      <c r="T48" s="102" t="str">
        <f>IF(Inputs!$B46="","",(ROUND((Inputs!$BE46*BB48)+S48,0)))</f>
        <v/>
      </c>
      <c r="U48" s="102" t="str">
        <f>IF(Inputs!$B46="","",(ROUND((Inputs!$BE46*BC48)+T48,0)))</f>
        <v/>
      </c>
      <c r="V48" s="102" t="str">
        <f>IF(Inputs!$B46="","",(ROUND((Inputs!$BE46*BD48)+U48,0)))</f>
        <v/>
      </c>
      <c r="W48" s="102" t="str">
        <f>IF(Inputs!$B46="","",(ROUND((Inputs!$BE46*BE48)+V48,0)))</f>
        <v/>
      </c>
      <c r="X48" s="102" t="str">
        <f>IF(Inputs!$B46="","",(ROUND((Inputs!$BE46*BF48)+W48,0)))</f>
        <v/>
      </c>
      <c r="Y48" s="102" t="str">
        <f>IF(Inputs!$B46="","",(ROUND((Inputs!$BE46*BG48)+X48,0)))</f>
        <v/>
      </c>
      <c r="Z48" s="102" t="str">
        <f>IF(Inputs!$B46="","",(ROUND((Inputs!$BE46*BH48)+Y48,0)))</f>
        <v/>
      </c>
      <c r="AA48" s="102" t="str">
        <f>IF(Inputs!$B46="","",(ROUND((Inputs!$BE46*BI48)+Z48,0)))</f>
        <v/>
      </c>
      <c r="AB48" s="102" t="str">
        <f>IF(Inputs!$B46="","",(ROUND((Inputs!$BE46*BJ48)+AA48,0)))</f>
        <v/>
      </c>
      <c r="AC48" s="102" t="str">
        <f>IF(Inputs!$B46="","",(ROUND((Inputs!$BE46*BK48)+AB48,0)))</f>
        <v/>
      </c>
      <c r="AD48" s="102" t="str">
        <f>IF(Inputs!$B46="","",(ROUND((Inputs!$BE46*BL48)+AC48,0)))</f>
        <v/>
      </c>
      <c r="AE48" s="102" t="str">
        <f>IF(Inputs!$B46="","",(ROUND((Inputs!$BE46*BM48)+AD48,0)))</f>
        <v/>
      </c>
      <c r="AF48" s="102" t="str">
        <f>IF(Inputs!$B46="","",(ROUND((Inputs!$BE46*BN48)+AE48,0)))</f>
        <v/>
      </c>
      <c r="AG48" s="104" t="str">
        <f t="shared" si="3"/>
        <v/>
      </c>
      <c r="AH48" s="109" t="str">
        <f t="shared" si="1"/>
        <v/>
      </c>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row>
    <row r="49" spans="1:66">
      <c r="A49" s="99" t="str">
        <f>IF(Inputs!A47="","",Inputs!A47)</f>
        <v/>
      </c>
      <c r="B49" s="117" t="str">
        <f>IF(Inputs!B47="","",Inputs!B47)</f>
        <v/>
      </c>
      <c r="C49" s="102" t="str">
        <f>IF(Inputs!$B47="","",(ROUND(Inputs!$BE47*AK49,0)))</f>
        <v/>
      </c>
      <c r="D49" s="102" t="str">
        <f>IF(Inputs!$B47="","",(ROUND((Inputs!$BE47*AL49)+C49,0)))</f>
        <v/>
      </c>
      <c r="E49" s="102" t="str">
        <f>IF(Inputs!$B47="","",(ROUND((Inputs!$BE47*AM49)+D49,0)))</f>
        <v/>
      </c>
      <c r="F49" s="102" t="str">
        <f>IF(Inputs!$B47="","",(ROUND((Inputs!$BE47*AN49)+E49,0)))</f>
        <v/>
      </c>
      <c r="G49" s="102" t="str">
        <f>IF(Inputs!$B47="","",(ROUND((Inputs!$BE47*AO49)+F49,0)))</f>
        <v/>
      </c>
      <c r="H49" s="102" t="str">
        <f>IF(Inputs!$B47="","",(ROUND((Inputs!$BE47*AP49)+G49,0)))</f>
        <v/>
      </c>
      <c r="I49" s="102" t="str">
        <f>IF(Inputs!$B47="","",(ROUND((Inputs!$BE47*AQ49)+H49,0)))</f>
        <v/>
      </c>
      <c r="J49" s="102" t="str">
        <f>IF(Inputs!$B47="","",(ROUND((Inputs!$BE47*AR49)+I49,0)))</f>
        <v/>
      </c>
      <c r="K49" s="102" t="str">
        <f>IF(Inputs!$B47="","",(ROUND((Inputs!$BE47*AS49)+J49,0)))</f>
        <v/>
      </c>
      <c r="L49" s="102" t="str">
        <f>IF(Inputs!$B47="","",(ROUND((Inputs!$BE47*AT49)+K49,0)))</f>
        <v/>
      </c>
      <c r="M49" s="102" t="str">
        <f>IF(Inputs!$B47="","",(ROUND((Inputs!$BE47*AU49)+L49,0)))</f>
        <v/>
      </c>
      <c r="N49" s="102" t="str">
        <f>IF(Inputs!$B47="","",(ROUND((Inputs!$BE47*AV49)+M49,0)))</f>
        <v/>
      </c>
      <c r="O49" s="102" t="str">
        <f>IF(Inputs!$B47="","",(ROUND((Inputs!$BE47*AW49)+N49,0)))</f>
        <v/>
      </c>
      <c r="P49" s="102" t="str">
        <f>IF(Inputs!$B47="","",(ROUND((Inputs!$BE47*AX49)+O49,0)))</f>
        <v/>
      </c>
      <c r="Q49" s="102" t="str">
        <f>IF(Inputs!$B47="","",(ROUND((Inputs!$BE47*AY49)+P49,0)))</f>
        <v/>
      </c>
      <c r="R49" s="102" t="str">
        <f>IF(Inputs!$B47="","",(ROUND((Inputs!$BE47*AZ49)+Q49,0)))</f>
        <v/>
      </c>
      <c r="S49" s="102" t="str">
        <f>IF(Inputs!$B47="","",(ROUND((Inputs!$BE47*BA49)+R49,0)))</f>
        <v/>
      </c>
      <c r="T49" s="102" t="str">
        <f>IF(Inputs!$B47="","",(ROUND((Inputs!$BE47*BB49)+S49,0)))</f>
        <v/>
      </c>
      <c r="U49" s="102" t="str">
        <f>IF(Inputs!$B47="","",(ROUND((Inputs!$BE47*BC49)+T49,0)))</f>
        <v/>
      </c>
      <c r="V49" s="102" t="str">
        <f>IF(Inputs!$B47="","",(ROUND((Inputs!$BE47*BD49)+U49,0)))</f>
        <v/>
      </c>
      <c r="W49" s="102" t="str">
        <f>IF(Inputs!$B47="","",(ROUND((Inputs!$BE47*BE49)+V49,0)))</f>
        <v/>
      </c>
      <c r="X49" s="102" t="str">
        <f>IF(Inputs!$B47="","",(ROUND((Inputs!$BE47*BF49)+W49,0)))</f>
        <v/>
      </c>
      <c r="Y49" s="102" t="str">
        <f>IF(Inputs!$B47="","",(ROUND((Inputs!$BE47*BG49)+X49,0)))</f>
        <v/>
      </c>
      <c r="Z49" s="102" t="str">
        <f>IF(Inputs!$B47="","",(ROUND((Inputs!$BE47*BH49)+Y49,0)))</f>
        <v/>
      </c>
      <c r="AA49" s="102" t="str">
        <f>IF(Inputs!$B47="","",(ROUND((Inputs!$BE47*BI49)+Z49,0)))</f>
        <v/>
      </c>
      <c r="AB49" s="102" t="str">
        <f>IF(Inputs!$B47="","",(ROUND((Inputs!$BE47*BJ49)+AA49,0)))</f>
        <v/>
      </c>
      <c r="AC49" s="102" t="str">
        <f>IF(Inputs!$B47="","",(ROUND((Inputs!$BE47*BK49)+AB49,0)))</f>
        <v/>
      </c>
      <c r="AD49" s="102" t="str">
        <f>IF(Inputs!$B47="","",(ROUND((Inputs!$BE47*BL49)+AC49,0)))</f>
        <v/>
      </c>
      <c r="AE49" s="102" t="str">
        <f>IF(Inputs!$B47="","",(ROUND((Inputs!$BE47*BM49)+AD49,0)))</f>
        <v/>
      </c>
      <c r="AF49" s="102" t="str">
        <f>IF(Inputs!$B47="","",(ROUND((Inputs!$BE47*BN49)+AE49,0)))</f>
        <v/>
      </c>
      <c r="AG49" s="104" t="str">
        <f t="shared" si="3"/>
        <v/>
      </c>
      <c r="AH49" s="109" t="str">
        <f t="shared" si="1"/>
        <v/>
      </c>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row>
    <row r="50" spans="1:66">
      <c r="A50" s="99" t="str">
        <f>IF(Inputs!A48="","",Inputs!A48)</f>
        <v/>
      </c>
      <c r="B50" s="117" t="str">
        <f>IF(Inputs!B48="","",Inputs!B48)</f>
        <v/>
      </c>
      <c r="C50" s="102" t="str">
        <f>IF(Inputs!$B48="","",(ROUND(Inputs!$BE48*AK50,0)))</f>
        <v/>
      </c>
      <c r="D50" s="102" t="str">
        <f>IF(Inputs!$B48="","",(ROUND((Inputs!$BE48*AL50)+C50,0)))</f>
        <v/>
      </c>
      <c r="E50" s="102" t="str">
        <f>IF(Inputs!$B48="","",(ROUND((Inputs!$BE48*AM50)+D50,0)))</f>
        <v/>
      </c>
      <c r="F50" s="102" t="str">
        <f>IF(Inputs!$B48="","",(ROUND((Inputs!$BE48*AN50)+E50,0)))</f>
        <v/>
      </c>
      <c r="G50" s="102" t="str">
        <f>IF(Inputs!$B48="","",(ROUND((Inputs!$BE48*AO50)+F50,0)))</f>
        <v/>
      </c>
      <c r="H50" s="102" t="str">
        <f>IF(Inputs!$B48="","",(ROUND((Inputs!$BE48*AP50)+G50,0)))</f>
        <v/>
      </c>
      <c r="I50" s="102" t="str">
        <f>IF(Inputs!$B48="","",(ROUND((Inputs!$BE48*AQ50)+H50,0)))</f>
        <v/>
      </c>
      <c r="J50" s="102" t="str">
        <f>IF(Inputs!$B48="","",(ROUND((Inputs!$BE48*AR50)+I50,0)))</f>
        <v/>
      </c>
      <c r="K50" s="102" t="str">
        <f>IF(Inputs!$B48="","",(ROUND((Inputs!$BE48*AS50)+J50,0)))</f>
        <v/>
      </c>
      <c r="L50" s="102" t="str">
        <f>IF(Inputs!$B48="","",(ROUND((Inputs!$BE48*AT50)+K50,0)))</f>
        <v/>
      </c>
      <c r="M50" s="102" t="str">
        <f>IF(Inputs!$B48="","",(ROUND((Inputs!$BE48*AU50)+L50,0)))</f>
        <v/>
      </c>
      <c r="N50" s="102" t="str">
        <f>IF(Inputs!$B48="","",(ROUND((Inputs!$BE48*AV50)+M50,0)))</f>
        <v/>
      </c>
      <c r="O50" s="102" t="str">
        <f>IF(Inputs!$B48="","",(ROUND((Inputs!$BE48*AW50)+N50,0)))</f>
        <v/>
      </c>
      <c r="P50" s="102" t="str">
        <f>IF(Inputs!$B48="","",(ROUND((Inputs!$BE48*AX50)+O50,0)))</f>
        <v/>
      </c>
      <c r="Q50" s="102" t="str">
        <f>IF(Inputs!$B48="","",(ROUND((Inputs!$BE48*AY50)+P50,0)))</f>
        <v/>
      </c>
      <c r="R50" s="102" t="str">
        <f>IF(Inputs!$B48="","",(ROUND((Inputs!$BE48*AZ50)+Q50,0)))</f>
        <v/>
      </c>
      <c r="S50" s="102" t="str">
        <f>IF(Inputs!$B48="","",(ROUND((Inputs!$BE48*BA50)+R50,0)))</f>
        <v/>
      </c>
      <c r="T50" s="102" t="str">
        <f>IF(Inputs!$B48="","",(ROUND((Inputs!$BE48*BB50)+S50,0)))</f>
        <v/>
      </c>
      <c r="U50" s="102" t="str">
        <f>IF(Inputs!$B48="","",(ROUND((Inputs!$BE48*BC50)+T50,0)))</f>
        <v/>
      </c>
      <c r="V50" s="102" t="str">
        <f>IF(Inputs!$B48="","",(ROUND((Inputs!$BE48*BD50)+U50,0)))</f>
        <v/>
      </c>
      <c r="W50" s="102" t="str">
        <f>IF(Inputs!$B48="","",(ROUND((Inputs!$BE48*BE50)+V50,0)))</f>
        <v/>
      </c>
      <c r="X50" s="102" t="str">
        <f>IF(Inputs!$B48="","",(ROUND((Inputs!$BE48*BF50)+W50,0)))</f>
        <v/>
      </c>
      <c r="Y50" s="102" t="str">
        <f>IF(Inputs!$B48="","",(ROUND((Inputs!$BE48*BG50)+X50,0)))</f>
        <v/>
      </c>
      <c r="Z50" s="102" t="str">
        <f>IF(Inputs!$B48="","",(ROUND((Inputs!$BE48*BH50)+Y50,0)))</f>
        <v/>
      </c>
      <c r="AA50" s="102" t="str">
        <f>IF(Inputs!$B48="","",(ROUND((Inputs!$BE48*BI50)+Z50,0)))</f>
        <v/>
      </c>
      <c r="AB50" s="102" t="str">
        <f>IF(Inputs!$B48="","",(ROUND((Inputs!$BE48*BJ50)+AA50,0)))</f>
        <v/>
      </c>
      <c r="AC50" s="102" t="str">
        <f>IF(Inputs!$B48="","",(ROUND((Inputs!$BE48*BK50)+AB50,0)))</f>
        <v/>
      </c>
      <c r="AD50" s="102" t="str">
        <f>IF(Inputs!$B48="","",(ROUND((Inputs!$BE48*BL50)+AC50,0)))</f>
        <v/>
      </c>
      <c r="AE50" s="102" t="str">
        <f>IF(Inputs!$B48="","",(ROUND((Inputs!$BE48*BM50)+AD50,0)))</f>
        <v/>
      </c>
      <c r="AF50" s="102" t="str">
        <f>IF(Inputs!$B48="","",(ROUND((Inputs!$BE48*BN50)+AE50,0)))</f>
        <v/>
      </c>
      <c r="AG50" s="104" t="str">
        <f t="shared" si="3"/>
        <v/>
      </c>
      <c r="AH50" s="109" t="str">
        <f t="shared" si="1"/>
        <v/>
      </c>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row>
    <row r="51" spans="1:66">
      <c r="A51" s="99" t="str">
        <f>IF(Inputs!A49="","",Inputs!A49)</f>
        <v/>
      </c>
      <c r="B51" s="117" t="str">
        <f>IF(Inputs!B49="","",Inputs!B49)</f>
        <v/>
      </c>
      <c r="C51" s="102" t="str">
        <f>IF(Inputs!$B49="","",(ROUND(Inputs!$BE49*AK51,0)))</f>
        <v/>
      </c>
      <c r="D51" s="102" t="str">
        <f>IF(Inputs!$B49="","",(ROUND((Inputs!$BE49*AL51)+C51,0)))</f>
        <v/>
      </c>
      <c r="E51" s="102" t="str">
        <f>IF(Inputs!$B49="","",(ROUND((Inputs!$BE49*AM51)+D51,0)))</f>
        <v/>
      </c>
      <c r="F51" s="102" t="str">
        <f>IF(Inputs!$B49="","",(ROUND((Inputs!$BE49*AN51)+E51,0)))</f>
        <v/>
      </c>
      <c r="G51" s="102" t="str">
        <f>IF(Inputs!$B49="","",(ROUND((Inputs!$BE49*AO51)+F51,0)))</f>
        <v/>
      </c>
      <c r="H51" s="102" t="str">
        <f>IF(Inputs!$B49="","",(ROUND((Inputs!$BE49*AP51)+G51,0)))</f>
        <v/>
      </c>
      <c r="I51" s="102" t="str">
        <f>IF(Inputs!$B49="","",(ROUND((Inputs!$BE49*AQ51)+H51,0)))</f>
        <v/>
      </c>
      <c r="J51" s="102" t="str">
        <f>IF(Inputs!$B49="","",(ROUND((Inputs!$BE49*AR51)+I51,0)))</f>
        <v/>
      </c>
      <c r="K51" s="102" t="str">
        <f>IF(Inputs!$B49="","",(ROUND((Inputs!$BE49*AS51)+J51,0)))</f>
        <v/>
      </c>
      <c r="L51" s="102" t="str">
        <f>IF(Inputs!$B49="","",(ROUND((Inputs!$BE49*AT51)+K51,0)))</f>
        <v/>
      </c>
      <c r="M51" s="102" t="str">
        <f>IF(Inputs!$B49="","",(ROUND((Inputs!$BE49*AU51)+L51,0)))</f>
        <v/>
      </c>
      <c r="N51" s="102" t="str">
        <f>IF(Inputs!$B49="","",(ROUND((Inputs!$BE49*AV51)+M51,0)))</f>
        <v/>
      </c>
      <c r="O51" s="102" t="str">
        <f>IF(Inputs!$B49="","",(ROUND((Inputs!$BE49*AW51)+N51,0)))</f>
        <v/>
      </c>
      <c r="P51" s="102" t="str">
        <f>IF(Inputs!$B49="","",(ROUND((Inputs!$BE49*AX51)+O51,0)))</f>
        <v/>
      </c>
      <c r="Q51" s="102" t="str">
        <f>IF(Inputs!$B49="","",(ROUND((Inputs!$BE49*AY51)+P51,0)))</f>
        <v/>
      </c>
      <c r="R51" s="102" t="str">
        <f>IF(Inputs!$B49="","",(ROUND((Inputs!$BE49*AZ51)+Q51,0)))</f>
        <v/>
      </c>
      <c r="S51" s="102" t="str">
        <f>IF(Inputs!$B49="","",(ROUND((Inputs!$BE49*BA51)+R51,0)))</f>
        <v/>
      </c>
      <c r="T51" s="102" t="str">
        <f>IF(Inputs!$B49="","",(ROUND((Inputs!$BE49*BB51)+S51,0)))</f>
        <v/>
      </c>
      <c r="U51" s="102" t="str">
        <f>IF(Inputs!$B49="","",(ROUND((Inputs!$BE49*BC51)+T51,0)))</f>
        <v/>
      </c>
      <c r="V51" s="102" t="str">
        <f>IF(Inputs!$B49="","",(ROUND((Inputs!$BE49*BD51)+U51,0)))</f>
        <v/>
      </c>
      <c r="W51" s="102" t="str">
        <f>IF(Inputs!$B49="","",(ROUND((Inputs!$BE49*BE51)+V51,0)))</f>
        <v/>
      </c>
      <c r="X51" s="102" t="str">
        <f>IF(Inputs!$B49="","",(ROUND((Inputs!$BE49*BF51)+W51,0)))</f>
        <v/>
      </c>
      <c r="Y51" s="102" t="str">
        <f>IF(Inputs!$B49="","",(ROUND((Inputs!$BE49*BG51)+X51,0)))</f>
        <v/>
      </c>
      <c r="Z51" s="102" t="str">
        <f>IF(Inputs!$B49="","",(ROUND((Inputs!$BE49*BH51)+Y51,0)))</f>
        <v/>
      </c>
      <c r="AA51" s="102" t="str">
        <f>IF(Inputs!$B49="","",(ROUND((Inputs!$BE49*BI51)+Z51,0)))</f>
        <v/>
      </c>
      <c r="AB51" s="102" t="str">
        <f>IF(Inputs!$B49="","",(ROUND((Inputs!$BE49*BJ51)+AA51,0)))</f>
        <v/>
      </c>
      <c r="AC51" s="102" t="str">
        <f>IF(Inputs!$B49="","",(ROUND((Inputs!$BE49*BK51)+AB51,0)))</f>
        <v/>
      </c>
      <c r="AD51" s="102" t="str">
        <f>IF(Inputs!$B49="","",(ROUND((Inputs!$BE49*BL51)+AC51,0)))</f>
        <v/>
      </c>
      <c r="AE51" s="102" t="str">
        <f>IF(Inputs!$B49="","",(ROUND((Inputs!$BE49*BM51)+AD51,0)))</f>
        <v/>
      </c>
      <c r="AF51" s="102" t="str">
        <f>IF(Inputs!$B49="","",(ROUND((Inputs!$BE49*BN51)+AE51,0)))</f>
        <v/>
      </c>
      <c r="AG51" s="104" t="str">
        <f t="shared" si="3"/>
        <v/>
      </c>
      <c r="AH51" s="109" t="str">
        <f t="shared" si="1"/>
        <v/>
      </c>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row>
    <row r="52" spans="1:66">
      <c r="A52" s="99" t="str">
        <f>IF(Inputs!A50="","",Inputs!A50)</f>
        <v/>
      </c>
      <c r="B52" s="117" t="str">
        <f>IF(Inputs!B50="","",Inputs!B50)</f>
        <v/>
      </c>
      <c r="C52" s="102" t="str">
        <f>IF(Inputs!$B50="","",(ROUND(Inputs!$BE50*AK52,0)))</f>
        <v/>
      </c>
      <c r="D52" s="102" t="str">
        <f>IF(Inputs!$B50="","",(ROUND((Inputs!$BE50*AL52)+C52,0)))</f>
        <v/>
      </c>
      <c r="E52" s="102" t="str">
        <f>IF(Inputs!$B50="","",(ROUND((Inputs!$BE50*AM52)+D52,0)))</f>
        <v/>
      </c>
      <c r="F52" s="102" t="str">
        <f>IF(Inputs!$B50="","",(ROUND((Inputs!$BE50*AN52)+E52,0)))</f>
        <v/>
      </c>
      <c r="G52" s="102" t="str">
        <f>IF(Inputs!$B50="","",(ROUND((Inputs!$BE50*AO52)+F52,0)))</f>
        <v/>
      </c>
      <c r="H52" s="102" t="str">
        <f>IF(Inputs!$B50="","",(ROUND((Inputs!$BE50*AP52)+G52,0)))</f>
        <v/>
      </c>
      <c r="I52" s="102" t="str">
        <f>IF(Inputs!$B50="","",(ROUND((Inputs!$BE50*AQ52)+H52,0)))</f>
        <v/>
      </c>
      <c r="J52" s="102" t="str">
        <f>IF(Inputs!$B50="","",(ROUND((Inputs!$BE50*AR52)+I52,0)))</f>
        <v/>
      </c>
      <c r="K52" s="102" t="str">
        <f>IF(Inputs!$B50="","",(ROUND((Inputs!$BE50*AS52)+J52,0)))</f>
        <v/>
      </c>
      <c r="L52" s="102" t="str">
        <f>IF(Inputs!$B50="","",(ROUND((Inputs!$BE50*AT52)+K52,0)))</f>
        <v/>
      </c>
      <c r="M52" s="102" t="str">
        <f>IF(Inputs!$B50="","",(ROUND((Inputs!$BE50*AU52)+L52,0)))</f>
        <v/>
      </c>
      <c r="N52" s="102" t="str">
        <f>IF(Inputs!$B50="","",(ROUND((Inputs!$BE50*AV52)+M52,0)))</f>
        <v/>
      </c>
      <c r="O52" s="102" t="str">
        <f>IF(Inputs!$B50="","",(ROUND((Inputs!$BE50*AW52)+N52,0)))</f>
        <v/>
      </c>
      <c r="P52" s="102" t="str">
        <f>IF(Inputs!$B50="","",(ROUND((Inputs!$BE50*AX52)+O52,0)))</f>
        <v/>
      </c>
      <c r="Q52" s="102" t="str">
        <f>IF(Inputs!$B50="","",(ROUND((Inputs!$BE50*AY52)+P52,0)))</f>
        <v/>
      </c>
      <c r="R52" s="102" t="str">
        <f>IF(Inputs!$B50="","",(ROUND((Inputs!$BE50*AZ52)+Q52,0)))</f>
        <v/>
      </c>
      <c r="S52" s="102" t="str">
        <f>IF(Inputs!$B50="","",(ROUND((Inputs!$BE50*BA52)+R52,0)))</f>
        <v/>
      </c>
      <c r="T52" s="102" t="str">
        <f>IF(Inputs!$B50="","",(ROUND((Inputs!$BE50*BB52)+S52,0)))</f>
        <v/>
      </c>
      <c r="U52" s="102" t="str">
        <f>IF(Inputs!$B50="","",(ROUND((Inputs!$BE50*BC52)+T52,0)))</f>
        <v/>
      </c>
      <c r="V52" s="102" t="str">
        <f>IF(Inputs!$B50="","",(ROUND((Inputs!$BE50*BD52)+U52,0)))</f>
        <v/>
      </c>
      <c r="W52" s="102" t="str">
        <f>IF(Inputs!$B50="","",(ROUND((Inputs!$BE50*BE52)+V52,0)))</f>
        <v/>
      </c>
      <c r="X52" s="102" t="str">
        <f>IF(Inputs!$B50="","",(ROUND((Inputs!$BE50*BF52)+W52,0)))</f>
        <v/>
      </c>
      <c r="Y52" s="102" t="str">
        <f>IF(Inputs!$B50="","",(ROUND((Inputs!$BE50*BG52)+X52,0)))</f>
        <v/>
      </c>
      <c r="Z52" s="102" t="str">
        <f>IF(Inputs!$B50="","",(ROUND((Inputs!$BE50*BH52)+Y52,0)))</f>
        <v/>
      </c>
      <c r="AA52" s="102" t="str">
        <f>IF(Inputs!$B50="","",(ROUND((Inputs!$BE50*BI52)+Z52,0)))</f>
        <v/>
      </c>
      <c r="AB52" s="102" t="str">
        <f>IF(Inputs!$B50="","",(ROUND((Inputs!$BE50*BJ52)+AA52,0)))</f>
        <v/>
      </c>
      <c r="AC52" s="102" t="str">
        <f>IF(Inputs!$B50="","",(ROUND((Inputs!$BE50*BK52)+AB52,0)))</f>
        <v/>
      </c>
      <c r="AD52" s="102" t="str">
        <f>IF(Inputs!$B50="","",(ROUND((Inputs!$BE50*BL52)+AC52,0)))</f>
        <v/>
      </c>
      <c r="AE52" s="102" t="str">
        <f>IF(Inputs!$B50="","",(ROUND((Inputs!$BE50*BM52)+AD52,0)))</f>
        <v/>
      </c>
      <c r="AF52" s="102" t="str">
        <f>IF(Inputs!$B50="","",(ROUND((Inputs!$BE50*BN52)+AE52,0)))</f>
        <v/>
      </c>
      <c r="AG52" s="104" t="str">
        <f t="shared" si="3"/>
        <v/>
      </c>
      <c r="AH52" s="109" t="str">
        <f t="shared" si="1"/>
        <v/>
      </c>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row>
    <row r="53" spans="1:66">
      <c r="A53" s="99" t="str">
        <f>IF(Inputs!A51="","",Inputs!A51)</f>
        <v/>
      </c>
      <c r="B53" s="117" t="str">
        <f>IF(Inputs!B51="","",Inputs!B51)</f>
        <v/>
      </c>
      <c r="C53" s="102" t="str">
        <f>IF(Inputs!$B51="","",(ROUND(Inputs!$BE51*AK53,0)))</f>
        <v/>
      </c>
      <c r="D53" s="102" t="str">
        <f>IF(Inputs!$B51="","",(ROUND((Inputs!$BE51*AL53)+C53,0)))</f>
        <v/>
      </c>
      <c r="E53" s="102" t="str">
        <f>IF(Inputs!$B51="","",(ROUND((Inputs!$BE51*AM53)+D53,0)))</f>
        <v/>
      </c>
      <c r="F53" s="102" t="str">
        <f>IF(Inputs!$B51="","",(ROUND((Inputs!$BE51*AN53)+E53,0)))</f>
        <v/>
      </c>
      <c r="G53" s="102" t="str">
        <f>IF(Inputs!$B51="","",(ROUND((Inputs!$BE51*AO53)+F53,0)))</f>
        <v/>
      </c>
      <c r="H53" s="102" t="str">
        <f>IF(Inputs!$B51="","",(ROUND((Inputs!$BE51*AP53)+G53,0)))</f>
        <v/>
      </c>
      <c r="I53" s="102" t="str">
        <f>IF(Inputs!$B51="","",(ROUND((Inputs!$BE51*AQ53)+H53,0)))</f>
        <v/>
      </c>
      <c r="J53" s="102" t="str">
        <f>IF(Inputs!$B51="","",(ROUND((Inputs!$BE51*AR53)+I53,0)))</f>
        <v/>
      </c>
      <c r="K53" s="102" t="str">
        <f>IF(Inputs!$B51="","",(ROUND((Inputs!$BE51*AS53)+J53,0)))</f>
        <v/>
      </c>
      <c r="L53" s="102" t="str">
        <f>IF(Inputs!$B51="","",(ROUND((Inputs!$BE51*AT53)+K53,0)))</f>
        <v/>
      </c>
      <c r="M53" s="102" t="str">
        <f>IF(Inputs!$B51="","",(ROUND((Inputs!$BE51*AU53)+L53,0)))</f>
        <v/>
      </c>
      <c r="N53" s="102" t="str">
        <f>IF(Inputs!$B51="","",(ROUND((Inputs!$BE51*AV53)+M53,0)))</f>
        <v/>
      </c>
      <c r="O53" s="102" t="str">
        <f>IF(Inputs!$B51="","",(ROUND((Inputs!$BE51*AW53)+N53,0)))</f>
        <v/>
      </c>
      <c r="P53" s="102" t="str">
        <f>IF(Inputs!$B51="","",(ROUND((Inputs!$BE51*AX53)+O53,0)))</f>
        <v/>
      </c>
      <c r="Q53" s="102" t="str">
        <f>IF(Inputs!$B51="","",(ROUND((Inputs!$BE51*AY53)+P53,0)))</f>
        <v/>
      </c>
      <c r="R53" s="102" t="str">
        <f>IF(Inputs!$B51="","",(ROUND((Inputs!$BE51*AZ53)+Q53,0)))</f>
        <v/>
      </c>
      <c r="S53" s="102" t="str">
        <f>IF(Inputs!$B51="","",(ROUND((Inputs!$BE51*BA53)+R53,0)))</f>
        <v/>
      </c>
      <c r="T53" s="102" t="str">
        <f>IF(Inputs!$B51="","",(ROUND((Inputs!$BE51*BB53)+S53,0)))</f>
        <v/>
      </c>
      <c r="U53" s="102" t="str">
        <f>IF(Inputs!$B51="","",(ROUND((Inputs!$BE51*BC53)+T53,0)))</f>
        <v/>
      </c>
      <c r="V53" s="102" t="str">
        <f>IF(Inputs!$B51="","",(ROUND((Inputs!$BE51*BD53)+U53,0)))</f>
        <v/>
      </c>
      <c r="W53" s="102" t="str">
        <f>IF(Inputs!$B51="","",(ROUND((Inputs!$BE51*BE53)+V53,0)))</f>
        <v/>
      </c>
      <c r="X53" s="102" t="str">
        <f>IF(Inputs!$B51="","",(ROUND((Inputs!$BE51*BF53)+W53,0)))</f>
        <v/>
      </c>
      <c r="Y53" s="102" t="str">
        <f>IF(Inputs!$B51="","",(ROUND((Inputs!$BE51*BG53)+X53,0)))</f>
        <v/>
      </c>
      <c r="Z53" s="102" t="str">
        <f>IF(Inputs!$B51="","",(ROUND((Inputs!$BE51*BH53)+Y53,0)))</f>
        <v/>
      </c>
      <c r="AA53" s="102" t="str">
        <f>IF(Inputs!$B51="","",(ROUND((Inputs!$BE51*BI53)+Z53,0)))</f>
        <v/>
      </c>
      <c r="AB53" s="102" t="str">
        <f>IF(Inputs!$B51="","",(ROUND((Inputs!$BE51*BJ53)+AA53,0)))</f>
        <v/>
      </c>
      <c r="AC53" s="102" t="str">
        <f>IF(Inputs!$B51="","",(ROUND((Inputs!$BE51*BK53)+AB53,0)))</f>
        <v/>
      </c>
      <c r="AD53" s="102" t="str">
        <f>IF(Inputs!$B51="","",(ROUND((Inputs!$BE51*BL53)+AC53,0)))</f>
        <v/>
      </c>
      <c r="AE53" s="102" t="str">
        <f>IF(Inputs!$B51="","",(ROUND((Inputs!$BE51*BM53)+AD53,0)))</f>
        <v/>
      </c>
      <c r="AF53" s="102" t="str">
        <f>IF(Inputs!$B51="","",(ROUND((Inputs!$BE51*BN53)+AE53,0)))</f>
        <v/>
      </c>
      <c r="AG53" s="104" t="str">
        <f t="shared" si="3"/>
        <v/>
      </c>
      <c r="AH53" s="109" t="str">
        <f t="shared" si="1"/>
        <v/>
      </c>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row>
    <row r="54" spans="1:66">
      <c r="A54" s="99" t="str">
        <f>IF(Inputs!A52="","",Inputs!A52)</f>
        <v/>
      </c>
      <c r="B54" s="117" t="str">
        <f>IF(Inputs!B52="","",Inputs!B52)</f>
        <v/>
      </c>
      <c r="C54" s="102" t="str">
        <f>IF(Inputs!$B52="","",(ROUND(Inputs!$BE52*AK54,0)))</f>
        <v/>
      </c>
      <c r="D54" s="102" t="str">
        <f>IF(Inputs!$B52="","",(ROUND((Inputs!$BE52*AL54)+C54,0)))</f>
        <v/>
      </c>
      <c r="E54" s="102" t="str">
        <f>IF(Inputs!$B52="","",(ROUND((Inputs!$BE52*AM54)+D54,0)))</f>
        <v/>
      </c>
      <c r="F54" s="102" t="str">
        <f>IF(Inputs!$B52="","",(ROUND((Inputs!$BE52*AN54)+E54,0)))</f>
        <v/>
      </c>
      <c r="G54" s="102" t="str">
        <f>IF(Inputs!$B52="","",(ROUND((Inputs!$BE52*AO54)+F54,0)))</f>
        <v/>
      </c>
      <c r="H54" s="102" t="str">
        <f>IF(Inputs!$B52="","",(ROUND((Inputs!$BE52*AP54)+G54,0)))</f>
        <v/>
      </c>
      <c r="I54" s="102" t="str">
        <f>IF(Inputs!$B52="","",(ROUND((Inputs!$BE52*AQ54)+H54,0)))</f>
        <v/>
      </c>
      <c r="J54" s="102" t="str">
        <f>IF(Inputs!$B52="","",(ROUND((Inputs!$BE52*AR54)+I54,0)))</f>
        <v/>
      </c>
      <c r="K54" s="102" t="str">
        <f>IF(Inputs!$B52="","",(ROUND((Inputs!$BE52*AS54)+J54,0)))</f>
        <v/>
      </c>
      <c r="L54" s="102" t="str">
        <f>IF(Inputs!$B52="","",(ROUND((Inputs!$BE52*AT54)+K54,0)))</f>
        <v/>
      </c>
      <c r="M54" s="102" t="str">
        <f>IF(Inputs!$B52="","",(ROUND((Inputs!$BE52*AU54)+L54,0)))</f>
        <v/>
      </c>
      <c r="N54" s="102" t="str">
        <f>IF(Inputs!$B52="","",(ROUND((Inputs!$BE52*AV54)+M54,0)))</f>
        <v/>
      </c>
      <c r="O54" s="102" t="str">
        <f>IF(Inputs!$B52="","",(ROUND((Inputs!$BE52*AW54)+N54,0)))</f>
        <v/>
      </c>
      <c r="P54" s="102" t="str">
        <f>IF(Inputs!$B52="","",(ROUND((Inputs!$BE52*AX54)+O54,0)))</f>
        <v/>
      </c>
      <c r="Q54" s="102" t="str">
        <f>IF(Inputs!$B52="","",(ROUND((Inputs!$BE52*AY54)+P54,0)))</f>
        <v/>
      </c>
      <c r="R54" s="102" t="str">
        <f>IF(Inputs!$B52="","",(ROUND((Inputs!$BE52*AZ54)+Q54,0)))</f>
        <v/>
      </c>
      <c r="S54" s="102" t="str">
        <f>IF(Inputs!$B52="","",(ROUND((Inputs!$BE52*BA54)+R54,0)))</f>
        <v/>
      </c>
      <c r="T54" s="102" t="str">
        <f>IF(Inputs!$B52="","",(ROUND((Inputs!$BE52*BB54)+S54,0)))</f>
        <v/>
      </c>
      <c r="U54" s="102" t="str">
        <f>IF(Inputs!$B52="","",(ROUND((Inputs!$BE52*BC54)+T54,0)))</f>
        <v/>
      </c>
      <c r="V54" s="102" t="str">
        <f>IF(Inputs!$B52="","",(ROUND((Inputs!$BE52*BD54)+U54,0)))</f>
        <v/>
      </c>
      <c r="W54" s="102" t="str">
        <f>IF(Inputs!$B52="","",(ROUND((Inputs!$BE52*BE54)+V54,0)))</f>
        <v/>
      </c>
      <c r="X54" s="102" t="str">
        <f>IF(Inputs!$B52="","",(ROUND((Inputs!$BE52*BF54)+W54,0)))</f>
        <v/>
      </c>
      <c r="Y54" s="102" t="str">
        <f>IF(Inputs!$B52="","",(ROUND((Inputs!$BE52*BG54)+X54,0)))</f>
        <v/>
      </c>
      <c r="Z54" s="102" t="str">
        <f>IF(Inputs!$B52="","",(ROUND((Inputs!$BE52*BH54)+Y54,0)))</f>
        <v/>
      </c>
      <c r="AA54" s="102" t="str">
        <f>IF(Inputs!$B52="","",(ROUND((Inputs!$BE52*BI54)+Z54,0)))</f>
        <v/>
      </c>
      <c r="AB54" s="102" t="str">
        <f>IF(Inputs!$B52="","",(ROUND((Inputs!$BE52*BJ54)+AA54,0)))</f>
        <v/>
      </c>
      <c r="AC54" s="102" t="str">
        <f>IF(Inputs!$B52="","",(ROUND((Inputs!$BE52*BK54)+AB54,0)))</f>
        <v/>
      </c>
      <c r="AD54" s="102" t="str">
        <f>IF(Inputs!$B52="","",(ROUND((Inputs!$BE52*BL54)+AC54,0)))</f>
        <v/>
      </c>
      <c r="AE54" s="102" t="str">
        <f>IF(Inputs!$B52="","",(ROUND((Inputs!$BE52*BM54)+AD54,0)))</f>
        <v/>
      </c>
      <c r="AF54" s="102" t="str">
        <f>IF(Inputs!$B52="","",(ROUND((Inputs!$BE52*BN54)+AE54,0)))</f>
        <v/>
      </c>
      <c r="AG54" s="104" t="str">
        <f t="shared" si="3"/>
        <v/>
      </c>
      <c r="AH54" s="109" t="str">
        <f t="shared" si="1"/>
        <v/>
      </c>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row>
    <row r="55" spans="1:66">
      <c r="A55" s="99" t="str">
        <f>IF(Inputs!A53="","",Inputs!A53)</f>
        <v/>
      </c>
      <c r="B55" s="117" t="str">
        <f>IF(Inputs!B53="","",Inputs!B53)</f>
        <v/>
      </c>
      <c r="C55" s="102" t="str">
        <f>IF(Inputs!$B53="","",(ROUND(Inputs!$BE53*AK55,0)))</f>
        <v/>
      </c>
      <c r="D55" s="102" t="str">
        <f>IF(Inputs!$B53="","",(ROUND((Inputs!$BE53*AL55)+C55,0)))</f>
        <v/>
      </c>
      <c r="E55" s="102" t="str">
        <f>IF(Inputs!$B53="","",(ROUND((Inputs!$BE53*AM55)+D55,0)))</f>
        <v/>
      </c>
      <c r="F55" s="102" t="str">
        <f>IF(Inputs!$B53="","",(ROUND((Inputs!$BE53*AN55)+E55,0)))</f>
        <v/>
      </c>
      <c r="G55" s="102" t="str">
        <f>IF(Inputs!$B53="","",(ROUND((Inputs!$BE53*AO55)+F55,0)))</f>
        <v/>
      </c>
      <c r="H55" s="102" t="str">
        <f>IF(Inputs!$B53="","",(ROUND((Inputs!$BE53*AP55)+G55,0)))</f>
        <v/>
      </c>
      <c r="I55" s="102" t="str">
        <f>IF(Inputs!$B53="","",(ROUND((Inputs!$BE53*AQ55)+H55,0)))</f>
        <v/>
      </c>
      <c r="J55" s="102" t="str">
        <f>IF(Inputs!$B53="","",(ROUND((Inputs!$BE53*AR55)+I55,0)))</f>
        <v/>
      </c>
      <c r="K55" s="102" t="str">
        <f>IF(Inputs!$B53="","",(ROUND((Inputs!$BE53*AS55)+J55,0)))</f>
        <v/>
      </c>
      <c r="L55" s="102" t="str">
        <f>IF(Inputs!$B53="","",(ROUND((Inputs!$BE53*AT55)+K55,0)))</f>
        <v/>
      </c>
      <c r="M55" s="102" t="str">
        <f>IF(Inputs!$B53="","",(ROUND((Inputs!$BE53*AU55)+L55,0)))</f>
        <v/>
      </c>
      <c r="N55" s="102" t="str">
        <f>IF(Inputs!$B53="","",(ROUND((Inputs!$BE53*AV55)+M55,0)))</f>
        <v/>
      </c>
      <c r="O55" s="102" t="str">
        <f>IF(Inputs!$B53="","",(ROUND((Inputs!$BE53*AW55)+N55,0)))</f>
        <v/>
      </c>
      <c r="P55" s="102" t="str">
        <f>IF(Inputs!$B53="","",(ROUND((Inputs!$BE53*AX55)+O55,0)))</f>
        <v/>
      </c>
      <c r="Q55" s="102" t="str">
        <f>IF(Inputs!$B53="","",(ROUND((Inputs!$BE53*AY55)+P55,0)))</f>
        <v/>
      </c>
      <c r="R55" s="102" t="str">
        <f>IF(Inputs!$B53="","",(ROUND((Inputs!$BE53*AZ55)+Q55,0)))</f>
        <v/>
      </c>
      <c r="S55" s="102" t="str">
        <f>IF(Inputs!$B53="","",(ROUND((Inputs!$BE53*BA55)+R55,0)))</f>
        <v/>
      </c>
      <c r="T55" s="102" t="str">
        <f>IF(Inputs!$B53="","",(ROUND((Inputs!$BE53*BB55)+S55,0)))</f>
        <v/>
      </c>
      <c r="U55" s="102" t="str">
        <f>IF(Inputs!$B53="","",(ROUND((Inputs!$BE53*BC55)+T55,0)))</f>
        <v/>
      </c>
      <c r="V55" s="102" t="str">
        <f>IF(Inputs!$B53="","",(ROUND((Inputs!$BE53*BD55)+U55,0)))</f>
        <v/>
      </c>
      <c r="W55" s="102" t="str">
        <f>IF(Inputs!$B53="","",(ROUND((Inputs!$BE53*BE55)+V55,0)))</f>
        <v/>
      </c>
      <c r="X55" s="102" t="str">
        <f>IF(Inputs!$B53="","",(ROUND((Inputs!$BE53*BF55)+W55,0)))</f>
        <v/>
      </c>
      <c r="Y55" s="102" t="str">
        <f>IF(Inputs!$B53="","",(ROUND((Inputs!$BE53*BG55)+X55,0)))</f>
        <v/>
      </c>
      <c r="Z55" s="102" t="str">
        <f>IF(Inputs!$B53="","",(ROUND((Inputs!$BE53*BH55)+Y55,0)))</f>
        <v/>
      </c>
      <c r="AA55" s="102" t="str">
        <f>IF(Inputs!$B53="","",(ROUND((Inputs!$BE53*BI55)+Z55,0)))</f>
        <v/>
      </c>
      <c r="AB55" s="102" t="str">
        <f>IF(Inputs!$B53="","",(ROUND((Inputs!$BE53*BJ55)+AA55,0)))</f>
        <v/>
      </c>
      <c r="AC55" s="102" t="str">
        <f>IF(Inputs!$B53="","",(ROUND((Inputs!$BE53*BK55)+AB55,0)))</f>
        <v/>
      </c>
      <c r="AD55" s="102" t="str">
        <f>IF(Inputs!$B53="","",(ROUND((Inputs!$BE53*BL55)+AC55,0)))</f>
        <v/>
      </c>
      <c r="AE55" s="102" t="str">
        <f>IF(Inputs!$B53="","",(ROUND((Inputs!$BE53*BM55)+AD55,0)))</f>
        <v/>
      </c>
      <c r="AF55" s="102" t="str">
        <f>IF(Inputs!$B53="","",(ROUND((Inputs!$BE53*BN55)+AE55,0)))</f>
        <v/>
      </c>
      <c r="AG55" s="104" t="str">
        <f t="shared" si="3"/>
        <v/>
      </c>
      <c r="AH55" s="109" t="str">
        <f t="shared" si="1"/>
        <v/>
      </c>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row>
    <row r="56" spans="1:66">
      <c r="A56" s="99" t="str">
        <f>IF(Inputs!A54="","",Inputs!A54)</f>
        <v/>
      </c>
      <c r="B56" s="117" t="str">
        <f>IF(Inputs!B54="","",Inputs!B54)</f>
        <v/>
      </c>
      <c r="C56" s="102" t="str">
        <f>IF(Inputs!$B54="","",(ROUND(Inputs!$BE54*AK56,0)))</f>
        <v/>
      </c>
      <c r="D56" s="102" t="str">
        <f>IF(Inputs!$B54="","",(ROUND((Inputs!$BE54*AL56)+C56,0)))</f>
        <v/>
      </c>
      <c r="E56" s="102" t="str">
        <f>IF(Inputs!$B54="","",(ROUND((Inputs!$BE54*AM56)+D56,0)))</f>
        <v/>
      </c>
      <c r="F56" s="102" t="str">
        <f>IF(Inputs!$B54="","",(ROUND((Inputs!$BE54*AN56)+E56,0)))</f>
        <v/>
      </c>
      <c r="G56" s="102" t="str">
        <f>IF(Inputs!$B54="","",(ROUND((Inputs!$BE54*AO56)+F56,0)))</f>
        <v/>
      </c>
      <c r="H56" s="102" t="str">
        <f>IF(Inputs!$B54="","",(ROUND((Inputs!$BE54*AP56)+G56,0)))</f>
        <v/>
      </c>
      <c r="I56" s="102" t="str">
        <f>IF(Inputs!$B54="","",(ROUND((Inputs!$BE54*AQ56)+H56,0)))</f>
        <v/>
      </c>
      <c r="J56" s="102" t="str">
        <f>IF(Inputs!$B54="","",(ROUND((Inputs!$BE54*AR56)+I56,0)))</f>
        <v/>
      </c>
      <c r="K56" s="102" t="str">
        <f>IF(Inputs!$B54="","",(ROUND((Inputs!$BE54*AS56)+J56,0)))</f>
        <v/>
      </c>
      <c r="L56" s="102" t="str">
        <f>IF(Inputs!$B54="","",(ROUND((Inputs!$BE54*AT56)+K56,0)))</f>
        <v/>
      </c>
      <c r="M56" s="102" t="str">
        <f>IF(Inputs!$B54="","",(ROUND((Inputs!$BE54*AU56)+L56,0)))</f>
        <v/>
      </c>
      <c r="N56" s="102" t="str">
        <f>IF(Inputs!$B54="","",(ROUND((Inputs!$BE54*AV56)+M56,0)))</f>
        <v/>
      </c>
      <c r="O56" s="102" t="str">
        <f>IF(Inputs!$B54="","",(ROUND((Inputs!$BE54*AW56)+N56,0)))</f>
        <v/>
      </c>
      <c r="P56" s="102" t="str">
        <f>IF(Inputs!$B54="","",(ROUND((Inputs!$BE54*AX56)+O56,0)))</f>
        <v/>
      </c>
      <c r="Q56" s="102" t="str">
        <f>IF(Inputs!$B54="","",(ROUND((Inputs!$BE54*AY56)+P56,0)))</f>
        <v/>
      </c>
      <c r="R56" s="102" t="str">
        <f>IF(Inputs!$B54="","",(ROUND((Inputs!$BE54*AZ56)+Q56,0)))</f>
        <v/>
      </c>
      <c r="S56" s="102" t="str">
        <f>IF(Inputs!$B54="","",(ROUND((Inputs!$BE54*BA56)+R56,0)))</f>
        <v/>
      </c>
      <c r="T56" s="102" t="str">
        <f>IF(Inputs!$B54="","",(ROUND((Inputs!$BE54*BB56)+S56,0)))</f>
        <v/>
      </c>
      <c r="U56" s="102" t="str">
        <f>IF(Inputs!$B54="","",(ROUND((Inputs!$BE54*BC56)+T56,0)))</f>
        <v/>
      </c>
      <c r="V56" s="102" t="str">
        <f>IF(Inputs!$B54="","",(ROUND((Inputs!$BE54*BD56)+U56,0)))</f>
        <v/>
      </c>
      <c r="W56" s="102" t="str">
        <f>IF(Inputs!$B54="","",(ROUND((Inputs!$BE54*BE56)+V56,0)))</f>
        <v/>
      </c>
      <c r="X56" s="102" t="str">
        <f>IF(Inputs!$B54="","",(ROUND((Inputs!$BE54*BF56)+W56,0)))</f>
        <v/>
      </c>
      <c r="Y56" s="102" t="str">
        <f>IF(Inputs!$B54="","",(ROUND((Inputs!$BE54*BG56)+X56,0)))</f>
        <v/>
      </c>
      <c r="Z56" s="102" t="str">
        <f>IF(Inputs!$B54="","",(ROUND((Inputs!$BE54*BH56)+Y56,0)))</f>
        <v/>
      </c>
      <c r="AA56" s="102" t="str">
        <f>IF(Inputs!$B54="","",(ROUND((Inputs!$BE54*BI56)+Z56,0)))</f>
        <v/>
      </c>
      <c r="AB56" s="102" t="str">
        <f>IF(Inputs!$B54="","",(ROUND((Inputs!$BE54*BJ56)+AA56,0)))</f>
        <v/>
      </c>
      <c r="AC56" s="102" t="str">
        <f>IF(Inputs!$B54="","",(ROUND((Inputs!$BE54*BK56)+AB56,0)))</f>
        <v/>
      </c>
      <c r="AD56" s="102" t="str">
        <f>IF(Inputs!$B54="","",(ROUND((Inputs!$BE54*BL56)+AC56,0)))</f>
        <v/>
      </c>
      <c r="AE56" s="102" t="str">
        <f>IF(Inputs!$B54="","",(ROUND((Inputs!$BE54*BM56)+AD56,0)))</f>
        <v/>
      </c>
      <c r="AF56" s="102" t="str">
        <f>IF(Inputs!$B54="","",(ROUND((Inputs!$BE54*BN56)+AE56,0)))</f>
        <v/>
      </c>
      <c r="AG56" s="104" t="str">
        <f t="shared" si="3"/>
        <v/>
      </c>
      <c r="AH56" s="109" t="str">
        <f t="shared" si="1"/>
        <v/>
      </c>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row>
    <row r="57" spans="1:66">
      <c r="A57" s="99" t="str">
        <f>IF(Inputs!A55="","",Inputs!A55)</f>
        <v/>
      </c>
      <c r="B57" s="117" t="str">
        <f>IF(Inputs!B55="","",Inputs!B55)</f>
        <v/>
      </c>
      <c r="C57" s="102" t="str">
        <f>IF(Inputs!$B55="","",(ROUND(Inputs!$BE55*AK57,0)))</f>
        <v/>
      </c>
      <c r="D57" s="102" t="str">
        <f>IF(Inputs!$B55="","",(ROUND((Inputs!$BE55*AL57)+C57,0)))</f>
        <v/>
      </c>
      <c r="E57" s="102" t="str">
        <f>IF(Inputs!$B55="","",(ROUND((Inputs!$BE55*AM57)+D57,0)))</f>
        <v/>
      </c>
      <c r="F57" s="102" t="str">
        <f>IF(Inputs!$B55="","",(ROUND((Inputs!$BE55*AN57)+E57,0)))</f>
        <v/>
      </c>
      <c r="G57" s="102" t="str">
        <f>IF(Inputs!$B55="","",(ROUND((Inputs!$BE55*AO57)+F57,0)))</f>
        <v/>
      </c>
      <c r="H57" s="102" t="str">
        <f>IF(Inputs!$B55="","",(ROUND((Inputs!$BE55*AP57)+G57,0)))</f>
        <v/>
      </c>
      <c r="I57" s="102" t="str">
        <f>IF(Inputs!$B55="","",(ROUND((Inputs!$BE55*AQ57)+H57,0)))</f>
        <v/>
      </c>
      <c r="J57" s="102" t="str">
        <f>IF(Inputs!$B55="","",(ROUND((Inputs!$BE55*AR57)+I57,0)))</f>
        <v/>
      </c>
      <c r="K57" s="102" t="str">
        <f>IF(Inputs!$B55="","",(ROUND((Inputs!$BE55*AS57)+J57,0)))</f>
        <v/>
      </c>
      <c r="L57" s="102" t="str">
        <f>IF(Inputs!$B55="","",(ROUND((Inputs!$BE55*AT57)+K57,0)))</f>
        <v/>
      </c>
      <c r="M57" s="102" t="str">
        <f>IF(Inputs!$B55="","",(ROUND((Inputs!$BE55*AU57)+L57,0)))</f>
        <v/>
      </c>
      <c r="N57" s="102" t="str">
        <f>IF(Inputs!$B55="","",(ROUND((Inputs!$BE55*AV57)+M57,0)))</f>
        <v/>
      </c>
      <c r="O57" s="102" t="str">
        <f>IF(Inputs!$B55="","",(ROUND((Inputs!$BE55*AW57)+N57,0)))</f>
        <v/>
      </c>
      <c r="P57" s="102" t="str">
        <f>IF(Inputs!$B55="","",(ROUND((Inputs!$BE55*AX57)+O57,0)))</f>
        <v/>
      </c>
      <c r="Q57" s="102" t="str">
        <f>IF(Inputs!$B55="","",(ROUND((Inputs!$BE55*AY57)+P57,0)))</f>
        <v/>
      </c>
      <c r="R57" s="102" t="str">
        <f>IF(Inputs!$B55="","",(ROUND((Inputs!$BE55*AZ57)+Q57,0)))</f>
        <v/>
      </c>
      <c r="S57" s="102" t="str">
        <f>IF(Inputs!$B55="","",(ROUND((Inputs!$BE55*BA57)+R57,0)))</f>
        <v/>
      </c>
      <c r="T57" s="102" t="str">
        <f>IF(Inputs!$B55="","",(ROUND((Inputs!$BE55*BB57)+S57,0)))</f>
        <v/>
      </c>
      <c r="U57" s="102" t="str">
        <f>IF(Inputs!$B55="","",(ROUND((Inputs!$BE55*BC57)+T57,0)))</f>
        <v/>
      </c>
      <c r="V57" s="102" t="str">
        <f>IF(Inputs!$B55="","",(ROUND((Inputs!$BE55*BD57)+U57,0)))</f>
        <v/>
      </c>
      <c r="W57" s="102" t="str">
        <f>IF(Inputs!$B55="","",(ROUND((Inputs!$BE55*BE57)+V57,0)))</f>
        <v/>
      </c>
      <c r="X57" s="102" t="str">
        <f>IF(Inputs!$B55="","",(ROUND((Inputs!$BE55*BF57)+W57,0)))</f>
        <v/>
      </c>
      <c r="Y57" s="102" t="str">
        <f>IF(Inputs!$B55="","",(ROUND((Inputs!$BE55*BG57)+X57,0)))</f>
        <v/>
      </c>
      <c r="Z57" s="102" t="str">
        <f>IF(Inputs!$B55="","",(ROUND((Inputs!$BE55*BH57)+Y57,0)))</f>
        <v/>
      </c>
      <c r="AA57" s="102" t="str">
        <f>IF(Inputs!$B55="","",(ROUND((Inputs!$BE55*BI57)+Z57,0)))</f>
        <v/>
      </c>
      <c r="AB57" s="102" t="str">
        <f>IF(Inputs!$B55="","",(ROUND((Inputs!$BE55*BJ57)+AA57,0)))</f>
        <v/>
      </c>
      <c r="AC57" s="102" t="str">
        <f>IF(Inputs!$B55="","",(ROUND((Inputs!$BE55*BK57)+AB57,0)))</f>
        <v/>
      </c>
      <c r="AD57" s="102" t="str">
        <f>IF(Inputs!$B55="","",(ROUND((Inputs!$BE55*BL57)+AC57,0)))</f>
        <v/>
      </c>
      <c r="AE57" s="102" t="str">
        <f>IF(Inputs!$B55="","",(ROUND((Inputs!$BE55*BM57)+AD57,0)))</f>
        <v/>
      </c>
      <c r="AF57" s="102" t="str">
        <f>IF(Inputs!$B55="","",(ROUND((Inputs!$BE55*BN57)+AE57,0)))</f>
        <v/>
      </c>
      <c r="AG57" s="104" t="str">
        <f t="shared" si="3"/>
        <v/>
      </c>
      <c r="AH57" s="109" t="str">
        <f t="shared" si="1"/>
        <v/>
      </c>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row>
    <row r="58" spans="1:66">
      <c r="A58" s="99" t="str">
        <f>IF(Inputs!A56="","",Inputs!A56)</f>
        <v/>
      </c>
      <c r="B58" s="117" t="str">
        <f>IF(Inputs!B56="","",Inputs!B56)</f>
        <v/>
      </c>
      <c r="C58" s="102" t="str">
        <f>IF(Inputs!$B56="","",(ROUND(Inputs!$BE56*AK58,0)))</f>
        <v/>
      </c>
      <c r="D58" s="102" t="str">
        <f>IF(Inputs!$B56="","",(ROUND((Inputs!$BE56*AL58)+C58,0)))</f>
        <v/>
      </c>
      <c r="E58" s="102" t="str">
        <f>IF(Inputs!$B56="","",(ROUND((Inputs!$BE56*AM58)+D58,0)))</f>
        <v/>
      </c>
      <c r="F58" s="102" t="str">
        <f>IF(Inputs!$B56="","",(ROUND((Inputs!$BE56*AN58)+E58,0)))</f>
        <v/>
      </c>
      <c r="G58" s="102" t="str">
        <f>IF(Inputs!$B56="","",(ROUND((Inputs!$BE56*AO58)+F58,0)))</f>
        <v/>
      </c>
      <c r="H58" s="102" t="str">
        <f>IF(Inputs!$B56="","",(ROUND((Inputs!$BE56*AP58)+G58,0)))</f>
        <v/>
      </c>
      <c r="I58" s="102" t="str">
        <f>IF(Inputs!$B56="","",(ROUND((Inputs!$BE56*AQ58)+H58,0)))</f>
        <v/>
      </c>
      <c r="J58" s="102" t="str">
        <f>IF(Inputs!$B56="","",(ROUND((Inputs!$BE56*AR58)+I58,0)))</f>
        <v/>
      </c>
      <c r="K58" s="102" t="str">
        <f>IF(Inputs!$B56="","",(ROUND((Inputs!$BE56*AS58)+J58,0)))</f>
        <v/>
      </c>
      <c r="L58" s="102" t="str">
        <f>IF(Inputs!$B56="","",(ROUND((Inputs!$BE56*AT58)+K58,0)))</f>
        <v/>
      </c>
      <c r="M58" s="102" t="str">
        <f>IF(Inputs!$B56="","",(ROUND((Inputs!$BE56*AU58)+L58,0)))</f>
        <v/>
      </c>
      <c r="N58" s="102" t="str">
        <f>IF(Inputs!$B56="","",(ROUND((Inputs!$BE56*AV58)+M58,0)))</f>
        <v/>
      </c>
      <c r="O58" s="102" t="str">
        <f>IF(Inputs!$B56="","",(ROUND((Inputs!$BE56*AW58)+N58,0)))</f>
        <v/>
      </c>
      <c r="P58" s="102" t="str">
        <f>IF(Inputs!$B56="","",(ROUND((Inputs!$BE56*AX58)+O58,0)))</f>
        <v/>
      </c>
      <c r="Q58" s="102" t="str">
        <f>IF(Inputs!$B56="","",(ROUND((Inputs!$BE56*AY58)+P58,0)))</f>
        <v/>
      </c>
      <c r="R58" s="102" t="str">
        <f>IF(Inputs!$B56="","",(ROUND((Inputs!$BE56*AZ58)+Q58,0)))</f>
        <v/>
      </c>
      <c r="S58" s="102" t="str">
        <f>IF(Inputs!$B56="","",(ROUND((Inputs!$BE56*BA58)+R58,0)))</f>
        <v/>
      </c>
      <c r="T58" s="102" t="str">
        <f>IF(Inputs!$B56="","",(ROUND((Inputs!$BE56*BB58)+S58,0)))</f>
        <v/>
      </c>
      <c r="U58" s="102" t="str">
        <f>IF(Inputs!$B56="","",(ROUND((Inputs!$BE56*BC58)+T58,0)))</f>
        <v/>
      </c>
      <c r="V58" s="102" t="str">
        <f>IF(Inputs!$B56="","",(ROUND((Inputs!$BE56*BD58)+U58,0)))</f>
        <v/>
      </c>
      <c r="W58" s="102" t="str">
        <f>IF(Inputs!$B56="","",(ROUND((Inputs!$BE56*BE58)+V58,0)))</f>
        <v/>
      </c>
      <c r="X58" s="102" t="str">
        <f>IF(Inputs!$B56="","",(ROUND((Inputs!$BE56*BF58)+W58,0)))</f>
        <v/>
      </c>
      <c r="Y58" s="102" t="str">
        <f>IF(Inputs!$B56="","",(ROUND((Inputs!$BE56*BG58)+X58,0)))</f>
        <v/>
      </c>
      <c r="Z58" s="102" t="str">
        <f>IF(Inputs!$B56="","",(ROUND((Inputs!$BE56*BH58)+Y58,0)))</f>
        <v/>
      </c>
      <c r="AA58" s="102" t="str">
        <f>IF(Inputs!$B56="","",(ROUND((Inputs!$BE56*BI58)+Z58,0)))</f>
        <v/>
      </c>
      <c r="AB58" s="102" t="str">
        <f>IF(Inputs!$B56="","",(ROUND((Inputs!$BE56*BJ58)+AA58,0)))</f>
        <v/>
      </c>
      <c r="AC58" s="102" t="str">
        <f>IF(Inputs!$B56="","",(ROUND((Inputs!$BE56*BK58)+AB58,0)))</f>
        <v/>
      </c>
      <c r="AD58" s="102" t="str">
        <f>IF(Inputs!$B56="","",(ROUND((Inputs!$BE56*BL58)+AC58,0)))</f>
        <v/>
      </c>
      <c r="AE58" s="102" t="str">
        <f>IF(Inputs!$B56="","",(ROUND((Inputs!$BE56*BM58)+AD58,0)))</f>
        <v/>
      </c>
      <c r="AF58" s="102" t="str">
        <f>IF(Inputs!$B56="","",(ROUND((Inputs!$BE56*BN58)+AE58,0)))</f>
        <v/>
      </c>
      <c r="AG58" s="104" t="str">
        <f t="shared" si="3"/>
        <v/>
      </c>
      <c r="AH58" s="109" t="str">
        <f t="shared" si="1"/>
        <v/>
      </c>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row>
    <row r="59" spans="1:66">
      <c r="A59" s="99" t="str">
        <f>IF(Inputs!A57="","",Inputs!A57)</f>
        <v/>
      </c>
      <c r="B59" s="117" t="str">
        <f>IF(Inputs!B57="","",Inputs!B57)</f>
        <v/>
      </c>
      <c r="C59" s="102" t="str">
        <f>IF(Inputs!$B57="","",(ROUND(Inputs!$BE57*AK59,0)))</f>
        <v/>
      </c>
      <c r="D59" s="102" t="str">
        <f>IF(Inputs!$B57="","",(ROUND((Inputs!$BE57*AL59)+C59,0)))</f>
        <v/>
      </c>
      <c r="E59" s="102" t="str">
        <f>IF(Inputs!$B57="","",(ROUND((Inputs!$BE57*AM59)+D59,0)))</f>
        <v/>
      </c>
      <c r="F59" s="102" t="str">
        <f>IF(Inputs!$B57="","",(ROUND((Inputs!$BE57*AN59)+E59,0)))</f>
        <v/>
      </c>
      <c r="G59" s="102" t="str">
        <f>IF(Inputs!$B57="","",(ROUND((Inputs!$BE57*AO59)+F59,0)))</f>
        <v/>
      </c>
      <c r="H59" s="102" t="str">
        <f>IF(Inputs!$B57="","",(ROUND((Inputs!$BE57*AP59)+G59,0)))</f>
        <v/>
      </c>
      <c r="I59" s="102" t="str">
        <f>IF(Inputs!$B57="","",(ROUND((Inputs!$BE57*AQ59)+H59,0)))</f>
        <v/>
      </c>
      <c r="J59" s="102" t="str">
        <f>IF(Inputs!$B57="","",(ROUND((Inputs!$BE57*AR59)+I59,0)))</f>
        <v/>
      </c>
      <c r="K59" s="102" t="str">
        <f>IF(Inputs!$B57="","",(ROUND((Inputs!$BE57*AS59)+J59,0)))</f>
        <v/>
      </c>
      <c r="L59" s="102" t="str">
        <f>IF(Inputs!$B57="","",(ROUND((Inputs!$BE57*AT59)+K59,0)))</f>
        <v/>
      </c>
      <c r="M59" s="102" t="str">
        <f>IF(Inputs!$B57="","",(ROUND((Inputs!$BE57*AU59)+L59,0)))</f>
        <v/>
      </c>
      <c r="N59" s="102" t="str">
        <f>IF(Inputs!$B57="","",(ROUND((Inputs!$BE57*AV59)+M59,0)))</f>
        <v/>
      </c>
      <c r="O59" s="102" t="str">
        <f>IF(Inputs!$B57="","",(ROUND((Inputs!$BE57*AW59)+N59,0)))</f>
        <v/>
      </c>
      <c r="P59" s="102" t="str">
        <f>IF(Inputs!$B57="","",(ROUND((Inputs!$BE57*AX59)+O59,0)))</f>
        <v/>
      </c>
      <c r="Q59" s="102" t="str">
        <f>IF(Inputs!$B57="","",(ROUND((Inputs!$BE57*AY59)+P59,0)))</f>
        <v/>
      </c>
      <c r="R59" s="102" t="str">
        <f>IF(Inputs!$B57="","",(ROUND((Inputs!$BE57*AZ59)+Q59,0)))</f>
        <v/>
      </c>
      <c r="S59" s="102" t="str">
        <f>IF(Inputs!$B57="","",(ROUND((Inputs!$BE57*BA59)+R59,0)))</f>
        <v/>
      </c>
      <c r="T59" s="102" t="str">
        <f>IF(Inputs!$B57="","",(ROUND((Inputs!$BE57*BB59)+S59,0)))</f>
        <v/>
      </c>
      <c r="U59" s="102" t="str">
        <f>IF(Inputs!$B57="","",(ROUND((Inputs!$BE57*BC59)+T59,0)))</f>
        <v/>
      </c>
      <c r="V59" s="102" t="str">
        <f>IF(Inputs!$B57="","",(ROUND((Inputs!$BE57*BD59)+U59,0)))</f>
        <v/>
      </c>
      <c r="W59" s="102" t="str">
        <f>IF(Inputs!$B57="","",(ROUND((Inputs!$BE57*BE59)+V59,0)))</f>
        <v/>
      </c>
      <c r="X59" s="102" t="str">
        <f>IF(Inputs!$B57="","",(ROUND((Inputs!$BE57*BF59)+W59,0)))</f>
        <v/>
      </c>
      <c r="Y59" s="102" t="str">
        <f>IF(Inputs!$B57="","",(ROUND((Inputs!$BE57*BG59)+X59,0)))</f>
        <v/>
      </c>
      <c r="Z59" s="102" t="str">
        <f>IF(Inputs!$B57="","",(ROUND((Inputs!$BE57*BH59)+Y59,0)))</f>
        <v/>
      </c>
      <c r="AA59" s="102" t="str">
        <f>IF(Inputs!$B57="","",(ROUND((Inputs!$BE57*BI59)+Z59,0)))</f>
        <v/>
      </c>
      <c r="AB59" s="102" t="str">
        <f>IF(Inputs!$B57="","",(ROUND((Inputs!$BE57*BJ59)+AA59,0)))</f>
        <v/>
      </c>
      <c r="AC59" s="102" t="str">
        <f>IF(Inputs!$B57="","",(ROUND((Inputs!$BE57*BK59)+AB59,0)))</f>
        <v/>
      </c>
      <c r="AD59" s="102" t="str">
        <f>IF(Inputs!$B57="","",(ROUND((Inputs!$BE57*BL59)+AC59,0)))</f>
        <v/>
      </c>
      <c r="AE59" s="102" t="str">
        <f>IF(Inputs!$B57="","",(ROUND((Inputs!$BE57*BM59)+AD59,0)))</f>
        <v/>
      </c>
      <c r="AF59" s="102" t="str">
        <f>IF(Inputs!$B57="","",(ROUND((Inputs!$BE57*BN59)+AE59,0)))</f>
        <v/>
      </c>
      <c r="AG59" s="104" t="str">
        <f t="shared" si="3"/>
        <v/>
      </c>
      <c r="AH59" s="109" t="str">
        <f t="shared" si="1"/>
        <v/>
      </c>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row>
    <row r="60" spans="1:66">
      <c r="A60" s="99" t="str">
        <f>IF(Inputs!A58="","",Inputs!A58)</f>
        <v/>
      </c>
      <c r="B60" s="117" t="str">
        <f>IF(Inputs!B58="","",Inputs!B58)</f>
        <v/>
      </c>
      <c r="C60" s="102" t="str">
        <f>IF(Inputs!$B58="","",(ROUND(Inputs!$BE58*AK60,0)))</f>
        <v/>
      </c>
      <c r="D60" s="102" t="str">
        <f>IF(Inputs!$B58="","",(ROUND((Inputs!$BE58*AL60)+C60,0)))</f>
        <v/>
      </c>
      <c r="E60" s="102" t="str">
        <f>IF(Inputs!$B58="","",(ROUND((Inputs!$BE58*AM60)+D60,0)))</f>
        <v/>
      </c>
      <c r="F60" s="102" t="str">
        <f>IF(Inputs!$B58="","",(ROUND((Inputs!$BE58*AN60)+E60,0)))</f>
        <v/>
      </c>
      <c r="G60" s="102" t="str">
        <f>IF(Inputs!$B58="","",(ROUND((Inputs!$BE58*AO60)+F60,0)))</f>
        <v/>
      </c>
      <c r="H60" s="102" t="str">
        <f>IF(Inputs!$B58="","",(ROUND((Inputs!$BE58*AP60)+G60,0)))</f>
        <v/>
      </c>
      <c r="I60" s="102" t="str">
        <f>IF(Inputs!$B58="","",(ROUND((Inputs!$BE58*AQ60)+H60,0)))</f>
        <v/>
      </c>
      <c r="J60" s="102" t="str">
        <f>IF(Inputs!$B58="","",(ROUND((Inputs!$BE58*AR60)+I60,0)))</f>
        <v/>
      </c>
      <c r="K60" s="102" t="str">
        <f>IF(Inputs!$B58="","",(ROUND((Inputs!$BE58*AS60)+J60,0)))</f>
        <v/>
      </c>
      <c r="L60" s="102" t="str">
        <f>IF(Inputs!$B58="","",(ROUND((Inputs!$BE58*AT60)+K60,0)))</f>
        <v/>
      </c>
      <c r="M60" s="102" t="str">
        <f>IF(Inputs!$B58="","",(ROUND((Inputs!$BE58*AU60)+L60,0)))</f>
        <v/>
      </c>
      <c r="N60" s="102" t="str">
        <f>IF(Inputs!$B58="","",(ROUND((Inputs!$BE58*AV60)+M60,0)))</f>
        <v/>
      </c>
      <c r="O60" s="102" t="str">
        <f>IF(Inputs!$B58="","",(ROUND((Inputs!$BE58*AW60)+N60,0)))</f>
        <v/>
      </c>
      <c r="P60" s="102" t="str">
        <f>IF(Inputs!$B58="","",(ROUND((Inputs!$BE58*AX60)+O60,0)))</f>
        <v/>
      </c>
      <c r="Q60" s="102" t="str">
        <f>IF(Inputs!$B58="","",(ROUND((Inputs!$BE58*AY60)+P60,0)))</f>
        <v/>
      </c>
      <c r="R60" s="102" t="str">
        <f>IF(Inputs!$B58="","",(ROUND((Inputs!$BE58*AZ60)+Q60,0)))</f>
        <v/>
      </c>
      <c r="S60" s="102" t="str">
        <f>IF(Inputs!$B58="","",(ROUND((Inputs!$BE58*BA60)+R60,0)))</f>
        <v/>
      </c>
      <c r="T60" s="102" t="str">
        <f>IF(Inputs!$B58="","",(ROUND((Inputs!$BE58*BB60)+S60,0)))</f>
        <v/>
      </c>
      <c r="U60" s="102" t="str">
        <f>IF(Inputs!$B58="","",(ROUND((Inputs!$BE58*BC60)+T60,0)))</f>
        <v/>
      </c>
      <c r="V60" s="102" t="str">
        <f>IF(Inputs!$B58="","",(ROUND((Inputs!$BE58*BD60)+U60,0)))</f>
        <v/>
      </c>
      <c r="W60" s="102" t="str">
        <f>IF(Inputs!$B58="","",(ROUND((Inputs!$BE58*BE60)+V60,0)))</f>
        <v/>
      </c>
      <c r="X60" s="102" t="str">
        <f>IF(Inputs!$B58="","",(ROUND((Inputs!$BE58*BF60)+W60,0)))</f>
        <v/>
      </c>
      <c r="Y60" s="102" t="str">
        <f>IF(Inputs!$B58="","",(ROUND((Inputs!$BE58*BG60)+X60,0)))</f>
        <v/>
      </c>
      <c r="Z60" s="102" t="str">
        <f>IF(Inputs!$B58="","",(ROUND((Inputs!$BE58*BH60)+Y60,0)))</f>
        <v/>
      </c>
      <c r="AA60" s="102" t="str">
        <f>IF(Inputs!$B58="","",(ROUND((Inputs!$BE58*BI60)+Z60,0)))</f>
        <v/>
      </c>
      <c r="AB60" s="102" t="str">
        <f>IF(Inputs!$B58="","",(ROUND((Inputs!$BE58*BJ60)+AA60,0)))</f>
        <v/>
      </c>
      <c r="AC60" s="102" t="str">
        <f>IF(Inputs!$B58="","",(ROUND((Inputs!$BE58*BK60)+AB60,0)))</f>
        <v/>
      </c>
      <c r="AD60" s="102" t="str">
        <f>IF(Inputs!$B58="","",(ROUND((Inputs!$BE58*BL60)+AC60,0)))</f>
        <v/>
      </c>
      <c r="AE60" s="102" t="str">
        <f>IF(Inputs!$B58="","",(ROUND((Inputs!$BE58*BM60)+AD60,0)))</f>
        <v/>
      </c>
      <c r="AF60" s="102" t="str">
        <f>IF(Inputs!$B58="","",(ROUND((Inputs!$BE58*BN60)+AE60,0)))</f>
        <v/>
      </c>
      <c r="AG60" s="104" t="str">
        <f t="shared" si="3"/>
        <v/>
      </c>
      <c r="AH60" s="109" t="str">
        <f t="shared" si="1"/>
        <v/>
      </c>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row>
    <row r="61" spans="1:66">
      <c r="A61" s="99" t="str">
        <f>IF(Inputs!A59="","",Inputs!A59)</f>
        <v/>
      </c>
      <c r="B61" s="117" t="str">
        <f>IF(Inputs!B59="","",Inputs!B59)</f>
        <v/>
      </c>
      <c r="C61" s="102" t="str">
        <f>IF(Inputs!$B59="","",(ROUND(Inputs!$BE59*AK61,0)))</f>
        <v/>
      </c>
      <c r="D61" s="102" t="str">
        <f>IF(Inputs!$B59="","",(ROUND((Inputs!$BE59*AL61)+C61,0)))</f>
        <v/>
      </c>
      <c r="E61" s="102" t="str">
        <f>IF(Inputs!$B59="","",(ROUND((Inputs!$BE59*AM61)+D61,0)))</f>
        <v/>
      </c>
      <c r="F61" s="102" t="str">
        <f>IF(Inputs!$B59="","",(ROUND((Inputs!$BE59*AN61)+E61,0)))</f>
        <v/>
      </c>
      <c r="G61" s="102" t="str">
        <f>IF(Inputs!$B59="","",(ROUND((Inputs!$BE59*AO61)+F61,0)))</f>
        <v/>
      </c>
      <c r="H61" s="102" t="str">
        <f>IF(Inputs!$B59="","",(ROUND((Inputs!$BE59*AP61)+G61,0)))</f>
        <v/>
      </c>
      <c r="I61" s="102" t="str">
        <f>IF(Inputs!$B59="","",(ROUND((Inputs!$BE59*AQ61)+H61,0)))</f>
        <v/>
      </c>
      <c r="J61" s="102" t="str">
        <f>IF(Inputs!$B59="","",(ROUND((Inputs!$BE59*AR61)+I61,0)))</f>
        <v/>
      </c>
      <c r="K61" s="102" t="str">
        <f>IF(Inputs!$B59="","",(ROUND((Inputs!$BE59*AS61)+J61,0)))</f>
        <v/>
      </c>
      <c r="L61" s="102" t="str">
        <f>IF(Inputs!$B59="","",(ROUND((Inputs!$BE59*AT61)+K61,0)))</f>
        <v/>
      </c>
      <c r="M61" s="102" t="str">
        <f>IF(Inputs!$B59="","",(ROUND((Inputs!$BE59*AU61)+L61,0)))</f>
        <v/>
      </c>
      <c r="N61" s="102" t="str">
        <f>IF(Inputs!$B59="","",(ROUND((Inputs!$BE59*AV61)+M61,0)))</f>
        <v/>
      </c>
      <c r="O61" s="102" t="str">
        <f>IF(Inputs!$B59="","",(ROUND((Inputs!$BE59*AW61)+N61,0)))</f>
        <v/>
      </c>
      <c r="P61" s="102" t="str">
        <f>IF(Inputs!$B59="","",(ROUND((Inputs!$BE59*AX61)+O61,0)))</f>
        <v/>
      </c>
      <c r="Q61" s="102" t="str">
        <f>IF(Inputs!$B59="","",(ROUND((Inputs!$BE59*AY61)+P61,0)))</f>
        <v/>
      </c>
      <c r="R61" s="102" t="str">
        <f>IF(Inputs!$B59="","",(ROUND((Inputs!$BE59*AZ61)+Q61,0)))</f>
        <v/>
      </c>
      <c r="S61" s="102" t="str">
        <f>IF(Inputs!$B59="","",(ROUND((Inputs!$BE59*BA61)+R61,0)))</f>
        <v/>
      </c>
      <c r="T61" s="102" t="str">
        <f>IF(Inputs!$B59="","",(ROUND((Inputs!$BE59*BB61)+S61,0)))</f>
        <v/>
      </c>
      <c r="U61" s="102" t="str">
        <f>IF(Inputs!$B59="","",(ROUND((Inputs!$BE59*BC61)+T61,0)))</f>
        <v/>
      </c>
      <c r="V61" s="102" t="str">
        <f>IF(Inputs!$B59="","",(ROUND((Inputs!$BE59*BD61)+U61,0)))</f>
        <v/>
      </c>
      <c r="W61" s="102" t="str">
        <f>IF(Inputs!$B59="","",(ROUND((Inputs!$BE59*BE61)+V61,0)))</f>
        <v/>
      </c>
      <c r="X61" s="102" t="str">
        <f>IF(Inputs!$B59="","",(ROUND((Inputs!$BE59*BF61)+W61,0)))</f>
        <v/>
      </c>
      <c r="Y61" s="102" t="str">
        <f>IF(Inputs!$B59="","",(ROUND((Inputs!$BE59*BG61)+X61,0)))</f>
        <v/>
      </c>
      <c r="Z61" s="102" t="str">
        <f>IF(Inputs!$B59="","",(ROUND((Inputs!$BE59*BH61)+Y61,0)))</f>
        <v/>
      </c>
      <c r="AA61" s="102" t="str">
        <f>IF(Inputs!$B59="","",(ROUND((Inputs!$BE59*BI61)+Z61,0)))</f>
        <v/>
      </c>
      <c r="AB61" s="102" t="str">
        <f>IF(Inputs!$B59="","",(ROUND((Inputs!$BE59*BJ61)+AA61,0)))</f>
        <v/>
      </c>
      <c r="AC61" s="102" t="str">
        <f>IF(Inputs!$B59="","",(ROUND((Inputs!$BE59*BK61)+AB61,0)))</f>
        <v/>
      </c>
      <c r="AD61" s="102" t="str">
        <f>IF(Inputs!$B59="","",(ROUND((Inputs!$BE59*BL61)+AC61,0)))</f>
        <v/>
      </c>
      <c r="AE61" s="102" t="str">
        <f>IF(Inputs!$B59="","",(ROUND((Inputs!$BE59*BM61)+AD61,0)))</f>
        <v/>
      </c>
      <c r="AF61" s="102" t="str">
        <f>IF(Inputs!$B59="","",(ROUND((Inputs!$BE59*BN61)+AE61,0)))</f>
        <v/>
      </c>
      <c r="AG61" s="104" t="str">
        <f t="shared" si="3"/>
        <v/>
      </c>
      <c r="AH61" s="109" t="str">
        <f t="shared" si="1"/>
        <v/>
      </c>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row>
    <row r="62" spans="1:66">
      <c r="A62" s="99" t="str">
        <f>IF(Inputs!A60="","",Inputs!A60)</f>
        <v/>
      </c>
      <c r="B62" s="117" t="str">
        <f>IF(Inputs!B60="","",Inputs!B60)</f>
        <v/>
      </c>
      <c r="C62" s="102" t="str">
        <f>IF(Inputs!$B60="","",(ROUND(Inputs!$BE60*AK62,0)))</f>
        <v/>
      </c>
      <c r="D62" s="102" t="str">
        <f>IF(Inputs!$B60="","",(ROUND((Inputs!$BE60*AL62)+C62,0)))</f>
        <v/>
      </c>
      <c r="E62" s="102" t="str">
        <f>IF(Inputs!$B60="","",(ROUND((Inputs!$BE60*AM62)+D62,0)))</f>
        <v/>
      </c>
      <c r="F62" s="102" t="str">
        <f>IF(Inputs!$B60="","",(ROUND((Inputs!$BE60*AN62)+E62,0)))</f>
        <v/>
      </c>
      <c r="G62" s="102" t="str">
        <f>IF(Inputs!$B60="","",(ROUND((Inputs!$BE60*AO62)+F62,0)))</f>
        <v/>
      </c>
      <c r="H62" s="102" t="str">
        <f>IF(Inputs!$B60="","",(ROUND((Inputs!$BE60*AP62)+G62,0)))</f>
        <v/>
      </c>
      <c r="I62" s="102" t="str">
        <f>IF(Inputs!$B60="","",(ROUND((Inputs!$BE60*AQ62)+H62,0)))</f>
        <v/>
      </c>
      <c r="J62" s="102" t="str">
        <f>IF(Inputs!$B60="","",(ROUND((Inputs!$BE60*AR62)+I62,0)))</f>
        <v/>
      </c>
      <c r="K62" s="102" t="str">
        <f>IF(Inputs!$B60="","",(ROUND((Inputs!$BE60*AS62)+J62,0)))</f>
        <v/>
      </c>
      <c r="L62" s="102" t="str">
        <f>IF(Inputs!$B60="","",(ROUND((Inputs!$BE60*AT62)+K62,0)))</f>
        <v/>
      </c>
      <c r="M62" s="102" t="str">
        <f>IF(Inputs!$B60="","",(ROUND((Inputs!$BE60*AU62)+L62,0)))</f>
        <v/>
      </c>
      <c r="N62" s="102" t="str">
        <f>IF(Inputs!$B60="","",(ROUND((Inputs!$BE60*AV62)+M62,0)))</f>
        <v/>
      </c>
      <c r="O62" s="102" t="str">
        <f>IF(Inputs!$B60="","",(ROUND((Inputs!$BE60*AW62)+N62,0)))</f>
        <v/>
      </c>
      <c r="P62" s="102" t="str">
        <f>IF(Inputs!$B60="","",(ROUND((Inputs!$BE60*AX62)+O62,0)))</f>
        <v/>
      </c>
      <c r="Q62" s="102" t="str">
        <f>IF(Inputs!$B60="","",(ROUND((Inputs!$BE60*AY62)+P62,0)))</f>
        <v/>
      </c>
      <c r="R62" s="102" t="str">
        <f>IF(Inputs!$B60="","",(ROUND((Inputs!$BE60*AZ62)+Q62,0)))</f>
        <v/>
      </c>
      <c r="S62" s="102" t="str">
        <f>IF(Inputs!$B60="","",(ROUND((Inputs!$BE60*BA62)+R62,0)))</f>
        <v/>
      </c>
      <c r="T62" s="102" t="str">
        <f>IF(Inputs!$B60="","",(ROUND((Inputs!$BE60*BB62)+S62,0)))</f>
        <v/>
      </c>
      <c r="U62" s="102" t="str">
        <f>IF(Inputs!$B60="","",(ROUND((Inputs!$BE60*BC62)+T62,0)))</f>
        <v/>
      </c>
      <c r="V62" s="102" t="str">
        <f>IF(Inputs!$B60="","",(ROUND((Inputs!$BE60*BD62)+U62,0)))</f>
        <v/>
      </c>
      <c r="W62" s="102" t="str">
        <f>IF(Inputs!$B60="","",(ROUND((Inputs!$BE60*BE62)+V62,0)))</f>
        <v/>
      </c>
      <c r="X62" s="102" t="str">
        <f>IF(Inputs!$B60="","",(ROUND((Inputs!$BE60*BF62)+W62,0)))</f>
        <v/>
      </c>
      <c r="Y62" s="102" t="str">
        <f>IF(Inputs!$B60="","",(ROUND((Inputs!$BE60*BG62)+X62,0)))</f>
        <v/>
      </c>
      <c r="Z62" s="102" t="str">
        <f>IF(Inputs!$B60="","",(ROUND((Inputs!$BE60*BH62)+Y62,0)))</f>
        <v/>
      </c>
      <c r="AA62" s="102" t="str">
        <f>IF(Inputs!$B60="","",(ROUND((Inputs!$BE60*BI62)+Z62,0)))</f>
        <v/>
      </c>
      <c r="AB62" s="102" t="str">
        <f>IF(Inputs!$B60="","",(ROUND((Inputs!$BE60*BJ62)+AA62,0)))</f>
        <v/>
      </c>
      <c r="AC62" s="102" t="str">
        <f>IF(Inputs!$B60="","",(ROUND((Inputs!$BE60*BK62)+AB62,0)))</f>
        <v/>
      </c>
      <c r="AD62" s="102" t="str">
        <f>IF(Inputs!$B60="","",(ROUND((Inputs!$BE60*BL62)+AC62,0)))</f>
        <v/>
      </c>
      <c r="AE62" s="102" t="str">
        <f>IF(Inputs!$B60="","",(ROUND((Inputs!$BE60*BM62)+AD62,0)))</f>
        <v/>
      </c>
      <c r="AF62" s="102" t="str">
        <f>IF(Inputs!$B60="","",(ROUND((Inputs!$BE60*BN62)+AE62,0)))</f>
        <v/>
      </c>
      <c r="AG62" s="104" t="str">
        <f t="shared" si="3"/>
        <v/>
      </c>
      <c r="AH62" s="109" t="str">
        <f t="shared" si="1"/>
        <v/>
      </c>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row>
    <row r="63" spans="1:66">
      <c r="A63" s="99" t="str">
        <f>IF(Inputs!A61="","",Inputs!A61)</f>
        <v/>
      </c>
      <c r="B63" s="117" t="str">
        <f>IF(Inputs!B61="","",Inputs!B61)</f>
        <v/>
      </c>
      <c r="C63" s="102" t="str">
        <f>IF(Inputs!$B61="","",(ROUND(Inputs!$BE61*AK63,0)))</f>
        <v/>
      </c>
      <c r="D63" s="102" t="str">
        <f>IF(Inputs!$B61="","",(ROUND((Inputs!$BE61*AL63)+C63,0)))</f>
        <v/>
      </c>
      <c r="E63" s="102" t="str">
        <f>IF(Inputs!$B61="","",(ROUND((Inputs!$BE61*AM63)+D63,0)))</f>
        <v/>
      </c>
      <c r="F63" s="102" t="str">
        <f>IF(Inputs!$B61="","",(ROUND((Inputs!$BE61*AN63)+E63,0)))</f>
        <v/>
      </c>
      <c r="G63" s="102" t="str">
        <f>IF(Inputs!$B61="","",(ROUND((Inputs!$BE61*AO63)+F63,0)))</f>
        <v/>
      </c>
      <c r="H63" s="102" t="str">
        <f>IF(Inputs!$B61="","",(ROUND((Inputs!$BE61*AP63)+G63,0)))</f>
        <v/>
      </c>
      <c r="I63" s="102" t="str">
        <f>IF(Inputs!$B61="","",(ROUND((Inputs!$BE61*AQ63)+H63,0)))</f>
        <v/>
      </c>
      <c r="J63" s="102" t="str">
        <f>IF(Inputs!$B61="","",(ROUND((Inputs!$BE61*AR63)+I63,0)))</f>
        <v/>
      </c>
      <c r="K63" s="102" t="str">
        <f>IF(Inputs!$B61="","",(ROUND((Inputs!$BE61*AS63)+J63,0)))</f>
        <v/>
      </c>
      <c r="L63" s="102" t="str">
        <f>IF(Inputs!$B61="","",(ROUND((Inputs!$BE61*AT63)+K63,0)))</f>
        <v/>
      </c>
      <c r="M63" s="102" t="str">
        <f>IF(Inputs!$B61="","",(ROUND((Inputs!$BE61*AU63)+L63,0)))</f>
        <v/>
      </c>
      <c r="N63" s="102" t="str">
        <f>IF(Inputs!$B61="","",(ROUND((Inputs!$BE61*AV63)+M63,0)))</f>
        <v/>
      </c>
      <c r="O63" s="102" t="str">
        <f>IF(Inputs!$B61="","",(ROUND((Inputs!$BE61*AW63)+N63,0)))</f>
        <v/>
      </c>
      <c r="P63" s="102" t="str">
        <f>IF(Inputs!$B61="","",(ROUND((Inputs!$BE61*AX63)+O63,0)))</f>
        <v/>
      </c>
      <c r="Q63" s="102" t="str">
        <f>IF(Inputs!$B61="","",(ROUND((Inputs!$BE61*AY63)+P63,0)))</f>
        <v/>
      </c>
      <c r="R63" s="102" t="str">
        <f>IF(Inputs!$B61="","",(ROUND((Inputs!$BE61*AZ63)+Q63,0)))</f>
        <v/>
      </c>
      <c r="S63" s="102" t="str">
        <f>IF(Inputs!$B61="","",(ROUND((Inputs!$BE61*BA63)+R63,0)))</f>
        <v/>
      </c>
      <c r="T63" s="102" t="str">
        <f>IF(Inputs!$B61="","",(ROUND((Inputs!$BE61*BB63)+S63,0)))</f>
        <v/>
      </c>
      <c r="U63" s="102" t="str">
        <f>IF(Inputs!$B61="","",(ROUND((Inputs!$BE61*BC63)+T63,0)))</f>
        <v/>
      </c>
      <c r="V63" s="102" t="str">
        <f>IF(Inputs!$B61="","",(ROUND((Inputs!$BE61*BD63)+U63,0)))</f>
        <v/>
      </c>
      <c r="W63" s="102" t="str">
        <f>IF(Inputs!$B61="","",(ROUND((Inputs!$BE61*BE63)+V63,0)))</f>
        <v/>
      </c>
      <c r="X63" s="102" t="str">
        <f>IF(Inputs!$B61="","",(ROUND((Inputs!$BE61*BF63)+W63,0)))</f>
        <v/>
      </c>
      <c r="Y63" s="102" t="str">
        <f>IF(Inputs!$B61="","",(ROUND((Inputs!$BE61*BG63)+X63,0)))</f>
        <v/>
      </c>
      <c r="Z63" s="102" t="str">
        <f>IF(Inputs!$B61="","",(ROUND((Inputs!$BE61*BH63)+Y63,0)))</f>
        <v/>
      </c>
      <c r="AA63" s="102" t="str">
        <f>IF(Inputs!$B61="","",(ROUND((Inputs!$BE61*BI63)+Z63,0)))</f>
        <v/>
      </c>
      <c r="AB63" s="102" t="str">
        <f>IF(Inputs!$B61="","",(ROUND((Inputs!$BE61*BJ63)+AA63,0)))</f>
        <v/>
      </c>
      <c r="AC63" s="102" t="str">
        <f>IF(Inputs!$B61="","",(ROUND((Inputs!$BE61*BK63)+AB63,0)))</f>
        <v/>
      </c>
      <c r="AD63" s="102" t="str">
        <f>IF(Inputs!$B61="","",(ROUND((Inputs!$BE61*BL63)+AC63,0)))</f>
        <v/>
      </c>
      <c r="AE63" s="102" t="str">
        <f>IF(Inputs!$B61="","",(ROUND((Inputs!$BE61*BM63)+AD63,0)))</f>
        <v/>
      </c>
      <c r="AF63" s="102" t="str">
        <f>IF(Inputs!$B61="","",(ROUND((Inputs!$BE61*BN63)+AE63,0)))</f>
        <v/>
      </c>
      <c r="AG63" s="104" t="str">
        <f t="shared" si="3"/>
        <v/>
      </c>
      <c r="AH63" s="109" t="str">
        <f t="shared" si="1"/>
        <v/>
      </c>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row>
    <row r="64" spans="1:66">
      <c r="A64" s="99" t="str">
        <f>IF(Inputs!A62="","",Inputs!A62)</f>
        <v/>
      </c>
      <c r="B64" s="117" t="str">
        <f>IF(Inputs!B62="","",Inputs!B62)</f>
        <v/>
      </c>
      <c r="C64" s="102" t="str">
        <f>IF(Inputs!$B62="","",(ROUND(Inputs!$BE62*AK64,0)))</f>
        <v/>
      </c>
      <c r="D64" s="102" t="str">
        <f>IF(Inputs!$B62="","",(ROUND((Inputs!$BE62*AL64)+C64,0)))</f>
        <v/>
      </c>
      <c r="E64" s="102" t="str">
        <f>IF(Inputs!$B62="","",(ROUND((Inputs!$BE62*AM64)+D64,0)))</f>
        <v/>
      </c>
      <c r="F64" s="102" t="str">
        <f>IF(Inputs!$B62="","",(ROUND((Inputs!$BE62*AN64)+E64,0)))</f>
        <v/>
      </c>
      <c r="G64" s="102" t="str">
        <f>IF(Inputs!$B62="","",(ROUND((Inputs!$BE62*AO64)+F64,0)))</f>
        <v/>
      </c>
      <c r="H64" s="102" t="str">
        <f>IF(Inputs!$B62="","",(ROUND((Inputs!$BE62*AP64)+G64,0)))</f>
        <v/>
      </c>
      <c r="I64" s="102" t="str">
        <f>IF(Inputs!$B62="","",(ROUND((Inputs!$BE62*AQ64)+H64,0)))</f>
        <v/>
      </c>
      <c r="J64" s="102" t="str">
        <f>IF(Inputs!$B62="","",(ROUND((Inputs!$BE62*AR64)+I64,0)))</f>
        <v/>
      </c>
      <c r="K64" s="102" t="str">
        <f>IF(Inputs!$B62="","",(ROUND((Inputs!$BE62*AS64)+J64,0)))</f>
        <v/>
      </c>
      <c r="L64" s="102" t="str">
        <f>IF(Inputs!$B62="","",(ROUND((Inputs!$BE62*AT64)+K64,0)))</f>
        <v/>
      </c>
      <c r="M64" s="102" t="str">
        <f>IF(Inputs!$B62="","",(ROUND((Inputs!$BE62*AU64)+L64,0)))</f>
        <v/>
      </c>
      <c r="N64" s="102" t="str">
        <f>IF(Inputs!$B62="","",(ROUND((Inputs!$BE62*AV64)+M64,0)))</f>
        <v/>
      </c>
      <c r="O64" s="102" t="str">
        <f>IF(Inputs!$B62="","",(ROUND((Inputs!$BE62*AW64)+N64,0)))</f>
        <v/>
      </c>
      <c r="P64" s="102" t="str">
        <f>IF(Inputs!$B62="","",(ROUND((Inputs!$BE62*AX64)+O64,0)))</f>
        <v/>
      </c>
      <c r="Q64" s="102" t="str">
        <f>IF(Inputs!$B62="","",(ROUND((Inputs!$BE62*AY64)+P64,0)))</f>
        <v/>
      </c>
      <c r="R64" s="102" t="str">
        <f>IF(Inputs!$B62="","",(ROUND((Inputs!$BE62*AZ64)+Q64,0)))</f>
        <v/>
      </c>
      <c r="S64" s="102" t="str">
        <f>IF(Inputs!$B62="","",(ROUND((Inputs!$BE62*BA64)+R64,0)))</f>
        <v/>
      </c>
      <c r="T64" s="102" t="str">
        <f>IF(Inputs!$B62="","",(ROUND((Inputs!$BE62*BB64)+S64,0)))</f>
        <v/>
      </c>
      <c r="U64" s="102" t="str">
        <f>IF(Inputs!$B62="","",(ROUND((Inputs!$BE62*BC64)+T64,0)))</f>
        <v/>
      </c>
      <c r="V64" s="102" t="str">
        <f>IF(Inputs!$B62="","",(ROUND((Inputs!$BE62*BD64)+U64,0)))</f>
        <v/>
      </c>
      <c r="W64" s="102" t="str">
        <f>IF(Inputs!$B62="","",(ROUND((Inputs!$BE62*BE64)+V64,0)))</f>
        <v/>
      </c>
      <c r="X64" s="102" t="str">
        <f>IF(Inputs!$B62="","",(ROUND((Inputs!$BE62*BF64)+W64,0)))</f>
        <v/>
      </c>
      <c r="Y64" s="102" t="str">
        <f>IF(Inputs!$B62="","",(ROUND((Inputs!$BE62*BG64)+X64,0)))</f>
        <v/>
      </c>
      <c r="Z64" s="102" t="str">
        <f>IF(Inputs!$B62="","",(ROUND((Inputs!$BE62*BH64)+Y64,0)))</f>
        <v/>
      </c>
      <c r="AA64" s="102" t="str">
        <f>IF(Inputs!$B62="","",(ROUND((Inputs!$BE62*BI64)+Z64,0)))</f>
        <v/>
      </c>
      <c r="AB64" s="102" t="str">
        <f>IF(Inputs!$B62="","",(ROUND((Inputs!$BE62*BJ64)+AA64,0)))</f>
        <v/>
      </c>
      <c r="AC64" s="102" t="str">
        <f>IF(Inputs!$B62="","",(ROUND((Inputs!$BE62*BK64)+AB64,0)))</f>
        <v/>
      </c>
      <c r="AD64" s="102" t="str">
        <f>IF(Inputs!$B62="","",(ROUND((Inputs!$BE62*BL64)+AC64,0)))</f>
        <v/>
      </c>
      <c r="AE64" s="102" t="str">
        <f>IF(Inputs!$B62="","",(ROUND((Inputs!$BE62*BM64)+AD64,0)))</f>
        <v/>
      </c>
      <c r="AF64" s="102" t="str">
        <f>IF(Inputs!$B62="","",(ROUND((Inputs!$BE62*BN64)+AE64,0)))</f>
        <v/>
      </c>
      <c r="AG64" s="104" t="str">
        <f t="shared" si="3"/>
        <v/>
      </c>
      <c r="AH64" s="109" t="str">
        <f t="shared" si="1"/>
        <v/>
      </c>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row>
    <row r="65" spans="1:66">
      <c r="A65" s="99" t="str">
        <f>IF(Inputs!A63="","",Inputs!A63)</f>
        <v/>
      </c>
      <c r="B65" s="117" t="str">
        <f>IF(Inputs!B63="","",Inputs!B63)</f>
        <v/>
      </c>
      <c r="C65" s="102" t="str">
        <f>IF(Inputs!$B63="","",(ROUND(Inputs!$BE63*AK65,0)))</f>
        <v/>
      </c>
      <c r="D65" s="102" t="str">
        <f>IF(Inputs!$B63="","",(ROUND((Inputs!$BE63*AL65)+C65,0)))</f>
        <v/>
      </c>
      <c r="E65" s="102" t="str">
        <f>IF(Inputs!$B63="","",(ROUND((Inputs!$BE63*AM65)+D65,0)))</f>
        <v/>
      </c>
      <c r="F65" s="102" t="str">
        <f>IF(Inputs!$B63="","",(ROUND((Inputs!$BE63*AN65)+E65,0)))</f>
        <v/>
      </c>
      <c r="G65" s="102" t="str">
        <f>IF(Inputs!$B63="","",(ROUND((Inputs!$BE63*AO65)+F65,0)))</f>
        <v/>
      </c>
      <c r="H65" s="102" t="str">
        <f>IF(Inputs!$B63="","",(ROUND((Inputs!$BE63*AP65)+G65,0)))</f>
        <v/>
      </c>
      <c r="I65" s="102" t="str">
        <f>IF(Inputs!$B63="","",(ROUND((Inputs!$BE63*AQ65)+H65,0)))</f>
        <v/>
      </c>
      <c r="J65" s="102" t="str">
        <f>IF(Inputs!$B63="","",(ROUND((Inputs!$BE63*AR65)+I65,0)))</f>
        <v/>
      </c>
      <c r="K65" s="102" t="str">
        <f>IF(Inputs!$B63="","",(ROUND((Inputs!$BE63*AS65)+J65,0)))</f>
        <v/>
      </c>
      <c r="L65" s="102" t="str">
        <f>IF(Inputs!$B63="","",(ROUND((Inputs!$BE63*AT65)+K65,0)))</f>
        <v/>
      </c>
      <c r="M65" s="102" t="str">
        <f>IF(Inputs!$B63="","",(ROUND((Inputs!$BE63*AU65)+L65,0)))</f>
        <v/>
      </c>
      <c r="N65" s="102" t="str">
        <f>IF(Inputs!$B63="","",(ROUND((Inputs!$BE63*AV65)+M65,0)))</f>
        <v/>
      </c>
      <c r="O65" s="102" t="str">
        <f>IF(Inputs!$B63="","",(ROUND((Inputs!$BE63*AW65)+N65,0)))</f>
        <v/>
      </c>
      <c r="P65" s="102" t="str">
        <f>IF(Inputs!$B63="","",(ROUND((Inputs!$BE63*AX65)+O65,0)))</f>
        <v/>
      </c>
      <c r="Q65" s="102" t="str">
        <f>IF(Inputs!$B63="","",(ROUND((Inputs!$BE63*AY65)+P65,0)))</f>
        <v/>
      </c>
      <c r="R65" s="102" t="str">
        <f>IF(Inputs!$B63="","",(ROUND((Inputs!$BE63*AZ65)+Q65,0)))</f>
        <v/>
      </c>
      <c r="S65" s="102" t="str">
        <f>IF(Inputs!$B63="","",(ROUND((Inputs!$BE63*BA65)+R65,0)))</f>
        <v/>
      </c>
      <c r="T65" s="102" t="str">
        <f>IF(Inputs!$B63="","",(ROUND((Inputs!$BE63*BB65)+S65,0)))</f>
        <v/>
      </c>
      <c r="U65" s="102" t="str">
        <f>IF(Inputs!$B63="","",(ROUND((Inputs!$BE63*BC65)+T65,0)))</f>
        <v/>
      </c>
      <c r="V65" s="102" t="str">
        <f>IF(Inputs!$B63="","",(ROUND((Inputs!$BE63*BD65)+U65,0)))</f>
        <v/>
      </c>
      <c r="W65" s="102" t="str">
        <f>IF(Inputs!$B63="","",(ROUND((Inputs!$BE63*BE65)+V65,0)))</f>
        <v/>
      </c>
      <c r="X65" s="102" t="str">
        <f>IF(Inputs!$B63="","",(ROUND((Inputs!$BE63*BF65)+W65,0)))</f>
        <v/>
      </c>
      <c r="Y65" s="102" t="str">
        <f>IF(Inputs!$B63="","",(ROUND((Inputs!$BE63*BG65)+X65,0)))</f>
        <v/>
      </c>
      <c r="Z65" s="102" t="str">
        <f>IF(Inputs!$B63="","",(ROUND((Inputs!$BE63*BH65)+Y65,0)))</f>
        <v/>
      </c>
      <c r="AA65" s="102" t="str">
        <f>IF(Inputs!$B63="","",(ROUND((Inputs!$BE63*BI65)+Z65,0)))</f>
        <v/>
      </c>
      <c r="AB65" s="102" t="str">
        <f>IF(Inputs!$B63="","",(ROUND((Inputs!$BE63*BJ65)+AA65,0)))</f>
        <v/>
      </c>
      <c r="AC65" s="102" t="str">
        <f>IF(Inputs!$B63="","",(ROUND((Inputs!$BE63*BK65)+AB65,0)))</f>
        <v/>
      </c>
      <c r="AD65" s="102" t="str">
        <f>IF(Inputs!$B63="","",(ROUND((Inputs!$BE63*BL65)+AC65,0)))</f>
        <v/>
      </c>
      <c r="AE65" s="102" t="str">
        <f>IF(Inputs!$B63="","",(ROUND((Inputs!$BE63*BM65)+AD65,0)))</f>
        <v/>
      </c>
      <c r="AF65" s="102" t="str">
        <f>IF(Inputs!$B63="","",(ROUND((Inputs!$BE63*BN65)+AE65,0)))</f>
        <v/>
      </c>
      <c r="AG65" s="104" t="str">
        <f t="shared" si="3"/>
        <v/>
      </c>
      <c r="AH65" s="109" t="str">
        <f t="shared" si="1"/>
        <v/>
      </c>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row>
    <row r="66" spans="1:66">
      <c r="A66" s="99" t="str">
        <f>IF(Inputs!A64="","",Inputs!A64)</f>
        <v/>
      </c>
      <c r="B66" s="117" t="str">
        <f>IF(Inputs!B64="","",Inputs!B64)</f>
        <v/>
      </c>
      <c r="C66" s="102" t="str">
        <f>IF(Inputs!$B64="","",(ROUND(Inputs!$BE64*AK66,0)))</f>
        <v/>
      </c>
      <c r="D66" s="102" t="str">
        <f>IF(Inputs!$B64="","",(ROUND((Inputs!$BE64*AL66)+C66,0)))</f>
        <v/>
      </c>
      <c r="E66" s="102" t="str">
        <f>IF(Inputs!$B64="","",(ROUND((Inputs!$BE64*AM66)+D66,0)))</f>
        <v/>
      </c>
      <c r="F66" s="102" t="str">
        <f>IF(Inputs!$B64="","",(ROUND((Inputs!$BE64*AN66)+E66,0)))</f>
        <v/>
      </c>
      <c r="G66" s="102" t="str">
        <f>IF(Inputs!$B64="","",(ROUND((Inputs!$BE64*AO66)+F66,0)))</f>
        <v/>
      </c>
      <c r="H66" s="102" t="str">
        <f>IF(Inputs!$B64="","",(ROUND((Inputs!$BE64*AP66)+G66,0)))</f>
        <v/>
      </c>
      <c r="I66" s="102" t="str">
        <f>IF(Inputs!$B64="","",(ROUND((Inputs!$BE64*AQ66)+H66,0)))</f>
        <v/>
      </c>
      <c r="J66" s="102" t="str">
        <f>IF(Inputs!$B64="","",(ROUND((Inputs!$BE64*AR66)+I66,0)))</f>
        <v/>
      </c>
      <c r="K66" s="102" t="str">
        <f>IF(Inputs!$B64="","",(ROUND((Inputs!$BE64*AS66)+J66,0)))</f>
        <v/>
      </c>
      <c r="L66" s="102" t="str">
        <f>IF(Inputs!$B64="","",(ROUND((Inputs!$BE64*AT66)+K66,0)))</f>
        <v/>
      </c>
      <c r="M66" s="102" t="str">
        <f>IF(Inputs!$B64="","",(ROUND((Inputs!$BE64*AU66)+L66,0)))</f>
        <v/>
      </c>
      <c r="N66" s="102" t="str">
        <f>IF(Inputs!$B64="","",(ROUND((Inputs!$BE64*AV66)+M66,0)))</f>
        <v/>
      </c>
      <c r="O66" s="102" t="str">
        <f>IF(Inputs!$B64="","",(ROUND((Inputs!$BE64*AW66)+N66,0)))</f>
        <v/>
      </c>
      <c r="P66" s="102" t="str">
        <f>IF(Inputs!$B64="","",(ROUND((Inputs!$BE64*AX66)+O66,0)))</f>
        <v/>
      </c>
      <c r="Q66" s="102" t="str">
        <f>IF(Inputs!$B64="","",(ROUND((Inputs!$BE64*AY66)+P66,0)))</f>
        <v/>
      </c>
      <c r="R66" s="102" t="str">
        <f>IF(Inputs!$B64="","",(ROUND((Inputs!$BE64*AZ66)+Q66,0)))</f>
        <v/>
      </c>
      <c r="S66" s="102" t="str">
        <f>IF(Inputs!$B64="","",(ROUND((Inputs!$BE64*BA66)+R66,0)))</f>
        <v/>
      </c>
      <c r="T66" s="102" t="str">
        <f>IF(Inputs!$B64="","",(ROUND((Inputs!$BE64*BB66)+S66,0)))</f>
        <v/>
      </c>
      <c r="U66" s="102" t="str">
        <f>IF(Inputs!$B64="","",(ROUND((Inputs!$BE64*BC66)+T66,0)))</f>
        <v/>
      </c>
      <c r="V66" s="102" t="str">
        <f>IF(Inputs!$B64="","",(ROUND((Inputs!$BE64*BD66)+U66,0)))</f>
        <v/>
      </c>
      <c r="W66" s="102" t="str">
        <f>IF(Inputs!$B64="","",(ROUND((Inputs!$BE64*BE66)+V66,0)))</f>
        <v/>
      </c>
      <c r="X66" s="102" t="str">
        <f>IF(Inputs!$B64="","",(ROUND((Inputs!$BE64*BF66)+W66,0)))</f>
        <v/>
      </c>
      <c r="Y66" s="102" t="str">
        <f>IF(Inputs!$B64="","",(ROUND((Inputs!$BE64*BG66)+X66,0)))</f>
        <v/>
      </c>
      <c r="Z66" s="102" t="str">
        <f>IF(Inputs!$B64="","",(ROUND((Inputs!$BE64*BH66)+Y66,0)))</f>
        <v/>
      </c>
      <c r="AA66" s="102" t="str">
        <f>IF(Inputs!$B64="","",(ROUND((Inputs!$BE64*BI66)+Z66,0)))</f>
        <v/>
      </c>
      <c r="AB66" s="102" t="str">
        <f>IF(Inputs!$B64="","",(ROUND((Inputs!$BE64*BJ66)+AA66,0)))</f>
        <v/>
      </c>
      <c r="AC66" s="102" t="str">
        <f>IF(Inputs!$B64="","",(ROUND((Inputs!$BE64*BK66)+AB66,0)))</f>
        <v/>
      </c>
      <c r="AD66" s="102" t="str">
        <f>IF(Inputs!$B64="","",(ROUND((Inputs!$BE64*BL66)+AC66,0)))</f>
        <v/>
      </c>
      <c r="AE66" s="102" t="str">
        <f>IF(Inputs!$B64="","",(ROUND((Inputs!$BE64*BM66)+AD66,0)))</f>
        <v/>
      </c>
      <c r="AF66" s="102" t="str">
        <f>IF(Inputs!$B64="","",(ROUND((Inputs!$BE64*BN66)+AE66,0)))</f>
        <v/>
      </c>
      <c r="AG66" s="104" t="str">
        <f t="shared" si="3"/>
        <v/>
      </c>
      <c r="AH66" s="109" t="str">
        <f t="shared" si="1"/>
        <v/>
      </c>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row>
    <row r="67" spans="1:66">
      <c r="A67" s="99" t="str">
        <f>IF(Inputs!A65="","",Inputs!A65)</f>
        <v/>
      </c>
      <c r="B67" s="117" t="str">
        <f>IF(Inputs!B65="","",Inputs!B65)</f>
        <v/>
      </c>
      <c r="C67" s="102" t="str">
        <f>IF(Inputs!$B65="","",(ROUND(Inputs!$BE65*AK67,0)))</f>
        <v/>
      </c>
      <c r="D67" s="102" t="str">
        <f>IF(Inputs!$B65="","",(ROUND((Inputs!$BE65*AL67)+C67,0)))</f>
        <v/>
      </c>
      <c r="E67" s="102" t="str">
        <f>IF(Inputs!$B65="","",(ROUND((Inputs!$BE65*AM67)+D67,0)))</f>
        <v/>
      </c>
      <c r="F67" s="102" t="str">
        <f>IF(Inputs!$B65="","",(ROUND((Inputs!$BE65*AN67)+E67,0)))</f>
        <v/>
      </c>
      <c r="G67" s="102" t="str">
        <f>IF(Inputs!$B65="","",(ROUND((Inputs!$BE65*AO67)+F67,0)))</f>
        <v/>
      </c>
      <c r="H67" s="102" t="str">
        <f>IF(Inputs!$B65="","",(ROUND((Inputs!$BE65*AP67)+G67,0)))</f>
        <v/>
      </c>
      <c r="I67" s="102" t="str">
        <f>IF(Inputs!$B65="","",(ROUND((Inputs!$BE65*AQ67)+H67,0)))</f>
        <v/>
      </c>
      <c r="J67" s="102" t="str">
        <f>IF(Inputs!$B65="","",(ROUND((Inputs!$BE65*AR67)+I67,0)))</f>
        <v/>
      </c>
      <c r="K67" s="102" t="str">
        <f>IF(Inputs!$B65="","",(ROUND((Inputs!$BE65*AS67)+J67,0)))</f>
        <v/>
      </c>
      <c r="L67" s="102" t="str">
        <f>IF(Inputs!$B65="","",(ROUND((Inputs!$BE65*AT67)+K67,0)))</f>
        <v/>
      </c>
      <c r="M67" s="102" t="str">
        <f>IF(Inputs!$B65="","",(ROUND((Inputs!$BE65*AU67)+L67,0)))</f>
        <v/>
      </c>
      <c r="N67" s="102" t="str">
        <f>IF(Inputs!$B65="","",(ROUND((Inputs!$BE65*AV67)+M67,0)))</f>
        <v/>
      </c>
      <c r="O67" s="102" t="str">
        <f>IF(Inputs!$B65="","",(ROUND((Inputs!$BE65*AW67)+N67,0)))</f>
        <v/>
      </c>
      <c r="P67" s="102" t="str">
        <f>IF(Inputs!$B65="","",(ROUND((Inputs!$BE65*AX67)+O67,0)))</f>
        <v/>
      </c>
      <c r="Q67" s="102" t="str">
        <f>IF(Inputs!$B65="","",(ROUND((Inputs!$BE65*AY67)+P67,0)))</f>
        <v/>
      </c>
      <c r="R67" s="102" t="str">
        <f>IF(Inputs!$B65="","",(ROUND((Inputs!$BE65*AZ67)+Q67,0)))</f>
        <v/>
      </c>
      <c r="S67" s="102" t="str">
        <f>IF(Inputs!$B65="","",(ROUND((Inputs!$BE65*BA67)+R67,0)))</f>
        <v/>
      </c>
      <c r="T67" s="102" t="str">
        <f>IF(Inputs!$B65="","",(ROUND((Inputs!$BE65*BB67)+S67,0)))</f>
        <v/>
      </c>
      <c r="U67" s="102" t="str">
        <f>IF(Inputs!$B65="","",(ROUND((Inputs!$BE65*BC67)+T67,0)))</f>
        <v/>
      </c>
      <c r="V67" s="102" t="str">
        <f>IF(Inputs!$B65="","",(ROUND((Inputs!$BE65*BD67)+U67,0)))</f>
        <v/>
      </c>
      <c r="W67" s="102" t="str">
        <f>IF(Inputs!$B65="","",(ROUND((Inputs!$BE65*BE67)+V67,0)))</f>
        <v/>
      </c>
      <c r="X67" s="102" t="str">
        <f>IF(Inputs!$B65="","",(ROUND((Inputs!$BE65*BF67)+W67,0)))</f>
        <v/>
      </c>
      <c r="Y67" s="102" t="str">
        <f>IF(Inputs!$B65="","",(ROUND((Inputs!$BE65*BG67)+X67,0)))</f>
        <v/>
      </c>
      <c r="Z67" s="102" t="str">
        <f>IF(Inputs!$B65="","",(ROUND((Inputs!$BE65*BH67)+Y67,0)))</f>
        <v/>
      </c>
      <c r="AA67" s="102" t="str">
        <f>IF(Inputs!$B65="","",(ROUND((Inputs!$BE65*BI67)+Z67,0)))</f>
        <v/>
      </c>
      <c r="AB67" s="102" t="str">
        <f>IF(Inputs!$B65="","",(ROUND((Inputs!$BE65*BJ67)+AA67,0)))</f>
        <v/>
      </c>
      <c r="AC67" s="102" t="str">
        <f>IF(Inputs!$B65="","",(ROUND((Inputs!$BE65*BK67)+AB67,0)))</f>
        <v/>
      </c>
      <c r="AD67" s="102" t="str">
        <f>IF(Inputs!$B65="","",(ROUND((Inputs!$BE65*BL67)+AC67,0)))</f>
        <v/>
      </c>
      <c r="AE67" s="102" t="str">
        <f>IF(Inputs!$B65="","",(ROUND((Inputs!$BE65*BM67)+AD67,0)))</f>
        <v/>
      </c>
      <c r="AF67" s="102" t="str">
        <f>IF(Inputs!$B65="","",(ROUND((Inputs!$BE65*BN67)+AE67,0)))</f>
        <v/>
      </c>
      <c r="AG67" s="104" t="str">
        <f t="shared" si="3"/>
        <v/>
      </c>
      <c r="AH67" s="109" t="str">
        <f t="shared" si="1"/>
        <v/>
      </c>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row>
    <row r="68" spans="1:66">
      <c r="A68" s="99" t="str">
        <f>IF(Inputs!A66="","",Inputs!A66)</f>
        <v/>
      </c>
      <c r="B68" s="117" t="str">
        <f>IF(Inputs!B66="","",Inputs!B66)</f>
        <v/>
      </c>
      <c r="C68" s="102" t="str">
        <f>IF(Inputs!$B66="","",(ROUND(Inputs!$BE66*AK68,0)))</f>
        <v/>
      </c>
      <c r="D68" s="102" t="str">
        <f>IF(Inputs!$B66="","",(ROUND((Inputs!$BE66*AL68)+C68,0)))</f>
        <v/>
      </c>
      <c r="E68" s="102" t="str">
        <f>IF(Inputs!$B66="","",(ROUND((Inputs!$BE66*AM68)+D68,0)))</f>
        <v/>
      </c>
      <c r="F68" s="102" t="str">
        <f>IF(Inputs!$B66="","",(ROUND((Inputs!$BE66*AN68)+E68,0)))</f>
        <v/>
      </c>
      <c r="G68" s="102" t="str">
        <f>IF(Inputs!$B66="","",(ROUND((Inputs!$BE66*AO68)+F68,0)))</f>
        <v/>
      </c>
      <c r="H68" s="102" t="str">
        <f>IF(Inputs!$B66="","",(ROUND((Inputs!$BE66*AP68)+G68,0)))</f>
        <v/>
      </c>
      <c r="I68" s="102" t="str">
        <f>IF(Inputs!$B66="","",(ROUND((Inputs!$BE66*AQ68)+H68,0)))</f>
        <v/>
      </c>
      <c r="J68" s="102" t="str">
        <f>IF(Inputs!$B66="","",(ROUND((Inputs!$BE66*AR68)+I68,0)))</f>
        <v/>
      </c>
      <c r="K68" s="102" t="str">
        <f>IF(Inputs!$B66="","",(ROUND((Inputs!$BE66*AS68)+J68,0)))</f>
        <v/>
      </c>
      <c r="L68" s="102" t="str">
        <f>IF(Inputs!$B66="","",(ROUND((Inputs!$BE66*AT68)+K68,0)))</f>
        <v/>
      </c>
      <c r="M68" s="102" t="str">
        <f>IF(Inputs!$B66="","",(ROUND((Inputs!$BE66*AU68)+L68,0)))</f>
        <v/>
      </c>
      <c r="N68" s="102" t="str">
        <f>IF(Inputs!$B66="","",(ROUND((Inputs!$BE66*AV68)+M68,0)))</f>
        <v/>
      </c>
      <c r="O68" s="102" t="str">
        <f>IF(Inputs!$B66="","",(ROUND((Inputs!$BE66*AW68)+N68,0)))</f>
        <v/>
      </c>
      <c r="P68" s="102" t="str">
        <f>IF(Inputs!$B66="","",(ROUND((Inputs!$BE66*AX68)+O68,0)))</f>
        <v/>
      </c>
      <c r="Q68" s="102" t="str">
        <f>IF(Inputs!$B66="","",(ROUND((Inputs!$BE66*AY68)+P68,0)))</f>
        <v/>
      </c>
      <c r="R68" s="102" t="str">
        <f>IF(Inputs!$B66="","",(ROUND((Inputs!$BE66*AZ68)+Q68,0)))</f>
        <v/>
      </c>
      <c r="S68" s="102" t="str">
        <f>IF(Inputs!$B66="","",(ROUND((Inputs!$BE66*BA68)+R68,0)))</f>
        <v/>
      </c>
      <c r="T68" s="102" t="str">
        <f>IF(Inputs!$B66="","",(ROUND((Inputs!$BE66*BB68)+S68,0)))</f>
        <v/>
      </c>
      <c r="U68" s="102" t="str">
        <f>IF(Inputs!$B66="","",(ROUND((Inputs!$BE66*BC68)+T68,0)))</f>
        <v/>
      </c>
      <c r="V68" s="102" t="str">
        <f>IF(Inputs!$B66="","",(ROUND((Inputs!$BE66*BD68)+U68,0)))</f>
        <v/>
      </c>
      <c r="W68" s="102" t="str">
        <f>IF(Inputs!$B66="","",(ROUND((Inputs!$BE66*BE68)+V68,0)))</f>
        <v/>
      </c>
      <c r="X68" s="102" t="str">
        <f>IF(Inputs!$B66="","",(ROUND((Inputs!$BE66*BF68)+W68,0)))</f>
        <v/>
      </c>
      <c r="Y68" s="102" t="str">
        <f>IF(Inputs!$B66="","",(ROUND((Inputs!$BE66*BG68)+X68,0)))</f>
        <v/>
      </c>
      <c r="Z68" s="102" t="str">
        <f>IF(Inputs!$B66="","",(ROUND((Inputs!$BE66*BH68)+Y68,0)))</f>
        <v/>
      </c>
      <c r="AA68" s="102" t="str">
        <f>IF(Inputs!$B66="","",(ROUND((Inputs!$BE66*BI68)+Z68,0)))</f>
        <v/>
      </c>
      <c r="AB68" s="102" t="str">
        <f>IF(Inputs!$B66="","",(ROUND((Inputs!$BE66*BJ68)+AA68,0)))</f>
        <v/>
      </c>
      <c r="AC68" s="102" t="str">
        <f>IF(Inputs!$B66="","",(ROUND((Inputs!$BE66*BK68)+AB68,0)))</f>
        <v/>
      </c>
      <c r="AD68" s="102" t="str">
        <f>IF(Inputs!$B66="","",(ROUND((Inputs!$BE66*BL68)+AC68,0)))</f>
        <v/>
      </c>
      <c r="AE68" s="102" t="str">
        <f>IF(Inputs!$B66="","",(ROUND((Inputs!$BE66*BM68)+AD68,0)))</f>
        <v/>
      </c>
      <c r="AF68" s="102" t="str">
        <f>IF(Inputs!$B66="","",(ROUND((Inputs!$BE66*BN68)+AE68,0)))</f>
        <v/>
      </c>
      <c r="AG68" s="104" t="str">
        <f t="shared" si="3"/>
        <v/>
      </c>
      <c r="AH68" s="109" t="str">
        <f t="shared" si="1"/>
        <v/>
      </c>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row>
    <row r="69" spans="1:66">
      <c r="A69" s="7" t="str">
        <f>IF(Inputs!A67="","",Inputs!A67)</f>
        <v/>
      </c>
      <c r="B69" t="str">
        <f>IF(Inputs!B67="","",Inputs!B67)</f>
        <v/>
      </c>
      <c r="C69" s="46" t="str">
        <f>IF(Inputs!$B67="","",(ROUND(Inputs!$BE67*AK69,0)))</f>
        <v/>
      </c>
      <c r="D69" s="46" t="str">
        <f>IF(Inputs!$B67="","",(ROUND((Inputs!$BE67*AL69)+C69,0)))</f>
        <v/>
      </c>
      <c r="E69" s="46" t="str">
        <f>IF(Inputs!$B67="","",(ROUND((Inputs!$BE67*AM69)+D69,0)))</f>
        <v/>
      </c>
      <c r="F69" s="46" t="str">
        <f>IF(Inputs!$B67="","",(ROUND((Inputs!$BE67*AN69)+E69,0)))</f>
        <v/>
      </c>
      <c r="G69" s="46" t="str">
        <f>IF(Inputs!$B67="","",(ROUND((Inputs!$BE67*AO69)+F69,0)))</f>
        <v/>
      </c>
      <c r="H69" s="46" t="str">
        <f>IF(Inputs!$B67="","",(ROUND((Inputs!$BE67*AP69)+G69,0)))</f>
        <v/>
      </c>
      <c r="I69" s="46" t="str">
        <f>IF(Inputs!$B67="","",(ROUND((Inputs!$BE67*AQ69)+H69,0)))</f>
        <v/>
      </c>
      <c r="J69" s="46" t="str">
        <f>IF(Inputs!$B67="","",(ROUND((Inputs!$BE67*AR69)+I69,0)))</f>
        <v/>
      </c>
      <c r="K69" s="46" t="str">
        <f>IF(Inputs!$B67="","",(ROUND((Inputs!$BE67*AS69)+J69,0)))</f>
        <v/>
      </c>
      <c r="L69" s="46" t="str">
        <f>IF(Inputs!$B67="","",(ROUND((Inputs!$BE67*AT69)+K69,0)))</f>
        <v/>
      </c>
      <c r="M69" s="46" t="str">
        <f>IF(Inputs!$B67="","",(ROUND((Inputs!$BE67*AU69)+L69,0)))</f>
        <v/>
      </c>
      <c r="N69" s="46" t="str">
        <f>IF(Inputs!$B67="","",(ROUND((Inputs!$BE67*AV69)+M69,0)))</f>
        <v/>
      </c>
      <c r="O69" s="46" t="str">
        <f>IF(Inputs!$B67="","",(ROUND((Inputs!$BE67*AW69)+N69,0)))</f>
        <v/>
      </c>
      <c r="P69" s="46" t="str">
        <f>IF(Inputs!$B67="","",(ROUND((Inputs!$BE67*AX69)+O69,0)))</f>
        <v/>
      </c>
      <c r="Q69" s="46" t="str">
        <f>IF(Inputs!$B67="","",(ROUND((Inputs!$BE67*AY69)+P69,0)))</f>
        <v/>
      </c>
      <c r="R69" s="46" t="str">
        <f>IF(Inputs!$B67="","",(ROUND((Inputs!$BE67*AZ69)+Q69,0)))</f>
        <v/>
      </c>
      <c r="S69" s="46" t="str">
        <f>IF(Inputs!$B67="","",(ROUND((Inputs!$BE67*BA69)+R69,0)))</f>
        <v/>
      </c>
      <c r="T69" s="46" t="str">
        <f>IF(Inputs!$B67="","",(ROUND((Inputs!$BE67*BB69)+S69,0)))</f>
        <v/>
      </c>
      <c r="U69" s="46" t="str">
        <f>IF(Inputs!$B67="","",(ROUND((Inputs!$BE67*BC69)+T69,0)))</f>
        <v/>
      </c>
      <c r="V69" s="46" t="str">
        <f>IF(Inputs!$B67="","",(ROUND((Inputs!$BE67*BD69)+U69,0)))</f>
        <v/>
      </c>
      <c r="W69" s="46" t="str">
        <f>IF(Inputs!$B67="","",(ROUND((Inputs!$BE67*BE69)+V69,0)))</f>
        <v/>
      </c>
      <c r="X69" s="46" t="str">
        <f>IF(Inputs!$B67="","",(ROUND((Inputs!$BE67*BF69)+W69,0)))</f>
        <v/>
      </c>
      <c r="Y69" s="46" t="str">
        <f>IF(Inputs!$B67="","",(ROUND((Inputs!$BE67*BG69)+X69,0)))</f>
        <v/>
      </c>
      <c r="Z69" s="46" t="str">
        <f>IF(Inputs!$B67="","",(ROUND((Inputs!$BE67*BH69)+Y69,0)))</f>
        <v/>
      </c>
      <c r="AA69" s="46" t="str">
        <f>IF(Inputs!$B67="","",(ROUND((Inputs!$BE67*BI69)+Z69,0)))</f>
        <v/>
      </c>
      <c r="AB69" s="46" t="str">
        <f>IF(Inputs!$B67="","",(ROUND((Inputs!$BE67*BJ69)+AA69,0)))</f>
        <v/>
      </c>
      <c r="AC69" s="46" t="str">
        <f>IF(Inputs!$B67="","",(ROUND((Inputs!$BE67*BK69)+AB69,0)))</f>
        <v/>
      </c>
      <c r="AD69" s="46" t="str">
        <f>IF(Inputs!$B67="","",(ROUND((Inputs!$BE67*BL69)+AC69,0)))</f>
        <v/>
      </c>
      <c r="AE69" s="46" t="str">
        <f>IF(Inputs!$B67="","",(ROUND((Inputs!$BE67*BM69)+AD69,0)))</f>
        <v/>
      </c>
      <c r="AF69" s="46" t="str">
        <f>IF(Inputs!$B67="","",(ROUND((Inputs!$BE67*BN69)+AE69,0)))</f>
        <v/>
      </c>
      <c r="AG69" s="50" t="str">
        <f t="shared" si="3"/>
        <v/>
      </c>
      <c r="AH69" s="42" t="str">
        <f t="shared" si="1"/>
        <v/>
      </c>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row>
    <row r="70" spans="1:66">
      <c r="A70" s="7" t="str">
        <f>IF(Inputs!A68="","",Inputs!A68)</f>
        <v/>
      </c>
      <c r="B70" t="str">
        <f>IF(Inputs!B68="","",Inputs!B68)</f>
        <v/>
      </c>
      <c r="C70" s="46" t="str">
        <f>IF(Inputs!$B68="","",(ROUND(Inputs!$BE68*AK70,0)))</f>
        <v/>
      </c>
      <c r="D70" s="46" t="str">
        <f>IF(Inputs!$B68="","",(ROUND((Inputs!$BE68*AL70)+C70,0)))</f>
        <v/>
      </c>
      <c r="E70" s="46" t="str">
        <f>IF(Inputs!$B68="","",(ROUND((Inputs!$BE68*AM70)+D70,0)))</f>
        <v/>
      </c>
      <c r="F70" s="46" t="str">
        <f>IF(Inputs!$B68="","",(ROUND((Inputs!$BE68*AN70)+E70,0)))</f>
        <v/>
      </c>
      <c r="G70" s="46" t="str">
        <f>IF(Inputs!$B68="","",(ROUND((Inputs!$BE68*AO70)+F70,0)))</f>
        <v/>
      </c>
      <c r="H70" s="46" t="str">
        <f>IF(Inputs!$B68="","",(ROUND((Inputs!$BE68*AP70)+G70,0)))</f>
        <v/>
      </c>
      <c r="I70" s="46" t="str">
        <f>IF(Inputs!$B68="","",(ROUND((Inputs!$BE68*AQ70)+H70,0)))</f>
        <v/>
      </c>
      <c r="J70" s="46" t="str">
        <f>IF(Inputs!$B68="","",(ROUND((Inputs!$BE68*AR70)+I70,0)))</f>
        <v/>
      </c>
      <c r="K70" s="46" t="str">
        <f>IF(Inputs!$B68="","",(ROUND((Inputs!$BE68*AS70)+J70,0)))</f>
        <v/>
      </c>
      <c r="L70" s="46" t="str">
        <f>IF(Inputs!$B68="","",(ROUND((Inputs!$BE68*AT70)+K70,0)))</f>
        <v/>
      </c>
      <c r="M70" s="46" t="str">
        <f>IF(Inputs!$B68="","",(ROUND((Inputs!$BE68*AU70)+L70,0)))</f>
        <v/>
      </c>
      <c r="N70" s="46" t="str">
        <f>IF(Inputs!$B68="","",(ROUND((Inputs!$BE68*AV70)+M70,0)))</f>
        <v/>
      </c>
      <c r="O70" s="46" t="str">
        <f>IF(Inputs!$B68="","",(ROUND((Inputs!$BE68*AW70)+N70,0)))</f>
        <v/>
      </c>
      <c r="P70" s="46" t="str">
        <f>IF(Inputs!$B68="","",(ROUND((Inputs!$BE68*AX70)+O70,0)))</f>
        <v/>
      </c>
      <c r="Q70" s="46" t="str">
        <f>IF(Inputs!$B68="","",(ROUND((Inputs!$BE68*AY70)+P70,0)))</f>
        <v/>
      </c>
      <c r="R70" s="46" t="str">
        <f>IF(Inputs!$B68="","",(ROUND((Inputs!$BE68*AZ70)+Q70,0)))</f>
        <v/>
      </c>
      <c r="S70" s="46" t="str">
        <f>IF(Inputs!$B68="","",(ROUND((Inputs!$BE68*BA70)+R70,0)))</f>
        <v/>
      </c>
      <c r="T70" s="46" t="str">
        <f>IF(Inputs!$B68="","",(ROUND((Inputs!$BE68*BB70)+S70,0)))</f>
        <v/>
      </c>
      <c r="U70" s="46" t="str">
        <f>IF(Inputs!$B68="","",(ROUND((Inputs!$BE68*BC70)+T70,0)))</f>
        <v/>
      </c>
      <c r="V70" s="46" t="str">
        <f>IF(Inputs!$B68="","",(ROUND((Inputs!$BE68*BD70)+U70,0)))</f>
        <v/>
      </c>
      <c r="W70" s="46" t="str">
        <f>IF(Inputs!$B68="","",(ROUND((Inputs!$BE68*BE70)+V70,0)))</f>
        <v/>
      </c>
      <c r="X70" s="46" t="str">
        <f>IF(Inputs!$B68="","",(ROUND((Inputs!$BE68*BF70)+W70,0)))</f>
        <v/>
      </c>
      <c r="Y70" s="46" t="str">
        <f>IF(Inputs!$B68="","",(ROUND((Inputs!$BE68*BG70)+X70,0)))</f>
        <v/>
      </c>
      <c r="Z70" s="46" t="str">
        <f>IF(Inputs!$B68="","",(ROUND((Inputs!$BE68*BH70)+Y70,0)))</f>
        <v/>
      </c>
      <c r="AA70" s="46" t="str">
        <f>IF(Inputs!$B68="","",(ROUND((Inputs!$BE68*BI70)+Z70,0)))</f>
        <v/>
      </c>
      <c r="AB70" s="46" t="str">
        <f>IF(Inputs!$B68="","",(ROUND((Inputs!$BE68*BJ70)+AA70,0)))</f>
        <v/>
      </c>
      <c r="AC70" s="46" t="str">
        <f>IF(Inputs!$B68="","",(ROUND((Inputs!$BE68*BK70)+AB70,0)))</f>
        <v/>
      </c>
      <c r="AD70" s="46" t="str">
        <f>IF(Inputs!$B68="","",(ROUND((Inputs!$BE68*BL70)+AC70,0)))</f>
        <v/>
      </c>
      <c r="AE70" s="46" t="str">
        <f>IF(Inputs!$B68="","",(ROUND((Inputs!$BE68*BM70)+AD70,0)))</f>
        <v/>
      </c>
      <c r="AF70" s="46" t="str">
        <f>IF(Inputs!$B68="","",(ROUND((Inputs!$BE68*BN70)+AE70,0)))</f>
        <v/>
      </c>
      <c r="AG70" s="50" t="str">
        <f t="shared" si="3"/>
        <v/>
      </c>
      <c r="AH70" s="42" t="str">
        <f t="shared" si="1"/>
        <v/>
      </c>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row>
    <row r="71" spans="1:66">
      <c r="A71" s="7" t="str">
        <f>IF(Inputs!A69="","",Inputs!A69)</f>
        <v/>
      </c>
      <c r="B71" t="str">
        <f>IF(Inputs!B69="","",Inputs!B69)</f>
        <v/>
      </c>
      <c r="C71" s="46" t="str">
        <f>IF(Inputs!$B69="","",(ROUND(Inputs!$BE69*AK71,0)))</f>
        <v/>
      </c>
      <c r="D71" s="46" t="str">
        <f>IF(Inputs!$B69="","",(ROUND((Inputs!$BE69*AL71)+C71,0)))</f>
        <v/>
      </c>
      <c r="E71" s="46" t="str">
        <f>IF(Inputs!$B69="","",(ROUND((Inputs!$BE69*AM71)+D71,0)))</f>
        <v/>
      </c>
      <c r="F71" s="46" t="str">
        <f>IF(Inputs!$B69="","",(ROUND((Inputs!$BE69*AN71)+E71,0)))</f>
        <v/>
      </c>
      <c r="G71" s="46" t="str">
        <f>IF(Inputs!$B69="","",(ROUND((Inputs!$BE69*AO71)+F71,0)))</f>
        <v/>
      </c>
      <c r="H71" s="46" t="str">
        <f>IF(Inputs!$B69="","",(ROUND((Inputs!$BE69*AP71)+G71,0)))</f>
        <v/>
      </c>
      <c r="I71" s="46" t="str">
        <f>IF(Inputs!$B69="","",(ROUND((Inputs!$BE69*AQ71)+H71,0)))</f>
        <v/>
      </c>
      <c r="J71" s="46" t="str">
        <f>IF(Inputs!$B69="","",(ROUND((Inputs!$BE69*AR71)+I71,0)))</f>
        <v/>
      </c>
      <c r="K71" s="46" t="str">
        <f>IF(Inputs!$B69="","",(ROUND((Inputs!$BE69*AS71)+J71,0)))</f>
        <v/>
      </c>
      <c r="L71" s="46" t="str">
        <f>IF(Inputs!$B69="","",(ROUND((Inputs!$BE69*AT71)+K71,0)))</f>
        <v/>
      </c>
      <c r="M71" s="46" t="str">
        <f>IF(Inputs!$B69="","",(ROUND((Inputs!$BE69*AU71)+L71,0)))</f>
        <v/>
      </c>
      <c r="N71" s="46" t="str">
        <f>IF(Inputs!$B69="","",(ROUND((Inputs!$BE69*AV71)+M71,0)))</f>
        <v/>
      </c>
      <c r="O71" s="46" t="str">
        <f>IF(Inputs!$B69="","",(ROUND((Inputs!$BE69*AW71)+N71,0)))</f>
        <v/>
      </c>
      <c r="P71" s="46" t="str">
        <f>IF(Inputs!$B69="","",(ROUND((Inputs!$BE69*AX71)+O71,0)))</f>
        <v/>
      </c>
      <c r="Q71" s="46" t="str">
        <f>IF(Inputs!$B69="","",(ROUND((Inputs!$BE69*AY71)+P71,0)))</f>
        <v/>
      </c>
      <c r="R71" s="46" t="str">
        <f>IF(Inputs!$B69="","",(ROUND((Inputs!$BE69*AZ71)+Q71,0)))</f>
        <v/>
      </c>
      <c r="S71" s="46" t="str">
        <f>IF(Inputs!$B69="","",(ROUND((Inputs!$BE69*BA71)+R71,0)))</f>
        <v/>
      </c>
      <c r="T71" s="46" t="str">
        <f>IF(Inputs!$B69="","",(ROUND((Inputs!$BE69*BB71)+S71,0)))</f>
        <v/>
      </c>
      <c r="U71" s="46" t="str">
        <f>IF(Inputs!$B69="","",(ROUND((Inputs!$BE69*BC71)+T71,0)))</f>
        <v/>
      </c>
      <c r="V71" s="46" t="str">
        <f>IF(Inputs!$B69="","",(ROUND((Inputs!$BE69*BD71)+U71,0)))</f>
        <v/>
      </c>
      <c r="W71" s="46" t="str">
        <f>IF(Inputs!$B69="","",(ROUND((Inputs!$BE69*BE71)+V71,0)))</f>
        <v/>
      </c>
      <c r="X71" s="46" t="str">
        <f>IF(Inputs!$B69="","",(ROUND((Inputs!$BE69*BF71)+W71,0)))</f>
        <v/>
      </c>
      <c r="Y71" s="46" t="str">
        <f>IF(Inputs!$B69="","",(ROUND((Inputs!$BE69*BG71)+X71,0)))</f>
        <v/>
      </c>
      <c r="Z71" s="46" t="str">
        <f>IF(Inputs!$B69="","",(ROUND((Inputs!$BE69*BH71)+Y71,0)))</f>
        <v/>
      </c>
      <c r="AA71" s="46" t="str">
        <f>IF(Inputs!$B69="","",(ROUND((Inputs!$BE69*BI71)+Z71,0)))</f>
        <v/>
      </c>
      <c r="AB71" s="46" t="str">
        <f>IF(Inputs!$B69="","",(ROUND((Inputs!$BE69*BJ71)+AA71,0)))</f>
        <v/>
      </c>
      <c r="AC71" s="46" t="str">
        <f>IF(Inputs!$B69="","",(ROUND((Inputs!$BE69*BK71)+AB71,0)))</f>
        <v/>
      </c>
      <c r="AD71" s="46" t="str">
        <f>IF(Inputs!$B69="","",(ROUND((Inputs!$BE69*BL71)+AC71,0)))</f>
        <v/>
      </c>
      <c r="AE71" s="46" t="str">
        <f>IF(Inputs!$B69="","",(ROUND((Inputs!$BE69*BM71)+AD71,0)))</f>
        <v/>
      </c>
      <c r="AF71" s="46" t="str">
        <f>IF(Inputs!$B69="","",(ROUND((Inputs!$BE69*BN71)+AE71,0)))</f>
        <v/>
      </c>
      <c r="AG71" s="50" t="str">
        <f t="shared" si="3"/>
        <v/>
      </c>
      <c r="AH71" s="42" t="str">
        <f t="shared" si="1"/>
        <v/>
      </c>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row>
    <row r="72" spans="1:66">
      <c r="A72" s="7" t="str">
        <f>IF(Inputs!A70="","",Inputs!A70)</f>
        <v/>
      </c>
      <c r="B72" t="str">
        <f>IF(Inputs!B70="","",Inputs!B70)</f>
        <v/>
      </c>
      <c r="C72" s="46" t="str">
        <f>IF(Inputs!$B70="","",(ROUND(Inputs!$BE70*AK72,0)))</f>
        <v/>
      </c>
      <c r="D72" s="46" t="str">
        <f>IF(Inputs!$B70="","",(ROUND((Inputs!$BE70*AL72)+C72,0)))</f>
        <v/>
      </c>
      <c r="E72" s="46" t="str">
        <f>IF(Inputs!$B70="","",(ROUND((Inputs!$BE70*AM72)+D72,0)))</f>
        <v/>
      </c>
      <c r="F72" s="46" t="str">
        <f>IF(Inputs!$B70="","",(ROUND((Inputs!$BE70*AN72)+E72,0)))</f>
        <v/>
      </c>
      <c r="G72" s="46" t="str">
        <f>IF(Inputs!$B70="","",(ROUND((Inputs!$BE70*AO72)+F72,0)))</f>
        <v/>
      </c>
      <c r="H72" s="46" t="str">
        <f>IF(Inputs!$B70="","",(ROUND((Inputs!$BE70*AP72)+G72,0)))</f>
        <v/>
      </c>
      <c r="I72" s="46" t="str">
        <f>IF(Inputs!$B70="","",(ROUND((Inputs!$BE70*AQ72)+H72,0)))</f>
        <v/>
      </c>
      <c r="J72" s="46" t="str">
        <f>IF(Inputs!$B70="","",(ROUND((Inputs!$BE70*AR72)+I72,0)))</f>
        <v/>
      </c>
      <c r="K72" s="46" t="str">
        <f>IF(Inputs!$B70="","",(ROUND((Inputs!$BE70*AS72)+J72,0)))</f>
        <v/>
      </c>
      <c r="L72" s="46" t="str">
        <f>IF(Inputs!$B70="","",(ROUND((Inputs!$BE70*AT72)+K72,0)))</f>
        <v/>
      </c>
      <c r="M72" s="46" t="str">
        <f>IF(Inputs!$B70="","",(ROUND((Inputs!$BE70*AU72)+L72,0)))</f>
        <v/>
      </c>
      <c r="N72" s="46" t="str">
        <f>IF(Inputs!$B70="","",(ROUND((Inputs!$BE70*AV72)+M72,0)))</f>
        <v/>
      </c>
      <c r="O72" s="46" t="str">
        <f>IF(Inputs!$B70="","",(ROUND((Inputs!$BE70*AW72)+N72,0)))</f>
        <v/>
      </c>
      <c r="P72" s="46" t="str">
        <f>IF(Inputs!$B70="","",(ROUND((Inputs!$BE70*AX72)+O72,0)))</f>
        <v/>
      </c>
      <c r="Q72" s="46" t="str">
        <f>IF(Inputs!$B70="","",(ROUND((Inputs!$BE70*AY72)+P72,0)))</f>
        <v/>
      </c>
      <c r="R72" s="46" t="str">
        <f>IF(Inputs!$B70="","",(ROUND((Inputs!$BE70*AZ72)+Q72,0)))</f>
        <v/>
      </c>
      <c r="S72" s="46" t="str">
        <f>IF(Inputs!$B70="","",(ROUND((Inputs!$BE70*BA72)+R72,0)))</f>
        <v/>
      </c>
      <c r="T72" s="46" t="str">
        <f>IF(Inputs!$B70="","",(ROUND((Inputs!$BE70*BB72)+S72,0)))</f>
        <v/>
      </c>
      <c r="U72" s="46" t="str">
        <f>IF(Inputs!$B70="","",(ROUND((Inputs!$BE70*BC72)+T72,0)))</f>
        <v/>
      </c>
      <c r="V72" s="46" t="str">
        <f>IF(Inputs!$B70="","",(ROUND((Inputs!$BE70*BD72)+U72,0)))</f>
        <v/>
      </c>
      <c r="W72" s="46" t="str">
        <f>IF(Inputs!$B70="","",(ROUND((Inputs!$BE70*BE72)+V72,0)))</f>
        <v/>
      </c>
      <c r="X72" s="46" t="str">
        <f>IF(Inputs!$B70="","",(ROUND((Inputs!$BE70*BF72)+W72,0)))</f>
        <v/>
      </c>
      <c r="Y72" s="46" t="str">
        <f>IF(Inputs!$B70="","",(ROUND((Inputs!$BE70*BG72)+X72,0)))</f>
        <v/>
      </c>
      <c r="Z72" s="46" t="str">
        <f>IF(Inputs!$B70="","",(ROUND((Inputs!$BE70*BH72)+Y72,0)))</f>
        <v/>
      </c>
      <c r="AA72" s="46" t="str">
        <f>IF(Inputs!$B70="","",(ROUND((Inputs!$BE70*BI72)+Z72,0)))</f>
        <v/>
      </c>
      <c r="AB72" s="46" t="str">
        <f>IF(Inputs!$B70="","",(ROUND((Inputs!$BE70*BJ72)+AA72,0)))</f>
        <v/>
      </c>
      <c r="AC72" s="46" t="str">
        <f>IF(Inputs!$B70="","",(ROUND((Inputs!$BE70*BK72)+AB72,0)))</f>
        <v/>
      </c>
      <c r="AD72" s="46" t="str">
        <f>IF(Inputs!$B70="","",(ROUND((Inputs!$BE70*BL72)+AC72,0)))</f>
        <v/>
      </c>
      <c r="AE72" s="46" t="str">
        <f>IF(Inputs!$B70="","",(ROUND((Inputs!$BE70*BM72)+AD72,0)))</f>
        <v/>
      </c>
      <c r="AF72" s="46" t="str">
        <f>IF(Inputs!$B70="","",(ROUND((Inputs!$BE70*BN72)+AE72,0)))</f>
        <v/>
      </c>
      <c r="AG72" s="50" t="str">
        <f t="shared" si="3"/>
        <v/>
      </c>
      <c r="AH72" s="42" t="str">
        <f t="shared" ref="AH72:AH135" si="4">IFERROR(AG72/$Q$5,"")</f>
        <v/>
      </c>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row>
    <row r="73" spans="1:66">
      <c r="A73" s="7" t="str">
        <f>IF(Inputs!A71="","",Inputs!A71)</f>
        <v/>
      </c>
      <c r="B73" t="str">
        <f>IF(Inputs!B71="","",Inputs!B71)</f>
        <v/>
      </c>
      <c r="C73" s="46" t="str">
        <f>IF(Inputs!$B71="","",(ROUND(Inputs!$BE71*AK73,0)))</f>
        <v/>
      </c>
      <c r="D73" s="46" t="str">
        <f>IF(Inputs!$B71="","",(ROUND((Inputs!$BE71*AL73)+C73,0)))</f>
        <v/>
      </c>
      <c r="E73" s="46" t="str">
        <f>IF(Inputs!$B71="","",(ROUND((Inputs!$BE71*AM73)+D73,0)))</f>
        <v/>
      </c>
      <c r="F73" s="46" t="str">
        <f>IF(Inputs!$B71="","",(ROUND((Inputs!$BE71*AN73)+E73,0)))</f>
        <v/>
      </c>
      <c r="G73" s="46" t="str">
        <f>IF(Inputs!$B71="","",(ROUND((Inputs!$BE71*AO73)+F73,0)))</f>
        <v/>
      </c>
      <c r="H73" s="46" t="str">
        <f>IF(Inputs!$B71="","",(ROUND((Inputs!$BE71*AP73)+G73,0)))</f>
        <v/>
      </c>
      <c r="I73" s="46" t="str">
        <f>IF(Inputs!$B71="","",(ROUND((Inputs!$BE71*AQ73)+H73,0)))</f>
        <v/>
      </c>
      <c r="J73" s="46" t="str">
        <f>IF(Inputs!$B71="","",(ROUND((Inputs!$BE71*AR73)+I73,0)))</f>
        <v/>
      </c>
      <c r="K73" s="46" t="str">
        <f>IF(Inputs!$B71="","",(ROUND((Inputs!$BE71*AS73)+J73,0)))</f>
        <v/>
      </c>
      <c r="L73" s="46" t="str">
        <f>IF(Inputs!$B71="","",(ROUND((Inputs!$BE71*AT73)+K73,0)))</f>
        <v/>
      </c>
      <c r="M73" s="46" t="str">
        <f>IF(Inputs!$B71="","",(ROUND((Inputs!$BE71*AU73)+L73,0)))</f>
        <v/>
      </c>
      <c r="N73" s="46" t="str">
        <f>IF(Inputs!$B71="","",(ROUND((Inputs!$BE71*AV73)+M73,0)))</f>
        <v/>
      </c>
      <c r="O73" s="46" t="str">
        <f>IF(Inputs!$B71="","",(ROUND((Inputs!$BE71*AW73)+N73,0)))</f>
        <v/>
      </c>
      <c r="P73" s="46" t="str">
        <f>IF(Inputs!$B71="","",(ROUND((Inputs!$BE71*AX73)+O73,0)))</f>
        <v/>
      </c>
      <c r="Q73" s="46" t="str">
        <f>IF(Inputs!$B71="","",(ROUND((Inputs!$BE71*AY73)+P73,0)))</f>
        <v/>
      </c>
      <c r="R73" s="46" t="str">
        <f>IF(Inputs!$B71="","",(ROUND((Inputs!$BE71*AZ73)+Q73,0)))</f>
        <v/>
      </c>
      <c r="S73" s="46" t="str">
        <f>IF(Inputs!$B71="","",(ROUND((Inputs!$BE71*BA73)+R73,0)))</f>
        <v/>
      </c>
      <c r="T73" s="46" t="str">
        <f>IF(Inputs!$B71="","",(ROUND((Inputs!$BE71*BB73)+S73,0)))</f>
        <v/>
      </c>
      <c r="U73" s="46" t="str">
        <f>IF(Inputs!$B71="","",(ROUND((Inputs!$BE71*BC73)+T73,0)))</f>
        <v/>
      </c>
      <c r="V73" s="46" t="str">
        <f>IF(Inputs!$B71="","",(ROUND((Inputs!$BE71*BD73)+U73,0)))</f>
        <v/>
      </c>
      <c r="W73" s="46" t="str">
        <f>IF(Inputs!$B71="","",(ROUND((Inputs!$BE71*BE73)+V73,0)))</f>
        <v/>
      </c>
      <c r="X73" s="46" t="str">
        <f>IF(Inputs!$B71="","",(ROUND((Inputs!$BE71*BF73)+W73,0)))</f>
        <v/>
      </c>
      <c r="Y73" s="46" t="str">
        <f>IF(Inputs!$B71="","",(ROUND((Inputs!$BE71*BG73)+X73,0)))</f>
        <v/>
      </c>
      <c r="Z73" s="46" t="str">
        <f>IF(Inputs!$B71="","",(ROUND((Inputs!$BE71*BH73)+Y73,0)))</f>
        <v/>
      </c>
      <c r="AA73" s="46" t="str">
        <f>IF(Inputs!$B71="","",(ROUND((Inputs!$BE71*BI73)+Z73,0)))</f>
        <v/>
      </c>
      <c r="AB73" s="46" t="str">
        <f>IF(Inputs!$B71="","",(ROUND((Inputs!$BE71*BJ73)+AA73,0)))</f>
        <v/>
      </c>
      <c r="AC73" s="46" t="str">
        <f>IF(Inputs!$B71="","",(ROUND((Inputs!$BE71*BK73)+AB73,0)))</f>
        <v/>
      </c>
      <c r="AD73" s="46" t="str">
        <f>IF(Inputs!$B71="","",(ROUND((Inputs!$BE71*BL73)+AC73,0)))</f>
        <v/>
      </c>
      <c r="AE73" s="46" t="str">
        <f>IF(Inputs!$B71="","",(ROUND((Inputs!$BE71*BM73)+AD73,0)))</f>
        <v/>
      </c>
      <c r="AF73" s="46" t="str">
        <f>IF(Inputs!$B71="","",(ROUND((Inputs!$BE71*BN73)+AE73,0)))</f>
        <v/>
      </c>
      <c r="AG73" s="50" t="str">
        <f t="shared" si="3"/>
        <v/>
      </c>
      <c r="AH73" s="42" t="str">
        <f t="shared" si="4"/>
        <v/>
      </c>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row>
    <row r="74" spans="1:66">
      <c r="A74" s="7" t="str">
        <f>IF(Inputs!A72="","",Inputs!A72)</f>
        <v/>
      </c>
      <c r="B74" t="str">
        <f>IF(Inputs!B72="","",Inputs!B72)</f>
        <v/>
      </c>
      <c r="C74" s="46" t="str">
        <f>IF(Inputs!$B72="","",(ROUND(Inputs!$BE72*AK74,0)))</f>
        <v/>
      </c>
      <c r="D74" s="46" t="str">
        <f>IF(Inputs!$B72="","",(ROUND((Inputs!$BE72*AL74)+C74,0)))</f>
        <v/>
      </c>
      <c r="E74" s="46" t="str">
        <f>IF(Inputs!$B72="","",(ROUND((Inputs!$BE72*AM74)+D74,0)))</f>
        <v/>
      </c>
      <c r="F74" s="46" t="str">
        <f>IF(Inputs!$B72="","",(ROUND((Inputs!$BE72*AN74)+E74,0)))</f>
        <v/>
      </c>
      <c r="G74" s="46" t="str">
        <f>IF(Inputs!$B72="","",(ROUND((Inputs!$BE72*AO74)+F74,0)))</f>
        <v/>
      </c>
      <c r="H74" s="46" t="str">
        <f>IF(Inputs!$B72="","",(ROUND((Inputs!$BE72*AP74)+G74,0)))</f>
        <v/>
      </c>
      <c r="I74" s="46" t="str">
        <f>IF(Inputs!$B72="","",(ROUND((Inputs!$BE72*AQ74)+H74,0)))</f>
        <v/>
      </c>
      <c r="J74" s="46" t="str">
        <f>IF(Inputs!$B72="","",(ROUND((Inputs!$BE72*AR74)+I74,0)))</f>
        <v/>
      </c>
      <c r="K74" s="46" t="str">
        <f>IF(Inputs!$B72="","",(ROUND((Inputs!$BE72*AS74)+J74,0)))</f>
        <v/>
      </c>
      <c r="L74" s="46" t="str">
        <f>IF(Inputs!$B72="","",(ROUND((Inputs!$BE72*AT74)+K74,0)))</f>
        <v/>
      </c>
      <c r="M74" s="46" t="str">
        <f>IF(Inputs!$B72="","",(ROUND((Inputs!$BE72*AU74)+L74,0)))</f>
        <v/>
      </c>
      <c r="N74" s="46" t="str">
        <f>IF(Inputs!$B72="","",(ROUND((Inputs!$BE72*AV74)+M74,0)))</f>
        <v/>
      </c>
      <c r="O74" s="46" t="str">
        <f>IF(Inputs!$B72="","",(ROUND((Inputs!$BE72*AW74)+N74,0)))</f>
        <v/>
      </c>
      <c r="P74" s="46" t="str">
        <f>IF(Inputs!$B72="","",(ROUND((Inputs!$BE72*AX74)+O74,0)))</f>
        <v/>
      </c>
      <c r="Q74" s="46" t="str">
        <f>IF(Inputs!$B72="","",(ROUND((Inputs!$BE72*AY74)+P74,0)))</f>
        <v/>
      </c>
      <c r="R74" s="46" t="str">
        <f>IF(Inputs!$B72="","",(ROUND((Inputs!$BE72*AZ74)+Q74,0)))</f>
        <v/>
      </c>
      <c r="S74" s="46" t="str">
        <f>IF(Inputs!$B72="","",(ROUND((Inputs!$BE72*BA74)+R74,0)))</f>
        <v/>
      </c>
      <c r="T74" s="46" t="str">
        <f>IF(Inputs!$B72="","",(ROUND((Inputs!$BE72*BB74)+S74,0)))</f>
        <v/>
      </c>
      <c r="U74" s="46" t="str">
        <f>IF(Inputs!$B72="","",(ROUND((Inputs!$BE72*BC74)+T74,0)))</f>
        <v/>
      </c>
      <c r="V74" s="46" t="str">
        <f>IF(Inputs!$B72="","",(ROUND((Inputs!$BE72*BD74)+U74,0)))</f>
        <v/>
      </c>
      <c r="W74" s="46" t="str">
        <f>IF(Inputs!$B72="","",(ROUND((Inputs!$BE72*BE74)+V74,0)))</f>
        <v/>
      </c>
      <c r="X74" s="46" t="str">
        <f>IF(Inputs!$B72="","",(ROUND((Inputs!$BE72*BF74)+W74,0)))</f>
        <v/>
      </c>
      <c r="Y74" s="46" t="str">
        <f>IF(Inputs!$B72="","",(ROUND((Inputs!$BE72*BG74)+X74,0)))</f>
        <v/>
      </c>
      <c r="Z74" s="46" t="str">
        <f>IF(Inputs!$B72="","",(ROUND((Inputs!$BE72*BH74)+Y74,0)))</f>
        <v/>
      </c>
      <c r="AA74" s="46" t="str">
        <f>IF(Inputs!$B72="","",(ROUND((Inputs!$BE72*BI74)+Z74,0)))</f>
        <v/>
      </c>
      <c r="AB74" s="46" t="str">
        <f>IF(Inputs!$B72="","",(ROUND((Inputs!$BE72*BJ74)+AA74,0)))</f>
        <v/>
      </c>
      <c r="AC74" s="46" t="str">
        <f>IF(Inputs!$B72="","",(ROUND((Inputs!$BE72*BK74)+AB74,0)))</f>
        <v/>
      </c>
      <c r="AD74" s="46" t="str">
        <f>IF(Inputs!$B72="","",(ROUND((Inputs!$BE72*BL74)+AC74,0)))</f>
        <v/>
      </c>
      <c r="AE74" s="46" t="str">
        <f>IF(Inputs!$B72="","",(ROUND((Inputs!$BE72*BM74)+AD74,0)))</f>
        <v/>
      </c>
      <c r="AF74" s="46" t="str">
        <f>IF(Inputs!$B72="","",(ROUND((Inputs!$BE72*BN74)+AE74,0)))</f>
        <v/>
      </c>
      <c r="AG74" s="50" t="str">
        <f t="shared" si="3"/>
        <v/>
      </c>
      <c r="AH74" s="42" t="str">
        <f t="shared" si="4"/>
        <v/>
      </c>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row>
    <row r="75" spans="1:66">
      <c r="A75" s="7" t="str">
        <f>IF(Inputs!A73="","",Inputs!A73)</f>
        <v/>
      </c>
      <c r="B75" t="str">
        <f>IF(Inputs!B73="","",Inputs!B73)</f>
        <v/>
      </c>
      <c r="C75" s="46" t="str">
        <f>IF(Inputs!$B73="","",(ROUND(Inputs!$BE73*AK75,0)))</f>
        <v/>
      </c>
      <c r="D75" s="46" t="str">
        <f>IF(Inputs!$B73="","",(ROUND((Inputs!$BE73*AL75)+C75,0)))</f>
        <v/>
      </c>
      <c r="E75" s="46" t="str">
        <f>IF(Inputs!$B73="","",(ROUND((Inputs!$BE73*AM75)+D75,0)))</f>
        <v/>
      </c>
      <c r="F75" s="46" t="str">
        <f>IF(Inputs!$B73="","",(ROUND((Inputs!$BE73*AN75)+E75,0)))</f>
        <v/>
      </c>
      <c r="G75" s="46" t="str">
        <f>IF(Inputs!$B73="","",(ROUND((Inputs!$BE73*AO75)+F75,0)))</f>
        <v/>
      </c>
      <c r="H75" s="46" t="str">
        <f>IF(Inputs!$B73="","",(ROUND((Inputs!$BE73*AP75)+G75,0)))</f>
        <v/>
      </c>
      <c r="I75" s="46" t="str">
        <f>IF(Inputs!$B73="","",(ROUND((Inputs!$BE73*AQ75)+H75,0)))</f>
        <v/>
      </c>
      <c r="J75" s="46" t="str">
        <f>IF(Inputs!$B73="","",(ROUND((Inputs!$BE73*AR75)+I75,0)))</f>
        <v/>
      </c>
      <c r="K75" s="46" t="str">
        <f>IF(Inputs!$B73="","",(ROUND((Inputs!$BE73*AS75)+J75,0)))</f>
        <v/>
      </c>
      <c r="L75" s="46" t="str">
        <f>IF(Inputs!$B73="","",(ROUND((Inputs!$BE73*AT75)+K75,0)))</f>
        <v/>
      </c>
      <c r="M75" s="46" t="str">
        <f>IF(Inputs!$B73="","",(ROUND((Inputs!$BE73*AU75)+L75,0)))</f>
        <v/>
      </c>
      <c r="N75" s="46" t="str">
        <f>IF(Inputs!$B73="","",(ROUND((Inputs!$BE73*AV75)+M75,0)))</f>
        <v/>
      </c>
      <c r="O75" s="46" t="str">
        <f>IF(Inputs!$B73="","",(ROUND((Inputs!$BE73*AW75)+N75,0)))</f>
        <v/>
      </c>
      <c r="P75" s="46" t="str">
        <f>IF(Inputs!$B73="","",(ROUND((Inputs!$BE73*AX75)+O75,0)))</f>
        <v/>
      </c>
      <c r="Q75" s="46" t="str">
        <f>IF(Inputs!$B73="","",(ROUND((Inputs!$BE73*AY75)+P75,0)))</f>
        <v/>
      </c>
      <c r="R75" s="46" t="str">
        <f>IF(Inputs!$B73="","",(ROUND((Inputs!$BE73*AZ75)+Q75,0)))</f>
        <v/>
      </c>
      <c r="S75" s="46" t="str">
        <f>IF(Inputs!$B73="","",(ROUND((Inputs!$BE73*BA75)+R75,0)))</f>
        <v/>
      </c>
      <c r="T75" s="46" t="str">
        <f>IF(Inputs!$B73="","",(ROUND((Inputs!$BE73*BB75)+S75,0)))</f>
        <v/>
      </c>
      <c r="U75" s="46" t="str">
        <f>IF(Inputs!$B73="","",(ROUND((Inputs!$BE73*BC75)+T75,0)))</f>
        <v/>
      </c>
      <c r="V75" s="46" t="str">
        <f>IF(Inputs!$B73="","",(ROUND((Inputs!$BE73*BD75)+U75,0)))</f>
        <v/>
      </c>
      <c r="W75" s="46" t="str">
        <f>IF(Inputs!$B73="","",(ROUND((Inputs!$BE73*BE75)+V75,0)))</f>
        <v/>
      </c>
      <c r="X75" s="46" t="str">
        <f>IF(Inputs!$B73="","",(ROUND((Inputs!$BE73*BF75)+W75,0)))</f>
        <v/>
      </c>
      <c r="Y75" s="46" t="str">
        <f>IF(Inputs!$B73="","",(ROUND((Inputs!$BE73*BG75)+X75,0)))</f>
        <v/>
      </c>
      <c r="Z75" s="46" t="str">
        <f>IF(Inputs!$B73="","",(ROUND((Inputs!$BE73*BH75)+Y75,0)))</f>
        <v/>
      </c>
      <c r="AA75" s="46" t="str">
        <f>IF(Inputs!$B73="","",(ROUND((Inputs!$BE73*BI75)+Z75,0)))</f>
        <v/>
      </c>
      <c r="AB75" s="46" t="str">
        <f>IF(Inputs!$B73="","",(ROUND((Inputs!$BE73*BJ75)+AA75,0)))</f>
        <v/>
      </c>
      <c r="AC75" s="46" t="str">
        <f>IF(Inputs!$B73="","",(ROUND((Inputs!$BE73*BK75)+AB75,0)))</f>
        <v/>
      </c>
      <c r="AD75" s="46" t="str">
        <f>IF(Inputs!$B73="","",(ROUND((Inputs!$BE73*BL75)+AC75,0)))</f>
        <v/>
      </c>
      <c r="AE75" s="46" t="str">
        <f>IF(Inputs!$B73="","",(ROUND((Inputs!$BE73*BM75)+AD75,0)))</f>
        <v/>
      </c>
      <c r="AF75" s="46" t="str">
        <f>IF(Inputs!$B73="","",(ROUND((Inputs!$BE73*BN75)+AE75,0)))</f>
        <v/>
      </c>
      <c r="AG75" s="50" t="str">
        <f t="shared" si="3"/>
        <v/>
      </c>
      <c r="AH75" s="42" t="str">
        <f t="shared" si="4"/>
        <v/>
      </c>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row>
    <row r="76" spans="1:66">
      <c r="A76" s="7" t="str">
        <f>IF(Inputs!A74="","",Inputs!A74)</f>
        <v/>
      </c>
      <c r="B76" t="str">
        <f>IF(Inputs!B74="","",Inputs!B74)</f>
        <v/>
      </c>
      <c r="C76" s="46" t="str">
        <f>IF(Inputs!$B74="","",(ROUND(Inputs!$BE74*AK76,0)))</f>
        <v/>
      </c>
      <c r="D76" s="46" t="str">
        <f>IF(Inputs!$B74="","",(ROUND((Inputs!$BE74*AL76)+C76,0)))</f>
        <v/>
      </c>
      <c r="E76" s="46" t="str">
        <f>IF(Inputs!$B74="","",(ROUND((Inputs!$BE74*AM76)+D76,0)))</f>
        <v/>
      </c>
      <c r="F76" s="46" t="str">
        <f>IF(Inputs!$B74="","",(ROUND((Inputs!$BE74*AN76)+E76,0)))</f>
        <v/>
      </c>
      <c r="G76" s="46" t="str">
        <f>IF(Inputs!$B74="","",(ROUND((Inputs!$BE74*AO76)+F76,0)))</f>
        <v/>
      </c>
      <c r="H76" s="46" t="str">
        <f>IF(Inputs!$B74="","",(ROUND((Inputs!$BE74*AP76)+G76,0)))</f>
        <v/>
      </c>
      <c r="I76" s="46" t="str">
        <f>IF(Inputs!$B74="","",(ROUND((Inputs!$BE74*AQ76)+H76,0)))</f>
        <v/>
      </c>
      <c r="J76" s="46" t="str">
        <f>IF(Inputs!$B74="","",(ROUND((Inputs!$BE74*AR76)+I76,0)))</f>
        <v/>
      </c>
      <c r="K76" s="46" t="str">
        <f>IF(Inputs!$B74="","",(ROUND((Inputs!$BE74*AS76)+J76,0)))</f>
        <v/>
      </c>
      <c r="L76" s="46" t="str">
        <f>IF(Inputs!$B74="","",(ROUND((Inputs!$BE74*AT76)+K76,0)))</f>
        <v/>
      </c>
      <c r="M76" s="46" t="str">
        <f>IF(Inputs!$B74="","",(ROUND((Inputs!$BE74*AU76)+L76,0)))</f>
        <v/>
      </c>
      <c r="N76" s="46" t="str">
        <f>IF(Inputs!$B74="","",(ROUND((Inputs!$BE74*AV76)+M76,0)))</f>
        <v/>
      </c>
      <c r="O76" s="46" t="str">
        <f>IF(Inputs!$B74="","",(ROUND((Inputs!$BE74*AW76)+N76,0)))</f>
        <v/>
      </c>
      <c r="P76" s="46" t="str">
        <f>IF(Inputs!$B74="","",(ROUND((Inputs!$BE74*AX76)+O76,0)))</f>
        <v/>
      </c>
      <c r="Q76" s="46" t="str">
        <f>IF(Inputs!$B74="","",(ROUND((Inputs!$BE74*AY76)+P76,0)))</f>
        <v/>
      </c>
      <c r="R76" s="46" t="str">
        <f>IF(Inputs!$B74="","",(ROUND((Inputs!$BE74*AZ76)+Q76,0)))</f>
        <v/>
      </c>
      <c r="S76" s="46" t="str">
        <f>IF(Inputs!$B74="","",(ROUND((Inputs!$BE74*BA76)+R76,0)))</f>
        <v/>
      </c>
      <c r="T76" s="46" t="str">
        <f>IF(Inputs!$B74="","",(ROUND((Inputs!$BE74*BB76)+S76,0)))</f>
        <v/>
      </c>
      <c r="U76" s="46" t="str">
        <f>IF(Inputs!$B74="","",(ROUND((Inputs!$BE74*BC76)+T76,0)))</f>
        <v/>
      </c>
      <c r="V76" s="46" t="str">
        <f>IF(Inputs!$B74="","",(ROUND((Inputs!$BE74*BD76)+U76,0)))</f>
        <v/>
      </c>
      <c r="W76" s="46" t="str">
        <f>IF(Inputs!$B74="","",(ROUND((Inputs!$BE74*BE76)+V76,0)))</f>
        <v/>
      </c>
      <c r="X76" s="46" t="str">
        <f>IF(Inputs!$B74="","",(ROUND((Inputs!$BE74*BF76)+W76,0)))</f>
        <v/>
      </c>
      <c r="Y76" s="46" t="str">
        <f>IF(Inputs!$B74="","",(ROUND((Inputs!$BE74*BG76)+X76,0)))</f>
        <v/>
      </c>
      <c r="Z76" s="46" t="str">
        <f>IF(Inputs!$B74="","",(ROUND((Inputs!$BE74*BH76)+Y76,0)))</f>
        <v/>
      </c>
      <c r="AA76" s="46" t="str">
        <f>IF(Inputs!$B74="","",(ROUND((Inputs!$BE74*BI76)+Z76,0)))</f>
        <v/>
      </c>
      <c r="AB76" s="46" t="str">
        <f>IF(Inputs!$B74="","",(ROUND((Inputs!$BE74*BJ76)+AA76,0)))</f>
        <v/>
      </c>
      <c r="AC76" s="46" t="str">
        <f>IF(Inputs!$B74="","",(ROUND((Inputs!$BE74*BK76)+AB76,0)))</f>
        <v/>
      </c>
      <c r="AD76" s="46" t="str">
        <f>IF(Inputs!$B74="","",(ROUND((Inputs!$BE74*BL76)+AC76,0)))</f>
        <v/>
      </c>
      <c r="AE76" s="46" t="str">
        <f>IF(Inputs!$B74="","",(ROUND((Inputs!$BE74*BM76)+AD76,0)))</f>
        <v/>
      </c>
      <c r="AF76" s="46" t="str">
        <f>IF(Inputs!$B74="","",(ROUND((Inputs!$BE74*BN76)+AE76,0)))</f>
        <v/>
      </c>
      <c r="AG76" s="50" t="str">
        <f t="shared" si="3"/>
        <v/>
      </c>
      <c r="AH76" s="42" t="str">
        <f t="shared" si="4"/>
        <v/>
      </c>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row>
    <row r="77" spans="1:66">
      <c r="A77" s="7" t="str">
        <f>IF(Inputs!A75="","",Inputs!A75)</f>
        <v/>
      </c>
      <c r="B77" t="str">
        <f>IF(Inputs!B75="","",Inputs!B75)</f>
        <v/>
      </c>
      <c r="C77" s="46" t="str">
        <f>IF(Inputs!$B75="","",(ROUND(Inputs!$BE75*AK77,0)))</f>
        <v/>
      </c>
      <c r="D77" s="46" t="str">
        <f>IF(Inputs!$B75="","",(ROUND((Inputs!$BE75*AL77)+C77,0)))</f>
        <v/>
      </c>
      <c r="E77" s="46" t="str">
        <f>IF(Inputs!$B75="","",(ROUND((Inputs!$BE75*AM77)+D77,0)))</f>
        <v/>
      </c>
      <c r="F77" s="46" t="str">
        <f>IF(Inputs!$B75="","",(ROUND((Inputs!$BE75*AN77)+E77,0)))</f>
        <v/>
      </c>
      <c r="G77" s="46" t="str">
        <f>IF(Inputs!$B75="","",(ROUND((Inputs!$BE75*AO77)+F77,0)))</f>
        <v/>
      </c>
      <c r="H77" s="46" t="str">
        <f>IF(Inputs!$B75="","",(ROUND((Inputs!$BE75*AP77)+G77,0)))</f>
        <v/>
      </c>
      <c r="I77" s="46" t="str">
        <f>IF(Inputs!$B75="","",(ROUND((Inputs!$BE75*AQ77)+H77,0)))</f>
        <v/>
      </c>
      <c r="J77" s="46" t="str">
        <f>IF(Inputs!$B75="","",(ROUND((Inputs!$BE75*AR77)+I77,0)))</f>
        <v/>
      </c>
      <c r="K77" s="46" t="str">
        <f>IF(Inputs!$B75="","",(ROUND((Inputs!$BE75*AS77)+J77,0)))</f>
        <v/>
      </c>
      <c r="L77" s="46" t="str">
        <f>IF(Inputs!$B75="","",(ROUND((Inputs!$BE75*AT77)+K77,0)))</f>
        <v/>
      </c>
      <c r="M77" s="46" t="str">
        <f>IF(Inputs!$B75="","",(ROUND((Inputs!$BE75*AU77)+L77,0)))</f>
        <v/>
      </c>
      <c r="N77" s="46" t="str">
        <f>IF(Inputs!$B75="","",(ROUND((Inputs!$BE75*AV77)+M77,0)))</f>
        <v/>
      </c>
      <c r="O77" s="46" t="str">
        <f>IF(Inputs!$B75="","",(ROUND((Inputs!$BE75*AW77)+N77,0)))</f>
        <v/>
      </c>
      <c r="P77" s="46" t="str">
        <f>IF(Inputs!$B75="","",(ROUND((Inputs!$BE75*AX77)+O77,0)))</f>
        <v/>
      </c>
      <c r="Q77" s="46" t="str">
        <f>IF(Inputs!$B75="","",(ROUND((Inputs!$BE75*AY77)+P77,0)))</f>
        <v/>
      </c>
      <c r="R77" s="46" t="str">
        <f>IF(Inputs!$B75="","",(ROUND((Inputs!$BE75*AZ77)+Q77,0)))</f>
        <v/>
      </c>
      <c r="S77" s="46" t="str">
        <f>IF(Inputs!$B75="","",(ROUND((Inputs!$BE75*BA77)+R77,0)))</f>
        <v/>
      </c>
      <c r="T77" s="46" t="str">
        <f>IF(Inputs!$B75="","",(ROUND((Inputs!$BE75*BB77)+S77,0)))</f>
        <v/>
      </c>
      <c r="U77" s="46" t="str">
        <f>IF(Inputs!$B75="","",(ROUND((Inputs!$BE75*BC77)+T77,0)))</f>
        <v/>
      </c>
      <c r="V77" s="46" t="str">
        <f>IF(Inputs!$B75="","",(ROUND((Inputs!$BE75*BD77)+U77,0)))</f>
        <v/>
      </c>
      <c r="W77" s="46" t="str">
        <f>IF(Inputs!$B75="","",(ROUND((Inputs!$BE75*BE77)+V77,0)))</f>
        <v/>
      </c>
      <c r="X77" s="46" t="str">
        <f>IF(Inputs!$B75="","",(ROUND((Inputs!$BE75*BF77)+W77,0)))</f>
        <v/>
      </c>
      <c r="Y77" s="46" t="str">
        <f>IF(Inputs!$B75="","",(ROUND((Inputs!$BE75*BG77)+X77,0)))</f>
        <v/>
      </c>
      <c r="Z77" s="46" t="str">
        <f>IF(Inputs!$B75="","",(ROUND((Inputs!$BE75*BH77)+Y77,0)))</f>
        <v/>
      </c>
      <c r="AA77" s="46" t="str">
        <f>IF(Inputs!$B75="","",(ROUND((Inputs!$BE75*BI77)+Z77,0)))</f>
        <v/>
      </c>
      <c r="AB77" s="46" t="str">
        <f>IF(Inputs!$B75="","",(ROUND((Inputs!$BE75*BJ77)+AA77,0)))</f>
        <v/>
      </c>
      <c r="AC77" s="46" t="str">
        <f>IF(Inputs!$B75="","",(ROUND((Inputs!$BE75*BK77)+AB77,0)))</f>
        <v/>
      </c>
      <c r="AD77" s="46" t="str">
        <f>IF(Inputs!$B75="","",(ROUND((Inputs!$BE75*BL77)+AC77,0)))</f>
        <v/>
      </c>
      <c r="AE77" s="46" t="str">
        <f>IF(Inputs!$B75="","",(ROUND((Inputs!$BE75*BM77)+AD77,0)))</f>
        <v/>
      </c>
      <c r="AF77" s="46" t="str">
        <f>IF(Inputs!$B75="","",(ROUND((Inputs!$BE75*BN77)+AE77,0)))</f>
        <v/>
      </c>
      <c r="AG77" s="50" t="str">
        <f t="shared" si="3"/>
        <v/>
      </c>
      <c r="AH77" s="42" t="str">
        <f t="shared" si="4"/>
        <v/>
      </c>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row>
    <row r="78" spans="1:66">
      <c r="A78" s="7" t="str">
        <f>IF(Inputs!A76="","",Inputs!A76)</f>
        <v/>
      </c>
      <c r="B78" t="str">
        <f>IF(Inputs!B76="","",Inputs!B76)</f>
        <v/>
      </c>
      <c r="C78" s="46" t="str">
        <f>IF(Inputs!$B76="","",(ROUND(Inputs!$BE76*AK78,0)))</f>
        <v/>
      </c>
      <c r="D78" s="46" t="str">
        <f>IF(Inputs!$B76="","",(ROUND((Inputs!$BE76*AL78)+C78,0)))</f>
        <v/>
      </c>
      <c r="E78" s="46" t="str">
        <f>IF(Inputs!$B76="","",(ROUND((Inputs!$BE76*AM78)+D78,0)))</f>
        <v/>
      </c>
      <c r="F78" s="46" t="str">
        <f>IF(Inputs!$B76="","",(ROUND((Inputs!$BE76*AN78)+E78,0)))</f>
        <v/>
      </c>
      <c r="G78" s="46" t="str">
        <f>IF(Inputs!$B76="","",(ROUND((Inputs!$BE76*AO78)+F78,0)))</f>
        <v/>
      </c>
      <c r="H78" s="46" t="str">
        <f>IF(Inputs!$B76="","",(ROUND((Inputs!$BE76*AP78)+G78,0)))</f>
        <v/>
      </c>
      <c r="I78" s="46" t="str">
        <f>IF(Inputs!$B76="","",(ROUND((Inputs!$BE76*AQ78)+H78,0)))</f>
        <v/>
      </c>
      <c r="J78" s="46" t="str">
        <f>IF(Inputs!$B76="","",(ROUND((Inputs!$BE76*AR78)+I78,0)))</f>
        <v/>
      </c>
      <c r="K78" s="46" t="str">
        <f>IF(Inputs!$B76="","",(ROUND((Inputs!$BE76*AS78)+J78,0)))</f>
        <v/>
      </c>
      <c r="L78" s="46" t="str">
        <f>IF(Inputs!$B76="","",(ROUND((Inputs!$BE76*AT78)+K78,0)))</f>
        <v/>
      </c>
      <c r="M78" s="46" t="str">
        <f>IF(Inputs!$B76="","",(ROUND((Inputs!$BE76*AU78)+L78,0)))</f>
        <v/>
      </c>
      <c r="N78" s="46" t="str">
        <f>IF(Inputs!$B76="","",(ROUND((Inputs!$BE76*AV78)+M78,0)))</f>
        <v/>
      </c>
      <c r="O78" s="46" t="str">
        <f>IF(Inputs!$B76="","",(ROUND((Inputs!$BE76*AW78)+N78,0)))</f>
        <v/>
      </c>
      <c r="P78" s="46" t="str">
        <f>IF(Inputs!$B76="","",(ROUND((Inputs!$BE76*AX78)+O78,0)))</f>
        <v/>
      </c>
      <c r="Q78" s="46" t="str">
        <f>IF(Inputs!$B76="","",(ROUND((Inputs!$BE76*AY78)+P78,0)))</f>
        <v/>
      </c>
      <c r="R78" s="46" t="str">
        <f>IF(Inputs!$B76="","",(ROUND((Inputs!$BE76*AZ78)+Q78,0)))</f>
        <v/>
      </c>
      <c r="S78" s="46" t="str">
        <f>IF(Inputs!$B76="","",(ROUND((Inputs!$BE76*BA78)+R78,0)))</f>
        <v/>
      </c>
      <c r="T78" s="46" t="str">
        <f>IF(Inputs!$B76="","",(ROUND((Inputs!$BE76*BB78)+S78,0)))</f>
        <v/>
      </c>
      <c r="U78" s="46" t="str">
        <f>IF(Inputs!$B76="","",(ROUND((Inputs!$BE76*BC78)+T78,0)))</f>
        <v/>
      </c>
      <c r="V78" s="46" t="str">
        <f>IF(Inputs!$B76="","",(ROUND((Inputs!$BE76*BD78)+U78,0)))</f>
        <v/>
      </c>
      <c r="W78" s="46" t="str">
        <f>IF(Inputs!$B76="","",(ROUND((Inputs!$BE76*BE78)+V78,0)))</f>
        <v/>
      </c>
      <c r="X78" s="46" t="str">
        <f>IF(Inputs!$B76="","",(ROUND((Inputs!$BE76*BF78)+W78,0)))</f>
        <v/>
      </c>
      <c r="Y78" s="46" t="str">
        <f>IF(Inputs!$B76="","",(ROUND((Inputs!$BE76*BG78)+X78,0)))</f>
        <v/>
      </c>
      <c r="Z78" s="46" t="str">
        <f>IF(Inputs!$B76="","",(ROUND((Inputs!$BE76*BH78)+Y78,0)))</f>
        <v/>
      </c>
      <c r="AA78" s="46" t="str">
        <f>IF(Inputs!$B76="","",(ROUND((Inputs!$BE76*BI78)+Z78,0)))</f>
        <v/>
      </c>
      <c r="AB78" s="46" t="str">
        <f>IF(Inputs!$B76="","",(ROUND((Inputs!$BE76*BJ78)+AA78,0)))</f>
        <v/>
      </c>
      <c r="AC78" s="46" t="str">
        <f>IF(Inputs!$B76="","",(ROUND((Inputs!$BE76*BK78)+AB78,0)))</f>
        <v/>
      </c>
      <c r="AD78" s="46" t="str">
        <f>IF(Inputs!$B76="","",(ROUND((Inputs!$BE76*BL78)+AC78,0)))</f>
        <v/>
      </c>
      <c r="AE78" s="46" t="str">
        <f>IF(Inputs!$B76="","",(ROUND((Inputs!$BE76*BM78)+AD78,0)))</f>
        <v/>
      </c>
      <c r="AF78" s="46" t="str">
        <f>IF(Inputs!$B76="","",(ROUND((Inputs!$BE76*BN78)+AE78,0)))</f>
        <v/>
      </c>
      <c r="AG78" s="50" t="str">
        <f t="shared" si="3"/>
        <v/>
      </c>
      <c r="AH78" s="42" t="str">
        <f t="shared" si="4"/>
        <v/>
      </c>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row>
    <row r="79" spans="1:66">
      <c r="A79" s="7" t="str">
        <f>IF(Inputs!A77="","",Inputs!A77)</f>
        <v/>
      </c>
      <c r="B79" t="str">
        <f>IF(Inputs!B77="","",Inputs!B77)</f>
        <v/>
      </c>
      <c r="C79" s="46" t="str">
        <f>IF(Inputs!$B77="","",(ROUND(Inputs!$BE77*AK79,0)))</f>
        <v/>
      </c>
      <c r="D79" s="46" t="str">
        <f>IF(Inputs!$B77="","",(ROUND((Inputs!$BE77*AL79)+C79,0)))</f>
        <v/>
      </c>
      <c r="E79" s="46" t="str">
        <f>IF(Inputs!$B77="","",(ROUND((Inputs!$BE77*AM79)+D79,0)))</f>
        <v/>
      </c>
      <c r="F79" s="46" t="str">
        <f>IF(Inputs!$B77="","",(ROUND((Inputs!$BE77*AN79)+E79,0)))</f>
        <v/>
      </c>
      <c r="G79" s="46" t="str">
        <f>IF(Inputs!$B77="","",(ROUND((Inputs!$BE77*AO79)+F79,0)))</f>
        <v/>
      </c>
      <c r="H79" s="46" t="str">
        <f>IF(Inputs!$B77="","",(ROUND((Inputs!$BE77*AP79)+G79,0)))</f>
        <v/>
      </c>
      <c r="I79" s="46" t="str">
        <f>IF(Inputs!$B77="","",(ROUND((Inputs!$BE77*AQ79)+H79,0)))</f>
        <v/>
      </c>
      <c r="J79" s="46" t="str">
        <f>IF(Inputs!$B77="","",(ROUND((Inputs!$BE77*AR79)+I79,0)))</f>
        <v/>
      </c>
      <c r="K79" s="46" t="str">
        <f>IF(Inputs!$B77="","",(ROUND((Inputs!$BE77*AS79)+J79,0)))</f>
        <v/>
      </c>
      <c r="L79" s="46" t="str">
        <f>IF(Inputs!$B77="","",(ROUND((Inputs!$BE77*AT79)+K79,0)))</f>
        <v/>
      </c>
      <c r="M79" s="46" t="str">
        <f>IF(Inputs!$B77="","",(ROUND((Inputs!$BE77*AU79)+L79,0)))</f>
        <v/>
      </c>
      <c r="N79" s="46" t="str">
        <f>IF(Inputs!$B77="","",(ROUND((Inputs!$BE77*AV79)+M79,0)))</f>
        <v/>
      </c>
      <c r="O79" s="46" t="str">
        <f>IF(Inputs!$B77="","",(ROUND((Inputs!$BE77*AW79)+N79,0)))</f>
        <v/>
      </c>
      <c r="P79" s="46" t="str">
        <f>IF(Inputs!$B77="","",(ROUND((Inputs!$BE77*AX79)+O79,0)))</f>
        <v/>
      </c>
      <c r="Q79" s="46" t="str">
        <f>IF(Inputs!$B77="","",(ROUND((Inputs!$BE77*AY79)+P79,0)))</f>
        <v/>
      </c>
      <c r="R79" s="46" t="str">
        <f>IF(Inputs!$B77="","",(ROUND((Inputs!$BE77*AZ79)+Q79,0)))</f>
        <v/>
      </c>
      <c r="S79" s="46" t="str">
        <f>IF(Inputs!$B77="","",(ROUND((Inputs!$BE77*BA79)+R79,0)))</f>
        <v/>
      </c>
      <c r="T79" s="46" t="str">
        <f>IF(Inputs!$B77="","",(ROUND((Inputs!$BE77*BB79)+S79,0)))</f>
        <v/>
      </c>
      <c r="U79" s="46" t="str">
        <f>IF(Inputs!$B77="","",(ROUND((Inputs!$BE77*BC79)+T79,0)))</f>
        <v/>
      </c>
      <c r="V79" s="46" t="str">
        <f>IF(Inputs!$B77="","",(ROUND((Inputs!$BE77*BD79)+U79,0)))</f>
        <v/>
      </c>
      <c r="W79" s="46" t="str">
        <f>IF(Inputs!$B77="","",(ROUND((Inputs!$BE77*BE79)+V79,0)))</f>
        <v/>
      </c>
      <c r="X79" s="46" t="str">
        <f>IF(Inputs!$B77="","",(ROUND((Inputs!$BE77*BF79)+W79,0)))</f>
        <v/>
      </c>
      <c r="Y79" s="46" t="str">
        <f>IF(Inputs!$B77="","",(ROUND((Inputs!$BE77*BG79)+X79,0)))</f>
        <v/>
      </c>
      <c r="Z79" s="46" t="str">
        <f>IF(Inputs!$B77="","",(ROUND((Inputs!$BE77*BH79)+Y79,0)))</f>
        <v/>
      </c>
      <c r="AA79" s="46" t="str">
        <f>IF(Inputs!$B77="","",(ROUND((Inputs!$BE77*BI79)+Z79,0)))</f>
        <v/>
      </c>
      <c r="AB79" s="46" t="str">
        <f>IF(Inputs!$B77="","",(ROUND((Inputs!$BE77*BJ79)+AA79,0)))</f>
        <v/>
      </c>
      <c r="AC79" s="46" t="str">
        <f>IF(Inputs!$B77="","",(ROUND((Inputs!$BE77*BK79)+AB79,0)))</f>
        <v/>
      </c>
      <c r="AD79" s="46" t="str">
        <f>IF(Inputs!$B77="","",(ROUND((Inputs!$BE77*BL79)+AC79,0)))</f>
        <v/>
      </c>
      <c r="AE79" s="46" t="str">
        <f>IF(Inputs!$B77="","",(ROUND((Inputs!$BE77*BM79)+AD79,0)))</f>
        <v/>
      </c>
      <c r="AF79" s="46" t="str">
        <f>IF(Inputs!$B77="","",(ROUND((Inputs!$BE77*BN79)+AE79,0)))</f>
        <v/>
      </c>
      <c r="AG79" s="50" t="str">
        <f t="shared" si="3"/>
        <v/>
      </c>
      <c r="AH79" s="42" t="str">
        <f t="shared" si="4"/>
        <v/>
      </c>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row>
    <row r="80" spans="1:66">
      <c r="A80" s="7" t="str">
        <f>IF(Inputs!A78="","",Inputs!A78)</f>
        <v/>
      </c>
      <c r="B80" t="str">
        <f>IF(Inputs!B78="","",Inputs!B78)</f>
        <v/>
      </c>
      <c r="C80" s="46" t="str">
        <f>IF(Inputs!$B78="","",(ROUND(Inputs!$BE78*AK80,0)))</f>
        <v/>
      </c>
      <c r="D80" s="46" t="str">
        <f>IF(Inputs!$B78="","",(ROUND((Inputs!$BE78*AL80)+C80,0)))</f>
        <v/>
      </c>
      <c r="E80" s="46" t="str">
        <f>IF(Inputs!$B78="","",(ROUND((Inputs!$BE78*AM80)+D80,0)))</f>
        <v/>
      </c>
      <c r="F80" s="46" t="str">
        <f>IF(Inputs!$B78="","",(ROUND((Inputs!$BE78*AN80)+E80,0)))</f>
        <v/>
      </c>
      <c r="G80" s="46" t="str">
        <f>IF(Inputs!$B78="","",(ROUND((Inputs!$BE78*AO80)+F80,0)))</f>
        <v/>
      </c>
      <c r="H80" s="46" t="str">
        <f>IF(Inputs!$B78="","",(ROUND((Inputs!$BE78*AP80)+G80,0)))</f>
        <v/>
      </c>
      <c r="I80" s="46" t="str">
        <f>IF(Inputs!$B78="","",(ROUND((Inputs!$BE78*AQ80)+H80,0)))</f>
        <v/>
      </c>
      <c r="J80" s="46" t="str">
        <f>IF(Inputs!$B78="","",(ROUND((Inputs!$BE78*AR80)+I80,0)))</f>
        <v/>
      </c>
      <c r="K80" s="46" t="str">
        <f>IF(Inputs!$B78="","",(ROUND((Inputs!$BE78*AS80)+J80,0)))</f>
        <v/>
      </c>
      <c r="L80" s="46" t="str">
        <f>IF(Inputs!$B78="","",(ROUND((Inputs!$BE78*AT80)+K80,0)))</f>
        <v/>
      </c>
      <c r="M80" s="46" t="str">
        <f>IF(Inputs!$B78="","",(ROUND((Inputs!$BE78*AU80)+L80,0)))</f>
        <v/>
      </c>
      <c r="N80" s="46" t="str">
        <f>IF(Inputs!$B78="","",(ROUND((Inputs!$BE78*AV80)+M80,0)))</f>
        <v/>
      </c>
      <c r="O80" s="46" t="str">
        <f>IF(Inputs!$B78="","",(ROUND((Inputs!$BE78*AW80)+N80,0)))</f>
        <v/>
      </c>
      <c r="P80" s="46" t="str">
        <f>IF(Inputs!$B78="","",(ROUND((Inputs!$BE78*AX80)+O80,0)))</f>
        <v/>
      </c>
      <c r="Q80" s="46" t="str">
        <f>IF(Inputs!$B78="","",(ROUND((Inputs!$BE78*AY80)+P80,0)))</f>
        <v/>
      </c>
      <c r="R80" s="46" t="str">
        <f>IF(Inputs!$B78="","",(ROUND((Inputs!$BE78*AZ80)+Q80,0)))</f>
        <v/>
      </c>
      <c r="S80" s="46" t="str">
        <f>IF(Inputs!$B78="","",(ROUND((Inputs!$BE78*BA80)+R80,0)))</f>
        <v/>
      </c>
      <c r="T80" s="46" t="str">
        <f>IF(Inputs!$B78="","",(ROUND((Inputs!$BE78*BB80)+S80,0)))</f>
        <v/>
      </c>
      <c r="U80" s="46" t="str">
        <f>IF(Inputs!$B78="","",(ROUND((Inputs!$BE78*BC80)+T80,0)))</f>
        <v/>
      </c>
      <c r="V80" s="46" t="str">
        <f>IF(Inputs!$B78="","",(ROUND((Inputs!$BE78*BD80)+U80,0)))</f>
        <v/>
      </c>
      <c r="W80" s="46" t="str">
        <f>IF(Inputs!$B78="","",(ROUND((Inputs!$BE78*BE80)+V80,0)))</f>
        <v/>
      </c>
      <c r="X80" s="46" t="str">
        <f>IF(Inputs!$B78="","",(ROUND((Inputs!$BE78*BF80)+W80,0)))</f>
        <v/>
      </c>
      <c r="Y80" s="46" t="str">
        <f>IF(Inputs!$B78="","",(ROUND((Inputs!$BE78*BG80)+X80,0)))</f>
        <v/>
      </c>
      <c r="Z80" s="46" t="str">
        <f>IF(Inputs!$B78="","",(ROUND((Inputs!$BE78*BH80)+Y80,0)))</f>
        <v/>
      </c>
      <c r="AA80" s="46" t="str">
        <f>IF(Inputs!$B78="","",(ROUND((Inputs!$BE78*BI80)+Z80,0)))</f>
        <v/>
      </c>
      <c r="AB80" s="46" t="str">
        <f>IF(Inputs!$B78="","",(ROUND((Inputs!$BE78*BJ80)+AA80,0)))</f>
        <v/>
      </c>
      <c r="AC80" s="46" t="str">
        <f>IF(Inputs!$B78="","",(ROUND((Inputs!$BE78*BK80)+AB80,0)))</f>
        <v/>
      </c>
      <c r="AD80" s="46" t="str">
        <f>IF(Inputs!$B78="","",(ROUND((Inputs!$BE78*BL80)+AC80,0)))</f>
        <v/>
      </c>
      <c r="AE80" s="46" t="str">
        <f>IF(Inputs!$B78="","",(ROUND((Inputs!$BE78*BM80)+AD80,0)))</f>
        <v/>
      </c>
      <c r="AF80" s="46" t="str">
        <f>IF(Inputs!$B78="","",(ROUND((Inputs!$BE78*BN80)+AE80,0)))</f>
        <v/>
      </c>
      <c r="AG80" s="50" t="str">
        <f t="shared" si="3"/>
        <v/>
      </c>
      <c r="AH80" s="42" t="str">
        <f t="shared" si="4"/>
        <v/>
      </c>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row>
    <row r="81" spans="1:66">
      <c r="A81" s="7" t="str">
        <f>IF(Inputs!A79="","",Inputs!A79)</f>
        <v/>
      </c>
      <c r="B81" t="str">
        <f>IF(Inputs!B79="","",Inputs!B79)</f>
        <v/>
      </c>
      <c r="C81" s="46" t="str">
        <f>IF(Inputs!$B79="","",(ROUND(Inputs!$BE79*AK81,0)))</f>
        <v/>
      </c>
      <c r="D81" s="46" t="str">
        <f>IF(Inputs!$B79="","",(ROUND((Inputs!$BE79*AL81)+C81,0)))</f>
        <v/>
      </c>
      <c r="E81" s="46" t="str">
        <f>IF(Inputs!$B79="","",(ROUND((Inputs!$BE79*AM81)+D81,0)))</f>
        <v/>
      </c>
      <c r="F81" s="46" t="str">
        <f>IF(Inputs!$B79="","",(ROUND((Inputs!$BE79*AN81)+E81,0)))</f>
        <v/>
      </c>
      <c r="G81" s="46" t="str">
        <f>IF(Inputs!$B79="","",(ROUND((Inputs!$BE79*AO81)+F81,0)))</f>
        <v/>
      </c>
      <c r="H81" s="46" t="str">
        <f>IF(Inputs!$B79="","",(ROUND((Inputs!$BE79*AP81)+G81,0)))</f>
        <v/>
      </c>
      <c r="I81" s="46" t="str">
        <f>IF(Inputs!$B79="","",(ROUND((Inputs!$BE79*AQ81)+H81,0)))</f>
        <v/>
      </c>
      <c r="J81" s="46" t="str">
        <f>IF(Inputs!$B79="","",(ROUND((Inputs!$BE79*AR81)+I81,0)))</f>
        <v/>
      </c>
      <c r="K81" s="46" t="str">
        <f>IF(Inputs!$B79="","",(ROUND((Inputs!$BE79*AS81)+J81,0)))</f>
        <v/>
      </c>
      <c r="L81" s="46" t="str">
        <f>IF(Inputs!$B79="","",(ROUND((Inputs!$BE79*AT81)+K81,0)))</f>
        <v/>
      </c>
      <c r="M81" s="46" t="str">
        <f>IF(Inputs!$B79="","",(ROUND((Inputs!$BE79*AU81)+L81,0)))</f>
        <v/>
      </c>
      <c r="N81" s="46" t="str">
        <f>IF(Inputs!$B79="","",(ROUND((Inputs!$BE79*AV81)+M81,0)))</f>
        <v/>
      </c>
      <c r="O81" s="46" t="str">
        <f>IF(Inputs!$B79="","",(ROUND((Inputs!$BE79*AW81)+N81,0)))</f>
        <v/>
      </c>
      <c r="P81" s="46" t="str">
        <f>IF(Inputs!$B79="","",(ROUND((Inputs!$BE79*AX81)+O81,0)))</f>
        <v/>
      </c>
      <c r="Q81" s="46" t="str">
        <f>IF(Inputs!$B79="","",(ROUND((Inputs!$BE79*AY81)+P81,0)))</f>
        <v/>
      </c>
      <c r="R81" s="46" t="str">
        <f>IF(Inputs!$B79="","",(ROUND((Inputs!$BE79*AZ81)+Q81,0)))</f>
        <v/>
      </c>
      <c r="S81" s="46" t="str">
        <f>IF(Inputs!$B79="","",(ROUND((Inputs!$BE79*BA81)+R81,0)))</f>
        <v/>
      </c>
      <c r="T81" s="46" t="str">
        <f>IF(Inputs!$B79="","",(ROUND((Inputs!$BE79*BB81)+S81,0)))</f>
        <v/>
      </c>
      <c r="U81" s="46" t="str">
        <f>IF(Inputs!$B79="","",(ROUND((Inputs!$BE79*BC81)+T81,0)))</f>
        <v/>
      </c>
      <c r="V81" s="46" t="str">
        <f>IF(Inputs!$B79="","",(ROUND((Inputs!$BE79*BD81)+U81,0)))</f>
        <v/>
      </c>
      <c r="W81" s="46" t="str">
        <f>IF(Inputs!$B79="","",(ROUND((Inputs!$BE79*BE81)+V81,0)))</f>
        <v/>
      </c>
      <c r="X81" s="46" t="str">
        <f>IF(Inputs!$B79="","",(ROUND((Inputs!$BE79*BF81)+W81,0)))</f>
        <v/>
      </c>
      <c r="Y81" s="46" t="str">
        <f>IF(Inputs!$B79="","",(ROUND((Inputs!$BE79*BG81)+X81,0)))</f>
        <v/>
      </c>
      <c r="Z81" s="46" t="str">
        <f>IF(Inputs!$B79="","",(ROUND((Inputs!$BE79*BH81)+Y81,0)))</f>
        <v/>
      </c>
      <c r="AA81" s="46" t="str">
        <f>IF(Inputs!$B79="","",(ROUND((Inputs!$BE79*BI81)+Z81,0)))</f>
        <v/>
      </c>
      <c r="AB81" s="46" t="str">
        <f>IF(Inputs!$B79="","",(ROUND((Inputs!$BE79*BJ81)+AA81,0)))</f>
        <v/>
      </c>
      <c r="AC81" s="46" t="str">
        <f>IF(Inputs!$B79="","",(ROUND((Inputs!$BE79*BK81)+AB81,0)))</f>
        <v/>
      </c>
      <c r="AD81" s="46" t="str">
        <f>IF(Inputs!$B79="","",(ROUND((Inputs!$BE79*BL81)+AC81,0)))</f>
        <v/>
      </c>
      <c r="AE81" s="46" t="str">
        <f>IF(Inputs!$B79="","",(ROUND((Inputs!$BE79*BM81)+AD81,0)))</f>
        <v/>
      </c>
      <c r="AF81" s="46" t="str">
        <f>IF(Inputs!$B79="","",(ROUND((Inputs!$BE79*BN81)+AE81,0)))</f>
        <v/>
      </c>
      <c r="AG81" s="50" t="str">
        <f t="shared" si="3"/>
        <v/>
      </c>
      <c r="AH81" s="42" t="str">
        <f t="shared" si="4"/>
        <v/>
      </c>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row>
    <row r="82" spans="1:66">
      <c r="A82" s="7" t="str">
        <f>IF(Inputs!A80="","",Inputs!A80)</f>
        <v/>
      </c>
      <c r="B82" t="str">
        <f>IF(Inputs!B80="","",Inputs!B80)</f>
        <v/>
      </c>
      <c r="C82" s="46" t="str">
        <f>IF(Inputs!$B80="","",(ROUND(Inputs!$BE80*AK82,0)))</f>
        <v/>
      </c>
      <c r="D82" s="46" t="str">
        <f>IF(Inputs!$B80="","",(ROUND((Inputs!$BE80*AL82)+C82,0)))</f>
        <v/>
      </c>
      <c r="E82" s="46" t="str">
        <f>IF(Inputs!$B80="","",(ROUND((Inputs!$BE80*AM82)+D82,0)))</f>
        <v/>
      </c>
      <c r="F82" s="46" t="str">
        <f>IF(Inputs!$B80="","",(ROUND((Inputs!$BE80*AN82)+E82,0)))</f>
        <v/>
      </c>
      <c r="G82" s="46" t="str">
        <f>IF(Inputs!$B80="","",(ROUND((Inputs!$BE80*AO82)+F82,0)))</f>
        <v/>
      </c>
      <c r="H82" s="46" t="str">
        <f>IF(Inputs!$B80="","",(ROUND((Inputs!$BE80*AP82)+G82,0)))</f>
        <v/>
      </c>
      <c r="I82" s="46" t="str">
        <f>IF(Inputs!$B80="","",(ROUND((Inputs!$BE80*AQ82)+H82,0)))</f>
        <v/>
      </c>
      <c r="J82" s="46" t="str">
        <f>IF(Inputs!$B80="","",(ROUND((Inputs!$BE80*AR82)+I82,0)))</f>
        <v/>
      </c>
      <c r="K82" s="46" t="str">
        <f>IF(Inputs!$B80="","",(ROUND((Inputs!$BE80*AS82)+J82,0)))</f>
        <v/>
      </c>
      <c r="L82" s="46" t="str">
        <f>IF(Inputs!$B80="","",(ROUND((Inputs!$BE80*AT82)+K82,0)))</f>
        <v/>
      </c>
      <c r="M82" s="46" t="str">
        <f>IF(Inputs!$B80="","",(ROUND((Inputs!$BE80*AU82)+L82,0)))</f>
        <v/>
      </c>
      <c r="N82" s="46" t="str">
        <f>IF(Inputs!$B80="","",(ROUND((Inputs!$BE80*AV82)+M82,0)))</f>
        <v/>
      </c>
      <c r="O82" s="46" t="str">
        <f>IF(Inputs!$B80="","",(ROUND((Inputs!$BE80*AW82)+N82,0)))</f>
        <v/>
      </c>
      <c r="P82" s="46" t="str">
        <f>IF(Inputs!$B80="","",(ROUND((Inputs!$BE80*AX82)+O82,0)))</f>
        <v/>
      </c>
      <c r="Q82" s="46" t="str">
        <f>IF(Inputs!$B80="","",(ROUND((Inputs!$BE80*AY82)+P82,0)))</f>
        <v/>
      </c>
      <c r="R82" s="46" t="str">
        <f>IF(Inputs!$B80="","",(ROUND((Inputs!$BE80*AZ82)+Q82,0)))</f>
        <v/>
      </c>
      <c r="S82" s="46" t="str">
        <f>IF(Inputs!$B80="","",(ROUND((Inputs!$BE80*BA82)+R82,0)))</f>
        <v/>
      </c>
      <c r="T82" s="46" t="str">
        <f>IF(Inputs!$B80="","",(ROUND((Inputs!$BE80*BB82)+S82,0)))</f>
        <v/>
      </c>
      <c r="U82" s="46" t="str">
        <f>IF(Inputs!$B80="","",(ROUND((Inputs!$BE80*BC82)+T82,0)))</f>
        <v/>
      </c>
      <c r="V82" s="46" t="str">
        <f>IF(Inputs!$B80="","",(ROUND((Inputs!$BE80*BD82)+U82,0)))</f>
        <v/>
      </c>
      <c r="W82" s="46" t="str">
        <f>IF(Inputs!$B80="","",(ROUND((Inputs!$BE80*BE82)+V82,0)))</f>
        <v/>
      </c>
      <c r="X82" s="46" t="str">
        <f>IF(Inputs!$B80="","",(ROUND((Inputs!$BE80*BF82)+W82,0)))</f>
        <v/>
      </c>
      <c r="Y82" s="46" t="str">
        <f>IF(Inputs!$B80="","",(ROUND((Inputs!$BE80*BG82)+X82,0)))</f>
        <v/>
      </c>
      <c r="Z82" s="46" t="str">
        <f>IF(Inputs!$B80="","",(ROUND((Inputs!$BE80*BH82)+Y82,0)))</f>
        <v/>
      </c>
      <c r="AA82" s="46" t="str">
        <f>IF(Inputs!$B80="","",(ROUND((Inputs!$BE80*BI82)+Z82,0)))</f>
        <v/>
      </c>
      <c r="AB82" s="46" t="str">
        <f>IF(Inputs!$B80="","",(ROUND((Inputs!$BE80*BJ82)+AA82,0)))</f>
        <v/>
      </c>
      <c r="AC82" s="46" t="str">
        <f>IF(Inputs!$B80="","",(ROUND((Inputs!$BE80*BK82)+AB82,0)))</f>
        <v/>
      </c>
      <c r="AD82" s="46" t="str">
        <f>IF(Inputs!$B80="","",(ROUND((Inputs!$BE80*BL82)+AC82,0)))</f>
        <v/>
      </c>
      <c r="AE82" s="46" t="str">
        <f>IF(Inputs!$B80="","",(ROUND((Inputs!$BE80*BM82)+AD82,0)))</f>
        <v/>
      </c>
      <c r="AF82" s="46" t="str">
        <f>IF(Inputs!$B80="","",(ROUND((Inputs!$BE80*BN82)+AE82,0)))</f>
        <v/>
      </c>
      <c r="AG82" s="50" t="str">
        <f t="shared" si="3"/>
        <v/>
      </c>
      <c r="AH82" s="42" t="str">
        <f t="shared" si="4"/>
        <v/>
      </c>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row>
    <row r="83" spans="1:66">
      <c r="A83" s="7" t="str">
        <f>IF(Inputs!A81="","",Inputs!A81)</f>
        <v/>
      </c>
      <c r="B83" t="str">
        <f>IF(Inputs!B81="","",Inputs!B81)</f>
        <v/>
      </c>
      <c r="C83" s="46" t="str">
        <f>IF(Inputs!$B81="","",(ROUND(Inputs!$BE81*AK83,0)))</f>
        <v/>
      </c>
      <c r="D83" s="46" t="str">
        <f>IF(Inputs!$B81="","",(ROUND((Inputs!$BE81*AL83)+C83,0)))</f>
        <v/>
      </c>
      <c r="E83" s="46" t="str">
        <f>IF(Inputs!$B81="","",(ROUND((Inputs!$BE81*AM83)+D83,0)))</f>
        <v/>
      </c>
      <c r="F83" s="46" t="str">
        <f>IF(Inputs!$B81="","",(ROUND((Inputs!$BE81*AN83)+E83,0)))</f>
        <v/>
      </c>
      <c r="G83" s="46" t="str">
        <f>IF(Inputs!$B81="","",(ROUND((Inputs!$BE81*AO83)+F83,0)))</f>
        <v/>
      </c>
      <c r="H83" s="46" t="str">
        <f>IF(Inputs!$B81="","",(ROUND((Inputs!$BE81*AP83)+G83,0)))</f>
        <v/>
      </c>
      <c r="I83" s="46" t="str">
        <f>IF(Inputs!$B81="","",(ROUND((Inputs!$BE81*AQ83)+H83,0)))</f>
        <v/>
      </c>
      <c r="J83" s="46" t="str">
        <f>IF(Inputs!$B81="","",(ROUND((Inputs!$BE81*AR83)+I83,0)))</f>
        <v/>
      </c>
      <c r="K83" s="46" t="str">
        <f>IF(Inputs!$B81="","",(ROUND((Inputs!$BE81*AS83)+J83,0)))</f>
        <v/>
      </c>
      <c r="L83" s="46" t="str">
        <f>IF(Inputs!$B81="","",(ROUND((Inputs!$BE81*AT83)+K83,0)))</f>
        <v/>
      </c>
      <c r="M83" s="46" t="str">
        <f>IF(Inputs!$B81="","",(ROUND((Inputs!$BE81*AU83)+L83,0)))</f>
        <v/>
      </c>
      <c r="N83" s="46" t="str">
        <f>IF(Inputs!$B81="","",(ROUND((Inputs!$BE81*AV83)+M83,0)))</f>
        <v/>
      </c>
      <c r="O83" s="46" t="str">
        <f>IF(Inputs!$B81="","",(ROUND((Inputs!$BE81*AW83)+N83,0)))</f>
        <v/>
      </c>
      <c r="P83" s="46" t="str">
        <f>IF(Inputs!$B81="","",(ROUND((Inputs!$BE81*AX83)+O83,0)))</f>
        <v/>
      </c>
      <c r="Q83" s="46" t="str">
        <f>IF(Inputs!$B81="","",(ROUND((Inputs!$BE81*AY83)+P83,0)))</f>
        <v/>
      </c>
      <c r="R83" s="46" t="str">
        <f>IF(Inputs!$B81="","",(ROUND((Inputs!$BE81*AZ83)+Q83,0)))</f>
        <v/>
      </c>
      <c r="S83" s="46" t="str">
        <f>IF(Inputs!$B81="","",(ROUND((Inputs!$BE81*BA83)+R83,0)))</f>
        <v/>
      </c>
      <c r="T83" s="46" t="str">
        <f>IF(Inputs!$B81="","",(ROUND((Inputs!$BE81*BB83)+S83,0)))</f>
        <v/>
      </c>
      <c r="U83" s="46" t="str">
        <f>IF(Inputs!$B81="","",(ROUND((Inputs!$BE81*BC83)+T83,0)))</f>
        <v/>
      </c>
      <c r="V83" s="46" t="str">
        <f>IF(Inputs!$B81="","",(ROUND((Inputs!$BE81*BD83)+U83,0)))</f>
        <v/>
      </c>
      <c r="W83" s="46" t="str">
        <f>IF(Inputs!$B81="","",(ROUND((Inputs!$BE81*BE83)+V83,0)))</f>
        <v/>
      </c>
      <c r="X83" s="46" t="str">
        <f>IF(Inputs!$B81="","",(ROUND((Inputs!$BE81*BF83)+W83,0)))</f>
        <v/>
      </c>
      <c r="Y83" s="46" t="str">
        <f>IF(Inputs!$B81="","",(ROUND((Inputs!$BE81*BG83)+X83,0)))</f>
        <v/>
      </c>
      <c r="Z83" s="46" t="str">
        <f>IF(Inputs!$B81="","",(ROUND((Inputs!$BE81*BH83)+Y83,0)))</f>
        <v/>
      </c>
      <c r="AA83" s="46" t="str">
        <f>IF(Inputs!$B81="","",(ROUND((Inputs!$BE81*BI83)+Z83,0)))</f>
        <v/>
      </c>
      <c r="AB83" s="46" t="str">
        <f>IF(Inputs!$B81="","",(ROUND((Inputs!$BE81*BJ83)+AA83,0)))</f>
        <v/>
      </c>
      <c r="AC83" s="46" t="str">
        <f>IF(Inputs!$B81="","",(ROUND((Inputs!$BE81*BK83)+AB83,0)))</f>
        <v/>
      </c>
      <c r="AD83" s="46" t="str">
        <f>IF(Inputs!$B81="","",(ROUND((Inputs!$BE81*BL83)+AC83,0)))</f>
        <v/>
      </c>
      <c r="AE83" s="46" t="str">
        <f>IF(Inputs!$B81="","",(ROUND((Inputs!$BE81*BM83)+AD83,0)))</f>
        <v/>
      </c>
      <c r="AF83" s="46" t="str">
        <f>IF(Inputs!$B81="","",(ROUND((Inputs!$BE81*BN83)+AE83,0)))</f>
        <v/>
      </c>
      <c r="AG83" s="50" t="str">
        <f t="shared" si="3"/>
        <v/>
      </c>
      <c r="AH83" s="42" t="str">
        <f t="shared" si="4"/>
        <v/>
      </c>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row>
    <row r="84" spans="1:66">
      <c r="A84" s="7" t="str">
        <f>IF(Inputs!A82="","",Inputs!A82)</f>
        <v/>
      </c>
      <c r="B84" t="str">
        <f>IF(Inputs!B82="","",Inputs!B82)</f>
        <v/>
      </c>
      <c r="C84" s="46" t="str">
        <f>IF(Inputs!$B82="","",(ROUND(Inputs!$BE82*AK84,0)))</f>
        <v/>
      </c>
      <c r="D84" s="46" t="str">
        <f>IF(Inputs!$B82="","",(ROUND((Inputs!$BE82*AL84)+C84,0)))</f>
        <v/>
      </c>
      <c r="E84" s="46" t="str">
        <f>IF(Inputs!$B82="","",(ROUND((Inputs!$BE82*AM84)+D84,0)))</f>
        <v/>
      </c>
      <c r="F84" s="46" t="str">
        <f>IF(Inputs!$B82="","",(ROUND((Inputs!$BE82*AN84)+E84,0)))</f>
        <v/>
      </c>
      <c r="G84" s="46" t="str">
        <f>IF(Inputs!$B82="","",(ROUND((Inputs!$BE82*AO84)+F84,0)))</f>
        <v/>
      </c>
      <c r="H84" s="46" t="str">
        <f>IF(Inputs!$B82="","",(ROUND((Inputs!$BE82*AP84)+G84,0)))</f>
        <v/>
      </c>
      <c r="I84" s="46" t="str">
        <f>IF(Inputs!$B82="","",(ROUND((Inputs!$BE82*AQ84)+H84,0)))</f>
        <v/>
      </c>
      <c r="J84" s="46" t="str">
        <f>IF(Inputs!$B82="","",(ROUND((Inputs!$BE82*AR84)+I84,0)))</f>
        <v/>
      </c>
      <c r="K84" s="46" t="str">
        <f>IF(Inputs!$B82="","",(ROUND((Inputs!$BE82*AS84)+J84,0)))</f>
        <v/>
      </c>
      <c r="L84" s="46" t="str">
        <f>IF(Inputs!$B82="","",(ROUND((Inputs!$BE82*AT84)+K84,0)))</f>
        <v/>
      </c>
      <c r="M84" s="46" t="str">
        <f>IF(Inputs!$B82="","",(ROUND((Inputs!$BE82*AU84)+L84,0)))</f>
        <v/>
      </c>
      <c r="N84" s="46" t="str">
        <f>IF(Inputs!$B82="","",(ROUND((Inputs!$BE82*AV84)+M84,0)))</f>
        <v/>
      </c>
      <c r="O84" s="46" t="str">
        <f>IF(Inputs!$B82="","",(ROUND((Inputs!$BE82*AW84)+N84,0)))</f>
        <v/>
      </c>
      <c r="P84" s="46" t="str">
        <f>IF(Inputs!$B82="","",(ROUND((Inputs!$BE82*AX84)+O84,0)))</f>
        <v/>
      </c>
      <c r="Q84" s="46" t="str">
        <f>IF(Inputs!$B82="","",(ROUND((Inputs!$BE82*AY84)+P84,0)))</f>
        <v/>
      </c>
      <c r="R84" s="46" t="str">
        <f>IF(Inputs!$B82="","",(ROUND((Inputs!$BE82*AZ84)+Q84,0)))</f>
        <v/>
      </c>
      <c r="S84" s="46" t="str">
        <f>IF(Inputs!$B82="","",(ROUND((Inputs!$BE82*BA84)+R84,0)))</f>
        <v/>
      </c>
      <c r="T84" s="46" t="str">
        <f>IF(Inputs!$B82="","",(ROUND((Inputs!$BE82*BB84)+S84,0)))</f>
        <v/>
      </c>
      <c r="U84" s="46" t="str">
        <f>IF(Inputs!$B82="","",(ROUND((Inputs!$BE82*BC84)+T84,0)))</f>
        <v/>
      </c>
      <c r="V84" s="46" t="str">
        <f>IF(Inputs!$B82="","",(ROUND((Inputs!$BE82*BD84)+U84,0)))</f>
        <v/>
      </c>
      <c r="W84" s="46" t="str">
        <f>IF(Inputs!$B82="","",(ROUND((Inputs!$BE82*BE84)+V84,0)))</f>
        <v/>
      </c>
      <c r="X84" s="46" t="str">
        <f>IF(Inputs!$B82="","",(ROUND((Inputs!$BE82*BF84)+W84,0)))</f>
        <v/>
      </c>
      <c r="Y84" s="46" t="str">
        <f>IF(Inputs!$B82="","",(ROUND((Inputs!$BE82*BG84)+X84,0)))</f>
        <v/>
      </c>
      <c r="Z84" s="46" t="str">
        <f>IF(Inputs!$B82="","",(ROUND((Inputs!$BE82*BH84)+Y84,0)))</f>
        <v/>
      </c>
      <c r="AA84" s="46" t="str">
        <f>IF(Inputs!$B82="","",(ROUND((Inputs!$BE82*BI84)+Z84,0)))</f>
        <v/>
      </c>
      <c r="AB84" s="46" t="str">
        <f>IF(Inputs!$B82="","",(ROUND((Inputs!$BE82*BJ84)+AA84,0)))</f>
        <v/>
      </c>
      <c r="AC84" s="46" t="str">
        <f>IF(Inputs!$B82="","",(ROUND((Inputs!$BE82*BK84)+AB84,0)))</f>
        <v/>
      </c>
      <c r="AD84" s="46" t="str">
        <f>IF(Inputs!$B82="","",(ROUND((Inputs!$BE82*BL84)+AC84,0)))</f>
        <v/>
      </c>
      <c r="AE84" s="46" t="str">
        <f>IF(Inputs!$B82="","",(ROUND((Inputs!$BE82*BM84)+AD84,0)))</f>
        <v/>
      </c>
      <c r="AF84" s="46" t="str">
        <f>IF(Inputs!$B82="","",(ROUND((Inputs!$BE82*BN84)+AE84,0)))</f>
        <v/>
      </c>
      <c r="AG84" s="50" t="str">
        <f t="shared" si="3"/>
        <v/>
      </c>
      <c r="AH84" s="42" t="str">
        <f t="shared" si="4"/>
        <v/>
      </c>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row>
    <row r="85" spans="1:66">
      <c r="A85" s="7" t="str">
        <f>IF(Inputs!A83="","",Inputs!A83)</f>
        <v/>
      </c>
      <c r="B85" t="str">
        <f>IF(Inputs!B83="","",Inputs!B83)</f>
        <v/>
      </c>
      <c r="C85" s="46" t="str">
        <f>IF(Inputs!$B83="","",(ROUND(Inputs!$BE83*AK85,0)))</f>
        <v/>
      </c>
      <c r="D85" s="46" t="str">
        <f>IF(Inputs!$B83="","",(ROUND((Inputs!$BE83*AL85)+C85,0)))</f>
        <v/>
      </c>
      <c r="E85" s="46" t="str">
        <f>IF(Inputs!$B83="","",(ROUND((Inputs!$BE83*AM85)+D85,0)))</f>
        <v/>
      </c>
      <c r="F85" s="46" t="str">
        <f>IF(Inputs!$B83="","",(ROUND((Inputs!$BE83*AN85)+E85,0)))</f>
        <v/>
      </c>
      <c r="G85" s="46" t="str">
        <f>IF(Inputs!$B83="","",(ROUND((Inputs!$BE83*AO85)+F85,0)))</f>
        <v/>
      </c>
      <c r="H85" s="46" t="str">
        <f>IF(Inputs!$B83="","",(ROUND((Inputs!$BE83*AP85)+G85,0)))</f>
        <v/>
      </c>
      <c r="I85" s="46" t="str">
        <f>IF(Inputs!$B83="","",(ROUND((Inputs!$BE83*AQ85)+H85,0)))</f>
        <v/>
      </c>
      <c r="J85" s="46" t="str">
        <f>IF(Inputs!$B83="","",(ROUND((Inputs!$BE83*AR85)+I85,0)))</f>
        <v/>
      </c>
      <c r="K85" s="46" t="str">
        <f>IF(Inputs!$B83="","",(ROUND((Inputs!$BE83*AS85)+J85,0)))</f>
        <v/>
      </c>
      <c r="L85" s="46" t="str">
        <f>IF(Inputs!$B83="","",(ROUND((Inputs!$BE83*AT85)+K85,0)))</f>
        <v/>
      </c>
      <c r="M85" s="46" t="str">
        <f>IF(Inputs!$B83="","",(ROUND((Inputs!$BE83*AU85)+L85,0)))</f>
        <v/>
      </c>
      <c r="N85" s="46" t="str">
        <f>IF(Inputs!$B83="","",(ROUND((Inputs!$BE83*AV85)+M85,0)))</f>
        <v/>
      </c>
      <c r="O85" s="46" t="str">
        <f>IF(Inputs!$B83="","",(ROUND((Inputs!$BE83*AW85)+N85,0)))</f>
        <v/>
      </c>
      <c r="P85" s="46" t="str">
        <f>IF(Inputs!$B83="","",(ROUND((Inputs!$BE83*AX85)+O85,0)))</f>
        <v/>
      </c>
      <c r="Q85" s="46" t="str">
        <f>IF(Inputs!$B83="","",(ROUND((Inputs!$BE83*AY85)+P85,0)))</f>
        <v/>
      </c>
      <c r="R85" s="46" t="str">
        <f>IF(Inputs!$B83="","",(ROUND((Inputs!$BE83*AZ85)+Q85,0)))</f>
        <v/>
      </c>
      <c r="S85" s="46" t="str">
        <f>IF(Inputs!$B83="","",(ROUND((Inputs!$BE83*BA85)+R85,0)))</f>
        <v/>
      </c>
      <c r="T85" s="46" t="str">
        <f>IF(Inputs!$B83="","",(ROUND((Inputs!$BE83*BB85)+S85,0)))</f>
        <v/>
      </c>
      <c r="U85" s="46" t="str">
        <f>IF(Inputs!$B83="","",(ROUND((Inputs!$BE83*BC85)+T85,0)))</f>
        <v/>
      </c>
      <c r="V85" s="46" t="str">
        <f>IF(Inputs!$B83="","",(ROUND((Inputs!$BE83*BD85)+U85,0)))</f>
        <v/>
      </c>
      <c r="W85" s="46" t="str">
        <f>IF(Inputs!$B83="","",(ROUND((Inputs!$BE83*BE85)+V85,0)))</f>
        <v/>
      </c>
      <c r="X85" s="46" t="str">
        <f>IF(Inputs!$B83="","",(ROUND((Inputs!$BE83*BF85)+W85,0)))</f>
        <v/>
      </c>
      <c r="Y85" s="46" t="str">
        <f>IF(Inputs!$B83="","",(ROUND((Inputs!$BE83*BG85)+X85,0)))</f>
        <v/>
      </c>
      <c r="Z85" s="46" t="str">
        <f>IF(Inputs!$B83="","",(ROUND((Inputs!$BE83*BH85)+Y85,0)))</f>
        <v/>
      </c>
      <c r="AA85" s="46" t="str">
        <f>IF(Inputs!$B83="","",(ROUND((Inputs!$BE83*BI85)+Z85,0)))</f>
        <v/>
      </c>
      <c r="AB85" s="46" t="str">
        <f>IF(Inputs!$B83="","",(ROUND((Inputs!$BE83*BJ85)+AA85,0)))</f>
        <v/>
      </c>
      <c r="AC85" s="46" t="str">
        <f>IF(Inputs!$B83="","",(ROUND((Inputs!$BE83*BK85)+AB85,0)))</f>
        <v/>
      </c>
      <c r="AD85" s="46" t="str">
        <f>IF(Inputs!$B83="","",(ROUND((Inputs!$BE83*BL85)+AC85,0)))</f>
        <v/>
      </c>
      <c r="AE85" s="46" t="str">
        <f>IF(Inputs!$B83="","",(ROUND((Inputs!$BE83*BM85)+AD85,0)))</f>
        <v/>
      </c>
      <c r="AF85" s="46" t="str">
        <f>IF(Inputs!$B83="","",(ROUND((Inputs!$BE83*BN85)+AE85,0)))</f>
        <v/>
      </c>
      <c r="AG85" s="50" t="str">
        <f t="shared" si="3"/>
        <v/>
      </c>
      <c r="AH85" s="42" t="str">
        <f t="shared" si="4"/>
        <v/>
      </c>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row>
    <row r="86" spans="1:66">
      <c r="A86" s="7" t="str">
        <f>IF(Inputs!A84="","",Inputs!A84)</f>
        <v/>
      </c>
      <c r="B86" t="str">
        <f>IF(Inputs!B84="","",Inputs!B84)</f>
        <v/>
      </c>
      <c r="C86" s="46" t="str">
        <f>IF(Inputs!$B84="","",(ROUND(Inputs!$BE84*AK86,0)))</f>
        <v/>
      </c>
      <c r="D86" s="46" t="str">
        <f>IF(Inputs!$B84="","",(ROUND((Inputs!$BE84*AL86)+C86,0)))</f>
        <v/>
      </c>
      <c r="E86" s="46" t="str">
        <f>IF(Inputs!$B84="","",(ROUND((Inputs!$BE84*AM86)+D86,0)))</f>
        <v/>
      </c>
      <c r="F86" s="46" t="str">
        <f>IF(Inputs!$B84="","",(ROUND((Inputs!$BE84*AN86)+E86,0)))</f>
        <v/>
      </c>
      <c r="G86" s="46" t="str">
        <f>IF(Inputs!$B84="","",(ROUND((Inputs!$BE84*AO86)+F86,0)))</f>
        <v/>
      </c>
      <c r="H86" s="46" t="str">
        <f>IF(Inputs!$B84="","",(ROUND((Inputs!$BE84*AP86)+G86,0)))</f>
        <v/>
      </c>
      <c r="I86" s="46" t="str">
        <f>IF(Inputs!$B84="","",(ROUND((Inputs!$BE84*AQ86)+H86,0)))</f>
        <v/>
      </c>
      <c r="J86" s="46" t="str">
        <f>IF(Inputs!$B84="","",(ROUND((Inputs!$BE84*AR86)+I86,0)))</f>
        <v/>
      </c>
      <c r="K86" s="46" t="str">
        <f>IF(Inputs!$B84="","",(ROUND((Inputs!$BE84*AS86)+J86,0)))</f>
        <v/>
      </c>
      <c r="L86" s="46" t="str">
        <f>IF(Inputs!$B84="","",(ROUND((Inputs!$BE84*AT86)+K86,0)))</f>
        <v/>
      </c>
      <c r="M86" s="46" t="str">
        <f>IF(Inputs!$B84="","",(ROUND((Inputs!$BE84*AU86)+L86,0)))</f>
        <v/>
      </c>
      <c r="N86" s="46" t="str">
        <f>IF(Inputs!$B84="","",(ROUND((Inputs!$BE84*AV86)+M86,0)))</f>
        <v/>
      </c>
      <c r="O86" s="46" t="str">
        <f>IF(Inputs!$B84="","",(ROUND((Inputs!$BE84*AW86)+N86,0)))</f>
        <v/>
      </c>
      <c r="P86" s="46" t="str">
        <f>IF(Inputs!$B84="","",(ROUND((Inputs!$BE84*AX86)+O86,0)))</f>
        <v/>
      </c>
      <c r="Q86" s="46" t="str">
        <f>IF(Inputs!$B84="","",(ROUND((Inputs!$BE84*AY86)+P86,0)))</f>
        <v/>
      </c>
      <c r="R86" s="46" t="str">
        <f>IF(Inputs!$B84="","",(ROUND((Inputs!$BE84*AZ86)+Q86,0)))</f>
        <v/>
      </c>
      <c r="S86" s="46" t="str">
        <f>IF(Inputs!$B84="","",(ROUND((Inputs!$BE84*BA86)+R86,0)))</f>
        <v/>
      </c>
      <c r="T86" s="46" t="str">
        <f>IF(Inputs!$B84="","",(ROUND((Inputs!$BE84*BB86)+S86,0)))</f>
        <v/>
      </c>
      <c r="U86" s="46" t="str">
        <f>IF(Inputs!$B84="","",(ROUND((Inputs!$BE84*BC86)+T86,0)))</f>
        <v/>
      </c>
      <c r="V86" s="46" t="str">
        <f>IF(Inputs!$B84="","",(ROUND((Inputs!$BE84*BD86)+U86,0)))</f>
        <v/>
      </c>
      <c r="W86" s="46" t="str">
        <f>IF(Inputs!$B84="","",(ROUND((Inputs!$BE84*BE86)+V86,0)))</f>
        <v/>
      </c>
      <c r="X86" s="46" t="str">
        <f>IF(Inputs!$B84="","",(ROUND((Inputs!$BE84*BF86)+W86,0)))</f>
        <v/>
      </c>
      <c r="Y86" s="46" t="str">
        <f>IF(Inputs!$B84="","",(ROUND((Inputs!$BE84*BG86)+X86,0)))</f>
        <v/>
      </c>
      <c r="Z86" s="46" t="str">
        <f>IF(Inputs!$B84="","",(ROUND((Inputs!$BE84*BH86)+Y86,0)))</f>
        <v/>
      </c>
      <c r="AA86" s="46" t="str">
        <f>IF(Inputs!$B84="","",(ROUND((Inputs!$BE84*BI86)+Z86,0)))</f>
        <v/>
      </c>
      <c r="AB86" s="46" t="str">
        <f>IF(Inputs!$B84="","",(ROUND((Inputs!$BE84*BJ86)+AA86,0)))</f>
        <v/>
      </c>
      <c r="AC86" s="46" t="str">
        <f>IF(Inputs!$B84="","",(ROUND((Inputs!$BE84*BK86)+AB86,0)))</f>
        <v/>
      </c>
      <c r="AD86" s="46" t="str">
        <f>IF(Inputs!$B84="","",(ROUND((Inputs!$BE84*BL86)+AC86,0)))</f>
        <v/>
      </c>
      <c r="AE86" s="46" t="str">
        <f>IF(Inputs!$B84="","",(ROUND((Inputs!$BE84*BM86)+AD86,0)))</f>
        <v/>
      </c>
      <c r="AF86" s="46" t="str">
        <f>IF(Inputs!$B84="","",(ROUND((Inputs!$BE84*BN86)+AE86,0)))</f>
        <v/>
      </c>
      <c r="AG86" s="50" t="str">
        <f t="shared" si="3"/>
        <v/>
      </c>
      <c r="AH86" s="42" t="str">
        <f t="shared" si="4"/>
        <v/>
      </c>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row>
    <row r="87" spans="1:66">
      <c r="A87" s="7" t="str">
        <f>IF(Inputs!A85="","",Inputs!A85)</f>
        <v/>
      </c>
      <c r="B87" t="str">
        <f>IF(Inputs!B85="","",Inputs!B85)</f>
        <v/>
      </c>
      <c r="C87" s="46" t="str">
        <f>IF(Inputs!$B85="","",(ROUND(Inputs!$BE85*AK87,0)))</f>
        <v/>
      </c>
      <c r="D87" s="46" t="str">
        <f>IF(Inputs!$B85="","",(ROUND((Inputs!$BE85*AL87)+C87,0)))</f>
        <v/>
      </c>
      <c r="E87" s="46" t="str">
        <f>IF(Inputs!$B85="","",(ROUND((Inputs!$BE85*AM87)+D87,0)))</f>
        <v/>
      </c>
      <c r="F87" s="46" t="str">
        <f>IF(Inputs!$B85="","",(ROUND((Inputs!$BE85*AN87)+E87,0)))</f>
        <v/>
      </c>
      <c r="G87" s="46" t="str">
        <f>IF(Inputs!$B85="","",(ROUND((Inputs!$BE85*AO87)+F87,0)))</f>
        <v/>
      </c>
      <c r="H87" s="46" t="str">
        <f>IF(Inputs!$B85="","",(ROUND((Inputs!$BE85*AP87)+G87,0)))</f>
        <v/>
      </c>
      <c r="I87" s="46" t="str">
        <f>IF(Inputs!$B85="","",(ROUND((Inputs!$BE85*AQ87)+H87,0)))</f>
        <v/>
      </c>
      <c r="J87" s="46" t="str">
        <f>IF(Inputs!$B85="","",(ROUND((Inputs!$BE85*AR87)+I87,0)))</f>
        <v/>
      </c>
      <c r="K87" s="46" t="str">
        <f>IF(Inputs!$B85="","",(ROUND((Inputs!$BE85*AS87)+J87,0)))</f>
        <v/>
      </c>
      <c r="L87" s="46" t="str">
        <f>IF(Inputs!$B85="","",(ROUND((Inputs!$BE85*AT87)+K87,0)))</f>
        <v/>
      </c>
      <c r="M87" s="46" t="str">
        <f>IF(Inputs!$B85="","",(ROUND((Inputs!$BE85*AU87)+L87,0)))</f>
        <v/>
      </c>
      <c r="N87" s="46" t="str">
        <f>IF(Inputs!$B85="","",(ROUND((Inputs!$BE85*AV87)+M87,0)))</f>
        <v/>
      </c>
      <c r="O87" s="46" t="str">
        <f>IF(Inputs!$B85="","",(ROUND((Inputs!$BE85*AW87)+N87,0)))</f>
        <v/>
      </c>
      <c r="P87" s="46" t="str">
        <f>IF(Inputs!$B85="","",(ROUND((Inputs!$BE85*AX87)+O87,0)))</f>
        <v/>
      </c>
      <c r="Q87" s="46" t="str">
        <f>IF(Inputs!$B85="","",(ROUND((Inputs!$BE85*AY87)+P87,0)))</f>
        <v/>
      </c>
      <c r="R87" s="46" t="str">
        <f>IF(Inputs!$B85="","",(ROUND((Inputs!$BE85*AZ87)+Q87,0)))</f>
        <v/>
      </c>
      <c r="S87" s="46" t="str">
        <f>IF(Inputs!$B85="","",(ROUND((Inputs!$BE85*BA87)+R87,0)))</f>
        <v/>
      </c>
      <c r="T87" s="46" t="str">
        <f>IF(Inputs!$B85="","",(ROUND((Inputs!$BE85*BB87)+S87,0)))</f>
        <v/>
      </c>
      <c r="U87" s="46" t="str">
        <f>IF(Inputs!$B85="","",(ROUND((Inputs!$BE85*BC87)+T87,0)))</f>
        <v/>
      </c>
      <c r="V87" s="46" t="str">
        <f>IF(Inputs!$B85="","",(ROUND((Inputs!$BE85*BD87)+U87,0)))</f>
        <v/>
      </c>
      <c r="W87" s="46" t="str">
        <f>IF(Inputs!$B85="","",(ROUND((Inputs!$BE85*BE87)+V87,0)))</f>
        <v/>
      </c>
      <c r="X87" s="46" t="str">
        <f>IF(Inputs!$B85="","",(ROUND((Inputs!$BE85*BF87)+W87,0)))</f>
        <v/>
      </c>
      <c r="Y87" s="46" t="str">
        <f>IF(Inputs!$B85="","",(ROUND((Inputs!$BE85*BG87)+X87,0)))</f>
        <v/>
      </c>
      <c r="Z87" s="46" t="str">
        <f>IF(Inputs!$B85="","",(ROUND((Inputs!$BE85*BH87)+Y87,0)))</f>
        <v/>
      </c>
      <c r="AA87" s="46" t="str">
        <f>IF(Inputs!$B85="","",(ROUND((Inputs!$BE85*BI87)+Z87,0)))</f>
        <v/>
      </c>
      <c r="AB87" s="46" t="str">
        <f>IF(Inputs!$B85="","",(ROUND((Inputs!$BE85*BJ87)+AA87,0)))</f>
        <v/>
      </c>
      <c r="AC87" s="46" t="str">
        <f>IF(Inputs!$B85="","",(ROUND((Inputs!$BE85*BK87)+AB87,0)))</f>
        <v/>
      </c>
      <c r="AD87" s="46" t="str">
        <f>IF(Inputs!$B85="","",(ROUND((Inputs!$BE85*BL87)+AC87,0)))</f>
        <v/>
      </c>
      <c r="AE87" s="46" t="str">
        <f>IF(Inputs!$B85="","",(ROUND((Inputs!$BE85*BM87)+AD87,0)))</f>
        <v/>
      </c>
      <c r="AF87" s="46" t="str">
        <f>IF(Inputs!$B85="","",(ROUND((Inputs!$BE85*BN87)+AE87,0)))</f>
        <v/>
      </c>
      <c r="AG87" s="50" t="str">
        <f t="shared" si="3"/>
        <v/>
      </c>
      <c r="AH87" s="42" t="str">
        <f t="shared" si="4"/>
        <v/>
      </c>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row>
    <row r="88" spans="1:66">
      <c r="A88" s="7" t="str">
        <f>IF(Inputs!A86="","",Inputs!A86)</f>
        <v/>
      </c>
      <c r="B88" t="str">
        <f>IF(Inputs!B86="","",Inputs!B86)</f>
        <v/>
      </c>
      <c r="C88" s="46" t="str">
        <f>IF(Inputs!$B86="","",(ROUND(Inputs!$BE86*AK88,0)))</f>
        <v/>
      </c>
      <c r="D88" s="46" t="str">
        <f>IF(Inputs!$B86="","",(ROUND((Inputs!$BE86*AL88)+C88,0)))</f>
        <v/>
      </c>
      <c r="E88" s="46" t="str">
        <f>IF(Inputs!$B86="","",(ROUND((Inputs!$BE86*AM88)+D88,0)))</f>
        <v/>
      </c>
      <c r="F88" s="46" t="str">
        <f>IF(Inputs!$B86="","",(ROUND((Inputs!$BE86*AN88)+E88,0)))</f>
        <v/>
      </c>
      <c r="G88" s="46" t="str">
        <f>IF(Inputs!$B86="","",(ROUND((Inputs!$BE86*AO88)+F88,0)))</f>
        <v/>
      </c>
      <c r="H88" s="46" t="str">
        <f>IF(Inputs!$B86="","",(ROUND((Inputs!$BE86*AP88)+G88,0)))</f>
        <v/>
      </c>
      <c r="I88" s="46" t="str">
        <f>IF(Inputs!$B86="","",(ROUND((Inputs!$BE86*AQ88)+H88,0)))</f>
        <v/>
      </c>
      <c r="J88" s="46" t="str">
        <f>IF(Inputs!$B86="","",(ROUND((Inputs!$BE86*AR88)+I88,0)))</f>
        <v/>
      </c>
      <c r="K88" s="46" t="str">
        <f>IF(Inputs!$B86="","",(ROUND((Inputs!$BE86*AS88)+J88,0)))</f>
        <v/>
      </c>
      <c r="L88" s="46" t="str">
        <f>IF(Inputs!$B86="","",(ROUND((Inputs!$BE86*AT88)+K88,0)))</f>
        <v/>
      </c>
      <c r="M88" s="46" t="str">
        <f>IF(Inputs!$B86="","",(ROUND((Inputs!$BE86*AU88)+L88,0)))</f>
        <v/>
      </c>
      <c r="N88" s="46" t="str">
        <f>IF(Inputs!$B86="","",(ROUND((Inputs!$BE86*AV88)+M88,0)))</f>
        <v/>
      </c>
      <c r="O88" s="46" t="str">
        <f>IF(Inputs!$B86="","",(ROUND((Inputs!$BE86*AW88)+N88,0)))</f>
        <v/>
      </c>
      <c r="P88" s="46" t="str">
        <f>IF(Inputs!$B86="","",(ROUND((Inputs!$BE86*AX88)+O88,0)))</f>
        <v/>
      </c>
      <c r="Q88" s="46" t="str">
        <f>IF(Inputs!$B86="","",(ROUND((Inputs!$BE86*AY88)+P88,0)))</f>
        <v/>
      </c>
      <c r="R88" s="46" t="str">
        <f>IF(Inputs!$B86="","",(ROUND((Inputs!$BE86*AZ88)+Q88,0)))</f>
        <v/>
      </c>
      <c r="S88" s="46" t="str">
        <f>IF(Inputs!$B86="","",(ROUND((Inputs!$BE86*BA88)+R88,0)))</f>
        <v/>
      </c>
      <c r="T88" s="46" t="str">
        <f>IF(Inputs!$B86="","",(ROUND((Inputs!$BE86*BB88)+S88,0)))</f>
        <v/>
      </c>
      <c r="U88" s="46" t="str">
        <f>IF(Inputs!$B86="","",(ROUND((Inputs!$BE86*BC88)+T88,0)))</f>
        <v/>
      </c>
      <c r="V88" s="46" t="str">
        <f>IF(Inputs!$B86="","",(ROUND((Inputs!$BE86*BD88)+U88,0)))</f>
        <v/>
      </c>
      <c r="W88" s="46" t="str">
        <f>IF(Inputs!$B86="","",(ROUND((Inputs!$BE86*BE88)+V88,0)))</f>
        <v/>
      </c>
      <c r="X88" s="46" t="str">
        <f>IF(Inputs!$B86="","",(ROUND((Inputs!$BE86*BF88)+W88,0)))</f>
        <v/>
      </c>
      <c r="Y88" s="46" t="str">
        <f>IF(Inputs!$B86="","",(ROUND((Inputs!$BE86*BG88)+X88,0)))</f>
        <v/>
      </c>
      <c r="Z88" s="46" t="str">
        <f>IF(Inputs!$B86="","",(ROUND((Inputs!$BE86*BH88)+Y88,0)))</f>
        <v/>
      </c>
      <c r="AA88" s="46" t="str">
        <f>IF(Inputs!$B86="","",(ROUND((Inputs!$BE86*BI88)+Z88,0)))</f>
        <v/>
      </c>
      <c r="AB88" s="46" t="str">
        <f>IF(Inputs!$B86="","",(ROUND((Inputs!$BE86*BJ88)+AA88,0)))</f>
        <v/>
      </c>
      <c r="AC88" s="46" t="str">
        <f>IF(Inputs!$B86="","",(ROUND((Inputs!$BE86*BK88)+AB88,0)))</f>
        <v/>
      </c>
      <c r="AD88" s="46" t="str">
        <f>IF(Inputs!$B86="","",(ROUND((Inputs!$BE86*BL88)+AC88,0)))</f>
        <v/>
      </c>
      <c r="AE88" s="46" t="str">
        <f>IF(Inputs!$B86="","",(ROUND((Inputs!$BE86*BM88)+AD88,0)))</f>
        <v/>
      </c>
      <c r="AF88" s="46" t="str">
        <f>IF(Inputs!$B86="","",(ROUND((Inputs!$BE86*BN88)+AE88,0)))</f>
        <v/>
      </c>
      <c r="AG88" s="50" t="str">
        <f t="shared" si="3"/>
        <v/>
      </c>
      <c r="AH88" s="42" t="str">
        <f t="shared" si="4"/>
        <v/>
      </c>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row>
    <row r="89" spans="1:66">
      <c r="A89" s="7" t="str">
        <f>IF(Inputs!A87="","",Inputs!A87)</f>
        <v/>
      </c>
      <c r="B89" t="str">
        <f>IF(Inputs!B87="","",Inputs!B87)</f>
        <v/>
      </c>
      <c r="C89" s="46" t="str">
        <f>IF(Inputs!$B87="","",(ROUND(Inputs!$BE87*AK89,0)))</f>
        <v/>
      </c>
      <c r="D89" s="46" t="str">
        <f>IF(Inputs!$B87="","",(ROUND((Inputs!$BE87*AL89)+C89,0)))</f>
        <v/>
      </c>
      <c r="E89" s="46" t="str">
        <f>IF(Inputs!$B87="","",(ROUND((Inputs!$BE87*AM89)+D89,0)))</f>
        <v/>
      </c>
      <c r="F89" s="46" t="str">
        <f>IF(Inputs!$B87="","",(ROUND((Inputs!$BE87*AN89)+E89,0)))</f>
        <v/>
      </c>
      <c r="G89" s="46" t="str">
        <f>IF(Inputs!$B87="","",(ROUND((Inputs!$BE87*AO89)+F89,0)))</f>
        <v/>
      </c>
      <c r="H89" s="46" t="str">
        <f>IF(Inputs!$B87="","",(ROUND((Inputs!$BE87*AP89)+G89,0)))</f>
        <v/>
      </c>
      <c r="I89" s="46" t="str">
        <f>IF(Inputs!$B87="","",(ROUND((Inputs!$BE87*AQ89)+H89,0)))</f>
        <v/>
      </c>
      <c r="J89" s="46" t="str">
        <f>IF(Inputs!$B87="","",(ROUND((Inputs!$BE87*AR89)+I89,0)))</f>
        <v/>
      </c>
      <c r="K89" s="46" t="str">
        <f>IF(Inputs!$B87="","",(ROUND((Inputs!$BE87*AS89)+J89,0)))</f>
        <v/>
      </c>
      <c r="L89" s="46" t="str">
        <f>IF(Inputs!$B87="","",(ROUND((Inputs!$BE87*AT89)+K89,0)))</f>
        <v/>
      </c>
      <c r="M89" s="46" t="str">
        <f>IF(Inputs!$B87="","",(ROUND((Inputs!$BE87*AU89)+L89,0)))</f>
        <v/>
      </c>
      <c r="N89" s="46" t="str">
        <f>IF(Inputs!$B87="","",(ROUND((Inputs!$BE87*AV89)+M89,0)))</f>
        <v/>
      </c>
      <c r="O89" s="46" t="str">
        <f>IF(Inputs!$B87="","",(ROUND((Inputs!$BE87*AW89)+N89,0)))</f>
        <v/>
      </c>
      <c r="P89" s="46" t="str">
        <f>IF(Inputs!$B87="","",(ROUND((Inputs!$BE87*AX89)+O89,0)))</f>
        <v/>
      </c>
      <c r="Q89" s="46" t="str">
        <f>IF(Inputs!$B87="","",(ROUND((Inputs!$BE87*AY89)+P89,0)))</f>
        <v/>
      </c>
      <c r="R89" s="46" t="str">
        <f>IF(Inputs!$B87="","",(ROUND((Inputs!$BE87*AZ89)+Q89,0)))</f>
        <v/>
      </c>
      <c r="S89" s="46" t="str">
        <f>IF(Inputs!$B87="","",(ROUND((Inputs!$BE87*BA89)+R89,0)))</f>
        <v/>
      </c>
      <c r="T89" s="46" t="str">
        <f>IF(Inputs!$B87="","",(ROUND((Inputs!$BE87*BB89)+S89,0)))</f>
        <v/>
      </c>
      <c r="U89" s="46" t="str">
        <f>IF(Inputs!$B87="","",(ROUND((Inputs!$BE87*BC89)+T89,0)))</f>
        <v/>
      </c>
      <c r="V89" s="46" t="str">
        <f>IF(Inputs!$B87="","",(ROUND((Inputs!$BE87*BD89)+U89,0)))</f>
        <v/>
      </c>
      <c r="W89" s="46" t="str">
        <f>IF(Inputs!$B87="","",(ROUND((Inputs!$BE87*BE89)+V89,0)))</f>
        <v/>
      </c>
      <c r="X89" s="46" t="str">
        <f>IF(Inputs!$B87="","",(ROUND((Inputs!$BE87*BF89)+W89,0)))</f>
        <v/>
      </c>
      <c r="Y89" s="46" t="str">
        <f>IF(Inputs!$B87="","",(ROUND((Inputs!$BE87*BG89)+X89,0)))</f>
        <v/>
      </c>
      <c r="Z89" s="46" t="str">
        <f>IF(Inputs!$B87="","",(ROUND((Inputs!$BE87*BH89)+Y89,0)))</f>
        <v/>
      </c>
      <c r="AA89" s="46" t="str">
        <f>IF(Inputs!$B87="","",(ROUND((Inputs!$BE87*BI89)+Z89,0)))</f>
        <v/>
      </c>
      <c r="AB89" s="46" t="str">
        <f>IF(Inputs!$B87="","",(ROUND((Inputs!$BE87*BJ89)+AA89,0)))</f>
        <v/>
      </c>
      <c r="AC89" s="46" t="str">
        <f>IF(Inputs!$B87="","",(ROUND((Inputs!$BE87*BK89)+AB89,0)))</f>
        <v/>
      </c>
      <c r="AD89" s="46" t="str">
        <f>IF(Inputs!$B87="","",(ROUND((Inputs!$BE87*BL89)+AC89,0)))</f>
        <v/>
      </c>
      <c r="AE89" s="46" t="str">
        <f>IF(Inputs!$B87="","",(ROUND((Inputs!$BE87*BM89)+AD89,0)))</f>
        <v/>
      </c>
      <c r="AF89" s="46" t="str">
        <f>IF(Inputs!$B87="","",(ROUND((Inputs!$BE87*BN89)+AE89,0)))</f>
        <v/>
      </c>
      <c r="AG89" s="50" t="str">
        <f t="shared" si="3"/>
        <v/>
      </c>
      <c r="AH89" s="42" t="str">
        <f t="shared" si="4"/>
        <v/>
      </c>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row>
    <row r="90" spans="1:66">
      <c r="A90" s="7" t="str">
        <f>IF(Inputs!A88="","",Inputs!A88)</f>
        <v/>
      </c>
      <c r="B90" t="str">
        <f>IF(Inputs!B88="","",Inputs!B88)</f>
        <v/>
      </c>
      <c r="C90" s="46" t="str">
        <f>IF(Inputs!$B88="","",(ROUND(Inputs!$BE88*AK90,0)))</f>
        <v/>
      </c>
      <c r="D90" s="46" t="str">
        <f>IF(Inputs!$B88="","",(ROUND((Inputs!$BE88*AL90)+C90,0)))</f>
        <v/>
      </c>
      <c r="E90" s="46" t="str">
        <f>IF(Inputs!$B88="","",(ROUND((Inputs!$BE88*AM90)+D90,0)))</f>
        <v/>
      </c>
      <c r="F90" s="46" t="str">
        <f>IF(Inputs!$B88="","",(ROUND((Inputs!$BE88*AN90)+E90,0)))</f>
        <v/>
      </c>
      <c r="G90" s="46" t="str">
        <f>IF(Inputs!$B88="","",(ROUND((Inputs!$BE88*AO90)+F90,0)))</f>
        <v/>
      </c>
      <c r="H90" s="46" t="str">
        <f>IF(Inputs!$B88="","",(ROUND((Inputs!$BE88*AP90)+G90,0)))</f>
        <v/>
      </c>
      <c r="I90" s="46" t="str">
        <f>IF(Inputs!$B88="","",(ROUND((Inputs!$BE88*AQ90)+H90,0)))</f>
        <v/>
      </c>
      <c r="J90" s="46" t="str">
        <f>IF(Inputs!$B88="","",(ROUND((Inputs!$BE88*AR90)+I90,0)))</f>
        <v/>
      </c>
      <c r="K90" s="46" t="str">
        <f>IF(Inputs!$B88="","",(ROUND((Inputs!$BE88*AS90)+J90,0)))</f>
        <v/>
      </c>
      <c r="L90" s="46" t="str">
        <f>IF(Inputs!$B88="","",(ROUND((Inputs!$BE88*AT90)+K90,0)))</f>
        <v/>
      </c>
      <c r="M90" s="46" t="str">
        <f>IF(Inputs!$B88="","",(ROUND((Inputs!$BE88*AU90)+L90,0)))</f>
        <v/>
      </c>
      <c r="N90" s="46" t="str">
        <f>IF(Inputs!$B88="","",(ROUND((Inputs!$BE88*AV90)+M90,0)))</f>
        <v/>
      </c>
      <c r="O90" s="46" t="str">
        <f>IF(Inputs!$B88="","",(ROUND((Inputs!$BE88*AW90)+N90,0)))</f>
        <v/>
      </c>
      <c r="P90" s="46" t="str">
        <f>IF(Inputs!$B88="","",(ROUND((Inputs!$BE88*AX90)+O90,0)))</f>
        <v/>
      </c>
      <c r="Q90" s="46" t="str">
        <f>IF(Inputs!$B88="","",(ROUND((Inputs!$BE88*AY90)+P90,0)))</f>
        <v/>
      </c>
      <c r="R90" s="46" t="str">
        <f>IF(Inputs!$B88="","",(ROUND((Inputs!$BE88*AZ90)+Q90,0)))</f>
        <v/>
      </c>
      <c r="S90" s="46" t="str">
        <f>IF(Inputs!$B88="","",(ROUND((Inputs!$BE88*BA90)+R90,0)))</f>
        <v/>
      </c>
      <c r="T90" s="46" t="str">
        <f>IF(Inputs!$B88="","",(ROUND((Inputs!$BE88*BB90)+S90,0)))</f>
        <v/>
      </c>
      <c r="U90" s="46" t="str">
        <f>IF(Inputs!$B88="","",(ROUND((Inputs!$BE88*BC90)+T90,0)))</f>
        <v/>
      </c>
      <c r="V90" s="46" t="str">
        <f>IF(Inputs!$B88="","",(ROUND((Inputs!$BE88*BD90)+U90,0)))</f>
        <v/>
      </c>
      <c r="W90" s="46" t="str">
        <f>IF(Inputs!$B88="","",(ROUND((Inputs!$BE88*BE90)+V90,0)))</f>
        <v/>
      </c>
      <c r="X90" s="46" t="str">
        <f>IF(Inputs!$B88="","",(ROUND((Inputs!$BE88*BF90)+W90,0)))</f>
        <v/>
      </c>
      <c r="Y90" s="46" t="str">
        <f>IF(Inputs!$B88="","",(ROUND((Inputs!$BE88*BG90)+X90,0)))</f>
        <v/>
      </c>
      <c r="Z90" s="46" t="str">
        <f>IF(Inputs!$B88="","",(ROUND((Inputs!$BE88*BH90)+Y90,0)))</f>
        <v/>
      </c>
      <c r="AA90" s="46" t="str">
        <f>IF(Inputs!$B88="","",(ROUND((Inputs!$BE88*BI90)+Z90,0)))</f>
        <v/>
      </c>
      <c r="AB90" s="46" t="str">
        <f>IF(Inputs!$B88="","",(ROUND((Inputs!$BE88*BJ90)+AA90,0)))</f>
        <v/>
      </c>
      <c r="AC90" s="46" t="str">
        <f>IF(Inputs!$B88="","",(ROUND((Inputs!$BE88*BK90)+AB90,0)))</f>
        <v/>
      </c>
      <c r="AD90" s="46" t="str">
        <f>IF(Inputs!$B88="","",(ROUND((Inputs!$BE88*BL90)+AC90,0)))</f>
        <v/>
      </c>
      <c r="AE90" s="46" t="str">
        <f>IF(Inputs!$B88="","",(ROUND((Inputs!$BE88*BM90)+AD90,0)))</f>
        <v/>
      </c>
      <c r="AF90" s="46" t="str">
        <f>IF(Inputs!$B88="","",(ROUND((Inputs!$BE88*BN90)+AE90,0)))</f>
        <v/>
      </c>
      <c r="AG90" s="50" t="str">
        <f t="shared" si="3"/>
        <v/>
      </c>
      <c r="AH90" s="42" t="str">
        <f t="shared" si="4"/>
        <v/>
      </c>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row>
    <row r="91" spans="1:66">
      <c r="A91" s="7" t="str">
        <f>IF(Inputs!A89="","",Inputs!A89)</f>
        <v/>
      </c>
      <c r="B91" t="str">
        <f>IF(Inputs!B89="","",Inputs!B89)</f>
        <v/>
      </c>
      <c r="C91" s="46" t="str">
        <f>IF(Inputs!$B89="","",(ROUND(Inputs!$BE89*AK91,0)))</f>
        <v/>
      </c>
      <c r="D91" s="46" t="str">
        <f>IF(Inputs!$B89="","",(ROUND((Inputs!$BE89*AL91)+C91,0)))</f>
        <v/>
      </c>
      <c r="E91" s="46" t="str">
        <f>IF(Inputs!$B89="","",(ROUND((Inputs!$BE89*AM91)+D91,0)))</f>
        <v/>
      </c>
      <c r="F91" s="46" t="str">
        <f>IF(Inputs!$B89="","",(ROUND((Inputs!$BE89*AN91)+E91,0)))</f>
        <v/>
      </c>
      <c r="G91" s="46" t="str">
        <f>IF(Inputs!$B89="","",(ROUND((Inputs!$BE89*AO91)+F91,0)))</f>
        <v/>
      </c>
      <c r="H91" s="46" t="str">
        <f>IF(Inputs!$B89="","",(ROUND((Inputs!$BE89*AP91)+G91,0)))</f>
        <v/>
      </c>
      <c r="I91" s="46" t="str">
        <f>IF(Inputs!$B89="","",(ROUND((Inputs!$BE89*AQ91)+H91,0)))</f>
        <v/>
      </c>
      <c r="J91" s="46" t="str">
        <f>IF(Inputs!$B89="","",(ROUND((Inputs!$BE89*AR91)+I91,0)))</f>
        <v/>
      </c>
      <c r="K91" s="46" t="str">
        <f>IF(Inputs!$B89="","",(ROUND((Inputs!$BE89*AS91)+J91,0)))</f>
        <v/>
      </c>
      <c r="L91" s="46" t="str">
        <f>IF(Inputs!$B89="","",(ROUND((Inputs!$BE89*AT91)+K91,0)))</f>
        <v/>
      </c>
      <c r="M91" s="46" t="str">
        <f>IF(Inputs!$B89="","",(ROUND((Inputs!$BE89*AU91)+L91,0)))</f>
        <v/>
      </c>
      <c r="N91" s="46" t="str">
        <f>IF(Inputs!$B89="","",(ROUND((Inputs!$BE89*AV91)+M91,0)))</f>
        <v/>
      </c>
      <c r="O91" s="46" t="str">
        <f>IF(Inputs!$B89="","",(ROUND((Inputs!$BE89*AW91)+N91,0)))</f>
        <v/>
      </c>
      <c r="P91" s="46" t="str">
        <f>IF(Inputs!$B89="","",(ROUND((Inputs!$BE89*AX91)+O91,0)))</f>
        <v/>
      </c>
      <c r="Q91" s="46" t="str">
        <f>IF(Inputs!$B89="","",(ROUND((Inputs!$BE89*AY91)+P91,0)))</f>
        <v/>
      </c>
      <c r="R91" s="46" t="str">
        <f>IF(Inputs!$B89="","",(ROUND((Inputs!$BE89*AZ91)+Q91,0)))</f>
        <v/>
      </c>
      <c r="S91" s="46" t="str">
        <f>IF(Inputs!$B89="","",(ROUND((Inputs!$BE89*BA91)+R91,0)))</f>
        <v/>
      </c>
      <c r="T91" s="46" t="str">
        <f>IF(Inputs!$B89="","",(ROUND((Inputs!$BE89*BB91)+S91,0)))</f>
        <v/>
      </c>
      <c r="U91" s="46" t="str">
        <f>IF(Inputs!$B89="","",(ROUND((Inputs!$BE89*BC91)+T91,0)))</f>
        <v/>
      </c>
      <c r="V91" s="46" t="str">
        <f>IF(Inputs!$B89="","",(ROUND((Inputs!$BE89*BD91)+U91,0)))</f>
        <v/>
      </c>
      <c r="W91" s="46" t="str">
        <f>IF(Inputs!$B89="","",(ROUND((Inputs!$BE89*BE91)+V91,0)))</f>
        <v/>
      </c>
      <c r="X91" s="46" t="str">
        <f>IF(Inputs!$B89="","",(ROUND((Inputs!$BE89*BF91)+W91,0)))</f>
        <v/>
      </c>
      <c r="Y91" s="46" t="str">
        <f>IF(Inputs!$B89="","",(ROUND((Inputs!$BE89*BG91)+X91,0)))</f>
        <v/>
      </c>
      <c r="Z91" s="46" t="str">
        <f>IF(Inputs!$B89="","",(ROUND((Inputs!$BE89*BH91)+Y91,0)))</f>
        <v/>
      </c>
      <c r="AA91" s="46" t="str">
        <f>IF(Inputs!$B89="","",(ROUND((Inputs!$BE89*BI91)+Z91,0)))</f>
        <v/>
      </c>
      <c r="AB91" s="46" t="str">
        <f>IF(Inputs!$B89="","",(ROUND((Inputs!$BE89*BJ91)+AA91,0)))</f>
        <v/>
      </c>
      <c r="AC91" s="46" t="str">
        <f>IF(Inputs!$B89="","",(ROUND((Inputs!$BE89*BK91)+AB91,0)))</f>
        <v/>
      </c>
      <c r="AD91" s="46" t="str">
        <f>IF(Inputs!$B89="","",(ROUND((Inputs!$BE89*BL91)+AC91,0)))</f>
        <v/>
      </c>
      <c r="AE91" s="46" t="str">
        <f>IF(Inputs!$B89="","",(ROUND((Inputs!$BE89*BM91)+AD91,0)))</f>
        <v/>
      </c>
      <c r="AF91" s="46" t="str">
        <f>IF(Inputs!$B89="","",(ROUND((Inputs!$BE89*BN91)+AE91,0)))</f>
        <v/>
      </c>
      <c r="AG91" s="50" t="str">
        <f t="shared" ref="AG91:AG154" si="5">AF91</f>
        <v/>
      </c>
      <c r="AH91" s="42" t="str">
        <f t="shared" si="4"/>
        <v/>
      </c>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row>
    <row r="92" spans="1:66">
      <c r="A92" s="7" t="str">
        <f>IF(Inputs!A90="","",Inputs!A90)</f>
        <v/>
      </c>
      <c r="B92" t="str">
        <f>IF(Inputs!B90="","",Inputs!B90)</f>
        <v/>
      </c>
      <c r="C92" s="46" t="str">
        <f>IF(Inputs!$B90="","",(ROUND(Inputs!$BE90*AK92,0)))</f>
        <v/>
      </c>
      <c r="D92" s="46" t="str">
        <f>IF(Inputs!$B90="","",(ROUND((Inputs!$BE90*AL92)+C92,0)))</f>
        <v/>
      </c>
      <c r="E92" s="46" t="str">
        <f>IF(Inputs!$B90="","",(ROUND((Inputs!$BE90*AM92)+D92,0)))</f>
        <v/>
      </c>
      <c r="F92" s="46" t="str">
        <f>IF(Inputs!$B90="","",(ROUND((Inputs!$BE90*AN92)+E92,0)))</f>
        <v/>
      </c>
      <c r="G92" s="46" t="str">
        <f>IF(Inputs!$B90="","",(ROUND((Inputs!$BE90*AO92)+F92,0)))</f>
        <v/>
      </c>
      <c r="H92" s="46" t="str">
        <f>IF(Inputs!$B90="","",(ROUND((Inputs!$BE90*AP92)+G92,0)))</f>
        <v/>
      </c>
      <c r="I92" s="46" t="str">
        <f>IF(Inputs!$B90="","",(ROUND((Inputs!$BE90*AQ92)+H92,0)))</f>
        <v/>
      </c>
      <c r="J92" s="46" t="str">
        <f>IF(Inputs!$B90="","",(ROUND((Inputs!$BE90*AR92)+I92,0)))</f>
        <v/>
      </c>
      <c r="K92" s="46" t="str">
        <f>IF(Inputs!$B90="","",(ROUND((Inputs!$BE90*AS92)+J92,0)))</f>
        <v/>
      </c>
      <c r="L92" s="46" t="str">
        <f>IF(Inputs!$B90="","",(ROUND((Inputs!$BE90*AT92)+K92,0)))</f>
        <v/>
      </c>
      <c r="M92" s="46" t="str">
        <f>IF(Inputs!$B90="","",(ROUND((Inputs!$BE90*AU92)+L92,0)))</f>
        <v/>
      </c>
      <c r="N92" s="46" t="str">
        <f>IF(Inputs!$B90="","",(ROUND((Inputs!$BE90*AV92)+M92,0)))</f>
        <v/>
      </c>
      <c r="O92" s="46" t="str">
        <f>IF(Inputs!$B90="","",(ROUND((Inputs!$BE90*AW92)+N92,0)))</f>
        <v/>
      </c>
      <c r="P92" s="46" t="str">
        <f>IF(Inputs!$B90="","",(ROUND((Inputs!$BE90*AX92)+O92,0)))</f>
        <v/>
      </c>
      <c r="Q92" s="46" t="str">
        <f>IF(Inputs!$B90="","",(ROUND((Inputs!$BE90*AY92)+P92,0)))</f>
        <v/>
      </c>
      <c r="R92" s="46" t="str">
        <f>IF(Inputs!$B90="","",(ROUND((Inputs!$BE90*AZ92)+Q92,0)))</f>
        <v/>
      </c>
      <c r="S92" s="46" t="str">
        <f>IF(Inputs!$B90="","",(ROUND((Inputs!$BE90*BA92)+R92,0)))</f>
        <v/>
      </c>
      <c r="T92" s="46" t="str">
        <f>IF(Inputs!$B90="","",(ROUND((Inputs!$BE90*BB92)+S92,0)))</f>
        <v/>
      </c>
      <c r="U92" s="46" t="str">
        <f>IF(Inputs!$B90="","",(ROUND((Inputs!$BE90*BC92)+T92,0)))</f>
        <v/>
      </c>
      <c r="V92" s="46" t="str">
        <f>IF(Inputs!$B90="","",(ROUND((Inputs!$BE90*BD92)+U92,0)))</f>
        <v/>
      </c>
      <c r="W92" s="46" t="str">
        <f>IF(Inputs!$B90="","",(ROUND((Inputs!$BE90*BE92)+V92,0)))</f>
        <v/>
      </c>
      <c r="X92" s="46" t="str">
        <f>IF(Inputs!$B90="","",(ROUND((Inputs!$BE90*BF92)+W92,0)))</f>
        <v/>
      </c>
      <c r="Y92" s="46" t="str">
        <f>IF(Inputs!$B90="","",(ROUND((Inputs!$BE90*BG92)+X92,0)))</f>
        <v/>
      </c>
      <c r="Z92" s="46" t="str">
        <f>IF(Inputs!$B90="","",(ROUND((Inputs!$BE90*BH92)+Y92,0)))</f>
        <v/>
      </c>
      <c r="AA92" s="46" t="str">
        <f>IF(Inputs!$B90="","",(ROUND((Inputs!$BE90*BI92)+Z92,0)))</f>
        <v/>
      </c>
      <c r="AB92" s="46" t="str">
        <f>IF(Inputs!$B90="","",(ROUND((Inputs!$BE90*BJ92)+AA92,0)))</f>
        <v/>
      </c>
      <c r="AC92" s="46" t="str">
        <f>IF(Inputs!$B90="","",(ROUND((Inputs!$BE90*BK92)+AB92,0)))</f>
        <v/>
      </c>
      <c r="AD92" s="46" t="str">
        <f>IF(Inputs!$B90="","",(ROUND((Inputs!$BE90*BL92)+AC92,0)))</f>
        <v/>
      </c>
      <c r="AE92" s="46" t="str">
        <f>IF(Inputs!$B90="","",(ROUND((Inputs!$BE90*BM92)+AD92,0)))</f>
        <v/>
      </c>
      <c r="AF92" s="46" t="str">
        <f>IF(Inputs!$B90="","",(ROUND((Inputs!$BE90*BN92)+AE92,0)))</f>
        <v/>
      </c>
      <c r="AG92" s="50" t="str">
        <f t="shared" si="5"/>
        <v/>
      </c>
      <c r="AH92" s="42" t="str">
        <f t="shared" si="4"/>
        <v/>
      </c>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row>
    <row r="93" spans="1:66">
      <c r="A93" s="7" t="str">
        <f>IF(Inputs!A91="","",Inputs!A91)</f>
        <v/>
      </c>
      <c r="B93" t="str">
        <f>IF(Inputs!B91="","",Inputs!B91)</f>
        <v/>
      </c>
      <c r="C93" s="46" t="str">
        <f>IF(Inputs!$B91="","",(ROUND(Inputs!$BE91*AK93,0)))</f>
        <v/>
      </c>
      <c r="D93" s="46" t="str">
        <f>IF(Inputs!$B91="","",(ROUND((Inputs!$BE91*AL93)+C93,0)))</f>
        <v/>
      </c>
      <c r="E93" s="46" t="str">
        <f>IF(Inputs!$B91="","",(ROUND((Inputs!$BE91*AM93)+D93,0)))</f>
        <v/>
      </c>
      <c r="F93" s="46" t="str">
        <f>IF(Inputs!$B91="","",(ROUND((Inputs!$BE91*AN93)+E93,0)))</f>
        <v/>
      </c>
      <c r="G93" s="46" t="str">
        <f>IF(Inputs!$B91="","",(ROUND((Inputs!$BE91*AO93)+F93,0)))</f>
        <v/>
      </c>
      <c r="H93" s="46" t="str">
        <f>IF(Inputs!$B91="","",(ROUND((Inputs!$BE91*AP93)+G93,0)))</f>
        <v/>
      </c>
      <c r="I93" s="46" t="str">
        <f>IF(Inputs!$B91="","",(ROUND((Inputs!$BE91*AQ93)+H93,0)))</f>
        <v/>
      </c>
      <c r="J93" s="46" t="str">
        <f>IF(Inputs!$B91="","",(ROUND((Inputs!$BE91*AR93)+I93,0)))</f>
        <v/>
      </c>
      <c r="K93" s="46" t="str">
        <f>IF(Inputs!$B91="","",(ROUND((Inputs!$BE91*AS93)+J93,0)))</f>
        <v/>
      </c>
      <c r="L93" s="46" t="str">
        <f>IF(Inputs!$B91="","",(ROUND((Inputs!$BE91*AT93)+K93,0)))</f>
        <v/>
      </c>
      <c r="M93" s="46" t="str">
        <f>IF(Inputs!$B91="","",(ROUND((Inputs!$BE91*AU93)+L93,0)))</f>
        <v/>
      </c>
      <c r="N93" s="46" t="str">
        <f>IF(Inputs!$B91="","",(ROUND((Inputs!$BE91*AV93)+M93,0)))</f>
        <v/>
      </c>
      <c r="O93" s="46" t="str">
        <f>IF(Inputs!$B91="","",(ROUND((Inputs!$BE91*AW93)+N93,0)))</f>
        <v/>
      </c>
      <c r="P93" s="46" t="str">
        <f>IF(Inputs!$B91="","",(ROUND((Inputs!$BE91*AX93)+O93,0)))</f>
        <v/>
      </c>
      <c r="Q93" s="46" t="str">
        <f>IF(Inputs!$B91="","",(ROUND((Inputs!$BE91*AY93)+P93,0)))</f>
        <v/>
      </c>
      <c r="R93" s="46" t="str">
        <f>IF(Inputs!$B91="","",(ROUND((Inputs!$BE91*AZ93)+Q93,0)))</f>
        <v/>
      </c>
      <c r="S93" s="46" t="str">
        <f>IF(Inputs!$B91="","",(ROUND((Inputs!$BE91*BA93)+R93,0)))</f>
        <v/>
      </c>
      <c r="T93" s="46" t="str">
        <f>IF(Inputs!$B91="","",(ROUND((Inputs!$BE91*BB93)+S93,0)))</f>
        <v/>
      </c>
      <c r="U93" s="46" t="str">
        <f>IF(Inputs!$B91="","",(ROUND((Inputs!$BE91*BC93)+T93,0)))</f>
        <v/>
      </c>
      <c r="V93" s="46" t="str">
        <f>IF(Inputs!$B91="","",(ROUND((Inputs!$BE91*BD93)+U93,0)))</f>
        <v/>
      </c>
      <c r="W93" s="46" t="str">
        <f>IF(Inputs!$B91="","",(ROUND((Inputs!$BE91*BE93)+V93,0)))</f>
        <v/>
      </c>
      <c r="X93" s="46" t="str">
        <f>IF(Inputs!$B91="","",(ROUND((Inputs!$BE91*BF93)+W93,0)))</f>
        <v/>
      </c>
      <c r="Y93" s="46" t="str">
        <f>IF(Inputs!$B91="","",(ROUND((Inputs!$BE91*BG93)+X93,0)))</f>
        <v/>
      </c>
      <c r="Z93" s="46" t="str">
        <f>IF(Inputs!$B91="","",(ROUND((Inputs!$BE91*BH93)+Y93,0)))</f>
        <v/>
      </c>
      <c r="AA93" s="46" t="str">
        <f>IF(Inputs!$B91="","",(ROUND((Inputs!$BE91*BI93)+Z93,0)))</f>
        <v/>
      </c>
      <c r="AB93" s="46" t="str">
        <f>IF(Inputs!$B91="","",(ROUND((Inputs!$BE91*BJ93)+AA93,0)))</f>
        <v/>
      </c>
      <c r="AC93" s="46" t="str">
        <f>IF(Inputs!$B91="","",(ROUND((Inputs!$BE91*BK93)+AB93,0)))</f>
        <v/>
      </c>
      <c r="AD93" s="46" t="str">
        <f>IF(Inputs!$B91="","",(ROUND((Inputs!$BE91*BL93)+AC93,0)))</f>
        <v/>
      </c>
      <c r="AE93" s="46" t="str">
        <f>IF(Inputs!$B91="","",(ROUND((Inputs!$BE91*BM93)+AD93,0)))</f>
        <v/>
      </c>
      <c r="AF93" s="46" t="str">
        <f>IF(Inputs!$B91="","",(ROUND((Inputs!$BE91*BN93)+AE93,0)))</f>
        <v/>
      </c>
      <c r="AG93" s="50" t="str">
        <f t="shared" si="5"/>
        <v/>
      </c>
      <c r="AH93" s="42" t="str">
        <f t="shared" si="4"/>
        <v/>
      </c>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row>
    <row r="94" spans="1:66">
      <c r="A94" s="7" t="str">
        <f>IF(Inputs!A92="","",Inputs!A92)</f>
        <v/>
      </c>
      <c r="B94" t="str">
        <f>IF(Inputs!B92="","",Inputs!B92)</f>
        <v/>
      </c>
      <c r="C94" s="46" t="str">
        <f>IF(Inputs!$B92="","",(ROUND(Inputs!$BE92*AK94,0)))</f>
        <v/>
      </c>
      <c r="D94" s="46" t="str">
        <f>IF(Inputs!$B92="","",(ROUND((Inputs!$BE92*AL94)+C94,0)))</f>
        <v/>
      </c>
      <c r="E94" s="46" t="str">
        <f>IF(Inputs!$B92="","",(ROUND((Inputs!$BE92*AM94)+D94,0)))</f>
        <v/>
      </c>
      <c r="F94" s="46" t="str">
        <f>IF(Inputs!$B92="","",(ROUND((Inputs!$BE92*AN94)+E94,0)))</f>
        <v/>
      </c>
      <c r="G94" s="46" t="str">
        <f>IF(Inputs!$B92="","",(ROUND((Inputs!$BE92*AO94)+F94,0)))</f>
        <v/>
      </c>
      <c r="H94" s="46" t="str">
        <f>IF(Inputs!$B92="","",(ROUND((Inputs!$BE92*AP94)+G94,0)))</f>
        <v/>
      </c>
      <c r="I94" s="46" t="str">
        <f>IF(Inputs!$B92="","",(ROUND((Inputs!$BE92*AQ94)+H94,0)))</f>
        <v/>
      </c>
      <c r="J94" s="46" t="str">
        <f>IF(Inputs!$B92="","",(ROUND((Inputs!$BE92*AR94)+I94,0)))</f>
        <v/>
      </c>
      <c r="K94" s="46" t="str">
        <f>IF(Inputs!$B92="","",(ROUND((Inputs!$BE92*AS94)+J94,0)))</f>
        <v/>
      </c>
      <c r="L94" s="46" t="str">
        <f>IF(Inputs!$B92="","",(ROUND((Inputs!$BE92*AT94)+K94,0)))</f>
        <v/>
      </c>
      <c r="M94" s="46" t="str">
        <f>IF(Inputs!$B92="","",(ROUND((Inputs!$BE92*AU94)+L94,0)))</f>
        <v/>
      </c>
      <c r="N94" s="46" t="str">
        <f>IF(Inputs!$B92="","",(ROUND((Inputs!$BE92*AV94)+M94,0)))</f>
        <v/>
      </c>
      <c r="O94" s="46" t="str">
        <f>IF(Inputs!$B92="","",(ROUND((Inputs!$BE92*AW94)+N94,0)))</f>
        <v/>
      </c>
      <c r="P94" s="46" t="str">
        <f>IF(Inputs!$B92="","",(ROUND((Inputs!$BE92*AX94)+O94,0)))</f>
        <v/>
      </c>
      <c r="Q94" s="46" t="str">
        <f>IF(Inputs!$B92="","",(ROUND((Inputs!$BE92*AY94)+P94,0)))</f>
        <v/>
      </c>
      <c r="R94" s="46" t="str">
        <f>IF(Inputs!$B92="","",(ROUND((Inputs!$BE92*AZ94)+Q94,0)))</f>
        <v/>
      </c>
      <c r="S94" s="46" t="str">
        <f>IF(Inputs!$B92="","",(ROUND((Inputs!$BE92*BA94)+R94,0)))</f>
        <v/>
      </c>
      <c r="T94" s="46" t="str">
        <f>IF(Inputs!$B92="","",(ROUND((Inputs!$BE92*BB94)+S94,0)))</f>
        <v/>
      </c>
      <c r="U94" s="46" t="str">
        <f>IF(Inputs!$B92="","",(ROUND((Inputs!$BE92*BC94)+T94,0)))</f>
        <v/>
      </c>
      <c r="V94" s="46" t="str">
        <f>IF(Inputs!$B92="","",(ROUND((Inputs!$BE92*BD94)+U94,0)))</f>
        <v/>
      </c>
      <c r="W94" s="46" t="str">
        <f>IF(Inputs!$B92="","",(ROUND((Inputs!$BE92*BE94)+V94,0)))</f>
        <v/>
      </c>
      <c r="X94" s="46" t="str">
        <f>IF(Inputs!$B92="","",(ROUND((Inputs!$BE92*BF94)+W94,0)))</f>
        <v/>
      </c>
      <c r="Y94" s="46" t="str">
        <f>IF(Inputs!$B92="","",(ROUND((Inputs!$BE92*BG94)+X94,0)))</f>
        <v/>
      </c>
      <c r="Z94" s="46" t="str">
        <f>IF(Inputs!$B92="","",(ROUND((Inputs!$BE92*BH94)+Y94,0)))</f>
        <v/>
      </c>
      <c r="AA94" s="46" t="str">
        <f>IF(Inputs!$B92="","",(ROUND((Inputs!$BE92*BI94)+Z94,0)))</f>
        <v/>
      </c>
      <c r="AB94" s="46" t="str">
        <f>IF(Inputs!$B92="","",(ROUND((Inputs!$BE92*BJ94)+AA94,0)))</f>
        <v/>
      </c>
      <c r="AC94" s="46" t="str">
        <f>IF(Inputs!$B92="","",(ROUND((Inputs!$BE92*BK94)+AB94,0)))</f>
        <v/>
      </c>
      <c r="AD94" s="46" t="str">
        <f>IF(Inputs!$B92="","",(ROUND((Inputs!$BE92*BL94)+AC94,0)))</f>
        <v/>
      </c>
      <c r="AE94" s="46" t="str">
        <f>IF(Inputs!$B92="","",(ROUND((Inputs!$BE92*BM94)+AD94,0)))</f>
        <v/>
      </c>
      <c r="AF94" s="46" t="str">
        <f>IF(Inputs!$B92="","",(ROUND((Inputs!$BE92*BN94)+AE94,0)))</f>
        <v/>
      </c>
      <c r="AG94" s="50" t="str">
        <f t="shared" si="5"/>
        <v/>
      </c>
      <c r="AH94" s="42" t="str">
        <f t="shared" si="4"/>
        <v/>
      </c>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row>
    <row r="95" spans="1:66">
      <c r="A95" s="7" t="str">
        <f>IF(Inputs!A93="","",Inputs!A93)</f>
        <v/>
      </c>
      <c r="B95" t="str">
        <f>IF(Inputs!B93="","",Inputs!B93)</f>
        <v/>
      </c>
      <c r="C95" s="46" t="str">
        <f>IF(Inputs!$B93="","",(ROUND(Inputs!$BE93*AK95,0)))</f>
        <v/>
      </c>
      <c r="D95" s="46" t="str">
        <f>IF(Inputs!$B93="","",(ROUND((Inputs!$BE93*AL95)+C95,0)))</f>
        <v/>
      </c>
      <c r="E95" s="46" t="str">
        <f>IF(Inputs!$B93="","",(ROUND((Inputs!$BE93*AM95)+D95,0)))</f>
        <v/>
      </c>
      <c r="F95" s="46" t="str">
        <f>IF(Inputs!$B93="","",(ROUND((Inputs!$BE93*AN95)+E95,0)))</f>
        <v/>
      </c>
      <c r="G95" s="46" t="str">
        <f>IF(Inputs!$B93="","",(ROUND((Inputs!$BE93*AO95)+F95,0)))</f>
        <v/>
      </c>
      <c r="H95" s="46" t="str">
        <f>IF(Inputs!$B93="","",(ROUND((Inputs!$BE93*AP95)+G95,0)))</f>
        <v/>
      </c>
      <c r="I95" s="46" t="str">
        <f>IF(Inputs!$B93="","",(ROUND((Inputs!$BE93*AQ95)+H95,0)))</f>
        <v/>
      </c>
      <c r="J95" s="46" t="str">
        <f>IF(Inputs!$B93="","",(ROUND((Inputs!$BE93*AR95)+I95,0)))</f>
        <v/>
      </c>
      <c r="K95" s="46" t="str">
        <f>IF(Inputs!$B93="","",(ROUND((Inputs!$BE93*AS95)+J95,0)))</f>
        <v/>
      </c>
      <c r="L95" s="46" t="str">
        <f>IF(Inputs!$B93="","",(ROUND((Inputs!$BE93*AT95)+K95,0)))</f>
        <v/>
      </c>
      <c r="M95" s="46" t="str">
        <f>IF(Inputs!$B93="","",(ROUND((Inputs!$BE93*AU95)+L95,0)))</f>
        <v/>
      </c>
      <c r="N95" s="46" t="str">
        <f>IF(Inputs!$B93="","",(ROUND((Inputs!$BE93*AV95)+M95,0)))</f>
        <v/>
      </c>
      <c r="O95" s="46" t="str">
        <f>IF(Inputs!$B93="","",(ROUND((Inputs!$BE93*AW95)+N95,0)))</f>
        <v/>
      </c>
      <c r="P95" s="46" t="str">
        <f>IF(Inputs!$B93="","",(ROUND((Inputs!$BE93*AX95)+O95,0)))</f>
        <v/>
      </c>
      <c r="Q95" s="46" t="str">
        <f>IF(Inputs!$B93="","",(ROUND((Inputs!$BE93*AY95)+P95,0)))</f>
        <v/>
      </c>
      <c r="R95" s="46" t="str">
        <f>IF(Inputs!$B93="","",(ROUND((Inputs!$BE93*AZ95)+Q95,0)))</f>
        <v/>
      </c>
      <c r="S95" s="46" t="str">
        <f>IF(Inputs!$B93="","",(ROUND((Inputs!$BE93*BA95)+R95,0)))</f>
        <v/>
      </c>
      <c r="T95" s="46" t="str">
        <f>IF(Inputs!$B93="","",(ROUND((Inputs!$BE93*BB95)+S95,0)))</f>
        <v/>
      </c>
      <c r="U95" s="46" t="str">
        <f>IF(Inputs!$B93="","",(ROUND((Inputs!$BE93*BC95)+T95,0)))</f>
        <v/>
      </c>
      <c r="V95" s="46" t="str">
        <f>IF(Inputs!$B93="","",(ROUND((Inputs!$BE93*BD95)+U95,0)))</f>
        <v/>
      </c>
      <c r="W95" s="46" t="str">
        <f>IF(Inputs!$B93="","",(ROUND((Inputs!$BE93*BE95)+V95,0)))</f>
        <v/>
      </c>
      <c r="X95" s="46" t="str">
        <f>IF(Inputs!$B93="","",(ROUND((Inputs!$BE93*BF95)+W95,0)))</f>
        <v/>
      </c>
      <c r="Y95" s="46" t="str">
        <f>IF(Inputs!$B93="","",(ROUND((Inputs!$BE93*BG95)+X95,0)))</f>
        <v/>
      </c>
      <c r="Z95" s="46" t="str">
        <f>IF(Inputs!$B93="","",(ROUND((Inputs!$BE93*BH95)+Y95,0)))</f>
        <v/>
      </c>
      <c r="AA95" s="46" t="str">
        <f>IF(Inputs!$B93="","",(ROUND((Inputs!$BE93*BI95)+Z95,0)))</f>
        <v/>
      </c>
      <c r="AB95" s="46" t="str">
        <f>IF(Inputs!$B93="","",(ROUND((Inputs!$BE93*BJ95)+AA95,0)))</f>
        <v/>
      </c>
      <c r="AC95" s="46" t="str">
        <f>IF(Inputs!$B93="","",(ROUND((Inputs!$BE93*BK95)+AB95,0)))</f>
        <v/>
      </c>
      <c r="AD95" s="46" t="str">
        <f>IF(Inputs!$B93="","",(ROUND((Inputs!$BE93*BL95)+AC95,0)))</f>
        <v/>
      </c>
      <c r="AE95" s="46" t="str">
        <f>IF(Inputs!$B93="","",(ROUND((Inputs!$BE93*BM95)+AD95,0)))</f>
        <v/>
      </c>
      <c r="AF95" s="46" t="str">
        <f>IF(Inputs!$B93="","",(ROUND((Inputs!$BE93*BN95)+AE95,0)))</f>
        <v/>
      </c>
      <c r="AG95" s="50" t="str">
        <f t="shared" si="5"/>
        <v/>
      </c>
      <c r="AH95" s="42" t="str">
        <f t="shared" si="4"/>
        <v/>
      </c>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row>
    <row r="96" spans="1:66">
      <c r="A96" s="7" t="str">
        <f>IF(Inputs!A94="","",Inputs!A94)</f>
        <v/>
      </c>
      <c r="B96" t="str">
        <f>IF(Inputs!B94="","",Inputs!B94)</f>
        <v/>
      </c>
      <c r="C96" s="46" t="str">
        <f>IF(Inputs!$B94="","",(ROUND(Inputs!$BE94*AK96,0)))</f>
        <v/>
      </c>
      <c r="D96" s="46" t="str">
        <f>IF(Inputs!$B94="","",(ROUND((Inputs!$BE94*AL96)+C96,0)))</f>
        <v/>
      </c>
      <c r="E96" s="46" t="str">
        <f>IF(Inputs!$B94="","",(ROUND((Inputs!$BE94*AM96)+D96,0)))</f>
        <v/>
      </c>
      <c r="F96" s="46" t="str">
        <f>IF(Inputs!$B94="","",(ROUND((Inputs!$BE94*AN96)+E96,0)))</f>
        <v/>
      </c>
      <c r="G96" s="46" t="str">
        <f>IF(Inputs!$B94="","",(ROUND((Inputs!$BE94*AO96)+F96,0)))</f>
        <v/>
      </c>
      <c r="H96" s="46" t="str">
        <f>IF(Inputs!$B94="","",(ROUND((Inputs!$BE94*AP96)+G96,0)))</f>
        <v/>
      </c>
      <c r="I96" s="46" t="str">
        <f>IF(Inputs!$B94="","",(ROUND((Inputs!$BE94*AQ96)+H96,0)))</f>
        <v/>
      </c>
      <c r="J96" s="46" t="str">
        <f>IF(Inputs!$B94="","",(ROUND((Inputs!$BE94*AR96)+I96,0)))</f>
        <v/>
      </c>
      <c r="K96" s="46" t="str">
        <f>IF(Inputs!$B94="","",(ROUND((Inputs!$BE94*AS96)+J96,0)))</f>
        <v/>
      </c>
      <c r="L96" s="46" t="str">
        <f>IF(Inputs!$B94="","",(ROUND((Inputs!$BE94*AT96)+K96,0)))</f>
        <v/>
      </c>
      <c r="M96" s="46" t="str">
        <f>IF(Inputs!$B94="","",(ROUND((Inputs!$BE94*AU96)+L96,0)))</f>
        <v/>
      </c>
      <c r="N96" s="46" t="str">
        <f>IF(Inputs!$B94="","",(ROUND((Inputs!$BE94*AV96)+M96,0)))</f>
        <v/>
      </c>
      <c r="O96" s="46" t="str">
        <f>IF(Inputs!$B94="","",(ROUND((Inputs!$BE94*AW96)+N96,0)))</f>
        <v/>
      </c>
      <c r="P96" s="46" t="str">
        <f>IF(Inputs!$B94="","",(ROUND((Inputs!$BE94*AX96)+O96,0)))</f>
        <v/>
      </c>
      <c r="Q96" s="46" t="str">
        <f>IF(Inputs!$B94="","",(ROUND((Inputs!$BE94*AY96)+P96,0)))</f>
        <v/>
      </c>
      <c r="R96" s="46" t="str">
        <f>IF(Inputs!$B94="","",(ROUND((Inputs!$BE94*AZ96)+Q96,0)))</f>
        <v/>
      </c>
      <c r="S96" s="46" t="str">
        <f>IF(Inputs!$B94="","",(ROUND((Inputs!$BE94*BA96)+R96,0)))</f>
        <v/>
      </c>
      <c r="T96" s="46" t="str">
        <f>IF(Inputs!$B94="","",(ROUND((Inputs!$BE94*BB96)+S96,0)))</f>
        <v/>
      </c>
      <c r="U96" s="46" t="str">
        <f>IF(Inputs!$B94="","",(ROUND((Inputs!$BE94*BC96)+T96,0)))</f>
        <v/>
      </c>
      <c r="V96" s="46" t="str">
        <f>IF(Inputs!$B94="","",(ROUND((Inputs!$BE94*BD96)+U96,0)))</f>
        <v/>
      </c>
      <c r="W96" s="46" t="str">
        <f>IF(Inputs!$B94="","",(ROUND((Inputs!$BE94*BE96)+V96,0)))</f>
        <v/>
      </c>
      <c r="X96" s="46" t="str">
        <f>IF(Inputs!$B94="","",(ROUND((Inputs!$BE94*BF96)+W96,0)))</f>
        <v/>
      </c>
      <c r="Y96" s="46" t="str">
        <f>IF(Inputs!$B94="","",(ROUND((Inputs!$BE94*BG96)+X96,0)))</f>
        <v/>
      </c>
      <c r="Z96" s="46" t="str">
        <f>IF(Inputs!$B94="","",(ROUND((Inputs!$BE94*BH96)+Y96,0)))</f>
        <v/>
      </c>
      <c r="AA96" s="46" t="str">
        <f>IF(Inputs!$B94="","",(ROUND((Inputs!$BE94*BI96)+Z96,0)))</f>
        <v/>
      </c>
      <c r="AB96" s="46" t="str">
        <f>IF(Inputs!$B94="","",(ROUND((Inputs!$BE94*BJ96)+AA96,0)))</f>
        <v/>
      </c>
      <c r="AC96" s="46" t="str">
        <f>IF(Inputs!$B94="","",(ROUND((Inputs!$BE94*BK96)+AB96,0)))</f>
        <v/>
      </c>
      <c r="AD96" s="46" t="str">
        <f>IF(Inputs!$B94="","",(ROUND((Inputs!$BE94*BL96)+AC96,0)))</f>
        <v/>
      </c>
      <c r="AE96" s="46" t="str">
        <f>IF(Inputs!$B94="","",(ROUND((Inputs!$BE94*BM96)+AD96,0)))</f>
        <v/>
      </c>
      <c r="AF96" s="46" t="str">
        <f>IF(Inputs!$B94="","",(ROUND((Inputs!$BE94*BN96)+AE96,0)))</f>
        <v/>
      </c>
      <c r="AG96" s="50" t="str">
        <f t="shared" si="5"/>
        <v/>
      </c>
      <c r="AH96" s="42" t="str">
        <f t="shared" si="4"/>
        <v/>
      </c>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row>
    <row r="97" spans="1:66">
      <c r="A97" s="7" t="str">
        <f>IF(Inputs!A95="","",Inputs!A95)</f>
        <v/>
      </c>
      <c r="B97" t="str">
        <f>IF(Inputs!B95="","",Inputs!B95)</f>
        <v/>
      </c>
      <c r="C97" s="46" t="str">
        <f>IF(Inputs!$B95="","",(ROUND(Inputs!$BE95*AK97,0)))</f>
        <v/>
      </c>
      <c r="D97" s="46" t="str">
        <f>IF(Inputs!$B95="","",(ROUND((Inputs!$BE95*AL97)+C97,0)))</f>
        <v/>
      </c>
      <c r="E97" s="46" t="str">
        <f>IF(Inputs!$B95="","",(ROUND((Inputs!$BE95*AM97)+D97,0)))</f>
        <v/>
      </c>
      <c r="F97" s="46" t="str">
        <f>IF(Inputs!$B95="","",(ROUND((Inputs!$BE95*AN97)+E97,0)))</f>
        <v/>
      </c>
      <c r="G97" s="46" t="str">
        <f>IF(Inputs!$B95="","",(ROUND((Inputs!$BE95*AO97)+F97,0)))</f>
        <v/>
      </c>
      <c r="H97" s="46" t="str">
        <f>IF(Inputs!$B95="","",(ROUND((Inputs!$BE95*AP97)+G97,0)))</f>
        <v/>
      </c>
      <c r="I97" s="46" t="str">
        <f>IF(Inputs!$B95="","",(ROUND((Inputs!$BE95*AQ97)+H97,0)))</f>
        <v/>
      </c>
      <c r="J97" s="46" t="str">
        <f>IF(Inputs!$B95="","",(ROUND((Inputs!$BE95*AR97)+I97,0)))</f>
        <v/>
      </c>
      <c r="K97" s="46" t="str">
        <f>IF(Inputs!$B95="","",(ROUND((Inputs!$BE95*AS97)+J97,0)))</f>
        <v/>
      </c>
      <c r="L97" s="46" t="str">
        <f>IF(Inputs!$B95="","",(ROUND((Inputs!$BE95*AT97)+K97,0)))</f>
        <v/>
      </c>
      <c r="M97" s="46" t="str">
        <f>IF(Inputs!$B95="","",(ROUND((Inputs!$BE95*AU97)+L97,0)))</f>
        <v/>
      </c>
      <c r="N97" s="46" t="str">
        <f>IF(Inputs!$B95="","",(ROUND((Inputs!$BE95*AV97)+M97,0)))</f>
        <v/>
      </c>
      <c r="O97" s="46" t="str">
        <f>IF(Inputs!$B95="","",(ROUND((Inputs!$BE95*AW97)+N97,0)))</f>
        <v/>
      </c>
      <c r="P97" s="46" t="str">
        <f>IF(Inputs!$B95="","",(ROUND((Inputs!$BE95*AX97)+O97,0)))</f>
        <v/>
      </c>
      <c r="Q97" s="46" t="str">
        <f>IF(Inputs!$B95="","",(ROUND((Inputs!$BE95*AY97)+P97,0)))</f>
        <v/>
      </c>
      <c r="R97" s="46" t="str">
        <f>IF(Inputs!$B95="","",(ROUND((Inputs!$BE95*AZ97)+Q97,0)))</f>
        <v/>
      </c>
      <c r="S97" s="46" t="str">
        <f>IF(Inputs!$B95="","",(ROUND((Inputs!$BE95*BA97)+R97,0)))</f>
        <v/>
      </c>
      <c r="T97" s="46" t="str">
        <f>IF(Inputs!$B95="","",(ROUND((Inputs!$BE95*BB97)+S97,0)))</f>
        <v/>
      </c>
      <c r="U97" s="46" t="str">
        <f>IF(Inputs!$B95="","",(ROUND((Inputs!$BE95*BC97)+T97,0)))</f>
        <v/>
      </c>
      <c r="V97" s="46" t="str">
        <f>IF(Inputs!$B95="","",(ROUND((Inputs!$BE95*BD97)+U97,0)))</f>
        <v/>
      </c>
      <c r="W97" s="46" t="str">
        <f>IF(Inputs!$B95="","",(ROUND((Inputs!$BE95*BE97)+V97,0)))</f>
        <v/>
      </c>
      <c r="X97" s="46" t="str">
        <f>IF(Inputs!$B95="","",(ROUND((Inputs!$BE95*BF97)+W97,0)))</f>
        <v/>
      </c>
      <c r="Y97" s="46" t="str">
        <f>IF(Inputs!$B95="","",(ROUND((Inputs!$BE95*BG97)+X97,0)))</f>
        <v/>
      </c>
      <c r="Z97" s="46" t="str">
        <f>IF(Inputs!$B95="","",(ROUND((Inputs!$BE95*BH97)+Y97,0)))</f>
        <v/>
      </c>
      <c r="AA97" s="46" t="str">
        <f>IF(Inputs!$B95="","",(ROUND((Inputs!$BE95*BI97)+Z97,0)))</f>
        <v/>
      </c>
      <c r="AB97" s="46" t="str">
        <f>IF(Inputs!$B95="","",(ROUND((Inputs!$BE95*BJ97)+AA97,0)))</f>
        <v/>
      </c>
      <c r="AC97" s="46" t="str">
        <f>IF(Inputs!$B95="","",(ROUND((Inputs!$BE95*BK97)+AB97,0)))</f>
        <v/>
      </c>
      <c r="AD97" s="46" t="str">
        <f>IF(Inputs!$B95="","",(ROUND((Inputs!$BE95*BL97)+AC97,0)))</f>
        <v/>
      </c>
      <c r="AE97" s="46" t="str">
        <f>IF(Inputs!$B95="","",(ROUND((Inputs!$BE95*BM97)+AD97,0)))</f>
        <v/>
      </c>
      <c r="AF97" s="46" t="str">
        <f>IF(Inputs!$B95="","",(ROUND((Inputs!$BE95*BN97)+AE97,0)))</f>
        <v/>
      </c>
      <c r="AG97" s="50" t="str">
        <f t="shared" si="5"/>
        <v/>
      </c>
      <c r="AH97" s="42" t="str">
        <f t="shared" si="4"/>
        <v/>
      </c>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row>
    <row r="98" spans="1:66">
      <c r="A98" s="7" t="str">
        <f>IF(Inputs!A96="","",Inputs!A96)</f>
        <v/>
      </c>
      <c r="B98" t="str">
        <f>IF(Inputs!B96="","",Inputs!B96)</f>
        <v/>
      </c>
      <c r="C98" s="46" t="str">
        <f>IF(Inputs!$B96="","",(ROUND(Inputs!$BE96*AK98,0)))</f>
        <v/>
      </c>
      <c r="D98" s="46" t="str">
        <f>IF(Inputs!$B96="","",(ROUND((Inputs!$BE96*AL98)+C98,0)))</f>
        <v/>
      </c>
      <c r="E98" s="46" t="str">
        <f>IF(Inputs!$B96="","",(ROUND((Inputs!$BE96*AM98)+D98,0)))</f>
        <v/>
      </c>
      <c r="F98" s="46" t="str">
        <f>IF(Inputs!$B96="","",(ROUND((Inputs!$BE96*AN98)+E98,0)))</f>
        <v/>
      </c>
      <c r="G98" s="46" t="str">
        <f>IF(Inputs!$B96="","",(ROUND((Inputs!$BE96*AO98)+F98,0)))</f>
        <v/>
      </c>
      <c r="H98" s="46" t="str">
        <f>IF(Inputs!$B96="","",(ROUND((Inputs!$BE96*AP98)+G98,0)))</f>
        <v/>
      </c>
      <c r="I98" s="46" t="str">
        <f>IF(Inputs!$B96="","",(ROUND((Inputs!$BE96*AQ98)+H98,0)))</f>
        <v/>
      </c>
      <c r="J98" s="46" t="str">
        <f>IF(Inputs!$B96="","",(ROUND((Inputs!$BE96*AR98)+I98,0)))</f>
        <v/>
      </c>
      <c r="K98" s="46" t="str">
        <f>IF(Inputs!$B96="","",(ROUND((Inputs!$BE96*AS98)+J98,0)))</f>
        <v/>
      </c>
      <c r="L98" s="46" t="str">
        <f>IF(Inputs!$B96="","",(ROUND((Inputs!$BE96*AT98)+K98,0)))</f>
        <v/>
      </c>
      <c r="M98" s="46" t="str">
        <f>IF(Inputs!$B96="","",(ROUND((Inputs!$BE96*AU98)+L98,0)))</f>
        <v/>
      </c>
      <c r="N98" s="46" t="str">
        <f>IF(Inputs!$B96="","",(ROUND((Inputs!$BE96*AV98)+M98,0)))</f>
        <v/>
      </c>
      <c r="O98" s="46" t="str">
        <f>IF(Inputs!$B96="","",(ROUND((Inputs!$BE96*AW98)+N98,0)))</f>
        <v/>
      </c>
      <c r="P98" s="46" t="str">
        <f>IF(Inputs!$B96="","",(ROUND((Inputs!$BE96*AX98)+O98,0)))</f>
        <v/>
      </c>
      <c r="Q98" s="46" t="str">
        <f>IF(Inputs!$B96="","",(ROUND((Inputs!$BE96*AY98)+P98,0)))</f>
        <v/>
      </c>
      <c r="R98" s="46" t="str">
        <f>IF(Inputs!$B96="","",(ROUND((Inputs!$BE96*AZ98)+Q98,0)))</f>
        <v/>
      </c>
      <c r="S98" s="46" t="str">
        <f>IF(Inputs!$B96="","",(ROUND((Inputs!$BE96*BA98)+R98,0)))</f>
        <v/>
      </c>
      <c r="T98" s="46" t="str">
        <f>IF(Inputs!$B96="","",(ROUND((Inputs!$BE96*BB98)+S98,0)))</f>
        <v/>
      </c>
      <c r="U98" s="46" t="str">
        <f>IF(Inputs!$B96="","",(ROUND((Inputs!$BE96*BC98)+T98,0)))</f>
        <v/>
      </c>
      <c r="V98" s="46" t="str">
        <f>IF(Inputs!$B96="","",(ROUND((Inputs!$BE96*BD98)+U98,0)))</f>
        <v/>
      </c>
      <c r="W98" s="46" t="str">
        <f>IF(Inputs!$B96="","",(ROUND((Inputs!$BE96*BE98)+V98,0)))</f>
        <v/>
      </c>
      <c r="X98" s="46" t="str">
        <f>IF(Inputs!$B96="","",(ROUND((Inputs!$BE96*BF98)+W98,0)))</f>
        <v/>
      </c>
      <c r="Y98" s="46" t="str">
        <f>IF(Inputs!$B96="","",(ROUND((Inputs!$BE96*BG98)+X98,0)))</f>
        <v/>
      </c>
      <c r="Z98" s="46" t="str">
        <f>IF(Inputs!$B96="","",(ROUND((Inputs!$BE96*BH98)+Y98,0)))</f>
        <v/>
      </c>
      <c r="AA98" s="46" t="str">
        <f>IF(Inputs!$B96="","",(ROUND((Inputs!$BE96*BI98)+Z98,0)))</f>
        <v/>
      </c>
      <c r="AB98" s="46" t="str">
        <f>IF(Inputs!$B96="","",(ROUND((Inputs!$BE96*BJ98)+AA98,0)))</f>
        <v/>
      </c>
      <c r="AC98" s="46" t="str">
        <f>IF(Inputs!$B96="","",(ROUND((Inputs!$BE96*BK98)+AB98,0)))</f>
        <v/>
      </c>
      <c r="AD98" s="46" t="str">
        <f>IF(Inputs!$B96="","",(ROUND((Inputs!$BE96*BL98)+AC98,0)))</f>
        <v/>
      </c>
      <c r="AE98" s="46" t="str">
        <f>IF(Inputs!$B96="","",(ROUND((Inputs!$BE96*BM98)+AD98,0)))</f>
        <v/>
      </c>
      <c r="AF98" s="46" t="str">
        <f>IF(Inputs!$B96="","",(ROUND((Inputs!$BE96*BN98)+AE98,0)))</f>
        <v/>
      </c>
      <c r="AG98" s="50" t="str">
        <f t="shared" si="5"/>
        <v/>
      </c>
      <c r="AH98" s="42" t="str">
        <f t="shared" si="4"/>
        <v/>
      </c>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row>
    <row r="99" spans="1:66">
      <c r="A99" s="7" t="str">
        <f>IF(Inputs!A97="","",Inputs!A97)</f>
        <v/>
      </c>
      <c r="B99" t="str">
        <f>IF(Inputs!B97="","",Inputs!B97)</f>
        <v/>
      </c>
      <c r="C99" s="46" t="str">
        <f>IF(Inputs!$B97="","",(ROUND(Inputs!$BE97*AK99,0)))</f>
        <v/>
      </c>
      <c r="D99" s="46" t="str">
        <f>IF(Inputs!$B97="","",(ROUND((Inputs!$BE97*AL99)+C99,0)))</f>
        <v/>
      </c>
      <c r="E99" s="46" t="str">
        <f>IF(Inputs!$B97="","",(ROUND((Inputs!$BE97*AM99)+D99,0)))</f>
        <v/>
      </c>
      <c r="F99" s="46" t="str">
        <f>IF(Inputs!$B97="","",(ROUND((Inputs!$BE97*AN99)+E99,0)))</f>
        <v/>
      </c>
      <c r="G99" s="46" t="str">
        <f>IF(Inputs!$B97="","",(ROUND((Inputs!$BE97*AO99)+F99,0)))</f>
        <v/>
      </c>
      <c r="H99" s="46" t="str">
        <f>IF(Inputs!$B97="","",(ROUND((Inputs!$BE97*AP99)+G99,0)))</f>
        <v/>
      </c>
      <c r="I99" s="46" t="str">
        <f>IF(Inputs!$B97="","",(ROUND((Inputs!$BE97*AQ99)+H99,0)))</f>
        <v/>
      </c>
      <c r="J99" s="46" t="str">
        <f>IF(Inputs!$B97="","",(ROUND((Inputs!$BE97*AR99)+I99,0)))</f>
        <v/>
      </c>
      <c r="K99" s="46" t="str">
        <f>IF(Inputs!$B97="","",(ROUND((Inputs!$BE97*AS99)+J99,0)))</f>
        <v/>
      </c>
      <c r="L99" s="46" t="str">
        <f>IF(Inputs!$B97="","",(ROUND((Inputs!$BE97*AT99)+K99,0)))</f>
        <v/>
      </c>
      <c r="M99" s="46" t="str">
        <f>IF(Inputs!$B97="","",(ROUND((Inputs!$BE97*AU99)+L99,0)))</f>
        <v/>
      </c>
      <c r="N99" s="46" t="str">
        <f>IF(Inputs!$B97="","",(ROUND((Inputs!$BE97*AV99)+M99,0)))</f>
        <v/>
      </c>
      <c r="O99" s="46" t="str">
        <f>IF(Inputs!$B97="","",(ROUND((Inputs!$BE97*AW99)+N99,0)))</f>
        <v/>
      </c>
      <c r="P99" s="46" t="str">
        <f>IF(Inputs!$B97="","",(ROUND((Inputs!$BE97*AX99)+O99,0)))</f>
        <v/>
      </c>
      <c r="Q99" s="46" t="str">
        <f>IF(Inputs!$B97="","",(ROUND((Inputs!$BE97*AY99)+P99,0)))</f>
        <v/>
      </c>
      <c r="R99" s="46" t="str">
        <f>IF(Inputs!$B97="","",(ROUND((Inputs!$BE97*AZ99)+Q99,0)))</f>
        <v/>
      </c>
      <c r="S99" s="46" t="str">
        <f>IF(Inputs!$B97="","",(ROUND((Inputs!$BE97*BA99)+R99,0)))</f>
        <v/>
      </c>
      <c r="T99" s="46" t="str">
        <f>IF(Inputs!$B97="","",(ROUND((Inputs!$BE97*BB99)+S99,0)))</f>
        <v/>
      </c>
      <c r="U99" s="46" t="str">
        <f>IF(Inputs!$B97="","",(ROUND((Inputs!$BE97*BC99)+T99,0)))</f>
        <v/>
      </c>
      <c r="V99" s="46" t="str">
        <f>IF(Inputs!$B97="","",(ROUND((Inputs!$BE97*BD99)+U99,0)))</f>
        <v/>
      </c>
      <c r="W99" s="46" t="str">
        <f>IF(Inputs!$B97="","",(ROUND((Inputs!$BE97*BE99)+V99,0)))</f>
        <v/>
      </c>
      <c r="X99" s="46" t="str">
        <f>IF(Inputs!$B97="","",(ROUND((Inputs!$BE97*BF99)+W99,0)))</f>
        <v/>
      </c>
      <c r="Y99" s="46" t="str">
        <f>IF(Inputs!$B97="","",(ROUND((Inputs!$BE97*BG99)+X99,0)))</f>
        <v/>
      </c>
      <c r="Z99" s="46" t="str">
        <f>IF(Inputs!$B97="","",(ROUND((Inputs!$BE97*BH99)+Y99,0)))</f>
        <v/>
      </c>
      <c r="AA99" s="46" t="str">
        <f>IF(Inputs!$B97="","",(ROUND((Inputs!$BE97*BI99)+Z99,0)))</f>
        <v/>
      </c>
      <c r="AB99" s="46" t="str">
        <f>IF(Inputs!$B97="","",(ROUND((Inputs!$BE97*BJ99)+AA99,0)))</f>
        <v/>
      </c>
      <c r="AC99" s="46" t="str">
        <f>IF(Inputs!$B97="","",(ROUND((Inputs!$BE97*BK99)+AB99,0)))</f>
        <v/>
      </c>
      <c r="AD99" s="46" t="str">
        <f>IF(Inputs!$B97="","",(ROUND((Inputs!$BE97*BL99)+AC99,0)))</f>
        <v/>
      </c>
      <c r="AE99" s="46" t="str">
        <f>IF(Inputs!$B97="","",(ROUND((Inputs!$BE97*BM99)+AD99,0)))</f>
        <v/>
      </c>
      <c r="AF99" s="46" t="str">
        <f>IF(Inputs!$B97="","",(ROUND((Inputs!$BE97*BN99)+AE99,0)))</f>
        <v/>
      </c>
      <c r="AG99" s="50" t="str">
        <f t="shared" si="5"/>
        <v/>
      </c>
      <c r="AH99" s="42" t="str">
        <f t="shared" si="4"/>
        <v/>
      </c>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row>
    <row r="100" spans="1:66">
      <c r="A100" s="7" t="str">
        <f>IF(Inputs!A98="","",Inputs!A98)</f>
        <v/>
      </c>
      <c r="B100" t="str">
        <f>IF(Inputs!B98="","",Inputs!B98)</f>
        <v/>
      </c>
      <c r="C100" s="46" t="str">
        <f>IF(Inputs!$B98="","",(ROUND(Inputs!$BE98*AK100,0)))</f>
        <v/>
      </c>
      <c r="D100" s="46" t="str">
        <f>IF(Inputs!$B98="","",(ROUND((Inputs!$BE98*AL100)+C100,0)))</f>
        <v/>
      </c>
      <c r="E100" s="46" t="str">
        <f>IF(Inputs!$B98="","",(ROUND((Inputs!$BE98*AM100)+D100,0)))</f>
        <v/>
      </c>
      <c r="F100" s="46" t="str">
        <f>IF(Inputs!$B98="","",(ROUND((Inputs!$BE98*AN100)+E100,0)))</f>
        <v/>
      </c>
      <c r="G100" s="46" t="str">
        <f>IF(Inputs!$B98="","",(ROUND((Inputs!$BE98*AO100)+F100,0)))</f>
        <v/>
      </c>
      <c r="H100" s="46" t="str">
        <f>IF(Inputs!$B98="","",(ROUND((Inputs!$BE98*AP100)+G100,0)))</f>
        <v/>
      </c>
      <c r="I100" s="46" t="str">
        <f>IF(Inputs!$B98="","",(ROUND((Inputs!$BE98*AQ100)+H100,0)))</f>
        <v/>
      </c>
      <c r="J100" s="46" t="str">
        <f>IF(Inputs!$B98="","",(ROUND((Inputs!$BE98*AR100)+I100,0)))</f>
        <v/>
      </c>
      <c r="K100" s="46" t="str">
        <f>IF(Inputs!$B98="","",(ROUND((Inputs!$BE98*AS100)+J100,0)))</f>
        <v/>
      </c>
      <c r="L100" s="46" t="str">
        <f>IF(Inputs!$B98="","",(ROUND((Inputs!$BE98*AT100)+K100,0)))</f>
        <v/>
      </c>
      <c r="M100" s="46" t="str">
        <f>IF(Inputs!$B98="","",(ROUND((Inputs!$BE98*AU100)+L100,0)))</f>
        <v/>
      </c>
      <c r="N100" s="46" t="str">
        <f>IF(Inputs!$B98="","",(ROUND((Inputs!$BE98*AV100)+M100,0)))</f>
        <v/>
      </c>
      <c r="O100" s="46" t="str">
        <f>IF(Inputs!$B98="","",(ROUND((Inputs!$BE98*AW100)+N100,0)))</f>
        <v/>
      </c>
      <c r="P100" s="46" t="str">
        <f>IF(Inputs!$B98="","",(ROUND((Inputs!$BE98*AX100)+O100,0)))</f>
        <v/>
      </c>
      <c r="Q100" s="46" t="str">
        <f>IF(Inputs!$B98="","",(ROUND((Inputs!$BE98*AY100)+P100,0)))</f>
        <v/>
      </c>
      <c r="R100" s="46" t="str">
        <f>IF(Inputs!$B98="","",(ROUND((Inputs!$BE98*AZ100)+Q100,0)))</f>
        <v/>
      </c>
      <c r="S100" s="46" t="str">
        <f>IF(Inputs!$B98="","",(ROUND((Inputs!$BE98*BA100)+R100,0)))</f>
        <v/>
      </c>
      <c r="T100" s="46" t="str">
        <f>IF(Inputs!$B98="","",(ROUND((Inputs!$BE98*BB100)+S100,0)))</f>
        <v/>
      </c>
      <c r="U100" s="46" t="str">
        <f>IF(Inputs!$B98="","",(ROUND((Inputs!$BE98*BC100)+T100,0)))</f>
        <v/>
      </c>
      <c r="V100" s="46" t="str">
        <f>IF(Inputs!$B98="","",(ROUND((Inputs!$BE98*BD100)+U100,0)))</f>
        <v/>
      </c>
      <c r="W100" s="46" t="str">
        <f>IF(Inputs!$B98="","",(ROUND((Inputs!$BE98*BE100)+V100,0)))</f>
        <v/>
      </c>
      <c r="X100" s="46" t="str">
        <f>IF(Inputs!$B98="","",(ROUND((Inputs!$BE98*BF100)+W100,0)))</f>
        <v/>
      </c>
      <c r="Y100" s="46" t="str">
        <f>IF(Inputs!$B98="","",(ROUND((Inputs!$BE98*BG100)+X100,0)))</f>
        <v/>
      </c>
      <c r="Z100" s="46" t="str">
        <f>IF(Inputs!$B98="","",(ROUND((Inputs!$BE98*BH100)+Y100,0)))</f>
        <v/>
      </c>
      <c r="AA100" s="46" t="str">
        <f>IF(Inputs!$B98="","",(ROUND((Inputs!$BE98*BI100)+Z100,0)))</f>
        <v/>
      </c>
      <c r="AB100" s="46" t="str">
        <f>IF(Inputs!$B98="","",(ROUND((Inputs!$BE98*BJ100)+AA100,0)))</f>
        <v/>
      </c>
      <c r="AC100" s="46" t="str">
        <f>IF(Inputs!$B98="","",(ROUND((Inputs!$BE98*BK100)+AB100,0)))</f>
        <v/>
      </c>
      <c r="AD100" s="46" t="str">
        <f>IF(Inputs!$B98="","",(ROUND((Inputs!$BE98*BL100)+AC100,0)))</f>
        <v/>
      </c>
      <c r="AE100" s="46" t="str">
        <f>IF(Inputs!$B98="","",(ROUND((Inputs!$BE98*BM100)+AD100,0)))</f>
        <v/>
      </c>
      <c r="AF100" s="46" t="str">
        <f>IF(Inputs!$B98="","",(ROUND((Inputs!$BE98*BN100)+AE100,0)))</f>
        <v/>
      </c>
      <c r="AG100" s="50" t="str">
        <f t="shared" si="5"/>
        <v/>
      </c>
      <c r="AH100" s="42" t="str">
        <f t="shared" si="4"/>
        <v/>
      </c>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row>
    <row r="101" spans="1:66">
      <c r="A101" s="7" t="str">
        <f>IF(Inputs!A99="","",Inputs!A99)</f>
        <v/>
      </c>
      <c r="B101" t="str">
        <f>IF(Inputs!B99="","",Inputs!B99)</f>
        <v/>
      </c>
      <c r="C101" s="46" t="str">
        <f>IF(Inputs!$B99="","",(ROUND(Inputs!$BE99*AK101,0)))</f>
        <v/>
      </c>
      <c r="D101" s="46" t="str">
        <f>IF(Inputs!$B99="","",(ROUND((Inputs!$BE99*AL101)+C101,0)))</f>
        <v/>
      </c>
      <c r="E101" s="46" t="str">
        <f>IF(Inputs!$B99="","",(ROUND((Inputs!$BE99*AM101)+D101,0)))</f>
        <v/>
      </c>
      <c r="F101" s="46" t="str">
        <f>IF(Inputs!$B99="","",(ROUND((Inputs!$BE99*AN101)+E101,0)))</f>
        <v/>
      </c>
      <c r="G101" s="46" t="str">
        <f>IF(Inputs!$B99="","",(ROUND((Inputs!$BE99*AO101)+F101,0)))</f>
        <v/>
      </c>
      <c r="H101" s="46" t="str">
        <f>IF(Inputs!$B99="","",(ROUND((Inputs!$BE99*AP101)+G101,0)))</f>
        <v/>
      </c>
      <c r="I101" s="46" t="str">
        <f>IF(Inputs!$B99="","",(ROUND((Inputs!$BE99*AQ101)+H101,0)))</f>
        <v/>
      </c>
      <c r="J101" s="46" t="str">
        <f>IF(Inputs!$B99="","",(ROUND((Inputs!$BE99*AR101)+I101,0)))</f>
        <v/>
      </c>
      <c r="K101" s="46" t="str">
        <f>IF(Inputs!$B99="","",(ROUND((Inputs!$BE99*AS101)+J101,0)))</f>
        <v/>
      </c>
      <c r="L101" s="46" t="str">
        <f>IF(Inputs!$B99="","",(ROUND((Inputs!$BE99*AT101)+K101,0)))</f>
        <v/>
      </c>
      <c r="M101" s="46" t="str">
        <f>IF(Inputs!$B99="","",(ROUND((Inputs!$BE99*AU101)+L101,0)))</f>
        <v/>
      </c>
      <c r="N101" s="46" t="str">
        <f>IF(Inputs!$B99="","",(ROUND((Inputs!$BE99*AV101)+M101,0)))</f>
        <v/>
      </c>
      <c r="O101" s="46" t="str">
        <f>IF(Inputs!$B99="","",(ROUND((Inputs!$BE99*AW101)+N101,0)))</f>
        <v/>
      </c>
      <c r="P101" s="46" t="str">
        <f>IF(Inputs!$B99="","",(ROUND((Inputs!$BE99*AX101)+O101,0)))</f>
        <v/>
      </c>
      <c r="Q101" s="46" t="str">
        <f>IF(Inputs!$B99="","",(ROUND((Inputs!$BE99*AY101)+P101,0)))</f>
        <v/>
      </c>
      <c r="R101" s="46" t="str">
        <f>IF(Inputs!$B99="","",(ROUND((Inputs!$BE99*AZ101)+Q101,0)))</f>
        <v/>
      </c>
      <c r="S101" s="46" t="str">
        <f>IF(Inputs!$B99="","",(ROUND((Inputs!$BE99*BA101)+R101,0)))</f>
        <v/>
      </c>
      <c r="T101" s="46" t="str">
        <f>IF(Inputs!$B99="","",(ROUND((Inputs!$BE99*BB101)+S101,0)))</f>
        <v/>
      </c>
      <c r="U101" s="46" t="str">
        <f>IF(Inputs!$B99="","",(ROUND((Inputs!$BE99*BC101)+T101,0)))</f>
        <v/>
      </c>
      <c r="V101" s="46" t="str">
        <f>IF(Inputs!$B99="","",(ROUND((Inputs!$BE99*BD101)+U101,0)))</f>
        <v/>
      </c>
      <c r="W101" s="46" t="str">
        <f>IF(Inputs!$B99="","",(ROUND((Inputs!$BE99*BE101)+V101,0)))</f>
        <v/>
      </c>
      <c r="X101" s="46" t="str">
        <f>IF(Inputs!$B99="","",(ROUND((Inputs!$BE99*BF101)+W101,0)))</f>
        <v/>
      </c>
      <c r="Y101" s="46" t="str">
        <f>IF(Inputs!$B99="","",(ROUND((Inputs!$BE99*BG101)+X101,0)))</f>
        <v/>
      </c>
      <c r="Z101" s="46" t="str">
        <f>IF(Inputs!$B99="","",(ROUND((Inputs!$BE99*BH101)+Y101,0)))</f>
        <v/>
      </c>
      <c r="AA101" s="46" t="str">
        <f>IF(Inputs!$B99="","",(ROUND((Inputs!$BE99*BI101)+Z101,0)))</f>
        <v/>
      </c>
      <c r="AB101" s="46" t="str">
        <f>IF(Inputs!$B99="","",(ROUND((Inputs!$BE99*BJ101)+AA101,0)))</f>
        <v/>
      </c>
      <c r="AC101" s="46" t="str">
        <f>IF(Inputs!$B99="","",(ROUND((Inputs!$BE99*BK101)+AB101,0)))</f>
        <v/>
      </c>
      <c r="AD101" s="46" t="str">
        <f>IF(Inputs!$B99="","",(ROUND((Inputs!$BE99*BL101)+AC101,0)))</f>
        <v/>
      </c>
      <c r="AE101" s="46" t="str">
        <f>IF(Inputs!$B99="","",(ROUND((Inputs!$BE99*BM101)+AD101,0)))</f>
        <v/>
      </c>
      <c r="AF101" s="46" t="str">
        <f>IF(Inputs!$B99="","",(ROUND((Inputs!$BE99*BN101)+AE101,0)))</f>
        <v/>
      </c>
      <c r="AG101" s="50" t="str">
        <f t="shared" si="5"/>
        <v/>
      </c>
      <c r="AH101" s="42" t="str">
        <f t="shared" si="4"/>
        <v/>
      </c>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row>
    <row r="102" spans="1:66">
      <c r="A102" s="7" t="str">
        <f>IF(Inputs!A100="","",Inputs!A100)</f>
        <v/>
      </c>
      <c r="B102" t="str">
        <f>IF(Inputs!B100="","",Inputs!B100)</f>
        <v/>
      </c>
      <c r="C102" s="46" t="str">
        <f>IF(Inputs!$B100="","",(ROUND(Inputs!$BE100*AK102,0)))</f>
        <v/>
      </c>
      <c r="D102" s="46" t="str">
        <f>IF(Inputs!$B100="","",(ROUND((Inputs!$BE100*AL102)+C102,0)))</f>
        <v/>
      </c>
      <c r="E102" s="46" t="str">
        <f>IF(Inputs!$B100="","",(ROUND((Inputs!$BE100*AM102)+D102,0)))</f>
        <v/>
      </c>
      <c r="F102" s="46" t="str">
        <f>IF(Inputs!$B100="","",(ROUND((Inputs!$BE100*AN102)+E102,0)))</f>
        <v/>
      </c>
      <c r="G102" s="46" t="str">
        <f>IF(Inputs!$B100="","",(ROUND((Inputs!$BE100*AO102)+F102,0)))</f>
        <v/>
      </c>
      <c r="H102" s="46" t="str">
        <f>IF(Inputs!$B100="","",(ROUND((Inputs!$BE100*AP102)+G102,0)))</f>
        <v/>
      </c>
      <c r="I102" s="46" t="str">
        <f>IF(Inputs!$B100="","",(ROUND((Inputs!$BE100*AQ102)+H102,0)))</f>
        <v/>
      </c>
      <c r="J102" s="46" t="str">
        <f>IF(Inputs!$B100="","",(ROUND((Inputs!$BE100*AR102)+I102,0)))</f>
        <v/>
      </c>
      <c r="K102" s="46" t="str">
        <f>IF(Inputs!$B100="","",(ROUND((Inputs!$BE100*AS102)+J102,0)))</f>
        <v/>
      </c>
      <c r="L102" s="46" t="str">
        <f>IF(Inputs!$B100="","",(ROUND((Inputs!$BE100*AT102)+K102,0)))</f>
        <v/>
      </c>
      <c r="M102" s="46" t="str">
        <f>IF(Inputs!$B100="","",(ROUND((Inputs!$BE100*AU102)+L102,0)))</f>
        <v/>
      </c>
      <c r="N102" s="46" t="str">
        <f>IF(Inputs!$B100="","",(ROUND((Inputs!$BE100*AV102)+M102,0)))</f>
        <v/>
      </c>
      <c r="O102" s="46" t="str">
        <f>IF(Inputs!$B100="","",(ROUND((Inputs!$BE100*AW102)+N102,0)))</f>
        <v/>
      </c>
      <c r="P102" s="46" t="str">
        <f>IF(Inputs!$B100="","",(ROUND((Inputs!$BE100*AX102)+O102,0)))</f>
        <v/>
      </c>
      <c r="Q102" s="46" t="str">
        <f>IF(Inputs!$B100="","",(ROUND((Inputs!$BE100*AY102)+P102,0)))</f>
        <v/>
      </c>
      <c r="R102" s="46" t="str">
        <f>IF(Inputs!$B100="","",(ROUND((Inputs!$BE100*AZ102)+Q102,0)))</f>
        <v/>
      </c>
      <c r="S102" s="46" t="str">
        <f>IF(Inputs!$B100="","",(ROUND((Inputs!$BE100*BA102)+R102,0)))</f>
        <v/>
      </c>
      <c r="T102" s="46" t="str">
        <f>IF(Inputs!$B100="","",(ROUND((Inputs!$BE100*BB102)+S102,0)))</f>
        <v/>
      </c>
      <c r="U102" s="46" t="str">
        <f>IF(Inputs!$B100="","",(ROUND((Inputs!$BE100*BC102)+T102,0)))</f>
        <v/>
      </c>
      <c r="V102" s="46" t="str">
        <f>IF(Inputs!$B100="","",(ROUND((Inputs!$BE100*BD102)+U102,0)))</f>
        <v/>
      </c>
      <c r="W102" s="46" t="str">
        <f>IF(Inputs!$B100="","",(ROUND((Inputs!$BE100*BE102)+V102,0)))</f>
        <v/>
      </c>
      <c r="X102" s="46" t="str">
        <f>IF(Inputs!$B100="","",(ROUND((Inputs!$BE100*BF102)+W102,0)))</f>
        <v/>
      </c>
      <c r="Y102" s="46" t="str">
        <f>IF(Inputs!$B100="","",(ROUND((Inputs!$BE100*BG102)+X102,0)))</f>
        <v/>
      </c>
      <c r="Z102" s="46" t="str">
        <f>IF(Inputs!$B100="","",(ROUND((Inputs!$BE100*BH102)+Y102,0)))</f>
        <v/>
      </c>
      <c r="AA102" s="46" t="str">
        <f>IF(Inputs!$B100="","",(ROUND((Inputs!$BE100*BI102)+Z102,0)))</f>
        <v/>
      </c>
      <c r="AB102" s="46" t="str">
        <f>IF(Inputs!$B100="","",(ROUND((Inputs!$BE100*BJ102)+AA102,0)))</f>
        <v/>
      </c>
      <c r="AC102" s="46" t="str">
        <f>IF(Inputs!$B100="","",(ROUND((Inputs!$BE100*BK102)+AB102,0)))</f>
        <v/>
      </c>
      <c r="AD102" s="46" t="str">
        <f>IF(Inputs!$B100="","",(ROUND((Inputs!$BE100*BL102)+AC102,0)))</f>
        <v/>
      </c>
      <c r="AE102" s="46" t="str">
        <f>IF(Inputs!$B100="","",(ROUND((Inputs!$BE100*BM102)+AD102,0)))</f>
        <v/>
      </c>
      <c r="AF102" s="46" t="str">
        <f>IF(Inputs!$B100="","",(ROUND((Inputs!$BE100*BN102)+AE102,0)))</f>
        <v/>
      </c>
      <c r="AG102" s="50" t="str">
        <f t="shared" si="5"/>
        <v/>
      </c>
      <c r="AH102" s="42" t="str">
        <f t="shared" si="4"/>
        <v/>
      </c>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row>
    <row r="103" spans="1:66">
      <c r="A103" s="7" t="str">
        <f>IF(Inputs!A101="","",Inputs!A101)</f>
        <v/>
      </c>
      <c r="B103" t="str">
        <f>IF(Inputs!B101="","",Inputs!B101)</f>
        <v/>
      </c>
      <c r="C103" s="46" t="str">
        <f>IF(Inputs!$B101="","",(ROUND(Inputs!$BE101*AK103,0)))</f>
        <v/>
      </c>
      <c r="D103" s="46" t="str">
        <f>IF(Inputs!$B101="","",(ROUND((Inputs!$BE101*AL103)+C103,0)))</f>
        <v/>
      </c>
      <c r="E103" s="46" t="str">
        <f>IF(Inputs!$B101="","",(ROUND((Inputs!$BE101*AM103)+D103,0)))</f>
        <v/>
      </c>
      <c r="F103" s="46" t="str">
        <f>IF(Inputs!$B101="","",(ROUND((Inputs!$BE101*AN103)+E103,0)))</f>
        <v/>
      </c>
      <c r="G103" s="46" t="str">
        <f>IF(Inputs!$B101="","",(ROUND((Inputs!$BE101*AO103)+F103,0)))</f>
        <v/>
      </c>
      <c r="H103" s="46" t="str">
        <f>IF(Inputs!$B101="","",(ROUND((Inputs!$BE101*AP103)+G103,0)))</f>
        <v/>
      </c>
      <c r="I103" s="46" t="str">
        <f>IF(Inputs!$B101="","",(ROUND((Inputs!$BE101*AQ103)+H103,0)))</f>
        <v/>
      </c>
      <c r="J103" s="46" t="str">
        <f>IF(Inputs!$B101="","",(ROUND((Inputs!$BE101*AR103)+I103,0)))</f>
        <v/>
      </c>
      <c r="K103" s="46" t="str">
        <f>IF(Inputs!$B101="","",(ROUND((Inputs!$BE101*AS103)+J103,0)))</f>
        <v/>
      </c>
      <c r="L103" s="46" t="str">
        <f>IF(Inputs!$B101="","",(ROUND((Inputs!$BE101*AT103)+K103,0)))</f>
        <v/>
      </c>
      <c r="M103" s="46" t="str">
        <f>IF(Inputs!$B101="","",(ROUND((Inputs!$BE101*AU103)+L103,0)))</f>
        <v/>
      </c>
      <c r="N103" s="46" t="str">
        <f>IF(Inputs!$B101="","",(ROUND((Inputs!$BE101*AV103)+M103,0)))</f>
        <v/>
      </c>
      <c r="O103" s="46" t="str">
        <f>IF(Inputs!$B101="","",(ROUND((Inputs!$BE101*AW103)+N103,0)))</f>
        <v/>
      </c>
      <c r="P103" s="46" t="str">
        <f>IF(Inputs!$B101="","",(ROUND((Inputs!$BE101*AX103)+O103,0)))</f>
        <v/>
      </c>
      <c r="Q103" s="46" t="str">
        <f>IF(Inputs!$B101="","",(ROUND((Inputs!$BE101*AY103)+P103,0)))</f>
        <v/>
      </c>
      <c r="R103" s="46" t="str">
        <f>IF(Inputs!$B101="","",(ROUND((Inputs!$BE101*AZ103)+Q103,0)))</f>
        <v/>
      </c>
      <c r="S103" s="46" t="str">
        <f>IF(Inputs!$B101="","",(ROUND((Inputs!$BE101*BA103)+R103,0)))</f>
        <v/>
      </c>
      <c r="T103" s="46" t="str">
        <f>IF(Inputs!$B101="","",(ROUND((Inputs!$BE101*BB103)+S103,0)))</f>
        <v/>
      </c>
      <c r="U103" s="46" t="str">
        <f>IF(Inputs!$B101="","",(ROUND((Inputs!$BE101*BC103)+T103,0)))</f>
        <v/>
      </c>
      <c r="V103" s="46" t="str">
        <f>IF(Inputs!$B101="","",(ROUND((Inputs!$BE101*BD103)+U103,0)))</f>
        <v/>
      </c>
      <c r="W103" s="46" t="str">
        <f>IF(Inputs!$B101="","",(ROUND((Inputs!$BE101*BE103)+V103,0)))</f>
        <v/>
      </c>
      <c r="X103" s="46" t="str">
        <f>IF(Inputs!$B101="","",(ROUND((Inputs!$BE101*BF103)+W103,0)))</f>
        <v/>
      </c>
      <c r="Y103" s="46" t="str">
        <f>IF(Inputs!$B101="","",(ROUND((Inputs!$BE101*BG103)+X103,0)))</f>
        <v/>
      </c>
      <c r="Z103" s="46" t="str">
        <f>IF(Inputs!$B101="","",(ROUND((Inputs!$BE101*BH103)+Y103,0)))</f>
        <v/>
      </c>
      <c r="AA103" s="46" t="str">
        <f>IF(Inputs!$B101="","",(ROUND((Inputs!$BE101*BI103)+Z103,0)))</f>
        <v/>
      </c>
      <c r="AB103" s="46" t="str">
        <f>IF(Inputs!$B101="","",(ROUND((Inputs!$BE101*BJ103)+AA103,0)))</f>
        <v/>
      </c>
      <c r="AC103" s="46" t="str">
        <f>IF(Inputs!$B101="","",(ROUND((Inputs!$BE101*BK103)+AB103,0)))</f>
        <v/>
      </c>
      <c r="AD103" s="46" t="str">
        <f>IF(Inputs!$B101="","",(ROUND((Inputs!$BE101*BL103)+AC103,0)))</f>
        <v/>
      </c>
      <c r="AE103" s="46" t="str">
        <f>IF(Inputs!$B101="","",(ROUND((Inputs!$BE101*BM103)+AD103,0)))</f>
        <v/>
      </c>
      <c r="AF103" s="46" t="str">
        <f>IF(Inputs!$B101="","",(ROUND((Inputs!$BE101*BN103)+AE103,0)))</f>
        <v/>
      </c>
      <c r="AG103" s="50" t="str">
        <f t="shared" si="5"/>
        <v/>
      </c>
      <c r="AH103" s="42" t="str">
        <f t="shared" si="4"/>
        <v/>
      </c>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row>
    <row r="104" spans="1:66">
      <c r="A104" s="7" t="str">
        <f>IF(Inputs!A102="","",Inputs!A102)</f>
        <v/>
      </c>
      <c r="B104" t="str">
        <f>IF(Inputs!B102="","",Inputs!B102)</f>
        <v/>
      </c>
      <c r="C104" s="46" t="str">
        <f>IF(Inputs!$B102="","",(ROUND(Inputs!$BE102*AK104,0)))</f>
        <v/>
      </c>
      <c r="D104" s="46" t="str">
        <f>IF(Inputs!$B102="","",(ROUND((Inputs!$BE102*AL104)+C104,0)))</f>
        <v/>
      </c>
      <c r="E104" s="46" t="str">
        <f>IF(Inputs!$B102="","",(ROUND((Inputs!$BE102*AM104)+D104,0)))</f>
        <v/>
      </c>
      <c r="F104" s="46" t="str">
        <f>IF(Inputs!$B102="","",(ROUND((Inputs!$BE102*AN104)+E104,0)))</f>
        <v/>
      </c>
      <c r="G104" s="46" t="str">
        <f>IF(Inputs!$B102="","",(ROUND((Inputs!$BE102*AO104)+F104,0)))</f>
        <v/>
      </c>
      <c r="H104" s="46" t="str">
        <f>IF(Inputs!$B102="","",(ROUND((Inputs!$BE102*AP104)+G104,0)))</f>
        <v/>
      </c>
      <c r="I104" s="46" t="str">
        <f>IF(Inputs!$B102="","",(ROUND((Inputs!$BE102*AQ104)+H104,0)))</f>
        <v/>
      </c>
      <c r="J104" s="46" t="str">
        <f>IF(Inputs!$B102="","",(ROUND((Inputs!$BE102*AR104)+I104,0)))</f>
        <v/>
      </c>
      <c r="K104" s="46" t="str">
        <f>IF(Inputs!$B102="","",(ROUND((Inputs!$BE102*AS104)+J104,0)))</f>
        <v/>
      </c>
      <c r="L104" s="46" t="str">
        <f>IF(Inputs!$B102="","",(ROUND((Inputs!$BE102*AT104)+K104,0)))</f>
        <v/>
      </c>
      <c r="M104" s="46" t="str">
        <f>IF(Inputs!$B102="","",(ROUND((Inputs!$BE102*AU104)+L104,0)))</f>
        <v/>
      </c>
      <c r="N104" s="46" t="str">
        <f>IF(Inputs!$B102="","",(ROUND((Inputs!$BE102*AV104)+M104,0)))</f>
        <v/>
      </c>
      <c r="O104" s="46" t="str">
        <f>IF(Inputs!$B102="","",(ROUND((Inputs!$BE102*AW104)+N104,0)))</f>
        <v/>
      </c>
      <c r="P104" s="46" t="str">
        <f>IF(Inputs!$B102="","",(ROUND((Inputs!$BE102*AX104)+O104,0)))</f>
        <v/>
      </c>
      <c r="Q104" s="46" t="str">
        <f>IF(Inputs!$B102="","",(ROUND((Inputs!$BE102*AY104)+P104,0)))</f>
        <v/>
      </c>
      <c r="R104" s="46" t="str">
        <f>IF(Inputs!$B102="","",(ROUND((Inputs!$BE102*AZ104)+Q104,0)))</f>
        <v/>
      </c>
      <c r="S104" s="46" t="str">
        <f>IF(Inputs!$B102="","",(ROUND((Inputs!$BE102*BA104)+R104,0)))</f>
        <v/>
      </c>
      <c r="T104" s="46" t="str">
        <f>IF(Inputs!$B102="","",(ROUND((Inputs!$BE102*BB104)+S104,0)))</f>
        <v/>
      </c>
      <c r="U104" s="46" t="str">
        <f>IF(Inputs!$B102="","",(ROUND((Inputs!$BE102*BC104)+T104,0)))</f>
        <v/>
      </c>
      <c r="V104" s="46" t="str">
        <f>IF(Inputs!$B102="","",(ROUND((Inputs!$BE102*BD104)+U104,0)))</f>
        <v/>
      </c>
      <c r="W104" s="46" t="str">
        <f>IF(Inputs!$B102="","",(ROUND((Inputs!$BE102*BE104)+V104,0)))</f>
        <v/>
      </c>
      <c r="X104" s="46" t="str">
        <f>IF(Inputs!$B102="","",(ROUND((Inputs!$BE102*BF104)+W104,0)))</f>
        <v/>
      </c>
      <c r="Y104" s="46" t="str">
        <f>IF(Inputs!$B102="","",(ROUND((Inputs!$BE102*BG104)+X104,0)))</f>
        <v/>
      </c>
      <c r="Z104" s="46" t="str">
        <f>IF(Inputs!$B102="","",(ROUND((Inputs!$BE102*BH104)+Y104,0)))</f>
        <v/>
      </c>
      <c r="AA104" s="46" t="str">
        <f>IF(Inputs!$B102="","",(ROUND((Inputs!$BE102*BI104)+Z104,0)))</f>
        <v/>
      </c>
      <c r="AB104" s="46" t="str">
        <f>IF(Inputs!$B102="","",(ROUND((Inputs!$BE102*BJ104)+AA104,0)))</f>
        <v/>
      </c>
      <c r="AC104" s="46" t="str">
        <f>IF(Inputs!$B102="","",(ROUND((Inputs!$BE102*BK104)+AB104,0)))</f>
        <v/>
      </c>
      <c r="AD104" s="46" t="str">
        <f>IF(Inputs!$B102="","",(ROUND((Inputs!$BE102*BL104)+AC104,0)))</f>
        <v/>
      </c>
      <c r="AE104" s="46" t="str">
        <f>IF(Inputs!$B102="","",(ROUND((Inputs!$BE102*BM104)+AD104,0)))</f>
        <v/>
      </c>
      <c r="AF104" s="46" t="str">
        <f>IF(Inputs!$B102="","",(ROUND((Inputs!$BE102*BN104)+AE104,0)))</f>
        <v/>
      </c>
      <c r="AG104" s="50" t="str">
        <f t="shared" si="5"/>
        <v/>
      </c>
      <c r="AH104" s="42" t="str">
        <f t="shared" si="4"/>
        <v/>
      </c>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row>
    <row r="105" spans="1:66">
      <c r="A105" s="7" t="str">
        <f>IF(Inputs!A103="","",Inputs!A103)</f>
        <v/>
      </c>
      <c r="B105" t="str">
        <f>IF(Inputs!B103="","",Inputs!B103)</f>
        <v/>
      </c>
      <c r="C105" s="46" t="str">
        <f>IF(Inputs!$B103="","",(ROUND(Inputs!$BE103*AK105,0)))</f>
        <v/>
      </c>
      <c r="D105" s="46" t="str">
        <f>IF(Inputs!$B103="","",(ROUND((Inputs!$BE103*AL105)+C105,0)))</f>
        <v/>
      </c>
      <c r="E105" s="46" t="str">
        <f>IF(Inputs!$B103="","",(ROUND((Inputs!$BE103*AM105)+D105,0)))</f>
        <v/>
      </c>
      <c r="F105" s="46" t="str">
        <f>IF(Inputs!$B103="","",(ROUND((Inputs!$BE103*AN105)+E105,0)))</f>
        <v/>
      </c>
      <c r="G105" s="46" t="str">
        <f>IF(Inputs!$B103="","",(ROUND((Inputs!$BE103*AO105)+F105,0)))</f>
        <v/>
      </c>
      <c r="H105" s="46" t="str">
        <f>IF(Inputs!$B103="","",(ROUND((Inputs!$BE103*AP105)+G105,0)))</f>
        <v/>
      </c>
      <c r="I105" s="46" t="str">
        <f>IF(Inputs!$B103="","",(ROUND((Inputs!$BE103*AQ105)+H105,0)))</f>
        <v/>
      </c>
      <c r="J105" s="46" t="str">
        <f>IF(Inputs!$B103="","",(ROUND((Inputs!$BE103*AR105)+I105,0)))</f>
        <v/>
      </c>
      <c r="K105" s="46" t="str">
        <f>IF(Inputs!$B103="","",(ROUND((Inputs!$BE103*AS105)+J105,0)))</f>
        <v/>
      </c>
      <c r="L105" s="46" t="str">
        <f>IF(Inputs!$B103="","",(ROUND((Inputs!$BE103*AT105)+K105,0)))</f>
        <v/>
      </c>
      <c r="M105" s="46" t="str">
        <f>IF(Inputs!$B103="","",(ROUND((Inputs!$BE103*AU105)+L105,0)))</f>
        <v/>
      </c>
      <c r="N105" s="46" t="str">
        <f>IF(Inputs!$B103="","",(ROUND((Inputs!$BE103*AV105)+M105,0)))</f>
        <v/>
      </c>
      <c r="O105" s="46" t="str">
        <f>IF(Inputs!$B103="","",(ROUND((Inputs!$BE103*AW105)+N105,0)))</f>
        <v/>
      </c>
      <c r="P105" s="46" t="str">
        <f>IF(Inputs!$B103="","",(ROUND((Inputs!$BE103*AX105)+O105,0)))</f>
        <v/>
      </c>
      <c r="Q105" s="46" t="str">
        <f>IF(Inputs!$B103="","",(ROUND((Inputs!$BE103*AY105)+P105,0)))</f>
        <v/>
      </c>
      <c r="R105" s="46" t="str">
        <f>IF(Inputs!$B103="","",(ROUND((Inputs!$BE103*AZ105)+Q105,0)))</f>
        <v/>
      </c>
      <c r="S105" s="46" t="str">
        <f>IF(Inputs!$B103="","",(ROUND((Inputs!$BE103*BA105)+R105,0)))</f>
        <v/>
      </c>
      <c r="T105" s="46" t="str">
        <f>IF(Inputs!$B103="","",(ROUND((Inputs!$BE103*BB105)+S105,0)))</f>
        <v/>
      </c>
      <c r="U105" s="46" t="str">
        <f>IF(Inputs!$B103="","",(ROUND((Inputs!$BE103*BC105)+T105,0)))</f>
        <v/>
      </c>
      <c r="V105" s="46" t="str">
        <f>IF(Inputs!$B103="","",(ROUND((Inputs!$BE103*BD105)+U105,0)))</f>
        <v/>
      </c>
      <c r="W105" s="46" t="str">
        <f>IF(Inputs!$B103="","",(ROUND((Inputs!$BE103*BE105)+V105,0)))</f>
        <v/>
      </c>
      <c r="X105" s="46" t="str">
        <f>IF(Inputs!$B103="","",(ROUND((Inputs!$BE103*BF105)+W105,0)))</f>
        <v/>
      </c>
      <c r="Y105" s="46" t="str">
        <f>IF(Inputs!$B103="","",(ROUND((Inputs!$BE103*BG105)+X105,0)))</f>
        <v/>
      </c>
      <c r="Z105" s="46" t="str">
        <f>IF(Inputs!$B103="","",(ROUND((Inputs!$BE103*BH105)+Y105,0)))</f>
        <v/>
      </c>
      <c r="AA105" s="46" t="str">
        <f>IF(Inputs!$B103="","",(ROUND((Inputs!$BE103*BI105)+Z105,0)))</f>
        <v/>
      </c>
      <c r="AB105" s="46" t="str">
        <f>IF(Inputs!$B103="","",(ROUND((Inputs!$BE103*BJ105)+AA105,0)))</f>
        <v/>
      </c>
      <c r="AC105" s="46" t="str">
        <f>IF(Inputs!$B103="","",(ROUND((Inputs!$BE103*BK105)+AB105,0)))</f>
        <v/>
      </c>
      <c r="AD105" s="46" t="str">
        <f>IF(Inputs!$B103="","",(ROUND((Inputs!$BE103*BL105)+AC105,0)))</f>
        <v/>
      </c>
      <c r="AE105" s="46" t="str">
        <f>IF(Inputs!$B103="","",(ROUND((Inputs!$BE103*BM105)+AD105,0)))</f>
        <v/>
      </c>
      <c r="AF105" s="46" t="str">
        <f>IF(Inputs!$B103="","",(ROUND((Inputs!$BE103*BN105)+AE105,0)))</f>
        <v/>
      </c>
      <c r="AG105" s="50" t="str">
        <f t="shared" si="5"/>
        <v/>
      </c>
      <c r="AH105" s="42" t="str">
        <f t="shared" si="4"/>
        <v/>
      </c>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row>
    <row r="106" spans="1:66">
      <c r="A106" s="7" t="str">
        <f>IF(Inputs!A104="","",Inputs!A104)</f>
        <v/>
      </c>
      <c r="B106" t="str">
        <f>IF(Inputs!B104="","",Inputs!B104)</f>
        <v/>
      </c>
      <c r="C106" s="46" t="str">
        <f>IF(Inputs!$B104="","",(ROUND(Inputs!$BE104*AK106,0)))</f>
        <v/>
      </c>
      <c r="D106" s="46" t="str">
        <f>IF(Inputs!$B104="","",(ROUND((Inputs!$BE104*AL106)+C106,0)))</f>
        <v/>
      </c>
      <c r="E106" s="46" t="str">
        <f>IF(Inputs!$B104="","",(ROUND((Inputs!$BE104*AM106)+D106,0)))</f>
        <v/>
      </c>
      <c r="F106" s="46" t="str">
        <f>IF(Inputs!$B104="","",(ROUND((Inputs!$BE104*AN106)+E106,0)))</f>
        <v/>
      </c>
      <c r="G106" s="46" t="str">
        <f>IF(Inputs!$B104="","",(ROUND((Inputs!$BE104*AO106)+F106,0)))</f>
        <v/>
      </c>
      <c r="H106" s="46" t="str">
        <f>IF(Inputs!$B104="","",(ROUND((Inputs!$BE104*AP106)+G106,0)))</f>
        <v/>
      </c>
      <c r="I106" s="46" t="str">
        <f>IF(Inputs!$B104="","",(ROUND((Inputs!$BE104*AQ106)+H106,0)))</f>
        <v/>
      </c>
      <c r="J106" s="46" t="str">
        <f>IF(Inputs!$B104="","",(ROUND((Inputs!$BE104*AR106)+I106,0)))</f>
        <v/>
      </c>
      <c r="K106" s="46" t="str">
        <f>IF(Inputs!$B104="","",(ROUND((Inputs!$BE104*AS106)+J106,0)))</f>
        <v/>
      </c>
      <c r="L106" s="46" t="str">
        <f>IF(Inputs!$B104="","",(ROUND((Inputs!$BE104*AT106)+K106,0)))</f>
        <v/>
      </c>
      <c r="M106" s="46" t="str">
        <f>IF(Inputs!$B104="","",(ROUND((Inputs!$BE104*AU106)+L106,0)))</f>
        <v/>
      </c>
      <c r="N106" s="46" t="str">
        <f>IF(Inputs!$B104="","",(ROUND((Inputs!$BE104*AV106)+M106,0)))</f>
        <v/>
      </c>
      <c r="O106" s="46" t="str">
        <f>IF(Inputs!$B104="","",(ROUND((Inputs!$BE104*AW106)+N106,0)))</f>
        <v/>
      </c>
      <c r="P106" s="46" t="str">
        <f>IF(Inputs!$B104="","",(ROUND((Inputs!$BE104*AX106)+O106,0)))</f>
        <v/>
      </c>
      <c r="Q106" s="46" t="str">
        <f>IF(Inputs!$B104="","",(ROUND((Inputs!$BE104*AY106)+P106,0)))</f>
        <v/>
      </c>
      <c r="R106" s="46" t="str">
        <f>IF(Inputs!$B104="","",(ROUND((Inputs!$BE104*AZ106)+Q106,0)))</f>
        <v/>
      </c>
      <c r="S106" s="46" t="str">
        <f>IF(Inputs!$B104="","",(ROUND((Inputs!$BE104*BA106)+R106,0)))</f>
        <v/>
      </c>
      <c r="T106" s="46" t="str">
        <f>IF(Inputs!$B104="","",(ROUND((Inputs!$BE104*BB106)+S106,0)))</f>
        <v/>
      </c>
      <c r="U106" s="46" t="str">
        <f>IF(Inputs!$B104="","",(ROUND((Inputs!$BE104*BC106)+T106,0)))</f>
        <v/>
      </c>
      <c r="V106" s="46" t="str">
        <f>IF(Inputs!$B104="","",(ROUND((Inputs!$BE104*BD106)+U106,0)))</f>
        <v/>
      </c>
      <c r="W106" s="46" t="str">
        <f>IF(Inputs!$B104="","",(ROUND((Inputs!$BE104*BE106)+V106,0)))</f>
        <v/>
      </c>
      <c r="X106" s="46" t="str">
        <f>IF(Inputs!$B104="","",(ROUND((Inputs!$BE104*BF106)+W106,0)))</f>
        <v/>
      </c>
      <c r="Y106" s="46" t="str">
        <f>IF(Inputs!$B104="","",(ROUND((Inputs!$BE104*BG106)+X106,0)))</f>
        <v/>
      </c>
      <c r="Z106" s="46" t="str">
        <f>IF(Inputs!$B104="","",(ROUND((Inputs!$BE104*BH106)+Y106,0)))</f>
        <v/>
      </c>
      <c r="AA106" s="46" t="str">
        <f>IF(Inputs!$B104="","",(ROUND((Inputs!$BE104*BI106)+Z106,0)))</f>
        <v/>
      </c>
      <c r="AB106" s="46" t="str">
        <f>IF(Inputs!$B104="","",(ROUND((Inputs!$BE104*BJ106)+AA106,0)))</f>
        <v/>
      </c>
      <c r="AC106" s="46" t="str">
        <f>IF(Inputs!$B104="","",(ROUND((Inputs!$BE104*BK106)+AB106,0)))</f>
        <v/>
      </c>
      <c r="AD106" s="46" t="str">
        <f>IF(Inputs!$B104="","",(ROUND((Inputs!$BE104*BL106)+AC106,0)))</f>
        <v/>
      </c>
      <c r="AE106" s="46" t="str">
        <f>IF(Inputs!$B104="","",(ROUND((Inputs!$BE104*BM106)+AD106,0)))</f>
        <v/>
      </c>
      <c r="AF106" s="46" t="str">
        <f>IF(Inputs!$B104="","",(ROUND((Inputs!$BE104*BN106)+AE106,0)))</f>
        <v/>
      </c>
      <c r="AG106" s="50" t="str">
        <f t="shared" si="5"/>
        <v/>
      </c>
      <c r="AH106" s="42" t="str">
        <f t="shared" si="4"/>
        <v/>
      </c>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row>
    <row r="107" spans="1:66">
      <c r="A107" s="7" t="str">
        <f>IF(Inputs!A105="","",Inputs!A105)</f>
        <v/>
      </c>
      <c r="B107" t="str">
        <f>IF(Inputs!B105="","",Inputs!B105)</f>
        <v/>
      </c>
      <c r="C107" s="46" t="str">
        <f>IF(Inputs!$B105="","",(ROUND(Inputs!$BE105*AK107,0)))</f>
        <v/>
      </c>
      <c r="D107" s="46" t="str">
        <f>IF(Inputs!$B105="","",(ROUND((Inputs!$BE105*AL107)+C107,0)))</f>
        <v/>
      </c>
      <c r="E107" s="46" t="str">
        <f>IF(Inputs!$B105="","",(ROUND((Inputs!$BE105*AM107)+D107,0)))</f>
        <v/>
      </c>
      <c r="F107" s="46" t="str">
        <f>IF(Inputs!$B105="","",(ROUND((Inputs!$BE105*AN107)+E107,0)))</f>
        <v/>
      </c>
      <c r="G107" s="46" t="str">
        <f>IF(Inputs!$B105="","",(ROUND((Inputs!$BE105*AO107)+F107,0)))</f>
        <v/>
      </c>
      <c r="H107" s="46" t="str">
        <f>IF(Inputs!$B105="","",(ROUND((Inputs!$BE105*AP107)+G107,0)))</f>
        <v/>
      </c>
      <c r="I107" s="46" t="str">
        <f>IF(Inputs!$B105="","",(ROUND((Inputs!$BE105*AQ107)+H107,0)))</f>
        <v/>
      </c>
      <c r="J107" s="46" t="str">
        <f>IF(Inputs!$B105="","",(ROUND((Inputs!$BE105*AR107)+I107,0)))</f>
        <v/>
      </c>
      <c r="K107" s="46" t="str">
        <f>IF(Inputs!$B105="","",(ROUND((Inputs!$BE105*AS107)+J107,0)))</f>
        <v/>
      </c>
      <c r="L107" s="46" t="str">
        <f>IF(Inputs!$B105="","",(ROUND((Inputs!$BE105*AT107)+K107,0)))</f>
        <v/>
      </c>
      <c r="M107" s="46" t="str">
        <f>IF(Inputs!$B105="","",(ROUND((Inputs!$BE105*AU107)+L107,0)))</f>
        <v/>
      </c>
      <c r="N107" s="46" t="str">
        <f>IF(Inputs!$B105="","",(ROUND((Inputs!$BE105*AV107)+M107,0)))</f>
        <v/>
      </c>
      <c r="O107" s="46" t="str">
        <f>IF(Inputs!$B105="","",(ROUND((Inputs!$BE105*AW107)+N107,0)))</f>
        <v/>
      </c>
      <c r="P107" s="46" t="str">
        <f>IF(Inputs!$B105="","",(ROUND((Inputs!$BE105*AX107)+O107,0)))</f>
        <v/>
      </c>
      <c r="Q107" s="46" t="str">
        <f>IF(Inputs!$B105="","",(ROUND((Inputs!$BE105*AY107)+P107,0)))</f>
        <v/>
      </c>
      <c r="R107" s="46" t="str">
        <f>IF(Inputs!$B105="","",(ROUND((Inputs!$BE105*AZ107)+Q107,0)))</f>
        <v/>
      </c>
      <c r="S107" s="46" t="str">
        <f>IF(Inputs!$B105="","",(ROUND((Inputs!$BE105*BA107)+R107,0)))</f>
        <v/>
      </c>
      <c r="T107" s="46" t="str">
        <f>IF(Inputs!$B105="","",(ROUND((Inputs!$BE105*BB107)+S107,0)))</f>
        <v/>
      </c>
      <c r="U107" s="46" t="str">
        <f>IF(Inputs!$B105="","",(ROUND((Inputs!$BE105*BC107)+T107,0)))</f>
        <v/>
      </c>
      <c r="V107" s="46" t="str">
        <f>IF(Inputs!$B105="","",(ROUND((Inputs!$BE105*BD107)+U107,0)))</f>
        <v/>
      </c>
      <c r="W107" s="46" t="str">
        <f>IF(Inputs!$B105="","",(ROUND((Inputs!$BE105*BE107)+V107,0)))</f>
        <v/>
      </c>
      <c r="X107" s="46" t="str">
        <f>IF(Inputs!$B105="","",(ROUND((Inputs!$BE105*BF107)+W107,0)))</f>
        <v/>
      </c>
      <c r="Y107" s="46" t="str">
        <f>IF(Inputs!$B105="","",(ROUND((Inputs!$BE105*BG107)+X107,0)))</f>
        <v/>
      </c>
      <c r="Z107" s="46" t="str">
        <f>IF(Inputs!$B105="","",(ROUND((Inputs!$BE105*BH107)+Y107,0)))</f>
        <v/>
      </c>
      <c r="AA107" s="46" t="str">
        <f>IF(Inputs!$B105="","",(ROUND((Inputs!$BE105*BI107)+Z107,0)))</f>
        <v/>
      </c>
      <c r="AB107" s="46" t="str">
        <f>IF(Inputs!$B105="","",(ROUND((Inputs!$BE105*BJ107)+AA107,0)))</f>
        <v/>
      </c>
      <c r="AC107" s="46" t="str">
        <f>IF(Inputs!$B105="","",(ROUND((Inputs!$BE105*BK107)+AB107,0)))</f>
        <v/>
      </c>
      <c r="AD107" s="46" t="str">
        <f>IF(Inputs!$B105="","",(ROUND((Inputs!$BE105*BL107)+AC107,0)))</f>
        <v/>
      </c>
      <c r="AE107" s="46" t="str">
        <f>IF(Inputs!$B105="","",(ROUND((Inputs!$BE105*BM107)+AD107,0)))</f>
        <v/>
      </c>
      <c r="AF107" s="46" t="str">
        <f>IF(Inputs!$B105="","",(ROUND((Inputs!$BE105*BN107)+AE107,0)))</f>
        <v/>
      </c>
      <c r="AG107" s="50" t="str">
        <f t="shared" si="5"/>
        <v/>
      </c>
      <c r="AH107" s="42" t="str">
        <f t="shared" si="4"/>
        <v/>
      </c>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row>
    <row r="108" spans="1:66">
      <c r="A108" s="7" t="str">
        <f>IF(Inputs!A106="","",Inputs!A106)</f>
        <v/>
      </c>
      <c r="B108" t="str">
        <f>IF(Inputs!B106="","",Inputs!B106)</f>
        <v/>
      </c>
      <c r="C108" s="46" t="str">
        <f>IF(Inputs!$B106="","",(ROUND(Inputs!$BE106*AK108,0)))</f>
        <v/>
      </c>
      <c r="D108" s="46" t="str">
        <f>IF(Inputs!$B106="","",(ROUND((Inputs!$BE106*AL108)+C108,0)))</f>
        <v/>
      </c>
      <c r="E108" s="46" t="str">
        <f>IF(Inputs!$B106="","",(ROUND((Inputs!$BE106*AM108)+D108,0)))</f>
        <v/>
      </c>
      <c r="F108" s="46" t="str">
        <f>IF(Inputs!$B106="","",(ROUND((Inputs!$BE106*AN108)+E108,0)))</f>
        <v/>
      </c>
      <c r="G108" s="46" t="str">
        <f>IF(Inputs!$B106="","",(ROUND((Inputs!$BE106*AO108)+F108,0)))</f>
        <v/>
      </c>
      <c r="H108" s="46" t="str">
        <f>IF(Inputs!$B106="","",(ROUND((Inputs!$BE106*AP108)+G108,0)))</f>
        <v/>
      </c>
      <c r="I108" s="46" t="str">
        <f>IF(Inputs!$B106="","",(ROUND((Inputs!$BE106*AQ108)+H108,0)))</f>
        <v/>
      </c>
      <c r="J108" s="46" t="str">
        <f>IF(Inputs!$B106="","",(ROUND((Inputs!$BE106*AR108)+I108,0)))</f>
        <v/>
      </c>
      <c r="K108" s="46" t="str">
        <f>IF(Inputs!$B106="","",(ROUND((Inputs!$BE106*AS108)+J108,0)))</f>
        <v/>
      </c>
      <c r="L108" s="46" t="str">
        <f>IF(Inputs!$B106="","",(ROUND((Inputs!$BE106*AT108)+K108,0)))</f>
        <v/>
      </c>
      <c r="M108" s="46" t="str">
        <f>IF(Inputs!$B106="","",(ROUND((Inputs!$BE106*AU108)+L108,0)))</f>
        <v/>
      </c>
      <c r="N108" s="46" t="str">
        <f>IF(Inputs!$B106="","",(ROUND((Inputs!$BE106*AV108)+M108,0)))</f>
        <v/>
      </c>
      <c r="O108" s="46" t="str">
        <f>IF(Inputs!$B106="","",(ROUND((Inputs!$BE106*AW108)+N108,0)))</f>
        <v/>
      </c>
      <c r="P108" s="46" t="str">
        <f>IF(Inputs!$B106="","",(ROUND((Inputs!$BE106*AX108)+O108,0)))</f>
        <v/>
      </c>
      <c r="Q108" s="46" t="str">
        <f>IF(Inputs!$B106="","",(ROUND((Inputs!$BE106*AY108)+P108,0)))</f>
        <v/>
      </c>
      <c r="R108" s="46" t="str">
        <f>IF(Inputs!$B106="","",(ROUND((Inputs!$BE106*AZ108)+Q108,0)))</f>
        <v/>
      </c>
      <c r="S108" s="46" t="str">
        <f>IF(Inputs!$B106="","",(ROUND((Inputs!$BE106*BA108)+R108,0)))</f>
        <v/>
      </c>
      <c r="T108" s="46" t="str">
        <f>IF(Inputs!$B106="","",(ROUND((Inputs!$BE106*BB108)+S108,0)))</f>
        <v/>
      </c>
      <c r="U108" s="46" t="str">
        <f>IF(Inputs!$B106="","",(ROUND((Inputs!$BE106*BC108)+T108,0)))</f>
        <v/>
      </c>
      <c r="V108" s="46" t="str">
        <f>IF(Inputs!$B106="","",(ROUND((Inputs!$BE106*BD108)+U108,0)))</f>
        <v/>
      </c>
      <c r="W108" s="46" t="str">
        <f>IF(Inputs!$B106="","",(ROUND((Inputs!$BE106*BE108)+V108,0)))</f>
        <v/>
      </c>
      <c r="X108" s="46" t="str">
        <f>IF(Inputs!$B106="","",(ROUND((Inputs!$BE106*BF108)+W108,0)))</f>
        <v/>
      </c>
      <c r="Y108" s="46" t="str">
        <f>IF(Inputs!$B106="","",(ROUND((Inputs!$BE106*BG108)+X108,0)))</f>
        <v/>
      </c>
      <c r="Z108" s="46" t="str">
        <f>IF(Inputs!$B106="","",(ROUND((Inputs!$BE106*BH108)+Y108,0)))</f>
        <v/>
      </c>
      <c r="AA108" s="46" t="str">
        <f>IF(Inputs!$B106="","",(ROUND((Inputs!$BE106*BI108)+Z108,0)))</f>
        <v/>
      </c>
      <c r="AB108" s="46" t="str">
        <f>IF(Inputs!$B106="","",(ROUND((Inputs!$BE106*BJ108)+AA108,0)))</f>
        <v/>
      </c>
      <c r="AC108" s="46" t="str">
        <f>IF(Inputs!$B106="","",(ROUND((Inputs!$BE106*BK108)+AB108,0)))</f>
        <v/>
      </c>
      <c r="AD108" s="46" t="str">
        <f>IF(Inputs!$B106="","",(ROUND((Inputs!$BE106*BL108)+AC108,0)))</f>
        <v/>
      </c>
      <c r="AE108" s="46" t="str">
        <f>IF(Inputs!$B106="","",(ROUND((Inputs!$BE106*BM108)+AD108,0)))</f>
        <v/>
      </c>
      <c r="AF108" s="46" t="str">
        <f>IF(Inputs!$B106="","",(ROUND((Inputs!$BE106*BN108)+AE108,0)))</f>
        <v/>
      </c>
      <c r="AG108" s="50" t="str">
        <f t="shared" si="5"/>
        <v/>
      </c>
      <c r="AH108" s="42" t="str">
        <f t="shared" si="4"/>
        <v/>
      </c>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row>
    <row r="109" spans="1:66">
      <c r="A109" s="7" t="str">
        <f>IF(Inputs!A107="","",Inputs!A107)</f>
        <v/>
      </c>
      <c r="B109" t="str">
        <f>IF(Inputs!B107="","",Inputs!B107)</f>
        <v/>
      </c>
      <c r="C109" s="46" t="str">
        <f>IF(Inputs!$B107="","",(ROUND(Inputs!$BE107*AK109,0)))</f>
        <v/>
      </c>
      <c r="D109" s="46" t="str">
        <f>IF(Inputs!$B107="","",(ROUND((Inputs!$BE107*AL109)+C109,0)))</f>
        <v/>
      </c>
      <c r="E109" s="46" t="str">
        <f>IF(Inputs!$B107="","",(ROUND((Inputs!$BE107*AM109)+D109,0)))</f>
        <v/>
      </c>
      <c r="F109" s="46" t="str">
        <f>IF(Inputs!$B107="","",(ROUND((Inputs!$BE107*AN109)+E109,0)))</f>
        <v/>
      </c>
      <c r="G109" s="46" t="str">
        <f>IF(Inputs!$B107="","",(ROUND((Inputs!$BE107*AO109)+F109,0)))</f>
        <v/>
      </c>
      <c r="H109" s="46" t="str">
        <f>IF(Inputs!$B107="","",(ROUND((Inputs!$BE107*AP109)+G109,0)))</f>
        <v/>
      </c>
      <c r="I109" s="46" t="str">
        <f>IF(Inputs!$B107="","",(ROUND((Inputs!$BE107*AQ109)+H109,0)))</f>
        <v/>
      </c>
      <c r="J109" s="46" t="str">
        <f>IF(Inputs!$B107="","",(ROUND((Inputs!$BE107*AR109)+I109,0)))</f>
        <v/>
      </c>
      <c r="K109" s="46" t="str">
        <f>IF(Inputs!$B107="","",(ROUND((Inputs!$BE107*AS109)+J109,0)))</f>
        <v/>
      </c>
      <c r="L109" s="46" t="str">
        <f>IF(Inputs!$B107="","",(ROUND((Inputs!$BE107*AT109)+K109,0)))</f>
        <v/>
      </c>
      <c r="M109" s="46" t="str">
        <f>IF(Inputs!$B107="","",(ROUND((Inputs!$BE107*AU109)+L109,0)))</f>
        <v/>
      </c>
      <c r="N109" s="46" t="str">
        <f>IF(Inputs!$B107="","",(ROUND((Inputs!$BE107*AV109)+M109,0)))</f>
        <v/>
      </c>
      <c r="O109" s="46" t="str">
        <f>IF(Inputs!$B107="","",(ROUND((Inputs!$BE107*AW109)+N109,0)))</f>
        <v/>
      </c>
      <c r="P109" s="46" t="str">
        <f>IF(Inputs!$B107="","",(ROUND((Inputs!$BE107*AX109)+O109,0)))</f>
        <v/>
      </c>
      <c r="Q109" s="46" t="str">
        <f>IF(Inputs!$B107="","",(ROUND((Inputs!$BE107*AY109)+P109,0)))</f>
        <v/>
      </c>
      <c r="R109" s="46" t="str">
        <f>IF(Inputs!$B107="","",(ROUND((Inputs!$BE107*AZ109)+Q109,0)))</f>
        <v/>
      </c>
      <c r="S109" s="46" t="str">
        <f>IF(Inputs!$B107="","",(ROUND((Inputs!$BE107*BA109)+R109,0)))</f>
        <v/>
      </c>
      <c r="T109" s="46" t="str">
        <f>IF(Inputs!$B107="","",(ROUND((Inputs!$BE107*BB109)+S109,0)))</f>
        <v/>
      </c>
      <c r="U109" s="46" t="str">
        <f>IF(Inputs!$B107="","",(ROUND((Inputs!$BE107*BC109)+T109,0)))</f>
        <v/>
      </c>
      <c r="V109" s="46" t="str">
        <f>IF(Inputs!$B107="","",(ROUND((Inputs!$BE107*BD109)+U109,0)))</f>
        <v/>
      </c>
      <c r="W109" s="46" t="str">
        <f>IF(Inputs!$B107="","",(ROUND((Inputs!$BE107*BE109)+V109,0)))</f>
        <v/>
      </c>
      <c r="X109" s="46" t="str">
        <f>IF(Inputs!$B107="","",(ROUND((Inputs!$BE107*BF109)+W109,0)))</f>
        <v/>
      </c>
      <c r="Y109" s="46" t="str">
        <f>IF(Inputs!$B107="","",(ROUND((Inputs!$BE107*BG109)+X109,0)))</f>
        <v/>
      </c>
      <c r="Z109" s="46" t="str">
        <f>IF(Inputs!$B107="","",(ROUND((Inputs!$BE107*BH109)+Y109,0)))</f>
        <v/>
      </c>
      <c r="AA109" s="46" t="str">
        <f>IF(Inputs!$B107="","",(ROUND((Inputs!$BE107*BI109)+Z109,0)))</f>
        <v/>
      </c>
      <c r="AB109" s="46" t="str">
        <f>IF(Inputs!$B107="","",(ROUND((Inputs!$BE107*BJ109)+AA109,0)))</f>
        <v/>
      </c>
      <c r="AC109" s="46" t="str">
        <f>IF(Inputs!$B107="","",(ROUND((Inputs!$BE107*BK109)+AB109,0)))</f>
        <v/>
      </c>
      <c r="AD109" s="46" t="str">
        <f>IF(Inputs!$B107="","",(ROUND((Inputs!$BE107*BL109)+AC109,0)))</f>
        <v/>
      </c>
      <c r="AE109" s="46" t="str">
        <f>IF(Inputs!$B107="","",(ROUND((Inputs!$BE107*BM109)+AD109,0)))</f>
        <v/>
      </c>
      <c r="AF109" s="46" t="str">
        <f>IF(Inputs!$B107="","",(ROUND((Inputs!$BE107*BN109)+AE109,0)))</f>
        <v/>
      </c>
      <c r="AG109" s="50" t="str">
        <f t="shared" si="5"/>
        <v/>
      </c>
      <c r="AH109" s="42" t="str">
        <f t="shared" si="4"/>
        <v/>
      </c>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row>
    <row r="110" spans="1:66">
      <c r="A110" s="7" t="str">
        <f>IF(Inputs!A108="","",Inputs!A108)</f>
        <v/>
      </c>
      <c r="B110" t="str">
        <f>IF(Inputs!B108="","",Inputs!B108)</f>
        <v/>
      </c>
      <c r="C110" s="46" t="str">
        <f>IF(Inputs!$B108="","",(ROUND(Inputs!$BE108*AK110,0)))</f>
        <v/>
      </c>
      <c r="D110" s="46" t="str">
        <f>IF(Inputs!$B108="","",(ROUND((Inputs!$BE108*AL110)+C110,0)))</f>
        <v/>
      </c>
      <c r="E110" s="46" t="str">
        <f>IF(Inputs!$B108="","",(ROUND((Inputs!$BE108*AM110)+D110,0)))</f>
        <v/>
      </c>
      <c r="F110" s="46" t="str">
        <f>IF(Inputs!$B108="","",(ROUND((Inputs!$BE108*AN110)+E110,0)))</f>
        <v/>
      </c>
      <c r="G110" s="46" t="str">
        <f>IF(Inputs!$B108="","",(ROUND((Inputs!$BE108*AO110)+F110,0)))</f>
        <v/>
      </c>
      <c r="H110" s="46" t="str">
        <f>IF(Inputs!$B108="","",(ROUND((Inputs!$BE108*AP110)+G110,0)))</f>
        <v/>
      </c>
      <c r="I110" s="46" t="str">
        <f>IF(Inputs!$B108="","",(ROUND((Inputs!$BE108*AQ110)+H110,0)))</f>
        <v/>
      </c>
      <c r="J110" s="46" t="str">
        <f>IF(Inputs!$B108="","",(ROUND((Inputs!$BE108*AR110)+I110,0)))</f>
        <v/>
      </c>
      <c r="K110" s="46" t="str">
        <f>IF(Inputs!$B108="","",(ROUND((Inputs!$BE108*AS110)+J110,0)))</f>
        <v/>
      </c>
      <c r="L110" s="46" t="str">
        <f>IF(Inputs!$B108="","",(ROUND((Inputs!$BE108*AT110)+K110,0)))</f>
        <v/>
      </c>
      <c r="M110" s="46" t="str">
        <f>IF(Inputs!$B108="","",(ROUND((Inputs!$BE108*AU110)+L110,0)))</f>
        <v/>
      </c>
      <c r="N110" s="46" t="str">
        <f>IF(Inputs!$B108="","",(ROUND((Inputs!$BE108*AV110)+M110,0)))</f>
        <v/>
      </c>
      <c r="O110" s="46" t="str">
        <f>IF(Inputs!$B108="","",(ROUND((Inputs!$BE108*AW110)+N110,0)))</f>
        <v/>
      </c>
      <c r="P110" s="46" t="str">
        <f>IF(Inputs!$B108="","",(ROUND((Inputs!$BE108*AX110)+O110,0)))</f>
        <v/>
      </c>
      <c r="Q110" s="46" t="str">
        <f>IF(Inputs!$B108="","",(ROUND((Inputs!$BE108*AY110)+P110,0)))</f>
        <v/>
      </c>
      <c r="R110" s="46" t="str">
        <f>IF(Inputs!$B108="","",(ROUND((Inputs!$BE108*AZ110)+Q110,0)))</f>
        <v/>
      </c>
      <c r="S110" s="46" t="str">
        <f>IF(Inputs!$B108="","",(ROUND((Inputs!$BE108*BA110)+R110,0)))</f>
        <v/>
      </c>
      <c r="T110" s="46" t="str">
        <f>IF(Inputs!$B108="","",(ROUND((Inputs!$BE108*BB110)+S110,0)))</f>
        <v/>
      </c>
      <c r="U110" s="46" t="str">
        <f>IF(Inputs!$B108="","",(ROUND((Inputs!$BE108*BC110)+T110,0)))</f>
        <v/>
      </c>
      <c r="V110" s="46" t="str">
        <f>IF(Inputs!$B108="","",(ROUND((Inputs!$BE108*BD110)+U110,0)))</f>
        <v/>
      </c>
      <c r="W110" s="46" t="str">
        <f>IF(Inputs!$B108="","",(ROUND((Inputs!$BE108*BE110)+V110,0)))</f>
        <v/>
      </c>
      <c r="X110" s="46" t="str">
        <f>IF(Inputs!$B108="","",(ROUND((Inputs!$BE108*BF110)+W110,0)))</f>
        <v/>
      </c>
      <c r="Y110" s="46" t="str">
        <f>IF(Inputs!$B108="","",(ROUND((Inputs!$BE108*BG110)+X110,0)))</f>
        <v/>
      </c>
      <c r="Z110" s="46" t="str">
        <f>IF(Inputs!$B108="","",(ROUND((Inputs!$BE108*BH110)+Y110,0)))</f>
        <v/>
      </c>
      <c r="AA110" s="46" t="str">
        <f>IF(Inputs!$B108="","",(ROUND((Inputs!$BE108*BI110)+Z110,0)))</f>
        <v/>
      </c>
      <c r="AB110" s="46" t="str">
        <f>IF(Inputs!$B108="","",(ROUND((Inputs!$BE108*BJ110)+AA110,0)))</f>
        <v/>
      </c>
      <c r="AC110" s="46" t="str">
        <f>IF(Inputs!$B108="","",(ROUND((Inputs!$BE108*BK110)+AB110,0)))</f>
        <v/>
      </c>
      <c r="AD110" s="46" t="str">
        <f>IF(Inputs!$B108="","",(ROUND((Inputs!$BE108*BL110)+AC110,0)))</f>
        <v/>
      </c>
      <c r="AE110" s="46" t="str">
        <f>IF(Inputs!$B108="","",(ROUND((Inputs!$BE108*BM110)+AD110,0)))</f>
        <v/>
      </c>
      <c r="AF110" s="46" t="str">
        <f>IF(Inputs!$B108="","",(ROUND((Inputs!$BE108*BN110)+AE110,0)))</f>
        <v/>
      </c>
      <c r="AG110" s="50" t="str">
        <f t="shared" si="5"/>
        <v/>
      </c>
      <c r="AH110" s="42" t="str">
        <f t="shared" si="4"/>
        <v/>
      </c>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row>
    <row r="111" spans="1:66">
      <c r="A111" s="7" t="str">
        <f>IF(Inputs!A109="","",Inputs!A109)</f>
        <v/>
      </c>
      <c r="B111" t="str">
        <f>IF(Inputs!B109="","",Inputs!B109)</f>
        <v/>
      </c>
      <c r="C111" s="46" t="str">
        <f>IF(Inputs!$B109="","",(ROUND(Inputs!$BE109*AK111,0)))</f>
        <v/>
      </c>
      <c r="D111" s="46" t="str">
        <f>IF(Inputs!$B109="","",(ROUND((Inputs!$BE109*AL111)+C111,0)))</f>
        <v/>
      </c>
      <c r="E111" s="46" t="str">
        <f>IF(Inputs!$B109="","",(ROUND((Inputs!$BE109*AM111)+D111,0)))</f>
        <v/>
      </c>
      <c r="F111" s="46" t="str">
        <f>IF(Inputs!$B109="","",(ROUND((Inputs!$BE109*AN111)+E111,0)))</f>
        <v/>
      </c>
      <c r="G111" s="46" t="str">
        <f>IF(Inputs!$B109="","",(ROUND((Inputs!$BE109*AO111)+F111,0)))</f>
        <v/>
      </c>
      <c r="H111" s="46" t="str">
        <f>IF(Inputs!$B109="","",(ROUND((Inputs!$BE109*AP111)+G111,0)))</f>
        <v/>
      </c>
      <c r="I111" s="46" t="str">
        <f>IF(Inputs!$B109="","",(ROUND((Inputs!$BE109*AQ111)+H111,0)))</f>
        <v/>
      </c>
      <c r="J111" s="46" t="str">
        <f>IF(Inputs!$B109="","",(ROUND((Inputs!$BE109*AR111)+I111,0)))</f>
        <v/>
      </c>
      <c r="K111" s="46" t="str">
        <f>IF(Inputs!$B109="","",(ROUND((Inputs!$BE109*AS111)+J111,0)))</f>
        <v/>
      </c>
      <c r="L111" s="46" t="str">
        <f>IF(Inputs!$B109="","",(ROUND((Inputs!$BE109*AT111)+K111,0)))</f>
        <v/>
      </c>
      <c r="M111" s="46" t="str">
        <f>IF(Inputs!$B109="","",(ROUND((Inputs!$BE109*AU111)+L111,0)))</f>
        <v/>
      </c>
      <c r="N111" s="46" t="str">
        <f>IF(Inputs!$B109="","",(ROUND((Inputs!$BE109*AV111)+M111,0)))</f>
        <v/>
      </c>
      <c r="O111" s="46" t="str">
        <f>IF(Inputs!$B109="","",(ROUND((Inputs!$BE109*AW111)+N111,0)))</f>
        <v/>
      </c>
      <c r="P111" s="46" t="str">
        <f>IF(Inputs!$B109="","",(ROUND((Inputs!$BE109*AX111)+O111,0)))</f>
        <v/>
      </c>
      <c r="Q111" s="46" t="str">
        <f>IF(Inputs!$B109="","",(ROUND((Inputs!$BE109*AY111)+P111,0)))</f>
        <v/>
      </c>
      <c r="R111" s="46" t="str">
        <f>IF(Inputs!$B109="","",(ROUND((Inputs!$BE109*AZ111)+Q111,0)))</f>
        <v/>
      </c>
      <c r="S111" s="46" t="str">
        <f>IF(Inputs!$B109="","",(ROUND((Inputs!$BE109*BA111)+R111,0)))</f>
        <v/>
      </c>
      <c r="T111" s="46" t="str">
        <f>IF(Inputs!$B109="","",(ROUND((Inputs!$BE109*BB111)+S111,0)))</f>
        <v/>
      </c>
      <c r="U111" s="46" t="str">
        <f>IF(Inputs!$B109="","",(ROUND((Inputs!$BE109*BC111)+T111,0)))</f>
        <v/>
      </c>
      <c r="V111" s="46" t="str">
        <f>IF(Inputs!$B109="","",(ROUND((Inputs!$BE109*BD111)+U111,0)))</f>
        <v/>
      </c>
      <c r="W111" s="46" t="str">
        <f>IF(Inputs!$B109="","",(ROUND((Inputs!$BE109*BE111)+V111,0)))</f>
        <v/>
      </c>
      <c r="X111" s="46" t="str">
        <f>IF(Inputs!$B109="","",(ROUND((Inputs!$BE109*BF111)+W111,0)))</f>
        <v/>
      </c>
      <c r="Y111" s="46" t="str">
        <f>IF(Inputs!$B109="","",(ROUND((Inputs!$BE109*BG111)+X111,0)))</f>
        <v/>
      </c>
      <c r="Z111" s="46" t="str">
        <f>IF(Inputs!$B109="","",(ROUND((Inputs!$BE109*BH111)+Y111,0)))</f>
        <v/>
      </c>
      <c r="AA111" s="46" t="str">
        <f>IF(Inputs!$B109="","",(ROUND((Inputs!$BE109*BI111)+Z111,0)))</f>
        <v/>
      </c>
      <c r="AB111" s="46" t="str">
        <f>IF(Inputs!$B109="","",(ROUND((Inputs!$BE109*BJ111)+AA111,0)))</f>
        <v/>
      </c>
      <c r="AC111" s="46" t="str">
        <f>IF(Inputs!$B109="","",(ROUND((Inputs!$BE109*BK111)+AB111,0)))</f>
        <v/>
      </c>
      <c r="AD111" s="46" t="str">
        <f>IF(Inputs!$B109="","",(ROUND((Inputs!$BE109*BL111)+AC111,0)))</f>
        <v/>
      </c>
      <c r="AE111" s="46" t="str">
        <f>IF(Inputs!$B109="","",(ROUND((Inputs!$BE109*BM111)+AD111,0)))</f>
        <v/>
      </c>
      <c r="AF111" s="46" t="str">
        <f>IF(Inputs!$B109="","",(ROUND((Inputs!$BE109*BN111)+AE111,0)))</f>
        <v/>
      </c>
      <c r="AG111" s="50" t="str">
        <f t="shared" si="5"/>
        <v/>
      </c>
      <c r="AH111" s="42" t="str">
        <f t="shared" si="4"/>
        <v/>
      </c>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row>
    <row r="112" spans="1:66">
      <c r="A112" s="7" t="str">
        <f>IF(Inputs!A110="","",Inputs!A110)</f>
        <v/>
      </c>
      <c r="B112" t="str">
        <f>IF(Inputs!B110="","",Inputs!B110)</f>
        <v/>
      </c>
      <c r="C112" s="46" t="str">
        <f>IF(Inputs!$B110="","",(ROUND(Inputs!$BE110*AK112,0)))</f>
        <v/>
      </c>
      <c r="D112" s="46" t="str">
        <f>IF(Inputs!$B110="","",(ROUND((Inputs!$BE110*AL112)+C112,0)))</f>
        <v/>
      </c>
      <c r="E112" s="46" t="str">
        <f>IF(Inputs!$B110="","",(ROUND((Inputs!$BE110*AM112)+D112,0)))</f>
        <v/>
      </c>
      <c r="F112" s="46" t="str">
        <f>IF(Inputs!$B110="","",(ROUND((Inputs!$BE110*AN112)+E112,0)))</f>
        <v/>
      </c>
      <c r="G112" s="46" t="str">
        <f>IF(Inputs!$B110="","",(ROUND((Inputs!$BE110*AO112)+F112,0)))</f>
        <v/>
      </c>
      <c r="H112" s="46" t="str">
        <f>IF(Inputs!$B110="","",(ROUND((Inputs!$BE110*AP112)+G112,0)))</f>
        <v/>
      </c>
      <c r="I112" s="46" t="str">
        <f>IF(Inputs!$B110="","",(ROUND((Inputs!$BE110*AQ112)+H112,0)))</f>
        <v/>
      </c>
      <c r="J112" s="46" t="str">
        <f>IF(Inputs!$B110="","",(ROUND((Inputs!$BE110*AR112)+I112,0)))</f>
        <v/>
      </c>
      <c r="K112" s="46" t="str">
        <f>IF(Inputs!$B110="","",(ROUND((Inputs!$BE110*AS112)+J112,0)))</f>
        <v/>
      </c>
      <c r="L112" s="46" t="str">
        <f>IF(Inputs!$B110="","",(ROUND((Inputs!$BE110*AT112)+K112,0)))</f>
        <v/>
      </c>
      <c r="M112" s="46" t="str">
        <f>IF(Inputs!$B110="","",(ROUND((Inputs!$BE110*AU112)+L112,0)))</f>
        <v/>
      </c>
      <c r="N112" s="46" t="str">
        <f>IF(Inputs!$B110="","",(ROUND((Inputs!$BE110*AV112)+M112,0)))</f>
        <v/>
      </c>
      <c r="O112" s="46" t="str">
        <f>IF(Inputs!$B110="","",(ROUND((Inputs!$BE110*AW112)+N112,0)))</f>
        <v/>
      </c>
      <c r="P112" s="46" t="str">
        <f>IF(Inputs!$B110="","",(ROUND((Inputs!$BE110*AX112)+O112,0)))</f>
        <v/>
      </c>
      <c r="Q112" s="46" t="str">
        <f>IF(Inputs!$B110="","",(ROUND((Inputs!$BE110*AY112)+P112,0)))</f>
        <v/>
      </c>
      <c r="R112" s="46" t="str">
        <f>IF(Inputs!$B110="","",(ROUND((Inputs!$BE110*AZ112)+Q112,0)))</f>
        <v/>
      </c>
      <c r="S112" s="46" t="str">
        <f>IF(Inputs!$B110="","",(ROUND((Inputs!$BE110*BA112)+R112,0)))</f>
        <v/>
      </c>
      <c r="T112" s="46" t="str">
        <f>IF(Inputs!$B110="","",(ROUND((Inputs!$BE110*BB112)+S112,0)))</f>
        <v/>
      </c>
      <c r="U112" s="46" t="str">
        <f>IF(Inputs!$B110="","",(ROUND((Inputs!$BE110*BC112)+T112,0)))</f>
        <v/>
      </c>
      <c r="V112" s="46" t="str">
        <f>IF(Inputs!$B110="","",(ROUND((Inputs!$BE110*BD112)+U112,0)))</f>
        <v/>
      </c>
      <c r="W112" s="46" t="str">
        <f>IF(Inputs!$B110="","",(ROUND((Inputs!$BE110*BE112)+V112,0)))</f>
        <v/>
      </c>
      <c r="X112" s="46" t="str">
        <f>IF(Inputs!$B110="","",(ROUND((Inputs!$BE110*BF112)+W112,0)))</f>
        <v/>
      </c>
      <c r="Y112" s="46" t="str">
        <f>IF(Inputs!$B110="","",(ROUND((Inputs!$BE110*BG112)+X112,0)))</f>
        <v/>
      </c>
      <c r="Z112" s="46" t="str">
        <f>IF(Inputs!$B110="","",(ROUND((Inputs!$BE110*BH112)+Y112,0)))</f>
        <v/>
      </c>
      <c r="AA112" s="46" t="str">
        <f>IF(Inputs!$B110="","",(ROUND((Inputs!$BE110*BI112)+Z112,0)))</f>
        <v/>
      </c>
      <c r="AB112" s="46" t="str">
        <f>IF(Inputs!$B110="","",(ROUND((Inputs!$BE110*BJ112)+AA112,0)))</f>
        <v/>
      </c>
      <c r="AC112" s="46" t="str">
        <f>IF(Inputs!$B110="","",(ROUND((Inputs!$BE110*BK112)+AB112,0)))</f>
        <v/>
      </c>
      <c r="AD112" s="46" t="str">
        <f>IF(Inputs!$B110="","",(ROUND((Inputs!$BE110*BL112)+AC112,0)))</f>
        <v/>
      </c>
      <c r="AE112" s="46" t="str">
        <f>IF(Inputs!$B110="","",(ROUND((Inputs!$BE110*BM112)+AD112,0)))</f>
        <v/>
      </c>
      <c r="AF112" s="46" t="str">
        <f>IF(Inputs!$B110="","",(ROUND((Inputs!$BE110*BN112)+AE112,0)))</f>
        <v/>
      </c>
      <c r="AG112" s="50" t="str">
        <f t="shared" si="5"/>
        <v/>
      </c>
      <c r="AH112" s="42" t="str">
        <f t="shared" si="4"/>
        <v/>
      </c>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row>
    <row r="113" spans="1:66">
      <c r="A113" s="7" t="str">
        <f>IF(Inputs!A111="","",Inputs!A111)</f>
        <v/>
      </c>
      <c r="B113" t="str">
        <f>IF(Inputs!B111="","",Inputs!B111)</f>
        <v/>
      </c>
      <c r="C113" s="46" t="str">
        <f>IF(Inputs!$B111="","",(ROUND(Inputs!$BE111*AK113,0)))</f>
        <v/>
      </c>
      <c r="D113" s="46" t="str">
        <f>IF(Inputs!$B111="","",(ROUND((Inputs!$BE111*AL113)+C113,0)))</f>
        <v/>
      </c>
      <c r="E113" s="46" t="str">
        <f>IF(Inputs!$B111="","",(ROUND((Inputs!$BE111*AM113)+D113,0)))</f>
        <v/>
      </c>
      <c r="F113" s="46" t="str">
        <f>IF(Inputs!$B111="","",(ROUND((Inputs!$BE111*AN113)+E113,0)))</f>
        <v/>
      </c>
      <c r="G113" s="46" t="str">
        <f>IF(Inputs!$B111="","",(ROUND((Inputs!$BE111*AO113)+F113,0)))</f>
        <v/>
      </c>
      <c r="H113" s="46" t="str">
        <f>IF(Inputs!$B111="","",(ROUND((Inputs!$BE111*AP113)+G113,0)))</f>
        <v/>
      </c>
      <c r="I113" s="46" t="str">
        <f>IF(Inputs!$B111="","",(ROUND((Inputs!$BE111*AQ113)+H113,0)))</f>
        <v/>
      </c>
      <c r="J113" s="46" t="str">
        <f>IF(Inputs!$B111="","",(ROUND((Inputs!$BE111*AR113)+I113,0)))</f>
        <v/>
      </c>
      <c r="K113" s="46" t="str">
        <f>IF(Inputs!$B111="","",(ROUND((Inputs!$BE111*AS113)+J113,0)))</f>
        <v/>
      </c>
      <c r="L113" s="46" t="str">
        <f>IF(Inputs!$B111="","",(ROUND((Inputs!$BE111*AT113)+K113,0)))</f>
        <v/>
      </c>
      <c r="M113" s="46" t="str">
        <f>IF(Inputs!$B111="","",(ROUND((Inputs!$BE111*AU113)+L113,0)))</f>
        <v/>
      </c>
      <c r="N113" s="46" t="str">
        <f>IF(Inputs!$B111="","",(ROUND((Inputs!$BE111*AV113)+M113,0)))</f>
        <v/>
      </c>
      <c r="O113" s="46" t="str">
        <f>IF(Inputs!$B111="","",(ROUND((Inputs!$BE111*AW113)+N113,0)))</f>
        <v/>
      </c>
      <c r="P113" s="46" t="str">
        <f>IF(Inputs!$B111="","",(ROUND((Inputs!$BE111*AX113)+O113,0)))</f>
        <v/>
      </c>
      <c r="Q113" s="46" t="str">
        <f>IF(Inputs!$B111="","",(ROUND((Inputs!$BE111*AY113)+P113,0)))</f>
        <v/>
      </c>
      <c r="R113" s="46" t="str">
        <f>IF(Inputs!$B111="","",(ROUND((Inputs!$BE111*AZ113)+Q113,0)))</f>
        <v/>
      </c>
      <c r="S113" s="46" t="str">
        <f>IF(Inputs!$B111="","",(ROUND((Inputs!$BE111*BA113)+R113,0)))</f>
        <v/>
      </c>
      <c r="T113" s="46" t="str">
        <f>IF(Inputs!$B111="","",(ROUND((Inputs!$BE111*BB113)+S113,0)))</f>
        <v/>
      </c>
      <c r="U113" s="46" t="str">
        <f>IF(Inputs!$B111="","",(ROUND((Inputs!$BE111*BC113)+T113,0)))</f>
        <v/>
      </c>
      <c r="V113" s="46" t="str">
        <f>IF(Inputs!$B111="","",(ROUND((Inputs!$BE111*BD113)+U113,0)))</f>
        <v/>
      </c>
      <c r="W113" s="46" t="str">
        <f>IF(Inputs!$B111="","",(ROUND((Inputs!$BE111*BE113)+V113,0)))</f>
        <v/>
      </c>
      <c r="X113" s="46" t="str">
        <f>IF(Inputs!$B111="","",(ROUND((Inputs!$BE111*BF113)+W113,0)))</f>
        <v/>
      </c>
      <c r="Y113" s="46" t="str">
        <f>IF(Inputs!$B111="","",(ROUND((Inputs!$BE111*BG113)+X113,0)))</f>
        <v/>
      </c>
      <c r="Z113" s="46" t="str">
        <f>IF(Inputs!$B111="","",(ROUND((Inputs!$BE111*BH113)+Y113,0)))</f>
        <v/>
      </c>
      <c r="AA113" s="46" t="str">
        <f>IF(Inputs!$B111="","",(ROUND((Inputs!$BE111*BI113)+Z113,0)))</f>
        <v/>
      </c>
      <c r="AB113" s="46" t="str">
        <f>IF(Inputs!$B111="","",(ROUND((Inputs!$BE111*BJ113)+AA113,0)))</f>
        <v/>
      </c>
      <c r="AC113" s="46" t="str">
        <f>IF(Inputs!$B111="","",(ROUND((Inputs!$BE111*BK113)+AB113,0)))</f>
        <v/>
      </c>
      <c r="AD113" s="46" t="str">
        <f>IF(Inputs!$B111="","",(ROUND((Inputs!$BE111*BL113)+AC113,0)))</f>
        <v/>
      </c>
      <c r="AE113" s="46" t="str">
        <f>IF(Inputs!$B111="","",(ROUND((Inputs!$BE111*BM113)+AD113,0)))</f>
        <v/>
      </c>
      <c r="AF113" s="46" t="str">
        <f>IF(Inputs!$B111="","",(ROUND((Inputs!$BE111*BN113)+AE113,0)))</f>
        <v/>
      </c>
      <c r="AG113" s="50" t="str">
        <f t="shared" si="5"/>
        <v/>
      </c>
      <c r="AH113" s="42" t="str">
        <f t="shared" si="4"/>
        <v/>
      </c>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row>
    <row r="114" spans="1:66">
      <c r="A114" s="7" t="str">
        <f>IF(Inputs!A112="","",Inputs!A112)</f>
        <v/>
      </c>
      <c r="B114" t="str">
        <f>IF(Inputs!B112="","",Inputs!B112)</f>
        <v/>
      </c>
      <c r="C114" s="46" t="str">
        <f>IF(Inputs!$B112="","",(ROUND(Inputs!$BE112*AK114,0)))</f>
        <v/>
      </c>
      <c r="D114" s="46" t="str">
        <f>IF(Inputs!$B112="","",(ROUND((Inputs!$BE112*AL114)+C114,0)))</f>
        <v/>
      </c>
      <c r="E114" s="46" t="str">
        <f>IF(Inputs!$B112="","",(ROUND((Inputs!$BE112*AM114)+D114,0)))</f>
        <v/>
      </c>
      <c r="F114" s="46" t="str">
        <f>IF(Inputs!$B112="","",(ROUND((Inputs!$BE112*AN114)+E114,0)))</f>
        <v/>
      </c>
      <c r="G114" s="46" t="str">
        <f>IF(Inputs!$B112="","",(ROUND((Inputs!$BE112*AO114)+F114,0)))</f>
        <v/>
      </c>
      <c r="H114" s="46" t="str">
        <f>IF(Inputs!$B112="","",(ROUND((Inputs!$BE112*AP114)+G114,0)))</f>
        <v/>
      </c>
      <c r="I114" s="46" t="str">
        <f>IF(Inputs!$B112="","",(ROUND((Inputs!$BE112*AQ114)+H114,0)))</f>
        <v/>
      </c>
      <c r="J114" s="46" t="str">
        <f>IF(Inputs!$B112="","",(ROUND((Inputs!$BE112*AR114)+I114,0)))</f>
        <v/>
      </c>
      <c r="K114" s="46" t="str">
        <f>IF(Inputs!$B112="","",(ROUND((Inputs!$BE112*AS114)+J114,0)))</f>
        <v/>
      </c>
      <c r="L114" s="46" t="str">
        <f>IF(Inputs!$B112="","",(ROUND((Inputs!$BE112*AT114)+K114,0)))</f>
        <v/>
      </c>
      <c r="M114" s="46" t="str">
        <f>IF(Inputs!$B112="","",(ROUND((Inputs!$BE112*AU114)+L114,0)))</f>
        <v/>
      </c>
      <c r="N114" s="46" t="str">
        <f>IF(Inputs!$B112="","",(ROUND((Inputs!$BE112*AV114)+M114,0)))</f>
        <v/>
      </c>
      <c r="O114" s="46" t="str">
        <f>IF(Inputs!$B112="","",(ROUND((Inputs!$BE112*AW114)+N114,0)))</f>
        <v/>
      </c>
      <c r="P114" s="46" t="str">
        <f>IF(Inputs!$B112="","",(ROUND((Inputs!$BE112*AX114)+O114,0)))</f>
        <v/>
      </c>
      <c r="Q114" s="46" t="str">
        <f>IF(Inputs!$B112="","",(ROUND((Inputs!$BE112*AY114)+P114,0)))</f>
        <v/>
      </c>
      <c r="R114" s="46" t="str">
        <f>IF(Inputs!$B112="","",(ROUND((Inputs!$BE112*AZ114)+Q114,0)))</f>
        <v/>
      </c>
      <c r="S114" s="46" t="str">
        <f>IF(Inputs!$B112="","",(ROUND((Inputs!$BE112*BA114)+R114,0)))</f>
        <v/>
      </c>
      <c r="T114" s="46" t="str">
        <f>IF(Inputs!$B112="","",(ROUND((Inputs!$BE112*BB114)+S114,0)))</f>
        <v/>
      </c>
      <c r="U114" s="46" t="str">
        <f>IF(Inputs!$B112="","",(ROUND((Inputs!$BE112*BC114)+T114,0)))</f>
        <v/>
      </c>
      <c r="V114" s="46" t="str">
        <f>IF(Inputs!$B112="","",(ROUND((Inputs!$BE112*BD114)+U114,0)))</f>
        <v/>
      </c>
      <c r="W114" s="46" t="str">
        <f>IF(Inputs!$B112="","",(ROUND((Inputs!$BE112*BE114)+V114,0)))</f>
        <v/>
      </c>
      <c r="X114" s="46" t="str">
        <f>IF(Inputs!$B112="","",(ROUND((Inputs!$BE112*BF114)+W114,0)))</f>
        <v/>
      </c>
      <c r="Y114" s="46" t="str">
        <f>IF(Inputs!$B112="","",(ROUND((Inputs!$BE112*BG114)+X114,0)))</f>
        <v/>
      </c>
      <c r="Z114" s="46" t="str">
        <f>IF(Inputs!$B112="","",(ROUND((Inputs!$BE112*BH114)+Y114,0)))</f>
        <v/>
      </c>
      <c r="AA114" s="46" t="str">
        <f>IF(Inputs!$B112="","",(ROUND((Inputs!$BE112*BI114)+Z114,0)))</f>
        <v/>
      </c>
      <c r="AB114" s="46" t="str">
        <f>IF(Inputs!$B112="","",(ROUND((Inputs!$BE112*BJ114)+AA114,0)))</f>
        <v/>
      </c>
      <c r="AC114" s="46" t="str">
        <f>IF(Inputs!$B112="","",(ROUND((Inputs!$BE112*BK114)+AB114,0)))</f>
        <v/>
      </c>
      <c r="AD114" s="46" t="str">
        <f>IF(Inputs!$B112="","",(ROUND((Inputs!$BE112*BL114)+AC114,0)))</f>
        <v/>
      </c>
      <c r="AE114" s="46" t="str">
        <f>IF(Inputs!$B112="","",(ROUND((Inputs!$BE112*BM114)+AD114,0)))</f>
        <v/>
      </c>
      <c r="AF114" s="46" t="str">
        <f>IF(Inputs!$B112="","",(ROUND((Inputs!$BE112*BN114)+AE114,0)))</f>
        <v/>
      </c>
      <c r="AG114" s="50" t="str">
        <f t="shared" si="5"/>
        <v/>
      </c>
      <c r="AH114" s="42" t="str">
        <f t="shared" si="4"/>
        <v/>
      </c>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row>
    <row r="115" spans="1:66">
      <c r="A115" s="7" t="str">
        <f>IF(Inputs!A113="","",Inputs!A113)</f>
        <v/>
      </c>
      <c r="B115" t="str">
        <f>IF(Inputs!B113="","",Inputs!B113)</f>
        <v/>
      </c>
      <c r="C115" s="46" t="str">
        <f>IF(Inputs!$B113="","",(ROUND(Inputs!$BE113*AK115,0)))</f>
        <v/>
      </c>
      <c r="D115" s="46" t="str">
        <f>IF(Inputs!$B113="","",(ROUND((Inputs!$BE113*AL115)+C115,0)))</f>
        <v/>
      </c>
      <c r="E115" s="46" t="str">
        <f>IF(Inputs!$B113="","",(ROUND((Inputs!$BE113*AM115)+D115,0)))</f>
        <v/>
      </c>
      <c r="F115" s="46" t="str">
        <f>IF(Inputs!$B113="","",(ROUND((Inputs!$BE113*AN115)+E115,0)))</f>
        <v/>
      </c>
      <c r="G115" s="46" t="str">
        <f>IF(Inputs!$B113="","",(ROUND((Inputs!$BE113*AO115)+F115,0)))</f>
        <v/>
      </c>
      <c r="H115" s="46" t="str">
        <f>IF(Inputs!$B113="","",(ROUND((Inputs!$BE113*AP115)+G115,0)))</f>
        <v/>
      </c>
      <c r="I115" s="46" t="str">
        <f>IF(Inputs!$B113="","",(ROUND((Inputs!$BE113*AQ115)+H115,0)))</f>
        <v/>
      </c>
      <c r="J115" s="46" t="str">
        <f>IF(Inputs!$B113="","",(ROUND((Inputs!$BE113*AR115)+I115,0)))</f>
        <v/>
      </c>
      <c r="K115" s="46" t="str">
        <f>IF(Inputs!$B113="","",(ROUND((Inputs!$BE113*AS115)+J115,0)))</f>
        <v/>
      </c>
      <c r="L115" s="46" t="str">
        <f>IF(Inputs!$B113="","",(ROUND((Inputs!$BE113*AT115)+K115,0)))</f>
        <v/>
      </c>
      <c r="M115" s="46" t="str">
        <f>IF(Inputs!$B113="","",(ROUND((Inputs!$BE113*AU115)+L115,0)))</f>
        <v/>
      </c>
      <c r="N115" s="46" t="str">
        <f>IF(Inputs!$B113="","",(ROUND((Inputs!$BE113*AV115)+M115,0)))</f>
        <v/>
      </c>
      <c r="O115" s="46" t="str">
        <f>IF(Inputs!$B113="","",(ROUND((Inputs!$BE113*AW115)+N115,0)))</f>
        <v/>
      </c>
      <c r="P115" s="46" t="str">
        <f>IF(Inputs!$B113="","",(ROUND((Inputs!$BE113*AX115)+O115,0)))</f>
        <v/>
      </c>
      <c r="Q115" s="46" t="str">
        <f>IF(Inputs!$B113="","",(ROUND((Inputs!$BE113*AY115)+P115,0)))</f>
        <v/>
      </c>
      <c r="R115" s="46" t="str">
        <f>IF(Inputs!$B113="","",(ROUND((Inputs!$BE113*AZ115)+Q115,0)))</f>
        <v/>
      </c>
      <c r="S115" s="46" t="str">
        <f>IF(Inputs!$B113="","",(ROUND((Inputs!$BE113*BA115)+R115,0)))</f>
        <v/>
      </c>
      <c r="T115" s="46" t="str">
        <f>IF(Inputs!$B113="","",(ROUND((Inputs!$BE113*BB115)+S115,0)))</f>
        <v/>
      </c>
      <c r="U115" s="46" t="str">
        <f>IF(Inputs!$B113="","",(ROUND((Inputs!$BE113*BC115)+T115,0)))</f>
        <v/>
      </c>
      <c r="V115" s="46" t="str">
        <f>IF(Inputs!$B113="","",(ROUND((Inputs!$BE113*BD115)+U115,0)))</f>
        <v/>
      </c>
      <c r="W115" s="46" t="str">
        <f>IF(Inputs!$B113="","",(ROUND((Inputs!$BE113*BE115)+V115,0)))</f>
        <v/>
      </c>
      <c r="X115" s="46" t="str">
        <f>IF(Inputs!$B113="","",(ROUND((Inputs!$BE113*BF115)+W115,0)))</f>
        <v/>
      </c>
      <c r="Y115" s="46" t="str">
        <f>IF(Inputs!$B113="","",(ROUND((Inputs!$BE113*BG115)+X115,0)))</f>
        <v/>
      </c>
      <c r="Z115" s="46" t="str">
        <f>IF(Inputs!$B113="","",(ROUND((Inputs!$BE113*BH115)+Y115,0)))</f>
        <v/>
      </c>
      <c r="AA115" s="46" t="str">
        <f>IF(Inputs!$B113="","",(ROUND((Inputs!$BE113*BI115)+Z115,0)))</f>
        <v/>
      </c>
      <c r="AB115" s="46" t="str">
        <f>IF(Inputs!$B113="","",(ROUND((Inputs!$BE113*BJ115)+AA115,0)))</f>
        <v/>
      </c>
      <c r="AC115" s="46" t="str">
        <f>IF(Inputs!$B113="","",(ROUND((Inputs!$BE113*BK115)+AB115,0)))</f>
        <v/>
      </c>
      <c r="AD115" s="46" t="str">
        <f>IF(Inputs!$B113="","",(ROUND((Inputs!$BE113*BL115)+AC115,0)))</f>
        <v/>
      </c>
      <c r="AE115" s="46" t="str">
        <f>IF(Inputs!$B113="","",(ROUND((Inputs!$BE113*BM115)+AD115,0)))</f>
        <v/>
      </c>
      <c r="AF115" s="46" t="str">
        <f>IF(Inputs!$B113="","",(ROUND((Inputs!$BE113*BN115)+AE115,0)))</f>
        <v/>
      </c>
      <c r="AG115" s="50" t="str">
        <f t="shared" si="5"/>
        <v/>
      </c>
      <c r="AH115" s="42" t="str">
        <f t="shared" si="4"/>
        <v/>
      </c>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row>
    <row r="116" spans="1:66">
      <c r="A116" s="7" t="str">
        <f>IF(Inputs!A114="","",Inputs!A114)</f>
        <v/>
      </c>
      <c r="B116" t="str">
        <f>IF(Inputs!B114="","",Inputs!B114)</f>
        <v/>
      </c>
      <c r="C116" s="46" t="str">
        <f>IF(Inputs!$B114="","",(ROUND(Inputs!$BE114*AK116,0)))</f>
        <v/>
      </c>
      <c r="D116" s="46" t="str">
        <f>IF(Inputs!$B114="","",(ROUND((Inputs!$BE114*AL116)+C116,0)))</f>
        <v/>
      </c>
      <c r="E116" s="46" t="str">
        <f>IF(Inputs!$B114="","",(ROUND((Inputs!$BE114*AM116)+D116,0)))</f>
        <v/>
      </c>
      <c r="F116" s="46" t="str">
        <f>IF(Inputs!$B114="","",(ROUND((Inputs!$BE114*AN116)+E116,0)))</f>
        <v/>
      </c>
      <c r="G116" s="46" t="str">
        <f>IF(Inputs!$B114="","",(ROUND((Inputs!$BE114*AO116)+F116,0)))</f>
        <v/>
      </c>
      <c r="H116" s="46" t="str">
        <f>IF(Inputs!$B114="","",(ROUND((Inputs!$BE114*AP116)+G116,0)))</f>
        <v/>
      </c>
      <c r="I116" s="46" t="str">
        <f>IF(Inputs!$B114="","",(ROUND((Inputs!$BE114*AQ116)+H116,0)))</f>
        <v/>
      </c>
      <c r="J116" s="46" t="str">
        <f>IF(Inputs!$B114="","",(ROUND((Inputs!$BE114*AR116)+I116,0)))</f>
        <v/>
      </c>
      <c r="K116" s="46" t="str">
        <f>IF(Inputs!$B114="","",(ROUND((Inputs!$BE114*AS116)+J116,0)))</f>
        <v/>
      </c>
      <c r="L116" s="46" t="str">
        <f>IF(Inputs!$B114="","",(ROUND((Inputs!$BE114*AT116)+K116,0)))</f>
        <v/>
      </c>
      <c r="M116" s="46" t="str">
        <f>IF(Inputs!$B114="","",(ROUND((Inputs!$BE114*AU116)+L116,0)))</f>
        <v/>
      </c>
      <c r="N116" s="46" t="str">
        <f>IF(Inputs!$B114="","",(ROUND((Inputs!$BE114*AV116)+M116,0)))</f>
        <v/>
      </c>
      <c r="O116" s="46" t="str">
        <f>IF(Inputs!$B114="","",(ROUND((Inputs!$BE114*AW116)+N116,0)))</f>
        <v/>
      </c>
      <c r="P116" s="46" t="str">
        <f>IF(Inputs!$B114="","",(ROUND((Inputs!$BE114*AX116)+O116,0)))</f>
        <v/>
      </c>
      <c r="Q116" s="46" t="str">
        <f>IF(Inputs!$B114="","",(ROUND((Inputs!$BE114*AY116)+P116,0)))</f>
        <v/>
      </c>
      <c r="R116" s="46" t="str">
        <f>IF(Inputs!$B114="","",(ROUND((Inputs!$BE114*AZ116)+Q116,0)))</f>
        <v/>
      </c>
      <c r="S116" s="46" t="str">
        <f>IF(Inputs!$B114="","",(ROUND((Inputs!$BE114*BA116)+R116,0)))</f>
        <v/>
      </c>
      <c r="T116" s="46" t="str">
        <f>IF(Inputs!$B114="","",(ROUND((Inputs!$BE114*BB116)+S116,0)))</f>
        <v/>
      </c>
      <c r="U116" s="46" t="str">
        <f>IF(Inputs!$B114="","",(ROUND((Inputs!$BE114*BC116)+T116,0)))</f>
        <v/>
      </c>
      <c r="V116" s="46" t="str">
        <f>IF(Inputs!$B114="","",(ROUND((Inputs!$BE114*BD116)+U116,0)))</f>
        <v/>
      </c>
      <c r="W116" s="46" t="str">
        <f>IF(Inputs!$B114="","",(ROUND((Inputs!$BE114*BE116)+V116,0)))</f>
        <v/>
      </c>
      <c r="X116" s="46" t="str">
        <f>IF(Inputs!$B114="","",(ROUND((Inputs!$BE114*BF116)+W116,0)))</f>
        <v/>
      </c>
      <c r="Y116" s="46" t="str">
        <f>IF(Inputs!$B114="","",(ROUND((Inputs!$BE114*BG116)+X116,0)))</f>
        <v/>
      </c>
      <c r="Z116" s="46" t="str">
        <f>IF(Inputs!$B114="","",(ROUND((Inputs!$BE114*BH116)+Y116,0)))</f>
        <v/>
      </c>
      <c r="AA116" s="46" t="str">
        <f>IF(Inputs!$B114="","",(ROUND((Inputs!$BE114*BI116)+Z116,0)))</f>
        <v/>
      </c>
      <c r="AB116" s="46" t="str">
        <f>IF(Inputs!$B114="","",(ROUND((Inputs!$BE114*BJ116)+AA116,0)))</f>
        <v/>
      </c>
      <c r="AC116" s="46" t="str">
        <f>IF(Inputs!$B114="","",(ROUND((Inputs!$BE114*BK116)+AB116,0)))</f>
        <v/>
      </c>
      <c r="AD116" s="46" t="str">
        <f>IF(Inputs!$B114="","",(ROUND((Inputs!$BE114*BL116)+AC116,0)))</f>
        <v/>
      </c>
      <c r="AE116" s="46" t="str">
        <f>IF(Inputs!$B114="","",(ROUND((Inputs!$BE114*BM116)+AD116,0)))</f>
        <v/>
      </c>
      <c r="AF116" s="46" t="str">
        <f>IF(Inputs!$B114="","",(ROUND((Inputs!$BE114*BN116)+AE116,0)))</f>
        <v/>
      </c>
      <c r="AG116" s="50" t="str">
        <f t="shared" si="5"/>
        <v/>
      </c>
      <c r="AH116" s="42" t="str">
        <f t="shared" si="4"/>
        <v/>
      </c>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row>
    <row r="117" spans="1:66">
      <c r="A117" s="7" t="str">
        <f>IF(Inputs!A115="","",Inputs!A115)</f>
        <v/>
      </c>
      <c r="B117" t="str">
        <f>IF(Inputs!B115="","",Inputs!B115)</f>
        <v/>
      </c>
      <c r="C117" s="46" t="str">
        <f>IF(Inputs!$B115="","",(ROUND(Inputs!$BE115*AK117,0)))</f>
        <v/>
      </c>
      <c r="D117" s="46" t="str">
        <f>IF(Inputs!$B115="","",(ROUND((Inputs!$BE115*AL117)+C117,0)))</f>
        <v/>
      </c>
      <c r="E117" s="46" t="str">
        <f>IF(Inputs!$B115="","",(ROUND((Inputs!$BE115*AM117)+D117,0)))</f>
        <v/>
      </c>
      <c r="F117" s="46" t="str">
        <f>IF(Inputs!$B115="","",(ROUND((Inputs!$BE115*AN117)+E117,0)))</f>
        <v/>
      </c>
      <c r="G117" s="46" t="str">
        <f>IF(Inputs!$B115="","",(ROUND((Inputs!$BE115*AO117)+F117,0)))</f>
        <v/>
      </c>
      <c r="H117" s="46" t="str">
        <f>IF(Inputs!$B115="","",(ROUND((Inputs!$BE115*AP117)+G117,0)))</f>
        <v/>
      </c>
      <c r="I117" s="46" t="str">
        <f>IF(Inputs!$B115="","",(ROUND((Inputs!$BE115*AQ117)+H117,0)))</f>
        <v/>
      </c>
      <c r="J117" s="46" t="str">
        <f>IF(Inputs!$B115="","",(ROUND((Inputs!$BE115*AR117)+I117,0)))</f>
        <v/>
      </c>
      <c r="K117" s="46" t="str">
        <f>IF(Inputs!$B115="","",(ROUND((Inputs!$BE115*AS117)+J117,0)))</f>
        <v/>
      </c>
      <c r="L117" s="46" t="str">
        <f>IF(Inputs!$B115="","",(ROUND((Inputs!$BE115*AT117)+K117,0)))</f>
        <v/>
      </c>
      <c r="M117" s="46" t="str">
        <f>IF(Inputs!$B115="","",(ROUND((Inputs!$BE115*AU117)+L117,0)))</f>
        <v/>
      </c>
      <c r="N117" s="46" t="str">
        <f>IF(Inputs!$B115="","",(ROUND((Inputs!$BE115*AV117)+M117,0)))</f>
        <v/>
      </c>
      <c r="O117" s="46" t="str">
        <f>IF(Inputs!$B115="","",(ROUND((Inputs!$BE115*AW117)+N117,0)))</f>
        <v/>
      </c>
      <c r="P117" s="46" t="str">
        <f>IF(Inputs!$B115="","",(ROUND((Inputs!$BE115*AX117)+O117,0)))</f>
        <v/>
      </c>
      <c r="Q117" s="46" t="str">
        <f>IF(Inputs!$B115="","",(ROUND((Inputs!$BE115*AY117)+P117,0)))</f>
        <v/>
      </c>
      <c r="R117" s="46" t="str">
        <f>IF(Inputs!$B115="","",(ROUND((Inputs!$BE115*AZ117)+Q117,0)))</f>
        <v/>
      </c>
      <c r="S117" s="46" t="str">
        <f>IF(Inputs!$B115="","",(ROUND((Inputs!$BE115*BA117)+R117,0)))</f>
        <v/>
      </c>
      <c r="T117" s="46" t="str">
        <f>IF(Inputs!$B115="","",(ROUND((Inputs!$BE115*BB117)+S117,0)))</f>
        <v/>
      </c>
      <c r="U117" s="46" t="str">
        <f>IF(Inputs!$B115="","",(ROUND((Inputs!$BE115*BC117)+T117,0)))</f>
        <v/>
      </c>
      <c r="V117" s="46" t="str">
        <f>IF(Inputs!$B115="","",(ROUND((Inputs!$BE115*BD117)+U117,0)))</f>
        <v/>
      </c>
      <c r="W117" s="46" t="str">
        <f>IF(Inputs!$B115="","",(ROUND((Inputs!$BE115*BE117)+V117,0)))</f>
        <v/>
      </c>
      <c r="X117" s="46" t="str">
        <f>IF(Inputs!$B115="","",(ROUND((Inputs!$BE115*BF117)+W117,0)))</f>
        <v/>
      </c>
      <c r="Y117" s="46" t="str">
        <f>IF(Inputs!$B115="","",(ROUND((Inputs!$BE115*BG117)+X117,0)))</f>
        <v/>
      </c>
      <c r="Z117" s="46" t="str">
        <f>IF(Inputs!$B115="","",(ROUND((Inputs!$BE115*BH117)+Y117,0)))</f>
        <v/>
      </c>
      <c r="AA117" s="46" t="str">
        <f>IF(Inputs!$B115="","",(ROUND((Inputs!$BE115*BI117)+Z117,0)))</f>
        <v/>
      </c>
      <c r="AB117" s="46" t="str">
        <f>IF(Inputs!$B115="","",(ROUND((Inputs!$BE115*BJ117)+AA117,0)))</f>
        <v/>
      </c>
      <c r="AC117" s="46" t="str">
        <f>IF(Inputs!$B115="","",(ROUND((Inputs!$BE115*BK117)+AB117,0)))</f>
        <v/>
      </c>
      <c r="AD117" s="46" t="str">
        <f>IF(Inputs!$B115="","",(ROUND((Inputs!$BE115*BL117)+AC117,0)))</f>
        <v/>
      </c>
      <c r="AE117" s="46" t="str">
        <f>IF(Inputs!$B115="","",(ROUND((Inputs!$BE115*BM117)+AD117,0)))</f>
        <v/>
      </c>
      <c r="AF117" s="46" t="str">
        <f>IF(Inputs!$B115="","",(ROUND((Inputs!$BE115*BN117)+AE117,0)))</f>
        <v/>
      </c>
      <c r="AG117" s="50" t="str">
        <f t="shared" si="5"/>
        <v/>
      </c>
      <c r="AH117" s="42" t="str">
        <f t="shared" si="4"/>
        <v/>
      </c>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row>
    <row r="118" spans="1:66">
      <c r="A118" s="7" t="str">
        <f>IF(Inputs!A116="","",Inputs!A116)</f>
        <v/>
      </c>
      <c r="B118" t="str">
        <f>IF(Inputs!B116="","",Inputs!B116)</f>
        <v/>
      </c>
      <c r="C118" s="46" t="str">
        <f>IF(Inputs!$B116="","",(ROUND(Inputs!$BE116*AK118,0)))</f>
        <v/>
      </c>
      <c r="D118" s="46" t="str">
        <f>IF(Inputs!$B116="","",(ROUND((Inputs!$BE116*AL118)+C118,0)))</f>
        <v/>
      </c>
      <c r="E118" s="46" t="str">
        <f>IF(Inputs!$B116="","",(ROUND((Inputs!$BE116*AM118)+D118,0)))</f>
        <v/>
      </c>
      <c r="F118" s="46" t="str">
        <f>IF(Inputs!$B116="","",(ROUND((Inputs!$BE116*AN118)+E118,0)))</f>
        <v/>
      </c>
      <c r="G118" s="46" t="str">
        <f>IF(Inputs!$B116="","",(ROUND((Inputs!$BE116*AO118)+F118,0)))</f>
        <v/>
      </c>
      <c r="H118" s="46" t="str">
        <f>IF(Inputs!$B116="","",(ROUND((Inputs!$BE116*AP118)+G118,0)))</f>
        <v/>
      </c>
      <c r="I118" s="46" t="str">
        <f>IF(Inputs!$B116="","",(ROUND((Inputs!$BE116*AQ118)+H118,0)))</f>
        <v/>
      </c>
      <c r="J118" s="46" t="str">
        <f>IF(Inputs!$B116="","",(ROUND((Inputs!$BE116*AR118)+I118,0)))</f>
        <v/>
      </c>
      <c r="K118" s="46" t="str">
        <f>IF(Inputs!$B116="","",(ROUND((Inputs!$BE116*AS118)+J118,0)))</f>
        <v/>
      </c>
      <c r="L118" s="46" t="str">
        <f>IF(Inputs!$B116="","",(ROUND((Inputs!$BE116*AT118)+K118,0)))</f>
        <v/>
      </c>
      <c r="M118" s="46" t="str">
        <f>IF(Inputs!$B116="","",(ROUND((Inputs!$BE116*AU118)+L118,0)))</f>
        <v/>
      </c>
      <c r="N118" s="46" t="str">
        <f>IF(Inputs!$B116="","",(ROUND((Inputs!$BE116*AV118)+M118,0)))</f>
        <v/>
      </c>
      <c r="O118" s="46" t="str">
        <f>IF(Inputs!$B116="","",(ROUND((Inputs!$BE116*AW118)+N118,0)))</f>
        <v/>
      </c>
      <c r="P118" s="46" t="str">
        <f>IF(Inputs!$B116="","",(ROUND((Inputs!$BE116*AX118)+O118,0)))</f>
        <v/>
      </c>
      <c r="Q118" s="46" t="str">
        <f>IF(Inputs!$B116="","",(ROUND((Inputs!$BE116*AY118)+P118,0)))</f>
        <v/>
      </c>
      <c r="R118" s="46" t="str">
        <f>IF(Inputs!$B116="","",(ROUND((Inputs!$BE116*AZ118)+Q118,0)))</f>
        <v/>
      </c>
      <c r="S118" s="46" t="str">
        <f>IF(Inputs!$B116="","",(ROUND((Inputs!$BE116*BA118)+R118,0)))</f>
        <v/>
      </c>
      <c r="T118" s="46" t="str">
        <f>IF(Inputs!$B116="","",(ROUND((Inputs!$BE116*BB118)+S118,0)))</f>
        <v/>
      </c>
      <c r="U118" s="46" t="str">
        <f>IF(Inputs!$B116="","",(ROUND((Inputs!$BE116*BC118)+T118,0)))</f>
        <v/>
      </c>
      <c r="V118" s="46" t="str">
        <f>IF(Inputs!$B116="","",(ROUND((Inputs!$BE116*BD118)+U118,0)))</f>
        <v/>
      </c>
      <c r="W118" s="46" t="str">
        <f>IF(Inputs!$B116="","",(ROUND((Inputs!$BE116*BE118)+V118,0)))</f>
        <v/>
      </c>
      <c r="X118" s="46" t="str">
        <f>IF(Inputs!$B116="","",(ROUND((Inputs!$BE116*BF118)+W118,0)))</f>
        <v/>
      </c>
      <c r="Y118" s="46" t="str">
        <f>IF(Inputs!$B116="","",(ROUND((Inputs!$BE116*BG118)+X118,0)))</f>
        <v/>
      </c>
      <c r="Z118" s="46" t="str">
        <f>IF(Inputs!$B116="","",(ROUND((Inputs!$BE116*BH118)+Y118,0)))</f>
        <v/>
      </c>
      <c r="AA118" s="46" t="str">
        <f>IF(Inputs!$B116="","",(ROUND((Inputs!$BE116*BI118)+Z118,0)))</f>
        <v/>
      </c>
      <c r="AB118" s="46" t="str">
        <f>IF(Inputs!$B116="","",(ROUND((Inputs!$BE116*BJ118)+AA118,0)))</f>
        <v/>
      </c>
      <c r="AC118" s="46" t="str">
        <f>IF(Inputs!$B116="","",(ROUND((Inputs!$BE116*BK118)+AB118,0)))</f>
        <v/>
      </c>
      <c r="AD118" s="46" t="str">
        <f>IF(Inputs!$B116="","",(ROUND((Inputs!$BE116*BL118)+AC118,0)))</f>
        <v/>
      </c>
      <c r="AE118" s="46" t="str">
        <f>IF(Inputs!$B116="","",(ROUND((Inputs!$BE116*BM118)+AD118,0)))</f>
        <v/>
      </c>
      <c r="AF118" s="46" t="str">
        <f>IF(Inputs!$B116="","",(ROUND((Inputs!$BE116*BN118)+AE118,0)))</f>
        <v/>
      </c>
      <c r="AG118" s="50" t="str">
        <f t="shared" si="5"/>
        <v/>
      </c>
      <c r="AH118" s="42" t="str">
        <f t="shared" si="4"/>
        <v/>
      </c>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row>
    <row r="119" spans="1:66">
      <c r="A119" s="7" t="str">
        <f>IF(Inputs!A117="","",Inputs!A117)</f>
        <v/>
      </c>
      <c r="B119" t="str">
        <f>IF(Inputs!B117="","",Inputs!B117)</f>
        <v/>
      </c>
      <c r="C119" s="46" t="str">
        <f>IF(Inputs!$B117="","",(ROUND(Inputs!$BE117*AK119,0)))</f>
        <v/>
      </c>
      <c r="D119" s="46" t="str">
        <f>IF(Inputs!$B117="","",(ROUND((Inputs!$BE117*AL119)+C119,0)))</f>
        <v/>
      </c>
      <c r="E119" s="46" t="str">
        <f>IF(Inputs!$B117="","",(ROUND((Inputs!$BE117*AM119)+D119,0)))</f>
        <v/>
      </c>
      <c r="F119" s="46" t="str">
        <f>IF(Inputs!$B117="","",(ROUND((Inputs!$BE117*AN119)+E119,0)))</f>
        <v/>
      </c>
      <c r="G119" s="46" t="str">
        <f>IF(Inputs!$B117="","",(ROUND((Inputs!$BE117*AO119)+F119,0)))</f>
        <v/>
      </c>
      <c r="H119" s="46" t="str">
        <f>IF(Inputs!$B117="","",(ROUND((Inputs!$BE117*AP119)+G119,0)))</f>
        <v/>
      </c>
      <c r="I119" s="46" t="str">
        <f>IF(Inputs!$B117="","",(ROUND((Inputs!$BE117*AQ119)+H119,0)))</f>
        <v/>
      </c>
      <c r="J119" s="46" t="str">
        <f>IF(Inputs!$B117="","",(ROUND((Inputs!$BE117*AR119)+I119,0)))</f>
        <v/>
      </c>
      <c r="K119" s="46" t="str">
        <f>IF(Inputs!$B117="","",(ROUND((Inputs!$BE117*AS119)+J119,0)))</f>
        <v/>
      </c>
      <c r="L119" s="46" t="str">
        <f>IF(Inputs!$B117="","",(ROUND((Inputs!$BE117*AT119)+K119,0)))</f>
        <v/>
      </c>
      <c r="M119" s="46" t="str">
        <f>IF(Inputs!$B117="","",(ROUND((Inputs!$BE117*AU119)+L119,0)))</f>
        <v/>
      </c>
      <c r="N119" s="46" t="str">
        <f>IF(Inputs!$B117="","",(ROUND((Inputs!$BE117*AV119)+M119,0)))</f>
        <v/>
      </c>
      <c r="O119" s="46" t="str">
        <f>IF(Inputs!$B117="","",(ROUND((Inputs!$BE117*AW119)+N119,0)))</f>
        <v/>
      </c>
      <c r="P119" s="46" t="str">
        <f>IF(Inputs!$B117="","",(ROUND((Inputs!$BE117*AX119)+O119,0)))</f>
        <v/>
      </c>
      <c r="Q119" s="46" t="str">
        <f>IF(Inputs!$B117="","",(ROUND((Inputs!$BE117*AY119)+P119,0)))</f>
        <v/>
      </c>
      <c r="R119" s="46" t="str">
        <f>IF(Inputs!$B117="","",(ROUND((Inputs!$BE117*AZ119)+Q119,0)))</f>
        <v/>
      </c>
      <c r="S119" s="46" t="str">
        <f>IF(Inputs!$B117="","",(ROUND((Inputs!$BE117*BA119)+R119,0)))</f>
        <v/>
      </c>
      <c r="T119" s="46" t="str">
        <f>IF(Inputs!$B117="","",(ROUND((Inputs!$BE117*BB119)+S119,0)))</f>
        <v/>
      </c>
      <c r="U119" s="46" t="str">
        <f>IF(Inputs!$B117="","",(ROUND((Inputs!$BE117*BC119)+T119,0)))</f>
        <v/>
      </c>
      <c r="V119" s="46" t="str">
        <f>IF(Inputs!$B117="","",(ROUND((Inputs!$BE117*BD119)+U119,0)))</f>
        <v/>
      </c>
      <c r="W119" s="46" t="str">
        <f>IF(Inputs!$B117="","",(ROUND((Inputs!$BE117*BE119)+V119,0)))</f>
        <v/>
      </c>
      <c r="X119" s="46" t="str">
        <f>IF(Inputs!$B117="","",(ROUND((Inputs!$BE117*BF119)+W119,0)))</f>
        <v/>
      </c>
      <c r="Y119" s="46" t="str">
        <f>IF(Inputs!$B117="","",(ROUND((Inputs!$BE117*BG119)+X119,0)))</f>
        <v/>
      </c>
      <c r="Z119" s="46" t="str">
        <f>IF(Inputs!$B117="","",(ROUND((Inputs!$BE117*BH119)+Y119,0)))</f>
        <v/>
      </c>
      <c r="AA119" s="46" t="str">
        <f>IF(Inputs!$B117="","",(ROUND((Inputs!$BE117*BI119)+Z119,0)))</f>
        <v/>
      </c>
      <c r="AB119" s="46" t="str">
        <f>IF(Inputs!$B117="","",(ROUND((Inputs!$BE117*BJ119)+AA119,0)))</f>
        <v/>
      </c>
      <c r="AC119" s="46" t="str">
        <f>IF(Inputs!$B117="","",(ROUND((Inputs!$BE117*BK119)+AB119,0)))</f>
        <v/>
      </c>
      <c r="AD119" s="46" t="str">
        <f>IF(Inputs!$B117="","",(ROUND((Inputs!$BE117*BL119)+AC119,0)))</f>
        <v/>
      </c>
      <c r="AE119" s="46" t="str">
        <f>IF(Inputs!$B117="","",(ROUND((Inputs!$BE117*BM119)+AD119,0)))</f>
        <v/>
      </c>
      <c r="AF119" s="46" t="str">
        <f>IF(Inputs!$B117="","",(ROUND((Inputs!$BE117*BN119)+AE119,0)))</f>
        <v/>
      </c>
      <c r="AG119" s="50" t="str">
        <f t="shared" si="5"/>
        <v/>
      </c>
      <c r="AH119" s="42" t="str">
        <f t="shared" si="4"/>
        <v/>
      </c>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row>
    <row r="120" spans="1:66">
      <c r="A120" s="7" t="str">
        <f>IF(Inputs!A118="","",Inputs!A118)</f>
        <v/>
      </c>
      <c r="B120" t="str">
        <f>IF(Inputs!B118="","",Inputs!B118)</f>
        <v/>
      </c>
      <c r="C120" s="46" t="str">
        <f>IF(Inputs!$B118="","",(ROUND(Inputs!$BE118*AK120,0)))</f>
        <v/>
      </c>
      <c r="D120" s="46" t="str">
        <f>IF(Inputs!$B118="","",(ROUND((Inputs!$BE118*AL120)+C120,0)))</f>
        <v/>
      </c>
      <c r="E120" s="46" t="str">
        <f>IF(Inputs!$B118="","",(ROUND((Inputs!$BE118*AM120)+D120,0)))</f>
        <v/>
      </c>
      <c r="F120" s="46" t="str">
        <f>IF(Inputs!$B118="","",(ROUND((Inputs!$BE118*AN120)+E120,0)))</f>
        <v/>
      </c>
      <c r="G120" s="46" t="str">
        <f>IF(Inputs!$B118="","",(ROUND((Inputs!$BE118*AO120)+F120,0)))</f>
        <v/>
      </c>
      <c r="H120" s="46" t="str">
        <f>IF(Inputs!$B118="","",(ROUND((Inputs!$BE118*AP120)+G120,0)))</f>
        <v/>
      </c>
      <c r="I120" s="46" t="str">
        <f>IF(Inputs!$B118="","",(ROUND((Inputs!$BE118*AQ120)+H120,0)))</f>
        <v/>
      </c>
      <c r="J120" s="46" t="str">
        <f>IF(Inputs!$B118="","",(ROUND((Inputs!$BE118*AR120)+I120,0)))</f>
        <v/>
      </c>
      <c r="K120" s="46" t="str">
        <f>IF(Inputs!$B118="","",(ROUND((Inputs!$BE118*AS120)+J120,0)))</f>
        <v/>
      </c>
      <c r="L120" s="46" t="str">
        <f>IF(Inputs!$B118="","",(ROUND((Inputs!$BE118*AT120)+K120,0)))</f>
        <v/>
      </c>
      <c r="M120" s="46" t="str">
        <f>IF(Inputs!$B118="","",(ROUND((Inputs!$BE118*AU120)+L120,0)))</f>
        <v/>
      </c>
      <c r="N120" s="46" t="str">
        <f>IF(Inputs!$B118="","",(ROUND((Inputs!$BE118*AV120)+M120,0)))</f>
        <v/>
      </c>
      <c r="O120" s="46" t="str">
        <f>IF(Inputs!$B118="","",(ROUND((Inputs!$BE118*AW120)+N120,0)))</f>
        <v/>
      </c>
      <c r="P120" s="46" t="str">
        <f>IF(Inputs!$B118="","",(ROUND((Inputs!$BE118*AX120)+O120,0)))</f>
        <v/>
      </c>
      <c r="Q120" s="46" t="str">
        <f>IF(Inputs!$B118="","",(ROUND((Inputs!$BE118*AY120)+P120,0)))</f>
        <v/>
      </c>
      <c r="R120" s="46" t="str">
        <f>IF(Inputs!$B118="","",(ROUND((Inputs!$BE118*AZ120)+Q120,0)))</f>
        <v/>
      </c>
      <c r="S120" s="46" t="str">
        <f>IF(Inputs!$B118="","",(ROUND((Inputs!$BE118*BA120)+R120,0)))</f>
        <v/>
      </c>
      <c r="T120" s="46" t="str">
        <f>IF(Inputs!$B118="","",(ROUND((Inputs!$BE118*BB120)+S120,0)))</f>
        <v/>
      </c>
      <c r="U120" s="46" t="str">
        <f>IF(Inputs!$B118="","",(ROUND((Inputs!$BE118*BC120)+T120,0)))</f>
        <v/>
      </c>
      <c r="V120" s="46" t="str">
        <f>IF(Inputs!$B118="","",(ROUND((Inputs!$BE118*BD120)+U120,0)))</f>
        <v/>
      </c>
      <c r="W120" s="46" t="str">
        <f>IF(Inputs!$B118="","",(ROUND((Inputs!$BE118*BE120)+V120,0)))</f>
        <v/>
      </c>
      <c r="X120" s="46" t="str">
        <f>IF(Inputs!$B118="","",(ROUND((Inputs!$BE118*BF120)+W120,0)))</f>
        <v/>
      </c>
      <c r="Y120" s="46" t="str">
        <f>IF(Inputs!$B118="","",(ROUND((Inputs!$BE118*BG120)+X120,0)))</f>
        <v/>
      </c>
      <c r="Z120" s="46" t="str">
        <f>IF(Inputs!$B118="","",(ROUND((Inputs!$BE118*BH120)+Y120,0)))</f>
        <v/>
      </c>
      <c r="AA120" s="46" t="str">
        <f>IF(Inputs!$B118="","",(ROUND((Inputs!$BE118*BI120)+Z120,0)))</f>
        <v/>
      </c>
      <c r="AB120" s="46" t="str">
        <f>IF(Inputs!$B118="","",(ROUND((Inputs!$BE118*BJ120)+AA120,0)))</f>
        <v/>
      </c>
      <c r="AC120" s="46" t="str">
        <f>IF(Inputs!$B118="","",(ROUND((Inputs!$BE118*BK120)+AB120,0)))</f>
        <v/>
      </c>
      <c r="AD120" s="46" t="str">
        <f>IF(Inputs!$B118="","",(ROUND((Inputs!$BE118*BL120)+AC120,0)))</f>
        <v/>
      </c>
      <c r="AE120" s="46" t="str">
        <f>IF(Inputs!$B118="","",(ROUND((Inputs!$BE118*BM120)+AD120,0)))</f>
        <v/>
      </c>
      <c r="AF120" s="46" t="str">
        <f>IF(Inputs!$B118="","",(ROUND((Inputs!$BE118*BN120)+AE120,0)))</f>
        <v/>
      </c>
      <c r="AG120" s="50" t="str">
        <f t="shared" si="5"/>
        <v/>
      </c>
      <c r="AH120" s="42" t="str">
        <f t="shared" si="4"/>
        <v/>
      </c>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row>
    <row r="121" spans="1:66">
      <c r="A121" s="7" t="str">
        <f>IF(Inputs!A119="","",Inputs!A119)</f>
        <v/>
      </c>
      <c r="B121" t="str">
        <f>IF(Inputs!B119="","",Inputs!B119)</f>
        <v/>
      </c>
      <c r="C121" s="46" t="str">
        <f>IF(Inputs!$B119="","",(ROUND(Inputs!$BE119*AK121,0)))</f>
        <v/>
      </c>
      <c r="D121" s="46" t="str">
        <f>IF(Inputs!$B119="","",(ROUND((Inputs!$BE119*AL121)+C121,0)))</f>
        <v/>
      </c>
      <c r="E121" s="46" t="str">
        <f>IF(Inputs!$B119="","",(ROUND((Inputs!$BE119*AM121)+D121,0)))</f>
        <v/>
      </c>
      <c r="F121" s="46" t="str">
        <f>IF(Inputs!$B119="","",(ROUND((Inputs!$BE119*AN121)+E121,0)))</f>
        <v/>
      </c>
      <c r="G121" s="46" t="str">
        <f>IF(Inputs!$B119="","",(ROUND((Inputs!$BE119*AO121)+F121,0)))</f>
        <v/>
      </c>
      <c r="H121" s="46" t="str">
        <f>IF(Inputs!$B119="","",(ROUND((Inputs!$BE119*AP121)+G121,0)))</f>
        <v/>
      </c>
      <c r="I121" s="46" t="str">
        <f>IF(Inputs!$B119="","",(ROUND((Inputs!$BE119*AQ121)+H121,0)))</f>
        <v/>
      </c>
      <c r="J121" s="46" t="str">
        <f>IF(Inputs!$B119="","",(ROUND((Inputs!$BE119*AR121)+I121,0)))</f>
        <v/>
      </c>
      <c r="K121" s="46" t="str">
        <f>IF(Inputs!$B119="","",(ROUND((Inputs!$BE119*AS121)+J121,0)))</f>
        <v/>
      </c>
      <c r="L121" s="46" t="str">
        <f>IF(Inputs!$B119="","",(ROUND((Inputs!$BE119*AT121)+K121,0)))</f>
        <v/>
      </c>
      <c r="M121" s="46" t="str">
        <f>IF(Inputs!$B119="","",(ROUND((Inputs!$BE119*AU121)+L121,0)))</f>
        <v/>
      </c>
      <c r="N121" s="46" t="str">
        <f>IF(Inputs!$B119="","",(ROUND((Inputs!$BE119*AV121)+M121,0)))</f>
        <v/>
      </c>
      <c r="O121" s="46" t="str">
        <f>IF(Inputs!$B119="","",(ROUND((Inputs!$BE119*AW121)+N121,0)))</f>
        <v/>
      </c>
      <c r="P121" s="46" t="str">
        <f>IF(Inputs!$B119="","",(ROUND((Inputs!$BE119*AX121)+O121,0)))</f>
        <v/>
      </c>
      <c r="Q121" s="46" t="str">
        <f>IF(Inputs!$B119="","",(ROUND((Inputs!$BE119*AY121)+P121,0)))</f>
        <v/>
      </c>
      <c r="R121" s="46" t="str">
        <f>IF(Inputs!$B119="","",(ROUND((Inputs!$BE119*AZ121)+Q121,0)))</f>
        <v/>
      </c>
      <c r="S121" s="46" t="str">
        <f>IF(Inputs!$B119="","",(ROUND((Inputs!$BE119*BA121)+R121,0)))</f>
        <v/>
      </c>
      <c r="T121" s="46" t="str">
        <f>IF(Inputs!$B119="","",(ROUND((Inputs!$BE119*BB121)+S121,0)))</f>
        <v/>
      </c>
      <c r="U121" s="46" t="str">
        <f>IF(Inputs!$B119="","",(ROUND((Inputs!$BE119*BC121)+T121,0)))</f>
        <v/>
      </c>
      <c r="V121" s="46" t="str">
        <f>IF(Inputs!$B119="","",(ROUND((Inputs!$BE119*BD121)+U121,0)))</f>
        <v/>
      </c>
      <c r="W121" s="46" t="str">
        <f>IF(Inputs!$B119="","",(ROUND((Inputs!$BE119*BE121)+V121,0)))</f>
        <v/>
      </c>
      <c r="X121" s="46" t="str">
        <f>IF(Inputs!$B119="","",(ROUND((Inputs!$BE119*BF121)+W121,0)))</f>
        <v/>
      </c>
      <c r="Y121" s="46" t="str">
        <f>IF(Inputs!$B119="","",(ROUND((Inputs!$BE119*BG121)+X121,0)))</f>
        <v/>
      </c>
      <c r="Z121" s="46" t="str">
        <f>IF(Inputs!$B119="","",(ROUND((Inputs!$BE119*BH121)+Y121,0)))</f>
        <v/>
      </c>
      <c r="AA121" s="46" t="str">
        <f>IF(Inputs!$B119="","",(ROUND((Inputs!$BE119*BI121)+Z121,0)))</f>
        <v/>
      </c>
      <c r="AB121" s="46" t="str">
        <f>IF(Inputs!$B119="","",(ROUND((Inputs!$BE119*BJ121)+AA121,0)))</f>
        <v/>
      </c>
      <c r="AC121" s="46" t="str">
        <f>IF(Inputs!$B119="","",(ROUND((Inputs!$BE119*BK121)+AB121,0)))</f>
        <v/>
      </c>
      <c r="AD121" s="46" t="str">
        <f>IF(Inputs!$B119="","",(ROUND((Inputs!$BE119*BL121)+AC121,0)))</f>
        <v/>
      </c>
      <c r="AE121" s="46" t="str">
        <f>IF(Inputs!$B119="","",(ROUND((Inputs!$BE119*BM121)+AD121,0)))</f>
        <v/>
      </c>
      <c r="AF121" s="46" t="str">
        <f>IF(Inputs!$B119="","",(ROUND((Inputs!$BE119*BN121)+AE121,0)))</f>
        <v/>
      </c>
      <c r="AG121" s="50" t="str">
        <f t="shared" si="5"/>
        <v/>
      </c>
      <c r="AH121" s="42" t="str">
        <f t="shared" si="4"/>
        <v/>
      </c>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row>
    <row r="122" spans="1:66">
      <c r="A122" s="7" t="str">
        <f>IF(Inputs!A120="","",Inputs!A120)</f>
        <v/>
      </c>
      <c r="B122" t="str">
        <f>IF(Inputs!B120="","",Inputs!B120)</f>
        <v/>
      </c>
      <c r="C122" s="46" t="str">
        <f>IF(Inputs!$B120="","",(ROUND(Inputs!$BE120*AK122,0)))</f>
        <v/>
      </c>
      <c r="D122" s="46" t="str">
        <f>IF(Inputs!$B120="","",(ROUND((Inputs!$BE120*AL122)+C122,0)))</f>
        <v/>
      </c>
      <c r="E122" s="46" t="str">
        <f>IF(Inputs!$B120="","",(ROUND((Inputs!$BE120*AM122)+D122,0)))</f>
        <v/>
      </c>
      <c r="F122" s="46" t="str">
        <f>IF(Inputs!$B120="","",(ROUND((Inputs!$BE120*AN122)+E122,0)))</f>
        <v/>
      </c>
      <c r="G122" s="46" t="str">
        <f>IF(Inputs!$B120="","",(ROUND((Inputs!$BE120*AO122)+F122,0)))</f>
        <v/>
      </c>
      <c r="H122" s="46" t="str">
        <f>IF(Inputs!$B120="","",(ROUND((Inputs!$BE120*AP122)+G122,0)))</f>
        <v/>
      </c>
      <c r="I122" s="46" t="str">
        <f>IF(Inputs!$B120="","",(ROUND((Inputs!$BE120*AQ122)+H122,0)))</f>
        <v/>
      </c>
      <c r="J122" s="46" t="str">
        <f>IF(Inputs!$B120="","",(ROUND((Inputs!$BE120*AR122)+I122,0)))</f>
        <v/>
      </c>
      <c r="K122" s="46" t="str">
        <f>IF(Inputs!$B120="","",(ROUND((Inputs!$BE120*AS122)+J122,0)))</f>
        <v/>
      </c>
      <c r="L122" s="46" t="str">
        <f>IF(Inputs!$B120="","",(ROUND((Inputs!$BE120*AT122)+K122,0)))</f>
        <v/>
      </c>
      <c r="M122" s="46" t="str">
        <f>IF(Inputs!$B120="","",(ROUND((Inputs!$BE120*AU122)+L122,0)))</f>
        <v/>
      </c>
      <c r="N122" s="46" t="str">
        <f>IF(Inputs!$B120="","",(ROUND((Inputs!$BE120*AV122)+M122,0)))</f>
        <v/>
      </c>
      <c r="O122" s="46" t="str">
        <f>IF(Inputs!$B120="","",(ROUND((Inputs!$BE120*AW122)+N122,0)))</f>
        <v/>
      </c>
      <c r="P122" s="46" t="str">
        <f>IF(Inputs!$B120="","",(ROUND((Inputs!$BE120*AX122)+O122,0)))</f>
        <v/>
      </c>
      <c r="Q122" s="46" t="str">
        <f>IF(Inputs!$B120="","",(ROUND((Inputs!$BE120*AY122)+P122,0)))</f>
        <v/>
      </c>
      <c r="R122" s="46" t="str">
        <f>IF(Inputs!$B120="","",(ROUND((Inputs!$BE120*AZ122)+Q122,0)))</f>
        <v/>
      </c>
      <c r="S122" s="46" t="str">
        <f>IF(Inputs!$B120="","",(ROUND((Inputs!$BE120*BA122)+R122,0)))</f>
        <v/>
      </c>
      <c r="T122" s="46" t="str">
        <f>IF(Inputs!$B120="","",(ROUND((Inputs!$BE120*BB122)+S122,0)))</f>
        <v/>
      </c>
      <c r="U122" s="46" t="str">
        <f>IF(Inputs!$B120="","",(ROUND((Inputs!$BE120*BC122)+T122,0)))</f>
        <v/>
      </c>
      <c r="V122" s="46" t="str">
        <f>IF(Inputs!$B120="","",(ROUND((Inputs!$BE120*BD122)+U122,0)))</f>
        <v/>
      </c>
      <c r="W122" s="46" t="str">
        <f>IF(Inputs!$B120="","",(ROUND((Inputs!$BE120*BE122)+V122,0)))</f>
        <v/>
      </c>
      <c r="X122" s="46" t="str">
        <f>IF(Inputs!$B120="","",(ROUND((Inputs!$BE120*BF122)+W122,0)))</f>
        <v/>
      </c>
      <c r="Y122" s="46" t="str">
        <f>IF(Inputs!$B120="","",(ROUND((Inputs!$BE120*BG122)+X122,0)))</f>
        <v/>
      </c>
      <c r="Z122" s="46" t="str">
        <f>IF(Inputs!$B120="","",(ROUND((Inputs!$BE120*BH122)+Y122,0)))</f>
        <v/>
      </c>
      <c r="AA122" s="46" t="str">
        <f>IF(Inputs!$B120="","",(ROUND((Inputs!$BE120*BI122)+Z122,0)))</f>
        <v/>
      </c>
      <c r="AB122" s="46" t="str">
        <f>IF(Inputs!$B120="","",(ROUND((Inputs!$BE120*BJ122)+AA122,0)))</f>
        <v/>
      </c>
      <c r="AC122" s="46" t="str">
        <f>IF(Inputs!$B120="","",(ROUND((Inputs!$BE120*BK122)+AB122,0)))</f>
        <v/>
      </c>
      <c r="AD122" s="46" t="str">
        <f>IF(Inputs!$B120="","",(ROUND((Inputs!$BE120*BL122)+AC122,0)))</f>
        <v/>
      </c>
      <c r="AE122" s="46" t="str">
        <f>IF(Inputs!$B120="","",(ROUND((Inputs!$BE120*BM122)+AD122,0)))</f>
        <v/>
      </c>
      <c r="AF122" s="46" t="str">
        <f>IF(Inputs!$B120="","",(ROUND((Inputs!$BE120*BN122)+AE122,0)))</f>
        <v/>
      </c>
      <c r="AG122" s="50" t="str">
        <f t="shared" si="5"/>
        <v/>
      </c>
      <c r="AH122" s="42" t="str">
        <f t="shared" si="4"/>
        <v/>
      </c>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row>
    <row r="123" spans="1:66">
      <c r="A123" s="7" t="str">
        <f>IF(Inputs!A121="","",Inputs!A121)</f>
        <v/>
      </c>
      <c r="B123" t="str">
        <f>IF(Inputs!B121="","",Inputs!B121)</f>
        <v/>
      </c>
      <c r="C123" s="46" t="str">
        <f>IF(Inputs!$B121="","",(ROUND(Inputs!$BE121*AK123,0)))</f>
        <v/>
      </c>
      <c r="D123" s="46" t="str">
        <f>IF(Inputs!$B121="","",(ROUND((Inputs!$BE121*AL123)+C123,0)))</f>
        <v/>
      </c>
      <c r="E123" s="46" t="str">
        <f>IF(Inputs!$B121="","",(ROUND((Inputs!$BE121*AM123)+D123,0)))</f>
        <v/>
      </c>
      <c r="F123" s="46" t="str">
        <f>IF(Inputs!$B121="","",(ROUND((Inputs!$BE121*AN123)+E123,0)))</f>
        <v/>
      </c>
      <c r="G123" s="46" t="str">
        <f>IF(Inputs!$B121="","",(ROUND((Inputs!$BE121*AO123)+F123,0)))</f>
        <v/>
      </c>
      <c r="H123" s="46" t="str">
        <f>IF(Inputs!$B121="","",(ROUND((Inputs!$BE121*AP123)+G123,0)))</f>
        <v/>
      </c>
      <c r="I123" s="46" t="str">
        <f>IF(Inputs!$B121="","",(ROUND((Inputs!$BE121*AQ123)+H123,0)))</f>
        <v/>
      </c>
      <c r="J123" s="46" t="str">
        <f>IF(Inputs!$B121="","",(ROUND((Inputs!$BE121*AR123)+I123,0)))</f>
        <v/>
      </c>
      <c r="K123" s="46" t="str">
        <f>IF(Inputs!$B121="","",(ROUND((Inputs!$BE121*AS123)+J123,0)))</f>
        <v/>
      </c>
      <c r="L123" s="46" t="str">
        <f>IF(Inputs!$B121="","",(ROUND((Inputs!$BE121*AT123)+K123,0)))</f>
        <v/>
      </c>
      <c r="M123" s="46" t="str">
        <f>IF(Inputs!$B121="","",(ROUND((Inputs!$BE121*AU123)+L123,0)))</f>
        <v/>
      </c>
      <c r="N123" s="46" t="str">
        <f>IF(Inputs!$B121="","",(ROUND((Inputs!$BE121*AV123)+M123,0)))</f>
        <v/>
      </c>
      <c r="O123" s="46" t="str">
        <f>IF(Inputs!$B121="","",(ROUND((Inputs!$BE121*AW123)+N123,0)))</f>
        <v/>
      </c>
      <c r="P123" s="46" t="str">
        <f>IF(Inputs!$B121="","",(ROUND((Inputs!$BE121*AX123)+O123,0)))</f>
        <v/>
      </c>
      <c r="Q123" s="46" t="str">
        <f>IF(Inputs!$B121="","",(ROUND((Inputs!$BE121*AY123)+P123,0)))</f>
        <v/>
      </c>
      <c r="R123" s="46" t="str">
        <f>IF(Inputs!$B121="","",(ROUND((Inputs!$BE121*AZ123)+Q123,0)))</f>
        <v/>
      </c>
      <c r="S123" s="46" t="str">
        <f>IF(Inputs!$B121="","",(ROUND((Inputs!$BE121*BA123)+R123,0)))</f>
        <v/>
      </c>
      <c r="T123" s="46" t="str">
        <f>IF(Inputs!$B121="","",(ROUND((Inputs!$BE121*BB123)+S123,0)))</f>
        <v/>
      </c>
      <c r="U123" s="46" t="str">
        <f>IF(Inputs!$B121="","",(ROUND((Inputs!$BE121*BC123)+T123,0)))</f>
        <v/>
      </c>
      <c r="V123" s="46" t="str">
        <f>IF(Inputs!$B121="","",(ROUND((Inputs!$BE121*BD123)+U123,0)))</f>
        <v/>
      </c>
      <c r="W123" s="46" t="str">
        <f>IF(Inputs!$B121="","",(ROUND((Inputs!$BE121*BE123)+V123,0)))</f>
        <v/>
      </c>
      <c r="X123" s="46" t="str">
        <f>IF(Inputs!$B121="","",(ROUND((Inputs!$BE121*BF123)+W123,0)))</f>
        <v/>
      </c>
      <c r="Y123" s="46" t="str">
        <f>IF(Inputs!$B121="","",(ROUND((Inputs!$BE121*BG123)+X123,0)))</f>
        <v/>
      </c>
      <c r="Z123" s="46" t="str">
        <f>IF(Inputs!$B121="","",(ROUND((Inputs!$BE121*BH123)+Y123,0)))</f>
        <v/>
      </c>
      <c r="AA123" s="46" t="str">
        <f>IF(Inputs!$B121="","",(ROUND((Inputs!$BE121*BI123)+Z123,0)))</f>
        <v/>
      </c>
      <c r="AB123" s="46" t="str">
        <f>IF(Inputs!$B121="","",(ROUND((Inputs!$BE121*BJ123)+AA123,0)))</f>
        <v/>
      </c>
      <c r="AC123" s="46" t="str">
        <f>IF(Inputs!$B121="","",(ROUND((Inputs!$BE121*BK123)+AB123,0)))</f>
        <v/>
      </c>
      <c r="AD123" s="46" t="str">
        <f>IF(Inputs!$B121="","",(ROUND((Inputs!$BE121*BL123)+AC123,0)))</f>
        <v/>
      </c>
      <c r="AE123" s="46" t="str">
        <f>IF(Inputs!$B121="","",(ROUND((Inputs!$BE121*BM123)+AD123,0)))</f>
        <v/>
      </c>
      <c r="AF123" s="46" t="str">
        <f>IF(Inputs!$B121="","",(ROUND((Inputs!$BE121*BN123)+AE123,0)))</f>
        <v/>
      </c>
      <c r="AG123" s="50" t="str">
        <f t="shared" si="5"/>
        <v/>
      </c>
      <c r="AH123" s="42" t="str">
        <f t="shared" si="4"/>
        <v/>
      </c>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row>
    <row r="124" spans="1:66">
      <c r="A124" s="7" t="str">
        <f>IF(Inputs!A122="","",Inputs!A122)</f>
        <v/>
      </c>
      <c r="B124" t="str">
        <f>IF(Inputs!B122="","",Inputs!B122)</f>
        <v/>
      </c>
      <c r="C124" s="46" t="str">
        <f>IF(Inputs!$B122="","",(ROUND(Inputs!$BE122*AK124,0)))</f>
        <v/>
      </c>
      <c r="D124" s="46" t="str">
        <f>IF(Inputs!$B122="","",(ROUND((Inputs!$BE122*AL124)+C124,0)))</f>
        <v/>
      </c>
      <c r="E124" s="46" t="str">
        <f>IF(Inputs!$B122="","",(ROUND((Inputs!$BE122*AM124)+D124,0)))</f>
        <v/>
      </c>
      <c r="F124" s="46" t="str">
        <f>IF(Inputs!$B122="","",(ROUND((Inputs!$BE122*AN124)+E124,0)))</f>
        <v/>
      </c>
      <c r="G124" s="46" t="str">
        <f>IF(Inputs!$B122="","",(ROUND((Inputs!$BE122*AO124)+F124,0)))</f>
        <v/>
      </c>
      <c r="H124" s="46" t="str">
        <f>IF(Inputs!$B122="","",(ROUND((Inputs!$BE122*AP124)+G124,0)))</f>
        <v/>
      </c>
      <c r="I124" s="46" t="str">
        <f>IF(Inputs!$B122="","",(ROUND((Inputs!$BE122*AQ124)+H124,0)))</f>
        <v/>
      </c>
      <c r="J124" s="46" t="str">
        <f>IF(Inputs!$B122="","",(ROUND((Inputs!$BE122*AR124)+I124,0)))</f>
        <v/>
      </c>
      <c r="K124" s="46" t="str">
        <f>IF(Inputs!$B122="","",(ROUND((Inputs!$BE122*AS124)+J124,0)))</f>
        <v/>
      </c>
      <c r="L124" s="46" t="str">
        <f>IF(Inputs!$B122="","",(ROUND((Inputs!$BE122*AT124)+K124,0)))</f>
        <v/>
      </c>
      <c r="M124" s="46" t="str">
        <f>IF(Inputs!$B122="","",(ROUND((Inputs!$BE122*AU124)+L124,0)))</f>
        <v/>
      </c>
      <c r="N124" s="46" t="str">
        <f>IF(Inputs!$B122="","",(ROUND((Inputs!$BE122*AV124)+M124,0)))</f>
        <v/>
      </c>
      <c r="O124" s="46" t="str">
        <f>IF(Inputs!$B122="","",(ROUND((Inputs!$BE122*AW124)+N124,0)))</f>
        <v/>
      </c>
      <c r="P124" s="46" t="str">
        <f>IF(Inputs!$B122="","",(ROUND((Inputs!$BE122*AX124)+O124,0)))</f>
        <v/>
      </c>
      <c r="Q124" s="46" t="str">
        <f>IF(Inputs!$B122="","",(ROUND((Inputs!$BE122*AY124)+P124,0)))</f>
        <v/>
      </c>
      <c r="R124" s="46" t="str">
        <f>IF(Inputs!$B122="","",(ROUND((Inputs!$BE122*AZ124)+Q124,0)))</f>
        <v/>
      </c>
      <c r="S124" s="46" t="str">
        <f>IF(Inputs!$B122="","",(ROUND((Inputs!$BE122*BA124)+R124,0)))</f>
        <v/>
      </c>
      <c r="T124" s="46" t="str">
        <f>IF(Inputs!$B122="","",(ROUND((Inputs!$BE122*BB124)+S124,0)))</f>
        <v/>
      </c>
      <c r="U124" s="46" t="str">
        <f>IF(Inputs!$B122="","",(ROUND((Inputs!$BE122*BC124)+T124,0)))</f>
        <v/>
      </c>
      <c r="V124" s="46" t="str">
        <f>IF(Inputs!$B122="","",(ROUND((Inputs!$BE122*BD124)+U124,0)))</f>
        <v/>
      </c>
      <c r="W124" s="46" t="str">
        <f>IF(Inputs!$B122="","",(ROUND((Inputs!$BE122*BE124)+V124,0)))</f>
        <v/>
      </c>
      <c r="X124" s="46" t="str">
        <f>IF(Inputs!$B122="","",(ROUND((Inputs!$BE122*BF124)+W124,0)))</f>
        <v/>
      </c>
      <c r="Y124" s="46" t="str">
        <f>IF(Inputs!$B122="","",(ROUND((Inputs!$BE122*BG124)+X124,0)))</f>
        <v/>
      </c>
      <c r="Z124" s="46" t="str">
        <f>IF(Inputs!$B122="","",(ROUND((Inputs!$BE122*BH124)+Y124,0)))</f>
        <v/>
      </c>
      <c r="AA124" s="46" t="str">
        <f>IF(Inputs!$B122="","",(ROUND((Inputs!$BE122*BI124)+Z124,0)))</f>
        <v/>
      </c>
      <c r="AB124" s="46" t="str">
        <f>IF(Inputs!$B122="","",(ROUND((Inputs!$BE122*BJ124)+AA124,0)))</f>
        <v/>
      </c>
      <c r="AC124" s="46" t="str">
        <f>IF(Inputs!$B122="","",(ROUND((Inputs!$BE122*BK124)+AB124,0)))</f>
        <v/>
      </c>
      <c r="AD124" s="46" t="str">
        <f>IF(Inputs!$B122="","",(ROUND((Inputs!$BE122*BL124)+AC124,0)))</f>
        <v/>
      </c>
      <c r="AE124" s="46" t="str">
        <f>IF(Inputs!$B122="","",(ROUND((Inputs!$BE122*BM124)+AD124,0)))</f>
        <v/>
      </c>
      <c r="AF124" s="46" t="str">
        <f>IF(Inputs!$B122="","",(ROUND((Inputs!$BE122*BN124)+AE124,0)))</f>
        <v/>
      </c>
      <c r="AG124" s="50" t="str">
        <f t="shared" si="5"/>
        <v/>
      </c>
      <c r="AH124" s="42" t="str">
        <f t="shared" si="4"/>
        <v/>
      </c>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row>
    <row r="125" spans="1:66">
      <c r="A125" s="7" t="str">
        <f>IF(Inputs!A123="","",Inputs!A123)</f>
        <v/>
      </c>
      <c r="B125" t="str">
        <f>IF(Inputs!B123="","",Inputs!B123)</f>
        <v/>
      </c>
      <c r="C125" s="46" t="str">
        <f>IF(Inputs!$B123="","",(ROUND(Inputs!$BE123*AK125,0)))</f>
        <v/>
      </c>
      <c r="D125" s="46" t="str">
        <f>IF(Inputs!$B123="","",(ROUND((Inputs!$BE123*AL125)+C125,0)))</f>
        <v/>
      </c>
      <c r="E125" s="46" t="str">
        <f>IF(Inputs!$B123="","",(ROUND((Inputs!$BE123*AM125)+D125,0)))</f>
        <v/>
      </c>
      <c r="F125" s="46" t="str">
        <f>IF(Inputs!$B123="","",(ROUND((Inputs!$BE123*AN125)+E125,0)))</f>
        <v/>
      </c>
      <c r="G125" s="46" t="str">
        <f>IF(Inputs!$B123="","",(ROUND((Inputs!$BE123*AO125)+F125,0)))</f>
        <v/>
      </c>
      <c r="H125" s="46" t="str">
        <f>IF(Inputs!$B123="","",(ROUND((Inputs!$BE123*AP125)+G125,0)))</f>
        <v/>
      </c>
      <c r="I125" s="46" t="str">
        <f>IF(Inputs!$B123="","",(ROUND((Inputs!$BE123*AQ125)+H125,0)))</f>
        <v/>
      </c>
      <c r="J125" s="46" t="str">
        <f>IF(Inputs!$B123="","",(ROUND((Inputs!$BE123*AR125)+I125,0)))</f>
        <v/>
      </c>
      <c r="K125" s="46" t="str">
        <f>IF(Inputs!$B123="","",(ROUND((Inputs!$BE123*AS125)+J125,0)))</f>
        <v/>
      </c>
      <c r="L125" s="46" t="str">
        <f>IF(Inputs!$B123="","",(ROUND((Inputs!$BE123*AT125)+K125,0)))</f>
        <v/>
      </c>
      <c r="M125" s="46" t="str">
        <f>IF(Inputs!$B123="","",(ROUND((Inputs!$BE123*AU125)+L125,0)))</f>
        <v/>
      </c>
      <c r="N125" s="46" t="str">
        <f>IF(Inputs!$B123="","",(ROUND((Inputs!$BE123*AV125)+M125,0)))</f>
        <v/>
      </c>
      <c r="O125" s="46" t="str">
        <f>IF(Inputs!$B123="","",(ROUND((Inputs!$BE123*AW125)+N125,0)))</f>
        <v/>
      </c>
      <c r="P125" s="46" t="str">
        <f>IF(Inputs!$B123="","",(ROUND((Inputs!$BE123*AX125)+O125,0)))</f>
        <v/>
      </c>
      <c r="Q125" s="46" t="str">
        <f>IF(Inputs!$B123="","",(ROUND((Inputs!$BE123*AY125)+P125,0)))</f>
        <v/>
      </c>
      <c r="R125" s="46" t="str">
        <f>IF(Inputs!$B123="","",(ROUND((Inputs!$BE123*AZ125)+Q125,0)))</f>
        <v/>
      </c>
      <c r="S125" s="46" t="str">
        <f>IF(Inputs!$B123="","",(ROUND((Inputs!$BE123*BA125)+R125,0)))</f>
        <v/>
      </c>
      <c r="T125" s="46" t="str">
        <f>IF(Inputs!$B123="","",(ROUND((Inputs!$BE123*BB125)+S125,0)))</f>
        <v/>
      </c>
      <c r="U125" s="46" t="str">
        <f>IF(Inputs!$B123="","",(ROUND((Inputs!$BE123*BC125)+T125,0)))</f>
        <v/>
      </c>
      <c r="V125" s="46" t="str">
        <f>IF(Inputs!$B123="","",(ROUND((Inputs!$BE123*BD125)+U125,0)))</f>
        <v/>
      </c>
      <c r="W125" s="46" t="str">
        <f>IF(Inputs!$B123="","",(ROUND((Inputs!$BE123*BE125)+V125,0)))</f>
        <v/>
      </c>
      <c r="X125" s="46" t="str">
        <f>IF(Inputs!$B123="","",(ROUND((Inputs!$BE123*BF125)+W125,0)))</f>
        <v/>
      </c>
      <c r="Y125" s="46" t="str">
        <f>IF(Inputs!$B123="","",(ROUND((Inputs!$BE123*BG125)+X125,0)))</f>
        <v/>
      </c>
      <c r="Z125" s="46" t="str">
        <f>IF(Inputs!$B123="","",(ROUND((Inputs!$BE123*BH125)+Y125,0)))</f>
        <v/>
      </c>
      <c r="AA125" s="46" t="str">
        <f>IF(Inputs!$B123="","",(ROUND((Inputs!$BE123*BI125)+Z125,0)))</f>
        <v/>
      </c>
      <c r="AB125" s="46" t="str">
        <f>IF(Inputs!$B123="","",(ROUND((Inputs!$BE123*BJ125)+AA125,0)))</f>
        <v/>
      </c>
      <c r="AC125" s="46" t="str">
        <f>IF(Inputs!$B123="","",(ROUND((Inputs!$BE123*BK125)+AB125,0)))</f>
        <v/>
      </c>
      <c r="AD125" s="46" t="str">
        <f>IF(Inputs!$B123="","",(ROUND((Inputs!$BE123*BL125)+AC125,0)))</f>
        <v/>
      </c>
      <c r="AE125" s="46" t="str">
        <f>IF(Inputs!$B123="","",(ROUND((Inputs!$BE123*BM125)+AD125,0)))</f>
        <v/>
      </c>
      <c r="AF125" s="46" t="str">
        <f>IF(Inputs!$B123="","",(ROUND((Inputs!$BE123*BN125)+AE125,0)))</f>
        <v/>
      </c>
      <c r="AG125" s="50" t="str">
        <f t="shared" si="5"/>
        <v/>
      </c>
      <c r="AH125" s="42" t="str">
        <f t="shared" si="4"/>
        <v/>
      </c>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row>
    <row r="126" spans="1:66">
      <c r="A126" s="7" t="str">
        <f>IF(Inputs!A124="","",Inputs!A124)</f>
        <v/>
      </c>
      <c r="B126" t="str">
        <f>IF(Inputs!B124="","",Inputs!B124)</f>
        <v/>
      </c>
      <c r="C126" s="46" t="str">
        <f>IF(Inputs!$B124="","",(ROUND(Inputs!$BE124*AK126,0)))</f>
        <v/>
      </c>
      <c r="D126" s="46" t="str">
        <f>IF(Inputs!$B124="","",(ROUND((Inputs!$BE124*AL126)+C126,0)))</f>
        <v/>
      </c>
      <c r="E126" s="46" t="str">
        <f>IF(Inputs!$B124="","",(ROUND((Inputs!$BE124*AM126)+D126,0)))</f>
        <v/>
      </c>
      <c r="F126" s="46" t="str">
        <f>IF(Inputs!$B124="","",(ROUND((Inputs!$BE124*AN126)+E126,0)))</f>
        <v/>
      </c>
      <c r="G126" s="46" t="str">
        <f>IF(Inputs!$B124="","",(ROUND((Inputs!$BE124*AO126)+F126,0)))</f>
        <v/>
      </c>
      <c r="H126" s="46" t="str">
        <f>IF(Inputs!$B124="","",(ROUND((Inputs!$BE124*AP126)+G126,0)))</f>
        <v/>
      </c>
      <c r="I126" s="46" t="str">
        <f>IF(Inputs!$B124="","",(ROUND((Inputs!$BE124*AQ126)+H126,0)))</f>
        <v/>
      </c>
      <c r="J126" s="46" t="str">
        <f>IF(Inputs!$B124="","",(ROUND((Inputs!$BE124*AR126)+I126,0)))</f>
        <v/>
      </c>
      <c r="K126" s="46" t="str">
        <f>IF(Inputs!$B124="","",(ROUND((Inputs!$BE124*AS126)+J126,0)))</f>
        <v/>
      </c>
      <c r="L126" s="46" t="str">
        <f>IF(Inputs!$B124="","",(ROUND((Inputs!$BE124*AT126)+K126,0)))</f>
        <v/>
      </c>
      <c r="M126" s="46" t="str">
        <f>IF(Inputs!$B124="","",(ROUND((Inputs!$BE124*AU126)+L126,0)))</f>
        <v/>
      </c>
      <c r="N126" s="46" t="str">
        <f>IF(Inputs!$B124="","",(ROUND((Inputs!$BE124*AV126)+M126,0)))</f>
        <v/>
      </c>
      <c r="O126" s="46" t="str">
        <f>IF(Inputs!$B124="","",(ROUND((Inputs!$BE124*AW126)+N126,0)))</f>
        <v/>
      </c>
      <c r="P126" s="46" t="str">
        <f>IF(Inputs!$B124="","",(ROUND((Inputs!$BE124*AX126)+O126,0)))</f>
        <v/>
      </c>
      <c r="Q126" s="46" t="str">
        <f>IF(Inputs!$B124="","",(ROUND((Inputs!$BE124*AY126)+P126,0)))</f>
        <v/>
      </c>
      <c r="R126" s="46" t="str">
        <f>IF(Inputs!$B124="","",(ROUND((Inputs!$BE124*AZ126)+Q126,0)))</f>
        <v/>
      </c>
      <c r="S126" s="46" t="str">
        <f>IF(Inputs!$B124="","",(ROUND((Inputs!$BE124*BA126)+R126,0)))</f>
        <v/>
      </c>
      <c r="T126" s="46" t="str">
        <f>IF(Inputs!$B124="","",(ROUND((Inputs!$BE124*BB126)+S126,0)))</f>
        <v/>
      </c>
      <c r="U126" s="46" t="str">
        <f>IF(Inputs!$B124="","",(ROUND((Inputs!$BE124*BC126)+T126,0)))</f>
        <v/>
      </c>
      <c r="V126" s="46" t="str">
        <f>IF(Inputs!$B124="","",(ROUND((Inputs!$BE124*BD126)+U126,0)))</f>
        <v/>
      </c>
      <c r="W126" s="46" t="str">
        <f>IF(Inputs!$B124="","",(ROUND((Inputs!$BE124*BE126)+V126,0)))</f>
        <v/>
      </c>
      <c r="X126" s="46" t="str">
        <f>IF(Inputs!$B124="","",(ROUND((Inputs!$BE124*BF126)+W126,0)))</f>
        <v/>
      </c>
      <c r="Y126" s="46" t="str">
        <f>IF(Inputs!$B124="","",(ROUND((Inputs!$BE124*BG126)+X126,0)))</f>
        <v/>
      </c>
      <c r="Z126" s="46" t="str">
        <f>IF(Inputs!$B124="","",(ROUND((Inputs!$BE124*BH126)+Y126,0)))</f>
        <v/>
      </c>
      <c r="AA126" s="46" t="str">
        <f>IF(Inputs!$B124="","",(ROUND((Inputs!$BE124*BI126)+Z126,0)))</f>
        <v/>
      </c>
      <c r="AB126" s="46" t="str">
        <f>IF(Inputs!$B124="","",(ROUND((Inputs!$BE124*BJ126)+AA126,0)))</f>
        <v/>
      </c>
      <c r="AC126" s="46" t="str">
        <f>IF(Inputs!$B124="","",(ROUND((Inputs!$BE124*BK126)+AB126,0)))</f>
        <v/>
      </c>
      <c r="AD126" s="46" t="str">
        <f>IF(Inputs!$B124="","",(ROUND((Inputs!$BE124*BL126)+AC126,0)))</f>
        <v/>
      </c>
      <c r="AE126" s="46" t="str">
        <f>IF(Inputs!$B124="","",(ROUND((Inputs!$BE124*BM126)+AD126,0)))</f>
        <v/>
      </c>
      <c r="AF126" s="46" t="str">
        <f>IF(Inputs!$B124="","",(ROUND((Inputs!$BE124*BN126)+AE126,0)))</f>
        <v/>
      </c>
      <c r="AG126" s="50" t="str">
        <f t="shared" si="5"/>
        <v/>
      </c>
      <c r="AH126" s="42" t="str">
        <f t="shared" si="4"/>
        <v/>
      </c>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row>
    <row r="127" spans="1:66">
      <c r="A127" s="7" t="str">
        <f>IF(Inputs!A125="","",Inputs!A125)</f>
        <v/>
      </c>
      <c r="B127" t="str">
        <f>IF(Inputs!B125="","",Inputs!B125)</f>
        <v/>
      </c>
      <c r="C127" s="46" t="str">
        <f>IF(Inputs!$B125="","",(ROUND(Inputs!$BE125*AK127,0)))</f>
        <v/>
      </c>
      <c r="D127" s="46" t="str">
        <f>IF(Inputs!$B125="","",(ROUND((Inputs!$BE125*AL127)+C127,0)))</f>
        <v/>
      </c>
      <c r="E127" s="46" t="str">
        <f>IF(Inputs!$B125="","",(ROUND((Inputs!$BE125*AM127)+D127,0)))</f>
        <v/>
      </c>
      <c r="F127" s="46" t="str">
        <f>IF(Inputs!$B125="","",(ROUND((Inputs!$BE125*AN127)+E127,0)))</f>
        <v/>
      </c>
      <c r="G127" s="46" t="str">
        <f>IF(Inputs!$B125="","",(ROUND((Inputs!$BE125*AO127)+F127,0)))</f>
        <v/>
      </c>
      <c r="H127" s="46" t="str">
        <f>IF(Inputs!$B125="","",(ROUND((Inputs!$BE125*AP127)+G127,0)))</f>
        <v/>
      </c>
      <c r="I127" s="46" t="str">
        <f>IF(Inputs!$B125="","",(ROUND((Inputs!$BE125*AQ127)+H127,0)))</f>
        <v/>
      </c>
      <c r="J127" s="46" t="str">
        <f>IF(Inputs!$B125="","",(ROUND((Inputs!$BE125*AR127)+I127,0)))</f>
        <v/>
      </c>
      <c r="K127" s="46" t="str">
        <f>IF(Inputs!$B125="","",(ROUND((Inputs!$BE125*AS127)+J127,0)))</f>
        <v/>
      </c>
      <c r="L127" s="46" t="str">
        <f>IF(Inputs!$B125="","",(ROUND((Inputs!$BE125*AT127)+K127,0)))</f>
        <v/>
      </c>
      <c r="M127" s="46" t="str">
        <f>IF(Inputs!$B125="","",(ROUND((Inputs!$BE125*AU127)+L127,0)))</f>
        <v/>
      </c>
      <c r="N127" s="46" t="str">
        <f>IF(Inputs!$B125="","",(ROUND((Inputs!$BE125*AV127)+M127,0)))</f>
        <v/>
      </c>
      <c r="O127" s="46" t="str">
        <f>IF(Inputs!$B125="","",(ROUND((Inputs!$BE125*AW127)+N127,0)))</f>
        <v/>
      </c>
      <c r="P127" s="46" t="str">
        <f>IF(Inputs!$B125="","",(ROUND((Inputs!$BE125*AX127)+O127,0)))</f>
        <v/>
      </c>
      <c r="Q127" s="46" t="str">
        <f>IF(Inputs!$B125="","",(ROUND((Inputs!$BE125*AY127)+P127,0)))</f>
        <v/>
      </c>
      <c r="R127" s="46" t="str">
        <f>IF(Inputs!$B125="","",(ROUND((Inputs!$BE125*AZ127)+Q127,0)))</f>
        <v/>
      </c>
      <c r="S127" s="46" t="str">
        <f>IF(Inputs!$B125="","",(ROUND((Inputs!$BE125*BA127)+R127,0)))</f>
        <v/>
      </c>
      <c r="T127" s="46" t="str">
        <f>IF(Inputs!$B125="","",(ROUND((Inputs!$BE125*BB127)+S127,0)))</f>
        <v/>
      </c>
      <c r="U127" s="46" t="str">
        <f>IF(Inputs!$B125="","",(ROUND((Inputs!$BE125*BC127)+T127,0)))</f>
        <v/>
      </c>
      <c r="V127" s="46" t="str">
        <f>IF(Inputs!$B125="","",(ROUND((Inputs!$BE125*BD127)+U127,0)))</f>
        <v/>
      </c>
      <c r="W127" s="46" t="str">
        <f>IF(Inputs!$B125="","",(ROUND((Inputs!$BE125*BE127)+V127,0)))</f>
        <v/>
      </c>
      <c r="X127" s="46" t="str">
        <f>IF(Inputs!$B125="","",(ROUND((Inputs!$BE125*BF127)+W127,0)))</f>
        <v/>
      </c>
      <c r="Y127" s="46" t="str">
        <f>IF(Inputs!$B125="","",(ROUND((Inputs!$BE125*BG127)+X127,0)))</f>
        <v/>
      </c>
      <c r="Z127" s="46" t="str">
        <f>IF(Inputs!$B125="","",(ROUND((Inputs!$BE125*BH127)+Y127,0)))</f>
        <v/>
      </c>
      <c r="AA127" s="46" t="str">
        <f>IF(Inputs!$B125="","",(ROUND((Inputs!$BE125*BI127)+Z127,0)))</f>
        <v/>
      </c>
      <c r="AB127" s="46" t="str">
        <f>IF(Inputs!$B125="","",(ROUND((Inputs!$BE125*BJ127)+AA127,0)))</f>
        <v/>
      </c>
      <c r="AC127" s="46" t="str">
        <f>IF(Inputs!$B125="","",(ROUND((Inputs!$BE125*BK127)+AB127,0)))</f>
        <v/>
      </c>
      <c r="AD127" s="46" t="str">
        <f>IF(Inputs!$B125="","",(ROUND((Inputs!$BE125*BL127)+AC127,0)))</f>
        <v/>
      </c>
      <c r="AE127" s="46" t="str">
        <f>IF(Inputs!$B125="","",(ROUND((Inputs!$BE125*BM127)+AD127,0)))</f>
        <v/>
      </c>
      <c r="AF127" s="46" t="str">
        <f>IF(Inputs!$B125="","",(ROUND((Inputs!$BE125*BN127)+AE127,0)))</f>
        <v/>
      </c>
      <c r="AG127" s="50" t="str">
        <f t="shared" si="5"/>
        <v/>
      </c>
      <c r="AH127" s="42" t="str">
        <f t="shared" si="4"/>
        <v/>
      </c>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row>
    <row r="128" spans="1:66">
      <c r="A128" s="7" t="str">
        <f>IF(Inputs!A126="","",Inputs!A126)</f>
        <v/>
      </c>
      <c r="B128" t="str">
        <f>IF(Inputs!B126="","",Inputs!B126)</f>
        <v/>
      </c>
      <c r="C128" s="46" t="str">
        <f>IF(Inputs!$B126="","",(ROUND(Inputs!$BE126*AK128,0)))</f>
        <v/>
      </c>
      <c r="D128" s="46" t="str">
        <f>IF(Inputs!$B126="","",(ROUND((Inputs!$BE126*AL128)+C128,0)))</f>
        <v/>
      </c>
      <c r="E128" s="46" t="str">
        <f>IF(Inputs!$B126="","",(ROUND((Inputs!$BE126*AM128)+D128,0)))</f>
        <v/>
      </c>
      <c r="F128" s="46" t="str">
        <f>IF(Inputs!$B126="","",(ROUND((Inputs!$BE126*AN128)+E128,0)))</f>
        <v/>
      </c>
      <c r="G128" s="46" t="str">
        <f>IF(Inputs!$B126="","",(ROUND((Inputs!$BE126*AO128)+F128,0)))</f>
        <v/>
      </c>
      <c r="H128" s="46" t="str">
        <f>IF(Inputs!$B126="","",(ROUND((Inputs!$BE126*AP128)+G128,0)))</f>
        <v/>
      </c>
      <c r="I128" s="46" t="str">
        <f>IF(Inputs!$B126="","",(ROUND((Inputs!$BE126*AQ128)+H128,0)))</f>
        <v/>
      </c>
      <c r="J128" s="46" t="str">
        <f>IF(Inputs!$B126="","",(ROUND((Inputs!$BE126*AR128)+I128,0)))</f>
        <v/>
      </c>
      <c r="K128" s="46" t="str">
        <f>IF(Inputs!$B126="","",(ROUND((Inputs!$BE126*AS128)+J128,0)))</f>
        <v/>
      </c>
      <c r="L128" s="46" t="str">
        <f>IF(Inputs!$B126="","",(ROUND((Inputs!$BE126*AT128)+K128,0)))</f>
        <v/>
      </c>
      <c r="M128" s="46" t="str">
        <f>IF(Inputs!$B126="","",(ROUND((Inputs!$BE126*AU128)+L128,0)))</f>
        <v/>
      </c>
      <c r="N128" s="46" t="str">
        <f>IF(Inputs!$B126="","",(ROUND((Inputs!$BE126*AV128)+M128,0)))</f>
        <v/>
      </c>
      <c r="O128" s="46" t="str">
        <f>IF(Inputs!$B126="","",(ROUND((Inputs!$BE126*AW128)+N128,0)))</f>
        <v/>
      </c>
      <c r="P128" s="46" t="str">
        <f>IF(Inputs!$B126="","",(ROUND((Inputs!$BE126*AX128)+O128,0)))</f>
        <v/>
      </c>
      <c r="Q128" s="46" t="str">
        <f>IF(Inputs!$B126="","",(ROUND((Inputs!$BE126*AY128)+P128,0)))</f>
        <v/>
      </c>
      <c r="R128" s="46" t="str">
        <f>IF(Inputs!$B126="","",(ROUND((Inputs!$BE126*AZ128)+Q128,0)))</f>
        <v/>
      </c>
      <c r="S128" s="46" t="str">
        <f>IF(Inputs!$B126="","",(ROUND((Inputs!$BE126*BA128)+R128,0)))</f>
        <v/>
      </c>
      <c r="T128" s="46" t="str">
        <f>IF(Inputs!$B126="","",(ROUND((Inputs!$BE126*BB128)+S128,0)))</f>
        <v/>
      </c>
      <c r="U128" s="46" t="str">
        <f>IF(Inputs!$B126="","",(ROUND((Inputs!$BE126*BC128)+T128,0)))</f>
        <v/>
      </c>
      <c r="V128" s="46" t="str">
        <f>IF(Inputs!$B126="","",(ROUND((Inputs!$BE126*BD128)+U128,0)))</f>
        <v/>
      </c>
      <c r="W128" s="46" t="str">
        <f>IF(Inputs!$B126="","",(ROUND((Inputs!$BE126*BE128)+V128,0)))</f>
        <v/>
      </c>
      <c r="X128" s="46" t="str">
        <f>IF(Inputs!$B126="","",(ROUND((Inputs!$BE126*BF128)+W128,0)))</f>
        <v/>
      </c>
      <c r="Y128" s="46" t="str">
        <f>IF(Inputs!$B126="","",(ROUND((Inputs!$BE126*BG128)+X128,0)))</f>
        <v/>
      </c>
      <c r="Z128" s="46" t="str">
        <f>IF(Inputs!$B126="","",(ROUND((Inputs!$BE126*BH128)+Y128,0)))</f>
        <v/>
      </c>
      <c r="AA128" s="46" t="str">
        <f>IF(Inputs!$B126="","",(ROUND((Inputs!$BE126*BI128)+Z128,0)))</f>
        <v/>
      </c>
      <c r="AB128" s="46" t="str">
        <f>IF(Inputs!$B126="","",(ROUND((Inputs!$BE126*BJ128)+AA128,0)))</f>
        <v/>
      </c>
      <c r="AC128" s="46" t="str">
        <f>IF(Inputs!$B126="","",(ROUND((Inputs!$BE126*BK128)+AB128,0)))</f>
        <v/>
      </c>
      <c r="AD128" s="46" t="str">
        <f>IF(Inputs!$B126="","",(ROUND((Inputs!$BE126*BL128)+AC128,0)))</f>
        <v/>
      </c>
      <c r="AE128" s="46" t="str">
        <f>IF(Inputs!$B126="","",(ROUND((Inputs!$BE126*BM128)+AD128,0)))</f>
        <v/>
      </c>
      <c r="AF128" s="46" t="str">
        <f>IF(Inputs!$B126="","",(ROUND((Inputs!$BE126*BN128)+AE128,0)))</f>
        <v/>
      </c>
      <c r="AG128" s="50" t="str">
        <f t="shared" si="5"/>
        <v/>
      </c>
      <c r="AH128" s="42" t="str">
        <f t="shared" si="4"/>
        <v/>
      </c>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row>
    <row r="129" spans="1:66">
      <c r="A129" s="7" t="str">
        <f>IF(Inputs!A127="","",Inputs!A127)</f>
        <v/>
      </c>
      <c r="B129" t="str">
        <f>IF(Inputs!B127="","",Inputs!B127)</f>
        <v/>
      </c>
      <c r="C129" s="46" t="str">
        <f>IF(Inputs!$B127="","",(ROUND(Inputs!$BE127*AK129,0)))</f>
        <v/>
      </c>
      <c r="D129" s="46" t="str">
        <f>IF(Inputs!$B127="","",(ROUND((Inputs!$BE127*AL129)+C129,0)))</f>
        <v/>
      </c>
      <c r="E129" s="46" t="str">
        <f>IF(Inputs!$B127="","",(ROUND((Inputs!$BE127*AM129)+D129,0)))</f>
        <v/>
      </c>
      <c r="F129" s="46" t="str">
        <f>IF(Inputs!$B127="","",(ROUND((Inputs!$BE127*AN129)+E129,0)))</f>
        <v/>
      </c>
      <c r="G129" s="46" t="str">
        <f>IF(Inputs!$B127="","",(ROUND((Inputs!$BE127*AO129)+F129,0)))</f>
        <v/>
      </c>
      <c r="H129" s="46" t="str">
        <f>IF(Inputs!$B127="","",(ROUND((Inputs!$BE127*AP129)+G129,0)))</f>
        <v/>
      </c>
      <c r="I129" s="46" t="str">
        <f>IF(Inputs!$B127="","",(ROUND((Inputs!$BE127*AQ129)+H129,0)))</f>
        <v/>
      </c>
      <c r="J129" s="46" t="str">
        <f>IF(Inputs!$B127="","",(ROUND((Inputs!$BE127*AR129)+I129,0)))</f>
        <v/>
      </c>
      <c r="K129" s="46" t="str">
        <f>IF(Inputs!$B127="","",(ROUND((Inputs!$BE127*AS129)+J129,0)))</f>
        <v/>
      </c>
      <c r="L129" s="46" t="str">
        <f>IF(Inputs!$B127="","",(ROUND((Inputs!$BE127*AT129)+K129,0)))</f>
        <v/>
      </c>
      <c r="M129" s="46" t="str">
        <f>IF(Inputs!$B127="","",(ROUND((Inputs!$BE127*AU129)+L129,0)))</f>
        <v/>
      </c>
      <c r="N129" s="46" t="str">
        <f>IF(Inputs!$B127="","",(ROUND((Inputs!$BE127*AV129)+M129,0)))</f>
        <v/>
      </c>
      <c r="O129" s="46" t="str">
        <f>IF(Inputs!$B127="","",(ROUND((Inputs!$BE127*AW129)+N129,0)))</f>
        <v/>
      </c>
      <c r="P129" s="46" t="str">
        <f>IF(Inputs!$B127="","",(ROUND((Inputs!$BE127*AX129)+O129,0)))</f>
        <v/>
      </c>
      <c r="Q129" s="46" t="str">
        <f>IF(Inputs!$B127="","",(ROUND((Inputs!$BE127*AY129)+P129,0)))</f>
        <v/>
      </c>
      <c r="R129" s="46" t="str">
        <f>IF(Inputs!$B127="","",(ROUND((Inputs!$BE127*AZ129)+Q129,0)))</f>
        <v/>
      </c>
      <c r="S129" s="46" t="str">
        <f>IF(Inputs!$B127="","",(ROUND((Inputs!$BE127*BA129)+R129,0)))</f>
        <v/>
      </c>
      <c r="T129" s="46" t="str">
        <f>IF(Inputs!$B127="","",(ROUND((Inputs!$BE127*BB129)+S129,0)))</f>
        <v/>
      </c>
      <c r="U129" s="46" t="str">
        <f>IF(Inputs!$B127="","",(ROUND((Inputs!$BE127*BC129)+T129,0)))</f>
        <v/>
      </c>
      <c r="V129" s="46" t="str">
        <f>IF(Inputs!$B127="","",(ROUND((Inputs!$BE127*BD129)+U129,0)))</f>
        <v/>
      </c>
      <c r="W129" s="46" t="str">
        <f>IF(Inputs!$B127="","",(ROUND((Inputs!$BE127*BE129)+V129,0)))</f>
        <v/>
      </c>
      <c r="X129" s="46" t="str">
        <f>IF(Inputs!$B127="","",(ROUND((Inputs!$BE127*BF129)+W129,0)))</f>
        <v/>
      </c>
      <c r="Y129" s="46" t="str">
        <f>IF(Inputs!$B127="","",(ROUND((Inputs!$BE127*BG129)+X129,0)))</f>
        <v/>
      </c>
      <c r="Z129" s="46" t="str">
        <f>IF(Inputs!$B127="","",(ROUND((Inputs!$BE127*BH129)+Y129,0)))</f>
        <v/>
      </c>
      <c r="AA129" s="46" t="str">
        <f>IF(Inputs!$B127="","",(ROUND((Inputs!$BE127*BI129)+Z129,0)))</f>
        <v/>
      </c>
      <c r="AB129" s="46" t="str">
        <f>IF(Inputs!$B127="","",(ROUND((Inputs!$BE127*BJ129)+AA129,0)))</f>
        <v/>
      </c>
      <c r="AC129" s="46" t="str">
        <f>IF(Inputs!$B127="","",(ROUND((Inputs!$BE127*BK129)+AB129,0)))</f>
        <v/>
      </c>
      <c r="AD129" s="46" t="str">
        <f>IF(Inputs!$B127="","",(ROUND((Inputs!$BE127*BL129)+AC129,0)))</f>
        <v/>
      </c>
      <c r="AE129" s="46" t="str">
        <f>IF(Inputs!$B127="","",(ROUND((Inputs!$BE127*BM129)+AD129,0)))</f>
        <v/>
      </c>
      <c r="AF129" s="46" t="str">
        <f>IF(Inputs!$B127="","",(ROUND((Inputs!$BE127*BN129)+AE129,0)))</f>
        <v/>
      </c>
      <c r="AG129" s="50" t="str">
        <f t="shared" si="5"/>
        <v/>
      </c>
      <c r="AH129" s="42" t="str">
        <f t="shared" si="4"/>
        <v/>
      </c>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row>
    <row r="130" spans="1:66">
      <c r="A130" s="7" t="str">
        <f>IF(Inputs!A128="","",Inputs!A128)</f>
        <v/>
      </c>
      <c r="B130" t="str">
        <f>IF(Inputs!B128="","",Inputs!B128)</f>
        <v/>
      </c>
      <c r="C130" s="46" t="str">
        <f>IF(Inputs!$B128="","",(ROUND(Inputs!$BE128*AK130,0)))</f>
        <v/>
      </c>
      <c r="D130" s="46" t="str">
        <f>IF(Inputs!$B128="","",(ROUND((Inputs!$BE128*AL130)+C130,0)))</f>
        <v/>
      </c>
      <c r="E130" s="46" t="str">
        <f>IF(Inputs!$B128="","",(ROUND((Inputs!$BE128*AM130)+D130,0)))</f>
        <v/>
      </c>
      <c r="F130" s="46" t="str">
        <f>IF(Inputs!$B128="","",(ROUND((Inputs!$BE128*AN130)+E130,0)))</f>
        <v/>
      </c>
      <c r="G130" s="46" t="str">
        <f>IF(Inputs!$B128="","",(ROUND((Inputs!$BE128*AO130)+F130,0)))</f>
        <v/>
      </c>
      <c r="H130" s="46" t="str">
        <f>IF(Inputs!$B128="","",(ROUND((Inputs!$BE128*AP130)+G130,0)))</f>
        <v/>
      </c>
      <c r="I130" s="46" t="str">
        <f>IF(Inputs!$B128="","",(ROUND((Inputs!$BE128*AQ130)+H130,0)))</f>
        <v/>
      </c>
      <c r="J130" s="46" t="str">
        <f>IF(Inputs!$B128="","",(ROUND((Inputs!$BE128*AR130)+I130,0)))</f>
        <v/>
      </c>
      <c r="K130" s="46" t="str">
        <f>IF(Inputs!$B128="","",(ROUND((Inputs!$BE128*AS130)+J130,0)))</f>
        <v/>
      </c>
      <c r="L130" s="46" t="str">
        <f>IF(Inputs!$B128="","",(ROUND((Inputs!$BE128*AT130)+K130,0)))</f>
        <v/>
      </c>
      <c r="M130" s="46" t="str">
        <f>IF(Inputs!$B128="","",(ROUND((Inputs!$BE128*AU130)+L130,0)))</f>
        <v/>
      </c>
      <c r="N130" s="46" t="str">
        <f>IF(Inputs!$B128="","",(ROUND((Inputs!$BE128*AV130)+M130,0)))</f>
        <v/>
      </c>
      <c r="O130" s="46" t="str">
        <f>IF(Inputs!$B128="","",(ROUND((Inputs!$BE128*AW130)+N130,0)))</f>
        <v/>
      </c>
      <c r="P130" s="46" t="str">
        <f>IF(Inputs!$B128="","",(ROUND((Inputs!$BE128*AX130)+O130,0)))</f>
        <v/>
      </c>
      <c r="Q130" s="46" t="str">
        <f>IF(Inputs!$B128="","",(ROUND((Inputs!$BE128*AY130)+P130,0)))</f>
        <v/>
      </c>
      <c r="R130" s="46" t="str">
        <f>IF(Inputs!$B128="","",(ROUND((Inputs!$BE128*AZ130)+Q130,0)))</f>
        <v/>
      </c>
      <c r="S130" s="46" t="str">
        <f>IF(Inputs!$B128="","",(ROUND((Inputs!$BE128*BA130)+R130,0)))</f>
        <v/>
      </c>
      <c r="T130" s="46" t="str">
        <f>IF(Inputs!$B128="","",(ROUND((Inputs!$BE128*BB130)+S130,0)))</f>
        <v/>
      </c>
      <c r="U130" s="46" t="str">
        <f>IF(Inputs!$B128="","",(ROUND((Inputs!$BE128*BC130)+T130,0)))</f>
        <v/>
      </c>
      <c r="V130" s="46" t="str">
        <f>IF(Inputs!$B128="","",(ROUND((Inputs!$BE128*BD130)+U130,0)))</f>
        <v/>
      </c>
      <c r="W130" s="46" t="str">
        <f>IF(Inputs!$B128="","",(ROUND((Inputs!$BE128*BE130)+V130,0)))</f>
        <v/>
      </c>
      <c r="X130" s="46" t="str">
        <f>IF(Inputs!$B128="","",(ROUND((Inputs!$BE128*BF130)+W130,0)))</f>
        <v/>
      </c>
      <c r="Y130" s="46" t="str">
        <f>IF(Inputs!$B128="","",(ROUND((Inputs!$BE128*BG130)+X130,0)))</f>
        <v/>
      </c>
      <c r="Z130" s="46" t="str">
        <f>IF(Inputs!$B128="","",(ROUND((Inputs!$BE128*BH130)+Y130,0)))</f>
        <v/>
      </c>
      <c r="AA130" s="46" t="str">
        <f>IF(Inputs!$B128="","",(ROUND((Inputs!$BE128*BI130)+Z130,0)))</f>
        <v/>
      </c>
      <c r="AB130" s="46" t="str">
        <f>IF(Inputs!$B128="","",(ROUND((Inputs!$BE128*BJ130)+AA130,0)))</f>
        <v/>
      </c>
      <c r="AC130" s="46" t="str">
        <f>IF(Inputs!$B128="","",(ROUND((Inputs!$BE128*BK130)+AB130,0)))</f>
        <v/>
      </c>
      <c r="AD130" s="46" t="str">
        <f>IF(Inputs!$B128="","",(ROUND((Inputs!$BE128*BL130)+AC130,0)))</f>
        <v/>
      </c>
      <c r="AE130" s="46" t="str">
        <f>IF(Inputs!$B128="","",(ROUND((Inputs!$BE128*BM130)+AD130,0)))</f>
        <v/>
      </c>
      <c r="AF130" s="46" t="str">
        <f>IF(Inputs!$B128="","",(ROUND((Inputs!$BE128*BN130)+AE130,0)))</f>
        <v/>
      </c>
      <c r="AG130" s="50" t="str">
        <f t="shared" si="5"/>
        <v/>
      </c>
      <c r="AH130" s="42" t="str">
        <f t="shared" si="4"/>
        <v/>
      </c>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row>
    <row r="131" spans="1:66">
      <c r="A131" s="7" t="str">
        <f>IF(Inputs!A129="","",Inputs!A129)</f>
        <v/>
      </c>
      <c r="B131" t="str">
        <f>IF(Inputs!B129="","",Inputs!B129)</f>
        <v/>
      </c>
      <c r="C131" s="46" t="str">
        <f>IF(Inputs!$B129="","",(ROUND(Inputs!$BE129*AK131,0)))</f>
        <v/>
      </c>
      <c r="D131" s="46" t="str">
        <f>IF(Inputs!$B129="","",(ROUND((Inputs!$BE129*AL131)+C131,0)))</f>
        <v/>
      </c>
      <c r="E131" s="46" t="str">
        <f>IF(Inputs!$B129="","",(ROUND((Inputs!$BE129*AM131)+D131,0)))</f>
        <v/>
      </c>
      <c r="F131" s="46" t="str">
        <f>IF(Inputs!$B129="","",(ROUND((Inputs!$BE129*AN131)+E131,0)))</f>
        <v/>
      </c>
      <c r="G131" s="46" t="str">
        <f>IF(Inputs!$B129="","",(ROUND((Inputs!$BE129*AO131)+F131,0)))</f>
        <v/>
      </c>
      <c r="H131" s="46" t="str">
        <f>IF(Inputs!$B129="","",(ROUND((Inputs!$BE129*AP131)+G131,0)))</f>
        <v/>
      </c>
      <c r="I131" s="46" t="str">
        <f>IF(Inputs!$B129="","",(ROUND((Inputs!$BE129*AQ131)+H131,0)))</f>
        <v/>
      </c>
      <c r="J131" s="46" t="str">
        <f>IF(Inputs!$B129="","",(ROUND((Inputs!$BE129*AR131)+I131,0)))</f>
        <v/>
      </c>
      <c r="K131" s="46" t="str">
        <f>IF(Inputs!$B129="","",(ROUND((Inputs!$BE129*AS131)+J131,0)))</f>
        <v/>
      </c>
      <c r="L131" s="46" t="str">
        <f>IF(Inputs!$B129="","",(ROUND((Inputs!$BE129*AT131)+K131,0)))</f>
        <v/>
      </c>
      <c r="M131" s="46" t="str">
        <f>IF(Inputs!$B129="","",(ROUND((Inputs!$BE129*AU131)+L131,0)))</f>
        <v/>
      </c>
      <c r="N131" s="46" t="str">
        <f>IF(Inputs!$B129="","",(ROUND((Inputs!$BE129*AV131)+M131,0)))</f>
        <v/>
      </c>
      <c r="O131" s="46" t="str">
        <f>IF(Inputs!$B129="","",(ROUND((Inputs!$BE129*AW131)+N131,0)))</f>
        <v/>
      </c>
      <c r="P131" s="46" t="str">
        <f>IF(Inputs!$B129="","",(ROUND((Inputs!$BE129*AX131)+O131,0)))</f>
        <v/>
      </c>
      <c r="Q131" s="46" t="str">
        <f>IF(Inputs!$B129="","",(ROUND((Inputs!$BE129*AY131)+P131,0)))</f>
        <v/>
      </c>
      <c r="R131" s="46" t="str">
        <f>IF(Inputs!$B129="","",(ROUND((Inputs!$BE129*AZ131)+Q131,0)))</f>
        <v/>
      </c>
      <c r="S131" s="46" t="str">
        <f>IF(Inputs!$B129="","",(ROUND((Inputs!$BE129*BA131)+R131,0)))</f>
        <v/>
      </c>
      <c r="T131" s="46" t="str">
        <f>IF(Inputs!$B129="","",(ROUND((Inputs!$BE129*BB131)+S131,0)))</f>
        <v/>
      </c>
      <c r="U131" s="46" t="str">
        <f>IF(Inputs!$B129="","",(ROUND((Inputs!$BE129*BC131)+T131,0)))</f>
        <v/>
      </c>
      <c r="V131" s="46" t="str">
        <f>IF(Inputs!$B129="","",(ROUND((Inputs!$BE129*BD131)+U131,0)))</f>
        <v/>
      </c>
      <c r="W131" s="46" t="str">
        <f>IF(Inputs!$B129="","",(ROUND((Inputs!$BE129*BE131)+V131,0)))</f>
        <v/>
      </c>
      <c r="X131" s="46" t="str">
        <f>IF(Inputs!$B129="","",(ROUND((Inputs!$BE129*BF131)+W131,0)))</f>
        <v/>
      </c>
      <c r="Y131" s="46" t="str">
        <f>IF(Inputs!$B129="","",(ROUND((Inputs!$BE129*BG131)+X131,0)))</f>
        <v/>
      </c>
      <c r="Z131" s="46" t="str">
        <f>IF(Inputs!$B129="","",(ROUND((Inputs!$BE129*BH131)+Y131,0)))</f>
        <v/>
      </c>
      <c r="AA131" s="46" t="str">
        <f>IF(Inputs!$B129="","",(ROUND((Inputs!$BE129*BI131)+Z131,0)))</f>
        <v/>
      </c>
      <c r="AB131" s="46" t="str">
        <f>IF(Inputs!$B129="","",(ROUND((Inputs!$BE129*BJ131)+AA131,0)))</f>
        <v/>
      </c>
      <c r="AC131" s="46" t="str">
        <f>IF(Inputs!$B129="","",(ROUND((Inputs!$BE129*BK131)+AB131,0)))</f>
        <v/>
      </c>
      <c r="AD131" s="46" t="str">
        <f>IF(Inputs!$B129="","",(ROUND((Inputs!$BE129*BL131)+AC131,0)))</f>
        <v/>
      </c>
      <c r="AE131" s="46" t="str">
        <f>IF(Inputs!$B129="","",(ROUND((Inputs!$BE129*BM131)+AD131,0)))</f>
        <v/>
      </c>
      <c r="AF131" s="46" t="str">
        <f>IF(Inputs!$B129="","",(ROUND((Inputs!$BE129*BN131)+AE131,0)))</f>
        <v/>
      </c>
      <c r="AG131" s="50" t="str">
        <f t="shared" si="5"/>
        <v/>
      </c>
      <c r="AH131" s="42" t="str">
        <f t="shared" si="4"/>
        <v/>
      </c>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row>
    <row r="132" spans="1:66">
      <c r="A132" s="7" t="str">
        <f>IF(Inputs!A130="","",Inputs!A130)</f>
        <v/>
      </c>
      <c r="B132" t="str">
        <f>IF(Inputs!B130="","",Inputs!B130)</f>
        <v/>
      </c>
      <c r="C132" s="46" t="str">
        <f>IF(Inputs!$B130="","",(ROUND(Inputs!$BE130*AK132,0)))</f>
        <v/>
      </c>
      <c r="D132" s="46" t="str">
        <f>IF(Inputs!$B130="","",(ROUND((Inputs!$BE130*AL132)+C132,0)))</f>
        <v/>
      </c>
      <c r="E132" s="46" t="str">
        <f>IF(Inputs!$B130="","",(ROUND((Inputs!$BE130*AM132)+D132,0)))</f>
        <v/>
      </c>
      <c r="F132" s="46" t="str">
        <f>IF(Inputs!$B130="","",(ROUND((Inputs!$BE130*AN132)+E132,0)))</f>
        <v/>
      </c>
      <c r="G132" s="46" t="str">
        <f>IF(Inputs!$B130="","",(ROUND((Inputs!$BE130*AO132)+F132,0)))</f>
        <v/>
      </c>
      <c r="H132" s="46" t="str">
        <f>IF(Inputs!$B130="","",(ROUND((Inputs!$BE130*AP132)+G132,0)))</f>
        <v/>
      </c>
      <c r="I132" s="46" t="str">
        <f>IF(Inputs!$B130="","",(ROUND((Inputs!$BE130*AQ132)+H132,0)))</f>
        <v/>
      </c>
      <c r="J132" s="46" t="str">
        <f>IF(Inputs!$B130="","",(ROUND((Inputs!$BE130*AR132)+I132,0)))</f>
        <v/>
      </c>
      <c r="K132" s="46" t="str">
        <f>IF(Inputs!$B130="","",(ROUND((Inputs!$BE130*AS132)+J132,0)))</f>
        <v/>
      </c>
      <c r="L132" s="46" t="str">
        <f>IF(Inputs!$B130="","",(ROUND((Inputs!$BE130*AT132)+K132,0)))</f>
        <v/>
      </c>
      <c r="M132" s="46" t="str">
        <f>IF(Inputs!$B130="","",(ROUND((Inputs!$BE130*AU132)+L132,0)))</f>
        <v/>
      </c>
      <c r="N132" s="46" t="str">
        <f>IF(Inputs!$B130="","",(ROUND((Inputs!$BE130*AV132)+M132,0)))</f>
        <v/>
      </c>
      <c r="O132" s="46" t="str">
        <f>IF(Inputs!$B130="","",(ROUND((Inputs!$BE130*AW132)+N132,0)))</f>
        <v/>
      </c>
      <c r="P132" s="46" t="str">
        <f>IF(Inputs!$B130="","",(ROUND((Inputs!$BE130*AX132)+O132,0)))</f>
        <v/>
      </c>
      <c r="Q132" s="46" t="str">
        <f>IF(Inputs!$B130="","",(ROUND((Inputs!$BE130*AY132)+P132,0)))</f>
        <v/>
      </c>
      <c r="R132" s="46" t="str">
        <f>IF(Inputs!$B130="","",(ROUND((Inputs!$BE130*AZ132)+Q132,0)))</f>
        <v/>
      </c>
      <c r="S132" s="46" t="str">
        <f>IF(Inputs!$B130="","",(ROUND((Inputs!$BE130*BA132)+R132,0)))</f>
        <v/>
      </c>
      <c r="T132" s="46" t="str">
        <f>IF(Inputs!$B130="","",(ROUND((Inputs!$BE130*BB132)+S132,0)))</f>
        <v/>
      </c>
      <c r="U132" s="46" t="str">
        <f>IF(Inputs!$B130="","",(ROUND((Inputs!$BE130*BC132)+T132,0)))</f>
        <v/>
      </c>
      <c r="V132" s="46" t="str">
        <f>IF(Inputs!$B130="","",(ROUND((Inputs!$BE130*BD132)+U132,0)))</f>
        <v/>
      </c>
      <c r="W132" s="46" t="str">
        <f>IF(Inputs!$B130="","",(ROUND((Inputs!$BE130*BE132)+V132,0)))</f>
        <v/>
      </c>
      <c r="X132" s="46" t="str">
        <f>IF(Inputs!$B130="","",(ROUND((Inputs!$BE130*BF132)+W132,0)))</f>
        <v/>
      </c>
      <c r="Y132" s="46" t="str">
        <f>IF(Inputs!$B130="","",(ROUND((Inputs!$BE130*BG132)+X132,0)))</f>
        <v/>
      </c>
      <c r="Z132" s="46" t="str">
        <f>IF(Inputs!$B130="","",(ROUND((Inputs!$BE130*BH132)+Y132,0)))</f>
        <v/>
      </c>
      <c r="AA132" s="46" t="str">
        <f>IF(Inputs!$B130="","",(ROUND((Inputs!$BE130*BI132)+Z132,0)))</f>
        <v/>
      </c>
      <c r="AB132" s="46" t="str">
        <f>IF(Inputs!$B130="","",(ROUND((Inputs!$BE130*BJ132)+AA132,0)))</f>
        <v/>
      </c>
      <c r="AC132" s="46" t="str">
        <f>IF(Inputs!$B130="","",(ROUND((Inputs!$BE130*BK132)+AB132,0)))</f>
        <v/>
      </c>
      <c r="AD132" s="46" t="str">
        <f>IF(Inputs!$B130="","",(ROUND((Inputs!$BE130*BL132)+AC132,0)))</f>
        <v/>
      </c>
      <c r="AE132" s="46" t="str">
        <f>IF(Inputs!$B130="","",(ROUND((Inputs!$BE130*BM132)+AD132,0)))</f>
        <v/>
      </c>
      <c r="AF132" s="46" t="str">
        <f>IF(Inputs!$B130="","",(ROUND((Inputs!$BE130*BN132)+AE132,0)))</f>
        <v/>
      </c>
      <c r="AG132" s="50" t="str">
        <f t="shared" si="5"/>
        <v/>
      </c>
      <c r="AH132" s="42" t="str">
        <f t="shared" si="4"/>
        <v/>
      </c>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row>
    <row r="133" spans="1:66">
      <c r="A133" s="7" t="str">
        <f>IF(Inputs!A131="","",Inputs!A131)</f>
        <v/>
      </c>
      <c r="B133" t="str">
        <f>IF(Inputs!B131="","",Inputs!B131)</f>
        <v/>
      </c>
      <c r="C133" s="46" t="str">
        <f>IF(Inputs!$B131="","",(ROUND(Inputs!$BE131*AK133,0)))</f>
        <v/>
      </c>
      <c r="D133" s="46" t="str">
        <f>IF(Inputs!$B131="","",(ROUND((Inputs!$BE131*AL133)+C133,0)))</f>
        <v/>
      </c>
      <c r="E133" s="46" t="str">
        <f>IF(Inputs!$B131="","",(ROUND((Inputs!$BE131*AM133)+D133,0)))</f>
        <v/>
      </c>
      <c r="F133" s="46" t="str">
        <f>IF(Inputs!$B131="","",(ROUND((Inputs!$BE131*AN133)+E133,0)))</f>
        <v/>
      </c>
      <c r="G133" s="46" t="str">
        <f>IF(Inputs!$B131="","",(ROUND((Inputs!$BE131*AO133)+F133,0)))</f>
        <v/>
      </c>
      <c r="H133" s="46" t="str">
        <f>IF(Inputs!$B131="","",(ROUND((Inputs!$BE131*AP133)+G133,0)))</f>
        <v/>
      </c>
      <c r="I133" s="46" t="str">
        <f>IF(Inputs!$B131="","",(ROUND((Inputs!$BE131*AQ133)+H133,0)))</f>
        <v/>
      </c>
      <c r="J133" s="46" t="str">
        <f>IF(Inputs!$B131="","",(ROUND((Inputs!$BE131*AR133)+I133,0)))</f>
        <v/>
      </c>
      <c r="K133" s="46" t="str">
        <f>IF(Inputs!$B131="","",(ROUND((Inputs!$BE131*AS133)+J133,0)))</f>
        <v/>
      </c>
      <c r="L133" s="46" t="str">
        <f>IF(Inputs!$B131="","",(ROUND((Inputs!$BE131*AT133)+K133,0)))</f>
        <v/>
      </c>
      <c r="M133" s="46" t="str">
        <f>IF(Inputs!$B131="","",(ROUND((Inputs!$BE131*AU133)+L133,0)))</f>
        <v/>
      </c>
      <c r="N133" s="46" t="str">
        <f>IF(Inputs!$B131="","",(ROUND((Inputs!$BE131*AV133)+M133,0)))</f>
        <v/>
      </c>
      <c r="O133" s="46" t="str">
        <f>IF(Inputs!$B131="","",(ROUND((Inputs!$BE131*AW133)+N133,0)))</f>
        <v/>
      </c>
      <c r="P133" s="46" t="str">
        <f>IF(Inputs!$B131="","",(ROUND((Inputs!$BE131*AX133)+O133,0)))</f>
        <v/>
      </c>
      <c r="Q133" s="46" t="str">
        <f>IF(Inputs!$B131="","",(ROUND((Inputs!$BE131*AY133)+P133,0)))</f>
        <v/>
      </c>
      <c r="R133" s="46" t="str">
        <f>IF(Inputs!$B131="","",(ROUND((Inputs!$BE131*AZ133)+Q133,0)))</f>
        <v/>
      </c>
      <c r="S133" s="46" t="str">
        <f>IF(Inputs!$B131="","",(ROUND((Inputs!$BE131*BA133)+R133,0)))</f>
        <v/>
      </c>
      <c r="T133" s="46" t="str">
        <f>IF(Inputs!$B131="","",(ROUND((Inputs!$BE131*BB133)+S133,0)))</f>
        <v/>
      </c>
      <c r="U133" s="46" t="str">
        <f>IF(Inputs!$B131="","",(ROUND((Inputs!$BE131*BC133)+T133,0)))</f>
        <v/>
      </c>
      <c r="V133" s="46" t="str">
        <f>IF(Inputs!$B131="","",(ROUND((Inputs!$BE131*BD133)+U133,0)))</f>
        <v/>
      </c>
      <c r="W133" s="46" t="str">
        <f>IF(Inputs!$B131="","",(ROUND((Inputs!$BE131*BE133)+V133,0)))</f>
        <v/>
      </c>
      <c r="X133" s="46" t="str">
        <f>IF(Inputs!$B131="","",(ROUND((Inputs!$BE131*BF133)+W133,0)))</f>
        <v/>
      </c>
      <c r="Y133" s="46" t="str">
        <f>IF(Inputs!$B131="","",(ROUND((Inputs!$BE131*BG133)+X133,0)))</f>
        <v/>
      </c>
      <c r="Z133" s="46" t="str">
        <f>IF(Inputs!$B131="","",(ROUND((Inputs!$BE131*BH133)+Y133,0)))</f>
        <v/>
      </c>
      <c r="AA133" s="46" t="str">
        <f>IF(Inputs!$B131="","",(ROUND((Inputs!$BE131*BI133)+Z133,0)))</f>
        <v/>
      </c>
      <c r="AB133" s="46" t="str">
        <f>IF(Inputs!$B131="","",(ROUND((Inputs!$BE131*BJ133)+AA133,0)))</f>
        <v/>
      </c>
      <c r="AC133" s="46" t="str">
        <f>IF(Inputs!$B131="","",(ROUND((Inputs!$BE131*BK133)+AB133,0)))</f>
        <v/>
      </c>
      <c r="AD133" s="46" t="str">
        <f>IF(Inputs!$B131="","",(ROUND((Inputs!$BE131*BL133)+AC133,0)))</f>
        <v/>
      </c>
      <c r="AE133" s="46" t="str">
        <f>IF(Inputs!$B131="","",(ROUND((Inputs!$BE131*BM133)+AD133,0)))</f>
        <v/>
      </c>
      <c r="AF133" s="46" t="str">
        <f>IF(Inputs!$B131="","",(ROUND((Inputs!$BE131*BN133)+AE133,0)))</f>
        <v/>
      </c>
      <c r="AG133" s="50" t="str">
        <f t="shared" si="5"/>
        <v/>
      </c>
      <c r="AH133" s="42" t="str">
        <f t="shared" si="4"/>
        <v/>
      </c>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row>
    <row r="134" spans="1:66">
      <c r="A134" s="7" t="str">
        <f>IF(Inputs!A132="","",Inputs!A132)</f>
        <v/>
      </c>
      <c r="B134" t="str">
        <f>IF(Inputs!B132="","",Inputs!B132)</f>
        <v/>
      </c>
      <c r="C134" s="46" t="str">
        <f>IF(Inputs!$B132="","",(ROUND(Inputs!$BE132*AK134,0)))</f>
        <v/>
      </c>
      <c r="D134" s="46" t="str">
        <f>IF(Inputs!$B132="","",(ROUND((Inputs!$BE132*AL134)+C134,0)))</f>
        <v/>
      </c>
      <c r="E134" s="46" t="str">
        <f>IF(Inputs!$B132="","",(ROUND((Inputs!$BE132*AM134)+D134,0)))</f>
        <v/>
      </c>
      <c r="F134" s="46" t="str">
        <f>IF(Inputs!$B132="","",(ROUND((Inputs!$BE132*AN134)+E134,0)))</f>
        <v/>
      </c>
      <c r="G134" s="46" t="str">
        <f>IF(Inputs!$B132="","",(ROUND((Inputs!$BE132*AO134)+F134,0)))</f>
        <v/>
      </c>
      <c r="H134" s="46" t="str">
        <f>IF(Inputs!$B132="","",(ROUND((Inputs!$BE132*AP134)+G134,0)))</f>
        <v/>
      </c>
      <c r="I134" s="46" t="str">
        <f>IF(Inputs!$B132="","",(ROUND((Inputs!$BE132*AQ134)+H134,0)))</f>
        <v/>
      </c>
      <c r="J134" s="46" t="str">
        <f>IF(Inputs!$B132="","",(ROUND((Inputs!$BE132*AR134)+I134,0)))</f>
        <v/>
      </c>
      <c r="K134" s="46" t="str">
        <f>IF(Inputs!$B132="","",(ROUND((Inputs!$BE132*AS134)+J134,0)))</f>
        <v/>
      </c>
      <c r="L134" s="46" t="str">
        <f>IF(Inputs!$B132="","",(ROUND((Inputs!$BE132*AT134)+K134,0)))</f>
        <v/>
      </c>
      <c r="M134" s="46" t="str">
        <f>IF(Inputs!$B132="","",(ROUND((Inputs!$BE132*AU134)+L134,0)))</f>
        <v/>
      </c>
      <c r="N134" s="46" t="str">
        <f>IF(Inputs!$B132="","",(ROUND((Inputs!$BE132*AV134)+M134,0)))</f>
        <v/>
      </c>
      <c r="O134" s="46" t="str">
        <f>IF(Inputs!$B132="","",(ROUND((Inputs!$BE132*AW134)+N134,0)))</f>
        <v/>
      </c>
      <c r="P134" s="46" t="str">
        <f>IF(Inputs!$B132="","",(ROUND((Inputs!$BE132*AX134)+O134,0)))</f>
        <v/>
      </c>
      <c r="Q134" s="46" t="str">
        <f>IF(Inputs!$B132="","",(ROUND((Inputs!$BE132*AY134)+P134,0)))</f>
        <v/>
      </c>
      <c r="R134" s="46" t="str">
        <f>IF(Inputs!$B132="","",(ROUND((Inputs!$BE132*AZ134)+Q134,0)))</f>
        <v/>
      </c>
      <c r="S134" s="46" t="str">
        <f>IF(Inputs!$B132="","",(ROUND((Inputs!$BE132*BA134)+R134,0)))</f>
        <v/>
      </c>
      <c r="T134" s="46" t="str">
        <f>IF(Inputs!$B132="","",(ROUND((Inputs!$BE132*BB134)+S134,0)))</f>
        <v/>
      </c>
      <c r="U134" s="46" t="str">
        <f>IF(Inputs!$B132="","",(ROUND((Inputs!$BE132*BC134)+T134,0)))</f>
        <v/>
      </c>
      <c r="V134" s="46" t="str">
        <f>IF(Inputs!$B132="","",(ROUND((Inputs!$BE132*BD134)+U134,0)))</f>
        <v/>
      </c>
      <c r="W134" s="46" t="str">
        <f>IF(Inputs!$B132="","",(ROUND((Inputs!$BE132*BE134)+V134,0)))</f>
        <v/>
      </c>
      <c r="X134" s="46" t="str">
        <f>IF(Inputs!$B132="","",(ROUND((Inputs!$BE132*BF134)+W134,0)))</f>
        <v/>
      </c>
      <c r="Y134" s="46" t="str">
        <f>IF(Inputs!$B132="","",(ROUND((Inputs!$BE132*BG134)+X134,0)))</f>
        <v/>
      </c>
      <c r="Z134" s="46" t="str">
        <f>IF(Inputs!$B132="","",(ROUND((Inputs!$BE132*BH134)+Y134,0)))</f>
        <v/>
      </c>
      <c r="AA134" s="46" t="str">
        <f>IF(Inputs!$B132="","",(ROUND((Inputs!$BE132*BI134)+Z134,0)))</f>
        <v/>
      </c>
      <c r="AB134" s="46" t="str">
        <f>IF(Inputs!$B132="","",(ROUND((Inputs!$BE132*BJ134)+AA134,0)))</f>
        <v/>
      </c>
      <c r="AC134" s="46" t="str">
        <f>IF(Inputs!$B132="","",(ROUND((Inputs!$BE132*BK134)+AB134,0)))</f>
        <v/>
      </c>
      <c r="AD134" s="46" t="str">
        <f>IF(Inputs!$B132="","",(ROUND((Inputs!$BE132*BL134)+AC134,0)))</f>
        <v/>
      </c>
      <c r="AE134" s="46" t="str">
        <f>IF(Inputs!$B132="","",(ROUND((Inputs!$BE132*BM134)+AD134,0)))</f>
        <v/>
      </c>
      <c r="AF134" s="46" t="str">
        <f>IF(Inputs!$B132="","",(ROUND((Inputs!$BE132*BN134)+AE134,0)))</f>
        <v/>
      </c>
      <c r="AG134" s="50" t="str">
        <f t="shared" si="5"/>
        <v/>
      </c>
      <c r="AH134" s="42" t="str">
        <f t="shared" si="4"/>
        <v/>
      </c>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row>
    <row r="135" spans="1:66">
      <c r="A135" s="7" t="str">
        <f>IF(Inputs!A133="","",Inputs!A133)</f>
        <v/>
      </c>
      <c r="B135" t="str">
        <f>IF(Inputs!B133="","",Inputs!B133)</f>
        <v/>
      </c>
      <c r="C135" s="46" t="str">
        <f>IF(Inputs!$B133="","",(ROUND(Inputs!$BE133*AK135,0)))</f>
        <v/>
      </c>
      <c r="D135" s="46" t="str">
        <f>IF(Inputs!$B133="","",(ROUND((Inputs!$BE133*AL135)+C135,0)))</f>
        <v/>
      </c>
      <c r="E135" s="46" t="str">
        <f>IF(Inputs!$B133="","",(ROUND((Inputs!$BE133*AM135)+D135,0)))</f>
        <v/>
      </c>
      <c r="F135" s="46" t="str">
        <f>IF(Inputs!$B133="","",(ROUND((Inputs!$BE133*AN135)+E135,0)))</f>
        <v/>
      </c>
      <c r="G135" s="46" t="str">
        <f>IF(Inputs!$B133="","",(ROUND((Inputs!$BE133*AO135)+F135,0)))</f>
        <v/>
      </c>
      <c r="H135" s="46" t="str">
        <f>IF(Inputs!$B133="","",(ROUND((Inputs!$BE133*AP135)+G135,0)))</f>
        <v/>
      </c>
      <c r="I135" s="46" t="str">
        <f>IF(Inputs!$B133="","",(ROUND((Inputs!$BE133*AQ135)+H135,0)))</f>
        <v/>
      </c>
      <c r="J135" s="46" t="str">
        <f>IF(Inputs!$B133="","",(ROUND((Inputs!$BE133*AR135)+I135,0)))</f>
        <v/>
      </c>
      <c r="K135" s="46" t="str">
        <f>IF(Inputs!$B133="","",(ROUND((Inputs!$BE133*AS135)+J135,0)))</f>
        <v/>
      </c>
      <c r="L135" s="46" t="str">
        <f>IF(Inputs!$B133="","",(ROUND((Inputs!$BE133*AT135)+K135,0)))</f>
        <v/>
      </c>
      <c r="M135" s="46" t="str">
        <f>IF(Inputs!$B133="","",(ROUND((Inputs!$BE133*AU135)+L135,0)))</f>
        <v/>
      </c>
      <c r="N135" s="46" t="str">
        <f>IF(Inputs!$B133="","",(ROUND((Inputs!$BE133*AV135)+M135,0)))</f>
        <v/>
      </c>
      <c r="O135" s="46" t="str">
        <f>IF(Inputs!$B133="","",(ROUND((Inputs!$BE133*AW135)+N135,0)))</f>
        <v/>
      </c>
      <c r="P135" s="46" t="str">
        <f>IF(Inputs!$B133="","",(ROUND((Inputs!$BE133*AX135)+O135,0)))</f>
        <v/>
      </c>
      <c r="Q135" s="46" t="str">
        <f>IF(Inputs!$B133="","",(ROUND((Inputs!$BE133*AY135)+P135,0)))</f>
        <v/>
      </c>
      <c r="R135" s="46" t="str">
        <f>IF(Inputs!$B133="","",(ROUND((Inputs!$BE133*AZ135)+Q135,0)))</f>
        <v/>
      </c>
      <c r="S135" s="46" t="str">
        <f>IF(Inputs!$B133="","",(ROUND((Inputs!$BE133*BA135)+R135,0)))</f>
        <v/>
      </c>
      <c r="T135" s="46" t="str">
        <f>IF(Inputs!$B133="","",(ROUND((Inputs!$BE133*BB135)+S135,0)))</f>
        <v/>
      </c>
      <c r="U135" s="46" t="str">
        <f>IF(Inputs!$B133="","",(ROUND((Inputs!$BE133*BC135)+T135,0)))</f>
        <v/>
      </c>
      <c r="V135" s="46" t="str">
        <f>IF(Inputs!$B133="","",(ROUND((Inputs!$BE133*BD135)+U135,0)))</f>
        <v/>
      </c>
      <c r="W135" s="46" t="str">
        <f>IF(Inputs!$B133="","",(ROUND((Inputs!$BE133*BE135)+V135,0)))</f>
        <v/>
      </c>
      <c r="X135" s="46" t="str">
        <f>IF(Inputs!$B133="","",(ROUND((Inputs!$BE133*BF135)+W135,0)))</f>
        <v/>
      </c>
      <c r="Y135" s="46" t="str">
        <f>IF(Inputs!$B133="","",(ROUND((Inputs!$BE133*BG135)+X135,0)))</f>
        <v/>
      </c>
      <c r="Z135" s="46" t="str">
        <f>IF(Inputs!$B133="","",(ROUND((Inputs!$BE133*BH135)+Y135,0)))</f>
        <v/>
      </c>
      <c r="AA135" s="46" t="str">
        <f>IF(Inputs!$B133="","",(ROUND((Inputs!$BE133*BI135)+Z135,0)))</f>
        <v/>
      </c>
      <c r="AB135" s="46" t="str">
        <f>IF(Inputs!$B133="","",(ROUND((Inputs!$BE133*BJ135)+AA135,0)))</f>
        <v/>
      </c>
      <c r="AC135" s="46" t="str">
        <f>IF(Inputs!$B133="","",(ROUND((Inputs!$BE133*BK135)+AB135,0)))</f>
        <v/>
      </c>
      <c r="AD135" s="46" t="str">
        <f>IF(Inputs!$B133="","",(ROUND((Inputs!$BE133*BL135)+AC135,0)))</f>
        <v/>
      </c>
      <c r="AE135" s="46" t="str">
        <f>IF(Inputs!$B133="","",(ROUND((Inputs!$BE133*BM135)+AD135,0)))</f>
        <v/>
      </c>
      <c r="AF135" s="46" t="str">
        <f>IF(Inputs!$B133="","",(ROUND((Inputs!$BE133*BN135)+AE135,0)))</f>
        <v/>
      </c>
      <c r="AG135" s="50" t="str">
        <f t="shared" si="5"/>
        <v/>
      </c>
      <c r="AH135" s="42" t="str">
        <f t="shared" si="4"/>
        <v/>
      </c>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row>
    <row r="136" spans="1:66">
      <c r="A136" s="7" t="str">
        <f>IF(Inputs!A134="","",Inputs!A134)</f>
        <v/>
      </c>
      <c r="B136" t="str">
        <f>IF(Inputs!B134="","",Inputs!B134)</f>
        <v/>
      </c>
      <c r="C136" s="46" t="str">
        <f>IF(Inputs!$B134="","",(ROUND(Inputs!$BE134*AK136,0)))</f>
        <v/>
      </c>
      <c r="D136" s="46" t="str">
        <f>IF(Inputs!$B134="","",(ROUND((Inputs!$BE134*AL136)+C136,0)))</f>
        <v/>
      </c>
      <c r="E136" s="46" t="str">
        <f>IF(Inputs!$B134="","",(ROUND((Inputs!$BE134*AM136)+D136,0)))</f>
        <v/>
      </c>
      <c r="F136" s="46" t="str">
        <f>IF(Inputs!$B134="","",(ROUND((Inputs!$BE134*AN136)+E136,0)))</f>
        <v/>
      </c>
      <c r="G136" s="46" t="str">
        <f>IF(Inputs!$B134="","",(ROUND((Inputs!$BE134*AO136)+F136,0)))</f>
        <v/>
      </c>
      <c r="H136" s="46" t="str">
        <f>IF(Inputs!$B134="","",(ROUND((Inputs!$BE134*AP136)+G136,0)))</f>
        <v/>
      </c>
      <c r="I136" s="46" t="str">
        <f>IF(Inputs!$B134="","",(ROUND((Inputs!$BE134*AQ136)+H136,0)))</f>
        <v/>
      </c>
      <c r="J136" s="46" t="str">
        <f>IF(Inputs!$B134="","",(ROUND((Inputs!$BE134*AR136)+I136,0)))</f>
        <v/>
      </c>
      <c r="K136" s="46" t="str">
        <f>IF(Inputs!$B134="","",(ROUND((Inputs!$BE134*AS136)+J136,0)))</f>
        <v/>
      </c>
      <c r="L136" s="46" t="str">
        <f>IF(Inputs!$B134="","",(ROUND((Inputs!$BE134*AT136)+K136,0)))</f>
        <v/>
      </c>
      <c r="M136" s="46" t="str">
        <f>IF(Inputs!$B134="","",(ROUND((Inputs!$BE134*AU136)+L136,0)))</f>
        <v/>
      </c>
      <c r="N136" s="46" t="str">
        <f>IF(Inputs!$B134="","",(ROUND((Inputs!$BE134*AV136)+M136,0)))</f>
        <v/>
      </c>
      <c r="O136" s="46" t="str">
        <f>IF(Inputs!$B134="","",(ROUND((Inputs!$BE134*AW136)+N136,0)))</f>
        <v/>
      </c>
      <c r="P136" s="46" t="str">
        <f>IF(Inputs!$B134="","",(ROUND((Inputs!$BE134*AX136)+O136,0)))</f>
        <v/>
      </c>
      <c r="Q136" s="46" t="str">
        <f>IF(Inputs!$B134="","",(ROUND((Inputs!$BE134*AY136)+P136,0)))</f>
        <v/>
      </c>
      <c r="R136" s="46" t="str">
        <f>IF(Inputs!$B134="","",(ROUND((Inputs!$BE134*AZ136)+Q136,0)))</f>
        <v/>
      </c>
      <c r="S136" s="46" t="str">
        <f>IF(Inputs!$B134="","",(ROUND((Inputs!$BE134*BA136)+R136,0)))</f>
        <v/>
      </c>
      <c r="T136" s="46" t="str">
        <f>IF(Inputs!$B134="","",(ROUND((Inputs!$BE134*BB136)+S136,0)))</f>
        <v/>
      </c>
      <c r="U136" s="46" t="str">
        <f>IF(Inputs!$B134="","",(ROUND((Inputs!$BE134*BC136)+T136,0)))</f>
        <v/>
      </c>
      <c r="V136" s="46" t="str">
        <f>IF(Inputs!$B134="","",(ROUND((Inputs!$BE134*BD136)+U136,0)))</f>
        <v/>
      </c>
      <c r="W136" s="46" t="str">
        <f>IF(Inputs!$B134="","",(ROUND((Inputs!$BE134*BE136)+V136,0)))</f>
        <v/>
      </c>
      <c r="X136" s="46" t="str">
        <f>IF(Inputs!$B134="","",(ROUND((Inputs!$BE134*BF136)+W136,0)))</f>
        <v/>
      </c>
      <c r="Y136" s="46" t="str">
        <f>IF(Inputs!$B134="","",(ROUND((Inputs!$BE134*BG136)+X136,0)))</f>
        <v/>
      </c>
      <c r="Z136" s="46" t="str">
        <f>IF(Inputs!$B134="","",(ROUND((Inputs!$BE134*BH136)+Y136,0)))</f>
        <v/>
      </c>
      <c r="AA136" s="46" t="str">
        <f>IF(Inputs!$B134="","",(ROUND((Inputs!$BE134*BI136)+Z136,0)))</f>
        <v/>
      </c>
      <c r="AB136" s="46" t="str">
        <f>IF(Inputs!$B134="","",(ROUND((Inputs!$BE134*BJ136)+AA136,0)))</f>
        <v/>
      </c>
      <c r="AC136" s="46" t="str">
        <f>IF(Inputs!$B134="","",(ROUND((Inputs!$BE134*BK136)+AB136,0)))</f>
        <v/>
      </c>
      <c r="AD136" s="46" t="str">
        <f>IF(Inputs!$B134="","",(ROUND((Inputs!$BE134*BL136)+AC136,0)))</f>
        <v/>
      </c>
      <c r="AE136" s="46" t="str">
        <f>IF(Inputs!$B134="","",(ROUND((Inputs!$BE134*BM136)+AD136,0)))</f>
        <v/>
      </c>
      <c r="AF136" s="46" t="str">
        <f>IF(Inputs!$B134="","",(ROUND((Inputs!$BE134*BN136)+AE136,0)))</f>
        <v/>
      </c>
      <c r="AG136" s="50" t="str">
        <f t="shared" si="5"/>
        <v/>
      </c>
      <c r="AH136" s="42" t="str">
        <f t="shared" ref="AH136:AH199" si="6">IFERROR(AG136/$Q$5,"")</f>
        <v/>
      </c>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row>
    <row r="137" spans="1:66">
      <c r="A137" s="7" t="str">
        <f>IF(Inputs!A135="","",Inputs!A135)</f>
        <v/>
      </c>
      <c r="B137" t="str">
        <f>IF(Inputs!B135="","",Inputs!B135)</f>
        <v/>
      </c>
      <c r="C137" s="46" t="str">
        <f>IF(Inputs!$B135="","",(ROUND(Inputs!$BE135*AK137,0)))</f>
        <v/>
      </c>
      <c r="D137" s="46" t="str">
        <f>IF(Inputs!$B135="","",(ROUND((Inputs!$BE135*AL137)+C137,0)))</f>
        <v/>
      </c>
      <c r="E137" s="46" t="str">
        <f>IF(Inputs!$B135="","",(ROUND((Inputs!$BE135*AM137)+D137,0)))</f>
        <v/>
      </c>
      <c r="F137" s="46" t="str">
        <f>IF(Inputs!$B135="","",(ROUND((Inputs!$BE135*AN137)+E137,0)))</f>
        <v/>
      </c>
      <c r="G137" s="46" t="str">
        <f>IF(Inputs!$B135="","",(ROUND((Inputs!$BE135*AO137)+F137,0)))</f>
        <v/>
      </c>
      <c r="H137" s="46" t="str">
        <f>IF(Inputs!$B135="","",(ROUND((Inputs!$BE135*AP137)+G137,0)))</f>
        <v/>
      </c>
      <c r="I137" s="46" t="str">
        <f>IF(Inputs!$B135="","",(ROUND((Inputs!$BE135*AQ137)+H137,0)))</f>
        <v/>
      </c>
      <c r="J137" s="46" t="str">
        <f>IF(Inputs!$B135="","",(ROUND((Inputs!$BE135*AR137)+I137,0)))</f>
        <v/>
      </c>
      <c r="K137" s="46" t="str">
        <f>IF(Inputs!$B135="","",(ROUND((Inputs!$BE135*AS137)+J137,0)))</f>
        <v/>
      </c>
      <c r="L137" s="46" t="str">
        <f>IF(Inputs!$B135="","",(ROUND((Inputs!$BE135*AT137)+K137,0)))</f>
        <v/>
      </c>
      <c r="M137" s="46" t="str">
        <f>IF(Inputs!$B135="","",(ROUND((Inputs!$BE135*AU137)+L137,0)))</f>
        <v/>
      </c>
      <c r="N137" s="46" t="str">
        <f>IF(Inputs!$B135="","",(ROUND((Inputs!$BE135*AV137)+M137,0)))</f>
        <v/>
      </c>
      <c r="O137" s="46" t="str">
        <f>IF(Inputs!$B135="","",(ROUND((Inputs!$BE135*AW137)+N137,0)))</f>
        <v/>
      </c>
      <c r="P137" s="46" t="str">
        <f>IF(Inputs!$B135="","",(ROUND((Inputs!$BE135*AX137)+O137,0)))</f>
        <v/>
      </c>
      <c r="Q137" s="46" t="str">
        <f>IF(Inputs!$B135="","",(ROUND((Inputs!$BE135*AY137)+P137,0)))</f>
        <v/>
      </c>
      <c r="R137" s="46" t="str">
        <f>IF(Inputs!$B135="","",(ROUND((Inputs!$BE135*AZ137)+Q137,0)))</f>
        <v/>
      </c>
      <c r="S137" s="46" t="str">
        <f>IF(Inputs!$B135="","",(ROUND((Inputs!$BE135*BA137)+R137,0)))</f>
        <v/>
      </c>
      <c r="T137" s="46" t="str">
        <f>IF(Inputs!$B135="","",(ROUND((Inputs!$BE135*BB137)+S137,0)))</f>
        <v/>
      </c>
      <c r="U137" s="46" t="str">
        <f>IF(Inputs!$B135="","",(ROUND((Inputs!$BE135*BC137)+T137,0)))</f>
        <v/>
      </c>
      <c r="V137" s="46" t="str">
        <f>IF(Inputs!$B135="","",(ROUND((Inputs!$BE135*BD137)+U137,0)))</f>
        <v/>
      </c>
      <c r="W137" s="46" t="str">
        <f>IF(Inputs!$B135="","",(ROUND((Inputs!$BE135*BE137)+V137,0)))</f>
        <v/>
      </c>
      <c r="X137" s="46" t="str">
        <f>IF(Inputs!$B135="","",(ROUND((Inputs!$BE135*BF137)+W137,0)))</f>
        <v/>
      </c>
      <c r="Y137" s="46" t="str">
        <f>IF(Inputs!$B135="","",(ROUND((Inputs!$BE135*BG137)+X137,0)))</f>
        <v/>
      </c>
      <c r="Z137" s="46" t="str">
        <f>IF(Inputs!$B135="","",(ROUND((Inputs!$BE135*BH137)+Y137,0)))</f>
        <v/>
      </c>
      <c r="AA137" s="46" t="str">
        <f>IF(Inputs!$B135="","",(ROUND((Inputs!$BE135*BI137)+Z137,0)))</f>
        <v/>
      </c>
      <c r="AB137" s="46" t="str">
        <f>IF(Inputs!$B135="","",(ROUND((Inputs!$BE135*BJ137)+AA137,0)))</f>
        <v/>
      </c>
      <c r="AC137" s="46" t="str">
        <f>IF(Inputs!$B135="","",(ROUND((Inputs!$BE135*BK137)+AB137,0)))</f>
        <v/>
      </c>
      <c r="AD137" s="46" t="str">
        <f>IF(Inputs!$B135="","",(ROUND((Inputs!$BE135*BL137)+AC137,0)))</f>
        <v/>
      </c>
      <c r="AE137" s="46" t="str">
        <f>IF(Inputs!$B135="","",(ROUND((Inputs!$BE135*BM137)+AD137,0)))</f>
        <v/>
      </c>
      <c r="AF137" s="46" t="str">
        <f>IF(Inputs!$B135="","",(ROUND((Inputs!$BE135*BN137)+AE137,0)))</f>
        <v/>
      </c>
      <c r="AG137" s="50" t="str">
        <f t="shared" si="5"/>
        <v/>
      </c>
      <c r="AH137" s="42" t="str">
        <f t="shared" si="6"/>
        <v/>
      </c>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row>
    <row r="138" spans="1:66">
      <c r="A138" s="7" t="str">
        <f>IF(Inputs!A136="","",Inputs!A136)</f>
        <v/>
      </c>
      <c r="B138" t="str">
        <f>IF(Inputs!B136="","",Inputs!B136)</f>
        <v/>
      </c>
      <c r="C138" s="46" t="str">
        <f>IF(Inputs!$B136="","",(ROUND(Inputs!$BE136*AK138,0)))</f>
        <v/>
      </c>
      <c r="D138" s="46" t="str">
        <f>IF(Inputs!$B136="","",(ROUND((Inputs!$BE136*AL138)+C138,0)))</f>
        <v/>
      </c>
      <c r="E138" s="46" t="str">
        <f>IF(Inputs!$B136="","",(ROUND((Inputs!$BE136*AM138)+D138,0)))</f>
        <v/>
      </c>
      <c r="F138" s="46" t="str">
        <f>IF(Inputs!$B136="","",(ROUND((Inputs!$BE136*AN138)+E138,0)))</f>
        <v/>
      </c>
      <c r="G138" s="46" t="str">
        <f>IF(Inputs!$B136="","",(ROUND((Inputs!$BE136*AO138)+F138,0)))</f>
        <v/>
      </c>
      <c r="H138" s="46" t="str">
        <f>IF(Inputs!$B136="","",(ROUND((Inputs!$BE136*AP138)+G138,0)))</f>
        <v/>
      </c>
      <c r="I138" s="46" t="str">
        <f>IF(Inputs!$B136="","",(ROUND((Inputs!$BE136*AQ138)+H138,0)))</f>
        <v/>
      </c>
      <c r="J138" s="46" t="str">
        <f>IF(Inputs!$B136="","",(ROUND((Inputs!$BE136*AR138)+I138,0)))</f>
        <v/>
      </c>
      <c r="K138" s="46" t="str">
        <f>IF(Inputs!$B136="","",(ROUND((Inputs!$BE136*AS138)+J138,0)))</f>
        <v/>
      </c>
      <c r="L138" s="46" t="str">
        <f>IF(Inputs!$B136="","",(ROUND((Inputs!$BE136*AT138)+K138,0)))</f>
        <v/>
      </c>
      <c r="M138" s="46" t="str">
        <f>IF(Inputs!$B136="","",(ROUND((Inputs!$BE136*AU138)+L138,0)))</f>
        <v/>
      </c>
      <c r="N138" s="46" t="str">
        <f>IF(Inputs!$B136="","",(ROUND((Inputs!$BE136*AV138)+M138,0)))</f>
        <v/>
      </c>
      <c r="O138" s="46" t="str">
        <f>IF(Inputs!$B136="","",(ROUND((Inputs!$BE136*AW138)+N138,0)))</f>
        <v/>
      </c>
      <c r="P138" s="46" t="str">
        <f>IF(Inputs!$B136="","",(ROUND((Inputs!$BE136*AX138)+O138,0)))</f>
        <v/>
      </c>
      <c r="Q138" s="46" t="str">
        <f>IF(Inputs!$B136="","",(ROUND((Inputs!$BE136*AY138)+P138,0)))</f>
        <v/>
      </c>
      <c r="R138" s="46" t="str">
        <f>IF(Inputs!$B136="","",(ROUND((Inputs!$BE136*AZ138)+Q138,0)))</f>
        <v/>
      </c>
      <c r="S138" s="46" t="str">
        <f>IF(Inputs!$B136="","",(ROUND((Inputs!$BE136*BA138)+R138,0)))</f>
        <v/>
      </c>
      <c r="T138" s="46" t="str">
        <f>IF(Inputs!$B136="","",(ROUND((Inputs!$BE136*BB138)+S138,0)))</f>
        <v/>
      </c>
      <c r="U138" s="46" t="str">
        <f>IF(Inputs!$B136="","",(ROUND((Inputs!$BE136*BC138)+T138,0)))</f>
        <v/>
      </c>
      <c r="V138" s="46" t="str">
        <f>IF(Inputs!$B136="","",(ROUND((Inputs!$BE136*BD138)+U138,0)))</f>
        <v/>
      </c>
      <c r="W138" s="46" t="str">
        <f>IF(Inputs!$B136="","",(ROUND((Inputs!$BE136*BE138)+V138,0)))</f>
        <v/>
      </c>
      <c r="X138" s="46" t="str">
        <f>IF(Inputs!$B136="","",(ROUND((Inputs!$BE136*BF138)+W138,0)))</f>
        <v/>
      </c>
      <c r="Y138" s="46" t="str">
        <f>IF(Inputs!$B136="","",(ROUND((Inputs!$BE136*BG138)+X138,0)))</f>
        <v/>
      </c>
      <c r="Z138" s="46" t="str">
        <f>IF(Inputs!$B136="","",(ROUND((Inputs!$BE136*BH138)+Y138,0)))</f>
        <v/>
      </c>
      <c r="AA138" s="46" t="str">
        <f>IF(Inputs!$B136="","",(ROUND((Inputs!$BE136*BI138)+Z138,0)))</f>
        <v/>
      </c>
      <c r="AB138" s="46" t="str">
        <f>IF(Inputs!$B136="","",(ROUND((Inputs!$BE136*BJ138)+AA138,0)))</f>
        <v/>
      </c>
      <c r="AC138" s="46" t="str">
        <f>IF(Inputs!$B136="","",(ROUND((Inputs!$BE136*BK138)+AB138,0)))</f>
        <v/>
      </c>
      <c r="AD138" s="46" t="str">
        <f>IF(Inputs!$B136="","",(ROUND((Inputs!$BE136*BL138)+AC138,0)))</f>
        <v/>
      </c>
      <c r="AE138" s="46" t="str">
        <f>IF(Inputs!$B136="","",(ROUND((Inputs!$BE136*BM138)+AD138,0)))</f>
        <v/>
      </c>
      <c r="AF138" s="46" t="str">
        <f>IF(Inputs!$B136="","",(ROUND((Inputs!$BE136*BN138)+AE138,0)))</f>
        <v/>
      </c>
      <c r="AG138" s="50" t="str">
        <f t="shared" si="5"/>
        <v/>
      </c>
      <c r="AH138" s="42" t="str">
        <f t="shared" si="6"/>
        <v/>
      </c>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row>
    <row r="139" spans="1:66">
      <c r="A139" s="7" t="str">
        <f>IF(Inputs!A137="","",Inputs!A137)</f>
        <v/>
      </c>
      <c r="B139" t="str">
        <f>IF(Inputs!B137="","",Inputs!B137)</f>
        <v/>
      </c>
      <c r="C139" s="46" t="str">
        <f>IF(Inputs!$B137="","",(ROUND(Inputs!$BE137*AK139,0)))</f>
        <v/>
      </c>
      <c r="D139" s="46" t="str">
        <f>IF(Inputs!$B137="","",(ROUND((Inputs!$BE137*AL139)+C139,0)))</f>
        <v/>
      </c>
      <c r="E139" s="46" t="str">
        <f>IF(Inputs!$B137="","",(ROUND((Inputs!$BE137*AM139)+D139,0)))</f>
        <v/>
      </c>
      <c r="F139" s="46" t="str">
        <f>IF(Inputs!$B137="","",(ROUND((Inputs!$BE137*AN139)+E139,0)))</f>
        <v/>
      </c>
      <c r="G139" s="46" t="str">
        <f>IF(Inputs!$B137="","",(ROUND((Inputs!$BE137*AO139)+F139,0)))</f>
        <v/>
      </c>
      <c r="H139" s="46" t="str">
        <f>IF(Inputs!$B137="","",(ROUND((Inputs!$BE137*AP139)+G139,0)))</f>
        <v/>
      </c>
      <c r="I139" s="46" t="str">
        <f>IF(Inputs!$B137="","",(ROUND((Inputs!$BE137*AQ139)+H139,0)))</f>
        <v/>
      </c>
      <c r="J139" s="46" t="str">
        <f>IF(Inputs!$B137="","",(ROUND((Inputs!$BE137*AR139)+I139,0)))</f>
        <v/>
      </c>
      <c r="K139" s="46" t="str">
        <f>IF(Inputs!$B137="","",(ROUND((Inputs!$BE137*AS139)+J139,0)))</f>
        <v/>
      </c>
      <c r="L139" s="46" t="str">
        <f>IF(Inputs!$B137="","",(ROUND((Inputs!$BE137*AT139)+K139,0)))</f>
        <v/>
      </c>
      <c r="M139" s="46" t="str">
        <f>IF(Inputs!$B137="","",(ROUND((Inputs!$BE137*AU139)+L139,0)))</f>
        <v/>
      </c>
      <c r="N139" s="46" t="str">
        <f>IF(Inputs!$B137="","",(ROUND((Inputs!$BE137*AV139)+M139,0)))</f>
        <v/>
      </c>
      <c r="O139" s="46" t="str">
        <f>IF(Inputs!$B137="","",(ROUND((Inputs!$BE137*AW139)+N139,0)))</f>
        <v/>
      </c>
      <c r="P139" s="46" t="str">
        <f>IF(Inputs!$B137="","",(ROUND((Inputs!$BE137*AX139)+O139,0)))</f>
        <v/>
      </c>
      <c r="Q139" s="46" t="str">
        <f>IF(Inputs!$B137="","",(ROUND((Inputs!$BE137*AY139)+P139,0)))</f>
        <v/>
      </c>
      <c r="R139" s="46" t="str">
        <f>IF(Inputs!$B137="","",(ROUND((Inputs!$BE137*AZ139)+Q139,0)))</f>
        <v/>
      </c>
      <c r="S139" s="46" t="str">
        <f>IF(Inputs!$B137="","",(ROUND((Inputs!$BE137*BA139)+R139,0)))</f>
        <v/>
      </c>
      <c r="T139" s="46" t="str">
        <f>IF(Inputs!$B137="","",(ROUND((Inputs!$BE137*BB139)+S139,0)))</f>
        <v/>
      </c>
      <c r="U139" s="46" t="str">
        <f>IF(Inputs!$B137="","",(ROUND((Inputs!$BE137*BC139)+T139,0)))</f>
        <v/>
      </c>
      <c r="V139" s="46" t="str">
        <f>IF(Inputs!$B137="","",(ROUND((Inputs!$BE137*BD139)+U139,0)))</f>
        <v/>
      </c>
      <c r="W139" s="46" t="str">
        <f>IF(Inputs!$B137="","",(ROUND((Inputs!$BE137*BE139)+V139,0)))</f>
        <v/>
      </c>
      <c r="X139" s="46" t="str">
        <f>IF(Inputs!$B137="","",(ROUND((Inputs!$BE137*BF139)+W139,0)))</f>
        <v/>
      </c>
      <c r="Y139" s="46" t="str">
        <f>IF(Inputs!$B137="","",(ROUND((Inputs!$BE137*BG139)+X139,0)))</f>
        <v/>
      </c>
      <c r="Z139" s="46" t="str">
        <f>IF(Inputs!$B137="","",(ROUND((Inputs!$BE137*BH139)+Y139,0)))</f>
        <v/>
      </c>
      <c r="AA139" s="46" t="str">
        <f>IF(Inputs!$B137="","",(ROUND((Inputs!$BE137*BI139)+Z139,0)))</f>
        <v/>
      </c>
      <c r="AB139" s="46" t="str">
        <f>IF(Inputs!$B137="","",(ROUND((Inputs!$BE137*BJ139)+AA139,0)))</f>
        <v/>
      </c>
      <c r="AC139" s="46" t="str">
        <f>IF(Inputs!$B137="","",(ROUND((Inputs!$BE137*BK139)+AB139,0)))</f>
        <v/>
      </c>
      <c r="AD139" s="46" t="str">
        <f>IF(Inputs!$B137="","",(ROUND((Inputs!$BE137*BL139)+AC139,0)))</f>
        <v/>
      </c>
      <c r="AE139" s="46" t="str">
        <f>IF(Inputs!$B137="","",(ROUND((Inputs!$BE137*BM139)+AD139,0)))</f>
        <v/>
      </c>
      <c r="AF139" s="46" t="str">
        <f>IF(Inputs!$B137="","",(ROUND((Inputs!$BE137*BN139)+AE139,0)))</f>
        <v/>
      </c>
      <c r="AG139" s="50" t="str">
        <f t="shared" si="5"/>
        <v/>
      </c>
      <c r="AH139" s="42" t="str">
        <f t="shared" si="6"/>
        <v/>
      </c>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row>
    <row r="140" spans="1:66">
      <c r="A140" s="7" t="str">
        <f>IF(Inputs!A138="","",Inputs!A138)</f>
        <v/>
      </c>
      <c r="B140" t="str">
        <f>IF(Inputs!B138="","",Inputs!B138)</f>
        <v/>
      </c>
      <c r="C140" s="46" t="str">
        <f>IF(Inputs!$B138="","",(ROUND(Inputs!$BE138*AK140,0)))</f>
        <v/>
      </c>
      <c r="D140" s="46" t="str">
        <f>IF(Inputs!$B138="","",(ROUND((Inputs!$BE138*AL140)+C140,0)))</f>
        <v/>
      </c>
      <c r="E140" s="46" t="str">
        <f>IF(Inputs!$B138="","",(ROUND((Inputs!$BE138*AM140)+D140,0)))</f>
        <v/>
      </c>
      <c r="F140" s="46" t="str">
        <f>IF(Inputs!$B138="","",(ROUND((Inputs!$BE138*AN140)+E140,0)))</f>
        <v/>
      </c>
      <c r="G140" s="46" t="str">
        <f>IF(Inputs!$B138="","",(ROUND((Inputs!$BE138*AO140)+F140,0)))</f>
        <v/>
      </c>
      <c r="H140" s="46" t="str">
        <f>IF(Inputs!$B138="","",(ROUND((Inputs!$BE138*AP140)+G140,0)))</f>
        <v/>
      </c>
      <c r="I140" s="46" t="str">
        <f>IF(Inputs!$B138="","",(ROUND((Inputs!$BE138*AQ140)+H140,0)))</f>
        <v/>
      </c>
      <c r="J140" s="46" t="str">
        <f>IF(Inputs!$B138="","",(ROUND((Inputs!$BE138*AR140)+I140,0)))</f>
        <v/>
      </c>
      <c r="K140" s="46" t="str">
        <f>IF(Inputs!$B138="","",(ROUND((Inputs!$BE138*AS140)+J140,0)))</f>
        <v/>
      </c>
      <c r="L140" s="46" t="str">
        <f>IF(Inputs!$B138="","",(ROUND((Inputs!$BE138*AT140)+K140,0)))</f>
        <v/>
      </c>
      <c r="M140" s="46" t="str">
        <f>IF(Inputs!$B138="","",(ROUND((Inputs!$BE138*AU140)+L140,0)))</f>
        <v/>
      </c>
      <c r="N140" s="46" t="str">
        <f>IF(Inputs!$B138="","",(ROUND((Inputs!$BE138*AV140)+M140,0)))</f>
        <v/>
      </c>
      <c r="O140" s="46" t="str">
        <f>IF(Inputs!$B138="","",(ROUND((Inputs!$BE138*AW140)+N140,0)))</f>
        <v/>
      </c>
      <c r="P140" s="46" t="str">
        <f>IF(Inputs!$B138="","",(ROUND((Inputs!$BE138*AX140)+O140,0)))</f>
        <v/>
      </c>
      <c r="Q140" s="46" t="str">
        <f>IF(Inputs!$B138="","",(ROUND((Inputs!$BE138*AY140)+P140,0)))</f>
        <v/>
      </c>
      <c r="R140" s="46" t="str">
        <f>IF(Inputs!$B138="","",(ROUND((Inputs!$BE138*AZ140)+Q140,0)))</f>
        <v/>
      </c>
      <c r="S140" s="46" t="str">
        <f>IF(Inputs!$B138="","",(ROUND((Inputs!$BE138*BA140)+R140,0)))</f>
        <v/>
      </c>
      <c r="T140" s="46" t="str">
        <f>IF(Inputs!$B138="","",(ROUND((Inputs!$BE138*BB140)+S140,0)))</f>
        <v/>
      </c>
      <c r="U140" s="46" t="str">
        <f>IF(Inputs!$B138="","",(ROUND((Inputs!$BE138*BC140)+T140,0)))</f>
        <v/>
      </c>
      <c r="V140" s="46" t="str">
        <f>IF(Inputs!$B138="","",(ROUND((Inputs!$BE138*BD140)+U140,0)))</f>
        <v/>
      </c>
      <c r="W140" s="46" t="str">
        <f>IF(Inputs!$B138="","",(ROUND((Inputs!$BE138*BE140)+V140,0)))</f>
        <v/>
      </c>
      <c r="X140" s="46" t="str">
        <f>IF(Inputs!$B138="","",(ROUND((Inputs!$BE138*BF140)+W140,0)))</f>
        <v/>
      </c>
      <c r="Y140" s="46" t="str">
        <f>IF(Inputs!$B138="","",(ROUND((Inputs!$BE138*BG140)+X140,0)))</f>
        <v/>
      </c>
      <c r="Z140" s="46" t="str">
        <f>IF(Inputs!$B138="","",(ROUND((Inputs!$BE138*BH140)+Y140,0)))</f>
        <v/>
      </c>
      <c r="AA140" s="46" t="str">
        <f>IF(Inputs!$B138="","",(ROUND((Inputs!$BE138*BI140)+Z140,0)))</f>
        <v/>
      </c>
      <c r="AB140" s="46" t="str">
        <f>IF(Inputs!$B138="","",(ROUND((Inputs!$BE138*BJ140)+AA140,0)))</f>
        <v/>
      </c>
      <c r="AC140" s="46" t="str">
        <f>IF(Inputs!$B138="","",(ROUND((Inputs!$BE138*BK140)+AB140,0)))</f>
        <v/>
      </c>
      <c r="AD140" s="46" t="str">
        <f>IF(Inputs!$B138="","",(ROUND((Inputs!$BE138*BL140)+AC140,0)))</f>
        <v/>
      </c>
      <c r="AE140" s="46" t="str">
        <f>IF(Inputs!$B138="","",(ROUND((Inputs!$BE138*BM140)+AD140,0)))</f>
        <v/>
      </c>
      <c r="AF140" s="46" t="str">
        <f>IF(Inputs!$B138="","",(ROUND((Inputs!$BE138*BN140)+AE140,0)))</f>
        <v/>
      </c>
      <c r="AG140" s="50" t="str">
        <f t="shared" si="5"/>
        <v/>
      </c>
      <c r="AH140" s="42" t="str">
        <f t="shared" si="6"/>
        <v/>
      </c>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row>
    <row r="141" spans="1:66">
      <c r="A141" s="7" t="str">
        <f>IF(Inputs!A139="","",Inputs!A139)</f>
        <v/>
      </c>
      <c r="B141" t="str">
        <f>IF(Inputs!B139="","",Inputs!B139)</f>
        <v/>
      </c>
      <c r="C141" s="46" t="str">
        <f>IF(Inputs!$B139="","",(ROUND(Inputs!$BE139*AK141,0)))</f>
        <v/>
      </c>
      <c r="D141" s="46" t="str">
        <f>IF(Inputs!$B139="","",(ROUND((Inputs!$BE139*AL141)+C141,0)))</f>
        <v/>
      </c>
      <c r="E141" s="46" t="str">
        <f>IF(Inputs!$B139="","",(ROUND((Inputs!$BE139*AM141)+D141,0)))</f>
        <v/>
      </c>
      <c r="F141" s="46" t="str">
        <f>IF(Inputs!$B139="","",(ROUND((Inputs!$BE139*AN141)+E141,0)))</f>
        <v/>
      </c>
      <c r="G141" s="46" t="str">
        <f>IF(Inputs!$B139="","",(ROUND((Inputs!$BE139*AO141)+F141,0)))</f>
        <v/>
      </c>
      <c r="H141" s="46" t="str">
        <f>IF(Inputs!$B139="","",(ROUND((Inputs!$BE139*AP141)+G141,0)))</f>
        <v/>
      </c>
      <c r="I141" s="46" t="str">
        <f>IF(Inputs!$B139="","",(ROUND((Inputs!$BE139*AQ141)+H141,0)))</f>
        <v/>
      </c>
      <c r="J141" s="46" t="str">
        <f>IF(Inputs!$B139="","",(ROUND((Inputs!$BE139*AR141)+I141,0)))</f>
        <v/>
      </c>
      <c r="K141" s="46" t="str">
        <f>IF(Inputs!$B139="","",(ROUND((Inputs!$BE139*AS141)+J141,0)))</f>
        <v/>
      </c>
      <c r="L141" s="46" t="str">
        <f>IF(Inputs!$B139="","",(ROUND((Inputs!$BE139*AT141)+K141,0)))</f>
        <v/>
      </c>
      <c r="M141" s="46" t="str">
        <f>IF(Inputs!$B139="","",(ROUND((Inputs!$BE139*AU141)+L141,0)))</f>
        <v/>
      </c>
      <c r="N141" s="46" t="str">
        <f>IF(Inputs!$B139="","",(ROUND((Inputs!$BE139*AV141)+M141,0)))</f>
        <v/>
      </c>
      <c r="O141" s="46" t="str">
        <f>IF(Inputs!$B139="","",(ROUND((Inputs!$BE139*AW141)+N141,0)))</f>
        <v/>
      </c>
      <c r="P141" s="46" t="str">
        <f>IF(Inputs!$B139="","",(ROUND((Inputs!$BE139*AX141)+O141,0)))</f>
        <v/>
      </c>
      <c r="Q141" s="46" t="str">
        <f>IF(Inputs!$B139="","",(ROUND((Inputs!$BE139*AY141)+P141,0)))</f>
        <v/>
      </c>
      <c r="R141" s="46" t="str">
        <f>IF(Inputs!$B139="","",(ROUND((Inputs!$BE139*AZ141)+Q141,0)))</f>
        <v/>
      </c>
      <c r="S141" s="46" t="str">
        <f>IF(Inputs!$B139="","",(ROUND((Inputs!$BE139*BA141)+R141,0)))</f>
        <v/>
      </c>
      <c r="T141" s="46" t="str">
        <f>IF(Inputs!$B139="","",(ROUND((Inputs!$BE139*BB141)+S141,0)))</f>
        <v/>
      </c>
      <c r="U141" s="46" t="str">
        <f>IF(Inputs!$B139="","",(ROUND((Inputs!$BE139*BC141)+T141,0)))</f>
        <v/>
      </c>
      <c r="V141" s="46" t="str">
        <f>IF(Inputs!$B139="","",(ROUND((Inputs!$BE139*BD141)+U141,0)))</f>
        <v/>
      </c>
      <c r="W141" s="46" t="str">
        <f>IF(Inputs!$B139="","",(ROUND((Inputs!$BE139*BE141)+V141,0)))</f>
        <v/>
      </c>
      <c r="X141" s="46" t="str">
        <f>IF(Inputs!$B139="","",(ROUND((Inputs!$BE139*BF141)+W141,0)))</f>
        <v/>
      </c>
      <c r="Y141" s="46" t="str">
        <f>IF(Inputs!$B139="","",(ROUND((Inputs!$BE139*BG141)+X141,0)))</f>
        <v/>
      </c>
      <c r="Z141" s="46" t="str">
        <f>IF(Inputs!$B139="","",(ROUND((Inputs!$BE139*BH141)+Y141,0)))</f>
        <v/>
      </c>
      <c r="AA141" s="46" t="str">
        <f>IF(Inputs!$B139="","",(ROUND((Inputs!$BE139*BI141)+Z141,0)))</f>
        <v/>
      </c>
      <c r="AB141" s="46" t="str">
        <f>IF(Inputs!$B139="","",(ROUND((Inputs!$BE139*BJ141)+AA141,0)))</f>
        <v/>
      </c>
      <c r="AC141" s="46" t="str">
        <f>IF(Inputs!$B139="","",(ROUND((Inputs!$BE139*BK141)+AB141,0)))</f>
        <v/>
      </c>
      <c r="AD141" s="46" t="str">
        <f>IF(Inputs!$B139="","",(ROUND((Inputs!$BE139*BL141)+AC141,0)))</f>
        <v/>
      </c>
      <c r="AE141" s="46" t="str">
        <f>IF(Inputs!$B139="","",(ROUND((Inputs!$BE139*BM141)+AD141,0)))</f>
        <v/>
      </c>
      <c r="AF141" s="46" t="str">
        <f>IF(Inputs!$B139="","",(ROUND((Inputs!$BE139*BN141)+AE141,0)))</f>
        <v/>
      </c>
      <c r="AG141" s="50" t="str">
        <f t="shared" si="5"/>
        <v/>
      </c>
      <c r="AH141" s="42" t="str">
        <f t="shared" si="6"/>
        <v/>
      </c>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row>
    <row r="142" spans="1:66">
      <c r="A142" s="7" t="str">
        <f>IF(Inputs!A140="","",Inputs!A140)</f>
        <v/>
      </c>
      <c r="B142" t="str">
        <f>IF(Inputs!B140="","",Inputs!B140)</f>
        <v/>
      </c>
      <c r="C142" s="46" t="str">
        <f>IF(Inputs!$B140="","",(ROUND(Inputs!$BE140*AK142,0)))</f>
        <v/>
      </c>
      <c r="D142" s="46" t="str">
        <f>IF(Inputs!$B140="","",(ROUND((Inputs!$BE140*AL142)+C142,0)))</f>
        <v/>
      </c>
      <c r="E142" s="46" t="str">
        <f>IF(Inputs!$B140="","",(ROUND((Inputs!$BE140*AM142)+D142,0)))</f>
        <v/>
      </c>
      <c r="F142" s="46" t="str">
        <f>IF(Inputs!$B140="","",(ROUND((Inputs!$BE140*AN142)+E142,0)))</f>
        <v/>
      </c>
      <c r="G142" s="46" t="str">
        <f>IF(Inputs!$B140="","",(ROUND((Inputs!$BE140*AO142)+F142,0)))</f>
        <v/>
      </c>
      <c r="H142" s="46" t="str">
        <f>IF(Inputs!$B140="","",(ROUND((Inputs!$BE140*AP142)+G142,0)))</f>
        <v/>
      </c>
      <c r="I142" s="46" t="str">
        <f>IF(Inputs!$B140="","",(ROUND((Inputs!$BE140*AQ142)+H142,0)))</f>
        <v/>
      </c>
      <c r="J142" s="46" t="str">
        <f>IF(Inputs!$B140="","",(ROUND((Inputs!$BE140*AR142)+I142,0)))</f>
        <v/>
      </c>
      <c r="K142" s="46" t="str">
        <f>IF(Inputs!$B140="","",(ROUND((Inputs!$BE140*AS142)+J142,0)))</f>
        <v/>
      </c>
      <c r="L142" s="46" t="str">
        <f>IF(Inputs!$B140="","",(ROUND((Inputs!$BE140*AT142)+K142,0)))</f>
        <v/>
      </c>
      <c r="M142" s="46" t="str">
        <f>IF(Inputs!$B140="","",(ROUND((Inputs!$BE140*AU142)+L142,0)))</f>
        <v/>
      </c>
      <c r="N142" s="46" t="str">
        <f>IF(Inputs!$B140="","",(ROUND((Inputs!$BE140*AV142)+M142,0)))</f>
        <v/>
      </c>
      <c r="O142" s="46" t="str">
        <f>IF(Inputs!$B140="","",(ROUND((Inputs!$BE140*AW142)+N142,0)))</f>
        <v/>
      </c>
      <c r="P142" s="46" t="str">
        <f>IF(Inputs!$B140="","",(ROUND((Inputs!$BE140*AX142)+O142,0)))</f>
        <v/>
      </c>
      <c r="Q142" s="46" t="str">
        <f>IF(Inputs!$B140="","",(ROUND((Inputs!$BE140*AY142)+P142,0)))</f>
        <v/>
      </c>
      <c r="R142" s="46" t="str">
        <f>IF(Inputs!$B140="","",(ROUND((Inputs!$BE140*AZ142)+Q142,0)))</f>
        <v/>
      </c>
      <c r="S142" s="46" t="str">
        <f>IF(Inputs!$B140="","",(ROUND((Inputs!$BE140*BA142)+R142,0)))</f>
        <v/>
      </c>
      <c r="T142" s="46" t="str">
        <f>IF(Inputs!$B140="","",(ROUND((Inputs!$BE140*BB142)+S142,0)))</f>
        <v/>
      </c>
      <c r="U142" s="46" t="str">
        <f>IF(Inputs!$B140="","",(ROUND((Inputs!$BE140*BC142)+T142,0)))</f>
        <v/>
      </c>
      <c r="V142" s="46" t="str">
        <f>IF(Inputs!$B140="","",(ROUND((Inputs!$BE140*BD142)+U142,0)))</f>
        <v/>
      </c>
      <c r="W142" s="46" t="str">
        <f>IF(Inputs!$B140="","",(ROUND((Inputs!$BE140*BE142)+V142,0)))</f>
        <v/>
      </c>
      <c r="X142" s="46" t="str">
        <f>IF(Inputs!$B140="","",(ROUND((Inputs!$BE140*BF142)+W142,0)))</f>
        <v/>
      </c>
      <c r="Y142" s="46" t="str">
        <f>IF(Inputs!$B140="","",(ROUND((Inputs!$BE140*BG142)+X142,0)))</f>
        <v/>
      </c>
      <c r="Z142" s="46" t="str">
        <f>IF(Inputs!$B140="","",(ROUND((Inputs!$BE140*BH142)+Y142,0)))</f>
        <v/>
      </c>
      <c r="AA142" s="46" t="str">
        <f>IF(Inputs!$B140="","",(ROUND((Inputs!$BE140*BI142)+Z142,0)))</f>
        <v/>
      </c>
      <c r="AB142" s="46" t="str">
        <f>IF(Inputs!$B140="","",(ROUND((Inputs!$BE140*BJ142)+AA142,0)))</f>
        <v/>
      </c>
      <c r="AC142" s="46" t="str">
        <f>IF(Inputs!$B140="","",(ROUND((Inputs!$BE140*BK142)+AB142,0)))</f>
        <v/>
      </c>
      <c r="AD142" s="46" t="str">
        <f>IF(Inputs!$B140="","",(ROUND((Inputs!$BE140*BL142)+AC142,0)))</f>
        <v/>
      </c>
      <c r="AE142" s="46" t="str">
        <f>IF(Inputs!$B140="","",(ROUND((Inputs!$BE140*BM142)+AD142,0)))</f>
        <v/>
      </c>
      <c r="AF142" s="46" t="str">
        <f>IF(Inputs!$B140="","",(ROUND((Inputs!$BE140*BN142)+AE142,0)))</f>
        <v/>
      </c>
      <c r="AG142" s="50" t="str">
        <f t="shared" si="5"/>
        <v/>
      </c>
      <c r="AH142" s="42" t="str">
        <f t="shared" si="6"/>
        <v/>
      </c>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c r="A143" s="7" t="str">
        <f>IF(Inputs!A141="","",Inputs!A141)</f>
        <v/>
      </c>
      <c r="B143" t="str">
        <f>IF(Inputs!B141="","",Inputs!B141)</f>
        <v/>
      </c>
      <c r="C143" s="46" t="str">
        <f>IF(Inputs!$B141="","",(ROUND(Inputs!$BE141*AK143,0)))</f>
        <v/>
      </c>
      <c r="D143" s="46" t="str">
        <f>IF(Inputs!$B141="","",(ROUND((Inputs!$BE141*AL143)+C143,0)))</f>
        <v/>
      </c>
      <c r="E143" s="46" t="str">
        <f>IF(Inputs!$B141="","",(ROUND((Inputs!$BE141*AM143)+D143,0)))</f>
        <v/>
      </c>
      <c r="F143" s="46" t="str">
        <f>IF(Inputs!$B141="","",(ROUND((Inputs!$BE141*AN143)+E143,0)))</f>
        <v/>
      </c>
      <c r="G143" s="46" t="str">
        <f>IF(Inputs!$B141="","",(ROUND((Inputs!$BE141*AO143)+F143,0)))</f>
        <v/>
      </c>
      <c r="H143" s="46" t="str">
        <f>IF(Inputs!$B141="","",(ROUND((Inputs!$BE141*AP143)+G143,0)))</f>
        <v/>
      </c>
      <c r="I143" s="46" t="str">
        <f>IF(Inputs!$B141="","",(ROUND((Inputs!$BE141*AQ143)+H143,0)))</f>
        <v/>
      </c>
      <c r="J143" s="46" t="str">
        <f>IF(Inputs!$B141="","",(ROUND((Inputs!$BE141*AR143)+I143,0)))</f>
        <v/>
      </c>
      <c r="K143" s="46" t="str">
        <f>IF(Inputs!$B141="","",(ROUND((Inputs!$BE141*AS143)+J143,0)))</f>
        <v/>
      </c>
      <c r="L143" s="46" t="str">
        <f>IF(Inputs!$B141="","",(ROUND((Inputs!$BE141*AT143)+K143,0)))</f>
        <v/>
      </c>
      <c r="M143" s="46" t="str">
        <f>IF(Inputs!$B141="","",(ROUND((Inputs!$BE141*AU143)+L143,0)))</f>
        <v/>
      </c>
      <c r="N143" s="46" t="str">
        <f>IF(Inputs!$B141="","",(ROUND((Inputs!$BE141*AV143)+M143,0)))</f>
        <v/>
      </c>
      <c r="O143" s="46" t="str">
        <f>IF(Inputs!$B141="","",(ROUND((Inputs!$BE141*AW143)+N143,0)))</f>
        <v/>
      </c>
      <c r="P143" s="46" t="str">
        <f>IF(Inputs!$B141="","",(ROUND((Inputs!$BE141*AX143)+O143,0)))</f>
        <v/>
      </c>
      <c r="Q143" s="46" t="str">
        <f>IF(Inputs!$B141="","",(ROUND((Inputs!$BE141*AY143)+P143,0)))</f>
        <v/>
      </c>
      <c r="R143" s="46" t="str">
        <f>IF(Inputs!$B141="","",(ROUND((Inputs!$BE141*AZ143)+Q143,0)))</f>
        <v/>
      </c>
      <c r="S143" s="46" t="str">
        <f>IF(Inputs!$B141="","",(ROUND((Inputs!$BE141*BA143)+R143,0)))</f>
        <v/>
      </c>
      <c r="T143" s="46" t="str">
        <f>IF(Inputs!$B141="","",(ROUND((Inputs!$BE141*BB143)+S143,0)))</f>
        <v/>
      </c>
      <c r="U143" s="46" t="str">
        <f>IF(Inputs!$B141="","",(ROUND((Inputs!$BE141*BC143)+T143,0)))</f>
        <v/>
      </c>
      <c r="V143" s="46" t="str">
        <f>IF(Inputs!$B141="","",(ROUND((Inputs!$BE141*BD143)+U143,0)))</f>
        <v/>
      </c>
      <c r="W143" s="46" t="str">
        <f>IF(Inputs!$B141="","",(ROUND((Inputs!$BE141*BE143)+V143,0)))</f>
        <v/>
      </c>
      <c r="X143" s="46" t="str">
        <f>IF(Inputs!$B141="","",(ROUND((Inputs!$BE141*BF143)+W143,0)))</f>
        <v/>
      </c>
      <c r="Y143" s="46" t="str">
        <f>IF(Inputs!$B141="","",(ROUND((Inputs!$BE141*BG143)+X143,0)))</f>
        <v/>
      </c>
      <c r="Z143" s="46" t="str">
        <f>IF(Inputs!$B141="","",(ROUND((Inputs!$BE141*BH143)+Y143,0)))</f>
        <v/>
      </c>
      <c r="AA143" s="46" t="str">
        <f>IF(Inputs!$B141="","",(ROUND((Inputs!$BE141*BI143)+Z143,0)))</f>
        <v/>
      </c>
      <c r="AB143" s="46" t="str">
        <f>IF(Inputs!$B141="","",(ROUND((Inputs!$BE141*BJ143)+AA143,0)))</f>
        <v/>
      </c>
      <c r="AC143" s="46" t="str">
        <f>IF(Inputs!$B141="","",(ROUND((Inputs!$BE141*BK143)+AB143,0)))</f>
        <v/>
      </c>
      <c r="AD143" s="46" t="str">
        <f>IF(Inputs!$B141="","",(ROUND((Inputs!$BE141*BL143)+AC143,0)))</f>
        <v/>
      </c>
      <c r="AE143" s="46" t="str">
        <f>IF(Inputs!$B141="","",(ROUND((Inputs!$BE141*BM143)+AD143,0)))</f>
        <v/>
      </c>
      <c r="AF143" s="46" t="str">
        <f>IF(Inputs!$B141="","",(ROUND((Inputs!$BE141*BN143)+AE143,0)))</f>
        <v/>
      </c>
      <c r="AG143" s="50" t="str">
        <f t="shared" si="5"/>
        <v/>
      </c>
      <c r="AH143" s="42" t="str">
        <f t="shared" si="6"/>
        <v/>
      </c>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row>
    <row r="144" spans="1:66">
      <c r="A144" s="7" t="str">
        <f>IF(Inputs!A142="","",Inputs!A142)</f>
        <v/>
      </c>
      <c r="B144" t="str">
        <f>IF(Inputs!B142="","",Inputs!B142)</f>
        <v/>
      </c>
      <c r="C144" s="46" t="str">
        <f>IF(Inputs!$B142="","",(ROUND(Inputs!$BE142*AK144,0)))</f>
        <v/>
      </c>
      <c r="D144" s="46" t="str">
        <f>IF(Inputs!$B142="","",(ROUND((Inputs!$BE142*AL144)+C144,0)))</f>
        <v/>
      </c>
      <c r="E144" s="46" t="str">
        <f>IF(Inputs!$B142="","",(ROUND((Inputs!$BE142*AM144)+D144,0)))</f>
        <v/>
      </c>
      <c r="F144" s="46" t="str">
        <f>IF(Inputs!$B142="","",(ROUND((Inputs!$BE142*AN144)+E144,0)))</f>
        <v/>
      </c>
      <c r="G144" s="46" t="str">
        <f>IF(Inputs!$B142="","",(ROUND((Inputs!$BE142*AO144)+F144,0)))</f>
        <v/>
      </c>
      <c r="H144" s="46" t="str">
        <f>IF(Inputs!$B142="","",(ROUND((Inputs!$BE142*AP144)+G144,0)))</f>
        <v/>
      </c>
      <c r="I144" s="46" t="str">
        <f>IF(Inputs!$B142="","",(ROUND((Inputs!$BE142*AQ144)+H144,0)))</f>
        <v/>
      </c>
      <c r="J144" s="46" t="str">
        <f>IF(Inputs!$B142="","",(ROUND((Inputs!$BE142*AR144)+I144,0)))</f>
        <v/>
      </c>
      <c r="K144" s="46" t="str">
        <f>IF(Inputs!$B142="","",(ROUND((Inputs!$BE142*AS144)+J144,0)))</f>
        <v/>
      </c>
      <c r="L144" s="46" t="str">
        <f>IF(Inputs!$B142="","",(ROUND((Inputs!$BE142*AT144)+K144,0)))</f>
        <v/>
      </c>
      <c r="M144" s="46" t="str">
        <f>IF(Inputs!$B142="","",(ROUND((Inputs!$BE142*AU144)+L144,0)))</f>
        <v/>
      </c>
      <c r="N144" s="46" t="str">
        <f>IF(Inputs!$B142="","",(ROUND((Inputs!$BE142*AV144)+M144,0)))</f>
        <v/>
      </c>
      <c r="O144" s="46" t="str">
        <f>IF(Inputs!$B142="","",(ROUND((Inputs!$BE142*AW144)+N144,0)))</f>
        <v/>
      </c>
      <c r="P144" s="46" t="str">
        <f>IF(Inputs!$B142="","",(ROUND((Inputs!$BE142*AX144)+O144,0)))</f>
        <v/>
      </c>
      <c r="Q144" s="46" t="str">
        <f>IF(Inputs!$B142="","",(ROUND((Inputs!$BE142*AY144)+P144,0)))</f>
        <v/>
      </c>
      <c r="R144" s="46" t="str">
        <f>IF(Inputs!$B142="","",(ROUND((Inputs!$BE142*AZ144)+Q144,0)))</f>
        <v/>
      </c>
      <c r="S144" s="46" t="str">
        <f>IF(Inputs!$B142="","",(ROUND((Inputs!$BE142*BA144)+R144,0)))</f>
        <v/>
      </c>
      <c r="T144" s="46" t="str">
        <f>IF(Inputs!$B142="","",(ROUND((Inputs!$BE142*BB144)+S144,0)))</f>
        <v/>
      </c>
      <c r="U144" s="46" t="str">
        <f>IF(Inputs!$B142="","",(ROUND((Inputs!$BE142*BC144)+T144,0)))</f>
        <v/>
      </c>
      <c r="V144" s="46" t="str">
        <f>IF(Inputs!$B142="","",(ROUND((Inputs!$BE142*BD144)+U144,0)))</f>
        <v/>
      </c>
      <c r="W144" s="46" t="str">
        <f>IF(Inputs!$B142="","",(ROUND((Inputs!$BE142*BE144)+V144,0)))</f>
        <v/>
      </c>
      <c r="X144" s="46" t="str">
        <f>IF(Inputs!$B142="","",(ROUND((Inputs!$BE142*BF144)+W144,0)))</f>
        <v/>
      </c>
      <c r="Y144" s="46" t="str">
        <f>IF(Inputs!$B142="","",(ROUND((Inputs!$BE142*BG144)+X144,0)))</f>
        <v/>
      </c>
      <c r="Z144" s="46" t="str">
        <f>IF(Inputs!$B142="","",(ROUND((Inputs!$BE142*BH144)+Y144,0)))</f>
        <v/>
      </c>
      <c r="AA144" s="46" t="str">
        <f>IF(Inputs!$B142="","",(ROUND((Inputs!$BE142*BI144)+Z144,0)))</f>
        <v/>
      </c>
      <c r="AB144" s="46" t="str">
        <f>IF(Inputs!$B142="","",(ROUND((Inputs!$BE142*BJ144)+AA144,0)))</f>
        <v/>
      </c>
      <c r="AC144" s="46" t="str">
        <f>IF(Inputs!$B142="","",(ROUND((Inputs!$BE142*BK144)+AB144,0)))</f>
        <v/>
      </c>
      <c r="AD144" s="46" t="str">
        <f>IF(Inputs!$B142="","",(ROUND((Inputs!$BE142*BL144)+AC144,0)))</f>
        <v/>
      </c>
      <c r="AE144" s="46" t="str">
        <f>IF(Inputs!$B142="","",(ROUND((Inputs!$BE142*BM144)+AD144,0)))</f>
        <v/>
      </c>
      <c r="AF144" s="46" t="str">
        <f>IF(Inputs!$B142="","",(ROUND((Inputs!$BE142*BN144)+AE144,0)))</f>
        <v/>
      </c>
      <c r="AG144" s="50" t="str">
        <f t="shared" si="5"/>
        <v/>
      </c>
      <c r="AH144" s="42" t="str">
        <f t="shared" si="6"/>
        <v/>
      </c>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row>
    <row r="145" spans="1:66">
      <c r="A145" s="7" t="str">
        <f>IF(Inputs!A143="","",Inputs!A143)</f>
        <v/>
      </c>
      <c r="B145" t="str">
        <f>IF(Inputs!B143="","",Inputs!B143)</f>
        <v/>
      </c>
      <c r="C145" s="46" t="str">
        <f>IF(Inputs!$B143="","",(ROUND(Inputs!$BE143*AK145,0)))</f>
        <v/>
      </c>
      <c r="D145" s="46" t="str">
        <f>IF(Inputs!$B143="","",(ROUND((Inputs!$BE143*AL145)+C145,0)))</f>
        <v/>
      </c>
      <c r="E145" s="46" t="str">
        <f>IF(Inputs!$B143="","",(ROUND((Inputs!$BE143*AM145)+D145,0)))</f>
        <v/>
      </c>
      <c r="F145" s="46" t="str">
        <f>IF(Inputs!$B143="","",(ROUND((Inputs!$BE143*AN145)+E145,0)))</f>
        <v/>
      </c>
      <c r="G145" s="46" t="str">
        <f>IF(Inputs!$B143="","",(ROUND((Inputs!$BE143*AO145)+F145,0)))</f>
        <v/>
      </c>
      <c r="H145" s="46" t="str">
        <f>IF(Inputs!$B143="","",(ROUND((Inputs!$BE143*AP145)+G145,0)))</f>
        <v/>
      </c>
      <c r="I145" s="46" t="str">
        <f>IF(Inputs!$B143="","",(ROUND((Inputs!$BE143*AQ145)+H145,0)))</f>
        <v/>
      </c>
      <c r="J145" s="46" t="str">
        <f>IF(Inputs!$B143="","",(ROUND((Inputs!$BE143*AR145)+I145,0)))</f>
        <v/>
      </c>
      <c r="K145" s="46" t="str">
        <f>IF(Inputs!$B143="","",(ROUND((Inputs!$BE143*AS145)+J145,0)))</f>
        <v/>
      </c>
      <c r="L145" s="46" t="str">
        <f>IF(Inputs!$B143="","",(ROUND((Inputs!$BE143*AT145)+K145,0)))</f>
        <v/>
      </c>
      <c r="M145" s="46" t="str">
        <f>IF(Inputs!$B143="","",(ROUND((Inputs!$BE143*AU145)+L145,0)))</f>
        <v/>
      </c>
      <c r="N145" s="46" t="str">
        <f>IF(Inputs!$B143="","",(ROUND((Inputs!$BE143*AV145)+M145,0)))</f>
        <v/>
      </c>
      <c r="O145" s="46" t="str">
        <f>IF(Inputs!$B143="","",(ROUND((Inputs!$BE143*AW145)+N145,0)))</f>
        <v/>
      </c>
      <c r="P145" s="46" t="str">
        <f>IF(Inputs!$B143="","",(ROUND((Inputs!$BE143*AX145)+O145,0)))</f>
        <v/>
      </c>
      <c r="Q145" s="46" t="str">
        <f>IF(Inputs!$B143="","",(ROUND((Inputs!$BE143*AY145)+P145,0)))</f>
        <v/>
      </c>
      <c r="R145" s="46" t="str">
        <f>IF(Inputs!$B143="","",(ROUND((Inputs!$BE143*AZ145)+Q145,0)))</f>
        <v/>
      </c>
      <c r="S145" s="46" t="str">
        <f>IF(Inputs!$B143="","",(ROUND((Inputs!$BE143*BA145)+R145,0)))</f>
        <v/>
      </c>
      <c r="T145" s="46" t="str">
        <f>IF(Inputs!$B143="","",(ROUND((Inputs!$BE143*BB145)+S145,0)))</f>
        <v/>
      </c>
      <c r="U145" s="46" t="str">
        <f>IF(Inputs!$B143="","",(ROUND((Inputs!$BE143*BC145)+T145,0)))</f>
        <v/>
      </c>
      <c r="V145" s="46" t="str">
        <f>IF(Inputs!$B143="","",(ROUND((Inputs!$BE143*BD145)+U145,0)))</f>
        <v/>
      </c>
      <c r="W145" s="46" t="str">
        <f>IF(Inputs!$B143="","",(ROUND((Inputs!$BE143*BE145)+V145,0)))</f>
        <v/>
      </c>
      <c r="X145" s="46" t="str">
        <f>IF(Inputs!$B143="","",(ROUND((Inputs!$BE143*BF145)+W145,0)))</f>
        <v/>
      </c>
      <c r="Y145" s="46" t="str">
        <f>IF(Inputs!$B143="","",(ROUND((Inputs!$BE143*BG145)+X145,0)))</f>
        <v/>
      </c>
      <c r="Z145" s="46" t="str">
        <f>IF(Inputs!$B143="","",(ROUND((Inputs!$BE143*BH145)+Y145,0)))</f>
        <v/>
      </c>
      <c r="AA145" s="46" t="str">
        <f>IF(Inputs!$B143="","",(ROUND((Inputs!$BE143*BI145)+Z145,0)))</f>
        <v/>
      </c>
      <c r="AB145" s="46" t="str">
        <f>IF(Inputs!$B143="","",(ROUND((Inputs!$BE143*BJ145)+AA145,0)))</f>
        <v/>
      </c>
      <c r="AC145" s="46" t="str">
        <f>IF(Inputs!$B143="","",(ROUND((Inputs!$BE143*BK145)+AB145,0)))</f>
        <v/>
      </c>
      <c r="AD145" s="46" t="str">
        <f>IF(Inputs!$B143="","",(ROUND((Inputs!$BE143*BL145)+AC145,0)))</f>
        <v/>
      </c>
      <c r="AE145" s="46" t="str">
        <f>IF(Inputs!$B143="","",(ROUND((Inputs!$BE143*BM145)+AD145,0)))</f>
        <v/>
      </c>
      <c r="AF145" s="46" t="str">
        <f>IF(Inputs!$B143="","",(ROUND((Inputs!$BE143*BN145)+AE145,0)))</f>
        <v/>
      </c>
      <c r="AG145" s="50" t="str">
        <f t="shared" si="5"/>
        <v/>
      </c>
      <c r="AH145" s="42" t="str">
        <f t="shared" si="6"/>
        <v/>
      </c>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row>
    <row r="146" spans="1:66">
      <c r="A146" s="7" t="str">
        <f>IF(Inputs!A144="","",Inputs!A144)</f>
        <v/>
      </c>
      <c r="B146" t="str">
        <f>IF(Inputs!B144="","",Inputs!B144)</f>
        <v/>
      </c>
      <c r="C146" s="46" t="str">
        <f>IF(Inputs!$B144="","",(ROUND(Inputs!$BE144*AK146,0)))</f>
        <v/>
      </c>
      <c r="D146" s="46" t="str">
        <f>IF(Inputs!$B144="","",(ROUND((Inputs!$BE144*AL146)+C146,0)))</f>
        <v/>
      </c>
      <c r="E146" s="46" t="str">
        <f>IF(Inputs!$B144="","",(ROUND((Inputs!$BE144*AM146)+D146,0)))</f>
        <v/>
      </c>
      <c r="F146" s="46" t="str">
        <f>IF(Inputs!$B144="","",(ROUND((Inputs!$BE144*AN146)+E146,0)))</f>
        <v/>
      </c>
      <c r="G146" s="46" t="str">
        <f>IF(Inputs!$B144="","",(ROUND((Inputs!$BE144*AO146)+F146,0)))</f>
        <v/>
      </c>
      <c r="H146" s="46" t="str">
        <f>IF(Inputs!$B144="","",(ROUND((Inputs!$BE144*AP146)+G146,0)))</f>
        <v/>
      </c>
      <c r="I146" s="46" t="str">
        <f>IF(Inputs!$B144="","",(ROUND((Inputs!$BE144*AQ146)+H146,0)))</f>
        <v/>
      </c>
      <c r="J146" s="46" t="str">
        <f>IF(Inputs!$B144="","",(ROUND((Inputs!$BE144*AR146)+I146,0)))</f>
        <v/>
      </c>
      <c r="K146" s="46" t="str">
        <f>IF(Inputs!$B144="","",(ROUND((Inputs!$BE144*AS146)+J146,0)))</f>
        <v/>
      </c>
      <c r="L146" s="46" t="str">
        <f>IF(Inputs!$B144="","",(ROUND((Inputs!$BE144*AT146)+K146,0)))</f>
        <v/>
      </c>
      <c r="M146" s="46" t="str">
        <f>IF(Inputs!$B144="","",(ROUND((Inputs!$BE144*AU146)+L146,0)))</f>
        <v/>
      </c>
      <c r="N146" s="46" t="str">
        <f>IF(Inputs!$B144="","",(ROUND((Inputs!$BE144*AV146)+M146,0)))</f>
        <v/>
      </c>
      <c r="O146" s="46" t="str">
        <f>IF(Inputs!$B144="","",(ROUND((Inputs!$BE144*AW146)+N146,0)))</f>
        <v/>
      </c>
      <c r="P146" s="46" t="str">
        <f>IF(Inputs!$B144="","",(ROUND((Inputs!$BE144*AX146)+O146,0)))</f>
        <v/>
      </c>
      <c r="Q146" s="46" t="str">
        <f>IF(Inputs!$B144="","",(ROUND((Inputs!$BE144*AY146)+P146,0)))</f>
        <v/>
      </c>
      <c r="R146" s="46" t="str">
        <f>IF(Inputs!$B144="","",(ROUND((Inputs!$BE144*AZ146)+Q146,0)))</f>
        <v/>
      </c>
      <c r="S146" s="46" t="str">
        <f>IF(Inputs!$B144="","",(ROUND((Inputs!$BE144*BA146)+R146,0)))</f>
        <v/>
      </c>
      <c r="T146" s="46" t="str">
        <f>IF(Inputs!$B144="","",(ROUND((Inputs!$BE144*BB146)+S146,0)))</f>
        <v/>
      </c>
      <c r="U146" s="46" t="str">
        <f>IF(Inputs!$B144="","",(ROUND((Inputs!$BE144*BC146)+T146,0)))</f>
        <v/>
      </c>
      <c r="V146" s="46" t="str">
        <f>IF(Inputs!$B144="","",(ROUND((Inputs!$BE144*BD146)+U146,0)))</f>
        <v/>
      </c>
      <c r="W146" s="46" t="str">
        <f>IF(Inputs!$B144="","",(ROUND((Inputs!$BE144*BE146)+V146,0)))</f>
        <v/>
      </c>
      <c r="X146" s="46" t="str">
        <f>IF(Inputs!$B144="","",(ROUND((Inputs!$BE144*BF146)+W146,0)))</f>
        <v/>
      </c>
      <c r="Y146" s="46" t="str">
        <f>IF(Inputs!$B144="","",(ROUND((Inputs!$BE144*BG146)+X146,0)))</f>
        <v/>
      </c>
      <c r="Z146" s="46" t="str">
        <f>IF(Inputs!$B144="","",(ROUND((Inputs!$BE144*BH146)+Y146,0)))</f>
        <v/>
      </c>
      <c r="AA146" s="46" t="str">
        <f>IF(Inputs!$B144="","",(ROUND((Inputs!$BE144*BI146)+Z146,0)))</f>
        <v/>
      </c>
      <c r="AB146" s="46" t="str">
        <f>IF(Inputs!$B144="","",(ROUND((Inputs!$BE144*BJ146)+AA146,0)))</f>
        <v/>
      </c>
      <c r="AC146" s="46" t="str">
        <f>IF(Inputs!$B144="","",(ROUND((Inputs!$BE144*BK146)+AB146,0)))</f>
        <v/>
      </c>
      <c r="AD146" s="46" t="str">
        <f>IF(Inputs!$B144="","",(ROUND((Inputs!$BE144*BL146)+AC146,0)))</f>
        <v/>
      </c>
      <c r="AE146" s="46" t="str">
        <f>IF(Inputs!$B144="","",(ROUND((Inputs!$BE144*BM146)+AD146,0)))</f>
        <v/>
      </c>
      <c r="AF146" s="46" t="str">
        <f>IF(Inputs!$B144="","",(ROUND((Inputs!$BE144*BN146)+AE146,0)))</f>
        <v/>
      </c>
      <c r="AG146" s="50" t="str">
        <f t="shared" si="5"/>
        <v/>
      </c>
      <c r="AH146" s="42" t="str">
        <f t="shared" si="6"/>
        <v/>
      </c>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row>
    <row r="147" spans="1:66">
      <c r="A147" s="7" t="str">
        <f>IF(Inputs!A145="","",Inputs!A145)</f>
        <v/>
      </c>
      <c r="B147" t="str">
        <f>IF(Inputs!B145="","",Inputs!B145)</f>
        <v/>
      </c>
      <c r="C147" s="46" t="str">
        <f>IF(Inputs!$B145="","",(ROUND(Inputs!$BE145*AK147,0)))</f>
        <v/>
      </c>
      <c r="D147" s="46" t="str">
        <f>IF(Inputs!$B145="","",(ROUND((Inputs!$BE145*AL147)+C147,0)))</f>
        <v/>
      </c>
      <c r="E147" s="46" t="str">
        <f>IF(Inputs!$B145="","",(ROUND((Inputs!$BE145*AM147)+D147,0)))</f>
        <v/>
      </c>
      <c r="F147" s="46" t="str">
        <f>IF(Inputs!$B145="","",(ROUND((Inputs!$BE145*AN147)+E147,0)))</f>
        <v/>
      </c>
      <c r="G147" s="46" t="str">
        <f>IF(Inputs!$B145="","",(ROUND((Inputs!$BE145*AO147)+F147,0)))</f>
        <v/>
      </c>
      <c r="H147" s="46" t="str">
        <f>IF(Inputs!$B145="","",(ROUND((Inputs!$BE145*AP147)+G147,0)))</f>
        <v/>
      </c>
      <c r="I147" s="46" t="str">
        <f>IF(Inputs!$B145="","",(ROUND((Inputs!$BE145*AQ147)+H147,0)))</f>
        <v/>
      </c>
      <c r="J147" s="46" t="str">
        <f>IF(Inputs!$B145="","",(ROUND((Inputs!$BE145*AR147)+I147,0)))</f>
        <v/>
      </c>
      <c r="K147" s="46" t="str">
        <f>IF(Inputs!$B145="","",(ROUND((Inputs!$BE145*AS147)+J147,0)))</f>
        <v/>
      </c>
      <c r="L147" s="46" t="str">
        <f>IF(Inputs!$B145="","",(ROUND((Inputs!$BE145*AT147)+K147,0)))</f>
        <v/>
      </c>
      <c r="M147" s="46" t="str">
        <f>IF(Inputs!$B145="","",(ROUND((Inputs!$BE145*AU147)+L147,0)))</f>
        <v/>
      </c>
      <c r="N147" s="46" t="str">
        <f>IF(Inputs!$B145="","",(ROUND((Inputs!$BE145*AV147)+M147,0)))</f>
        <v/>
      </c>
      <c r="O147" s="46" t="str">
        <f>IF(Inputs!$B145="","",(ROUND((Inputs!$BE145*AW147)+N147,0)))</f>
        <v/>
      </c>
      <c r="P147" s="46" t="str">
        <f>IF(Inputs!$B145="","",(ROUND((Inputs!$BE145*AX147)+O147,0)))</f>
        <v/>
      </c>
      <c r="Q147" s="46" t="str">
        <f>IF(Inputs!$B145="","",(ROUND((Inputs!$BE145*AY147)+P147,0)))</f>
        <v/>
      </c>
      <c r="R147" s="46" t="str">
        <f>IF(Inputs!$B145="","",(ROUND((Inputs!$BE145*AZ147)+Q147,0)))</f>
        <v/>
      </c>
      <c r="S147" s="46" t="str">
        <f>IF(Inputs!$B145="","",(ROUND((Inputs!$BE145*BA147)+R147,0)))</f>
        <v/>
      </c>
      <c r="T147" s="46" t="str">
        <f>IF(Inputs!$B145="","",(ROUND((Inputs!$BE145*BB147)+S147,0)))</f>
        <v/>
      </c>
      <c r="U147" s="46" t="str">
        <f>IF(Inputs!$B145="","",(ROUND((Inputs!$BE145*BC147)+T147,0)))</f>
        <v/>
      </c>
      <c r="V147" s="46" t="str">
        <f>IF(Inputs!$B145="","",(ROUND((Inputs!$BE145*BD147)+U147,0)))</f>
        <v/>
      </c>
      <c r="W147" s="46" t="str">
        <f>IF(Inputs!$B145="","",(ROUND((Inputs!$BE145*BE147)+V147,0)))</f>
        <v/>
      </c>
      <c r="X147" s="46" t="str">
        <f>IF(Inputs!$B145="","",(ROUND((Inputs!$BE145*BF147)+W147,0)))</f>
        <v/>
      </c>
      <c r="Y147" s="46" t="str">
        <f>IF(Inputs!$B145="","",(ROUND((Inputs!$BE145*BG147)+X147,0)))</f>
        <v/>
      </c>
      <c r="Z147" s="46" t="str">
        <f>IF(Inputs!$B145="","",(ROUND((Inputs!$BE145*BH147)+Y147,0)))</f>
        <v/>
      </c>
      <c r="AA147" s="46" t="str">
        <f>IF(Inputs!$B145="","",(ROUND((Inputs!$BE145*BI147)+Z147,0)))</f>
        <v/>
      </c>
      <c r="AB147" s="46" t="str">
        <f>IF(Inputs!$B145="","",(ROUND((Inputs!$BE145*BJ147)+AA147,0)))</f>
        <v/>
      </c>
      <c r="AC147" s="46" t="str">
        <f>IF(Inputs!$B145="","",(ROUND((Inputs!$BE145*BK147)+AB147,0)))</f>
        <v/>
      </c>
      <c r="AD147" s="46" t="str">
        <f>IF(Inputs!$B145="","",(ROUND((Inputs!$BE145*BL147)+AC147,0)))</f>
        <v/>
      </c>
      <c r="AE147" s="46" t="str">
        <f>IF(Inputs!$B145="","",(ROUND((Inputs!$BE145*BM147)+AD147,0)))</f>
        <v/>
      </c>
      <c r="AF147" s="46" t="str">
        <f>IF(Inputs!$B145="","",(ROUND((Inputs!$BE145*BN147)+AE147,0)))</f>
        <v/>
      </c>
      <c r="AG147" s="50" t="str">
        <f t="shared" si="5"/>
        <v/>
      </c>
      <c r="AH147" s="42" t="str">
        <f t="shared" si="6"/>
        <v/>
      </c>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row>
    <row r="148" spans="1:66">
      <c r="A148" s="7" t="str">
        <f>IF(Inputs!A146="","",Inputs!A146)</f>
        <v/>
      </c>
      <c r="B148" t="str">
        <f>IF(Inputs!B146="","",Inputs!B146)</f>
        <v/>
      </c>
      <c r="C148" s="46" t="str">
        <f>IF(Inputs!$B146="","",(ROUND(Inputs!$BE146*AK148,0)))</f>
        <v/>
      </c>
      <c r="D148" s="46" t="str">
        <f>IF(Inputs!$B146="","",(ROUND((Inputs!$BE146*AL148)+C148,0)))</f>
        <v/>
      </c>
      <c r="E148" s="46" t="str">
        <f>IF(Inputs!$B146="","",(ROUND((Inputs!$BE146*AM148)+D148,0)))</f>
        <v/>
      </c>
      <c r="F148" s="46" t="str">
        <f>IF(Inputs!$B146="","",(ROUND((Inputs!$BE146*AN148)+E148,0)))</f>
        <v/>
      </c>
      <c r="G148" s="46" t="str">
        <f>IF(Inputs!$B146="","",(ROUND((Inputs!$BE146*AO148)+F148,0)))</f>
        <v/>
      </c>
      <c r="H148" s="46" t="str">
        <f>IF(Inputs!$B146="","",(ROUND((Inputs!$BE146*AP148)+G148,0)))</f>
        <v/>
      </c>
      <c r="I148" s="46" t="str">
        <f>IF(Inputs!$B146="","",(ROUND((Inputs!$BE146*AQ148)+H148,0)))</f>
        <v/>
      </c>
      <c r="J148" s="46" t="str">
        <f>IF(Inputs!$B146="","",(ROUND((Inputs!$BE146*AR148)+I148,0)))</f>
        <v/>
      </c>
      <c r="K148" s="46" t="str">
        <f>IF(Inputs!$B146="","",(ROUND((Inputs!$BE146*AS148)+J148,0)))</f>
        <v/>
      </c>
      <c r="L148" s="46" t="str">
        <f>IF(Inputs!$B146="","",(ROUND((Inputs!$BE146*AT148)+K148,0)))</f>
        <v/>
      </c>
      <c r="M148" s="46" t="str">
        <f>IF(Inputs!$B146="","",(ROUND((Inputs!$BE146*AU148)+L148,0)))</f>
        <v/>
      </c>
      <c r="N148" s="46" t="str">
        <f>IF(Inputs!$B146="","",(ROUND((Inputs!$BE146*AV148)+M148,0)))</f>
        <v/>
      </c>
      <c r="O148" s="46" t="str">
        <f>IF(Inputs!$B146="","",(ROUND((Inputs!$BE146*AW148)+N148,0)))</f>
        <v/>
      </c>
      <c r="P148" s="46" t="str">
        <f>IF(Inputs!$B146="","",(ROUND((Inputs!$BE146*AX148)+O148,0)))</f>
        <v/>
      </c>
      <c r="Q148" s="46" t="str">
        <f>IF(Inputs!$B146="","",(ROUND((Inputs!$BE146*AY148)+P148,0)))</f>
        <v/>
      </c>
      <c r="R148" s="46" t="str">
        <f>IF(Inputs!$B146="","",(ROUND((Inputs!$BE146*AZ148)+Q148,0)))</f>
        <v/>
      </c>
      <c r="S148" s="46" t="str">
        <f>IF(Inputs!$B146="","",(ROUND((Inputs!$BE146*BA148)+R148,0)))</f>
        <v/>
      </c>
      <c r="T148" s="46" t="str">
        <f>IF(Inputs!$B146="","",(ROUND((Inputs!$BE146*BB148)+S148,0)))</f>
        <v/>
      </c>
      <c r="U148" s="46" t="str">
        <f>IF(Inputs!$B146="","",(ROUND((Inputs!$BE146*BC148)+T148,0)))</f>
        <v/>
      </c>
      <c r="V148" s="46" t="str">
        <f>IF(Inputs!$B146="","",(ROUND((Inputs!$BE146*BD148)+U148,0)))</f>
        <v/>
      </c>
      <c r="W148" s="46" t="str">
        <f>IF(Inputs!$B146="","",(ROUND((Inputs!$BE146*BE148)+V148,0)))</f>
        <v/>
      </c>
      <c r="X148" s="46" t="str">
        <f>IF(Inputs!$B146="","",(ROUND((Inputs!$BE146*BF148)+W148,0)))</f>
        <v/>
      </c>
      <c r="Y148" s="46" t="str">
        <f>IF(Inputs!$B146="","",(ROUND((Inputs!$BE146*BG148)+X148,0)))</f>
        <v/>
      </c>
      <c r="Z148" s="46" t="str">
        <f>IF(Inputs!$B146="","",(ROUND((Inputs!$BE146*BH148)+Y148,0)))</f>
        <v/>
      </c>
      <c r="AA148" s="46" t="str">
        <f>IF(Inputs!$B146="","",(ROUND((Inputs!$BE146*BI148)+Z148,0)))</f>
        <v/>
      </c>
      <c r="AB148" s="46" t="str">
        <f>IF(Inputs!$B146="","",(ROUND((Inputs!$BE146*BJ148)+AA148,0)))</f>
        <v/>
      </c>
      <c r="AC148" s="46" t="str">
        <f>IF(Inputs!$B146="","",(ROUND((Inputs!$BE146*BK148)+AB148,0)))</f>
        <v/>
      </c>
      <c r="AD148" s="46" t="str">
        <f>IF(Inputs!$B146="","",(ROUND((Inputs!$BE146*BL148)+AC148,0)))</f>
        <v/>
      </c>
      <c r="AE148" s="46" t="str">
        <f>IF(Inputs!$B146="","",(ROUND((Inputs!$BE146*BM148)+AD148,0)))</f>
        <v/>
      </c>
      <c r="AF148" s="46" t="str">
        <f>IF(Inputs!$B146="","",(ROUND((Inputs!$BE146*BN148)+AE148,0)))</f>
        <v/>
      </c>
      <c r="AG148" s="50" t="str">
        <f t="shared" si="5"/>
        <v/>
      </c>
      <c r="AH148" s="42" t="str">
        <f t="shared" si="6"/>
        <v/>
      </c>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row>
    <row r="149" spans="1:66">
      <c r="A149" s="7" t="str">
        <f>IF(Inputs!A147="","",Inputs!A147)</f>
        <v/>
      </c>
      <c r="B149" t="str">
        <f>IF(Inputs!B147="","",Inputs!B147)</f>
        <v/>
      </c>
      <c r="C149" s="46" t="str">
        <f>IF(Inputs!$B147="","",(ROUND(Inputs!$BE147*AK149,0)))</f>
        <v/>
      </c>
      <c r="D149" s="46" t="str">
        <f>IF(Inputs!$B147="","",(ROUND((Inputs!$BE147*AL149)+C149,0)))</f>
        <v/>
      </c>
      <c r="E149" s="46" t="str">
        <f>IF(Inputs!$B147="","",(ROUND((Inputs!$BE147*AM149)+D149,0)))</f>
        <v/>
      </c>
      <c r="F149" s="46" t="str">
        <f>IF(Inputs!$B147="","",(ROUND((Inputs!$BE147*AN149)+E149,0)))</f>
        <v/>
      </c>
      <c r="G149" s="46" t="str">
        <f>IF(Inputs!$B147="","",(ROUND((Inputs!$BE147*AO149)+F149,0)))</f>
        <v/>
      </c>
      <c r="H149" s="46" t="str">
        <f>IF(Inputs!$B147="","",(ROUND((Inputs!$BE147*AP149)+G149,0)))</f>
        <v/>
      </c>
      <c r="I149" s="46" t="str">
        <f>IF(Inputs!$B147="","",(ROUND((Inputs!$BE147*AQ149)+H149,0)))</f>
        <v/>
      </c>
      <c r="J149" s="46" t="str">
        <f>IF(Inputs!$B147="","",(ROUND((Inputs!$BE147*AR149)+I149,0)))</f>
        <v/>
      </c>
      <c r="K149" s="46" t="str">
        <f>IF(Inputs!$B147="","",(ROUND((Inputs!$BE147*AS149)+J149,0)))</f>
        <v/>
      </c>
      <c r="L149" s="46" t="str">
        <f>IF(Inputs!$B147="","",(ROUND((Inputs!$BE147*AT149)+K149,0)))</f>
        <v/>
      </c>
      <c r="M149" s="46" t="str">
        <f>IF(Inputs!$B147="","",(ROUND((Inputs!$BE147*AU149)+L149,0)))</f>
        <v/>
      </c>
      <c r="N149" s="46" t="str">
        <f>IF(Inputs!$B147="","",(ROUND((Inputs!$BE147*AV149)+M149,0)))</f>
        <v/>
      </c>
      <c r="O149" s="46" t="str">
        <f>IF(Inputs!$B147="","",(ROUND((Inputs!$BE147*AW149)+N149,0)))</f>
        <v/>
      </c>
      <c r="P149" s="46" t="str">
        <f>IF(Inputs!$B147="","",(ROUND((Inputs!$BE147*AX149)+O149,0)))</f>
        <v/>
      </c>
      <c r="Q149" s="46" t="str">
        <f>IF(Inputs!$B147="","",(ROUND((Inputs!$BE147*AY149)+P149,0)))</f>
        <v/>
      </c>
      <c r="R149" s="46" t="str">
        <f>IF(Inputs!$B147="","",(ROUND((Inputs!$BE147*AZ149)+Q149,0)))</f>
        <v/>
      </c>
      <c r="S149" s="46" t="str">
        <f>IF(Inputs!$B147="","",(ROUND((Inputs!$BE147*BA149)+R149,0)))</f>
        <v/>
      </c>
      <c r="T149" s="46" t="str">
        <f>IF(Inputs!$B147="","",(ROUND((Inputs!$BE147*BB149)+S149,0)))</f>
        <v/>
      </c>
      <c r="U149" s="46" t="str">
        <f>IF(Inputs!$B147="","",(ROUND((Inputs!$BE147*BC149)+T149,0)))</f>
        <v/>
      </c>
      <c r="V149" s="46" t="str">
        <f>IF(Inputs!$B147="","",(ROUND((Inputs!$BE147*BD149)+U149,0)))</f>
        <v/>
      </c>
      <c r="W149" s="46" t="str">
        <f>IF(Inputs!$B147="","",(ROUND((Inputs!$BE147*BE149)+V149,0)))</f>
        <v/>
      </c>
      <c r="X149" s="46" t="str">
        <f>IF(Inputs!$B147="","",(ROUND((Inputs!$BE147*BF149)+W149,0)))</f>
        <v/>
      </c>
      <c r="Y149" s="46" t="str">
        <f>IF(Inputs!$B147="","",(ROUND((Inputs!$BE147*BG149)+X149,0)))</f>
        <v/>
      </c>
      <c r="Z149" s="46" t="str">
        <f>IF(Inputs!$B147="","",(ROUND((Inputs!$BE147*BH149)+Y149,0)))</f>
        <v/>
      </c>
      <c r="AA149" s="46" t="str">
        <f>IF(Inputs!$B147="","",(ROUND((Inputs!$BE147*BI149)+Z149,0)))</f>
        <v/>
      </c>
      <c r="AB149" s="46" t="str">
        <f>IF(Inputs!$B147="","",(ROUND((Inputs!$BE147*BJ149)+AA149,0)))</f>
        <v/>
      </c>
      <c r="AC149" s="46" t="str">
        <f>IF(Inputs!$B147="","",(ROUND((Inputs!$BE147*BK149)+AB149,0)))</f>
        <v/>
      </c>
      <c r="AD149" s="46" t="str">
        <f>IF(Inputs!$B147="","",(ROUND((Inputs!$BE147*BL149)+AC149,0)))</f>
        <v/>
      </c>
      <c r="AE149" s="46" t="str">
        <f>IF(Inputs!$B147="","",(ROUND((Inputs!$BE147*BM149)+AD149,0)))</f>
        <v/>
      </c>
      <c r="AF149" s="46" t="str">
        <f>IF(Inputs!$B147="","",(ROUND((Inputs!$BE147*BN149)+AE149,0)))</f>
        <v/>
      </c>
      <c r="AG149" s="50" t="str">
        <f t="shared" si="5"/>
        <v/>
      </c>
      <c r="AH149" s="42" t="str">
        <f t="shared" si="6"/>
        <v/>
      </c>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row>
    <row r="150" spans="1:66">
      <c r="A150" s="7" t="str">
        <f>IF(Inputs!A148="","",Inputs!A148)</f>
        <v/>
      </c>
      <c r="B150" t="str">
        <f>IF(Inputs!B148="","",Inputs!B148)</f>
        <v/>
      </c>
      <c r="C150" s="46" t="str">
        <f>IF(Inputs!$B148="","",(ROUND(Inputs!$BE148*AK150,0)))</f>
        <v/>
      </c>
      <c r="D150" s="46" t="str">
        <f>IF(Inputs!$B148="","",(ROUND((Inputs!$BE148*AL150)+C150,0)))</f>
        <v/>
      </c>
      <c r="E150" s="46" t="str">
        <f>IF(Inputs!$B148="","",(ROUND((Inputs!$BE148*AM150)+D150,0)))</f>
        <v/>
      </c>
      <c r="F150" s="46" t="str">
        <f>IF(Inputs!$B148="","",(ROUND((Inputs!$BE148*AN150)+E150,0)))</f>
        <v/>
      </c>
      <c r="G150" s="46" t="str">
        <f>IF(Inputs!$B148="","",(ROUND((Inputs!$BE148*AO150)+F150,0)))</f>
        <v/>
      </c>
      <c r="H150" s="46" t="str">
        <f>IF(Inputs!$B148="","",(ROUND((Inputs!$BE148*AP150)+G150,0)))</f>
        <v/>
      </c>
      <c r="I150" s="46" t="str">
        <f>IF(Inputs!$B148="","",(ROUND((Inputs!$BE148*AQ150)+H150,0)))</f>
        <v/>
      </c>
      <c r="J150" s="46" t="str">
        <f>IF(Inputs!$B148="","",(ROUND((Inputs!$BE148*AR150)+I150,0)))</f>
        <v/>
      </c>
      <c r="K150" s="46" t="str">
        <f>IF(Inputs!$B148="","",(ROUND((Inputs!$BE148*AS150)+J150,0)))</f>
        <v/>
      </c>
      <c r="L150" s="46" t="str">
        <f>IF(Inputs!$B148="","",(ROUND((Inputs!$BE148*AT150)+K150,0)))</f>
        <v/>
      </c>
      <c r="M150" s="46" t="str">
        <f>IF(Inputs!$B148="","",(ROUND((Inputs!$BE148*AU150)+L150,0)))</f>
        <v/>
      </c>
      <c r="N150" s="46" t="str">
        <f>IF(Inputs!$B148="","",(ROUND((Inputs!$BE148*AV150)+M150,0)))</f>
        <v/>
      </c>
      <c r="O150" s="46" t="str">
        <f>IF(Inputs!$B148="","",(ROUND((Inputs!$BE148*AW150)+N150,0)))</f>
        <v/>
      </c>
      <c r="P150" s="46" t="str">
        <f>IF(Inputs!$B148="","",(ROUND((Inputs!$BE148*AX150)+O150,0)))</f>
        <v/>
      </c>
      <c r="Q150" s="46" t="str">
        <f>IF(Inputs!$B148="","",(ROUND((Inputs!$BE148*AY150)+P150,0)))</f>
        <v/>
      </c>
      <c r="R150" s="46" t="str">
        <f>IF(Inputs!$B148="","",(ROUND((Inputs!$BE148*AZ150)+Q150,0)))</f>
        <v/>
      </c>
      <c r="S150" s="46" t="str">
        <f>IF(Inputs!$B148="","",(ROUND((Inputs!$BE148*BA150)+R150,0)))</f>
        <v/>
      </c>
      <c r="T150" s="46" t="str">
        <f>IF(Inputs!$B148="","",(ROUND((Inputs!$BE148*BB150)+S150,0)))</f>
        <v/>
      </c>
      <c r="U150" s="46" t="str">
        <f>IF(Inputs!$B148="","",(ROUND((Inputs!$BE148*BC150)+T150,0)))</f>
        <v/>
      </c>
      <c r="V150" s="46" t="str">
        <f>IF(Inputs!$B148="","",(ROUND((Inputs!$BE148*BD150)+U150,0)))</f>
        <v/>
      </c>
      <c r="W150" s="46" t="str">
        <f>IF(Inputs!$B148="","",(ROUND((Inputs!$BE148*BE150)+V150,0)))</f>
        <v/>
      </c>
      <c r="X150" s="46" t="str">
        <f>IF(Inputs!$B148="","",(ROUND((Inputs!$BE148*BF150)+W150,0)))</f>
        <v/>
      </c>
      <c r="Y150" s="46" t="str">
        <f>IF(Inputs!$B148="","",(ROUND((Inputs!$BE148*BG150)+X150,0)))</f>
        <v/>
      </c>
      <c r="Z150" s="46" t="str">
        <f>IF(Inputs!$B148="","",(ROUND((Inputs!$BE148*BH150)+Y150,0)))</f>
        <v/>
      </c>
      <c r="AA150" s="46" t="str">
        <f>IF(Inputs!$B148="","",(ROUND((Inputs!$BE148*BI150)+Z150,0)))</f>
        <v/>
      </c>
      <c r="AB150" s="46" t="str">
        <f>IF(Inputs!$B148="","",(ROUND((Inputs!$BE148*BJ150)+AA150,0)))</f>
        <v/>
      </c>
      <c r="AC150" s="46" t="str">
        <f>IF(Inputs!$B148="","",(ROUND((Inputs!$BE148*BK150)+AB150,0)))</f>
        <v/>
      </c>
      <c r="AD150" s="46" t="str">
        <f>IF(Inputs!$B148="","",(ROUND((Inputs!$BE148*BL150)+AC150,0)))</f>
        <v/>
      </c>
      <c r="AE150" s="46" t="str">
        <f>IF(Inputs!$B148="","",(ROUND((Inputs!$BE148*BM150)+AD150,0)))</f>
        <v/>
      </c>
      <c r="AF150" s="46" t="str">
        <f>IF(Inputs!$B148="","",(ROUND((Inputs!$BE148*BN150)+AE150,0)))</f>
        <v/>
      </c>
      <c r="AG150" s="50" t="str">
        <f t="shared" si="5"/>
        <v/>
      </c>
      <c r="AH150" s="42" t="str">
        <f t="shared" si="6"/>
        <v/>
      </c>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row>
    <row r="151" spans="1:66">
      <c r="A151" s="7" t="str">
        <f>IF(Inputs!A149="","",Inputs!A149)</f>
        <v/>
      </c>
      <c r="B151" t="str">
        <f>IF(Inputs!B149="","",Inputs!B149)</f>
        <v/>
      </c>
      <c r="C151" s="46" t="str">
        <f>IF(Inputs!$B149="","",(ROUND(Inputs!$BE149*AK151,0)))</f>
        <v/>
      </c>
      <c r="D151" s="46" t="str">
        <f>IF(Inputs!$B149="","",(ROUND((Inputs!$BE149*AL151)+C151,0)))</f>
        <v/>
      </c>
      <c r="E151" s="46" t="str">
        <f>IF(Inputs!$B149="","",(ROUND((Inputs!$BE149*AM151)+D151,0)))</f>
        <v/>
      </c>
      <c r="F151" s="46" t="str">
        <f>IF(Inputs!$B149="","",(ROUND((Inputs!$BE149*AN151)+E151,0)))</f>
        <v/>
      </c>
      <c r="G151" s="46" t="str">
        <f>IF(Inputs!$B149="","",(ROUND((Inputs!$BE149*AO151)+F151,0)))</f>
        <v/>
      </c>
      <c r="H151" s="46" t="str">
        <f>IF(Inputs!$B149="","",(ROUND((Inputs!$BE149*AP151)+G151,0)))</f>
        <v/>
      </c>
      <c r="I151" s="46" t="str">
        <f>IF(Inputs!$B149="","",(ROUND((Inputs!$BE149*AQ151)+H151,0)))</f>
        <v/>
      </c>
      <c r="J151" s="46" t="str">
        <f>IF(Inputs!$B149="","",(ROUND((Inputs!$BE149*AR151)+I151,0)))</f>
        <v/>
      </c>
      <c r="K151" s="46" t="str">
        <f>IF(Inputs!$B149="","",(ROUND((Inputs!$BE149*AS151)+J151,0)))</f>
        <v/>
      </c>
      <c r="L151" s="46" t="str">
        <f>IF(Inputs!$B149="","",(ROUND((Inputs!$BE149*AT151)+K151,0)))</f>
        <v/>
      </c>
      <c r="M151" s="46" t="str">
        <f>IF(Inputs!$B149="","",(ROUND((Inputs!$BE149*AU151)+L151,0)))</f>
        <v/>
      </c>
      <c r="N151" s="46" t="str">
        <f>IF(Inputs!$B149="","",(ROUND((Inputs!$BE149*AV151)+M151,0)))</f>
        <v/>
      </c>
      <c r="O151" s="46" t="str">
        <f>IF(Inputs!$B149="","",(ROUND((Inputs!$BE149*AW151)+N151,0)))</f>
        <v/>
      </c>
      <c r="P151" s="46" t="str">
        <f>IF(Inputs!$B149="","",(ROUND((Inputs!$BE149*AX151)+O151,0)))</f>
        <v/>
      </c>
      <c r="Q151" s="46" t="str">
        <f>IF(Inputs!$B149="","",(ROUND((Inputs!$BE149*AY151)+P151,0)))</f>
        <v/>
      </c>
      <c r="R151" s="46" t="str">
        <f>IF(Inputs!$B149="","",(ROUND((Inputs!$BE149*AZ151)+Q151,0)))</f>
        <v/>
      </c>
      <c r="S151" s="46" t="str">
        <f>IF(Inputs!$B149="","",(ROUND((Inputs!$BE149*BA151)+R151,0)))</f>
        <v/>
      </c>
      <c r="T151" s="46" t="str">
        <f>IF(Inputs!$B149="","",(ROUND((Inputs!$BE149*BB151)+S151,0)))</f>
        <v/>
      </c>
      <c r="U151" s="46" t="str">
        <f>IF(Inputs!$B149="","",(ROUND((Inputs!$BE149*BC151)+T151,0)))</f>
        <v/>
      </c>
      <c r="V151" s="46" t="str">
        <f>IF(Inputs!$B149="","",(ROUND((Inputs!$BE149*BD151)+U151,0)))</f>
        <v/>
      </c>
      <c r="W151" s="46" t="str">
        <f>IF(Inputs!$B149="","",(ROUND((Inputs!$BE149*BE151)+V151,0)))</f>
        <v/>
      </c>
      <c r="X151" s="46" t="str">
        <f>IF(Inputs!$B149="","",(ROUND((Inputs!$BE149*BF151)+W151,0)))</f>
        <v/>
      </c>
      <c r="Y151" s="46" t="str">
        <f>IF(Inputs!$B149="","",(ROUND((Inputs!$BE149*BG151)+X151,0)))</f>
        <v/>
      </c>
      <c r="Z151" s="46" t="str">
        <f>IF(Inputs!$B149="","",(ROUND((Inputs!$BE149*BH151)+Y151,0)))</f>
        <v/>
      </c>
      <c r="AA151" s="46" t="str">
        <f>IF(Inputs!$B149="","",(ROUND((Inputs!$BE149*BI151)+Z151,0)))</f>
        <v/>
      </c>
      <c r="AB151" s="46" t="str">
        <f>IF(Inputs!$B149="","",(ROUND((Inputs!$BE149*BJ151)+AA151,0)))</f>
        <v/>
      </c>
      <c r="AC151" s="46" t="str">
        <f>IF(Inputs!$B149="","",(ROUND((Inputs!$BE149*BK151)+AB151,0)))</f>
        <v/>
      </c>
      <c r="AD151" s="46" t="str">
        <f>IF(Inputs!$B149="","",(ROUND((Inputs!$BE149*BL151)+AC151,0)))</f>
        <v/>
      </c>
      <c r="AE151" s="46" t="str">
        <f>IF(Inputs!$B149="","",(ROUND((Inputs!$BE149*BM151)+AD151,0)))</f>
        <v/>
      </c>
      <c r="AF151" s="46" t="str">
        <f>IF(Inputs!$B149="","",(ROUND((Inputs!$BE149*BN151)+AE151,0)))</f>
        <v/>
      </c>
      <c r="AG151" s="50" t="str">
        <f t="shared" si="5"/>
        <v/>
      </c>
      <c r="AH151" s="42" t="str">
        <f t="shared" si="6"/>
        <v/>
      </c>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row>
    <row r="152" spans="1:66">
      <c r="A152" s="7" t="str">
        <f>IF(Inputs!A150="","",Inputs!A150)</f>
        <v/>
      </c>
      <c r="B152" t="str">
        <f>IF(Inputs!B150="","",Inputs!B150)</f>
        <v/>
      </c>
      <c r="C152" s="46" t="str">
        <f>IF(Inputs!$B150="","",(ROUND(Inputs!$BE150*AK152,0)))</f>
        <v/>
      </c>
      <c r="D152" s="46" t="str">
        <f>IF(Inputs!$B150="","",(ROUND((Inputs!$BE150*AL152)+C152,0)))</f>
        <v/>
      </c>
      <c r="E152" s="46" t="str">
        <f>IF(Inputs!$B150="","",(ROUND((Inputs!$BE150*AM152)+D152,0)))</f>
        <v/>
      </c>
      <c r="F152" s="46" t="str">
        <f>IF(Inputs!$B150="","",(ROUND((Inputs!$BE150*AN152)+E152,0)))</f>
        <v/>
      </c>
      <c r="G152" s="46" t="str">
        <f>IF(Inputs!$B150="","",(ROUND((Inputs!$BE150*AO152)+F152,0)))</f>
        <v/>
      </c>
      <c r="H152" s="46" t="str">
        <f>IF(Inputs!$B150="","",(ROUND((Inputs!$BE150*AP152)+G152,0)))</f>
        <v/>
      </c>
      <c r="I152" s="46" t="str">
        <f>IF(Inputs!$B150="","",(ROUND((Inputs!$BE150*AQ152)+H152,0)))</f>
        <v/>
      </c>
      <c r="J152" s="46" t="str">
        <f>IF(Inputs!$B150="","",(ROUND((Inputs!$BE150*AR152)+I152,0)))</f>
        <v/>
      </c>
      <c r="K152" s="46" t="str">
        <f>IF(Inputs!$B150="","",(ROUND((Inputs!$BE150*AS152)+J152,0)))</f>
        <v/>
      </c>
      <c r="L152" s="46" t="str">
        <f>IF(Inputs!$B150="","",(ROUND((Inputs!$BE150*AT152)+K152,0)))</f>
        <v/>
      </c>
      <c r="M152" s="46" t="str">
        <f>IF(Inputs!$B150="","",(ROUND((Inputs!$BE150*AU152)+L152,0)))</f>
        <v/>
      </c>
      <c r="N152" s="46" t="str">
        <f>IF(Inputs!$B150="","",(ROUND((Inputs!$BE150*AV152)+M152,0)))</f>
        <v/>
      </c>
      <c r="O152" s="46" t="str">
        <f>IF(Inputs!$B150="","",(ROUND((Inputs!$BE150*AW152)+N152,0)))</f>
        <v/>
      </c>
      <c r="P152" s="46" t="str">
        <f>IF(Inputs!$B150="","",(ROUND((Inputs!$BE150*AX152)+O152,0)))</f>
        <v/>
      </c>
      <c r="Q152" s="46" t="str">
        <f>IF(Inputs!$B150="","",(ROUND((Inputs!$BE150*AY152)+P152,0)))</f>
        <v/>
      </c>
      <c r="R152" s="46" t="str">
        <f>IF(Inputs!$B150="","",(ROUND((Inputs!$BE150*AZ152)+Q152,0)))</f>
        <v/>
      </c>
      <c r="S152" s="46" t="str">
        <f>IF(Inputs!$B150="","",(ROUND((Inputs!$BE150*BA152)+R152,0)))</f>
        <v/>
      </c>
      <c r="T152" s="46" t="str">
        <f>IF(Inputs!$B150="","",(ROUND((Inputs!$BE150*BB152)+S152,0)))</f>
        <v/>
      </c>
      <c r="U152" s="46" t="str">
        <f>IF(Inputs!$B150="","",(ROUND((Inputs!$BE150*BC152)+T152,0)))</f>
        <v/>
      </c>
      <c r="V152" s="46" t="str">
        <f>IF(Inputs!$B150="","",(ROUND((Inputs!$BE150*BD152)+U152,0)))</f>
        <v/>
      </c>
      <c r="W152" s="46" t="str">
        <f>IF(Inputs!$B150="","",(ROUND((Inputs!$BE150*BE152)+V152,0)))</f>
        <v/>
      </c>
      <c r="X152" s="46" t="str">
        <f>IF(Inputs!$B150="","",(ROUND((Inputs!$BE150*BF152)+W152,0)))</f>
        <v/>
      </c>
      <c r="Y152" s="46" t="str">
        <f>IF(Inputs!$B150="","",(ROUND((Inputs!$BE150*BG152)+X152,0)))</f>
        <v/>
      </c>
      <c r="Z152" s="46" t="str">
        <f>IF(Inputs!$B150="","",(ROUND((Inputs!$BE150*BH152)+Y152,0)))</f>
        <v/>
      </c>
      <c r="AA152" s="46" t="str">
        <f>IF(Inputs!$B150="","",(ROUND((Inputs!$BE150*BI152)+Z152,0)))</f>
        <v/>
      </c>
      <c r="AB152" s="46" t="str">
        <f>IF(Inputs!$B150="","",(ROUND((Inputs!$BE150*BJ152)+AA152,0)))</f>
        <v/>
      </c>
      <c r="AC152" s="46" t="str">
        <f>IF(Inputs!$B150="","",(ROUND((Inputs!$BE150*BK152)+AB152,0)))</f>
        <v/>
      </c>
      <c r="AD152" s="46" t="str">
        <f>IF(Inputs!$B150="","",(ROUND((Inputs!$BE150*BL152)+AC152,0)))</f>
        <v/>
      </c>
      <c r="AE152" s="46" t="str">
        <f>IF(Inputs!$B150="","",(ROUND((Inputs!$BE150*BM152)+AD152,0)))</f>
        <v/>
      </c>
      <c r="AF152" s="46" t="str">
        <f>IF(Inputs!$B150="","",(ROUND((Inputs!$BE150*BN152)+AE152,0)))</f>
        <v/>
      </c>
      <c r="AG152" s="50" t="str">
        <f t="shared" si="5"/>
        <v/>
      </c>
      <c r="AH152" s="42" t="str">
        <f t="shared" si="6"/>
        <v/>
      </c>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row>
    <row r="153" spans="1:66">
      <c r="A153" s="7" t="str">
        <f>IF(Inputs!A151="","",Inputs!A151)</f>
        <v/>
      </c>
      <c r="B153" t="str">
        <f>IF(Inputs!B151="","",Inputs!B151)</f>
        <v/>
      </c>
      <c r="C153" s="46" t="str">
        <f>IF(Inputs!$B151="","",(ROUND(Inputs!$BE151*AK153,0)))</f>
        <v/>
      </c>
      <c r="D153" s="46" t="str">
        <f>IF(Inputs!$B151="","",(ROUND((Inputs!$BE151*AL153)+C153,0)))</f>
        <v/>
      </c>
      <c r="E153" s="46" t="str">
        <f>IF(Inputs!$B151="","",(ROUND((Inputs!$BE151*AM153)+D153,0)))</f>
        <v/>
      </c>
      <c r="F153" s="46" t="str">
        <f>IF(Inputs!$B151="","",(ROUND((Inputs!$BE151*AN153)+E153,0)))</f>
        <v/>
      </c>
      <c r="G153" s="46" t="str">
        <f>IF(Inputs!$B151="","",(ROUND((Inputs!$BE151*AO153)+F153,0)))</f>
        <v/>
      </c>
      <c r="H153" s="46" t="str">
        <f>IF(Inputs!$B151="","",(ROUND((Inputs!$BE151*AP153)+G153,0)))</f>
        <v/>
      </c>
      <c r="I153" s="46" t="str">
        <f>IF(Inputs!$B151="","",(ROUND((Inputs!$BE151*AQ153)+H153,0)))</f>
        <v/>
      </c>
      <c r="J153" s="46" t="str">
        <f>IF(Inputs!$B151="","",(ROUND((Inputs!$BE151*AR153)+I153,0)))</f>
        <v/>
      </c>
      <c r="K153" s="46" t="str">
        <f>IF(Inputs!$B151="","",(ROUND((Inputs!$BE151*AS153)+J153,0)))</f>
        <v/>
      </c>
      <c r="L153" s="46" t="str">
        <f>IF(Inputs!$B151="","",(ROUND((Inputs!$BE151*AT153)+K153,0)))</f>
        <v/>
      </c>
      <c r="M153" s="46" t="str">
        <f>IF(Inputs!$B151="","",(ROUND((Inputs!$BE151*AU153)+L153,0)))</f>
        <v/>
      </c>
      <c r="N153" s="46" t="str">
        <f>IF(Inputs!$B151="","",(ROUND((Inputs!$BE151*AV153)+M153,0)))</f>
        <v/>
      </c>
      <c r="O153" s="46" t="str">
        <f>IF(Inputs!$B151="","",(ROUND((Inputs!$BE151*AW153)+N153,0)))</f>
        <v/>
      </c>
      <c r="P153" s="46" t="str">
        <f>IF(Inputs!$B151="","",(ROUND((Inputs!$BE151*AX153)+O153,0)))</f>
        <v/>
      </c>
      <c r="Q153" s="46" t="str">
        <f>IF(Inputs!$B151="","",(ROUND((Inputs!$BE151*AY153)+P153,0)))</f>
        <v/>
      </c>
      <c r="R153" s="46" t="str">
        <f>IF(Inputs!$B151="","",(ROUND((Inputs!$BE151*AZ153)+Q153,0)))</f>
        <v/>
      </c>
      <c r="S153" s="46" t="str">
        <f>IF(Inputs!$B151="","",(ROUND((Inputs!$BE151*BA153)+R153,0)))</f>
        <v/>
      </c>
      <c r="T153" s="46" t="str">
        <f>IF(Inputs!$B151="","",(ROUND((Inputs!$BE151*BB153)+S153,0)))</f>
        <v/>
      </c>
      <c r="U153" s="46" t="str">
        <f>IF(Inputs!$B151="","",(ROUND((Inputs!$BE151*BC153)+T153,0)))</f>
        <v/>
      </c>
      <c r="V153" s="46" t="str">
        <f>IF(Inputs!$B151="","",(ROUND((Inputs!$BE151*BD153)+U153,0)))</f>
        <v/>
      </c>
      <c r="W153" s="46" t="str">
        <f>IF(Inputs!$B151="","",(ROUND((Inputs!$BE151*BE153)+V153,0)))</f>
        <v/>
      </c>
      <c r="X153" s="46" t="str">
        <f>IF(Inputs!$B151="","",(ROUND((Inputs!$BE151*BF153)+W153,0)))</f>
        <v/>
      </c>
      <c r="Y153" s="46" t="str">
        <f>IF(Inputs!$B151="","",(ROUND((Inputs!$BE151*BG153)+X153,0)))</f>
        <v/>
      </c>
      <c r="Z153" s="46" t="str">
        <f>IF(Inputs!$B151="","",(ROUND((Inputs!$BE151*BH153)+Y153,0)))</f>
        <v/>
      </c>
      <c r="AA153" s="46" t="str">
        <f>IF(Inputs!$B151="","",(ROUND((Inputs!$BE151*BI153)+Z153,0)))</f>
        <v/>
      </c>
      <c r="AB153" s="46" t="str">
        <f>IF(Inputs!$B151="","",(ROUND((Inputs!$BE151*BJ153)+AA153,0)))</f>
        <v/>
      </c>
      <c r="AC153" s="46" t="str">
        <f>IF(Inputs!$B151="","",(ROUND((Inputs!$BE151*BK153)+AB153,0)))</f>
        <v/>
      </c>
      <c r="AD153" s="46" t="str">
        <f>IF(Inputs!$B151="","",(ROUND((Inputs!$BE151*BL153)+AC153,0)))</f>
        <v/>
      </c>
      <c r="AE153" s="46" t="str">
        <f>IF(Inputs!$B151="","",(ROUND((Inputs!$BE151*BM153)+AD153,0)))</f>
        <v/>
      </c>
      <c r="AF153" s="46" t="str">
        <f>IF(Inputs!$B151="","",(ROUND((Inputs!$BE151*BN153)+AE153,0)))</f>
        <v/>
      </c>
      <c r="AG153" s="50" t="str">
        <f t="shared" si="5"/>
        <v/>
      </c>
      <c r="AH153" s="42" t="str">
        <f t="shared" si="6"/>
        <v/>
      </c>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row>
    <row r="154" spans="1:66">
      <c r="A154" s="7" t="str">
        <f>IF(Inputs!A152="","",Inputs!A152)</f>
        <v/>
      </c>
      <c r="B154" t="str">
        <f>IF(Inputs!B152="","",Inputs!B152)</f>
        <v/>
      </c>
      <c r="C154" s="46" t="str">
        <f>IF(Inputs!$B152="","",(ROUND(Inputs!$BE152*AK154,0)))</f>
        <v/>
      </c>
      <c r="D154" s="46" t="str">
        <f>IF(Inputs!$B152="","",(ROUND((Inputs!$BE152*AL154)+C154,0)))</f>
        <v/>
      </c>
      <c r="E154" s="46" t="str">
        <f>IF(Inputs!$B152="","",(ROUND((Inputs!$BE152*AM154)+D154,0)))</f>
        <v/>
      </c>
      <c r="F154" s="46" t="str">
        <f>IF(Inputs!$B152="","",(ROUND((Inputs!$BE152*AN154)+E154,0)))</f>
        <v/>
      </c>
      <c r="G154" s="46" t="str">
        <f>IF(Inputs!$B152="","",(ROUND((Inputs!$BE152*AO154)+F154,0)))</f>
        <v/>
      </c>
      <c r="H154" s="46" t="str">
        <f>IF(Inputs!$B152="","",(ROUND((Inputs!$BE152*AP154)+G154,0)))</f>
        <v/>
      </c>
      <c r="I154" s="46" t="str">
        <f>IF(Inputs!$B152="","",(ROUND((Inputs!$BE152*AQ154)+H154,0)))</f>
        <v/>
      </c>
      <c r="J154" s="46" t="str">
        <f>IF(Inputs!$B152="","",(ROUND((Inputs!$BE152*AR154)+I154,0)))</f>
        <v/>
      </c>
      <c r="K154" s="46" t="str">
        <f>IF(Inputs!$B152="","",(ROUND((Inputs!$BE152*AS154)+J154,0)))</f>
        <v/>
      </c>
      <c r="L154" s="46" t="str">
        <f>IF(Inputs!$B152="","",(ROUND((Inputs!$BE152*AT154)+K154,0)))</f>
        <v/>
      </c>
      <c r="M154" s="46" t="str">
        <f>IF(Inputs!$B152="","",(ROUND((Inputs!$BE152*AU154)+L154,0)))</f>
        <v/>
      </c>
      <c r="N154" s="46" t="str">
        <f>IF(Inputs!$B152="","",(ROUND((Inputs!$BE152*AV154)+M154,0)))</f>
        <v/>
      </c>
      <c r="O154" s="46" t="str">
        <f>IF(Inputs!$B152="","",(ROUND((Inputs!$BE152*AW154)+N154,0)))</f>
        <v/>
      </c>
      <c r="P154" s="46" t="str">
        <f>IF(Inputs!$B152="","",(ROUND((Inputs!$BE152*AX154)+O154,0)))</f>
        <v/>
      </c>
      <c r="Q154" s="46" t="str">
        <f>IF(Inputs!$B152="","",(ROUND((Inputs!$BE152*AY154)+P154,0)))</f>
        <v/>
      </c>
      <c r="R154" s="46" t="str">
        <f>IF(Inputs!$B152="","",(ROUND((Inputs!$BE152*AZ154)+Q154,0)))</f>
        <v/>
      </c>
      <c r="S154" s="46" t="str">
        <f>IF(Inputs!$B152="","",(ROUND((Inputs!$BE152*BA154)+R154,0)))</f>
        <v/>
      </c>
      <c r="T154" s="46" t="str">
        <f>IF(Inputs!$B152="","",(ROUND((Inputs!$BE152*BB154)+S154,0)))</f>
        <v/>
      </c>
      <c r="U154" s="46" t="str">
        <f>IF(Inputs!$B152="","",(ROUND((Inputs!$BE152*BC154)+T154,0)))</f>
        <v/>
      </c>
      <c r="V154" s="46" t="str">
        <f>IF(Inputs!$B152="","",(ROUND((Inputs!$BE152*BD154)+U154,0)))</f>
        <v/>
      </c>
      <c r="W154" s="46" t="str">
        <f>IF(Inputs!$B152="","",(ROUND((Inputs!$BE152*BE154)+V154,0)))</f>
        <v/>
      </c>
      <c r="X154" s="46" t="str">
        <f>IF(Inputs!$B152="","",(ROUND((Inputs!$BE152*BF154)+W154,0)))</f>
        <v/>
      </c>
      <c r="Y154" s="46" t="str">
        <f>IF(Inputs!$B152="","",(ROUND((Inputs!$BE152*BG154)+X154,0)))</f>
        <v/>
      </c>
      <c r="Z154" s="46" t="str">
        <f>IF(Inputs!$B152="","",(ROUND((Inputs!$BE152*BH154)+Y154,0)))</f>
        <v/>
      </c>
      <c r="AA154" s="46" t="str">
        <f>IF(Inputs!$B152="","",(ROUND((Inputs!$BE152*BI154)+Z154,0)))</f>
        <v/>
      </c>
      <c r="AB154" s="46" t="str">
        <f>IF(Inputs!$B152="","",(ROUND((Inputs!$BE152*BJ154)+AA154,0)))</f>
        <v/>
      </c>
      <c r="AC154" s="46" t="str">
        <f>IF(Inputs!$B152="","",(ROUND((Inputs!$BE152*BK154)+AB154,0)))</f>
        <v/>
      </c>
      <c r="AD154" s="46" t="str">
        <f>IF(Inputs!$B152="","",(ROUND((Inputs!$BE152*BL154)+AC154,0)))</f>
        <v/>
      </c>
      <c r="AE154" s="46" t="str">
        <f>IF(Inputs!$B152="","",(ROUND((Inputs!$BE152*BM154)+AD154,0)))</f>
        <v/>
      </c>
      <c r="AF154" s="46" t="str">
        <f>IF(Inputs!$B152="","",(ROUND((Inputs!$BE152*BN154)+AE154,0)))</f>
        <v/>
      </c>
      <c r="AG154" s="50" t="str">
        <f t="shared" si="5"/>
        <v/>
      </c>
      <c r="AH154" s="42" t="str">
        <f t="shared" si="6"/>
        <v/>
      </c>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row>
    <row r="155" spans="1:66">
      <c r="A155" s="7" t="str">
        <f>IF(Inputs!A153="","",Inputs!A153)</f>
        <v/>
      </c>
      <c r="B155" t="str">
        <f>IF(Inputs!B153="","",Inputs!B153)</f>
        <v/>
      </c>
      <c r="C155" s="46" t="str">
        <f>IF(Inputs!$B153="","",(ROUND(Inputs!$BE153*AK155,0)))</f>
        <v/>
      </c>
      <c r="D155" s="46" t="str">
        <f>IF(Inputs!$B153="","",(ROUND((Inputs!$BE153*AL155)+C155,0)))</f>
        <v/>
      </c>
      <c r="E155" s="46" t="str">
        <f>IF(Inputs!$B153="","",(ROUND((Inputs!$BE153*AM155)+D155,0)))</f>
        <v/>
      </c>
      <c r="F155" s="46" t="str">
        <f>IF(Inputs!$B153="","",(ROUND((Inputs!$BE153*AN155)+E155,0)))</f>
        <v/>
      </c>
      <c r="G155" s="46" t="str">
        <f>IF(Inputs!$B153="","",(ROUND((Inputs!$BE153*AO155)+F155,0)))</f>
        <v/>
      </c>
      <c r="H155" s="46" t="str">
        <f>IF(Inputs!$B153="","",(ROUND((Inputs!$BE153*AP155)+G155,0)))</f>
        <v/>
      </c>
      <c r="I155" s="46" t="str">
        <f>IF(Inputs!$B153="","",(ROUND((Inputs!$BE153*AQ155)+H155,0)))</f>
        <v/>
      </c>
      <c r="J155" s="46" t="str">
        <f>IF(Inputs!$B153="","",(ROUND((Inputs!$BE153*AR155)+I155,0)))</f>
        <v/>
      </c>
      <c r="K155" s="46" t="str">
        <f>IF(Inputs!$B153="","",(ROUND((Inputs!$BE153*AS155)+J155,0)))</f>
        <v/>
      </c>
      <c r="L155" s="46" t="str">
        <f>IF(Inputs!$B153="","",(ROUND((Inputs!$BE153*AT155)+K155,0)))</f>
        <v/>
      </c>
      <c r="M155" s="46" t="str">
        <f>IF(Inputs!$B153="","",(ROUND((Inputs!$BE153*AU155)+L155,0)))</f>
        <v/>
      </c>
      <c r="N155" s="46" t="str">
        <f>IF(Inputs!$B153="","",(ROUND((Inputs!$BE153*AV155)+M155,0)))</f>
        <v/>
      </c>
      <c r="O155" s="46" t="str">
        <f>IF(Inputs!$B153="","",(ROUND((Inputs!$BE153*AW155)+N155,0)))</f>
        <v/>
      </c>
      <c r="P155" s="46" t="str">
        <f>IF(Inputs!$B153="","",(ROUND((Inputs!$BE153*AX155)+O155,0)))</f>
        <v/>
      </c>
      <c r="Q155" s="46" t="str">
        <f>IF(Inputs!$B153="","",(ROUND((Inputs!$BE153*AY155)+P155,0)))</f>
        <v/>
      </c>
      <c r="R155" s="46" t="str">
        <f>IF(Inputs!$B153="","",(ROUND((Inputs!$BE153*AZ155)+Q155,0)))</f>
        <v/>
      </c>
      <c r="S155" s="46" t="str">
        <f>IF(Inputs!$B153="","",(ROUND((Inputs!$BE153*BA155)+R155,0)))</f>
        <v/>
      </c>
      <c r="T155" s="46" t="str">
        <f>IF(Inputs!$B153="","",(ROUND((Inputs!$BE153*BB155)+S155,0)))</f>
        <v/>
      </c>
      <c r="U155" s="46" t="str">
        <f>IF(Inputs!$B153="","",(ROUND((Inputs!$BE153*BC155)+T155,0)))</f>
        <v/>
      </c>
      <c r="V155" s="46" t="str">
        <f>IF(Inputs!$B153="","",(ROUND((Inputs!$BE153*BD155)+U155,0)))</f>
        <v/>
      </c>
      <c r="W155" s="46" t="str">
        <f>IF(Inputs!$B153="","",(ROUND((Inputs!$BE153*BE155)+V155,0)))</f>
        <v/>
      </c>
      <c r="X155" s="46" t="str">
        <f>IF(Inputs!$B153="","",(ROUND((Inputs!$BE153*BF155)+W155,0)))</f>
        <v/>
      </c>
      <c r="Y155" s="46" t="str">
        <f>IF(Inputs!$B153="","",(ROUND((Inputs!$BE153*BG155)+X155,0)))</f>
        <v/>
      </c>
      <c r="Z155" s="46" t="str">
        <f>IF(Inputs!$B153="","",(ROUND((Inputs!$BE153*BH155)+Y155,0)))</f>
        <v/>
      </c>
      <c r="AA155" s="46" t="str">
        <f>IF(Inputs!$B153="","",(ROUND((Inputs!$BE153*BI155)+Z155,0)))</f>
        <v/>
      </c>
      <c r="AB155" s="46" t="str">
        <f>IF(Inputs!$B153="","",(ROUND((Inputs!$BE153*BJ155)+AA155,0)))</f>
        <v/>
      </c>
      <c r="AC155" s="46" t="str">
        <f>IF(Inputs!$B153="","",(ROUND((Inputs!$BE153*BK155)+AB155,0)))</f>
        <v/>
      </c>
      <c r="AD155" s="46" t="str">
        <f>IF(Inputs!$B153="","",(ROUND((Inputs!$BE153*BL155)+AC155,0)))</f>
        <v/>
      </c>
      <c r="AE155" s="46" t="str">
        <f>IF(Inputs!$B153="","",(ROUND((Inputs!$BE153*BM155)+AD155,0)))</f>
        <v/>
      </c>
      <c r="AF155" s="46" t="str">
        <f>IF(Inputs!$B153="","",(ROUND((Inputs!$BE153*BN155)+AE155,0)))</f>
        <v/>
      </c>
      <c r="AG155" s="50" t="str">
        <f t="shared" ref="AG155:AG218" si="7">AF155</f>
        <v/>
      </c>
      <c r="AH155" s="42" t="str">
        <f t="shared" si="6"/>
        <v/>
      </c>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row>
    <row r="156" spans="1:66">
      <c r="A156" s="7" t="str">
        <f>IF(Inputs!A154="","",Inputs!A154)</f>
        <v/>
      </c>
      <c r="B156" t="str">
        <f>IF(Inputs!B154="","",Inputs!B154)</f>
        <v/>
      </c>
      <c r="C156" s="46" t="str">
        <f>IF(Inputs!$B154="","",(ROUND(Inputs!$BE154*AK156,0)))</f>
        <v/>
      </c>
      <c r="D156" s="46" t="str">
        <f>IF(Inputs!$B154="","",(ROUND((Inputs!$BE154*AL156)+C156,0)))</f>
        <v/>
      </c>
      <c r="E156" s="46" t="str">
        <f>IF(Inputs!$B154="","",(ROUND((Inputs!$BE154*AM156)+D156,0)))</f>
        <v/>
      </c>
      <c r="F156" s="46" t="str">
        <f>IF(Inputs!$B154="","",(ROUND((Inputs!$BE154*AN156)+E156,0)))</f>
        <v/>
      </c>
      <c r="G156" s="46" t="str">
        <f>IF(Inputs!$B154="","",(ROUND((Inputs!$BE154*AO156)+F156,0)))</f>
        <v/>
      </c>
      <c r="H156" s="46" t="str">
        <f>IF(Inputs!$B154="","",(ROUND((Inputs!$BE154*AP156)+G156,0)))</f>
        <v/>
      </c>
      <c r="I156" s="46" t="str">
        <f>IF(Inputs!$B154="","",(ROUND((Inputs!$BE154*AQ156)+H156,0)))</f>
        <v/>
      </c>
      <c r="J156" s="46" t="str">
        <f>IF(Inputs!$B154="","",(ROUND((Inputs!$BE154*AR156)+I156,0)))</f>
        <v/>
      </c>
      <c r="K156" s="46" t="str">
        <f>IF(Inputs!$B154="","",(ROUND((Inputs!$BE154*AS156)+J156,0)))</f>
        <v/>
      </c>
      <c r="L156" s="46" t="str">
        <f>IF(Inputs!$B154="","",(ROUND((Inputs!$BE154*AT156)+K156,0)))</f>
        <v/>
      </c>
      <c r="M156" s="46" t="str">
        <f>IF(Inputs!$B154="","",(ROUND((Inputs!$BE154*AU156)+L156,0)))</f>
        <v/>
      </c>
      <c r="N156" s="46" t="str">
        <f>IF(Inputs!$B154="","",(ROUND((Inputs!$BE154*AV156)+M156,0)))</f>
        <v/>
      </c>
      <c r="O156" s="46" t="str">
        <f>IF(Inputs!$B154="","",(ROUND((Inputs!$BE154*AW156)+N156,0)))</f>
        <v/>
      </c>
      <c r="P156" s="46" t="str">
        <f>IF(Inputs!$B154="","",(ROUND((Inputs!$BE154*AX156)+O156,0)))</f>
        <v/>
      </c>
      <c r="Q156" s="46" t="str">
        <f>IF(Inputs!$B154="","",(ROUND((Inputs!$BE154*AY156)+P156,0)))</f>
        <v/>
      </c>
      <c r="R156" s="46" t="str">
        <f>IF(Inputs!$B154="","",(ROUND((Inputs!$BE154*AZ156)+Q156,0)))</f>
        <v/>
      </c>
      <c r="S156" s="46" t="str">
        <f>IF(Inputs!$B154="","",(ROUND((Inputs!$BE154*BA156)+R156,0)))</f>
        <v/>
      </c>
      <c r="T156" s="46" t="str">
        <f>IF(Inputs!$B154="","",(ROUND((Inputs!$BE154*BB156)+S156,0)))</f>
        <v/>
      </c>
      <c r="U156" s="46" t="str">
        <f>IF(Inputs!$B154="","",(ROUND((Inputs!$BE154*BC156)+T156,0)))</f>
        <v/>
      </c>
      <c r="V156" s="46" t="str">
        <f>IF(Inputs!$B154="","",(ROUND((Inputs!$BE154*BD156)+U156,0)))</f>
        <v/>
      </c>
      <c r="W156" s="46" t="str">
        <f>IF(Inputs!$B154="","",(ROUND((Inputs!$BE154*BE156)+V156,0)))</f>
        <v/>
      </c>
      <c r="X156" s="46" t="str">
        <f>IF(Inputs!$B154="","",(ROUND((Inputs!$BE154*BF156)+W156,0)))</f>
        <v/>
      </c>
      <c r="Y156" s="46" t="str">
        <f>IF(Inputs!$B154="","",(ROUND((Inputs!$BE154*BG156)+X156,0)))</f>
        <v/>
      </c>
      <c r="Z156" s="46" t="str">
        <f>IF(Inputs!$B154="","",(ROUND((Inputs!$BE154*BH156)+Y156,0)))</f>
        <v/>
      </c>
      <c r="AA156" s="46" t="str">
        <f>IF(Inputs!$B154="","",(ROUND((Inputs!$BE154*BI156)+Z156,0)))</f>
        <v/>
      </c>
      <c r="AB156" s="46" t="str">
        <f>IF(Inputs!$B154="","",(ROUND((Inputs!$BE154*BJ156)+AA156,0)))</f>
        <v/>
      </c>
      <c r="AC156" s="46" t="str">
        <f>IF(Inputs!$B154="","",(ROUND((Inputs!$BE154*BK156)+AB156,0)))</f>
        <v/>
      </c>
      <c r="AD156" s="46" t="str">
        <f>IF(Inputs!$B154="","",(ROUND((Inputs!$BE154*BL156)+AC156,0)))</f>
        <v/>
      </c>
      <c r="AE156" s="46" t="str">
        <f>IF(Inputs!$B154="","",(ROUND((Inputs!$BE154*BM156)+AD156,0)))</f>
        <v/>
      </c>
      <c r="AF156" s="46" t="str">
        <f>IF(Inputs!$B154="","",(ROUND((Inputs!$BE154*BN156)+AE156,0)))</f>
        <v/>
      </c>
      <c r="AG156" s="50" t="str">
        <f t="shared" si="7"/>
        <v/>
      </c>
      <c r="AH156" s="42" t="str">
        <f t="shared" si="6"/>
        <v/>
      </c>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row>
    <row r="157" spans="1:66">
      <c r="A157" s="7" t="str">
        <f>IF(Inputs!A155="","",Inputs!A155)</f>
        <v/>
      </c>
      <c r="B157" t="str">
        <f>IF(Inputs!B155="","",Inputs!B155)</f>
        <v/>
      </c>
      <c r="C157" s="46" t="str">
        <f>IF(Inputs!$B155="","",(ROUND(Inputs!$BE155*AK157,0)))</f>
        <v/>
      </c>
      <c r="D157" s="46" t="str">
        <f>IF(Inputs!$B155="","",(ROUND((Inputs!$BE155*AL157)+C157,0)))</f>
        <v/>
      </c>
      <c r="E157" s="46" t="str">
        <f>IF(Inputs!$B155="","",(ROUND((Inputs!$BE155*AM157)+D157,0)))</f>
        <v/>
      </c>
      <c r="F157" s="46" t="str">
        <f>IF(Inputs!$B155="","",(ROUND((Inputs!$BE155*AN157)+E157,0)))</f>
        <v/>
      </c>
      <c r="G157" s="46" t="str">
        <f>IF(Inputs!$B155="","",(ROUND((Inputs!$BE155*AO157)+F157,0)))</f>
        <v/>
      </c>
      <c r="H157" s="46" t="str">
        <f>IF(Inputs!$B155="","",(ROUND((Inputs!$BE155*AP157)+G157,0)))</f>
        <v/>
      </c>
      <c r="I157" s="46" t="str">
        <f>IF(Inputs!$B155="","",(ROUND((Inputs!$BE155*AQ157)+H157,0)))</f>
        <v/>
      </c>
      <c r="J157" s="46" t="str">
        <f>IF(Inputs!$B155="","",(ROUND((Inputs!$BE155*AR157)+I157,0)))</f>
        <v/>
      </c>
      <c r="K157" s="46" t="str">
        <f>IF(Inputs!$B155="","",(ROUND((Inputs!$BE155*AS157)+J157,0)))</f>
        <v/>
      </c>
      <c r="L157" s="46" t="str">
        <f>IF(Inputs!$B155="","",(ROUND((Inputs!$BE155*AT157)+K157,0)))</f>
        <v/>
      </c>
      <c r="M157" s="46" t="str">
        <f>IF(Inputs!$B155="","",(ROUND((Inputs!$BE155*AU157)+L157,0)))</f>
        <v/>
      </c>
      <c r="N157" s="46" t="str">
        <f>IF(Inputs!$B155="","",(ROUND((Inputs!$BE155*AV157)+M157,0)))</f>
        <v/>
      </c>
      <c r="O157" s="46" t="str">
        <f>IF(Inputs!$B155="","",(ROUND((Inputs!$BE155*AW157)+N157,0)))</f>
        <v/>
      </c>
      <c r="P157" s="46" t="str">
        <f>IF(Inputs!$B155="","",(ROUND((Inputs!$BE155*AX157)+O157,0)))</f>
        <v/>
      </c>
      <c r="Q157" s="46" t="str">
        <f>IF(Inputs!$B155="","",(ROUND((Inputs!$BE155*AY157)+P157,0)))</f>
        <v/>
      </c>
      <c r="R157" s="46" t="str">
        <f>IF(Inputs!$B155="","",(ROUND((Inputs!$BE155*AZ157)+Q157,0)))</f>
        <v/>
      </c>
      <c r="S157" s="46" t="str">
        <f>IF(Inputs!$B155="","",(ROUND((Inputs!$BE155*BA157)+R157,0)))</f>
        <v/>
      </c>
      <c r="T157" s="46" t="str">
        <f>IF(Inputs!$B155="","",(ROUND((Inputs!$BE155*BB157)+S157,0)))</f>
        <v/>
      </c>
      <c r="U157" s="46" t="str">
        <f>IF(Inputs!$B155="","",(ROUND((Inputs!$BE155*BC157)+T157,0)))</f>
        <v/>
      </c>
      <c r="V157" s="46" t="str">
        <f>IF(Inputs!$B155="","",(ROUND((Inputs!$BE155*BD157)+U157,0)))</f>
        <v/>
      </c>
      <c r="W157" s="46" t="str">
        <f>IF(Inputs!$B155="","",(ROUND((Inputs!$BE155*BE157)+V157,0)))</f>
        <v/>
      </c>
      <c r="X157" s="46" t="str">
        <f>IF(Inputs!$B155="","",(ROUND((Inputs!$BE155*BF157)+W157,0)))</f>
        <v/>
      </c>
      <c r="Y157" s="46" t="str">
        <f>IF(Inputs!$B155="","",(ROUND((Inputs!$BE155*BG157)+X157,0)))</f>
        <v/>
      </c>
      <c r="Z157" s="46" t="str">
        <f>IF(Inputs!$B155="","",(ROUND((Inputs!$BE155*BH157)+Y157,0)))</f>
        <v/>
      </c>
      <c r="AA157" s="46" t="str">
        <f>IF(Inputs!$B155="","",(ROUND((Inputs!$BE155*BI157)+Z157,0)))</f>
        <v/>
      </c>
      <c r="AB157" s="46" t="str">
        <f>IF(Inputs!$B155="","",(ROUND((Inputs!$BE155*BJ157)+AA157,0)))</f>
        <v/>
      </c>
      <c r="AC157" s="46" t="str">
        <f>IF(Inputs!$B155="","",(ROUND((Inputs!$BE155*BK157)+AB157,0)))</f>
        <v/>
      </c>
      <c r="AD157" s="46" t="str">
        <f>IF(Inputs!$B155="","",(ROUND((Inputs!$BE155*BL157)+AC157,0)))</f>
        <v/>
      </c>
      <c r="AE157" s="46" t="str">
        <f>IF(Inputs!$B155="","",(ROUND((Inputs!$BE155*BM157)+AD157,0)))</f>
        <v/>
      </c>
      <c r="AF157" s="46" t="str">
        <f>IF(Inputs!$B155="","",(ROUND((Inputs!$BE155*BN157)+AE157,0)))</f>
        <v/>
      </c>
      <c r="AG157" s="50" t="str">
        <f t="shared" si="7"/>
        <v/>
      </c>
      <c r="AH157" s="42" t="str">
        <f t="shared" si="6"/>
        <v/>
      </c>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row>
    <row r="158" spans="1:66">
      <c r="A158" s="7" t="str">
        <f>IF(Inputs!A156="","",Inputs!A156)</f>
        <v/>
      </c>
      <c r="B158" t="str">
        <f>IF(Inputs!B156="","",Inputs!B156)</f>
        <v/>
      </c>
      <c r="C158" s="46" t="str">
        <f>IF(Inputs!$B156="","",(ROUND(Inputs!$BE156*AK158,0)))</f>
        <v/>
      </c>
      <c r="D158" s="46" t="str">
        <f>IF(Inputs!$B156="","",(ROUND((Inputs!$BE156*AL158)+C158,0)))</f>
        <v/>
      </c>
      <c r="E158" s="46" t="str">
        <f>IF(Inputs!$B156="","",(ROUND((Inputs!$BE156*AM158)+D158,0)))</f>
        <v/>
      </c>
      <c r="F158" s="46" t="str">
        <f>IF(Inputs!$B156="","",(ROUND((Inputs!$BE156*AN158)+E158,0)))</f>
        <v/>
      </c>
      <c r="G158" s="46" t="str">
        <f>IF(Inputs!$B156="","",(ROUND((Inputs!$BE156*AO158)+F158,0)))</f>
        <v/>
      </c>
      <c r="H158" s="46" t="str">
        <f>IF(Inputs!$B156="","",(ROUND((Inputs!$BE156*AP158)+G158,0)))</f>
        <v/>
      </c>
      <c r="I158" s="46" t="str">
        <f>IF(Inputs!$B156="","",(ROUND((Inputs!$BE156*AQ158)+H158,0)))</f>
        <v/>
      </c>
      <c r="J158" s="46" t="str">
        <f>IF(Inputs!$B156="","",(ROUND((Inputs!$BE156*AR158)+I158,0)))</f>
        <v/>
      </c>
      <c r="K158" s="46" t="str">
        <f>IF(Inputs!$B156="","",(ROUND((Inputs!$BE156*AS158)+J158,0)))</f>
        <v/>
      </c>
      <c r="L158" s="46" t="str">
        <f>IF(Inputs!$B156="","",(ROUND((Inputs!$BE156*AT158)+K158,0)))</f>
        <v/>
      </c>
      <c r="M158" s="46" t="str">
        <f>IF(Inputs!$B156="","",(ROUND((Inputs!$BE156*AU158)+L158,0)))</f>
        <v/>
      </c>
      <c r="N158" s="46" t="str">
        <f>IF(Inputs!$B156="","",(ROUND((Inputs!$BE156*AV158)+M158,0)))</f>
        <v/>
      </c>
      <c r="O158" s="46" t="str">
        <f>IF(Inputs!$B156="","",(ROUND((Inputs!$BE156*AW158)+N158,0)))</f>
        <v/>
      </c>
      <c r="P158" s="46" t="str">
        <f>IF(Inputs!$B156="","",(ROUND((Inputs!$BE156*AX158)+O158,0)))</f>
        <v/>
      </c>
      <c r="Q158" s="46" t="str">
        <f>IF(Inputs!$B156="","",(ROUND((Inputs!$BE156*AY158)+P158,0)))</f>
        <v/>
      </c>
      <c r="R158" s="46" t="str">
        <f>IF(Inputs!$B156="","",(ROUND((Inputs!$BE156*AZ158)+Q158,0)))</f>
        <v/>
      </c>
      <c r="S158" s="46" t="str">
        <f>IF(Inputs!$B156="","",(ROUND((Inputs!$BE156*BA158)+R158,0)))</f>
        <v/>
      </c>
      <c r="T158" s="46" t="str">
        <f>IF(Inputs!$B156="","",(ROUND((Inputs!$BE156*BB158)+S158,0)))</f>
        <v/>
      </c>
      <c r="U158" s="46" t="str">
        <f>IF(Inputs!$B156="","",(ROUND((Inputs!$BE156*BC158)+T158,0)))</f>
        <v/>
      </c>
      <c r="V158" s="46" t="str">
        <f>IF(Inputs!$B156="","",(ROUND((Inputs!$BE156*BD158)+U158,0)))</f>
        <v/>
      </c>
      <c r="W158" s="46" t="str">
        <f>IF(Inputs!$B156="","",(ROUND((Inputs!$BE156*BE158)+V158,0)))</f>
        <v/>
      </c>
      <c r="X158" s="46" t="str">
        <f>IF(Inputs!$B156="","",(ROUND((Inputs!$BE156*BF158)+W158,0)))</f>
        <v/>
      </c>
      <c r="Y158" s="46" t="str">
        <f>IF(Inputs!$B156="","",(ROUND((Inputs!$BE156*BG158)+X158,0)))</f>
        <v/>
      </c>
      <c r="Z158" s="46" t="str">
        <f>IF(Inputs!$B156="","",(ROUND((Inputs!$BE156*BH158)+Y158,0)))</f>
        <v/>
      </c>
      <c r="AA158" s="46" t="str">
        <f>IF(Inputs!$B156="","",(ROUND((Inputs!$BE156*BI158)+Z158,0)))</f>
        <v/>
      </c>
      <c r="AB158" s="46" t="str">
        <f>IF(Inputs!$B156="","",(ROUND((Inputs!$BE156*BJ158)+AA158,0)))</f>
        <v/>
      </c>
      <c r="AC158" s="46" t="str">
        <f>IF(Inputs!$B156="","",(ROUND((Inputs!$BE156*BK158)+AB158,0)))</f>
        <v/>
      </c>
      <c r="AD158" s="46" t="str">
        <f>IF(Inputs!$B156="","",(ROUND((Inputs!$BE156*BL158)+AC158,0)))</f>
        <v/>
      </c>
      <c r="AE158" s="46" t="str">
        <f>IF(Inputs!$B156="","",(ROUND((Inputs!$BE156*BM158)+AD158,0)))</f>
        <v/>
      </c>
      <c r="AF158" s="46" t="str">
        <f>IF(Inputs!$B156="","",(ROUND((Inputs!$BE156*BN158)+AE158,0)))</f>
        <v/>
      </c>
      <c r="AG158" s="50" t="str">
        <f t="shared" si="7"/>
        <v/>
      </c>
      <c r="AH158" s="42" t="str">
        <f t="shared" si="6"/>
        <v/>
      </c>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row>
    <row r="159" spans="1:66">
      <c r="A159" s="7" t="str">
        <f>IF(Inputs!A157="","",Inputs!A157)</f>
        <v/>
      </c>
      <c r="B159" t="str">
        <f>IF(Inputs!B157="","",Inputs!B157)</f>
        <v/>
      </c>
      <c r="C159" s="46" t="str">
        <f>IF(Inputs!$B157="","",(ROUND(Inputs!$BE157*AK159,0)))</f>
        <v/>
      </c>
      <c r="D159" s="46" t="str">
        <f>IF(Inputs!$B157="","",(ROUND((Inputs!$BE157*AL159)+C159,0)))</f>
        <v/>
      </c>
      <c r="E159" s="46" t="str">
        <f>IF(Inputs!$B157="","",(ROUND((Inputs!$BE157*AM159)+D159,0)))</f>
        <v/>
      </c>
      <c r="F159" s="46" t="str">
        <f>IF(Inputs!$B157="","",(ROUND((Inputs!$BE157*AN159)+E159,0)))</f>
        <v/>
      </c>
      <c r="G159" s="46" t="str">
        <f>IF(Inputs!$B157="","",(ROUND((Inputs!$BE157*AO159)+F159,0)))</f>
        <v/>
      </c>
      <c r="H159" s="46" t="str">
        <f>IF(Inputs!$B157="","",(ROUND((Inputs!$BE157*AP159)+G159,0)))</f>
        <v/>
      </c>
      <c r="I159" s="46" t="str">
        <f>IF(Inputs!$B157="","",(ROUND((Inputs!$BE157*AQ159)+H159,0)))</f>
        <v/>
      </c>
      <c r="J159" s="46" t="str">
        <f>IF(Inputs!$B157="","",(ROUND((Inputs!$BE157*AR159)+I159,0)))</f>
        <v/>
      </c>
      <c r="K159" s="46" t="str">
        <f>IF(Inputs!$B157="","",(ROUND((Inputs!$BE157*AS159)+J159,0)))</f>
        <v/>
      </c>
      <c r="L159" s="46" t="str">
        <f>IF(Inputs!$B157="","",(ROUND((Inputs!$BE157*AT159)+K159,0)))</f>
        <v/>
      </c>
      <c r="M159" s="46" t="str">
        <f>IF(Inputs!$B157="","",(ROUND((Inputs!$BE157*AU159)+L159,0)))</f>
        <v/>
      </c>
      <c r="N159" s="46" t="str">
        <f>IF(Inputs!$B157="","",(ROUND((Inputs!$BE157*AV159)+M159,0)))</f>
        <v/>
      </c>
      <c r="O159" s="46" t="str">
        <f>IF(Inputs!$B157="","",(ROUND((Inputs!$BE157*AW159)+N159,0)))</f>
        <v/>
      </c>
      <c r="P159" s="46" t="str">
        <f>IF(Inputs!$B157="","",(ROUND((Inputs!$BE157*AX159)+O159,0)))</f>
        <v/>
      </c>
      <c r="Q159" s="46" t="str">
        <f>IF(Inputs!$B157="","",(ROUND((Inputs!$BE157*AY159)+P159,0)))</f>
        <v/>
      </c>
      <c r="R159" s="46" t="str">
        <f>IF(Inputs!$B157="","",(ROUND((Inputs!$BE157*AZ159)+Q159,0)))</f>
        <v/>
      </c>
      <c r="S159" s="46" t="str">
        <f>IF(Inputs!$B157="","",(ROUND((Inputs!$BE157*BA159)+R159,0)))</f>
        <v/>
      </c>
      <c r="T159" s="46" t="str">
        <f>IF(Inputs!$B157="","",(ROUND((Inputs!$BE157*BB159)+S159,0)))</f>
        <v/>
      </c>
      <c r="U159" s="46" t="str">
        <f>IF(Inputs!$B157="","",(ROUND((Inputs!$BE157*BC159)+T159,0)))</f>
        <v/>
      </c>
      <c r="V159" s="46" t="str">
        <f>IF(Inputs!$B157="","",(ROUND((Inputs!$BE157*BD159)+U159,0)))</f>
        <v/>
      </c>
      <c r="W159" s="46" t="str">
        <f>IF(Inputs!$B157="","",(ROUND((Inputs!$BE157*BE159)+V159,0)))</f>
        <v/>
      </c>
      <c r="X159" s="46" t="str">
        <f>IF(Inputs!$B157="","",(ROUND((Inputs!$BE157*BF159)+W159,0)))</f>
        <v/>
      </c>
      <c r="Y159" s="46" t="str">
        <f>IF(Inputs!$B157="","",(ROUND((Inputs!$BE157*BG159)+X159,0)))</f>
        <v/>
      </c>
      <c r="Z159" s="46" t="str">
        <f>IF(Inputs!$B157="","",(ROUND((Inputs!$BE157*BH159)+Y159,0)))</f>
        <v/>
      </c>
      <c r="AA159" s="46" t="str">
        <f>IF(Inputs!$B157="","",(ROUND((Inputs!$BE157*BI159)+Z159,0)))</f>
        <v/>
      </c>
      <c r="AB159" s="46" t="str">
        <f>IF(Inputs!$B157="","",(ROUND((Inputs!$BE157*BJ159)+AA159,0)))</f>
        <v/>
      </c>
      <c r="AC159" s="46" t="str">
        <f>IF(Inputs!$B157="","",(ROUND((Inputs!$BE157*BK159)+AB159,0)))</f>
        <v/>
      </c>
      <c r="AD159" s="46" t="str">
        <f>IF(Inputs!$B157="","",(ROUND((Inputs!$BE157*BL159)+AC159,0)))</f>
        <v/>
      </c>
      <c r="AE159" s="46" t="str">
        <f>IF(Inputs!$B157="","",(ROUND((Inputs!$BE157*BM159)+AD159,0)))</f>
        <v/>
      </c>
      <c r="AF159" s="46" t="str">
        <f>IF(Inputs!$B157="","",(ROUND((Inputs!$BE157*BN159)+AE159,0)))</f>
        <v/>
      </c>
      <c r="AG159" s="50" t="str">
        <f t="shared" si="7"/>
        <v/>
      </c>
      <c r="AH159" s="42" t="str">
        <f t="shared" si="6"/>
        <v/>
      </c>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row>
    <row r="160" spans="1:66">
      <c r="A160" s="7" t="str">
        <f>IF(Inputs!A158="","",Inputs!A158)</f>
        <v/>
      </c>
      <c r="B160" t="str">
        <f>IF(Inputs!B158="","",Inputs!B158)</f>
        <v/>
      </c>
      <c r="C160" s="46" t="str">
        <f>IF(Inputs!$B158="","",(ROUND(Inputs!$BE158*AK160,0)))</f>
        <v/>
      </c>
      <c r="D160" s="46" t="str">
        <f>IF(Inputs!$B158="","",(ROUND((Inputs!$BE158*AL160)+C160,0)))</f>
        <v/>
      </c>
      <c r="E160" s="46" t="str">
        <f>IF(Inputs!$B158="","",(ROUND((Inputs!$BE158*AM160)+D160,0)))</f>
        <v/>
      </c>
      <c r="F160" s="46" t="str">
        <f>IF(Inputs!$B158="","",(ROUND((Inputs!$BE158*AN160)+E160,0)))</f>
        <v/>
      </c>
      <c r="G160" s="46" t="str">
        <f>IF(Inputs!$B158="","",(ROUND((Inputs!$BE158*AO160)+F160,0)))</f>
        <v/>
      </c>
      <c r="H160" s="46" t="str">
        <f>IF(Inputs!$B158="","",(ROUND((Inputs!$BE158*AP160)+G160,0)))</f>
        <v/>
      </c>
      <c r="I160" s="46" t="str">
        <f>IF(Inputs!$B158="","",(ROUND((Inputs!$BE158*AQ160)+H160,0)))</f>
        <v/>
      </c>
      <c r="J160" s="46" t="str">
        <f>IF(Inputs!$B158="","",(ROUND((Inputs!$BE158*AR160)+I160,0)))</f>
        <v/>
      </c>
      <c r="K160" s="46" t="str">
        <f>IF(Inputs!$B158="","",(ROUND((Inputs!$BE158*AS160)+J160,0)))</f>
        <v/>
      </c>
      <c r="L160" s="46" t="str">
        <f>IF(Inputs!$B158="","",(ROUND((Inputs!$BE158*AT160)+K160,0)))</f>
        <v/>
      </c>
      <c r="M160" s="46" t="str">
        <f>IF(Inputs!$B158="","",(ROUND((Inputs!$BE158*AU160)+L160,0)))</f>
        <v/>
      </c>
      <c r="N160" s="46" t="str">
        <f>IF(Inputs!$B158="","",(ROUND((Inputs!$BE158*AV160)+M160,0)))</f>
        <v/>
      </c>
      <c r="O160" s="46" t="str">
        <f>IF(Inputs!$B158="","",(ROUND((Inputs!$BE158*AW160)+N160,0)))</f>
        <v/>
      </c>
      <c r="P160" s="46" t="str">
        <f>IF(Inputs!$B158="","",(ROUND((Inputs!$BE158*AX160)+O160,0)))</f>
        <v/>
      </c>
      <c r="Q160" s="46" t="str">
        <f>IF(Inputs!$B158="","",(ROUND((Inputs!$BE158*AY160)+P160,0)))</f>
        <v/>
      </c>
      <c r="R160" s="46" t="str">
        <f>IF(Inputs!$B158="","",(ROUND((Inputs!$BE158*AZ160)+Q160,0)))</f>
        <v/>
      </c>
      <c r="S160" s="46" t="str">
        <f>IF(Inputs!$B158="","",(ROUND((Inputs!$BE158*BA160)+R160,0)))</f>
        <v/>
      </c>
      <c r="T160" s="46" t="str">
        <f>IF(Inputs!$B158="","",(ROUND((Inputs!$BE158*BB160)+S160,0)))</f>
        <v/>
      </c>
      <c r="U160" s="46" t="str">
        <f>IF(Inputs!$B158="","",(ROUND((Inputs!$BE158*BC160)+T160,0)))</f>
        <v/>
      </c>
      <c r="V160" s="46" t="str">
        <f>IF(Inputs!$B158="","",(ROUND((Inputs!$BE158*BD160)+U160,0)))</f>
        <v/>
      </c>
      <c r="W160" s="46" t="str">
        <f>IF(Inputs!$B158="","",(ROUND((Inputs!$BE158*BE160)+V160,0)))</f>
        <v/>
      </c>
      <c r="X160" s="46" t="str">
        <f>IF(Inputs!$B158="","",(ROUND((Inputs!$BE158*BF160)+W160,0)))</f>
        <v/>
      </c>
      <c r="Y160" s="46" t="str">
        <f>IF(Inputs!$B158="","",(ROUND((Inputs!$BE158*BG160)+X160,0)))</f>
        <v/>
      </c>
      <c r="Z160" s="46" t="str">
        <f>IF(Inputs!$B158="","",(ROUND((Inputs!$BE158*BH160)+Y160,0)))</f>
        <v/>
      </c>
      <c r="AA160" s="46" t="str">
        <f>IF(Inputs!$B158="","",(ROUND((Inputs!$BE158*BI160)+Z160,0)))</f>
        <v/>
      </c>
      <c r="AB160" s="46" t="str">
        <f>IF(Inputs!$B158="","",(ROUND((Inputs!$BE158*BJ160)+AA160,0)))</f>
        <v/>
      </c>
      <c r="AC160" s="46" t="str">
        <f>IF(Inputs!$B158="","",(ROUND((Inputs!$BE158*BK160)+AB160,0)))</f>
        <v/>
      </c>
      <c r="AD160" s="46" t="str">
        <f>IF(Inputs!$B158="","",(ROUND((Inputs!$BE158*BL160)+AC160,0)))</f>
        <v/>
      </c>
      <c r="AE160" s="46" t="str">
        <f>IF(Inputs!$B158="","",(ROUND((Inputs!$BE158*BM160)+AD160,0)))</f>
        <v/>
      </c>
      <c r="AF160" s="46" t="str">
        <f>IF(Inputs!$B158="","",(ROUND((Inputs!$BE158*BN160)+AE160,0)))</f>
        <v/>
      </c>
      <c r="AG160" s="50" t="str">
        <f t="shared" si="7"/>
        <v/>
      </c>
      <c r="AH160" s="42" t="str">
        <f t="shared" si="6"/>
        <v/>
      </c>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row>
    <row r="161" spans="1:66">
      <c r="A161" s="7" t="str">
        <f>IF(Inputs!A159="","",Inputs!A159)</f>
        <v/>
      </c>
      <c r="B161" t="str">
        <f>IF(Inputs!B159="","",Inputs!B159)</f>
        <v/>
      </c>
      <c r="C161" s="46" t="str">
        <f>IF(Inputs!$B159="","",(ROUND(Inputs!$BE159*AK161,0)))</f>
        <v/>
      </c>
      <c r="D161" s="46" t="str">
        <f>IF(Inputs!$B159="","",(ROUND((Inputs!$BE159*AL161)+C161,0)))</f>
        <v/>
      </c>
      <c r="E161" s="46" t="str">
        <f>IF(Inputs!$B159="","",(ROUND((Inputs!$BE159*AM161)+D161,0)))</f>
        <v/>
      </c>
      <c r="F161" s="46" t="str">
        <f>IF(Inputs!$B159="","",(ROUND((Inputs!$BE159*AN161)+E161,0)))</f>
        <v/>
      </c>
      <c r="G161" s="46" t="str">
        <f>IF(Inputs!$B159="","",(ROUND((Inputs!$BE159*AO161)+F161,0)))</f>
        <v/>
      </c>
      <c r="H161" s="46" t="str">
        <f>IF(Inputs!$B159="","",(ROUND((Inputs!$BE159*AP161)+G161,0)))</f>
        <v/>
      </c>
      <c r="I161" s="46" t="str">
        <f>IF(Inputs!$B159="","",(ROUND((Inputs!$BE159*AQ161)+H161,0)))</f>
        <v/>
      </c>
      <c r="J161" s="46" t="str">
        <f>IF(Inputs!$B159="","",(ROUND((Inputs!$BE159*AR161)+I161,0)))</f>
        <v/>
      </c>
      <c r="K161" s="46" t="str">
        <f>IF(Inputs!$B159="","",(ROUND((Inputs!$BE159*AS161)+J161,0)))</f>
        <v/>
      </c>
      <c r="L161" s="46" t="str">
        <f>IF(Inputs!$B159="","",(ROUND((Inputs!$BE159*AT161)+K161,0)))</f>
        <v/>
      </c>
      <c r="M161" s="46" t="str">
        <f>IF(Inputs!$B159="","",(ROUND((Inputs!$BE159*AU161)+L161,0)))</f>
        <v/>
      </c>
      <c r="N161" s="46" t="str">
        <f>IF(Inputs!$B159="","",(ROUND((Inputs!$BE159*AV161)+M161,0)))</f>
        <v/>
      </c>
      <c r="O161" s="46" t="str">
        <f>IF(Inputs!$B159="","",(ROUND((Inputs!$BE159*AW161)+N161,0)))</f>
        <v/>
      </c>
      <c r="P161" s="46" t="str">
        <f>IF(Inputs!$B159="","",(ROUND((Inputs!$BE159*AX161)+O161,0)))</f>
        <v/>
      </c>
      <c r="Q161" s="46" t="str">
        <f>IF(Inputs!$B159="","",(ROUND((Inputs!$BE159*AY161)+P161,0)))</f>
        <v/>
      </c>
      <c r="R161" s="46" t="str">
        <f>IF(Inputs!$B159="","",(ROUND((Inputs!$BE159*AZ161)+Q161,0)))</f>
        <v/>
      </c>
      <c r="S161" s="46" t="str">
        <f>IF(Inputs!$B159="","",(ROUND((Inputs!$BE159*BA161)+R161,0)))</f>
        <v/>
      </c>
      <c r="T161" s="46" t="str">
        <f>IF(Inputs!$B159="","",(ROUND((Inputs!$BE159*BB161)+S161,0)))</f>
        <v/>
      </c>
      <c r="U161" s="46" t="str">
        <f>IF(Inputs!$B159="","",(ROUND((Inputs!$BE159*BC161)+T161,0)))</f>
        <v/>
      </c>
      <c r="V161" s="46" t="str">
        <f>IF(Inputs!$B159="","",(ROUND((Inputs!$BE159*BD161)+U161,0)))</f>
        <v/>
      </c>
      <c r="W161" s="46" t="str">
        <f>IF(Inputs!$B159="","",(ROUND((Inputs!$BE159*BE161)+V161,0)))</f>
        <v/>
      </c>
      <c r="X161" s="46" t="str">
        <f>IF(Inputs!$B159="","",(ROUND((Inputs!$BE159*BF161)+W161,0)))</f>
        <v/>
      </c>
      <c r="Y161" s="46" t="str">
        <f>IF(Inputs!$B159="","",(ROUND((Inputs!$BE159*BG161)+X161,0)))</f>
        <v/>
      </c>
      <c r="Z161" s="46" t="str">
        <f>IF(Inputs!$B159="","",(ROUND((Inputs!$BE159*BH161)+Y161,0)))</f>
        <v/>
      </c>
      <c r="AA161" s="46" t="str">
        <f>IF(Inputs!$B159="","",(ROUND((Inputs!$BE159*BI161)+Z161,0)))</f>
        <v/>
      </c>
      <c r="AB161" s="46" t="str">
        <f>IF(Inputs!$B159="","",(ROUND((Inputs!$BE159*BJ161)+AA161,0)))</f>
        <v/>
      </c>
      <c r="AC161" s="46" t="str">
        <f>IF(Inputs!$B159="","",(ROUND((Inputs!$BE159*BK161)+AB161,0)))</f>
        <v/>
      </c>
      <c r="AD161" s="46" t="str">
        <f>IF(Inputs!$B159="","",(ROUND((Inputs!$BE159*BL161)+AC161,0)))</f>
        <v/>
      </c>
      <c r="AE161" s="46" t="str">
        <f>IF(Inputs!$B159="","",(ROUND((Inputs!$BE159*BM161)+AD161,0)))</f>
        <v/>
      </c>
      <c r="AF161" s="46" t="str">
        <f>IF(Inputs!$B159="","",(ROUND((Inputs!$BE159*BN161)+AE161,0)))</f>
        <v/>
      </c>
      <c r="AG161" s="50" t="str">
        <f t="shared" si="7"/>
        <v/>
      </c>
      <c r="AH161" s="42" t="str">
        <f t="shared" si="6"/>
        <v/>
      </c>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row>
    <row r="162" spans="1:66">
      <c r="A162" s="7" t="str">
        <f>IF(Inputs!A160="","",Inputs!A160)</f>
        <v/>
      </c>
      <c r="B162" t="str">
        <f>IF(Inputs!B160="","",Inputs!B160)</f>
        <v/>
      </c>
      <c r="C162" s="46" t="str">
        <f>IF(Inputs!$B160="","",(ROUND(Inputs!$BE160*AK162,0)))</f>
        <v/>
      </c>
      <c r="D162" s="46" t="str">
        <f>IF(Inputs!$B160="","",(ROUND((Inputs!$BE160*AL162)+C162,0)))</f>
        <v/>
      </c>
      <c r="E162" s="46" t="str">
        <f>IF(Inputs!$B160="","",(ROUND((Inputs!$BE160*AM162)+D162,0)))</f>
        <v/>
      </c>
      <c r="F162" s="46" t="str">
        <f>IF(Inputs!$B160="","",(ROUND((Inputs!$BE160*AN162)+E162,0)))</f>
        <v/>
      </c>
      <c r="G162" s="46" t="str">
        <f>IF(Inputs!$B160="","",(ROUND((Inputs!$BE160*AO162)+F162,0)))</f>
        <v/>
      </c>
      <c r="H162" s="46" t="str">
        <f>IF(Inputs!$B160="","",(ROUND((Inputs!$BE160*AP162)+G162,0)))</f>
        <v/>
      </c>
      <c r="I162" s="46" t="str">
        <f>IF(Inputs!$B160="","",(ROUND((Inputs!$BE160*AQ162)+H162,0)))</f>
        <v/>
      </c>
      <c r="J162" s="46" t="str">
        <f>IF(Inputs!$B160="","",(ROUND((Inputs!$BE160*AR162)+I162,0)))</f>
        <v/>
      </c>
      <c r="K162" s="46" t="str">
        <f>IF(Inputs!$B160="","",(ROUND((Inputs!$BE160*AS162)+J162,0)))</f>
        <v/>
      </c>
      <c r="L162" s="46" t="str">
        <f>IF(Inputs!$B160="","",(ROUND((Inputs!$BE160*AT162)+K162,0)))</f>
        <v/>
      </c>
      <c r="M162" s="46" t="str">
        <f>IF(Inputs!$B160="","",(ROUND((Inputs!$BE160*AU162)+L162,0)))</f>
        <v/>
      </c>
      <c r="N162" s="46" t="str">
        <f>IF(Inputs!$B160="","",(ROUND((Inputs!$BE160*AV162)+M162,0)))</f>
        <v/>
      </c>
      <c r="O162" s="46" t="str">
        <f>IF(Inputs!$B160="","",(ROUND((Inputs!$BE160*AW162)+N162,0)))</f>
        <v/>
      </c>
      <c r="P162" s="46" t="str">
        <f>IF(Inputs!$B160="","",(ROUND((Inputs!$BE160*AX162)+O162,0)))</f>
        <v/>
      </c>
      <c r="Q162" s="46" t="str">
        <f>IF(Inputs!$B160="","",(ROUND((Inputs!$BE160*AY162)+P162,0)))</f>
        <v/>
      </c>
      <c r="R162" s="46" t="str">
        <f>IF(Inputs!$B160="","",(ROUND((Inputs!$BE160*AZ162)+Q162,0)))</f>
        <v/>
      </c>
      <c r="S162" s="46" t="str">
        <f>IF(Inputs!$B160="","",(ROUND((Inputs!$BE160*BA162)+R162,0)))</f>
        <v/>
      </c>
      <c r="T162" s="46" t="str">
        <f>IF(Inputs!$B160="","",(ROUND((Inputs!$BE160*BB162)+S162,0)))</f>
        <v/>
      </c>
      <c r="U162" s="46" t="str">
        <f>IF(Inputs!$B160="","",(ROUND((Inputs!$BE160*BC162)+T162,0)))</f>
        <v/>
      </c>
      <c r="V162" s="46" t="str">
        <f>IF(Inputs!$B160="","",(ROUND((Inputs!$BE160*BD162)+U162,0)))</f>
        <v/>
      </c>
      <c r="W162" s="46" t="str">
        <f>IF(Inputs!$B160="","",(ROUND((Inputs!$BE160*BE162)+V162,0)))</f>
        <v/>
      </c>
      <c r="X162" s="46" t="str">
        <f>IF(Inputs!$B160="","",(ROUND((Inputs!$BE160*BF162)+W162,0)))</f>
        <v/>
      </c>
      <c r="Y162" s="46" t="str">
        <f>IF(Inputs!$B160="","",(ROUND((Inputs!$BE160*BG162)+X162,0)))</f>
        <v/>
      </c>
      <c r="Z162" s="46" t="str">
        <f>IF(Inputs!$B160="","",(ROUND((Inputs!$BE160*BH162)+Y162,0)))</f>
        <v/>
      </c>
      <c r="AA162" s="46" t="str">
        <f>IF(Inputs!$B160="","",(ROUND((Inputs!$BE160*BI162)+Z162,0)))</f>
        <v/>
      </c>
      <c r="AB162" s="46" t="str">
        <f>IF(Inputs!$B160="","",(ROUND((Inputs!$BE160*BJ162)+AA162,0)))</f>
        <v/>
      </c>
      <c r="AC162" s="46" t="str">
        <f>IF(Inputs!$B160="","",(ROUND((Inputs!$BE160*BK162)+AB162,0)))</f>
        <v/>
      </c>
      <c r="AD162" s="46" t="str">
        <f>IF(Inputs!$B160="","",(ROUND((Inputs!$BE160*BL162)+AC162,0)))</f>
        <v/>
      </c>
      <c r="AE162" s="46" t="str">
        <f>IF(Inputs!$B160="","",(ROUND((Inputs!$BE160*BM162)+AD162,0)))</f>
        <v/>
      </c>
      <c r="AF162" s="46" t="str">
        <f>IF(Inputs!$B160="","",(ROUND((Inputs!$BE160*BN162)+AE162,0)))</f>
        <v/>
      </c>
      <c r="AG162" s="50" t="str">
        <f t="shared" si="7"/>
        <v/>
      </c>
      <c r="AH162" s="42" t="str">
        <f t="shared" si="6"/>
        <v/>
      </c>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row>
    <row r="163" spans="1:66">
      <c r="A163" s="7" t="str">
        <f>IF(Inputs!A161="","",Inputs!A161)</f>
        <v/>
      </c>
      <c r="B163" t="str">
        <f>IF(Inputs!B161="","",Inputs!B161)</f>
        <v/>
      </c>
      <c r="C163" s="46" t="str">
        <f>IF(Inputs!$B161="","",(ROUND(Inputs!$BE161*AK163,0)))</f>
        <v/>
      </c>
      <c r="D163" s="46" t="str">
        <f>IF(Inputs!$B161="","",(ROUND((Inputs!$BE161*AL163)+C163,0)))</f>
        <v/>
      </c>
      <c r="E163" s="46" t="str">
        <f>IF(Inputs!$B161="","",(ROUND((Inputs!$BE161*AM163)+D163,0)))</f>
        <v/>
      </c>
      <c r="F163" s="46" t="str">
        <f>IF(Inputs!$B161="","",(ROUND((Inputs!$BE161*AN163)+E163,0)))</f>
        <v/>
      </c>
      <c r="G163" s="46" t="str">
        <f>IF(Inputs!$B161="","",(ROUND((Inputs!$BE161*AO163)+F163,0)))</f>
        <v/>
      </c>
      <c r="H163" s="46" t="str">
        <f>IF(Inputs!$B161="","",(ROUND((Inputs!$BE161*AP163)+G163,0)))</f>
        <v/>
      </c>
      <c r="I163" s="46" t="str">
        <f>IF(Inputs!$B161="","",(ROUND((Inputs!$BE161*AQ163)+H163,0)))</f>
        <v/>
      </c>
      <c r="J163" s="46" t="str">
        <f>IF(Inputs!$B161="","",(ROUND((Inputs!$BE161*AR163)+I163,0)))</f>
        <v/>
      </c>
      <c r="K163" s="46" t="str">
        <f>IF(Inputs!$B161="","",(ROUND((Inputs!$BE161*AS163)+J163,0)))</f>
        <v/>
      </c>
      <c r="L163" s="46" t="str">
        <f>IF(Inputs!$B161="","",(ROUND((Inputs!$BE161*AT163)+K163,0)))</f>
        <v/>
      </c>
      <c r="M163" s="46" t="str">
        <f>IF(Inputs!$B161="","",(ROUND((Inputs!$BE161*AU163)+L163,0)))</f>
        <v/>
      </c>
      <c r="N163" s="46" t="str">
        <f>IF(Inputs!$B161="","",(ROUND((Inputs!$BE161*AV163)+M163,0)))</f>
        <v/>
      </c>
      <c r="O163" s="46" t="str">
        <f>IF(Inputs!$B161="","",(ROUND((Inputs!$BE161*AW163)+N163,0)))</f>
        <v/>
      </c>
      <c r="P163" s="46" t="str">
        <f>IF(Inputs!$B161="","",(ROUND((Inputs!$BE161*AX163)+O163,0)))</f>
        <v/>
      </c>
      <c r="Q163" s="46" t="str">
        <f>IF(Inputs!$B161="","",(ROUND((Inputs!$BE161*AY163)+P163,0)))</f>
        <v/>
      </c>
      <c r="R163" s="46" t="str">
        <f>IF(Inputs!$B161="","",(ROUND((Inputs!$BE161*AZ163)+Q163,0)))</f>
        <v/>
      </c>
      <c r="S163" s="46" t="str">
        <f>IF(Inputs!$B161="","",(ROUND((Inputs!$BE161*BA163)+R163,0)))</f>
        <v/>
      </c>
      <c r="T163" s="46" t="str">
        <f>IF(Inputs!$B161="","",(ROUND((Inputs!$BE161*BB163)+S163,0)))</f>
        <v/>
      </c>
      <c r="U163" s="46" t="str">
        <f>IF(Inputs!$B161="","",(ROUND((Inputs!$BE161*BC163)+T163,0)))</f>
        <v/>
      </c>
      <c r="V163" s="46" t="str">
        <f>IF(Inputs!$B161="","",(ROUND((Inputs!$BE161*BD163)+U163,0)))</f>
        <v/>
      </c>
      <c r="W163" s="46" t="str">
        <f>IF(Inputs!$B161="","",(ROUND((Inputs!$BE161*BE163)+V163,0)))</f>
        <v/>
      </c>
      <c r="X163" s="46" t="str">
        <f>IF(Inputs!$B161="","",(ROUND((Inputs!$BE161*BF163)+W163,0)))</f>
        <v/>
      </c>
      <c r="Y163" s="46" t="str">
        <f>IF(Inputs!$B161="","",(ROUND((Inputs!$BE161*BG163)+X163,0)))</f>
        <v/>
      </c>
      <c r="Z163" s="46" t="str">
        <f>IF(Inputs!$B161="","",(ROUND((Inputs!$BE161*BH163)+Y163,0)))</f>
        <v/>
      </c>
      <c r="AA163" s="46" t="str">
        <f>IF(Inputs!$B161="","",(ROUND((Inputs!$BE161*BI163)+Z163,0)))</f>
        <v/>
      </c>
      <c r="AB163" s="46" t="str">
        <f>IF(Inputs!$B161="","",(ROUND((Inputs!$BE161*BJ163)+AA163,0)))</f>
        <v/>
      </c>
      <c r="AC163" s="46" t="str">
        <f>IF(Inputs!$B161="","",(ROUND((Inputs!$BE161*BK163)+AB163,0)))</f>
        <v/>
      </c>
      <c r="AD163" s="46" t="str">
        <f>IF(Inputs!$B161="","",(ROUND((Inputs!$BE161*BL163)+AC163,0)))</f>
        <v/>
      </c>
      <c r="AE163" s="46" t="str">
        <f>IF(Inputs!$B161="","",(ROUND((Inputs!$BE161*BM163)+AD163,0)))</f>
        <v/>
      </c>
      <c r="AF163" s="46" t="str">
        <f>IF(Inputs!$B161="","",(ROUND((Inputs!$BE161*BN163)+AE163,0)))</f>
        <v/>
      </c>
      <c r="AG163" s="50" t="str">
        <f t="shared" si="7"/>
        <v/>
      </c>
      <c r="AH163" s="42" t="str">
        <f t="shared" si="6"/>
        <v/>
      </c>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row>
    <row r="164" spans="1:66">
      <c r="A164" s="7" t="str">
        <f>IF(Inputs!A162="","",Inputs!A162)</f>
        <v/>
      </c>
      <c r="B164" t="str">
        <f>IF(Inputs!B162="","",Inputs!B162)</f>
        <v/>
      </c>
      <c r="C164" s="46" t="str">
        <f>IF(Inputs!$B162="","",(ROUND(Inputs!$BE162*AK164,0)))</f>
        <v/>
      </c>
      <c r="D164" s="46" t="str">
        <f>IF(Inputs!$B162="","",(ROUND((Inputs!$BE162*AL164)+C164,0)))</f>
        <v/>
      </c>
      <c r="E164" s="46" t="str">
        <f>IF(Inputs!$B162="","",(ROUND((Inputs!$BE162*AM164)+D164,0)))</f>
        <v/>
      </c>
      <c r="F164" s="46" t="str">
        <f>IF(Inputs!$B162="","",(ROUND((Inputs!$BE162*AN164)+E164,0)))</f>
        <v/>
      </c>
      <c r="G164" s="46" t="str">
        <f>IF(Inputs!$B162="","",(ROUND((Inputs!$BE162*AO164)+F164,0)))</f>
        <v/>
      </c>
      <c r="H164" s="46" t="str">
        <f>IF(Inputs!$B162="","",(ROUND((Inputs!$BE162*AP164)+G164,0)))</f>
        <v/>
      </c>
      <c r="I164" s="46" t="str">
        <f>IF(Inputs!$B162="","",(ROUND((Inputs!$BE162*AQ164)+H164,0)))</f>
        <v/>
      </c>
      <c r="J164" s="46" t="str">
        <f>IF(Inputs!$B162="","",(ROUND((Inputs!$BE162*AR164)+I164,0)))</f>
        <v/>
      </c>
      <c r="K164" s="46" t="str">
        <f>IF(Inputs!$B162="","",(ROUND((Inputs!$BE162*AS164)+J164,0)))</f>
        <v/>
      </c>
      <c r="L164" s="46" t="str">
        <f>IF(Inputs!$B162="","",(ROUND((Inputs!$BE162*AT164)+K164,0)))</f>
        <v/>
      </c>
      <c r="M164" s="46" t="str">
        <f>IF(Inputs!$B162="","",(ROUND((Inputs!$BE162*AU164)+L164,0)))</f>
        <v/>
      </c>
      <c r="N164" s="46" t="str">
        <f>IF(Inputs!$B162="","",(ROUND((Inputs!$BE162*AV164)+M164,0)))</f>
        <v/>
      </c>
      <c r="O164" s="46" t="str">
        <f>IF(Inputs!$B162="","",(ROUND((Inputs!$BE162*AW164)+N164,0)))</f>
        <v/>
      </c>
      <c r="P164" s="46" t="str">
        <f>IF(Inputs!$B162="","",(ROUND((Inputs!$BE162*AX164)+O164,0)))</f>
        <v/>
      </c>
      <c r="Q164" s="46" t="str">
        <f>IF(Inputs!$B162="","",(ROUND((Inputs!$BE162*AY164)+P164,0)))</f>
        <v/>
      </c>
      <c r="R164" s="46" t="str">
        <f>IF(Inputs!$B162="","",(ROUND((Inputs!$BE162*AZ164)+Q164,0)))</f>
        <v/>
      </c>
      <c r="S164" s="46" t="str">
        <f>IF(Inputs!$B162="","",(ROUND((Inputs!$BE162*BA164)+R164,0)))</f>
        <v/>
      </c>
      <c r="T164" s="46" t="str">
        <f>IF(Inputs!$B162="","",(ROUND((Inputs!$BE162*BB164)+S164,0)))</f>
        <v/>
      </c>
      <c r="U164" s="46" t="str">
        <f>IF(Inputs!$B162="","",(ROUND((Inputs!$BE162*BC164)+T164,0)))</f>
        <v/>
      </c>
      <c r="V164" s="46" t="str">
        <f>IF(Inputs!$B162="","",(ROUND((Inputs!$BE162*BD164)+U164,0)))</f>
        <v/>
      </c>
      <c r="W164" s="46" t="str">
        <f>IF(Inputs!$B162="","",(ROUND((Inputs!$BE162*BE164)+V164,0)))</f>
        <v/>
      </c>
      <c r="X164" s="46" t="str">
        <f>IF(Inputs!$B162="","",(ROUND((Inputs!$BE162*BF164)+W164,0)))</f>
        <v/>
      </c>
      <c r="Y164" s="46" t="str">
        <f>IF(Inputs!$B162="","",(ROUND((Inputs!$BE162*BG164)+X164,0)))</f>
        <v/>
      </c>
      <c r="Z164" s="46" t="str">
        <f>IF(Inputs!$B162="","",(ROUND((Inputs!$BE162*BH164)+Y164,0)))</f>
        <v/>
      </c>
      <c r="AA164" s="46" t="str">
        <f>IF(Inputs!$B162="","",(ROUND((Inputs!$BE162*BI164)+Z164,0)))</f>
        <v/>
      </c>
      <c r="AB164" s="46" t="str">
        <f>IF(Inputs!$B162="","",(ROUND((Inputs!$BE162*BJ164)+AA164,0)))</f>
        <v/>
      </c>
      <c r="AC164" s="46" t="str">
        <f>IF(Inputs!$B162="","",(ROUND((Inputs!$BE162*BK164)+AB164,0)))</f>
        <v/>
      </c>
      <c r="AD164" s="46" t="str">
        <f>IF(Inputs!$B162="","",(ROUND((Inputs!$BE162*BL164)+AC164,0)))</f>
        <v/>
      </c>
      <c r="AE164" s="46" t="str">
        <f>IF(Inputs!$B162="","",(ROUND((Inputs!$BE162*BM164)+AD164,0)))</f>
        <v/>
      </c>
      <c r="AF164" s="46" t="str">
        <f>IF(Inputs!$B162="","",(ROUND((Inputs!$BE162*BN164)+AE164,0)))</f>
        <v/>
      </c>
      <c r="AG164" s="50" t="str">
        <f t="shared" si="7"/>
        <v/>
      </c>
      <c r="AH164" s="42" t="str">
        <f t="shared" si="6"/>
        <v/>
      </c>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row>
    <row r="165" spans="1:66">
      <c r="A165" s="7" t="str">
        <f>IF(Inputs!A163="","",Inputs!A163)</f>
        <v/>
      </c>
      <c r="B165" t="str">
        <f>IF(Inputs!B163="","",Inputs!B163)</f>
        <v/>
      </c>
      <c r="C165" s="46" t="str">
        <f>IF(Inputs!$B163="","",(ROUND(Inputs!$BE163*AK165,0)))</f>
        <v/>
      </c>
      <c r="D165" s="46" t="str">
        <f>IF(Inputs!$B163="","",(ROUND((Inputs!$BE163*AL165)+C165,0)))</f>
        <v/>
      </c>
      <c r="E165" s="46" t="str">
        <f>IF(Inputs!$B163="","",(ROUND((Inputs!$BE163*AM165)+D165,0)))</f>
        <v/>
      </c>
      <c r="F165" s="46" t="str">
        <f>IF(Inputs!$B163="","",(ROUND((Inputs!$BE163*AN165)+E165,0)))</f>
        <v/>
      </c>
      <c r="G165" s="46" t="str">
        <f>IF(Inputs!$B163="","",(ROUND((Inputs!$BE163*AO165)+F165,0)))</f>
        <v/>
      </c>
      <c r="H165" s="46" t="str">
        <f>IF(Inputs!$B163="","",(ROUND((Inputs!$BE163*AP165)+G165,0)))</f>
        <v/>
      </c>
      <c r="I165" s="46" t="str">
        <f>IF(Inputs!$B163="","",(ROUND((Inputs!$BE163*AQ165)+H165,0)))</f>
        <v/>
      </c>
      <c r="J165" s="46" t="str">
        <f>IF(Inputs!$B163="","",(ROUND((Inputs!$BE163*AR165)+I165,0)))</f>
        <v/>
      </c>
      <c r="K165" s="46" t="str">
        <f>IF(Inputs!$B163="","",(ROUND((Inputs!$BE163*AS165)+J165,0)))</f>
        <v/>
      </c>
      <c r="L165" s="46" t="str">
        <f>IF(Inputs!$B163="","",(ROUND((Inputs!$BE163*AT165)+K165,0)))</f>
        <v/>
      </c>
      <c r="M165" s="46" t="str">
        <f>IF(Inputs!$B163="","",(ROUND((Inputs!$BE163*AU165)+L165,0)))</f>
        <v/>
      </c>
      <c r="N165" s="46" t="str">
        <f>IF(Inputs!$B163="","",(ROUND((Inputs!$BE163*AV165)+M165,0)))</f>
        <v/>
      </c>
      <c r="O165" s="46" t="str">
        <f>IF(Inputs!$B163="","",(ROUND((Inputs!$BE163*AW165)+N165,0)))</f>
        <v/>
      </c>
      <c r="P165" s="46" t="str">
        <f>IF(Inputs!$B163="","",(ROUND((Inputs!$BE163*AX165)+O165,0)))</f>
        <v/>
      </c>
      <c r="Q165" s="46" t="str">
        <f>IF(Inputs!$B163="","",(ROUND((Inputs!$BE163*AY165)+P165,0)))</f>
        <v/>
      </c>
      <c r="R165" s="46" t="str">
        <f>IF(Inputs!$B163="","",(ROUND((Inputs!$BE163*AZ165)+Q165,0)))</f>
        <v/>
      </c>
      <c r="S165" s="46" t="str">
        <f>IF(Inputs!$B163="","",(ROUND((Inputs!$BE163*BA165)+R165,0)))</f>
        <v/>
      </c>
      <c r="T165" s="46" t="str">
        <f>IF(Inputs!$B163="","",(ROUND((Inputs!$BE163*BB165)+S165,0)))</f>
        <v/>
      </c>
      <c r="U165" s="46" t="str">
        <f>IF(Inputs!$B163="","",(ROUND((Inputs!$BE163*BC165)+T165,0)))</f>
        <v/>
      </c>
      <c r="V165" s="46" t="str">
        <f>IF(Inputs!$B163="","",(ROUND((Inputs!$BE163*BD165)+U165,0)))</f>
        <v/>
      </c>
      <c r="W165" s="46" t="str">
        <f>IF(Inputs!$B163="","",(ROUND((Inputs!$BE163*BE165)+V165,0)))</f>
        <v/>
      </c>
      <c r="X165" s="46" t="str">
        <f>IF(Inputs!$B163="","",(ROUND((Inputs!$BE163*BF165)+W165,0)))</f>
        <v/>
      </c>
      <c r="Y165" s="46" t="str">
        <f>IF(Inputs!$B163="","",(ROUND((Inputs!$BE163*BG165)+X165,0)))</f>
        <v/>
      </c>
      <c r="Z165" s="46" t="str">
        <f>IF(Inputs!$B163="","",(ROUND((Inputs!$BE163*BH165)+Y165,0)))</f>
        <v/>
      </c>
      <c r="AA165" s="46" t="str">
        <f>IF(Inputs!$B163="","",(ROUND((Inputs!$BE163*BI165)+Z165,0)))</f>
        <v/>
      </c>
      <c r="AB165" s="46" t="str">
        <f>IF(Inputs!$B163="","",(ROUND((Inputs!$BE163*BJ165)+AA165,0)))</f>
        <v/>
      </c>
      <c r="AC165" s="46" t="str">
        <f>IF(Inputs!$B163="","",(ROUND((Inputs!$BE163*BK165)+AB165,0)))</f>
        <v/>
      </c>
      <c r="AD165" s="46" t="str">
        <f>IF(Inputs!$B163="","",(ROUND((Inputs!$BE163*BL165)+AC165,0)))</f>
        <v/>
      </c>
      <c r="AE165" s="46" t="str">
        <f>IF(Inputs!$B163="","",(ROUND((Inputs!$BE163*BM165)+AD165,0)))</f>
        <v/>
      </c>
      <c r="AF165" s="46" t="str">
        <f>IF(Inputs!$B163="","",(ROUND((Inputs!$BE163*BN165)+AE165,0)))</f>
        <v/>
      </c>
      <c r="AG165" s="50" t="str">
        <f t="shared" si="7"/>
        <v/>
      </c>
      <c r="AH165" s="42" t="str">
        <f t="shared" si="6"/>
        <v/>
      </c>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row>
    <row r="166" spans="1:66">
      <c r="A166" s="7" t="str">
        <f>IF(Inputs!A164="","",Inputs!A164)</f>
        <v/>
      </c>
      <c r="B166" t="str">
        <f>IF(Inputs!B164="","",Inputs!B164)</f>
        <v/>
      </c>
      <c r="C166" s="46" t="str">
        <f>IF(Inputs!$B164="","",(ROUND(Inputs!$BE164*AK166,0)))</f>
        <v/>
      </c>
      <c r="D166" s="46" t="str">
        <f>IF(Inputs!$B164="","",(ROUND((Inputs!$BE164*AL166)+C166,0)))</f>
        <v/>
      </c>
      <c r="E166" s="46" t="str">
        <f>IF(Inputs!$B164="","",(ROUND((Inputs!$BE164*AM166)+D166,0)))</f>
        <v/>
      </c>
      <c r="F166" s="46" t="str">
        <f>IF(Inputs!$B164="","",(ROUND((Inputs!$BE164*AN166)+E166,0)))</f>
        <v/>
      </c>
      <c r="G166" s="46" t="str">
        <f>IF(Inputs!$B164="","",(ROUND((Inputs!$BE164*AO166)+F166,0)))</f>
        <v/>
      </c>
      <c r="H166" s="46" t="str">
        <f>IF(Inputs!$B164="","",(ROUND((Inputs!$BE164*AP166)+G166,0)))</f>
        <v/>
      </c>
      <c r="I166" s="46" t="str">
        <f>IF(Inputs!$B164="","",(ROUND((Inputs!$BE164*AQ166)+H166,0)))</f>
        <v/>
      </c>
      <c r="J166" s="46" t="str">
        <f>IF(Inputs!$B164="","",(ROUND((Inputs!$BE164*AR166)+I166,0)))</f>
        <v/>
      </c>
      <c r="K166" s="46" t="str">
        <f>IF(Inputs!$B164="","",(ROUND((Inputs!$BE164*AS166)+J166,0)))</f>
        <v/>
      </c>
      <c r="L166" s="46" t="str">
        <f>IF(Inputs!$B164="","",(ROUND((Inputs!$BE164*AT166)+K166,0)))</f>
        <v/>
      </c>
      <c r="M166" s="46" t="str">
        <f>IF(Inputs!$B164="","",(ROUND((Inputs!$BE164*AU166)+L166,0)))</f>
        <v/>
      </c>
      <c r="N166" s="46" t="str">
        <f>IF(Inputs!$B164="","",(ROUND((Inputs!$BE164*AV166)+M166,0)))</f>
        <v/>
      </c>
      <c r="O166" s="46" t="str">
        <f>IF(Inputs!$B164="","",(ROUND((Inputs!$BE164*AW166)+N166,0)))</f>
        <v/>
      </c>
      <c r="P166" s="46" t="str">
        <f>IF(Inputs!$B164="","",(ROUND((Inputs!$BE164*AX166)+O166,0)))</f>
        <v/>
      </c>
      <c r="Q166" s="46" t="str">
        <f>IF(Inputs!$B164="","",(ROUND((Inputs!$BE164*AY166)+P166,0)))</f>
        <v/>
      </c>
      <c r="R166" s="46" t="str">
        <f>IF(Inputs!$B164="","",(ROUND((Inputs!$BE164*AZ166)+Q166,0)))</f>
        <v/>
      </c>
      <c r="S166" s="46" t="str">
        <f>IF(Inputs!$B164="","",(ROUND((Inputs!$BE164*BA166)+R166,0)))</f>
        <v/>
      </c>
      <c r="T166" s="46" t="str">
        <f>IF(Inputs!$B164="","",(ROUND((Inputs!$BE164*BB166)+S166,0)))</f>
        <v/>
      </c>
      <c r="U166" s="46" t="str">
        <f>IF(Inputs!$B164="","",(ROUND((Inputs!$BE164*BC166)+T166,0)))</f>
        <v/>
      </c>
      <c r="V166" s="46" t="str">
        <f>IF(Inputs!$B164="","",(ROUND((Inputs!$BE164*BD166)+U166,0)))</f>
        <v/>
      </c>
      <c r="W166" s="46" t="str">
        <f>IF(Inputs!$B164="","",(ROUND((Inputs!$BE164*BE166)+V166,0)))</f>
        <v/>
      </c>
      <c r="X166" s="46" t="str">
        <f>IF(Inputs!$B164="","",(ROUND((Inputs!$BE164*BF166)+W166,0)))</f>
        <v/>
      </c>
      <c r="Y166" s="46" t="str">
        <f>IF(Inputs!$B164="","",(ROUND((Inputs!$BE164*BG166)+X166,0)))</f>
        <v/>
      </c>
      <c r="Z166" s="46" t="str">
        <f>IF(Inputs!$B164="","",(ROUND((Inputs!$BE164*BH166)+Y166,0)))</f>
        <v/>
      </c>
      <c r="AA166" s="46" t="str">
        <f>IF(Inputs!$B164="","",(ROUND((Inputs!$BE164*BI166)+Z166,0)))</f>
        <v/>
      </c>
      <c r="AB166" s="46" t="str">
        <f>IF(Inputs!$B164="","",(ROUND((Inputs!$BE164*BJ166)+AA166,0)))</f>
        <v/>
      </c>
      <c r="AC166" s="46" t="str">
        <f>IF(Inputs!$B164="","",(ROUND((Inputs!$BE164*BK166)+AB166,0)))</f>
        <v/>
      </c>
      <c r="AD166" s="46" t="str">
        <f>IF(Inputs!$B164="","",(ROUND((Inputs!$BE164*BL166)+AC166,0)))</f>
        <v/>
      </c>
      <c r="AE166" s="46" t="str">
        <f>IF(Inputs!$B164="","",(ROUND((Inputs!$BE164*BM166)+AD166,0)))</f>
        <v/>
      </c>
      <c r="AF166" s="46" t="str">
        <f>IF(Inputs!$B164="","",(ROUND((Inputs!$BE164*BN166)+AE166,0)))</f>
        <v/>
      </c>
      <c r="AG166" s="50" t="str">
        <f t="shared" si="7"/>
        <v/>
      </c>
      <c r="AH166" s="42" t="str">
        <f t="shared" si="6"/>
        <v/>
      </c>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row>
    <row r="167" spans="1:66">
      <c r="A167" s="7" t="str">
        <f>IF(Inputs!A165="","",Inputs!A165)</f>
        <v/>
      </c>
      <c r="B167" t="str">
        <f>IF(Inputs!B165="","",Inputs!B165)</f>
        <v/>
      </c>
      <c r="C167" s="46" t="str">
        <f>IF(Inputs!$B165="","",(ROUND(Inputs!$BE165*AK167,0)))</f>
        <v/>
      </c>
      <c r="D167" s="46" t="str">
        <f>IF(Inputs!$B165="","",(ROUND((Inputs!$BE165*AL167)+C167,0)))</f>
        <v/>
      </c>
      <c r="E167" s="46" t="str">
        <f>IF(Inputs!$B165="","",(ROUND((Inputs!$BE165*AM167)+D167,0)))</f>
        <v/>
      </c>
      <c r="F167" s="46" t="str">
        <f>IF(Inputs!$B165="","",(ROUND((Inputs!$BE165*AN167)+E167,0)))</f>
        <v/>
      </c>
      <c r="G167" s="46" t="str">
        <f>IF(Inputs!$B165="","",(ROUND((Inputs!$BE165*AO167)+F167,0)))</f>
        <v/>
      </c>
      <c r="H167" s="46" t="str">
        <f>IF(Inputs!$B165="","",(ROUND((Inputs!$BE165*AP167)+G167,0)))</f>
        <v/>
      </c>
      <c r="I167" s="46" t="str">
        <f>IF(Inputs!$B165="","",(ROUND((Inputs!$BE165*AQ167)+H167,0)))</f>
        <v/>
      </c>
      <c r="J167" s="46" t="str">
        <f>IF(Inputs!$B165="","",(ROUND((Inputs!$BE165*AR167)+I167,0)))</f>
        <v/>
      </c>
      <c r="K167" s="46" t="str">
        <f>IF(Inputs!$B165="","",(ROUND((Inputs!$BE165*AS167)+J167,0)))</f>
        <v/>
      </c>
      <c r="L167" s="46" t="str">
        <f>IF(Inputs!$B165="","",(ROUND((Inputs!$BE165*AT167)+K167,0)))</f>
        <v/>
      </c>
      <c r="M167" s="46" t="str">
        <f>IF(Inputs!$B165="","",(ROUND((Inputs!$BE165*AU167)+L167,0)))</f>
        <v/>
      </c>
      <c r="N167" s="46" t="str">
        <f>IF(Inputs!$B165="","",(ROUND((Inputs!$BE165*AV167)+M167,0)))</f>
        <v/>
      </c>
      <c r="O167" s="46" t="str">
        <f>IF(Inputs!$B165="","",(ROUND((Inputs!$BE165*AW167)+N167,0)))</f>
        <v/>
      </c>
      <c r="P167" s="46" t="str">
        <f>IF(Inputs!$B165="","",(ROUND((Inputs!$BE165*AX167)+O167,0)))</f>
        <v/>
      </c>
      <c r="Q167" s="46" t="str">
        <f>IF(Inputs!$B165="","",(ROUND((Inputs!$BE165*AY167)+P167,0)))</f>
        <v/>
      </c>
      <c r="R167" s="46" t="str">
        <f>IF(Inputs!$B165="","",(ROUND((Inputs!$BE165*AZ167)+Q167,0)))</f>
        <v/>
      </c>
      <c r="S167" s="46" t="str">
        <f>IF(Inputs!$B165="","",(ROUND((Inputs!$BE165*BA167)+R167,0)))</f>
        <v/>
      </c>
      <c r="T167" s="46" t="str">
        <f>IF(Inputs!$B165="","",(ROUND((Inputs!$BE165*BB167)+S167,0)))</f>
        <v/>
      </c>
      <c r="U167" s="46" t="str">
        <f>IF(Inputs!$B165="","",(ROUND((Inputs!$BE165*BC167)+T167,0)))</f>
        <v/>
      </c>
      <c r="V167" s="46" t="str">
        <f>IF(Inputs!$B165="","",(ROUND((Inputs!$BE165*BD167)+U167,0)))</f>
        <v/>
      </c>
      <c r="W167" s="46" t="str">
        <f>IF(Inputs!$B165="","",(ROUND((Inputs!$BE165*BE167)+V167,0)))</f>
        <v/>
      </c>
      <c r="X167" s="46" t="str">
        <f>IF(Inputs!$B165="","",(ROUND((Inputs!$BE165*BF167)+W167,0)))</f>
        <v/>
      </c>
      <c r="Y167" s="46" t="str">
        <f>IF(Inputs!$B165="","",(ROUND((Inputs!$BE165*BG167)+X167,0)))</f>
        <v/>
      </c>
      <c r="Z167" s="46" t="str">
        <f>IF(Inputs!$B165="","",(ROUND((Inputs!$BE165*BH167)+Y167,0)))</f>
        <v/>
      </c>
      <c r="AA167" s="46" t="str">
        <f>IF(Inputs!$B165="","",(ROUND((Inputs!$BE165*BI167)+Z167,0)))</f>
        <v/>
      </c>
      <c r="AB167" s="46" t="str">
        <f>IF(Inputs!$B165="","",(ROUND((Inputs!$BE165*BJ167)+AA167,0)))</f>
        <v/>
      </c>
      <c r="AC167" s="46" t="str">
        <f>IF(Inputs!$B165="","",(ROUND((Inputs!$BE165*BK167)+AB167,0)))</f>
        <v/>
      </c>
      <c r="AD167" s="46" t="str">
        <f>IF(Inputs!$B165="","",(ROUND((Inputs!$BE165*BL167)+AC167,0)))</f>
        <v/>
      </c>
      <c r="AE167" s="46" t="str">
        <f>IF(Inputs!$B165="","",(ROUND((Inputs!$BE165*BM167)+AD167,0)))</f>
        <v/>
      </c>
      <c r="AF167" s="46" t="str">
        <f>IF(Inputs!$B165="","",(ROUND((Inputs!$BE165*BN167)+AE167,0)))</f>
        <v/>
      </c>
      <c r="AG167" s="50" t="str">
        <f t="shared" si="7"/>
        <v/>
      </c>
      <c r="AH167" s="42" t="str">
        <f t="shared" si="6"/>
        <v/>
      </c>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row>
    <row r="168" spans="1:66">
      <c r="A168" s="7" t="str">
        <f>IF(Inputs!A166="","",Inputs!A166)</f>
        <v/>
      </c>
      <c r="B168" t="str">
        <f>IF(Inputs!B166="","",Inputs!B166)</f>
        <v/>
      </c>
      <c r="C168" s="46" t="str">
        <f>IF(Inputs!$B166="","",(ROUND(Inputs!$BE166*AK168,0)))</f>
        <v/>
      </c>
      <c r="D168" s="46" t="str">
        <f>IF(Inputs!$B166="","",(ROUND((Inputs!$BE166*AL168)+C168,0)))</f>
        <v/>
      </c>
      <c r="E168" s="46" t="str">
        <f>IF(Inputs!$B166="","",(ROUND((Inputs!$BE166*AM168)+D168,0)))</f>
        <v/>
      </c>
      <c r="F168" s="46" t="str">
        <f>IF(Inputs!$B166="","",(ROUND((Inputs!$BE166*AN168)+E168,0)))</f>
        <v/>
      </c>
      <c r="G168" s="46" t="str">
        <f>IF(Inputs!$B166="","",(ROUND((Inputs!$BE166*AO168)+F168,0)))</f>
        <v/>
      </c>
      <c r="H168" s="46" t="str">
        <f>IF(Inputs!$B166="","",(ROUND((Inputs!$BE166*AP168)+G168,0)))</f>
        <v/>
      </c>
      <c r="I168" s="46" t="str">
        <f>IF(Inputs!$B166="","",(ROUND((Inputs!$BE166*AQ168)+H168,0)))</f>
        <v/>
      </c>
      <c r="J168" s="46" t="str">
        <f>IF(Inputs!$B166="","",(ROUND((Inputs!$BE166*AR168)+I168,0)))</f>
        <v/>
      </c>
      <c r="K168" s="46" t="str">
        <f>IF(Inputs!$B166="","",(ROUND((Inputs!$BE166*AS168)+J168,0)))</f>
        <v/>
      </c>
      <c r="L168" s="46" t="str">
        <f>IF(Inputs!$B166="","",(ROUND((Inputs!$BE166*AT168)+K168,0)))</f>
        <v/>
      </c>
      <c r="M168" s="46" t="str">
        <f>IF(Inputs!$B166="","",(ROUND((Inputs!$BE166*AU168)+L168,0)))</f>
        <v/>
      </c>
      <c r="N168" s="46" t="str">
        <f>IF(Inputs!$B166="","",(ROUND((Inputs!$BE166*AV168)+M168,0)))</f>
        <v/>
      </c>
      <c r="O168" s="46" t="str">
        <f>IF(Inputs!$B166="","",(ROUND((Inputs!$BE166*AW168)+N168,0)))</f>
        <v/>
      </c>
      <c r="P168" s="46" t="str">
        <f>IF(Inputs!$B166="","",(ROUND((Inputs!$BE166*AX168)+O168,0)))</f>
        <v/>
      </c>
      <c r="Q168" s="46" t="str">
        <f>IF(Inputs!$B166="","",(ROUND((Inputs!$BE166*AY168)+P168,0)))</f>
        <v/>
      </c>
      <c r="R168" s="46" t="str">
        <f>IF(Inputs!$B166="","",(ROUND((Inputs!$BE166*AZ168)+Q168,0)))</f>
        <v/>
      </c>
      <c r="S168" s="46" t="str">
        <f>IF(Inputs!$B166="","",(ROUND((Inputs!$BE166*BA168)+R168,0)))</f>
        <v/>
      </c>
      <c r="T168" s="46" t="str">
        <f>IF(Inputs!$B166="","",(ROUND((Inputs!$BE166*BB168)+S168,0)))</f>
        <v/>
      </c>
      <c r="U168" s="46" t="str">
        <f>IF(Inputs!$B166="","",(ROUND((Inputs!$BE166*BC168)+T168,0)))</f>
        <v/>
      </c>
      <c r="V168" s="46" t="str">
        <f>IF(Inputs!$B166="","",(ROUND((Inputs!$BE166*BD168)+U168,0)))</f>
        <v/>
      </c>
      <c r="W168" s="46" t="str">
        <f>IF(Inputs!$B166="","",(ROUND((Inputs!$BE166*BE168)+V168,0)))</f>
        <v/>
      </c>
      <c r="X168" s="46" t="str">
        <f>IF(Inputs!$B166="","",(ROUND((Inputs!$BE166*BF168)+W168,0)))</f>
        <v/>
      </c>
      <c r="Y168" s="46" t="str">
        <f>IF(Inputs!$B166="","",(ROUND((Inputs!$BE166*BG168)+X168,0)))</f>
        <v/>
      </c>
      <c r="Z168" s="46" t="str">
        <f>IF(Inputs!$B166="","",(ROUND((Inputs!$BE166*BH168)+Y168,0)))</f>
        <v/>
      </c>
      <c r="AA168" s="46" t="str">
        <f>IF(Inputs!$B166="","",(ROUND((Inputs!$BE166*BI168)+Z168,0)))</f>
        <v/>
      </c>
      <c r="AB168" s="46" t="str">
        <f>IF(Inputs!$B166="","",(ROUND((Inputs!$BE166*BJ168)+AA168,0)))</f>
        <v/>
      </c>
      <c r="AC168" s="46" t="str">
        <f>IF(Inputs!$B166="","",(ROUND((Inputs!$BE166*BK168)+AB168,0)))</f>
        <v/>
      </c>
      <c r="AD168" s="46" t="str">
        <f>IF(Inputs!$B166="","",(ROUND((Inputs!$BE166*BL168)+AC168,0)))</f>
        <v/>
      </c>
      <c r="AE168" s="46" t="str">
        <f>IF(Inputs!$B166="","",(ROUND((Inputs!$BE166*BM168)+AD168,0)))</f>
        <v/>
      </c>
      <c r="AF168" s="46" t="str">
        <f>IF(Inputs!$B166="","",(ROUND((Inputs!$BE166*BN168)+AE168,0)))</f>
        <v/>
      </c>
      <c r="AG168" s="50" t="str">
        <f t="shared" si="7"/>
        <v/>
      </c>
      <c r="AH168" s="42" t="str">
        <f t="shared" si="6"/>
        <v/>
      </c>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row>
    <row r="169" spans="1:66">
      <c r="A169" s="7" t="str">
        <f>IF(Inputs!A167="","",Inputs!A167)</f>
        <v/>
      </c>
      <c r="B169" t="str">
        <f>IF(Inputs!B167="","",Inputs!B167)</f>
        <v/>
      </c>
      <c r="C169" s="46" t="str">
        <f>IF(Inputs!$B167="","",(ROUND(Inputs!$BE167*AK169,0)))</f>
        <v/>
      </c>
      <c r="D169" s="46" t="str">
        <f>IF(Inputs!$B167="","",(ROUND((Inputs!$BE167*AL169)+C169,0)))</f>
        <v/>
      </c>
      <c r="E169" s="46" t="str">
        <f>IF(Inputs!$B167="","",(ROUND((Inputs!$BE167*AM169)+D169,0)))</f>
        <v/>
      </c>
      <c r="F169" s="46" t="str">
        <f>IF(Inputs!$B167="","",(ROUND((Inputs!$BE167*AN169)+E169,0)))</f>
        <v/>
      </c>
      <c r="G169" s="46" t="str">
        <f>IF(Inputs!$B167="","",(ROUND((Inputs!$BE167*AO169)+F169,0)))</f>
        <v/>
      </c>
      <c r="H169" s="46" t="str">
        <f>IF(Inputs!$B167="","",(ROUND((Inputs!$BE167*AP169)+G169,0)))</f>
        <v/>
      </c>
      <c r="I169" s="46" t="str">
        <f>IF(Inputs!$B167="","",(ROUND((Inputs!$BE167*AQ169)+H169,0)))</f>
        <v/>
      </c>
      <c r="J169" s="46" t="str">
        <f>IF(Inputs!$B167="","",(ROUND((Inputs!$BE167*AR169)+I169,0)))</f>
        <v/>
      </c>
      <c r="K169" s="46" t="str">
        <f>IF(Inputs!$B167="","",(ROUND((Inputs!$BE167*AS169)+J169,0)))</f>
        <v/>
      </c>
      <c r="L169" s="46" t="str">
        <f>IF(Inputs!$B167="","",(ROUND((Inputs!$BE167*AT169)+K169,0)))</f>
        <v/>
      </c>
      <c r="M169" s="46" t="str">
        <f>IF(Inputs!$B167="","",(ROUND((Inputs!$BE167*AU169)+L169,0)))</f>
        <v/>
      </c>
      <c r="N169" s="46" t="str">
        <f>IF(Inputs!$B167="","",(ROUND((Inputs!$BE167*AV169)+M169,0)))</f>
        <v/>
      </c>
      <c r="O169" s="46" t="str">
        <f>IF(Inputs!$B167="","",(ROUND((Inputs!$BE167*AW169)+N169,0)))</f>
        <v/>
      </c>
      <c r="P169" s="46" t="str">
        <f>IF(Inputs!$B167="","",(ROUND((Inputs!$BE167*AX169)+O169,0)))</f>
        <v/>
      </c>
      <c r="Q169" s="46" t="str">
        <f>IF(Inputs!$B167="","",(ROUND((Inputs!$BE167*AY169)+P169,0)))</f>
        <v/>
      </c>
      <c r="R169" s="46" t="str">
        <f>IF(Inputs!$B167="","",(ROUND((Inputs!$BE167*AZ169)+Q169,0)))</f>
        <v/>
      </c>
      <c r="S169" s="46" t="str">
        <f>IF(Inputs!$B167="","",(ROUND((Inputs!$BE167*BA169)+R169,0)))</f>
        <v/>
      </c>
      <c r="T169" s="46" t="str">
        <f>IF(Inputs!$B167="","",(ROUND((Inputs!$BE167*BB169)+S169,0)))</f>
        <v/>
      </c>
      <c r="U169" s="46" t="str">
        <f>IF(Inputs!$B167="","",(ROUND((Inputs!$BE167*BC169)+T169,0)))</f>
        <v/>
      </c>
      <c r="V169" s="46" t="str">
        <f>IF(Inputs!$B167="","",(ROUND((Inputs!$BE167*BD169)+U169,0)))</f>
        <v/>
      </c>
      <c r="W169" s="46" t="str">
        <f>IF(Inputs!$B167="","",(ROUND((Inputs!$BE167*BE169)+V169,0)))</f>
        <v/>
      </c>
      <c r="X169" s="46" t="str">
        <f>IF(Inputs!$B167="","",(ROUND((Inputs!$BE167*BF169)+W169,0)))</f>
        <v/>
      </c>
      <c r="Y169" s="46" t="str">
        <f>IF(Inputs!$B167="","",(ROUND((Inputs!$BE167*BG169)+X169,0)))</f>
        <v/>
      </c>
      <c r="Z169" s="46" t="str">
        <f>IF(Inputs!$B167="","",(ROUND((Inputs!$BE167*BH169)+Y169,0)))</f>
        <v/>
      </c>
      <c r="AA169" s="46" t="str">
        <f>IF(Inputs!$B167="","",(ROUND((Inputs!$BE167*BI169)+Z169,0)))</f>
        <v/>
      </c>
      <c r="AB169" s="46" t="str">
        <f>IF(Inputs!$B167="","",(ROUND((Inputs!$BE167*BJ169)+AA169,0)))</f>
        <v/>
      </c>
      <c r="AC169" s="46" t="str">
        <f>IF(Inputs!$B167="","",(ROUND((Inputs!$BE167*BK169)+AB169,0)))</f>
        <v/>
      </c>
      <c r="AD169" s="46" t="str">
        <f>IF(Inputs!$B167="","",(ROUND((Inputs!$BE167*BL169)+AC169,0)))</f>
        <v/>
      </c>
      <c r="AE169" s="46" t="str">
        <f>IF(Inputs!$B167="","",(ROUND((Inputs!$BE167*BM169)+AD169,0)))</f>
        <v/>
      </c>
      <c r="AF169" s="46" t="str">
        <f>IF(Inputs!$B167="","",(ROUND((Inputs!$BE167*BN169)+AE169,0)))</f>
        <v/>
      </c>
      <c r="AG169" s="50" t="str">
        <f t="shared" si="7"/>
        <v/>
      </c>
      <c r="AH169" s="42" t="str">
        <f t="shared" si="6"/>
        <v/>
      </c>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row>
    <row r="170" spans="1:66">
      <c r="A170" s="7" t="str">
        <f>IF(Inputs!A168="","",Inputs!A168)</f>
        <v/>
      </c>
      <c r="B170" t="str">
        <f>IF(Inputs!B168="","",Inputs!B168)</f>
        <v/>
      </c>
      <c r="C170" s="46" t="str">
        <f>IF(Inputs!$B168="","",(ROUND(Inputs!$BE168*AK170,0)))</f>
        <v/>
      </c>
      <c r="D170" s="46" t="str">
        <f>IF(Inputs!$B168="","",(ROUND((Inputs!$BE168*AL170)+C170,0)))</f>
        <v/>
      </c>
      <c r="E170" s="46" t="str">
        <f>IF(Inputs!$B168="","",(ROUND((Inputs!$BE168*AM170)+D170,0)))</f>
        <v/>
      </c>
      <c r="F170" s="46" t="str">
        <f>IF(Inputs!$B168="","",(ROUND((Inputs!$BE168*AN170)+E170,0)))</f>
        <v/>
      </c>
      <c r="G170" s="46" t="str">
        <f>IF(Inputs!$B168="","",(ROUND((Inputs!$BE168*AO170)+F170,0)))</f>
        <v/>
      </c>
      <c r="H170" s="46" t="str">
        <f>IF(Inputs!$B168="","",(ROUND((Inputs!$BE168*AP170)+G170,0)))</f>
        <v/>
      </c>
      <c r="I170" s="46" t="str">
        <f>IF(Inputs!$B168="","",(ROUND((Inputs!$BE168*AQ170)+H170,0)))</f>
        <v/>
      </c>
      <c r="J170" s="46" t="str">
        <f>IF(Inputs!$B168="","",(ROUND((Inputs!$BE168*AR170)+I170,0)))</f>
        <v/>
      </c>
      <c r="K170" s="46" t="str">
        <f>IF(Inputs!$B168="","",(ROUND((Inputs!$BE168*AS170)+J170,0)))</f>
        <v/>
      </c>
      <c r="L170" s="46" t="str">
        <f>IF(Inputs!$B168="","",(ROUND((Inputs!$BE168*AT170)+K170,0)))</f>
        <v/>
      </c>
      <c r="M170" s="46" t="str">
        <f>IF(Inputs!$B168="","",(ROUND((Inputs!$BE168*AU170)+L170,0)))</f>
        <v/>
      </c>
      <c r="N170" s="46" t="str">
        <f>IF(Inputs!$B168="","",(ROUND((Inputs!$BE168*AV170)+M170,0)))</f>
        <v/>
      </c>
      <c r="O170" s="46" t="str">
        <f>IF(Inputs!$B168="","",(ROUND((Inputs!$BE168*AW170)+N170,0)))</f>
        <v/>
      </c>
      <c r="P170" s="46" t="str">
        <f>IF(Inputs!$B168="","",(ROUND((Inputs!$BE168*AX170)+O170,0)))</f>
        <v/>
      </c>
      <c r="Q170" s="46" t="str">
        <f>IF(Inputs!$B168="","",(ROUND((Inputs!$BE168*AY170)+P170,0)))</f>
        <v/>
      </c>
      <c r="R170" s="46" t="str">
        <f>IF(Inputs!$B168="","",(ROUND((Inputs!$BE168*AZ170)+Q170,0)))</f>
        <v/>
      </c>
      <c r="S170" s="46" t="str">
        <f>IF(Inputs!$B168="","",(ROUND((Inputs!$BE168*BA170)+R170,0)))</f>
        <v/>
      </c>
      <c r="T170" s="46" t="str">
        <f>IF(Inputs!$B168="","",(ROUND((Inputs!$BE168*BB170)+S170,0)))</f>
        <v/>
      </c>
      <c r="U170" s="46" t="str">
        <f>IF(Inputs!$B168="","",(ROUND((Inputs!$BE168*BC170)+T170,0)))</f>
        <v/>
      </c>
      <c r="V170" s="46" t="str">
        <f>IF(Inputs!$B168="","",(ROUND((Inputs!$BE168*BD170)+U170,0)))</f>
        <v/>
      </c>
      <c r="W170" s="46" t="str">
        <f>IF(Inputs!$B168="","",(ROUND((Inputs!$BE168*BE170)+V170,0)))</f>
        <v/>
      </c>
      <c r="X170" s="46" t="str">
        <f>IF(Inputs!$B168="","",(ROUND((Inputs!$BE168*BF170)+W170,0)))</f>
        <v/>
      </c>
      <c r="Y170" s="46" t="str">
        <f>IF(Inputs!$B168="","",(ROUND((Inputs!$BE168*BG170)+X170,0)))</f>
        <v/>
      </c>
      <c r="Z170" s="46" t="str">
        <f>IF(Inputs!$B168="","",(ROUND((Inputs!$BE168*BH170)+Y170,0)))</f>
        <v/>
      </c>
      <c r="AA170" s="46" t="str">
        <f>IF(Inputs!$B168="","",(ROUND((Inputs!$BE168*BI170)+Z170,0)))</f>
        <v/>
      </c>
      <c r="AB170" s="46" t="str">
        <f>IF(Inputs!$B168="","",(ROUND((Inputs!$BE168*BJ170)+AA170,0)))</f>
        <v/>
      </c>
      <c r="AC170" s="46" t="str">
        <f>IF(Inputs!$B168="","",(ROUND((Inputs!$BE168*BK170)+AB170,0)))</f>
        <v/>
      </c>
      <c r="AD170" s="46" t="str">
        <f>IF(Inputs!$B168="","",(ROUND((Inputs!$BE168*BL170)+AC170,0)))</f>
        <v/>
      </c>
      <c r="AE170" s="46" t="str">
        <f>IF(Inputs!$B168="","",(ROUND((Inputs!$BE168*BM170)+AD170,0)))</f>
        <v/>
      </c>
      <c r="AF170" s="46" t="str">
        <f>IF(Inputs!$B168="","",(ROUND((Inputs!$BE168*BN170)+AE170,0)))</f>
        <v/>
      </c>
      <c r="AG170" s="50" t="str">
        <f t="shared" si="7"/>
        <v/>
      </c>
      <c r="AH170" s="42" t="str">
        <f t="shared" si="6"/>
        <v/>
      </c>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row>
    <row r="171" spans="1:66">
      <c r="A171" s="7" t="str">
        <f>IF(Inputs!A169="","",Inputs!A169)</f>
        <v/>
      </c>
      <c r="B171" t="str">
        <f>IF(Inputs!B169="","",Inputs!B169)</f>
        <v/>
      </c>
      <c r="C171" s="46" t="str">
        <f>IF(Inputs!$B169="","",(ROUND(Inputs!$BE169*AK171,0)))</f>
        <v/>
      </c>
      <c r="D171" s="46" t="str">
        <f>IF(Inputs!$B169="","",(ROUND((Inputs!$BE169*AL171)+C171,0)))</f>
        <v/>
      </c>
      <c r="E171" s="46" t="str">
        <f>IF(Inputs!$B169="","",(ROUND((Inputs!$BE169*AM171)+D171,0)))</f>
        <v/>
      </c>
      <c r="F171" s="46" t="str">
        <f>IF(Inputs!$B169="","",(ROUND((Inputs!$BE169*AN171)+E171,0)))</f>
        <v/>
      </c>
      <c r="G171" s="46" t="str">
        <f>IF(Inputs!$B169="","",(ROUND((Inputs!$BE169*AO171)+F171,0)))</f>
        <v/>
      </c>
      <c r="H171" s="46" t="str">
        <f>IF(Inputs!$B169="","",(ROUND((Inputs!$BE169*AP171)+G171,0)))</f>
        <v/>
      </c>
      <c r="I171" s="46" t="str">
        <f>IF(Inputs!$B169="","",(ROUND((Inputs!$BE169*AQ171)+H171,0)))</f>
        <v/>
      </c>
      <c r="J171" s="46" t="str">
        <f>IF(Inputs!$B169="","",(ROUND((Inputs!$BE169*AR171)+I171,0)))</f>
        <v/>
      </c>
      <c r="K171" s="46" t="str">
        <f>IF(Inputs!$B169="","",(ROUND((Inputs!$BE169*AS171)+J171,0)))</f>
        <v/>
      </c>
      <c r="L171" s="46" t="str">
        <f>IF(Inputs!$B169="","",(ROUND((Inputs!$BE169*AT171)+K171,0)))</f>
        <v/>
      </c>
      <c r="M171" s="46" t="str">
        <f>IF(Inputs!$B169="","",(ROUND((Inputs!$BE169*AU171)+L171,0)))</f>
        <v/>
      </c>
      <c r="N171" s="46" t="str">
        <f>IF(Inputs!$B169="","",(ROUND((Inputs!$BE169*AV171)+M171,0)))</f>
        <v/>
      </c>
      <c r="O171" s="46" t="str">
        <f>IF(Inputs!$B169="","",(ROUND((Inputs!$BE169*AW171)+N171,0)))</f>
        <v/>
      </c>
      <c r="P171" s="46" t="str">
        <f>IF(Inputs!$B169="","",(ROUND((Inputs!$BE169*AX171)+O171,0)))</f>
        <v/>
      </c>
      <c r="Q171" s="46" t="str">
        <f>IF(Inputs!$B169="","",(ROUND((Inputs!$BE169*AY171)+P171,0)))</f>
        <v/>
      </c>
      <c r="R171" s="46" t="str">
        <f>IF(Inputs!$B169="","",(ROUND((Inputs!$BE169*AZ171)+Q171,0)))</f>
        <v/>
      </c>
      <c r="S171" s="46" t="str">
        <f>IF(Inputs!$B169="","",(ROUND((Inputs!$BE169*BA171)+R171,0)))</f>
        <v/>
      </c>
      <c r="T171" s="46" t="str">
        <f>IF(Inputs!$B169="","",(ROUND((Inputs!$BE169*BB171)+S171,0)))</f>
        <v/>
      </c>
      <c r="U171" s="46" t="str">
        <f>IF(Inputs!$B169="","",(ROUND((Inputs!$BE169*BC171)+T171,0)))</f>
        <v/>
      </c>
      <c r="V171" s="46" t="str">
        <f>IF(Inputs!$B169="","",(ROUND((Inputs!$BE169*BD171)+U171,0)))</f>
        <v/>
      </c>
      <c r="W171" s="46" t="str">
        <f>IF(Inputs!$B169="","",(ROUND((Inputs!$BE169*BE171)+V171,0)))</f>
        <v/>
      </c>
      <c r="X171" s="46" t="str">
        <f>IF(Inputs!$B169="","",(ROUND((Inputs!$BE169*BF171)+W171,0)))</f>
        <v/>
      </c>
      <c r="Y171" s="46" t="str">
        <f>IF(Inputs!$B169="","",(ROUND((Inputs!$BE169*BG171)+X171,0)))</f>
        <v/>
      </c>
      <c r="Z171" s="46" t="str">
        <f>IF(Inputs!$B169="","",(ROUND((Inputs!$BE169*BH171)+Y171,0)))</f>
        <v/>
      </c>
      <c r="AA171" s="46" t="str">
        <f>IF(Inputs!$B169="","",(ROUND((Inputs!$BE169*BI171)+Z171,0)))</f>
        <v/>
      </c>
      <c r="AB171" s="46" t="str">
        <f>IF(Inputs!$B169="","",(ROUND((Inputs!$BE169*BJ171)+AA171,0)))</f>
        <v/>
      </c>
      <c r="AC171" s="46" t="str">
        <f>IF(Inputs!$B169="","",(ROUND((Inputs!$BE169*BK171)+AB171,0)))</f>
        <v/>
      </c>
      <c r="AD171" s="46" t="str">
        <f>IF(Inputs!$B169="","",(ROUND((Inputs!$BE169*BL171)+AC171,0)))</f>
        <v/>
      </c>
      <c r="AE171" s="46" t="str">
        <f>IF(Inputs!$B169="","",(ROUND((Inputs!$BE169*BM171)+AD171,0)))</f>
        <v/>
      </c>
      <c r="AF171" s="46" t="str">
        <f>IF(Inputs!$B169="","",(ROUND((Inputs!$BE169*BN171)+AE171,0)))</f>
        <v/>
      </c>
      <c r="AG171" s="50" t="str">
        <f t="shared" si="7"/>
        <v/>
      </c>
      <c r="AH171" s="42" t="str">
        <f t="shared" si="6"/>
        <v/>
      </c>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row>
    <row r="172" spans="1:66">
      <c r="A172" s="7" t="str">
        <f>IF(Inputs!A170="","",Inputs!A170)</f>
        <v/>
      </c>
      <c r="B172" t="str">
        <f>IF(Inputs!B170="","",Inputs!B170)</f>
        <v/>
      </c>
      <c r="C172" s="46" t="str">
        <f>IF(Inputs!$B170="","",(ROUND(Inputs!$BE170*AK172,0)))</f>
        <v/>
      </c>
      <c r="D172" s="46" t="str">
        <f>IF(Inputs!$B170="","",(ROUND((Inputs!$BE170*AL172)+C172,0)))</f>
        <v/>
      </c>
      <c r="E172" s="46" t="str">
        <f>IF(Inputs!$B170="","",(ROUND((Inputs!$BE170*AM172)+D172,0)))</f>
        <v/>
      </c>
      <c r="F172" s="46" t="str">
        <f>IF(Inputs!$B170="","",(ROUND((Inputs!$BE170*AN172)+E172,0)))</f>
        <v/>
      </c>
      <c r="G172" s="46" t="str">
        <f>IF(Inputs!$B170="","",(ROUND((Inputs!$BE170*AO172)+F172,0)))</f>
        <v/>
      </c>
      <c r="H172" s="46" t="str">
        <f>IF(Inputs!$B170="","",(ROUND((Inputs!$BE170*AP172)+G172,0)))</f>
        <v/>
      </c>
      <c r="I172" s="46" t="str">
        <f>IF(Inputs!$B170="","",(ROUND((Inputs!$BE170*AQ172)+H172,0)))</f>
        <v/>
      </c>
      <c r="J172" s="46" t="str">
        <f>IF(Inputs!$B170="","",(ROUND((Inputs!$BE170*AR172)+I172,0)))</f>
        <v/>
      </c>
      <c r="K172" s="46" t="str">
        <f>IF(Inputs!$B170="","",(ROUND((Inputs!$BE170*AS172)+J172,0)))</f>
        <v/>
      </c>
      <c r="L172" s="46" t="str">
        <f>IF(Inputs!$B170="","",(ROUND((Inputs!$BE170*AT172)+K172,0)))</f>
        <v/>
      </c>
      <c r="M172" s="46" t="str">
        <f>IF(Inputs!$B170="","",(ROUND((Inputs!$BE170*AU172)+L172,0)))</f>
        <v/>
      </c>
      <c r="N172" s="46" t="str">
        <f>IF(Inputs!$B170="","",(ROUND((Inputs!$BE170*AV172)+M172,0)))</f>
        <v/>
      </c>
      <c r="O172" s="46" t="str">
        <f>IF(Inputs!$B170="","",(ROUND((Inputs!$BE170*AW172)+N172,0)))</f>
        <v/>
      </c>
      <c r="P172" s="46" t="str">
        <f>IF(Inputs!$B170="","",(ROUND((Inputs!$BE170*AX172)+O172,0)))</f>
        <v/>
      </c>
      <c r="Q172" s="46" t="str">
        <f>IF(Inputs!$B170="","",(ROUND((Inputs!$BE170*AY172)+P172,0)))</f>
        <v/>
      </c>
      <c r="R172" s="46" t="str">
        <f>IF(Inputs!$B170="","",(ROUND((Inputs!$BE170*AZ172)+Q172,0)))</f>
        <v/>
      </c>
      <c r="S172" s="46" t="str">
        <f>IF(Inputs!$B170="","",(ROUND((Inputs!$BE170*BA172)+R172,0)))</f>
        <v/>
      </c>
      <c r="T172" s="46" t="str">
        <f>IF(Inputs!$B170="","",(ROUND((Inputs!$BE170*BB172)+S172,0)))</f>
        <v/>
      </c>
      <c r="U172" s="46" t="str">
        <f>IF(Inputs!$B170="","",(ROUND((Inputs!$BE170*BC172)+T172,0)))</f>
        <v/>
      </c>
      <c r="V172" s="46" t="str">
        <f>IF(Inputs!$B170="","",(ROUND((Inputs!$BE170*BD172)+U172,0)))</f>
        <v/>
      </c>
      <c r="W172" s="46" t="str">
        <f>IF(Inputs!$B170="","",(ROUND((Inputs!$BE170*BE172)+V172,0)))</f>
        <v/>
      </c>
      <c r="X172" s="46" t="str">
        <f>IF(Inputs!$B170="","",(ROUND((Inputs!$BE170*BF172)+W172,0)))</f>
        <v/>
      </c>
      <c r="Y172" s="46" t="str">
        <f>IF(Inputs!$B170="","",(ROUND((Inputs!$BE170*BG172)+X172,0)))</f>
        <v/>
      </c>
      <c r="Z172" s="46" t="str">
        <f>IF(Inputs!$B170="","",(ROUND((Inputs!$BE170*BH172)+Y172,0)))</f>
        <v/>
      </c>
      <c r="AA172" s="46" t="str">
        <f>IF(Inputs!$B170="","",(ROUND((Inputs!$BE170*BI172)+Z172,0)))</f>
        <v/>
      </c>
      <c r="AB172" s="46" t="str">
        <f>IF(Inputs!$B170="","",(ROUND((Inputs!$BE170*BJ172)+AA172,0)))</f>
        <v/>
      </c>
      <c r="AC172" s="46" t="str">
        <f>IF(Inputs!$B170="","",(ROUND((Inputs!$BE170*BK172)+AB172,0)))</f>
        <v/>
      </c>
      <c r="AD172" s="46" t="str">
        <f>IF(Inputs!$B170="","",(ROUND((Inputs!$BE170*BL172)+AC172,0)))</f>
        <v/>
      </c>
      <c r="AE172" s="46" t="str">
        <f>IF(Inputs!$B170="","",(ROUND((Inputs!$BE170*BM172)+AD172,0)))</f>
        <v/>
      </c>
      <c r="AF172" s="46" t="str">
        <f>IF(Inputs!$B170="","",(ROUND((Inputs!$BE170*BN172)+AE172,0)))</f>
        <v/>
      </c>
      <c r="AG172" s="50" t="str">
        <f t="shared" si="7"/>
        <v/>
      </c>
      <c r="AH172" s="42" t="str">
        <f t="shared" si="6"/>
        <v/>
      </c>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row>
    <row r="173" spans="1:66">
      <c r="A173" s="7" t="str">
        <f>IF(Inputs!A171="","",Inputs!A171)</f>
        <v/>
      </c>
      <c r="B173" t="str">
        <f>IF(Inputs!B171="","",Inputs!B171)</f>
        <v/>
      </c>
      <c r="C173" s="46" t="str">
        <f>IF(Inputs!$B171="","",(ROUND(Inputs!$BE171*AK173,0)))</f>
        <v/>
      </c>
      <c r="D173" s="46" t="str">
        <f>IF(Inputs!$B171="","",(ROUND((Inputs!$BE171*AL173)+C173,0)))</f>
        <v/>
      </c>
      <c r="E173" s="46" t="str">
        <f>IF(Inputs!$B171="","",(ROUND((Inputs!$BE171*AM173)+D173,0)))</f>
        <v/>
      </c>
      <c r="F173" s="46" t="str">
        <f>IF(Inputs!$B171="","",(ROUND((Inputs!$BE171*AN173)+E173,0)))</f>
        <v/>
      </c>
      <c r="G173" s="46" t="str">
        <f>IF(Inputs!$B171="","",(ROUND((Inputs!$BE171*AO173)+F173,0)))</f>
        <v/>
      </c>
      <c r="H173" s="46" t="str">
        <f>IF(Inputs!$B171="","",(ROUND((Inputs!$BE171*AP173)+G173,0)))</f>
        <v/>
      </c>
      <c r="I173" s="46" t="str">
        <f>IF(Inputs!$B171="","",(ROUND((Inputs!$BE171*AQ173)+H173,0)))</f>
        <v/>
      </c>
      <c r="J173" s="46" t="str">
        <f>IF(Inputs!$B171="","",(ROUND((Inputs!$BE171*AR173)+I173,0)))</f>
        <v/>
      </c>
      <c r="K173" s="46" t="str">
        <f>IF(Inputs!$B171="","",(ROUND((Inputs!$BE171*AS173)+J173,0)))</f>
        <v/>
      </c>
      <c r="L173" s="46" t="str">
        <f>IF(Inputs!$B171="","",(ROUND((Inputs!$BE171*AT173)+K173,0)))</f>
        <v/>
      </c>
      <c r="M173" s="46" t="str">
        <f>IF(Inputs!$B171="","",(ROUND((Inputs!$BE171*AU173)+L173,0)))</f>
        <v/>
      </c>
      <c r="N173" s="46" t="str">
        <f>IF(Inputs!$B171="","",(ROUND((Inputs!$BE171*AV173)+M173,0)))</f>
        <v/>
      </c>
      <c r="O173" s="46" t="str">
        <f>IF(Inputs!$B171="","",(ROUND((Inputs!$BE171*AW173)+N173,0)))</f>
        <v/>
      </c>
      <c r="P173" s="46" t="str">
        <f>IF(Inputs!$B171="","",(ROUND((Inputs!$BE171*AX173)+O173,0)))</f>
        <v/>
      </c>
      <c r="Q173" s="46" t="str">
        <f>IF(Inputs!$B171="","",(ROUND((Inputs!$BE171*AY173)+P173,0)))</f>
        <v/>
      </c>
      <c r="R173" s="46" t="str">
        <f>IF(Inputs!$B171="","",(ROUND((Inputs!$BE171*AZ173)+Q173,0)))</f>
        <v/>
      </c>
      <c r="S173" s="46" t="str">
        <f>IF(Inputs!$B171="","",(ROUND((Inputs!$BE171*BA173)+R173,0)))</f>
        <v/>
      </c>
      <c r="T173" s="46" t="str">
        <f>IF(Inputs!$B171="","",(ROUND((Inputs!$BE171*BB173)+S173,0)))</f>
        <v/>
      </c>
      <c r="U173" s="46" t="str">
        <f>IF(Inputs!$B171="","",(ROUND((Inputs!$BE171*BC173)+T173,0)))</f>
        <v/>
      </c>
      <c r="V173" s="46" t="str">
        <f>IF(Inputs!$B171="","",(ROUND((Inputs!$BE171*BD173)+U173,0)))</f>
        <v/>
      </c>
      <c r="W173" s="46" t="str">
        <f>IF(Inputs!$B171="","",(ROUND((Inputs!$BE171*BE173)+V173,0)))</f>
        <v/>
      </c>
      <c r="X173" s="46" t="str">
        <f>IF(Inputs!$B171="","",(ROUND((Inputs!$BE171*BF173)+W173,0)))</f>
        <v/>
      </c>
      <c r="Y173" s="46" t="str">
        <f>IF(Inputs!$B171="","",(ROUND((Inputs!$BE171*BG173)+X173,0)))</f>
        <v/>
      </c>
      <c r="Z173" s="46" t="str">
        <f>IF(Inputs!$B171="","",(ROUND((Inputs!$BE171*BH173)+Y173,0)))</f>
        <v/>
      </c>
      <c r="AA173" s="46" t="str">
        <f>IF(Inputs!$B171="","",(ROUND((Inputs!$BE171*BI173)+Z173,0)))</f>
        <v/>
      </c>
      <c r="AB173" s="46" t="str">
        <f>IF(Inputs!$B171="","",(ROUND((Inputs!$BE171*BJ173)+AA173,0)))</f>
        <v/>
      </c>
      <c r="AC173" s="46" t="str">
        <f>IF(Inputs!$B171="","",(ROUND((Inputs!$BE171*BK173)+AB173,0)))</f>
        <v/>
      </c>
      <c r="AD173" s="46" t="str">
        <f>IF(Inputs!$B171="","",(ROUND((Inputs!$BE171*BL173)+AC173,0)))</f>
        <v/>
      </c>
      <c r="AE173" s="46" t="str">
        <f>IF(Inputs!$B171="","",(ROUND((Inputs!$BE171*BM173)+AD173,0)))</f>
        <v/>
      </c>
      <c r="AF173" s="46" t="str">
        <f>IF(Inputs!$B171="","",(ROUND((Inputs!$BE171*BN173)+AE173,0)))</f>
        <v/>
      </c>
      <c r="AG173" s="50" t="str">
        <f t="shared" si="7"/>
        <v/>
      </c>
      <c r="AH173" s="42" t="str">
        <f t="shared" si="6"/>
        <v/>
      </c>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row>
    <row r="174" spans="1:66">
      <c r="A174" s="7" t="str">
        <f>IF(Inputs!A172="","",Inputs!A172)</f>
        <v/>
      </c>
      <c r="B174" t="str">
        <f>IF(Inputs!B172="","",Inputs!B172)</f>
        <v/>
      </c>
      <c r="C174" s="46" t="str">
        <f>IF(Inputs!$B172="","",(ROUND(Inputs!$BE172*AK174,0)))</f>
        <v/>
      </c>
      <c r="D174" s="46" t="str">
        <f>IF(Inputs!$B172="","",(ROUND((Inputs!$BE172*AL174)+C174,0)))</f>
        <v/>
      </c>
      <c r="E174" s="46" t="str">
        <f>IF(Inputs!$B172="","",(ROUND((Inputs!$BE172*AM174)+D174,0)))</f>
        <v/>
      </c>
      <c r="F174" s="46" t="str">
        <f>IF(Inputs!$B172="","",(ROUND((Inputs!$BE172*AN174)+E174,0)))</f>
        <v/>
      </c>
      <c r="G174" s="46" t="str">
        <f>IF(Inputs!$B172="","",(ROUND((Inputs!$BE172*AO174)+F174,0)))</f>
        <v/>
      </c>
      <c r="H174" s="46" t="str">
        <f>IF(Inputs!$B172="","",(ROUND((Inputs!$BE172*AP174)+G174,0)))</f>
        <v/>
      </c>
      <c r="I174" s="46" t="str">
        <f>IF(Inputs!$B172="","",(ROUND((Inputs!$BE172*AQ174)+H174,0)))</f>
        <v/>
      </c>
      <c r="J174" s="46" t="str">
        <f>IF(Inputs!$B172="","",(ROUND((Inputs!$BE172*AR174)+I174,0)))</f>
        <v/>
      </c>
      <c r="K174" s="46" t="str">
        <f>IF(Inputs!$B172="","",(ROUND((Inputs!$BE172*AS174)+J174,0)))</f>
        <v/>
      </c>
      <c r="L174" s="46" t="str">
        <f>IF(Inputs!$B172="","",(ROUND((Inputs!$BE172*AT174)+K174,0)))</f>
        <v/>
      </c>
      <c r="M174" s="46" t="str">
        <f>IF(Inputs!$B172="","",(ROUND((Inputs!$BE172*AU174)+L174,0)))</f>
        <v/>
      </c>
      <c r="N174" s="46" t="str">
        <f>IF(Inputs!$B172="","",(ROUND((Inputs!$BE172*AV174)+M174,0)))</f>
        <v/>
      </c>
      <c r="O174" s="46" t="str">
        <f>IF(Inputs!$B172="","",(ROUND((Inputs!$BE172*AW174)+N174,0)))</f>
        <v/>
      </c>
      <c r="P174" s="46" t="str">
        <f>IF(Inputs!$B172="","",(ROUND((Inputs!$BE172*AX174)+O174,0)))</f>
        <v/>
      </c>
      <c r="Q174" s="46" t="str">
        <f>IF(Inputs!$B172="","",(ROUND((Inputs!$BE172*AY174)+P174,0)))</f>
        <v/>
      </c>
      <c r="R174" s="46" t="str">
        <f>IF(Inputs!$B172="","",(ROUND((Inputs!$BE172*AZ174)+Q174,0)))</f>
        <v/>
      </c>
      <c r="S174" s="46" t="str">
        <f>IF(Inputs!$B172="","",(ROUND((Inputs!$BE172*BA174)+R174,0)))</f>
        <v/>
      </c>
      <c r="T174" s="46" t="str">
        <f>IF(Inputs!$B172="","",(ROUND((Inputs!$BE172*BB174)+S174,0)))</f>
        <v/>
      </c>
      <c r="U174" s="46" t="str">
        <f>IF(Inputs!$B172="","",(ROUND((Inputs!$BE172*BC174)+T174,0)))</f>
        <v/>
      </c>
      <c r="V174" s="46" t="str">
        <f>IF(Inputs!$B172="","",(ROUND((Inputs!$BE172*BD174)+U174,0)))</f>
        <v/>
      </c>
      <c r="W174" s="46" t="str">
        <f>IF(Inputs!$B172="","",(ROUND((Inputs!$BE172*BE174)+V174,0)))</f>
        <v/>
      </c>
      <c r="X174" s="46" t="str">
        <f>IF(Inputs!$B172="","",(ROUND((Inputs!$BE172*BF174)+W174,0)))</f>
        <v/>
      </c>
      <c r="Y174" s="46" t="str">
        <f>IF(Inputs!$B172="","",(ROUND((Inputs!$BE172*BG174)+X174,0)))</f>
        <v/>
      </c>
      <c r="Z174" s="46" t="str">
        <f>IF(Inputs!$B172="","",(ROUND((Inputs!$BE172*BH174)+Y174,0)))</f>
        <v/>
      </c>
      <c r="AA174" s="46" t="str">
        <f>IF(Inputs!$B172="","",(ROUND((Inputs!$BE172*BI174)+Z174,0)))</f>
        <v/>
      </c>
      <c r="AB174" s="46" t="str">
        <f>IF(Inputs!$B172="","",(ROUND((Inputs!$BE172*BJ174)+AA174,0)))</f>
        <v/>
      </c>
      <c r="AC174" s="46" t="str">
        <f>IF(Inputs!$B172="","",(ROUND((Inputs!$BE172*BK174)+AB174,0)))</f>
        <v/>
      </c>
      <c r="AD174" s="46" t="str">
        <f>IF(Inputs!$B172="","",(ROUND((Inputs!$BE172*BL174)+AC174,0)))</f>
        <v/>
      </c>
      <c r="AE174" s="46" t="str">
        <f>IF(Inputs!$B172="","",(ROUND((Inputs!$BE172*BM174)+AD174,0)))</f>
        <v/>
      </c>
      <c r="AF174" s="46" t="str">
        <f>IF(Inputs!$B172="","",(ROUND((Inputs!$BE172*BN174)+AE174,0)))</f>
        <v/>
      </c>
      <c r="AG174" s="50" t="str">
        <f t="shared" si="7"/>
        <v/>
      </c>
      <c r="AH174" s="42" t="str">
        <f t="shared" si="6"/>
        <v/>
      </c>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row>
    <row r="175" spans="1:66">
      <c r="A175" s="7" t="str">
        <f>IF(Inputs!A173="","",Inputs!A173)</f>
        <v/>
      </c>
      <c r="B175" t="str">
        <f>IF(Inputs!B173="","",Inputs!B173)</f>
        <v/>
      </c>
      <c r="C175" s="46" t="str">
        <f>IF(Inputs!$B173="","",(ROUND(Inputs!$BE173*AK175,0)))</f>
        <v/>
      </c>
      <c r="D175" s="46" t="str">
        <f>IF(Inputs!$B173="","",(ROUND((Inputs!$BE173*AL175)+C175,0)))</f>
        <v/>
      </c>
      <c r="E175" s="46" t="str">
        <f>IF(Inputs!$B173="","",(ROUND((Inputs!$BE173*AM175)+D175,0)))</f>
        <v/>
      </c>
      <c r="F175" s="46" t="str">
        <f>IF(Inputs!$B173="","",(ROUND((Inputs!$BE173*AN175)+E175,0)))</f>
        <v/>
      </c>
      <c r="G175" s="46" t="str">
        <f>IF(Inputs!$B173="","",(ROUND((Inputs!$BE173*AO175)+F175,0)))</f>
        <v/>
      </c>
      <c r="H175" s="46" t="str">
        <f>IF(Inputs!$B173="","",(ROUND((Inputs!$BE173*AP175)+G175,0)))</f>
        <v/>
      </c>
      <c r="I175" s="46" t="str">
        <f>IF(Inputs!$B173="","",(ROUND((Inputs!$BE173*AQ175)+H175,0)))</f>
        <v/>
      </c>
      <c r="J175" s="46" t="str">
        <f>IF(Inputs!$B173="","",(ROUND((Inputs!$BE173*AR175)+I175,0)))</f>
        <v/>
      </c>
      <c r="K175" s="46" t="str">
        <f>IF(Inputs!$B173="","",(ROUND((Inputs!$BE173*AS175)+J175,0)))</f>
        <v/>
      </c>
      <c r="L175" s="46" t="str">
        <f>IF(Inputs!$B173="","",(ROUND((Inputs!$BE173*AT175)+K175,0)))</f>
        <v/>
      </c>
      <c r="M175" s="46" t="str">
        <f>IF(Inputs!$B173="","",(ROUND((Inputs!$BE173*AU175)+L175,0)))</f>
        <v/>
      </c>
      <c r="N175" s="46" t="str">
        <f>IF(Inputs!$B173="","",(ROUND((Inputs!$BE173*AV175)+M175,0)))</f>
        <v/>
      </c>
      <c r="O175" s="46" t="str">
        <f>IF(Inputs!$B173="","",(ROUND((Inputs!$BE173*AW175)+N175,0)))</f>
        <v/>
      </c>
      <c r="P175" s="46" t="str">
        <f>IF(Inputs!$B173="","",(ROUND((Inputs!$BE173*AX175)+O175,0)))</f>
        <v/>
      </c>
      <c r="Q175" s="46" t="str">
        <f>IF(Inputs!$B173="","",(ROUND((Inputs!$BE173*AY175)+P175,0)))</f>
        <v/>
      </c>
      <c r="R175" s="46" t="str">
        <f>IF(Inputs!$B173="","",(ROUND((Inputs!$BE173*AZ175)+Q175,0)))</f>
        <v/>
      </c>
      <c r="S175" s="46" t="str">
        <f>IF(Inputs!$B173="","",(ROUND((Inputs!$BE173*BA175)+R175,0)))</f>
        <v/>
      </c>
      <c r="T175" s="46" t="str">
        <f>IF(Inputs!$B173="","",(ROUND((Inputs!$BE173*BB175)+S175,0)))</f>
        <v/>
      </c>
      <c r="U175" s="46" t="str">
        <f>IF(Inputs!$B173="","",(ROUND((Inputs!$BE173*BC175)+T175,0)))</f>
        <v/>
      </c>
      <c r="V175" s="46" t="str">
        <f>IF(Inputs!$B173="","",(ROUND((Inputs!$BE173*BD175)+U175,0)))</f>
        <v/>
      </c>
      <c r="W175" s="46" t="str">
        <f>IF(Inputs!$B173="","",(ROUND((Inputs!$BE173*BE175)+V175,0)))</f>
        <v/>
      </c>
      <c r="X175" s="46" t="str">
        <f>IF(Inputs!$B173="","",(ROUND((Inputs!$BE173*BF175)+W175,0)))</f>
        <v/>
      </c>
      <c r="Y175" s="46" t="str">
        <f>IF(Inputs!$B173="","",(ROUND((Inputs!$BE173*BG175)+X175,0)))</f>
        <v/>
      </c>
      <c r="Z175" s="46" t="str">
        <f>IF(Inputs!$B173="","",(ROUND((Inputs!$BE173*BH175)+Y175,0)))</f>
        <v/>
      </c>
      <c r="AA175" s="46" t="str">
        <f>IF(Inputs!$B173="","",(ROUND((Inputs!$BE173*BI175)+Z175,0)))</f>
        <v/>
      </c>
      <c r="AB175" s="46" t="str">
        <f>IF(Inputs!$B173="","",(ROUND((Inputs!$BE173*BJ175)+AA175,0)))</f>
        <v/>
      </c>
      <c r="AC175" s="46" t="str">
        <f>IF(Inputs!$B173="","",(ROUND((Inputs!$BE173*BK175)+AB175,0)))</f>
        <v/>
      </c>
      <c r="AD175" s="46" t="str">
        <f>IF(Inputs!$B173="","",(ROUND((Inputs!$BE173*BL175)+AC175,0)))</f>
        <v/>
      </c>
      <c r="AE175" s="46" t="str">
        <f>IF(Inputs!$B173="","",(ROUND((Inputs!$BE173*BM175)+AD175,0)))</f>
        <v/>
      </c>
      <c r="AF175" s="46" t="str">
        <f>IF(Inputs!$B173="","",(ROUND((Inputs!$BE173*BN175)+AE175,0)))</f>
        <v/>
      </c>
      <c r="AG175" s="50" t="str">
        <f t="shared" si="7"/>
        <v/>
      </c>
      <c r="AH175" s="42" t="str">
        <f t="shared" si="6"/>
        <v/>
      </c>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row>
    <row r="176" spans="1:66">
      <c r="A176" s="7" t="str">
        <f>IF(Inputs!A174="","",Inputs!A174)</f>
        <v/>
      </c>
      <c r="B176" t="str">
        <f>IF(Inputs!B174="","",Inputs!B174)</f>
        <v/>
      </c>
      <c r="C176" s="46" t="str">
        <f>IF(Inputs!$B174="","",(ROUND(Inputs!$BE174*AK176,0)))</f>
        <v/>
      </c>
      <c r="D176" s="46" t="str">
        <f>IF(Inputs!$B174="","",(ROUND((Inputs!$BE174*AL176)+C176,0)))</f>
        <v/>
      </c>
      <c r="E176" s="46" t="str">
        <f>IF(Inputs!$B174="","",(ROUND((Inputs!$BE174*AM176)+D176,0)))</f>
        <v/>
      </c>
      <c r="F176" s="46" t="str">
        <f>IF(Inputs!$B174="","",(ROUND((Inputs!$BE174*AN176)+E176,0)))</f>
        <v/>
      </c>
      <c r="G176" s="46" t="str">
        <f>IF(Inputs!$B174="","",(ROUND((Inputs!$BE174*AO176)+F176,0)))</f>
        <v/>
      </c>
      <c r="H176" s="46" t="str">
        <f>IF(Inputs!$B174="","",(ROUND((Inputs!$BE174*AP176)+G176,0)))</f>
        <v/>
      </c>
      <c r="I176" s="46" t="str">
        <f>IF(Inputs!$B174="","",(ROUND((Inputs!$BE174*AQ176)+H176,0)))</f>
        <v/>
      </c>
      <c r="J176" s="46" t="str">
        <f>IF(Inputs!$B174="","",(ROUND((Inputs!$BE174*AR176)+I176,0)))</f>
        <v/>
      </c>
      <c r="K176" s="46" t="str">
        <f>IF(Inputs!$B174="","",(ROUND((Inputs!$BE174*AS176)+J176,0)))</f>
        <v/>
      </c>
      <c r="L176" s="46" t="str">
        <f>IF(Inputs!$B174="","",(ROUND((Inputs!$BE174*AT176)+K176,0)))</f>
        <v/>
      </c>
      <c r="M176" s="46" t="str">
        <f>IF(Inputs!$B174="","",(ROUND((Inputs!$BE174*AU176)+L176,0)))</f>
        <v/>
      </c>
      <c r="N176" s="46" t="str">
        <f>IF(Inputs!$B174="","",(ROUND((Inputs!$BE174*AV176)+M176,0)))</f>
        <v/>
      </c>
      <c r="O176" s="46" t="str">
        <f>IF(Inputs!$B174="","",(ROUND((Inputs!$BE174*AW176)+N176,0)))</f>
        <v/>
      </c>
      <c r="P176" s="46" t="str">
        <f>IF(Inputs!$B174="","",(ROUND((Inputs!$BE174*AX176)+O176,0)))</f>
        <v/>
      </c>
      <c r="Q176" s="46" t="str">
        <f>IF(Inputs!$B174="","",(ROUND((Inputs!$BE174*AY176)+P176,0)))</f>
        <v/>
      </c>
      <c r="R176" s="46" t="str">
        <f>IF(Inputs!$B174="","",(ROUND((Inputs!$BE174*AZ176)+Q176,0)))</f>
        <v/>
      </c>
      <c r="S176" s="46" t="str">
        <f>IF(Inputs!$B174="","",(ROUND((Inputs!$BE174*BA176)+R176,0)))</f>
        <v/>
      </c>
      <c r="T176" s="46" t="str">
        <f>IF(Inputs!$B174="","",(ROUND((Inputs!$BE174*BB176)+S176,0)))</f>
        <v/>
      </c>
      <c r="U176" s="46" t="str">
        <f>IF(Inputs!$B174="","",(ROUND((Inputs!$BE174*BC176)+T176,0)))</f>
        <v/>
      </c>
      <c r="V176" s="46" t="str">
        <f>IF(Inputs!$B174="","",(ROUND((Inputs!$BE174*BD176)+U176,0)))</f>
        <v/>
      </c>
      <c r="W176" s="46" t="str">
        <f>IF(Inputs!$B174="","",(ROUND((Inputs!$BE174*BE176)+V176,0)))</f>
        <v/>
      </c>
      <c r="X176" s="46" t="str">
        <f>IF(Inputs!$B174="","",(ROUND((Inputs!$BE174*BF176)+W176,0)))</f>
        <v/>
      </c>
      <c r="Y176" s="46" t="str">
        <f>IF(Inputs!$B174="","",(ROUND((Inputs!$BE174*BG176)+X176,0)))</f>
        <v/>
      </c>
      <c r="Z176" s="46" t="str">
        <f>IF(Inputs!$B174="","",(ROUND((Inputs!$BE174*BH176)+Y176,0)))</f>
        <v/>
      </c>
      <c r="AA176" s="46" t="str">
        <f>IF(Inputs!$B174="","",(ROUND((Inputs!$BE174*BI176)+Z176,0)))</f>
        <v/>
      </c>
      <c r="AB176" s="46" t="str">
        <f>IF(Inputs!$B174="","",(ROUND((Inputs!$BE174*BJ176)+AA176,0)))</f>
        <v/>
      </c>
      <c r="AC176" s="46" t="str">
        <f>IF(Inputs!$B174="","",(ROUND((Inputs!$BE174*BK176)+AB176,0)))</f>
        <v/>
      </c>
      <c r="AD176" s="46" t="str">
        <f>IF(Inputs!$B174="","",(ROUND((Inputs!$BE174*BL176)+AC176,0)))</f>
        <v/>
      </c>
      <c r="AE176" s="46" t="str">
        <f>IF(Inputs!$B174="","",(ROUND((Inputs!$BE174*BM176)+AD176,0)))</f>
        <v/>
      </c>
      <c r="AF176" s="46" t="str">
        <f>IF(Inputs!$B174="","",(ROUND((Inputs!$BE174*BN176)+AE176,0)))</f>
        <v/>
      </c>
      <c r="AG176" s="50" t="str">
        <f t="shared" si="7"/>
        <v/>
      </c>
      <c r="AH176" s="42" t="str">
        <f t="shared" si="6"/>
        <v/>
      </c>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row>
    <row r="177" spans="1:66">
      <c r="A177" s="7" t="str">
        <f>IF(Inputs!A175="","",Inputs!A175)</f>
        <v/>
      </c>
      <c r="B177" t="str">
        <f>IF(Inputs!B175="","",Inputs!B175)</f>
        <v/>
      </c>
      <c r="C177" s="46" t="str">
        <f>IF(Inputs!$B175="","",(ROUND(Inputs!$BE175*AK177,0)))</f>
        <v/>
      </c>
      <c r="D177" s="46" t="str">
        <f>IF(Inputs!$B175="","",(ROUND((Inputs!$BE175*AL177)+C177,0)))</f>
        <v/>
      </c>
      <c r="E177" s="46" t="str">
        <f>IF(Inputs!$B175="","",(ROUND((Inputs!$BE175*AM177)+D177,0)))</f>
        <v/>
      </c>
      <c r="F177" s="46" t="str">
        <f>IF(Inputs!$B175="","",(ROUND((Inputs!$BE175*AN177)+E177,0)))</f>
        <v/>
      </c>
      <c r="G177" s="46" t="str">
        <f>IF(Inputs!$B175="","",(ROUND((Inputs!$BE175*AO177)+F177,0)))</f>
        <v/>
      </c>
      <c r="H177" s="46" t="str">
        <f>IF(Inputs!$B175="","",(ROUND((Inputs!$BE175*AP177)+G177,0)))</f>
        <v/>
      </c>
      <c r="I177" s="46" t="str">
        <f>IF(Inputs!$B175="","",(ROUND((Inputs!$BE175*AQ177)+H177,0)))</f>
        <v/>
      </c>
      <c r="J177" s="46" t="str">
        <f>IF(Inputs!$B175="","",(ROUND((Inputs!$BE175*AR177)+I177,0)))</f>
        <v/>
      </c>
      <c r="K177" s="46" t="str">
        <f>IF(Inputs!$B175="","",(ROUND((Inputs!$BE175*AS177)+J177,0)))</f>
        <v/>
      </c>
      <c r="L177" s="46" t="str">
        <f>IF(Inputs!$B175="","",(ROUND((Inputs!$BE175*AT177)+K177,0)))</f>
        <v/>
      </c>
      <c r="M177" s="46" t="str">
        <f>IF(Inputs!$B175="","",(ROUND((Inputs!$BE175*AU177)+L177,0)))</f>
        <v/>
      </c>
      <c r="N177" s="46" t="str">
        <f>IF(Inputs!$B175="","",(ROUND((Inputs!$BE175*AV177)+M177,0)))</f>
        <v/>
      </c>
      <c r="O177" s="46" t="str">
        <f>IF(Inputs!$B175="","",(ROUND((Inputs!$BE175*AW177)+N177,0)))</f>
        <v/>
      </c>
      <c r="P177" s="46" t="str">
        <f>IF(Inputs!$B175="","",(ROUND((Inputs!$BE175*AX177)+O177,0)))</f>
        <v/>
      </c>
      <c r="Q177" s="46" t="str">
        <f>IF(Inputs!$B175="","",(ROUND((Inputs!$BE175*AY177)+P177,0)))</f>
        <v/>
      </c>
      <c r="R177" s="46" t="str">
        <f>IF(Inputs!$B175="","",(ROUND((Inputs!$BE175*AZ177)+Q177,0)))</f>
        <v/>
      </c>
      <c r="S177" s="46" t="str">
        <f>IF(Inputs!$B175="","",(ROUND((Inputs!$BE175*BA177)+R177,0)))</f>
        <v/>
      </c>
      <c r="T177" s="46" t="str">
        <f>IF(Inputs!$B175="","",(ROUND((Inputs!$BE175*BB177)+S177,0)))</f>
        <v/>
      </c>
      <c r="U177" s="46" t="str">
        <f>IF(Inputs!$B175="","",(ROUND((Inputs!$BE175*BC177)+T177,0)))</f>
        <v/>
      </c>
      <c r="V177" s="46" t="str">
        <f>IF(Inputs!$B175="","",(ROUND((Inputs!$BE175*BD177)+U177,0)))</f>
        <v/>
      </c>
      <c r="W177" s="46" t="str">
        <f>IF(Inputs!$B175="","",(ROUND((Inputs!$BE175*BE177)+V177,0)))</f>
        <v/>
      </c>
      <c r="X177" s="46" t="str">
        <f>IF(Inputs!$B175="","",(ROUND((Inputs!$BE175*BF177)+W177,0)))</f>
        <v/>
      </c>
      <c r="Y177" s="46" t="str">
        <f>IF(Inputs!$B175="","",(ROUND((Inputs!$BE175*BG177)+X177,0)))</f>
        <v/>
      </c>
      <c r="Z177" s="46" t="str">
        <f>IF(Inputs!$B175="","",(ROUND((Inputs!$BE175*BH177)+Y177,0)))</f>
        <v/>
      </c>
      <c r="AA177" s="46" t="str">
        <f>IF(Inputs!$B175="","",(ROUND((Inputs!$BE175*BI177)+Z177,0)))</f>
        <v/>
      </c>
      <c r="AB177" s="46" t="str">
        <f>IF(Inputs!$B175="","",(ROUND((Inputs!$BE175*BJ177)+AA177,0)))</f>
        <v/>
      </c>
      <c r="AC177" s="46" t="str">
        <f>IF(Inputs!$B175="","",(ROUND((Inputs!$BE175*BK177)+AB177,0)))</f>
        <v/>
      </c>
      <c r="AD177" s="46" t="str">
        <f>IF(Inputs!$B175="","",(ROUND((Inputs!$BE175*BL177)+AC177,0)))</f>
        <v/>
      </c>
      <c r="AE177" s="46" t="str">
        <f>IF(Inputs!$B175="","",(ROUND((Inputs!$BE175*BM177)+AD177,0)))</f>
        <v/>
      </c>
      <c r="AF177" s="46" t="str">
        <f>IF(Inputs!$B175="","",(ROUND((Inputs!$BE175*BN177)+AE177,0)))</f>
        <v/>
      </c>
      <c r="AG177" s="50" t="str">
        <f t="shared" si="7"/>
        <v/>
      </c>
      <c r="AH177" s="42" t="str">
        <f t="shared" si="6"/>
        <v/>
      </c>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row>
    <row r="178" spans="1:66">
      <c r="A178" s="7" t="str">
        <f>IF(Inputs!A176="","",Inputs!A176)</f>
        <v/>
      </c>
      <c r="B178" t="str">
        <f>IF(Inputs!B176="","",Inputs!B176)</f>
        <v/>
      </c>
      <c r="C178" s="46" t="str">
        <f>IF(Inputs!$B176="","",(ROUND(Inputs!$BE176*AK178,0)))</f>
        <v/>
      </c>
      <c r="D178" s="46" t="str">
        <f>IF(Inputs!$B176="","",(ROUND((Inputs!$BE176*AL178)+C178,0)))</f>
        <v/>
      </c>
      <c r="E178" s="46" t="str">
        <f>IF(Inputs!$B176="","",(ROUND((Inputs!$BE176*AM178)+D178,0)))</f>
        <v/>
      </c>
      <c r="F178" s="46" t="str">
        <f>IF(Inputs!$B176="","",(ROUND((Inputs!$BE176*AN178)+E178,0)))</f>
        <v/>
      </c>
      <c r="G178" s="46" t="str">
        <f>IF(Inputs!$B176="","",(ROUND((Inputs!$BE176*AO178)+F178,0)))</f>
        <v/>
      </c>
      <c r="H178" s="46" t="str">
        <f>IF(Inputs!$B176="","",(ROUND((Inputs!$BE176*AP178)+G178,0)))</f>
        <v/>
      </c>
      <c r="I178" s="46" t="str">
        <f>IF(Inputs!$B176="","",(ROUND((Inputs!$BE176*AQ178)+H178,0)))</f>
        <v/>
      </c>
      <c r="J178" s="46" t="str">
        <f>IF(Inputs!$B176="","",(ROUND((Inputs!$BE176*AR178)+I178,0)))</f>
        <v/>
      </c>
      <c r="K178" s="46" t="str">
        <f>IF(Inputs!$B176="","",(ROUND((Inputs!$BE176*AS178)+J178,0)))</f>
        <v/>
      </c>
      <c r="L178" s="46" t="str">
        <f>IF(Inputs!$B176="","",(ROUND((Inputs!$BE176*AT178)+K178,0)))</f>
        <v/>
      </c>
      <c r="M178" s="46" t="str">
        <f>IF(Inputs!$B176="","",(ROUND((Inputs!$BE176*AU178)+L178,0)))</f>
        <v/>
      </c>
      <c r="N178" s="46" t="str">
        <f>IF(Inputs!$B176="","",(ROUND((Inputs!$BE176*AV178)+M178,0)))</f>
        <v/>
      </c>
      <c r="O178" s="46" t="str">
        <f>IF(Inputs!$B176="","",(ROUND((Inputs!$BE176*AW178)+N178,0)))</f>
        <v/>
      </c>
      <c r="P178" s="46" t="str">
        <f>IF(Inputs!$B176="","",(ROUND((Inputs!$BE176*AX178)+O178,0)))</f>
        <v/>
      </c>
      <c r="Q178" s="46" t="str">
        <f>IF(Inputs!$B176="","",(ROUND((Inputs!$BE176*AY178)+P178,0)))</f>
        <v/>
      </c>
      <c r="R178" s="46" t="str">
        <f>IF(Inputs!$B176="","",(ROUND((Inputs!$BE176*AZ178)+Q178,0)))</f>
        <v/>
      </c>
      <c r="S178" s="46" t="str">
        <f>IF(Inputs!$B176="","",(ROUND((Inputs!$BE176*BA178)+R178,0)))</f>
        <v/>
      </c>
      <c r="T178" s="46" t="str">
        <f>IF(Inputs!$B176="","",(ROUND((Inputs!$BE176*BB178)+S178,0)))</f>
        <v/>
      </c>
      <c r="U178" s="46" t="str">
        <f>IF(Inputs!$B176="","",(ROUND((Inputs!$BE176*BC178)+T178,0)))</f>
        <v/>
      </c>
      <c r="V178" s="46" t="str">
        <f>IF(Inputs!$B176="","",(ROUND((Inputs!$BE176*BD178)+U178,0)))</f>
        <v/>
      </c>
      <c r="W178" s="46" t="str">
        <f>IF(Inputs!$B176="","",(ROUND((Inputs!$BE176*BE178)+V178,0)))</f>
        <v/>
      </c>
      <c r="X178" s="46" t="str">
        <f>IF(Inputs!$B176="","",(ROUND((Inputs!$BE176*BF178)+W178,0)))</f>
        <v/>
      </c>
      <c r="Y178" s="46" t="str">
        <f>IF(Inputs!$B176="","",(ROUND((Inputs!$BE176*BG178)+X178,0)))</f>
        <v/>
      </c>
      <c r="Z178" s="46" t="str">
        <f>IF(Inputs!$B176="","",(ROUND((Inputs!$BE176*BH178)+Y178,0)))</f>
        <v/>
      </c>
      <c r="AA178" s="46" t="str">
        <f>IF(Inputs!$B176="","",(ROUND((Inputs!$BE176*BI178)+Z178,0)))</f>
        <v/>
      </c>
      <c r="AB178" s="46" t="str">
        <f>IF(Inputs!$B176="","",(ROUND((Inputs!$BE176*BJ178)+AA178,0)))</f>
        <v/>
      </c>
      <c r="AC178" s="46" t="str">
        <f>IF(Inputs!$B176="","",(ROUND((Inputs!$BE176*BK178)+AB178,0)))</f>
        <v/>
      </c>
      <c r="AD178" s="46" t="str">
        <f>IF(Inputs!$B176="","",(ROUND((Inputs!$BE176*BL178)+AC178,0)))</f>
        <v/>
      </c>
      <c r="AE178" s="46" t="str">
        <f>IF(Inputs!$B176="","",(ROUND((Inputs!$BE176*BM178)+AD178,0)))</f>
        <v/>
      </c>
      <c r="AF178" s="46" t="str">
        <f>IF(Inputs!$B176="","",(ROUND((Inputs!$BE176*BN178)+AE178,0)))</f>
        <v/>
      </c>
      <c r="AG178" s="50" t="str">
        <f t="shared" si="7"/>
        <v/>
      </c>
      <c r="AH178" s="42" t="str">
        <f t="shared" si="6"/>
        <v/>
      </c>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row>
    <row r="179" spans="1:66">
      <c r="A179" s="7" t="str">
        <f>IF(Inputs!A177="","",Inputs!A177)</f>
        <v/>
      </c>
      <c r="B179" t="str">
        <f>IF(Inputs!B177="","",Inputs!B177)</f>
        <v/>
      </c>
      <c r="C179" s="46" t="str">
        <f>IF(Inputs!$B177="","",(ROUND(Inputs!$BE177*AK179,0)))</f>
        <v/>
      </c>
      <c r="D179" s="46" t="str">
        <f>IF(Inputs!$B177="","",(ROUND((Inputs!$BE177*AL179)+C179,0)))</f>
        <v/>
      </c>
      <c r="E179" s="46" t="str">
        <f>IF(Inputs!$B177="","",(ROUND((Inputs!$BE177*AM179)+D179,0)))</f>
        <v/>
      </c>
      <c r="F179" s="46" t="str">
        <f>IF(Inputs!$B177="","",(ROUND((Inputs!$BE177*AN179)+E179,0)))</f>
        <v/>
      </c>
      <c r="G179" s="46" t="str">
        <f>IF(Inputs!$B177="","",(ROUND((Inputs!$BE177*AO179)+F179,0)))</f>
        <v/>
      </c>
      <c r="H179" s="46" t="str">
        <f>IF(Inputs!$B177="","",(ROUND((Inputs!$BE177*AP179)+G179,0)))</f>
        <v/>
      </c>
      <c r="I179" s="46" t="str">
        <f>IF(Inputs!$B177="","",(ROUND((Inputs!$BE177*AQ179)+H179,0)))</f>
        <v/>
      </c>
      <c r="J179" s="46" t="str">
        <f>IF(Inputs!$B177="","",(ROUND((Inputs!$BE177*AR179)+I179,0)))</f>
        <v/>
      </c>
      <c r="K179" s="46" t="str">
        <f>IF(Inputs!$B177="","",(ROUND((Inputs!$BE177*AS179)+J179,0)))</f>
        <v/>
      </c>
      <c r="L179" s="46" t="str">
        <f>IF(Inputs!$B177="","",(ROUND((Inputs!$BE177*AT179)+K179,0)))</f>
        <v/>
      </c>
      <c r="M179" s="46" t="str">
        <f>IF(Inputs!$B177="","",(ROUND((Inputs!$BE177*AU179)+L179,0)))</f>
        <v/>
      </c>
      <c r="N179" s="46" t="str">
        <f>IF(Inputs!$B177="","",(ROUND((Inputs!$BE177*AV179)+M179,0)))</f>
        <v/>
      </c>
      <c r="O179" s="46" t="str">
        <f>IF(Inputs!$B177="","",(ROUND((Inputs!$BE177*AW179)+N179,0)))</f>
        <v/>
      </c>
      <c r="P179" s="46" t="str">
        <f>IF(Inputs!$B177="","",(ROUND((Inputs!$BE177*AX179)+O179,0)))</f>
        <v/>
      </c>
      <c r="Q179" s="46" t="str">
        <f>IF(Inputs!$B177="","",(ROUND((Inputs!$BE177*AY179)+P179,0)))</f>
        <v/>
      </c>
      <c r="R179" s="46" t="str">
        <f>IF(Inputs!$B177="","",(ROUND((Inputs!$BE177*AZ179)+Q179,0)))</f>
        <v/>
      </c>
      <c r="S179" s="46" t="str">
        <f>IF(Inputs!$B177="","",(ROUND((Inputs!$BE177*BA179)+R179,0)))</f>
        <v/>
      </c>
      <c r="T179" s="46" t="str">
        <f>IF(Inputs!$B177="","",(ROUND((Inputs!$BE177*BB179)+S179,0)))</f>
        <v/>
      </c>
      <c r="U179" s="46" t="str">
        <f>IF(Inputs!$B177="","",(ROUND((Inputs!$BE177*BC179)+T179,0)))</f>
        <v/>
      </c>
      <c r="V179" s="46" t="str">
        <f>IF(Inputs!$B177="","",(ROUND((Inputs!$BE177*BD179)+U179,0)))</f>
        <v/>
      </c>
      <c r="W179" s="46" t="str">
        <f>IF(Inputs!$B177="","",(ROUND((Inputs!$BE177*BE179)+V179,0)))</f>
        <v/>
      </c>
      <c r="X179" s="46" t="str">
        <f>IF(Inputs!$B177="","",(ROUND((Inputs!$BE177*BF179)+W179,0)))</f>
        <v/>
      </c>
      <c r="Y179" s="46" t="str">
        <f>IF(Inputs!$B177="","",(ROUND((Inputs!$BE177*BG179)+X179,0)))</f>
        <v/>
      </c>
      <c r="Z179" s="46" t="str">
        <f>IF(Inputs!$B177="","",(ROUND((Inputs!$BE177*BH179)+Y179,0)))</f>
        <v/>
      </c>
      <c r="AA179" s="46" t="str">
        <f>IF(Inputs!$B177="","",(ROUND((Inputs!$BE177*BI179)+Z179,0)))</f>
        <v/>
      </c>
      <c r="AB179" s="46" t="str">
        <f>IF(Inputs!$B177="","",(ROUND((Inputs!$BE177*BJ179)+AA179,0)))</f>
        <v/>
      </c>
      <c r="AC179" s="46" t="str">
        <f>IF(Inputs!$B177="","",(ROUND((Inputs!$BE177*BK179)+AB179,0)))</f>
        <v/>
      </c>
      <c r="AD179" s="46" t="str">
        <f>IF(Inputs!$B177="","",(ROUND((Inputs!$BE177*BL179)+AC179,0)))</f>
        <v/>
      </c>
      <c r="AE179" s="46" t="str">
        <f>IF(Inputs!$B177="","",(ROUND((Inputs!$BE177*BM179)+AD179,0)))</f>
        <v/>
      </c>
      <c r="AF179" s="46" t="str">
        <f>IF(Inputs!$B177="","",(ROUND((Inputs!$BE177*BN179)+AE179,0)))</f>
        <v/>
      </c>
      <c r="AG179" s="50" t="str">
        <f t="shared" si="7"/>
        <v/>
      </c>
      <c r="AH179" s="42" t="str">
        <f t="shared" si="6"/>
        <v/>
      </c>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row>
    <row r="180" spans="1:66">
      <c r="A180" s="7" t="str">
        <f>IF(Inputs!A178="","",Inputs!A178)</f>
        <v/>
      </c>
      <c r="B180" t="str">
        <f>IF(Inputs!B178="","",Inputs!B178)</f>
        <v/>
      </c>
      <c r="C180" s="46" t="str">
        <f>IF(Inputs!$B178="","",(ROUND(Inputs!$BE178*AK180,0)))</f>
        <v/>
      </c>
      <c r="D180" s="46" t="str">
        <f>IF(Inputs!$B178="","",(ROUND((Inputs!$BE178*AL180)+C180,0)))</f>
        <v/>
      </c>
      <c r="E180" s="46" t="str">
        <f>IF(Inputs!$B178="","",(ROUND((Inputs!$BE178*AM180)+D180,0)))</f>
        <v/>
      </c>
      <c r="F180" s="46" t="str">
        <f>IF(Inputs!$B178="","",(ROUND((Inputs!$BE178*AN180)+E180,0)))</f>
        <v/>
      </c>
      <c r="G180" s="46" t="str">
        <f>IF(Inputs!$B178="","",(ROUND((Inputs!$BE178*AO180)+F180,0)))</f>
        <v/>
      </c>
      <c r="H180" s="46" t="str">
        <f>IF(Inputs!$B178="","",(ROUND((Inputs!$BE178*AP180)+G180,0)))</f>
        <v/>
      </c>
      <c r="I180" s="46" t="str">
        <f>IF(Inputs!$B178="","",(ROUND((Inputs!$BE178*AQ180)+H180,0)))</f>
        <v/>
      </c>
      <c r="J180" s="46" t="str">
        <f>IF(Inputs!$B178="","",(ROUND((Inputs!$BE178*AR180)+I180,0)))</f>
        <v/>
      </c>
      <c r="K180" s="46" t="str">
        <f>IF(Inputs!$B178="","",(ROUND((Inputs!$BE178*AS180)+J180,0)))</f>
        <v/>
      </c>
      <c r="L180" s="46" t="str">
        <f>IF(Inputs!$B178="","",(ROUND((Inputs!$BE178*AT180)+K180,0)))</f>
        <v/>
      </c>
      <c r="M180" s="46" t="str">
        <f>IF(Inputs!$B178="","",(ROUND((Inputs!$BE178*AU180)+L180,0)))</f>
        <v/>
      </c>
      <c r="N180" s="46" t="str">
        <f>IF(Inputs!$B178="","",(ROUND((Inputs!$BE178*AV180)+M180,0)))</f>
        <v/>
      </c>
      <c r="O180" s="46" t="str">
        <f>IF(Inputs!$B178="","",(ROUND((Inputs!$BE178*AW180)+N180,0)))</f>
        <v/>
      </c>
      <c r="P180" s="46" t="str">
        <f>IF(Inputs!$B178="","",(ROUND((Inputs!$BE178*AX180)+O180,0)))</f>
        <v/>
      </c>
      <c r="Q180" s="46" t="str">
        <f>IF(Inputs!$B178="","",(ROUND((Inputs!$BE178*AY180)+P180,0)))</f>
        <v/>
      </c>
      <c r="R180" s="46" t="str">
        <f>IF(Inputs!$B178="","",(ROUND((Inputs!$BE178*AZ180)+Q180,0)))</f>
        <v/>
      </c>
      <c r="S180" s="46" t="str">
        <f>IF(Inputs!$B178="","",(ROUND((Inputs!$BE178*BA180)+R180,0)))</f>
        <v/>
      </c>
      <c r="T180" s="46" t="str">
        <f>IF(Inputs!$B178="","",(ROUND((Inputs!$BE178*BB180)+S180,0)))</f>
        <v/>
      </c>
      <c r="U180" s="46" t="str">
        <f>IF(Inputs!$B178="","",(ROUND((Inputs!$BE178*BC180)+T180,0)))</f>
        <v/>
      </c>
      <c r="V180" s="46" t="str">
        <f>IF(Inputs!$B178="","",(ROUND((Inputs!$BE178*BD180)+U180,0)))</f>
        <v/>
      </c>
      <c r="W180" s="46" t="str">
        <f>IF(Inputs!$B178="","",(ROUND((Inputs!$BE178*BE180)+V180,0)))</f>
        <v/>
      </c>
      <c r="X180" s="46" t="str">
        <f>IF(Inputs!$B178="","",(ROUND((Inputs!$BE178*BF180)+W180,0)))</f>
        <v/>
      </c>
      <c r="Y180" s="46" t="str">
        <f>IF(Inputs!$B178="","",(ROUND((Inputs!$BE178*BG180)+X180,0)))</f>
        <v/>
      </c>
      <c r="Z180" s="46" t="str">
        <f>IF(Inputs!$B178="","",(ROUND((Inputs!$BE178*BH180)+Y180,0)))</f>
        <v/>
      </c>
      <c r="AA180" s="46" t="str">
        <f>IF(Inputs!$B178="","",(ROUND((Inputs!$BE178*BI180)+Z180,0)))</f>
        <v/>
      </c>
      <c r="AB180" s="46" t="str">
        <f>IF(Inputs!$B178="","",(ROUND((Inputs!$BE178*BJ180)+AA180,0)))</f>
        <v/>
      </c>
      <c r="AC180" s="46" t="str">
        <f>IF(Inputs!$B178="","",(ROUND((Inputs!$BE178*BK180)+AB180,0)))</f>
        <v/>
      </c>
      <c r="AD180" s="46" t="str">
        <f>IF(Inputs!$B178="","",(ROUND((Inputs!$BE178*BL180)+AC180,0)))</f>
        <v/>
      </c>
      <c r="AE180" s="46" t="str">
        <f>IF(Inputs!$B178="","",(ROUND((Inputs!$BE178*BM180)+AD180,0)))</f>
        <v/>
      </c>
      <c r="AF180" s="46" t="str">
        <f>IF(Inputs!$B178="","",(ROUND((Inputs!$BE178*BN180)+AE180,0)))</f>
        <v/>
      </c>
      <c r="AG180" s="50" t="str">
        <f t="shared" si="7"/>
        <v/>
      </c>
      <c r="AH180" s="42" t="str">
        <f t="shared" si="6"/>
        <v/>
      </c>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row>
    <row r="181" spans="1:66">
      <c r="A181" s="7" t="str">
        <f>IF(Inputs!A179="","",Inputs!A179)</f>
        <v/>
      </c>
      <c r="B181" t="str">
        <f>IF(Inputs!B179="","",Inputs!B179)</f>
        <v/>
      </c>
      <c r="C181" s="46" t="str">
        <f>IF(Inputs!$B179="","",(ROUND(Inputs!$BE179*AK181,0)))</f>
        <v/>
      </c>
      <c r="D181" s="46" t="str">
        <f>IF(Inputs!$B179="","",(ROUND((Inputs!$BE179*AL181)+C181,0)))</f>
        <v/>
      </c>
      <c r="E181" s="46" t="str">
        <f>IF(Inputs!$B179="","",(ROUND((Inputs!$BE179*AM181)+D181,0)))</f>
        <v/>
      </c>
      <c r="F181" s="46" t="str">
        <f>IF(Inputs!$B179="","",(ROUND((Inputs!$BE179*AN181)+E181,0)))</f>
        <v/>
      </c>
      <c r="G181" s="46" t="str">
        <f>IF(Inputs!$B179="","",(ROUND((Inputs!$BE179*AO181)+F181,0)))</f>
        <v/>
      </c>
      <c r="H181" s="46" t="str">
        <f>IF(Inputs!$B179="","",(ROUND((Inputs!$BE179*AP181)+G181,0)))</f>
        <v/>
      </c>
      <c r="I181" s="46" t="str">
        <f>IF(Inputs!$B179="","",(ROUND((Inputs!$BE179*AQ181)+H181,0)))</f>
        <v/>
      </c>
      <c r="J181" s="46" t="str">
        <f>IF(Inputs!$B179="","",(ROUND((Inputs!$BE179*AR181)+I181,0)))</f>
        <v/>
      </c>
      <c r="K181" s="46" t="str">
        <f>IF(Inputs!$B179="","",(ROUND((Inputs!$BE179*AS181)+J181,0)))</f>
        <v/>
      </c>
      <c r="L181" s="46" t="str">
        <f>IF(Inputs!$B179="","",(ROUND((Inputs!$BE179*AT181)+K181,0)))</f>
        <v/>
      </c>
      <c r="M181" s="46" t="str">
        <f>IF(Inputs!$B179="","",(ROUND((Inputs!$BE179*AU181)+L181,0)))</f>
        <v/>
      </c>
      <c r="N181" s="46" t="str">
        <f>IF(Inputs!$B179="","",(ROUND((Inputs!$BE179*AV181)+M181,0)))</f>
        <v/>
      </c>
      <c r="O181" s="46" t="str">
        <f>IF(Inputs!$B179="","",(ROUND((Inputs!$BE179*AW181)+N181,0)))</f>
        <v/>
      </c>
      <c r="P181" s="46" t="str">
        <f>IF(Inputs!$B179="","",(ROUND((Inputs!$BE179*AX181)+O181,0)))</f>
        <v/>
      </c>
      <c r="Q181" s="46" t="str">
        <f>IF(Inputs!$B179="","",(ROUND((Inputs!$BE179*AY181)+P181,0)))</f>
        <v/>
      </c>
      <c r="R181" s="46" t="str">
        <f>IF(Inputs!$B179="","",(ROUND((Inputs!$BE179*AZ181)+Q181,0)))</f>
        <v/>
      </c>
      <c r="S181" s="46" t="str">
        <f>IF(Inputs!$B179="","",(ROUND((Inputs!$BE179*BA181)+R181,0)))</f>
        <v/>
      </c>
      <c r="T181" s="46" t="str">
        <f>IF(Inputs!$B179="","",(ROUND((Inputs!$BE179*BB181)+S181,0)))</f>
        <v/>
      </c>
      <c r="U181" s="46" t="str">
        <f>IF(Inputs!$B179="","",(ROUND((Inputs!$BE179*BC181)+T181,0)))</f>
        <v/>
      </c>
      <c r="V181" s="46" t="str">
        <f>IF(Inputs!$B179="","",(ROUND((Inputs!$BE179*BD181)+U181,0)))</f>
        <v/>
      </c>
      <c r="W181" s="46" t="str">
        <f>IF(Inputs!$B179="","",(ROUND((Inputs!$BE179*BE181)+V181,0)))</f>
        <v/>
      </c>
      <c r="X181" s="46" t="str">
        <f>IF(Inputs!$B179="","",(ROUND((Inputs!$BE179*BF181)+W181,0)))</f>
        <v/>
      </c>
      <c r="Y181" s="46" t="str">
        <f>IF(Inputs!$B179="","",(ROUND((Inputs!$BE179*BG181)+X181,0)))</f>
        <v/>
      </c>
      <c r="Z181" s="46" t="str">
        <f>IF(Inputs!$B179="","",(ROUND((Inputs!$BE179*BH181)+Y181,0)))</f>
        <v/>
      </c>
      <c r="AA181" s="46" t="str">
        <f>IF(Inputs!$B179="","",(ROUND((Inputs!$BE179*BI181)+Z181,0)))</f>
        <v/>
      </c>
      <c r="AB181" s="46" t="str">
        <f>IF(Inputs!$B179="","",(ROUND((Inputs!$BE179*BJ181)+AA181,0)))</f>
        <v/>
      </c>
      <c r="AC181" s="46" t="str">
        <f>IF(Inputs!$B179="","",(ROUND((Inputs!$BE179*BK181)+AB181,0)))</f>
        <v/>
      </c>
      <c r="AD181" s="46" t="str">
        <f>IF(Inputs!$B179="","",(ROUND((Inputs!$BE179*BL181)+AC181,0)))</f>
        <v/>
      </c>
      <c r="AE181" s="46" t="str">
        <f>IF(Inputs!$B179="","",(ROUND((Inputs!$BE179*BM181)+AD181,0)))</f>
        <v/>
      </c>
      <c r="AF181" s="46" t="str">
        <f>IF(Inputs!$B179="","",(ROUND((Inputs!$BE179*BN181)+AE181,0)))</f>
        <v/>
      </c>
      <c r="AG181" s="50" t="str">
        <f t="shared" si="7"/>
        <v/>
      </c>
      <c r="AH181" s="42" t="str">
        <f t="shared" si="6"/>
        <v/>
      </c>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row>
    <row r="182" spans="1:66">
      <c r="A182" s="7" t="str">
        <f>IF(Inputs!A180="","",Inputs!A180)</f>
        <v/>
      </c>
      <c r="B182" t="str">
        <f>IF(Inputs!B180="","",Inputs!B180)</f>
        <v/>
      </c>
      <c r="C182" s="46" t="str">
        <f>IF(Inputs!$B180="","",(ROUND(Inputs!$BE180*AK182,0)))</f>
        <v/>
      </c>
      <c r="D182" s="46" t="str">
        <f>IF(Inputs!$B180="","",(ROUND((Inputs!$BE180*AL182)+C182,0)))</f>
        <v/>
      </c>
      <c r="E182" s="46" t="str">
        <f>IF(Inputs!$B180="","",(ROUND((Inputs!$BE180*AM182)+D182,0)))</f>
        <v/>
      </c>
      <c r="F182" s="46" t="str">
        <f>IF(Inputs!$B180="","",(ROUND((Inputs!$BE180*AN182)+E182,0)))</f>
        <v/>
      </c>
      <c r="G182" s="46" t="str">
        <f>IF(Inputs!$B180="","",(ROUND((Inputs!$BE180*AO182)+F182,0)))</f>
        <v/>
      </c>
      <c r="H182" s="46" t="str">
        <f>IF(Inputs!$B180="","",(ROUND((Inputs!$BE180*AP182)+G182,0)))</f>
        <v/>
      </c>
      <c r="I182" s="46" t="str">
        <f>IF(Inputs!$B180="","",(ROUND((Inputs!$BE180*AQ182)+H182,0)))</f>
        <v/>
      </c>
      <c r="J182" s="46" t="str">
        <f>IF(Inputs!$B180="","",(ROUND((Inputs!$BE180*AR182)+I182,0)))</f>
        <v/>
      </c>
      <c r="K182" s="46" t="str">
        <f>IF(Inputs!$B180="","",(ROUND((Inputs!$BE180*AS182)+J182,0)))</f>
        <v/>
      </c>
      <c r="L182" s="46" t="str">
        <f>IF(Inputs!$B180="","",(ROUND((Inputs!$BE180*AT182)+K182,0)))</f>
        <v/>
      </c>
      <c r="M182" s="46" t="str">
        <f>IF(Inputs!$B180="","",(ROUND((Inputs!$BE180*AU182)+L182,0)))</f>
        <v/>
      </c>
      <c r="N182" s="46" t="str">
        <f>IF(Inputs!$B180="","",(ROUND((Inputs!$BE180*AV182)+M182,0)))</f>
        <v/>
      </c>
      <c r="O182" s="46" t="str">
        <f>IF(Inputs!$B180="","",(ROUND((Inputs!$BE180*AW182)+N182,0)))</f>
        <v/>
      </c>
      <c r="P182" s="46" t="str">
        <f>IF(Inputs!$B180="","",(ROUND((Inputs!$BE180*AX182)+O182,0)))</f>
        <v/>
      </c>
      <c r="Q182" s="46" t="str">
        <f>IF(Inputs!$B180="","",(ROUND((Inputs!$BE180*AY182)+P182,0)))</f>
        <v/>
      </c>
      <c r="R182" s="46" t="str">
        <f>IF(Inputs!$B180="","",(ROUND((Inputs!$BE180*AZ182)+Q182,0)))</f>
        <v/>
      </c>
      <c r="S182" s="46" t="str">
        <f>IF(Inputs!$B180="","",(ROUND((Inputs!$BE180*BA182)+R182,0)))</f>
        <v/>
      </c>
      <c r="T182" s="46" t="str">
        <f>IF(Inputs!$B180="","",(ROUND((Inputs!$BE180*BB182)+S182,0)))</f>
        <v/>
      </c>
      <c r="U182" s="46" t="str">
        <f>IF(Inputs!$B180="","",(ROUND((Inputs!$BE180*BC182)+T182,0)))</f>
        <v/>
      </c>
      <c r="V182" s="46" t="str">
        <f>IF(Inputs!$B180="","",(ROUND((Inputs!$BE180*BD182)+U182,0)))</f>
        <v/>
      </c>
      <c r="W182" s="46" t="str">
        <f>IF(Inputs!$B180="","",(ROUND((Inputs!$BE180*BE182)+V182,0)))</f>
        <v/>
      </c>
      <c r="X182" s="46" t="str">
        <f>IF(Inputs!$B180="","",(ROUND((Inputs!$BE180*BF182)+W182,0)))</f>
        <v/>
      </c>
      <c r="Y182" s="46" t="str">
        <f>IF(Inputs!$B180="","",(ROUND((Inputs!$BE180*BG182)+X182,0)))</f>
        <v/>
      </c>
      <c r="Z182" s="46" t="str">
        <f>IF(Inputs!$B180="","",(ROUND((Inputs!$BE180*BH182)+Y182,0)))</f>
        <v/>
      </c>
      <c r="AA182" s="46" t="str">
        <f>IF(Inputs!$B180="","",(ROUND((Inputs!$BE180*BI182)+Z182,0)))</f>
        <v/>
      </c>
      <c r="AB182" s="46" t="str">
        <f>IF(Inputs!$B180="","",(ROUND((Inputs!$BE180*BJ182)+AA182,0)))</f>
        <v/>
      </c>
      <c r="AC182" s="46" t="str">
        <f>IF(Inputs!$B180="","",(ROUND((Inputs!$BE180*BK182)+AB182,0)))</f>
        <v/>
      </c>
      <c r="AD182" s="46" t="str">
        <f>IF(Inputs!$B180="","",(ROUND((Inputs!$BE180*BL182)+AC182,0)))</f>
        <v/>
      </c>
      <c r="AE182" s="46" t="str">
        <f>IF(Inputs!$B180="","",(ROUND((Inputs!$BE180*BM182)+AD182,0)))</f>
        <v/>
      </c>
      <c r="AF182" s="46" t="str">
        <f>IF(Inputs!$B180="","",(ROUND((Inputs!$BE180*BN182)+AE182,0)))</f>
        <v/>
      </c>
      <c r="AG182" s="50" t="str">
        <f t="shared" si="7"/>
        <v/>
      </c>
      <c r="AH182" s="42" t="str">
        <f t="shared" si="6"/>
        <v/>
      </c>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row>
    <row r="183" spans="1:66">
      <c r="A183" s="7" t="str">
        <f>IF(Inputs!A181="","",Inputs!A181)</f>
        <v/>
      </c>
      <c r="B183" t="str">
        <f>IF(Inputs!B181="","",Inputs!B181)</f>
        <v/>
      </c>
      <c r="C183" s="46" t="str">
        <f>IF(Inputs!$B181="","",(ROUND(Inputs!$BE181*AK183,0)))</f>
        <v/>
      </c>
      <c r="D183" s="46" t="str">
        <f>IF(Inputs!$B181="","",(ROUND((Inputs!$BE181*AL183)+C183,0)))</f>
        <v/>
      </c>
      <c r="E183" s="46" t="str">
        <f>IF(Inputs!$B181="","",(ROUND((Inputs!$BE181*AM183)+D183,0)))</f>
        <v/>
      </c>
      <c r="F183" s="46" t="str">
        <f>IF(Inputs!$B181="","",(ROUND((Inputs!$BE181*AN183)+E183,0)))</f>
        <v/>
      </c>
      <c r="G183" s="46" t="str">
        <f>IF(Inputs!$B181="","",(ROUND((Inputs!$BE181*AO183)+F183,0)))</f>
        <v/>
      </c>
      <c r="H183" s="46" t="str">
        <f>IF(Inputs!$B181="","",(ROUND((Inputs!$BE181*AP183)+G183,0)))</f>
        <v/>
      </c>
      <c r="I183" s="46" t="str">
        <f>IF(Inputs!$B181="","",(ROUND((Inputs!$BE181*AQ183)+H183,0)))</f>
        <v/>
      </c>
      <c r="J183" s="46" t="str">
        <f>IF(Inputs!$B181="","",(ROUND((Inputs!$BE181*AR183)+I183,0)))</f>
        <v/>
      </c>
      <c r="K183" s="46" t="str">
        <f>IF(Inputs!$B181="","",(ROUND((Inputs!$BE181*AS183)+J183,0)))</f>
        <v/>
      </c>
      <c r="L183" s="46" t="str">
        <f>IF(Inputs!$B181="","",(ROUND((Inputs!$BE181*AT183)+K183,0)))</f>
        <v/>
      </c>
      <c r="M183" s="46" t="str">
        <f>IF(Inputs!$B181="","",(ROUND((Inputs!$BE181*AU183)+L183,0)))</f>
        <v/>
      </c>
      <c r="N183" s="46" t="str">
        <f>IF(Inputs!$B181="","",(ROUND((Inputs!$BE181*AV183)+M183,0)))</f>
        <v/>
      </c>
      <c r="O183" s="46" t="str">
        <f>IF(Inputs!$B181="","",(ROUND((Inputs!$BE181*AW183)+N183,0)))</f>
        <v/>
      </c>
      <c r="P183" s="46" t="str">
        <f>IF(Inputs!$B181="","",(ROUND((Inputs!$BE181*AX183)+O183,0)))</f>
        <v/>
      </c>
      <c r="Q183" s="46" t="str">
        <f>IF(Inputs!$B181="","",(ROUND((Inputs!$BE181*AY183)+P183,0)))</f>
        <v/>
      </c>
      <c r="R183" s="46" t="str">
        <f>IF(Inputs!$B181="","",(ROUND((Inputs!$BE181*AZ183)+Q183,0)))</f>
        <v/>
      </c>
      <c r="S183" s="46" t="str">
        <f>IF(Inputs!$B181="","",(ROUND((Inputs!$BE181*BA183)+R183,0)))</f>
        <v/>
      </c>
      <c r="T183" s="46" t="str">
        <f>IF(Inputs!$B181="","",(ROUND((Inputs!$BE181*BB183)+S183,0)))</f>
        <v/>
      </c>
      <c r="U183" s="46" t="str">
        <f>IF(Inputs!$B181="","",(ROUND((Inputs!$BE181*BC183)+T183,0)))</f>
        <v/>
      </c>
      <c r="V183" s="46" t="str">
        <f>IF(Inputs!$B181="","",(ROUND((Inputs!$BE181*BD183)+U183,0)))</f>
        <v/>
      </c>
      <c r="W183" s="46" t="str">
        <f>IF(Inputs!$B181="","",(ROUND((Inputs!$BE181*BE183)+V183,0)))</f>
        <v/>
      </c>
      <c r="X183" s="46" t="str">
        <f>IF(Inputs!$B181="","",(ROUND((Inputs!$BE181*BF183)+W183,0)))</f>
        <v/>
      </c>
      <c r="Y183" s="46" t="str">
        <f>IF(Inputs!$B181="","",(ROUND((Inputs!$BE181*BG183)+X183,0)))</f>
        <v/>
      </c>
      <c r="Z183" s="46" t="str">
        <f>IF(Inputs!$B181="","",(ROUND((Inputs!$BE181*BH183)+Y183,0)))</f>
        <v/>
      </c>
      <c r="AA183" s="46" t="str">
        <f>IF(Inputs!$B181="","",(ROUND((Inputs!$BE181*BI183)+Z183,0)))</f>
        <v/>
      </c>
      <c r="AB183" s="46" t="str">
        <f>IF(Inputs!$B181="","",(ROUND((Inputs!$BE181*BJ183)+AA183,0)))</f>
        <v/>
      </c>
      <c r="AC183" s="46" t="str">
        <f>IF(Inputs!$B181="","",(ROUND((Inputs!$BE181*BK183)+AB183,0)))</f>
        <v/>
      </c>
      <c r="AD183" s="46" t="str">
        <f>IF(Inputs!$B181="","",(ROUND((Inputs!$BE181*BL183)+AC183,0)))</f>
        <v/>
      </c>
      <c r="AE183" s="46" t="str">
        <f>IF(Inputs!$B181="","",(ROUND((Inputs!$BE181*BM183)+AD183,0)))</f>
        <v/>
      </c>
      <c r="AF183" s="46" t="str">
        <f>IF(Inputs!$B181="","",(ROUND((Inputs!$BE181*BN183)+AE183,0)))</f>
        <v/>
      </c>
      <c r="AG183" s="50" t="str">
        <f t="shared" si="7"/>
        <v/>
      </c>
      <c r="AH183" s="42" t="str">
        <f t="shared" si="6"/>
        <v/>
      </c>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row>
    <row r="184" spans="1:66">
      <c r="A184" s="7" t="str">
        <f>IF(Inputs!A182="","",Inputs!A182)</f>
        <v/>
      </c>
      <c r="B184" t="str">
        <f>IF(Inputs!B182="","",Inputs!B182)</f>
        <v/>
      </c>
      <c r="C184" s="46" t="str">
        <f>IF(Inputs!$B182="","",(ROUND(Inputs!$BE182*AK184,0)))</f>
        <v/>
      </c>
      <c r="D184" s="46" t="str">
        <f>IF(Inputs!$B182="","",(ROUND((Inputs!$BE182*AL184)+C184,0)))</f>
        <v/>
      </c>
      <c r="E184" s="46" t="str">
        <f>IF(Inputs!$B182="","",(ROUND((Inputs!$BE182*AM184)+D184,0)))</f>
        <v/>
      </c>
      <c r="F184" s="46" t="str">
        <f>IF(Inputs!$B182="","",(ROUND((Inputs!$BE182*AN184)+E184,0)))</f>
        <v/>
      </c>
      <c r="G184" s="46" t="str">
        <f>IF(Inputs!$B182="","",(ROUND((Inputs!$BE182*AO184)+F184,0)))</f>
        <v/>
      </c>
      <c r="H184" s="46" t="str">
        <f>IF(Inputs!$B182="","",(ROUND((Inputs!$BE182*AP184)+G184,0)))</f>
        <v/>
      </c>
      <c r="I184" s="46" t="str">
        <f>IF(Inputs!$B182="","",(ROUND((Inputs!$BE182*AQ184)+H184,0)))</f>
        <v/>
      </c>
      <c r="J184" s="46" t="str">
        <f>IF(Inputs!$B182="","",(ROUND((Inputs!$BE182*AR184)+I184,0)))</f>
        <v/>
      </c>
      <c r="K184" s="46" t="str">
        <f>IF(Inputs!$B182="","",(ROUND((Inputs!$BE182*AS184)+J184,0)))</f>
        <v/>
      </c>
      <c r="L184" s="46" t="str">
        <f>IF(Inputs!$B182="","",(ROUND((Inputs!$BE182*AT184)+K184,0)))</f>
        <v/>
      </c>
      <c r="M184" s="46" t="str">
        <f>IF(Inputs!$B182="","",(ROUND((Inputs!$BE182*AU184)+L184,0)))</f>
        <v/>
      </c>
      <c r="N184" s="46" t="str">
        <f>IF(Inputs!$B182="","",(ROUND((Inputs!$BE182*AV184)+M184,0)))</f>
        <v/>
      </c>
      <c r="O184" s="46" t="str">
        <f>IF(Inputs!$B182="","",(ROUND((Inputs!$BE182*AW184)+N184,0)))</f>
        <v/>
      </c>
      <c r="P184" s="46" t="str">
        <f>IF(Inputs!$B182="","",(ROUND((Inputs!$BE182*AX184)+O184,0)))</f>
        <v/>
      </c>
      <c r="Q184" s="46" t="str">
        <f>IF(Inputs!$B182="","",(ROUND((Inputs!$BE182*AY184)+P184,0)))</f>
        <v/>
      </c>
      <c r="R184" s="46" t="str">
        <f>IF(Inputs!$B182="","",(ROUND((Inputs!$BE182*AZ184)+Q184,0)))</f>
        <v/>
      </c>
      <c r="S184" s="46" t="str">
        <f>IF(Inputs!$B182="","",(ROUND((Inputs!$BE182*BA184)+R184,0)))</f>
        <v/>
      </c>
      <c r="T184" s="46" t="str">
        <f>IF(Inputs!$B182="","",(ROUND((Inputs!$BE182*BB184)+S184,0)))</f>
        <v/>
      </c>
      <c r="U184" s="46" t="str">
        <f>IF(Inputs!$B182="","",(ROUND((Inputs!$BE182*BC184)+T184,0)))</f>
        <v/>
      </c>
      <c r="V184" s="46" t="str">
        <f>IF(Inputs!$B182="","",(ROUND((Inputs!$BE182*BD184)+U184,0)))</f>
        <v/>
      </c>
      <c r="W184" s="46" t="str">
        <f>IF(Inputs!$B182="","",(ROUND((Inputs!$BE182*BE184)+V184,0)))</f>
        <v/>
      </c>
      <c r="X184" s="46" t="str">
        <f>IF(Inputs!$B182="","",(ROUND((Inputs!$BE182*BF184)+W184,0)))</f>
        <v/>
      </c>
      <c r="Y184" s="46" t="str">
        <f>IF(Inputs!$B182="","",(ROUND((Inputs!$BE182*BG184)+X184,0)))</f>
        <v/>
      </c>
      <c r="Z184" s="46" t="str">
        <f>IF(Inputs!$B182="","",(ROUND((Inputs!$BE182*BH184)+Y184,0)))</f>
        <v/>
      </c>
      <c r="AA184" s="46" t="str">
        <f>IF(Inputs!$B182="","",(ROUND((Inputs!$BE182*BI184)+Z184,0)))</f>
        <v/>
      </c>
      <c r="AB184" s="46" t="str">
        <f>IF(Inputs!$B182="","",(ROUND((Inputs!$BE182*BJ184)+AA184,0)))</f>
        <v/>
      </c>
      <c r="AC184" s="46" t="str">
        <f>IF(Inputs!$B182="","",(ROUND((Inputs!$BE182*BK184)+AB184,0)))</f>
        <v/>
      </c>
      <c r="AD184" s="46" t="str">
        <f>IF(Inputs!$B182="","",(ROUND((Inputs!$BE182*BL184)+AC184,0)))</f>
        <v/>
      </c>
      <c r="AE184" s="46" t="str">
        <f>IF(Inputs!$B182="","",(ROUND((Inputs!$BE182*BM184)+AD184,0)))</f>
        <v/>
      </c>
      <c r="AF184" s="46" t="str">
        <f>IF(Inputs!$B182="","",(ROUND((Inputs!$BE182*BN184)+AE184,0)))</f>
        <v/>
      </c>
      <c r="AG184" s="50" t="str">
        <f t="shared" si="7"/>
        <v/>
      </c>
      <c r="AH184" s="42" t="str">
        <f t="shared" si="6"/>
        <v/>
      </c>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row>
    <row r="185" spans="1:66">
      <c r="A185" s="7" t="str">
        <f>IF(Inputs!A183="","",Inputs!A183)</f>
        <v/>
      </c>
      <c r="B185" t="str">
        <f>IF(Inputs!B183="","",Inputs!B183)</f>
        <v/>
      </c>
      <c r="C185" s="46" t="str">
        <f>IF(Inputs!$B183="","",(ROUND(Inputs!$BE183*AK185,0)))</f>
        <v/>
      </c>
      <c r="D185" s="46" t="str">
        <f>IF(Inputs!$B183="","",(ROUND((Inputs!$BE183*AL185)+C185,0)))</f>
        <v/>
      </c>
      <c r="E185" s="46" t="str">
        <f>IF(Inputs!$B183="","",(ROUND((Inputs!$BE183*AM185)+D185,0)))</f>
        <v/>
      </c>
      <c r="F185" s="46" t="str">
        <f>IF(Inputs!$B183="","",(ROUND((Inputs!$BE183*AN185)+E185,0)))</f>
        <v/>
      </c>
      <c r="G185" s="46" t="str">
        <f>IF(Inputs!$B183="","",(ROUND((Inputs!$BE183*AO185)+F185,0)))</f>
        <v/>
      </c>
      <c r="H185" s="46" t="str">
        <f>IF(Inputs!$B183="","",(ROUND((Inputs!$BE183*AP185)+G185,0)))</f>
        <v/>
      </c>
      <c r="I185" s="46" t="str">
        <f>IF(Inputs!$B183="","",(ROUND((Inputs!$BE183*AQ185)+H185,0)))</f>
        <v/>
      </c>
      <c r="J185" s="46" t="str">
        <f>IF(Inputs!$B183="","",(ROUND((Inputs!$BE183*AR185)+I185,0)))</f>
        <v/>
      </c>
      <c r="K185" s="46" t="str">
        <f>IF(Inputs!$B183="","",(ROUND((Inputs!$BE183*AS185)+J185,0)))</f>
        <v/>
      </c>
      <c r="L185" s="46" t="str">
        <f>IF(Inputs!$B183="","",(ROUND((Inputs!$BE183*AT185)+K185,0)))</f>
        <v/>
      </c>
      <c r="M185" s="46" t="str">
        <f>IF(Inputs!$B183="","",(ROUND((Inputs!$BE183*AU185)+L185,0)))</f>
        <v/>
      </c>
      <c r="N185" s="46" t="str">
        <f>IF(Inputs!$B183="","",(ROUND((Inputs!$BE183*AV185)+M185,0)))</f>
        <v/>
      </c>
      <c r="O185" s="46" t="str">
        <f>IF(Inputs!$B183="","",(ROUND((Inputs!$BE183*AW185)+N185,0)))</f>
        <v/>
      </c>
      <c r="P185" s="46" t="str">
        <f>IF(Inputs!$B183="","",(ROUND((Inputs!$BE183*AX185)+O185,0)))</f>
        <v/>
      </c>
      <c r="Q185" s="46" t="str">
        <f>IF(Inputs!$B183="","",(ROUND((Inputs!$BE183*AY185)+P185,0)))</f>
        <v/>
      </c>
      <c r="R185" s="46" t="str">
        <f>IF(Inputs!$B183="","",(ROUND((Inputs!$BE183*AZ185)+Q185,0)))</f>
        <v/>
      </c>
      <c r="S185" s="46" t="str">
        <f>IF(Inputs!$B183="","",(ROUND((Inputs!$BE183*BA185)+R185,0)))</f>
        <v/>
      </c>
      <c r="T185" s="46" t="str">
        <f>IF(Inputs!$B183="","",(ROUND((Inputs!$BE183*BB185)+S185,0)))</f>
        <v/>
      </c>
      <c r="U185" s="46" t="str">
        <f>IF(Inputs!$B183="","",(ROUND((Inputs!$BE183*BC185)+T185,0)))</f>
        <v/>
      </c>
      <c r="V185" s="46" t="str">
        <f>IF(Inputs!$B183="","",(ROUND((Inputs!$BE183*BD185)+U185,0)))</f>
        <v/>
      </c>
      <c r="W185" s="46" t="str">
        <f>IF(Inputs!$B183="","",(ROUND((Inputs!$BE183*BE185)+V185,0)))</f>
        <v/>
      </c>
      <c r="X185" s="46" t="str">
        <f>IF(Inputs!$B183="","",(ROUND((Inputs!$BE183*BF185)+W185,0)))</f>
        <v/>
      </c>
      <c r="Y185" s="46" t="str">
        <f>IF(Inputs!$B183="","",(ROUND((Inputs!$BE183*BG185)+X185,0)))</f>
        <v/>
      </c>
      <c r="Z185" s="46" t="str">
        <f>IF(Inputs!$B183="","",(ROUND((Inputs!$BE183*BH185)+Y185,0)))</f>
        <v/>
      </c>
      <c r="AA185" s="46" t="str">
        <f>IF(Inputs!$B183="","",(ROUND((Inputs!$BE183*BI185)+Z185,0)))</f>
        <v/>
      </c>
      <c r="AB185" s="46" t="str">
        <f>IF(Inputs!$B183="","",(ROUND((Inputs!$BE183*BJ185)+AA185,0)))</f>
        <v/>
      </c>
      <c r="AC185" s="46" t="str">
        <f>IF(Inputs!$B183="","",(ROUND((Inputs!$BE183*BK185)+AB185,0)))</f>
        <v/>
      </c>
      <c r="AD185" s="46" t="str">
        <f>IF(Inputs!$B183="","",(ROUND((Inputs!$BE183*BL185)+AC185,0)))</f>
        <v/>
      </c>
      <c r="AE185" s="46" t="str">
        <f>IF(Inputs!$B183="","",(ROUND((Inputs!$BE183*BM185)+AD185,0)))</f>
        <v/>
      </c>
      <c r="AF185" s="46" t="str">
        <f>IF(Inputs!$B183="","",(ROUND((Inputs!$BE183*BN185)+AE185,0)))</f>
        <v/>
      </c>
      <c r="AG185" s="50" t="str">
        <f t="shared" si="7"/>
        <v/>
      </c>
      <c r="AH185" s="42" t="str">
        <f t="shared" si="6"/>
        <v/>
      </c>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row>
    <row r="186" spans="1:66">
      <c r="A186" s="7" t="str">
        <f>IF(Inputs!A184="","",Inputs!A184)</f>
        <v/>
      </c>
      <c r="B186" t="str">
        <f>IF(Inputs!B184="","",Inputs!B184)</f>
        <v/>
      </c>
      <c r="C186" s="46" t="str">
        <f>IF(Inputs!$B184="","",(ROUND(Inputs!$BE184*AK186,0)))</f>
        <v/>
      </c>
      <c r="D186" s="46" t="str">
        <f>IF(Inputs!$B184="","",(ROUND((Inputs!$BE184*AL186)+C186,0)))</f>
        <v/>
      </c>
      <c r="E186" s="46" t="str">
        <f>IF(Inputs!$B184="","",(ROUND((Inputs!$BE184*AM186)+D186,0)))</f>
        <v/>
      </c>
      <c r="F186" s="46" t="str">
        <f>IF(Inputs!$B184="","",(ROUND((Inputs!$BE184*AN186)+E186,0)))</f>
        <v/>
      </c>
      <c r="G186" s="46" t="str">
        <f>IF(Inputs!$B184="","",(ROUND((Inputs!$BE184*AO186)+F186,0)))</f>
        <v/>
      </c>
      <c r="H186" s="46" t="str">
        <f>IF(Inputs!$B184="","",(ROUND((Inputs!$BE184*AP186)+G186,0)))</f>
        <v/>
      </c>
      <c r="I186" s="46" t="str">
        <f>IF(Inputs!$B184="","",(ROUND((Inputs!$BE184*AQ186)+H186,0)))</f>
        <v/>
      </c>
      <c r="J186" s="46" t="str">
        <f>IF(Inputs!$B184="","",(ROUND((Inputs!$BE184*AR186)+I186,0)))</f>
        <v/>
      </c>
      <c r="K186" s="46" t="str">
        <f>IF(Inputs!$B184="","",(ROUND((Inputs!$BE184*AS186)+J186,0)))</f>
        <v/>
      </c>
      <c r="L186" s="46" t="str">
        <f>IF(Inputs!$B184="","",(ROUND((Inputs!$BE184*AT186)+K186,0)))</f>
        <v/>
      </c>
      <c r="M186" s="46" t="str">
        <f>IF(Inputs!$B184="","",(ROUND((Inputs!$BE184*AU186)+L186,0)))</f>
        <v/>
      </c>
      <c r="N186" s="46" t="str">
        <f>IF(Inputs!$B184="","",(ROUND((Inputs!$BE184*AV186)+M186,0)))</f>
        <v/>
      </c>
      <c r="O186" s="46" t="str">
        <f>IF(Inputs!$B184="","",(ROUND((Inputs!$BE184*AW186)+N186,0)))</f>
        <v/>
      </c>
      <c r="P186" s="46" t="str">
        <f>IF(Inputs!$B184="","",(ROUND((Inputs!$BE184*AX186)+O186,0)))</f>
        <v/>
      </c>
      <c r="Q186" s="46" t="str">
        <f>IF(Inputs!$B184="","",(ROUND((Inputs!$BE184*AY186)+P186,0)))</f>
        <v/>
      </c>
      <c r="R186" s="46" t="str">
        <f>IF(Inputs!$B184="","",(ROUND((Inputs!$BE184*AZ186)+Q186,0)))</f>
        <v/>
      </c>
      <c r="S186" s="46" t="str">
        <f>IF(Inputs!$B184="","",(ROUND((Inputs!$BE184*BA186)+R186,0)))</f>
        <v/>
      </c>
      <c r="T186" s="46" t="str">
        <f>IF(Inputs!$B184="","",(ROUND((Inputs!$BE184*BB186)+S186,0)))</f>
        <v/>
      </c>
      <c r="U186" s="46" t="str">
        <f>IF(Inputs!$B184="","",(ROUND((Inputs!$BE184*BC186)+T186,0)))</f>
        <v/>
      </c>
      <c r="V186" s="46" t="str">
        <f>IF(Inputs!$B184="","",(ROUND((Inputs!$BE184*BD186)+U186,0)))</f>
        <v/>
      </c>
      <c r="W186" s="46" t="str">
        <f>IF(Inputs!$B184="","",(ROUND((Inputs!$BE184*BE186)+V186,0)))</f>
        <v/>
      </c>
      <c r="X186" s="46" t="str">
        <f>IF(Inputs!$B184="","",(ROUND((Inputs!$BE184*BF186)+W186,0)))</f>
        <v/>
      </c>
      <c r="Y186" s="46" t="str">
        <f>IF(Inputs!$B184="","",(ROUND((Inputs!$BE184*BG186)+X186,0)))</f>
        <v/>
      </c>
      <c r="Z186" s="46" t="str">
        <f>IF(Inputs!$B184="","",(ROUND((Inputs!$BE184*BH186)+Y186,0)))</f>
        <v/>
      </c>
      <c r="AA186" s="46" t="str">
        <f>IF(Inputs!$B184="","",(ROUND((Inputs!$BE184*BI186)+Z186,0)))</f>
        <v/>
      </c>
      <c r="AB186" s="46" t="str">
        <f>IF(Inputs!$B184="","",(ROUND((Inputs!$BE184*BJ186)+AA186,0)))</f>
        <v/>
      </c>
      <c r="AC186" s="46" t="str">
        <f>IF(Inputs!$B184="","",(ROUND((Inputs!$BE184*BK186)+AB186,0)))</f>
        <v/>
      </c>
      <c r="AD186" s="46" t="str">
        <f>IF(Inputs!$B184="","",(ROUND((Inputs!$BE184*BL186)+AC186,0)))</f>
        <v/>
      </c>
      <c r="AE186" s="46" t="str">
        <f>IF(Inputs!$B184="","",(ROUND((Inputs!$BE184*BM186)+AD186,0)))</f>
        <v/>
      </c>
      <c r="AF186" s="46" t="str">
        <f>IF(Inputs!$B184="","",(ROUND((Inputs!$BE184*BN186)+AE186,0)))</f>
        <v/>
      </c>
      <c r="AG186" s="50" t="str">
        <f t="shared" si="7"/>
        <v/>
      </c>
      <c r="AH186" s="42" t="str">
        <f t="shared" si="6"/>
        <v/>
      </c>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row>
    <row r="187" spans="1:66">
      <c r="A187" s="7" t="str">
        <f>IF(Inputs!A185="","",Inputs!A185)</f>
        <v/>
      </c>
      <c r="B187" t="str">
        <f>IF(Inputs!B185="","",Inputs!B185)</f>
        <v/>
      </c>
      <c r="C187" s="46" t="str">
        <f>IF(Inputs!$B185="","",(ROUND(Inputs!$BE185*AK187,0)))</f>
        <v/>
      </c>
      <c r="D187" s="46" t="str">
        <f>IF(Inputs!$B185="","",(ROUND((Inputs!$BE185*AL187)+C187,0)))</f>
        <v/>
      </c>
      <c r="E187" s="46" t="str">
        <f>IF(Inputs!$B185="","",(ROUND((Inputs!$BE185*AM187)+D187,0)))</f>
        <v/>
      </c>
      <c r="F187" s="46" t="str">
        <f>IF(Inputs!$B185="","",(ROUND((Inputs!$BE185*AN187)+E187,0)))</f>
        <v/>
      </c>
      <c r="G187" s="46" t="str">
        <f>IF(Inputs!$B185="","",(ROUND((Inputs!$BE185*AO187)+F187,0)))</f>
        <v/>
      </c>
      <c r="H187" s="46" t="str">
        <f>IF(Inputs!$B185="","",(ROUND((Inputs!$BE185*AP187)+G187,0)))</f>
        <v/>
      </c>
      <c r="I187" s="46" t="str">
        <f>IF(Inputs!$B185="","",(ROUND((Inputs!$BE185*AQ187)+H187,0)))</f>
        <v/>
      </c>
      <c r="J187" s="46" t="str">
        <f>IF(Inputs!$B185="","",(ROUND((Inputs!$BE185*AR187)+I187,0)))</f>
        <v/>
      </c>
      <c r="K187" s="46" t="str">
        <f>IF(Inputs!$B185="","",(ROUND((Inputs!$BE185*AS187)+J187,0)))</f>
        <v/>
      </c>
      <c r="L187" s="46" t="str">
        <f>IF(Inputs!$B185="","",(ROUND((Inputs!$BE185*AT187)+K187,0)))</f>
        <v/>
      </c>
      <c r="M187" s="46" t="str">
        <f>IF(Inputs!$B185="","",(ROUND((Inputs!$BE185*AU187)+L187,0)))</f>
        <v/>
      </c>
      <c r="N187" s="46" t="str">
        <f>IF(Inputs!$B185="","",(ROUND((Inputs!$BE185*AV187)+M187,0)))</f>
        <v/>
      </c>
      <c r="O187" s="46" t="str">
        <f>IF(Inputs!$B185="","",(ROUND((Inputs!$BE185*AW187)+N187,0)))</f>
        <v/>
      </c>
      <c r="P187" s="46" t="str">
        <f>IF(Inputs!$B185="","",(ROUND((Inputs!$BE185*AX187)+O187,0)))</f>
        <v/>
      </c>
      <c r="Q187" s="46" t="str">
        <f>IF(Inputs!$B185="","",(ROUND((Inputs!$BE185*AY187)+P187,0)))</f>
        <v/>
      </c>
      <c r="R187" s="46" t="str">
        <f>IF(Inputs!$B185="","",(ROUND((Inputs!$BE185*AZ187)+Q187,0)))</f>
        <v/>
      </c>
      <c r="S187" s="46" t="str">
        <f>IF(Inputs!$B185="","",(ROUND((Inputs!$BE185*BA187)+R187,0)))</f>
        <v/>
      </c>
      <c r="T187" s="46" t="str">
        <f>IF(Inputs!$B185="","",(ROUND((Inputs!$BE185*BB187)+S187,0)))</f>
        <v/>
      </c>
      <c r="U187" s="46" t="str">
        <f>IF(Inputs!$B185="","",(ROUND((Inputs!$BE185*BC187)+T187,0)))</f>
        <v/>
      </c>
      <c r="V187" s="46" t="str">
        <f>IF(Inputs!$B185="","",(ROUND((Inputs!$BE185*BD187)+U187,0)))</f>
        <v/>
      </c>
      <c r="W187" s="46" t="str">
        <f>IF(Inputs!$B185="","",(ROUND((Inputs!$BE185*BE187)+V187,0)))</f>
        <v/>
      </c>
      <c r="X187" s="46" t="str">
        <f>IF(Inputs!$B185="","",(ROUND((Inputs!$BE185*BF187)+W187,0)))</f>
        <v/>
      </c>
      <c r="Y187" s="46" t="str">
        <f>IF(Inputs!$B185="","",(ROUND((Inputs!$BE185*BG187)+X187,0)))</f>
        <v/>
      </c>
      <c r="Z187" s="46" t="str">
        <f>IF(Inputs!$B185="","",(ROUND((Inputs!$BE185*BH187)+Y187,0)))</f>
        <v/>
      </c>
      <c r="AA187" s="46" t="str">
        <f>IF(Inputs!$B185="","",(ROUND((Inputs!$BE185*BI187)+Z187,0)))</f>
        <v/>
      </c>
      <c r="AB187" s="46" t="str">
        <f>IF(Inputs!$B185="","",(ROUND((Inputs!$BE185*BJ187)+AA187,0)))</f>
        <v/>
      </c>
      <c r="AC187" s="46" t="str">
        <f>IF(Inputs!$B185="","",(ROUND((Inputs!$BE185*BK187)+AB187,0)))</f>
        <v/>
      </c>
      <c r="AD187" s="46" t="str">
        <f>IF(Inputs!$B185="","",(ROUND((Inputs!$BE185*BL187)+AC187,0)))</f>
        <v/>
      </c>
      <c r="AE187" s="46" t="str">
        <f>IF(Inputs!$B185="","",(ROUND((Inputs!$BE185*BM187)+AD187,0)))</f>
        <v/>
      </c>
      <c r="AF187" s="46" t="str">
        <f>IF(Inputs!$B185="","",(ROUND((Inputs!$BE185*BN187)+AE187,0)))</f>
        <v/>
      </c>
      <c r="AG187" s="50" t="str">
        <f t="shared" si="7"/>
        <v/>
      </c>
      <c r="AH187" s="42" t="str">
        <f t="shared" si="6"/>
        <v/>
      </c>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row>
    <row r="188" spans="1:66">
      <c r="A188" s="7" t="str">
        <f>IF(Inputs!A186="","",Inputs!A186)</f>
        <v/>
      </c>
      <c r="B188" t="str">
        <f>IF(Inputs!B186="","",Inputs!B186)</f>
        <v/>
      </c>
      <c r="C188" s="46" t="str">
        <f>IF(Inputs!$B186="","",(ROUND(Inputs!$BE186*AK188,0)))</f>
        <v/>
      </c>
      <c r="D188" s="46" t="str">
        <f>IF(Inputs!$B186="","",(ROUND((Inputs!$BE186*AL188)+C188,0)))</f>
        <v/>
      </c>
      <c r="E188" s="46" t="str">
        <f>IF(Inputs!$B186="","",(ROUND((Inputs!$BE186*AM188)+D188,0)))</f>
        <v/>
      </c>
      <c r="F188" s="46" t="str">
        <f>IF(Inputs!$B186="","",(ROUND((Inputs!$BE186*AN188)+E188,0)))</f>
        <v/>
      </c>
      <c r="G188" s="46" t="str">
        <f>IF(Inputs!$B186="","",(ROUND((Inputs!$BE186*AO188)+F188,0)))</f>
        <v/>
      </c>
      <c r="H188" s="46" t="str">
        <f>IF(Inputs!$B186="","",(ROUND((Inputs!$BE186*AP188)+G188,0)))</f>
        <v/>
      </c>
      <c r="I188" s="46" t="str">
        <f>IF(Inputs!$B186="","",(ROUND((Inputs!$BE186*AQ188)+H188,0)))</f>
        <v/>
      </c>
      <c r="J188" s="46" t="str">
        <f>IF(Inputs!$B186="","",(ROUND((Inputs!$BE186*AR188)+I188,0)))</f>
        <v/>
      </c>
      <c r="K188" s="46" t="str">
        <f>IF(Inputs!$B186="","",(ROUND((Inputs!$BE186*AS188)+J188,0)))</f>
        <v/>
      </c>
      <c r="L188" s="46" t="str">
        <f>IF(Inputs!$B186="","",(ROUND((Inputs!$BE186*AT188)+K188,0)))</f>
        <v/>
      </c>
      <c r="M188" s="46" t="str">
        <f>IF(Inputs!$B186="","",(ROUND((Inputs!$BE186*AU188)+L188,0)))</f>
        <v/>
      </c>
      <c r="N188" s="46" t="str">
        <f>IF(Inputs!$B186="","",(ROUND((Inputs!$BE186*AV188)+M188,0)))</f>
        <v/>
      </c>
      <c r="O188" s="46" t="str">
        <f>IF(Inputs!$B186="","",(ROUND((Inputs!$BE186*AW188)+N188,0)))</f>
        <v/>
      </c>
      <c r="P188" s="46" t="str">
        <f>IF(Inputs!$B186="","",(ROUND((Inputs!$BE186*AX188)+O188,0)))</f>
        <v/>
      </c>
      <c r="Q188" s="46" t="str">
        <f>IF(Inputs!$B186="","",(ROUND((Inputs!$BE186*AY188)+P188,0)))</f>
        <v/>
      </c>
      <c r="R188" s="46" t="str">
        <f>IF(Inputs!$B186="","",(ROUND((Inputs!$BE186*AZ188)+Q188,0)))</f>
        <v/>
      </c>
      <c r="S188" s="46" t="str">
        <f>IF(Inputs!$B186="","",(ROUND((Inputs!$BE186*BA188)+R188,0)))</f>
        <v/>
      </c>
      <c r="T188" s="46" t="str">
        <f>IF(Inputs!$B186="","",(ROUND((Inputs!$BE186*BB188)+S188,0)))</f>
        <v/>
      </c>
      <c r="U188" s="46" t="str">
        <f>IF(Inputs!$B186="","",(ROUND((Inputs!$BE186*BC188)+T188,0)))</f>
        <v/>
      </c>
      <c r="V188" s="46" t="str">
        <f>IF(Inputs!$B186="","",(ROUND((Inputs!$BE186*BD188)+U188,0)))</f>
        <v/>
      </c>
      <c r="W188" s="46" t="str">
        <f>IF(Inputs!$B186="","",(ROUND((Inputs!$BE186*BE188)+V188,0)))</f>
        <v/>
      </c>
      <c r="X188" s="46" t="str">
        <f>IF(Inputs!$B186="","",(ROUND((Inputs!$BE186*BF188)+W188,0)))</f>
        <v/>
      </c>
      <c r="Y188" s="46" t="str">
        <f>IF(Inputs!$B186="","",(ROUND((Inputs!$BE186*BG188)+X188,0)))</f>
        <v/>
      </c>
      <c r="Z188" s="46" t="str">
        <f>IF(Inputs!$B186="","",(ROUND((Inputs!$BE186*BH188)+Y188,0)))</f>
        <v/>
      </c>
      <c r="AA188" s="46" t="str">
        <f>IF(Inputs!$B186="","",(ROUND((Inputs!$BE186*BI188)+Z188,0)))</f>
        <v/>
      </c>
      <c r="AB188" s="46" t="str">
        <f>IF(Inputs!$B186="","",(ROUND((Inputs!$BE186*BJ188)+AA188,0)))</f>
        <v/>
      </c>
      <c r="AC188" s="46" t="str">
        <f>IF(Inputs!$B186="","",(ROUND((Inputs!$BE186*BK188)+AB188,0)))</f>
        <v/>
      </c>
      <c r="AD188" s="46" t="str">
        <f>IF(Inputs!$B186="","",(ROUND((Inputs!$BE186*BL188)+AC188,0)))</f>
        <v/>
      </c>
      <c r="AE188" s="46" t="str">
        <f>IF(Inputs!$B186="","",(ROUND((Inputs!$BE186*BM188)+AD188,0)))</f>
        <v/>
      </c>
      <c r="AF188" s="46" t="str">
        <f>IF(Inputs!$B186="","",(ROUND((Inputs!$BE186*BN188)+AE188,0)))</f>
        <v/>
      </c>
      <c r="AG188" s="50" t="str">
        <f t="shared" si="7"/>
        <v/>
      </c>
      <c r="AH188" s="42" t="str">
        <f t="shared" si="6"/>
        <v/>
      </c>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row>
    <row r="189" spans="1:66">
      <c r="A189" s="7" t="str">
        <f>IF(Inputs!A187="","",Inputs!A187)</f>
        <v/>
      </c>
      <c r="B189" t="str">
        <f>IF(Inputs!B187="","",Inputs!B187)</f>
        <v/>
      </c>
      <c r="C189" s="46" t="str">
        <f>IF(Inputs!$B187="","",(ROUND(Inputs!$BE187*AK189,0)))</f>
        <v/>
      </c>
      <c r="D189" s="46" t="str">
        <f>IF(Inputs!$B187="","",(ROUND((Inputs!$BE187*AL189)+C189,0)))</f>
        <v/>
      </c>
      <c r="E189" s="46" t="str">
        <f>IF(Inputs!$B187="","",(ROUND((Inputs!$BE187*AM189)+D189,0)))</f>
        <v/>
      </c>
      <c r="F189" s="46" t="str">
        <f>IF(Inputs!$B187="","",(ROUND((Inputs!$BE187*AN189)+E189,0)))</f>
        <v/>
      </c>
      <c r="G189" s="46" t="str">
        <f>IF(Inputs!$B187="","",(ROUND((Inputs!$BE187*AO189)+F189,0)))</f>
        <v/>
      </c>
      <c r="H189" s="46" t="str">
        <f>IF(Inputs!$B187="","",(ROUND((Inputs!$BE187*AP189)+G189,0)))</f>
        <v/>
      </c>
      <c r="I189" s="46" t="str">
        <f>IF(Inputs!$B187="","",(ROUND((Inputs!$BE187*AQ189)+H189,0)))</f>
        <v/>
      </c>
      <c r="J189" s="46" t="str">
        <f>IF(Inputs!$B187="","",(ROUND((Inputs!$BE187*AR189)+I189,0)))</f>
        <v/>
      </c>
      <c r="K189" s="46" t="str">
        <f>IF(Inputs!$B187="","",(ROUND((Inputs!$BE187*AS189)+J189,0)))</f>
        <v/>
      </c>
      <c r="L189" s="46" t="str">
        <f>IF(Inputs!$B187="","",(ROUND((Inputs!$BE187*AT189)+K189,0)))</f>
        <v/>
      </c>
      <c r="M189" s="46" t="str">
        <f>IF(Inputs!$B187="","",(ROUND((Inputs!$BE187*AU189)+L189,0)))</f>
        <v/>
      </c>
      <c r="N189" s="46" t="str">
        <f>IF(Inputs!$B187="","",(ROUND((Inputs!$BE187*AV189)+M189,0)))</f>
        <v/>
      </c>
      <c r="O189" s="46" t="str">
        <f>IF(Inputs!$B187="","",(ROUND((Inputs!$BE187*AW189)+N189,0)))</f>
        <v/>
      </c>
      <c r="P189" s="46" t="str">
        <f>IF(Inputs!$B187="","",(ROUND((Inputs!$BE187*AX189)+O189,0)))</f>
        <v/>
      </c>
      <c r="Q189" s="46" t="str">
        <f>IF(Inputs!$B187="","",(ROUND((Inputs!$BE187*AY189)+P189,0)))</f>
        <v/>
      </c>
      <c r="R189" s="46" t="str">
        <f>IF(Inputs!$B187="","",(ROUND((Inputs!$BE187*AZ189)+Q189,0)))</f>
        <v/>
      </c>
      <c r="S189" s="46" t="str">
        <f>IF(Inputs!$B187="","",(ROUND((Inputs!$BE187*BA189)+R189,0)))</f>
        <v/>
      </c>
      <c r="T189" s="46" t="str">
        <f>IF(Inputs!$B187="","",(ROUND((Inputs!$BE187*BB189)+S189,0)))</f>
        <v/>
      </c>
      <c r="U189" s="46" t="str">
        <f>IF(Inputs!$B187="","",(ROUND((Inputs!$BE187*BC189)+T189,0)))</f>
        <v/>
      </c>
      <c r="V189" s="46" t="str">
        <f>IF(Inputs!$B187="","",(ROUND((Inputs!$BE187*BD189)+U189,0)))</f>
        <v/>
      </c>
      <c r="W189" s="46" t="str">
        <f>IF(Inputs!$B187="","",(ROUND((Inputs!$BE187*BE189)+V189,0)))</f>
        <v/>
      </c>
      <c r="X189" s="46" t="str">
        <f>IF(Inputs!$B187="","",(ROUND((Inputs!$BE187*BF189)+W189,0)))</f>
        <v/>
      </c>
      <c r="Y189" s="46" t="str">
        <f>IF(Inputs!$B187="","",(ROUND((Inputs!$BE187*BG189)+X189,0)))</f>
        <v/>
      </c>
      <c r="Z189" s="46" t="str">
        <f>IF(Inputs!$B187="","",(ROUND((Inputs!$BE187*BH189)+Y189,0)))</f>
        <v/>
      </c>
      <c r="AA189" s="46" t="str">
        <f>IF(Inputs!$B187="","",(ROUND((Inputs!$BE187*BI189)+Z189,0)))</f>
        <v/>
      </c>
      <c r="AB189" s="46" t="str">
        <f>IF(Inputs!$B187="","",(ROUND((Inputs!$BE187*BJ189)+AA189,0)))</f>
        <v/>
      </c>
      <c r="AC189" s="46" t="str">
        <f>IF(Inputs!$B187="","",(ROUND((Inputs!$BE187*BK189)+AB189,0)))</f>
        <v/>
      </c>
      <c r="AD189" s="46" t="str">
        <f>IF(Inputs!$B187="","",(ROUND((Inputs!$BE187*BL189)+AC189,0)))</f>
        <v/>
      </c>
      <c r="AE189" s="46" t="str">
        <f>IF(Inputs!$B187="","",(ROUND((Inputs!$BE187*BM189)+AD189,0)))</f>
        <v/>
      </c>
      <c r="AF189" s="46" t="str">
        <f>IF(Inputs!$B187="","",(ROUND((Inputs!$BE187*BN189)+AE189,0)))</f>
        <v/>
      </c>
      <c r="AG189" s="50" t="str">
        <f t="shared" si="7"/>
        <v/>
      </c>
      <c r="AH189" s="42" t="str">
        <f t="shared" si="6"/>
        <v/>
      </c>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row>
    <row r="190" spans="1:66">
      <c r="A190" s="7" t="str">
        <f>IF(Inputs!A188="","",Inputs!A188)</f>
        <v/>
      </c>
      <c r="B190" t="str">
        <f>IF(Inputs!B188="","",Inputs!B188)</f>
        <v/>
      </c>
      <c r="C190" s="46" t="str">
        <f>IF(Inputs!$B188="","",(ROUND(Inputs!$BE188*AK190,0)))</f>
        <v/>
      </c>
      <c r="D190" s="46" t="str">
        <f>IF(Inputs!$B188="","",(ROUND((Inputs!$BE188*AL190)+C190,0)))</f>
        <v/>
      </c>
      <c r="E190" s="46" t="str">
        <f>IF(Inputs!$B188="","",(ROUND((Inputs!$BE188*AM190)+D190,0)))</f>
        <v/>
      </c>
      <c r="F190" s="46" t="str">
        <f>IF(Inputs!$B188="","",(ROUND((Inputs!$BE188*AN190)+E190,0)))</f>
        <v/>
      </c>
      <c r="G190" s="46" t="str">
        <f>IF(Inputs!$B188="","",(ROUND((Inputs!$BE188*AO190)+F190,0)))</f>
        <v/>
      </c>
      <c r="H190" s="46" t="str">
        <f>IF(Inputs!$B188="","",(ROUND((Inputs!$BE188*AP190)+G190,0)))</f>
        <v/>
      </c>
      <c r="I190" s="46" t="str">
        <f>IF(Inputs!$B188="","",(ROUND((Inputs!$BE188*AQ190)+H190,0)))</f>
        <v/>
      </c>
      <c r="J190" s="46" t="str">
        <f>IF(Inputs!$B188="","",(ROUND((Inputs!$BE188*AR190)+I190,0)))</f>
        <v/>
      </c>
      <c r="K190" s="46" t="str">
        <f>IF(Inputs!$B188="","",(ROUND((Inputs!$BE188*AS190)+J190,0)))</f>
        <v/>
      </c>
      <c r="L190" s="46" t="str">
        <f>IF(Inputs!$B188="","",(ROUND((Inputs!$BE188*AT190)+K190,0)))</f>
        <v/>
      </c>
      <c r="M190" s="46" t="str">
        <f>IF(Inputs!$B188="","",(ROUND((Inputs!$BE188*AU190)+L190,0)))</f>
        <v/>
      </c>
      <c r="N190" s="46" t="str">
        <f>IF(Inputs!$B188="","",(ROUND((Inputs!$BE188*AV190)+M190,0)))</f>
        <v/>
      </c>
      <c r="O190" s="46" t="str">
        <f>IF(Inputs!$B188="","",(ROUND((Inputs!$BE188*AW190)+N190,0)))</f>
        <v/>
      </c>
      <c r="P190" s="46" t="str">
        <f>IF(Inputs!$B188="","",(ROUND((Inputs!$BE188*AX190)+O190,0)))</f>
        <v/>
      </c>
      <c r="Q190" s="46" t="str">
        <f>IF(Inputs!$B188="","",(ROUND((Inputs!$BE188*AY190)+P190,0)))</f>
        <v/>
      </c>
      <c r="R190" s="46" t="str">
        <f>IF(Inputs!$B188="","",(ROUND((Inputs!$BE188*AZ190)+Q190,0)))</f>
        <v/>
      </c>
      <c r="S190" s="46" t="str">
        <f>IF(Inputs!$B188="","",(ROUND((Inputs!$BE188*BA190)+R190,0)))</f>
        <v/>
      </c>
      <c r="T190" s="46" t="str">
        <f>IF(Inputs!$B188="","",(ROUND((Inputs!$BE188*BB190)+S190,0)))</f>
        <v/>
      </c>
      <c r="U190" s="46" t="str">
        <f>IF(Inputs!$B188="","",(ROUND((Inputs!$BE188*BC190)+T190,0)))</f>
        <v/>
      </c>
      <c r="V190" s="46" t="str">
        <f>IF(Inputs!$B188="","",(ROUND((Inputs!$BE188*BD190)+U190,0)))</f>
        <v/>
      </c>
      <c r="W190" s="46" t="str">
        <f>IF(Inputs!$B188="","",(ROUND((Inputs!$BE188*BE190)+V190,0)))</f>
        <v/>
      </c>
      <c r="X190" s="46" t="str">
        <f>IF(Inputs!$B188="","",(ROUND((Inputs!$BE188*BF190)+W190,0)))</f>
        <v/>
      </c>
      <c r="Y190" s="46" t="str">
        <f>IF(Inputs!$B188="","",(ROUND((Inputs!$BE188*BG190)+X190,0)))</f>
        <v/>
      </c>
      <c r="Z190" s="46" t="str">
        <f>IF(Inputs!$B188="","",(ROUND((Inputs!$BE188*BH190)+Y190,0)))</f>
        <v/>
      </c>
      <c r="AA190" s="46" t="str">
        <f>IF(Inputs!$B188="","",(ROUND((Inputs!$BE188*BI190)+Z190,0)))</f>
        <v/>
      </c>
      <c r="AB190" s="46" t="str">
        <f>IF(Inputs!$B188="","",(ROUND((Inputs!$BE188*BJ190)+AA190,0)))</f>
        <v/>
      </c>
      <c r="AC190" s="46" t="str">
        <f>IF(Inputs!$B188="","",(ROUND((Inputs!$BE188*BK190)+AB190,0)))</f>
        <v/>
      </c>
      <c r="AD190" s="46" t="str">
        <f>IF(Inputs!$B188="","",(ROUND((Inputs!$BE188*BL190)+AC190,0)))</f>
        <v/>
      </c>
      <c r="AE190" s="46" t="str">
        <f>IF(Inputs!$B188="","",(ROUND((Inputs!$BE188*BM190)+AD190,0)))</f>
        <v/>
      </c>
      <c r="AF190" s="46" t="str">
        <f>IF(Inputs!$B188="","",(ROUND((Inputs!$BE188*BN190)+AE190,0)))</f>
        <v/>
      </c>
      <c r="AG190" s="50" t="str">
        <f t="shared" si="7"/>
        <v/>
      </c>
      <c r="AH190" s="42" t="str">
        <f t="shared" si="6"/>
        <v/>
      </c>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row>
    <row r="191" spans="1:66">
      <c r="A191" s="7" t="str">
        <f>IF(Inputs!A189="","",Inputs!A189)</f>
        <v/>
      </c>
      <c r="B191" t="str">
        <f>IF(Inputs!B189="","",Inputs!B189)</f>
        <v/>
      </c>
      <c r="C191" s="46" t="str">
        <f>IF(Inputs!$B189="","",(ROUND(Inputs!$BE189*AK191,0)))</f>
        <v/>
      </c>
      <c r="D191" s="46" t="str">
        <f>IF(Inputs!$B189="","",(ROUND((Inputs!$BE189*AL191)+C191,0)))</f>
        <v/>
      </c>
      <c r="E191" s="46" t="str">
        <f>IF(Inputs!$B189="","",(ROUND((Inputs!$BE189*AM191)+D191,0)))</f>
        <v/>
      </c>
      <c r="F191" s="46" t="str">
        <f>IF(Inputs!$B189="","",(ROUND((Inputs!$BE189*AN191)+E191,0)))</f>
        <v/>
      </c>
      <c r="G191" s="46" t="str">
        <f>IF(Inputs!$B189="","",(ROUND((Inputs!$BE189*AO191)+F191,0)))</f>
        <v/>
      </c>
      <c r="H191" s="46" t="str">
        <f>IF(Inputs!$B189="","",(ROUND((Inputs!$BE189*AP191)+G191,0)))</f>
        <v/>
      </c>
      <c r="I191" s="46" t="str">
        <f>IF(Inputs!$B189="","",(ROUND((Inputs!$BE189*AQ191)+H191,0)))</f>
        <v/>
      </c>
      <c r="J191" s="46" t="str">
        <f>IF(Inputs!$B189="","",(ROUND((Inputs!$BE189*AR191)+I191,0)))</f>
        <v/>
      </c>
      <c r="K191" s="46" t="str">
        <f>IF(Inputs!$B189="","",(ROUND((Inputs!$BE189*AS191)+J191,0)))</f>
        <v/>
      </c>
      <c r="L191" s="46" t="str">
        <f>IF(Inputs!$B189="","",(ROUND((Inputs!$BE189*AT191)+K191,0)))</f>
        <v/>
      </c>
      <c r="M191" s="46" t="str">
        <f>IF(Inputs!$B189="","",(ROUND((Inputs!$BE189*AU191)+L191,0)))</f>
        <v/>
      </c>
      <c r="N191" s="46" t="str">
        <f>IF(Inputs!$B189="","",(ROUND((Inputs!$BE189*AV191)+M191,0)))</f>
        <v/>
      </c>
      <c r="O191" s="46" t="str">
        <f>IF(Inputs!$B189="","",(ROUND((Inputs!$BE189*AW191)+N191,0)))</f>
        <v/>
      </c>
      <c r="P191" s="46" t="str">
        <f>IF(Inputs!$B189="","",(ROUND((Inputs!$BE189*AX191)+O191,0)))</f>
        <v/>
      </c>
      <c r="Q191" s="46" t="str">
        <f>IF(Inputs!$B189="","",(ROUND((Inputs!$BE189*AY191)+P191,0)))</f>
        <v/>
      </c>
      <c r="R191" s="46" t="str">
        <f>IF(Inputs!$B189="","",(ROUND((Inputs!$BE189*AZ191)+Q191,0)))</f>
        <v/>
      </c>
      <c r="S191" s="46" t="str">
        <f>IF(Inputs!$B189="","",(ROUND((Inputs!$BE189*BA191)+R191,0)))</f>
        <v/>
      </c>
      <c r="T191" s="46" t="str">
        <f>IF(Inputs!$B189="","",(ROUND((Inputs!$BE189*BB191)+S191,0)))</f>
        <v/>
      </c>
      <c r="U191" s="46" t="str">
        <f>IF(Inputs!$B189="","",(ROUND((Inputs!$BE189*BC191)+T191,0)))</f>
        <v/>
      </c>
      <c r="V191" s="46" t="str">
        <f>IF(Inputs!$B189="","",(ROUND((Inputs!$BE189*BD191)+U191,0)))</f>
        <v/>
      </c>
      <c r="W191" s="46" t="str">
        <f>IF(Inputs!$B189="","",(ROUND((Inputs!$BE189*BE191)+V191,0)))</f>
        <v/>
      </c>
      <c r="X191" s="46" t="str">
        <f>IF(Inputs!$B189="","",(ROUND((Inputs!$BE189*BF191)+W191,0)))</f>
        <v/>
      </c>
      <c r="Y191" s="46" t="str">
        <f>IF(Inputs!$B189="","",(ROUND((Inputs!$BE189*BG191)+X191,0)))</f>
        <v/>
      </c>
      <c r="Z191" s="46" t="str">
        <f>IF(Inputs!$B189="","",(ROUND((Inputs!$BE189*BH191)+Y191,0)))</f>
        <v/>
      </c>
      <c r="AA191" s="46" t="str">
        <f>IF(Inputs!$B189="","",(ROUND((Inputs!$BE189*BI191)+Z191,0)))</f>
        <v/>
      </c>
      <c r="AB191" s="46" t="str">
        <f>IF(Inputs!$B189="","",(ROUND((Inputs!$BE189*BJ191)+AA191,0)))</f>
        <v/>
      </c>
      <c r="AC191" s="46" t="str">
        <f>IF(Inputs!$B189="","",(ROUND((Inputs!$BE189*BK191)+AB191,0)))</f>
        <v/>
      </c>
      <c r="AD191" s="46" t="str">
        <f>IF(Inputs!$B189="","",(ROUND((Inputs!$BE189*BL191)+AC191,0)))</f>
        <v/>
      </c>
      <c r="AE191" s="46" t="str">
        <f>IF(Inputs!$B189="","",(ROUND((Inputs!$BE189*BM191)+AD191,0)))</f>
        <v/>
      </c>
      <c r="AF191" s="46" t="str">
        <f>IF(Inputs!$B189="","",(ROUND((Inputs!$BE189*BN191)+AE191,0)))</f>
        <v/>
      </c>
      <c r="AG191" s="50" t="str">
        <f t="shared" si="7"/>
        <v/>
      </c>
      <c r="AH191" s="42" t="str">
        <f t="shared" si="6"/>
        <v/>
      </c>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row>
    <row r="192" spans="1:66">
      <c r="A192" s="7" t="str">
        <f>IF(Inputs!A190="","",Inputs!A190)</f>
        <v/>
      </c>
      <c r="B192" t="str">
        <f>IF(Inputs!B190="","",Inputs!B190)</f>
        <v/>
      </c>
      <c r="C192" s="46" t="str">
        <f>IF(Inputs!$B190="","",(ROUND(Inputs!$BE190*AK192,0)))</f>
        <v/>
      </c>
      <c r="D192" s="46" t="str">
        <f>IF(Inputs!$B190="","",(ROUND((Inputs!$BE190*AL192)+C192,0)))</f>
        <v/>
      </c>
      <c r="E192" s="46" t="str">
        <f>IF(Inputs!$B190="","",(ROUND((Inputs!$BE190*AM192)+D192,0)))</f>
        <v/>
      </c>
      <c r="F192" s="46" t="str">
        <f>IF(Inputs!$B190="","",(ROUND((Inputs!$BE190*AN192)+E192,0)))</f>
        <v/>
      </c>
      <c r="G192" s="46" t="str">
        <f>IF(Inputs!$B190="","",(ROUND((Inputs!$BE190*AO192)+F192,0)))</f>
        <v/>
      </c>
      <c r="H192" s="46" t="str">
        <f>IF(Inputs!$B190="","",(ROUND((Inputs!$BE190*AP192)+G192,0)))</f>
        <v/>
      </c>
      <c r="I192" s="46" t="str">
        <f>IF(Inputs!$B190="","",(ROUND((Inputs!$BE190*AQ192)+H192,0)))</f>
        <v/>
      </c>
      <c r="J192" s="46" t="str">
        <f>IF(Inputs!$B190="","",(ROUND((Inputs!$BE190*AR192)+I192,0)))</f>
        <v/>
      </c>
      <c r="K192" s="46" t="str">
        <f>IF(Inputs!$B190="","",(ROUND((Inputs!$BE190*AS192)+J192,0)))</f>
        <v/>
      </c>
      <c r="L192" s="46" t="str">
        <f>IF(Inputs!$B190="","",(ROUND((Inputs!$BE190*AT192)+K192,0)))</f>
        <v/>
      </c>
      <c r="M192" s="46" t="str">
        <f>IF(Inputs!$B190="","",(ROUND((Inputs!$BE190*AU192)+L192,0)))</f>
        <v/>
      </c>
      <c r="N192" s="46" t="str">
        <f>IF(Inputs!$B190="","",(ROUND((Inputs!$BE190*AV192)+M192,0)))</f>
        <v/>
      </c>
      <c r="O192" s="46" t="str">
        <f>IF(Inputs!$B190="","",(ROUND((Inputs!$BE190*AW192)+N192,0)))</f>
        <v/>
      </c>
      <c r="P192" s="46" t="str">
        <f>IF(Inputs!$B190="","",(ROUND((Inputs!$BE190*AX192)+O192,0)))</f>
        <v/>
      </c>
      <c r="Q192" s="46" t="str">
        <f>IF(Inputs!$B190="","",(ROUND((Inputs!$BE190*AY192)+P192,0)))</f>
        <v/>
      </c>
      <c r="R192" s="46" t="str">
        <f>IF(Inputs!$B190="","",(ROUND((Inputs!$BE190*AZ192)+Q192,0)))</f>
        <v/>
      </c>
      <c r="S192" s="46" t="str">
        <f>IF(Inputs!$B190="","",(ROUND((Inputs!$BE190*BA192)+R192,0)))</f>
        <v/>
      </c>
      <c r="T192" s="46" t="str">
        <f>IF(Inputs!$B190="","",(ROUND((Inputs!$BE190*BB192)+S192,0)))</f>
        <v/>
      </c>
      <c r="U192" s="46" t="str">
        <f>IF(Inputs!$B190="","",(ROUND((Inputs!$BE190*BC192)+T192,0)))</f>
        <v/>
      </c>
      <c r="V192" s="46" t="str">
        <f>IF(Inputs!$B190="","",(ROUND((Inputs!$BE190*BD192)+U192,0)))</f>
        <v/>
      </c>
      <c r="W192" s="46" t="str">
        <f>IF(Inputs!$B190="","",(ROUND((Inputs!$BE190*BE192)+V192,0)))</f>
        <v/>
      </c>
      <c r="X192" s="46" t="str">
        <f>IF(Inputs!$B190="","",(ROUND((Inputs!$BE190*BF192)+W192,0)))</f>
        <v/>
      </c>
      <c r="Y192" s="46" t="str">
        <f>IF(Inputs!$B190="","",(ROUND((Inputs!$BE190*BG192)+X192,0)))</f>
        <v/>
      </c>
      <c r="Z192" s="46" t="str">
        <f>IF(Inputs!$B190="","",(ROUND((Inputs!$BE190*BH192)+Y192,0)))</f>
        <v/>
      </c>
      <c r="AA192" s="46" t="str">
        <f>IF(Inputs!$B190="","",(ROUND((Inputs!$BE190*BI192)+Z192,0)))</f>
        <v/>
      </c>
      <c r="AB192" s="46" t="str">
        <f>IF(Inputs!$B190="","",(ROUND((Inputs!$BE190*BJ192)+AA192,0)))</f>
        <v/>
      </c>
      <c r="AC192" s="46" t="str">
        <f>IF(Inputs!$B190="","",(ROUND((Inputs!$BE190*BK192)+AB192,0)))</f>
        <v/>
      </c>
      <c r="AD192" s="46" t="str">
        <f>IF(Inputs!$B190="","",(ROUND((Inputs!$BE190*BL192)+AC192,0)))</f>
        <v/>
      </c>
      <c r="AE192" s="46" t="str">
        <f>IF(Inputs!$B190="","",(ROUND((Inputs!$BE190*BM192)+AD192,0)))</f>
        <v/>
      </c>
      <c r="AF192" s="46" t="str">
        <f>IF(Inputs!$B190="","",(ROUND((Inputs!$BE190*BN192)+AE192,0)))</f>
        <v/>
      </c>
      <c r="AG192" s="50" t="str">
        <f t="shared" si="7"/>
        <v/>
      </c>
      <c r="AH192" s="42" t="str">
        <f t="shared" si="6"/>
        <v/>
      </c>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row>
    <row r="193" spans="1:66">
      <c r="A193" s="7" t="str">
        <f>IF(Inputs!A191="","",Inputs!A191)</f>
        <v/>
      </c>
      <c r="B193" t="str">
        <f>IF(Inputs!B191="","",Inputs!B191)</f>
        <v/>
      </c>
      <c r="C193" s="46" t="str">
        <f>IF(Inputs!$B191="","",(ROUND(Inputs!$BE191*AK193,0)))</f>
        <v/>
      </c>
      <c r="D193" s="46" t="str">
        <f>IF(Inputs!$B191="","",(ROUND((Inputs!$BE191*AL193)+C193,0)))</f>
        <v/>
      </c>
      <c r="E193" s="46" t="str">
        <f>IF(Inputs!$B191="","",(ROUND((Inputs!$BE191*AM193)+D193,0)))</f>
        <v/>
      </c>
      <c r="F193" s="46" t="str">
        <f>IF(Inputs!$B191="","",(ROUND((Inputs!$BE191*AN193)+E193,0)))</f>
        <v/>
      </c>
      <c r="G193" s="46" t="str">
        <f>IF(Inputs!$B191="","",(ROUND((Inputs!$BE191*AO193)+F193,0)))</f>
        <v/>
      </c>
      <c r="H193" s="46" t="str">
        <f>IF(Inputs!$B191="","",(ROUND((Inputs!$BE191*AP193)+G193,0)))</f>
        <v/>
      </c>
      <c r="I193" s="46" t="str">
        <f>IF(Inputs!$B191="","",(ROUND((Inputs!$BE191*AQ193)+H193,0)))</f>
        <v/>
      </c>
      <c r="J193" s="46" t="str">
        <f>IF(Inputs!$B191="","",(ROUND((Inputs!$BE191*AR193)+I193,0)))</f>
        <v/>
      </c>
      <c r="K193" s="46" t="str">
        <f>IF(Inputs!$B191="","",(ROUND((Inputs!$BE191*AS193)+J193,0)))</f>
        <v/>
      </c>
      <c r="L193" s="46" t="str">
        <f>IF(Inputs!$B191="","",(ROUND((Inputs!$BE191*AT193)+K193,0)))</f>
        <v/>
      </c>
      <c r="M193" s="46" t="str">
        <f>IF(Inputs!$B191="","",(ROUND((Inputs!$BE191*AU193)+L193,0)))</f>
        <v/>
      </c>
      <c r="N193" s="46" t="str">
        <f>IF(Inputs!$B191="","",(ROUND((Inputs!$BE191*AV193)+M193,0)))</f>
        <v/>
      </c>
      <c r="O193" s="46" t="str">
        <f>IF(Inputs!$B191="","",(ROUND((Inputs!$BE191*AW193)+N193,0)))</f>
        <v/>
      </c>
      <c r="P193" s="46" t="str">
        <f>IF(Inputs!$B191="","",(ROUND((Inputs!$BE191*AX193)+O193,0)))</f>
        <v/>
      </c>
      <c r="Q193" s="46" t="str">
        <f>IF(Inputs!$B191="","",(ROUND((Inputs!$BE191*AY193)+P193,0)))</f>
        <v/>
      </c>
      <c r="R193" s="46" t="str">
        <f>IF(Inputs!$B191="","",(ROUND((Inputs!$BE191*AZ193)+Q193,0)))</f>
        <v/>
      </c>
      <c r="S193" s="46" t="str">
        <f>IF(Inputs!$B191="","",(ROUND((Inputs!$BE191*BA193)+R193,0)))</f>
        <v/>
      </c>
      <c r="T193" s="46" t="str">
        <f>IF(Inputs!$B191="","",(ROUND((Inputs!$BE191*BB193)+S193,0)))</f>
        <v/>
      </c>
      <c r="U193" s="46" t="str">
        <f>IF(Inputs!$B191="","",(ROUND((Inputs!$BE191*BC193)+T193,0)))</f>
        <v/>
      </c>
      <c r="V193" s="46" t="str">
        <f>IF(Inputs!$B191="","",(ROUND((Inputs!$BE191*BD193)+U193,0)))</f>
        <v/>
      </c>
      <c r="W193" s="46" t="str">
        <f>IF(Inputs!$B191="","",(ROUND((Inputs!$BE191*BE193)+V193,0)))</f>
        <v/>
      </c>
      <c r="X193" s="46" t="str">
        <f>IF(Inputs!$B191="","",(ROUND((Inputs!$BE191*BF193)+W193,0)))</f>
        <v/>
      </c>
      <c r="Y193" s="46" t="str">
        <f>IF(Inputs!$B191="","",(ROUND((Inputs!$BE191*BG193)+X193,0)))</f>
        <v/>
      </c>
      <c r="Z193" s="46" t="str">
        <f>IF(Inputs!$B191="","",(ROUND((Inputs!$BE191*BH193)+Y193,0)))</f>
        <v/>
      </c>
      <c r="AA193" s="46" t="str">
        <f>IF(Inputs!$B191="","",(ROUND((Inputs!$BE191*BI193)+Z193,0)))</f>
        <v/>
      </c>
      <c r="AB193" s="46" t="str">
        <f>IF(Inputs!$B191="","",(ROUND((Inputs!$BE191*BJ193)+AA193,0)))</f>
        <v/>
      </c>
      <c r="AC193" s="46" t="str">
        <f>IF(Inputs!$B191="","",(ROUND((Inputs!$BE191*BK193)+AB193,0)))</f>
        <v/>
      </c>
      <c r="AD193" s="46" t="str">
        <f>IF(Inputs!$B191="","",(ROUND((Inputs!$BE191*BL193)+AC193,0)))</f>
        <v/>
      </c>
      <c r="AE193" s="46" t="str">
        <f>IF(Inputs!$B191="","",(ROUND((Inputs!$BE191*BM193)+AD193,0)))</f>
        <v/>
      </c>
      <c r="AF193" s="46" t="str">
        <f>IF(Inputs!$B191="","",(ROUND((Inputs!$BE191*BN193)+AE193,0)))</f>
        <v/>
      </c>
      <c r="AG193" s="50" t="str">
        <f t="shared" si="7"/>
        <v/>
      </c>
      <c r="AH193" s="42" t="str">
        <f t="shared" si="6"/>
        <v/>
      </c>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row>
    <row r="194" spans="1:66">
      <c r="A194" s="7" t="str">
        <f>IF(Inputs!A192="","",Inputs!A192)</f>
        <v/>
      </c>
      <c r="B194" t="str">
        <f>IF(Inputs!B192="","",Inputs!B192)</f>
        <v/>
      </c>
      <c r="C194" s="46" t="str">
        <f>IF(Inputs!$B192="","",(ROUND(Inputs!$BE192*AK194,0)))</f>
        <v/>
      </c>
      <c r="D194" s="46" t="str">
        <f>IF(Inputs!$B192="","",(ROUND((Inputs!$BE192*AL194)+C194,0)))</f>
        <v/>
      </c>
      <c r="E194" s="46" t="str">
        <f>IF(Inputs!$B192="","",(ROUND((Inputs!$BE192*AM194)+D194,0)))</f>
        <v/>
      </c>
      <c r="F194" s="46" t="str">
        <f>IF(Inputs!$B192="","",(ROUND((Inputs!$BE192*AN194)+E194,0)))</f>
        <v/>
      </c>
      <c r="G194" s="46" t="str">
        <f>IF(Inputs!$B192="","",(ROUND((Inputs!$BE192*AO194)+F194,0)))</f>
        <v/>
      </c>
      <c r="H194" s="46" t="str">
        <f>IF(Inputs!$B192="","",(ROUND((Inputs!$BE192*AP194)+G194,0)))</f>
        <v/>
      </c>
      <c r="I194" s="46" t="str">
        <f>IF(Inputs!$B192="","",(ROUND((Inputs!$BE192*AQ194)+H194,0)))</f>
        <v/>
      </c>
      <c r="J194" s="46" t="str">
        <f>IF(Inputs!$B192="","",(ROUND((Inputs!$BE192*AR194)+I194,0)))</f>
        <v/>
      </c>
      <c r="K194" s="46" t="str">
        <f>IF(Inputs!$B192="","",(ROUND((Inputs!$BE192*AS194)+J194,0)))</f>
        <v/>
      </c>
      <c r="L194" s="46" t="str">
        <f>IF(Inputs!$B192="","",(ROUND((Inputs!$BE192*AT194)+K194,0)))</f>
        <v/>
      </c>
      <c r="M194" s="46" t="str">
        <f>IF(Inputs!$B192="","",(ROUND((Inputs!$BE192*AU194)+L194,0)))</f>
        <v/>
      </c>
      <c r="N194" s="46" t="str">
        <f>IF(Inputs!$B192="","",(ROUND((Inputs!$BE192*AV194)+M194,0)))</f>
        <v/>
      </c>
      <c r="O194" s="46" t="str">
        <f>IF(Inputs!$B192="","",(ROUND((Inputs!$BE192*AW194)+N194,0)))</f>
        <v/>
      </c>
      <c r="P194" s="46" t="str">
        <f>IF(Inputs!$B192="","",(ROUND((Inputs!$BE192*AX194)+O194,0)))</f>
        <v/>
      </c>
      <c r="Q194" s="46" t="str">
        <f>IF(Inputs!$B192="","",(ROUND((Inputs!$BE192*AY194)+P194,0)))</f>
        <v/>
      </c>
      <c r="R194" s="46" t="str">
        <f>IF(Inputs!$B192="","",(ROUND((Inputs!$BE192*AZ194)+Q194,0)))</f>
        <v/>
      </c>
      <c r="S194" s="46" t="str">
        <f>IF(Inputs!$B192="","",(ROUND((Inputs!$BE192*BA194)+R194,0)))</f>
        <v/>
      </c>
      <c r="T194" s="46" t="str">
        <f>IF(Inputs!$B192="","",(ROUND((Inputs!$BE192*BB194)+S194,0)))</f>
        <v/>
      </c>
      <c r="U194" s="46" t="str">
        <f>IF(Inputs!$B192="","",(ROUND((Inputs!$BE192*BC194)+T194,0)))</f>
        <v/>
      </c>
      <c r="V194" s="46" t="str">
        <f>IF(Inputs!$B192="","",(ROUND((Inputs!$BE192*BD194)+U194,0)))</f>
        <v/>
      </c>
      <c r="W194" s="46" t="str">
        <f>IF(Inputs!$B192="","",(ROUND((Inputs!$BE192*BE194)+V194,0)))</f>
        <v/>
      </c>
      <c r="X194" s="46" t="str">
        <f>IF(Inputs!$B192="","",(ROUND((Inputs!$BE192*BF194)+W194,0)))</f>
        <v/>
      </c>
      <c r="Y194" s="46" t="str">
        <f>IF(Inputs!$B192="","",(ROUND((Inputs!$BE192*BG194)+X194,0)))</f>
        <v/>
      </c>
      <c r="Z194" s="46" t="str">
        <f>IF(Inputs!$B192="","",(ROUND((Inputs!$BE192*BH194)+Y194,0)))</f>
        <v/>
      </c>
      <c r="AA194" s="46" t="str">
        <f>IF(Inputs!$B192="","",(ROUND((Inputs!$BE192*BI194)+Z194,0)))</f>
        <v/>
      </c>
      <c r="AB194" s="46" t="str">
        <f>IF(Inputs!$B192="","",(ROUND((Inputs!$BE192*BJ194)+AA194,0)))</f>
        <v/>
      </c>
      <c r="AC194" s="46" t="str">
        <f>IF(Inputs!$B192="","",(ROUND((Inputs!$BE192*BK194)+AB194,0)))</f>
        <v/>
      </c>
      <c r="AD194" s="46" t="str">
        <f>IF(Inputs!$B192="","",(ROUND((Inputs!$BE192*BL194)+AC194,0)))</f>
        <v/>
      </c>
      <c r="AE194" s="46" t="str">
        <f>IF(Inputs!$B192="","",(ROUND((Inputs!$BE192*BM194)+AD194,0)))</f>
        <v/>
      </c>
      <c r="AF194" s="46" t="str">
        <f>IF(Inputs!$B192="","",(ROUND((Inputs!$BE192*BN194)+AE194,0)))</f>
        <v/>
      </c>
      <c r="AG194" s="50" t="str">
        <f t="shared" si="7"/>
        <v/>
      </c>
      <c r="AH194" s="42" t="str">
        <f t="shared" si="6"/>
        <v/>
      </c>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row>
    <row r="195" spans="1:66">
      <c r="A195" s="7" t="str">
        <f>IF(Inputs!A193="","",Inputs!A193)</f>
        <v/>
      </c>
      <c r="B195" t="str">
        <f>IF(Inputs!B193="","",Inputs!B193)</f>
        <v/>
      </c>
      <c r="C195" s="46" t="str">
        <f>IF(Inputs!$B193="","",(ROUND(Inputs!$BE193*AK195,0)))</f>
        <v/>
      </c>
      <c r="D195" s="46" t="str">
        <f>IF(Inputs!$B193="","",(ROUND((Inputs!$BE193*AL195)+C195,0)))</f>
        <v/>
      </c>
      <c r="E195" s="46" t="str">
        <f>IF(Inputs!$B193="","",(ROUND((Inputs!$BE193*AM195)+D195,0)))</f>
        <v/>
      </c>
      <c r="F195" s="46" t="str">
        <f>IF(Inputs!$B193="","",(ROUND((Inputs!$BE193*AN195)+E195,0)))</f>
        <v/>
      </c>
      <c r="G195" s="46" t="str">
        <f>IF(Inputs!$B193="","",(ROUND((Inputs!$BE193*AO195)+F195,0)))</f>
        <v/>
      </c>
      <c r="H195" s="46" t="str">
        <f>IF(Inputs!$B193="","",(ROUND((Inputs!$BE193*AP195)+G195,0)))</f>
        <v/>
      </c>
      <c r="I195" s="46" t="str">
        <f>IF(Inputs!$B193="","",(ROUND((Inputs!$BE193*AQ195)+H195,0)))</f>
        <v/>
      </c>
      <c r="J195" s="46" t="str">
        <f>IF(Inputs!$B193="","",(ROUND((Inputs!$BE193*AR195)+I195,0)))</f>
        <v/>
      </c>
      <c r="K195" s="46" t="str">
        <f>IF(Inputs!$B193="","",(ROUND((Inputs!$BE193*AS195)+J195,0)))</f>
        <v/>
      </c>
      <c r="L195" s="46" t="str">
        <f>IF(Inputs!$B193="","",(ROUND((Inputs!$BE193*AT195)+K195,0)))</f>
        <v/>
      </c>
      <c r="M195" s="46" t="str">
        <f>IF(Inputs!$B193="","",(ROUND((Inputs!$BE193*AU195)+L195,0)))</f>
        <v/>
      </c>
      <c r="N195" s="46" t="str">
        <f>IF(Inputs!$B193="","",(ROUND((Inputs!$BE193*AV195)+M195,0)))</f>
        <v/>
      </c>
      <c r="O195" s="46" t="str">
        <f>IF(Inputs!$B193="","",(ROUND((Inputs!$BE193*AW195)+N195,0)))</f>
        <v/>
      </c>
      <c r="P195" s="46" t="str">
        <f>IF(Inputs!$B193="","",(ROUND((Inputs!$BE193*AX195)+O195,0)))</f>
        <v/>
      </c>
      <c r="Q195" s="46" t="str">
        <f>IF(Inputs!$B193="","",(ROUND((Inputs!$BE193*AY195)+P195,0)))</f>
        <v/>
      </c>
      <c r="R195" s="46" t="str">
        <f>IF(Inputs!$B193="","",(ROUND((Inputs!$BE193*AZ195)+Q195,0)))</f>
        <v/>
      </c>
      <c r="S195" s="46" t="str">
        <f>IF(Inputs!$B193="","",(ROUND((Inputs!$BE193*BA195)+R195,0)))</f>
        <v/>
      </c>
      <c r="T195" s="46" t="str">
        <f>IF(Inputs!$B193="","",(ROUND((Inputs!$BE193*BB195)+S195,0)))</f>
        <v/>
      </c>
      <c r="U195" s="46" t="str">
        <f>IF(Inputs!$B193="","",(ROUND((Inputs!$BE193*BC195)+T195,0)))</f>
        <v/>
      </c>
      <c r="V195" s="46" t="str">
        <f>IF(Inputs!$B193="","",(ROUND((Inputs!$BE193*BD195)+U195,0)))</f>
        <v/>
      </c>
      <c r="W195" s="46" t="str">
        <f>IF(Inputs!$B193="","",(ROUND((Inputs!$BE193*BE195)+V195,0)))</f>
        <v/>
      </c>
      <c r="X195" s="46" t="str">
        <f>IF(Inputs!$B193="","",(ROUND((Inputs!$BE193*BF195)+W195,0)))</f>
        <v/>
      </c>
      <c r="Y195" s="46" t="str">
        <f>IF(Inputs!$B193="","",(ROUND((Inputs!$BE193*BG195)+X195,0)))</f>
        <v/>
      </c>
      <c r="Z195" s="46" t="str">
        <f>IF(Inputs!$B193="","",(ROUND((Inputs!$BE193*BH195)+Y195,0)))</f>
        <v/>
      </c>
      <c r="AA195" s="46" t="str">
        <f>IF(Inputs!$B193="","",(ROUND((Inputs!$BE193*BI195)+Z195,0)))</f>
        <v/>
      </c>
      <c r="AB195" s="46" t="str">
        <f>IF(Inputs!$B193="","",(ROUND((Inputs!$BE193*BJ195)+AA195,0)))</f>
        <v/>
      </c>
      <c r="AC195" s="46" t="str">
        <f>IF(Inputs!$B193="","",(ROUND((Inputs!$BE193*BK195)+AB195,0)))</f>
        <v/>
      </c>
      <c r="AD195" s="46" t="str">
        <f>IF(Inputs!$B193="","",(ROUND((Inputs!$BE193*BL195)+AC195,0)))</f>
        <v/>
      </c>
      <c r="AE195" s="46" t="str">
        <f>IF(Inputs!$B193="","",(ROUND((Inputs!$BE193*BM195)+AD195,0)))</f>
        <v/>
      </c>
      <c r="AF195" s="46" t="str">
        <f>IF(Inputs!$B193="","",(ROUND((Inputs!$BE193*BN195)+AE195,0)))</f>
        <v/>
      </c>
      <c r="AG195" s="50" t="str">
        <f t="shared" si="7"/>
        <v/>
      </c>
      <c r="AH195" s="42" t="str">
        <f t="shared" si="6"/>
        <v/>
      </c>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row>
    <row r="196" spans="1:66">
      <c r="A196" s="7" t="str">
        <f>IF(Inputs!A194="","",Inputs!A194)</f>
        <v/>
      </c>
      <c r="B196" t="str">
        <f>IF(Inputs!B194="","",Inputs!B194)</f>
        <v/>
      </c>
      <c r="C196" s="46" t="str">
        <f>IF(Inputs!$B194="","",(ROUND(Inputs!$BE194*AK196,0)))</f>
        <v/>
      </c>
      <c r="D196" s="46" t="str">
        <f>IF(Inputs!$B194="","",(ROUND((Inputs!$BE194*AL196)+C196,0)))</f>
        <v/>
      </c>
      <c r="E196" s="46" t="str">
        <f>IF(Inputs!$B194="","",(ROUND((Inputs!$BE194*AM196)+D196,0)))</f>
        <v/>
      </c>
      <c r="F196" s="46" t="str">
        <f>IF(Inputs!$B194="","",(ROUND((Inputs!$BE194*AN196)+E196,0)))</f>
        <v/>
      </c>
      <c r="G196" s="46" t="str">
        <f>IF(Inputs!$B194="","",(ROUND((Inputs!$BE194*AO196)+F196,0)))</f>
        <v/>
      </c>
      <c r="H196" s="46" t="str">
        <f>IF(Inputs!$B194="","",(ROUND((Inputs!$BE194*AP196)+G196,0)))</f>
        <v/>
      </c>
      <c r="I196" s="46" t="str">
        <f>IF(Inputs!$B194="","",(ROUND((Inputs!$BE194*AQ196)+H196,0)))</f>
        <v/>
      </c>
      <c r="J196" s="46" t="str">
        <f>IF(Inputs!$B194="","",(ROUND((Inputs!$BE194*AR196)+I196,0)))</f>
        <v/>
      </c>
      <c r="K196" s="46" t="str">
        <f>IF(Inputs!$B194="","",(ROUND((Inputs!$BE194*AS196)+J196,0)))</f>
        <v/>
      </c>
      <c r="L196" s="46" t="str">
        <f>IF(Inputs!$B194="","",(ROUND((Inputs!$BE194*AT196)+K196,0)))</f>
        <v/>
      </c>
      <c r="M196" s="46" t="str">
        <f>IF(Inputs!$B194="","",(ROUND((Inputs!$BE194*AU196)+L196,0)))</f>
        <v/>
      </c>
      <c r="N196" s="46" t="str">
        <f>IF(Inputs!$B194="","",(ROUND((Inputs!$BE194*AV196)+M196,0)))</f>
        <v/>
      </c>
      <c r="O196" s="46" t="str">
        <f>IF(Inputs!$B194="","",(ROUND((Inputs!$BE194*AW196)+N196,0)))</f>
        <v/>
      </c>
      <c r="P196" s="46" t="str">
        <f>IF(Inputs!$B194="","",(ROUND((Inputs!$BE194*AX196)+O196,0)))</f>
        <v/>
      </c>
      <c r="Q196" s="46" t="str">
        <f>IF(Inputs!$B194="","",(ROUND((Inputs!$BE194*AY196)+P196,0)))</f>
        <v/>
      </c>
      <c r="R196" s="46" t="str">
        <f>IF(Inputs!$B194="","",(ROUND((Inputs!$BE194*AZ196)+Q196,0)))</f>
        <v/>
      </c>
      <c r="S196" s="46" t="str">
        <f>IF(Inputs!$B194="","",(ROUND((Inputs!$BE194*BA196)+R196,0)))</f>
        <v/>
      </c>
      <c r="T196" s="46" t="str">
        <f>IF(Inputs!$B194="","",(ROUND((Inputs!$BE194*BB196)+S196,0)))</f>
        <v/>
      </c>
      <c r="U196" s="46" t="str">
        <f>IF(Inputs!$B194="","",(ROUND((Inputs!$BE194*BC196)+T196,0)))</f>
        <v/>
      </c>
      <c r="V196" s="46" t="str">
        <f>IF(Inputs!$B194="","",(ROUND((Inputs!$BE194*BD196)+U196,0)))</f>
        <v/>
      </c>
      <c r="W196" s="46" t="str">
        <f>IF(Inputs!$B194="","",(ROUND((Inputs!$BE194*BE196)+V196,0)))</f>
        <v/>
      </c>
      <c r="X196" s="46" t="str">
        <f>IF(Inputs!$B194="","",(ROUND((Inputs!$BE194*BF196)+W196,0)))</f>
        <v/>
      </c>
      <c r="Y196" s="46" t="str">
        <f>IF(Inputs!$B194="","",(ROUND((Inputs!$BE194*BG196)+X196,0)))</f>
        <v/>
      </c>
      <c r="Z196" s="46" t="str">
        <f>IF(Inputs!$B194="","",(ROUND((Inputs!$BE194*BH196)+Y196,0)))</f>
        <v/>
      </c>
      <c r="AA196" s="46" t="str">
        <f>IF(Inputs!$B194="","",(ROUND((Inputs!$BE194*BI196)+Z196,0)))</f>
        <v/>
      </c>
      <c r="AB196" s="46" t="str">
        <f>IF(Inputs!$B194="","",(ROUND((Inputs!$BE194*BJ196)+AA196,0)))</f>
        <v/>
      </c>
      <c r="AC196" s="46" t="str">
        <f>IF(Inputs!$B194="","",(ROUND((Inputs!$BE194*BK196)+AB196,0)))</f>
        <v/>
      </c>
      <c r="AD196" s="46" t="str">
        <f>IF(Inputs!$B194="","",(ROUND((Inputs!$BE194*BL196)+AC196,0)))</f>
        <v/>
      </c>
      <c r="AE196" s="46" t="str">
        <f>IF(Inputs!$B194="","",(ROUND((Inputs!$BE194*BM196)+AD196,0)))</f>
        <v/>
      </c>
      <c r="AF196" s="46" t="str">
        <f>IF(Inputs!$B194="","",(ROUND((Inputs!$BE194*BN196)+AE196,0)))</f>
        <v/>
      </c>
      <c r="AG196" s="50" t="str">
        <f t="shared" si="7"/>
        <v/>
      </c>
      <c r="AH196" s="42" t="str">
        <f t="shared" si="6"/>
        <v/>
      </c>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row>
    <row r="197" spans="1:66">
      <c r="A197" s="7" t="str">
        <f>IF(Inputs!A195="","",Inputs!A195)</f>
        <v/>
      </c>
      <c r="B197" t="str">
        <f>IF(Inputs!B195="","",Inputs!B195)</f>
        <v/>
      </c>
      <c r="C197" s="46" t="str">
        <f>IF(Inputs!$B195="","",(ROUND(Inputs!$BE195*AK197,0)))</f>
        <v/>
      </c>
      <c r="D197" s="46" t="str">
        <f>IF(Inputs!$B195="","",(ROUND((Inputs!$BE195*AL197)+C197,0)))</f>
        <v/>
      </c>
      <c r="E197" s="46" t="str">
        <f>IF(Inputs!$B195="","",(ROUND((Inputs!$BE195*AM197)+D197,0)))</f>
        <v/>
      </c>
      <c r="F197" s="46" t="str">
        <f>IF(Inputs!$B195="","",(ROUND((Inputs!$BE195*AN197)+E197,0)))</f>
        <v/>
      </c>
      <c r="G197" s="46" t="str">
        <f>IF(Inputs!$B195="","",(ROUND((Inputs!$BE195*AO197)+F197,0)))</f>
        <v/>
      </c>
      <c r="H197" s="46" t="str">
        <f>IF(Inputs!$B195="","",(ROUND((Inputs!$BE195*AP197)+G197,0)))</f>
        <v/>
      </c>
      <c r="I197" s="46" t="str">
        <f>IF(Inputs!$B195="","",(ROUND((Inputs!$BE195*AQ197)+H197,0)))</f>
        <v/>
      </c>
      <c r="J197" s="46" t="str">
        <f>IF(Inputs!$B195="","",(ROUND((Inputs!$BE195*AR197)+I197,0)))</f>
        <v/>
      </c>
      <c r="K197" s="46" t="str">
        <f>IF(Inputs!$B195="","",(ROUND((Inputs!$BE195*AS197)+J197,0)))</f>
        <v/>
      </c>
      <c r="L197" s="46" t="str">
        <f>IF(Inputs!$B195="","",(ROUND((Inputs!$BE195*AT197)+K197,0)))</f>
        <v/>
      </c>
      <c r="M197" s="46" t="str">
        <f>IF(Inputs!$B195="","",(ROUND((Inputs!$BE195*AU197)+L197,0)))</f>
        <v/>
      </c>
      <c r="N197" s="46" t="str">
        <f>IF(Inputs!$B195="","",(ROUND((Inputs!$BE195*AV197)+M197,0)))</f>
        <v/>
      </c>
      <c r="O197" s="46" t="str">
        <f>IF(Inputs!$B195="","",(ROUND((Inputs!$BE195*AW197)+N197,0)))</f>
        <v/>
      </c>
      <c r="P197" s="46" t="str">
        <f>IF(Inputs!$B195="","",(ROUND((Inputs!$BE195*AX197)+O197,0)))</f>
        <v/>
      </c>
      <c r="Q197" s="46" t="str">
        <f>IF(Inputs!$B195="","",(ROUND((Inputs!$BE195*AY197)+P197,0)))</f>
        <v/>
      </c>
      <c r="R197" s="46" t="str">
        <f>IF(Inputs!$B195="","",(ROUND((Inputs!$BE195*AZ197)+Q197,0)))</f>
        <v/>
      </c>
      <c r="S197" s="46" t="str">
        <f>IF(Inputs!$B195="","",(ROUND((Inputs!$BE195*BA197)+R197,0)))</f>
        <v/>
      </c>
      <c r="T197" s="46" t="str">
        <f>IF(Inputs!$B195="","",(ROUND((Inputs!$BE195*BB197)+S197,0)))</f>
        <v/>
      </c>
      <c r="U197" s="46" t="str">
        <f>IF(Inputs!$B195="","",(ROUND((Inputs!$BE195*BC197)+T197,0)))</f>
        <v/>
      </c>
      <c r="V197" s="46" t="str">
        <f>IF(Inputs!$B195="","",(ROUND((Inputs!$BE195*BD197)+U197,0)))</f>
        <v/>
      </c>
      <c r="W197" s="46" t="str">
        <f>IF(Inputs!$B195="","",(ROUND((Inputs!$BE195*BE197)+V197,0)))</f>
        <v/>
      </c>
      <c r="X197" s="46" t="str">
        <f>IF(Inputs!$B195="","",(ROUND((Inputs!$BE195*BF197)+W197,0)))</f>
        <v/>
      </c>
      <c r="Y197" s="46" t="str">
        <f>IF(Inputs!$B195="","",(ROUND((Inputs!$BE195*BG197)+X197,0)))</f>
        <v/>
      </c>
      <c r="Z197" s="46" t="str">
        <f>IF(Inputs!$B195="","",(ROUND((Inputs!$BE195*BH197)+Y197,0)))</f>
        <v/>
      </c>
      <c r="AA197" s="46" t="str">
        <f>IF(Inputs!$B195="","",(ROUND((Inputs!$BE195*BI197)+Z197,0)))</f>
        <v/>
      </c>
      <c r="AB197" s="46" t="str">
        <f>IF(Inputs!$B195="","",(ROUND((Inputs!$BE195*BJ197)+AA197,0)))</f>
        <v/>
      </c>
      <c r="AC197" s="46" t="str">
        <f>IF(Inputs!$B195="","",(ROUND((Inputs!$BE195*BK197)+AB197,0)))</f>
        <v/>
      </c>
      <c r="AD197" s="46" t="str">
        <f>IF(Inputs!$B195="","",(ROUND((Inputs!$BE195*BL197)+AC197,0)))</f>
        <v/>
      </c>
      <c r="AE197" s="46" t="str">
        <f>IF(Inputs!$B195="","",(ROUND((Inputs!$BE195*BM197)+AD197,0)))</f>
        <v/>
      </c>
      <c r="AF197" s="46" t="str">
        <f>IF(Inputs!$B195="","",(ROUND((Inputs!$BE195*BN197)+AE197,0)))</f>
        <v/>
      </c>
      <c r="AG197" s="50" t="str">
        <f t="shared" si="7"/>
        <v/>
      </c>
      <c r="AH197" s="42" t="str">
        <f t="shared" si="6"/>
        <v/>
      </c>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row>
    <row r="198" spans="1:66">
      <c r="A198" s="7" t="str">
        <f>IF(Inputs!A196="","",Inputs!A196)</f>
        <v/>
      </c>
      <c r="B198" t="str">
        <f>IF(Inputs!B196="","",Inputs!B196)</f>
        <v/>
      </c>
      <c r="C198" s="46" t="str">
        <f>IF(Inputs!$B196="","",(ROUND(Inputs!$BE196*AK198,0)))</f>
        <v/>
      </c>
      <c r="D198" s="46" t="str">
        <f>IF(Inputs!$B196="","",(ROUND((Inputs!$BE196*AL198)+C198,0)))</f>
        <v/>
      </c>
      <c r="E198" s="46" t="str">
        <f>IF(Inputs!$B196="","",(ROUND((Inputs!$BE196*AM198)+D198,0)))</f>
        <v/>
      </c>
      <c r="F198" s="46" t="str">
        <f>IF(Inputs!$B196="","",(ROUND((Inputs!$BE196*AN198)+E198,0)))</f>
        <v/>
      </c>
      <c r="G198" s="46" t="str">
        <f>IF(Inputs!$B196="","",(ROUND((Inputs!$BE196*AO198)+F198,0)))</f>
        <v/>
      </c>
      <c r="H198" s="46" t="str">
        <f>IF(Inputs!$B196="","",(ROUND((Inputs!$BE196*AP198)+G198,0)))</f>
        <v/>
      </c>
      <c r="I198" s="46" t="str">
        <f>IF(Inputs!$B196="","",(ROUND((Inputs!$BE196*AQ198)+H198,0)))</f>
        <v/>
      </c>
      <c r="J198" s="46" t="str">
        <f>IF(Inputs!$B196="","",(ROUND((Inputs!$BE196*AR198)+I198,0)))</f>
        <v/>
      </c>
      <c r="K198" s="46" t="str">
        <f>IF(Inputs!$B196="","",(ROUND((Inputs!$BE196*AS198)+J198,0)))</f>
        <v/>
      </c>
      <c r="L198" s="46" t="str">
        <f>IF(Inputs!$B196="","",(ROUND((Inputs!$BE196*AT198)+K198,0)))</f>
        <v/>
      </c>
      <c r="M198" s="46" t="str">
        <f>IF(Inputs!$B196="","",(ROUND((Inputs!$BE196*AU198)+L198,0)))</f>
        <v/>
      </c>
      <c r="N198" s="46" t="str">
        <f>IF(Inputs!$B196="","",(ROUND((Inputs!$BE196*AV198)+M198,0)))</f>
        <v/>
      </c>
      <c r="O198" s="46" t="str">
        <f>IF(Inputs!$B196="","",(ROUND((Inputs!$BE196*AW198)+N198,0)))</f>
        <v/>
      </c>
      <c r="P198" s="46" t="str">
        <f>IF(Inputs!$B196="","",(ROUND((Inputs!$BE196*AX198)+O198,0)))</f>
        <v/>
      </c>
      <c r="Q198" s="46" t="str">
        <f>IF(Inputs!$B196="","",(ROUND((Inputs!$BE196*AY198)+P198,0)))</f>
        <v/>
      </c>
      <c r="R198" s="46" t="str">
        <f>IF(Inputs!$B196="","",(ROUND((Inputs!$BE196*AZ198)+Q198,0)))</f>
        <v/>
      </c>
      <c r="S198" s="46" t="str">
        <f>IF(Inputs!$B196="","",(ROUND((Inputs!$BE196*BA198)+R198,0)))</f>
        <v/>
      </c>
      <c r="T198" s="46" t="str">
        <f>IF(Inputs!$B196="","",(ROUND((Inputs!$BE196*BB198)+S198,0)))</f>
        <v/>
      </c>
      <c r="U198" s="46" t="str">
        <f>IF(Inputs!$B196="","",(ROUND((Inputs!$BE196*BC198)+T198,0)))</f>
        <v/>
      </c>
      <c r="V198" s="46" t="str">
        <f>IF(Inputs!$B196="","",(ROUND((Inputs!$BE196*BD198)+U198,0)))</f>
        <v/>
      </c>
      <c r="W198" s="46" t="str">
        <f>IF(Inputs!$B196="","",(ROUND((Inputs!$BE196*BE198)+V198,0)))</f>
        <v/>
      </c>
      <c r="X198" s="46" t="str">
        <f>IF(Inputs!$B196="","",(ROUND((Inputs!$BE196*BF198)+W198,0)))</f>
        <v/>
      </c>
      <c r="Y198" s="46" t="str">
        <f>IF(Inputs!$B196="","",(ROUND((Inputs!$BE196*BG198)+X198,0)))</f>
        <v/>
      </c>
      <c r="Z198" s="46" t="str">
        <f>IF(Inputs!$B196="","",(ROUND((Inputs!$BE196*BH198)+Y198,0)))</f>
        <v/>
      </c>
      <c r="AA198" s="46" t="str">
        <f>IF(Inputs!$B196="","",(ROUND((Inputs!$BE196*BI198)+Z198,0)))</f>
        <v/>
      </c>
      <c r="AB198" s="46" t="str">
        <f>IF(Inputs!$B196="","",(ROUND((Inputs!$BE196*BJ198)+AA198,0)))</f>
        <v/>
      </c>
      <c r="AC198" s="46" t="str">
        <f>IF(Inputs!$B196="","",(ROUND((Inputs!$BE196*BK198)+AB198,0)))</f>
        <v/>
      </c>
      <c r="AD198" s="46" t="str">
        <f>IF(Inputs!$B196="","",(ROUND((Inputs!$BE196*BL198)+AC198,0)))</f>
        <v/>
      </c>
      <c r="AE198" s="46" t="str">
        <f>IF(Inputs!$B196="","",(ROUND((Inputs!$BE196*BM198)+AD198,0)))</f>
        <v/>
      </c>
      <c r="AF198" s="46" t="str">
        <f>IF(Inputs!$B196="","",(ROUND((Inputs!$BE196*BN198)+AE198,0)))</f>
        <v/>
      </c>
      <c r="AG198" s="50" t="str">
        <f t="shared" si="7"/>
        <v/>
      </c>
      <c r="AH198" s="42" t="str">
        <f t="shared" si="6"/>
        <v/>
      </c>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row>
    <row r="199" spans="1:66">
      <c r="A199" s="7" t="str">
        <f>IF(Inputs!A197="","",Inputs!A197)</f>
        <v/>
      </c>
      <c r="B199" t="str">
        <f>IF(Inputs!B197="","",Inputs!B197)</f>
        <v/>
      </c>
      <c r="C199" s="46" t="str">
        <f>IF(Inputs!$B197="","",(ROUND(Inputs!$BE197*AK199,0)))</f>
        <v/>
      </c>
      <c r="D199" s="46" t="str">
        <f>IF(Inputs!$B197="","",(ROUND((Inputs!$BE197*AL199)+C199,0)))</f>
        <v/>
      </c>
      <c r="E199" s="46" t="str">
        <f>IF(Inputs!$B197="","",(ROUND((Inputs!$BE197*AM199)+D199,0)))</f>
        <v/>
      </c>
      <c r="F199" s="46" t="str">
        <f>IF(Inputs!$B197="","",(ROUND((Inputs!$BE197*AN199)+E199,0)))</f>
        <v/>
      </c>
      <c r="G199" s="46" t="str">
        <f>IF(Inputs!$B197="","",(ROUND((Inputs!$BE197*AO199)+F199,0)))</f>
        <v/>
      </c>
      <c r="H199" s="46" t="str">
        <f>IF(Inputs!$B197="","",(ROUND((Inputs!$BE197*AP199)+G199,0)))</f>
        <v/>
      </c>
      <c r="I199" s="46" t="str">
        <f>IF(Inputs!$B197="","",(ROUND((Inputs!$BE197*AQ199)+H199,0)))</f>
        <v/>
      </c>
      <c r="J199" s="46" t="str">
        <f>IF(Inputs!$B197="","",(ROUND((Inputs!$BE197*AR199)+I199,0)))</f>
        <v/>
      </c>
      <c r="K199" s="46" t="str">
        <f>IF(Inputs!$B197="","",(ROUND((Inputs!$BE197*AS199)+J199,0)))</f>
        <v/>
      </c>
      <c r="L199" s="46" t="str">
        <f>IF(Inputs!$B197="","",(ROUND((Inputs!$BE197*AT199)+K199,0)))</f>
        <v/>
      </c>
      <c r="M199" s="46" t="str">
        <f>IF(Inputs!$B197="","",(ROUND((Inputs!$BE197*AU199)+L199,0)))</f>
        <v/>
      </c>
      <c r="N199" s="46" t="str">
        <f>IF(Inputs!$B197="","",(ROUND((Inputs!$BE197*AV199)+M199,0)))</f>
        <v/>
      </c>
      <c r="O199" s="46" t="str">
        <f>IF(Inputs!$B197="","",(ROUND((Inputs!$BE197*AW199)+N199,0)))</f>
        <v/>
      </c>
      <c r="P199" s="46" t="str">
        <f>IF(Inputs!$B197="","",(ROUND((Inputs!$BE197*AX199)+O199,0)))</f>
        <v/>
      </c>
      <c r="Q199" s="46" t="str">
        <f>IF(Inputs!$B197="","",(ROUND((Inputs!$BE197*AY199)+P199,0)))</f>
        <v/>
      </c>
      <c r="R199" s="46" t="str">
        <f>IF(Inputs!$B197="","",(ROUND((Inputs!$BE197*AZ199)+Q199,0)))</f>
        <v/>
      </c>
      <c r="S199" s="46" t="str">
        <f>IF(Inputs!$B197="","",(ROUND((Inputs!$BE197*BA199)+R199,0)))</f>
        <v/>
      </c>
      <c r="T199" s="46" t="str">
        <f>IF(Inputs!$B197="","",(ROUND((Inputs!$BE197*BB199)+S199,0)))</f>
        <v/>
      </c>
      <c r="U199" s="46" t="str">
        <f>IF(Inputs!$B197="","",(ROUND((Inputs!$BE197*BC199)+T199,0)))</f>
        <v/>
      </c>
      <c r="V199" s="46" t="str">
        <f>IF(Inputs!$B197="","",(ROUND((Inputs!$BE197*BD199)+U199,0)))</f>
        <v/>
      </c>
      <c r="W199" s="46" t="str">
        <f>IF(Inputs!$B197="","",(ROUND((Inputs!$BE197*BE199)+V199,0)))</f>
        <v/>
      </c>
      <c r="X199" s="46" t="str">
        <f>IF(Inputs!$B197="","",(ROUND((Inputs!$BE197*BF199)+W199,0)))</f>
        <v/>
      </c>
      <c r="Y199" s="46" t="str">
        <f>IF(Inputs!$B197="","",(ROUND((Inputs!$BE197*BG199)+X199,0)))</f>
        <v/>
      </c>
      <c r="Z199" s="46" t="str">
        <f>IF(Inputs!$B197="","",(ROUND((Inputs!$BE197*BH199)+Y199,0)))</f>
        <v/>
      </c>
      <c r="AA199" s="46" t="str">
        <f>IF(Inputs!$B197="","",(ROUND((Inputs!$BE197*BI199)+Z199,0)))</f>
        <v/>
      </c>
      <c r="AB199" s="46" t="str">
        <f>IF(Inputs!$B197="","",(ROUND((Inputs!$BE197*BJ199)+AA199,0)))</f>
        <v/>
      </c>
      <c r="AC199" s="46" t="str">
        <f>IF(Inputs!$B197="","",(ROUND((Inputs!$BE197*BK199)+AB199,0)))</f>
        <v/>
      </c>
      <c r="AD199" s="46" t="str">
        <f>IF(Inputs!$B197="","",(ROUND((Inputs!$BE197*BL199)+AC199,0)))</f>
        <v/>
      </c>
      <c r="AE199" s="46" t="str">
        <f>IF(Inputs!$B197="","",(ROUND((Inputs!$BE197*BM199)+AD199,0)))</f>
        <v/>
      </c>
      <c r="AF199" s="46" t="str">
        <f>IF(Inputs!$B197="","",(ROUND((Inputs!$BE197*BN199)+AE199,0)))</f>
        <v/>
      </c>
      <c r="AG199" s="50" t="str">
        <f t="shared" si="7"/>
        <v/>
      </c>
      <c r="AH199" s="42" t="str">
        <f t="shared" si="6"/>
        <v/>
      </c>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row>
    <row r="200" spans="1:66">
      <c r="A200" s="7" t="str">
        <f>IF(Inputs!A198="","",Inputs!A198)</f>
        <v/>
      </c>
      <c r="B200" t="str">
        <f>IF(Inputs!B198="","",Inputs!B198)</f>
        <v/>
      </c>
      <c r="C200" s="46" t="str">
        <f>IF(Inputs!$B198="","",(ROUND(Inputs!$BE198*AK200,0)))</f>
        <v/>
      </c>
      <c r="D200" s="46" t="str">
        <f>IF(Inputs!$B198="","",(ROUND((Inputs!$BE198*AL200)+C200,0)))</f>
        <v/>
      </c>
      <c r="E200" s="46" t="str">
        <f>IF(Inputs!$B198="","",(ROUND((Inputs!$BE198*AM200)+D200,0)))</f>
        <v/>
      </c>
      <c r="F200" s="46" t="str">
        <f>IF(Inputs!$B198="","",(ROUND((Inputs!$BE198*AN200)+E200,0)))</f>
        <v/>
      </c>
      <c r="G200" s="46" t="str">
        <f>IF(Inputs!$B198="","",(ROUND((Inputs!$BE198*AO200)+F200,0)))</f>
        <v/>
      </c>
      <c r="H200" s="46" t="str">
        <f>IF(Inputs!$B198="","",(ROUND((Inputs!$BE198*AP200)+G200,0)))</f>
        <v/>
      </c>
      <c r="I200" s="46" t="str">
        <f>IF(Inputs!$B198="","",(ROUND((Inputs!$BE198*AQ200)+H200,0)))</f>
        <v/>
      </c>
      <c r="J200" s="46" t="str">
        <f>IF(Inputs!$B198="","",(ROUND((Inputs!$BE198*AR200)+I200,0)))</f>
        <v/>
      </c>
      <c r="K200" s="46" t="str">
        <f>IF(Inputs!$B198="","",(ROUND((Inputs!$BE198*AS200)+J200,0)))</f>
        <v/>
      </c>
      <c r="L200" s="46" t="str">
        <f>IF(Inputs!$B198="","",(ROUND((Inputs!$BE198*AT200)+K200,0)))</f>
        <v/>
      </c>
      <c r="M200" s="46" t="str">
        <f>IF(Inputs!$B198="","",(ROUND((Inputs!$BE198*AU200)+L200,0)))</f>
        <v/>
      </c>
      <c r="N200" s="46" t="str">
        <f>IF(Inputs!$B198="","",(ROUND((Inputs!$BE198*AV200)+M200,0)))</f>
        <v/>
      </c>
      <c r="O200" s="46" t="str">
        <f>IF(Inputs!$B198="","",(ROUND((Inputs!$BE198*AW200)+N200,0)))</f>
        <v/>
      </c>
      <c r="P200" s="46" t="str">
        <f>IF(Inputs!$B198="","",(ROUND((Inputs!$BE198*AX200)+O200,0)))</f>
        <v/>
      </c>
      <c r="Q200" s="46" t="str">
        <f>IF(Inputs!$B198="","",(ROUND((Inputs!$BE198*AY200)+P200,0)))</f>
        <v/>
      </c>
      <c r="R200" s="46" t="str">
        <f>IF(Inputs!$B198="","",(ROUND((Inputs!$BE198*AZ200)+Q200,0)))</f>
        <v/>
      </c>
      <c r="S200" s="46" t="str">
        <f>IF(Inputs!$B198="","",(ROUND((Inputs!$BE198*BA200)+R200,0)))</f>
        <v/>
      </c>
      <c r="T200" s="46" t="str">
        <f>IF(Inputs!$B198="","",(ROUND((Inputs!$BE198*BB200)+S200,0)))</f>
        <v/>
      </c>
      <c r="U200" s="46" t="str">
        <f>IF(Inputs!$B198="","",(ROUND((Inputs!$BE198*BC200)+T200,0)))</f>
        <v/>
      </c>
      <c r="V200" s="46" t="str">
        <f>IF(Inputs!$B198="","",(ROUND((Inputs!$BE198*BD200)+U200,0)))</f>
        <v/>
      </c>
      <c r="W200" s="46" t="str">
        <f>IF(Inputs!$B198="","",(ROUND((Inputs!$BE198*BE200)+V200,0)))</f>
        <v/>
      </c>
      <c r="X200" s="46" t="str">
        <f>IF(Inputs!$B198="","",(ROUND((Inputs!$BE198*BF200)+W200,0)))</f>
        <v/>
      </c>
      <c r="Y200" s="46" t="str">
        <f>IF(Inputs!$B198="","",(ROUND((Inputs!$BE198*BG200)+X200,0)))</f>
        <v/>
      </c>
      <c r="Z200" s="46" t="str">
        <f>IF(Inputs!$B198="","",(ROUND((Inputs!$BE198*BH200)+Y200,0)))</f>
        <v/>
      </c>
      <c r="AA200" s="46" t="str">
        <f>IF(Inputs!$B198="","",(ROUND((Inputs!$BE198*BI200)+Z200,0)))</f>
        <v/>
      </c>
      <c r="AB200" s="46" t="str">
        <f>IF(Inputs!$B198="","",(ROUND((Inputs!$BE198*BJ200)+AA200,0)))</f>
        <v/>
      </c>
      <c r="AC200" s="46" t="str">
        <f>IF(Inputs!$B198="","",(ROUND((Inputs!$BE198*BK200)+AB200,0)))</f>
        <v/>
      </c>
      <c r="AD200" s="46" t="str">
        <f>IF(Inputs!$B198="","",(ROUND((Inputs!$BE198*BL200)+AC200,0)))</f>
        <v/>
      </c>
      <c r="AE200" s="46" t="str">
        <f>IF(Inputs!$B198="","",(ROUND((Inputs!$BE198*BM200)+AD200,0)))</f>
        <v/>
      </c>
      <c r="AF200" s="46" t="str">
        <f>IF(Inputs!$B198="","",(ROUND((Inputs!$BE198*BN200)+AE200,0)))</f>
        <v/>
      </c>
      <c r="AG200" s="50" t="str">
        <f t="shared" si="7"/>
        <v/>
      </c>
      <c r="AH200" s="42" t="str">
        <f t="shared" ref="AH200:AH263" si="8">IFERROR(AG200/$Q$5,"")</f>
        <v/>
      </c>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row>
    <row r="201" spans="1:66">
      <c r="A201" s="7" t="str">
        <f>IF(Inputs!A199="","",Inputs!A199)</f>
        <v/>
      </c>
      <c r="B201" t="str">
        <f>IF(Inputs!B199="","",Inputs!B199)</f>
        <v/>
      </c>
      <c r="C201" s="46" t="str">
        <f>IF(Inputs!$B199="","",(ROUND(Inputs!$BE199*AK201,0)))</f>
        <v/>
      </c>
      <c r="D201" s="46" t="str">
        <f>IF(Inputs!$B199="","",(ROUND((Inputs!$BE199*AL201)+C201,0)))</f>
        <v/>
      </c>
      <c r="E201" s="46" t="str">
        <f>IF(Inputs!$B199="","",(ROUND((Inputs!$BE199*AM201)+D201,0)))</f>
        <v/>
      </c>
      <c r="F201" s="46" t="str">
        <f>IF(Inputs!$B199="","",(ROUND((Inputs!$BE199*AN201)+E201,0)))</f>
        <v/>
      </c>
      <c r="G201" s="46" t="str">
        <f>IF(Inputs!$B199="","",(ROUND((Inputs!$BE199*AO201)+F201,0)))</f>
        <v/>
      </c>
      <c r="H201" s="46" t="str">
        <f>IF(Inputs!$B199="","",(ROUND((Inputs!$BE199*AP201)+G201,0)))</f>
        <v/>
      </c>
      <c r="I201" s="46" t="str">
        <f>IF(Inputs!$B199="","",(ROUND((Inputs!$BE199*AQ201)+H201,0)))</f>
        <v/>
      </c>
      <c r="J201" s="46" t="str">
        <f>IF(Inputs!$B199="","",(ROUND((Inputs!$BE199*AR201)+I201,0)))</f>
        <v/>
      </c>
      <c r="K201" s="46" t="str">
        <f>IF(Inputs!$B199="","",(ROUND((Inputs!$BE199*AS201)+J201,0)))</f>
        <v/>
      </c>
      <c r="L201" s="46" t="str">
        <f>IF(Inputs!$B199="","",(ROUND((Inputs!$BE199*AT201)+K201,0)))</f>
        <v/>
      </c>
      <c r="M201" s="46" t="str">
        <f>IF(Inputs!$B199="","",(ROUND((Inputs!$BE199*AU201)+L201,0)))</f>
        <v/>
      </c>
      <c r="N201" s="46" t="str">
        <f>IF(Inputs!$B199="","",(ROUND((Inputs!$BE199*AV201)+M201,0)))</f>
        <v/>
      </c>
      <c r="O201" s="46" t="str">
        <f>IF(Inputs!$B199="","",(ROUND((Inputs!$BE199*AW201)+N201,0)))</f>
        <v/>
      </c>
      <c r="P201" s="46" t="str">
        <f>IF(Inputs!$B199="","",(ROUND((Inputs!$BE199*AX201)+O201,0)))</f>
        <v/>
      </c>
      <c r="Q201" s="46" t="str">
        <f>IF(Inputs!$B199="","",(ROUND((Inputs!$BE199*AY201)+P201,0)))</f>
        <v/>
      </c>
      <c r="R201" s="46" t="str">
        <f>IF(Inputs!$B199="","",(ROUND((Inputs!$BE199*AZ201)+Q201,0)))</f>
        <v/>
      </c>
      <c r="S201" s="46" t="str">
        <f>IF(Inputs!$B199="","",(ROUND((Inputs!$BE199*BA201)+R201,0)))</f>
        <v/>
      </c>
      <c r="T201" s="46" t="str">
        <f>IF(Inputs!$B199="","",(ROUND((Inputs!$BE199*BB201)+S201,0)))</f>
        <v/>
      </c>
      <c r="U201" s="46" t="str">
        <f>IF(Inputs!$B199="","",(ROUND((Inputs!$BE199*BC201)+T201,0)))</f>
        <v/>
      </c>
      <c r="V201" s="46" t="str">
        <f>IF(Inputs!$B199="","",(ROUND((Inputs!$BE199*BD201)+U201,0)))</f>
        <v/>
      </c>
      <c r="W201" s="46" t="str">
        <f>IF(Inputs!$B199="","",(ROUND((Inputs!$BE199*BE201)+V201,0)))</f>
        <v/>
      </c>
      <c r="X201" s="46" t="str">
        <f>IF(Inputs!$B199="","",(ROUND((Inputs!$BE199*BF201)+W201,0)))</f>
        <v/>
      </c>
      <c r="Y201" s="46" t="str">
        <f>IF(Inputs!$B199="","",(ROUND((Inputs!$BE199*BG201)+X201,0)))</f>
        <v/>
      </c>
      <c r="Z201" s="46" t="str">
        <f>IF(Inputs!$B199="","",(ROUND((Inputs!$BE199*BH201)+Y201,0)))</f>
        <v/>
      </c>
      <c r="AA201" s="46" t="str">
        <f>IF(Inputs!$B199="","",(ROUND((Inputs!$BE199*BI201)+Z201,0)))</f>
        <v/>
      </c>
      <c r="AB201" s="46" t="str">
        <f>IF(Inputs!$B199="","",(ROUND((Inputs!$BE199*BJ201)+AA201,0)))</f>
        <v/>
      </c>
      <c r="AC201" s="46" t="str">
        <f>IF(Inputs!$B199="","",(ROUND((Inputs!$BE199*BK201)+AB201,0)))</f>
        <v/>
      </c>
      <c r="AD201" s="46" t="str">
        <f>IF(Inputs!$B199="","",(ROUND((Inputs!$BE199*BL201)+AC201,0)))</f>
        <v/>
      </c>
      <c r="AE201" s="46" t="str">
        <f>IF(Inputs!$B199="","",(ROUND((Inputs!$BE199*BM201)+AD201,0)))</f>
        <v/>
      </c>
      <c r="AF201" s="46" t="str">
        <f>IF(Inputs!$B199="","",(ROUND((Inputs!$BE199*BN201)+AE201,0)))</f>
        <v/>
      </c>
      <c r="AG201" s="50" t="str">
        <f t="shared" si="7"/>
        <v/>
      </c>
      <c r="AH201" s="42" t="str">
        <f t="shared" si="8"/>
        <v/>
      </c>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row>
    <row r="202" spans="1:66">
      <c r="A202" s="7" t="str">
        <f>IF(Inputs!A200="","",Inputs!A200)</f>
        <v/>
      </c>
      <c r="B202" t="str">
        <f>IF(Inputs!B200="","",Inputs!B200)</f>
        <v/>
      </c>
      <c r="C202" s="46" t="str">
        <f>IF(Inputs!$B200="","",(ROUND(Inputs!$BE200*AK202,0)))</f>
        <v/>
      </c>
      <c r="D202" s="46" t="str">
        <f>IF(Inputs!$B200="","",(ROUND((Inputs!$BE200*AL202)+C202,0)))</f>
        <v/>
      </c>
      <c r="E202" s="46" t="str">
        <f>IF(Inputs!$B200="","",(ROUND((Inputs!$BE200*AM202)+D202,0)))</f>
        <v/>
      </c>
      <c r="F202" s="46" t="str">
        <f>IF(Inputs!$B200="","",(ROUND((Inputs!$BE200*AN202)+E202,0)))</f>
        <v/>
      </c>
      <c r="G202" s="46" t="str">
        <f>IF(Inputs!$B200="","",(ROUND((Inputs!$BE200*AO202)+F202,0)))</f>
        <v/>
      </c>
      <c r="H202" s="46" t="str">
        <f>IF(Inputs!$B200="","",(ROUND((Inputs!$BE200*AP202)+G202,0)))</f>
        <v/>
      </c>
      <c r="I202" s="46" t="str">
        <f>IF(Inputs!$B200="","",(ROUND((Inputs!$BE200*AQ202)+H202,0)))</f>
        <v/>
      </c>
      <c r="J202" s="46" t="str">
        <f>IF(Inputs!$B200="","",(ROUND((Inputs!$BE200*AR202)+I202,0)))</f>
        <v/>
      </c>
      <c r="K202" s="46" t="str">
        <f>IF(Inputs!$B200="","",(ROUND((Inputs!$BE200*AS202)+J202,0)))</f>
        <v/>
      </c>
      <c r="L202" s="46" t="str">
        <f>IF(Inputs!$B200="","",(ROUND((Inputs!$BE200*AT202)+K202,0)))</f>
        <v/>
      </c>
      <c r="M202" s="46" t="str">
        <f>IF(Inputs!$B200="","",(ROUND((Inputs!$BE200*AU202)+L202,0)))</f>
        <v/>
      </c>
      <c r="N202" s="46" t="str">
        <f>IF(Inputs!$B200="","",(ROUND((Inputs!$BE200*AV202)+M202,0)))</f>
        <v/>
      </c>
      <c r="O202" s="46" t="str">
        <f>IF(Inputs!$B200="","",(ROUND((Inputs!$BE200*AW202)+N202,0)))</f>
        <v/>
      </c>
      <c r="P202" s="46" t="str">
        <f>IF(Inputs!$B200="","",(ROUND((Inputs!$BE200*AX202)+O202,0)))</f>
        <v/>
      </c>
      <c r="Q202" s="46" t="str">
        <f>IF(Inputs!$B200="","",(ROUND((Inputs!$BE200*AY202)+P202,0)))</f>
        <v/>
      </c>
      <c r="R202" s="46" t="str">
        <f>IF(Inputs!$B200="","",(ROUND((Inputs!$BE200*AZ202)+Q202,0)))</f>
        <v/>
      </c>
      <c r="S202" s="46" t="str">
        <f>IF(Inputs!$B200="","",(ROUND((Inputs!$BE200*BA202)+R202,0)))</f>
        <v/>
      </c>
      <c r="T202" s="46" t="str">
        <f>IF(Inputs!$B200="","",(ROUND((Inputs!$BE200*BB202)+S202,0)))</f>
        <v/>
      </c>
      <c r="U202" s="46" t="str">
        <f>IF(Inputs!$B200="","",(ROUND((Inputs!$BE200*BC202)+T202,0)))</f>
        <v/>
      </c>
      <c r="V202" s="46" t="str">
        <f>IF(Inputs!$B200="","",(ROUND((Inputs!$BE200*BD202)+U202,0)))</f>
        <v/>
      </c>
      <c r="W202" s="46" t="str">
        <f>IF(Inputs!$B200="","",(ROUND((Inputs!$BE200*BE202)+V202,0)))</f>
        <v/>
      </c>
      <c r="X202" s="46" t="str">
        <f>IF(Inputs!$B200="","",(ROUND((Inputs!$BE200*BF202)+W202,0)))</f>
        <v/>
      </c>
      <c r="Y202" s="46" t="str">
        <f>IF(Inputs!$B200="","",(ROUND((Inputs!$BE200*BG202)+X202,0)))</f>
        <v/>
      </c>
      <c r="Z202" s="46" t="str">
        <f>IF(Inputs!$B200="","",(ROUND((Inputs!$BE200*BH202)+Y202,0)))</f>
        <v/>
      </c>
      <c r="AA202" s="46" t="str">
        <f>IF(Inputs!$B200="","",(ROUND((Inputs!$BE200*BI202)+Z202,0)))</f>
        <v/>
      </c>
      <c r="AB202" s="46" t="str">
        <f>IF(Inputs!$B200="","",(ROUND((Inputs!$BE200*BJ202)+AA202,0)))</f>
        <v/>
      </c>
      <c r="AC202" s="46" t="str">
        <f>IF(Inputs!$B200="","",(ROUND((Inputs!$BE200*BK202)+AB202,0)))</f>
        <v/>
      </c>
      <c r="AD202" s="46" t="str">
        <f>IF(Inputs!$B200="","",(ROUND((Inputs!$BE200*BL202)+AC202,0)))</f>
        <v/>
      </c>
      <c r="AE202" s="46" t="str">
        <f>IF(Inputs!$B200="","",(ROUND((Inputs!$BE200*BM202)+AD202,0)))</f>
        <v/>
      </c>
      <c r="AF202" s="46" t="str">
        <f>IF(Inputs!$B200="","",(ROUND((Inputs!$BE200*BN202)+AE202,0)))</f>
        <v/>
      </c>
      <c r="AG202" s="50" t="str">
        <f t="shared" si="7"/>
        <v/>
      </c>
      <c r="AH202" s="42" t="str">
        <f t="shared" si="8"/>
        <v/>
      </c>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row>
    <row r="203" spans="1:66">
      <c r="A203" s="7" t="str">
        <f>IF(Inputs!A201="","",Inputs!A201)</f>
        <v/>
      </c>
      <c r="B203" t="str">
        <f>IF(Inputs!B201="","",Inputs!B201)</f>
        <v/>
      </c>
      <c r="C203" s="46" t="str">
        <f>IF(Inputs!$B201="","",(ROUND(Inputs!$BE201*AK203,0)))</f>
        <v/>
      </c>
      <c r="D203" s="46" t="str">
        <f>IF(Inputs!$B201="","",(ROUND((Inputs!$BE201*AL203)+C203,0)))</f>
        <v/>
      </c>
      <c r="E203" s="46" t="str">
        <f>IF(Inputs!$B201="","",(ROUND((Inputs!$BE201*AM203)+D203,0)))</f>
        <v/>
      </c>
      <c r="F203" s="46" t="str">
        <f>IF(Inputs!$B201="","",(ROUND((Inputs!$BE201*AN203)+E203,0)))</f>
        <v/>
      </c>
      <c r="G203" s="46" t="str">
        <f>IF(Inputs!$B201="","",(ROUND((Inputs!$BE201*AO203)+F203,0)))</f>
        <v/>
      </c>
      <c r="H203" s="46" t="str">
        <f>IF(Inputs!$B201="","",(ROUND((Inputs!$BE201*AP203)+G203,0)))</f>
        <v/>
      </c>
      <c r="I203" s="46" t="str">
        <f>IF(Inputs!$B201="","",(ROUND((Inputs!$BE201*AQ203)+H203,0)))</f>
        <v/>
      </c>
      <c r="J203" s="46" t="str">
        <f>IF(Inputs!$B201="","",(ROUND((Inputs!$BE201*AR203)+I203,0)))</f>
        <v/>
      </c>
      <c r="K203" s="46" t="str">
        <f>IF(Inputs!$B201="","",(ROUND((Inputs!$BE201*AS203)+J203,0)))</f>
        <v/>
      </c>
      <c r="L203" s="46" t="str">
        <f>IF(Inputs!$B201="","",(ROUND((Inputs!$BE201*AT203)+K203,0)))</f>
        <v/>
      </c>
      <c r="M203" s="46" t="str">
        <f>IF(Inputs!$B201="","",(ROUND((Inputs!$BE201*AU203)+L203,0)))</f>
        <v/>
      </c>
      <c r="N203" s="46" t="str">
        <f>IF(Inputs!$B201="","",(ROUND((Inputs!$BE201*AV203)+M203,0)))</f>
        <v/>
      </c>
      <c r="O203" s="46" t="str">
        <f>IF(Inputs!$B201="","",(ROUND((Inputs!$BE201*AW203)+N203,0)))</f>
        <v/>
      </c>
      <c r="P203" s="46" t="str">
        <f>IF(Inputs!$B201="","",(ROUND((Inputs!$BE201*AX203)+O203,0)))</f>
        <v/>
      </c>
      <c r="Q203" s="46" t="str">
        <f>IF(Inputs!$B201="","",(ROUND((Inputs!$BE201*AY203)+P203,0)))</f>
        <v/>
      </c>
      <c r="R203" s="46" t="str">
        <f>IF(Inputs!$B201="","",(ROUND((Inputs!$BE201*AZ203)+Q203,0)))</f>
        <v/>
      </c>
      <c r="S203" s="46" t="str">
        <f>IF(Inputs!$B201="","",(ROUND((Inputs!$BE201*BA203)+R203,0)))</f>
        <v/>
      </c>
      <c r="T203" s="46" t="str">
        <f>IF(Inputs!$B201="","",(ROUND((Inputs!$BE201*BB203)+S203,0)))</f>
        <v/>
      </c>
      <c r="U203" s="46" t="str">
        <f>IF(Inputs!$B201="","",(ROUND((Inputs!$BE201*BC203)+T203,0)))</f>
        <v/>
      </c>
      <c r="V203" s="46" t="str">
        <f>IF(Inputs!$B201="","",(ROUND((Inputs!$BE201*BD203)+U203,0)))</f>
        <v/>
      </c>
      <c r="W203" s="46" t="str">
        <f>IF(Inputs!$B201="","",(ROUND((Inputs!$BE201*BE203)+V203,0)))</f>
        <v/>
      </c>
      <c r="X203" s="46" t="str">
        <f>IF(Inputs!$B201="","",(ROUND((Inputs!$BE201*BF203)+W203,0)))</f>
        <v/>
      </c>
      <c r="Y203" s="46" t="str">
        <f>IF(Inputs!$B201="","",(ROUND((Inputs!$BE201*BG203)+X203,0)))</f>
        <v/>
      </c>
      <c r="Z203" s="46" t="str">
        <f>IF(Inputs!$B201="","",(ROUND((Inputs!$BE201*BH203)+Y203,0)))</f>
        <v/>
      </c>
      <c r="AA203" s="46" t="str">
        <f>IF(Inputs!$B201="","",(ROUND((Inputs!$BE201*BI203)+Z203,0)))</f>
        <v/>
      </c>
      <c r="AB203" s="46" t="str">
        <f>IF(Inputs!$B201="","",(ROUND((Inputs!$BE201*BJ203)+AA203,0)))</f>
        <v/>
      </c>
      <c r="AC203" s="46" t="str">
        <f>IF(Inputs!$B201="","",(ROUND((Inputs!$BE201*BK203)+AB203,0)))</f>
        <v/>
      </c>
      <c r="AD203" s="46" t="str">
        <f>IF(Inputs!$B201="","",(ROUND((Inputs!$BE201*BL203)+AC203,0)))</f>
        <v/>
      </c>
      <c r="AE203" s="46" t="str">
        <f>IF(Inputs!$B201="","",(ROUND((Inputs!$BE201*BM203)+AD203,0)))</f>
        <v/>
      </c>
      <c r="AF203" s="46" t="str">
        <f>IF(Inputs!$B201="","",(ROUND((Inputs!$BE201*BN203)+AE203,0)))</f>
        <v/>
      </c>
      <c r="AG203" s="50" t="str">
        <f t="shared" si="7"/>
        <v/>
      </c>
      <c r="AH203" s="42" t="str">
        <f t="shared" si="8"/>
        <v/>
      </c>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row>
    <row r="204" spans="1:66">
      <c r="A204" s="7" t="str">
        <f>IF(Inputs!A202="","",Inputs!A202)</f>
        <v/>
      </c>
      <c r="B204" t="str">
        <f>IF(Inputs!B202="","",Inputs!B202)</f>
        <v/>
      </c>
      <c r="C204" s="46" t="str">
        <f>IF(Inputs!$B202="","",(ROUND(Inputs!$BE202*AK204,0)))</f>
        <v/>
      </c>
      <c r="D204" s="46" t="str">
        <f>IF(Inputs!$B202="","",(ROUND((Inputs!$BE202*AL204)+C204,0)))</f>
        <v/>
      </c>
      <c r="E204" s="46" t="str">
        <f>IF(Inputs!$B202="","",(ROUND((Inputs!$BE202*AM204)+D204,0)))</f>
        <v/>
      </c>
      <c r="F204" s="46" t="str">
        <f>IF(Inputs!$B202="","",(ROUND((Inputs!$BE202*AN204)+E204,0)))</f>
        <v/>
      </c>
      <c r="G204" s="46" t="str">
        <f>IF(Inputs!$B202="","",(ROUND((Inputs!$BE202*AO204)+F204,0)))</f>
        <v/>
      </c>
      <c r="H204" s="46" t="str">
        <f>IF(Inputs!$B202="","",(ROUND((Inputs!$BE202*AP204)+G204,0)))</f>
        <v/>
      </c>
      <c r="I204" s="46" t="str">
        <f>IF(Inputs!$B202="","",(ROUND((Inputs!$BE202*AQ204)+H204,0)))</f>
        <v/>
      </c>
      <c r="J204" s="46" t="str">
        <f>IF(Inputs!$B202="","",(ROUND((Inputs!$BE202*AR204)+I204,0)))</f>
        <v/>
      </c>
      <c r="K204" s="46" t="str">
        <f>IF(Inputs!$B202="","",(ROUND((Inputs!$BE202*AS204)+J204,0)))</f>
        <v/>
      </c>
      <c r="L204" s="46" t="str">
        <f>IF(Inputs!$B202="","",(ROUND((Inputs!$BE202*AT204)+K204,0)))</f>
        <v/>
      </c>
      <c r="M204" s="46" t="str">
        <f>IF(Inputs!$B202="","",(ROUND((Inputs!$BE202*AU204)+L204,0)))</f>
        <v/>
      </c>
      <c r="N204" s="46" t="str">
        <f>IF(Inputs!$B202="","",(ROUND((Inputs!$BE202*AV204)+M204,0)))</f>
        <v/>
      </c>
      <c r="O204" s="46" t="str">
        <f>IF(Inputs!$B202="","",(ROUND((Inputs!$BE202*AW204)+N204,0)))</f>
        <v/>
      </c>
      <c r="P204" s="46" t="str">
        <f>IF(Inputs!$B202="","",(ROUND((Inputs!$BE202*AX204)+O204,0)))</f>
        <v/>
      </c>
      <c r="Q204" s="46" t="str">
        <f>IF(Inputs!$B202="","",(ROUND((Inputs!$BE202*AY204)+P204,0)))</f>
        <v/>
      </c>
      <c r="R204" s="46" t="str">
        <f>IF(Inputs!$B202="","",(ROUND((Inputs!$BE202*AZ204)+Q204,0)))</f>
        <v/>
      </c>
      <c r="S204" s="46" t="str">
        <f>IF(Inputs!$B202="","",(ROUND((Inputs!$BE202*BA204)+R204,0)))</f>
        <v/>
      </c>
      <c r="T204" s="46" t="str">
        <f>IF(Inputs!$B202="","",(ROUND((Inputs!$BE202*BB204)+S204,0)))</f>
        <v/>
      </c>
      <c r="U204" s="46" t="str">
        <f>IF(Inputs!$B202="","",(ROUND((Inputs!$BE202*BC204)+T204,0)))</f>
        <v/>
      </c>
      <c r="V204" s="46" t="str">
        <f>IF(Inputs!$B202="","",(ROUND((Inputs!$BE202*BD204)+U204,0)))</f>
        <v/>
      </c>
      <c r="W204" s="46" t="str">
        <f>IF(Inputs!$B202="","",(ROUND((Inputs!$BE202*BE204)+V204,0)))</f>
        <v/>
      </c>
      <c r="X204" s="46" t="str">
        <f>IF(Inputs!$B202="","",(ROUND((Inputs!$BE202*BF204)+W204,0)))</f>
        <v/>
      </c>
      <c r="Y204" s="46" t="str">
        <f>IF(Inputs!$B202="","",(ROUND((Inputs!$BE202*BG204)+X204,0)))</f>
        <v/>
      </c>
      <c r="Z204" s="46" t="str">
        <f>IF(Inputs!$B202="","",(ROUND((Inputs!$BE202*BH204)+Y204,0)))</f>
        <v/>
      </c>
      <c r="AA204" s="46" t="str">
        <f>IF(Inputs!$B202="","",(ROUND((Inputs!$BE202*BI204)+Z204,0)))</f>
        <v/>
      </c>
      <c r="AB204" s="46" t="str">
        <f>IF(Inputs!$B202="","",(ROUND((Inputs!$BE202*BJ204)+AA204,0)))</f>
        <v/>
      </c>
      <c r="AC204" s="46" t="str">
        <f>IF(Inputs!$B202="","",(ROUND((Inputs!$BE202*BK204)+AB204,0)))</f>
        <v/>
      </c>
      <c r="AD204" s="46" t="str">
        <f>IF(Inputs!$B202="","",(ROUND((Inputs!$BE202*BL204)+AC204,0)))</f>
        <v/>
      </c>
      <c r="AE204" s="46" t="str">
        <f>IF(Inputs!$B202="","",(ROUND((Inputs!$BE202*BM204)+AD204,0)))</f>
        <v/>
      </c>
      <c r="AF204" s="46" t="str">
        <f>IF(Inputs!$B202="","",(ROUND((Inputs!$BE202*BN204)+AE204,0)))</f>
        <v/>
      </c>
      <c r="AG204" s="50" t="str">
        <f t="shared" si="7"/>
        <v/>
      </c>
      <c r="AH204" s="42" t="str">
        <f t="shared" si="8"/>
        <v/>
      </c>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row>
    <row r="205" spans="1:66">
      <c r="A205" s="7" t="str">
        <f>IF(Inputs!A203="","",Inputs!A203)</f>
        <v/>
      </c>
      <c r="B205" t="str">
        <f>IF(Inputs!B203="","",Inputs!B203)</f>
        <v/>
      </c>
      <c r="C205" s="46" t="str">
        <f>IF(Inputs!$B203="","",(ROUND(Inputs!$BE203*AK205,0)))</f>
        <v/>
      </c>
      <c r="D205" s="46" t="str">
        <f>IF(Inputs!$B203="","",(ROUND((Inputs!$BE203*AL205)+C205,0)))</f>
        <v/>
      </c>
      <c r="E205" s="46" t="str">
        <f>IF(Inputs!$B203="","",(ROUND((Inputs!$BE203*AM205)+D205,0)))</f>
        <v/>
      </c>
      <c r="F205" s="46" t="str">
        <f>IF(Inputs!$B203="","",(ROUND((Inputs!$BE203*AN205)+E205,0)))</f>
        <v/>
      </c>
      <c r="G205" s="46" t="str">
        <f>IF(Inputs!$B203="","",(ROUND((Inputs!$BE203*AO205)+F205,0)))</f>
        <v/>
      </c>
      <c r="H205" s="46" t="str">
        <f>IF(Inputs!$B203="","",(ROUND((Inputs!$BE203*AP205)+G205,0)))</f>
        <v/>
      </c>
      <c r="I205" s="46" t="str">
        <f>IF(Inputs!$B203="","",(ROUND((Inputs!$BE203*AQ205)+H205,0)))</f>
        <v/>
      </c>
      <c r="J205" s="46" t="str">
        <f>IF(Inputs!$B203="","",(ROUND((Inputs!$BE203*AR205)+I205,0)))</f>
        <v/>
      </c>
      <c r="K205" s="46" t="str">
        <f>IF(Inputs!$B203="","",(ROUND((Inputs!$BE203*AS205)+J205,0)))</f>
        <v/>
      </c>
      <c r="L205" s="46" t="str">
        <f>IF(Inputs!$B203="","",(ROUND((Inputs!$BE203*AT205)+K205,0)))</f>
        <v/>
      </c>
      <c r="M205" s="46" t="str">
        <f>IF(Inputs!$B203="","",(ROUND((Inputs!$BE203*AU205)+L205,0)))</f>
        <v/>
      </c>
      <c r="N205" s="46" t="str">
        <f>IF(Inputs!$B203="","",(ROUND((Inputs!$BE203*AV205)+M205,0)))</f>
        <v/>
      </c>
      <c r="O205" s="46" t="str">
        <f>IF(Inputs!$B203="","",(ROUND((Inputs!$BE203*AW205)+N205,0)))</f>
        <v/>
      </c>
      <c r="P205" s="46" t="str">
        <f>IF(Inputs!$B203="","",(ROUND((Inputs!$BE203*AX205)+O205,0)))</f>
        <v/>
      </c>
      <c r="Q205" s="46" t="str">
        <f>IF(Inputs!$B203="","",(ROUND((Inputs!$BE203*AY205)+P205,0)))</f>
        <v/>
      </c>
      <c r="R205" s="46" t="str">
        <f>IF(Inputs!$B203="","",(ROUND((Inputs!$BE203*AZ205)+Q205,0)))</f>
        <v/>
      </c>
      <c r="S205" s="46" t="str">
        <f>IF(Inputs!$B203="","",(ROUND((Inputs!$BE203*BA205)+R205,0)))</f>
        <v/>
      </c>
      <c r="T205" s="46" t="str">
        <f>IF(Inputs!$B203="","",(ROUND((Inputs!$BE203*BB205)+S205,0)))</f>
        <v/>
      </c>
      <c r="U205" s="46" t="str">
        <f>IF(Inputs!$B203="","",(ROUND((Inputs!$BE203*BC205)+T205,0)))</f>
        <v/>
      </c>
      <c r="V205" s="46" t="str">
        <f>IF(Inputs!$B203="","",(ROUND((Inputs!$BE203*BD205)+U205,0)))</f>
        <v/>
      </c>
      <c r="W205" s="46" t="str">
        <f>IF(Inputs!$B203="","",(ROUND((Inputs!$BE203*BE205)+V205,0)))</f>
        <v/>
      </c>
      <c r="X205" s="46" t="str">
        <f>IF(Inputs!$B203="","",(ROUND((Inputs!$BE203*BF205)+W205,0)))</f>
        <v/>
      </c>
      <c r="Y205" s="46" t="str">
        <f>IF(Inputs!$B203="","",(ROUND((Inputs!$BE203*BG205)+X205,0)))</f>
        <v/>
      </c>
      <c r="Z205" s="46" t="str">
        <f>IF(Inputs!$B203="","",(ROUND((Inputs!$BE203*BH205)+Y205,0)))</f>
        <v/>
      </c>
      <c r="AA205" s="46" t="str">
        <f>IF(Inputs!$B203="","",(ROUND((Inputs!$BE203*BI205)+Z205,0)))</f>
        <v/>
      </c>
      <c r="AB205" s="46" t="str">
        <f>IF(Inputs!$B203="","",(ROUND((Inputs!$BE203*BJ205)+AA205,0)))</f>
        <v/>
      </c>
      <c r="AC205" s="46" t="str">
        <f>IF(Inputs!$B203="","",(ROUND((Inputs!$BE203*BK205)+AB205,0)))</f>
        <v/>
      </c>
      <c r="AD205" s="46" t="str">
        <f>IF(Inputs!$B203="","",(ROUND((Inputs!$BE203*BL205)+AC205,0)))</f>
        <v/>
      </c>
      <c r="AE205" s="46" t="str">
        <f>IF(Inputs!$B203="","",(ROUND((Inputs!$BE203*BM205)+AD205,0)))</f>
        <v/>
      </c>
      <c r="AF205" s="46" t="str">
        <f>IF(Inputs!$B203="","",(ROUND((Inputs!$BE203*BN205)+AE205,0)))</f>
        <v/>
      </c>
      <c r="AG205" s="50" t="str">
        <f t="shared" si="7"/>
        <v/>
      </c>
      <c r="AH205" s="42" t="str">
        <f t="shared" si="8"/>
        <v/>
      </c>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row>
    <row r="206" spans="1:66">
      <c r="A206" s="7" t="str">
        <f>IF(Inputs!A204="","",Inputs!A204)</f>
        <v/>
      </c>
      <c r="B206" t="str">
        <f>IF(Inputs!B204="","",Inputs!B204)</f>
        <v/>
      </c>
      <c r="C206" s="46" t="str">
        <f>IF(Inputs!$B204="","",(ROUND(Inputs!$BE204*AK206,0)))</f>
        <v/>
      </c>
      <c r="D206" s="46" t="str">
        <f>IF(Inputs!$B204="","",(ROUND((Inputs!$BE204*AL206)+C206,0)))</f>
        <v/>
      </c>
      <c r="E206" s="46" t="str">
        <f>IF(Inputs!$B204="","",(ROUND((Inputs!$BE204*AM206)+D206,0)))</f>
        <v/>
      </c>
      <c r="F206" s="46" t="str">
        <f>IF(Inputs!$B204="","",(ROUND((Inputs!$BE204*AN206)+E206,0)))</f>
        <v/>
      </c>
      <c r="G206" s="46" t="str">
        <f>IF(Inputs!$B204="","",(ROUND((Inputs!$BE204*AO206)+F206,0)))</f>
        <v/>
      </c>
      <c r="H206" s="46" t="str">
        <f>IF(Inputs!$B204="","",(ROUND((Inputs!$BE204*AP206)+G206,0)))</f>
        <v/>
      </c>
      <c r="I206" s="46" t="str">
        <f>IF(Inputs!$B204="","",(ROUND((Inputs!$BE204*AQ206)+H206,0)))</f>
        <v/>
      </c>
      <c r="J206" s="46" t="str">
        <f>IF(Inputs!$B204="","",(ROUND((Inputs!$BE204*AR206)+I206,0)))</f>
        <v/>
      </c>
      <c r="K206" s="46" t="str">
        <f>IF(Inputs!$B204="","",(ROUND((Inputs!$BE204*AS206)+J206,0)))</f>
        <v/>
      </c>
      <c r="L206" s="46" t="str">
        <f>IF(Inputs!$B204="","",(ROUND((Inputs!$BE204*AT206)+K206,0)))</f>
        <v/>
      </c>
      <c r="M206" s="46" t="str">
        <f>IF(Inputs!$B204="","",(ROUND((Inputs!$BE204*AU206)+L206,0)))</f>
        <v/>
      </c>
      <c r="N206" s="46" t="str">
        <f>IF(Inputs!$B204="","",(ROUND((Inputs!$BE204*AV206)+M206,0)))</f>
        <v/>
      </c>
      <c r="O206" s="46" t="str">
        <f>IF(Inputs!$B204="","",(ROUND((Inputs!$BE204*AW206)+N206,0)))</f>
        <v/>
      </c>
      <c r="P206" s="46" t="str">
        <f>IF(Inputs!$B204="","",(ROUND((Inputs!$BE204*AX206)+O206,0)))</f>
        <v/>
      </c>
      <c r="Q206" s="46" t="str">
        <f>IF(Inputs!$B204="","",(ROUND((Inputs!$BE204*AY206)+P206,0)))</f>
        <v/>
      </c>
      <c r="R206" s="46" t="str">
        <f>IF(Inputs!$B204="","",(ROUND((Inputs!$BE204*AZ206)+Q206,0)))</f>
        <v/>
      </c>
      <c r="S206" s="46" t="str">
        <f>IF(Inputs!$B204="","",(ROUND((Inputs!$BE204*BA206)+R206,0)))</f>
        <v/>
      </c>
      <c r="T206" s="46" t="str">
        <f>IF(Inputs!$B204="","",(ROUND((Inputs!$BE204*BB206)+S206,0)))</f>
        <v/>
      </c>
      <c r="U206" s="46" t="str">
        <f>IF(Inputs!$B204="","",(ROUND((Inputs!$BE204*BC206)+T206,0)))</f>
        <v/>
      </c>
      <c r="V206" s="46" t="str">
        <f>IF(Inputs!$B204="","",(ROUND((Inputs!$BE204*BD206)+U206,0)))</f>
        <v/>
      </c>
      <c r="W206" s="46" t="str">
        <f>IF(Inputs!$B204="","",(ROUND((Inputs!$BE204*BE206)+V206,0)))</f>
        <v/>
      </c>
      <c r="X206" s="46" t="str">
        <f>IF(Inputs!$B204="","",(ROUND((Inputs!$BE204*BF206)+W206,0)))</f>
        <v/>
      </c>
      <c r="Y206" s="46" t="str">
        <f>IF(Inputs!$B204="","",(ROUND((Inputs!$BE204*BG206)+X206,0)))</f>
        <v/>
      </c>
      <c r="Z206" s="46" t="str">
        <f>IF(Inputs!$B204="","",(ROUND((Inputs!$BE204*BH206)+Y206,0)))</f>
        <v/>
      </c>
      <c r="AA206" s="46" t="str">
        <f>IF(Inputs!$B204="","",(ROUND((Inputs!$BE204*BI206)+Z206,0)))</f>
        <v/>
      </c>
      <c r="AB206" s="46" t="str">
        <f>IF(Inputs!$B204="","",(ROUND((Inputs!$BE204*BJ206)+AA206,0)))</f>
        <v/>
      </c>
      <c r="AC206" s="46" t="str">
        <f>IF(Inputs!$B204="","",(ROUND((Inputs!$BE204*BK206)+AB206,0)))</f>
        <v/>
      </c>
      <c r="AD206" s="46" t="str">
        <f>IF(Inputs!$B204="","",(ROUND((Inputs!$BE204*BL206)+AC206,0)))</f>
        <v/>
      </c>
      <c r="AE206" s="46" t="str">
        <f>IF(Inputs!$B204="","",(ROUND((Inputs!$BE204*BM206)+AD206,0)))</f>
        <v/>
      </c>
      <c r="AF206" s="46" t="str">
        <f>IF(Inputs!$B204="","",(ROUND((Inputs!$BE204*BN206)+AE206,0)))</f>
        <v/>
      </c>
      <c r="AG206" s="50" t="str">
        <f t="shared" si="7"/>
        <v/>
      </c>
      <c r="AH206" s="42" t="str">
        <f t="shared" si="8"/>
        <v/>
      </c>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row>
    <row r="207" spans="1:66">
      <c r="A207" s="7" t="str">
        <f>IF(Inputs!A205="","",Inputs!A205)</f>
        <v/>
      </c>
      <c r="B207" t="str">
        <f>IF(Inputs!B205="","",Inputs!B205)</f>
        <v/>
      </c>
      <c r="C207" s="46" t="str">
        <f>IF(Inputs!$B205="","",(ROUND(Inputs!$BE205*AK207,0)))</f>
        <v/>
      </c>
      <c r="D207" s="46" t="str">
        <f>IF(Inputs!$B205="","",(ROUND((Inputs!$BE205*AL207)+C207,0)))</f>
        <v/>
      </c>
      <c r="E207" s="46" t="str">
        <f>IF(Inputs!$B205="","",(ROUND((Inputs!$BE205*AM207)+D207,0)))</f>
        <v/>
      </c>
      <c r="F207" s="46" t="str">
        <f>IF(Inputs!$B205="","",(ROUND((Inputs!$BE205*AN207)+E207,0)))</f>
        <v/>
      </c>
      <c r="G207" s="46" t="str">
        <f>IF(Inputs!$B205="","",(ROUND((Inputs!$BE205*AO207)+F207,0)))</f>
        <v/>
      </c>
      <c r="H207" s="46" t="str">
        <f>IF(Inputs!$B205="","",(ROUND((Inputs!$BE205*AP207)+G207,0)))</f>
        <v/>
      </c>
      <c r="I207" s="46" t="str">
        <f>IF(Inputs!$B205="","",(ROUND((Inputs!$BE205*AQ207)+H207,0)))</f>
        <v/>
      </c>
      <c r="J207" s="46" t="str">
        <f>IF(Inputs!$B205="","",(ROUND((Inputs!$BE205*AR207)+I207,0)))</f>
        <v/>
      </c>
      <c r="K207" s="46" t="str">
        <f>IF(Inputs!$B205="","",(ROUND((Inputs!$BE205*AS207)+J207,0)))</f>
        <v/>
      </c>
      <c r="L207" s="46" t="str">
        <f>IF(Inputs!$B205="","",(ROUND((Inputs!$BE205*AT207)+K207,0)))</f>
        <v/>
      </c>
      <c r="M207" s="46" t="str">
        <f>IF(Inputs!$B205="","",(ROUND((Inputs!$BE205*AU207)+L207,0)))</f>
        <v/>
      </c>
      <c r="N207" s="46" t="str">
        <f>IF(Inputs!$B205="","",(ROUND((Inputs!$BE205*AV207)+M207,0)))</f>
        <v/>
      </c>
      <c r="O207" s="46" t="str">
        <f>IF(Inputs!$B205="","",(ROUND((Inputs!$BE205*AW207)+N207,0)))</f>
        <v/>
      </c>
      <c r="P207" s="46" t="str">
        <f>IF(Inputs!$B205="","",(ROUND((Inputs!$BE205*AX207)+O207,0)))</f>
        <v/>
      </c>
      <c r="Q207" s="46" t="str">
        <f>IF(Inputs!$B205="","",(ROUND((Inputs!$BE205*AY207)+P207,0)))</f>
        <v/>
      </c>
      <c r="R207" s="46" t="str">
        <f>IF(Inputs!$B205="","",(ROUND((Inputs!$BE205*AZ207)+Q207,0)))</f>
        <v/>
      </c>
      <c r="S207" s="46" t="str">
        <f>IF(Inputs!$B205="","",(ROUND((Inputs!$BE205*BA207)+R207,0)))</f>
        <v/>
      </c>
      <c r="T207" s="46" t="str">
        <f>IF(Inputs!$B205="","",(ROUND((Inputs!$BE205*BB207)+S207,0)))</f>
        <v/>
      </c>
      <c r="U207" s="46" t="str">
        <f>IF(Inputs!$B205="","",(ROUND((Inputs!$BE205*BC207)+T207,0)))</f>
        <v/>
      </c>
      <c r="V207" s="46" t="str">
        <f>IF(Inputs!$B205="","",(ROUND((Inputs!$BE205*BD207)+U207,0)))</f>
        <v/>
      </c>
      <c r="W207" s="46" t="str">
        <f>IF(Inputs!$B205="","",(ROUND((Inputs!$BE205*BE207)+V207,0)))</f>
        <v/>
      </c>
      <c r="X207" s="46" t="str">
        <f>IF(Inputs!$B205="","",(ROUND((Inputs!$BE205*BF207)+W207,0)))</f>
        <v/>
      </c>
      <c r="Y207" s="46" t="str">
        <f>IF(Inputs!$B205="","",(ROUND((Inputs!$BE205*BG207)+X207,0)))</f>
        <v/>
      </c>
      <c r="Z207" s="46" t="str">
        <f>IF(Inputs!$B205="","",(ROUND((Inputs!$BE205*BH207)+Y207,0)))</f>
        <v/>
      </c>
      <c r="AA207" s="46" t="str">
        <f>IF(Inputs!$B205="","",(ROUND((Inputs!$BE205*BI207)+Z207,0)))</f>
        <v/>
      </c>
      <c r="AB207" s="46" t="str">
        <f>IF(Inputs!$B205="","",(ROUND((Inputs!$BE205*BJ207)+AA207,0)))</f>
        <v/>
      </c>
      <c r="AC207" s="46" t="str">
        <f>IF(Inputs!$B205="","",(ROUND((Inputs!$BE205*BK207)+AB207,0)))</f>
        <v/>
      </c>
      <c r="AD207" s="46" t="str">
        <f>IF(Inputs!$B205="","",(ROUND((Inputs!$BE205*BL207)+AC207,0)))</f>
        <v/>
      </c>
      <c r="AE207" s="46" t="str">
        <f>IF(Inputs!$B205="","",(ROUND((Inputs!$BE205*BM207)+AD207,0)))</f>
        <v/>
      </c>
      <c r="AF207" s="46" t="str">
        <f>IF(Inputs!$B205="","",(ROUND((Inputs!$BE205*BN207)+AE207,0)))</f>
        <v/>
      </c>
      <c r="AG207" s="50" t="str">
        <f t="shared" si="7"/>
        <v/>
      </c>
      <c r="AH207" s="42" t="str">
        <f t="shared" si="8"/>
        <v/>
      </c>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row>
    <row r="208" spans="1:66">
      <c r="A208" s="7" t="str">
        <f>IF(Inputs!A206="","",Inputs!A206)</f>
        <v/>
      </c>
      <c r="B208" t="str">
        <f>IF(Inputs!B206="","",Inputs!B206)</f>
        <v/>
      </c>
      <c r="C208" s="46" t="str">
        <f>IF(Inputs!$B206="","",(ROUND(Inputs!$BE206*AK208,0)))</f>
        <v/>
      </c>
      <c r="D208" s="46" t="str">
        <f>IF(Inputs!$B206="","",(ROUND((Inputs!$BE206*AL208)+C208,0)))</f>
        <v/>
      </c>
      <c r="E208" s="46" t="str">
        <f>IF(Inputs!$B206="","",(ROUND((Inputs!$BE206*AM208)+D208,0)))</f>
        <v/>
      </c>
      <c r="F208" s="46" t="str">
        <f>IF(Inputs!$B206="","",(ROUND((Inputs!$BE206*AN208)+E208,0)))</f>
        <v/>
      </c>
      <c r="G208" s="46" t="str">
        <f>IF(Inputs!$B206="","",(ROUND((Inputs!$BE206*AO208)+F208,0)))</f>
        <v/>
      </c>
      <c r="H208" s="46" t="str">
        <f>IF(Inputs!$B206="","",(ROUND((Inputs!$BE206*AP208)+G208,0)))</f>
        <v/>
      </c>
      <c r="I208" s="46" t="str">
        <f>IF(Inputs!$B206="","",(ROUND((Inputs!$BE206*AQ208)+H208,0)))</f>
        <v/>
      </c>
      <c r="J208" s="46" t="str">
        <f>IF(Inputs!$B206="","",(ROUND((Inputs!$BE206*AR208)+I208,0)))</f>
        <v/>
      </c>
      <c r="K208" s="46" t="str">
        <f>IF(Inputs!$B206="","",(ROUND((Inputs!$BE206*AS208)+J208,0)))</f>
        <v/>
      </c>
      <c r="L208" s="46" t="str">
        <f>IF(Inputs!$B206="","",(ROUND((Inputs!$BE206*AT208)+K208,0)))</f>
        <v/>
      </c>
      <c r="M208" s="46" t="str">
        <f>IF(Inputs!$B206="","",(ROUND((Inputs!$BE206*AU208)+L208,0)))</f>
        <v/>
      </c>
      <c r="N208" s="46" t="str">
        <f>IF(Inputs!$B206="","",(ROUND((Inputs!$BE206*AV208)+M208,0)))</f>
        <v/>
      </c>
      <c r="O208" s="46" t="str">
        <f>IF(Inputs!$B206="","",(ROUND((Inputs!$BE206*AW208)+N208,0)))</f>
        <v/>
      </c>
      <c r="P208" s="46" t="str">
        <f>IF(Inputs!$B206="","",(ROUND((Inputs!$BE206*AX208)+O208,0)))</f>
        <v/>
      </c>
      <c r="Q208" s="46" t="str">
        <f>IF(Inputs!$B206="","",(ROUND((Inputs!$BE206*AY208)+P208,0)))</f>
        <v/>
      </c>
      <c r="R208" s="46" t="str">
        <f>IF(Inputs!$B206="","",(ROUND((Inputs!$BE206*AZ208)+Q208,0)))</f>
        <v/>
      </c>
      <c r="S208" s="46" t="str">
        <f>IF(Inputs!$B206="","",(ROUND((Inputs!$BE206*BA208)+R208,0)))</f>
        <v/>
      </c>
      <c r="T208" s="46" t="str">
        <f>IF(Inputs!$B206="","",(ROUND((Inputs!$BE206*BB208)+S208,0)))</f>
        <v/>
      </c>
      <c r="U208" s="46" t="str">
        <f>IF(Inputs!$B206="","",(ROUND((Inputs!$BE206*BC208)+T208,0)))</f>
        <v/>
      </c>
      <c r="V208" s="46" t="str">
        <f>IF(Inputs!$B206="","",(ROUND((Inputs!$BE206*BD208)+U208,0)))</f>
        <v/>
      </c>
      <c r="W208" s="46" t="str">
        <f>IF(Inputs!$B206="","",(ROUND((Inputs!$BE206*BE208)+V208,0)))</f>
        <v/>
      </c>
      <c r="X208" s="46" t="str">
        <f>IF(Inputs!$B206="","",(ROUND((Inputs!$BE206*BF208)+W208,0)))</f>
        <v/>
      </c>
      <c r="Y208" s="46" t="str">
        <f>IF(Inputs!$B206="","",(ROUND((Inputs!$BE206*BG208)+X208,0)))</f>
        <v/>
      </c>
      <c r="Z208" s="46" t="str">
        <f>IF(Inputs!$B206="","",(ROUND((Inputs!$BE206*BH208)+Y208,0)))</f>
        <v/>
      </c>
      <c r="AA208" s="46" t="str">
        <f>IF(Inputs!$B206="","",(ROUND((Inputs!$BE206*BI208)+Z208,0)))</f>
        <v/>
      </c>
      <c r="AB208" s="46" t="str">
        <f>IF(Inputs!$B206="","",(ROUND((Inputs!$BE206*BJ208)+AA208,0)))</f>
        <v/>
      </c>
      <c r="AC208" s="46" t="str">
        <f>IF(Inputs!$B206="","",(ROUND((Inputs!$BE206*BK208)+AB208,0)))</f>
        <v/>
      </c>
      <c r="AD208" s="46" t="str">
        <f>IF(Inputs!$B206="","",(ROUND((Inputs!$BE206*BL208)+AC208,0)))</f>
        <v/>
      </c>
      <c r="AE208" s="46" t="str">
        <f>IF(Inputs!$B206="","",(ROUND((Inputs!$BE206*BM208)+AD208,0)))</f>
        <v/>
      </c>
      <c r="AF208" s="46" t="str">
        <f>IF(Inputs!$B206="","",(ROUND((Inputs!$BE206*BN208)+AE208,0)))</f>
        <v/>
      </c>
      <c r="AG208" s="50" t="str">
        <f t="shared" si="7"/>
        <v/>
      </c>
      <c r="AH208" s="42" t="str">
        <f t="shared" si="8"/>
        <v/>
      </c>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row>
    <row r="209" spans="1:66">
      <c r="A209" s="7" t="str">
        <f>IF(Inputs!A207="","",Inputs!A207)</f>
        <v/>
      </c>
      <c r="B209" t="str">
        <f>IF(Inputs!B207="","",Inputs!B207)</f>
        <v/>
      </c>
      <c r="C209" s="46" t="str">
        <f>IF(Inputs!$B207="","",(ROUND(Inputs!$BE207*AK209,0)))</f>
        <v/>
      </c>
      <c r="D209" s="46" t="str">
        <f>IF(Inputs!$B207="","",(ROUND((Inputs!$BE207*AL209)+C209,0)))</f>
        <v/>
      </c>
      <c r="E209" s="46" t="str">
        <f>IF(Inputs!$B207="","",(ROUND((Inputs!$BE207*AM209)+D209,0)))</f>
        <v/>
      </c>
      <c r="F209" s="46" t="str">
        <f>IF(Inputs!$B207="","",(ROUND((Inputs!$BE207*AN209)+E209,0)))</f>
        <v/>
      </c>
      <c r="G209" s="46" t="str">
        <f>IF(Inputs!$B207="","",(ROUND((Inputs!$BE207*AO209)+F209,0)))</f>
        <v/>
      </c>
      <c r="H209" s="46" t="str">
        <f>IF(Inputs!$B207="","",(ROUND((Inputs!$BE207*AP209)+G209,0)))</f>
        <v/>
      </c>
      <c r="I209" s="46" t="str">
        <f>IF(Inputs!$B207="","",(ROUND((Inputs!$BE207*AQ209)+H209,0)))</f>
        <v/>
      </c>
      <c r="J209" s="46" t="str">
        <f>IF(Inputs!$B207="","",(ROUND((Inputs!$BE207*AR209)+I209,0)))</f>
        <v/>
      </c>
      <c r="K209" s="46" t="str">
        <f>IF(Inputs!$B207="","",(ROUND((Inputs!$BE207*AS209)+J209,0)))</f>
        <v/>
      </c>
      <c r="L209" s="46" t="str">
        <f>IF(Inputs!$B207="","",(ROUND((Inputs!$BE207*AT209)+K209,0)))</f>
        <v/>
      </c>
      <c r="M209" s="46" t="str">
        <f>IF(Inputs!$B207="","",(ROUND((Inputs!$BE207*AU209)+L209,0)))</f>
        <v/>
      </c>
      <c r="N209" s="46" t="str">
        <f>IF(Inputs!$B207="","",(ROUND((Inputs!$BE207*AV209)+M209,0)))</f>
        <v/>
      </c>
      <c r="O209" s="46" t="str">
        <f>IF(Inputs!$B207="","",(ROUND((Inputs!$BE207*AW209)+N209,0)))</f>
        <v/>
      </c>
      <c r="P209" s="46" t="str">
        <f>IF(Inputs!$B207="","",(ROUND((Inputs!$BE207*AX209)+O209,0)))</f>
        <v/>
      </c>
      <c r="Q209" s="46" t="str">
        <f>IF(Inputs!$B207="","",(ROUND((Inputs!$BE207*AY209)+P209,0)))</f>
        <v/>
      </c>
      <c r="R209" s="46" t="str">
        <f>IF(Inputs!$B207="","",(ROUND((Inputs!$BE207*AZ209)+Q209,0)))</f>
        <v/>
      </c>
      <c r="S209" s="46" t="str">
        <f>IF(Inputs!$B207="","",(ROUND((Inputs!$BE207*BA209)+R209,0)))</f>
        <v/>
      </c>
      <c r="T209" s="46" t="str">
        <f>IF(Inputs!$B207="","",(ROUND((Inputs!$BE207*BB209)+S209,0)))</f>
        <v/>
      </c>
      <c r="U209" s="46" t="str">
        <f>IF(Inputs!$B207="","",(ROUND((Inputs!$BE207*BC209)+T209,0)))</f>
        <v/>
      </c>
      <c r="V209" s="46" t="str">
        <f>IF(Inputs!$B207="","",(ROUND((Inputs!$BE207*BD209)+U209,0)))</f>
        <v/>
      </c>
      <c r="W209" s="46" t="str">
        <f>IF(Inputs!$B207="","",(ROUND((Inputs!$BE207*BE209)+V209,0)))</f>
        <v/>
      </c>
      <c r="X209" s="46" t="str">
        <f>IF(Inputs!$B207="","",(ROUND((Inputs!$BE207*BF209)+W209,0)))</f>
        <v/>
      </c>
      <c r="Y209" s="46" t="str">
        <f>IF(Inputs!$B207="","",(ROUND((Inputs!$BE207*BG209)+X209,0)))</f>
        <v/>
      </c>
      <c r="Z209" s="46" t="str">
        <f>IF(Inputs!$B207="","",(ROUND((Inputs!$BE207*BH209)+Y209,0)))</f>
        <v/>
      </c>
      <c r="AA209" s="46" t="str">
        <f>IF(Inputs!$B207="","",(ROUND((Inputs!$BE207*BI209)+Z209,0)))</f>
        <v/>
      </c>
      <c r="AB209" s="46" t="str">
        <f>IF(Inputs!$B207="","",(ROUND((Inputs!$BE207*BJ209)+AA209,0)))</f>
        <v/>
      </c>
      <c r="AC209" s="46" t="str">
        <f>IF(Inputs!$B207="","",(ROUND((Inputs!$BE207*BK209)+AB209,0)))</f>
        <v/>
      </c>
      <c r="AD209" s="46" t="str">
        <f>IF(Inputs!$B207="","",(ROUND((Inputs!$BE207*BL209)+AC209,0)))</f>
        <v/>
      </c>
      <c r="AE209" s="46" t="str">
        <f>IF(Inputs!$B207="","",(ROUND((Inputs!$BE207*BM209)+AD209,0)))</f>
        <v/>
      </c>
      <c r="AF209" s="46" t="str">
        <f>IF(Inputs!$B207="","",(ROUND((Inputs!$BE207*BN209)+AE209,0)))</f>
        <v/>
      </c>
      <c r="AG209" s="50" t="str">
        <f t="shared" si="7"/>
        <v/>
      </c>
      <c r="AH209" s="42" t="str">
        <f t="shared" si="8"/>
        <v/>
      </c>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row>
    <row r="210" spans="1:66">
      <c r="A210" s="7" t="str">
        <f>IF(Inputs!A208="","",Inputs!A208)</f>
        <v/>
      </c>
      <c r="B210" t="str">
        <f>IF(Inputs!B208="","",Inputs!B208)</f>
        <v/>
      </c>
      <c r="C210" s="46" t="str">
        <f>IF(Inputs!$B208="","",(ROUND(Inputs!$BE208*AK210,0)))</f>
        <v/>
      </c>
      <c r="D210" s="46" t="str">
        <f>IF(Inputs!$B208="","",(ROUND((Inputs!$BE208*AL210)+C210,0)))</f>
        <v/>
      </c>
      <c r="E210" s="46" t="str">
        <f>IF(Inputs!$B208="","",(ROUND((Inputs!$BE208*AM210)+D210,0)))</f>
        <v/>
      </c>
      <c r="F210" s="46" t="str">
        <f>IF(Inputs!$B208="","",(ROUND((Inputs!$BE208*AN210)+E210,0)))</f>
        <v/>
      </c>
      <c r="G210" s="46" t="str">
        <f>IF(Inputs!$B208="","",(ROUND((Inputs!$BE208*AO210)+F210,0)))</f>
        <v/>
      </c>
      <c r="H210" s="46" t="str">
        <f>IF(Inputs!$B208="","",(ROUND((Inputs!$BE208*AP210)+G210,0)))</f>
        <v/>
      </c>
      <c r="I210" s="46" t="str">
        <f>IF(Inputs!$B208="","",(ROUND((Inputs!$BE208*AQ210)+H210,0)))</f>
        <v/>
      </c>
      <c r="J210" s="46" t="str">
        <f>IF(Inputs!$B208="","",(ROUND((Inputs!$BE208*AR210)+I210,0)))</f>
        <v/>
      </c>
      <c r="K210" s="46" t="str">
        <f>IF(Inputs!$B208="","",(ROUND((Inputs!$BE208*AS210)+J210,0)))</f>
        <v/>
      </c>
      <c r="L210" s="46" t="str">
        <f>IF(Inputs!$B208="","",(ROUND((Inputs!$BE208*AT210)+K210,0)))</f>
        <v/>
      </c>
      <c r="M210" s="46" t="str">
        <f>IF(Inputs!$B208="","",(ROUND((Inputs!$BE208*AU210)+L210,0)))</f>
        <v/>
      </c>
      <c r="N210" s="46" t="str">
        <f>IF(Inputs!$B208="","",(ROUND((Inputs!$BE208*AV210)+M210,0)))</f>
        <v/>
      </c>
      <c r="O210" s="46" t="str">
        <f>IF(Inputs!$B208="","",(ROUND((Inputs!$BE208*AW210)+N210,0)))</f>
        <v/>
      </c>
      <c r="P210" s="46" t="str">
        <f>IF(Inputs!$B208="","",(ROUND((Inputs!$BE208*AX210)+O210,0)))</f>
        <v/>
      </c>
      <c r="Q210" s="46" t="str">
        <f>IF(Inputs!$B208="","",(ROUND((Inputs!$BE208*AY210)+P210,0)))</f>
        <v/>
      </c>
      <c r="R210" s="46" t="str">
        <f>IF(Inputs!$B208="","",(ROUND((Inputs!$BE208*AZ210)+Q210,0)))</f>
        <v/>
      </c>
      <c r="S210" s="46" t="str">
        <f>IF(Inputs!$B208="","",(ROUND((Inputs!$BE208*BA210)+R210,0)))</f>
        <v/>
      </c>
      <c r="T210" s="46" t="str">
        <f>IF(Inputs!$B208="","",(ROUND((Inputs!$BE208*BB210)+S210,0)))</f>
        <v/>
      </c>
      <c r="U210" s="46" t="str">
        <f>IF(Inputs!$B208="","",(ROUND((Inputs!$BE208*BC210)+T210,0)))</f>
        <v/>
      </c>
      <c r="V210" s="46" t="str">
        <f>IF(Inputs!$B208="","",(ROUND((Inputs!$BE208*BD210)+U210,0)))</f>
        <v/>
      </c>
      <c r="W210" s="46" t="str">
        <f>IF(Inputs!$B208="","",(ROUND((Inputs!$BE208*BE210)+V210,0)))</f>
        <v/>
      </c>
      <c r="X210" s="46" t="str">
        <f>IF(Inputs!$B208="","",(ROUND((Inputs!$BE208*BF210)+W210,0)))</f>
        <v/>
      </c>
      <c r="Y210" s="46" t="str">
        <f>IF(Inputs!$B208="","",(ROUND((Inputs!$BE208*BG210)+X210,0)))</f>
        <v/>
      </c>
      <c r="Z210" s="46" t="str">
        <f>IF(Inputs!$B208="","",(ROUND((Inputs!$BE208*BH210)+Y210,0)))</f>
        <v/>
      </c>
      <c r="AA210" s="46" t="str">
        <f>IF(Inputs!$B208="","",(ROUND((Inputs!$BE208*BI210)+Z210,0)))</f>
        <v/>
      </c>
      <c r="AB210" s="46" t="str">
        <f>IF(Inputs!$B208="","",(ROUND((Inputs!$BE208*BJ210)+AA210,0)))</f>
        <v/>
      </c>
      <c r="AC210" s="46" t="str">
        <f>IF(Inputs!$B208="","",(ROUND((Inputs!$BE208*BK210)+AB210,0)))</f>
        <v/>
      </c>
      <c r="AD210" s="46" t="str">
        <f>IF(Inputs!$B208="","",(ROUND((Inputs!$BE208*BL210)+AC210,0)))</f>
        <v/>
      </c>
      <c r="AE210" s="46" t="str">
        <f>IF(Inputs!$B208="","",(ROUND((Inputs!$BE208*BM210)+AD210,0)))</f>
        <v/>
      </c>
      <c r="AF210" s="46" t="str">
        <f>IF(Inputs!$B208="","",(ROUND((Inputs!$BE208*BN210)+AE210,0)))</f>
        <v/>
      </c>
      <c r="AG210" s="50" t="str">
        <f t="shared" si="7"/>
        <v/>
      </c>
      <c r="AH210" s="42" t="str">
        <f t="shared" si="8"/>
        <v/>
      </c>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row>
    <row r="211" spans="1:66">
      <c r="A211" s="7" t="str">
        <f>IF(Inputs!A209="","",Inputs!A209)</f>
        <v/>
      </c>
      <c r="B211" t="str">
        <f>IF(Inputs!B209="","",Inputs!B209)</f>
        <v/>
      </c>
      <c r="C211" s="46" t="str">
        <f>IF(Inputs!$B209="","",(ROUND(Inputs!$BE209*AK211,0)))</f>
        <v/>
      </c>
      <c r="D211" s="46" t="str">
        <f>IF(Inputs!$B209="","",(ROUND((Inputs!$BE209*AL211)+C211,0)))</f>
        <v/>
      </c>
      <c r="E211" s="46" t="str">
        <f>IF(Inputs!$B209="","",(ROUND((Inputs!$BE209*AM211)+D211,0)))</f>
        <v/>
      </c>
      <c r="F211" s="46" t="str">
        <f>IF(Inputs!$B209="","",(ROUND((Inputs!$BE209*AN211)+E211,0)))</f>
        <v/>
      </c>
      <c r="G211" s="46" t="str">
        <f>IF(Inputs!$B209="","",(ROUND((Inputs!$BE209*AO211)+F211,0)))</f>
        <v/>
      </c>
      <c r="H211" s="46" t="str">
        <f>IF(Inputs!$B209="","",(ROUND((Inputs!$BE209*AP211)+G211,0)))</f>
        <v/>
      </c>
      <c r="I211" s="46" t="str">
        <f>IF(Inputs!$B209="","",(ROUND((Inputs!$BE209*AQ211)+H211,0)))</f>
        <v/>
      </c>
      <c r="J211" s="46" t="str">
        <f>IF(Inputs!$B209="","",(ROUND((Inputs!$BE209*AR211)+I211,0)))</f>
        <v/>
      </c>
      <c r="K211" s="46" t="str">
        <f>IF(Inputs!$B209="","",(ROUND((Inputs!$BE209*AS211)+J211,0)))</f>
        <v/>
      </c>
      <c r="L211" s="46" t="str">
        <f>IF(Inputs!$B209="","",(ROUND((Inputs!$BE209*AT211)+K211,0)))</f>
        <v/>
      </c>
      <c r="M211" s="46" t="str">
        <f>IF(Inputs!$B209="","",(ROUND((Inputs!$BE209*AU211)+L211,0)))</f>
        <v/>
      </c>
      <c r="N211" s="46" t="str">
        <f>IF(Inputs!$B209="","",(ROUND((Inputs!$BE209*AV211)+M211,0)))</f>
        <v/>
      </c>
      <c r="O211" s="46" t="str">
        <f>IF(Inputs!$B209="","",(ROUND((Inputs!$BE209*AW211)+N211,0)))</f>
        <v/>
      </c>
      <c r="P211" s="46" t="str">
        <f>IF(Inputs!$B209="","",(ROUND((Inputs!$BE209*AX211)+O211,0)))</f>
        <v/>
      </c>
      <c r="Q211" s="46" t="str">
        <f>IF(Inputs!$B209="","",(ROUND((Inputs!$BE209*AY211)+P211,0)))</f>
        <v/>
      </c>
      <c r="R211" s="46" t="str">
        <f>IF(Inputs!$B209="","",(ROUND((Inputs!$BE209*AZ211)+Q211,0)))</f>
        <v/>
      </c>
      <c r="S211" s="46" t="str">
        <f>IF(Inputs!$B209="","",(ROUND((Inputs!$BE209*BA211)+R211,0)))</f>
        <v/>
      </c>
      <c r="T211" s="46" t="str">
        <f>IF(Inputs!$B209="","",(ROUND((Inputs!$BE209*BB211)+S211,0)))</f>
        <v/>
      </c>
      <c r="U211" s="46" t="str">
        <f>IF(Inputs!$B209="","",(ROUND((Inputs!$BE209*BC211)+T211,0)))</f>
        <v/>
      </c>
      <c r="V211" s="46" t="str">
        <f>IF(Inputs!$B209="","",(ROUND((Inputs!$BE209*BD211)+U211,0)))</f>
        <v/>
      </c>
      <c r="W211" s="46" t="str">
        <f>IF(Inputs!$B209="","",(ROUND((Inputs!$BE209*BE211)+V211,0)))</f>
        <v/>
      </c>
      <c r="X211" s="46" t="str">
        <f>IF(Inputs!$B209="","",(ROUND((Inputs!$BE209*BF211)+W211,0)))</f>
        <v/>
      </c>
      <c r="Y211" s="46" t="str">
        <f>IF(Inputs!$B209="","",(ROUND((Inputs!$BE209*BG211)+X211,0)))</f>
        <v/>
      </c>
      <c r="Z211" s="46" t="str">
        <f>IF(Inputs!$B209="","",(ROUND((Inputs!$BE209*BH211)+Y211,0)))</f>
        <v/>
      </c>
      <c r="AA211" s="46" t="str">
        <f>IF(Inputs!$B209="","",(ROUND((Inputs!$BE209*BI211)+Z211,0)))</f>
        <v/>
      </c>
      <c r="AB211" s="46" t="str">
        <f>IF(Inputs!$B209="","",(ROUND((Inputs!$BE209*BJ211)+AA211,0)))</f>
        <v/>
      </c>
      <c r="AC211" s="46" t="str">
        <f>IF(Inputs!$B209="","",(ROUND((Inputs!$BE209*BK211)+AB211,0)))</f>
        <v/>
      </c>
      <c r="AD211" s="46" t="str">
        <f>IF(Inputs!$B209="","",(ROUND((Inputs!$BE209*BL211)+AC211,0)))</f>
        <v/>
      </c>
      <c r="AE211" s="46" t="str">
        <f>IF(Inputs!$B209="","",(ROUND((Inputs!$BE209*BM211)+AD211,0)))</f>
        <v/>
      </c>
      <c r="AF211" s="46" t="str">
        <f>IF(Inputs!$B209="","",(ROUND((Inputs!$BE209*BN211)+AE211,0)))</f>
        <v/>
      </c>
      <c r="AG211" s="50" t="str">
        <f t="shared" si="7"/>
        <v/>
      </c>
      <c r="AH211" s="42" t="str">
        <f t="shared" si="8"/>
        <v/>
      </c>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row>
    <row r="212" spans="1:66">
      <c r="A212" s="7" t="str">
        <f>IF(Inputs!A210="","",Inputs!A210)</f>
        <v/>
      </c>
      <c r="B212" t="str">
        <f>IF(Inputs!B210="","",Inputs!B210)</f>
        <v/>
      </c>
      <c r="C212" s="46" t="str">
        <f>IF(Inputs!$B210="","",(ROUND(Inputs!$BE210*AK212,0)))</f>
        <v/>
      </c>
      <c r="D212" s="46" t="str">
        <f>IF(Inputs!$B210="","",(ROUND((Inputs!$BE210*AL212)+C212,0)))</f>
        <v/>
      </c>
      <c r="E212" s="46" t="str">
        <f>IF(Inputs!$B210="","",(ROUND((Inputs!$BE210*AM212)+D212,0)))</f>
        <v/>
      </c>
      <c r="F212" s="46" t="str">
        <f>IF(Inputs!$B210="","",(ROUND((Inputs!$BE210*AN212)+E212,0)))</f>
        <v/>
      </c>
      <c r="G212" s="46" t="str">
        <f>IF(Inputs!$B210="","",(ROUND((Inputs!$BE210*AO212)+F212,0)))</f>
        <v/>
      </c>
      <c r="H212" s="46" t="str">
        <f>IF(Inputs!$B210="","",(ROUND((Inputs!$BE210*AP212)+G212,0)))</f>
        <v/>
      </c>
      <c r="I212" s="46" t="str">
        <f>IF(Inputs!$B210="","",(ROUND((Inputs!$BE210*AQ212)+H212,0)))</f>
        <v/>
      </c>
      <c r="J212" s="46" t="str">
        <f>IF(Inputs!$B210="","",(ROUND((Inputs!$BE210*AR212)+I212,0)))</f>
        <v/>
      </c>
      <c r="K212" s="46" t="str">
        <f>IF(Inputs!$B210="","",(ROUND((Inputs!$BE210*AS212)+J212,0)))</f>
        <v/>
      </c>
      <c r="L212" s="46" t="str">
        <f>IF(Inputs!$B210="","",(ROUND((Inputs!$BE210*AT212)+K212,0)))</f>
        <v/>
      </c>
      <c r="M212" s="46" t="str">
        <f>IF(Inputs!$B210="","",(ROUND((Inputs!$BE210*AU212)+L212,0)))</f>
        <v/>
      </c>
      <c r="N212" s="46" t="str">
        <f>IF(Inputs!$B210="","",(ROUND((Inputs!$BE210*AV212)+M212,0)))</f>
        <v/>
      </c>
      <c r="O212" s="46" t="str">
        <f>IF(Inputs!$B210="","",(ROUND((Inputs!$BE210*AW212)+N212,0)))</f>
        <v/>
      </c>
      <c r="P212" s="46" t="str">
        <f>IF(Inputs!$B210="","",(ROUND((Inputs!$BE210*AX212)+O212,0)))</f>
        <v/>
      </c>
      <c r="Q212" s="46" t="str">
        <f>IF(Inputs!$B210="","",(ROUND((Inputs!$BE210*AY212)+P212,0)))</f>
        <v/>
      </c>
      <c r="R212" s="46" t="str">
        <f>IF(Inputs!$B210="","",(ROUND((Inputs!$BE210*AZ212)+Q212,0)))</f>
        <v/>
      </c>
      <c r="S212" s="46" t="str">
        <f>IF(Inputs!$B210="","",(ROUND((Inputs!$BE210*BA212)+R212,0)))</f>
        <v/>
      </c>
      <c r="T212" s="46" t="str">
        <f>IF(Inputs!$B210="","",(ROUND((Inputs!$BE210*BB212)+S212,0)))</f>
        <v/>
      </c>
      <c r="U212" s="46" t="str">
        <f>IF(Inputs!$B210="","",(ROUND((Inputs!$BE210*BC212)+T212,0)))</f>
        <v/>
      </c>
      <c r="V212" s="46" t="str">
        <f>IF(Inputs!$B210="","",(ROUND((Inputs!$BE210*BD212)+U212,0)))</f>
        <v/>
      </c>
      <c r="W212" s="46" t="str">
        <f>IF(Inputs!$B210="","",(ROUND((Inputs!$BE210*BE212)+V212,0)))</f>
        <v/>
      </c>
      <c r="X212" s="46" t="str">
        <f>IF(Inputs!$B210="","",(ROUND((Inputs!$BE210*BF212)+W212,0)))</f>
        <v/>
      </c>
      <c r="Y212" s="46" t="str">
        <f>IF(Inputs!$B210="","",(ROUND((Inputs!$BE210*BG212)+X212,0)))</f>
        <v/>
      </c>
      <c r="Z212" s="46" t="str">
        <f>IF(Inputs!$B210="","",(ROUND((Inputs!$BE210*BH212)+Y212,0)))</f>
        <v/>
      </c>
      <c r="AA212" s="46" t="str">
        <f>IF(Inputs!$B210="","",(ROUND((Inputs!$BE210*BI212)+Z212,0)))</f>
        <v/>
      </c>
      <c r="AB212" s="46" t="str">
        <f>IF(Inputs!$B210="","",(ROUND((Inputs!$BE210*BJ212)+AA212,0)))</f>
        <v/>
      </c>
      <c r="AC212" s="46" t="str">
        <f>IF(Inputs!$B210="","",(ROUND((Inputs!$BE210*BK212)+AB212,0)))</f>
        <v/>
      </c>
      <c r="AD212" s="46" t="str">
        <f>IF(Inputs!$B210="","",(ROUND((Inputs!$BE210*BL212)+AC212,0)))</f>
        <v/>
      </c>
      <c r="AE212" s="46" t="str">
        <f>IF(Inputs!$B210="","",(ROUND((Inputs!$BE210*BM212)+AD212,0)))</f>
        <v/>
      </c>
      <c r="AF212" s="46" t="str">
        <f>IF(Inputs!$B210="","",(ROUND((Inputs!$BE210*BN212)+AE212,0)))</f>
        <v/>
      </c>
      <c r="AG212" s="50" t="str">
        <f t="shared" si="7"/>
        <v/>
      </c>
      <c r="AH212" s="42" t="str">
        <f t="shared" si="8"/>
        <v/>
      </c>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row>
    <row r="213" spans="1:66">
      <c r="A213" s="7" t="str">
        <f>IF(Inputs!A211="","",Inputs!A211)</f>
        <v/>
      </c>
      <c r="B213" t="str">
        <f>IF(Inputs!B211="","",Inputs!B211)</f>
        <v/>
      </c>
      <c r="C213" s="46" t="str">
        <f>IF(Inputs!$B211="","",(ROUND(Inputs!$BE211*AK213,0)))</f>
        <v/>
      </c>
      <c r="D213" s="46" t="str">
        <f>IF(Inputs!$B211="","",(ROUND((Inputs!$BE211*AL213)+C213,0)))</f>
        <v/>
      </c>
      <c r="E213" s="46" t="str">
        <f>IF(Inputs!$B211="","",(ROUND((Inputs!$BE211*AM213)+D213,0)))</f>
        <v/>
      </c>
      <c r="F213" s="46" t="str">
        <f>IF(Inputs!$B211="","",(ROUND((Inputs!$BE211*AN213)+E213,0)))</f>
        <v/>
      </c>
      <c r="G213" s="46" t="str">
        <f>IF(Inputs!$B211="","",(ROUND((Inputs!$BE211*AO213)+F213,0)))</f>
        <v/>
      </c>
      <c r="H213" s="46" t="str">
        <f>IF(Inputs!$B211="","",(ROUND((Inputs!$BE211*AP213)+G213,0)))</f>
        <v/>
      </c>
      <c r="I213" s="46" t="str">
        <f>IF(Inputs!$B211="","",(ROUND((Inputs!$BE211*AQ213)+H213,0)))</f>
        <v/>
      </c>
      <c r="J213" s="46" t="str">
        <f>IF(Inputs!$B211="","",(ROUND((Inputs!$BE211*AR213)+I213,0)))</f>
        <v/>
      </c>
      <c r="K213" s="46" t="str">
        <f>IF(Inputs!$B211="","",(ROUND((Inputs!$BE211*AS213)+J213,0)))</f>
        <v/>
      </c>
      <c r="L213" s="46" t="str">
        <f>IF(Inputs!$B211="","",(ROUND((Inputs!$BE211*AT213)+K213,0)))</f>
        <v/>
      </c>
      <c r="M213" s="46" t="str">
        <f>IF(Inputs!$B211="","",(ROUND((Inputs!$BE211*AU213)+L213,0)))</f>
        <v/>
      </c>
      <c r="N213" s="46" t="str">
        <f>IF(Inputs!$B211="","",(ROUND((Inputs!$BE211*AV213)+M213,0)))</f>
        <v/>
      </c>
      <c r="O213" s="46" t="str">
        <f>IF(Inputs!$B211="","",(ROUND((Inputs!$BE211*AW213)+N213,0)))</f>
        <v/>
      </c>
      <c r="P213" s="46" t="str">
        <f>IF(Inputs!$B211="","",(ROUND((Inputs!$BE211*AX213)+O213,0)))</f>
        <v/>
      </c>
      <c r="Q213" s="46" t="str">
        <f>IF(Inputs!$B211="","",(ROUND((Inputs!$BE211*AY213)+P213,0)))</f>
        <v/>
      </c>
      <c r="R213" s="46" t="str">
        <f>IF(Inputs!$B211="","",(ROUND((Inputs!$BE211*AZ213)+Q213,0)))</f>
        <v/>
      </c>
      <c r="S213" s="46" t="str">
        <f>IF(Inputs!$B211="","",(ROUND((Inputs!$BE211*BA213)+R213,0)))</f>
        <v/>
      </c>
      <c r="T213" s="46" t="str">
        <f>IF(Inputs!$B211="","",(ROUND((Inputs!$BE211*BB213)+S213,0)))</f>
        <v/>
      </c>
      <c r="U213" s="46" t="str">
        <f>IF(Inputs!$B211="","",(ROUND((Inputs!$BE211*BC213)+T213,0)))</f>
        <v/>
      </c>
      <c r="V213" s="46" t="str">
        <f>IF(Inputs!$B211="","",(ROUND((Inputs!$BE211*BD213)+U213,0)))</f>
        <v/>
      </c>
      <c r="W213" s="46" t="str">
        <f>IF(Inputs!$B211="","",(ROUND((Inputs!$BE211*BE213)+V213,0)))</f>
        <v/>
      </c>
      <c r="X213" s="46" t="str">
        <f>IF(Inputs!$B211="","",(ROUND((Inputs!$BE211*BF213)+W213,0)))</f>
        <v/>
      </c>
      <c r="Y213" s="46" t="str">
        <f>IF(Inputs!$B211="","",(ROUND((Inputs!$BE211*BG213)+X213,0)))</f>
        <v/>
      </c>
      <c r="Z213" s="46" t="str">
        <f>IF(Inputs!$B211="","",(ROUND((Inputs!$BE211*BH213)+Y213,0)))</f>
        <v/>
      </c>
      <c r="AA213" s="46" t="str">
        <f>IF(Inputs!$B211="","",(ROUND((Inputs!$BE211*BI213)+Z213,0)))</f>
        <v/>
      </c>
      <c r="AB213" s="46" t="str">
        <f>IF(Inputs!$B211="","",(ROUND((Inputs!$BE211*BJ213)+AA213,0)))</f>
        <v/>
      </c>
      <c r="AC213" s="46" t="str">
        <f>IF(Inputs!$B211="","",(ROUND((Inputs!$BE211*BK213)+AB213,0)))</f>
        <v/>
      </c>
      <c r="AD213" s="46" t="str">
        <f>IF(Inputs!$B211="","",(ROUND((Inputs!$BE211*BL213)+AC213,0)))</f>
        <v/>
      </c>
      <c r="AE213" s="46" t="str">
        <f>IF(Inputs!$B211="","",(ROUND((Inputs!$BE211*BM213)+AD213,0)))</f>
        <v/>
      </c>
      <c r="AF213" s="46" t="str">
        <f>IF(Inputs!$B211="","",(ROUND((Inputs!$BE211*BN213)+AE213,0)))</f>
        <v/>
      </c>
      <c r="AG213" s="50" t="str">
        <f t="shared" si="7"/>
        <v/>
      </c>
      <c r="AH213" s="42" t="str">
        <f t="shared" si="8"/>
        <v/>
      </c>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row>
    <row r="214" spans="1:66">
      <c r="A214" s="7" t="str">
        <f>IF(Inputs!A212="","",Inputs!A212)</f>
        <v/>
      </c>
      <c r="B214" t="str">
        <f>IF(Inputs!B212="","",Inputs!B212)</f>
        <v/>
      </c>
      <c r="C214" s="46" t="str">
        <f>IF(Inputs!$B212="","",(ROUND(Inputs!$BE212*AK214,0)))</f>
        <v/>
      </c>
      <c r="D214" s="46" t="str">
        <f>IF(Inputs!$B212="","",(ROUND((Inputs!$BE212*AL214)+C214,0)))</f>
        <v/>
      </c>
      <c r="E214" s="46" t="str">
        <f>IF(Inputs!$B212="","",(ROUND((Inputs!$BE212*AM214)+D214,0)))</f>
        <v/>
      </c>
      <c r="F214" s="46" t="str">
        <f>IF(Inputs!$B212="","",(ROUND((Inputs!$BE212*AN214)+E214,0)))</f>
        <v/>
      </c>
      <c r="G214" s="46" t="str">
        <f>IF(Inputs!$B212="","",(ROUND((Inputs!$BE212*AO214)+F214,0)))</f>
        <v/>
      </c>
      <c r="H214" s="46" t="str">
        <f>IF(Inputs!$B212="","",(ROUND((Inputs!$BE212*AP214)+G214,0)))</f>
        <v/>
      </c>
      <c r="I214" s="46" t="str">
        <f>IF(Inputs!$B212="","",(ROUND((Inputs!$BE212*AQ214)+H214,0)))</f>
        <v/>
      </c>
      <c r="J214" s="46" t="str">
        <f>IF(Inputs!$B212="","",(ROUND((Inputs!$BE212*AR214)+I214,0)))</f>
        <v/>
      </c>
      <c r="K214" s="46" t="str">
        <f>IF(Inputs!$B212="","",(ROUND((Inputs!$BE212*AS214)+J214,0)))</f>
        <v/>
      </c>
      <c r="L214" s="46" t="str">
        <f>IF(Inputs!$B212="","",(ROUND((Inputs!$BE212*AT214)+K214,0)))</f>
        <v/>
      </c>
      <c r="M214" s="46" t="str">
        <f>IF(Inputs!$B212="","",(ROUND((Inputs!$BE212*AU214)+L214,0)))</f>
        <v/>
      </c>
      <c r="N214" s="46" t="str">
        <f>IF(Inputs!$B212="","",(ROUND((Inputs!$BE212*AV214)+M214,0)))</f>
        <v/>
      </c>
      <c r="O214" s="46" t="str">
        <f>IF(Inputs!$B212="","",(ROUND((Inputs!$BE212*AW214)+N214,0)))</f>
        <v/>
      </c>
      <c r="P214" s="46" t="str">
        <f>IF(Inputs!$B212="","",(ROUND((Inputs!$BE212*AX214)+O214,0)))</f>
        <v/>
      </c>
      <c r="Q214" s="46" t="str">
        <f>IF(Inputs!$B212="","",(ROUND((Inputs!$BE212*AY214)+P214,0)))</f>
        <v/>
      </c>
      <c r="R214" s="46" t="str">
        <f>IF(Inputs!$B212="","",(ROUND((Inputs!$BE212*AZ214)+Q214,0)))</f>
        <v/>
      </c>
      <c r="S214" s="46" t="str">
        <f>IF(Inputs!$B212="","",(ROUND((Inputs!$BE212*BA214)+R214,0)))</f>
        <v/>
      </c>
      <c r="T214" s="46" t="str">
        <f>IF(Inputs!$B212="","",(ROUND((Inputs!$BE212*BB214)+S214,0)))</f>
        <v/>
      </c>
      <c r="U214" s="46" t="str">
        <f>IF(Inputs!$B212="","",(ROUND((Inputs!$BE212*BC214)+T214,0)))</f>
        <v/>
      </c>
      <c r="V214" s="46" t="str">
        <f>IF(Inputs!$B212="","",(ROUND((Inputs!$BE212*BD214)+U214,0)))</f>
        <v/>
      </c>
      <c r="W214" s="46" t="str">
        <f>IF(Inputs!$B212="","",(ROUND((Inputs!$BE212*BE214)+V214,0)))</f>
        <v/>
      </c>
      <c r="X214" s="46" t="str">
        <f>IF(Inputs!$B212="","",(ROUND((Inputs!$BE212*BF214)+W214,0)))</f>
        <v/>
      </c>
      <c r="Y214" s="46" t="str">
        <f>IF(Inputs!$B212="","",(ROUND((Inputs!$BE212*BG214)+X214,0)))</f>
        <v/>
      </c>
      <c r="Z214" s="46" t="str">
        <f>IF(Inputs!$B212="","",(ROUND((Inputs!$BE212*BH214)+Y214,0)))</f>
        <v/>
      </c>
      <c r="AA214" s="46" t="str">
        <f>IF(Inputs!$B212="","",(ROUND((Inputs!$BE212*BI214)+Z214,0)))</f>
        <v/>
      </c>
      <c r="AB214" s="46" t="str">
        <f>IF(Inputs!$B212="","",(ROUND((Inputs!$BE212*BJ214)+AA214,0)))</f>
        <v/>
      </c>
      <c r="AC214" s="46" t="str">
        <f>IF(Inputs!$B212="","",(ROUND((Inputs!$BE212*BK214)+AB214,0)))</f>
        <v/>
      </c>
      <c r="AD214" s="46" t="str">
        <f>IF(Inputs!$B212="","",(ROUND((Inputs!$BE212*BL214)+AC214,0)))</f>
        <v/>
      </c>
      <c r="AE214" s="46" t="str">
        <f>IF(Inputs!$B212="","",(ROUND((Inputs!$BE212*BM214)+AD214,0)))</f>
        <v/>
      </c>
      <c r="AF214" s="46" t="str">
        <f>IF(Inputs!$B212="","",(ROUND((Inputs!$BE212*BN214)+AE214,0)))</f>
        <v/>
      </c>
      <c r="AG214" s="50" t="str">
        <f t="shared" si="7"/>
        <v/>
      </c>
      <c r="AH214" s="42" t="str">
        <f t="shared" si="8"/>
        <v/>
      </c>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row>
    <row r="215" spans="1:66">
      <c r="A215" s="7" t="str">
        <f>IF(Inputs!A213="","",Inputs!A213)</f>
        <v/>
      </c>
      <c r="B215" t="str">
        <f>IF(Inputs!B213="","",Inputs!B213)</f>
        <v/>
      </c>
      <c r="C215" s="46" t="str">
        <f>IF(Inputs!$B213="","",(ROUND(Inputs!$BE213*AK215,0)))</f>
        <v/>
      </c>
      <c r="D215" s="46" t="str">
        <f>IF(Inputs!$B213="","",(ROUND((Inputs!$BE213*AL215)+C215,0)))</f>
        <v/>
      </c>
      <c r="E215" s="46" t="str">
        <f>IF(Inputs!$B213="","",(ROUND((Inputs!$BE213*AM215)+D215,0)))</f>
        <v/>
      </c>
      <c r="F215" s="46" t="str">
        <f>IF(Inputs!$B213="","",(ROUND((Inputs!$BE213*AN215)+E215,0)))</f>
        <v/>
      </c>
      <c r="G215" s="46" t="str">
        <f>IF(Inputs!$B213="","",(ROUND((Inputs!$BE213*AO215)+F215,0)))</f>
        <v/>
      </c>
      <c r="H215" s="46" t="str">
        <f>IF(Inputs!$B213="","",(ROUND((Inputs!$BE213*AP215)+G215,0)))</f>
        <v/>
      </c>
      <c r="I215" s="46" t="str">
        <f>IF(Inputs!$B213="","",(ROUND((Inputs!$BE213*AQ215)+H215,0)))</f>
        <v/>
      </c>
      <c r="J215" s="46" t="str">
        <f>IF(Inputs!$B213="","",(ROUND((Inputs!$BE213*AR215)+I215,0)))</f>
        <v/>
      </c>
      <c r="K215" s="46" t="str">
        <f>IF(Inputs!$B213="","",(ROUND((Inputs!$BE213*AS215)+J215,0)))</f>
        <v/>
      </c>
      <c r="L215" s="46" t="str">
        <f>IF(Inputs!$B213="","",(ROUND((Inputs!$BE213*AT215)+K215,0)))</f>
        <v/>
      </c>
      <c r="M215" s="46" t="str">
        <f>IF(Inputs!$B213="","",(ROUND((Inputs!$BE213*AU215)+L215,0)))</f>
        <v/>
      </c>
      <c r="N215" s="46" t="str">
        <f>IF(Inputs!$B213="","",(ROUND((Inputs!$BE213*AV215)+M215,0)))</f>
        <v/>
      </c>
      <c r="O215" s="46" t="str">
        <f>IF(Inputs!$B213="","",(ROUND((Inputs!$BE213*AW215)+N215,0)))</f>
        <v/>
      </c>
      <c r="P215" s="46" t="str">
        <f>IF(Inputs!$B213="","",(ROUND((Inputs!$BE213*AX215)+O215,0)))</f>
        <v/>
      </c>
      <c r="Q215" s="46" t="str">
        <f>IF(Inputs!$B213="","",(ROUND((Inputs!$BE213*AY215)+P215,0)))</f>
        <v/>
      </c>
      <c r="R215" s="46" t="str">
        <f>IF(Inputs!$B213="","",(ROUND((Inputs!$BE213*AZ215)+Q215,0)))</f>
        <v/>
      </c>
      <c r="S215" s="46" t="str">
        <f>IF(Inputs!$B213="","",(ROUND((Inputs!$BE213*BA215)+R215,0)))</f>
        <v/>
      </c>
      <c r="T215" s="46" t="str">
        <f>IF(Inputs!$B213="","",(ROUND((Inputs!$BE213*BB215)+S215,0)))</f>
        <v/>
      </c>
      <c r="U215" s="46" t="str">
        <f>IF(Inputs!$B213="","",(ROUND((Inputs!$BE213*BC215)+T215,0)))</f>
        <v/>
      </c>
      <c r="V215" s="46" t="str">
        <f>IF(Inputs!$B213="","",(ROUND((Inputs!$BE213*BD215)+U215,0)))</f>
        <v/>
      </c>
      <c r="W215" s="46" t="str">
        <f>IF(Inputs!$B213="","",(ROUND((Inputs!$BE213*BE215)+V215,0)))</f>
        <v/>
      </c>
      <c r="X215" s="46" t="str">
        <f>IF(Inputs!$B213="","",(ROUND((Inputs!$BE213*BF215)+W215,0)))</f>
        <v/>
      </c>
      <c r="Y215" s="46" t="str">
        <f>IF(Inputs!$B213="","",(ROUND((Inputs!$BE213*BG215)+X215,0)))</f>
        <v/>
      </c>
      <c r="Z215" s="46" t="str">
        <f>IF(Inputs!$B213="","",(ROUND((Inputs!$BE213*BH215)+Y215,0)))</f>
        <v/>
      </c>
      <c r="AA215" s="46" t="str">
        <f>IF(Inputs!$B213="","",(ROUND((Inputs!$BE213*BI215)+Z215,0)))</f>
        <v/>
      </c>
      <c r="AB215" s="46" t="str">
        <f>IF(Inputs!$B213="","",(ROUND((Inputs!$BE213*BJ215)+AA215,0)))</f>
        <v/>
      </c>
      <c r="AC215" s="46" t="str">
        <f>IF(Inputs!$B213="","",(ROUND((Inputs!$BE213*BK215)+AB215,0)))</f>
        <v/>
      </c>
      <c r="AD215" s="46" t="str">
        <f>IF(Inputs!$B213="","",(ROUND((Inputs!$BE213*BL215)+AC215,0)))</f>
        <v/>
      </c>
      <c r="AE215" s="46" t="str">
        <f>IF(Inputs!$B213="","",(ROUND((Inputs!$BE213*BM215)+AD215,0)))</f>
        <v/>
      </c>
      <c r="AF215" s="46" t="str">
        <f>IF(Inputs!$B213="","",(ROUND((Inputs!$BE213*BN215)+AE215,0)))</f>
        <v/>
      </c>
      <c r="AG215" s="50" t="str">
        <f t="shared" si="7"/>
        <v/>
      </c>
      <c r="AH215" s="42" t="str">
        <f t="shared" si="8"/>
        <v/>
      </c>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row>
    <row r="216" spans="1:66">
      <c r="A216" s="7" t="str">
        <f>IF(Inputs!A214="","",Inputs!A214)</f>
        <v/>
      </c>
      <c r="B216" t="str">
        <f>IF(Inputs!B214="","",Inputs!B214)</f>
        <v/>
      </c>
      <c r="C216" s="46" t="str">
        <f>IF(Inputs!$B214="","",(ROUND(Inputs!$BE214*AK216,0)))</f>
        <v/>
      </c>
      <c r="D216" s="46" t="str">
        <f>IF(Inputs!$B214="","",(ROUND((Inputs!$BE214*AL216)+C216,0)))</f>
        <v/>
      </c>
      <c r="E216" s="46" t="str">
        <f>IF(Inputs!$B214="","",(ROUND((Inputs!$BE214*AM216)+D216,0)))</f>
        <v/>
      </c>
      <c r="F216" s="46" t="str">
        <f>IF(Inputs!$B214="","",(ROUND((Inputs!$BE214*AN216)+E216,0)))</f>
        <v/>
      </c>
      <c r="G216" s="46" t="str">
        <f>IF(Inputs!$B214="","",(ROUND((Inputs!$BE214*AO216)+F216,0)))</f>
        <v/>
      </c>
      <c r="H216" s="46" t="str">
        <f>IF(Inputs!$B214="","",(ROUND((Inputs!$BE214*AP216)+G216,0)))</f>
        <v/>
      </c>
      <c r="I216" s="46" t="str">
        <f>IF(Inputs!$B214="","",(ROUND((Inputs!$BE214*AQ216)+H216,0)))</f>
        <v/>
      </c>
      <c r="J216" s="46" t="str">
        <f>IF(Inputs!$B214="","",(ROUND((Inputs!$BE214*AR216)+I216,0)))</f>
        <v/>
      </c>
      <c r="K216" s="46" t="str">
        <f>IF(Inputs!$B214="","",(ROUND((Inputs!$BE214*AS216)+J216,0)))</f>
        <v/>
      </c>
      <c r="L216" s="46" t="str">
        <f>IF(Inputs!$B214="","",(ROUND((Inputs!$BE214*AT216)+K216,0)))</f>
        <v/>
      </c>
      <c r="M216" s="46" t="str">
        <f>IF(Inputs!$B214="","",(ROUND((Inputs!$BE214*AU216)+L216,0)))</f>
        <v/>
      </c>
      <c r="N216" s="46" t="str">
        <f>IF(Inputs!$B214="","",(ROUND((Inputs!$BE214*AV216)+M216,0)))</f>
        <v/>
      </c>
      <c r="O216" s="46" t="str">
        <f>IF(Inputs!$B214="","",(ROUND((Inputs!$BE214*AW216)+N216,0)))</f>
        <v/>
      </c>
      <c r="P216" s="46" t="str">
        <f>IF(Inputs!$B214="","",(ROUND((Inputs!$BE214*AX216)+O216,0)))</f>
        <v/>
      </c>
      <c r="Q216" s="46" t="str">
        <f>IF(Inputs!$B214="","",(ROUND((Inputs!$BE214*AY216)+P216,0)))</f>
        <v/>
      </c>
      <c r="R216" s="46" t="str">
        <f>IF(Inputs!$B214="","",(ROUND((Inputs!$BE214*AZ216)+Q216,0)))</f>
        <v/>
      </c>
      <c r="S216" s="46" t="str">
        <f>IF(Inputs!$B214="","",(ROUND((Inputs!$BE214*BA216)+R216,0)))</f>
        <v/>
      </c>
      <c r="T216" s="46" t="str">
        <f>IF(Inputs!$B214="","",(ROUND((Inputs!$BE214*BB216)+S216,0)))</f>
        <v/>
      </c>
      <c r="U216" s="46" t="str">
        <f>IF(Inputs!$B214="","",(ROUND((Inputs!$BE214*BC216)+T216,0)))</f>
        <v/>
      </c>
      <c r="V216" s="46" t="str">
        <f>IF(Inputs!$B214="","",(ROUND((Inputs!$BE214*BD216)+U216,0)))</f>
        <v/>
      </c>
      <c r="W216" s="46" t="str">
        <f>IF(Inputs!$B214="","",(ROUND((Inputs!$BE214*BE216)+V216,0)))</f>
        <v/>
      </c>
      <c r="X216" s="46" t="str">
        <f>IF(Inputs!$B214="","",(ROUND((Inputs!$BE214*BF216)+W216,0)))</f>
        <v/>
      </c>
      <c r="Y216" s="46" t="str">
        <f>IF(Inputs!$B214="","",(ROUND((Inputs!$BE214*BG216)+X216,0)))</f>
        <v/>
      </c>
      <c r="Z216" s="46" t="str">
        <f>IF(Inputs!$B214="","",(ROUND((Inputs!$BE214*BH216)+Y216,0)))</f>
        <v/>
      </c>
      <c r="AA216" s="46" t="str">
        <f>IF(Inputs!$B214="","",(ROUND((Inputs!$BE214*BI216)+Z216,0)))</f>
        <v/>
      </c>
      <c r="AB216" s="46" t="str">
        <f>IF(Inputs!$B214="","",(ROUND((Inputs!$BE214*BJ216)+AA216,0)))</f>
        <v/>
      </c>
      <c r="AC216" s="46" t="str">
        <f>IF(Inputs!$B214="","",(ROUND((Inputs!$BE214*BK216)+AB216,0)))</f>
        <v/>
      </c>
      <c r="AD216" s="46" t="str">
        <f>IF(Inputs!$B214="","",(ROUND((Inputs!$BE214*BL216)+AC216,0)))</f>
        <v/>
      </c>
      <c r="AE216" s="46" t="str">
        <f>IF(Inputs!$B214="","",(ROUND((Inputs!$BE214*BM216)+AD216,0)))</f>
        <v/>
      </c>
      <c r="AF216" s="46" t="str">
        <f>IF(Inputs!$B214="","",(ROUND((Inputs!$BE214*BN216)+AE216,0)))</f>
        <v/>
      </c>
      <c r="AG216" s="50" t="str">
        <f t="shared" si="7"/>
        <v/>
      </c>
      <c r="AH216" s="42" t="str">
        <f t="shared" si="8"/>
        <v/>
      </c>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row>
    <row r="217" spans="1:66">
      <c r="A217" s="7" t="str">
        <f>IF(Inputs!A215="","",Inputs!A215)</f>
        <v/>
      </c>
      <c r="B217" t="str">
        <f>IF(Inputs!B215="","",Inputs!B215)</f>
        <v/>
      </c>
      <c r="C217" s="46" t="str">
        <f>IF(Inputs!$B215="","",(ROUND(Inputs!$BE215*AK217,0)))</f>
        <v/>
      </c>
      <c r="D217" s="46" t="str">
        <f>IF(Inputs!$B215="","",(ROUND((Inputs!$BE215*AL217)+C217,0)))</f>
        <v/>
      </c>
      <c r="E217" s="46" t="str">
        <f>IF(Inputs!$B215="","",(ROUND((Inputs!$BE215*AM217)+D217,0)))</f>
        <v/>
      </c>
      <c r="F217" s="46" t="str">
        <f>IF(Inputs!$B215="","",(ROUND((Inputs!$BE215*AN217)+E217,0)))</f>
        <v/>
      </c>
      <c r="G217" s="46" t="str">
        <f>IF(Inputs!$B215="","",(ROUND((Inputs!$BE215*AO217)+F217,0)))</f>
        <v/>
      </c>
      <c r="H217" s="46" t="str">
        <f>IF(Inputs!$B215="","",(ROUND((Inputs!$BE215*AP217)+G217,0)))</f>
        <v/>
      </c>
      <c r="I217" s="46" t="str">
        <f>IF(Inputs!$B215="","",(ROUND((Inputs!$BE215*AQ217)+H217,0)))</f>
        <v/>
      </c>
      <c r="J217" s="46" t="str">
        <f>IF(Inputs!$B215="","",(ROUND((Inputs!$BE215*AR217)+I217,0)))</f>
        <v/>
      </c>
      <c r="K217" s="46" t="str">
        <f>IF(Inputs!$B215="","",(ROUND((Inputs!$BE215*AS217)+J217,0)))</f>
        <v/>
      </c>
      <c r="L217" s="46" t="str">
        <f>IF(Inputs!$B215="","",(ROUND((Inputs!$BE215*AT217)+K217,0)))</f>
        <v/>
      </c>
      <c r="M217" s="46" t="str">
        <f>IF(Inputs!$B215="","",(ROUND((Inputs!$BE215*AU217)+L217,0)))</f>
        <v/>
      </c>
      <c r="N217" s="46" t="str">
        <f>IF(Inputs!$B215="","",(ROUND((Inputs!$BE215*AV217)+M217,0)))</f>
        <v/>
      </c>
      <c r="O217" s="46" t="str">
        <f>IF(Inputs!$B215="","",(ROUND((Inputs!$BE215*AW217)+N217,0)))</f>
        <v/>
      </c>
      <c r="P217" s="46" t="str">
        <f>IF(Inputs!$B215="","",(ROUND((Inputs!$BE215*AX217)+O217,0)))</f>
        <v/>
      </c>
      <c r="Q217" s="46" t="str">
        <f>IF(Inputs!$B215="","",(ROUND((Inputs!$BE215*AY217)+P217,0)))</f>
        <v/>
      </c>
      <c r="R217" s="46" t="str">
        <f>IF(Inputs!$B215="","",(ROUND((Inputs!$BE215*AZ217)+Q217,0)))</f>
        <v/>
      </c>
      <c r="S217" s="46" t="str">
        <f>IF(Inputs!$B215="","",(ROUND((Inputs!$BE215*BA217)+R217,0)))</f>
        <v/>
      </c>
      <c r="T217" s="46" t="str">
        <f>IF(Inputs!$B215="","",(ROUND((Inputs!$BE215*BB217)+S217,0)))</f>
        <v/>
      </c>
      <c r="U217" s="46" t="str">
        <f>IF(Inputs!$B215="","",(ROUND((Inputs!$BE215*BC217)+T217,0)))</f>
        <v/>
      </c>
      <c r="V217" s="46" t="str">
        <f>IF(Inputs!$B215="","",(ROUND((Inputs!$BE215*BD217)+U217,0)))</f>
        <v/>
      </c>
      <c r="W217" s="46" t="str">
        <f>IF(Inputs!$B215="","",(ROUND((Inputs!$BE215*BE217)+V217,0)))</f>
        <v/>
      </c>
      <c r="X217" s="46" t="str">
        <f>IF(Inputs!$B215="","",(ROUND((Inputs!$BE215*BF217)+W217,0)))</f>
        <v/>
      </c>
      <c r="Y217" s="46" t="str">
        <f>IF(Inputs!$B215="","",(ROUND((Inputs!$BE215*BG217)+X217,0)))</f>
        <v/>
      </c>
      <c r="Z217" s="46" t="str">
        <f>IF(Inputs!$B215="","",(ROUND((Inputs!$BE215*BH217)+Y217,0)))</f>
        <v/>
      </c>
      <c r="AA217" s="46" t="str">
        <f>IF(Inputs!$B215="","",(ROUND((Inputs!$BE215*BI217)+Z217,0)))</f>
        <v/>
      </c>
      <c r="AB217" s="46" t="str">
        <f>IF(Inputs!$B215="","",(ROUND((Inputs!$BE215*BJ217)+AA217,0)))</f>
        <v/>
      </c>
      <c r="AC217" s="46" t="str">
        <f>IF(Inputs!$B215="","",(ROUND((Inputs!$BE215*BK217)+AB217,0)))</f>
        <v/>
      </c>
      <c r="AD217" s="46" t="str">
        <f>IF(Inputs!$B215="","",(ROUND((Inputs!$BE215*BL217)+AC217,0)))</f>
        <v/>
      </c>
      <c r="AE217" s="46" t="str">
        <f>IF(Inputs!$B215="","",(ROUND((Inputs!$BE215*BM217)+AD217,0)))</f>
        <v/>
      </c>
      <c r="AF217" s="46" t="str">
        <f>IF(Inputs!$B215="","",(ROUND((Inputs!$BE215*BN217)+AE217,0)))</f>
        <v/>
      </c>
      <c r="AG217" s="50" t="str">
        <f t="shared" si="7"/>
        <v/>
      </c>
      <c r="AH217" s="42" t="str">
        <f t="shared" si="8"/>
        <v/>
      </c>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row>
    <row r="218" spans="1:66">
      <c r="A218" s="7" t="str">
        <f>IF(Inputs!A216="","",Inputs!A216)</f>
        <v/>
      </c>
      <c r="B218" t="str">
        <f>IF(Inputs!B216="","",Inputs!B216)</f>
        <v/>
      </c>
      <c r="C218" s="46" t="str">
        <f>IF(Inputs!$B216="","",(ROUND(Inputs!$BE216*AK218,0)))</f>
        <v/>
      </c>
      <c r="D218" s="46" t="str">
        <f>IF(Inputs!$B216="","",(ROUND((Inputs!$BE216*AL218)+C218,0)))</f>
        <v/>
      </c>
      <c r="E218" s="46" t="str">
        <f>IF(Inputs!$B216="","",(ROUND((Inputs!$BE216*AM218)+D218,0)))</f>
        <v/>
      </c>
      <c r="F218" s="46" t="str">
        <f>IF(Inputs!$B216="","",(ROUND((Inputs!$BE216*AN218)+E218,0)))</f>
        <v/>
      </c>
      <c r="G218" s="46" t="str">
        <f>IF(Inputs!$B216="","",(ROUND((Inputs!$BE216*AO218)+F218,0)))</f>
        <v/>
      </c>
      <c r="H218" s="46" t="str">
        <f>IF(Inputs!$B216="","",(ROUND((Inputs!$BE216*AP218)+G218,0)))</f>
        <v/>
      </c>
      <c r="I218" s="46" t="str">
        <f>IF(Inputs!$B216="","",(ROUND((Inputs!$BE216*AQ218)+H218,0)))</f>
        <v/>
      </c>
      <c r="J218" s="46" t="str">
        <f>IF(Inputs!$B216="","",(ROUND((Inputs!$BE216*AR218)+I218,0)))</f>
        <v/>
      </c>
      <c r="K218" s="46" t="str">
        <f>IF(Inputs!$B216="","",(ROUND((Inputs!$BE216*AS218)+J218,0)))</f>
        <v/>
      </c>
      <c r="L218" s="46" t="str">
        <f>IF(Inputs!$B216="","",(ROUND((Inputs!$BE216*AT218)+K218,0)))</f>
        <v/>
      </c>
      <c r="M218" s="46" t="str">
        <f>IF(Inputs!$B216="","",(ROUND((Inputs!$BE216*AU218)+L218,0)))</f>
        <v/>
      </c>
      <c r="N218" s="46" t="str">
        <f>IF(Inputs!$B216="","",(ROUND((Inputs!$BE216*AV218)+M218,0)))</f>
        <v/>
      </c>
      <c r="O218" s="46" t="str">
        <f>IF(Inputs!$B216="","",(ROUND((Inputs!$BE216*AW218)+N218,0)))</f>
        <v/>
      </c>
      <c r="P218" s="46" t="str">
        <f>IF(Inputs!$B216="","",(ROUND((Inputs!$BE216*AX218)+O218,0)))</f>
        <v/>
      </c>
      <c r="Q218" s="46" t="str">
        <f>IF(Inputs!$B216="","",(ROUND((Inputs!$BE216*AY218)+P218,0)))</f>
        <v/>
      </c>
      <c r="R218" s="46" t="str">
        <f>IF(Inputs!$B216="","",(ROUND((Inputs!$BE216*AZ218)+Q218,0)))</f>
        <v/>
      </c>
      <c r="S218" s="46" t="str">
        <f>IF(Inputs!$B216="","",(ROUND((Inputs!$BE216*BA218)+R218,0)))</f>
        <v/>
      </c>
      <c r="T218" s="46" t="str">
        <f>IF(Inputs!$B216="","",(ROUND((Inputs!$BE216*BB218)+S218,0)))</f>
        <v/>
      </c>
      <c r="U218" s="46" t="str">
        <f>IF(Inputs!$B216="","",(ROUND((Inputs!$BE216*BC218)+T218,0)))</f>
        <v/>
      </c>
      <c r="V218" s="46" t="str">
        <f>IF(Inputs!$B216="","",(ROUND((Inputs!$BE216*BD218)+U218,0)))</f>
        <v/>
      </c>
      <c r="W218" s="46" t="str">
        <f>IF(Inputs!$B216="","",(ROUND((Inputs!$BE216*BE218)+V218,0)))</f>
        <v/>
      </c>
      <c r="X218" s="46" t="str">
        <f>IF(Inputs!$B216="","",(ROUND((Inputs!$BE216*BF218)+W218,0)))</f>
        <v/>
      </c>
      <c r="Y218" s="46" t="str">
        <f>IF(Inputs!$B216="","",(ROUND((Inputs!$BE216*BG218)+X218,0)))</f>
        <v/>
      </c>
      <c r="Z218" s="46" t="str">
        <f>IF(Inputs!$B216="","",(ROUND((Inputs!$BE216*BH218)+Y218,0)))</f>
        <v/>
      </c>
      <c r="AA218" s="46" t="str">
        <f>IF(Inputs!$B216="","",(ROUND((Inputs!$BE216*BI218)+Z218,0)))</f>
        <v/>
      </c>
      <c r="AB218" s="46" t="str">
        <f>IF(Inputs!$B216="","",(ROUND((Inputs!$BE216*BJ218)+AA218,0)))</f>
        <v/>
      </c>
      <c r="AC218" s="46" t="str">
        <f>IF(Inputs!$B216="","",(ROUND((Inputs!$BE216*BK218)+AB218,0)))</f>
        <v/>
      </c>
      <c r="AD218" s="46" t="str">
        <f>IF(Inputs!$B216="","",(ROUND((Inputs!$BE216*BL218)+AC218,0)))</f>
        <v/>
      </c>
      <c r="AE218" s="46" t="str">
        <f>IF(Inputs!$B216="","",(ROUND((Inputs!$BE216*BM218)+AD218,0)))</f>
        <v/>
      </c>
      <c r="AF218" s="46" t="str">
        <f>IF(Inputs!$B216="","",(ROUND((Inputs!$BE216*BN218)+AE218,0)))</f>
        <v/>
      </c>
      <c r="AG218" s="50" t="str">
        <f t="shared" si="7"/>
        <v/>
      </c>
      <c r="AH218" s="42" t="str">
        <f t="shared" si="8"/>
        <v/>
      </c>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row>
    <row r="219" spans="1:66">
      <c r="A219" s="7" t="str">
        <f>IF(Inputs!A217="","",Inputs!A217)</f>
        <v/>
      </c>
      <c r="B219" t="str">
        <f>IF(Inputs!B217="","",Inputs!B217)</f>
        <v/>
      </c>
      <c r="C219" s="46" t="str">
        <f>IF(Inputs!$B217="","",(ROUND(Inputs!$BE217*AK219,0)))</f>
        <v/>
      </c>
      <c r="D219" s="46" t="str">
        <f>IF(Inputs!$B217="","",(ROUND((Inputs!$BE217*AL219)+C219,0)))</f>
        <v/>
      </c>
      <c r="E219" s="46" t="str">
        <f>IF(Inputs!$B217="","",(ROUND((Inputs!$BE217*AM219)+D219,0)))</f>
        <v/>
      </c>
      <c r="F219" s="46" t="str">
        <f>IF(Inputs!$B217="","",(ROUND((Inputs!$BE217*AN219)+E219,0)))</f>
        <v/>
      </c>
      <c r="G219" s="46" t="str">
        <f>IF(Inputs!$B217="","",(ROUND((Inputs!$BE217*AO219)+F219,0)))</f>
        <v/>
      </c>
      <c r="H219" s="46" t="str">
        <f>IF(Inputs!$B217="","",(ROUND((Inputs!$BE217*AP219)+G219,0)))</f>
        <v/>
      </c>
      <c r="I219" s="46" t="str">
        <f>IF(Inputs!$B217="","",(ROUND((Inputs!$BE217*AQ219)+H219,0)))</f>
        <v/>
      </c>
      <c r="J219" s="46" t="str">
        <f>IF(Inputs!$B217="","",(ROUND((Inputs!$BE217*AR219)+I219,0)))</f>
        <v/>
      </c>
      <c r="K219" s="46" t="str">
        <f>IF(Inputs!$B217="","",(ROUND((Inputs!$BE217*AS219)+J219,0)))</f>
        <v/>
      </c>
      <c r="L219" s="46" t="str">
        <f>IF(Inputs!$B217="","",(ROUND((Inputs!$BE217*AT219)+K219,0)))</f>
        <v/>
      </c>
      <c r="M219" s="46" t="str">
        <f>IF(Inputs!$B217="","",(ROUND((Inputs!$BE217*AU219)+L219,0)))</f>
        <v/>
      </c>
      <c r="N219" s="46" t="str">
        <f>IF(Inputs!$B217="","",(ROUND((Inputs!$BE217*AV219)+M219,0)))</f>
        <v/>
      </c>
      <c r="O219" s="46" t="str">
        <f>IF(Inputs!$B217="","",(ROUND((Inputs!$BE217*AW219)+N219,0)))</f>
        <v/>
      </c>
      <c r="P219" s="46" t="str">
        <f>IF(Inputs!$B217="","",(ROUND((Inputs!$BE217*AX219)+O219,0)))</f>
        <v/>
      </c>
      <c r="Q219" s="46" t="str">
        <f>IF(Inputs!$B217="","",(ROUND((Inputs!$BE217*AY219)+P219,0)))</f>
        <v/>
      </c>
      <c r="R219" s="46" t="str">
        <f>IF(Inputs!$B217="","",(ROUND((Inputs!$BE217*AZ219)+Q219,0)))</f>
        <v/>
      </c>
      <c r="S219" s="46" t="str">
        <f>IF(Inputs!$B217="","",(ROUND((Inputs!$BE217*BA219)+R219,0)))</f>
        <v/>
      </c>
      <c r="T219" s="46" t="str">
        <f>IF(Inputs!$B217="","",(ROUND((Inputs!$BE217*BB219)+S219,0)))</f>
        <v/>
      </c>
      <c r="U219" s="46" t="str">
        <f>IF(Inputs!$B217="","",(ROUND((Inputs!$BE217*BC219)+T219,0)))</f>
        <v/>
      </c>
      <c r="V219" s="46" t="str">
        <f>IF(Inputs!$B217="","",(ROUND((Inputs!$BE217*BD219)+U219,0)))</f>
        <v/>
      </c>
      <c r="W219" s="46" t="str">
        <f>IF(Inputs!$B217="","",(ROUND((Inputs!$BE217*BE219)+V219,0)))</f>
        <v/>
      </c>
      <c r="X219" s="46" t="str">
        <f>IF(Inputs!$B217="","",(ROUND((Inputs!$BE217*BF219)+W219,0)))</f>
        <v/>
      </c>
      <c r="Y219" s="46" t="str">
        <f>IF(Inputs!$B217="","",(ROUND((Inputs!$BE217*BG219)+X219,0)))</f>
        <v/>
      </c>
      <c r="Z219" s="46" t="str">
        <f>IF(Inputs!$B217="","",(ROUND((Inputs!$BE217*BH219)+Y219,0)))</f>
        <v/>
      </c>
      <c r="AA219" s="46" t="str">
        <f>IF(Inputs!$B217="","",(ROUND((Inputs!$BE217*BI219)+Z219,0)))</f>
        <v/>
      </c>
      <c r="AB219" s="46" t="str">
        <f>IF(Inputs!$B217="","",(ROUND((Inputs!$BE217*BJ219)+AA219,0)))</f>
        <v/>
      </c>
      <c r="AC219" s="46" t="str">
        <f>IF(Inputs!$B217="","",(ROUND((Inputs!$BE217*BK219)+AB219,0)))</f>
        <v/>
      </c>
      <c r="AD219" s="46" t="str">
        <f>IF(Inputs!$B217="","",(ROUND((Inputs!$BE217*BL219)+AC219,0)))</f>
        <v/>
      </c>
      <c r="AE219" s="46" t="str">
        <f>IF(Inputs!$B217="","",(ROUND((Inputs!$BE217*BM219)+AD219,0)))</f>
        <v/>
      </c>
      <c r="AF219" s="46" t="str">
        <f>IF(Inputs!$B217="","",(ROUND((Inputs!$BE217*BN219)+AE219,0)))</f>
        <v/>
      </c>
      <c r="AG219" s="50" t="str">
        <f t="shared" ref="AG219:AG282" si="9">AF219</f>
        <v/>
      </c>
      <c r="AH219" s="42" t="str">
        <f t="shared" si="8"/>
        <v/>
      </c>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row>
    <row r="220" spans="1:66">
      <c r="A220" s="7" t="str">
        <f>IF(Inputs!A218="","",Inputs!A218)</f>
        <v/>
      </c>
      <c r="B220" t="str">
        <f>IF(Inputs!B218="","",Inputs!B218)</f>
        <v/>
      </c>
      <c r="C220" s="46" t="str">
        <f>IF(Inputs!$B218="","",(ROUND(Inputs!$BE218*AK220,0)))</f>
        <v/>
      </c>
      <c r="D220" s="46" t="str">
        <f>IF(Inputs!$B218="","",(ROUND((Inputs!$BE218*AL220)+C220,0)))</f>
        <v/>
      </c>
      <c r="E220" s="46" t="str">
        <f>IF(Inputs!$B218="","",(ROUND((Inputs!$BE218*AM220)+D220,0)))</f>
        <v/>
      </c>
      <c r="F220" s="46" t="str">
        <f>IF(Inputs!$B218="","",(ROUND((Inputs!$BE218*AN220)+E220,0)))</f>
        <v/>
      </c>
      <c r="G220" s="46" t="str">
        <f>IF(Inputs!$B218="","",(ROUND((Inputs!$BE218*AO220)+F220,0)))</f>
        <v/>
      </c>
      <c r="H220" s="46" t="str">
        <f>IF(Inputs!$B218="","",(ROUND((Inputs!$BE218*AP220)+G220,0)))</f>
        <v/>
      </c>
      <c r="I220" s="46" t="str">
        <f>IF(Inputs!$B218="","",(ROUND((Inputs!$BE218*AQ220)+H220,0)))</f>
        <v/>
      </c>
      <c r="J220" s="46" t="str">
        <f>IF(Inputs!$B218="","",(ROUND((Inputs!$BE218*AR220)+I220,0)))</f>
        <v/>
      </c>
      <c r="K220" s="46" t="str">
        <f>IF(Inputs!$B218="","",(ROUND((Inputs!$BE218*AS220)+J220,0)))</f>
        <v/>
      </c>
      <c r="L220" s="46" t="str">
        <f>IF(Inputs!$B218="","",(ROUND((Inputs!$BE218*AT220)+K220,0)))</f>
        <v/>
      </c>
      <c r="M220" s="46" t="str">
        <f>IF(Inputs!$B218="","",(ROUND((Inputs!$BE218*AU220)+L220,0)))</f>
        <v/>
      </c>
      <c r="N220" s="46" t="str">
        <f>IF(Inputs!$B218="","",(ROUND((Inputs!$BE218*AV220)+M220,0)))</f>
        <v/>
      </c>
      <c r="O220" s="46" t="str">
        <f>IF(Inputs!$B218="","",(ROUND((Inputs!$BE218*AW220)+N220,0)))</f>
        <v/>
      </c>
      <c r="P220" s="46" t="str">
        <f>IF(Inputs!$B218="","",(ROUND((Inputs!$BE218*AX220)+O220,0)))</f>
        <v/>
      </c>
      <c r="Q220" s="46" t="str">
        <f>IF(Inputs!$B218="","",(ROUND((Inputs!$BE218*AY220)+P220,0)))</f>
        <v/>
      </c>
      <c r="R220" s="46" t="str">
        <f>IF(Inputs!$B218="","",(ROUND((Inputs!$BE218*AZ220)+Q220,0)))</f>
        <v/>
      </c>
      <c r="S220" s="46" t="str">
        <f>IF(Inputs!$B218="","",(ROUND((Inputs!$BE218*BA220)+R220,0)))</f>
        <v/>
      </c>
      <c r="T220" s="46" t="str">
        <f>IF(Inputs!$B218="","",(ROUND((Inputs!$BE218*BB220)+S220,0)))</f>
        <v/>
      </c>
      <c r="U220" s="46" t="str">
        <f>IF(Inputs!$B218="","",(ROUND((Inputs!$BE218*BC220)+T220,0)))</f>
        <v/>
      </c>
      <c r="V220" s="46" t="str">
        <f>IF(Inputs!$B218="","",(ROUND((Inputs!$BE218*BD220)+U220,0)))</f>
        <v/>
      </c>
      <c r="W220" s="46" t="str">
        <f>IF(Inputs!$B218="","",(ROUND((Inputs!$BE218*BE220)+V220,0)))</f>
        <v/>
      </c>
      <c r="X220" s="46" t="str">
        <f>IF(Inputs!$B218="","",(ROUND((Inputs!$BE218*BF220)+W220,0)))</f>
        <v/>
      </c>
      <c r="Y220" s="46" t="str">
        <f>IF(Inputs!$B218="","",(ROUND((Inputs!$BE218*BG220)+X220,0)))</f>
        <v/>
      </c>
      <c r="Z220" s="46" t="str">
        <f>IF(Inputs!$B218="","",(ROUND((Inputs!$BE218*BH220)+Y220,0)))</f>
        <v/>
      </c>
      <c r="AA220" s="46" t="str">
        <f>IF(Inputs!$B218="","",(ROUND((Inputs!$BE218*BI220)+Z220,0)))</f>
        <v/>
      </c>
      <c r="AB220" s="46" t="str">
        <f>IF(Inputs!$B218="","",(ROUND((Inputs!$BE218*BJ220)+AA220,0)))</f>
        <v/>
      </c>
      <c r="AC220" s="46" t="str">
        <f>IF(Inputs!$B218="","",(ROUND((Inputs!$BE218*BK220)+AB220,0)))</f>
        <v/>
      </c>
      <c r="AD220" s="46" t="str">
        <f>IF(Inputs!$B218="","",(ROUND((Inputs!$BE218*BL220)+AC220,0)))</f>
        <v/>
      </c>
      <c r="AE220" s="46" t="str">
        <f>IF(Inputs!$B218="","",(ROUND((Inputs!$BE218*BM220)+AD220,0)))</f>
        <v/>
      </c>
      <c r="AF220" s="46" t="str">
        <f>IF(Inputs!$B218="","",(ROUND((Inputs!$BE218*BN220)+AE220,0)))</f>
        <v/>
      </c>
      <c r="AG220" s="50" t="str">
        <f t="shared" si="9"/>
        <v/>
      </c>
      <c r="AH220" s="42" t="str">
        <f t="shared" si="8"/>
        <v/>
      </c>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row>
    <row r="221" spans="1:66">
      <c r="A221" s="7" t="str">
        <f>IF(Inputs!A219="","",Inputs!A219)</f>
        <v/>
      </c>
      <c r="B221" t="str">
        <f>IF(Inputs!B219="","",Inputs!B219)</f>
        <v/>
      </c>
      <c r="C221" s="46" t="str">
        <f>IF(Inputs!$B219="","",(ROUND(Inputs!$BE219*AK221,0)))</f>
        <v/>
      </c>
      <c r="D221" s="46" t="str">
        <f>IF(Inputs!$B219="","",(ROUND((Inputs!$BE219*AL221)+C221,0)))</f>
        <v/>
      </c>
      <c r="E221" s="46" t="str">
        <f>IF(Inputs!$B219="","",(ROUND((Inputs!$BE219*AM221)+D221,0)))</f>
        <v/>
      </c>
      <c r="F221" s="46" t="str">
        <f>IF(Inputs!$B219="","",(ROUND((Inputs!$BE219*AN221)+E221,0)))</f>
        <v/>
      </c>
      <c r="G221" s="46" t="str">
        <f>IF(Inputs!$B219="","",(ROUND((Inputs!$BE219*AO221)+F221,0)))</f>
        <v/>
      </c>
      <c r="H221" s="46" t="str">
        <f>IF(Inputs!$B219="","",(ROUND((Inputs!$BE219*AP221)+G221,0)))</f>
        <v/>
      </c>
      <c r="I221" s="46" t="str">
        <f>IF(Inputs!$B219="","",(ROUND((Inputs!$BE219*AQ221)+H221,0)))</f>
        <v/>
      </c>
      <c r="J221" s="46" t="str">
        <f>IF(Inputs!$B219="","",(ROUND((Inputs!$BE219*AR221)+I221,0)))</f>
        <v/>
      </c>
      <c r="K221" s="46" t="str">
        <f>IF(Inputs!$B219="","",(ROUND((Inputs!$BE219*AS221)+J221,0)))</f>
        <v/>
      </c>
      <c r="L221" s="46" t="str">
        <f>IF(Inputs!$B219="","",(ROUND((Inputs!$BE219*AT221)+K221,0)))</f>
        <v/>
      </c>
      <c r="M221" s="46" t="str">
        <f>IF(Inputs!$B219="","",(ROUND((Inputs!$BE219*AU221)+L221,0)))</f>
        <v/>
      </c>
      <c r="N221" s="46" t="str">
        <f>IF(Inputs!$B219="","",(ROUND((Inputs!$BE219*AV221)+M221,0)))</f>
        <v/>
      </c>
      <c r="O221" s="46" t="str">
        <f>IF(Inputs!$B219="","",(ROUND((Inputs!$BE219*AW221)+N221,0)))</f>
        <v/>
      </c>
      <c r="P221" s="46" t="str">
        <f>IF(Inputs!$B219="","",(ROUND((Inputs!$BE219*AX221)+O221,0)))</f>
        <v/>
      </c>
      <c r="Q221" s="46" t="str">
        <f>IF(Inputs!$B219="","",(ROUND((Inputs!$BE219*AY221)+P221,0)))</f>
        <v/>
      </c>
      <c r="R221" s="46" t="str">
        <f>IF(Inputs!$B219="","",(ROUND((Inputs!$BE219*AZ221)+Q221,0)))</f>
        <v/>
      </c>
      <c r="S221" s="46" t="str">
        <f>IF(Inputs!$B219="","",(ROUND((Inputs!$BE219*BA221)+R221,0)))</f>
        <v/>
      </c>
      <c r="T221" s="46" t="str">
        <f>IF(Inputs!$B219="","",(ROUND((Inputs!$BE219*BB221)+S221,0)))</f>
        <v/>
      </c>
      <c r="U221" s="46" t="str">
        <f>IF(Inputs!$B219="","",(ROUND((Inputs!$BE219*BC221)+T221,0)))</f>
        <v/>
      </c>
      <c r="V221" s="46" t="str">
        <f>IF(Inputs!$B219="","",(ROUND((Inputs!$BE219*BD221)+U221,0)))</f>
        <v/>
      </c>
      <c r="W221" s="46" t="str">
        <f>IF(Inputs!$B219="","",(ROUND((Inputs!$BE219*BE221)+V221,0)))</f>
        <v/>
      </c>
      <c r="X221" s="46" t="str">
        <f>IF(Inputs!$B219="","",(ROUND((Inputs!$BE219*BF221)+W221,0)))</f>
        <v/>
      </c>
      <c r="Y221" s="46" t="str">
        <f>IF(Inputs!$B219="","",(ROUND((Inputs!$BE219*BG221)+X221,0)))</f>
        <v/>
      </c>
      <c r="Z221" s="46" t="str">
        <f>IF(Inputs!$B219="","",(ROUND((Inputs!$BE219*BH221)+Y221,0)))</f>
        <v/>
      </c>
      <c r="AA221" s="46" t="str">
        <f>IF(Inputs!$B219="","",(ROUND((Inputs!$BE219*BI221)+Z221,0)))</f>
        <v/>
      </c>
      <c r="AB221" s="46" t="str">
        <f>IF(Inputs!$B219="","",(ROUND((Inputs!$BE219*BJ221)+AA221,0)))</f>
        <v/>
      </c>
      <c r="AC221" s="46" t="str">
        <f>IF(Inputs!$B219="","",(ROUND((Inputs!$BE219*BK221)+AB221,0)))</f>
        <v/>
      </c>
      <c r="AD221" s="46" t="str">
        <f>IF(Inputs!$B219="","",(ROUND((Inputs!$BE219*BL221)+AC221,0)))</f>
        <v/>
      </c>
      <c r="AE221" s="46" t="str">
        <f>IF(Inputs!$B219="","",(ROUND((Inputs!$BE219*BM221)+AD221,0)))</f>
        <v/>
      </c>
      <c r="AF221" s="46" t="str">
        <f>IF(Inputs!$B219="","",(ROUND((Inputs!$BE219*BN221)+AE221,0)))</f>
        <v/>
      </c>
      <c r="AG221" s="50" t="str">
        <f t="shared" si="9"/>
        <v/>
      </c>
      <c r="AH221" s="42" t="str">
        <f t="shared" si="8"/>
        <v/>
      </c>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row>
    <row r="222" spans="1:66">
      <c r="A222" s="7" t="str">
        <f>IF(Inputs!A220="","",Inputs!A220)</f>
        <v/>
      </c>
      <c r="B222" t="str">
        <f>IF(Inputs!B220="","",Inputs!B220)</f>
        <v/>
      </c>
      <c r="C222" s="46" t="str">
        <f>IF(Inputs!$B220="","",(ROUND(Inputs!$BE220*AK222,0)))</f>
        <v/>
      </c>
      <c r="D222" s="46" t="str">
        <f>IF(Inputs!$B220="","",(ROUND((Inputs!$BE220*AL222)+C222,0)))</f>
        <v/>
      </c>
      <c r="E222" s="46" t="str">
        <f>IF(Inputs!$B220="","",(ROUND((Inputs!$BE220*AM222)+D222,0)))</f>
        <v/>
      </c>
      <c r="F222" s="46" t="str">
        <f>IF(Inputs!$B220="","",(ROUND((Inputs!$BE220*AN222)+E222,0)))</f>
        <v/>
      </c>
      <c r="G222" s="46" t="str">
        <f>IF(Inputs!$B220="","",(ROUND((Inputs!$BE220*AO222)+F222,0)))</f>
        <v/>
      </c>
      <c r="H222" s="46" t="str">
        <f>IF(Inputs!$B220="","",(ROUND((Inputs!$BE220*AP222)+G222,0)))</f>
        <v/>
      </c>
      <c r="I222" s="46" t="str">
        <f>IF(Inputs!$B220="","",(ROUND((Inputs!$BE220*AQ222)+H222,0)))</f>
        <v/>
      </c>
      <c r="J222" s="46" t="str">
        <f>IF(Inputs!$B220="","",(ROUND((Inputs!$BE220*AR222)+I222,0)))</f>
        <v/>
      </c>
      <c r="K222" s="46" t="str">
        <f>IF(Inputs!$B220="","",(ROUND((Inputs!$BE220*AS222)+J222,0)))</f>
        <v/>
      </c>
      <c r="L222" s="46" t="str">
        <f>IF(Inputs!$B220="","",(ROUND((Inputs!$BE220*AT222)+K222,0)))</f>
        <v/>
      </c>
      <c r="M222" s="46" t="str">
        <f>IF(Inputs!$B220="","",(ROUND((Inputs!$BE220*AU222)+L222,0)))</f>
        <v/>
      </c>
      <c r="N222" s="46" t="str">
        <f>IF(Inputs!$B220="","",(ROUND((Inputs!$BE220*AV222)+M222,0)))</f>
        <v/>
      </c>
      <c r="O222" s="46" t="str">
        <f>IF(Inputs!$B220="","",(ROUND((Inputs!$BE220*AW222)+N222,0)))</f>
        <v/>
      </c>
      <c r="P222" s="46" t="str">
        <f>IF(Inputs!$B220="","",(ROUND((Inputs!$BE220*AX222)+O222,0)))</f>
        <v/>
      </c>
      <c r="Q222" s="46" t="str">
        <f>IF(Inputs!$B220="","",(ROUND((Inputs!$BE220*AY222)+P222,0)))</f>
        <v/>
      </c>
      <c r="R222" s="46" t="str">
        <f>IF(Inputs!$B220="","",(ROUND((Inputs!$BE220*AZ222)+Q222,0)))</f>
        <v/>
      </c>
      <c r="S222" s="46" t="str">
        <f>IF(Inputs!$B220="","",(ROUND((Inputs!$BE220*BA222)+R222,0)))</f>
        <v/>
      </c>
      <c r="T222" s="46" t="str">
        <f>IF(Inputs!$B220="","",(ROUND((Inputs!$BE220*BB222)+S222,0)))</f>
        <v/>
      </c>
      <c r="U222" s="46" t="str">
        <f>IF(Inputs!$B220="","",(ROUND((Inputs!$BE220*BC222)+T222,0)))</f>
        <v/>
      </c>
      <c r="V222" s="46" t="str">
        <f>IF(Inputs!$B220="","",(ROUND((Inputs!$BE220*BD222)+U222,0)))</f>
        <v/>
      </c>
      <c r="W222" s="46" t="str">
        <f>IF(Inputs!$B220="","",(ROUND((Inputs!$BE220*BE222)+V222,0)))</f>
        <v/>
      </c>
      <c r="X222" s="46" t="str">
        <f>IF(Inputs!$B220="","",(ROUND((Inputs!$BE220*BF222)+W222,0)))</f>
        <v/>
      </c>
      <c r="Y222" s="46" t="str">
        <f>IF(Inputs!$B220="","",(ROUND((Inputs!$BE220*BG222)+X222,0)))</f>
        <v/>
      </c>
      <c r="Z222" s="46" t="str">
        <f>IF(Inputs!$B220="","",(ROUND((Inputs!$BE220*BH222)+Y222,0)))</f>
        <v/>
      </c>
      <c r="AA222" s="46" t="str">
        <f>IF(Inputs!$B220="","",(ROUND((Inputs!$BE220*BI222)+Z222,0)))</f>
        <v/>
      </c>
      <c r="AB222" s="46" t="str">
        <f>IF(Inputs!$B220="","",(ROUND((Inputs!$BE220*BJ222)+AA222,0)))</f>
        <v/>
      </c>
      <c r="AC222" s="46" t="str">
        <f>IF(Inputs!$B220="","",(ROUND((Inputs!$BE220*BK222)+AB222,0)))</f>
        <v/>
      </c>
      <c r="AD222" s="46" t="str">
        <f>IF(Inputs!$B220="","",(ROUND((Inputs!$BE220*BL222)+AC222,0)))</f>
        <v/>
      </c>
      <c r="AE222" s="46" t="str">
        <f>IF(Inputs!$B220="","",(ROUND((Inputs!$BE220*BM222)+AD222,0)))</f>
        <v/>
      </c>
      <c r="AF222" s="46" t="str">
        <f>IF(Inputs!$B220="","",(ROUND((Inputs!$BE220*BN222)+AE222,0)))</f>
        <v/>
      </c>
      <c r="AG222" s="50" t="str">
        <f t="shared" si="9"/>
        <v/>
      </c>
      <c r="AH222" s="42" t="str">
        <f t="shared" si="8"/>
        <v/>
      </c>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row>
    <row r="223" spans="1:66">
      <c r="A223" s="7" t="str">
        <f>IF(Inputs!A221="","",Inputs!A221)</f>
        <v/>
      </c>
      <c r="B223" t="str">
        <f>IF(Inputs!B221="","",Inputs!B221)</f>
        <v/>
      </c>
      <c r="C223" s="46" t="str">
        <f>IF(Inputs!$B221="","",(ROUND(Inputs!$BE221*AK223,0)))</f>
        <v/>
      </c>
      <c r="D223" s="46" t="str">
        <f>IF(Inputs!$B221="","",(ROUND((Inputs!$BE221*AL223)+C223,0)))</f>
        <v/>
      </c>
      <c r="E223" s="46" t="str">
        <f>IF(Inputs!$B221="","",(ROUND((Inputs!$BE221*AM223)+D223,0)))</f>
        <v/>
      </c>
      <c r="F223" s="46" t="str">
        <f>IF(Inputs!$B221="","",(ROUND((Inputs!$BE221*AN223)+E223,0)))</f>
        <v/>
      </c>
      <c r="G223" s="46" t="str">
        <f>IF(Inputs!$B221="","",(ROUND((Inputs!$BE221*AO223)+F223,0)))</f>
        <v/>
      </c>
      <c r="H223" s="46" t="str">
        <f>IF(Inputs!$B221="","",(ROUND((Inputs!$BE221*AP223)+G223,0)))</f>
        <v/>
      </c>
      <c r="I223" s="46" t="str">
        <f>IF(Inputs!$B221="","",(ROUND((Inputs!$BE221*AQ223)+H223,0)))</f>
        <v/>
      </c>
      <c r="J223" s="46" t="str">
        <f>IF(Inputs!$B221="","",(ROUND((Inputs!$BE221*AR223)+I223,0)))</f>
        <v/>
      </c>
      <c r="K223" s="46" t="str">
        <f>IF(Inputs!$B221="","",(ROUND((Inputs!$BE221*AS223)+J223,0)))</f>
        <v/>
      </c>
      <c r="L223" s="46" t="str">
        <f>IF(Inputs!$B221="","",(ROUND((Inputs!$BE221*AT223)+K223,0)))</f>
        <v/>
      </c>
      <c r="M223" s="46" t="str">
        <f>IF(Inputs!$B221="","",(ROUND((Inputs!$BE221*AU223)+L223,0)))</f>
        <v/>
      </c>
      <c r="N223" s="46" t="str">
        <f>IF(Inputs!$B221="","",(ROUND((Inputs!$BE221*AV223)+M223,0)))</f>
        <v/>
      </c>
      <c r="O223" s="46" t="str">
        <f>IF(Inputs!$B221="","",(ROUND((Inputs!$BE221*AW223)+N223,0)))</f>
        <v/>
      </c>
      <c r="P223" s="46" t="str">
        <f>IF(Inputs!$B221="","",(ROUND((Inputs!$BE221*AX223)+O223,0)))</f>
        <v/>
      </c>
      <c r="Q223" s="46" t="str">
        <f>IF(Inputs!$B221="","",(ROUND((Inputs!$BE221*AY223)+P223,0)))</f>
        <v/>
      </c>
      <c r="R223" s="46" t="str">
        <f>IF(Inputs!$B221="","",(ROUND((Inputs!$BE221*AZ223)+Q223,0)))</f>
        <v/>
      </c>
      <c r="S223" s="46" t="str">
        <f>IF(Inputs!$B221="","",(ROUND((Inputs!$BE221*BA223)+R223,0)))</f>
        <v/>
      </c>
      <c r="T223" s="46" t="str">
        <f>IF(Inputs!$B221="","",(ROUND((Inputs!$BE221*BB223)+S223,0)))</f>
        <v/>
      </c>
      <c r="U223" s="46" t="str">
        <f>IF(Inputs!$B221="","",(ROUND((Inputs!$BE221*BC223)+T223,0)))</f>
        <v/>
      </c>
      <c r="V223" s="46" t="str">
        <f>IF(Inputs!$B221="","",(ROUND((Inputs!$BE221*BD223)+U223,0)))</f>
        <v/>
      </c>
      <c r="W223" s="46" t="str">
        <f>IF(Inputs!$B221="","",(ROUND((Inputs!$BE221*BE223)+V223,0)))</f>
        <v/>
      </c>
      <c r="X223" s="46" t="str">
        <f>IF(Inputs!$B221="","",(ROUND((Inputs!$BE221*BF223)+W223,0)))</f>
        <v/>
      </c>
      <c r="Y223" s="46" t="str">
        <f>IF(Inputs!$B221="","",(ROUND((Inputs!$BE221*BG223)+X223,0)))</f>
        <v/>
      </c>
      <c r="Z223" s="46" t="str">
        <f>IF(Inputs!$B221="","",(ROUND((Inputs!$BE221*BH223)+Y223,0)))</f>
        <v/>
      </c>
      <c r="AA223" s="46" t="str">
        <f>IF(Inputs!$B221="","",(ROUND((Inputs!$BE221*BI223)+Z223,0)))</f>
        <v/>
      </c>
      <c r="AB223" s="46" t="str">
        <f>IF(Inputs!$B221="","",(ROUND((Inputs!$BE221*BJ223)+AA223,0)))</f>
        <v/>
      </c>
      <c r="AC223" s="46" t="str">
        <f>IF(Inputs!$B221="","",(ROUND((Inputs!$BE221*BK223)+AB223,0)))</f>
        <v/>
      </c>
      <c r="AD223" s="46" t="str">
        <f>IF(Inputs!$B221="","",(ROUND((Inputs!$BE221*BL223)+AC223,0)))</f>
        <v/>
      </c>
      <c r="AE223" s="46" t="str">
        <f>IF(Inputs!$B221="","",(ROUND((Inputs!$BE221*BM223)+AD223,0)))</f>
        <v/>
      </c>
      <c r="AF223" s="46" t="str">
        <f>IF(Inputs!$B221="","",(ROUND((Inputs!$BE221*BN223)+AE223,0)))</f>
        <v/>
      </c>
      <c r="AG223" s="50" t="str">
        <f t="shared" si="9"/>
        <v/>
      </c>
      <c r="AH223" s="42" t="str">
        <f t="shared" si="8"/>
        <v/>
      </c>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row>
    <row r="224" spans="1:66">
      <c r="A224" s="7" t="str">
        <f>IF(Inputs!A222="","",Inputs!A222)</f>
        <v/>
      </c>
      <c r="B224" t="str">
        <f>IF(Inputs!B222="","",Inputs!B222)</f>
        <v/>
      </c>
      <c r="C224" s="46" t="str">
        <f>IF(Inputs!$B222="","",(ROUND(Inputs!$BE222*AK224,0)))</f>
        <v/>
      </c>
      <c r="D224" s="46" t="str">
        <f>IF(Inputs!$B222="","",(ROUND((Inputs!$BE222*AL224)+C224,0)))</f>
        <v/>
      </c>
      <c r="E224" s="46" t="str">
        <f>IF(Inputs!$B222="","",(ROUND((Inputs!$BE222*AM224)+D224,0)))</f>
        <v/>
      </c>
      <c r="F224" s="46" t="str">
        <f>IF(Inputs!$B222="","",(ROUND((Inputs!$BE222*AN224)+E224,0)))</f>
        <v/>
      </c>
      <c r="G224" s="46" t="str">
        <f>IF(Inputs!$B222="","",(ROUND((Inputs!$BE222*AO224)+F224,0)))</f>
        <v/>
      </c>
      <c r="H224" s="46" t="str">
        <f>IF(Inputs!$B222="","",(ROUND((Inputs!$BE222*AP224)+G224,0)))</f>
        <v/>
      </c>
      <c r="I224" s="46" t="str">
        <f>IF(Inputs!$B222="","",(ROUND((Inputs!$BE222*AQ224)+H224,0)))</f>
        <v/>
      </c>
      <c r="J224" s="46" t="str">
        <f>IF(Inputs!$B222="","",(ROUND((Inputs!$BE222*AR224)+I224,0)))</f>
        <v/>
      </c>
      <c r="K224" s="46" t="str">
        <f>IF(Inputs!$B222="","",(ROUND((Inputs!$BE222*AS224)+J224,0)))</f>
        <v/>
      </c>
      <c r="L224" s="46" t="str">
        <f>IF(Inputs!$B222="","",(ROUND((Inputs!$BE222*AT224)+K224,0)))</f>
        <v/>
      </c>
      <c r="M224" s="46" t="str">
        <f>IF(Inputs!$B222="","",(ROUND((Inputs!$BE222*AU224)+L224,0)))</f>
        <v/>
      </c>
      <c r="N224" s="46" t="str">
        <f>IF(Inputs!$B222="","",(ROUND((Inputs!$BE222*AV224)+M224,0)))</f>
        <v/>
      </c>
      <c r="O224" s="46" t="str">
        <f>IF(Inputs!$B222="","",(ROUND((Inputs!$BE222*AW224)+N224,0)))</f>
        <v/>
      </c>
      <c r="P224" s="46" t="str">
        <f>IF(Inputs!$B222="","",(ROUND((Inputs!$BE222*AX224)+O224,0)))</f>
        <v/>
      </c>
      <c r="Q224" s="46" t="str">
        <f>IF(Inputs!$B222="","",(ROUND((Inputs!$BE222*AY224)+P224,0)))</f>
        <v/>
      </c>
      <c r="R224" s="46" t="str">
        <f>IF(Inputs!$B222="","",(ROUND((Inputs!$BE222*AZ224)+Q224,0)))</f>
        <v/>
      </c>
      <c r="S224" s="46" t="str">
        <f>IF(Inputs!$B222="","",(ROUND((Inputs!$BE222*BA224)+R224,0)))</f>
        <v/>
      </c>
      <c r="T224" s="46" t="str">
        <f>IF(Inputs!$B222="","",(ROUND((Inputs!$BE222*BB224)+S224,0)))</f>
        <v/>
      </c>
      <c r="U224" s="46" t="str">
        <f>IF(Inputs!$B222="","",(ROUND((Inputs!$BE222*BC224)+T224,0)))</f>
        <v/>
      </c>
      <c r="V224" s="46" t="str">
        <f>IF(Inputs!$B222="","",(ROUND((Inputs!$BE222*BD224)+U224,0)))</f>
        <v/>
      </c>
      <c r="W224" s="46" t="str">
        <f>IF(Inputs!$B222="","",(ROUND((Inputs!$BE222*BE224)+V224,0)))</f>
        <v/>
      </c>
      <c r="X224" s="46" t="str">
        <f>IF(Inputs!$B222="","",(ROUND((Inputs!$BE222*BF224)+W224,0)))</f>
        <v/>
      </c>
      <c r="Y224" s="46" t="str">
        <f>IF(Inputs!$B222="","",(ROUND((Inputs!$BE222*BG224)+X224,0)))</f>
        <v/>
      </c>
      <c r="Z224" s="46" t="str">
        <f>IF(Inputs!$B222="","",(ROUND((Inputs!$BE222*BH224)+Y224,0)))</f>
        <v/>
      </c>
      <c r="AA224" s="46" t="str">
        <f>IF(Inputs!$B222="","",(ROUND((Inputs!$BE222*BI224)+Z224,0)))</f>
        <v/>
      </c>
      <c r="AB224" s="46" t="str">
        <f>IF(Inputs!$B222="","",(ROUND((Inputs!$BE222*BJ224)+AA224,0)))</f>
        <v/>
      </c>
      <c r="AC224" s="46" t="str">
        <f>IF(Inputs!$B222="","",(ROUND((Inputs!$BE222*BK224)+AB224,0)))</f>
        <v/>
      </c>
      <c r="AD224" s="46" t="str">
        <f>IF(Inputs!$B222="","",(ROUND((Inputs!$BE222*BL224)+AC224,0)))</f>
        <v/>
      </c>
      <c r="AE224" s="46" t="str">
        <f>IF(Inputs!$B222="","",(ROUND((Inputs!$BE222*BM224)+AD224,0)))</f>
        <v/>
      </c>
      <c r="AF224" s="46" t="str">
        <f>IF(Inputs!$B222="","",(ROUND((Inputs!$BE222*BN224)+AE224,0)))</f>
        <v/>
      </c>
      <c r="AG224" s="50" t="str">
        <f t="shared" si="9"/>
        <v/>
      </c>
      <c r="AH224" s="42" t="str">
        <f t="shared" si="8"/>
        <v/>
      </c>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row>
    <row r="225" spans="1:66">
      <c r="A225" s="7" t="str">
        <f>IF(Inputs!A223="","",Inputs!A223)</f>
        <v/>
      </c>
      <c r="B225" t="str">
        <f>IF(Inputs!B223="","",Inputs!B223)</f>
        <v/>
      </c>
      <c r="C225" s="46" t="str">
        <f>IF(Inputs!$B223="","",(ROUND(Inputs!$BE223*AK225,0)))</f>
        <v/>
      </c>
      <c r="D225" s="46" t="str">
        <f>IF(Inputs!$B223="","",(ROUND((Inputs!$BE223*AL225)+C225,0)))</f>
        <v/>
      </c>
      <c r="E225" s="46" t="str">
        <f>IF(Inputs!$B223="","",(ROUND((Inputs!$BE223*AM225)+D225,0)))</f>
        <v/>
      </c>
      <c r="F225" s="46" t="str">
        <f>IF(Inputs!$B223="","",(ROUND((Inputs!$BE223*AN225)+E225,0)))</f>
        <v/>
      </c>
      <c r="G225" s="46" t="str">
        <f>IF(Inputs!$B223="","",(ROUND((Inputs!$BE223*AO225)+F225,0)))</f>
        <v/>
      </c>
      <c r="H225" s="46" t="str">
        <f>IF(Inputs!$B223="","",(ROUND((Inputs!$BE223*AP225)+G225,0)))</f>
        <v/>
      </c>
      <c r="I225" s="46" t="str">
        <f>IF(Inputs!$B223="","",(ROUND((Inputs!$BE223*AQ225)+H225,0)))</f>
        <v/>
      </c>
      <c r="J225" s="46" t="str">
        <f>IF(Inputs!$B223="","",(ROUND((Inputs!$BE223*AR225)+I225,0)))</f>
        <v/>
      </c>
      <c r="K225" s="46" t="str">
        <f>IF(Inputs!$B223="","",(ROUND((Inputs!$BE223*AS225)+J225,0)))</f>
        <v/>
      </c>
      <c r="L225" s="46" t="str">
        <f>IF(Inputs!$B223="","",(ROUND((Inputs!$BE223*AT225)+K225,0)))</f>
        <v/>
      </c>
      <c r="M225" s="46" t="str">
        <f>IF(Inputs!$B223="","",(ROUND((Inputs!$BE223*AU225)+L225,0)))</f>
        <v/>
      </c>
      <c r="N225" s="46" t="str">
        <f>IF(Inputs!$B223="","",(ROUND((Inputs!$BE223*AV225)+M225,0)))</f>
        <v/>
      </c>
      <c r="O225" s="46" t="str">
        <f>IF(Inputs!$B223="","",(ROUND((Inputs!$BE223*AW225)+N225,0)))</f>
        <v/>
      </c>
      <c r="P225" s="46" t="str">
        <f>IF(Inputs!$B223="","",(ROUND((Inputs!$BE223*AX225)+O225,0)))</f>
        <v/>
      </c>
      <c r="Q225" s="46" t="str">
        <f>IF(Inputs!$B223="","",(ROUND((Inputs!$BE223*AY225)+P225,0)))</f>
        <v/>
      </c>
      <c r="R225" s="46" t="str">
        <f>IF(Inputs!$B223="","",(ROUND((Inputs!$BE223*AZ225)+Q225,0)))</f>
        <v/>
      </c>
      <c r="S225" s="46" t="str">
        <f>IF(Inputs!$B223="","",(ROUND((Inputs!$BE223*BA225)+R225,0)))</f>
        <v/>
      </c>
      <c r="T225" s="46" t="str">
        <f>IF(Inputs!$B223="","",(ROUND((Inputs!$BE223*BB225)+S225,0)))</f>
        <v/>
      </c>
      <c r="U225" s="46" t="str">
        <f>IF(Inputs!$B223="","",(ROUND((Inputs!$BE223*BC225)+T225,0)))</f>
        <v/>
      </c>
      <c r="V225" s="46" t="str">
        <f>IF(Inputs!$B223="","",(ROUND((Inputs!$BE223*BD225)+U225,0)))</f>
        <v/>
      </c>
      <c r="W225" s="46" t="str">
        <f>IF(Inputs!$B223="","",(ROUND((Inputs!$BE223*BE225)+V225,0)))</f>
        <v/>
      </c>
      <c r="X225" s="46" t="str">
        <f>IF(Inputs!$B223="","",(ROUND((Inputs!$BE223*BF225)+W225,0)))</f>
        <v/>
      </c>
      <c r="Y225" s="46" t="str">
        <f>IF(Inputs!$B223="","",(ROUND((Inputs!$BE223*BG225)+X225,0)))</f>
        <v/>
      </c>
      <c r="Z225" s="46" t="str">
        <f>IF(Inputs!$B223="","",(ROUND((Inputs!$BE223*BH225)+Y225,0)))</f>
        <v/>
      </c>
      <c r="AA225" s="46" t="str">
        <f>IF(Inputs!$B223="","",(ROUND((Inputs!$BE223*BI225)+Z225,0)))</f>
        <v/>
      </c>
      <c r="AB225" s="46" t="str">
        <f>IF(Inputs!$B223="","",(ROUND((Inputs!$BE223*BJ225)+AA225,0)))</f>
        <v/>
      </c>
      <c r="AC225" s="46" t="str">
        <f>IF(Inputs!$B223="","",(ROUND((Inputs!$BE223*BK225)+AB225,0)))</f>
        <v/>
      </c>
      <c r="AD225" s="46" t="str">
        <f>IF(Inputs!$B223="","",(ROUND((Inputs!$BE223*BL225)+AC225,0)))</f>
        <v/>
      </c>
      <c r="AE225" s="46" t="str">
        <f>IF(Inputs!$B223="","",(ROUND((Inputs!$BE223*BM225)+AD225,0)))</f>
        <v/>
      </c>
      <c r="AF225" s="46" t="str">
        <f>IF(Inputs!$B223="","",(ROUND((Inputs!$BE223*BN225)+AE225,0)))</f>
        <v/>
      </c>
      <c r="AG225" s="50" t="str">
        <f t="shared" si="9"/>
        <v/>
      </c>
      <c r="AH225" s="42" t="str">
        <f t="shared" si="8"/>
        <v/>
      </c>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row>
    <row r="226" spans="1:66">
      <c r="A226" s="7" t="str">
        <f>IF(Inputs!A224="","",Inputs!A224)</f>
        <v/>
      </c>
      <c r="B226" t="str">
        <f>IF(Inputs!B224="","",Inputs!B224)</f>
        <v/>
      </c>
      <c r="C226" s="46" t="str">
        <f>IF(Inputs!$B224="","",(ROUND(Inputs!$BE224*AK226,0)))</f>
        <v/>
      </c>
      <c r="D226" s="46" t="str">
        <f>IF(Inputs!$B224="","",(ROUND((Inputs!$BE224*AL226)+C226,0)))</f>
        <v/>
      </c>
      <c r="E226" s="46" t="str">
        <f>IF(Inputs!$B224="","",(ROUND((Inputs!$BE224*AM226)+D226,0)))</f>
        <v/>
      </c>
      <c r="F226" s="46" t="str">
        <f>IF(Inputs!$B224="","",(ROUND((Inputs!$BE224*AN226)+E226,0)))</f>
        <v/>
      </c>
      <c r="G226" s="46" t="str">
        <f>IF(Inputs!$B224="","",(ROUND((Inputs!$BE224*AO226)+F226,0)))</f>
        <v/>
      </c>
      <c r="H226" s="46" t="str">
        <f>IF(Inputs!$B224="","",(ROUND((Inputs!$BE224*AP226)+G226,0)))</f>
        <v/>
      </c>
      <c r="I226" s="46" t="str">
        <f>IF(Inputs!$B224="","",(ROUND((Inputs!$BE224*AQ226)+H226,0)))</f>
        <v/>
      </c>
      <c r="J226" s="46" t="str">
        <f>IF(Inputs!$B224="","",(ROUND((Inputs!$BE224*AR226)+I226,0)))</f>
        <v/>
      </c>
      <c r="K226" s="46" t="str">
        <f>IF(Inputs!$B224="","",(ROUND((Inputs!$BE224*AS226)+J226,0)))</f>
        <v/>
      </c>
      <c r="L226" s="46" t="str">
        <f>IF(Inputs!$B224="","",(ROUND((Inputs!$BE224*AT226)+K226,0)))</f>
        <v/>
      </c>
      <c r="M226" s="46" t="str">
        <f>IF(Inputs!$B224="","",(ROUND((Inputs!$BE224*AU226)+L226,0)))</f>
        <v/>
      </c>
      <c r="N226" s="46" t="str">
        <f>IF(Inputs!$B224="","",(ROUND((Inputs!$BE224*AV226)+M226,0)))</f>
        <v/>
      </c>
      <c r="O226" s="46" t="str">
        <f>IF(Inputs!$B224="","",(ROUND((Inputs!$BE224*AW226)+N226,0)))</f>
        <v/>
      </c>
      <c r="P226" s="46" t="str">
        <f>IF(Inputs!$B224="","",(ROUND((Inputs!$BE224*AX226)+O226,0)))</f>
        <v/>
      </c>
      <c r="Q226" s="46" t="str">
        <f>IF(Inputs!$B224="","",(ROUND((Inputs!$BE224*AY226)+P226,0)))</f>
        <v/>
      </c>
      <c r="R226" s="46" t="str">
        <f>IF(Inputs!$B224="","",(ROUND((Inputs!$BE224*AZ226)+Q226,0)))</f>
        <v/>
      </c>
      <c r="S226" s="46" t="str">
        <f>IF(Inputs!$B224="","",(ROUND((Inputs!$BE224*BA226)+R226,0)))</f>
        <v/>
      </c>
      <c r="T226" s="46" t="str">
        <f>IF(Inputs!$B224="","",(ROUND((Inputs!$BE224*BB226)+S226,0)))</f>
        <v/>
      </c>
      <c r="U226" s="46" t="str">
        <f>IF(Inputs!$B224="","",(ROUND((Inputs!$BE224*BC226)+T226,0)))</f>
        <v/>
      </c>
      <c r="V226" s="46" t="str">
        <f>IF(Inputs!$B224="","",(ROUND((Inputs!$BE224*BD226)+U226,0)))</f>
        <v/>
      </c>
      <c r="W226" s="46" t="str">
        <f>IF(Inputs!$B224="","",(ROUND((Inputs!$BE224*BE226)+V226,0)))</f>
        <v/>
      </c>
      <c r="X226" s="46" t="str">
        <f>IF(Inputs!$B224="","",(ROUND((Inputs!$BE224*BF226)+W226,0)))</f>
        <v/>
      </c>
      <c r="Y226" s="46" t="str">
        <f>IF(Inputs!$B224="","",(ROUND((Inputs!$BE224*BG226)+X226,0)))</f>
        <v/>
      </c>
      <c r="Z226" s="46" t="str">
        <f>IF(Inputs!$B224="","",(ROUND((Inputs!$BE224*BH226)+Y226,0)))</f>
        <v/>
      </c>
      <c r="AA226" s="46" t="str">
        <f>IF(Inputs!$B224="","",(ROUND((Inputs!$BE224*BI226)+Z226,0)))</f>
        <v/>
      </c>
      <c r="AB226" s="46" t="str">
        <f>IF(Inputs!$B224="","",(ROUND((Inputs!$BE224*BJ226)+AA226,0)))</f>
        <v/>
      </c>
      <c r="AC226" s="46" t="str">
        <f>IF(Inputs!$B224="","",(ROUND((Inputs!$BE224*BK226)+AB226,0)))</f>
        <v/>
      </c>
      <c r="AD226" s="46" t="str">
        <f>IF(Inputs!$B224="","",(ROUND((Inputs!$BE224*BL226)+AC226,0)))</f>
        <v/>
      </c>
      <c r="AE226" s="46" t="str">
        <f>IF(Inputs!$B224="","",(ROUND((Inputs!$BE224*BM226)+AD226,0)))</f>
        <v/>
      </c>
      <c r="AF226" s="46" t="str">
        <f>IF(Inputs!$B224="","",(ROUND((Inputs!$BE224*BN226)+AE226,0)))</f>
        <v/>
      </c>
      <c r="AG226" s="50" t="str">
        <f t="shared" si="9"/>
        <v/>
      </c>
      <c r="AH226" s="42" t="str">
        <f t="shared" si="8"/>
        <v/>
      </c>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row>
    <row r="227" spans="1:66">
      <c r="A227" s="7" t="str">
        <f>IF(Inputs!A225="","",Inputs!A225)</f>
        <v/>
      </c>
      <c r="B227" t="str">
        <f>IF(Inputs!B225="","",Inputs!B225)</f>
        <v/>
      </c>
      <c r="C227" s="46" t="str">
        <f>IF(Inputs!$B225="","",(ROUND(Inputs!$BE225*AK227,0)))</f>
        <v/>
      </c>
      <c r="D227" s="46" t="str">
        <f>IF(Inputs!$B225="","",(ROUND((Inputs!$BE225*AL227)+C227,0)))</f>
        <v/>
      </c>
      <c r="E227" s="46" t="str">
        <f>IF(Inputs!$B225="","",(ROUND((Inputs!$BE225*AM227)+D227,0)))</f>
        <v/>
      </c>
      <c r="F227" s="46" t="str">
        <f>IF(Inputs!$B225="","",(ROUND((Inputs!$BE225*AN227)+E227,0)))</f>
        <v/>
      </c>
      <c r="G227" s="46" t="str">
        <f>IF(Inputs!$B225="","",(ROUND((Inputs!$BE225*AO227)+F227,0)))</f>
        <v/>
      </c>
      <c r="H227" s="46" t="str">
        <f>IF(Inputs!$B225="","",(ROUND((Inputs!$BE225*AP227)+G227,0)))</f>
        <v/>
      </c>
      <c r="I227" s="46" t="str">
        <f>IF(Inputs!$B225="","",(ROUND((Inputs!$BE225*AQ227)+H227,0)))</f>
        <v/>
      </c>
      <c r="J227" s="46" t="str">
        <f>IF(Inputs!$B225="","",(ROUND((Inputs!$BE225*AR227)+I227,0)))</f>
        <v/>
      </c>
      <c r="K227" s="46" t="str">
        <f>IF(Inputs!$B225="","",(ROUND((Inputs!$BE225*AS227)+J227,0)))</f>
        <v/>
      </c>
      <c r="L227" s="46" t="str">
        <f>IF(Inputs!$B225="","",(ROUND((Inputs!$BE225*AT227)+K227,0)))</f>
        <v/>
      </c>
      <c r="M227" s="46" t="str">
        <f>IF(Inputs!$B225="","",(ROUND((Inputs!$BE225*AU227)+L227,0)))</f>
        <v/>
      </c>
      <c r="N227" s="46" t="str">
        <f>IF(Inputs!$B225="","",(ROUND((Inputs!$BE225*AV227)+M227,0)))</f>
        <v/>
      </c>
      <c r="O227" s="46" t="str">
        <f>IF(Inputs!$B225="","",(ROUND((Inputs!$BE225*AW227)+N227,0)))</f>
        <v/>
      </c>
      <c r="P227" s="46" t="str">
        <f>IF(Inputs!$B225="","",(ROUND((Inputs!$BE225*AX227)+O227,0)))</f>
        <v/>
      </c>
      <c r="Q227" s="46" t="str">
        <f>IF(Inputs!$B225="","",(ROUND((Inputs!$BE225*AY227)+P227,0)))</f>
        <v/>
      </c>
      <c r="R227" s="46" t="str">
        <f>IF(Inputs!$B225="","",(ROUND((Inputs!$BE225*AZ227)+Q227,0)))</f>
        <v/>
      </c>
      <c r="S227" s="46" t="str">
        <f>IF(Inputs!$B225="","",(ROUND((Inputs!$BE225*BA227)+R227,0)))</f>
        <v/>
      </c>
      <c r="T227" s="46" t="str">
        <f>IF(Inputs!$B225="","",(ROUND((Inputs!$BE225*BB227)+S227,0)))</f>
        <v/>
      </c>
      <c r="U227" s="46" t="str">
        <f>IF(Inputs!$B225="","",(ROUND((Inputs!$BE225*BC227)+T227,0)))</f>
        <v/>
      </c>
      <c r="V227" s="46" t="str">
        <f>IF(Inputs!$B225="","",(ROUND((Inputs!$BE225*BD227)+U227,0)))</f>
        <v/>
      </c>
      <c r="W227" s="46" t="str">
        <f>IF(Inputs!$B225="","",(ROUND((Inputs!$BE225*BE227)+V227,0)))</f>
        <v/>
      </c>
      <c r="X227" s="46" t="str">
        <f>IF(Inputs!$B225="","",(ROUND((Inputs!$BE225*BF227)+W227,0)))</f>
        <v/>
      </c>
      <c r="Y227" s="46" t="str">
        <f>IF(Inputs!$B225="","",(ROUND((Inputs!$BE225*BG227)+X227,0)))</f>
        <v/>
      </c>
      <c r="Z227" s="46" t="str">
        <f>IF(Inputs!$B225="","",(ROUND((Inputs!$BE225*BH227)+Y227,0)))</f>
        <v/>
      </c>
      <c r="AA227" s="46" t="str">
        <f>IF(Inputs!$B225="","",(ROUND((Inputs!$BE225*BI227)+Z227,0)))</f>
        <v/>
      </c>
      <c r="AB227" s="46" t="str">
        <f>IF(Inputs!$B225="","",(ROUND((Inputs!$BE225*BJ227)+AA227,0)))</f>
        <v/>
      </c>
      <c r="AC227" s="46" t="str">
        <f>IF(Inputs!$B225="","",(ROUND((Inputs!$BE225*BK227)+AB227,0)))</f>
        <v/>
      </c>
      <c r="AD227" s="46" t="str">
        <f>IF(Inputs!$B225="","",(ROUND((Inputs!$BE225*BL227)+AC227,0)))</f>
        <v/>
      </c>
      <c r="AE227" s="46" t="str">
        <f>IF(Inputs!$B225="","",(ROUND((Inputs!$BE225*BM227)+AD227,0)))</f>
        <v/>
      </c>
      <c r="AF227" s="46" t="str">
        <f>IF(Inputs!$B225="","",(ROUND((Inputs!$BE225*BN227)+AE227,0)))</f>
        <v/>
      </c>
      <c r="AG227" s="50" t="str">
        <f t="shared" si="9"/>
        <v/>
      </c>
      <c r="AH227" s="42" t="str">
        <f t="shared" si="8"/>
        <v/>
      </c>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row>
    <row r="228" spans="1:66">
      <c r="A228" s="7" t="str">
        <f>IF(Inputs!A226="","",Inputs!A226)</f>
        <v/>
      </c>
      <c r="B228" t="str">
        <f>IF(Inputs!B226="","",Inputs!B226)</f>
        <v/>
      </c>
      <c r="C228" s="46" t="str">
        <f>IF(Inputs!$B226="","",(ROUND(Inputs!$BE226*AK228,0)))</f>
        <v/>
      </c>
      <c r="D228" s="46" t="str">
        <f>IF(Inputs!$B226="","",(ROUND((Inputs!$BE226*AL228)+C228,0)))</f>
        <v/>
      </c>
      <c r="E228" s="46" t="str">
        <f>IF(Inputs!$B226="","",(ROUND((Inputs!$BE226*AM228)+D228,0)))</f>
        <v/>
      </c>
      <c r="F228" s="46" t="str">
        <f>IF(Inputs!$B226="","",(ROUND((Inputs!$BE226*AN228)+E228,0)))</f>
        <v/>
      </c>
      <c r="G228" s="46" t="str">
        <f>IF(Inputs!$B226="","",(ROUND((Inputs!$BE226*AO228)+F228,0)))</f>
        <v/>
      </c>
      <c r="H228" s="46" t="str">
        <f>IF(Inputs!$B226="","",(ROUND((Inputs!$BE226*AP228)+G228,0)))</f>
        <v/>
      </c>
      <c r="I228" s="46" t="str">
        <f>IF(Inputs!$B226="","",(ROUND((Inputs!$BE226*AQ228)+H228,0)))</f>
        <v/>
      </c>
      <c r="J228" s="46" t="str">
        <f>IF(Inputs!$B226="","",(ROUND((Inputs!$BE226*AR228)+I228,0)))</f>
        <v/>
      </c>
      <c r="K228" s="46" t="str">
        <f>IF(Inputs!$B226="","",(ROUND((Inputs!$BE226*AS228)+J228,0)))</f>
        <v/>
      </c>
      <c r="L228" s="46" t="str">
        <f>IF(Inputs!$B226="","",(ROUND((Inputs!$BE226*AT228)+K228,0)))</f>
        <v/>
      </c>
      <c r="M228" s="46" t="str">
        <f>IF(Inputs!$B226="","",(ROUND((Inputs!$BE226*AU228)+L228,0)))</f>
        <v/>
      </c>
      <c r="N228" s="46" t="str">
        <f>IF(Inputs!$B226="","",(ROUND((Inputs!$BE226*AV228)+M228,0)))</f>
        <v/>
      </c>
      <c r="O228" s="46" t="str">
        <f>IF(Inputs!$B226="","",(ROUND((Inputs!$BE226*AW228)+N228,0)))</f>
        <v/>
      </c>
      <c r="P228" s="46" t="str">
        <f>IF(Inputs!$B226="","",(ROUND((Inputs!$BE226*AX228)+O228,0)))</f>
        <v/>
      </c>
      <c r="Q228" s="46" t="str">
        <f>IF(Inputs!$B226="","",(ROUND((Inputs!$BE226*AY228)+P228,0)))</f>
        <v/>
      </c>
      <c r="R228" s="46" t="str">
        <f>IF(Inputs!$B226="","",(ROUND((Inputs!$BE226*AZ228)+Q228,0)))</f>
        <v/>
      </c>
      <c r="S228" s="46" t="str">
        <f>IF(Inputs!$B226="","",(ROUND((Inputs!$BE226*BA228)+R228,0)))</f>
        <v/>
      </c>
      <c r="T228" s="46" t="str">
        <f>IF(Inputs!$B226="","",(ROUND((Inputs!$BE226*BB228)+S228,0)))</f>
        <v/>
      </c>
      <c r="U228" s="46" t="str">
        <f>IF(Inputs!$B226="","",(ROUND((Inputs!$BE226*BC228)+T228,0)))</f>
        <v/>
      </c>
      <c r="V228" s="46" t="str">
        <f>IF(Inputs!$B226="","",(ROUND((Inputs!$BE226*BD228)+U228,0)))</f>
        <v/>
      </c>
      <c r="W228" s="46" t="str">
        <f>IF(Inputs!$B226="","",(ROUND((Inputs!$BE226*BE228)+V228,0)))</f>
        <v/>
      </c>
      <c r="X228" s="46" t="str">
        <f>IF(Inputs!$B226="","",(ROUND((Inputs!$BE226*BF228)+W228,0)))</f>
        <v/>
      </c>
      <c r="Y228" s="46" t="str">
        <f>IF(Inputs!$B226="","",(ROUND((Inputs!$BE226*BG228)+X228,0)))</f>
        <v/>
      </c>
      <c r="Z228" s="46" t="str">
        <f>IF(Inputs!$B226="","",(ROUND((Inputs!$BE226*BH228)+Y228,0)))</f>
        <v/>
      </c>
      <c r="AA228" s="46" t="str">
        <f>IF(Inputs!$B226="","",(ROUND((Inputs!$BE226*BI228)+Z228,0)))</f>
        <v/>
      </c>
      <c r="AB228" s="46" t="str">
        <f>IF(Inputs!$B226="","",(ROUND((Inputs!$BE226*BJ228)+AA228,0)))</f>
        <v/>
      </c>
      <c r="AC228" s="46" t="str">
        <f>IF(Inputs!$B226="","",(ROUND((Inputs!$BE226*BK228)+AB228,0)))</f>
        <v/>
      </c>
      <c r="AD228" s="46" t="str">
        <f>IF(Inputs!$B226="","",(ROUND((Inputs!$BE226*BL228)+AC228,0)))</f>
        <v/>
      </c>
      <c r="AE228" s="46" t="str">
        <f>IF(Inputs!$B226="","",(ROUND((Inputs!$BE226*BM228)+AD228,0)))</f>
        <v/>
      </c>
      <c r="AF228" s="46" t="str">
        <f>IF(Inputs!$B226="","",(ROUND((Inputs!$BE226*BN228)+AE228,0)))</f>
        <v/>
      </c>
      <c r="AG228" s="50" t="str">
        <f t="shared" si="9"/>
        <v/>
      </c>
      <c r="AH228" s="42" t="str">
        <f t="shared" si="8"/>
        <v/>
      </c>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row>
    <row r="229" spans="1:66">
      <c r="A229" s="7" t="str">
        <f>IF(Inputs!A227="","",Inputs!A227)</f>
        <v/>
      </c>
      <c r="B229" t="str">
        <f>IF(Inputs!B227="","",Inputs!B227)</f>
        <v/>
      </c>
      <c r="C229" s="46" t="str">
        <f>IF(Inputs!$B227="","",(ROUND(Inputs!$BE227*AK229,0)))</f>
        <v/>
      </c>
      <c r="D229" s="46" t="str">
        <f>IF(Inputs!$B227="","",(ROUND((Inputs!$BE227*AL229)+C229,0)))</f>
        <v/>
      </c>
      <c r="E229" s="46" t="str">
        <f>IF(Inputs!$B227="","",(ROUND((Inputs!$BE227*AM229)+D229,0)))</f>
        <v/>
      </c>
      <c r="F229" s="46" t="str">
        <f>IF(Inputs!$B227="","",(ROUND((Inputs!$BE227*AN229)+E229,0)))</f>
        <v/>
      </c>
      <c r="G229" s="46" t="str">
        <f>IF(Inputs!$B227="","",(ROUND((Inputs!$BE227*AO229)+F229,0)))</f>
        <v/>
      </c>
      <c r="H229" s="46" t="str">
        <f>IF(Inputs!$B227="","",(ROUND((Inputs!$BE227*AP229)+G229,0)))</f>
        <v/>
      </c>
      <c r="I229" s="46" t="str">
        <f>IF(Inputs!$B227="","",(ROUND((Inputs!$BE227*AQ229)+H229,0)))</f>
        <v/>
      </c>
      <c r="J229" s="46" t="str">
        <f>IF(Inputs!$B227="","",(ROUND((Inputs!$BE227*AR229)+I229,0)))</f>
        <v/>
      </c>
      <c r="K229" s="46" t="str">
        <f>IF(Inputs!$B227="","",(ROUND((Inputs!$BE227*AS229)+J229,0)))</f>
        <v/>
      </c>
      <c r="L229" s="46" t="str">
        <f>IF(Inputs!$B227="","",(ROUND((Inputs!$BE227*AT229)+K229,0)))</f>
        <v/>
      </c>
      <c r="M229" s="46" t="str">
        <f>IF(Inputs!$B227="","",(ROUND((Inputs!$BE227*AU229)+L229,0)))</f>
        <v/>
      </c>
      <c r="N229" s="46" t="str">
        <f>IF(Inputs!$B227="","",(ROUND((Inputs!$BE227*AV229)+M229,0)))</f>
        <v/>
      </c>
      <c r="O229" s="46" t="str">
        <f>IF(Inputs!$B227="","",(ROUND((Inputs!$BE227*AW229)+N229,0)))</f>
        <v/>
      </c>
      <c r="P229" s="46" t="str">
        <f>IF(Inputs!$B227="","",(ROUND((Inputs!$BE227*AX229)+O229,0)))</f>
        <v/>
      </c>
      <c r="Q229" s="46" t="str">
        <f>IF(Inputs!$B227="","",(ROUND((Inputs!$BE227*AY229)+P229,0)))</f>
        <v/>
      </c>
      <c r="R229" s="46" t="str">
        <f>IF(Inputs!$B227="","",(ROUND((Inputs!$BE227*AZ229)+Q229,0)))</f>
        <v/>
      </c>
      <c r="S229" s="46" t="str">
        <f>IF(Inputs!$B227="","",(ROUND((Inputs!$BE227*BA229)+R229,0)))</f>
        <v/>
      </c>
      <c r="T229" s="46" t="str">
        <f>IF(Inputs!$B227="","",(ROUND((Inputs!$BE227*BB229)+S229,0)))</f>
        <v/>
      </c>
      <c r="U229" s="46" t="str">
        <f>IF(Inputs!$B227="","",(ROUND((Inputs!$BE227*BC229)+T229,0)))</f>
        <v/>
      </c>
      <c r="V229" s="46" t="str">
        <f>IF(Inputs!$B227="","",(ROUND((Inputs!$BE227*BD229)+U229,0)))</f>
        <v/>
      </c>
      <c r="W229" s="46" t="str">
        <f>IF(Inputs!$B227="","",(ROUND((Inputs!$BE227*BE229)+V229,0)))</f>
        <v/>
      </c>
      <c r="X229" s="46" t="str">
        <f>IF(Inputs!$B227="","",(ROUND((Inputs!$BE227*BF229)+W229,0)))</f>
        <v/>
      </c>
      <c r="Y229" s="46" t="str">
        <f>IF(Inputs!$B227="","",(ROUND((Inputs!$BE227*BG229)+X229,0)))</f>
        <v/>
      </c>
      <c r="Z229" s="46" t="str">
        <f>IF(Inputs!$B227="","",(ROUND((Inputs!$BE227*BH229)+Y229,0)))</f>
        <v/>
      </c>
      <c r="AA229" s="46" t="str">
        <f>IF(Inputs!$B227="","",(ROUND((Inputs!$BE227*BI229)+Z229,0)))</f>
        <v/>
      </c>
      <c r="AB229" s="46" t="str">
        <f>IF(Inputs!$B227="","",(ROUND((Inputs!$BE227*BJ229)+AA229,0)))</f>
        <v/>
      </c>
      <c r="AC229" s="46" t="str">
        <f>IF(Inputs!$B227="","",(ROUND((Inputs!$BE227*BK229)+AB229,0)))</f>
        <v/>
      </c>
      <c r="AD229" s="46" t="str">
        <f>IF(Inputs!$B227="","",(ROUND((Inputs!$BE227*BL229)+AC229,0)))</f>
        <v/>
      </c>
      <c r="AE229" s="46" t="str">
        <f>IF(Inputs!$B227="","",(ROUND((Inputs!$BE227*BM229)+AD229,0)))</f>
        <v/>
      </c>
      <c r="AF229" s="46" t="str">
        <f>IF(Inputs!$B227="","",(ROUND((Inputs!$BE227*BN229)+AE229,0)))</f>
        <v/>
      </c>
      <c r="AG229" s="50" t="str">
        <f t="shared" si="9"/>
        <v/>
      </c>
      <c r="AH229" s="42" t="str">
        <f t="shared" si="8"/>
        <v/>
      </c>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row>
    <row r="230" spans="1:66">
      <c r="A230" s="7" t="str">
        <f>IF(Inputs!A228="","",Inputs!A228)</f>
        <v/>
      </c>
      <c r="B230" t="str">
        <f>IF(Inputs!B228="","",Inputs!B228)</f>
        <v/>
      </c>
      <c r="C230" s="46" t="str">
        <f>IF(Inputs!$B228="","",(ROUND(Inputs!$BE228*AK230,0)))</f>
        <v/>
      </c>
      <c r="D230" s="46" t="str">
        <f>IF(Inputs!$B228="","",(ROUND((Inputs!$BE228*AL230)+C230,0)))</f>
        <v/>
      </c>
      <c r="E230" s="46" t="str">
        <f>IF(Inputs!$B228="","",(ROUND((Inputs!$BE228*AM230)+D230,0)))</f>
        <v/>
      </c>
      <c r="F230" s="46" t="str">
        <f>IF(Inputs!$B228="","",(ROUND((Inputs!$BE228*AN230)+E230,0)))</f>
        <v/>
      </c>
      <c r="G230" s="46" t="str">
        <f>IF(Inputs!$B228="","",(ROUND((Inputs!$BE228*AO230)+F230,0)))</f>
        <v/>
      </c>
      <c r="H230" s="46" t="str">
        <f>IF(Inputs!$B228="","",(ROUND((Inputs!$BE228*AP230)+G230,0)))</f>
        <v/>
      </c>
      <c r="I230" s="46" t="str">
        <f>IF(Inputs!$B228="","",(ROUND((Inputs!$BE228*AQ230)+H230,0)))</f>
        <v/>
      </c>
      <c r="J230" s="46" t="str">
        <f>IF(Inputs!$B228="","",(ROUND((Inputs!$BE228*AR230)+I230,0)))</f>
        <v/>
      </c>
      <c r="K230" s="46" t="str">
        <f>IF(Inputs!$B228="","",(ROUND((Inputs!$BE228*AS230)+J230,0)))</f>
        <v/>
      </c>
      <c r="L230" s="46" t="str">
        <f>IF(Inputs!$B228="","",(ROUND((Inputs!$BE228*AT230)+K230,0)))</f>
        <v/>
      </c>
      <c r="M230" s="46" t="str">
        <f>IF(Inputs!$B228="","",(ROUND((Inputs!$BE228*AU230)+L230,0)))</f>
        <v/>
      </c>
      <c r="N230" s="46" t="str">
        <f>IF(Inputs!$B228="","",(ROUND((Inputs!$BE228*AV230)+M230,0)))</f>
        <v/>
      </c>
      <c r="O230" s="46" t="str">
        <f>IF(Inputs!$B228="","",(ROUND((Inputs!$BE228*AW230)+N230,0)))</f>
        <v/>
      </c>
      <c r="P230" s="46" t="str">
        <f>IF(Inputs!$B228="","",(ROUND((Inputs!$BE228*AX230)+O230,0)))</f>
        <v/>
      </c>
      <c r="Q230" s="46" t="str">
        <f>IF(Inputs!$B228="","",(ROUND((Inputs!$BE228*AY230)+P230,0)))</f>
        <v/>
      </c>
      <c r="R230" s="46" t="str">
        <f>IF(Inputs!$B228="","",(ROUND((Inputs!$BE228*AZ230)+Q230,0)))</f>
        <v/>
      </c>
      <c r="S230" s="46" t="str">
        <f>IF(Inputs!$B228="","",(ROUND((Inputs!$BE228*BA230)+R230,0)))</f>
        <v/>
      </c>
      <c r="T230" s="46" t="str">
        <f>IF(Inputs!$B228="","",(ROUND((Inputs!$BE228*BB230)+S230,0)))</f>
        <v/>
      </c>
      <c r="U230" s="46" t="str">
        <f>IF(Inputs!$B228="","",(ROUND((Inputs!$BE228*BC230)+T230,0)))</f>
        <v/>
      </c>
      <c r="V230" s="46" t="str">
        <f>IF(Inputs!$B228="","",(ROUND((Inputs!$BE228*BD230)+U230,0)))</f>
        <v/>
      </c>
      <c r="W230" s="46" t="str">
        <f>IF(Inputs!$B228="","",(ROUND((Inputs!$BE228*BE230)+V230,0)))</f>
        <v/>
      </c>
      <c r="X230" s="46" t="str">
        <f>IF(Inputs!$B228="","",(ROUND((Inputs!$BE228*BF230)+W230,0)))</f>
        <v/>
      </c>
      <c r="Y230" s="46" t="str">
        <f>IF(Inputs!$B228="","",(ROUND((Inputs!$BE228*BG230)+X230,0)))</f>
        <v/>
      </c>
      <c r="Z230" s="46" t="str">
        <f>IF(Inputs!$B228="","",(ROUND((Inputs!$BE228*BH230)+Y230,0)))</f>
        <v/>
      </c>
      <c r="AA230" s="46" t="str">
        <f>IF(Inputs!$B228="","",(ROUND((Inputs!$BE228*BI230)+Z230,0)))</f>
        <v/>
      </c>
      <c r="AB230" s="46" t="str">
        <f>IF(Inputs!$B228="","",(ROUND((Inputs!$BE228*BJ230)+AA230,0)))</f>
        <v/>
      </c>
      <c r="AC230" s="46" t="str">
        <f>IF(Inputs!$B228="","",(ROUND((Inputs!$BE228*BK230)+AB230,0)))</f>
        <v/>
      </c>
      <c r="AD230" s="46" t="str">
        <f>IF(Inputs!$B228="","",(ROUND((Inputs!$BE228*BL230)+AC230,0)))</f>
        <v/>
      </c>
      <c r="AE230" s="46" t="str">
        <f>IF(Inputs!$B228="","",(ROUND((Inputs!$BE228*BM230)+AD230,0)))</f>
        <v/>
      </c>
      <c r="AF230" s="46" t="str">
        <f>IF(Inputs!$B228="","",(ROUND((Inputs!$BE228*BN230)+AE230,0)))</f>
        <v/>
      </c>
      <c r="AG230" s="50" t="str">
        <f t="shared" si="9"/>
        <v/>
      </c>
      <c r="AH230" s="42" t="str">
        <f t="shared" si="8"/>
        <v/>
      </c>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row>
    <row r="231" spans="1:66">
      <c r="A231" s="7" t="str">
        <f>IF(Inputs!A229="","",Inputs!A229)</f>
        <v/>
      </c>
      <c r="B231" t="str">
        <f>IF(Inputs!B229="","",Inputs!B229)</f>
        <v/>
      </c>
      <c r="C231" s="46" t="str">
        <f>IF(Inputs!$B229="","",(ROUND(Inputs!$BE229*AK231,0)))</f>
        <v/>
      </c>
      <c r="D231" s="46" t="str">
        <f>IF(Inputs!$B229="","",(ROUND((Inputs!$BE229*AL231)+C231,0)))</f>
        <v/>
      </c>
      <c r="E231" s="46" t="str">
        <f>IF(Inputs!$B229="","",(ROUND((Inputs!$BE229*AM231)+D231,0)))</f>
        <v/>
      </c>
      <c r="F231" s="46" t="str">
        <f>IF(Inputs!$B229="","",(ROUND((Inputs!$BE229*AN231)+E231,0)))</f>
        <v/>
      </c>
      <c r="G231" s="46" t="str">
        <f>IF(Inputs!$B229="","",(ROUND((Inputs!$BE229*AO231)+F231,0)))</f>
        <v/>
      </c>
      <c r="H231" s="46" t="str">
        <f>IF(Inputs!$B229="","",(ROUND((Inputs!$BE229*AP231)+G231,0)))</f>
        <v/>
      </c>
      <c r="I231" s="46" t="str">
        <f>IF(Inputs!$B229="","",(ROUND((Inputs!$BE229*AQ231)+H231,0)))</f>
        <v/>
      </c>
      <c r="J231" s="46" t="str">
        <f>IF(Inputs!$B229="","",(ROUND((Inputs!$BE229*AR231)+I231,0)))</f>
        <v/>
      </c>
      <c r="K231" s="46" t="str">
        <f>IF(Inputs!$B229="","",(ROUND((Inputs!$BE229*AS231)+J231,0)))</f>
        <v/>
      </c>
      <c r="L231" s="46" t="str">
        <f>IF(Inputs!$B229="","",(ROUND((Inputs!$BE229*AT231)+K231,0)))</f>
        <v/>
      </c>
      <c r="M231" s="46" t="str">
        <f>IF(Inputs!$B229="","",(ROUND((Inputs!$BE229*AU231)+L231,0)))</f>
        <v/>
      </c>
      <c r="N231" s="46" t="str">
        <f>IF(Inputs!$B229="","",(ROUND((Inputs!$BE229*AV231)+M231,0)))</f>
        <v/>
      </c>
      <c r="O231" s="46" t="str">
        <f>IF(Inputs!$B229="","",(ROUND((Inputs!$BE229*AW231)+N231,0)))</f>
        <v/>
      </c>
      <c r="P231" s="46" t="str">
        <f>IF(Inputs!$B229="","",(ROUND((Inputs!$BE229*AX231)+O231,0)))</f>
        <v/>
      </c>
      <c r="Q231" s="46" t="str">
        <f>IF(Inputs!$B229="","",(ROUND((Inputs!$BE229*AY231)+P231,0)))</f>
        <v/>
      </c>
      <c r="R231" s="46" t="str">
        <f>IF(Inputs!$B229="","",(ROUND((Inputs!$BE229*AZ231)+Q231,0)))</f>
        <v/>
      </c>
      <c r="S231" s="46" t="str">
        <f>IF(Inputs!$B229="","",(ROUND((Inputs!$BE229*BA231)+R231,0)))</f>
        <v/>
      </c>
      <c r="T231" s="46" t="str">
        <f>IF(Inputs!$B229="","",(ROUND((Inputs!$BE229*BB231)+S231,0)))</f>
        <v/>
      </c>
      <c r="U231" s="46" t="str">
        <f>IF(Inputs!$B229="","",(ROUND((Inputs!$BE229*BC231)+T231,0)))</f>
        <v/>
      </c>
      <c r="V231" s="46" t="str">
        <f>IF(Inputs!$B229="","",(ROUND((Inputs!$BE229*BD231)+U231,0)))</f>
        <v/>
      </c>
      <c r="W231" s="46" t="str">
        <f>IF(Inputs!$B229="","",(ROUND((Inputs!$BE229*BE231)+V231,0)))</f>
        <v/>
      </c>
      <c r="X231" s="46" t="str">
        <f>IF(Inputs!$B229="","",(ROUND((Inputs!$BE229*BF231)+W231,0)))</f>
        <v/>
      </c>
      <c r="Y231" s="46" t="str">
        <f>IF(Inputs!$B229="","",(ROUND((Inputs!$BE229*BG231)+X231,0)))</f>
        <v/>
      </c>
      <c r="Z231" s="46" t="str">
        <f>IF(Inputs!$B229="","",(ROUND((Inputs!$BE229*BH231)+Y231,0)))</f>
        <v/>
      </c>
      <c r="AA231" s="46" t="str">
        <f>IF(Inputs!$B229="","",(ROUND((Inputs!$BE229*BI231)+Z231,0)))</f>
        <v/>
      </c>
      <c r="AB231" s="46" t="str">
        <f>IF(Inputs!$B229="","",(ROUND((Inputs!$BE229*BJ231)+AA231,0)))</f>
        <v/>
      </c>
      <c r="AC231" s="46" t="str">
        <f>IF(Inputs!$B229="","",(ROUND((Inputs!$BE229*BK231)+AB231,0)))</f>
        <v/>
      </c>
      <c r="AD231" s="46" t="str">
        <f>IF(Inputs!$B229="","",(ROUND((Inputs!$BE229*BL231)+AC231,0)))</f>
        <v/>
      </c>
      <c r="AE231" s="46" t="str">
        <f>IF(Inputs!$B229="","",(ROUND((Inputs!$BE229*BM231)+AD231,0)))</f>
        <v/>
      </c>
      <c r="AF231" s="46" t="str">
        <f>IF(Inputs!$B229="","",(ROUND((Inputs!$BE229*BN231)+AE231,0)))</f>
        <v/>
      </c>
      <c r="AG231" s="50" t="str">
        <f t="shared" si="9"/>
        <v/>
      </c>
      <c r="AH231" s="42" t="str">
        <f t="shared" si="8"/>
        <v/>
      </c>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row>
    <row r="232" spans="1:66">
      <c r="A232" s="7" t="str">
        <f>IF(Inputs!A230="","",Inputs!A230)</f>
        <v/>
      </c>
      <c r="B232" t="str">
        <f>IF(Inputs!B230="","",Inputs!B230)</f>
        <v/>
      </c>
      <c r="C232" s="46" t="str">
        <f>IF(Inputs!$B230="","",(ROUND(Inputs!$BE230*AK232,0)))</f>
        <v/>
      </c>
      <c r="D232" s="46" t="str">
        <f>IF(Inputs!$B230="","",(ROUND((Inputs!$BE230*AL232)+C232,0)))</f>
        <v/>
      </c>
      <c r="E232" s="46" t="str">
        <f>IF(Inputs!$B230="","",(ROUND((Inputs!$BE230*AM232)+D232,0)))</f>
        <v/>
      </c>
      <c r="F232" s="46" t="str">
        <f>IF(Inputs!$B230="","",(ROUND((Inputs!$BE230*AN232)+E232,0)))</f>
        <v/>
      </c>
      <c r="G232" s="46" t="str">
        <f>IF(Inputs!$B230="","",(ROUND((Inputs!$BE230*AO232)+F232,0)))</f>
        <v/>
      </c>
      <c r="H232" s="46" t="str">
        <f>IF(Inputs!$B230="","",(ROUND((Inputs!$BE230*AP232)+G232,0)))</f>
        <v/>
      </c>
      <c r="I232" s="46" t="str">
        <f>IF(Inputs!$B230="","",(ROUND((Inputs!$BE230*AQ232)+H232,0)))</f>
        <v/>
      </c>
      <c r="J232" s="46" t="str">
        <f>IF(Inputs!$B230="","",(ROUND((Inputs!$BE230*AR232)+I232,0)))</f>
        <v/>
      </c>
      <c r="K232" s="46" t="str">
        <f>IF(Inputs!$B230="","",(ROUND((Inputs!$BE230*AS232)+J232,0)))</f>
        <v/>
      </c>
      <c r="L232" s="46" t="str">
        <f>IF(Inputs!$B230="","",(ROUND((Inputs!$BE230*AT232)+K232,0)))</f>
        <v/>
      </c>
      <c r="M232" s="46" t="str">
        <f>IF(Inputs!$B230="","",(ROUND((Inputs!$BE230*AU232)+L232,0)))</f>
        <v/>
      </c>
      <c r="N232" s="46" t="str">
        <f>IF(Inputs!$B230="","",(ROUND((Inputs!$BE230*AV232)+M232,0)))</f>
        <v/>
      </c>
      <c r="O232" s="46" t="str">
        <f>IF(Inputs!$B230="","",(ROUND((Inputs!$BE230*AW232)+N232,0)))</f>
        <v/>
      </c>
      <c r="P232" s="46" t="str">
        <f>IF(Inputs!$B230="","",(ROUND((Inputs!$BE230*AX232)+O232,0)))</f>
        <v/>
      </c>
      <c r="Q232" s="46" t="str">
        <f>IF(Inputs!$B230="","",(ROUND((Inputs!$BE230*AY232)+P232,0)))</f>
        <v/>
      </c>
      <c r="R232" s="46" t="str">
        <f>IF(Inputs!$B230="","",(ROUND((Inputs!$BE230*AZ232)+Q232,0)))</f>
        <v/>
      </c>
      <c r="S232" s="46" t="str">
        <f>IF(Inputs!$B230="","",(ROUND((Inputs!$BE230*BA232)+R232,0)))</f>
        <v/>
      </c>
      <c r="T232" s="46" t="str">
        <f>IF(Inputs!$B230="","",(ROUND((Inputs!$BE230*BB232)+S232,0)))</f>
        <v/>
      </c>
      <c r="U232" s="46" t="str">
        <f>IF(Inputs!$B230="","",(ROUND((Inputs!$BE230*BC232)+T232,0)))</f>
        <v/>
      </c>
      <c r="V232" s="46" t="str">
        <f>IF(Inputs!$B230="","",(ROUND((Inputs!$BE230*BD232)+U232,0)))</f>
        <v/>
      </c>
      <c r="W232" s="46" t="str">
        <f>IF(Inputs!$B230="","",(ROUND((Inputs!$BE230*BE232)+V232,0)))</f>
        <v/>
      </c>
      <c r="X232" s="46" t="str">
        <f>IF(Inputs!$B230="","",(ROUND((Inputs!$BE230*BF232)+W232,0)))</f>
        <v/>
      </c>
      <c r="Y232" s="46" t="str">
        <f>IF(Inputs!$B230="","",(ROUND((Inputs!$BE230*BG232)+X232,0)))</f>
        <v/>
      </c>
      <c r="Z232" s="46" t="str">
        <f>IF(Inputs!$B230="","",(ROUND((Inputs!$BE230*BH232)+Y232,0)))</f>
        <v/>
      </c>
      <c r="AA232" s="46" t="str">
        <f>IF(Inputs!$B230="","",(ROUND((Inputs!$BE230*BI232)+Z232,0)))</f>
        <v/>
      </c>
      <c r="AB232" s="46" t="str">
        <f>IF(Inputs!$B230="","",(ROUND((Inputs!$BE230*BJ232)+AA232,0)))</f>
        <v/>
      </c>
      <c r="AC232" s="46" t="str">
        <f>IF(Inputs!$B230="","",(ROUND((Inputs!$BE230*BK232)+AB232,0)))</f>
        <v/>
      </c>
      <c r="AD232" s="46" t="str">
        <f>IF(Inputs!$B230="","",(ROUND((Inputs!$BE230*BL232)+AC232,0)))</f>
        <v/>
      </c>
      <c r="AE232" s="46" t="str">
        <f>IF(Inputs!$B230="","",(ROUND((Inputs!$BE230*BM232)+AD232,0)))</f>
        <v/>
      </c>
      <c r="AF232" s="46" t="str">
        <f>IF(Inputs!$B230="","",(ROUND((Inputs!$BE230*BN232)+AE232,0)))</f>
        <v/>
      </c>
      <c r="AG232" s="50" t="str">
        <f t="shared" si="9"/>
        <v/>
      </c>
      <c r="AH232" s="42" t="str">
        <f t="shared" si="8"/>
        <v/>
      </c>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row>
    <row r="233" spans="1:66">
      <c r="A233" s="7" t="str">
        <f>IF(Inputs!A231="","",Inputs!A231)</f>
        <v/>
      </c>
      <c r="B233" t="str">
        <f>IF(Inputs!B231="","",Inputs!B231)</f>
        <v/>
      </c>
      <c r="C233" s="46" t="str">
        <f>IF(Inputs!$B231="","",(ROUND(Inputs!$BE231*AK233,0)))</f>
        <v/>
      </c>
      <c r="D233" s="46" t="str">
        <f>IF(Inputs!$B231="","",(ROUND((Inputs!$BE231*AL233)+C233,0)))</f>
        <v/>
      </c>
      <c r="E233" s="46" t="str">
        <f>IF(Inputs!$B231="","",(ROUND((Inputs!$BE231*AM233)+D233,0)))</f>
        <v/>
      </c>
      <c r="F233" s="46" t="str">
        <f>IF(Inputs!$B231="","",(ROUND((Inputs!$BE231*AN233)+E233,0)))</f>
        <v/>
      </c>
      <c r="G233" s="46" t="str">
        <f>IF(Inputs!$B231="","",(ROUND((Inputs!$BE231*AO233)+F233,0)))</f>
        <v/>
      </c>
      <c r="H233" s="46" t="str">
        <f>IF(Inputs!$B231="","",(ROUND((Inputs!$BE231*AP233)+G233,0)))</f>
        <v/>
      </c>
      <c r="I233" s="46" t="str">
        <f>IF(Inputs!$B231="","",(ROUND((Inputs!$BE231*AQ233)+H233,0)))</f>
        <v/>
      </c>
      <c r="J233" s="46" t="str">
        <f>IF(Inputs!$B231="","",(ROUND((Inputs!$BE231*AR233)+I233,0)))</f>
        <v/>
      </c>
      <c r="K233" s="46" t="str">
        <f>IF(Inputs!$B231="","",(ROUND((Inputs!$BE231*AS233)+J233,0)))</f>
        <v/>
      </c>
      <c r="L233" s="46" t="str">
        <f>IF(Inputs!$B231="","",(ROUND((Inputs!$BE231*AT233)+K233,0)))</f>
        <v/>
      </c>
      <c r="M233" s="46" t="str">
        <f>IF(Inputs!$B231="","",(ROUND((Inputs!$BE231*AU233)+L233,0)))</f>
        <v/>
      </c>
      <c r="N233" s="46" t="str">
        <f>IF(Inputs!$B231="","",(ROUND((Inputs!$BE231*AV233)+M233,0)))</f>
        <v/>
      </c>
      <c r="O233" s="46" t="str">
        <f>IF(Inputs!$B231="","",(ROUND((Inputs!$BE231*AW233)+N233,0)))</f>
        <v/>
      </c>
      <c r="P233" s="46" t="str">
        <f>IF(Inputs!$B231="","",(ROUND((Inputs!$BE231*AX233)+O233,0)))</f>
        <v/>
      </c>
      <c r="Q233" s="46" t="str">
        <f>IF(Inputs!$B231="","",(ROUND((Inputs!$BE231*AY233)+P233,0)))</f>
        <v/>
      </c>
      <c r="R233" s="46" t="str">
        <f>IF(Inputs!$B231="","",(ROUND((Inputs!$BE231*AZ233)+Q233,0)))</f>
        <v/>
      </c>
      <c r="S233" s="46" t="str">
        <f>IF(Inputs!$B231="","",(ROUND((Inputs!$BE231*BA233)+R233,0)))</f>
        <v/>
      </c>
      <c r="T233" s="46" t="str">
        <f>IF(Inputs!$B231="","",(ROUND((Inputs!$BE231*BB233)+S233,0)))</f>
        <v/>
      </c>
      <c r="U233" s="46" t="str">
        <f>IF(Inputs!$B231="","",(ROUND((Inputs!$BE231*BC233)+T233,0)))</f>
        <v/>
      </c>
      <c r="V233" s="46" t="str">
        <f>IF(Inputs!$B231="","",(ROUND((Inputs!$BE231*BD233)+U233,0)))</f>
        <v/>
      </c>
      <c r="W233" s="46" t="str">
        <f>IF(Inputs!$B231="","",(ROUND((Inputs!$BE231*BE233)+V233,0)))</f>
        <v/>
      </c>
      <c r="X233" s="46" t="str">
        <f>IF(Inputs!$B231="","",(ROUND((Inputs!$BE231*BF233)+W233,0)))</f>
        <v/>
      </c>
      <c r="Y233" s="46" t="str">
        <f>IF(Inputs!$B231="","",(ROUND((Inputs!$BE231*BG233)+X233,0)))</f>
        <v/>
      </c>
      <c r="Z233" s="46" t="str">
        <f>IF(Inputs!$B231="","",(ROUND((Inputs!$BE231*BH233)+Y233,0)))</f>
        <v/>
      </c>
      <c r="AA233" s="46" t="str">
        <f>IF(Inputs!$B231="","",(ROUND((Inputs!$BE231*BI233)+Z233,0)))</f>
        <v/>
      </c>
      <c r="AB233" s="46" t="str">
        <f>IF(Inputs!$B231="","",(ROUND((Inputs!$BE231*BJ233)+AA233,0)))</f>
        <v/>
      </c>
      <c r="AC233" s="46" t="str">
        <f>IF(Inputs!$B231="","",(ROUND((Inputs!$BE231*BK233)+AB233,0)))</f>
        <v/>
      </c>
      <c r="AD233" s="46" t="str">
        <f>IF(Inputs!$B231="","",(ROUND((Inputs!$BE231*BL233)+AC233,0)))</f>
        <v/>
      </c>
      <c r="AE233" s="46" t="str">
        <f>IF(Inputs!$B231="","",(ROUND((Inputs!$BE231*BM233)+AD233,0)))</f>
        <v/>
      </c>
      <c r="AF233" s="46" t="str">
        <f>IF(Inputs!$B231="","",(ROUND((Inputs!$BE231*BN233)+AE233,0)))</f>
        <v/>
      </c>
      <c r="AG233" s="50" t="str">
        <f t="shared" si="9"/>
        <v/>
      </c>
      <c r="AH233" s="42" t="str">
        <f t="shared" si="8"/>
        <v/>
      </c>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row>
    <row r="234" spans="1:66">
      <c r="A234" s="7" t="str">
        <f>IF(Inputs!A232="","",Inputs!A232)</f>
        <v/>
      </c>
      <c r="B234" t="str">
        <f>IF(Inputs!B232="","",Inputs!B232)</f>
        <v/>
      </c>
      <c r="C234" s="46" t="str">
        <f>IF(Inputs!$B232="","",(ROUND(Inputs!$BE232*AK234,0)))</f>
        <v/>
      </c>
      <c r="D234" s="46" t="str">
        <f>IF(Inputs!$B232="","",(ROUND((Inputs!$BE232*AL234)+C234,0)))</f>
        <v/>
      </c>
      <c r="E234" s="46" t="str">
        <f>IF(Inputs!$B232="","",(ROUND((Inputs!$BE232*AM234)+D234,0)))</f>
        <v/>
      </c>
      <c r="F234" s="46" t="str">
        <f>IF(Inputs!$B232="","",(ROUND((Inputs!$BE232*AN234)+E234,0)))</f>
        <v/>
      </c>
      <c r="G234" s="46" t="str">
        <f>IF(Inputs!$B232="","",(ROUND((Inputs!$BE232*AO234)+F234,0)))</f>
        <v/>
      </c>
      <c r="H234" s="46" t="str">
        <f>IF(Inputs!$B232="","",(ROUND((Inputs!$BE232*AP234)+G234,0)))</f>
        <v/>
      </c>
      <c r="I234" s="46" t="str">
        <f>IF(Inputs!$B232="","",(ROUND((Inputs!$BE232*AQ234)+H234,0)))</f>
        <v/>
      </c>
      <c r="J234" s="46" t="str">
        <f>IF(Inputs!$B232="","",(ROUND((Inputs!$BE232*AR234)+I234,0)))</f>
        <v/>
      </c>
      <c r="K234" s="46" t="str">
        <f>IF(Inputs!$B232="","",(ROUND((Inputs!$BE232*AS234)+J234,0)))</f>
        <v/>
      </c>
      <c r="L234" s="46" t="str">
        <f>IF(Inputs!$B232="","",(ROUND((Inputs!$BE232*AT234)+K234,0)))</f>
        <v/>
      </c>
      <c r="M234" s="46" t="str">
        <f>IF(Inputs!$B232="","",(ROUND((Inputs!$BE232*AU234)+L234,0)))</f>
        <v/>
      </c>
      <c r="N234" s="46" t="str">
        <f>IF(Inputs!$B232="","",(ROUND((Inputs!$BE232*AV234)+M234,0)))</f>
        <v/>
      </c>
      <c r="O234" s="46" t="str">
        <f>IF(Inputs!$B232="","",(ROUND((Inputs!$BE232*AW234)+N234,0)))</f>
        <v/>
      </c>
      <c r="P234" s="46" t="str">
        <f>IF(Inputs!$B232="","",(ROUND((Inputs!$BE232*AX234)+O234,0)))</f>
        <v/>
      </c>
      <c r="Q234" s="46" t="str">
        <f>IF(Inputs!$B232="","",(ROUND((Inputs!$BE232*AY234)+P234,0)))</f>
        <v/>
      </c>
      <c r="R234" s="46" t="str">
        <f>IF(Inputs!$B232="","",(ROUND((Inputs!$BE232*AZ234)+Q234,0)))</f>
        <v/>
      </c>
      <c r="S234" s="46" t="str">
        <f>IF(Inputs!$B232="","",(ROUND((Inputs!$BE232*BA234)+R234,0)))</f>
        <v/>
      </c>
      <c r="T234" s="46" t="str">
        <f>IF(Inputs!$B232="","",(ROUND((Inputs!$BE232*BB234)+S234,0)))</f>
        <v/>
      </c>
      <c r="U234" s="46" t="str">
        <f>IF(Inputs!$B232="","",(ROUND((Inputs!$BE232*BC234)+T234,0)))</f>
        <v/>
      </c>
      <c r="V234" s="46" t="str">
        <f>IF(Inputs!$B232="","",(ROUND((Inputs!$BE232*BD234)+U234,0)))</f>
        <v/>
      </c>
      <c r="W234" s="46" t="str">
        <f>IF(Inputs!$B232="","",(ROUND((Inputs!$BE232*BE234)+V234,0)))</f>
        <v/>
      </c>
      <c r="X234" s="46" t="str">
        <f>IF(Inputs!$B232="","",(ROUND((Inputs!$BE232*BF234)+W234,0)))</f>
        <v/>
      </c>
      <c r="Y234" s="46" t="str">
        <f>IF(Inputs!$B232="","",(ROUND((Inputs!$BE232*BG234)+X234,0)))</f>
        <v/>
      </c>
      <c r="Z234" s="46" t="str">
        <f>IF(Inputs!$B232="","",(ROUND((Inputs!$BE232*BH234)+Y234,0)))</f>
        <v/>
      </c>
      <c r="AA234" s="46" t="str">
        <f>IF(Inputs!$B232="","",(ROUND((Inputs!$BE232*BI234)+Z234,0)))</f>
        <v/>
      </c>
      <c r="AB234" s="46" t="str">
        <f>IF(Inputs!$B232="","",(ROUND((Inputs!$BE232*BJ234)+AA234,0)))</f>
        <v/>
      </c>
      <c r="AC234" s="46" t="str">
        <f>IF(Inputs!$B232="","",(ROUND((Inputs!$BE232*BK234)+AB234,0)))</f>
        <v/>
      </c>
      <c r="AD234" s="46" t="str">
        <f>IF(Inputs!$B232="","",(ROUND((Inputs!$BE232*BL234)+AC234,0)))</f>
        <v/>
      </c>
      <c r="AE234" s="46" t="str">
        <f>IF(Inputs!$B232="","",(ROUND((Inputs!$BE232*BM234)+AD234,0)))</f>
        <v/>
      </c>
      <c r="AF234" s="46" t="str">
        <f>IF(Inputs!$B232="","",(ROUND((Inputs!$BE232*BN234)+AE234,0)))</f>
        <v/>
      </c>
      <c r="AG234" s="50" t="str">
        <f t="shared" si="9"/>
        <v/>
      </c>
      <c r="AH234" s="42" t="str">
        <f t="shared" si="8"/>
        <v/>
      </c>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row>
    <row r="235" spans="1:66">
      <c r="A235" s="7" t="str">
        <f>IF(Inputs!A233="","",Inputs!A233)</f>
        <v/>
      </c>
      <c r="B235" t="str">
        <f>IF(Inputs!B233="","",Inputs!B233)</f>
        <v/>
      </c>
      <c r="C235" s="46" t="str">
        <f>IF(Inputs!$B233="","",(ROUND(Inputs!$BE233*AK235,0)))</f>
        <v/>
      </c>
      <c r="D235" s="46" t="str">
        <f>IF(Inputs!$B233="","",(ROUND((Inputs!$BE233*AL235)+C235,0)))</f>
        <v/>
      </c>
      <c r="E235" s="46" t="str">
        <f>IF(Inputs!$B233="","",(ROUND((Inputs!$BE233*AM235)+D235,0)))</f>
        <v/>
      </c>
      <c r="F235" s="46" t="str">
        <f>IF(Inputs!$B233="","",(ROUND((Inputs!$BE233*AN235)+E235,0)))</f>
        <v/>
      </c>
      <c r="G235" s="46" t="str">
        <f>IF(Inputs!$B233="","",(ROUND((Inputs!$BE233*AO235)+F235,0)))</f>
        <v/>
      </c>
      <c r="H235" s="46" t="str">
        <f>IF(Inputs!$B233="","",(ROUND((Inputs!$BE233*AP235)+G235,0)))</f>
        <v/>
      </c>
      <c r="I235" s="46" t="str">
        <f>IF(Inputs!$B233="","",(ROUND((Inputs!$BE233*AQ235)+H235,0)))</f>
        <v/>
      </c>
      <c r="J235" s="46" t="str">
        <f>IF(Inputs!$B233="","",(ROUND((Inputs!$BE233*AR235)+I235,0)))</f>
        <v/>
      </c>
      <c r="K235" s="46" t="str">
        <f>IF(Inputs!$B233="","",(ROUND((Inputs!$BE233*AS235)+J235,0)))</f>
        <v/>
      </c>
      <c r="L235" s="46" t="str">
        <f>IF(Inputs!$B233="","",(ROUND((Inputs!$BE233*AT235)+K235,0)))</f>
        <v/>
      </c>
      <c r="M235" s="46" t="str">
        <f>IF(Inputs!$B233="","",(ROUND((Inputs!$BE233*AU235)+L235,0)))</f>
        <v/>
      </c>
      <c r="N235" s="46" t="str">
        <f>IF(Inputs!$B233="","",(ROUND((Inputs!$BE233*AV235)+M235,0)))</f>
        <v/>
      </c>
      <c r="O235" s="46" t="str">
        <f>IF(Inputs!$B233="","",(ROUND((Inputs!$BE233*AW235)+N235,0)))</f>
        <v/>
      </c>
      <c r="P235" s="46" t="str">
        <f>IF(Inputs!$B233="","",(ROUND((Inputs!$BE233*AX235)+O235,0)))</f>
        <v/>
      </c>
      <c r="Q235" s="46" t="str">
        <f>IF(Inputs!$B233="","",(ROUND((Inputs!$BE233*AY235)+P235,0)))</f>
        <v/>
      </c>
      <c r="R235" s="46" t="str">
        <f>IF(Inputs!$B233="","",(ROUND((Inputs!$BE233*AZ235)+Q235,0)))</f>
        <v/>
      </c>
      <c r="S235" s="46" t="str">
        <f>IF(Inputs!$B233="","",(ROUND((Inputs!$BE233*BA235)+R235,0)))</f>
        <v/>
      </c>
      <c r="T235" s="46" t="str">
        <f>IF(Inputs!$B233="","",(ROUND((Inputs!$BE233*BB235)+S235,0)))</f>
        <v/>
      </c>
      <c r="U235" s="46" t="str">
        <f>IF(Inputs!$B233="","",(ROUND((Inputs!$BE233*BC235)+T235,0)))</f>
        <v/>
      </c>
      <c r="V235" s="46" t="str">
        <f>IF(Inputs!$B233="","",(ROUND((Inputs!$BE233*BD235)+U235,0)))</f>
        <v/>
      </c>
      <c r="W235" s="46" t="str">
        <f>IF(Inputs!$B233="","",(ROUND((Inputs!$BE233*BE235)+V235,0)))</f>
        <v/>
      </c>
      <c r="X235" s="46" t="str">
        <f>IF(Inputs!$B233="","",(ROUND((Inputs!$BE233*BF235)+W235,0)))</f>
        <v/>
      </c>
      <c r="Y235" s="46" t="str">
        <f>IF(Inputs!$B233="","",(ROUND((Inputs!$BE233*BG235)+X235,0)))</f>
        <v/>
      </c>
      <c r="Z235" s="46" t="str">
        <f>IF(Inputs!$B233="","",(ROUND((Inputs!$BE233*BH235)+Y235,0)))</f>
        <v/>
      </c>
      <c r="AA235" s="46" t="str">
        <f>IF(Inputs!$B233="","",(ROUND((Inputs!$BE233*BI235)+Z235,0)))</f>
        <v/>
      </c>
      <c r="AB235" s="46" t="str">
        <f>IF(Inputs!$B233="","",(ROUND((Inputs!$BE233*BJ235)+AA235,0)))</f>
        <v/>
      </c>
      <c r="AC235" s="46" t="str">
        <f>IF(Inputs!$B233="","",(ROUND((Inputs!$BE233*BK235)+AB235,0)))</f>
        <v/>
      </c>
      <c r="AD235" s="46" t="str">
        <f>IF(Inputs!$B233="","",(ROUND((Inputs!$BE233*BL235)+AC235,0)))</f>
        <v/>
      </c>
      <c r="AE235" s="46" t="str">
        <f>IF(Inputs!$B233="","",(ROUND((Inputs!$BE233*BM235)+AD235,0)))</f>
        <v/>
      </c>
      <c r="AF235" s="46" t="str">
        <f>IF(Inputs!$B233="","",(ROUND((Inputs!$BE233*BN235)+AE235,0)))</f>
        <v/>
      </c>
      <c r="AG235" s="50" t="str">
        <f t="shared" si="9"/>
        <v/>
      </c>
      <c r="AH235" s="42" t="str">
        <f t="shared" si="8"/>
        <v/>
      </c>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row>
    <row r="236" spans="1:66">
      <c r="A236" s="7" t="str">
        <f>IF(Inputs!A234="","",Inputs!A234)</f>
        <v/>
      </c>
      <c r="B236" t="str">
        <f>IF(Inputs!B234="","",Inputs!B234)</f>
        <v/>
      </c>
      <c r="C236" s="46" t="str">
        <f>IF(Inputs!$B234="","",(ROUND(Inputs!$BE234*AK236,0)))</f>
        <v/>
      </c>
      <c r="D236" s="46" t="str">
        <f>IF(Inputs!$B234="","",(ROUND((Inputs!$BE234*AL236)+C236,0)))</f>
        <v/>
      </c>
      <c r="E236" s="46" t="str">
        <f>IF(Inputs!$B234="","",(ROUND((Inputs!$BE234*AM236)+D236,0)))</f>
        <v/>
      </c>
      <c r="F236" s="46" t="str">
        <f>IF(Inputs!$B234="","",(ROUND((Inputs!$BE234*AN236)+E236,0)))</f>
        <v/>
      </c>
      <c r="G236" s="46" t="str">
        <f>IF(Inputs!$B234="","",(ROUND((Inputs!$BE234*AO236)+F236,0)))</f>
        <v/>
      </c>
      <c r="H236" s="46" t="str">
        <f>IF(Inputs!$B234="","",(ROUND((Inputs!$BE234*AP236)+G236,0)))</f>
        <v/>
      </c>
      <c r="I236" s="46" t="str">
        <f>IF(Inputs!$B234="","",(ROUND((Inputs!$BE234*AQ236)+H236,0)))</f>
        <v/>
      </c>
      <c r="J236" s="46" t="str">
        <f>IF(Inputs!$B234="","",(ROUND((Inputs!$BE234*AR236)+I236,0)))</f>
        <v/>
      </c>
      <c r="K236" s="46" t="str">
        <f>IF(Inputs!$B234="","",(ROUND((Inputs!$BE234*AS236)+J236,0)))</f>
        <v/>
      </c>
      <c r="L236" s="46" t="str">
        <f>IF(Inputs!$B234="","",(ROUND((Inputs!$BE234*AT236)+K236,0)))</f>
        <v/>
      </c>
      <c r="M236" s="46" t="str">
        <f>IF(Inputs!$B234="","",(ROUND((Inputs!$BE234*AU236)+L236,0)))</f>
        <v/>
      </c>
      <c r="N236" s="46" t="str">
        <f>IF(Inputs!$B234="","",(ROUND((Inputs!$BE234*AV236)+M236,0)))</f>
        <v/>
      </c>
      <c r="O236" s="46" t="str">
        <f>IF(Inputs!$B234="","",(ROUND((Inputs!$BE234*AW236)+N236,0)))</f>
        <v/>
      </c>
      <c r="P236" s="46" t="str">
        <f>IF(Inputs!$B234="","",(ROUND((Inputs!$BE234*AX236)+O236,0)))</f>
        <v/>
      </c>
      <c r="Q236" s="46" t="str">
        <f>IF(Inputs!$B234="","",(ROUND((Inputs!$BE234*AY236)+P236,0)))</f>
        <v/>
      </c>
      <c r="R236" s="46" t="str">
        <f>IF(Inputs!$B234="","",(ROUND((Inputs!$BE234*AZ236)+Q236,0)))</f>
        <v/>
      </c>
      <c r="S236" s="46" t="str">
        <f>IF(Inputs!$B234="","",(ROUND((Inputs!$BE234*BA236)+R236,0)))</f>
        <v/>
      </c>
      <c r="T236" s="46" t="str">
        <f>IF(Inputs!$B234="","",(ROUND((Inputs!$BE234*BB236)+S236,0)))</f>
        <v/>
      </c>
      <c r="U236" s="46" t="str">
        <f>IF(Inputs!$B234="","",(ROUND((Inputs!$BE234*BC236)+T236,0)))</f>
        <v/>
      </c>
      <c r="V236" s="46" t="str">
        <f>IF(Inputs!$B234="","",(ROUND((Inputs!$BE234*BD236)+U236,0)))</f>
        <v/>
      </c>
      <c r="W236" s="46" t="str">
        <f>IF(Inputs!$B234="","",(ROUND((Inputs!$BE234*BE236)+V236,0)))</f>
        <v/>
      </c>
      <c r="X236" s="46" t="str">
        <f>IF(Inputs!$B234="","",(ROUND((Inputs!$BE234*BF236)+W236,0)))</f>
        <v/>
      </c>
      <c r="Y236" s="46" t="str">
        <f>IF(Inputs!$B234="","",(ROUND((Inputs!$BE234*BG236)+X236,0)))</f>
        <v/>
      </c>
      <c r="Z236" s="46" t="str">
        <f>IF(Inputs!$B234="","",(ROUND((Inputs!$BE234*BH236)+Y236,0)))</f>
        <v/>
      </c>
      <c r="AA236" s="46" t="str">
        <f>IF(Inputs!$B234="","",(ROUND((Inputs!$BE234*BI236)+Z236,0)))</f>
        <v/>
      </c>
      <c r="AB236" s="46" t="str">
        <f>IF(Inputs!$B234="","",(ROUND((Inputs!$BE234*BJ236)+AA236,0)))</f>
        <v/>
      </c>
      <c r="AC236" s="46" t="str">
        <f>IF(Inputs!$B234="","",(ROUND((Inputs!$BE234*BK236)+AB236,0)))</f>
        <v/>
      </c>
      <c r="AD236" s="46" t="str">
        <f>IF(Inputs!$B234="","",(ROUND((Inputs!$BE234*BL236)+AC236,0)))</f>
        <v/>
      </c>
      <c r="AE236" s="46" t="str">
        <f>IF(Inputs!$B234="","",(ROUND((Inputs!$BE234*BM236)+AD236,0)))</f>
        <v/>
      </c>
      <c r="AF236" s="46" t="str">
        <f>IF(Inputs!$B234="","",(ROUND((Inputs!$BE234*BN236)+AE236,0)))</f>
        <v/>
      </c>
      <c r="AG236" s="50" t="str">
        <f t="shared" si="9"/>
        <v/>
      </c>
      <c r="AH236" s="42" t="str">
        <f t="shared" si="8"/>
        <v/>
      </c>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row>
    <row r="237" spans="1:66">
      <c r="A237" s="7" t="str">
        <f>IF(Inputs!A235="","",Inputs!A235)</f>
        <v/>
      </c>
      <c r="B237" t="str">
        <f>IF(Inputs!B235="","",Inputs!B235)</f>
        <v/>
      </c>
      <c r="C237" s="46" t="str">
        <f>IF(Inputs!$B235="","",(ROUND(Inputs!$BE235*AK237,0)))</f>
        <v/>
      </c>
      <c r="D237" s="46" t="str">
        <f>IF(Inputs!$B235="","",(ROUND((Inputs!$BE235*AL237)+C237,0)))</f>
        <v/>
      </c>
      <c r="E237" s="46" t="str">
        <f>IF(Inputs!$B235="","",(ROUND((Inputs!$BE235*AM237)+D237,0)))</f>
        <v/>
      </c>
      <c r="F237" s="46" t="str">
        <f>IF(Inputs!$B235="","",(ROUND((Inputs!$BE235*AN237)+E237,0)))</f>
        <v/>
      </c>
      <c r="G237" s="46" t="str">
        <f>IF(Inputs!$B235="","",(ROUND((Inputs!$BE235*AO237)+F237,0)))</f>
        <v/>
      </c>
      <c r="H237" s="46" t="str">
        <f>IF(Inputs!$B235="","",(ROUND((Inputs!$BE235*AP237)+G237,0)))</f>
        <v/>
      </c>
      <c r="I237" s="46" t="str">
        <f>IF(Inputs!$B235="","",(ROUND((Inputs!$BE235*AQ237)+H237,0)))</f>
        <v/>
      </c>
      <c r="J237" s="46" t="str">
        <f>IF(Inputs!$B235="","",(ROUND((Inputs!$BE235*AR237)+I237,0)))</f>
        <v/>
      </c>
      <c r="K237" s="46" t="str">
        <f>IF(Inputs!$B235="","",(ROUND((Inputs!$BE235*AS237)+J237,0)))</f>
        <v/>
      </c>
      <c r="L237" s="46" t="str">
        <f>IF(Inputs!$B235="","",(ROUND((Inputs!$BE235*AT237)+K237,0)))</f>
        <v/>
      </c>
      <c r="M237" s="46" t="str">
        <f>IF(Inputs!$B235="","",(ROUND((Inputs!$BE235*AU237)+L237,0)))</f>
        <v/>
      </c>
      <c r="N237" s="46" t="str">
        <f>IF(Inputs!$B235="","",(ROUND((Inputs!$BE235*AV237)+M237,0)))</f>
        <v/>
      </c>
      <c r="O237" s="46" t="str">
        <f>IF(Inputs!$B235="","",(ROUND((Inputs!$BE235*AW237)+N237,0)))</f>
        <v/>
      </c>
      <c r="P237" s="46" t="str">
        <f>IF(Inputs!$B235="","",(ROUND((Inputs!$BE235*AX237)+O237,0)))</f>
        <v/>
      </c>
      <c r="Q237" s="46" t="str">
        <f>IF(Inputs!$B235="","",(ROUND((Inputs!$BE235*AY237)+P237,0)))</f>
        <v/>
      </c>
      <c r="R237" s="46" t="str">
        <f>IF(Inputs!$B235="","",(ROUND((Inputs!$BE235*AZ237)+Q237,0)))</f>
        <v/>
      </c>
      <c r="S237" s="46" t="str">
        <f>IF(Inputs!$B235="","",(ROUND((Inputs!$BE235*BA237)+R237,0)))</f>
        <v/>
      </c>
      <c r="T237" s="46" t="str">
        <f>IF(Inputs!$B235="","",(ROUND((Inputs!$BE235*BB237)+S237,0)))</f>
        <v/>
      </c>
      <c r="U237" s="46" t="str">
        <f>IF(Inputs!$B235="","",(ROUND((Inputs!$BE235*BC237)+T237,0)))</f>
        <v/>
      </c>
      <c r="V237" s="46" t="str">
        <f>IF(Inputs!$B235="","",(ROUND((Inputs!$BE235*BD237)+U237,0)))</f>
        <v/>
      </c>
      <c r="W237" s="46" t="str">
        <f>IF(Inputs!$B235="","",(ROUND((Inputs!$BE235*BE237)+V237,0)))</f>
        <v/>
      </c>
      <c r="X237" s="46" t="str">
        <f>IF(Inputs!$B235="","",(ROUND((Inputs!$BE235*BF237)+W237,0)))</f>
        <v/>
      </c>
      <c r="Y237" s="46" t="str">
        <f>IF(Inputs!$B235="","",(ROUND((Inputs!$BE235*BG237)+X237,0)))</f>
        <v/>
      </c>
      <c r="Z237" s="46" t="str">
        <f>IF(Inputs!$B235="","",(ROUND((Inputs!$BE235*BH237)+Y237,0)))</f>
        <v/>
      </c>
      <c r="AA237" s="46" t="str">
        <f>IF(Inputs!$B235="","",(ROUND((Inputs!$BE235*BI237)+Z237,0)))</f>
        <v/>
      </c>
      <c r="AB237" s="46" t="str">
        <f>IF(Inputs!$B235="","",(ROUND((Inputs!$BE235*BJ237)+AA237,0)))</f>
        <v/>
      </c>
      <c r="AC237" s="46" t="str">
        <f>IF(Inputs!$B235="","",(ROUND((Inputs!$BE235*BK237)+AB237,0)))</f>
        <v/>
      </c>
      <c r="AD237" s="46" t="str">
        <f>IF(Inputs!$B235="","",(ROUND((Inputs!$BE235*BL237)+AC237,0)))</f>
        <v/>
      </c>
      <c r="AE237" s="46" t="str">
        <f>IF(Inputs!$B235="","",(ROUND((Inputs!$BE235*BM237)+AD237,0)))</f>
        <v/>
      </c>
      <c r="AF237" s="46" t="str">
        <f>IF(Inputs!$B235="","",(ROUND((Inputs!$BE235*BN237)+AE237,0)))</f>
        <v/>
      </c>
      <c r="AG237" s="50" t="str">
        <f t="shared" si="9"/>
        <v/>
      </c>
      <c r="AH237" s="42" t="str">
        <f t="shared" si="8"/>
        <v/>
      </c>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row>
    <row r="238" spans="1:66">
      <c r="A238" s="7" t="str">
        <f>IF(Inputs!A236="","",Inputs!A236)</f>
        <v/>
      </c>
      <c r="B238" t="str">
        <f>IF(Inputs!B236="","",Inputs!B236)</f>
        <v/>
      </c>
      <c r="C238" s="46" t="str">
        <f>IF(Inputs!$B236="","",(ROUND(Inputs!$BE236*AK238,0)))</f>
        <v/>
      </c>
      <c r="D238" s="46" t="str">
        <f>IF(Inputs!$B236="","",(ROUND((Inputs!$BE236*AL238)+C238,0)))</f>
        <v/>
      </c>
      <c r="E238" s="46" t="str">
        <f>IF(Inputs!$B236="","",(ROUND((Inputs!$BE236*AM238)+D238,0)))</f>
        <v/>
      </c>
      <c r="F238" s="46" t="str">
        <f>IF(Inputs!$B236="","",(ROUND((Inputs!$BE236*AN238)+E238,0)))</f>
        <v/>
      </c>
      <c r="G238" s="46" t="str">
        <f>IF(Inputs!$B236="","",(ROUND((Inputs!$BE236*AO238)+F238,0)))</f>
        <v/>
      </c>
      <c r="H238" s="46" t="str">
        <f>IF(Inputs!$B236="","",(ROUND((Inputs!$BE236*AP238)+G238,0)))</f>
        <v/>
      </c>
      <c r="I238" s="46" t="str">
        <f>IF(Inputs!$B236="","",(ROUND((Inputs!$BE236*AQ238)+H238,0)))</f>
        <v/>
      </c>
      <c r="J238" s="46" t="str">
        <f>IF(Inputs!$B236="","",(ROUND((Inputs!$BE236*AR238)+I238,0)))</f>
        <v/>
      </c>
      <c r="K238" s="46" t="str">
        <f>IF(Inputs!$B236="","",(ROUND((Inputs!$BE236*AS238)+J238,0)))</f>
        <v/>
      </c>
      <c r="L238" s="46" t="str">
        <f>IF(Inputs!$B236="","",(ROUND((Inputs!$BE236*AT238)+K238,0)))</f>
        <v/>
      </c>
      <c r="M238" s="46" t="str">
        <f>IF(Inputs!$B236="","",(ROUND((Inputs!$BE236*AU238)+L238,0)))</f>
        <v/>
      </c>
      <c r="N238" s="46" t="str">
        <f>IF(Inputs!$B236="","",(ROUND((Inputs!$BE236*AV238)+M238,0)))</f>
        <v/>
      </c>
      <c r="O238" s="46" t="str">
        <f>IF(Inputs!$B236="","",(ROUND((Inputs!$BE236*AW238)+N238,0)))</f>
        <v/>
      </c>
      <c r="P238" s="46" t="str">
        <f>IF(Inputs!$B236="","",(ROUND((Inputs!$BE236*AX238)+O238,0)))</f>
        <v/>
      </c>
      <c r="Q238" s="46" t="str">
        <f>IF(Inputs!$B236="","",(ROUND((Inputs!$BE236*AY238)+P238,0)))</f>
        <v/>
      </c>
      <c r="R238" s="46" t="str">
        <f>IF(Inputs!$B236="","",(ROUND((Inputs!$BE236*AZ238)+Q238,0)))</f>
        <v/>
      </c>
      <c r="S238" s="46" t="str">
        <f>IF(Inputs!$B236="","",(ROUND((Inputs!$BE236*BA238)+R238,0)))</f>
        <v/>
      </c>
      <c r="T238" s="46" t="str">
        <f>IF(Inputs!$B236="","",(ROUND((Inputs!$BE236*BB238)+S238,0)))</f>
        <v/>
      </c>
      <c r="U238" s="46" t="str">
        <f>IF(Inputs!$B236="","",(ROUND((Inputs!$BE236*BC238)+T238,0)))</f>
        <v/>
      </c>
      <c r="V238" s="46" t="str">
        <f>IF(Inputs!$B236="","",(ROUND((Inputs!$BE236*BD238)+U238,0)))</f>
        <v/>
      </c>
      <c r="W238" s="46" t="str">
        <f>IF(Inputs!$B236="","",(ROUND((Inputs!$BE236*BE238)+V238,0)))</f>
        <v/>
      </c>
      <c r="X238" s="46" t="str">
        <f>IF(Inputs!$B236="","",(ROUND((Inputs!$BE236*BF238)+W238,0)))</f>
        <v/>
      </c>
      <c r="Y238" s="46" t="str">
        <f>IF(Inputs!$B236="","",(ROUND((Inputs!$BE236*BG238)+X238,0)))</f>
        <v/>
      </c>
      <c r="Z238" s="46" t="str">
        <f>IF(Inputs!$B236="","",(ROUND((Inputs!$BE236*BH238)+Y238,0)))</f>
        <v/>
      </c>
      <c r="AA238" s="46" t="str">
        <f>IF(Inputs!$B236="","",(ROUND((Inputs!$BE236*BI238)+Z238,0)))</f>
        <v/>
      </c>
      <c r="AB238" s="46" t="str">
        <f>IF(Inputs!$B236="","",(ROUND((Inputs!$BE236*BJ238)+AA238,0)))</f>
        <v/>
      </c>
      <c r="AC238" s="46" t="str">
        <f>IF(Inputs!$B236="","",(ROUND((Inputs!$BE236*BK238)+AB238,0)))</f>
        <v/>
      </c>
      <c r="AD238" s="46" t="str">
        <f>IF(Inputs!$B236="","",(ROUND((Inputs!$BE236*BL238)+AC238,0)))</f>
        <v/>
      </c>
      <c r="AE238" s="46" t="str">
        <f>IF(Inputs!$B236="","",(ROUND((Inputs!$BE236*BM238)+AD238,0)))</f>
        <v/>
      </c>
      <c r="AF238" s="46" t="str">
        <f>IF(Inputs!$B236="","",(ROUND((Inputs!$BE236*BN238)+AE238,0)))</f>
        <v/>
      </c>
      <c r="AG238" s="50" t="str">
        <f t="shared" si="9"/>
        <v/>
      </c>
      <c r="AH238" s="42" t="str">
        <f t="shared" si="8"/>
        <v/>
      </c>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row>
    <row r="239" spans="1:66">
      <c r="A239" s="7" t="str">
        <f>IF(Inputs!A237="","",Inputs!A237)</f>
        <v/>
      </c>
      <c r="B239" t="str">
        <f>IF(Inputs!B237="","",Inputs!B237)</f>
        <v/>
      </c>
      <c r="C239" s="46" t="str">
        <f>IF(Inputs!$B237="","",(ROUND(Inputs!$BE237*AK239,0)))</f>
        <v/>
      </c>
      <c r="D239" s="46" t="str">
        <f>IF(Inputs!$B237="","",(ROUND((Inputs!$BE237*AL239)+C239,0)))</f>
        <v/>
      </c>
      <c r="E239" s="46" t="str">
        <f>IF(Inputs!$B237="","",(ROUND((Inputs!$BE237*AM239)+D239,0)))</f>
        <v/>
      </c>
      <c r="F239" s="46" t="str">
        <f>IF(Inputs!$B237="","",(ROUND((Inputs!$BE237*AN239)+E239,0)))</f>
        <v/>
      </c>
      <c r="G239" s="46" t="str">
        <f>IF(Inputs!$B237="","",(ROUND((Inputs!$BE237*AO239)+F239,0)))</f>
        <v/>
      </c>
      <c r="H239" s="46" t="str">
        <f>IF(Inputs!$B237="","",(ROUND((Inputs!$BE237*AP239)+G239,0)))</f>
        <v/>
      </c>
      <c r="I239" s="46" t="str">
        <f>IF(Inputs!$B237="","",(ROUND((Inputs!$BE237*AQ239)+H239,0)))</f>
        <v/>
      </c>
      <c r="J239" s="46" t="str">
        <f>IF(Inputs!$B237="","",(ROUND((Inputs!$BE237*AR239)+I239,0)))</f>
        <v/>
      </c>
      <c r="K239" s="46" t="str">
        <f>IF(Inputs!$B237="","",(ROUND((Inputs!$BE237*AS239)+J239,0)))</f>
        <v/>
      </c>
      <c r="L239" s="46" t="str">
        <f>IF(Inputs!$B237="","",(ROUND((Inputs!$BE237*AT239)+K239,0)))</f>
        <v/>
      </c>
      <c r="M239" s="46" t="str">
        <f>IF(Inputs!$B237="","",(ROUND((Inputs!$BE237*AU239)+L239,0)))</f>
        <v/>
      </c>
      <c r="N239" s="46" t="str">
        <f>IF(Inputs!$B237="","",(ROUND((Inputs!$BE237*AV239)+M239,0)))</f>
        <v/>
      </c>
      <c r="O239" s="46" t="str">
        <f>IF(Inputs!$B237="","",(ROUND((Inputs!$BE237*AW239)+N239,0)))</f>
        <v/>
      </c>
      <c r="P239" s="46" t="str">
        <f>IF(Inputs!$B237="","",(ROUND((Inputs!$BE237*AX239)+O239,0)))</f>
        <v/>
      </c>
      <c r="Q239" s="46" t="str">
        <f>IF(Inputs!$B237="","",(ROUND((Inputs!$BE237*AY239)+P239,0)))</f>
        <v/>
      </c>
      <c r="R239" s="46" t="str">
        <f>IF(Inputs!$B237="","",(ROUND((Inputs!$BE237*AZ239)+Q239,0)))</f>
        <v/>
      </c>
      <c r="S239" s="46" t="str">
        <f>IF(Inputs!$B237="","",(ROUND((Inputs!$BE237*BA239)+R239,0)))</f>
        <v/>
      </c>
      <c r="T239" s="46" t="str">
        <f>IF(Inputs!$B237="","",(ROUND((Inputs!$BE237*BB239)+S239,0)))</f>
        <v/>
      </c>
      <c r="U239" s="46" t="str">
        <f>IF(Inputs!$B237="","",(ROUND((Inputs!$BE237*BC239)+T239,0)))</f>
        <v/>
      </c>
      <c r="V239" s="46" t="str">
        <f>IF(Inputs!$B237="","",(ROUND((Inputs!$BE237*BD239)+U239,0)))</f>
        <v/>
      </c>
      <c r="W239" s="46" t="str">
        <f>IF(Inputs!$B237="","",(ROUND((Inputs!$BE237*BE239)+V239,0)))</f>
        <v/>
      </c>
      <c r="X239" s="46" t="str">
        <f>IF(Inputs!$B237="","",(ROUND((Inputs!$BE237*BF239)+W239,0)))</f>
        <v/>
      </c>
      <c r="Y239" s="46" t="str">
        <f>IF(Inputs!$B237="","",(ROUND((Inputs!$BE237*BG239)+X239,0)))</f>
        <v/>
      </c>
      <c r="Z239" s="46" t="str">
        <f>IF(Inputs!$B237="","",(ROUND((Inputs!$BE237*BH239)+Y239,0)))</f>
        <v/>
      </c>
      <c r="AA239" s="46" t="str">
        <f>IF(Inputs!$B237="","",(ROUND((Inputs!$BE237*BI239)+Z239,0)))</f>
        <v/>
      </c>
      <c r="AB239" s="46" t="str">
        <f>IF(Inputs!$B237="","",(ROUND((Inputs!$BE237*BJ239)+AA239,0)))</f>
        <v/>
      </c>
      <c r="AC239" s="46" t="str">
        <f>IF(Inputs!$B237="","",(ROUND((Inputs!$BE237*BK239)+AB239,0)))</f>
        <v/>
      </c>
      <c r="AD239" s="46" t="str">
        <f>IF(Inputs!$B237="","",(ROUND((Inputs!$BE237*BL239)+AC239,0)))</f>
        <v/>
      </c>
      <c r="AE239" s="46" t="str">
        <f>IF(Inputs!$B237="","",(ROUND((Inputs!$BE237*BM239)+AD239,0)))</f>
        <v/>
      </c>
      <c r="AF239" s="46" t="str">
        <f>IF(Inputs!$B237="","",(ROUND((Inputs!$BE237*BN239)+AE239,0)))</f>
        <v/>
      </c>
      <c r="AG239" s="50" t="str">
        <f t="shared" si="9"/>
        <v/>
      </c>
      <c r="AH239" s="42" t="str">
        <f t="shared" si="8"/>
        <v/>
      </c>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row>
    <row r="240" spans="1:66">
      <c r="A240" s="7" t="str">
        <f>IF(Inputs!A238="","",Inputs!A238)</f>
        <v/>
      </c>
      <c r="B240" t="str">
        <f>IF(Inputs!B238="","",Inputs!B238)</f>
        <v/>
      </c>
      <c r="C240" s="46" t="str">
        <f>IF(Inputs!$B238="","",(ROUND(Inputs!$BE238*AK240,0)))</f>
        <v/>
      </c>
      <c r="D240" s="46" t="str">
        <f>IF(Inputs!$B238="","",(ROUND((Inputs!$BE238*AL240)+C240,0)))</f>
        <v/>
      </c>
      <c r="E240" s="46" t="str">
        <f>IF(Inputs!$B238="","",(ROUND((Inputs!$BE238*AM240)+D240,0)))</f>
        <v/>
      </c>
      <c r="F240" s="46" t="str">
        <f>IF(Inputs!$B238="","",(ROUND((Inputs!$BE238*AN240)+E240,0)))</f>
        <v/>
      </c>
      <c r="G240" s="46" t="str">
        <f>IF(Inputs!$B238="","",(ROUND((Inputs!$BE238*AO240)+F240,0)))</f>
        <v/>
      </c>
      <c r="H240" s="46" t="str">
        <f>IF(Inputs!$B238="","",(ROUND((Inputs!$BE238*AP240)+G240,0)))</f>
        <v/>
      </c>
      <c r="I240" s="46" t="str">
        <f>IF(Inputs!$B238="","",(ROUND((Inputs!$BE238*AQ240)+H240,0)))</f>
        <v/>
      </c>
      <c r="J240" s="46" t="str">
        <f>IF(Inputs!$B238="","",(ROUND((Inputs!$BE238*AR240)+I240,0)))</f>
        <v/>
      </c>
      <c r="K240" s="46" t="str">
        <f>IF(Inputs!$B238="","",(ROUND((Inputs!$BE238*AS240)+J240,0)))</f>
        <v/>
      </c>
      <c r="L240" s="46" t="str">
        <f>IF(Inputs!$B238="","",(ROUND((Inputs!$BE238*AT240)+K240,0)))</f>
        <v/>
      </c>
      <c r="M240" s="46" t="str">
        <f>IF(Inputs!$B238="","",(ROUND((Inputs!$BE238*AU240)+L240,0)))</f>
        <v/>
      </c>
      <c r="N240" s="46" t="str">
        <f>IF(Inputs!$B238="","",(ROUND((Inputs!$BE238*AV240)+M240,0)))</f>
        <v/>
      </c>
      <c r="O240" s="46" t="str">
        <f>IF(Inputs!$B238="","",(ROUND((Inputs!$BE238*AW240)+N240,0)))</f>
        <v/>
      </c>
      <c r="P240" s="46" t="str">
        <f>IF(Inputs!$B238="","",(ROUND((Inputs!$BE238*AX240)+O240,0)))</f>
        <v/>
      </c>
      <c r="Q240" s="46" t="str">
        <f>IF(Inputs!$B238="","",(ROUND((Inputs!$BE238*AY240)+P240,0)))</f>
        <v/>
      </c>
      <c r="R240" s="46" t="str">
        <f>IF(Inputs!$B238="","",(ROUND((Inputs!$BE238*AZ240)+Q240,0)))</f>
        <v/>
      </c>
      <c r="S240" s="46" t="str">
        <f>IF(Inputs!$B238="","",(ROUND((Inputs!$BE238*BA240)+R240,0)))</f>
        <v/>
      </c>
      <c r="T240" s="46" t="str">
        <f>IF(Inputs!$B238="","",(ROUND((Inputs!$BE238*BB240)+S240,0)))</f>
        <v/>
      </c>
      <c r="U240" s="46" t="str">
        <f>IF(Inputs!$B238="","",(ROUND((Inputs!$BE238*BC240)+T240,0)))</f>
        <v/>
      </c>
      <c r="V240" s="46" t="str">
        <f>IF(Inputs!$B238="","",(ROUND((Inputs!$BE238*BD240)+U240,0)))</f>
        <v/>
      </c>
      <c r="W240" s="46" t="str">
        <f>IF(Inputs!$B238="","",(ROUND((Inputs!$BE238*BE240)+V240,0)))</f>
        <v/>
      </c>
      <c r="X240" s="46" t="str">
        <f>IF(Inputs!$B238="","",(ROUND((Inputs!$BE238*BF240)+W240,0)))</f>
        <v/>
      </c>
      <c r="Y240" s="46" t="str">
        <f>IF(Inputs!$B238="","",(ROUND((Inputs!$BE238*BG240)+X240,0)))</f>
        <v/>
      </c>
      <c r="Z240" s="46" t="str">
        <f>IF(Inputs!$B238="","",(ROUND((Inputs!$BE238*BH240)+Y240,0)))</f>
        <v/>
      </c>
      <c r="AA240" s="46" t="str">
        <f>IF(Inputs!$B238="","",(ROUND((Inputs!$BE238*BI240)+Z240,0)))</f>
        <v/>
      </c>
      <c r="AB240" s="46" t="str">
        <f>IF(Inputs!$B238="","",(ROUND((Inputs!$BE238*BJ240)+AA240,0)))</f>
        <v/>
      </c>
      <c r="AC240" s="46" t="str">
        <f>IF(Inputs!$B238="","",(ROUND((Inputs!$BE238*BK240)+AB240,0)))</f>
        <v/>
      </c>
      <c r="AD240" s="46" t="str">
        <f>IF(Inputs!$B238="","",(ROUND((Inputs!$BE238*BL240)+AC240,0)))</f>
        <v/>
      </c>
      <c r="AE240" s="46" t="str">
        <f>IF(Inputs!$B238="","",(ROUND((Inputs!$BE238*BM240)+AD240,0)))</f>
        <v/>
      </c>
      <c r="AF240" s="46" t="str">
        <f>IF(Inputs!$B238="","",(ROUND((Inputs!$BE238*BN240)+AE240,0)))</f>
        <v/>
      </c>
      <c r="AG240" s="50" t="str">
        <f t="shared" si="9"/>
        <v/>
      </c>
      <c r="AH240" s="42" t="str">
        <f t="shared" si="8"/>
        <v/>
      </c>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row>
    <row r="241" spans="1:66">
      <c r="A241" s="7" t="str">
        <f>IF(Inputs!A239="","",Inputs!A239)</f>
        <v/>
      </c>
      <c r="B241" t="str">
        <f>IF(Inputs!B239="","",Inputs!B239)</f>
        <v/>
      </c>
      <c r="C241" s="46" t="str">
        <f>IF(Inputs!$B239="","",(ROUND(Inputs!$BE239*AK241,0)))</f>
        <v/>
      </c>
      <c r="D241" s="46" t="str">
        <f>IF(Inputs!$B239="","",(ROUND((Inputs!$BE239*AL241)+C241,0)))</f>
        <v/>
      </c>
      <c r="E241" s="46" t="str">
        <f>IF(Inputs!$B239="","",(ROUND((Inputs!$BE239*AM241)+D241,0)))</f>
        <v/>
      </c>
      <c r="F241" s="46" t="str">
        <f>IF(Inputs!$B239="","",(ROUND((Inputs!$BE239*AN241)+E241,0)))</f>
        <v/>
      </c>
      <c r="G241" s="46" t="str">
        <f>IF(Inputs!$B239="","",(ROUND((Inputs!$BE239*AO241)+F241,0)))</f>
        <v/>
      </c>
      <c r="H241" s="46" t="str">
        <f>IF(Inputs!$B239="","",(ROUND((Inputs!$BE239*AP241)+G241,0)))</f>
        <v/>
      </c>
      <c r="I241" s="46" t="str">
        <f>IF(Inputs!$B239="","",(ROUND((Inputs!$BE239*AQ241)+H241,0)))</f>
        <v/>
      </c>
      <c r="J241" s="46" t="str">
        <f>IF(Inputs!$B239="","",(ROUND((Inputs!$BE239*AR241)+I241,0)))</f>
        <v/>
      </c>
      <c r="K241" s="46" t="str">
        <f>IF(Inputs!$B239="","",(ROUND((Inputs!$BE239*AS241)+J241,0)))</f>
        <v/>
      </c>
      <c r="L241" s="46" t="str">
        <f>IF(Inputs!$B239="","",(ROUND((Inputs!$BE239*AT241)+K241,0)))</f>
        <v/>
      </c>
      <c r="M241" s="46" t="str">
        <f>IF(Inputs!$B239="","",(ROUND((Inputs!$BE239*AU241)+L241,0)))</f>
        <v/>
      </c>
      <c r="N241" s="46" t="str">
        <f>IF(Inputs!$B239="","",(ROUND((Inputs!$BE239*AV241)+M241,0)))</f>
        <v/>
      </c>
      <c r="O241" s="46" t="str">
        <f>IF(Inputs!$B239="","",(ROUND((Inputs!$BE239*AW241)+N241,0)))</f>
        <v/>
      </c>
      <c r="P241" s="46" t="str">
        <f>IF(Inputs!$B239="","",(ROUND((Inputs!$BE239*AX241)+O241,0)))</f>
        <v/>
      </c>
      <c r="Q241" s="46" t="str">
        <f>IF(Inputs!$B239="","",(ROUND((Inputs!$BE239*AY241)+P241,0)))</f>
        <v/>
      </c>
      <c r="R241" s="46" t="str">
        <f>IF(Inputs!$B239="","",(ROUND((Inputs!$BE239*AZ241)+Q241,0)))</f>
        <v/>
      </c>
      <c r="S241" s="46" t="str">
        <f>IF(Inputs!$B239="","",(ROUND((Inputs!$BE239*BA241)+R241,0)))</f>
        <v/>
      </c>
      <c r="T241" s="46" t="str">
        <f>IF(Inputs!$B239="","",(ROUND((Inputs!$BE239*BB241)+S241,0)))</f>
        <v/>
      </c>
      <c r="U241" s="46" t="str">
        <f>IF(Inputs!$B239="","",(ROUND((Inputs!$BE239*BC241)+T241,0)))</f>
        <v/>
      </c>
      <c r="V241" s="46" t="str">
        <f>IF(Inputs!$B239="","",(ROUND((Inputs!$BE239*BD241)+U241,0)))</f>
        <v/>
      </c>
      <c r="W241" s="46" t="str">
        <f>IF(Inputs!$B239="","",(ROUND((Inputs!$BE239*BE241)+V241,0)))</f>
        <v/>
      </c>
      <c r="X241" s="46" t="str">
        <f>IF(Inputs!$B239="","",(ROUND((Inputs!$BE239*BF241)+W241,0)))</f>
        <v/>
      </c>
      <c r="Y241" s="46" t="str">
        <f>IF(Inputs!$B239="","",(ROUND((Inputs!$BE239*BG241)+X241,0)))</f>
        <v/>
      </c>
      <c r="Z241" s="46" t="str">
        <f>IF(Inputs!$B239="","",(ROUND((Inputs!$BE239*BH241)+Y241,0)))</f>
        <v/>
      </c>
      <c r="AA241" s="46" t="str">
        <f>IF(Inputs!$B239="","",(ROUND((Inputs!$BE239*BI241)+Z241,0)))</f>
        <v/>
      </c>
      <c r="AB241" s="46" t="str">
        <f>IF(Inputs!$B239="","",(ROUND((Inputs!$BE239*BJ241)+AA241,0)))</f>
        <v/>
      </c>
      <c r="AC241" s="46" t="str">
        <f>IF(Inputs!$B239="","",(ROUND((Inputs!$BE239*BK241)+AB241,0)))</f>
        <v/>
      </c>
      <c r="AD241" s="46" t="str">
        <f>IF(Inputs!$B239="","",(ROUND((Inputs!$BE239*BL241)+AC241,0)))</f>
        <v/>
      </c>
      <c r="AE241" s="46" t="str">
        <f>IF(Inputs!$B239="","",(ROUND((Inputs!$BE239*BM241)+AD241,0)))</f>
        <v/>
      </c>
      <c r="AF241" s="46" t="str">
        <f>IF(Inputs!$B239="","",(ROUND((Inputs!$BE239*BN241)+AE241,0)))</f>
        <v/>
      </c>
      <c r="AG241" s="50" t="str">
        <f t="shared" si="9"/>
        <v/>
      </c>
      <c r="AH241" s="42" t="str">
        <f t="shared" si="8"/>
        <v/>
      </c>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row>
    <row r="242" spans="1:66">
      <c r="A242" s="7" t="str">
        <f>IF(Inputs!A240="","",Inputs!A240)</f>
        <v/>
      </c>
      <c r="B242" t="str">
        <f>IF(Inputs!B240="","",Inputs!B240)</f>
        <v/>
      </c>
      <c r="C242" s="46" t="str">
        <f>IF(Inputs!$B240="","",(ROUND(Inputs!$BE240*AK242,0)))</f>
        <v/>
      </c>
      <c r="D242" s="46" t="str">
        <f>IF(Inputs!$B240="","",(ROUND((Inputs!$BE240*AL242)+C242,0)))</f>
        <v/>
      </c>
      <c r="E242" s="46" t="str">
        <f>IF(Inputs!$B240="","",(ROUND((Inputs!$BE240*AM242)+D242,0)))</f>
        <v/>
      </c>
      <c r="F242" s="46" t="str">
        <f>IF(Inputs!$B240="","",(ROUND((Inputs!$BE240*AN242)+E242,0)))</f>
        <v/>
      </c>
      <c r="G242" s="46" t="str">
        <f>IF(Inputs!$B240="","",(ROUND((Inputs!$BE240*AO242)+F242,0)))</f>
        <v/>
      </c>
      <c r="H242" s="46" t="str">
        <f>IF(Inputs!$B240="","",(ROUND((Inputs!$BE240*AP242)+G242,0)))</f>
        <v/>
      </c>
      <c r="I242" s="46" t="str">
        <f>IF(Inputs!$B240="","",(ROUND((Inputs!$BE240*AQ242)+H242,0)))</f>
        <v/>
      </c>
      <c r="J242" s="46" t="str">
        <f>IF(Inputs!$B240="","",(ROUND((Inputs!$BE240*AR242)+I242,0)))</f>
        <v/>
      </c>
      <c r="K242" s="46" t="str">
        <f>IF(Inputs!$B240="","",(ROUND((Inputs!$BE240*AS242)+J242,0)))</f>
        <v/>
      </c>
      <c r="L242" s="46" t="str">
        <f>IF(Inputs!$B240="","",(ROUND((Inputs!$BE240*AT242)+K242,0)))</f>
        <v/>
      </c>
      <c r="M242" s="46" t="str">
        <f>IF(Inputs!$B240="","",(ROUND((Inputs!$BE240*AU242)+L242,0)))</f>
        <v/>
      </c>
      <c r="N242" s="46" t="str">
        <f>IF(Inputs!$B240="","",(ROUND((Inputs!$BE240*AV242)+M242,0)))</f>
        <v/>
      </c>
      <c r="O242" s="46" t="str">
        <f>IF(Inputs!$B240="","",(ROUND((Inputs!$BE240*AW242)+N242,0)))</f>
        <v/>
      </c>
      <c r="P242" s="46" t="str">
        <f>IF(Inputs!$B240="","",(ROUND((Inputs!$BE240*AX242)+O242,0)))</f>
        <v/>
      </c>
      <c r="Q242" s="46" t="str">
        <f>IF(Inputs!$B240="","",(ROUND((Inputs!$BE240*AY242)+P242,0)))</f>
        <v/>
      </c>
      <c r="R242" s="46" t="str">
        <f>IF(Inputs!$B240="","",(ROUND((Inputs!$BE240*AZ242)+Q242,0)))</f>
        <v/>
      </c>
      <c r="S242" s="46" t="str">
        <f>IF(Inputs!$B240="","",(ROUND((Inputs!$BE240*BA242)+R242,0)))</f>
        <v/>
      </c>
      <c r="T242" s="46" t="str">
        <f>IF(Inputs!$B240="","",(ROUND((Inputs!$BE240*BB242)+S242,0)))</f>
        <v/>
      </c>
      <c r="U242" s="46" t="str">
        <f>IF(Inputs!$B240="","",(ROUND((Inputs!$BE240*BC242)+T242,0)))</f>
        <v/>
      </c>
      <c r="V242" s="46" t="str">
        <f>IF(Inputs!$B240="","",(ROUND((Inputs!$BE240*BD242)+U242,0)))</f>
        <v/>
      </c>
      <c r="W242" s="46" t="str">
        <f>IF(Inputs!$B240="","",(ROUND((Inputs!$BE240*BE242)+V242,0)))</f>
        <v/>
      </c>
      <c r="X242" s="46" t="str">
        <f>IF(Inputs!$B240="","",(ROUND((Inputs!$BE240*BF242)+W242,0)))</f>
        <v/>
      </c>
      <c r="Y242" s="46" t="str">
        <f>IF(Inputs!$B240="","",(ROUND((Inputs!$BE240*BG242)+X242,0)))</f>
        <v/>
      </c>
      <c r="Z242" s="46" t="str">
        <f>IF(Inputs!$B240="","",(ROUND((Inputs!$BE240*BH242)+Y242,0)))</f>
        <v/>
      </c>
      <c r="AA242" s="46" t="str">
        <f>IF(Inputs!$B240="","",(ROUND((Inputs!$BE240*BI242)+Z242,0)))</f>
        <v/>
      </c>
      <c r="AB242" s="46" t="str">
        <f>IF(Inputs!$B240="","",(ROUND((Inputs!$BE240*BJ242)+AA242,0)))</f>
        <v/>
      </c>
      <c r="AC242" s="46" t="str">
        <f>IF(Inputs!$B240="","",(ROUND((Inputs!$BE240*BK242)+AB242,0)))</f>
        <v/>
      </c>
      <c r="AD242" s="46" t="str">
        <f>IF(Inputs!$B240="","",(ROUND((Inputs!$BE240*BL242)+AC242,0)))</f>
        <v/>
      </c>
      <c r="AE242" s="46" t="str">
        <f>IF(Inputs!$B240="","",(ROUND((Inputs!$BE240*BM242)+AD242,0)))</f>
        <v/>
      </c>
      <c r="AF242" s="46" t="str">
        <f>IF(Inputs!$B240="","",(ROUND((Inputs!$BE240*BN242)+AE242,0)))</f>
        <v/>
      </c>
      <c r="AG242" s="50" t="str">
        <f t="shared" si="9"/>
        <v/>
      </c>
      <c r="AH242" s="42" t="str">
        <f t="shared" si="8"/>
        <v/>
      </c>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row>
    <row r="243" spans="1:66">
      <c r="A243" s="7" t="str">
        <f>IF(Inputs!A241="","",Inputs!A241)</f>
        <v/>
      </c>
      <c r="B243" t="str">
        <f>IF(Inputs!B241="","",Inputs!B241)</f>
        <v/>
      </c>
      <c r="C243" s="46" t="str">
        <f>IF(Inputs!$B241="","",(ROUND(Inputs!$BE241*AK243,0)))</f>
        <v/>
      </c>
      <c r="D243" s="46" t="str">
        <f>IF(Inputs!$B241="","",(ROUND((Inputs!$BE241*AL243)+C243,0)))</f>
        <v/>
      </c>
      <c r="E243" s="46" t="str">
        <f>IF(Inputs!$B241="","",(ROUND((Inputs!$BE241*AM243)+D243,0)))</f>
        <v/>
      </c>
      <c r="F243" s="46" t="str">
        <f>IF(Inputs!$B241="","",(ROUND((Inputs!$BE241*AN243)+E243,0)))</f>
        <v/>
      </c>
      <c r="G243" s="46" t="str">
        <f>IF(Inputs!$B241="","",(ROUND((Inputs!$BE241*AO243)+F243,0)))</f>
        <v/>
      </c>
      <c r="H243" s="46" t="str">
        <f>IF(Inputs!$B241="","",(ROUND((Inputs!$BE241*AP243)+G243,0)))</f>
        <v/>
      </c>
      <c r="I243" s="46" t="str">
        <f>IF(Inputs!$B241="","",(ROUND((Inputs!$BE241*AQ243)+H243,0)))</f>
        <v/>
      </c>
      <c r="J243" s="46" t="str">
        <f>IF(Inputs!$B241="","",(ROUND((Inputs!$BE241*AR243)+I243,0)))</f>
        <v/>
      </c>
      <c r="K243" s="46" t="str">
        <f>IF(Inputs!$B241="","",(ROUND((Inputs!$BE241*AS243)+J243,0)))</f>
        <v/>
      </c>
      <c r="L243" s="46" t="str">
        <f>IF(Inputs!$B241="","",(ROUND((Inputs!$BE241*AT243)+K243,0)))</f>
        <v/>
      </c>
      <c r="M243" s="46" t="str">
        <f>IF(Inputs!$B241="","",(ROUND((Inputs!$BE241*AU243)+L243,0)))</f>
        <v/>
      </c>
      <c r="N243" s="46" t="str">
        <f>IF(Inputs!$B241="","",(ROUND((Inputs!$BE241*AV243)+M243,0)))</f>
        <v/>
      </c>
      <c r="O243" s="46" t="str">
        <f>IF(Inputs!$B241="","",(ROUND((Inputs!$BE241*AW243)+N243,0)))</f>
        <v/>
      </c>
      <c r="P243" s="46" t="str">
        <f>IF(Inputs!$B241="","",(ROUND((Inputs!$BE241*AX243)+O243,0)))</f>
        <v/>
      </c>
      <c r="Q243" s="46" t="str">
        <f>IF(Inputs!$B241="","",(ROUND((Inputs!$BE241*AY243)+P243,0)))</f>
        <v/>
      </c>
      <c r="R243" s="46" t="str">
        <f>IF(Inputs!$B241="","",(ROUND((Inputs!$BE241*AZ243)+Q243,0)))</f>
        <v/>
      </c>
      <c r="S243" s="46" t="str">
        <f>IF(Inputs!$B241="","",(ROUND((Inputs!$BE241*BA243)+R243,0)))</f>
        <v/>
      </c>
      <c r="T243" s="46" t="str">
        <f>IF(Inputs!$B241="","",(ROUND((Inputs!$BE241*BB243)+S243,0)))</f>
        <v/>
      </c>
      <c r="U243" s="46" t="str">
        <f>IF(Inputs!$B241="","",(ROUND((Inputs!$BE241*BC243)+T243,0)))</f>
        <v/>
      </c>
      <c r="V243" s="46" t="str">
        <f>IF(Inputs!$B241="","",(ROUND((Inputs!$BE241*BD243)+U243,0)))</f>
        <v/>
      </c>
      <c r="W243" s="46" t="str">
        <f>IF(Inputs!$B241="","",(ROUND((Inputs!$BE241*BE243)+V243,0)))</f>
        <v/>
      </c>
      <c r="X243" s="46" t="str">
        <f>IF(Inputs!$B241="","",(ROUND((Inputs!$BE241*BF243)+W243,0)))</f>
        <v/>
      </c>
      <c r="Y243" s="46" t="str">
        <f>IF(Inputs!$B241="","",(ROUND((Inputs!$BE241*BG243)+X243,0)))</f>
        <v/>
      </c>
      <c r="Z243" s="46" t="str">
        <f>IF(Inputs!$B241="","",(ROUND((Inputs!$BE241*BH243)+Y243,0)))</f>
        <v/>
      </c>
      <c r="AA243" s="46" t="str">
        <f>IF(Inputs!$B241="","",(ROUND((Inputs!$BE241*BI243)+Z243,0)))</f>
        <v/>
      </c>
      <c r="AB243" s="46" t="str">
        <f>IF(Inputs!$B241="","",(ROUND((Inputs!$BE241*BJ243)+AA243,0)))</f>
        <v/>
      </c>
      <c r="AC243" s="46" t="str">
        <f>IF(Inputs!$B241="","",(ROUND((Inputs!$BE241*BK243)+AB243,0)))</f>
        <v/>
      </c>
      <c r="AD243" s="46" t="str">
        <f>IF(Inputs!$B241="","",(ROUND((Inputs!$BE241*BL243)+AC243,0)))</f>
        <v/>
      </c>
      <c r="AE243" s="46" t="str">
        <f>IF(Inputs!$B241="","",(ROUND((Inputs!$BE241*BM243)+AD243,0)))</f>
        <v/>
      </c>
      <c r="AF243" s="46" t="str">
        <f>IF(Inputs!$B241="","",(ROUND((Inputs!$BE241*BN243)+AE243,0)))</f>
        <v/>
      </c>
      <c r="AG243" s="50" t="str">
        <f t="shared" si="9"/>
        <v/>
      </c>
      <c r="AH243" s="42" t="str">
        <f t="shared" si="8"/>
        <v/>
      </c>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row>
    <row r="244" spans="1:66">
      <c r="A244" s="7" t="str">
        <f>IF(Inputs!A242="","",Inputs!A242)</f>
        <v/>
      </c>
      <c r="B244" t="str">
        <f>IF(Inputs!B242="","",Inputs!B242)</f>
        <v/>
      </c>
      <c r="C244" s="46" t="str">
        <f>IF(Inputs!$B242="","",(ROUND(Inputs!$BE242*AK244,0)))</f>
        <v/>
      </c>
      <c r="D244" s="46" t="str">
        <f>IF(Inputs!$B242="","",(ROUND((Inputs!$BE242*AL244)+C244,0)))</f>
        <v/>
      </c>
      <c r="E244" s="46" t="str">
        <f>IF(Inputs!$B242="","",(ROUND((Inputs!$BE242*AM244)+D244,0)))</f>
        <v/>
      </c>
      <c r="F244" s="46" t="str">
        <f>IF(Inputs!$B242="","",(ROUND((Inputs!$BE242*AN244)+E244,0)))</f>
        <v/>
      </c>
      <c r="G244" s="46" t="str">
        <f>IF(Inputs!$B242="","",(ROUND((Inputs!$BE242*AO244)+F244,0)))</f>
        <v/>
      </c>
      <c r="H244" s="46" t="str">
        <f>IF(Inputs!$B242="","",(ROUND((Inputs!$BE242*AP244)+G244,0)))</f>
        <v/>
      </c>
      <c r="I244" s="46" t="str">
        <f>IF(Inputs!$B242="","",(ROUND((Inputs!$BE242*AQ244)+H244,0)))</f>
        <v/>
      </c>
      <c r="J244" s="46" t="str">
        <f>IF(Inputs!$B242="","",(ROUND((Inputs!$BE242*AR244)+I244,0)))</f>
        <v/>
      </c>
      <c r="K244" s="46" t="str">
        <f>IF(Inputs!$B242="","",(ROUND((Inputs!$BE242*AS244)+J244,0)))</f>
        <v/>
      </c>
      <c r="L244" s="46" t="str">
        <f>IF(Inputs!$B242="","",(ROUND((Inputs!$BE242*AT244)+K244,0)))</f>
        <v/>
      </c>
      <c r="M244" s="46" t="str">
        <f>IF(Inputs!$B242="","",(ROUND((Inputs!$BE242*AU244)+L244,0)))</f>
        <v/>
      </c>
      <c r="N244" s="46" t="str">
        <f>IF(Inputs!$B242="","",(ROUND((Inputs!$BE242*AV244)+M244,0)))</f>
        <v/>
      </c>
      <c r="O244" s="46" t="str">
        <f>IF(Inputs!$B242="","",(ROUND((Inputs!$BE242*AW244)+N244,0)))</f>
        <v/>
      </c>
      <c r="P244" s="46" t="str">
        <f>IF(Inputs!$B242="","",(ROUND((Inputs!$BE242*AX244)+O244,0)))</f>
        <v/>
      </c>
      <c r="Q244" s="46" t="str">
        <f>IF(Inputs!$B242="","",(ROUND((Inputs!$BE242*AY244)+P244,0)))</f>
        <v/>
      </c>
      <c r="R244" s="46" t="str">
        <f>IF(Inputs!$B242="","",(ROUND((Inputs!$BE242*AZ244)+Q244,0)))</f>
        <v/>
      </c>
      <c r="S244" s="46" t="str">
        <f>IF(Inputs!$B242="","",(ROUND((Inputs!$BE242*BA244)+R244,0)))</f>
        <v/>
      </c>
      <c r="T244" s="46" t="str">
        <f>IF(Inputs!$B242="","",(ROUND((Inputs!$BE242*BB244)+S244,0)))</f>
        <v/>
      </c>
      <c r="U244" s="46" t="str">
        <f>IF(Inputs!$B242="","",(ROUND((Inputs!$BE242*BC244)+T244,0)))</f>
        <v/>
      </c>
      <c r="V244" s="46" t="str">
        <f>IF(Inputs!$B242="","",(ROUND((Inputs!$BE242*BD244)+U244,0)))</f>
        <v/>
      </c>
      <c r="W244" s="46" t="str">
        <f>IF(Inputs!$B242="","",(ROUND((Inputs!$BE242*BE244)+V244,0)))</f>
        <v/>
      </c>
      <c r="X244" s="46" t="str">
        <f>IF(Inputs!$B242="","",(ROUND((Inputs!$BE242*BF244)+W244,0)))</f>
        <v/>
      </c>
      <c r="Y244" s="46" t="str">
        <f>IF(Inputs!$B242="","",(ROUND((Inputs!$BE242*BG244)+X244,0)))</f>
        <v/>
      </c>
      <c r="Z244" s="46" t="str">
        <f>IF(Inputs!$B242="","",(ROUND((Inputs!$BE242*BH244)+Y244,0)))</f>
        <v/>
      </c>
      <c r="AA244" s="46" t="str">
        <f>IF(Inputs!$B242="","",(ROUND((Inputs!$BE242*BI244)+Z244,0)))</f>
        <v/>
      </c>
      <c r="AB244" s="46" t="str">
        <f>IF(Inputs!$B242="","",(ROUND((Inputs!$BE242*BJ244)+AA244,0)))</f>
        <v/>
      </c>
      <c r="AC244" s="46" t="str">
        <f>IF(Inputs!$B242="","",(ROUND((Inputs!$BE242*BK244)+AB244,0)))</f>
        <v/>
      </c>
      <c r="AD244" s="46" t="str">
        <f>IF(Inputs!$B242="","",(ROUND((Inputs!$BE242*BL244)+AC244,0)))</f>
        <v/>
      </c>
      <c r="AE244" s="46" t="str">
        <f>IF(Inputs!$B242="","",(ROUND((Inputs!$BE242*BM244)+AD244,0)))</f>
        <v/>
      </c>
      <c r="AF244" s="46" t="str">
        <f>IF(Inputs!$B242="","",(ROUND((Inputs!$BE242*BN244)+AE244,0)))</f>
        <v/>
      </c>
      <c r="AG244" s="50" t="str">
        <f t="shared" si="9"/>
        <v/>
      </c>
      <c r="AH244" s="42" t="str">
        <f t="shared" si="8"/>
        <v/>
      </c>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row>
    <row r="245" spans="1:66">
      <c r="A245" s="7" t="str">
        <f>IF(Inputs!A243="","",Inputs!A243)</f>
        <v/>
      </c>
      <c r="B245" t="str">
        <f>IF(Inputs!B243="","",Inputs!B243)</f>
        <v/>
      </c>
      <c r="C245" s="46" t="str">
        <f>IF(Inputs!$B243="","",(ROUND(Inputs!$BE243*AK245,0)))</f>
        <v/>
      </c>
      <c r="D245" s="46" t="str">
        <f>IF(Inputs!$B243="","",(ROUND((Inputs!$BE243*AL245)+C245,0)))</f>
        <v/>
      </c>
      <c r="E245" s="46" t="str">
        <f>IF(Inputs!$B243="","",(ROUND((Inputs!$BE243*AM245)+D245,0)))</f>
        <v/>
      </c>
      <c r="F245" s="46" t="str">
        <f>IF(Inputs!$B243="","",(ROUND((Inputs!$BE243*AN245)+E245,0)))</f>
        <v/>
      </c>
      <c r="G245" s="46" t="str">
        <f>IF(Inputs!$B243="","",(ROUND((Inputs!$BE243*AO245)+F245,0)))</f>
        <v/>
      </c>
      <c r="H245" s="46" t="str">
        <f>IF(Inputs!$B243="","",(ROUND((Inputs!$BE243*AP245)+G245,0)))</f>
        <v/>
      </c>
      <c r="I245" s="46" t="str">
        <f>IF(Inputs!$B243="","",(ROUND((Inputs!$BE243*AQ245)+H245,0)))</f>
        <v/>
      </c>
      <c r="J245" s="46" t="str">
        <f>IF(Inputs!$B243="","",(ROUND((Inputs!$BE243*AR245)+I245,0)))</f>
        <v/>
      </c>
      <c r="K245" s="46" t="str">
        <f>IF(Inputs!$B243="","",(ROUND((Inputs!$BE243*AS245)+J245,0)))</f>
        <v/>
      </c>
      <c r="L245" s="46" t="str">
        <f>IF(Inputs!$B243="","",(ROUND((Inputs!$BE243*AT245)+K245,0)))</f>
        <v/>
      </c>
      <c r="M245" s="46" t="str">
        <f>IF(Inputs!$B243="","",(ROUND((Inputs!$BE243*AU245)+L245,0)))</f>
        <v/>
      </c>
      <c r="N245" s="46" t="str">
        <f>IF(Inputs!$B243="","",(ROUND((Inputs!$BE243*AV245)+M245,0)))</f>
        <v/>
      </c>
      <c r="O245" s="46" t="str">
        <f>IF(Inputs!$B243="","",(ROUND((Inputs!$BE243*AW245)+N245,0)))</f>
        <v/>
      </c>
      <c r="P245" s="46" t="str">
        <f>IF(Inputs!$B243="","",(ROUND((Inputs!$BE243*AX245)+O245,0)))</f>
        <v/>
      </c>
      <c r="Q245" s="46" t="str">
        <f>IF(Inputs!$B243="","",(ROUND((Inputs!$BE243*AY245)+P245,0)))</f>
        <v/>
      </c>
      <c r="R245" s="46" t="str">
        <f>IF(Inputs!$B243="","",(ROUND((Inputs!$BE243*AZ245)+Q245,0)))</f>
        <v/>
      </c>
      <c r="S245" s="46" t="str">
        <f>IF(Inputs!$B243="","",(ROUND((Inputs!$BE243*BA245)+R245,0)))</f>
        <v/>
      </c>
      <c r="T245" s="46" t="str">
        <f>IF(Inputs!$B243="","",(ROUND((Inputs!$BE243*BB245)+S245,0)))</f>
        <v/>
      </c>
      <c r="U245" s="46" t="str">
        <f>IF(Inputs!$B243="","",(ROUND((Inputs!$BE243*BC245)+T245,0)))</f>
        <v/>
      </c>
      <c r="V245" s="46" t="str">
        <f>IF(Inputs!$B243="","",(ROUND((Inputs!$BE243*BD245)+U245,0)))</f>
        <v/>
      </c>
      <c r="W245" s="46" t="str">
        <f>IF(Inputs!$B243="","",(ROUND((Inputs!$BE243*BE245)+V245,0)))</f>
        <v/>
      </c>
      <c r="X245" s="46" t="str">
        <f>IF(Inputs!$B243="","",(ROUND((Inputs!$BE243*BF245)+W245,0)))</f>
        <v/>
      </c>
      <c r="Y245" s="46" t="str">
        <f>IF(Inputs!$B243="","",(ROUND((Inputs!$BE243*BG245)+X245,0)))</f>
        <v/>
      </c>
      <c r="Z245" s="46" t="str">
        <f>IF(Inputs!$B243="","",(ROUND((Inputs!$BE243*BH245)+Y245,0)))</f>
        <v/>
      </c>
      <c r="AA245" s="46" t="str">
        <f>IF(Inputs!$B243="","",(ROUND((Inputs!$BE243*BI245)+Z245,0)))</f>
        <v/>
      </c>
      <c r="AB245" s="46" t="str">
        <f>IF(Inputs!$B243="","",(ROUND((Inputs!$BE243*BJ245)+AA245,0)))</f>
        <v/>
      </c>
      <c r="AC245" s="46" t="str">
        <f>IF(Inputs!$B243="","",(ROUND((Inputs!$BE243*BK245)+AB245,0)))</f>
        <v/>
      </c>
      <c r="AD245" s="46" t="str">
        <f>IF(Inputs!$B243="","",(ROUND((Inputs!$BE243*BL245)+AC245,0)))</f>
        <v/>
      </c>
      <c r="AE245" s="46" t="str">
        <f>IF(Inputs!$B243="","",(ROUND((Inputs!$BE243*BM245)+AD245,0)))</f>
        <v/>
      </c>
      <c r="AF245" s="46" t="str">
        <f>IF(Inputs!$B243="","",(ROUND((Inputs!$BE243*BN245)+AE245,0)))</f>
        <v/>
      </c>
      <c r="AG245" s="50" t="str">
        <f t="shared" si="9"/>
        <v/>
      </c>
      <c r="AH245" s="42" t="str">
        <f t="shared" si="8"/>
        <v/>
      </c>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row>
    <row r="246" spans="1:66">
      <c r="A246" s="7" t="str">
        <f>IF(Inputs!A244="","",Inputs!A244)</f>
        <v/>
      </c>
      <c r="B246" t="str">
        <f>IF(Inputs!B244="","",Inputs!B244)</f>
        <v/>
      </c>
      <c r="C246" s="46" t="str">
        <f>IF(Inputs!$B244="","",(ROUND(Inputs!$BE244*AK246,0)))</f>
        <v/>
      </c>
      <c r="D246" s="46" t="str">
        <f>IF(Inputs!$B244="","",(ROUND((Inputs!$BE244*AL246)+C246,0)))</f>
        <v/>
      </c>
      <c r="E246" s="46" t="str">
        <f>IF(Inputs!$B244="","",(ROUND((Inputs!$BE244*AM246)+D246,0)))</f>
        <v/>
      </c>
      <c r="F246" s="46" t="str">
        <f>IF(Inputs!$B244="","",(ROUND((Inputs!$BE244*AN246)+E246,0)))</f>
        <v/>
      </c>
      <c r="G246" s="46" t="str">
        <f>IF(Inputs!$B244="","",(ROUND((Inputs!$BE244*AO246)+F246,0)))</f>
        <v/>
      </c>
      <c r="H246" s="46" t="str">
        <f>IF(Inputs!$B244="","",(ROUND((Inputs!$BE244*AP246)+G246,0)))</f>
        <v/>
      </c>
      <c r="I246" s="46" t="str">
        <f>IF(Inputs!$B244="","",(ROUND((Inputs!$BE244*AQ246)+H246,0)))</f>
        <v/>
      </c>
      <c r="J246" s="46" t="str">
        <f>IF(Inputs!$B244="","",(ROUND((Inputs!$BE244*AR246)+I246,0)))</f>
        <v/>
      </c>
      <c r="K246" s="46" t="str">
        <f>IF(Inputs!$B244="","",(ROUND((Inputs!$BE244*AS246)+J246,0)))</f>
        <v/>
      </c>
      <c r="L246" s="46" t="str">
        <f>IF(Inputs!$B244="","",(ROUND((Inputs!$BE244*AT246)+K246,0)))</f>
        <v/>
      </c>
      <c r="M246" s="46" t="str">
        <f>IF(Inputs!$B244="","",(ROUND((Inputs!$BE244*AU246)+L246,0)))</f>
        <v/>
      </c>
      <c r="N246" s="46" t="str">
        <f>IF(Inputs!$B244="","",(ROUND((Inputs!$BE244*AV246)+M246,0)))</f>
        <v/>
      </c>
      <c r="O246" s="46" t="str">
        <f>IF(Inputs!$B244="","",(ROUND((Inputs!$BE244*AW246)+N246,0)))</f>
        <v/>
      </c>
      <c r="P246" s="46" t="str">
        <f>IF(Inputs!$B244="","",(ROUND((Inputs!$BE244*AX246)+O246,0)))</f>
        <v/>
      </c>
      <c r="Q246" s="46" t="str">
        <f>IF(Inputs!$B244="","",(ROUND((Inputs!$BE244*AY246)+P246,0)))</f>
        <v/>
      </c>
      <c r="R246" s="46" t="str">
        <f>IF(Inputs!$B244="","",(ROUND((Inputs!$BE244*AZ246)+Q246,0)))</f>
        <v/>
      </c>
      <c r="S246" s="46" t="str">
        <f>IF(Inputs!$B244="","",(ROUND((Inputs!$BE244*BA246)+R246,0)))</f>
        <v/>
      </c>
      <c r="T246" s="46" t="str">
        <f>IF(Inputs!$B244="","",(ROUND((Inputs!$BE244*BB246)+S246,0)))</f>
        <v/>
      </c>
      <c r="U246" s="46" t="str">
        <f>IF(Inputs!$B244="","",(ROUND((Inputs!$BE244*BC246)+T246,0)))</f>
        <v/>
      </c>
      <c r="V246" s="46" t="str">
        <f>IF(Inputs!$B244="","",(ROUND((Inputs!$BE244*BD246)+U246,0)))</f>
        <v/>
      </c>
      <c r="W246" s="46" t="str">
        <f>IF(Inputs!$B244="","",(ROUND((Inputs!$BE244*BE246)+V246,0)))</f>
        <v/>
      </c>
      <c r="X246" s="46" t="str">
        <f>IF(Inputs!$B244="","",(ROUND((Inputs!$BE244*BF246)+W246,0)))</f>
        <v/>
      </c>
      <c r="Y246" s="46" t="str">
        <f>IF(Inputs!$B244="","",(ROUND((Inputs!$BE244*BG246)+X246,0)))</f>
        <v/>
      </c>
      <c r="Z246" s="46" t="str">
        <f>IF(Inputs!$B244="","",(ROUND((Inputs!$BE244*BH246)+Y246,0)))</f>
        <v/>
      </c>
      <c r="AA246" s="46" t="str">
        <f>IF(Inputs!$B244="","",(ROUND((Inputs!$BE244*BI246)+Z246,0)))</f>
        <v/>
      </c>
      <c r="AB246" s="46" t="str">
        <f>IF(Inputs!$B244="","",(ROUND((Inputs!$BE244*BJ246)+AA246,0)))</f>
        <v/>
      </c>
      <c r="AC246" s="46" t="str">
        <f>IF(Inputs!$B244="","",(ROUND((Inputs!$BE244*BK246)+AB246,0)))</f>
        <v/>
      </c>
      <c r="AD246" s="46" t="str">
        <f>IF(Inputs!$B244="","",(ROUND((Inputs!$BE244*BL246)+AC246,0)))</f>
        <v/>
      </c>
      <c r="AE246" s="46" t="str">
        <f>IF(Inputs!$B244="","",(ROUND((Inputs!$BE244*BM246)+AD246,0)))</f>
        <v/>
      </c>
      <c r="AF246" s="46" t="str">
        <f>IF(Inputs!$B244="","",(ROUND((Inputs!$BE244*BN246)+AE246,0)))</f>
        <v/>
      </c>
      <c r="AG246" s="50" t="str">
        <f t="shared" si="9"/>
        <v/>
      </c>
      <c r="AH246" s="42" t="str">
        <f t="shared" si="8"/>
        <v/>
      </c>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row>
    <row r="247" spans="1:66">
      <c r="A247" s="7" t="str">
        <f>IF(Inputs!A245="","",Inputs!A245)</f>
        <v/>
      </c>
      <c r="B247" t="str">
        <f>IF(Inputs!B245="","",Inputs!B245)</f>
        <v/>
      </c>
      <c r="C247" s="46" t="str">
        <f>IF(Inputs!$B245="","",(ROUND(Inputs!$BE245*AK247,0)))</f>
        <v/>
      </c>
      <c r="D247" s="46" t="str">
        <f>IF(Inputs!$B245="","",(ROUND((Inputs!$BE245*AL247)+C247,0)))</f>
        <v/>
      </c>
      <c r="E247" s="46" t="str">
        <f>IF(Inputs!$B245="","",(ROUND((Inputs!$BE245*AM247)+D247,0)))</f>
        <v/>
      </c>
      <c r="F247" s="46" t="str">
        <f>IF(Inputs!$B245="","",(ROUND((Inputs!$BE245*AN247)+E247,0)))</f>
        <v/>
      </c>
      <c r="G247" s="46" t="str">
        <f>IF(Inputs!$B245="","",(ROUND((Inputs!$BE245*AO247)+F247,0)))</f>
        <v/>
      </c>
      <c r="H247" s="46" t="str">
        <f>IF(Inputs!$B245="","",(ROUND((Inputs!$BE245*AP247)+G247,0)))</f>
        <v/>
      </c>
      <c r="I247" s="46" t="str">
        <f>IF(Inputs!$B245="","",(ROUND((Inputs!$BE245*AQ247)+H247,0)))</f>
        <v/>
      </c>
      <c r="J247" s="46" t="str">
        <f>IF(Inputs!$B245="","",(ROUND((Inputs!$BE245*AR247)+I247,0)))</f>
        <v/>
      </c>
      <c r="K247" s="46" t="str">
        <f>IF(Inputs!$B245="","",(ROUND((Inputs!$BE245*AS247)+J247,0)))</f>
        <v/>
      </c>
      <c r="L247" s="46" t="str">
        <f>IF(Inputs!$B245="","",(ROUND((Inputs!$BE245*AT247)+K247,0)))</f>
        <v/>
      </c>
      <c r="M247" s="46" t="str">
        <f>IF(Inputs!$B245="","",(ROUND((Inputs!$BE245*AU247)+L247,0)))</f>
        <v/>
      </c>
      <c r="N247" s="46" t="str">
        <f>IF(Inputs!$B245="","",(ROUND((Inputs!$BE245*AV247)+M247,0)))</f>
        <v/>
      </c>
      <c r="O247" s="46" t="str">
        <f>IF(Inputs!$B245="","",(ROUND((Inputs!$BE245*AW247)+N247,0)))</f>
        <v/>
      </c>
      <c r="P247" s="46" t="str">
        <f>IF(Inputs!$B245="","",(ROUND((Inputs!$BE245*AX247)+O247,0)))</f>
        <v/>
      </c>
      <c r="Q247" s="46" t="str">
        <f>IF(Inputs!$B245="","",(ROUND((Inputs!$BE245*AY247)+P247,0)))</f>
        <v/>
      </c>
      <c r="R247" s="46" t="str">
        <f>IF(Inputs!$B245="","",(ROUND((Inputs!$BE245*AZ247)+Q247,0)))</f>
        <v/>
      </c>
      <c r="S247" s="46" t="str">
        <f>IF(Inputs!$B245="","",(ROUND((Inputs!$BE245*BA247)+R247,0)))</f>
        <v/>
      </c>
      <c r="T247" s="46" t="str">
        <f>IF(Inputs!$B245="","",(ROUND((Inputs!$BE245*BB247)+S247,0)))</f>
        <v/>
      </c>
      <c r="U247" s="46" t="str">
        <f>IF(Inputs!$B245="","",(ROUND((Inputs!$BE245*BC247)+T247,0)))</f>
        <v/>
      </c>
      <c r="V247" s="46" t="str">
        <f>IF(Inputs!$B245="","",(ROUND((Inputs!$BE245*BD247)+U247,0)))</f>
        <v/>
      </c>
      <c r="W247" s="46" t="str">
        <f>IF(Inputs!$B245="","",(ROUND((Inputs!$BE245*BE247)+V247,0)))</f>
        <v/>
      </c>
      <c r="X247" s="46" t="str">
        <f>IF(Inputs!$B245="","",(ROUND((Inputs!$BE245*BF247)+W247,0)))</f>
        <v/>
      </c>
      <c r="Y247" s="46" t="str">
        <f>IF(Inputs!$B245="","",(ROUND((Inputs!$BE245*BG247)+X247,0)))</f>
        <v/>
      </c>
      <c r="Z247" s="46" t="str">
        <f>IF(Inputs!$B245="","",(ROUND((Inputs!$BE245*BH247)+Y247,0)))</f>
        <v/>
      </c>
      <c r="AA247" s="46" t="str">
        <f>IF(Inputs!$B245="","",(ROUND((Inputs!$BE245*BI247)+Z247,0)))</f>
        <v/>
      </c>
      <c r="AB247" s="46" t="str">
        <f>IF(Inputs!$B245="","",(ROUND((Inputs!$BE245*BJ247)+AA247,0)))</f>
        <v/>
      </c>
      <c r="AC247" s="46" t="str">
        <f>IF(Inputs!$B245="","",(ROUND((Inputs!$BE245*BK247)+AB247,0)))</f>
        <v/>
      </c>
      <c r="AD247" s="46" t="str">
        <f>IF(Inputs!$B245="","",(ROUND((Inputs!$BE245*BL247)+AC247,0)))</f>
        <v/>
      </c>
      <c r="AE247" s="46" t="str">
        <f>IF(Inputs!$B245="","",(ROUND((Inputs!$BE245*BM247)+AD247,0)))</f>
        <v/>
      </c>
      <c r="AF247" s="46" t="str">
        <f>IF(Inputs!$B245="","",(ROUND((Inputs!$BE245*BN247)+AE247,0)))</f>
        <v/>
      </c>
      <c r="AG247" s="50" t="str">
        <f t="shared" si="9"/>
        <v/>
      </c>
      <c r="AH247" s="42" t="str">
        <f t="shared" si="8"/>
        <v/>
      </c>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row>
    <row r="248" spans="1:66">
      <c r="A248" s="7" t="str">
        <f>IF(Inputs!A246="","",Inputs!A246)</f>
        <v/>
      </c>
      <c r="B248" t="str">
        <f>IF(Inputs!B246="","",Inputs!B246)</f>
        <v/>
      </c>
      <c r="C248" s="46" t="str">
        <f>IF(Inputs!$B246="","",(ROUND(Inputs!$BE246*AK248,0)))</f>
        <v/>
      </c>
      <c r="D248" s="46" t="str">
        <f>IF(Inputs!$B246="","",(ROUND((Inputs!$BE246*AL248)+C248,0)))</f>
        <v/>
      </c>
      <c r="E248" s="46" t="str">
        <f>IF(Inputs!$B246="","",(ROUND((Inputs!$BE246*AM248)+D248,0)))</f>
        <v/>
      </c>
      <c r="F248" s="46" t="str">
        <f>IF(Inputs!$B246="","",(ROUND((Inputs!$BE246*AN248)+E248,0)))</f>
        <v/>
      </c>
      <c r="G248" s="46" t="str">
        <f>IF(Inputs!$B246="","",(ROUND((Inputs!$BE246*AO248)+F248,0)))</f>
        <v/>
      </c>
      <c r="H248" s="46" t="str">
        <f>IF(Inputs!$B246="","",(ROUND((Inputs!$BE246*AP248)+G248,0)))</f>
        <v/>
      </c>
      <c r="I248" s="46" t="str">
        <f>IF(Inputs!$B246="","",(ROUND((Inputs!$BE246*AQ248)+H248,0)))</f>
        <v/>
      </c>
      <c r="J248" s="46" t="str">
        <f>IF(Inputs!$B246="","",(ROUND((Inputs!$BE246*AR248)+I248,0)))</f>
        <v/>
      </c>
      <c r="K248" s="46" t="str">
        <f>IF(Inputs!$B246="","",(ROUND((Inputs!$BE246*AS248)+J248,0)))</f>
        <v/>
      </c>
      <c r="L248" s="46" t="str">
        <f>IF(Inputs!$B246="","",(ROUND((Inputs!$BE246*AT248)+K248,0)))</f>
        <v/>
      </c>
      <c r="M248" s="46" t="str">
        <f>IF(Inputs!$B246="","",(ROUND((Inputs!$BE246*AU248)+L248,0)))</f>
        <v/>
      </c>
      <c r="N248" s="46" t="str">
        <f>IF(Inputs!$B246="","",(ROUND((Inputs!$BE246*AV248)+M248,0)))</f>
        <v/>
      </c>
      <c r="O248" s="46" t="str">
        <f>IF(Inputs!$B246="","",(ROUND((Inputs!$BE246*AW248)+N248,0)))</f>
        <v/>
      </c>
      <c r="P248" s="46" t="str">
        <f>IF(Inputs!$B246="","",(ROUND((Inputs!$BE246*AX248)+O248,0)))</f>
        <v/>
      </c>
      <c r="Q248" s="46" t="str">
        <f>IF(Inputs!$B246="","",(ROUND((Inputs!$BE246*AY248)+P248,0)))</f>
        <v/>
      </c>
      <c r="R248" s="46" t="str">
        <f>IF(Inputs!$B246="","",(ROUND((Inputs!$BE246*AZ248)+Q248,0)))</f>
        <v/>
      </c>
      <c r="S248" s="46" t="str">
        <f>IF(Inputs!$B246="","",(ROUND((Inputs!$BE246*BA248)+R248,0)))</f>
        <v/>
      </c>
      <c r="T248" s="46" t="str">
        <f>IF(Inputs!$B246="","",(ROUND((Inputs!$BE246*BB248)+S248,0)))</f>
        <v/>
      </c>
      <c r="U248" s="46" t="str">
        <f>IF(Inputs!$B246="","",(ROUND((Inputs!$BE246*BC248)+T248,0)))</f>
        <v/>
      </c>
      <c r="V248" s="46" t="str">
        <f>IF(Inputs!$B246="","",(ROUND((Inputs!$BE246*BD248)+U248,0)))</f>
        <v/>
      </c>
      <c r="W248" s="46" t="str">
        <f>IF(Inputs!$B246="","",(ROUND((Inputs!$BE246*BE248)+V248,0)))</f>
        <v/>
      </c>
      <c r="X248" s="46" t="str">
        <f>IF(Inputs!$B246="","",(ROUND((Inputs!$BE246*BF248)+W248,0)))</f>
        <v/>
      </c>
      <c r="Y248" s="46" t="str">
        <f>IF(Inputs!$B246="","",(ROUND((Inputs!$BE246*BG248)+X248,0)))</f>
        <v/>
      </c>
      <c r="Z248" s="46" t="str">
        <f>IF(Inputs!$B246="","",(ROUND((Inputs!$BE246*BH248)+Y248,0)))</f>
        <v/>
      </c>
      <c r="AA248" s="46" t="str">
        <f>IF(Inputs!$B246="","",(ROUND((Inputs!$BE246*BI248)+Z248,0)))</f>
        <v/>
      </c>
      <c r="AB248" s="46" t="str">
        <f>IF(Inputs!$B246="","",(ROUND((Inputs!$BE246*BJ248)+AA248,0)))</f>
        <v/>
      </c>
      <c r="AC248" s="46" t="str">
        <f>IF(Inputs!$B246="","",(ROUND((Inputs!$BE246*BK248)+AB248,0)))</f>
        <v/>
      </c>
      <c r="AD248" s="46" t="str">
        <f>IF(Inputs!$B246="","",(ROUND((Inputs!$BE246*BL248)+AC248,0)))</f>
        <v/>
      </c>
      <c r="AE248" s="46" t="str">
        <f>IF(Inputs!$B246="","",(ROUND((Inputs!$BE246*BM248)+AD248,0)))</f>
        <v/>
      </c>
      <c r="AF248" s="46" t="str">
        <f>IF(Inputs!$B246="","",(ROUND((Inputs!$BE246*BN248)+AE248,0)))</f>
        <v/>
      </c>
      <c r="AG248" s="50" t="str">
        <f t="shared" si="9"/>
        <v/>
      </c>
      <c r="AH248" s="42" t="str">
        <f t="shared" si="8"/>
        <v/>
      </c>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row>
    <row r="249" spans="1:66">
      <c r="A249" s="7" t="str">
        <f>IF(Inputs!A247="","",Inputs!A247)</f>
        <v/>
      </c>
      <c r="B249" t="str">
        <f>IF(Inputs!B247="","",Inputs!B247)</f>
        <v/>
      </c>
      <c r="C249" s="46" t="str">
        <f>IF(Inputs!$B247="","",(ROUND(Inputs!$BE247*AK249,0)))</f>
        <v/>
      </c>
      <c r="D249" s="46" t="str">
        <f>IF(Inputs!$B247="","",(ROUND((Inputs!$BE247*AL249)+C249,0)))</f>
        <v/>
      </c>
      <c r="E249" s="46" t="str">
        <f>IF(Inputs!$B247="","",(ROUND((Inputs!$BE247*AM249)+D249,0)))</f>
        <v/>
      </c>
      <c r="F249" s="46" t="str">
        <f>IF(Inputs!$B247="","",(ROUND((Inputs!$BE247*AN249)+E249,0)))</f>
        <v/>
      </c>
      <c r="G249" s="46" t="str">
        <f>IF(Inputs!$B247="","",(ROUND((Inputs!$BE247*AO249)+F249,0)))</f>
        <v/>
      </c>
      <c r="H249" s="46" t="str">
        <f>IF(Inputs!$B247="","",(ROUND((Inputs!$BE247*AP249)+G249,0)))</f>
        <v/>
      </c>
      <c r="I249" s="46" t="str">
        <f>IF(Inputs!$B247="","",(ROUND((Inputs!$BE247*AQ249)+H249,0)))</f>
        <v/>
      </c>
      <c r="J249" s="46" t="str">
        <f>IF(Inputs!$B247="","",(ROUND((Inputs!$BE247*AR249)+I249,0)))</f>
        <v/>
      </c>
      <c r="K249" s="46" t="str">
        <f>IF(Inputs!$B247="","",(ROUND((Inputs!$BE247*AS249)+J249,0)))</f>
        <v/>
      </c>
      <c r="L249" s="46" t="str">
        <f>IF(Inputs!$B247="","",(ROUND((Inputs!$BE247*AT249)+K249,0)))</f>
        <v/>
      </c>
      <c r="M249" s="46" t="str">
        <f>IF(Inputs!$B247="","",(ROUND((Inputs!$BE247*AU249)+L249,0)))</f>
        <v/>
      </c>
      <c r="N249" s="46" t="str">
        <f>IF(Inputs!$B247="","",(ROUND((Inputs!$BE247*AV249)+M249,0)))</f>
        <v/>
      </c>
      <c r="O249" s="46" t="str">
        <f>IF(Inputs!$B247="","",(ROUND((Inputs!$BE247*AW249)+N249,0)))</f>
        <v/>
      </c>
      <c r="P249" s="46" t="str">
        <f>IF(Inputs!$B247="","",(ROUND((Inputs!$BE247*AX249)+O249,0)))</f>
        <v/>
      </c>
      <c r="Q249" s="46" t="str">
        <f>IF(Inputs!$B247="","",(ROUND((Inputs!$BE247*AY249)+P249,0)))</f>
        <v/>
      </c>
      <c r="R249" s="46" t="str">
        <f>IF(Inputs!$B247="","",(ROUND((Inputs!$BE247*AZ249)+Q249,0)))</f>
        <v/>
      </c>
      <c r="S249" s="46" t="str">
        <f>IF(Inputs!$B247="","",(ROUND((Inputs!$BE247*BA249)+R249,0)))</f>
        <v/>
      </c>
      <c r="T249" s="46" t="str">
        <f>IF(Inputs!$B247="","",(ROUND((Inputs!$BE247*BB249)+S249,0)))</f>
        <v/>
      </c>
      <c r="U249" s="46" t="str">
        <f>IF(Inputs!$B247="","",(ROUND((Inputs!$BE247*BC249)+T249,0)))</f>
        <v/>
      </c>
      <c r="V249" s="46" t="str">
        <f>IF(Inputs!$B247="","",(ROUND((Inputs!$BE247*BD249)+U249,0)))</f>
        <v/>
      </c>
      <c r="W249" s="46" t="str">
        <f>IF(Inputs!$B247="","",(ROUND((Inputs!$BE247*BE249)+V249,0)))</f>
        <v/>
      </c>
      <c r="X249" s="46" t="str">
        <f>IF(Inputs!$B247="","",(ROUND((Inputs!$BE247*BF249)+W249,0)))</f>
        <v/>
      </c>
      <c r="Y249" s="46" t="str">
        <f>IF(Inputs!$B247="","",(ROUND((Inputs!$BE247*BG249)+X249,0)))</f>
        <v/>
      </c>
      <c r="Z249" s="46" t="str">
        <f>IF(Inputs!$B247="","",(ROUND((Inputs!$BE247*BH249)+Y249,0)))</f>
        <v/>
      </c>
      <c r="AA249" s="46" t="str">
        <f>IF(Inputs!$B247="","",(ROUND((Inputs!$BE247*BI249)+Z249,0)))</f>
        <v/>
      </c>
      <c r="AB249" s="46" t="str">
        <f>IF(Inputs!$B247="","",(ROUND((Inputs!$BE247*BJ249)+AA249,0)))</f>
        <v/>
      </c>
      <c r="AC249" s="46" t="str">
        <f>IF(Inputs!$B247="","",(ROUND((Inputs!$BE247*BK249)+AB249,0)))</f>
        <v/>
      </c>
      <c r="AD249" s="46" t="str">
        <f>IF(Inputs!$B247="","",(ROUND((Inputs!$BE247*BL249)+AC249,0)))</f>
        <v/>
      </c>
      <c r="AE249" s="46" t="str">
        <f>IF(Inputs!$B247="","",(ROUND((Inputs!$BE247*BM249)+AD249,0)))</f>
        <v/>
      </c>
      <c r="AF249" s="46" t="str">
        <f>IF(Inputs!$B247="","",(ROUND((Inputs!$BE247*BN249)+AE249,0)))</f>
        <v/>
      </c>
      <c r="AG249" s="50" t="str">
        <f t="shared" si="9"/>
        <v/>
      </c>
      <c r="AH249" s="42" t="str">
        <f t="shared" si="8"/>
        <v/>
      </c>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row>
    <row r="250" spans="1:66">
      <c r="A250" s="7" t="str">
        <f>IF(Inputs!A248="","",Inputs!A248)</f>
        <v/>
      </c>
      <c r="B250" t="str">
        <f>IF(Inputs!B248="","",Inputs!B248)</f>
        <v/>
      </c>
      <c r="C250" s="46" t="str">
        <f>IF(Inputs!$B248="","",(ROUND(Inputs!$BE248*AK250,0)))</f>
        <v/>
      </c>
      <c r="D250" s="46" t="str">
        <f>IF(Inputs!$B248="","",(ROUND((Inputs!$BE248*AL250)+C250,0)))</f>
        <v/>
      </c>
      <c r="E250" s="46" t="str">
        <f>IF(Inputs!$B248="","",(ROUND((Inputs!$BE248*AM250)+D250,0)))</f>
        <v/>
      </c>
      <c r="F250" s="46" t="str">
        <f>IF(Inputs!$B248="","",(ROUND((Inputs!$BE248*AN250)+E250,0)))</f>
        <v/>
      </c>
      <c r="G250" s="46" t="str">
        <f>IF(Inputs!$B248="","",(ROUND((Inputs!$BE248*AO250)+F250,0)))</f>
        <v/>
      </c>
      <c r="H250" s="46" t="str">
        <f>IF(Inputs!$B248="","",(ROUND((Inputs!$BE248*AP250)+G250,0)))</f>
        <v/>
      </c>
      <c r="I250" s="46" t="str">
        <f>IF(Inputs!$B248="","",(ROUND((Inputs!$BE248*AQ250)+H250,0)))</f>
        <v/>
      </c>
      <c r="J250" s="46" t="str">
        <f>IF(Inputs!$B248="","",(ROUND((Inputs!$BE248*AR250)+I250,0)))</f>
        <v/>
      </c>
      <c r="K250" s="46" t="str">
        <f>IF(Inputs!$B248="","",(ROUND((Inputs!$BE248*AS250)+J250,0)))</f>
        <v/>
      </c>
      <c r="L250" s="46" t="str">
        <f>IF(Inputs!$B248="","",(ROUND((Inputs!$BE248*AT250)+K250,0)))</f>
        <v/>
      </c>
      <c r="M250" s="46" t="str">
        <f>IF(Inputs!$B248="","",(ROUND((Inputs!$BE248*AU250)+L250,0)))</f>
        <v/>
      </c>
      <c r="N250" s="46" t="str">
        <f>IF(Inputs!$B248="","",(ROUND((Inputs!$BE248*AV250)+M250,0)))</f>
        <v/>
      </c>
      <c r="O250" s="46" t="str">
        <f>IF(Inputs!$B248="","",(ROUND((Inputs!$BE248*AW250)+N250,0)))</f>
        <v/>
      </c>
      <c r="P250" s="46" t="str">
        <f>IF(Inputs!$B248="","",(ROUND((Inputs!$BE248*AX250)+O250,0)))</f>
        <v/>
      </c>
      <c r="Q250" s="46" t="str">
        <f>IF(Inputs!$B248="","",(ROUND((Inputs!$BE248*AY250)+P250,0)))</f>
        <v/>
      </c>
      <c r="R250" s="46" t="str">
        <f>IF(Inputs!$B248="","",(ROUND((Inputs!$BE248*AZ250)+Q250,0)))</f>
        <v/>
      </c>
      <c r="S250" s="46" t="str">
        <f>IF(Inputs!$B248="","",(ROUND((Inputs!$BE248*BA250)+R250,0)))</f>
        <v/>
      </c>
      <c r="T250" s="46" t="str">
        <f>IF(Inputs!$B248="","",(ROUND((Inputs!$BE248*BB250)+S250,0)))</f>
        <v/>
      </c>
      <c r="U250" s="46" t="str">
        <f>IF(Inputs!$B248="","",(ROUND((Inputs!$BE248*BC250)+T250,0)))</f>
        <v/>
      </c>
      <c r="V250" s="46" t="str">
        <f>IF(Inputs!$B248="","",(ROUND((Inputs!$BE248*BD250)+U250,0)))</f>
        <v/>
      </c>
      <c r="W250" s="46" t="str">
        <f>IF(Inputs!$B248="","",(ROUND((Inputs!$BE248*BE250)+V250,0)))</f>
        <v/>
      </c>
      <c r="X250" s="46" t="str">
        <f>IF(Inputs!$B248="","",(ROUND((Inputs!$BE248*BF250)+W250,0)))</f>
        <v/>
      </c>
      <c r="Y250" s="46" t="str">
        <f>IF(Inputs!$B248="","",(ROUND((Inputs!$BE248*BG250)+X250,0)))</f>
        <v/>
      </c>
      <c r="Z250" s="46" t="str">
        <f>IF(Inputs!$B248="","",(ROUND((Inputs!$BE248*BH250)+Y250,0)))</f>
        <v/>
      </c>
      <c r="AA250" s="46" t="str">
        <f>IF(Inputs!$B248="","",(ROUND((Inputs!$BE248*BI250)+Z250,0)))</f>
        <v/>
      </c>
      <c r="AB250" s="46" t="str">
        <f>IF(Inputs!$B248="","",(ROUND((Inputs!$BE248*BJ250)+AA250,0)))</f>
        <v/>
      </c>
      <c r="AC250" s="46" t="str">
        <f>IF(Inputs!$B248="","",(ROUND((Inputs!$BE248*BK250)+AB250,0)))</f>
        <v/>
      </c>
      <c r="AD250" s="46" t="str">
        <f>IF(Inputs!$B248="","",(ROUND((Inputs!$BE248*BL250)+AC250,0)))</f>
        <v/>
      </c>
      <c r="AE250" s="46" t="str">
        <f>IF(Inputs!$B248="","",(ROUND((Inputs!$BE248*BM250)+AD250,0)))</f>
        <v/>
      </c>
      <c r="AF250" s="46" t="str">
        <f>IF(Inputs!$B248="","",(ROUND((Inputs!$BE248*BN250)+AE250,0)))</f>
        <v/>
      </c>
      <c r="AG250" s="50" t="str">
        <f t="shared" si="9"/>
        <v/>
      </c>
      <c r="AH250" s="42" t="str">
        <f t="shared" si="8"/>
        <v/>
      </c>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row>
    <row r="251" spans="1:66">
      <c r="A251" s="7" t="str">
        <f>IF(Inputs!A249="","",Inputs!A249)</f>
        <v/>
      </c>
      <c r="B251" t="str">
        <f>IF(Inputs!B249="","",Inputs!B249)</f>
        <v/>
      </c>
      <c r="C251" s="46" t="str">
        <f>IF(Inputs!$B249="","",(ROUND(Inputs!$BE249*AK251,0)))</f>
        <v/>
      </c>
      <c r="D251" s="46" t="str">
        <f>IF(Inputs!$B249="","",(ROUND((Inputs!$BE249*AL251)+C251,0)))</f>
        <v/>
      </c>
      <c r="E251" s="46" t="str">
        <f>IF(Inputs!$B249="","",(ROUND((Inputs!$BE249*AM251)+D251,0)))</f>
        <v/>
      </c>
      <c r="F251" s="46" t="str">
        <f>IF(Inputs!$B249="","",(ROUND((Inputs!$BE249*AN251)+E251,0)))</f>
        <v/>
      </c>
      <c r="G251" s="46" t="str">
        <f>IF(Inputs!$B249="","",(ROUND((Inputs!$BE249*AO251)+F251,0)))</f>
        <v/>
      </c>
      <c r="H251" s="46" t="str">
        <f>IF(Inputs!$B249="","",(ROUND((Inputs!$BE249*AP251)+G251,0)))</f>
        <v/>
      </c>
      <c r="I251" s="46" t="str">
        <f>IF(Inputs!$B249="","",(ROUND((Inputs!$BE249*AQ251)+H251,0)))</f>
        <v/>
      </c>
      <c r="J251" s="46" t="str">
        <f>IF(Inputs!$B249="","",(ROUND((Inputs!$BE249*AR251)+I251,0)))</f>
        <v/>
      </c>
      <c r="K251" s="46" t="str">
        <f>IF(Inputs!$B249="","",(ROUND((Inputs!$BE249*AS251)+J251,0)))</f>
        <v/>
      </c>
      <c r="L251" s="46" t="str">
        <f>IF(Inputs!$B249="","",(ROUND((Inputs!$BE249*AT251)+K251,0)))</f>
        <v/>
      </c>
      <c r="M251" s="46" t="str">
        <f>IF(Inputs!$B249="","",(ROUND((Inputs!$BE249*AU251)+L251,0)))</f>
        <v/>
      </c>
      <c r="N251" s="46" t="str">
        <f>IF(Inputs!$B249="","",(ROUND((Inputs!$BE249*AV251)+M251,0)))</f>
        <v/>
      </c>
      <c r="O251" s="46" t="str">
        <f>IF(Inputs!$B249="","",(ROUND((Inputs!$BE249*AW251)+N251,0)))</f>
        <v/>
      </c>
      <c r="P251" s="46" t="str">
        <f>IF(Inputs!$B249="","",(ROUND((Inputs!$BE249*AX251)+O251,0)))</f>
        <v/>
      </c>
      <c r="Q251" s="46" t="str">
        <f>IF(Inputs!$B249="","",(ROUND((Inputs!$BE249*AY251)+P251,0)))</f>
        <v/>
      </c>
      <c r="R251" s="46" t="str">
        <f>IF(Inputs!$B249="","",(ROUND((Inputs!$BE249*AZ251)+Q251,0)))</f>
        <v/>
      </c>
      <c r="S251" s="46" t="str">
        <f>IF(Inputs!$B249="","",(ROUND((Inputs!$BE249*BA251)+R251,0)))</f>
        <v/>
      </c>
      <c r="T251" s="46" t="str">
        <f>IF(Inputs!$B249="","",(ROUND((Inputs!$BE249*BB251)+S251,0)))</f>
        <v/>
      </c>
      <c r="U251" s="46" t="str">
        <f>IF(Inputs!$B249="","",(ROUND((Inputs!$BE249*BC251)+T251,0)))</f>
        <v/>
      </c>
      <c r="V251" s="46" t="str">
        <f>IF(Inputs!$B249="","",(ROUND((Inputs!$BE249*BD251)+U251,0)))</f>
        <v/>
      </c>
      <c r="W251" s="46" t="str">
        <f>IF(Inputs!$B249="","",(ROUND((Inputs!$BE249*BE251)+V251,0)))</f>
        <v/>
      </c>
      <c r="X251" s="46" t="str">
        <f>IF(Inputs!$B249="","",(ROUND((Inputs!$BE249*BF251)+W251,0)))</f>
        <v/>
      </c>
      <c r="Y251" s="46" t="str">
        <f>IF(Inputs!$B249="","",(ROUND((Inputs!$BE249*BG251)+X251,0)))</f>
        <v/>
      </c>
      <c r="Z251" s="46" t="str">
        <f>IF(Inputs!$B249="","",(ROUND((Inputs!$BE249*BH251)+Y251,0)))</f>
        <v/>
      </c>
      <c r="AA251" s="46" t="str">
        <f>IF(Inputs!$B249="","",(ROUND((Inputs!$BE249*BI251)+Z251,0)))</f>
        <v/>
      </c>
      <c r="AB251" s="46" t="str">
        <f>IF(Inputs!$B249="","",(ROUND((Inputs!$BE249*BJ251)+AA251,0)))</f>
        <v/>
      </c>
      <c r="AC251" s="46" t="str">
        <f>IF(Inputs!$B249="","",(ROUND((Inputs!$BE249*BK251)+AB251,0)))</f>
        <v/>
      </c>
      <c r="AD251" s="46" t="str">
        <f>IF(Inputs!$B249="","",(ROUND((Inputs!$BE249*BL251)+AC251,0)))</f>
        <v/>
      </c>
      <c r="AE251" s="46" t="str">
        <f>IF(Inputs!$B249="","",(ROUND((Inputs!$BE249*BM251)+AD251,0)))</f>
        <v/>
      </c>
      <c r="AF251" s="46" t="str">
        <f>IF(Inputs!$B249="","",(ROUND((Inputs!$BE249*BN251)+AE251,0)))</f>
        <v/>
      </c>
      <c r="AG251" s="50" t="str">
        <f t="shared" si="9"/>
        <v/>
      </c>
      <c r="AH251" s="42" t="str">
        <f t="shared" si="8"/>
        <v/>
      </c>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row>
    <row r="252" spans="1:66">
      <c r="A252" s="7" t="str">
        <f>IF(Inputs!A250="","",Inputs!A250)</f>
        <v/>
      </c>
      <c r="B252" t="str">
        <f>IF(Inputs!B250="","",Inputs!B250)</f>
        <v/>
      </c>
      <c r="C252" s="46" t="str">
        <f>IF(Inputs!$B250="","",(ROUND(Inputs!$BE250*AK252,0)))</f>
        <v/>
      </c>
      <c r="D252" s="46" t="str">
        <f>IF(Inputs!$B250="","",(ROUND((Inputs!$BE250*AL252)+C252,0)))</f>
        <v/>
      </c>
      <c r="E252" s="46" t="str">
        <f>IF(Inputs!$B250="","",(ROUND((Inputs!$BE250*AM252)+D252,0)))</f>
        <v/>
      </c>
      <c r="F252" s="46" t="str">
        <f>IF(Inputs!$B250="","",(ROUND((Inputs!$BE250*AN252)+E252,0)))</f>
        <v/>
      </c>
      <c r="G252" s="46" t="str">
        <f>IF(Inputs!$B250="","",(ROUND((Inputs!$BE250*AO252)+F252,0)))</f>
        <v/>
      </c>
      <c r="H252" s="46" t="str">
        <f>IF(Inputs!$B250="","",(ROUND((Inputs!$BE250*AP252)+G252,0)))</f>
        <v/>
      </c>
      <c r="I252" s="46" t="str">
        <f>IF(Inputs!$B250="","",(ROUND((Inputs!$BE250*AQ252)+H252,0)))</f>
        <v/>
      </c>
      <c r="J252" s="46" t="str">
        <f>IF(Inputs!$B250="","",(ROUND((Inputs!$BE250*AR252)+I252,0)))</f>
        <v/>
      </c>
      <c r="K252" s="46" t="str">
        <f>IF(Inputs!$B250="","",(ROUND((Inputs!$BE250*AS252)+J252,0)))</f>
        <v/>
      </c>
      <c r="L252" s="46" t="str">
        <f>IF(Inputs!$B250="","",(ROUND((Inputs!$BE250*AT252)+K252,0)))</f>
        <v/>
      </c>
      <c r="M252" s="46" t="str">
        <f>IF(Inputs!$B250="","",(ROUND((Inputs!$BE250*AU252)+L252,0)))</f>
        <v/>
      </c>
      <c r="N252" s="46" t="str">
        <f>IF(Inputs!$B250="","",(ROUND((Inputs!$BE250*AV252)+M252,0)))</f>
        <v/>
      </c>
      <c r="O252" s="46" t="str">
        <f>IF(Inputs!$B250="","",(ROUND((Inputs!$BE250*AW252)+N252,0)))</f>
        <v/>
      </c>
      <c r="P252" s="46" t="str">
        <f>IF(Inputs!$B250="","",(ROUND((Inputs!$BE250*AX252)+O252,0)))</f>
        <v/>
      </c>
      <c r="Q252" s="46" t="str">
        <f>IF(Inputs!$B250="","",(ROUND((Inputs!$BE250*AY252)+P252,0)))</f>
        <v/>
      </c>
      <c r="R252" s="46" t="str">
        <f>IF(Inputs!$B250="","",(ROUND((Inputs!$BE250*AZ252)+Q252,0)))</f>
        <v/>
      </c>
      <c r="S252" s="46" t="str">
        <f>IF(Inputs!$B250="","",(ROUND((Inputs!$BE250*BA252)+R252,0)))</f>
        <v/>
      </c>
      <c r="T252" s="46" t="str">
        <f>IF(Inputs!$B250="","",(ROUND((Inputs!$BE250*BB252)+S252,0)))</f>
        <v/>
      </c>
      <c r="U252" s="46" t="str">
        <f>IF(Inputs!$B250="","",(ROUND((Inputs!$BE250*BC252)+T252,0)))</f>
        <v/>
      </c>
      <c r="V252" s="46" t="str">
        <f>IF(Inputs!$B250="","",(ROUND((Inputs!$BE250*BD252)+U252,0)))</f>
        <v/>
      </c>
      <c r="W252" s="46" t="str">
        <f>IF(Inputs!$B250="","",(ROUND((Inputs!$BE250*BE252)+V252,0)))</f>
        <v/>
      </c>
      <c r="X252" s="46" t="str">
        <f>IF(Inputs!$B250="","",(ROUND((Inputs!$BE250*BF252)+W252,0)))</f>
        <v/>
      </c>
      <c r="Y252" s="46" t="str">
        <f>IF(Inputs!$B250="","",(ROUND((Inputs!$BE250*BG252)+X252,0)))</f>
        <v/>
      </c>
      <c r="Z252" s="46" t="str">
        <f>IF(Inputs!$B250="","",(ROUND((Inputs!$BE250*BH252)+Y252,0)))</f>
        <v/>
      </c>
      <c r="AA252" s="46" t="str">
        <f>IF(Inputs!$B250="","",(ROUND((Inputs!$BE250*BI252)+Z252,0)))</f>
        <v/>
      </c>
      <c r="AB252" s="46" t="str">
        <f>IF(Inputs!$B250="","",(ROUND((Inputs!$BE250*BJ252)+AA252,0)))</f>
        <v/>
      </c>
      <c r="AC252" s="46" t="str">
        <f>IF(Inputs!$B250="","",(ROUND((Inputs!$BE250*BK252)+AB252,0)))</f>
        <v/>
      </c>
      <c r="AD252" s="46" t="str">
        <f>IF(Inputs!$B250="","",(ROUND((Inputs!$BE250*BL252)+AC252,0)))</f>
        <v/>
      </c>
      <c r="AE252" s="46" t="str">
        <f>IF(Inputs!$B250="","",(ROUND((Inputs!$BE250*BM252)+AD252,0)))</f>
        <v/>
      </c>
      <c r="AF252" s="46" t="str">
        <f>IF(Inputs!$B250="","",(ROUND((Inputs!$BE250*BN252)+AE252,0)))</f>
        <v/>
      </c>
      <c r="AG252" s="50" t="str">
        <f t="shared" si="9"/>
        <v/>
      </c>
      <c r="AH252" s="42" t="str">
        <f t="shared" si="8"/>
        <v/>
      </c>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row>
    <row r="253" spans="1:66">
      <c r="A253" s="7" t="str">
        <f>IF(Inputs!A251="","",Inputs!A251)</f>
        <v/>
      </c>
      <c r="B253" t="str">
        <f>IF(Inputs!B251="","",Inputs!B251)</f>
        <v/>
      </c>
      <c r="C253" s="46" t="str">
        <f>IF(Inputs!$B251="","",(ROUND(Inputs!$BE251*AK253,0)))</f>
        <v/>
      </c>
      <c r="D253" s="46" t="str">
        <f>IF(Inputs!$B251="","",(ROUND((Inputs!$BE251*AL253)+C253,0)))</f>
        <v/>
      </c>
      <c r="E253" s="46" t="str">
        <f>IF(Inputs!$B251="","",(ROUND((Inputs!$BE251*AM253)+D253,0)))</f>
        <v/>
      </c>
      <c r="F253" s="46" t="str">
        <f>IF(Inputs!$B251="","",(ROUND((Inputs!$BE251*AN253)+E253,0)))</f>
        <v/>
      </c>
      <c r="G253" s="46" t="str">
        <f>IF(Inputs!$B251="","",(ROUND((Inputs!$BE251*AO253)+F253,0)))</f>
        <v/>
      </c>
      <c r="H253" s="46" t="str">
        <f>IF(Inputs!$B251="","",(ROUND((Inputs!$BE251*AP253)+G253,0)))</f>
        <v/>
      </c>
      <c r="I253" s="46" t="str">
        <f>IF(Inputs!$B251="","",(ROUND((Inputs!$BE251*AQ253)+H253,0)))</f>
        <v/>
      </c>
      <c r="J253" s="46" t="str">
        <f>IF(Inputs!$B251="","",(ROUND((Inputs!$BE251*AR253)+I253,0)))</f>
        <v/>
      </c>
      <c r="K253" s="46" t="str">
        <f>IF(Inputs!$B251="","",(ROUND((Inputs!$BE251*AS253)+J253,0)))</f>
        <v/>
      </c>
      <c r="L253" s="46" t="str">
        <f>IF(Inputs!$B251="","",(ROUND((Inputs!$BE251*AT253)+K253,0)))</f>
        <v/>
      </c>
      <c r="M253" s="46" t="str">
        <f>IF(Inputs!$B251="","",(ROUND((Inputs!$BE251*AU253)+L253,0)))</f>
        <v/>
      </c>
      <c r="N253" s="46" t="str">
        <f>IF(Inputs!$B251="","",(ROUND((Inputs!$BE251*AV253)+M253,0)))</f>
        <v/>
      </c>
      <c r="O253" s="46" t="str">
        <f>IF(Inputs!$B251="","",(ROUND((Inputs!$BE251*AW253)+N253,0)))</f>
        <v/>
      </c>
      <c r="P253" s="46" t="str">
        <f>IF(Inputs!$B251="","",(ROUND((Inputs!$BE251*AX253)+O253,0)))</f>
        <v/>
      </c>
      <c r="Q253" s="46" t="str">
        <f>IF(Inputs!$B251="","",(ROUND((Inputs!$BE251*AY253)+P253,0)))</f>
        <v/>
      </c>
      <c r="R253" s="46" t="str">
        <f>IF(Inputs!$B251="","",(ROUND((Inputs!$BE251*AZ253)+Q253,0)))</f>
        <v/>
      </c>
      <c r="S253" s="46" t="str">
        <f>IF(Inputs!$B251="","",(ROUND((Inputs!$BE251*BA253)+R253,0)))</f>
        <v/>
      </c>
      <c r="T253" s="46" t="str">
        <f>IF(Inputs!$B251="","",(ROUND((Inputs!$BE251*BB253)+S253,0)))</f>
        <v/>
      </c>
      <c r="U253" s="46" t="str">
        <f>IF(Inputs!$B251="","",(ROUND((Inputs!$BE251*BC253)+T253,0)))</f>
        <v/>
      </c>
      <c r="V253" s="46" t="str">
        <f>IF(Inputs!$B251="","",(ROUND((Inputs!$BE251*BD253)+U253,0)))</f>
        <v/>
      </c>
      <c r="W253" s="46" t="str">
        <f>IF(Inputs!$B251="","",(ROUND((Inputs!$BE251*BE253)+V253,0)))</f>
        <v/>
      </c>
      <c r="X253" s="46" t="str">
        <f>IF(Inputs!$B251="","",(ROUND((Inputs!$BE251*BF253)+W253,0)))</f>
        <v/>
      </c>
      <c r="Y253" s="46" t="str">
        <f>IF(Inputs!$B251="","",(ROUND((Inputs!$BE251*BG253)+X253,0)))</f>
        <v/>
      </c>
      <c r="Z253" s="46" t="str">
        <f>IF(Inputs!$B251="","",(ROUND((Inputs!$BE251*BH253)+Y253,0)))</f>
        <v/>
      </c>
      <c r="AA253" s="46" t="str">
        <f>IF(Inputs!$B251="","",(ROUND((Inputs!$BE251*BI253)+Z253,0)))</f>
        <v/>
      </c>
      <c r="AB253" s="46" t="str">
        <f>IF(Inputs!$B251="","",(ROUND((Inputs!$BE251*BJ253)+AA253,0)))</f>
        <v/>
      </c>
      <c r="AC253" s="46" t="str">
        <f>IF(Inputs!$B251="","",(ROUND((Inputs!$BE251*BK253)+AB253,0)))</f>
        <v/>
      </c>
      <c r="AD253" s="46" t="str">
        <f>IF(Inputs!$B251="","",(ROUND((Inputs!$BE251*BL253)+AC253,0)))</f>
        <v/>
      </c>
      <c r="AE253" s="46" t="str">
        <f>IF(Inputs!$B251="","",(ROUND((Inputs!$BE251*BM253)+AD253,0)))</f>
        <v/>
      </c>
      <c r="AF253" s="46" t="str">
        <f>IF(Inputs!$B251="","",(ROUND((Inputs!$BE251*BN253)+AE253,0)))</f>
        <v/>
      </c>
      <c r="AG253" s="50" t="str">
        <f t="shared" si="9"/>
        <v/>
      </c>
      <c r="AH253" s="42" t="str">
        <f t="shared" si="8"/>
        <v/>
      </c>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row>
    <row r="254" spans="1:66">
      <c r="A254" s="7" t="str">
        <f>IF(Inputs!A252="","",Inputs!A252)</f>
        <v/>
      </c>
      <c r="B254" t="str">
        <f>IF(Inputs!B252="","",Inputs!B252)</f>
        <v/>
      </c>
      <c r="C254" s="46" t="str">
        <f>IF(Inputs!$B252="","",(ROUND(Inputs!$BE252*AK254,0)))</f>
        <v/>
      </c>
      <c r="D254" s="46" t="str">
        <f>IF(Inputs!$B252="","",(ROUND((Inputs!$BE252*AL254)+C254,0)))</f>
        <v/>
      </c>
      <c r="E254" s="46" t="str">
        <f>IF(Inputs!$B252="","",(ROUND((Inputs!$BE252*AM254)+D254,0)))</f>
        <v/>
      </c>
      <c r="F254" s="46" t="str">
        <f>IF(Inputs!$B252="","",(ROUND((Inputs!$BE252*AN254)+E254,0)))</f>
        <v/>
      </c>
      <c r="G254" s="46" t="str">
        <f>IF(Inputs!$B252="","",(ROUND((Inputs!$BE252*AO254)+F254,0)))</f>
        <v/>
      </c>
      <c r="H254" s="46" t="str">
        <f>IF(Inputs!$B252="","",(ROUND((Inputs!$BE252*AP254)+G254,0)))</f>
        <v/>
      </c>
      <c r="I254" s="46" t="str">
        <f>IF(Inputs!$B252="","",(ROUND((Inputs!$BE252*AQ254)+H254,0)))</f>
        <v/>
      </c>
      <c r="J254" s="46" t="str">
        <f>IF(Inputs!$B252="","",(ROUND((Inputs!$BE252*AR254)+I254,0)))</f>
        <v/>
      </c>
      <c r="K254" s="46" t="str">
        <f>IF(Inputs!$B252="","",(ROUND((Inputs!$BE252*AS254)+J254,0)))</f>
        <v/>
      </c>
      <c r="L254" s="46" t="str">
        <f>IF(Inputs!$B252="","",(ROUND((Inputs!$BE252*AT254)+K254,0)))</f>
        <v/>
      </c>
      <c r="M254" s="46" t="str">
        <f>IF(Inputs!$B252="","",(ROUND((Inputs!$BE252*AU254)+L254,0)))</f>
        <v/>
      </c>
      <c r="N254" s="46" t="str">
        <f>IF(Inputs!$B252="","",(ROUND((Inputs!$BE252*AV254)+M254,0)))</f>
        <v/>
      </c>
      <c r="O254" s="46" t="str">
        <f>IF(Inputs!$B252="","",(ROUND((Inputs!$BE252*AW254)+N254,0)))</f>
        <v/>
      </c>
      <c r="P254" s="46" t="str">
        <f>IF(Inputs!$B252="","",(ROUND((Inputs!$BE252*AX254)+O254,0)))</f>
        <v/>
      </c>
      <c r="Q254" s="46" t="str">
        <f>IF(Inputs!$B252="","",(ROUND((Inputs!$BE252*AY254)+P254,0)))</f>
        <v/>
      </c>
      <c r="R254" s="46" t="str">
        <f>IF(Inputs!$B252="","",(ROUND((Inputs!$BE252*AZ254)+Q254,0)))</f>
        <v/>
      </c>
      <c r="S254" s="46" t="str">
        <f>IF(Inputs!$B252="","",(ROUND((Inputs!$BE252*BA254)+R254,0)))</f>
        <v/>
      </c>
      <c r="T254" s="46" t="str">
        <f>IF(Inputs!$B252="","",(ROUND((Inputs!$BE252*BB254)+S254,0)))</f>
        <v/>
      </c>
      <c r="U254" s="46" t="str">
        <f>IF(Inputs!$B252="","",(ROUND((Inputs!$BE252*BC254)+T254,0)))</f>
        <v/>
      </c>
      <c r="V254" s="46" t="str">
        <f>IF(Inputs!$B252="","",(ROUND((Inputs!$BE252*BD254)+U254,0)))</f>
        <v/>
      </c>
      <c r="W254" s="46" t="str">
        <f>IF(Inputs!$B252="","",(ROUND((Inputs!$BE252*BE254)+V254,0)))</f>
        <v/>
      </c>
      <c r="X254" s="46" t="str">
        <f>IF(Inputs!$B252="","",(ROUND((Inputs!$BE252*BF254)+W254,0)))</f>
        <v/>
      </c>
      <c r="Y254" s="46" t="str">
        <f>IF(Inputs!$B252="","",(ROUND((Inputs!$BE252*BG254)+X254,0)))</f>
        <v/>
      </c>
      <c r="Z254" s="46" t="str">
        <f>IF(Inputs!$B252="","",(ROUND((Inputs!$BE252*BH254)+Y254,0)))</f>
        <v/>
      </c>
      <c r="AA254" s="46" t="str">
        <f>IF(Inputs!$B252="","",(ROUND((Inputs!$BE252*BI254)+Z254,0)))</f>
        <v/>
      </c>
      <c r="AB254" s="46" t="str">
        <f>IF(Inputs!$B252="","",(ROUND((Inputs!$BE252*BJ254)+AA254,0)))</f>
        <v/>
      </c>
      <c r="AC254" s="46" t="str">
        <f>IF(Inputs!$B252="","",(ROUND((Inputs!$BE252*BK254)+AB254,0)))</f>
        <v/>
      </c>
      <c r="AD254" s="46" t="str">
        <f>IF(Inputs!$B252="","",(ROUND((Inputs!$BE252*BL254)+AC254,0)))</f>
        <v/>
      </c>
      <c r="AE254" s="46" t="str">
        <f>IF(Inputs!$B252="","",(ROUND((Inputs!$BE252*BM254)+AD254,0)))</f>
        <v/>
      </c>
      <c r="AF254" s="46" t="str">
        <f>IF(Inputs!$B252="","",(ROUND((Inputs!$BE252*BN254)+AE254,0)))</f>
        <v/>
      </c>
      <c r="AG254" s="50" t="str">
        <f t="shared" si="9"/>
        <v/>
      </c>
      <c r="AH254" s="42" t="str">
        <f t="shared" si="8"/>
        <v/>
      </c>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row>
    <row r="255" spans="1:66">
      <c r="A255" s="7" t="str">
        <f>IF(Inputs!A253="","",Inputs!A253)</f>
        <v/>
      </c>
      <c r="B255" t="str">
        <f>IF(Inputs!B253="","",Inputs!B253)</f>
        <v/>
      </c>
      <c r="C255" s="46" t="str">
        <f>IF(Inputs!$B253="","",(ROUND(Inputs!$BE253*AK255,0)))</f>
        <v/>
      </c>
      <c r="D255" s="46" t="str">
        <f>IF(Inputs!$B253="","",(ROUND((Inputs!$BE253*AL255)+C255,0)))</f>
        <v/>
      </c>
      <c r="E255" s="46" t="str">
        <f>IF(Inputs!$B253="","",(ROUND((Inputs!$BE253*AM255)+D255,0)))</f>
        <v/>
      </c>
      <c r="F255" s="46" t="str">
        <f>IF(Inputs!$B253="","",(ROUND((Inputs!$BE253*AN255)+E255,0)))</f>
        <v/>
      </c>
      <c r="G255" s="46" t="str">
        <f>IF(Inputs!$B253="","",(ROUND((Inputs!$BE253*AO255)+F255,0)))</f>
        <v/>
      </c>
      <c r="H255" s="46" t="str">
        <f>IF(Inputs!$B253="","",(ROUND((Inputs!$BE253*AP255)+G255,0)))</f>
        <v/>
      </c>
      <c r="I255" s="46" t="str">
        <f>IF(Inputs!$B253="","",(ROUND((Inputs!$BE253*AQ255)+H255,0)))</f>
        <v/>
      </c>
      <c r="J255" s="46" t="str">
        <f>IF(Inputs!$B253="","",(ROUND((Inputs!$BE253*AR255)+I255,0)))</f>
        <v/>
      </c>
      <c r="K255" s="46" t="str">
        <f>IF(Inputs!$B253="","",(ROUND((Inputs!$BE253*AS255)+J255,0)))</f>
        <v/>
      </c>
      <c r="L255" s="46" t="str">
        <f>IF(Inputs!$B253="","",(ROUND((Inputs!$BE253*AT255)+K255,0)))</f>
        <v/>
      </c>
      <c r="M255" s="46" t="str">
        <f>IF(Inputs!$B253="","",(ROUND((Inputs!$BE253*AU255)+L255,0)))</f>
        <v/>
      </c>
      <c r="N255" s="46" t="str">
        <f>IF(Inputs!$B253="","",(ROUND((Inputs!$BE253*AV255)+M255,0)))</f>
        <v/>
      </c>
      <c r="O255" s="46" t="str">
        <f>IF(Inputs!$B253="","",(ROUND((Inputs!$BE253*AW255)+N255,0)))</f>
        <v/>
      </c>
      <c r="P255" s="46" t="str">
        <f>IF(Inputs!$B253="","",(ROUND((Inputs!$BE253*AX255)+O255,0)))</f>
        <v/>
      </c>
      <c r="Q255" s="46" t="str">
        <f>IF(Inputs!$B253="","",(ROUND((Inputs!$BE253*AY255)+P255,0)))</f>
        <v/>
      </c>
      <c r="R255" s="46" t="str">
        <f>IF(Inputs!$B253="","",(ROUND((Inputs!$BE253*AZ255)+Q255,0)))</f>
        <v/>
      </c>
      <c r="S255" s="46" t="str">
        <f>IF(Inputs!$B253="","",(ROUND((Inputs!$BE253*BA255)+R255,0)))</f>
        <v/>
      </c>
      <c r="T255" s="46" t="str">
        <f>IF(Inputs!$B253="","",(ROUND((Inputs!$BE253*BB255)+S255,0)))</f>
        <v/>
      </c>
      <c r="U255" s="46" t="str">
        <f>IF(Inputs!$B253="","",(ROUND((Inputs!$BE253*BC255)+T255,0)))</f>
        <v/>
      </c>
      <c r="V255" s="46" t="str">
        <f>IF(Inputs!$B253="","",(ROUND((Inputs!$BE253*BD255)+U255,0)))</f>
        <v/>
      </c>
      <c r="W255" s="46" t="str">
        <f>IF(Inputs!$B253="","",(ROUND((Inputs!$BE253*BE255)+V255,0)))</f>
        <v/>
      </c>
      <c r="X255" s="46" t="str">
        <f>IF(Inputs!$B253="","",(ROUND((Inputs!$BE253*BF255)+W255,0)))</f>
        <v/>
      </c>
      <c r="Y255" s="46" t="str">
        <f>IF(Inputs!$B253="","",(ROUND((Inputs!$BE253*BG255)+X255,0)))</f>
        <v/>
      </c>
      <c r="Z255" s="46" t="str">
        <f>IF(Inputs!$B253="","",(ROUND((Inputs!$BE253*BH255)+Y255,0)))</f>
        <v/>
      </c>
      <c r="AA255" s="46" t="str">
        <f>IF(Inputs!$B253="","",(ROUND((Inputs!$BE253*BI255)+Z255,0)))</f>
        <v/>
      </c>
      <c r="AB255" s="46" t="str">
        <f>IF(Inputs!$B253="","",(ROUND((Inputs!$BE253*BJ255)+AA255,0)))</f>
        <v/>
      </c>
      <c r="AC255" s="46" t="str">
        <f>IF(Inputs!$B253="","",(ROUND((Inputs!$BE253*BK255)+AB255,0)))</f>
        <v/>
      </c>
      <c r="AD255" s="46" t="str">
        <f>IF(Inputs!$B253="","",(ROUND((Inputs!$BE253*BL255)+AC255,0)))</f>
        <v/>
      </c>
      <c r="AE255" s="46" t="str">
        <f>IF(Inputs!$B253="","",(ROUND((Inputs!$BE253*BM255)+AD255,0)))</f>
        <v/>
      </c>
      <c r="AF255" s="46" t="str">
        <f>IF(Inputs!$B253="","",(ROUND((Inputs!$BE253*BN255)+AE255,0)))</f>
        <v/>
      </c>
      <c r="AG255" s="50" t="str">
        <f t="shared" si="9"/>
        <v/>
      </c>
      <c r="AH255" s="42" t="str">
        <f t="shared" si="8"/>
        <v/>
      </c>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row>
    <row r="256" spans="1:66">
      <c r="A256" s="7" t="str">
        <f>IF(Inputs!A254="","",Inputs!A254)</f>
        <v/>
      </c>
      <c r="B256" t="str">
        <f>IF(Inputs!B254="","",Inputs!B254)</f>
        <v/>
      </c>
      <c r="C256" s="46" t="str">
        <f>IF(Inputs!$B254="","",(ROUND(Inputs!$BE254*AK256,0)))</f>
        <v/>
      </c>
      <c r="D256" s="46" t="str">
        <f>IF(Inputs!$B254="","",(ROUND((Inputs!$BE254*AL256)+C256,0)))</f>
        <v/>
      </c>
      <c r="E256" s="46" t="str">
        <f>IF(Inputs!$B254="","",(ROUND((Inputs!$BE254*AM256)+D256,0)))</f>
        <v/>
      </c>
      <c r="F256" s="46" t="str">
        <f>IF(Inputs!$B254="","",(ROUND((Inputs!$BE254*AN256)+E256,0)))</f>
        <v/>
      </c>
      <c r="G256" s="46" t="str">
        <f>IF(Inputs!$B254="","",(ROUND((Inputs!$BE254*AO256)+F256,0)))</f>
        <v/>
      </c>
      <c r="H256" s="46" t="str">
        <f>IF(Inputs!$B254="","",(ROUND((Inputs!$BE254*AP256)+G256,0)))</f>
        <v/>
      </c>
      <c r="I256" s="46" t="str">
        <f>IF(Inputs!$B254="","",(ROUND((Inputs!$BE254*AQ256)+H256,0)))</f>
        <v/>
      </c>
      <c r="J256" s="46" t="str">
        <f>IF(Inputs!$B254="","",(ROUND((Inputs!$BE254*AR256)+I256,0)))</f>
        <v/>
      </c>
      <c r="K256" s="46" t="str">
        <f>IF(Inputs!$B254="","",(ROUND((Inputs!$BE254*AS256)+J256,0)))</f>
        <v/>
      </c>
      <c r="L256" s="46" t="str">
        <f>IF(Inputs!$B254="","",(ROUND((Inputs!$BE254*AT256)+K256,0)))</f>
        <v/>
      </c>
      <c r="M256" s="46" t="str">
        <f>IF(Inputs!$B254="","",(ROUND((Inputs!$BE254*AU256)+L256,0)))</f>
        <v/>
      </c>
      <c r="N256" s="46" t="str">
        <f>IF(Inputs!$B254="","",(ROUND((Inputs!$BE254*AV256)+M256,0)))</f>
        <v/>
      </c>
      <c r="O256" s="46" t="str">
        <f>IF(Inputs!$B254="","",(ROUND((Inputs!$BE254*AW256)+N256,0)))</f>
        <v/>
      </c>
      <c r="P256" s="46" t="str">
        <f>IF(Inputs!$B254="","",(ROUND((Inputs!$BE254*AX256)+O256,0)))</f>
        <v/>
      </c>
      <c r="Q256" s="46" t="str">
        <f>IF(Inputs!$B254="","",(ROUND((Inputs!$BE254*AY256)+P256,0)))</f>
        <v/>
      </c>
      <c r="R256" s="46" t="str">
        <f>IF(Inputs!$B254="","",(ROUND((Inputs!$BE254*AZ256)+Q256,0)))</f>
        <v/>
      </c>
      <c r="S256" s="46" t="str">
        <f>IF(Inputs!$B254="","",(ROUND((Inputs!$BE254*BA256)+R256,0)))</f>
        <v/>
      </c>
      <c r="T256" s="46" t="str">
        <f>IF(Inputs!$B254="","",(ROUND((Inputs!$BE254*BB256)+S256,0)))</f>
        <v/>
      </c>
      <c r="U256" s="46" t="str">
        <f>IF(Inputs!$B254="","",(ROUND((Inputs!$BE254*BC256)+T256,0)))</f>
        <v/>
      </c>
      <c r="V256" s="46" t="str">
        <f>IF(Inputs!$B254="","",(ROUND((Inputs!$BE254*BD256)+U256,0)))</f>
        <v/>
      </c>
      <c r="W256" s="46" t="str">
        <f>IF(Inputs!$B254="","",(ROUND((Inputs!$BE254*BE256)+V256,0)))</f>
        <v/>
      </c>
      <c r="X256" s="46" t="str">
        <f>IF(Inputs!$B254="","",(ROUND((Inputs!$BE254*BF256)+W256,0)))</f>
        <v/>
      </c>
      <c r="Y256" s="46" t="str">
        <f>IF(Inputs!$B254="","",(ROUND((Inputs!$BE254*BG256)+X256,0)))</f>
        <v/>
      </c>
      <c r="Z256" s="46" t="str">
        <f>IF(Inputs!$B254="","",(ROUND((Inputs!$BE254*BH256)+Y256,0)))</f>
        <v/>
      </c>
      <c r="AA256" s="46" t="str">
        <f>IF(Inputs!$B254="","",(ROUND((Inputs!$BE254*BI256)+Z256,0)))</f>
        <v/>
      </c>
      <c r="AB256" s="46" t="str">
        <f>IF(Inputs!$B254="","",(ROUND((Inputs!$BE254*BJ256)+AA256,0)))</f>
        <v/>
      </c>
      <c r="AC256" s="46" t="str">
        <f>IF(Inputs!$B254="","",(ROUND((Inputs!$BE254*BK256)+AB256,0)))</f>
        <v/>
      </c>
      <c r="AD256" s="46" t="str">
        <f>IF(Inputs!$B254="","",(ROUND((Inputs!$BE254*BL256)+AC256,0)))</f>
        <v/>
      </c>
      <c r="AE256" s="46" t="str">
        <f>IF(Inputs!$B254="","",(ROUND((Inputs!$BE254*BM256)+AD256,0)))</f>
        <v/>
      </c>
      <c r="AF256" s="46" t="str">
        <f>IF(Inputs!$B254="","",(ROUND((Inputs!$BE254*BN256)+AE256,0)))</f>
        <v/>
      </c>
      <c r="AG256" s="50" t="str">
        <f t="shared" si="9"/>
        <v/>
      </c>
      <c r="AH256" s="42" t="str">
        <f t="shared" si="8"/>
        <v/>
      </c>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row>
    <row r="257" spans="1:66">
      <c r="A257" s="7" t="str">
        <f>IF(Inputs!A255="","",Inputs!A255)</f>
        <v/>
      </c>
      <c r="B257" t="str">
        <f>IF(Inputs!B255="","",Inputs!B255)</f>
        <v/>
      </c>
      <c r="C257" s="46" t="str">
        <f>IF(Inputs!$B255="","",(ROUND(Inputs!$BE255*AK257,0)))</f>
        <v/>
      </c>
      <c r="D257" s="46" t="str">
        <f>IF(Inputs!$B255="","",(ROUND((Inputs!$BE255*AL257)+C257,0)))</f>
        <v/>
      </c>
      <c r="E257" s="46" t="str">
        <f>IF(Inputs!$B255="","",(ROUND((Inputs!$BE255*AM257)+D257,0)))</f>
        <v/>
      </c>
      <c r="F257" s="46" t="str">
        <f>IF(Inputs!$B255="","",(ROUND((Inputs!$BE255*AN257)+E257,0)))</f>
        <v/>
      </c>
      <c r="G257" s="46" t="str">
        <f>IF(Inputs!$B255="","",(ROUND((Inputs!$BE255*AO257)+F257,0)))</f>
        <v/>
      </c>
      <c r="H257" s="46" t="str">
        <f>IF(Inputs!$B255="","",(ROUND((Inputs!$BE255*AP257)+G257,0)))</f>
        <v/>
      </c>
      <c r="I257" s="46" t="str">
        <f>IF(Inputs!$B255="","",(ROUND((Inputs!$BE255*AQ257)+H257,0)))</f>
        <v/>
      </c>
      <c r="J257" s="46" t="str">
        <f>IF(Inputs!$B255="","",(ROUND((Inputs!$BE255*AR257)+I257,0)))</f>
        <v/>
      </c>
      <c r="K257" s="46" t="str">
        <f>IF(Inputs!$B255="","",(ROUND((Inputs!$BE255*AS257)+J257,0)))</f>
        <v/>
      </c>
      <c r="L257" s="46" t="str">
        <f>IF(Inputs!$B255="","",(ROUND((Inputs!$BE255*AT257)+K257,0)))</f>
        <v/>
      </c>
      <c r="M257" s="46" t="str">
        <f>IF(Inputs!$B255="","",(ROUND((Inputs!$BE255*AU257)+L257,0)))</f>
        <v/>
      </c>
      <c r="N257" s="46" t="str">
        <f>IF(Inputs!$B255="","",(ROUND((Inputs!$BE255*AV257)+M257,0)))</f>
        <v/>
      </c>
      <c r="O257" s="46" t="str">
        <f>IF(Inputs!$B255="","",(ROUND((Inputs!$BE255*AW257)+N257,0)))</f>
        <v/>
      </c>
      <c r="P257" s="46" t="str">
        <f>IF(Inputs!$B255="","",(ROUND((Inputs!$BE255*AX257)+O257,0)))</f>
        <v/>
      </c>
      <c r="Q257" s="46" t="str">
        <f>IF(Inputs!$B255="","",(ROUND((Inputs!$BE255*AY257)+P257,0)))</f>
        <v/>
      </c>
      <c r="R257" s="46" t="str">
        <f>IF(Inputs!$B255="","",(ROUND((Inputs!$BE255*AZ257)+Q257,0)))</f>
        <v/>
      </c>
      <c r="S257" s="46" t="str">
        <f>IF(Inputs!$B255="","",(ROUND((Inputs!$BE255*BA257)+R257,0)))</f>
        <v/>
      </c>
      <c r="T257" s="46" t="str">
        <f>IF(Inputs!$B255="","",(ROUND((Inputs!$BE255*BB257)+S257,0)))</f>
        <v/>
      </c>
      <c r="U257" s="46" t="str">
        <f>IF(Inputs!$B255="","",(ROUND((Inputs!$BE255*BC257)+T257,0)))</f>
        <v/>
      </c>
      <c r="V257" s="46" t="str">
        <f>IF(Inputs!$B255="","",(ROUND((Inputs!$BE255*BD257)+U257,0)))</f>
        <v/>
      </c>
      <c r="W257" s="46" t="str">
        <f>IF(Inputs!$B255="","",(ROUND((Inputs!$BE255*BE257)+V257,0)))</f>
        <v/>
      </c>
      <c r="X257" s="46" t="str">
        <f>IF(Inputs!$B255="","",(ROUND((Inputs!$BE255*BF257)+W257,0)))</f>
        <v/>
      </c>
      <c r="Y257" s="46" t="str">
        <f>IF(Inputs!$B255="","",(ROUND((Inputs!$BE255*BG257)+X257,0)))</f>
        <v/>
      </c>
      <c r="Z257" s="46" t="str">
        <f>IF(Inputs!$B255="","",(ROUND((Inputs!$BE255*BH257)+Y257,0)))</f>
        <v/>
      </c>
      <c r="AA257" s="46" t="str">
        <f>IF(Inputs!$B255="","",(ROUND((Inputs!$BE255*BI257)+Z257,0)))</f>
        <v/>
      </c>
      <c r="AB257" s="46" t="str">
        <f>IF(Inputs!$B255="","",(ROUND((Inputs!$BE255*BJ257)+AA257,0)))</f>
        <v/>
      </c>
      <c r="AC257" s="46" t="str">
        <f>IF(Inputs!$B255="","",(ROUND((Inputs!$BE255*BK257)+AB257,0)))</f>
        <v/>
      </c>
      <c r="AD257" s="46" t="str">
        <f>IF(Inputs!$B255="","",(ROUND((Inputs!$BE255*BL257)+AC257,0)))</f>
        <v/>
      </c>
      <c r="AE257" s="46" t="str">
        <f>IF(Inputs!$B255="","",(ROUND((Inputs!$BE255*BM257)+AD257,0)))</f>
        <v/>
      </c>
      <c r="AF257" s="46" t="str">
        <f>IF(Inputs!$B255="","",(ROUND((Inputs!$BE255*BN257)+AE257,0)))</f>
        <v/>
      </c>
      <c r="AG257" s="50" t="str">
        <f t="shared" si="9"/>
        <v/>
      </c>
      <c r="AH257" s="42" t="str">
        <f t="shared" si="8"/>
        <v/>
      </c>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row>
    <row r="258" spans="1:66">
      <c r="A258" s="7" t="str">
        <f>IF(Inputs!A256="","",Inputs!A256)</f>
        <v/>
      </c>
      <c r="B258" t="str">
        <f>IF(Inputs!B256="","",Inputs!B256)</f>
        <v/>
      </c>
      <c r="C258" s="46" t="str">
        <f>IF(Inputs!$B256="","",(ROUND(Inputs!$BE256*AK258,0)))</f>
        <v/>
      </c>
      <c r="D258" s="46" t="str">
        <f>IF(Inputs!$B256="","",(ROUND((Inputs!$BE256*AL258)+C258,0)))</f>
        <v/>
      </c>
      <c r="E258" s="46" t="str">
        <f>IF(Inputs!$B256="","",(ROUND((Inputs!$BE256*AM258)+D258,0)))</f>
        <v/>
      </c>
      <c r="F258" s="46" t="str">
        <f>IF(Inputs!$B256="","",(ROUND((Inputs!$BE256*AN258)+E258,0)))</f>
        <v/>
      </c>
      <c r="G258" s="46" t="str">
        <f>IF(Inputs!$B256="","",(ROUND((Inputs!$BE256*AO258)+F258,0)))</f>
        <v/>
      </c>
      <c r="H258" s="46" t="str">
        <f>IF(Inputs!$B256="","",(ROUND((Inputs!$BE256*AP258)+G258,0)))</f>
        <v/>
      </c>
      <c r="I258" s="46" t="str">
        <f>IF(Inputs!$B256="","",(ROUND((Inputs!$BE256*AQ258)+H258,0)))</f>
        <v/>
      </c>
      <c r="J258" s="46" t="str">
        <f>IF(Inputs!$B256="","",(ROUND((Inputs!$BE256*AR258)+I258,0)))</f>
        <v/>
      </c>
      <c r="K258" s="46" t="str">
        <f>IF(Inputs!$B256="","",(ROUND((Inputs!$BE256*AS258)+J258,0)))</f>
        <v/>
      </c>
      <c r="L258" s="46" t="str">
        <f>IF(Inputs!$B256="","",(ROUND((Inputs!$BE256*AT258)+K258,0)))</f>
        <v/>
      </c>
      <c r="M258" s="46" t="str">
        <f>IF(Inputs!$B256="","",(ROUND((Inputs!$BE256*AU258)+L258,0)))</f>
        <v/>
      </c>
      <c r="N258" s="46" t="str">
        <f>IF(Inputs!$B256="","",(ROUND((Inputs!$BE256*AV258)+M258,0)))</f>
        <v/>
      </c>
      <c r="O258" s="46" t="str">
        <f>IF(Inputs!$B256="","",(ROUND((Inputs!$BE256*AW258)+N258,0)))</f>
        <v/>
      </c>
      <c r="P258" s="46" t="str">
        <f>IF(Inputs!$B256="","",(ROUND((Inputs!$BE256*AX258)+O258,0)))</f>
        <v/>
      </c>
      <c r="Q258" s="46" t="str">
        <f>IF(Inputs!$B256="","",(ROUND((Inputs!$BE256*AY258)+P258,0)))</f>
        <v/>
      </c>
      <c r="R258" s="46" t="str">
        <f>IF(Inputs!$B256="","",(ROUND((Inputs!$BE256*AZ258)+Q258,0)))</f>
        <v/>
      </c>
      <c r="S258" s="46" t="str">
        <f>IF(Inputs!$B256="","",(ROUND((Inputs!$BE256*BA258)+R258,0)))</f>
        <v/>
      </c>
      <c r="T258" s="46" t="str">
        <f>IF(Inputs!$B256="","",(ROUND((Inputs!$BE256*BB258)+S258,0)))</f>
        <v/>
      </c>
      <c r="U258" s="46" t="str">
        <f>IF(Inputs!$B256="","",(ROUND((Inputs!$BE256*BC258)+T258,0)))</f>
        <v/>
      </c>
      <c r="V258" s="46" t="str">
        <f>IF(Inputs!$B256="","",(ROUND((Inputs!$BE256*BD258)+U258,0)))</f>
        <v/>
      </c>
      <c r="W258" s="46" t="str">
        <f>IF(Inputs!$B256="","",(ROUND((Inputs!$BE256*BE258)+V258,0)))</f>
        <v/>
      </c>
      <c r="X258" s="46" t="str">
        <f>IF(Inputs!$B256="","",(ROUND((Inputs!$BE256*BF258)+W258,0)))</f>
        <v/>
      </c>
      <c r="Y258" s="46" t="str">
        <f>IF(Inputs!$B256="","",(ROUND((Inputs!$BE256*BG258)+X258,0)))</f>
        <v/>
      </c>
      <c r="Z258" s="46" t="str">
        <f>IF(Inputs!$B256="","",(ROUND((Inputs!$BE256*BH258)+Y258,0)))</f>
        <v/>
      </c>
      <c r="AA258" s="46" t="str">
        <f>IF(Inputs!$B256="","",(ROUND((Inputs!$BE256*BI258)+Z258,0)))</f>
        <v/>
      </c>
      <c r="AB258" s="46" t="str">
        <f>IF(Inputs!$B256="","",(ROUND((Inputs!$BE256*BJ258)+AA258,0)))</f>
        <v/>
      </c>
      <c r="AC258" s="46" t="str">
        <f>IF(Inputs!$B256="","",(ROUND((Inputs!$BE256*BK258)+AB258,0)))</f>
        <v/>
      </c>
      <c r="AD258" s="46" t="str">
        <f>IF(Inputs!$B256="","",(ROUND((Inputs!$BE256*BL258)+AC258,0)))</f>
        <v/>
      </c>
      <c r="AE258" s="46" t="str">
        <f>IF(Inputs!$B256="","",(ROUND((Inputs!$BE256*BM258)+AD258,0)))</f>
        <v/>
      </c>
      <c r="AF258" s="46" t="str">
        <f>IF(Inputs!$B256="","",(ROUND((Inputs!$BE256*BN258)+AE258,0)))</f>
        <v/>
      </c>
      <c r="AG258" s="50" t="str">
        <f t="shared" si="9"/>
        <v/>
      </c>
      <c r="AH258" s="42" t="str">
        <f t="shared" si="8"/>
        <v/>
      </c>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row>
    <row r="259" spans="1:66">
      <c r="A259" s="7" t="str">
        <f>IF(Inputs!A257="","",Inputs!A257)</f>
        <v/>
      </c>
      <c r="B259" t="str">
        <f>IF(Inputs!B257="","",Inputs!B257)</f>
        <v/>
      </c>
      <c r="C259" s="46" t="str">
        <f>IF(Inputs!$B257="","",(ROUND(Inputs!$BE257*AK259,0)))</f>
        <v/>
      </c>
      <c r="D259" s="46" t="str">
        <f>IF(Inputs!$B257="","",(ROUND((Inputs!$BE257*AL259)+C259,0)))</f>
        <v/>
      </c>
      <c r="E259" s="46" t="str">
        <f>IF(Inputs!$B257="","",(ROUND((Inputs!$BE257*AM259)+D259,0)))</f>
        <v/>
      </c>
      <c r="F259" s="46" t="str">
        <f>IF(Inputs!$B257="","",(ROUND((Inputs!$BE257*AN259)+E259,0)))</f>
        <v/>
      </c>
      <c r="G259" s="46" t="str">
        <f>IF(Inputs!$B257="","",(ROUND((Inputs!$BE257*AO259)+F259,0)))</f>
        <v/>
      </c>
      <c r="H259" s="46" t="str">
        <f>IF(Inputs!$B257="","",(ROUND((Inputs!$BE257*AP259)+G259,0)))</f>
        <v/>
      </c>
      <c r="I259" s="46" t="str">
        <f>IF(Inputs!$B257="","",(ROUND((Inputs!$BE257*AQ259)+H259,0)))</f>
        <v/>
      </c>
      <c r="J259" s="46" t="str">
        <f>IF(Inputs!$B257="","",(ROUND((Inputs!$BE257*AR259)+I259,0)))</f>
        <v/>
      </c>
      <c r="K259" s="46" t="str">
        <f>IF(Inputs!$B257="","",(ROUND((Inputs!$BE257*AS259)+J259,0)))</f>
        <v/>
      </c>
      <c r="L259" s="46" t="str">
        <f>IF(Inputs!$B257="","",(ROUND((Inputs!$BE257*AT259)+K259,0)))</f>
        <v/>
      </c>
      <c r="M259" s="46" t="str">
        <f>IF(Inputs!$B257="","",(ROUND((Inputs!$BE257*AU259)+L259,0)))</f>
        <v/>
      </c>
      <c r="N259" s="46" t="str">
        <f>IF(Inputs!$B257="","",(ROUND((Inputs!$BE257*AV259)+M259,0)))</f>
        <v/>
      </c>
      <c r="O259" s="46" t="str">
        <f>IF(Inputs!$B257="","",(ROUND((Inputs!$BE257*AW259)+N259,0)))</f>
        <v/>
      </c>
      <c r="P259" s="46" t="str">
        <f>IF(Inputs!$B257="","",(ROUND((Inputs!$BE257*AX259)+O259,0)))</f>
        <v/>
      </c>
      <c r="Q259" s="46" t="str">
        <f>IF(Inputs!$B257="","",(ROUND((Inputs!$BE257*AY259)+P259,0)))</f>
        <v/>
      </c>
      <c r="R259" s="46" t="str">
        <f>IF(Inputs!$B257="","",(ROUND((Inputs!$BE257*AZ259)+Q259,0)))</f>
        <v/>
      </c>
      <c r="S259" s="46" t="str">
        <f>IF(Inputs!$B257="","",(ROUND((Inputs!$BE257*BA259)+R259,0)))</f>
        <v/>
      </c>
      <c r="T259" s="46" t="str">
        <f>IF(Inputs!$B257="","",(ROUND((Inputs!$BE257*BB259)+S259,0)))</f>
        <v/>
      </c>
      <c r="U259" s="46" t="str">
        <f>IF(Inputs!$B257="","",(ROUND((Inputs!$BE257*BC259)+T259,0)))</f>
        <v/>
      </c>
      <c r="V259" s="46" t="str">
        <f>IF(Inputs!$B257="","",(ROUND((Inputs!$BE257*BD259)+U259,0)))</f>
        <v/>
      </c>
      <c r="W259" s="46" t="str">
        <f>IF(Inputs!$B257="","",(ROUND((Inputs!$BE257*BE259)+V259,0)))</f>
        <v/>
      </c>
      <c r="X259" s="46" t="str">
        <f>IF(Inputs!$B257="","",(ROUND((Inputs!$BE257*BF259)+W259,0)))</f>
        <v/>
      </c>
      <c r="Y259" s="46" t="str">
        <f>IF(Inputs!$B257="","",(ROUND((Inputs!$BE257*BG259)+X259,0)))</f>
        <v/>
      </c>
      <c r="Z259" s="46" t="str">
        <f>IF(Inputs!$B257="","",(ROUND((Inputs!$BE257*BH259)+Y259,0)))</f>
        <v/>
      </c>
      <c r="AA259" s="46" t="str">
        <f>IF(Inputs!$B257="","",(ROUND((Inputs!$BE257*BI259)+Z259,0)))</f>
        <v/>
      </c>
      <c r="AB259" s="46" t="str">
        <f>IF(Inputs!$B257="","",(ROUND((Inputs!$BE257*BJ259)+AA259,0)))</f>
        <v/>
      </c>
      <c r="AC259" s="46" t="str">
        <f>IF(Inputs!$B257="","",(ROUND((Inputs!$BE257*BK259)+AB259,0)))</f>
        <v/>
      </c>
      <c r="AD259" s="46" t="str">
        <f>IF(Inputs!$B257="","",(ROUND((Inputs!$BE257*BL259)+AC259,0)))</f>
        <v/>
      </c>
      <c r="AE259" s="46" t="str">
        <f>IF(Inputs!$B257="","",(ROUND((Inputs!$BE257*BM259)+AD259,0)))</f>
        <v/>
      </c>
      <c r="AF259" s="46" t="str">
        <f>IF(Inputs!$B257="","",(ROUND((Inputs!$BE257*BN259)+AE259,0)))</f>
        <v/>
      </c>
      <c r="AG259" s="50" t="str">
        <f t="shared" si="9"/>
        <v/>
      </c>
      <c r="AH259" s="42" t="str">
        <f t="shared" si="8"/>
        <v/>
      </c>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row>
    <row r="260" spans="1:66">
      <c r="A260" s="7" t="str">
        <f>IF(Inputs!A258="","",Inputs!A258)</f>
        <v/>
      </c>
      <c r="B260" t="str">
        <f>IF(Inputs!B258="","",Inputs!B258)</f>
        <v/>
      </c>
      <c r="C260" s="46" t="str">
        <f>IF(Inputs!$B258="","",(ROUND(Inputs!$BE258*AK260,0)))</f>
        <v/>
      </c>
      <c r="D260" s="46" t="str">
        <f>IF(Inputs!$B258="","",(ROUND((Inputs!$BE258*AL260)+C260,0)))</f>
        <v/>
      </c>
      <c r="E260" s="46" t="str">
        <f>IF(Inputs!$B258="","",(ROUND((Inputs!$BE258*AM260)+D260,0)))</f>
        <v/>
      </c>
      <c r="F260" s="46" t="str">
        <f>IF(Inputs!$B258="","",(ROUND((Inputs!$BE258*AN260)+E260,0)))</f>
        <v/>
      </c>
      <c r="G260" s="46" t="str">
        <f>IF(Inputs!$B258="","",(ROUND((Inputs!$BE258*AO260)+F260,0)))</f>
        <v/>
      </c>
      <c r="H260" s="46" t="str">
        <f>IF(Inputs!$B258="","",(ROUND((Inputs!$BE258*AP260)+G260,0)))</f>
        <v/>
      </c>
      <c r="I260" s="46" t="str">
        <f>IF(Inputs!$B258="","",(ROUND((Inputs!$BE258*AQ260)+H260,0)))</f>
        <v/>
      </c>
      <c r="J260" s="46" t="str">
        <f>IF(Inputs!$B258="","",(ROUND((Inputs!$BE258*AR260)+I260,0)))</f>
        <v/>
      </c>
      <c r="K260" s="46" t="str">
        <f>IF(Inputs!$B258="","",(ROUND((Inputs!$BE258*AS260)+J260,0)))</f>
        <v/>
      </c>
      <c r="L260" s="46" t="str">
        <f>IF(Inputs!$B258="","",(ROUND((Inputs!$BE258*AT260)+K260,0)))</f>
        <v/>
      </c>
      <c r="M260" s="46" t="str">
        <f>IF(Inputs!$B258="","",(ROUND((Inputs!$BE258*AU260)+L260,0)))</f>
        <v/>
      </c>
      <c r="N260" s="46" t="str">
        <f>IF(Inputs!$B258="","",(ROUND((Inputs!$BE258*AV260)+M260,0)))</f>
        <v/>
      </c>
      <c r="O260" s="46" t="str">
        <f>IF(Inputs!$B258="","",(ROUND((Inputs!$BE258*AW260)+N260,0)))</f>
        <v/>
      </c>
      <c r="P260" s="46" t="str">
        <f>IF(Inputs!$B258="","",(ROUND((Inputs!$BE258*AX260)+O260,0)))</f>
        <v/>
      </c>
      <c r="Q260" s="46" t="str">
        <f>IF(Inputs!$B258="","",(ROUND((Inputs!$BE258*AY260)+P260,0)))</f>
        <v/>
      </c>
      <c r="R260" s="46" t="str">
        <f>IF(Inputs!$B258="","",(ROUND((Inputs!$BE258*AZ260)+Q260,0)))</f>
        <v/>
      </c>
      <c r="S260" s="46" t="str">
        <f>IF(Inputs!$B258="","",(ROUND((Inputs!$BE258*BA260)+R260,0)))</f>
        <v/>
      </c>
      <c r="T260" s="46" t="str">
        <f>IF(Inputs!$B258="","",(ROUND((Inputs!$BE258*BB260)+S260,0)))</f>
        <v/>
      </c>
      <c r="U260" s="46" t="str">
        <f>IF(Inputs!$B258="","",(ROUND((Inputs!$BE258*BC260)+T260,0)))</f>
        <v/>
      </c>
      <c r="V260" s="46" t="str">
        <f>IF(Inputs!$B258="","",(ROUND((Inputs!$BE258*BD260)+U260,0)))</f>
        <v/>
      </c>
      <c r="W260" s="46" t="str">
        <f>IF(Inputs!$B258="","",(ROUND((Inputs!$BE258*BE260)+V260,0)))</f>
        <v/>
      </c>
      <c r="X260" s="46" t="str">
        <f>IF(Inputs!$B258="","",(ROUND((Inputs!$BE258*BF260)+W260,0)))</f>
        <v/>
      </c>
      <c r="Y260" s="46" t="str">
        <f>IF(Inputs!$B258="","",(ROUND((Inputs!$BE258*BG260)+X260,0)))</f>
        <v/>
      </c>
      <c r="Z260" s="46" t="str">
        <f>IF(Inputs!$B258="","",(ROUND((Inputs!$BE258*BH260)+Y260,0)))</f>
        <v/>
      </c>
      <c r="AA260" s="46" t="str">
        <f>IF(Inputs!$B258="","",(ROUND((Inputs!$BE258*BI260)+Z260,0)))</f>
        <v/>
      </c>
      <c r="AB260" s="46" t="str">
        <f>IF(Inputs!$B258="","",(ROUND((Inputs!$BE258*BJ260)+AA260,0)))</f>
        <v/>
      </c>
      <c r="AC260" s="46" t="str">
        <f>IF(Inputs!$B258="","",(ROUND((Inputs!$BE258*BK260)+AB260,0)))</f>
        <v/>
      </c>
      <c r="AD260" s="46" t="str">
        <f>IF(Inputs!$B258="","",(ROUND((Inputs!$BE258*BL260)+AC260,0)))</f>
        <v/>
      </c>
      <c r="AE260" s="46" t="str">
        <f>IF(Inputs!$B258="","",(ROUND((Inputs!$BE258*BM260)+AD260,0)))</f>
        <v/>
      </c>
      <c r="AF260" s="46" t="str">
        <f>IF(Inputs!$B258="","",(ROUND((Inputs!$BE258*BN260)+AE260,0)))</f>
        <v/>
      </c>
      <c r="AG260" s="50" t="str">
        <f t="shared" si="9"/>
        <v/>
      </c>
      <c r="AH260" s="42" t="str">
        <f t="shared" si="8"/>
        <v/>
      </c>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row>
    <row r="261" spans="1:66">
      <c r="A261" s="7" t="str">
        <f>IF(Inputs!A259="","",Inputs!A259)</f>
        <v/>
      </c>
      <c r="B261" t="str">
        <f>IF(Inputs!B259="","",Inputs!B259)</f>
        <v/>
      </c>
      <c r="C261" s="46" t="str">
        <f>IF(Inputs!$B259="","",(ROUND(Inputs!$BE259*AK261,0)))</f>
        <v/>
      </c>
      <c r="D261" s="46" t="str">
        <f>IF(Inputs!$B259="","",(ROUND((Inputs!$BE259*AL261)+C261,0)))</f>
        <v/>
      </c>
      <c r="E261" s="46" t="str">
        <f>IF(Inputs!$B259="","",(ROUND((Inputs!$BE259*AM261)+D261,0)))</f>
        <v/>
      </c>
      <c r="F261" s="46" t="str">
        <f>IF(Inputs!$B259="","",(ROUND((Inputs!$BE259*AN261)+E261,0)))</f>
        <v/>
      </c>
      <c r="G261" s="46" t="str">
        <f>IF(Inputs!$B259="","",(ROUND((Inputs!$BE259*AO261)+F261,0)))</f>
        <v/>
      </c>
      <c r="H261" s="46" t="str">
        <f>IF(Inputs!$B259="","",(ROUND((Inputs!$BE259*AP261)+G261,0)))</f>
        <v/>
      </c>
      <c r="I261" s="46" t="str">
        <f>IF(Inputs!$B259="","",(ROUND((Inputs!$BE259*AQ261)+H261,0)))</f>
        <v/>
      </c>
      <c r="J261" s="46" t="str">
        <f>IF(Inputs!$B259="","",(ROUND((Inputs!$BE259*AR261)+I261,0)))</f>
        <v/>
      </c>
      <c r="K261" s="46" t="str">
        <f>IF(Inputs!$B259="","",(ROUND((Inputs!$BE259*AS261)+J261,0)))</f>
        <v/>
      </c>
      <c r="L261" s="46" t="str">
        <f>IF(Inputs!$B259="","",(ROUND((Inputs!$BE259*AT261)+K261,0)))</f>
        <v/>
      </c>
      <c r="M261" s="46" t="str">
        <f>IF(Inputs!$B259="","",(ROUND((Inputs!$BE259*AU261)+L261,0)))</f>
        <v/>
      </c>
      <c r="N261" s="46" t="str">
        <f>IF(Inputs!$B259="","",(ROUND((Inputs!$BE259*AV261)+M261,0)))</f>
        <v/>
      </c>
      <c r="O261" s="46" t="str">
        <f>IF(Inputs!$B259="","",(ROUND((Inputs!$BE259*AW261)+N261,0)))</f>
        <v/>
      </c>
      <c r="P261" s="46" t="str">
        <f>IF(Inputs!$B259="","",(ROUND((Inputs!$BE259*AX261)+O261,0)))</f>
        <v/>
      </c>
      <c r="Q261" s="46" t="str">
        <f>IF(Inputs!$B259="","",(ROUND((Inputs!$BE259*AY261)+P261,0)))</f>
        <v/>
      </c>
      <c r="R261" s="46" t="str">
        <f>IF(Inputs!$B259="","",(ROUND((Inputs!$BE259*AZ261)+Q261,0)))</f>
        <v/>
      </c>
      <c r="S261" s="46" t="str">
        <f>IF(Inputs!$B259="","",(ROUND((Inputs!$BE259*BA261)+R261,0)))</f>
        <v/>
      </c>
      <c r="T261" s="46" t="str">
        <f>IF(Inputs!$B259="","",(ROUND((Inputs!$BE259*BB261)+S261,0)))</f>
        <v/>
      </c>
      <c r="U261" s="46" t="str">
        <f>IF(Inputs!$B259="","",(ROUND((Inputs!$BE259*BC261)+T261,0)))</f>
        <v/>
      </c>
      <c r="V261" s="46" t="str">
        <f>IF(Inputs!$B259="","",(ROUND((Inputs!$BE259*BD261)+U261,0)))</f>
        <v/>
      </c>
      <c r="W261" s="46" t="str">
        <f>IF(Inputs!$B259="","",(ROUND((Inputs!$BE259*BE261)+V261,0)))</f>
        <v/>
      </c>
      <c r="X261" s="46" t="str">
        <f>IF(Inputs!$B259="","",(ROUND((Inputs!$BE259*BF261)+W261,0)))</f>
        <v/>
      </c>
      <c r="Y261" s="46" t="str">
        <f>IF(Inputs!$B259="","",(ROUND((Inputs!$BE259*BG261)+X261,0)))</f>
        <v/>
      </c>
      <c r="Z261" s="46" t="str">
        <f>IF(Inputs!$B259="","",(ROUND((Inputs!$BE259*BH261)+Y261,0)))</f>
        <v/>
      </c>
      <c r="AA261" s="46" t="str">
        <f>IF(Inputs!$B259="","",(ROUND((Inputs!$BE259*BI261)+Z261,0)))</f>
        <v/>
      </c>
      <c r="AB261" s="46" t="str">
        <f>IF(Inputs!$B259="","",(ROUND((Inputs!$BE259*BJ261)+AA261,0)))</f>
        <v/>
      </c>
      <c r="AC261" s="46" t="str">
        <f>IF(Inputs!$B259="","",(ROUND((Inputs!$BE259*BK261)+AB261,0)))</f>
        <v/>
      </c>
      <c r="AD261" s="46" t="str">
        <f>IF(Inputs!$B259="","",(ROUND((Inputs!$BE259*BL261)+AC261,0)))</f>
        <v/>
      </c>
      <c r="AE261" s="46" t="str">
        <f>IF(Inputs!$B259="","",(ROUND((Inputs!$BE259*BM261)+AD261,0)))</f>
        <v/>
      </c>
      <c r="AF261" s="46" t="str">
        <f>IF(Inputs!$B259="","",(ROUND((Inputs!$BE259*BN261)+AE261,0)))</f>
        <v/>
      </c>
      <c r="AG261" s="50" t="str">
        <f t="shared" si="9"/>
        <v/>
      </c>
      <c r="AH261" s="42" t="str">
        <f t="shared" si="8"/>
        <v/>
      </c>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row>
    <row r="262" spans="1:66">
      <c r="A262" s="7" t="str">
        <f>IF(Inputs!A260="","",Inputs!A260)</f>
        <v/>
      </c>
      <c r="B262" t="str">
        <f>IF(Inputs!B260="","",Inputs!B260)</f>
        <v/>
      </c>
      <c r="C262" s="46" t="str">
        <f>IF(Inputs!$B260="","",(ROUND(Inputs!$BE260*AK262,0)))</f>
        <v/>
      </c>
      <c r="D262" s="46" t="str">
        <f>IF(Inputs!$B260="","",(ROUND((Inputs!$BE260*AL262)+C262,0)))</f>
        <v/>
      </c>
      <c r="E262" s="46" t="str">
        <f>IF(Inputs!$B260="","",(ROUND((Inputs!$BE260*AM262)+D262,0)))</f>
        <v/>
      </c>
      <c r="F262" s="46" t="str">
        <f>IF(Inputs!$B260="","",(ROUND((Inputs!$BE260*AN262)+E262,0)))</f>
        <v/>
      </c>
      <c r="G262" s="46" t="str">
        <f>IF(Inputs!$B260="","",(ROUND((Inputs!$BE260*AO262)+F262,0)))</f>
        <v/>
      </c>
      <c r="H262" s="46" t="str">
        <f>IF(Inputs!$B260="","",(ROUND((Inputs!$BE260*AP262)+G262,0)))</f>
        <v/>
      </c>
      <c r="I262" s="46" t="str">
        <f>IF(Inputs!$B260="","",(ROUND((Inputs!$BE260*AQ262)+H262,0)))</f>
        <v/>
      </c>
      <c r="J262" s="46" t="str">
        <f>IF(Inputs!$B260="","",(ROUND((Inputs!$BE260*AR262)+I262,0)))</f>
        <v/>
      </c>
      <c r="K262" s="46" t="str">
        <f>IF(Inputs!$B260="","",(ROUND((Inputs!$BE260*AS262)+J262,0)))</f>
        <v/>
      </c>
      <c r="L262" s="46" t="str">
        <f>IF(Inputs!$B260="","",(ROUND((Inputs!$BE260*AT262)+K262,0)))</f>
        <v/>
      </c>
      <c r="M262" s="46" t="str">
        <f>IF(Inputs!$B260="","",(ROUND((Inputs!$BE260*AU262)+L262,0)))</f>
        <v/>
      </c>
      <c r="N262" s="46" t="str">
        <f>IF(Inputs!$B260="","",(ROUND((Inputs!$BE260*AV262)+M262,0)))</f>
        <v/>
      </c>
      <c r="O262" s="46" t="str">
        <f>IF(Inputs!$B260="","",(ROUND((Inputs!$BE260*AW262)+N262,0)))</f>
        <v/>
      </c>
      <c r="P262" s="46" t="str">
        <f>IF(Inputs!$B260="","",(ROUND((Inputs!$BE260*AX262)+O262,0)))</f>
        <v/>
      </c>
      <c r="Q262" s="46" t="str">
        <f>IF(Inputs!$B260="","",(ROUND((Inputs!$BE260*AY262)+P262,0)))</f>
        <v/>
      </c>
      <c r="R262" s="46" t="str">
        <f>IF(Inputs!$B260="","",(ROUND((Inputs!$BE260*AZ262)+Q262,0)))</f>
        <v/>
      </c>
      <c r="S262" s="46" t="str">
        <f>IF(Inputs!$B260="","",(ROUND((Inputs!$BE260*BA262)+R262,0)))</f>
        <v/>
      </c>
      <c r="T262" s="46" t="str">
        <f>IF(Inputs!$B260="","",(ROUND((Inputs!$BE260*BB262)+S262,0)))</f>
        <v/>
      </c>
      <c r="U262" s="46" t="str">
        <f>IF(Inputs!$B260="","",(ROUND((Inputs!$BE260*BC262)+T262,0)))</f>
        <v/>
      </c>
      <c r="V262" s="46" t="str">
        <f>IF(Inputs!$B260="","",(ROUND((Inputs!$BE260*BD262)+U262,0)))</f>
        <v/>
      </c>
      <c r="W262" s="46" t="str">
        <f>IF(Inputs!$B260="","",(ROUND((Inputs!$BE260*BE262)+V262,0)))</f>
        <v/>
      </c>
      <c r="X262" s="46" t="str">
        <f>IF(Inputs!$B260="","",(ROUND((Inputs!$BE260*BF262)+W262,0)))</f>
        <v/>
      </c>
      <c r="Y262" s="46" t="str">
        <f>IF(Inputs!$B260="","",(ROUND((Inputs!$BE260*BG262)+X262,0)))</f>
        <v/>
      </c>
      <c r="Z262" s="46" t="str">
        <f>IF(Inputs!$B260="","",(ROUND((Inputs!$BE260*BH262)+Y262,0)))</f>
        <v/>
      </c>
      <c r="AA262" s="46" t="str">
        <f>IF(Inputs!$B260="","",(ROUND((Inputs!$BE260*BI262)+Z262,0)))</f>
        <v/>
      </c>
      <c r="AB262" s="46" t="str">
        <f>IF(Inputs!$B260="","",(ROUND((Inputs!$BE260*BJ262)+AA262,0)))</f>
        <v/>
      </c>
      <c r="AC262" s="46" t="str">
        <f>IF(Inputs!$B260="","",(ROUND((Inputs!$BE260*BK262)+AB262,0)))</f>
        <v/>
      </c>
      <c r="AD262" s="46" t="str">
        <f>IF(Inputs!$B260="","",(ROUND((Inputs!$BE260*BL262)+AC262,0)))</f>
        <v/>
      </c>
      <c r="AE262" s="46" t="str">
        <f>IF(Inputs!$B260="","",(ROUND((Inputs!$BE260*BM262)+AD262,0)))</f>
        <v/>
      </c>
      <c r="AF262" s="46" t="str">
        <f>IF(Inputs!$B260="","",(ROUND((Inputs!$BE260*BN262)+AE262,0)))</f>
        <v/>
      </c>
      <c r="AG262" s="50" t="str">
        <f t="shared" si="9"/>
        <v/>
      </c>
      <c r="AH262" s="42" t="str">
        <f t="shared" si="8"/>
        <v/>
      </c>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row>
    <row r="263" spans="1:66">
      <c r="A263" s="7" t="str">
        <f>IF(Inputs!A261="","",Inputs!A261)</f>
        <v/>
      </c>
      <c r="B263" t="str">
        <f>IF(Inputs!B261="","",Inputs!B261)</f>
        <v/>
      </c>
      <c r="C263" s="46" t="str">
        <f>IF(Inputs!$B261="","",(ROUND(Inputs!$BE261*AK263,0)))</f>
        <v/>
      </c>
      <c r="D263" s="46" t="str">
        <f>IF(Inputs!$B261="","",(ROUND((Inputs!$BE261*AL263)+C263,0)))</f>
        <v/>
      </c>
      <c r="E263" s="46" t="str">
        <f>IF(Inputs!$B261="","",(ROUND((Inputs!$BE261*AM263)+D263,0)))</f>
        <v/>
      </c>
      <c r="F263" s="46" t="str">
        <f>IF(Inputs!$B261="","",(ROUND((Inputs!$BE261*AN263)+E263,0)))</f>
        <v/>
      </c>
      <c r="G263" s="46" t="str">
        <f>IF(Inputs!$B261="","",(ROUND((Inputs!$BE261*AO263)+F263,0)))</f>
        <v/>
      </c>
      <c r="H263" s="46" t="str">
        <f>IF(Inputs!$B261="","",(ROUND((Inputs!$BE261*AP263)+G263,0)))</f>
        <v/>
      </c>
      <c r="I263" s="46" t="str">
        <f>IF(Inputs!$B261="","",(ROUND((Inputs!$BE261*AQ263)+H263,0)))</f>
        <v/>
      </c>
      <c r="J263" s="46" t="str">
        <f>IF(Inputs!$B261="","",(ROUND((Inputs!$BE261*AR263)+I263,0)))</f>
        <v/>
      </c>
      <c r="K263" s="46" t="str">
        <f>IF(Inputs!$B261="","",(ROUND((Inputs!$BE261*AS263)+J263,0)))</f>
        <v/>
      </c>
      <c r="L263" s="46" t="str">
        <f>IF(Inputs!$B261="","",(ROUND((Inputs!$BE261*AT263)+K263,0)))</f>
        <v/>
      </c>
      <c r="M263" s="46" t="str">
        <f>IF(Inputs!$B261="","",(ROUND((Inputs!$BE261*AU263)+L263,0)))</f>
        <v/>
      </c>
      <c r="N263" s="46" t="str">
        <f>IF(Inputs!$B261="","",(ROUND((Inputs!$BE261*AV263)+M263,0)))</f>
        <v/>
      </c>
      <c r="O263" s="46" t="str">
        <f>IF(Inputs!$B261="","",(ROUND((Inputs!$BE261*AW263)+N263,0)))</f>
        <v/>
      </c>
      <c r="P263" s="46" t="str">
        <f>IF(Inputs!$B261="","",(ROUND((Inputs!$BE261*AX263)+O263,0)))</f>
        <v/>
      </c>
      <c r="Q263" s="46" t="str">
        <f>IF(Inputs!$B261="","",(ROUND((Inputs!$BE261*AY263)+P263,0)))</f>
        <v/>
      </c>
      <c r="R263" s="46" t="str">
        <f>IF(Inputs!$B261="","",(ROUND((Inputs!$BE261*AZ263)+Q263,0)))</f>
        <v/>
      </c>
      <c r="S263" s="46" t="str">
        <f>IF(Inputs!$B261="","",(ROUND((Inputs!$BE261*BA263)+R263,0)))</f>
        <v/>
      </c>
      <c r="T263" s="46" t="str">
        <f>IF(Inputs!$B261="","",(ROUND((Inputs!$BE261*BB263)+S263,0)))</f>
        <v/>
      </c>
      <c r="U263" s="46" t="str">
        <f>IF(Inputs!$B261="","",(ROUND((Inputs!$BE261*BC263)+T263,0)))</f>
        <v/>
      </c>
      <c r="V263" s="46" t="str">
        <f>IF(Inputs!$B261="","",(ROUND((Inputs!$BE261*BD263)+U263,0)))</f>
        <v/>
      </c>
      <c r="W263" s="46" t="str">
        <f>IF(Inputs!$B261="","",(ROUND((Inputs!$BE261*BE263)+V263,0)))</f>
        <v/>
      </c>
      <c r="X263" s="46" t="str">
        <f>IF(Inputs!$B261="","",(ROUND((Inputs!$BE261*BF263)+W263,0)))</f>
        <v/>
      </c>
      <c r="Y263" s="46" t="str">
        <f>IF(Inputs!$B261="","",(ROUND((Inputs!$BE261*BG263)+X263,0)))</f>
        <v/>
      </c>
      <c r="Z263" s="46" t="str">
        <f>IF(Inputs!$B261="","",(ROUND((Inputs!$BE261*BH263)+Y263,0)))</f>
        <v/>
      </c>
      <c r="AA263" s="46" t="str">
        <f>IF(Inputs!$B261="","",(ROUND((Inputs!$BE261*BI263)+Z263,0)))</f>
        <v/>
      </c>
      <c r="AB263" s="46" t="str">
        <f>IF(Inputs!$B261="","",(ROUND((Inputs!$BE261*BJ263)+AA263,0)))</f>
        <v/>
      </c>
      <c r="AC263" s="46" t="str">
        <f>IF(Inputs!$B261="","",(ROUND((Inputs!$BE261*BK263)+AB263,0)))</f>
        <v/>
      </c>
      <c r="AD263" s="46" t="str">
        <f>IF(Inputs!$B261="","",(ROUND((Inputs!$BE261*BL263)+AC263,0)))</f>
        <v/>
      </c>
      <c r="AE263" s="46" t="str">
        <f>IF(Inputs!$B261="","",(ROUND((Inputs!$BE261*BM263)+AD263,0)))</f>
        <v/>
      </c>
      <c r="AF263" s="46" t="str">
        <f>IF(Inputs!$B261="","",(ROUND((Inputs!$BE261*BN263)+AE263,0)))</f>
        <v/>
      </c>
      <c r="AG263" s="50" t="str">
        <f t="shared" si="9"/>
        <v/>
      </c>
      <c r="AH263" s="42" t="str">
        <f t="shared" si="8"/>
        <v/>
      </c>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row>
    <row r="264" spans="1:66">
      <c r="A264" s="7" t="str">
        <f>IF(Inputs!A262="","",Inputs!A262)</f>
        <v/>
      </c>
      <c r="B264" t="str">
        <f>IF(Inputs!B262="","",Inputs!B262)</f>
        <v/>
      </c>
      <c r="C264" s="46" t="str">
        <f>IF(Inputs!$B262="","",(ROUND(Inputs!$BE262*AK264,0)))</f>
        <v/>
      </c>
      <c r="D264" s="46" t="str">
        <f>IF(Inputs!$B262="","",(ROUND((Inputs!$BE262*AL264)+C264,0)))</f>
        <v/>
      </c>
      <c r="E264" s="46" t="str">
        <f>IF(Inputs!$B262="","",(ROUND((Inputs!$BE262*AM264)+D264,0)))</f>
        <v/>
      </c>
      <c r="F264" s="46" t="str">
        <f>IF(Inputs!$B262="","",(ROUND((Inputs!$BE262*AN264)+E264,0)))</f>
        <v/>
      </c>
      <c r="G264" s="46" t="str">
        <f>IF(Inputs!$B262="","",(ROUND((Inputs!$BE262*AO264)+F264,0)))</f>
        <v/>
      </c>
      <c r="H264" s="46" t="str">
        <f>IF(Inputs!$B262="","",(ROUND((Inputs!$BE262*AP264)+G264,0)))</f>
        <v/>
      </c>
      <c r="I264" s="46" t="str">
        <f>IF(Inputs!$B262="","",(ROUND((Inputs!$BE262*AQ264)+H264,0)))</f>
        <v/>
      </c>
      <c r="J264" s="46" t="str">
        <f>IF(Inputs!$B262="","",(ROUND((Inputs!$BE262*AR264)+I264,0)))</f>
        <v/>
      </c>
      <c r="K264" s="46" t="str">
        <f>IF(Inputs!$B262="","",(ROUND((Inputs!$BE262*AS264)+J264,0)))</f>
        <v/>
      </c>
      <c r="L264" s="46" t="str">
        <f>IF(Inputs!$B262="","",(ROUND((Inputs!$BE262*AT264)+K264,0)))</f>
        <v/>
      </c>
      <c r="M264" s="46" t="str">
        <f>IF(Inputs!$B262="","",(ROUND((Inputs!$BE262*AU264)+L264,0)))</f>
        <v/>
      </c>
      <c r="N264" s="46" t="str">
        <f>IF(Inputs!$B262="","",(ROUND((Inputs!$BE262*AV264)+M264,0)))</f>
        <v/>
      </c>
      <c r="O264" s="46" t="str">
        <f>IF(Inputs!$B262="","",(ROUND((Inputs!$BE262*AW264)+N264,0)))</f>
        <v/>
      </c>
      <c r="P264" s="46" t="str">
        <f>IF(Inputs!$B262="","",(ROUND((Inputs!$BE262*AX264)+O264,0)))</f>
        <v/>
      </c>
      <c r="Q264" s="46" t="str">
        <f>IF(Inputs!$B262="","",(ROUND((Inputs!$BE262*AY264)+P264,0)))</f>
        <v/>
      </c>
      <c r="R264" s="46" t="str">
        <f>IF(Inputs!$B262="","",(ROUND((Inputs!$BE262*AZ264)+Q264,0)))</f>
        <v/>
      </c>
      <c r="S264" s="46" t="str">
        <f>IF(Inputs!$B262="","",(ROUND((Inputs!$BE262*BA264)+R264,0)))</f>
        <v/>
      </c>
      <c r="T264" s="46" t="str">
        <f>IF(Inputs!$B262="","",(ROUND((Inputs!$BE262*BB264)+S264,0)))</f>
        <v/>
      </c>
      <c r="U264" s="46" t="str">
        <f>IF(Inputs!$B262="","",(ROUND((Inputs!$BE262*BC264)+T264,0)))</f>
        <v/>
      </c>
      <c r="V264" s="46" t="str">
        <f>IF(Inputs!$B262="","",(ROUND((Inputs!$BE262*BD264)+U264,0)))</f>
        <v/>
      </c>
      <c r="W264" s="46" t="str">
        <f>IF(Inputs!$B262="","",(ROUND((Inputs!$BE262*BE264)+V264,0)))</f>
        <v/>
      </c>
      <c r="X264" s="46" t="str">
        <f>IF(Inputs!$B262="","",(ROUND((Inputs!$BE262*BF264)+W264,0)))</f>
        <v/>
      </c>
      <c r="Y264" s="46" t="str">
        <f>IF(Inputs!$B262="","",(ROUND((Inputs!$BE262*BG264)+X264,0)))</f>
        <v/>
      </c>
      <c r="Z264" s="46" t="str">
        <f>IF(Inputs!$B262="","",(ROUND((Inputs!$BE262*BH264)+Y264,0)))</f>
        <v/>
      </c>
      <c r="AA264" s="46" t="str">
        <f>IF(Inputs!$B262="","",(ROUND((Inputs!$BE262*BI264)+Z264,0)))</f>
        <v/>
      </c>
      <c r="AB264" s="46" t="str">
        <f>IF(Inputs!$B262="","",(ROUND((Inputs!$BE262*BJ264)+AA264,0)))</f>
        <v/>
      </c>
      <c r="AC264" s="46" t="str">
        <f>IF(Inputs!$B262="","",(ROUND((Inputs!$BE262*BK264)+AB264,0)))</f>
        <v/>
      </c>
      <c r="AD264" s="46" t="str">
        <f>IF(Inputs!$B262="","",(ROUND((Inputs!$BE262*BL264)+AC264,0)))</f>
        <v/>
      </c>
      <c r="AE264" s="46" t="str">
        <f>IF(Inputs!$B262="","",(ROUND((Inputs!$BE262*BM264)+AD264,0)))</f>
        <v/>
      </c>
      <c r="AF264" s="46" t="str">
        <f>IF(Inputs!$B262="","",(ROUND((Inputs!$BE262*BN264)+AE264,0)))</f>
        <v/>
      </c>
      <c r="AG264" s="50" t="str">
        <f t="shared" si="9"/>
        <v/>
      </c>
      <c r="AH264" s="42" t="str">
        <f t="shared" ref="AH264:AH327" si="10">IFERROR(AG264/$Q$5,"")</f>
        <v/>
      </c>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row>
    <row r="265" spans="1:66">
      <c r="A265" s="7" t="str">
        <f>IF(Inputs!A263="","",Inputs!A263)</f>
        <v/>
      </c>
      <c r="B265" t="str">
        <f>IF(Inputs!B263="","",Inputs!B263)</f>
        <v/>
      </c>
      <c r="C265" s="46" t="str">
        <f>IF(Inputs!$B263="","",(ROUND(Inputs!$BE263*AK265,0)))</f>
        <v/>
      </c>
      <c r="D265" s="46" t="str">
        <f>IF(Inputs!$B263="","",(ROUND((Inputs!$BE263*AL265)+C265,0)))</f>
        <v/>
      </c>
      <c r="E265" s="46" t="str">
        <f>IF(Inputs!$B263="","",(ROUND((Inputs!$BE263*AM265)+D265,0)))</f>
        <v/>
      </c>
      <c r="F265" s="46" t="str">
        <f>IF(Inputs!$B263="","",(ROUND((Inputs!$BE263*AN265)+E265,0)))</f>
        <v/>
      </c>
      <c r="G265" s="46" t="str">
        <f>IF(Inputs!$B263="","",(ROUND((Inputs!$BE263*AO265)+F265,0)))</f>
        <v/>
      </c>
      <c r="H265" s="46" t="str">
        <f>IF(Inputs!$B263="","",(ROUND((Inputs!$BE263*AP265)+G265,0)))</f>
        <v/>
      </c>
      <c r="I265" s="46" t="str">
        <f>IF(Inputs!$B263="","",(ROUND((Inputs!$BE263*AQ265)+H265,0)))</f>
        <v/>
      </c>
      <c r="J265" s="46" t="str">
        <f>IF(Inputs!$B263="","",(ROUND((Inputs!$BE263*AR265)+I265,0)))</f>
        <v/>
      </c>
      <c r="K265" s="46" t="str">
        <f>IF(Inputs!$B263="","",(ROUND((Inputs!$BE263*AS265)+J265,0)))</f>
        <v/>
      </c>
      <c r="L265" s="46" t="str">
        <f>IF(Inputs!$B263="","",(ROUND((Inputs!$BE263*AT265)+K265,0)))</f>
        <v/>
      </c>
      <c r="M265" s="46" t="str">
        <f>IF(Inputs!$B263="","",(ROUND((Inputs!$BE263*AU265)+L265,0)))</f>
        <v/>
      </c>
      <c r="N265" s="46" t="str">
        <f>IF(Inputs!$B263="","",(ROUND((Inputs!$BE263*AV265)+M265,0)))</f>
        <v/>
      </c>
      <c r="O265" s="46" t="str">
        <f>IF(Inputs!$B263="","",(ROUND((Inputs!$BE263*AW265)+N265,0)))</f>
        <v/>
      </c>
      <c r="P265" s="46" t="str">
        <f>IF(Inputs!$B263="","",(ROUND((Inputs!$BE263*AX265)+O265,0)))</f>
        <v/>
      </c>
      <c r="Q265" s="46" t="str">
        <f>IF(Inputs!$B263="","",(ROUND((Inputs!$BE263*AY265)+P265,0)))</f>
        <v/>
      </c>
      <c r="R265" s="46" t="str">
        <f>IF(Inputs!$B263="","",(ROUND((Inputs!$BE263*AZ265)+Q265,0)))</f>
        <v/>
      </c>
      <c r="S265" s="46" t="str">
        <f>IF(Inputs!$B263="","",(ROUND((Inputs!$BE263*BA265)+R265,0)))</f>
        <v/>
      </c>
      <c r="T265" s="46" t="str">
        <f>IF(Inputs!$B263="","",(ROUND((Inputs!$BE263*BB265)+S265,0)))</f>
        <v/>
      </c>
      <c r="U265" s="46" t="str">
        <f>IF(Inputs!$B263="","",(ROUND((Inputs!$BE263*BC265)+T265,0)))</f>
        <v/>
      </c>
      <c r="V265" s="46" t="str">
        <f>IF(Inputs!$B263="","",(ROUND((Inputs!$BE263*BD265)+U265,0)))</f>
        <v/>
      </c>
      <c r="W265" s="46" t="str">
        <f>IF(Inputs!$B263="","",(ROUND((Inputs!$BE263*BE265)+V265,0)))</f>
        <v/>
      </c>
      <c r="X265" s="46" t="str">
        <f>IF(Inputs!$B263="","",(ROUND((Inputs!$BE263*BF265)+W265,0)))</f>
        <v/>
      </c>
      <c r="Y265" s="46" t="str">
        <f>IF(Inputs!$B263="","",(ROUND((Inputs!$BE263*BG265)+X265,0)))</f>
        <v/>
      </c>
      <c r="Z265" s="46" t="str">
        <f>IF(Inputs!$B263="","",(ROUND((Inputs!$BE263*BH265)+Y265,0)))</f>
        <v/>
      </c>
      <c r="AA265" s="46" t="str">
        <f>IF(Inputs!$B263="","",(ROUND((Inputs!$BE263*BI265)+Z265,0)))</f>
        <v/>
      </c>
      <c r="AB265" s="46" t="str">
        <f>IF(Inputs!$B263="","",(ROUND((Inputs!$BE263*BJ265)+AA265,0)))</f>
        <v/>
      </c>
      <c r="AC265" s="46" t="str">
        <f>IF(Inputs!$B263="","",(ROUND((Inputs!$BE263*BK265)+AB265,0)))</f>
        <v/>
      </c>
      <c r="AD265" s="46" t="str">
        <f>IF(Inputs!$B263="","",(ROUND((Inputs!$BE263*BL265)+AC265,0)))</f>
        <v/>
      </c>
      <c r="AE265" s="46" t="str">
        <f>IF(Inputs!$B263="","",(ROUND((Inputs!$BE263*BM265)+AD265,0)))</f>
        <v/>
      </c>
      <c r="AF265" s="46" t="str">
        <f>IF(Inputs!$B263="","",(ROUND((Inputs!$BE263*BN265)+AE265,0)))</f>
        <v/>
      </c>
      <c r="AG265" s="50" t="str">
        <f t="shared" si="9"/>
        <v/>
      </c>
      <c r="AH265" s="42" t="str">
        <f t="shared" si="10"/>
        <v/>
      </c>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row>
    <row r="266" spans="1:66">
      <c r="A266" s="7" t="str">
        <f>IF(Inputs!A264="","",Inputs!A264)</f>
        <v/>
      </c>
      <c r="B266" t="str">
        <f>IF(Inputs!B264="","",Inputs!B264)</f>
        <v/>
      </c>
      <c r="C266" s="46" t="str">
        <f>IF(Inputs!$B264="","",(ROUND(Inputs!$BE264*AK266,0)))</f>
        <v/>
      </c>
      <c r="D266" s="46" t="str">
        <f>IF(Inputs!$B264="","",(ROUND((Inputs!$BE264*AL266)+C266,0)))</f>
        <v/>
      </c>
      <c r="E266" s="46" t="str">
        <f>IF(Inputs!$B264="","",(ROUND((Inputs!$BE264*AM266)+D266,0)))</f>
        <v/>
      </c>
      <c r="F266" s="46" t="str">
        <f>IF(Inputs!$B264="","",(ROUND((Inputs!$BE264*AN266)+E266,0)))</f>
        <v/>
      </c>
      <c r="G266" s="46" t="str">
        <f>IF(Inputs!$B264="","",(ROUND((Inputs!$BE264*AO266)+F266,0)))</f>
        <v/>
      </c>
      <c r="H266" s="46" t="str">
        <f>IF(Inputs!$B264="","",(ROUND((Inputs!$BE264*AP266)+G266,0)))</f>
        <v/>
      </c>
      <c r="I266" s="46" t="str">
        <f>IF(Inputs!$B264="","",(ROUND((Inputs!$BE264*AQ266)+H266,0)))</f>
        <v/>
      </c>
      <c r="J266" s="46" t="str">
        <f>IF(Inputs!$B264="","",(ROUND((Inputs!$BE264*AR266)+I266,0)))</f>
        <v/>
      </c>
      <c r="K266" s="46" t="str">
        <f>IF(Inputs!$B264="","",(ROUND((Inputs!$BE264*AS266)+J266,0)))</f>
        <v/>
      </c>
      <c r="L266" s="46" t="str">
        <f>IF(Inputs!$B264="","",(ROUND((Inputs!$BE264*AT266)+K266,0)))</f>
        <v/>
      </c>
      <c r="M266" s="46" t="str">
        <f>IF(Inputs!$B264="","",(ROUND((Inputs!$BE264*AU266)+L266,0)))</f>
        <v/>
      </c>
      <c r="N266" s="46" t="str">
        <f>IF(Inputs!$B264="","",(ROUND((Inputs!$BE264*AV266)+M266,0)))</f>
        <v/>
      </c>
      <c r="O266" s="46" t="str">
        <f>IF(Inputs!$B264="","",(ROUND((Inputs!$BE264*AW266)+N266,0)))</f>
        <v/>
      </c>
      <c r="P266" s="46" t="str">
        <f>IF(Inputs!$B264="","",(ROUND((Inputs!$BE264*AX266)+O266,0)))</f>
        <v/>
      </c>
      <c r="Q266" s="46" t="str">
        <f>IF(Inputs!$B264="","",(ROUND((Inputs!$BE264*AY266)+P266,0)))</f>
        <v/>
      </c>
      <c r="R266" s="46" t="str">
        <f>IF(Inputs!$B264="","",(ROUND((Inputs!$BE264*AZ266)+Q266,0)))</f>
        <v/>
      </c>
      <c r="S266" s="46" t="str">
        <f>IF(Inputs!$B264="","",(ROUND((Inputs!$BE264*BA266)+R266,0)))</f>
        <v/>
      </c>
      <c r="T266" s="46" t="str">
        <f>IF(Inputs!$B264="","",(ROUND((Inputs!$BE264*BB266)+S266,0)))</f>
        <v/>
      </c>
      <c r="U266" s="46" t="str">
        <f>IF(Inputs!$B264="","",(ROUND((Inputs!$BE264*BC266)+T266,0)))</f>
        <v/>
      </c>
      <c r="V266" s="46" t="str">
        <f>IF(Inputs!$B264="","",(ROUND((Inputs!$BE264*BD266)+U266,0)))</f>
        <v/>
      </c>
      <c r="W266" s="46" t="str">
        <f>IF(Inputs!$B264="","",(ROUND((Inputs!$BE264*BE266)+V266,0)))</f>
        <v/>
      </c>
      <c r="X266" s="46" t="str">
        <f>IF(Inputs!$B264="","",(ROUND((Inputs!$BE264*BF266)+W266,0)))</f>
        <v/>
      </c>
      <c r="Y266" s="46" t="str">
        <f>IF(Inputs!$B264="","",(ROUND((Inputs!$BE264*BG266)+X266,0)))</f>
        <v/>
      </c>
      <c r="Z266" s="46" t="str">
        <f>IF(Inputs!$B264="","",(ROUND((Inputs!$BE264*BH266)+Y266,0)))</f>
        <v/>
      </c>
      <c r="AA266" s="46" t="str">
        <f>IF(Inputs!$B264="","",(ROUND((Inputs!$BE264*BI266)+Z266,0)))</f>
        <v/>
      </c>
      <c r="AB266" s="46" t="str">
        <f>IF(Inputs!$B264="","",(ROUND((Inputs!$BE264*BJ266)+AA266,0)))</f>
        <v/>
      </c>
      <c r="AC266" s="46" t="str">
        <f>IF(Inputs!$B264="","",(ROUND((Inputs!$BE264*BK266)+AB266,0)))</f>
        <v/>
      </c>
      <c r="AD266" s="46" t="str">
        <f>IF(Inputs!$B264="","",(ROUND((Inputs!$BE264*BL266)+AC266,0)))</f>
        <v/>
      </c>
      <c r="AE266" s="46" t="str">
        <f>IF(Inputs!$B264="","",(ROUND((Inputs!$BE264*BM266)+AD266,0)))</f>
        <v/>
      </c>
      <c r="AF266" s="46" t="str">
        <f>IF(Inputs!$B264="","",(ROUND((Inputs!$BE264*BN266)+AE266,0)))</f>
        <v/>
      </c>
      <c r="AG266" s="50" t="str">
        <f t="shared" si="9"/>
        <v/>
      </c>
      <c r="AH266" s="42" t="str">
        <f t="shared" si="10"/>
        <v/>
      </c>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row>
    <row r="267" spans="1:66">
      <c r="A267" s="7" t="str">
        <f>IF(Inputs!A265="","",Inputs!A265)</f>
        <v/>
      </c>
      <c r="B267" t="str">
        <f>IF(Inputs!B265="","",Inputs!B265)</f>
        <v/>
      </c>
      <c r="C267" s="46" t="str">
        <f>IF(Inputs!$B265="","",(ROUND(Inputs!$BE265*AK267,0)))</f>
        <v/>
      </c>
      <c r="D267" s="46" t="str">
        <f>IF(Inputs!$B265="","",(ROUND((Inputs!$BE265*AL267)+C267,0)))</f>
        <v/>
      </c>
      <c r="E267" s="46" t="str">
        <f>IF(Inputs!$B265="","",(ROUND((Inputs!$BE265*AM267)+D267,0)))</f>
        <v/>
      </c>
      <c r="F267" s="46" t="str">
        <f>IF(Inputs!$B265="","",(ROUND((Inputs!$BE265*AN267)+E267,0)))</f>
        <v/>
      </c>
      <c r="G267" s="46" t="str">
        <f>IF(Inputs!$B265="","",(ROUND((Inputs!$BE265*AO267)+F267,0)))</f>
        <v/>
      </c>
      <c r="H267" s="46" t="str">
        <f>IF(Inputs!$B265="","",(ROUND((Inputs!$BE265*AP267)+G267,0)))</f>
        <v/>
      </c>
      <c r="I267" s="46" t="str">
        <f>IF(Inputs!$B265="","",(ROUND((Inputs!$BE265*AQ267)+H267,0)))</f>
        <v/>
      </c>
      <c r="J267" s="46" t="str">
        <f>IF(Inputs!$B265="","",(ROUND((Inputs!$BE265*AR267)+I267,0)))</f>
        <v/>
      </c>
      <c r="K267" s="46" t="str">
        <f>IF(Inputs!$B265="","",(ROUND((Inputs!$BE265*AS267)+J267,0)))</f>
        <v/>
      </c>
      <c r="L267" s="46" t="str">
        <f>IF(Inputs!$B265="","",(ROUND((Inputs!$BE265*AT267)+K267,0)))</f>
        <v/>
      </c>
      <c r="M267" s="46" t="str">
        <f>IF(Inputs!$B265="","",(ROUND((Inputs!$BE265*AU267)+L267,0)))</f>
        <v/>
      </c>
      <c r="N267" s="46" t="str">
        <f>IF(Inputs!$B265="","",(ROUND((Inputs!$BE265*AV267)+M267,0)))</f>
        <v/>
      </c>
      <c r="O267" s="46" t="str">
        <f>IF(Inputs!$B265="","",(ROUND((Inputs!$BE265*AW267)+N267,0)))</f>
        <v/>
      </c>
      <c r="P267" s="46" t="str">
        <f>IF(Inputs!$B265="","",(ROUND((Inputs!$BE265*AX267)+O267,0)))</f>
        <v/>
      </c>
      <c r="Q267" s="46" t="str">
        <f>IF(Inputs!$B265="","",(ROUND((Inputs!$BE265*AY267)+P267,0)))</f>
        <v/>
      </c>
      <c r="R267" s="46" t="str">
        <f>IF(Inputs!$B265="","",(ROUND((Inputs!$BE265*AZ267)+Q267,0)))</f>
        <v/>
      </c>
      <c r="S267" s="46" t="str">
        <f>IF(Inputs!$B265="","",(ROUND((Inputs!$BE265*BA267)+R267,0)))</f>
        <v/>
      </c>
      <c r="T267" s="46" t="str">
        <f>IF(Inputs!$B265="","",(ROUND((Inputs!$BE265*BB267)+S267,0)))</f>
        <v/>
      </c>
      <c r="U267" s="46" t="str">
        <f>IF(Inputs!$B265="","",(ROUND((Inputs!$BE265*BC267)+T267,0)))</f>
        <v/>
      </c>
      <c r="V267" s="46" t="str">
        <f>IF(Inputs!$B265="","",(ROUND((Inputs!$BE265*BD267)+U267,0)))</f>
        <v/>
      </c>
      <c r="W267" s="46" t="str">
        <f>IF(Inputs!$B265="","",(ROUND((Inputs!$BE265*BE267)+V267,0)))</f>
        <v/>
      </c>
      <c r="X267" s="46" t="str">
        <f>IF(Inputs!$B265="","",(ROUND((Inputs!$BE265*BF267)+W267,0)))</f>
        <v/>
      </c>
      <c r="Y267" s="46" t="str">
        <f>IF(Inputs!$B265="","",(ROUND((Inputs!$BE265*BG267)+X267,0)))</f>
        <v/>
      </c>
      <c r="Z267" s="46" t="str">
        <f>IF(Inputs!$B265="","",(ROUND((Inputs!$BE265*BH267)+Y267,0)))</f>
        <v/>
      </c>
      <c r="AA267" s="46" t="str">
        <f>IF(Inputs!$B265="","",(ROUND((Inputs!$BE265*BI267)+Z267,0)))</f>
        <v/>
      </c>
      <c r="AB267" s="46" t="str">
        <f>IF(Inputs!$B265="","",(ROUND((Inputs!$BE265*BJ267)+AA267,0)))</f>
        <v/>
      </c>
      <c r="AC267" s="46" t="str">
        <f>IF(Inputs!$B265="","",(ROUND((Inputs!$BE265*BK267)+AB267,0)))</f>
        <v/>
      </c>
      <c r="AD267" s="46" t="str">
        <f>IF(Inputs!$B265="","",(ROUND((Inputs!$BE265*BL267)+AC267,0)))</f>
        <v/>
      </c>
      <c r="AE267" s="46" t="str">
        <f>IF(Inputs!$B265="","",(ROUND((Inputs!$BE265*BM267)+AD267,0)))</f>
        <v/>
      </c>
      <c r="AF267" s="46" t="str">
        <f>IF(Inputs!$B265="","",(ROUND((Inputs!$BE265*BN267)+AE267,0)))</f>
        <v/>
      </c>
      <c r="AG267" s="50" t="str">
        <f t="shared" si="9"/>
        <v/>
      </c>
      <c r="AH267" s="42" t="str">
        <f t="shared" si="10"/>
        <v/>
      </c>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row>
    <row r="268" spans="1:66">
      <c r="A268" s="7" t="str">
        <f>IF(Inputs!A266="","",Inputs!A266)</f>
        <v/>
      </c>
      <c r="B268" t="str">
        <f>IF(Inputs!B266="","",Inputs!B266)</f>
        <v/>
      </c>
      <c r="C268" s="46" t="str">
        <f>IF(Inputs!$B266="","",(ROUND(Inputs!$BE266*AK268,0)))</f>
        <v/>
      </c>
      <c r="D268" s="46" t="str">
        <f>IF(Inputs!$B266="","",(ROUND((Inputs!$BE266*AL268)+C268,0)))</f>
        <v/>
      </c>
      <c r="E268" s="46" t="str">
        <f>IF(Inputs!$B266="","",(ROUND((Inputs!$BE266*AM268)+D268,0)))</f>
        <v/>
      </c>
      <c r="F268" s="46" t="str">
        <f>IF(Inputs!$B266="","",(ROUND((Inputs!$BE266*AN268)+E268,0)))</f>
        <v/>
      </c>
      <c r="G268" s="46" t="str">
        <f>IF(Inputs!$B266="","",(ROUND((Inputs!$BE266*AO268)+F268,0)))</f>
        <v/>
      </c>
      <c r="H268" s="46" t="str">
        <f>IF(Inputs!$B266="","",(ROUND((Inputs!$BE266*AP268)+G268,0)))</f>
        <v/>
      </c>
      <c r="I268" s="46" t="str">
        <f>IF(Inputs!$B266="","",(ROUND((Inputs!$BE266*AQ268)+H268,0)))</f>
        <v/>
      </c>
      <c r="J268" s="46" t="str">
        <f>IF(Inputs!$B266="","",(ROUND((Inputs!$BE266*AR268)+I268,0)))</f>
        <v/>
      </c>
      <c r="K268" s="46" t="str">
        <f>IF(Inputs!$B266="","",(ROUND((Inputs!$BE266*AS268)+J268,0)))</f>
        <v/>
      </c>
      <c r="L268" s="46" t="str">
        <f>IF(Inputs!$B266="","",(ROUND((Inputs!$BE266*AT268)+K268,0)))</f>
        <v/>
      </c>
      <c r="M268" s="46" t="str">
        <f>IF(Inputs!$B266="","",(ROUND((Inputs!$BE266*AU268)+L268,0)))</f>
        <v/>
      </c>
      <c r="N268" s="46" t="str">
        <f>IF(Inputs!$B266="","",(ROUND((Inputs!$BE266*AV268)+M268,0)))</f>
        <v/>
      </c>
      <c r="O268" s="46" t="str">
        <f>IF(Inputs!$B266="","",(ROUND((Inputs!$BE266*AW268)+N268,0)))</f>
        <v/>
      </c>
      <c r="P268" s="46" t="str">
        <f>IF(Inputs!$B266="","",(ROUND((Inputs!$BE266*AX268)+O268,0)))</f>
        <v/>
      </c>
      <c r="Q268" s="46" t="str">
        <f>IF(Inputs!$B266="","",(ROUND((Inputs!$BE266*AY268)+P268,0)))</f>
        <v/>
      </c>
      <c r="R268" s="46" t="str">
        <f>IF(Inputs!$B266="","",(ROUND((Inputs!$BE266*AZ268)+Q268,0)))</f>
        <v/>
      </c>
      <c r="S268" s="46" t="str">
        <f>IF(Inputs!$B266="","",(ROUND((Inputs!$BE266*BA268)+R268,0)))</f>
        <v/>
      </c>
      <c r="T268" s="46" t="str">
        <f>IF(Inputs!$B266="","",(ROUND((Inputs!$BE266*BB268)+S268,0)))</f>
        <v/>
      </c>
      <c r="U268" s="46" t="str">
        <f>IF(Inputs!$B266="","",(ROUND((Inputs!$BE266*BC268)+T268,0)))</f>
        <v/>
      </c>
      <c r="V268" s="46" t="str">
        <f>IF(Inputs!$B266="","",(ROUND((Inputs!$BE266*BD268)+U268,0)))</f>
        <v/>
      </c>
      <c r="W268" s="46" t="str">
        <f>IF(Inputs!$B266="","",(ROUND((Inputs!$BE266*BE268)+V268,0)))</f>
        <v/>
      </c>
      <c r="X268" s="46" t="str">
        <f>IF(Inputs!$B266="","",(ROUND((Inputs!$BE266*BF268)+W268,0)))</f>
        <v/>
      </c>
      <c r="Y268" s="46" t="str">
        <f>IF(Inputs!$B266="","",(ROUND((Inputs!$BE266*BG268)+X268,0)))</f>
        <v/>
      </c>
      <c r="Z268" s="46" t="str">
        <f>IF(Inputs!$B266="","",(ROUND((Inputs!$BE266*BH268)+Y268,0)))</f>
        <v/>
      </c>
      <c r="AA268" s="46" t="str">
        <f>IF(Inputs!$B266="","",(ROUND((Inputs!$BE266*BI268)+Z268,0)))</f>
        <v/>
      </c>
      <c r="AB268" s="46" t="str">
        <f>IF(Inputs!$B266="","",(ROUND((Inputs!$BE266*BJ268)+AA268,0)))</f>
        <v/>
      </c>
      <c r="AC268" s="46" t="str">
        <f>IF(Inputs!$B266="","",(ROUND((Inputs!$BE266*BK268)+AB268,0)))</f>
        <v/>
      </c>
      <c r="AD268" s="46" t="str">
        <f>IF(Inputs!$B266="","",(ROUND((Inputs!$BE266*BL268)+AC268,0)))</f>
        <v/>
      </c>
      <c r="AE268" s="46" t="str">
        <f>IF(Inputs!$B266="","",(ROUND((Inputs!$BE266*BM268)+AD268,0)))</f>
        <v/>
      </c>
      <c r="AF268" s="46" t="str">
        <f>IF(Inputs!$B266="","",(ROUND((Inputs!$BE266*BN268)+AE268,0)))</f>
        <v/>
      </c>
      <c r="AG268" s="50" t="str">
        <f t="shared" si="9"/>
        <v/>
      </c>
      <c r="AH268" s="42" t="str">
        <f t="shared" si="10"/>
        <v/>
      </c>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row>
    <row r="269" spans="1:66">
      <c r="A269" s="7" t="str">
        <f>IF(Inputs!A267="","",Inputs!A267)</f>
        <v/>
      </c>
      <c r="B269" t="str">
        <f>IF(Inputs!B267="","",Inputs!B267)</f>
        <v/>
      </c>
      <c r="C269" s="46" t="str">
        <f>IF(Inputs!$B267="","",(ROUND(Inputs!$BE267*AK269,0)))</f>
        <v/>
      </c>
      <c r="D269" s="46" t="str">
        <f>IF(Inputs!$B267="","",(ROUND((Inputs!$BE267*AL269)+C269,0)))</f>
        <v/>
      </c>
      <c r="E269" s="46" t="str">
        <f>IF(Inputs!$B267="","",(ROUND((Inputs!$BE267*AM269)+D269,0)))</f>
        <v/>
      </c>
      <c r="F269" s="46" t="str">
        <f>IF(Inputs!$B267="","",(ROUND((Inputs!$BE267*AN269)+E269,0)))</f>
        <v/>
      </c>
      <c r="G269" s="46" t="str">
        <f>IF(Inputs!$B267="","",(ROUND((Inputs!$BE267*AO269)+F269,0)))</f>
        <v/>
      </c>
      <c r="H269" s="46" t="str">
        <f>IF(Inputs!$B267="","",(ROUND((Inputs!$BE267*AP269)+G269,0)))</f>
        <v/>
      </c>
      <c r="I269" s="46" t="str">
        <f>IF(Inputs!$B267="","",(ROUND((Inputs!$BE267*AQ269)+H269,0)))</f>
        <v/>
      </c>
      <c r="J269" s="46" t="str">
        <f>IF(Inputs!$B267="","",(ROUND((Inputs!$BE267*AR269)+I269,0)))</f>
        <v/>
      </c>
      <c r="K269" s="46" t="str">
        <f>IF(Inputs!$B267="","",(ROUND((Inputs!$BE267*AS269)+J269,0)))</f>
        <v/>
      </c>
      <c r="L269" s="46" t="str">
        <f>IF(Inputs!$B267="","",(ROUND((Inputs!$BE267*AT269)+K269,0)))</f>
        <v/>
      </c>
      <c r="M269" s="46" t="str">
        <f>IF(Inputs!$B267="","",(ROUND((Inputs!$BE267*AU269)+L269,0)))</f>
        <v/>
      </c>
      <c r="N269" s="46" t="str">
        <f>IF(Inputs!$B267="","",(ROUND((Inputs!$BE267*AV269)+M269,0)))</f>
        <v/>
      </c>
      <c r="O269" s="46" t="str">
        <f>IF(Inputs!$B267="","",(ROUND((Inputs!$BE267*AW269)+N269,0)))</f>
        <v/>
      </c>
      <c r="P269" s="46" t="str">
        <f>IF(Inputs!$B267="","",(ROUND((Inputs!$BE267*AX269)+O269,0)))</f>
        <v/>
      </c>
      <c r="Q269" s="46" t="str">
        <f>IF(Inputs!$B267="","",(ROUND((Inputs!$BE267*AY269)+P269,0)))</f>
        <v/>
      </c>
      <c r="R269" s="46" t="str">
        <f>IF(Inputs!$B267="","",(ROUND((Inputs!$BE267*AZ269)+Q269,0)))</f>
        <v/>
      </c>
      <c r="S269" s="46" t="str">
        <f>IF(Inputs!$B267="","",(ROUND((Inputs!$BE267*BA269)+R269,0)))</f>
        <v/>
      </c>
      <c r="T269" s="46" t="str">
        <f>IF(Inputs!$B267="","",(ROUND((Inputs!$BE267*BB269)+S269,0)))</f>
        <v/>
      </c>
      <c r="U269" s="46" t="str">
        <f>IF(Inputs!$B267="","",(ROUND((Inputs!$BE267*BC269)+T269,0)))</f>
        <v/>
      </c>
      <c r="V269" s="46" t="str">
        <f>IF(Inputs!$B267="","",(ROUND((Inputs!$BE267*BD269)+U269,0)))</f>
        <v/>
      </c>
      <c r="W269" s="46" t="str">
        <f>IF(Inputs!$B267="","",(ROUND((Inputs!$BE267*BE269)+V269,0)))</f>
        <v/>
      </c>
      <c r="X269" s="46" t="str">
        <f>IF(Inputs!$B267="","",(ROUND((Inputs!$BE267*BF269)+W269,0)))</f>
        <v/>
      </c>
      <c r="Y269" s="46" t="str">
        <f>IF(Inputs!$B267="","",(ROUND((Inputs!$BE267*BG269)+X269,0)))</f>
        <v/>
      </c>
      <c r="Z269" s="46" t="str">
        <f>IF(Inputs!$B267="","",(ROUND((Inputs!$BE267*BH269)+Y269,0)))</f>
        <v/>
      </c>
      <c r="AA269" s="46" t="str">
        <f>IF(Inputs!$B267="","",(ROUND((Inputs!$BE267*BI269)+Z269,0)))</f>
        <v/>
      </c>
      <c r="AB269" s="46" t="str">
        <f>IF(Inputs!$B267="","",(ROUND((Inputs!$BE267*BJ269)+AA269,0)))</f>
        <v/>
      </c>
      <c r="AC269" s="46" t="str">
        <f>IF(Inputs!$B267="","",(ROUND((Inputs!$BE267*BK269)+AB269,0)))</f>
        <v/>
      </c>
      <c r="AD269" s="46" t="str">
        <f>IF(Inputs!$B267="","",(ROUND((Inputs!$BE267*BL269)+AC269,0)))</f>
        <v/>
      </c>
      <c r="AE269" s="46" t="str">
        <f>IF(Inputs!$B267="","",(ROUND((Inputs!$BE267*BM269)+AD269,0)))</f>
        <v/>
      </c>
      <c r="AF269" s="46" t="str">
        <f>IF(Inputs!$B267="","",(ROUND((Inputs!$BE267*BN269)+AE269,0)))</f>
        <v/>
      </c>
      <c r="AG269" s="50" t="str">
        <f t="shared" si="9"/>
        <v/>
      </c>
      <c r="AH269" s="42" t="str">
        <f t="shared" si="10"/>
        <v/>
      </c>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row>
    <row r="270" spans="1:66">
      <c r="A270" s="7" t="str">
        <f>IF(Inputs!A268="","",Inputs!A268)</f>
        <v/>
      </c>
      <c r="B270" t="str">
        <f>IF(Inputs!B268="","",Inputs!B268)</f>
        <v/>
      </c>
      <c r="C270" s="46" t="str">
        <f>IF(Inputs!$B268="","",(ROUND(Inputs!$BE268*AK270,0)))</f>
        <v/>
      </c>
      <c r="D270" s="46" t="str">
        <f>IF(Inputs!$B268="","",(ROUND((Inputs!$BE268*AL270)+C270,0)))</f>
        <v/>
      </c>
      <c r="E270" s="46" t="str">
        <f>IF(Inputs!$B268="","",(ROUND((Inputs!$BE268*AM270)+D270,0)))</f>
        <v/>
      </c>
      <c r="F270" s="46" t="str">
        <f>IF(Inputs!$B268="","",(ROUND((Inputs!$BE268*AN270)+E270,0)))</f>
        <v/>
      </c>
      <c r="G270" s="46" t="str">
        <f>IF(Inputs!$B268="","",(ROUND((Inputs!$BE268*AO270)+F270,0)))</f>
        <v/>
      </c>
      <c r="H270" s="46" t="str">
        <f>IF(Inputs!$B268="","",(ROUND((Inputs!$BE268*AP270)+G270,0)))</f>
        <v/>
      </c>
      <c r="I270" s="46" t="str">
        <f>IF(Inputs!$B268="","",(ROUND((Inputs!$BE268*AQ270)+H270,0)))</f>
        <v/>
      </c>
      <c r="J270" s="46" t="str">
        <f>IF(Inputs!$B268="","",(ROUND((Inputs!$BE268*AR270)+I270,0)))</f>
        <v/>
      </c>
      <c r="K270" s="46" t="str">
        <f>IF(Inputs!$B268="","",(ROUND((Inputs!$BE268*AS270)+J270,0)))</f>
        <v/>
      </c>
      <c r="L270" s="46" t="str">
        <f>IF(Inputs!$B268="","",(ROUND((Inputs!$BE268*AT270)+K270,0)))</f>
        <v/>
      </c>
      <c r="M270" s="46" t="str">
        <f>IF(Inputs!$B268="","",(ROUND((Inputs!$BE268*AU270)+L270,0)))</f>
        <v/>
      </c>
      <c r="N270" s="46" t="str">
        <f>IF(Inputs!$B268="","",(ROUND((Inputs!$BE268*AV270)+M270,0)))</f>
        <v/>
      </c>
      <c r="O270" s="46" t="str">
        <f>IF(Inputs!$B268="","",(ROUND((Inputs!$BE268*AW270)+N270,0)))</f>
        <v/>
      </c>
      <c r="P270" s="46" t="str">
        <f>IF(Inputs!$B268="","",(ROUND((Inputs!$BE268*AX270)+O270,0)))</f>
        <v/>
      </c>
      <c r="Q270" s="46" t="str">
        <f>IF(Inputs!$B268="","",(ROUND((Inputs!$BE268*AY270)+P270,0)))</f>
        <v/>
      </c>
      <c r="R270" s="46" t="str">
        <f>IF(Inputs!$B268="","",(ROUND((Inputs!$BE268*AZ270)+Q270,0)))</f>
        <v/>
      </c>
      <c r="S270" s="46" t="str">
        <f>IF(Inputs!$B268="","",(ROUND((Inputs!$BE268*BA270)+R270,0)))</f>
        <v/>
      </c>
      <c r="T270" s="46" t="str">
        <f>IF(Inputs!$B268="","",(ROUND((Inputs!$BE268*BB270)+S270,0)))</f>
        <v/>
      </c>
      <c r="U270" s="46" t="str">
        <f>IF(Inputs!$B268="","",(ROUND((Inputs!$BE268*BC270)+T270,0)))</f>
        <v/>
      </c>
      <c r="V270" s="46" t="str">
        <f>IF(Inputs!$B268="","",(ROUND((Inputs!$BE268*BD270)+U270,0)))</f>
        <v/>
      </c>
      <c r="W270" s="46" t="str">
        <f>IF(Inputs!$B268="","",(ROUND((Inputs!$BE268*BE270)+V270,0)))</f>
        <v/>
      </c>
      <c r="X270" s="46" t="str">
        <f>IF(Inputs!$B268="","",(ROUND((Inputs!$BE268*BF270)+W270,0)))</f>
        <v/>
      </c>
      <c r="Y270" s="46" t="str">
        <f>IF(Inputs!$B268="","",(ROUND((Inputs!$BE268*BG270)+X270,0)))</f>
        <v/>
      </c>
      <c r="Z270" s="46" t="str">
        <f>IF(Inputs!$B268="","",(ROUND((Inputs!$BE268*BH270)+Y270,0)))</f>
        <v/>
      </c>
      <c r="AA270" s="46" t="str">
        <f>IF(Inputs!$B268="","",(ROUND((Inputs!$BE268*BI270)+Z270,0)))</f>
        <v/>
      </c>
      <c r="AB270" s="46" t="str">
        <f>IF(Inputs!$B268="","",(ROUND((Inputs!$BE268*BJ270)+AA270,0)))</f>
        <v/>
      </c>
      <c r="AC270" s="46" t="str">
        <f>IF(Inputs!$B268="","",(ROUND((Inputs!$BE268*BK270)+AB270,0)))</f>
        <v/>
      </c>
      <c r="AD270" s="46" t="str">
        <f>IF(Inputs!$B268="","",(ROUND((Inputs!$BE268*BL270)+AC270,0)))</f>
        <v/>
      </c>
      <c r="AE270" s="46" t="str">
        <f>IF(Inputs!$B268="","",(ROUND((Inputs!$BE268*BM270)+AD270,0)))</f>
        <v/>
      </c>
      <c r="AF270" s="46" t="str">
        <f>IF(Inputs!$B268="","",(ROUND((Inputs!$BE268*BN270)+AE270,0)))</f>
        <v/>
      </c>
      <c r="AG270" s="50" t="str">
        <f t="shared" si="9"/>
        <v/>
      </c>
      <c r="AH270" s="42" t="str">
        <f t="shared" si="10"/>
        <v/>
      </c>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row>
    <row r="271" spans="1:66">
      <c r="A271" s="7" t="str">
        <f>IF(Inputs!A269="","",Inputs!A269)</f>
        <v/>
      </c>
      <c r="B271" t="str">
        <f>IF(Inputs!B269="","",Inputs!B269)</f>
        <v/>
      </c>
      <c r="C271" s="46" t="str">
        <f>IF(Inputs!$B269="","",(ROUND(Inputs!$BE269*AK271,0)))</f>
        <v/>
      </c>
      <c r="D271" s="46" t="str">
        <f>IF(Inputs!$B269="","",(ROUND((Inputs!$BE269*AL271)+C271,0)))</f>
        <v/>
      </c>
      <c r="E271" s="46" t="str">
        <f>IF(Inputs!$B269="","",(ROUND((Inputs!$BE269*AM271)+D271,0)))</f>
        <v/>
      </c>
      <c r="F271" s="46" t="str">
        <f>IF(Inputs!$B269="","",(ROUND((Inputs!$BE269*AN271)+E271,0)))</f>
        <v/>
      </c>
      <c r="G271" s="46" t="str">
        <f>IF(Inputs!$B269="","",(ROUND((Inputs!$BE269*AO271)+F271,0)))</f>
        <v/>
      </c>
      <c r="H271" s="46" t="str">
        <f>IF(Inputs!$B269="","",(ROUND((Inputs!$BE269*AP271)+G271,0)))</f>
        <v/>
      </c>
      <c r="I271" s="46" t="str">
        <f>IF(Inputs!$B269="","",(ROUND((Inputs!$BE269*AQ271)+H271,0)))</f>
        <v/>
      </c>
      <c r="J271" s="46" t="str">
        <f>IF(Inputs!$B269="","",(ROUND((Inputs!$BE269*AR271)+I271,0)))</f>
        <v/>
      </c>
      <c r="K271" s="46" t="str">
        <f>IF(Inputs!$B269="","",(ROUND((Inputs!$BE269*AS271)+J271,0)))</f>
        <v/>
      </c>
      <c r="L271" s="46" t="str">
        <f>IF(Inputs!$B269="","",(ROUND((Inputs!$BE269*AT271)+K271,0)))</f>
        <v/>
      </c>
      <c r="M271" s="46" t="str">
        <f>IF(Inputs!$B269="","",(ROUND((Inputs!$BE269*AU271)+L271,0)))</f>
        <v/>
      </c>
      <c r="N271" s="46" t="str">
        <f>IF(Inputs!$B269="","",(ROUND((Inputs!$BE269*AV271)+M271,0)))</f>
        <v/>
      </c>
      <c r="O271" s="46" t="str">
        <f>IF(Inputs!$B269="","",(ROUND((Inputs!$BE269*AW271)+N271,0)))</f>
        <v/>
      </c>
      <c r="P271" s="46" t="str">
        <f>IF(Inputs!$B269="","",(ROUND((Inputs!$BE269*AX271)+O271,0)))</f>
        <v/>
      </c>
      <c r="Q271" s="46" t="str">
        <f>IF(Inputs!$B269="","",(ROUND((Inputs!$BE269*AY271)+P271,0)))</f>
        <v/>
      </c>
      <c r="R271" s="46" t="str">
        <f>IF(Inputs!$B269="","",(ROUND((Inputs!$BE269*AZ271)+Q271,0)))</f>
        <v/>
      </c>
      <c r="S271" s="46" t="str">
        <f>IF(Inputs!$B269="","",(ROUND((Inputs!$BE269*BA271)+R271,0)))</f>
        <v/>
      </c>
      <c r="T271" s="46" t="str">
        <f>IF(Inputs!$B269="","",(ROUND((Inputs!$BE269*BB271)+S271,0)))</f>
        <v/>
      </c>
      <c r="U271" s="46" t="str">
        <f>IF(Inputs!$B269="","",(ROUND((Inputs!$BE269*BC271)+T271,0)))</f>
        <v/>
      </c>
      <c r="V271" s="46" t="str">
        <f>IF(Inputs!$B269="","",(ROUND((Inputs!$BE269*BD271)+U271,0)))</f>
        <v/>
      </c>
      <c r="W271" s="46" t="str">
        <f>IF(Inputs!$B269="","",(ROUND((Inputs!$BE269*BE271)+V271,0)))</f>
        <v/>
      </c>
      <c r="X271" s="46" t="str">
        <f>IF(Inputs!$B269="","",(ROUND((Inputs!$BE269*BF271)+W271,0)))</f>
        <v/>
      </c>
      <c r="Y271" s="46" t="str">
        <f>IF(Inputs!$B269="","",(ROUND((Inputs!$BE269*BG271)+X271,0)))</f>
        <v/>
      </c>
      <c r="Z271" s="46" t="str">
        <f>IF(Inputs!$B269="","",(ROUND((Inputs!$BE269*BH271)+Y271,0)))</f>
        <v/>
      </c>
      <c r="AA271" s="46" t="str">
        <f>IF(Inputs!$B269="","",(ROUND((Inputs!$BE269*BI271)+Z271,0)))</f>
        <v/>
      </c>
      <c r="AB271" s="46" t="str">
        <f>IF(Inputs!$B269="","",(ROUND((Inputs!$BE269*BJ271)+AA271,0)))</f>
        <v/>
      </c>
      <c r="AC271" s="46" t="str">
        <f>IF(Inputs!$B269="","",(ROUND((Inputs!$BE269*BK271)+AB271,0)))</f>
        <v/>
      </c>
      <c r="AD271" s="46" t="str">
        <f>IF(Inputs!$B269="","",(ROUND((Inputs!$BE269*BL271)+AC271,0)))</f>
        <v/>
      </c>
      <c r="AE271" s="46" t="str">
        <f>IF(Inputs!$B269="","",(ROUND((Inputs!$BE269*BM271)+AD271,0)))</f>
        <v/>
      </c>
      <c r="AF271" s="46" t="str">
        <f>IF(Inputs!$B269="","",(ROUND((Inputs!$BE269*BN271)+AE271,0)))</f>
        <v/>
      </c>
      <c r="AG271" s="50" t="str">
        <f t="shared" si="9"/>
        <v/>
      </c>
      <c r="AH271" s="42" t="str">
        <f t="shared" si="10"/>
        <v/>
      </c>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row>
    <row r="272" spans="1:66">
      <c r="A272" s="7" t="str">
        <f>IF(Inputs!A270="","",Inputs!A270)</f>
        <v/>
      </c>
      <c r="B272" t="str">
        <f>IF(Inputs!B270="","",Inputs!B270)</f>
        <v/>
      </c>
      <c r="C272" s="46" t="str">
        <f>IF(Inputs!$B270="","",(ROUND(Inputs!$BE270*AK272,0)))</f>
        <v/>
      </c>
      <c r="D272" s="46" t="str">
        <f>IF(Inputs!$B270="","",(ROUND((Inputs!$BE270*AL272)+C272,0)))</f>
        <v/>
      </c>
      <c r="E272" s="46" t="str">
        <f>IF(Inputs!$B270="","",(ROUND((Inputs!$BE270*AM272)+D272,0)))</f>
        <v/>
      </c>
      <c r="F272" s="46" t="str">
        <f>IF(Inputs!$B270="","",(ROUND((Inputs!$BE270*AN272)+E272,0)))</f>
        <v/>
      </c>
      <c r="G272" s="46" t="str">
        <f>IF(Inputs!$B270="","",(ROUND((Inputs!$BE270*AO272)+F272,0)))</f>
        <v/>
      </c>
      <c r="H272" s="46" t="str">
        <f>IF(Inputs!$B270="","",(ROUND((Inputs!$BE270*AP272)+G272,0)))</f>
        <v/>
      </c>
      <c r="I272" s="46" t="str">
        <f>IF(Inputs!$B270="","",(ROUND((Inputs!$BE270*AQ272)+H272,0)))</f>
        <v/>
      </c>
      <c r="J272" s="46" t="str">
        <f>IF(Inputs!$B270="","",(ROUND((Inputs!$BE270*AR272)+I272,0)))</f>
        <v/>
      </c>
      <c r="K272" s="46" t="str">
        <f>IF(Inputs!$B270="","",(ROUND((Inputs!$BE270*AS272)+J272,0)))</f>
        <v/>
      </c>
      <c r="L272" s="46" t="str">
        <f>IF(Inputs!$B270="","",(ROUND((Inputs!$BE270*AT272)+K272,0)))</f>
        <v/>
      </c>
      <c r="M272" s="46" t="str">
        <f>IF(Inputs!$B270="","",(ROUND((Inputs!$BE270*AU272)+L272,0)))</f>
        <v/>
      </c>
      <c r="N272" s="46" t="str">
        <f>IF(Inputs!$B270="","",(ROUND((Inputs!$BE270*AV272)+M272,0)))</f>
        <v/>
      </c>
      <c r="O272" s="46" t="str">
        <f>IF(Inputs!$B270="","",(ROUND((Inputs!$BE270*AW272)+N272,0)))</f>
        <v/>
      </c>
      <c r="P272" s="46" t="str">
        <f>IF(Inputs!$B270="","",(ROUND((Inputs!$BE270*AX272)+O272,0)))</f>
        <v/>
      </c>
      <c r="Q272" s="46" t="str">
        <f>IF(Inputs!$B270="","",(ROUND((Inputs!$BE270*AY272)+P272,0)))</f>
        <v/>
      </c>
      <c r="R272" s="46" t="str">
        <f>IF(Inputs!$B270="","",(ROUND((Inputs!$BE270*AZ272)+Q272,0)))</f>
        <v/>
      </c>
      <c r="S272" s="46" t="str">
        <f>IF(Inputs!$B270="","",(ROUND((Inputs!$BE270*BA272)+R272,0)))</f>
        <v/>
      </c>
      <c r="T272" s="46" t="str">
        <f>IF(Inputs!$B270="","",(ROUND((Inputs!$BE270*BB272)+S272,0)))</f>
        <v/>
      </c>
      <c r="U272" s="46" t="str">
        <f>IF(Inputs!$B270="","",(ROUND((Inputs!$BE270*BC272)+T272,0)))</f>
        <v/>
      </c>
      <c r="V272" s="46" t="str">
        <f>IF(Inputs!$B270="","",(ROUND((Inputs!$BE270*BD272)+U272,0)))</f>
        <v/>
      </c>
      <c r="W272" s="46" t="str">
        <f>IF(Inputs!$B270="","",(ROUND((Inputs!$BE270*BE272)+V272,0)))</f>
        <v/>
      </c>
      <c r="X272" s="46" t="str">
        <f>IF(Inputs!$B270="","",(ROUND((Inputs!$BE270*BF272)+W272,0)))</f>
        <v/>
      </c>
      <c r="Y272" s="46" t="str">
        <f>IF(Inputs!$B270="","",(ROUND((Inputs!$BE270*BG272)+X272,0)))</f>
        <v/>
      </c>
      <c r="Z272" s="46" t="str">
        <f>IF(Inputs!$B270="","",(ROUND((Inputs!$BE270*BH272)+Y272,0)))</f>
        <v/>
      </c>
      <c r="AA272" s="46" t="str">
        <f>IF(Inputs!$B270="","",(ROUND((Inputs!$BE270*BI272)+Z272,0)))</f>
        <v/>
      </c>
      <c r="AB272" s="46" t="str">
        <f>IF(Inputs!$B270="","",(ROUND((Inputs!$BE270*BJ272)+AA272,0)))</f>
        <v/>
      </c>
      <c r="AC272" s="46" t="str">
        <f>IF(Inputs!$B270="","",(ROUND((Inputs!$BE270*BK272)+AB272,0)))</f>
        <v/>
      </c>
      <c r="AD272" s="46" t="str">
        <f>IF(Inputs!$B270="","",(ROUND((Inputs!$BE270*BL272)+AC272,0)))</f>
        <v/>
      </c>
      <c r="AE272" s="46" t="str">
        <f>IF(Inputs!$B270="","",(ROUND((Inputs!$BE270*BM272)+AD272,0)))</f>
        <v/>
      </c>
      <c r="AF272" s="46" t="str">
        <f>IF(Inputs!$B270="","",(ROUND((Inputs!$BE270*BN272)+AE272,0)))</f>
        <v/>
      </c>
      <c r="AG272" s="50" t="str">
        <f t="shared" si="9"/>
        <v/>
      </c>
      <c r="AH272" s="42" t="str">
        <f t="shared" si="10"/>
        <v/>
      </c>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row>
    <row r="273" spans="1:66">
      <c r="A273" s="7" t="str">
        <f>IF(Inputs!A271="","",Inputs!A271)</f>
        <v/>
      </c>
      <c r="B273" t="str">
        <f>IF(Inputs!B271="","",Inputs!B271)</f>
        <v/>
      </c>
      <c r="C273" s="46" t="str">
        <f>IF(Inputs!$B271="","",(ROUND(Inputs!$BE271*AK273,0)))</f>
        <v/>
      </c>
      <c r="D273" s="46" t="str">
        <f>IF(Inputs!$B271="","",(ROUND((Inputs!$BE271*AL273)+C273,0)))</f>
        <v/>
      </c>
      <c r="E273" s="46" t="str">
        <f>IF(Inputs!$B271="","",(ROUND((Inputs!$BE271*AM273)+D273,0)))</f>
        <v/>
      </c>
      <c r="F273" s="46" t="str">
        <f>IF(Inputs!$B271="","",(ROUND((Inputs!$BE271*AN273)+E273,0)))</f>
        <v/>
      </c>
      <c r="G273" s="46" t="str">
        <f>IF(Inputs!$B271="","",(ROUND((Inputs!$BE271*AO273)+F273,0)))</f>
        <v/>
      </c>
      <c r="H273" s="46" t="str">
        <f>IF(Inputs!$B271="","",(ROUND((Inputs!$BE271*AP273)+G273,0)))</f>
        <v/>
      </c>
      <c r="I273" s="46" t="str">
        <f>IF(Inputs!$B271="","",(ROUND((Inputs!$BE271*AQ273)+H273,0)))</f>
        <v/>
      </c>
      <c r="J273" s="46" t="str">
        <f>IF(Inputs!$B271="","",(ROUND((Inputs!$BE271*AR273)+I273,0)))</f>
        <v/>
      </c>
      <c r="K273" s="46" t="str">
        <f>IF(Inputs!$B271="","",(ROUND((Inputs!$BE271*AS273)+J273,0)))</f>
        <v/>
      </c>
      <c r="L273" s="46" t="str">
        <f>IF(Inputs!$B271="","",(ROUND((Inputs!$BE271*AT273)+K273,0)))</f>
        <v/>
      </c>
      <c r="M273" s="46" t="str">
        <f>IF(Inputs!$B271="","",(ROUND((Inputs!$BE271*AU273)+L273,0)))</f>
        <v/>
      </c>
      <c r="N273" s="46" t="str">
        <f>IF(Inputs!$B271="","",(ROUND((Inputs!$BE271*AV273)+M273,0)))</f>
        <v/>
      </c>
      <c r="O273" s="46" t="str">
        <f>IF(Inputs!$B271="","",(ROUND((Inputs!$BE271*AW273)+N273,0)))</f>
        <v/>
      </c>
      <c r="P273" s="46" t="str">
        <f>IF(Inputs!$B271="","",(ROUND((Inputs!$BE271*AX273)+O273,0)))</f>
        <v/>
      </c>
      <c r="Q273" s="46" t="str">
        <f>IF(Inputs!$B271="","",(ROUND((Inputs!$BE271*AY273)+P273,0)))</f>
        <v/>
      </c>
      <c r="R273" s="46" t="str">
        <f>IF(Inputs!$B271="","",(ROUND((Inputs!$BE271*AZ273)+Q273,0)))</f>
        <v/>
      </c>
      <c r="S273" s="46" t="str">
        <f>IF(Inputs!$B271="","",(ROUND((Inputs!$BE271*BA273)+R273,0)))</f>
        <v/>
      </c>
      <c r="T273" s="46" t="str">
        <f>IF(Inputs!$B271="","",(ROUND((Inputs!$BE271*BB273)+S273,0)))</f>
        <v/>
      </c>
      <c r="U273" s="46" t="str">
        <f>IF(Inputs!$B271="","",(ROUND((Inputs!$BE271*BC273)+T273,0)))</f>
        <v/>
      </c>
      <c r="V273" s="46" t="str">
        <f>IF(Inputs!$B271="","",(ROUND((Inputs!$BE271*BD273)+U273,0)))</f>
        <v/>
      </c>
      <c r="W273" s="46" t="str">
        <f>IF(Inputs!$B271="","",(ROUND((Inputs!$BE271*BE273)+V273,0)))</f>
        <v/>
      </c>
      <c r="X273" s="46" t="str">
        <f>IF(Inputs!$B271="","",(ROUND((Inputs!$BE271*BF273)+W273,0)))</f>
        <v/>
      </c>
      <c r="Y273" s="46" t="str">
        <f>IF(Inputs!$B271="","",(ROUND((Inputs!$BE271*BG273)+X273,0)))</f>
        <v/>
      </c>
      <c r="Z273" s="46" t="str">
        <f>IF(Inputs!$B271="","",(ROUND((Inputs!$BE271*BH273)+Y273,0)))</f>
        <v/>
      </c>
      <c r="AA273" s="46" t="str">
        <f>IF(Inputs!$B271="","",(ROUND((Inputs!$BE271*BI273)+Z273,0)))</f>
        <v/>
      </c>
      <c r="AB273" s="46" t="str">
        <f>IF(Inputs!$B271="","",(ROUND((Inputs!$BE271*BJ273)+AA273,0)))</f>
        <v/>
      </c>
      <c r="AC273" s="46" t="str">
        <f>IF(Inputs!$B271="","",(ROUND((Inputs!$BE271*BK273)+AB273,0)))</f>
        <v/>
      </c>
      <c r="AD273" s="46" t="str">
        <f>IF(Inputs!$B271="","",(ROUND((Inputs!$BE271*BL273)+AC273,0)))</f>
        <v/>
      </c>
      <c r="AE273" s="46" t="str">
        <f>IF(Inputs!$B271="","",(ROUND((Inputs!$BE271*BM273)+AD273,0)))</f>
        <v/>
      </c>
      <c r="AF273" s="46" t="str">
        <f>IF(Inputs!$B271="","",(ROUND((Inputs!$BE271*BN273)+AE273,0)))</f>
        <v/>
      </c>
      <c r="AG273" s="50" t="str">
        <f t="shared" si="9"/>
        <v/>
      </c>
      <c r="AH273" s="42" t="str">
        <f t="shared" si="10"/>
        <v/>
      </c>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row>
    <row r="274" spans="1:66">
      <c r="A274" s="7" t="str">
        <f>IF(Inputs!A272="","",Inputs!A272)</f>
        <v/>
      </c>
      <c r="B274" t="str">
        <f>IF(Inputs!B272="","",Inputs!B272)</f>
        <v/>
      </c>
      <c r="C274" s="46" t="str">
        <f>IF(Inputs!$B272="","",(ROUND(Inputs!$BE272*AK274,0)))</f>
        <v/>
      </c>
      <c r="D274" s="46" t="str">
        <f>IF(Inputs!$B272="","",(ROUND((Inputs!$BE272*AL274)+C274,0)))</f>
        <v/>
      </c>
      <c r="E274" s="46" t="str">
        <f>IF(Inputs!$B272="","",(ROUND((Inputs!$BE272*AM274)+D274,0)))</f>
        <v/>
      </c>
      <c r="F274" s="46" t="str">
        <f>IF(Inputs!$B272="","",(ROUND((Inputs!$BE272*AN274)+E274,0)))</f>
        <v/>
      </c>
      <c r="G274" s="46" t="str">
        <f>IF(Inputs!$B272="","",(ROUND((Inputs!$BE272*AO274)+F274,0)))</f>
        <v/>
      </c>
      <c r="H274" s="46" t="str">
        <f>IF(Inputs!$B272="","",(ROUND((Inputs!$BE272*AP274)+G274,0)))</f>
        <v/>
      </c>
      <c r="I274" s="46" t="str">
        <f>IF(Inputs!$B272="","",(ROUND((Inputs!$BE272*AQ274)+H274,0)))</f>
        <v/>
      </c>
      <c r="J274" s="46" t="str">
        <f>IF(Inputs!$B272="","",(ROUND((Inputs!$BE272*AR274)+I274,0)))</f>
        <v/>
      </c>
      <c r="K274" s="46" t="str">
        <f>IF(Inputs!$B272="","",(ROUND((Inputs!$BE272*AS274)+J274,0)))</f>
        <v/>
      </c>
      <c r="L274" s="46" t="str">
        <f>IF(Inputs!$B272="","",(ROUND((Inputs!$BE272*AT274)+K274,0)))</f>
        <v/>
      </c>
      <c r="M274" s="46" t="str">
        <f>IF(Inputs!$B272="","",(ROUND((Inputs!$BE272*AU274)+L274,0)))</f>
        <v/>
      </c>
      <c r="N274" s="46" t="str">
        <f>IF(Inputs!$B272="","",(ROUND((Inputs!$BE272*AV274)+M274,0)))</f>
        <v/>
      </c>
      <c r="O274" s="46" t="str">
        <f>IF(Inputs!$B272="","",(ROUND((Inputs!$BE272*AW274)+N274,0)))</f>
        <v/>
      </c>
      <c r="P274" s="46" t="str">
        <f>IF(Inputs!$B272="","",(ROUND((Inputs!$BE272*AX274)+O274,0)))</f>
        <v/>
      </c>
      <c r="Q274" s="46" t="str">
        <f>IF(Inputs!$B272="","",(ROUND((Inputs!$BE272*AY274)+P274,0)))</f>
        <v/>
      </c>
      <c r="R274" s="46" t="str">
        <f>IF(Inputs!$B272="","",(ROUND((Inputs!$BE272*AZ274)+Q274,0)))</f>
        <v/>
      </c>
      <c r="S274" s="46" t="str">
        <f>IF(Inputs!$B272="","",(ROUND((Inputs!$BE272*BA274)+R274,0)))</f>
        <v/>
      </c>
      <c r="T274" s="46" t="str">
        <f>IF(Inputs!$B272="","",(ROUND((Inputs!$BE272*BB274)+S274,0)))</f>
        <v/>
      </c>
      <c r="U274" s="46" t="str">
        <f>IF(Inputs!$B272="","",(ROUND((Inputs!$BE272*BC274)+T274,0)))</f>
        <v/>
      </c>
      <c r="V274" s="46" t="str">
        <f>IF(Inputs!$B272="","",(ROUND((Inputs!$BE272*BD274)+U274,0)))</f>
        <v/>
      </c>
      <c r="W274" s="46" t="str">
        <f>IF(Inputs!$B272="","",(ROUND((Inputs!$BE272*BE274)+V274,0)))</f>
        <v/>
      </c>
      <c r="X274" s="46" t="str">
        <f>IF(Inputs!$B272="","",(ROUND((Inputs!$BE272*BF274)+W274,0)))</f>
        <v/>
      </c>
      <c r="Y274" s="46" t="str">
        <f>IF(Inputs!$B272="","",(ROUND((Inputs!$BE272*BG274)+X274,0)))</f>
        <v/>
      </c>
      <c r="Z274" s="46" t="str">
        <f>IF(Inputs!$B272="","",(ROUND((Inputs!$BE272*BH274)+Y274,0)))</f>
        <v/>
      </c>
      <c r="AA274" s="46" t="str">
        <f>IF(Inputs!$B272="","",(ROUND((Inputs!$BE272*BI274)+Z274,0)))</f>
        <v/>
      </c>
      <c r="AB274" s="46" t="str">
        <f>IF(Inputs!$B272="","",(ROUND((Inputs!$BE272*BJ274)+AA274,0)))</f>
        <v/>
      </c>
      <c r="AC274" s="46" t="str">
        <f>IF(Inputs!$B272="","",(ROUND((Inputs!$BE272*BK274)+AB274,0)))</f>
        <v/>
      </c>
      <c r="AD274" s="46" t="str">
        <f>IF(Inputs!$B272="","",(ROUND((Inputs!$BE272*BL274)+AC274,0)))</f>
        <v/>
      </c>
      <c r="AE274" s="46" t="str">
        <f>IF(Inputs!$B272="","",(ROUND((Inputs!$BE272*BM274)+AD274,0)))</f>
        <v/>
      </c>
      <c r="AF274" s="46" t="str">
        <f>IF(Inputs!$B272="","",(ROUND((Inputs!$BE272*BN274)+AE274,0)))</f>
        <v/>
      </c>
      <c r="AG274" s="50" t="str">
        <f t="shared" si="9"/>
        <v/>
      </c>
      <c r="AH274" s="42" t="str">
        <f t="shared" si="10"/>
        <v/>
      </c>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row>
    <row r="275" spans="1:66">
      <c r="A275" s="7" t="str">
        <f>IF(Inputs!A273="","",Inputs!A273)</f>
        <v/>
      </c>
      <c r="B275" t="str">
        <f>IF(Inputs!B273="","",Inputs!B273)</f>
        <v/>
      </c>
      <c r="C275" s="46" t="str">
        <f>IF(Inputs!$B273="","",(ROUND(Inputs!$BE273*AK275,0)))</f>
        <v/>
      </c>
      <c r="D275" s="46" t="str">
        <f>IF(Inputs!$B273="","",(ROUND((Inputs!$BE273*AL275)+C275,0)))</f>
        <v/>
      </c>
      <c r="E275" s="46" t="str">
        <f>IF(Inputs!$B273="","",(ROUND((Inputs!$BE273*AM275)+D275,0)))</f>
        <v/>
      </c>
      <c r="F275" s="46" t="str">
        <f>IF(Inputs!$B273="","",(ROUND((Inputs!$BE273*AN275)+E275,0)))</f>
        <v/>
      </c>
      <c r="G275" s="46" t="str">
        <f>IF(Inputs!$B273="","",(ROUND((Inputs!$BE273*AO275)+F275,0)))</f>
        <v/>
      </c>
      <c r="H275" s="46" t="str">
        <f>IF(Inputs!$B273="","",(ROUND((Inputs!$BE273*AP275)+G275,0)))</f>
        <v/>
      </c>
      <c r="I275" s="46" t="str">
        <f>IF(Inputs!$B273="","",(ROUND((Inputs!$BE273*AQ275)+H275,0)))</f>
        <v/>
      </c>
      <c r="J275" s="46" t="str">
        <f>IF(Inputs!$B273="","",(ROUND((Inputs!$BE273*AR275)+I275,0)))</f>
        <v/>
      </c>
      <c r="K275" s="46" t="str">
        <f>IF(Inputs!$B273="","",(ROUND((Inputs!$BE273*AS275)+J275,0)))</f>
        <v/>
      </c>
      <c r="L275" s="46" t="str">
        <f>IF(Inputs!$B273="","",(ROUND((Inputs!$BE273*AT275)+K275,0)))</f>
        <v/>
      </c>
      <c r="M275" s="46" t="str">
        <f>IF(Inputs!$B273="","",(ROUND((Inputs!$BE273*AU275)+L275,0)))</f>
        <v/>
      </c>
      <c r="N275" s="46" t="str">
        <f>IF(Inputs!$B273="","",(ROUND((Inputs!$BE273*AV275)+M275,0)))</f>
        <v/>
      </c>
      <c r="O275" s="46" t="str">
        <f>IF(Inputs!$B273="","",(ROUND((Inputs!$BE273*AW275)+N275,0)))</f>
        <v/>
      </c>
      <c r="P275" s="46" t="str">
        <f>IF(Inputs!$B273="","",(ROUND((Inputs!$BE273*AX275)+O275,0)))</f>
        <v/>
      </c>
      <c r="Q275" s="46" t="str">
        <f>IF(Inputs!$B273="","",(ROUND((Inputs!$BE273*AY275)+P275,0)))</f>
        <v/>
      </c>
      <c r="R275" s="46" t="str">
        <f>IF(Inputs!$B273="","",(ROUND((Inputs!$BE273*AZ275)+Q275,0)))</f>
        <v/>
      </c>
      <c r="S275" s="46" t="str">
        <f>IF(Inputs!$B273="","",(ROUND((Inputs!$BE273*BA275)+R275,0)))</f>
        <v/>
      </c>
      <c r="T275" s="46" t="str">
        <f>IF(Inputs!$B273="","",(ROUND((Inputs!$BE273*BB275)+S275,0)))</f>
        <v/>
      </c>
      <c r="U275" s="46" t="str">
        <f>IF(Inputs!$B273="","",(ROUND((Inputs!$BE273*BC275)+T275,0)))</f>
        <v/>
      </c>
      <c r="V275" s="46" t="str">
        <f>IF(Inputs!$B273="","",(ROUND((Inputs!$BE273*BD275)+U275,0)))</f>
        <v/>
      </c>
      <c r="W275" s="46" t="str">
        <f>IF(Inputs!$B273="","",(ROUND((Inputs!$BE273*BE275)+V275,0)))</f>
        <v/>
      </c>
      <c r="X275" s="46" t="str">
        <f>IF(Inputs!$B273="","",(ROUND((Inputs!$BE273*BF275)+W275,0)))</f>
        <v/>
      </c>
      <c r="Y275" s="46" t="str">
        <f>IF(Inputs!$B273="","",(ROUND((Inputs!$BE273*BG275)+X275,0)))</f>
        <v/>
      </c>
      <c r="Z275" s="46" t="str">
        <f>IF(Inputs!$B273="","",(ROUND((Inputs!$BE273*BH275)+Y275,0)))</f>
        <v/>
      </c>
      <c r="AA275" s="46" t="str">
        <f>IF(Inputs!$B273="","",(ROUND((Inputs!$BE273*BI275)+Z275,0)))</f>
        <v/>
      </c>
      <c r="AB275" s="46" t="str">
        <f>IF(Inputs!$B273="","",(ROUND((Inputs!$BE273*BJ275)+AA275,0)))</f>
        <v/>
      </c>
      <c r="AC275" s="46" t="str">
        <f>IF(Inputs!$B273="","",(ROUND((Inputs!$BE273*BK275)+AB275,0)))</f>
        <v/>
      </c>
      <c r="AD275" s="46" t="str">
        <f>IF(Inputs!$B273="","",(ROUND((Inputs!$BE273*BL275)+AC275,0)))</f>
        <v/>
      </c>
      <c r="AE275" s="46" t="str">
        <f>IF(Inputs!$B273="","",(ROUND((Inputs!$BE273*BM275)+AD275,0)))</f>
        <v/>
      </c>
      <c r="AF275" s="46" t="str">
        <f>IF(Inputs!$B273="","",(ROUND((Inputs!$BE273*BN275)+AE275,0)))</f>
        <v/>
      </c>
      <c r="AG275" s="50" t="str">
        <f t="shared" si="9"/>
        <v/>
      </c>
      <c r="AH275" s="42" t="str">
        <f t="shared" si="10"/>
        <v/>
      </c>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row>
    <row r="276" spans="1:66">
      <c r="A276" s="7" t="str">
        <f>IF(Inputs!A274="","",Inputs!A274)</f>
        <v/>
      </c>
      <c r="B276" t="str">
        <f>IF(Inputs!B274="","",Inputs!B274)</f>
        <v/>
      </c>
      <c r="C276" s="46" t="str">
        <f>IF(Inputs!$B274="","",(ROUND(Inputs!$BE274*AK276,0)))</f>
        <v/>
      </c>
      <c r="D276" s="46" t="str">
        <f>IF(Inputs!$B274="","",(ROUND((Inputs!$BE274*AL276)+C276,0)))</f>
        <v/>
      </c>
      <c r="E276" s="46" t="str">
        <f>IF(Inputs!$B274="","",(ROUND((Inputs!$BE274*AM276)+D276,0)))</f>
        <v/>
      </c>
      <c r="F276" s="46" t="str">
        <f>IF(Inputs!$B274="","",(ROUND((Inputs!$BE274*AN276)+E276,0)))</f>
        <v/>
      </c>
      <c r="G276" s="46" t="str">
        <f>IF(Inputs!$B274="","",(ROUND((Inputs!$BE274*AO276)+F276,0)))</f>
        <v/>
      </c>
      <c r="H276" s="46" t="str">
        <f>IF(Inputs!$B274="","",(ROUND((Inputs!$BE274*AP276)+G276,0)))</f>
        <v/>
      </c>
      <c r="I276" s="46" t="str">
        <f>IF(Inputs!$B274="","",(ROUND((Inputs!$BE274*AQ276)+H276,0)))</f>
        <v/>
      </c>
      <c r="J276" s="46" t="str">
        <f>IF(Inputs!$B274="","",(ROUND((Inputs!$BE274*AR276)+I276,0)))</f>
        <v/>
      </c>
      <c r="K276" s="46" t="str">
        <f>IF(Inputs!$B274="","",(ROUND((Inputs!$BE274*AS276)+J276,0)))</f>
        <v/>
      </c>
      <c r="L276" s="46" t="str">
        <f>IF(Inputs!$B274="","",(ROUND((Inputs!$BE274*AT276)+K276,0)))</f>
        <v/>
      </c>
      <c r="M276" s="46" t="str">
        <f>IF(Inputs!$B274="","",(ROUND((Inputs!$BE274*AU276)+L276,0)))</f>
        <v/>
      </c>
      <c r="N276" s="46" t="str">
        <f>IF(Inputs!$B274="","",(ROUND((Inputs!$BE274*AV276)+M276,0)))</f>
        <v/>
      </c>
      <c r="O276" s="46" t="str">
        <f>IF(Inputs!$B274="","",(ROUND((Inputs!$BE274*AW276)+N276,0)))</f>
        <v/>
      </c>
      <c r="P276" s="46" t="str">
        <f>IF(Inputs!$B274="","",(ROUND((Inputs!$BE274*AX276)+O276,0)))</f>
        <v/>
      </c>
      <c r="Q276" s="46" t="str">
        <f>IF(Inputs!$B274="","",(ROUND((Inputs!$BE274*AY276)+P276,0)))</f>
        <v/>
      </c>
      <c r="R276" s="46" t="str">
        <f>IF(Inputs!$B274="","",(ROUND((Inputs!$BE274*AZ276)+Q276,0)))</f>
        <v/>
      </c>
      <c r="S276" s="46" t="str">
        <f>IF(Inputs!$B274="","",(ROUND((Inputs!$BE274*BA276)+R276,0)))</f>
        <v/>
      </c>
      <c r="T276" s="46" t="str">
        <f>IF(Inputs!$B274="","",(ROUND((Inputs!$BE274*BB276)+S276,0)))</f>
        <v/>
      </c>
      <c r="U276" s="46" t="str">
        <f>IF(Inputs!$B274="","",(ROUND((Inputs!$BE274*BC276)+T276,0)))</f>
        <v/>
      </c>
      <c r="V276" s="46" t="str">
        <f>IF(Inputs!$B274="","",(ROUND((Inputs!$BE274*BD276)+U276,0)))</f>
        <v/>
      </c>
      <c r="W276" s="46" t="str">
        <f>IF(Inputs!$B274="","",(ROUND((Inputs!$BE274*BE276)+V276,0)))</f>
        <v/>
      </c>
      <c r="X276" s="46" t="str">
        <f>IF(Inputs!$B274="","",(ROUND((Inputs!$BE274*BF276)+W276,0)))</f>
        <v/>
      </c>
      <c r="Y276" s="46" t="str">
        <f>IF(Inputs!$B274="","",(ROUND((Inputs!$BE274*BG276)+X276,0)))</f>
        <v/>
      </c>
      <c r="Z276" s="46" t="str">
        <f>IF(Inputs!$B274="","",(ROUND((Inputs!$BE274*BH276)+Y276,0)))</f>
        <v/>
      </c>
      <c r="AA276" s="46" t="str">
        <f>IF(Inputs!$B274="","",(ROUND((Inputs!$BE274*BI276)+Z276,0)))</f>
        <v/>
      </c>
      <c r="AB276" s="46" t="str">
        <f>IF(Inputs!$B274="","",(ROUND((Inputs!$BE274*BJ276)+AA276,0)))</f>
        <v/>
      </c>
      <c r="AC276" s="46" t="str">
        <f>IF(Inputs!$B274="","",(ROUND((Inputs!$BE274*BK276)+AB276,0)))</f>
        <v/>
      </c>
      <c r="AD276" s="46" t="str">
        <f>IF(Inputs!$B274="","",(ROUND((Inputs!$BE274*BL276)+AC276,0)))</f>
        <v/>
      </c>
      <c r="AE276" s="46" t="str">
        <f>IF(Inputs!$B274="","",(ROUND((Inputs!$BE274*BM276)+AD276,0)))</f>
        <v/>
      </c>
      <c r="AF276" s="46" t="str">
        <f>IF(Inputs!$B274="","",(ROUND((Inputs!$BE274*BN276)+AE276,0)))</f>
        <v/>
      </c>
      <c r="AG276" s="50" t="str">
        <f t="shared" si="9"/>
        <v/>
      </c>
      <c r="AH276" s="42" t="str">
        <f t="shared" si="10"/>
        <v/>
      </c>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row>
    <row r="277" spans="1:66">
      <c r="A277" s="7" t="str">
        <f>IF(Inputs!A275="","",Inputs!A275)</f>
        <v/>
      </c>
      <c r="B277" t="str">
        <f>IF(Inputs!B275="","",Inputs!B275)</f>
        <v/>
      </c>
      <c r="C277" s="46" t="str">
        <f>IF(Inputs!$B275="","",(ROUND(Inputs!$BE275*AK277,0)))</f>
        <v/>
      </c>
      <c r="D277" s="46" t="str">
        <f>IF(Inputs!$B275="","",(ROUND((Inputs!$BE275*AL277)+C277,0)))</f>
        <v/>
      </c>
      <c r="E277" s="46" t="str">
        <f>IF(Inputs!$B275="","",(ROUND((Inputs!$BE275*AM277)+D277,0)))</f>
        <v/>
      </c>
      <c r="F277" s="46" t="str">
        <f>IF(Inputs!$B275="","",(ROUND((Inputs!$BE275*AN277)+E277,0)))</f>
        <v/>
      </c>
      <c r="G277" s="46" t="str">
        <f>IF(Inputs!$B275="","",(ROUND((Inputs!$BE275*AO277)+F277,0)))</f>
        <v/>
      </c>
      <c r="H277" s="46" t="str">
        <f>IF(Inputs!$B275="","",(ROUND((Inputs!$BE275*AP277)+G277,0)))</f>
        <v/>
      </c>
      <c r="I277" s="46" t="str">
        <f>IF(Inputs!$B275="","",(ROUND((Inputs!$BE275*AQ277)+H277,0)))</f>
        <v/>
      </c>
      <c r="J277" s="46" t="str">
        <f>IF(Inputs!$B275="","",(ROUND((Inputs!$BE275*AR277)+I277,0)))</f>
        <v/>
      </c>
      <c r="K277" s="46" t="str">
        <f>IF(Inputs!$B275="","",(ROUND((Inputs!$BE275*AS277)+J277,0)))</f>
        <v/>
      </c>
      <c r="L277" s="46" t="str">
        <f>IF(Inputs!$B275="","",(ROUND((Inputs!$BE275*AT277)+K277,0)))</f>
        <v/>
      </c>
      <c r="M277" s="46" t="str">
        <f>IF(Inputs!$B275="","",(ROUND((Inputs!$BE275*AU277)+L277,0)))</f>
        <v/>
      </c>
      <c r="N277" s="46" t="str">
        <f>IF(Inputs!$B275="","",(ROUND((Inputs!$BE275*AV277)+M277,0)))</f>
        <v/>
      </c>
      <c r="O277" s="46" t="str">
        <f>IF(Inputs!$B275="","",(ROUND((Inputs!$BE275*AW277)+N277,0)))</f>
        <v/>
      </c>
      <c r="P277" s="46" t="str">
        <f>IF(Inputs!$B275="","",(ROUND((Inputs!$BE275*AX277)+O277,0)))</f>
        <v/>
      </c>
      <c r="Q277" s="46" t="str">
        <f>IF(Inputs!$B275="","",(ROUND((Inputs!$BE275*AY277)+P277,0)))</f>
        <v/>
      </c>
      <c r="R277" s="46" t="str">
        <f>IF(Inputs!$B275="","",(ROUND((Inputs!$BE275*AZ277)+Q277,0)))</f>
        <v/>
      </c>
      <c r="S277" s="46" t="str">
        <f>IF(Inputs!$B275="","",(ROUND((Inputs!$BE275*BA277)+R277,0)))</f>
        <v/>
      </c>
      <c r="T277" s="46" t="str">
        <f>IF(Inputs!$B275="","",(ROUND((Inputs!$BE275*BB277)+S277,0)))</f>
        <v/>
      </c>
      <c r="U277" s="46" t="str">
        <f>IF(Inputs!$B275="","",(ROUND((Inputs!$BE275*BC277)+T277,0)))</f>
        <v/>
      </c>
      <c r="V277" s="46" t="str">
        <f>IF(Inputs!$B275="","",(ROUND((Inputs!$BE275*BD277)+U277,0)))</f>
        <v/>
      </c>
      <c r="W277" s="46" t="str">
        <f>IF(Inputs!$B275="","",(ROUND((Inputs!$BE275*BE277)+V277,0)))</f>
        <v/>
      </c>
      <c r="X277" s="46" t="str">
        <f>IF(Inputs!$B275="","",(ROUND((Inputs!$BE275*BF277)+W277,0)))</f>
        <v/>
      </c>
      <c r="Y277" s="46" t="str">
        <f>IF(Inputs!$B275="","",(ROUND((Inputs!$BE275*BG277)+X277,0)))</f>
        <v/>
      </c>
      <c r="Z277" s="46" t="str">
        <f>IF(Inputs!$B275="","",(ROUND((Inputs!$BE275*BH277)+Y277,0)))</f>
        <v/>
      </c>
      <c r="AA277" s="46" t="str">
        <f>IF(Inputs!$B275="","",(ROUND((Inputs!$BE275*BI277)+Z277,0)))</f>
        <v/>
      </c>
      <c r="AB277" s="46" t="str">
        <f>IF(Inputs!$B275="","",(ROUND((Inputs!$BE275*BJ277)+AA277,0)))</f>
        <v/>
      </c>
      <c r="AC277" s="46" t="str">
        <f>IF(Inputs!$B275="","",(ROUND((Inputs!$BE275*BK277)+AB277,0)))</f>
        <v/>
      </c>
      <c r="AD277" s="46" t="str">
        <f>IF(Inputs!$B275="","",(ROUND((Inputs!$BE275*BL277)+AC277,0)))</f>
        <v/>
      </c>
      <c r="AE277" s="46" t="str">
        <f>IF(Inputs!$B275="","",(ROUND((Inputs!$BE275*BM277)+AD277,0)))</f>
        <v/>
      </c>
      <c r="AF277" s="46" t="str">
        <f>IF(Inputs!$B275="","",(ROUND((Inputs!$BE275*BN277)+AE277,0)))</f>
        <v/>
      </c>
      <c r="AG277" s="50" t="str">
        <f t="shared" si="9"/>
        <v/>
      </c>
      <c r="AH277" s="42" t="str">
        <f t="shared" si="10"/>
        <v/>
      </c>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row>
    <row r="278" spans="1:66">
      <c r="A278" s="7" t="str">
        <f>IF(Inputs!A276="","",Inputs!A276)</f>
        <v/>
      </c>
      <c r="B278" t="str">
        <f>IF(Inputs!B276="","",Inputs!B276)</f>
        <v/>
      </c>
      <c r="C278" s="46" t="str">
        <f>IF(Inputs!$B276="","",(ROUND(Inputs!$BE276*AK278,0)))</f>
        <v/>
      </c>
      <c r="D278" s="46" t="str">
        <f>IF(Inputs!$B276="","",(ROUND((Inputs!$BE276*AL278)+C278,0)))</f>
        <v/>
      </c>
      <c r="E278" s="46" t="str">
        <f>IF(Inputs!$B276="","",(ROUND((Inputs!$BE276*AM278)+D278,0)))</f>
        <v/>
      </c>
      <c r="F278" s="46" t="str">
        <f>IF(Inputs!$B276="","",(ROUND((Inputs!$BE276*AN278)+E278,0)))</f>
        <v/>
      </c>
      <c r="G278" s="46" t="str">
        <f>IF(Inputs!$B276="","",(ROUND((Inputs!$BE276*AO278)+F278,0)))</f>
        <v/>
      </c>
      <c r="H278" s="46" t="str">
        <f>IF(Inputs!$B276="","",(ROUND((Inputs!$BE276*AP278)+G278,0)))</f>
        <v/>
      </c>
      <c r="I278" s="46" t="str">
        <f>IF(Inputs!$B276="","",(ROUND((Inputs!$BE276*AQ278)+H278,0)))</f>
        <v/>
      </c>
      <c r="J278" s="46" t="str">
        <f>IF(Inputs!$B276="","",(ROUND((Inputs!$BE276*AR278)+I278,0)))</f>
        <v/>
      </c>
      <c r="K278" s="46" t="str">
        <f>IF(Inputs!$B276="","",(ROUND((Inputs!$BE276*AS278)+J278,0)))</f>
        <v/>
      </c>
      <c r="L278" s="46" t="str">
        <f>IF(Inputs!$B276="","",(ROUND((Inputs!$BE276*AT278)+K278,0)))</f>
        <v/>
      </c>
      <c r="M278" s="46" t="str">
        <f>IF(Inputs!$B276="","",(ROUND((Inputs!$BE276*AU278)+L278,0)))</f>
        <v/>
      </c>
      <c r="N278" s="46" t="str">
        <f>IF(Inputs!$B276="","",(ROUND((Inputs!$BE276*AV278)+M278,0)))</f>
        <v/>
      </c>
      <c r="O278" s="46" t="str">
        <f>IF(Inputs!$B276="","",(ROUND((Inputs!$BE276*AW278)+N278,0)))</f>
        <v/>
      </c>
      <c r="P278" s="46" t="str">
        <f>IF(Inputs!$B276="","",(ROUND((Inputs!$BE276*AX278)+O278,0)))</f>
        <v/>
      </c>
      <c r="Q278" s="46" t="str">
        <f>IF(Inputs!$B276="","",(ROUND((Inputs!$BE276*AY278)+P278,0)))</f>
        <v/>
      </c>
      <c r="R278" s="46" t="str">
        <f>IF(Inputs!$B276="","",(ROUND((Inputs!$BE276*AZ278)+Q278,0)))</f>
        <v/>
      </c>
      <c r="S278" s="46" t="str">
        <f>IF(Inputs!$B276="","",(ROUND((Inputs!$BE276*BA278)+R278,0)))</f>
        <v/>
      </c>
      <c r="T278" s="46" t="str">
        <f>IF(Inputs!$B276="","",(ROUND((Inputs!$BE276*BB278)+S278,0)))</f>
        <v/>
      </c>
      <c r="U278" s="46" t="str">
        <f>IF(Inputs!$B276="","",(ROUND((Inputs!$BE276*BC278)+T278,0)))</f>
        <v/>
      </c>
      <c r="V278" s="46" t="str">
        <f>IF(Inputs!$B276="","",(ROUND((Inputs!$BE276*BD278)+U278,0)))</f>
        <v/>
      </c>
      <c r="W278" s="46" t="str">
        <f>IF(Inputs!$B276="","",(ROUND((Inputs!$BE276*BE278)+V278,0)))</f>
        <v/>
      </c>
      <c r="X278" s="46" t="str">
        <f>IF(Inputs!$B276="","",(ROUND((Inputs!$BE276*BF278)+W278,0)))</f>
        <v/>
      </c>
      <c r="Y278" s="46" t="str">
        <f>IF(Inputs!$B276="","",(ROUND((Inputs!$BE276*BG278)+X278,0)))</f>
        <v/>
      </c>
      <c r="Z278" s="46" t="str">
        <f>IF(Inputs!$B276="","",(ROUND((Inputs!$BE276*BH278)+Y278,0)))</f>
        <v/>
      </c>
      <c r="AA278" s="46" t="str">
        <f>IF(Inputs!$B276="","",(ROUND((Inputs!$BE276*BI278)+Z278,0)))</f>
        <v/>
      </c>
      <c r="AB278" s="46" t="str">
        <f>IF(Inputs!$B276="","",(ROUND((Inputs!$BE276*BJ278)+AA278,0)))</f>
        <v/>
      </c>
      <c r="AC278" s="46" t="str">
        <f>IF(Inputs!$B276="","",(ROUND((Inputs!$BE276*BK278)+AB278,0)))</f>
        <v/>
      </c>
      <c r="AD278" s="46" t="str">
        <f>IF(Inputs!$B276="","",(ROUND((Inputs!$BE276*BL278)+AC278,0)))</f>
        <v/>
      </c>
      <c r="AE278" s="46" t="str">
        <f>IF(Inputs!$B276="","",(ROUND((Inputs!$BE276*BM278)+AD278,0)))</f>
        <v/>
      </c>
      <c r="AF278" s="46" t="str">
        <f>IF(Inputs!$B276="","",(ROUND((Inputs!$BE276*BN278)+AE278,0)))</f>
        <v/>
      </c>
      <c r="AG278" s="50" t="str">
        <f t="shared" si="9"/>
        <v/>
      </c>
      <c r="AH278" s="42" t="str">
        <f t="shared" si="10"/>
        <v/>
      </c>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row>
    <row r="279" spans="1:66">
      <c r="A279" s="7" t="str">
        <f>IF(Inputs!A277="","",Inputs!A277)</f>
        <v/>
      </c>
      <c r="B279" t="str">
        <f>IF(Inputs!B277="","",Inputs!B277)</f>
        <v/>
      </c>
      <c r="C279" s="46" t="str">
        <f>IF(Inputs!$B277="","",(ROUND(Inputs!$BE277*AK279,0)))</f>
        <v/>
      </c>
      <c r="D279" s="46" t="str">
        <f>IF(Inputs!$B277="","",(ROUND((Inputs!$BE277*AL279)+C279,0)))</f>
        <v/>
      </c>
      <c r="E279" s="46" t="str">
        <f>IF(Inputs!$B277="","",(ROUND((Inputs!$BE277*AM279)+D279,0)))</f>
        <v/>
      </c>
      <c r="F279" s="46" t="str">
        <f>IF(Inputs!$B277="","",(ROUND((Inputs!$BE277*AN279)+E279,0)))</f>
        <v/>
      </c>
      <c r="G279" s="46" t="str">
        <f>IF(Inputs!$B277="","",(ROUND((Inputs!$BE277*AO279)+F279,0)))</f>
        <v/>
      </c>
      <c r="H279" s="46" t="str">
        <f>IF(Inputs!$B277="","",(ROUND((Inputs!$BE277*AP279)+G279,0)))</f>
        <v/>
      </c>
      <c r="I279" s="46" t="str">
        <f>IF(Inputs!$B277="","",(ROUND((Inputs!$BE277*AQ279)+H279,0)))</f>
        <v/>
      </c>
      <c r="J279" s="46" t="str">
        <f>IF(Inputs!$B277="","",(ROUND((Inputs!$BE277*AR279)+I279,0)))</f>
        <v/>
      </c>
      <c r="K279" s="46" t="str">
        <f>IF(Inputs!$B277="","",(ROUND((Inputs!$BE277*AS279)+J279,0)))</f>
        <v/>
      </c>
      <c r="L279" s="46" t="str">
        <f>IF(Inputs!$B277="","",(ROUND((Inputs!$BE277*AT279)+K279,0)))</f>
        <v/>
      </c>
      <c r="M279" s="46" t="str">
        <f>IF(Inputs!$B277="","",(ROUND((Inputs!$BE277*AU279)+L279,0)))</f>
        <v/>
      </c>
      <c r="N279" s="46" t="str">
        <f>IF(Inputs!$B277="","",(ROUND((Inputs!$BE277*AV279)+M279,0)))</f>
        <v/>
      </c>
      <c r="O279" s="46" t="str">
        <f>IF(Inputs!$B277="","",(ROUND((Inputs!$BE277*AW279)+N279,0)))</f>
        <v/>
      </c>
      <c r="P279" s="46" t="str">
        <f>IF(Inputs!$B277="","",(ROUND((Inputs!$BE277*AX279)+O279,0)))</f>
        <v/>
      </c>
      <c r="Q279" s="46" t="str">
        <f>IF(Inputs!$B277="","",(ROUND((Inputs!$BE277*AY279)+P279,0)))</f>
        <v/>
      </c>
      <c r="R279" s="46" t="str">
        <f>IF(Inputs!$B277="","",(ROUND((Inputs!$BE277*AZ279)+Q279,0)))</f>
        <v/>
      </c>
      <c r="S279" s="46" t="str">
        <f>IF(Inputs!$B277="","",(ROUND((Inputs!$BE277*BA279)+R279,0)))</f>
        <v/>
      </c>
      <c r="T279" s="46" t="str">
        <f>IF(Inputs!$B277="","",(ROUND((Inputs!$BE277*BB279)+S279,0)))</f>
        <v/>
      </c>
      <c r="U279" s="46" t="str">
        <f>IF(Inputs!$B277="","",(ROUND((Inputs!$BE277*BC279)+T279,0)))</f>
        <v/>
      </c>
      <c r="V279" s="46" t="str">
        <f>IF(Inputs!$B277="","",(ROUND((Inputs!$BE277*BD279)+U279,0)))</f>
        <v/>
      </c>
      <c r="W279" s="46" t="str">
        <f>IF(Inputs!$B277="","",(ROUND((Inputs!$BE277*BE279)+V279,0)))</f>
        <v/>
      </c>
      <c r="X279" s="46" t="str">
        <f>IF(Inputs!$B277="","",(ROUND((Inputs!$BE277*BF279)+W279,0)))</f>
        <v/>
      </c>
      <c r="Y279" s="46" t="str">
        <f>IF(Inputs!$B277="","",(ROUND((Inputs!$BE277*BG279)+X279,0)))</f>
        <v/>
      </c>
      <c r="Z279" s="46" t="str">
        <f>IF(Inputs!$B277="","",(ROUND((Inputs!$BE277*BH279)+Y279,0)))</f>
        <v/>
      </c>
      <c r="AA279" s="46" t="str">
        <f>IF(Inputs!$B277="","",(ROUND((Inputs!$BE277*BI279)+Z279,0)))</f>
        <v/>
      </c>
      <c r="AB279" s="46" t="str">
        <f>IF(Inputs!$B277="","",(ROUND((Inputs!$BE277*BJ279)+AA279,0)))</f>
        <v/>
      </c>
      <c r="AC279" s="46" t="str">
        <f>IF(Inputs!$B277="","",(ROUND((Inputs!$BE277*BK279)+AB279,0)))</f>
        <v/>
      </c>
      <c r="AD279" s="46" t="str">
        <f>IF(Inputs!$B277="","",(ROUND((Inputs!$BE277*BL279)+AC279,0)))</f>
        <v/>
      </c>
      <c r="AE279" s="46" t="str">
        <f>IF(Inputs!$B277="","",(ROUND((Inputs!$BE277*BM279)+AD279,0)))</f>
        <v/>
      </c>
      <c r="AF279" s="46" t="str">
        <f>IF(Inputs!$B277="","",(ROUND((Inputs!$BE277*BN279)+AE279,0)))</f>
        <v/>
      </c>
      <c r="AG279" s="50" t="str">
        <f t="shared" si="9"/>
        <v/>
      </c>
      <c r="AH279" s="42" t="str">
        <f t="shared" si="10"/>
        <v/>
      </c>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row>
    <row r="280" spans="1:66">
      <c r="A280" s="7" t="str">
        <f>IF(Inputs!A278="","",Inputs!A278)</f>
        <v/>
      </c>
      <c r="B280" t="str">
        <f>IF(Inputs!B278="","",Inputs!B278)</f>
        <v/>
      </c>
      <c r="C280" s="46" t="str">
        <f>IF(Inputs!$B278="","",(ROUND(Inputs!$BE278*AK280,0)))</f>
        <v/>
      </c>
      <c r="D280" s="46" t="str">
        <f>IF(Inputs!$B278="","",(ROUND((Inputs!$BE278*AL280)+C280,0)))</f>
        <v/>
      </c>
      <c r="E280" s="46" t="str">
        <f>IF(Inputs!$B278="","",(ROUND((Inputs!$BE278*AM280)+D280,0)))</f>
        <v/>
      </c>
      <c r="F280" s="46" t="str">
        <f>IF(Inputs!$B278="","",(ROUND((Inputs!$BE278*AN280)+E280,0)))</f>
        <v/>
      </c>
      <c r="G280" s="46" t="str">
        <f>IF(Inputs!$B278="","",(ROUND((Inputs!$BE278*AO280)+F280,0)))</f>
        <v/>
      </c>
      <c r="H280" s="46" t="str">
        <f>IF(Inputs!$B278="","",(ROUND((Inputs!$BE278*AP280)+G280,0)))</f>
        <v/>
      </c>
      <c r="I280" s="46" t="str">
        <f>IF(Inputs!$B278="","",(ROUND((Inputs!$BE278*AQ280)+H280,0)))</f>
        <v/>
      </c>
      <c r="J280" s="46" t="str">
        <f>IF(Inputs!$B278="","",(ROUND((Inputs!$BE278*AR280)+I280,0)))</f>
        <v/>
      </c>
      <c r="K280" s="46" t="str">
        <f>IF(Inputs!$B278="","",(ROUND((Inputs!$BE278*AS280)+J280,0)))</f>
        <v/>
      </c>
      <c r="L280" s="46" t="str">
        <f>IF(Inputs!$B278="","",(ROUND((Inputs!$BE278*AT280)+K280,0)))</f>
        <v/>
      </c>
      <c r="M280" s="46" t="str">
        <f>IF(Inputs!$B278="","",(ROUND((Inputs!$BE278*AU280)+L280,0)))</f>
        <v/>
      </c>
      <c r="N280" s="46" t="str">
        <f>IF(Inputs!$B278="","",(ROUND((Inputs!$BE278*AV280)+M280,0)))</f>
        <v/>
      </c>
      <c r="O280" s="46" t="str">
        <f>IF(Inputs!$B278="","",(ROUND((Inputs!$BE278*AW280)+N280,0)))</f>
        <v/>
      </c>
      <c r="P280" s="46" t="str">
        <f>IF(Inputs!$B278="","",(ROUND((Inputs!$BE278*AX280)+O280,0)))</f>
        <v/>
      </c>
      <c r="Q280" s="46" t="str">
        <f>IF(Inputs!$B278="","",(ROUND((Inputs!$BE278*AY280)+P280,0)))</f>
        <v/>
      </c>
      <c r="R280" s="46" t="str">
        <f>IF(Inputs!$B278="","",(ROUND((Inputs!$BE278*AZ280)+Q280,0)))</f>
        <v/>
      </c>
      <c r="S280" s="46" t="str">
        <f>IF(Inputs!$B278="","",(ROUND((Inputs!$BE278*BA280)+R280,0)))</f>
        <v/>
      </c>
      <c r="T280" s="46" t="str">
        <f>IF(Inputs!$B278="","",(ROUND((Inputs!$BE278*BB280)+S280,0)))</f>
        <v/>
      </c>
      <c r="U280" s="46" t="str">
        <f>IF(Inputs!$B278="","",(ROUND((Inputs!$BE278*BC280)+T280,0)))</f>
        <v/>
      </c>
      <c r="V280" s="46" t="str">
        <f>IF(Inputs!$B278="","",(ROUND((Inputs!$BE278*BD280)+U280,0)))</f>
        <v/>
      </c>
      <c r="W280" s="46" t="str">
        <f>IF(Inputs!$B278="","",(ROUND((Inputs!$BE278*BE280)+V280,0)))</f>
        <v/>
      </c>
      <c r="X280" s="46" t="str">
        <f>IF(Inputs!$B278="","",(ROUND((Inputs!$BE278*BF280)+W280,0)))</f>
        <v/>
      </c>
      <c r="Y280" s="46" t="str">
        <f>IF(Inputs!$B278="","",(ROUND((Inputs!$BE278*BG280)+X280,0)))</f>
        <v/>
      </c>
      <c r="Z280" s="46" t="str">
        <f>IF(Inputs!$B278="","",(ROUND((Inputs!$BE278*BH280)+Y280,0)))</f>
        <v/>
      </c>
      <c r="AA280" s="46" t="str">
        <f>IF(Inputs!$B278="","",(ROUND((Inputs!$BE278*BI280)+Z280,0)))</f>
        <v/>
      </c>
      <c r="AB280" s="46" t="str">
        <f>IF(Inputs!$B278="","",(ROUND((Inputs!$BE278*BJ280)+AA280,0)))</f>
        <v/>
      </c>
      <c r="AC280" s="46" t="str">
        <f>IF(Inputs!$B278="","",(ROUND((Inputs!$BE278*BK280)+AB280,0)))</f>
        <v/>
      </c>
      <c r="AD280" s="46" t="str">
        <f>IF(Inputs!$B278="","",(ROUND((Inputs!$BE278*BL280)+AC280,0)))</f>
        <v/>
      </c>
      <c r="AE280" s="46" t="str">
        <f>IF(Inputs!$B278="","",(ROUND((Inputs!$BE278*BM280)+AD280,0)))</f>
        <v/>
      </c>
      <c r="AF280" s="46" t="str">
        <f>IF(Inputs!$B278="","",(ROUND((Inputs!$BE278*BN280)+AE280,0)))</f>
        <v/>
      </c>
      <c r="AG280" s="50" t="str">
        <f t="shared" si="9"/>
        <v/>
      </c>
      <c r="AH280" s="42" t="str">
        <f t="shared" si="10"/>
        <v/>
      </c>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row>
    <row r="281" spans="1:66">
      <c r="A281" s="7" t="str">
        <f>IF(Inputs!A279="","",Inputs!A279)</f>
        <v/>
      </c>
      <c r="B281" t="str">
        <f>IF(Inputs!B279="","",Inputs!B279)</f>
        <v/>
      </c>
      <c r="C281" s="46" t="str">
        <f>IF(Inputs!$B279="","",(ROUND(Inputs!$BE279*AK281,0)))</f>
        <v/>
      </c>
      <c r="D281" s="46" t="str">
        <f>IF(Inputs!$B279="","",(ROUND((Inputs!$BE279*AL281)+C281,0)))</f>
        <v/>
      </c>
      <c r="E281" s="46" t="str">
        <f>IF(Inputs!$B279="","",(ROUND((Inputs!$BE279*AM281)+D281,0)))</f>
        <v/>
      </c>
      <c r="F281" s="46" t="str">
        <f>IF(Inputs!$B279="","",(ROUND((Inputs!$BE279*AN281)+E281,0)))</f>
        <v/>
      </c>
      <c r="G281" s="46" t="str">
        <f>IF(Inputs!$B279="","",(ROUND((Inputs!$BE279*AO281)+F281,0)))</f>
        <v/>
      </c>
      <c r="H281" s="46" t="str">
        <f>IF(Inputs!$B279="","",(ROUND((Inputs!$BE279*AP281)+G281,0)))</f>
        <v/>
      </c>
      <c r="I281" s="46" t="str">
        <f>IF(Inputs!$B279="","",(ROUND((Inputs!$BE279*AQ281)+H281,0)))</f>
        <v/>
      </c>
      <c r="J281" s="46" t="str">
        <f>IF(Inputs!$B279="","",(ROUND((Inputs!$BE279*AR281)+I281,0)))</f>
        <v/>
      </c>
      <c r="K281" s="46" t="str">
        <f>IF(Inputs!$B279="","",(ROUND((Inputs!$BE279*AS281)+J281,0)))</f>
        <v/>
      </c>
      <c r="L281" s="46" t="str">
        <f>IF(Inputs!$B279="","",(ROUND((Inputs!$BE279*AT281)+K281,0)))</f>
        <v/>
      </c>
      <c r="M281" s="46" t="str">
        <f>IF(Inputs!$B279="","",(ROUND((Inputs!$BE279*AU281)+L281,0)))</f>
        <v/>
      </c>
      <c r="N281" s="46" t="str">
        <f>IF(Inputs!$B279="","",(ROUND((Inputs!$BE279*AV281)+M281,0)))</f>
        <v/>
      </c>
      <c r="O281" s="46" t="str">
        <f>IF(Inputs!$B279="","",(ROUND((Inputs!$BE279*AW281)+N281,0)))</f>
        <v/>
      </c>
      <c r="P281" s="46" t="str">
        <f>IF(Inputs!$B279="","",(ROUND((Inputs!$BE279*AX281)+O281,0)))</f>
        <v/>
      </c>
      <c r="Q281" s="46" t="str">
        <f>IF(Inputs!$B279="","",(ROUND((Inputs!$BE279*AY281)+P281,0)))</f>
        <v/>
      </c>
      <c r="R281" s="46" t="str">
        <f>IF(Inputs!$B279="","",(ROUND((Inputs!$BE279*AZ281)+Q281,0)))</f>
        <v/>
      </c>
      <c r="S281" s="46" t="str">
        <f>IF(Inputs!$B279="","",(ROUND((Inputs!$BE279*BA281)+R281,0)))</f>
        <v/>
      </c>
      <c r="T281" s="46" t="str">
        <f>IF(Inputs!$B279="","",(ROUND((Inputs!$BE279*BB281)+S281,0)))</f>
        <v/>
      </c>
      <c r="U281" s="46" t="str">
        <f>IF(Inputs!$B279="","",(ROUND((Inputs!$BE279*BC281)+T281,0)))</f>
        <v/>
      </c>
      <c r="V281" s="46" t="str">
        <f>IF(Inputs!$B279="","",(ROUND((Inputs!$BE279*BD281)+U281,0)))</f>
        <v/>
      </c>
      <c r="W281" s="46" t="str">
        <f>IF(Inputs!$B279="","",(ROUND((Inputs!$BE279*BE281)+V281,0)))</f>
        <v/>
      </c>
      <c r="X281" s="46" t="str">
        <f>IF(Inputs!$B279="","",(ROUND((Inputs!$BE279*BF281)+W281,0)))</f>
        <v/>
      </c>
      <c r="Y281" s="46" t="str">
        <f>IF(Inputs!$B279="","",(ROUND((Inputs!$BE279*BG281)+X281,0)))</f>
        <v/>
      </c>
      <c r="Z281" s="46" t="str">
        <f>IF(Inputs!$B279="","",(ROUND((Inputs!$BE279*BH281)+Y281,0)))</f>
        <v/>
      </c>
      <c r="AA281" s="46" t="str">
        <f>IF(Inputs!$B279="","",(ROUND((Inputs!$BE279*BI281)+Z281,0)))</f>
        <v/>
      </c>
      <c r="AB281" s="46" t="str">
        <f>IF(Inputs!$B279="","",(ROUND((Inputs!$BE279*BJ281)+AA281,0)))</f>
        <v/>
      </c>
      <c r="AC281" s="46" t="str">
        <f>IF(Inputs!$B279="","",(ROUND((Inputs!$BE279*BK281)+AB281,0)))</f>
        <v/>
      </c>
      <c r="AD281" s="46" t="str">
        <f>IF(Inputs!$B279="","",(ROUND((Inputs!$BE279*BL281)+AC281,0)))</f>
        <v/>
      </c>
      <c r="AE281" s="46" t="str">
        <f>IF(Inputs!$B279="","",(ROUND((Inputs!$BE279*BM281)+AD281,0)))</f>
        <v/>
      </c>
      <c r="AF281" s="46" t="str">
        <f>IF(Inputs!$B279="","",(ROUND((Inputs!$BE279*BN281)+AE281,0)))</f>
        <v/>
      </c>
      <c r="AG281" s="50" t="str">
        <f t="shared" si="9"/>
        <v/>
      </c>
      <c r="AH281" s="42" t="str">
        <f t="shared" si="10"/>
        <v/>
      </c>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row>
    <row r="282" spans="1:66">
      <c r="A282" s="7" t="str">
        <f>IF(Inputs!A280="","",Inputs!A280)</f>
        <v/>
      </c>
      <c r="B282" t="str">
        <f>IF(Inputs!B280="","",Inputs!B280)</f>
        <v/>
      </c>
      <c r="C282" s="46" t="str">
        <f>IF(Inputs!$B280="","",(ROUND(Inputs!$BE280*AK282,0)))</f>
        <v/>
      </c>
      <c r="D282" s="46" t="str">
        <f>IF(Inputs!$B280="","",(ROUND((Inputs!$BE280*AL282)+C282,0)))</f>
        <v/>
      </c>
      <c r="E282" s="46" t="str">
        <f>IF(Inputs!$B280="","",(ROUND((Inputs!$BE280*AM282)+D282,0)))</f>
        <v/>
      </c>
      <c r="F282" s="46" t="str">
        <f>IF(Inputs!$B280="","",(ROUND((Inputs!$BE280*AN282)+E282,0)))</f>
        <v/>
      </c>
      <c r="G282" s="46" t="str">
        <f>IF(Inputs!$B280="","",(ROUND((Inputs!$BE280*AO282)+F282,0)))</f>
        <v/>
      </c>
      <c r="H282" s="46" t="str">
        <f>IF(Inputs!$B280="","",(ROUND((Inputs!$BE280*AP282)+G282,0)))</f>
        <v/>
      </c>
      <c r="I282" s="46" t="str">
        <f>IF(Inputs!$B280="","",(ROUND((Inputs!$BE280*AQ282)+H282,0)))</f>
        <v/>
      </c>
      <c r="J282" s="46" t="str">
        <f>IF(Inputs!$B280="","",(ROUND((Inputs!$BE280*AR282)+I282,0)))</f>
        <v/>
      </c>
      <c r="K282" s="46" t="str">
        <f>IF(Inputs!$B280="","",(ROUND((Inputs!$BE280*AS282)+J282,0)))</f>
        <v/>
      </c>
      <c r="L282" s="46" t="str">
        <f>IF(Inputs!$B280="","",(ROUND((Inputs!$BE280*AT282)+K282,0)))</f>
        <v/>
      </c>
      <c r="M282" s="46" t="str">
        <f>IF(Inputs!$B280="","",(ROUND((Inputs!$BE280*AU282)+L282,0)))</f>
        <v/>
      </c>
      <c r="N282" s="46" t="str">
        <f>IF(Inputs!$B280="","",(ROUND((Inputs!$BE280*AV282)+M282,0)))</f>
        <v/>
      </c>
      <c r="O282" s="46" t="str">
        <f>IF(Inputs!$B280="","",(ROUND((Inputs!$BE280*AW282)+N282,0)))</f>
        <v/>
      </c>
      <c r="P282" s="46" t="str">
        <f>IF(Inputs!$B280="","",(ROUND((Inputs!$BE280*AX282)+O282,0)))</f>
        <v/>
      </c>
      <c r="Q282" s="46" t="str">
        <f>IF(Inputs!$B280="","",(ROUND((Inputs!$BE280*AY282)+P282,0)))</f>
        <v/>
      </c>
      <c r="R282" s="46" t="str">
        <f>IF(Inputs!$B280="","",(ROUND((Inputs!$BE280*AZ282)+Q282,0)))</f>
        <v/>
      </c>
      <c r="S282" s="46" t="str">
        <f>IF(Inputs!$B280="","",(ROUND((Inputs!$BE280*BA282)+R282,0)))</f>
        <v/>
      </c>
      <c r="T282" s="46" t="str">
        <f>IF(Inputs!$B280="","",(ROUND((Inputs!$BE280*BB282)+S282,0)))</f>
        <v/>
      </c>
      <c r="U282" s="46" t="str">
        <f>IF(Inputs!$B280="","",(ROUND((Inputs!$BE280*BC282)+T282,0)))</f>
        <v/>
      </c>
      <c r="V282" s="46" t="str">
        <f>IF(Inputs!$B280="","",(ROUND((Inputs!$BE280*BD282)+U282,0)))</f>
        <v/>
      </c>
      <c r="W282" s="46" t="str">
        <f>IF(Inputs!$B280="","",(ROUND((Inputs!$BE280*BE282)+V282,0)))</f>
        <v/>
      </c>
      <c r="X282" s="46" t="str">
        <f>IF(Inputs!$B280="","",(ROUND((Inputs!$BE280*BF282)+W282,0)))</f>
        <v/>
      </c>
      <c r="Y282" s="46" t="str">
        <f>IF(Inputs!$B280="","",(ROUND((Inputs!$BE280*BG282)+X282,0)))</f>
        <v/>
      </c>
      <c r="Z282" s="46" t="str">
        <f>IF(Inputs!$B280="","",(ROUND((Inputs!$BE280*BH282)+Y282,0)))</f>
        <v/>
      </c>
      <c r="AA282" s="46" t="str">
        <f>IF(Inputs!$B280="","",(ROUND((Inputs!$BE280*BI282)+Z282,0)))</f>
        <v/>
      </c>
      <c r="AB282" s="46" t="str">
        <f>IF(Inputs!$B280="","",(ROUND((Inputs!$BE280*BJ282)+AA282,0)))</f>
        <v/>
      </c>
      <c r="AC282" s="46" t="str">
        <f>IF(Inputs!$B280="","",(ROUND((Inputs!$BE280*BK282)+AB282,0)))</f>
        <v/>
      </c>
      <c r="AD282" s="46" t="str">
        <f>IF(Inputs!$B280="","",(ROUND((Inputs!$BE280*BL282)+AC282,0)))</f>
        <v/>
      </c>
      <c r="AE282" s="46" t="str">
        <f>IF(Inputs!$B280="","",(ROUND((Inputs!$BE280*BM282)+AD282,0)))</f>
        <v/>
      </c>
      <c r="AF282" s="46" t="str">
        <f>IF(Inputs!$B280="","",(ROUND((Inputs!$BE280*BN282)+AE282,0)))</f>
        <v/>
      </c>
      <c r="AG282" s="50" t="str">
        <f t="shared" si="9"/>
        <v/>
      </c>
      <c r="AH282" s="42" t="str">
        <f t="shared" si="10"/>
        <v/>
      </c>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row>
    <row r="283" spans="1:66">
      <c r="A283" s="7" t="str">
        <f>IF(Inputs!A281="","",Inputs!A281)</f>
        <v/>
      </c>
      <c r="B283" t="str">
        <f>IF(Inputs!B281="","",Inputs!B281)</f>
        <v/>
      </c>
      <c r="C283" s="46" t="str">
        <f>IF(Inputs!$B281="","",(ROUND(Inputs!$BE281*AK283,0)))</f>
        <v/>
      </c>
      <c r="D283" s="46" t="str">
        <f>IF(Inputs!$B281="","",(ROUND((Inputs!$BE281*AL283)+C283,0)))</f>
        <v/>
      </c>
      <c r="E283" s="46" t="str">
        <f>IF(Inputs!$B281="","",(ROUND((Inputs!$BE281*AM283)+D283,0)))</f>
        <v/>
      </c>
      <c r="F283" s="46" t="str">
        <f>IF(Inputs!$B281="","",(ROUND((Inputs!$BE281*AN283)+E283,0)))</f>
        <v/>
      </c>
      <c r="G283" s="46" t="str">
        <f>IF(Inputs!$B281="","",(ROUND((Inputs!$BE281*AO283)+F283,0)))</f>
        <v/>
      </c>
      <c r="H283" s="46" t="str">
        <f>IF(Inputs!$B281="","",(ROUND((Inputs!$BE281*AP283)+G283,0)))</f>
        <v/>
      </c>
      <c r="I283" s="46" t="str">
        <f>IF(Inputs!$B281="","",(ROUND((Inputs!$BE281*AQ283)+H283,0)))</f>
        <v/>
      </c>
      <c r="J283" s="46" t="str">
        <f>IF(Inputs!$B281="","",(ROUND((Inputs!$BE281*AR283)+I283,0)))</f>
        <v/>
      </c>
      <c r="K283" s="46" t="str">
        <f>IF(Inputs!$B281="","",(ROUND((Inputs!$BE281*AS283)+J283,0)))</f>
        <v/>
      </c>
      <c r="L283" s="46" t="str">
        <f>IF(Inputs!$B281="","",(ROUND((Inputs!$BE281*AT283)+K283,0)))</f>
        <v/>
      </c>
      <c r="M283" s="46" t="str">
        <f>IF(Inputs!$B281="","",(ROUND((Inputs!$BE281*AU283)+L283,0)))</f>
        <v/>
      </c>
      <c r="N283" s="46" t="str">
        <f>IF(Inputs!$B281="","",(ROUND((Inputs!$BE281*AV283)+M283,0)))</f>
        <v/>
      </c>
      <c r="O283" s="46" t="str">
        <f>IF(Inputs!$B281="","",(ROUND((Inputs!$BE281*AW283)+N283,0)))</f>
        <v/>
      </c>
      <c r="P283" s="46" t="str">
        <f>IF(Inputs!$B281="","",(ROUND((Inputs!$BE281*AX283)+O283,0)))</f>
        <v/>
      </c>
      <c r="Q283" s="46" t="str">
        <f>IF(Inputs!$B281="","",(ROUND((Inputs!$BE281*AY283)+P283,0)))</f>
        <v/>
      </c>
      <c r="R283" s="46" t="str">
        <f>IF(Inputs!$B281="","",(ROUND((Inputs!$BE281*AZ283)+Q283,0)))</f>
        <v/>
      </c>
      <c r="S283" s="46" t="str">
        <f>IF(Inputs!$B281="","",(ROUND((Inputs!$BE281*BA283)+R283,0)))</f>
        <v/>
      </c>
      <c r="T283" s="46" t="str">
        <f>IF(Inputs!$B281="","",(ROUND((Inputs!$BE281*BB283)+S283,0)))</f>
        <v/>
      </c>
      <c r="U283" s="46" t="str">
        <f>IF(Inputs!$B281="","",(ROUND((Inputs!$BE281*BC283)+T283,0)))</f>
        <v/>
      </c>
      <c r="V283" s="46" t="str">
        <f>IF(Inputs!$B281="","",(ROUND((Inputs!$BE281*BD283)+U283,0)))</f>
        <v/>
      </c>
      <c r="W283" s="46" t="str">
        <f>IF(Inputs!$B281="","",(ROUND((Inputs!$BE281*BE283)+V283,0)))</f>
        <v/>
      </c>
      <c r="X283" s="46" t="str">
        <f>IF(Inputs!$B281="","",(ROUND((Inputs!$BE281*BF283)+W283,0)))</f>
        <v/>
      </c>
      <c r="Y283" s="46" t="str">
        <f>IF(Inputs!$B281="","",(ROUND((Inputs!$BE281*BG283)+X283,0)))</f>
        <v/>
      </c>
      <c r="Z283" s="46" t="str">
        <f>IF(Inputs!$B281="","",(ROUND((Inputs!$BE281*BH283)+Y283,0)))</f>
        <v/>
      </c>
      <c r="AA283" s="46" t="str">
        <f>IF(Inputs!$B281="","",(ROUND((Inputs!$BE281*BI283)+Z283,0)))</f>
        <v/>
      </c>
      <c r="AB283" s="46" t="str">
        <f>IF(Inputs!$B281="","",(ROUND((Inputs!$BE281*BJ283)+AA283,0)))</f>
        <v/>
      </c>
      <c r="AC283" s="46" t="str">
        <f>IF(Inputs!$B281="","",(ROUND((Inputs!$BE281*BK283)+AB283,0)))</f>
        <v/>
      </c>
      <c r="AD283" s="46" t="str">
        <f>IF(Inputs!$B281="","",(ROUND((Inputs!$BE281*BL283)+AC283,0)))</f>
        <v/>
      </c>
      <c r="AE283" s="46" t="str">
        <f>IF(Inputs!$B281="","",(ROUND((Inputs!$BE281*BM283)+AD283,0)))</f>
        <v/>
      </c>
      <c r="AF283" s="46" t="str">
        <f>IF(Inputs!$B281="","",(ROUND((Inputs!$BE281*BN283)+AE283,0)))</f>
        <v/>
      </c>
      <c r="AG283" s="50" t="str">
        <f t="shared" ref="AG283:AG346" si="11">AF283</f>
        <v/>
      </c>
      <c r="AH283" s="42" t="str">
        <f t="shared" si="10"/>
        <v/>
      </c>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row>
    <row r="284" spans="1:66">
      <c r="A284" s="7" t="str">
        <f>IF(Inputs!A282="","",Inputs!A282)</f>
        <v/>
      </c>
      <c r="B284" t="str">
        <f>IF(Inputs!B282="","",Inputs!B282)</f>
        <v/>
      </c>
      <c r="C284" s="46" t="str">
        <f>IF(Inputs!$B282="","",(ROUND(Inputs!$BE282*AK284,0)))</f>
        <v/>
      </c>
      <c r="D284" s="46" t="str">
        <f>IF(Inputs!$B282="","",(ROUND((Inputs!$BE282*AL284)+C284,0)))</f>
        <v/>
      </c>
      <c r="E284" s="46" t="str">
        <f>IF(Inputs!$B282="","",(ROUND((Inputs!$BE282*AM284)+D284,0)))</f>
        <v/>
      </c>
      <c r="F284" s="46" t="str">
        <f>IF(Inputs!$B282="","",(ROUND((Inputs!$BE282*AN284)+E284,0)))</f>
        <v/>
      </c>
      <c r="G284" s="46" t="str">
        <f>IF(Inputs!$B282="","",(ROUND((Inputs!$BE282*AO284)+F284,0)))</f>
        <v/>
      </c>
      <c r="H284" s="46" t="str">
        <f>IF(Inputs!$B282="","",(ROUND((Inputs!$BE282*AP284)+G284,0)))</f>
        <v/>
      </c>
      <c r="I284" s="46" t="str">
        <f>IF(Inputs!$B282="","",(ROUND((Inputs!$BE282*AQ284)+H284,0)))</f>
        <v/>
      </c>
      <c r="J284" s="46" t="str">
        <f>IF(Inputs!$B282="","",(ROUND((Inputs!$BE282*AR284)+I284,0)))</f>
        <v/>
      </c>
      <c r="K284" s="46" t="str">
        <f>IF(Inputs!$B282="","",(ROUND((Inputs!$BE282*AS284)+J284,0)))</f>
        <v/>
      </c>
      <c r="L284" s="46" t="str">
        <f>IF(Inputs!$B282="","",(ROUND((Inputs!$BE282*AT284)+K284,0)))</f>
        <v/>
      </c>
      <c r="M284" s="46" t="str">
        <f>IF(Inputs!$B282="","",(ROUND((Inputs!$BE282*AU284)+L284,0)))</f>
        <v/>
      </c>
      <c r="N284" s="46" t="str">
        <f>IF(Inputs!$B282="","",(ROUND((Inputs!$BE282*AV284)+M284,0)))</f>
        <v/>
      </c>
      <c r="O284" s="46" t="str">
        <f>IF(Inputs!$B282="","",(ROUND((Inputs!$BE282*AW284)+N284,0)))</f>
        <v/>
      </c>
      <c r="P284" s="46" t="str">
        <f>IF(Inputs!$B282="","",(ROUND((Inputs!$BE282*AX284)+O284,0)))</f>
        <v/>
      </c>
      <c r="Q284" s="46" t="str">
        <f>IF(Inputs!$B282="","",(ROUND((Inputs!$BE282*AY284)+P284,0)))</f>
        <v/>
      </c>
      <c r="R284" s="46" t="str">
        <f>IF(Inputs!$B282="","",(ROUND((Inputs!$BE282*AZ284)+Q284,0)))</f>
        <v/>
      </c>
      <c r="S284" s="46" t="str">
        <f>IF(Inputs!$B282="","",(ROUND((Inputs!$BE282*BA284)+R284,0)))</f>
        <v/>
      </c>
      <c r="T284" s="46" t="str">
        <f>IF(Inputs!$B282="","",(ROUND((Inputs!$BE282*BB284)+S284,0)))</f>
        <v/>
      </c>
      <c r="U284" s="46" t="str">
        <f>IF(Inputs!$B282="","",(ROUND((Inputs!$BE282*BC284)+T284,0)))</f>
        <v/>
      </c>
      <c r="V284" s="46" t="str">
        <f>IF(Inputs!$B282="","",(ROUND((Inputs!$BE282*BD284)+U284,0)))</f>
        <v/>
      </c>
      <c r="W284" s="46" t="str">
        <f>IF(Inputs!$B282="","",(ROUND((Inputs!$BE282*BE284)+V284,0)))</f>
        <v/>
      </c>
      <c r="X284" s="46" t="str">
        <f>IF(Inputs!$B282="","",(ROUND((Inputs!$BE282*BF284)+W284,0)))</f>
        <v/>
      </c>
      <c r="Y284" s="46" t="str">
        <f>IF(Inputs!$B282="","",(ROUND((Inputs!$BE282*BG284)+X284,0)))</f>
        <v/>
      </c>
      <c r="Z284" s="46" t="str">
        <f>IF(Inputs!$B282="","",(ROUND((Inputs!$BE282*BH284)+Y284,0)))</f>
        <v/>
      </c>
      <c r="AA284" s="46" t="str">
        <f>IF(Inputs!$B282="","",(ROUND((Inputs!$BE282*BI284)+Z284,0)))</f>
        <v/>
      </c>
      <c r="AB284" s="46" t="str">
        <f>IF(Inputs!$B282="","",(ROUND((Inputs!$BE282*BJ284)+AA284,0)))</f>
        <v/>
      </c>
      <c r="AC284" s="46" t="str">
        <f>IF(Inputs!$B282="","",(ROUND((Inputs!$BE282*BK284)+AB284,0)))</f>
        <v/>
      </c>
      <c r="AD284" s="46" t="str">
        <f>IF(Inputs!$B282="","",(ROUND((Inputs!$BE282*BL284)+AC284,0)))</f>
        <v/>
      </c>
      <c r="AE284" s="46" t="str">
        <f>IF(Inputs!$B282="","",(ROUND((Inputs!$BE282*BM284)+AD284,0)))</f>
        <v/>
      </c>
      <c r="AF284" s="46" t="str">
        <f>IF(Inputs!$B282="","",(ROUND((Inputs!$BE282*BN284)+AE284,0)))</f>
        <v/>
      </c>
      <c r="AG284" s="50" t="str">
        <f t="shared" si="11"/>
        <v/>
      </c>
      <c r="AH284" s="42" t="str">
        <f t="shared" si="10"/>
        <v/>
      </c>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row>
    <row r="285" spans="1:66">
      <c r="A285" s="7" t="str">
        <f>IF(Inputs!A283="","",Inputs!A283)</f>
        <v/>
      </c>
      <c r="B285" t="str">
        <f>IF(Inputs!B283="","",Inputs!B283)</f>
        <v/>
      </c>
      <c r="C285" s="46" t="str">
        <f>IF(Inputs!$B283="","",(ROUND(Inputs!$BE283*AK285,0)))</f>
        <v/>
      </c>
      <c r="D285" s="46" t="str">
        <f>IF(Inputs!$B283="","",(ROUND((Inputs!$BE283*AL285)+C285,0)))</f>
        <v/>
      </c>
      <c r="E285" s="46" t="str">
        <f>IF(Inputs!$B283="","",(ROUND((Inputs!$BE283*AM285)+D285,0)))</f>
        <v/>
      </c>
      <c r="F285" s="46" t="str">
        <f>IF(Inputs!$B283="","",(ROUND((Inputs!$BE283*AN285)+E285,0)))</f>
        <v/>
      </c>
      <c r="G285" s="46" t="str">
        <f>IF(Inputs!$B283="","",(ROUND((Inputs!$BE283*AO285)+F285,0)))</f>
        <v/>
      </c>
      <c r="H285" s="46" t="str">
        <f>IF(Inputs!$B283="","",(ROUND((Inputs!$BE283*AP285)+G285,0)))</f>
        <v/>
      </c>
      <c r="I285" s="46" t="str">
        <f>IF(Inputs!$B283="","",(ROUND((Inputs!$BE283*AQ285)+H285,0)))</f>
        <v/>
      </c>
      <c r="J285" s="46" t="str">
        <f>IF(Inputs!$B283="","",(ROUND((Inputs!$BE283*AR285)+I285,0)))</f>
        <v/>
      </c>
      <c r="K285" s="46" t="str">
        <f>IF(Inputs!$B283="","",(ROUND((Inputs!$BE283*AS285)+J285,0)))</f>
        <v/>
      </c>
      <c r="L285" s="46" t="str">
        <f>IF(Inputs!$B283="","",(ROUND((Inputs!$BE283*AT285)+K285,0)))</f>
        <v/>
      </c>
      <c r="M285" s="46" t="str">
        <f>IF(Inputs!$B283="","",(ROUND((Inputs!$BE283*AU285)+L285,0)))</f>
        <v/>
      </c>
      <c r="N285" s="46" t="str">
        <f>IF(Inputs!$B283="","",(ROUND((Inputs!$BE283*AV285)+M285,0)))</f>
        <v/>
      </c>
      <c r="O285" s="46" t="str">
        <f>IF(Inputs!$B283="","",(ROUND((Inputs!$BE283*AW285)+N285,0)))</f>
        <v/>
      </c>
      <c r="P285" s="46" t="str">
        <f>IF(Inputs!$B283="","",(ROUND((Inputs!$BE283*AX285)+O285,0)))</f>
        <v/>
      </c>
      <c r="Q285" s="46" t="str">
        <f>IF(Inputs!$B283="","",(ROUND((Inputs!$BE283*AY285)+P285,0)))</f>
        <v/>
      </c>
      <c r="R285" s="46" t="str">
        <f>IF(Inputs!$B283="","",(ROUND((Inputs!$BE283*AZ285)+Q285,0)))</f>
        <v/>
      </c>
      <c r="S285" s="46" t="str">
        <f>IF(Inputs!$B283="","",(ROUND((Inputs!$BE283*BA285)+R285,0)))</f>
        <v/>
      </c>
      <c r="T285" s="46" t="str">
        <f>IF(Inputs!$B283="","",(ROUND((Inputs!$BE283*BB285)+S285,0)))</f>
        <v/>
      </c>
      <c r="U285" s="46" t="str">
        <f>IF(Inputs!$B283="","",(ROUND((Inputs!$BE283*BC285)+T285,0)))</f>
        <v/>
      </c>
      <c r="V285" s="46" t="str">
        <f>IF(Inputs!$B283="","",(ROUND((Inputs!$BE283*BD285)+U285,0)))</f>
        <v/>
      </c>
      <c r="W285" s="46" t="str">
        <f>IF(Inputs!$B283="","",(ROUND((Inputs!$BE283*BE285)+V285,0)))</f>
        <v/>
      </c>
      <c r="X285" s="46" t="str">
        <f>IF(Inputs!$B283="","",(ROUND((Inputs!$BE283*BF285)+W285,0)))</f>
        <v/>
      </c>
      <c r="Y285" s="46" t="str">
        <f>IF(Inputs!$B283="","",(ROUND((Inputs!$BE283*BG285)+X285,0)))</f>
        <v/>
      </c>
      <c r="Z285" s="46" t="str">
        <f>IF(Inputs!$B283="","",(ROUND((Inputs!$BE283*BH285)+Y285,0)))</f>
        <v/>
      </c>
      <c r="AA285" s="46" t="str">
        <f>IF(Inputs!$B283="","",(ROUND((Inputs!$BE283*BI285)+Z285,0)))</f>
        <v/>
      </c>
      <c r="AB285" s="46" t="str">
        <f>IF(Inputs!$B283="","",(ROUND((Inputs!$BE283*BJ285)+AA285,0)))</f>
        <v/>
      </c>
      <c r="AC285" s="46" t="str">
        <f>IF(Inputs!$B283="","",(ROUND((Inputs!$BE283*BK285)+AB285,0)))</f>
        <v/>
      </c>
      <c r="AD285" s="46" t="str">
        <f>IF(Inputs!$B283="","",(ROUND((Inputs!$BE283*BL285)+AC285,0)))</f>
        <v/>
      </c>
      <c r="AE285" s="46" t="str">
        <f>IF(Inputs!$B283="","",(ROUND((Inputs!$BE283*BM285)+AD285,0)))</f>
        <v/>
      </c>
      <c r="AF285" s="46" t="str">
        <f>IF(Inputs!$B283="","",(ROUND((Inputs!$BE283*BN285)+AE285,0)))</f>
        <v/>
      </c>
      <c r="AG285" s="50" t="str">
        <f t="shared" si="11"/>
        <v/>
      </c>
      <c r="AH285" s="42" t="str">
        <f t="shared" si="10"/>
        <v/>
      </c>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row>
    <row r="286" spans="1:66">
      <c r="A286" s="7" t="str">
        <f>IF(Inputs!A284="","",Inputs!A284)</f>
        <v/>
      </c>
      <c r="B286" t="str">
        <f>IF(Inputs!B284="","",Inputs!B284)</f>
        <v/>
      </c>
      <c r="C286" s="46" t="str">
        <f>IF(Inputs!$B284="","",(ROUND(Inputs!$BE284*AK286,0)))</f>
        <v/>
      </c>
      <c r="D286" s="46" t="str">
        <f>IF(Inputs!$B284="","",(ROUND((Inputs!$BE284*AL286)+C286,0)))</f>
        <v/>
      </c>
      <c r="E286" s="46" t="str">
        <f>IF(Inputs!$B284="","",(ROUND((Inputs!$BE284*AM286)+D286,0)))</f>
        <v/>
      </c>
      <c r="F286" s="46" t="str">
        <f>IF(Inputs!$B284="","",(ROUND((Inputs!$BE284*AN286)+E286,0)))</f>
        <v/>
      </c>
      <c r="G286" s="46" t="str">
        <f>IF(Inputs!$B284="","",(ROUND((Inputs!$BE284*AO286)+F286,0)))</f>
        <v/>
      </c>
      <c r="H286" s="46" t="str">
        <f>IF(Inputs!$B284="","",(ROUND((Inputs!$BE284*AP286)+G286,0)))</f>
        <v/>
      </c>
      <c r="I286" s="46" t="str">
        <f>IF(Inputs!$B284="","",(ROUND((Inputs!$BE284*AQ286)+H286,0)))</f>
        <v/>
      </c>
      <c r="J286" s="46" t="str">
        <f>IF(Inputs!$B284="","",(ROUND((Inputs!$BE284*AR286)+I286,0)))</f>
        <v/>
      </c>
      <c r="K286" s="46" t="str">
        <f>IF(Inputs!$B284="","",(ROUND((Inputs!$BE284*AS286)+J286,0)))</f>
        <v/>
      </c>
      <c r="L286" s="46" t="str">
        <f>IF(Inputs!$B284="","",(ROUND((Inputs!$BE284*AT286)+K286,0)))</f>
        <v/>
      </c>
      <c r="M286" s="46" t="str">
        <f>IF(Inputs!$B284="","",(ROUND((Inputs!$BE284*AU286)+L286,0)))</f>
        <v/>
      </c>
      <c r="N286" s="46" t="str">
        <f>IF(Inputs!$B284="","",(ROUND((Inputs!$BE284*AV286)+M286,0)))</f>
        <v/>
      </c>
      <c r="O286" s="46" t="str">
        <f>IF(Inputs!$B284="","",(ROUND((Inputs!$BE284*AW286)+N286,0)))</f>
        <v/>
      </c>
      <c r="P286" s="46" t="str">
        <f>IF(Inputs!$B284="","",(ROUND((Inputs!$BE284*AX286)+O286,0)))</f>
        <v/>
      </c>
      <c r="Q286" s="46" t="str">
        <f>IF(Inputs!$B284="","",(ROUND((Inputs!$BE284*AY286)+P286,0)))</f>
        <v/>
      </c>
      <c r="R286" s="46" t="str">
        <f>IF(Inputs!$B284="","",(ROUND((Inputs!$BE284*AZ286)+Q286,0)))</f>
        <v/>
      </c>
      <c r="S286" s="46" t="str">
        <f>IF(Inputs!$B284="","",(ROUND((Inputs!$BE284*BA286)+R286,0)))</f>
        <v/>
      </c>
      <c r="T286" s="46" t="str">
        <f>IF(Inputs!$B284="","",(ROUND((Inputs!$BE284*BB286)+S286,0)))</f>
        <v/>
      </c>
      <c r="U286" s="46" t="str">
        <f>IF(Inputs!$B284="","",(ROUND((Inputs!$BE284*BC286)+T286,0)))</f>
        <v/>
      </c>
      <c r="V286" s="46" t="str">
        <f>IF(Inputs!$B284="","",(ROUND((Inputs!$BE284*BD286)+U286,0)))</f>
        <v/>
      </c>
      <c r="W286" s="46" t="str">
        <f>IF(Inputs!$B284="","",(ROUND((Inputs!$BE284*BE286)+V286,0)))</f>
        <v/>
      </c>
      <c r="X286" s="46" t="str">
        <f>IF(Inputs!$B284="","",(ROUND((Inputs!$BE284*BF286)+W286,0)))</f>
        <v/>
      </c>
      <c r="Y286" s="46" t="str">
        <f>IF(Inputs!$B284="","",(ROUND((Inputs!$BE284*BG286)+X286,0)))</f>
        <v/>
      </c>
      <c r="Z286" s="46" t="str">
        <f>IF(Inputs!$B284="","",(ROUND((Inputs!$BE284*BH286)+Y286,0)))</f>
        <v/>
      </c>
      <c r="AA286" s="46" t="str">
        <f>IF(Inputs!$B284="","",(ROUND((Inputs!$BE284*BI286)+Z286,0)))</f>
        <v/>
      </c>
      <c r="AB286" s="46" t="str">
        <f>IF(Inputs!$B284="","",(ROUND((Inputs!$BE284*BJ286)+AA286,0)))</f>
        <v/>
      </c>
      <c r="AC286" s="46" t="str">
        <f>IF(Inputs!$B284="","",(ROUND((Inputs!$BE284*BK286)+AB286,0)))</f>
        <v/>
      </c>
      <c r="AD286" s="46" t="str">
        <f>IF(Inputs!$B284="","",(ROUND((Inputs!$BE284*BL286)+AC286,0)))</f>
        <v/>
      </c>
      <c r="AE286" s="46" t="str">
        <f>IF(Inputs!$B284="","",(ROUND((Inputs!$BE284*BM286)+AD286,0)))</f>
        <v/>
      </c>
      <c r="AF286" s="46" t="str">
        <f>IF(Inputs!$B284="","",(ROUND((Inputs!$BE284*BN286)+AE286,0)))</f>
        <v/>
      </c>
      <c r="AG286" s="50" t="str">
        <f t="shared" si="11"/>
        <v/>
      </c>
      <c r="AH286" s="42" t="str">
        <f t="shared" si="10"/>
        <v/>
      </c>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row>
    <row r="287" spans="1:66">
      <c r="A287" s="7" t="str">
        <f>IF(Inputs!A285="","",Inputs!A285)</f>
        <v/>
      </c>
      <c r="B287" t="str">
        <f>IF(Inputs!B285="","",Inputs!B285)</f>
        <v/>
      </c>
      <c r="C287" s="46" t="str">
        <f>IF(Inputs!$B285="","",(ROUND(Inputs!$BE285*AK287,0)))</f>
        <v/>
      </c>
      <c r="D287" s="46" t="str">
        <f>IF(Inputs!$B285="","",(ROUND((Inputs!$BE285*AL287)+C287,0)))</f>
        <v/>
      </c>
      <c r="E287" s="46" t="str">
        <f>IF(Inputs!$B285="","",(ROUND((Inputs!$BE285*AM287)+D287,0)))</f>
        <v/>
      </c>
      <c r="F287" s="46" t="str">
        <f>IF(Inputs!$B285="","",(ROUND((Inputs!$BE285*AN287)+E287,0)))</f>
        <v/>
      </c>
      <c r="G287" s="46" t="str">
        <f>IF(Inputs!$B285="","",(ROUND((Inputs!$BE285*AO287)+F287,0)))</f>
        <v/>
      </c>
      <c r="H287" s="46" t="str">
        <f>IF(Inputs!$B285="","",(ROUND((Inputs!$BE285*AP287)+G287,0)))</f>
        <v/>
      </c>
      <c r="I287" s="46" t="str">
        <f>IF(Inputs!$B285="","",(ROUND((Inputs!$BE285*AQ287)+H287,0)))</f>
        <v/>
      </c>
      <c r="J287" s="46" t="str">
        <f>IF(Inputs!$B285="","",(ROUND((Inputs!$BE285*AR287)+I287,0)))</f>
        <v/>
      </c>
      <c r="K287" s="46" t="str">
        <f>IF(Inputs!$B285="","",(ROUND((Inputs!$BE285*AS287)+J287,0)))</f>
        <v/>
      </c>
      <c r="L287" s="46" t="str">
        <f>IF(Inputs!$B285="","",(ROUND((Inputs!$BE285*AT287)+K287,0)))</f>
        <v/>
      </c>
      <c r="M287" s="46" t="str">
        <f>IF(Inputs!$B285="","",(ROUND((Inputs!$BE285*AU287)+L287,0)))</f>
        <v/>
      </c>
      <c r="N287" s="46" t="str">
        <f>IF(Inputs!$B285="","",(ROUND((Inputs!$BE285*AV287)+M287,0)))</f>
        <v/>
      </c>
      <c r="O287" s="46" t="str">
        <f>IF(Inputs!$B285="","",(ROUND((Inputs!$BE285*AW287)+N287,0)))</f>
        <v/>
      </c>
      <c r="P287" s="46" t="str">
        <f>IF(Inputs!$B285="","",(ROUND((Inputs!$BE285*AX287)+O287,0)))</f>
        <v/>
      </c>
      <c r="Q287" s="46" t="str">
        <f>IF(Inputs!$B285="","",(ROUND((Inputs!$BE285*AY287)+P287,0)))</f>
        <v/>
      </c>
      <c r="R287" s="46" t="str">
        <f>IF(Inputs!$B285="","",(ROUND((Inputs!$BE285*AZ287)+Q287,0)))</f>
        <v/>
      </c>
      <c r="S287" s="46" t="str">
        <f>IF(Inputs!$B285="","",(ROUND((Inputs!$BE285*BA287)+R287,0)))</f>
        <v/>
      </c>
      <c r="T287" s="46" t="str">
        <f>IF(Inputs!$B285="","",(ROUND((Inputs!$BE285*BB287)+S287,0)))</f>
        <v/>
      </c>
      <c r="U287" s="46" t="str">
        <f>IF(Inputs!$B285="","",(ROUND((Inputs!$BE285*BC287)+T287,0)))</f>
        <v/>
      </c>
      <c r="V287" s="46" t="str">
        <f>IF(Inputs!$B285="","",(ROUND((Inputs!$BE285*BD287)+U287,0)))</f>
        <v/>
      </c>
      <c r="W287" s="46" t="str">
        <f>IF(Inputs!$B285="","",(ROUND((Inputs!$BE285*BE287)+V287,0)))</f>
        <v/>
      </c>
      <c r="X287" s="46" t="str">
        <f>IF(Inputs!$B285="","",(ROUND((Inputs!$BE285*BF287)+W287,0)))</f>
        <v/>
      </c>
      <c r="Y287" s="46" t="str">
        <f>IF(Inputs!$B285="","",(ROUND((Inputs!$BE285*BG287)+X287,0)))</f>
        <v/>
      </c>
      <c r="Z287" s="46" t="str">
        <f>IF(Inputs!$B285="","",(ROUND((Inputs!$BE285*BH287)+Y287,0)))</f>
        <v/>
      </c>
      <c r="AA287" s="46" t="str">
        <f>IF(Inputs!$B285="","",(ROUND((Inputs!$BE285*BI287)+Z287,0)))</f>
        <v/>
      </c>
      <c r="AB287" s="46" t="str">
        <f>IF(Inputs!$B285="","",(ROUND((Inputs!$BE285*BJ287)+AA287,0)))</f>
        <v/>
      </c>
      <c r="AC287" s="46" t="str">
        <f>IF(Inputs!$B285="","",(ROUND((Inputs!$BE285*BK287)+AB287,0)))</f>
        <v/>
      </c>
      <c r="AD287" s="46" t="str">
        <f>IF(Inputs!$B285="","",(ROUND((Inputs!$BE285*BL287)+AC287,0)))</f>
        <v/>
      </c>
      <c r="AE287" s="46" t="str">
        <f>IF(Inputs!$B285="","",(ROUND((Inputs!$BE285*BM287)+AD287,0)))</f>
        <v/>
      </c>
      <c r="AF287" s="46" t="str">
        <f>IF(Inputs!$B285="","",(ROUND((Inputs!$BE285*BN287)+AE287,0)))</f>
        <v/>
      </c>
      <c r="AG287" s="50" t="str">
        <f t="shared" si="11"/>
        <v/>
      </c>
      <c r="AH287" s="42" t="str">
        <f t="shared" si="10"/>
        <v/>
      </c>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row>
    <row r="288" spans="1:66">
      <c r="A288" s="7" t="str">
        <f>IF(Inputs!A286="","",Inputs!A286)</f>
        <v/>
      </c>
      <c r="B288" t="str">
        <f>IF(Inputs!B286="","",Inputs!B286)</f>
        <v/>
      </c>
      <c r="C288" s="46" t="str">
        <f>IF(Inputs!$B286="","",(ROUND(Inputs!$BE286*AK288,0)))</f>
        <v/>
      </c>
      <c r="D288" s="46" t="str">
        <f>IF(Inputs!$B286="","",(ROUND((Inputs!$BE286*AL288)+C288,0)))</f>
        <v/>
      </c>
      <c r="E288" s="46" t="str">
        <f>IF(Inputs!$B286="","",(ROUND((Inputs!$BE286*AM288)+D288,0)))</f>
        <v/>
      </c>
      <c r="F288" s="46" t="str">
        <f>IF(Inputs!$B286="","",(ROUND((Inputs!$BE286*AN288)+E288,0)))</f>
        <v/>
      </c>
      <c r="G288" s="46" t="str">
        <f>IF(Inputs!$B286="","",(ROUND((Inputs!$BE286*AO288)+F288,0)))</f>
        <v/>
      </c>
      <c r="H288" s="46" t="str">
        <f>IF(Inputs!$B286="","",(ROUND((Inputs!$BE286*AP288)+G288,0)))</f>
        <v/>
      </c>
      <c r="I288" s="46" t="str">
        <f>IF(Inputs!$B286="","",(ROUND((Inputs!$BE286*AQ288)+H288,0)))</f>
        <v/>
      </c>
      <c r="J288" s="46" t="str">
        <f>IF(Inputs!$B286="","",(ROUND((Inputs!$BE286*AR288)+I288,0)))</f>
        <v/>
      </c>
      <c r="K288" s="46" t="str">
        <f>IF(Inputs!$B286="","",(ROUND((Inputs!$BE286*AS288)+J288,0)))</f>
        <v/>
      </c>
      <c r="L288" s="46" t="str">
        <f>IF(Inputs!$B286="","",(ROUND((Inputs!$BE286*AT288)+K288,0)))</f>
        <v/>
      </c>
      <c r="M288" s="46" t="str">
        <f>IF(Inputs!$B286="","",(ROUND((Inputs!$BE286*AU288)+L288,0)))</f>
        <v/>
      </c>
      <c r="N288" s="46" t="str">
        <f>IF(Inputs!$B286="","",(ROUND((Inputs!$BE286*AV288)+M288,0)))</f>
        <v/>
      </c>
      <c r="O288" s="46" t="str">
        <f>IF(Inputs!$B286="","",(ROUND((Inputs!$BE286*AW288)+N288,0)))</f>
        <v/>
      </c>
      <c r="P288" s="46" t="str">
        <f>IF(Inputs!$B286="","",(ROUND((Inputs!$BE286*AX288)+O288,0)))</f>
        <v/>
      </c>
      <c r="Q288" s="46" t="str">
        <f>IF(Inputs!$B286="","",(ROUND((Inputs!$BE286*AY288)+P288,0)))</f>
        <v/>
      </c>
      <c r="R288" s="46" t="str">
        <f>IF(Inputs!$B286="","",(ROUND((Inputs!$BE286*AZ288)+Q288,0)))</f>
        <v/>
      </c>
      <c r="S288" s="46" t="str">
        <f>IF(Inputs!$B286="","",(ROUND((Inputs!$BE286*BA288)+R288,0)))</f>
        <v/>
      </c>
      <c r="T288" s="46" t="str">
        <f>IF(Inputs!$B286="","",(ROUND((Inputs!$BE286*BB288)+S288,0)))</f>
        <v/>
      </c>
      <c r="U288" s="46" t="str">
        <f>IF(Inputs!$B286="","",(ROUND((Inputs!$BE286*BC288)+T288,0)))</f>
        <v/>
      </c>
      <c r="V288" s="46" t="str">
        <f>IF(Inputs!$B286="","",(ROUND((Inputs!$BE286*BD288)+U288,0)))</f>
        <v/>
      </c>
      <c r="W288" s="46" t="str">
        <f>IF(Inputs!$B286="","",(ROUND((Inputs!$BE286*BE288)+V288,0)))</f>
        <v/>
      </c>
      <c r="X288" s="46" t="str">
        <f>IF(Inputs!$B286="","",(ROUND((Inputs!$BE286*BF288)+W288,0)))</f>
        <v/>
      </c>
      <c r="Y288" s="46" t="str">
        <f>IF(Inputs!$B286="","",(ROUND((Inputs!$BE286*BG288)+X288,0)))</f>
        <v/>
      </c>
      <c r="Z288" s="46" t="str">
        <f>IF(Inputs!$B286="","",(ROUND((Inputs!$BE286*BH288)+Y288,0)))</f>
        <v/>
      </c>
      <c r="AA288" s="46" t="str">
        <f>IF(Inputs!$B286="","",(ROUND((Inputs!$BE286*BI288)+Z288,0)))</f>
        <v/>
      </c>
      <c r="AB288" s="46" t="str">
        <f>IF(Inputs!$B286="","",(ROUND((Inputs!$BE286*BJ288)+AA288,0)))</f>
        <v/>
      </c>
      <c r="AC288" s="46" t="str">
        <f>IF(Inputs!$B286="","",(ROUND((Inputs!$BE286*BK288)+AB288,0)))</f>
        <v/>
      </c>
      <c r="AD288" s="46" t="str">
        <f>IF(Inputs!$B286="","",(ROUND((Inputs!$BE286*BL288)+AC288,0)))</f>
        <v/>
      </c>
      <c r="AE288" s="46" t="str">
        <f>IF(Inputs!$B286="","",(ROUND((Inputs!$BE286*BM288)+AD288,0)))</f>
        <v/>
      </c>
      <c r="AF288" s="46" t="str">
        <f>IF(Inputs!$B286="","",(ROUND((Inputs!$BE286*BN288)+AE288,0)))</f>
        <v/>
      </c>
      <c r="AG288" s="50" t="str">
        <f t="shared" si="11"/>
        <v/>
      </c>
      <c r="AH288" s="42" t="str">
        <f t="shared" si="10"/>
        <v/>
      </c>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row>
    <row r="289" spans="1:66">
      <c r="A289" s="7" t="str">
        <f>IF(Inputs!A287="","",Inputs!A287)</f>
        <v/>
      </c>
      <c r="B289" t="str">
        <f>IF(Inputs!B287="","",Inputs!B287)</f>
        <v/>
      </c>
      <c r="C289" s="46" t="str">
        <f>IF(Inputs!$B287="","",(ROUND(Inputs!$BE287*AK289,0)))</f>
        <v/>
      </c>
      <c r="D289" s="46" t="str">
        <f>IF(Inputs!$B287="","",(ROUND((Inputs!$BE287*AL289)+C289,0)))</f>
        <v/>
      </c>
      <c r="E289" s="46" t="str">
        <f>IF(Inputs!$B287="","",(ROUND((Inputs!$BE287*AM289)+D289,0)))</f>
        <v/>
      </c>
      <c r="F289" s="46" t="str">
        <f>IF(Inputs!$B287="","",(ROUND((Inputs!$BE287*AN289)+E289,0)))</f>
        <v/>
      </c>
      <c r="G289" s="46" t="str">
        <f>IF(Inputs!$B287="","",(ROUND((Inputs!$BE287*AO289)+F289,0)))</f>
        <v/>
      </c>
      <c r="H289" s="46" t="str">
        <f>IF(Inputs!$B287="","",(ROUND((Inputs!$BE287*AP289)+G289,0)))</f>
        <v/>
      </c>
      <c r="I289" s="46" t="str">
        <f>IF(Inputs!$B287="","",(ROUND((Inputs!$BE287*AQ289)+H289,0)))</f>
        <v/>
      </c>
      <c r="J289" s="46" t="str">
        <f>IF(Inputs!$B287="","",(ROUND((Inputs!$BE287*AR289)+I289,0)))</f>
        <v/>
      </c>
      <c r="K289" s="46" t="str">
        <f>IF(Inputs!$B287="","",(ROUND((Inputs!$BE287*AS289)+J289,0)))</f>
        <v/>
      </c>
      <c r="L289" s="46" t="str">
        <f>IF(Inputs!$B287="","",(ROUND((Inputs!$BE287*AT289)+K289,0)))</f>
        <v/>
      </c>
      <c r="M289" s="46" t="str">
        <f>IF(Inputs!$B287="","",(ROUND((Inputs!$BE287*AU289)+L289,0)))</f>
        <v/>
      </c>
      <c r="N289" s="46" t="str">
        <f>IF(Inputs!$B287="","",(ROUND((Inputs!$BE287*AV289)+M289,0)))</f>
        <v/>
      </c>
      <c r="O289" s="46" t="str">
        <f>IF(Inputs!$B287="","",(ROUND((Inputs!$BE287*AW289)+N289,0)))</f>
        <v/>
      </c>
      <c r="P289" s="46" t="str">
        <f>IF(Inputs!$B287="","",(ROUND((Inputs!$BE287*AX289)+O289,0)))</f>
        <v/>
      </c>
      <c r="Q289" s="46" t="str">
        <f>IF(Inputs!$B287="","",(ROUND((Inputs!$BE287*AY289)+P289,0)))</f>
        <v/>
      </c>
      <c r="R289" s="46" t="str">
        <f>IF(Inputs!$B287="","",(ROUND((Inputs!$BE287*AZ289)+Q289,0)))</f>
        <v/>
      </c>
      <c r="S289" s="46" t="str">
        <f>IF(Inputs!$B287="","",(ROUND((Inputs!$BE287*BA289)+R289,0)))</f>
        <v/>
      </c>
      <c r="T289" s="46" t="str">
        <f>IF(Inputs!$B287="","",(ROUND((Inputs!$BE287*BB289)+S289,0)))</f>
        <v/>
      </c>
      <c r="U289" s="46" t="str">
        <f>IF(Inputs!$B287="","",(ROUND((Inputs!$BE287*BC289)+T289,0)))</f>
        <v/>
      </c>
      <c r="V289" s="46" t="str">
        <f>IF(Inputs!$B287="","",(ROUND((Inputs!$BE287*BD289)+U289,0)))</f>
        <v/>
      </c>
      <c r="W289" s="46" t="str">
        <f>IF(Inputs!$B287="","",(ROUND((Inputs!$BE287*BE289)+V289,0)))</f>
        <v/>
      </c>
      <c r="X289" s="46" t="str">
        <f>IF(Inputs!$B287="","",(ROUND((Inputs!$BE287*BF289)+W289,0)))</f>
        <v/>
      </c>
      <c r="Y289" s="46" t="str">
        <f>IF(Inputs!$B287="","",(ROUND((Inputs!$BE287*BG289)+X289,0)))</f>
        <v/>
      </c>
      <c r="Z289" s="46" t="str">
        <f>IF(Inputs!$B287="","",(ROUND((Inputs!$BE287*BH289)+Y289,0)))</f>
        <v/>
      </c>
      <c r="AA289" s="46" t="str">
        <f>IF(Inputs!$B287="","",(ROUND((Inputs!$BE287*BI289)+Z289,0)))</f>
        <v/>
      </c>
      <c r="AB289" s="46" t="str">
        <f>IF(Inputs!$B287="","",(ROUND((Inputs!$BE287*BJ289)+AA289,0)))</f>
        <v/>
      </c>
      <c r="AC289" s="46" t="str">
        <f>IF(Inputs!$B287="","",(ROUND((Inputs!$BE287*BK289)+AB289,0)))</f>
        <v/>
      </c>
      <c r="AD289" s="46" t="str">
        <f>IF(Inputs!$B287="","",(ROUND((Inputs!$BE287*BL289)+AC289,0)))</f>
        <v/>
      </c>
      <c r="AE289" s="46" t="str">
        <f>IF(Inputs!$B287="","",(ROUND((Inputs!$BE287*BM289)+AD289,0)))</f>
        <v/>
      </c>
      <c r="AF289" s="46" t="str">
        <f>IF(Inputs!$B287="","",(ROUND((Inputs!$BE287*BN289)+AE289,0)))</f>
        <v/>
      </c>
      <c r="AG289" s="50" t="str">
        <f t="shared" si="11"/>
        <v/>
      </c>
      <c r="AH289" s="42" t="str">
        <f t="shared" si="10"/>
        <v/>
      </c>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row>
    <row r="290" spans="1:66">
      <c r="A290" s="7" t="str">
        <f>IF(Inputs!A288="","",Inputs!A288)</f>
        <v/>
      </c>
      <c r="B290" t="str">
        <f>IF(Inputs!B288="","",Inputs!B288)</f>
        <v/>
      </c>
      <c r="C290" s="46" t="str">
        <f>IF(Inputs!$B288="","",(ROUND(Inputs!$BE288*AK290,0)))</f>
        <v/>
      </c>
      <c r="D290" s="46" t="str">
        <f>IF(Inputs!$B288="","",(ROUND((Inputs!$BE288*AL290)+C290,0)))</f>
        <v/>
      </c>
      <c r="E290" s="46" t="str">
        <f>IF(Inputs!$B288="","",(ROUND((Inputs!$BE288*AM290)+D290,0)))</f>
        <v/>
      </c>
      <c r="F290" s="46" t="str">
        <f>IF(Inputs!$B288="","",(ROUND((Inputs!$BE288*AN290)+E290,0)))</f>
        <v/>
      </c>
      <c r="G290" s="46" t="str">
        <f>IF(Inputs!$B288="","",(ROUND((Inputs!$BE288*AO290)+F290,0)))</f>
        <v/>
      </c>
      <c r="H290" s="46" t="str">
        <f>IF(Inputs!$B288="","",(ROUND((Inputs!$BE288*AP290)+G290,0)))</f>
        <v/>
      </c>
      <c r="I290" s="46" t="str">
        <f>IF(Inputs!$B288="","",(ROUND((Inputs!$BE288*AQ290)+H290,0)))</f>
        <v/>
      </c>
      <c r="J290" s="46" t="str">
        <f>IF(Inputs!$B288="","",(ROUND((Inputs!$BE288*AR290)+I290,0)))</f>
        <v/>
      </c>
      <c r="K290" s="46" t="str">
        <f>IF(Inputs!$B288="","",(ROUND((Inputs!$BE288*AS290)+J290,0)))</f>
        <v/>
      </c>
      <c r="L290" s="46" t="str">
        <f>IF(Inputs!$B288="","",(ROUND((Inputs!$BE288*AT290)+K290,0)))</f>
        <v/>
      </c>
      <c r="M290" s="46" t="str">
        <f>IF(Inputs!$B288="","",(ROUND((Inputs!$BE288*AU290)+L290,0)))</f>
        <v/>
      </c>
      <c r="N290" s="46" t="str">
        <f>IF(Inputs!$B288="","",(ROUND((Inputs!$BE288*AV290)+M290,0)))</f>
        <v/>
      </c>
      <c r="O290" s="46" t="str">
        <f>IF(Inputs!$B288="","",(ROUND((Inputs!$BE288*AW290)+N290,0)))</f>
        <v/>
      </c>
      <c r="P290" s="46" t="str">
        <f>IF(Inputs!$B288="","",(ROUND((Inputs!$BE288*AX290)+O290,0)))</f>
        <v/>
      </c>
      <c r="Q290" s="46" t="str">
        <f>IF(Inputs!$B288="","",(ROUND((Inputs!$BE288*AY290)+P290,0)))</f>
        <v/>
      </c>
      <c r="R290" s="46" t="str">
        <f>IF(Inputs!$B288="","",(ROUND((Inputs!$BE288*AZ290)+Q290,0)))</f>
        <v/>
      </c>
      <c r="S290" s="46" t="str">
        <f>IF(Inputs!$B288="","",(ROUND((Inputs!$BE288*BA290)+R290,0)))</f>
        <v/>
      </c>
      <c r="T290" s="46" t="str">
        <f>IF(Inputs!$B288="","",(ROUND((Inputs!$BE288*BB290)+S290,0)))</f>
        <v/>
      </c>
      <c r="U290" s="46" t="str">
        <f>IF(Inputs!$B288="","",(ROUND((Inputs!$BE288*BC290)+T290,0)))</f>
        <v/>
      </c>
      <c r="V290" s="46" t="str">
        <f>IF(Inputs!$B288="","",(ROUND((Inputs!$BE288*BD290)+U290,0)))</f>
        <v/>
      </c>
      <c r="W290" s="46" t="str">
        <f>IF(Inputs!$B288="","",(ROUND((Inputs!$BE288*BE290)+V290,0)))</f>
        <v/>
      </c>
      <c r="X290" s="46" t="str">
        <f>IF(Inputs!$B288="","",(ROUND((Inputs!$BE288*BF290)+W290,0)))</f>
        <v/>
      </c>
      <c r="Y290" s="46" t="str">
        <f>IF(Inputs!$B288="","",(ROUND((Inputs!$BE288*BG290)+X290,0)))</f>
        <v/>
      </c>
      <c r="Z290" s="46" t="str">
        <f>IF(Inputs!$B288="","",(ROUND((Inputs!$BE288*BH290)+Y290,0)))</f>
        <v/>
      </c>
      <c r="AA290" s="46" t="str">
        <f>IF(Inputs!$B288="","",(ROUND((Inputs!$BE288*BI290)+Z290,0)))</f>
        <v/>
      </c>
      <c r="AB290" s="46" t="str">
        <f>IF(Inputs!$B288="","",(ROUND((Inputs!$BE288*BJ290)+AA290,0)))</f>
        <v/>
      </c>
      <c r="AC290" s="46" t="str">
        <f>IF(Inputs!$B288="","",(ROUND((Inputs!$BE288*BK290)+AB290,0)))</f>
        <v/>
      </c>
      <c r="AD290" s="46" t="str">
        <f>IF(Inputs!$B288="","",(ROUND((Inputs!$BE288*BL290)+AC290,0)))</f>
        <v/>
      </c>
      <c r="AE290" s="46" t="str">
        <f>IF(Inputs!$B288="","",(ROUND((Inputs!$BE288*BM290)+AD290,0)))</f>
        <v/>
      </c>
      <c r="AF290" s="46" t="str">
        <f>IF(Inputs!$B288="","",(ROUND((Inputs!$BE288*BN290)+AE290,0)))</f>
        <v/>
      </c>
      <c r="AG290" s="50" t="str">
        <f t="shared" si="11"/>
        <v/>
      </c>
      <c r="AH290" s="42" t="str">
        <f t="shared" si="10"/>
        <v/>
      </c>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row>
    <row r="291" spans="1:66">
      <c r="A291" s="7" t="str">
        <f>IF(Inputs!A289="","",Inputs!A289)</f>
        <v/>
      </c>
      <c r="B291" t="str">
        <f>IF(Inputs!B289="","",Inputs!B289)</f>
        <v/>
      </c>
      <c r="C291" s="46" t="str">
        <f>IF(Inputs!$B289="","",(ROUND(Inputs!$BE289*AK291,0)))</f>
        <v/>
      </c>
      <c r="D291" s="46" t="str">
        <f>IF(Inputs!$B289="","",(ROUND((Inputs!$BE289*AL291)+C291,0)))</f>
        <v/>
      </c>
      <c r="E291" s="46" t="str">
        <f>IF(Inputs!$B289="","",(ROUND((Inputs!$BE289*AM291)+D291,0)))</f>
        <v/>
      </c>
      <c r="F291" s="46" t="str">
        <f>IF(Inputs!$B289="","",(ROUND((Inputs!$BE289*AN291)+E291,0)))</f>
        <v/>
      </c>
      <c r="G291" s="46" t="str">
        <f>IF(Inputs!$B289="","",(ROUND((Inputs!$BE289*AO291)+F291,0)))</f>
        <v/>
      </c>
      <c r="H291" s="46" t="str">
        <f>IF(Inputs!$B289="","",(ROUND((Inputs!$BE289*AP291)+G291,0)))</f>
        <v/>
      </c>
      <c r="I291" s="46" t="str">
        <f>IF(Inputs!$B289="","",(ROUND((Inputs!$BE289*AQ291)+H291,0)))</f>
        <v/>
      </c>
      <c r="J291" s="46" t="str">
        <f>IF(Inputs!$B289="","",(ROUND((Inputs!$BE289*AR291)+I291,0)))</f>
        <v/>
      </c>
      <c r="K291" s="46" t="str">
        <f>IF(Inputs!$B289="","",(ROUND((Inputs!$BE289*AS291)+J291,0)))</f>
        <v/>
      </c>
      <c r="L291" s="46" t="str">
        <f>IF(Inputs!$B289="","",(ROUND((Inputs!$BE289*AT291)+K291,0)))</f>
        <v/>
      </c>
      <c r="M291" s="46" t="str">
        <f>IF(Inputs!$B289="","",(ROUND((Inputs!$BE289*AU291)+L291,0)))</f>
        <v/>
      </c>
      <c r="N291" s="46" t="str">
        <f>IF(Inputs!$B289="","",(ROUND((Inputs!$BE289*AV291)+M291,0)))</f>
        <v/>
      </c>
      <c r="O291" s="46" t="str">
        <f>IF(Inputs!$B289="","",(ROUND((Inputs!$BE289*AW291)+N291,0)))</f>
        <v/>
      </c>
      <c r="P291" s="46" t="str">
        <f>IF(Inputs!$B289="","",(ROUND((Inputs!$BE289*AX291)+O291,0)))</f>
        <v/>
      </c>
      <c r="Q291" s="46" t="str">
        <f>IF(Inputs!$B289="","",(ROUND((Inputs!$BE289*AY291)+P291,0)))</f>
        <v/>
      </c>
      <c r="R291" s="46" t="str">
        <f>IF(Inputs!$B289="","",(ROUND((Inputs!$BE289*AZ291)+Q291,0)))</f>
        <v/>
      </c>
      <c r="S291" s="46" t="str">
        <f>IF(Inputs!$B289="","",(ROUND((Inputs!$BE289*BA291)+R291,0)))</f>
        <v/>
      </c>
      <c r="T291" s="46" t="str">
        <f>IF(Inputs!$B289="","",(ROUND((Inputs!$BE289*BB291)+S291,0)))</f>
        <v/>
      </c>
      <c r="U291" s="46" t="str">
        <f>IF(Inputs!$B289="","",(ROUND((Inputs!$BE289*BC291)+T291,0)))</f>
        <v/>
      </c>
      <c r="V291" s="46" t="str">
        <f>IF(Inputs!$B289="","",(ROUND((Inputs!$BE289*BD291)+U291,0)))</f>
        <v/>
      </c>
      <c r="W291" s="46" t="str">
        <f>IF(Inputs!$B289="","",(ROUND((Inputs!$BE289*BE291)+V291,0)))</f>
        <v/>
      </c>
      <c r="X291" s="46" t="str">
        <f>IF(Inputs!$B289="","",(ROUND((Inputs!$BE289*BF291)+W291,0)))</f>
        <v/>
      </c>
      <c r="Y291" s="46" t="str">
        <f>IF(Inputs!$B289="","",(ROUND((Inputs!$BE289*BG291)+X291,0)))</f>
        <v/>
      </c>
      <c r="Z291" s="46" t="str">
        <f>IF(Inputs!$B289="","",(ROUND((Inputs!$BE289*BH291)+Y291,0)))</f>
        <v/>
      </c>
      <c r="AA291" s="46" t="str">
        <f>IF(Inputs!$B289="","",(ROUND((Inputs!$BE289*BI291)+Z291,0)))</f>
        <v/>
      </c>
      <c r="AB291" s="46" t="str">
        <f>IF(Inputs!$B289="","",(ROUND((Inputs!$BE289*BJ291)+AA291,0)))</f>
        <v/>
      </c>
      <c r="AC291" s="46" t="str">
        <f>IF(Inputs!$B289="","",(ROUND((Inputs!$BE289*BK291)+AB291,0)))</f>
        <v/>
      </c>
      <c r="AD291" s="46" t="str">
        <f>IF(Inputs!$B289="","",(ROUND((Inputs!$BE289*BL291)+AC291,0)))</f>
        <v/>
      </c>
      <c r="AE291" s="46" t="str">
        <f>IF(Inputs!$B289="","",(ROUND((Inputs!$BE289*BM291)+AD291,0)))</f>
        <v/>
      </c>
      <c r="AF291" s="46" t="str">
        <f>IF(Inputs!$B289="","",(ROUND((Inputs!$BE289*BN291)+AE291,0)))</f>
        <v/>
      </c>
      <c r="AG291" s="50" t="str">
        <f t="shared" si="11"/>
        <v/>
      </c>
      <c r="AH291" s="42" t="str">
        <f t="shared" si="10"/>
        <v/>
      </c>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row>
    <row r="292" spans="1:66">
      <c r="A292" s="7" t="str">
        <f>IF(Inputs!A290="","",Inputs!A290)</f>
        <v/>
      </c>
      <c r="B292" t="str">
        <f>IF(Inputs!B290="","",Inputs!B290)</f>
        <v/>
      </c>
      <c r="C292" s="46" t="str">
        <f>IF(Inputs!$B290="","",(ROUND(Inputs!$BE290*AK292,0)))</f>
        <v/>
      </c>
      <c r="D292" s="46" t="str">
        <f>IF(Inputs!$B290="","",(ROUND((Inputs!$BE290*AL292)+C292,0)))</f>
        <v/>
      </c>
      <c r="E292" s="46" t="str">
        <f>IF(Inputs!$B290="","",(ROUND((Inputs!$BE290*AM292)+D292,0)))</f>
        <v/>
      </c>
      <c r="F292" s="46" t="str">
        <f>IF(Inputs!$B290="","",(ROUND((Inputs!$BE290*AN292)+E292,0)))</f>
        <v/>
      </c>
      <c r="G292" s="46" t="str">
        <f>IF(Inputs!$B290="","",(ROUND((Inputs!$BE290*AO292)+F292,0)))</f>
        <v/>
      </c>
      <c r="H292" s="46" t="str">
        <f>IF(Inputs!$B290="","",(ROUND((Inputs!$BE290*AP292)+G292,0)))</f>
        <v/>
      </c>
      <c r="I292" s="46" t="str">
        <f>IF(Inputs!$B290="","",(ROUND((Inputs!$BE290*AQ292)+H292,0)))</f>
        <v/>
      </c>
      <c r="J292" s="46" t="str">
        <f>IF(Inputs!$B290="","",(ROUND((Inputs!$BE290*AR292)+I292,0)))</f>
        <v/>
      </c>
      <c r="K292" s="46" t="str">
        <f>IF(Inputs!$B290="","",(ROUND((Inputs!$BE290*AS292)+J292,0)))</f>
        <v/>
      </c>
      <c r="L292" s="46" t="str">
        <f>IF(Inputs!$B290="","",(ROUND((Inputs!$BE290*AT292)+K292,0)))</f>
        <v/>
      </c>
      <c r="M292" s="46" t="str">
        <f>IF(Inputs!$B290="","",(ROUND((Inputs!$BE290*AU292)+L292,0)))</f>
        <v/>
      </c>
      <c r="N292" s="46" t="str">
        <f>IF(Inputs!$B290="","",(ROUND((Inputs!$BE290*AV292)+M292,0)))</f>
        <v/>
      </c>
      <c r="O292" s="46" t="str">
        <f>IF(Inputs!$B290="","",(ROUND((Inputs!$BE290*AW292)+N292,0)))</f>
        <v/>
      </c>
      <c r="P292" s="46" t="str">
        <f>IF(Inputs!$B290="","",(ROUND((Inputs!$BE290*AX292)+O292,0)))</f>
        <v/>
      </c>
      <c r="Q292" s="46" t="str">
        <f>IF(Inputs!$B290="","",(ROUND((Inputs!$BE290*AY292)+P292,0)))</f>
        <v/>
      </c>
      <c r="R292" s="46" t="str">
        <f>IF(Inputs!$B290="","",(ROUND((Inputs!$BE290*AZ292)+Q292,0)))</f>
        <v/>
      </c>
      <c r="S292" s="46" t="str">
        <f>IF(Inputs!$B290="","",(ROUND((Inputs!$BE290*BA292)+R292,0)))</f>
        <v/>
      </c>
      <c r="T292" s="46" t="str">
        <f>IF(Inputs!$B290="","",(ROUND((Inputs!$BE290*BB292)+S292,0)))</f>
        <v/>
      </c>
      <c r="U292" s="46" t="str">
        <f>IF(Inputs!$B290="","",(ROUND((Inputs!$BE290*BC292)+T292,0)))</f>
        <v/>
      </c>
      <c r="V292" s="46" t="str">
        <f>IF(Inputs!$B290="","",(ROUND((Inputs!$BE290*BD292)+U292,0)))</f>
        <v/>
      </c>
      <c r="W292" s="46" t="str">
        <f>IF(Inputs!$B290="","",(ROUND((Inputs!$BE290*BE292)+V292,0)))</f>
        <v/>
      </c>
      <c r="X292" s="46" t="str">
        <f>IF(Inputs!$B290="","",(ROUND((Inputs!$BE290*BF292)+W292,0)))</f>
        <v/>
      </c>
      <c r="Y292" s="46" t="str">
        <f>IF(Inputs!$B290="","",(ROUND((Inputs!$BE290*BG292)+X292,0)))</f>
        <v/>
      </c>
      <c r="Z292" s="46" t="str">
        <f>IF(Inputs!$B290="","",(ROUND((Inputs!$BE290*BH292)+Y292,0)))</f>
        <v/>
      </c>
      <c r="AA292" s="46" t="str">
        <f>IF(Inputs!$B290="","",(ROUND((Inputs!$BE290*BI292)+Z292,0)))</f>
        <v/>
      </c>
      <c r="AB292" s="46" t="str">
        <f>IF(Inputs!$B290="","",(ROUND((Inputs!$BE290*BJ292)+AA292,0)))</f>
        <v/>
      </c>
      <c r="AC292" s="46" t="str">
        <f>IF(Inputs!$B290="","",(ROUND((Inputs!$BE290*BK292)+AB292,0)))</f>
        <v/>
      </c>
      <c r="AD292" s="46" t="str">
        <f>IF(Inputs!$B290="","",(ROUND((Inputs!$BE290*BL292)+AC292,0)))</f>
        <v/>
      </c>
      <c r="AE292" s="46" t="str">
        <f>IF(Inputs!$B290="","",(ROUND((Inputs!$BE290*BM292)+AD292,0)))</f>
        <v/>
      </c>
      <c r="AF292" s="46" t="str">
        <f>IF(Inputs!$B290="","",(ROUND((Inputs!$BE290*BN292)+AE292,0)))</f>
        <v/>
      </c>
      <c r="AG292" s="50" t="str">
        <f t="shared" si="11"/>
        <v/>
      </c>
      <c r="AH292" s="42" t="str">
        <f t="shared" si="10"/>
        <v/>
      </c>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row>
    <row r="293" spans="1:66">
      <c r="A293" s="7" t="str">
        <f>IF(Inputs!A291="","",Inputs!A291)</f>
        <v/>
      </c>
      <c r="B293" t="str">
        <f>IF(Inputs!B291="","",Inputs!B291)</f>
        <v/>
      </c>
      <c r="C293" s="46" t="str">
        <f>IF(Inputs!$B291="","",(ROUND(Inputs!$BE291*AK293,0)))</f>
        <v/>
      </c>
      <c r="D293" s="46" t="str">
        <f>IF(Inputs!$B291="","",(ROUND((Inputs!$BE291*AL293)+C293,0)))</f>
        <v/>
      </c>
      <c r="E293" s="46" t="str">
        <f>IF(Inputs!$B291="","",(ROUND((Inputs!$BE291*AM293)+D293,0)))</f>
        <v/>
      </c>
      <c r="F293" s="46" t="str">
        <f>IF(Inputs!$B291="","",(ROUND((Inputs!$BE291*AN293)+E293,0)))</f>
        <v/>
      </c>
      <c r="G293" s="46" t="str">
        <f>IF(Inputs!$B291="","",(ROUND((Inputs!$BE291*AO293)+F293,0)))</f>
        <v/>
      </c>
      <c r="H293" s="46" t="str">
        <f>IF(Inputs!$B291="","",(ROUND((Inputs!$BE291*AP293)+G293,0)))</f>
        <v/>
      </c>
      <c r="I293" s="46" t="str">
        <f>IF(Inputs!$B291="","",(ROUND((Inputs!$BE291*AQ293)+H293,0)))</f>
        <v/>
      </c>
      <c r="J293" s="46" t="str">
        <f>IF(Inputs!$B291="","",(ROUND((Inputs!$BE291*AR293)+I293,0)))</f>
        <v/>
      </c>
      <c r="K293" s="46" t="str">
        <f>IF(Inputs!$B291="","",(ROUND((Inputs!$BE291*AS293)+J293,0)))</f>
        <v/>
      </c>
      <c r="L293" s="46" t="str">
        <f>IF(Inputs!$B291="","",(ROUND((Inputs!$BE291*AT293)+K293,0)))</f>
        <v/>
      </c>
      <c r="M293" s="46" t="str">
        <f>IF(Inputs!$B291="","",(ROUND((Inputs!$BE291*AU293)+L293,0)))</f>
        <v/>
      </c>
      <c r="N293" s="46" t="str">
        <f>IF(Inputs!$B291="","",(ROUND((Inputs!$BE291*AV293)+M293,0)))</f>
        <v/>
      </c>
      <c r="O293" s="46" t="str">
        <f>IF(Inputs!$B291="","",(ROUND((Inputs!$BE291*AW293)+N293,0)))</f>
        <v/>
      </c>
      <c r="P293" s="46" t="str">
        <f>IF(Inputs!$B291="","",(ROUND((Inputs!$BE291*AX293)+O293,0)))</f>
        <v/>
      </c>
      <c r="Q293" s="46" t="str">
        <f>IF(Inputs!$B291="","",(ROUND((Inputs!$BE291*AY293)+P293,0)))</f>
        <v/>
      </c>
      <c r="R293" s="46" t="str">
        <f>IF(Inputs!$B291="","",(ROUND((Inputs!$BE291*AZ293)+Q293,0)))</f>
        <v/>
      </c>
      <c r="S293" s="46" t="str">
        <f>IF(Inputs!$B291="","",(ROUND((Inputs!$BE291*BA293)+R293,0)))</f>
        <v/>
      </c>
      <c r="T293" s="46" t="str">
        <f>IF(Inputs!$B291="","",(ROUND((Inputs!$BE291*BB293)+S293,0)))</f>
        <v/>
      </c>
      <c r="U293" s="46" t="str">
        <f>IF(Inputs!$B291="","",(ROUND((Inputs!$BE291*BC293)+T293,0)))</f>
        <v/>
      </c>
      <c r="V293" s="46" t="str">
        <f>IF(Inputs!$B291="","",(ROUND((Inputs!$BE291*BD293)+U293,0)))</f>
        <v/>
      </c>
      <c r="W293" s="46" t="str">
        <f>IF(Inputs!$B291="","",(ROUND((Inputs!$BE291*BE293)+V293,0)))</f>
        <v/>
      </c>
      <c r="X293" s="46" t="str">
        <f>IF(Inputs!$B291="","",(ROUND((Inputs!$BE291*BF293)+W293,0)))</f>
        <v/>
      </c>
      <c r="Y293" s="46" t="str">
        <f>IF(Inputs!$B291="","",(ROUND((Inputs!$BE291*BG293)+X293,0)))</f>
        <v/>
      </c>
      <c r="Z293" s="46" t="str">
        <f>IF(Inputs!$B291="","",(ROUND((Inputs!$BE291*BH293)+Y293,0)))</f>
        <v/>
      </c>
      <c r="AA293" s="46" t="str">
        <f>IF(Inputs!$B291="","",(ROUND((Inputs!$BE291*BI293)+Z293,0)))</f>
        <v/>
      </c>
      <c r="AB293" s="46" t="str">
        <f>IF(Inputs!$B291="","",(ROUND((Inputs!$BE291*BJ293)+AA293,0)))</f>
        <v/>
      </c>
      <c r="AC293" s="46" t="str">
        <f>IF(Inputs!$B291="","",(ROUND((Inputs!$BE291*BK293)+AB293,0)))</f>
        <v/>
      </c>
      <c r="AD293" s="46" t="str">
        <f>IF(Inputs!$B291="","",(ROUND((Inputs!$BE291*BL293)+AC293,0)))</f>
        <v/>
      </c>
      <c r="AE293" s="46" t="str">
        <f>IF(Inputs!$B291="","",(ROUND((Inputs!$BE291*BM293)+AD293,0)))</f>
        <v/>
      </c>
      <c r="AF293" s="46" t="str">
        <f>IF(Inputs!$B291="","",(ROUND((Inputs!$BE291*BN293)+AE293,0)))</f>
        <v/>
      </c>
      <c r="AG293" s="50" t="str">
        <f t="shared" si="11"/>
        <v/>
      </c>
      <c r="AH293" s="42" t="str">
        <f t="shared" si="10"/>
        <v/>
      </c>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row>
    <row r="294" spans="1:66">
      <c r="A294" s="7" t="str">
        <f>IF(Inputs!A292="","",Inputs!A292)</f>
        <v/>
      </c>
      <c r="B294" t="str">
        <f>IF(Inputs!B292="","",Inputs!B292)</f>
        <v/>
      </c>
      <c r="C294" s="46" t="str">
        <f>IF(Inputs!$B292="","",(ROUND(Inputs!$BE292*AK294,0)))</f>
        <v/>
      </c>
      <c r="D294" s="46" t="str">
        <f>IF(Inputs!$B292="","",(ROUND((Inputs!$BE292*AL294)+C294,0)))</f>
        <v/>
      </c>
      <c r="E294" s="46" t="str">
        <f>IF(Inputs!$B292="","",(ROUND((Inputs!$BE292*AM294)+D294,0)))</f>
        <v/>
      </c>
      <c r="F294" s="46" t="str">
        <f>IF(Inputs!$B292="","",(ROUND((Inputs!$BE292*AN294)+E294,0)))</f>
        <v/>
      </c>
      <c r="G294" s="46" t="str">
        <f>IF(Inputs!$B292="","",(ROUND((Inputs!$BE292*AO294)+F294,0)))</f>
        <v/>
      </c>
      <c r="H294" s="46" t="str">
        <f>IF(Inputs!$B292="","",(ROUND((Inputs!$BE292*AP294)+G294,0)))</f>
        <v/>
      </c>
      <c r="I294" s="46" t="str">
        <f>IF(Inputs!$B292="","",(ROUND((Inputs!$BE292*AQ294)+H294,0)))</f>
        <v/>
      </c>
      <c r="J294" s="46" t="str">
        <f>IF(Inputs!$B292="","",(ROUND((Inputs!$BE292*AR294)+I294,0)))</f>
        <v/>
      </c>
      <c r="K294" s="46" t="str">
        <f>IF(Inputs!$B292="","",(ROUND((Inputs!$BE292*AS294)+J294,0)))</f>
        <v/>
      </c>
      <c r="L294" s="46" t="str">
        <f>IF(Inputs!$B292="","",(ROUND((Inputs!$BE292*AT294)+K294,0)))</f>
        <v/>
      </c>
      <c r="M294" s="46" t="str">
        <f>IF(Inputs!$B292="","",(ROUND((Inputs!$BE292*AU294)+L294,0)))</f>
        <v/>
      </c>
      <c r="N294" s="46" t="str">
        <f>IF(Inputs!$B292="","",(ROUND((Inputs!$BE292*AV294)+M294,0)))</f>
        <v/>
      </c>
      <c r="O294" s="46" t="str">
        <f>IF(Inputs!$B292="","",(ROUND((Inputs!$BE292*AW294)+N294,0)))</f>
        <v/>
      </c>
      <c r="P294" s="46" t="str">
        <f>IF(Inputs!$B292="","",(ROUND((Inputs!$BE292*AX294)+O294,0)))</f>
        <v/>
      </c>
      <c r="Q294" s="46" t="str">
        <f>IF(Inputs!$B292="","",(ROUND((Inputs!$BE292*AY294)+P294,0)))</f>
        <v/>
      </c>
      <c r="R294" s="46" t="str">
        <f>IF(Inputs!$B292="","",(ROUND((Inputs!$BE292*AZ294)+Q294,0)))</f>
        <v/>
      </c>
      <c r="S294" s="46" t="str">
        <f>IF(Inputs!$B292="","",(ROUND((Inputs!$BE292*BA294)+R294,0)))</f>
        <v/>
      </c>
      <c r="T294" s="46" t="str">
        <f>IF(Inputs!$B292="","",(ROUND((Inputs!$BE292*BB294)+S294,0)))</f>
        <v/>
      </c>
      <c r="U294" s="46" t="str">
        <f>IF(Inputs!$B292="","",(ROUND((Inputs!$BE292*BC294)+T294,0)))</f>
        <v/>
      </c>
      <c r="V294" s="46" t="str">
        <f>IF(Inputs!$B292="","",(ROUND((Inputs!$BE292*BD294)+U294,0)))</f>
        <v/>
      </c>
      <c r="W294" s="46" t="str">
        <f>IF(Inputs!$B292="","",(ROUND((Inputs!$BE292*BE294)+V294,0)))</f>
        <v/>
      </c>
      <c r="X294" s="46" t="str">
        <f>IF(Inputs!$B292="","",(ROUND((Inputs!$BE292*BF294)+W294,0)))</f>
        <v/>
      </c>
      <c r="Y294" s="46" t="str">
        <f>IF(Inputs!$B292="","",(ROUND((Inputs!$BE292*BG294)+X294,0)))</f>
        <v/>
      </c>
      <c r="Z294" s="46" t="str">
        <f>IF(Inputs!$B292="","",(ROUND((Inputs!$BE292*BH294)+Y294,0)))</f>
        <v/>
      </c>
      <c r="AA294" s="46" t="str">
        <f>IF(Inputs!$B292="","",(ROUND((Inputs!$BE292*BI294)+Z294,0)))</f>
        <v/>
      </c>
      <c r="AB294" s="46" t="str">
        <f>IF(Inputs!$B292="","",(ROUND((Inputs!$BE292*BJ294)+AA294,0)))</f>
        <v/>
      </c>
      <c r="AC294" s="46" t="str">
        <f>IF(Inputs!$B292="","",(ROUND((Inputs!$BE292*BK294)+AB294,0)))</f>
        <v/>
      </c>
      <c r="AD294" s="46" t="str">
        <f>IF(Inputs!$B292="","",(ROUND((Inputs!$BE292*BL294)+AC294,0)))</f>
        <v/>
      </c>
      <c r="AE294" s="46" t="str">
        <f>IF(Inputs!$B292="","",(ROUND((Inputs!$BE292*BM294)+AD294,0)))</f>
        <v/>
      </c>
      <c r="AF294" s="46" t="str">
        <f>IF(Inputs!$B292="","",(ROUND((Inputs!$BE292*BN294)+AE294,0)))</f>
        <v/>
      </c>
      <c r="AG294" s="50" t="str">
        <f t="shared" si="11"/>
        <v/>
      </c>
      <c r="AH294" s="42" t="str">
        <f t="shared" si="10"/>
        <v/>
      </c>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row>
    <row r="295" spans="1:66">
      <c r="A295" s="7" t="str">
        <f>IF(Inputs!A293="","",Inputs!A293)</f>
        <v/>
      </c>
      <c r="B295" t="str">
        <f>IF(Inputs!B293="","",Inputs!B293)</f>
        <v/>
      </c>
      <c r="C295" s="46" t="str">
        <f>IF(Inputs!$B293="","",(ROUND(Inputs!$BE293*AK295,0)))</f>
        <v/>
      </c>
      <c r="D295" s="46" t="str">
        <f>IF(Inputs!$B293="","",(ROUND((Inputs!$BE293*AL295)+C295,0)))</f>
        <v/>
      </c>
      <c r="E295" s="46" t="str">
        <f>IF(Inputs!$B293="","",(ROUND((Inputs!$BE293*AM295)+D295,0)))</f>
        <v/>
      </c>
      <c r="F295" s="46" t="str">
        <f>IF(Inputs!$B293="","",(ROUND((Inputs!$BE293*AN295)+E295,0)))</f>
        <v/>
      </c>
      <c r="G295" s="46" t="str">
        <f>IF(Inputs!$B293="","",(ROUND((Inputs!$BE293*AO295)+F295,0)))</f>
        <v/>
      </c>
      <c r="H295" s="46" t="str">
        <f>IF(Inputs!$B293="","",(ROUND((Inputs!$BE293*AP295)+G295,0)))</f>
        <v/>
      </c>
      <c r="I295" s="46" t="str">
        <f>IF(Inputs!$B293="","",(ROUND((Inputs!$BE293*AQ295)+H295,0)))</f>
        <v/>
      </c>
      <c r="J295" s="46" t="str">
        <f>IF(Inputs!$B293="","",(ROUND((Inputs!$BE293*AR295)+I295,0)))</f>
        <v/>
      </c>
      <c r="K295" s="46" t="str">
        <f>IF(Inputs!$B293="","",(ROUND((Inputs!$BE293*AS295)+J295,0)))</f>
        <v/>
      </c>
      <c r="L295" s="46" t="str">
        <f>IF(Inputs!$B293="","",(ROUND((Inputs!$BE293*AT295)+K295,0)))</f>
        <v/>
      </c>
      <c r="M295" s="46" t="str">
        <f>IF(Inputs!$B293="","",(ROUND((Inputs!$BE293*AU295)+L295,0)))</f>
        <v/>
      </c>
      <c r="N295" s="46" t="str">
        <f>IF(Inputs!$B293="","",(ROUND((Inputs!$BE293*AV295)+M295,0)))</f>
        <v/>
      </c>
      <c r="O295" s="46" t="str">
        <f>IF(Inputs!$B293="","",(ROUND((Inputs!$BE293*AW295)+N295,0)))</f>
        <v/>
      </c>
      <c r="P295" s="46" t="str">
        <f>IF(Inputs!$B293="","",(ROUND((Inputs!$BE293*AX295)+O295,0)))</f>
        <v/>
      </c>
      <c r="Q295" s="46" t="str">
        <f>IF(Inputs!$B293="","",(ROUND((Inputs!$BE293*AY295)+P295,0)))</f>
        <v/>
      </c>
      <c r="R295" s="46" t="str">
        <f>IF(Inputs!$B293="","",(ROUND((Inputs!$BE293*AZ295)+Q295,0)))</f>
        <v/>
      </c>
      <c r="S295" s="46" t="str">
        <f>IF(Inputs!$B293="","",(ROUND((Inputs!$BE293*BA295)+R295,0)))</f>
        <v/>
      </c>
      <c r="T295" s="46" t="str">
        <f>IF(Inputs!$B293="","",(ROUND((Inputs!$BE293*BB295)+S295,0)))</f>
        <v/>
      </c>
      <c r="U295" s="46" t="str">
        <f>IF(Inputs!$B293="","",(ROUND((Inputs!$BE293*BC295)+T295,0)))</f>
        <v/>
      </c>
      <c r="V295" s="46" t="str">
        <f>IF(Inputs!$B293="","",(ROUND((Inputs!$BE293*BD295)+U295,0)))</f>
        <v/>
      </c>
      <c r="W295" s="46" t="str">
        <f>IF(Inputs!$B293="","",(ROUND((Inputs!$BE293*BE295)+V295,0)))</f>
        <v/>
      </c>
      <c r="X295" s="46" t="str">
        <f>IF(Inputs!$B293="","",(ROUND((Inputs!$BE293*BF295)+W295,0)))</f>
        <v/>
      </c>
      <c r="Y295" s="46" t="str">
        <f>IF(Inputs!$B293="","",(ROUND((Inputs!$BE293*BG295)+X295,0)))</f>
        <v/>
      </c>
      <c r="Z295" s="46" t="str">
        <f>IF(Inputs!$B293="","",(ROUND((Inputs!$BE293*BH295)+Y295,0)))</f>
        <v/>
      </c>
      <c r="AA295" s="46" t="str">
        <f>IF(Inputs!$B293="","",(ROUND((Inputs!$BE293*BI295)+Z295,0)))</f>
        <v/>
      </c>
      <c r="AB295" s="46" t="str">
        <f>IF(Inputs!$B293="","",(ROUND((Inputs!$BE293*BJ295)+AA295,0)))</f>
        <v/>
      </c>
      <c r="AC295" s="46" t="str">
        <f>IF(Inputs!$B293="","",(ROUND((Inputs!$BE293*BK295)+AB295,0)))</f>
        <v/>
      </c>
      <c r="AD295" s="46" t="str">
        <f>IF(Inputs!$B293="","",(ROUND((Inputs!$BE293*BL295)+AC295,0)))</f>
        <v/>
      </c>
      <c r="AE295" s="46" t="str">
        <f>IF(Inputs!$B293="","",(ROUND((Inputs!$BE293*BM295)+AD295,0)))</f>
        <v/>
      </c>
      <c r="AF295" s="46" t="str">
        <f>IF(Inputs!$B293="","",(ROUND((Inputs!$BE293*BN295)+AE295,0)))</f>
        <v/>
      </c>
      <c r="AG295" s="50" t="str">
        <f t="shared" si="11"/>
        <v/>
      </c>
      <c r="AH295" s="42" t="str">
        <f t="shared" si="10"/>
        <v/>
      </c>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row>
    <row r="296" spans="1:66">
      <c r="A296" s="7" t="str">
        <f>IF(Inputs!A294="","",Inputs!A294)</f>
        <v/>
      </c>
      <c r="B296" t="str">
        <f>IF(Inputs!B294="","",Inputs!B294)</f>
        <v/>
      </c>
      <c r="C296" s="46" t="str">
        <f>IF(Inputs!$B294="","",(ROUND(Inputs!$BE294*AK296,0)))</f>
        <v/>
      </c>
      <c r="D296" s="46" t="str">
        <f>IF(Inputs!$B294="","",(ROUND((Inputs!$BE294*AL296)+C296,0)))</f>
        <v/>
      </c>
      <c r="E296" s="46" t="str">
        <f>IF(Inputs!$B294="","",(ROUND((Inputs!$BE294*AM296)+D296,0)))</f>
        <v/>
      </c>
      <c r="F296" s="46" t="str">
        <f>IF(Inputs!$B294="","",(ROUND((Inputs!$BE294*AN296)+E296,0)))</f>
        <v/>
      </c>
      <c r="G296" s="46" t="str">
        <f>IF(Inputs!$B294="","",(ROUND((Inputs!$BE294*AO296)+F296,0)))</f>
        <v/>
      </c>
      <c r="H296" s="46" t="str">
        <f>IF(Inputs!$B294="","",(ROUND((Inputs!$BE294*AP296)+G296,0)))</f>
        <v/>
      </c>
      <c r="I296" s="46" t="str">
        <f>IF(Inputs!$B294="","",(ROUND((Inputs!$BE294*AQ296)+H296,0)))</f>
        <v/>
      </c>
      <c r="J296" s="46" t="str">
        <f>IF(Inputs!$B294="","",(ROUND((Inputs!$BE294*AR296)+I296,0)))</f>
        <v/>
      </c>
      <c r="K296" s="46" t="str">
        <f>IF(Inputs!$B294="","",(ROUND((Inputs!$BE294*AS296)+J296,0)))</f>
        <v/>
      </c>
      <c r="L296" s="46" t="str">
        <f>IF(Inputs!$B294="","",(ROUND((Inputs!$BE294*AT296)+K296,0)))</f>
        <v/>
      </c>
      <c r="M296" s="46" t="str">
        <f>IF(Inputs!$B294="","",(ROUND((Inputs!$BE294*AU296)+L296,0)))</f>
        <v/>
      </c>
      <c r="N296" s="46" t="str">
        <f>IF(Inputs!$B294="","",(ROUND((Inputs!$BE294*AV296)+M296,0)))</f>
        <v/>
      </c>
      <c r="O296" s="46" t="str">
        <f>IF(Inputs!$B294="","",(ROUND((Inputs!$BE294*AW296)+N296,0)))</f>
        <v/>
      </c>
      <c r="P296" s="46" t="str">
        <f>IF(Inputs!$B294="","",(ROUND((Inputs!$BE294*AX296)+O296,0)))</f>
        <v/>
      </c>
      <c r="Q296" s="46" t="str">
        <f>IF(Inputs!$B294="","",(ROUND((Inputs!$BE294*AY296)+P296,0)))</f>
        <v/>
      </c>
      <c r="R296" s="46" t="str">
        <f>IF(Inputs!$B294="","",(ROUND((Inputs!$BE294*AZ296)+Q296,0)))</f>
        <v/>
      </c>
      <c r="S296" s="46" t="str">
        <f>IF(Inputs!$B294="","",(ROUND((Inputs!$BE294*BA296)+R296,0)))</f>
        <v/>
      </c>
      <c r="T296" s="46" t="str">
        <f>IF(Inputs!$B294="","",(ROUND((Inputs!$BE294*BB296)+S296,0)))</f>
        <v/>
      </c>
      <c r="U296" s="46" t="str">
        <f>IF(Inputs!$B294="","",(ROUND((Inputs!$BE294*BC296)+T296,0)))</f>
        <v/>
      </c>
      <c r="V296" s="46" t="str">
        <f>IF(Inputs!$B294="","",(ROUND((Inputs!$BE294*BD296)+U296,0)))</f>
        <v/>
      </c>
      <c r="W296" s="46" t="str">
        <f>IF(Inputs!$B294="","",(ROUND((Inputs!$BE294*BE296)+V296,0)))</f>
        <v/>
      </c>
      <c r="X296" s="46" t="str">
        <f>IF(Inputs!$B294="","",(ROUND((Inputs!$BE294*BF296)+W296,0)))</f>
        <v/>
      </c>
      <c r="Y296" s="46" t="str">
        <f>IF(Inputs!$B294="","",(ROUND((Inputs!$BE294*BG296)+X296,0)))</f>
        <v/>
      </c>
      <c r="Z296" s="46" t="str">
        <f>IF(Inputs!$B294="","",(ROUND((Inputs!$BE294*BH296)+Y296,0)))</f>
        <v/>
      </c>
      <c r="AA296" s="46" t="str">
        <f>IF(Inputs!$B294="","",(ROUND((Inputs!$BE294*BI296)+Z296,0)))</f>
        <v/>
      </c>
      <c r="AB296" s="46" t="str">
        <f>IF(Inputs!$B294="","",(ROUND((Inputs!$BE294*BJ296)+AA296,0)))</f>
        <v/>
      </c>
      <c r="AC296" s="46" t="str">
        <f>IF(Inputs!$B294="","",(ROUND((Inputs!$BE294*BK296)+AB296,0)))</f>
        <v/>
      </c>
      <c r="AD296" s="46" t="str">
        <f>IF(Inputs!$B294="","",(ROUND((Inputs!$BE294*BL296)+AC296,0)))</f>
        <v/>
      </c>
      <c r="AE296" s="46" t="str">
        <f>IF(Inputs!$B294="","",(ROUND((Inputs!$BE294*BM296)+AD296,0)))</f>
        <v/>
      </c>
      <c r="AF296" s="46" t="str">
        <f>IF(Inputs!$B294="","",(ROUND((Inputs!$BE294*BN296)+AE296,0)))</f>
        <v/>
      </c>
      <c r="AG296" s="50" t="str">
        <f t="shared" si="11"/>
        <v/>
      </c>
      <c r="AH296" s="42" t="str">
        <f t="shared" si="10"/>
        <v/>
      </c>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row>
    <row r="297" spans="1:66">
      <c r="A297" s="7" t="str">
        <f>IF(Inputs!A295="","",Inputs!A295)</f>
        <v/>
      </c>
      <c r="B297" t="str">
        <f>IF(Inputs!B295="","",Inputs!B295)</f>
        <v/>
      </c>
      <c r="C297" s="46" t="str">
        <f>IF(Inputs!$B295="","",(ROUND(Inputs!$BE295*AK297,0)))</f>
        <v/>
      </c>
      <c r="D297" s="46" t="str">
        <f>IF(Inputs!$B295="","",(ROUND((Inputs!$BE295*AL297)+C297,0)))</f>
        <v/>
      </c>
      <c r="E297" s="46" t="str">
        <f>IF(Inputs!$B295="","",(ROUND((Inputs!$BE295*AM297)+D297,0)))</f>
        <v/>
      </c>
      <c r="F297" s="46" t="str">
        <f>IF(Inputs!$B295="","",(ROUND((Inputs!$BE295*AN297)+E297,0)))</f>
        <v/>
      </c>
      <c r="G297" s="46" t="str">
        <f>IF(Inputs!$B295="","",(ROUND((Inputs!$BE295*AO297)+F297,0)))</f>
        <v/>
      </c>
      <c r="H297" s="46" t="str">
        <f>IF(Inputs!$B295="","",(ROUND((Inputs!$BE295*AP297)+G297,0)))</f>
        <v/>
      </c>
      <c r="I297" s="46" t="str">
        <f>IF(Inputs!$B295="","",(ROUND((Inputs!$BE295*AQ297)+H297,0)))</f>
        <v/>
      </c>
      <c r="J297" s="46" t="str">
        <f>IF(Inputs!$B295="","",(ROUND((Inputs!$BE295*AR297)+I297,0)))</f>
        <v/>
      </c>
      <c r="K297" s="46" t="str">
        <f>IF(Inputs!$B295="","",(ROUND((Inputs!$BE295*AS297)+J297,0)))</f>
        <v/>
      </c>
      <c r="L297" s="46" t="str">
        <f>IF(Inputs!$B295="","",(ROUND((Inputs!$BE295*AT297)+K297,0)))</f>
        <v/>
      </c>
      <c r="M297" s="46" t="str">
        <f>IF(Inputs!$B295="","",(ROUND((Inputs!$BE295*AU297)+L297,0)))</f>
        <v/>
      </c>
      <c r="N297" s="46" t="str">
        <f>IF(Inputs!$B295="","",(ROUND((Inputs!$BE295*AV297)+M297,0)))</f>
        <v/>
      </c>
      <c r="O297" s="46" t="str">
        <f>IF(Inputs!$B295="","",(ROUND((Inputs!$BE295*AW297)+N297,0)))</f>
        <v/>
      </c>
      <c r="P297" s="46" t="str">
        <f>IF(Inputs!$B295="","",(ROUND((Inputs!$BE295*AX297)+O297,0)))</f>
        <v/>
      </c>
      <c r="Q297" s="46" t="str">
        <f>IF(Inputs!$B295="","",(ROUND((Inputs!$BE295*AY297)+P297,0)))</f>
        <v/>
      </c>
      <c r="R297" s="46" t="str">
        <f>IF(Inputs!$B295="","",(ROUND((Inputs!$BE295*AZ297)+Q297,0)))</f>
        <v/>
      </c>
      <c r="S297" s="46" t="str">
        <f>IF(Inputs!$B295="","",(ROUND((Inputs!$BE295*BA297)+R297,0)))</f>
        <v/>
      </c>
      <c r="T297" s="46" t="str">
        <f>IF(Inputs!$B295="","",(ROUND((Inputs!$BE295*BB297)+S297,0)))</f>
        <v/>
      </c>
      <c r="U297" s="46" t="str">
        <f>IF(Inputs!$B295="","",(ROUND((Inputs!$BE295*BC297)+T297,0)))</f>
        <v/>
      </c>
      <c r="V297" s="46" t="str">
        <f>IF(Inputs!$B295="","",(ROUND((Inputs!$BE295*BD297)+U297,0)))</f>
        <v/>
      </c>
      <c r="W297" s="46" t="str">
        <f>IF(Inputs!$B295="","",(ROUND((Inputs!$BE295*BE297)+V297,0)))</f>
        <v/>
      </c>
      <c r="X297" s="46" t="str">
        <f>IF(Inputs!$B295="","",(ROUND((Inputs!$BE295*BF297)+W297,0)))</f>
        <v/>
      </c>
      <c r="Y297" s="46" t="str">
        <f>IF(Inputs!$B295="","",(ROUND((Inputs!$BE295*BG297)+X297,0)))</f>
        <v/>
      </c>
      <c r="Z297" s="46" t="str">
        <f>IF(Inputs!$B295="","",(ROUND((Inputs!$BE295*BH297)+Y297,0)))</f>
        <v/>
      </c>
      <c r="AA297" s="46" t="str">
        <f>IF(Inputs!$B295="","",(ROUND((Inputs!$BE295*BI297)+Z297,0)))</f>
        <v/>
      </c>
      <c r="AB297" s="46" t="str">
        <f>IF(Inputs!$B295="","",(ROUND((Inputs!$BE295*BJ297)+AA297,0)))</f>
        <v/>
      </c>
      <c r="AC297" s="46" t="str">
        <f>IF(Inputs!$B295="","",(ROUND((Inputs!$BE295*BK297)+AB297,0)))</f>
        <v/>
      </c>
      <c r="AD297" s="46" t="str">
        <f>IF(Inputs!$B295="","",(ROUND((Inputs!$BE295*BL297)+AC297,0)))</f>
        <v/>
      </c>
      <c r="AE297" s="46" t="str">
        <f>IF(Inputs!$B295="","",(ROUND((Inputs!$BE295*BM297)+AD297,0)))</f>
        <v/>
      </c>
      <c r="AF297" s="46" t="str">
        <f>IF(Inputs!$B295="","",(ROUND((Inputs!$BE295*BN297)+AE297,0)))</f>
        <v/>
      </c>
      <c r="AG297" s="50" t="str">
        <f t="shared" si="11"/>
        <v/>
      </c>
      <c r="AH297" s="42" t="str">
        <f t="shared" si="10"/>
        <v/>
      </c>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row>
    <row r="298" spans="1:66">
      <c r="A298" s="7" t="str">
        <f>IF(Inputs!A296="","",Inputs!A296)</f>
        <v/>
      </c>
      <c r="B298" t="str">
        <f>IF(Inputs!B296="","",Inputs!B296)</f>
        <v/>
      </c>
      <c r="C298" s="46" t="str">
        <f>IF(Inputs!$B296="","",(ROUND(Inputs!$BE296*AK298,0)))</f>
        <v/>
      </c>
      <c r="D298" s="46" t="str">
        <f>IF(Inputs!$B296="","",(ROUND((Inputs!$BE296*AL298)+C298,0)))</f>
        <v/>
      </c>
      <c r="E298" s="46" t="str">
        <f>IF(Inputs!$B296="","",(ROUND((Inputs!$BE296*AM298)+D298,0)))</f>
        <v/>
      </c>
      <c r="F298" s="46" t="str">
        <f>IF(Inputs!$B296="","",(ROUND((Inputs!$BE296*AN298)+E298,0)))</f>
        <v/>
      </c>
      <c r="G298" s="46" t="str">
        <f>IF(Inputs!$B296="","",(ROUND((Inputs!$BE296*AO298)+F298,0)))</f>
        <v/>
      </c>
      <c r="H298" s="46" t="str">
        <f>IF(Inputs!$B296="","",(ROUND((Inputs!$BE296*AP298)+G298,0)))</f>
        <v/>
      </c>
      <c r="I298" s="46" t="str">
        <f>IF(Inputs!$B296="","",(ROUND((Inputs!$BE296*AQ298)+H298,0)))</f>
        <v/>
      </c>
      <c r="J298" s="46" t="str">
        <f>IF(Inputs!$B296="","",(ROUND((Inputs!$BE296*AR298)+I298,0)))</f>
        <v/>
      </c>
      <c r="K298" s="46" t="str">
        <f>IF(Inputs!$B296="","",(ROUND((Inputs!$BE296*AS298)+J298,0)))</f>
        <v/>
      </c>
      <c r="L298" s="46" t="str">
        <f>IF(Inputs!$B296="","",(ROUND((Inputs!$BE296*AT298)+K298,0)))</f>
        <v/>
      </c>
      <c r="M298" s="46" t="str">
        <f>IF(Inputs!$B296="","",(ROUND((Inputs!$BE296*AU298)+L298,0)))</f>
        <v/>
      </c>
      <c r="N298" s="46" t="str">
        <f>IF(Inputs!$B296="","",(ROUND((Inputs!$BE296*AV298)+M298,0)))</f>
        <v/>
      </c>
      <c r="O298" s="46" t="str">
        <f>IF(Inputs!$B296="","",(ROUND((Inputs!$BE296*AW298)+N298,0)))</f>
        <v/>
      </c>
      <c r="P298" s="46" t="str">
        <f>IF(Inputs!$B296="","",(ROUND((Inputs!$BE296*AX298)+O298,0)))</f>
        <v/>
      </c>
      <c r="Q298" s="46" t="str">
        <f>IF(Inputs!$B296="","",(ROUND((Inputs!$BE296*AY298)+P298,0)))</f>
        <v/>
      </c>
      <c r="R298" s="46" t="str">
        <f>IF(Inputs!$B296="","",(ROUND((Inputs!$BE296*AZ298)+Q298,0)))</f>
        <v/>
      </c>
      <c r="S298" s="46" t="str">
        <f>IF(Inputs!$B296="","",(ROUND((Inputs!$BE296*BA298)+R298,0)))</f>
        <v/>
      </c>
      <c r="T298" s="46" t="str">
        <f>IF(Inputs!$B296="","",(ROUND((Inputs!$BE296*BB298)+S298,0)))</f>
        <v/>
      </c>
      <c r="U298" s="46" t="str">
        <f>IF(Inputs!$B296="","",(ROUND((Inputs!$BE296*BC298)+T298,0)))</f>
        <v/>
      </c>
      <c r="V298" s="46" t="str">
        <f>IF(Inputs!$B296="","",(ROUND((Inputs!$BE296*BD298)+U298,0)))</f>
        <v/>
      </c>
      <c r="W298" s="46" t="str">
        <f>IF(Inputs!$B296="","",(ROUND((Inputs!$BE296*BE298)+V298,0)))</f>
        <v/>
      </c>
      <c r="X298" s="46" t="str">
        <f>IF(Inputs!$B296="","",(ROUND((Inputs!$BE296*BF298)+W298,0)))</f>
        <v/>
      </c>
      <c r="Y298" s="46" t="str">
        <f>IF(Inputs!$B296="","",(ROUND((Inputs!$BE296*BG298)+X298,0)))</f>
        <v/>
      </c>
      <c r="Z298" s="46" t="str">
        <f>IF(Inputs!$B296="","",(ROUND((Inputs!$BE296*BH298)+Y298,0)))</f>
        <v/>
      </c>
      <c r="AA298" s="46" t="str">
        <f>IF(Inputs!$B296="","",(ROUND((Inputs!$BE296*BI298)+Z298,0)))</f>
        <v/>
      </c>
      <c r="AB298" s="46" t="str">
        <f>IF(Inputs!$B296="","",(ROUND((Inputs!$BE296*BJ298)+AA298,0)))</f>
        <v/>
      </c>
      <c r="AC298" s="46" t="str">
        <f>IF(Inputs!$B296="","",(ROUND((Inputs!$BE296*BK298)+AB298,0)))</f>
        <v/>
      </c>
      <c r="AD298" s="46" t="str">
        <f>IF(Inputs!$B296="","",(ROUND((Inputs!$BE296*BL298)+AC298,0)))</f>
        <v/>
      </c>
      <c r="AE298" s="46" t="str">
        <f>IF(Inputs!$B296="","",(ROUND((Inputs!$BE296*BM298)+AD298,0)))</f>
        <v/>
      </c>
      <c r="AF298" s="46" t="str">
        <f>IF(Inputs!$B296="","",(ROUND((Inputs!$BE296*BN298)+AE298,0)))</f>
        <v/>
      </c>
      <c r="AG298" s="50" t="str">
        <f t="shared" si="11"/>
        <v/>
      </c>
      <c r="AH298" s="42" t="str">
        <f t="shared" si="10"/>
        <v/>
      </c>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row>
    <row r="299" spans="1:66">
      <c r="A299" s="7" t="str">
        <f>IF(Inputs!A297="","",Inputs!A297)</f>
        <v/>
      </c>
      <c r="B299" t="str">
        <f>IF(Inputs!B297="","",Inputs!B297)</f>
        <v/>
      </c>
      <c r="C299" s="46" t="str">
        <f>IF(Inputs!$B297="","",(ROUND(Inputs!$BE297*AK299,0)))</f>
        <v/>
      </c>
      <c r="D299" s="46" t="str">
        <f>IF(Inputs!$B297="","",(ROUND((Inputs!$BE297*AL299)+C299,0)))</f>
        <v/>
      </c>
      <c r="E299" s="46" t="str">
        <f>IF(Inputs!$B297="","",(ROUND((Inputs!$BE297*AM299)+D299,0)))</f>
        <v/>
      </c>
      <c r="F299" s="46" t="str">
        <f>IF(Inputs!$B297="","",(ROUND((Inputs!$BE297*AN299)+E299,0)))</f>
        <v/>
      </c>
      <c r="G299" s="46" t="str">
        <f>IF(Inputs!$B297="","",(ROUND((Inputs!$BE297*AO299)+F299,0)))</f>
        <v/>
      </c>
      <c r="H299" s="46" t="str">
        <f>IF(Inputs!$B297="","",(ROUND((Inputs!$BE297*AP299)+G299,0)))</f>
        <v/>
      </c>
      <c r="I299" s="46" t="str">
        <f>IF(Inputs!$B297="","",(ROUND((Inputs!$BE297*AQ299)+H299,0)))</f>
        <v/>
      </c>
      <c r="J299" s="46" t="str">
        <f>IF(Inputs!$B297="","",(ROUND((Inputs!$BE297*AR299)+I299,0)))</f>
        <v/>
      </c>
      <c r="K299" s="46" t="str">
        <f>IF(Inputs!$B297="","",(ROUND((Inputs!$BE297*AS299)+J299,0)))</f>
        <v/>
      </c>
      <c r="L299" s="46" t="str">
        <f>IF(Inputs!$B297="","",(ROUND((Inputs!$BE297*AT299)+K299,0)))</f>
        <v/>
      </c>
      <c r="M299" s="46" t="str">
        <f>IF(Inputs!$B297="","",(ROUND((Inputs!$BE297*AU299)+L299,0)))</f>
        <v/>
      </c>
      <c r="N299" s="46" t="str">
        <f>IF(Inputs!$B297="","",(ROUND((Inputs!$BE297*AV299)+M299,0)))</f>
        <v/>
      </c>
      <c r="O299" s="46" t="str">
        <f>IF(Inputs!$B297="","",(ROUND((Inputs!$BE297*AW299)+N299,0)))</f>
        <v/>
      </c>
      <c r="P299" s="46" t="str">
        <f>IF(Inputs!$B297="","",(ROUND((Inputs!$BE297*AX299)+O299,0)))</f>
        <v/>
      </c>
      <c r="Q299" s="46" t="str">
        <f>IF(Inputs!$B297="","",(ROUND((Inputs!$BE297*AY299)+P299,0)))</f>
        <v/>
      </c>
      <c r="R299" s="46" t="str">
        <f>IF(Inputs!$B297="","",(ROUND((Inputs!$BE297*AZ299)+Q299,0)))</f>
        <v/>
      </c>
      <c r="S299" s="46" t="str">
        <f>IF(Inputs!$B297="","",(ROUND((Inputs!$BE297*BA299)+R299,0)))</f>
        <v/>
      </c>
      <c r="T299" s="46" t="str">
        <f>IF(Inputs!$B297="","",(ROUND((Inputs!$BE297*BB299)+S299,0)))</f>
        <v/>
      </c>
      <c r="U299" s="46" t="str">
        <f>IF(Inputs!$B297="","",(ROUND((Inputs!$BE297*BC299)+T299,0)))</f>
        <v/>
      </c>
      <c r="V299" s="46" t="str">
        <f>IF(Inputs!$B297="","",(ROUND((Inputs!$BE297*BD299)+U299,0)))</f>
        <v/>
      </c>
      <c r="W299" s="46" t="str">
        <f>IF(Inputs!$B297="","",(ROUND((Inputs!$BE297*BE299)+V299,0)))</f>
        <v/>
      </c>
      <c r="X299" s="46" t="str">
        <f>IF(Inputs!$B297="","",(ROUND((Inputs!$BE297*BF299)+W299,0)))</f>
        <v/>
      </c>
      <c r="Y299" s="46" t="str">
        <f>IF(Inputs!$B297="","",(ROUND((Inputs!$BE297*BG299)+X299,0)))</f>
        <v/>
      </c>
      <c r="Z299" s="46" t="str">
        <f>IF(Inputs!$B297="","",(ROUND((Inputs!$BE297*BH299)+Y299,0)))</f>
        <v/>
      </c>
      <c r="AA299" s="46" t="str">
        <f>IF(Inputs!$B297="","",(ROUND((Inputs!$BE297*BI299)+Z299,0)))</f>
        <v/>
      </c>
      <c r="AB299" s="46" t="str">
        <f>IF(Inputs!$B297="","",(ROUND((Inputs!$BE297*BJ299)+AA299,0)))</f>
        <v/>
      </c>
      <c r="AC299" s="46" t="str">
        <f>IF(Inputs!$B297="","",(ROUND((Inputs!$BE297*BK299)+AB299,0)))</f>
        <v/>
      </c>
      <c r="AD299" s="46" t="str">
        <f>IF(Inputs!$B297="","",(ROUND((Inputs!$BE297*BL299)+AC299,0)))</f>
        <v/>
      </c>
      <c r="AE299" s="46" t="str">
        <f>IF(Inputs!$B297="","",(ROUND((Inputs!$BE297*BM299)+AD299,0)))</f>
        <v/>
      </c>
      <c r="AF299" s="46" t="str">
        <f>IF(Inputs!$B297="","",(ROUND((Inputs!$BE297*BN299)+AE299,0)))</f>
        <v/>
      </c>
      <c r="AG299" s="50" t="str">
        <f t="shared" si="11"/>
        <v/>
      </c>
      <c r="AH299" s="42" t="str">
        <f t="shared" si="10"/>
        <v/>
      </c>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row>
    <row r="300" spans="1:66">
      <c r="A300" s="7" t="str">
        <f>IF(Inputs!A298="","",Inputs!A298)</f>
        <v/>
      </c>
      <c r="B300" t="str">
        <f>IF(Inputs!B298="","",Inputs!B298)</f>
        <v/>
      </c>
      <c r="C300" s="46" t="str">
        <f>IF(Inputs!$B298="","",(ROUND(Inputs!$BE298*AK300,0)))</f>
        <v/>
      </c>
      <c r="D300" s="46" t="str">
        <f>IF(Inputs!$B298="","",(ROUND((Inputs!$BE298*AL300)+C300,0)))</f>
        <v/>
      </c>
      <c r="E300" s="46" t="str">
        <f>IF(Inputs!$B298="","",(ROUND((Inputs!$BE298*AM300)+D300,0)))</f>
        <v/>
      </c>
      <c r="F300" s="46" t="str">
        <f>IF(Inputs!$B298="","",(ROUND((Inputs!$BE298*AN300)+E300,0)))</f>
        <v/>
      </c>
      <c r="G300" s="46" t="str">
        <f>IF(Inputs!$B298="","",(ROUND((Inputs!$BE298*AO300)+F300,0)))</f>
        <v/>
      </c>
      <c r="H300" s="46" t="str">
        <f>IF(Inputs!$B298="","",(ROUND((Inputs!$BE298*AP300)+G300,0)))</f>
        <v/>
      </c>
      <c r="I300" s="46" t="str">
        <f>IF(Inputs!$B298="","",(ROUND((Inputs!$BE298*AQ300)+H300,0)))</f>
        <v/>
      </c>
      <c r="J300" s="46" t="str">
        <f>IF(Inputs!$B298="","",(ROUND((Inputs!$BE298*AR300)+I300,0)))</f>
        <v/>
      </c>
      <c r="K300" s="46" t="str">
        <f>IF(Inputs!$B298="","",(ROUND((Inputs!$BE298*AS300)+J300,0)))</f>
        <v/>
      </c>
      <c r="L300" s="46" t="str">
        <f>IF(Inputs!$B298="","",(ROUND((Inputs!$BE298*AT300)+K300,0)))</f>
        <v/>
      </c>
      <c r="M300" s="46" t="str">
        <f>IF(Inputs!$B298="","",(ROUND((Inputs!$BE298*AU300)+L300,0)))</f>
        <v/>
      </c>
      <c r="N300" s="46" t="str">
        <f>IF(Inputs!$B298="","",(ROUND((Inputs!$BE298*AV300)+M300,0)))</f>
        <v/>
      </c>
      <c r="O300" s="46" t="str">
        <f>IF(Inputs!$B298="","",(ROUND((Inputs!$BE298*AW300)+N300,0)))</f>
        <v/>
      </c>
      <c r="P300" s="46" t="str">
        <f>IF(Inputs!$B298="","",(ROUND((Inputs!$BE298*AX300)+O300,0)))</f>
        <v/>
      </c>
      <c r="Q300" s="46" t="str">
        <f>IF(Inputs!$B298="","",(ROUND((Inputs!$BE298*AY300)+P300,0)))</f>
        <v/>
      </c>
      <c r="R300" s="46" t="str">
        <f>IF(Inputs!$B298="","",(ROUND((Inputs!$BE298*AZ300)+Q300,0)))</f>
        <v/>
      </c>
      <c r="S300" s="46" t="str">
        <f>IF(Inputs!$B298="","",(ROUND((Inputs!$BE298*BA300)+R300,0)))</f>
        <v/>
      </c>
      <c r="T300" s="46" t="str">
        <f>IF(Inputs!$B298="","",(ROUND((Inputs!$BE298*BB300)+S300,0)))</f>
        <v/>
      </c>
      <c r="U300" s="46" t="str">
        <f>IF(Inputs!$B298="","",(ROUND((Inputs!$BE298*BC300)+T300,0)))</f>
        <v/>
      </c>
      <c r="V300" s="46" t="str">
        <f>IF(Inputs!$B298="","",(ROUND((Inputs!$BE298*BD300)+U300,0)))</f>
        <v/>
      </c>
      <c r="W300" s="46" t="str">
        <f>IF(Inputs!$B298="","",(ROUND((Inputs!$BE298*BE300)+V300,0)))</f>
        <v/>
      </c>
      <c r="X300" s="46" t="str">
        <f>IF(Inputs!$B298="","",(ROUND((Inputs!$BE298*BF300)+W300,0)))</f>
        <v/>
      </c>
      <c r="Y300" s="46" t="str">
        <f>IF(Inputs!$B298="","",(ROUND((Inputs!$BE298*BG300)+X300,0)))</f>
        <v/>
      </c>
      <c r="Z300" s="46" t="str">
        <f>IF(Inputs!$B298="","",(ROUND((Inputs!$BE298*BH300)+Y300,0)))</f>
        <v/>
      </c>
      <c r="AA300" s="46" t="str">
        <f>IF(Inputs!$B298="","",(ROUND((Inputs!$BE298*BI300)+Z300,0)))</f>
        <v/>
      </c>
      <c r="AB300" s="46" t="str">
        <f>IF(Inputs!$B298="","",(ROUND((Inputs!$BE298*BJ300)+AA300,0)))</f>
        <v/>
      </c>
      <c r="AC300" s="46" t="str">
        <f>IF(Inputs!$B298="","",(ROUND((Inputs!$BE298*BK300)+AB300,0)))</f>
        <v/>
      </c>
      <c r="AD300" s="46" t="str">
        <f>IF(Inputs!$B298="","",(ROUND((Inputs!$BE298*BL300)+AC300,0)))</f>
        <v/>
      </c>
      <c r="AE300" s="46" t="str">
        <f>IF(Inputs!$B298="","",(ROUND((Inputs!$BE298*BM300)+AD300,0)))</f>
        <v/>
      </c>
      <c r="AF300" s="46" t="str">
        <f>IF(Inputs!$B298="","",(ROUND((Inputs!$BE298*BN300)+AE300,0)))</f>
        <v/>
      </c>
      <c r="AG300" s="50" t="str">
        <f t="shared" si="11"/>
        <v/>
      </c>
      <c r="AH300" s="42" t="str">
        <f t="shared" si="10"/>
        <v/>
      </c>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row>
    <row r="301" spans="1:66">
      <c r="A301" s="7" t="str">
        <f>IF(Inputs!A299="","",Inputs!A299)</f>
        <v/>
      </c>
      <c r="B301" t="str">
        <f>IF(Inputs!B299="","",Inputs!B299)</f>
        <v/>
      </c>
      <c r="C301" s="46" t="str">
        <f>IF(Inputs!$B299="","",(ROUND(Inputs!$BE299*AK301,0)))</f>
        <v/>
      </c>
      <c r="D301" s="46" t="str">
        <f>IF(Inputs!$B299="","",(ROUND((Inputs!$BE299*AL301)+C301,0)))</f>
        <v/>
      </c>
      <c r="E301" s="46" t="str">
        <f>IF(Inputs!$B299="","",(ROUND((Inputs!$BE299*AM301)+D301,0)))</f>
        <v/>
      </c>
      <c r="F301" s="46" t="str">
        <f>IF(Inputs!$B299="","",(ROUND((Inputs!$BE299*AN301)+E301,0)))</f>
        <v/>
      </c>
      <c r="G301" s="46" t="str">
        <f>IF(Inputs!$B299="","",(ROUND((Inputs!$BE299*AO301)+F301,0)))</f>
        <v/>
      </c>
      <c r="H301" s="46" t="str">
        <f>IF(Inputs!$B299="","",(ROUND((Inputs!$BE299*AP301)+G301,0)))</f>
        <v/>
      </c>
      <c r="I301" s="46" t="str">
        <f>IF(Inputs!$B299="","",(ROUND((Inputs!$BE299*AQ301)+H301,0)))</f>
        <v/>
      </c>
      <c r="J301" s="46" t="str">
        <f>IF(Inputs!$B299="","",(ROUND((Inputs!$BE299*AR301)+I301,0)))</f>
        <v/>
      </c>
      <c r="K301" s="46" t="str">
        <f>IF(Inputs!$B299="","",(ROUND((Inputs!$BE299*AS301)+J301,0)))</f>
        <v/>
      </c>
      <c r="L301" s="46" t="str">
        <f>IF(Inputs!$B299="","",(ROUND((Inputs!$BE299*AT301)+K301,0)))</f>
        <v/>
      </c>
      <c r="M301" s="46" t="str">
        <f>IF(Inputs!$B299="","",(ROUND((Inputs!$BE299*AU301)+L301,0)))</f>
        <v/>
      </c>
      <c r="N301" s="46" t="str">
        <f>IF(Inputs!$B299="","",(ROUND((Inputs!$BE299*AV301)+M301,0)))</f>
        <v/>
      </c>
      <c r="O301" s="46" t="str">
        <f>IF(Inputs!$B299="","",(ROUND((Inputs!$BE299*AW301)+N301,0)))</f>
        <v/>
      </c>
      <c r="P301" s="46" t="str">
        <f>IF(Inputs!$B299="","",(ROUND((Inputs!$BE299*AX301)+O301,0)))</f>
        <v/>
      </c>
      <c r="Q301" s="46" t="str">
        <f>IF(Inputs!$B299="","",(ROUND((Inputs!$BE299*AY301)+P301,0)))</f>
        <v/>
      </c>
      <c r="R301" s="46" t="str">
        <f>IF(Inputs!$B299="","",(ROUND((Inputs!$BE299*AZ301)+Q301,0)))</f>
        <v/>
      </c>
      <c r="S301" s="46" t="str">
        <f>IF(Inputs!$B299="","",(ROUND((Inputs!$BE299*BA301)+R301,0)))</f>
        <v/>
      </c>
      <c r="T301" s="46" t="str">
        <f>IF(Inputs!$B299="","",(ROUND((Inputs!$BE299*BB301)+S301,0)))</f>
        <v/>
      </c>
      <c r="U301" s="46" t="str">
        <f>IF(Inputs!$B299="","",(ROUND((Inputs!$BE299*BC301)+T301,0)))</f>
        <v/>
      </c>
      <c r="V301" s="46" t="str">
        <f>IF(Inputs!$B299="","",(ROUND((Inputs!$BE299*BD301)+U301,0)))</f>
        <v/>
      </c>
      <c r="W301" s="46" t="str">
        <f>IF(Inputs!$B299="","",(ROUND((Inputs!$BE299*BE301)+V301,0)))</f>
        <v/>
      </c>
      <c r="X301" s="46" t="str">
        <f>IF(Inputs!$B299="","",(ROUND((Inputs!$BE299*BF301)+W301,0)))</f>
        <v/>
      </c>
      <c r="Y301" s="46" t="str">
        <f>IF(Inputs!$B299="","",(ROUND((Inputs!$BE299*BG301)+X301,0)))</f>
        <v/>
      </c>
      <c r="Z301" s="46" t="str">
        <f>IF(Inputs!$B299="","",(ROUND((Inputs!$BE299*BH301)+Y301,0)))</f>
        <v/>
      </c>
      <c r="AA301" s="46" t="str">
        <f>IF(Inputs!$B299="","",(ROUND((Inputs!$BE299*BI301)+Z301,0)))</f>
        <v/>
      </c>
      <c r="AB301" s="46" t="str">
        <f>IF(Inputs!$B299="","",(ROUND((Inputs!$BE299*BJ301)+AA301,0)))</f>
        <v/>
      </c>
      <c r="AC301" s="46" t="str">
        <f>IF(Inputs!$B299="","",(ROUND((Inputs!$BE299*BK301)+AB301,0)))</f>
        <v/>
      </c>
      <c r="AD301" s="46" t="str">
        <f>IF(Inputs!$B299="","",(ROUND((Inputs!$BE299*BL301)+AC301,0)))</f>
        <v/>
      </c>
      <c r="AE301" s="46" t="str">
        <f>IF(Inputs!$B299="","",(ROUND((Inputs!$BE299*BM301)+AD301,0)))</f>
        <v/>
      </c>
      <c r="AF301" s="46" t="str">
        <f>IF(Inputs!$B299="","",(ROUND((Inputs!$BE299*BN301)+AE301,0)))</f>
        <v/>
      </c>
      <c r="AG301" s="50" t="str">
        <f t="shared" si="11"/>
        <v/>
      </c>
      <c r="AH301" s="42" t="str">
        <f t="shared" si="10"/>
        <v/>
      </c>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row>
    <row r="302" spans="1:66">
      <c r="A302" s="7" t="str">
        <f>IF(Inputs!A300="","",Inputs!A300)</f>
        <v/>
      </c>
      <c r="B302" t="str">
        <f>IF(Inputs!B300="","",Inputs!B300)</f>
        <v/>
      </c>
      <c r="C302" s="46" t="str">
        <f>IF(Inputs!$B300="","",(ROUND(Inputs!$BE300*AK302,0)))</f>
        <v/>
      </c>
      <c r="D302" s="46" t="str">
        <f>IF(Inputs!$B300="","",(ROUND((Inputs!$BE300*AL302)+C302,0)))</f>
        <v/>
      </c>
      <c r="E302" s="46" t="str">
        <f>IF(Inputs!$B300="","",(ROUND((Inputs!$BE300*AM302)+D302,0)))</f>
        <v/>
      </c>
      <c r="F302" s="46" t="str">
        <f>IF(Inputs!$B300="","",(ROUND((Inputs!$BE300*AN302)+E302,0)))</f>
        <v/>
      </c>
      <c r="G302" s="46" t="str">
        <f>IF(Inputs!$B300="","",(ROUND((Inputs!$BE300*AO302)+F302,0)))</f>
        <v/>
      </c>
      <c r="H302" s="46" t="str">
        <f>IF(Inputs!$B300="","",(ROUND((Inputs!$BE300*AP302)+G302,0)))</f>
        <v/>
      </c>
      <c r="I302" s="46" t="str">
        <f>IF(Inputs!$B300="","",(ROUND((Inputs!$BE300*AQ302)+H302,0)))</f>
        <v/>
      </c>
      <c r="J302" s="46" t="str">
        <f>IF(Inputs!$B300="","",(ROUND((Inputs!$BE300*AR302)+I302,0)))</f>
        <v/>
      </c>
      <c r="K302" s="46" t="str">
        <f>IF(Inputs!$B300="","",(ROUND((Inputs!$BE300*AS302)+J302,0)))</f>
        <v/>
      </c>
      <c r="L302" s="46" t="str">
        <f>IF(Inputs!$B300="","",(ROUND((Inputs!$BE300*AT302)+K302,0)))</f>
        <v/>
      </c>
      <c r="M302" s="46" t="str">
        <f>IF(Inputs!$B300="","",(ROUND((Inputs!$BE300*AU302)+L302,0)))</f>
        <v/>
      </c>
      <c r="N302" s="46" t="str">
        <f>IF(Inputs!$B300="","",(ROUND((Inputs!$BE300*AV302)+M302,0)))</f>
        <v/>
      </c>
      <c r="O302" s="46" t="str">
        <f>IF(Inputs!$B300="","",(ROUND((Inputs!$BE300*AW302)+N302,0)))</f>
        <v/>
      </c>
      <c r="P302" s="46" t="str">
        <f>IF(Inputs!$B300="","",(ROUND((Inputs!$BE300*AX302)+O302,0)))</f>
        <v/>
      </c>
      <c r="Q302" s="46" t="str">
        <f>IF(Inputs!$B300="","",(ROUND((Inputs!$BE300*AY302)+P302,0)))</f>
        <v/>
      </c>
      <c r="R302" s="46" t="str">
        <f>IF(Inputs!$B300="","",(ROUND((Inputs!$BE300*AZ302)+Q302,0)))</f>
        <v/>
      </c>
      <c r="S302" s="46" t="str">
        <f>IF(Inputs!$B300="","",(ROUND((Inputs!$BE300*BA302)+R302,0)))</f>
        <v/>
      </c>
      <c r="T302" s="46" t="str">
        <f>IF(Inputs!$B300="","",(ROUND((Inputs!$BE300*BB302)+S302,0)))</f>
        <v/>
      </c>
      <c r="U302" s="46" t="str">
        <f>IF(Inputs!$B300="","",(ROUND((Inputs!$BE300*BC302)+T302,0)))</f>
        <v/>
      </c>
      <c r="V302" s="46" t="str">
        <f>IF(Inputs!$B300="","",(ROUND((Inputs!$BE300*BD302)+U302,0)))</f>
        <v/>
      </c>
      <c r="W302" s="46" t="str">
        <f>IF(Inputs!$B300="","",(ROUND((Inputs!$BE300*BE302)+V302,0)))</f>
        <v/>
      </c>
      <c r="X302" s="46" t="str">
        <f>IF(Inputs!$B300="","",(ROUND((Inputs!$BE300*BF302)+W302,0)))</f>
        <v/>
      </c>
      <c r="Y302" s="46" t="str">
        <f>IF(Inputs!$B300="","",(ROUND((Inputs!$BE300*BG302)+X302,0)))</f>
        <v/>
      </c>
      <c r="Z302" s="46" t="str">
        <f>IF(Inputs!$B300="","",(ROUND((Inputs!$BE300*BH302)+Y302,0)))</f>
        <v/>
      </c>
      <c r="AA302" s="46" t="str">
        <f>IF(Inputs!$B300="","",(ROUND((Inputs!$BE300*BI302)+Z302,0)))</f>
        <v/>
      </c>
      <c r="AB302" s="46" t="str">
        <f>IF(Inputs!$B300="","",(ROUND((Inputs!$BE300*BJ302)+AA302,0)))</f>
        <v/>
      </c>
      <c r="AC302" s="46" t="str">
        <f>IF(Inputs!$B300="","",(ROUND((Inputs!$BE300*BK302)+AB302,0)))</f>
        <v/>
      </c>
      <c r="AD302" s="46" t="str">
        <f>IF(Inputs!$B300="","",(ROUND((Inputs!$BE300*BL302)+AC302,0)))</f>
        <v/>
      </c>
      <c r="AE302" s="46" t="str">
        <f>IF(Inputs!$B300="","",(ROUND((Inputs!$BE300*BM302)+AD302,0)))</f>
        <v/>
      </c>
      <c r="AF302" s="46" t="str">
        <f>IF(Inputs!$B300="","",(ROUND((Inputs!$BE300*BN302)+AE302,0)))</f>
        <v/>
      </c>
      <c r="AG302" s="50" t="str">
        <f t="shared" si="11"/>
        <v/>
      </c>
      <c r="AH302" s="42" t="str">
        <f t="shared" si="10"/>
        <v/>
      </c>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row>
    <row r="303" spans="1:66">
      <c r="A303" s="7" t="str">
        <f>IF(Inputs!A301="","",Inputs!A301)</f>
        <v/>
      </c>
      <c r="B303" t="str">
        <f>IF(Inputs!B301="","",Inputs!B301)</f>
        <v/>
      </c>
      <c r="C303" s="46" t="str">
        <f>IF(Inputs!$B301="","",(ROUND(Inputs!$BE301*AK303,0)))</f>
        <v/>
      </c>
      <c r="D303" s="46" t="str">
        <f>IF(Inputs!$B301="","",(ROUND((Inputs!$BE301*AL303)+C303,0)))</f>
        <v/>
      </c>
      <c r="E303" s="46" t="str">
        <f>IF(Inputs!$B301="","",(ROUND((Inputs!$BE301*AM303)+D303,0)))</f>
        <v/>
      </c>
      <c r="F303" s="46" t="str">
        <f>IF(Inputs!$B301="","",(ROUND((Inputs!$BE301*AN303)+E303,0)))</f>
        <v/>
      </c>
      <c r="G303" s="46" t="str">
        <f>IF(Inputs!$B301="","",(ROUND((Inputs!$BE301*AO303)+F303,0)))</f>
        <v/>
      </c>
      <c r="H303" s="46" t="str">
        <f>IF(Inputs!$B301="","",(ROUND((Inputs!$BE301*AP303)+G303,0)))</f>
        <v/>
      </c>
      <c r="I303" s="46" t="str">
        <f>IF(Inputs!$B301="","",(ROUND((Inputs!$BE301*AQ303)+H303,0)))</f>
        <v/>
      </c>
      <c r="J303" s="46" t="str">
        <f>IF(Inputs!$B301="","",(ROUND((Inputs!$BE301*AR303)+I303,0)))</f>
        <v/>
      </c>
      <c r="K303" s="46" t="str">
        <f>IF(Inputs!$B301="","",(ROUND((Inputs!$BE301*AS303)+J303,0)))</f>
        <v/>
      </c>
      <c r="L303" s="46" t="str">
        <f>IF(Inputs!$B301="","",(ROUND((Inputs!$BE301*AT303)+K303,0)))</f>
        <v/>
      </c>
      <c r="M303" s="46" t="str">
        <f>IF(Inputs!$B301="","",(ROUND((Inputs!$BE301*AU303)+L303,0)))</f>
        <v/>
      </c>
      <c r="N303" s="46" t="str">
        <f>IF(Inputs!$B301="","",(ROUND((Inputs!$BE301*AV303)+M303,0)))</f>
        <v/>
      </c>
      <c r="O303" s="46" t="str">
        <f>IF(Inputs!$B301="","",(ROUND((Inputs!$BE301*AW303)+N303,0)))</f>
        <v/>
      </c>
      <c r="P303" s="46" t="str">
        <f>IF(Inputs!$B301="","",(ROUND((Inputs!$BE301*AX303)+O303,0)))</f>
        <v/>
      </c>
      <c r="Q303" s="46" t="str">
        <f>IF(Inputs!$B301="","",(ROUND((Inputs!$BE301*AY303)+P303,0)))</f>
        <v/>
      </c>
      <c r="R303" s="46" t="str">
        <f>IF(Inputs!$B301="","",(ROUND((Inputs!$BE301*AZ303)+Q303,0)))</f>
        <v/>
      </c>
      <c r="S303" s="46" t="str">
        <f>IF(Inputs!$B301="","",(ROUND((Inputs!$BE301*BA303)+R303,0)))</f>
        <v/>
      </c>
      <c r="T303" s="46" t="str">
        <f>IF(Inputs!$B301="","",(ROUND((Inputs!$BE301*BB303)+S303,0)))</f>
        <v/>
      </c>
      <c r="U303" s="46" t="str">
        <f>IF(Inputs!$B301="","",(ROUND((Inputs!$BE301*BC303)+T303,0)))</f>
        <v/>
      </c>
      <c r="V303" s="46" t="str">
        <f>IF(Inputs!$B301="","",(ROUND((Inputs!$BE301*BD303)+U303,0)))</f>
        <v/>
      </c>
      <c r="W303" s="46" t="str">
        <f>IF(Inputs!$B301="","",(ROUND((Inputs!$BE301*BE303)+V303,0)))</f>
        <v/>
      </c>
      <c r="X303" s="46" t="str">
        <f>IF(Inputs!$B301="","",(ROUND((Inputs!$BE301*BF303)+W303,0)))</f>
        <v/>
      </c>
      <c r="Y303" s="46" t="str">
        <f>IF(Inputs!$B301="","",(ROUND((Inputs!$BE301*BG303)+X303,0)))</f>
        <v/>
      </c>
      <c r="Z303" s="46" t="str">
        <f>IF(Inputs!$B301="","",(ROUND((Inputs!$BE301*BH303)+Y303,0)))</f>
        <v/>
      </c>
      <c r="AA303" s="46" t="str">
        <f>IF(Inputs!$B301="","",(ROUND((Inputs!$BE301*BI303)+Z303,0)))</f>
        <v/>
      </c>
      <c r="AB303" s="46" t="str">
        <f>IF(Inputs!$B301="","",(ROUND((Inputs!$BE301*BJ303)+AA303,0)))</f>
        <v/>
      </c>
      <c r="AC303" s="46" t="str">
        <f>IF(Inputs!$B301="","",(ROUND((Inputs!$BE301*BK303)+AB303,0)))</f>
        <v/>
      </c>
      <c r="AD303" s="46" t="str">
        <f>IF(Inputs!$B301="","",(ROUND((Inputs!$BE301*BL303)+AC303,0)))</f>
        <v/>
      </c>
      <c r="AE303" s="46" t="str">
        <f>IF(Inputs!$B301="","",(ROUND((Inputs!$BE301*BM303)+AD303,0)))</f>
        <v/>
      </c>
      <c r="AF303" s="46" t="str">
        <f>IF(Inputs!$B301="","",(ROUND((Inputs!$BE301*BN303)+AE303,0)))</f>
        <v/>
      </c>
      <c r="AG303" s="50" t="str">
        <f t="shared" si="11"/>
        <v/>
      </c>
      <c r="AH303" s="42" t="str">
        <f t="shared" si="10"/>
        <v/>
      </c>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row>
    <row r="304" spans="1:66">
      <c r="A304" s="7" t="str">
        <f>IF(Inputs!A302="","",Inputs!A302)</f>
        <v/>
      </c>
      <c r="B304" t="str">
        <f>IF(Inputs!B302="","",Inputs!B302)</f>
        <v/>
      </c>
      <c r="C304" s="46" t="str">
        <f>IF(Inputs!$B302="","",(ROUND(Inputs!$BE302*AK304,0)))</f>
        <v/>
      </c>
      <c r="D304" s="46" t="str">
        <f>IF(Inputs!$B302="","",(ROUND((Inputs!$BE302*AL304)+C304,0)))</f>
        <v/>
      </c>
      <c r="E304" s="46" t="str">
        <f>IF(Inputs!$B302="","",(ROUND((Inputs!$BE302*AM304)+D304,0)))</f>
        <v/>
      </c>
      <c r="F304" s="46" t="str">
        <f>IF(Inputs!$B302="","",(ROUND((Inputs!$BE302*AN304)+E304,0)))</f>
        <v/>
      </c>
      <c r="G304" s="46" t="str">
        <f>IF(Inputs!$B302="","",(ROUND((Inputs!$BE302*AO304)+F304,0)))</f>
        <v/>
      </c>
      <c r="H304" s="46" t="str">
        <f>IF(Inputs!$B302="","",(ROUND((Inputs!$BE302*AP304)+G304,0)))</f>
        <v/>
      </c>
      <c r="I304" s="46" t="str">
        <f>IF(Inputs!$B302="","",(ROUND((Inputs!$BE302*AQ304)+H304,0)))</f>
        <v/>
      </c>
      <c r="J304" s="46" t="str">
        <f>IF(Inputs!$B302="","",(ROUND((Inputs!$BE302*AR304)+I304,0)))</f>
        <v/>
      </c>
      <c r="K304" s="46" t="str">
        <f>IF(Inputs!$B302="","",(ROUND((Inputs!$BE302*AS304)+J304,0)))</f>
        <v/>
      </c>
      <c r="L304" s="46" t="str">
        <f>IF(Inputs!$B302="","",(ROUND((Inputs!$BE302*AT304)+K304,0)))</f>
        <v/>
      </c>
      <c r="M304" s="46" t="str">
        <f>IF(Inputs!$B302="","",(ROUND((Inputs!$BE302*AU304)+L304,0)))</f>
        <v/>
      </c>
      <c r="N304" s="46" t="str">
        <f>IF(Inputs!$B302="","",(ROUND((Inputs!$BE302*AV304)+M304,0)))</f>
        <v/>
      </c>
      <c r="O304" s="46" t="str">
        <f>IF(Inputs!$B302="","",(ROUND((Inputs!$BE302*AW304)+N304,0)))</f>
        <v/>
      </c>
      <c r="P304" s="46" t="str">
        <f>IF(Inputs!$B302="","",(ROUND((Inputs!$BE302*AX304)+O304,0)))</f>
        <v/>
      </c>
      <c r="Q304" s="46" t="str">
        <f>IF(Inputs!$B302="","",(ROUND((Inputs!$BE302*AY304)+P304,0)))</f>
        <v/>
      </c>
      <c r="R304" s="46" t="str">
        <f>IF(Inputs!$B302="","",(ROUND((Inputs!$BE302*AZ304)+Q304,0)))</f>
        <v/>
      </c>
      <c r="S304" s="46" t="str">
        <f>IF(Inputs!$B302="","",(ROUND((Inputs!$BE302*BA304)+R304,0)))</f>
        <v/>
      </c>
      <c r="T304" s="46" t="str">
        <f>IF(Inputs!$B302="","",(ROUND((Inputs!$BE302*BB304)+S304,0)))</f>
        <v/>
      </c>
      <c r="U304" s="46" t="str">
        <f>IF(Inputs!$B302="","",(ROUND((Inputs!$BE302*BC304)+T304,0)))</f>
        <v/>
      </c>
      <c r="V304" s="46" t="str">
        <f>IF(Inputs!$B302="","",(ROUND((Inputs!$BE302*BD304)+U304,0)))</f>
        <v/>
      </c>
      <c r="W304" s="46" t="str">
        <f>IF(Inputs!$B302="","",(ROUND((Inputs!$BE302*BE304)+V304,0)))</f>
        <v/>
      </c>
      <c r="X304" s="46" t="str">
        <f>IF(Inputs!$B302="","",(ROUND((Inputs!$BE302*BF304)+W304,0)))</f>
        <v/>
      </c>
      <c r="Y304" s="46" t="str">
        <f>IF(Inputs!$B302="","",(ROUND((Inputs!$BE302*BG304)+X304,0)))</f>
        <v/>
      </c>
      <c r="Z304" s="46" t="str">
        <f>IF(Inputs!$B302="","",(ROUND((Inputs!$BE302*BH304)+Y304,0)))</f>
        <v/>
      </c>
      <c r="AA304" s="46" t="str">
        <f>IF(Inputs!$B302="","",(ROUND((Inputs!$BE302*BI304)+Z304,0)))</f>
        <v/>
      </c>
      <c r="AB304" s="46" t="str">
        <f>IF(Inputs!$B302="","",(ROUND((Inputs!$BE302*BJ304)+AA304,0)))</f>
        <v/>
      </c>
      <c r="AC304" s="46" t="str">
        <f>IF(Inputs!$B302="","",(ROUND((Inputs!$BE302*BK304)+AB304,0)))</f>
        <v/>
      </c>
      <c r="AD304" s="46" t="str">
        <f>IF(Inputs!$B302="","",(ROUND((Inputs!$BE302*BL304)+AC304,0)))</f>
        <v/>
      </c>
      <c r="AE304" s="46" t="str">
        <f>IF(Inputs!$B302="","",(ROUND((Inputs!$BE302*BM304)+AD304,0)))</f>
        <v/>
      </c>
      <c r="AF304" s="46" t="str">
        <f>IF(Inputs!$B302="","",(ROUND((Inputs!$BE302*BN304)+AE304,0)))</f>
        <v/>
      </c>
      <c r="AG304" s="50" t="str">
        <f t="shared" si="11"/>
        <v/>
      </c>
      <c r="AH304" s="42" t="str">
        <f t="shared" si="10"/>
        <v/>
      </c>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row>
    <row r="305" spans="1:66">
      <c r="A305" s="7" t="str">
        <f>IF(Inputs!A303="","",Inputs!A303)</f>
        <v/>
      </c>
      <c r="B305" t="str">
        <f>IF(Inputs!B303="","",Inputs!B303)</f>
        <v/>
      </c>
      <c r="C305" s="46" t="str">
        <f>IF(Inputs!$B303="","",(ROUND(Inputs!$BE303*AK305,0)))</f>
        <v/>
      </c>
      <c r="D305" s="46" t="str">
        <f>IF(Inputs!$B303="","",(ROUND((Inputs!$BE303*AL305)+C305,0)))</f>
        <v/>
      </c>
      <c r="E305" s="46" t="str">
        <f>IF(Inputs!$B303="","",(ROUND((Inputs!$BE303*AM305)+D305,0)))</f>
        <v/>
      </c>
      <c r="F305" s="46" t="str">
        <f>IF(Inputs!$B303="","",(ROUND((Inputs!$BE303*AN305)+E305,0)))</f>
        <v/>
      </c>
      <c r="G305" s="46" t="str">
        <f>IF(Inputs!$B303="","",(ROUND((Inputs!$BE303*AO305)+F305,0)))</f>
        <v/>
      </c>
      <c r="H305" s="46" t="str">
        <f>IF(Inputs!$B303="","",(ROUND((Inputs!$BE303*AP305)+G305,0)))</f>
        <v/>
      </c>
      <c r="I305" s="46" t="str">
        <f>IF(Inputs!$B303="","",(ROUND((Inputs!$BE303*AQ305)+H305,0)))</f>
        <v/>
      </c>
      <c r="J305" s="46" t="str">
        <f>IF(Inputs!$B303="","",(ROUND((Inputs!$BE303*AR305)+I305,0)))</f>
        <v/>
      </c>
      <c r="K305" s="46" t="str">
        <f>IF(Inputs!$B303="","",(ROUND((Inputs!$BE303*AS305)+J305,0)))</f>
        <v/>
      </c>
      <c r="L305" s="46" t="str">
        <f>IF(Inputs!$B303="","",(ROUND((Inputs!$BE303*AT305)+K305,0)))</f>
        <v/>
      </c>
      <c r="M305" s="46" t="str">
        <f>IF(Inputs!$B303="","",(ROUND((Inputs!$BE303*AU305)+L305,0)))</f>
        <v/>
      </c>
      <c r="N305" s="46" t="str">
        <f>IF(Inputs!$B303="","",(ROUND((Inputs!$BE303*AV305)+M305,0)))</f>
        <v/>
      </c>
      <c r="O305" s="46" t="str">
        <f>IF(Inputs!$B303="","",(ROUND((Inputs!$BE303*AW305)+N305,0)))</f>
        <v/>
      </c>
      <c r="P305" s="46" t="str">
        <f>IF(Inputs!$B303="","",(ROUND((Inputs!$BE303*AX305)+O305,0)))</f>
        <v/>
      </c>
      <c r="Q305" s="46" t="str">
        <f>IF(Inputs!$B303="","",(ROUND((Inputs!$BE303*AY305)+P305,0)))</f>
        <v/>
      </c>
      <c r="R305" s="46" t="str">
        <f>IF(Inputs!$B303="","",(ROUND((Inputs!$BE303*AZ305)+Q305,0)))</f>
        <v/>
      </c>
      <c r="S305" s="46" t="str">
        <f>IF(Inputs!$B303="","",(ROUND((Inputs!$BE303*BA305)+R305,0)))</f>
        <v/>
      </c>
      <c r="T305" s="46" t="str">
        <f>IF(Inputs!$B303="","",(ROUND((Inputs!$BE303*BB305)+S305,0)))</f>
        <v/>
      </c>
      <c r="U305" s="46" t="str">
        <f>IF(Inputs!$B303="","",(ROUND((Inputs!$BE303*BC305)+T305,0)))</f>
        <v/>
      </c>
      <c r="V305" s="46" t="str">
        <f>IF(Inputs!$B303="","",(ROUND((Inputs!$BE303*BD305)+U305,0)))</f>
        <v/>
      </c>
      <c r="W305" s="46" t="str">
        <f>IF(Inputs!$B303="","",(ROUND((Inputs!$BE303*BE305)+V305,0)))</f>
        <v/>
      </c>
      <c r="X305" s="46" t="str">
        <f>IF(Inputs!$B303="","",(ROUND((Inputs!$BE303*BF305)+W305,0)))</f>
        <v/>
      </c>
      <c r="Y305" s="46" t="str">
        <f>IF(Inputs!$B303="","",(ROUND((Inputs!$BE303*BG305)+X305,0)))</f>
        <v/>
      </c>
      <c r="Z305" s="46" t="str">
        <f>IF(Inputs!$B303="","",(ROUND((Inputs!$BE303*BH305)+Y305,0)))</f>
        <v/>
      </c>
      <c r="AA305" s="46" t="str">
        <f>IF(Inputs!$B303="","",(ROUND((Inputs!$BE303*BI305)+Z305,0)))</f>
        <v/>
      </c>
      <c r="AB305" s="46" t="str">
        <f>IF(Inputs!$B303="","",(ROUND((Inputs!$BE303*BJ305)+AA305,0)))</f>
        <v/>
      </c>
      <c r="AC305" s="46" t="str">
        <f>IF(Inputs!$B303="","",(ROUND((Inputs!$BE303*BK305)+AB305,0)))</f>
        <v/>
      </c>
      <c r="AD305" s="46" t="str">
        <f>IF(Inputs!$B303="","",(ROUND((Inputs!$BE303*BL305)+AC305,0)))</f>
        <v/>
      </c>
      <c r="AE305" s="46" t="str">
        <f>IF(Inputs!$B303="","",(ROUND((Inputs!$BE303*BM305)+AD305,0)))</f>
        <v/>
      </c>
      <c r="AF305" s="46" t="str">
        <f>IF(Inputs!$B303="","",(ROUND((Inputs!$BE303*BN305)+AE305,0)))</f>
        <v/>
      </c>
      <c r="AG305" s="50" t="str">
        <f t="shared" si="11"/>
        <v/>
      </c>
      <c r="AH305" s="42" t="str">
        <f t="shared" si="10"/>
        <v/>
      </c>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row>
    <row r="306" spans="1:66">
      <c r="A306" s="7" t="str">
        <f>IF(Inputs!A304="","",Inputs!A304)</f>
        <v/>
      </c>
      <c r="B306" t="str">
        <f>IF(Inputs!B304="","",Inputs!B304)</f>
        <v/>
      </c>
      <c r="C306" s="46" t="str">
        <f>IF(Inputs!$B304="","",(ROUND(Inputs!$BE304*AK306,0)))</f>
        <v/>
      </c>
      <c r="D306" s="46" t="str">
        <f>IF(Inputs!$B304="","",(ROUND((Inputs!$BE304*AL306)+C306,0)))</f>
        <v/>
      </c>
      <c r="E306" s="46" t="str">
        <f>IF(Inputs!$B304="","",(ROUND((Inputs!$BE304*AM306)+D306,0)))</f>
        <v/>
      </c>
      <c r="F306" s="46" t="str">
        <f>IF(Inputs!$B304="","",(ROUND((Inputs!$BE304*AN306)+E306,0)))</f>
        <v/>
      </c>
      <c r="G306" s="46" t="str">
        <f>IF(Inputs!$B304="","",(ROUND((Inputs!$BE304*AO306)+F306,0)))</f>
        <v/>
      </c>
      <c r="H306" s="46" t="str">
        <f>IF(Inputs!$B304="","",(ROUND((Inputs!$BE304*AP306)+G306,0)))</f>
        <v/>
      </c>
      <c r="I306" s="46" t="str">
        <f>IF(Inputs!$B304="","",(ROUND((Inputs!$BE304*AQ306)+H306,0)))</f>
        <v/>
      </c>
      <c r="J306" s="46" t="str">
        <f>IF(Inputs!$B304="","",(ROUND((Inputs!$BE304*AR306)+I306,0)))</f>
        <v/>
      </c>
      <c r="K306" s="46" t="str">
        <f>IF(Inputs!$B304="","",(ROUND((Inputs!$BE304*AS306)+J306,0)))</f>
        <v/>
      </c>
      <c r="L306" s="46" t="str">
        <f>IF(Inputs!$B304="","",(ROUND((Inputs!$BE304*AT306)+K306,0)))</f>
        <v/>
      </c>
      <c r="M306" s="46" t="str">
        <f>IF(Inputs!$B304="","",(ROUND((Inputs!$BE304*AU306)+L306,0)))</f>
        <v/>
      </c>
      <c r="N306" s="46" t="str">
        <f>IF(Inputs!$B304="","",(ROUND((Inputs!$BE304*AV306)+M306,0)))</f>
        <v/>
      </c>
      <c r="O306" s="46" t="str">
        <f>IF(Inputs!$B304="","",(ROUND((Inputs!$BE304*AW306)+N306,0)))</f>
        <v/>
      </c>
      <c r="P306" s="46" t="str">
        <f>IF(Inputs!$B304="","",(ROUND((Inputs!$BE304*AX306)+O306,0)))</f>
        <v/>
      </c>
      <c r="Q306" s="46" t="str">
        <f>IF(Inputs!$B304="","",(ROUND((Inputs!$BE304*AY306)+P306,0)))</f>
        <v/>
      </c>
      <c r="R306" s="46" t="str">
        <f>IF(Inputs!$B304="","",(ROUND((Inputs!$BE304*AZ306)+Q306,0)))</f>
        <v/>
      </c>
      <c r="S306" s="46" t="str">
        <f>IF(Inputs!$B304="","",(ROUND((Inputs!$BE304*BA306)+R306,0)))</f>
        <v/>
      </c>
      <c r="T306" s="46" t="str">
        <f>IF(Inputs!$B304="","",(ROUND((Inputs!$BE304*BB306)+S306,0)))</f>
        <v/>
      </c>
      <c r="U306" s="46" t="str">
        <f>IF(Inputs!$B304="","",(ROUND((Inputs!$BE304*BC306)+T306,0)))</f>
        <v/>
      </c>
      <c r="V306" s="46" t="str">
        <f>IF(Inputs!$B304="","",(ROUND((Inputs!$BE304*BD306)+U306,0)))</f>
        <v/>
      </c>
      <c r="W306" s="46" t="str">
        <f>IF(Inputs!$B304="","",(ROUND((Inputs!$BE304*BE306)+V306,0)))</f>
        <v/>
      </c>
      <c r="X306" s="46" t="str">
        <f>IF(Inputs!$B304="","",(ROUND((Inputs!$BE304*BF306)+W306,0)))</f>
        <v/>
      </c>
      <c r="Y306" s="46" t="str">
        <f>IF(Inputs!$B304="","",(ROUND((Inputs!$BE304*BG306)+X306,0)))</f>
        <v/>
      </c>
      <c r="Z306" s="46" t="str">
        <f>IF(Inputs!$B304="","",(ROUND((Inputs!$BE304*BH306)+Y306,0)))</f>
        <v/>
      </c>
      <c r="AA306" s="46" t="str">
        <f>IF(Inputs!$B304="","",(ROUND((Inputs!$BE304*BI306)+Z306,0)))</f>
        <v/>
      </c>
      <c r="AB306" s="46" t="str">
        <f>IF(Inputs!$B304="","",(ROUND((Inputs!$BE304*BJ306)+AA306,0)))</f>
        <v/>
      </c>
      <c r="AC306" s="46" t="str">
        <f>IF(Inputs!$B304="","",(ROUND((Inputs!$BE304*BK306)+AB306,0)))</f>
        <v/>
      </c>
      <c r="AD306" s="46" t="str">
        <f>IF(Inputs!$B304="","",(ROUND((Inputs!$BE304*BL306)+AC306,0)))</f>
        <v/>
      </c>
      <c r="AE306" s="46" t="str">
        <f>IF(Inputs!$B304="","",(ROUND((Inputs!$BE304*BM306)+AD306,0)))</f>
        <v/>
      </c>
      <c r="AF306" s="46" t="str">
        <f>IF(Inputs!$B304="","",(ROUND((Inputs!$BE304*BN306)+AE306,0)))</f>
        <v/>
      </c>
      <c r="AG306" s="50" t="str">
        <f t="shared" si="11"/>
        <v/>
      </c>
      <c r="AH306" s="42" t="str">
        <f t="shared" si="10"/>
        <v/>
      </c>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row>
    <row r="307" spans="1:66">
      <c r="A307" s="7" t="str">
        <f>IF(Inputs!A305="","",Inputs!A305)</f>
        <v/>
      </c>
      <c r="B307" t="str">
        <f>IF(Inputs!B305="","",Inputs!B305)</f>
        <v/>
      </c>
      <c r="C307" s="46" t="str">
        <f>IF(Inputs!$B305="","",(ROUND(Inputs!$BE305*AK307,0)))</f>
        <v/>
      </c>
      <c r="D307" s="46" t="str">
        <f>IF(Inputs!$B305="","",(ROUND((Inputs!$BE305*AL307)+C307,0)))</f>
        <v/>
      </c>
      <c r="E307" s="46" t="str">
        <f>IF(Inputs!$B305="","",(ROUND((Inputs!$BE305*AM307)+D307,0)))</f>
        <v/>
      </c>
      <c r="F307" s="46" t="str">
        <f>IF(Inputs!$B305="","",(ROUND((Inputs!$BE305*AN307)+E307,0)))</f>
        <v/>
      </c>
      <c r="G307" s="46" t="str">
        <f>IF(Inputs!$B305="","",(ROUND((Inputs!$BE305*AO307)+F307,0)))</f>
        <v/>
      </c>
      <c r="H307" s="46" t="str">
        <f>IF(Inputs!$B305="","",(ROUND((Inputs!$BE305*AP307)+G307,0)))</f>
        <v/>
      </c>
      <c r="I307" s="46" t="str">
        <f>IF(Inputs!$B305="","",(ROUND((Inputs!$BE305*AQ307)+H307,0)))</f>
        <v/>
      </c>
      <c r="J307" s="46" t="str">
        <f>IF(Inputs!$B305="","",(ROUND((Inputs!$BE305*AR307)+I307,0)))</f>
        <v/>
      </c>
      <c r="K307" s="46" t="str">
        <f>IF(Inputs!$B305="","",(ROUND((Inputs!$BE305*AS307)+J307,0)))</f>
        <v/>
      </c>
      <c r="L307" s="46" t="str">
        <f>IF(Inputs!$B305="","",(ROUND((Inputs!$BE305*AT307)+K307,0)))</f>
        <v/>
      </c>
      <c r="M307" s="46" t="str">
        <f>IF(Inputs!$B305="","",(ROUND((Inputs!$BE305*AU307)+L307,0)))</f>
        <v/>
      </c>
      <c r="N307" s="46" t="str">
        <f>IF(Inputs!$B305="","",(ROUND((Inputs!$BE305*AV307)+M307,0)))</f>
        <v/>
      </c>
      <c r="O307" s="46" t="str">
        <f>IF(Inputs!$B305="","",(ROUND((Inputs!$BE305*AW307)+N307,0)))</f>
        <v/>
      </c>
      <c r="P307" s="46" t="str">
        <f>IF(Inputs!$B305="","",(ROUND((Inputs!$BE305*AX307)+O307,0)))</f>
        <v/>
      </c>
      <c r="Q307" s="46" t="str">
        <f>IF(Inputs!$B305="","",(ROUND((Inputs!$BE305*AY307)+P307,0)))</f>
        <v/>
      </c>
      <c r="R307" s="46" t="str">
        <f>IF(Inputs!$B305="","",(ROUND((Inputs!$BE305*AZ307)+Q307,0)))</f>
        <v/>
      </c>
      <c r="S307" s="46" t="str">
        <f>IF(Inputs!$B305="","",(ROUND((Inputs!$BE305*BA307)+R307,0)))</f>
        <v/>
      </c>
      <c r="T307" s="46" t="str">
        <f>IF(Inputs!$B305="","",(ROUND((Inputs!$BE305*BB307)+S307,0)))</f>
        <v/>
      </c>
      <c r="U307" s="46" t="str">
        <f>IF(Inputs!$B305="","",(ROUND((Inputs!$BE305*BC307)+T307,0)))</f>
        <v/>
      </c>
      <c r="V307" s="46" t="str">
        <f>IF(Inputs!$B305="","",(ROUND((Inputs!$BE305*BD307)+U307,0)))</f>
        <v/>
      </c>
      <c r="W307" s="46" t="str">
        <f>IF(Inputs!$B305="","",(ROUND((Inputs!$BE305*BE307)+V307,0)))</f>
        <v/>
      </c>
      <c r="X307" s="46" t="str">
        <f>IF(Inputs!$B305="","",(ROUND((Inputs!$BE305*BF307)+W307,0)))</f>
        <v/>
      </c>
      <c r="Y307" s="46" t="str">
        <f>IF(Inputs!$B305="","",(ROUND((Inputs!$BE305*BG307)+X307,0)))</f>
        <v/>
      </c>
      <c r="Z307" s="46" t="str">
        <f>IF(Inputs!$B305="","",(ROUND((Inputs!$BE305*BH307)+Y307,0)))</f>
        <v/>
      </c>
      <c r="AA307" s="46" t="str">
        <f>IF(Inputs!$B305="","",(ROUND((Inputs!$BE305*BI307)+Z307,0)))</f>
        <v/>
      </c>
      <c r="AB307" s="46" t="str">
        <f>IF(Inputs!$B305="","",(ROUND((Inputs!$BE305*BJ307)+AA307,0)))</f>
        <v/>
      </c>
      <c r="AC307" s="46" t="str">
        <f>IF(Inputs!$B305="","",(ROUND((Inputs!$BE305*BK307)+AB307,0)))</f>
        <v/>
      </c>
      <c r="AD307" s="46" t="str">
        <f>IF(Inputs!$B305="","",(ROUND((Inputs!$BE305*BL307)+AC307,0)))</f>
        <v/>
      </c>
      <c r="AE307" s="46" t="str">
        <f>IF(Inputs!$B305="","",(ROUND((Inputs!$BE305*BM307)+AD307,0)))</f>
        <v/>
      </c>
      <c r="AF307" s="46" t="str">
        <f>IF(Inputs!$B305="","",(ROUND((Inputs!$BE305*BN307)+AE307,0)))</f>
        <v/>
      </c>
      <c r="AG307" s="50" t="str">
        <f t="shared" si="11"/>
        <v/>
      </c>
      <c r="AH307" s="42" t="str">
        <f t="shared" si="10"/>
        <v/>
      </c>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row>
    <row r="308" spans="1:66">
      <c r="A308" s="7" t="str">
        <f>IF(Inputs!A306="","",Inputs!A306)</f>
        <v/>
      </c>
      <c r="B308" t="str">
        <f>IF(Inputs!B306="","",Inputs!B306)</f>
        <v/>
      </c>
      <c r="C308" s="46" t="str">
        <f>IF(Inputs!$B306="","",(ROUND(Inputs!$BE306*AK308,0)))</f>
        <v/>
      </c>
      <c r="D308" s="46" t="str">
        <f>IF(Inputs!$B306="","",(ROUND((Inputs!$BE306*AL308)+C308,0)))</f>
        <v/>
      </c>
      <c r="E308" s="46" t="str">
        <f>IF(Inputs!$B306="","",(ROUND((Inputs!$BE306*AM308)+D308,0)))</f>
        <v/>
      </c>
      <c r="F308" s="46" t="str">
        <f>IF(Inputs!$B306="","",(ROUND((Inputs!$BE306*AN308)+E308,0)))</f>
        <v/>
      </c>
      <c r="G308" s="46" t="str">
        <f>IF(Inputs!$B306="","",(ROUND((Inputs!$BE306*AO308)+F308,0)))</f>
        <v/>
      </c>
      <c r="H308" s="46" t="str">
        <f>IF(Inputs!$B306="","",(ROUND((Inputs!$BE306*AP308)+G308,0)))</f>
        <v/>
      </c>
      <c r="I308" s="46" t="str">
        <f>IF(Inputs!$B306="","",(ROUND((Inputs!$BE306*AQ308)+H308,0)))</f>
        <v/>
      </c>
      <c r="J308" s="46" t="str">
        <f>IF(Inputs!$B306="","",(ROUND((Inputs!$BE306*AR308)+I308,0)))</f>
        <v/>
      </c>
      <c r="K308" s="46" t="str">
        <f>IF(Inputs!$B306="","",(ROUND((Inputs!$BE306*AS308)+J308,0)))</f>
        <v/>
      </c>
      <c r="L308" s="46" t="str">
        <f>IF(Inputs!$B306="","",(ROUND((Inputs!$BE306*AT308)+K308,0)))</f>
        <v/>
      </c>
      <c r="M308" s="46" t="str">
        <f>IF(Inputs!$B306="","",(ROUND((Inputs!$BE306*AU308)+L308,0)))</f>
        <v/>
      </c>
      <c r="N308" s="46" t="str">
        <f>IF(Inputs!$B306="","",(ROUND((Inputs!$BE306*AV308)+M308,0)))</f>
        <v/>
      </c>
      <c r="O308" s="46" t="str">
        <f>IF(Inputs!$B306="","",(ROUND((Inputs!$BE306*AW308)+N308,0)))</f>
        <v/>
      </c>
      <c r="P308" s="46" t="str">
        <f>IF(Inputs!$B306="","",(ROUND((Inputs!$BE306*AX308)+O308,0)))</f>
        <v/>
      </c>
      <c r="Q308" s="46" t="str">
        <f>IF(Inputs!$B306="","",(ROUND((Inputs!$BE306*AY308)+P308,0)))</f>
        <v/>
      </c>
      <c r="R308" s="46" t="str">
        <f>IF(Inputs!$B306="","",(ROUND((Inputs!$BE306*AZ308)+Q308,0)))</f>
        <v/>
      </c>
      <c r="S308" s="46" t="str">
        <f>IF(Inputs!$B306="","",(ROUND((Inputs!$BE306*BA308)+R308,0)))</f>
        <v/>
      </c>
      <c r="T308" s="46" t="str">
        <f>IF(Inputs!$B306="","",(ROUND((Inputs!$BE306*BB308)+S308,0)))</f>
        <v/>
      </c>
      <c r="U308" s="46" t="str">
        <f>IF(Inputs!$B306="","",(ROUND((Inputs!$BE306*BC308)+T308,0)))</f>
        <v/>
      </c>
      <c r="V308" s="46" t="str">
        <f>IF(Inputs!$B306="","",(ROUND((Inputs!$BE306*BD308)+U308,0)))</f>
        <v/>
      </c>
      <c r="W308" s="46" t="str">
        <f>IF(Inputs!$B306="","",(ROUND((Inputs!$BE306*BE308)+V308,0)))</f>
        <v/>
      </c>
      <c r="X308" s="46" t="str">
        <f>IF(Inputs!$B306="","",(ROUND((Inputs!$BE306*BF308)+W308,0)))</f>
        <v/>
      </c>
      <c r="Y308" s="46" t="str">
        <f>IF(Inputs!$B306="","",(ROUND((Inputs!$BE306*BG308)+X308,0)))</f>
        <v/>
      </c>
      <c r="Z308" s="46" t="str">
        <f>IF(Inputs!$B306="","",(ROUND((Inputs!$BE306*BH308)+Y308,0)))</f>
        <v/>
      </c>
      <c r="AA308" s="46" t="str">
        <f>IF(Inputs!$B306="","",(ROUND((Inputs!$BE306*BI308)+Z308,0)))</f>
        <v/>
      </c>
      <c r="AB308" s="46" t="str">
        <f>IF(Inputs!$B306="","",(ROUND((Inputs!$BE306*BJ308)+AA308,0)))</f>
        <v/>
      </c>
      <c r="AC308" s="46" t="str">
        <f>IF(Inputs!$B306="","",(ROUND((Inputs!$BE306*BK308)+AB308,0)))</f>
        <v/>
      </c>
      <c r="AD308" s="46" t="str">
        <f>IF(Inputs!$B306="","",(ROUND((Inputs!$BE306*BL308)+AC308,0)))</f>
        <v/>
      </c>
      <c r="AE308" s="46" t="str">
        <f>IF(Inputs!$B306="","",(ROUND((Inputs!$BE306*BM308)+AD308,0)))</f>
        <v/>
      </c>
      <c r="AF308" s="46" t="str">
        <f>IF(Inputs!$B306="","",(ROUND((Inputs!$BE306*BN308)+AE308,0)))</f>
        <v/>
      </c>
      <c r="AG308" s="50" t="str">
        <f t="shared" si="11"/>
        <v/>
      </c>
      <c r="AH308" s="42" t="str">
        <f t="shared" si="10"/>
        <v/>
      </c>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row>
    <row r="309" spans="1:66">
      <c r="A309" s="7" t="str">
        <f>IF(Inputs!A307="","",Inputs!A307)</f>
        <v/>
      </c>
      <c r="B309" t="str">
        <f>IF(Inputs!B307="","",Inputs!B307)</f>
        <v/>
      </c>
      <c r="C309" s="46" t="str">
        <f>IF(Inputs!$B307="","",(ROUND(Inputs!$BE307*AK309,0)))</f>
        <v/>
      </c>
      <c r="D309" s="46" t="str">
        <f>IF(Inputs!$B307="","",(ROUND((Inputs!$BE307*AL309)+C309,0)))</f>
        <v/>
      </c>
      <c r="E309" s="46" t="str">
        <f>IF(Inputs!$B307="","",(ROUND((Inputs!$BE307*AM309)+D309,0)))</f>
        <v/>
      </c>
      <c r="F309" s="46" t="str">
        <f>IF(Inputs!$B307="","",(ROUND((Inputs!$BE307*AN309)+E309,0)))</f>
        <v/>
      </c>
      <c r="G309" s="46" t="str">
        <f>IF(Inputs!$B307="","",(ROUND((Inputs!$BE307*AO309)+F309,0)))</f>
        <v/>
      </c>
      <c r="H309" s="46" t="str">
        <f>IF(Inputs!$B307="","",(ROUND((Inputs!$BE307*AP309)+G309,0)))</f>
        <v/>
      </c>
      <c r="I309" s="46" t="str">
        <f>IF(Inputs!$B307="","",(ROUND((Inputs!$BE307*AQ309)+H309,0)))</f>
        <v/>
      </c>
      <c r="J309" s="46" t="str">
        <f>IF(Inputs!$B307="","",(ROUND((Inputs!$BE307*AR309)+I309,0)))</f>
        <v/>
      </c>
      <c r="K309" s="46" t="str">
        <f>IF(Inputs!$B307="","",(ROUND((Inputs!$BE307*AS309)+J309,0)))</f>
        <v/>
      </c>
      <c r="L309" s="46" t="str">
        <f>IF(Inputs!$B307="","",(ROUND((Inputs!$BE307*AT309)+K309,0)))</f>
        <v/>
      </c>
      <c r="M309" s="46" t="str">
        <f>IF(Inputs!$B307="","",(ROUND((Inputs!$BE307*AU309)+L309,0)))</f>
        <v/>
      </c>
      <c r="N309" s="46" t="str">
        <f>IF(Inputs!$B307="","",(ROUND((Inputs!$BE307*AV309)+M309,0)))</f>
        <v/>
      </c>
      <c r="O309" s="46" t="str">
        <f>IF(Inputs!$B307="","",(ROUND((Inputs!$BE307*AW309)+N309,0)))</f>
        <v/>
      </c>
      <c r="P309" s="46" t="str">
        <f>IF(Inputs!$B307="","",(ROUND((Inputs!$BE307*AX309)+O309,0)))</f>
        <v/>
      </c>
      <c r="Q309" s="46" t="str">
        <f>IF(Inputs!$B307="","",(ROUND((Inputs!$BE307*AY309)+P309,0)))</f>
        <v/>
      </c>
      <c r="R309" s="46" t="str">
        <f>IF(Inputs!$B307="","",(ROUND((Inputs!$BE307*AZ309)+Q309,0)))</f>
        <v/>
      </c>
      <c r="S309" s="46" t="str">
        <f>IF(Inputs!$B307="","",(ROUND((Inputs!$BE307*BA309)+R309,0)))</f>
        <v/>
      </c>
      <c r="T309" s="46" t="str">
        <f>IF(Inputs!$B307="","",(ROUND((Inputs!$BE307*BB309)+S309,0)))</f>
        <v/>
      </c>
      <c r="U309" s="46" t="str">
        <f>IF(Inputs!$B307="","",(ROUND((Inputs!$BE307*BC309)+T309,0)))</f>
        <v/>
      </c>
      <c r="V309" s="46" t="str">
        <f>IF(Inputs!$B307="","",(ROUND((Inputs!$BE307*BD309)+U309,0)))</f>
        <v/>
      </c>
      <c r="W309" s="46" t="str">
        <f>IF(Inputs!$B307="","",(ROUND((Inputs!$BE307*BE309)+V309,0)))</f>
        <v/>
      </c>
      <c r="X309" s="46" t="str">
        <f>IF(Inputs!$B307="","",(ROUND((Inputs!$BE307*BF309)+W309,0)))</f>
        <v/>
      </c>
      <c r="Y309" s="46" t="str">
        <f>IF(Inputs!$B307="","",(ROUND((Inputs!$BE307*BG309)+X309,0)))</f>
        <v/>
      </c>
      <c r="Z309" s="46" t="str">
        <f>IF(Inputs!$B307="","",(ROUND((Inputs!$BE307*BH309)+Y309,0)))</f>
        <v/>
      </c>
      <c r="AA309" s="46" t="str">
        <f>IF(Inputs!$B307="","",(ROUND((Inputs!$BE307*BI309)+Z309,0)))</f>
        <v/>
      </c>
      <c r="AB309" s="46" t="str">
        <f>IF(Inputs!$B307="","",(ROUND((Inputs!$BE307*BJ309)+AA309,0)))</f>
        <v/>
      </c>
      <c r="AC309" s="46" t="str">
        <f>IF(Inputs!$B307="","",(ROUND((Inputs!$BE307*BK309)+AB309,0)))</f>
        <v/>
      </c>
      <c r="AD309" s="46" t="str">
        <f>IF(Inputs!$B307="","",(ROUND((Inputs!$BE307*BL309)+AC309,0)))</f>
        <v/>
      </c>
      <c r="AE309" s="46" t="str">
        <f>IF(Inputs!$B307="","",(ROUND((Inputs!$BE307*BM309)+AD309,0)))</f>
        <v/>
      </c>
      <c r="AF309" s="46" t="str">
        <f>IF(Inputs!$B307="","",(ROUND((Inputs!$BE307*BN309)+AE309,0)))</f>
        <v/>
      </c>
      <c r="AG309" s="50" t="str">
        <f t="shared" si="11"/>
        <v/>
      </c>
      <c r="AH309" s="42" t="str">
        <f t="shared" si="10"/>
        <v/>
      </c>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row>
    <row r="310" spans="1:66">
      <c r="A310" s="7" t="str">
        <f>IF(Inputs!A308="","",Inputs!A308)</f>
        <v/>
      </c>
      <c r="B310" t="str">
        <f>IF(Inputs!B308="","",Inputs!B308)</f>
        <v/>
      </c>
      <c r="C310" s="46" t="str">
        <f>IF(Inputs!$B308="","",(ROUND(Inputs!$BE308*AK310,0)))</f>
        <v/>
      </c>
      <c r="D310" s="46" t="str">
        <f>IF(Inputs!$B308="","",(ROUND((Inputs!$BE308*AL310)+C310,0)))</f>
        <v/>
      </c>
      <c r="E310" s="46" t="str">
        <f>IF(Inputs!$B308="","",(ROUND((Inputs!$BE308*AM310)+D310,0)))</f>
        <v/>
      </c>
      <c r="F310" s="46" t="str">
        <f>IF(Inputs!$B308="","",(ROUND((Inputs!$BE308*AN310)+E310,0)))</f>
        <v/>
      </c>
      <c r="G310" s="46" t="str">
        <f>IF(Inputs!$B308="","",(ROUND((Inputs!$BE308*AO310)+F310,0)))</f>
        <v/>
      </c>
      <c r="H310" s="46" t="str">
        <f>IF(Inputs!$B308="","",(ROUND((Inputs!$BE308*AP310)+G310,0)))</f>
        <v/>
      </c>
      <c r="I310" s="46" t="str">
        <f>IF(Inputs!$B308="","",(ROUND((Inputs!$BE308*AQ310)+H310,0)))</f>
        <v/>
      </c>
      <c r="J310" s="46" t="str">
        <f>IF(Inputs!$B308="","",(ROUND((Inputs!$BE308*AR310)+I310,0)))</f>
        <v/>
      </c>
      <c r="K310" s="46" t="str">
        <f>IF(Inputs!$B308="","",(ROUND((Inputs!$BE308*AS310)+J310,0)))</f>
        <v/>
      </c>
      <c r="L310" s="46" t="str">
        <f>IF(Inputs!$B308="","",(ROUND((Inputs!$BE308*AT310)+K310,0)))</f>
        <v/>
      </c>
      <c r="M310" s="46" t="str">
        <f>IF(Inputs!$B308="","",(ROUND((Inputs!$BE308*AU310)+L310,0)))</f>
        <v/>
      </c>
      <c r="N310" s="46" t="str">
        <f>IF(Inputs!$B308="","",(ROUND((Inputs!$BE308*AV310)+M310,0)))</f>
        <v/>
      </c>
      <c r="O310" s="46" t="str">
        <f>IF(Inputs!$B308="","",(ROUND((Inputs!$BE308*AW310)+N310,0)))</f>
        <v/>
      </c>
      <c r="P310" s="46" t="str">
        <f>IF(Inputs!$B308="","",(ROUND((Inputs!$BE308*AX310)+O310,0)))</f>
        <v/>
      </c>
      <c r="Q310" s="46" t="str">
        <f>IF(Inputs!$B308="","",(ROUND((Inputs!$BE308*AY310)+P310,0)))</f>
        <v/>
      </c>
      <c r="R310" s="46" t="str">
        <f>IF(Inputs!$B308="","",(ROUND((Inputs!$BE308*AZ310)+Q310,0)))</f>
        <v/>
      </c>
      <c r="S310" s="46" t="str">
        <f>IF(Inputs!$B308="","",(ROUND((Inputs!$BE308*BA310)+R310,0)))</f>
        <v/>
      </c>
      <c r="T310" s="46" t="str">
        <f>IF(Inputs!$B308="","",(ROUND((Inputs!$BE308*BB310)+S310,0)))</f>
        <v/>
      </c>
      <c r="U310" s="46" t="str">
        <f>IF(Inputs!$B308="","",(ROUND((Inputs!$BE308*BC310)+T310,0)))</f>
        <v/>
      </c>
      <c r="V310" s="46" t="str">
        <f>IF(Inputs!$B308="","",(ROUND((Inputs!$BE308*BD310)+U310,0)))</f>
        <v/>
      </c>
      <c r="W310" s="46" t="str">
        <f>IF(Inputs!$B308="","",(ROUND((Inputs!$BE308*BE310)+V310,0)))</f>
        <v/>
      </c>
      <c r="X310" s="46" t="str">
        <f>IF(Inputs!$B308="","",(ROUND((Inputs!$BE308*BF310)+W310,0)))</f>
        <v/>
      </c>
      <c r="Y310" s="46" t="str">
        <f>IF(Inputs!$B308="","",(ROUND((Inputs!$BE308*BG310)+X310,0)))</f>
        <v/>
      </c>
      <c r="Z310" s="46" t="str">
        <f>IF(Inputs!$B308="","",(ROUND((Inputs!$BE308*BH310)+Y310,0)))</f>
        <v/>
      </c>
      <c r="AA310" s="46" t="str">
        <f>IF(Inputs!$B308="","",(ROUND((Inputs!$BE308*BI310)+Z310,0)))</f>
        <v/>
      </c>
      <c r="AB310" s="46" t="str">
        <f>IF(Inputs!$B308="","",(ROUND((Inputs!$BE308*BJ310)+AA310,0)))</f>
        <v/>
      </c>
      <c r="AC310" s="46" t="str">
        <f>IF(Inputs!$B308="","",(ROUND((Inputs!$BE308*BK310)+AB310,0)))</f>
        <v/>
      </c>
      <c r="AD310" s="46" t="str">
        <f>IF(Inputs!$B308="","",(ROUND((Inputs!$BE308*BL310)+AC310,0)))</f>
        <v/>
      </c>
      <c r="AE310" s="46" t="str">
        <f>IF(Inputs!$B308="","",(ROUND((Inputs!$BE308*BM310)+AD310,0)))</f>
        <v/>
      </c>
      <c r="AF310" s="46" t="str">
        <f>IF(Inputs!$B308="","",(ROUND((Inputs!$BE308*BN310)+AE310,0)))</f>
        <v/>
      </c>
      <c r="AG310" s="50" t="str">
        <f t="shared" si="11"/>
        <v/>
      </c>
      <c r="AH310" s="42" t="str">
        <f t="shared" si="10"/>
        <v/>
      </c>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row>
    <row r="311" spans="1:66">
      <c r="A311" s="7" t="str">
        <f>IF(Inputs!A309="","",Inputs!A309)</f>
        <v/>
      </c>
      <c r="B311" t="str">
        <f>IF(Inputs!B309="","",Inputs!B309)</f>
        <v/>
      </c>
      <c r="C311" s="46" t="str">
        <f>IF(Inputs!$B309="","",(ROUND(Inputs!$BE309*AK311,0)))</f>
        <v/>
      </c>
      <c r="D311" s="46" t="str">
        <f>IF(Inputs!$B309="","",(ROUND((Inputs!$BE309*AL311)+C311,0)))</f>
        <v/>
      </c>
      <c r="E311" s="46" t="str">
        <f>IF(Inputs!$B309="","",(ROUND((Inputs!$BE309*AM311)+D311,0)))</f>
        <v/>
      </c>
      <c r="F311" s="46" t="str">
        <f>IF(Inputs!$B309="","",(ROUND((Inputs!$BE309*AN311)+E311,0)))</f>
        <v/>
      </c>
      <c r="G311" s="46" t="str">
        <f>IF(Inputs!$B309="","",(ROUND((Inputs!$BE309*AO311)+F311,0)))</f>
        <v/>
      </c>
      <c r="H311" s="46" t="str">
        <f>IF(Inputs!$B309="","",(ROUND((Inputs!$BE309*AP311)+G311,0)))</f>
        <v/>
      </c>
      <c r="I311" s="46" t="str">
        <f>IF(Inputs!$B309="","",(ROUND((Inputs!$BE309*AQ311)+H311,0)))</f>
        <v/>
      </c>
      <c r="J311" s="46" t="str">
        <f>IF(Inputs!$B309="","",(ROUND((Inputs!$BE309*AR311)+I311,0)))</f>
        <v/>
      </c>
      <c r="K311" s="46" t="str">
        <f>IF(Inputs!$B309="","",(ROUND((Inputs!$BE309*AS311)+J311,0)))</f>
        <v/>
      </c>
      <c r="L311" s="46" t="str">
        <f>IF(Inputs!$B309="","",(ROUND((Inputs!$BE309*AT311)+K311,0)))</f>
        <v/>
      </c>
      <c r="M311" s="46" t="str">
        <f>IF(Inputs!$B309="","",(ROUND((Inputs!$BE309*AU311)+L311,0)))</f>
        <v/>
      </c>
      <c r="N311" s="46" t="str">
        <f>IF(Inputs!$B309="","",(ROUND((Inputs!$BE309*AV311)+M311,0)))</f>
        <v/>
      </c>
      <c r="O311" s="46" t="str">
        <f>IF(Inputs!$B309="","",(ROUND((Inputs!$BE309*AW311)+N311,0)))</f>
        <v/>
      </c>
      <c r="P311" s="46" t="str">
        <f>IF(Inputs!$B309="","",(ROUND((Inputs!$BE309*AX311)+O311,0)))</f>
        <v/>
      </c>
      <c r="Q311" s="46" t="str">
        <f>IF(Inputs!$B309="","",(ROUND((Inputs!$BE309*AY311)+P311,0)))</f>
        <v/>
      </c>
      <c r="R311" s="46" t="str">
        <f>IF(Inputs!$B309="","",(ROUND((Inputs!$BE309*AZ311)+Q311,0)))</f>
        <v/>
      </c>
      <c r="S311" s="46" t="str">
        <f>IF(Inputs!$B309="","",(ROUND((Inputs!$BE309*BA311)+R311,0)))</f>
        <v/>
      </c>
      <c r="T311" s="46" t="str">
        <f>IF(Inputs!$B309="","",(ROUND((Inputs!$BE309*BB311)+S311,0)))</f>
        <v/>
      </c>
      <c r="U311" s="46" t="str">
        <f>IF(Inputs!$B309="","",(ROUND((Inputs!$BE309*BC311)+T311,0)))</f>
        <v/>
      </c>
      <c r="V311" s="46" t="str">
        <f>IF(Inputs!$B309="","",(ROUND((Inputs!$BE309*BD311)+U311,0)))</f>
        <v/>
      </c>
      <c r="W311" s="46" t="str">
        <f>IF(Inputs!$B309="","",(ROUND((Inputs!$BE309*BE311)+V311,0)))</f>
        <v/>
      </c>
      <c r="X311" s="46" t="str">
        <f>IF(Inputs!$B309="","",(ROUND((Inputs!$BE309*BF311)+W311,0)))</f>
        <v/>
      </c>
      <c r="Y311" s="46" t="str">
        <f>IF(Inputs!$B309="","",(ROUND((Inputs!$BE309*BG311)+X311,0)))</f>
        <v/>
      </c>
      <c r="Z311" s="46" t="str">
        <f>IF(Inputs!$B309="","",(ROUND((Inputs!$BE309*BH311)+Y311,0)))</f>
        <v/>
      </c>
      <c r="AA311" s="46" t="str">
        <f>IF(Inputs!$B309="","",(ROUND((Inputs!$BE309*BI311)+Z311,0)))</f>
        <v/>
      </c>
      <c r="AB311" s="46" t="str">
        <f>IF(Inputs!$B309="","",(ROUND((Inputs!$BE309*BJ311)+AA311,0)))</f>
        <v/>
      </c>
      <c r="AC311" s="46" t="str">
        <f>IF(Inputs!$B309="","",(ROUND((Inputs!$BE309*BK311)+AB311,0)))</f>
        <v/>
      </c>
      <c r="AD311" s="46" t="str">
        <f>IF(Inputs!$B309="","",(ROUND((Inputs!$BE309*BL311)+AC311,0)))</f>
        <v/>
      </c>
      <c r="AE311" s="46" t="str">
        <f>IF(Inputs!$B309="","",(ROUND((Inputs!$BE309*BM311)+AD311,0)))</f>
        <v/>
      </c>
      <c r="AF311" s="46" t="str">
        <f>IF(Inputs!$B309="","",(ROUND((Inputs!$BE309*BN311)+AE311,0)))</f>
        <v/>
      </c>
      <c r="AG311" s="50" t="str">
        <f t="shared" si="11"/>
        <v/>
      </c>
      <c r="AH311" s="42" t="str">
        <f t="shared" si="10"/>
        <v/>
      </c>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row>
    <row r="312" spans="1:66">
      <c r="A312" s="7" t="str">
        <f>IF(Inputs!A310="","",Inputs!A310)</f>
        <v/>
      </c>
      <c r="B312" t="str">
        <f>IF(Inputs!B310="","",Inputs!B310)</f>
        <v/>
      </c>
      <c r="C312" s="46" t="str">
        <f>IF(Inputs!$B310="","",(ROUND(Inputs!$BE310*AK312,0)))</f>
        <v/>
      </c>
      <c r="D312" s="46" t="str">
        <f>IF(Inputs!$B310="","",(ROUND((Inputs!$BE310*AL312)+C312,0)))</f>
        <v/>
      </c>
      <c r="E312" s="46" t="str">
        <f>IF(Inputs!$B310="","",(ROUND((Inputs!$BE310*AM312)+D312,0)))</f>
        <v/>
      </c>
      <c r="F312" s="46" t="str">
        <f>IF(Inputs!$B310="","",(ROUND((Inputs!$BE310*AN312)+E312,0)))</f>
        <v/>
      </c>
      <c r="G312" s="46" t="str">
        <f>IF(Inputs!$B310="","",(ROUND((Inputs!$BE310*AO312)+F312,0)))</f>
        <v/>
      </c>
      <c r="H312" s="46" t="str">
        <f>IF(Inputs!$B310="","",(ROUND((Inputs!$BE310*AP312)+G312,0)))</f>
        <v/>
      </c>
      <c r="I312" s="46" t="str">
        <f>IF(Inputs!$B310="","",(ROUND((Inputs!$BE310*AQ312)+H312,0)))</f>
        <v/>
      </c>
      <c r="J312" s="46" t="str">
        <f>IF(Inputs!$B310="","",(ROUND((Inputs!$BE310*AR312)+I312,0)))</f>
        <v/>
      </c>
      <c r="K312" s="46" t="str">
        <f>IF(Inputs!$B310="","",(ROUND((Inputs!$BE310*AS312)+J312,0)))</f>
        <v/>
      </c>
      <c r="L312" s="46" t="str">
        <f>IF(Inputs!$B310="","",(ROUND((Inputs!$BE310*AT312)+K312,0)))</f>
        <v/>
      </c>
      <c r="M312" s="46" t="str">
        <f>IF(Inputs!$B310="","",(ROUND((Inputs!$BE310*AU312)+L312,0)))</f>
        <v/>
      </c>
      <c r="N312" s="46" t="str">
        <f>IF(Inputs!$B310="","",(ROUND((Inputs!$BE310*AV312)+M312,0)))</f>
        <v/>
      </c>
      <c r="O312" s="46" t="str">
        <f>IF(Inputs!$B310="","",(ROUND((Inputs!$BE310*AW312)+N312,0)))</f>
        <v/>
      </c>
      <c r="P312" s="46" t="str">
        <f>IF(Inputs!$B310="","",(ROUND((Inputs!$BE310*AX312)+O312,0)))</f>
        <v/>
      </c>
      <c r="Q312" s="46" t="str">
        <f>IF(Inputs!$B310="","",(ROUND((Inputs!$BE310*AY312)+P312,0)))</f>
        <v/>
      </c>
      <c r="R312" s="46" t="str">
        <f>IF(Inputs!$B310="","",(ROUND((Inputs!$BE310*AZ312)+Q312,0)))</f>
        <v/>
      </c>
      <c r="S312" s="46" t="str">
        <f>IF(Inputs!$B310="","",(ROUND((Inputs!$BE310*BA312)+R312,0)))</f>
        <v/>
      </c>
      <c r="T312" s="46" t="str">
        <f>IF(Inputs!$B310="","",(ROUND((Inputs!$BE310*BB312)+S312,0)))</f>
        <v/>
      </c>
      <c r="U312" s="46" t="str">
        <f>IF(Inputs!$B310="","",(ROUND((Inputs!$BE310*BC312)+T312,0)))</f>
        <v/>
      </c>
      <c r="V312" s="46" t="str">
        <f>IF(Inputs!$B310="","",(ROUND((Inputs!$BE310*BD312)+U312,0)))</f>
        <v/>
      </c>
      <c r="W312" s="46" t="str">
        <f>IF(Inputs!$B310="","",(ROUND((Inputs!$BE310*BE312)+V312,0)))</f>
        <v/>
      </c>
      <c r="X312" s="46" t="str">
        <f>IF(Inputs!$B310="","",(ROUND((Inputs!$BE310*BF312)+W312,0)))</f>
        <v/>
      </c>
      <c r="Y312" s="46" t="str">
        <f>IF(Inputs!$B310="","",(ROUND((Inputs!$BE310*BG312)+X312,0)))</f>
        <v/>
      </c>
      <c r="Z312" s="46" t="str">
        <f>IF(Inputs!$B310="","",(ROUND((Inputs!$BE310*BH312)+Y312,0)))</f>
        <v/>
      </c>
      <c r="AA312" s="46" t="str">
        <f>IF(Inputs!$B310="","",(ROUND((Inputs!$BE310*BI312)+Z312,0)))</f>
        <v/>
      </c>
      <c r="AB312" s="46" t="str">
        <f>IF(Inputs!$B310="","",(ROUND((Inputs!$BE310*BJ312)+AA312,0)))</f>
        <v/>
      </c>
      <c r="AC312" s="46" t="str">
        <f>IF(Inputs!$B310="","",(ROUND((Inputs!$BE310*BK312)+AB312,0)))</f>
        <v/>
      </c>
      <c r="AD312" s="46" t="str">
        <f>IF(Inputs!$B310="","",(ROUND((Inputs!$BE310*BL312)+AC312,0)))</f>
        <v/>
      </c>
      <c r="AE312" s="46" t="str">
        <f>IF(Inputs!$B310="","",(ROUND((Inputs!$BE310*BM312)+AD312,0)))</f>
        <v/>
      </c>
      <c r="AF312" s="46" t="str">
        <f>IF(Inputs!$B310="","",(ROUND((Inputs!$BE310*BN312)+AE312,0)))</f>
        <v/>
      </c>
      <c r="AG312" s="50" t="str">
        <f t="shared" si="11"/>
        <v/>
      </c>
      <c r="AH312" s="42" t="str">
        <f t="shared" si="10"/>
        <v/>
      </c>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row>
    <row r="313" spans="1:66">
      <c r="A313" s="7" t="str">
        <f>IF(Inputs!A311="","",Inputs!A311)</f>
        <v/>
      </c>
      <c r="B313" t="str">
        <f>IF(Inputs!B311="","",Inputs!B311)</f>
        <v/>
      </c>
      <c r="C313" s="46" t="str">
        <f>IF(Inputs!$B311="","",(ROUND(Inputs!$BE311*AK313,0)))</f>
        <v/>
      </c>
      <c r="D313" s="46" t="str">
        <f>IF(Inputs!$B311="","",(ROUND((Inputs!$BE311*AL313)+C313,0)))</f>
        <v/>
      </c>
      <c r="E313" s="46" t="str">
        <f>IF(Inputs!$B311="","",(ROUND((Inputs!$BE311*AM313)+D313,0)))</f>
        <v/>
      </c>
      <c r="F313" s="46" t="str">
        <f>IF(Inputs!$B311="","",(ROUND((Inputs!$BE311*AN313)+E313,0)))</f>
        <v/>
      </c>
      <c r="G313" s="46" t="str">
        <f>IF(Inputs!$B311="","",(ROUND((Inputs!$BE311*AO313)+F313,0)))</f>
        <v/>
      </c>
      <c r="H313" s="46" t="str">
        <f>IF(Inputs!$B311="","",(ROUND((Inputs!$BE311*AP313)+G313,0)))</f>
        <v/>
      </c>
      <c r="I313" s="46" t="str">
        <f>IF(Inputs!$B311="","",(ROUND((Inputs!$BE311*AQ313)+H313,0)))</f>
        <v/>
      </c>
      <c r="J313" s="46" t="str">
        <f>IF(Inputs!$B311="","",(ROUND((Inputs!$BE311*AR313)+I313,0)))</f>
        <v/>
      </c>
      <c r="K313" s="46" t="str">
        <f>IF(Inputs!$B311="","",(ROUND((Inputs!$BE311*AS313)+J313,0)))</f>
        <v/>
      </c>
      <c r="L313" s="46" t="str">
        <f>IF(Inputs!$B311="","",(ROUND((Inputs!$BE311*AT313)+K313,0)))</f>
        <v/>
      </c>
      <c r="M313" s="46" t="str">
        <f>IF(Inputs!$B311="","",(ROUND((Inputs!$BE311*AU313)+L313,0)))</f>
        <v/>
      </c>
      <c r="N313" s="46" t="str">
        <f>IF(Inputs!$B311="","",(ROUND((Inputs!$BE311*AV313)+M313,0)))</f>
        <v/>
      </c>
      <c r="O313" s="46" t="str">
        <f>IF(Inputs!$B311="","",(ROUND((Inputs!$BE311*AW313)+N313,0)))</f>
        <v/>
      </c>
      <c r="P313" s="46" t="str">
        <f>IF(Inputs!$B311="","",(ROUND((Inputs!$BE311*AX313)+O313,0)))</f>
        <v/>
      </c>
      <c r="Q313" s="46" t="str">
        <f>IF(Inputs!$B311="","",(ROUND((Inputs!$BE311*AY313)+P313,0)))</f>
        <v/>
      </c>
      <c r="R313" s="46" t="str">
        <f>IF(Inputs!$B311="","",(ROUND((Inputs!$BE311*AZ313)+Q313,0)))</f>
        <v/>
      </c>
      <c r="S313" s="46" t="str">
        <f>IF(Inputs!$B311="","",(ROUND((Inputs!$BE311*BA313)+R313,0)))</f>
        <v/>
      </c>
      <c r="T313" s="46" t="str">
        <f>IF(Inputs!$B311="","",(ROUND((Inputs!$BE311*BB313)+S313,0)))</f>
        <v/>
      </c>
      <c r="U313" s="46" t="str">
        <f>IF(Inputs!$B311="","",(ROUND((Inputs!$BE311*BC313)+T313,0)))</f>
        <v/>
      </c>
      <c r="V313" s="46" t="str">
        <f>IF(Inputs!$B311="","",(ROUND((Inputs!$BE311*BD313)+U313,0)))</f>
        <v/>
      </c>
      <c r="W313" s="46" t="str">
        <f>IF(Inputs!$B311="","",(ROUND((Inputs!$BE311*BE313)+V313,0)))</f>
        <v/>
      </c>
      <c r="X313" s="46" t="str">
        <f>IF(Inputs!$B311="","",(ROUND((Inputs!$BE311*BF313)+W313,0)))</f>
        <v/>
      </c>
      <c r="Y313" s="46" t="str">
        <f>IF(Inputs!$B311="","",(ROUND((Inputs!$BE311*BG313)+X313,0)))</f>
        <v/>
      </c>
      <c r="Z313" s="46" t="str">
        <f>IF(Inputs!$B311="","",(ROUND((Inputs!$BE311*BH313)+Y313,0)))</f>
        <v/>
      </c>
      <c r="AA313" s="46" t="str">
        <f>IF(Inputs!$B311="","",(ROUND((Inputs!$BE311*BI313)+Z313,0)))</f>
        <v/>
      </c>
      <c r="AB313" s="46" t="str">
        <f>IF(Inputs!$B311="","",(ROUND((Inputs!$BE311*BJ313)+AA313,0)))</f>
        <v/>
      </c>
      <c r="AC313" s="46" t="str">
        <f>IF(Inputs!$B311="","",(ROUND((Inputs!$BE311*BK313)+AB313,0)))</f>
        <v/>
      </c>
      <c r="AD313" s="46" t="str">
        <f>IF(Inputs!$B311="","",(ROUND((Inputs!$BE311*BL313)+AC313,0)))</f>
        <v/>
      </c>
      <c r="AE313" s="46" t="str">
        <f>IF(Inputs!$B311="","",(ROUND((Inputs!$BE311*BM313)+AD313,0)))</f>
        <v/>
      </c>
      <c r="AF313" s="46" t="str">
        <f>IF(Inputs!$B311="","",(ROUND((Inputs!$BE311*BN313)+AE313,0)))</f>
        <v/>
      </c>
      <c r="AG313" s="50" t="str">
        <f t="shared" si="11"/>
        <v/>
      </c>
      <c r="AH313" s="42" t="str">
        <f t="shared" si="10"/>
        <v/>
      </c>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row>
    <row r="314" spans="1:66">
      <c r="A314" s="7" t="str">
        <f>IF(Inputs!A312="","",Inputs!A312)</f>
        <v/>
      </c>
      <c r="B314" t="str">
        <f>IF(Inputs!B312="","",Inputs!B312)</f>
        <v/>
      </c>
      <c r="C314" s="46" t="str">
        <f>IF(Inputs!$B312="","",(ROUND(Inputs!$BE312*AK314,0)))</f>
        <v/>
      </c>
      <c r="D314" s="46" t="str">
        <f>IF(Inputs!$B312="","",(ROUND((Inputs!$BE312*AL314)+C314,0)))</f>
        <v/>
      </c>
      <c r="E314" s="46" t="str">
        <f>IF(Inputs!$B312="","",(ROUND((Inputs!$BE312*AM314)+D314,0)))</f>
        <v/>
      </c>
      <c r="F314" s="46" t="str">
        <f>IF(Inputs!$B312="","",(ROUND((Inputs!$BE312*AN314)+E314,0)))</f>
        <v/>
      </c>
      <c r="G314" s="46" t="str">
        <f>IF(Inputs!$B312="","",(ROUND((Inputs!$BE312*AO314)+F314,0)))</f>
        <v/>
      </c>
      <c r="H314" s="46" t="str">
        <f>IF(Inputs!$B312="","",(ROUND((Inputs!$BE312*AP314)+G314,0)))</f>
        <v/>
      </c>
      <c r="I314" s="46" t="str">
        <f>IF(Inputs!$B312="","",(ROUND((Inputs!$BE312*AQ314)+H314,0)))</f>
        <v/>
      </c>
      <c r="J314" s="46" t="str">
        <f>IF(Inputs!$B312="","",(ROUND((Inputs!$BE312*AR314)+I314,0)))</f>
        <v/>
      </c>
      <c r="K314" s="46" t="str">
        <f>IF(Inputs!$B312="","",(ROUND((Inputs!$BE312*AS314)+J314,0)))</f>
        <v/>
      </c>
      <c r="L314" s="46" t="str">
        <f>IF(Inputs!$B312="","",(ROUND((Inputs!$BE312*AT314)+K314,0)))</f>
        <v/>
      </c>
      <c r="M314" s="46" t="str">
        <f>IF(Inputs!$B312="","",(ROUND((Inputs!$BE312*AU314)+L314,0)))</f>
        <v/>
      </c>
      <c r="N314" s="46" t="str">
        <f>IF(Inputs!$B312="","",(ROUND((Inputs!$BE312*AV314)+M314,0)))</f>
        <v/>
      </c>
      <c r="O314" s="46" t="str">
        <f>IF(Inputs!$B312="","",(ROUND((Inputs!$BE312*AW314)+N314,0)))</f>
        <v/>
      </c>
      <c r="P314" s="46" t="str">
        <f>IF(Inputs!$B312="","",(ROUND((Inputs!$BE312*AX314)+O314,0)))</f>
        <v/>
      </c>
      <c r="Q314" s="46" t="str">
        <f>IF(Inputs!$B312="","",(ROUND((Inputs!$BE312*AY314)+P314,0)))</f>
        <v/>
      </c>
      <c r="R314" s="46" t="str">
        <f>IF(Inputs!$B312="","",(ROUND((Inputs!$BE312*AZ314)+Q314,0)))</f>
        <v/>
      </c>
      <c r="S314" s="46" t="str">
        <f>IF(Inputs!$B312="","",(ROUND((Inputs!$BE312*BA314)+R314,0)))</f>
        <v/>
      </c>
      <c r="T314" s="46" t="str">
        <f>IF(Inputs!$B312="","",(ROUND((Inputs!$BE312*BB314)+S314,0)))</f>
        <v/>
      </c>
      <c r="U314" s="46" t="str">
        <f>IF(Inputs!$B312="","",(ROUND((Inputs!$BE312*BC314)+T314,0)))</f>
        <v/>
      </c>
      <c r="V314" s="46" t="str">
        <f>IF(Inputs!$B312="","",(ROUND((Inputs!$BE312*BD314)+U314,0)))</f>
        <v/>
      </c>
      <c r="W314" s="46" t="str">
        <f>IF(Inputs!$B312="","",(ROUND((Inputs!$BE312*BE314)+V314,0)))</f>
        <v/>
      </c>
      <c r="X314" s="46" t="str">
        <f>IF(Inputs!$B312="","",(ROUND((Inputs!$BE312*BF314)+W314,0)))</f>
        <v/>
      </c>
      <c r="Y314" s="46" t="str">
        <f>IF(Inputs!$B312="","",(ROUND((Inputs!$BE312*BG314)+X314,0)))</f>
        <v/>
      </c>
      <c r="Z314" s="46" t="str">
        <f>IF(Inputs!$B312="","",(ROUND((Inputs!$BE312*BH314)+Y314,0)))</f>
        <v/>
      </c>
      <c r="AA314" s="46" t="str">
        <f>IF(Inputs!$B312="","",(ROUND((Inputs!$BE312*BI314)+Z314,0)))</f>
        <v/>
      </c>
      <c r="AB314" s="46" t="str">
        <f>IF(Inputs!$B312="","",(ROUND((Inputs!$BE312*BJ314)+AA314,0)))</f>
        <v/>
      </c>
      <c r="AC314" s="46" t="str">
        <f>IF(Inputs!$B312="","",(ROUND((Inputs!$BE312*BK314)+AB314,0)))</f>
        <v/>
      </c>
      <c r="AD314" s="46" t="str">
        <f>IF(Inputs!$B312="","",(ROUND((Inputs!$BE312*BL314)+AC314,0)))</f>
        <v/>
      </c>
      <c r="AE314" s="46" t="str">
        <f>IF(Inputs!$B312="","",(ROUND((Inputs!$BE312*BM314)+AD314,0)))</f>
        <v/>
      </c>
      <c r="AF314" s="46" t="str">
        <f>IF(Inputs!$B312="","",(ROUND((Inputs!$BE312*BN314)+AE314,0)))</f>
        <v/>
      </c>
      <c r="AG314" s="50" t="str">
        <f t="shared" si="11"/>
        <v/>
      </c>
      <c r="AH314" s="42" t="str">
        <f t="shared" si="10"/>
        <v/>
      </c>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row>
    <row r="315" spans="1:66">
      <c r="A315" s="7" t="str">
        <f>IF(Inputs!A313="","",Inputs!A313)</f>
        <v/>
      </c>
      <c r="B315" t="str">
        <f>IF(Inputs!B313="","",Inputs!B313)</f>
        <v/>
      </c>
      <c r="C315" s="46" t="str">
        <f>IF(Inputs!$B313="","",(ROUND(Inputs!$BE313*AK315,0)))</f>
        <v/>
      </c>
      <c r="D315" s="46" t="str">
        <f>IF(Inputs!$B313="","",(ROUND((Inputs!$BE313*AL315)+C315,0)))</f>
        <v/>
      </c>
      <c r="E315" s="46" t="str">
        <f>IF(Inputs!$B313="","",(ROUND((Inputs!$BE313*AM315)+D315,0)))</f>
        <v/>
      </c>
      <c r="F315" s="46" t="str">
        <f>IF(Inputs!$B313="","",(ROUND((Inputs!$BE313*AN315)+E315,0)))</f>
        <v/>
      </c>
      <c r="G315" s="46" t="str">
        <f>IF(Inputs!$B313="","",(ROUND((Inputs!$BE313*AO315)+F315,0)))</f>
        <v/>
      </c>
      <c r="H315" s="46" t="str">
        <f>IF(Inputs!$B313="","",(ROUND((Inputs!$BE313*AP315)+G315,0)))</f>
        <v/>
      </c>
      <c r="I315" s="46" t="str">
        <f>IF(Inputs!$B313="","",(ROUND((Inputs!$BE313*AQ315)+H315,0)))</f>
        <v/>
      </c>
      <c r="J315" s="46" t="str">
        <f>IF(Inputs!$B313="","",(ROUND((Inputs!$BE313*AR315)+I315,0)))</f>
        <v/>
      </c>
      <c r="K315" s="46" t="str">
        <f>IF(Inputs!$B313="","",(ROUND((Inputs!$BE313*AS315)+J315,0)))</f>
        <v/>
      </c>
      <c r="L315" s="46" t="str">
        <f>IF(Inputs!$B313="","",(ROUND((Inputs!$BE313*AT315)+K315,0)))</f>
        <v/>
      </c>
      <c r="M315" s="46" t="str">
        <f>IF(Inputs!$B313="","",(ROUND((Inputs!$BE313*AU315)+L315,0)))</f>
        <v/>
      </c>
      <c r="N315" s="46" t="str">
        <f>IF(Inputs!$B313="","",(ROUND((Inputs!$BE313*AV315)+M315,0)))</f>
        <v/>
      </c>
      <c r="O315" s="46" t="str">
        <f>IF(Inputs!$B313="","",(ROUND((Inputs!$BE313*AW315)+N315,0)))</f>
        <v/>
      </c>
      <c r="P315" s="46" t="str">
        <f>IF(Inputs!$B313="","",(ROUND((Inputs!$BE313*AX315)+O315,0)))</f>
        <v/>
      </c>
      <c r="Q315" s="46" t="str">
        <f>IF(Inputs!$B313="","",(ROUND((Inputs!$BE313*AY315)+P315,0)))</f>
        <v/>
      </c>
      <c r="R315" s="46" t="str">
        <f>IF(Inputs!$B313="","",(ROUND((Inputs!$BE313*AZ315)+Q315,0)))</f>
        <v/>
      </c>
      <c r="S315" s="46" t="str">
        <f>IF(Inputs!$B313="","",(ROUND((Inputs!$BE313*BA315)+R315,0)))</f>
        <v/>
      </c>
      <c r="T315" s="46" t="str">
        <f>IF(Inputs!$B313="","",(ROUND((Inputs!$BE313*BB315)+S315,0)))</f>
        <v/>
      </c>
      <c r="U315" s="46" t="str">
        <f>IF(Inputs!$B313="","",(ROUND((Inputs!$BE313*BC315)+T315,0)))</f>
        <v/>
      </c>
      <c r="V315" s="46" t="str">
        <f>IF(Inputs!$B313="","",(ROUND((Inputs!$BE313*BD315)+U315,0)))</f>
        <v/>
      </c>
      <c r="W315" s="46" t="str">
        <f>IF(Inputs!$B313="","",(ROUND((Inputs!$BE313*BE315)+V315,0)))</f>
        <v/>
      </c>
      <c r="X315" s="46" t="str">
        <f>IF(Inputs!$B313="","",(ROUND((Inputs!$BE313*BF315)+W315,0)))</f>
        <v/>
      </c>
      <c r="Y315" s="46" t="str">
        <f>IF(Inputs!$B313="","",(ROUND((Inputs!$BE313*BG315)+X315,0)))</f>
        <v/>
      </c>
      <c r="Z315" s="46" t="str">
        <f>IF(Inputs!$B313="","",(ROUND((Inputs!$BE313*BH315)+Y315,0)))</f>
        <v/>
      </c>
      <c r="AA315" s="46" t="str">
        <f>IF(Inputs!$B313="","",(ROUND((Inputs!$BE313*BI315)+Z315,0)))</f>
        <v/>
      </c>
      <c r="AB315" s="46" t="str">
        <f>IF(Inputs!$B313="","",(ROUND((Inputs!$BE313*BJ315)+AA315,0)))</f>
        <v/>
      </c>
      <c r="AC315" s="46" t="str">
        <f>IF(Inputs!$B313="","",(ROUND((Inputs!$BE313*BK315)+AB315,0)))</f>
        <v/>
      </c>
      <c r="AD315" s="46" t="str">
        <f>IF(Inputs!$B313="","",(ROUND((Inputs!$BE313*BL315)+AC315,0)))</f>
        <v/>
      </c>
      <c r="AE315" s="46" t="str">
        <f>IF(Inputs!$B313="","",(ROUND((Inputs!$BE313*BM315)+AD315,0)))</f>
        <v/>
      </c>
      <c r="AF315" s="46" t="str">
        <f>IF(Inputs!$B313="","",(ROUND((Inputs!$BE313*BN315)+AE315,0)))</f>
        <v/>
      </c>
      <c r="AG315" s="50" t="str">
        <f t="shared" si="11"/>
        <v/>
      </c>
      <c r="AH315" s="42" t="str">
        <f t="shared" si="10"/>
        <v/>
      </c>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row>
    <row r="316" spans="1:66">
      <c r="A316" s="7" t="str">
        <f>IF(Inputs!A314="","",Inputs!A314)</f>
        <v/>
      </c>
      <c r="B316" t="str">
        <f>IF(Inputs!B314="","",Inputs!B314)</f>
        <v/>
      </c>
      <c r="C316" s="46" t="str">
        <f>IF(Inputs!$B314="","",(ROUND(Inputs!$BE314*AK316,0)))</f>
        <v/>
      </c>
      <c r="D316" s="46" t="str">
        <f>IF(Inputs!$B314="","",(ROUND((Inputs!$BE314*AL316)+C316,0)))</f>
        <v/>
      </c>
      <c r="E316" s="46" t="str">
        <f>IF(Inputs!$B314="","",(ROUND((Inputs!$BE314*AM316)+D316,0)))</f>
        <v/>
      </c>
      <c r="F316" s="46" t="str">
        <f>IF(Inputs!$B314="","",(ROUND((Inputs!$BE314*AN316)+E316,0)))</f>
        <v/>
      </c>
      <c r="G316" s="46" t="str">
        <f>IF(Inputs!$B314="","",(ROUND((Inputs!$BE314*AO316)+F316,0)))</f>
        <v/>
      </c>
      <c r="H316" s="46" t="str">
        <f>IF(Inputs!$B314="","",(ROUND((Inputs!$BE314*AP316)+G316,0)))</f>
        <v/>
      </c>
      <c r="I316" s="46" t="str">
        <f>IF(Inputs!$B314="","",(ROUND((Inputs!$BE314*AQ316)+H316,0)))</f>
        <v/>
      </c>
      <c r="J316" s="46" t="str">
        <f>IF(Inputs!$B314="","",(ROUND((Inputs!$BE314*AR316)+I316,0)))</f>
        <v/>
      </c>
      <c r="K316" s="46" t="str">
        <f>IF(Inputs!$B314="","",(ROUND((Inputs!$BE314*AS316)+J316,0)))</f>
        <v/>
      </c>
      <c r="L316" s="46" t="str">
        <f>IF(Inputs!$B314="","",(ROUND((Inputs!$BE314*AT316)+K316,0)))</f>
        <v/>
      </c>
      <c r="M316" s="46" t="str">
        <f>IF(Inputs!$B314="","",(ROUND((Inputs!$BE314*AU316)+L316,0)))</f>
        <v/>
      </c>
      <c r="N316" s="46" t="str">
        <f>IF(Inputs!$B314="","",(ROUND((Inputs!$BE314*AV316)+M316,0)))</f>
        <v/>
      </c>
      <c r="O316" s="46" t="str">
        <f>IF(Inputs!$B314="","",(ROUND((Inputs!$BE314*AW316)+N316,0)))</f>
        <v/>
      </c>
      <c r="P316" s="46" t="str">
        <f>IF(Inputs!$B314="","",(ROUND((Inputs!$BE314*AX316)+O316,0)))</f>
        <v/>
      </c>
      <c r="Q316" s="46" t="str">
        <f>IF(Inputs!$B314="","",(ROUND((Inputs!$BE314*AY316)+P316,0)))</f>
        <v/>
      </c>
      <c r="R316" s="46" t="str">
        <f>IF(Inputs!$B314="","",(ROUND((Inputs!$BE314*AZ316)+Q316,0)))</f>
        <v/>
      </c>
      <c r="S316" s="46" t="str">
        <f>IF(Inputs!$B314="","",(ROUND((Inputs!$BE314*BA316)+R316,0)))</f>
        <v/>
      </c>
      <c r="T316" s="46" t="str">
        <f>IF(Inputs!$B314="","",(ROUND((Inputs!$BE314*BB316)+S316,0)))</f>
        <v/>
      </c>
      <c r="U316" s="46" t="str">
        <f>IF(Inputs!$B314="","",(ROUND((Inputs!$BE314*BC316)+T316,0)))</f>
        <v/>
      </c>
      <c r="V316" s="46" t="str">
        <f>IF(Inputs!$B314="","",(ROUND((Inputs!$BE314*BD316)+U316,0)))</f>
        <v/>
      </c>
      <c r="W316" s="46" t="str">
        <f>IF(Inputs!$B314="","",(ROUND((Inputs!$BE314*BE316)+V316,0)))</f>
        <v/>
      </c>
      <c r="X316" s="46" t="str">
        <f>IF(Inputs!$B314="","",(ROUND((Inputs!$BE314*BF316)+W316,0)))</f>
        <v/>
      </c>
      <c r="Y316" s="46" t="str">
        <f>IF(Inputs!$B314="","",(ROUND((Inputs!$BE314*BG316)+X316,0)))</f>
        <v/>
      </c>
      <c r="Z316" s="46" t="str">
        <f>IF(Inputs!$B314="","",(ROUND((Inputs!$BE314*BH316)+Y316,0)))</f>
        <v/>
      </c>
      <c r="AA316" s="46" t="str">
        <f>IF(Inputs!$B314="","",(ROUND((Inputs!$BE314*BI316)+Z316,0)))</f>
        <v/>
      </c>
      <c r="AB316" s="46" t="str">
        <f>IF(Inputs!$B314="","",(ROUND((Inputs!$BE314*BJ316)+AA316,0)))</f>
        <v/>
      </c>
      <c r="AC316" s="46" t="str">
        <f>IF(Inputs!$B314="","",(ROUND((Inputs!$BE314*BK316)+AB316,0)))</f>
        <v/>
      </c>
      <c r="AD316" s="46" t="str">
        <f>IF(Inputs!$B314="","",(ROUND((Inputs!$BE314*BL316)+AC316,0)))</f>
        <v/>
      </c>
      <c r="AE316" s="46" t="str">
        <f>IF(Inputs!$B314="","",(ROUND((Inputs!$BE314*BM316)+AD316,0)))</f>
        <v/>
      </c>
      <c r="AF316" s="46" t="str">
        <f>IF(Inputs!$B314="","",(ROUND((Inputs!$BE314*BN316)+AE316,0)))</f>
        <v/>
      </c>
      <c r="AG316" s="50" t="str">
        <f t="shared" si="11"/>
        <v/>
      </c>
      <c r="AH316" s="42" t="str">
        <f t="shared" si="10"/>
        <v/>
      </c>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row>
    <row r="317" spans="1:66">
      <c r="A317" s="7" t="str">
        <f>IF(Inputs!A315="","",Inputs!A315)</f>
        <v/>
      </c>
      <c r="B317" t="str">
        <f>IF(Inputs!B315="","",Inputs!B315)</f>
        <v/>
      </c>
      <c r="C317" s="46" t="str">
        <f>IF(Inputs!$B315="","",(ROUND(Inputs!$BE315*AK317,0)))</f>
        <v/>
      </c>
      <c r="D317" s="46" t="str">
        <f>IF(Inputs!$B315="","",(ROUND((Inputs!$BE315*AL317)+C317,0)))</f>
        <v/>
      </c>
      <c r="E317" s="46" t="str">
        <f>IF(Inputs!$B315="","",(ROUND((Inputs!$BE315*AM317)+D317,0)))</f>
        <v/>
      </c>
      <c r="F317" s="46" t="str">
        <f>IF(Inputs!$B315="","",(ROUND((Inputs!$BE315*AN317)+E317,0)))</f>
        <v/>
      </c>
      <c r="G317" s="46" t="str">
        <f>IF(Inputs!$B315="","",(ROUND((Inputs!$BE315*AO317)+F317,0)))</f>
        <v/>
      </c>
      <c r="H317" s="46" t="str">
        <f>IF(Inputs!$B315="","",(ROUND((Inputs!$BE315*AP317)+G317,0)))</f>
        <v/>
      </c>
      <c r="I317" s="46" t="str">
        <f>IF(Inputs!$B315="","",(ROUND((Inputs!$BE315*AQ317)+H317,0)))</f>
        <v/>
      </c>
      <c r="J317" s="46" t="str">
        <f>IF(Inputs!$B315="","",(ROUND((Inputs!$BE315*AR317)+I317,0)))</f>
        <v/>
      </c>
      <c r="K317" s="46" t="str">
        <f>IF(Inputs!$B315="","",(ROUND((Inputs!$BE315*AS317)+J317,0)))</f>
        <v/>
      </c>
      <c r="L317" s="46" t="str">
        <f>IF(Inputs!$B315="","",(ROUND((Inputs!$BE315*AT317)+K317,0)))</f>
        <v/>
      </c>
      <c r="M317" s="46" t="str">
        <f>IF(Inputs!$B315="","",(ROUND((Inputs!$BE315*AU317)+L317,0)))</f>
        <v/>
      </c>
      <c r="N317" s="46" t="str">
        <f>IF(Inputs!$B315="","",(ROUND((Inputs!$BE315*AV317)+M317,0)))</f>
        <v/>
      </c>
      <c r="O317" s="46" t="str">
        <f>IF(Inputs!$B315="","",(ROUND((Inputs!$BE315*AW317)+N317,0)))</f>
        <v/>
      </c>
      <c r="P317" s="46" t="str">
        <f>IF(Inputs!$B315="","",(ROUND((Inputs!$BE315*AX317)+O317,0)))</f>
        <v/>
      </c>
      <c r="Q317" s="46" t="str">
        <f>IF(Inputs!$B315="","",(ROUND((Inputs!$BE315*AY317)+P317,0)))</f>
        <v/>
      </c>
      <c r="R317" s="46" t="str">
        <f>IF(Inputs!$B315="","",(ROUND((Inputs!$BE315*AZ317)+Q317,0)))</f>
        <v/>
      </c>
      <c r="S317" s="46" t="str">
        <f>IF(Inputs!$B315="","",(ROUND((Inputs!$BE315*BA317)+R317,0)))</f>
        <v/>
      </c>
      <c r="T317" s="46" t="str">
        <f>IF(Inputs!$B315="","",(ROUND((Inputs!$BE315*BB317)+S317,0)))</f>
        <v/>
      </c>
      <c r="U317" s="46" t="str">
        <f>IF(Inputs!$B315="","",(ROUND((Inputs!$BE315*BC317)+T317,0)))</f>
        <v/>
      </c>
      <c r="V317" s="46" t="str">
        <f>IF(Inputs!$B315="","",(ROUND((Inputs!$BE315*BD317)+U317,0)))</f>
        <v/>
      </c>
      <c r="W317" s="46" t="str">
        <f>IF(Inputs!$B315="","",(ROUND((Inputs!$BE315*BE317)+V317,0)))</f>
        <v/>
      </c>
      <c r="X317" s="46" t="str">
        <f>IF(Inputs!$B315="","",(ROUND((Inputs!$BE315*BF317)+W317,0)))</f>
        <v/>
      </c>
      <c r="Y317" s="46" t="str">
        <f>IF(Inputs!$B315="","",(ROUND((Inputs!$BE315*BG317)+X317,0)))</f>
        <v/>
      </c>
      <c r="Z317" s="46" t="str">
        <f>IF(Inputs!$B315="","",(ROUND((Inputs!$BE315*BH317)+Y317,0)))</f>
        <v/>
      </c>
      <c r="AA317" s="46" t="str">
        <f>IF(Inputs!$B315="","",(ROUND((Inputs!$BE315*BI317)+Z317,0)))</f>
        <v/>
      </c>
      <c r="AB317" s="46" t="str">
        <f>IF(Inputs!$B315="","",(ROUND((Inputs!$BE315*BJ317)+AA317,0)))</f>
        <v/>
      </c>
      <c r="AC317" s="46" t="str">
        <f>IF(Inputs!$B315="","",(ROUND((Inputs!$BE315*BK317)+AB317,0)))</f>
        <v/>
      </c>
      <c r="AD317" s="46" t="str">
        <f>IF(Inputs!$B315="","",(ROUND((Inputs!$BE315*BL317)+AC317,0)))</f>
        <v/>
      </c>
      <c r="AE317" s="46" t="str">
        <f>IF(Inputs!$B315="","",(ROUND((Inputs!$BE315*BM317)+AD317,0)))</f>
        <v/>
      </c>
      <c r="AF317" s="46" t="str">
        <f>IF(Inputs!$B315="","",(ROUND((Inputs!$BE315*BN317)+AE317,0)))</f>
        <v/>
      </c>
      <c r="AG317" s="50" t="str">
        <f t="shared" si="11"/>
        <v/>
      </c>
      <c r="AH317" s="42" t="str">
        <f t="shared" si="10"/>
        <v/>
      </c>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row>
    <row r="318" spans="1:66">
      <c r="A318" s="7" t="str">
        <f>IF(Inputs!A316="","",Inputs!A316)</f>
        <v/>
      </c>
      <c r="B318" t="str">
        <f>IF(Inputs!B316="","",Inputs!B316)</f>
        <v/>
      </c>
      <c r="C318" s="46" t="str">
        <f>IF(Inputs!$B316="","",(ROUND(Inputs!$BE316*AK318,0)))</f>
        <v/>
      </c>
      <c r="D318" s="46" t="str">
        <f>IF(Inputs!$B316="","",(ROUND((Inputs!$BE316*AL318)+C318,0)))</f>
        <v/>
      </c>
      <c r="E318" s="46" t="str">
        <f>IF(Inputs!$B316="","",(ROUND((Inputs!$BE316*AM318)+D318,0)))</f>
        <v/>
      </c>
      <c r="F318" s="46" t="str">
        <f>IF(Inputs!$B316="","",(ROUND((Inputs!$BE316*AN318)+E318,0)))</f>
        <v/>
      </c>
      <c r="G318" s="46" t="str">
        <f>IF(Inputs!$B316="","",(ROUND((Inputs!$BE316*AO318)+F318,0)))</f>
        <v/>
      </c>
      <c r="H318" s="46" t="str">
        <f>IF(Inputs!$B316="","",(ROUND((Inputs!$BE316*AP318)+G318,0)))</f>
        <v/>
      </c>
      <c r="I318" s="46" t="str">
        <f>IF(Inputs!$B316="","",(ROUND((Inputs!$BE316*AQ318)+H318,0)))</f>
        <v/>
      </c>
      <c r="J318" s="46" t="str">
        <f>IF(Inputs!$B316="","",(ROUND((Inputs!$BE316*AR318)+I318,0)))</f>
        <v/>
      </c>
      <c r="K318" s="46" t="str">
        <f>IF(Inputs!$B316="","",(ROUND((Inputs!$BE316*AS318)+J318,0)))</f>
        <v/>
      </c>
      <c r="L318" s="46" t="str">
        <f>IF(Inputs!$B316="","",(ROUND((Inputs!$BE316*AT318)+K318,0)))</f>
        <v/>
      </c>
      <c r="M318" s="46" t="str">
        <f>IF(Inputs!$B316="","",(ROUND((Inputs!$BE316*AU318)+L318,0)))</f>
        <v/>
      </c>
      <c r="N318" s="46" t="str">
        <f>IF(Inputs!$B316="","",(ROUND((Inputs!$BE316*AV318)+M318,0)))</f>
        <v/>
      </c>
      <c r="O318" s="46" t="str">
        <f>IF(Inputs!$B316="","",(ROUND((Inputs!$BE316*AW318)+N318,0)))</f>
        <v/>
      </c>
      <c r="P318" s="46" t="str">
        <f>IF(Inputs!$B316="","",(ROUND((Inputs!$BE316*AX318)+O318,0)))</f>
        <v/>
      </c>
      <c r="Q318" s="46" t="str">
        <f>IF(Inputs!$B316="","",(ROUND((Inputs!$BE316*AY318)+P318,0)))</f>
        <v/>
      </c>
      <c r="R318" s="46" t="str">
        <f>IF(Inputs!$B316="","",(ROUND((Inputs!$BE316*AZ318)+Q318,0)))</f>
        <v/>
      </c>
      <c r="S318" s="46" t="str">
        <f>IF(Inputs!$B316="","",(ROUND((Inputs!$BE316*BA318)+R318,0)))</f>
        <v/>
      </c>
      <c r="T318" s="46" t="str">
        <f>IF(Inputs!$B316="","",(ROUND((Inputs!$BE316*BB318)+S318,0)))</f>
        <v/>
      </c>
      <c r="U318" s="46" t="str">
        <f>IF(Inputs!$B316="","",(ROUND((Inputs!$BE316*BC318)+T318,0)))</f>
        <v/>
      </c>
      <c r="V318" s="46" t="str">
        <f>IF(Inputs!$B316="","",(ROUND((Inputs!$BE316*BD318)+U318,0)))</f>
        <v/>
      </c>
      <c r="W318" s="46" t="str">
        <f>IF(Inputs!$B316="","",(ROUND((Inputs!$BE316*BE318)+V318,0)))</f>
        <v/>
      </c>
      <c r="X318" s="46" t="str">
        <f>IF(Inputs!$B316="","",(ROUND((Inputs!$BE316*BF318)+W318,0)))</f>
        <v/>
      </c>
      <c r="Y318" s="46" t="str">
        <f>IF(Inputs!$B316="","",(ROUND((Inputs!$BE316*BG318)+X318,0)))</f>
        <v/>
      </c>
      <c r="Z318" s="46" t="str">
        <f>IF(Inputs!$B316="","",(ROUND((Inputs!$BE316*BH318)+Y318,0)))</f>
        <v/>
      </c>
      <c r="AA318" s="46" t="str">
        <f>IF(Inputs!$B316="","",(ROUND((Inputs!$BE316*BI318)+Z318,0)))</f>
        <v/>
      </c>
      <c r="AB318" s="46" t="str">
        <f>IF(Inputs!$B316="","",(ROUND((Inputs!$BE316*BJ318)+AA318,0)))</f>
        <v/>
      </c>
      <c r="AC318" s="46" t="str">
        <f>IF(Inputs!$B316="","",(ROUND((Inputs!$BE316*BK318)+AB318,0)))</f>
        <v/>
      </c>
      <c r="AD318" s="46" t="str">
        <f>IF(Inputs!$B316="","",(ROUND((Inputs!$BE316*BL318)+AC318,0)))</f>
        <v/>
      </c>
      <c r="AE318" s="46" t="str">
        <f>IF(Inputs!$B316="","",(ROUND((Inputs!$BE316*BM318)+AD318,0)))</f>
        <v/>
      </c>
      <c r="AF318" s="46" t="str">
        <f>IF(Inputs!$B316="","",(ROUND((Inputs!$BE316*BN318)+AE318,0)))</f>
        <v/>
      </c>
      <c r="AG318" s="50" t="str">
        <f t="shared" si="11"/>
        <v/>
      </c>
      <c r="AH318" s="42" t="str">
        <f t="shared" si="10"/>
        <v/>
      </c>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row>
    <row r="319" spans="1:66">
      <c r="A319" s="7" t="str">
        <f>IF(Inputs!A317="","",Inputs!A317)</f>
        <v/>
      </c>
      <c r="B319" t="str">
        <f>IF(Inputs!B317="","",Inputs!B317)</f>
        <v/>
      </c>
      <c r="C319" s="46" t="str">
        <f>IF(Inputs!$B317="","",(ROUND(Inputs!$BE317*AK319,0)))</f>
        <v/>
      </c>
      <c r="D319" s="46" t="str">
        <f>IF(Inputs!$B317="","",(ROUND((Inputs!$BE317*AL319)+C319,0)))</f>
        <v/>
      </c>
      <c r="E319" s="46" t="str">
        <f>IF(Inputs!$B317="","",(ROUND((Inputs!$BE317*AM319)+D319,0)))</f>
        <v/>
      </c>
      <c r="F319" s="46" t="str">
        <f>IF(Inputs!$B317="","",(ROUND((Inputs!$BE317*AN319)+E319,0)))</f>
        <v/>
      </c>
      <c r="G319" s="46" t="str">
        <f>IF(Inputs!$B317="","",(ROUND((Inputs!$BE317*AO319)+F319,0)))</f>
        <v/>
      </c>
      <c r="H319" s="46" t="str">
        <f>IF(Inputs!$B317="","",(ROUND((Inputs!$BE317*AP319)+G319,0)))</f>
        <v/>
      </c>
      <c r="I319" s="46" t="str">
        <f>IF(Inputs!$B317="","",(ROUND((Inputs!$BE317*AQ319)+H319,0)))</f>
        <v/>
      </c>
      <c r="J319" s="46" t="str">
        <f>IF(Inputs!$B317="","",(ROUND((Inputs!$BE317*AR319)+I319,0)))</f>
        <v/>
      </c>
      <c r="K319" s="46" t="str">
        <f>IF(Inputs!$B317="","",(ROUND((Inputs!$BE317*AS319)+J319,0)))</f>
        <v/>
      </c>
      <c r="L319" s="46" t="str">
        <f>IF(Inputs!$B317="","",(ROUND((Inputs!$BE317*AT319)+K319,0)))</f>
        <v/>
      </c>
      <c r="M319" s="46" t="str">
        <f>IF(Inputs!$B317="","",(ROUND((Inputs!$BE317*AU319)+L319,0)))</f>
        <v/>
      </c>
      <c r="N319" s="46" t="str">
        <f>IF(Inputs!$B317="","",(ROUND((Inputs!$BE317*AV319)+M319,0)))</f>
        <v/>
      </c>
      <c r="O319" s="46" t="str">
        <f>IF(Inputs!$B317="","",(ROUND((Inputs!$BE317*AW319)+N319,0)))</f>
        <v/>
      </c>
      <c r="P319" s="46" t="str">
        <f>IF(Inputs!$B317="","",(ROUND((Inputs!$BE317*AX319)+O319,0)))</f>
        <v/>
      </c>
      <c r="Q319" s="46" t="str">
        <f>IF(Inputs!$B317="","",(ROUND((Inputs!$BE317*AY319)+P319,0)))</f>
        <v/>
      </c>
      <c r="R319" s="46" t="str">
        <f>IF(Inputs!$B317="","",(ROUND((Inputs!$BE317*AZ319)+Q319,0)))</f>
        <v/>
      </c>
      <c r="S319" s="46" t="str">
        <f>IF(Inputs!$B317="","",(ROUND((Inputs!$BE317*BA319)+R319,0)))</f>
        <v/>
      </c>
      <c r="T319" s="46" t="str">
        <f>IF(Inputs!$B317="","",(ROUND((Inputs!$BE317*BB319)+S319,0)))</f>
        <v/>
      </c>
      <c r="U319" s="46" t="str">
        <f>IF(Inputs!$B317="","",(ROUND((Inputs!$BE317*BC319)+T319,0)))</f>
        <v/>
      </c>
      <c r="V319" s="46" t="str">
        <f>IF(Inputs!$B317="","",(ROUND((Inputs!$BE317*BD319)+U319,0)))</f>
        <v/>
      </c>
      <c r="W319" s="46" t="str">
        <f>IF(Inputs!$B317="","",(ROUND((Inputs!$BE317*BE319)+V319,0)))</f>
        <v/>
      </c>
      <c r="X319" s="46" t="str">
        <f>IF(Inputs!$B317="","",(ROUND((Inputs!$BE317*BF319)+W319,0)))</f>
        <v/>
      </c>
      <c r="Y319" s="46" t="str">
        <f>IF(Inputs!$B317="","",(ROUND((Inputs!$BE317*BG319)+X319,0)))</f>
        <v/>
      </c>
      <c r="Z319" s="46" t="str">
        <f>IF(Inputs!$B317="","",(ROUND((Inputs!$BE317*BH319)+Y319,0)))</f>
        <v/>
      </c>
      <c r="AA319" s="46" t="str">
        <f>IF(Inputs!$B317="","",(ROUND((Inputs!$BE317*BI319)+Z319,0)))</f>
        <v/>
      </c>
      <c r="AB319" s="46" t="str">
        <f>IF(Inputs!$B317="","",(ROUND((Inputs!$BE317*BJ319)+AA319,0)))</f>
        <v/>
      </c>
      <c r="AC319" s="46" t="str">
        <f>IF(Inputs!$B317="","",(ROUND((Inputs!$BE317*BK319)+AB319,0)))</f>
        <v/>
      </c>
      <c r="AD319" s="46" t="str">
        <f>IF(Inputs!$B317="","",(ROUND((Inputs!$BE317*BL319)+AC319,0)))</f>
        <v/>
      </c>
      <c r="AE319" s="46" t="str">
        <f>IF(Inputs!$B317="","",(ROUND((Inputs!$BE317*BM319)+AD319,0)))</f>
        <v/>
      </c>
      <c r="AF319" s="46" t="str">
        <f>IF(Inputs!$B317="","",(ROUND((Inputs!$BE317*BN319)+AE319,0)))</f>
        <v/>
      </c>
      <c r="AG319" s="50" t="str">
        <f t="shared" si="11"/>
        <v/>
      </c>
      <c r="AH319" s="42" t="str">
        <f t="shared" si="10"/>
        <v/>
      </c>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row>
    <row r="320" spans="1:66">
      <c r="A320" s="7" t="str">
        <f>IF(Inputs!A318="","",Inputs!A318)</f>
        <v/>
      </c>
      <c r="B320" t="str">
        <f>IF(Inputs!B318="","",Inputs!B318)</f>
        <v/>
      </c>
      <c r="C320" s="46" t="str">
        <f>IF(Inputs!$B318="","",(ROUND(Inputs!$BE318*AK320,0)))</f>
        <v/>
      </c>
      <c r="D320" s="46" t="str">
        <f>IF(Inputs!$B318="","",(ROUND((Inputs!$BE318*AL320)+C320,0)))</f>
        <v/>
      </c>
      <c r="E320" s="46" t="str">
        <f>IF(Inputs!$B318="","",(ROUND((Inputs!$BE318*AM320)+D320,0)))</f>
        <v/>
      </c>
      <c r="F320" s="46" t="str">
        <f>IF(Inputs!$B318="","",(ROUND((Inputs!$BE318*AN320)+E320,0)))</f>
        <v/>
      </c>
      <c r="G320" s="46" t="str">
        <f>IF(Inputs!$B318="","",(ROUND((Inputs!$BE318*AO320)+F320,0)))</f>
        <v/>
      </c>
      <c r="H320" s="46" t="str">
        <f>IF(Inputs!$B318="","",(ROUND((Inputs!$BE318*AP320)+G320,0)))</f>
        <v/>
      </c>
      <c r="I320" s="46" t="str">
        <f>IF(Inputs!$B318="","",(ROUND((Inputs!$BE318*AQ320)+H320,0)))</f>
        <v/>
      </c>
      <c r="J320" s="46" t="str">
        <f>IF(Inputs!$B318="","",(ROUND((Inputs!$BE318*AR320)+I320,0)))</f>
        <v/>
      </c>
      <c r="K320" s="46" t="str">
        <f>IF(Inputs!$B318="","",(ROUND((Inputs!$BE318*AS320)+J320,0)))</f>
        <v/>
      </c>
      <c r="L320" s="46" t="str">
        <f>IF(Inputs!$B318="","",(ROUND((Inputs!$BE318*AT320)+K320,0)))</f>
        <v/>
      </c>
      <c r="M320" s="46" t="str">
        <f>IF(Inputs!$B318="","",(ROUND((Inputs!$BE318*AU320)+L320,0)))</f>
        <v/>
      </c>
      <c r="N320" s="46" t="str">
        <f>IF(Inputs!$B318="","",(ROUND((Inputs!$BE318*AV320)+M320,0)))</f>
        <v/>
      </c>
      <c r="O320" s="46" t="str">
        <f>IF(Inputs!$B318="","",(ROUND((Inputs!$BE318*AW320)+N320,0)))</f>
        <v/>
      </c>
      <c r="P320" s="46" t="str">
        <f>IF(Inputs!$B318="","",(ROUND((Inputs!$BE318*AX320)+O320,0)))</f>
        <v/>
      </c>
      <c r="Q320" s="46" t="str">
        <f>IF(Inputs!$B318="","",(ROUND((Inputs!$BE318*AY320)+P320,0)))</f>
        <v/>
      </c>
      <c r="R320" s="46" t="str">
        <f>IF(Inputs!$B318="","",(ROUND((Inputs!$BE318*AZ320)+Q320,0)))</f>
        <v/>
      </c>
      <c r="S320" s="46" t="str">
        <f>IF(Inputs!$B318="","",(ROUND((Inputs!$BE318*BA320)+R320,0)))</f>
        <v/>
      </c>
      <c r="T320" s="46" t="str">
        <f>IF(Inputs!$B318="","",(ROUND((Inputs!$BE318*BB320)+S320,0)))</f>
        <v/>
      </c>
      <c r="U320" s="46" t="str">
        <f>IF(Inputs!$B318="","",(ROUND((Inputs!$BE318*BC320)+T320,0)))</f>
        <v/>
      </c>
      <c r="V320" s="46" t="str">
        <f>IF(Inputs!$B318="","",(ROUND((Inputs!$BE318*BD320)+U320,0)))</f>
        <v/>
      </c>
      <c r="W320" s="46" t="str">
        <f>IF(Inputs!$B318="","",(ROUND((Inputs!$BE318*BE320)+V320,0)))</f>
        <v/>
      </c>
      <c r="X320" s="46" t="str">
        <f>IF(Inputs!$B318="","",(ROUND((Inputs!$BE318*BF320)+W320,0)))</f>
        <v/>
      </c>
      <c r="Y320" s="46" t="str">
        <f>IF(Inputs!$B318="","",(ROUND((Inputs!$BE318*BG320)+X320,0)))</f>
        <v/>
      </c>
      <c r="Z320" s="46" t="str">
        <f>IF(Inputs!$B318="","",(ROUND((Inputs!$BE318*BH320)+Y320,0)))</f>
        <v/>
      </c>
      <c r="AA320" s="46" t="str">
        <f>IF(Inputs!$B318="","",(ROUND((Inputs!$BE318*BI320)+Z320,0)))</f>
        <v/>
      </c>
      <c r="AB320" s="46" t="str">
        <f>IF(Inputs!$B318="","",(ROUND((Inputs!$BE318*BJ320)+AA320,0)))</f>
        <v/>
      </c>
      <c r="AC320" s="46" t="str">
        <f>IF(Inputs!$B318="","",(ROUND((Inputs!$BE318*BK320)+AB320,0)))</f>
        <v/>
      </c>
      <c r="AD320" s="46" t="str">
        <f>IF(Inputs!$B318="","",(ROUND((Inputs!$BE318*BL320)+AC320,0)))</f>
        <v/>
      </c>
      <c r="AE320" s="46" t="str">
        <f>IF(Inputs!$B318="","",(ROUND((Inputs!$BE318*BM320)+AD320,0)))</f>
        <v/>
      </c>
      <c r="AF320" s="46" t="str">
        <f>IF(Inputs!$B318="","",(ROUND((Inputs!$BE318*BN320)+AE320,0)))</f>
        <v/>
      </c>
      <c r="AG320" s="50" t="str">
        <f t="shared" si="11"/>
        <v/>
      </c>
      <c r="AH320" s="42" t="str">
        <f t="shared" si="10"/>
        <v/>
      </c>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row>
    <row r="321" spans="1:66">
      <c r="A321" s="7" t="str">
        <f>IF(Inputs!A319="","",Inputs!A319)</f>
        <v/>
      </c>
      <c r="B321" t="str">
        <f>IF(Inputs!B319="","",Inputs!B319)</f>
        <v/>
      </c>
      <c r="C321" s="46" t="str">
        <f>IF(Inputs!$B319="","",(ROUND(Inputs!$BE319*AK321,0)))</f>
        <v/>
      </c>
      <c r="D321" s="46" t="str">
        <f>IF(Inputs!$B319="","",(ROUND((Inputs!$BE319*AL321)+C321,0)))</f>
        <v/>
      </c>
      <c r="E321" s="46" t="str">
        <f>IF(Inputs!$B319="","",(ROUND((Inputs!$BE319*AM321)+D321,0)))</f>
        <v/>
      </c>
      <c r="F321" s="46" t="str">
        <f>IF(Inputs!$B319="","",(ROUND((Inputs!$BE319*AN321)+E321,0)))</f>
        <v/>
      </c>
      <c r="G321" s="46" t="str">
        <f>IF(Inputs!$B319="","",(ROUND((Inputs!$BE319*AO321)+F321,0)))</f>
        <v/>
      </c>
      <c r="H321" s="46" t="str">
        <f>IF(Inputs!$B319="","",(ROUND((Inputs!$BE319*AP321)+G321,0)))</f>
        <v/>
      </c>
      <c r="I321" s="46" t="str">
        <f>IF(Inputs!$B319="","",(ROUND((Inputs!$BE319*AQ321)+H321,0)))</f>
        <v/>
      </c>
      <c r="J321" s="46" t="str">
        <f>IF(Inputs!$B319="","",(ROUND((Inputs!$BE319*AR321)+I321,0)))</f>
        <v/>
      </c>
      <c r="K321" s="46" t="str">
        <f>IF(Inputs!$B319="","",(ROUND((Inputs!$BE319*AS321)+J321,0)))</f>
        <v/>
      </c>
      <c r="L321" s="46" t="str">
        <f>IF(Inputs!$B319="","",(ROUND((Inputs!$BE319*AT321)+K321,0)))</f>
        <v/>
      </c>
      <c r="M321" s="46" t="str">
        <f>IF(Inputs!$B319="","",(ROUND((Inputs!$BE319*AU321)+L321,0)))</f>
        <v/>
      </c>
      <c r="N321" s="46" t="str">
        <f>IF(Inputs!$B319="","",(ROUND((Inputs!$BE319*AV321)+M321,0)))</f>
        <v/>
      </c>
      <c r="O321" s="46" t="str">
        <f>IF(Inputs!$B319="","",(ROUND((Inputs!$BE319*AW321)+N321,0)))</f>
        <v/>
      </c>
      <c r="P321" s="46" t="str">
        <f>IF(Inputs!$B319="","",(ROUND((Inputs!$BE319*AX321)+O321,0)))</f>
        <v/>
      </c>
      <c r="Q321" s="46" t="str">
        <f>IF(Inputs!$B319="","",(ROUND((Inputs!$BE319*AY321)+P321,0)))</f>
        <v/>
      </c>
      <c r="R321" s="46" t="str">
        <f>IF(Inputs!$B319="","",(ROUND((Inputs!$BE319*AZ321)+Q321,0)))</f>
        <v/>
      </c>
      <c r="S321" s="46" t="str">
        <f>IF(Inputs!$B319="","",(ROUND((Inputs!$BE319*BA321)+R321,0)))</f>
        <v/>
      </c>
      <c r="T321" s="46" t="str">
        <f>IF(Inputs!$B319="","",(ROUND((Inputs!$BE319*BB321)+S321,0)))</f>
        <v/>
      </c>
      <c r="U321" s="46" t="str">
        <f>IF(Inputs!$B319="","",(ROUND((Inputs!$BE319*BC321)+T321,0)))</f>
        <v/>
      </c>
      <c r="V321" s="46" t="str">
        <f>IF(Inputs!$B319="","",(ROUND((Inputs!$BE319*BD321)+U321,0)))</f>
        <v/>
      </c>
      <c r="W321" s="46" t="str">
        <f>IF(Inputs!$B319="","",(ROUND((Inputs!$BE319*BE321)+V321,0)))</f>
        <v/>
      </c>
      <c r="X321" s="46" t="str">
        <f>IF(Inputs!$B319="","",(ROUND((Inputs!$BE319*BF321)+W321,0)))</f>
        <v/>
      </c>
      <c r="Y321" s="46" t="str">
        <f>IF(Inputs!$B319="","",(ROUND((Inputs!$BE319*BG321)+X321,0)))</f>
        <v/>
      </c>
      <c r="Z321" s="46" t="str">
        <f>IF(Inputs!$B319="","",(ROUND((Inputs!$BE319*BH321)+Y321,0)))</f>
        <v/>
      </c>
      <c r="AA321" s="46" t="str">
        <f>IF(Inputs!$B319="","",(ROUND((Inputs!$BE319*BI321)+Z321,0)))</f>
        <v/>
      </c>
      <c r="AB321" s="46" t="str">
        <f>IF(Inputs!$B319="","",(ROUND((Inputs!$BE319*BJ321)+AA321,0)))</f>
        <v/>
      </c>
      <c r="AC321" s="46" t="str">
        <f>IF(Inputs!$B319="","",(ROUND((Inputs!$BE319*BK321)+AB321,0)))</f>
        <v/>
      </c>
      <c r="AD321" s="46" t="str">
        <f>IF(Inputs!$B319="","",(ROUND((Inputs!$BE319*BL321)+AC321,0)))</f>
        <v/>
      </c>
      <c r="AE321" s="46" t="str">
        <f>IF(Inputs!$B319="","",(ROUND((Inputs!$BE319*BM321)+AD321,0)))</f>
        <v/>
      </c>
      <c r="AF321" s="46" t="str">
        <f>IF(Inputs!$B319="","",(ROUND((Inputs!$BE319*BN321)+AE321,0)))</f>
        <v/>
      </c>
      <c r="AG321" s="50" t="str">
        <f t="shared" si="11"/>
        <v/>
      </c>
      <c r="AH321" s="42" t="str">
        <f t="shared" si="10"/>
        <v/>
      </c>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row>
    <row r="322" spans="1:66">
      <c r="A322" s="7" t="str">
        <f>IF(Inputs!A320="","",Inputs!A320)</f>
        <v/>
      </c>
      <c r="B322" t="str">
        <f>IF(Inputs!B320="","",Inputs!B320)</f>
        <v/>
      </c>
      <c r="C322" s="46" t="str">
        <f>IF(Inputs!$B320="","",(ROUND(Inputs!$BE320*AK322,0)))</f>
        <v/>
      </c>
      <c r="D322" s="46" t="str">
        <f>IF(Inputs!$B320="","",(ROUND((Inputs!$BE320*AL322)+C322,0)))</f>
        <v/>
      </c>
      <c r="E322" s="46" t="str">
        <f>IF(Inputs!$B320="","",(ROUND((Inputs!$BE320*AM322)+D322,0)))</f>
        <v/>
      </c>
      <c r="F322" s="46" t="str">
        <f>IF(Inputs!$B320="","",(ROUND((Inputs!$BE320*AN322)+E322,0)))</f>
        <v/>
      </c>
      <c r="G322" s="46" t="str">
        <f>IF(Inputs!$B320="","",(ROUND((Inputs!$BE320*AO322)+F322,0)))</f>
        <v/>
      </c>
      <c r="H322" s="46" t="str">
        <f>IF(Inputs!$B320="","",(ROUND((Inputs!$BE320*AP322)+G322,0)))</f>
        <v/>
      </c>
      <c r="I322" s="46" t="str">
        <f>IF(Inputs!$B320="","",(ROUND((Inputs!$BE320*AQ322)+H322,0)))</f>
        <v/>
      </c>
      <c r="J322" s="46" t="str">
        <f>IF(Inputs!$B320="","",(ROUND((Inputs!$BE320*AR322)+I322,0)))</f>
        <v/>
      </c>
      <c r="K322" s="46" t="str">
        <f>IF(Inputs!$B320="","",(ROUND((Inputs!$BE320*AS322)+J322,0)))</f>
        <v/>
      </c>
      <c r="L322" s="46" t="str">
        <f>IF(Inputs!$B320="","",(ROUND((Inputs!$BE320*AT322)+K322,0)))</f>
        <v/>
      </c>
      <c r="M322" s="46" t="str">
        <f>IF(Inputs!$B320="","",(ROUND((Inputs!$BE320*AU322)+L322,0)))</f>
        <v/>
      </c>
      <c r="N322" s="46" t="str">
        <f>IF(Inputs!$B320="","",(ROUND((Inputs!$BE320*AV322)+M322,0)))</f>
        <v/>
      </c>
      <c r="O322" s="46" t="str">
        <f>IF(Inputs!$B320="","",(ROUND((Inputs!$BE320*AW322)+N322,0)))</f>
        <v/>
      </c>
      <c r="P322" s="46" t="str">
        <f>IF(Inputs!$B320="","",(ROUND((Inputs!$BE320*AX322)+O322,0)))</f>
        <v/>
      </c>
      <c r="Q322" s="46" t="str">
        <f>IF(Inputs!$B320="","",(ROUND((Inputs!$BE320*AY322)+P322,0)))</f>
        <v/>
      </c>
      <c r="R322" s="46" t="str">
        <f>IF(Inputs!$B320="","",(ROUND((Inputs!$BE320*AZ322)+Q322,0)))</f>
        <v/>
      </c>
      <c r="S322" s="46" t="str">
        <f>IF(Inputs!$B320="","",(ROUND((Inputs!$BE320*BA322)+R322,0)))</f>
        <v/>
      </c>
      <c r="T322" s="46" t="str">
        <f>IF(Inputs!$B320="","",(ROUND((Inputs!$BE320*BB322)+S322,0)))</f>
        <v/>
      </c>
      <c r="U322" s="46" t="str">
        <f>IF(Inputs!$B320="","",(ROUND((Inputs!$BE320*BC322)+T322,0)))</f>
        <v/>
      </c>
      <c r="V322" s="46" t="str">
        <f>IF(Inputs!$B320="","",(ROUND((Inputs!$BE320*BD322)+U322,0)))</f>
        <v/>
      </c>
      <c r="W322" s="46" t="str">
        <f>IF(Inputs!$B320="","",(ROUND((Inputs!$BE320*BE322)+V322,0)))</f>
        <v/>
      </c>
      <c r="X322" s="46" t="str">
        <f>IF(Inputs!$B320="","",(ROUND((Inputs!$BE320*BF322)+W322,0)))</f>
        <v/>
      </c>
      <c r="Y322" s="46" t="str">
        <f>IF(Inputs!$B320="","",(ROUND((Inputs!$BE320*BG322)+X322,0)))</f>
        <v/>
      </c>
      <c r="Z322" s="46" t="str">
        <f>IF(Inputs!$B320="","",(ROUND((Inputs!$BE320*BH322)+Y322,0)))</f>
        <v/>
      </c>
      <c r="AA322" s="46" t="str">
        <f>IF(Inputs!$B320="","",(ROUND((Inputs!$BE320*BI322)+Z322,0)))</f>
        <v/>
      </c>
      <c r="AB322" s="46" t="str">
        <f>IF(Inputs!$B320="","",(ROUND((Inputs!$BE320*BJ322)+AA322,0)))</f>
        <v/>
      </c>
      <c r="AC322" s="46" t="str">
        <f>IF(Inputs!$B320="","",(ROUND((Inputs!$BE320*BK322)+AB322,0)))</f>
        <v/>
      </c>
      <c r="AD322" s="46" t="str">
        <f>IF(Inputs!$B320="","",(ROUND((Inputs!$BE320*BL322)+AC322,0)))</f>
        <v/>
      </c>
      <c r="AE322" s="46" t="str">
        <f>IF(Inputs!$B320="","",(ROUND((Inputs!$BE320*BM322)+AD322,0)))</f>
        <v/>
      </c>
      <c r="AF322" s="46" t="str">
        <f>IF(Inputs!$B320="","",(ROUND((Inputs!$BE320*BN322)+AE322,0)))</f>
        <v/>
      </c>
      <c r="AG322" s="50" t="str">
        <f t="shared" si="11"/>
        <v/>
      </c>
      <c r="AH322" s="42" t="str">
        <f t="shared" si="10"/>
        <v/>
      </c>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row>
    <row r="323" spans="1:66">
      <c r="A323" s="7" t="str">
        <f>IF(Inputs!A321="","",Inputs!A321)</f>
        <v/>
      </c>
      <c r="B323" t="str">
        <f>IF(Inputs!B321="","",Inputs!B321)</f>
        <v/>
      </c>
      <c r="C323" s="46" t="str">
        <f>IF(Inputs!$B321="","",(ROUND(Inputs!$BE321*AK323,0)))</f>
        <v/>
      </c>
      <c r="D323" s="46" t="str">
        <f>IF(Inputs!$B321="","",(ROUND((Inputs!$BE321*AL323)+C323,0)))</f>
        <v/>
      </c>
      <c r="E323" s="46" t="str">
        <f>IF(Inputs!$B321="","",(ROUND((Inputs!$BE321*AM323)+D323,0)))</f>
        <v/>
      </c>
      <c r="F323" s="46" t="str">
        <f>IF(Inputs!$B321="","",(ROUND((Inputs!$BE321*AN323)+E323,0)))</f>
        <v/>
      </c>
      <c r="G323" s="46" t="str">
        <f>IF(Inputs!$B321="","",(ROUND((Inputs!$BE321*AO323)+F323,0)))</f>
        <v/>
      </c>
      <c r="H323" s="46" t="str">
        <f>IF(Inputs!$B321="","",(ROUND((Inputs!$BE321*AP323)+G323,0)))</f>
        <v/>
      </c>
      <c r="I323" s="46" t="str">
        <f>IF(Inputs!$B321="","",(ROUND((Inputs!$BE321*AQ323)+H323,0)))</f>
        <v/>
      </c>
      <c r="J323" s="46" t="str">
        <f>IF(Inputs!$B321="","",(ROUND((Inputs!$BE321*AR323)+I323,0)))</f>
        <v/>
      </c>
      <c r="K323" s="46" t="str">
        <f>IF(Inputs!$B321="","",(ROUND((Inputs!$BE321*AS323)+J323,0)))</f>
        <v/>
      </c>
      <c r="L323" s="46" t="str">
        <f>IF(Inputs!$B321="","",(ROUND((Inputs!$BE321*AT323)+K323,0)))</f>
        <v/>
      </c>
      <c r="M323" s="46" t="str">
        <f>IF(Inputs!$B321="","",(ROUND((Inputs!$BE321*AU323)+L323,0)))</f>
        <v/>
      </c>
      <c r="N323" s="46" t="str">
        <f>IF(Inputs!$B321="","",(ROUND((Inputs!$BE321*AV323)+M323,0)))</f>
        <v/>
      </c>
      <c r="O323" s="46" t="str">
        <f>IF(Inputs!$B321="","",(ROUND((Inputs!$BE321*AW323)+N323,0)))</f>
        <v/>
      </c>
      <c r="P323" s="46" t="str">
        <f>IF(Inputs!$B321="","",(ROUND((Inputs!$BE321*AX323)+O323,0)))</f>
        <v/>
      </c>
      <c r="Q323" s="46" t="str">
        <f>IF(Inputs!$B321="","",(ROUND((Inputs!$BE321*AY323)+P323,0)))</f>
        <v/>
      </c>
      <c r="R323" s="46" t="str">
        <f>IF(Inputs!$B321="","",(ROUND((Inputs!$BE321*AZ323)+Q323,0)))</f>
        <v/>
      </c>
      <c r="S323" s="46" t="str">
        <f>IF(Inputs!$B321="","",(ROUND((Inputs!$BE321*BA323)+R323,0)))</f>
        <v/>
      </c>
      <c r="T323" s="46" t="str">
        <f>IF(Inputs!$B321="","",(ROUND((Inputs!$BE321*BB323)+S323,0)))</f>
        <v/>
      </c>
      <c r="U323" s="46" t="str">
        <f>IF(Inputs!$B321="","",(ROUND((Inputs!$BE321*BC323)+T323,0)))</f>
        <v/>
      </c>
      <c r="V323" s="46" t="str">
        <f>IF(Inputs!$B321="","",(ROUND((Inputs!$BE321*BD323)+U323,0)))</f>
        <v/>
      </c>
      <c r="W323" s="46" t="str">
        <f>IF(Inputs!$B321="","",(ROUND((Inputs!$BE321*BE323)+V323,0)))</f>
        <v/>
      </c>
      <c r="X323" s="46" t="str">
        <f>IF(Inputs!$B321="","",(ROUND((Inputs!$BE321*BF323)+W323,0)))</f>
        <v/>
      </c>
      <c r="Y323" s="46" t="str">
        <f>IF(Inputs!$B321="","",(ROUND((Inputs!$BE321*BG323)+X323,0)))</f>
        <v/>
      </c>
      <c r="Z323" s="46" t="str">
        <f>IF(Inputs!$B321="","",(ROUND((Inputs!$BE321*BH323)+Y323,0)))</f>
        <v/>
      </c>
      <c r="AA323" s="46" t="str">
        <f>IF(Inputs!$B321="","",(ROUND((Inputs!$BE321*BI323)+Z323,0)))</f>
        <v/>
      </c>
      <c r="AB323" s="46" t="str">
        <f>IF(Inputs!$B321="","",(ROUND((Inputs!$BE321*BJ323)+AA323,0)))</f>
        <v/>
      </c>
      <c r="AC323" s="46" t="str">
        <f>IF(Inputs!$B321="","",(ROUND((Inputs!$BE321*BK323)+AB323,0)))</f>
        <v/>
      </c>
      <c r="AD323" s="46" t="str">
        <f>IF(Inputs!$B321="","",(ROUND((Inputs!$BE321*BL323)+AC323,0)))</f>
        <v/>
      </c>
      <c r="AE323" s="46" t="str">
        <f>IF(Inputs!$B321="","",(ROUND((Inputs!$BE321*BM323)+AD323,0)))</f>
        <v/>
      </c>
      <c r="AF323" s="46" t="str">
        <f>IF(Inputs!$B321="","",(ROUND((Inputs!$BE321*BN323)+AE323,0)))</f>
        <v/>
      </c>
      <c r="AG323" s="50" t="str">
        <f t="shared" si="11"/>
        <v/>
      </c>
      <c r="AH323" s="42" t="str">
        <f t="shared" si="10"/>
        <v/>
      </c>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row>
    <row r="324" spans="1:66">
      <c r="A324" s="7" t="str">
        <f>IF(Inputs!A322="","",Inputs!A322)</f>
        <v/>
      </c>
      <c r="B324" t="str">
        <f>IF(Inputs!B322="","",Inputs!B322)</f>
        <v/>
      </c>
      <c r="C324" s="46" t="str">
        <f>IF(Inputs!$B322="","",(ROUND(Inputs!$BE322*AK324,0)))</f>
        <v/>
      </c>
      <c r="D324" s="46" t="str">
        <f>IF(Inputs!$B322="","",(ROUND((Inputs!$BE322*AL324)+C324,0)))</f>
        <v/>
      </c>
      <c r="E324" s="46" t="str">
        <f>IF(Inputs!$B322="","",(ROUND((Inputs!$BE322*AM324)+D324,0)))</f>
        <v/>
      </c>
      <c r="F324" s="46" t="str">
        <f>IF(Inputs!$B322="","",(ROUND((Inputs!$BE322*AN324)+E324,0)))</f>
        <v/>
      </c>
      <c r="G324" s="46" t="str">
        <f>IF(Inputs!$B322="","",(ROUND((Inputs!$BE322*AO324)+F324,0)))</f>
        <v/>
      </c>
      <c r="H324" s="46" t="str">
        <f>IF(Inputs!$B322="","",(ROUND((Inputs!$BE322*AP324)+G324,0)))</f>
        <v/>
      </c>
      <c r="I324" s="46" t="str">
        <f>IF(Inputs!$B322="","",(ROUND((Inputs!$BE322*AQ324)+H324,0)))</f>
        <v/>
      </c>
      <c r="J324" s="46" t="str">
        <f>IF(Inputs!$B322="","",(ROUND((Inputs!$BE322*AR324)+I324,0)))</f>
        <v/>
      </c>
      <c r="K324" s="46" t="str">
        <f>IF(Inputs!$B322="","",(ROUND((Inputs!$BE322*AS324)+J324,0)))</f>
        <v/>
      </c>
      <c r="L324" s="46" t="str">
        <f>IF(Inputs!$B322="","",(ROUND((Inputs!$BE322*AT324)+K324,0)))</f>
        <v/>
      </c>
      <c r="M324" s="46" t="str">
        <f>IF(Inputs!$B322="","",(ROUND((Inputs!$BE322*AU324)+L324,0)))</f>
        <v/>
      </c>
      <c r="N324" s="46" t="str">
        <f>IF(Inputs!$B322="","",(ROUND((Inputs!$BE322*AV324)+M324,0)))</f>
        <v/>
      </c>
      <c r="O324" s="46" t="str">
        <f>IF(Inputs!$B322="","",(ROUND((Inputs!$BE322*AW324)+N324,0)))</f>
        <v/>
      </c>
      <c r="P324" s="46" t="str">
        <f>IF(Inputs!$B322="","",(ROUND((Inputs!$BE322*AX324)+O324,0)))</f>
        <v/>
      </c>
      <c r="Q324" s="46" t="str">
        <f>IF(Inputs!$B322="","",(ROUND((Inputs!$BE322*AY324)+P324,0)))</f>
        <v/>
      </c>
      <c r="R324" s="46" t="str">
        <f>IF(Inputs!$B322="","",(ROUND((Inputs!$BE322*AZ324)+Q324,0)))</f>
        <v/>
      </c>
      <c r="S324" s="46" t="str">
        <f>IF(Inputs!$B322="","",(ROUND((Inputs!$BE322*BA324)+R324,0)))</f>
        <v/>
      </c>
      <c r="T324" s="46" t="str">
        <f>IF(Inputs!$B322="","",(ROUND((Inputs!$BE322*BB324)+S324,0)))</f>
        <v/>
      </c>
      <c r="U324" s="46" t="str">
        <f>IF(Inputs!$B322="","",(ROUND((Inputs!$BE322*BC324)+T324,0)))</f>
        <v/>
      </c>
      <c r="V324" s="46" t="str">
        <f>IF(Inputs!$B322="","",(ROUND((Inputs!$BE322*BD324)+U324,0)))</f>
        <v/>
      </c>
      <c r="W324" s="46" t="str">
        <f>IF(Inputs!$B322="","",(ROUND((Inputs!$BE322*BE324)+V324,0)))</f>
        <v/>
      </c>
      <c r="X324" s="46" t="str">
        <f>IF(Inputs!$B322="","",(ROUND((Inputs!$BE322*BF324)+W324,0)))</f>
        <v/>
      </c>
      <c r="Y324" s="46" t="str">
        <f>IF(Inputs!$B322="","",(ROUND((Inputs!$BE322*BG324)+X324,0)))</f>
        <v/>
      </c>
      <c r="Z324" s="46" t="str">
        <f>IF(Inputs!$B322="","",(ROUND((Inputs!$BE322*BH324)+Y324,0)))</f>
        <v/>
      </c>
      <c r="AA324" s="46" t="str">
        <f>IF(Inputs!$B322="","",(ROUND((Inputs!$BE322*BI324)+Z324,0)))</f>
        <v/>
      </c>
      <c r="AB324" s="46" t="str">
        <f>IF(Inputs!$B322="","",(ROUND((Inputs!$BE322*BJ324)+AA324,0)))</f>
        <v/>
      </c>
      <c r="AC324" s="46" t="str">
        <f>IF(Inputs!$B322="","",(ROUND((Inputs!$BE322*BK324)+AB324,0)))</f>
        <v/>
      </c>
      <c r="AD324" s="46" t="str">
        <f>IF(Inputs!$B322="","",(ROUND((Inputs!$BE322*BL324)+AC324,0)))</f>
        <v/>
      </c>
      <c r="AE324" s="46" t="str">
        <f>IF(Inputs!$B322="","",(ROUND((Inputs!$BE322*BM324)+AD324,0)))</f>
        <v/>
      </c>
      <c r="AF324" s="46" t="str">
        <f>IF(Inputs!$B322="","",(ROUND((Inputs!$BE322*BN324)+AE324,0)))</f>
        <v/>
      </c>
      <c r="AG324" s="50" t="str">
        <f t="shared" si="11"/>
        <v/>
      </c>
      <c r="AH324" s="42" t="str">
        <f t="shared" si="10"/>
        <v/>
      </c>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row>
    <row r="325" spans="1:66">
      <c r="A325" s="7" t="str">
        <f>IF(Inputs!A323="","",Inputs!A323)</f>
        <v/>
      </c>
      <c r="B325" t="str">
        <f>IF(Inputs!B323="","",Inputs!B323)</f>
        <v/>
      </c>
      <c r="C325" s="46" t="str">
        <f>IF(Inputs!$B323="","",(ROUND(Inputs!$BE323*AK325,0)))</f>
        <v/>
      </c>
      <c r="D325" s="46" t="str">
        <f>IF(Inputs!$B323="","",(ROUND((Inputs!$BE323*AL325)+C325,0)))</f>
        <v/>
      </c>
      <c r="E325" s="46" t="str">
        <f>IF(Inputs!$B323="","",(ROUND((Inputs!$BE323*AM325)+D325,0)))</f>
        <v/>
      </c>
      <c r="F325" s="46" t="str">
        <f>IF(Inputs!$B323="","",(ROUND((Inputs!$BE323*AN325)+E325,0)))</f>
        <v/>
      </c>
      <c r="G325" s="46" t="str">
        <f>IF(Inputs!$B323="","",(ROUND((Inputs!$BE323*AO325)+F325,0)))</f>
        <v/>
      </c>
      <c r="H325" s="46" t="str">
        <f>IF(Inputs!$B323="","",(ROUND((Inputs!$BE323*AP325)+G325,0)))</f>
        <v/>
      </c>
      <c r="I325" s="46" t="str">
        <f>IF(Inputs!$B323="","",(ROUND((Inputs!$BE323*AQ325)+H325,0)))</f>
        <v/>
      </c>
      <c r="J325" s="46" t="str">
        <f>IF(Inputs!$B323="","",(ROUND((Inputs!$BE323*AR325)+I325,0)))</f>
        <v/>
      </c>
      <c r="K325" s="46" t="str">
        <f>IF(Inputs!$B323="","",(ROUND((Inputs!$BE323*AS325)+J325,0)))</f>
        <v/>
      </c>
      <c r="L325" s="46" t="str">
        <f>IF(Inputs!$B323="","",(ROUND((Inputs!$BE323*AT325)+K325,0)))</f>
        <v/>
      </c>
      <c r="M325" s="46" t="str">
        <f>IF(Inputs!$B323="","",(ROUND((Inputs!$BE323*AU325)+L325,0)))</f>
        <v/>
      </c>
      <c r="N325" s="46" t="str">
        <f>IF(Inputs!$B323="","",(ROUND((Inputs!$BE323*AV325)+M325,0)))</f>
        <v/>
      </c>
      <c r="O325" s="46" t="str">
        <f>IF(Inputs!$B323="","",(ROUND((Inputs!$BE323*AW325)+N325,0)))</f>
        <v/>
      </c>
      <c r="P325" s="46" t="str">
        <f>IF(Inputs!$B323="","",(ROUND((Inputs!$BE323*AX325)+O325,0)))</f>
        <v/>
      </c>
      <c r="Q325" s="46" t="str">
        <f>IF(Inputs!$B323="","",(ROUND((Inputs!$BE323*AY325)+P325,0)))</f>
        <v/>
      </c>
      <c r="R325" s="46" t="str">
        <f>IF(Inputs!$B323="","",(ROUND((Inputs!$BE323*AZ325)+Q325,0)))</f>
        <v/>
      </c>
      <c r="S325" s="46" t="str">
        <f>IF(Inputs!$B323="","",(ROUND((Inputs!$BE323*BA325)+R325,0)))</f>
        <v/>
      </c>
      <c r="T325" s="46" t="str">
        <f>IF(Inputs!$B323="","",(ROUND((Inputs!$BE323*BB325)+S325,0)))</f>
        <v/>
      </c>
      <c r="U325" s="46" t="str">
        <f>IF(Inputs!$B323="","",(ROUND((Inputs!$BE323*BC325)+T325,0)))</f>
        <v/>
      </c>
      <c r="V325" s="46" t="str">
        <f>IF(Inputs!$B323="","",(ROUND((Inputs!$BE323*BD325)+U325,0)))</f>
        <v/>
      </c>
      <c r="W325" s="46" t="str">
        <f>IF(Inputs!$B323="","",(ROUND((Inputs!$BE323*BE325)+V325,0)))</f>
        <v/>
      </c>
      <c r="X325" s="46" t="str">
        <f>IF(Inputs!$B323="","",(ROUND((Inputs!$BE323*BF325)+W325,0)))</f>
        <v/>
      </c>
      <c r="Y325" s="46" t="str">
        <f>IF(Inputs!$B323="","",(ROUND((Inputs!$BE323*BG325)+X325,0)))</f>
        <v/>
      </c>
      <c r="Z325" s="46" t="str">
        <f>IF(Inputs!$B323="","",(ROUND((Inputs!$BE323*BH325)+Y325,0)))</f>
        <v/>
      </c>
      <c r="AA325" s="46" t="str">
        <f>IF(Inputs!$B323="","",(ROUND((Inputs!$BE323*BI325)+Z325,0)))</f>
        <v/>
      </c>
      <c r="AB325" s="46" t="str">
        <f>IF(Inputs!$B323="","",(ROUND((Inputs!$BE323*BJ325)+AA325,0)))</f>
        <v/>
      </c>
      <c r="AC325" s="46" t="str">
        <f>IF(Inputs!$B323="","",(ROUND((Inputs!$BE323*BK325)+AB325,0)))</f>
        <v/>
      </c>
      <c r="AD325" s="46" t="str">
        <f>IF(Inputs!$B323="","",(ROUND((Inputs!$BE323*BL325)+AC325,0)))</f>
        <v/>
      </c>
      <c r="AE325" s="46" t="str">
        <f>IF(Inputs!$B323="","",(ROUND((Inputs!$BE323*BM325)+AD325,0)))</f>
        <v/>
      </c>
      <c r="AF325" s="46" t="str">
        <f>IF(Inputs!$B323="","",(ROUND((Inputs!$BE323*BN325)+AE325,0)))</f>
        <v/>
      </c>
      <c r="AG325" s="50" t="str">
        <f t="shared" si="11"/>
        <v/>
      </c>
      <c r="AH325" s="42" t="str">
        <f t="shared" si="10"/>
        <v/>
      </c>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row>
    <row r="326" spans="1:66">
      <c r="A326" s="7" t="str">
        <f>IF(Inputs!A324="","",Inputs!A324)</f>
        <v/>
      </c>
      <c r="B326" t="str">
        <f>IF(Inputs!B324="","",Inputs!B324)</f>
        <v/>
      </c>
      <c r="C326" s="46" t="str">
        <f>IF(Inputs!$B324="","",(ROUND(Inputs!$BE324*AK326,0)))</f>
        <v/>
      </c>
      <c r="D326" s="46" t="str">
        <f>IF(Inputs!$B324="","",(ROUND((Inputs!$BE324*AL326)+C326,0)))</f>
        <v/>
      </c>
      <c r="E326" s="46" t="str">
        <f>IF(Inputs!$B324="","",(ROUND((Inputs!$BE324*AM326)+D326,0)))</f>
        <v/>
      </c>
      <c r="F326" s="46" t="str">
        <f>IF(Inputs!$B324="","",(ROUND((Inputs!$BE324*AN326)+E326,0)))</f>
        <v/>
      </c>
      <c r="G326" s="46" t="str">
        <f>IF(Inputs!$B324="","",(ROUND((Inputs!$BE324*AO326)+F326,0)))</f>
        <v/>
      </c>
      <c r="H326" s="46" t="str">
        <f>IF(Inputs!$B324="","",(ROUND((Inputs!$BE324*AP326)+G326,0)))</f>
        <v/>
      </c>
      <c r="I326" s="46" t="str">
        <f>IF(Inputs!$B324="","",(ROUND((Inputs!$BE324*AQ326)+H326,0)))</f>
        <v/>
      </c>
      <c r="J326" s="46" t="str">
        <f>IF(Inputs!$B324="","",(ROUND((Inputs!$BE324*AR326)+I326,0)))</f>
        <v/>
      </c>
      <c r="K326" s="46" t="str">
        <f>IF(Inputs!$B324="","",(ROUND((Inputs!$BE324*AS326)+J326,0)))</f>
        <v/>
      </c>
      <c r="L326" s="46" t="str">
        <f>IF(Inputs!$B324="","",(ROUND((Inputs!$BE324*AT326)+K326,0)))</f>
        <v/>
      </c>
      <c r="M326" s="46" t="str">
        <f>IF(Inputs!$B324="","",(ROUND((Inputs!$BE324*AU326)+L326,0)))</f>
        <v/>
      </c>
      <c r="N326" s="46" t="str">
        <f>IF(Inputs!$B324="","",(ROUND((Inputs!$BE324*AV326)+M326,0)))</f>
        <v/>
      </c>
      <c r="O326" s="46" t="str">
        <f>IF(Inputs!$B324="","",(ROUND((Inputs!$BE324*AW326)+N326,0)))</f>
        <v/>
      </c>
      <c r="P326" s="46" t="str">
        <f>IF(Inputs!$B324="","",(ROUND((Inputs!$BE324*AX326)+O326,0)))</f>
        <v/>
      </c>
      <c r="Q326" s="46" t="str">
        <f>IF(Inputs!$B324="","",(ROUND((Inputs!$BE324*AY326)+P326,0)))</f>
        <v/>
      </c>
      <c r="R326" s="46" t="str">
        <f>IF(Inputs!$B324="","",(ROUND((Inputs!$BE324*AZ326)+Q326,0)))</f>
        <v/>
      </c>
      <c r="S326" s="46" t="str">
        <f>IF(Inputs!$B324="","",(ROUND((Inputs!$BE324*BA326)+R326,0)))</f>
        <v/>
      </c>
      <c r="T326" s="46" t="str">
        <f>IF(Inputs!$B324="","",(ROUND((Inputs!$BE324*BB326)+S326,0)))</f>
        <v/>
      </c>
      <c r="U326" s="46" t="str">
        <f>IF(Inputs!$B324="","",(ROUND((Inputs!$BE324*BC326)+T326,0)))</f>
        <v/>
      </c>
      <c r="V326" s="46" t="str">
        <f>IF(Inputs!$B324="","",(ROUND((Inputs!$BE324*BD326)+U326,0)))</f>
        <v/>
      </c>
      <c r="W326" s="46" t="str">
        <f>IF(Inputs!$B324="","",(ROUND((Inputs!$BE324*BE326)+V326,0)))</f>
        <v/>
      </c>
      <c r="X326" s="46" t="str">
        <f>IF(Inputs!$B324="","",(ROUND((Inputs!$BE324*BF326)+W326,0)))</f>
        <v/>
      </c>
      <c r="Y326" s="46" t="str">
        <f>IF(Inputs!$B324="","",(ROUND((Inputs!$BE324*BG326)+X326,0)))</f>
        <v/>
      </c>
      <c r="Z326" s="46" t="str">
        <f>IF(Inputs!$B324="","",(ROUND((Inputs!$BE324*BH326)+Y326,0)))</f>
        <v/>
      </c>
      <c r="AA326" s="46" t="str">
        <f>IF(Inputs!$B324="","",(ROUND((Inputs!$BE324*BI326)+Z326,0)))</f>
        <v/>
      </c>
      <c r="AB326" s="46" t="str">
        <f>IF(Inputs!$B324="","",(ROUND((Inputs!$BE324*BJ326)+AA326,0)))</f>
        <v/>
      </c>
      <c r="AC326" s="46" t="str">
        <f>IF(Inputs!$B324="","",(ROUND((Inputs!$BE324*BK326)+AB326,0)))</f>
        <v/>
      </c>
      <c r="AD326" s="46" t="str">
        <f>IF(Inputs!$B324="","",(ROUND((Inputs!$BE324*BL326)+AC326,0)))</f>
        <v/>
      </c>
      <c r="AE326" s="46" t="str">
        <f>IF(Inputs!$B324="","",(ROUND((Inputs!$BE324*BM326)+AD326,0)))</f>
        <v/>
      </c>
      <c r="AF326" s="46" t="str">
        <f>IF(Inputs!$B324="","",(ROUND((Inputs!$BE324*BN326)+AE326,0)))</f>
        <v/>
      </c>
      <c r="AG326" s="50" t="str">
        <f t="shared" si="11"/>
        <v/>
      </c>
      <c r="AH326" s="42" t="str">
        <f t="shared" si="10"/>
        <v/>
      </c>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row>
    <row r="327" spans="1:66">
      <c r="A327" s="7" t="str">
        <f>IF(Inputs!A325="","",Inputs!A325)</f>
        <v/>
      </c>
      <c r="B327" t="str">
        <f>IF(Inputs!B325="","",Inputs!B325)</f>
        <v/>
      </c>
      <c r="C327" s="46" t="str">
        <f>IF(Inputs!$B325="","",(ROUND(Inputs!$BE325*AK327,0)))</f>
        <v/>
      </c>
      <c r="D327" s="46" t="str">
        <f>IF(Inputs!$B325="","",(ROUND((Inputs!$BE325*AL327)+C327,0)))</f>
        <v/>
      </c>
      <c r="E327" s="46" t="str">
        <f>IF(Inputs!$B325="","",(ROUND((Inputs!$BE325*AM327)+D327,0)))</f>
        <v/>
      </c>
      <c r="F327" s="46" t="str">
        <f>IF(Inputs!$B325="","",(ROUND((Inputs!$BE325*AN327)+E327,0)))</f>
        <v/>
      </c>
      <c r="G327" s="46" t="str">
        <f>IF(Inputs!$B325="","",(ROUND((Inputs!$BE325*AO327)+F327,0)))</f>
        <v/>
      </c>
      <c r="H327" s="46" t="str">
        <f>IF(Inputs!$B325="","",(ROUND((Inputs!$BE325*AP327)+G327,0)))</f>
        <v/>
      </c>
      <c r="I327" s="46" t="str">
        <f>IF(Inputs!$B325="","",(ROUND((Inputs!$BE325*AQ327)+H327,0)))</f>
        <v/>
      </c>
      <c r="J327" s="46" t="str">
        <f>IF(Inputs!$B325="","",(ROUND((Inputs!$BE325*AR327)+I327,0)))</f>
        <v/>
      </c>
      <c r="K327" s="46" t="str">
        <f>IF(Inputs!$B325="","",(ROUND((Inputs!$BE325*AS327)+J327,0)))</f>
        <v/>
      </c>
      <c r="L327" s="46" t="str">
        <f>IF(Inputs!$B325="","",(ROUND((Inputs!$BE325*AT327)+K327,0)))</f>
        <v/>
      </c>
      <c r="M327" s="46" t="str">
        <f>IF(Inputs!$B325="","",(ROUND((Inputs!$BE325*AU327)+L327,0)))</f>
        <v/>
      </c>
      <c r="N327" s="46" t="str">
        <f>IF(Inputs!$B325="","",(ROUND((Inputs!$BE325*AV327)+M327,0)))</f>
        <v/>
      </c>
      <c r="O327" s="46" t="str">
        <f>IF(Inputs!$B325="","",(ROUND((Inputs!$BE325*AW327)+N327,0)))</f>
        <v/>
      </c>
      <c r="P327" s="46" t="str">
        <f>IF(Inputs!$B325="","",(ROUND((Inputs!$BE325*AX327)+O327,0)))</f>
        <v/>
      </c>
      <c r="Q327" s="46" t="str">
        <f>IF(Inputs!$B325="","",(ROUND((Inputs!$BE325*AY327)+P327,0)))</f>
        <v/>
      </c>
      <c r="R327" s="46" t="str">
        <f>IF(Inputs!$B325="","",(ROUND((Inputs!$BE325*AZ327)+Q327,0)))</f>
        <v/>
      </c>
      <c r="S327" s="46" t="str">
        <f>IF(Inputs!$B325="","",(ROUND((Inputs!$BE325*BA327)+R327,0)))</f>
        <v/>
      </c>
      <c r="T327" s="46" t="str">
        <f>IF(Inputs!$B325="","",(ROUND((Inputs!$BE325*BB327)+S327,0)))</f>
        <v/>
      </c>
      <c r="U327" s="46" t="str">
        <f>IF(Inputs!$B325="","",(ROUND((Inputs!$BE325*BC327)+T327,0)))</f>
        <v/>
      </c>
      <c r="V327" s="46" t="str">
        <f>IF(Inputs!$B325="","",(ROUND((Inputs!$BE325*BD327)+U327,0)))</f>
        <v/>
      </c>
      <c r="W327" s="46" t="str">
        <f>IF(Inputs!$B325="","",(ROUND((Inputs!$BE325*BE327)+V327,0)))</f>
        <v/>
      </c>
      <c r="X327" s="46" t="str">
        <f>IF(Inputs!$B325="","",(ROUND((Inputs!$BE325*BF327)+W327,0)))</f>
        <v/>
      </c>
      <c r="Y327" s="46" t="str">
        <f>IF(Inputs!$B325="","",(ROUND((Inputs!$BE325*BG327)+X327,0)))</f>
        <v/>
      </c>
      <c r="Z327" s="46" t="str">
        <f>IF(Inputs!$B325="","",(ROUND((Inputs!$BE325*BH327)+Y327,0)))</f>
        <v/>
      </c>
      <c r="AA327" s="46" t="str">
        <f>IF(Inputs!$B325="","",(ROUND((Inputs!$BE325*BI327)+Z327,0)))</f>
        <v/>
      </c>
      <c r="AB327" s="46" t="str">
        <f>IF(Inputs!$B325="","",(ROUND((Inputs!$BE325*BJ327)+AA327,0)))</f>
        <v/>
      </c>
      <c r="AC327" s="46" t="str">
        <f>IF(Inputs!$B325="","",(ROUND((Inputs!$BE325*BK327)+AB327,0)))</f>
        <v/>
      </c>
      <c r="AD327" s="46" t="str">
        <f>IF(Inputs!$B325="","",(ROUND((Inputs!$BE325*BL327)+AC327,0)))</f>
        <v/>
      </c>
      <c r="AE327" s="46" t="str">
        <f>IF(Inputs!$B325="","",(ROUND((Inputs!$BE325*BM327)+AD327,0)))</f>
        <v/>
      </c>
      <c r="AF327" s="46" t="str">
        <f>IF(Inputs!$B325="","",(ROUND((Inputs!$BE325*BN327)+AE327,0)))</f>
        <v/>
      </c>
      <c r="AG327" s="50" t="str">
        <f t="shared" si="11"/>
        <v/>
      </c>
      <c r="AH327" s="42" t="str">
        <f t="shared" si="10"/>
        <v/>
      </c>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row>
    <row r="328" spans="1:66">
      <c r="A328" s="7" t="str">
        <f>IF(Inputs!A326="","",Inputs!A326)</f>
        <v/>
      </c>
      <c r="B328" t="str">
        <f>IF(Inputs!B326="","",Inputs!B326)</f>
        <v/>
      </c>
      <c r="C328" s="46" t="str">
        <f>IF(Inputs!$B326="","",(ROUND(Inputs!$BE326*AK328,0)))</f>
        <v/>
      </c>
      <c r="D328" s="46" t="str">
        <f>IF(Inputs!$B326="","",(ROUND((Inputs!$BE326*AL328)+C328,0)))</f>
        <v/>
      </c>
      <c r="E328" s="46" t="str">
        <f>IF(Inputs!$B326="","",(ROUND((Inputs!$BE326*AM328)+D328,0)))</f>
        <v/>
      </c>
      <c r="F328" s="46" t="str">
        <f>IF(Inputs!$B326="","",(ROUND((Inputs!$BE326*AN328)+E328,0)))</f>
        <v/>
      </c>
      <c r="G328" s="46" t="str">
        <f>IF(Inputs!$B326="","",(ROUND((Inputs!$BE326*AO328)+F328,0)))</f>
        <v/>
      </c>
      <c r="H328" s="46" t="str">
        <f>IF(Inputs!$B326="","",(ROUND((Inputs!$BE326*AP328)+G328,0)))</f>
        <v/>
      </c>
      <c r="I328" s="46" t="str">
        <f>IF(Inputs!$B326="","",(ROUND((Inputs!$BE326*AQ328)+H328,0)))</f>
        <v/>
      </c>
      <c r="J328" s="46" t="str">
        <f>IF(Inputs!$B326="","",(ROUND((Inputs!$BE326*AR328)+I328,0)))</f>
        <v/>
      </c>
      <c r="K328" s="46" t="str">
        <f>IF(Inputs!$B326="","",(ROUND((Inputs!$BE326*AS328)+J328,0)))</f>
        <v/>
      </c>
      <c r="L328" s="46" t="str">
        <f>IF(Inputs!$B326="","",(ROUND((Inputs!$BE326*AT328)+K328,0)))</f>
        <v/>
      </c>
      <c r="M328" s="46" t="str">
        <f>IF(Inputs!$B326="","",(ROUND((Inputs!$BE326*AU328)+L328,0)))</f>
        <v/>
      </c>
      <c r="N328" s="46" t="str">
        <f>IF(Inputs!$B326="","",(ROUND((Inputs!$BE326*AV328)+M328,0)))</f>
        <v/>
      </c>
      <c r="O328" s="46" t="str">
        <f>IF(Inputs!$B326="","",(ROUND((Inputs!$BE326*AW328)+N328,0)))</f>
        <v/>
      </c>
      <c r="P328" s="46" t="str">
        <f>IF(Inputs!$B326="","",(ROUND((Inputs!$BE326*AX328)+O328,0)))</f>
        <v/>
      </c>
      <c r="Q328" s="46" t="str">
        <f>IF(Inputs!$B326="","",(ROUND((Inputs!$BE326*AY328)+P328,0)))</f>
        <v/>
      </c>
      <c r="R328" s="46" t="str">
        <f>IF(Inputs!$B326="","",(ROUND((Inputs!$BE326*AZ328)+Q328,0)))</f>
        <v/>
      </c>
      <c r="S328" s="46" t="str">
        <f>IF(Inputs!$B326="","",(ROUND((Inputs!$BE326*BA328)+R328,0)))</f>
        <v/>
      </c>
      <c r="T328" s="46" t="str">
        <f>IF(Inputs!$B326="","",(ROUND((Inputs!$BE326*BB328)+S328,0)))</f>
        <v/>
      </c>
      <c r="U328" s="46" t="str">
        <f>IF(Inputs!$B326="","",(ROUND((Inputs!$BE326*BC328)+T328,0)))</f>
        <v/>
      </c>
      <c r="V328" s="46" t="str">
        <f>IF(Inputs!$B326="","",(ROUND((Inputs!$BE326*BD328)+U328,0)))</f>
        <v/>
      </c>
      <c r="W328" s="46" t="str">
        <f>IF(Inputs!$B326="","",(ROUND((Inputs!$BE326*BE328)+V328,0)))</f>
        <v/>
      </c>
      <c r="X328" s="46" t="str">
        <f>IF(Inputs!$B326="","",(ROUND((Inputs!$BE326*BF328)+W328,0)))</f>
        <v/>
      </c>
      <c r="Y328" s="46" t="str">
        <f>IF(Inputs!$B326="","",(ROUND((Inputs!$BE326*BG328)+X328,0)))</f>
        <v/>
      </c>
      <c r="Z328" s="46" t="str">
        <f>IF(Inputs!$B326="","",(ROUND((Inputs!$BE326*BH328)+Y328,0)))</f>
        <v/>
      </c>
      <c r="AA328" s="46" t="str">
        <f>IF(Inputs!$B326="","",(ROUND((Inputs!$BE326*BI328)+Z328,0)))</f>
        <v/>
      </c>
      <c r="AB328" s="46" t="str">
        <f>IF(Inputs!$B326="","",(ROUND((Inputs!$BE326*BJ328)+AA328,0)))</f>
        <v/>
      </c>
      <c r="AC328" s="46" t="str">
        <f>IF(Inputs!$B326="","",(ROUND((Inputs!$BE326*BK328)+AB328,0)))</f>
        <v/>
      </c>
      <c r="AD328" s="46" t="str">
        <f>IF(Inputs!$B326="","",(ROUND((Inputs!$BE326*BL328)+AC328,0)))</f>
        <v/>
      </c>
      <c r="AE328" s="46" t="str">
        <f>IF(Inputs!$B326="","",(ROUND((Inputs!$BE326*BM328)+AD328,0)))</f>
        <v/>
      </c>
      <c r="AF328" s="46" t="str">
        <f>IF(Inputs!$B326="","",(ROUND((Inputs!$BE326*BN328)+AE328,0)))</f>
        <v/>
      </c>
      <c r="AG328" s="50" t="str">
        <f t="shared" si="11"/>
        <v/>
      </c>
      <c r="AH328" s="42" t="str">
        <f t="shared" ref="AH328:AH391" si="12">IFERROR(AG328/$Q$5,"")</f>
        <v/>
      </c>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row>
    <row r="329" spans="1:66">
      <c r="A329" s="7" t="str">
        <f>IF(Inputs!A327="","",Inputs!A327)</f>
        <v/>
      </c>
      <c r="B329" t="str">
        <f>IF(Inputs!B327="","",Inputs!B327)</f>
        <v/>
      </c>
      <c r="C329" s="46" t="str">
        <f>IF(Inputs!$B327="","",(ROUND(Inputs!$BE327*AK329,0)))</f>
        <v/>
      </c>
      <c r="D329" s="46" t="str">
        <f>IF(Inputs!$B327="","",(ROUND((Inputs!$BE327*AL329)+C329,0)))</f>
        <v/>
      </c>
      <c r="E329" s="46" t="str">
        <f>IF(Inputs!$B327="","",(ROUND((Inputs!$BE327*AM329)+D329,0)))</f>
        <v/>
      </c>
      <c r="F329" s="46" t="str">
        <f>IF(Inputs!$B327="","",(ROUND((Inputs!$BE327*AN329)+E329,0)))</f>
        <v/>
      </c>
      <c r="G329" s="46" t="str">
        <f>IF(Inputs!$B327="","",(ROUND((Inputs!$BE327*AO329)+F329,0)))</f>
        <v/>
      </c>
      <c r="H329" s="46" t="str">
        <f>IF(Inputs!$B327="","",(ROUND((Inputs!$BE327*AP329)+G329,0)))</f>
        <v/>
      </c>
      <c r="I329" s="46" t="str">
        <f>IF(Inputs!$B327="","",(ROUND((Inputs!$BE327*AQ329)+H329,0)))</f>
        <v/>
      </c>
      <c r="J329" s="46" t="str">
        <f>IF(Inputs!$B327="","",(ROUND((Inputs!$BE327*AR329)+I329,0)))</f>
        <v/>
      </c>
      <c r="K329" s="46" t="str">
        <f>IF(Inputs!$B327="","",(ROUND((Inputs!$BE327*AS329)+J329,0)))</f>
        <v/>
      </c>
      <c r="L329" s="46" t="str">
        <f>IF(Inputs!$B327="","",(ROUND((Inputs!$BE327*AT329)+K329,0)))</f>
        <v/>
      </c>
      <c r="M329" s="46" t="str">
        <f>IF(Inputs!$B327="","",(ROUND((Inputs!$BE327*AU329)+L329,0)))</f>
        <v/>
      </c>
      <c r="N329" s="46" t="str">
        <f>IF(Inputs!$B327="","",(ROUND((Inputs!$BE327*AV329)+M329,0)))</f>
        <v/>
      </c>
      <c r="O329" s="46" t="str">
        <f>IF(Inputs!$B327="","",(ROUND((Inputs!$BE327*AW329)+N329,0)))</f>
        <v/>
      </c>
      <c r="P329" s="46" t="str">
        <f>IF(Inputs!$B327="","",(ROUND((Inputs!$BE327*AX329)+O329,0)))</f>
        <v/>
      </c>
      <c r="Q329" s="46" t="str">
        <f>IF(Inputs!$B327="","",(ROUND((Inputs!$BE327*AY329)+P329,0)))</f>
        <v/>
      </c>
      <c r="R329" s="46" t="str">
        <f>IF(Inputs!$B327="","",(ROUND((Inputs!$BE327*AZ329)+Q329,0)))</f>
        <v/>
      </c>
      <c r="S329" s="46" t="str">
        <f>IF(Inputs!$B327="","",(ROUND((Inputs!$BE327*BA329)+R329,0)))</f>
        <v/>
      </c>
      <c r="T329" s="46" t="str">
        <f>IF(Inputs!$B327="","",(ROUND((Inputs!$BE327*BB329)+S329,0)))</f>
        <v/>
      </c>
      <c r="U329" s="46" t="str">
        <f>IF(Inputs!$B327="","",(ROUND((Inputs!$BE327*BC329)+T329,0)))</f>
        <v/>
      </c>
      <c r="V329" s="46" t="str">
        <f>IF(Inputs!$B327="","",(ROUND((Inputs!$BE327*BD329)+U329,0)))</f>
        <v/>
      </c>
      <c r="W329" s="46" t="str">
        <f>IF(Inputs!$B327="","",(ROUND((Inputs!$BE327*BE329)+V329,0)))</f>
        <v/>
      </c>
      <c r="X329" s="46" t="str">
        <f>IF(Inputs!$B327="","",(ROUND((Inputs!$BE327*BF329)+W329,0)))</f>
        <v/>
      </c>
      <c r="Y329" s="46" t="str">
        <f>IF(Inputs!$B327="","",(ROUND((Inputs!$BE327*BG329)+X329,0)))</f>
        <v/>
      </c>
      <c r="Z329" s="46" t="str">
        <f>IF(Inputs!$B327="","",(ROUND((Inputs!$BE327*BH329)+Y329,0)))</f>
        <v/>
      </c>
      <c r="AA329" s="46" t="str">
        <f>IF(Inputs!$B327="","",(ROUND((Inputs!$BE327*BI329)+Z329,0)))</f>
        <v/>
      </c>
      <c r="AB329" s="46" t="str">
        <f>IF(Inputs!$B327="","",(ROUND((Inputs!$BE327*BJ329)+AA329,0)))</f>
        <v/>
      </c>
      <c r="AC329" s="46" t="str">
        <f>IF(Inputs!$B327="","",(ROUND((Inputs!$BE327*BK329)+AB329,0)))</f>
        <v/>
      </c>
      <c r="AD329" s="46" t="str">
        <f>IF(Inputs!$B327="","",(ROUND((Inputs!$BE327*BL329)+AC329,0)))</f>
        <v/>
      </c>
      <c r="AE329" s="46" t="str">
        <f>IF(Inputs!$B327="","",(ROUND((Inputs!$BE327*BM329)+AD329,0)))</f>
        <v/>
      </c>
      <c r="AF329" s="46" t="str">
        <f>IF(Inputs!$B327="","",(ROUND((Inputs!$BE327*BN329)+AE329,0)))</f>
        <v/>
      </c>
      <c r="AG329" s="50" t="str">
        <f t="shared" si="11"/>
        <v/>
      </c>
      <c r="AH329" s="42" t="str">
        <f t="shared" si="12"/>
        <v/>
      </c>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row>
    <row r="330" spans="1:66">
      <c r="A330" s="7" t="str">
        <f>IF(Inputs!A328="","",Inputs!A328)</f>
        <v/>
      </c>
      <c r="B330" t="str">
        <f>IF(Inputs!B328="","",Inputs!B328)</f>
        <v/>
      </c>
      <c r="C330" s="46" t="str">
        <f>IF(Inputs!$B328="","",(ROUND(Inputs!$BE328*AK330,0)))</f>
        <v/>
      </c>
      <c r="D330" s="46" t="str">
        <f>IF(Inputs!$B328="","",(ROUND((Inputs!$BE328*AL330)+C330,0)))</f>
        <v/>
      </c>
      <c r="E330" s="46" t="str">
        <f>IF(Inputs!$B328="","",(ROUND((Inputs!$BE328*AM330)+D330,0)))</f>
        <v/>
      </c>
      <c r="F330" s="46" t="str">
        <f>IF(Inputs!$B328="","",(ROUND((Inputs!$BE328*AN330)+E330,0)))</f>
        <v/>
      </c>
      <c r="G330" s="46" t="str">
        <f>IF(Inputs!$B328="","",(ROUND((Inputs!$BE328*AO330)+F330,0)))</f>
        <v/>
      </c>
      <c r="H330" s="46" t="str">
        <f>IF(Inputs!$B328="","",(ROUND((Inputs!$BE328*AP330)+G330,0)))</f>
        <v/>
      </c>
      <c r="I330" s="46" t="str">
        <f>IF(Inputs!$B328="","",(ROUND((Inputs!$BE328*AQ330)+H330,0)))</f>
        <v/>
      </c>
      <c r="J330" s="46" t="str">
        <f>IF(Inputs!$B328="","",(ROUND((Inputs!$BE328*AR330)+I330,0)))</f>
        <v/>
      </c>
      <c r="K330" s="46" t="str">
        <f>IF(Inputs!$B328="","",(ROUND((Inputs!$BE328*AS330)+J330,0)))</f>
        <v/>
      </c>
      <c r="L330" s="46" t="str">
        <f>IF(Inputs!$B328="","",(ROUND((Inputs!$BE328*AT330)+K330,0)))</f>
        <v/>
      </c>
      <c r="M330" s="46" t="str">
        <f>IF(Inputs!$B328="","",(ROUND((Inputs!$BE328*AU330)+L330,0)))</f>
        <v/>
      </c>
      <c r="N330" s="46" t="str">
        <f>IF(Inputs!$B328="","",(ROUND((Inputs!$BE328*AV330)+M330,0)))</f>
        <v/>
      </c>
      <c r="O330" s="46" t="str">
        <f>IF(Inputs!$B328="","",(ROUND((Inputs!$BE328*AW330)+N330,0)))</f>
        <v/>
      </c>
      <c r="P330" s="46" t="str">
        <f>IF(Inputs!$B328="","",(ROUND((Inputs!$BE328*AX330)+O330,0)))</f>
        <v/>
      </c>
      <c r="Q330" s="46" t="str">
        <f>IF(Inputs!$B328="","",(ROUND((Inputs!$BE328*AY330)+P330,0)))</f>
        <v/>
      </c>
      <c r="R330" s="46" t="str">
        <f>IF(Inputs!$B328="","",(ROUND((Inputs!$BE328*AZ330)+Q330,0)))</f>
        <v/>
      </c>
      <c r="S330" s="46" t="str">
        <f>IF(Inputs!$B328="","",(ROUND((Inputs!$BE328*BA330)+R330,0)))</f>
        <v/>
      </c>
      <c r="T330" s="46" t="str">
        <f>IF(Inputs!$B328="","",(ROUND((Inputs!$BE328*BB330)+S330,0)))</f>
        <v/>
      </c>
      <c r="U330" s="46" t="str">
        <f>IF(Inputs!$B328="","",(ROUND((Inputs!$BE328*BC330)+T330,0)))</f>
        <v/>
      </c>
      <c r="V330" s="46" t="str">
        <f>IF(Inputs!$B328="","",(ROUND((Inputs!$BE328*BD330)+U330,0)))</f>
        <v/>
      </c>
      <c r="W330" s="46" t="str">
        <f>IF(Inputs!$B328="","",(ROUND((Inputs!$BE328*BE330)+V330,0)))</f>
        <v/>
      </c>
      <c r="X330" s="46" t="str">
        <f>IF(Inputs!$B328="","",(ROUND((Inputs!$BE328*BF330)+W330,0)))</f>
        <v/>
      </c>
      <c r="Y330" s="46" t="str">
        <f>IF(Inputs!$B328="","",(ROUND((Inputs!$BE328*BG330)+X330,0)))</f>
        <v/>
      </c>
      <c r="Z330" s="46" t="str">
        <f>IF(Inputs!$B328="","",(ROUND((Inputs!$BE328*BH330)+Y330,0)))</f>
        <v/>
      </c>
      <c r="AA330" s="46" t="str">
        <f>IF(Inputs!$B328="","",(ROUND((Inputs!$BE328*BI330)+Z330,0)))</f>
        <v/>
      </c>
      <c r="AB330" s="46" t="str">
        <f>IF(Inputs!$B328="","",(ROUND((Inputs!$BE328*BJ330)+AA330,0)))</f>
        <v/>
      </c>
      <c r="AC330" s="46" t="str">
        <f>IF(Inputs!$B328="","",(ROUND((Inputs!$BE328*BK330)+AB330,0)))</f>
        <v/>
      </c>
      <c r="AD330" s="46" t="str">
        <f>IF(Inputs!$B328="","",(ROUND((Inputs!$BE328*BL330)+AC330,0)))</f>
        <v/>
      </c>
      <c r="AE330" s="46" t="str">
        <f>IF(Inputs!$B328="","",(ROUND((Inputs!$BE328*BM330)+AD330,0)))</f>
        <v/>
      </c>
      <c r="AF330" s="46" t="str">
        <f>IF(Inputs!$B328="","",(ROUND((Inputs!$BE328*BN330)+AE330,0)))</f>
        <v/>
      </c>
      <c r="AG330" s="50" t="str">
        <f t="shared" si="11"/>
        <v/>
      </c>
      <c r="AH330" s="42" t="str">
        <f t="shared" si="12"/>
        <v/>
      </c>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row>
    <row r="331" spans="1:66">
      <c r="A331" s="7" t="str">
        <f>IF(Inputs!A329="","",Inputs!A329)</f>
        <v/>
      </c>
      <c r="B331" t="str">
        <f>IF(Inputs!B329="","",Inputs!B329)</f>
        <v/>
      </c>
      <c r="C331" s="46" t="str">
        <f>IF(Inputs!$B329="","",(ROUND(Inputs!$BE329*AK331,0)))</f>
        <v/>
      </c>
      <c r="D331" s="46" t="str">
        <f>IF(Inputs!$B329="","",(ROUND((Inputs!$BE329*AL331)+C331,0)))</f>
        <v/>
      </c>
      <c r="E331" s="46" t="str">
        <f>IF(Inputs!$B329="","",(ROUND((Inputs!$BE329*AM331)+D331,0)))</f>
        <v/>
      </c>
      <c r="F331" s="46" t="str">
        <f>IF(Inputs!$B329="","",(ROUND((Inputs!$BE329*AN331)+E331,0)))</f>
        <v/>
      </c>
      <c r="G331" s="46" t="str">
        <f>IF(Inputs!$B329="","",(ROUND((Inputs!$BE329*AO331)+F331,0)))</f>
        <v/>
      </c>
      <c r="H331" s="46" t="str">
        <f>IF(Inputs!$B329="","",(ROUND((Inputs!$BE329*AP331)+G331,0)))</f>
        <v/>
      </c>
      <c r="I331" s="46" t="str">
        <f>IF(Inputs!$B329="","",(ROUND((Inputs!$BE329*AQ331)+H331,0)))</f>
        <v/>
      </c>
      <c r="J331" s="46" t="str">
        <f>IF(Inputs!$B329="","",(ROUND((Inputs!$BE329*AR331)+I331,0)))</f>
        <v/>
      </c>
      <c r="K331" s="46" t="str">
        <f>IF(Inputs!$B329="","",(ROUND((Inputs!$BE329*AS331)+J331,0)))</f>
        <v/>
      </c>
      <c r="L331" s="46" t="str">
        <f>IF(Inputs!$B329="","",(ROUND((Inputs!$BE329*AT331)+K331,0)))</f>
        <v/>
      </c>
      <c r="M331" s="46" t="str">
        <f>IF(Inputs!$B329="","",(ROUND((Inputs!$BE329*AU331)+L331,0)))</f>
        <v/>
      </c>
      <c r="N331" s="46" t="str">
        <f>IF(Inputs!$B329="","",(ROUND((Inputs!$BE329*AV331)+M331,0)))</f>
        <v/>
      </c>
      <c r="O331" s="46" t="str">
        <f>IF(Inputs!$B329="","",(ROUND((Inputs!$BE329*AW331)+N331,0)))</f>
        <v/>
      </c>
      <c r="P331" s="46" t="str">
        <f>IF(Inputs!$B329="","",(ROUND((Inputs!$BE329*AX331)+O331,0)))</f>
        <v/>
      </c>
      <c r="Q331" s="46" t="str">
        <f>IF(Inputs!$B329="","",(ROUND((Inputs!$BE329*AY331)+P331,0)))</f>
        <v/>
      </c>
      <c r="R331" s="46" t="str">
        <f>IF(Inputs!$B329="","",(ROUND((Inputs!$BE329*AZ331)+Q331,0)))</f>
        <v/>
      </c>
      <c r="S331" s="46" t="str">
        <f>IF(Inputs!$B329="","",(ROUND((Inputs!$BE329*BA331)+R331,0)))</f>
        <v/>
      </c>
      <c r="T331" s="46" t="str">
        <f>IF(Inputs!$B329="","",(ROUND((Inputs!$BE329*BB331)+S331,0)))</f>
        <v/>
      </c>
      <c r="U331" s="46" t="str">
        <f>IF(Inputs!$B329="","",(ROUND((Inputs!$BE329*BC331)+T331,0)))</f>
        <v/>
      </c>
      <c r="V331" s="46" t="str">
        <f>IF(Inputs!$B329="","",(ROUND((Inputs!$BE329*BD331)+U331,0)))</f>
        <v/>
      </c>
      <c r="W331" s="46" t="str">
        <f>IF(Inputs!$B329="","",(ROUND((Inputs!$BE329*BE331)+V331,0)))</f>
        <v/>
      </c>
      <c r="X331" s="46" t="str">
        <f>IF(Inputs!$B329="","",(ROUND((Inputs!$BE329*BF331)+W331,0)))</f>
        <v/>
      </c>
      <c r="Y331" s="46" t="str">
        <f>IF(Inputs!$B329="","",(ROUND((Inputs!$BE329*BG331)+X331,0)))</f>
        <v/>
      </c>
      <c r="Z331" s="46" t="str">
        <f>IF(Inputs!$B329="","",(ROUND((Inputs!$BE329*BH331)+Y331,0)))</f>
        <v/>
      </c>
      <c r="AA331" s="46" t="str">
        <f>IF(Inputs!$B329="","",(ROUND((Inputs!$BE329*BI331)+Z331,0)))</f>
        <v/>
      </c>
      <c r="AB331" s="46" t="str">
        <f>IF(Inputs!$B329="","",(ROUND((Inputs!$BE329*BJ331)+AA331,0)))</f>
        <v/>
      </c>
      <c r="AC331" s="46" t="str">
        <f>IF(Inputs!$B329="","",(ROUND((Inputs!$BE329*BK331)+AB331,0)))</f>
        <v/>
      </c>
      <c r="AD331" s="46" t="str">
        <f>IF(Inputs!$B329="","",(ROUND((Inputs!$BE329*BL331)+AC331,0)))</f>
        <v/>
      </c>
      <c r="AE331" s="46" t="str">
        <f>IF(Inputs!$B329="","",(ROUND((Inputs!$BE329*BM331)+AD331,0)))</f>
        <v/>
      </c>
      <c r="AF331" s="46" t="str">
        <f>IF(Inputs!$B329="","",(ROUND((Inputs!$BE329*BN331)+AE331,0)))</f>
        <v/>
      </c>
      <c r="AG331" s="50" t="str">
        <f t="shared" si="11"/>
        <v/>
      </c>
      <c r="AH331" s="42" t="str">
        <f t="shared" si="12"/>
        <v/>
      </c>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row>
    <row r="332" spans="1:66">
      <c r="A332" s="7" t="str">
        <f>IF(Inputs!A330="","",Inputs!A330)</f>
        <v/>
      </c>
      <c r="B332" t="str">
        <f>IF(Inputs!B330="","",Inputs!B330)</f>
        <v/>
      </c>
      <c r="C332" s="46" t="str">
        <f>IF(Inputs!$B330="","",(ROUND(Inputs!$BE330*AK332,0)))</f>
        <v/>
      </c>
      <c r="D332" s="46" t="str">
        <f>IF(Inputs!$B330="","",(ROUND((Inputs!$BE330*AL332)+C332,0)))</f>
        <v/>
      </c>
      <c r="E332" s="46" t="str">
        <f>IF(Inputs!$B330="","",(ROUND((Inputs!$BE330*AM332)+D332,0)))</f>
        <v/>
      </c>
      <c r="F332" s="46" t="str">
        <f>IF(Inputs!$B330="","",(ROUND((Inputs!$BE330*AN332)+E332,0)))</f>
        <v/>
      </c>
      <c r="G332" s="46" t="str">
        <f>IF(Inputs!$B330="","",(ROUND((Inputs!$BE330*AO332)+F332,0)))</f>
        <v/>
      </c>
      <c r="H332" s="46" t="str">
        <f>IF(Inputs!$B330="","",(ROUND((Inputs!$BE330*AP332)+G332,0)))</f>
        <v/>
      </c>
      <c r="I332" s="46" t="str">
        <f>IF(Inputs!$B330="","",(ROUND((Inputs!$BE330*AQ332)+H332,0)))</f>
        <v/>
      </c>
      <c r="J332" s="46" t="str">
        <f>IF(Inputs!$B330="","",(ROUND((Inputs!$BE330*AR332)+I332,0)))</f>
        <v/>
      </c>
      <c r="K332" s="46" t="str">
        <f>IF(Inputs!$B330="","",(ROUND((Inputs!$BE330*AS332)+J332,0)))</f>
        <v/>
      </c>
      <c r="L332" s="46" t="str">
        <f>IF(Inputs!$B330="","",(ROUND((Inputs!$BE330*AT332)+K332,0)))</f>
        <v/>
      </c>
      <c r="M332" s="46" t="str">
        <f>IF(Inputs!$B330="","",(ROUND((Inputs!$BE330*AU332)+L332,0)))</f>
        <v/>
      </c>
      <c r="N332" s="46" t="str">
        <f>IF(Inputs!$B330="","",(ROUND((Inputs!$BE330*AV332)+M332,0)))</f>
        <v/>
      </c>
      <c r="O332" s="46" t="str">
        <f>IF(Inputs!$B330="","",(ROUND((Inputs!$BE330*AW332)+N332,0)))</f>
        <v/>
      </c>
      <c r="P332" s="46" t="str">
        <f>IF(Inputs!$B330="","",(ROUND((Inputs!$BE330*AX332)+O332,0)))</f>
        <v/>
      </c>
      <c r="Q332" s="46" t="str">
        <f>IF(Inputs!$B330="","",(ROUND((Inputs!$BE330*AY332)+P332,0)))</f>
        <v/>
      </c>
      <c r="R332" s="46" t="str">
        <f>IF(Inputs!$B330="","",(ROUND((Inputs!$BE330*AZ332)+Q332,0)))</f>
        <v/>
      </c>
      <c r="S332" s="46" t="str">
        <f>IF(Inputs!$B330="","",(ROUND((Inputs!$BE330*BA332)+R332,0)))</f>
        <v/>
      </c>
      <c r="T332" s="46" t="str">
        <f>IF(Inputs!$B330="","",(ROUND((Inputs!$BE330*BB332)+S332,0)))</f>
        <v/>
      </c>
      <c r="U332" s="46" t="str">
        <f>IF(Inputs!$B330="","",(ROUND((Inputs!$BE330*BC332)+T332,0)))</f>
        <v/>
      </c>
      <c r="V332" s="46" t="str">
        <f>IF(Inputs!$B330="","",(ROUND((Inputs!$BE330*BD332)+U332,0)))</f>
        <v/>
      </c>
      <c r="W332" s="46" t="str">
        <f>IF(Inputs!$B330="","",(ROUND((Inputs!$BE330*BE332)+V332,0)))</f>
        <v/>
      </c>
      <c r="X332" s="46" t="str">
        <f>IF(Inputs!$B330="","",(ROUND((Inputs!$BE330*BF332)+W332,0)))</f>
        <v/>
      </c>
      <c r="Y332" s="46" t="str">
        <f>IF(Inputs!$B330="","",(ROUND((Inputs!$BE330*BG332)+X332,0)))</f>
        <v/>
      </c>
      <c r="Z332" s="46" t="str">
        <f>IF(Inputs!$B330="","",(ROUND((Inputs!$BE330*BH332)+Y332,0)))</f>
        <v/>
      </c>
      <c r="AA332" s="46" t="str">
        <f>IF(Inputs!$B330="","",(ROUND((Inputs!$BE330*BI332)+Z332,0)))</f>
        <v/>
      </c>
      <c r="AB332" s="46" t="str">
        <f>IF(Inputs!$B330="","",(ROUND((Inputs!$BE330*BJ332)+AA332,0)))</f>
        <v/>
      </c>
      <c r="AC332" s="46" t="str">
        <f>IF(Inputs!$B330="","",(ROUND((Inputs!$BE330*BK332)+AB332,0)))</f>
        <v/>
      </c>
      <c r="AD332" s="46" t="str">
        <f>IF(Inputs!$B330="","",(ROUND((Inputs!$BE330*BL332)+AC332,0)))</f>
        <v/>
      </c>
      <c r="AE332" s="46" t="str">
        <f>IF(Inputs!$B330="","",(ROUND((Inputs!$BE330*BM332)+AD332,0)))</f>
        <v/>
      </c>
      <c r="AF332" s="46" t="str">
        <f>IF(Inputs!$B330="","",(ROUND((Inputs!$BE330*BN332)+AE332,0)))</f>
        <v/>
      </c>
      <c r="AG332" s="50" t="str">
        <f t="shared" si="11"/>
        <v/>
      </c>
      <c r="AH332" s="42" t="str">
        <f t="shared" si="12"/>
        <v/>
      </c>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row>
    <row r="333" spans="1:66">
      <c r="A333" s="7" t="str">
        <f>IF(Inputs!A331="","",Inputs!A331)</f>
        <v/>
      </c>
      <c r="B333" t="str">
        <f>IF(Inputs!B331="","",Inputs!B331)</f>
        <v/>
      </c>
      <c r="C333" s="46" t="str">
        <f>IF(Inputs!$B331="","",(ROUND(Inputs!$BE331*AK333,0)))</f>
        <v/>
      </c>
      <c r="D333" s="46" t="str">
        <f>IF(Inputs!$B331="","",(ROUND((Inputs!$BE331*AL333)+C333,0)))</f>
        <v/>
      </c>
      <c r="E333" s="46" t="str">
        <f>IF(Inputs!$B331="","",(ROUND((Inputs!$BE331*AM333)+D333,0)))</f>
        <v/>
      </c>
      <c r="F333" s="46" t="str">
        <f>IF(Inputs!$B331="","",(ROUND((Inputs!$BE331*AN333)+E333,0)))</f>
        <v/>
      </c>
      <c r="G333" s="46" t="str">
        <f>IF(Inputs!$B331="","",(ROUND((Inputs!$BE331*AO333)+F333,0)))</f>
        <v/>
      </c>
      <c r="H333" s="46" t="str">
        <f>IF(Inputs!$B331="","",(ROUND((Inputs!$BE331*AP333)+G333,0)))</f>
        <v/>
      </c>
      <c r="I333" s="46" t="str">
        <f>IF(Inputs!$B331="","",(ROUND((Inputs!$BE331*AQ333)+H333,0)))</f>
        <v/>
      </c>
      <c r="J333" s="46" t="str">
        <f>IF(Inputs!$B331="","",(ROUND((Inputs!$BE331*AR333)+I333,0)))</f>
        <v/>
      </c>
      <c r="K333" s="46" t="str">
        <f>IF(Inputs!$B331="","",(ROUND((Inputs!$BE331*AS333)+J333,0)))</f>
        <v/>
      </c>
      <c r="L333" s="46" t="str">
        <f>IF(Inputs!$B331="","",(ROUND((Inputs!$BE331*AT333)+K333,0)))</f>
        <v/>
      </c>
      <c r="M333" s="46" t="str">
        <f>IF(Inputs!$B331="","",(ROUND((Inputs!$BE331*AU333)+L333,0)))</f>
        <v/>
      </c>
      <c r="N333" s="46" t="str">
        <f>IF(Inputs!$B331="","",(ROUND((Inputs!$BE331*AV333)+M333,0)))</f>
        <v/>
      </c>
      <c r="O333" s="46" t="str">
        <f>IF(Inputs!$B331="","",(ROUND((Inputs!$BE331*AW333)+N333,0)))</f>
        <v/>
      </c>
      <c r="P333" s="46" t="str">
        <f>IF(Inputs!$B331="","",(ROUND((Inputs!$BE331*AX333)+O333,0)))</f>
        <v/>
      </c>
      <c r="Q333" s="46" t="str">
        <f>IF(Inputs!$B331="","",(ROUND((Inputs!$BE331*AY333)+P333,0)))</f>
        <v/>
      </c>
      <c r="R333" s="46" t="str">
        <f>IF(Inputs!$B331="","",(ROUND((Inputs!$BE331*AZ333)+Q333,0)))</f>
        <v/>
      </c>
      <c r="S333" s="46" t="str">
        <f>IF(Inputs!$B331="","",(ROUND((Inputs!$BE331*BA333)+R333,0)))</f>
        <v/>
      </c>
      <c r="T333" s="46" t="str">
        <f>IF(Inputs!$B331="","",(ROUND((Inputs!$BE331*BB333)+S333,0)))</f>
        <v/>
      </c>
      <c r="U333" s="46" t="str">
        <f>IF(Inputs!$B331="","",(ROUND((Inputs!$BE331*BC333)+T333,0)))</f>
        <v/>
      </c>
      <c r="V333" s="46" t="str">
        <f>IF(Inputs!$B331="","",(ROUND((Inputs!$BE331*BD333)+U333,0)))</f>
        <v/>
      </c>
      <c r="W333" s="46" t="str">
        <f>IF(Inputs!$B331="","",(ROUND((Inputs!$BE331*BE333)+V333,0)))</f>
        <v/>
      </c>
      <c r="X333" s="46" t="str">
        <f>IF(Inputs!$B331="","",(ROUND((Inputs!$BE331*BF333)+W333,0)))</f>
        <v/>
      </c>
      <c r="Y333" s="46" t="str">
        <f>IF(Inputs!$B331="","",(ROUND((Inputs!$BE331*BG333)+X333,0)))</f>
        <v/>
      </c>
      <c r="Z333" s="46" t="str">
        <f>IF(Inputs!$B331="","",(ROUND((Inputs!$BE331*BH333)+Y333,0)))</f>
        <v/>
      </c>
      <c r="AA333" s="46" t="str">
        <f>IF(Inputs!$B331="","",(ROUND((Inputs!$BE331*BI333)+Z333,0)))</f>
        <v/>
      </c>
      <c r="AB333" s="46" t="str">
        <f>IF(Inputs!$B331="","",(ROUND((Inputs!$BE331*BJ333)+AA333,0)))</f>
        <v/>
      </c>
      <c r="AC333" s="46" t="str">
        <f>IF(Inputs!$B331="","",(ROUND((Inputs!$BE331*BK333)+AB333,0)))</f>
        <v/>
      </c>
      <c r="AD333" s="46" t="str">
        <f>IF(Inputs!$B331="","",(ROUND((Inputs!$BE331*BL333)+AC333,0)))</f>
        <v/>
      </c>
      <c r="AE333" s="46" t="str">
        <f>IF(Inputs!$B331="","",(ROUND((Inputs!$BE331*BM333)+AD333,0)))</f>
        <v/>
      </c>
      <c r="AF333" s="46" t="str">
        <f>IF(Inputs!$B331="","",(ROUND((Inputs!$BE331*BN333)+AE333,0)))</f>
        <v/>
      </c>
      <c r="AG333" s="50" t="str">
        <f t="shared" si="11"/>
        <v/>
      </c>
      <c r="AH333" s="42" t="str">
        <f t="shared" si="12"/>
        <v/>
      </c>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row>
    <row r="334" spans="1:66">
      <c r="A334" s="7" t="str">
        <f>IF(Inputs!A332="","",Inputs!A332)</f>
        <v/>
      </c>
      <c r="B334" t="str">
        <f>IF(Inputs!B332="","",Inputs!B332)</f>
        <v/>
      </c>
      <c r="C334" s="46" t="str">
        <f>IF(Inputs!$B332="","",(ROUND(Inputs!$BE332*AK334,0)))</f>
        <v/>
      </c>
      <c r="D334" s="46" t="str">
        <f>IF(Inputs!$B332="","",(ROUND((Inputs!$BE332*AL334)+C334,0)))</f>
        <v/>
      </c>
      <c r="E334" s="46" t="str">
        <f>IF(Inputs!$B332="","",(ROUND((Inputs!$BE332*AM334)+D334,0)))</f>
        <v/>
      </c>
      <c r="F334" s="46" t="str">
        <f>IF(Inputs!$B332="","",(ROUND((Inputs!$BE332*AN334)+E334,0)))</f>
        <v/>
      </c>
      <c r="G334" s="46" t="str">
        <f>IF(Inputs!$B332="","",(ROUND((Inputs!$BE332*AO334)+F334,0)))</f>
        <v/>
      </c>
      <c r="H334" s="46" t="str">
        <f>IF(Inputs!$B332="","",(ROUND((Inputs!$BE332*AP334)+G334,0)))</f>
        <v/>
      </c>
      <c r="I334" s="46" t="str">
        <f>IF(Inputs!$B332="","",(ROUND((Inputs!$BE332*AQ334)+H334,0)))</f>
        <v/>
      </c>
      <c r="J334" s="46" t="str">
        <f>IF(Inputs!$B332="","",(ROUND((Inputs!$BE332*AR334)+I334,0)))</f>
        <v/>
      </c>
      <c r="K334" s="46" t="str">
        <f>IF(Inputs!$B332="","",(ROUND((Inputs!$BE332*AS334)+J334,0)))</f>
        <v/>
      </c>
      <c r="L334" s="46" t="str">
        <f>IF(Inputs!$B332="","",(ROUND((Inputs!$BE332*AT334)+K334,0)))</f>
        <v/>
      </c>
      <c r="M334" s="46" t="str">
        <f>IF(Inputs!$B332="","",(ROUND((Inputs!$BE332*AU334)+L334,0)))</f>
        <v/>
      </c>
      <c r="N334" s="46" t="str">
        <f>IF(Inputs!$B332="","",(ROUND((Inputs!$BE332*AV334)+M334,0)))</f>
        <v/>
      </c>
      <c r="O334" s="46" t="str">
        <f>IF(Inputs!$B332="","",(ROUND((Inputs!$BE332*AW334)+N334,0)))</f>
        <v/>
      </c>
      <c r="P334" s="46" t="str">
        <f>IF(Inputs!$B332="","",(ROUND((Inputs!$BE332*AX334)+O334,0)))</f>
        <v/>
      </c>
      <c r="Q334" s="46" t="str">
        <f>IF(Inputs!$B332="","",(ROUND((Inputs!$BE332*AY334)+P334,0)))</f>
        <v/>
      </c>
      <c r="R334" s="46" t="str">
        <f>IF(Inputs!$B332="","",(ROUND((Inputs!$BE332*AZ334)+Q334,0)))</f>
        <v/>
      </c>
      <c r="S334" s="46" t="str">
        <f>IF(Inputs!$B332="","",(ROUND((Inputs!$BE332*BA334)+R334,0)))</f>
        <v/>
      </c>
      <c r="T334" s="46" t="str">
        <f>IF(Inputs!$B332="","",(ROUND((Inputs!$BE332*BB334)+S334,0)))</f>
        <v/>
      </c>
      <c r="U334" s="46" t="str">
        <f>IF(Inputs!$B332="","",(ROUND((Inputs!$BE332*BC334)+T334,0)))</f>
        <v/>
      </c>
      <c r="V334" s="46" t="str">
        <f>IF(Inputs!$B332="","",(ROUND((Inputs!$BE332*BD334)+U334,0)))</f>
        <v/>
      </c>
      <c r="W334" s="46" t="str">
        <f>IF(Inputs!$B332="","",(ROUND((Inputs!$BE332*BE334)+V334,0)))</f>
        <v/>
      </c>
      <c r="X334" s="46" t="str">
        <f>IF(Inputs!$B332="","",(ROUND((Inputs!$BE332*BF334)+W334,0)))</f>
        <v/>
      </c>
      <c r="Y334" s="46" t="str">
        <f>IF(Inputs!$B332="","",(ROUND((Inputs!$BE332*BG334)+X334,0)))</f>
        <v/>
      </c>
      <c r="Z334" s="46" t="str">
        <f>IF(Inputs!$B332="","",(ROUND((Inputs!$BE332*BH334)+Y334,0)))</f>
        <v/>
      </c>
      <c r="AA334" s="46" t="str">
        <f>IF(Inputs!$B332="","",(ROUND((Inputs!$BE332*BI334)+Z334,0)))</f>
        <v/>
      </c>
      <c r="AB334" s="46" t="str">
        <f>IF(Inputs!$B332="","",(ROUND((Inputs!$BE332*BJ334)+AA334,0)))</f>
        <v/>
      </c>
      <c r="AC334" s="46" t="str">
        <f>IF(Inputs!$B332="","",(ROUND((Inputs!$BE332*BK334)+AB334,0)))</f>
        <v/>
      </c>
      <c r="AD334" s="46" t="str">
        <f>IF(Inputs!$B332="","",(ROUND((Inputs!$BE332*BL334)+AC334,0)))</f>
        <v/>
      </c>
      <c r="AE334" s="46" t="str">
        <f>IF(Inputs!$B332="","",(ROUND((Inputs!$BE332*BM334)+AD334,0)))</f>
        <v/>
      </c>
      <c r="AF334" s="46" t="str">
        <f>IF(Inputs!$B332="","",(ROUND((Inputs!$BE332*BN334)+AE334,0)))</f>
        <v/>
      </c>
      <c r="AG334" s="50" t="str">
        <f t="shared" si="11"/>
        <v/>
      </c>
      <c r="AH334" s="42" t="str">
        <f t="shared" si="12"/>
        <v/>
      </c>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row>
    <row r="335" spans="1:66">
      <c r="A335" s="7" t="str">
        <f>IF(Inputs!A333="","",Inputs!A333)</f>
        <v/>
      </c>
      <c r="B335" t="str">
        <f>IF(Inputs!B333="","",Inputs!B333)</f>
        <v/>
      </c>
      <c r="C335" s="46" t="str">
        <f>IF(Inputs!$B333="","",(ROUND(Inputs!$BE333*AK335,0)))</f>
        <v/>
      </c>
      <c r="D335" s="46" t="str">
        <f>IF(Inputs!$B333="","",(ROUND((Inputs!$BE333*AL335)+C335,0)))</f>
        <v/>
      </c>
      <c r="E335" s="46" t="str">
        <f>IF(Inputs!$B333="","",(ROUND((Inputs!$BE333*AM335)+D335,0)))</f>
        <v/>
      </c>
      <c r="F335" s="46" t="str">
        <f>IF(Inputs!$B333="","",(ROUND((Inputs!$BE333*AN335)+E335,0)))</f>
        <v/>
      </c>
      <c r="G335" s="46" t="str">
        <f>IF(Inputs!$B333="","",(ROUND((Inputs!$BE333*AO335)+F335,0)))</f>
        <v/>
      </c>
      <c r="H335" s="46" t="str">
        <f>IF(Inputs!$B333="","",(ROUND((Inputs!$BE333*AP335)+G335,0)))</f>
        <v/>
      </c>
      <c r="I335" s="46" t="str">
        <f>IF(Inputs!$B333="","",(ROUND((Inputs!$BE333*AQ335)+H335,0)))</f>
        <v/>
      </c>
      <c r="J335" s="46" t="str">
        <f>IF(Inputs!$B333="","",(ROUND((Inputs!$BE333*AR335)+I335,0)))</f>
        <v/>
      </c>
      <c r="K335" s="46" t="str">
        <f>IF(Inputs!$B333="","",(ROUND((Inputs!$BE333*AS335)+J335,0)))</f>
        <v/>
      </c>
      <c r="L335" s="46" t="str">
        <f>IF(Inputs!$B333="","",(ROUND((Inputs!$BE333*AT335)+K335,0)))</f>
        <v/>
      </c>
      <c r="M335" s="46" t="str">
        <f>IF(Inputs!$B333="","",(ROUND((Inputs!$BE333*AU335)+L335,0)))</f>
        <v/>
      </c>
      <c r="N335" s="46" t="str">
        <f>IF(Inputs!$B333="","",(ROUND((Inputs!$BE333*AV335)+M335,0)))</f>
        <v/>
      </c>
      <c r="O335" s="46" t="str">
        <f>IF(Inputs!$B333="","",(ROUND((Inputs!$BE333*AW335)+N335,0)))</f>
        <v/>
      </c>
      <c r="P335" s="46" t="str">
        <f>IF(Inputs!$B333="","",(ROUND((Inputs!$BE333*AX335)+O335,0)))</f>
        <v/>
      </c>
      <c r="Q335" s="46" t="str">
        <f>IF(Inputs!$B333="","",(ROUND((Inputs!$BE333*AY335)+P335,0)))</f>
        <v/>
      </c>
      <c r="R335" s="46" t="str">
        <f>IF(Inputs!$B333="","",(ROUND((Inputs!$BE333*AZ335)+Q335,0)))</f>
        <v/>
      </c>
      <c r="S335" s="46" t="str">
        <f>IF(Inputs!$B333="","",(ROUND((Inputs!$BE333*BA335)+R335,0)))</f>
        <v/>
      </c>
      <c r="T335" s="46" t="str">
        <f>IF(Inputs!$B333="","",(ROUND((Inputs!$BE333*BB335)+S335,0)))</f>
        <v/>
      </c>
      <c r="U335" s="46" t="str">
        <f>IF(Inputs!$B333="","",(ROUND((Inputs!$BE333*BC335)+T335,0)))</f>
        <v/>
      </c>
      <c r="V335" s="46" t="str">
        <f>IF(Inputs!$B333="","",(ROUND((Inputs!$BE333*BD335)+U335,0)))</f>
        <v/>
      </c>
      <c r="W335" s="46" t="str">
        <f>IF(Inputs!$B333="","",(ROUND((Inputs!$BE333*BE335)+V335,0)))</f>
        <v/>
      </c>
      <c r="X335" s="46" t="str">
        <f>IF(Inputs!$B333="","",(ROUND((Inputs!$BE333*BF335)+W335,0)))</f>
        <v/>
      </c>
      <c r="Y335" s="46" t="str">
        <f>IF(Inputs!$B333="","",(ROUND((Inputs!$BE333*BG335)+X335,0)))</f>
        <v/>
      </c>
      <c r="Z335" s="46" t="str">
        <f>IF(Inputs!$B333="","",(ROUND((Inputs!$BE333*BH335)+Y335,0)))</f>
        <v/>
      </c>
      <c r="AA335" s="46" t="str">
        <f>IF(Inputs!$B333="","",(ROUND((Inputs!$BE333*BI335)+Z335,0)))</f>
        <v/>
      </c>
      <c r="AB335" s="46" t="str">
        <f>IF(Inputs!$B333="","",(ROUND((Inputs!$BE333*BJ335)+AA335,0)))</f>
        <v/>
      </c>
      <c r="AC335" s="46" t="str">
        <f>IF(Inputs!$B333="","",(ROUND((Inputs!$BE333*BK335)+AB335,0)))</f>
        <v/>
      </c>
      <c r="AD335" s="46" t="str">
        <f>IF(Inputs!$B333="","",(ROUND((Inputs!$BE333*BL335)+AC335,0)))</f>
        <v/>
      </c>
      <c r="AE335" s="46" t="str">
        <f>IF(Inputs!$B333="","",(ROUND((Inputs!$BE333*BM335)+AD335,0)))</f>
        <v/>
      </c>
      <c r="AF335" s="46" t="str">
        <f>IF(Inputs!$B333="","",(ROUND((Inputs!$BE333*BN335)+AE335,0)))</f>
        <v/>
      </c>
      <c r="AG335" s="50" t="str">
        <f t="shared" si="11"/>
        <v/>
      </c>
      <c r="AH335" s="42" t="str">
        <f t="shared" si="12"/>
        <v/>
      </c>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row>
    <row r="336" spans="1:66">
      <c r="A336" s="7" t="str">
        <f>IF(Inputs!A334="","",Inputs!A334)</f>
        <v/>
      </c>
      <c r="B336" t="str">
        <f>IF(Inputs!B334="","",Inputs!B334)</f>
        <v/>
      </c>
      <c r="C336" s="46" t="str">
        <f>IF(Inputs!$B334="","",(ROUND(Inputs!$BE334*AK336,0)))</f>
        <v/>
      </c>
      <c r="D336" s="46" t="str">
        <f>IF(Inputs!$B334="","",(ROUND((Inputs!$BE334*AL336)+C336,0)))</f>
        <v/>
      </c>
      <c r="E336" s="46" t="str">
        <f>IF(Inputs!$B334="","",(ROUND((Inputs!$BE334*AM336)+D336,0)))</f>
        <v/>
      </c>
      <c r="F336" s="46" t="str">
        <f>IF(Inputs!$B334="","",(ROUND((Inputs!$BE334*AN336)+E336,0)))</f>
        <v/>
      </c>
      <c r="G336" s="46" t="str">
        <f>IF(Inputs!$B334="","",(ROUND((Inputs!$BE334*AO336)+F336,0)))</f>
        <v/>
      </c>
      <c r="H336" s="46" t="str">
        <f>IF(Inputs!$B334="","",(ROUND((Inputs!$BE334*AP336)+G336,0)))</f>
        <v/>
      </c>
      <c r="I336" s="46" t="str">
        <f>IF(Inputs!$B334="","",(ROUND((Inputs!$BE334*AQ336)+H336,0)))</f>
        <v/>
      </c>
      <c r="J336" s="46" t="str">
        <f>IF(Inputs!$B334="","",(ROUND((Inputs!$BE334*AR336)+I336,0)))</f>
        <v/>
      </c>
      <c r="K336" s="46" t="str">
        <f>IF(Inputs!$B334="","",(ROUND((Inputs!$BE334*AS336)+J336,0)))</f>
        <v/>
      </c>
      <c r="L336" s="46" t="str">
        <f>IF(Inputs!$B334="","",(ROUND((Inputs!$BE334*AT336)+K336,0)))</f>
        <v/>
      </c>
      <c r="M336" s="46" t="str">
        <f>IF(Inputs!$B334="","",(ROUND((Inputs!$BE334*AU336)+L336,0)))</f>
        <v/>
      </c>
      <c r="N336" s="46" t="str">
        <f>IF(Inputs!$B334="","",(ROUND((Inputs!$BE334*AV336)+M336,0)))</f>
        <v/>
      </c>
      <c r="O336" s="46" t="str">
        <f>IF(Inputs!$B334="","",(ROUND((Inputs!$BE334*AW336)+N336,0)))</f>
        <v/>
      </c>
      <c r="P336" s="46" t="str">
        <f>IF(Inputs!$B334="","",(ROUND((Inputs!$BE334*AX336)+O336,0)))</f>
        <v/>
      </c>
      <c r="Q336" s="46" t="str">
        <f>IF(Inputs!$B334="","",(ROUND((Inputs!$BE334*AY336)+P336,0)))</f>
        <v/>
      </c>
      <c r="R336" s="46" t="str">
        <f>IF(Inputs!$B334="","",(ROUND((Inputs!$BE334*AZ336)+Q336,0)))</f>
        <v/>
      </c>
      <c r="S336" s="46" t="str">
        <f>IF(Inputs!$B334="","",(ROUND((Inputs!$BE334*BA336)+R336,0)))</f>
        <v/>
      </c>
      <c r="T336" s="46" t="str">
        <f>IF(Inputs!$B334="","",(ROUND((Inputs!$BE334*BB336)+S336,0)))</f>
        <v/>
      </c>
      <c r="U336" s="46" t="str">
        <f>IF(Inputs!$B334="","",(ROUND((Inputs!$BE334*BC336)+T336,0)))</f>
        <v/>
      </c>
      <c r="V336" s="46" t="str">
        <f>IF(Inputs!$B334="","",(ROUND((Inputs!$BE334*BD336)+U336,0)))</f>
        <v/>
      </c>
      <c r="W336" s="46" t="str">
        <f>IF(Inputs!$B334="","",(ROUND((Inputs!$BE334*BE336)+V336,0)))</f>
        <v/>
      </c>
      <c r="X336" s="46" t="str">
        <f>IF(Inputs!$B334="","",(ROUND((Inputs!$BE334*BF336)+W336,0)))</f>
        <v/>
      </c>
      <c r="Y336" s="46" t="str">
        <f>IF(Inputs!$B334="","",(ROUND((Inputs!$BE334*BG336)+X336,0)))</f>
        <v/>
      </c>
      <c r="Z336" s="46" t="str">
        <f>IF(Inputs!$B334="","",(ROUND((Inputs!$BE334*BH336)+Y336,0)))</f>
        <v/>
      </c>
      <c r="AA336" s="46" t="str">
        <f>IF(Inputs!$B334="","",(ROUND((Inputs!$BE334*BI336)+Z336,0)))</f>
        <v/>
      </c>
      <c r="AB336" s="46" t="str">
        <f>IF(Inputs!$B334="","",(ROUND((Inputs!$BE334*BJ336)+AA336,0)))</f>
        <v/>
      </c>
      <c r="AC336" s="46" t="str">
        <f>IF(Inputs!$B334="","",(ROUND((Inputs!$BE334*BK336)+AB336,0)))</f>
        <v/>
      </c>
      <c r="AD336" s="46" t="str">
        <f>IF(Inputs!$B334="","",(ROUND((Inputs!$BE334*BL336)+AC336,0)))</f>
        <v/>
      </c>
      <c r="AE336" s="46" t="str">
        <f>IF(Inputs!$B334="","",(ROUND((Inputs!$BE334*BM336)+AD336,0)))</f>
        <v/>
      </c>
      <c r="AF336" s="46" t="str">
        <f>IF(Inputs!$B334="","",(ROUND((Inputs!$BE334*BN336)+AE336,0)))</f>
        <v/>
      </c>
      <c r="AG336" s="50" t="str">
        <f t="shared" si="11"/>
        <v/>
      </c>
      <c r="AH336" s="42" t="str">
        <f t="shared" si="12"/>
        <v/>
      </c>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row>
    <row r="337" spans="1:66">
      <c r="A337" s="7" t="str">
        <f>IF(Inputs!A335="","",Inputs!A335)</f>
        <v/>
      </c>
      <c r="B337" t="str">
        <f>IF(Inputs!B335="","",Inputs!B335)</f>
        <v/>
      </c>
      <c r="C337" s="46" t="str">
        <f>IF(Inputs!$B335="","",(ROUND(Inputs!$BE335*AK337,0)))</f>
        <v/>
      </c>
      <c r="D337" s="46" t="str">
        <f>IF(Inputs!$B335="","",(ROUND((Inputs!$BE335*AL337)+C337,0)))</f>
        <v/>
      </c>
      <c r="E337" s="46" t="str">
        <f>IF(Inputs!$B335="","",(ROUND((Inputs!$BE335*AM337)+D337,0)))</f>
        <v/>
      </c>
      <c r="F337" s="46" t="str">
        <f>IF(Inputs!$B335="","",(ROUND((Inputs!$BE335*AN337)+E337,0)))</f>
        <v/>
      </c>
      <c r="G337" s="46" t="str">
        <f>IF(Inputs!$B335="","",(ROUND((Inputs!$BE335*AO337)+F337,0)))</f>
        <v/>
      </c>
      <c r="H337" s="46" t="str">
        <f>IF(Inputs!$B335="","",(ROUND((Inputs!$BE335*AP337)+G337,0)))</f>
        <v/>
      </c>
      <c r="I337" s="46" t="str">
        <f>IF(Inputs!$B335="","",(ROUND((Inputs!$BE335*AQ337)+H337,0)))</f>
        <v/>
      </c>
      <c r="J337" s="46" t="str">
        <f>IF(Inputs!$B335="","",(ROUND((Inputs!$BE335*AR337)+I337,0)))</f>
        <v/>
      </c>
      <c r="K337" s="46" t="str">
        <f>IF(Inputs!$B335="","",(ROUND((Inputs!$BE335*AS337)+J337,0)))</f>
        <v/>
      </c>
      <c r="L337" s="46" t="str">
        <f>IF(Inputs!$B335="","",(ROUND((Inputs!$BE335*AT337)+K337,0)))</f>
        <v/>
      </c>
      <c r="M337" s="46" t="str">
        <f>IF(Inputs!$B335="","",(ROUND((Inputs!$BE335*AU337)+L337,0)))</f>
        <v/>
      </c>
      <c r="N337" s="46" t="str">
        <f>IF(Inputs!$B335="","",(ROUND((Inputs!$BE335*AV337)+M337,0)))</f>
        <v/>
      </c>
      <c r="O337" s="46" t="str">
        <f>IF(Inputs!$B335="","",(ROUND((Inputs!$BE335*AW337)+N337,0)))</f>
        <v/>
      </c>
      <c r="P337" s="46" t="str">
        <f>IF(Inputs!$B335="","",(ROUND((Inputs!$BE335*AX337)+O337,0)))</f>
        <v/>
      </c>
      <c r="Q337" s="46" t="str">
        <f>IF(Inputs!$B335="","",(ROUND((Inputs!$BE335*AY337)+P337,0)))</f>
        <v/>
      </c>
      <c r="R337" s="46" t="str">
        <f>IF(Inputs!$B335="","",(ROUND((Inputs!$BE335*AZ337)+Q337,0)))</f>
        <v/>
      </c>
      <c r="S337" s="46" t="str">
        <f>IF(Inputs!$B335="","",(ROUND((Inputs!$BE335*BA337)+R337,0)))</f>
        <v/>
      </c>
      <c r="T337" s="46" t="str">
        <f>IF(Inputs!$B335="","",(ROUND((Inputs!$BE335*BB337)+S337,0)))</f>
        <v/>
      </c>
      <c r="U337" s="46" t="str">
        <f>IF(Inputs!$B335="","",(ROUND((Inputs!$BE335*BC337)+T337,0)))</f>
        <v/>
      </c>
      <c r="V337" s="46" t="str">
        <f>IF(Inputs!$B335="","",(ROUND((Inputs!$BE335*BD337)+U337,0)))</f>
        <v/>
      </c>
      <c r="W337" s="46" t="str">
        <f>IF(Inputs!$B335="","",(ROUND((Inputs!$BE335*BE337)+V337,0)))</f>
        <v/>
      </c>
      <c r="X337" s="46" t="str">
        <f>IF(Inputs!$B335="","",(ROUND((Inputs!$BE335*BF337)+W337,0)))</f>
        <v/>
      </c>
      <c r="Y337" s="46" t="str">
        <f>IF(Inputs!$B335="","",(ROUND((Inputs!$BE335*BG337)+X337,0)))</f>
        <v/>
      </c>
      <c r="Z337" s="46" t="str">
        <f>IF(Inputs!$B335="","",(ROUND((Inputs!$BE335*BH337)+Y337,0)))</f>
        <v/>
      </c>
      <c r="AA337" s="46" t="str">
        <f>IF(Inputs!$B335="","",(ROUND((Inputs!$BE335*BI337)+Z337,0)))</f>
        <v/>
      </c>
      <c r="AB337" s="46" t="str">
        <f>IF(Inputs!$B335="","",(ROUND((Inputs!$BE335*BJ337)+AA337,0)))</f>
        <v/>
      </c>
      <c r="AC337" s="46" t="str">
        <f>IF(Inputs!$B335="","",(ROUND((Inputs!$BE335*BK337)+AB337,0)))</f>
        <v/>
      </c>
      <c r="AD337" s="46" t="str">
        <f>IF(Inputs!$B335="","",(ROUND((Inputs!$BE335*BL337)+AC337,0)))</f>
        <v/>
      </c>
      <c r="AE337" s="46" t="str">
        <f>IF(Inputs!$B335="","",(ROUND((Inputs!$BE335*BM337)+AD337,0)))</f>
        <v/>
      </c>
      <c r="AF337" s="46" t="str">
        <f>IF(Inputs!$B335="","",(ROUND((Inputs!$BE335*BN337)+AE337,0)))</f>
        <v/>
      </c>
      <c r="AG337" s="50" t="str">
        <f t="shared" si="11"/>
        <v/>
      </c>
      <c r="AH337" s="42" t="str">
        <f t="shared" si="12"/>
        <v/>
      </c>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row>
    <row r="338" spans="1:66">
      <c r="A338" s="7" t="str">
        <f>IF(Inputs!A336="","",Inputs!A336)</f>
        <v/>
      </c>
      <c r="B338" t="str">
        <f>IF(Inputs!B336="","",Inputs!B336)</f>
        <v/>
      </c>
      <c r="C338" s="46" t="str">
        <f>IF(Inputs!$B336="","",(ROUND(Inputs!$BE336*AK338,0)))</f>
        <v/>
      </c>
      <c r="D338" s="46" t="str">
        <f>IF(Inputs!$B336="","",(ROUND((Inputs!$BE336*AL338)+C338,0)))</f>
        <v/>
      </c>
      <c r="E338" s="46" t="str">
        <f>IF(Inputs!$B336="","",(ROUND((Inputs!$BE336*AM338)+D338,0)))</f>
        <v/>
      </c>
      <c r="F338" s="46" t="str">
        <f>IF(Inputs!$B336="","",(ROUND((Inputs!$BE336*AN338)+E338,0)))</f>
        <v/>
      </c>
      <c r="G338" s="46" t="str">
        <f>IF(Inputs!$B336="","",(ROUND((Inputs!$BE336*AO338)+F338,0)))</f>
        <v/>
      </c>
      <c r="H338" s="46" t="str">
        <f>IF(Inputs!$B336="","",(ROUND((Inputs!$BE336*AP338)+G338,0)))</f>
        <v/>
      </c>
      <c r="I338" s="46" t="str">
        <f>IF(Inputs!$B336="","",(ROUND((Inputs!$BE336*AQ338)+H338,0)))</f>
        <v/>
      </c>
      <c r="J338" s="46" t="str">
        <f>IF(Inputs!$B336="","",(ROUND((Inputs!$BE336*AR338)+I338,0)))</f>
        <v/>
      </c>
      <c r="K338" s="46" t="str">
        <f>IF(Inputs!$B336="","",(ROUND((Inputs!$BE336*AS338)+J338,0)))</f>
        <v/>
      </c>
      <c r="L338" s="46" t="str">
        <f>IF(Inputs!$B336="","",(ROUND((Inputs!$BE336*AT338)+K338,0)))</f>
        <v/>
      </c>
      <c r="M338" s="46" t="str">
        <f>IF(Inputs!$B336="","",(ROUND((Inputs!$BE336*AU338)+L338,0)))</f>
        <v/>
      </c>
      <c r="N338" s="46" t="str">
        <f>IF(Inputs!$B336="","",(ROUND((Inputs!$BE336*AV338)+M338,0)))</f>
        <v/>
      </c>
      <c r="O338" s="46" t="str">
        <f>IF(Inputs!$B336="","",(ROUND((Inputs!$BE336*AW338)+N338,0)))</f>
        <v/>
      </c>
      <c r="P338" s="46" t="str">
        <f>IF(Inputs!$B336="","",(ROUND((Inputs!$BE336*AX338)+O338,0)))</f>
        <v/>
      </c>
      <c r="Q338" s="46" t="str">
        <f>IF(Inputs!$B336="","",(ROUND((Inputs!$BE336*AY338)+P338,0)))</f>
        <v/>
      </c>
      <c r="R338" s="46" t="str">
        <f>IF(Inputs!$B336="","",(ROUND((Inputs!$BE336*AZ338)+Q338,0)))</f>
        <v/>
      </c>
      <c r="S338" s="46" t="str">
        <f>IF(Inputs!$B336="","",(ROUND((Inputs!$BE336*BA338)+R338,0)))</f>
        <v/>
      </c>
      <c r="T338" s="46" t="str">
        <f>IF(Inputs!$B336="","",(ROUND((Inputs!$BE336*BB338)+S338,0)))</f>
        <v/>
      </c>
      <c r="U338" s="46" t="str">
        <f>IF(Inputs!$B336="","",(ROUND((Inputs!$BE336*BC338)+T338,0)))</f>
        <v/>
      </c>
      <c r="V338" s="46" t="str">
        <f>IF(Inputs!$B336="","",(ROUND((Inputs!$BE336*BD338)+U338,0)))</f>
        <v/>
      </c>
      <c r="W338" s="46" t="str">
        <f>IF(Inputs!$B336="","",(ROUND((Inputs!$BE336*BE338)+V338,0)))</f>
        <v/>
      </c>
      <c r="X338" s="46" t="str">
        <f>IF(Inputs!$B336="","",(ROUND((Inputs!$BE336*BF338)+W338,0)))</f>
        <v/>
      </c>
      <c r="Y338" s="46" t="str">
        <f>IF(Inputs!$B336="","",(ROUND((Inputs!$BE336*BG338)+X338,0)))</f>
        <v/>
      </c>
      <c r="Z338" s="46" t="str">
        <f>IF(Inputs!$B336="","",(ROUND((Inputs!$BE336*BH338)+Y338,0)))</f>
        <v/>
      </c>
      <c r="AA338" s="46" t="str">
        <f>IF(Inputs!$B336="","",(ROUND((Inputs!$BE336*BI338)+Z338,0)))</f>
        <v/>
      </c>
      <c r="AB338" s="46" t="str">
        <f>IF(Inputs!$B336="","",(ROUND((Inputs!$BE336*BJ338)+AA338,0)))</f>
        <v/>
      </c>
      <c r="AC338" s="46" t="str">
        <f>IF(Inputs!$B336="","",(ROUND((Inputs!$BE336*BK338)+AB338,0)))</f>
        <v/>
      </c>
      <c r="AD338" s="46" t="str">
        <f>IF(Inputs!$B336="","",(ROUND((Inputs!$BE336*BL338)+AC338,0)))</f>
        <v/>
      </c>
      <c r="AE338" s="46" t="str">
        <f>IF(Inputs!$B336="","",(ROUND((Inputs!$BE336*BM338)+AD338,0)))</f>
        <v/>
      </c>
      <c r="AF338" s="46" t="str">
        <f>IF(Inputs!$B336="","",(ROUND((Inputs!$BE336*BN338)+AE338,0)))</f>
        <v/>
      </c>
      <c r="AG338" s="50" t="str">
        <f t="shared" si="11"/>
        <v/>
      </c>
      <c r="AH338" s="42" t="str">
        <f t="shared" si="12"/>
        <v/>
      </c>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row>
    <row r="339" spans="1:66">
      <c r="A339" s="7" t="str">
        <f>IF(Inputs!A337="","",Inputs!A337)</f>
        <v/>
      </c>
      <c r="B339" t="str">
        <f>IF(Inputs!B337="","",Inputs!B337)</f>
        <v/>
      </c>
      <c r="C339" s="46" t="str">
        <f>IF(Inputs!$B337="","",(ROUND(Inputs!$BE337*AK339,0)))</f>
        <v/>
      </c>
      <c r="D339" s="46" t="str">
        <f>IF(Inputs!$B337="","",(ROUND((Inputs!$BE337*AL339)+C339,0)))</f>
        <v/>
      </c>
      <c r="E339" s="46" t="str">
        <f>IF(Inputs!$B337="","",(ROUND((Inputs!$BE337*AM339)+D339,0)))</f>
        <v/>
      </c>
      <c r="F339" s="46" t="str">
        <f>IF(Inputs!$B337="","",(ROUND((Inputs!$BE337*AN339)+E339,0)))</f>
        <v/>
      </c>
      <c r="G339" s="46" t="str">
        <f>IF(Inputs!$B337="","",(ROUND((Inputs!$BE337*AO339)+F339,0)))</f>
        <v/>
      </c>
      <c r="H339" s="46" t="str">
        <f>IF(Inputs!$B337="","",(ROUND((Inputs!$BE337*AP339)+G339,0)))</f>
        <v/>
      </c>
      <c r="I339" s="46" t="str">
        <f>IF(Inputs!$B337="","",(ROUND((Inputs!$BE337*AQ339)+H339,0)))</f>
        <v/>
      </c>
      <c r="J339" s="46" t="str">
        <f>IF(Inputs!$B337="","",(ROUND((Inputs!$BE337*AR339)+I339,0)))</f>
        <v/>
      </c>
      <c r="K339" s="46" t="str">
        <f>IF(Inputs!$B337="","",(ROUND((Inputs!$BE337*AS339)+J339,0)))</f>
        <v/>
      </c>
      <c r="L339" s="46" t="str">
        <f>IF(Inputs!$B337="","",(ROUND((Inputs!$BE337*AT339)+K339,0)))</f>
        <v/>
      </c>
      <c r="M339" s="46" t="str">
        <f>IF(Inputs!$B337="","",(ROUND((Inputs!$BE337*AU339)+L339,0)))</f>
        <v/>
      </c>
      <c r="N339" s="46" t="str">
        <f>IF(Inputs!$B337="","",(ROUND((Inputs!$BE337*AV339)+M339,0)))</f>
        <v/>
      </c>
      <c r="O339" s="46" t="str">
        <f>IF(Inputs!$B337="","",(ROUND((Inputs!$BE337*AW339)+N339,0)))</f>
        <v/>
      </c>
      <c r="P339" s="46" t="str">
        <f>IF(Inputs!$B337="","",(ROUND((Inputs!$BE337*AX339)+O339,0)))</f>
        <v/>
      </c>
      <c r="Q339" s="46" t="str">
        <f>IF(Inputs!$B337="","",(ROUND((Inputs!$BE337*AY339)+P339,0)))</f>
        <v/>
      </c>
      <c r="R339" s="46" t="str">
        <f>IF(Inputs!$B337="","",(ROUND((Inputs!$BE337*AZ339)+Q339,0)))</f>
        <v/>
      </c>
      <c r="S339" s="46" t="str">
        <f>IF(Inputs!$B337="","",(ROUND((Inputs!$BE337*BA339)+R339,0)))</f>
        <v/>
      </c>
      <c r="T339" s="46" t="str">
        <f>IF(Inputs!$B337="","",(ROUND((Inputs!$BE337*BB339)+S339,0)))</f>
        <v/>
      </c>
      <c r="U339" s="46" t="str">
        <f>IF(Inputs!$B337="","",(ROUND((Inputs!$BE337*BC339)+T339,0)))</f>
        <v/>
      </c>
      <c r="V339" s="46" t="str">
        <f>IF(Inputs!$B337="","",(ROUND((Inputs!$BE337*BD339)+U339,0)))</f>
        <v/>
      </c>
      <c r="W339" s="46" t="str">
        <f>IF(Inputs!$B337="","",(ROUND((Inputs!$BE337*BE339)+V339,0)))</f>
        <v/>
      </c>
      <c r="X339" s="46" t="str">
        <f>IF(Inputs!$B337="","",(ROUND((Inputs!$BE337*BF339)+W339,0)))</f>
        <v/>
      </c>
      <c r="Y339" s="46" t="str">
        <f>IF(Inputs!$B337="","",(ROUND((Inputs!$BE337*BG339)+X339,0)))</f>
        <v/>
      </c>
      <c r="Z339" s="46" t="str">
        <f>IF(Inputs!$B337="","",(ROUND((Inputs!$BE337*BH339)+Y339,0)))</f>
        <v/>
      </c>
      <c r="AA339" s="46" t="str">
        <f>IF(Inputs!$B337="","",(ROUND((Inputs!$BE337*BI339)+Z339,0)))</f>
        <v/>
      </c>
      <c r="AB339" s="46" t="str">
        <f>IF(Inputs!$B337="","",(ROUND((Inputs!$BE337*BJ339)+AA339,0)))</f>
        <v/>
      </c>
      <c r="AC339" s="46" t="str">
        <f>IF(Inputs!$B337="","",(ROUND((Inputs!$BE337*BK339)+AB339,0)))</f>
        <v/>
      </c>
      <c r="AD339" s="46" t="str">
        <f>IF(Inputs!$B337="","",(ROUND((Inputs!$BE337*BL339)+AC339,0)))</f>
        <v/>
      </c>
      <c r="AE339" s="46" t="str">
        <f>IF(Inputs!$B337="","",(ROUND((Inputs!$BE337*BM339)+AD339,0)))</f>
        <v/>
      </c>
      <c r="AF339" s="46" t="str">
        <f>IF(Inputs!$B337="","",(ROUND((Inputs!$BE337*BN339)+AE339,0)))</f>
        <v/>
      </c>
      <c r="AG339" s="50" t="str">
        <f t="shared" si="11"/>
        <v/>
      </c>
      <c r="AH339" s="42" t="str">
        <f t="shared" si="12"/>
        <v/>
      </c>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row>
    <row r="340" spans="1:66">
      <c r="A340" s="7" t="str">
        <f>IF(Inputs!A338="","",Inputs!A338)</f>
        <v/>
      </c>
      <c r="B340" t="str">
        <f>IF(Inputs!B338="","",Inputs!B338)</f>
        <v/>
      </c>
      <c r="C340" s="46" t="str">
        <f>IF(Inputs!$B338="","",(ROUND(Inputs!$BE338*AK340,0)))</f>
        <v/>
      </c>
      <c r="D340" s="46" t="str">
        <f>IF(Inputs!$B338="","",(ROUND((Inputs!$BE338*AL340)+C340,0)))</f>
        <v/>
      </c>
      <c r="E340" s="46" t="str">
        <f>IF(Inputs!$B338="","",(ROUND((Inputs!$BE338*AM340)+D340,0)))</f>
        <v/>
      </c>
      <c r="F340" s="46" t="str">
        <f>IF(Inputs!$B338="","",(ROUND((Inputs!$BE338*AN340)+E340,0)))</f>
        <v/>
      </c>
      <c r="G340" s="46" t="str">
        <f>IF(Inputs!$B338="","",(ROUND((Inputs!$BE338*AO340)+F340,0)))</f>
        <v/>
      </c>
      <c r="H340" s="46" t="str">
        <f>IF(Inputs!$B338="","",(ROUND((Inputs!$BE338*AP340)+G340,0)))</f>
        <v/>
      </c>
      <c r="I340" s="46" t="str">
        <f>IF(Inputs!$B338="","",(ROUND((Inputs!$BE338*AQ340)+H340,0)))</f>
        <v/>
      </c>
      <c r="J340" s="46" t="str">
        <f>IF(Inputs!$B338="","",(ROUND((Inputs!$BE338*AR340)+I340,0)))</f>
        <v/>
      </c>
      <c r="K340" s="46" t="str">
        <f>IF(Inputs!$B338="","",(ROUND((Inputs!$BE338*AS340)+J340,0)))</f>
        <v/>
      </c>
      <c r="L340" s="46" t="str">
        <f>IF(Inputs!$B338="","",(ROUND((Inputs!$BE338*AT340)+K340,0)))</f>
        <v/>
      </c>
      <c r="M340" s="46" t="str">
        <f>IF(Inputs!$B338="","",(ROUND((Inputs!$BE338*AU340)+L340,0)))</f>
        <v/>
      </c>
      <c r="N340" s="46" t="str">
        <f>IF(Inputs!$B338="","",(ROUND((Inputs!$BE338*AV340)+M340,0)))</f>
        <v/>
      </c>
      <c r="O340" s="46" t="str">
        <f>IF(Inputs!$B338="","",(ROUND((Inputs!$BE338*AW340)+N340,0)))</f>
        <v/>
      </c>
      <c r="P340" s="46" t="str">
        <f>IF(Inputs!$B338="","",(ROUND((Inputs!$BE338*AX340)+O340,0)))</f>
        <v/>
      </c>
      <c r="Q340" s="46" t="str">
        <f>IF(Inputs!$B338="","",(ROUND((Inputs!$BE338*AY340)+P340,0)))</f>
        <v/>
      </c>
      <c r="R340" s="46" t="str">
        <f>IF(Inputs!$B338="","",(ROUND((Inputs!$BE338*AZ340)+Q340,0)))</f>
        <v/>
      </c>
      <c r="S340" s="46" t="str">
        <f>IF(Inputs!$B338="","",(ROUND((Inputs!$BE338*BA340)+R340,0)))</f>
        <v/>
      </c>
      <c r="T340" s="46" t="str">
        <f>IF(Inputs!$B338="","",(ROUND((Inputs!$BE338*BB340)+S340,0)))</f>
        <v/>
      </c>
      <c r="U340" s="46" t="str">
        <f>IF(Inputs!$B338="","",(ROUND((Inputs!$BE338*BC340)+T340,0)))</f>
        <v/>
      </c>
      <c r="V340" s="46" t="str">
        <f>IF(Inputs!$B338="","",(ROUND((Inputs!$BE338*BD340)+U340,0)))</f>
        <v/>
      </c>
      <c r="W340" s="46" t="str">
        <f>IF(Inputs!$B338="","",(ROUND((Inputs!$BE338*BE340)+V340,0)))</f>
        <v/>
      </c>
      <c r="X340" s="46" t="str">
        <f>IF(Inputs!$B338="","",(ROUND((Inputs!$BE338*BF340)+W340,0)))</f>
        <v/>
      </c>
      <c r="Y340" s="46" t="str">
        <f>IF(Inputs!$B338="","",(ROUND((Inputs!$BE338*BG340)+X340,0)))</f>
        <v/>
      </c>
      <c r="Z340" s="46" t="str">
        <f>IF(Inputs!$B338="","",(ROUND((Inputs!$BE338*BH340)+Y340,0)))</f>
        <v/>
      </c>
      <c r="AA340" s="46" t="str">
        <f>IF(Inputs!$B338="","",(ROUND((Inputs!$BE338*BI340)+Z340,0)))</f>
        <v/>
      </c>
      <c r="AB340" s="46" t="str">
        <f>IF(Inputs!$B338="","",(ROUND((Inputs!$BE338*BJ340)+AA340,0)))</f>
        <v/>
      </c>
      <c r="AC340" s="46" t="str">
        <f>IF(Inputs!$B338="","",(ROUND((Inputs!$BE338*BK340)+AB340,0)))</f>
        <v/>
      </c>
      <c r="AD340" s="46" t="str">
        <f>IF(Inputs!$B338="","",(ROUND((Inputs!$BE338*BL340)+AC340,0)))</f>
        <v/>
      </c>
      <c r="AE340" s="46" t="str">
        <f>IF(Inputs!$B338="","",(ROUND((Inputs!$BE338*BM340)+AD340,0)))</f>
        <v/>
      </c>
      <c r="AF340" s="46" t="str">
        <f>IF(Inputs!$B338="","",(ROUND((Inputs!$BE338*BN340)+AE340,0)))</f>
        <v/>
      </c>
      <c r="AG340" s="50" t="str">
        <f t="shared" si="11"/>
        <v/>
      </c>
      <c r="AH340" s="42" t="str">
        <f t="shared" si="12"/>
        <v/>
      </c>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row>
    <row r="341" spans="1:66">
      <c r="A341" s="7" t="str">
        <f>IF(Inputs!A339="","",Inputs!A339)</f>
        <v/>
      </c>
      <c r="B341" t="str">
        <f>IF(Inputs!B339="","",Inputs!B339)</f>
        <v/>
      </c>
      <c r="C341" s="46" t="str">
        <f>IF(Inputs!$B339="","",(ROUND(Inputs!$BE339*AK341,0)))</f>
        <v/>
      </c>
      <c r="D341" s="46" t="str">
        <f>IF(Inputs!$B339="","",(ROUND((Inputs!$BE339*AL341)+C341,0)))</f>
        <v/>
      </c>
      <c r="E341" s="46" t="str">
        <f>IF(Inputs!$B339="","",(ROUND((Inputs!$BE339*AM341)+D341,0)))</f>
        <v/>
      </c>
      <c r="F341" s="46" t="str">
        <f>IF(Inputs!$B339="","",(ROUND((Inputs!$BE339*AN341)+E341,0)))</f>
        <v/>
      </c>
      <c r="G341" s="46" t="str">
        <f>IF(Inputs!$B339="","",(ROUND((Inputs!$BE339*AO341)+F341,0)))</f>
        <v/>
      </c>
      <c r="H341" s="46" t="str">
        <f>IF(Inputs!$B339="","",(ROUND((Inputs!$BE339*AP341)+G341,0)))</f>
        <v/>
      </c>
      <c r="I341" s="46" t="str">
        <f>IF(Inputs!$B339="","",(ROUND((Inputs!$BE339*AQ341)+H341,0)))</f>
        <v/>
      </c>
      <c r="J341" s="46" t="str">
        <f>IF(Inputs!$B339="","",(ROUND((Inputs!$BE339*AR341)+I341,0)))</f>
        <v/>
      </c>
      <c r="K341" s="46" t="str">
        <f>IF(Inputs!$B339="","",(ROUND((Inputs!$BE339*AS341)+J341,0)))</f>
        <v/>
      </c>
      <c r="L341" s="46" t="str">
        <f>IF(Inputs!$B339="","",(ROUND((Inputs!$BE339*AT341)+K341,0)))</f>
        <v/>
      </c>
      <c r="M341" s="46" t="str">
        <f>IF(Inputs!$B339="","",(ROUND((Inputs!$BE339*AU341)+L341,0)))</f>
        <v/>
      </c>
      <c r="N341" s="46" t="str">
        <f>IF(Inputs!$B339="","",(ROUND((Inputs!$BE339*AV341)+M341,0)))</f>
        <v/>
      </c>
      <c r="O341" s="46" t="str">
        <f>IF(Inputs!$B339="","",(ROUND((Inputs!$BE339*AW341)+N341,0)))</f>
        <v/>
      </c>
      <c r="P341" s="46" t="str">
        <f>IF(Inputs!$B339="","",(ROUND((Inputs!$BE339*AX341)+O341,0)))</f>
        <v/>
      </c>
      <c r="Q341" s="46" t="str">
        <f>IF(Inputs!$B339="","",(ROUND((Inputs!$BE339*AY341)+P341,0)))</f>
        <v/>
      </c>
      <c r="R341" s="46" t="str">
        <f>IF(Inputs!$B339="","",(ROUND((Inputs!$BE339*AZ341)+Q341,0)))</f>
        <v/>
      </c>
      <c r="S341" s="46" t="str">
        <f>IF(Inputs!$B339="","",(ROUND((Inputs!$BE339*BA341)+R341,0)))</f>
        <v/>
      </c>
      <c r="T341" s="46" t="str">
        <f>IF(Inputs!$B339="","",(ROUND((Inputs!$BE339*BB341)+S341,0)))</f>
        <v/>
      </c>
      <c r="U341" s="46" t="str">
        <f>IF(Inputs!$B339="","",(ROUND((Inputs!$BE339*BC341)+T341,0)))</f>
        <v/>
      </c>
      <c r="V341" s="46" t="str">
        <f>IF(Inputs!$B339="","",(ROUND((Inputs!$BE339*BD341)+U341,0)))</f>
        <v/>
      </c>
      <c r="W341" s="46" t="str">
        <f>IF(Inputs!$B339="","",(ROUND((Inputs!$BE339*BE341)+V341,0)))</f>
        <v/>
      </c>
      <c r="X341" s="46" t="str">
        <f>IF(Inputs!$B339="","",(ROUND((Inputs!$BE339*BF341)+W341,0)))</f>
        <v/>
      </c>
      <c r="Y341" s="46" t="str">
        <f>IF(Inputs!$B339="","",(ROUND((Inputs!$BE339*BG341)+X341,0)))</f>
        <v/>
      </c>
      <c r="Z341" s="46" t="str">
        <f>IF(Inputs!$B339="","",(ROUND((Inputs!$BE339*BH341)+Y341,0)))</f>
        <v/>
      </c>
      <c r="AA341" s="46" t="str">
        <f>IF(Inputs!$B339="","",(ROUND((Inputs!$BE339*BI341)+Z341,0)))</f>
        <v/>
      </c>
      <c r="AB341" s="46" t="str">
        <f>IF(Inputs!$B339="","",(ROUND((Inputs!$BE339*BJ341)+AA341,0)))</f>
        <v/>
      </c>
      <c r="AC341" s="46" t="str">
        <f>IF(Inputs!$B339="","",(ROUND((Inputs!$BE339*BK341)+AB341,0)))</f>
        <v/>
      </c>
      <c r="AD341" s="46" t="str">
        <f>IF(Inputs!$B339="","",(ROUND((Inputs!$BE339*BL341)+AC341,0)))</f>
        <v/>
      </c>
      <c r="AE341" s="46" t="str">
        <f>IF(Inputs!$B339="","",(ROUND((Inputs!$BE339*BM341)+AD341,0)))</f>
        <v/>
      </c>
      <c r="AF341" s="46" t="str">
        <f>IF(Inputs!$B339="","",(ROUND((Inputs!$BE339*BN341)+AE341,0)))</f>
        <v/>
      </c>
      <c r="AG341" s="50" t="str">
        <f t="shared" si="11"/>
        <v/>
      </c>
      <c r="AH341" s="42" t="str">
        <f t="shared" si="12"/>
        <v/>
      </c>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row>
    <row r="342" spans="1:66">
      <c r="A342" s="7" t="str">
        <f>IF(Inputs!A340="","",Inputs!A340)</f>
        <v/>
      </c>
      <c r="B342" t="str">
        <f>IF(Inputs!B340="","",Inputs!B340)</f>
        <v/>
      </c>
      <c r="C342" s="46" t="str">
        <f>IF(Inputs!$B340="","",(ROUND(Inputs!$BE340*AK342,0)))</f>
        <v/>
      </c>
      <c r="D342" s="46" t="str">
        <f>IF(Inputs!$B340="","",(ROUND((Inputs!$BE340*AL342)+C342,0)))</f>
        <v/>
      </c>
      <c r="E342" s="46" t="str">
        <f>IF(Inputs!$B340="","",(ROUND((Inputs!$BE340*AM342)+D342,0)))</f>
        <v/>
      </c>
      <c r="F342" s="46" t="str">
        <f>IF(Inputs!$B340="","",(ROUND((Inputs!$BE340*AN342)+E342,0)))</f>
        <v/>
      </c>
      <c r="G342" s="46" t="str">
        <f>IF(Inputs!$B340="","",(ROUND((Inputs!$BE340*AO342)+F342,0)))</f>
        <v/>
      </c>
      <c r="H342" s="46" t="str">
        <f>IF(Inputs!$B340="","",(ROUND((Inputs!$BE340*AP342)+G342,0)))</f>
        <v/>
      </c>
      <c r="I342" s="46" t="str">
        <f>IF(Inputs!$B340="","",(ROUND((Inputs!$BE340*AQ342)+H342,0)))</f>
        <v/>
      </c>
      <c r="J342" s="46" t="str">
        <f>IF(Inputs!$B340="","",(ROUND((Inputs!$BE340*AR342)+I342,0)))</f>
        <v/>
      </c>
      <c r="K342" s="46" t="str">
        <f>IF(Inputs!$B340="","",(ROUND((Inputs!$BE340*AS342)+J342,0)))</f>
        <v/>
      </c>
      <c r="L342" s="46" t="str">
        <f>IF(Inputs!$B340="","",(ROUND((Inputs!$BE340*AT342)+K342,0)))</f>
        <v/>
      </c>
      <c r="M342" s="46" t="str">
        <f>IF(Inputs!$B340="","",(ROUND((Inputs!$BE340*AU342)+L342,0)))</f>
        <v/>
      </c>
      <c r="N342" s="46" t="str">
        <f>IF(Inputs!$B340="","",(ROUND((Inputs!$BE340*AV342)+M342,0)))</f>
        <v/>
      </c>
      <c r="O342" s="46" t="str">
        <f>IF(Inputs!$B340="","",(ROUND((Inputs!$BE340*AW342)+N342,0)))</f>
        <v/>
      </c>
      <c r="P342" s="46" t="str">
        <f>IF(Inputs!$B340="","",(ROUND((Inputs!$BE340*AX342)+O342,0)))</f>
        <v/>
      </c>
      <c r="Q342" s="46" t="str">
        <f>IF(Inputs!$B340="","",(ROUND((Inputs!$BE340*AY342)+P342,0)))</f>
        <v/>
      </c>
      <c r="R342" s="46" t="str">
        <f>IF(Inputs!$B340="","",(ROUND((Inputs!$BE340*AZ342)+Q342,0)))</f>
        <v/>
      </c>
      <c r="S342" s="46" t="str">
        <f>IF(Inputs!$B340="","",(ROUND((Inputs!$BE340*BA342)+R342,0)))</f>
        <v/>
      </c>
      <c r="T342" s="46" t="str">
        <f>IF(Inputs!$B340="","",(ROUND((Inputs!$BE340*BB342)+S342,0)))</f>
        <v/>
      </c>
      <c r="U342" s="46" t="str">
        <f>IF(Inputs!$B340="","",(ROUND((Inputs!$BE340*BC342)+T342,0)))</f>
        <v/>
      </c>
      <c r="V342" s="46" t="str">
        <f>IF(Inputs!$B340="","",(ROUND((Inputs!$BE340*BD342)+U342,0)))</f>
        <v/>
      </c>
      <c r="W342" s="46" t="str">
        <f>IF(Inputs!$B340="","",(ROUND((Inputs!$BE340*BE342)+V342,0)))</f>
        <v/>
      </c>
      <c r="X342" s="46" t="str">
        <f>IF(Inputs!$B340="","",(ROUND((Inputs!$BE340*BF342)+W342,0)))</f>
        <v/>
      </c>
      <c r="Y342" s="46" t="str">
        <f>IF(Inputs!$B340="","",(ROUND((Inputs!$BE340*BG342)+X342,0)))</f>
        <v/>
      </c>
      <c r="Z342" s="46" t="str">
        <f>IF(Inputs!$B340="","",(ROUND((Inputs!$BE340*BH342)+Y342,0)))</f>
        <v/>
      </c>
      <c r="AA342" s="46" t="str">
        <f>IF(Inputs!$B340="","",(ROUND((Inputs!$BE340*BI342)+Z342,0)))</f>
        <v/>
      </c>
      <c r="AB342" s="46" t="str">
        <f>IF(Inputs!$B340="","",(ROUND((Inputs!$BE340*BJ342)+AA342,0)))</f>
        <v/>
      </c>
      <c r="AC342" s="46" t="str">
        <f>IF(Inputs!$B340="","",(ROUND((Inputs!$BE340*BK342)+AB342,0)))</f>
        <v/>
      </c>
      <c r="AD342" s="46" t="str">
        <f>IF(Inputs!$B340="","",(ROUND((Inputs!$BE340*BL342)+AC342,0)))</f>
        <v/>
      </c>
      <c r="AE342" s="46" t="str">
        <f>IF(Inputs!$B340="","",(ROUND((Inputs!$BE340*BM342)+AD342,0)))</f>
        <v/>
      </c>
      <c r="AF342" s="46" t="str">
        <f>IF(Inputs!$B340="","",(ROUND((Inputs!$BE340*BN342)+AE342,0)))</f>
        <v/>
      </c>
      <c r="AG342" s="50" t="str">
        <f t="shared" si="11"/>
        <v/>
      </c>
      <c r="AH342" s="42" t="str">
        <f t="shared" si="12"/>
        <v/>
      </c>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row>
    <row r="343" spans="1:66">
      <c r="A343" s="7" t="str">
        <f>IF(Inputs!A341="","",Inputs!A341)</f>
        <v/>
      </c>
      <c r="B343" t="str">
        <f>IF(Inputs!B341="","",Inputs!B341)</f>
        <v/>
      </c>
      <c r="C343" s="46" t="str">
        <f>IF(Inputs!$B341="","",(ROUND(Inputs!$BE341*AK343,0)))</f>
        <v/>
      </c>
      <c r="D343" s="46" t="str">
        <f>IF(Inputs!$B341="","",(ROUND((Inputs!$BE341*AL343)+C343,0)))</f>
        <v/>
      </c>
      <c r="E343" s="46" t="str">
        <f>IF(Inputs!$B341="","",(ROUND((Inputs!$BE341*AM343)+D343,0)))</f>
        <v/>
      </c>
      <c r="F343" s="46" t="str">
        <f>IF(Inputs!$B341="","",(ROUND((Inputs!$BE341*AN343)+E343,0)))</f>
        <v/>
      </c>
      <c r="G343" s="46" t="str">
        <f>IF(Inputs!$B341="","",(ROUND((Inputs!$BE341*AO343)+F343,0)))</f>
        <v/>
      </c>
      <c r="H343" s="46" t="str">
        <f>IF(Inputs!$B341="","",(ROUND((Inputs!$BE341*AP343)+G343,0)))</f>
        <v/>
      </c>
      <c r="I343" s="46" t="str">
        <f>IF(Inputs!$B341="","",(ROUND((Inputs!$BE341*AQ343)+H343,0)))</f>
        <v/>
      </c>
      <c r="J343" s="46" t="str">
        <f>IF(Inputs!$B341="","",(ROUND((Inputs!$BE341*AR343)+I343,0)))</f>
        <v/>
      </c>
      <c r="K343" s="46" t="str">
        <f>IF(Inputs!$B341="","",(ROUND((Inputs!$BE341*AS343)+J343,0)))</f>
        <v/>
      </c>
      <c r="L343" s="46" t="str">
        <f>IF(Inputs!$B341="","",(ROUND((Inputs!$BE341*AT343)+K343,0)))</f>
        <v/>
      </c>
      <c r="M343" s="46" t="str">
        <f>IF(Inputs!$B341="","",(ROUND((Inputs!$BE341*AU343)+L343,0)))</f>
        <v/>
      </c>
      <c r="N343" s="46" t="str">
        <f>IF(Inputs!$B341="","",(ROUND((Inputs!$BE341*AV343)+M343,0)))</f>
        <v/>
      </c>
      <c r="O343" s="46" t="str">
        <f>IF(Inputs!$B341="","",(ROUND((Inputs!$BE341*AW343)+N343,0)))</f>
        <v/>
      </c>
      <c r="P343" s="46" t="str">
        <f>IF(Inputs!$B341="","",(ROUND((Inputs!$BE341*AX343)+O343,0)))</f>
        <v/>
      </c>
      <c r="Q343" s="46" t="str">
        <f>IF(Inputs!$B341="","",(ROUND((Inputs!$BE341*AY343)+P343,0)))</f>
        <v/>
      </c>
      <c r="R343" s="46" t="str">
        <f>IF(Inputs!$B341="","",(ROUND((Inputs!$BE341*AZ343)+Q343,0)))</f>
        <v/>
      </c>
      <c r="S343" s="46" t="str">
        <f>IF(Inputs!$B341="","",(ROUND((Inputs!$BE341*BA343)+R343,0)))</f>
        <v/>
      </c>
      <c r="T343" s="46" t="str">
        <f>IF(Inputs!$B341="","",(ROUND((Inputs!$BE341*BB343)+S343,0)))</f>
        <v/>
      </c>
      <c r="U343" s="46" t="str">
        <f>IF(Inputs!$B341="","",(ROUND((Inputs!$BE341*BC343)+T343,0)))</f>
        <v/>
      </c>
      <c r="V343" s="46" t="str">
        <f>IF(Inputs!$B341="","",(ROUND((Inputs!$BE341*BD343)+U343,0)))</f>
        <v/>
      </c>
      <c r="W343" s="46" t="str">
        <f>IF(Inputs!$B341="","",(ROUND((Inputs!$BE341*BE343)+V343,0)))</f>
        <v/>
      </c>
      <c r="X343" s="46" t="str">
        <f>IF(Inputs!$B341="","",(ROUND((Inputs!$BE341*BF343)+W343,0)))</f>
        <v/>
      </c>
      <c r="Y343" s="46" t="str">
        <f>IF(Inputs!$B341="","",(ROUND((Inputs!$BE341*BG343)+X343,0)))</f>
        <v/>
      </c>
      <c r="Z343" s="46" t="str">
        <f>IF(Inputs!$B341="","",(ROUND((Inputs!$BE341*BH343)+Y343,0)))</f>
        <v/>
      </c>
      <c r="AA343" s="46" t="str">
        <f>IF(Inputs!$B341="","",(ROUND((Inputs!$BE341*BI343)+Z343,0)))</f>
        <v/>
      </c>
      <c r="AB343" s="46" t="str">
        <f>IF(Inputs!$B341="","",(ROUND((Inputs!$BE341*BJ343)+AA343,0)))</f>
        <v/>
      </c>
      <c r="AC343" s="46" t="str">
        <f>IF(Inputs!$B341="","",(ROUND((Inputs!$BE341*BK343)+AB343,0)))</f>
        <v/>
      </c>
      <c r="AD343" s="46" t="str">
        <f>IF(Inputs!$B341="","",(ROUND((Inputs!$BE341*BL343)+AC343,0)))</f>
        <v/>
      </c>
      <c r="AE343" s="46" t="str">
        <f>IF(Inputs!$B341="","",(ROUND((Inputs!$BE341*BM343)+AD343,0)))</f>
        <v/>
      </c>
      <c r="AF343" s="46" t="str">
        <f>IF(Inputs!$B341="","",(ROUND((Inputs!$BE341*BN343)+AE343,0)))</f>
        <v/>
      </c>
      <c r="AG343" s="50" t="str">
        <f t="shared" si="11"/>
        <v/>
      </c>
      <c r="AH343" s="42" t="str">
        <f t="shared" si="12"/>
        <v/>
      </c>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row>
    <row r="344" spans="1:66">
      <c r="A344" s="7" t="str">
        <f>IF(Inputs!A342="","",Inputs!A342)</f>
        <v/>
      </c>
      <c r="B344" t="str">
        <f>IF(Inputs!B342="","",Inputs!B342)</f>
        <v/>
      </c>
      <c r="C344" s="46" t="str">
        <f>IF(Inputs!$B342="","",(ROUND(Inputs!$BE342*AK344,0)))</f>
        <v/>
      </c>
      <c r="D344" s="46" t="str">
        <f>IF(Inputs!$B342="","",(ROUND((Inputs!$BE342*AL344)+C344,0)))</f>
        <v/>
      </c>
      <c r="E344" s="46" t="str">
        <f>IF(Inputs!$B342="","",(ROUND((Inputs!$BE342*AM344)+D344,0)))</f>
        <v/>
      </c>
      <c r="F344" s="46" t="str">
        <f>IF(Inputs!$B342="","",(ROUND((Inputs!$BE342*AN344)+E344,0)))</f>
        <v/>
      </c>
      <c r="G344" s="46" t="str">
        <f>IF(Inputs!$B342="","",(ROUND((Inputs!$BE342*AO344)+F344,0)))</f>
        <v/>
      </c>
      <c r="H344" s="46" t="str">
        <f>IF(Inputs!$B342="","",(ROUND((Inputs!$BE342*AP344)+G344,0)))</f>
        <v/>
      </c>
      <c r="I344" s="46" t="str">
        <f>IF(Inputs!$B342="","",(ROUND((Inputs!$BE342*AQ344)+H344,0)))</f>
        <v/>
      </c>
      <c r="J344" s="46" t="str">
        <f>IF(Inputs!$B342="","",(ROUND((Inputs!$BE342*AR344)+I344,0)))</f>
        <v/>
      </c>
      <c r="K344" s="46" t="str">
        <f>IF(Inputs!$B342="","",(ROUND((Inputs!$BE342*AS344)+J344,0)))</f>
        <v/>
      </c>
      <c r="L344" s="46" t="str">
        <f>IF(Inputs!$B342="","",(ROUND((Inputs!$BE342*AT344)+K344,0)))</f>
        <v/>
      </c>
      <c r="M344" s="46" t="str">
        <f>IF(Inputs!$B342="","",(ROUND((Inputs!$BE342*AU344)+L344,0)))</f>
        <v/>
      </c>
      <c r="N344" s="46" t="str">
        <f>IF(Inputs!$B342="","",(ROUND((Inputs!$BE342*AV344)+M344,0)))</f>
        <v/>
      </c>
      <c r="O344" s="46" t="str">
        <f>IF(Inputs!$B342="","",(ROUND((Inputs!$BE342*AW344)+N344,0)))</f>
        <v/>
      </c>
      <c r="P344" s="46" t="str">
        <f>IF(Inputs!$B342="","",(ROUND((Inputs!$BE342*AX344)+O344,0)))</f>
        <v/>
      </c>
      <c r="Q344" s="46" t="str">
        <f>IF(Inputs!$B342="","",(ROUND((Inputs!$BE342*AY344)+P344,0)))</f>
        <v/>
      </c>
      <c r="R344" s="46" t="str">
        <f>IF(Inputs!$B342="","",(ROUND((Inputs!$BE342*AZ344)+Q344,0)))</f>
        <v/>
      </c>
      <c r="S344" s="46" t="str">
        <f>IF(Inputs!$B342="","",(ROUND((Inputs!$BE342*BA344)+R344,0)))</f>
        <v/>
      </c>
      <c r="T344" s="46" t="str">
        <f>IF(Inputs!$B342="","",(ROUND((Inputs!$BE342*BB344)+S344,0)))</f>
        <v/>
      </c>
      <c r="U344" s="46" t="str">
        <f>IF(Inputs!$B342="","",(ROUND((Inputs!$BE342*BC344)+T344,0)))</f>
        <v/>
      </c>
      <c r="V344" s="46" t="str">
        <f>IF(Inputs!$B342="","",(ROUND((Inputs!$BE342*BD344)+U344,0)))</f>
        <v/>
      </c>
      <c r="W344" s="46" t="str">
        <f>IF(Inputs!$B342="","",(ROUND((Inputs!$BE342*BE344)+V344,0)))</f>
        <v/>
      </c>
      <c r="X344" s="46" t="str">
        <f>IF(Inputs!$B342="","",(ROUND((Inputs!$BE342*BF344)+W344,0)))</f>
        <v/>
      </c>
      <c r="Y344" s="46" t="str">
        <f>IF(Inputs!$B342="","",(ROUND((Inputs!$BE342*BG344)+X344,0)))</f>
        <v/>
      </c>
      <c r="Z344" s="46" t="str">
        <f>IF(Inputs!$B342="","",(ROUND((Inputs!$BE342*BH344)+Y344,0)))</f>
        <v/>
      </c>
      <c r="AA344" s="46" t="str">
        <f>IF(Inputs!$B342="","",(ROUND((Inputs!$BE342*BI344)+Z344,0)))</f>
        <v/>
      </c>
      <c r="AB344" s="46" t="str">
        <f>IF(Inputs!$B342="","",(ROUND((Inputs!$BE342*BJ344)+AA344,0)))</f>
        <v/>
      </c>
      <c r="AC344" s="46" t="str">
        <f>IF(Inputs!$B342="","",(ROUND((Inputs!$BE342*BK344)+AB344,0)))</f>
        <v/>
      </c>
      <c r="AD344" s="46" t="str">
        <f>IF(Inputs!$B342="","",(ROUND((Inputs!$BE342*BL344)+AC344,0)))</f>
        <v/>
      </c>
      <c r="AE344" s="46" t="str">
        <f>IF(Inputs!$B342="","",(ROUND((Inputs!$BE342*BM344)+AD344,0)))</f>
        <v/>
      </c>
      <c r="AF344" s="46" t="str">
        <f>IF(Inputs!$B342="","",(ROUND((Inputs!$BE342*BN344)+AE344,0)))</f>
        <v/>
      </c>
      <c r="AG344" s="50" t="str">
        <f t="shared" si="11"/>
        <v/>
      </c>
      <c r="AH344" s="42" t="str">
        <f t="shared" si="12"/>
        <v/>
      </c>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row>
    <row r="345" spans="1:66">
      <c r="A345" s="7" t="str">
        <f>IF(Inputs!A343="","",Inputs!A343)</f>
        <v/>
      </c>
      <c r="B345" t="str">
        <f>IF(Inputs!B343="","",Inputs!B343)</f>
        <v/>
      </c>
      <c r="C345" s="46" t="str">
        <f>IF(Inputs!$B343="","",(ROUND(Inputs!$BE343*AK345,0)))</f>
        <v/>
      </c>
      <c r="D345" s="46" t="str">
        <f>IF(Inputs!$B343="","",(ROUND((Inputs!$BE343*AL345)+C345,0)))</f>
        <v/>
      </c>
      <c r="E345" s="46" t="str">
        <f>IF(Inputs!$B343="","",(ROUND((Inputs!$BE343*AM345)+D345,0)))</f>
        <v/>
      </c>
      <c r="F345" s="46" t="str">
        <f>IF(Inputs!$B343="","",(ROUND((Inputs!$BE343*AN345)+E345,0)))</f>
        <v/>
      </c>
      <c r="G345" s="46" t="str">
        <f>IF(Inputs!$B343="","",(ROUND((Inputs!$BE343*AO345)+F345,0)))</f>
        <v/>
      </c>
      <c r="H345" s="46" t="str">
        <f>IF(Inputs!$B343="","",(ROUND((Inputs!$BE343*AP345)+G345,0)))</f>
        <v/>
      </c>
      <c r="I345" s="46" t="str">
        <f>IF(Inputs!$B343="","",(ROUND((Inputs!$BE343*AQ345)+H345,0)))</f>
        <v/>
      </c>
      <c r="J345" s="46" t="str">
        <f>IF(Inputs!$B343="","",(ROUND((Inputs!$BE343*AR345)+I345,0)))</f>
        <v/>
      </c>
      <c r="K345" s="46" t="str">
        <f>IF(Inputs!$B343="","",(ROUND((Inputs!$BE343*AS345)+J345,0)))</f>
        <v/>
      </c>
      <c r="L345" s="46" t="str">
        <f>IF(Inputs!$B343="","",(ROUND((Inputs!$BE343*AT345)+K345,0)))</f>
        <v/>
      </c>
      <c r="M345" s="46" t="str">
        <f>IF(Inputs!$B343="","",(ROUND((Inputs!$BE343*AU345)+L345,0)))</f>
        <v/>
      </c>
      <c r="N345" s="46" t="str">
        <f>IF(Inputs!$B343="","",(ROUND((Inputs!$BE343*AV345)+M345,0)))</f>
        <v/>
      </c>
      <c r="O345" s="46" t="str">
        <f>IF(Inputs!$B343="","",(ROUND((Inputs!$BE343*AW345)+N345,0)))</f>
        <v/>
      </c>
      <c r="P345" s="46" t="str">
        <f>IF(Inputs!$B343="","",(ROUND((Inputs!$BE343*AX345)+O345,0)))</f>
        <v/>
      </c>
      <c r="Q345" s="46" t="str">
        <f>IF(Inputs!$B343="","",(ROUND((Inputs!$BE343*AY345)+P345,0)))</f>
        <v/>
      </c>
      <c r="R345" s="46" t="str">
        <f>IF(Inputs!$B343="","",(ROUND((Inputs!$BE343*AZ345)+Q345,0)))</f>
        <v/>
      </c>
      <c r="S345" s="46" t="str">
        <f>IF(Inputs!$B343="","",(ROUND((Inputs!$BE343*BA345)+R345,0)))</f>
        <v/>
      </c>
      <c r="T345" s="46" t="str">
        <f>IF(Inputs!$B343="","",(ROUND((Inputs!$BE343*BB345)+S345,0)))</f>
        <v/>
      </c>
      <c r="U345" s="46" t="str">
        <f>IF(Inputs!$B343="","",(ROUND((Inputs!$BE343*BC345)+T345,0)))</f>
        <v/>
      </c>
      <c r="V345" s="46" t="str">
        <f>IF(Inputs!$B343="","",(ROUND((Inputs!$BE343*BD345)+U345,0)))</f>
        <v/>
      </c>
      <c r="W345" s="46" t="str">
        <f>IF(Inputs!$B343="","",(ROUND((Inputs!$BE343*BE345)+V345,0)))</f>
        <v/>
      </c>
      <c r="X345" s="46" t="str">
        <f>IF(Inputs!$B343="","",(ROUND((Inputs!$BE343*BF345)+W345,0)))</f>
        <v/>
      </c>
      <c r="Y345" s="46" t="str">
        <f>IF(Inputs!$B343="","",(ROUND((Inputs!$BE343*BG345)+X345,0)))</f>
        <v/>
      </c>
      <c r="Z345" s="46" t="str">
        <f>IF(Inputs!$B343="","",(ROUND((Inputs!$BE343*BH345)+Y345,0)))</f>
        <v/>
      </c>
      <c r="AA345" s="46" t="str">
        <f>IF(Inputs!$B343="","",(ROUND((Inputs!$BE343*BI345)+Z345,0)))</f>
        <v/>
      </c>
      <c r="AB345" s="46" t="str">
        <f>IF(Inputs!$B343="","",(ROUND((Inputs!$BE343*BJ345)+AA345,0)))</f>
        <v/>
      </c>
      <c r="AC345" s="46" t="str">
        <f>IF(Inputs!$B343="","",(ROUND((Inputs!$BE343*BK345)+AB345,0)))</f>
        <v/>
      </c>
      <c r="AD345" s="46" t="str">
        <f>IF(Inputs!$B343="","",(ROUND((Inputs!$BE343*BL345)+AC345,0)))</f>
        <v/>
      </c>
      <c r="AE345" s="46" t="str">
        <f>IF(Inputs!$B343="","",(ROUND((Inputs!$BE343*BM345)+AD345,0)))</f>
        <v/>
      </c>
      <c r="AF345" s="46" t="str">
        <f>IF(Inputs!$B343="","",(ROUND((Inputs!$BE343*BN345)+AE345,0)))</f>
        <v/>
      </c>
      <c r="AG345" s="50" t="str">
        <f t="shared" si="11"/>
        <v/>
      </c>
      <c r="AH345" s="42" t="str">
        <f t="shared" si="12"/>
        <v/>
      </c>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row>
    <row r="346" spans="1:66">
      <c r="A346" s="7" t="str">
        <f>IF(Inputs!A344="","",Inputs!A344)</f>
        <v/>
      </c>
      <c r="B346" t="str">
        <f>IF(Inputs!B344="","",Inputs!B344)</f>
        <v/>
      </c>
      <c r="C346" s="46" t="str">
        <f>IF(Inputs!$B344="","",(ROUND(Inputs!$BE344*AK346,0)))</f>
        <v/>
      </c>
      <c r="D346" s="46" t="str">
        <f>IF(Inputs!$B344="","",(ROUND((Inputs!$BE344*AL346)+C346,0)))</f>
        <v/>
      </c>
      <c r="E346" s="46" t="str">
        <f>IF(Inputs!$B344="","",(ROUND((Inputs!$BE344*AM346)+D346,0)))</f>
        <v/>
      </c>
      <c r="F346" s="46" t="str">
        <f>IF(Inputs!$B344="","",(ROUND((Inputs!$BE344*AN346)+E346,0)))</f>
        <v/>
      </c>
      <c r="G346" s="46" t="str">
        <f>IF(Inputs!$B344="","",(ROUND((Inputs!$BE344*AO346)+F346,0)))</f>
        <v/>
      </c>
      <c r="H346" s="46" t="str">
        <f>IF(Inputs!$B344="","",(ROUND((Inputs!$BE344*AP346)+G346,0)))</f>
        <v/>
      </c>
      <c r="I346" s="46" t="str">
        <f>IF(Inputs!$B344="","",(ROUND((Inputs!$BE344*AQ346)+H346,0)))</f>
        <v/>
      </c>
      <c r="J346" s="46" t="str">
        <f>IF(Inputs!$B344="","",(ROUND((Inputs!$BE344*AR346)+I346,0)))</f>
        <v/>
      </c>
      <c r="K346" s="46" t="str">
        <f>IF(Inputs!$B344="","",(ROUND((Inputs!$BE344*AS346)+J346,0)))</f>
        <v/>
      </c>
      <c r="L346" s="46" t="str">
        <f>IF(Inputs!$B344="","",(ROUND((Inputs!$BE344*AT346)+K346,0)))</f>
        <v/>
      </c>
      <c r="M346" s="46" t="str">
        <f>IF(Inputs!$B344="","",(ROUND((Inputs!$BE344*AU346)+L346,0)))</f>
        <v/>
      </c>
      <c r="N346" s="46" t="str">
        <f>IF(Inputs!$B344="","",(ROUND((Inputs!$BE344*AV346)+M346,0)))</f>
        <v/>
      </c>
      <c r="O346" s="46" t="str">
        <f>IF(Inputs!$B344="","",(ROUND((Inputs!$BE344*AW346)+N346,0)))</f>
        <v/>
      </c>
      <c r="P346" s="46" t="str">
        <f>IF(Inputs!$B344="","",(ROUND((Inputs!$BE344*AX346)+O346,0)))</f>
        <v/>
      </c>
      <c r="Q346" s="46" t="str">
        <f>IF(Inputs!$B344="","",(ROUND((Inputs!$BE344*AY346)+P346,0)))</f>
        <v/>
      </c>
      <c r="R346" s="46" t="str">
        <f>IF(Inputs!$B344="","",(ROUND((Inputs!$BE344*AZ346)+Q346,0)))</f>
        <v/>
      </c>
      <c r="S346" s="46" t="str">
        <f>IF(Inputs!$B344="","",(ROUND((Inputs!$BE344*BA346)+R346,0)))</f>
        <v/>
      </c>
      <c r="T346" s="46" t="str">
        <f>IF(Inputs!$B344="","",(ROUND((Inputs!$BE344*BB346)+S346,0)))</f>
        <v/>
      </c>
      <c r="U346" s="46" t="str">
        <f>IF(Inputs!$B344="","",(ROUND((Inputs!$BE344*BC346)+T346,0)))</f>
        <v/>
      </c>
      <c r="V346" s="46" t="str">
        <f>IF(Inputs!$B344="","",(ROUND((Inputs!$BE344*BD346)+U346,0)))</f>
        <v/>
      </c>
      <c r="W346" s="46" t="str">
        <f>IF(Inputs!$B344="","",(ROUND((Inputs!$BE344*BE346)+V346,0)))</f>
        <v/>
      </c>
      <c r="X346" s="46" t="str">
        <f>IF(Inputs!$B344="","",(ROUND((Inputs!$BE344*BF346)+W346,0)))</f>
        <v/>
      </c>
      <c r="Y346" s="46" t="str">
        <f>IF(Inputs!$B344="","",(ROUND((Inputs!$BE344*BG346)+X346,0)))</f>
        <v/>
      </c>
      <c r="Z346" s="46" t="str">
        <f>IF(Inputs!$B344="","",(ROUND((Inputs!$BE344*BH346)+Y346,0)))</f>
        <v/>
      </c>
      <c r="AA346" s="46" t="str">
        <f>IF(Inputs!$B344="","",(ROUND((Inputs!$BE344*BI346)+Z346,0)))</f>
        <v/>
      </c>
      <c r="AB346" s="46" t="str">
        <f>IF(Inputs!$B344="","",(ROUND((Inputs!$BE344*BJ346)+AA346,0)))</f>
        <v/>
      </c>
      <c r="AC346" s="46" t="str">
        <f>IF(Inputs!$B344="","",(ROUND((Inputs!$BE344*BK346)+AB346,0)))</f>
        <v/>
      </c>
      <c r="AD346" s="46" t="str">
        <f>IF(Inputs!$B344="","",(ROUND((Inputs!$BE344*BL346)+AC346,0)))</f>
        <v/>
      </c>
      <c r="AE346" s="46" t="str">
        <f>IF(Inputs!$B344="","",(ROUND((Inputs!$BE344*BM346)+AD346,0)))</f>
        <v/>
      </c>
      <c r="AF346" s="46" t="str">
        <f>IF(Inputs!$B344="","",(ROUND((Inputs!$BE344*BN346)+AE346,0)))</f>
        <v/>
      </c>
      <c r="AG346" s="50" t="str">
        <f t="shared" si="11"/>
        <v/>
      </c>
      <c r="AH346" s="42" t="str">
        <f t="shared" si="12"/>
        <v/>
      </c>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row>
    <row r="347" spans="1:66">
      <c r="A347" s="7" t="str">
        <f>IF(Inputs!A345="","",Inputs!A345)</f>
        <v/>
      </c>
      <c r="B347" t="str">
        <f>IF(Inputs!B345="","",Inputs!B345)</f>
        <v/>
      </c>
      <c r="C347" s="46" t="str">
        <f>IF(Inputs!$B345="","",(ROUND(Inputs!$BE345*AK347,0)))</f>
        <v/>
      </c>
      <c r="D347" s="46" t="str">
        <f>IF(Inputs!$B345="","",(ROUND((Inputs!$BE345*AL347)+C347,0)))</f>
        <v/>
      </c>
      <c r="E347" s="46" t="str">
        <f>IF(Inputs!$B345="","",(ROUND((Inputs!$BE345*AM347)+D347,0)))</f>
        <v/>
      </c>
      <c r="F347" s="46" t="str">
        <f>IF(Inputs!$B345="","",(ROUND((Inputs!$BE345*AN347)+E347,0)))</f>
        <v/>
      </c>
      <c r="G347" s="46" t="str">
        <f>IF(Inputs!$B345="","",(ROUND((Inputs!$BE345*AO347)+F347,0)))</f>
        <v/>
      </c>
      <c r="H347" s="46" t="str">
        <f>IF(Inputs!$B345="","",(ROUND((Inputs!$BE345*AP347)+G347,0)))</f>
        <v/>
      </c>
      <c r="I347" s="46" t="str">
        <f>IF(Inputs!$B345="","",(ROUND((Inputs!$BE345*AQ347)+H347,0)))</f>
        <v/>
      </c>
      <c r="J347" s="46" t="str">
        <f>IF(Inputs!$B345="","",(ROUND((Inputs!$BE345*AR347)+I347,0)))</f>
        <v/>
      </c>
      <c r="K347" s="46" t="str">
        <f>IF(Inputs!$B345="","",(ROUND((Inputs!$BE345*AS347)+J347,0)))</f>
        <v/>
      </c>
      <c r="L347" s="46" t="str">
        <f>IF(Inputs!$B345="","",(ROUND((Inputs!$BE345*AT347)+K347,0)))</f>
        <v/>
      </c>
      <c r="M347" s="46" t="str">
        <f>IF(Inputs!$B345="","",(ROUND((Inputs!$BE345*AU347)+L347,0)))</f>
        <v/>
      </c>
      <c r="N347" s="46" t="str">
        <f>IF(Inputs!$B345="","",(ROUND((Inputs!$BE345*AV347)+M347,0)))</f>
        <v/>
      </c>
      <c r="O347" s="46" t="str">
        <f>IF(Inputs!$B345="","",(ROUND((Inputs!$BE345*AW347)+N347,0)))</f>
        <v/>
      </c>
      <c r="P347" s="46" t="str">
        <f>IF(Inputs!$B345="","",(ROUND((Inputs!$BE345*AX347)+O347,0)))</f>
        <v/>
      </c>
      <c r="Q347" s="46" t="str">
        <f>IF(Inputs!$B345="","",(ROUND((Inputs!$BE345*AY347)+P347,0)))</f>
        <v/>
      </c>
      <c r="R347" s="46" t="str">
        <f>IF(Inputs!$B345="","",(ROUND((Inputs!$BE345*AZ347)+Q347,0)))</f>
        <v/>
      </c>
      <c r="S347" s="46" t="str">
        <f>IF(Inputs!$B345="","",(ROUND((Inputs!$BE345*BA347)+R347,0)))</f>
        <v/>
      </c>
      <c r="T347" s="46" t="str">
        <f>IF(Inputs!$B345="","",(ROUND((Inputs!$BE345*BB347)+S347,0)))</f>
        <v/>
      </c>
      <c r="U347" s="46" t="str">
        <f>IF(Inputs!$B345="","",(ROUND((Inputs!$BE345*BC347)+T347,0)))</f>
        <v/>
      </c>
      <c r="V347" s="46" t="str">
        <f>IF(Inputs!$B345="","",(ROUND((Inputs!$BE345*BD347)+U347,0)))</f>
        <v/>
      </c>
      <c r="W347" s="46" t="str">
        <f>IF(Inputs!$B345="","",(ROUND((Inputs!$BE345*BE347)+V347,0)))</f>
        <v/>
      </c>
      <c r="X347" s="46" t="str">
        <f>IF(Inputs!$B345="","",(ROUND((Inputs!$BE345*BF347)+W347,0)))</f>
        <v/>
      </c>
      <c r="Y347" s="46" t="str">
        <f>IF(Inputs!$B345="","",(ROUND((Inputs!$BE345*BG347)+X347,0)))</f>
        <v/>
      </c>
      <c r="Z347" s="46" t="str">
        <f>IF(Inputs!$B345="","",(ROUND((Inputs!$BE345*BH347)+Y347,0)))</f>
        <v/>
      </c>
      <c r="AA347" s="46" t="str">
        <f>IF(Inputs!$B345="","",(ROUND((Inputs!$BE345*BI347)+Z347,0)))</f>
        <v/>
      </c>
      <c r="AB347" s="46" t="str">
        <f>IF(Inputs!$B345="","",(ROUND((Inputs!$BE345*BJ347)+AA347,0)))</f>
        <v/>
      </c>
      <c r="AC347" s="46" t="str">
        <f>IF(Inputs!$B345="","",(ROUND((Inputs!$BE345*BK347)+AB347,0)))</f>
        <v/>
      </c>
      <c r="AD347" s="46" t="str">
        <f>IF(Inputs!$B345="","",(ROUND((Inputs!$BE345*BL347)+AC347,0)))</f>
        <v/>
      </c>
      <c r="AE347" s="46" t="str">
        <f>IF(Inputs!$B345="","",(ROUND((Inputs!$BE345*BM347)+AD347,0)))</f>
        <v/>
      </c>
      <c r="AF347" s="46" t="str">
        <f>IF(Inputs!$B345="","",(ROUND((Inputs!$BE345*BN347)+AE347,0)))</f>
        <v/>
      </c>
      <c r="AG347" s="50" t="str">
        <f t="shared" ref="AG347:AG400" si="13">AF347</f>
        <v/>
      </c>
      <c r="AH347" s="42" t="str">
        <f t="shared" si="12"/>
        <v/>
      </c>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row>
    <row r="348" spans="1:66">
      <c r="A348" s="7" t="str">
        <f>IF(Inputs!A346="","",Inputs!A346)</f>
        <v/>
      </c>
      <c r="B348" t="str">
        <f>IF(Inputs!B346="","",Inputs!B346)</f>
        <v/>
      </c>
      <c r="C348" s="46" t="str">
        <f>IF(Inputs!$B346="","",(ROUND(Inputs!$BE346*AK348,0)))</f>
        <v/>
      </c>
      <c r="D348" s="46" t="str">
        <f>IF(Inputs!$B346="","",(ROUND((Inputs!$BE346*AL348)+C348,0)))</f>
        <v/>
      </c>
      <c r="E348" s="46" t="str">
        <f>IF(Inputs!$B346="","",(ROUND((Inputs!$BE346*AM348)+D348,0)))</f>
        <v/>
      </c>
      <c r="F348" s="46" t="str">
        <f>IF(Inputs!$B346="","",(ROUND((Inputs!$BE346*AN348)+E348,0)))</f>
        <v/>
      </c>
      <c r="G348" s="46" t="str">
        <f>IF(Inputs!$B346="","",(ROUND((Inputs!$BE346*AO348)+F348,0)))</f>
        <v/>
      </c>
      <c r="H348" s="46" t="str">
        <f>IF(Inputs!$B346="","",(ROUND((Inputs!$BE346*AP348)+G348,0)))</f>
        <v/>
      </c>
      <c r="I348" s="46" t="str">
        <f>IF(Inputs!$B346="","",(ROUND((Inputs!$BE346*AQ348)+H348,0)))</f>
        <v/>
      </c>
      <c r="J348" s="46" t="str">
        <f>IF(Inputs!$B346="","",(ROUND((Inputs!$BE346*AR348)+I348,0)))</f>
        <v/>
      </c>
      <c r="K348" s="46" t="str">
        <f>IF(Inputs!$B346="","",(ROUND((Inputs!$BE346*AS348)+J348,0)))</f>
        <v/>
      </c>
      <c r="L348" s="46" t="str">
        <f>IF(Inputs!$B346="","",(ROUND((Inputs!$BE346*AT348)+K348,0)))</f>
        <v/>
      </c>
      <c r="M348" s="46" t="str">
        <f>IF(Inputs!$B346="","",(ROUND((Inputs!$BE346*AU348)+L348,0)))</f>
        <v/>
      </c>
      <c r="N348" s="46" t="str">
        <f>IF(Inputs!$B346="","",(ROUND((Inputs!$BE346*AV348)+M348,0)))</f>
        <v/>
      </c>
      <c r="O348" s="46" t="str">
        <f>IF(Inputs!$B346="","",(ROUND((Inputs!$BE346*AW348)+N348,0)))</f>
        <v/>
      </c>
      <c r="P348" s="46" t="str">
        <f>IF(Inputs!$B346="","",(ROUND((Inputs!$BE346*AX348)+O348,0)))</f>
        <v/>
      </c>
      <c r="Q348" s="46" t="str">
        <f>IF(Inputs!$B346="","",(ROUND((Inputs!$BE346*AY348)+P348,0)))</f>
        <v/>
      </c>
      <c r="R348" s="46" t="str">
        <f>IF(Inputs!$B346="","",(ROUND((Inputs!$BE346*AZ348)+Q348,0)))</f>
        <v/>
      </c>
      <c r="S348" s="46" t="str">
        <f>IF(Inputs!$B346="","",(ROUND((Inputs!$BE346*BA348)+R348,0)))</f>
        <v/>
      </c>
      <c r="T348" s="46" t="str">
        <f>IF(Inputs!$B346="","",(ROUND((Inputs!$BE346*BB348)+S348,0)))</f>
        <v/>
      </c>
      <c r="U348" s="46" t="str">
        <f>IF(Inputs!$B346="","",(ROUND((Inputs!$BE346*BC348)+T348,0)))</f>
        <v/>
      </c>
      <c r="V348" s="46" t="str">
        <f>IF(Inputs!$B346="","",(ROUND((Inputs!$BE346*BD348)+U348,0)))</f>
        <v/>
      </c>
      <c r="W348" s="46" t="str">
        <f>IF(Inputs!$B346="","",(ROUND((Inputs!$BE346*BE348)+V348,0)))</f>
        <v/>
      </c>
      <c r="X348" s="46" t="str">
        <f>IF(Inputs!$B346="","",(ROUND((Inputs!$BE346*BF348)+W348,0)))</f>
        <v/>
      </c>
      <c r="Y348" s="46" t="str">
        <f>IF(Inputs!$B346="","",(ROUND((Inputs!$BE346*BG348)+X348,0)))</f>
        <v/>
      </c>
      <c r="Z348" s="46" t="str">
        <f>IF(Inputs!$B346="","",(ROUND((Inputs!$BE346*BH348)+Y348,0)))</f>
        <v/>
      </c>
      <c r="AA348" s="46" t="str">
        <f>IF(Inputs!$B346="","",(ROUND((Inputs!$BE346*BI348)+Z348,0)))</f>
        <v/>
      </c>
      <c r="AB348" s="46" t="str">
        <f>IF(Inputs!$B346="","",(ROUND((Inputs!$BE346*BJ348)+AA348,0)))</f>
        <v/>
      </c>
      <c r="AC348" s="46" t="str">
        <f>IF(Inputs!$B346="","",(ROUND((Inputs!$BE346*BK348)+AB348,0)))</f>
        <v/>
      </c>
      <c r="AD348" s="46" t="str">
        <f>IF(Inputs!$B346="","",(ROUND((Inputs!$BE346*BL348)+AC348,0)))</f>
        <v/>
      </c>
      <c r="AE348" s="46" t="str">
        <f>IF(Inputs!$B346="","",(ROUND((Inputs!$BE346*BM348)+AD348,0)))</f>
        <v/>
      </c>
      <c r="AF348" s="46" t="str">
        <f>IF(Inputs!$B346="","",(ROUND((Inputs!$BE346*BN348)+AE348,0)))</f>
        <v/>
      </c>
      <c r="AG348" s="50" t="str">
        <f t="shared" si="13"/>
        <v/>
      </c>
      <c r="AH348" s="42" t="str">
        <f t="shared" si="12"/>
        <v/>
      </c>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row>
    <row r="349" spans="1:66">
      <c r="A349" s="7" t="str">
        <f>IF(Inputs!A347="","",Inputs!A347)</f>
        <v/>
      </c>
      <c r="B349" t="str">
        <f>IF(Inputs!B347="","",Inputs!B347)</f>
        <v/>
      </c>
      <c r="C349" s="46" t="str">
        <f>IF(Inputs!$B347="","",(ROUND(Inputs!$BE347*AK349,0)))</f>
        <v/>
      </c>
      <c r="D349" s="46" t="str">
        <f>IF(Inputs!$B347="","",(ROUND((Inputs!$BE347*AL349)+C349,0)))</f>
        <v/>
      </c>
      <c r="E349" s="46" t="str">
        <f>IF(Inputs!$B347="","",(ROUND((Inputs!$BE347*AM349)+D349,0)))</f>
        <v/>
      </c>
      <c r="F349" s="46" t="str">
        <f>IF(Inputs!$B347="","",(ROUND((Inputs!$BE347*AN349)+E349,0)))</f>
        <v/>
      </c>
      <c r="G349" s="46" t="str">
        <f>IF(Inputs!$B347="","",(ROUND((Inputs!$BE347*AO349)+F349,0)))</f>
        <v/>
      </c>
      <c r="H349" s="46" t="str">
        <f>IF(Inputs!$B347="","",(ROUND((Inputs!$BE347*AP349)+G349,0)))</f>
        <v/>
      </c>
      <c r="I349" s="46" t="str">
        <f>IF(Inputs!$B347="","",(ROUND((Inputs!$BE347*AQ349)+H349,0)))</f>
        <v/>
      </c>
      <c r="J349" s="46" t="str">
        <f>IF(Inputs!$B347="","",(ROUND((Inputs!$BE347*AR349)+I349,0)))</f>
        <v/>
      </c>
      <c r="K349" s="46" t="str">
        <f>IF(Inputs!$B347="","",(ROUND((Inputs!$BE347*AS349)+J349,0)))</f>
        <v/>
      </c>
      <c r="L349" s="46" t="str">
        <f>IF(Inputs!$B347="","",(ROUND((Inputs!$BE347*AT349)+K349,0)))</f>
        <v/>
      </c>
      <c r="M349" s="46" t="str">
        <f>IF(Inputs!$B347="","",(ROUND((Inputs!$BE347*AU349)+L349,0)))</f>
        <v/>
      </c>
      <c r="N349" s="46" t="str">
        <f>IF(Inputs!$B347="","",(ROUND((Inputs!$BE347*AV349)+M349,0)))</f>
        <v/>
      </c>
      <c r="O349" s="46" t="str">
        <f>IF(Inputs!$B347="","",(ROUND((Inputs!$BE347*AW349)+N349,0)))</f>
        <v/>
      </c>
      <c r="P349" s="46" t="str">
        <f>IF(Inputs!$B347="","",(ROUND((Inputs!$BE347*AX349)+O349,0)))</f>
        <v/>
      </c>
      <c r="Q349" s="46" t="str">
        <f>IF(Inputs!$B347="","",(ROUND((Inputs!$BE347*AY349)+P349,0)))</f>
        <v/>
      </c>
      <c r="R349" s="46" t="str">
        <f>IF(Inputs!$B347="","",(ROUND((Inputs!$BE347*AZ349)+Q349,0)))</f>
        <v/>
      </c>
      <c r="S349" s="46" t="str">
        <f>IF(Inputs!$B347="","",(ROUND((Inputs!$BE347*BA349)+R349,0)))</f>
        <v/>
      </c>
      <c r="T349" s="46" t="str">
        <f>IF(Inputs!$B347="","",(ROUND((Inputs!$BE347*BB349)+S349,0)))</f>
        <v/>
      </c>
      <c r="U349" s="46" t="str">
        <f>IF(Inputs!$B347="","",(ROUND((Inputs!$BE347*BC349)+T349,0)))</f>
        <v/>
      </c>
      <c r="V349" s="46" t="str">
        <f>IF(Inputs!$B347="","",(ROUND((Inputs!$BE347*BD349)+U349,0)))</f>
        <v/>
      </c>
      <c r="W349" s="46" t="str">
        <f>IF(Inputs!$B347="","",(ROUND((Inputs!$BE347*BE349)+V349,0)))</f>
        <v/>
      </c>
      <c r="X349" s="46" t="str">
        <f>IF(Inputs!$B347="","",(ROUND((Inputs!$BE347*BF349)+W349,0)))</f>
        <v/>
      </c>
      <c r="Y349" s="46" t="str">
        <f>IF(Inputs!$B347="","",(ROUND((Inputs!$BE347*BG349)+X349,0)))</f>
        <v/>
      </c>
      <c r="Z349" s="46" t="str">
        <f>IF(Inputs!$B347="","",(ROUND((Inputs!$BE347*BH349)+Y349,0)))</f>
        <v/>
      </c>
      <c r="AA349" s="46" t="str">
        <f>IF(Inputs!$B347="","",(ROUND((Inputs!$BE347*BI349)+Z349,0)))</f>
        <v/>
      </c>
      <c r="AB349" s="46" t="str">
        <f>IF(Inputs!$B347="","",(ROUND((Inputs!$BE347*BJ349)+AA349,0)))</f>
        <v/>
      </c>
      <c r="AC349" s="46" t="str">
        <f>IF(Inputs!$B347="","",(ROUND((Inputs!$BE347*BK349)+AB349,0)))</f>
        <v/>
      </c>
      <c r="AD349" s="46" t="str">
        <f>IF(Inputs!$B347="","",(ROUND((Inputs!$BE347*BL349)+AC349,0)))</f>
        <v/>
      </c>
      <c r="AE349" s="46" t="str">
        <f>IF(Inputs!$B347="","",(ROUND((Inputs!$BE347*BM349)+AD349,0)))</f>
        <v/>
      </c>
      <c r="AF349" s="46" t="str">
        <f>IF(Inputs!$B347="","",(ROUND((Inputs!$BE347*BN349)+AE349,0)))</f>
        <v/>
      </c>
      <c r="AG349" s="50" t="str">
        <f t="shared" si="13"/>
        <v/>
      </c>
      <c r="AH349" s="42" t="str">
        <f t="shared" si="12"/>
        <v/>
      </c>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row>
    <row r="350" spans="1:66">
      <c r="A350" s="7" t="str">
        <f>IF(Inputs!A348="","",Inputs!A348)</f>
        <v/>
      </c>
      <c r="B350" t="str">
        <f>IF(Inputs!B348="","",Inputs!B348)</f>
        <v/>
      </c>
      <c r="C350" s="46" t="str">
        <f>IF(Inputs!$B348="","",(ROUND(Inputs!$BE348*AK350,0)))</f>
        <v/>
      </c>
      <c r="D350" s="46" t="str">
        <f>IF(Inputs!$B348="","",(ROUND((Inputs!$BE348*AL350)+C350,0)))</f>
        <v/>
      </c>
      <c r="E350" s="46" t="str">
        <f>IF(Inputs!$B348="","",(ROUND((Inputs!$BE348*AM350)+D350,0)))</f>
        <v/>
      </c>
      <c r="F350" s="46" t="str">
        <f>IF(Inputs!$B348="","",(ROUND((Inputs!$BE348*AN350)+E350,0)))</f>
        <v/>
      </c>
      <c r="G350" s="46" t="str">
        <f>IF(Inputs!$B348="","",(ROUND((Inputs!$BE348*AO350)+F350,0)))</f>
        <v/>
      </c>
      <c r="H350" s="46" t="str">
        <f>IF(Inputs!$B348="","",(ROUND((Inputs!$BE348*AP350)+G350,0)))</f>
        <v/>
      </c>
      <c r="I350" s="46" t="str">
        <f>IF(Inputs!$B348="","",(ROUND((Inputs!$BE348*AQ350)+H350,0)))</f>
        <v/>
      </c>
      <c r="J350" s="46" t="str">
        <f>IF(Inputs!$B348="","",(ROUND((Inputs!$BE348*AR350)+I350,0)))</f>
        <v/>
      </c>
      <c r="K350" s="46" t="str">
        <f>IF(Inputs!$B348="","",(ROUND((Inputs!$BE348*AS350)+J350,0)))</f>
        <v/>
      </c>
      <c r="L350" s="46" t="str">
        <f>IF(Inputs!$B348="","",(ROUND((Inputs!$BE348*AT350)+K350,0)))</f>
        <v/>
      </c>
      <c r="M350" s="46" t="str">
        <f>IF(Inputs!$B348="","",(ROUND((Inputs!$BE348*AU350)+L350,0)))</f>
        <v/>
      </c>
      <c r="N350" s="46" t="str">
        <f>IF(Inputs!$B348="","",(ROUND((Inputs!$BE348*AV350)+M350,0)))</f>
        <v/>
      </c>
      <c r="O350" s="46" t="str">
        <f>IF(Inputs!$B348="","",(ROUND((Inputs!$BE348*AW350)+N350,0)))</f>
        <v/>
      </c>
      <c r="P350" s="46" t="str">
        <f>IF(Inputs!$B348="","",(ROUND((Inputs!$BE348*AX350)+O350,0)))</f>
        <v/>
      </c>
      <c r="Q350" s="46" t="str">
        <f>IF(Inputs!$B348="","",(ROUND((Inputs!$BE348*AY350)+P350,0)))</f>
        <v/>
      </c>
      <c r="R350" s="46" t="str">
        <f>IF(Inputs!$B348="","",(ROUND((Inputs!$BE348*AZ350)+Q350,0)))</f>
        <v/>
      </c>
      <c r="S350" s="46" t="str">
        <f>IF(Inputs!$B348="","",(ROUND((Inputs!$BE348*BA350)+R350,0)))</f>
        <v/>
      </c>
      <c r="T350" s="46" t="str">
        <f>IF(Inputs!$B348="","",(ROUND((Inputs!$BE348*BB350)+S350,0)))</f>
        <v/>
      </c>
      <c r="U350" s="46" t="str">
        <f>IF(Inputs!$B348="","",(ROUND((Inputs!$BE348*BC350)+T350,0)))</f>
        <v/>
      </c>
      <c r="V350" s="46" t="str">
        <f>IF(Inputs!$B348="","",(ROUND((Inputs!$BE348*BD350)+U350,0)))</f>
        <v/>
      </c>
      <c r="W350" s="46" t="str">
        <f>IF(Inputs!$B348="","",(ROUND((Inputs!$BE348*BE350)+V350,0)))</f>
        <v/>
      </c>
      <c r="X350" s="46" t="str">
        <f>IF(Inputs!$B348="","",(ROUND((Inputs!$BE348*BF350)+W350,0)))</f>
        <v/>
      </c>
      <c r="Y350" s="46" t="str">
        <f>IF(Inputs!$B348="","",(ROUND((Inputs!$BE348*BG350)+X350,0)))</f>
        <v/>
      </c>
      <c r="Z350" s="46" t="str">
        <f>IF(Inputs!$B348="","",(ROUND((Inputs!$BE348*BH350)+Y350,0)))</f>
        <v/>
      </c>
      <c r="AA350" s="46" t="str">
        <f>IF(Inputs!$B348="","",(ROUND((Inputs!$BE348*BI350)+Z350,0)))</f>
        <v/>
      </c>
      <c r="AB350" s="46" t="str">
        <f>IF(Inputs!$B348="","",(ROUND((Inputs!$BE348*BJ350)+AA350,0)))</f>
        <v/>
      </c>
      <c r="AC350" s="46" t="str">
        <f>IF(Inputs!$B348="","",(ROUND((Inputs!$BE348*BK350)+AB350,0)))</f>
        <v/>
      </c>
      <c r="AD350" s="46" t="str">
        <f>IF(Inputs!$B348="","",(ROUND((Inputs!$BE348*BL350)+AC350,0)))</f>
        <v/>
      </c>
      <c r="AE350" s="46" t="str">
        <f>IF(Inputs!$B348="","",(ROUND((Inputs!$BE348*BM350)+AD350,0)))</f>
        <v/>
      </c>
      <c r="AF350" s="46" t="str">
        <f>IF(Inputs!$B348="","",(ROUND((Inputs!$BE348*BN350)+AE350,0)))</f>
        <v/>
      </c>
      <c r="AG350" s="50" t="str">
        <f t="shared" si="13"/>
        <v/>
      </c>
      <c r="AH350" s="42" t="str">
        <f t="shared" si="12"/>
        <v/>
      </c>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row>
    <row r="351" spans="1:66">
      <c r="A351" s="7" t="str">
        <f>IF(Inputs!A349="","",Inputs!A349)</f>
        <v/>
      </c>
      <c r="B351" t="str">
        <f>IF(Inputs!B349="","",Inputs!B349)</f>
        <v/>
      </c>
      <c r="C351" s="46" t="str">
        <f>IF(Inputs!$B349="","",(ROUND(Inputs!$BE349*AK351,0)))</f>
        <v/>
      </c>
      <c r="D351" s="46" t="str">
        <f>IF(Inputs!$B349="","",(ROUND((Inputs!$BE349*AL351)+C351,0)))</f>
        <v/>
      </c>
      <c r="E351" s="46" t="str">
        <f>IF(Inputs!$B349="","",(ROUND((Inputs!$BE349*AM351)+D351,0)))</f>
        <v/>
      </c>
      <c r="F351" s="46" t="str">
        <f>IF(Inputs!$B349="","",(ROUND((Inputs!$BE349*AN351)+E351,0)))</f>
        <v/>
      </c>
      <c r="G351" s="46" t="str">
        <f>IF(Inputs!$B349="","",(ROUND((Inputs!$BE349*AO351)+F351,0)))</f>
        <v/>
      </c>
      <c r="H351" s="46" t="str">
        <f>IF(Inputs!$B349="","",(ROUND((Inputs!$BE349*AP351)+G351,0)))</f>
        <v/>
      </c>
      <c r="I351" s="46" t="str">
        <f>IF(Inputs!$B349="","",(ROUND((Inputs!$BE349*AQ351)+H351,0)))</f>
        <v/>
      </c>
      <c r="J351" s="46" t="str">
        <f>IF(Inputs!$B349="","",(ROUND((Inputs!$BE349*AR351)+I351,0)))</f>
        <v/>
      </c>
      <c r="K351" s="46" t="str">
        <f>IF(Inputs!$B349="","",(ROUND((Inputs!$BE349*AS351)+J351,0)))</f>
        <v/>
      </c>
      <c r="L351" s="46" t="str">
        <f>IF(Inputs!$B349="","",(ROUND((Inputs!$BE349*AT351)+K351,0)))</f>
        <v/>
      </c>
      <c r="M351" s="46" t="str">
        <f>IF(Inputs!$B349="","",(ROUND((Inputs!$BE349*AU351)+L351,0)))</f>
        <v/>
      </c>
      <c r="N351" s="46" t="str">
        <f>IF(Inputs!$B349="","",(ROUND((Inputs!$BE349*AV351)+M351,0)))</f>
        <v/>
      </c>
      <c r="O351" s="46" t="str">
        <f>IF(Inputs!$B349="","",(ROUND((Inputs!$BE349*AW351)+N351,0)))</f>
        <v/>
      </c>
      <c r="P351" s="46" t="str">
        <f>IF(Inputs!$B349="","",(ROUND((Inputs!$BE349*AX351)+O351,0)))</f>
        <v/>
      </c>
      <c r="Q351" s="46" t="str">
        <f>IF(Inputs!$B349="","",(ROUND((Inputs!$BE349*AY351)+P351,0)))</f>
        <v/>
      </c>
      <c r="R351" s="46" t="str">
        <f>IF(Inputs!$B349="","",(ROUND((Inputs!$BE349*AZ351)+Q351,0)))</f>
        <v/>
      </c>
      <c r="S351" s="46" t="str">
        <f>IF(Inputs!$B349="","",(ROUND((Inputs!$BE349*BA351)+R351,0)))</f>
        <v/>
      </c>
      <c r="T351" s="46" t="str">
        <f>IF(Inputs!$B349="","",(ROUND((Inputs!$BE349*BB351)+S351,0)))</f>
        <v/>
      </c>
      <c r="U351" s="46" t="str">
        <f>IF(Inputs!$B349="","",(ROUND((Inputs!$BE349*BC351)+T351,0)))</f>
        <v/>
      </c>
      <c r="V351" s="46" t="str">
        <f>IF(Inputs!$B349="","",(ROUND((Inputs!$BE349*BD351)+U351,0)))</f>
        <v/>
      </c>
      <c r="W351" s="46" t="str">
        <f>IF(Inputs!$B349="","",(ROUND((Inputs!$BE349*BE351)+V351,0)))</f>
        <v/>
      </c>
      <c r="X351" s="46" t="str">
        <f>IF(Inputs!$B349="","",(ROUND((Inputs!$BE349*BF351)+W351,0)))</f>
        <v/>
      </c>
      <c r="Y351" s="46" t="str">
        <f>IF(Inputs!$B349="","",(ROUND((Inputs!$BE349*BG351)+X351,0)))</f>
        <v/>
      </c>
      <c r="Z351" s="46" t="str">
        <f>IF(Inputs!$B349="","",(ROUND((Inputs!$BE349*BH351)+Y351,0)))</f>
        <v/>
      </c>
      <c r="AA351" s="46" t="str">
        <f>IF(Inputs!$B349="","",(ROUND((Inputs!$BE349*BI351)+Z351,0)))</f>
        <v/>
      </c>
      <c r="AB351" s="46" t="str">
        <f>IF(Inputs!$B349="","",(ROUND((Inputs!$BE349*BJ351)+AA351,0)))</f>
        <v/>
      </c>
      <c r="AC351" s="46" t="str">
        <f>IF(Inputs!$B349="","",(ROUND((Inputs!$BE349*BK351)+AB351,0)))</f>
        <v/>
      </c>
      <c r="AD351" s="46" t="str">
        <f>IF(Inputs!$B349="","",(ROUND((Inputs!$BE349*BL351)+AC351,0)))</f>
        <v/>
      </c>
      <c r="AE351" s="46" t="str">
        <f>IF(Inputs!$B349="","",(ROUND((Inputs!$BE349*BM351)+AD351,0)))</f>
        <v/>
      </c>
      <c r="AF351" s="46" t="str">
        <f>IF(Inputs!$B349="","",(ROUND((Inputs!$BE349*BN351)+AE351,0)))</f>
        <v/>
      </c>
      <c r="AG351" s="50" t="str">
        <f t="shared" si="13"/>
        <v/>
      </c>
      <c r="AH351" s="42" t="str">
        <f t="shared" si="12"/>
        <v/>
      </c>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row>
    <row r="352" spans="1:66">
      <c r="A352" s="7" t="str">
        <f>IF(Inputs!A350="","",Inputs!A350)</f>
        <v/>
      </c>
      <c r="B352" t="str">
        <f>IF(Inputs!B350="","",Inputs!B350)</f>
        <v/>
      </c>
      <c r="C352" s="46" t="str">
        <f>IF(Inputs!$B350="","",(ROUND(Inputs!$BE350*AK352,0)))</f>
        <v/>
      </c>
      <c r="D352" s="46" t="str">
        <f>IF(Inputs!$B350="","",(ROUND((Inputs!$BE350*AL352)+C352,0)))</f>
        <v/>
      </c>
      <c r="E352" s="46" t="str">
        <f>IF(Inputs!$B350="","",(ROUND((Inputs!$BE350*AM352)+D352,0)))</f>
        <v/>
      </c>
      <c r="F352" s="46" t="str">
        <f>IF(Inputs!$B350="","",(ROUND((Inputs!$BE350*AN352)+E352,0)))</f>
        <v/>
      </c>
      <c r="G352" s="46" t="str">
        <f>IF(Inputs!$B350="","",(ROUND((Inputs!$BE350*AO352)+F352,0)))</f>
        <v/>
      </c>
      <c r="H352" s="46" t="str">
        <f>IF(Inputs!$B350="","",(ROUND((Inputs!$BE350*AP352)+G352,0)))</f>
        <v/>
      </c>
      <c r="I352" s="46" t="str">
        <f>IF(Inputs!$B350="","",(ROUND((Inputs!$BE350*AQ352)+H352,0)))</f>
        <v/>
      </c>
      <c r="J352" s="46" t="str">
        <f>IF(Inputs!$B350="","",(ROUND((Inputs!$BE350*AR352)+I352,0)))</f>
        <v/>
      </c>
      <c r="K352" s="46" t="str">
        <f>IF(Inputs!$B350="","",(ROUND((Inputs!$BE350*AS352)+J352,0)))</f>
        <v/>
      </c>
      <c r="L352" s="46" t="str">
        <f>IF(Inputs!$B350="","",(ROUND((Inputs!$BE350*AT352)+K352,0)))</f>
        <v/>
      </c>
      <c r="M352" s="46" t="str">
        <f>IF(Inputs!$B350="","",(ROUND((Inputs!$BE350*AU352)+L352,0)))</f>
        <v/>
      </c>
      <c r="N352" s="46" t="str">
        <f>IF(Inputs!$B350="","",(ROUND((Inputs!$BE350*AV352)+M352,0)))</f>
        <v/>
      </c>
      <c r="O352" s="46" t="str">
        <f>IF(Inputs!$B350="","",(ROUND((Inputs!$BE350*AW352)+N352,0)))</f>
        <v/>
      </c>
      <c r="P352" s="46" t="str">
        <f>IF(Inputs!$B350="","",(ROUND((Inputs!$BE350*AX352)+O352,0)))</f>
        <v/>
      </c>
      <c r="Q352" s="46" t="str">
        <f>IF(Inputs!$B350="","",(ROUND((Inputs!$BE350*AY352)+P352,0)))</f>
        <v/>
      </c>
      <c r="R352" s="46" t="str">
        <f>IF(Inputs!$B350="","",(ROUND((Inputs!$BE350*AZ352)+Q352,0)))</f>
        <v/>
      </c>
      <c r="S352" s="46" t="str">
        <f>IF(Inputs!$B350="","",(ROUND((Inputs!$BE350*BA352)+R352,0)))</f>
        <v/>
      </c>
      <c r="T352" s="46" t="str">
        <f>IF(Inputs!$B350="","",(ROUND((Inputs!$BE350*BB352)+S352,0)))</f>
        <v/>
      </c>
      <c r="U352" s="46" t="str">
        <f>IF(Inputs!$B350="","",(ROUND((Inputs!$BE350*BC352)+T352,0)))</f>
        <v/>
      </c>
      <c r="V352" s="46" t="str">
        <f>IF(Inputs!$B350="","",(ROUND((Inputs!$BE350*BD352)+U352,0)))</f>
        <v/>
      </c>
      <c r="W352" s="46" t="str">
        <f>IF(Inputs!$B350="","",(ROUND((Inputs!$BE350*BE352)+V352,0)))</f>
        <v/>
      </c>
      <c r="X352" s="46" t="str">
        <f>IF(Inputs!$B350="","",(ROUND((Inputs!$BE350*BF352)+W352,0)))</f>
        <v/>
      </c>
      <c r="Y352" s="46" t="str">
        <f>IF(Inputs!$B350="","",(ROUND((Inputs!$BE350*BG352)+X352,0)))</f>
        <v/>
      </c>
      <c r="Z352" s="46" t="str">
        <f>IF(Inputs!$B350="","",(ROUND((Inputs!$BE350*BH352)+Y352,0)))</f>
        <v/>
      </c>
      <c r="AA352" s="46" t="str">
        <f>IF(Inputs!$B350="","",(ROUND((Inputs!$BE350*BI352)+Z352,0)))</f>
        <v/>
      </c>
      <c r="AB352" s="46" t="str">
        <f>IF(Inputs!$B350="","",(ROUND((Inputs!$BE350*BJ352)+AA352,0)))</f>
        <v/>
      </c>
      <c r="AC352" s="46" t="str">
        <f>IF(Inputs!$B350="","",(ROUND((Inputs!$BE350*BK352)+AB352,0)))</f>
        <v/>
      </c>
      <c r="AD352" s="46" t="str">
        <f>IF(Inputs!$B350="","",(ROUND((Inputs!$BE350*BL352)+AC352,0)))</f>
        <v/>
      </c>
      <c r="AE352" s="46" t="str">
        <f>IF(Inputs!$B350="","",(ROUND((Inputs!$BE350*BM352)+AD352,0)))</f>
        <v/>
      </c>
      <c r="AF352" s="46" t="str">
        <f>IF(Inputs!$B350="","",(ROUND((Inputs!$BE350*BN352)+AE352,0)))</f>
        <v/>
      </c>
      <c r="AG352" s="50" t="str">
        <f t="shared" si="13"/>
        <v/>
      </c>
      <c r="AH352" s="42" t="str">
        <f t="shared" si="12"/>
        <v/>
      </c>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row>
    <row r="353" spans="1:66">
      <c r="A353" s="7" t="str">
        <f>IF(Inputs!A351="","",Inputs!A351)</f>
        <v/>
      </c>
      <c r="B353" t="str">
        <f>IF(Inputs!B351="","",Inputs!B351)</f>
        <v/>
      </c>
      <c r="C353" s="46" t="str">
        <f>IF(Inputs!$B351="","",(ROUND(Inputs!$BE351*AK353,0)))</f>
        <v/>
      </c>
      <c r="D353" s="46" t="str">
        <f>IF(Inputs!$B351="","",(ROUND((Inputs!$BE351*AL353)+C353,0)))</f>
        <v/>
      </c>
      <c r="E353" s="46" t="str">
        <f>IF(Inputs!$B351="","",(ROUND((Inputs!$BE351*AM353)+D353,0)))</f>
        <v/>
      </c>
      <c r="F353" s="46" t="str">
        <f>IF(Inputs!$B351="","",(ROUND((Inputs!$BE351*AN353)+E353,0)))</f>
        <v/>
      </c>
      <c r="G353" s="46" t="str">
        <f>IF(Inputs!$B351="","",(ROUND((Inputs!$BE351*AO353)+F353,0)))</f>
        <v/>
      </c>
      <c r="H353" s="46" t="str">
        <f>IF(Inputs!$B351="","",(ROUND((Inputs!$BE351*AP353)+G353,0)))</f>
        <v/>
      </c>
      <c r="I353" s="46" t="str">
        <f>IF(Inputs!$B351="","",(ROUND((Inputs!$BE351*AQ353)+H353,0)))</f>
        <v/>
      </c>
      <c r="J353" s="46" t="str">
        <f>IF(Inputs!$B351="","",(ROUND((Inputs!$BE351*AR353)+I353,0)))</f>
        <v/>
      </c>
      <c r="K353" s="46" t="str">
        <f>IF(Inputs!$B351="","",(ROUND((Inputs!$BE351*AS353)+J353,0)))</f>
        <v/>
      </c>
      <c r="L353" s="46" t="str">
        <f>IF(Inputs!$B351="","",(ROUND((Inputs!$BE351*AT353)+K353,0)))</f>
        <v/>
      </c>
      <c r="M353" s="46" t="str">
        <f>IF(Inputs!$B351="","",(ROUND((Inputs!$BE351*AU353)+L353,0)))</f>
        <v/>
      </c>
      <c r="N353" s="46" t="str">
        <f>IF(Inputs!$B351="","",(ROUND((Inputs!$BE351*AV353)+M353,0)))</f>
        <v/>
      </c>
      <c r="O353" s="46" t="str">
        <f>IF(Inputs!$B351="","",(ROUND((Inputs!$BE351*AW353)+N353,0)))</f>
        <v/>
      </c>
      <c r="P353" s="46" t="str">
        <f>IF(Inputs!$B351="","",(ROUND((Inputs!$BE351*AX353)+O353,0)))</f>
        <v/>
      </c>
      <c r="Q353" s="46" t="str">
        <f>IF(Inputs!$B351="","",(ROUND((Inputs!$BE351*AY353)+P353,0)))</f>
        <v/>
      </c>
      <c r="R353" s="46" t="str">
        <f>IF(Inputs!$B351="","",(ROUND((Inputs!$BE351*AZ353)+Q353,0)))</f>
        <v/>
      </c>
      <c r="S353" s="46" t="str">
        <f>IF(Inputs!$B351="","",(ROUND((Inputs!$BE351*BA353)+R353,0)))</f>
        <v/>
      </c>
      <c r="T353" s="46" t="str">
        <f>IF(Inputs!$B351="","",(ROUND((Inputs!$BE351*BB353)+S353,0)))</f>
        <v/>
      </c>
      <c r="U353" s="46" t="str">
        <f>IF(Inputs!$B351="","",(ROUND((Inputs!$BE351*BC353)+T353,0)))</f>
        <v/>
      </c>
      <c r="V353" s="46" t="str">
        <f>IF(Inputs!$B351="","",(ROUND((Inputs!$BE351*BD353)+U353,0)))</f>
        <v/>
      </c>
      <c r="W353" s="46" t="str">
        <f>IF(Inputs!$B351="","",(ROUND((Inputs!$BE351*BE353)+V353,0)))</f>
        <v/>
      </c>
      <c r="X353" s="46" t="str">
        <f>IF(Inputs!$B351="","",(ROUND((Inputs!$BE351*BF353)+W353,0)))</f>
        <v/>
      </c>
      <c r="Y353" s="46" t="str">
        <f>IF(Inputs!$B351="","",(ROUND((Inputs!$BE351*BG353)+X353,0)))</f>
        <v/>
      </c>
      <c r="Z353" s="46" t="str">
        <f>IF(Inputs!$B351="","",(ROUND((Inputs!$BE351*BH353)+Y353,0)))</f>
        <v/>
      </c>
      <c r="AA353" s="46" t="str">
        <f>IF(Inputs!$B351="","",(ROUND((Inputs!$BE351*BI353)+Z353,0)))</f>
        <v/>
      </c>
      <c r="AB353" s="46" t="str">
        <f>IF(Inputs!$B351="","",(ROUND((Inputs!$BE351*BJ353)+AA353,0)))</f>
        <v/>
      </c>
      <c r="AC353" s="46" t="str">
        <f>IF(Inputs!$B351="","",(ROUND((Inputs!$BE351*BK353)+AB353,0)))</f>
        <v/>
      </c>
      <c r="AD353" s="46" t="str">
        <f>IF(Inputs!$B351="","",(ROUND((Inputs!$BE351*BL353)+AC353,0)))</f>
        <v/>
      </c>
      <c r="AE353" s="46" t="str">
        <f>IF(Inputs!$B351="","",(ROUND((Inputs!$BE351*BM353)+AD353,0)))</f>
        <v/>
      </c>
      <c r="AF353" s="46" t="str">
        <f>IF(Inputs!$B351="","",(ROUND((Inputs!$BE351*BN353)+AE353,0)))</f>
        <v/>
      </c>
      <c r="AG353" s="50" t="str">
        <f t="shared" si="13"/>
        <v/>
      </c>
      <c r="AH353" s="42" t="str">
        <f t="shared" si="12"/>
        <v/>
      </c>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row>
    <row r="354" spans="1:66">
      <c r="A354" s="7" t="str">
        <f>IF(Inputs!A352="","",Inputs!A352)</f>
        <v/>
      </c>
      <c r="B354" t="str">
        <f>IF(Inputs!B352="","",Inputs!B352)</f>
        <v/>
      </c>
      <c r="C354" s="46" t="str">
        <f>IF(Inputs!$B352="","",(ROUND(Inputs!$BE352*AK354,0)))</f>
        <v/>
      </c>
      <c r="D354" s="46" t="str">
        <f>IF(Inputs!$B352="","",(ROUND((Inputs!$BE352*AL354)+C354,0)))</f>
        <v/>
      </c>
      <c r="E354" s="46" t="str">
        <f>IF(Inputs!$B352="","",(ROUND((Inputs!$BE352*AM354)+D354,0)))</f>
        <v/>
      </c>
      <c r="F354" s="46" t="str">
        <f>IF(Inputs!$B352="","",(ROUND((Inputs!$BE352*AN354)+E354,0)))</f>
        <v/>
      </c>
      <c r="G354" s="46" t="str">
        <f>IF(Inputs!$B352="","",(ROUND((Inputs!$BE352*AO354)+F354,0)))</f>
        <v/>
      </c>
      <c r="H354" s="46" t="str">
        <f>IF(Inputs!$B352="","",(ROUND((Inputs!$BE352*AP354)+G354,0)))</f>
        <v/>
      </c>
      <c r="I354" s="46" t="str">
        <f>IF(Inputs!$B352="","",(ROUND((Inputs!$BE352*AQ354)+H354,0)))</f>
        <v/>
      </c>
      <c r="J354" s="46" t="str">
        <f>IF(Inputs!$B352="","",(ROUND((Inputs!$BE352*AR354)+I354,0)))</f>
        <v/>
      </c>
      <c r="K354" s="46" t="str">
        <f>IF(Inputs!$B352="","",(ROUND((Inputs!$BE352*AS354)+J354,0)))</f>
        <v/>
      </c>
      <c r="L354" s="46" t="str">
        <f>IF(Inputs!$B352="","",(ROUND((Inputs!$BE352*AT354)+K354,0)))</f>
        <v/>
      </c>
      <c r="M354" s="46" t="str">
        <f>IF(Inputs!$B352="","",(ROUND((Inputs!$BE352*AU354)+L354,0)))</f>
        <v/>
      </c>
      <c r="N354" s="46" t="str">
        <f>IF(Inputs!$B352="","",(ROUND((Inputs!$BE352*AV354)+M354,0)))</f>
        <v/>
      </c>
      <c r="O354" s="46" t="str">
        <f>IF(Inputs!$B352="","",(ROUND((Inputs!$BE352*AW354)+N354,0)))</f>
        <v/>
      </c>
      <c r="P354" s="46" t="str">
        <f>IF(Inputs!$B352="","",(ROUND((Inputs!$BE352*AX354)+O354,0)))</f>
        <v/>
      </c>
      <c r="Q354" s="46" t="str">
        <f>IF(Inputs!$B352="","",(ROUND((Inputs!$BE352*AY354)+P354,0)))</f>
        <v/>
      </c>
      <c r="R354" s="46" t="str">
        <f>IF(Inputs!$B352="","",(ROUND((Inputs!$BE352*AZ354)+Q354,0)))</f>
        <v/>
      </c>
      <c r="S354" s="46" t="str">
        <f>IF(Inputs!$B352="","",(ROUND((Inputs!$BE352*BA354)+R354,0)))</f>
        <v/>
      </c>
      <c r="T354" s="46" t="str">
        <f>IF(Inputs!$B352="","",(ROUND((Inputs!$BE352*BB354)+S354,0)))</f>
        <v/>
      </c>
      <c r="U354" s="46" t="str">
        <f>IF(Inputs!$B352="","",(ROUND((Inputs!$BE352*BC354)+T354,0)))</f>
        <v/>
      </c>
      <c r="V354" s="46" t="str">
        <f>IF(Inputs!$B352="","",(ROUND((Inputs!$BE352*BD354)+U354,0)))</f>
        <v/>
      </c>
      <c r="W354" s="46" t="str">
        <f>IF(Inputs!$B352="","",(ROUND((Inputs!$BE352*BE354)+V354,0)))</f>
        <v/>
      </c>
      <c r="X354" s="46" t="str">
        <f>IF(Inputs!$B352="","",(ROUND((Inputs!$BE352*BF354)+W354,0)))</f>
        <v/>
      </c>
      <c r="Y354" s="46" t="str">
        <f>IF(Inputs!$B352="","",(ROUND((Inputs!$BE352*BG354)+X354,0)))</f>
        <v/>
      </c>
      <c r="Z354" s="46" t="str">
        <f>IF(Inputs!$B352="","",(ROUND((Inputs!$BE352*BH354)+Y354,0)))</f>
        <v/>
      </c>
      <c r="AA354" s="46" t="str">
        <f>IF(Inputs!$B352="","",(ROUND((Inputs!$BE352*BI354)+Z354,0)))</f>
        <v/>
      </c>
      <c r="AB354" s="46" t="str">
        <f>IF(Inputs!$B352="","",(ROUND((Inputs!$BE352*BJ354)+AA354,0)))</f>
        <v/>
      </c>
      <c r="AC354" s="46" t="str">
        <f>IF(Inputs!$B352="","",(ROUND((Inputs!$BE352*BK354)+AB354,0)))</f>
        <v/>
      </c>
      <c r="AD354" s="46" t="str">
        <f>IF(Inputs!$B352="","",(ROUND((Inputs!$BE352*BL354)+AC354,0)))</f>
        <v/>
      </c>
      <c r="AE354" s="46" t="str">
        <f>IF(Inputs!$B352="","",(ROUND((Inputs!$BE352*BM354)+AD354,0)))</f>
        <v/>
      </c>
      <c r="AF354" s="46" t="str">
        <f>IF(Inputs!$B352="","",(ROUND((Inputs!$BE352*BN354)+AE354,0)))</f>
        <v/>
      </c>
      <c r="AG354" s="50" t="str">
        <f t="shared" si="13"/>
        <v/>
      </c>
      <c r="AH354" s="42" t="str">
        <f t="shared" si="12"/>
        <v/>
      </c>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row>
    <row r="355" spans="1:66">
      <c r="A355" s="7" t="str">
        <f>IF(Inputs!A353="","",Inputs!A353)</f>
        <v/>
      </c>
      <c r="B355" t="str">
        <f>IF(Inputs!B353="","",Inputs!B353)</f>
        <v/>
      </c>
      <c r="C355" s="46" t="str">
        <f>IF(Inputs!$B353="","",(ROUND(Inputs!$BE353*AK355,0)))</f>
        <v/>
      </c>
      <c r="D355" s="46" t="str">
        <f>IF(Inputs!$B353="","",(ROUND((Inputs!$BE353*AL355)+C355,0)))</f>
        <v/>
      </c>
      <c r="E355" s="46" t="str">
        <f>IF(Inputs!$B353="","",(ROUND((Inputs!$BE353*AM355)+D355,0)))</f>
        <v/>
      </c>
      <c r="F355" s="46" t="str">
        <f>IF(Inputs!$B353="","",(ROUND((Inputs!$BE353*AN355)+E355,0)))</f>
        <v/>
      </c>
      <c r="G355" s="46" t="str">
        <f>IF(Inputs!$B353="","",(ROUND((Inputs!$BE353*AO355)+F355,0)))</f>
        <v/>
      </c>
      <c r="H355" s="46" t="str">
        <f>IF(Inputs!$B353="","",(ROUND((Inputs!$BE353*AP355)+G355,0)))</f>
        <v/>
      </c>
      <c r="I355" s="46" t="str">
        <f>IF(Inputs!$B353="","",(ROUND((Inputs!$BE353*AQ355)+H355,0)))</f>
        <v/>
      </c>
      <c r="J355" s="46" t="str">
        <f>IF(Inputs!$B353="","",(ROUND((Inputs!$BE353*AR355)+I355,0)))</f>
        <v/>
      </c>
      <c r="K355" s="46" t="str">
        <f>IF(Inputs!$B353="","",(ROUND((Inputs!$BE353*AS355)+J355,0)))</f>
        <v/>
      </c>
      <c r="L355" s="46" t="str">
        <f>IF(Inputs!$B353="","",(ROUND((Inputs!$BE353*AT355)+K355,0)))</f>
        <v/>
      </c>
      <c r="M355" s="46" t="str">
        <f>IF(Inputs!$B353="","",(ROUND((Inputs!$BE353*AU355)+L355,0)))</f>
        <v/>
      </c>
      <c r="N355" s="46" t="str">
        <f>IF(Inputs!$B353="","",(ROUND((Inputs!$BE353*AV355)+M355,0)))</f>
        <v/>
      </c>
      <c r="O355" s="46" t="str">
        <f>IF(Inputs!$B353="","",(ROUND((Inputs!$BE353*AW355)+N355,0)))</f>
        <v/>
      </c>
      <c r="P355" s="46" t="str">
        <f>IF(Inputs!$B353="","",(ROUND((Inputs!$BE353*AX355)+O355,0)))</f>
        <v/>
      </c>
      <c r="Q355" s="46" t="str">
        <f>IF(Inputs!$B353="","",(ROUND((Inputs!$BE353*AY355)+P355,0)))</f>
        <v/>
      </c>
      <c r="R355" s="46" t="str">
        <f>IF(Inputs!$B353="","",(ROUND((Inputs!$BE353*AZ355)+Q355,0)))</f>
        <v/>
      </c>
      <c r="S355" s="46" t="str">
        <f>IF(Inputs!$B353="","",(ROUND((Inputs!$BE353*BA355)+R355,0)))</f>
        <v/>
      </c>
      <c r="T355" s="46" t="str">
        <f>IF(Inputs!$B353="","",(ROUND((Inputs!$BE353*BB355)+S355,0)))</f>
        <v/>
      </c>
      <c r="U355" s="46" t="str">
        <f>IF(Inputs!$B353="","",(ROUND((Inputs!$BE353*BC355)+T355,0)))</f>
        <v/>
      </c>
      <c r="V355" s="46" t="str">
        <f>IF(Inputs!$B353="","",(ROUND((Inputs!$BE353*BD355)+U355,0)))</f>
        <v/>
      </c>
      <c r="W355" s="46" t="str">
        <f>IF(Inputs!$B353="","",(ROUND((Inputs!$BE353*BE355)+V355,0)))</f>
        <v/>
      </c>
      <c r="X355" s="46" t="str">
        <f>IF(Inputs!$B353="","",(ROUND((Inputs!$BE353*BF355)+W355,0)))</f>
        <v/>
      </c>
      <c r="Y355" s="46" t="str">
        <f>IF(Inputs!$B353="","",(ROUND((Inputs!$BE353*BG355)+X355,0)))</f>
        <v/>
      </c>
      <c r="Z355" s="46" t="str">
        <f>IF(Inputs!$B353="","",(ROUND((Inputs!$BE353*BH355)+Y355,0)))</f>
        <v/>
      </c>
      <c r="AA355" s="46" t="str">
        <f>IF(Inputs!$B353="","",(ROUND((Inputs!$BE353*BI355)+Z355,0)))</f>
        <v/>
      </c>
      <c r="AB355" s="46" t="str">
        <f>IF(Inputs!$B353="","",(ROUND((Inputs!$BE353*BJ355)+AA355,0)))</f>
        <v/>
      </c>
      <c r="AC355" s="46" t="str">
        <f>IF(Inputs!$B353="","",(ROUND((Inputs!$BE353*BK355)+AB355,0)))</f>
        <v/>
      </c>
      <c r="AD355" s="46" t="str">
        <f>IF(Inputs!$B353="","",(ROUND((Inputs!$BE353*BL355)+AC355,0)))</f>
        <v/>
      </c>
      <c r="AE355" s="46" t="str">
        <f>IF(Inputs!$B353="","",(ROUND((Inputs!$BE353*BM355)+AD355,0)))</f>
        <v/>
      </c>
      <c r="AF355" s="46" t="str">
        <f>IF(Inputs!$B353="","",(ROUND((Inputs!$BE353*BN355)+AE355,0)))</f>
        <v/>
      </c>
      <c r="AG355" s="50" t="str">
        <f t="shared" si="13"/>
        <v/>
      </c>
      <c r="AH355" s="42" t="str">
        <f t="shared" si="12"/>
        <v/>
      </c>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row>
    <row r="356" spans="1:66">
      <c r="A356" s="7" t="str">
        <f>IF(Inputs!A354="","",Inputs!A354)</f>
        <v/>
      </c>
      <c r="B356" t="str">
        <f>IF(Inputs!B354="","",Inputs!B354)</f>
        <v/>
      </c>
      <c r="C356" s="46" t="str">
        <f>IF(Inputs!$B354="","",(ROUND(Inputs!$BE354*AK356,0)))</f>
        <v/>
      </c>
      <c r="D356" s="46" t="str">
        <f>IF(Inputs!$B354="","",(ROUND((Inputs!$BE354*AL356)+C356,0)))</f>
        <v/>
      </c>
      <c r="E356" s="46" t="str">
        <f>IF(Inputs!$B354="","",(ROUND((Inputs!$BE354*AM356)+D356,0)))</f>
        <v/>
      </c>
      <c r="F356" s="46" t="str">
        <f>IF(Inputs!$B354="","",(ROUND((Inputs!$BE354*AN356)+E356,0)))</f>
        <v/>
      </c>
      <c r="G356" s="46" t="str">
        <f>IF(Inputs!$B354="","",(ROUND((Inputs!$BE354*AO356)+F356,0)))</f>
        <v/>
      </c>
      <c r="H356" s="46" t="str">
        <f>IF(Inputs!$B354="","",(ROUND((Inputs!$BE354*AP356)+G356,0)))</f>
        <v/>
      </c>
      <c r="I356" s="46" t="str">
        <f>IF(Inputs!$B354="","",(ROUND((Inputs!$BE354*AQ356)+H356,0)))</f>
        <v/>
      </c>
      <c r="J356" s="46" t="str">
        <f>IF(Inputs!$B354="","",(ROUND((Inputs!$BE354*AR356)+I356,0)))</f>
        <v/>
      </c>
      <c r="K356" s="46" t="str">
        <f>IF(Inputs!$B354="","",(ROUND((Inputs!$BE354*AS356)+J356,0)))</f>
        <v/>
      </c>
      <c r="L356" s="46" t="str">
        <f>IF(Inputs!$B354="","",(ROUND((Inputs!$BE354*AT356)+K356,0)))</f>
        <v/>
      </c>
      <c r="M356" s="46" t="str">
        <f>IF(Inputs!$B354="","",(ROUND((Inputs!$BE354*AU356)+L356,0)))</f>
        <v/>
      </c>
      <c r="N356" s="46" t="str">
        <f>IF(Inputs!$B354="","",(ROUND((Inputs!$BE354*AV356)+M356,0)))</f>
        <v/>
      </c>
      <c r="O356" s="46" t="str">
        <f>IF(Inputs!$B354="","",(ROUND((Inputs!$BE354*AW356)+N356,0)))</f>
        <v/>
      </c>
      <c r="P356" s="46" t="str">
        <f>IF(Inputs!$B354="","",(ROUND((Inputs!$BE354*AX356)+O356,0)))</f>
        <v/>
      </c>
      <c r="Q356" s="46" t="str">
        <f>IF(Inputs!$B354="","",(ROUND((Inputs!$BE354*AY356)+P356,0)))</f>
        <v/>
      </c>
      <c r="R356" s="46" t="str">
        <f>IF(Inputs!$B354="","",(ROUND((Inputs!$BE354*AZ356)+Q356,0)))</f>
        <v/>
      </c>
      <c r="S356" s="46" t="str">
        <f>IF(Inputs!$B354="","",(ROUND((Inputs!$BE354*BA356)+R356,0)))</f>
        <v/>
      </c>
      <c r="T356" s="46" t="str">
        <f>IF(Inputs!$B354="","",(ROUND((Inputs!$BE354*BB356)+S356,0)))</f>
        <v/>
      </c>
      <c r="U356" s="46" t="str">
        <f>IF(Inputs!$B354="","",(ROUND((Inputs!$BE354*BC356)+T356,0)))</f>
        <v/>
      </c>
      <c r="V356" s="46" t="str">
        <f>IF(Inputs!$B354="","",(ROUND((Inputs!$BE354*BD356)+U356,0)))</f>
        <v/>
      </c>
      <c r="W356" s="46" t="str">
        <f>IF(Inputs!$B354="","",(ROUND((Inputs!$BE354*BE356)+V356,0)))</f>
        <v/>
      </c>
      <c r="X356" s="46" t="str">
        <f>IF(Inputs!$B354="","",(ROUND((Inputs!$BE354*BF356)+W356,0)))</f>
        <v/>
      </c>
      <c r="Y356" s="46" t="str">
        <f>IF(Inputs!$B354="","",(ROUND((Inputs!$BE354*BG356)+X356,0)))</f>
        <v/>
      </c>
      <c r="Z356" s="46" t="str">
        <f>IF(Inputs!$B354="","",(ROUND((Inputs!$BE354*BH356)+Y356,0)))</f>
        <v/>
      </c>
      <c r="AA356" s="46" t="str">
        <f>IF(Inputs!$B354="","",(ROUND((Inputs!$BE354*BI356)+Z356,0)))</f>
        <v/>
      </c>
      <c r="AB356" s="46" t="str">
        <f>IF(Inputs!$B354="","",(ROUND((Inputs!$BE354*BJ356)+AA356,0)))</f>
        <v/>
      </c>
      <c r="AC356" s="46" t="str">
        <f>IF(Inputs!$B354="","",(ROUND((Inputs!$BE354*BK356)+AB356,0)))</f>
        <v/>
      </c>
      <c r="AD356" s="46" t="str">
        <f>IF(Inputs!$B354="","",(ROUND((Inputs!$BE354*BL356)+AC356,0)))</f>
        <v/>
      </c>
      <c r="AE356" s="46" t="str">
        <f>IF(Inputs!$B354="","",(ROUND((Inputs!$BE354*BM356)+AD356,0)))</f>
        <v/>
      </c>
      <c r="AF356" s="46" t="str">
        <f>IF(Inputs!$B354="","",(ROUND((Inputs!$BE354*BN356)+AE356,0)))</f>
        <v/>
      </c>
      <c r="AG356" s="50" t="str">
        <f t="shared" si="13"/>
        <v/>
      </c>
      <c r="AH356" s="42" t="str">
        <f t="shared" si="12"/>
        <v/>
      </c>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row>
    <row r="357" spans="1:66">
      <c r="A357" s="7" t="str">
        <f>IF(Inputs!A355="","",Inputs!A355)</f>
        <v/>
      </c>
      <c r="B357" t="str">
        <f>IF(Inputs!B355="","",Inputs!B355)</f>
        <v/>
      </c>
      <c r="C357" s="46" t="str">
        <f>IF(Inputs!$B355="","",(ROUND(Inputs!$BE355*AK357,0)))</f>
        <v/>
      </c>
      <c r="D357" s="46" t="str">
        <f>IF(Inputs!$B355="","",(ROUND((Inputs!$BE355*AL357)+C357,0)))</f>
        <v/>
      </c>
      <c r="E357" s="46" t="str">
        <f>IF(Inputs!$B355="","",(ROUND((Inputs!$BE355*AM357)+D357,0)))</f>
        <v/>
      </c>
      <c r="F357" s="46" t="str">
        <f>IF(Inputs!$B355="","",(ROUND((Inputs!$BE355*AN357)+E357,0)))</f>
        <v/>
      </c>
      <c r="G357" s="46" t="str">
        <f>IF(Inputs!$B355="","",(ROUND((Inputs!$BE355*AO357)+F357,0)))</f>
        <v/>
      </c>
      <c r="H357" s="46" t="str">
        <f>IF(Inputs!$B355="","",(ROUND((Inputs!$BE355*AP357)+G357,0)))</f>
        <v/>
      </c>
      <c r="I357" s="46" t="str">
        <f>IF(Inputs!$B355="","",(ROUND((Inputs!$BE355*AQ357)+H357,0)))</f>
        <v/>
      </c>
      <c r="J357" s="46" t="str">
        <f>IF(Inputs!$B355="","",(ROUND((Inputs!$BE355*AR357)+I357,0)))</f>
        <v/>
      </c>
      <c r="K357" s="46" t="str">
        <f>IF(Inputs!$B355="","",(ROUND((Inputs!$BE355*AS357)+J357,0)))</f>
        <v/>
      </c>
      <c r="L357" s="46" t="str">
        <f>IF(Inputs!$B355="","",(ROUND((Inputs!$BE355*AT357)+K357,0)))</f>
        <v/>
      </c>
      <c r="M357" s="46" t="str">
        <f>IF(Inputs!$B355="","",(ROUND((Inputs!$BE355*AU357)+L357,0)))</f>
        <v/>
      </c>
      <c r="N357" s="46" t="str">
        <f>IF(Inputs!$B355="","",(ROUND((Inputs!$BE355*AV357)+M357,0)))</f>
        <v/>
      </c>
      <c r="O357" s="46" t="str">
        <f>IF(Inputs!$B355="","",(ROUND((Inputs!$BE355*AW357)+N357,0)))</f>
        <v/>
      </c>
      <c r="P357" s="46" t="str">
        <f>IF(Inputs!$B355="","",(ROUND((Inputs!$BE355*AX357)+O357,0)))</f>
        <v/>
      </c>
      <c r="Q357" s="46" t="str">
        <f>IF(Inputs!$B355="","",(ROUND((Inputs!$BE355*AY357)+P357,0)))</f>
        <v/>
      </c>
      <c r="R357" s="46" t="str">
        <f>IF(Inputs!$B355="","",(ROUND((Inputs!$BE355*AZ357)+Q357,0)))</f>
        <v/>
      </c>
      <c r="S357" s="46" t="str">
        <f>IF(Inputs!$B355="","",(ROUND((Inputs!$BE355*BA357)+R357,0)))</f>
        <v/>
      </c>
      <c r="T357" s="46" t="str">
        <f>IF(Inputs!$B355="","",(ROUND((Inputs!$BE355*BB357)+S357,0)))</f>
        <v/>
      </c>
      <c r="U357" s="46" t="str">
        <f>IF(Inputs!$B355="","",(ROUND((Inputs!$BE355*BC357)+T357,0)))</f>
        <v/>
      </c>
      <c r="V357" s="46" t="str">
        <f>IF(Inputs!$B355="","",(ROUND((Inputs!$BE355*BD357)+U357,0)))</f>
        <v/>
      </c>
      <c r="W357" s="46" t="str">
        <f>IF(Inputs!$B355="","",(ROUND((Inputs!$BE355*BE357)+V357,0)))</f>
        <v/>
      </c>
      <c r="X357" s="46" t="str">
        <f>IF(Inputs!$B355="","",(ROUND((Inputs!$BE355*BF357)+W357,0)))</f>
        <v/>
      </c>
      <c r="Y357" s="46" t="str">
        <f>IF(Inputs!$B355="","",(ROUND((Inputs!$BE355*BG357)+X357,0)))</f>
        <v/>
      </c>
      <c r="Z357" s="46" t="str">
        <f>IF(Inputs!$B355="","",(ROUND((Inputs!$BE355*BH357)+Y357,0)))</f>
        <v/>
      </c>
      <c r="AA357" s="46" t="str">
        <f>IF(Inputs!$B355="","",(ROUND((Inputs!$BE355*BI357)+Z357,0)))</f>
        <v/>
      </c>
      <c r="AB357" s="46" t="str">
        <f>IF(Inputs!$B355="","",(ROUND((Inputs!$BE355*BJ357)+AA357,0)))</f>
        <v/>
      </c>
      <c r="AC357" s="46" t="str">
        <f>IF(Inputs!$B355="","",(ROUND((Inputs!$BE355*BK357)+AB357,0)))</f>
        <v/>
      </c>
      <c r="AD357" s="46" t="str">
        <f>IF(Inputs!$B355="","",(ROUND((Inputs!$BE355*BL357)+AC357,0)))</f>
        <v/>
      </c>
      <c r="AE357" s="46" t="str">
        <f>IF(Inputs!$B355="","",(ROUND((Inputs!$BE355*BM357)+AD357,0)))</f>
        <v/>
      </c>
      <c r="AF357" s="46" t="str">
        <f>IF(Inputs!$B355="","",(ROUND((Inputs!$BE355*BN357)+AE357,0)))</f>
        <v/>
      </c>
      <c r="AG357" s="50" t="str">
        <f t="shared" si="13"/>
        <v/>
      </c>
      <c r="AH357" s="42" t="str">
        <f t="shared" si="12"/>
        <v/>
      </c>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row>
    <row r="358" spans="1:66">
      <c r="A358" s="7" t="str">
        <f>IF(Inputs!A356="","",Inputs!A356)</f>
        <v/>
      </c>
      <c r="B358" t="str">
        <f>IF(Inputs!B356="","",Inputs!B356)</f>
        <v/>
      </c>
      <c r="C358" s="46" t="str">
        <f>IF(Inputs!$B356="","",(ROUND(Inputs!$BE356*AK358,0)))</f>
        <v/>
      </c>
      <c r="D358" s="46" t="str">
        <f>IF(Inputs!$B356="","",(ROUND((Inputs!$BE356*AL358)+C358,0)))</f>
        <v/>
      </c>
      <c r="E358" s="46" t="str">
        <f>IF(Inputs!$B356="","",(ROUND((Inputs!$BE356*AM358)+D358,0)))</f>
        <v/>
      </c>
      <c r="F358" s="46" t="str">
        <f>IF(Inputs!$B356="","",(ROUND((Inputs!$BE356*AN358)+E358,0)))</f>
        <v/>
      </c>
      <c r="G358" s="46" t="str">
        <f>IF(Inputs!$B356="","",(ROUND((Inputs!$BE356*AO358)+F358,0)))</f>
        <v/>
      </c>
      <c r="H358" s="46" t="str">
        <f>IF(Inputs!$B356="","",(ROUND((Inputs!$BE356*AP358)+G358,0)))</f>
        <v/>
      </c>
      <c r="I358" s="46" t="str">
        <f>IF(Inputs!$B356="","",(ROUND((Inputs!$BE356*AQ358)+H358,0)))</f>
        <v/>
      </c>
      <c r="J358" s="46" t="str">
        <f>IF(Inputs!$B356="","",(ROUND((Inputs!$BE356*AR358)+I358,0)))</f>
        <v/>
      </c>
      <c r="K358" s="46" t="str">
        <f>IF(Inputs!$B356="","",(ROUND((Inputs!$BE356*AS358)+J358,0)))</f>
        <v/>
      </c>
      <c r="L358" s="46" t="str">
        <f>IF(Inputs!$B356="","",(ROUND((Inputs!$BE356*AT358)+K358,0)))</f>
        <v/>
      </c>
      <c r="M358" s="46" t="str">
        <f>IF(Inputs!$B356="","",(ROUND((Inputs!$BE356*AU358)+L358,0)))</f>
        <v/>
      </c>
      <c r="N358" s="46" t="str">
        <f>IF(Inputs!$B356="","",(ROUND((Inputs!$BE356*AV358)+M358,0)))</f>
        <v/>
      </c>
      <c r="O358" s="46" t="str">
        <f>IF(Inputs!$B356="","",(ROUND((Inputs!$BE356*AW358)+N358,0)))</f>
        <v/>
      </c>
      <c r="P358" s="46" t="str">
        <f>IF(Inputs!$B356="","",(ROUND((Inputs!$BE356*AX358)+O358,0)))</f>
        <v/>
      </c>
      <c r="Q358" s="46" t="str">
        <f>IF(Inputs!$B356="","",(ROUND((Inputs!$BE356*AY358)+P358,0)))</f>
        <v/>
      </c>
      <c r="R358" s="46" t="str">
        <f>IF(Inputs!$B356="","",(ROUND((Inputs!$BE356*AZ358)+Q358,0)))</f>
        <v/>
      </c>
      <c r="S358" s="46" t="str">
        <f>IF(Inputs!$B356="","",(ROUND((Inputs!$BE356*BA358)+R358,0)))</f>
        <v/>
      </c>
      <c r="T358" s="46" t="str">
        <f>IF(Inputs!$B356="","",(ROUND((Inputs!$BE356*BB358)+S358,0)))</f>
        <v/>
      </c>
      <c r="U358" s="46" t="str">
        <f>IF(Inputs!$B356="","",(ROUND((Inputs!$BE356*BC358)+T358,0)))</f>
        <v/>
      </c>
      <c r="V358" s="46" t="str">
        <f>IF(Inputs!$B356="","",(ROUND((Inputs!$BE356*BD358)+U358,0)))</f>
        <v/>
      </c>
      <c r="W358" s="46" t="str">
        <f>IF(Inputs!$B356="","",(ROUND((Inputs!$BE356*BE358)+V358,0)))</f>
        <v/>
      </c>
      <c r="X358" s="46" t="str">
        <f>IF(Inputs!$B356="","",(ROUND((Inputs!$BE356*BF358)+W358,0)))</f>
        <v/>
      </c>
      <c r="Y358" s="46" t="str">
        <f>IF(Inputs!$B356="","",(ROUND((Inputs!$BE356*BG358)+X358,0)))</f>
        <v/>
      </c>
      <c r="Z358" s="46" t="str">
        <f>IF(Inputs!$B356="","",(ROUND((Inputs!$BE356*BH358)+Y358,0)))</f>
        <v/>
      </c>
      <c r="AA358" s="46" t="str">
        <f>IF(Inputs!$B356="","",(ROUND((Inputs!$BE356*BI358)+Z358,0)))</f>
        <v/>
      </c>
      <c r="AB358" s="46" t="str">
        <f>IF(Inputs!$B356="","",(ROUND((Inputs!$BE356*BJ358)+AA358,0)))</f>
        <v/>
      </c>
      <c r="AC358" s="46" t="str">
        <f>IF(Inputs!$B356="","",(ROUND((Inputs!$BE356*BK358)+AB358,0)))</f>
        <v/>
      </c>
      <c r="AD358" s="46" t="str">
        <f>IF(Inputs!$B356="","",(ROUND((Inputs!$BE356*BL358)+AC358,0)))</f>
        <v/>
      </c>
      <c r="AE358" s="46" t="str">
        <f>IF(Inputs!$B356="","",(ROUND((Inputs!$BE356*BM358)+AD358,0)))</f>
        <v/>
      </c>
      <c r="AF358" s="46" t="str">
        <f>IF(Inputs!$B356="","",(ROUND((Inputs!$BE356*BN358)+AE358,0)))</f>
        <v/>
      </c>
      <c r="AG358" s="50" t="str">
        <f t="shared" si="13"/>
        <v/>
      </c>
      <c r="AH358" s="42" t="str">
        <f t="shared" si="12"/>
        <v/>
      </c>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row>
    <row r="359" spans="1:66">
      <c r="A359" s="7" t="str">
        <f>IF(Inputs!A357="","",Inputs!A357)</f>
        <v/>
      </c>
      <c r="B359" t="str">
        <f>IF(Inputs!B357="","",Inputs!B357)</f>
        <v/>
      </c>
      <c r="C359" s="46" t="str">
        <f>IF(Inputs!$B357="","",(ROUND(Inputs!$BE357*AK359,0)))</f>
        <v/>
      </c>
      <c r="D359" s="46" t="str">
        <f>IF(Inputs!$B357="","",(ROUND((Inputs!$BE357*AL359)+C359,0)))</f>
        <v/>
      </c>
      <c r="E359" s="46" t="str">
        <f>IF(Inputs!$B357="","",(ROUND((Inputs!$BE357*AM359)+D359,0)))</f>
        <v/>
      </c>
      <c r="F359" s="46" t="str">
        <f>IF(Inputs!$B357="","",(ROUND((Inputs!$BE357*AN359)+E359,0)))</f>
        <v/>
      </c>
      <c r="G359" s="46" t="str">
        <f>IF(Inputs!$B357="","",(ROUND((Inputs!$BE357*AO359)+F359,0)))</f>
        <v/>
      </c>
      <c r="H359" s="46" t="str">
        <f>IF(Inputs!$B357="","",(ROUND((Inputs!$BE357*AP359)+G359,0)))</f>
        <v/>
      </c>
      <c r="I359" s="46" t="str">
        <f>IF(Inputs!$B357="","",(ROUND((Inputs!$BE357*AQ359)+H359,0)))</f>
        <v/>
      </c>
      <c r="J359" s="46" t="str">
        <f>IF(Inputs!$B357="","",(ROUND((Inputs!$BE357*AR359)+I359,0)))</f>
        <v/>
      </c>
      <c r="K359" s="46" t="str">
        <f>IF(Inputs!$B357="","",(ROUND((Inputs!$BE357*AS359)+J359,0)))</f>
        <v/>
      </c>
      <c r="L359" s="46" t="str">
        <f>IF(Inputs!$B357="","",(ROUND((Inputs!$BE357*AT359)+K359,0)))</f>
        <v/>
      </c>
      <c r="M359" s="46" t="str">
        <f>IF(Inputs!$B357="","",(ROUND((Inputs!$BE357*AU359)+L359,0)))</f>
        <v/>
      </c>
      <c r="N359" s="46" t="str">
        <f>IF(Inputs!$B357="","",(ROUND((Inputs!$BE357*AV359)+M359,0)))</f>
        <v/>
      </c>
      <c r="O359" s="46" t="str">
        <f>IF(Inputs!$B357="","",(ROUND((Inputs!$BE357*AW359)+N359,0)))</f>
        <v/>
      </c>
      <c r="P359" s="46" t="str">
        <f>IF(Inputs!$B357="","",(ROUND((Inputs!$BE357*AX359)+O359,0)))</f>
        <v/>
      </c>
      <c r="Q359" s="46" t="str">
        <f>IF(Inputs!$B357="","",(ROUND((Inputs!$BE357*AY359)+P359,0)))</f>
        <v/>
      </c>
      <c r="R359" s="46" t="str">
        <f>IF(Inputs!$B357="","",(ROUND((Inputs!$BE357*AZ359)+Q359,0)))</f>
        <v/>
      </c>
      <c r="S359" s="46" t="str">
        <f>IF(Inputs!$B357="","",(ROUND((Inputs!$BE357*BA359)+R359,0)))</f>
        <v/>
      </c>
      <c r="T359" s="46" t="str">
        <f>IF(Inputs!$B357="","",(ROUND((Inputs!$BE357*BB359)+S359,0)))</f>
        <v/>
      </c>
      <c r="U359" s="46" t="str">
        <f>IF(Inputs!$B357="","",(ROUND((Inputs!$BE357*BC359)+T359,0)))</f>
        <v/>
      </c>
      <c r="V359" s="46" t="str">
        <f>IF(Inputs!$B357="","",(ROUND((Inputs!$BE357*BD359)+U359,0)))</f>
        <v/>
      </c>
      <c r="W359" s="46" t="str">
        <f>IF(Inputs!$B357="","",(ROUND((Inputs!$BE357*BE359)+V359,0)))</f>
        <v/>
      </c>
      <c r="X359" s="46" t="str">
        <f>IF(Inputs!$B357="","",(ROUND((Inputs!$BE357*BF359)+W359,0)))</f>
        <v/>
      </c>
      <c r="Y359" s="46" t="str">
        <f>IF(Inputs!$B357="","",(ROUND((Inputs!$BE357*BG359)+X359,0)))</f>
        <v/>
      </c>
      <c r="Z359" s="46" t="str">
        <f>IF(Inputs!$B357="","",(ROUND((Inputs!$BE357*BH359)+Y359,0)))</f>
        <v/>
      </c>
      <c r="AA359" s="46" t="str">
        <f>IF(Inputs!$B357="","",(ROUND((Inputs!$BE357*BI359)+Z359,0)))</f>
        <v/>
      </c>
      <c r="AB359" s="46" t="str">
        <f>IF(Inputs!$B357="","",(ROUND((Inputs!$BE357*BJ359)+AA359,0)))</f>
        <v/>
      </c>
      <c r="AC359" s="46" t="str">
        <f>IF(Inputs!$B357="","",(ROUND((Inputs!$BE357*BK359)+AB359,0)))</f>
        <v/>
      </c>
      <c r="AD359" s="46" t="str">
        <f>IF(Inputs!$B357="","",(ROUND((Inputs!$BE357*BL359)+AC359,0)))</f>
        <v/>
      </c>
      <c r="AE359" s="46" t="str">
        <f>IF(Inputs!$B357="","",(ROUND((Inputs!$BE357*BM359)+AD359,0)))</f>
        <v/>
      </c>
      <c r="AF359" s="46" t="str">
        <f>IF(Inputs!$B357="","",(ROUND((Inputs!$BE357*BN359)+AE359,0)))</f>
        <v/>
      </c>
      <c r="AG359" s="50" t="str">
        <f t="shared" si="13"/>
        <v/>
      </c>
      <c r="AH359" s="42" t="str">
        <f t="shared" si="12"/>
        <v/>
      </c>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row>
    <row r="360" spans="1:66">
      <c r="A360" s="7" t="str">
        <f>IF(Inputs!A358="","",Inputs!A358)</f>
        <v/>
      </c>
      <c r="B360" t="str">
        <f>IF(Inputs!B358="","",Inputs!B358)</f>
        <v/>
      </c>
      <c r="C360" s="46" t="str">
        <f>IF(Inputs!$B358="","",(ROUND(Inputs!$BE358*AK360,0)))</f>
        <v/>
      </c>
      <c r="D360" s="46" t="str">
        <f>IF(Inputs!$B358="","",(ROUND((Inputs!$BE358*AL360)+C360,0)))</f>
        <v/>
      </c>
      <c r="E360" s="46" t="str">
        <f>IF(Inputs!$B358="","",(ROUND((Inputs!$BE358*AM360)+D360,0)))</f>
        <v/>
      </c>
      <c r="F360" s="46" t="str">
        <f>IF(Inputs!$B358="","",(ROUND((Inputs!$BE358*AN360)+E360,0)))</f>
        <v/>
      </c>
      <c r="G360" s="46" t="str">
        <f>IF(Inputs!$B358="","",(ROUND((Inputs!$BE358*AO360)+F360,0)))</f>
        <v/>
      </c>
      <c r="H360" s="46" t="str">
        <f>IF(Inputs!$B358="","",(ROUND((Inputs!$BE358*AP360)+G360,0)))</f>
        <v/>
      </c>
      <c r="I360" s="46" t="str">
        <f>IF(Inputs!$B358="","",(ROUND((Inputs!$BE358*AQ360)+H360,0)))</f>
        <v/>
      </c>
      <c r="J360" s="46" t="str">
        <f>IF(Inputs!$B358="","",(ROUND((Inputs!$BE358*AR360)+I360,0)))</f>
        <v/>
      </c>
      <c r="K360" s="46" t="str">
        <f>IF(Inputs!$B358="","",(ROUND((Inputs!$BE358*AS360)+J360,0)))</f>
        <v/>
      </c>
      <c r="L360" s="46" t="str">
        <f>IF(Inputs!$B358="","",(ROUND((Inputs!$BE358*AT360)+K360,0)))</f>
        <v/>
      </c>
      <c r="M360" s="46" t="str">
        <f>IF(Inputs!$B358="","",(ROUND((Inputs!$BE358*AU360)+L360,0)))</f>
        <v/>
      </c>
      <c r="N360" s="46" t="str">
        <f>IF(Inputs!$B358="","",(ROUND((Inputs!$BE358*AV360)+M360,0)))</f>
        <v/>
      </c>
      <c r="O360" s="46" t="str">
        <f>IF(Inputs!$B358="","",(ROUND((Inputs!$BE358*AW360)+N360,0)))</f>
        <v/>
      </c>
      <c r="P360" s="46" t="str">
        <f>IF(Inputs!$B358="","",(ROUND((Inputs!$BE358*AX360)+O360,0)))</f>
        <v/>
      </c>
      <c r="Q360" s="46" t="str">
        <f>IF(Inputs!$B358="","",(ROUND((Inputs!$BE358*AY360)+P360,0)))</f>
        <v/>
      </c>
      <c r="R360" s="46" t="str">
        <f>IF(Inputs!$B358="","",(ROUND((Inputs!$BE358*AZ360)+Q360,0)))</f>
        <v/>
      </c>
      <c r="S360" s="46" t="str">
        <f>IF(Inputs!$B358="","",(ROUND((Inputs!$BE358*BA360)+R360,0)))</f>
        <v/>
      </c>
      <c r="T360" s="46" t="str">
        <f>IF(Inputs!$B358="","",(ROUND((Inputs!$BE358*BB360)+S360,0)))</f>
        <v/>
      </c>
      <c r="U360" s="46" t="str">
        <f>IF(Inputs!$B358="","",(ROUND((Inputs!$BE358*BC360)+T360,0)))</f>
        <v/>
      </c>
      <c r="V360" s="46" t="str">
        <f>IF(Inputs!$B358="","",(ROUND((Inputs!$BE358*BD360)+U360,0)))</f>
        <v/>
      </c>
      <c r="W360" s="46" t="str">
        <f>IF(Inputs!$B358="","",(ROUND((Inputs!$BE358*BE360)+V360,0)))</f>
        <v/>
      </c>
      <c r="X360" s="46" t="str">
        <f>IF(Inputs!$B358="","",(ROUND((Inputs!$BE358*BF360)+W360,0)))</f>
        <v/>
      </c>
      <c r="Y360" s="46" t="str">
        <f>IF(Inputs!$B358="","",(ROUND((Inputs!$BE358*BG360)+X360,0)))</f>
        <v/>
      </c>
      <c r="Z360" s="46" t="str">
        <f>IF(Inputs!$B358="","",(ROUND((Inputs!$BE358*BH360)+Y360,0)))</f>
        <v/>
      </c>
      <c r="AA360" s="46" t="str">
        <f>IF(Inputs!$B358="","",(ROUND((Inputs!$BE358*BI360)+Z360,0)))</f>
        <v/>
      </c>
      <c r="AB360" s="46" t="str">
        <f>IF(Inputs!$B358="","",(ROUND((Inputs!$BE358*BJ360)+AA360,0)))</f>
        <v/>
      </c>
      <c r="AC360" s="46" t="str">
        <f>IF(Inputs!$B358="","",(ROUND((Inputs!$BE358*BK360)+AB360,0)))</f>
        <v/>
      </c>
      <c r="AD360" s="46" t="str">
        <f>IF(Inputs!$B358="","",(ROUND((Inputs!$BE358*BL360)+AC360,0)))</f>
        <v/>
      </c>
      <c r="AE360" s="46" t="str">
        <f>IF(Inputs!$B358="","",(ROUND((Inputs!$BE358*BM360)+AD360,0)))</f>
        <v/>
      </c>
      <c r="AF360" s="46" t="str">
        <f>IF(Inputs!$B358="","",(ROUND((Inputs!$BE358*BN360)+AE360,0)))</f>
        <v/>
      </c>
      <c r="AG360" s="50" t="str">
        <f t="shared" si="13"/>
        <v/>
      </c>
      <c r="AH360" s="42" t="str">
        <f t="shared" si="12"/>
        <v/>
      </c>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row>
    <row r="361" spans="1:66">
      <c r="A361" s="7" t="str">
        <f>IF(Inputs!A359="","",Inputs!A359)</f>
        <v/>
      </c>
      <c r="B361" t="str">
        <f>IF(Inputs!B359="","",Inputs!B359)</f>
        <v/>
      </c>
      <c r="C361" s="46" t="str">
        <f>IF(Inputs!$B359="","",(ROUND(Inputs!$BE359*AK361,0)))</f>
        <v/>
      </c>
      <c r="D361" s="46" t="str">
        <f>IF(Inputs!$B359="","",(ROUND((Inputs!$BE359*AL361)+C361,0)))</f>
        <v/>
      </c>
      <c r="E361" s="46" t="str">
        <f>IF(Inputs!$B359="","",(ROUND((Inputs!$BE359*AM361)+D361,0)))</f>
        <v/>
      </c>
      <c r="F361" s="46" t="str">
        <f>IF(Inputs!$B359="","",(ROUND((Inputs!$BE359*AN361)+E361,0)))</f>
        <v/>
      </c>
      <c r="G361" s="46" t="str">
        <f>IF(Inputs!$B359="","",(ROUND((Inputs!$BE359*AO361)+F361,0)))</f>
        <v/>
      </c>
      <c r="H361" s="46" t="str">
        <f>IF(Inputs!$B359="","",(ROUND((Inputs!$BE359*AP361)+G361,0)))</f>
        <v/>
      </c>
      <c r="I361" s="46" t="str">
        <f>IF(Inputs!$B359="","",(ROUND((Inputs!$BE359*AQ361)+H361,0)))</f>
        <v/>
      </c>
      <c r="J361" s="46" t="str">
        <f>IF(Inputs!$B359="","",(ROUND((Inputs!$BE359*AR361)+I361,0)))</f>
        <v/>
      </c>
      <c r="K361" s="46" t="str">
        <f>IF(Inputs!$B359="","",(ROUND((Inputs!$BE359*AS361)+J361,0)))</f>
        <v/>
      </c>
      <c r="L361" s="46" t="str">
        <f>IF(Inputs!$B359="","",(ROUND((Inputs!$BE359*AT361)+K361,0)))</f>
        <v/>
      </c>
      <c r="M361" s="46" t="str">
        <f>IF(Inputs!$B359="","",(ROUND((Inputs!$BE359*AU361)+L361,0)))</f>
        <v/>
      </c>
      <c r="N361" s="46" t="str">
        <f>IF(Inputs!$B359="","",(ROUND((Inputs!$BE359*AV361)+M361,0)))</f>
        <v/>
      </c>
      <c r="O361" s="46" t="str">
        <f>IF(Inputs!$B359="","",(ROUND((Inputs!$BE359*AW361)+N361,0)))</f>
        <v/>
      </c>
      <c r="P361" s="46" t="str">
        <f>IF(Inputs!$B359="","",(ROUND((Inputs!$BE359*AX361)+O361,0)))</f>
        <v/>
      </c>
      <c r="Q361" s="46" t="str">
        <f>IF(Inputs!$B359="","",(ROUND((Inputs!$BE359*AY361)+P361,0)))</f>
        <v/>
      </c>
      <c r="R361" s="46" t="str">
        <f>IF(Inputs!$B359="","",(ROUND((Inputs!$BE359*AZ361)+Q361,0)))</f>
        <v/>
      </c>
      <c r="S361" s="46" t="str">
        <f>IF(Inputs!$B359="","",(ROUND((Inputs!$BE359*BA361)+R361,0)))</f>
        <v/>
      </c>
      <c r="T361" s="46" t="str">
        <f>IF(Inputs!$B359="","",(ROUND((Inputs!$BE359*BB361)+S361,0)))</f>
        <v/>
      </c>
      <c r="U361" s="46" t="str">
        <f>IF(Inputs!$B359="","",(ROUND((Inputs!$BE359*BC361)+T361,0)))</f>
        <v/>
      </c>
      <c r="V361" s="46" t="str">
        <f>IF(Inputs!$B359="","",(ROUND((Inputs!$BE359*BD361)+U361,0)))</f>
        <v/>
      </c>
      <c r="W361" s="46" t="str">
        <f>IF(Inputs!$B359="","",(ROUND((Inputs!$BE359*BE361)+V361,0)))</f>
        <v/>
      </c>
      <c r="X361" s="46" t="str">
        <f>IF(Inputs!$B359="","",(ROUND((Inputs!$BE359*BF361)+W361,0)))</f>
        <v/>
      </c>
      <c r="Y361" s="46" t="str">
        <f>IF(Inputs!$B359="","",(ROUND((Inputs!$BE359*BG361)+X361,0)))</f>
        <v/>
      </c>
      <c r="Z361" s="46" t="str">
        <f>IF(Inputs!$B359="","",(ROUND((Inputs!$BE359*BH361)+Y361,0)))</f>
        <v/>
      </c>
      <c r="AA361" s="46" t="str">
        <f>IF(Inputs!$B359="","",(ROUND((Inputs!$BE359*BI361)+Z361,0)))</f>
        <v/>
      </c>
      <c r="AB361" s="46" t="str">
        <f>IF(Inputs!$B359="","",(ROUND((Inputs!$BE359*BJ361)+AA361,0)))</f>
        <v/>
      </c>
      <c r="AC361" s="46" t="str">
        <f>IF(Inputs!$B359="","",(ROUND((Inputs!$BE359*BK361)+AB361,0)))</f>
        <v/>
      </c>
      <c r="AD361" s="46" t="str">
        <f>IF(Inputs!$B359="","",(ROUND((Inputs!$BE359*BL361)+AC361,0)))</f>
        <v/>
      </c>
      <c r="AE361" s="46" t="str">
        <f>IF(Inputs!$B359="","",(ROUND((Inputs!$BE359*BM361)+AD361,0)))</f>
        <v/>
      </c>
      <c r="AF361" s="46" t="str">
        <f>IF(Inputs!$B359="","",(ROUND((Inputs!$BE359*BN361)+AE361,0)))</f>
        <v/>
      </c>
      <c r="AG361" s="50" t="str">
        <f t="shared" si="13"/>
        <v/>
      </c>
      <c r="AH361" s="42" t="str">
        <f t="shared" si="12"/>
        <v/>
      </c>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row>
    <row r="362" spans="1:66">
      <c r="A362" s="7" t="str">
        <f>IF(Inputs!A360="","",Inputs!A360)</f>
        <v/>
      </c>
      <c r="B362" t="str">
        <f>IF(Inputs!B360="","",Inputs!B360)</f>
        <v/>
      </c>
      <c r="C362" s="46" t="str">
        <f>IF(Inputs!$B360="","",(ROUND(Inputs!$BE360*AK362,0)))</f>
        <v/>
      </c>
      <c r="D362" s="46" t="str">
        <f>IF(Inputs!$B360="","",(ROUND((Inputs!$BE360*AL362)+C362,0)))</f>
        <v/>
      </c>
      <c r="E362" s="46" t="str">
        <f>IF(Inputs!$B360="","",(ROUND((Inputs!$BE360*AM362)+D362,0)))</f>
        <v/>
      </c>
      <c r="F362" s="46" t="str">
        <f>IF(Inputs!$B360="","",(ROUND((Inputs!$BE360*AN362)+E362,0)))</f>
        <v/>
      </c>
      <c r="G362" s="46" t="str">
        <f>IF(Inputs!$B360="","",(ROUND((Inputs!$BE360*AO362)+F362,0)))</f>
        <v/>
      </c>
      <c r="H362" s="46" t="str">
        <f>IF(Inputs!$B360="","",(ROUND((Inputs!$BE360*AP362)+G362,0)))</f>
        <v/>
      </c>
      <c r="I362" s="46" t="str">
        <f>IF(Inputs!$B360="","",(ROUND((Inputs!$BE360*AQ362)+H362,0)))</f>
        <v/>
      </c>
      <c r="J362" s="46" t="str">
        <f>IF(Inputs!$B360="","",(ROUND((Inputs!$BE360*AR362)+I362,0)))</f>
        <v/>
      </c>
      <c r="K362" s="46" t="str">
        <f>IF(Inputs!$B360="","",(ROUND((Inputs!$BE360*AS362)+J362,0)))</f>
        <v/>
      </c>
      <c r="L362" s="46" t="str">
        <f>IF(Inputs!$B360="","",(ROUND((Inputs!$BE360*AT362)+K362,0)))</f>
        <v/>
      </c>
      <c r="M362" s="46" t="str">
        <f>IF(Inputs!$B360="","",(ROUND((Inputs!$BE360*AU362)+L362,0)))</f>
        <v/>
      </c>
      <c r="N362" s="46" t="str">
        <f>IF(Inputs!$B360="","",(ROUND((Inputs!$BE360*AV362)+M362,0)))</f>
        <v/>
      </c>
      <c r="O362" s="46" t="str">
        <f>IF(Inputs!$B360="","",(ROUND((Inputs!$BE360*AW362)+N362,0)))</f>
        <v/>
      </c>
      <c r="P362" s="46" t="str">
        <f>IF(Inputs!$B360="","",(ROUND((Inputs!$BE360*AX362)+O362,0)))</f>
        <v/>
      </c>
      <c r="Q362" s="46" t="str">
        <f>IF(Inputs!$B360="","",(ROUND((Inputs!$BE360*AY362)+P362,0)))</f>
        <v/>
      </c>
      <c r="R362" s="46" t="str">
        <f>IF(Inputs!$B360="","",(ROUND((Inputs!$BE360*AZ362)+Q362,0)))</f>
        <v/>
      </c>
      <c r="S362" s="46" t="str">
        <f>IF(Inputs!$B360="","",(ROUND((Inputs!$BE360*BA362)+R362,0)))</f>
        <v/>
      </c>
      <c r="T362" s="46" t="str">
        <f>IF(Inputs!$B360="","",(ROUND((Inputs!$BE360*BB362)+S362,0)))</f>
        <v/>
      </c>
      <c r="U362" s="46" t="str">
        <f>IF(Inputs!$B360="","",(ROUND((Inputs!$BE360*BC362)+T362,0)))</f>
        <v/>
      </c>
      <c r="V362" s="46" t="str">
        <f>IF(Inputs!$B360="","",(ROUND((Inputs!$BE360*BD362)+U362,0)))</f>
        <v/>
      </c>
      <c r="W362" s="46" t="str">
        <f>IF(Inputs!$B360="","",(ROUND((Inputs!$BE360*BE362)+V362,0)))</f>
        <v/>
      </c>
      <c r="X362" s="46" t="str">
        <f>IF(Inputs!$B360="","",(ROUND((Inputs!$BE360*BF362)+W362,0)))</f>
        <v/>
      </c>
      <c r="Y362" s="46" t="str">
        <f>IF(Inputs!$B360="","",(ROUND((Inputs!$BE360*BG362)+X362,0)))</f>
        <v/>
      </c>
      <c r="Z362" s="46" t="str">
        <f>IF(Inputs!$B360="","",(ROUND((Inputs!$BE360*BH362)+Y362,0)))</f>
        <v/>
      </c>
      <c r="AA362" s="46" t="str">
        <f>IF(Inputs!$B360="","",(ROUND((Inputs!$BE360*BI362)+Z362,0)))</f>
        <v/>
      </c>
      <c r="AB362" s="46" t="str">
        <f>IF(Inputs!$B360="","",(ROUND((Inputs!$BE360*BJ362)+AA362,0)))</f>
        <v/>
      </c>
      <c r="AC362" s="46" t="str">
        <f>IF(Inputs!$B360="","",(ROUND((Inputs!$BE360*BK362)+AB362,0)))</f>
        <v/>
      </c>
      <c r="AD362" s="46" t="str">
        <f>IF(Inputs!$B360="","",(ROUND((Inputs!$BE360*BL362)+AC362,0)))</f>
        <v/>
      </c>
      <c r="AE362" s="46" t="str">
        <f>IF(Inputs!$B360="","",(ROUND((Inputs!$BE360*BM362)+AD362,0)))</f>
        <v/>
      </c>
      <c r="AF362" s="46" t="str">
        <f>IF(Inputs!$B360="","",(ROUND((Inputs!$BE360*BN362)+AE362,0)))</f>
        <v/>
      </c>
      <c r="AG362" s="50" t="str">
        <f t="shared" si="13"/>
        <v/>
      </c>
      <c r="AH362" s="42" t="str">
        <f t="shared" si="12"/>
        <v/>
      </c>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row>
    <row r="363" spans="1:66">
      <c r="A363" s="7" t="str">
        <f>IF(Inputs!A361="","",Inputs!A361)</f>
        <v/>
      </c>
      <c r="B363" t="str">
        <f>IF(Inputs!B361="","",Inputs!B361)</f>
        <v/>
      </c>
      <c r="C363" s="46" t="str">
        <f>IF(Inputs!$B361="","",(ROUND(Inputs!$BE361*AK363,0)))</f>
        <v/>
      </c>
      <c r="D363" s="46" t="str">
        <f>IF(Inputs!$B361="","",(ROUND((Inputs!$BE361*AL363)+C363,0)))</f>
        <v/>
      </c>
      <c r="E363" s="46" t="str">
        <f>IF(Inputs!$B361="","",(ROUND((Inputs!$BE361*AM363)+D363,0)))</f>
        <v/>
      </c>
      <c r="F363" s="46" t="str">
        <f>IF(Inputs!$B361="","",(ROUND((Inputs!$BE361*AN363)+E363,0)))</f>
        <v/>
      </c>
      <c r="G363" s="46" t="str">
        <f>IF(Inputs!$B361="","",(ROUND((Inputs!$BE361*AO363)+F363,0)))</f>
        <v/>
      </c>
      <c r="H363" s="46" t="str">
        <f>IF(Inputs!$B361="","",(ROUND((Inputs!$BE361*AP363)+G363,0)))</f>
        <v/>
      </c>
      <c r="I363" s="46" t="str">
        <f>IF(Inputs!$B361="","",(ROUND((Inputs!$BE361*AQ363)+H363,0)))</f>
        <v/>
      </c>
      <c r="J363" s="46" t="str">
        <f>IF(Inputs!$B361="","",(ROUND((Inputs!$BE361*AR363)+I363,0)))</f>
        <v/>
      </c>
      <c r="K363" s="46" t="str">
        <f>IF(Inputs!$B361="","",(ROUND((Inputs!$BE361*AS363)+J363,0)))</f>
        <v/>
      </c>
      <c r="L363" s="46" t="str">
        <f>IF(Inputs!$B361="","",(ROUND((Inputs!$BE361*AT363)+K363,0)))</f>
        <v/>
      </c>
      <c r="M363" s="46" t="str">
        <f>IF(Inputs!$B361="","",(ROUND((Inputs!$BE361*AU363)+L363,0)))</f>
        <v/>
      </c>
      <c r="N363" s="46" t="str">
        <f>IF(Inputs!$B361="","",(ROUND((Inputs!$BE361*AV363)+M363,0)))</f>
        <v/>
      </c>
      <c r="O363" s="46" t="str">
        <f>IF(Inputs!$B361="","",(ROUND((Inputs!$BE361*AW363)+N363,0)))</f>
        <v/>
      </c>
      <c r="P363" s="46" t="str">
        <f>IF(Inputs!$B361="","",(ROUND((Inputs!$BE361*AX363)+O363,0)))</f>
        <v/>
      </c>
      <c r="Q363" s="46" t="str">
        <f>IF(Inputs!$B361="","",(ROUND((Inputs!$BE361*AY363)+P363,0)))</f>
        <v/>
      </c>
      <c r="R363" s="46" t="str">
        <f>IF(Inputs!$B361="","",(ROUND((Inputs!$BE361*AZ363)+Q363,0)))</f>
        <v/>
      </c>
      <c r="S363" s="46" t="str">
        <f>IF(Inputs!$B361="","",(ROUND((Inputs!$BE361*BA363)+R363,0)))</f>
        <v/>
      </c>
      <c r="T363" s="46" t="str">
        <f>IF(Inputs!$B361="","",(ROUND((Inputs!$BE361*BB363)+S363,0)))</f>
        <v/>
      </c>
      <c r="U363" s="46" t="str">
        <f>IF(Inputs!$B361="","",(ROUND((Inputs!$BE361*BC363)+T363,0)))</f>
        <v/>
      </c>
      <c r="V363" s="46" t="str">
        <f>IF(Inputs!$B361="","",(ROUND((Inputs!$BE361*BD363)+U363,0)))</f>
        <v/>
      </c>
      <c r="W363" s="46" t="str">
        <f>IF(Inputs!$B361="","",(ROUND((Inputs!$BE361*BE363)+V363,0)))</f>
        <v/>
      </c>
      <c r="X363" s="46" t="str">
        <f>IF(Inputs!$B361="","",(ROUND((Inputs!$BE361*BF363)+W363,0)))</f>
        <v/>
      </c>
      <c r="Y363" s="46" t="str">
        <f>IF(Inputs!$B361="","",(ROUND((Inputs!$BE361*BG363)+X363,0)))</f>
        <v/>
      </c>
      <c r="Z363" s="46" t="str">
        <f>IF(Inputs!$B361="","",(ROUND((Inputs!$BE361*BH363)+Y363,0)))</f>
        <v/>
      </c>
      <c r="AA363" s="46" t="str">
        <f>IF(Inputs!$B361="","",(ROUND((Inputs!$BE361*BI363)+Z363,0)))</f>
        <v/>
      </c>
      <c r="AB363" s="46" t="str">
        <f>IF(Inputs!$B361="","",(ROUND((Inputs!$BE361*BJ363)+AA363,0)))</f>
        <v/>
      </c>
      <c r="AC363" s="46" t="str">
        <f>IF(Inputs!$B361="","",(ROUND((Inputs!$BE361*BK363)+AB363,0)))</f>
        <v/>
      </c>
      <c r="AD363" s="46" t="str">
        <f>IF(Inputs!$B361="","",(ROUND((Inputs!$BE361*BL363)+AC363,0)))</f>
        <v/>
      </c>
      <c r="AE363" s="46" t="str">
        <f>IF(Inputs!$B361="","",(ROUND((Inputs!$BE361*BM363)+AD363,0)))</f>
        <v/>
      </c>
      <c r="AF363" s="46" t="str">
        <f>IF(Inputs!$B361="","",(ROUND((Inputs!$BE361*BN363)+AE363,0)))</f>
        <v/>
      </c>
      <c r="AG363" s="50" t="str">
        <f t="shared" si="13"/>
        <v/>
      </c>
      <c r="AH363" s="42" t="str">
        <f t="shared" si="12"/>
        <v/>
      </c>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row>
    <row r="364" spans="1:66">
      <c r="A364" s="7" t="str">
        <f>IF(Inputs!A362="","",Inputs!A362)</f>
        <v/>
      </c>
      <c r="B364" t="str">
        <f>IF(Inputs!B362="","",Inputs!B362)</f>
        <v/>
      </c>
      <c r="C364" s="46" t="str">
        <f>IF(Inputs!$B362="","",(ROUND(Inputs!$BE362*AK364,0)))</f>
        <v/>
      </c>
      <c r="D364" s="46" t="str">
        <f>IF(Inputs!$B362="","",(ROUND((Inputs!$BE362*AL364)+C364,0)))</f>
        <v/>
      </c>
      <c r="E364" s="46" t="str">
        <f>IF(Inputs!$B362="","",(ROUND((Inputs!$BE362*AM364)+D364,0)))</f>
        <v/>
      </c>
      <c r="F364" s="46" t="str">
        <f>IF(Inputs!$B362="","",(ROUND((Inputs!$BE362*AN364)+E364,0)))</f>
        <v/>
      </c>
      <c r="G364" s="46" t="str">
        <f>IF(Inputs!$B362="","",(ROUND((Inputs!$BE362*AO364)+F364,0)))</f>
        <v/>
      </c>
      <c r="H364" s="46" t="str">
        <f>IF(Inputs!$B362="","",(ROUND((Inputs!$BE362*AP364)+G364,0)))</f>
        <v/>
      </c>
      <c r="I364" s="46" t="str">
        <f>IF(Inputs!$B362="","",(ROUND((Inputs!$BE362*AQ364)+H364,0)))</f>
        <v/>
      </c>
      <c r="J364" s="46" t="str">
        <f>IF(Inputs!$B362="","",(ROUND((Inputs!$BE362*AR364)+I364,0)))</f>
        <v/>
      </c>
      <c r="K364" s="46" t="str">
        <f>IF(Inputs!$B362="","",(ROUND((Inputs!$BE362*AS364)+J364,0)))</f>
        <v/>
      </c>
      <c r="L364" s="46" t="str">
        <f>IF(Inputs!$B362="","",(ROUND((Inputs!$BE362*AT364)+K364,0)))</f>
        <v/>
      </c>
      <c r="M364" s="46" t="str">
        <f>IF(Inputs!$B362="","",(ROUND((Inputs!$BE362*AU364)+L364,0)))</f>
        <v/>
      </c>
      <c r="N364" s="46" t="str">
        <f>IF(Inputs!$B362="","",(ROUND((Inputs!$BE362*AV364)+M364,0)))</f>
        <v/>
      </c>
      <c r="O364" s="46" t="str">
        <f>IF(Inputs!$B362="","",(ROUND((Inputs!$BE362*AW364)+N364,0)))</f>
        <v/>
      </c>
      <c r="P364" s="46" t="str">
        <f>IF(Inputs!$B362="","",(ROUND((Inputs!$BE362*AX364)+O364,0)))</f>
        <v/>
      </c>
      <c r="Q364" s="46" t="str">
        <f>IF(Inputs!$B362="","",(ROUND((Inputs!$BE362*AY364)+P364,0)))</f>
        <v/>
      </c>
      <c r="R364" s="46" t="str">
        <f>IF(Inputs!$B362="","",(ROUND((Inputs!$BE362*AZ364)+Q364,0)))</f>
        <v/>
      </c>
      <c r="S364" s="46" t="str">
        <f>IF(Inputs!$B362="","",(ROUND((Inputs!$BE362*BA364)+R364,0)))</f>
        <v/>
      </c>
      <c r="T364" s="46" t="str">
        <f>IF(Inputs!$B362="","",(ROUND((Inputs!$BE362*BB364)+S364,0)))</f>
        <v/>
      </c>
      <c r="U364" s="46" t="str">
        <f>IF(Inputs!$B362="","",(ROUND((Inputs!$BE362*BC364)+T364,0)))</f>
        <v/>
      </c>
      <c r="V364" s="46" t="str">
        <f>IF(Inputs!$B362="","",(ROUND((Inputs!$BE362*BD364)+U364,0)))</f>
        <v/>
      </c>
      <c r="W364" s="46" t="str">
        <f>IF(Inputs!$B362="","",(ROUND((Inputs!$BE362*BE364)+V364,0)))</f>
        <v/>
      </c>
      <c r="X364" s="46" t="str">
        <f>IF(Inputs!$B362="","",(ROUND((Inputs!$BE362*BF364)+W364,0)))</f>
        <v/>
      </c>
      <c r="Y364" s="46" t="str">
        <f>IF(Inputs!$B362="","",(ROUND((Inputs!$BE362*BG364)+X364,0)))</f>
        <v/>
      </c>
      <c r="Z364" s="46" t="str">
        <f>IF(Inputs!$B362="","",(ROUND((Inputs!$BE362*BH364)+Y364,0)))</f>
        <v/>
      </c>
      <c r="AA364" s="46" t="str">
        <f>IF(Inputs!$B362="","",(ROUND((Inputs!$BE362*BI364)+Z364,0)))</f>
        <v/>
      </c>
      <c r="AB364" s="46" t="str">
        <f>IF(Inputs!$B362="","",(ROUND((Inputs!$BE362*BJ364)+AA364,0)))</f>
        <v/>
      </c>
      <c r="AC364" s="46" t="str">
        <f>IF(Inputs!$B362="","",(ROUND((Inputs!$BE362*BK364)+AB364,0)))</f>
        <v/>
      </c>
      <c r="AD364" s="46" t="str">
        <f>IF(Inputs!$B362="","",(ROUND((Inputs!$BE362*BL364)+AC364,0)))</f>
        <v/>
      </c>
      <c r="AE364" s="46" t="str">
        <f>IF(Inputs!$B362="","",(ROUND((Inputs!$BE362*BM364)+AD364,0)))</f>
        <v/>
      </c>
      <c r="AF364" s="46" t="str">
        <f>IF(Inputs!$B362="","",(ROUND((Inputs!$BE362*BN364)+AE364,0)))</f>
        <v/>
      </c>
      <c r="AG364" s="50" t="str">
        <f t="shared" si="13"/>
        <v/>
      </c>
      <c r="AH364" s="42" t="str">
        <f t="shared" si="12"/>
        <v/>
      </c>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row>
    <row r="365" spans="1:66">
      <c r="A365" s="7" t="str">
        <f>IF(Inputs!A363="","",Inputs!A363)</f>
        <v/>
      </c>
      <c r="B365" t="str">
        <f>IF(Inputs!B363="","",Inputs!B363)</f>
        <v/>
      </c>
      <c r="C365" s="46" t="str">
        <f>IF(Inputs!$B363="","",(ROUND(Inputs!$BE363*AK365,0)))</f>
        <v/>
      </c>
      <c r="D365" s="46" t="str">
        <f>IF(Inputs!$B363="","",(ROUND((Inputs!$BE363*AL365)+C365,0)))</f>
        <v/>
      </c>
      <c r="E365" s="46" t="str">
        <f>IF(Inputs!$B363="","",(ROUND((Inputs!$BE363*AM365)+D365,0)))</f>
        <v/>
      </c>
      <c r="F365" s="46" t="str">
        <f>IF(Inputs!$B363="","",(ROUND((Inputs!$BE363*AN365)+E365,0)))</f>
        <v/>
      </c>
      <c r="G365" s="46" t="str">
        <f>IF(Inputs!$B363="","",(ROUND((Inputs!$BE363*AO365)+F365,0)))</f>
        <v/>
      </c>
      <c r="H365" s="46" t="str">
        <f>IF(Inputs!$B363="","",(ROUND((Inputs!$BE363*AP365)+G365,0)))</f>
        <v/>
      </c>
      <c r="I365" s="46" t="str">
        <f>IF(Inputs!$B363="","",(ROUND((Inputs!$BE363*AQ365)+H365,0)))</f>
        <v/>
      </c>
      <c r="J365" s="46" t="str">
        <f>IF(Inputs!$B363="","",(ROUND((Inputs!$BE363*AR365)+I365,0)))</f>
        <v/>
      </c>
      <c r="K365" s="46" t="str">
        <f>IF(Inputs!$B363="","",(ROUND((Inputs!$BE363*AS365)+J365,0)))</f>
        <v/>
      </c>
      <c r="L365" s="46" t="str">
        <f>IF(Inputs!$B363="","",(ROUND((Inputs!$BE363*AT365)+K365,0)))</f>
        <v/>
      </c>
      <c r="M365" s="46" t="str">
        <f>IF(Inputs!$B363="","",(ROUND((Inputs!$BE363*AU365)+L365,0)))</f>
        <v/>
      </c>
      <c r="N365" s="46" t="str">
        <f>IF(Inputs!$B363="","",(ROUND((Inputs!$BE363*AV365)+M365,0)))</f>
        <v/>
      </c>
      <c r="O365" s="46" t="str">
        <f>IF(Inputs!$B363="","",(ROUND((Inputs!$BE363*AW365)+N365,0)))</f>
        <v/>
      </c>
      <c r="P365" s="46" t="str">
        <f>IF(Inputs!$B363="","",(ROUND((Inputs!$BE363*AX365)+O365,0)))</f>
        <v/>
      </c>
      <c r="Q365" s="46" t="str">
        <f>IF(Inputs!$B363="","",(ROUND((Inputs!$BE363*AY365)+P365,0)))</f>
        <v/>
      </c>
      <c r="R365" s="46" t="str">
        <f>IF(Inputs!$B363="","",(ROUND((Inputs!$BE363*AZ365)+Q365,0)))</f>
        <v/>
      </c>
      <c r="S365" s="46" t="str">
        <f>IF(Inputs!$B363="","",(ROUND((Inputs!$BE363*BA365)+R365,0)))</f>
        <v/>
      </c>
      <c r="T365" s="46" t="str">
        <f>IF(Inputs!$B363="","",(ROUND((Inputs!$BE363*BB365)+S365,0)))</f>
        <v/>
      </c>
      <c r="U365" s="46" t="str">
        <f>IF(Inputs!$B363="","",(ROUND((Inputs!$BE363*BC365)+T365,0)))</f>
        <v/>
      </c>
      <c r="V365" s="46" t="str">
        <f>IF(Inputs!$B363="","",(ROUND((Inputs!$BE363*BD365)+U365,0)))</f>
        <v/>
      </c>
      <c r="W365" s="46" t="str">
        <f>IF(Inputs!$B363="","",(ROUND((Inputs!$BE363*BE365)+V365,0)))</f>
        <v/>
      </c>
      <c r="X365" s="46" t="str">
        <f>IF(Inputs!$B363="","",(ROUND((Inputs!$BE363*BF365)+W365,0)))</f>
        <v/>
      </c>
      <c r="Y365" s="46" t="str">
        <f>IF(Inputs!$B363="","",(ROUND((Inputs!$BE363*BG365)+X365,0)))</f>
        <v/>
      </c>
      <c r="Z365" s="46" t="str">
        <f>IF(Inputs!$B363="","",(ROUND((Inputs!$BE363*BH365)+Y365,0)))</f>
        <v/>
      </c>
      <c r="AA365" s="46" t="str">
        <f>IF(Inputs!$B363="","",(ROUND((Inputs!$BE363*BI365)+Z365,0)))</f>
        <v/>
      </c>
      <c r="AB365" s="46" t="str">
        <f>IF(Inputs!$B363="","",(ROUND((Inputs!$BE363*BJ365)+AA365,0)))</f>
        <v/>
      </c>
      <c r="AC365" s="46" t="str">
        <f>IF(Inputs!$B363="","",(ROUND((Inputs!$BE363*BK365)+AB365,0)))</f>
        <v/>
      </c>
      <c r="AD365" s="46" t="str">
        <f>IF(Inputs!$B363="","",(ROUND((Inputs!$BE363*BL365)+AC365,0)))</f>
        <v/>
      </c>
      <c r="AE365" s="46" t="str">
        <f>IF(Inputs!$B363="","",(ROUND((Inputs!$BE363*BM365)+AD365,0)))</f>
        <v/>
      </c>
      <c r="AF365" s="46" t="str">
        <f>IF(Inputs!$B363="","",(ROUND((Inputs!$BE363*BN365)+AE365,0)))</f>
        <v/>
      </c>
      <c r="AG365" s="50" t="str">
        <f t="shared" si="13"/>
        <v/>
      </c>
      <c r="AH365" s="42" t="str">
        <f t="shared" si="12"/>
        <v/>
      </c>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row>
    <row r="366" spans="1:66">
      <c r="A366" s="7" t="str">
        <f>IF(Inputs!A364="","",Inputs!A364)</f>
        <v/>
      </c>
      <c r="B366" t="str">
        <f>IF(Inputs!B364="","",Inputs!B364)</f>
        <v/>
      </c>
      <c r="C366" s="46" t="str">
        <f>IF(Inputs!$B364="","",(ROUND(Inputs!$BE364*AK366,0)))</f>
        <v/>
      </c>
      <c r="D366" s="46" t="str">
        <f>IF(Inputs!$B364="","",(ROUND((Inputs!$BE364*AL366)+C366,0)))</f>
        <v/>
      </c>
      <c r="E366" s="46" t="str">
        <f>IF(Inputs!$B364="","",(ROUND((Inputs!$BE364*AM366)+D366,0)))</f>
        <v/>
      </c>
      <c r="F366" s="46" t="str">
        <f>IF(Inputs!$B364="","",(ROUND((Inputs!$BE364*AN366)+E366,0)))</f>
        <v/>
      </c>
      <c r="G366" s="46" t="str">
        <f>IF(Inputs!$B364="","",(ROUND((Inputs!$BE364*AO366)+F366,0)))</f>
        <v/>
      </c>
      <c r="H366" s="46" t="str">
        <f>IF(Inputs!$B364="","",(ROUND((Inputs!$BE364*AP366)+G366,0)))</f>
        <v/>
      </c>
      <c r="I366" s="46" t="str">
        <f>IF(Inputs!$B364="","",(ROUND((Inputs!$BE364*AQ366)+H366,0)))</f>
        <v/>
      </c>
      <c r="J366" s="46" t="str">
        <f>IF(Inputs!$B364="","",(ROUND((Inputs!$BE364*AR366)+I366,0)))</f>
        <v/>
      </c>
      <c r="K366" s="46" t="str">
        <f>IF(Inputs!$B364="","",(ROUND((Inputs!$BE364*AS366)+J366,0)))</f>
        <v/>
      </c>
      <c r="L366" s="46" t="str">
        <f>IF(Inputs!$B364="","",(ROUND((Inputs!$BE364*AT366)+K366,0)))</f>
        <v/>
      </c>
      <c r="M366" s="46" t="str">
        <f>IF(Inputs!$B364="","",(ROUND((Inputs!$BE364*AU366)+L366,0)))</f>
        <v/>
      </c>
      <c r="N366" s="46" t="str">
        <f>IF(Inputs!$B364="","",(ROUND((Inputs!$BE364*AV366)+M366,0)))</f>
        <v/>
      </c>
      <c r="O366" s="46" t="str">
        <f>IF(Inputs!$B364="","",(ROUND((Inputs!$BE364*AW366)+N366,0)))</f>
        <v/>
      </c>
      <c r="P366" s="46" t="str">
        <f>IF(Inputs!$B364="","",(ROUND((Inputs!$BE364*AX366)+O366,0)))</f>
        <v/>
      </c>
      <c r="Q366" s="46" t="str">
        <f>IF(Inputs!$B364="","",(ROUND((Inputs!$BE364*AY366)+P366,0)))</f>
        <v/>
      </c>
      <c r="R366" s="46" t="str">
        <f>IF(Inputs!$B364="","",(ROUND((Inputs!$BE364*AZ366)+Q366,0)))</f>
        <v/>
      </c>
      <c r="S366" s="46" t="str">
        <f>IF(Inputs!$B364="","",(ROUND((Inputs!$BE364*BA366)+R366,0)))</f>
        <v/>
      </c>
      <c r="T366" s="46" t="str">
        <f>IF(Inputs!$B364="","",(ROUND((Inputs!$BE364*BB366)+S366,0)))</f>
        <v/>
      </c>
      <c r="U366" s="46" t="str">
        <f>IF(Inputs!$B364="","",(ROUND((Inputs!$BE364*BC366)+T366,0)))</f>
        <v/>
      </c>
      <c r="V366" s="46" t="str">
        <f>IF(Inputs!$B364="","",(ROUND((Inputs!$BE364*BD366)+U366,0)))</f>
        <v/>
      </c>
      <c r="W366" s="46" t="str">
        <f>IF(Inputs!$B364="","",(ROUND((Inputs!$BE364*BE366)+V366,0)))</f>
        <v/>
      </c>
      <c r="X366" s="46" t="str">
        <f>IF(Inputs!$B364="","",(ROUND((Inputs!$BE364*BF366)+W366,0)))</f>
        <v/>
      </c>
      <c r="Y366" s="46" t="str">
        <f>IF(Inputs!$B364="","",(ROUND((Inputs!$BE364*BG366)+X366,0)))</f>
        <v/>
      </c>
      <c r="Z366" s="46" t="str">
        <f>IF(Inputs!$B364="","",(ROUND((Inputs!$BE364*BH366)+Y366,0)))</f>
        <v/>
      </c>
      <c r="AA366" s="46" t="str">
        <f>IF(Inputs!$B364="","",(ROUND((Inputs!$BE364*BI366)+Z366,0)))</f>
        <v/>
      </c>
      <c r="AB366" s="46" t="str">
        <f>IF(Inputs!$B364="","",(ROUND((Inputs!$BE364*BJ366)+AA366,0)))</f>
        <v/>
      </c>
      <c r="AC366" s="46" t="str">
        <f>IF(Inputs!$B364="","",(ROUND((Inputs!$BE364*BK366)+AB366,0)))</f>
        <v/>
      </c>
      <c r="AD366" s="46" t="str">
        <f>IF(Inputs!$B364="","",(ROUND((Inputs!$BE364*BL366)+AC366,0)))</f>
        <v/>
      </c>
      <c r="AE366" s="46" t="str">
        <f>IF(Inputs!$B364="","",(ROUND((Inputs!$BE364*BM366)+AD366,0)))</f>
        <v/>
      </c>
      <c r="AF366" s="46" t="str">
        <f>IF(Inputs!$B364="","",(ROUND((Inputs!$BE364*BN366)+AE366,0)))</f>
        <v/>
      </c>
      <c r="AG366" s="50" t="str">
        <f t="shared" si="13"/>
        <v/>
      </c>
      <c r="AH366" s="42" t="str">
        <f t="shared" si="12"/>
        <v/>
      </c>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row>
    <row r="367" spans="1:66">
      <c r="A367" s="7" t="str">
        <f>IF(Inputs!A365="","",Inputs!A365)</f>
        <v/>
      </c>
      <c r="B367" t="str">
        <f>IF(Inputs!B365="","",Inputs!B365)</f>
        <v/>
      </c>
      <c r="C367" s="46" t="str">
        <f>IF(Inputs!$B365="","",(ROUND(Inputs!$BE365*AK367,0)))</f>
        <v/>
      </c>
      <c r="D367" s="46" t="str">
        <f>IF(Inputs!$B365="","",(ROUND((Inputs!$BE365*AL367)+C367,0)))</f>
        <v/>
      </c>
      <c r="E367" s="46" t="str">
        <f>IF(Inputs!$B365="","",(ROUND((Inputs!$BE365*AM367)+D367,0)))</f>
        <v/>
      </c>
      <c r="F367" s="46" t="str">
        <f>IF(Inputs!$B365="","",(ROUND((Inputs!$BE365*AN367)+E367,0)))</f>
        <v/>
      </c>
      <c r="G367" s="46" t="str">
        <f>IF(Inputs!$B365="","",(ROUND((Inputs!$BE365*AO367)+F367,0)))</f>
        <v/>
      </c>
      <c r="H367" s="46" t="str">
        <f>IF(Inputs!$B365="","",(ROUND((Inputs!$BE365*AP367)+G367,0)))</f>
        <v/>
      </c>
      <c r="I367" s="46" t="str">
        <f>IF(Inputs!$B365="","",(ROUND((Inputs!$BE365*AQ367)+H367,0)))</f>
        <v/>
      </c>
      <c r="J367" s="46" t="str">
        <f>IF(Inputs!$B365="","",(ROUND((Inputs!$BE365*AR367)+I367,0)))</f>
        <v/>
      </c>
      <c r="K367" s="46" t="str">
        <f>IF(Inputs!$B365="","",(ROUND((Inputs!$BE365*AS367)+J367,0)))</f>
        <v/>
      </c>
      <c r="L367" s="46" t="str">
        <f>IF(Inputs!$B365="","",(ROUND((Inputs!$BE365*AT367)+K367,0)))</f>
        <v/>
      </c>
      <c r="M367" s="46" t="str">
        <f>IF(Inputs!$B365="","",(ROUND((Inputs!$BE365*AU367)+L367,0)))</f>
        <v/>
      </c>
      <c r="N367" s="46" t="str">
        <f>IF(Inputs!$B365="","",(ROUND((Inputs!$BE365*AV367)+M367,0)))</f>
        <v/>
      </c>
      <c r="O367" s="46" t="str">
        <f>IF(Inputs!$B365="","",(ROUND((Inputs!$BE365*AW367)+N367,0)))</f>
        <v/>
      </c>
      <c r="P367" s="46" t="str">
        <f>IF(Inputs!$B365="","",(ROUND((Inputs!$BE365*AX367)+O367,0)))</f>
        <v/>
      </c>
      <c r="Q367" s="46" t="str">
        <f>IF(Inputs!$B365="","",(ROUND((Inputs!$BE365*AY367)+P367,0)))</f>
        <v/>
      </c>
      <c r="R367" s="46" t="str">
        <f>IF(Inputs!$B365="","",(ROUND((Inputs!$BE365*AZ367)+Q367,0)))</f>
        <v/>
      </c>
      <c r="S367" s="46" t="str">
        <f>IF(Inputs!$B365="","",(ROUND((Inputs!$BE365*BA367)+R367,0)))</f>
        <v/>
      </c>
      <c r="T367" s="46" t="str">
        <f>IF(Inputs!$B365="","",(ROUND((Inputs!$BE365*BB367)+S367,0)))</f>
        <v/>
      </c>
      <c r="U367" s="46" t="str">
        <f>IF(Inputs!$B365="","",(ROUND((Inputs!$BE365*BC367)+T367,0)))</f>
        <v/>
      </c>
      <c r="V367" s="46" t="str">
        <f>IF(Inputs!$B365="","",(ROUND((Inputs!$BE365*BD367)+U367,0)))</f>
        <v/>
      </c>
      <c r="W367" s="46" t="str">
        <f>IF(Inputs!$B365="","",(ROUND((Inputs!$BE365*BE367)+V367,0)))</f>
        <v/>
      </c>
      <c r="X367" s="46" t="str">
        <f>IF(Inputs!$B365="","",(ROUND((Inputs!$BE365*BF367)+W367,0)))</f>
        <v/>
      </c>
      <c r="Y367" s="46" t="str">
        <f>IF(Inputs!$B365="","",(ROUND((Inputs!$BE365*BG367)+X367,0)))</f>
        <v/>
      </c>
      <c r="Z367" s="46" t="str">
        <f>IF(Inputs!$B365="","",(ROUND((Inputs!$BE365*BH367)+Y367,0)))</f>
        <v/>
      </c>
      <c r="AA367" s="46" t="str">
        <f>IF(Inputs!$B365="","",(ROUND((Inputs!$BE365*BI367)+Z367,0)))</f>
        <v/>
      </c>
      <c r="AB367" s="46" t="str">
        <f>IF(Inputs!$B365="","",(ROUND((Inputs!$BE365*BJ367)+AA367,0)))</f>
        <v/>
      </c>
      <c r="AC367" s="46" t="str">
        <f>IF(Inputs!$B365="","",(ROUND((Inputs!$BE365*BK367)+AB367,0)))</f>
        <v/>
      </c>
      <c r="AD367" s="46" t="str">
        <f>IF(Inputs!$B365="","",(ROUND((Inputs!$BE365*BL367)+AC367,0)))</f>
        <v/>
      </c>
      <c r="AE367" s="46" t="str">
        <f>IF(Inputs!$B365="","",(ROUND((Inputs!$BE365*BM367)+AD367,0)))</f>
        <v/>
      </c>
      <c r="AF367" s="46" t="str">
        <f>IF(Inputs!$B365="","",(ROUND((Inputs!$BE365*BN367)+AE367,0)))</f>
        <v/>
      </c>
      <c r="AG367" s="50" t="str">
        <f t="shared" si="13"/>
        <v/>
      </c>
      <c r="AH367" s="42" t="str">
        <f t="shared" si="12"/>
        <v/>
      </c>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row>
    <row r="368" spans="1:66">
      <c r="A368" s="7" t="str">
        <f>IF(Inputs!A366="","",Inputs!A366)</f>
        <v/>
      </c>
      <c r="B368" t="str">
        <f>IF(Inputs!B366="","",Inputs!B366)</f>
        <v/>
      </c>
      <c r="C368" s="46" t="str">
        <f>IF(Inputs!$B366="","",(ROUND(Inputs!$BE366*AK368,0)))</f>
        <v/>
      </c>
      <c r="D368" s="46" t="str">
        <f>IF(Inputs!$B366="","",(ROUND((Inputs!$BE366*AL368)+C368,0)))</f>
        <v/>
      </c>
      <c r="E368" s="46" t="str">
        <f>IF(Inputs!$B366="","",(ROUND((Inputs!$BE366*AM368)+D368,0)))</f>
        <v/>
      </c>
      <c r="F368" s="46" t="str">
        <f>IF(Inputs!$B366="","",(ROUND((Inputs!$BE366*AN368)+E368,0)))</f>
        <v/>
      </c>
      <c r="G368" s="46" t="str">
        <f>IF(Inputs!$B366="","",(ROUND((Inputs!$BE366*AO368)+F368,0)))</f>
        <v/>
      </c>
      <c r="H368" s="46" t="str">
        <f>IF(Inputs!$B366="","",(ROUND((Inputs!$BE366*AP368)+G368,0)))</f>
        <v/>
      </c>
      <c r="I368" s="46" t="str">
        <f>IF(Inputs!$B366="","",(ROUND((Inputs!$BE366*AQ368)+H368,0)))</f>
        <v/>
      </c>
      <c r="J368" s="46" t="str">
        <f>IF(Inputs!$B366="","",(ROUND((Inputs!$BE366*AR368)+I368,0)))</f>
        <v/>
      </c>
      <c r="K368" s="46" t="str">
        <f>IF(Inputs!$B366="","",(ROUND((Inputs!$BE366*AS368)+J368,0)))</f>
        <v/>
      </c>
      <c r="L368" s="46" t="str">
        <f>IF(Inputs!$B366="","",(ROUND((Inputs!$BE366*AT368)+K368,0)))</f>
        <v/>
      </c>
      <c r="M368" s="46" t="str">
        <f>IF(Inputs!$B366="","",(ROUND((Inputs!$BE366*AU368)+L368,0)))</f>
        <v/>
      </c>
      <c r="N368" s="46" t="str">
        <f>IF(Inputs!$B366="","",(ROUND((Inputs!$BE366*AV368)+M368,0)))</f>
        <v/>
      </c>
      <c r="O368" s="46" t="str">
        <f>IF(Inputs!$B366="","",(ROUND((Inputs!$BE366*AW368)+N368,0)))</f>
        <v/>
      </c>
      <c r="P368" s="46" t="str">
        <f>IF(Inputs!$B366="","",(ROUND((Inputs!$BE366*AX368)+O368,0)))</f>
        <v/>
      </c>
      <c r="Q368" s="46" t="str">
        <f>IF(Inputs!$B366="","",(ROUND((Inputs!$BE366*AY368)+P368,0)))</f>
        <v/>
      </c>
      <c r="R368" s="46" t="str">
        <f>IF(Inputs!$B366="","",(ROUND((Inputs!$BE366*AZ368)+Q368,0)))</f>
        <v/>
      </c>
      <c r="S368" s="46" t="str">
        <f>IF(Inputs!$B366="","",(ROUND((Inputs!$BE366*BA368)+R368,0)))</f>
        <v/>
      </c>
      <c r="T368" s="46" t="str">
        <f>IF(Inputs!$B366="","",(ROUND((Inputs!$BE366*BB368)+S368,0)))</f>
        <v/>
      </c>
      <c r="U368" s="46" t="str">
        <f>IF(Inputs!$B366="","",(ROUND((Inputs!$BE366*BC368)+T368,0)))</f>
        <v/>
      </c>
      <c r="V368" s="46" t="str">
        <f>IF(Inputs!$B366="","",(ROUND((Inputs!$BE366*BD368)+U368,0)))</f>
        <v/>
      </c>
      <c r="W368" s="46" t="str">
        <f>IF(Inputs!$B366="","",(ROUND((Inputs!$BE366*BE368)+V368,0)))</f>
        <v/>
      </c>
      <c r="X368" s="46" t="str">
        <f>IF(Inputs!$B366="","",(ROUND((Inputs!$BE366*BF368)+W368,0)))</f>
        <v/>
      </c>
      <c r="Y368" s="46" t="str">
        <f>IF(Inputs!$B366="","",(ROUND((Inputs!$BE366*BG368)+X368,0)))</f>
        <v/>
      </c>
      <c r="Z368" s="46" t="str">
        <f>IF(Inputs!$B366="","",(ROUND((Inputs!$BE366*BH368)+Y368,0)))</f>
        <v/>
      </c>
      <c r="AA368" s="46" t="str">
        <f>IF(Inputs!$B366="","",(ROUND((Inputs!$BE366*BI368)+Z368,0)))</f>
        <v/>
      </c>
      <c r="AB368" s="46" t="str">
        <f>IF(Inputs!$B366="","",(ROUND((Inputs!$BE366*BJ368)+AA368,0)))</f>
        <v/>
      </c>
      <c r="AC368" s="46" t="str">
        <f>IF(Inputs!$B366="","",(ROUND((Inputs!$BE366*BK368)+AB368,0)))</f>
        <v/>
      </c>
      <c r="AD368" s="46" t="str">
        <f>IF(Inputs!$B366="","",(ROUND((Inputs!$BE366*BL368)+AC368,0)))</f>
        <v/>
      </c>
      <c r="AE368" s="46" t="str">
        <f>IF(Inputs!$B366="","",(ROUND((Inputs!$BE366*BM368)+AD368,0)))</f>
        <v/>
      </c>
      <c r="AF368" s="46" t="str">
        <f>IF(Inputs!$B366="","",(ROUND((Inputs!$BE366*BN368)+AE368,0)))</f>
        <v/>
      </c>
      <c r="AG368" s="50" t="str">
        <f t="shared" si="13"/>
        <v/>
      </c>
      <c r="AH368" s="42" t="str">
        <f t="shared" si="12"/>
        <v/>
      </c>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row>
    <row r="369" spans="1:66">
      <c r="A369" s="7" t="str">
        <f>IF(Inputs!A367="","",Inputs!A367)</f>
        <v/>
      </c>
      <c r="B369" t="str">
        <f>IF(Inputs!B367="","",Inputs!B367)</f>
        <v/>
      </c>
      <c r="C369" s="46" t="str">
        <f>IF(Inputs!$B367="","",(ROUND(Inputs!$BE367*AK369,0)))</f>
        <v/>
      </c>
      <c r="D369" s="46" t="str">
        <f>IF(Inputs!$B367="","",(ROUND((Inputs!$BE367*AL369)+C369,0)))</f>
        <v/>
      </c>
      <c r="E369" s="46" t="str">
        <f>IF(Inputs!$B367="","",(ROUND((Inputs!$BE367*AM369)+D369,0)))</f>
        <v/>
      </c>
      <c r="F369" s="46" t="str">
        <f>IF(Inputs!$B367="","",(ROUND((Inputs!$BE367*AN369)+E369,0)))</f>
        <v/>
      </c>
      <c r="G369" s="46" t="str">
        <f>IF(Inputs!$B367="","",(ROUND((Inputs!$BE367*AO369)+F369,0)))</f>
        <v/>
      </c>
      <c r="H369" s="46" t="str">
        <f>IF(Inputs!$B367="","",(ROUND((Inputs!$BE367*AP369)+G369,0)))</f>
        <v/>
      </c>
      <c r="I369" s="46" t="str">
        <f>IF(Inputs!$B367="","",(ROUND((Inputs!$BE367*AQ369)+H369,0)))</f>
        <v/>
      </c>
      <c r="J369" s="46" t="str">
        <f>IF(Inputs!$B367="","",(ROUND((Inputs!$BE367*AR369)+I369,0)))</f>
        <v/>
      </c>
      <c r="K369" s="46" t="str">
        <f>IF(Inputs!$B367="","",(ROUND((Inputs!$BE367*AS369)+J369,0)))</f>
        <v/>
      </c>
      <c r="L369" s="46" t="str">
        <f>IF(Inputs!$B367="","",(ROUND((Inputs!$BE367*AT369)+K369,0)))</f>
        <v/>
      </c>
      <c r="M369" s="46" t="str">
        <f>IF(Inputs!$B367="","",(ROUND((Inputs!$BE367*AU369)+L369,0)))</f>
        <v/>
      </c>
      <c r="N369" s="46" t="str">
        <f>IF(Inputs!$B367="","",(ROUND((Inputs!$BE367*AV369)+M369,0)))</f>
        <v/>
      </c>
      <c r="O369" s="46" t="str">
        <f>IF(Inputs!$B367="","",(ROUND((Inputs!$BE367*AW369)+N369,0)))</f>
        <v/>
      </c>
      <c r="P369" s="46" t="str">
        <f>IF(Inputs!$B367="","",(ROUND((Inputs!$BE367*AX369)+O369,0)))</f>
        <v/>
      </c>
      <c r="Q369" s="46" t="str">
        <f>IF(Inputs!$B367="","",(ROUND((Inputs!$BE367*AY369)+P369,0)))</f>
        <v/>
      </c>
      <c r="R369" s="46" t="str">
        <f>IF(Inputs!$B367="","",(ROUND((Inputs!$BE367*AZ369)+Q369,0)))</f>
        <v/>
      </c>
      <c r="S369" s="46" t="str">
        <f>IF(Inputs!$B367="","",(ROUND((Inputs!$BE367*BA369)+R369,0)))</f>
        <v/>
      </c>
      <c r="T369" s="46" t="str">
        <f>IF(Inputs!$B367="","",(ROUND((Inputs!$BE367*BB369)+S369,0)))</f>
        <v/>
      </c>
      <c r="U369" s="46" t="str">
        <f>IF(Inputs!$B367="","",(ROUND((Inputs!$BE367*BC369)+T369,0)))</f>
        <v/>
      </c>
      <c r="V369" s="46" t="str">
        <f>IF(Inputs!$B367="","",(ROUND((Inputs!$BE367*BD369)+U369,0)))</f>
        <v/>
      </c>
      <c r="W369" s="46" t="str">
        <f>IF(Inputs!$B367="","",(ROUND((Inputs!$BE367*BE369)+V369,0)))</f>
        <v/>
      </c>
      <c r="X369" s="46" t="str">
        <f>IF(Inputs!$B367="","",(ROUND((Inputs!$BE367*BF369)+W369,0)))</f>
        <v/>
      </c>
      <c r="Y369" s="46" t="str">
        <f>IF(Inputs!$B367="","",(ROUND((Inputs!$BE367*BG369)+X369,0)))</f>
        <v/>
      </c>
      <c r="Z369" s="46" t="str">
        <f>IF(Inputs!$B367="","",(ROUND((Inputs!$BE367*BH369)+Y369,0)))</f>
        <v/>
      </c>
      <c r="AA369" s="46" t="str">
        <f>IF(Inputs!$B367="","",(ROUND((Inputs!$BE367*BI369)+Z369,0)))</f>
        <v/>
      </c>
      <c r="AB369" s="46" t="str">
        <f>IF(Inputs!$B367="","",(ROUND((Inputs!$BE367*BJ369)+AA369,0)))</f>
        <v/>
      </c>
      <c r="AC369" s="46" t="str">
        <f>IF(Inputs!$B367="","",(ROUND((Inputs!$BE367*BK369)+AB369,0)))</f>
        <v/>
      </c>
      <c r="AD369" s="46" t="str">
        <f>IF(Inputs!$B367="","",(ROUND((Inputs!$BE367*BL369)+AC369,0)))</f>
        <v/>
      </c>
      <c r="AE369" s="46" t="str">
        <f>IF(Inputs!$B367="","",(ROUND((Inputs!$BE367*BM369)+AD369,0)))</f>
        <v/>
      </c>
      <c r="AF369" s="46" t="str">
        <f>IF(Inputs!$B367="","",(ROUND((Inputs!$BE367*BN369)+AE369,0)))</f>
        <v/>
      </c>
      <c r="AG369" s="50" t="str">
        <f t="shared" si="13"/>
        <v/>
      </c>
      <c r="AH369" s="42" t="str">
        <f t="shared" si="12"/>
        <v/>
      </c>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row>
    <row r="370" spans="1:66">
      <c r="A370" s="7" t="str">
        <f>IF(Inputs!A368="","",Inputs!A368)</f>
        <v/>
      </c>
      <c r="B370" t="str">
        <f>IF(Inputs!B368="","",Inputs!B368)</f>
        <v/>
      </c>
      <c r="C370" s="46" t="str">
        <f>IF(Inputs!$B368="","",(ROUND(Inputs!$BE368*AK370,0)))</f>
        <v/>
      </c>
      <c r="D370" s="46" t="str">
        <f>IF(Inputs!$B368="","",(ROUND((Inputs!$BE368*AL370)+C370,0)))</f>
        <v/>
      </c>
      <c r="E370" s="46" t="str">
        <f>IF(Inputs!$B368="","",(ROUND((Inputs!$BE368*AM370)+D370,0)))</f>
        <v/>
      </c>
      <c r="F370" s="46" t="str">
        <f>IF(Inputs!$B368="","",(ROUND((Inputs!$BE368*AN370)+E370,0)))</f>
        <v/>
      </c>
      <c r="G370" s="46" t="str">
        <f>IF(Inputs!$B368="","",(ROUND((Inputs!$BE368*AO370)+F370,0)))</f>
        <v/>
      </c>
      <c r="H370" s="46" t="str">
        <f>IF(Inputs!$B368="","",(ROUND((Inputs!$BE368*AP370)+G370,0)))</f>
        <v/>
      </c>
      <c r="I370" s="46" t="str">
        <f>IF(Inputs!$B368="","",(ROUND((Inputs!$BE368*AQ370)+H370,0)))</f>
        <v/>
      </c>
      <c r="J370" s="46" t="str">
        <f>IF(Inputs!$B368="","",(ROUND((Inputs!$BE368*AR370)+I370,0)))</f>
        <v/>
      </c>
      <c r="K370" s="46" t="str">
        <f>IF(Inputs!$B368="","",(ROUND((Inputs!$BE368*AS370)+J370,0)))</f>
        <v/>
      </c>
      <c r="L370" s="46" t="str">
        <f>IF(Inputs!$B368="","",(ROUND((Inputs!$BE368*AT370)+K370,0)))</f>
        <v/>
      </c>
      <c r="M370" s="46" t="str">
        <f>IF(Inputs!$B368="","",(ROUND((Inputs!$BE368*AU370)+L370,0)))</f>
        <v/>
      </c>
      <c r="N370" s="46" t="str">
        <f>IF(Inputs!$B368="","",(ROUND((Inputs!$BE368*AV370)+M370,0)))</f>
        <v/>
      </c>
      <c r="O370" s="46" t="str">
        <f>IF(Inputs!$B368="","",(ROUND((Inputs!$BE368*AW370)+N370,0)))</f>
        <v/>
      </c>
      <c r="P370" s="46" t="str">
        <f>IF(Inputs!$B368="","",(ROUND((Inputs!$BE368*AX370)+O370,0)))</f>
        <v/>
      </c>
      <c r="Q370" s="46" t="str">
        <f>IF(Inputs!$B368="","",(ROUND((Inputs!$BE368*AY370)+P370,0)))</f>
        <v/>
      </c>
      <c r="R370" s="46" t="str">
        <f>IF(Inputs!$B368="","",(ROUND((Inputs!$BE368*AZ370)+Q370,0)))</f>
        <v/>
      </c>
      <c r="S370" s="46" t="str">
        <f>IF(Inputs!$B368="","",(ROUND((Inputs!$BE368*BA370)+R370,0)))</f>
        <v/>
      </c>
      <c r="T370" s="46" t="str">
        <f>IF(Inputs!$B368="","",(ROUND((Inputs!$BE368*BB370)+S370,0)))</f>
        <v/>
      </c>
      <c r="U370" s="46" t="str">
        <f>IF(Inputs!$B368="","",(ROUND((Inputs!$BE368*BC370)+T370,0)))</f>
        <v/>
      </c>
      <c r="V370" s="46" t="str">
        <f>IF(Inputs!$B368="","",(ROUND((Inputs!$BE368*BD370)+U370,0)))</f>
        <v/>
      </c>
      <c r="W370" s="46" t="str">
        <f>IF(Inputs!$B368="","",(ROUND((Inputs!$BE368*BE370)+V370,0)))</f>
        <v/>
      </c>
      <c r="X370" s="46" t="str">
        <f>IF(Inputs!$B368="","",(ROUND((Inputs!$BE368*BF370)+W370,0)))</f>
        <v/>
      </c>
      <c r="Y370" s="46" t="str">
        <f>IF(Inputs!$B368="","",(ROUND((Inputs!$BE368*BG370)+X370,0)))</f>
        <v/>
      </c>
      <c r="Z370" s="46" t="str">
        <f>IF(Inputs!$B368="","",(ROUND((Inputs!$BE368*BH370)+Y370,0)))</f>
        <v/>
      </c>
      <c r="AA370" s="46" t="str">
        <f>IF(Inputs!$B368="","",(ROUND((Inputs!$BE368*BI370)+Z370,0)))</f>
        <v/>
      </c>
      <c r="AB370" s="46" t="str">
        <f>IF(Inputs!$B368="","",(ROUND((Inputs!$BE368*BJ370)+AA370,0)))</f>
        <v/>
      </c>
      <c r="AC370" s="46" t="str">
        <f>IF(Inputs!$B368="","",(ROUND((Inputs!$BE368*BK370)+AB370,0)))</f>
        <v/>
      </c>
      <c r="AD370" s="46" t="str">
        <f>IF(Inputs!$B368="","",(ROUND((Inputs!$BE368*BL370)+AC370,0)))</f>
        <v/>
      </c>
      <c r="AE370" s="46" t="str">
        <f>IF(Inputs!$B368="","",(ROUND((Inputs!$BE368*BM370)+AD370,0)))</f>
        <v/>
      </c>
      <c r="AF370" s="46" t="str">
        <f>IF(Inputs!$B368="","",(ROUND((Inputs!$BE368*BN370)+AE370,0)))</f>
        <v/>
      </c>
      <c r="AG370" s="50" t="str">
        <f t="shared" si="13"/>
        <v/>
      </c>
      <c r="AH370" s="42" t="str">
        <f t="shared" si="12"/>
        <v/>
      </c>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row>
    <row r="371" spans="1:66">
      <c r="A371" s="7" t="str">
        <f>IF(Inputs!A369="","",Inputs!A369)</f>
        <v/>
      </c>
      <c r="B371" t="str">
        <f>IF(Inputs!B369="","",Inputs!B369)</f>
        <v/>
      </c>
      <c r="C371" s="46" t="str">
        <f>IF(Inputs!$B369="","",(ROUND(Inputs!$BE369*AK371,0)))</f>
        <v/>
      </c>
      <c r="D371" s="46" t="str">
        <f>IF(Inputs!$B369="","",(ROUND((Inputs!$BE369*AL371)+C371,0)))</f>
        <v/>
      </c>
      <c r="E371" s="46" t="str">
        <f>IF(Inputs!$B369="","",(ROUND((Inputs!$BE369*AM371)+D371,0)))</f>
        <v/>
      </c>
      <c r="F371" s="46" t="str">
        <f>IF(Inputs!$B369="","",(ROUND((Inputs!$BE369*AN371)+E371,0)))</f>
        <v/>
      </c>
      <c r="G371" s="46" t="str">
        <f>IF(Inputs!$B369="","",(ROUND((Inputs!$BE369*AO371)+F371,0)))</f>
        <v/>
      </c>
      <c r="H371" s="46" t="str">
        <f>IF(Inputs!$B369="","",(ROUND((Inputs!$BE369*AP371)+G371,0)))</f>
        <v/>
      </c>
      <c r="I371" s="46" t="str">
        <f>IF(Inputs!$B369="","",(ROUND((Inputs!$BE369*AQ371)+H371,0)))</f>
        <v/>
      </c>
      <c r="J371" s="46" t="str">
        <f>IF(Inputs!$B369="","",(ROUND((Inputs!$BE369*AR371)+I371,0)))</f>
        <v/>
      </c>
      <c r="K371" s="46" t="str">
        <f>IF(Inputs!$B369="","",(ROUND((Inputs!$BE369*AS371)+J371,0)))</f>
        <v/>
      </c>
      <c r="L371" s="46" t="str">
        <f>IF(Inputs!$B369="","",(ROUND((Inputs!$BE369*AT371)+K371,0)))</f>
        <v/>
      </c>
      <c r="M371" s="46" t="str">
        <f>IF(Inputs!$B369="","",(ROUND((Inputs!$BE369*AU371)+L371,0)))</f>
        <v/>
      </c>
      <c r="N371" s="46" t="str">
        <f>IF(Inputs!$B369="","",(ROUND((Inputs!$BE369*AV371)+M371,0)))</f>
        <v/>
      </c>
      <c r="O371" s="46" t="str">
        <f>IF(Inputs!$B369="","",(ROUND((Inputs!$BE369*AW371)+N371,0)))</f>
        <v/>
      </c>
      <c r="P371" s="46" t="str">
        <f>IF(Inputs!$B369="","",(ROUND((Inputs!$BE369*AX371)+O371,0)))</f>
        <v/>
      </c>
      <c r="Q371" s="46" t="str">
        <f>IF(Inputs!$B369="","",(ROUND((Inputs!$BE369*AY371)+P371,0)))</f>
        <v/>
      </c>
      <c r="R371" s="46" t="str">
        <f>IF(Inputs!$B369="","",(ROUND((Inputs!$BE369*AZ371)+Q371,0)))</f>
        <v/>
      </c>
      <c r="S371" s="46" t="str">
        <f>IF(Inputs!$B369="","",(ROUND((Inputs!$BE369*BA371)+R371,0)))</f>
        <v/>
      </c>
      <c r="T371" s="46" t="str">
        <f>IF(Inputs!$B369="","",(ROUND((Inputs!$BE369*BB371)+S371,0)))</f>
        <v/>
      </c>
      <c r="U371" s="46" t="str">
        <f>IF(Inputs!$B369="","",(ROUND((Inputs!$BE369*BC371)+T371,0)))</f>
        <v/>
      </c>
      <c r="V371" s="46" t="str">
        <f>IF(Inputs!$B369="","",(ROUND((Inputs!$BE369*BD371)+U371,0)))</f>
        <v/>
      </c>
      <c r="W371" s="46" t="str">
        <f>IF(Inputs!$B369="","",(ROUND((Inputs!$BE369*BE371)+V371,0)))</f>
        <v/>
      </c>
      <c r="X371" s="46" t="str">
        <f>IF(Inputs!$B369="","",(ROUND((Inputs!$BE369*BF371)+W371,0)))</f>
        <v/>
      </c>
      <c r="Y371" s="46" t="str">
        <f>IF(Inputs!$B369="","",(ROUND((Inputs!$BE369*BG371)+X371,0)))</f>
        <v/>
      </c>
      <c r="Z371" s="46" t="str">
        <f>IF(Inputs!$B369="","",(ROUND((Inputs!$BE369*BH371)+Y371,0)))</f>
        <v/>
      </c>
      <c r="AA371" s="46" t="str">
        <f>IF(Inputs!$B369="","",(ROUND((Inputs!$BE369*BI371)+Z371,0)))</f>
        <v/>
      </c>
      <c r="AB371" s="46" t="str">
        <f>IF(Inputs!$B369="","",(ROUND((Inputs!$BE369*BJ371)+AA371,0)))</f>
        <v/>
      </c>
      <c r="AC371" s="46" t="str">
        <f>IF(Inputs!$B369="","",(ROUND((Inputs!$BE369*BK371)+AB371,0)))</f>
        <v/>
      </c>
      <c r="AD371" s="46" t="str">
        <f>IF(Inputs!$B369="","",(ROUND((Inputs!$BE369*BL371)+AC371,0)))</f>
        <v/>
      </c>
      <c r="AE371" s="46" t="str">
        <f>IF(Inputs!$B369="","",(ROUND((Inputs!$BE369*BM371)+AD371,0)))</f>
        <v/>
      </c>
      <c r="AF371" s="46" t="str">
        <f>IF(Inputs!$B369="","",(ROUND((Inputs!$BE369*BN371)+AE371,0)))</f>
        <v/>
      </c>
      <c r="AG371" s="50" t="str">
        <f t="shared" si="13"/>
        <v/>
      </c>
      <c r="AH371" s="42" t="str">
        <f t="shared" si="12"/>
        <v/>
      </c>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row>
    <row r="372" spans="1:66">
      <c r="A372" s="7" t="str">
        <f>IF(Inputs!A370="","",Inputs!A370)</f>
        <v/>
      </c>
      <c r="B372" t="str">
        <f>IF(Inputs!B370="","",Inputs!B370)</f>
        <v/>
      </c>
      <c r="C372" s="46" t="str">
        <f>IF(Inputs!$B370="","",(ROUND(Inputs!$BE370*AK372,0)))</f>
        <v/>
      </c>
      <c r="D372" s="46" t="str">
        <f>IF(Inputs!$B370="","",(ROUND((Inputs!$BE370*AL372)+C372,0)))</f>
        <v/>
      </c>
      <c r="E372" s="46" t="str">
        <f>IF(Inputs!$B370="","",(ROUND((Inputs!$BE370*AM372)+D372,0)))</f>
        <v/>
      </c>
      <c r="F372" s="46" t="str">
        <f>IF(Inputs!$B370="","",(ROUND((Inputs!$BE370*AN372)+E372,0)))</f>
        <v/>
      </c>
      <c r="G372" s="46" t="str">
        <f>IF(Inputs!$B370="","",(ROUND((Inputs!$BE370*AO372)+F372,0)))</f>
        <v/>
      </c>
      <c r="H372" s="46" t="str">
        <f>IF(Inputs!$B370="","",(ROUND((Inputs!$BE370*AP372)+G372,0)))</f>
        <v/>
      </c>
      <c r="I372" s="46" t="str">
        <f>IF(Inputs!$B370="","",(ROUND((Inputs!$BE370*AQ372)+H372,0)))</f>
        <v/>
      </c>
      <c r="J372" s="46" t="str">
        <f>IF(Inputs!$B370="","",(ROUND((Inputs!$BE370*AR372)+I372,0)))</f>
        <v/>
      </c>
      <c r="K372" s="46" t="str">
        <f>IF(Inputs!$B370="","",(ROUND((Inputs!$BE370*AS372)+J372,0)))</f>
        <v/>
      </c>
      <c r="L372" s="46" t="str">
        <f>IF(Inputs!$B370="","",(ROUND((Inputs!$BE370*AT372)+K372,0)))</f>
        <v/>
      </c>
      <c r="M372" s="46" t="str">
        <f>IF(Inputs!$B370="","",(ROUND((Inputs!$BE370*AU372)+L372,0)))</f>
        <v/>
      </c>
      <c r="N372" s="46" t="str">
        <f>IF(Inputs!$B370="","",(ROUND((Inputs!$BE370*AV372)+M372,0)))</f>
        <v/>
      </c>
      <c r="O372" s="46" t="str">
        <f>IF(Inputs!$B370="","",(ROUND((Inputs!$BE370*AW372)+N372,0)))</f>
        <v/>
      </c>
      <c r="P372" s="46" t="str">
        <f>IF(Inputs!$B370="","",(ROUND((Inputs!$BE370*AX372)+O372,0)))</f>
        <v/>
      </c>
      <c r="Q372" s="46" t="str">
        <f>IF(Inputs!$B370="","",(ROUND((Inputs!$BE370*AY372)+P372,0)))</f>
        <v/>
      </c>
      <c r="R372" s="46" t="str">
        <f>IF(Inputs!$B370="","",(ROUND((Inputs!$BE370*AZ372)+Q372,0)))</f>
        <v/>
      </c>
      <c r="S372" s="46" t="str">
        <f>IF(Inputs!$B370="","",(ROUND((Inputs!$BE370*BA372)+R372,0)))</f>
        <v/>
      </c>
      <c r="T372" s="46" t="str">
        <f>IF(Inputs!$B370="","",(ROUND((Inputs!$BE370*BB372)+S372,0)))</f>
        <v/>
      </c>
      <c r="U372" s="46" t="str">
        <f>IF(Inputs!$B370="","",(ROUND((Inputs!$BE370*BC372)+T372,0)))</f>
        <v/>
      </c>
      <c r="V372" s="46" t="str">
        <f>IF(Inputs!$B370="","",(ROUND((Inputs!$BE370*BD372)+U372,0)))</f>
        <v/>
      </c>
      <c r="W372" s="46" t="str">
        <f>IF(Inputs!$B370="","",(ROUND((Inputs!$BE370*BE372)+V372,0)))</f>
        <v/>
      </c>
      <c r="X372" s="46" t="str">
        <f>IF(Inputs!$B370="","",(ROUND((Inputs!$BE370*BF372)+W372,0)))</f>
        <v/>
      </c>
      <c r="Y372" s="46" t="str">
        <f>IF(Inputs!$B370="","",(ROUND((Inputs!$BE370*BG372)+X372,0)))</f>
        <v/>
      </c>
      <c r="Z372" s="46" t="str">
        <f>IF(Inputs!$B370="","",(ROUND((Inputs!$BE370*BH372)+Y372,0)))</f>
        <v/>
      </c>
      <c r="AA372" s="46" t="str">
        <f>IF(Inputs!$B370="","",(ROUND((Inputs!$BE370*BI372)+Z372,0)))</f>
        <v/>
      </c>
      <c r="AB372" s="46" t="str">
        <f>IF(Inputs!$B370="","",(ROUND((Inputs!$BE370*BJ372)+AA372,0)))</f>
        <v/>
      </c>
      <c r="AC372" s="46" t="str">
        <f>IF(Inputs!$B370="","",(ROUND((Inputs!$BE370*BK372)+AB372,0)))</f>
        <v/>
      </c>
      <c r="AD372" s="46" t="str">
        <f>IF(Inputs!$B370="","",(ROUND((Inputs!$BE370*BL372)+AC372,0)))</f>
        <v/>
      </c>
      <c r="AE372" s="46" t="str">
        <f>IF(Inputs!$B370="","",(ROUND((Inputs!$BE370*BM372)+AD372,0)))</f>
        <v/>
      </c>
      <c r="AF372" s="46" t="str">
        <f>IF(Inputs!$B370="","",(ROUND((Inputs!$BE370*BN372)+AE372,0)))</f>
        <v/>
      </c>
      <c r="AG372" s="50" t="str">
        <f t="shared" si="13"/>
        <v/>
      </c>
      <c r="AH372" s="42" t="str">
        <f t="shared" si="12"/>
        <v/>
      </c>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row>
    <row r="373" spans="1:66">
      <c r="A373" s="7" t="str">
        <f>IF(Inputs!A371="","",Inputs!A371)</f>
        <v/>
      </c>
      <c r="B373" t="str">
        <f>IF(Inputs!B371="","",Inputs!B371)</f>
        <v/>
      </c>
      <c r="C373" s="46" t="str">
        <f>IF(Inputs!$B371="","",(ROUND(Inputs!$BE371*AK373,0)))</f>
        <v/>
      </c>
      <c r="D373" s="46" t="str">
        <f>IF(Inputs!$B371="","",(ROUND((Inputs!$BE371*AL373)+C373,0)))</f>
        <v/>
      </c>
      <c r="E373" s="46" t="str">
        <f>IF(Inputs!$B371="","",(ROUND((Inputs!$BE371*AM373)+D373,0)))</f>
        <v/>
      </c>
      <c r="F373" s="46" t="str">
        <f>IF(Inputs!$B371="","",(ROUND((Inputs!$BE371*AN373)+E373,0)))</f>
        <v/>
      </c>
      <c r="G373" s="46" t="str">
        <f>IF(Inputs!$B371="","",(ROUND((Inputs!$BE371*AO373)+F373,0)))</f>
        <v/>
      </c>
      <c r="H373" s="46" t="str">
        <f>IF(Inputs!$B371="","",(ROUND((Inputs!$BE371*AP373)+G373,0)))</f>
        <v/>
      </c>
      <c r="I373" s="46" t="str">
        <f>IF(Inputs!$B371="","",(ROUND((Inputs!$BE371*AQ373)+H373,0)))</f>
        <v/>
      </c>
      <c r="J373" s="46" t="str">
        <f>IF(Inputs!$B371="","",(ROUND((Inputs!$BE371*AR373)+I373,0)))</f>
        <v/>
      </c>
      <c r="K373" s="46" t="str">
        <f>IF(Inputs!$B371="","",(ROUND((Inputs!$BE371*AS373)+J373,0)))</f>
        <v/>
      </c>
      <c r="L373" s="46" t="str">
        <f>IF(Inputs!$B371="","",(ROUND((Inputs!$BE371*AT373)+K373,0)))</f>
        <v/>
      </c>
      <c r="M373" s="46" t="str">
        <f>IF(Inputs!$B371="","",(ROUND((Inputs!$BE371*AU373)+L373,0)))</f>
        <v/>
      </c>
      <c r="N373" s="46" t="str">
        <f>IF(Inputs!$B371="","",(ROUND((Inputs!$BE371*AV373)+M373,0)))</f>
        <v/>
      </c>
      <c r="O373" s="46" t="str">
        <f>IF(Inputs!$B371="","",(ROUND((Inputs!$BE371*AW373)+N373,0)))</f>
        <v/>
      </c>
      <c r="P373" s="46" t="str">
        <f>IF(Inputs!$B371="","",(ROUND((Inputs!$BE371*AX373)+O373,0)))</f>
        <v/>
      </c>
      <c r="Q373" s="46" t="str">
        <f>IF(Inputs!$B371="","",(ROUND((Inputs!$BE371*AY373)+P373,0)))</f>
        <v/>
      </c>
      <c r="R373" s="46" t="str">
        <f>IF(Inputs!$B371="","",(ROUND((Inputs!$BE371*AZ373)+Q373,0)))</f>
        <v/>
      </c>
      <c r="S373" s="46" t="str">
        <f>IF(Inputs!$B371="","",(ROUND((Inputs!$BE371*BA373)+R373,0)))</f>
        <v/>
      </c>
      <c r="T373" s="46" t="str">
        <f>IF(Inputs!$B371="","",(ROUND((Inputs!$BE371*BB373)+S373,0)))</f>
        <v/>
      </c>
      <c r="U373" s="46" t="str">
        <f>IF(Inputs!$B371="","",(ROUND((Inputs!$BE371*BC373)+T373,0)))</f>
        <v/>
      </c>
      <c r="V373" s="46" t="str">
        <f>IF(Inputs!$B371="","",(ROUND((Inputs!$BE371*BD373)+U373,0)))</f>
        <v/>
      </c>
      <c r="W373" s="46" t="str">
        <f>IF(Inputs!$B371="","",(ROUND((Inputs!$BE371*BE373)+V373,0)))</f>
        <v/>
      </c>
      <c r="X373" s="46" t="str">
        <f>IF(Inputs!$B371="","",(ROUND((Inputs!$BE371*BF373)+W373,0)))</f>
        <v/>
      </c>
      <c r="Y373" s="46" t="str">
        <f>IF(Inputs!$B371="","",(ROUND((Inputs!$BE371*BG373)+X373,0)))</f>
        <v/>
      </c>
      <c r="Z373" s="46" t="str">
        <f>IF(Inputs!$B371="","",(ROUND((Inputs!$BE371*BH373)+Y373,0)))</f>
        <v/>
      </c>
      <c r="AA373" s="46" t="str">
        <f>IF(Inputs!$B371="","",(ROUND((Inputs!$BE371*BI373)+Z373,0)))</f>
        <v/>
      </c>
      <c r="AB373" s="46" t="str">
        <f>IF(Inputs!$B371="","",(ROUND((Inputs!$BE371*BJ373)+AA373,0)))</f>
        <v/>
      </c>
      <c r="AC373" s="46" t="str">
        <f>IF(Inputs!$B371="","",(ROUND((Inputs!$BE371*BK373)+AB373,0)))</f>
        <v/>
      </c>
      <c r="AD373" s="46" t="str">
        <f>IF(Inputs!$B371="","",(ROUND((Inputs!$BE371*BL373)+AC373,0)))</f>
        <v/>
      </c>
      <c r="AE373" s="46" t="str">
        <f>IF(Inputs!$B371="","",(ROUND((Inputs!$BE371*BM373)+AD373,0)))</f>
        <v/>
      </c>
      <c r="AF373" s="46" t="str">
        <f>IF(Inputs!$B371="","",(ROUND((Inputs!$BE371*BN373)+AE373,0)))</f>
        <v/>
      </c>
      <c r="AG373" s="50" t="str">
        <f t="shared" si="13"/>
        <v/>
      </c>
      <c r="AH373" s="42" t="str">
        <f t="shared" si="12"/>
        <v/>
      </c>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row>
    <row r="374" spans="1:66">
      <c r="A374" s="7" t="str">
        <f>IF(Inputs!A372="","",Inputs!A372)</f>
        <v/>
      </c>
      <c r="B374" t="str">
        <f>IF(Inputs!B372="","",Inputs!B372)</f>
        <v/>
      </c>
      <c r="C374" s="46" t="str">
        <f>IF(Inputs!$B372="","",(ROUND(Inputs!$BE372*AK374,0)))</f>
        <v/>
      </c>
      <c r="D374" s="46" t="str">
        <f>IF(Inputs!$B372="","",(ROUND((Inputs!$BE372*AL374)+C374,0)))</f>
        <v/>
      </c>
      <c r="E374" s="46" t="str">
        <f>IF(Inputs!$B372="","",(ROUND((Inputs!$BE372*AM374)+D374,0)))</f>
        <v/>
      </c>
      <c r="F374" s="46" t="str">
        <f>IF(Inputs!$B372="","",(ROUND((Inputs!$BE372*AN374)+E374,0)))</f>
        <v/>
      </c>
      <c r="G374" s="46" t="str">
        <f>IF(Inputs!$B372="","",(ROUND((Inputs!$BE372*AO374)+F374,0)))</f>
        <v/>
      </c>
      <c r="H374" s="46" t="str">
        <f>IF(Inputs!$B372="","",(ROUND((Inputs!$BE372*AP374)+G374,0)))</f>
        <v/>
      </c>
      <c r="I374" s="46" t="str">
        <f>IF(Inputs!$B372="","",(ROUND((Inputs!$BE372*AQ374)+H374,0)))</f>
        <v/>
      </c>
      <c r="J374" s="46" t="str">
        <f>IF(Inputs!$B372="","",(ROUND((Inputs!$BE372*AR374)+I374,0)))</f>
        <v/>
      </c>
      <c r="K374" s="46" t="str">
        <f>IF(Inputs!$B372="","",(ROUND((Inputs!$BE372*AS374)+J374,0)))</f>
        <v/>
      </c>
      <c r="L374" s="46" t="str">
        <f>IF(Inputs!$B372="","",(ROUND((Inputs!$BE372*AT374)+K374,0)))</f>
        <v/>
      </c>
      <c r="M374" s="46" t="str">
        <f>IF(Inputs!$B372="","",(ROUND((Inputs!$BE372*AU374)+L374,0)))</f>
        <v/>
      </c>
      <c r="N374" s="46" t="str">
        <f>IF(Inputs!$B372="","",(ROUND((Inputs!$BE372*AV374)+M374,0)))</f>
        <v/>
      </c>
      <c r="O374" s="46" t="str">
        <f>IF(Inputs!$B372="","",(ROUND((Inputs!$BE372*AW374)+N374,0)))</f>
        <v/>
      </c>
      <c r="P374" s="46" t="str">
        <f>IF(Inputs!$B372="","",(ROUND((Inputs!$BE372*AX374)+O374,0)))</f>
        <v/>
      </c>
      <c r="Q374" s="46" t="str">
        <f>IF(Inputs!$B372="","",(ROUND((Inputs!$BE372*AY374)+P374,0)))</f>
        <v/>
      </c>
      <c r="R374" s="46" t="str">
        <f>IF(Inputs!$B372="","",(ROUND((Inputs!$BE372*AZ374)+Q374,0)))</f>
        <v/>
      </c>
      <c r="S374" s="46" t="str">
        <f>IF(Inputs!$B372="","",(ROUND((Inputs!$BE372*BA374)+R374,0)))</f>
        <v/>
      </c>
      <c r="T374" s="46" t="str">
        <f>IF(Inputs!$B372="","",(ROUND((Inputs!$BE372*BB374)+S374,0)))</f>
        <v/>
      </c>
      <c r="U374" s="46" t="str">
        <f>IF(Inputs!$B372="","",(ROUND((Inputs!$BE372*BC374)+T374,0)))</f>
        <v/>
      </c>
      <c r="V374" s="46" t="str">
        <f>IF(Inputs!$B372="","",(ROUND((Inputs!$BE372*BD374)+U374,0)))</f>
        <v/>
      </c>
      <c r="W374" s="46" t="str">
        <f>IF(Inputs!$B372="","",(ROUND((Inputs!$BE372*BE374)+V374,0)))</f>
        <v/>
      </c>
      <c r="X374" s="46" t="str">
        <f>IF(Inputs!$B372="","",(ROUND((Inputs!$BE372*BF374)+W374,0)))</f>
        <v/>
      </c>
      <c r="Y374" s="46" t="str">
        <f>IF(Inputs!$B372="","",(ROUND((Inputs!$BE372*BG374)+X374,0)))</f>
        <v/>
      </c>
      <c r="Z374" s="46" t="str">
        <f>IF(Inputs!$B372="","",(ROUND((Inputs!$BE372*BH374)+Y374,0)))</f>
        <v/>
      </c>
      <c r="AA374" s="46" t="str">
        <f>IF(Inputs!$B372="","",(ROUND((Inputs!$BE372*BI374)+Z374,0)))</f>
        <v/>
      </c>
      <c r="AB374" s="46" t="str">
        <f>IF(Inputs!$B372="","",(ROUND((Inputs!$BE372*BJ374)+AA374,0)))</f>
        <v/>
      </c>
      <c r="AC374" s="46" t="str">
        <f>IF(Inputs!$B372="","",(ROUND((Inputs!$BE372*BK374)+AB374,0)))</f>
        <v/>
      </c>
      <c r="AD374" s="46" t="str">
        <f>IF(Inputs!$B372="","",(ROUND((Inputs!$BE372*BL374)+AC374,0)))</f>
        <v/>
      </c>
      <c r="AE374" s="46" t="str">
        <f>IF(Inputs!$B372="","",(ROUND((Inputs!$BE372*BM374)+AD374,0)))</f>
        <v/>
      </c>
      <c r="AF374" s="46" t="str">
        <f>IF(Inputs!$B372="","",(ROUND((Inputs!$BE372*BN374)+AE374,0)))</f>
        <v/>
      </c>
      <c r="AG374" s="50" t="str">
        <f t="shared" si="13"/>
        <v/>
      </c>
      <c r="AH374" s="42" t="str">
        <f t="shared" si="12"/>
        <v/>
      </c>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row>
    <row r="375" spans="1:66">
      <c r="A375" s="7" t="str">
        <f>IF(Inputs!A373="","",Inputs!A373)</f>
        <v/>
      </c>
      <c r="B375" t="str">
        <f>IF(Inputs!B373="","",Inputs!B373)</f>
        <v/>
      </c>
      <c r="C375" s="46" t="str">
        <f>IF(Inputs!$B373="","",(ROUND(Inputs!$BE373*AK375,0)))</f>
        <v/>
      </c>
      <c r="D375" s="46" t="str">
        <f>IF(Inputs!$B373="","",(ROUND((Inputs!$BE373*AL375)+C375,0)))</f>
        <v/>
      </c>
      <c r="E375" s="46" t="str">
        <f>IF(Inputs!$B373="","",(ROUND((Inputs!$BE373*AM375)+D375,0)))</f>
        <v/>
      </c>
      <c r="F375" s="46" t="str">
        <f>IF(Inputs!$B373="","",(ROUND((Inputs!$BE373*AN375)+E375,0)))</f>
        <v/>
      </c>
      <c r="G375" s="46" t="str">
        <f>IF(Inputs!$B373="","",(ROUND((Inputs!$BE373*AO375)+F375,0)))</f>
        <v/>
      </c>
      <c r="H375" s="46" t="str">
        <f>IF(Inputs!$B373="","",(ROUND((Inputs!$BE373*AP375)+G375,0)))</f>
        <v/>
      </c>
      <c r="I375" s="46" t="str">
        <f>IF(Inputs!$B373="","",(ROUND((Inputs!$BE373*AQ375)+H375,0)))</f>
        <v/>
      </c>
      <c r="J375" s="46" t="str">
        <f>IF(Inputs!$B373="","",(ROUND((Inputs!$BE373*AR375)+I375,0)))</f>
        <v/>
      </c>
      <c r="K375" s="46" t="str">
        <f>IF(Inputs!$B373="","",(ROUND((Inputs!$BE373*AS375)+J375,0)))</f>
        <v/>
      </c>
      <c r="L375" s="46" t="str">
        <f>IF(Inputs!$B373="","",(ROUND((Inputs!$BE373*AT375)+K375,0)))</f>
        <v/>
      </c>
      <c r="M375" s="46" t="str">
        <f>IF(Inputs!$B373="","",(ROUND((Inputs!$BE373*AU375)+L375,0)))</f>
        <v/>
      </c>
      <c r="N375" s="46" t="str">
        <f>IF(Inputs!$B373="","",(ROUND((Inputs!$BE373*AV375)+M375,0)))</f>
        <v/>
      </c>
      <c r="O375" s="46" t="str">
        <f>IF(Inputs!$B373="","",(ROUND((Inputs!$BE373*AW375)+N375,0)))</f>
        <v/>
      </c>
      <c r="P375" s="46" t="str">
        <f>IF(Inputs!$B373="","",(ROUND((Inputs!$BE373*AX375)+O375,0)))</f>
        <v/>
      </c>
      <c r="Q375" s="46" t="str">
        <f>IF(Inputs!$B373="","",(ROUND((Inputs!$BE373*AY375)+P375,0)))</f>
        <v/>
      </c>
      <c r="R375" s="46" t="str">
        <f>IF(Inputs!$B373="","",(ROUND((Inputs!$BE373*AZ375)+Q375,0)))</f>
        <v/>
      </c>
      <c r="S375" s="46" t="str">
        <f>IF(Inputs!$B373="","",(ROUND((Inputs!$BE373*BA375)+R375,0)))</f>
        <v/>
      </c>
      <c r="T375" s="46" t="str">
        <f>IF(Inputs!$B373="","",(ROUND((Inputs!$BE373*BB375)+S375,0)))</f>
        <v/>
      </c>
      <c r="U375" s="46" t="str">
        <f>IF(Inputs!$B373="","",(ROUND((Inputs!$BE373*BC375)+T375,0)))</f>
        <v/>
      </c>
      <c r="V375" s="46" t="str">
        <f>IF(Inputs!$B373="","",(ROUND((Inputs!$BE373*BD375)+U375,0)))</f>
        <v/>
      </c>
      <c r="W375" s="46" t="str">
        <f>IF(Inputs!$B373="","",(ROUND((Inputs!$BE373*BE375)+V375,0)))</f>
        <v/>
      </c>
      <c r="X375" s="46" t="str">
        <f>IF(Inputs!$B373="","",(ROUND((Inputs!$BE373*BF375)+W375,0)))</f>
        <v/>
      </c>
      <c r="Y375" s="46" t="str">
        <f>IF(Inputs!$B373="","",(ROUND((Inputs!$BE373*BG375)+X375,0)))</f>
        <v/>
      </c>
      <c r="Z375" s="46" t="str">
        <f>IF(Inputs!$B373="","",(ROUND((Inputs!$BE373*BH375)+Y375,0)))</f>
        <v/>
      </c>
      <c r="AA375" s="46" t="str">
        <f>IF(Inputs!$B373="","",(ROUND((Inputs!$BE373*BI375)+Z375,0)))</f>
        <v/>
      </c>
      <c r="AB375" s="46" t="str">
        <f>IF(Inputs!$B373="","",(ROUND((Inputs!$BE373*BJ375)+AA375,0)))</f>
        <v/>
      </c>
      <c r="AC375" s="46" t="str">
        <f>IF(Inputs!$B373="","",(ROUND((Inputs!$BE373*BK375)+AB375,0)))</f>
        <v/>
      </c>
      <c r="AD375" s="46" t="str">
        <f>IF(Inputs!$B373="","",(ROUND((Inputs!$BE373*BL375)+AC375,0)))</f>
        <v/>
      </c>
      <c r="AE375" s="46" t="str">
        <f>IF(Inputs!$B373="","",(ROUND((Inputs!$BE373*BM375)+AD375,0)))</f>
        <v/>
      </c>
      <c r="AF375" s="46" t="str">
        <f>IF(Inputs!$B373="","",(ROUND((Inputs!$BE373*BN375)+AE375,0)))</f>
        <v/>
      </c>
      <c r="AG375" s="50" t="str">
        <f t="shared" si="13"/>
        <v/>
      </c>
      <c r="AH375" s="42" t="str">
        <f t="shared" si="12"/>
        <v/>
      </c>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row>
    <row r="376" spans="1:66">
      <c r="A376" s="7" t="str">
        <f>IF(Inputs!A374="","",Inputs!A374)</f>
        <v/>
      </c>
      <c r="B376" t="str">
        <f>IF(Inputs!B374="","",Inputs!B374)</f>
        <v/>
      </c>
      <c r="C376" s="46" t="str">
        <f>IF(Inputs!$B374="","",(ROUND(Inputs!$BE374*AK376,0)))</f>
        <v/>
      </c>
      <c r="D376" s="46" t="str">
        <f>IF(Inputs!$B374="","",(ROUND((Inputs!$BE374*AL376)+C376,0)))</f>
        <v/>
      </c>
      <c r="E376" s="46" t="str">
        <f>IF(Inputs!$B374="","",(ROUND((Inputs!$BE374*AM376)+D376,0)))</f>
        <v/>
      </c>
      <c r="F376" s="46" t="str">
        <f>IF(Inputs!$B374="","",(ROUND((Inputs!$BE374*AN376)+E376,0)))</f>
        <v/>
      </c>
      <c r="G376" s="46" t="str">
        <f>IF(Inputs!$B374="","",(ROUND((Inputs!$BE374*AO376)+F376,0)))</f>
        <v/>
      </c>
      <c r="H376" s="46" t="str">
        <f>IF(Inputs!$B374="","",(ROUND((Inputs!$BE374*AP376)+G376,0)))</f>
        <v/>
      </c>
      <c r="I376" s="46" t="str">
        <f>IF(Inputs!$B374="","",(ROUND((Inputs!$BE374*AQ376)+H376,0)))</f>
        <v/>
      </c>
      <c r="J376" s="46" t="str">
        <f>IF(Inputs!$B374="","",(ROUND((Inputs!$BE374*AR376)+I376,0)))</f>
        <v/>
      </c>
      <c r="K376" s="46" t="str">
        <f>IF(Inputs!$B374="","",(ROUND((Inputs!$BE374*AS376)+J376,0)))</f>
        <v/>
      </c>
      <c r="L376" s="46" t="str">
        <f>IF(Inputs!$B374="","",(ROUND((Inputs!$BE374*AT376)+K376,0)))</f>
        <v/>
      </c>
      <c r="M376" s="46" t="str">
        <f>IF(Inputs!$B374="","",(ROUND((Inputs!$BE374*AU376)+L376,0)))</f>
        <v/>
      </c>
      <c r="N376" s="46" t="str">
        <f>IF(Inputs!$B374="","",(ROUND((Inputs!$BE374*AV376)+M376,0)))</f>
        <v/>
      </c>
      <c r="O376" s="46" t="str">
        <f>IF(Inputs!$B374="","",(ROUND((Inputs!$BE374*AW376)+N376,0)))</f>
        <v/>
      </c>
      <c r="P376" s="46" t="str">
        <f>IF(Inputs!$B374="","",(ROUND((Inputs!$BE374*AX376)+O376,0)))</f>
        <v/>
      </c>
      <c r="Q376" s="46" t="str">
        <f>IF(Inputs!$B374="","",(ROUND((Inputs!$BE374*AY376)+P376,0)))</f>
        <v/>
      </c>
      <c r="R376" s="46" t="str">
        <f>IF(Inputs!$B374="","",(ROUND((Inputs!$BE374*AZ376)+Q376,0)))</f>
        <v/>
      </c>
      <c r="S376" s="46" t="str">
        <f>IF(Inputs!$B374="","",(ROUND((Inputs!$BE374*BA376)+R376,0)))</f>
        <v/>
      </c>
      <c r="T376" s="46" t="str">
        <f>IF(Inputs!$B374="","",(ROUND((Inputs!$BE374*BB376)+S376,0)))</f>
        <v/>
      </c>
      <c r="U376" s="46" t="str">
        <f>IF(Inputs!$B374="","",(ROUND((Inputs!$BE374*BC376)+T376,0)))</f>
        <v/>
      </c>
      <c r="V376" s="46" t="str">
        <f>IF(Inputs!$B374="","",(ROUND((Inputs!$BE374*BD376)+U376,0)))</f>
        <v/>
      </c>
      <c r="W376" s="46" t="str">
        <f>IF(Inputs!$B374="","",(ROUND((Inputs!$BE374*BE376)+V376,0)))</f>
        <v/>
      </c>
      <c r="X376" s="46" t="str">
        <f>IF(Inputs!$B374="","",(ROUND((Inputs!$BE374*BF376)+W376,0)))</f>
        <v/>
      </c>
      <c r="Y376" s="46" t="str">
        <f>IF(Inputs!$B374="","",(ROUND((Inputs!$BE374*BG376)+X376,0)))</f>
        <v/>
      </c>
      <c r="Z376" s="46" t="str">
        <f>IF(Inputs!$B374="","",(ROUND((Inputs!$BE374*BH376)+Y376,0)))</f>
        <v/>
      </c>
      <c r="AA376" s="46" t="str">
        <f>IF(Inputs!$B374="","",(ROUND((Inputs!$BE374*BI376)+Z376,0)))</f>
        <v/>
      </c>
      <c r="AB376" s="46" t="str">
        <f>IF(Inputs!$B374="","",(ROUND((Inputs!$BE374*BJ376)+AA376,0)))</f>
        <v/>
      </c>
      <c r="AC376" s="46" t="str">
        <f>IF(Inputs!$B374="","",(ROUND((Inputs!$BE374*BK376)+AB376,0)))</f>
        <v/>
      </c>
      <c r="AD376" s="46" t="str">
        <f>IF(Inputs!$B374="","",(ROUND((Inputs!$BE374*BL376)+AC376,0)))</f>
        <v/>
      </c>
      <c r="AE376" s="46" t="str">
        <f>IF(Inputs!$B374="","",(ROUND((Inputs!$BE374*BM376)+AD376,0)))</f>
        <v/>
      </c>
      <c r="AF376" s="46" t="str">
        <f>IF(Inputs!$B374="","",(ROUND((Inputs!$BE374*BN376)+AE376,0)))</f>
        <v/>
      </c>
      <c r="AG376" s="50" t="str">
        <f t="shared" si="13"/>
        <v/>
      </c>
      <c r="AH376" s="42" t="str">
        <f t="shared" si="12"/>
        <v/>
      </c>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row>
    <row r="377" spans="1:66">
      <c r="A377" s="7" t="str">
        <f>IF(Inputs!A375="","",Inputs!A375)</f>
        <v/>
      </c>
      <c r="B377" t="str">
        <f>IF(Inputs!B375="","",Inputs!B375)</f>
        <v/>
      </c>
      <c r="C377" s="46" t="str">
        <f>IF(Inputs!$B375="","",(ROUND(Inputs!$BE375*AK377,0)))</f>
        <v/>
      </c>
      <c r="D377" s="46" t="str">
        <f>IF(Inputs!$B375="","",(ROUND((Inputs!$BE375*AL377)+C377,0)))</f>
        <v/>
      </c>
      <c r="E377" s="46" t="str">
        <f>IF(Inputs!$B375="","",(ROUND((Inputs!$BE375*AM377)+D377,0)))</f>
        <v/>
      </c>
      <c r="F377" s="46" t="str">
        <f>IF(Inputs!$B375="","",(ROUND((Inputs!$BE375*AN377)+E377,0)))</f>
        <v/>
      </c>
      <c r="G377" s="46" t="str">
        <f>IF(Inputs!$B375="","",(ROUND((Inputs!$BE375*AO377)+F377,0)))</f>
        <v/>
      </c>
      <c r="H377" s="46" t="str">
        <f>IF(Inputs!$B375="","",(ROUND((Inputs!$BE375*AP377)+G377,0)))</f>
        <v/>
      </c>
      <c r="I377" s="46" t="str">
        <f>IF(Inputs!$B375="","",(ROUND((Inputs!$BE375*AQ377)+H377,0)))</f>
        <v/>
      </c>
      <c r="J377" s="46" t="str">
        <f>IF(Inputs!$B375="","",(ROUND((Inputs!$BE375*AR377)+I377,0)))</f>
        <v/>
      </c>
      <c r="K377" s="46" t="str">
        <f>IF(Inputs!$B375="","",(ROUND((Inputs!$BE375*AS377)+J377,0)))</f>
        <v/>
      </c>
      <c r="L377" s="46" t="str">
        <f>IF(Inputs!$B375="","",(ROUND((Inputs!$BE375*AT377)+K377,0)))</f>
        <v/>
      </c>
      <c r="M377" s="46" t="str">
        <f>IF(Inputs!$B375="","",(ROUND((Inputs!$BE375*AU377)+L377,0)))</f>
        <v/>
      </c>
      <c r="N377" s="46" t="str">
        <f>IF(Inputs!$B375="","",(ROUND((Inputs!$BE375*AV377)+M377,0)))</f>
        <v/>
      </c>
      <c r="O377" s="46" t="str">
        <f>IF(Inputs!$B375="","",(ROUND((Inputs!$BE375*AW377)+N377,0)))</f>
        <v/>
      </c>
      <c r="P377" s="46" t="str">
        <f>IF(Inputs!$B375="","",(ROUND((Inputs!$BE375*AX377)+O377,0)))</f>
        <v/>
      </c>
      <c r="Q377" s="46" t="str">
        <f>IF(Inputs!$B375="","",(ROUND((Inputs!$BE375*AY377)+P377,0)))</f>
        <v/>
      </c>
      <c r="R377" s="46" t="str">
        <f>IF(Inputs!$B375="","",(ROUND((Inputs!$BE375*AZ377)+Q377,0)))</f>
        <v/>
      </c>
      <c r="S377" s="46" t="str">
        <f>IF(Inputs!$B375="","",(ROUND((Inputs!$BE375*BA377)+R377,0)))</f>
        <v/>
      </c>
      <c r="T377" s="46" t="str">
        <f>IF(Inputs!$B375="","",(ROUND((Inputs!$BE375*BB377)+S377,0)))</f>
        <v/>
      </c>
      <c r="U377" s="46" t="str">
        <f>IF(Inputs!$B375="","",(ROUND((Inputs!$BE375*BC377)+T377,0)))</f>
        <v/>
      </c>
      <c r="V377" s="46" t="str">
        <f>IF(Inputs!$B375="","",(ROUND((Inputs!$BE375*BD377)+U377,0)))</f>
        <v/>
      </c>
      <c r="W377" s="46" t="str">
        <f>IF(Inputs!$B375="","",(ROUND((Inputs!$BE375*BE377)+V377,0)))</f>
        <v/>
      </c>
      <c r="X377" s="46" t="str">
        <f>IF(Inputs!$B375="","",(ROUND((Inputs!$BE375*BF377)+W377,0)))</f>
        <v/>
      </c>
      <c r="Y377" s="46" t="str">
        <f>IF(Inputs!$B375="","",(ROUND((Inputs!$BE375*BG377)+X377,0)))</f>
        <v/>
      </c>
      <c r="Z377" s="46" t="str">
        <f>IF(Inputs!$B375="","",(ROUND((Inputs!$BE375*BH377)+Y377,0)))</f>
        <v/>
      </c>
      <c r="AA377" s="46" t="str">
        <f>IF(Inputs!$B375="","",(ROUND((Inputs!$BE375*BI377)+Z377,0)))</f>
        <v/>
      </c>
      <c r="AB377" s="46" t="str">
        <f>IF(Inputs!$B375="","",(ROUND((Inputs!$BE375*BJ377)+AA377,0)))</f>
        <v/>
      </c>
      <c r="AC377" s="46" t="str">
        <f>IF(Inputs!$B375="","",(ROUND((Inputs!$BE375*BK377)+AB377,0)))</f>
        <v/>
      </c>
      <c r="AD377" s="46" t="str">
        <f>IF(Inputs!$B375="","",(ROUND((Inputs!$BE375*BL377)+AC377,0)))</f>
        <v/>
      </c>
      <c r="AE377" s="46" t="str">
        <f>IF(Inputs!$B375="","",(ROUND((Inputs!$BE375*BM377)+AD377,0)))</f>
        <v/>
      </c>
      <c r="AF377" s="46" t="str">
        <f>IF(Inputs!$B375="","",(ROUND((Inputs!$BE375*BN377)+AE377,0)))</f>
        <v/>
      </c>
      <c r="AG377" s="50" t="str">
        <f t="shared" si="13"/>
        <v/>
      </c>
      <c r="AH377" s="42" t="str">
        <f t="shared" si="12"/>
        <v/>
      </c>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row>
    <row r="378" spans="1:66">
      <c r="A378" s="7" t="str">
        <f>IF(Inputs!A376="","",Inputs!A376)</f>
        <v/>
      </c>
      <c r="B378" t="str">
        <f>IF(Inputs!B376="","",Inputs!B376)</f>
        <v/>
      </c>
      <c r="C378" s="46" t="str">
        <f>IF(Inputs!$B376="","",(ROUND(Inputs!$BE376*AK378,0)))</f>
        <v/>
      </c>
      <c r="D378" s="46" t="str">
        <f>IF(Inputs!$B376="","",(ROUND((Inputs!$BE376*AL378)+C378,0)))</f>
        <v/>
      </c>
      <c r="E378" s="46" t="str">
        <f>IF(Inputs!$B376="","",(ROUND((Inputs!$BE376*AM378)+D378,0)))</f>
        <v/>
      </c>
      <c r="F378" s="46" t="str">
        <f>IF(Inputs!$B376="","",(ROUND((Inputs!$BE376*AN378)+E378,0)))</f>
        <v/>
      </c>
      <c r="G378" s="46" t="str">
        <f>IF(Inputs!$B376="","",(ROUND((Inputs!$BE376*AO378)+F378,0)))</f>
        <v/>
      </c>
      <c r="H378" s="46" t="str">
        <f>IF(Inputs!$B376="","",(ROUND((Inputs!$BE376*AP378)+G378,0)))</f>
        <v/>
      </c>
      <c r="I378" s="46" t="str">
        <f>IF(Inputs!$B376="","",(ROUND((Inputs!$BE376*AQ378)+H378,0)))</f>
        <v/>
      </c>
      <c r="J378" s="46" t="str">
        <f>IF(Inputs!$B376="","",(ROUND((Inputs!$BE376*AR378)+I378,0)))</f>
        <v/>
      </c>
      <c r="K378" s="46" t="str">
        <f>IF(Inputs!$B376="","",(ROUND((Inputs!$BE376*AS378)+J378,0)))</f>
        <v/>
      </c>
      <c r="L378" s="46" t="str">
        <f>IF(Inputs!$B376="","",(ROUND((Inputs!$BE376*AT378)+K378,0)))</f>
        <v/>
      </c>
      <c r="M378" s="46" t="str">
        <f>IF(Inputs!$B376="","",(ROUND((Inputs!$BE376*AU378)+L378,0)))</f>
        <v/>
      </c>
      <c r="N378" s="46" t="str">
        <f>IF(Inputs!$B376="","",(ROUND((Inputs!$BE376*AV378)+M378,0)))</f>
        <v/>
      </c>
      <c r="O378" s="46" t="str">
        <f>IF(Inputs!$B376="","",(ROUND((Inputs!$BE376*AW378)+N378,0)))</f>
        <v/>
      </c>
      <c r="P378" s="46" t="str">
        <f>IF(Inputs!$B376="","",(ROUND((Inputs!$BE376*AX378)+O378,0)))</f>
        <v/>
      </c>
      <c r="Q378" s="46" t="str">
        <f>IF(Inputs!$B376="","",(ROUND((Inputs!$BE376*AY378)+P378,0)))</f>
        <v/>
      </c>
      <c r="R378" s="46" t="str">
        <f>IF(Inputs!$B376="","",(ROUND((Inputs!$BE376*AZ378)+Q378,0)))</f>
        <v/>
      </c>
      <c r="S378" s="46" t="str">
        <f>IF(Inputs!$B376="","",(ROUND((Inputs!$BE376*BA378)+R378,0)))</f>
        <v/>
      </c>
      <c r="T378" s="46" t="str">
        <f>IF(Inputs!$B376="","",(ROUND((Inputs!$BE376*BB378)+S378,0)))</f>
        <v/>
      </c>
      <c r="U378" s="46" t="str">
        <f>IF(Inputs!$B376="","",(ROUND((Inputs!$BE376*BC378)+T378,0)))</f>
        <v/>
      </c>
      <c r="V378" s="46" t="str">
        <f>IF(Inputs!$B376="","",(ROUND((Inputs!$BE376*BD378)+U378,0)))</f>
        <v/>
      </c>
      <c r="W378" s="46" t="str">
        <f>IF(Inputs!$B376="","",(ROUND((Inputs!$BE376*BE378)+V378,0)))</f>
        <v/>
      </c>
      <c r="X378" s="46" t="str">
        <f>IF(Inputs!$B376="","",(ROUND((Inputs!$BE376*BF378)+W378,0)))</f>
        <v/>
      </c>
      <c r="Y378" s="46" t="str">
        <f>IF(Inputs!$B376="","",(ROUND((Inputs!$BE376*BG378)+X378,0)))</f>
        <v/>
      </c>
      <c r="Z378" s="46" t="str">
        <f>IF(Inputs!$B376="","",(ROUND((Inputs!$BE376*BH378)+Y378,0)))</f>
        <v/>
      </c>
      <c r="AA378" s="46" t="str">
        <f>IF(Inputs!$B376="","",(ROUND((Inputs!$BE376*BI378)+Z378,0)))</f>
        <v/>
      </c>
      <c r="AB378" s="46" t="str">
        <f>IF(Inputs!$B376="","",(ROUND((Inputs!$BE376*BJ378)+AA378,0)))</f>
        <v/>
      </c>
      <c r="AC378" s="46" t="str">
        <f>IF(Inputs!$B376="","",(ROUND((Inputs!$BE376*BK378)+AB378,0)))</f>
        <v/>
      </c>
      <c r="AD378" s="46" t="str">
        <f>IF(Inputs!$B376="","",(ROUND((Inputs!$BE376*BL378)+AC378,0)))</f>
        <v/>
      </c>
      <c r="AE378" s="46" t="str">
        <f>IF(Inputs!$B376="","",(ROUND((Inputs!$BE376*BM378)+AD378,0)))</f>
        <v/>
      </c>
      <c r="AF378" s="46" t="str">
        <f>IF(Inputs!$B376="","",(ROUND((Inputs!$BE376*BN378)+AE378,0)))</f>
        <v/>
      </c>
      <c r="AG378" s="50" t="str">
        <f t="shared" si="13"/>
        <v/>
      </c>
      <c r="AH378" s="42" t="str">
        <f t="shared" si="12"/>
        <v/>
      </c>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row>
    <row r="379" spans="1:66">
      <c r="A379" s="7" t="str">
        <f>IF(Inputs!A377="","",Inputs!A377)</f>
        <v/>
      </c>
      <c r="B379" t="str">
        <f>IF(Inputs!B377="","",Inputs!B377)</f>
        <v/>
      </c>
      <c r="C379" s="46" t="str">
        <f>IF(Inputs!$B377="","",(ROUND(Inputs!$BE377*AK379,0)))</f>
        <v/>
      </c>
      <c r="D379" s="46" t="str">
        <f>IF(Inputs!$B377="","",(ROUND((Inputs!$BE377*AL379)+C379,0)))</f>
        <v/>
      </c>
      <c r="E379" s="46" t="str">
        <f>IF(Inputs!$B377="","",(ROUND((Inputs!$BE377*AM379)+D379,0)))</f>
        <v/>
      </c>
      <c r="F379" s="46" t="str">
        <f>IF(Inputs!$B377="","",(ROUND((Inputs!$BE377*AN379)+E379,0)))</f>
        <v/>
      </c>
      <c r="G379" s="46" t="str">
        <f>IF(Inputs!$B377="","",(ROUND((Inputs!$BE377*AO379)+F379,0)))</f>
        <v/>
      </c>
      <c r="H379" s="46" t="str">
        <f>IF(Inputs!$B377="","",(ROUND((Inputs!$BE377*AP379)+G379,0)))</f>
        <v/>
      </c>
      <c r="I379" s="46" t="str">
        <f>IF(Inputs!$B377="","",(ROUND((Inputs!$BE377*AQ379)+H379,0)))</f>
        <v/>
      </c>
      <c r="J379" s="46" t="str">
        <f>IF(Inputs!$B377="","",(ROUND((Inputs!$BE377*AR379)+I379,0)))</f>
        <v/>
      </c>
      <c r="K379" s="46" t="str">
        <f>IF(Inputs!$B377="","",(ROUND((Inputs!$BE377*AS379)+J379,0)))</f>
        <v/>
      </c>
      <c r="L379" s="46" t="str">
        <f>IF(Inputs!$B377="","",(ROUND((Inputs!$BE377*AT379)+K379,0)))</f>
        <v/>
      </c>
      <c r="M379" s="46" t="str">
        <f>IF(Inputs!$B377="","",(ROUND((Inputs!$BE377*AU379)+L379,0)))</f>
        <v/>
      </c>
      <c r="N379" s="46" t="str">
        <f>IF(Inputs!$B377="","",(ROUND((Inputs!$BE377*AV379)+M379,0)))</f>
        <v/>
      </c>
      <c r="O379" s="46" t="str">
        <f>IF(Inputs!$B377="","",(ROUND((Inputs!$BE377*AW379)+N379,0)))</f>
        <v/>
      </c>
      <c r="P379" s="46" t="str">
        <f>IF(Inputs!$B377="","",(ROUND((Inputs!$BE377*AX379)+O379,0)))</f>
        <v/>
      </c>
      <c r="Q379" s="46" t="str">
        <f>IF(Inputs!$B377="","",(ROUND((Inputs!$BE377*AY379)+P379,0)))</f>
        <v/>
      </c>
      <c r="R379" s="46" t="str">
        <f>IF(Inputs!$B377="","",(ROUND((Inputs!$BE377*AZ379)+Q379,0)))</f>
        <v/>
      </c>
      <c r="S379" s="46" t="str">
        <f>IF(Inputs!$B377="","",(ROUND((Inputs!$BE377*BA379)+R379,0)))</f>
        <v/>
      </c>
      <c r="T379" s="46" t="str">
        <f>IF(Inputs!$B377="","",(ROUND((Inputs!$BE377*BB379)+S379,0)))</f>
        <v/>
      </c>
      <c r="U379" s="46" t="str">
        <f>IF(Inputs!$B377="","",(ROUND((Inputs!$BE377*BC379)+T379,0)))</f>
        <v/>
      </c>
      <c r="V379" s="46" t="str">
        <f>IF(Inputs!$B377="","",(ROUND((Inputs!$BE377*BD379)+U379,0)))</f>
        <v/>
      </c>
      <c r="W379" s="46" t="str">
        <f>IF(Inputs!$B377="","",(ROUND((Inputs!$BE377*BE379)+V379,0)))</f>
        <v/>
      </c>
      <c r="X379" s="46" t="str">
        <f>IF(Inputs!$B377="","",(ROUND((Inputs!$BE377*BF379)+W379,0)))</f>
        <v/>
      </c>
      <c r="Y379" s="46" t="str">
        <f>IF(Inputs!$B377="","",(ROUND((Inputs!$BE377*BG379)+X379,0)))</f>
        <v/>
      </c>
      <c r="Z379" s="46" t="str">
        <f>IF(Inputs!$B377="","",(ROUND((Inputs!$BE377*BH379)+Y379,0)))</f>
        <v/>
      </c>
      <c r="AA379" s="46" t="str">
        <f>IF(Inputs!$B377="","",(ROUND((Inputs!$BE377*BI379)+Z379,0)))</f>
        <v/>
      </c>
      <c r="AB379" s="46" t="str">
        <f>IF(Inputs!$B377="","",(ROUND((Inputs!$BE377*BJ379)+AA379,0)))</f>
        <v/>
      </c>
      <c r="AC379" s="46" t="str">
        <f>IF(Inputs!$B377="","",(ROUND((Inputs!$BE377*BK379)+AB379,0)))</f>
        <v/>
      </c>
      <c r="AD379" s="46" t="str">
        <f>IF(Inputs!$B377="","",(ROUND((Inputs!$BE377*BL379)+AC379,0)))</f>
        <v/>
      </c>
      <c r="AE379" s="46" t="str">
        <f>IF(Inputs!$B377="","",(ROUND((Inputs!$BE377*BM379)+AD379,0)))</f>
        <v/>
      </c>
      <c r="AF379" s="46" t="str">
        <f>IF(Inputs!$B377="","",(ROUND((Inputs!$BE377*BN379)+AE379,0)))</f>
        <v/>
      </c>
      <c r="AG379" s="50" t="str">
        <f t="shared" si="13"/>
        <v/>
      </c>
      <c r="AH379" s="42" t="str">
        <f t="shared" si="12"/>
        <v/>
      </c>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row>
    <row r="380" spans="1:66">
      <c r="A380" s="7" t="str">
        <f>IF(Inputs!A378="","",Inputs!A378)</f>
        <v/>
      </c>
      <c r="B380" t="str">
        <f>IF(Inputs!B378="","",Inputs!B378)</f>
        <v/>
      </c>
      <c r="C380" s="46" t="str">
        <f>IF(Inputs!$B378="","",(ROUND(Inputs!$BE378*AK380,0)))</f>
        <v/>
      </c>
      <c r="D380" s="46" t="str">
        <f>IF(Inputs!$B378="","",(ROUND((Inputs!$BE378*AL380)+C380,0)))</f>
        <v/>
      </c>
      <c r="E380" s="46" t="str">
        <f>IF(Inputs!$B378="","",(ROUND((Inputs!$BE378*AM380)+D380,0)))</f>
        <v/>
      </c>
      <c r="F380" s="46" t="str">
        <f>IF(Inputs!$B378="","",(ROUND((Inputs!$BE378*AN380)+E380,0)))</f>
        <v/>
      </c>
      <c r="G380" s="46" t="str">
        <f>IF(Inputs!$B378="","",(ROUND((Inputs!$BE378*AO380)+F380,0)))</f>
        <v/>
      </c>
      <c r="H380" s="46" t="str">
        <f>IF(Inputs!$B378="","",(ROUND((Inputs!$BE378*AP380)+G380,0)))</f>
        <v/>
      </c>
      <c r="I380" s="46" t="str">
        <f>IF(Inputs!$B378="","",(ROUND((Inputs!$BE378*AQ380)+H380,0)))</f>
        <v/>
      </c>
      <c r="J380" s="46" t="str">
        <f>IF(Inputs!$B378="","",(ROUND((Inputs!$BE378*AR380)+I380,0)))</f>
        <v/>
      </c>
      <c r="K380" s="46" t="str">
        <f>IF(Inputs!$B378="","",(ROUND((Inputs!$BE378*AS380)+J380,0)))</f>
        <v/>
      </c>
      <c r="L380" s="46" t="str">
        <f>IF(Inputs!$B378="","",(ROUND((Inputs!$BE378*AT380)+K380,0)))</f>
        <v/>
      </c>
      <c r="M380" s="46" t="str">
        <f>IF(Inputs!$B378="","",(ROUND((Inputs!$BE378*AU380)+L380,0)))</f>
        <v/>
      </c>
      <c r="N380" s="46" t="str">
        <f>IF(Inputs!$B378="","",(ROUND((Inputs!$BE378*AV380)+M380,0)))</f>
        <v/>
      </c>
      <c r="O380" s="46" t="str">
        <f>IF(Inputs!$B378="","",(ROUND((Inputs!$BE378*AW380)+N380,0)))</f>
        <v/>
      </c>
      <c r="P380" s="46" t="str">
        <f>IF(Inputs!$B378="","",(ROUND((Inputs!$BE378*AX380)+O380,0)))</f>
        <v/>
      </c>
      <c r="Q380" s="46" t="str">
        <f>IF(Inputs!$B378="","",(ROUND((Inputs!$BE378*AY380)+P380,0)))</f>
        <v/>
      </c>
      <c r="R380" s="46" t="str">
        <f>IF(Inputs!$B378="","",(ROUND((Inputs!$BE378*AZ380)+Q380,0)))</f>
        <v/>
      </c>
      <c r="S380" s="46" t="str">
        <f>IF(Inputs!$B378="","",(ROUND((Inputs!$BE378*BA380)+R380,0)))</f>
        <v/>
      </c>
      <c r="T380" s="46" t="str">
        <f>IF(Inputs!$B378="","",(ROUND((Inputs!$BE378*BB380)+S380,0)))</f>
        <v/>
      </c>
      <c r="U380" s="46" t="str">
        <f>IF(Inputs!$B378="","",(ROUND((Inputs!$BE378*BC380)+T380,0)))</f>
        <v/>
      </c>
      <c r="V380" s="46" t="str">
        <f>IF(Inputs!$B378="","",(ROUND((Inputs!$BE378*BD380)+U380,0)))</f>
        <v/>
      </c>
      <c r="W380" s="46" t="str">
        <f>IF(Inputs!$B378="","",(ROUND((Inputs!$BE378*BE380)+V380,0)))</f>
        <v/>
      </c>
      <c r="X380" s="46" t="str">
        <f>IF(Inputs!$B378="","",(ROUND((Inputs!$BE378*BF380)+W380,0)))</f>
        <v/>
      </c>
      <c r="Y380" s="46" t="str">
        <f>IF(Inputs!$B378="","",(ROUND((Inputs!$BE378*BG380)+X380,0)))</f>
        <v/>
      </c>
      <c r="Z380" s="46" t="str">
        <f>IF(Inputs!$B378="","",(ROUND((Inputs!$BE378*BH380)+Y380,0)))</f>
        <v/>
      </c>
      <c r="AA380" s="46" t="str">
        <f>IF(Inputs!$B378="","",(ROUND((Inputs!$BE378*BI380)+Z380,0)))</f>
        <v/>
      </c>
      <c r="AB380" s="46" t="str">
        <f>IF(Inputs!$B378="","",(ROUND((Inputs!$BE378*BJ380)+AA380,0)))</f>
        <v/>
      </c>
      <c r="AC380" s="46" t="str">
        <f>IF(Inputs!$B378="","",(ROUND((Inputs!$BE378*BK380)+AB380,0)))</f>
        <v/>
      </c>
      <c r="AD380" s="46" t="str">
        <f>IF(Inputs!$B378="","",(ROUND((Inputs!$BE378*BL380)+AC380,0)))</f>
        <v/>
      </c>
      <c r="AE380" s="46" t="str">
        <f>IF(Inputs!$B378="","",(ROUND((Inputs!$BE378*BM380)+AD380,0)))</f>
        <v/>
      </c>
      <c r="AF380" s="46" t="str">
        <f>IF(Inputs!$B378="","",(ROUND((Inputs!$BE378*BN380)+AE380,0)))</f>
        <v/>
      </c>
      <c r="AG380" s="50" t="str">
        <f t="shared" si="13"/>
        <v/>
      </c>
      <c r="AH380" s="42" t="str">
        <f t="shared" si="12"/>
        <v/>
      </c>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row>
    <row r="381" spans="1:66">
      <c r="A381" s="7" t="str">
        <f>IF(Inputs!A379="","",Inputs!A379)</f>
        <v/>
      </c>
      <c r="B381" t="str">
        <f>IF(Inputs!B379="","",Inputs!B379)</f>
        <v/>
      </c>
      <c r="C381" s="46" t="str">
        <f>IF(Inputs!$B379="","",(ROUND(Inputs!$BE379*AK381,0)))</f>
        <v/>
      </c>
      <c r="D381" s="46" t="str">
        <f>IF(Inputs!$B379="","",(ROUND((Inputs!$BE379*AL381)+C381,0)))</f>
        <v/>
      </c>
      <c r="E381" s="46" t="str">
        <f>IF(Inputs!$B379="","",(ROUND((Inputs!$BE379*AM381)+D381,0)))</f>
        <v/>
      </c>
      <c r="F381" s="46" t="str">
        <f>IF(Inputs!$B379="","",(ROUND((Inputs!$BE379*AN381)+E381,0)))</f>
        <v/>
      </c>
      <c r="G381" s="46" t="str">
        <f>IF(Inputs!$B379="","",(ROUND((Inputs!$BE379*AO381)+F381,0)))</f>
        <v/>
      </c>
      <c r="H381" s="46" t="str">
        <f>IF(Inputs!$B379="","",(ROUND((Inputs!$BE379*AP381)+G381,0)))</f>
        <v/>
      </c>
      <c r="I381" s="46" t="str">
        <f>IF(Inputs!$B379="","",(ROUND((Inputs!$BE379*AQ381)+H381,0)))</f>
        <v/>
      </c>
      <c r="J381" s="46" t="str">
        <f>IF(Inputs!$B379="","",(ROUND((Inputs!$BE379*AR381)+I381,0)))</f>
        <v/>
      </c>
      <c r="K381" s="46" t="str">
        <f>IF(Inputs!$B379="","",(ROUND((Inputs!$BE379*AS381)+J381,0)))</f>
        <v/>
      </c>
      <c r="L381" s="46" t="str">
        <f>IF(Inputs!$B379="","",(ROUND((Inputs!$BE379*AT381)+K381,0)))</f>
        <v/>
      </c>
      <c r="M381" s="46" t="str">
        <f>IF(Inputs!$B379="","",(ROUND((Inputs!$BE379*AU381)+L381,0)))</f>
        <v/>
      </c>
      <c r="N381" s="46" t="str">
        <f>IF(Inputs!$B379="","",(ROUND((Inputs!$BE379*AV381)+M381,0)))</f>
        <v/>
      </c>
      <c r="O381" s="46" t="str">
        <f>IF(Inputs!$B379="","",(ROUND((Inputs!$BE379*AW381)+N381,0)))</f>
        <v/>
      </c>
      <c r="P381" s="46" t="str">
        <f>IF(Inputs!$B379="","",(ROUND((Inputs!$BE379*AX381)+O381,0)))</f>
        <v/>
      </c>
      <c r="Q381" s="46" t="str">
        <f>IF(Inputs!$B379="","",(ROUND((Inputs!$BE379*AY381)+P381,0)))</f>
        <v/>
      </c>
      <c r="R381" s="46" t="str">
        <f>IF(Inputs!$B379="","",(ROUND((Inputs!$BE379*AZ381)+Q381,0)))</f>
        <v/>
      </c>
      <c r="S381" s="46" t="str">
        <f>IF(Inputs!$B379="","",(ROUND((Inputs!$BE379*BA381)+R381,0)))</f>
        <v/>
      </c>
      <c r="T381" s="46" t="str">
        <f>IF(Inputs!$B379="","",(ROUND((Inputs!$BE379*BB381)+S381,0)))</f>
        <v/>
      </c>
      <c r="U381" s="46" t="str">
        <f>IF(Inputs!$B379="","",(ROUND((Inputs!$BE379*BC381)+T381,0)))</f>
        <v/>
      </c>
      <c r="V381" s="46" t="str">
        <f>IF(Inputs!$B379="","",(ROUND((Inputs!$BE379*BD381)+U381,0)))</f>
        <v/>
      </c>
      <c r="W381" s="46" t="str">
        <f>IF(Inputs!$B379="","",(ROUND((Inputs!$BE379*BE381)+V381,0)))</f>
        <v/>
      </c>
      <c r="X381" s="46" t="str">
        <f>IF(Inputs!$B379="","",(ROUND((Inputs!$BE379*BF381)+W381,0)))</f>
        <v/>
      </c>
      <c r="Y381" s="46" t="str">
        <f>IF(Inputs!$B379="","",(ROUND((Inputs!$BE379*BG381)+X381,0)))</f>
        <v/>
      </c>
      <c r="Z381" s="46" t="str">
        <f>IF(Inputs!$B379="","",(ROUND((Inputs!$BE379*BH381)+Y381,0)))</f>
        <v/>
      </c>
      <c r="AA381" s="46" t="str">
        <f>IF(Inputs!$B379="","",(ROUND((Inputs!$BE379*BI381)+Z381,0)))</f>
        <v/>
      </c>
      <c r="AB381" s="46" t="str">
        <f>IF(Inputs!$B379="","",(ROUND((Inputs!$BE379*BJ381)+AA381,0)))</f>
        <v/>
      </c>
      <c r="AC381" s="46" t="str">
        <f>IF(Inputs!$B379="","",(ROUND((Inputs!$BE379*BK381)+AB381,0)))</f>
        <v/>
      </c>
      <c r="AD381" s="46" t="str">
        <f>IF(Inputs!$B379="","",(ROUND((Inputs!$BE379*BL381)+AC381,0)))</f>
        <v/>
      </c>
      <c r="AE381" s="46" t="str">
        <f>IF(Inputs!$B379="","",(ROUND((Inputs!$BE379*BM381)+AD381,0)))</f>
        <v/>
      </c>
      <c r="AF381" s="46" t="str">
        <f>IF(Inputs!$B379="","",(ROUND((Inputs!$BE379*BN381)+AE381,0)))</f>
        <v/>
      </c>
      <c r="AG381" s="50" t="str">
        <f t="shared" si="13"/>
        <v/>
      </c>
      <c r="AH381" s="42" t="str">
        <f t="shared" si="12"/>
        <v/>
      </c>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row>
    <row r="382" spans="1:66">
      <c r="A382" s="7" t="str">
        <f>IF(Inputs!A380="","",Inputs!A380)</f>
        <v/>
      </c>
      <c r="B382" t="str">
        <f>IF(Inputs!B380="","",Inputs!B380)</f>
        <v/>
      </c>
      <c r="C382" s="46" t="str">
        <f>IF(Inputs!$B380="","",(ROUND(Inputs!$BE380*AK382,0)))</f>
        <v/>
      </c>
      <c r="D382" s="46" t="str">
        <f>IF(Inputs!$B380="","",(ROUND((Inputs!$BE380*AL382)+C382,0)))</f>
        <v/>
      </c>
      <c r="E382" s="46" t="str">
        <f>IF(Inputs!$B380="","",(ROUND((Inputs!$BE380*AM382)+D382,0)))</f>
        <v/>
      </c>
      <c r="F382" s="46" t="str">
        <f>IF(Inputs!$B380="","",(ROUND((Inputs!$BE380*AN382)+E382,0)))</f>
        <v/>
      </c>
      <c r="G382" s="46" t="str">
        <f>IF(Inputs!$B380="","",(ROUND((Inputs!$BE380*AO382)+F382,0)))</f>
        <v/>
      </c>
      <c r="H382" s="46" t="str">
        <f>IF(Inputs!$B380="","",(ROUND((Inputs!$BE380*AP382)+G382,0)))</f>
        <v/>
      </c>
      <c r="I382" s="46" t="str">
        <f>IF(Inputs!$B380="","",(ROUND((Inputs!$BE380*AQ382)+H382,0)))</f>
        <v/>
      </c>
      <c r="J382" s="46" t="str">
        <f>IF(Inputs!$B380="","",(ROUND((Inputs!$BE380*AR382)+I382,0)))</f>
        <v/>
      </c>
      <c r="K382" s="46" t="str">
        <f>IF(Inputs!$B380="","",(ROUND((Inputs!$BE380*AS382)+J382,0)))</f>
        <v/>
      </c>
      <c r="L382" s="46" t="str">
        <f>IF(Inputs!$B380="","",(ROUND((Inputs!$BE380*AT382)+K382,0)))</f>
        <v/>
      </c>
      <c r="M382" s="46" t="str">
        <f>IF(Inputs!$B380="","",(ROUND((Inputs!$BE380*AU382)+L382,0)))</f>
        <v/>
      </c>
      <c r="N382" s="46" t="str">
        <f>IF(Inputs!$B380="","",(ROUND((Inputs!$BE380*AV382)+M382,0)))</f>
        <v/>
      </c>
      <c r="O382" s="46" t="str">
        <f>IF(Inputs!$B380="","",(ROUND((Inputs!$BE380*AW382)+N382,0)))</f>
        <v/>
      </c>
      <c r="P382" s="46" t="str">
        <f>IF(Inputs!$B380="","",(ROUND((Inputs!$BE380*AX382)+O382,0)))</f>
        <v/>
      </c>
      <c r="Q382" s="46" t="str">
        <f>IF(Inputs!$B380="","",(ROUND((Inputs!$BE380*AY382)+P382,0)))</f>
        <v/>
      </c>
      <c r="R382" s="46" t="str">
        <f>IF(Inputs!$B380="","",(ROUND((Inputs!$BE380*AZ382)+Q382,0)))</f>
        <v/>
      </c>
      <c r="S382" s="46" t="str">
        <f>IF(Inputs!$B380="","",(ROUND((Inputs!$BE380*BA382)+R382,0)))</f>
        <v/>
      </c>
      <c r="T382" s="46" t="str">
        <f>IF(Inputs!$B380="","",(ROUND((Inputs!$BE380*BB382)+S382,0)))</f>
        <v/>
      </c>
      <c r="U382" s="46" t="str">
        <f>IF(Inputs!$B380="","",(ROUND((Inputs!$BE380*BC382)+T382,0)))</f>
        <v/>
      </c>
      <c r="V382" s="46" t="str">
        <f>IF(Inputs!$B380="","",(ROUND((Inputs!$BE380*BD382)+U382,0)))</f>
        <v/>
      </c>
      <c r="W382" s="46" t="str">
        <f>IF(Inputs!$B380="","",(ROUND((Inputs!$BE380*BE382)+V382,0)))</f>
        <v/>
      </c>
      <c r="X382" s="46" t="str">
        <f>IF(Inputs!$B380="","",(ROUND((Inputs!$BE380*BF382)+W382,0)))</f>
        <v/>
      </c>
      <c r="Y382" s="46" t="str">
        <f>IF(Inputs!$B380="","",(ROUND((Inputs!$BE380*BG382)+X382,0)))</f>
        <v/>
      </c>
      <c r="Z382" s="46" t="str">
        <f>IF(Inputs!$B380="","",(ROUND((Inputs!$BE380*BH382)+Y382,0)))</f>
        <v/>
      </c>
      <c r="AA382" s="46" t="str">
        <f>IF(Inputs!$B380="","",(ROUND((Inputs!$BE380*BI382)+Z382,0)))</f>
        <v/>
      </c>
      <c r="AB382" s="46" t="str">
        <f>IF(Inputs!$B380="","",(ROUND((Inputs!$BE380*BJ382)+AA382,0)))</f>
        <v/>
      </c>
      <c r="AC382" s="46" t="str">
        <f>IF(Inputs!$B380="","",(ROUND((Inputs!$BE380*BK382)+AB382,0)))</f>
        <v/>
      </c>
      <c r="AD382" s="46" t="str">
        <f>IF(Inputs!$B380="","",(ROUND((Inputs!$BE380*BL382)+AC382,0)))</f>
        <v/>
      </c>
      <c r="AE382" s="46" t="str">
        <f>IF(Inputs!$B380="","",(ROUND((Inputs!$BE380*BM382)+AD382,0)))</f>
        <v/>
      </c>
      <c r="AF382" s="46" t="str">
        <f>IF(Inputs!$B380="","",(ROUND((Inputs!$BE380*BN382)+AE382,0)))</f>
        <v/>
      </c>
      <c r="AG382" s="50" t="str">
        <f t="shared" si="13"/>
        <v/>
      </c>
      <c r="AH382" s="42" t="str">
        <f t="shared" si="12"/>
        <v/>
      </c>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row>
    <row r="383" spans="1:66">
      <c r="A383" s="7" t="str">
        <f>IF(Inputs!A381="","",Inputs!A381)</f>
        <v/>
      </c>
      <c r="B383" t="str">
        <f>IF(Inputs!B381="","",Inputs!B381)</f>
        <v/>
      </c>
      <c r="C383" s="46" t="str">
        <f>IF(Inputs!$B381="","",(ROUND(Inputs!$BE381*AK383,0)))</f>
        <v/>
      </c>
      <c r="D383" s="46" t="str">
        <f>IF(Inputs!$B381="","",(ROUND((Inputs!$BE381*AL383)+C383,0)))</f>
        <v/>
      </c>
      <c r="E383" s="46" t="str">
        <f>IF(Inputs!$B381="","",(ROUND((Inputs!$BE381*AM383)+D383,0)))</f>
        <v/>
      </c>
      <c r="F383" s="46" t="str">
        <f>IF(Inputs!$B381="","",(ROUND((Inputs!$BE381*AN383)+E383,0)))</f>
        <v/>
      </c>
      <c r="G383" s="46" t="str">
        <f>IF(Inputs!$B381="","",(ROUND((Inputs!$BE381*AO383)+F383,0)))</f>
        <v/>
      </c>
      <c r="H383" s="46" t="str">
        <f>IF(Inputs!$B381="","",(ROUND((Inputs!$BE381*AP383)+G383,0)))</f>
        <v/>
      </c>
      <c r="I383" s="46" t="str">
        <f>IF(Inputs!$B381="","",(ROUND((Inputs!$BE381*AQ383)+H383,0)))</f>
        <v/>
      </c>
      <c r="J383" s="46" t="str">
        <f>IF(Inputs!$B381="","",(ROUND((Inputs!$BE381*AR383)+I383,0)))</f>
        <v/>
      </c>
      <c r="K383" s="46" t="str">
        <f>IF(Inputs!$B381="","",(ROUND((Inputs!$BE381*AS383)+J383,0)))</f>
        <v/>
      </c>
      <c r="L383" s="46" t="str">
        <f>IF(Inputs!$B381="","",(ROUND((Inputs!$BE381*AT383)+K383,0)))</f>
        <v/>
      </c>
      <c r="M383" s="46" t="str">
        <f>IF(Inputs!$B381="","",(ROUND((Inputs!$BE381*AU383)+L383,0)))</f>
        <v/>
      </c>
      <c r="N383" s="46" t="str">
        <f>IF(Inputs!$B381="","",(ROUND((Inputs!$BE381*AV383)+M383,0)))</f>
        <v/>
      </c>
      <c r="O383" s="46" t="str">
        <f>IF(Inputs!$B381="","",(ROUND((Inputs!$BE381*AW383)+N383,0)))</f>
        <v/>
      </c>
      <c r="P383" s="46" t="str">
        <f>IF(Inputs!$B381="","",(ROUND((Inputs!$BE381*AX383)+O383,0)))</f>
        <v/>
      </c>
      <c r="Q383" s="46" t="str">
        <f>IF(Inputs!$B381="","",(ROUND((Inputs!$BE381*AY383)+P383,0)))</f>
        <v/>
      </c>
      <c r="R383" s="46" t="str">
        <f>IF(Inputs!$B381="","",(ROUND((Inputs!$BE381*AZ383)+Q383,0)))</f>
        <v/>
      </c>
      <c r="S383" s="46" t="str">
        <f>IF(Inputs!$B381="","",(ROUND((Inputs!$BE381*BA383)+R383,0)))</f>
        <v/>
      </c>
      <c r="T383" s="46" t="str">
        <f>IF(Inputs!$B381="","",(ROUND((Inputs!$BE381*BB383)+S383,0)))</f>
        <v/>
      </c>
      <c r="U383" s="46" t="str">
        <f>IF(Inputs!$B381="","",(ROUND((Inputs!$BE381*BC383)+T383,0)))</f>
        <v/>
      </c>
      <c r="V383" s="46" t="str">
        <f>IF(Inputs!$B381="","",(ROUND((Inputs!$BE381*BD383)+U383,0)))</f>
        <v/>
      </c>
      <c r="W383" s="46" t="str">
        <f>IF(Inputs!$B381="","",(ROUND((Inputs!$BE381*BE383)+V383,0)))</f>
        <v/>
      </c>
      <c r="X383" s="46" t="str">
        <f>IF(Inputs!$B381="","",(ROUND((Inputs!$BE381*BF383)+W383,0)))</f>
        <v/>
      </c>
      <c r="Y383" s="46" t="str">
        <f>IF(Inputs!$B381="","",(ROUND((Inputs!$BE381*BG383)+X383,0)))</f>
        <v/>
      </c>
      <c r="Z383" s="46" t="str">
        <f>IF(Inputs!$B381="","",(ROUND((Inputs!$BE381*BH383)+Y383,0)))</f>
        <v/>
      </c>
      <c r="AA383" s="46" t="str">
        <f>IF(Inputs!$B381="","",(ROUND((Inputs!$BE381*BI383)+Z383,0)))</f>
        <v/>
      </c>
      <c r="AB383" s="46" t="str">
        <f>IF(Inputs!$B381="","",(ROUND((Inputs!$BE381*BJ383)+AA383,0)))</f>
        <v/>
      </c>
      <c r="AC383" s="46" t="str">
        <f>IF(Inputs!$B381="","",(ROUND((Inputs!$BE381*BK383)+AB383,0)))</f>
        <v/>
      </c>
      <c r="AD383" s="46" t="str">
        <f>IF(Inputs!$B381="","",(ROUND((Inputs!$BE381*BL383)+AC383,0)))</f>
        <v/>
      </c>
      <c r="AE383" s="46" t="str">
        <f>IF(Inputs!$B381="","",(ROUND((Inputs!$BE381*BM383)+AD383,0)))</f>
        <v/>
      </c>
      <c r="AF383" s="46" t="str">
        <f>IF(Inputs!$B381="","",(ROUND((Inputs!$BE381*BN383)+AE383,0)))</f>
        <v/>
      </c>
      <c r="AG383" s="50" t="str">
        <f t="shared" si="13"/>
        <v/>
      </c>
      <c r="AH383" s="42" t="str">
        <f t="shared" si="12"/>
        <v/>
      </c>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row>
    <row r="384" spans="1:66">
      <c r="A384" s="7" t="str">
        <f>IF(Inputs!A382="","",Inputs!A382)</f>
        <v/>
      </c>
      <c r="B384" t="str">
        <f>IF(Inputs!B382="","",Inputs!B382)</f>
        <v/>
      </c>
      <c r="C384" s="46" t="str">
        <f>IF(Inputs!$B382="","",(ROUND(Inputs!$BE382*AK384,0)))</f>
        <v/>
      </c>
      <c r="D384" s="46" t="str">
        <f>IF(Inputs!$B382="","",(ROUND((Inputs!$BE382*AL384)+C384,0)))</f>
        <v/>
      </c>
      <c r="E384" s="46" t="str">
        <f>IF(Inputs!$B382="","",(ROUND((Inputs!$BE382*AM384)+D384,0)))</f>
        <v/>
      </c>
      <c r="F384" s="46" t="str">
        <f>IF(Inputs!$B382="","",(ROUND((Inputs!$BE382*AN384)+E384,0)))</f>
        <v/>
      </c>
      <c r="G384" s="46" t="str">
        <f>IF(Inputs!$B382="","",(ROUND((Inputs!$BE382*AO384)+F384,0)))</f>
        <v/>
      </c>
      <c r="H384" s="46" t="str">
        <f>IF(Inputs!$B382="","",(ROUND((Inputs!$BE382*AP384)+G384,0)))</f>
        <v/>
      </c>
      <c r="I384" s="46" t="str">
        <f>IF(Inputs!$B382="","",(ROUND((Inputs!$BE382*AQ384)+H384,0)))</f>
        <v/>
      </c>
      <c r="J384" s="46" t="str">
        <f>IF(Inputs!$B382="","",(ROUND((Inputs!$BE382*AR384)+I384,0)))</f>
        <v/>
      </c>
      <c r="K384" s="46" t="str">
        <f>IF(Inputs!$B382="","",(ROUND((Inputs!$BE382*AS384)+J384,0)))</f>
        <v/>
      </c>
      <c r="L384" s="46" t="str">
        <f>IF(Inputs!$B382="","",(ROUND((Inputs!$BE382*AT384)+K384,0)))</f>
        <v/>
      </c>
      <c r="M384" s="46" t="str">
        <f>IF(Inputs!$B382="","",(ROUND((Inputs!$BE382*AU384)+L384,0)))</f>
        <v/>
      </c>
      <c r="N384" s="46" t="str">
        <f>IF(Inputs!$B382="","",(ROUND((Inputs!$BE382*AV384)+M384,0)))</f>
        <v/>
      </c>
      <c r="O384" s="46" t="str">
        <f>IF(Inputs!$B382="","",(ROUND((Inputs!$BE382*AW384)+N384,0)))</f>
        <v/>
      </c>
      <c r="P384" s="46" t="str">
        <f>IF(Inputs!$B382="","",(ROUND((Inputs!$BE382*AX384)+O384,0)))</f>
        <v/>
      </c>
      <c r="Q384" s="46" t="str">
        <f>IF(Inputs!$B382="","",(ROUND((Inputs!$BE382*AY384)+P384,0)))</f>
        <v/>
      </c>
      <c r="R384" s="46" t="str">
        <f>IF(Inputs!$B382="","",(ROUND((Inputs!$BE382*AZ384)+Q384,0)))</f>
        <v/>
      </c>
      <c r="S384" s="46" t="str">
        <f>IF(Inputs!$B382="","",(ROUND((Inputs!$BE382*BA384)+R384,0)))</f>
        <v/>
      </c>
      <c r="T384" s="46" t="str">
        <f>IF(Inputs!$B382="","",(ROUND((Inputs!$BE382*BB384)+S384,0)))</f>
        <v/>
      </c>
      <c r="U384" s="46" t="str">
        <f>IF(Inputs!$B382="","",(ROUND((Inputs!$BE382*BC384)+T384,0)))</f>
        <v/>
      </c>
      <c r="V384" s="46" t="str">
        <f>IF(Inputs!$B382="","",(ROUND((Inputs!$BE382*BD384)+U384,0)))</f>
        <v/>
      </c>
      <c r="W384" s="46" t="str">
        <f>IF(Inputs!$B382="","",(ROUND((Inputs!$BE382*BE384)+V384,0)))</f>
        <v/>
      </c>
      <c r="X384" s="46" t="str">
        <f>IF(Inputs!$B382="","",(ROUND((Inputs!$BE382*BF384)+W384,0)))</f>
        <v/>
      </c>
      <c r="Y384" s="46" t="str">
        <f>IF(Inputs!$B382="","",(ROUND((Inputs!$BE382*BG384)+X384,0)))</f>
        <v/>
      </c>
      <c r="Z384" s="46" t="str">
        <f>IF(Inputs!$B382="","",(ROUND((Inputs!$BE382*BH384)+Y384,0)))</f>
        <v/>
      </c>
      <c r="AA384" s="46" t="str">
        <f>IF(Inputs!$B382="","",(ROUND((Inputs!$BE382*BI384)+Z384,0)))</f>
        <v/>
      </c>
      <c r="AB384" s="46" t="str">
        <f>IF(Inputs!$B382="","",(ROUND((Inputs!$BE382*BJ384)+AA384,0)))</f>
        <v/>
      </c>
      <c r="AC384" s="46" t="str">
        <f>IF(Inputs!$B382="","",(ROUND((Inputs!$BE382*BK384)+AB384,0)))</f>
        <v/>
      </c>
      <c r="AD384" s="46" t="str">
        <f>IF(Inputs!$B382="","",(ROUND((Inputs!$BE382*BL384)+AC384,0)))</f>
        <v/>
      </c>
      <c r="AE384" s="46" t="str">
        <f>IF(Inputs!$B382="","",(ROUND((Inputs!$BE382*BM384)+AD384,0)))</f>
        <v/>
      </c>
      <c r="AF384" s="46" t="str">
        <f>IF(Inputs!$B382="","",(ROUND((Inputs!$BE382*BN384)+AE384,0)))</f>
        <v/>
      </c>
      <c r="AG384" s="50" t="str">
        <f t="shared" si="13"/>
        <v/>
      </c>
      <c r="AH384" s="42" t="str">
        <f t="shared" si="12"/>
        <v/>
      </c>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row>
    <row r="385" spans="1:66">
      <c r="A385" s="7" t="str">
        <f>IF(Inputs!A383="","",Inputs!A383)</f>
        <v/>
      </c>
      <c r="B385" t="str">
        <f>IF(Inputs!B383="","",Inputs!B383)</f>
        <v/>
      </c>
      <c r="C385" s="46" t="str">
        <f>IF(Inputs!$B383="","",(ROUND(Inputs!$BE383*AK385,0)))</f>
        <v/>
      </c>
      <c r="D385" s="46" t="str">
        <f>IF(Inputs!$B383="","",(ROUND((Inputs!$BE383*AL385)+C385,0)))</f>
        <v/>
      </c>
      <c r="E385" s="46" t="str">
        <f>IF(Inputs!$B383="","",(ROUND((Inputs!$BE383*AM385)+D385,0)))</f>
        <v/>
      </c>
      <c r="F385" s="46" t="str">
        <f>IF(Inputs!$B383="","",(ROUND((Inputs!$BE383*AN385)+E385,0)))</f>
        <v/>
      </c>
      <c r="G385" s="46" t="str">
        <f>IF(Inputs!$B383="","",(ROUND((Inputs!$BE383*AO385)+F385,0)))</f>
        <v/>
      </c>
      <c r="H385" s="46" t="str">
        <f>IF(Inputs!$B383="","",(ROUND((Inputs!$BE383*AP385)+G385,0)))</f>
        <v/>
      </c>
      <c r="I385" s="46" t="str">
        <f>IF(Inputs!$B383="","",(ROUND((Inputs!$BE383*AQ385)+H385,0)))</f>
        <v/>
      </c>
      <c r="J385" s="46" t="str">
        <f>IF(Inputs!$B383="","",(ROUND((Inputs!$BE383*AR385)+I385,0)))</f>
        <v/>
      </c>
      <c r="K385" s="46" t="str">
        <f>IF(Inputs!$B383="","",(ROUND((Inputs!$BE383*AS385)+J385,0)))</f>
        <v/>
      </c>
      <c r="L385" s="46" t="str">
        <f>IF(Inputs!$B383="","",(ROUND((Inputs!$BE383*AT385)+K385,0)))</f>
        <v/>
      </c>
      <c r="M385" s="46" t="str">
        <f>IF(Inputs!$B383="","",(ROUND((Inputs!$BE383*AU385)+L385,0)))</f>
        <v/>
      </c>
      <c r="N385" s="46" t="str">
        <f>IF(Inputs!$B383="","",(ROUND((Inputs!$BE383*AV385)+M385,0)))</f>
        <v/>
      </c>
      <c r="O385" s="46" t="str">
        <f>IF(Inputs!$B383="","",(ROUND((Inputs!$BE383*AW385)+N385,0)))</f>
        <v/>
      </c>
      <c r="P385" s="46" t="str">
        <f>IF(Inputs!$B383="","",(ROUND((Inputs!$BE383*AX385)+O385,0)))</f>
        <v/>
      </c>
      <c r="Q385" s="46" t="str">
        <f>IF(Inputs!$B383="","",(ROUND((Inputs!$BE383*AY385)+P385,0)))</f>
        <v/>
      </c>
      <c r="R385" s="46" t="str">
        <f>IF(Inputs!$B383="","",(ROUND((Inputs!$BE383*AZ385)+Q385,0)))</f>
        <v/>
      </c>
      <c r="S385" s="46" t="str">
        <f>IF(Inputs!$B383="","",(ROUND((Inputs!$BE383*BA385)+R385,0)))</f>
        <v/>
      </c>
      <c r="T385" s="46" t="str">
        <f>IF(Inputs!$B383="","",(ROUND((Inputs!$BE383*BB385)+S385,0)))</f>
        <v/>
      </c>
      <c r="U385" s="46" t="str">
        <f>IF(Inputs!$B383="","",(ROUND((Inputs!$BE383*BC385)+T385,0)))</f>
        <v/>
      </c>
      <c r="V385" s="46" t="str">
        <f>IF(Inputs!$B383="","",(ROUND((Inputs!$BE383*BD385)+U385,0)))</f>
        <v/>
      </c>
      <c r="W385" s="46" t="str">
        <f>IF(Inputs!$B383="","",(ROUND((Inputs!$BE383*BE385)+V385,0)))</f>
        <v/>
      </c>
      <c r="X385" s="46" t="str">
        <f>IF(Inputs!$B383="","",(ROUND((Inputs!$BE383*BF385)+W385,0)))</f>
        <v/>
      </c>
      <c r="Y385" s="46" t="str">
        <f>IF(Inputs!$B383="","",(ROUND((Inputs!$BE383*BG385)+X385,0)))</f>
        <v/>
      </c>
      <c r="Z385" s="46" t="str">
        <f>IF(Inputs!$B383="","",(ROUND((Inputs!$BE383*BH385)+Y385,0)))</f>
        <v/>
      </c>
      <c r="AA385" s="46" t="str">
        <f>IF(Inputs!$B383="","",(ROUND((Inputs!$BE383*BI385)+Z385,0)))</f>
        <v/>
      </c>
      <c r="AB385" s="46" t="str">
        <f>IF(Inputs!$B383="","",(ROUND((Inputs!$BE383*BJ385)+AA385,0)))</f>
        <v/>
      </c>
      <c r="AC385" s="46" t="str">
        <f>IF(Inputs!$B383="","",(ROUND((Inputs!$BE383*BK385)+AB385,0)))</f>
        <v/>
      </c>
      <c r="AD385" s="46" t="str">
        <f>IF(Inputs!$B383="","",(ROUND((Inputs!$BE383*BL385)+AC385,0)))</f>
        <v/>
      </c>
      <c r="AE385" s="46" t="str">
        <f>IF(Inputs!$B383="","",(ROUND((Inputs!$BE383*BM385)+AD385,0)))</f>
        <v/>
      </c>
      <c r="AF385" s="46" t="str">
        <f>IF(Inputs!$B383="","",(ROUND((Inputs!$BE383*BN385)+AE385,0)))</f>
        <v/>
      </c>
      <c r="AG385" s="50" t="str">
        <f t="shared" si="13"/>
        <v/>
      </c>
      <c r="AH385" s="42" t="str">
        <f t="shared" si="12"/>
        <v/>
      </c>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row>
    <row r="386" spans="1:66">
      <c r="A386" s="7" t="str">
        <f>IF(Inputs!A384="","",Inputs!A384)</f>
        <v/>
      </c>
      <c r="B386" t="str">
        <f>IF(Inputs!B384="","",Inputs!B384)</f>
        <v/>
      </c>
      <c r="C386" s="46" t="str">
        <f>IF(Inputs!$B384="","",(ROUND(Inputs!$BE384*AK386,0)))</f>
        <v/>
      </c>
      <c r="D386" s="46" t="str">
        <f>IF(Inputs!$B384="","",(ROUND((Inputs!$BE384*AL386)+C386,0)))</f>
        <v/>
      </c>
      <c r="E386" s="46" t="str">
        <f>IF(Inputs!$B384="","",(ROUND((Inputs!$BE384*AM386)+D386,0)))</f>
        <v/>
      </c>
      <c r="F386" s="46" t="str">
        <f>IF(Inputs!$B384="","",(ROUND((Inputs!$BE384*AN386)+E386,0)))</f>
        <v/>
      </c>
      <c r="G386" s="46" t="str">
        <f>IF(Inputs!$B384="","",(ROUND((Inputs!$BE384*AO386)+F386,0)))</f>
        <v/>
      </c>
      <c r="H386" s="46" t="str">
        <f>IF(Inputs!$B384="","",(ROUND((Inputs!$BE384*AP386)+G386,0)))</f>
        <v/>
      </c>
      <c r="I386" s="46" t="str">
        <f>IF(Inputs!$B384="","",(ROUND((Inputs!$BE384*AQ386)+H386,0)))</f>
        <v/>
      </c>
      <c r="J386" s="46" t="str">
        <f>IF(Inputs!$B384="","",(ROUND((Inputs!$BE384*AR386)+I386,0)))</f>
        <v/>
      </c>
      <c r="K386" s="46" t="str">
        <f>IF(Inputs!$B384="","",(ROUND((Inputs!$BE384*AS386)+J386,0)))</f>
        <v/>
      </c>
      <c r="L386" s="46" t="str">
        <f>IF(Inputs!$B384="","",(ROUND((Inputs!$BE384*AT386)+K386,0)))</f>
        <v/>
      </c>
      <c r="M386" s="46" t="str">
        <f>IF(Inputs!$B384="","",(ROUND((Inputs!$BE384*AU386)+L386,0)))</f>
        <v/>
      </c>
      <c r="N386" s="46" t="str">
        <f>IF(Inputs!$B384="","",(ROUND((Inputs!$BE384*AV386)+M386,0)))</f>
        <v/>
      </c>
      <c r="O386" s="46" t="str">
        <f>IF(Inputs!$B384="","",(ROUND((Inputs!$BE384*AW386)+N386,0)))</f>
        <v/>
      </c>
      <c r="P386" s="46" t="str">
        <f>IF(Inputs!$B384="","",(ROUND((Inputs!$BE384*AX386)+O386,0)))</f>
        <v/>
      </c>
      <c r="Q386" s="46" t="str">
        <f>IF(Inputs!$B384="","",(ROUND((Inputs!$BE384*AY386)+P386,0)))</f>
        <v/>
      </c>
      <c r="R386" s="46" t="str">
        <f>IF(Inputs!$B384="","",(ROUND((Inputs!$BE384*AZ386)+Q386,0)))</f>
        <v/>
      </c>
      <c r="S386" s="46" t="str">
        <f>IF(Inputs!$B384="","",(ROUND((Inputs!$BE384*BA386)+R386,0)))</f>
        <v/>
      </c>
      <c r="T386" s="46" t="str">
        <f>IF(Inputs!$B384="","",(ROUND((Inputs!$BE384*BB386)+S386,0)))</f>
        <v/>
      </c>
      <c r="U386" s="46" t="str">
        <f>IF(Inputs!$B384="","",(ROUND((Inputs!$BE384*BC386)+T386,0)))</f>
        <v/>
      </c>
      <c r="V386" s="46" t="str">
        <f>IF(Inputs!$B384="","",(ROUND((Inputs!$BE384*BD386)+U386,0)))</f>
        <v/>
      </c>
      <c r="W386" s="46" t="str">
        <f>IF(Inputs!$B384="","",(ROUND((Inputs!$BE384*BE386)+V386,0)))</f>
        <v/>
      </c>
      <c r="X386" s="46" t="str">
        <f>IF(Inputs!$B384="","",(ROUND((Inputs!$BE384*BF386)+W386,0)))</f>
        <v/>
      </c>
      <c r="Y386" s="46" t="str">
        <f>IF(Inputs!$B384="","",(ROUND((Inputs!$BE384*BG386)+X386,0)))</f>
        <v/>
      </c>
      <c r="Z386" s="46" t="str">
        <f>IF(Inputs!$B384="","",(ROUND((Inputs!$BE384*BH386)+Y386,0)))</f>
        <v/>
      </c>
      <c r="AA386" s="46" t="str">
        <f>IF(Inputs!$B384="","",(ROUND((Inputs!$BE384*BI386)+Z386,0)))</f>
        <v/>
      </c>
      <c r="AB386" s="46" t="str">
        <f>IF(Inputs!$B384="","",(ROUND((Inputs!$BE384*BJ386)+AA386,0)))</f>
        <v/>
      </c>
      <c r="AC386" s="46" t="str">
        <f>IF(Inputs!$B384="","",(ROUND((Inputs!$BE384*BK386)+AB386,0)))</f>
        <v/>
      </c>
      <c r="AD386" s="46" t="str">
        <f>IF(Inputs!$B384="","",(ROUND((Inputs!$BE384*BL386)+AC386,0)))</f>
        <v/>
      </c>
      <c r="AE386" s="46" t="str">
        <f>IF(Inputs!$B384="","",(ROUND((Inputs!$BE384*BM386)+AD386,0)))</f>
        <v/>
      </c>
      <c r="AF386" s="46" t="str">
        <f>IF(Inputs!$B384="","",(ROUND((Inputs!$BE384*BN386)+AE386,0)))</f>
        <v/>
      </c>
      <c r="AG386" s="50" t="str">
        <f t="shared" si="13"/>
        <v/>
      </c>
      <c r="AH386" s="42" t="str">
        <f t="shared" si="12"/>
        <v/>
      </c>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row>
    <row r="387" spans="1:66">
      <c r="A387" s="7" t="str">
        <f>IF(Inputs!A385="","",Inputs!A385)</f>
        <v/>
      </c>
      <c r="B387" t="str">
        <f>IF(Inputs!B385="","",Inputs!B385)</f>
        <v/>
      </c>
      <c r="C387" s="46" t="str">
        <f>IF(Inputs!$B385="","",(ROUND(Inputs!$BE385*AK387,0)))</f>
        <v/>
      </c>
      <c r="D387" s="46" t="str">
        <f>IF(Inputs!$B385="","",(ROUND((Inputs!$BE385*AL387)+C387,0)))</f>
        <v/>
      </c>
      <c r="E387" s="46" t="str">
        <f>IF(Inputs!$B385="","",(ROUND((Inputs!$BE385*AM387)+D387,0)))</f>
        <v/>
      </c>
      <c r="F387" s="46" t="str">
        <f>IF(Inputs!$B385="","",(ROUND((Inputs!$BE385*AN387)+E387,0)))</f>
        <v/>
      </c>
      <c r="G387" s="46" t="str">
        <f>IF(Inputs!$B385="","",(ROUND((Inputs!$BE385*AO387)+F387,0)))</f>
        <v/>
      </c>
      <c r="H387" s="46" t="str">
        <f>IF(Inputs!$B385="","",(ROUND((Inputs!$BE385*AP387)+G387,0)))</f>
        <v/>
      </c>
      <c r="I387" s="46" t="str">
        <f>IF(Inputs!$B385="","",(ROUND((Inputs!$BE385*AQ387)+H387,0)))</f>
        <v/>
      </c>
      <c r="J387" s="46" t="str">
        <f>IF(Inputs!$B385="","",(ROUND((Inputs!$BE385*AR387)+I387,0)))</f>
        <v/>
      </c>
      <c r="K387" s="46" t="str">
        <f>IF(Inputs!$B385="","",(ROUND((Inputs!$BE385*AS387)+J387,0)))</f>
        <v/>
      </c>
      <c r="L387" s="46" t="str">
        <f>IF(Inputs!$B385="","",(ROUND((Inputs!$BE385*AT387)+K387,0)))</f>
        <v/>
      </c>
      <c r="M387" s="46" t="str">
        <f>IF(Inputs!$B385="","",(ROUND((Inputs!$BE385*AU387)+L387,0)))</f>
        <v/>
      </c>
      <c r="N387" s="46" t="str">
        <f>IF(Inputs!$B385="","",(ROUND((Inputs!$BE385*AV387)+M387,0)))</f>
        <v/>
      </c>
      <c r="O387" s="46" t="str">
        <f>IF(Inputs!$B385="","",(ROUND((Inputs!$BE385*AW387)+N387,0)))</f>
        <v/>
      </c>
      <c r="P387" s="46" t="str">
        <f>IF(Inputs!$B385="","",(ROUND((Inputs!$BE385*AX387)+O387,0)))</f>
        <v/>
      </c>
      <c r="Q387" s="46" t="str">
        <f>IF(Inputs!$B385="","",(ROUND((Inputs!$BE385*AY387)+P387,0)))</f>
        <v/>
      </c>
      <c r="R387" s="46" t="str">
        <f>IF(Inputs!$B385="","",(ROUND((Inputs!$BE385*AZ387)+Q387,0)))</f>
        <v/>
      </c>
      <c r="S387" s="46" t="str">
        <f>IF(Inputs!$B385="","",(ROUND((Inputs!$BE385*BA387)+R387,0)))</f>
        <v/>
      </c>
      <c r="T387" s="46" t="str">
        <f>IF(Inputs!$B385="","",(ROUND((Inputs!$BE385*BB387)+S387,0)))</f>
        <v/>
      </c>
      <c r="U387" s="46" t="str">
        <f>IF(Inputs!$B385="","",(ROUND((Inputs!$BE385*BC387)+T387,0)))</f>
        <v/>
      </c>
      <c r="V387" s="46" t="str">
        <f>IF(Inputs!$B385="","",(ROUND((Inputs!$BE385*BD387)+U387,0)))</f>
        <v/>
      </c>
      <c r="W387" s="46" t="str">
        <f>IF(Inputs!$B385="","",(ROUND((Inputs!$BE385*BE387)+V387,0)))</f>
        <v/>
      </c>
      <c r="X387" s="46" t="str">
        <f>IF(Inputs!$B385="","",(ROUND((Inputs!$BE385*BF387)+W387,0)))</f>
        <v/>
      </c>
      <c r="Y387" s="46" t="str">
        <f>IF(Inputs!$B385="","",(ROUND((Inputs!$BE385*BG387)+X387,0)))</f>
        <v/>
      </c>
      <c r="Z387" s="46" t="str">
        <f>IF(Inputs!$B385="","",(ROUND((Inputs!$BE385*BH387)+Y387,0)))</f>
        <v/>
      </c>
      <c r="AA387" s="46" t="str">
        <f>IF(Inputs!$B385="","",(ROUND((Inputs!$BE385*BI387)+Z387,0)))</f>
        <v/>
      </c>
      <c r="AB387" s="46" t="str">
        <f>IF(Inputs!$B385="","",(ROUND((Inputs!$BE385*BJ387)+AA387,0)))</f>
        <v/>
      </c>
      <c r="AC387" s="46" t="str">
        <f>IF(Inputs!$B385="","",(ROUND((Inputs!$BE385*BK387)+AB387,0)))</f>
        <v/>
      </c>
      <c r="AD387" s="46" t="str">
        <f>IF(Inputs!$B385="","",(ROUND((Inputs!$BE385*BL387)+AC387,0)))</f>
        <v/>
      </c>
      <c r="AE387" s="46" t="str">
        <f>IF(Inputs!$B385="","",(ROUND((Inputs!$BE385*BM387)+AD387,0)))</f>
        <v/>
      </c>
      <c r="AF387" s="46" t="str">
        <f>IF(Inputs!$B385="","",(ROUND((Inputs!$BE385*BN387)+AE387,0)))</f>
        <v/>
      </c>
      <c r="AG387" s="50" t="str">
        <f t="shared" si="13"/>
        <v/>
      </c>
      <c r="AH387" s="42" t="str">
        <f t="shared" si="12"/>
        <v/>
      </c>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row>
    <row r="388" spans="1:66">
      <c r="A388" s="7" t="str">
        <f>IF(Inputs!A386="","",Inputs!A386)</f>
        <v/>
      </c>
      <c r="B388" t="str">
        <f>IF(Inputs!B386="","",Inputs!B386)</f>
        <v/>
      </c>
      <c r="C388" s="46" t="str">
        <f>IF(Inputs!$B386="","",(ROUND(Inputs!$BE386*AK388,0)))</f>
        <v/>
      </c>
      <c r="D388" s="46" t="str">
        <f>IF(Inputs!$B386="","",(ROUND((Inputs!$BE386*AL388)+C388,0)))</f>
        <v/>
      </c>
      <c r="E388" s="46" t="str">
        <f>IF(Inputs!$B386="","",(ROUND((Inputs!$BE386*AM388)+D388,0)))</f>
        <v/>
      </c>
      <c r="F388" s="46" t="str">
        <f>IF(Inputs!$B386="","",(ROUND((Inputs!$BE386*AN388)+E388,0)))</f>
        <v/>
      </c>
      <c r="G388" s="46" t="str">
        <f>IF(Inputs!$B386="","",(ROUND((Inputs!$BE386*AO388)+F388,0)))</f>
        <v/>
      </c>
      <c r="H388" s="46" t="str">
        <f>IF(Inputs!$B386="","",(ROUND((Inputs!$BE386*AP388)+G388,0)))</f>
        <v/>
      </c>
      <c r="I388" s="46" t="str">
        <f>IF(Inputs!$B386="","",(ROUND((Inputs!$BE386*AQ388)+H388,0)))</f>
        <v/>
      </c>
      <c r="J388" s="46" t="str">
        <f>IF(Inputs!$B386="","",(ROUND((Inputs!$BE386*AR388)+I388,0)))</f>
        <v/>
      </c>
      <c r="K388" s="46" t="str">
        <f>IF(Inputs!$B386="","",(ROUND((Inputs!$BE386*AS388)+J388,0)))</f>
        <v/>
      </c>
      <c r="L388" s="46" t="str">
        <f>IF(Inputs!$B386="","",(ROUND((Inputs!$BE386*AT388)+K388,0)))</f>
        <v/>
      </c>
      <c r="M388" s="46" t="str">
        <f>IF(Inputs!$B386="","",(ROUND((Inputs!$BE386*AU388)+L388,0)))</f>
        <v/>
      </c>
      <c r="N388" s="46" t="str">
        <f>IF(Inputs!$B386="","",(ROUND((Inputs!$BE386*AV388)+M388,0)))</f>
        <v/>
      </c>
      <c r="O388" s="46" t="str">
        <f>IF(Inputs!$B386="","",(ROUND((Inputs!$BE386*AW388)+N388,0)))</f>
        <v/>
      </c>
      <c r="P388" s="46" t="str">
        <f>IF(Inputs!$B386="","",(ROUND((Inputs!$BE386*AX388)+O388,0)))</f>
        <v/>
      </c>
      <c r="Q388" s="46" t="str">
        <f>IF(Inputs!$B386="","",(ROUND((Inputs!$BE386*AY388)+P388,0)))</f>
        <v/>
      </c>
      <c r="R388" s="46" t="str">
        <f>IF(Inputs!$B386="","",(ROUND((Inputs!$BE386*AZ388)+Q388,0)))</f>
        <v/>
      </c>
      <c r="S388" s="46" t="str">
        <f>IF(Inputs!$B386="","",(ROUND((Inputs!$BE386*BA388)+R388,0)))</f>
        <v/>
      </c>
      <c r="T388" s="46" t="str">
        <f>IF(Inputs!$B386="","",(ROUND((Inputs!$BE386*BB388)+S388,0)))</f>
        <v/>
      </c>
      <c r="U388" s="46" t="str">
        <f>IF(Inputs!$B386="","",(ROUND((Inputs!$BE386*BC388)+T388,0)))</f>
        <v/>
      </c>
      <c r="V388" s="46" t="str">
        <f>IF(Inputs!$B386="","",(ROUND((Inputs!$BE386*BD388)+U388,0)))</f>
        <v/>
      </c>
      <c r="W388" s="46" t="str">
        <f>IF(Inputs!$B386="","",(ROUND((Inputs!$BE386*BE388)+V388,0)))</f>
        <v/>
      </c>
      <c r="X388" s="46" t="str">
        <f>IF(Inputs!$B386="","",(ROUND((Inputs!$BE386*BF388)+W388,0)))</f>
        <v/>
      </c>
      <c r="Y388" s="46" t="str">
        <f>IF(Inputs!$B386="","",(ROUND((Inputs!$BE386*BG388)+X388,0)))</f>
        <v/>
      </c>
      <c r="Z388" s="46" t="str">
        <f>IF(Inputs!$B386="","",(ROUND((Inputs!$BE386*BH388)+Y388,0)))</f>
        <v/>
      </c>
      <c r="AA388" s="46" t="str">
        <f>IF(Inputs!$B386="","",(ROUND((Inputs!$BE386*BI388)+Z388,0)))</f>
        <v/>
      </c>
      <c r="AB388" s="46" t="str">
        <f>IF(Inputs!$B386="","",(ROUND((Inputs!$BE386*BJ388)+AA388,0)))</f>
        <v/>
      </c>
      <c r="AC388" s="46" t="str">
        <f>IF(Inputs!$B386="","",(ROUND((Inputs!$BE386*BK388)+AB388,0)))</f>
        <v/>
      </c>
      <c r="AD388" s="46" t="str">
        <f>IF(Inputs!$B386="","",(ROUND((Inputs!$BE386*BL388)+AC388,0)))</f>
        <v/>
      </c>
      <c r="AE388" s="46" t="str">
        <f>IF(Inputs!$B386="","",(ROUND((Inputs!$BE386*BM388)+AD388,0)))</f>
        <v/>
      </c>
      <c r="AF388" s="46" t="str">
        <f>IF(Inputs!$B386="","",(ROUND((Inputs!$BE386*BN388)+AE388,0)))</f>
        <v/>
      </c>
      <c r="AG388" s="50" t="str">
        <f t="shared" si="13"/>
        <v/>
      </c>
      <c r="AH388" s="42" t="str">
        <f t="shared" si="12"/>
        <v/>
      </c>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row>
    <row r="389" spans="1:66">
      <c r="A389" s="7" t="str">
        <f>IF(Inputs!A387="","",Inputs!A387)</f>
        <v/>
      </c>
      <c r="B389" t="str">
        <f>IF(Inputs!B387="","",Inputs!B387)</f>
        <v/>
      </c>
      <c r="C389" s="46" t="str">
        <f>IF(Inputs!$B387="","",(ROUND(Inputs!$BE387*AK389,0)))</f>
        <v/>
      </c>
      <c r="D389" s="46" t="str">
        <f>IF(Inputs!$B387="","",(ROUND((Inputs!$BE387*AL389)+C389,0)))</f>
        <v/>
      </c>
      <c r="E389" s="46" t="str">
        <f>IF(Inputs!$B387="","",(ROUND((Inputs!$BE387*AM389)+D389,0)))</f>
        <v/>
      </c>
      <c r="F389" s="46" t="str">
        <f>IF(Inputs!$B387="","",(ROUND((Inputs!$BE387*AN389)+E389,0)))</f>
        <v/>
      </c>
      <c r="G389" s="46" t="str">
        <f>IF(Inputs!$B387="","",(ROUND((Inputs!$BE387*AO389)+F389,0)))</f>
        <v/>
      </c>
      <c r="H389" s="46" t="str">
        <f>IF(Inputs!$B387="","",(ROUND((Inputs!$BE387*AP389)+G389,0)))</f>
        <v/>
      </c>
      <c r="I389" s="46" t="str">
        <f>IF(Inputs!$B387="","",(ROUND((Inputs!$BE387*AQ389)+H389,0)))</f>
        <v/>
      </c>
      <c r="J389" s="46" t="str">
        <f>IF(Inputs!$B387="","",(ROUND((Inputs!$BE387*AR389)+I389,0)))</f>
        <v/>
      </c>
      <c r="K389" s="46" t="str">
        <f>IF(Inputs!$B387="","",(ROUND((Inputs!$BE387*AS389)+J389,0)))</f>
        <v/>
      </c>
      <c r="L389" s="46" t="str">
        <f>IF(Inputs!$B387="","",(ROUND((Inputs!$BE387*AT389)+K389,0)))</f>
        <v/>
      </c>
      <c r="M389" s="46" t="str">
        <f>IF(Inputs!$B387="","",(ROUND((Inputs!$BE387*AU389)+L389,0)))</f>
        <v/>
      </c>
      <c r="N389" s="46" t="str">
        <f>IF(Inputs!$B387="","",(ROUND((Inputs!$BE387*AV389)+M389,0)))</f>
        <v/>
      </c>
      <c r="O389" s="46" t="str">
        <f>IF(Inputs!$B387="","",(ROUND((Inputs!$BE387*AW389)+N389,0)))</f>
        <v/>
      </c>
      <c r="P389" s="46" t="str">
        <f>IF(Inputs!$B387="","",(ROUND((Inputs!$BE387*AX389)+O389,0)))</f>
        <v/>
      </c>
      <c r="Q389" s="46" t="str">
        <f>IF(Inputs!$B387="","",(ROUND((Inputs!$BE387*AY389)+P389,0)))</f>
        <v/>
      </c>
      <c r="R389" s="46" t="str">
        <f>IF(Inputs!$B387="","",(ROUND((Inputs!$BE387*AZ389)+Q389,0)))</f>
        <v/>
      </c>
      <c r="S389" s="46" t="str">
        <f>IF(Inputs!$B387="","",(ROUND((Inputs!$BE387*BA389)+R389,0)))</f>
        <v/>
      </c>
      <c r="T389" s="46" t="str">
        <f>IF(Inputs!$B387="","",(ROUND((Inputs!$BE387*BB389)+S389,0)))</f>
        <v/>
      </c>
      <c r="U389" s="46" t="str">
        <f>IF(Inputs!$B387="","",(ROUND((Inputs!$BE387*BC389)+T389,0)))</f>
        <v/>
      </c>
      <c r="V389" s="46" t="str">
        <f>IF(Inputs!$B387="","",(ROUND((Inputs!$BE387*BD389)+U389,0)))</f>
        <v/>
      </c>
      <c r="W389" s="46" t="str">
        <f>IF(Inputs!$B387="","",(ROUND((Inputs!$BE387*BE389)+V389,0)))</f>
        <v/>
      </c>
      <c r="X389" s="46" t="str">
        <f>IF(Inputs!$B387="","",(ROUND((Inputs!$BE387*BF389)+W389,0)))</f>
        <v/>
      </c>
      <c r="Y389" s="46" t="str">
        <f>IF(Inputs!$B387="","",(ROUND((Inputs!$BE387*BG389)+X389,0)))</f>
        <v/>
      </c>
      <c r="Z389" s="46" t="str">
        <f>IF(Inputs!$B387="","",(ROUND((Inputs!$BE387*BH389)+Y389,0)))</f>
        <v/>
      </c>
      <c r="AA389" s="46" t="str">
        <f>IF(Inputs!$B387="","",(ROUND((Inputs!$BE387*BI389)+Z389,0)))</f>
        <v/>
      </c>
      <c r="AB389" s="46" t="str">
        <f>IF(Inputs!$B387="","",(ROUND((Inputs!$BE387*BJ389)+AA389,0)))</f>
        <v/>
      </c>
      <c r="AC389" s="46" t="str">
        <f>IF(Inputs!$B387="","",(ROUND((Inputs!$BE387*BK389)+AB389,0)))</f>
        <v/>
      </c>
      <c r="AD389" s="46" t="str">
        <f>IF(Inputs!$B387="","",(ROUND((Inputs!$BE387*BL389)+AC389,0)))</f>
        <v/>
      </c>
      <c r="AE389" s="46" t="str">
        <f>IF(Inputs!$B387="","",(ROUND((Inputs!$BE387*BM389)+AD389,0)))</f>
        <v/>
      </c>
      <c r="AF389" s="46" t="str">
        <f>IF(Inputs!$B387="","",(ROUND((Inputs!$BE387*BN389)+AE389,0)))</f>
        <v/>
      </c>
      <c r="AG389" s="50" t="str">
        <f t="shared" si="13"/>
        <v/>
      </c>
      <c r="AH389" s="42" t="str">
        <f t="shared" si="12"/>
        <v/>
      </c>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row>
    <row r="390" spans="1:66">
      <c r="A390" s="7" t="str">
        <f>IF(Inputs!A388="","",Inputs!A388)</f>
        <v/>
      </c>
      <c r="B390" t="str">
        <f>IF(Inputs!B388="","",Inputs!B388)</f>
        <v/>
      </c>
      <c r="C390" s="46" t="str">
        <f>IF(Inputs!$B388="","",(ROUND(Inputs!$BE388*AK390,0)))</f>
        <v/>
      </c>
      <c r="D390" s="46" t="str">
        <f>IF(Inputs!$B388="","",(ROUND((Inputs!$BE388*AL390)+C390,0)))</f>
        <v/>
      </c>
      <c r="E390" s="46" t="str">
        <f>IF(Inputs!$B388="","",(ROUND((Inputs!$BE388*AM390)+D390,0)))</f>
        <v/>
      </c>
      <c r="F390" s="46" t="str">
        <f>IF(Inputs!$B388="","",(ROUND((Inputs!$BE388*AN390)+E390,0)))</f>
        <v/>
      </c>
      <c r="G390" s="46" t="str">
        <f>IF(Inputs!$B388="","",(ROUND((Inputs!$BE388*AO390)+F390,0)))</f>
        <v/>
      </c>
      <c r="H390" s="46" t="str">
        <f>IF(Inputs!$B388="","",(ROUND((Inputs!$BE388*AP390)+G390,0)))</f>
        <v/>
      </c>
      <c r="I390" s="46" t="str">
        <f>IF(Inputs!$B388="","",(ROUND((Inputs!$BE388*AQ390)+H390,0)))</f>
        <v/>
      </c>
      <c r="J390" s="46" t="str">
        <f>IF(Inputs!$B388="","",(ROUND((Inputs!$BE388*AR390)+I390,0)))</f>
        <v/>
      </c>
      <c r="K390" s="46" t="str">
        <f>IF(Inputs!$B388="","",(ROUND((Inputs!$BE388*AS390)+J390,0)))</f>
        <v/>
      </c>
      <c r="L390" s="46" t="str">
        <f>IF(Inputs!$B388="","",(ROUND((Inputs!$BE388*AT390)+K390,0)))</f>
        <v/>
      </c>
      <c r="M390" s="46" t="str">
        <f>IF(Inputs!$B388="","",(ROUND((Inputs!$BE388*AU390)+L390,0)))</f>
        <v/>
      </c>
      <c r="N390" s="46" t="str">
        <f>IF(Inputs!$B388="","",(ROUND((Inputs!$BE388*AV390)+M390,0)))</f>
        <v/>
      </c>
      <c r="O390" s="46" t="str">
        <f>IF(Inputs!$B388="","",(ROUND((Inputs!$BE388*AW390)+N390,0)))</f>
        <v/>
      </c>
      <c r="P390" s="46" t="str">
        <f>IF(Inputs!$B388="","",(ROUND((Inputs!$BE388*AX390)+O390,0)))</f>
        <v/>
      </c>
      <c r="Q390" s="46" t="str">
        <f>IF(Inputs!$B388="","",(ROUND((Inputs!$BE388*AY390)+P390,0)))</f>
        <v/>
      </c>
      <c r="R390" s="46" t="str">
        <f>IF(Inputs!$B388="","",(ROUND((Inputs!$BE388*AZ390)+Q390,0)))</f>
        <v/>
      </c>
      <c r="S390" s="46" t="str">
        <f>IF(Inputs!$B388="","",(ROUND((Inputs!$BE388*BA390)+R390,0)))</f>
        <v/>
      </c>
      <c r="T390" s="46" t="str">
        <f>IF(Inputs!$B388="","",(ROUND((Inputs!$BE388*BB390)+S390,0)))</f>
        <v/>
      </c>
      <c r="U390" s="46" t="str">
        <f>IF(Inputs!$B388="","",(ROUND((Inputs!$BE388*BC390)+T390,0)))</f>
        <v/>
      </c>
      <c r="V390" s="46" t="str">
        <f>IF(Inputs!$B388="","",(ROUND((Inputs!$BE388*BD390)+U390,0)))</f>
        <v/>
      </c>
      <c r="W390" s="46" t="str">
        <f>IF(Inputs!$B388="","",(ROUND((Inputs!$BE388*BE390)+V390,0)))</f>
        <v/>
      </c>
      <c r="X390" s="46" t="str">
        <f>IF(Inputs!$B388="","",(ROUND((Inputs!$BE388*BF390)+W390,0)))</f>
        <v/>
      </c>
      <c r="Y390" s="46" t="str">
        <f>IF(Inputs!$B388="","",(ROUND((Inputs!$BE388*BG390)+X390,0)))</f>
        <v/>
      </c>
      <c r="Z390" s="46" t="str">
        <f>IF(Inputs!$B388="","",(ROUND((Inputs!$BE388*BH390)+Y390,0)))</f>
        <v/>
      </c>
      <c r="AA390" s="46" t="str">
        <f>IF(Inputs!$B388="","",(ROUND((Inputs!$BE388*BI390)+Z390,0)))</f>
        <v/>
      </c>
      <c r="AB390" s="46" t="str">
        <f>IF(Inputs!$B388="","",(ROUND((Inputs!$BE388*BJ390)+AA390,0)))</f>
        <v/>
      </c>
      <c r="AC390" s="46" t="str">
        <f>IF(Inputs!$B388="","",(ROUND((Inputs!$BE388*BK390)+AB390,0)))</f>
        <v/>
      </c>
      <c r="AD390" s="46" t="str">
        <f>IF(Inputs!$B388="","",(ROUND((Inputs!$BE388*BL390)+AC390,0)))</f>
        <v/>
      </c>
      <c r="AE390" s="46" t="str">
        <f>IF(Inputs!$B388="","",(ROUND((Inputs!$BE388*BM390)+AD390,0)))</f>
        <v/>
      </c>
      <c r="AF390" s="46" t="str">
        <f>IF(Inputs!$B388="","",(ROUND((Inputs!$BE388*BN390)+AE390,0)))</f>
        <v/>
      </c>
      <c r="AG390" s="50" t="str">
        <f t="shared" si="13"/>
        <v/>
      </c>
      <c r="AH390" s="42" t="str">
        <f t="shared" si="12"/>
        <v/>
      </c>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row>
    <row r="391" spans="1:66">
      <c r="A391" s="7" t="str">
        <f>IF(Inputs!A389="","",Inputs!A389)</f>
        <v/>
      </c>
      <c r="B391" t="str">
        <f>IF(Inputs!B389="","",Inputs!B389)</f>
        <v/>
      </c>
      <c r="C391" s="46" t="str">
        <f>IF(Inputs!$B389="","",(ROUND(Inputs!$BE389*AK391,0)))</f>
        <v/>
      </c>
      <c r="D391" s="46" t="str">
        <f>IF(Inputs!$B389="","",(ROUND((Inputs!$BE389*AL391)+C391,0)))</f>
        <v/>
      </c>
      <c r="E391" s="46" t="str">
        <f>IF(Inputs!$B389="","",(ROUND((Inputs!$BE389*AM391)+D391,0)))</f>
        <v/>
      </c>
      <c r="F391" s="46" t="str">
        <f>IF(Inputs!$B389="","",(ROUND((Inputs!$BE389*AN391)+E391,0)))</f>
        <v/>
      </c>
      <c r="G391" s="46" t="str">
        <f>IF(Inputs!$B389="","",(ROUND((Inputs!$BE389*AO391)+F391,0)))</f>
        <v/>
      </c>
      <c r="H391" s="46" t="str">
        <f>IF(Inputs!$B389="","",(ROUND((Inputs!$BE389*AP391)+G391,0)))</f>
        <v/>
      </c>
      <c r="I391" s="46" t="str">
        <f>IF(Inputs!$B389="","",(ROUND((Inputs!$BE389*AQ391)+H391,0)))</f>
        <v/>
      </c>
      <c r="J391" s="46" t="str">
        <f>IF(Inputs!$B389="","",(ROUND((Inputs!$BE389*AR391)+I391,0)))</f>
        <v/>
      </c>
      <c r="K391" s="46" t="str">
        <f>IF(Inputs!$B389="","",(ROUND((Inputs!$BE389*AS391)+J391,0)))</f>
        <v/>
      </c>
      <c r="L391" s="46" t="str">
        <f>IF(Inputs!$B389="","",(ROUND((Inputs!$BE389*AT391)+K391,0)))</f>
        <v/>
      </c>
      <c r="M391" s="46" t="str">
        <f>IF(Inputs!$B389="","",(ROUND((Inputs!$BE389*AU391)+L391,0)))</f>
        <v/>
      </c>
      <c r="N391" s="46" t="str">
        <f>IF(Inputs!$B389="","",(ROUND((Inputs!$BE389*AV391)+M391,0)))</f>
        <v/>
      </c>
      <c r="O391" s="46" t="str">
        <f>IF(Inputs!$B389="","",(ROUND((Inputs!$BE389*AW391)+N391,0)))</f>
        <v/>
      </c>
      <c r="P391" s="46" t="str">
        <f>IF(Inputs!$B389="","",(ROUND((Inputs!$BE389*AX391)+O391,0)))</f>
        <v/>
      </c>
      <c r="Q391" s="46" t="str">
        <f>IF(Inputs!$B389="","",(ROUND((Inputs!$BE389*AY391)+P391,0)))</f>
        <v/>
      </c>
      <c r="R391" s="46" t="str">
        <f>IF(Inputs!$B389="","",(ROUND((Inputs!$BE389*AZ391)+Q391,0)))</f>
        <v/>
      </c>
      <c r="S391" s="46" t="str">
        <f>IF(Inputs!$B389="","",(ROUND((Inputs!$BE389*BA391)+R391,0)))</f>
        <v/>
      </c>
      <c r="T391" s="46" t="str">
        <f>IF(Inputs!$B389="","",(ROUND((Inputs!$BE389*BB391)+S391,0)))</f>
        <v/>
      </c>
      <c r="U391" s="46" t="str">
        <f>IF(Inputs!$B389="","",(ROUND((Inputs!$BE389*BC391)+T391,0)))</f>
        <v/>
      </c>
      <c r="V391" s="46" t="str">
        <f>IF(Inputs!$B389="","",(ROUND((Inputs!$BE389*BD391)+U391,0)))</f>
        <v/>
      </c>
      <c r="W391" s="46" t="str">
        <f>IF(Inputs!$B389="","",(ROUND((Inputs!$BE389*BE391)+V391,0)))</f>
        <v/>
      </c>
      <c r="X391" s="46" t="str">
        <f>IF(Inputs!$B389="","",(ROUND((Inputs!$BE389*BF391)+W391,0)))</f>
        <v/>
      </c>
      <c r="Y391" s="46" t="str">
        <f>IF(Inputs!$B389="","",(ROUND((Inputs!$BE389*BG391)+X391,0)))</f>
        <v/>
      </c>
      <c r="Z391" s="46" t="str">
        <f>IF(Inputs!$B389="","",(ROUND((Inputs!$BE389*BH391)+Y391,0)))</f>
        <v/>
      </c>
      <c r="AA391" s="46" t="str">
        <f>IF(Inputs!$B389="","",(ROUND((Inputs!$BE389*BI391)+Z391,0)))</f>
        <v/>
      </c>
      <c r="AB391" s="46" t="str">
        <f>IF(Inputs!$B389="","",(ROUND((Inputs!$BE389*BJ391)+AA391,0)))</f>
        <v/>
      </c>
      <c r="AC391" s="46" t="str">
        <f>IF(Inputs!$B389="","",(ROUND((Inputs!$BE389*BK391)+AB391,0)))</f>
        <v/>
      </c>
      <c r="AD391" s="46" t="str">
        <f>IF(Inputs!$B389="","",(ROUND((Inputs!$BE389*BL391)+AC391,0)))</f>
        <v/>
      </c>
      <c r="AE391" s="46" t="str">
        <f>IF(Inputs!$B389="","",(ROUND((Inputs!$BE389*BM391)+AD391,0)))</f>
        <v/>
      </c>
      <c r="AF391" s="46" t="str">
        <f>IF(Inputs!$B389="","",(ROUND((Inputs!$BE389*BN391)+AE391,0)))</f>
        <v/>
      </c>
      <c r="AG391" s="50" t="str">
        <f t="shared" si="13"/>
        <v/>
      </c>
      <c r="AH391" s="42" t="str">
        <f t="shared" si="12"/>
        <v/>
      </c>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row>
    <row r="392" spans="1:66">
      <c r="A392" s="7" t="str">
        <f>IF(Inputs!A390="","",Inputs!A390)</f>
        <v/>
      </c>
      <c r="B392" t="str">
        <f>IF(Inputs!B390="","",Inputs!B390)</f>
        <v/>
      </c>
      <c r="C392" s="46" t="str">
        <f>IF(Inputs!$B390="","",(ROUND(Inputs!$BE390*AK392,0)))</f>
        <v/>
      </c>
      <c r="D392" s="46" t="str">
        <f>IF(Inputs!$B390="","",(ROUND((Inputs!$BE390*AL392)+C392,0)))</f>
        <v/>
      </c>
      <c r="E392" s="46" t="str">
        <f>IF(Inputs!$B390="","",(ROUND((Inputs!$BE390*AM392)+D392,0)))</f>
        <v/>
      </c>
      <c r="F392" s="46" t="str">
        <f>IF(Inputs!$B390="","",(ROUND((Inputs!$BE390*AN392)+E392,0)))</f>
        <v/>
      </c>
      <c r="G392" s="46" t="str">
        <f>IF(Inputs!$B390="","",(ROUND((Inputs!$BE390*AO392)+F392,0)))</f>
        <v/>
      </c>
      <c r="H392" s="46" t="str">
        <f>IF(Inputs!$B390="","",(ROUND((Inputs!$BE390*AP392)+G392,0)))</f>
        <v/>
      </c>
      <c r="I392" s="46" t="str">
        <f>IF(Inputs!$B390="","",(ROUND((Inputs!$BE390*AQ392)+H392,0)))</f>
        <v/>
      </c>
      <c r="J392" s="46" t="str">
        <f>IF(Inputs!$B390="","",(ROUND((Inputs!$BE390*AR392)+I392,0)))</f>
        <v/>
      </c>
      <c r="K392" s="46" t="str">
        <f>IF(Inputs!$B390="","",(ROUND((Inputs!$BE390*AS392)+J392,0)))</f>
        <v/>
      </c>
      <c r="L392" s="46" t="str">
        <f>IF(Inputs!$B390="","",(ROUND((Inputs!$BE390*AT392)+K392,0)))</f>
        <v/>
      </c>
      <c r="M392" s="46" t="str">
        <f>IF(Inputs!$B390="","",(ROUND((Inputs!$BE390*AU392)+L392,0)))</f>
        <v/>
      </c>
      <c r="N392" s="46" t="str">
        <f>IF(Inputs!$B390="","",(ROUND((Inputs!$BE390*AV392)+M392,0)))</f>
        <v/>
      </c>
      <c r="O392" s="46" t="str">
        <f>IF(Inputs!$B390="","",(ROUND((Inputs!$BE390*AW392)+N392,0)))</f>
        <v/>
      </c>
      <c r="P392" s="46" t="str">
        <f>IF(Inputs!$B390="","",(ROUND((Inputs!$BE390*AX392)+O392,0)))</f>
        <v/>
      </c>
      <c r="Q392" s="46" t="str">
        <f>IF(Inputs!$B390="","",(ROUND((Inputs!$BE390*AY392)+P392,0)))</f>
        <v/>
      </c>
      <c r="R392" s="46" t="str">
        <f>IF(Inputs!$B390="","",(ROUND((Inputs!$BE390*AZ392)+Q392,0)))</f>
        <v/>
      </c>
      <c r="S392" s="46" t="str">
        <f>IF(Inputs!$B390="","",(ROUND((Inputs!$BE390*BA392)+R392,0)))</f>
        <v/>
      </c>
      <c r="T392" s="46" t="str">
        <f>IF(Inputs!$B390="","",(ROUND((Inputs!$BE390*BB392)+S392,0)))</f>
        <v/>
      </c>
      <c r="U392" s="46" t="str">
        <f>IF(Inputs!$B390="","",(ROUND((Inputs!$BE390*BC392)+T392,0)))</f>
        <v/>
      </c>
      <c r="V392" s="46" t="str">
        <f>IF(Inputs!$B390="","",(ROUND((Inputs!$BE390*BD392)+U392,0)))</f>
        <v/>
      </c>
      <c r="W392" s="46" t="str">
        <f>IF(Inputs!$B390="","",(ROUND((Inputs!$BE390*BE392)+V392,0)))</f>
        <v/>
      </c>
      <c r="X392" s="46" t="str">
        <f>IF(Inputs!$B390="","",(ROUND((Inputs!$BE390*BF392)+W392,0)))</f>
        <v/>
      </c>
      <c r="Y392" s="46" t="str">
        <f>IF(Inputs!$B390="","",(ROUND((Inputs!$BE390*BG392)+X392,0)))</f>
        <v/>
      </c>
      <c r="Z392" s="46" t="str">
        <f>IF(Inputs!$B390="","",(ROUND((Inputs!$BE390*BH392)+Y392,0)))</f>
        <v/>
      </c>
      <c r="AA392" s="46" t="str">
        <f>IF(Inputs!$B390="","",(ROUND((Inputs!$BE390*BI392)+Z392,0)))</f>
        <v/>
      </c>
      <c r="AB392" s="46" t="str">
        <f>IF(Inputs!$B390="","",(ROUND((Inputs!$BE390*BJ392)+AA392,0)))</f>
        <v/>
      </c>
      <c r="AC392" s="46" t="str">
        <f>IF(Inputs!$B390="","",(ROUND((Inputs!$BE390*BK392)+AB392,0)))</f>
        <v/>
      </c>
      <c r="AD392" s="46" t="str">
        <f>IF(Inputs!$B390="","",(ROUND((Inputs!$BE390*BL392)+AC392,0)))</f>
        <v/>
      </c>
      <c r="AE392" s="46" t="str">
        <f>IF(Inputs!$B390="","",(ROUND((Inputs!$BE390*BM392)+AD392,0)))</f>
        <v/>
      </c>
      <c r="AF392" s="46" t="str">
        <f>IF(Inputs!$B390="","",(ROUND((Inputs!$BE390*BN392)+AE392,0)))</f>
        <v/>
      </c>
      <c r="AG392" s="50" t="str">
        <f t="shared" si="13"/>
        <v/>
      </c>
      <c r="AH392" s="42" t="str">
        <f t="shared" ref="AH392:AH400" si="14">IFERROR(AG392/$Q$5,"")</f>
        <v/>
      </c>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row>
    <row r="393" spans="1:66">
      <c r="A393" s="7" t="str">
        <f>IF(Inputs!A391="","",Inputs!A391)</f>
        <v/>
      </c>
      <c r="B393" t="str">
        <f>IF(Inputs!B391="","",Inputs!B391)</f>
        <v/>
      </c>
      <c r="C393" s="46" t="str">
        <f>IF(Inputs!$B391="","",(ROUND(Inputs!$BE391*AK393,0)))</f>
        <v/>
      </c>
      <c r="D393" s="46" t="str">
        <f>IF(Inputs!$B391="","",(ROUND((Inputs!$BE391*AL393)+C393,0)))</f>
        <v/>
      </c>
      <c r="E393" s="46" t="str">
        <f>IF(Inputs!$B391="","",(ROUND((Inputs!$BE391*AM393)+D393,0)))</f>
        <v/>
      </c>
      <c r="F393" s="46" t="str">
        <f>IF(Inputs!$B391="","",(ROUND((Inputs!$BE391*AN393)+E393,0)))</f>
        <v/>
      </c>
      <c r="G393" s="46" t="str">
        <f>IF(Inputs!$B391="","",(ROUND((Inputs!$BE391*AO393)+F393,0)))</f>
        <v/>
      </c>
      <c r="H393" s="46" t="str">
        <f>IF(Inputs!$B391="","",(ROUND((Inputs!$BE391*AP393)+G393,0)))</f>
        <v/>
      </c>
      <c r="I393" s="46" t="str">
        <f>IF(Inputs!$B391="","",(ROUND((Inputs!$BE391*AQ393)+H393,0)))</f>
        <v/>
      </c>
      <c r="J393" s="46" t="str">
        <f>IF(Inputs!$B391="","",(ROUND((Inputs!$BE391*AR393)+I393,0)))</f>
        <v/>
      </c>
      <c r="K393" s="46" t="str">
        <f>IF(Inputs!$B391="","",(ROUND((Inputs!$BE391*AS393)+J393,0)))</f>
        <v/>
      </c>
      <c r="L393" s="46" t="str">
        <f>IF(Inputs!$B391="","",(ROUND((Inputs!$BE391*AT393)+K393,0)))</f>
        <v/>
      </c>
      <c r="M393" s="46" t="str">
        <f>IF(Inputs!$B391="","",(ROUND((Inputs!$BE391*AU393)+L393,0)))</f>
        <v/>
      </c>
      <c r="N393" s="46" t="str">
        <f>IF(Inputs!$B391="","",(ROUND((Inputs!$BE391*AV393)+M393,0)))</f>
        <v/>
      </c>
      <c r="O393" s="46" t="str">
        <f>IF(Inputs!$B391="","",(ROUND((Inputs!$BE391*AW393)+N393,0)))</f>
        <v/>
      </c>
      <c r="P393" s="46" t="str">
        <f>IF(Inputs!$B391="","",(ROUND((Inputs!$BE391*AX393)+O393,0)))</f>
        <v/>
      </c>
      <c r="Q393" s="46" t="str">
        <f>IF(Inputs!$B391="","",(ROUND((Inputs!$BE391*AY393)+P393,0)))</f>
        <v/>
      </c>
      <c r="R393" s="46" t="str">
        <f>IF(Inputs!$B391="","",(ROUND((Inputs!$BE391*AZ393)+Q393,0)))</f>
        <v/>
      </c>
      <c r="S393" s="46" t="str">
        <f>IF(Inputs!$B391="","",(ROUND((Inputs!$BE391*BA393)+R393,0)))</f>
        <v/>
      </c>
      <c r="T393" s="46" t="str">
        <f>IF(Inputs!$B391="","",(ROUND((Inputs!$BE391*BB393)+S393,0)))</f>
        <v/>
      </c>
      <c r="U393" s="46" t="str">
        <f>IF(Inputs!$B391="","",(ROUND((Inputs!$BE391*BC393)+T393,0)))</f>
        <v/>
      </c>
      <c r="V393" s="46" t="str">
        <f>IF(Inputs!$B391="","",(ROUND((Inputs!$BE391*BD393)+U393,0)))</f>
        <v/>
      </c>
      <c r="W393" s="46" t="str">
        <f>IF(Inputs!$B391="","",(ROUND((Inputs!$BE391*BE393)+V393,0)))</f>
        <v/>
      </c>
      <c r="X393" s="46" t="str">
        <f>IF(Inputs!$B391="","",(ROUND((Inputs!$BE391*BF393)+W393,0)))</f>
        <v/>
      </c>
      <c r="Y393" s="46" t="str">
        <f>IF(Inputs!$B391="","",(ROUND((Inputs!$BE391*BG393)+X393,0)))</f>
        <v/>
      </c>
      <c r="Z393" s="46" t="str">
        <f>IF(Inputs!$B391="","",(ROUND((Inputs!$BE391*BH393)+Y393,0)))</f>
        <v/>
      </c>
      <c r="AA393" s="46" t="str">
        <f>IF(Inputs!$B391="","",(ROUND((Inputs!$BE391*BI393)+Z393,0)))</f>
        <v/>
      </c>
      <c r="AB393" s="46" t="str">
        <f>IF(Inputs!$B391="","",(ROUND((Inputs!$BE391*BJ393)+AA393,0)))</f>
        <v/>
      </c>
      <c r="AC393" s="46" t="str">
        <f>IF(Inputs!$B391="","",(ROUND((Inputs!$BE391*BK393)+AB393,0)))</f>
        <v/>
      </c>
      <c r="AD393" s="46" t="str">
        <f>IF(Inputs!$B391="","",(ROUND((Inputs!$BE391*BL393)+AC393,0)))</f>
        <v/>
      </c>
      <c r="AE393" s="46" t="str">
        <f>IF(Inputs!$B391="","",(ROUND((Inputs!$BE391*BM393)+AD393,0)))</f>
        <v/>
      </c>
      <c r="AF393" s="46" t="str">
        <f>IF(Inputs!$B391="","",(ROUND((Inputs!$BE391*BN393)+AE393,0)))</f>
        <v/>
      </c>
      <c r="AG393" s="50" t="str">
        <f t="shared" si="13"/>
        <v/>
      </c>
      <c r="AH393" s="42" t="str">
        <f t="shared" si="14"/>
        <v/>
      </c>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row>
    <row r="394" spans="1:66">
      <c r="A394" s="7" t="str">
        <f>IF(Inputs!A392="","",Inputs!A392)</f>
        <v/>
      </c>
      <c r="B394" t="str">
        <f>IF(Inputs!B392="","",Inputs!B392)</f>
        <v/>
      </c>
      <c r="C394" s="46" t="str">
        <f>IF(Inputs!$B392="","",(ROUND(Inputs!$BE392*AK394,0)))</f>
        <v/>
      </c>
      <c r="D394" s="46" t="str">
        <f>IF(Inputs!$B392="","",(ROUND((Inputs!$BE392*AL394)+C394,0)))</f>
        <v/>
      </c>
      <c r="E394" s="46" t="str">
        <f>IF(Inputs!$B392="","",(ROUND((Inputs!$BE392*AM394)+D394,0)))</f>
        <v/>
      </c>
      <c r="F394" s="46" t="str">
        <f>IF(Inputs!$B392="","",(ROUND((Inputs!$BE392*AN394)+E394,0)))</f>
        <v/>
      </c>
      <c r="G394" s="46" t="str">
        <f>IF(Inputs!$B392="","",(ROUND((Inputs!$BE392*AO394)+F394,0)))</f>
        <v/>
      </c>
      <c r="H394" s="46" t="str">
        <f>IF(Inputs!$B392="","",(ROUND((Inputs!$BE392*AP394)+G394,0)))</f>
        <v/>
      </c>
      <c r="I394" s="46" t="str">
        <f>IF(Inputs!$B392="","",(ROUND((Inputs!$BE392*AQ394)+H394,0)))</f>
        <v/>
      </c>
      <c r="J394" s="46" t="str">
        <f>IF(Inputs!$B392="","",(ROUND((Inputs!$BE392*AR394)+I394,0)))</f>
        <v/>
      </c>
      <c r="K394" s="46" t="str">
        <f>IF(Inputs!$B392="","",(ROUND((Inputs!$BE392*AS394)+J394,0)))</f>
        <v/>
      </c>
      <c r="L394" s="46" t="str">
        <f>IF(Inputs!$B392="","",(ROUND((Inputs!$BE392*AT394)+K394,0)))</f>
        <v/>
      </c>
      <c r="M394" s="46" t="str">
        <f>IF(Inputs!$B392="","",(ROUND((Inputs!$BE392*AU394)+L394,0)))</f>
        <v/>
      </c>
      <c r="N394" s="46" t="str">
        <f>IF(Inputs!$B392="","",(ROUND((Inputs!$BE392*AV394)+M394,0)))</f>
        <v/>
      </c>
      <c r="O394" s="46" t="str">
        <f>IF(Inputs!$B392="","",(ROUND((Inputs!$BE392*AW394)+N394,0)))</f>
        <v/>
      </c>
      <c r="P394" s="46" t="str">
        <f>IF(Inputs!$B392="","",(ROUND((Inputs!$BE392*AX394)+O394,0)))</f>
        <v/>
      </c>
      <c r="Q394" s="46" t="str">
        <f>IF(Inputs!$B392="","",(ROUND((Inputs!$BE392*AY394)+P394,0)))</f>
        <v/>
      </c>
      <c r="R394" s="46" t="str">
        <f>IF(Inputs!$B392="","",(ROUND((Inputs!$BE392*AZ394)+Q394,0)))</f>
        <v/>
      </c>
      <c r="S394" s="46" t="str">
        <f>IF(Inputs!$B392="","",(ROUND((Inputs!$BE392*BA394)+R394,0)))</f>
        <v/>
      </c>
      <c r="T394" s="46" t="str">
        <f>IF(Inputs!$B392="","",(ROUND((Inputs!$BE392*BB394)+S394,0)))</f>
        <v/>
      </c>
      <c r="U394" s="46" t="str">
        <f>IF(Inputs!$B392="","",(ROUND((Inputs!$BE392*BC394)+T394,0)))</f>
        <v/>
      </c>
      <c r="V394" s="46" t="str">
        <f>IF(Inputs!$B392="","",(ROUND((Inputs!$BE392*BD394)+U394,0)))</f>
        <v/>
      </c>
      <c r="W394" s="46" t="str">
        <f>IF(Inputs!$B392="","",(ROUND((Inputs!$BE392*BE394)+V394,0)))</f>
        <v/>
      </c>
      <c r="X394" s="46" t="str">
        <f>IF(Inputs!$B392="","",(ROUND((Inputs!$BE392*BF394)+W394,0)))</f>
        <v/>
      </c>
      <c r="Y394" s="46" t="str">
        <f>IF(Inputs!$B392="","",(ROUND((Inputs!$BE392*BG394)+X394,0)))</f>
        <v/>
      </c>
      <c r="Z394" s="46" t="str">
        <f>IF(Inputs!$B392="","",(ROUND((Inputs!$BE392*BH394)+Y394,0)))</f>
        <v/>
      </c>
      <c r="AA394" s="46" t="str">
        <f>IF(Inputs!$B392="","",(ROUND((Inputs!$BE392*BI394)+Z394,0)))</f>
        <v/>
      </c>
      <c r="AB394" s="46" t="str">
        <f>IF(Inputs!$B392="","",(ROUND((Inputs!$BE392*BJ394)+AA394,0)))</f>
        <v/>
      </c>
      <c r="AC394" s="46" t="str">
        <f>IF(Inputs!$B392="","",(ROUND((Inputs!$BE392*BK394)+AB394,0)))</f>
        <v/>
      </c>
      <c r="AD394" s="46" t="str">
        <f>IF(Inputs!$B392="","",(ROUND((Inputs!$BE392*BL394)+AC394,0)))</f>
        <v/>
      </c>
      <c r="AE394" s="46" t="str">
        <f>IF(Inputs!$B392="","",(ROUND((Inputs!$BE392*BM394)+AD394,0)))</f>
        <v/>
      </c>
      <c r="AF394" s="46" t="str">
        <f>IF(Inputs!$B392="","",(ROUND((Inputs!$BE392*BN394)+AE394,0)))</f>
        <v/>
      </c>
      <c r="AG394" s="50" t="str">
        <f t="shared" si="13"/>
        <v/>
      </c>
      <c r="AH394" s="42" t="str">
        <f t="shared" si="14"/>
        <v/>
      </c>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row>
    <row r="395" spans="1:66">
      <c r="A395" s="7" t="str">
        <f>IF(Inputs!A393="","",Inputs!A393)</f>
        <v/>
      </c>
      <c r="B395" t="str">
        <f>IF(Inputs!B393="","",Inputs!B393)</f>
        <v/>
      </c>
      <c r="C395" s="46" t="str">
        <f>IF(Inputs!$B393="","",(ROUND(Inputs!$BE393*AK395,0)))</f>
        <v/>
      </c>
      <c r="D395" s="46" t="str">
        <f>IF(Inputs!$B393="","",(ROUND((Inputs!$BE393*AL395)+C395,0)))</f>
        <v/>
      </c>
      <c r="E395" s="46" t="str">
        <f>IF(Inputs!$B393="","",(ROUND((Inputs!$BE393*AM395)+D395,0)))</f>
        <v/>
      </c>
      <c r="F395" s="46" t="str">
        <f>IF(Inputs!$B393="","",(ROUND((Inputs!$BE393*AN395)+E395,0)))</f>
        <v/>
      </c>
      <c r="G395" s="46" t="str">
        <f>IF(Inputs!$B393="","",(ROUND((Inputs!$BE393*AO395)+F395,0)))</f>
        <v/>
      </c>
      <c r="H395" s="46" t="str">
        <f>IF(Inputs!$B393="","",(ROUND((Inputs!$BE393*AP395)+G395,0)))</f>
        <v/>
      </c>
      <c r="I395" s="46" t="str">
        <f>IF(Inputs!$B393="","",(ROUND((Inputs!$BE393*AQ395)+H395,0)))</f>
        <v/>
      </c>
      <c r="J395" s="46" t="str">
        <f>IF(Inputs!$B393="","",(ROUND((Inputs!$BE393*AR395)+I395,0)))</f>
        <v/>
      </c>
      <c r="K395" s="46" t="str">
        <f>IF(Inputs!$B393="","",(ROUND((Inputs!$BE393*AS395)+J395,0)))</f>
        <v/>
      </c>
      <c r="L395" s="46" t="str">
        <f>IF(Inputs!$B393="","",(ROUND((Inputs!$BE393*AT395)+K395,0)))</f>
        <v/>
      </c>
      <c r="M395" s="46" t="str">
        <f>IF(Inputs!$B393="","",(ROUND((Inputs!$BE393*AU395)+L395,0)))</f>
        <v/>
      </c>
      <c r="N395" s="46" t="str">
        <f>IF(Inputs!$B393="","",(ROUND((Inputs!$BE393*AV395)+M395,0)))</f>
        <v/>
      </c>
      <c r="O395" s="46" t="str">
        <f>IF(Inputs!$B393="","",(ROUND((Inputs!$BE393*AW395)+N395,0)))</f>
        <v/>
      </c>
      <c r="P395" s="46" t="str">
        <f>IF(Inputs!$B393="","",(ROUND((Inputs!$BE393*AX395)+O395,0)))</f>
        <v/>
      </c>
      <c r="Q395" s="46" t="str">
        <f>IF(Inputs!$B393="","",(ROUND((Inputs!$BE393*AY395)+P395,0)))</f>
        <v/>
      </c>
      <c r="R395" s="46" t="str">
        <f>IF(Inputs!$B393="","",(ROUND((Inputs!$BE393*AZ395)+Q395,0)))</f>
        <v/>
      </c>
      <c r="S395" s="46" t="str">
        <f>IF(Inputs!$B393="","",(ROUND((Inputs!$BE393*BA395)+R395,0)))</f>
        <v/>
      </c>
      <c r="T395" s="46" t="str">
        <f>IF(Inputs!$B393="","",(ROUND((Inputs!$BE393*BB395)+S395,0)))</f>
        <v/>
      </c>
      <c r="U395" s="46" t="str">
        <f>IF(Inputs!$B393="","",(ROUND((Inputs!$BE393*BC395)+T395,0)))</f>
        <v/>
      </c>
      <c r="V395" s="46" t="str">
        <f>IF(Inputs!$B393="","",(ROUND((Inputs!$BE393*BD395)+U395,0)))</f>
        <v/>
      </c>
      <c r="W395" s="46" t="str">
        <f>IF(Inputs!$B393="","",(ROUND((Inputs!$BE393*BE395)+V395,0)))</f>
        <v/>
      </c>
      <c r="X395" s="46" t="str">
        <f>IF(Inputs!$B393="","",(ROUND((Inputs!$BE393*BF395)+W395,0)))</f>
        <v/>
      </c>
      <c r="Y395" s="46" t="str">
        <f>IF(Inputs!$B393="","",(ROUND((Inputs!$BE393*BG395)+X395,0)))</f>
        <v/>
      </c>
      <c r="Z395" s="46" t="str">
        <f>IF(Inputs!$B393="","",(ROUND((Inputs!$BE393*BH395)+Y395,0)))</f>
        <v/>
      </c>
      <c r="AA395" s="46" t="str">
        <f>IF(Inputs!$B393="","",(ROUND((Inputs!$BE393*BI395)+Z395,0)))</f>
        <v/>
      </c>
      <c r="AB395" s="46" t="str">
        <f>IF(Inputs!$B393="","",(ROUND((Inputs!$BE393*BJ395)+AA395,0)))</f>
        <v/>
      </c>
      <c r="AC395" s="46" t="str">
        <f>IF(Inputs!$B393="","",(ROUND((Inputs!$BE393*BK395)+AB395,0)))</f>
        <v/>
      </c>
      <c r="AD395" s="46" t="str">
        <f>IF(Inputs!$B393="","",(ROUND((Inputs!$BE393*BL395)+AC395,0)))</f>
        <v/>
      </c>
      <c r="AE395" s="46" t="str">
        <f>IF(Inputs!$B393="","",(ROUND((Inputs!$BE393*BM395)+AD395,0)))</f>
        <v/>
      </c>
      <c r="AF395" s="46" t="str">
        <f>IF(Inputs!$B393="","",(ROUND((Inputs!$BE393*BN395)+AE395,0)))</f>
        <v/>
      </c>
      <c r="AG395" s="50" t="str">
        <f t="shared" si="13"/>
        <v/>
      </c>
      <c r="AH395" s="42" t="str">
        <f t="shared" si="14"/>
        <v/>
      </c>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row>
    <row r="396" spans="1:66">
      <c r="A396" s="7" t="str">
        <f>IF(Inputs!A394="","",Inputs!A394)</f>
        <v/>
      </c>
      <c r="B396" t="str">
        <f>IF(Inputs!B394="","",Inputs!B394)</f>
        <v/>
      </c>
      <c r="C396" s="46" t="str">
        <f>IF(Inputs!$B394="","",(ROUND(Inputs!$BE394*AK396,0)))</f>
        <v/>
      </c>
      <c r="D396" s="46" t="str">
        <f>IF(Inputs!$B394="","",(ROUND((Inputs!$BE394*AL396)+C396,0)))</f>
        <v/>
      </c>
      <c r="E396" s="46" t="str">
        <f>IF(Inputs!$B394="","",(ROUND((Inputs!$BE394*AM396)+D396,0)))</f>
        <v/>
      </c>
      <c r="F396" s="46" t="str">
        <f>IF(Inputs!$B394="","",(ROUND((Inputs!$BE394*AN396)+E396,0)))</f>
        <v/>
      </c>
      <c r="G396" s="46" t="str">
        <f>IF(Inputs!$B394="","",(ROUND((Inputs!$BE394*AO396)+F396,0)))</f>
        <v/>
      </c>
      <c r="H396" s="46" t="str">
        <f>IF(Inputs!$B394="","",(ROUND((Inputs!$BE394*AP396)+G396,0)))</f>
        <v/>
      </c>
      <c r="I396" s="46" t="str">
        <f>IF(Inputs!$B394="","",(ROUND((Inputs!$BE394*AQ396)+H396,0)))</f>
        <v/>
      </c>
      <c r="J396" s="46" t="str">
        <f>IF(Inputs!$B394="","",(ROUND((Inputs!$BE394*AR396)+I396,0)))</f>
        <v/>
      </c>
      <c r="K396" s="46" t="str">
        <f>IF(Inputs!$B394="","",(ROUND((Inputs!$BE394*AS396)+J396,0)))</f>
        <v/>
      </c>
      <c r="L396" s="46" t="str">
        <f>IF(Inputs!$B394="","",(ROUND((Inputs!$BE394*AT396)+K396,0)))</f>
        <v/>
      </c>
      <c r="M396" s="46" t="str">
        <f>IF(Inputs!$B394="","",(ROUND((Inputs!$BE394*AU396)+L396,0)))</f>
        <v/>
      </c>
      <c r="N396" s="46" t="str">
        <f>IF(Inputs!$B394="","",(ROUND((Inputs!$BE394*AV396)+M396,0)))</f>
        <v/>
      </c>
      <c r="O396" s="46" t="str">
        <f>IF(Inputs!$B394="","",(ROUND((Inputs!$BE394*AW396)+N396,0)))</f>
        <v/>
      </c>
      <c r="P396" s="46" t="str">
        <f>IF(Inputs!$B394="","",(ROUND((Inputs!$BE394*AX396)+O396,0)))</f>
        <v/>
      </c>
      <c r="Q396" s="46" t="str">
        <f>IF(Inputs!$B394="","",(ROUND((Inputs!$BE394*AY396)+P396,0)))</f>
        <v/>
      </c>
      <c r="R396" s="46" t="str">
        <f>IF(Inputs!$B394="","",(ROUND((Inputs!$BE394*AZ396)+Q396,0)))</f>
        <v/>
      </c>
      <c r="S396" s="46" t="str">
        <f>IF(Inputs!$B394="","",(ROUND((Inputs!$BE394*BA396)+R396,0)))</f>
        <v/>
      </c>
      <c r="T396" s="46" t="str">
        <f>IF(Inputs!$B394="","",(ROUND((Inputs!$BE394*BB396)+S396,0)))</f>
        <v/>
      </c>
      <c r="U396" s="46" t="str">
        <f>IF(Inputs!$B394="","",(ROUND((Inputs!$BE394*BC396)+T396,0)))</f>
        <v/>
      </c>
      <c r="V396" s="46" t="str">
        <f>IF(Inputs!$B394="","",(ROUND((Inputs!$BE394*BD396)+U396,0)))</f>
        <v/>
      </c>
      <c r="W396" s="46" t="str">
        <f>IF(Inputs!$B394="","",(ROUND((Inputs!$BE394*BE396)+V396,0)))</f>
        <v/>
      </c>
      <c r="X396" s="46" t="str">
        <f>IF(Inputs!$B394="","",(ROUND((Inputs!$BE394*BF396)+W396,0)))</f>
        <v/>
      </c>
      <c r="Y396" s="46" t="str">
        <f>IF(Inputs!$B394="","",(ROUND((Inputs!$BE394*BG396)+X396,0)))</f>
        <v/>
      </c>
      <c r="Z396" s="46" t="str">
        <f>IF(Inputs!$B394="","",(ROUND((Inputs!$BE394*BH396)+Y396,0)))</f>
        <v/>
      </c>
      <c r="AA396" s="46" t="str">
        <f>IF(Inputs!$B394="","",(ROUND((Inputs!$BE394*BI396)+Z396,0)))</f>
        <v/>
      </c>
      <c r="AB396" s="46" t="str">
        <f>IF(Inputs!$B394="","",(ROUND((Inputs!$BE394*BJ396)+AA396,0)))</f>
        <v/>
      </c>
      <c r="AC396" s="46" t="str">
        <f>IF(Inputs!$B394="","",(ROUND((Inputs!$BE394*BK396)+AB396,0)))</f>
        <v/>
      </c>
      <c r="AD396" s="46" t="str">
        <f>IF(Inputs!$B394="","",(ROUND((Inputs!$BE394*BL396)+AC396,0)))</f>
        <v/>
      </c>
      <c r="AE396" s="46" t="str">
        <f>IF(Inputs!$B394="","",(ROUND((Inputs!$BE394*BM396)+AD396,0)))</f>
        <v/>
      </c>
      <c r="AF396" s="46" t="str">
        <f>IF(Inputs!$B394="","",(ROUND((Inputs!$BE394*BN396)+AE396,0)))</f>
        <v/>
      </c>
      <c r="AG396" s="50" t="str">
        <f t="shared" si="13"/>
        <v/>
      </c>
      <c r="AH396" s="42" t="str">
        <f t="shared" si="14"/>
        <v/>
      </c>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row>
    <row r="397" spans="1:66">
      <c r="A397" s="7" t="str">
        <f>IF(Inputs!A395="","",Inputs!A395)</f>
        <v/>
      </c>
      <c r="B397" t="str">
        <f>IF(Inputs!B395="","",Inputs!B395)</f>
        <v/>
      </c>
      <c r="C397" s="46" t="str">
        <f>IF(Inputs!$B395="","",(ROUND(Inputs!$BE395*AK397,0)))</f>
        <v/>
      </c>
      <c r="D397" s="46" t="str">
        <f>IF(Inputs!$B395="","",(ROUND((Inputs!$BE395*AL397)+C397,0)))</f>
        <v/>
      </c>
      <c r="E397" s="46" t="str">
        <f>IF(Inputs!$B395="","",(ROUND((Inputs!$BE395*AM397)+D397,0)))</f>
        <v/>
      </c>
      <c r="F397" s="46" t="str">
        <f>IF(Inputs!$B395="","",(ROUND((Inputs!$BE395*AN397)+E397,0)))</f>
        <v/>
      </c>
      <c r="G397" s="46" t="str">
        <f>IF(Inputs!$B395="","",(ROUND((Inputs!$BE395*AO397)+F397,0)))</f>
        <v/>
      </c>
      <c r="H397" s="46" t="str">
        <f>IF(Inputs!$B395="","",(ROUND((Inputs!$BE395*AP397)+G397,0)))</f>
        <v/>
      </c>
      <c r="I397" s="46" t="str">
        <f>IF(Inputs!$B395="","",(ROUND((Inputs!$BE395*AQ397)+H397,0)))</f>
        <v/>
      </c>
      <c r="J397" s="46" t="str">
        <f>IF(Inputs!$B395="","",(ROUND((Inputs!$BE395*AR397)+I397,0)))</f>
        <v/>
      </c>
      <c r="K397" s="46" t="str">
        <f>IF(Inputs!$B395="","",(ROUND((Inputs!$BE395*AS397)+J397,0)))</f>
        <v/>
      </c>
      <c r="L397" s="46" t="str">
        <f>IF(Inputs!$B395="","",(ROUND((Inputs!$BE395*AT397)+K397,0)))</f>
        <v/>
      </c>
      <c r="M397" s="46" t="str">
        <f>IF(Inputs!$B395="","",(ROUND((Inputs!$BE395*AU397)+L397,0)))</f>
        <v/>
      </c>
      <c r="N397" s="46" t="str">
        <f>IF(Inputs!$B395="","",(ROUND((Inputs!$BE395*AV397)+M397,0)))</f>
        <v/>
      </c>
      <c r="O397" s="46" t="str">
        <f>IF(Inputs!$B395="","",(ROUND((Inputs!$BE395*AW397)+N397,0)))</f>
        <v/>
      </c>
      <c r="P397" s="46" t="str">
        <f>IF(Inputs!$B395="","",(ROUND((Inputs!$BE395*AX397)+O397,0)))</f>
        <v/>
      </c>
      <c r="Q397" s="46" t="str">
        <f>IF(Inputs!$B395="","",(ROUND((Inputs!$BE395*AY397)+P397,0)))</f>
        <v/>
      </c>
      <c r="R397" s="46" t="str">
        <f>IF(Inputs!$B395="","",(ROUND((Inputs!$BE395*AZ397)+Q397,0)))</f>
        <v/>
      </c>
      <c r="S397" s="46" t="str">
        <f>IF(Inputs!$B395="","",(ROUND((Inputs!$BE395*BA397)+R397,0)))</f>
        <v/>
      </c>
      <c r="T397" s="46" t="str">
        <f>IF(Inputs!$B395="","",(ROUND((Inputs!$BE395*BB397)+S397,0)))</f>
        <v/>
      </c>
      <c r="U397" s="46" t="str">
        <f>IF(Inputs!$B395="","",(ROUND((Inputs!$BE395*BC397)+T397,0)))</f>
        <v/>
      </c>
      <c r="V397" s="46" t="str">
        <f>IF(Inputs!$B395="","",(ROUND((Inputs!$BE395*BD397)+U397,0)))</f>
        <v/>
      </c>
      <c r="W397" s="46" t="str">
        <f>IF(Inputs!$B395="","",(ROUND((Inputs!$BE395*BE397)+V397,0)))</f>
        <v/>
      </c>
      <c r="X397" s="46" t="str">
        <f>IF(Inputs!$B395="","",(ROUND((Inputs!$BE395*BF397)+W397,0)))</f>
        <v/>
      </c>
      <c r="Y397" s="46" t="str">
        <f>IF(Inputs!$B395="","",(ROUND((Inputs!$BE395*BG397)+X397,0)))</f>
        <v/>
      </c>
      <c r="Z397" s="46" t="str">
        <f>IF(Inputs!$B395="","",(ROUND((Inputs!$BE395*BH397)+Y397,0)))</f>
        <v/>
      </c>
      <c r="AA397" s="46" t="str">
        <f>IF(Inputs!$B395="","",(ROUND((Inputs!$BE395*BI397)+Z397,0)))</f>
        <v/>
      </c>
      <c r="AB397" s="46" t="str">
        <f>IF(Inputs!$B395="","",(ROUND((Inputs!$BE395*BJ397)+AA397,0)))</f>
        <v/>
      </c>
      <c r="AC397" s="46" t="str">
        <f>IF(Inputs!$B395="","",(ROUND((Inputs!$BE395*BK397)+AB397,0)))</f>
        <v/>
      </c>
      <c r="AD397" s="46" t="str">
        <f>IF(Inputs!$B395="","",(ROUND((Inputs!$BE395*BL397)+AC397,0)))</f>
        <v/>
      </c>
      <c r="AE397" s="46" t="str">
        <f>IF(Inputs!$B395="","",(ROUND((Inputs!$BE395*BM397)+AD397,0)))</f>
        <v/>
      </c>
      <c r="AF397" s="46" t="str">
        <f>IF(Inputs!$B395="","",(ROUND((Inputs!$BE395*BN397)+AE397,0)))</f>
        <v/>
      </c>
      <c r="AG397" s="50" t="str">
        <f t="shared" si="13"/>
        <v/>
      </c>
      <c r="AH397" s="42" t="str">
        <f t="shared" si="14"/>
        <v/>
      </c>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row>
    <row r="398" spans="1:66">
      <c r="A398" s="7" t="str">
        <f>IF(Inputs!A396="","",Inputs!A396)</f>
        <v/>
      </c>
      <c r="B398" t="str">
        <f>IF(Inputs!B396="","",Inputs!B396)</f>
        <v/>
      </c>
      <c r="C398" s="46" t="str">
        <f>IF(Inputs!$B396="","",(ROUND(Inputs!$BE396*AK398,0)))</f>
        <v/>
      </c>
      <c r="D398" s="46" t="str">
        <f>IF(Inputs!$B396="","",(ROUND((Inputs!$BE396*AL398)+C398,0)))</f>
        <v/>
      </c>
      <c r="E398" s="46" t="str">
        <f>IF(Inputs!$B396="","",(ROUND((Inputs!$BE396*AM398)+D398,0)))</f>
        <v/>
      </c>
      <c r="F398" s="46" t="str">
        <f>IF(Inputs!$B396="","",(ROUND((Inputs!$BE396*AN398)+E398,0)))</f>
        <v/>
      </c>
      <c r="G398" s="46" t="str">
        <f>IF(Inputs!$B396="","",(ROUND((Inputs!$BE396*AO398)+F398,0)))</f>
        <v/>
      </c>
      <c r="H398" s="46" t="str">
        <f>IF(Inputs!$B396="","",(ROUND((Inputs!$BE396*AP398)+G398,0)))</f>
        <v/>
      </c>
      <c r="I398" s="46" t="str">
        <f>IF(Inputs!$B396="","",(ROUND((Inputs!$BE396*AQ398)+H398,0)))</f>
        <v/>
      </c>
      <c r="J398" s="46" t="str">
        <f>IF(Inputs!$B396="","",(ROUND((Inputs!$BE396*AR398)+I398,0)))</f>
        <v/>
      </c>
      <c r="K398" s="46" t="str">
        <f>IF(Inputs!$B396="","",(ROUND((Inputs!$BE396*AS398)+J398,0)))</f>
        <v/>
      </c>
      <c r="L398" s="46" t="str">
        <f>IF(Inputs!$B396="","",(ROUND((Inputs!$BE396*AT398)+K398,0)))</f>
        <v/>
      </c>
      <c r="M398" s="46" t="str">
        <f>IF(Inputs!$B396="","",(ROUND((Inputs!$BE396*AU398)+L398,0)))</f>
        <v/>
      </c>
      <c r="N398" s="46" t="str">
        <f>IF(Inputs!$B396="","",(ROUND((Inputs!$BE396*AV398)+M398,0)))</f>
        <v/>
      </c>
      <c r="O398" s="46" t="str">
        <f>IF(Inputs!$B396="","",(ROUND((Inputs!$BE396*AW398)+N398,0)))</f>
        <v/>
      </c>
      <c r="P398" s="46" t="str">
        <f>IF(Inputs!$B396="","",(ROUND((Inputs!$BE396*AX398)+O398,0)))</f>
        <v/>
      </c>
      <c r="Q398" s="46" t="str">
        <f>IF(Inputs!$B396="","",(ROUND((Inputs!$BE396*AY398)+P398,0)))</f>
        <v/>
      </c>
      <c r="R398" s="46" t="str">
        <f>IF(Inputs!$B396="","",(ROUND((Inputs!$BE396*AZ398)+Q398,0)))</f>
        <v/>
      </c>
      <c r="S398" s="46" t="str">
        <f>IF(Inputs!$B396="","",(ROUND((Inputs!$BE396*BA398)+R398,0)))</f>
        <v/>
      </c>
      <c r="T398" s="46" t="str">
        <f>IF(Inputs!$B396="","",(ROUND((Inputs!$BE396*BB398)+S398,0)))</f>
        <v/>
      </c>
      <c r="U398" s="46" t="str">
        <f>IF(Inputs!$B396="","",(ROUND((Inputs!$BE396*BC398)+T398,0)))</f>
        <v/>
      </c>
      <c r="V398" s="46" t="str">
        <f>IF(Inputs!$B396="","",(ROUND((Inputs!$BE396*BD398)+U398,0)))</f>
        <v/>
      </c>
      <c r="W398" s="46" t="str">
        <f>IF(Inputs!$B396="","",(ROUND((Inputs!$BE396*BE398)+V398,0)))</f>
        <v/>
      </c>
      <c r="X398" s="46" t="str">
        <f>IF(Inputs!$B396="","",(ROUND((Inputs!$BE396*BF398)+W398,0)))</f>
        <v/>
      </c>
      <c r="Y398" s="46" t="str">
        <f>IF(Inputs!$B396="","",(ROUND((Inputs!$BE396*BG398)+X398,0)))</f>
        <v/>
      </c>
      <c r="Z398" s="46" t="str">
        <f>IF(Inputs!$B396="","",(ROUND((Inputs!$BE396*BH398)+Y398,0)))</f>
        <v/>
      </c>
      <c r="AA398" s="46" t="str">
        <f>IF(Inputs!$B396="","",(ROUND((Inputs!$BE396*BI398)+Z398,0)))</f>
        <v/>
      </c>
      <c r="AB398" s="46" t="str">
        <f>IF(Inputs!$B396="","",(ROUND((Inputs!$BE396*BJ398)+AA398,0)))</f>
        <v/>
      </c>
      <c r="AC398" s="46" t="str">
        <f>IF(Inputs!$B396="","",(ROUND((Inputs!$BE396*BK398)+AB398,0)))</f>
        <v/>
      </c>
      <c r="AD398" s="46" t="str">
        <f>IF(Inputs!$B396="","",(ROUND((Inputs!$BE396*BL398)+AC398,0)))</f>
        <v/>
      </c>
      <c r="AE398" s="46" t="str">
        <f>IF(Inputs!$B396="","",(ROUND((Inputs!$BE396*BM398)+AD398,0)))</f>
        <v/>
      </c>
      <c r="AF398" s="46" t="str">
        <f>IF(Inputs!$B396="","",(ROUND((Inputs!$BE396*BN398)+AE398,0)))</f>
        <v/>
      </c>
      <c r="AG398" s="50" t="str">
        <f t="shared" si="13"/>
        <v/>
      </c>
      <c r="AH398" s="42" t="str">
        <f t="shared" si="14"/>
        <v/>
      </c>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row>
    <row r="399" spans="1:66">
      <c r="A399" s="7" t="str">
        <f>IF(Inputs!A397="","",Inputs!A397)</f>
        <v/>
      </c>
      <c r="B399" t="str">
        <f>IF(Inputs!B397="","",Inputs!B397)</f>
        <v/>
      </c>
      <c r="C399" s="46" t="str">
        <f>IF(Inputs!$B397="","",(ROUND(Inputs!$BE397*AK399,0)))</f>
        <v/>
      </c>
      <c r="D399" s="46" t="str">
        <f>IF(Inputs!$B397="","",(ROUND((Inputs!$BE397*AL399)+C399,0)))</f>
        <v/>
      </c>
      <c r="E399" s="46" t="str">
        <f>IF(Inputs!$B397="","",(ROUND((Inputs!$BE397*AM399)+D399,0)))</f>
        <v/>
      </c>
      <c r="F399" s="46" t="str">
        <f>IF(Inputs!$B397="","",(ROUND((Inputs!$BE397*AN399)+E399,0)))</f>
        <v/>
      </c>
      <c r="G399" s="46" t="str">
        <f>IF(Inputs!$B397="","",(ROUND((Inputs!$BE397*AO399)+F399,0)))</f>
        <v/>
      </c>
      <c r="H399" s="46" t="str">
        <f>IF(Inputs!$B397="","",(ROUND((Inputs!$BE397*AP399)+G399,0)))</f>
        <v/>
      </c>
      <c r="I399" s="46" t="str">
        <f>IF(Inputs!$B397="","",(ROUND((Inputs!$BE397*AQ399)+H399,0)))</f>
        <v/>
      </c>
      <c r="J399" s="46" t="str">
        <f>IF(Inputs!$B397="","",(ROUND((Inputs!$BE397*AR399)+I399,0)))</f>
        <v/>
      </c>
      <c r="K399" s="46" t="str">
        <f>IF(Inputs!$B397="","",(ROUND((Inputs!$BE397*AS399)+J399,0)))</f>
        <v/>
      </c>
      <c r="L399" s="46" t="str">
        <f>IF(Inputs!$B397="","",(ROUND((Inputs!$BE397*AT399)+K399,0)))</f>
        <v/>
      </c>
      <c r="M399" s="46" t="str">
        <f>IF(Inputs!$B397="","",(ROUND((Inputs!$BE397*AU399)+L399,0)))</f>
        <v/>
      </c>
      <c r="N399" s="46" t="str">
        <f>IF(Inputs!$B397="","",(ROUND((Inputs!$BE397*AV399)+M399,0)))</f>
        <v/>
      </c>
      <c r="O399" s="46" t="str">
        <f>IF(Inputs!$B397="","",(ROUND((Inputs!$BE397*AW399)+N399,0)))</f>
        <v/>
      </c>
      <c r="P399" s="46" t="str">
        <f>IF(Inputs!$B397="","",(ROUND((Inputs!$BE397*AX399)+O399,0)))</f>
        <v/>
      </c>
      <c r="Q399" s="46" t="str">
        <f>IF(Inputs!$B397="","",(ROUND((Inputs!$BE397*AY399)+P399,0)))</f>
        <v/>
      </c>
      <c r="R399" s="46" t="str">
        <f>IF(Inputs!$B397="","",(ROUND((Inputs!$BE397*AZ399)+Q399,0)))</f>
        <v/>
      </c>
      <c r="S399" s="46" t="str">
        <f>IF(Inputs!$B397="","",(ROUND((Inputs!$BE397*BA399)+R399,0)))</f>
        <v/>
      </c>
      <c r="T399" s="46" t="str">
        <f>IF(Inputs!$B397="","",(ROUND((Inputs!$BE397*BB399)+S399,0)))</f>
        <v/>
      </c>
      <c r="U399" s="46" t="str">
        <f>IF(Inputs!$B397="","",(ROUND((Inputs!$BE397*BC399)+T399,0)))</f>
        <v/>
      </c>
      <c r="V399" s="46" t="str">
        <f>IF(Inputs!$B397="","",(ROUND((Inputs!$BE397*BD399)+U399,0)))</f>
        <v/>
      </c>
      <c r="W399" s="46" t="str">
        <f>IF(Inputs!$B397="","",(ROUND((Inputs!$BE397*BE399)+V399,0)))</f>
        <v/>
      </c>
      <c r="X399" s="46" t="str">
        <f>IF(Inputs!$B397="","",(ROUND((Inputs!$BE397*BF399)+W399,0)))</f>
        <v/>
      </c>
      <c r="Y399" s="46" t="str">
        <f>IF(Inputs!$B397="","",(ROUND((Inputs!$BE397*BG399)+X399,0)))</f>
        <v/>
      </c>
      <c r="Z399" s="46" t="str">
        <f>IF(Inputs!$B397="","",(ROUND((Inputs!$BE397*BH399)+Y399,0)))</f>
        <v/>
      </c>
      <c r="AA399" s="46" t="str">
        <f>IF(Inputs!$B397="","",(ROUND((Inputs!$BE397*BI399)+Z399,0)))</f>
        <v/>
      </c>
      <c r="AB399" s="46" t="str">
        <f>IF(Inputs!$B397="","",(ROUND((Inputs!$BE397*BJ399)+AA399,0)))</f>
        <v/>
      </c>
      <c r="AC399" s="46" t="str">
        <f>IF(Inputs!$B397="","",(ROUND((Inputs!$BE397*BK399)+AB399,0)))</f>
        <v/>
      </c>
      <c r="AD399" s="46" t="str">
        <f>IF(Inputs!$B397="","",(ROUND((Inputs!$BE397*BL399)+AC399,0)))</f>
        <v/>
      </c>
      <c r="AE399" s="46" t="str">
        <f>IF(Inputs!$B397="","",(ROUND((Inputs!$BE397*BM399)+AD399,0)))</f>
        <v/>
      </c>
      <c r="AF399" s="46" t="str">
        <f>IF(Inputs!$B397="","",(ROUND((Inputs!$BE397*BN399)+AE399,0)))</f>
        <v/>
      </c>
      <c r="AG399" s="50" t="str">
        <f t="shared" si="13"/>
        <v/>
      </c>
      <c r="AH399" s="42" t="str">
        <f t="shared" si="14"/>
        <v/>
      </c>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row>
    <row r="400" spans="1:66" s="54" customFormat="1">
      <c r="A400" s="39" t="str">
        <f>IF(Inputs!A398="","",Inputs!A398)</f>
        <v/>
      </c>
      <c r="B400" s="54" t="str">
        <f>IF(Inputs!B398="","",Inputs!B398)</f>
        <v/>
      </c>
      <c r="C400" s="46" t="str">
        <f>IF(Inputs!$B398="","",(ROUND(Inputs!$BE398*AK400,0)))</f>
        <v/>
      </c>
      <c r="D400" s="46" t="str">
        <f>IF(Inputs!$B398="","",(ROUND((Inputs!$BE398*AL400)+C400,0)))</f>
        <v/>
      </c>
      <c r="E400" s="46" t="str">
        <f>IF(Inputs!$B398="","",(ROUND((Inputs!$BE398*AM400)+D400,0)))</f>
        <v/>
      </c>
      <c r="F400" s="46" t="str">
        <f>IF(Inputs!$B398="","",(ROUND((Inputs!$BE398*AN400)+E400,0)))</f>
        <v/>
      </c>
      <c r="G400" s="46" t="str">
        <f>IF(Inputs!$B398="","",(ROUND((Inputs!$BE398*AO400)+F400,0)))</f>
        <v/>
      </c>
      <c r="H400" s="46" t="str">
        <f>IF(Inputs!$B398="","",(ROUND((Inputs!$BE398*AP400)+G400,0)))</f>
        <v/>
      </c>
      <c r="I400" s="46" t="str">
        <f>IF(Inputs!$B398="","",(ROUND((Inputs!$BE398*AQ400)+H400,0)))</f>
        <v/>
      </c>
      <c r="J400" s="46" t="str">
        <f>IF(Inputs!$B398="","",(ROUND((Inputs!$BE398*AR400)+I400,0)))</f>
        <v/>
      </c>
      <c r="K400" s="46" t="str">
        <f>IF(Inputs!$B398="","",(ROUND((Inputs!$BE398*AS400)+J400,0)))</f>
        <v/>
      </c>
      <c r="L400" s="46" t="str">
        <f>IF(Inputs!$B398="","",(ROUND((Inputs!$BE398*AT400)+K400,0)))</f>
        <v/>
      </c>
      <c r="M400" s="46" t="str">
        <f>IF(Inputs!$B398="","",(ROUND((Inputs!$BE398*AU400)+L400,0)))</f>
        <v/>
      </c>
      <c r="N400" s="46" t="str">
        <f>IF(Inputs!$B398="","",(ROUND((Inputs!$BE398*AV400)+M400,0)))</f>
        <v/>
      </c>
      <c r="O400" s="46" t="str">
        <f>IF(Inputs!$B398="","",(ROUND((Inputs!$BE398*AW400)+N400,0)))</f>
        <v/>
      </c>
      <c r="P400" s="46" t="str">
        <f>IF(Inputs!$B398="","",(ROUND((Inputs!$BE398*AX400)+O400,0)))</f>
        <v/>
      </c>
      <c r="Q400" s="46" t="str">
        <f>IF(Inputs!$B398="","",(ROUND((Inputs!$BE398*AY400)+P400,0)))</f>
        <v/>
      </c>
      <c r="R400" s="46" t="str">
        <f>IF(Inputs!$B398="","",(ROUND((Inputs!$BE398*AZ400)+Q400,0)))</f>
        <v/>
      </c>
      <c r="S400" s="46" t="str">
        <f>IF(Inputs!$B398="","",(ROUND((Inputs!$BE398*BA400)+R400,0)))</f>
        <v/>
      </c>
      <c r="T400" s="46" t="str">
        <f>IF(Inputs!$B398="","",(ROUND((Inputs!$BE398*BB400)+S400,0)))</f>
        <v/>
      </c>
      <c r="U400" s="46" t="str">
        <f>IF(Inputs!$B398="","",(ROUND((Inputs!$BE398*BC400)+T400,0)))</f>
        <v/>
      </c>
      <c r="V400" s="46" t="str">
        <f>IF(Inputs!$B398="","",(ROUND((Inputs!$BE398*BD400)+U400,0)))</f>
        <v/>
      </c>
      <c r="W400" s="46" t="str">
        <f>IF(Inputs!$B398="","",(ROUND((Inputs!$BE398*BE400)+V400,0)))</f>
        <v/>
      </c>
      <c r="X400" s="46" t="str">
        <f>IF(Inputs!$B398="","",(ROUND((Inputs!$BE398*BF400)+W400,0)))</f>
        <v/>
      </c>
      <c r="Y400" s="46" t="str">
        <f>IF(Inputs!$B398="","",(ROUND((Inputs!$BE398*BG400)+X400,0)))</f>
        <v/>
      </c>
      <c r="Z400" s="46" t="str">
        <f>IF(Inputs!$B398="","",(ROUND((Inputs!$BE398*BH400)+Y400,0)))</f>
        <v/>
      </c>
      <c r="AA400" s="46" t="str">
        <f>IF(Inputs!$B398="","",(ROUND((Inputs!$BE398*BI400)+Z400,0)))</f>
        <v/>
      </c>
      <c r="AB400" s="46" t="str">
        <f>IF(Inputs!$B398="","",(ROUND((Inputs!$BE398*BJ400)+AA400,0)))</f>
        <v/>
      </c>
      <c r="AC400" s="46" t="str">
        <f>IF(Inputs!$B398="","",(ROUND((Inputs!$BE398*BK400)+AB400,0)))</f>
        <v/>
      </c>
      <c r="AD400" s="46" t="str">
        <f>IF(Inputs!$B398="","",(ROUND((Inputs!$BE398*BL400)+AC400,0)))</f>
        <v/>
      </c>
      <c r="AE400" s="46" t="str">
        <f>IF(Inputs!$B398="","",(ROUND((Inputs!$BE398*BM400)+AD400,0)))</f>
        <v/>
      </c>
      <c r="AF400" s="46" t="str">
        <f>IF(Inputs!$B398="","",(ROUND((Inputs!$BE398*BN400)+AE400,0)))</f>
        <v/>
      </c>
      <c r="AG400" s="56" t="str">
        <f t="shared" si="13"/>
        <v/>
      </c>
      <c r="AH400" s="42" t="str">
        <f t="shared" si="14"/>
        <v/>
      </c>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row>
    <row r="401" spans="1:1">
      <c r="A401" s="7"/>
    </row>
    <row r="402" spans="1:1">
      <c r="A402" s="7"/>
    </row>
    <row r="403" spans="1:1">
      <c r="A403" s="7"/>
    </row>
    <row r="404" spans="1:1">
      <c r="A404" s="7"/>
    </row>
    <row r="405" spans="1:1">
      <c r="A405" s="7"/>
    </row>
    <row r="406" spans="1:1">
      <c r="A406" s="7"/>
    </row>
    <row r="407" spans="1:1">
      <c r="A407" s="7"/>
    </row>
    <row r="408" spans="1:1">
      <c r="A408" s="7"/>
    </row>
    <row r="409" spans="1:1">
      <c r="A409" s="7"/>
    </row>
    <row r="410" spans="1:1">
      <c r="A410" s="7"/>
    </row>
    <row r="411" spans="1:1">
      <c r="A411" s="7"/>
    </row>
    <row r="412" spans="1:1">
      <c r="A412" s="7"/>
    </row>
    <row r="413" spans="1:1">
      <c r="A413" s="7"/>
    </row>
    <row r="414" spans="1:1">
      <c r="A414" s="7"/>
    </row>
    <row r="415" spans="1:1">
      <c r="A415" s="7"/>
    </row>
    <row r="426" spans="2:2">
      <c r="B426" t="str">
        <f>IF(Inputs!B424="","",Inputs!B424)</f>
        <v/>
      </c>
    </row>
    <row r="427" spans="2:2">
      <c r="B427" t="str">
        <f>IF(Inputs!B425="","",Inputs!B425)</f>
        <v/>
      </c>
    </row>
    <row r="428" spans="2:2">
      <c r="B428" t="str">
        <f>IF(Inputs!B426="","",Inputs!B426)</f>
        <v/>
      </c>
    </row>
  </sheetData>
  <mergeCells count="3">
    <mergeCell ref="AG1:AG3"/>
    <mergeCell ref="AH1:AH3"/>
    <mergeCell ref="AI1:AI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9" tint="0.39997558519241921"/>
    <pageSetUpPr fitToPage="1"/>
  </sheetPr>
  <dimension ref="A1:I632"/>
  <sheetViews>
    <sheetView showGridLines="0" zoomScale="55" zoomScaleNormal="55" zoomScaleSheetLayoutView="70" workbookViewId="0">
      <selection activeCell="B39" sqref="B39"/>
    </sheetView>
  </sheetViews>
  <sheetFormatPr defaultRowHeight="14.45"/>
  <cols>
    <col min="1" max="1" width="12.85546875" style="7" bestFit="1" customWidth="1"/>
    <col min="2" max="2" width="139.140625" customWidth="1"/>
    <col min="3" max="9" width="24.85546875" customWidth="1"/>
    <col min="11" max="11" width="72.140625" bestFit="1" customWidth="1"/>
  </cols>
  <sheetData>
    <row r="1" spans="1:9" ht="26.1">
      <c r="C1" s="389" t="s">
        <v>67</v>
      </c>
      <c r="D1" s="389"/>
      <c r="E1" s="389"/>
      <c r="F1" s="389"/>
      <c r="G1" s="389"/>
      <c r="H1" s="389"/>
      <c r="I1" s="389"/>
    </row>
    <row r="2" spans="1:9" s="4" customFormat="1" ht="42">
      <c r="A2" s="85" t="s">
        <v>68</v>
      </c>
      <c r="B2" s="86" t="s">
        <v>69</v>
      </c>
      <c r="C2" s="87" t="s">
        <v>35</v>
      </c>
      <c r="D2" s="87" t="s">
        <v>70</v>
      </c>
      <c r="E2" s="87" t="s">
        <v>45</v>
      </c>
      <c r="F2" s="87" t="s">
        <v>53</v>
      </c>
      <c r="G2" s="87" t="s">
        <v>71</v>
      </c>
      <c r="H2" s="87" t="s">
        <v>56</v>
      </c>
      <c r="I2" s="87" t="s">
        <v>59</v>
      </c>
    </row>
    <row r="3" spans="1:9" ht="24.95" customHeight="1">
      <c r="A3" s="30">
        <f>IF(Inputs!A5="","",Inputs!A5)</f>
        <v>0</v>
      </c>
      <c r="B3" s="31">
        <f>IF(Inputs!B5="","",Inputs!B5)</f>
        <v>0</v>
      </c>
      <c r="C3" s="88">
        <f>IF(Inputs!BA5="","",Inputs!BA5)</f>
        <v>0</v>
      </c>
      <c r="D3" s="41">
        <f>IF(Inputs!BC5="","",Inputs!BC5)</f>
        <v>0</v>
      </c>
      <c r="E3" s="89">
        <f>IF(Inputs!BB5="","",Inputs!BB5)</f>
        <v>0</v>
      </c>
      <c r="F3" s="90">
        <f>IF(Inputs!BE5="","",Inputs!BE5)</f>
        <v>0</v>
      </c>
      <c r="G3" s="88">
        <f>IF(Inputs!CI5="","",Inputs!CI5)</f>
        <v>0</v>
      </c>
      <c r="H3" s="32">
        <f>IF(Inputs!AU5="","",Inputs!AU5)</f>
        <v>0</v>
      </c>
      <c r="I3" s="90">
        <f>IF(Inputs!CJ5="","",Inputs!CJ5)</f>
        <v>0</v>
      </c>
    </row>
    <row r="4" spans="1:9" ht="24.95" customHeight="1">
      <c r="A4" s="30" t="str">
        <f>IF(Inputs!A6="","",Inputs!A6)</f>
        <v/>
      </c>
      <c r="B4" s="31" t="str">
        <f>IF(Inputs!B6="","",Inputs!B6)</f>
        <v/>
      </c>
      <c r="C4" s="88" t="str">
        <f>IF(Inputs!BA6="","",Inputs!BA6)</f>
        <v/>
      </c>
      <c r="D4" s="41" t="str">
        <f>IF(Inputs!BC6="","",Inputs!BC6)</f>
        <v/>
      </c>
      <c r="E4" s="89" t="str">
        <f>IF(Inputs!BB6="","",Inputs!BB6)</f>
        <v/>
      </c>
      <c r="F4" s="90" t="str">
        <f>IF(Inputs!BE6="","",Inputs!BE6)</f>
        <v/>
      </c>
      <c r="G4" s="88" t="str">
        <f>IF(Inputs!CI6="","",Inputs!CI6)</f>
        <v/>
      </c>
      <c r="H4" s="32" t="str">
        <f>IF(Inputs!AU6="","",Inputs!AU6)</f>
        <v/>
      </c>
      <c r="I4" s="90" t="str">
        <f>IF(Inputs!CJ6="","",Inputs!CJ6)</f>
        <v/>
      </c>
    </row>
    <row r="5" spans="1:9" ht="24.95" customHeight="1">
      <c r="A5" s="30" t="str">
        <f>IF(Inputs!A7="","",Inputs!A7)</f>
        <v/>
      </c>
      <c r="B5" s="31" t="str">
        <f>IF(Inputs!B7="","",Inputs!B7)</f>
        <v/>
      </c>
      <c r="C5" s="88" t="str">
        <f>IF(Inputs!BA7="","",Inputs!BA7)</f>
        <v/>
      </c>
      <c r="D5" s="41" t="str">
        <f>IF(Inputs!BC7="","",Inputs!BC7)</f>
        <v/>
      </c>
      <c r="E5" s="89" t="str">
        <f>IF(Inputs!BB7="","",Inputs!BB7)</f>
        <v/>
      </c>
      <c r="F5" s="90" t="str">
        <f>IF(Inputs!BE7="","",Inputs!BE7)</f>
        <v/>
      </c>
      <c r="G5" s="88" t="str">
        <f>IF(Inputs!CI7="","",Inputs!CI7)</f>
        <v/>
      </c>
      <c r="H5" s="32" t="str">
        <f>IF(Inputs!AU7="","",Inputs!AU7)</f>
        <v/>
      </c>
      <c r="I5" s="90" t="str">
        <f>IF(Inputs!CJ7="","",Inputs!CJ7)</f>
        <v/>
      </c>
    </row>
    <row r="6" spans="1:9" ht="24.95" customHeight="1">
      <c r="A6" s="30" t="str">
        <f>IF(Inputs!A8="","",Inputs!A8)</f>
        <v/>
      </c>
      <c r="B6" s="31" t="str">
        <f>IF(Inputs!B8="","",Inputs!B8)</f>
        <v/>
      </c>
      <c r="C6" s="88" t="str">
        <f>IF(Inputs!BA8="","",Inputs!BA8)</f>
        <v/>
      </c>
      <c r="D6" s="41" t="str">
        <f>IF(Inputs!BC8="","",Inputs!BC8)</f>
        <v/>
      </c>
      <c r="E6" s="89" t="str">
        <f>IF(Inputs!BB8="","",Inputs!BB8)</f>
        <v/>
      </c>
      <c r="F6" s="90" t="str">
        <f>IF(Inputs!BE8="","",Inputs!BE8)</f>
        <v/>
      </c>
      <c r="G6" s="88" t="str">
        <f>IF(Inputs!CI8="","",Inputs!CI8)</f>
        <v/>
      </c>
      <c r="H6" s="32" t="str">
        <f>IF(Inputs!AU8="","",Inputs!AU8)</f>
        <v/>
      </c>
      <c r="I6" s="90" t="str">
        <f>IF(Inputs!CJ8="","",Inputs!CJ8)</f>
        <v/>
      </c>
    </row>
    <row r="7" spans="1:9" ht="24.95" customHeight="1">
      <c r="A7" s="30" t="str">
        <f>IF(Inputs!A9="","",Inputs!A9)</f>
        <v/>
      </c>
      <c r="B7" s="31" t="str">
        <f>IF(Inputs!B9="","",Inputs!B9)</f>
        <v/>
      </c>
      <c r="C7" s="88" t="str">
        <f>IF(Inputs!BA9="","",Inputs!BA9)</f>
        <v/>
      </c>
      <c r="D7" s="41" t="str">
        <f>IF(Inputs!BC9="","",Inputs!BC9)</f>
        <v/>
      </c>
      <c r="E7" s="89" t="str">
        <f>IF(Inputs!BB9="","",Inputs!BB9)</f>
        <v/>
      </c>
      <c r="F7" s="90" t="str">
        <f>IF(Inputs!BE9="","",Inputs!BE9)</f>
        <v/>
      </c>
      <c r="G7" s="88" t="str">
        <f>IF(Inputs!CI9="","",Inputs!CI9)</f>
        <v/>
      </c>
      <c r="H7" s="32" t="str">
        <f>IF(Inputs!AU9="","",Inputs!AU9)</f>
        <v/>
      </c>
      <c r="I7" s="90" t="str">
        <f>IF(Inputs!CJ9="","",Inputs!CJ9)</f>
        <v/>
      </c>
    </row>
    <row r="8" spans="1:9" ht="24.95" customHeight="1">
      <c r="A8" s="30" t="str">
        <f>IF(Inputs!A10="","",Inputs!A10)</f>
        <v/>
      </c>
      <c r="B8" s="31" t="str">
        <f>IF(Inputs!B10="","",Inputs!B10)</f>
        <v/>
      </c>
      <c r="C8" s="88" t="str">
        <f>IF(Inputs!BA10="","",Inputs!BA10)</f>
        <v/>
      </c>
      <c r="D8" s="41" t="str">
        <f>IF(Inputs!BC10="","",Inputs!BC10)</f>
        <v/>
      </c>
      <c r="E8" s="89" t="str">
        <f>IF(Inputs!BB10="","",Inputs!BB10)</f>
        <v/>
      </c>
      <c r="F8" s="90" t="str">
        <f>IF(Inputs!BE10="","",Inputs!BE10)</f>
        <v/>
      </c>
      <c r="G8" s="88" t="str">
        <f>IF(Inputs!CI10="","",Inputs!CI10)</f>
        <v/>
      </c>
      <c r="H8" s="32" t="str">
        <f>IF(Inputs!AU10="","",Inputs!AU10)</f>
        <v/>
      </c>
      <c r="I8" s="90" t="str">
        <f>IF(Inputs!CJ10="","",Inputs!CJ10)</f>
        <v/>
      </c>
    </row>
    <row r="9" spans="1:9" ht="24.95" customHeight="1">
      <c r="A9" s="30" t="str">
        <f>IF(Inputs!A11="","",Inputs!A11)</f>
        <v/>
      </c>
      <c r="B9" s="31" t="str">
        <f>IF(Inputs!B11="","",Inputs!B11)</f>
        <v/>
      </c>
      <c r="C9" s="88" t="str">
        <f>IF(Inputs!BA11="","",Inputs!BA11)</f>
        <v/>
      </c>
      <c r="D9" s="41" t="str">
        <f>IF(Inputs!BC11="","",Inputs!BC11)</f>
        <v/>
      </c>
      <c r="E9" s="89" t="str">
        <f>IF(Inputs!BB11="","",Inputs!BB11)</f>
        <v/>
      </c>
      <c r="F9" s="90" t="str">
        <f>IF(Inputs!BE11="","",Inputs!BE11)</f>
        <v/>
      </c>
      <c r="G9" s="88" t="str">
        <f>IF(Inputs!CI11="","",Inputs!CI11)</f>
        <v/>
      </c>
      <c r="H9" s="32" t="str">
        <f>IF(Inputs!AU11="","",Inputs!AU11)</f>
        <v/>
      </c>
      <c r="I9" s="90" t="str">
        <f>IF(Inputs!CJ11="","",Inputs!CJ11)</f>
        <v/>
      </c>
    </row>
    <row r="10" spans="1:9" ht="24.95" customHeight="1">
      <c r="A10" s="30" t="str">
        <f>IF(Inputs!A12="","",Inputs!A12)</f>
        <v/>
      </c>
      <c r="B10" s="31" t="str">
        <f>IF(Inputs!B12="","",Inputs!B12)</f>
        <v/>
      </c>
      <c r="C10" s="88" t="str">
        <f>IF(Inputs!BA12="","",Inputs!BA12)</f>
        <v/>
      </c>
      <c r="D10" s="41" t="str">
        <f>IF(Inputs!BC12="","",Inputs!BC12)</f>
        <v/>
      </c>
      <c r="E10" s="89" t="str">
        <f>IF(Inputs!BB12="","",Inputs!BB12)</f>
        <v/>
      </c>
      <c r="F10" s="90" t="str">
        <f>IF(Inputs!BE12="","",Inputs!BE12)</f>
        <v/>
      </c>
      <c r="G10" s="88" t="str">
        <f>IF(Inputs!CI12="","",Inputs!CI12)</f>
        <v/>
      </c>
      <c r="H10" s="32" t="str">
        <f>IF(Inputs!AU12="","",Inputs!AU12)</f>
        <v/>
      </c>
      <c r="I10" s="90" t="str">
        <f>IF(Inputs!CJ12="","",Inputs!CJ12)</f>
        <v/>
      </c>
    </row>
    <row r="11" spans="1:9" ht="24.95" customHeight="1">
      <c r="A11" s="30" t="str">
        <f>IF(Inputs!A13="","",Inputs!A13)</f>
        <v/>
      </c>
      <c r="B11" s="31" t="str">
        <f>IF(Inputs!B13="","",Inputs!B13)</f>
        <v/>
      </c>
      <c r="C11" s="88" t="str">
        <f>IF(Inputs!BA13="","",Inputs!BA13)</f>
        <v/>
      </c>
      <c r="D11" s="41" t="str">
        <f>IF(Inputs!BC13="","",Inputs!BC13)</f>
        <v/>
      </c>
      <c r="E11" s="89" t="str">
        <f>IF(Inputs!BB13="","",Inputs!BB13)</f>
        <v/>
      </c>
      <c r="F11" s="90" t="str">
        <f>IF(Inputs!BE13="","",Inputs!BE13)</f>
        <v/>
      </c>
      <c r="G11" s="88" t="str">
        <f>IF(Inputs!CI13="","",Inputs!CI13)</f>
        <v/>
      </c>
      <c r="H11" s="32" t="str">
        <f>IF(Inputs!AU13="","",Inputs!AU13)</f>
        <v/>
      </c>
      <c r="I11" s="90" t="str">
        <f>IF(Inputs!CJ13="","",Inputs!CJ13)</f>
        <v/>
      </c>
    </row>
    <row r="12" spans="1:9" ht="24.95" customHeight="1">
      <c r="A12" s="30" t="str">
        <f>IF(Inputs!A14="","",Inputs!A14)</f>
        <v/>
      </c>
      <c r="B12" s="31" t="str">
        <f>IF(Inputs!B14="","",Inputs!B14)</f>
        <v/>
      </c>
      <c r="C12" s="88" t="str">
        <f>IF(Inputs!BA14="","",Inputs!BA14)</f>
        <v/>
      </c>
      <c r="D12" s="41" t="str">
        <f>IF(Inputs!BC14="","",Inputs!BC14)</f>
        <v/>
      </c>
      <c r="E12" s="89" t="str">
        <f>IF(Inputs!BB14="","",Inputs!BB14)</f>
        <v/>
      </c>
      <c r="F12" s="90" t="str">
        <f>IF(Inputs!BE14="","",Inputs!BE14)</f>
        <v/>
      </c>
      <c r="G12" s="88" t="str">
        <f>IF(Inputs!CI14="","",Inputs!CI14)</f>
        <v/>
      </c>
      <c r="H12" s="32" t="str">
        <f>IF(Inputs!AU14="","",Inputs!AU14)</f>
        <v/>
      </c>
      <c r="I12" s="90" t="str">
        <f>IF(Inputs!CJ14="","",Inputs!CJ14)</f>
        <v/>
      </c>
    </row>
    <row r="13" spans="1:9" ht="24.95" customHeight="1">
      <c r="A13" s="30" t="str">
        <f>IF(Inputs!A15="","",Inputs!A15)</f>
        <v/>
      </c>
      <c r="B13" s="31" t="str">
        <f>IF(Inputs!B15="","",Inputs!B15)</f>
        <v/>
      </c>
      <c r="C13" s="88" t="str">
        <f>IF(Inputs!BA15="","",Inputs!BA15)</f>
        <v/>
      </c>
      <c r="D13" s="41" t="str">
        <f>IF(Inputs!BC15="","",Inputs!BC15)</f>
        <v/>
      </c>
      <c r="E13" s="89" t="str">
        <f>IF(Inputs!BB15="","",Inputs!BB15)</f>
        <v/>
      </c>
      <c r="F13" s="90" t="str">
        <f>IF(Inputs!BE15="","",Inputs!BE15)</f>
        <v/>
      </c>
      <c r="G13" s="88" t="str">
        <f>IF(Inputs!CI15="","",Inputs!CI15)</f>
        <v/>
      </c>
      <c r="H13" s="32" t="str">
        <f>IF(Inputs!AU15="","",Inputs!AU15)</f>
        <v/>
      </c>
      <c r="I13" s="90" t="str">
        <f>IF(Inputs!CJ15="","",Inputs!CJ15)</f>
        <v/>
      </c>
    </row>
    <row r="14" spans="1:9" ht="24.95" customHeight="1">
      <c r="A14" s="30" t="str">
        <f>IF(Inputs!A16="","",Inputs!A16)</f>
        <v/>
      </c>
      <c r="B14" s="31" t="str">
        <f>IF(Inputs!B16="","",Inputs!B16)</f>
        <v/>
      </c>
      <c r="C14" s="88" t="str">
        <f>IF(Inputs!BA16="","",Inputs!BA16)</f>
        <v/>
      </c>
      <c r="D14" s="41" t="str">
        <f>IF(Inputs!BC16="","",Inputs!BC16)</f>
        <v/>
      </c>
      <c r="E14" s="89" t="str">
        <f>IF(Inputs!BB16="","",Inputs!BB16)</f>
        <v/>
      </c>
      <c r="F14" s="90" t="str">
        <f>IF(Inputs!BE16="","",Inputs!BE16)</f>
        <v/>
      </c>
      <c r="G14" s="88" t="str">
        <f>IF(Inputs!CI16="","",Inputs!CI16)</f>
        <v/>
      </c>
      <c r="H14" s="32" t="str">
        <f>IF(Inputs!AU16="","",Inputs!AU16)</f>
        <v/>
      </c>
      <c r="I14" s="90" t="str">
        <f>IF(Inputs!CJ16="","",Inputs!CJ16)</f>
        <v/>
      </c>
    </row>
    <row r="15" spans="1:9" ht="24.95" customHeight="1">
      <c r="A15" s="30" t="str">
        <f>IF(Inputs!A17="","",Inputs!A17)</f>
        <v/>
      </c>
      <c r="B15" s="31" t="str">
        <f>IF(Inputs!B17="","",Inputs!B17)</f>
        <v/>
      </c>
      <c r="C15" s="88" t="str">
        <f>IF(Inputs!BA17="","",Inputs!BA17)</f>
        <v/>
      </c>
      <c r="D15" s="41" t="str">
        <f>IF(Inputs!BC17="","",Inputs!BC17)</f>
        <v/>
      </c>
      <c r="E15" s="89" t="str">
        <f>IF(Inputs!BB17="","",Inputs!BB17)</f>
        <v/>
      </c>
      <c r="F15" s="90" t="str">
        <f>IF(Inputs!BE17="","",Inputs!BE17)</f>
        <v/>
      </c>
      <c r="G15" s="88" t="str">
        <f>IF(Inputs!CI17="","",Inputs!CI17)</f>
        <v/>
      </c>
      <c r="H15" s="32" t="str">
        <f>IF(Inputs!AU17="","",Inputs!AU17)</f>
        <v/>
      </c>
      <c r="I15" s="90" t="str">
        <f>IF(Inputs!CJ17="","",Inputs!CJ17)</f>
        <v/>
      </c>
    </row>
    <row r="16" spans="1:9" ht="24.95" customHeight="1">
      <c r="A16" s="30" t="str">
        <f>IF(Inputs!A18="","",Inputs!A18)</f>
        <v/>
      </c>
      <c r="B16" s="31" t="str">
        <f>IF(Inputs!B18="","",Inputs!B18)</f>
        <v/>
      </c>
      <c r="C16" s="88" t="str">
        <f>IF(Inputs!BA18="","",Inputs!BA18)</f>
        <v/>
      </c>
      <c r="D16" s="41" t="str">
        <f>IF(Inputs!BC18="","",Inputs!BC18)</f>
        <v/>
      </c>
      <c r="E16" s="89" t="str">
        <f>IF(Inputs!BB18="","",Inputs!BB18)</f>
        <v/>
      </c>
      <c r="F16" s="90" t="str">
        <f>IF(Inputs!BE18="","",Inputs!BE18)</f>
        <v/>
      </c>
      <c r="G16" s="88" t="str">
        <f>IF(Inputs!CI18="","",Inputs!CI18)</f>
        <v/>
      </c>
      <c r="H16" s="32" t="str">
        <f>IF(Inputs!AU18="","",Inputs!AU18)</f>
        <v/>
      </c>
      <c r="I16" s="90" t="str">
        <f>IF(Inputs!CJ18="","",Inputs!CJ18)</f>
        <v/>
      </c>
    </row>
    <row r="17" spans="1:9" ht="24.95" customHeight="1">
      <c r="A17" s="30" t="str">
        <f>IF(Inputs!A19="","",Inputs!A19)</f>
        <v/>
      </c>
      <c r="B17" s="31" t="str">
        <f>IF(Inputs!B19="","",Inputs!B19)</f>
        <v/>
      </c>
      <c r="C17" s="88" t="str">
        <f>IF(Inputs!BA19="","",Inputs!BA19)</f>
        <v/>
      </c>
      <c r="D17" s="41" t="str">
        <f>IF(Inputs!BC19="","",Inputs!BC19)</f>
        <v/>
      </c>
      <c r="E17" s="89" t="str">
        <f>IF(Inputs!BB19="","",Inputs!BB19)</f>
        <v/>
      </c>
      <c r="F17" s="90" t="str">
        <f>IF(Inputs!BE19="","",Inputs!BE19)</f>
        <v/>
      </c>
      <c r="G17" s="88" t="str">
        <f>IF(Inputs!CI19="","",Inputs!CI19)</f>
        <v/>
      </c>
      <c r="H17" s="32" t="str">
        <f>IF(Inputs!AU19="","",Inputs!AU19)</f>
        <v/>
      </c>
      <c r="I17" s="90" t="str">
        <f>IF(Inputs!CJ19="","",Inputs!CJ19)</f>
        <v/>
      </c>
    </row>
    <row r="18" spans="1:9" ht="24.95" customHeight="1">
      <c r="A18" s="30" t="str">
        <f>IF(Inputs!A20="","",Inputs!A20)</f>
        <v/>
      </c>
      <c r="B18" s="31" t="str">
        <f>IF(Inputs!B20="","",Inputs!B20)</f>
        <v/>
      </c>
      <c r="C18" s="88" t="str">
        <f>IF(Inputs!BA20="","",Inputs!BA20)</f>
        <v/>
      </c>
      <c r="D18" s="41" t="str">
        <f>IF(Inputs!BC20="","",Inputs!BC20)</f>
        <v/>
      </c>
      <c r="E18" s="89" t="str">
        <f>IF(Inputs!BB20="","",Inputs!BB20)</f>
        <v/>
      </c>
      <c r="F18" s="90" t="str">
        <f>IF(Inputs!BE20="","",Inputs!BE20)</f>
        <v/>
      </c>
      <c r="G18" s="88" t="str">
        <f>IF(Inputs!CI20="","",Inputs!CI20)</f>
        <v/>
      </c>
      <c r="H18" s="32" t="str">
        <f>IF(Inputs!AU20="","",Inputs!AU20)</f>
        <v/>
      </c>
      <c r="I18" s="90" t="str">
        <f>IF(Inputs!CJ20="","",Inputs!CJ20)</f>
        <v/>
      </c>
    </row>
    <row r="19" spans="1:9" ht="24.95" customHeight="1">
      <c r="A19" s="30" t="str">
        <f>IF(Inputs!A21="","",Inputs!A21)</f>
        <v/>
      </c>
      <c r="B19" s="31" t="str">
        <f>IF(Inputs!B21="","",Inputs!B21)</f>
        <v/>
      </c>
      <c r="C19" s="88" t="str">
        <f>IF(Inputs!BA21="","",Inputs!BA21)</f>
        <v/>
      </c>
      <c r="D19" s="41" t="str">
        <f>IF(Inputs!BC21="","",Inputs!BC21)</f>
        <v/>
      </c>
      <c r="E19" s="89" t="str">
        <f>IF(Inputs!BB21="","",Inputs!BB21)</f>
        <v/>
      </c>
      <c r="F19" s="90" t="str">
        <f>IF(Inputs!BE21="","",Inputs!BE21)</f>
        <v/>
      </c>
      <c r="G19" s="88" t="str">
        <f>IF(Inputs!CI21="","",Inputs!CI21)</f>
        <v/>
      </c>
      <c r="H19" s="32" t="str">
        <f>IF(Inputs!AU21="","",Inputs!AU21)</f>
        <v/>
      </c>
      <c r="I19" s="90" t="str">
        <f>IF(Inputs!CJ21="","",Inputs!CJ21)</f>
        <v/>
      </c>
    </row>
    <row r="20" spans="1:9" ht="24.95" customHeight="1">
      <c r="A20" s="30" t="str">
        <f>IF(Inputs!A22="","",Inputs!A22)</f>
        <v/>
      </c>
      <c r="B20" s="31" t="str">
        <f>IF(Inputs!B22="","",Inputs!B22)</f>
        <v/>
      </c>
      <c r="C20" s="88" t="str">
        <f>IF(Inputs!BA22="","",Inputs!BA22)</f>
        <v/>
      </c>
      <c r="D20" s="41" t="str">
        <f>IF(Inputs!BC22="","",Inputs!BC22)</f>
        <v/>
      </c>
      <c r="E20" s="89" t="str">
        <f>IF(Inputs!BB22="","",Inputs!BB22)</f>
        <v/>
      </c>
      <c r="F20" s="90" t="str">
        <f>IF(Inputs!BE22="","",Inputs!BE22)</f>
        <v/>
      </c>
      <c r="G20" s="88" t="str">
        <f>IF(Inputs!CI22="","",Inputs!CI22)</f>
        <v/>
      </c>
      <c r="H20" s="32" t="str">
        <f>IF(Inputs!AU22="","",Inputs!AU22)</f>
        <v/>
      </c>
      <c r="I20" s="90" t="str">
        <f>IF(Inputs!CJ22="","",Inputs!CJ22)</f>
        <v/>
      </c>
    </row>
    <row r="21" spans="1:9" ht="24.95" customHeight="1">
      <c r="A21" s="30" t="str">
        <f>IF(Inputs!A23="","",Inputs!A23)</f>
        <v/>
      </c>
      <c r="B21" s="31" t="str">
        <f>IF(Inputs!B23="","",Inputs!B23)</f>
        <v/>
      </c>
      <c r="C21" s="88" t="str">
        <f>IF(Inputs!BA23="","",Inputs!BA23)</f>
        <v/>
      </c>
      <c r="D21" s="41" t="str">
        <f>IF(Inputs!BC23="","",Inputs!BC23)</f>
        <v/>
      </c>
      <c r="E21" s="89" t="str">
        <f>IF(Inputs!BB23="","",Inputs!BB23)</f>
        <v/>
      </c>
      <c r="F21" s="90" t="str">
        <f>IF(Inputs!BE23="","",Inputs!BE23)</f>
        <v/>
      </c>
      <c r="G21" s="88" t="str">
        <f>IF(Inputs!CI23="","",Inputs!CI23)</f>
        <v/>
      </c>
      <c r="H21" s="32" t="str">
        <f>IF(Inputs!AU23="","",Inputs!AU23)</f>
        <v/>
      </c>
      <c r="I21" s="90" t="str">
        <f>IF(Inputs!CJ23="","",Inputs!CJ23)</f>
        <v/>
      </c>
    </row>
    <row r="22" spans="1:9" ht="24.95" customHeight="1">
      <c r="A22" s="30" t="str">
        <f>IF(Inputs!A24="","",Inputs!A24)</f>
        <v/>
      </c>
      <c r="B22" s="31" t="str">
        <f>IF(Inputs!B24="","",Inputs!B24)</f>
        <v/>
      </c>
      <c r="C22" s="88" t="str">
        <f>IF(Inputs!BA24="","",Inputs!BA24)</f>
        <v/>
      </c>
      <c r="D22" s="41" t="str">
        <f>IF(Inputs!BC24="","",Inputs!BC24)</f>
        <v/>
      </c>
      <c r="E22" s="89" t="str">
        <f>IF(Inputs!BB24="","",Inputs!BB24)</f>
        <v/>
      </c>
      <c r="F22" s="90" t="str">
        <f>IF(Inputs!BE24="","",Inputs!BE24)</f>
        <v/>
      </c>
      <c r="G22" s="88" t="str">
        <f>IF(Inputs!CI24="","",Inputs!CI24)</f>
        <v/>
      </c>
      <c r="H22" s="32" t="str">
        <f>IF(Inputs!AU24="","",Inputs!AU24)</f>
        <v/>
      </c>
      <c r="I22" s="90" t="str">
        <f>IF(Inputs!CJ24="","",Inputs!CJ24)</f>
        <v/>
      </c>
    </row>
    <row r="23" spans="1:9" ht="24.95" customHeight="1">
      <c r="A23" s="30" t="str">
        <f>IF(Inputs!A25="","",Inputs!A25)</f>
        <v/>
      </c>
      <c r="B23" s="31" t="str">
        <f>IF(Inputs!B25="","",Inputs!B25)</f>
        <v/>
      </c>
      <c r="C23" s="88" t="str">
        <f>IF(Inputs!BA25="","",Inputs!BA25)</f>
        <v/>
      </c>
      <c r="D23" s="41" t="str">
        <f>IF(Inputs!BC25="","",Inputs!BC25)</f>
        <v/>
      </c>
      <c r="E23" s="89" t="str">
        <f>IF(Inputs!BB25="","",Inputs!BB25)</f>
        <v/>
      </c>
      <c r="F23" s="90" t="str">
        <f>IF(Inputs!BE25="","",Inputs!BE25)</f>
        <v/>
      </c>
      <c r="G23" s="88" t="str">
        <f>IF(Inputs!CI25="","",Inputs!CI25)</f>
        <v/>
      </c>
      <c r="H23" s="32" t="str">
        <f>IF(Inputs!AU25="","",Inputs!AU25)</f>
        <v/>
      </c>
      <c r="I23" s="90" t="str">
        <f>IF(Inputs!CJ25="","",Inputs!CJ25)</f>
        <v/>
      </c>
    </row>
    <row r="24" spans="1:9" ht="24.95" customHeight="1">
      <c r="A24" s="30" t="str">
        <f>IF(Inputs!A26="","",Inputs!A26)</f>
        <v/>
      </c>
      <c r="B24" s="31" t="str">
        <f>IF(Inputs!B26="","",Inputs!B26)</f>
        <v/>
      </c>
      <c r="C24" s="88" t="str">
        <f>IF(Inputs!BA26="","",Inputs!BA26)</f>
        <v/>
      </c>
      <c r="D24" s="41" t="str">
        <f>IF(Inputs!BC26="","",Inputs!BC26)</f>
        <v/>
      </c>
      <c r="E24" s="89" t="str">
        <f>IF(Inputs!BB26="","",Inputs!BB26)</f>
        <v/>
      </c>
      <c r="F24" s="90" t="str">
        <f>IF(Inputs!BE26="","",Inputs!BE26)</f>
        <v/>
      </c>
      <c r="G24" s="88" t="str">
        <f>IF(Inputs!CI26="","",Inputs!CI26)</f>
        <v/>
      </c>
      <c r="H24" s="32" t="str">
        <f>IF(Inputs!AU26="","",Inputs!AU26)</f>
        <v/>
      </c>
      <c r="I24" s="90" t="str">
        <f>IF(Inputs!CJ26="","",Inputs!CJ26)</f>
        <v/>
      </c>
    </row>
    <row r="25" spans="1:9" ht="24.95" customHeight="1">
      <c r="A25" s="30" t="str">
        <f>IF(Inputs!A27="","",Inputs!A27)</f>
        <v/>
      </c>
      <c r="B25" s="31" t="str">
        <f>IF(Inputs!B27="","",Inputs!B27)</f>
        <v/>
      </c>
      <c r="C25" s="88" t="str">
        <f>IF(Inputs!BA27="","",Inputs!BA27)</f>
        <v/>
      </c>
      <c r="D25" s="41" t="str">
        <f>IF(Inputs!BC27="","",Inputs!BC27)</f>
        <v/>
      </c>
      <c r="E25" s="89" t="str">
        <f>IF(Inputs!BB27="","",Inputs!BB27)</f>
        <v/>
      </c>
      <c r="F25" s="90" t="str">
        <f>IF(Inputs!BE27="","",Inputs!BE27)</f>
        <v/>
      </c>
      <c r="G25" s="88" t="str">
        <f>IF(Inputs!CI27="","",Inputs!CI27)</f>
        <v/>
      </c>
      <c r="H25" s="32" t="str">
        <f>IF(Inputs!AU27="","",Inputs!AU27)</f>
        <v/>
      </c>
      <c r="I25" s="90" t="str">
        <f>IF(Inputs!CJ27="","",Inputs!CJ27)</f>
        <v/>
      </c>
    </row>
    <row r="26" spans="1:9" ht="21">
      <c r="A26" s="30" t="str">
        <f>IF(Inputs!A28="","",Inputs!A28)</f>
        <v/>
      </c>
      <c r="B26" s="31" t="str">
        <f>IF(Inputs!B28="","",Inputs!B28)</f>
        <v/>
      </c>
    </row>
    <row r="27" spans="1:9" ht="21">
      <c r="A27" s="30" t="str">
        <f>IF(Inputs!A29="","",Inputs!A29)</f>
        <v/>
      </c>
      <c r="B27" s="31" t="str">
        <f>IF(Inputs!B29="","",Inputs!B29)</f>
        <v/>
      </c>
    </row>
    <row r="28" spans="1:9" ht="21">
      <c r="A28" s="30" t="str">
        <f>IF(Inputs!A30="","",Inputs!A30)</f>
        <v/>
      </c>
      <c r="B28" s="31" t="str">
        <f>IF(Inputs!B30="","",Inputs!B30)</f>
        <v/>
      </c>
    </row>
    <row r="29" spans="1:9" ht="21">
      <c r="A29" s="30" t="str">
        <f>IF(Inputs!A31="","",Inputs!A31)</f>
        <v/>
      </c>
      <c r="B29" s="31" t="str">
        <f>IF(Inputs!B31="","",Inputs!B31)</f>
        <v/>
      </c>
    </row>
    <row r="30" spans="1:9" ht="21">
      <c r="A30" s="30" t="str">
        <f>IF(Inputs!A32="","",Inputs!A32)</f>
        <v/>
      </c>
      <c r="B30" s="31" t="str">
        <f>IF(Inputs!B32="","",Inputs!B32)</f>
        <v/>
      </c>
    </row>
    <row r="31" spans="1:9" ht="21">
      <c r="A31" s="30" t="str">
        <f>IF(Inputs!A33="","",Inputs!A33)</f>
        <v/>
      </c>
      <c r="B31" s="31" t="str">
        <f>IF(Inputs!B33="","",Inputs!B33)</f>
        <v/>
      </c>
    </row>
    <row r="32" spans="1:9" ht="21">
      <c r="A32" s="30" t="str">
        <f>IF(Inputs!A34="","",Inputs!A34)</f>
        <v/>
      </c>
      <c r="B32" s="31" t="str">
        <f>IF(Inputs!B34="","",Inputs!B34)</f>
        <v/>
      </c>
    </row>
    <row r="33" spans="1:2" ht="21">
      <c r="A33" s="30" t="str">
        <f>IF(Inputs!A35="","",Inputs!A35)</f>
        <v/>
      </c>
      <c r="B33" s="31" t="str">
        <f>IF(Inputs!B35="","",Inputs!B35)</f>
        <v/>
      </c>
    </row>
    <row r="34" spans="1:2" ht="21">
      <c r="A34" s="30" t="str">
        <f>IF(Inputs!A36="","",Inputs!A36)</f>
        <v/>
      </c>
      <c r="B34" s="31" t="str">
        <f>IF(Inputs!B36="","",Inputs!B36)</f>
        <v/>
      </c>
    </row>
    <row r="35" spans="1:2" ht="21">
      <c r="A35" s="30" t="str">
        <f>IF(Inputs!A37="","",Inputs!A37)</f>
        <v/>
      </c>
      <c r="B35" s="31" t="str">
        <f>IF(Inputs!B37="","",Inputs!B37)</f>
        <v/>
      </c>
    </row>
    <row r="36" spans="1:2" ht="21">
      <c r="A36" s="30" t="str">
        <f>IF(Inputs!A38="","",Inputs!A38)</f>
        <v/>
      </c>
      <c r="B36" s="31" t="str">
        <f>IF(Inputs!B38="","",Inputs!B38)</f>
        <v/>
      </c>
    </row>
    <row r="37" spans="1:2" ht="21">
      <c r="A37" s="30" t="str">
        <f>IF(Inputs!A39="","",Inputs!A39)</f>
        <v/>
      </c>
      <c r="B37" s="31" t="str">
        <f>IF(Inputs!B39="","",Inputs!B39)</f>
        <v/>
      </c>
    </row>
    <row r="38" spans="1:2" ht="21">
      <c r="A38" s="30" t="str">
        <f>IF(Inputs!A40="","",Inputs!A40)</f>
        <v/>
      </c>
      <c r="B38" s="31" t="str">
        <f>IF(Inputs!B40="","",Inputs!B40)</f>
        <v/>
      </c>
    </row>
    <row r="39" spans="1:2" ht="21">
      <c r="A39" s="30" t="str">
        <f>IF(Inputs!A41="","",Inputs!A41)</f>
        <v/>
      </c>
      <c r="B39" s="31" t="str">
        <f>IF(Inputs!B41="","",Inputs!B41)</f>
        <v/>
      </c>
    </row>
    <row r="40" spans="1:2" ht="21">
      <c r="A40" s="30" t="str">
        <f>IF(Inputs!A42="","",Inputs!A42)</f>
        <v/>
      </c>
      <c r="B40" s="31" t="str">
        <f>IF(Inputs!B42="","",Inputs!B42)</f>
        <v/>
      </c>
    </row>
    <row r="41" spans="1:2" ht="21">
      <c r="A41" s="30" t="str">
        <f>IF(Inputs!A43="","",Inputs!A43)</f>
        <v/>
      </c>
      <c r="B41" s="31" t="str">
        <f>IF(Inputs!B43="","",Inputs!B43)</f>
        <v/>
      </c>
    </row>
    <row r="42" spans="1:2" ht="21">
      <c r="A42" s="30" t="str">
        <f>IF(Inputs!A44="","",Inputs!A44)</f>
        <v/>
      </c>
      <c r="B42" s="31" t="str">
        <f>IF(Inputs!B44="","",Inputs!B44)</f>
        <v/>
      </c>
    </row>
    <row r="43" spans="1:2" ht="21">
      <c r="A43" s="30" t="str">
        <f>IF(Inputs!A45="","",Inputs!A45)</f>
        <v/>
      </c>
      <c r="B43" s="31" t="str">
        <f>IF(Inputs!B45="","",Inputs!B45)</f>
        <v/>
      </c>
    </row>
    <row r="44" spans="1:2" ht="21">
      <c r="A44" s="30" t="str">
        <f>IF(Inputs!A46="","",Inputs!A46)</f>
        <v/>
      </c>
      <c r="B44" s="31" t="str">
        <f>IF(Inputs!B46="","",Inputs!B46)</f>
        <v/>
      </c>
    </row>
    <row r="45" spans="1:2" ht="21">
      <c r="A45" s="30" t="str">
        <f>IF(Inputs!A47="","",Inputs!A47)</f>
        <v/>
      </c>
      <c r="B45" s="31" t="str">
        <f>IF(Inputs!B47="","",Inputs!B47)</f>
        <v/>
      </c>
    </row>
    <row r="46" spans="1:2" ht="21">
      <c r="A46" s="30" t="str">
        <f>IF(Inputs!A48="","",Inputs!A48)</f>
        <v/>
      </c>
      <c r="B46" s="31" t="str">
        <f>IF(Inputs!B48="","",Inputs!B48)</f>
        <v/>
      </c>
    </row>
    <row r="47" spans="1:2" ht="21">
      <c r="A47" s="30" t="str">
        <f>IF(Inputs!A49="","",Inputs!A49)</f>
        <v/>
      </c>
      <c r="B47" s="31" t="str">
        <f>IF(Inputs!B49="","",Inputs!B49)</f>
        <v/>
      </c>
    </row>
    <row r="48" spans="1:2" ht="21">
      <c r="A48" s="30" t="str">
        <f>IF(Inputs!A50="","",Inputs!A50)</f>
        <v/>
      </c>
      <c r="B48" s="31" t="str">
        <f>IF(Inputs!B50="","",Inputs!B50)</f>
        <v/>
      </c>
    </row>
    <row r="49" spans="1:2" ht="21">
      <c r="A49" s="30" t="str">
        <f>IF(Inputs!A51="","",Inputs!A51)</f>
        <v/>
      </c>
      <c r="B49" s="31" t="str">
        <f>IF(Inputs!B51="","",Inputs!B51)</f>
        <v/>
      </c>
    </row>
    <row r="50" spans="1:2" ht="21">
      <c r="A50" s="30" t="str">
        <f>IF(Inputs!A52="","",Inputs!A52)</f>
        <v/>
      </c>
      <c r="B50" s="31" t="str">
        <f>IF(Inputs!B52="","",Inputs!B52)</f>
        <v/>
      </c>
    </row>
    <row r="51" spans="1:2" ht="21">
      <c r="A51" s="30" t="str">
        <f>IF(Inputs!A53="","",Inputs!A53)</f>
        <v/>
      </c>
      <c r="B51" s="31" t="str">
        <f>IF(Inputs!B53="","",Inputs!B53)</f>
        <v/>
      </c>
    </row>
    <row r="52" spans="1:2" ht="21">
      <c r="A52" s="30" t="str">
        <f>IF(Inputs!A54="","",Inputs!A54)</f>
        <v/>
      </c>
      <c r="B52" s="31" t="str">
        <f>IF(Inputs!B54="","",Inputs!B54)</f>
        <v/>
      </c>
    </row>
    <row r="53" spans="1:2" ht="21">
      <c r="A53" s="30" t="str">
        <f>IF(Inputs!A55="","",Inputs!A55)</f>
        <v/>
      </c>
      <c r="B53" s="31" t="str">
        <f>IF(Inputs!B55="","",Inputs!B55)</f>
        <v/>
      </c>
    </row>
    <row r="54" spans="1:2" ht="21">
      <c r="A54" s="30" t="str">
        <f>IF(Inputs!A56="","",Inputs!A56)</f>
        <v/>
      </c>
      <c r="B54" s="31" t="str">
        <f>IF(Inputs!B56="","",Inputs!B56)</f>
        <v/>
      </c>
    </row>
    <row r="55" spans="1:2" ht="21">
      <c r="A55" s="30" t="str">
        <f>IF(Inputs!A57="","",Inputs!A57)</f>
        <v/>
      </c>
      <c r="B55" s="31" t="str">
        <f>IF(Inputs!B57="","",Inputs!B57)</f>
        <v/>
      </c>
    </row>
    <row r="56" spans="1:2" ht="21">
      <c r="A56" s="30" t="str">
        <f>IF(Inputs!A58="","",Inputs!A58)</f>
        <v/>
      </c>
      <c r="B56" s="31" t="str">
        <f>IF(Inputs!B58="","",Inputs!B58)</f>
        <v/>
      </c>
    </row>
    <row r="57" spans="1:2" ht="21">
      <c r="A57" s="30" t="str">
        <f>IF(Inputs!A59="","",Inputs!A59)</f>
        <v/>
      </c>
      <c r="B57" s="31" t="str">
        <f>IF(Inputs!B59="","",Inputs!B59)</f>
        <v/>
      </c>
    </row>
    <row r="58" spans="1:2" ht="21">
      <c r="A58" s="30" t="str">
        <f>IF(Inputs!A60="","",Inputs!A60)</f>
        <v/>
      </c>
      <c r="B58" s="31" t="str">
        <f>IF(Inputs!B60="","",Inputs!B60)</f>
        <v/>
      </c>
    </row>
    <row r="59" spans="1:2" ht="21">
      <c r="A59" s="30" t="str">
        <f>IF(Inputs!A61="","",Inputs!A61)</f>
        <v/>
      </c>
      <c r="B59" s="31" t="str">
        <f>IF(Inputs!B61="","",Inputs!B61)</f>
        <v/>
      </c>
    </row>
    <row r="60" spans="1:2" ht="21">
      <c r="A60" s="30" t="str">
        <f>IF(Inputs!A62="","",Inputs!A62)</f>
        <v/>
      </c>
      <c r="B60" s="31" t="str">
        <f>IF(Inputs!B62="","",Inputs!B62)</f>
        <v/>
      </c>
    </row>
    <row r="61" spans="1:2" ht="21">
      <c r="A61" s="30" t="str">
        <f>IF(Inputs!A63="","",Inputs!A63)</f>
        <v/>
      </c>
      <c r="B61" s="31" t="str">
        <f>IF(Inputs!B63="","",Inputs!B63)</f>
        <v/>
      </c>
    </row>
    <row r="62" spans="1:2" ht="21">
      <c r="A62" s="30" t="str">
        <f>IF(Inputs!A64="","",Inputs!A64)</f>
        <v/>
      </c>
      <c r="B62" s="31" t="str">
        <f>IF(Inputs!B64="","",Inputs!B64)</f>
        <v/>
      </c>
    </row>
    <row r="63" spans="1:2" ht="21">
      <c r="A63" s="30" t="str">
        <f>IF(Inputs!A65="","",Inputs!A65)</f>
        <v/>
      </c>
      <c r="B63" s="31" t="str">
        <f>IF(Inputs!B65="","",Inputs!B65)</f>
        <v/>
      </c>
    </row>
    <row r="64" spans="1:2" ht="21">
      <c r="A64" s="30" t="str">
        <f>IF(Inputs!A66="","",Inputs!A66)</f>
        <v/>
      </c>
      <c r="B64" s="31" t="str">
        <f>IF(Inputs!B66="","",Inputs!B66)</f>
        <v/>
      </c>
    </row>
    <row r="65" spans="1:2" ht="21">
      <c r="A65" s="30" t="str">
        <f>IF(Inputs!A67="","",Inputs!A67)</f>
        <v/>
      </c>
      <c r="B65" s="31" t="str">
        <f>IF(Inputs!B67="","",Inputs!B67)</f>
        <v/>
      </c>
    </row>
    <row r="66" spans="1:2" ht="21">
      <c r="A66" s="30" t="str">
        <f>IF(Inputs!A68="","",Inputs!A68)</f>
        <v/>
      </c>
      <c r="B66" s="31" t="str">
        <f>IF(Inputs!B68="","",Inputs!B68)</f>
        <v/>
      </c>
    </row>
    <row r="67" spans="1:2" ht="21">
      <c r="A67" s="30" t="str">
        <f>IF(Inputs!A69="","",Inputs!A69)</f>
        <v/>
      </c>
      <c r="B67" s="31" t="str">
        <f>IF(Inputs!B69="","",Inputs!B69)</f>
        <v/>
      </c>
    </row>
    <row r="68" spans="1:2" ht="21">
      <c r="A68" s="30" t="str">
        <f>IF(Inputs!A70="","",Inputs!A70)</f>
        <v/>
      </c>
      <c r="B68" s="31" t="str">
        <f>IF(Inputs!B70="","",Inputs!B70)</f>
        <v/>
      </c>
    </row>
    <row r="69" spans="1:2" ht="21">
      <c r="A69" s="30" t="str">
        <f>IF(Inputs!A71="","",Inputs!A71)</f>
        <v/>
      </c>
      <c r="B69" s="31" t="str">
        <f>IF(Inputs!B71="","",Inputs!B71)</f>
        <v/>
      </c>
    </row>
    <row r="70" spans="1:2" ht="21">
      <c r="A70" s="30" t="str">
        <f>IF(Inputs!A72="","",Inputs!A72)</f>
        <v/>
      </c>
      <c r="B70" s="31" t="str">
        <f>IF(Inputs!B72="","",Inputs!B72)</f>
        <v/>
      </c>
    </row>
    <row r="71" spans="1:2" ht="21">
      <c r="A71" s="30" t="str">
        <f>IF(Inputs!A73="","",Inputs!A73)</f>
        <v/>
      </c>
      <c r="B71" s="31" t="str">
        <f>IF(Inputs!B73="","",Inputs!B73)</f>
        <v/>
      </c>
    </row>
    <row r="72" spans="1:2" ht="21">
      <c r="A72" s="30" t="str">
        <f>IF(Inputs!A74="","",Inputs!A74)</f>
        <v/>
      </c>
      <c r="B72" s="31" t="str">
        <f>IF(Inputs!B74="","",Inputs!B74)</f>
        <v/>
      </c>
    </row>
    <row r="73" spans="1:2" ht="21">
      <c r="A73" s="30" t="str">
        <f>IF(Inputs!A75="","",Inputs!A75)</f>
        <v/>
      </c>
      <c r="B73" s="31" t="str">
        <f>IF(Inputs!B75="","",Inputs!B75)</f>
        <v/>
      </c>
    </row>
    <row r="74" spans="1:2" ht="21">
      <c r="A74" s="30" t="str">
        <f>IF(Inputs!A76="","",Inputs!A76)</f>
        <v/>
      </c>
      <c r="B74" s="31" t="str">
        <f>IF(Inputs!B76="","",Inputs!B76)</f>
        <v/>
      </c>
    </row>
    <row r="75" spans="1:2" ht="21">
      <c r="A75" s="30" t="str">
        <f>IF(Inputs!A77="","",Inputs!A77)</f>
        <v/>
      </c>
      <c r="B75" s="31" t="str">
        <f>IF(Inputs!B77="","",Inputs!B77)</f>
        <v/>
      </c>
    </row>
    <row r="76" spans="1:2" ht="21">
      <c r="A76" s="30" t="str">
        <f>IF(Inputs!A78="","",Inputs!A78)</f>
        <v/>
      </c>
      <c r="B76" s="31" t="str">
        <f>IF(Inputs!B78="","",Inputs!B78)</f>
        <v/>
      </c>
    </row>
    <row r="77" spans="1:2" ht="21">
      <c r="A77" s="30" t="str">
        <f>IF(Inputs!A79="","",Inputs!A79)</f>
        <v/>
      </c>
      <c r="B77" s="31" t="str">
        <f>IF(Inputs!B79="","",Inputs!B79)</f>
        <v/>
      </c>
    </row>
    <row r="78" spans="1:2" ht="21">
      <c r="A78" s="30" t="str">
        <f>IF(Inputs!A80="","",Inputs!A80)</f>
        <v/>
      </c>
      <c r="B78" s="31" t="str">
        <f>IF(Inputs!B80="","",Inputs!B80)</f>
        <v/>
      </c>
    </row>
    <row r="79" spans="1:2" ht="21">
      <c r="A79" s="30" t="str">
        <f>IF(Inputs!A81="","",Inputs!A81)</f>
        <v/>
      </c>
      <c r="B79" s="31" t="str">
        <f>IF(Inputs!B81="","",Inputs!B81)</f>
        <v/>
      </c>
    </row>
    <row r="80" spans="1:2" ht="21">
      <c r="A80" s="30" t="str">
        <f>IF(Inputs!A82="","",Inputs!A82)</f>
        <v/>
      </c>
      <c r="B80" s="31" t="str">
        <f>IF(Inputs!B82="","",Inputs!B82)</f>
        <v/>
      </c>
    </row>
    <row r="81" spans="1:2" ht="21">
      <c r="A81" s="30" t="str">
        <f>IF(Inputs!A83="","",Inputs!A83)</f>
        <v/>
      </c>
      <c r="B81" s="31" t="str">
        <f>IF(Inputs!B83="","",Inputs!B83)</f>
        <v/>
      </c>
    </row>
    <row r="82" spans="1:2" ht="21">
      <c r="A82" s="30" t="str">
        <f>IF(Inputs!A84="","",Inputs!A84)</f>
        <v/>
      </c>
      <c r="B82" s="31" t="str">
        <f>IF(Inputs!B84="","",Inputs!B84)</f>
        <v/>
      </c>
    </row>
    <row r="83" spans="1:2" ht="21">
      <c r="A83" s="30" t="str">
        <f>IF(Inputs!A85="","",Inputs!A85)</f>
        <v/>
      </c>
      <c r="B83" s="31" t="str">
        <f>IF(Inputs!B85="","",Inputs!B85)</f>
        <v/>
      </c>
    </row>
    <row r="84" spans="1:2" ht="21">
      <c r="A84" s="30" t="str">
        <f>IF(Inputs!A86="","",Inputs!A86)</f>
        <v/>
      </c>
      <c r="B84" s="31" t="str">
        <f>IF(Inputs!B86="","",Inputs!B86)</f>
        <v/>
      </c>
    </row>
    <row r="85" spans="1:2" ht="21">
      <c r="A85" s="30" t="str">
        <f>IF(Inputs!A87="","",Inputs!A87)</f>
        <v/>
      </c>
      <c r="B85" s="31" t="str">
        <f>IF(Inputs!B87="","",Inputs!B87)</f>
        <v/>
      </c>
    </row>
    <row r="86" spans="1:2" ht="21">
      <c r="A86" s="30" t="str">
        <f>IF(Inputs!A88="","",Inputs!A88)</f>
        <v/>
      </c>
      <c r="B86" s="31" t="str">
        <f>IF(Inputs!B88="","",Inputs!B88)</f>
        <v/>
      </c>
    </row>
    <row r="87" spans="1:2" ht="21">
      <c r="A87" s="30" t="str">
        <f>IF(Inputs!A89="","",Inputs!A89)</f>
        <v/>
      </c>
      <c r="B87" s="31" t="str">
        <f>IF(Inputs!B89="","",Inputs!B89)</f>
        <v/>
      </c>
    </row>
    <row r="88" spans="1:2" ht="21">
      <c r="A88" s="30" t="str">
        <f>IF(Inputs!A90="","",Inputs!A90)</f>
        <v/>
      </c>
      <c r="B88" s="31" t="str">
        <f>IF(Inputs!B90="","",Inputs!B90)</f>
        <v/>
      </c>
    </row>
    <row r="89" spans="1:2" ht="21">
      <c r="A89" s="30" t="str">
        <f>IF(Inputs!A91="","",Inputs!A91)</f>
        <v/>
      </c>
      <c r="B89" s="31" t="str">
        <f>IF(Inputs!B91="","",Inputs!B91)</f>
        <v/>
      </c>
    </row>
    <row r="90" spans="1:2" ht="21">
      <c r="A90" s="30" t="str">
        <f>IF(Inputs!A92="","",Inputs!A92)</f>
        <v/>
      </c>
      <c r="B90" s="31" t="str">
        <f>IF(Inputs!B92="","",Inputs!B92)</f>
        <v/>
      </c>
    </row>
    <row r="91" spans="1:2" ht="21">
      <c r="A91" s="30" t="str">
        <f>IF(Inputs!A93="","",Inputs!A93)</f>
        <v/>
      </c>
      <c r="B91" s="31" t="str">
        <f>IF(Inputs!B93="","",Inputs!B93)</f>
        <v/>
      </c>
    </row>
    <row r="92" spans="1:2" ht="21">
      <c r="A92" s="30" t="str">
        <f>IF(Inputs!A94="","",Inputs!A94)</f>
        <v/>
      </c>
      <c r="B92" s="31" t="str">
        <f>IF(Inputs!B94="","",Inputs!B94)</f>
        <v/>
      </c>
    </row>
    <row r="93" spans="1:2" ht="21">
      <c r="A93" s="30" t="str">
        <f>IF(Inputs!A95="","",Inputs!A95)</f>
        <v/>
      </c>
      <c r="B93" s="31" t="str">
        <f>IF(Inputs!B95="","",Inputs!B95)</f>
        <v/>
      </c>
    </row>
    <row r="94" spans="1:2" ht="21">
      <c r="A94" s="30" t="str">
        <f>IF(Inputs!A96="","",Inputs!A96)</f>
        <v/>
      </c>
      <c r="B94" s="31" t="str">
        <f>IF(Inputs!B96="","",Inputs!B96)</f>
        <v/>
      </c>
    </row>
    <row r="95" spans="1:2" ht="21">
      <c r="A95" s="30" t="str">
        <f>IF(Inputs!A97="","",Inputs!A97)</f>
        <v/>
      </c>
      <c r="B95" s="31" t="str">
        <f>IF(Inputs!B97="","",Inputs!B97)</f>
        <v/>
      </c>
    </row>
    <row r="96" spans="1:2" ht="21">
      <c r="A96" s="30" t="str">
        <f>IF(Inputs!A98="","",Inputs!A98)</f>
        <v/>
      </c>
      <c r="B96" s="31" t="str">
        <f>IF(Inputs!B98="","",Inputs!B98)</f>
        <v/>
      </c>
    </row>
    <row r="97" spans="1:2" ht="21">
      <c r="A97" s="30" t="str">
        <f>IF(Inputs!A99="","",Inputs!A99)</f>
        <v/>
      </c>
      <c r="B97" s="31" t="str">
        <f>IF(Inputs!B99="","",Inputs!B99)</f>
        <v/>
      </c>
    </row>
    <row r="98" spans="1:2" ht="21">
      <c r="A98" s="30" t="str">
        <f>IF(Inputs!A100="","",Inputs!A100)</f>
        <v/>
      </c>
      <c r="B98" s="31" t="str">
        <f>IF(Inputs!B100="","",Inputs!B100)</f>
        <v/>
      </c>
    </row>
    <row r="99" spans="1:2" ht="21">
      <c r="A99" s="30" t="str">
        <f>IF(Inputs!A101="","",Inputs!A101)</f>
        <v/>
      </c>
      <c r="B99" s="31" t="str">
        <f>IF(Inputs!B101="","",Inputs!B101)</f>
        <v/>
      </c>
    </row>
    <row r="100" spans="1:2" ht="21">
      <c r="A100" s="30" t="str">
        <f>IF(Inputs!A102="","",Inputs!A102)</f>
        <v/>
      </c>
      <c r="B100" s="31" t="str">
        <f>IF(Inputs!B102="","",Inputs!B102)</f>
        <v/>
      </c>
    </row>
    <row r="101" spans="1:2" ht="21">
      <c r="A101" s="30" t="str">
        <f>IF(Inputs!A103="","",Inputs!A103)</f>
        <v/>
      </c>
      <c r="B101" s="31" t="str">
        <f>IF(Inputs!B103="","",Inputs!B103)</f>
        <v/>
      </c>
    </row>
    <row r="102" spans="1:2" ht="21">
      <c r="A102" s="30" t="str">
        <f>IF(Inputs!A104="","",Inputs!A104)</f>
        <v/>
      </c>
      <c r="B102" s="31" t="str">
        <f>IF(Inputs!B104="","",Inputs!B104)</f>
        <v/>
      </c>
    </row>
    <row r="103" spans="1:2" ht="21">
      <c r="A103" s="30" t="str">
        <f>IF(Inputs!A105="","",Inputs!A105)</f>
        <v/>
      </c>
      <c r="B103" s="31" t="str">
        <f>IF(Inputs!B105="","",Inputs!B105)</f>
        <v/>
      </c>
    </row>
    <row r="104" spans="1:2" ht="21">
      <c r="A104" s="30" t="str">
        <f>IF(Inputs!A106="","",Inputs!A106)</f>
        <v/>
      </c>
      <c r="B104" s="31" t="str">
        <f>IF(Inputs!B106="","",Inputs!B106)</f>
        <v/>
      </c>
    </row>
    <row r="105" spans="1:2" ht="21">
      <c r="A105" s="30" t="str">
        <f>IF(Inputs!A107="","",Inputs!A107)</f>
        <v/>
      </c>
      <c r="B105" s="31" t="str">
        <f>IF(Inputs!B107="","",Inputs!B107)</f>
        <v/>
      </c>
    </row>
    <row r="106" spans="1:2" ht="21">
      <c r="A106" s="30" t="str">
        <f>IF(Inputs!A108="","",Inputs!A108)</f>
        <v/>
      </c>
      <c r="B106" s="31" t="str">
        <f>IF(Inputs!B108="","",Inputs!B108)</f>
        <v/>
      </c>
    </row>
    <row r="107" spans="1:2" ht="21">
      <c r="A107" s="30" t="str">
        <f>IF(Inputs!A109="","",Inputs!A109)</f>
        <v/>
      </c>
      <c r="B107" s="31" t="str">
        <f>IF(Inputs!B109="","",Inputs!B109)</f>
        <v/>
      </c>
    </row>
    <row r="108" spans="1:2" ht="21">
      <c r="A108" s="30" t="str">
        <f>IF(Inputs!A110="","",Inputs!A110)</f>
        <v/>
      </c>
      <c r="B108" s="31" t="str">
        <f>IF(Inputs!B110="","",Inputs!B110)</f>
        <v/>
      </c>
    </row>
    <row r="109" spans="1:2" ht="21">
      <c r="A109" s="30" t="str">
        <f>IF(Inputs!A111="","",Inputs!A111)</f>
        <v/>
      </c>
      <c r="B109" s="31" t="str">
        <f>IF(Inputs!B111="","",Inputs!B111)</f>
        <v/>
      </c>
    </row>
    <row r="110" spans="1:2" ht="21">
      <c r="A110" s="30" t="str">
        <f>IF(Inputs!A112="","",Inputs!A112)</f>
        <v/>
      </c>
      <c r="B110" s="31" t="str">
        <f>IF(Inputs!B112="","",Inputs!B112)</f>
        <v/>
      </c>
    </row>
    <row r="111" spans="1:2" ht="21">
      <c r="A111" s="30" t="str">
        <f>IF(Inputs!A113="","",Inputs!A113)</f>
        <v/>
      </c>
      <c r="B111" s="31" t="str">
        <f>IF(Inputs!B113="","",Inputs!B113)</f>
        <v/>
      </c>
    </row>
    <row r="112" spans="1:2" ht="21">
      <c r="A112" s="30" t="str">
        <f>IF(Inputs!A114="","",Inputs!A114)</f>
        <v/>
      </c>
      <c r="B112" s="31" t="str">
        <f>IF(Inputs!B114="","",Inputs!B114)</f>
        <v/>
      </c>
    </row>
    <row r="113" spans="1:2" ht="21">
      <c r="A113" s="30" t="str">
        <f>IF(Inputs!A115="","",Inputs!A115)</f>
        <v/>
      </c>
      <c r="B113" s="31" t="str">
        <f>IF(Inputs!B115="","",Inputs!B115)</f>
        <v/>
      </c>
    </row>
    <row r="114" spans="1:2" ht="21">
      <c r="A114" s="30" t="str">
        <f>IF(Inputs!A116="","",Inputs!A116)</f>
        <v/>
      </c>
      <c r="B114" s="31" t="str">
        <f>IF(Inputs!B116="","",Inputs!B116)</f>
        <v/>
      </c>
    </row>
    <row r="115" spans="1:2" ht="21">
      <c r="A115" s="30" t="str">
        <f>IF(Inputs!A117="","",Inputs!A117)</f>
        <v/>
      </c>
      <c r="B115" s="31" t="str">
        <f>IF(Inputs!B117="","",Inputs!B117)</f>
        <v/>
      </c>
    </row>
    <row r="116" spans="1:2" ht="21">
      <c r="A116" s="30" t="str">
        <f>IF(Inputs!A118="","",Inputs!A118)</f>
        <v/>
      </c>
      <c r="B116" s="31" t="str">
        <f>IF(Inputs!B118="","",Inputs!B118)</f>
        <v/>
      </c>
    </row>
    <row r="117" spans="1:2" ht="21">
      <c r="A117" s="30" t="str">
        <f>IF(Inputs!A119="","",Inputs!A119)</f>
        <v/>
      </c>
      <c r="B117" s="31" t="str">
        <f>IF(Inputs!B119="","",Inputs!B119)</f>
        <v/>
      </c>
    </row>
    <row r="118" spans="1:2" ht="21">
      <c r="A118" s="30" t="str">
        <f>IF(Inputs!A120="","",Inputs!A120)</f>
        <v/>
      </c>
      <c r="B118" s="31" t="str">
        <f>IF(Inputs!B120="","",Inputs!B120)</f>
        <v/>
      </c>
    </row>
    <row r="119" spans="1:2" ht="21">
      <c r="A119" s="30" t="str">
        <f>IF(Inputs!A121="","",Inputs!A121)</f>
        <v/>
      </c>
      <c r="B119" s="31" t="str">
        <f>IF(Inputs!B121="","",Inputs!B121)</f>
        <v/>
      </c>
    </row>
    <row r="120" spans="1:2" ht="21">
      <c r="A120" s="30" t="str">
        <f>IF(Inputs!A122="","",Inputs!A122)</f>
        <v/>
      </c>
      <c r="B120" s="31" t="str">
        <f>IF(Inputs!B122="","",Inputs!B122)</f>
        <v/>
      </c>
    </row>
    <row r="121" spans="1:2" ht="21">
      <c r="A121" s="30" t="str">
        <f>IF(Inputs!A123="","",Inputs!A123)</f>
        <v/>
      </c>
      <c r="B121" s="31" t="str">
        <f>IF(Inputs!B123="","",Inputs!B123)</f>
        <v/>
      </c>
    </row>
    <row r="122" spans="1:2" ht="21">
      <c r="A122" s="30" t="str">
        <f>IF(Inputs!A124="","",Inputs!A124)</f>
        <v/>
      </c>
      <c r="B122" s="31" t="str">
        <f>IF(Inputs!B124="","",Inputs!B124)</f>
        <v/>
      </c>
    </row>
    <row r="123" spans="1:2" ht="21">
      <c r="A123" s="30" t="str">
        <f>IF(Inputs!A125="","",Inputs!A125)</f>
        <v/>
      </c>
      <c r="B123" s="31" t="str">
        <f>IF(Inputs!B125="","",Inputs!B125)</f>
        <v/>
      </c>
    </row>
    <row r="124" spans="1:2" ht="21">
      <c r="A124" s="30" t="str">
        <f>IF(Inputs!A126="","",Inputs!A126)</f>
        <v/>
      </c>
      <c r="B124" s="31" t="str">
        <f>IF(Inputs!B126="","",Inputs!B126)</f>
        <v/>
      </c>
    </row>
    <row r="125" spans="1:2" ht="21">
      <c r="A125" s="30" t="str">
        <f>IF(Inputs!A127="","",Inputs!A127)</f>
        <v/>
      </c>
      <c r="B125" s="31" t="str">
        <f>IF(Inputs!B127="","",Inputs!B127)</f>
        <v/>
      </c>
    </row>
    <row r="126" spans="1:2" ht="21">
      <c r="A126" s="30" t="str">
        <f>IF(Inputs!A128="","",Inputs!A128)</f>
        <v/>
      </c>
      <c r="B126" s="31" t="str">
        <f>IF(Inputs!B128="","",Inputs!B128)</f>
        <v/>
      </c>
    </row>
    <row r="127" spans="1:2" ht="21">
      <c r="A127" s="30" t="str">
        <f>IF(Inputs!A129="","",Inputs!A129)</f>
        <v/>
      </c>
      <c r="B127" s="31" t="str">
        <f>IF(Inputs!B129="","",Inputs!B129)</f>
        <v/>
      </c>
    </row>
    <row r="128" spans="1:2" ht="21">
      <c r="A128" s="30" t="str">
        <f>IF(Inputs!A130="","",Inputs!A130)</f>
        <v/>
      </c>
      <c r="B128" s="31" t="str">
        <f>IF(Inputs!B130="","",Inputs!B130)</f>
        <v/>
      </c>
    </row>
    <row r="129" spans="1:2" ht="21">
      <c r="A129" s="30" t="str">
        <f>IF(Inputs!A131="","",Inputs!A131)</f>
        <v/>
      </c>
      <c r="B129" s="31" t="str">
        <f>IF(Inputs!B131="","",Inputs!B131)</f>
        <v/>
      </c>
    </row>
    <row r="130" spans="1:2" ht="21">
      <c r="A130" s="30" t="str">
        <f>IF(Inputs!A132="","",Inputs!A132)</f>
        <v/>
      </c>
      <c r="B130" s="31" t="str">
        <f>IF(Inputs!B132="","",Inputs!B132)</f>
        <v/>
      </c>
    </row>
    <row r="131" spans="1:2" ht="21">
      <c r="A131" s="30" t="str">
        <f>IF(Inputs!A133="","",Inputs!A133)</f>
        <v/>
      </c>
      <c r="B131" s="31" t="str">
        <f>IF(Inputs!B133="","",Inputs!B133)</f>
        <v/>
      </c>
    </row>
    <row r="132" spans="1:2" ht="21">
      <c r="A132" s="30" t="str">
        <f>IF(Inputs!A134="","",Inputs!A134)</f>
        <v/>
      </c>
      <c r="B132" s="31" t="str">
        <f>IF(Inputs!B134="","",Inputs!B134)</f>
        <v/>
      </c>
    </row>
    <row r="133" spans="1:2" ht="21">
      <c r="A133" s="30" t="str">
        <f>IF(Inputs!A135="","",Inputs!A135)</f>
        <v/>
      </c>
      <c r="B133" s="31" t="str">
        <f>IF(Inputs!B135="","",Inputs!B135)</f>
        <v/>
      </c>
    </row>
    <row r="134" spans="1:2" ht="21">
      <c r="A134" s="30" t="str">
        <f>IF(Inputs!A136="","",Inputs!A136)</f>
        <v/>
      </c>
      <c r="B134" s="31" t="str">
        <f>IF(Inputs!B136="","",Inputs!B136)</f>
        <v/>
      </c>
    </row>
    <row r="135" spans="1:2" ht="21">
      <c r="A135" s="30" t="str">
        <f>IF(Inputs!A137="","",Inputs!A137)</f>
        <v/>
      </c>
      <c r="B135" s="31" t="str">
        <f>IF(Inputs!B137="","",Inputs!B137)</f>
        <v/>
      </c>
    </row>
    <row r="136" spans="1:2" ht="21">
      <c r="A136" s="30" t="str">
        <f>IF(Inputs!A138="","",Inputs!A138)</f>
        <v/>
      </c>
      <c r="B136" s="31" t="str">
        <f>IF(Inputs!B138="","",Inputs!B138)</f>
        <v/>
      </c>
    </row>
    <row r="137" spans="1:2" ht="21">
      <c r="A137" s="30" t="str">
        <f>IF(Inputs!A139="","",Inputs!A139)</f>
        <v/>
      </c>
      <c r="B137" s="31" t="str">
        <f>IF(Inputs!B139="","",Inputs!B139)</f>
        <v/>
      </c>
    </row>
    <row r="138" spans="1:2" ht="21">
      <c r="A138" s="30" t="str">
        <f>IF(Inputs!A140="","",Inputs!A140)</f>
        <v/>
      </c>
      <c r="B138" s="31" t="str">
        <f>IF(Inputs!B140="","",Inputs!B140)</f>
        <v/>
      </c>
    </row>
    <row r="139" spans="1:2" ht="21">
      <c r="A139" s="30" t="str">
        <f>IF(Inputs!A141="","",Inputs!A141)</f>
        <v/>
      </c>
      <c r="B139" s="31" t="str">
        <f>IF(Inputs!B141="","",Inputs!B141)</f>
        <v/>
      </c>
    </row>
    <row r="140" spans="1:2" ht="21">
      <c r="A140" s="30" t="str">
        <f>IF(Inputs!A142="","",Inputs!A142)</f>
        <v/>
      </c>
      <c r="B140" s="31" t="str">
        <f>IF(Inputs!B142="","",Inputs!B142)</f>
        <v/>
      </c>
    </row>
    <row r="141" spans="1:2" ht="21">
      <c r="A141" s="30" t="str">
        <f>IF(Inputs!A143="","",Inputs!A143)</f>
        <v/>
      </c>
      <c r="B141" s="31" t="str">
        <f>IF(Inputs!B143="","",Inputs!B143)</f>
        <v/>
      </c>
    </row>
    <row r="142" spans="1:2" ht="21">
      <c r="A142" s="30" t="str">
        <f>IF(Inputs!A144="","",Inputs!A144)</f>
        <v/>
      </c>
      <c r="B142" s="31" t="str">
        <f>IF(Inputs!B144="","",Inputs!B144)</f>
        <v/>
      </c>
    </row>
    <row r="143" spans="1:2" ht="21">
      <c r="A143" s="30" t="str">
        <f>IF(Inputs!A145="","",Inputs!A145)</f>
        <v/>
      </c>
      <c r="B143" s="31" t="str">
        <f>IF(Inputs!B145="","",Inputs!B145)</f>
        <v/>
      </c>
    </row>
    <row r="144" spans="1:2" ht="21">
      <c r="A144" s="30" t="str">
        <f>IF(Inputs!A146="","",Inputs!A146)</f>
        <v/>
      </c>
      <c r="B144" s="31" t="str">
        <f>IF(Inputs!B146="","",Inputs!B146)</f>
        <v/>
      </c>
    </row>
    <row r="145" spans="1:2" ht="21">
      <c r="A145" s="30" t="str">
        <f>IF(Inputs!A147="","",Inputs!A147)</f>
        <v/>
      </c>
      <c r="B145" s="31" t="str">
        <f>IF(Inputs!B147="","",Inputs!B147)</f>
        <v/>
      </c>
    </row>
    <row r="146" spans="1:2" ht="21">
      <c r="A146" s="30" t="str">
        <f>IF(Inputs!A148="","",Inputs!A148)</f>
        <v/>
      </c>
      <c r="B146" s="31" t="str">
        <f>IF(Inputs!B148="","",Inputs!B148)</f>
        <v/>
      </c>
    </row>
    <row r="147" spans="1:2" ht="21">
      <c r="A147" s="30" t="str">
        <f>IF(Inputs!A149="","",Inputs!A149)</f>
        <v/>
      </c>
      <c r="B147" s="31" t="str">
        <f>IF(Inputs!B149="","",Inputs!B149)</f>
        <v/>
      </c>
    </row>
    <row r="148" spans="1:2" ht="21">
      <c r="A148" s="30" t="str">
        <f>IF(Inputs!A150="","",Inputs!A150)</f>
        <v/>
      </c>
      <c r="B148" s="31" t="str">
        <f>IF(Inputs!B150="","",Inputs!B150)</f>
        <v/>
      </c>
    </row>
    <row r="149" spans="1:2" ht="21">
      <c r="A149" s="30" t="str">
        <f>IF(Inputs!A151="","",Inputs!A151)</f>
        <v/>
      </c>
      <c r="B149" s="31" t="str">
        <f>IF(Inputs!B151="","",Inputs!B151)</f>
        <v/>
      </c>
    </row>
    <row r="150" spans="1:2" ht="21">
      <c r="A150" s="30" t="str">
        <f>IF(Inputs!A152="","",Inputs!A152)</f>
        <v/>
      </c>
      <c r="B150" s="31" t="str">
        <f>IF(Inputs!B152="","",Inputs!B152)</f>
        <v/>
      </c>
    </row>
    <row r="151" spans="1:2" ht="21">
      <c r="A151" s="30" t="str">
        <f>IF(Inputs!A153="","",Inputs!A153)</f>
        <v/>
      </c>
      <c r="B151" s="31" t="str">
        <f>IF(Inputs!B153="","",Inputs!B153)</f>
        <v/>
      </c>
    </row>
    <row r="152" spans="1:2" ht="21">
      <c r="A152" s="30" t="str">
        <f>IF(Inputs!A154="","",Inputs!A154)</f>
        <v/>
      </c>
      <c r="B152" s="31" t="str">
        <f>IF(Inputs!B154="","",Inputs!B154)</f>
        <v/>
      </c>
    </row>
    <row r="153" spans="1:2" ht="21">
      <c r="A153" s="30" t="str">
        <f>IF(Inputs!A155="","",Inputs!A155)</f>
        <v/>
      </c>
      <c r="B153" s="31" t="str">
        <f>IF(Inputs!B155="","",Inputs!B155)</f>
        <v/>
      </c>
    </row>
    <row r="154" spans="1:2" ht="21">
      <c r="A154" s="30" t="str">
        <f>IF(Inputs!A156="","",Inputs!A156)</f>
        <v/>
      </c>
      <c r="B154" s="31" t="str">
        <f>IF(Inputs!B156="","",Inputs!B156)</f>
        <v/>
      </c>
    </row>
    <row r="155" spans="1:2" ht="21">
      <c r="A155" s="30" t="str">
        <f>IF(Inputs!A157="","",Inputs!A157)</f>
        <v/>
      </c>
      <c r="B155" s="31" t="str">
        <f>IF(Inputs!B157="","",Inputs!B157)</f>
        <v/>
      </c>
    </row>
    <row r="156" spans="1:2" ht="21">
      <c r="A156" s="30" t="str">
        <f>IF(Inputs!A158="","",Inputs!A158)</f>
        <v/>
      </c>
      <c r="B156" s="31" t="str">
        <f>IF(Inputs!B158="","",Inputs!B158)</f>
        <v/>
      </c>
    </row>
    <row r="157" spans="1:2" ht="21">
      <c r="A157" s="30" t="str">
        <f>IF(Inputs!A159="","",Inputs!A159)</f>
        <v/>
      </c>
      <c r="B157" s="31" t="str">
        <f>IF(Inputs!B159="","",Inputs!B159)</f>
        <v/>
      </c>
    </row>
    <row r="158" spans="1:2" ht="21">
      <c r="A158" s="30" t="str">
        <f>IF(Inputs!A160="","",Inputs!A160)</f>
        <v/>
      </c>
      <c r="B158" s="31" t="str">
        <f>IF(Inputs!B160="","",Inputs!B160)</f>
        <v/>
      </c>
    </row>
    <row r="159" spans="1:2" ht="21">
      <c r="A159" s="30" t="str">
        <f>IF(Inputs!A161="","",Inputs!A161)</f>
        <v/>
      </c>
      <c r="B159" s="31" t="str">
        <f>IF(Inputs!B161="","",Inputs!B161)</f>
        <v/>
      </c>
    </row>
    <row r="160" spans="1:2" ht="21">
      <c r="A160" s="30" t="str">
        <f>IF(Inputs!A162="","",Inputs!A162)</f>
        <v/>
      </c>
      <c r="B160" s="31" t="str">
        <f>IF(Inputs!B162="","",Inputs!B162)</f>
        <v/>
      </c>
    </row>
    <row r="161" spans="1:2" ht="21">
      <c r="A161" s="30" t="str">
        <f>IF(Inputs!A163="","",Inputs!A163)</f>
        <v/>
      </c>
      <c r="B161" s="31" t="str">
        <f>IF(Inputs!B163="","",Inputs!B163)</f>
        <v/>
      </c>
    </row>
    <row r="162" spans="1:2" ht="21">
      <c r="A162" s="30" t="str">
        <f>IF(Inputs!A164="","",Inputs!A164)</f>
        <v/>
      </c>
      <c r="B162" s="31" t="str">
        <f>IF(Inputs!B164="","",Inputs!B164)</f>
        <v/>
      </c>
    </row>
    <row r="163" spans="1:2" ht="21">
      <c r="A163" s="30" t="str">
        <f>IF(Inputs!A165="","",Inputs!A165)</f>
        <v/>
      </c>
      <c r="B163" s="31" t="str">
        <f>IF(Inputs!B165="","",Inputs!B165)</f>
        <v/>
      </c>
    </row>
    <row r="164" spans="1:2" ht="21">
      <c r="A164" s="30" t="str">
        <f>IF(Inputs!A166="","",Inputs!A166)</f>
        <v/>
      </c>
      <c r="B164" s="31" t="str">
        <f>IF(Inputs!B166="","",Inputs!B166)</f>
        <v/>
      </c>
    </row>
    <row r="165" spans="1:2" ht="21">
      <c r="A165" s="30" t="str">
        <f>IF(Inputs!A167="","",Inputs!A167)</f>
        <v/>
      </c>
      <c r="B165" s="31" t="str">
        <f>IF(Inputs!B167="","",Inputs!B167)</f>
        <v/>
      </c>
    </row>
    <row r="166" spans="1:2" ht="21">
      <c r="A166" s="30" t="str">
        <f>IF(Inputs!A168="","",Inputs!A168)</f>
        <v/>
      </c>
      <c r="B166" s="31" t="str">
        <f>IF(Inputs!B168="","",Inputs!B168)</f>
        <v/>
      </c>
    </row>
    <row r="167" spans="1:2" ht="21">
      <c r="A167" s="30" t="str">
        <f>IF(Inputs!A169="","",Inputs!A169)</f>
        <v/>
      </c>
      <c r="B167" s="31" t="str">
        <f>IF(Inputs!B169="","",Inputs!B169)</f>
        <v/>
      </c>
    </row>
    <row r="168" spans="1:2" ht="21">
      <c r="A168" s="30" t="str">
        <f>IF(Inputs!A170="","",Inputs!A170)</f>
        <v/>
      </c>
      <c r="B168" s="31" t="str">
        <f>IF(Inputs!B170="","",Inputs!B170)</f>
        <v/>
      </c>
    </row>
    <row r="169" spans="1:2" ht="21">
      <c r="A169" s="30" t="str">
        <f>IF(Inputs!A171="","",Inputs!A171)</f>
        <v/>
      </c>
      <c r="B169" s="31" t="str">
        <f>IF(Inputs!B171="","",Inputs!B171)</f>
        <v/>
      </c>
    </row>
    <row r="170" spans="1:2" ht="21">
      <c r="A170" s="30" t="str">
        <f>IF(Inputs!A172="","",Inputs!A172)</f>
        <v/>
      </c>
      <c r="B170" s="31" t="str">
        <f>IF(Inputs!B172="","",Inputs!B172)</f>
        <v/>
      </c>
    </row>
    <row r="171" spans="1:2" ht="21">
      <c r="A171" s="30" t="str">
        <f>IF(Inputs!A173="","",Inputs!A173)</f>
        <v/>
      </c>
      <c r="B171" s="31" t="str">
        <f>IF(Inputs!B173="","",Inputs!B173)</f>
        <v/>
      </c>
    </row>
    <row r="172" spans="1:2" ht="21">
      <c r="A172" s="30" t="str">
        <f>IF(Inputs!A174="","",Inputs!A174)</f>
        <v/>
      </c>
      <c r="B172" s="31" t="str">
        <f>IF(Inputs!B174="","",Inputs!B174)</f>
        <v/>
      </c>
    </row>
    <row r="173" spans="1:2" ht="21">
      <c r="A173" s="30" t="str">
        <f>IF(Inputs!A175="","",Inputs!A175)</f>
        <v/>
      </c>
      <c r="B173" s="31" t="str">
        <f>IF(Inputs!B175="","",Inputs!B175)</f>
        <v/>
      </c>
    </row>
    <row r="174" spans="1:2" ht="21">
      <c r="A174" s="30" t="str">
        <f>IF(Inputs!A176="","",Inputs!A176)</f>
        <v/>
      </c>
      <c r="B174" s="31" t="str">
        <f>IF(Inputs!B176="","",Inputs!B176)</f>
        <v/>
      </c>
    </row>
    <row r="175" spans="1:2" ht="21">
      <c r="A175" s="30" t="str">
        <f>IF(Inputs!A177="","",Inputs!A177)</f>
        <v/>
      </c>
      <c r="B175" s="31" t="str">
        <f>IF(Inputs!B177="","",Inputs!B177)</f>
        <v/>
      </c>
    </row>
    <row r="176" spans="1:2" ht="21">
      <c r="A176" s="30" t="str">
        <f>IF(Inputs!A178="","",Inputs!A178)</f>
        <v/>
      </c>
      <c r="B176" s="31" t="str">
        <f>IF(Inputs!B178="","",Inputs!B178)</f>
        <v/>
      </c>
    </row>
    <row r="177" spans="1:2" ht="21">
      <c r="A177" s="30" t="str">
        <f>IF(Inputs!A179="","",Inputs!A179)</f>
        <v/>
      </c>
      <c r="B177" s="31" t="str">
        <f>IF(Inputs!B179="","",Inputs!B179)</f>
        <v/>
      </c>
    </row>
    <row r="178" spans="1:2" ht="21">
      <c r="A178" s="30" t="str">
        <f>IF(Inputs!A180="","",Inputs!A180)</f>
        <v/>
      </c>
      <c r="B178" s="31" t="str">
        <f>IF(Inputs!B180="","",Inputs!B180)</f>
        <v/>
      </c>
    </row>
    <row r="179" spans="1:2" ht="21">
      <c r="A179" s="30" t="str">
        <f>IF(Inputs!A181="","",Inputs!A181)</f>
        <v/>
      </c>
      <c r="B179" s="31" t="str">
        <f>IF(Inputs!B181="","",Inputs!B181)</f>
        <v/>
      </c>
    </row>
    <row r="180" spans="1:2" ht="21">
      <c r="A180" s="30" t="str">
        <f>IF(Inputs!A182="","",Inputs!A182)</f>
        <v/>
      </c>
      <c r="B180" s="31" t="str">
        <f>IF(Inputs!B182="","",Inputs!B182)</f>
        <v/>
      </c>
    </row>
    <row r="181" spans="1:2" ht="21">
      <c r="A181" s="30" t="str">
        <f>IF(Inputs!A183="","",Inputs!A183)</f>
        <v/>
      </c>
      <c r="B181" s="31" t="str">
        <f>IF(Inputs!B183="","",Inputs!B183)</f>
        <v/>
      </c>
    </row>
    <row r="182" spans="1:2" ht="21">
      <c r="A182" s="30" t="str">
        <f>IF(Inputs!A184="","",Inputs!A184)</f>
        <v/>
      </c>
      <c r="B182" s="31" t="str">
        <f>IF(Inputs!B184="","",Inputs!B184)</f>
        <v/>
      </c>
    </row>
    <row r="183" spans="1:2" ht="21">
      <c r="A183" s="30" t="str">
        <f>IF(Inputs!A185="","",Inputs!A185)</f>
        <v/>
      </c>
      <c r="B183" s="31" t="str">
        <f>IF(Inputs!B185="","",Inputs!B185)</f>
        <v/>
      </c>
    </row>
    <row r="184" spans="1:2" ht="21">
      <c r="A184" s="30" t="str">
        <f>IF(Inputs!A186="","",Inputs!A186)</f>
        <v/>
      </c>
      <c r="B184" s="31" t="str">
        <f>IF(Inputs!B186="","",Inputs!B186)</f>
        <v/>
      </c>
    </row>
    <row r="185" spans="1:2" ht="21">
      <c r="A185" s="30" t="str">
        <f>IF(Inputs!A187="","",Inputs!A187)</f>
        <v/>
      </c>
      <c r="B185" s="31" t="str">
        <f>IF(Inputs!B187="","",Inputs!B187)</f>
        <v/>
      </c>
    </row>
    <row r="186" spans="1:2" ht="21">
      <c r="A186" s="30" t="str">
        <f>IF(Inputs!A188="","",Inputs!A188)</f>
        <v/>
      </c>
      <c r="B186" s="31" t="str">
        <f>IF(Inputs!B188="","",Inputs!B188)</f>
        <v/>
      </c>
    </row>
    <row r="187" spans="1:2" ht="21">
      <c r="A187" s="30" t="str">
        <f>IF(Inputs!A189="","",Inputs!A189)</f>
        <v/>
      </c>
      <c r="B187" s="31" t="str">
        <f>IF(Inputs!B189="","",Inputs!B189)</f>
        <v/>
      </c>
    </row>
    <row r="188" spans="1:2" ht="21">
      <c r="A188" s="30" t="str">
        <f>IF(Inputs!A190="","",Inputs!A190)</f>
        <v/>
      </c>
      <c r="B188" s="31" t="str">
        <f>IF(Inputs!B190="","",Inputs!B190)</f>
        <v/>
      </c>
    </row>
    <row r="189" spans="1:2" ht="21">
      <c r="A189" s="30" t="str">
        <f>IF(Inputs!A191="","",Inputs!A191)</f>
        <v/>
      </c>
      <c r="B189" s="31" t="str">
        <f>IF(Inputs!B191="","",Inputs!B191)</f>
        <v/>
      </c>
    </row>
    <row r="190" spans="1:2" ht="21">
      <c r="A190" s="30" t="str">
        <f>IF(Inputs!A192="","",Inputs!A192)</f>
        <v/>
      </c>
      <c r="B190" s="31" t="str">
        <f>IF(Inputs!B192="","",Inputs!B192)</f>
        <v/>
      </c>
    </row>
    <row r="191" spans="1:2" ht="21">
      <c r="A191" s="30" t="str">
        <f>IF(Inputs!A193="","",Inputs!A193)</f>
        <v/>
      </c>
      <c r="B191" s="31" t="str">
        <f>IF(Inputs!B193="","",Inputs!B193)</f>
        <v/>
      </c>
    </row>
    <row r="192" spans="1:2" ht="21">
      <c r="A192" s="30" t="str">
        <f>IF(Inputs!A194="","",Inputs!A194)</f>
        <v/>
      </c>
      <c r="B192" s="31" t="str">
        <f>IF(Inputs!B194="","",Inputs!B194)</f>
        <v/>
      </c>
    </row>
    <row r="193" spans="1:2" ht="21">
      <c r="A193" s="30" t="str">
        <f>IF(Inputs!A195="","",Inputs!A195)</f>
        <v/>
      </c>
      <c r="B193" s="31" t="str">
        <f>IF(Inputs!B195="","",Inputs!B195)</f>
        <v/>
      </c>
    </row>
    <row r="194" spans="1:2" ht="21">
      <c r="A194" s="30" t="str">
        <f>IF(Inputs!A196="","",Inputs!A196)</f>
        <v/>
      </c>
      <c r="B194" s="31" t="str">
        <f>IF(Inputs!B196="","",Inputs!B196)</f>
        <v/>
      </c>
    </row>
    <row r="195" spans="1:2" ht="21">
      <c r="A195" s="30" t="str">
        <f>IF(Inputs!A197="","",Inputs!A197)</f>
        <v/>
      </c>
      <c r="B195" s="31" t="str">
        <f>IF(Inputs!B197="","",Inputs!B197)</f>
        <v/>
      </c>
    </row>
    <row r="196" spans="1:2" ht="21">
      <c r="A196" s="30" t="str">
        <f>IF(Inputs!A198="","",Inputs!A198)</f>
        <v/>
      </c>
      <c r="B196" s="31" t="str">
        <f>IF(Inputs!B198="","",Inputs!B198)</f>
        <v/>
      </c>
    </row>
    <row r="197" spans="1:2" ht="21">
      <c r="A197" s="30" t="str">
        <f>IF(Inputs!A199="","",Inputs!A199)</f>
        <v/>
      </c>
      <c r="B197" s="31" t="str">
        <f>IF(Inputs!B199="","",Inputs!B199)</f>
        <v/>
      </c>
    </row>
    <row r="198" spans="1:2" ht="21">
      <c r="A198" s="30" t="str">
        <f>IF(Inputs!A200="","",Inputs!A200)</f>
        <v/>
      </c>
      <c r="B198" s="31" t="str">
        <f>IF(Inputs!B200="","",Inputs!B200)</f>
        <v/>
      </c>
    </row>
    <row r="199" spans="1:2" ht="21">
      <c r="A199" s="30" t="str">
        <f>IF(Inputs!A201="","",Inputs!A201)</f>
        <v/>
      </c>
      <c r="B199" s="31" t="str">
        <f>IF(Inputs!B201="","",Inputs!B201)</f>
        <v/>
      </c>
    </row>
    <row r="200" spans="1:2" ht="21">
      <c r="A200" s="30" t="str">
        <f>IF(Inputs!A202="","",Inputs!A202)</f>
        <v/>
      </c>
      <c r="B200" s="31" t="str">
        <f>IF(Inputs!B202="","",Inputs!B202)</f>
        <v/>
      </c>
    </row>
    <row r="201" spans="1:2" ht="21">
      <c r="A201" s="30" t="str">
        <f>IF(Inputs!A203="","",Inputs!A203)</f>
        <v/>
      </c>
      <c r="B201" s="31" t="str">
        <f>IF(Inputs!B203="","",Inputs!B203)</f>
        <v/>
      </c>
    </row>
    <row r="202" spans="1:2" ht="21">
      <c r="A202" s="30" t="str">
        <f>IF(Inputs!A204="","",Inputs!A204)</f>
        <v/>
      </c>
      <c r="B202" s="31" t="str">
        <f>IF(Inputs!B204="","",Inputs!B204)</f>
        <v/>
      </c>
    </row>
    <row r="203" spans="1:2" ht="21">
      <c r="A203" s="30" t="str">
        <f>IF(Inputs!A205="","",Inputs!A205)</f>
        <v/>
      </c>
      <c r="B203" s="31" t="str">
        <f>IF(Inputs!B205="","",Inputs!B205)</f>
        <v/>
      </c>
    </row>
    <row r="204" spans="1:2" ht="21">
      <c r="A204" s="30" t="str">
        <f>IF(Inputs!A206="","",Inputs!A206)</f>
        <v/>
      </c>
      <c r="B204" s="31" t="str">
        <f>IF(Inputs!B206="","",Inputs!B206)</f>
        <v/>
      </c>
    </row>
    <row r="205" spans="1:2" ht="21">
      <c r="A205" s="30" t="str">
        <f>IF(Inputs!A207="","",Inputs!A207)</f>
        <v/>
      </c>
      <c r="B205" s="31" t="str">
        <f>IF(Inputs!B207="","",Inputs!B207)</f>
        <v/>
      </c>
    </row>
    <row r="206" spans="1:2" ht="21">
      <c r="A206" s="30" t="str">
        <f>IF(Inputs!A208="","",Inputs!A208)</f>
        <v/>
      </c>
      <c r="B206" s="31" t="str">
        <f>IF(Inputs!B208="","",Inputs!B208)</f>
        <v/>
      </c>
    </row>
    <row r="207" spans="1:2" ht="21">
      <c r="A207" s="30" t="str">
        <f>IF(Inputs!A209="","",Inputs!A209)</f>
        <v/>
      </c>
      <c r="B207" s="31" t="str">
        <f>IF(Inputs!B209="","",Inputs!B209)</f>
        <v/>
      </c>
    </row>
    <row r="208" spans="1:2" ht="21">
      <c r="A208" s="30" t="str">
        <f>IF(Inputs!A210="","",Inputs!A210)</f>
        <v/>
      </c>
      <c r="B208" s="31" t="str">
        <f>IF(Inputs!B210="","",Inputs!B210)</f>
        <v/>
      </c>
    </row>
    <row r="209" spans="1:2" ht="21">
      <c r="A209" s="30" t="str">
        <f>IF(Inputs!A211="","",Inputs!A211)</f>
        <v/>
      </c>
      <c r="B209" s="31" t="str">
        <f>IF(Inputs!B211="","",Inputs!B211)</f>
        <v/>
      </c>
    </row>
    <row r="210" spans="1:2" ht="21">
      <c r="A210" s="30" t="str">
        <f>IF(Inputs!A212="","",Inputs!A212)</f>
        <v/>
      </c>
      <c r="B210" s="31" t="str">
        <f>IF(Inputs!B212="","",Inputs!B212)</f>
        <v/>
      </c>
    </row>
    <row r="211" spans="1:2" ht="21">
      <c r="A211" s="30" t="str">
        <f>IF(Inputs!A213="","",Inputs!A213)</f>
        <v/>
      </c>
      <c r="B211" s="31" t="str">
        <f>IF(Inputs!B213="","",Inputs!B213)</f>
        <v/>
      </c>
    </row>
    <row r="212" spans="1:2" ht="21">
      <c r="A212" s="30" t="str">
        <f>IF(Inputs!A214="","",Inputs!A214)</f>
        <v/>
      </c>
      <c r="B212" s="31" t="str">
        <f>IF(Inputs!B214="","",Inputs!B214)</f>
        <v/>
      </c>
    </row>
    <row r="213" spans="1:2" ht="21">
      <c r="A213" s="30" t="str">
        <f>IF(Inputs!A215="","",Inputs!A215)</f>
        <v/>
      </c>
      <c r="B213" s="31" t="str">
        <f>IF(Inputs!B215="","",Inputs!B215)</f>
        <v/>
      </c>
    </row>
    <row r="214" spans="1:2" ht="21">
      <c r="A214" s="30" t="str">
        <f>IF(Inputs!A216="","",Inputs!A216)</f>
        <v/>
      </c>
      <c r="B214" s="31" t="str">
        <f>IF(Inputs!B216="","",Inputs!B216)</f>
        <v/>
      </c>
    </row>
    <row r="215" spans="1:2" ht="21">
      <c r="A215" s="30" t="str">
        <f>IF(Inputs!A217="","",Inputs!A217)</f>
        <v/>
      </c>
      <c r="B215" s="31" t="str">
        <f>IF(Inputs!B217="","",Inputs!B217)</f>
        <v/>
      </c>
    </row>
    <row r="216" spans="1:2" ht="21">
      <c r="A216" s="30" t="str">
        <f>IF(Inputs!A218="","",Inputs!A218)</f>
        <v/>
      </c>
      <c r="B216" s="31" t="str">
        <f>IF(Inputs!B218="","",Inputs!B218)</f>
        <v/>
      </c>
    </row>
    <row r="217" spans="1:2" ht="21">
      <c r="A217" s="30" t="str">
        <f>IF(Inputs!A219="","",Inputs!A219)</f>
        <v/>
      </c>
      <c r="B217" s="31" t="str">
        <f>IF(Inputs!B219="","",Inputs!B219)</f>
        <v/>
      </c>
    </row>
    <row r="218" spans="1:2" ht="21">
      <c r="A218" s="30" t="str">
        <f>IF(Inputs!A220="","",Inputs!A220)</f>
        <v/>
      </c>
      <c r="B218" s="31" t="str">
        <f>IF(Inputs!B220="","",Inputs!B220)</f>
        <v/>
      </c>
    </row>
    <row r="219" spans="1:2" ht="21">
      <c r="A219" s="30" t="str">
        <f>IF(Inputs!A221="","",Inputs!A221)</f>
        <v/>
      </c>
      <c r="B219" s="31" t="str">
        <f>IF(Inputs!B221="","",Inputs!B221)</f>
        <v/>
      </c>
    </row>
    <row r="220" spans="1:2" ht="21">
      <c r="A220" s="30" t="str">
        <f>IF(Inputs!A222="","",Inputs!A222)</f>
        <v/>
      </c>
      <c r="B220" s="31" t="str">
        <f>IF(Inputs!B222="","",Inputs!B222)</f>
        <v/>
      </c>
    </row>
    <row r="221" spans="1:2" ht="21">
      <c r="A221" s="30" t="str">
        <f>IF(Inputs!A223="","",Inputs!A223)</f>
        <v/>
      </c>
      <c r="B221" s="31" t="str">
        <f>IF(Inputs!B223="","",Inputs!B223)</f>
        <v/>
      </c>
    </row>
    <row r="222" spans="1:2" ht="21">
      <c r="A222" s="30" t="str">
        <f>IF(Inputs!A224="","",Inputs!A224)</f>
        <v/>
      </c>
      <c r="B222" s="31" t="str">
        <f>IF(Inputs!B224="","",Inputs!B224)</f>
        <v/>
      </c>
    </row>
    <row r="223" spans="1:2" ht="21">
      <c r="A223" s="30" t="str">
        <f>IF(Inputs!A225="","",Inputs!A225)</f>
        <v/>
      </c>
      <c r="B223" s="31" t="str">
        <f>IF(Inputs!B225="","",Inputs!B225)</f>
        <v/>
      </c>
    </row>
    <row r="224" spans="1:2" ht="21">
      <c r="A224" s="30" t="str">
        <f>IF(Inputs!A226="","",Inputs!A226)</f>
        <v/>
      </c>
      <c r="B224" s="31" t="str">
        <f>IF(Inputs!B226="","",Inputs!B226)</f>
        <v/>
      </c>
    </row>
    <row r="225" spans="1:2" ht="21">
      <c r="A225" s="30" t="str">
        <f>IF(Inputs!A227="","",Inputs!A227)</f>
        <v/>
      </c>
      <c r="B225" s="31" t="str">
        <f>IF(Inputs!B227="","",Inputs!B227)</f>
        <v/>
      </c>
    </row>
    <row r="226" spans="1:2" ht="21">
      <c r="A226" s="30" t="str">
        <f>IF(Inputs!A228="","",Inputs!A228)</f>
        <v/>
      </c>
      <c r="B226" s="31" t="str">
        <f>IF(Inputs!B228="","",Inputs!B228)</f>
        <v/>
      </c>
    </row>
    <row r="227" spans="1:2" ht="21">
      <c r="A227" s="30" t="str">
        <f>IF(Inputs!A229="","",Inputs!A229)</f>
        <v/>
      </c>
      <c r="B227" s="31" t="str">
        <f>IF(Inputs!B229="","",Inputs!B229)</f>
        <v/>
      </c>
    </row>
    <row r="228" spans="1:2" ht="21">
      <c r="A228" s="30" t="str">
        <f>IF(Inputs!A230="","",Inputs!A230)</f>
        <v/>
      </c>
      <c r="B228" s="31" t="str">
        <f>IF(Inputs!B230="","",Inputs!B230)</f>
        <v/>
      </c>
    </row>
    <row r="229" spans="1:2" ht="21">
      <c r="A229" s="30" t="str">
        <f>IF(Inputs!A231="","",Inputs!A231)</f>
        <v/>
      </c>
      <c r="B229" s="31" t="str">
        <f>IF(Inputs!B231="","",Inputs!B231)</f>
        <v/>
      </c>
    </row>
    <row r="230" spans="1:2" ht="21">
      <c r="A230" s="30" t="str">
        <f>IF(Inputs!A232="","",Inputs!A232)</f>
        <v/>
      </c>
      <c r="B230" s="31" t="str">
        <f>IF(Inputs!B232="","",Inputs!B232)</f>
        <v/>
      </c>
    </row>
    <row r="231" spans="1:2" ht="21">
      <c r="A231" s="30" t="str">
        <f>IF(Inputs!A233="","",Inputs!A233)</f>
        <v/>
      </c>
      <c r="B231" s="31" t="str">
        <f>IF(Inputs!B233="","",Inputs!B233)</f>
        <v/>
      </c>
    </row>
    <row r="232" spans="1:2" ht="21">
      <c r="A232" s="30" t="str">
        <f>IF(Inputs!A234="","",Inputs!A234)</f>
        <v/>
      </c>
      <c r="B232" s="31" t="str">
        <f>IF(Inputs!B234="","",Inputs!B234)</f>
        <v/>
      </c>
    </row>
    <row r="233" spans="1:2" ht="21">
      <c r="A233" s="30" t="str">
        <f>IF(Inputs!A235="","",Inputs!A235)</f>
        <v/>
      </c>
      <c r="B233" s="31" t="str">
        <f>IF(Inputs!B235="","",Inputs!B235)</f>
        <v/>
      </c>
    </row>
    <row r="234" spans="1:2" ht="21">
      <c r="A234" s="30" t="str">
        <f>IF(Inputs!A236="","",Inputs!A236)</f>
        <v/>
      </c>
      <c r="B234" s="31" t="str">
        <f>IF(Inputs!B236="","",Inputs!B236)</f>
        <v/>
      </c>
    </row>
    <row r="235" spans="1:2" ht="21">
      <c r="A235" s="30" t="str">
        <f>IF(Inputs!A237="","",Inputs!A237)</f>
        <v/>
      </c>
      <c r="B235" s="31" t="str">
        <f>IF(Inputs!B237="","",Inputs!B237)</f>
        <v/>
      </c>
    </row>
    <row r="236" spans="1:2" ht="21">
      <c r="A236" s="30" t="str">
        <f>IF(Inputs!A238="","",Inputs!A238)</f>
        <v/>
      </c>
      <c r="B236" s="31" t="str">
        <f>IF(Inputs!B238="","",Inputs!B238)</f>
        <v/>
      </c>
    </row>
    <row r="237" spans="1:2" ht="21">
      <c r="A237" s="30" t="str">
        <f>IF(Inputs!A239="","",Inputs!A239)</f>
        <v/>
      </c>
      <c r="B237" s="31" t="str">
        <f>IF(Inputs!B239="","",Inputs!B239)</f>
        <v/>
      </c>
    </row>
    <row r="238" spans="1:2" ht="21">
      <c r="A238" s="30" t="str">
        <f>IF(Inputs!A240="","",Inputs!A240)</f>
        <v/>
      </c>
      <c r="B238" s="31" t="str">
        <f>IF(Inputs!B240="","",Inputs!B240)</f>
        <v/>
      </c>
    </row>
    <row r="239" spans="1:2" ht="21">
      <c r="A239" s="30" t="str">
        <f>IF(Inputs!A241="","",Inputs!A241)</f>
        <v/>
      </c>
      <c r="B239" s="31" t="str">
        <f>IF(Inputs!B241="","",Inputs!B241)</f>
        <v/>
      </c>
    </row>
    <row r="240" spans="1:2" ht="21">
      <c r="A240" s="30" t="str">
        <f>IF(Inputs!A242="","",Inputs!A242)</f>
        <v/>
      </c>
      <c r="B240" s="31" t="str">
        <f>IF(Inputs!B242="","",Inputs!B242)</f>
        <v/>
      </c>
    </row>
    <row r="241" spans="1:2" ht="21">
      <c r="A241" s="30" t="str">
        <f>IF(Inputs!A243="","",Inputs!A243)</f>
        <v/>
      </c>
      <c r="B241" s="31" t="str">
        <f>IF(Inputs!B243="","",Inputs!B243)</f>
        <v/>
      </c>
    </row>
    <row r="242" spans="1:2" ht="21">
      <c r="A242" s="30" t="str">
        <f>IF(Inputs!A244="","",Inputs!A244)</f>
        <v/>
      </c>
      <c r="B242" s="31" t="str">
        <f>IF(Inputs!B244="","",Inputs!B244)</f>
        <v/>
      </c>
    </row>
    <row r="243" spans="1:2" ht="21">
      <c r="A243" s="30" t="str">
        <f>IF(Inputs!A245="","",Inputs!A245)</f>
        <v/>
      </c>
      <c r="B243" s="31" t="str">
        <f>IF(Inputs!B245="","",Inputs!B245)</f>
        <v/>
      </c>
    </row>
    <row r="244" spans="1:2" ht="21">
      <c r="A244" s="30" t="str">
        <f>IF(Inputs!A246="","",Inputs!A246)</f>
        <v/>
      </c>
      <c r="B244" s="31" t="str">
        <f>IF(Inputs!B246="","",Inputs!B246)</f>
        <v/>
      </c>
    </row>
    <row r="245" spans="1:2" ht="21">
      <c r="A245" s="30" t="str">
        <f>IF(Inputs!A247="","",Inputs!A247)</f>
        <v/>
      </c>
      <c r="B245" s="31" t="str">
        <f>IF(Inputs!B247="","",Inputs!B247)</f>
        <v/>
      </c>
    </row>
    <row r="246" spans="1:2" ht="21">
      <c r="A246" s="30" t="str">
        <f>IF(Inputs!A248="","",Inputs!A248)</f>
        <v/>
      </c>
      <c r="B246" s="31" t="str">
        <f>IF(Inputs!B248="","",Inputs!B248)</f>
        <v/>
      </c>
    </row>
    <row r="247" spans="1:2" ht="21">
      <c r="A247" s="30" t="str">
        <f>IF(Inputs!A249="","",Inputs!A249)</f>
        <v/>
      </c>
      <c r="B247" s="31" t="str">
        <f>IF(Inputs!B249="","",Inputs!B249)</f>
        <v/>
      </c>
    </row>
    <row r="248" spans="1:2" ht="21">
      <c r="A248" s="30" t="str">
        <f>IF(Inputs!A250="","",Inputs!A250)</f>
        <v/>
      </c>
      <c r="B248" s="31" t="str">
        <f>IF(Inputs!B250="","",Inputs!B250)</f>
        <v/>
      </c>
    </row>
    <row r="249" spans="1:2" ht="21">
      <c r="A249" s="30" t="str">
        <f>IF(Inputs!A251="","",Inputs!A251)</f>
        <v/>
      </c>
      <c r="B249" s="31" t="str">
        <f>IF(Inputs!B251="","",Inputs!B251)</f>
        <v/>
      </c>
    </row>
    <row r="250" spans="1:2" ht="21">
      <c r="A250" s="30" t="str">
        <f>IF(Inputs!A252="","",Inputs!A252)</f>
        <v/>
      </c>
      <c r="B250" s="31" t="str">
        <f>IF(Inputs!B252="","",Inputs!B252)</f>
        <v/>
      </c>
    </row>
    <row r="251" spans="1:2" ht="21">
      <c r="A251" s="30" t="str">
        <f>IF(Inputs!A253="","",Inputs!A253)</f>
        <v/>
      </c>
      <c r="B251" s="31" t="str">
        <f>IF(Inputs!B253="","",Inputs!B253)</f>
        <v/>
      </c>
    </row>
    <row r="252" spans="1:2" ht="21">
      <c r="A252" s="30" t="str">
        <f>IF(Inputs!A254="","",Inputs!A254)</f>
        <v/>
      </c>
      <c r="B252" s="31" t="str">
        <f>IF(Inputs!B254="","",Inputs!B254)</f>
        <v/>
      </c>
    </row>
    <row r="253" spans="1:2" ht="21">
      <c r="A253" s="30" t="str">
        <f>IF(Inputs!A255="","",Inputs!A255)</f>
        <v/>
      </c>
      <c r="B253" s="31" t="str">
        <f>IF(Inputs!B255="","",Inputs!B255)</f>
        <v/>
      </c>
    </row>
    <row r="254" spans="1:2" ht="21">
      <c r="A254" s="30" t="str">
        <f>IF(Inputs!A256="","",Inputs!A256)</f>
        <v/>
      </c>
      <c r="B254" s="31" t="str">
        <f>IF(Inputs!B256="","",Inputs!B256)</f>
        <v/>
      </c>
    </row>
    <row r="255" spans="1:2" ht="21">
      <c r="A255" s="30" t="str">
        <f>IF(Inputs!A257="","",Inputs!A257)</f>
        <v/>
      </c>
      <c r="B255" s="31" t="str">
        <f>IF(Inputs!B257="","",Inputs!B257)</f>
        <v/>
      </c>
    </row>
    <row r="256" spans="1:2" ht="21">
      <c r="A256" s="30" t="str">
        <f>IF(Inputs!A258="","",Inputs!A258)</f>
        <v/>
      </c>
      <c r="B256" s="31" t="str">
        <f>IF(Inputs!B258="","",Inputs!B258)</f>
        <v/>
      </c>
    </row>
    <row r="257" spans="1:2" ht="21">
      <c r="A257" s="30" t="str">
        <f>IF(Inputs!A259="","",Inputs!A259)</f>
        <v/>
      </c>
      <c r="B257" s="31" t="str">
        <f>IF(Inputs!B259="","",Inputs!B259)</f>
        <v/>
      </c>
    </row>
    <row r="258" spans="1:2" ht="21">
      <c r="A258" s="30" t="str">
        <f>IF(Inputs!A260="","",Inputs!A260)</f>
        <v/>
      </c>
      <c r="B258" s="31" t="str">
        <f>IF(Inputs!B260="","",Inputs!B260)</f>
        <v/>
      </c>
    </row>
    <row r="259" spans="1:2" ht="21">
      <c r="A259" s="30" t="str">
        <f>IF(Inputs!A261="","",Inputs!A261)</f>
        <v/>
      </c>
      <c r="B259" s="31" t="str">
        <f>IF(Inputs!B261="","",Inputs!B261)</f>
        <v/>
      </c>
    </row>
    <row r="260" spans="1:2" ht="21">
      <c r="A260" s="30" t="str">
        <f>IF(Inputs!A262="","",Inputs!A262)</f>
        <v/>
      </c>
      <c r="B260" s="31" t="str">
        <f>IF(Inputs!B262="","",Inputs!B262)</f>
        <v/>
      </c>
    </row>
    <row r="261" spans="1:2" ht="21">
      <c r="A261" s="30" t="str">
        <f>IF(Inputs!A263="","",Inputs!A263)</f>
        <v/>
      </c>
      <c r="B261" s="31" t="str">
        <f>IF(Inputs!B263="","",Inputs!B263)</f>
        <v/>
      </c>
    </row>
    <row r="262" spans="1:2" ht="21">
      <c r="A262" s="30" t="str">
        <f>IF(Inputs!A264="","",Inputs!A264)</f>
        <v/>
      </c>
      <c r="B262" s="31" t="str">
        <f>IF(Inputs!B264="","",Inputs!B264)</f>
        <v/>
      </c>
    </row>
    <row r="263" spans="1:2" ht="21">
      <c r="A263" s="30" t="str">
        <f>IF(Inputs!A265="","",Inputs!A265)</f>
        <v/>
      </c>
      <c r="B263" s="31" t="str">
        <f>IF(Inputs!B265="","",Inputs!B265)</f>
        <v/>
      </c>
    </row>
    <row r="264" spans="1:2" ht="21">
      <c r="A264" s="30" t="str">
        <f>IF(Inputs!A266="","",Inputs!A266)</f>
        <v/>
      </c>
      <c r="B264" s="31" t="str">
        <f>IF(Inputs!B266="","",Inputs!B266)</f>
        <v/>
      </c>
    </row>
    <row r="265" spans="1:2" ht="21">
      <c r="A265" s="30" t="str">
        <f>IF(Inputs!A267="","",Inputs!A267)</f>
        <v/>
      </c>
      <c r="B265" s="31" t="str">
        <f>IF(Inputs!B267="","",Inputs!B267)</f>
        <v/>
      </c>
    </row>
    <row r="266" spans="1:2" ht="21">
      <c r="A266" s="30" t="str">
        <f>IF(Inputs!A268="","",Inputs!A268)</f>
        <v/>
      </c>
      <c r="B266" s="31" t="str">
        <f>IF(Inputs!B268="","",Inputs!B268)</f>
        <v/>
      </c>
    </row>
    <row r="267" spans="1:2" ht="21">
      <c r="A267" s="30" t="str">
        <f>IF(Inputs!A269="","",Inputs!A269)</f>
        <v/>
      </c>
      <c r="B267" s="31" t="str">
        <f>IF(Inputs!B269="","",Inputs!B269)</f>
        <v/>
      </c>
    </row>
    <row r="268" spans="1:2" ht="21">
      <c r="A268" s="30" t="str">
        <f>IF(Inputs!A270="","",Inputs!A270)</f>
        <v/>
      </c>
      <c r="B268" s="31" t="str">
        <f>IF(Inputs!B270="","",Inputs!B270)</f>
        <v/>
      </c>
    </row>
    <row r="269" spans="1:2" ht="21">
      <c r="A269" s="30" t="str">
        <f>IF(Inputs!A271="","",Inputs!A271)</f>
        <v/>
      </c>
      <c r="B269" s="31" t="str">
        <f>IF(Inputs!B271="","",Inputs!B271)</f>
        <v/>
      </c>
    </row>
    <row r="270" spans="1:2" ht="21">
      <c r="A270" s="30" t="str">
        <f>IF(Inputs!A272="","",Inputs!A272)</f>
        <v/>
      </c>
      <c r="B270" s="31" t="str">
        <f>IF(Inputs!B272="","",Inputs!B272)</f>
        <v/>
      </c>
    </row>
    <row r="271" spans="1:2" ht="21">
      <c r="A271" s="30" t="str">
        <f>IF(Inputs!A273="","",Inputs!A273)</f>
        <v/>
      </c>
      <c r="B271" s="31" t="str">
        <f>IF(Inputs!B273="","",Inputs!B273)</f>
        <v/>
      </c>
    </row>
    <row r="272" spans="1:2" ht="21">
      <c r="A272" s="30" t="str">
        <f>IF(Inputs!A274="","",Inputs!A274)</f>
        <v/>
      </c>
      <c r="B272" s="31" t="str">
        <f>IF(Inputs!B274="","",Inputs!B274)</f>
        <v/>
      </c>
    </row>
    <row r="273" spans="1:2" ht="21">
      <c r="A273" s="30" t="str">
        <f>IF(Inputs!A275="","",Inputs!A275)</f>
        <v/>
      </c>
      <c r="B273" s="31" t="str">
        <f>IF(Inputs!B275="","",Inputs!B275)</f>
        <v/>
      </c>
    </row>
    <row r="274" spans="1:2" ht="21">
      <c r="A274" s="30" t="str">
        <f>IF(Inputs!A276="","",Inputs!A276)</f>
        <v/>
      </c>
      <c r="B274" s="31" t="str">
        <f>IF(Inputs!B276="","",Inputs!B276)</f>
        <v/>
      </c>
    </row>
    <row r="275" spans="1:2" ht="21">
      <c r="A275" s="30" t="str">
        <f>IF(Inputs!A277="","",Inputs!A277)</f>
        <v/>
      </c>
      <c r="B275" s="31" t="str">
        <f>IF(Inputs!B277="","",Inputs!B277)</f>
        <v/>
      </c>
    </row>
    <row r="276" spans="1:2" ht="21">
      <c r="A276" s="30" t="str">
        <f>IF(Inputs!A278="","",Inputs!A278)</f>
        <v/>
      </c>
      <c r="B276" s="31" t="str">
        <f>IF(Inputs!B278="","",Inputs!B278)</f>
        <v/>
      </c>
    </row>
    <row r="277" spans="1:2" ht="21">
      <c r="A277" s="30" t="str">
        <f>IF(Inputs!A279="","",Inputs!A279)</f>
        <v/>
      </c>
      <c r="B277" s="31" t="str">
        <f>IF(Inputs!B279="","",Inputs!B279)</f>
        <v/>
      </c>
    </row>
    <row r="278" spans="1:2" ht="21">
      <c r="A278" s="30" t="str">
        <f>IF(Inputs!A280="","",Inputs!A280)</f>
        <v/>
      </c>
      <c r="B278" s="31" t="str">
        <f>IF(Inputs!B280="","",Inputs!B280)</f>
        <v/>
      </c>
    </row>
    <row r="279" spans="1:2" ht="21">
      <c r="A279" s="30" t="str">
        <f>IF(Inputs!A281="","",Inputs!A281)</f>
        <v/>
      </c>
      <c r="B279" s="31" t="str">
        <f>IF(Inputs!B281="","",Inputs!B281)</f>
        <v/>
      </c>
    </row>
    <row r="280" spans="1:2" ht="21">
      <c r="A280" s="30" t="str">
        <f>IF(Inputs!A282="","",Inputs!A282)</f>
        <v/>
      </c>
      <c r="B280" s="31" t="str">
        <f>IF(Inputs!B282="","",Inputs!B282)</f>
        <v/>
      </c>
    </row>
    <row r="281" spans="1:2" ht="21">
      <c r="A281" s="30" t="str">
        <f>IF(Inputs!A283="","",Inputs!A283)</f>
        <v/>
      </c>
      <c r="B281" s="31" t="str">
        <f>IF(Inputs!B283="","",Inputs!B283)</f>
        <v/>
      </c>
    </row>
    <row r="282" spans="1:2" ht="21">
      <c r="A282" s="30" t="str">
        <f>IF(Inputs!A284="","",Inputs!A284)</f>
        <v/>
      </c>
      <c r="B282" s="31" t="str">
        <f>IF(Inputs!B284="","",Inputs!B284)</f>
        <v/>
      </c>
    </row>
    <row r="283" spans="1:2" ht="21">
      <c r="A283" s="30" t="str">
        <f>IF(Inputs!A285="","",Inputs!A285)</f>
        <v/>
      </c>
      <c r="B283" s="31" t="str">
        <f>IF(Inputs!B285="","",Inputs!B285)</f>
        <v/>
      </c>
    </row>
    <row r="284" spans="1:2" ht="21">
      <c r="A284" s="30" t="str">
        <f>IF(Inputs!A286="","",Inputs!A286)</f>
        <v/>
      </c>
      <c r="B284" s="31" t="str">
        <f>IF(Inputs!B286="","",Inputs!B286)</f>
        <v/>
      </c>
    </row>
    <row r="285" spans="1:2" ht="21">
      <c r="A285" s="30" t="str">
        <f>IF(Inputs!A287="","",Inputs!A287)</f>
        <v/>
      </c>
      <c r="B285" s="31" t="str">
        <f>IF(Inputs!B287="","",Inputs!B287)</f>
        <v/>
      </c>
    </row>
    <row r="286" spans="1:2" ht="21">
      <c r="A286" s="30" t="str">
        <f>IF(Inputs!A288="","",Inputs!A288)</f>
        <v/>
      </c>
      <c r="B286" s="31" t="str">
        <f>IF(Inputs!B288="","",Inputs!B288)</f>
        <v/>
      </c>
    </row>
    <row r="287" spans="1:2" ht="21">
      <c r="A287" s="30" t="str">
        <f>IF(Inputs!A289="","",Inputs!A289)</f>
        <v/>
      </c>
      <c r="B287" s="31" t="str">
        <f>IF(Inputs!B289="","",Inputs!B289)</f>
        <v/>
      </c>
    </row>
    <row r="288" spans="1:2" ht="21">
      <c r="A288" s="30" t="str">
        <f>IF(Inputs!A290="","",Inputs!A290)</f>
        <v/>
      </c>
      <c r="B288" s="31" t="str">
        <f>IF(Inputs!B290="","",Inputs!B290)</f>
        <v/>
      </c>
    </row>
    <row r="289" spans="1:2" ht="21">
      <c r="A289" s="30" t="str">
        <f>IF(Inputs!A291="","",Inputs!A291)</f>
        <v/>
      </c>
      <c r="B289" s="31" t="str">
        <f>IF(Inputs!B291="","",Inputs!B291)</f>
        <v/>
      </c>
    </row>
    <row r="290" spans="1:2" ht="21">
      <c r="A290" s="30" t="str">
        <f>IF(Inputs!A292="","",Inputs!A292)</f>
        <v/>
      </c>
      <c r="B290" s="31" t="str">
        <f>IF(Inputs!B292="","",Inputs!B292)</f>
        <v/>
      </c>
    </row>
    <row r="291" spans="1:2" ht="21">
      <c r="A291" s="30" t="str">
        <f>IF(Inputs!A293="","",Inputs!A293)</f>
        <v/>
      </c>
      <c r="B291" s="31" t="str">
        <f>IF(Inputs!B293="","",Inputs!B293)</f>
        <v/>
      </c>
    </row>
    <row r="292" spans="1:2" ht="21">
      <c r="A292" s="30" t="str">
        <f>IF(Inputs!A294="","",Inputs!A294)</f>
        <v/>
      </c>
      <c r="B292" s="31" t="str">
        <f>IF(Inputs!B294="","",Inputs!B294)</f>
        <v/>
      </c>
    </row>
    <row r="293" spans="1:2" ht="21">
      <c r="A293" s="30" t="str">
        <f>IF(Inputs!A295="","",Inputs!A295)</f>
        <v/>
      </c>
      <c r="B293" s="31" t="str">
        <f>IF(Inputs!B295="","",Inputs!B295)</f>
        <v/>
      </c>
    </row>
    <row r="294" spans="1:2" ht="21">
      <c r="A294" s="30" t="str">
        <f>IF(Inputs!A296="","",Inputs!A296)</f>
        <v/>
      </c>
      <c r="B294" s="31" t="str">
        <f>IF(Inputs!B296="","",Inputs!B296)</f>
        <v/>
      </c>
    </row>
    <row r="295" spans="1:2" ht="21">
      <c r="A295" s="30" t="str">
        <f>IF(Inputs!A297="","",Inputs!A297)</f>
        <v/>
      </c>
      <c r="B295" s="31" t="str">
        <f>IF(Inputs!B297="","",Inputs!B297)</f>
        <v/>
      </c>
    </row>
    <row r="296" spans="1:2" ht="21">
      <c r="A296" s="30" t="str">
        <f>IF(Inputs!A298="","",Inputs!A298)</f>
        <v/>
      </c>
      <c r="B296" s="31" t="str">
        <f>IF(Inputs!B298="","",Inputs!B298)</f>
        <v/>
      </c>
    </row>
    <row r="297" spans="1:2" ht="21">
      <c r="A297" s="30" t="str">
        <f>IF(Inputs!A299="","",Inputs!A299)</f>
        <v/>
      </c>
      <c r="B297" s="31" t="str">
        <f>IF(Inputs!B299="","",Inputs!B299)</f>
        <v/>
      </c>
    </row>
    <row r="298" spans="1:2" ht="21">
      <c r="A298" s="30" t="str">
        <f>IF(Inputs!A300="","",Inputs!A300)</f>
        <v/>
      </c>
      <c r="B298" s="31" t="str">
        <f>IF(Inputs!B300="","",Inputs!B300)</f>
        <v/>
      </c>
    </row>
    <row r="299" spans="1:2" ht="21">
      <c r="A299" s="30" t="str">
        <f>IF(Inputs!A301="","",Inputs!A301)</f>
        <v/>
      </c>
      <c r="B299" s="31" t="str">
        <f>IF(Inputs!B301="","",Inputs!B301)</f>
        <v/>
      </c>
    </row>
    <row r="300" spans="1:2" ht="21">
      <c r="A300" s="30" t="str">
        <f>IF(Inputs!A302="","",Inputs!A302)</f>
        <v/>
      </c>
      <c r="B300" s="31" t="str">
        <f>IF(Inputs!B302="","",Inputs!B302)</f>
        <v/>
      </c>
    </row>
    <row r="301" spans="1:2" ht="21">
      <c r="A301" s="30" t="str">
        <f>IF(Inputs!A303="","",Inputs!A303)</f>
        <v/>
      </c>
      <c r="B301" s="31" t="str">
        <f>IF(Inputs!B303="","",Inputs!B303)</f>
        <v/>
      </c>
    </row>
    <row r="302" spans="1:2" ht="21">
      <c r="A302" s="30" t="str">
        <f>IF(Inputs!A304="","",Inputs!A304)</f>
        <v/>
      </c>
      <c r="B302" s="31" t="str">
        <f>IF(Inputs!B304="","",Inputs!B304)</f>
        <v/>
      </c>
    </row>
    <row r="303" spans="1:2" ht="21">
      <c r="A303" s="30" t="str">
        <f>IF(Inputs!A305="","",Inputs!A305)</f>
        <v/>
      </c>
      <c r="B303" s="31" t="str">
        <f>IF(Inputs!B305="","",Inputs!B305)</f>
        <v/>
      </c>
    </row>
    <row r="304" spans="1:2" ht="21">
      <c r="A304" s="30" t="str">
        <f>IF(Inputs!A306="","",Inputs!A306)</f>
        <v/>
      </c>
      <c r="B304" s="31" t="str">
        <f>IF(Inputs!B306="","",Inputs!B306)</f>
        <v/>
      </c>
    </row>
    <row r="305" spans="1:2" ht="21">
      <c r="A305" s="30" t="str">
        <f>IF(Inputs!A307="","",Inputs!A307)</f>
        <v/>
      </c>
      <c r="B305" s="31" t="str">
        <f>IF(Inputs!B307="","",Inputs!B307)</f>
        <v/>
      </c>
    </row>
    <row r="306" spans="1:2" ht="21">
      <c r="A306" s="30" t="str">
        <f>IF(Inputs!A308="","",Inputs!A308)</f>
        <v/>
      </c>
      <c r="B306" s="31" t="str">
        <f>IF(Inputs!B308="","",Inputs!B308)</f>
        <v/>
      </c>
    </row>
    <row r="307" spans="1:2" ht="21">
      <c r="A307" s="30" t="str">
        <f>IF(Inputs!A309="","",Inputs!A309)</f>
        <v/>
      </c>
      <c r="B307" s="31" t="str">
        <f>IF(Inputs!B309="","",Inputs!B309)</f>
        <v/>
      </c>
    </row>
    <row r="308" spans="1:2" ht="21">
      <c r="A308" s="30" t="str">
        <f>IF(Inputs!A310="","",Inputs!A310)</f>
        <v/>
      </c>
      <c r="B308" s="31" t="str">
        <f>IF(Inputs!B310="","",Inputs!B310)</f>
        <v/>
      </c>
    </row>
    <row r="309" spans="1:2" ht="21">
      <c r="A309" s="30" t="str">
        <f>IF(Inputs!A311="","",Inputs!A311)</f>
        <v/>
      </c>
      <c r="B309" s="31" t="str">
        <f>IF(Inputs!B311="","",Inputs!B311)</f>
        <v/>
      </c>
    </row>
    <row r="310" spans="1:2" ht="21">
      <c r="A310" s="30" t="str">
        <f>IF(Inputs!A312="","",Inputs!A312)</f>
        <v/>
      </c>
      <c r="B310" s="31" t="str">
        <f>IF(Inputs!B312="","",Inputs!B312)</f>
        <v/>
      </c>
    </row>
    <row r="311" spans="1:2" ht="21">
      <c r="A311" s="30" t="str">
        <f>IF(Inputs!A313="","",Inputs!A313)</f>
        <v/>
      </c>
      <c r="B311" s="31" t="str">
        <f>IF(Inputs!B313="","",Inputs!B313)</f>
        <v/>
      </c>
    </row>
    <row r="312" spans="1:2" ht="21">
      <c r="A312" s="30" t="str">
        <f>IF(Inputs!A314="","",Inputs!A314)</f>
        <v/>
      </c>
      <c r="B312" s="31" t="str">
        <f>IF(Inputs!B314="","",Inputs!B314)</f>
        <v/>
      </c>
    </row>
    <row r="313" spans="1:2" ht="21">
      <c r="A313" s="30" t="str">
        <f>IF(Inputs!A315="","",Inputs!A315)</f>
        <v/>
      </c>
      <c r="B313" s="31" t="str">
        <f>IF(Inputs!B315="","",Inputs!B315)</f>
        <v/>
      </c>
    </row>
    <row r="314" spans="1:2" ht="21">
      <c r="A314" s="30" t="str">
        <f>IF(Inputs!A316="","",Inputs!A316)</f>
        <v/>
      </c>
      <c r="B314" s="31" t="str">
        <f>IF(Inputs!B316="","",Inputs!B316)</f>
        <v/>
      </c>
    </row>
    <row r="315" spans="1:2" ht="21">
      <c r="A315" s="30" t="str">
        <f>IF(Inputs!A317="","",Inputs!A317)</f>
        <v/>
      </c>
      <c r="B315" s="31" t="str">
        <f>IF(Inputs!B317="","",Inputs!B317)</f>
        <v/>
      </c>
    </row>
    <row r="316" spans="1:2" ht="21">
      <c r="A316" s="30" t="str">
        <f>IF(Inputs!A318="","",Inputs!A318)</f>
        <v/>
      </c>
      <c r="B316" s="31" t="str">
        <f>IF(Inputs!B318="","",Inputs!B318)</f>
        <v/>
      </c>
    </row>
    <row r="317" spans="1:2" ht="21">
      <c r="A317" s="30" t="str">
        <f>IF(Inputs!A319="","",Inputs!A319)</f>
        <v/>
      </c>
      <c r="B317" s="31" t="str">
        <f>IF(Inputs!B319="","",Inputs!B319)</f>
        <v/>
      </c>
    </row>
    <row r="318" spans="1:2" ht="21">
      <c r="A318" s="30" t="str">
        <f>IF(Inputs!A320="","",Inputs!A320)</f>
        <v/>
      </c>
      <c r="B318" s="31" t="str">
        <f>IF(Inputs!B320="","",Inputs!B320)</f>
        <v/>
      </c>
    </row>
    <row r="319" spans="1:2" ht="21">
      <c r="A319" s="30" t="str">
        <f>IF(Inputs!A321="","",Inputs!A321)</f>
        <v/>
      </c>
      <c r="B319" s="31" t="str">
        <f>IF(Inputs!B321="","",Inputs!B321)</f>
        <v/>
      </c>
    </row>
    <row r="320" spans="1:2" ht="21">
      <c r="A320" s="30" t="str">
        <f>IF(Inputs!A322="","",Inputs!A322)</f>
        <v/>
      </c>
      <c r="B320" s="31" t="str">
        <f>IF(Inputs!B322="","",Inputs!B322)</f>
        <v/>
      </c>
    </row>
    <row r="321" spans="1:2" ht="21">
      <c r="A321" s="30" t="str">
        <f>IF(Inputs!A323="","",Inputs!A323)</f>
        <v/>
      </c>
      <c r="B321" s="31" t="str">
        <f>IF(Inputs!B323="","",Inputs!B323)</f>
        <v/>
      </c>
    </row>
    <row r="322" spans="1:2" ht="21">
      <c r="A322" s="30" t="str">
        <f>IF(Inputs!A324="","",Inputs!A324)</f>
        <v/>
      </c>
      <c r="B322" s="31" t="str">
        <f>IF(Inputs!B324="","",Inputs!B324)</f>
        <v/>
      </c>
    </row>
    <row r="323" spans="1:2" ht="21">
      <c r="A323" s="30" t="str">
        <f>IF(Inputs!A325="","",Inputs!A325)</f>
        <v/>
      </c>
      <c r="B323" s="31" t="str">
        <f>IF(Inputs!B325="","",Inputs!B325)</f>
        <v/>
      </c>
    </row>
    <row r="324" spans="1:2" ht="21">
      <c r="A324" s="30" t="str">
        <f>IF(Inputs!A326="","",Inputs!A326)</f>
        <v/>
      </c>
      <c r="B324" s="31" t="str">
        <f>IF(Inputs!B326="","",Inputs!B326)</f>
        <v/>
      </c>
    </row>
    <row r="325" spans="1:2" ht="21">
      <c r="A325" s="30" t="str">
        <f>IF(Inputs!A327="","",Inputs!A327)</f>
        <v/>
      </c>
      <c r="B325" s="31" t="str">
        <f>IF(Inputs!B327="","",Inputs!B327)</f>
        <v/>
      </c>
    </row>
    <row r="326" spans="1:2" ht="21">
      <c r="A326" s="30" t="str">
        <f>IF(Inputs!A328="","",Inputs!A328)</f>
        <v/>
      </c>
      <c r="B326" s="31" t="str">
        <f>IF(Inputs!B328="","",Inputs!B328)</f>
        <v/>
      </c>
    </row>
    <row r="327" spans="1:2" ht="21">
      <c r="A327" s="30" t="str">
        <f>IF(Inputs!A329="","",Inputs!A329)</f>
        <v/>
      </c>
      <c r="B327" s="31" t="str">
        <f>IF(Inputs!B329="","",Inputs!B329)</f>
        <v/>
      </c>
    </row>
    <row r="328" spans="1:2" ht="21">
      <c r="A328" s="30" t="str">
        <f>IF(Inputs!A330="","",Inputs!A330)</f>
        <v/>
      </c>
      <c r="B328" s="31" t="str">
        <f>IF(Inputs!B330="","",Inputs!B330)</f>
        <v/>
      </c>
    </row>
    <row r="329" spans="1:2" ht="21">
      <c r="A329" s="30" t="str">
        <f>IF(Inputs!A331="","",Inputs!A331)</f>
        <v/>
      </c>
      <c r="B329" s="31" t="str">
        <f>IF(Inputs!B331="","",Inputs!B331)</f>
        <v/>
      </c>
    </row>
    <row r="330" spans="1:2" ht="21">
      <c r="A330" s="30" t="str">
        <f>IF(Inputs!A332="","",Inputs!A332)</f>
        <v/>
      </c>
      <c r="B330" s="31" t="str">
        <f>IF(Inputs!B332="","",Inputs!B332)</f>
        <v/>
      </c>
    </row>
    <row r="331" spans="1:2" ht="21">
      <c r="A331" s="30" t="str">
        <f>IF(Inputs!A333="","",Inputs!A333)</f>
        <v/>
      </c>
      <c r="B331" s="31" t="str">
        <f>IF(Inputs!B333="","",Inputs!B333)</f>
        <v/>
      </c>
    </row>
    <row r="332" spans="1:2" ht="21">
      <c r="A332" s="30" t="str">
        <f>IF(Inputs!A334="","",Inputs!A334)</f>
        <v/>
      </c>
      <c r="B332" s="31" t="str">
        <f>IF(Inputs!B334="","",Inputs!B334)</f>
        <v/>
      </c>
    </row>
    <row r="333" spans="1:2" ht="21">
      <c r="A333" s="30" t="str">
        <f>IF(Inputs!A335="","",Inputs!A335)</f>
        <v/>
      </c>
      <c r="B333" s="31" t="str">
        <f>IF(Inputs!B335="","",Inputs!B335)</f>
        <v/>
      </c>
    </row>
    <row r="334" spans="1:2" ht="21">
      <c r="A334" s="30" t="str">
        <f>IF(Inputs!A336="","",Inputs!A336)</f>
        <v/>
      </c>
      <c r="B334" s="31" t="str">
        <f>IF(Inputs!B336="","",Inputs!B336)</f>
        <v/>
      </c>
    </row>
    <row r="335" spans="1:2" ht="21">
      <c r="A335" s="30" t="str">
        <f>IF(Inputs!A337="","",Inputs!A337)</f>
        <v/>
      </c>
      <c r="B335" s="31" t="str">
        <f>IF(Inputs!B337="","",Inputs!B337)</f>
        <v/>
      </c>
    </row>
    <row r="336" spans="1:2" ht="21">
      <c r="A336" s="30" t="str">
        <f>IF(Inputs!A338="","",Inputs!A338)</f>
        <v/>
      </c>
      <c r="B336" s="31" t="str">
        <f>IF(Inputs!B338="","",Inputs!B338)</f>
        <v/>
      </c>
    </row>
    <row r="337" spans="1:2" ht="21">
      <c r="A337" s="30" t="str">
        <f>IF(Inputs!A339="","",Inputs!A339)</f>
        <v/>
      </c>
      <c r="B337" s="31" t="str">
        <f>IF(Inputs!B339="","",Inputs!B339)</f>
        <v/>
      </c>
    </row>
    <row r="338" spans="1:2" ht="21">
      <c r="A338" s="30" t="str">
        <f>IF(Inputs!A340="","",Inputs!A340)</f>
        <v/>
      </c>
      <c r="B338" s="31" t="str">
        <f>IF(Inputs!B340="","",Inputs!B340)</f>
        <v/>
      </c>
    </row>
    <row r="339" spans="1:2" ht="21">
      <c r="A339" s="30" t="str">
        <f>IF(Inputs!A341="","",Inputs!A341)</f>
        <v/>
      </c>
      <c r="B339" s="31" t="str">
        <f>IF(Inputs!B341="","",Inputs!B341)</f>
        <v/>
      </c>
    </row>
    <row r="340" spans="1:2" ht="21">
      <c r="A340" s="30" t="str">
        <f>IF(Inputs!A342="","",Inputs!A342)</f>
        <v/>
      </c>
      <c r="B340" s="31" t="str">
        <f>IF(Inputs!B342="","",Inputs!B342)</f>
        <v/>
      </c>
    </row>
    <row r="341" spans="1:2" ht="21">
      <c r="A341" s="30" t="str">
        <f>IF(Inputs!A343="","",Inputs!A343)</f>
        <v/>
      </c>
      <c r="B341" s="31" t="str">
        <f>IF(Inputs!B343="","",Inputs!B343)</f>
        <v/>
      </c>
    </row>
    <row r="342" spans="1:2" ht="21">
      <c r="A342" s="30" t="str">
        <f>IF(Inputs!A344="","",Inputs!A344)</f>
        <v/>
      </c>
      <c r="B342" s="31" t="str">
        <f>IF(Inputs!B344="","",Inputs!B344)</f>
        <v/>
      </c>
    </row>
    <row r="343" spans="1:2" ht="21">
      <c r="A343" s="30" t="str">
        <f>IF(Inputs!A345="","",Inputs!A345)</f>
        <v/>
      </c>
      <c r="B343" s="31" t="str">
        <f>IF(Inputs!B345="","",Inputs!B345)</f>
        <v/>
      </c>
    </row>
    <row r="344" spans="1:2" ht="21">
      <c r="A344" s="30" t="str">
        <f>IF(Inputs!A346="","",Inputs!A346)</f>
        <v/>
      </c>
      <c r="B344" s="31" t="str">
        <f>IF(Inputs!B346="","",Inputs!B346)</f>
        <v/>
      </c>
    </row>
    <row r="345" spans="1:2" ht="21">
      <c r="A345" s="30" t="str">
        <f>IF(Inputs!A347="","",Inputs!A347)</f>
        <v/>
      </c>
      <c r="B345" s="31" t="str">
        <f>IF(Inputs!B347="","",Inputs!B347)</f>
        <v/>
      </c>
    </row>
    <row r="346" spans="1:2" ht="21">
      <c r="A346" s="30" t="str">
        <f>IF(Inputs!A348="","",Inputs!A348)</f>
        <v/>
      </c>
      <c r="B346" s="31" t="str">
        <f>IF(Inputs!B348="","",Inputs!B348)</f>
        <v/>
      </c>
    </row>
    <row r="347" spans="1:2" ht="21">
      <c r="A347" s="30" t="str">
        <f>IF(Inputs!A349="","",Inputs!A349)</f>
        <v/>
      </c>
      <c r="B347" s="31" t="str">
        <f>IF(Inputs!B349="","",Inputs!B349)</f>
        <v/>
      </c>
    </row>
    <row r="348" spans="1:2" ht="21">
      <c r="A348" s="30" t="str">
        <f>IF(Inputs!A350="","",Inputs!A350)</f>
        <v/>
      </c>
      <c r="B348" s="31" t="str">
        <f>IF(Inputs!B350="","",Inputs!B350)</f>
        <v/>
      </c>
    </row>
    <row r="349" spans="1:2" ht="21">
      <c r="A349" s="30" t="str">
        <f>IF(Inputs!A351="","",Inputs!A351)</f>
        <v/>
      </c>
      <c r="B349" s="31" t="str">
        <f>IF(Inputs!B351="","",Inputs!B351)</f>
        <v/>
      </c>
    </row>
    <row r="350" spans="1:2" ht="21">
      <c r="A350" s="30" t="str">
        <f>IF(Inputs!A352="","",Inputs!A352)</f>
        <v/>
      </c>
      <c r="B350" s="31" t="str">
        <f>IF(Inputs!B352="","",Inputs!B352)</f>
        <v/>
      </c>
    </row>
    <row r="351" spans="1:2" ht="21">
      <c r="A351" s="30" t="str">
        <f>IF(Inputs!A353="","",Inputs!A353)</f>
        <v/>
      </c>
      <c r="B351" s="31" t="str">
        <f>IF(Inputs!B353="","",Inputs!B353)</f>
        <v/>
      </c>
    </row>
    <row r="352" spans="1:2" ht="21">
      <c r="A352" s="30" t="str">
        <f>IF(Inputs!A354="","",Inputs!A354)</f>
        <v/>
      </c>
      <c r="B352" s="31" t="str">
        <f>IF(Inputs!B354="","",Inputs!B354)</f>
        <v/>
      </c>
    </row>
    <row r="353" spans="1:2" ht="21">
      <c r="A353" s="30" t="str">
        <f>IF(Inputs!A355="","",Inputs!A355)</f>
        <v/>
      </c>
      <c r="B353" s="31" t="str">
        <f>IF(Inputs!B355="","",Inputs!B355)</f>
        <v/>
      </c>
    </row>
    <row r="354" spans="1:2" ht="21">
      <c r="A354" s="30" t="str">
        <f>IF(Inputs!A356="","",Inputs!A356)</f>
        <v/>
      </c>
      <c r="B354" s="31" t="str">
        <f>IF(Inputs!B356="","",Inputs!B356)</f>
        <v/>
      </c>
    </row>
    <row r="355" spans="1:2" ht="21">
      <c r="A355" s="30" t="str">
        <f>IF(Inputs!A357="","",Inputs!A357)</f>
        <v/>
      </c>
      <c r="B355" s="31" t="str">
        <f>IF(Inputs!B357="","",Inputs!B357)</f>
        <v/>
      </c>
    </row>
    <row r="356" spans="1:2" ht="21">
      <c r="A356" s="30" t="str">
        <f>IF(Inputs!A358="","",Inputs!A358)</f>
        <v/>
      </c>
      <c r="B356" s="31" t="str">
        <f>IF(Inputs!B358="","",Inputs!B358)</f>
        <v/>
      </c>
    </row>
    <row r="357" spans="1:2" ht="21">
      <c r="A357" s="30" t="str">
        <f>IF(Inputs!A359="","",Inputs!A359)</f>
        <v/>
      </c>
      <c r="B357" s="31" t="str">
        <f>IF(Inputs!B359="","",Inputs!B359)</f>
        <v/>
      </c>
    </row>
    <row r="358" spans="1:2" ht="21">
      <c r="A358" s="30" t="str">
        <f>IF(Inputs!A360="","",Inputs!A360)</f>
        <v/>
      </c>
      <c r="B358" s="31" t="str">
        <f>IF(Inputs!B360="","",Inputs!B360)</f>
        <v/>
      </c>
    </row>
    <row r="359" spans="1:2" ht="21">
      <c r="A359" s="30" t="str">
        <f>IF(Inputs!A361="","",Inputs!A361)</f>
        <v/>
      </c>
      <c r="B359" s="31" t="str">
        <f>IF(Inputs!B361="","",Inputs!B361)</f>
        <v/>
      </c>
    </row>
    <row r="360" spans="1:2" ht="21">
      <c r="A360" s="30" t="str">
        <f>IF(Inputs!A362="","",Inputs!A362)</f>
        <v/>
      </c>
      <c r="B360" s="31" t="str">
        <f>IF(Inputs!B362="","",Inputs!B362)</f>
        <v/>
      </c>
    </row>
    <row r="361" spans="1:2" ht="21">
      <c r="A361" s="30" t="str">
        <f>IF(Inputs!A363="","",Inputs!A363)</f>
        <v/>
      </c>
      <c r="B361" s="31" t="str">
        <f>IF(Inputs!B363="","",Inputs!B363)</f>
        <v/>
      </c>
    </row>
    <row r="362" spans="1:2" ht="21">
      <c r="A362" s="30" t="str">
        <f>IF(Inputs!A364="","",Inputs!A364)</f>
        <v/>
      </c>
      <c r="B362" s="31" t="str">
        <f>IF(Inputs!B364="","",Inputs!B364)</f>
        <v/>
      </c>
    </row>
    <row r="363" spans="1:2" ht="21">
      <c r="A363" s="30" t="str">
        <f>IF(Inputs!A365="","",Inputs!A365)</f>
        <v/>
      </c>
      <c r="B363" s="31" t="str">
        <f>IF(Inputs!B365="","",Inputs!B365)</f>
        <v/>
      </c>
    </row>
    <row r="364" spans="1:2" ht="21">
      <c r="A364" s="30" t="str">
        <f>IF(Inputs!A366="","",Inputs!A366)</f>
        <v/>
      </c>
      <c r="B364" s="31" t="str">
        <f>IF(Inputs!B366="","",Inputs!B366)</f>
        <v/>
      </c>
    </row>
    <row r="365" spans="1:2" ht="21">
      <c r="A365" s="30" t="str">
        <f>IF(Inputs!A367="","",Inputs!A367)</f>
        <v/>
      </c>
      <c r="B365" s="31" t="str">
        <f>IF(Inputs!B367="","",Inputs!B367)</f>
        <v/>
      </c>
    </row>
    <row r="366" spans="1:2" ht="21">
      <c r="A366" s="30" t="str">
        <f>IF(Inputs!A368="","",Inputs!A368)</f>
        <v/>
      </c>
      <c r="B366" s="31" t="str">
        <f>IF(Inputs!B368="","",Inputs!B368)</f>
        <v/>
      </c>
    </row>
    <row r="367" spans="1:2" ht="21">
      <c r="A367" s="30" t="str">
        <f>IF(Inputs!A369="","",Inputs!A369)</f>
        <v/>
      </c>
      <c r="B367" s="31" t="str">
        <f>IF(Inputs!B369="","",Inputs!B369)</f>
        <v/>
      </c>
    </row>
    <row r="368" spans="1:2" ht="21">
      <c r="A368" s="30" t="str">
        <f>IF(Inputs!A370="","",Inputs!A370)</f>
        <v/>
      </c>
      <c r="B368" s="31" t="str">
        <f>IF(Inputs!B370="","",Inputs!B370)</f>
        <v/>
      </c>
    </row>
    <row r="369" spans="1:2" ht="21">
      <c r="A369" s="30" t="str">
        <f>IF(Inputs!A371="","",Inputs!A371)</f>
        <v/>
      </c>
      <c r="B369" s="31" t="str">
        <f>IF(Inputs!B371="","",Inputs!B371)</f>
        <v/>
      </c>
    </row>
    <row r="370" spans="1:2" ht="21">
      <c r="A370" s="30" t="str">
        <f>IF(Inputs!A372="","",Inputs!A372)</f>
        <v/>
      </c>
      <c r="B370" s="31" t="str">
        <f>IF(Inputs!B372="","",Inputs!B372)</f>
        <v/>
      </c>
    </row>
    <row r="371" spans="1:2" ht="21">
      <c r="A371" s="30" t="str">
        <f>IF(Inputs!A373="","",Inputs!A373)</f>
        <v/>
      </c>
      <c r="B371" s="31" t="str">
        <f>IF(Inputs!B373="","",Inputs!B373)</f>
        <v/>
      </c>
    </row>
    <row r="372" spans="1:2" ht="21">
      <c r="A372" s="30" t="str">
        <f>IF(Inputs!A374="","",Inputs!A374)</f>
        <v/>
      </c>
      <c r="B372" s="31" t="str">
        <f>IF(Inputs!B374="","",Inputs!B374)</f>
        <v/>
      </c>
    </row>
    <row r="373" spans="1:2" ht="21">
      <c r="A373" s="30" t="str">
        <f>IF(Inputs!A375="","",Inputs!A375)</f>
        <v/>
      </c>
      <c r="B373" s="31" t="str">
        <f>IF(Inputs!B375="","",Inputs!B375)</f>
        <v/>
      </c>
    </row>
    <row r="374" spans="1:2" ht="21">
      <c r="A374" s="30" t="str">
        <f>IF(Inputs!A376="","",Inputs!A376)</f>
        <v/>
      </c>
      <c r="B374" s="31" t="str">
        <f>IF(Inputs!B376="","",Inputs!B376)</f>
        <v/>
      </c>
    </row>
    <row r="375" spans="1:2" ht="21">
      <c r="A375" s="30" t="str">
        <f>IF(Inputs!A377="","",Inputs!A377)</f>
        <v/>
      </c>
      <c r="B375" s="31" t="str">
        <f>IF(Inputs!B377="","",Inputs!B377)</f>
        <v/>
      </c>
    </row>
    <row r="376" spans="1:2" ht="21">
      <c r="A376" s="30" t="str">
        <f>IF(Inputs!A378="","",Inputs!A378)</f>
        <v/>
      </c>
      <c r="B376" s="31" t="str">
        <f>IF(Inputs!B378="","",Inputs!B378)</f>
        <v/>
      </c>
    </row>
    <row r="377" spans="1:2" ht="21">
      <c r="A377" s="30" t="str">
        <f>IF(Inputs!A379="","",Inputs!A379)</f>
        <v/>
      </c>
      <c r="B377" s="31" t="str">
        <f>IF(Inputs!B379="","",Inputs!B379)</f>
        <v/>
      </c>
    </row>
    <row r="378" spans="1:2" ht="21">
      <c r="A378" s="30" t="str">
        <f>IF(Inputs!A380="","",Inputs!A380)</f>
        <v/>
      </c>
      <c r="B378" s="31" t="str">
        <f>IF(Inputs!B380="","",Inputs!B380)</f>
        <v/>
      </c>
    </row>
    <row r="379" spans="1:2" ht="21">
      <c r="A379" s="30" t="str">
        <f>IF(Inputs!A381="","",Inputs!A381)</f>
        <v/>
      </c>
      <c r="B379" s="31" t="str">
        <f>IF(Inputs!B381="","",Inputs!B381)</f>
        <v/>
      </c>
    </row>
    <row r="380" spans="1:2" ht="21">
      <c r="A380" s="30" t="str">
        <f>IF(Inputs!A382="","",Inputs!A382)</f>
        <v/>
      </c>
      <c r="B380" s="31" t="str">
        <f>IF(Inputs!B382="","",Inputs!B382)</f>
        <v/>
      </c>
    </row>
    <row r="381" spans="1:2" ht="21">
      <c r="A381" s="30" t="str">
        <f>IF(Inputs!A383="","",Inputs!A383)</f>
        <v/>
      </c>
      <c r="B381" s="31" t="str">
        <f>IF(Inputs!B383="","",Inputs!B383)</f>
        <v/>
      </c>
    </row>
    <row r="382" spans="1:2" ht="21">
      <c r="A382" s="30" t="str">
        <f>IF(Inputs!A384="","",Inputs!A384)</f>
        <v/>
      </c>
      <c r="B382" s="31" t="str">
        <f>IF(Inputs!B384="","",Inputs!B384)</f>
        <v/>
      </c>
    </row>
    <row r="383" spans="1:2" ht="21">
      <c r="A383" s="30" t="str">
        <f>IF(Inputs!A385="","",Inputs!A385)</f>
        <v/>
      </c>
      <c r="B383" s="31" t="str">
        <f>IF(Inputs!B385="","",Inputs!B385)</f>
        <v/>
      </c>
    </row>
    <row r="384" spans="1:2" ht="21">
      <c r="A384" s="30" t="str">
        <f>IF(Inputs!A386="","",Inputs!A386)</f>
        <v/>
      </c>
      <c r="B384" s="31" t="str">
        <f>IF(Inputs!B386="","",Inputs!B386)</f>
        <v/>
      </c>
    </row>
    <row r="385" spans="1:2" ht="21">
      <c r="A385" s="30" t="str">
        <f>IF(Inputs!A387="","",Inputs!A387)</f>
        <v/>
      </c>
      <c r="B385" s="31" t="str">
        <f>IF(Inputs!B387="","",Inputs!B387)</f>
        <v/>
      </c>
    </row>
    <row r="386" spans="1:2" ht="21">
      <c r="A386" s="30" t="str">
        <f>IF(Inputs!A388="","",Inputs!A388)</f>
        <v/>
      </c>
      <c r="B386" s="31" t="str">
        <f>IF(Inputs!B388="","",Inputs!B388)</f>
        <v/>
      </c>
    </row>
    <row r="387" spans="1:2" ht="21">
      <c r="A387" s="30" t="str">
        <f>IF(Inputs!A389="","",Inputs!A389)</f>
        <v/>
      </c>
      <c r="B387" s="31" t="str">
        <f>IF(Inputs!B389="","",Inputs!B389)</f>
        <v/>
      </c>
    </row>
    <row r="388" spans="1:2" ht="21">
      <c r="A388" s="30" t="str">
        <f>IF(Inputs!A390="","",Inputs!A390)</f>
        <v/>
      </c>
      <c r="B388" s="31" t="str">
        <f>IF(Inputs!B390="","",Inputs!B390)</f>
        <v/>
      </c>
    </row>
    <row r="389" spans="1:2" ht="21">
      <c r="A389" s="30" t="str">
        <f>IF(Inputs!A391="","",Inputs!A391)</f>
        <v/>
      </c>
      <c r="B389" s="31" t="str">
        <f>IF(Inputs!B391="","",Inputs!B391)</f>
        <v/>
      </c>
    </row>
    <row r="390" spans="1:2" ht="21">
      <c r="A390" s="30" t="str">
        <f>IF(Inputs!A392="","",Inputs!A392)</f>
        <v/>
      </c>
      <c r="B390" s="31" t="str">
        <f>IF(Inputs!B392="","",Inputs!B392)</f>
        <v/>
      </c>
    </row>
    <row r="391" spans="1:2" ht="21">
      <c r="A391" s="30" t="str">
        <f>IF(Inputs!A393="","",Inputs!A393)</f>
        <v/>
      </c>
      <c r="B391" s="31" t="str">
        <f>IF(Inputs!B393="","",Inputs!B393)</f>
        <v/>
      </c>
    </row>
    <row r="392" spans="1:2" ht="21">
      <c r="A392" s="30" t="str">
        <f>IF(Inputs!A394="","",Inputs!A394)</f>
        <v/>
      </c>
      <c r="B392" s="31" t="str">
        <f>IF(Inputs!B394="","",Inputs!B394)</f>
        <v/>
      </c>
    </row>
    <row r="393" spans="1:2" ht="21">
      <c r="A393" s="30" t="str">
        <f>IF(Inputs!A395="","",Inputs!A395)</f>
        <v/>
      </c>
      <c r="B393" s="31" t="str">
        <f>IF(Inputs!B395="","",Inputs!B395)</f>
        <v/>
      </c>
    </row>
    <row r="394" spans="1:2" ht="21">
      <c r="A394" s="30" t="str">
        <f>IF(Inputs!A396="","",Inputs!A396)</f>
        <v/>
      </c>
      <c r="B394" s="31" t="str">
        <f>IF(Inputs!B396="","",Inputs!B396)</f>
        <v/>
      </c>
    </row>
    <row r="395" spans="1:2" ht="21">
      <c r="A395" s="30" t="str">
        <f>IF(Inputs!A397="","",Inputs!A397)</f>
        <v/>
      </c>
      <c r="B395" s="31" t="str">
        <f>IF(Inputs!B397="","",Inputs!B397)</f>
        <v/>
      </c>
    </row>
    <row r="396" spans="1:2" ht="21">
      <c r="A396" s="30" t="str">
        <f>IF(Inputs!A398="","",Inputs!A398)</f>
        <v/>
      </c>
      <c r="B396" s="31" t="str">
        <f>IF(Inputs!B398="","",Inputs!B398)</f>
        <v/>
      </c>
    </row>
    <row r="397" spans="1:2" ht="21">
      <c r="A397" s="30" t="str">
        <f>IF(Inputs!A399="","",Inputs!A399)</f>
        <v/>
      </c>
      <c r="B397" s="31" t="str">
        <f>IF(Inputs!B399="","",Inputs!B399)</f>
        <v/>
      </c>
    </row>
    <row r="398" spans="1:2" ht="21">
      <c r="A398" s="30" t="str">
        <f>IF(Inputs!A400="","",Inputs!A400)</f>
        <v/>
      </c>
      <c r="B398" s="31" t="str">
        <f>IF(Inputs!B400="","",Inputs!B400)</f>
        <v/>
      </c>
    </row>
    <row r="399" spans="1:2" ht="21">
      <c r="A399" s="30" t="str">
        <f>IF(Inputs!A401="","",Inputs!A401)</f>
        <v/>
      </c>
      <c r="B399" s="31" t="str">
        <f>IF(Inputs!B401="","",Inputs!B401)</f>
        <v/>
      </c>
    </row>
    <row r="400" spans="1:2" ht="21">
      <c r="A400" s="30" t="str">
        <f>IF(Inputs!A402="","",Inputs!A402)</f>
        <v/>
      </c>
      <c r="B400" s="31" t="str">
        <f>IF(Inputs!B402="","",Inputs!B402)</f>
        <v/>
      </c>
    </row>
    <row r="401" spans="1:2" ht="21">
      <c r="A401" s="30" t="str">
        <f>IF(Inputs!A403="","",Inputs!A403)</f>
        <v/>
      </c>
      <c r="B401" s="31" t="str">
        <f>IF(Inputs!B403="","",Inputs!B403)</f>
        <v/>
      </c>
    </row>
    <row r="402" spans="1:2" ht="21">
      <c r="A402" s="30" t="str">
        <f>IF(Inputs!A404="","",Inputs!A404)</f>
        <v/>
      </c>
      <c r="B402" s="31" t="str">
        <f>IF(Inputs!B404="","",Inputs!B404)</f>
        <v/>
      </c>
    </row>
    <row r="403" spans="1:2" ht="21">
      <c r="A403" s="30" t="str">
        <f>IF(Inputs!A405="","",Inputs!A405)</f>
        <v/>
      </c>
      <c r="B403" s="31" t="str">
        <f>IF(Inputs!B405="","",Inputs!B405)</f>
        <v/>
      </c>
    </row>
    <row r="404" spans="1:2" ht="21">
      <c r="A404" s="30" t="str">
        <f>IF(Inputs!A406="","",Inputs!A406)</f>
        <v/>
      </c>
      <c r="B404" s="31" t="str">
        <f>IF(Inputs!B406="","",Inputs!B406)</f>
        <v/>
      </c>
    </row>
    <row r="405" spans="1:2" ht="21">
      <c r="A405" s="30" t="str">
        <f>IF(Inputs!A407="","",Inputs!A407)</f>
        <v/>
      </c>
      <c r="B405" s="31" t="str">
        <f>IF(Inputs!B407="","",Inputs!B407)</f>
        <v/>
      </c>
    </row>
    <row r="406" spans="1:2" ht="21">
      <c r="A406" s="30" t="str">
        <f>IF(Inputs!A408="","",Inputs!A408)</f>
        <v/>
      </c>
      <c r="B406" s="31" t="str">
        <f>IF(Inputs!B408="","",Inputs!B408)</f>
        <v/>
      </c>
    </row>
    <row r="407" spans="1:2" ht="21">
      <c r="A407" s="30" t="str">
        <f>IF(Inputs!A409="","",Inputs!A409)</f>
        <v/>
      </c>
      <c r="B407" s="31" t="str">
        <f>IF(Inputs!B409="","",Inputs!B409)</f>
        <v/>
      </c>
    </row>
    <row r="408" spans="1:2" ht="21">
      <c r="A408" s="30" t="str">
        <f>IF(Inputs!A410="","",Inputs!A410)</f>
        <v/>
      </c>
      <c r="B408" s="31" t="str">
        <f>IF(Inputs!B410="","",Inputs!B410)</f>
        <v/>
      </c>
    </row>
    <row r="409" spans="1:2" ht="21">
      <c r="A409" s="30" t="str">
        <f>IF(Inputs!A411="","",Inputs!A411)</f>
        <v/>
      </c>
      <c r="B409" s="31" t="str">
        <f>IF(Inputs!B411="","",Inputs!B411)</f>
        <v/>
      </c>
    </row>
    <row r="410" spans="1:2" ht="21">
      <c r="A410" s="30" t="str">
        <f>IF(Inputs!A412="","",Inputs!A412)</f>
        <v/>
      </c>
      <c r="B410" s="31" t="str">
        <f>IF(Inputs!B412="","",Inputs!B412)</f>
        <v/>
      </c>
    </row>
    <row r="411" spans="1:2" ht="21">
      <c r="A411" s="30" t="str">
        <f>IF(Inputs!A413="","",Inputs!A413)</f>
        <v/>
      </c>
      <c r="B411" s="31" t="str">
        <f>IF(Inputs!B413="","",Inputs!B413)</f>
        <v/>
      </c>
    </row>
    <row r="412" spans="1:2" ht="21">
      <c r="A412" s="30" t="str">
        <f>IF(Inputs!A414="","",Inputs!A414)</f>
        <v/>
      </c>
      <c r="B412" s="31" t="str">
        <f>IF(Inputs!B414="","",Inputs!B414)</f>
        <v/>
      </c>
    </row>
    <row r="413" spans="1:2" ht="21">
      <c r="A413" s="30" t="str">
        <f>IF(Inputs!A415="","",Inputs!A415)</f>
        <v/>
      </c>
      <c r="B413" s="31" t="str">
        <f>IF(Inputs!B415="","",Inputs!B415)</f>
        <v/>
      </c>
    </row>
    <row r="414" spans="1:2" ht="21">
      <c r="A414" s="30" t="str">
        <f>IF(Inputs!A416="","",Inputs!A416)</f>
        <v/>
      </c>
      <c r="B414" s="31" t="str">
        <f>IF(Inputs!B416="","",Inputs!B416)</f>
        <v/>
      </c>
    </row>
    <row r="415" spans="1:2" ht="21">
      <c r="A415" s="30" t="str">
        <f>IF(Inputs!A417="","",Inputs!A417)</f>
        <v/>
      </c>
      <c r="B415" s="31" t="str">
        <f>IF(Inputs!B417="","",Inputs!B417)</f>
        <v/>
      </c>
    </row>
    <row r="416" spans="1:2" ht="21">
      <c r="A416" s="30" t="str">
        <f>IF(Inputs!A418="","",Inputs!A418)</f>
        <v/>
      </c>
      <c r="B416" s="31" t="str">
        <f>IF(Inputs!B418="","",Inputs!B418)</f>
        <v/>
      </c>
    </row>
    <row r="417" spans="1:2" ht="21">
      <c r="A417" s="30" t="str">
        <f>IF(Inputs!A419="","",Inputs!A419)</f>
        <v/>
      </c>
      <c r="B417" s="31" t="str">
        <f>IF(Inputs!B419="","",Inputs!B419)</f>
        <v/>
      </c>
    </row>
    <row r="418" spans="1:2" ht="21">
      <c r="A418" s="30" t="str">
        <f>IF(Inputs!A420="","",Inputs!A420)</f>
        <v/>
      </c>
      <c r="B418" s="31" t="str">
        <f>IF(Inputs!B420="","",Inputs!B420)</f>
        <v/>
      </c>
    </row>
    <row r="419" spans="1:2" ht="21">
      <c r="A419" s="30" t="str">
        <f>IF(Inputs!A421="","",Inputs!A421)</f>
        <v/>
      </c>
      <c r="B419" s="31" t="str">
        <f>IF(Inputs!B421="","",Inputs!B421)</f>
        <v/>
      </c>
    </row>
    <row r="420" spans="1:2" ht="21">
      <c r="A420" s="30" t="str">
        <f>IF(Inputs!A422="","",Inputs!A422)</f>
        <v/>
      </c>
      <c r="B420" s="31" t="str">
        <f>IF(Inputs!B422="","",Inputs!B422)</f>
        <v/>
      </c>
    </row>
    <row r="421" spans="1:2" ht="21">
      <c r="A421" s="30" t="str">
        <f>IF(Inputs!A423="","",Inputs!A423)</f>
        <v/>
      </c>
      <c r="B421" s="31" t="str">
        <f>IF(Inputs!B423="","",Inputs!B423)</f>
        <v/>
      </c>
    </row>
    <row r="422" spans="1:2" ht="21">
      <c r="A422" s="30" t="str">
        <f>IF(Inputs!A424="","",Inputs!A424)</f>
        <v/>
      </c>
      <c r="B422" s="31" t="str">
        <f>IF(Inputs!B424="","",Inputs!B424)</f>
        <v/>
      </c>
    </row>
    <row r="423" spans="1:2" ht="21">
      <c r="A423" s="30" t="str">
        <f>IF(Inputs!A425="","",Inputs!A425)</f>
        <v/>
      </c>
      <c r="B423" s="31" t="str">
        <f>IF(Inputs!B425="","",Inputs!B425)</f>
        <v/>
      </c>
    </row>
    <row r="424" spans="1:2" ht="21">
      <c r="A424" s="30" t="str">
        <f>IF(Inputs!A426="","",Inputs!A426)</f>
        <v/>
      </c>
      <c r="B424" s="31" t="str">
        <f>IF(Inputs!B426="","",Inputs!B426)</f>
        <v/>
      </c>
    </row>
    <row r="425" spans="1:2" ht="21">
      <c r="A425" s="30" t="str">
        <f>IF(Inputs!A427="","",Inputs!A427)</f>
        <v/>
      </c>
      <c r="B425" s="31" t="str">
        <f>IF(Inputs!B427="","",Inputs!B427)</f>
        <v/>
      </c>
    </row>
    <row r="426" spans="1:2" ht="21">
      <c r="A426" s="30" t="str">
        <f>IF(Inputs!A428="","",Inputs!A428)</f>
        <v/>
      </c>
      <c r="B426" s="31" t="str">
        <f>IF(Inputs!B428="","",Inputs!B428)</f>
        <v/>
      </c>
    </row>
    <row r="427" spans="1:2" ht="21">
      <c r="A427" s="30" t="str">
        <f>IF(Inputs!A429="","",Inputs!A429)</f>
        <v/>
      </c>
      <c r="B427" s="31" t="str">
        <f>IF(Inputs!B429="","",Inputs!B429)</f>
        <v/>
      </c>
    </row>
    <row r="428" spans="1:2" ht="21">
      <c r="A428" s="30" t="str">
        <f>IF(Inputs!A430="","",Inputs!A430)</f>
        <v/>
      </c>
      <c r="B428" s="31" t="str">
        <f>IF(Inputs!B430="","",Inputs!B430)</f>
        <v/>
      </c>
    </row>
    <row r="429" spans="1:2" ht="21">
      <c r="A429" s="30" t="str">
        <f>IF(Inputs!A431="","",Inputs!A431)</f>
        <v/>
      </c>
      <c r="B429" s="31" t="str">
        <f>IF(Inputs!B431="","",Inputs!B431)</f>
        <v/>
      </c>
    </row>
    <row r="430" spans="1:2" ht="21">
      <c r="A430" s="30" t="str">
        <f>IF(Inputs!A432="","",Inputs!A432)</f>
        <v/>
      </c>
      <c r="B430" s="31" t="str">
        <f>IF(Inputs!B432="","",Inputs!B432)</f>
        <v/>
      </c>
    </row>
    <row r="431" spans="1:2" ht="21">
      <c r="A431" s="30" t="str">
        <f>IF(Inputs!A433="","",Inputs!A433)</f>
        <v/>
      </c>
      <c r="B431" s="31" t="str">
        <f>IF(Inputs!B433="","",Inputs!B433)</f>
        <v/>
      </c>
    </row>
    <row r="432" spans="1:2" ht="21">
      <c r="A432" s="30" t="str">
        <f>IF(Inputs!A434="","",Inputs!A434)</f>
        <v/>
      </c>
      <c r="B432" s="31" t="str">
        <f>IF(Inputs!B434="","",Inputs!B434)</f>
        <v/>
      </c>
    </row>
    <row r="433" spans="1:2" ht="21">
      <c r="A433" s="30" t="str">
        <f>IF(Inputs!A435="","",Inputs!A435)</f>
        <v/>
      </c>
      <c r="B433" s="31" t="str">
        <f>IF(Inputs!B435="","",Inputs!B435)</f>
        <v/>
      </c>
    </row>
    <row r="434" spans="1:2" ht="21">
      <c r="A434" s="30" t="str">
        <f>IF(Inputs!A436="","",Inputs!A436)</f>
        <v/>
      </c>
      <c r="B434" s="31" t="str">
        <f>IF(Inputs!B436="","",Inputs!B436)</f>
        <v/>
      </c>
    </row>
    <row r="435" spans="1:2" ht="21">
      <c r="A435" s="30" t="str">
        <f>IF(Inputs!A437="","",Inputs!A437)</f>
        <v/>
      </c>
      <c r="B435" s="31" t="str">
        <f>IF(Inputs!B437="","",Inputs!B437)</f>
        <v/>
      </c>
    </row>
    <row r="436" spans="1:2" ht="21">
      <c r="A436" s="30" t="str">
        <f>IF(Inputs!A438="","",Inputs!A438)</f>
        <v/>
      </c>
      <c r="B436" s="31" t="str">
        <f>IF(Inputs!B438="","",Inputs!B438)</f>
        <v/>
      </c>
    </row>
    <row r="437" spans="1:2" ht="21">
      <c r="A437" s="30" t="str">
        <f>IF(Inputs!A439="","",Inputs!A439)</f>
        <v/>
      </c>
      <c r="B437" s="31" t="str">
        <f>IF(Inputs!B439="","",Inputs!B439)</f>
        <v/>
      </c>
    </row>
    <row r="438" spans="1:2" ht="21">
      <c r="A438" s="30" t="str">
        <f>IF(Inputs!A440="","",Inputs!A440)</f>
        <v/>
      </c>
      <c r="B438" s="31" t="str">
        <f>IF(Inputs!B440="","",Inputs!B440)</f>
        <v/>
      </c>
    </row>
    <row r="439" spans="1:2" ht="21">
      <c r="A439" s="30" t="str">
        <f>IF(Inputs!A441="","",Inputs!A441)</f>
        <v/>
      </c>
      <c r="B439" s="31" t="str">
        <f>IF(Inputs!B441="","",Inputs!B441)</f>
        <v/>
      </c>
    </row>
    <row r="440" spans="1:2" ht="21">
      <c r="A440" s="30" t="str">
        <f>IF(Inputs!A442="","",Inputs!A442)</f>
        <v/>
      </c>
      <c r="B440" s="31" t="str">
        <f>IF(Inputs!B442="","",Inputs!B442)</f>
        <v/>
      </c>
    </row>
    <row r="441" spans="1:2" ht="21">
      <c r="A441" s="30" t="str">
        <f>IF(Inputs!A443="","",Inputs!A443)</f>
        <v/>
      </c>
      <c r="B441" s="31" t="str">
        <f>IF(Inputs!B443="","",Inputs!B443)</f>
        <v/>
      </c>
    </row>
    <row r="442" spans="1:2" ht="21">
      <c r="A442" s="30" t="str">
        <f>IF(Inputs!A444="","",Inputs!A444)</f>
        <v/>
      </c>
      <c r="B442" s="31" t="str">
        <f>IF(Inputs!B444="","",Inputs!B444)</f>
        <v/>
      </c>
    </row>
    <row r="443" spans="1:2" ht="21">
      <c r="A443" s="30" t="str">
        <f>IF(Inputs!A445="","",Inputs!A445)</f>
        <v/>
      </c>
      <c r="B443" s="31" t="str">
        <f>IF(Inputs!B445="","",Inputs!B445)</f>
        <v/>
      </c>
    </row>
    <row r="444" spans="1:2" ht="21">
      <c r="A444" s="30" t="str">
        <f>IF(Inputs!A446="","",Inputs!A446)</f>
        <v/>
      </c>
      <c r="B444" s="31" t="str">
        <f>IF(Inputs!B446="","",Inputs!B446)</f>
        <v/>
      </c>
    </row>
    <row r="445" spans="1:2" ht="21">
      <c r="A445" s="30" t="str">
        <f>IF(Inputs!A447="","",Inputs!A447)</f>
        <v/>
      </c>
      <c r="B445" s="31" t="str">
        <f>IF(Inputs!B447="","",Inputs!B447)</f>
        <v/>
      </c>
    </row>
    <row r="446" spans="1:2" ht="21">
      <c r="A446" s="30" t="str">
        <f>IF(Inputs!A448="","",Inputs!A448)</f>
        <v/>
      </c>
      <c r="B446" s="31" t="str">
        <f>IF(Inputs!B448="","",Inputs!B448)</f>
        <v/>
      </c>
    </row>
    <row r="447" spans="1:2" ht="21">
      <c r="A447" s="30" t="str">
        <f>IF(Inputs!A449="","",Inputs!A449)</f>
        <v/>
      </c>
      <c r="B447" s="31" t="str">
        <f>IF(Inputs!B449="","",Inputs!B449)</f>
        <v/>
      </c>
    </row>
    <row r="448" spans="1:2" ht="21">
      <c r="A448" s="30" t="str">
        <f>IF(Inputs!A450="","",Inputs!A450)</f>
        <v/>
      </c>
      <c r="B448" s="31" t="str">
        <f>IF(Inputs!B450="","",Inputs!B450)</f>
        <v/>
      </c>
    </row>
    <row r="449" spans="1:2" ht="21">
      <c r="A449" s="30" t="str">
        <f>IF(Inputs!A451="","",Inputs!A451)</f>
        <v/>
      </c>
      <c r="B449" s="31" t="str">
        <f>IF(Inputs!B451="","",Inputs!B451)</f>
        <v/>
      </c>
    </row>
    <row r="450" spans="1:2" ht="21">
      <c r="A450" s="30" t="str">
        <f>IF(Inputs!A452="","",Inputs!A452)</f>
        <v/>
      </c>
      <c r="B450" s="31" t="str">
        <f>IF(Inputs!B452="","",Inputs!B452)</f>
        <v/>
      </c>
    </row>
    <row r="451" spans="1:2" ht="21">
      <c r="A451" s="30" t="str">
        <f>IF(Inputs!A453="","",Inputs!A453)</f>
        <v/>
      </c>
      <c r="B451" s="31" t="str">
        <f>IF(Inputs!B453="","",Inputs!B453)</f>
        <v/>
      </c>
    </row>
    <row r="452" spans="1:2" ht="21">
      <c r="A452" s="30" t="str">
        <f>IF(Inputs!A454="","",Inputs!A454)</f>
        <v/>
      </c>
      <c r="B452" s="31" t="str">
        <f>IF(Inputs!B454="","",Inputs!B454)</f>
        <v/>
      </c>
    </row>
    <row r="453" spans="1:2" ht="21">
      <c r="A453" s="30" t="str">
        <f>IF(Inputs!A455="","",Inputs!A455)</f>
        <v/>
      </c>
      <c r="B453" s="31" t="str">
        <f>IF(Inputs!B455="","",Inputs!B455)</f>
        <v/>
      </c>
    </row>
    <row r="454" spans="1:2" ht="21">
      <c r="A454" s="30" t="str">
        <f>IF(Inputs!A456="","",Inputs!A456)</f>
        <v/>
      </c>
      <c r="B454" s="31" t="str">
        <f>IF(Inputs!B456="","",Inputs!B456)</f>
        <v/>
      </c>
    </row>
    <row r="455" spans="1:2" ht="21">
      <c r="A455" s="30" t="str">
        <f>IF(Inputs!A457="","",Inputs!A457)</f>
        <v/>
      </c>
      <c r="B455" s="31" t="str">
        <f>IF(Inputs!B457="","",Inputs!B457)</f>
        <v/>
      </c>
    </row>
    <row r="456" spans="1:2" ht="21">
      <c r="A456" s="30" t="str">
        <f>IF(Inputs!A458="","",Inputs!A458)</f>
        <v/>
      </c>
      <c r="B456" s="31" t="str">
        <f>IF(Inputs!B458="","",Inputs!B458)</f>
        <v/>
      </c>
    </row>
    <row r="457" spans="1:2" ht="21">
      <c r="A457" s="30" t="str">
        <f>IF(Inputs!A459="","",Inputs!A459)</f>
        <v/>
      </c>
      <c r="B457" s="31" t="str">
        <f>IF(Inputs!B459="","",Inputs!B459)</f>
        <v/>
      </c>
    </row>
    <row r="458" spans="1:2" ht="21">
      <c r="A458" s="30" t="str">
        <f>IF(Inputs!A460="","",Inputs!A460)</f>
        <v/>
      </c>
      <c r="B458" s="31" t="str">
        <f>IF(Inputs!B460="","",Inputs!B460)</f>
        <v/>
      </c>
    </row>
    <row r="459" spans="1:2" ht="21">
      <c r="A459" s="30" t="str">
        <f>IF(Inputs!A461="","",Inputs!A461)</f>
        <v/>
      </c>
      <c r="B459" s="31" t="str">
        <f>IF(Inputs!B461="","",Inputs!B461)</f>
        <v/>
      </c>
    </row>
    <row r="460" spans="1:2" ht="21">
      <c r="A460" s="30" t="str">
        <f>IF(Inputs!A462="","",Inputs!A462)</f>
        <v/>
      </c>
      <c r="B460" s="31" t="str">
        <f>IF(Inputs!B462="","",Inputs!B462)</f>
        <v/>
      </c>
    </row>
    <row r="461" spans="1:2" ht="21">
      <c r="A461" s="30" t="str">
        <f>IF(Inputs!A463="","",Inputs!A463)</f>
        <v/>
      </c>
      <c r="B461" s="31" t="str">
        <f>IF(Inputs!B463="","",Inputs!B463)</f>
        <v/>
      </c>
    </row>
    <row r="462" spans="1:2" ht="21">
      <c r="A462" s="30" t="str">
        <f>IF(Inputs!A464="","",Inputs!A464)</f>
        <v/>
      </c>
      <c r="B462" s="31" t="str">
        <f>IF(Inputs!B464="","",Inputs!B464)</f>
        <v/>
      </c>
    </row>
    <row r="463" spans="1:2" ht="21">
      <c r="A463" s="30" t="str">
        <f>IF(Inputs!A465="","",Inputs!A465)</f>
        <v/>
      </c>
      <c r="B463" s="31" t="str">
        <f>IF(Inputs!B465="","",Inputs!B465)</f>
        <v/>
      </c>
    </row>
    <row r="464" spans="1:2" ht="21">
      <c r="A464" s="30" t="str">
        <f>IF(Inputs!A466="","",Inputs!A466)</f>
        <v/>
      </c>
      <c r="B464" s="31" t="str">
        <f>IF(Inputs!B466="","",Inputs!B466)</f>
        <v/>
      </c>
    </row>
    <row r="465" spans="1:2" ht="21">
      <c r="A465" s="30" t="str">
        <f>IF(Inputs!A467="","",Inputs!A467)</f>
        <v/>
      </c>
      <c r="B465" s="31" t="str">
        <f>IF(Inputs!B467="","",Inputs!B467)</f>
        <v/>
      </c>
    </row>
    <row r="466" spans="1:2" ht="21">
      <c r="A466" s="30" t="str">
        <f>IF(Inputs!A468="","",Inputs!A468)</f>
        <v/>
      </c>
      <c r="B466" s="31" t="str">
        <f>IF(Inputs!B468="","",Inputs!B468)</f>
        <v/>
      </c>
    </row>
    <row r="467" spans="1:2" ht="21">
      <c r="A467" s="30" t="str">
        <f>IF(Inputs!A469="","",Inputs!A469)</f>
        <v/>
      </c>
      <c r="B467" s="31" t="str">
        <f>IF(Inputs!B469="","",Inputs!B469)</f>
        <v/>
      </c>
    </row>
    <row r="468" spans="1:2" ht="21">
      <c r="A468" s="30" t="str">
        <f>IF(Inputs!A470="","",Inputs!A470)</f>
        <v/>
      </c>
      <c r="B468" s="31" t="str">
        <f>IF(Inputs!B470="","",Inputs!B470)</f>
        <v/>
      </c>
    </row>
    <row r="469" spans="1:2" ht="21">
      <c r="A469" s="30" t="str">
        <f>IF(Inputs!A471="","",Inputs!A471)</f>
        <v/>
      </c>
      <c r="B469" s="31" t="str">
        <f>IF(Inputs!B471="","",Inputs!B471)</f>
        <v/>
      </c>
    </row>
    <row r="470" spans="1:2" ht="21">
      <c r="A470" s="30" t="str">
        <f>IF(Inputs!A472="","",Inputs!A472)</f>
        <v/>
      </c>
      <c r="B470" s="31" t="str">
        <f>IF(Inputs!B472="","",Inputs!B472)</f>
        <v/>
      </c>
    </row>
    <row r="471" spans="1:2" ht="21">
      <c r="A471" s="30" t="str">
        <f>IF(Inputs!A473="","",Inputs!A473)</f>
        <v/>
      </c>
      <c r="B471" s="31" t="str">
        <f>IF(Inputs!B473="","",Inputs!B473)</f>
        <v/>
      </c>
    </row>
    <row r="472" spans="1:2" ht="21">
      <c r="A472" s="30" t="str">
        <f>IF(Inputs!A474="","",Inputs!A474)</f>
        <v/>
      </c>
      <c r="B472" s="31" t="str">
        <f>IF(Inputs!B474="","",Inputs!B474)</f>
        <v/>
      </c>
    </row>
    <row r="473" spans="1:2" ht="21">
      <c r="A473" s="30" t="str">
        <f>IF(Inputs!A475="","",Inputs!A475)</f>
        <v/>
      </c>
      <c r="B473" s="31" t="str">
        <f>IF(Inputs!B475="","",Inputs!B475)</f>
        <v/>
      </c>
    </row>
    <row r="474" spans="1:2" ht="21">
      <c r="A474" s="30" t="str">
        <f>IF(Inputs!A476="","",Inputs!A476)</f>
        <v/>
      </c>
      <c r="B474" s="31" t="str">
        <f>IF(Inputs!B476="","",Inputs!B476)</f>
        <v/>
      </c>
    </row>
    <row r="475" spans="1:2" ht="21">
      <c r="A475" s="30" t="str">
        <f>IF(Inputs!A477="","",Inputs!A477)</f>
        <v/>
      </c>
      <c r="B475" s="31" t="str">
        <f>IF(Inputs!B477="","",Inputs!B477)</f>
        <v/>
      </c>
    </row>
    <row r="476" spans="1:2" ht="21">
      <c r="A476" s="30" t="str">
        <f>IF(Inputs!A478="","",Inputs!A478)</f>
        <v/>
      </c>
      <c r="B476" s="31" t="str">
        <f>IF(Inputs!B478="","",Inputs!B478)</f>
        <v/>
      </c>
    </row>
    <row r="477" spans="1:2" ht="21">
      <c r="A477" s="30" t="str">
        <f>IF(Inputs!A479="","",Inputs!A479)</f>
        <v/>
      </c>
      <c r="B477" s="31" t="str">
        <f>IF(Inputs!B479="","",Inputs!B479)</f>
        <v/>
      </c>
    </row>
    <row r="478" spans="1:2" ht="21">
      <c r="A478" s="30" t="str">
        <f>IF(Inputs!A480="","",Inputs!A480)</f>
        <v/>
      </c>
      <c r="B478" s="31" t="str">
        <f>IF(Inputs!B480="","",Inputs!B480)</f>
        <v/>
      </c>
    </row>
    <row r="479" spans="1:2" ht="21">
      <c r="A479" s="30" t="str">
        <f>IF(Inputs!A481="","",Inputs!A481)</f>
        <v/>
      </c>
      <c r="B479" s="31" t="str">
        <f>IF(Inputs!B481="","",Inputs!B481)</f>
        <v/>
      </c>
    </row>
    <row r="480" spans="1:2" ht="21">
      <c r="A480" s="30" t="str">
        <f>IF(Inputs!A482="","",Inputs!A482)</f>
        <v/>
      </c>
      <c r="B480" s="31" t="str">
        <f>IF(Inputs!B482="","",Inputs!B482)</f>
        <v/>
      </c>
    </row>
    <row r="481" spans="1:2" ht="21">
      <c r="A481" s="30" t="str">
        <f>IF(Inputs!A483="","",Inputs!A483)</f>
        <v/>
      </c>
      <c r="B481" s="31" t="str">
        <f>IF(Inputs!B483="","",Inputs!B483)</f>
        <v/>
      </c>
    </row>
    <row r="482" spans="1:2" ht="21">
      <c r="A482" s="30" t="str">
        <f>IF(Inputs!A484="","",Inputs!A484)</f>
        <v/>
      </c>
      <c r="B482" s="31" t="str">
        <f>IF(Inputs!B484="","",Inputs!B484)</f>
        <v/>
      </c>
    </row>
    <row r="483" spans="1:2" ht="21">
      <c r="A483" s="30" t="str">
        <f>IF(Inputs!A485="","",Inputs!A485)</f>
        <v/>
      </c>
      <c r="B483" s="31" t="str">
        <f>IF(Inputs!B485="","",Inputs!B485)</f>
        <v/>
      </c>
    </row>
    <row r="484" spans="1:2" ht="21">
      <c r="A484" s="30" t="str">
        <f>IF(Inputs!A486="","",Inputs!A486)</f>
        <v/>
      </c>
      <c r="B484" s="31" t="str">
        <f>IF(Inputs!B486="","",Inputs!B486)</f>
        <v/>
      </c>
    </row>
    <row r="485" spans="1:2" ht="21">
      <c r="A485" s="30" t="str">
        <f>IF(Inputs!A487="","",Inputs!A487)</f>
        <v/>
      </c>
      <c r="B485" s="31" t="str">
        <f>IF(Inputs!B487="","",Inputs!B487)</f>
        <v/>
      </c>
    </row>
    <row r="486" spans="1:2" ht="21">
      <c r="A486" s="30" t="str">
        <f>IF(Inputs!A488="","",Inputs!A488)</f>
        <v/>
      </c>
      <c r="B486" s="31" t="str">
        <f>IF(Inputs!B488="","",Inputs!B488)</f>
        <v/>
      </c>
    </row>
    <row r="487" spans="1:2" ht="21">
      <c r="A487" s="30" t="str">
        <f>IF(Inputs!A489="","",Inputs!A489)</f>
        <v/>
      </c>
      <c r="B487" s="31" t="str">
        <f>IF(Inputs!B489="","",Inputs!B489)</f>
        <v/>
      </c>
    </row>
    <row r="488" spans="1:2" ht="21">
      <c r="A488" s="30" t="str">
        <f>IF(Inputs!A490="","",Inputs!A490)</f>
        <v/>
      </c>
      <c r="B488" s="31" t="str">
        <f>IF(Inputs!B490="","",Inputs!B490)</f>
        <v/>
      </c>
    </row>
    <row r="489" spans="1:2" ht="21">
      <c r="A489" s="30" t="str">
        <f>IF(Inputs!A491="","",Inputs!A491)</f>
        <v/>
      </c>
      <c r="B489" s="31" t="str">
        <f>IF(Inputs!B491="","",Inputs!B491)</f>
        <v/>
      </c>
    </row>
    <row r="490" spans="1:2" ht="21">
      <c r="A490" s="30" t="str">
        <f>IF(Inputs!A492="","",Inputs!A492)</f>
        <v/>
      </c>
      <c r="B490" s="31" t="str">
        <f>IF(Inputs!B492="","",Inputs!B492)</f>
        <v/>
      </c>
    </row>
    <row r="491" spans="1:2" ht="21">
      <c r="A491" s="30" t="str">
        <f>IF(Inputs!A493="","",Inputs!A493)</f>
        <v/>
      </c>
      <c r="B491" s="31" t="str">
        <f>IF(Inputs!B493="","",Inputs!B493)</f>
        <v/>
      </c>
    </row>
    <row r="492" spans="1:2" ht="21">
      <c r="A492" s="30" t="str">
        <f>IF(Inputs!A494="","",Inputs!A494)</f>
        <v/>
      </c>
      <c r="B492" s="31" t="str">
        <f>IF(Inputs!B494="","",Inputs!B494)</f>
        <v/>
      </c>
    </row>
    <row r="493" spans="1:2" ht="21">
      <c r="A493" s="30" t="str">
        <f>IF(Inputs!A495="","",Inputs!A495)</f>
        <v/>
      </c>
      <c r="B493" s="31" t="str">
        <f>IF(Inputs!B495="","",Inputs!B495)</f>
        <v/>
      </c>
    </row>
    <row r="494" spans="1:2" ht="21">
      <c r="A494" s="30" t="str">
        <f>IF(Inputs!A496="","",Inputs!A496)</f>
        <v/>
      </c>
      <c r="B494" s="31" t="str">
        <f>IF(Inputs!B496="","",Inputs!B496)</f>
        <v/>
      </c>
    </row>
    <row r="495" spans="1:2" ht="21">
      <c r="A495" s="30" t="str">
        <f>IF(Inputs!A497="","",Inputs!A497)</f>
        <v/>
      </c>
      <c r="B495" s="31" t="str">
        <f>IF(Inputs!B497="","",Inputs!B497)</f>
        <v/>
      </c>
    </row>
    <row r="496" spans="1:2" ht="21">
      <c r="A496" s="30" t="str">
        <f>IF(Inputs!A498="","",Inputs!A498)</f>
        <v/>
      </c>
      <c r="B496" s="31" t="str">
        <f>IF(Inputs!B498="","",Inputs!B498)</f>
        <v/>
      </c>
    </row>
    <row r="497" spans="1:2" ht="21">
      <c r="A497" s="30" t="str">
        <f>IF(Inputs!A499="","",Inputs!A499)</f>
        <v/>
      </c>
      <c r="B497" s="31" t="str">
        <f>IF(Inputs!B499="","",Inputs!B499)</f>
        <v/>
      </c>
    </row>
    <row r="498" spans="1:2" ht="21">
      <c r="A498" s="30" t="str">
        <f>IF(Inputs!A500="","",Inputs!A500)</f>
        <v/>
      </c>
      <c r="B498" s="31" t="str">
        <f>IF(Inputs!B500="","",Inputs!B500)</f>
        <v/>
      </c>
    </row>
    <row r="499" spans="1:2" ht="21">
      <c r="A499" s="30" t="str">
        <f>IF(Inputs!A501="","",Inputs!A501)</f>
        <v/>
      </c>
      <c r="B499" s="31" t="str">
        <f>IF(Inputs!B501="","",Inputs!B501)</f>
        <v/>
      </c>
    </row>
    <row r="500" spans="1:2" ht="21">
      <c r="A500" s="30" t="str">
        <f>IF(Inputs!A502="","",Inputs!A502)</f>
        <v/>
      </c>
      <c r="B500" s="31" t="str">
        <f>IF(Inputs!B502="","",Inputs!B502)</f>
        <v/>
      </c>
    </row>
    <row r="501" spans="1:2" ht="21">
      <c r="A501" s="30" t="str">
        <f>IF(Inputs!A503="","",Inputs!A503)</f>
        <v/>
      </c>
      <c r="B501" s="31" t="str">
        <f>IF(Inputs!B503="","",Inputs!B503)</f>
        <v/>
      </c>
    </row>
    <row r="502" spans="1:2" ht="21">
      <c r="A502" s="30" t="str">
        <f>IF(Inputs!A504="","",Inputs!A504)</f>
        <v/>
      </c>
      <c r="B502" s="31" t="str">
        <f>IF(Inputs!B504="","",Inputs!B504)</f>
        <v/>
      </c>
    </row>
    <row r="503" spans="1:2" ht="21">
      <c r="A503" s="30" t="str">
        <f>IF(Inputs!A505="","",Inputs!A505)</f>
        <v/>
      </c>
      <c r="B503" s="31" t="str">
        <f>IF(Inputs!B505="","",Inputs!B505)</f>
        <v/>
      </c>
    </row>
    <row r="504" spans="1:2" ht="21">
      <c r="A504" s="30" t="str">
        <f>IF(Inputs!A506="","",Inputs!A506)</f>
        <v/>
      </c>
      <c r="B504" s="31" t="str">
        <f>IF(Inputs!B506="","",Inputs!B506)</f>
        <v/>
      </c>
    </row>
    <row r="505" spans="1:2" ht="21">
      <c r="A505" s="30" t="str">
        <f>IF(Inputs!A507="","",Inputs!A507)</f>
        <v/>
      </c>
      <c r="B505" s="31" t="str">
        <f>IF(Inputs!B507="","",Inputs!B507)</f>
        <v/>
      </c>
    </row>
    <row r="506" spans="1:2" ht="21">
      <c r="A506" s="30" t="str">
        <f>IF(Inputs!A508="","",Inputs!A508)</f>
        <v/>
      </c>
      <c r="B506" s="31" t="str">
        <f>IF(Inputs!B508="","",Inputs!B508)</f>
        <v/>
      </c>
    </row>
    <row r="507" spans="1:2" ht="21">
      <c r="A507" s="30" t="str">
        <f>IF(Inputs!A509="","",Inputs!A509)</f>
        <v/>
      </c>
      <c r="B507" s="31" t="str">
        <f>IF(Inputs!B509="","",Inputs!B509)</f>
        <v/>
      </c>
    </row>
    <row r="508" spans="1:2" ht="21">
      <c r="A508" s="30" t="str">
        <f>IF(Inputs!A510="","",Inputs!A510)</f>
        <v/>
      </c>
      <c r="B508" s="31" t="str">
        <f>IF(Inputs!B510="","",Inputs!B510)</f>
        <v/>
      </c>
    </row>
    <row r="509" spans="1:2" ht="21">
      <c r="A509" s="30" t="str">
        <f>IF(Inputs!A511="","",Inputs!A511)</f>
        <v/>
      </c>
      <c r="B509" s="31" t="str">
        <f>IF(Inputs!B511="","",Inputs!B511)</f>
        <v/>
      </c>
    </row>
    <row r="510" spans="1:2" ht="21">
      <c r="A510" s="30" t="str">
        <f>IF(Inputs!A512="","",Inputs!A512)</f>
        <v/>
      </c>
      <c r="B510" s="31" t="str">
        <f>IF(Inputs!B512="","",Inputs!B512)</f>
        <v/>
      </c>
    </row>
    <row r="511" spans="1:2" ht="21">
      <c r="A511" s="30" t="str">
        <f>IF(Inputs!A513="","",Inputs!A513)</f>
        <v/>
      </c>
      <c r="B511" s="31" t="str">
        <f>IF(Inputs!B513="","",Inputs!B513)</f>
        <v/>
      </c>
    </row>
    <row r="512" spans="1:2" ht="21">
      <c r="A512" s="30" t="str">
        <f>IF(Inputs!A514="","",Inputs!A514)</f>
        <v/>
      </c>
      <c r="B512" s="31" t="str">
        <f>IF(Inputs!B514="","",Inputs!B514)</f>
        <v/>
      </c>
    </row>
    <row r="513" spans="1:2" ht="21">
      <c r="A513" s="30" t="str">
        <f>IF(Inputs!A515="","",Inputs!A515)</f>
        <v/>
      </c>
      <c r="B513" s="31" t="str">
        <f>IF(Inputs!B515="","",Inputs!B515)</f>
        <v/>
      </c>
    </row>
    <row r="514" spans="1:2" ht="21">
      <c r="A514" s="30" t="str">
        <f>IF(Inputs!A516="","",Inputs!A516)</f>
        <v/>
      </c>
      <c r="B514" s="31" t="str">
        <f>IF(Inputs!B516="","",Inputs!B516)</f>
        <v/>
      </c>
    </row>
    <row r="515" spans="1:2" ht="21">
      <c r="A515" s="30" t="str">
        <f>IF(Inputs!A517="","",Inputs!A517)</f>
        <v/>
      </c>
      <c r="B515" s="31" t="str">
        <f>IF(Inputs!B517="","",Inputs!B517)</f>
        <v/>
      </c>
    </row>
    <row r="516" spans="1:2" ht="21">
      <c r="A516" s="30" t="str">
        <f>IF(Inputs!A518="","",Inputs!A518)</f>
        <v/>
      </c>
      <c r="B516" s="31" t="str">
        <f>IF(Inputs!B518="","",Inputs!B518)</f>
        <v/>
      </c>
    </row>
    <row r="517" spans="1:2" ht="21">
      <c r="A517" s="30" t="str">
        <f>IF(Inputs!A519="","",Inputs!A519)</f>
        <v/>
      </c>
      <c r="B517" s="31" t="str">
        <f>IF(Inputs!B519="","",Inputs!B519)</f>
        <v/>
      </c>
    </row>
    <row r="518" spans="1:2" ht="21">
      <c r="A518" s="30" t="str">
        <f>IF(Inputs!A520="","",Inputs!A520)</f>
        <v/>
      </c>
      <c r="B518" s="31" t="str">
        <f>IF(Inputs!B520="","",Inputs!B520)</f>
        <v/>
      </c>
    </row>
    <row r="519" spans="1:2" ht="21">
      <c r="A519" s="30" t="str">
        <f>IF(Inputs!A521="","",Inputs!A521)</f>
        <v/>
      </c>
      <c r="B519" s="31" t="str">
        <f>IF(Inputs!B521="","",Inputs!B521)</f>
        <v/>
      </c>
    </row>
    <row r="520" spans="1:2" ht="21">
      <c r="A520" s="30" t="str">
        <f>IF(Inputs!A522="","",Inputs!A522)</f>
        <v/>
      </c>
      <c r="B520" s="31" t="str">
        <f>IF(Inputs!B522="","",Inputs!B522)</f>
        <v/>
      </c>
    </row>
    <row r="521" spans="1:2" ht="21">
      <c r="A521" s="30" t="str">
        <f>IF(Inputs!A523="","",Inputs!A523)</f>
        <v/>
      </c>
      <c r="B521" s="31" t="str">
        <f>IF(Inputs!B523="","",Inputs!B523)</f>
        <v/>
      </c>
    </row>
    <row r="522" spans="1:2" ht="21">
      <c r="A522" s="30" t="str">
        <f>IF(Inputs!A524="","",Inputs!A524)</f>
        <v/>
      </c>
      <c r="B522" s="31" t="str">
        <f>IF(Inputs!B524="","",Inputs!B524)</f>
        <v/>
      </c>
    </row>
    <row r="523" spans="1:2" ht="21">
      <c r="A523" s="30" t="str">
        <f>IF(Inputs!A525="","",Inputs!A525)</f>
        <v/>
      </c>
      <c r="B523" s="31" t="str">
        <f>IF(Inputs!B525="","",Inputs!B525)</f>
        <v/>
      </c>
    </row>
    <row r="524" spans="1:2" ht="21">
      <c r="A524" s="30" t="str">
        <f>IF(Inputs!A526="","",Inputs!A526)</f>
        <v/>
      </c>
      <c r="B524" s="31" t="str">
        <f>IF(Inputs!B526="","",Inputs!B526)</f>
        <v/>
      </c>
    </row>
    <row r="525" spans="1:2" ht="21">
      <c r="A525" s="30" t="str">
        <f>IF(Inputs!A527="","",Inputs!A527)</f>
        <v/>
      </c>
      <c r="B525" s="31" t="str">
        <f>IF(Inputs!B527="","",Inputs!B527)</f>
        <v/>
      </c>
    </row>
    <row r="526" spans="1:2" ht="21">
      <c r="A526" s="30" t="str">
        <f>IF(Inputs!A528="","",Inputs!A528)</f>
        <v/>
      </c>
      <c r="B526" s="31" t="str">
        <f>IF(Inputs!B528="","",Inputs!B528)</f>
        <v/>
      </c>
    </row>
    <row r="527" spans="1:2" ht="21">
      <c r="A527" s="30" t="str">
        <f>IF(Inputs!A529="","",Inputs!A529)</f>
        <v/>
      </c>
      <c r="B527" s="31" t="str">
        <f>IF(Inputs!B529="","",Inputs!B529)</f>
        <v/>
      </c>
    </row>
    <row r="528" spans="1:2" ht="21">
      <c r="A528" s="30" t="str">
        <f>IF(Inputs!A530="","",Inputs!A530)</f>
        <v/>
      </c>
      <c r="B528" s="31" t="str">
        <f>IF(Inputs!B530="","",Inputs!B530)</f>
        <v/>
      </c>
    </row>
    <row r="529" spans="1:2" ht="21">
      <c r="A529" s="30" t="str">
        <f>IF(Inputs!A531="","",Inputs!A531)</f>
        <v/>
      </c>
      <c r="B529" s="31" t="str">
        <f>IF(Inputs!B531="","",Inputs!B531)</f>
        <v/>
      </c>
    </row>
    <row r="530" spans="1:2" ht="21">
      <c r="A530" s="30" t="str">
        <f>IF(Inputs!A532="","",Inputs!A532)</f>
        <v/>
      </c>
      <c r="B530" s="31" t="str">
        <f>IF(Inputs!B532="","",Inputs!B532)</f>
        <v/>
      </c>
    </row>
    <row r="531" spans="1:2" ht="21">
      <c r="A531" s="30" t="str">
        <f>IF(Inputs!A533="","",Inputs!A533)</f>
        <v/>
      </c>
      <c r="B531" s="31" t="str">
        <f>IF(Inputs!B533="","",Inputs!B533)</f>
        <v/>
      </c>
    </row>
    <row r="532" spans="1:2" ht="21">
      <c r="A532" s="30" t="str">
        <f>IF(Inputs!A534="","",Inputs!A534)</f>
        <v/>
      </c>
      <c r="B532" s="31" t="str">
        <f>IF(Inputs!B534="","",Inputs!B534)</f>
        <v/>
      </c>
    </row>
    <row r="533" spans="1:2" ht="21">
      <c r="A533" s="30" t="str">
        <f>IF(Inputs!A535="","",Inputs!A535)</f>
        <v/>
      </c>
      <c r="B533" s="31" t="str">
        <f>IF(Inputs!B535="","",Inputs!B535)</f>
        <v/>
      </c>
    </row>
    <row r="534" spans="1:2" ht="21">
      <c r="A534" s="30" t="str">
        <f>IF(Inputs!A536="","",Inputs!A536)</f>
        <v/>
      </c>
      <c r="B534" s="31" t="str">
        <f>IF(Inputs!B536="","",Inputs!B536)</f>
        <v/>
      </c>
    </row>
    <row r="535" spans="1:2" ht="21">
      <c r="A535" s="30" t="str">
        <f>IF(Inputs!A537="","",Inputs!A537)</f>
        <v/>
      </c>
      <c r="B535" s="31" t="str">
        <f>IF(Inputs!B537="","",Inputs!B537)</f>
        <v/>
      </c>
    </row>
    <row r="536" spans="1:2" ht="21">
      <c r="A536" s="30" t="str">
        <f>IF(Inputs!A538="","",Inputs!A538)</f>
        <v/>
      </c>
      <c r="B536" s="31" t="str">
        <f>IF(Inputs!B538="","",Inputs!B538)</f>
        <v/>
      </c>
    </row>
    <row r="537" spans="1:2" ht="21">
      <c r="A537" s="30" t="str">
        <f>IF(Inputs!A539="","",Inputs!A539)</f>
        <v/>
      </c>
      <c r="B537" s="31" t="str">
        <f>IF(Inputs!B539="","",Inputs!B539)</f>
        <v/>
      </c>
    </row>
    <row r="538" spans="1:2" ht="21">
      <c r="A538" s="30" t="str">
        <f>IF(Inputs!A540="","",Inputs!A540)</f>
        <v/>
      </c>
      <c r="B538" s="31" t="str">
        <f>IF(Inputs!B540="","",Inputs!B540)</f>
        <v/>
      </c>
    </row>
    <row r="539" spans="1:2" ht="21">
      <c r="A539" s="30" t="str">
        <f>IF(Inputs!A541="","",Inputs!A541)</f>
        <v/>
      </c>
      <c r="B539" s="31" t="str">
        <f>IF(Inputs!B541="","",Inputs!B541)</f>
        <v/>
      </c>
    </row>
    <row r="540" spans="1:2" ht="21">
      <c r="A540" s="30" t="str">
        <f>IF(Inputs!A542="","",Inputs!A542)</f>
        <v/>
      </c>
      <c r="B540" s="31" t="str">
        <f>IF(Inputs!B542="","",Inputs!B542)</f>
        <v/>
      </c>
    </row>
    <row r="541" spans="1:2" ht="21">
      <c r="A541" s="30" t="str">
        <f>IF(Inputs!A543="","",Inputs!A543)</f>
        <v/>
      </c>
      <c r="B541" s="31" t="str">
        <f>IF(Inputs!B543="","",Inputs!B543)</f>
        <v/>
      </c>
    </row>
    <row r="542" spans="1:2" ht="21">
      <c r="A542" s="30" t="str">
        <f>IF(Inputs!A544="","",Inputs!A544)</f>
        <v/>
      </c>
      <c r="B542" s="31" t="str">
        <f>IF(Inputs!B544="","",Inputs!B544)</f>
        <v/>
      </c>
    </row>
    <row r="543" spans="1:2" ht="21">
      <c r="A543" s="30" t="str">
        <f>IF(Inputs!A545="","",Inputs!A545)</f>
        <v/>
      </c>
      <c r="B543" s="31" t="str">
        <f>IF(Inputs!B545="","",Inputs!B545)</f>
        <v/>
      </c>
    </row>
    <row r="544" spans="1:2" ht="21">
      <c r="A544" s="30" t="str">
        <f>IF(Inputs!A546="","",Inputs!A546)</f>
        <v/>
      </c>
      <c r="B544" s="31" t="str">
        <f>IF(Inputs!B546="","",Inputs!B546)</f>
        <v/>
      </c>
    </row>
    <row r="545" spans="1:2" ht="21">
      <c r="A545" s="30" t="str">
        <f>IF(Inputs!A547="","",Inputs!A547)</f>
        <v/>
      </c>
      <c r="B545" s="31" t="str">
        <f>IF(Inputs!B547="","",Inputs!B547)</f>
        <v/>
      </c>
    </row>
    <row r="546" spans="1:2" ht="21">
      <c r="A546" s="30" t="str">
        <f>IF(Inputs!A548="","",Inputs!A548)</f>
        <v/>
      </c>
      <c r="B546" s="31" t="str">
        <f>IF(Inputs!B548="","",Inputs!B548)</f>
        <v/>
      </c>
    </row>
    <row r="547" spans="1:2" ht="21">
      <c r="A547" s="30" t="str">
        <f>IF(Inputs!A549="","",Inputs!A549)</f>
        <v/>
      </c>
      <c r="B547" s="31" t="str">
        <f>IF(Inputs!B549="","",Inputs!B549)</f>
        <v/>
      </c>
    </row>
    <row r="548" spans="1:2" ht="21">
      <c r="A548" s="30" t="str">
        <f>IF(Inputs!A550="","",Inputs!A550)</f>
        <v/>
      </c>
      <c r="B548" s="31" t="str">
        <f>IF(Inputs!B550="","",Inputs!B550)</f>
        <v/>
      </c>
    </row>
    <row r="549" spans="1:2" ht="21">
      <c r="A549" s="30" t="str">
        <f>IF(Inputs!A551="","",Inputs!A551)</f>
        <v/>
      </c>
      <c r="B549" s="31" t="str">
        <f>IF(Inputs!B551="","",Inputs!B551)</f>
        <v/>
      </c>
    </row>
    <row r="550" spans="1:2" ht="21">
      <c r="A550" s="30" t="str">
        <f>IF(Inputs!A552="","",Inputs!A552)</f>
        <v/>
      </c>
      <c r="B550" s="31" t="str">
        <f>IF(Inputs!B552="","",Inputs!B552)</f>
        <v/>
      </c>
    </row>
    <row r="551" spans="1:2" ht="21">
      <c r="A551" s="30" t="str">
        <f>IF(Inputs!A553="","",Inputs!A553)</f>
        <v/>
      </c>
      <c r="B551" s="31" t="str">
        <f>IF(Inputs!B553="","",Inputs!B553)</f>
        <v/>
      </c>
    </row>
    <row r="552" spans="1:2" ht="21">
      <c r="A552" s="30" t="str">
        <f>IF(Inputs!A554="","",Inputs!A554)</f>
        <v/>
      </c>
      <c r="B552" s="31" t="str">
        <f>IF(Inputs!B554="","",Inputs!B554)</f>
        <v/>
      </c>
    </row>
    <row r="553" spans="1:2" ht="21">
      <c r="A553" s="30" t="str">
        <f>IF(Inputs!A555="","",Inputs!A555)</f>
        <v/>
      </c>
      <c r="B553" s="31" t="str">
        <f>IF(Inputs!B555="","",Inputs!B555)</f>
        <v/>
      </c>
    </row>
    <row r="554" spans="1:2" ht="21">
      <c r="A554" s="30" t="str">
        <f>IF(Inputs!A556="","",Inputs!A556)</f>
        <v/>
      </c>
      <c r="B554" s="31" t="str">
        <f>IF(Inputs!B556="","",Inputs!B556)</f>
        <v/>
      </c>
    </row>
    <row r="555" spans="1:2" ht="21">
      <c r="A555" s="30" t="str">
        <f>IF(Inputs!A557="","",Inputs!A557)</f>
        <v/>
      </c>
      <c r="B555" s="31" t="str">
        <f>IF(Inputs!B557="","",Inputs!B557)</f>
        <v/>
      </c>
    </row>
    <row r="556" spans="1:2" ht="21">
      <c r="A556" s="30" t="str">
        <f>IF(Inputs!A558="","",Inputs!A558)</f>
        <v/>
      </c>
      <c r="B556" s="31" t="str">
        <f>IF(Inputs!B558="","",Inputs!B558)</f>
        <v/>
      </c>
    </row>
    <row r="557" spans="1:2" ht="21">
      <c r="A557" s="30" t="str">
        <f>IF(Inputs!A559="","",Inputs!A559)</f>
        <v/>
      </c>
      <c r="B557" s="31" t="str">
        <f>IF(Inputs!B559="","",Inputs!B559)</f>
        <v/>
      </c>
    </row>
    <row r="558" spans="1:2" ht="21">
      <c r="A558" s="30" t="str">
        <f>IF(Inputs!A560="","",Inputs!A560)</f>
        <v/>
      </c>
      <c r="B558" s="31" t="str">
        <f>IF(Inputs!B560="","",Inputs!B560)</f>
        <v/>
      </c>
    </row>
    <row r="559" spans="1:2" ht="21">
      <c r="A559" s="30" t="str">
        <f>IF(Inputs!A561="","",Inputs!A561)</f>
        <v/>
      </c>
      <c r="B559" s="31" t="str">
        <f>IF(Inputs!B561="","",Inputs!B561)</f>
        <v/>
      </c>
    </row>
    <row r="560" spans="1:2" ht="21">
      <c r="A560" s="30" t="str">
        <f>IF(Inputs!A562="","",Inputs!A562)</f>
        <v/>
      </c>
      <c r="B560" s="31" t="str">
        <f>IF(Inputs!B562="","",Inputs!B562)</f>
        <v/>
      </c>
    </row>
    <row r="561" spans="1:2" ht="21">
      <c r="A561" s="30" t="str">
        <f>IF(Inputs!A563="","",Inputs!A563)</f>
        <v/>
      </c>
      <c r="B561" s="31" t="str">
        <f>IF(Inputs!B563="","",Inputs!B563)</f>
        <v/>
      </c>
    </row>
    <row r="562" spans="1:2" ht="21">
      <c r="A562" s="30" t="str">
        <f>IF(Inputs!A564="","",Inputs!A564)</f>
        <v/>
      </c>
      <c r="B562" s="31" t="str">
        <f>IF(Inputs!B564="","",Inputs!B564)</f>
        <v/>
      </c>
    </row>
    <row r="563" spans="1:2" ht="21">
      <c r="A563" s="30" t="str">
        <f>IF(Inputs!A565="","",Inputs!A565)</f>
        <v/>
      </c>
      <c r="B563" s="31" t="str">
        <f>IF(Inputs!B565="","",Inputs!B565)</f>
        <v/>
      </c>
    </row>
    <row r="564" spans="1:2" ht="21">
      <c r="A564" s="30" t="str">
        <f>IF(Inputs!A566="","",Inputs!A566)</f>
        <v/>
      </c>
      <c r="B564" s="31" t="str">
        <f>IF(Inputs!B566="","",Inputs!B566)</f>
        <v/>
      </c>
    </row>
    <row r="565" spans="1:2" ht="21">
      <c r="A565" s="30" t="str">
        <f>IF(Inputs!A567="","",Inputs!A567)</f>
        <v/>
      </c>
      <c r="B565" s="31" t="str">
        <f>IF(Inputs!B567="","",Inputs!B567)</f>
        <v/>
      </c>
    </row>
    <row r="566" spans="1:2" ht="21">
      <c r="A566" s="30" t="str">
        <f>IF(Inputs!A568="","",Inputs!A568)</f>
        <v/>
      </c>
      <c r="B566" s="31" t="str">
        <f>IF(Inputs!B568="","",Inputs!B568)</f>
        <v/>
      </c>
    </row>
    <row r="567" spans="1:2" ht="21">
      <c r="A567" s="30" t="str">
        <f>IF(Inputs!A569="","",Inputs!A569)</f>
        <v/>
      </c>
      <c r="B567" s="31" t="str">
        <f>IF(Inputs!B569="","",Inputs!B569)</f>
        <v/>
      </c>
    </row>
    <row r="568" spans="1:2" ht="21">
      <c r="A568" s="30" t="str">
        <f>IF(Inputs!A570="","",Inputs!A570)</f>
        <v/>
      </c>
      <c r="B568" s="31" t="str">
        <f>IF(Inputs!B570="","",Inputs!B570)</f>
        <v/>
      </c>
    </row>
    <row r="569" spans="1:2" ht="21">
      <c r="A569" s="30" t="str">
        <f>IF(Inputs!A571="","",Inputs!A571)</f>
        <v/>
      </c>
      <c r="B569" s="31" t="str">
        <f>IF(Inputs!B571="","",Inputs!B571)</f>
        <v/>
      </c>
    </row>
    <row r="570" spans="1:2" ht="21">
      <c r="A570" s="30" t="str">
        <f>IF(Inputs!A572="","",Inputs!A572)</f>
        <v/>
      </c>
      <c r="B570" s="31" t="str">
        <f>IF(Inputs!B572="","",Inputs!B572)</f>
        <v/>
      </c>
    </row>
    <row r="571" spans="1:2" ht="21">
      <c r="A571" s="30" t="str">
        <f>IF(Inputs!A573="","",Inputs!A573)</f>
        <v/>
      </c>
      <c r="B571" s="31" t="str">
        <f>IF(Inputs!B573="","",Inputs!B573)</f>
        <v/>
      </c>
    </row>
    <row r="572" spans="1:2" ht="21">
      <c r="A572" s="30" t="str">
        <f>IF(Inputs!A574="","",Inputs!A574)</f>
        <v/>
      </c>
      <c r="B572" s="31" t="str">
        <f>IF(Inputs!B574="","",Inputs!B574)</f>
        <v/>
      </c>
    </row>
    <row r="573" spans="1:2" ht="21">
      <c r="A573" s="30" t="str">
        <f>IF(Inputs!A575="","",Inputs!A575)</f>
        <v/>
      </c>
      <c r="B573" s="31" t="str">
        <f>IF(Inputs!B575="","",Inputs!B575)</f>
        <v/>
      </c>
    </row>
    <row r="574" spans="1:2" ht="21">
      <c r="A574" s="30" t="str">
        <f>IF(Inputs!A576="","",Inputs!A576)</f>
        <v/>
      </c>
      <c r="B574" s="31" t="str">
        <f>IF(Inputs!B576="","",Inputs!B576)</f>
        <v/>
      </c>
    </row>
    <row r="575" spans="1:2" ht="21">
      <c r="A575" s="30" t="str">
        <f>IF(Inputs!A577="","",Inputs!A577)</f>
        <v/>
      </c>
      <c r="B575" s="31" t="str">
        <f>IF(Inputs!B577="","",Inputs!B577)</f>
        <v/>
      </c>
    </row>
    <row r="576" spans="1:2" ht="21">
      <c r="A576" s="30" t="str">
        <f>IF(Inputs!A578="","",Inputs!A578)</f>
        <v/>
      </c>
      <c r="B576" s="31" t="str">
        <f>IF(Inputs!B578="","",Inputs!B578)</f>
        <v/>
      </c>
    </row>
    <row r="577" spans="1:2" ht="21">
      <c r="A577" s="30" t="str">
        <f>IF(Inputs!A579="","",Inputs!A579)</f>
        <v/>
      </c>
      <c r="B577" s="31" t="str">
        <f>IF(Inputs!B579="","",Inputs!B579)</f>
        <v/>
      </c>
    </row>
    <row r="578" spans="1:2" ht="21">
      <c r="A578" s="30" t="str">
        <f>IF(Inputs!A580="","",Inputs!A580)</f>
        <v/>
      </c>
      <c r="B578" s="31" t="str">
        <f>IF(Inputs!B580="","",Inputs!B580)</f>
        <v/>
      </c>
    </row>
    <row r="579" spans="1:2" ht="21">
      <c r="A579" s="30" t="str">
        <f>IF(Inputs!A581="","",Inputs!A581)</f>
        <v/>
      </c>
      <c r="B579" s="31" t="str">
        <f>IF(Inputs!B581="","",Inputs!B581)</f>
        <v/>
      </c>
    </row>
    <row r="580" spans="1:2" ht="21">
      <c r="A580" s="30" t="str">
        <f>IF(Inputs!A582="","",Inputs!A582)</f>
        <v/>
      </c>
      <c r="B580" s="31" t="str">
        <f>IF(Inputs!B582="","",Inputs!B582)</f>
        <v/>
      </c>
    </row>
    <row r="581" spans="1:2" ht="21">
      <c r="A581" s="30" t="str">
        <f>IF(Inputs!A583="","",Inputs!A583)</f>
        <v/>
      </c>
      <c r="B581" s="31" t="str">
        <f>IF(Inputs!B583="","",Inputs!B583)</f>
        <v/>
      </c>
    </row>
    <row r="582" spans="1:2" ht="21">
      <c r="A582" s="30" t="str">
        <f>IF(Inputs!A584="","",Inputs!A584)</f>
        <v/>
      </c>
      <c r="B582" s="31" t="str">
        <f>IF(Inputs!B584="","",Inputs!B584)</f>
        <v/>
      </c>
    </row>
    <row r="583" spans="1:2" ht="21">
      <c r="A583" s="30" t="str">
        <f>IF(Inputs!A585="","",Inputs!A585)</f>
        <v/>
      </c>
      <c r="B583" s="31" t="str">
        <f>IF(Inputs!B585="","",Inputs!B585)</f>
        <v/>
      </c>
    </row>
    <row r="584" spans="1:2" ht="21">
      <c r="A584" s="30" t="str">
        <f>IF(Inputs!A586="","",Inputs!A586)</f>
        <v/>
      </c>
      <c r="B584" s="31" t="str">
        <f>IF(Inputs!B586="","",Inputs!B586)</f>
        <v/>
      </c>
    </row>
    <row r="585" spans="1:2" ht="21">
      <c r="A585" s="30" t="str">
        <f>IF(Inputs!A587="","",Inputs!A587)</f>
        <v/>
      </c>
      <c r="B585" s="31" t="str">
        <f>IF(Inputs!B587="","",Inputs!B587)</f>
        <v/>
      </c>
    </row>
    <row r="586" spans="1:2" ht="21">
      <c r="A586" s="30" t="str">
        <f>IF(Inputs!A588="","",Inputs!A588)</f>
        <v/>
      </c>
      <c r="B586" s="31" t="str">
        <f>IF(Inputs!B588="","",Inputs!B588)</f>
        <v/>
      </c>
    </row>
    <row r="587" spans="1:2" ht="21">
      <c r="A587" s="30" t="str">
        <f>IF(Inputs!A589="","",Inputs!A589)</f>
        <v/>
      </c>
      <c r="B587" s="31" t="str">
        <f>IF(Inputs!B589="","",Inputs!B589)</f>
        <v/>
      </c>
    </row>
    <row r="588" spans="1:2" ht="21">
      <c r="A588" s="30" t="str">
        <f>IF(Inputs!A590="","",Inputs!A590)</f>
        <v/>
      </c>
      <c r="B588" s="31" t="str">
        <f>IF(Inputs!B590="","",Inputs!B590)</f>
        <v/>
      </c>
    </row>
    <row r="589" spans="1:2" ht="21">
      <c r="A589" s="30" t="str">
        <f>IF(Inputs!A591="","",Inputs!A591)</f>
        <v/>
      </c>
      <c r="B589" s="31" t="str">
        <f>IF(Inputs!B591="","",Inputs!B591)</f>
        <v/>
      </c>
    </row>
    <row r="590" spans="1:2" ht="21">
      <c r="A590" s="30" t="str">
        <f>IF(Inputs!A592="","",Inputs!A592)</f>
        <v/>
      </c>
      <c r="B590" s="31" t="str">
        <f>IF(Inputs!B592="","",Inputs!B592)</f>
        <v/>
      </c>
    </row>
    <row r="591" spans="1:2" ht="21">
      <c r="A591" s="30" t="str">
        <f>IF(Inputs!A593="","",Inputs!A593)</f>
        <v/>
      </c>
      <c r="B591" s="31" t="str">
        <f>IF(Inputs!B593="","",Inputs!B593)</f>
        <v/>
      </c>
    </row>
    <row r="592" spans="1:2" ht="21">
      <c r="A592" s="30" t="str">
        <f>IF(Inputs!A594="","",Inputs!A594)</f>
        <v/>
      </c>
      <c r="B592" s="31" t="str">
        <f>IF(Inputs!B594="","",Inputs!B594)</f>
        <v/>
      </c>
    </row>
    <row r="593" spans="1:2" ht="21">
      <c r="A593" s="30" t="str">
        <f>IF(Inputs!A595="","",Inputs!A595)</f>
        <v/>
      </c>
      <c r="B593" s="31" t="str">
        <f>IF(Inputs!B595="","",Inputs!B595)</f>
        <v/>
      </c>
    </row>
    <row r="594" spans="1:2" ht="21">
      <c r="A594" s="30" t="str">
        <f>IF(Inputs!A596="","",Inputs!A596)</f>
        <v/>
      </c>
      <c r="B594" s="31" t="str">
        <f>IF(Inputs!B596="","",Inputs!B596)</f>
        <v/>
      </c>
    </row>
    <row r="595" spans="1:2" ht="21">
      <c r="A595" s="30" t="str">
        <f>IF(Inputs!A597="","",Inputs!A597)</f>
        <v/>
      </c>
      <c r="B595" s="31" t="str">
        <f>IF(Inputs!B597="","",Inputs!B597)</f>
        <v/>
      </c>
    </row>
    <row r="596" spans="1:2" ht="21">
      <c r="A596" s="30" t="str">
        <f>IF(Inputs!A598="","",Inputs!A598)</f>
        <v/>
      </c>
      <c r="B596" s="31" t="str">
        <f>IF(Inputs!B598="","",Inputs!B598)</f>
        <v/>
      </c>
    </row>
    <row r="597" spans="1:2" ht="21">
      <c r="A597" s="30" t="str">
        <f>IF(Inputs!A599="","",Inputs!A599)</f>
        <v/>
      </c>
      <c r="B597" s="31" t="str">
        <f>IF(Inputs!B599="","",Inputs!B599)</f>
        <v/>
      </c>
    </row>
    <row r="598" spans="1:2" ht="21">
      <c r="A598" s="30" t="str">
        <f>IF(Inputs!A600="","",Inputs!A600)</f>
        <v/>
      </c>
      <c r="B598" s="31" t="str">
        <f>IF(Inputs!B600="","",Inputs!B600)</f>
        <v/>
      </c>
    </row>
    <row r="599" spans="1:2" ht="21">
      <c r="A599" s="30" t="str">
        <f>IF(Inputs!A601="","",Inputs!A601)</f>
        <v/>
      </c>
      <c r="B599" s="31" t="str">
        <f>IF(Inputs!B601="","",Inputs!B601)</f>
        <v/>
      </c>
    </row>
    <row r="600" spans="1:2" ht="21">
      <c r="A600" s="30" t="str">
        <f>IF(Inputs!A602="","",Inputs!A602)</f>
        <v/>
      </c>
      <c r="B600" s="31" t="str">
        <f>IF(Inputs!B602="","",Inputs!B602)</f>
        <v/>
      </c>
    </row>
    <row r="601" spans="1:2" ht="21">
      <c r="A601" s="30" t="str">
        <f>IF(Inputs!A603="","",Inputs!A603)</f>
        <v/>
      </c>
      <c r="B601" s="31" t="str">
        <f>IF(Inputs!B603="","",Inputs!B603)</f>
        <v/>
      </c>
    </row>
    <row r="602" spans="1:2" ht="21">
      <c r="A602" s="30" t="str">
        <f>IF(Inputs!A604="","",Inputs!A604)</f>
        <v/>
      </c>
      <c r="B602" s="31" t="str">
        <f>IF(Inputs!B604="","",Inputs!B604)</f>
        <v/>
      </c>
    </row>
    <row r="603" spans="1:2" ht="21">
      <c r="A603" s="30" t="str">
        <f>IF(Inputs!A605="","",Inputs!A605)</f>
        <v/>
      </c>
      <c r="B603" s="31" t="str">
        <f>IF(Inputs!B605="","",Inputs!B605)</f>
        <v/>
      </c>
    </row>
    <row r="604" spans="1:2" ht="21">
      <c r="A604" s="30" t="str">
        <f>IF(Inputs!A606="","",Inputs!A606)</f>
        <v/>
      </c>
      <c r="B604" s="31" t="str">
        <f>IF(Inputs!B606="","",Inputs!B606)</f>
        <v/>
      </c>
    </row>
    <row r="605" spans="1:2" ht="21">
      <c r="A605" s="30" t="str">
        <f>IF(Inputs!A607="","",Inputs!A607)</f>
        <v/>
      </c>
      <c r="B605" s="31" t="str">
        <f>IF(Inputs!B607="","",Inputs!B607)</f>
        <v/>
      </c>
    </row>
    <row r="606" spans="1:2" ht="21">
      <c r="A606" s="30" t="str">
        <f>IF(Inputs!A608="","",Inputs!A608)</f>
        <v/>
      </c>
      <c r="B606" s="31" t="str">
        <f>IF(Inputs!B608="","",Inputs!B608)</f>
        <v/>
      </c>
    </row>
    <row r="607" spans="1:2" ht="21">
      <c r="A607" s="30" t="str">
        <f>IF(Inputs!A609="","",Inputs!A609)</f>
        <v/>
      </c>
      <c r="B607" s="31" t="str">
        <f>IF(Inputs!B609="","",Inputs!B609)</f>
        <v/>
      </c>
    </row>
    <row r="608" spans="1:2" ht="21">
      <c r="A608" s="30" t="str">
        <f>IF(Inputs!A610="","",Inputs!A610)</f>
        <v/>
      </c>
      <c r="B608" s="31" t="str">
        <f>IF(Inputs!B610="","",Inputs!B610)</f>
        <v/>
      </c>
    </row>
    <row r="609" spans="1:2" ht="21">
      <c r="A609" s="30" t="str">
        <f>IF(Inputs!A611="","",Inputs!A611)</f>
        <v/>
      </c>
      <c r="B609" s="31" t="str">
        <f>IF(Inputs!B611="","",Inputs!B611)</f>
        <v/>
      </c>
    </row>
    <row r="610" spans="1:2" ht="21">
      <c r="A610" s="30" t="str">
        <f>IF(Inputs!A612="","",Inputs!A612)</f>
        <v/>
      </c>
      <c r="B610" s="31" t="str">
        <f>IF(Inputs!B612="","",Inputs!B612)</f>
        <v/>
      </c>
    </row>
    <row r="611" spans="1:2" ht="21">
      <c r="A611" s="30" t="str">
        <f>IF(Inputs!A613="","",Inputs!A613)</f>
        <v/>
      </c>
      <c r="B611" s="31" t="str">
        <f>IF(Inputs!B613="","",Inputs!B613)</f>
        <v/>
      </c>
    </row>
    <row r="612" spans="1:2" ht="21">
      <c r="A612" s="30" t="str">
        <f>IF(Inputs!A614="","",Inputs!A614)</f>
        <v/>
      </c>
      <c r="B612" s="31" t="str">
        <f>IF(Inputs!B614="","",Inputs!B614)</f>
        <v/>
      </c>
    </row>
    <row r="613" spans="1:2" ht="21">
      <c r="A613" s="30" t="str">
        <f>IF(Inputs!A615="","",Inputs!A615)</f>
        <v/>
      </c>
      <c r="B613" s="31" t="str">
        <f>IF(Inputs!B615="","",Inputs!B615)</f>
        <v/>
      </c>
    </row>
    <row r="614" spans="1:2" ht="21">
      <c r="A614" s="30" t="str">
        <f>IF(Inputs!A616="","",Inputs!A616)</f>
        <v/>
      </c>
      <c r="B614" s="31" t="str">
        <f>IF(Inputs!B616="","",Inputs!B616)</f>
        <v/>
      </c>
    </row>
    <row r="615" spans="1:2" ht="21">
      <c r="A615" s="30" t="str">
        <f>IF(Inputs!A617="","",Inputs!A617)</f>
        <v/>
      </c>
      <c r="B615" s="31" t="str">
        <f>IF(Inputs!B617="","",Inputs!B617)</f>
        <v/>
      </c>
    </row>
    <row r="616" spans="1:2" ht="21">
      <c r="A616" s="30" t="str">
        <f>IF(Inputs!A618="","",Inputs!A618)</f>
        <v/>
      </c>
      <c r="B616" s="31" t="str">
        <f>IF(Inputs!B618="","",Inputs!B618)</f>
        <v/>
      </c>
    </row>
    <row r="617" spans="1:2" ht="21">
      <c r="A617" s="30" t="str">
        <f>IF(Inputs!A619="","",Inputs!A619)</f>
        <v/>
      </c>
      <c r="B617" s="31" t="str">
        <f>IF(Inputs!B619="","",Inputs!B619)</f>
        <v/>
      </c>
    </row>
    <row r="618" spans="1:2" ht="21">
      <c r="A618" s="30" t="str">
        <f>IF(Inputs!A620="","",Inputs!A620)</f>
        <v/>
      </c>
      <c r="B618" s="31" t="str">
        <f>IF(Inputs!B620="","",Inputs!B620)</f>
        <v/>
      </c>
    </row>
    <row r="619" spans="1:2" ht="21">
      <c r="A619" s="30" t="str">
        <f>IF(Inputs!A621="","",Inputs!A621)</f>
        <v/>
      </c>
      <c r="B619" s="31" t="str">
        <f>IF(Inputs!B621="","",Inputs!B621)</f>
        <v/>
      </c>
    </row>
    <row r="620" spans="1:2" ht="21">
      <c r="A620" s="30" t="str">
        <f>IF(Inputs!A622="","",Inputs!A622)</f>
        <v/>
      </c>
      <c r="B620" s="31" t="str">
        <f>IF(Inputs!B622="","",Inputs!B622)</f>
        <v/>
      </c>
    </row>
    <row r="621" spans="1:2" ht="21">
      <c r="A621" s="30" t="str">
        <f>IF(Inputs!A623="","",Inputs!A623)</f>
        <v/>
      </c>
      <c r="B621" s="31" t="str">
        <f>IF(Inputs!B623="","",Inputs!B623)</f>
        <v/>
      </c>
    </row>
    <row r="622" spans="1:2" ht="21">
      <c r="A622" s="30" t="str">
        <f>IF(Inputs!A624="","",Inputs!A624)</f>
        <v/>
      </c>
      <c r="B622" s="31" t="str">
        <f>IF(Inputs!B624="","",Inputs!B624)</f>
        <v/>
      </c>
    </row>
    <row r="623" spans="1:2" ht="21">
      <c r="A623" s="30" t="str">
        <f>IF(Inputs!A625="","",Inputs!A625)</f>
        <v/>
      </c>
      <c r="B623" s="31" t="str">
        <f>IF(Inputs!B625="","",Inputs!B625)</f>
        <v/>
      </c>
    </row>
    <row r="624" spans="1:2" ht="21">
      <c r="A624" s="30" t="str">
        <f>IF(Inputs!A626="","",Inputs!A626)</f>
        <v/>
      </c>
      <c r="B624" s="31" t="str">
        <f>IF(Inputs!B626="","",Inputs!B626)</f>
        <v/>
      </c>
    </row>
    <row r="625" spans="1:2" ht="21">
      <c r="A625" s="30" t="str">
        <f>IF(Inputs!A627="","",Inputs!A627)</f>
        <v/>
      </c>
      <c r="B625" s="31" t="str">
        <f>IF(Inputs!B627="","",Inputs!B627)</f>
        <v/>
      </c>
    </row>
    <row r="626" spans="1:2" ht="21">
      <c r="A626" s="30" t="str">
        <f>IF(Inputs!A628="","",Inputs!A628)</f>
        <v/>
      </c>
      <c r="B626" s="31" t="str">
        <f>IF(Inputs!B628="","",Inputs!B628)</f>
        <v/>
      </c>
    </row>
    <row r="627" spans="1:2" ht="21">
      <c r="A627" s="30" t="str">
        <f>IF(Inputs!A629="","",Inputs!A629)</f>
        <v/>
      </c>
      <c r="B627" s="31" t="str">
        <f>IF(Inputs!B629="","",Inputs!B629)</f>
        <v/>
      </c>
    </row>
    <row r="628" spans="1:2" ht="21">
      <c r="A628" s="30" t="str">
        <f>IF(Inputs!A630="","",Inputs!A630)</f>
        <v/>
      </c>
      <c r="B628" s="31" t="str">
        <f>IF(Inputs!B630="","",Inputs!B630)</f>
        <v/>
      </c>
    </row>
    <row r="629" spans="1:2" ht="21">
      <c r="A629" s="30" t="str">
        <f>IF(Inputs!A631="","",Inputs!A631)</f>
        <v/>
      </c>
      <c r="B629" s="31" t="str">
        <f>IF(Inputs!B631="","",Inputs!B631)</f>
        <v/>
      </c>
    </row>
    <row r="630" spans="1:2" ht="21">
      <c r="A630" s="30" t="str">
        <f>IF(Inputs!A632="","",Inputs!A632)</f>
        <v/>
      </c>
      <c r="B630" s="31" t="str">
        <f>IF(Inputs!B632="","",Inputs!B632)</f>
        <v/>
      </c>
    </row>
    <row r="631" spans="1:2" ht="21">
      <c r="A631" s="30" t="str">
        <f>IF(Inputs!A633="","",Inputs!A633)</f>
        <v/>
      </c>
      <c r="B631" s="31" t="str">
        <f>IF(Inputs!B633="","",Inputs!B633)</f>
        <v/>
      </c>
    </row>
    <row r="632" spans="1:2" ht="21">
      <c r="A632" s="30" t="str">
        <f>IF(Inputs!A634="","",Inputs!A634)</f>
        <v/>
      </c>
      <c r="B632" s="31" t="str">
        <f>IF(Inputs!B634="","",Inputs!B634)</f>
        <v/>
      </c>
    </row>
  </sheetData>
  <autoFilter ref="A2:I2" xr:uid="{00000000-0009-0000-0000-000001000000}"/>
  <sortState xmlns:xlrd2="http://schemas.microsoft.com/office/spreadsheetml/2017/richdata2" ref="A2:I22">
    <sortCondition ref="A2:A22"/>
  </sortState>
  <mergeCells count="1">
    <mergeCell ref="C1:I1"/>
  </mergeCells>
  <conditionalFormatting sqref="C3:I25">
    <cfRule type="cellIs" dxfId="15" priority="2" operator="equal">
      <formula>0</formula>
    </cfRule>
    <cfRule type="cellIs" dxfId="14" priority="3" operator="greaterThan">
      <formula>0</formula>
    </cfRule>
  </conditionalFormatting>
  <conditionalFormatting sqref="C3:I1048576">
    <cfRule type="containsBlanks" dxfId="13" priority="1">
      <formula>LEN(TRIM(C3))=0</formula>
    </cfRule>
  </conditionalFormatting>
  <printOptions gridLines="1"/>
  <pageMargins left="0.23622047244094491" right="0.23622047244094491" top="0.74803149606299213" bottom="0.74803149606299213" header="0.31496062992125984" footer="0.31496062992125984"/>
  <pageSetup paperSize="9" scale="53"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4" tint="-0.499984740745262"/>
  </sheetPr>
  <dimension ref="A1:S59"/>
  <sheetViews>
    <sheetView zoomScale="70" zoomScaleNormal="70" workbookViewId="0">
      <selection activeCell="D6" sqref="D6"/>
    </sheetView>
  </sheetViews>
  <sheetFormatPr defaultRowHeight="14.45"/>
  <cols>
    <col min="2" max="2" width="43.42578125" customWidth="1"/>
    <col min="3" max="10" width="11" bestFit="1" customWidth="1"/>
    <col min="11" max="15" width="12" bestFit="1" customWidth="1"/>
    <col min="16" max="16" width="11" bestFit="1" customWidth="1"/>
    <col min="17" max="17" width="12.42578125" customWidth="1"/>
    <col min="18" max="18" width="15.140625" style="166" customWidth="1"/>
    <col min="19" max="19" width="17.140625" style="166" customWidth="1"/>
  </cols>
  <sheetData>
    <row r="1" spans="1:19" ht="32.450000000000003" customHeight="1">
      <c r="A1" s="141" t="s">
        <v>534</v>
      </c>
      <c r="B1" s="142"/>
      <c r="C1" s="110">
        <v>43646</v>
      </c>
      <c r="D1" s="111">
        <v>44012</v>
      </c>
      <c r="E1" s="111">
        <v>44377</v>
      </c>
      <c r="F1" s="111">
        <v>44742</v>
      </c>
      <c r="G1" s="111">
        <v>45107</v>
      </c>
      <c r="H1" s="111">
        <v>45473</v>
      </c>
      <c r="I1" s="111">
        <v>45838</v>
      </c>
      <c r="J1" s="111">
        <v>46203</v>
      </c>
      <c r="K1" s="111">
        <v>46568</v>
      </c>
      <c r="L1" s="111">
        <v>46934</v>
      </c>
      <c r="M1" s="111">
        <v>47299</v>
      </c>
      <c r="N1" s="111">
        <v>47664</v>
      </c>
      <c r="O1" s="111">
        <v>48029</v>
      </c>
      <c r="P1" s="111">
        <v>48395</v>
      </c>
      <c r="Q1" s="111">
        <v>48760</v>
      </c>
      <c r="R1" s="487" t="s">
        <v>535</v>
      </c>
      <c r="S1" s="484" t="s">
        <v>536</v>
      </c>
    </row>
    <row r="2" spans="1:19">
      <c r="A2" s="143"/>
      <c r="B2" s="144"/>
      <c r="C2" s="113" t="s">
        <v>478</v>
      </c>
      <c r="D2" s="100" t="s">
        <v>479</v>
      </c>
      <c r="E2" s="100" t="s">
        <v>480</v>
      </c>
      <c r="F2" s="100" t="s">
        <v>481</v>
      </c>
      <c r="G2" s="100" t="s">
        <v>482</v>
      </c>
      <c r="H2" s="100" t="s">
        <v>483</v>
      </c>
      <c r="I2" s="100" t="s">
        <v>484</v>
      </c>
      <c r="J2" s="100" t="s">
        <v>485</v>
      </c>
      <c r="K2" s="100" t="s">
        <v>486</v>
      </c>
      <c r="L2" s="100" t="s">
        <v>487</v>
      </c>
      <c r="M2" s="100" t="s">
        <v>488</v>
      </c>
      <c r="N2" s="100" t="s">
        <v>489</v>
      </c>
      <c r="O2" s="100" t="s">
        <v>490</v>
      </c>
      <c r="P2" s="100" t="s">
        <v>491</v>
      </c>
      <c r="Q2" s="100" t="s">
        <v>492</v>
      </c>
      <c r="R2" s="488"/>
      <c r="S2" s="485"/>
    </row>
    <row r="3" spans="1:19" ht="15" thickBot="1">
      <c r="A3" s="145"/>
      <c r="B3" s="146"/>
      <c r="C3" s="114">
        <v>1</v>
      </c>
      <c r="D3" s="115">
        <v>2</v>
      </c>
      <c r="E3" s="115">
        <v>3</v>
      </c>
      <c r="F3" s="115">
        <v>4</v>
      </c>
      <c r="G3" s="115">
        <v>5</v>
      </c>
      <c r="H3" s="115">
        <v>6</v>
      </c>
      <c r="I3" s="115">
        <v>7</v>
      </c>
      <c r="J3" s="115">
        <v>8</v>
      </c>
      <c r="K3" s="115">
        <v>9</v>
      </c>
      <c r="L3" s="115">
        <v>10</v>
      </c>
      <c r="M3" s="115">
        <v>11</v>
      </c>
      <c r="N3" s="115">
        <v>12</v>
      </c>
      <c r="O3" s="115">
        <v>13</v>
      </c>
      <c r="P3" s="115">
        <v>14</v>
      </c>
      <c r="Q3" s="115">
        <v>15</v>
      </c>
      <c r="R3" s="489"/>
      <c r="S3" s="486"/>
    </row>
    <row r="4" spans="1:19">
      <c r="A4" s="117"/>
      <c r="B4" s="118" t="s">
        <v>537</v>
      </c>
      <c r="C4" s="99">
        <v>0</v>
      </c>
      <c r="D4" s="99">
        <v>0</v>
      </c>
      <c r="E4" s="99">
        <v>3</v>
      </c>
      <c r="F4" s="99">
        <v>6</v>
      </c>
      <c r="G4" s="99">
        <v>16</v>
      </c>
      <c r="H4" s="99">
        <v>26</v>
      </c>
      <c r="I4" s="99">
        <v>33</v>
      </c>
      <c r="J4" s="99">
        <v>40</v>
      </c>
      <c r="K4" s="99">
        <v>40</v>
      </c>
      <c r="L4" s="99">
        <v>40</v>
      </c>
      <c r="M4" s="99">
        <v>40</v>
      </c>
      <c r="N4" s="99">
        <v>40</v>
      </c>
      <c r="O4" s="99">
        <v>40</v>
      </c>
      <c r="P4" s="99">
        <v>40</v>
      </c>
      <c r="Q4" s="99">
        <v>40</v>
      </c>
      <c r="R4" s="167"/>
      <c r="S4" s="105" t="str">
        <f>TEXT(S5,"0%")&amp;" achieved"</f>
        <v>0% achieved</v>
      </c>
    </row>
    <row r="5" spans="1:19" ht="15" thickBot="1">
      <c r="A5" s="140"/>
      <c r="B5" s="119" t="s">
        <v>538</v>
      </c>
      <c r="C5" s="149">
        <f>SUM(C6:C57)</f>
        <v>0</v>
      </c>
      <c r="D5" s="149">
        <f t="shared" ref="D5:Q5" si="0">SUM(D6:D57)</f>
        <v>0</v>
      </c>
      <c r="E5" s="149">
        <f t="shared" si="0"/>
        <v>0</v>
      </c>
      <c r="F5" s="149">
        <f t="shared" si="0"/>
        <v>0</v>
      </c>
      <c r="G5" s="149">
        <f t="shared" si="0"/>
        <v>0</v>
      </c>
      <c r="H5" s="149">
        <f t="shared" si="0"/>
        <v>0</v>
      </c>
      <c r="I5" s="149">
        <f t="shared" si="0"/>
        <v>0</v>
      </c>
      <c r="J5" s="149">
        <f t="shared" si="0"/>
        <v>0</v>
      </c>
      <c r="K5" s="149">
        <f t="shared" si="0"/>
        <v>0</v>
      </c>
      <c r="L5" s="149">
        <f t="shared" si="0"/>
        <v>0</v>
      </c>
      <c r="M5" s="149">
        <f t="shared" si="0"/>
        <v>0</v>
      </c>
      <c r="N5" s="149">
        <f t="shared" si="0"/>
        <v>0</v>
      </c>
      <c r="O5" s="149">
        <f t="shared" si="0"/>
        <v>0</v>
      </c>
      <c r="P5" s="149">
        <f t="shared" si="0"/>
        <v>0</v>
      </c>
      <c r="Q5" s="149">
        <f t="shared" si="0"/>
        <v>0</v>
      </c>
      <c r="R5" s="170">
        <f>IFERROR(Q5,0)</f>
        <v>0</v>
      </c>
      <c r="S5" s="171">
        <f>R5/$Q$4</f>
        <v>0</v>
      </c>
    </row>
    <row r="6" spans="1:19">
      <c r="A6" s="117">
        <f>IF(Inputs!A5="","",Inputs!A5)</f>
        <v>0</v>
      </c>
      <c r="B6" s="117">
        <f>IF('Project inputs and outputs'!C113="",A6,'Project inputs and outputs'!C113)</f>
        <v>0</v>
      </c>
      <c r="C6" s="99">
        <f>IF(Inputs!$B5="","",IF(OR(C$1&lt;Inputs!$AW5,Inputs!$AW5=""),0,1))</f>
        <v>0</v>
      </c>
      <c r="D6" s="99">
        <f>IF(Inputs!$B5="","",IF(OR(D$1&lt;Inputs!$AW5,Inputs!$AW5=""),0,1))</f>
        <v>0</v>
      </c>
      <c r="E6" s="99">
        <f>IF(Inputs!$B5="","",IF(OR(E$1&lt;Inputs!$AW5,Inputs!$AW5=""),0,1))</f>
        <v>0</v>
      </c>
      <c r="F6" s="99">
        <f>IF(Inputs!$B5="","",IF(OR(F$1&lt;Inputs!$AW5,Inputs!$AW5=""),0,1))</f>
        <v>0</v>
      </c>
      <c r="G6" s="99">
        <f>IF(Inputs!$B5="","",IF(OR(G$1&lt;Inputs!$AW5,Inputs!$AW5=""),0,1))</f>
        <v>0</v>
      </c>
      <c r="H6" s="99">
        <f>IF(Inputs!$B5="","",IF(OR(H$1&lt;Inputs!$AW5,Inputs!$AW5=""),0,1))</f>
        <v>0</v>
      </c>
      <c r="I6" s="99">
        <f>IF(Inputs!$B5="","",IF(OR(I$1&lt;Inputs!$AW5,Inputs!$AW5=""),0,1))</f>
        <v>0</v>
      </c>
      <c r="J6" s="99">
        <f>IF(Inputs!$B5="","",IF(OR(J$1&lt;Inputs!$AW5,Inputs!$AW5=""),0,1))</f>
        <v>0</v>
      </c>
      <c r="K6" s="99">
        <f>IF(Inputs!$B5="","",IF(OR(K$1&lt;Inputs!$AW5,Inputs!$AW5=""),0,1))</f>
        <v>0</v>
      </c>
      <c r="L6" s="99">
        <f>IF(Inputs!$B5="","",IF(OR(L$1&lt;Inputs!$AW5,Inputs!$AW5=""),0,1))</f>
        <v>0</v>
      </c>
      <c r="M6" s="99">
        <f>IF(Inputs!$B5="","",IF(OR(M$1&lt;Inputs!$AW5,Inputs!$AW5=""),0,1))</f>
        <v>0</v>
      </c>
      <c r="N6" s="99">
        <f>IF(Inputs!$B5="","",IF(OR(N$1&lt;Inputs!$AW5,Inputs!$AW5=""),0,1))</f>
        <v>0</v>
      </c>
      <c r="O6" s="99">
        <f>IF(Inputs!$B5="","",IF(OR(O$1&lt;Inputs!$AW5,Inputs!$AW5=""),0,1))</f>
        <v>0</v>
      </c>
      <c r="P6" s="99">
        <f>IF(Inputs!$B5="","",IF(OR(P$1&lt;Inputs!$AW5,Inputs!$AW5=""),0,1))</f>
        <v>0</v>
      </c>
      <c r="Q6" s="99">
        <f>IF(Inputs!$B5="","",IF(OR(Q$1&lt;Inputs!$AW5,Inputs!$AW5=""),0,1))</f>
        <v>0</v>
      </c>
      <c r="R6" s="167">
        <f>IF(A6="","",Q6)</f>
        <v>0</v>
      </c>
      <c r="S6" s="168">
        <f>IF(A6="","",R6/$Q$4)</f>
        <v>0</v>
      </c>
    </row>
    <row r="7" spans="1:19">
      <c r="A7" s="117" t="str">
        <f>IF(Inputs!A6="","",Inputs!A6)</f>
        <v/>
      </c>
      <c r="B7" s="117" t="str">
        <f>IF(Inputs!AU6="","",Inputs!AU6)</f>
        <v/>
      </c>
      <c r="C7" s="99" t="str">
        <f>IF(Inputs!$B6="","",IF(OR(C$1&lt;Inputs!$AW6,Inputs!$AW6=""),0,1))</f>
        <v/>
      </c>
      <c r="D7" s="99" t="str">
        <f>IF(Inputs!$B6="","",IF(OR(D$1&lt;Inputs!$AW6,Inputs!$AW6=""),0,1))</f>
        <v/>
      </c>
      <c r="E7" s="99" t="str">
        <f>IF(Inputs!$B6="","",IF(OR(E$1&lt;Inputs!$AW6,Inputs!$AW6=""),0,1))</f>
        <v/>
      </c>
      <c r="F7" s="99" t="str">
        <f>IF(Inputs!$B6="","",IF(OR(F$1&lt;Inputs!$AW6,Inputs!$AW6=""),0,1))</f>
        <v/>
      </c>
      <c r="G7" s="99" t="str">
        <f>IF(Inputs!$B6="","",IF(OR(G$1&lt;Inputs!$AW6,Inputs!$AW6=""),0,1))</f>
        <v/>
      </c>
      <c r="H7" s="99" t="str">
        <f>IF(Inputs!$B6="","",IF(OR(H$1&lt;Inputs!$AW6,Inputs!$AW6=""),0,1))</f>
        <v/>
      </c>
      <c r="I7" s="99" t="str">
        <f>IF(Inputs!$B6="","",IF(OR(I$1&lt;Inputs!$AW6,Inputs!$AW6=""),0,1))</f>
        <v/>
      </c>
      <c r="J7" s="99" t="str">
        <f>IF(Inputs!$B6="","",IF(OR(J$1&lt;Inputs!$AW6,Inputs!$AW6=""),0,1))</f>
        <v/>
      </c>
      <c r="K7" s="99" t="str">
        <f>IF(Inputs!$B6="","",IF(OR(K$1&lt;Inputs!$AW6,Inputs!$AW6=""),0,1))</f>
        <v/>
      </c>
      <c r="L7" s="99" t="str">
        <f>IF(Inputs!$B6="","",IF(OR(L$1&lt;Inputs!$AW6,Inputs!$AW6=""),0,1))</f>
        <v/>
      </c>
      <c r="M7" s="99" t="str">
        <f>IF(Inputs!$B6="","",IF(OR(M$1&lt;Inputs!$AW6,Inputs!$AW6=""),0,1))</f>
        <v/>
      </c>
      <c r="N7" s="99" t="str">
        <f>IF(Inputs!$B6="","",IF(OR(N$1&lt;Inputs!$AW6,Inputs!$AW6=""),0,1))</f>
        <v/>
      </c>
      <c r="O7" s="99" t="str">
        <f>IF(Inputs!$B6="","",IF(OR(O$1&lt;Inputs!$AW6,Inputs!$AW6=""),0,1))</f>
        <v/>
      </c>
      <c r="P7" s="99" t="str">
        <f>IF(Inputs!$B6="","",IF(OR(P$1&lt;Inputs!$AW6,Inputs!$AW6=""),0,1))</f>
        <v/>
      </c>
      <c r="Q7" s="99" t="str">
        <f>IF(Inputs!$B6="","",IF(OR(Q$1&lt;Inputs!$AW6,Inputs!$AW6=""),0,1))</f>
        <v/>
      </c>
      <c r="R7" s="167" t="str">
        <f>IF(A7="","",Q7)</f>
        <v/>
      </c>
      <c r="S7" s="168" t="str">
        <f>IF(A7="","",R7/$Q$4)</f>
        <v/>
      </c>
    </row>
    <row r="8" spans="1:19">
      <c r="A8" s="117" t="str">
        <f>IF(Inputs!A7="","",Inputs!A7)</f>
        <v/>
      </c>
      <c r="B8" s="117" t="str">
        <f>IF(Inputs!AU7="","",Inputs!AU7)</f>
        <v/>
      </c>
      <c r="C8" s="99" t="str">
        <f>IF(Inputs!$B7="","",IF(OR(C$1&lt;Inputs!$AW7,Inputs!$AW7=""),0,1))</f>
        <v/>
      </c>
      <c r="D8" s="99" t="str">
        <f>IF(Inputs!$B7="","",IF(OR(D$1&lt;Inputs!$AW7,Inputs!$AW7=""),0,1))</f>
        <v/>
      </c>
      <c r="E8" s="99" t="str">
        <f>IF(Inputs!$B7="","",IF(OR(E$1&lt;Inputs!$AW7,Inputs!$AW7=""),0,1))</f>
        <v/>
      </c>
      <c r="F8" s="99" t="str">
        <f>IF(Inputs!$B7="","",IF(OR(F$1&lt;Inputs!$AW7,Inputs!$AW7=""),0,1))</f>
        <v/>
      </c>
      <c r="G8" s="99" t="str">
        <f>IF(Inputs!$B7="","",IF(OR(G$1&lt;Inputs!$AW7,Inputs!$AW7=""),0,1))</f>
        <v/>
      </c>
      <c r="H8" s="99" t="str">
        <f>IF(Inputs!$B7="","",IF(OR(H$1&lt;Inputs!$AW7,Inputs!$AW7=""),0,1))</f>
        <v/>
      </c>
      <c r="I8" s="99" t="str">
        <f>IF(Inputs!$B7="","",IF(OR(I$1&lt;Inputs!$AW7,Inputs!$AW7=""),0,1))</f>
        <v/>
      </c>
      <c r="J8" s="99" t="str">
        <f>IF(Inputs!$B7="","",IF(OR(J$1&lt;Inputs!$AW7,Inputs!$AW7=""),0,1))</f>
        <v/>
      </c>
      <c r="K8" s="99" t="str">
        <f>IF(Inputs!$B7="","",IF(OR(K$1&lt;Inputs!$AW7,Inputs!$AW7=""),0,1))</f>
        <v/>
      </c>
      <c r="L8" s="99" t="str">
        <f>IF(Inputs!$B7="","",IF(OR(L$1&lt;Inputs!$AW7,Inputs!$AW7=""),0,1))</f>
        <v/>
      </c>
      <c r="M8" s="99" t="str">
        <f>IF(Inputs!$B7="","",IF(OR(M$1&lt;Inputs!$AW7,Inputs!$AW7=""),0,1))</f>
        <v/>
      </c>
      <c r="N8" s="99" t="str">
        <f>IF(Inputs!$B7="","",IF(OR(N$1&lt;Inputs!$AW7,Inputs!$AW7=""),0,1))</f>
        <v/>
      </c>
      <c r="O8" s="99" t="str">
        <f>IF(Inputs!$B7="","",IF(OR(O$1&lt;Inputs!$AW7,Inputs!$AW7=""),0,1))</f>
        <v/>
      </c>
      <c r="P8" s="99" t="str">
        <f>IF(Inputs!$B7="","",IF(OR(P$1&lt;Inputs!$AW7,Inputs!$AW7=""),0,1))</f>
        <v/>
      </c>
      <c r="Q8" s="99" t="str">
        <f>IF(Inputs!$B7="","",IF(OR(Q$1&lt;Inputs!$AW7,Inputs!$AW7=""),0,1))</f>
        <v/>
      </c>
      <c r="R8" s="167" t="str">
        <f t="shared" ref="R8:R59" si="1">IF(A8="","",Q8)</f>
        <v/>
      </c>
      <c r="S8" s="168" t="str">
        <f t="shared" ref="S8:S59" si="2">IF(A8="","",R8/$Q$4)</f>
        <v/>
      </c>
    </row>
    <row r="9" spans="1:19">
      <c r="A9" s="117" t="str">
        <f>IF(Inputs!A8="","",Inputs!A8)</f>
        <v/>
      </c>
      <c r="B9" s="117" t="str">
        <f>IF(Inputs!AU8="","",Inputs!AU8)</f>
        <v/>
      </c>
      <c r="C9" s="99" t="str">
        <f>IF(Inputs!$B8="","",IF(OR(C$1&lt;Inputs!$AW8,Inputs!$AW8=""),0,1))</f>
        <v/>
      </c>
      <c r="D9" s="99" t="str">
        <f>IF(Inputs!$B8="","",IF(OR(D$1&lt;Inputs!$AW8,Inputs!$AW8=""),0,1))</f>
        <v/>
      </c>
      <c r="E9" s="99" t="str">
        <f>IF(Inputs!$B8="","",IF(OR(E$1&lt;Inputs!$AW8,Inputs!$AW8=""),0,1))</f>
        <v/>
      </c>
      <c r="F9" s="99" t="str">
        <f>IF(Inputs!$B8="","",IF(OR(F$1&lt;Inputs!$AW8,Inputs!$AW8=""),0,1))</f>
        <v/>
      </c>
      <c r="G9" s="99" t="str">
        <f>IF(Inputs!$B8="","",IF(OR(G$1&lt;Inputs!$AW8,Inputs!$AW8=""),0,1))</f>
        <v/>
      </c>
      <c r="H9" s="99" t="str">
        <f>IF(Inputs!$B8="","",IF(OR(H$1&lt;Inputs!$AW8,Inputs!$AW8=""),0,1))</f>
        <v/>
      </c>
      <c r="I9" s="99" t="str">
        <f>IF(Inputs!$B8="","",IF(OR(I$1&lt;Inputs!$AW8,Inputs!$AW8=""),0,1))</f>
        <v/>
      </c>
      <c r="J9" s="99" t="str">
        <f>IF(Inputs!$B8="","",IF(OR(J$1&lt;Inputs!$AW8,Inputs!$AW8=""),0,1))</f>
        <v/>
      </c>
      <c r="K9" s="99" t="str">
        <f>IF(Inputs!$B8="","",IF(OR(K$1&lt;Inputs!$AW8,Inputs!$AW8=""),0,1))</f>
        <v/>
      </c>
      <c r="L9" s="99" t="str">
        <f>IF(Inputs!$B8="","",IF(OR(L$1&lt;Inputs!$AW8,Inputs!$AW8=""),0,1))</f>
        <v/>
      </c>
      <c r="M9" s="99" t="str">
        <f>IF(Inputs!$B8="","",IF(OR(M$1&lt;Inputs!$AW8,Inputs!$AW8=""),0,1))</f>
        <v/>
      </c>
      <c r="N9" s="99" t="str">
        <f>IF(Inputs!$B8="","",IF(OR(N$1&lt;Inputs!$AW8,Inputs!$AW8=""),0,1))</f>
        <v/>
      </c>
      <c r="O9" s="99" t="str">
        <f>IF(Inputs!$B8="","",IF(OR(O$1&lt;Inputs!$AW8,Inputs!$AW8=""),0,1))</f>
        <v/>
      </c>
      <c r="P9" s="99" t="str">
        <f>IF(Inputs!$B8="","",IF(OR(P$1&lt;Inputs!$AW8,Inputs!$AW8=""),0,1))</f>
        <v/>
      </c>
      <c r="Q9" s="99" t="str">
        <f>IF(Inputs!$B8="","",IF(OR(Q$1&lt;Inputs!$AW8,Inputs!$AW8=""),0,1))</f>
        <v/>
      </c>
      <c r="R9" s="167" t="str">
        <f t="shared" si="1"/>
        <v/>
      </c>
      <c r="S9" s="168" t="str">
        <f t="shared" si="2"/>
        <v/>
      </c>
    </row>
    <row r="10" spans="1:19">
      <c r="A10" s="117" t="str">
        <f>IF(Inputs!A9="","",Inputs!A9)</f>
        <v/>
      </c>
      <c r="B10" s="117" t="str">
        <f>IF(Inputs!AU9="","",Inputs!AU9)</f>
        <v/>
      </c>
      <c r="C10" s="99" t="str">
        <f>IF(Inputs!$B9="","",IF(OR(C$1&lt;Inputs!$AW9,Inputs!$AW9=""),0,1))</f>
        <v/>
      </c>
      <c r="D10" s="99" t="str">
        <f>IF(Inputs!$B9="","",IF(OR(D$1&lt;Inputs!$AW9,Inputs!$AW9=""),0,1))</f>
        <v/>
      </c>
      <c r="E10" s="99" t="str">
        <f>IF(Inputs!$B9="","",IF(OR(E$1&lt;Inputs!$AW9,Inputs!$AW9=""),0,1))</f>
        <v/>
      </c>
      <c r="F10" s="99" t="str">
        <f>IF(Inputs!$B9="","",IF(OR(F$1&lt;Inputs!$AW9,Inputs!$AW9=""),0,1))</f>
        <v/>
      </c>
      <c r="G10" s="99" t="str">
        <f>IF(Inputs!$B9="","",IF(OR(G$1&lt;Inputs!$AW9,Inputs!$AW9=""),0,1))</f>
        <v/>
      </c>
      <c r="H10" s="99" t="str">
        <f>IF(Inputs!$B9="","",IF(OR(H$1&lt;Inputs!$AW9,Inputs!$AW9=""),0,1))</f>
        <v/>
      </c>
      <c r="I10" s="99" t="str">
        <f>IF(Inputs!$B9="","",IF(OR(I$1&lt;Inputs!$AW9,Inputs!$AW9=""),0,1))</f>
        <v/>
      </c>
      <c r="J10" s="99" t="str">
        <f>IF(Inputs!$B9="","",IF(OR(J$1&lt;Inputs!$AW9,Inputs!$AW9=""),0,1))</f>
        <v/>
      </c>
      <c r="K10" s="99" t="str">
        <f>IF(Inputs!$B9="","",IF(OR(K$1&lt;Inputs!$AW9,Inputs!$AW9=""),0,1))</f>
        <v/>
      </c>
      <c r="L10" s="99" t="str">
        <f>IF(Inputs!$B9="","",IF(OR(L$1&lt;Inputs!$AW9,Inputs!$AW9=""),0,1))</f>
        <v/>
      </c>
      <c r="M10" s="99" t="str">
        <f>IF(Inputs!$B9="","",IF(OR(M$1&lt;Inputs!$AW9,Inputs!$AW9=""),0,1))</f>
        <v/>
      </c>
      <c r="N10" s="99" t="str">
        <f>IF(Inputs!$B9="","",IF(OR(N$1&lt;Inputs!$AW9,Inputs!$AW9=""),0,1))</f>
        <v/>
      </c>
      <c r="O10" s="99" t="str">
        <f>IF(Inputs!$B9="","",IF(OR(O$1&lt;Inputs!$AW9,Inputs!$AW9=""),0,1))</f>
        <v/>
      </c>
      <c r="P10" s="99" t="str">
        <f>IF(Inputs!$B9="","",IF(OR(P$1&lt;Inputs!$AW9,Inputs!$AW9=""),0,1))</f>
        <v/>
      </c>
      <c r="Q10" s="99" t="str">
        <f>IF(Inputs!$B9="","",IF(OR(Q$1&lt;Inputs!$AW9,Inputs!$AW9=""),0,1))</f>
        <v/>
      </c>
      <c r="R10" s="167" t="str">
        <f t="shared" si="1"/>
        <v/>
      </c>
      <c r="S10" s="168" t="str">
        <f t="shared" si="2"/>
        <v/>
      </c>
    </row>
    <row r="11" spans="1:19">
      <c r="A11" s="117" t="str">
        <f>IF(Inputs!A10="","",Inputs!A10)</f>
        <v/>
      </c>
      <c r="B11" s="117" t="str">
        <f>IF(Inputs!AU10="","",Inputs!AU10)</f>
        <v/>
      </c>
      <c r="C11" s="99" t="str">
        <f>IF(Inputs!$B10="","",IF(OR(C$1&lt;Inputs!$AW10,Inputs!$AW10=""),0,1))</f>
        <v/>
      </c>
      <c r="D11" s="99" t="str">
        <f>IF(Inputs!$B10="","",IF(OR(D$1&lt;Inputs!$AW10,Inputs!$AW10=""),0,1))</f>
        <v/>
      </c>
      <c r="E11" s="99" t="str">
        <f>IF(Inputs!$B10="","",IF(OR(E$1&lt;Inputs!$AW10,Inputs!$AW10=""),0,1))</f>
        <v/>
      </c>
      <c r="F11" s="99" t="str">
        <f>IF(Inputs!$B10="","",IF(OR(F$1&lt;Inputs!$AW10,Inputs!$AW10=""),0,1))</f>
        <v/>
      </c>
      <c r="G11" s="99" t="str">
        <f>IF(Inputs!$B10="","",IF(OR(G$1&lt;Inputs!$AW10,Inputs!$AW10=""),0,1))</f>
        <v/>
      </c>
      <c r="H11" s="99" t="str">
        <f>IF(Inputs!$B10="","",IF(OR(H$1&lt;Inputs!$AW10,Inputs!$AW10=""),0,1))</f>
        <v/>
      </c>
      <c r="I11" s="99" t="str">
        <f>IF(Inputs!$B10="","",IF(OR(I$1&lt;Inputs!$AW10,Inputs!$AW10=""),0,1))</f>
        <v/>
      </c>
      <c r="J11" s="99" t="str">
        <f>IF(Inputs!$B10="","",IF(OR(J$1&lt;Inputs!$AW10,Inputs!$AW10=""),0,1))</f>
        <v/>
      </c>
      <c r="K11" s="99" t="str">
        <f>IF(Inputs!$B10="","",IF(OR(K$1&lt;Inputs!$AW10,Inputs!$AW10=""),0,1))</f>
        <v/>
      </c>
      <c r="L11" s="99" t="str">
        <f>IF(Inputs!$B10="","",IF(OR(L$1&lt;Inputs!$AW10,Inputs!$AW10=""),0,1))</f>
        <v/>
      </c>
      <c r="M11" s="99" t="str">
        <f>IF(Inputs!$B10="","",IF(OR(M$1&lt;Inputs!$AW10,Inputs!$AW10=""),0,1))</f>
        <v/>
      </c>
      <c r="N11" s="99" t="str">
        <f>IF(Inputs!$B10="","",IF(OR(N$1&lt;Inputs!$AW10,Inputs!$AW10=""),0,1))</f>
        <v/>
      </c>
      <c r="O11" s="99" t="str">
        <f>IF(Inputs!$B10="","",IF(OR(O$1&lt;Inputs!$AW10,Inputs!$AW10=""),0,1))</f>
        <v/>
      </c>
      <c r="P11" s="99" t="str">
        <f>IF(Inputs!$B10="","",IF(OR(P$1&lt;Inputs!$AW10,Inputs!$AW10=""),0,1))</f>
        <v/>
      </c>
      <c r="Q11" s="99" t="str">
        <f>IF(Inputs!$B10="","",IF(OR(Q$1&lt;Inputs!$AW10,Inputs!$AW10=""),0,1))</f>
        <v/>
      </c>
      <c r="R11" s="167" t="str">
        <f t="shared" si="1"/>
        <v/>
      </c>
      <c r="S11" s="168" t="str">
        <f t="shared" si="2"/>
        <v/>
      </c>
    </row>
    <row r="12" spans="1:19">
      <c r="A12" s="117" t="str">
        <f>IF(Inputs!A11="","",Inputs!A11)</f>
        <v/>
      </c>
      <c r="B12" s="117" t="str">
        <f>IF(Inputs!AU11="","",Inputs!AU11)</f>
        <v/>
      </c>
      <c r="C12" s="99" t="str">
        <f>IF(Inputs!$B11="","",IF(OR(C$1&lt;Inputs!$AW11,Inputs!$AW11=""),0,1))</f>
        <v/>
      </c>
      <c r="D12" s="99" t="str">
        <f>IF(Inputs!$B11="","",IF(OR(D$1&lt;Inputs!$AW11,Inputs!$AW11=""),0,1))</f>
        <v/>
      </c>
      <c r="E12" s="99" t="str">
        <f>IF(Inputs!$B11="","",IF(OR(E$1&lt;Inputs!$AW11,Inputs!$AW11=""),0,1))</f>
        <v/>
      </c>
      <c r="F12" s="99" t="str">
        <f>IF(Inputs!$B11="","",IF(OR(F$1&lt;Inputs!$AW11,Inputs!$AW11=""),0,1))</f>
        <v/>
      </c>
      <c r="G12" s="99" t="str">
        <f>IF(Inputs!$B11="","",IF(OR(G$1&lt;Inputs!$AW11,Inputs!$AW11=""),0,1))</f>
        <v/>
      </c>
      <c r="H12" s="99" t="str">
        <f>IF(Inputs!$B11="","",IF(OR(H$1&lt;Inputs!$AW11,Inputs!$AW11=""),0,1))</f>
        <v/>
      </c>
      <c r="I12" s="99" t="str">
        <f>IF(Inputs!$B11="","",IF(OR(I$1&lt;Inputs!$AW11,Inputs!$AW11=""),0,1))</f>
        <v/>
      </c>
      <c r="J12" s="99" t="str">
        <f>IF(Inputs!$B11="","",IF(OR(J$1&lt;Inputs!$AW11,Inputs!$AW11=""),0,1))</f>
        <v/>
      </c>
      <c r="K12" s="99" t="str">
        <f>IF(Inputs!$B11="","",IF(OR(K$1&lt;Inputs!$AW11,Inputs!$AW11=""),0,1))</f>
        <v/>
      </c>
      <c r="L12" s="99" t="str">
        <f>IF(Inputs!$B11="","",IF(OR(L$1&lt;Inputs!$AW11,Inputs!$AW11=""),0,1))</f>
        <v/>
      </c>
      <c r="M12" s="99" t="str">
        <f>IF(Inputs!$B11="","",IF(OR(M$1&lt;Inputs!$AW11,Inputs!$AW11=""),0,1))</f>
        <v/>
      </c>
      <c r="N12" s="99" t="str">
        <f>IF(Inputs!$B11="","",IF(OR(N$1&lt;Inputs!$AW11,Inputs!$AW11=""),0,1))</f>
        <v/>
      </c>
      <c r="O12" s="99" t="str">
        <f>IF(Inputs!$B11="","",IF(OR(O$1&lt;Inputs!$AW11,Inputs!$AW11=""),0,1))</f>
        <v/>
      </c>
      <c r="P12" s="99" t="str">
        <f>IF(Inputs!$B11="","",IF(OR(P$1&lt;Inputs!$AW11,Inputs!$AW11=""),0,1))</f>
        <v/>
      </c>
      <c r="Q12" s="99" t="str">
        <f>IF(Inputs!$B11="","",IF(OR(Q$1&lt;Inputs!$AW11,Inputs!$AW11=""),0,1))</f>
        <v/>
      </c>
      <c r="R12" s="167" t="str">
        <f t="shared" si="1"/>
        <v/>
      </c>
      <c r="S12" s="168" t="str">
        <f t="shared" si="2"/>
        <v/>
      </c>
    </row>
    <row r="13" spans="1:19">
      <c r="A13" s="117" t="str">
        <f>IF(Inputs!A12="","",Inputs!A12)</f>
        <v/>
      </c>
      <c r="B13" s="117" t="str">
        <f>IF(Inputs!AU12="","",Inputs!AU12)</f>
        <v/>
      </c>
      <c r="C13" s="99" t="str">
        <f>IF(Inputs!$B12="","",IF(OR(C$1&lt;Inputs!$AW12,Inputs!$AW12=""),0,1))</f>
        <v/>
      </c>
      <c r="D13" s="99" t="str">
        <f>IF(Inputs!$B12="","",IF(OR(D$1&lt;Inputs!$AW12,Inputs!$AW12=""),0,1))</f>
        <v/>
      </c>
      <c r="E13" s="99" t="str">
        <f>IF(Inputs!$B12="","",IF(OR(E$1&lt;Inputs!$AW12,Inputs!$AW12=""),0,1))</f>
        <v/>
      </c>
      <c r="F13" s="99" t="str">
        <f>IF(Inputs!$B12="","",IF(OR(F$1&lt;Inputs!$AW12,Inputs!$AW12=""),0,1))</f>
        <v/>
      </c>
      <c r="G13" s="99" t="str">
        <f>IF(Inputs!$B12="","",IF(OR(G$1&lt;Inputs!$AW12,Inputs!$AW12=""),0,1))</f>
        <v/>
      </c>
      <c r="H13" s="99" t="str">
        <f>IF(Inputs!$B12="","",IF(OR(H$1&lt;Inputs!$AW12,Inputs!$AW12=""),0,1))</f>
        <v/>
      </c>
      <c r="I13" s="99" t="str">
        <f>IF(Inputs!$B12="","",IF(OR(I$1&lt;Inputs!$AW12,Inputs!$AW12=""),0,1))</f>
        <v/>
      </c>
      <c r="J13" s="99" t="str">
        <f>IF(Inputs!$B12="","",IF(OR(J$1&lt;Inputs!$AW12,Inputs!$AW12=""),0,1))</f>
        <v/>
      </c>
      <c r="K13" s="99" t="str">
        <f>IF(Inputs!$B12="","",IF(OR(K$1&lt;Inputs!$AW12,Inputs!$AW12=""),0,1))</f>
        <v/>
      </c>
      <c r="L13" s="99" t="str">
        <f>IF(Inputs!$B12="","",IF(OR(L$1&lt;Inputs!$AW12,Inputs!$AW12=""),0,1))</f>
        <v/>
      </c>
      <c r="M13" s="99" t="str">
        <f>IF(Inputs!$B12="","",IF(OR(M$1&lt;Inputs!$AW12,Inputs!$AW12=""),0,1))</f>
        <v/>
      </c>
      <c r="N13" s="99" t="str">
        <f>IF(Inputs!$B12="","",IF(OR(N$1&lt;Inputs!$AW12,Inputs!$AW12=""),0,1))</f>
        <v/>
      </c>
      <c r="O13" s="99" t="str">
        <f>IF(Inputs!$B12="","",IF(OR(O$1&lt;Inputs!$AW12,Inputs!$AW12=""),0,1))</f>
        <v/>
      </c>
      <c r="P13" s="99" t="str">
        <f>IF(Inputs!$B12="","",IF(OR(P$1&lt;Inputs!$AW12,Inputs!$AW12=""),0,1))</f>
        <v/>
      </c>
      <c r="Q13" s="99" t="str">
        <f>IF(Inputs!$B12="","",IF(OR(Q$1&lt;Inputs!$AW12,Inputs!$AW12=""),0,1))</f>
        <v/>
      </c>
      <c r="R13" s="167" t="str">
        <f t="shared" si="1"/>
        <v/>
      </c>
      <c r="S13" s="168" t="str">
        <f t="shared" si="2"/>
        <v/>
      </c>
    </row>
    <row r="14" spans="1:19">
      <c r="A14" s="117" t="str">
        <f>IF(Inputs!A13="","",Inputs!A13)</f>
        <v/>
      </c>
      <c r="B14" s="117" t="str">
        <f>IF(Inputs!AU13="","",Inputs!AU13)</f>
        <v/>
      </c>
      <c r="C14" s="99" t="str">
        <f>IF(Inputs!$B13="","",IF(OR(C$1&lt;Inputs!$AW13,Inputs!$AW13=""),0,1))</f>
        <v/>
      </c>
      <c r="D14" s="99" t="str">
        <f>IF(Inputs!$B13="","",IF(OR(D$1&lt;Inputs!$AW13,Inputs!$AW13=""),0,1))</f>
        <v/>
      </c>
      <c r="E14" s="99" t="str">
        <f>IF(Inputs!$B13="","",IF(OR(E$1&lt;Inputs!$AW13,Inputs!$AW13=""),0,1))</f>
        <v/>
      </c>
      <c r="F14" s="99" t="str">
        <f>IF(Inputs!$B13="","",IF(OR(F$1&lt;Inputs!$AW13,Inputs!$AW13=""),0,1))</f>
        <v/>
      </c>
      <c r="G14" s="99" t="str">
        <f>IF(Inputs!$B13="","",IF(OR(G$1&lt;Inputs!$AW13,Inputs!$AW13=""),0,1))</f>
        <v/>
      </c>
      <c r="H14" s="99" t="str">
        <f>IF(Inputs!$B13="","",IF(OR(H$1&lt;Inputs!$AW13,Inputs!$AW13=""),0,1))</f>
        <v/>
      </c>
      <c r="I14" s="99" t="str">
        <f>IF(Inputs!$B13="","",IF(OR(I$1&lt;Inputs!$AW13,Inputs!$AW13=""),0,1))</f>
        <v/>
      </c>
      <c r="J14" s="99" t="str">
        <f>IF(Inputs!$B13="","",IF(OR(J$1&lt;Inputs!$AW13,Inputs!$AW13=""),0,1))</f>
        <v/>
      </c>
      <c r="K14" s="99" t="str">
        <f>IF(Inputs!$B13="","",IF(OR(K$1&lt;Inputs!$AW13,Inputs!$AW13=""),0,1))</f>
        <v/>
      </c>
      <c r="L14" s="99" t="str">
        <f>IF(Inputs!$B13="","",IF(OR(L$1&lt;Inputs!$AW13,Inputs!$AW13=""),0,1))</f>
        <v/>
      </c>
      <c r="M14" s="99" t="str">
        <f>IF(Inputs!$B13="","",IF(OR(M$1&lt;Inputs!$AW13,Inputs!$AW13=""),0,1))</f>
        <v/>
      </c>
      <c r="N14" s="99" t="str">
        <f>IF(Inputs!$B13="","",IF(OR(N$1&lt;Inputs!$AW13,Inputs!$AW13=""),0,1))</f>
        <v/>
      </c>
      <c r="O14" s="99" t="str">
        <f>IF(Inputs!$B13="","",IF(OR(O$1&lt;Inputs!$AW13,Inputs!$AW13=""),0,1))</f>
        <v/>
      </c>
      <c r="P14" s="99" t="str">
        <f>IF(Inputs!$B13="","",IF(OR(P$1&lt;Inputs!$AW13,Inputs!$AW13=""),0,1))</f>
        <v/>
      </c>
      <c r="Q14" s="99" t="str">
        <f>IF(Inputs!$B13="","",IF(OR(Q$1&lt;Inputs!$AW13,Inputs!$AW13=""),0,1))</f>
        <v/>
      </c>
      <c r="R14" s="167" t="str">
        <f t="shared" si="1"/>
        <v/>
      </c>
      <c r="S14" s="168" t="str">
        <f t="shared" si="2"/>
        <v/>
      </c>
    </row>
    <row r="15" spans="1:19">
      <c r="A15" s="117" t="str">
        <f>IF(Inputs!A14="","",Inputs!A14)</f>
        <v/>
      </c>
      <c r="B15" s="117" t="str">
        <f>IF(Inputs!AU14="","",Inputs!AU14)</f>
        <v/>
      </c>
      <c r="C15" s="99" t="str">
        <f>IF(Inputs!$B14="","",IF(OR(C$1&lt;Inputs!$AW14,Inputs!$AW14=""),0,1))</f>
        <v/>
      </c>
      <c r="D15" s="99" t="str">
        <f>IF(Inputs!$B14="","",IF(OR(D$1&lt;Inputs!$AW14,Inputs!$AW14=""),0,1))</f>
        <v/>
      </c>
      <c r="E15" s="99" t="str">
        <f>IF(Inputs!$B14="","",IF(OR(E$1&lt;Inputs!$AW14,Inputs!$AW14=""),0,1))</f>
        <v/>
      </c>
      <c r="F15" s="99" t="str">
        <f>IF(Inputs!$B14="","",IF(OR(F$1&lt;Inputs!$AW14,Inputs!$AW14=""),0,1))</f>
        <v/>
      </c>
      <c r="G15" s="99" t="str">
        <f>IF(Inputs!$B14="","",IF(OR(G$1&lt;Inputs!$AW14,Inputs!$AW14=""),0,1))</f>
        <v/>
      </c>
      <c r="H15" s="99" t="str">
        <f>IF(Inputs!$B14="","",IF(OR(H$1&lt;Inputs!$AW14,Inputs!$AW14=""),0,1))</f>
        <v/>
      </c>
      <c r="I15" s="99" t="str">
        <f>IF(Inputs!$B14="","",IF(OR(I$1&lt;Inputs!$AW14,Inputs!$AW14=""),0,1))</f>
        <v/>
      </c>
      <c r="J15" s="99" t="str">
        <f>IF(Inputs!$B14="","",IF(OR(J$1&lt;Inputs!$AW14,Inputs!$AW14=""),0,1))</f>
        <v/>
      </c>
      <c r="K15" s="99" t="str">
        <f>IF(Inputs!$B14="","",IF(OR(K$1&lt;Inputs!$AW14,Inputs!$AW14=""),0,1))</f>
        <v/>
      </c>
      <c r="L15" s="99" t="str">
        <f>IF(Inputs!$B14="","",IF(OR(L$1&lt;Inputs!$AW14,Inputs!$AW14=""),0,1))</f>
        <v/>
      </c>
      <c r="M15" s="99" t="str">
        <f>IF(Inputs!$B14="","",IF(OR(M$1&lt;Inputs!$AW14,Inputs!$AW14=""),0,1))</f>
        <v/>
      </c>
      <c r="N15" s="99" t="str">
        <f>IF(Inputs!$B14="","",IF(OR(N$1&lt;Inputs!$AW14,Inputs!$AW14=""),0,1))</f>
        <v/>
      </c>
      <c r="O15" s="99" t="str">
        <f>IF(Inputs!$B14="","",IF(OR(O$1&lt;Inputs!$AW14,Inputs!$AW14=""),0,1))</f>
        <v/>
      </c>
      <c r="P15" s="99" t="str">
        <f>IF(Inputs!$B14="","",IF(OR(P$1&lt;Inputs!$AW14,Inputs!$AW14=""),0,1))</f>
        <v/>
      </c>
      <c r="Q15" s="99" t="str">
        <f>IF(Inputs!$B14="","",IF(OR(Q$1&lt;Inputs!$AW14,Inputs!$AW14=""),0,1))</f>
        <v/>
      </c>
      <c r="R15" s="167" t="str">
        <f t="shared" si="1"/>
        <v/>
      </c>
      <c r="S15" s="168" t="str">
        <f t="shared" si="2"/>
        <v/>
      </c>
    </row>
    <row r="16" spans="1:19">
      <c r="A16" s="117" t="str">
        <f>IF(Inputs!A15="","",Inputs!A15)</f>
        <v/>
      </c>
      <c r="B16" s="117" t="str">
        <f>IF(Inputs!AU15="","",Inputs!AU15)</f>
        <v/>
      </c>
      <c r="C16" s="99" t="str">
        <f>IF(Inputs!$B15="","",IF(OR(C$1&lt;Inputs!$AW15,Inputs!$AW15=""),0,1))</f>
        <v/>
      </c>
      <c r="D16" s="99" t="str">
        <f>IF(Inputs!$B15="","",IF(OR(D$1&lt;Inputs!$AW15,Inputs!$AW15=""),0,1))</f>
        <v/>
      </c>
      <c r="E16" s="99" t="str">
        <f>IF(Inputs!$B15="","",IF(OR(E$1&lt;Inputs!$AW15,Inputs!$AW15=""),0,1))</f>
        <v/>
      </c>
      <c r="F16" s="99" t="str">
        <f>IF(Inputs!$B15="","",IF(OR(F$1&lt;Inputs!$AW15,Inputs!$AW15=""),0,1))</f>
        <v/>
      </c>
      <c r="G16" s="99" t="str">
        <f>IF(Inputs!$B15="","",IF(OR(G$1&lt;Inputs!$AW15,Inputs!$AW15=""),0,1))</f>
        <v/>
      </c>
      <c r="H16" s="99" t="str">
        <f>IF(Inputs!$B15="","",IF(OR(H$1&lt;Inputs!$AW15,Inputs!$AW15=""),0,1))</f>
        <v/>
      </c>
      <c r="I16" s="99" t="str">
        <f>IF(Inputs!$B15="","",IF(OR(I$1&lt;Inputs!$AW15,Inputs!$AW15=""),0,1))</f>
        <v/>
      </c>
      <c r="J16" s="99" t="str">
        <f>IF(Inputs!$B15="","",IF(OR(J$1&lt;Inputs!$AW15,Inputs!$AW15=""),0,1))</f>
        <v/>
      </c>
      <c r="K16" s="99" t="str">
        <f>IF(Inputs!$B15="","",IF(OR(K$1&lt;Inputs!$AW15,Inputs!$AW15=""),0,1))</f>
        <v/>
      </c>
      <c r="L16" s="99" t="str">
        <f>IF(Inputs!$B15="","",IF(OR(L$1&lt;Inputs!$AW15,Inputs!$AW15=""),0,1))</f>
        <v/>
      </c>
      <c r="M16" s="99" t="str">
        <f>IF(Inputs!$B15="","",IF(OR(M$1&lt;Inputs!$AW15,Inputs!$AW15=""),0,1))</f>
        <v/>
      </c>
      <c r="N16" s="99" t="str">
        <f>IF(Inputs!$B15="","",IF(OR(N$1&lt;Inputs!$AW15,Inputs!$AW15=""),0,1))</f>
        <v/>
      </c>
      <c r="O16" s="99" t="str">
        <f>IF(Inputs!$B15="","",IF(OR(O$1&lt;Inputs!$AW15,Inputs!$AW15=""),0,1))</f>
        <v/>
      </c>
      <c r="P16" s="99" t="str">
        <f>IF(Inputs!$B15="","",IF(OR(P$1&lt;Inputs!$AW15,Inputs!$AW15=""),0,1))</f>
        <v/>
      </c>
      <c r="Q16" s="99" t="str">
        <f>IF(Inputs!$B15="","",IF(OR(Q$1&lt;Inputs!$AW15,Inputs!$AW15=""),0,1))</f>
        <v/>
      </c>
      <c r="R16" s="167" t="str">
        <f t="shared" si="1"/>
        <v/>
      </c>
      <c r="S16" s="168" t="str">
        <f t="shared" si="2"/>
        <v/>
      </c>
    </row>
    <row r="17" spans="1:19">
      <c r="A17" s="117" t="str">
        <f>IF(Inputs!A16="","",Inputs!A16)</f>
        <v/>
      </c>
      <c r="B17" s="117" t="str">
        <f>IF(Inputs!AU16="","",Inputs!AU16)</f>
        <v/>
      </c>
      <c r="C17" s="99" t="str">
        <f>IF(Inputs!$B16="","",IF(OR(C$1&lt;Inputs!$AW16,Inputs!$AW16=""),0,1))</f>
        <v/>
      </c>
      <c r="D17" s="99" t="str">
        <f>IF(Inputs!$B16="","",IF(OR(D$1&lt;Inputs!$AW16,Inputs!$AW16=""),0,1))</f>
        <v/>
      </c>
      <c r="E17" s="99" t="str">
        <f>IF(Inputs!$B16="","",IF(OR(E$1&lt;Inputs!$AW16,Inputs!$AW16=""),0,1))</f>
        <v/>
      </c>
      <c r="F17" s="99" t="str">
        <f>IF(Inputs!$B16="","",IF(OR(F$1&lt;Inputs!$AW16,Inputs!$AW16=""),0,1))</f>
        <v/>
      </c>
      <c r="G17" s="99" t="str">
        <f>IF(Inputs!$B16="","",IF(OR(G$1&lt;Inputs!$AW16,Inputs!$AW16=""),0,1))</f>
        <v/>
      </c>
      <c r="H17" s="99" t="str">
        <f>IF(Inputs!$B16="","",IF(OR(H$1&lt;Inputs!$AW16,Inputs!$AW16=""),0,1))</f>
        <v/>
      </c>
      <c r="I17" s="99" t="str">
        <f>IF(Inputs!$B16="","",IF(OR(I$1&lt;Inputs!$AW16,Inputs!$AW16=""),0,1))</f>
        <v/>
      </c>
      <c r="J17" s="99" t="str">
        <f>IF(Inputs!$B16="","",IF(OR(J$1&lt;Inputs!$AW16,Inputs!$AW16=""),0,1))</f>
        <v/>
      </c>
      <c r="K17" s="99" t="str">
        <f>IF(Inputs!$B16="","",IF(OR(K$1&lt;Inputs!$AW16,Inputs!$AW16=""),0,1))</f>
        <v/>
      </c>
      <c r="L17" s="99" t="str">
        <f>IF(Inputs!$B16="","",IF(OR(L$1&lt;Inputs!$AW16,Inputs!$AW16=""),0,1))</f>
        <v/>
      </c>
      <c r="M17" s="99" t="str">
        <f>IF(Inputs!$B16="","",IF(OR(M$1&lt;Inputs!$AW16,Inputs!$AW16=""),0,1))</f>
        <v/>
      </c>
      <c r="N17" s="99" t="str">
        <f>IF(Inputs!$B16="","",IF(OR(N$1&lt;Inputs!$AW16,Inputs!$AW16=""),0,1))</f>
        <v/>
      </c>
      <c r="O17" s="99" t="str">
        <f>IF(Inputs!$B16="","",IF(OR(O$1&lt;Inputs!$AW16,Inputs!$AW16=""),0,1))</f>
        <v/>
      </c>
      <c r="P17" s="99" t="str">
        <f>IF(Inputs!$B16="","",IF(OR(P$1&lt;Inputs!$AW16,Inputs!$AW16=""),0,1))</f>
        <v/>
      </c>
      <c r="Q17" s="99" t="str">
        <f>IF(Inputs!$B16="","",IF(OR(Q$1&lt;Inputs!$AW16,Inputs!$AW16=""),0,1))</f>
        <v/>
      </c>
      <c r="R17" s="167" t="str">
        <f t="shared" si="1"/>
        <v/>
      </c>
      <c r="S17" s="168" t="str">
        <f t="shared" si="2"/>
        <v/>
      </c>
    </row>
    <row r="18" spans="1:19">
      <c r="A18" s="117" t="str">
        <f>IF(Inputs!A17="","",Inputs!A17)</f>
        <v/>
      </c>
      <c r="B18" s="117" t="str">
        <f>IF(Inputs!AU17="","",Inputs!AU17)</f>
        <v/>
      </c>
      <c r="C18" s="99" t="str">
        <f>IF(Inputs!$B17="","",IF(OR(C$1&lt;Inputs!$AW17,Inputs!$AW17=""),0,1))</f>
        <v/>
      </c>
      <c r="D18" s="99" t="str">
        <f>IF(Inputs!$B17="","",IF(OR(D$1&lt;Inputs!$AW17,Inputs!$AW17=""),0,1))</f>
        <v/>
      </c>
      <c r="E18" s="99" t="str">
        <f>IF(Inputs!$B17="","",IF(OR(E$1&lt;Inputs!$AW17,Inputs!$AW17=""),0,1))</f>
        <v/>
      </c>
      <c r="F18" s="99" t="str">
        <f>IF(Inputs!$B17="","",IF(OR(F$1&lt;Inputs!$AW17,Inputs!$AW17=""),0,1))</f>
        <v/>
      </c>
      <c r="G18" s="99" t="str">
        <f>IF(Inputs!$B17="","",IF(OR(G$1&lt;Inputs!$AW17,Inputs!$AW17=""),0,1))</f>
        <v/>
      </c>
      <c r="H18" s="99" t="str">
        <f>IF(Inputs!$B17="","",IF(OR(H$1&lt;Inputs!$AW17,Inputs!$AW17=""),0,1))</f>
        <v/>
      </c>
      <c r="I18" s="99" t="str">
        <f>IF(Inputs!$B17="","",IF(OR(I$1&lt;Inputs!$AW17,Inputs!$AW17=""),0,1))</f>
        <v/>
      </c>
      <c r="J18" s="99" t="str">
        <f>IF(Inputs!$B17="","",IF(OR(J$1&lt;Inputs!$AW17,Inputs!$AW17=""),0,1))</f>
        <v/>
      </c>
      <c r="K18" s="99" t="str">
        <f>IF(Inputs!$B17="","",IF(OR(K$1&lt;Inputs!$AW17,Inputs!$AW17=""),0,1))</f>
        <v/>
      </c>
      <c r="L18" s="99" t="str">
        <f>IF(Inputs!$B17="","",IF(OR(L$1&lt;Inputs!$AW17,Inputs!$AW17=""),0,1))</f>
        <v/>
      </c>
      <c r="M18" s="99" t="str">
        <f>IF(Inputs!$B17="","",IF(OR(M$1&lt;Inputs!$AW17,Inputs!$AW17=""),0,1))</f>
        <v/>
      </c>
      <c r="N18" s="99" t="str">
        <f>IF(Inputs!$B17="","",IF(OR(N$1&lt;Inputs!$AW17,Inputs!$AW17=""),0,1))</f>
        <v/>
      </c>
      <c r="O18" s="99" t="str">
        <f>IF(Inputs!$B17="","",IF(OR(O$1&lt;Inputs!$AW17,Inputs!$AW17=""),0,1))</f>
        <v/>
      </c>
      <c r="P18" s="99" t="str">
        <f>IF(Inputs!$B17="","",IF(OR(P$1&lt;Inputs!$AW17,Inputs!$AW17=""),0,1))</f>
        <v/>
      </c>
      <c r="Q18" s="99" t="str">
        <f>IF(Inputs!$B17="","",IF(OR(Q$1&lt;Inputs!$AW17,Inputs!$AW17=""),0,1))</f>
        <v/>
      </c>
      <c r="R18" s="167" t="str">
        <f t="shared" si="1"/>
        <v/>
      </c>
      <c r="S18" s="168" t="str">
        <f t="shared" si="2"/>
        <v/>
      </c>
    </row>
    <row r="19" spans="1:19">
      <c r="A19" s="117" t="str">
        <f>IF(Inputs!A18="","",Inputs!A18)</f>
        <v/>
      </c>
      <c r="B19" s="117" t="str">
        <f>IF(Inputs!AU18="","",Inputs!AU18)</f>
        <v/>
      </c>
      <c r="C19" s="99" t="str">
        <f>IF(Inputs!$B18="","",IF(OR(C$1&lt;Inputs!$AW18,Inputs!$AW18=""),0,1))</f>
        <v/>
      </c>
      <c r="D19" s="99" t="str">
        <f>IF(Inputs!$B18="","",IF(OR(D$1&lt;Inputs!$AW18,Inputs!$AW18=""),0,1))</f>
        <v/>
      </c>
      <c r="E19" s="99" t="str">
        <f>IF(Inputs!$B18="","",IF(OR(E$1&lt;Inputs!$AW18,Inputs!$AW18=""),0,1))</f>
        <v/>
      </c>
      <c r="F19" s="99" t="str">
        <f>IF(Inputs!$B18="","",IF(OR(F$1&lt;Inputs!$AW18,Inputs!$AW18=""),0,1))</f>
        <v/>
      </c>
      <c r="G19" s="99" t="str">
        <f>IF(Inputs!$B18="","",IF(OR(G$1&lt;Inputs!$AW18,Inputs!$AW18=""),0,1))</f>
        <v/>
      </c>
      <c r="H19" s="99" t="str">
        <f>IF(Inputs!$B18="","",IF(OR(H$1&lt;Inputs!$AW18,Inputs!$AW18=""),0,1))</f>
        <v/>
      </c>
      <c r="I19" s="99" t="str">
        <f>IF(Inputs!$B18="","",IF(OR(I$1&lt;Inputs!$AW18,Inputs!$AW18=""),0,1))</f>
        <v/>
      </c>
      <c r="J19" s="99" t="str">
        <f>IF(Inputs!$B18="","",IF(OR(J$1&lt;Inputs!$AW18,Inputs!$AW18=""),0,1))</f>
        <v/>
      </c>
      <c r="K19" s="99" t="str">
        <f>IF(Inputs!$B18="","",IF(OR(K$1&lt;Inputs!$AW18,Inputs!$AW18=""),0,1))</f>
        <v/>
      </c>
      <c r="L19" s="99" t="str">
        <f>IF(Inputs!$B18="","",IF(OR(L$1&lt;Inputs!$AW18,Inputs!$AW18=""),0,1))</f>
        <v/>
      </c>
      <c r="M19" s="99" t="str">
        <f>IF(Inputs!$B18="","",IF(OR(M$1&lt;Inputs!$AW18,Inputs!$AW18=""),0,1))</f>
        <v/>
      </c>
      <c r="N19" s="99" t="str">
        <f>IF(Inputs!$B18="","",IF(OR(N$1&lt;Inputs!$AW18,Inputs!$AW18=""),0,1))</f>
        <v/>
      </c>
      <c r="O19" s="99" t="str">
        <f>IF(Inputs!$B18="","",IF(OR(O$1&lt;Inputs!$AW18,Inputs!$AW18=""),0,1))</f>
        <v/>
      </c>
      <c r="P19" s="99" t="str">
        <f>IF(Inputs!$B18="","",IF(OR(P$1&lt;Inputs!$AW18,Inputs!$AW18=""),0,1))</f>
        <v/>
      </c>
      <c r="Q19" s="99" t="str">
        <f>IF(Inputs!$B18="","",IF(OR(Q$1&lt;Inputs!$AW18,Inputs!$AW18=""),0,1))</f>
        <v/>
      </c>
      <c r="R19" s="167" t="str">
        <f t="shared" si="1"/>
        <v/>
      </c>
      <c r="S19" s="168" t="str">
        <f t="shared" si="2"/>
        <v/>
      </c>
    </row>
    <row r="20" spans="1:19">
      <c r="A20" s="117" t="str">
        <f>IF(Inputs!A19="","",Inputs!A19)</f>
        <v/>
      </c>
      <c r="B20" s="117" t="str">
        <f>IF(Inputs!AU19="","",Inputs!AU19)</f>
        <v/>
      </c>
      <c r="C20" s="99" t="str">
        <f>IF(Inputs!$B19="","",IF(OR(C$1&lt;Inputs!$AW19,Inputs!$AW19=""),0,1))</f>
        <v/>
      </c>
      <c r="D20" s="99" t="str">
        <f>IF(Inputs!$B19="","",IF(OR(D$1&lt;Inputs!$AW19,Inputs!$AW19=""),0,1))</f>
        <v/>
      </c>
      <c r="E20" s="99" t="str">
        <f>IF(Inputs!$B19="","",IF(OR(E$1&lt;Inputs!$AW19,Inputs!$AW19=""),0,1))</f>
        <v/>
      </c>
      <c r="F20" s="99" t="str">
        <f>IF(Inputs!$B19="","",IF(OR(F$1&lt;Inputs!$AW19,Inputs!$AW19=""),0,1))</f>
        <v/>
      </c>
      <c r="G20" s="99" t="str">
        <f>IF(Inputs!$B19="","",IF(OR(G$1&lt;Inputs!$AW19,Inputs!$AW19=""),0,1))</f>
        <v/>
      </c>
      <c r="H20" s="99" t="str">
        <f>IF(Inputs!$B19="","",IF(OR(H$1&lt;Inputs!$AW19,Inputs!$AW19=""),0,1))</f>
        <v/>
      </c>
      <c r="I20" s="99" t="str">
        <f>IF(Inputs!$B19="","",IF(OR(I$1&lt;Inputs!$AW19,Inputs!$AW19=""),0,1))</f>
        <v/>
      </c>
      <c r="J20" s="99" t="str">
        <f>IF(Inputs!$B19="","",IF(OR(J$1&lt;Inputs!$AW19,Inputs!$AW19=""),0,1))</f>
        <v/>
      </c>
      <c r="K20" s="99" t="str">
        <f>IF(Inputs!$B19="","",IF(OR(K$1&lt;Inputs!$AW19,Inputs!$AW19=""),0,1))</f>
        <v/>
      </c>
      <c r="L20" s="99" t="str">
        <f>IF(Inputs!$B19="","",IF(OR(L$1&lt;Inputs!$AW19,Inputs!$AW19=""),0,1))</f>
        <v/>
      </c>
      <c r="M20" s="99" t="str">
        <f>IF(Inputs!$B19="","",IF(OR(M$1&lt;Inputs!$AW19,Inputs!$AW19=""),0,1))</f>
        <v/>
      </c>
      <c r="N20" s="99" t="str">
        <f>IF(Inputs!$B19="","",IF(OR(N$1&lt;Inputs!$AW19,Inputs!$AW19=""),0,1))</f>
        <v/>
      </c>
      <c r="O20" s="99" t="str">
        <f>IF(Inputs!$B19="","",IF(OR(O$1&lt;Inputs!$AW19,Inputs!$AW19=""),0,1))</f>
        <v/>
      </c>
      <c r="P20" s="99" t="str">
        <f>IF(Inputs!$B19="","",IF(OR(P$1&lt;Inputs!$AW19,Inputs!$AW19=""),0,1))</f>
        <v/>
      </c>
      <c r="Q20" s="99" t="str">
        <f>IF(Inputs!$B19="","",IF(OR(Q$1&lt;Inputs!$AW19,Inputs!$AW19=""),0,1))</f>
        <v/>
      </c>
      <c r="R20" s="167" t="str">
        <f t="shared" si="1"/>
        <v/>
      </c>
      <c r="S20" s="168" t="str">
        <f t="shared" si="2"/>
        <v/>
      </c>
    </row>
    <row r="21" spans="1:19">
      <c r="A21" s="117" t="str">
        <f>IF(Inputs!A20="","",Inputs!A20)</f>
        <v/>
      </c>
      <c r="B21" s="117" t="str">
        <f>IF(Inputs!AU20="","",Inputs!AU20)</f>
        <v/>
      </c>
      <c r="C21" s="99" t="str">
        <f>IF(Inputs!$B20="","",IF(OR(C$1&lt;Inputs!$AW20,Inputs!$AW20=""),0,1))</f>
        <v/>
      </c>
      <c r="D21" s="99" t="str">
        <f>IF(Inputs!$B20="","",IF(OR(D$1&lt;Inputs!$AW20,Inputs!$AW20=""),0,1))</f>
        <v/>
      </c>
      <c r="E21" s="99" t="str">
        <f>IF(Inputs!$B20="","",IF(OR(E$1&lt;Inputs!$AW20,Inputs!$AW20=""),0,1))</f>
        <v/>
      </c>
      <c r="F21" s="99" t="str">
        <f>IF(Inputs!$B20="","",IF(OR(F$1&lt;Inputs!$AW20,Inputs!$AW20=""),0,1))</f>
        <v/>
      </c>
      <c r="G21" s="99" t="str">
        <f>IF(Inputs!$B20="","",IF(OR(G$1&lt;Inputs!$AW20,Inputs!$AW20=""),0,1))</f>
        <v/>
      </c>
      <c r="H21" s="99" t="str">
        <f>IF(Inputs!$B20="","",IF(OR(H$1&lt;Inputs!$AW20,Inputs!$AW20=""),0,1))</f>
        <v/>
      </c>
      <c r="I21" s="99" t="str">
        <f>IF(Inputs!$B20="","",IF(OR(I$1&lt;Inputs!$AW20,Inputs!$AW20=""),0,1))</f>
        <v/>
      </c>
      <c r="J21" s="99" t="str">
        <f>IF(Inputs!$B20="","",IF(OR(J$1&lt;Inputs!$AW20,Inputs!$AW20=""),0,1))</f>
        <v/>
      </c>
      <c r="K21" s="99" t="str">
        <f>IF(Inputs!$B20="","",IF(OR(K$1&lt;Inputs!$AW20,Inputs!$AW20=""),0,1))</f>
        <v/>
      </c>
      <c r="L21" s="99" t="str">
        <f>IF(Inputs!$B20="","",IF(OR(L$1&lt;Inputs!$AW20,Inputs!$AW20=""),0,1))</f>
        <v/>
      </c>
      <c r="M21" s="99" t="str">
        <f>IF(Inputs!$B20="","",IF(OR(M$1&lt;Inputs!$AW20,Inputs!$AW20=""),0,1))</f>
        <v/>
      </c>
      <c r="N21" s="99" t="str">
        <f>IF(Inputs!$B20="","",IF(OR(N$1&lt;Inputs!$AW20,Inputs!$AW20=""),0,1))</f>
        <v/>
      </c>
      <c r="O21" s="99" t="str">
        <f>IF(Inputs!$B20="","",IF(OR(O$1&lt;Inputs!$AW20,Inputs!$AW20=""),0,1))</f>
        <v/>
      </c>
      <c r="P21" s="99" t="str">
        <f>IF(Inputs!$B20="","",IF(OR(P$1&lt;Inputs!$AW20,Inputs!$AW20=""),0,1))</f>
        <v/>
      </c>
      <c r="Q21" s="99" t="str">
        <f>IF(Inputs!$B20="","",IF(OR(Q$1&lt;Inputs!$AW20,Inputs!$AW20=""),0,1))</f>
        <v/>
      </c>
      <c r="R21" s="167" t="str">
        <f t="shared" si="1"/>
        <v/>
      </c>
      <c r="S21" s="168" t="str">
        <f t="shared" si="2"/>
        <v/>
      </c>
    </row>
    <row r="22" spans="1:19">
      <c r="A22" s="117" t="str">
        <f>IF(Inputs!A21="","",Inputs!A21)</f>
        <v/>
      </c>
      <c r="B22" s="117" t="str">
        <f>IF(Inputs!AU21="","",Inputs!AU21)</f>
        <v/>
      </c>
      <c r="C22" s="99" t="str">
        <f>IF(Inputs!$B21="","",IF(OR(C$1&lt;Inputs!$AW21,Inputs!$AW21=""),0,1))</f>
        <v/>
      </c>
      <c r="D22" s="99" t="str">
        <f>IF(Inputs!$B21="","",IF(OR(D$1&lt;Inputs!$AW21,Inputs!$AW21=""),0,1))</f>
        <v/>
      </c>
      <c r="E22" s="99" t="str">
        <f>IF(Inputs!$B21="","",IF(OR(E$1&lt;Inputs!$AW21,Inputs!$AW21=""),0,1))</f>
        <v/>
      </c>
      <c r="F22" s="99" t="str">
        <f>IF(Inputs!$B21="","",IF(OR(F$1&lt;Inputs!$AW21,Inputs!$AW21=""),0,1))</f>
        <v/>
      </c>
      <c r="G22" s="99" t="str">
        <f>IF(Inputs!$B21="","",IF(OR(G$1&lt;Inputs!$AW21,Inputs!$AW21=""),0,1))</f>
        <v/>
      </c>
      <c r="H22" s="99" t="str">
        <f>IF(Inputs!$B21="","",IF(OR(H$1&lt;Inputs!$AW21,Inputs!$AW21=""),0,1))</f>
        <v/>
      </c>
      <c r="I22" s="99" t="str">
        <f>IF(Inputs!$B21="","",IF(OR(I$1&lt;Inputs!$AW21,Inputs!$AW21=""),0,1))</f>
        <v/>
      </c>
      <c r="J22" s="99" t="str">
        <f>IF(Inputs!$B21="","",IF(OR(J$1&lt;Inputs!$AW21,Inputs!$AW21=""),0,1))</f>
        <v/>
      </c>
      <c r="K22" s="99" t="str">
        <f>IF(Inputs!$B21="","",IF(OR(K$1&lt;Inputs!$AW21,Inputs!$AW21=""),0,1))</f>
        <v/>
      </c>
      <c r="L22" s="99" t="str">
        <f>IF(Inputs!$B21="","",IF(OR(L$1&lt;Inputs!$AW21,Inputs!$AW21=""),0,1))</f>
        <v/>
      </c>
      <c r="M22" s="99" t="str">
        <f>IF(Inputs!$B21="","",IF(OR(M$1&lt;Inputs!$AW21,Inputs!$AW21=""),0,1))</f>
        <v/>
      </c>
      <c r="N22" s="99" t="str">
        <f>IF(Inputs!$B21="","",IF(OR(N$1&lt;Inputs!$AW21,Inputs!$AW21=""),0,1))</f>
        <v/>
      </c>
      <c r="O22" s="99" t="str">
        <f>IF(Inputs!$B21="","",IF(OR(O$1&lt;Inputs!$AW21,Inputs!$AW21=""),0,1))</f>
        <v/>
      </c>
      <c r="P22" s="99" t="str">
        <f>IF(Inputs!$B21="","",IF(OR(P$1&lt;Inputs!$AW21,Inputs!$AW21=""),0,1))</f>
        <v/>
      </c>
      <c r="Q22" s="99" t="str">
        <f>IF(Inputs!$B21="","",IF(OR(Q$1&lt;Inputs!$AW21,Inputs!$AW21=""),0,1))</f>
        <v/>
      </c>
      <c r="R22" s="167" t="str">
        <f t="shared" si="1"/>
        <v/>
      </c>
      <c r="S22" s="168" t="str">
        <f t="shared" si="2"/>
        <v/>
      </c>
    </row>
    <row r="23" spans="1:19">
      <c r="A23" s="117" t="str">
        <f>IF(Inputs!A22="","",Inputs!A22)</f>
        <v/>
      </c>
      <c r="B23" s="117" t="str">
        <f>IF(Inputs!AU22="","",Inputs!AU22)</f>
        <v/>
      </c>
      <c r="C23" s="99" t="str">
        <f>IF(Inputs!$B22="","",IF(OR(C$1&lt;Inputs!$AW22,Inputs!$AW22=""),0,1))</f>
        <v/>
      </c>
      <c r="D23" s="99" t="str">
        <f>IF(Inputs!$B22="","",IF(OR(D$1&lt;Inputs!$AW22,Inputs!$AW22=""),0,1))</f>
        <v/>
      </c>
      <c r="E23" s="99" t="str">
        <f>IF(Inputs!$B22="","",IF(OR(E$1&lt;Inputs!$AW22,Inputs!$AW22=""),0,1))</f>
        <v/>
      </c>
      <c r="F23" s="99" t="str">
        <f>IF(Inputs!$B22="","",IF(OR(F$1&lt;Inputs!$AW22,Inputs!$AW22=""),0,1))</f>
        <v/>
      </c>
      <c r="G23" s="99" t="str">
        <f>IF(Inputs!$B22="","",IF(OR(G$1&lt;Inputs!$AW22,Inputs!$AW22=""),0,1))</f>
        <v/>
      </c>
      <c r="H23" s="99" t="str">
        <f>IF(Inputs!$B22="","",IF(OR(H$1&lt;Inputs!$AW22,Inputs!$AW22=""),0,1))</f>
        <v/>
      </c>
      <c r="I23" s="99" t="str">
        <f>IF(Inputs!$B22="","",IF(OR(I$1&lt;Inputs!$AW22,Inputs!$AW22=""),0,1))</f>
        <v/>
      </c>
      <c r="J23" s="99" t="str">
        <f>IF(Inputs!$B22="","",IF(OR(J$1&lt;Inputs!$AW22,Inputs!$AW22=""),0,1))</f>
        <v/>
      </c>
      <c r="K23" s="99" t="str">
        <f>IF(Inputs!$B22="","",IF(OR(K$1&lt;Inputs!$AW22,Inputs!$AW22=""),0,1))</f>
        <v/>
      </c>
      <c r="L23" s="99" t="str">
        <f>IF(Inputs!$B22="","",IF(OR(L$1&lt;Inputs!$AW22,Inputs!$AW22=""),0,1))</f>
        <v/>
      </c>
      <c r="M23" s="99" t="str">
        <f>IF(Inputs!$B22="","",IF(OR(M$1&lt;Inputs!$AW22,Inputs!$AW22=""),0,1))</f>
        <v/>
      </c>
      <c r="N23" s="99" t="str">
        <f>IF(Inputs!$B22="","",IF(OR(N$1&lt;Inputs!$AW22,Inputs!$AW22=""),0,1))</f>
        <v/>
      </c>
      <c r="O23" s="99" t="str">
        <f>IF(Inputs!$B22="","",IF(OR(O$1&lt;Inputs!$AW22,Inputs!$AW22=""),0,1))</f>
        <v/>
      </c>
      <c r="P23" s="99" t="str">
        <f>IF(Inputs!$B22="","",IF(OR(P$1&lt;Inputs!$AW22,Inputs!$AW22=""),0,1))</f>
        <v/>
      </c>
      <c r="Q23" s="99" t="str">
        <f>IF(Inputs!$B22="","",IF(OR(Q$1&lt;Inputs!$AW22,Inputs!$AW22=""),0,1))</f>
        <v/>
      </c>
      <c r="R23" s="167" t="str">
        <f t="shared" si="1"/>
        <v/>
      </c>
      <c r="S23" s="168" t="str">
        <f t="shared" si="2"/>
        <v/>
      </c>
    </row>
    <row r="24" spans="1:19">
      <c r="A24" s="117" t="str">
        <f>IF(Inputs!A23="","",Inputs!A23)</f>
        <v/>
      </c>
      <c r="B24" s="117" t="str">
        <f>IF(Inputs!AU23="","",Inputs!AU23)</f>
        <v/>
      </c>
      <c r="C24" s="99" t="str">
        <f>IF(Inputs!$B23="","",IF(OR(C$1&lt;Inputs!$AW23,Inputs!$AW23=""),0,1))</f>
        <v/>
      </c>
      <c r="D24" s="99" t="str">
        <f>IF(Inputs!$B23="","",IF(OR(D$1&lt;Inputs!$AW23,Inputs!$AW23=""),0,1))</f>
        <v/>
      </c>
      <c r="E24" s="99" t="str">
        <f>IF(Inputs!$B23="","",IF(OR(E$1&lt;Inputs!$AW23,Inputs!$AW23=""),0,1))</f>
        <v/>
      </c>
      <c r="F24" s="99" t="str">
        <f>IF(Inputs!$B23="","",IF(OR(F$1&lt;Inputs!$AW23,Inputs!$AW23=""),0,1))</f>
        <v/>
      </c>
      <c r="G24" s="99" t="str">
        <f>IF(Inputs!$B23="","",IF(OR(G$1&lt;Inputs!$AW23,Inputs!$AW23=""),0,1))</f>
        <v/>
      </c>
      <c r="H24" s="99" t="str">
        <f>IF(Inputs!$B23="","",IF(OR(H$1&lt;Inputs!$AW23,Inputs!$AW23=""),0,1))</f>
        <v/>
      </c>
      <c r="I24" s="99" t="str">
        <f>IF(Inputs!$B23="","",IF(OR(I$1&lt;Inputs!$AW23,Inputs!$AW23=""),0,1))</f>
        <v/>
      </c>
      <c r="J24" s="99" t="str">
        <f>IF(Inputs!$B23="","",IF(OR(J$1&lt;Inputs!$AW23,Inputs!$AW23=""),0,1))</f>
        <v/>
      </c>
      <c r="K24" s="99" t="str">
        <f>IF(Inputs!$B23="","",IF(OR(K$1&lt;Inputs!$AW23,Inputs!$AW23=""),0,1))</f>
        <v/>
      </c>
      <c r="L24" s="99" t="str">
        <f>IF(Inputs!$B23="","",IF(OR(L$1&lt;Inputs!$AW23,Inputs!$AW23=""),0,1))</f>
        <v/>
      </c>
      <c r="M24" s="99" t="str">
        <f>IF(Inputs!$B23="","",IF(OR(M$1&lt;Inputs!$AW23,Inputs!$AW23=""),0,1))</f>
        <v/>
      </c>
      <c r="N24" s="99" t="str">
        <f>IF(Inputs!$B23="","",IF(OR(N$1&lt;Inputs!$AW23,Inputs!$AW23=""),0,1))</f>
        <v/>
      </c>
      <c r="O24" s="99" t="str">
        <f>IF(Inputs!$B23="","",IF(OR(O$1&lt;Inputs!$AW23,Inputs!$AW23=""),0,1))</f>
        <v/>
      </c>
      <c r="P24" s="99" t="str">
        <f>IF(Inputs!$B23="","",IF(OR(P$1&lt;Inputs!$AW23,Inputs!$AW23=""),0,1))</f>
        <v/>
      </c>
      <c r="Q24" s="99" t="str">
        <f>IF(Inputs!$B23="","",IF(OR(Q$1&lt;Inputs!$AW23,Inputs!$AW23=""),0,1))</f>
        <v/>
      </c>
      <c r="R24" s="167" t="str">
        <f t="shared" si="1"/>
        <v/>
      </c>
      <c r="S24" s="168" t="str">
        <f t="shared" si="2"/>
        <v/>
      </c>
    </row>
    <row r="25" spans="1:19">
      <c r="A25" s="117" t="str">
        <f>IF(Inputs!A24="","",Inputs!A24)</f>
        <v/>
      </c>
      <c r="B25" s="117" t="str">
        <f>IF(Inputs!AU24="","",Inputs!AU24)</f>
        <v/>
      </c>
      <c r="C25" s="99" t="str">
        <f>IF(Inputs!$B24="","",IF(OR(C$1&lt;Inputs!$AW24,Inputs!$AW24=""),0,1))</f>
        <v/>
      </c>
      <c r="D25" s="99" t="str">
        <f>IF(Inputs!$B24="","",IF(OR(D$1&lt;Inputs!$AW24,Inputs!$AW24=""),0,1))</f>
        <v/>
      </c>
      <c r="E25" s="99" t="str">
        <f>IF(Inputs!$B24="","",IF(OR(E$1&lt;Inputs!$AW24,Inputs!$AW24=""),0,1))</f>
        <v/>
      </c>
      <c r="F25" s="99" t="str">
        <f>IF(Inputs!$B24="","",IF(OR(F$1&lt;Inputs!$AW24,Inputs!$AW24=""),0,1))</f>
        <v/>
      </c>
      <c r="G25" s="99" t="str">
        <f>IF(Inputs!$B24="","",IF(OR(G$1&lt;Inputs!$AW24,Inputs!$AW24=""),0,1))</f>
        <v/>
      </c>
      <c r="H25" s="99" t="str">
        <f>IF(Inputs!$B24="","",IF(OR(H$1&lt;Inputs!$AW24,Inputs!$AW24=""),0,1))</f>
        <v/>
      </c>
      <c r="I25" s="99" t="str">
        <f>IF(Inputs!$B24="","",IF(OR(I$1&lt;Inputs!$AW24,Inputs!$AW24=""),0,1))</f>
        <v/>
      </c>
      <c r="J25" s="99" t="str">
        <f>IF(Inputs!$B24="","",IF(OR(J$1&lt;Inputs!$AW24,Inputs!$AW24=""),0,1))</f>
        <v/>
      </c>
      <c r="K25" s="99" t="str">
        <f>IF(Inputs!$B24="","",IF(OR(K$1&lt;Inputs!$AW24,Inputs!$AW24=""),0,1))</f>
        <v/>
      </c>
      <c r="L25" s="99" t="str">
        <f>IF(Inputs!$B24="","",IF(OR(L$1&lt;Inputs!$AW24,Inputs!$AW24=""),0,1))</f>
        <v/>
      </c>
      <c r="M25" s="99" t="str">
        <f>IF(Inputs!$B24="","",IF(OR(M$1&lt;Inputs!$AW24,Inputs!$AW24=""),0,1))</f>
        <v/>
      </c>
      <c r="N25" s="99" t="str">
        <f>IF(Inputs!$B24="","",IF(OR(N$1&lt;Inputs!$AW24,Inputs!$AW24=""),0,1))</f>
        <v/>
      </c>
      <c r="O25" s="99" t="str">
        <f>IF(Inputs!$B24="","",IF(OR(O$1&lt;Inputs!$AW24,Inputs!$AW24=""),0,1))</f>
        <v/>
      </c>
      <c r="P25" s="99" t="str">
        <f>IF(Inputs!$B24="","",IF(OR(P$1&lt;Inputs!$AW24,Inputs!$AW24=""),0,1))</f>
        <v/>
      </c>
      <c r="Q25" s="99" t="str">
        <f>IF(Inputs!$B24="","",IF(OR(Q$1&lt;Inputs!$AW24,Inputs!$AW24=""),0,1))</f>
        <v/>
      </c>
      <c r="R25" s="167" t="str">
        <f t="shared" si="1"/>
        <v/>
      </c>
      <c r="S25" s="168" t="str">
        <f t="shared" si="2"/>
        <v/>
      </c>
    </row>
    <row r="26" spans="1:19">
      <c r="A26" s="117" t="str">
        <f>IF(Inputs!A25="","",Inputs!A25)</f>
        <v/>
      </c>
      <c r="B26" s="117" t="str">
        <f>IF(Inputs!AU25="","",Inputs!AU25)</f>
        <v/>
      </c>
      <c r="C26" s="99" t="str">
        <f>IF(Inputs!$B25="","",IF(OR(C$1&lt;Inputs!$AW25,Inputs!$AW25=""),0,1))</f>
        <v/>
      </c>
      <c r="D26" s="99" t="str">
        <f>IF(Inputs!$B25="","",IF(OR(D$1&lt;Inputs!$AW25,Inputs!$AW25=""),0,1))</f>
        <v/>
      </c>
      <c r="E26" s="99" t="str">
        <f>IF(Inputs!$B25="","",IF(OR(E$1&lt;Inputs!$AW25,Inputs!$AW25=""),0,1))</f>
        <v/>
      </c>
      <c r="F26" s="99" t="str">
        <f>IF(Inputs!$B25="","",IF(OR(F$1&lt;Inputs!$AW25,Inputs!$AW25=""),0,1))</f>
        <v/>
      </c>
      <c r="G26" s="99" t="str">
        <f>IF(Inputs!$B25="","",IF(OR(G$1&lt;Inputs!$AW25,Inputs!$AW25=""),0,1))</f>
        <v/>
      </c>
      <c r="H26" s="99" t="str">
        <f>IF(Inputs!$B25="","",IF(OR(H$1&lt;Inputs!$AW25,Inputs!$AW25=""),0,1))</f>
        <v/>
      </c>
      <c r="I26" s="99" t="str">
        <f>IF(Inputs!$B25="","",IF(OR(I$1&lt;Inputs!$AW25,Inputs!$AW25=""),0,1))</f>
        <v/>
      </c>
      <c r="J26" s="99" t="str">
        <f>IF(Inputs!$B25="","",IF(OR(J$1&lt;Inputs!$AW25,Inputs!$AW25=""),0,1))</f>
        <v/>
      </c>
      <c r="K26" s="99" t="str">
        <f>IF(Inputs!$B25="","",IF(OR(K$1&lt;Inputs!$AW25,Inputs!$AW25=""),0,1))</f>
        <v/>
      </c>
      <c r="L26" s="99" t="str">
        <f>IF(Inputs!$B25="","",IF(OR(L$1&lt;Inputs!$AW25,Inputs!$AW25=""),0,1))</f>
        <v/>
      </c>
      <c r="M26" s="99" t="str">
        <f>IF(Inputs!$B25="","",IF(OR(M$1&lt;Inputs!$AW25,Inputs!$AW25=""),0,1))</f>
        <v/>
      </c>
      <c r="N26" s="99" t="str">
        <f>IF(Inputs!$B25="","",IF(OR(N$1&lt;Inputs!$AW25,Inputs!$AW25=""),0,1))</f>
        <v/>
      </c>
      <c r="O26" s="99" t="str">
        <f>IF(Inputs!$B25="","",IF(OR(O$1&lt;Inputs!$AW25,Inputs!$AW25=""),0,1))</f>
        <v/>
      </c>
      <c r="P26" s="99" t="str">
        <f>IF(Inputs!$B25="","",IF(OR(P$1&lt;Inputs!$AW25,Inputs!$AW25=""),0,1))</f>
        <v/>
      </c>
      <c r="Q26" s="99" t="str">
        <f>IF(Inputs!$B25="","",IF(OR(Q$1&lt;Inputs!$AW25,Inputs!$AW25=""),0,1))</f>
        <v/>
      </c>
      <c r="R26" s="167" t="str">
        <f t="shared" si="1"/>
        <v/>
      </c>
      <c r="S26" s="168" t="str">
        <f t="shared" si="2"/>
        <v/>
      </c>
    </row>
    <row r="27" spans="1:19">
      <c r="A27" s="117" t="str">
        <f>IF(Inputs!A26="","",Inputs!A26)</f>
        <v/>
      </c>
      <c r="B27" s="117" t="str">
        <f>IF(Inputs!AU26="","",Inputs!AU26)</f>
        <v/>
      </c>
      <c r="C27" s="99" t="str">
        <f>IF(Inputs!$B26="","",IF(OR(C$1&lt;Inputs!$AW26,Inputs!$AW26=""),0,1))</f>
        <v/>
      </c>
      <c r="D27" s="99" t="str">
        <f>IF(Inputs!$B26="","",IF(OR(D$1&lt;Inputs!$AW26,Inputs!$AW26=""),0,1))</f>
        <v/>
      </c>
      <c r="E27" s="99" t="str">
        <f>IF(Inputs!$B26="","",IF(OR(E$1&lt;Inputs!$AW26,Inputs!$AW26=""),0,1))</f>
        <v/>
      </c>
      <c r="F27" s="99" t="str">
        <f>IF(Inputs!$B26="","",IF(OR(F$1&lt;Inputs!$AW26,Inputs!$AW26=""),0,1))</f>
        <v/>
      </c>
      <c r="G27" s="99" t="str">
        <f>IF(Inputs!$B26="","",IF(OR(G$1&lt;Inputs!$AW26,Inputs!$AW26=""),0,1))</f>
        <v/>
      </c>
      <c r="H27" s="99" t="str">
        <f>IF(Inputs!$B26="","",IF(OR(H$1&lt;Inputs!$AW26,Inputs!$AW26=""),0,1))</f>
        <v/>
      </c>
      <c r="I27" s="99" t="str">
        <f>IF(Inputs!$B26="","",IF(OR(I$1&lt;Inputs!$AW26,Inputs!$AW26=""),0,1))</f>
        <v/>
      </c>
      <c r="J27" s="99" t="str">
        <f>IF(Inputs!$B26="","",IF(OR(J$1&lt;Inputs!$AW26,Inputs!$AW26=""),0,1))</f>
        <v/>
      </c>
      <c r="K27" s="99" t="str">
        <f>IF(Inputs!$B26="","",IF(OR(K$1&lt;Inputs!$AW26,Inputs!$AW26=""),0,1))</f>
        <v/>
      </c>
      <c r="L27" s="99" t="str">
        <f>IF(Inputs!$B26="","",IF(OR(L$1&lt;Inputs!$AW26,Inputs!$AW26=""),0,1))</f>
        <v/>
      </c>
      <c r="M27" s="99" t="str">
        <f>IF(Inputs!$B26="","",IF(OR(M$1&lt;Inputs!$AW26,Inputs!$AW26=""),0,1))</f>
        <v/>
      </c>
      <c r="N27" s="99" t="str">
        <f>IF(Inputs!$B26="","",IF(OR(N$1&lt;Inputs!$AW26,Inputs!$AW26=""),0,1))</f>
        <v/>
      </c>
      <c r="O27" s="99" t="str">
        <f>IF(Inputs!$B26="","",IF(OR(O$1&lt;Inputs!$AW26,Inputs!$AW26=""),0,1))</f>
        <v/>
      </c>
      <c r="P27" s="99" t="str">
        <f>IF(Inputs!$B26="","",IF(OR(P$1&lt;Inputs!$AW26,Inputs!$AW26=""),0,1))</f>
        <v/>
      </c>
      <c r="Q27" s="99" t="str">
        <f>IF(Inputs!$B26="","",IF(OR(Q$1&lt;Inputs!$AW26,Inputs!$AW26=""),0,1))</f>
        <v/>
      </c>
      <c r="R27" s="167" t="str">
        <f t="shared" si="1"/>
        <v/>
      </c>
      <c r="S27" s="168" t="str">
        <f t="shared" si="2"/>
        <v/>
      </c>
    </row>
    <row r="28" spans="1:19">
      <c r="A28" s="117" t="str">
        <f>IF(Inputs!A27="","",Inputs!A27)</f>
        <v/>
      </c>
      <c r="B28" s="117" t="str">
        <f>IF(Inputs!AU27="","",Inputs!AU27)</f>
        <v/>
      </c>
      <c r="C28" s="99" t="str">
        <f>IF(Inputs!$B27="","",IF(OR(C$1&lt;Inputs!$AW27,Inputs!$AW27=""),0,1))</f>
        <v/>
      </c>
      <c r="D28" s="99" t="str">
        <f>IF(Inputs!$B27="","",IF(OR(D$1&lt;Inputs!$AW27,Inputs!$AW27=""),0,1))</f>
        <v/>
      </c>
      <c r="E28" s="99" t="str">
        <f>IF(Inputs!$B27="","",IF(OR(E$1&lt;Inputs!$AW27,Inputs!$AW27=""),0,1))</f>
        <v/>
      </c>
      <c r="F28" s="99" t="str">
        <f>IF(Inputs!$B27="","",IF(OR(F$1&lt;Inputs!$AW27,Inputs!$AW27=""),0,1))</f>
        <v/>
      </c>
      <c r="G28" s="99" t="str">
        <f>IF(Inputs!$B27="","",IF(OR(G$1&lt;Inputs!$AW27,Inputs!$AW27=""),0,1))</f>
        <v/>
      </c>
      <c r="H28" s="99" t="str">
        <f>IF(Inputs!$B27="","",IF(OR(H$1&lt;Inputs!$AW27,Inputs!$AW27=""),0,1))</f>
        <v/>
      </c>
      <c r="I28" s="99" t="str">
        <f>IF(Inputs!$B27="","",IF(OR(I$1&lt;Inputs!$AW27,Inputs!$AW27=""),0,1))</f>
        <v/>
      </c>
      <c r="J28" s="99" t="str">
        <f>IF(Inputs!$B27="","",IF(OR(J$1&lt;Inputs!$AW27,Inputs!$AW27=""),0,1))</f>
        <v/>
      </c>
      <c r="K28" s="99" t="str">
        <f>IF(Inputs!$B27="","",IF(OR(K$1&lt;Inputs!$AW27,Inputs!$AW27=""),0,1))</f>
        <v/>
      </c>
      <c r="L28" s="99" t="str">
        <f>IF(Inputs!$B27="","",IF(OR(L$1&lt;Inputs!$AW27,Inputs!$AW27=""),0,1))</f>
        <v/>
      </c>
      <c r="M28" s="99" t="str">
        <f>IF(Inputs!$B27="","",IF(OR(M$1&lt;Inputs!$AW27,Inputs!$AW27=""),0,1))</f>
        <v/>
      </c>
      <c r="N28" s="99" t="str">
        <f>IF(Inputs!$B27="","",IF(OR(N$1&lt;Inputs!$AW27,Inputs!$AW27=""),0,1))</f>
        <v/>
      </c>
      <c r="O28" s="99" t="str">
        <f>IF(Inputs!$B27="","",IF(OR(O$1&lt;Inputs!$AW27,Inputs!$AW27=""),0,1))</f>
        <v/>
      </c>
      <c r="P28" s="99" t="str">
        <f>IF(Inputs!$B27="","",IF(OR(P$1&lt;Inputs!$AW27,Inputs!$AW27=""),0,1))</f>
        <v/>
      </c>
      <c r="Q28" s="99" t="str">
        <f>IF(Inputs!$B27="","",IF(OR(Q$1&lt;Inputs!$AW27,Inputs!$AW27=""),0,1))</f>
        <v/>
      </c>
      <c r="R28" s="167" t="str">
        <f t="shared" si="1"/>
        <v/>
      </c>
      <c r="S28" s="168" t="str">
        <f t="shared" si="2"/>
        <v/>
      </c>
    </row>
    <row r="29" spans="1:19">
      <c r="A29" s="117" t="str">
        <f>IF(Inputs!A28="","",Inputs!A28)</f>
        <v/>
      </c>
      <c r="B29" s="117" t="str">
        <f>IF(Inputs!AU28="","",Inputs!AU28)</f>
        <v/>
      </c>
      <c r="C29" s="99" t="str">
        <f>IF(Inputs!$B28="","",IF(OR(C$1&lt;Inputs!$AW28,Inputs!$AW28=""),0,1))</f>
        <v/>
      </c>
      <c r="D29" s="99" t="str">
        <f>IF(Inputs!$B28="","",IF(OR(D$1&lt;Inputs!$AW28,Inputs!$AW28=""),0,1))</f>
        <v/>
      </c>
      <c r="E29" s="99" t="str">
        <f>IF(Inputs!$B28="","",IF(OR(E$1&lt;Inputs!$AW28,Inputs!$AW28=""),0,1))</f>
        <v/>
      </c>
      <c r="F29" s="99" t="str">
        <f>IF(Inputs!$B28="","",IF(OR(F$1&lt;Inputs!$AW28,Inputs!$AW28=""),0,1))</f>
        <v/>
      </c>
      <c r="G29" s="99" t="str">
        <f>IF(Inputs!$B28="","",IF(OR(G$1&lt;Inputs!$AW28,Inputs!$AW28=""),0,1))</f>
        <v/>
      </c>
      <c r="H29" s="99" t="str">
        <f>IF(Inputs!$B28="","",IF(OR(H$1&lt;Inputs!$AW28,Inputs!$AW28=""),0,1))</f>
        <v/>
      </c>
      <c r="I29" s="99" t="str">
        <f>IF(Inputs!$B28="","",IF(OR(I$1&lt;Inputs!$AW28,Inputs!$AW28=""),0,1))</f>
        <v/>
      </c>
      <c r="J29" s="99" t="str">
        <f>IF(Inputs!$B28="","",IF(OR(J$1&lt;Inputs!$AW28,Inputs!$AW28=""),0,1))</f>
        <v/>
      </c>
      <c r="K29" s="99" t="str">
        <f>IF(Inputs!$B28="","",IF(OR(K$1&lt;Inputs!$AW28,Inputs!$AW28=""),0,1))</f>
        <v/>
      </c>
      <c r="L29" s="99" t="str">
        <f>IF(Inputs!$B28="","",IF(OR(L$1&lt;Inputs!$AW28,Inputs!$AW28=""),0,1))</f>
        <v/>
      </c>
      <c r="M29" s="99" t="str">
        <f>IF(Inputs!$B28="","",IF(OR(M$1&lt;Inputs!$AW28,Inputs!$AW28=""),0,1))</f>
        <v/>
      </c>
      <c r="N29" s="99" t="str">
        <f>IF(Inputs!$B28="","",IF(OR(N$1&lt;Inputs!$AW28,Inputs!$AW28=""),0,1))</f>
        <v/>
      </c>
      <c r="O29" s="99" t="str">
        <f>IF(Inputs!$B28="","",IF(OR(O$1&lt;Inputs!$AW28,Inputs!$AW28=""),0,1))</f>
        <v/>
      </c>
      <c r="P29" s="99" t="str">
        <f>IF(Inputs!$B28="","",IF(OR(P$1&lt;Inputs!$AW28,Inputs!$AW28=""),0,1))</f>
        <v/>
      </c>
      <c r="Q29" s="99" t="str">
        <f>IF(Inputs!$B28="","",IF(OR(Q$1&lt;Inputs!$AW28,Inputs!$AW28=""),0,1))</f>
        <v/>
      </c>
      <c r="R29" s="167" t="str">
        <f t="shared" si="1"/>
        <v/>
      </c>
      <c r="S29" s="168" t="str">
        <f t="shared" si="2"/>
        <v/>
      </c>
    </row>
    <row r="30" spans="1:19">
      <c r="A30" s="117" t="str">
        <f>IF(Inputs!A29="","",Inputs!A29)</f>
        <v/>
      </c>
      <c r="B30" s="117" t="str">
        <f>IF(Inputs!AU29="","",Inputs!AU29)</f>
        <v/>
      </c>
      <c r="C30" s="99" t="str">
        <f>IF(Inputs!$B29="","",IF(OR(C$1&lt;Inputs!$AW29,Inputs!$AW29=""),0,1))</f>
        <v/>
      </c>
      <c r="D30" s="99" t="str">
        <f>IF(Inputs!$B29="","",IF(OR(D$1&lt;Inputs!$AW29,Inputs!$AW29=""),0,1))</f>
        <v/>
      </c>
      <c r="E30" s="99" t="str">
        <f>IF(Inputs!$B29="","",IF(OR(E$1&lt;Inputs!$AW29,Inputs!$AW29=""),0,1))</f>
        <v/>
      </c>
      <c r="F30" s="99" t="str">
        <f>IF(Inputs!$B29="","",IF(OR(F$1&lt;Inputs!$AW29,Inputs!$AW29=""),0,1))</f>
        <v/>
      </c>
      <c r="G30" s="99" t="str">
        <f>IF(Inputs!$B29="","",IF(OR(G$1&lt;Inputs!$AW29,Inputs!$AW29=""),0,1))</f>
        <v/>
      </c>
      <c r="H30" s="99" t="str">
        <f>IF(Inputs!$B29="","",IF(OR(H$1&lt;Inputs!$AW29,Inputs!$AW29=""),0,1))</f>
        <v/>
      </c>
      <c r="I30" s="99" t="str">
        <f>IF(Inputs!$B29="","",IF(OR(I$1&lt;Inputs!$AW29,Inputs!$AW29=""),0,1))</f>
        <v/>
      </c>
      <c r="J30" s="99" t="str">
        <f>IF(Inputs!$B29="","",IF(OR(J$1&lt;Inputs!$AW29,Inputs!$AW29=""),0,1))</f>
        <v/>
      </c>
      <c r="K30" s="99" t="str">
        <f>IF(Inputs!$B29="","",IF(OR(K$1&lt;Inputs!$AW29,Inputs!$AW29=""),0,1))</f>
        <v/>
      </c>
      <c r="L30" s="99" t="str">
        <f>IF(Inputs!$B29="","",IF(OR(L$1&lt;Inputs!$AW29,Inputs!$AW29=""),0,1))</f>
        <v/>
      </c>
      <c r="M30" s="99" t="str">
        <f>IF(Inputs!$B29="","",IF(OR(M$1&lt;Inputs!$AW29,Inputs!$AW29=""),0,1))</f>
        <v/>
      </c>
      <c r="N30" s="99" t="str">
        <f>IF(Inputs!$B29="","",IF(OR(N$1&lt;Inputs!$AW29,Inputs!$AW29=""),0,1))</f>
        <v/>
      </c>
      <c r="O30" s="99" t="str">
        <f>IF(Inputs!$B29="","",IF(OR(O$1&lt;Inputs!$AW29,Inputs!$AW29=""),0,1))</f>
        <v/>
      </c>
      <c r="P30" s="99" t="str">
        <f>IF(Inputs!$B29="","",IF(OR(P$1&lt;Inputs!$AW29,Inputs!$AW29=""),0,1))</f>
        <v/>
      </c>
      <c r="Q30" s="99" t="str">
        <f>IF(Inputs!$B29="","",IF(OR(Q$1&lt;Inputs!$AW29,Inputs!$AW29=""),0,1))</f>
        <v/>
      </c>
      <c r="R30" s="167" t="str">
        <f t="shared" si="1"/>
        <v/>
      </c>
      <c r="S30" s="168" t="str">
        <f t="shared" si="2"/>
        <v/>
      </c>
    </row>
    <row r="31" spans="1:19">
      <c r="A31" s="117" t="str">
        <f>IF(Inputs!A30="","",Inputs!A30)</f>
        <v/>
      </c>
      <c r="B31" s="117" t="str">
        <f>IF(Inputs!AU30="","",Inputs!AU30)</f>
        <v/>
      </c>
      <c r="C31" s="99" t="str">
        <f>IF(Inputs!$B30="","",IF(OR(C$1&lt;Inputs!$AW30,Inputs!$AW30=""),0,1))</f>
        <v/>
      </c>
      <c r="D31" s="99" t="str">
        <f>IF(Inputs!$B30="","",IF(OR(D$1&lt;Inputs!$AW30,Inputs!$AW30=""),0,1))</f>
        <v/>
      </c>
      <c r="E31" s="99" t="str">
        <f>IF(Inputs!$B30="","",IF(OR(E$1&lt;Inputs!$AW30,Inputs!$AW30=""),0,1))</f>
        <v/>
      </c>
      <c r="F31" s="99" t="str">
        <f>IF(Inputs!$B30="","",IF(OR(F$1&lt;Inputs!$AW30,Inputs!$AW30=""),0,1))</f>
        <v/>
      </c>
      <c r="G31" s="99" t="str">
        <f>IF(Inputs!$B30="","",IF(OR(G$1&lt;Inputs!$AW30,Inputs!$AW30=""),0,1))</f>
        <v/>
      </c>
      <c r="H31" s="99" t="str">
        <f>IF(Inputs!$B30="","",IF(OR(H$1&lt;Inputs!$AW30,Inputs!$AW30=""),0,1))</f>
        <v/>
      </c>
      <c r="I31" s="99" t="str">
        <f>IF(Inputs!$B30="","",IF(OR(I$1&lt;Inputs!$AW30,Inputs!$AW30=""),0,1))</f>
        <v/>
      </c>
      <c r="J31" s="99" t="str">
        <f>IF(Inputs!$B30="","",IF(OR(J$1&lt;Inputs!$AW30,Inputs!$AW30=""),0,1))</f>
        <v/>
      </c>
      <c r="K31" s="99" t="str">
        <f>IF(Inputs!$B30="","",IF(OR(K$1&lt;Inputs!$AW30,Inputs!$AW30=""),0,1))</f>
        <v/>
      </c>
      <c r="L31" s="99" t="str">
        <f>IF(Inputs!$B30="","",IF(OR(L$1&lt;Inputs!$AW30,Inputs!$AW30=""),0,1))</f>
        <v/>
      </c>
      <c r="M31" s="99" t="str">
        <f>IF(Inputs!$B30="","",IF(OR(M$1&lt;Inputs!$AW30,Inputs!$AW30=""),0,1))</f>
        <v/>
      </c>
      <c r="N31" s="99" t="str">
        <f>IF(Inputs!$B30="","",IF(OR(N$1&lt;Inputs!$AW30,Inputs!$AW30=""),0,1))</f>
        <v/>
      </c>
      <c r="O31" s="99" t="str">
        <f>IF(Inputs!$B30="","",IF(OR(O$1&lt;Inputs!$AW30,Inputs!$AW30=""),0,1))</f>
        <v/>
      </c>
      <c r="P31" s="99" t="str">
        <f>IF(Inputs!$B30="","",IF(OR(P$1&lt;Inputs!$AW30,Inputs!$AW30=""),0,1))</f>
        <v/>
      </c>
      <c r="Q31" s="99" t="str">
        <f>IF(Inputs!$B30="","",IF(OR(Q$1&lt;Inputs!$AW30,Inputs!$AW30=""),0,1))</f>
        <v/>
      </c>
      <c r="R31" s="167" t="str">
        <f t="shared" si="1"/>
        <v/>
      </c>
      <c r="S31" s="168" t="str">
        <f t="shared" si="2"/>
        <v/>
      </c>
    </row>
    <row r="32" spans="1:19">
      <c r="A32" s="117" t="str">
        <f>IF(Inputs!A31="","",Inputs!A31)</f>
        <v/>
      </c>
      <c r="B32" s="117" t="str">
        <f>IF(Inputs!AU31="","",Inputs!AU31)</f>
        <v/>
      </c>
      <c r="C32" s="99" t="str">
        <f>IF(Inputs!$B31="","",IF(OR(C$1&lt;Inputs!$AW31,Inputs!$AW31=""),0,1))</f>
        <v/>
      </c>
      <c r="D32" s="99" t="str">
        <f>IF(Inputs!$B31="","",IF(OR(D$1&lt;Inputs!$AW31,Inputs!$AW31=""),0,1))</f>
        <v/>
      </c>
      <c r="E32" s="99" t="str">
        <f>IF(Inputs!$B31="","",IF(OR(E$1&lt;Inputs!$AW31,Inputs!$AW31=""),0,1))</f>
        <v/>
      </c>
      <c r="F32" s="99" t="str">
        <f>IF(Inputs!$B31="","",IF(OR(F$1&lt;Inputs!$AW31,Inputs!$AW31=""),0,1))</f>
        <v/>
      </c>
      <c r="G32" s="99" t="str">
        <f>IF(Inputs!$B31="","",IF(OR(G$1&lt;Inputs!$AW31,Inputs!$AW31=""),0,1))</f>
        <v/>
      </c>
      <c r="H32" s="99" t="str">
        <f>IF(Inputs!$B31="","",IF(OR(H$1&lt;Inputs!$AW31,Inputs!$AW31=""),0,1))</f>
        <v/>
      </c>
      <c r="I32" s="99" t="str">
        <f>IF(Inputs!$B31="","",IF(OR(I$1&lt;Inputs!$AW31,Inputs!$AW31=""),0,1))</f>
        <v/>
      </c>
      <c r="J32" s="99" t="str">
        <f>IF(Inputs!$B31="","",IF(OR(J$1&lt;Inputs!$AW31,Inputs!$AW31=""),0,1))</f>
        <v/>
      </c>
      <c r="K32" s="99" t="str">
        <f>IF(Inputs!$B31="","",IF(OR(K$1&lt;Inputs!$AW31,Inputs!$AW31=""),0,1))</f>
        <v/>
      </c>
      <c r="L32" s="99" t="str">
        <f>IF(Inputs!$B31="","",IF(OR(L$1&lt;Inputs!$AW31,Inputs!$AW31=""),0,1))</f>
        <v/>
      </c>
      <c r="M32" s="99" t="str">
        <f>IF(Inputs!$B31="","",IF(OR(M$1&lt;Inputs!$AW31,Inputs!$AW31=""),0,1))</f>
        <v/>
      </c>
      <c r="N32" s="99" t="str">
        <f>IF(Inputs!$B31="","",IF(OR(N$1&lt;Inputs!$AW31,Inputs!$AW31=""),0,1))</f>
        <v/>
      </c>
      <c r="O32" s="99" t="str">
        <f>IF(Inputs!$B31="","",IF(OR(O$1&lt;Inputs!$AW31,Inputs!$AW31=""),0,1))</f>
        <v/>
      </c>
      <c r="P32" s="99" t="str">
        <f>IF(Inputs!$B31="","",IF(OR(P$1&lt;Inputs!$AW31,Inputs!$AW31=""),0,1))</f>
        <v/>
      </c>
      <c r="Q32" s="99" t="str">
        <f>IF(Inputs!$B31="","",IF(OR(Q$1&lt;Inputs!$AW31,Inputs!$AW31=""),0,1))</f>
        <v/>
      </c>
      <c r="R32" s="167" t="str">
        <f t="shared" si="1"/>
        <v/>
      </c>
      <c r="S32" s="168" t="str">
        <f t="shared" si="2"/>
        <v/>
      </c>
    </row>
    <row r="33" spans="1:19">
      <c r="A33" s="117" t="str">
        <f>IF(Inputs!A32="","",Inputs!A32)</f>
        <v/>
      </c>
      <c r="B33" s="117" t="str">
        <f>IF(Inputs!AU32="","",Inputs!AU32)</f>
        <v/>
      </c>
      <c r="C33" s="99" t="str">
        <f>IF(Inputs!$B32="","",IF(OR(C$1&lt;Inputs!$AW32,Inputs!$AW32=""),0,1))</f>
        <v/>
      </c>
      <c r="D33" s="99" t="str">
        <f>IF(Inputs!$B32="","",IF(OR(D$1&lt;Inputs!$AW32,Inputs!$AW32=""),0,1))</f>
        <v/>
      </c>
      <c r="E33" s="99" t="str">
        <f>IF(Inputs!$B32="","",IF(OR(E$1&lt;Inputs!$AW32,Inputs!$AW32=""),0,1))</f>
        <v/>
      </c>
      <c r="F33" s="99" t="str">
        <f>IF(Inputs!$B32="","",IF(OR(F$1&lt;Inputs!$AW32,Inputs!$AW32=""),0,1))</f>
        <v/>
      </c>
      <c r="G33" s="99" t="str">
        <f>IF(Inputs!$B32="","",IF(OR(G$1&lt;Inputs!$AW32,Inputs!$AW32=""),0,1))</f>
        <v/>
      </c>
      <c r="H33" s="99" t="str">
        <f>IF(Inputs!$B32="","",IF(OR(H$1&lt;Inputs!$AW32,Inputs!$AW32=""),0,1))</f>
        <v/>
      </c>
      <c r="I33" s="99" t="str">
        <f>IF(Inputs!$B32="","",IF(OR(I$1&lt;Inputs!$AW32,Inputs!$AW32=""),0,1))</f>
        <v/>
      </c>
      <c r="J33" s="99" t="str">
        <f>IF(Inputs!$B32="","",IF(OR(J$1&lt;Inputs!$AW32,Inputs!$AW32=""),0,1))</f>
        <v/>
      </c>
      <c r="K33" s="99" t="str">
        <f>IF(Inputs!$B32="","",IF(OR(K$1&lt;Inputs!$AW32,Inputs!$AW32=""),0,1))</f>
        <v/>
      </c>
      <c r="L33" s="99" t="str">
        <f>IF(Inputs!$B32="","",IF(OR(L$1&lt;Inputs!$AW32,Inputs!$AW32=""),0,1))</f>
        <v/>
      </c>
      <c r="M33" s="99" t="str">
        <f>IF(Inputs!$B32="","",IF(OR(M$1&lt;Inputs!$AW32,Inputs!$AW32=""),0,1))</f>
        <v/>
      </c>
      <c r="N33" s="99" t="str">
        <f>IF(Inputs!$B32="","",IF(OR(N$1&lt;Inputs!$AW32,Inputs!$AW32=""),0,1))</f>
        <v/>
      </c>
      <c r="O33" s="99" t="str">
        <f>IF(Inputs!$B32="","",IF(OR(O$1&lt;Inputs!$AW32,Inputs!$AW32=""),0,1))</f>
        <v/>
      </c>
      <c r="P33" s="99" t="str">
        <f>IF(Inputs!$B32="","",IF(OR(P$1&lt;Inputs!$AW32,Inputs!$AW32=""),0,1))</f>
        <v/>
      </c>
      <c r="Q33" s="99" t="str">
        <f>IF(Inputs!$B32="","",IF(OR(Q$1&lt;Inputs!$AW32,Inputs!$AW32=""),0,1))</f>
        <v/>
      </c>
      <c r="R33" s="167" t="str">
        <f t="shared" si="1"/>
        <v/>
      </c>
      <c r="S33" s="168" t="str">
        <f t="shared" si="2"/>
        <v/>
      </c>
    </row>
    <row r="34" spans="1:19">
      <c r="A34" s="117" t="str">
        <f>IF(Inputs!A33="","",Inputs!A33)</f>
        <v/>
      </c>
      <c r="B34" s="117" t="str">
        <f>IF(Inputs!AU33="","",Inputs!AU33)</f>
        <v/>
      </c>
      <c r="C34" s="99" t="str">
        <f>IF(Inputs!$B33="","",IF(OR(C$1&lt;Inputs!$AW33,Inputs!$AW33=""),0,1))</f>
        <v/>
      </c>
      <c r="D34" s="99" t="str">
        <f>IF(Inputs!$B33="","",IF(OR(D$1&lt;Inputs!$AW33,Inputs!$AW33=""),0,1))</f>
        <v/>
      </c>
      <c r="E34" s="99" t="str">
        <f>IF(Inputs!$B33="","",IF(OR(E$1&lt;Inputs!$AW33,Inputs!$AW33=""),0,1))</f>
        <v/>
      </c>
      <c r="F34" s="99" t="str">
        <f>IF(Inputs!$B33="","",IF(OR(F$1&lt;Inputs!$AW33,Inputs!$AW33=""),0,1))</f>
        <v/>
      </c>
      <c r="G34" s="99" t="str">
        <f>IF(Inputs!$B33="","",IF(OR(G$1&lt;Inputs!$AW33,Inputs!$AW33=""),0,1))</f>
        <v/>
      </c>
      <c r="H34" s="99" t="str">
        <f>IF(Inputs!$B33="","",IF(OR(H$1&lt;Inputs!$AW33,Inputs!$AW33=""),0,1))</f>
        <v/>
      </c>
      <c r="I34" s="99" t="str">
        <f>IF(Inputs!$B33="","",IF(OR(I$1&lt;Inputs!$AW33,Inputs!$AW33=""),0,1))</f>
        <v/>
      </c>
      <c r="J34" s="99" t="str">
        <f>IF(Inputs!$B33="","",IF(OR(J$1&lt;Inputs!$AW33,Inputs!$AW33=""),0,1))</f>
        <v/>
      </c>
      <c r="K34" s="99" t="str">
        <f>IF(Inputs!$B33="","",IF(OR(K$1&lt;Inputs!$AW33,Inputs!$AW33=""),0,1))</f>
        <v/>
      </c>
      <c r="L34" s="99" t="str">
        <f>IF(Inputs!$B33="","",IF(OR(L$1&lt;Inputs!$AW33,Inputs!$AW33=""),0,1))</f>
        <v/>
      </c>
      <c r="M34" s="99" t="str">
        <f>IF(Inputs!$B33="","",IF(OR(M$1&lt;Inputs!$AW33,Inputs!$AW33=""),0,1))</f>
        <v/>
      </c>
      <c r="N34" s="99" t="str">
        <f>IF(Inputs!$B33="","",IF(OR(N$1&lt;Inputs!$AW33,Inputs!$AW33=""),0,1))</f>
        <v/>
      </c>
      <c r="O34" s="99" t="str">
        <f>IF(Inputs!$B33="","",IF(OR(O$1&lt;Inputs!$AW33,Inputs!$AW33=""),0,1))</f>
        <v/>
      </c>
      <c r="P34" s="99" t="str">
        <f>IF(Inputs!$B33="","",IF(OR(P$1&lt;Inputs!$AW33,Inputs!$AW33=""),0,1))</f>
        <v/>
      </c>
      <c r="Q34" s="99" t="str">
        <f>IF(Inputs!$B33="","",IF(OR(Q$1&lt;Inputs!$AW33,Inputs!$AW33=""),0,1))</f>
        <v/>
      </c>
      <c r="R34" s="167" t="str">
        <f t="shared" si="1"/>
        <v/>
      </c>
      <c r="S34" s="168" t="str">
        <f t="shared" si="2"/>
        <v/>
      </c>
    </row>
    <row r="35" spans="1:19">
      <c r="A35" s="117" t="str">
        <f>IF(Inputs!A34="","",Inputs!A34)</f>
        <v/>
      </c>
      <c r="B35" s="117" t="str">
        <f>IF(Inputs!AU34="","",Inputs!AU34)</f>
        <v/>
      </c>
      <c r="C35" s="99" t="str">
        <f>IF(Inputs!$B34="","",IF(OR(C$1&lt;Inputs!$AW34,Inputs!$AW34=""),0,1))</f>
        <v/>
      </c>
      <c r="D35" s="99" t="str">
        <f>IF(Inputs!$B34="","",IF(OR(D$1&lt;Inputs!$AW34,Inputs!$AW34=""),0,1))</f>
        <v/>
      </c>
      <c r="E35" s="99" t="str">
        <f>IF(Inputs!$B34="","",IF(OR(E$1&lt;Inputs!$AW34,Inputs!$AW34=""),0,1))</f>
        <v/>
      </c>
      <c r="F35" s="99" t="str">
        <f>IF(Inputs!$B34="","",IF(OR(F$1&lt;Inputs!$AW34,Inputs!$AW34=""),0,1))</f>
        <v/>
      </c>
      <c r="G35" s="99" t="str">
        <f>IF(Inputs!$B34="","",IF(OR(G$1&lt;Inputs!$AW34,Inputs!$AW34=""),0,1))</f>
        <v/>
      </c>
      <c r="H35" s="99" t="str">
        <f>IF(Inputs!$B34="","",IF(OR(H$1&lt;Inputs!$AW34,Inputs!$AW34=""),0,1))</f>
        <v/>
      </c>
      <c r="I35" s="99" t="str">
        <f>IF(Inputs!$B34="","",IF(OR(I$1&lt;Inputs!$AW34,Inputs!$AW34=""),0,1))</f>
        <v/>
      </c>
      <c r="J35" s="99" t="str">
        <f>IF(Inputs!$B34="","",IF(OR(J$1&lt;Inputs!$AW34,Inputs!$AW34=""),0,1))</f>
        <v/>
      </c>
      <c r="K35" s="99" t="str">
        <f>IF(Inputs!$B34="","",IF(OR(K$1&lt;Inputs!$AW34,Inputs!$AW34=""),0,1))</f>
        <v/>
      </c>
      <c r="L35" s="99" t="str">
        <f>IF(Inputs!$B34="","",IF(OR(L$1&lt;Inputs!$AW34,Inputs!$AW34=""),0,1))</f>
        <v/>
      </c>
      <c r="M35" s="99" t="str">
        <f>IF(Inputs!$B34="","",IF(OR(M$1&lt;Inputs!$AW34,Inputs!$AW34=""),0,1))</f>
        <v/>
      </c>
      <c r="N35" s="99" t="str">
        <f>IF(Inputs!$B34="","",IF(OR(N$1&lt;Inputs!$AW34,Inputs!$AW34=""),0,1))</f>
        <v/>
      </c>
      <c r="O35" s="99" t="str">
        <f>IF(Inputs!$B34="","",IF(OR(O$1&lt;Inputs!$AW34,Inputs!$AW34=""),0,1))</f>
        <v/>
      </c>
      <c r="P35" s="99" t="str">
        <f>IF(Inputs!$B34="","",IF(OR(P$1&lt;Inputs!$AW34,Inputs!$AW34=""),0,1))</f>
        <v/>
      </c>
      <c r="Q35" s="99" t="str">
        <f>IF(Inputs!$B34="","",IF(OR(Q$1&lt;Inputs!$AW34,Inputs!$AW34=""),0,1))</f>
        <v/>
      </c>
      <c r="R35" s="167" t="str">
        <f t="shared" si="1"/>
        <v/>
      </c>
      <c r="S35" s="168" t="str">
        <f t="shared" si="2"/>
        <v/>
      </c>
    </row>
    <row r="36" spans="1:19">
      <c r="A36" s="117" t="str">
        <f>IF(Inputs!A35="","",Inputs!A35)</f>
        <v/>
      </c>
      <c r="B36" s="117" t="str">
        <f>IF(Inputs!AU35="","",Inputs!AU35)</f>
        <v/>
      </c>
      <c r="C36" s="99" t="str">
        <f>IF(Inputs!$B35="","",IF(OR(C$1&lt;Inputs!$AW35,Inputs!$AW35=""),0,1))</f>
        <v/>
      </c>
      <c r="D36" s="99" t="str">
        <f>IF(Inputs!$B35="","",IF(OR(D$1&lt;Inputs!$AW35,Inputs!$AW35=""),0,1))</f>
        <v/>
      </c>
      <c r="E36" s="99" t="str">
        <f>IF(Inputs!$B35="","",IF(OR(E$1&lt;Inputs!$AW35,Inputs!$AW35=""),0,1))</f>
        <v/>
      </c>
      <c r="F36" s="99" t="str">
        <f>IF(Inputs!$B35="","",IF(OR(F$1&lt;Inputs!$AW35,Inputs!$AW35=""),0,1))</f>
        <v/>
      </c>
      <c r="G36" s="99" t="str">
        <f>IF(Inputs!$B35="","",IF(OR(G$1&lt;Inputs!$AW35,Inputs!$AW35=""),0,1))</f>
        <v/>
      </c>
      <c r="H36" s="99" t="str">
        <f>IF(Inputs!$B35="","",IF(OR(H$1&lt;Inputs!$AW35,Inputs!$AW35=""),0,1))</f>
        <v/>
      </c>
      <c r="I36" s="99" t="str">
        <f>IF(Inputs!$B35="","",IF(OR(I$1&lt;Inputs!$AW35,Inputs!$AW35=""),0,1))</f>
        <v/>
      </c>
      <c r="J36" s="99" t="str">
        <f>IF(Inputs!$B35="","",IF(OR(J$1&lt;Inputs!$AW35,Inputs!$AW35=""),0,1))</f>
        <v/>
      </c>
      <c r="K36" s="99" t="str">
        <f>IF(Inputs!$B35="","",IF(OR(K$1&lt;Inputs!$AW35,Inputs!$AW35=""),0,1))</f>
        <v/>
      </c>
      <c r="L36" s="99" t="str">
        <f>IF(Inputs!$B35="","",IF(OR(L$1&lt;Inputs!$AW35,Inputs!$AW35=""),0,1))</f>
        <v/>
      </c>
      <c r="M36" s="99" t="str">
        <f>IF(Inputs!$B35="","",IF(OR(M$1&lt;Inputs!$AW35,Inputs!$AW35=""),0,1))</f>
        <v/>
      </c>
      <c r="N36" s="99" t="str">
        <f>IF(Inputs!$B35="","",IF(OR(N$1&lt;Inputs!$AW35,Inputs!$AW35=""),0,1))</f>
        <v/>
      </c>
      <c r="O36" s="99" t="str">
        <f>IF(Inputs!$B35="","",IF(OR(O$1&lt;Inputs!$AW35,Inputs!$AW35=""),0,1))</f>
        <v/>
      </c>
      <c r="P36" s="99" t="str">
        <f>IF(Inputs!$B35="","",IF(OR(P$1&lt;Inputs!$AW35,Inputs!$AW35=""),0,1))</f>
        <v/>
      </c>
      <c r="Q36" s="99" t="str">
        <f>IF(Inputs!$B35="","",IF(OR(Q$1&lt;Inputs!$AW35,Inputs!$AW35=""),0,1))</f>
        <v/>
      </c>
      <c r="R36" s="167" t="str">
        <f t="shared" si="1"/>
        <v/>
      </c>
      <c r="S36" s="168" t="str">
        <f t="shared" si="2"/>
        <v/>
      </c>
    </row>
    <row r="37" spans="1:19">
      <c r="A37" s="117" t="str">
        <f>IF(Inputs!A36="","",Inputs!A36)</f>
        <v/>
      </c>
      <c r="B37" s="117" t="str">
        <f>IF(Inputs!AU36="","",Inputs!AU36)</f>
        <v/>
      </c>
      <c r="C37" s="99" t="str">
        <f>IF(Inputs!$B36="","",IF(OR(C$1&lt;Inputs!$AW36,Inputs!$AW36=""),0,1))</f>
        <v/>
      </c>
      <c r="D37" s="99" t="str">
        <f>IF(Inputs!$B36="","",IF(OR(D$1&lt;Inputs!$AW36,Inputs!$AW36=""),0,1))</f>
        <v/>
      </c>
      <c r="E37" s="99" t="str">
        <f>IF(Inputs!$B36="","",IF(OR(E$1&lt;Inputs!$AW36,Inputs!$AW36=""),0,1))</f>
        <v/>
      </c>
      <c r="F37" s="99" t="str">
        <f>IF(Inputs!$B36="","",IF(OR(F$1&lt;Inputs!$AW36,Inputs!$AW36=""),0,1))</f>
        <v/>
      </c>
      <c r="G37" s="99" t="str">
        <f>IF(Inputs!$B36="","",IF(OR(G$1&lt;Inputs!$AW36,Inputs!$AW36=""),0,1))</f>
        <v/>
      </c>
      <c r="H37" s="99" t="str">
        <f>IF(Inputs!$B36="","",IF(OR(H$1&lt;Inputs!$AW36,Inputs!$AW36=""),0,1))</f>
        <v/>
      </c>
      <c r="I37" s="99" t="str">
        <f>IF(Inputs!$B36="","",IF(OR(I$1&lt;Inputs!$AW36,Inputs!$AW36=""),0,1))</f>
        <v/>
      </c>
      <c r="J37" s="99" t="str">
        <f>IF(Inputs!$B36="","",IF(OR(J$1&lt;Inputs!$AW36,Inputs!$AW36=""),0,1))</f>
        <v/>
      </c>
      <c r="K37" s="99" t="str">
        <f>IF(Inputs!$B36="","",IF(OR(K$1&lt;Inputs!$AW36,Inputs!$AW36=""),0,1))</f>
        <v/>
      </c>
      <c r="L37" s="99" t="str">
        <f>IF(Inputs!$B36="","",IF(OR(L$1&lt;Inputs!$AW36,Inputs!$AW36=""),0,1))</f>
        <v/>
      </c>
      <c r="M37" s="99" t="str">
        <f>IF(Inputs!$B36="","",IF(OR(M$1&lt;Inputs!$AW36,Inputs!$AW36=""),0,1))</f>
        <v/>
      </c>
      <c r="N37" s="99" t="str">
        <f>IF(Inputs!$B36="","",IF(OR(N$1&lt;Inputs!$AW36,Inputs!$AW36=""),0,1))</f>
        <v/>
      </c>
      <c r="O37" s="99" t="str">
        <f>IF(Inputs!$B36="","",IF(OR(O$1&lt;Inputs!$AW36,Inputs!$AW36=""),0,1))</f>
        <v/>
      </c>
      <c r="P37" s="99" t="str">
        <f>IF(Inputs!$B36="","",IF(OR(P$1&lt;Inputs!$AW36,Inputs!$AW36=""),0,1))</f>
        <v/>
      </c>
      <c r="Q37" s="99" t="str">
        <f>IF(Inputs!$B36="","",IF(OR(Q$1&lt;Inputs!$AW36,Inputs!$AW36=""),0,1))</f>
        <v/>
      </c>
      <c r="R37" s="167" t="str">
        <f t="shared" si="1"/>
        <v/>
      </c>
      <c r="S37" s="168" t="str">
        <f t="shared" si="2"/>
        <v/>
      </c>
    </row>
    <row r="38" spans="1:19">
      <c r="A38" s="117" t="str">
        <f>IF(Inputs!A37="","",Inputs!A37)</f>
        <v/>
      </c>
      <c r="B38" s="117" t="str">
        <f>IF(Inputs!AU37="","",Inputs!AU37)</f>
        <v/>
      </c>
      <c r="C38" s="99" t="str">
        <f>IF(Inputs!$B37="","",IF(OR(C$1&lt;Inputs!$AW37,Inputs!$AW37=""),0,1))</f>
        <v/>
      </c>
      <c r="D38" s="99" t="str">
        <f>IF(Inputs!$B37="","",IF(OR(D$1&lt;Inputs!$AW37,Inputs!$AW37=""),0,1))</f>
        <v/>
      </c>
      <c r="E38" s="99" t="str">
        <f>IF(Inputs!$B37="","",IF(OR(E$1&lt;Inputs!$AW37,Inputs!$AW37=""),0,1))</f>
        <v/>
      </c>
      <c r="F38" s="99" t="str">
        <f>IF(Inputs!$B37="","",IF(OR(F$1&lt;Inputs!$AW37,Inputs!$AW37=""),0,1))</f>
        <v/>
      </c>
      <c r="G38" s="99" t="str">
        <f>IF(Inputs!$B37="","",IF(OR(G$1&lt;Inputs!$AW37,Inputs!$AW37=""),0,1))</f>
        <v/>
      </c>
      <c r="H38" s="99" t="str">
        <f>IF(Inputs!$B37="","",IF(OR(H$1&lt;Inputs!$AW37,Inputs!$AW37=""),0,1))</f>
        <v/>
      </c>
      <c r="I38" s="99" t="str">
        <f>IF(Inputs!$B37="","",IF(OR(I$1&lt;Inputs!$AW37,Inputs!$AW37=""),0,1))</f>
        <v/>
      </c>
      <c r="J38" s="99" t="str">
        <f>IF(Inputs!$B37="","",IF(OR(J$1&lt;Inputs!$AW37,Inputs!$AW37=""),0,1))</f>
        <v/>
      </c>
      <c r="K38" s="99" t="str">
        <f>IF(Inputs!$B37="","",IF(OR(K$1&lt;Inputs!$AW37,Inputs!$AW37=""),0,1))</f>
        <v/>
      </c>
      <c r="L38" s="99" t="str">
        <f>IF(Inputs!$B37="","",IF(OR(L$1&lt;Inputs!$AW37,Inputs!$AW37=""),0,1))</f>
        <v/>
      </c>
      <c r="M38" s="99" t="str">
        <f>IF(Inputs!$B37="","",IF(OR(M$1&lt;Inputs!$AW37,Inputs!$AW37=""),0,1))</f>
        <v/>
      </c>
      <c r="N38" s="99" t="str">
        <f>IF(Inputs!$B37="","",IF(OR(N$1&lt;Inputs!$AW37,Inputs!$AW37=""),0,1))</f>
        <v/>
      </c>
      <c r="O38" s="99" t="str">
        <f>IF(Inputs!$B37="","",IF(OR(O$1&lt;Inputs!$AW37,Inputs!$AW37=""),0,1))</f>
        <v/>
      </c>
      <c r="P38" s="99" t="str">
        <f>IF(Inputs!$B37="","",IF(OR(P$1&lt;Inputs!$AW37,Inputs!$AW37=""),0,1))</f>
        <v/>
      </c>
      <c r="Q38" s="99" t="str">
        <f>IF(Inputs!$B37="","",IF(OR(Q$1&lt;Inputs!$AW37,Inputs!$AW37=""),0,1))</f>
        <v/>
      </c>
      <c r="R38" s="167" t="str">
        <f t="shared" si="1"/>
        <v/>
      </c>
      <c r="S38" s="168" t="str">
        <f t="shared" si="2"/>
        <v/>
      </c>
    </row>
    <row r="39" spans="1:19">
      <c r="A39" s="117" t="str">
        <f>IF(Inputs!A38="","",Inputs!A38)</f>
        <v/>
      </c>
      <c r="B39" s="117" t="str">
        <f>IF(Inputs!AU38="","",Inputs!AU38)</f>
        <v/>
      </c>
      <c r="C39" s="99" t="str">
        <f>IF(Inputs!$B38="","",IF(OR(C$1&lt;Inputs!$AW38,Inputs!$AW38=""),0,1))</f>
        <v/>
      </c>
      <c r="D39" s="99" t="str">
        <f>IF(Inputs!$B38="","",IF(OR(D$1&lt;Inputs!$AW38,Inputs!$AW38=""),0,1))</f>
        <v/>
      </c>
      <c r="E39" s="99" t="str">
        <f>IF(Inputs!$B38="","",IF(OR(E$1&lt;Inputs!$AW38,Inputs!$AW38=""),0,1))</f>
        <v/>
      </c>
      <c r="F39" s="99" t="str">
        <f>IF(Inputs!$B38="","",IF(OR(F$1&lt;Inputs!$AW38,Inputs!$AW38=""),0,1))</f>
        <v/>
      </c>
      <c r="G39" s="99" t="str">
        <f>IF(Inputs!$B38="","",IF(OR(G$1&lt;Inputs!$AW38,Inputs!$AW38=""),0,1))</f>
        <v/>
      </c>
      <c r="H39" s="99" t="str">
        <f>IF(Inputs!$B38="","",IF(OR(H$1&lt;Inputs!$AW38,Inputs!$AW38=""),0,1))</f>
        <v/>
      </c>
      <c r="I39" s="99" t="str">
        <f>IF(Inputs!$B38="","",IF(OR(I$1&lt;Inputs!$AW38,Inputs!$AW38=""),0,1))</f>
        <v/>
      </c>
      <c r="J39" s="99" t="str">
        <f>IF(Inputs!$B38="","",IF(OR(J$1&lt;Inputs!$AW38,Inputs!$AW38=""),0,1))</f>
        <v/>
      </c>
      <c r="K39" s="99" t="str">
        <f>IF(Inputs!$B38="","",IF(OR(K$1&lt;Inputs!$AW38,Inputs!$AW38=""),0,1))</f>
        <v/>
      </c>
      <c r="L39" s="99" t="str">
        <f>IF(Inputs!$B38="","",IF(OR(L$1&lt;Inputs!$AW38,Inputs!$AW38=""),0,1))</f>
        <v/>
      </c>
      <c r="M39" s="99" t="str">
        <f>IF(Inputs!$B38="","",IF(OR(M$1&lt;Inputs!$AW38,Inputs!$AW38=""),0,1))</f>
        <v/>
      </c>
      <c r="N39" s="99" t="str">
        <f>IF(Inputs!$B38="","",IF(OR(N$1&lt;Inputs!$AW38,Inputs!$AW38=""),0,1))</f>
        <v/>
      </c>
      <c r="O39" s="99" t="str">
        <f>IF(Inputs!$B38="","",IF(OR(O$1&lt;Inputs!$AW38,Inputs!$AW38=""),0,1))</f>
        <v/>
      </c>
      <c r="P39" s="99" t="str">
        <f>IF(Inputs!$B38="","",IF(OR(P$1&lt;Inputs!$AW38,Inputs!$AW38=""),0,1))</f>
        <v/>
      </c>
      <c r="Q39" s="99" t="str">
        <f>IF(Inputs!$B38="","",IF(OR(Q$1&lt;Inputs!$AW38,Inputs!$AW38=""),0,1))</f>
        <v/>
      </c>
      <c r="R39" s="167" t="str">
        <f t="shared" si="1"/>
        <v/>
      </c>
      <c r="S39" s="168" t="str">
        <f t="shared" si="2"/>
        <v/>
      </c>
    </row>
    <row r="40" spans="1:19">
      <c r="A40" s="117" t="str">
        <f>IF(Inputs!A39="","",Inputs!A39)</f>
        <v/>
      </c>
      <c r="B40" s="117" t="str">
        <f>IF(Inputs!AU39="","",Inputs!AU39)</f>
        <v/>
      </c>
      <c r="C40" s="99" t="str">
        <f>IF(Inputs!$B39="","",IF(OR(C$1&lt;Inputs!$AW39,Inputs!$AW39=""),0,1))</f>
        <v/>
      </c>
      <c r="D40" s="99" t="str">
        <f>IF(Inputs!$B39="","",IF(OR(D$1&lt;Inputs!$AW39,Inputs!$AW39=""),0,1))</f>
        <v/>
      </c>
      <c r="E40" s="99" t="str">
        <f>IF(Inputs!$B39="","",IF(OR(E$1&lt;Inputs!$AW39,Inputs!$AW39=""),0,1))</f>
        <v/>
      </c>
      <c r="F40" s="99" t="str">
        <f>IF(Inputs!$B39="","",IF(OR(F$1&lt;Inputs!$AW39,Inputs!$AW39=""),0,1))</f>
        <v/>
      </c>
      <c r="G40" s="99" t="str">
        <f>IF(Inputs!$B39="","",IF(OR(G$1&lt;Inputs!$AW39,Inputs!$AW39=""),0,1))</f>
        <v/>
      </c>
      <c r="H40" s="99" t="str">
        <f>IF(Inputs!$B39="","",IF(OR(H$1&lt;Inputs!$AW39,Inputs!$AW39=""),0,1))</f>
        <v/>
      </c>
      <c r="I40" s="99" t="str">
        <f>IF(Inputs!$B39="","",IF(OR(I$1&lt;Inputs!$AW39,Inputs!$AW39=""),0,1))</f>
        <v/>
      </c>
      <c r="J40" s="99" t="str">
        <f>IF(Inputs!$B39="","",IF(OR(J$1&lt;Inputs!$AW39,Inputs!$AW39=""),0,1))</f>
        <v/>
      </c>
      <c r="K40" s="99" t="str">
        <f>IF(Inputs!$B39="","",IF(OR(K$1&lt;Inputs!$AW39,Inputs!$AW39=""),0,1))</f>
        <v/>
      </c>
      <c r="L40" s="99" t="str">
        <f>IF(Inputs!$B39="","",IF(OR(L$1&lt;Inputs!$AW39,Inputs!$AW39=""),0,1))</f>
        <v/>
      </c>
      <c r="M40" s="99" t="str">
        <f>IF(Inputs!$B39="","",IF(OR(M$1&lt;Inputs!$AW39,Inputs!$AW39=""),0,1))</f>
        <v/>
      </c>
      <c r="N40" s="99" t="str">
        <f>IF(Inputs!$B39="","",IF(OR(N$1&lt;Inputs!$AW39,Inputs!$AW39=""),0,1))</f>
        <v/>
      </c>
      <c r="O40" s="99" t="str">
        <f>IF(Inputs!$B39="","",IF(OR(O$1&lt;Inputs!$AW39,Inputs!$AW39=""),0,1))</f>
        <v/>
      </c>
      <c r="P40" s="99" t="str">
        <f>IF(Inputs!$B39="","",IF(OR(P$1&lt;Inputs!$AW39,Inputs!$AW39=""),0,1))</f>
        <v/>
      </c>
      <c r="Q40" s="99" t="str">
        <f>IF(Inputs!$B39="","",IF(OR(Q$1&lt;Inputs!$AW39,Inputs!$AW39=""),0,1))</f>
        <v/>
      </c>
      <c r="R40" s="167" t="str">
        <f t="shared" si="1"/>
        <v/>
      </c>
      <c r="S40" s="168" t="str">
        <f t="shared" si="2"/>
        <v/>
      </c>
    </row>
    <row r="41" spans="1:19">
      <c r="A41" s="117" t="str">
        <f>IF(Inputs!A40="","",Inputs!A40)</f>
        <v/>
      </c>
      <c r="B41" s="117" t="str">
        <f>IF(Inputs!AU40="","",Inputs!AU40)</f>
        <v/>
      </c>
      <c r="C41" s="99" t="str">
        <f>IF(Inputs!$B40="","",IF(OR(C$1&lt;Inputs!$AW40,Inputs!$AW40=""),0,1))</f>
        <v/>
      </c>
      <c r="D41" s="99" t="str">
        <f>IF(Inputs!$B40="","",IF(OR(D$1&lt;Inputs!$AW40,Inputs!$AW40=""),0,1))</f>
        <v/>
      </c>
      <c r="E41" s="99" t="str">
        <f>IF(Inputs!$B40="","",IF(OR(E$1&lt;Inputs!$AW40,Inputs!$AW40=""),0,1))</f>
        <v/>
      </c>
      <c r="F41" s="99" t="str">
        <f>IF(Inputs!$B40="","",IF(OR(F$1&lt;Inputs!$AW40,Inputs!$AW40=""),0,1))</f>
        <v/>
      </c>
      <c r="G41" s="99" t="str">
        <f>IF(Inputs!$B40="","",IF(OR(G$1&lt;Inputs!$AW40,Inputs!$AW40=""),0,1))</f>
        <v/>
      </c>
      <c r="H41" s="99" t="str">
        <f>IF(Inputs!$B40="","",IF(OR(H$1&lt;Inputs!$AW40,Inputs!$AW40=""),0,1))</f>
        <v/>
      </c>
      <c r="I41" s="99" t="str">
        <f>IF(Inputs!$B40="","",IF(OR(I$1&lt;Inputs!$AW40,Inputs!$AW40=""),0,1))</f>
        <v/>
      </c>
      <c r="J41" s="99" t="str">
        <f>IF(Inputs!$B40="","",IF(OR(J$1&lt;Inputs!$AW40,Inputs!$AW40=""),0,1))</f>
        <v/>
      </c>
      <c r="K41" s="99" t="str">
        <f>IF(Inputs!$B40="","",IF(OR(K$1&lt;Inputs!$AW40,Inputs!$AW40=""),0,1))</f>
        <v/>
      </c>
      <c r="L41" s="99" t="str">
        <f>IF(Inputs!$B40="","",IF(OR(L$1&lt;Inputs!$AW40,Inputs!$AW40=""),0,1))</f>
        <v/>
      </c>
      <c r="M41" s="99" t="str">
        <f>IF(Inputs!$B40="","",IF(OR(M$1&lt;Inputs!$AW40,Inputs!$AW40=""),0,1))</f>
        <v/>
      </c>
      <c r="N41" s="99" t="str">
        <f>IF(Inputs!$B40="","",IF(OR(N$1&lt;Inputs!$AW40,Inputs!$AW40=""),0,1))</f>
        <v/>
      </c>
      <c r="O41" s="99" t="str">
        <f>IF(Inputs!$B40="","",IF(OR(O$1&lt;Inputs!$AW40,Inputs!$AW40=""),0,1))</f>
        <v/>
      </c>
      <c r="P41" s="99" t="str">
        <f>IF(Inputs!$B40="","",IF(OR(P$1&lt;Inputs!$AW40,Inputs!$AW40=""),0,1))</f>
        <v/>
      </c>
      <c r="Q41" s="99" t="str">
        <f>IF(Inputs!$B40="","",IF(OR(Q$1&lt;Inputs!$AW40,Inputs!$AW40=""),0,1))</f>
        <v/>
      </c>
      <c r="R41" s="167" t="str">
        <f t="shared" si="1"/>
        <v/>
      </c>
      <c r="S41" s="168" t="str">
        <f t="shared" si="2"/>
        <v/>
      </c>
    </row>
    <row r="42" spans="1:19">
      <c r="A42" s="117" t="str">
        <f>IF(Inputs!A41="","",Inputs!A41)</f>
        <v/>
      </c>
      <c r="B42" s="117" t="str">
        <f>IF(Inputs!AU41="","",Inputs!AU41)</f>
        <v/>
      </c>
      <c r="C42" s="99" t="str">
        <f>IF(Inputs!$B41="","",IF(OR(C$1&lt;Inputs!$AW41,Inputs!$AW41=""),0,1))</f>
        <v/>
      </c>
      <c r="D42" s="99" t="str">
        <f>IF(Inputs!$B41="","",IF(OR(D$1&lt;Inputs!$AW41,Inputs!$AW41=""),0,1))</f>
        <v/>
      </c>
      <c r="E42" s="99" t="str">
        <f>IF(Inputs!$B41="","",IF(OR(E$1&lt;Inputs!$AW41,Inputs!$AW41=""),0,1))</f>
        <v/>
      </c>
      <c r="F42" s="99" t="str">
        <f>IF(Inputs!$B41="","",IF(OR(F$1&lt;Inputs!$AW41,Inputs!$AW41=""),0,1))</f>
        <v/>
      </c>
      <c r="G42" s="99" t="str">
        <f>IF(Inputs!$B41="","",IF(OR(G$1&lt;Inputs!$AW41,Inputs!$AW41=""),0,1))</f>
        <v/>
      </c>
      <c r="H42" s="99" t="str">
        <f>IF(Inputs!$B41="","",IF(OR(H$1&lt;Inputs!$AW41,Inputs!$AW41=""),0,1))</f>
        <v/>
      </c>
      <c r="I42" s="99" t="str">
        <f>IF(Inputs!$B41="","",IF(OR(I$1&lt;Inputs!$AW41,Inputs!$AW41=""),0,1))</f>
        <v/>
      </c>
      <c r="J42" s="99" t="str">
        <f>IF(Inputs!$B41="","",IF(OR(J$1&lt;Inputs!$AW41,Inputs!$AW41=""),0,1))</f>
        <v/>
      </c>
      <c r="K42" s="99" t="str">
        <f>IF(Inputs!$B41="","",IF(OR(K$1&lt;Inputs!$AW41,Inputs!$AW41=""),0,1))</f>
        <v/>
      </c>
      <c r="L42" s="99" t="str">
        <f>IF(Inputs!$B41="","",IF(OR(L$1&lt;Inputs!$AW41,Inputs!$AW41=""),0,1))</f>
        <v/>
      </c>
      <c r="M42" s="99" t="str">
        <f>IF(Inputs!$B41="","",IF(OR(M$1&lt;Inputs!$AW41,Inputs!$AW41=""),0,1))</f>
        <v/>
      </c>
      <c r="N42" s="99" t="str">
        <f>IF(Inputs!$B41="","",IF(OR(N$1&lt;Inputs!$AW41,Inputs!$AW41=""),0,1))</f>
        <v/>
      </c>
      <c r="O42" s="99" t="str">
        <f>IF(Inputs!$B41="","",IF(OR(O$1&lt;Inputs!$AW41,Inputs!$AW41=""),0,1))</f>
        <v/>
      </c>
      <c r="P42" s="99" t="str">
        <f>IF(Inputs!$B41="","",IF(OR(P$1&lt;Inputs!$AW41,Inputs!$AW41=""),0,1))</f>
        <v/>
      </c>
      <c r="Q42" s="99" t="str">
        <f>IF(Inputs!$B41="","",IF(OR(Q$1&lt;Inputs!$AW41,Inputs!$AW41=""),0,1))</f>
        <v/>
      </c>
      <c r="R42" s="167" t="str">
        <f t="shared" si="1"/>
        <v/>
      </c>
      <c r="S42" s="168" t="str">
        <f t="shared" si="2"/>
        <v/>
      </c>
    </row>
    <row r="43" spans="1:19">
      <c r="A43" s="117" t="str">
        <f>IF(Inputs!A42="","",Inputs!A42)</f>
        <v/>
      </c>
      <c r="B43" s="117" t="str">
        <f>IF(Inputs!AU42="","",Inputs!AU42)</f>
        <v/>
      </c>
      <c r="C43" s="99" t="str">
        <f>IF(Inputs!$B42="","",IF(OR(C$1&lt;Inputs!$AW42,Inputs!$AW42=""),0,1))</f>
        <v/>
      </c>
      <c r="D43" s="99" t="str">
        <f>IF(Inputs!$B42="","",IF(OR(D$1&lt;Inputs!$AW42,Inputs!$AW42=""),0,1))</f>
        <v/>
      </c>
      <c r="E43" s="99" t="str">
        <f>IF(Inputs!$B42="","",IF(OR(E$1&lt;Inputs!$AW42,Inputs!$AW42=""),0,1))</f>
        <v/>
      </c>
      <c r="F43" s="99" t="str">
        <f>IF(Inputs!$B42="","",IF(OR(F$1&lt;Inputs!$AW42,Inputs!$AW42=""),0,1))</f>
        <v/>
      </c>
      <c r="G43" s="99" t="str">
        <f>IF(Inputs!$B42="","",IF(OR(G$1&lt;Inputs!$AW42,Inputs!$AW42=""),0,1))</f>
        <v/>
      </c>
      <c r="H43" s="99" t="str">
        <f>IF(Inputs!$B42="","",IF(OR(H$1&lt;Inputs!$AW42,Inputs!$AW42=""),0,1))</f>
        <v/>
      </c>
      <c r="I43" s="99" t="str">
        <f>IF(Inputs!$B42="","",IF(OR(I$1&lt;Inputs!$AW42,Inputs!$AW42=""),0,1))</f>
        <v/>
      </c>
      <c r="J43" s="99" t="str">
        <f>IF(Inputs!$B42="","",IF(OR(J$1&lt;Inputs!$AW42,Inputs!$AW42=""),0,1))</f>
        <v/>
      </c>
      <c r="K43" s="99" t="str">
        <f>IF(Inputs!$B42="","",IF(OR(K$1&lt;Inputs!$AW42,Inputs!$AW42=""),0,1))</f>
        <v/>
      </c>
      <c r="L43" s="99" t="str">
        <f>IF(Inputs!$B42="","",IF(OR(L$1&lt;Inputs!$AW42,Inputs!$AW42=""),0,1))</f>
        <v/>
      </c>
      <c r="M43" s="99" t="str">
        <f>IF(Inputs!$B42="","",IF(OR(M$1&lt;Inputs!$AW42,Inputs!$AW42=""),0,1))</f>
        <v/>
      </c>
      <c r="N43" s="99" t="str">
        <f>IF(Inputs!$B42="","",IF(OR(N$1&lt;Inputs!$AW42,Inputs!$AW42=""),0,1))</f>
        <v/>
      </c>
      <c r="O43" s="99" t="str">
        <f>IF(Inputs!$B42="","",IF(OR(O$1&lt;Inputs!$AW42,Inputs!$AW42=""),0,1))</f>
        <v/>
      </c>
      <c r="P43" s="99" t="str">
        <f>IF(Inputs!$B42="","",IF(OR(P$1&lt;Inputs!$AW42,Inputs!$AW42=""),0,1))</f>
        <v/>
      </c>
      <c r="Q43" s="99" t="str">
        <f>IF(Inputs!$B42="","",IF(OR(Q$1&lt;Inputs!$AW42,Inputs!$AW42=""),0,1))</f>
        <v/>
      </c>
      <c r="R43" s="167" t="str">
        <f t="shared" si="1"/>
        <v/>
      </c>
      <c r="S43" s="168" t="str">
        <f t="shared" si="2"/>
        <v/>
      </c>
    </row>
    <row r="44" spans="1:19">
      <c r="A44" s="117" t="str">
        <f>IF(Inputs!A43="","",Inputs!A43)</f>
        <v/>
      </c>
      <c r="B44" s="117" t="str">
        <f>IF(Inputs!AU43="","",Inputs!AU43)</f>
        <v/>
      </c>
      <c r="C44" s="99" t="str">
        <f>IF(Inputs!$B43="","",IF(OR(C$1&lt;Inputs!$AW43,Inputs!$AW43=""),0,1))</f>
        <v/>
      </c>
      <c r="D44" s="99" t="str">
        <f>IF(Inputs!$B43="","",IF(OR(D$1&lt;Inputs!$AW43,Inputs!$AW43=""),0,1))</f>
        <v/>
      </c>
      <c r="E44" s="99" t="str">
        <f>IF(Inputs!$B43="","",IF(OR(E$1&lt;Inputs!$AW43,Inputs!$AW43=""),0,1))</f>
        <v/>
      </c>
      <c r="F44" s="99" t="str">
        <f>IF(Inputs!$B43="","",IF(OR(F$1&lt;Inputs!$AW43,Inputs!$AW43=""),0,1))</f>
        <v/>
      </c>
      <c r="G44" s="99" t="str">
        <f>IF(Inputs!$B43="","",IF(OR(G$1&lt;Inputs!$AW43,Inputs!$AW43=""),0,1))</f>
        <v/>
      </c>
      <c r="H44" s="99" t="str">
        <f>IF(Inputs!$B43="","",IF(OR(H$1&lt;Inputs!$AW43,Inputs!$AW43=""),0,1))</f>
        <v/>
      </c>
      <c r="I44" s="99" t="str">
        <f>IF(Inputs!$B43="","",IF(OR(I$1&lt;Inputs!$AW43,Inputs!$AW43=""),0,1))</f>
        <v/>
      </c>
      <c r="J44" s="99" t="str">
        <f>IF(Inputs!$B43="","",IF(OR(J$1&lt;Inputs!$AW43,Inputs!$AW43=""),0,1))</f>
        <v/>
      </c>
      <c r="K44" s="99" t="str">
        <f>IF(Inputs!$B43="","",IF(OR(K$1&lt;Inputs!$AW43,Inputs!$AW43=""),0,1))</f>
        <v/>
      </c>
      <c r="L44" s="99" t="str">
        <f>IF(Inputs!$B43="","",IF(OR(L$1&lt;Inputs!$AW43,Inputs!$AW43=""),0,1))</f>
        <v/>
      </c>
      <c r="M44" s="99" t="str">
        <f>IF(Inputs!$B43="","",IF(OR(M$1&lt;Inputs!$AW43,Inputs!$AW43=""),0,1))</f>
        <v/>
      </c>
      <c r="N44" s="99" t="str">
        <f>IF(Inputs!$B43="","",IF(OR(N$1&lt;Inputs!$AW43,Inputs!$AW43=""),0,1))</f>
        <v/>
      </c>
      <c r="O44" s="99" t="str">
        <f>IF(Inputs!$B43="","",IF(OR(O$1&lt;Inputs!$AW43,Inputs!$AW43=""),0,1))</f>
        <v/>
      </c>
      <c r="P44" s="99" t="str">
        <f>IF(Inputs!$B43="","",IF(OR(P$1&lt;Inputs!$AW43,Inputs!$AW43=""),0,1))</f>
        <v/>
      </c>
      <c r="Q44" s="99" t="str">
        <f>IF(Inputs!$B43="","",IF(OR(Q$1&lt;Inputs!$AW43,Inputs!$AW43=""),0,1))</f>
        <v/>
      </c>
      <c r="R44" s="167" t="str">
        <f t="shared" si="1"/>
        <v/>
      </c>
      <c r="S44" s="168" t="str">
        <f t="shared" si="2"/>
        <v/>
      </c>
    </row>
    <row r="45" spans="1:19">
      <c r="A45" s="117" t="str">
        <f>IF(Inputs!A44="","",Inputs!A44)</f>
        <v/>
      </c>
      <c r="B45" s="117" t="str">
        <f>IF(Inputs!AU44="","",Inputs!AU44)</f>
        <v/>
      </c>
      <c r="C45" s="99" t="str">
        <f>IF(Inputs!$B44="","",IF(OR(C$1&lt;Inputs!$AW44,Inputs!$AW44=""),0,1))</f>
        <v/>
      </c>
      <c r="D45" s="99" t="str">
        <f>IF(Inputs!$B44="","",IF(OR(D$1&lt;Inputs!$AW44,Inputs!$AW44=""),0,1))</f>
        <v/>
      </c>
      <c r="E45" s="99" t="str">
        <f>IF(Inputs!$B44="","",IF(OR(E$1&lt;Inputs!$AW44,Inputs!$AW44=""),0,1))</f>
        <v/>
      </c>
      <c r="F45" s="99" t="str">
        <f>IF(Inputs!$B44="","",IF(OR(F$1&lt;Inputs!$AW44,Inputs!$AW44=""),0,1))</f>
        <v/>
      </c>
      <c r="G45" s="99" t="str">
        <f>IF(Inputs!$B44="","",IF(OR(G$1&lt;Inputs!$AW44,Inputs!$AW44=""),0,1))</f>
        <v/>
      </c>
      <c r="H45" s="99" t="str">
        <f>IF(Inputs!$B44="","",IF(OR(H$1&lt;Inputs!$AW44,Inputs!$AW44=""),0,1))</f>
        <v/>
      </c>
      <c r="I45" s="99" t="str">
        <f>IF(Inputs!$B44="","",IF(OR(I$1&lt;Inputs!$AW44,Inputs!$AW44=""),0,1))</f>
        <v/>
      </c>
      <c r="J45" s="99" t="str">
        <f>IF(Inputs!$B44="","",IF(OR(J$1&lt;Inputs!$AW44,Inputs!$AW44=""),0,1))</f>
        <v/>
      </c>
      <c r="K45" s="99" t="str">
        <f>IF(Inputs!$B44="","",IF(OR(K$1&lt;Inputs!$AW44,Inputs!$AW44=""),0,1))</f>
        <v/>
      </c>
      <c r="L45" s="99" t="str">
        <f>IF(Inputs!$B44="","",IF(OR(L$1&lt;Inputs!$AW44,Inputs!$AW44=""),0,1))</f>
        <v/>
      </c>
      <c r="M45" s="99" t="str">
        <f>IF(Inputs!$B44="","",IF(OR(M$1&lt;Inputs!$AW44,Inputs!$AW44=""),0,1))</f>
        <v/>
      </c>
      <c r="N45" s="99" t="str">
        <f>IF(Inputs!$B44="","",IF(OR(N$1&lt;Inputs!$AW44,Inputs!$AW44=""),0,1))</f>
        <v/>
      </c>
      <c r="O45" s="99" t="str">
        <f>IF(Inputs!$B44="","",IF(OR(O$1&lt;Inputs!$AW44,Inputs!$AW44=""),0,1))</f>
        <v/>
      </c>
      <c r="P45" s="99" t="str">
        <f>IF(Inputs!$B44="","",IF(OR(P$1&lt;Inputs!$AW44,Inputs!$AW44=""),0,1))</f>
        <v/>
      </c>
      <c r="Q45" s="99" t="str">
        <f>IF(Inputs!$B44="","",IF(OR(Q$1&lt;Inputs!$AW44,Inputs!$AW44=""),0,1))</f>
        <v/>
      </c>
      <c r="R45" s="167" t="str">
        <f t="shared" si="1"/>
        <v/>
      </c>
      <c r="S45" s="168" t="str">
        <f t="shared" si="2"/>
        <v/>
      </c>
    </row>
    <row r="46" spans="1:19">
      <c r="A46" s="117" t="str">
        <f>IF(Inputs!A45="","",Inputs!A45)</f>
        <v/>
      </c>
      <c r="B46" s="117" t="str">
        <f>IF(Inputs!AU45="","",Inputs!AU45)</f>
        <v/>
      </c>
      <c r="C46" s="99" t="str">
        <f>IF(Inputs!$B45="","",IF(OR(C$1&lt;Inputs!$AW45,Inputs!$AW45=""),0,1))</f>
        <v/>
      </c>
      <c r="D46" s="99" t="str">
        <f>IF(Inputs!$B45="","",IF(OR(D$1&lt;Inputs!$AW45,Inputs!$AW45=""),0,1))</f>
        <v/>
      </c>
      <c r="E46" s="99" t="str">
        <f>IF(Inputs!$B45="","",IF(OR(E$1&lt;Inputs!$AW45,Inputs!$AW45=""),0,1))</f>
        <v/>
      </c>
      <c r="F46" s="99" t="str">
        <f>IF(Inputs!$B45="","",IF(OR(F$1&lt;Inputs!$AW45,Inputs!$AW45=""),0,1))</f>
        <v/>
      </c>
      <c r="G46" s="99" t="str">
        <f>IF(Inputs!$B45="","",IF(OR(G$1&lt;Inputs!$AW45,Inputs!$AW45=""),0,1))</f>
        <v/>
      </c>
      <c r="H46" s="99" t="str">
        <f>IF(Inputs!$B45="","",IF(OR(H$1&lt;Inputs!$AW45,Inputs!$AW45=""),0,1))</f>
        <v/>
      </c>
      <c r="I46" s="99" t="str">
        <f>IF(Inputs!$B45="","",IF(OR(I$1&lt;Inputs!$AW45,Inputs!$AW45=""),0,1))</f>
        <v/>
      </c>
      <c r="J46" s="99" t="str">
        <f>IF(Inputs!$B45="","",IF(OR(J$1&lt;Inputs!$AW45,Inputs!$AW45=""),0,1))</f>
        <v/>
      </c>
      <c r="K46" s="99" t="str">
        <f>IF(Inputs!$B45="","",IF(OR(K$1&lt;Inputs!$AW45,Inputs!$AW45=""),0,1))</f>
        <v/>
      </c>
      <c r="L46" s="99" t="str">
        <f>IF(Inputs!$B45="","",IF(OR(L$1&lt;Inputs!$AW45,Inputs!$AW45=""),0,1))</f>
        <v/>
      </c>
      <c r="M46" s="99" t="str">
        <f>IF(Inputs!$B45="","",IF(OR(M$1&lt;Inputs!$AW45,Inputs!$AW45=""),0,1))</f>
        <v/>
      </c>
      <c r="N46" s="99" t="str">
        <f>IF(Inputs!$B45="","",IF(OR(N$1&lt;Inputs!$AW45,Inputs!$AW45=""),0,1))</f>
        <v/>
      </c>
      <c r="O46" s="99" t="str">
        <f>IF(Inputs!$B45="","",IF(OR(O$1&lt;Inputs!$AW45,Inputs!$AW45=""),0,1))</f>
        <v/>
      </c>
      <c r="P46" s="99" t="str">
        <f>IF(Inputs!$B45="","",IF(OR(P$1&lt;Inputs!$AW45,Inputs!$AW45=""),0,1))</f>
        <v/>
      </c>
      <c r="Q46" s="99" t="str">
        <f>IF(Inputs!$B45="","",IF(OR(Q$1&lt;Inputs!$AW45,Inputs!$AW45=""),0,1))</f>
        <v/>
      </c>
      <c r="R46" s="167" t="str">
        <f t="shared" si="1"/>
        <v/>
      </c>
      <c r="S46" s="168" t="str">
        <f t="shared" si="2"/>
        <v/>
      </c>
    </row>
    <row r="47" spans="1:19">
      <c r="A47" s="117" t="str">
        <f>IF(Inputs!A46="","",Inputs!A46)</f>
        <v/>
      </c>
      <c r="B47" s="117" t="str">
        <f>IF(Inputs!AU46="","",Inputs!AU46)</f>
        <v/>
      </c>
      <c r="C47" s="99" t="str">
        <f>IF(Inputs!$B46="","",IF(OR(C$1&lt;Inputs!$AW46,Inputs!$AW46=""),0,1))</f>
        <v/>
      </c>
      <c r="D47" s="99" t="str">
        <f>IF(Inputs!$B46="","",IF(OR(D$1&lt;Inputs!$AW46,Inputs!$AW46=""),0,1))</f>
        <v/>
      </c>
      <c r="E47" s="99" t="str">
        <f>IF(Inputs!$B46="","",IF(OR(E$1&lt;Inputs!$AW46,Inputs!$AW46=""),0,1))</f>
        <v/>
      </c>
      <c r="F47" s="99" t="str">
        <f>IF(Inputs!$B46="","",IF(OR(F$1&lt;Inputs!$AW46,Inputs!$AW46=""),0,1))</f>
        <v/>
      </c>
      <c r="G47" s="99" t="str">
        <f>IF(Inputs!$B46="","",IF(OR(G$1&lt;Inputs!$AW46,Inputs!$AW46=""),0,1))</f>
        <v/>
      </c>
      <c r="H47" s="99" t="str">
        <f>IF(Inputs!$B46="","",IF(OR(H$1&lt;Inputs!$AW46,Inputs!$AW46=""),0,1))</f>
        <v/>
      </c>
      <c r="I47" s="99" t="str">
        <f>IF(Inputs!$B46="","",IF(OR(I$1&lt;Inputs!$AW46,Inputs!$AW46=""),0,1))</f>
        <v/>
      </c>
      <c r="J47" s="99" t="str">
        <f>IF(Inputs!$B46="","",IF(OR(J$1&lt;Inputs!$AW46,Inputs!$AW46=""),0,1))</f>
        <v/>
      </c>
      <c r="K47" s="99" t="str">
        <f>IF(Inputs!$B46="","",IF(OR(K$1&lt;Inputs!$AW46,Inputs!$AW46=""),0,1))</f>
        <v/>
      </c>
      <c r="L47" s="99" t="str">
        <f>IF(Inputs!$B46="","",IF(OR(L$1&lt;Inputs!$AW46,Inputs!$AW46=""),0,1))</f>
        <v/>
      </c>
      <c r="M47" s="99" t="str">
        <f>IF(Inputs!$B46="","",IF(OR(M$1&lt;Inputs!$AW46,Inputs!$AW46=""),0,1))</f>
        <v/>
      </c>
      <c r="N47" s="99" t="str">
        <f>IF(Inputs!$B46="","",IF(OR(N$1&lt;Inputs!$AW46,Inputs!$AW46=""),0,1))</f>
        <v/>
      </c>
      <c r="O47" s="99" t="str">
        <f>IF(Inputs!$B46="","",IF(OR(O$1&lt;Inputs!$AW46,Inputs!$AW46=""),0,1))</f>
        <v/>
      </c>
      <c r="P47" s="99" t="str">
        <f>IF(Inputs!$B46="","",IF(OR(P$1&lt;Inputs!$AW46,Inputs!$AW46=""),0,1))</f>
        <v/>
      </c>
      <c r="Q47" s="99" t="str">
        <f>IF(Inputs!$B46="","",IF(OR(Q$1&lt;Inputs!$AW46,Inputs!$AW46=""),0,1))</f>
        <v/>
      </c>
      <c r="R47" s="167" t="str">
        <f t="shared" si="1"/>
        <v/>
      </c>
      <c r="S47" s="168" t="str">
        <f t="shared" si="2"/>
        <v/>
      </c>
    </row>
    <row r="48" spans="1:19">
      <c r="A48" s="117" t="str">
        <f>IF(Inputs!A47="","",Inputs!A47)</f>
        <v/>
      </c>
      <c r="B48" s="117" t="str">
        <f>IF(Inputs!AU47="","",Inputs!AU47)</f>
        <v/>
      </c>
      <c r="C48" s="99" t="str">
        <f>IF(Inputs!$B47="","",IF(OR(C$1&lt;Inputs!$AW47,Inputs!$AW47=""),0,1))</f>
        <v/>
      </c>
      <c r="D48" s="99" t="str">
        <f>IF(Inputs!$B47="","",IF(OR(D$1&lt;Inputs!$AW47,Inputs!$AW47=""),0,1))</f>
        <v/>
      </c>
      <c r="E48" s="99" t="str">
        <f>IF(Inputs!$B47="","",IF(OR(E$1&lt;Inputs!$AW47,Inputs!$AW47=""),0,1))</f>
        <v/>
      </c>
      <c r="F48" s="99" t="str">
        <f>IF(Inputs!$B47="","",IF(OR(F$1&lt;Inputs!$AW47,Inputs!$AW47=""),0,1))</f>
        <v/>
      </c>
      <c r="G48" s="99" t="str">
        <f>IF(Inputs!$B47="","",IF(OR(G$1&lt;Inputs!$AW47,Inputs!$AW47=""),0,1))</f>
        <v/>
      </c>
      <c r="H48" s="99" t="str">
        <f>IF(Inputs!$B47="","",IF(OR(H$1&lt;Inputs!$AW47,Inputs!$AW47=""),0,1))</f>
        <v/>
      </c>
      <c r="I48" s="99" t="str">
        <f>IF(Inputs!$B47="","",IF(OR(I$1&lt;Inputs!$AW47,Inputs!$AW47=""),0,1))</f>
        <v/>
      </c>
      <c r="J48" s="99" t="str">
        <f>IF(Inputs!$B47="","",IF(OR(J$1&lt;Inputs!$AW47,Inputs!$AW47=""),0,1))</f>
        <v/>
      </c>
      <c r="K48" s="99" t="str">
        <f>IF(Inputs!$B47="","",IF(OR(K$1&lt;Inputs!$AW47,Inputs!$AW47=""),0,1))</f>
        <v/>
      </c>
      <c r="L48" s="99" t="str">
        <f>IF(Inputs!$B47="","",IF(OR(L$1&lt;Inputs!$AW47,Inputs!$AW47=""),0,1))</f>
        <v/>
      </c>
      <c r="M48" s="99" t="str">
        <f>IF(Inputs!$B47="","",IF(OR(M$1&lt;Inputs!$AW47,Inputs!$AW47=""),0,1))</f>
        <v/>
      </c>
      <c r="N48" s="99" t="str">
        <f>IF(Inputs!$B47="","",IF(OR(N$1&lt;Inputs!$AW47,Inputs!$AW47=""),0,1))</f>
        <v/>
      </c>
      <c r="O48" s="99" t="str">
        <f>IF(Inputs!$B47="","",IF(OR(O$1&lt;Inputs!$AW47,Inputs!$AW47=""),0,1))</f>
        <v/>
      </c>
      <c r="P48" s="99" t="str">
        <f>IF(Inputs!$B47="","",IF(OR(P$1&lt;Inputs!$AW47,Inputs!$AW47=""),0,1))</f>
        <v/>
      </c>
      <c r="Q48" s="99" t="str">
        <f>IF(Inputs!$B47="","",IF(OR(Q$1&lt;Inputs!$AW47,Inputs!$AW47=""),0,1))</f>
        <v/>
      </c>
      <c r="R48" s="167" t="str">
        <f t="shared" si="1"/>
        <v/>
      </c>
      <c r="S48" s="168" t="str">
        <f t="shared" si="2"/>
        <v/>
      </c>
    </row>
    <row r="49" spans="1:19">
      <c r="A49" s="117" t="str">
        <f>IF(Inputs!A48="","",Inputs!A48)</f>
        <v/>
      </c>
      <c r="B49" s="117" t="str">
        <f>IF(Inputs!AU48="","",Inputs!AU48)</f>
        <v/>
      </c>
      <c r="C49" s="99" t="str">
        <f>IF(Inputs!$B48="","",IF(OR(C$1&lt;Inputs!$AW48,Inputs!$AW48=""),0,1))</f>
        <v/>
      </c>
      <c r="D49" s="99" t="str">
        <f>IF(Inputs!$B48="","",IF(OR(D$1&lt;Inputs!$AW48,Inputs!$AW48=""),0,1))</f>
        <v/>
      </c>
      <c r="E49" s="99" t="str">
        <f>IF(Inputs!$B48="","",IF(OR(E$1&lt;Inputs!$AW48,Inputs!$AW48=""),0,1))</f>
        <v/>
      </c>
      <c r="F49" s="99" t="str">
        <f>IF(Inputs!$B48="","",IF(OR(F$1&lt;Inputs!$AW48,Inputs!$AW48=""),0,1))</f>
        <v/>
      </c>
      <c r="G49" s="99" t="str">
        <f>IF(Inputs!$B48="","",IF(OR(G$1&lt;Inputs!$AW48,Inputs!$AW48=""),0,1))</f>
        <v/>
      </c>
      <c r="H49" s="99" t="str">
        <f>IF(Inputs!$B48="","",IF(OR(H$1&lt;Inputs!$AW48,Inputs!$AW48=""),0,1))</f>
        <v/>
      </c>
      <c r="I49" s="99" t="str">
        <f>IF(Inputs!$B48="","",IF(OR(I$1&lt;Inputs!$AW48,Inputs!$AW48=""),0,1))</f>
        <v/>
      </c>
      <c r="J49" s="99" t="str">
        <f>IF(Inputs!$B48="","",IF(OR(J$1&lt;Inputs!$AW48,Inputs!$AW48=""),0,1))</f>
        <v/>
      </c>
      <c r="K49" s="99" t="str">
        <f>IF(Inputs!$B48="","",IF(OR(K$1&lt;Inputs!$AW48,Inputs!$AW48=""),0,1))</f>
        <v/>
      </c>
      <c r="L49" s="99" t="str">
        <f>IF(Inputs!$B48="","",IF(OR(L$1&lt;Inputs!$AW48,Inputs!$AW48=""),0,1))</f>
        <v/>
      </c>
      <c r="M49" s="99" t="str">
        <f>IF(Inputs!$B48="","",IF(OR(M$1&lt;Inputs!$AW48,Inputs!$AW48=""),0,1))</f>
        <v/>
      </c>
      <c r="N49" s="99" t="str">
        <f>IF(Inputs!$B48="","",IF(OR(N$1&lt;Inputs!$AW48,Inputs!$AW48=""),0,1))</f>
        <v/>
      </c>
      <c r="O49" s="99" t="str">
        <f>IF(Inputs!$B48="","",IF(OR(O$1&lt;Inputs!$AW48,Inputs!$AW48=""),0,1))</f>
        <v/>
      </c>
      <c r="P49" s="99" t="str">
        <f>IF(Inputs!$B48="","",IF(OR(P$1&lt;Inputs!$AW48,Inputs!$AW48=""),0,1))</f>
        <v/>
      </c>
      <c r="Q49" s="99" t="str">
        <f>IF(Inputs!$B48="","",IF(OR(Q$1&lt;Inputs!$AW48,Inputs!$AW48=""),0,1))</f>
        <v/>
      </c>
      <c r="R49" s="167" t="str">
        <f t="shared" si="1"/>
        <v/>
      </c>
      <c r="S49" s="168" t="str">
        <f t="shared" si="2"/>
        <v/>
      </c>
    </row>
    <row r="50" spans="1:19">
      <c r="A50" s="117" t="str">
        <f>IF(Inputs!A49="","",Inputs!A49)</f>
        <v/>
      </c>
      <c r="B50" s="117" t="str">
        <f>IF(Inputs!AU49="","",Inputs!AU49)</f>
        <v/>
      </c>
      <c r="C50" s="99" t="str">
        <f>IF(Inputs!$B49="","",IF(OR(C$1&lt;Inputs!$AW49,Inputs!$AW49=""),0,1))</f>
        <v/>
      </c>
      <c r="D50" s="99" t="str">
        <f>IF(Inputs!$B49="","",IF(OR(D$1&lt;Inputs!$AW49,Inputs!$AW49=""),0,1))</f>
        <v/>
      </c>
      <c r="E50" s="99" t="str">
        <f>IF(Inputs!$B49="","",IF(OR(E$1&lt;Inputs!$AW49,Inputs!$AW49=""),0,1))</f>
        <v/>
      </c>
      <c r="F50" s="99" t="str">
        <f>IF(Inputs!$B49="","",IF(OR(F$1&lt;Inputs!$AW49,Inputs!$AW49=""),0,1))</f>
        <v/>
      </c>
      <c r="G50" s="99" t="str">
        <f>IF(Inputs!$B49="","",IF(OR(G$1&lt;Inputs!$AW49,Inputs!$AW49=""),0,1))</f>
        <v/>
      </c>
      <c r="H50" s="99" t="str">
        <f>IF(Inputs!$B49="","",IF(OR(H$1&lt;Inputs!$AW49,Inputs!$AW49=""),0,1))</f>
        <v/>
      </c>
      <c r="I50" s="99" t="str">
        <f>IF(Inputs!$B49="","",IF(OR(I$1&lt;Inputs!$AW49,Inputs!$AW49=""),0,1))</f>
        <v/>
      </c>
      <c r="J50" s="99" t="str">
        <f>IF(Inputs!$B49="","",IF(OR(J$1&lt;Inputs!$AW49,Inputs!$AW49=""),0,1))</f>
        <v/>
      </c>
      <c r="K50" s="99" t="str">
        <f>IF(Inputs!$B49="","",IF(OR(K$1&lt;Inputs!$AW49,Inputs!$AW49=""),0,1))</f>
        <v/>
      </c>
      <c r="L50" s="99" t="str">
        <f>IF(Inputs!$B49="","",IF(OR(L$1&lt;Inputs!$AW49,Inputs!$AW49=""),0,1))</f>
        <v/>
      </c>
      <c r="M50" s="99" t="str">
        <f>IF(Inputs!$B49="","",IF(OR(M$1&lt;Inputs!$AW49,Inputs!$AW49=""),0,1))</f>
        <v/>
      </c>
      <c r="N50" s="99" t="str">
        <f>IF(Inputs!$B49="","",IF(OR(N$1&lt;Inputs!$AW49,Inputs!$AW49=""),0,1))</f>
        <v/>
      </c>
      <c r="O50" s="99" t="str">
        <f>IF(Inputs!$B49="","",IF(OR(O$1&lt;Inputs!$AW49,Inputs!$AW49=""),0,1))</f>
        <v/>
      </c>
      <c r="P50" s="99" t="str">
        <f>IF(Inputs!$B49="","",IF(OR(P$1&lt;Inputs!$AW49,Inputs!$AW49=""),0,1))</f>
        <v/>
      </c>
      <c r="Q50" s="99" t="str">
        <f>IF(Inputs!$B49="","",IF(OR(Q$1&lt;Inputs!$AW49,Inputs!$AW49=""),0,1))</f>
        <v/>
      </c>
      <c r="R50" s="167" t="str">
        <f t="shared" si="1"/>
        <v/>
      </c>
      <c r="S50" s="168" t="str">
        <f t="shared" si="2"/>
        <v/>
      </c>
    </row>
    <row r="51" spans="1:19">
      <c r="A51" s="117" t="str">
        <f>IF(Inputs!A50="","",Inputs!A50)</f>
        <v/>
      </c>
      <c r="B51" s="117" t="str">
        <f>IF(Inputs!AU50="","",Inputs!AU50)</f>
        <v/>
      </c>
      <c r="C51" s="99" t="str">
        <f>IF(Inputs!$B50="","",IF(OR(C$1&lt;Inputs!$AW50,Inputs!$AW50=""),0,1))</f>
        <v/>
      </c>
      <c r="D51" s="99" t="str">
        <f>IF(Inputs!$B50="","",IF(OR(D$1&lt;Inputs!$AW50,Inputs!$AW50=""),0,1))</f>
        <v/>
      </c>
      <c r="E51" s="99" t="str">
        <f>IF(Inputs!$B50="","",IF(OR(E$1&lt;Inputs!$AW50,Inputs!$AW50=""),0,1))</f>
        <v/>
      </c>
      <c r="F51" s="99" t="str">
        <f>IF(Inputs!$B50="","",IF(OR(F$1&lt;Inputs!$AW50,Inputs!$AW50=""),0,1))</f>
        <v/>
      </c>
      <c r="G51" s="99" t="str">
        <f>IF(Inputs!$B50="","",IF(OR(G$1&lt;Inputs!$AW50,Inputs!$AW50=""),0,1))</f>
        <v/>
      </c>
      <c r="H51" s="99" t="str">
        <f>IF(Inputs!$B50="","",IF(OR(H$1&lt;Inputs!$AW50,Inputs!$AW50=""),0,1))</f>
        <v/>
      </c>
      <c r="I51" s="99" t="str">
        <f>IF(Inputs!$B50="","",IF(OR(I$1&lt;Inputs!$AW50,Inputs!$AW50=""),0,1))</f>
        <v/>
      </c>
      <c r="J51" s="99" t="str">
        <f>IF(Inputs!$B50="","",IF(OR(J$1&lt;Inputs!$AW50,Inputs!$AW50=""),0,1))</f>
        <v/>
      </c>
      <c r="K51" s="99" t="str">
        <f>IF(Inputs!$B50="","",IF(OR(K$1&lt;Inputs!$AW50,Inputs!$AW50=""),0,1))</f>
        <v/>
      </c>
      <c r="L51" s="99" t="str">
        <f>IF(Inputs!$B50="","",IF(OR(L$1&lt;Inputs!$AW50,Inputs!$AW50=""),0,1))</f>
        <v/>
      </c>
      <c r="M51" s="99" t="str">
        <f>IF(Inputs!$B50="","",IF(OR(M$1&lt;Inputs!$AW50,Inputs!$AW50=""),0,1))</f>
        <v/>
      </c>
      <c r="N51" s="99" t="str">
        <f>IF(Inputs!$B50="","",IF(OR(N$1&lt;Inputs!$AW50,Inputs!$AW50=""),0,1))</f>
        <v/>
      </c>
      <c r="O51" s="99" t="str">
        <f>IF(Inputs!$B50="","",IF(OR(O$1&lt;Inputs!$AW50,Inputs!$AW50=""),0,1))</f>
        <v/>
      </c>
      <c r="P51" s="99" t="str">
        <f>IF(Inputs!$B50="","",IF(OR(P$1&lt;Inputs!$AW50,Inputs!$AW50=""),0,1))</f>
        <v/>
      </c>
      <c r="Q51" s="99" t="str">
        <f>IF(Inputs!$B50="","",IF(OR(Q$1&lt;Inputs!$AW50,Inputs!$AW50=""),0,1))</f>
        <v/>
      </c>
      <c r="R51" s="167" t="str">
        <f t="shared" si="1"/>
        <v/>
      </c>
      <c r="S51" s="168" t="str">
        <f t="shared" si="2"/>
        <v/>
      </c>
    </row>
    <row r="52" spans="1:19">
      <c r="A52" s="117" t="str">
        <f>IF(Inputs!A51="","",Inputs!A51)</f>
        <v/>
      </c>
      <c r="B52" s="117" t="str">
        <f>IF(Inputs!AU51="","",Inputs!AU51)</f>
        <v/>
      </c>
      <c r="C52" s="99" t="str">
        <f>IF(Inputs!$B51="","",IF(OR(C$1&lt;Inputs!$AW51,Inputs!$AW51=""),0,1))</f>
        <v/>
      </c>
      <c r="D52" s="99" t="str">
        <f>IF(Inputs!$B51="","",IF(OR(D$1&lt;Inputs!$AW51,Inputs!$AW51=""),0,1))</f>
        <v/>
      </c>
      <c r="E52" s="99" t="str">
        <f>IF(Inputs!$B51="","",IF(OR(E$1&lt;Inputs!$AW51,Inputs!$AW51=""),0,1))</f>
        <v/>
      </c>
      <c r="F52" s="99" t="str">
        <f>IF(Inputs!$B51="","",IF(OR(F$1&lt;Inputs!$AW51,Inputs!$AW51=""),0,1))</f>
        <v/>
      </c>
      <c r="G52" s="99" t="str">
        <f>IF(Inputs!$B51="","",IF(OR(G$1&lt;Inputs!$AW51,Inputs!$AW51=""),0,1))</f>
        <v/>
      </c>
      <c r="H52" s="99" t="str">
        <f>IF(Inputs!$B51="","",IF(OR(H$1&lt;Inputs!$AW51,Inputs!$AW51=""),0,1))</f>
        <v/>
      </c>
      <c r="I52" s="99" t="str">
        <f>IF(Inputs!$B51="","",IF(OR(I$1&lt;Inputs!$AW51,Inputs!$AW51=""),0,1))</f>
        <v/>
      </c>
      <c r="J52" s="99" t="str">
        <f>IF(Inputs!$B51="","",IF(OR(J$1&lt;Inputs!$AW51,Inputs!$AW51=""),0,1))</f>
        <v/>
      </c>
      <c r="K52" s="99" t="str">
        <f>IF(Inputs!$B51="","",IF(OR(K$1&lt;Inputs!$AW51,Inputs!$AW51=""),0,1))</f>
        <v/>
      </c>
      <c r="L52" s="99" t="str">
        <f>IF(Inputs!$B51="","",IF(OR(L$1&lt;Inputs!$AW51,Inputs!$AW51=""),0,1))</f>
        <v/>
      </c>
      <c r="M52" s="99" t="str">
        <f>IF(Inputs!$B51="","",IF(OR(M$1&lt;Inputs!$AW51,Inputs!$AW51=""),0,1))</f>
        <v/>
      </c>
      <c r="N52" s="99" t="str">
        <f>IF(Inputs!$B51="","",IF(OR(N$1&lt;Inputs!$AW51,Inputs!$AW51=""),0,1))</f>
        <v/>
      </c>
      <c r="O52" s="99" t="str">
        <f>IF(Inputs!$B51="","",IF(OR(O$1&lt;Inputs!$AW51,Inputs!$AW51=""),0,1))</f>
        <v/>
      </c>
      <c r="P52" s="99" t="str">
        <f>IF(Inputs!$B51="","",IF(OR(P$1&lt;Inputs!$AW51,Inputs!$AW51=""),0,1))</f>
        <v/>
      </c>
      <c r="Q52" s="99" t="str">
        <f>IF(Inputs!$B51="","",IF(OR(Q$1&lt;Inputs!$AW51,Inputs!$AW51=""),0,1))</f>
        <v/>
      </c>
      <c r="R52" s="167" t="str">
        <f t="shared" si="1"/>
        <v/>
      </c>
      <c r="S52" s="168" t="str">
        <f t="shared" si="2"/>
        <v/>
      </c>
    </row>
    <row r="53" spans="1:19">
      <c r="A53" s="117" t="str">
        <f>IF(Inputs!A52="","",Inputs!A52)</f>
        <v/>
      </c>
      <c r="B53" s="117" t="str">
        <f>IF(Inputs!AU52="","",Inputs!AU52)</f>
        <v/>
      </c>
      <c r="C53" s="99" t="str">
        <f>IF(Inputs!$B52="","",IF(OR(C$1&lt;Inputs!$AW52,Inputs!$AW52=""),0,1))</f>
        <v/>
      </c>
      <c r="D53" s="99" t="str">
        <f>IF(Inputs!$B52="","",IF(OR(D$1&lt;Inputs!$AW52,Inputs!$AW52=""),0,1))</f>
        <v/>
      </c>
      <c r="E53" s="99" t="str">
        <f>IF(Inputs!$B52="","",IF(OR(E$1&lt;Inputs!$AW52,Inputs!$AW52=""),0,1))</f>
        <v/>
      </c>
      <c r="F53" s="99" t="str">
        <f>IF(Inputs!$B52="","",IF(OR(F$1&lt;Inputs!$AW52,Inputs!$AW52=""),0,1))</f>
        <v/>
      </c>
      <c r="G53" s="99" t="str">
        <f>IF(Inputs!$B52="","",IF(OR(G$1&lt;Inputs!$AW52,Inputs!$AW52=""),0,1))</f>
        <v/>
      </c>
      <c r="H53" s="99" t="str">
        <f>IF(Inputs!$B52="","",IF(OR(H$1&lt;Inputs!$AW52,Inputs!$AW52=""),0,1))</f>
        <v/>
      </c>
      <c r="I53" s="99" t="str">
        <f>IF(Inputs!$B52="","",IF(OR(I$1&lt;Inputs!$AW52,Inputs!$AW52=""),0,1))</f>
        <v/>
      </c>
      <c r="J53" s="99" t="str">
        <f>IF(Inputs!$B52="","",IF(OR(J$1&lt;Inputs!$AW52,Inputs!$AW52=""),0,1))</f>
        <v/>
      </c>
      <c r="K53" s="99" t="str">
        <f>IF(Inputs!$B52="","",IF(OR(K$1&lt;Inputs!$AW52,Inputs!$AW52=""),0,1))</f>
        <v/>
      </c>
      <c r="L53" s="99" t="str">
        <f>IF(Inputs!$B52="","",IF(OR(L$1&lt;Inputs!$AW52,Inputs!$AW52=""),0,1))</f>
        <v/>
      </c>
      <c r="M53" s="99" t="str">
        <f>IF(Inputs!$B52="","",IF(OR(M$1&lt;Inputs!$AW52,Inputs!$AW52=""),0,1))</f>
        <v/>
      </c>
      <c r="N53" s="99" t="str">
        <f>IF(Inputs!$B52="","",IF(OR(N$1&lt;Inputs!$AW52,Inputs!$AW52=""),0,1))</f>
        <v/>
      </c>
      <c r="O53" s="99" t="str">
        <f>IF(Inputs!$B52="","",IF(OR(O$1&lt;Inputs!$AW52,Inputs!$AW52=""),0,1))</f>
        <v/>
      </c>
      <c r="P53" s="99" t="str">
        <f>IF(Inputs!$B52="","",IF(OR(P$1&lt;Inputs!$AW52,Inputs!$AW52=""),0,1))</f>
        <v/>
      </c>
      <c r="Q53" s="99" t="str">
        <f>IF(Inputs!$B52="","",IF(OR(Q$1&lt;Inputs!$AW52,Inputs!$AW52=""),0,1))</f>
        <v/>
      </c>
      <c r="R53" s="167" t="str">
        <f t="shared" si="1"/>
        <v/>
      </c>
      <c r="S53" s="168" t="str">
        <f t="shared" si="2"/>
        <v/>
      </c>
    </row>
    <row r="54" spans="1:19">
      <c r="A54" s="117" t="str">
        <f>IF(Inputs!A53="","",Inputs!A53)</f>
        <v/>
      </c>
      <c r="B54" s="117" t="str">
        <f>IF(Inputs!AU53="","",Inputs!AU53)</f>
        <v/>
      </c>
      <c r="C54" s="99" t="str">
        <f>IF(Inputs!$B53="","",IF(OR(C$1&lt;Inputs!$AW53,Inputs!$AW53=""),0,1))</f>
        <v/>
      </c>
      <c r="D54" s="99" t="str">
        <f>IF(Inputs!$B53="","",IF(OR(D$1&lt;Inputs!$AW53,Inputs!$AW53=""),0,1))</f>
        <v/>
      </c>
      <c r="E54" s="99" t="str">
        <f>IF(Inputs!$B53="","",IF(OR(E$1&lt;Inputs!$AW53,Inputs!$AW53=""),0,1))</f>
        <v/>
      </c>
      <c r="F54" s="99" t="str">
        <f>IF(Inputs!$B53="","",IF(OR(F$1&lt;Inputs!$AW53,Inputs!$AW53=""),0,1))</f>
        <v/>
      </c>
      <c r="G54" s="99" t="str">
        <f>IF(Inputs!$B53="","",IF(OR(G$1&lt;Inputs!$AW53,Inputs!$AW53=""),0,1))</f>
        <v/>
      </c>
      <c r="H54" s="99" t="str">
        <f>IF(Inputs!$B53="","",IF(OR(H$1&lt;Inputs!$AW53,Inputs!$AW53=""),0,1))</f>
        <v/>
      </c>
      <c r="I54" s="99" t="str">
        <f>IF(Inputs!$B53="","",IF(OR(I$1&lt;Inputs!$AW53,Inputs!$AW53=""),0,1))</f>
        <v/>
      </c>
      <c r="J54" s="99" t="str">
        <f>IF(Inputs!$B53="","",IF(OR(J$1&lt;Inputs!$AW53,Inputs!$AW53=""),0,1))</f>
        <v/>
      </c>
      <c r="K54" s="99" t="str">
        <f>IF(Inputs!$B53="","",IF(OR(K$1&lt;Inputs!$AW53,Inputs!$AW53=""),0,1))</f>
        <v/>
      </c>
      <c r="L54" s="99" t="str">
        <f>IF(Inputs!$B53="","",IF(OR(L$1&lt;Inputs!$AW53,Inputs!$AW53=""),0,1))</f>
        <v/>
      </c>
      <c r="M54" s="99" t="str">
        <f>IF(Inputs!$B53="","",IF(OR(M$1&lt;Inputs!$AW53,Inputs!$AW53=""),0,1))</f>
        <v/>
      </c>
      <c r="N54" s="99" t="str">
        <f>IF(Inputs!$B53="","",IF(OR(N$1&lt;Inputs!$AW53,Inputs!$AW53=""),0,1))</f>
        <v/>
      </c>
      <c r="O54" s="99" t="str">
        <f>IF(Inputs!$B53="","",IF(OR(O$1&lt;Inputs!$AW53,Inputs!$AW53=""),0,1))</f>
        <v/>
      </c>
      <c r="P54" s="99" t="str">
        <f>IF(Inputs!$B53="","",IF(OR(P$1&lt;Inputs!$AW53,Inputs!$AW53=""),0,1))</f>
        <v/>
      </c>
      <c r="Q54" s="99" t="str">
        <f>IF(Inputs!$B53="","",IF(OR(Q$1&lt;Inputs!$AW53,Inputs!$AW53=""),0,1))</f>
        <v/>
      </c>
      <c r="R54" s="167" t="str">
        <f t="shared" si="1"/>
        <v/>
      </c>
      <c r="S54" s="168" t="str">
        <f t="shared" si="2"/>
        <v/>
      </c>
    </row>
    <row r="55" spans="1:19">
      <c r="A55" s="117" t="str">
        <f>IF(Inputs!A54="","",Inputs!A54)</f>
        <v/>
      </c>
      <c r="B55" s="117" t="str">
        <f>IF(Inputs!AU54="","",Inputs!AU54)</f>
        <v/>
      </c>
      <c r="C55" s="99" t="str">
        <f>IF(Inputs!$B54="","",IF(OR(C$1&lt;Inputs!$AW54,Inputs!$AW54=""),0,1))</f>
        <v/>
      </c>
      <c r="D55" s="99" t="str">
        <f>IF(Inputs!$B54="","",IF(OR(D$1&lt;Inputs!$AW54,Inputs!$AW54=""),0,1))</f>
        <v/>
      </c>
      <c r="E55" s="99" t="str">
        <f>IF(Inputs!$B54="","",IF(OR(E$1&lt;Inputs!$AW54,Inputs!$AW54=""),0,1))</f>
        <v/>
      </c>
      <c r="F55" s="99" t="str">
        <f>IF(Inputs!$B54="","",IF(OR(F$1&lt;Inputs!$AW54,Inputs!$AW54=""),0,1))</f>
        <v/>
      </c>
      <c r="G55" s="99" t="str">
        <f>IF(Inputs!$B54="","",IF(OR(G$1&lt;Inputs!$AW54,Inputs!$AW54=""),0,1))</f>
        <v/>
      </c>
      <c r="H55" s="99" t="str">
        <f>IF(Inputs!$B54="","",IF(OR(H$1&lt;Inputs!$AW54,Inputs!$AW54=""),0,1))</f>
        <v/>
      </c>
      <c r="I55" s="99" t="str">
        <f>IF(Inputs!$B54="","",IF(OR(I$1&lt;Inputs!$AW54,Inputs!$AW54=""),0,1))</f>
        <v/>
      </c>
      <c r="J55" s="99" t="str">
        <f>IF(Inputs!$B54="","",IF(OR(J$1&lt;Inputs!$AW54,Inputs!$AW54=""),0,1))</f>
        <v/>
      </c>
      <c r="K55" s="99" t="str">
        <f>IF(Inputs!$B54="","",IF(OR(K$1&lt;Inputs!$AW54,Inputs!$AW54=""),0,1))</f>
        <v/>
      </c>
      <c r="L55" s="99" t="str">
        <f>IF(Inputs!$B54="","",IF(OR(L$1&lt;Inputs!$AW54,Inputs!$AW54=""),0,1))</f>
        <v/>
      </c>
      <c r="M55" s="99" t="str">
        <f>IF(Inputs!$B54="","",IF(OR(M$1&lt;Inputs!$AW54,Inputs!$AW54=""),0,1))</f>
        <v/>
      </c>
      <c r="N55" s="99" t="str">
        <f>IF(Inputs!$B54="","",IF(OR(N$1&lt;Inputs!$AW54,Inputs!$AW54=""),0,1))</f>
        <v/>
      </c>
      <c r="O55" s="99" t="str">
        <f>IF(Inputs!$B54="","",IF(OR(O$1&lt;Inputs!$AW54,Inputs!$AW54=""),0,1))</f>
        <v/>
      </c>
      <c r="P55" s="99" t="str">
        <f>IF(Inputs!$B54="","",IF(OR(P$1&lt;Inputs!$AW54,Inputs!$AW54=""),0,1))</f>
        <v/>
      </c>
      <c r="Q55" s="99" t="str">
        <f>IF(Inputs!$B54="","",IF(OR(Q$1&lt;Inputs!$AW54,Inputs!$AW54=""),0,1))</f>
        <v/>
      </c>
      <c r="R55" s="167" t="str">
        <f t="shared" si="1"/>
        <v/>
      </c>
      <c r="S55" s="168" t="str">
        <f t="shared" si="2"/>
        <v/>
      </c>
    </row>
    <row r="56" spans="1:19">
      <c r="A56" t="str">
        <f>IF(Inputs!A55="","",Inputs!A55)</f>
        <v/>
      </c>
      <c r="B56" t="str">
        <f>IF(Inputs!AU55="","",Inputs!AU55)</f>
        <v/>
      </c>
      <c r="C56" s="7" t="str">
        <f>IF(Inputs!$B55="","",IF(OR(C$1&lt;Inputs!$AW55,Inputs!$AW55=""),0,1))</f>
        <v/>
      </c>
      <c r="D56" s="7" t="str">
        <f>IF(Inputs!$B55="","",IF(OR(D$1&lt;Inputs!$AW55,Inputs!$AW55=""),0,1))</f>
        <v/>
      </c>
      <c r="E56" s="7" t="str">
        <f>IF(Inputs!$B55="","",IF(OR(E$1&lt;Inputs!$AW55,Inputs!$AW55=""),0,1))</f>
        <v/>
      </c>
      <c r="F56" s="7" t="str">
        <f>IF(Inputs!$B55="","",IF(OR(F$1&lt;Inputs!$AW55,Inputs!$AW55=""),0,1))</f>
        <v/>
      </c>
      <c r="G56" s="7" t="str">
        <f>IF(Inputs!$B55="","",IF(OR(G$1&lt;Inputs!$AW55,Inputs!$AW55=""),0,1))</f>
        <v/>
      </c>
      <c r="H56" s="7" t="str">
        <f>IF(Inputs!$B55="","",IF(OR(H$1&lt;Inputs!$AW55,Inputs!$AW55=""),0,1))</f>
        <v/>
      </c>
      <c r="I56" s="7" t="str">
        <f>IF(Inputs!$B55="","",IF(OR(I$1&lt;Inputs!$AW55,Inputs!$AW55=""),0,1))</f>
        <v/>
      </c>
      <c r="J56" s="7" t="str">
        <f>IF(Inputs!$B55="","",IF(OR(J$1&lt;Inputs!$AW55,Inputs!$AW55=""),0,1))</f>
        <v/>
      </c>
      <c r="K56" s="7" t="str">
        <f>IF(Inputs!$B55="","",IF(OR(K$1&lt;Inputs!$AW55,Inputs!$AW55=""),0,1))</f>
        <v/>
      </c>
      <c r="L56" s="7" t="str">
        <f>IF(Inputs!$B55="","",IF(OR(L$1&lt;Inputs!$AW55,Inputs!$AW55=""),0,1))</f>
        <v/>
      </c>
      <c r="M56" s="7" t="str">
        <f>IF(Inputs!$B55="","",IF(OR(M$1&lt;Inputs!$AW55,Inputs!$AW55=""),0,1))</f>
        <v/>
      </c>
      <c r="N56" s="7" t="str">
        <f>IF(Inputs!$B55="","",IF(OR(N$1&lt;Inputs!$AW55,Inputs!$AW55=""),0,1))</f>
        <v/>
      </c>
      <c r="O56" s="7" t="str">
        <f>IF(Inputs!$B55="","",IF(OR(O$1&lt;Inputs!$AW55,Inputs!$AW55=""),0,1))</f>
        <v/>
      </c>
      <c r="P56" s="7" t="str">
        <f>IF(Inputs!$B55="","",IF(OR(P$1&lt;Inputs!$AW55,Inputs!$AW55=""),0,1))</f>
        <v/>
      </c>
      <c r="Q56" s="7" t="str">
        <f>IF(Inputs!$B55="","",IF(OR(Q$1&lt;Inputs!$AW55,Inputs!$AW55=""),0,1))</f>
        <v/>
      </c>
      <c r="R56" s="167" t="str">
        <f t="shared" si="1"/>
        <v/>
      </c>
      <c r="S56" s="168" t="str">
        <f t="shared" si="2"/>
        <v/>
      </c>
    </row>
    <row r="57" spans="1:19">
      <c r="A57" t="str">
        <f>IF(Inputs!A56="","",Inputs!A56)</f>
        <v/>
      </c>
      <c r="B57" t="str">
        <f>IF(Inputs!AU56="","",Inputs!AU56)</f>
        <v/>
      </c>
      <c r="C57" s="7" t="str">
        <f>IF(Inputs!$B56="","",IF(OR(C$1&lt;Inputs!$AW56,Inputs!$AW56=""),0,1))</f>
        <v/>
      </c>
      <c r="D57" s="7" t="str">
        <f>IF(Inputs!$B56="","",IF(OR(D$1&lt;Inputs!$AW56,Inputs!$AW56=""),0,1))</f>
        <v/>
      </c>
      <c r="E57" s="7" t="str">
        <f>IF(Inputs!$B56="","",IF(OR(E$1&lt;Inputs!$AW56,Inputs!$AW56=""),0,1))</f>
        <v/>
      </c>
      <c r="F57" s="7" t="str">
        <f>IF(Inputs!$B56="","",IF(OR(F$1&lt;Inputs!$AW56,Inputs!$AW56=""),0,1))</f>
        <v/>
      </c>
      <c r="G57" s="7" t="str">
        <f>IF(Inputs!$B56="","",IF(OR(G$1&lt;Inputs!$AW56,Inputs!$AW56=""),0,1))</f>
        <v/>
      </c>
      <c r="H57" s="7" t="str">
        <f>IF(Inputs!$B56="","",IF(OR(H$1&lt;Inputs!$AW56,Inputs!$AW56=""),0,1))</f>
        <v/>
      </c>
      <c r="I57" s="7" t="str">
        <f>IF(Inputs!$B56="","",IF(OR(I$1&lt;Inputs!$AW56,Inputs!$AW56=""),0,1))</f>
        <v/>
      </c>
      <c r="J57" s="7" t="str">
        <f>IF(Inputs!$B56="","",IF(OR(J$1&lt;Inputs!$AW56,Inputs!$AW56=""),0,1))</f>
        <v/>
      </c>
      <c r="K57" s="7" t="str">
        <f>IF(Inputs!$B56="","",IF(OR(K$1&lt;Inputs!$AW56,Inputs!$AW56=""),0,1))</f>
        <v/>
      </c>
      <c r="L57" s="7" t="str">
        <f>IF(Inputs!$B56="","",IF(OR(L$1&lt;Inputs!$AW56,Inputs!$AW56=""),0,1))</f>
        <v/>
      </c>
      <c r="M57" s="7" t="str">
        <f>IF(Inputs!$B56="","",IF(OR(M$1&lt;Inputs!$AW56,Inputs!$AW56=""),0,1))</f>
        <v/>
      </c>
      <c r="N57" s="7" t="str">
        <f>IF(Inputs!$B56="","",IF(OR(N$1&lt;Inputs!$AW56,Inputs!$AW56=""),0,1))</f>
        <v/>
      </c>
      <c r="O57" s="7" t="str">
        <f>IF(Inputs!$B56="","",IF(OR(O$1&lt;Inputs!$AW56,Inputs!$AW56=""),0,1))</f>
        <v/>
      </c>
      <c r="P57" s="7" t="str">
        <f>IF(Inputs!$B56="","",IF(OR(P$1&lt;Inputs!$AW56,Inputs!$AW56=""),0,1))</f>
        <v/>
      </c>
      <c r="Q57" s="7" t="str">
        <f>IF(Inputs!$B56="","",IF(OR(Q$1&lt;Inputs!$AW56,Inputs!$AW56=""),0,1))</f>
        <v/>
      </c>
      <c r="R57" s="167" t="str">
        <f t="shared" si="1"/>
        <v/>
      </c>
      <c r="S57" s="168" t="str">
        <f t="shared" si="2"/>
        <v/>
      </c>
    </row>
    <row r="58" spans="1:19">
      <c r="A58" t="str">
        <f>IF(Inputs!A57="","",Inputs!A57)</f>
        <v/>
      </c>
      <c r="B58" t="str">
        <f>IF(Inputs!AU57="","",Inputs!AU57)</f>
        <v/>
      </c>
      <c r="C58" s="7" t="str">
        <f>IF(Inputs!$B57="","",IF(OR(C$1&lt;Inputs!$AW57,Inputs!$AW57=""),0,1))</f>
        <v/>
      </c>
      <c r="D58" s="7" t="str">
        <f>IF(Inputs!$B57="","",IF(OR(D$1&lt;Inputs!$AW57,Inputs!$AW57=""),0,1))</f>
        <v/>
      </c>
      <c r="E58" s="7" t="str">
        <f>IF(Inputs!$B57="","",IF(OR(E$1&lt;Inputs!$AW57,Inputs!$AW57=""),0,1))</f>
        <v/>
      </c>
      <c r="F58" s="7" t="str">
        <f>IF(Inputs!$B57="","",IF(OR(F$1&lt;Inputs!$AW57,Inputs!$AW57=""),0,1))</f>
        <v/>
      </c>
      <c r="G58" s="7" t="str">
        <f>IF(Inputs!$B57="","",IF(OR(G$1&lt;Inputs!$AW57,Inputs!$AW57=""),0,1))</f>
        <v/>
      </c>
      <c r="H58" s="7" t="str">
        <f>IF(Inputs!$B57="","",IF(OR(H$1&lt;Inputs!$AW57,Inputs!$AW57=""),0,1))</f>
        <v/>
      </c>
      <c r="I58" s="7" t="str">
        <f>IF(Inputs!$B57="","",IF(OR(I$1&lt;Inputs!$AW57,Inputs!$AW57=""),0,1))</f>
        <v/>
      </c>
      <c r="J58" s="7" t="str">
        <f>IF(Inputs!$B57="","",IF(OR(J$1&lt;Inputs!$AW57,Inputs!$AW57=""),0,1))</f>
        <v/>
      </c>
      <c r="K58" s="7" t="str">
        <f>IF(Inputs!$B57="","",IF(OR(K$1&lt;Inputs!$AW57,Inputs!$AW57=""),0,1))</f>
        <v/>
      </c>
      <c r="L58" s="7" t="str">
        <f>IF(Inputs!$B57="","",IF(OR(L$1&lt;Inputs!$AW57,Inputs!$AW57=""),0,1))</f>
        <v/>
      </c>
      <c r="M58" s="7" t="str">
        <f>IF(Inputs!$B57="","",IF(OR(M$1&lt;Inputs!$AW57,Inputs!$AW57=""),0,1))</f>
        <v/>
      </c>
      <c r="N58" s="7" t="str">
        <f>IF(Inputs!$B57="","",IF(OR(N$1&lt;Inputs!$AW57,Inputs!$AW57=""),0,1))</f>
        <v/>
      </c>
      <c r="O58" s="7" t="str">
        <f>IF(Inputs!$B57="","",IF(OR(O$1&lt;Inputs!$AW57,Inputs!$AW57=""),0,1))</f>
        <v/>
      </c>
      <c r="P58" s="7" t="str">
        <f>IF(Inputs!$B57="","",IF(OR(P$1&lt;Inputs!$AW57,Inputs!$AW57=""),0,1))</f>
        <v/>
      </c>
      <c r="Q58" s="7" t="str">
        <f>IF(Inputs!$B57="","",IF(OR(Q$1&lt;Inputs!$AW57,Inputs!$AW57=""),0,1))</f>
        <v/>
      </c>
      <c r="R58" s="167" t="str">
        <f t="shared" si="1"/>
        <v/>
      </c>
      <c r="S58" s="168" t="str">
        <f t="shared" si="2"/>
        <v/>
      </c>
    </row>
    <row r="59" spans="1:19">
      <c r="A59" t="str">
        <f>IF(Inputs!A58="","",Inputs!A58)</f>
        <v/>
      </c>
      <c r="B59" t="str">
        <f>IF(Inputs!AU58="","",Inputs!AU58)</f>
        <v/>
      </c>
      <c r="C59" s="7" t="str">
        <f>IF(Inputs!$B58="","",IF(OR(C$1&lt;Inputs!$AW58,Inputs!$AW58=""),0,1))</f>
        <v/>
      </c>
      <c r="D59" s="7" t="str">
        <f>IF(Inputs!$B58="","",IF(OR(D$1&lt;Inputs!$AW58,Inputs!$AW58=""),0,1))</f>
        <v/>
      </c>
      <c r="E59" s="7" t="str">
        <f>IF(Inputs!$B58="","",IF(OR(E$1&lt;Inputs!$AW58,Inputs!$AW58=""),0,1))</f>
        <v/>
      </c>
      <c r="F59" s="7" t="str">
        <f>IF(Inputs!$B58="","",IF(OR(F$1&lt;Inputs!$AW58,Inputs!$AW58=""),0,1))</f>
        <v/>
      </c>
      <c r="G59" s="7" t="str">
        <f>IF(Inputs!$B58="","",IF(OR(G$1&lt;Inputs!$AW58,Inputs!$AW58=""),0,1))</f>
        <v/>
      </c>
      <c r="H59" s="7" t="str">
        <f>IF(Inputs!$B58="","",IF(OR(H$1&lt;Inputs!$AW58,Inputs!$AW58=""),0,1))</f>
        <v/>
      </c>
      <c r="I59" s="7" t="str">
        <f>IF(Inputs!$B58="","",IF(OR(I$1&lt;Inputs!$AW58,Inputs!$AW58=""),0,1))</f>
        <v/>
      </c>
      <c r="J59" s="7" t="str">
        <f>IF(Inputs!$B58="","",IF(OR(J$1&lt;Inputs!$AW58,Inputs!$AW58=""),0,1))</f>
        <v/>
      </c>
      <c r="K59" s="7" t="str">
        <f>IF(Inputs!$B58="","",IF(OR(K$1&lt;Inputs!$AW58,Inputs!$AW58=""),0,1))</f>
        <v/>
      </c>
      <c r="L59" s="7" t="str">
        <f>IF(Inputs!$B58="","",IF(OR(L$1&lt;Inputs!$AW58,Inputs!$AW58=""),0,1))</f>
        <v/>
      </c>
      <c r="M59" s="7" t="str">
        <f>IF(Inputs!$B58="","",IF(OR(M$1&lt;Inputs!$AW58,Inputs!$AW58=""),0,1))</f>
        <v/>
      </c>
      <c r="N59" s="7" t="str">
        <f>IF(Inputs!$B58="","",IF(OR(N$1&lt;Inputs!$AW58,Inputs!$AW58=""),0,1))</f>
        <v/>
      </c>
      <c r="O59" s="7" t="str">
        <f>IF(Inputs!$B58="","",IF(OR(O$1&lt;Inputs!$AW58,Inputs!$AW58=""),0,1))</f>
        <v/>
      </c>
      <c r="P59" s="7" t="str">
        <f>IF(Inputs!$B58="","",IF(OR(P$1&lt;Inputs!$AW58,Inputs!$AW58=""),0,1))</f>
        <v/>
      </c>
      <c r="Q59" s="7" t="str">
        <f>IF(Inputs!$B58="","",IF(OR(Q$1&lt;Inputs!$AW58,Inputs!$AW58=""),0,1))</f>
        <v/>
      </c>
      <c r="R59" s="167" t="str">
        <f t="shared" si="1"/>
        <v/>
      </c>
      <c r="S59" s="168" t="str">
        <f t="shared" si="2"/>
        <v/>
      </c>
    </row>
  </sheetData>
  <mergeCells count="2">
    <mergeCell ref="S1:S3"/>
    <mergeCell ref="R1:R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theme="4" tint="-0.249977111117893"/>
  </sheetPr>
  <dimension ref="A1:S400"/>
  <sheetViews>
    <sheetView zoomScale="70" zoomScaleNormal="70" workbookViewId="0">
      <pane xSplit="1" ySplit="5" topLeftCell="B6" activePane="bottomRight" state="frozen"/>
      <selection pane="bottomRight" activeCell="B6" sqref="B6"/>
      <selection pane="bottomLeft" activeCell="A6" sqref="A6"/>
      <selection pane="topRight" activeCell="C1" sqref="C1"/>
    </sheetView>
  </sheetViews>
  <sheetFormatPr defaultRowHeight="14.45"/>
  <cols>
    <col min="2" max="2" width="88.5703125" customWidth="1"/>
    <col min="3" max="10" width="11" bestFit="1" customWidth="1"/>
    <col min="11" max="15" width="12" bestFit="1" customWidth="1"/>
    <col min="16" max="17" width="11" bestFit="1" customWidth="1"/>
    <col min="18" max="18" width="15" style="166" customWidth="1"/>
    <col min="19" max="19" width="17" style="169" customWidth="1"/>
  </cols>
  <sheetData>
    <row r="1" spans="1:19" ht="32.450000000000003" customHeight="1">
      <c r="A1" s="141" t="s">
        <v>539</v>
      </c>
      <c r="B1" s="142"/>
      <c r="C1" s="110">
        <v>43646</v>
      </c>
      <c r="D1" s="111">
        <v>44012</v>
      </c>
      <c r="E1" s="111">
        <v>44377</v>
      </c>
      <c r="F1" s="111">
        <v>44742</v>
      </c>
      <c r="G1" s="111">
        <v>45107</v>
      </c>
      <c r="H1" s="111">
        <v>45473</v>
      </c>
      <c r="I1" s="111">
        <v>45838</v>
      </c>
      <c r="J1" s="111">
        <v>46203</v>
      </c>
      <c r="K1" s="111">
        <v>46568</v>
      </c>
      <c r="L1" s="111">
        <v>46934</v>
      </c>
      <c r="M1" s="111">
        <v>47299</v>
      </c>
      <c r="N1" s="111">
        <v>47664</v>
      </c>
      <c r="O1" s="111">
        <v>48029</v>
      </c>
      <c r="P1" s="111">
        <v>48395</v>
      </c>
      <c r="Q1" s="111">
        <v>48760</v>
      </c>
      <c r="R1" s="487" t="s">
        <v>540</v>
      </c>
      <c r="S1" s="490" t="s">
        <v>541</v>
      </c>
    </row>
    <row r="2" spans="1:19">
      <c r="A2" s="143"/>
      <c r="B2" s="144"/>
      <c r="C2" s="113" t="s">
        <v>478</v>
      </c>
      <c r="D2" s="100" t="s">
        <v>479</v>
      </c>
      <c r="E2" s="100" t="s">
        <v>480</v>
      </c>
      <c r="F2" s="100" t="s">
        <v>481</v>
      </c>
      <c r="G2" s="100" t="s">
        <v>482</v>
      </c>
      <c r="H2" s="100" t="s">
        <v>483</v>
      </c>
      <c r="I2" s="100" t="s">
        <v>484</v>
      </c>
      <c r="J2" s="100" t="s">
        <v>485</v>
      </c>
      <c r="K2" s="100" t="s">
        <v>486</v>
      </c>
      <c r="L2" s="100" t="s">
        <v>487</v>
      </c>
      <c r="M2" s="100" t="s">
        <v>488</v>
      </c>
      <c r="N2" s="100" t="s">
        <v>489</v>
      </c>
      <c r="O2" s="100" t="s">
        <v>490</v>
      </c>
      <c r="P2" s="100" t="s">
        <v>491</v>
      </c>
      <c r="Q2" s="100" t="s">
        <v>492</v>
      </c>
      <c r="R2" s="488"/>
      <c r="S2" s="490"/>
    </row>
    <row r="3" spans="1:19" ht="15" thickBot="1">
      <c r="A3" s="145"/>
      <c r="B3" s="146"/>
      <c r="C3" s="114">
        <v>1</v>
      </c>
      <c r="D3" s="115">
        <v>2</v>
      </c>
      <c r="E3" s="115">
        <v>3</v>
      </c>
      <c r="F3" s="115">
        <v>4</v>
      </c>
      <c r="G3" s="115">
        <v>5</v>
      </c>
      <c r="H3" s="115">
        <v>6</v>
      </c>
      <c r="I3" s="115">
        <v>7</v>
      </c>
      <c r="J3" s="115">
        <v>8</v>
      </c>
      <c r="K3" s="115">
        <v>9</v>
      </c>
      <c r="L3" s="115">
        <v>10</v>
      </c>
      <c r="M3" s="115">
        <v>11</v>
      </c>
      <c r="N3" s="115">
        <v>12</v>
      </c>
      <c r="O3" s="115">
        <v>13</v>
      </c>
      <c r="P3" s="115">
        <v>14</v>
      </c>
      <c r="Q3" s="115">
        <v>15</v>
      </c>
      <c r="R3" s="489"/>
      <c r="S3" s="491"/>
    </row>
    <row r="4" spans="1:19">
      <c r="A4" s="117"/>
      <c r="B4" s="118" t="s">
        <v>537</v>
      </c>
      <c r="C4" s="102">
        <v>250</v>
      </c>
      <c r="D4" s="102">
        <f>C4+250</f>
        <v>500</v>
      </c>
      <c r="E4" s="102">
        <f>D4+250</f>
        <v>750</v>
      </c>
      <c r="F4" s="102">
        <f t="shared" ref="F4:L4" si="0">E4+250</f>
        <v>1000</v>
      </c>
      <c r="G4" s="102">
        <f t="shared" si="0"/>
        <v>1250</v>
      </c>
      <c r="H4" s="102">
        <f t="shared" si="0"/>
        <v>1500</v>
      </c>
      <c r="I4" s="102">
        <f t="shared" si="0"/>
        <v>1750</v>
      </c>
      <c r="J4" s="102">
        <f t="shared" si="0"/>
        <v>2000</v>
      </c>
      <c r="K4" s="102">
        <f t="shared" si="0"/>
        <v>2250</v>
      </c>
      <c r="L4" s="102">
        <f t="shared" si="0"/>
        <v>2500</v>
      </c>
      <c r="M4" s="102">
        <f>L4</f>
        <v>2500</v>
      </c>
      <c r="N4" s="102">
        <f>M4</f>
        <v>2500</v>
      </c>
      <c r="O4" s="102">
        <f>N4</f>
        <v>2500</v>
      </c>
      <c r="P4" s="102">
        <f>O4</f>
        <v>2500</v>
      </c>
      <c r="Q4" s="102">
        <f>P4</f>
        <v>2500</v>
      </c>
      <c r="R4" s="104"/>
      <c r="S4" s="105" t="str">
        <f>TEXT(S5,"0%")&amp;" achieved"</f>
        <v>0% achieved</v>
      </c>
    </row>
    <row r="5" spans="1:19" ht="15" thickBot="1">
      <c r="A5" s="140"/>
      <c r="B5" s="119" t="s">
        <v>542</v>
      </c>
      <c r="C5" s="106">
        <f>SUM(C6:C57)</f>
        <v>0</v>
      </c>
      <c r="D5" s="106">
        <f t="shared" ref="D5:Q5" si="1">SUM(D6:D57)</f>
        <v>0</v>
      </c>
      <c r="E5" s="106">
        <f t="shared" si="1"/>
        <v>0</v>
      </c>
      <c r="F5" s="106">
        <f t="shared" si="1"/>
        <v>0</v>
      </c>
      <c r="G5" s="106">
        <f t="shared" si="1"/>
        <v>0</v>
      </c>
      <c r="H5" s="106">
        <f t="shared" si="1"/>
        <v>0</v>
      </c>
      <c r="I5" s="106">
        <f t="shared" si="1"/>
        <v>0</v>
      </c>
      <c r="J5" s="106">
        <f t="shared" si="1"/>
        <v>0</v>
      </c>
      <c r="K5" s="106">
        <f t="shared" si="1"/>
        <v>0</v>
      </c>
      <c r="L5" s="106">
        <f t="shared" si="1"/>
        <v>0</v>
      </c>
      <c r="M5" s="106">
        <f t="shared" si="1"/>
        <v>0</v>
      </c>
      <c r="N5" s="106">
        <f t="shared" si="1"/>
        <v>0</v>
      </c>
      <c r="O5" s="106">
        <f t="shared" si="1"/>
        <v>0</v>
      </c>
      <c r="P5" s="106">
        <f t="shared" si="1"/>
        <v>0</v>
      </c>
      <c r="Q5" s="106">
        <f t="shared" si="1"/>
        <v>0</v>
      </c>
      <c r="R5" s="107">
        <f>IFERROR(Q5,0)</f>
        <v>0</v>
      </c>
      <c r="S5" s="171">
        <f>R5/$Q$4</f>
        <v>0</v>
      </c>
    </row>
    <row r="6" spans="1:19">
      <c r="A6" s="99">
        <f>IF(Inputs!A5="","",Inputs!A5)</f>
        <v>0</v>
      </c>
      <c r="B6" s="117">
        <f>IF(Inputs!B5="","",Inputs!B5)</f>
        <v>0</v>
      </c>
      <c r="C6" s="102">
        <f>IF(Inputs!$B5="","",ROUND(IF(OR(C$1&lt;Inputs!$AY5,C$1&gt;Inputs!$AZ5,ISBLANK(Inputs!$AZ5)),0,Inputs!$CJ5),0))</f>
        <v>0</v>
      </c>
      <c r="D6" s="102">
        <f>IF(Inputs!$B5="","",ROUND(IF(OR(D$1&lt;Inputs!$AY5,D$1&gt;Inputs!$AZ5,ISBLANK(Inputs!$AZ5)),0,Inputs!$CJ5),0)+C6)</f>
        <v>0</v>
      </c>
      <c r="E6" s="102">
        <f>IF(Inputs!$B5="","",ROUND(IF(OR(E$1&lt;Inputs!$AY5,E$1&gt;Inputs!$AZ5,ISBLANK(Inputs!$AZ5)),0,Inputs!$CJ5),0)+D6)</f>
        <v>0</v>
      </c>
      <c r="F6" s="102">
        <f>IF(Inputs!$B5="","",ROUND(IF(OR(F$1&lt;Inputs!$AY5,F$1&gt;Inputs!$AZ5,ISBLANK(Inputs!$AZ5)),0,Inputs!$CJ5),0)+E6)</f>
        <v>0</v>
      </c>
      <c r="G6" s="102">
        <f>IF(Inputs!$B5="","",ROUND(IF(OR(G$1&lt;Inputs!$AY5,G$1&gt;Inputs!$AZ5,ISBLANK(Inputs!$AZ5)),0,Inputs!$CJ5),0)+F6)</f>
        <v>0</v>
      </c>
      <c r="H6" s="102">
        <f>IF(Inputs!$B5="","",ROUND(IF(OR(H$1&lt;Inputs!$AY5,H$1&gt;Inputs!$AZ5,ISBLANK(Inputs!$AZ5)),0,Inputs!$CJ5),0)+G6)</f>
        <v>0</v>
      </c>
      <c r="I6" s="102">
        <f>IF(Inputs!$B5="","",ROUND(IF(OR(I$1&lt;Inputs!$AY5,I$1&gt;Inputs!$AZ5,ISBLANK(Inputs!$AZ5)),0,Inputs!$CJ5),0)+H6)</f>
        <v>0</v>
      </c>
      <c r="J6" s="102">
        <f>IF(Inputs!$B5="","",ROUND(IF(OR(J$1&lt;Inputs!$AY5,J$1&gt;Inputs!$AZ5,ISBLANK(Inputs!$AZ5)),0,Inputs!$CJ5),0)+I6)</f>
        <v>0</v>
      </c>
      <c r="K6" s="102">
        <f>IF(Inputs!$B5="","",ROUND(IF(OR(K$1&lt;Inputs!$AY5,K$1&gt;Inputs!$AZ5,ISBLANK(Inputs!$AZ5)),0,Inputs!$CJ5),0)+J6)</f>
        <v>0</v>
      </c>
      <c r="L6" s="102">
        <f>IF(Inputs!$B5="","",ROUND(IF(OR(L$1&lt;Inputs!$AY5,L$1&gt;Inputs!$AZ5,ISBLANK(Inputs!$AZ5)),0,Inputs!$CJ5),0)+K6)</f>
        <v>0</v>
      </c>
      <c r="M6" s="102">
        <f>IF(Inputs!$B5="","",ROUND(IF(OR(M$1&lt;Inputs!$AY5,M$1&gt;Inputs!$AZ5,ISBLANK(Inputs!$AZ5)),0,Inputs!$CJ5),0)+L6)</f>
        <v>0</v>
      </c>
      <c r="N6" s="102">
        <f>IF(Inputs!$B5="","",ROUND(IF(OR(N$1&lt;Inputs!$AY5,N$1&gt;Inputs!$AZ5,ISBLANK(Inputs!$AZ5)),0,Inputs!$CJ5),0)+M6)</f>
        <v>0</v>
      </c>
      <c r="O6" s="102">
        <f>IF(Inputs!$B5="","",ROUND(IF(OR(O$1&lt;Inputs!$AY5,O$1&gt;Inputs!$AZ5,ISBLANK(Inputs!$AZ5)),0,Inputs!$CJ5),0)+N6)</f>
        <v>0</v>
      </c>
      <c r="P6" s="102">
        <f>IF(Inputs!$B5="","",ROUND(IF(OR(P$1&lt;Inputs!$AY5,P$1&gt;Inputs!$AZ5,ISBLANK(Inputs!$AZ5)),0,Inputs!$CJ5),0)+O6)</f>
        <v>0</v>
      </c>
      <c r="Q6" s="102">
        <f>IF(Inputs!$B5="","",ROUND(IF(OR(Q$1&lt;Inputs!$AY5,Q$1&gt;Inputs!$AZ5,ISBLANK(Inputs!$AZ5)),0,Inputs!$CJ5),0)+P6)</f>
        <v>0</v>
      </c>
      <c r="R6" s="104">
        <f>Q6</f>
        <v>0</v>
      </c>
      <c r="S6" s="172">
        <f>IF(A6="","",R6/$Q$4)</f>
        <v>0</v>
      </c>
    </row>
    <row r="7" spans="1:19">
      <c r="A7" s="99" t="str">
        <f>IF(Inputs!A6="","",Inputs!A6)</f>
        <v/>
      </c>
      <c r="B7" s="117"/>
      <c r="C7" s="102"/>
      <c r="D7" s="102"/>
      <c r="E7" s="102"/>
      <c r="F7" s="102"/>
      <c r="G7" s="102"/>
      <c r="H7" s="102"/>
      <c r="I7" s="102"/>
      <c r="J7" s="102"/>
      <c r="K7" s="102"/>
      <c r="L7" s="102"/>
      <c r="M7" s="102"/>
      <c r="N7" s="102"/>
      <c r="O7" s="102"/>
      <c r="P7" s="102"/>
      <c r="Q7" s="102"/>
      <c r="R7" s="104"/>
      <c r="S7" s="168"/>
    </row>
    <row r="8" spans="1:19">
      <c r="A8" s="99" t="str">
        <f>IF(Inputs!A7="","",Inputs!A7)</f>
        <v/>
      </c>
      <c r="B8" s="117"/>
      <c r="C8" s="102"/>
      <c r="D8" s="102"/>
      <c r="E8" s="102"/>
      <c r="F8" s="102"/>
      <c r="G8" s="102"/>
      <c r="H8" s="102"/>
      <c r="I8" s="102"/>
      <c r="J8" s="102"/>
      <c r="K8" s="102"/>
      <c r="L8" s="102"/>
      <c r="M8" s="102"/>
      <c r="N8" s="102"/>
      <c r="O8" s="102"/>
      <c r="P8" s="102"/>
      <c r="Q8" s="102"/>
      <c r="R8" s="104"/>
      <c r="S8" s="168"/>
    </row>
    <row r="9" spans="1:19">
      <c r="A9" s="99" t="str">
        <f>IF(Inputs!A8="","",Inputs!A8)</f>
        <v/>
      </c>
      <c r="B9" s="117"/>
      <c r="C9" s="102"/>
      <c r="D9" s="102"/>
      <c r="E9" s="102"/>
      <c r="F9" s="102"/>
      <c r="G9" s="102"/>
      <c r="H9" s="102"/>
      <c r="I9" s="102"/>
      <c r="J9" s="102"/>
      <c r="K9" s="102"/>
      <c r="L9" s="102"/>
      <c r="M9" s="102"/>
      <c r="N9" s="102"/>
      <c r="O9" s="102"/>
      <c r="P9" s="102"/>
      <c r="Q9" s="102"/>
      <c r="R9" s="104"/>
      <c r="S9" s="168"/>
    </row>
    <row r="10" spans="1:19">
      <c r="A10" s="99" t="str">
        <f>IF(Inputs!A9="","",Inputs!A9)</f>
        <v/>
      </c>
      <c r="B10" s="117"/>
      <c r="C10" s="102"/>
      <c r="D10" s="102"/>
      <c r="E10" s="102"/>
      <c r="F10" s="102"/>
      <c r="G10" s="102"/>
      <c r="H10" s="102"/>
      <c r="I10" s="102"/>
      <c r="J10" s="102"/>
      <c r="K10" s="102"/>
      <c r="L10" s="102"/>
      <c r="M10" s="102"/>
      <c r="N10" s="102"/>
      <c r="O10" s="102"/>
      <c r="P10" s="102"/>
      <c r="Q10" s="102"/>
      <c r="R10" s="104"/>
      <c r="S10" s="168"/>
    </row>
    <row r="11" spans="1:19">
      <c r="A11" s="99" t="str">
        <f>IF(Inputs!A10="","",Inputs!A10)</f>
        <v/>
      </c>
      <c r="B11" s="117"/>
      <c r="C11" s="102"/>
      <c r="D11" s="102"/>
      <c r="E11" s="102"/>
      <c r="F11" s="102"/>
      <c r="G11" s="102"/>
      <c r="H11" s="102"/>
      <c r="I11" s="102"/>
      <c r="J11" s="102"/>
      <c r="K11" s="102"/>
      <c r="L11" s="102"/>
      <c r="M11" s="102"/>
      <c r="N11" s="102"/>
      <c r="O11" s="102"/>
      <c r="P11" s="102"/>
      <c r="Q11" s="102"/>
      <c r="R11" s="104"/>
      <c r="S11" s="168"/>
    </row>
    <row r="12" spans="1:19">
      <c r="A12" s="99" t="str">
        <f>IF(Inputs!A11="","",Inputs!A11)</f>
        <v/>
      </c>
      <c r="B12" s="117"/>
      <c r="C12" s="102"/>
      <c r="D12" s="102"/>
      <c r="E12" s="102"/>
      <c r="F12" s="102"/>
      <c r="G12" s="102"/>
      <c r="H12" s="102"/>
      <c r="I12" s="102"/>
      <c r="J12" s="102"/>
      <c r="K12" s="102"/>
      <c r="L12" s="102"/>
      <c r="M12" s="102"/>
      <c r="N12" s="102"/>
      <c r="O12" s="102"/>
      <c r="P12" s="102"/>
      <c r="Q12" s="102"/>
      <c r="R12" s="104"/>
      <c r="S12" s="168"/>
    </row>
    <row r="13" spans="1:19">
      <c r="A13" s="99" t="str">
        <f>IF(Inputs!A12="","",Inputs!A12)</f>
        <v/>
      </c>
      <c r="B13" s="117"/>
      <c r="C13" s="102"/>
      <c r="D13" s="102"/>
      <c r="E13" s="102"/>
      <c r="F13" s="102"/>
      <c r="G13" s="102"/>
      <c r="H13" s="102"/>
      <c r="I13" s="102"/>
      <c r="J13" s="102"/>
      <c r="K13" s="102"/>
      <c r="L13" s="102"/>
      <c r="M13" s="102"/>
      <c r="N13" s="102"/>
      <c r="O13" s="102"/>
      <c r="P13" s="102"/>
      <c r="Q13" s="102"/>
      <c r="R13" s="104"/>
      <c r="S13" s="168"/>
    </row>
    <row r="14" spans="1:19">
      <c r="A14" s="99" t="str">
        <f>IF(Inputs!A13="","",Inputs!A13)</f>
        <v/>
      </c>
      <c r="B14" s="117"/>
      <c r="C14" s="102"/>
      <c r="D14" s="102"/>
      <c r="E14" s="102"/>
      <c r="F14" s="102"/>
      <c r="G14" s="102"/>
      <c r="H14" s="102"/>
      <c r="I14" s="102"/>
      <c r="J14" s="102"/>
      <c r="K14" s="102"/>
      <c r="L14" s="102"/>
      <c r="M14" s="102"/>
      <c r="N14" s="102"/>
      <c r="O14" s="102"/>
      <c r="P14" s="102"/>
      <c r="Q14" s="102"/>
      <c r="R14" s="104"/>
      <c r="S14" s="168"/>
    </row>
    <row r="15" spans="1:19">
      <c r="A15" s="99" t="str">
        <f>IF(Inputs!A14="","",Inputs!A14)</f>
        <v/>
      </c>
      <c r="B15" s="117"/>
      <c r="C15" s="102"/>
      <c r="D15" s="102"/>
      <c r="E15" s="102"/>
      <c r="F15" s="102"/>
      <c r="G15" s="102"/>
      <c r="H15" s="102"/>
      <c r="I15" s="102"/>
      <c r="J15" s="102"/>
      <c r="K15" s="102"/>
      <c r="L15" s="102"/>
      <c r="M15" s="102"/>
      <c r="N15" s="102"/>
      <c r="O15" s="102"/>
      <c r="P15" s="102"/>
      <c r="Q15" s="102"/>
      <c r="R15" s="104"/>
      <c r="S15" s="168"/>
    </row>
    <row r="16" spans="1:19">
      <c r="A16" s="99" t="str">
        <f>IF(Inputs!A15="","",Inputs!A15)</f>
        <v/>
      </c>
      <c r="B16" s="117"/>
      <c r="C16" s="102"/>
      <c r="D16" s="102"/>
      <c r="E16" s="102"/>
      <c r="F16" s="102"/>
      <c r="G16" s="102"/>
      <c r="H16" s="102"/>
      <c r="I16" s="102"/>
      <c r="J16" s="102"/>
      <c r="K16" s="102"/>
      <c r="L16" s="102"/>
      <c r="M16" s="102"/>
      <c r="N16" s="102"/>
      <c r="O16" s="102"/>
      <c r="P16" s="102"/>
      <c r="Q16" s="102"/>
      <c r="R16" s="104"/>
      <c r="S16" s="168"/>
    </row>
    <row r="17" spans="1:19">
      <c r="A17" s="99" t="str">
        <f>IF(Inputs!A16="","",Inputs!A16)</f>
        <v/>
      </c>
      <c r="B17" s="117"/>
      <c r="C17" s="102"/>
      <c r="D17" s="102"/>
      <c r="E17" s="102"/>
      <c r="F17" s="102"/>
      <c r="G17" s="102"/>
      <c r="H17" s="102"/>
      <c r="I17" s="102"/>
      <c r="J17" s="102"/>
      <c r="K17" s="102"/>
      <c r="L17" s="102"/>
      <c r="M17" s="102"/>
      <c r="N17" s="102"/>
      <c r="O17" s="102"/>
      <c r="P17" s="102"/>
      <c r="Q17" s="102"/>
      <c r="R17" s="104"/>
      <c r="S17" s="168"/>
    </row>
    <row r="18" spans="1:19">
      <c r="A18" s="99" t="str">
        <f>IF(Inputs!A17="","",Inputs!A17)</f>
        <v/>
      </c>
      <c r="B18" s="117"/>
      <c r="C18" s="102"/>
      <c r="D18" s="102"/>
      <c r="E18" s="102"/>
      <c r="F18" s="102"/>
      <c r="G18" s="102"/>
      <c r="H18" s="102"/>
      <c r="I18" s="102"/>
      <c r="J18" s="102"/>
      <c r="K18" s="102"/>
      <c r="L18" s="102"/>
      <c r="M18" s="102"/>
      <c r="N18" s="102"/>
      <c r="O18" s="102"/>
      <c r="P18" s="102"/>
      <c r="Q18" s="102"/>
      <c r="R18" s="104"/>
      <c r="S18" s="168"/>
    </row>
    <row r="19" spans="1:19">
      <c r="A19" s="99" t="str">
        <f>IF(Inputs!A18="","",Inputs!A18)</f>
        <v/>
      </c>
      <c r="B19" s="117"/>
      <c r="C19" s="102"/>
      <c r="D19" s="102"/>
      <c r="E19" s="102"/>
      <c r="F19" s="102"/>
      <c r="G19" s="102"/>
      <c r="H19" s="102"/>
      <c r="I19" s="102"/>
      <c r="J19" s="102"/>
      <c r="K19" s="102"/>
      <c r="L19" s="102"/>
      <c r="M19" s="102"/>
      <c r="N19" s="102"/>
      <c r="O19" s="102"/>
      <c r="P19" s="102"/>
      <c r="Q19" s="102"/>
      <c r="R19" s="104"/>
      <c r="S19" s="168"/>
    </row>
    <row r="20" spans="1:19">
      <c r="A20" s="99" t="str">
        <f>IF(Inputs!A19="","",Inputs!A19)</f>
        <v/>
      </c>
      <c r="B20" s="117"/>
      <c r="C20" s="102"/>
      <c r="D20" s="102"/>
      <c r="E20" s="102"/>
      <c r="F20" s="102"/>
      <c r="G20" s="102"/>
      <c r="H20" s="102"/>
      <c r="I20" s="102"/>
      <c r="J20" s="102"/>
      <c r="K20" s="102"/>
      <c r="L20" s="102"/>
      <c r="M20" s="102"/>
      <c r="N20" s="102"/>
      <c r="O20" s="102"/>
      <c r="P20" s="102"/>
      <c r="Q20" s="102"/>
      <c r="R20" s="104"/>
      <c r="S20" s="168"/>
    </row>
    <row r="21" spans="1:19">
      <c r="A21" s="99" t="str">
        <f>IF(Inputs!A20="","",Inputs!A20)</f>
        <v/>
      </c>
      <c r="B21" s="117"/>
      <c r="C21" s="102"/>
      <c r="D21" s="102"/>
      <c r="E21" s="102"/>
      <c r="F21" s="102"/>
      <c r="G21" s="102"/>
      <c r="H21" s="102"/>
      <c r="I21" s="102"/>
      <c r="J21" s="102"/>
      <c r="K21" s="102"/>
      <c r="L21" s="102"/>
      <c r="M21" s="102"/>
      <c r="N21" s="102"/>
      <c r="O21" s="102"/>
      <c r="P21" s="102"/>
      <c r="Q21" s="102"/>
      <c r="R21" s="104"/>
      <c r="S21" s="168"/>
    </row>
    <row r="22" spans="1:19">
      <c r="A22" s="99" t="str">
        <f>IF(Inputs!A21="","",Inputs!A21)</f>
        <v/>
      </c>
      <c r="B22" s="117"/>
      <c r="C22" s="102"/>
      <c r="D22" s="102"/>
      <c r="E22" s="102"/>
      <c r="F22" s="102"/>
      <c r="G22" s="102"/>
      <c r="H22" s="102"/>
      <c r="I22" s="102"/>
      <c r="J22" s="102"/>
      <c r="K22" s="102"/>
      <c r="L22" s="102"/>
      <c r="M22" s="102"/>
      <c r="N22" s="102"/>
      <c r="O22" s="102"/>
      <c r="P22" s="102"/>
      <c r="Q22" s="102"/>
      <c r="R22" s="104"/>
      <c r="S22" s="168"/>
    </row>
    <row r="23" spans="1:19">
      <c r="A23" s="99" t="str">
        <f>IF(Inputs!A22="","",Inputs!A22)</f>
        <v/>
      </c>
      <c r="B23" s="117"/>
      <c r="C23" s="102"/>
      <c r="D23" s="102"/>
      <c r="E23" s="102"/>
      <c r="F23" s="102"/>
      <c r="G23" s="102"/>
      <c r="H23" s="102"/>
      <c r="I23" s="102"/>
      <c r="J23" s="102"/>
      <c r="K23" s="102"/>
      <c r="L23" s="102"/>
      <c r="M23" s="102"/>
      <c r="N23" s="102"/>
      <c r="O23" s="102"/>
      <c r="P23" s="102"/>
      <c r="Q23" s="102"/>
      <c r="R23" s="104"/>
      <c r="S23" s="168"/>
    </row>
    <row r="24" spans="1:19">
      <c r="A24" s="99" t="str">
        <f>IF(Inputs!A23="","",Inputs!A23)</f>
        <v/>
      </c>
      <c r="B24" s="117"/>
      <c r="C24" s="102"/>
      <c r="D24" s="102"/>
      <c r="E24" s="102"/>
      <c r="F24" s="102"/>
      <c r="G24" s="102"/>
      <c r="H24" s="102"/>
      <c r="I24" s="102"/>
      <c r="J24" s="102"/>
      <c r="K24" s="102"/>
      <c r="L24" s="102"/>
      <c r="M24" s="102"/>
      <c r="N24" s="102"/>
      <c r="O24" s="102"/>
      <c r="P24" s="102"/>
      <c r="Q24" s="102"/>
      <c r="R24" s="104"/>
      <c r="S24" s="168"/>
    </row>
    <row r="25" spans="1:19">
      <c r="A25" s="99" t="str">
        <f>IF(Inputs!A24="","",Inputs!A24)</f>
        <v/>
      </c>
      <c r="B25" s="117"/>
      <c r="C25" s="102"/>
      <c r="D25" s="102"/>
      <c r="E25" s="102"/>
      <c r="F25" s="102"/>
      <c r="G25" s="102"/>
      <c r="H25" s="102"/>
      <c r="I25" s="102"/>
      <c r="J25" s="102"/>
      <c r="K25" s="102"/>
      <c r="L25" s="102"/>
      <c r="M25" s="102"/>
      <c r="N25" s="102"/>
      <c r="O25" s="102"/>
      <c r="P25" s="102"/>
      <c r="Q25" s="102"/>
      <c r="R25" s="104"/>
      <c r="S25" s="168"/>
    </row>
    <row r="26" spans="1:19">
      <c r="A26" s="99" t="str">
        <f>IF(Inputs!A25="","",Inputs!A25)</f>
        <v/>
      </c>
      <c r="B26" s="117"/>
      <c r="C26" s="102"/>
      <c r="D26" s="102"/>
      <c r="E26" s="102"/>
      <c r="F26" s="102"/>
      <c r="G26" s="102"/>
      <c r="H26" s="102"/>
      <c r="I26" s="102"/>
      <c r="J26" s="102"/>
      <c r="K26" s="102"/>
      <c r="L26" s="102"/>
      <c r="M26" s="102"/>
      <c r="N26" s="102"/>
      <c r="O26" s="102"/>
      <c r="P26" s="102"/>
      <c r="Q26" s="102"/>
      <c r="R26" s="104"/>
      <c r="S26" s="168"/>
    </row>
    <row r="27" spans="1:19">
      <c r="A27" s="99" t="str">
        <f>IF(Inputs!A26="","",Inputs!A26)</f>
        <v/>
      </c>
      <c r="B27" s="117"/>
      <c r="C27" s="102"/>
      <c r="D27" s="102"/>
      <c r="E27" s="102"/>
      <c r="F27" s="102"/>
      <c r="G27" s="102"/>
      <c r="H27" s="102"/>
      <c r="I27" s="102"/>
      <c r="J27" s="102"/>
      <c r="K27" s="102"/>
      <c r="L27" s="102"/>
      <c r="M27" s="102"/>
      <c r="N27" s="102"/>
      <c r="O27" s="102"/>
      <c r="P27" s="102"/>
      <c r="Q27" s="102"/>
      <c r="R27" s="104"/>
      <c r="S27" s="168"/>
    </row>
    <row r="28" spans="1:19">
      <c r="A28" s="99" t="str">
        <f>IF(Inputs!A27="","",Inputs!A27)</f>
        <v/>
      </c>
      <c r="B28" s="117"/>
      <c r="C28" s="102"/>
      <c r="D28" s="102"/>
      <c r="E28" s="102"/>
      <c r="F28" s="102"/>
      <c r="G28" s="102"/>
      <c r="H28" s="102"/>
      <c r="I28" s="102"/>
      <c r="J28" s="102"/>
      <c r="K28" s="102"/>
      <c r="L28" s="102"/>
      <c r="M28" s="102"/>
      <c r="N28" s="102"/>
      <c r="O28" s="102"/>
      <c r="P28" s="102"/>
      <c r="Q28" s="102"/>
      <c r="R28" s="104"/>
      <c r="S28" s="168"/>
    </row>
    <row r="29" spans="1:19">
      <c r="A29" s="99" t="str">
        <f>IF(Inputs!A28="","",Inputs!A28)</f>
        <v/>
      </c>
      <c r="B29" s="117"/>
      <c r="C29" s="102"/>
      <c r="D29" s="102"/>
      <c r="E29" s="102"/>
      <c r="F29" s="102"/>
      <c r="G29" s="102"/>
      <c r="H29" s="102"/>
      <c r="I29" s="102"/>
      <c r="J29" s="102"/>
      <c r="K29" s="102"/>
      <c r="L29" s="102"/>
      <c r="M29" s="102"/>
      <c r="N29" s="102"/>
      <c r="O29" s="102"/>
      <c r="P29" s="102"/>
      <c r="Q29" s="102"/>
      <c r="R29" s="104"/>
      <c r="S29" s="168"/>
    </row>
    <row r="30" spans="1:19">
      <c r="A30" s="99" t="str">
        <f>IF(Inputs!A29="","",Inputs!A29)</f>
        <v/>
      </c>
      <c r="B30" s="117"/>
      <c r="C30" s="102"/>
      <c r="D30" s="102"/>
      <c r="E30" s="102"/>
      <c r="F30" s="102"/>
      <c r="G30" s="102"/>
      <c r="H30" s="102"/>
      <c r="I30" s="102"/>
      <c r="J30" s="102"/>
      <c r="K30" s="102"/>
      <c r="L30" s="102"/>
      <c r="M30" s="102"/>
      <c r="N30" s="102"/>
      <c r="O30" s="102"/>
      <c r="P30" s="102"/>
      <c r="Q30" s="102"/>
      <c r="R30" s="104"/>
      <c r="S30" s="168"/>
    </row>
    <row r="31" spans="1:19">
      <c r="A31" s="99" t="str">
        <f>IF(Inputs!A30="","",Inputs!A30)</f>
        <v/>
      </c>
      <c r="B31" s="117"/>
      <c r="C31" s="102"/>
      <c r="D31" s="102"/>
      <c r="E31" s="102"/>
      <c r="F31" s="102"/>
      <c r="G31" s="102"/>
      <c r="H31" s="102"/>
      <c r="I31" s="102"/>
      <c r="J31" s="102"/>
      <c r="K31" s="102"/>
      <c r="L31" s="102"/>
      <c r="M31" s="102"/>
      <c r="N31" s="102"/>
      <c r="O31" s="102"/>
      <c r="P31" s="102"/>
      <c r="Q31" s="102"/>
      <c r="R31" s="104"/>
      <c r="S31" s="168"/>
    </row>
    <row r="32" spans="1:19">
      <c r="A32" s="99" t="str">
        <f>IF(Inputs!A31="","",Inputs!A31)</f>
        <v/>
      </c>
      <c r="B32" s="117"/>
      <c r="C32" s="102"/>
      <c r="D32" s="102"/>
      <c r="E32" s="102"/>
      <c r="F32" s="102"/>
      <c r="G32" s="102"/>
      <c r="H32" s="102"/>
      <c r="I32" s="102"/>
      <c r="J32" s="102"/>
      <c r="K32" s="102"/>
      <c r="L32" s="102"/>
      <c r="M32" s="102"/>
      <c r="N32" s="102"/>
      <c r="O32" s="102"/>
      <c r="P32" s="102"/>
      <c r="Q32" s="102"/>
      <c r="R32" s="104"/>
      <c r="S32" s="168"/>
    </row>
    <row r="33" spans="1:19">
      <c r="A33" s="99" t="str">
        <f>IF(Inputs!A32="","",Inputs!A32)</f>
        <v/>
      </c>
      <c r="B33" s="117"/>
      <c r="C33" s="102"/>
      <c r="D33" s="102"/>
      <c r="E33" s="102"/>
      <c r="F33" s="102"/>
      <c r="G33" s="102"/>
      <c r="H33" s="102"/>
      <c r="I33" s="102"/>
      <c r="J33" s="102"/>
      <c r="K33" s="102"/>
      <c r="L33" s="102"/>
      <c r="M33" s="102"/>
      <c r="N33" s="102"/>
      <c r="O33" s="102"/>
      <c r="P33" s="102"/>
      <c r="Q33" s="102"/>
      <c r="R33" s="104"/>
      <c r="S33" s="168"/>
    </row>
    <row r="34" spans="1:19">
      <c r="A34" s="99" t="str">
        <f>IF(Inputs!A33="","",Inputs!A33)</f>
        <v/>
      </c>
      <c r="B34" s="117"/>
      <c r="C34" s="102"/>
      <c r="D34" s="102"/>
      <c r="E34" s="102"/>
      <c r="F34" s="102"/>
      <c r="G34" s="102"/>
      <c r="H34" s="102"/>
      <c r="I34" s="102"/>
      <c r="J34" s="102"/>
      <c r="K34" s="102"/>
      <c r="L34" s="102"/>
      <c r="M34" s="102"/>
      <c r="N34" s="102"/>
      <c r="O34" s="102"/>
      <c r="P34" s="102"/>
      <c r="Q34" s="102"/>
      <c r="R34" s="104"/>
      <c r="S34" s="168"/>
    </row>
    <row r="35" spans="1:19">
      <c r="A35" s="99" t="str">
        <f>IF(Inputs!A34="","",Inputs!A34)</f>
        <v/>
      </c>
      <c r="B35" s="117"/>
      <c r="C35" s="102"/>
      <c r="D35" s="102"/>
      <c r="E35" s="102"/>
      <c r="F35" s="102"/>
      <c r="G35" s="102"/>
      <c r="H35" s="102"/>
      <c r="I35" s="102"/>
      <c r="J35" s="102"/>
      <c r="K35" s="102"/>
      <c r="L35" s="102"/>
      <c r="M35" s="102"/>
      <c r="N35" s="102"/>
      <c r="O35" s="102"/>
      <c r="P35" s="102"/>
      <c r="Q35" s="102"/>
      <c r="R35" s="104"/>
      <c r="S35" s="168"/>
    </row>
    <row r="36" spans="1:19">
      <c r="A36" s="99" t="str">
        <f>IF(Inputs!A35="","",Inputs!A35)</f>
        <v/>
      </c>
      <c r="B36" s="117"/>
      <c r="C36" s="102"/>
      <c r="D36" s="102"/>
      <c r="E36" s="102"/>
      <c r="F36" s="102"/>
      <c r="G36" s="102"/>
      <c r="H36" s="102"/>
      <c r="I36" s="102"/>
      <c r="J36" s="102"/>
      <c r="K36" s="102"/>
      <c r="L36" s="102"/>
      <c r="M36" s="102"/>
      <c r="N36" s="102"/>
      <c r="O36" s="102"/>
      <c r="P36" s="102"/>
      <c r="Q36" s="102"/>
      <c r="R36" s="104"/>
      <c r="S36" s="168"/>
    </row>
    <row r="37" spans="1:19">
      <c r="A37" s="99" t="str">
        <f>IF(Inputs!A36="","",Inputs!A36)</f>
        <v/>
      </c>
      <c r="B37" s="117"/>
      <c r="C37" s="102"/>
      <c r="D37" s="102"/>
      <c r="E37" s="102"/>
      <c r="F37" s="102"/>
      <c r="G37" s="102"/>
      <c r="H37" s="102"/>
      <c r="I37" s="102"/>
      <c r="J37" s="102"/>
      <c r="K37" s="102"/>
      <c r="L37" s="102"/>
      <c r="M37" s="102"/>
      <c r="N37" s="102"/>
      <c r="O37" s="102"/>
      <c r="P37" s="102"/>
      <c r="Q37" s="102"/>
      <c r="R37" s="104"/>
      <c r="S37" s="168"/>
    </row>
    <row r="38" spans="1:19">
      <c r="A38" s="99" t="str">
        <f>IF(Inputs!A37="","",Inputs!A37)</f>
        <v/>
      </c>
      <c r="B38" s="117"/>
      <c r="C38" s="102"/>
      <c r="D38" s="102"/>
      <c r="E38" s="102"/>
      <c r="F38" s="102"/>
      <c r="G38" s="102"/>
      <c r="H38" s="102"/>
      <c r="I38" s="102"/>
      <c r="J38" s="102"/>
      <c r="K38" s="102"/>
      <c r="L38" s="102"/>
      <c r="M38" s="102"/>
      <c r="N38" s="102"/>
      <c r="O38" s="102"/>
      <c r="P38" s="102"/>
      <c r="Q38" s="102"/>
      <c r="R38" s="104"/>
      <c r="S38" s="168"/>
    </row>
    <row r="39" spans="1:19">
      <c r="A39" s="99" t="str">
        <f>IF(Inputs!A38="","",Inputs!A38)</f>
        <v/>
      </c>
      <c r="B39" s="117"/>
      <c r="C39" s="102"/>
      <c r="D39" s="102"/>
      <c r="E39" s="102"/>
      <c r="F39" s="102"/>
      <c r="G39" s="102"/>
      <c r="H39" s="102"/>
      <c r="I39" s="102"/>
      <c r="J39" s="102"/>
      <c r="K39" s="102"/>
      <c r="L39" s="102"/>
      <c r="M39" s="102"/>
      <c r="N39" s="102"/>
      <c r="O39" s="102"/>
      <c r="P39" s="102"/>
      <c r="Q39" s="102"/>
      <c r="R39" s="104"/>
      <c r="S39" s="168"/>
    </row>
    <row r="40" spans="1:19">
      <c r="A40" s="99" t="str">
        <f>IF(Inputs!A39="","",Inputs!A39)</f>
        <v/>
      </c>
      <c r="B40" s="117"/>
      <c r="C40" s="102"/>
      <c r="D40" s="102"/>
      <c r="E40" s="102"/>
      <c r="F40" s="102"/>
      <c r="G40" s="102"/>
      <c r="H40" s="102"/>
      <c r="I40" s="102"/>
      <c r="J40" s="102"/>
      <c r="K40" s="102"/>
      <c r="L40" s="102"/>
      <c r="M40" s="102"/>
      <c r="N40" s="102"/>
      <c r="O40" s="102"/>
      <c r="P40" s="102"/>
      <c r="Q40" s="102"/>
      <c r="R40" s="104"/>
      <c r="S40" s="168"/>
    </row>
    <row r="41" spans="1:19">
      <c r="A41" s="99" t="str">
        <f>IF(Inputs!A40="","",Inputs!A40)</f>
        <v/>
      </c>
      <c r="B41" s="117"/>
      <c r="C41" s="102"/>
      <c r="D41" s="102"/>
      <c r="E41" s="102"/>
      <c r="F41" s="102"/>
      <c r="G41" s="102"/>
      <c r="H41" s="102"/>
      <c r="I41" s="102"/>
      <c r="J41" s="102"/>
      <c r="K41" s="102"/>
      <c r="L41" s="102"/>
      <c r="M41" s="102"/>
      <c r="N41" s="102"/>
      <c r="O41" s="102"/>
      <c r="P41" s="102"/>
      <c r="Q41" s="102"/>
      <c r="R41" s="104"/>
      <c r="S41" s="168"/>
    </row>
    <row r="42" spans="1:19">
      <c r="A42" s="99" t="str">
        <f>IF(Inputs!A41="","",Inputs!A41)</f>
        <v/>
      </c>
      <c r="B42" s="117"/>
      <c r="C42" s="102"/>
      <c r="D42" s="102"/>
      <c r="E42" s="102"/>
      <c r="F42" s="102"/>
      <c r="G42" s="102"/>
      <c r="H42" s="102"/>
      <c r="I42" s="102"/>
      <c r="J42" s="102"/>
      <c r="K42" s="102"/>
      <c r="L42" s="102"/>
      <c r="M42" s="102"/>
      <c r="N42" s="102"/>
      <c r="O42" s="102"/>
      <c r="P42" s="102"/>
      <c r="Q42" s="102"/>
      <c r="R42" s="104"/>
      <c r="S42" s="168"/>
    </row>
    <row r="43" spans="1:19">
      <c r="A43" s="99" t="str">
        <f>IF(Inputs!A42="","",Inputs!A42)</f>
        <v/>
      </c>
      <c r="B43" s="117"/>
      <c r="C43" s="102"/>
      <c r="D43" s="102"/>
      <c r="E43" s="102"/>
      <c r="F43" s="102"/>
      <c r="G43" s="102"/>
      <c r="H43" s="102"/>
      <c r="I43" s="102"/>
      <c r="J43" s="102"/>
      <c r="K43" s="102"/>
      <c r="L43" s="102"/>
      <c r="M43" s="102"/>
      <c r="N43" s="102"/>
      <c r="O43" s="102"/>
      <c r="P43" s="102"/>
      <c r="Q43" s="102"/>
      <c r="R43" s="104"/>
      <c r="S43" s="168"/>
    </row>
    <row r="44" spans="1:19">
      <c r="A44" s="99" t="str">
        <f>IF(Inputs!A43="","",Inputs!A43)</f>
        <v/>
      </c>
      <c r="B44" s="117"/>
      <c r="C44" s="102"/>
      <c r="D44" s="102"/>
      <c r="E44" s="102"/>
      <c r="F44" s="102"/>
      <c r="G44" s="102"/>
      <c r="H44" s="102"/>
      <c r="I44" s="102"/>
      <c r="J44" s="102"/>
      <c r="K44" s="102"/>
      <c r="L44" s="102"/>
      <c r="M44" s="102"/>
      <c r="N44" s="102"/>
      <c r="O44" s="102"/>
      <c r="P44" s="102"/>
      <c r="Q44" s="102"/>
      <c r="R44" s="104"/>
      <c r="S44" s="168"/>
    </row>
    <row r="45" spans="1:19">
      <c r="A45" s="99" t="str">
        <f>IF(Inputs!A44="","",Inputs!A44)</f>
        <v/>
      </c>
      <c r="B45" s="117"/>
      <c r="C45" s="102"/>
      <c r="D45" s="102"/>
      <c r="E45" s="102"/>
      <c r="F45" s="102"/>
      <c r="G45" s="102"/>
      <c r="H45" s="102"/>
      <c r="I45" s="102"/>
      <c r="J45" s="102"/>
      <c r="K45" s="102"/>
      <c r="L45" s="102"/>
      <c r="M45" s="102"/>
      <c r="N45" s="102"/>
      <c r="O45" s="102"/>
      <c r="P45" s="102"/>
      <c r="Q45" s="102"/>
      <c r="R45" s="104"/>
      <c r="S45" s="168"/>
    </row>
    <row r="46" spans="1:19">
      <c r="A46" s="99" t="str">
        <f>IF(Inputs!A45="","",Inputs!A45)</f>
        <v/>
      </c>
      <c r="B46" s="117"/>
      <c r="C46" s="102"/>
      <c r="D46" s="102"/>
      <c r="E46" s="102"/>
      <c r="F46" s="102"/>
      <c r="G46" s="102"/>
      <c r="H46" s="102"/>
      <c r="I46" s="102"/>
      <c r="J46" s="102"/>
      <c r="K46" s="102"/>
      <c r="L46" s="102"/>
      <c r="M46" s="102"/>
      <c r="N46" s="102"/>
      <c r="O46" s="102"/>
      <c r="P46" s="102"/>
      <c r="Q46" s="102"/>
      <c r="R46" s="104"/>
      <c r="S46" s="168"/>
    </row>
    <row r="47" spans="1:19">
      <c r="A47" s="99" t="str">
        <f>IF(Inputs!A46="","",Inputs!A46)</f>
        <v/>
      </c>
      <c r="B47" s="117"/>
      <c r="C47" s="102"/>
      <c r="D47" s="102"/>
      <c r="E47" s="102"/>
      <c r="F47" s="102"/>
      <c r="G47" s="102"/>
      <c r="H47" s="102"/>
      <c r="I47" s="102"/>
      <c r="J47" s="102"/>
      <c r="K47" s="102"/>
      <c r="L47" s="102"/>
      <c r="M47" s="102"/>
      <c r="N47" s="102"/>
      <c r="O47" s="102"/>
      <c r="P47" s="102"/>
      <c r="Q47" s="102"/>
      <c r="R47" s="104"/>
      <c r="S47" s="168"/>
    </row>
    <row r="48" spans="1:19">
      <c r="A48" s="99" t="str">
        <f>IF(Inputs!A47="","",Inputs!A47)</f>
        <v/>
      </c>
      <c r="B48" s="117"/>
      <c r="C48" s="102"/>
      <c r="D48" s="102"/>
      <c r="E48" s="102"/>
      <c r="F48" s="102"/>
      <c r="G48" s="102"/>
      <c r="H48" s="102"/>
      <c r="I48" s="102"/>
      <c r="J48" s="102"/>
      <c r="K48" s="102"/>
      <c r="L48" s="102"/>
      <c r="M48" s="102"/>
      <c r="N48" s="102"/>
      <c r="O48" s="102"/>
      <c r="P48" s="102"/>
      <c r="Q48" s="102"/>
      <c r="R48" s="104"/>
      <c r="S48" s="168"/>
    </row>
    <row r="49" spans="1:19">
      <c r="A49" s="99" t="str">
        <f>IF(Inputs!A48="","",Inputs!A48)</f>
        <v/>
      </c>
      <c r="B49" s="117"/>
      <c r="C49" s="102"/>
      <c r="D49" s="102"/>
      <c r="E49" s="102"/>
      <c r="F49" s="102"/>
      <c r="G49" s="102"/>
      <c r="H49" s="102"/>
      <c r="I49" s="102"/>
      <c r="J49" s="102"/>
      <c r="K49" s="102"/>
      <c r="L49" s="102"/>
      <c r="M49" s="102"/>
      <c r="N49" s="102"/>
      <c r="O49" s="102"/>
      <c r="P49" s="102"/>
      <c r="Q49" s="102"/>
      <c r="R49" s="104"/>
      <c r="S49" s="168"/>
    </row>
    <row r="50" spans="1:19">
      <c r="A50" s="99" t="str">
        <f>IF(Inputs!A49="","",Inputs!A49)</f>
        <v/>
      </c>
      <c r="B50" s="117"/>
      <c r="C50" s="102"/>
      <c r="D50" s="102"/>
      <c r="E50" s="102"/>
      <c r="F50" s="102"/>
      <c r="G50" s="102"/>
      <c r="H50" s="102"/>
      <c r="I50" s="102"/>
      <c r="J50" s="102"/>
      <c r="K50" s="102"/>
      <c r="L50" s="102"/>
      <c r="M50" s="102"/>
      <c r="N50" s="102"/>
      <c r="O50" s="102"/>
      <c r="P50" s="102"/>
      <c r="Q50" s="102"/>
      <c r="R50" s="104"/>
      <c r="S50" s="168"/>
    </row>
    <row r="51" spans="1:19">
      <c r="A51" s="99" t="str">
        <f>IF(Inputs!A50="","",Inputs!A50)</f>
        <v/>
      </c>
      <c r="B51" s="117"/>
      <c r="C51" s="102"/>
      <c r="D51" s="102"/>
      <c r="E51" s="102"/>
      <c r="F51" s="102"/>
      <c r="G51" s="102"/>
      <c r="H51" s="102"/>
      <c r="I51" s="102"/>
      <c r="J51" s="102"/>
      <c r="K51" s="102"/>
      <c r="L51" s="102"/>
      <c r="M51" s="102"/>
      <c r="N51" s="102"/>
      <c r="O51" s="102"/>
      <c r="P51" s="102"/>
      <c r="Q51" s="102"/>
      <c r="R51" s="104"/>
      <c r="S51" s="168"/>
    </row>
    <row r="52" spans="1:19">
      <c r="A52" s="99" t="str">
        <f>IF(Inputs!A51="","",Inputs!A51)</f>
        <v/>
      </c>
      <c r="B52" s="117"/>
      <c r="C52" s="102"/>
      <c r="D52" s="102"/>
      <c r="E52" s="102"/>
      <c r="F52" s="102"/>
      <c r="G52" s="102"/>
      <c r="H52" s="102"/>
      <c r="I52" s="102"/>
      <c r="J52" s="102"/>
      <c r="K52" s="102"/>
      <c r="L52" s="102"/>
      <c r="M52" s="102"/>
      <c r="N52" s="102"/>
      <c r="O52" s="102"/>
      <c r="P52" s="102"/>
      <c r="Q52" s="102"/>
      <c r="R52" s="104"/>
      <c r="S52" s="168"/>
    </row>
    <row r="53" spans="1:19">
      <c r="A53" s="99" t="str">
        <f>IF(Inputs!A52="","",Inputs!A52)</f>
        <v/>
      </c>
      <c r="B53" s="117"/>
      <c r="C53" s="102"/>
      <c r="D53" s="102"/>
      <c r="E53" s="102"/>
      <c r="F53" s="102"/>
      <c r="G53" s="102"/>
      <c r="H53" s="102"/>
      <c r="I53" s="102"/>
      <c r="J53" s="102"/>
      <c r="K53" s="102"/>
      <c r="L53" s="102"/>
      <c r="M53" s="102"/>
      <c r="N53" s="102"/>
      <c r="O53" s="102"/>
      <c r="P53" s="102"/>
      <c r="Q53" s="102"/>
      <c r="R53" s="104"/>
      <c r="S53" s="168"/>
    </row>
    <row r="54" spans="1:19">
      <c r="A54" s="99" t="str">
        <f>IF(Inputs!A53="","",Inputs!A53)</f>
        <v/>
      </c>
      <c r="B54" s="117"/>
      <c r="C54" s="102"/>
      <c r="D54" s="102"/>
      <c r="E54" s="102"/>
      <c r="F54" s="102"/>
      <c r="G54" s="102"/>
      <c r="H54" s="102"/>
      <c r="I54" s="102"/>
      <c r="J54" s="102"/>
      <c r="K54" s="102"/>
      <c r="L54" s="102"/>
      <c r="M54" s="102"/>
      <c r="N54" s="102"/>
      <c r="O54" s="102"/>
      <c r="P54" s="102"/>
      <c r="Q54" s="102"/>
      <c r="R54" s="104"/>
      <c r="S54" s="168"/>
    </row>
    <row r="55" spans="1:19">
      <c r="A55" s="99" t="str">
        <f>IF(Inputs!A54="","",Inputs!A54)</f>
        <v/>
      </c>
      <c r="B55" s="117"/>
      <c r="C55" s="102"/>
      <c r="D55" s="102"/>
      <c r="E55" s="102"/>
      <c r="F55" s="102"/>
      <c r="G55" s="102"/>
      <c r="H55" s="102"/>
      <c r="I55" s="102"/>
      <c r="J55" s="102"/>
      <c r="K55" s="102"/>
      <c r="L55" s="102"/>
      <c r="M55" s="102"/>
      <c r="N55" s="102"/>
      <c r="O55" s="102"/>
      <c r="P55" s="102"/>
      <c r="Q55" s="102"/>
      <c r="R55" s="104"/>
      <c r="S55" s="168"/>
    </row>
    <row r="56" spans="1:19">
      <c r="A56" s="99" t="str">
        <f>IF(Inputs!A55="","",Inputs!A55)</f>
        <v/>
      </c>
      <c r="B56" s="117"/>
      <c r="C56" s="102"/>
      <c r="D56" s="102"/>
      <c r="E56" s="102"/>
      <c r="F56" s="102"/>
      <c r="G56" s="102"/>
      <c r="H56" s="102"/>
      <c r="I56" s="102"/>
      <c r="J56" s="102"/>
      <c r="K56" s="102"/>
      <c r="L56" s="102"/>
      <c r="M56" s="102"/>
      <c r="N56" s="102"/>
      <c r="O56" s="102"/>
      <c r="P56" s="102"/>
      <c r="Q56" s="102"/>
      <c r="R56" s="104"/>
      <c r="S56" s="168"/>
    </row>
    <row r="57" spans="1:19">
      <c r="A57" s="99" t="str">
        <f>IF(Inputs!A56="","",Inputs!A56)</f>
        <v/>
      </c>
      <c r="B57" s="117"/>
      <c r="C57" s="102"/>
      <c r="D57" s="102"/>
      <c r="E57" s="102"/>
      <c r="F57" s="102"/>
      <c r="G57" s="102"/>
      <c r="H57" s="102"/>
      <c r="I57" s="102"/>
      <c r="J57" s="102"/>
      <c r="K57" s="102"/>
      <c r="L57" s="102"/>
      <c r="M57" s="102"/>
      <c r="N57" s="102"/>
      <c r="O57" s="102"/>
      <c r="P57" s="102"/>
      <c r="Q57" s="102"/>
      <c r="R57" s="104"/>
      <c r="S57" s="168"/>
    </row>
    <row r="58" spans="1:19">
      <c r="A58" s="99" t="str">
        <f>IF(Inputs!A57="","",Inputs!A57)</f>
        <v/>
      </c>
      <c r="B58" s="117"/>
      <c r="C58" s="102"/>
      <c r="D58" s="102"/>
      <c r="E58" s="102"/>
      <c r="F58" s="102"/>
      <c r="G58" s="102"/>
      <c r="H58" s="102"/>
      <c r="I58" s="102"/>
      <c r="J58" s="102"/>
      <c r="K58" s="102"/>
      <c r="L58" s="102"/>
      <c r="M58" s="102"/>
      <c r="N58" s="102"/>
      <c r="O58" s="102"/>
      <c r="P58" s="102"/>
      <c r="Q58" s="102"/>
      <c r="R58" s="104"/>
      <c r="S58" s="168"/>
    </row>
    <row r="59" spans="1:19">
      <c r="A59" s="99" t="str">
        <f>IF(Inputs!A58="","",Inputs!A58)</f>
        <v/>
      </c>
      <c r="B59" s="117"/>
      <c r="C59" s="102"/>
      <c r="D59" s="102"/>
      <c r="E59" s="102"/>
      <c r="F59" s="102"/>
      <c r="G59" s="102"/>
      <c r="H59" s="102"/>
      <c r="I59" s="102"/>
      <c r="J59" s="102"/>
      <c r="K59" s="102"/>
      <c r="L59" s="102"/>
      <c r="M59" s="102"/>
      <c r="N59" s="102"/>
      <c r="O59" s="102"/>
      <c r="P59" s="102"/>
      <c r="Q59" s="102"/>
      <c r="R59" s="104"/>
      <c r="S59" s="168"/>
    </row>
    <row r="60" spans="1:19">
      <c r="A60" s="99" t="str">
        <f>IF(Inputs!A59="","",Inputs!A59)</f>
        <v/>
      </c>
      <c r="B60" s="117"/>
      <c r="C60" s="117"/>
      <c r="D60" s="117"/>
      <c r="E60" s="117"/>
      <c r="F60" s="117"/>
      <c r="G60" s="117"/>
      <c r="H60" s="117"/>
      <c r="I60" s="117"/>
      <c r="J60" s="117"/>
      <c r="K60" s="117"/>
      <c r="L60" s="117"/>
      <c r="M60" s="117"/>
      <c r="N60" s="117"/>
      <c r="O60" s="117"/>
      <c r="P60" s="117"/>
      <c r="Q60" s="117"/>
      <c r="R60" s="104"/>
      <c r="S60" s="168"/>
    </row>
    <row r="61" spans="1:19">
      <c r="A61" s="99" t="str">
        <f>IF(Inputs!A60="","",Inputs!A60)</f>
        <v/>
      </c>
      <c r="B61" s="117"/>
      <c r="C61" s="117"/>
      <c r="D61" s="117"/>
      <c r="E61" s="117"/>
      <c r="F61" s="117"/>
      <c r="G61" s="117"/>
      <c r="H61" s="117"/>
      <c r="I61" s="117"/>
      <c r="J61" s="117"/>
      <c r="K61" s="117"/>
      <c r="L61" s="117"/>
      <c r="M61" s="117"/>
      <c r="N61" s="117"/>
      <c r="O61" s="117"/>
      <c r="P61" s="117"/>
      <c r="Q61" s="117"/>
      <c r="R61" s="104"/>
      <c r="S61" s="168"/>
    </row>
    <row r="62" spans="1:19">
      <c r="A62" s="99" t="str">
        <f>IF(Inputs!A61="","",Inputs!A61)</f>
        <v/>
      </c>
      <c r="B62" s="117"/>
      <c r="C62" s="117"/>
      <c r="D62" s="117"/>
      <c r="E62" s="117"/>
      <c r="F62" s="117"/>
      <c r="G62" s="117"/>
      <c r="H62" s="117"/>
      <c r="I62" s="117"/>
      <c r="J62" s="117"/>
      <c r="K62" s="117"/>
      <c r="L62" s="117"/>
      <c r="M62" s="117"/>
      <c r="N62" s="117"/>
      <c r="O62" s="117"/>
      <c r="P62" s="117"/>
      <c r="Q62" s="117"/>
      <c r="R62" s="104"/>
      <c r="S62" s="168"/>
    </row>
    <row r="63" spans="1:19">
      <c r="A63" s="99" t="str">
        <f>IF(Inputs!A62="","",Inputs!A62)</f>
        <v/>
      </c>
      <c r="B63" s="117"/>
      <c r="C63" s="117"/>
      <c r="D63" s="117"/>
      <c r="E63" s="117"/>
      <c r="F63" s="117"/>
      <c r="G63" s="117"/>
      <c r="H63" s="117"/>
      <c r="I63" s="117"/>
      <c r="J63" s="117"/>
      <c r="K63" s="117"/>
      <c r="L63" s="117"/>
      <c r="M63" s="117"/>
      <c r="N63" s="117"/>
      <c r="O63" s="117"/>
      <c r="P63" s="117"/>
      <c r="Q63" s="117"/>
      <c r="R63" s="104"/>
      <c r="S63" s="168"/>
    </row>
    <row r="64" spans="1:19">
      <c r="A64" s="99" t="str">
        <f>IF(Inputs!A63="","",Inputs!A63)</f>
        <v/>
      </c>
      <c r="B64" s="117"/>
      <c r="C64" s="117"/>
      <c r="D64" s="117"/>
      <c r="E64" s="117"/>
      <c r="F64" s="117"/>
      <c r="G64" s="117"/>
      <c r="H64" s="117"/>
      <c r="I64" s="117"/>
      <c r="J64" s="117"/>
      <c r="K64" s="117"/>
      <c r="L64" s="117"/>
      <c r="M64" s="117"/>
      <c r="N64" s="117"/>
      <c r="O64" s="117"/>
      <c r="P64" s="117"/>
      <c r="Q64" s="117"/>
      <c r="R64" s="104"/>
      <c r="S64" s="168"/>
    </row>
    <row r="65" spans="1:19">
      <c r="A65" s="99" t="str">
        <f>IF(Inputs!A64="","",Inputs!A64)</f>
        <v/>
      </c>
      <c r="B65" s="117"/>
      <c r="C65" s="117"/>
      <c r="D65" s="117"/>
      <c r="E65" s="117"/>
      <c r="F65" s="117"/>
      <c r="G65" s="117"/>
      <c r="H65" s="117"/>
      <c r="I65" s="117"/>
      <c r="J65" s="117"/>
      <c r="K65" s="117"/>
      <c r="L65" s="117"/>
      <c r="M65" s="117"/>
      <c r="N65" s="117"/>
      <c r="O65" s="117"/>
      <c r="P65" s="117"/>
      <c r="Q65" s="117"/>
      <c r="R65" s="104"/>
      <c r="S65" s="168"/>
    </row>
    <row r="66" spans="1:19">
      <c r="A66" s="99" t="str">
        <f>IF(Inputs!A65="","",Inputs!A65)</f>
        <v/>
      </c>
      <c r="B66" s="117"/>
      <c r="C66" s="117"/>
      <c r="D66" s="117"/>
      <c r="E66" s="117"/>
      <c r="F66" s="117"/>
      <c r="G66" s="117"/>
      <c r="H66" s="117"/>
      <c r="I66" s="117"/>
      <c r="J66" s="117"/>
      <c r="K66" s="117"/>
      <c r="L66" s="117"/>
      <c r="M66" s="117"/>
      <c r="N66" s="117"/>
      <c r="O66" s="117"/>
      <c r="P66" s="117"/>
      <c r="Q66" s="117"/>
      <c r="R66" s="104"/>
      <c r="S66" s="168"/>
    </row>
    <row r="67" spans="1:19">
      <c r="A67" s="99" t="str">
        <f>IF(Inputs!A66="","",Inputs!A66)</f>
        <v/>
      </c>
      <c r="B67" s="117"/>
      <c r="C67" s="117"/>
      <c r="D67" s="117"/>
      <c r="E67" s="117"/>
      <c r="F67" s="117"/>
      <c r="G67" s="117"/>
      <c r="H67" s="117"/>
      <c r="I67" s="117"/>
      <c r="J67" s="117"/>
      <c r="K67" s="117"/>
      <c r="L67" s="117"/>
      <c r="M67" s="117"/>
      <c r="N67" s="117"/>
      <c r="O67" s="117"/>
      <c r="P67" s="117"/>
      <c r="Q67" s="117"/>
      <c r="R67" s="104"/>
      <c r="S67" s="168"/>
    </row>
    <row r="68" spans="1:19">
      <c r="A68" s="99" t="str">
        <f>IF(Inputs!A67="","",Inputs!A67)</f>
        <v/>
      </c>
      <c r="B68" s="117"/>
      <c r="C68" s="117"/>
      <c r="D68" s="117"/>
      <c r="E68" s="117"/>
      <c r="F68" s="117"/>
      <c r="G68" s="117"/>
      <c r="H68" s="117"/>
      <c r="I68" s="117"/>
      <c r="J68" s="117"/>
      <c r="K68" s="117"/>
      <c r="L68" s="117"/>
      <c r="M68" s="117"/>
      <c r="N68" s="117"/>
      <c r="O68" s="117"/>
      <c r="P68" s="117"/>
      <c r="Q68" s="117"/>
      <c r="R68" s="104"/>
      <c r="S68" s="168"/>
    </row>
    <row r="69" spans="1:19">
      <c r="A69" s="99" t="str">
        <f>IF(Inputs!A68="","",Inputs!A68)</f>
        <v/>
      </c>
      <c r="B69" s="117"/>
      <c r="C69" s="117"/>
      <c r="D69" s="117"/>
      <c r="E69" s="117"/>
      <c r="F69" s="117"/>
      <c r="G69" s="117"/>
      <c r="H69" s="117"/>
      <c r="I69" s="117"/>
      <c r="J69" s="117"/>
      <c r="K69" s="117"/>
      <c r="L69" s="117"/>
      <c r="M69" s="117"/>
      <c r="N69" s="117"/>
      <c r="O69" s="117"/>
      <c r="P69" s="117"/>
      <c r="Q69" s="117"/>
      <c r="R69" s="104"/>
      <c r="S69" s="168"/>
    </row>
    <row r="70" spans="1:19">
      <c r="A70" s="99" t="str">
        <f>IF(Inputs!A69="","",Inputs!A69)</f>
        <v/>
      </c>
      <c r="B70" s="117"/>
      <c r="C70" s="117"/>
      <c r="D70" s="117"/>
      <c r="E70" s="117"/>
      <c r="F70" s="117"/>
      <c r="G70" s="117"/>
      <c r="H70" s="117"/>
      <c r="I70" s="117"/>
      <c r="J70" s="117"/>
      <c r="K70" s="117"/>
      <c r="L70" s="117"/>
      <c r="M70" s="117"/>
      <c r="N70" s="117"/>
      <c r="O70" s="117"/>
      <c r="P70" s="117"/>
      <c r="Q70" s="117"/>
      <c r="R70" s="104"/>
      <c r="S70" s="168"/>
    </row>
    <row r="71" spans="1:19">
      <c r="A71" s="99" t="str">
        <f>IF(Inputs!A70="","",Inputs!A70)</f>
        <v/>
      </c>
      <c r="B71" s="117"/>
      <c r="C71" s="117"/>
      <c r="D71" s="117"/>
      <c r="E71" s="117"/>
      <c r="F71" s="117"/>
      <c r="G71" s="117"/>
      <c r="H71" s="117"/>
      <c r="I71" s="117"/>
      <c r="J71" s="117"/>
      <c r="K71" s="117"/>
      <c r="L71" s="117"/>
      <c r="M71" s="117"/>
      <c r="N71" s="117"/>
      <c r="O71" s="117"/>
      <c r="P71" s="117"/>
      <c r="Q71" s="117"/>
      <c r="R71" s="104"/>
      <c r="S71" s="168"/>
    </row>
    <row r="72" spans="1:19">
      <c r="A72" s="99" t="str">
        <f>IF(Inputs!A71="","",Inputs!A71)</f>
        <v/>
      </c>
      <c r="B72" s="117"/>
      <c r="C72" s="117"/>
      <c r="D72" s="117"/>
      <c r="E72" s="117"/>
      <c r="F72" s="117"/>
      <c r="G72" s="117"/>
      <c r="H72" s="117"/>
      <c r="I72" s="117"/>
      <c r="J72" s="117"/>
      <c r="K72" s="117"/>
      <c r="L72" s="117"/>
      <c r="M72" s="117"/>
      <c r="N72" s="117"/>
      <c r="O72" s="117"/>
      <c r="P72" s="117"/>
      <c r="Q72" s="117"/>
      <c r="R72" s="104"/>
      <c r="S72" s="168"/>
    </row>
    <row r="73" spans="1:19">
      <c r="A73" s="99" t="str">
        <f>IF(Inputs!A72="","",Inputs!A72)</f>
        <v/>
      </c>
      <c r="B73" s="117"/>
      <c r="C73" s="117"/>
      <c r="D73" s="117"/>
      <c r="E73" s="117"/>
      <c r="F73" s="117"/>
      <c r="G73" s="117"/>
      <c r="H73" s="117"/>
      <c r="I73" s="117"/>
      <c r="J73" s="117"/>
      <c r="K73" s="117"/>
      <c r="L73" s="117"/>
      <c r="M73" s="117"/>
      <c r="N73" s="117"/>
      <c r="O73" s="117"/>
      <c r="P73" s="117"/>
      <c r="Q73" s="117"/>
      <c r="R73" s="104"/>
      <c r="S73" s="168"/>
    </row>
    <row r="74" spans="1:19">
      <c r="A74" s="99" t="str">
        <f>IF(Inputs!A73="","",Inputs!A73)</f>
        <v/>
      </c>
      <c r="B74" s="117"/>
      <c r="C74" s="117"/>
      <c r="D74" s="117"/>
      <c r="E74" s="117"/>
      <c r="F74" s="117"/>
      <c r="G74" s="117"/>
      <c r="H74" s="117"/>
      <c r="I74" s="117"/>
      <c r="J74" s="117"/>
      <c r="K74" s="117"/>
      <c r="L74" s="117"/>
      <c r="M74" s="117"/>
      <c r="N74" s="117"/>
      <c r="O74" s="117"/>
      <c r="P74" s="117"/>
      <c r="Q74" s="117"/>
      <c r="R74" s="104"/>
      <c r="S74" s="168"/>
    </row>
    <row r="75" spans="1:19">
      <c r="A75" s="99" t="str">
        <f>IF(Inputs!A74="","",Inputs!A74)</f>
        <v/>
      </c>
      <c r="B75" s="117"/>
      <c r="C75" s="117"/>
      <c r="D75" s="117"/>
      <c r="E75" s="117"/>
      <c r="F75" s="117"/>
      <c r="G75" s="117"/>
      <c r="H75" s="117"/>
      <c r="I75" s="117"/>
      <c r="J75" s="117"/>
      <c r="K75" s="117"/>
      <c r="L75" s="117"/>
      <c r="M75" s="117"/>
      <c r="N75" s="117"/>
      <c r="O75" s="117"/>
      <c r="P75" s="117"/>
      <c r="Q75" s="117"/>
      <c r="R75" s="104"/>
      <c r="S75" s="168"/>
    </row>
    <row r="76" spans="1:19">
      <c r="A76" s="99" t="str">
        <f>IF(Inputs!A75="","",Inputs!A75)</f>
        <v/>
      </c>
      <c r="B76" s="117"/>
      <c r="C76" s="117"/>
      <c r="D76" s="117"/>
      <c r="E76" s="117"/>
      <c r="F76" s="117"/>
      <c r="G76" s="117"/>
      <c r="H76" s="117"/>
      <c r="I76" s="117"/>
      <c r="J76" s="117"/>
      <c r="K76" s="117"/>
      <c r="L76" s="117"/>
      <c r="M76" s="117"/>
      <c r="N76" s="117"/>
      <c r="O76" s="117"/>
      <c r="P76" s="117"/>
      <c r="Q76" s="117"/>
      <c r="R76" s="104"/>
      <c r="S76" s="168"/>
    </row>
    <row r="77" spans="1:19">
      <c r="A77" s="99" t="str">
        <f>IF(Inputs!A76="","",Inputs!A76)</f>
        <v/>
      </c>
      <c r="B77" s="117"/>
      <c r="C77" s="117"/>
      <c r="D77" s="117"/>
      <c r="E77" s="117"/>
      <c r="F77" s="117"/>
      <c r="G77" s="117"/>
      <c r="H77" s="117"/>
      <c r="I77" s="117"/>
      <c r="J77" s="117"/>
      <c r="K77" s="117"/>
      <c r="L77" s="117"/>
      <c r="M77" s="117"/>
      <c r="N77" s="117"/>
      <c r="O77" s="117"/>
      <c r="P77" s="117"/>
      <c r="Q77" s="117"/>
      <c r="R77" s="104"/>
      <c r="S77" s="168"/>
    </row>
    <row r="78" spans="1:19">
      <c r="A78" s="99" t="str">
        <f>IF(Inputs!A77="","",Inputs!A77)</f>
        <v/>
      </c>
      <c r="B78" s="117"/>
      <c r="C78" s="117"/>
      <c r="D78" s="117"/>
      <c r="E78" s="117"/>
      <c r="F78" s="117"/>
      <c r="G78" s="117"/>
      <c r="H78" s="117"/>
      <c r="I78" s="117"/>
      <c r="J78" s="117"/>
      <c r="K78" s="117"/>
      <c r="L78" s="117"/>
      <c r="M78" s="117"/>
      <c r="N78" s="117"/>
      <c r="O78" s="117"/>
      <c r="P78" s="117"/>
      <c r="Q78" s="117"/>
      <c r="R78" s="104"/>
      <c r="S78" s="168"/>
    </row>
    <row r="79" spans="1:19">
      <c r="A79" s="99" t="str">
        <f>IF(Inputs!A78="","",Inputs!A78)</f>
        <v/>
      </c>
      <c r="B79" s="117"/>
      <c r="C79" s="117"/>
      <c r="D79" s="117"/>
      <c r="E79" s="117"/>
      <c r="F79" s="117"/>
      <c r="G79" s="117"/>
      <c r="H79" s="117"/>
      <c r="I79" s="117"/>
      <c r="J79" s="117"/>
      <c r="K79" s="117"/>
      <c r="L79" s="117"/>
      <c r="M79" s="117"/>
      <c r="N79" s="117"/>
      <c r="O79" s="117"/>
      <c r="P79" s="117"/>
      <c r="Q79" s="117"/>
      <c r="R79" s="104"/>
      <c r="S79" s="168"/>
    </row>
    <row r="80" spans="1:19">
      <c r="A80" s="99" t="str">
        <f>IF(Inputs!A79="","",Inputs!A79)</f>
        <v/>
      </c>
      <c r="B80" s="117"/>
      <c r="C80" s="117"/>
      <c r="D80" s="117"/>
      <c r="E80" s="117"/>
      <c r="F80" s="117"/>
      <c r="G80" s="117"/>
      <c r="H80" s="117"/>
      <c r="I80" s="117"/>
      <c r="J80" s="117"/>
      <c r="K80" s="117"/>
      <c r="L80" s="117"/>
      <c r="M80" s="117"/>
      <c r="N80" s="117"/>
      <c r="O80" s="117"/>
      <c r="P80" s="117"/>
      <c r="Q80" s="117"/>
      <c r="R80" s="104"/>
      <c r="S80" s="168"/>
    </row>
    <row r="81" spans="1:19">
      <c r="A81" s="99" t="str">
        <f>IF(Inputs!A80="","",Inputs!A80)</f>
        <v/>
      </c>
      <c r="B81" s="117"/>
      <c r="C81" s="117"/>
      <c r="D81" s="117"/>
      <c r="E81" s="117"/>
      <c r="F81" s="117"/>
      <c r="G81" s="117"/>
      <c r="H81" s="117"/>
      <c r="I81" s="117"/>
      <c r="J81" s="117"/>
      <c r="K81" s="117"/>
      <c r="L81" s="117"/>
      <c r="M81" s="117"/>
      <c r="N81" s="117"/>
      <c r="O81" s="117"/>
      <c r="P81" s="117"/>
      <c r="Q81" s="117"/>
      <c r="R81" s="104"/>
      <c r="S81" s="168"/>
    </row>
    <row r="82" spans="1:19">
      <c r="A82" s="99" t="str">
        <f>IF(Inputs!A81="","",Inputs!A81)</f>
        <v/>
      </c>
      <c r="B82" s="117"/>
      <c r="C82" s="117"/>
      <c r="D82" s="117"/>
      <c r="E82" s="117"/>
      <c r="F82" s="117"/>
      <c r="G82" s="117"/>
      <c r="H82" s="117"/>
      <c r="I82" s="117"/>
      <c r="J82" s="117"/>
      <c r="K82" s="117"/>
      <c r="L82" s="117"/>
      <c r="M82" s="117"/>
      <c r="N82" s="117"/>
      <c r="O82" s="117"/>
      <c r="P82" s="117"/>
      <c r="Q82" s="117"/>
      <c r="R82" s="104"/>
      <c r="S82" s="168"/>
    </row>
    <row r="83" spans="1:19">
      <c r="A83" s="99" t="str">
        <f>IF(Inputs!A82="","",Inputs!A82)</f>
        <v/>
      </c>
      <c r="B83" s="117"/>
      <c r="C83" s="117"/>
      <c r="D83" s="117"/>
      <c r="E83" s="117"/>
      <c r="F83" s="117"/>
      <c r="G83" s="117"/>
      <c r="H83" s="117"/>
      <c r="I83" s="117"/>
      <c r="J83" s="117"/>
      <c r="K83" s="117"/>
      <c r="L83" s="117"/>
      <c r="M83" s="117"/>
      <c r="N83" s="117"/>
      <c r="O83" s="117"/>
      <c r="P83" s="117"/>
      <c r="Q83" s="117"/>
      <c r="R83" s="104"/>
      <c r="S83" s="168"/>
    </row>
    <row r="84" spans="1:19">
      <c r="A84" s="99" t="str">
        <f>IF(Inputs!A83="","",Inputs!A83)</f>
        <v/>
      </c>
      <c r="B84" s="117"/>
      <c r="C84" s="117"/>
      <c r="D84" s="117"/>
      <c r="E84" s="117"/>
      <c r="F84" s="117"/>
      <c r="G84" s="117"/>
      <c r="H84" s="117"/>
      <c r="I84" s="117"/>
      <c r="J84" s="117"/>
      <c r="K84" s="117"/>
      <c r="L84" s="117"/>
      <c r="M84" s="117"/>
      <c r="N84" s="117"/>
      <c r="O84" s="117"/>
      <c r="P84" s="117"/>
      <c r="Q84" s="117"/>
      <c r="R84" s="104"/>
      <c r="S84" s="168"/>
    </row>
    <row r="85" spans="1:19">
      <c r="A85" s="99" t="str">
        <f>IF(Inputs!A84="","",Inputs!A84)</f>
        <v/>
      </c>
      <c r="B85" s="117"/>
      <c r="C85" s="117"/>
      <c r="D85" s="117"/>
      <c r="E85" s="117"/>
      <c r="F85" s="117"/>
      <c r="G85" s="117"/>
      <c r="H85" s="117"/>
      <c r="I85" s="117"/>
      <c r="J85" s="117"/>
      <c r="K85" s="117"/>
      <c r="L85" s="117"/>
      <c r="M85" s="117"/>
      <c r="N85" s="117"/>
      <c r="O85" s="117"/>
      <c r="P85" s="117"/>
      <c r="Q85" s="117"/>
      <c r="R85" s="104"/>
      <c r="S85" s="168"/>
    </row>
    <row r="86" spans="1:19">
      <c r="A86" s="99" t="str">
        <f>IF(Inputs!A85="","",Inputs!A85)</f>
        <v/>
      </c>
      <c r="B86" s="117"/>
      <c r="C86" s="117"/>
      <c r="D86" s="117"/>
      <c r="E86" s="117"/>
      <c r="F86" s="117"/>
      <c r="G86" s="117"/>
      <c r="H86" s="117"/>
      <c r="I86" s="117"/>
      <c r="J86" s="117"/>
      <c r="K86" s="117"/>
      <c r="L86" s="117"/>
      <c r="M86" s="117"/>
      <c r="N86" s="117"/>
      <c r="O86" s="117"/>
      <c r="P86" s="117"/>
      <c r="Q86" s="117"/>
      <c r="R86" s="104"/>
      <c r="S86" s="168"/>
    </row>
    <row r="87" spans="1:19">
      <c r="A87" s="99" t="str">
        <f>IF(Inputs!A86="","",Inputs!A86)</f>
        <v/>
      </c>
      <c r="B87" s="117"/>
      <c r="C87" s="117"/>
      <c r="D87" s="117"/>
      <c r="E87" s="117"/>
      <c r="F87" s="117"/>
      <c r="G87" s="117"/>
      <c r="H87" s="117"/>
      <c r="I87" s="117"/>
      <c r="J87" s="117"/>
      <c r="K87" s="117"/>
      <c r="L87" s="117"/>
      <c r="M87" s="117"/>
      <c r="N87" s="117"/>
      <c r="O87" s="117"/>
      <c r="P87" s="117"/>
      <c r="Q87" s="117"/>
      <c r="R87" s="104"/>
      <c r="S87" s="168"/>
    </row>
    <row r="88" spans="1:19">
      <c r="A88" s="99" t="str">
        <f>IF(Inputs!A87="","",Inputs!A87)</f>
        <v/>
      </c>
      <c r="B88" s="117"/>
      <c r="C88" s="117"/>
      <c r="D88" s="117"/>
      <c r="E88" s="117"/>
      <c r="F88" s="117"/>
      <c r="G88" s="117"/>
      <c r="H88" s="117"/>
      <c r="I88" s="117"/>
      <c r="J88" s="117"/>
      <c r="K88" s="117"/>
      <c r="L88" s="117"/>
      <c r="M88" s="117"/>
      <c r="N88" s="117"/>
      <c r="O88" s="117"/>
      <c r="P88" s="117"/>
      <c r="Q88" s="117"/>
      <c r="R88" s="104"/>
      <c r="S88" s="168"/>
    </row>
    <row r="89" spans="1:19">
      <c r="A89" s="99" t="str">
        <f>IF(Inputs!A88="","",Inputs!A88)</f>
        <v/>
      </c>
      <c r="B89" s="117"/>
      <c r="C89" s="117"/>
      <c r="D89" s="117"/>
      <c r="E89" s="117"/>
      <c r="F89" s="117"/>
      <c r="G89" s="117"/>
      <c r="H89" s="117"/>
      <c r="I89" s="117"/>
      <c r="J89" s="117"/>
      <c r="K89" s="117"/>
      <c r="L89" s="117"/>
      <c r="M89" s="117"/>
      <c r="N89" s="117"/>
      <c r="O89" s="117"/>
      <c r="P89" s="117"/>
      <c r="Q89" s="117"/>
      <c r="R89" s="104"/>
      <c r="S89" s="168"/>
    </row>
    <row r="90" spans="1:19">
      <c r="A90" s="99" t="str">
        <f>IF(Inputs!A89="","",Inputs!A89)</f>
        <v/>
      </c>
      <c r="B90" s="117"/>
      <c r="C90" s="117"/>
      <c r="D90" s="117"/>
      <c r="E90" s="117"/>
      <c r="F90" s="117"/>
      <c r="G90" s="117"/>
      <c r="H90" s="117"/>
      <c r="I90" s="117"/>
      <c r="J90" s="117"/>
      <c r="K90" s="117"/>
      <c r="L90" s="117"/>
      <c r="M90" s="117"/>
      <c r="N90" s="117"/>
      <c r="O90" s="117"/>
      <c r="P90" s="117"/>
      <c r="Q90" s="117"/>
      <c r="R90" s="104"/>
      <c r="S90" s="168"/>
    </row>
    <row r="91" spans="1:19">
      <c r="A91" s="99" t="str">
        <f>IF(Inputs!A90="","",Inputs!A90)</f>
        <v/>
      </c>
      <c r="B91" s="117"/>
      <c r="C91" s="117"/>
      <c r="D91" s="117"/>
      <c r="E91" s="117"/>
      <c r="F91" s="117"/>
      <c r="G91" s="117"/>
      <c r="H91" s="117"/>
      <c r="I91" s="117"/>
      <c r="J91" s="117"/>
      <c r="K91" s="117"/>
      <c r="L91" s="117"/>
      <c r="M91" s="117"/>
      <c r="N91" s="117"/>
      <c r="O91" s="117"/>
      <c r="P91" s="117"/>
      <c r="Q91" s="117"/>
      <c r="R91" s="104"/>
      <c r="S91" s="168"/>
    </row>
    <row r="92" spans="1:19">
      <c r="A92" s="99" t="str">
        <f>IF(Inputs!A91="","",Inputs!A91)</f>
        <v/>
      </c>
      <c r="B92" s="117"/>
      <c r="C92" s="117"/>
      <c r="D92" s="117"/>
      <c r="E92" s="117"/>
      <c r="F92" s="117"/>
      <c r="G92" s="117"/>
      <c r="H92" s="117"/>
      <c r="I92" s="117"/>
      <c r="J92" s="117"/>
      <c r="K92" s="117"/>
      <c r="L92" s="117"/>
      <c r="M92" s="117"/>
      <c r="N92" s="117"/>
      <c r="O92" s="117"/>
      <c r="P92" s="117"/>
      <c r="Q92" s="117"/>
      <c r="R92" s="104"/>
      <c r="S92" s="168"/>
    </row>
    <row r="93" spans="1:19">
      <c r="A93" s="99" t="str">
        <f>IF(Inputs!A92="","",Inputs!A92)</f>
        <v/>
      </c>
      <c r="B93" s="117"/>
      <c r="C93" s="117"/>
      <c r="D93" s="117"/>
      <c r="E93" s="117"/>
      <c r="F93" s="117"/>
      <c r="G93" s="117"/>
      <c r="H93" s="117"/>
      <c r="I93" s="117"/>
      <c r="J93" s="117"/>
      <c r="K93" s="117"/>
      <c r="L93" s="117"/>
      <c r="M93" s="117"/>
      <c r="N93" s="117"/>
      <c r="O93" s="117"/>
      <c r="P93" s="117"/>
      <c r="Q93" s="117"/>
      <c r="R93" s="104"/>
      <c r="S93" s="168"/>
    </row>
    <row r="94" spans="1:19">
      <c r="A94" s="99" t="str">
        <f>IF(Inputs!A93="","",Inputs!A93)</f>
        <v/>
      </c>
      <c r="B94" s="117"/>
      <c r="C94" s="117"/>
      <c r="D94" s="117"/>
      <c r="E94" s="117"/>
      <c r="F94" s="117"/>
      <c r="G94" s="117"/>
      <c r="H94" s="117"/>
      <c r="I94" s="117"/>
      <c r="J94" s="117"/>
      <c r="K94" s="117"/>
      <c r="L94" s="117"/>
      <c r="M94" s="117"/>
      <c r="N94" s="117"/>
      <c r="O94" s="117"/>
      <c r="P94" s="117"/>
      <c r="Q94" s="117"/>
      <c r="R94" s="104"/>
      <c r="S94" s="168"/>
    </row>
    <row r="95" spans="1:19">
      <c r="A95" s="99" t="str">
        <f>IF(Inputs!A94="","",Inputs!A94)</f>
        <v/>
      </c>
      <c r="B95" s="117"/>
      <c r="C95" s="117"/>
      <c r="D95" s="117"/>
      <c r="E95" s="117"/>
      <c r="F95" s="117"/>
      <c r="G95" s="117"/>
      <c r="H95" s="117"/>
      <c r="I95" s="117"/>
      <c r="J95" s="117"/>
      <c r="K95" s="117"/>
      <c r="L95" s="117"/>
      <c r="M95" s="117"/>
      <c r="N95" s="117"/>
      <c r="O95" s="117"/>
      <c r="P95" s="117"/>
      <c r="Q95" s="117"/>
      <c r="R95" s="104"/>
      <c r="S95" s="168"/>
    </row>
    <row r="96" spans="1:19">
      <c r="A96" s="99" t="str">
        <f>IF(Inputs!A95="","",Inputs!A95)</f>
        <v/>
      </c>
      <c r="B96" s="117"/>
      <c r="C96" s="117"/>
      <c r="D96" s="117"/>
      <c r="E96" s="117"/>
      <c r="F96" s="117"/>
      <c r="G96" s="117"/>
      <c r="H96" s="117"/>
      <c r="I96" s="117"/>
      <c r="J96" s="117"/>
      <c r="K96" s="117"/>
      <c r="L96" s="117"/>
      <c r="M96" s="117"/>
      <c r="N96" s="117"/>
      <c r="O96" s="117"/>
      <c r="P96" s="117"/>
      <c r="Q96" s="117"/>
      <c r="R96" s="104"/>
      <c r="S96" s="168"/>
    </row>
    <row r="97" spans="1:19">
      <c r="A97" s="99" t="str">
        <f>IF(Inputs!A96="","",Inputs!A96)</f>
        <v/>
      </c>
      <c r="B97" s="117"/>
      <c r="C97" s="117"/>
      <c r="D97" s="117"/>
      <c r="E97" s="117"/>
      <c r="F97" s="117"/>
      <c r="G97" s="117"/>
      <c r="H97" s="117"/>
      <c r="I97" s="117"/>
      <c r="J97" s="117"/>
      <c r="K97" s="117"/>
      <c r="L97" s="117"/>
      <c r="M97" s="117"/>
      <c r="N97" s="117"/>
      <c r="O97" s="117"/>
      <c r="P97" s="117"/>
      <c r="Q97" s="117"/>
      <c r="R97" s="104"/>
      <c r="S97" s="168"/>
    </row>
    <row r="98" spans="1:19">
      <c r="A98" s="99" t="str">
        <f>IF(Inputs!A97="","",Inputs!A97)</f>
        <v/>
      </c>
      <c r="B98" s="117"/>
      <c r="C98" s="117"/>
      <c r="D98" s="117"/>
      <c r="E98" s="117"/>
      <c r="F98" s="117"/>
      <c r="G98" s="117"/>
      <c r="H98" s="117"/>
      <c r="I98" s="117"/>
      <c r="J98" s="117"/>
      <c r="K98" s="117"/>
      <c r="L98" s="117"/>
      <c r="M98" s="117"/>
      <c r="N98" s="117"/>
      <c r="O98" s="117"/>
      <c r="P98" s="117"/>
      <c r="Q98" s="117"/>
      <c r="R98" s="104"/>
      <c r="S98" s="168"/>
    </row>
    <row r="99" spans="1:19">
      <c r="A99" s="99" t="str">
        <f>IF(Inputs!A98="","",Inputs!A98)</f>
        <v/>
      </c>
      <c r="B99" s="117"/>
      <c r="C99" s="117"/>
      <c r="D99" s="117"/>
      <c r="E99" s="117"/>
      <c r="F99" s="117"/>
      <c r="G99" s="117"/>
      <c r="H99" s="117"/>
      <c r="I99" s="117"/>
      <c r="J99" s="117"/>
      <c r="K99" s="117"/>
      <c r="L99" s="117"/>
      <c r="M99" s="117"/>
      <c r="N99" s="117"/>
      <c r="O99" s="117"/>
      <c r="P99" s="117"/>
      <c r="Q99" s="117"/>
      <c r="R99" s="104"/>
      <c r="S99" s="168"/>
    </row>
    <row r="100" spans="1:19">
      <c r="A100" s="99" t="str">
        <f>IF(Inputs!A99="","",Inputs!A99)</f>
        <v/>
      </c>
      <c r="B100" s="117"/>
      <c r="C100" s="117"/>
      <c r="D100" s="117"/>
      <c r="E100" s="117"/>
      <c r="F100" s="117"/>
      <c r="G100" s="117"/>
      <c r="H100" s="117"/>
      <c r="I100" s="117"/>
      <c r="J100" s="117"/>
      <c r="K100" s="117"/>
      <c r="L100" s="117"/>
      <c r="M100" s="117"/>
      <c r="N100" s="117"/>
      <c r="O100" s="117"/>
      <c r="P100" s="117"/>
      <c r="Q100" s="117"/>
      <c r="R100" s="104"/>
      <c r="S100" s="168"/>
    </row>
    <row r="101" spans="1:19">
      <c r="A101" s="99" t="str">
        <f>IF(Inputs!A100="","",Inputs!A100)</f>
        <v/>
      </c>
      <c r="B101" s="117"/>
      <c r="C101" s="117"/>
      <c r="D101" s="117"/>
      <c r="E101" s="117"/>
      <c r="F101" s="117"/>
      <c r="G101" s="117"/>
      <c r="H101" s="117"/>
      <c r="I101" s="117"/>
      <c r="J101" s="117"/>
      <c r="K101" s="117"/>
      <c r="L101" s="117"/>
      <c r="M101" s="117"/>
      <c r="N101" s="117"/>
      <c r="O101" s="117"/>
      <c r="P101" s="117"/>
      <c r="Q101" s="117"/>
      <c r="R101" s="104"/>
      <c r="S101" s="168"/>
    </row>
    <row r="102" spans="1:19">
      <c r="A102" s="99" t="str">
        <f>IF(Inputs!A101="","",Inputs!A101)</f>
        <v/>
      </c>
      <c r="B102" s="117"/>
      <c r="C102" s="117"/>
      <c r="D102" s="117"/>
      <c r="E102" s="117"/>
      <c r="F102" s="117"/>
      <c r="G102" s="117"/>
      <c r="H102" s="117"/>
      <c r="I102" s="117"/>
      <c r="J102" s="117"/>
      <c r="K102" s="117"/>
      <c r="L102" s="117"/>
      <c r="M102" s="117"/>
      <c r="N102" s="117"/>
      <c r="O102" s="117"/>
      <c r="P102" s="117"/>
      <c r="Q102" s="117"/>
      <c r="R102" s="104"/>
      <c r="S102" s="168"/>
    </row>
    <row r="103" spans="1:19">
      <c r="A103" s="99" t="str">
        <f>IF(Inputs!A102="","",Inputs!A102)</f>
        <v/>
      </c>
      <c r="B103" s="117"/>
      <c r="C103" s="117"/>
      <c r="D103" s="117"/>
      <c r="E103" s="117"/>
      <c r="F103" s="117"/>
      <c r="G103" s="117"/>
      <c r="H103" s="117"/>
      <c r="I103" s="117"/>
      <c r="J103" s="117"/>
      <c r="K103" s="117"/>
      <c r="L103" s="117"/>
      <c r="M103" s="117"/>
      <c r="N103" s="117"/>
      <c r="O103" s="117"/>
      <c r="P103" s="117"/>
      <c r="Q103" s="117"/>
      <c r="R103" s="104"/>
      <c r="S103" s="168"/>
    </row>
    <row r="104" spans="1:19">
      <c r="A104" s="99" t="str">
        <f>IF(Inputs!A103="","",Inputs!A103)</f>
        <v/>
      </c>
      <c r="B104" s="117"/>
      <c r="C104" s="117"/>
      <c r="D104" s="117"/>
      <c r="E104" s="117"/>
      <c r="F104" s="117"/>
      <c r="G104" s="117"/>
      <c r="H104" s="117"/>
      <c r="I104" s="117"/>
      <c r="J104" s="117"/>
      <c r="K104" s="117"/>
      <c r="L104" s="117"/>
      <c r="M104" s="117"/>
      <c r="N104" s="117"/>
      <c r="O104" s="117"/>
      <c r="P104" s="117"/>
      <c r="Q104" s="117"/>
      <c r="R104" s="104"/>
      <c r="S104" s="168"/>
    </row>
    <row r="105" spans="1:19">
      <c r="A105" s="99" t="str">
        <f>IF(Inputs!A104="","",Inputs!A104)</f>
        <v/>
      </c>
      <c r="B105" s="117"/>
      <c r="C105" s="117"/>
      <c r="D105" s="117"/>
      <c r="E105" s="117"/>
      <c r="F105" s="117"/>
      <c r="G105" s="117"/>
      <c r="H105" s="117"/>
      <c r="I105" s="117"/>
      <c r="J105" s="117"/>
      <c r="K105" s="117"/>
      <c r="L105" s="117"/>
      <c r="M105" s="117"/>
      <c r="N105" s="117"/>
      <c r="O105" s="117"/>
      <c r="P105" s="117"/>
      <c r="Q105" s="117"/>
      <c r="R105" s="104"/>
      <c r="S105" s="168"/>
    </row>
    <row r="106" spans="1:19">
      <c r="A106" s="99" t="str">
        <f>IF(Inputs!A105="","",Inputs!A105)</f>
        <v/>
      </c>
      <c r="B106" s="117"/>
      <c r="C106" s="117"/>
      <c r="D106" s="117"/>
      <c r="E106" s="117"/>
      <c r="F106" s="117"/>
      <c r="G106" s="117"/>
      <c r="H106" s="117"/>
      <c r="I106" s="117"/>
      <c r="J106" s="117"/>
      <c r="K106" s="117"/>
      <c r="L106" s="117"/>
      <c r="M106" s="117"/>
      <c r="N106" s="117"/>
      <c r="O106" s="117"/>
      <c r="P106" s="117"/>
      <c r="Q106" s="117"/>
      <c r="R106" s="104"/>
      <c r="S106" s="168"/>
    </row>
    <row r="107" spans="1:19">
      <c r="A107" s="99" t="str">
        <f>IF(Inputs!A106="","",Inputs!A106)</f>
        <v/>
      </c>
      <c r="B107" s="117"/>
      <c r="C107" s="117"/>
      <c r="D107" s="117"/>
      <c r="E107" s="117"/>
      <c r="F107" s="117"/>
      <c r="G107" s="117"/>
      <c r="H107" s="117"/>
      <c r="I107" s="117"/>
      <c r="J107" s="117"/>
      <c r="K107" s="117"/>
      <c r="L107" s="117"/>
      <c r="M107" s="117"/>
      <c r="N107" s="117"/>
      <c r="O107" s="117"/>
      <c r="P107" s="117"/>
      <c r="Q107" s="117"/>
      <c r="R107" s="104"/>
      <c r="S107" s="168"/>
    </row>
    <row r="108" spans="1:19">
      <c r="A108" s="99" t="str">
        <f>IF(Inputs!A107="","",Inputs!A107)</f>
        <v/>
      </c>
      <c r="B108" s="117"/>
      <c r="C108" s="117"/>
      <c r="D108" s="117"/>
      <c r="E108" s="117"/>
      <c r="F108" s="117"/>
      <c r="G108" s="117"/>
      <c r="H108" s="117"/>
      <c r="I108" s="117"/>
      <c r="J108" s="117"/>
      <c r="K108" s="117"/>
      <c r="L108" s="117"/>
      <c r="M108" s="117"/>
      <c r="N108" s="117"/>
      <c r="O108" s="117"/>
      <c r="P108" s="117"/>
      <c r="Q108" s="117"/>
      <c r="R108" s="104"/>
      <c r="S108" s="168"/>
    </row>
    <row r="109" spans="1:19">
      <c r="A109" s="99" t="str">
        <f>IF(Inputs!A108="","",Inputs!A108)</f>
        <v/>
      </c>
      <c r="B109" s="117"/>
      <c r="C109" s="117"/>
      <c r="D109" s="117"/>
      <c r="E109" s="117"/>
      <c r="F109" s="117"/>
      <c r="G109" s="117"/>
      <c r="H109" s="117"/>
      <c r="I109" s="117"/>
      <c r="J109" s="117"/>
      <c r="K109" s="117"/>
      <c r="L109" s="117"/>
      <c r="M109" s="117"/>
      <c r="N109" s="117"/>
      <c r="O109" s="117"/>
      <c r="P109" s="117"/>
      <c r="Q109" s="117"/>
      <c r="R109" s="104"/>
      <c r="S109" s="168"/>
    </row>
    <row r="110" spans="1:19">
      <c r="A110" s="99" t="str">
        <f>IF(Inputs!A109="","",Inputs!A109)</f>
        <v/>
      </c>
      <c r="B110" s="117"/>
      <c r="C110" s="117"/>
      <c r="D110" s="117"/>
      <c r="E110" s="117"/>
      <c r="F110" s="117"/>
      <c r="G110" s="117"/>
      <c r="H110" s="117"/>
      <c r="I110" s="117"/>
      <c r="J110" s="117"/>
      <c r="K110" s="117"/>
      <c r="L110" s="117"/>
      <c r="M110" s="117"/>
      <c r="N110" s="117"/>
      <c r="O110" s="117"/>
      <c r="P110" s="117"/>
      <c r="Q110" s="117"/>
      <c r="R110" s="104"/>
      <c r="S110" s="168"/>
    </row>
    <row r="111" spans="1:19">
      <c r="A111" s="99" t="str">
        <f>IF(Inputs!A110="","",Inputs!A110)</f>
        <v/>
      </c>
      <c r="B111" s="117"/>
      <c r="C111" s="117"/>
      <c r="D111" s="117"/>
      <c r="E111" s="117"/>
      <c r="F111" s="117"/>
      <c r="G111" s="117"/>
      <c r="H111" s="117"/>
      <c r="I111" s="117"/>
      <c r="J111" s="117"/>
      <c r="K111" s="117"/>
      <c r="L111" s="117"/>
      <c r="M111" s="117"/>
      <c r="N111" s="117"/>
      <c r="O111" s="117"/>
      <c r="P111" s="117"/>
      <c r="Q111" s="117"/>
      <c r="R111" s="104"/>
      <c r="S111" s="168"/>
    </row>
    <row r="112" spans="1:19">
      <c r="A112" s="99" t="str">
        <f>IF(Inputs!A111="","",Inputs!A111)</f>
        <v/>
      </c>
      <c r="B112" s="117"/>
      <c r="C112" s="117"/>
      <c r="D112" s="117"/>
      <c r="E112" s="117"/>
      <c r="F112" s="117"/>
      <c r="G112" s="117"/>
      <c r="H112" s="117"/>
      <c r="I112" s="117"/>
      <c r="J112" s="117"/>
      <c r="K112" s="117"/>
      <c r="L112" s="117"/>
      <c r="M112" s="117"/>
      <c r="N112" s="117"/>
      <c r="O112" s="117"/>
      <c r="P112" s="117"/>
      <c r="Q112" s="117"/>
      <c r="R112" s="104"/>
      <c r="S112" s="168"/>
    </row>
    <row r="113" spans="1:19">
      <c r="A113" s="99" t="str">
        <f>IF(Inputs!A112="","",Inputs!A112)</f>
        <v/>
      </c>
      <c r="B113" s="117"/>
      <c r="C113" s="117"/>
      <c r="D113" s="117"/>
      <c r="E113" s="117"/>
      <c r="F113" s="117"/>
      <c r="G113" s="117"/>
      <c r="H113" s="117"/>
      <c r="I113" s="117"/>
      <c r="J113" s="117"/>
      <c r="K113" s="117"/>
      <c r="L113" s="117"/>
      <c r="M113" s="117"/>
      <c r="N113" s="117"/>
      <c r="O113" s="117"/>
      <c r="P113" s="117"/>
      <c r="Q113" s="117"/>
      <c r="R113" s="104"/>
      <c r="S113" s="168"/>
    </row>
    <row r="114" spans="1:19">
      <c r="A114" s="99" t="str">
        <f>IF(Inputs!A113="","",Inputs!A113)</f>
        <v/>
      </c>
      <c r="B114" s="117"/>
      <c r="C114" s="117"/>
      <c r="D114" s="117"/>
      <c r="E114" s="117"/>
      <c r="F114" s="117"/>
      <c r="G114" s="117"/>
      <c r="H114" s="117"/>
      <c r="I114" s="117"/>
      <c r="J114" s="117"/>
      <c r="K114" s="117"/>
      <c r="L114" s="117"/>
      <c r="M114" s="117"/>
      <c r="N114" s="117"/>
      <c r="O114" s="117"/>
      <c r="P114" s="117"/>
      <c r="Q114" s="117"/>
      <c r="R114" s="104"/>
      <c r="S114" s="168"/>
    </row>
    <row r="115" spans="1:19">
      <c r="A115" s="99" t="str">
        <f>IF(Inputs!A114="","",Inputs!A114)</f>
        <v/>
      </c>
      <c r="B115" s="117"/>
      <c r="C115" s="117"/>
      <c r="D115" s="117"/>
      <c r="E115" s="117"/>
      <c r="F115" s="117"/>
      <c r="G115" s="117"/>
      <c r="H115" s="117"/>
      <c r="I115" s="117"/>
      <c r="J115" s="117"/>
      <c r="K115" s="117"/>
      <c r="L115" s="117"/>
      <c r="M115" s="117"/>
      <c r="N115" s="117"/>
      <c r="O115" s="117"/>
      <c r="P115" s="117"/>
      <c r="Q115" s="117"/>
      <c r="R115" s="104"/>
      <c r="S115" s="168"/>
    </row>
    <row r="116" spans="1:19">
      <c r="A116" s="99" t="str">
        <f>IF(Inputs!A115="","",Inputs!A115)</f>
        <v/>
      </c>
      <c r="B116" s="117"/>
      <c r="C116" s="117"/>
      <c r="D116" s="117"/>
      <c r="E116" s="117"/>
      <c r="F116" s="117"/>
      <c r="G116" s="117"/>
      <c r="H116" s="117"/>
      <c r="I116" s="117"/>
      <c r="J116" s="117"/>
      <c r="K116" s="117"/>
      <c r="L116" s="117"/>
      <c r="M116" s="117"/>
      <c r="N116" s="117"/>
      <c r="O116" s="117"/>
      <c r="P116" s="117"/>
      <c r="Q116" s="117"/>
      <c r="R116" s="104"/>
      <c r="S116" s="168"/>
    </row>
    <row r="117" spans="1:19">
      <c r="A117" s="99" t="str">
        <f>IF(Inputs!A116="","",Inputs!A116)</f>
        <v/>
      </c>
      <c r="B117" s="117"/>
      <c r="C117" s="117"/>
      <c r="D117" s="117"/>
      <c r="E117" s="117"/>
      <c r="F117" s="117"/>
      <c r="G117" s="117"/>
      <c r="H117" s="117"/>
      <c r="I117" s="117"/>
      <c r="J117" s="117"/>
      <c r="K117" s="117"/>
      <c r="L117" s="117"/>
      <c r="M117" s="117"/>
      <c r="N117" s="117"/>
      <c r="O117" s="117"/>
      <c r="P117" s="117"/>
      <c r="Q117" s="117"/>
      <c r="R117" s="104"/>
      <c r="S117" s="168"/>
    </row>
    <row r="118" spans="1:19">
      <c r="A118" s="99" t="str">
        <f>IF(Inputs!A117="","",Inputs!A117)</f>
        <v/>
      </c>
      <c r="B118" s="117"/>
      <c r="C118" s="117"/>
      <c r="D118" s="117"/>
      <c r="E118" s="117"/>
      <c r="F118" s="117"/>
      <c r="G118" s="117"/>
      <c r="H118" s="117"/>
      <c r="I118" s="117"/>
      <c r="J118" s="117"/>
      <c r="K118" s="117"/>
      <c r="L118" s="117"/>
      <c r="M118" s="117"/>
      <c r="N118" s="117"/>
      <c r="O118" s="117"/>
      <c r="P118" s="117"/>
      <c r="Q118" s="117"/>
      <c r="R118" s="104"/>
      <c r="S118" s="168"/>
    </row>
    <row r="119" spans="1:19">
      <c r="A119" s="99" t="str">
        <f>IF(Inputs!A118="","",Inputs!A118)</f>
        <v/>
      </c>
      <c r="B119" s="117"/>
      <c r="C119" s="117"/>
      <c r="D119" s="117"/>
      <c r="E119" s="117"/>
      <c r="F119" s="117"/>
      <c r="G119" s="117"/>
      <c r="H119" s="117"/>
      <c r="I119" s="117"/>
      <c r="J119" s="117"/>
      <c r="K119" s="117"/>
      <c r="L119" s="117"/>
      <c r="M119" s="117"/>
      <c r="N119" s="117"/>
      <c r="O119" s="117"/>
      <c r="P119" s="117"/>
      <c r="Q119" s="117"/>
      <c r="R119" s="104"/>
      <c r="S119" s="168"/>
    </row>
    <row r="120" spans="1:19">
      <c r="A120" s="99" t="str">
        <f>IF(Inputs!A119="","",Inputs!A119)</f>
        <v/>
      </c>
      <c r="B120" s="117"/>
      <c r="C120" s="117"/>
      <c r="D120" s="117"/>
      <c r="E120" s="117"/>
      <c r="F120" s="117"/>
      <c r="G120" s="117"/>
      <c r="H120" s="117"/>
      <c r="I120" s="117"/>
      <c r="J120" s="117"/>
      <c r="K120" s="117"/>
      <c r="L120" s="117"/>
      <c r="M120" s="117"/>
      <c r="N120" s="117"/>
      <c r="O120" s="117"/>
      <c r="P120" s="117"/>
      <c r="Q120" s="117"/>
      <c r="R120" s="104"/>
      <c r="S120" s="168"/>
    </row>
    <row r="121" spans="1:19">
      <c r="A121" s="99" t="str">
        <f>IF(Inputs!A120="","",Inputs!A120)</f>
        <v/>
      </c>
      <c r="B121" s="117"/>
      <c r="C121" s="117"/>
      <c r="D121" s="117"/>
      <c r="E121" s="117"/>
      <c r="F121" s="117"/>
      <c r="G121" s="117"/>
      <c r="H121" s="117"/>
      <c r="I121" s="117"/>
      <c r="J121" s="117"/>
      <c r="K121" s="117"/>
      <c r="L121" s="117"/>
      <c r="M121" s="117"/>
      <c r="N121" s="117"/>
      <c r="O121" s="117"/>
      <c r="P121" s="117"/>
      <c r="Q121" s="117"/>
      <c r="R121" s="104"/>
      <c r="S121" s="168"/>
    </row>
    <row r="122" spans="1:19">
      <c r="A122" s="99" t="str">
        <f>IF(Inputs!A121="","",Inputs!A121)</f>
        <v/>
      </c>
      <c r="B122" s="117"/>
      <c r="C122" s="117"/>
      <c r="D122" s="117"/>
      <c r="E122" s="117"/>
      <c r="F122" s="117"/>
      <c r="G122" s="117"/>
      <c r="H122" s="117"/>
      <c r="I122" s="117"/>
      <c r="J122" s="117"/>
      <c r="K122" s="117"/>
      <c r="L122" s="117"/>
      <c r="M122" s="117"/>
      <c r="N122" s="117"/>
      <c r="O122" s="117"/>
      <c r="P122" s="117"/>
      <c r="Q122" s="117"/>
      <c r="R122" s="104"/>
      <c r="S122" s="168"/>
    </row>
    <row r="123" spans="1:19">
      <c r="A123" s="99" t="str">
        <f>IF(Inputs!A122="","",Inputs!A122)</f>
        <v/>
      </c>
      <c r="B123" s="117"/>
      <c r="C123" s="117"/>
      <c r="D123" s="117"/>
      <c r="E123" s="117"/>
      <c r="F123" s="117"/>
      <c r="G123" s="117"/>
      <c r="H123" s="117"/>
      <c r="I123" s="117"/>
      <c r="J123" s="117"/>
      <c r="K123" s="117"/>
      <c r="L123" s="117"/>
      <c r="M123" s="117"/>
      <c r="N123" s="117"/>
      <c r="O123" s="117"/>
      <c r="P123" s="117"/>
      <c r="Q123" s="117"/>
      <c r="R123" s="104"/>
      <c r="S123" s="168"/>
    </row>
    <row r="124" spans="1:19">
      <c r="A124" s="99" t="str">
        <f>IF(Inputs!A123="","",Inputs!A123)</f>
        <v/>
      </c>
      <c r="B124" s="117"/>
      <c r="C124" s="117"/>
      <c r="D124" s="117"/>
      <c r="E124" s="117"/>
      <c r="F124" s="117"/>
      <c r="G124" s="117"/>
      <c r="H124" s="117"/>
      <c r="I124" s="117"/>
      <c r="J124" s="117"/>
      <c r="K124" s="117"/>
      <c r="L124" s="117"/>
      <c r="M124" s="117"/>
      <c r="N124" s="117"/>
      <c r="O124" s="117"/>
      <c r="P124" s="117"/>
      <c r="Q124" s="117"/>
      <c r="R124" s="104"/>
      <c r="S124" s="168"/>
    </row>
    <row r="125" spans="1:19">
      <c r="A125" s="99" t="str">
        <f>IF(Inputs!A124="","",Inputs!A124)</f>
        <v/>
      </c>
      <c r="B125" s="117"/>
      <c r="C125" s="117"/>
      <c r="D125" s="117"/>
      <c r="E125" s="117"/>
      <c r="F125" s="117"/>
      <c r="G125" s="117"/>
      <c r="H125" s="117"/>
      <c r="I125" s="117"/>
      <c r="J125" s="117"/>
      <c r="K125" s="117"/>
      <c r="L125" s="117"/>
      <c r="M125" s="117"/>
      <c r="N125" s="117"/>
      <c r="O125" s="117"/>
      <c r="P125" s="117"/>
      <c r="Q125" s="117"/>
      <c r="R125" s="104"/>
      <c r="S125" s="168"/>
    </row>
    <row r="126" spans="1:19">
      <c r="A126" s="99" t="str">
        <f>IF(Inputs!A125="","",Inputs!A125)</f>
        <v/>
      </c>
      <c r="B126" s="117"/>
      <c r="C126" s="117"/>
      <c r="D126" s="117"/>
      <c r="E126" s="117"/>
      <c r="F126" s="117"/>
      <c r="G126" s="117"/>
      <c r="H126" s="117"/>
      <c r="I126" s="117"/>
      <c r="J126" s="117"/>
      <c r="K126" s="117"/>
      <c r="L126" s="117"/>
      <c r="M126" s="117"/>
      <c r="N126" s="117"/>
      <c r="O126" s="117"/>
      <c r="P126" s="117"/>
      <c r="Q126" s="117"/>
      <c r="R126" s="104"/>
      <c r="S126" s="168"/>
    </row>
    <row r="127" spans="1:19">
      <c r="A127" s="99" t="str">
        <f>IF(Inputs!A126="","",Inputs!A126)</f>
        <v/>
      </c>
      <c r="B127" s="117"/>
      <c r="C127" s="117"/>
      <c r="D127" s="117"/>
      <c r="E127" s="117"/>
      <c r="F127" s="117"/>
      <c r="G127" s="117"/>
      <c r="H127" s="117"/>
      <c r="I127" s="117"/>
      <c r="J127" s="117"/>
      <c r="K127" s="117"/>
      <c r="L127" s="117"/>
      <c r="M127" s="117"/>
      <c r="N127" s="117"/>
      <c r="O127" s="117"/>
      <c r="P127" s="117"/>
      <c r="Q127" s="117"/>
      <c r="R127" s="104"/>
      <c r="S127" s="168"/>
    </row>
    <row r="128" spans="1:19">
      <c r="A128" s="99" t="str">
        <f>IF(Inputs!A127="","",Inputs!A127)</f>
        <v/>
      </c>
      <c r="B128" s="117"/>
      <c r="C128" s="117"/>
      <c r="D128" s="117"/>
      <c r="E128" s="117"/>
      <c r="F128" s="117"/>
      <c r="G128" s="117"/>
      <c r="H128" s="117"/>
      <c r="I128" s="117"/>
      <c r="J128" s="117"/>
      <c r="K128" s="117"/>
      <c r="L128" s="117"/>
      <c r="M128" s="117"/>
      <c r="N128" s="117"/>
      <c r="O128" s="117"/>
      <c r="P128" s="117"/>
      <c r="Q128" s="117"/>
      <c r="R128" s="104"/>
      <c r="S128" s="168"/>
    </row>
    <row r="129" spans="1:19">
      <c r="A129" s="99" t="str">
        <f>IF(Inputs!A128="","",Inputs!A128)</f>
        <v/>
      </c>
      <c r="B129" s="117"/>
      <c r="C129" s="117"/>
      <c r="D129" s="117"/>
      <c r="E129" s="117"/>
      <c r="F129" s="117"/>
      <c r="G129" s="117"/>
      <c r="H129" s="117"/>
      <c r="I129" s="117"/>
      <c r="J129" s="117"/>
      <c r="K129" s="117"/>
      <c r="L129" s="117"/>
      <c r="M129" s="117"/>
      <c r="N129" s="117"/>
      <c r="O129" s="117"/>
      <c r="P129" s="117"/>
      <c r="Q129" s="117"/>
      <c r="R129" s="104"/>
      <c r="S129" s="168"/>
    </row>
    <row r="130" spans="1:19">
      <c r="A130" s="99" t="str">
        <f>IF(Inputs!A129="","",Inputs!A129)</f>
        <v/>
      </c>
      <c r="B130" s="117"/>
      <c r="C130" s="117"/>
      <c r="D130" s="117"/>
      <c r="E130" s="117"/>
      <c r="F130" s="117"/>
      <c r="G130" s="117"/>
      <c r="H130" s="117"/>
      <c r="I130" s="117"/>
      <c r="J130" s="117"/>
      <c r="K130" s="117"/>
      <c r="L130" s="117"/>
      <c r="M130" s="117"/>
      <c r="N130" s="117"/>
      <c r="O130" s="117"/>
      <c r="P130" s="117"/>
      <c r="Q130" s="117"/>
      <c r="R130" s="104"/>
      <c r="S130" s="168"/>
    </row>
    <row r="131" spans="1:19">
      <c r="A131" s="99" t="str">
        <f>IF(Inputs!A130="","",Inputs!A130)</f>
        <v/>
      </c>
      <c r="B131" s="117"/>
      <c r="C131" s="117"/>
      <c r="D131" s="117"/>
      <c r="E131" s="117"/>
      <c r="F131" s="117"/>
      <c r="G131" s="117"/>
      <c r="H131" s="117"/>
      <c r="I131" s="117"/>
      <c r="J131" s="117"/>
      <c r="K131" s="117"/>
      <c r="L131" s="117"/>
      <c r="M131" s="117"/>
      <c r="N131" s="117"/>
      <c r="O131" s="117"/>
      <c r="P131" s="117"/>
      <c r="Q131" s="117"/>
      <c r="R131" s="104"/>
      <c r="S131" s="168"/>
    </row>
    <row r="132" spans="1:19">
      <c r="A132" s="99" t="str">
        <f>IF(Inputs!A131="","",Inputs!A131)</f>
        <v/>
      </c>
      <c r="B132" s="117"/>
      <c r="C132" s="117"/>
      <c r="D132" s="117"/>
      <c r="E132" s="117"/>
      <c r="F132" s="117"/>
      <c r="G132" s="117"/>
      <c r="H132" s="117"/>
      <c r="I132" s="117"/>
      <c r="J132" s="117"/>
      <c r="K132" s="117"/>
      <c r="L132" s="117"/>
      <c r="M132" s="117"/>
      <c r="N132" s="117"/>
      <c r="O132" s="117"/>
      <c r="P132" s="117"/>
      <c r="Q132" s="117"/>
      <c r="R132" s="104"/>
      <c r="S132" s="168"/>
    </row>
    <row r="133" spans="1:19">
      <c r="A133" s="99" t="str">
        <f>IF(Inputs!A132="","",Inputs!A132)</f>
        <v/>
      </c>
      <c r="B133" s="117"/>
      <c r="C133" s="117"/>
      <c r="D133" s="117"/>
      <c r="E133" s="117"/>
      <c r="F133" s="117"/>
      <c r="G133" s="117"/>
      <c r="H133" s="117"/>
      <c r="I133" s="117"/>
      <c r="J133" s="117"/>
      <c r="K133" s="117"/>
      <c r="L133" s="117"/>
      <c r="M133" s="117"/>
      <c r="N133" s="117"/>
      <c r="O133" s="117"/>
      <c r="P133" s="117"/>
      <c r="Q133" s="117"/>
      <c r="R133" s="104"/>
      <c r="S133" s="168"/>
    </row>
    <row r="134" spans="1:19">
      <c r="A134" s="99" t="str">
        <f>IF(Inputs!A133="","",Inputs!A133)</f>
        <v/>
      </c>
      <c r="B134" s="117"/>
      <c r="C134" s="117"/>
      <c r="D134" s="117"/>
      <c r="E134" s="117"/>
      <c r="F134" s="117"/>
      <c r="G134" s="117"/>
      <c r="H134" s="117"/>
      <c r="I134" s="117"/>
      <c r="J134" s="117"/>
      <c r="K134" s="117"/>
      <c r="L134" s="117"/>
      <c r="M134" s="117"/>
      <c r="N134" s="117"/>
      <c r="O134" s="117"/>
      <c r="P134" s="117"/>
      <c r="Q134" s="117"/>
      <c r="R134" s="104"/>
      <c r="S134" s="168"/>
    </row>
    <row r="135" spans="1:19">
      <c r="A135" s="99" t="str">
        <f>IF(Inputs!A134="","",Inputs!A134)</f>
        <v/>
      </c>
      <c r="B135" s="117"/>
      <c r="C135" s="117"/>
      <c r="D135" s="117"/>
      <c r="E135" s="117"/>
      <c r="F135" s="117"/>
      <c r="G135" s="117"/>
      <c r="H135" s="117"/>
      <c r="I135" s="117"/>
      <c r="J135" s="117"/>
      <c r="K135" s="117"/>
      <c r="L135" s="117"/>
      <c r="M135" s="117"/>
      <c r="N135" s="117"/>
      <c r="O135" s="117"/>
      <c r="P135" s="117"/>
      <c r="Q135" s="117"/>
      <c r="R135" s="104"/>
      <c r="S135" s="168"/>
    </row>
    <row r="136" spans="1:19">
      <c r="A136" s="99" t="str">
        <f>IF(Inputs!A135="","",Inputs!A135)</f>
        <v/>
      </c>
      <c r="B136" s="117"/>
      <c r="C136" s="117"/>
      <c r="D136" s="117"/>
      <c r="E136" s="117"/>
      <c r="F136" s="117"/>
      <c r="G136" s="117"/>
      <c r="H136" s="117"/>
      <c r="I136" s="117"/>
      <c r="J136" s="117"/>
      <c r="K136" s="117"/>
      <c r="L136" s="117"/>
      <c r="M136" s="117"/>
      <c r="N136" s="117"/>
      <c r="O136" s="117"/>
      <c r="P136" s="117"/>
      <c r="Q136" s="117"/>
      <c r="R136" s="104"/>
      <c r="S136" s="168"/>
    </row>
    <row r="137" spans="1:19">
      <c r="A137" s="99" t="str">
        <f>IF(Inputs!A136="","",Inputs!A136)</f>
        <v/>
      </c>
      <c r="B137" s="117"/>
      <c r="C137" s="117"/>
      <c r="D137" s="117"/>
      <c r="E137" s="117"/>
      <c r="F137" s="117"/>
      <c r="G137" s="117"/>
      <c r="H137" s="117"/>
      <c r="I137" s="117"/>
      <c r="J137" s="117"/>
      <c r="K137" s="117"/>
      <c r="L137" s="117"/>
      <c r="M137" s="117"/>
      <c r="N137" s="117"/>
      <c r="O137" s="117"/>
      <c r="P137" s="117"/>
      <c r="Q137" s="117"/>
      <c r="R137" s="104"/>
      <c r="S137" s="168"/>
    </row>
    <row r="138" spans="1:19">
      <c r="A138" s="99" t="str">
        <f>IF(Inputs!A137="","",Inputs!A137)</f>
        <v/>
      </c>
      <c r="B138" s="117"/>
      <c r="C138" s="117"/>
      <c r="D138" s="117"/>
      <c r="E138" s="117"/>
      <c r="F138" s="117"/>
      <c r="G138" s="117"/>
      <c r="H138" s="117"/>
      <c r="I138" s="117"/>
      <c r="J138" s="117"/>
      <c r="K138" s="117"/>
      <c r="L138" s="117"/>
      <c r="M138" s="117"/>
      <c r="N138" s="117"/>
      <c r="O138" s="117"/>
      <c r="P138" s="117"/>
      <c r="Q138" s="117"/>
      <c r="R138" s="104"/>
      <c r="S138" s="168"/>
    </row>
    <row r="139" spans="1:19">
      <c r="A139" s="99" t="str">
        <f>IF(Inputs!A138="","",Inputs!A138)</f>
        <v/>
      </c>
      <c r="B139" s="117"/>
      <c r="C139" s="117"/>
      <c r="D139" s="117"/>
      <c r="E139" s="117"/>
      <c r="F139" s="117"/>
      <c r="G139" s="117"/>
      <c r="H139" s="117"/>
      <c r="I139" s="117"/>
      <c r="J139" s="117"/>
      <c r="K139" s="117"/>
      <c r="L139" s="117"/>
      <c r="M139" s="117"/>
      <c r="N139" s="117"/>
      <c r="O139" s="117"/>
      <c r="P139" s="117"/>
      <c r="Q139" s="117"/>
      <c r="R139" s="104"/>
      <c r="S139" s="168"/>
    </row>
    <row r="140" spans="1:19">
      <c r="A140" s="99" t="str">
        <f>IF(Inputs!A139="","",Inputs!A139)</f>
        <v/>
      </c>
      <c r="B140" s="117"/>
      <c r="C140" s="117"/>
      <c r="D140" s="117"/>
      <c r="E140" s="117"/>
      <c r="F140" s="117"/>
      <c r="G140" s="117"/>
      <c r="H140" s="117"/>
      <c r="I140" s="117"/>
      <c r="J140" s="117"/>
      <c r="K140" s="117"/>
      <c r="L140" s="117"/>
      <c r="M140" s="117"/>
      <c r="N140" s="117"/>
      <c r="O140" s="117"/>
      <c r="P140" s="117"/>
      <c r="Q140" s="117"/>
      <c r="R140" s="104"/>
      <c r="S140" s="168"/>
    </row>
    <row r="141" spans="1:19">
      <c r="A141" s="99" t="str">
        <f>IF(Inputs!A140="","",Inputs!A140)</f>
        <v/>
      </c>
      <c r="B141" s="117"/>
      <c r="C141" s="117"/>
      <c r="D141" s="117"/>
      <c r="E141" s="117"/>
      <c r="F141" s="117"/>
      <c r="G141" s="117"/>
      <c r="H141" s="117"/>
      <c r="I141" s="117"/>
      <c r="J141" s="117"/>
      <c r="K141" s="117"/>
      <c r="L141" s="117"/>
      <c r="M141" s="117"/>
      <c r="N141" s="117"/>
      <c r="O141" s="117"/>
      <c r="P141" s="117"/>
      <c r="Q141" s="117"/>
      <c r="R141" s="104"/>
      <c r="S141" s="168"/>
    </row>
    <row r="142" spans="1:19">
      <c r="A142" s="99" t="str">
        <f>IF(Inputs!A141="","",Inputs!A141)</f>
        <v/>
      </c>
      <c r="B142" s="117"/>
      <c r="C142" s="117"/>
      <c r="D142" s="117"/>
      <c r="E142" s="117"/>
      <c r="F142" s="117"/>
      <c r="G142" s="117"/>
      <c r="H142" s="117"/>
      <c r="I142" s="117"/>
      <c r="J142" s="117"/>
      <c r="K142" s="117"/>
      <c r="L142" s="117"/>
      <c r="M142" s="117"/>
      <c r="N142" s="117"/>
      <c r="O142" s="117"/>
      <c r="P142" s="117"/>
      <c r="Q142" s="117"/>
      <c r="R142" s="104"/>
      <c r="S142" s="168"/>
    </row>
    <row r="143" spans="1:19">
      <c r="A143" s="99" t="str">
        <f>IF(Inputs!A142="","",Inputs!A142)</f>
        <v/>
      </c>
      <c r="B143" s="117"/>
      <c r="C143" s="117"/>
      <c r="D143" s="117"/>
      <c r="E143" s="117"/>
      <c r="F143" s="117"/>
      <c r="G143" s="117"/>
      <c r="H143" s="117"/>
      <c r="I143" s="117"/>
      <c r="J143" s="117"/>
      <c r="K143" s="117"/>
      <c r="L143" s="117"/>
      <c r="M143" s="117"/>
      <c r="N143" s="117"/>
      <c r="O143" s="117"/>
      <c r="P143" s="117"/>
      <c r="Q143" s="117"/>
      <c r="R143" s="104"/>
      <c r="S143" s="168"/>
    </row>
    <row r="144" spans="1:19">
      <c r="A144" s="99" t="str">
        <f>IF(Inputs!A143="","",Inputs!A143)</f>
        <v/>
      </c>
      <c r="B144" s="117"/>
      <c r="C144" s="117"/>
      <c r="D144" s="117"/>
      <c r="E144" s="117"/>
      <c r="F144" s="117"/>
      <c r="G144" s="117"/>
      <c r="H144" s="117"/>
      <c r="I144" s="117"/>
      <c r="J144" s="117"/>
      <c r="K144" s="117"/>
      <c r="L144" s="117"/>
      <c r="M144" s="117"/>
      <c r="N144" s="117"/>
      <c r="O144" s="117"/>
      <c r="P144" s="117"/>
      <c r="Q144" s="117"/>
      <c r="R144" s="104"/>
      <c r="S144" s="168"/>
    </row>
    <row r="145" spans="1:19">
      <c r="A145" s="99" t="str">
        <f>IF(Inputs!A144="","",Inputs!A144)</f>
        <v/>
      </c>
      <c r="B145" s="117"/>
      <c r="C145" s="117"/>
      <c r="D145" s="117"/>
      <c r="E145" s="117"/>
      <c r="F145" s="117"/>
      <c r="G145" s="117"/>
      <c r="H145" s="117"/>
      <c r="I145" s="117"/>
      <c r="J145" s="117"/>
      <c r="K145" s="117"/>
      <c r="L145" s="117"/>
      <c r="M145" s="117"/>
      <c r="N145" s="117"/>
      <c r="O145" s="117"/>
      <c r="P145" s="117"/>
      <c r="Q145" s="117"/>
      <c r="R145" s="104"/>
      <c r="S145" s="168"/>
    </row>
    <row r="146" spans="1:19">
      <c r="A146" s="99" t="str">
        <f>IF(Inputs!A145="","",Inputs!A145)</f>
        <v/>
      </c>
      <c r="B146" s="117"/>
      <c r="C146" s="117"/>
      <c r="D146" s="117"/>
      <c r="E146" s="117"/>
      <c r="F146" s="117"/>
      <c r="G146" s="117"/>
      <c r="H146" s="117"/>
      <c r="I146" s="117"/>
      <c r="J146" s="117"/>
      <c r="K146" s="117"/>
      <c r="L146" s="117"/>
      <c r="M146" s="117"/>
      <c r="N146" s="117"/>
      <c r="O146" s="117"/>
      <c r="P146" s="117"/>
      <c r="Q146" s="117"/>
      <c r="R146" s="104"/>
      <c r="S146" s="168"/>
    </row>
    <row r="147" spans="1:19">
      <c r="A147" s="99" t="str">
        <f>IF(Inputs!A146="","",Inputs!A146)</f>
        <v/>
      </c>
      <c r="B147" s="117"/>
      <c r="C147" s="117"/>
      <c r="D147" s="117"/>
      <c r="E147" s="117"/>
      <c r="F147" s="117"/>
      <c r="G147" s="117"/>
      <c r="H147" s="117"/>
      <c r="I147" s="117"/>
      <c r="J147" s="117"/>
      <c r="K147" s="117"/>
      <c r="L147" s="117"/>
      <c r="M147" s="117"/>
      <c r="N147" s="117"/>
      <c r="O147" s="117"/>
      <c r="P147" s="117"/>
      <c r="Q147" s="117"/>
      <c r="R147" s="104"/>
      <c r="S147" s="168"/>
    </row>
    <row r="148" spans="1:19">
      <c r="A148" s="99" t="str">
        <f>IF(Inputs!A147="","",Inputs!A147)</f>
        <v/>
      </c>
      <c r="B148" s="117"/>
      <c r="C148" s="117"/>
      <c r="D148" s="117"/>
      <c r="E148" s="117"/>
      <c r="F148" s="117"/>
      <c r="G148" s="117"/>
      <c r="H148" s="117"/>
      <c r="I148" s="117"/>
      <c r="J148" s="117"/>
      <c r="K148" s="117"/>
      <c r="L148" s="117"/>
      <c r="M148" s="117"/>
      <c r="N148" s="117"/>
      <c r="O148" s="117"/>
      <c r="P148" s="117"/>
      <c r="Q148" s="117"/>
      <c r="R148" s="104"/>
      <c r="S148" s="168"/>
    </row>
    <row r="149" spans="1:19">
      <c r="A149" s="99" t="str">
        <f>IF(Inputs!A148="","",Inputs!A148)</f>
        <v/>
      </c>
      <c r="B149" s="117"/>
      <c r="C149" s="117"/>
      <c r="D149" s="117"/>
      <c r="E149" s="117"/>
      <c r="F149" s="117"/>
      <c r="G149" s="117"/>
      <c r="H149" s="117"/>
      <c r="I149" s="117"/>
      <c r="J149" s="117"/>
      <c r="K149" s="117"/>
      <c r="L149" s="117"/>
      <c r="M149" s="117"/>
      <c r="N149" s="117"/>
      <c r="O149" s="117"/>
      <c r="P149" s="117"/>
      <c r="Q149" s="117"/>
      <c r="R149" s="104"/>
      <c r="S149" s="168"/>
    </row>
    <row r="150" spans="1:19">
      <c r="A150" s="99" t="str">
        <f>IF(Inputs!A149="","",Inputs!A149)</f>
        <v/>
      </c>
      <c r="B150" s="117"/>
      <c r="C150" s="117"/>
      <c r="D150" s="117"/>
      <c r="E150" s="117"/>
      <c r="F150" s="117"/>
      <c r="G150" s="117"/>
      <c r="H150" s="117"/>
      <c r="I150" s="117"/>
      <c r="J150" s="117"/>
      <c r="K150" s="117"/>
      <c r="L150" s="117"/>
      <c r="M150" s="117"/>
      <c r="N150" s="117"/>
      <c r="O150" s="117"/>
      <c r="P150" s="117"/>
      <c r="Q150" s="117"/>
      <c r="R150" s="104"/>
      <c r="S150" s="168"/>
    </row>
    <row r="151" spans="1:19">
      <c r="A151" s="99" t="str">
        <f>IF(Inputs!A150="","",Inputs!A150)</f>
        <v/>
      </c>
      <c r="B151" s="117"/>
      <c r="C151" s="117"/>
      <c r="D151" s="117"/>
      <c r="E151" s="117"/>
      <c r="F151" s="117"/>
      <c r="G151" s="117"/>
      <c r="H151" s="117"/>
      <c r="I151" s="117"/>
      <c r="J151" s="117"/>
      <c r="K151" s="117"/>
      <c r="L151" s="117"/>
      <c r="M151" s="117"/>
      <c r="N151" s="117"/>
      <c r="O151" s="117"/>
      <c r="P151" s="117"/>
      <c r="Q151" s="117"/>
      <c r="R151" s="104"/>
      <c r="S151" s="168"/>
    </row>
    <row r="152" spans="1:19">
      <c r="A152" s="99" t="str">
        <f>IF(Inputs!A151="","",Inputs!A151)</f>
        <v/>
      </c>
      <c r="B152" s="117"/>
      <c r="C152" s="117"/>
      <c r="D152" s="117"/>
      <c r="E152" s="117"/>
      <c r="F152" s="117"/>
      <c r="G152" s="117"/>
      <c r="H152" s="117"/>
      <c r="I152" s="117"/>
      <c r="J152" s="117"/>
      <c r="K152" s="117"/>
      <c r="L152" s="117"/>
      <c r="M152" s="117"/>
      <c r="N152" s="117"/>
      <c r="O152" s="117"/>
      <c r="P152" s="117"/>
      <c r="Q152" s="117"/>
      <c r="R152" s="104"/>
      <c r="S152" s="168"/>
    </row>
    <row r="153" spans="1:19">
      <c r="A153" s="99" t="str">
        <f>IF(Inputs!A152="","",Inputs!A152)</f>
        <v/>
      </c>
      <c r="B153" s="117"/>
      <c r="C153" s="117"/>
      <c r="D153" s="117"/>
      <c r="E153" s="117"/>
      <c r="F153" s="117"/>
      <c r="G153" s="117"/>
      <c r="H153" s="117"/>
      <c r="I153" s="117"/>
      <c r="J153" s="117"/>
      <c r="K153" s="117"/>
      <c r="L153" s="117"/>
      <c r="M153" s="117"/>
      <c r="N153" s="117"/>
      <c r="O153" s="117"/>
      <c r="P153" s="117"/>
      <c r="Q153" s="117"/>
      <c r="R153" s="104"/>
      <c r="S153" s="168"/>
    </row>
    <row r="154" spans="1:19">
      <c r="A154" s="99" t="str">
        <f>IF(Inputs!A153="","",Inputs!A153)</f>
        <v/>
      </c>
      <c r="B154" s="117"/>
      <c r="C154" s="117"/>
      <c r="D154" s="117"/>
      <c r="E154" s="117"/>
      <c r="F154" s="117"/>
      <c r="G154" s="117"/>
      <c r="H154" s="117"/>
      <c r="I154" s="117"/>
      <c r="J154" s="117"/>
      <c r="K154" s="117"/>
      <c r="L154" s="117"/>
      <c r="M154" s="117"/>
      <c r="N154" s="117"/>
      <c r="O154" s="117"/>
      <c r="P154" s="117"/>
      <c r="Q154" s="117"/>
      <c r="R154" s="104"/>
      <c r="S154" s="168"/>
    </row>
    <row r="155" spans="1:19">
      <c r="A155" s="99" t="str">
        <f>IF(Inputs!A154="","",Inputs!A154)</f>
        <v/>
      </c>
      <c r="B155" s="117"/>
      <c r="C155" s="117"/>
      <c r="D155" s="117"/>
      <c r="E155" s="117"/>
      <c r="F155" s="117"/>
      <c r="G155" s="117"/>
      <c r="H155" s="117"/>
      <c r="I155" s="117"/>
      <c r="J155" s="117"/>
      <c r="K155" s="117"/>
      <c r="L155" s="117"/>
      <c r="M155" s="117"/>
      <c r="N155" s="117"/>
      <c r="O155" s="117"/>
      <c r="P155" s="117"/>
      <c r="Q155" s="117"/>
      <c r="R155" s="104"/>
      <c r="S155" s="168"/>
    </row>
    <row r="156" spans="1:19">
      <c r="A156" s="99" t="str">
        <f>IF(Inputs!A155="","",Inputs!A155)</f>
        <v/>
      </c>
      <c r="B156" s="117"/>
      <c r="C156" s="117"/>
      <c r="D156" s="117"/>
      <c r="E156" s="117"/>
      <c r="F156" s="117"/>
      <c r="G156" s="117"/>
      <c r="H156" s="117"/>
      <c r="I156" s="117"/>
      <c r="J156" s="117"/>
      <c r="K156" s="117"/>
      <c r="L156" s="117"/>
      <c r="M156" s="117"/>
      <c r="N156" s="117"/>
      <c r="O156" s="117"/>
      <c r="P156" s="117"/>
      <c r="Q156" s="117"/>
      <c r="R156" s="104"/>
      <c r="S156" s="168"/>
    </row>
    <row r="157" spans="1:19">
      <c r="A157" s="99" t="str">
        <f>IF(Inputs!A156="","",Inputs!A156)</f>
        <v/>
      </c>
      <c r="B157" s="117"/>
      <c r="C157" s="117"/>
      <c r="D157" s="117"/>
      <c r="E157" s="117"/>
      <c r="F157" s="117"/>
      <c r="G157" s="117"/>
      <c r="H157" s="117"/>
      <c r="I157" s="117"/>
      <c r="J157" s="117"/>
      <c r="K157" s="117"/>
      <c r="L157" s="117"/>
      <c r="M157" s="117"/>
      <c r="N157" s="117"/>
      <c r="O157" s="117"/>
      <c r="P157" s="117"/>
      <c r="Q157" s="117"/>
      <c r="R157" s="104"/>
      <c r="S157" s="168"/>
    </row>
    <row r="158" spans="1:19">
      <c r="A158" s="99" t="str">
        <f>IF(Inputs!A157="","",Inputs!A157)</f>
        <v/>
      </c>
      <c r="B158" s="117"/>
      <c r="C158" s="117"/>
      <c r="D158" s="117"/>
      <c r="E158" s="117"/>
      <c r="F158" s="117"/>
      <c r="G158" s="117"/>
      <c r="H158" s="117"/>
      <c r="I158" s="117"/>
      <c r="J158" s="117"/>
      <c r="K158" s="117"/>
      <c r="L158" s="117"/>
      <c r="M158" s="117"/>
      <c r="N158" s="117"/>
      <c r="O158" s="117"/>
      <c r="P158" s="117"/>
      <c r="Q158" s="117"/>
      <c r="R158" s="104"/>
      <c r="S158" s="168"/>
    </row>
    <row r="159" spans="1:19">
      <c r="A159" s="99" t="str">
        <f>IF(Inputs!A158="","",Inputs!A158)</f>
        <v/>
      </c>
      <c r="B159" s="117"/>
      <c r="C159" s="117"/>
      <c r="D159" s="117"/>
      <c r="E159" s="117"/>
      <c r="F159" s="117"/>
      <c r="G159" s="117"/>
      <c r="H159" s="117"/>
      <c r="I159" s="117"/>
      <c r="J159" s="117"/>
      <c r="K159" s="117"/>
      <c r="L159" s="117"/>
      <c r="M159" s="117"/>
      <c r="N159" s="117"/>
      <c r="O159" s="117"/>
      <c r="P159" s="117"/>
      <c r="Q159" s="117"/>
      <c r="R159" s="104"/>
      <c r="S159" s="168"/>
    </row>
    <row r="160" spans="1:19">
      <c r="A160" s="99" t="str">
        <f>IF(Inputs!A159="","",Inputs!A159)</f>
        <v/>
      </c>
      <c r="B160" s="117"/>
      <c r="C160" s="117"/>
      <c r="D160" s="117"/>
      <c r="E160" s="117"/>
      <c r="F160" s="117"/>
      <c r="G160" s="117"/>
      <c r="H160" s="117"/>
      <c r="I160" s="117"/>
      <c r="J160" s="117"/>
      <c r="K160" s="117"/>
      <c r="L160" s="117"/>
      <c r="M160" s="117"/>
      <c r="N160" s="117"/>
      <c r="O160" s="117"/>
      <c r="P160" s="117"/>
      <c r="Q160" s="117"/>
      <c r="R160" s="104"/>
      <c r="S160" s="168"/>
    </row>
    <row r="161" spans="1:19">
      <c r="A161" s="99" t="str">
        <f>IF(Inputs!A160="","",Inputs!A160)</f>
        <v/>
      </c>
      <c r="B161" s="117"/>
      <c r="C161" s="117"/>
      <c r="D161" s="117"/>
      <c r="E161" s="117"/>
      <c r="F161" s="117"/>
      <c r="G161" s="117"/>
      <c r="H161" s="117"/>
      <c r="I161" s="117"/>
      <c r="J161" s="117"/>
      <c r="K161" s="117"/>
      <c r="L161" s="117"/>
      <c r="M161" s="117"/>
      <c r="N161" s="117"/>
      <c r="O161" s="117"/>
      <c r="P161" s="117"/>
      <c r="Q161" s="117"/>
      <c r="R161" s="104"/>
      <c r="S161" s="168"/>
    </row>
    <row r="162" spans="1:19">
      <c r="A162" s="99" t="str">
        <f>IF(Inputs!A161="","",Inputs!A161)</f>
        <v/>
      </c>
      <c r="B162" s="117"/>
      <c r="C162" s="117"/>
      <c r="D162" s="117"/>
      <c r="E162" s="117"/>
      <c r="F162" s="117"/>
      <c r="G162" s="117"/>
      <c r="H162" s="117"/>
      <c r="I162" s="117"/>
      <c r="J162" s="117"/>
      <c r="K162" s="117"/>
      <c r="L162" s="117"/>
      <c r="M162" s="117"/>
      <c r="N162" s="117"/>
      <c r="O162" s="117"/>
      <c r="P162" s="117"/>
      <c r="Q162" s="117"/>
      <c r="R162" s="104"/>
      <c r="S162" s="168"/>
    </row>
    <row r="163" spans="1:19">
      <c r="A163" s="99" t="str">
        <f>IF(Inputs!A162="","",Inputs!A162)</f>
        <v/>
      </c>
      <c r="B163" s="117"/>
      <c r="C163" s="117"/>
      <c r="D163" s="117"/>
      <c r="E163" s="117"/>
      <c r="F163" s="117"/>
      <c r="G163" s="117"/>
      <c r="H163" s="117"/>
      <c r="I163" s="117"/>
      <c r="J163" s="117"/>
      <c r="K163" s="117"/>
      <c r="L163" s="117"/>
      <c r="M163" s="117"/>
      <c r="N163" s="117"/>
      <c r="O163" s="117"/>
      <c r="P163" s="117"/>
      <c r="Q163" s="117"/>
      <c r="R163" s="104"/>
      <c r="S163" s="168"/>
    </row>
    <row r="164" spans="1:19">
      <c r="A164" s="99" t="str">
        <f>IF(Inputs!A163="","",Inputs!A163)</f>
        <v/>
      </c>
      <c r="B164" s="117"/>
      <c r="C164" s="117"/>
      <c r="D164" s="117"/>
      <c r="E164" s="117"/>
      <c r="F164" s="117"/>
      <c r="G164" s="117"/>
      <c r="H164" s="117"/>
      <c r="I164" s="117"/>
      <c r="J164" s="117"/>
      <c r="K164" s="117"/>
      <c r="L164" s="117"/>
      <c r="M164" s="117"/>
      <c r="N164" s="117"/>
      <c r="O164" s="117"/>
      <c r="P164" s="117"/>
      <c r="Q164" s="117"/>
      <c r="R164" s="104"/>
      <c r="S164" s="168"/>
    </row>
    <row r="165" spans="1:19">
      <c r="A165" s="99" t="str">
        <f>IF(Inputs!A164="","",Inputs!A164)</f>
        <v/>
      </c>
      <c r="B165" s="117"/>
      <c r="C165" s="117"/>
      <c r="D165" s="117"/>
      <c r="E165" s="117"/>
      <c r="F165" s="117"/>
      <c r="G165" s="117"/>
      <c r="H165" s="117"/>
      <c r="I165" s="117"/>
      <c r="J165" s="117"/>
      <c r="K165" s="117"/>
      <c r="L165" s="117"/>
      <c r="M165" s="117"/>
      <c r="N165" s="117"/>
      <c r="O165" s="117"/>
      <c r="P165" s="117"/>
      <c r="Q165" s="117"/>
      <c r="R165" s="104"/>
      <c r="S165" s="168"/>
    </row>
    <row r="166" spans="1:19">
      <c r="A166" s="99" t="str">
        <f>IF(Inputs!A165="","",Inputs!A165)</f>
        <v/>
      </c>
      <c r="B166" s="117"/>
      <c r="C166" s="117"/>
      <c r="D166" s="117"/>
      <c r="E166" s="117"/>
      <c r="F166" s="117"/>
      <c r="G166" s="117"/>
      <c r="H166" s="117"/>
      <c r="I166" s="117"/>
      <c r="J166" s="117"/>
      <c r="K166" s="117"/>
      <c r="L166" s="117"/>
      <c r="M166" s="117"/>
      <c r="N166" s="117"/>
      <c r="O166" s="117"/>
      <c r="P166" s="117"/>
      <c r="Q166" s="117"/>
      <c r="R166" s="104"/>
      <c r="S166" s="168"/>
    </row>
    <row r="167" spans="1:19">
      <c r="A167" s="99" t="str">
        <f>IF(Inputs!A166="","",Inputs!A166)</f>
        <v/>
      </c>
      <c r="B167" s="117"/>
      <c r="C167" s="117"/>
      <c r="D167" s="117"/>
      <c r="E167" s="117"/>
      <c r="F167" s="117"/>
      <c r="G167" s="117"/>
      <c r="H167" s="117"/>
      <c r="I167" s="117"/>
      <c r="J167" s="117"/>
      <c r="K167" s="117"/>
      <c r="L167" s="117"/>
      <c r="M167" s="117"/>
      <c r="N167" s="117"/>
      <c r="O167" s="117"/>
      <c r="P167" s="117"/>
      <c r="Q167" s="117"/>
      <c r="R167" s="104"/>
      <c r="S167" s="168"/>
    </row>
    <row r="168" spans="1:19">
      <c r="A168" s="99" t="str">
        <f>IF(Inputs!A167="","",Inputs!A167)</f>
        <v/>
      </c>
      <c r="B168" s="117"/>
      <c r="C168" s="117"/>
      <c r="D168" s="117"/>
      <c r="E168" s="117"/>
      <c r="F168" s="117"/>
      <c r="G168" s="117"/>
      <c r="H168" s="117"/>
      <c r="I168" s="117"/>
      <c r="J168" s="117"/>
      <c r="K168" s="117"/>
      <c r="L168" s="117"/>
      <c r="M168" s="117"/>
      <c r="N168" s="117"/>
      <c r="O168" s="117"/>
      <c r="P168" s="117"/>
      <c r="Q168" s="117"/>
      <c r="R168" s="104"/>
      <c r="S168" s="168"/>
    </row>
    <row r="169" spans="1:19">
      <c r="A169" s="99" t="str">
        <f>IF(Inputs!A168="","",Inputs!A168)</f>
        <v/>
      </c>
      <c r="B169" s="117"/>
      <c r="C169" s="117"/>
      <c r="D169" s="117"/>
      <c r="E169" s="117"/>
      <c r="F169" s="117"/>
      <c r="G169" s="117"/>
      <c r="H169" s="117"/>
      <c r="I169" s="117"/>
      <c r="J169" s="117"/>
      <c r="K169" s="117"/>
      <c r="L169" s="117"/>
      <c r="M169" s="117"/>
      <c r="N169" s="117"/>
      <c r="O169" s="117"/>
      <c r="P169" s="117"/>
      <c r="Q169" s="117"/>
      <c r="R169" s="104"/>
      <c r="S169" s="168"/>
    </row>
    <row r="170" spans="1:19">
      <c r="A170" s="99" t="str">
        <f>IF(Inputs!A169="","",Inputs!A169)</f>
        <v/>
      </c>
      <c r="B170" s="117"/>
      <c r="C170" s="117"/>
      <c r="D170" s="117"/>
      <c r="E170" s="117"/>
      <c r="F170" s="117"/>
      <c r="G170" s="117"/>
      <c r="H170" s="117"/>
      <c r="I170" s="117"/>
      <c r="J170" s="117"/>
      <c r="K170" s="117"/>
      <c r="L170" s="117"/>
      <c r="M170" s="117"/>
      <c r="N170" s="117"/>
      <c r="O170" s="117"/>
      <c r="P170" s="117"/>
      <c r="Q170" s="117"/>
      <c r="R170" s="104"/>
      <c r="S170" s="168"/>
    </row>
    <row r="171" spans="1:19">
      <c r="A171" s="99" t="str">
        <f>IF(Inputs!A170="","",Inputs!A170)</f>
        <v/>
      </c>
      <c r="B171" s="117"/>
      <c r="C171" s="117"/>
      <c r="D171" s="117"/>
      <c r="E171" s="117"/>
      <c r="F171" s="117"/>
      <c r="G171" s="117"/>
      <c r="H171" s="117"/>
      <c r="I171" s="117"/>
      <c r="J171" s="117"/>
      <c r="K171" s="117"/>
      <c r="L171" s="117"/>
      <c r="M171" s="117"/>
      <c r="N171" s="117"/>
      <c r="O171" s="117"/>
      <c r="P171" s="117"/>
      <c r="Q171" s="117"/>
      <c r="R171" s="104"/>
      <c r="S171" s="168"/>
    </row>
    <row r="172" spans="1:19">
      <c r="A172" s="99" t="str">
        <f>IF(Inputs!A171="","",Inputs!A171)</f>
        <v/>
      </c>
      <c r="B172" s="117"/>
      <c r="C172" s="117"/>
      <c r="D172" s="117"/>
      <c r="E172" s="117"/>
      <c r="F172" s="117"/>
      <c r="G172" s="117"/>
      <c r="H172" s="117"/>
      <c r="I172" s="117"/>
      <c r="J172" s="117"/>
      <c r="K172" s="117"/>
      <c r="L172" s="117"/>
      <c r="M172" s="117"/>
      <c r="N172" s="117"/>
      <c r="O172" s="117"/>
      <c r="P172" s="117"/>
      <c r="Q172" s="117"/>
      <c r="R172" s="104"/>
      <c r="S172" s="168"/>
    </row>
    <row r="173" spans="1:19">
      <c r="A173" s="99" t="str">
        <f>IF(Inputs!A172="","",Inputs!A172)</f>
        <v/>
      </c>
      <c r="B173" s="117"/>
      <c r="C173" s="117"/>
      <c r="D173" s="117"/>
      <c r="E173" s="117"/>
      <c r="F173" s="117"/>
      <c r="G173" s="117"/>
      <c r="H173" s="117"/>
      <c r="I173" s="117"/>
      <c r="J173" s="117"/>
      <c r="K173" s="117"/>
      <c r="L173" s="117"/>
      <c r="M173" s="117"/>
      <c r="N173" s="117"/>
      <c r="O173" s="117"/>
      <c r="P173" s="117"/>
      <c r="Q173" s="117"/>
      <c r="R173" s="104"/>
      <c r="S173" s="168"/>
    </row>
    <row r="174" spans="1:19">
      <c r="A174" s="99" t="str">
        <f>IF(Inputs!A173="","",Inputs!A173)</f>
        <v/>
      </c>
      <c r="B174" s="117"/>
      <c r="C174" s="117"/>
      <c r="D174" s="117"/>
      <c r="E174" s="117"/>
      <c r="F174" s="117"/>
      <c r="G174" s="117"/>
      <c r="H174" s="117"/>
      <c r="I174" s="117"/>
      <c r="J174" s="117"/>
      <c r="K174" s="117"/>
      <c r="L174" s="117"/>
      <c r="M174" s="117"/>
      <c r="N174" s="117"/>
      <c r="O174" s="117"/>
      <c r="P174" s="117"/>
      <c r="Q174" s="117"/>
      <c r="R174" s="104"/>
      <c r="S174" s="168"/>
    </row>
    <row r="175" spans="1:19">
      <c r="A175" s="99" t="str">
        <f>IF(Inputs!A174="","",Inputs!A174)</f>
        <v/>
      </c>
      <c r="B175" s="117"/>
      <c r="C175" s="117"/>
      <c r="D175" s="117"/>
      <c r="E175" s="117"/>
      <c r="F175" s="117"/>
      <c r="G175" s="117"/>
      <c r="H175" s="117"/>
      <c r="I175" s="117"/>
      <c r="J175" s="117"/>
      <c r="K175" s="117"/>
      <c r="L175" s="117"/>
      <c r="M175" s="117"/>
      <c r="N175" s="117"/>
      <c r="O175" s="117"/>
      <c r="P175" s="117"/>
      <c r="Q175" s="117"/>
      <c r="R175" s="104"/>
      <c r="S175" s="168"/>
    </row>
    <row r="176" spans="1:19">
      <c r="A176" s="99" t="str">
        <f>IF(Inputs!A175="","",Inputs!A175)</f>
        <v/>
      </c>
      <c r="B176" s="117"/>
      <c r="C176" s="117"/>
      <c r="D176" s="117"/>
      <c r="E176" s="117"/>
      <c r="F176" s="117"/>
      <c r="G176" s="117"/>
      <c r="H176" s="117"/>
      <c r="I176" s="117"/>
      <c r="J176" s="117"/>
      <c r="K176" s="117"/>
      <c r="L176" s="117"/>
      <c r="M176" s="117"/>
      <c r="N176" s="117"/>
      <c r="O176" s="117"/>
      <c r="P176" s="117"/>
      <c r="Q176" s="117"/>
      <c r="R176" s="104"/>
      <c r="S176" s="168"/>
    </row>
    <row r="177" spans="1:19">
      <c r="A177" s="99" t="str">
        <f>IF(Inputs!A176="","",Inputs!A176)</f>
        <v/>
      </c>
      <c r="B177" s="117"/>
      <c r="C177" s="117"/>
      <c r="D177" s="117"/>
      <c r="E177" s="117"/>
      <c r="F177" s="117"/>
      <c r="G177" s="117"/>
      <c r="H177" s="117"/>
      <c r="I177" s="117"/>
      <c r="J177" s="117"/>
      <c r="K177" s="117"/>
      <c r="L177" s="117"/>
      <c r="M177" s="117"/>
      <c r="N177" s="117"/>
      <c r="O177" s="117"/>
      <c r="P177" s="117"/>
      <c r="Q177" s="117"/>
      <c r="R177" s="104"/>
      <c r="S177" s="168"/>
    </row>
    <row r="178" spans="1:19">
      <c r="A178" s="99" t="str">
        <f>IF(Inputs!A177="","",Inputs!A177)</f>
        <v/>
      </c>
      <c r="B178" s="117"/>
      <c r="C178" s="117"/>
      <c r="D178" s="117"/>
      <c r="E178" s="117"/>
      <c r="F178" s="117"/>
      <c r="G178" s="117"/>
      <c r="H178" s="117"/>
      <c r="I178" s="117"/>
      <c r="J178" s="117"/>
      <c r="K178" s="117"/>
      <c r="L178" s="117"/>
      <c r="M178" s="117"/>
      <c r="N178" s="117"/>
      <c r="O178" s="117"/>
      <c r="P178" s="117"/>
      <c r="Q178" s="117"/>
      <c r="R178" s="104"/>
      <c r="S178" s="168"/>
    </row>
    <row r="179" spans="1:19">
      <c r="A179" s="99" t="str">
        <f>IF(Inputs!A178="","",Inputs!A178)</f>
        <v/>
      </c>
      <c r="B179" s="117"/>
      <c r="C179" s="117"/>
      <c r="D179" s="117"/>
      <c r="E179" s="117"/>
      <c r="F179" s="117"/>
      <c r="G179" s="117"/>
      <c r="H179" s="117"/>
      <c r="I179" s="117"/>
      <c r="J179" s="117"/>
      <c r="K179" s="117"/>
      <c r="L179" s="117"/>
      <c r="M179" s="117"/>
      <c r="N179" s="117"/>
      <c r="O179" s="117"/>
      <c r="P179" s="117"/>
      <c r="Q179" s="117"/>
      <c r="R179" s="104"/>
      <c r="S179" s="168"/>
    </row>
    <row r="180" spans="1:19">
      <c r="A180" s="99" t="str">
        <f>IF(Inputs!A179="","",Inputs!A179)</f>
        <v/>
      </c>
      <c r="B180" s="117"/>
      <c r="C180" s="117"/>
      <c r="D180" s="117"/>
      <c r="E180" s="117"/>
      <c r="F180" s="117"/>
      <c r="G180" s="117"/>
      <c r="H180" s="117"/>
      <c r="I180" s="117"/>
      <c r="J180" s="117"/>
      <c r="K180" s="117"/>
      <c r="L180" s="117"/>
      <c r="M180" s="117"/>
      <c r="N180" s="117"/>
      <c r="O180" s="117"/>
      <c r="P180" s="117"/>
      <c r="Q180" s="117"/>
      <c r="R180" s="104"/>
      <c r="S180" s="168"/>
    </row>
    <row r="181" spans="1:19">
      <c r="A181" s="99" t="str">
        <f>IF(Inputs!A180="","",Inputs!A180)</f>
        <v/>
      </c>
      <c r="B181" s="117"/>
      <c r="C181" s="117"/>
      <c r="D181" s="117"/>
      <c r="E181" s="117"/>
      <c r="F181" s="117"/>
      <c r="G181" s="117"/>
      <c r="H181" s="117"/>
      <c r="I181" s="117"/>
      <c r="J181" s="117"/>
      <c r="K181" s="117"/>
      <c r="L181" s="117"/>
      <c r="M181" s="117"/>
      <c r="N181" s="117"/>
      <c r="O181" s="117"/>
      <c r="P181" s="117"/>
      <c r="Q181" s="117"/>
      <c r="R181" s="104"/>
      <c r="S181" s="168"/>
    </row>
    <row r="182" spans="1:19">
      <c r="A182" s="99" t="str">
        <f>IF(Inputs!A181="","",Inputs!A181)</f>
        <v/>
      </c>
      <c r="B182" s="117"/>
      <c r="C182" s="117"/>
      <c r="D182" s="117"/>
      <c r="E182" s="117"/>
      <c r="F182" s="117"/>
      <c r="G182" s="117"/>
      <c r="H182" s="117"/>
      <c r="I182" s="117"/>
      <c r="J182" s="117"/>
      <c r="K182" s="117"/>
      <c r="L182" s="117"/>
      <c r="M182" s="117"/>
      <c r="N182" s="117"/>
      <c r="O182" s="117"/>
      <c r="P182" s="117"/>
      <c r="Q182" s="117"/>
      <c r="R182" s="104"/>
      <c r="S182" s="168"/>
    </row>
    <row r="183" spans="1:19">
      <c r="A183" s="99" t="str">
        <f>IF(Inputs!A182="","",Inputs!A182)</f>
        <v/>
      </c>
      <c r="B183" s="117"/>
      <c r="C183" s="117"/>
      <c r="D183" s="117"/>
      <c r="E183" s="117"/>
      <c r="F183" s="117"/>
      <c r="G183" s="117"/>
      <c r="H183" s="117"/>
      <c r="I183" s="117"/>
      <c r="J183" s="117"/>
      <c r="K183" s="117"/>
      <c r="L183" s="117"/>
      <c r="M183" s="117"/>
      <c r="N183" s="117"/>
      <c r="O183" s="117"/>
      <c r="P183" s="117"/>
      <c r="Q183" s="117"/>
      <c r="R183" s="104"/>
      <c r="S183" s="168"/>
    </row>
    <row r="184" spans="1:19">
      <c r="A184" s="99" t="str">
        <f>IF(Inputs!A183="","",Inputs!A183)</f>
        <v/>
      </c>
      <c r="B184" s="117"/>
      <c r="C184" s="117"/>
      <c r="D184" s="117"/>
      <c r="E184" s="117"/>
      <c r="F184" s="117"/>
      <c r="G184" s="117"/>
      <c r="H184" s="117"/>
      <c r="I184" s="117"/>
      <c r="J184" s="117"/>
      <c r="K184" s="117"/>
      <c r="L184" s="117"/>
      <c r="M184" s="117"/>
      <c r="N184" s="117"/>
      <c r="O184" s="117"/>
      <c r="P184" s="117"/>
      <c r="Q184" s="117"/>
      <c r="R184" s="104"/>
      <c r="S184" s="168"/>
    </row>
    <row r="185" spans="1:19">
      <c r="A185" s="99" t="str">
        <f>IF(Inputs!A184="","",Inputs!A184)</f>
        <v/>
      </c>
      <c r="B185" s="117"/>
      <c r="C185" s="117"/>
      <c r="D185" s="117"/>
      <c r="E185" s="117"/>
      <c r="F185" s="117"/>
      <c r="G185" s="117"/>
      <c r="H185" s="117"/>
      <c r="I185" s="117"/>
      <c r="J185" s="117"/>
      <c r="K185" s="117"/>
      <c r="L185" s="117"/>
      <c r="M185" s="117"/>
      <c r="N185" s="117"/>
      <c r="O185" s="117"/>
      <c r="P185" s="117"/>
      <c r="Q185" s="117"/>
      <c r="R185" s="104"/>
      <c r="S185" s="168"/>
    </row>
    <row r="186" spans="1:19">
      <c r="A186" s="99" t="str">
        <f>IF(Inputs!A185="","",Inputs!A185)</f>
        <v/>
      </c>
      <c r="B186" s="117"/>
      <c r="C186" s="117"/>
      <c r="D186" s="117"/>
      <c r="E186" s="117"/>
      <c r="F186" s="117"/>
      <c r="G186" s="117"/>
      <c r="H186" s="117"/>
      <c r="I186" s="117"/>
      <c r="J186" s="117"/>
      <c r="K186" s="117"/>
      <c r="L186" s="117"/>
      <c r="M186" s="117"/>
      <c r="N186" s="117"/>
      <c r="O186" s="117"/>
      <c r="P186" s="117"/>
      <c r="Q186" s="117"/>
      <c r="R186" s="104"/>
      <c r="S186" s="168"/>
    </row>
    <row r="187" spans="1:19">
      <c r="A187" s="99" t="str">
        <f>IF(Inputs!A186="","",Inputs!A186)</f>
        <v/>
      </c>
      <c r="B187" s="117"/>
      <c r="C187" s="117"/>
      <c r="D187" s="117"/>
      <c r="E187" s="117"/>
      <c r="F187" s="117"/>
      <c r="G187" s="117"/>
      <c r="H187" s="117"/>
      <c r="I187" s="117"/>
      <c r="J187" s="117"/>
      <c r="K187" s="117"/>
      <c r="L187" s="117"/>
      <c r="M187" s="117"/>
      <c r="N187" s="117"/>
      <c r="O187" s="117"/>
      <c r="P187" s="117"/>
      <c r="Q187" s="117"/>
      <c r="R187" s="104"/>
      <c r="S187" s="168"/>
    </row>
    <row r="188" spans="1:19">
      <c r="A188" s="99" t="str">
        <f>IF(Inputs!A187="","",Inputs!A187)</f>
        <v/>
      </c>
      <c r="B188" s="117"/>
      <c r="C188" s="117"/>
      <c r="D188" s="117"/>
      <c r="E188" s="117"/>
      <c r="F188" s="117"/>
      <c r="G188" s="117"/>
      <c r="H188" s="117"/>
      <c r="I188" s="117"/>
      <c r="J188" s="117"/>
      <c r="K188" s="117"/>
      <c r="L188" s="117"/>
      <c r="M188" s="117"/>
      <c r="N188" s="117"/>
      <c r="O188" s="117"/>
      <c r="P188" s="117"/>
      <c r="Q188" s="117"/>
      <c r="R188" s="104"/>
      <c r="S188" s="168"/>
    </row>
    <row r="189" spans="1:19">
      <c r="A189" s="99" t="str">
        <f>IF(Inputs!A188="","",Inputs!A188)</f>
        <v/>
      </c>
      <c r="B189" s="117"/>
      <c r="C189" s="117"/>
      <c r="D189" s="117"/>
      <c r="E189" s="117"/>
      <c r="F189" s="117"/>
      <c r="G189" s="117"/>
      <c r="H189" s="117"/>
      <c r="I189" s="117"/>
      <c r="J189" s="117"/>
      <c r="K189" s="117"/>
      <c r="L189" s="117"/>
      <c r="M189" s="117"/>
      <c r="N189" s="117"/>
      <c r="O189" s="117"/>
      <c r="P189" s="117"/>
      <c r="Q189" s="117"/>
      <c r="R189" s="104"/>
      <c r="S189" s="168"/>
    </row>
    <row r="190" spans="1:19">
      <c r="A190" s="99" t="str">
        <f>IF(Inputs!A189="","",Inputs!A189)</f>
        <v/>
      </c>
      <c r="B190" s="117"/>
      <c r="C190" s="117"/>
      <c r="D190" s="117"/>
      <c r="E190" s="117"/>
      <c r="F190" s="117"/>
      <c r="G190" s="117"/>
      <c r="H190" s="117"/>
      <c r="I190" s="117"/>
      <c r="J190" s="117"/>
      <c r="K190" s="117"/>
      <c r="L190" s="117"/>
      <c r="M190" s="117"/>
      <c r="N190" s="117"/>
      <c r="O190" s="117"/>
      <c r="P190" s="117"/>
      <c r="Q190" s="117"/>
      <c r="R190" s="104"/>
      <c r="S190" s="168"/>
    </row>
    <row r="191" spans="1:19">
      <c r="A191" s="99" t="str">
        <f>IF(Inputs!A190="","",Inputs!A190)</f>
        <v/>
      </c>
      <c r="B191" s="117"/>
      <c r="C191" s="117"/>
      <c r="D191" s="117"/>
      <c r="E191" s="117"/>
      <c r="F191" s="117"/>
      <c r="G191" s="117"/>
      <c r="H191" s="117"/>
      <c r="I191" s="117"/>
      <c r="J191" s="117"/>
      <c r="K191" s="117"/>
      <c r="L191" s="117"/>
      <c r="M191" s="117"/>
      <c r="N191" s="117"/>
      <c r="O191" s="117"/>
      <c r="P191" s="117"/>
      <c r="Q191" s="117"/>
      <c r="R191" s="104"/>
      <c r="S191" s="168"/>
    </row>
    <row r="192" spans="1:19">
      <c r="A192" s="99" t="str">
        <f>IF(Inputs!A191="","",Inputs!A191)</f>
        <v/>
      </c>
      <c r="B192" s="117"/>
      <c r="C192" s="117"/>
      <c r="D192" s="117"/>
      <c r="E192" s="117"/>
      <c r="F192" s="117"/>
      <c r="G192" s="117"/>
      <c r="H192" s="117"/>
      <c r="I192" s="117"/>
      <c r="J192" s="117"/>
      <c r="K192" s="117"/>
      <c r="L192" s="117"/>
      <c r="M192" s="117"/>
      <c r="N192" s="117"/>
      <c r="O192" s="117"/>
      <c r="P192" s="117"/>
      <c r="Q192" s="117"/>
      <c r="R192" s="104"/>
      <c r="S192" s="168"/>
    </row>
    <row r="193" spans="1:19">
      <c r="A193" s="99" t="str">
        <f>IF(Inputs!A192="","",Inputs!A192)</f>
        <v/>
      </c>
      <c r="B193" s="117"/>
      <c r="C193" s="117"/>
      <c r="D193" s="117"/>
      <c r="E193" s="117"/>
      <c r="F193" s="117"/>
      <c r="G193" s="117"/>
      <c r="H193" s="117"/>
      <c r="I193" s="117"/>
      <c r="J193" s="117"/>
      <c r="K193" s="117"/>
      <c r="L193" s="117"/>
      <c r="M193" s="117"/>
      <c r="N193" s="117"/>
      <c r="O193" s="117"/>
      <c r="P193" s="117"/>
      <c r="Q193" s="117"/>
      <c r="R193" s="104"/>
      <c r="S193" s="168"/>
    </row>
    <row r="194" spans="1:19">
      <c r="A194" s="99" t="str">
        <f>IF(Inputs!A193="","",Inputs!A193)</f>
        <v/>
      </c>
      <c r="B194" s="117"/>
      <c r="C194" s="117"/>
      <c r="D194" s="117"/>
      <c r="E194" s="117"/>
      <c r="F194" s="117"/>
      <c r="G194" s="117"/>
      <c r="H194" s="117"/>
      <c r="I194" s="117"/>
      <c r="J194" s="117"/>
      <c r="K194" s="117"/>
      <c r="L194" s="117"/>
      <c r="M194" s="117"/>
      <c r="N194" s="117"/>
      <c r="O194" s="117"/>
      <c r="P194" s="117"/>
      <c r="Q194" s="117"/>
      <c r="R194" s="104"/>
      <c r="S194" s="168"/>
    </row>
    <row r="195" spans="1:19">
      <c r="A195" s="99" t="str">
        <f>IF(Inputs!A194="","",Inputs!A194)</f>
        <v/>
      </c>
      <c r="B195" s="117"/>
      <c r="C195" s="117"/>
      <c r="D195" s="117"/>
      <c r="E195" s="117"/>
      <c r="F195" s="117"/>
      <c r="G195" s="117"/>
      <c r="H195" s="117"/>
      <c r="I195" s="117"/>
      <c r="J195" s="117"/>
      <c r="K195" s="117"/>
      <c r="L195" s="117"/>
      <c r="M195" s="117"/>
      <c r="N195" s="117"/>
      <c r="O195" s="117"/>
      <c r="P195" s="117"/>
      <c r="Q195" s="117"/>
      <c r="R195" s="104"/>
      <c r="S195" s="168"/>
    </row>
    <row r="196" spans="1:19">
      <c r="A196" s="99" t="str">
        <f>IF(Inputs!A195="","",Inputs!A195)</f>
        <v/>
      </c>
      <c r="B196" s="117"/>
      <c r="C196" s="117"/>
      <c r="D196" s="117"/>
      <c r="E196" s="117"/>
      <c r="F196" s="117"/>
      <c r="G196" s="117"/>
      <c r="H196" s="117"/>
      <c r="I196" s="117"/>
      <c r="J196" s="117"/>
      <c r="K196" s="117"/>
      <c r="L196" s="117"/>
      <c r="M196" s="117"/>
      <c r="N196" s="117"/>
      <c r="O196" s="117"/>
      <c r="P196" s="117"/>
      <c r="Q196" s="117"/>
      <c r="R196" s="104"/>
      <c r="S196" s="168"/>
    </row>
    <row r="197" spans="1:19">
      <c r="A197" s="99" t="str">
        <f>IF(Inputs!A196="","",Inputs!A196)</f>
        <v/>
      </c>
      <c r="B197" s="117"/>
      <c r="C197" s="117"/>
      <c r="D197" s="117"/>
      <c r="E197" s="117"/>
      <c r="F197" s="117"/>
      <c r="G197" s="117"/>
      <c r="H197" s="117"/>
      <c r="I197" s="117"/>
      <c r="J197" s="117"/>
      <c r="K197" s="117"/>
      <c r="L197" s="117"/>
      <c r="M197" s="117"/>
      <c r="N197" s="117"/>
      <c r="O197" s="117"/>
      <c r="P197" s="117"/>
      <c r="Q197" s="117"/>
      <c r="R197" s="104"/>
      <c r="S197" s="168"/>
    </row>
    <row r="198" spans="1:19">
      <c r="A198" s="99" t="str">
        <f>IF(Inputs!A197="","",Inputs!A197)</f>
        <v/>
      </c>
      <c r="B198" s="117"/>
      <c r="C198" s="117"/>
      <c r="D198" s="117"/>
      <c r="E198" s="117"/>
      <c r="F198" s="117"/>
      <c r="G198" s="117"/>
      <c r="H198" s="117"/>
      <c r="I198" s="117"/>
      <c r="J198" s="117"/>
      <c r="K198" s="117"/>
      <c r="L198" s="117"/>
      <c r="M198" s="117"/>
      <c r="N198" s="117"/>
      <c r="O198" s="117"/>
      <c r="P198" s="117"/>
      <c r="Q198" s="117"/>
      <c r="R198" s="104"/>
      <c r="S198" s="168"/>
    </row>
    <row r="199" spans="1:19">
      <c r="A199" s="99" t="str">
        <f>IF(Inputs!A198="","",Inputs!A198)</f>
        <v/>
      </c>
      <c r="B199" s="117"/>
      <c r="C199" s="117"/>
      <c r="D199" s="117"/>
      <c r="E199" s="117"/>
      <c r="F199" s="117"/>
      <c r="G199" s="117"/>
      <c r="H199" s="117"/>
      <c r="I199" s="117"/>
      <c r="J199" s="117"/>
      <c r="K199" s="117"/>
      <c r="L199" s="117"/>
      <c r="M199" s="117"/>
      <c r="N199" s="117"/>
      <c r="O199" s="117"/>
      <c r="P199" s="117"/>
      <c r="Q199" s="117"/>
      <c r="R199" s="104"/>
      <c r="S199" s="168"/>
    </row>
    <row r="200" spans="1:19">
      <c r="A200" s="99" t="str">
        <f>IF(Inputs!A199="","",Inputs!A199)</f>
        <v/>
      </c>
      <c r="B200" s="117"/>
      <c r="C200" s="117"/>
      <c r="D200" s="117"/>
      <c r="E200" s="117"/>
      <c r="F200" s="117"/>
      <c r="G200" s="117"/>
      <c r="H200" s="117"/>
      <c r="I200" s="117"/>
      <c r="J200" s="117"/>
      <c r="K200" s="117"/>
      <c r="L200" s="117"/>
      <c r="M200" s="117"/>
      <c r="N200" s="117"/>
      <c r="O200" s="117"/>
      <c r="P200" s="117"/>
      <c r="Q200" s="117"/>
      <c r="R200" s="104"/>
      <c r="S200" s="168"/>
    </row>
    <row r="201" spans="1:19">
      <c r="A201" s="99" t="str">
        <f>IF(Inputs!A200="","",Inputs!A200)</f>
        <v/>
      </c>
      <c r="B201" s="117"/>
      <c r="C201" s="117"/>
      <c r="D201" s="117"/>
      <c r="E201" s="117"/>
      <c r="F201" s="117"/>
      <c r="G201" s="117"/>
      <c r="H201" s="117"/>
      <c r="I201" s="117"/>
      <c r="J201" s="117"/>
      <c r="K201" s="117"/>
      <c r="L201" s="117"/>
      <c r="M201" s="117"/>
      <c r="N201" s="117"/>
      <c r="O201" s="117"/>
      <c r="P201" s="117"/>
      <c r="Q201" s="117"/>
      <c r="R201" s="104"/>
      <c r="S201" s="168"/>
    </row>
    <row r="202" spans="1:19">
      <c r="A202" s="99" t="str">
        <f>IF(Inputs!A201="","",Inputs!A201)</f>
        <v/>
      </c>
      <c r="B202" s="117"/>
      <c r="C202" s="117"/>
      <c r="D202" s="117"/>
      <c r="E202" s="117"/>
      <c r="F202" s="117"/>
      <c r="G202" s="117"/>
      <c r="H202" s="117"/>
      <c r="I202" s="117"/>
      <c r="J202" s="117"/>
      <c r="K202" s="117"/>
      <c r="L202" s="117"/>
      <c r="M202" s="117"/>
      <c r="N202" s="117"/>
      <c r="O202" s="117"/>
      <c r="P202" s="117"/>
      <c r="Q202" s="117"/>
      <c r="R202" s="104"/>
      <c r="S202" s="168"/>
    </row>
    <row r="203" spans="1:19">
      <c r="A203" s="99" t="str">
        <f>IF(Inputs!A202="","",Inputs!A202)</f>
        <v/>
      </c>
      <c r="B203" s="117"/>
      <c r="C203" s="117"/>
      <c r="D203" s="117"/>
      <c r="E203" s="117"/>
      <c r="F203" s="117"/>
      <c r="G203" s="117"/>
      <c r="H203" s="117"/>
      <c r="I203" s="117"/>
      <c r="J203" s="117"/>
      <c r="K203" s="117"/>
      <c r="L203" s="117"/>
      <c r="M203" s="117"/>
      <c r="N203" s="117"/>
      <c r="O203" s="117"/>
      <c r="P203" s="117"/>
      <c r="Q203" s="117"/>
      <c r="R203" s="104"/>
      <c r="S203" s="168"/>
    </row>
    <row r="204" spans="1:19">
      <c r="A204" s="99" t="str">
        <f>IF(Inputs!A203="","",Inputs!A203)</f>
        <v/>
      </c>
      <c r="B204" s="117"/>
      <c r="C204" s="117"/>
      <c r="D204" s="117"/>
      <c r="E204" s="117"/>
      <c r="F204" s="117"/>
      <c r="G204" s="117"/>
      <c r="H204" s="117"/>
      <c r="I204" s="117"/>
      <c r="J204" s="117"/>
      <c r="K204" s="117"/>
      <c r="L204" s="117"/>
      <c r="M204" s="117"/>
      <c r="N204" s="117"/>
      <c r="O204" s="117"/>
      <c r="P204" s="117"/>
      <c r="Q204" s="117"/>
      <c r="R204" s="104"/>
      <c r="S204" s="168"/>
    </row>
    <row r="205" spans="1:19">
      <c r="A205" s="99" t="str">
        <f>IF(Inputs!A204="","",Inputs!A204)</f>
        <v/>
      </c>
      <c r="B205" s="117"/>
      <c r="C205" s="117"/>
      <c r="D205" s="117"/>
      <c r="E205" s="117"/>
      <c r="F205" s="117"/>
      <c r="G205" s="117"/>
      <c r="H205" s="117"/>
      <c r="I205" s="117"/>
      <c r="J205" s="117"/>
      <c r="K205" s="117"/>
      <c r="L205" s="117"/>
      <c r="M205" s="117"/>
      <c r="N205" s="117"/>
      <c r="O205" s="117"/>
      <c r="P205" s="117"/>
      <c r="Q205" s="117"/>
      <c r="R205" s="104"/>
      <c r="S205" s="168"/>
    </row>
    <row r="206" spans="1:19">
      <c r="A206" s="99" t="str">
        <f>IF(Inputs!A205="","",Inputs!A205)</f>
        <v/>
      </c>
      <c r="B206" s="117"/>
      <c r="C206" s="117"/>
      <c r="D206" s="117"/>
      <c r="E206" s="117"/>
      <c r="F206" s="117"/>
      <c r="G206" s="117"/>
      <c r="H206" s="117"/>
      <c r="I206" s="117"/>
      <c r="J206" s="117"/>
      <c r="K206" s="117"/>
      <c r="L206" s="117"/>
      <c r="M206" s="117"/>
      <c r="N206" s="117"/>
      <c r="O206" s="117"/>
      <c r="P206" s="117"/>
      <c r="Q206" s="117"/>
      <c r="R206" s="104"/>
      <c r="S206" s="168"/>
    </row>
    <row r="207" spans="1:19">
      <c r="A207" s="99" t="str">
        <f>IF(Inputs!A206="","",Inputs!A206)</f>
        <v/>
      </c>
      <c r="B207" s="117"/>
      <c r="C207" s="117"/>
      <c r="D207" s="117"/>
      <c r="E207" s="117"/>
      <c r="F207" s="117"/>
      <c r="G207" s="117"/>
      <c r="H207" s="117"/>
      <c r="I207" s="117"/>
      <c r="J207" s="117"/>
      <c r="K207" s="117"/>
      <c r="L207" s="117"/>
      <c r="M207" s="117"/>
      <c r="N207" s="117"/>
      <c r="O207" s="117"/>
      <c r="P207" s="117"/>
      <c r="Q207" s="117"/>
      <c r="R207" s="104"/>
      <c r="S207" s="168"/>
    </row>
    <row r="208" spans="1:19">
      <c r="A208" s="99" t="str">
        <f>IF(Inputs!A207="","",Inputs!A207)</f>
        <v/>
      </c>
      <c r="B208" s="117"/>
      <c r="C208" s="117"/>
      <c r="D208" s="117"/>
      <c r="E208" s="117"/>
      <c r="F208" s="117"/>
      <c r="G208" s="117"/>
      <c r="H208" s="117"/>
      <c r="I208" s="117"/>
      <c r="J208" s="117"/>
      <c r="K208" s="117"/>
      <c r="L208" s="117"/>
      <c r="M208" s="117"/>
      <c r="N208" s="117"/>
      <c r="O208" s="117"/>
      <c r="P208" s="117"/>
      <c r="Q208" s="117"/>
      <c r="R208" s="104"/>
      <c r="S208" s="168"/>
    </row>
    <row r="209" spans="1:19">
      <c r="A209" s="99" t="str">
        <f>IF(Inputs!A208="","",Inputs!A208)</f>
        <v/>
      </c>
      <c r="B209" s="117"/>
      <c r="C209" s="117"/>
      <c r="D209" s="117"/>
      <c r="E209" s="117"/>
      <c r="F209" s="117"/>
      <c r="G209" s="117"/>
      <c r="H209" s="117"/>
      <c r="I209" s="117"/>
      <c r="J209" s="117"/>
      <c r="K209" s="117"/>
      <c r="L209" s="117"/>
      <c r="M209" s="117"/>
      <c r="N209" s="117"/>
      <c r="O209" s="117"/>
      <c r="P209" s="117"/>
      <c r="Q209" s="117"/>
      <c r="R209" s="104"/>
      <c r="S209" s="168"/>
    </row>
    <row r="210" spans="1:19">
      <c r="A210" s="99" t="str">
        <f>IF(Inputs!A209="","",Inputs!A209)</f>
        <v/>
      </c>
      <c r="B210" s="117"/>
      <c r="C210" s="117"/>
      <c r="D210" s="117"/>
      <c r="E210" s="117"/>
      <c r="F210" s="117"/>
      <c r="G210" s="117"/>
      <c r="H210" s="117"/>
      <c r="I210" s="117"/>
      <c r="J210" s="117"/>
      <c r="K210" s="117"/>
      <c r="L210" s="117"/>
      <c r="M210" s="117"/>
      <c r="N210" s="117"/>
      <c r="O210" s="117"/>
      <c r="P210" s="117"/>
      <c r="Q210" s="117"/>
      <c r="R210" s="104"/>
      <c r="S210" s="168"/>
    </row>
    <row r="211" spans="1:19">
      <c r="A211" s="99" t="str">
        <f>IF(Inputs!A210="","",Inputs!A210)</f>
        <v/>
      </c>
      <c r="B211" s="117"/>
      <c r="C211" s="117"/>
      <c r="D211" s="117"/>
      <c r="E211" s="117"/>
      <c r="F211" s="117"/>
      <c r="G211" s="117"/>
      <c r="H211" s="117"/>
      <c r="I211" s="117"/>
      <c r="J211" s="117"/>
      <c r="K211" s="117"/>
      <c r="L211" s="117"/>
      <c r="M211" s="117"/>
      <c r="N211" s="117"/>
      <c r="O211" s="117"/>
      <c r="P211" s="117"/>
      <c r="Q211" s="117"/>
      <c r="R211" s="104"/>
      <c r="S211" s="168"/>
    </row>
    <row r="212" spans="1:19">
      <c r="A212" s="99" t="str">
        <f>IF(Inputs!A211="","",Inputs!A211)</f>
        <v/>
      </c>
      <c r="B212" s="117"/>
      <c r="C212" s="117"/>
      <c r="D212" s="117"/>
      <c r="E212" s="117"/>
      <c r="F212" s="117"/>
      <c r="G212" s="117"/>
      <c r="H212" s="117"/>
      <c r="I212" s="117"/>
      <c r="J212" s="117"/>
      <c r="K212" s="117"/>
      <c r="L212" s="117"/>
      <c r="M212" s="117"/>
      <c r="N212" s="117"/>
      <c r="O212" s="117"/>
      <c r="P212" s="117"/>
      <c r="Q212" s="117"/>
      <c r="R212" s="104"/>
      <c r="S212" s="168"/>
    </row>
    <row r="213" spans="1:19">
      <c r="A213" s="99" t="str">
        <f>IF(Inputs!A212="","",Inputs!A212)</f>
        <v/>
      </c>
      <c r="B213" s="117"/>
      <c r="C213" s="117"/>
      <c r="D213" s="117"/>
      <c r="E213" s="117"/>
      <c r="F213" s="117"/>
      <c r="G213" s="117"/>
      <c r="H213" s="117"/>
      <c r="I213" s="117"/>
      <c r="J213" s="117"/>
      <c r="K213" s="117"/>
      <c r="L213" s="117"/>
      <c r="M213" s="117"/>
      <c r="N213" s="117"/>
      <c r="O213" s="117"/>
      <c r="P213" s="117"/>
      <c r="Q213" s="117"/>
      <c r="R213" s="104"/>
      <c r="S213" s="168"/>
    </row>
    <row r="214" spans="1:19">
      <c r="A214" s="99" t="str">
        <f>IF(Inputs!A213="","",Inputs!A213)</f>
        <v/>
      </c>
      <c r="B214" s="117"/>
      <c r="C214" s="117"/>
      <c r="D214" s="117"/>
      <c r="E214" s="117"/>
      <c r="F214" s="117"/>
      <c r="G214" s="117"/>
      <c r="H214" s="117"/>
      <c r="I214" s="117"/>
      <c r="J214" s="117"/>
      <c r="K214" s="117"/>
      <c r="L214" s="117"/>
      <c r="M214" s="117"/>
      <c r="N214" s="117"/>
      <c r="O214" s="117"/>
      <c r="P214" s="117"/>
      <c r="Q214" s="117"/>
      <c r="R214" s="104"/>
      <c r="S214" s="168"/>
    </row>
    <row r="215" spans="1:19">
      <c r="A215" s="99" t="str">
        <f>IF(Inputs!A214="","",Inputs!A214)</f>
        <v/>
      </c>
      <c r="B215" s="117"/>
      <c r="C215" s="117"/>
      <c r="D215" s="117"/>
      <c r="E215" s="117"/>
      <c r="F215" s="117"/>
      <c r="G215" s="117"/>
      <c r="H215" s="117"/>
      <c r="I215" s="117"/>
      <c r="J215" s="117"/>
      <c r="K215" s="117"/>
      <c r="L215" s="117"/>
      <c r="M215" s="117"/>
      <c r="N215" s="117"/>
      <c r="O215" s="117"/>
      <c r="P215" s="117"/>
      <c r="Q215" s="117"/>
      <c r="R215" s="104"/>
      <c r="S215" s="168"/>
    </row>
    <row r="216" spans="1:19">
      <c r="A216" s="99" t="str">
        <f>IF(Inputs!A215="","",Inputs!A215)</f>
        <v/>
      </c>
      <c r="B216" s="117"/>
      <c r="C216" s="117"/>
      <c r="D216" s="117"/>
      <c r="E216" s="117"/>
      <c r="F216" s="117"/>
      <c r="G216" s="117"/>
      <c r="H216" s="117"/>
      <c r="I216" s="117"/>
      <c r="J216" s="117"/>
      <c r="K216" s="117"/>
      <c r="L216" s="117"/>
      <c r="M216" s="117"/>
      <c r="N216" s="117"/>
      <c r="O216" s="117"/>
      <c r="P216" s="117"/>
      <c r="Q216" s="117"/>
      <c r="R216" s="104"/>
      <c r="S216" s="168"/>
    </row>
    <row r="217" spans="1:19">
      <c r="A217" s="99" t="str">
        <f>IF(Inputs!A216="","",Inputs!A216)</f>
        <v/>
      </c>
      <c r="B217" s="117"/>
      <c r="C217" s="117"/>
      <c r="D217" s="117"/>
      <c r="E217" s="117"/>
      <c r="F217" s="117"/>
      <c r="G217" s="117"/>
      <c r="H217" s="117"/>
      <c r="I217" s="117"/>
      <c r="J217" s="117"/>
      <c r="K217" s="117"/>
      <c r="L217" s="117"/>
      <c r="M217" s="117"/>
      <c r="N217" s="117"/>
      <c r="O217" s="117"/>
      <c r="P217" s="117"/>
      <c r="Q217" s="117"/>
      <c r="R217" s="104"/>
      <c r="S217" s="168"/>
    </row>
    <row r="218" spans="1:19">
      <c r="A218" s="99" t="str">
        <f>IF(Inputs!A217="","",Inputs!A217)</f>
        <v/>
      </c>
      <c r="B218" s="117"/>
      <c r="C218" s="117"/>
      <c r="D218" s="117"/>
      <c r="E218" s="117"/>
      <c r="F218" s="117"/>
      <c r="G218" s="117"/>
      <c r="H218" s="117"/>
      <c r="I218" s="117"/>
      <c r="J218" s="117"/>
      <c r="K218" s="117"/>
      <c r="L218" s="117"/>
      <c r="M218" s="117"/>
      <c r="N218" s="117"/>
      <c r="O218" s="117"/>
      <c r="P218" s="117"/>
      <c r="Q218" s="117"/>
      <c r="R218" s="104"/>
      <c r="S218" s="168"/>
    </row>
    <row r="219" spans="1:19">
      <c r="A219" s="99" t="str">
        <f>IF(Inputs!A218="","",Inputs!A218)</f>
        <v/>
      </c>
      <c r="B219" s="117"/>
      <c r="C219" s="117"/>
      <c r="D219" s="117"/>
      <c r="E219" s="117"/>
      <c r="F219" s="117"/>
      <c r="G219" s="117"/>
      <c r="H219" s="117"/>
      <c r="I219" s="117"/>
      <c r="J219" s="117"/>
      <c r="K219" s="117"/>
      <c r="L219" s="117"/>
      <c r="M219" s="117"/>
      <c r="N219" s="117"/>
      <c r="O219" s="117"/>
      <c r="P219" s="117"/>
      <c r="Q219" s="117"/>
      <c r="R219" s="104"/>
      <c r="S219" s="168"/>
    </row>
    <row r="220" spans="1:19">
      <c r="A220" s="99" t="str">
        <f>IF(Inputs!A219="","",Inputs!A219)</f>
        <v/>
      </c>
      <c r="B220" s="117"/>
      <c r="C220" s="117"/>
      <c r="D220" s="117"/>
      <c r="E220" s="117"/>
      <c r="F220" s="117"/>
      <c r="G220" s="117"/>
      <c r="H220" s="117"/>
      <c r="I220" s="117"/>
      <c r="J220" s="117"/>
      <c r="K220" s="117"/>
      <c r="L220" s="117"/>
      <c r="M220" s="117"/>
      <c r="N220" s="117"/>
      <c r="O220" s="117"/>
      <c r="P220" s="117"/>
      <c r="Q220" s="117"/>
      <c r="R220" s="104"/>
      <c r="S220" s="168"/>
    </row>
    <row r="221" spans="1:19">
      <c r="A221" s="99" t="str">
        <f>IF(Inputs!A220="","",Inputs!A220)</f>
        <v/>
      </c>
      <c r="B221" s="117"/>
      <c r="C221" s="117"/>
      <c r="D221" s="117"/>
      <c r="E221" s="117"/>
      <c r="F221" s="117"/>
      <c r="G221" s="117"/>
      <c r="H221" s="117"/>
      <c r="I221" s="117"/>
      <c r="J221" s="117"/>
      <c r="K221" s="117"/>
      <c r="L221" s="117"/>
      <c r="M221" s="117"/>
      <c r="N221" s="117"/>
      <c r="O221" s="117"/>
      <c r="P221" s="117"/>
      <c r="Q221" s="117"/>
      <c r="R221" s="104"/>
      <c r="S221" s="168"/>
    </row>
    <row r="222" spans="1:19">
      <c r="A222" s="99" t="str">
        <f>IF(Inputs!A221="","",Inputs!A221)</f>
        <v/>
      </c>
      <c r="B222" s="117"/>
      <c r="C222" s="117"/>
      <c r="D222" s="117"/>
      <c r="E222" s="117"/>
      <c r="F222" s="117"/>
      <c r="G222" s="117"/>
      <c r="H222" s="117"/>
      <c r="I222" s="117"/>
      <c r="J222" s="117"/>
      <c r="K222" s="117"/>
      <c r="L222" s="117"/>
      <c r="M222" s="117"/>
      <c r="N222" s="117"/>
      <c r="O222" s="117"/>
      <c r="P222" s="117"/>
      <c r="Q222" s="117"/>
      <c r="R222" s="104"/>
      <c r="S222" s="168"/>
    </row>
    <row r="223" spans="1:19">
      <c r="A223" s="99" t="str">
        <f>IF(Inputs!A222="","",Inputs!A222)</f>
        <v/>
      </c>
      <c r="B223" s="117"/>
      <c r="C223" s="117"/>
      <c r="D223" s="117"/>
      <c r="E223" s="117"/>
      <c r="F223" s="117"/>
      <c r="G223" s="117"/>
      <c r="H223" s="117"/>
      <c r="I223" s="117"/>
      <c r="J223" s="117"/>
      <c r="K223" s="117"/>
      <c r="L223" s="117"/>
      <c r="M223" s="117"/>
      <c r="N223" s="117"/>
      <c r="O223" s="117"/>
      <c r="P223" s="117"/>
      <c r="Q223" s="117"/>
      <c r="R223" s="104"/>
      <c r="S223" s="168"/>
    </row>
    <row r="224" spans="1:19">
      <c r="A224" s="99" t="str">
        <f>IF(Inputs!A223="","",Inputs!A223)</f>
        <v/>
      </c>
      <c r="B224" s="117"/>
      <c r="C224" s="117"/>
      <c r="D224" s="117"/>
      <c r="E224" s="117"/>
      <c r="F224" s="117"/>
      <c r="G224" s="117"/>
      <c r="H224" s="117"/>
      <c r="I224" s="117"/>
      <c r="J224" s="117"/>
      <c r="K224" s="117"/>
      <c r="L224" s="117"/>
      <c r="M224" s="117"/>
      <c r="N224" s="117"/>
      <c r="O224" s="117"/>
      <c r="P224" s="117"/>
      <c r="Q224" s="117"/>
      <c r="R224" s="104"/>
      <c r="S224" s="168"/>
    </row>
    <row r="225" spans="1:19">
      <c r="A225" s="99" t="str">
        <f>IF(Inputs!A224="","",Inputs!A224)</f>
        <v/>
      </c>
      <c r="B225" s="117"/>
      <c r="C225" s="117"/>
      <c r="D225" s="117"/>
      <c r="E225" s="117"/>
      <c r="F225" s="117"/>
      <c r="G225" s="117"/>
      <c r="H225" s="117"/>
      <c r="I225" s="117"/>
      <c r="J225" s="117"/>
      <c r="K225" s="117"/>
      <c r="L225" s="117"/>
      <c r="M225" s="117"/>
      <c r="N225" s="117"/>
      <c r="O225" s="117"/>
      <c r="P225" s="117"/>
      <c r="Q225" s="117"/>
      <c r="R225" s="104"/>
      <c r="S225" s="168"/>
    </row>
    <row r="226" spans="1:19">
      <c r="A226" s="99" t="str">
        <f>IF(Inputs!A225="","",Inputs!A225)</f>
        <v/>
      </c>
      <c r="B226" s="117"/>
      <c r="C226" s="117"/>
      <c r="D226" s="117"/>
      <c r="E226" s="117"/>
      <c r="F226" s="117"/>
      <c r="G226" s="117"/>
      <c r="H226" s="117"/>
      <c r="I226" s="117"/>
      <c r="J226" s="117"/>
      <c r="K226" s="117"/>
      <c r="L226" s="117"/>
      <c r="M226" s="117"/>
      <c r="N226" s="117"/>
      <c r="O226" s="117"/>
      <c r="P226" s="117"/>
      <c r="Q226" s="117"/>
      <c r="R226" s="104"/>
      <c r="S226" s="168"/>
    </row>
    <row r="227" spans="1:19">
      <c r="A227" s="99" t="str">
        <f>IF(Inputs!A226="","",Inputs!A226)</f>
        <v/>
      </c>
      <c r="B227" s="117"/>
      <c r="C227" s="117"/>
      <c r="D227" s="117"/>
      <c r="E227" s="117"/>
      <c r="F227" s="117"/>
      <c r="G227" s="117"/>
      <c r="H227" s="117"/>
      <c r="I227" s="117"/>
      <c r="J227" s="117"/>
      <c r="K227" s="117"/>
      <c r="L227" s="117"/>
      <c r="M227" s="117"/>
      <c r="N227" s="117"/>
      <c r="O227" s="117"/>
      <c r="P227" s="117"/>
      <c r="Q227" s="117"/>
      <c r="R227" s="104"/>
      <c r="S227" s="168"/>
    </row>
    <row r="228" spans="1:19">
      <c r="A228" s="99" t="str">
        <f>IF(Inputs!A227="","",Inputs!A227)</f>
        <v/>
      </c>
      <c r="B228" s="117"/>
      <c r="C228" s="117"/>
      <c r="D228" s="117"/>
      <c r="E228" s="117"/>
      <c r="F228" s="117"/>
      <c r="G228" s="117"/>
      <c r="H228" s="117"/>
      <c r="I228" s="117"/>
      <c r="J228" s="117"/>
      <c r="K228" s="117"/>
      <c r="L228" s="117"/>
      <c r="M228" s="117"/>
      <c r="N228" s="117"/>
      <c r="O228" s="117"/>
      <c r="P228" s="117"/>
      <c r="Q228" s="117"/>
      <c r="R228" s="104"/>
      <c r="S228" s="168"/>
    </row>
    <row r="229" spans="1:19">
      <c r="A229" s="99" t="str">
        <f>IF(Inputs!A228="","",Inputs!A228)</f>
        <v/>
      </c>
      <c r="B229" s="117"/>
      <c r="C229" s="117"/>
      <c r="D229" s="117"/>
      <c r="E229" s="117"/>
      <c r="F229" s="117"/>
      <c r="G229" s="117"/>
      <c r="H229" s="117"/>
      <c r="I229" s="117"/>
      <c r="J229" s="117"/>
      <c r="K229" s="117"/>
      <c r="L229" s="117"/>
      <c r="M229" s="117"/>
      <c r="N229" s="117"/>
      <c r="O229" s="117"/>
      <c r="P229" s="117"/>
      <c r="Q229" s="117"/>
      <c r="R229" s="104"/>
      <c r="S229" s="168"/>
    </row>
    <row r="230" spans="1:19">
      <c r="A230" s="99" t="str">
        <f>IF(Inputs!A229="","",Inputs!A229)</f>
        <v/>
      </c>
      <c r="B230" s="117"/>
      <c r="C230" s="117"/>
      <c r="D230" s="117"/>
      <c r="E230" s="117"/>
      <c r="F230" s="117"/>
      <c r="G230" s="117"/>
      <c r="H230" s="117"/>
      <c r="I230" s="117"/>
      <c r="J230" s="117"/>
      <c r="K230" s="117"/>
      <c r="L230" s="117"/>
      <c r="M230" s="117"/>
      <c r="N230" s="117"/>
      <c r="O230" s="117"/>
      <c r="P230" s="117"/>
      <c r="Q230" s="117"/>
      <c r="R230" s="104"/>
      <c r="S230" s="168"/>
    </row>
    <row r="231" spans="1:19">
      <c r="A231" s="99" t="str">
        <f>IF(Inputs!A230="","",Inputs!A230)</f>
        <v/>
      </c>
      <c r="B231" s="117"/>
      <c r="C231" s="117"/>
      <c r="D231" s="117"/>
      <c r="E231" s="117"/>
      <c r="F231" s="117"/>
      <c r="G231" s="117"/>
      <c r="H231" s="117"/>
      <c r="I231" s="117"/>
      <c r="J231" s="117"/>
      <c r="K231" s="117"/>
      <c r="L231" s="117"/>
      <c r="M231" s="117"/>
      <c r="N231" s="117"/>
      <c r="O231" s="117"/>
      <c r="P231" s="117"/>
      <c r="Q231" s="117"/>
      <c r="R231" s="104"/>
      <c r="S231" s="168"/>
    </row>
    <row r="232" spans="1:19">
      <c r="A232" s="99" t="str">
        <f>IF(Inputs!A231="","",Inputs!A231)</f>
        <v/>
      </c>
      <c r="B232" s="117"/>
      <c r="C232" s="117"/>
      <c r="D232" s="117"/>
      <c r="E232" s="117"/>
      <c r="F232" s="117"/>
      <c r="G232" s="117"/>
      <c r="H232" s="117"/>
      <c r="I232" s="117"/>
      <c r="J232" s="117"/>
      <c r="K232" s="117"/>
      <c r="L232" s="117"/>
      <c r="M232" s="117"/>
      <c r="N232" s="117"/>
      <c r="O232" s="117"/>
      <c r="P232" s="117"/>
      <c r="Q232" s="117"/>
      <c r="R232" s="104"/>
      <c r="S232" s="168"/>
    </row>
    <row r="233" spans="1:19">
      <c r="A233" s="99" t="str">
        <f>IF(Inputs!A232="","",Inputs!A232)</f>
        <v/>
      </c>
      <c r="B233" s="117"/>
      <c r="C233" s="117"/>
      <c r="D233" s="117"/>
      <c r="E233" s="117"/>
      <c r="F233" s="117"/>
      <c r="G233" s="117"/>
      <c r="H233" s="117"/>
      <c r="I233" s="117"/>
      <c r="J233" s="117"/>
      <c r="K233" s="117"/>
      <c r="L233" s="117"/>
      <c r="M233" s="117"/>
      <c r="N233" s="117"/>
      <c r="O233" s="117"/>
      <c r="P233" s="117"/>
      <c r="Q233" s="117"/>
      <c r="R233" s="104"/>
      <c r="S233" s="168"/>
    </row>
    <row r="234" spans="1:19">
      <c r="A234" s="99" t="str">
        <f>IF(Inputs!A233="","",Inputs!A233)</f>
        <v/>
      </c>
      <c r="B234" s="117"/>
      <c r="C234" s="117"/>
      <c r="D234" s="117"/>
      <c r="E234" s="117"/>
      <c r="F234" s="117"/>
      <c r="G234" s="117"/>
      <c r="H234" s="117"/>
      <c r="I234" s="117"/>
      <c r="J234" s="117"/>
      <c r="K234" s="117"/>
      <c r="L234" s="117"/>
      <c r="M234" s="117"/>
      <c r="N234" s="117"/>
      <c r="O234" s="117"/>
      <c r="P234" s="117"/>
      <c r="Q234" s="117"/>
      <c r="R234" s="104"/>
      <c r="S234" s="168"/>
    </row>
    <row r="235" spans="1:19">
      <c r="A235" s="99" t="str">
        <f>IF(Inputs!A234="","",Inputs!A234)</f>
        <v/>
      </c>
      <c r="B235" s="117"/>
      <c r="C235" s="117"/>
      <c r="D235" s="117"/>
      <c r="E235" s="117"/>
      <c r="F235" s="117"/>
      <c r="G235" s="117"/>
      <c r="H235" s="117"/>
      <c r="I235" s="117"/>
      <c r="J235" s="117"/>
      <c r="K235" s="117"/>
      <c r="L235" s="117"/>
      <c r="M235" s="117"/>
      <c r="N235" s="117"/>
      <c r="O235" s="117"/>
      <c r="P235" s="117"/>
      <c r="Q235" s="117"/>
      <c r="R235" s="104"/>
      <c r="S235" s="168"/>
    </row>
    <row r="236" spans="1:19">
      <c r="A236" s="99" t="str">
        <f>IF(Inputs!A235="","",Inputs!A235)</f>
        <v/>
      </c>
      <c r="B236" s="117"/>
      <c r="C236" s="117"/>
      <c r="D236" s="117"/>
      <c r="E236" s="117"/>
      <c r="F236" s="117"/>
      <c r="G236" s="117"/>
      <c r="H236" s="117"/>
      <c r="I236" s="117"/>
      <c r="J236" s="117"/>
      <c r="K236" s="117"/>
      <c r="L236" s="117"/>
      <c r="M236" s="117"/>
      <c r="N236" s="117"/>
      <c r="O236" s="117"/>
      <c r="P236" s="117"/>
      <c r="Q236" s="117"/>
      <c r="R236" s="104"/>
      <c r="S236" s="168"/>
    </row>
    <row r="237" spans="1:19">
      <c r="A237" s="99" t="str">
        <f>IF(Inputs!A236="","",Inputs!A236)</f>
        <v/>
      </c>
      <c r="B237" s="117"/>
      <c r="C237" s="117"/>
      <c r="D237" s="117"/>
      <c r="E237" s="117"/>
      <c r="F237" s="117"/>
      <c r="G237" s="117"/>
      <c r="H237" s="117"/>
      <c r="I237" s="117"/>
      <c r="J237" s="117"/>
      <c r="K237" s="117"/>
      <c r="L237" s="117"/>
      <c r="M237" s="117"/>
      <c r="N237" s="117"/>
      <c r="O237" s="117"/>
      <c r="P237" s="117"/>
      <c r="Q237" s="117"/>
      <c r="R237" s="104"/>
      <c r="S237" s="168"/>
    </row>
    <row r="238" spans="1:19">
      <c r="A238" s="99" t="str">
        <f>IF(Inputs!A237="","",Inputs!A237)</f>
        <v/>
      </c>
      <c r="B238" s="117"/>
      <c r="C238" s="117"/>
      <c r="D238" s="117"/>
      <c r="E238" s="117"/>
      <c r="F238" s="117"/>
      <c r="G238" s="117"/>
      <c r="H238" s="117"/>
      <c r="I238" s="117"/>
      <c r="J238" s="117"/>
      <c r="K238" s="117"/>
      <c r="L238" s="117"/>
      <c r="M238" s="117"/>
      <c r="N238" s="117"/>
      <c r="O238" s="117"/>
      <c r="P238" s="117"/>
      <c r="Q238" s="117"/>
      <c r="R238" s="104"/>
      <c r="S238" s="168"/>
    </row>
    <row r="239" spans="1:19">
      <c r="A239" s="99" t="str">
        <f>IF(Inputs!A238="","",Inputs!A238)</f>
        <v/>
      </c>
      <c r="B239" s="117"/>
      <c r="C239" s="117"/>
      <c r="D239" s="117"/>
      <c r="E239" s="117"/>
      <c r="F239" s="117"/>
      <c r="G239" s="117"/>
      <c r="H239" s="117"/>
      <c r="I239" s="117"/>
      <c r="J239" s="117"/>
      <c r="K239" s="117"/>
      <c r="L239" s="117"/>
      <c r="M239" s="117"/>
      <c r="N239" s="117"/>
      <c r="O239" s="117"/>
      <c r="P239" s="117"/>
      <c r="Q239" s="117"/>
      <c r="R239" s="104"/>
      <c r="S239" s="168"/>
    </row>
    <row r="240" spans="1:19">
      <c r="A240" s="99" t="str">
        <f>IF(Inputs!A239="","",Inputs!A239)</f>
        <v/>
      </c>
      <c r="B240" s="117"/>
      <c r="C240" s="117"/>
      <c r="D240" s="117"/>
      <c r="E240" s="117"/>
      <c r="F240" s="117"/>
      <c r="G240" s="117"/>
      <c r="H240" s="117"/>
      <c r="I240" s="117"/>
      <c r="J240" s="117"/>
      <c r="K240" s="117"/>
      <c r="L240" s="117"/>
      <c r="M240" s="117"/>
      <c r="N240" s="117"/>
      <c r="O240" s="117"/>
      <c r="P240" s="117"/>
      <c r="Q240" s="117"/>
      <c r="R240" s="104"/>
      <c r="S240" s="168"/>
    </row>
    <row r="241" spans="1:19">
      <c r="A241" s="99" t="str">
        <f>IF(Inputs!A240="","",Inputs!A240)</f>
        <v/>
      </c>
      <c r="B241" s="117"/>
      <c r="C241" s="117"/>
      <c r="D241" s="117"/>
      <c r="E241" s="117"/>
      <c r="F241" s="117"/>
      <c r="G241" s="117"/>
      <c r="H241" s="117"/>
      <c r="I241" s="117"/>
      <c r="J241" s="117"/>
      <c r="K241" s="117"/>
      <c r="L241" s="117"/>
      <c r="M241" s="117"/>
      <c r="N241" s="117"/>
      <c r="O241" s="117"/>
      <c r="P241" s="117"/>
      <c r="Q241" s="117"/>
      <c r="R241" s="104"/>
      <c r="S241" s="168"/>
    </row>
    <row r="242" spans="1:19">
      <c r="A242" s="99" t="str">
        <f>IF(Inputs!A241="","",Inputs!A241)</f>
        <v/>
      </c>
      <c r="B242" s="117"/>
      <c r="C242" s="117"/>
      <c r="D242" s="117"/>
      <c r="E242" s="117"/>
      <c r="F242" s="117"/>
      <c r="G242" s="117"/>
      <c r="H242" s="117"/>
      <c r="I242" s="117"/>
      <c r="J242" s="117"/>
      <c r="K242" s="117"/>
      <c r="L242" s="117"/>
      <c r="M242" s="117"/>
      <c r="N242" s="117"/>
      <c r="O242" s="117"/>
      <c r="P242" s="117"/>
      <c r="Q242" s="117"/>
      <c r="R242" s="104"/>
      <c r="S242" s="168"/>
    </row>
    <row r="243" spans="1:19">
      <c r="A243" s="99" t="str">
        <f>IF(Inputs!A242="","",Inputs!A242)</f>
        <v/>
      </c>
      <c r="B243" s="117"/>
      <c r="C243" s="117"/>
      <c r="D243" s="117"/>
      <c r="E243" s="117"/>
      <c r="F243" s="117"/>
      <c r="G243" s="117"/>
      <c r="H243" s="117"/>
      <c r="I243" s="117"/>
      <c r="J243" s="117"/>
      <c r="K243" s="117"/>
      <c r="L243" s="117"/>
      <c r="M243" s="117"/>
      <c r="N243" s="117"/>
      <c r="O243" s="117"/>
      <c r="P243" s="117"/>
      <c r="Q243" s="117"/>
      <c r="R243" s="104"/>
      <c r="S243" s="168"/>
    </row>
    <row r="244" spans="1:19">
      <c r="A244" s="99" t="str">
        <f>IF(Inputs!A243="","",Inputs!A243)</f>
        <v/>
      </c>
      <c r="B244" s="117"/>
      <c r="C244" s="117"/>
      <c r="D244" s="117"/>
      <c r="E244" s="117"/>
      <c r="F244" s="117"/>
      <c r="G244" s="117"/>
      <c r="H244" s="117"/>
      <c r="I244" s="117"/>
      <c r="J244" s="117"/>
      <c r="K244" s="117"/>
      <c r="L244" s="117"/>
      <c r="M244" s="117"/>
      <c r="N244" s="117"/>
      <c r="O244" s="117"/>
      <c r="P244" s="117"/>
      <c r="Q244" s="117"/>
      <c r="R244" s="104"/>
      <c r="S244" s="168"/>
    </row>
    <row r="245" spans="1:19">
      <c r="A245" s="99" t="str">
        <f>IF(Inputs!A244="","",Inputs!A244)</f>
        <v/>
      </c>
      <c r="B245" s="117"/>
      <c r="C245" s="117"/>
      <c r="D245" s="117"/>
      <c r="E245" s="117"/>
      <c r="F245" s="117"/>
      <c r="G245" s="117"/>
      <c r="H245" s="117"/>
      <c r="I245" s="117"/>
      <c r="J245" s="117"/>
      <c r="K245" s="117"/>
      <c r="L245" s="117"/>
      <c r="M245" s="117"/>
      <c r="N245" s="117"/>
      <c r="O245" s="117"/>
      <c r="P245" s="117"/>
      <c r="Q245" s="117"/>
      <c r="R245" s="104"/>
      <c r="S245" s="168"/>
    </row>
    <row r="246" spans="1:19">
      <c r="A246" s="99" t="str">
        <f>IF(Inputs!A245="","",Inputs!A245)</f>
        <v/>
      </c>
      <c r="B246" s="117"/>
      <c r="C246" s="117"/>
      <c r="D246" s="117"/>
      <c r="E246" s="117"/>
      <c r="F246" s="117"/>
      <c r="G246" s="117"/>
      <c r="H246" s="117"/>
      <c r="I246" s="117"/>
      <c r="J246" s="117"/>
      <c r="K246" s="117"/>
      <c r="L246" s="117"/>
      <c r="M246" s="117"/>
      <c r="N246" s="117"/>
      <c r="O246" s="117"/>
      <c r="P246" s="117"/>
      <c r="Q246" s="117"/>
      <c r="R246" s="104"/>
      <c r="S246" s="168"/>
    </row>
    <row r="247" spans="1:19">
      <c r="A247" s="99" t="str">
        <f>IF(Inputs!A246="","",Inputs!A246)</f>
        <v/>
      </c>
      <c r="B247" s="117"/>
      <c r="C247" s="117"/>
      <c r="D247" s="117"/>
      <c r="E247" s="117"/>
      <c r="F247" s="117"/>
      <c r="G247" s="117"/>
      <c r="H247" s="117"/>
      <c r="I247" s="117"/>
      <c r="J247" s="117"/>
      <c r="K247" s="117"/>
      <c r="L247" s="117"/>
      <c r="M247" s="117"/>
      <c r="N247" s="117"/>
      <c r="O247" s="117"/>
      <c r="P247" s="117"/>
      <c r="Q247" s="117"/>
      <c r="R247" s="104"/>
      <c r="S247" s="168"/>
    </row>
    <row r="248" spans="1:19">
      <c r="A248" s="99" t="str">
        <f>IF(Inputs!A247="","",Inputs!A247)</f>
        <v/>
      </c>
      <c r="B248" s="117"/>
      <c r="C248" s="117"/>
      <c r="D248" s="117"/>
      <c r="E248" s="117"/>
      <c r="F248" s="117"/>
      <c r="G248" s="117"/>
      <c r="H248" s="117"/>
      <c r="I248" s="117"/>
      <c r="J248" s="117"/>
      <c r="K248" s="117"/>
      <c r="L248" s="117"/>
      <c r="M248" s="117"/>
      <c r="N248" s="117"/>
      <c r="O248" s="117"/>
      <c r="P248" s="117"/>
      <c r="Q248" s="117"/>
      <c r="R248" s="104"/>
      <c r="S248" s="168"/>
    </row>
    <row r="249" spans="1:19">
      <c r="A249" s="99" t="str">
        <f>IF(Inputs!A248="","",Inputs!A248)</f>
        <v/>
      </c>
      <c r="B249" s="117"/>
      <c r="C249" s="117"/>
      <c r="D249" s="117"/>
      <c r="E249" s="117"/>
      <c r="F249" s="117"/>
      <c r="G249" s="117"/>
      <c r="H249" s="117"/>
      <c r="I249" s="117"/>
      <c r="J249" s="117"/>
      <c r="K249" s="117"/>
      <c r="L249" s="117"/>
      <c r="M249" s="117"/>
      <c r="N249" s="117"/>
      <c r="O249" s="117"/>
      <c r="P249" s="117"/>
      <c r="Q249" s="117"/>
      <c r="R249" s="104"/>
      <c r="S249" s="168"/>
    </row>
    <row r="250" spans="1:19">
      <c r="A250" s="99" t="str">
        <f>IF(Inputs!A249="","",Inputs!A249)</f>
        <v/>
      </c>
      <c r="B250" s="117"/>
      <c r="C250" s="117"/>
      <c r="D250" s="117"/>
      <c r="E250" s="117"/>
      <c r="F250" s="117"/>
      <c r="G250" s="117"/>
      <c r="H250" s="117"/>
      <c r="I250" s="117"/>
      <c r="J250" s="117"/>
      <c r="K250" s="117"/>
      <c r="L250" s="117"/>
      <c r="M250" s="117"/>
      <c r="N250" s="117"/>
      <c r="O250" s="117"/>
      <c r="P250" s="117"/>
      <c r="Q250" s="117"/>
      <c r="R250" s="104"/>
      <c r="S250" s="168"/>
    </row>
    <row r="251" spans="1:19">
      <c r="A251" s="99" t="str">
        <f>IF(Inputs!A250="","",Inputs!A250)</f>
        <v/>
      </c>
      <c r="B251" s="117"/>
      <c r="C251" s="117"/>
      <c r="D251" s="117"/>
      <c r="E251" s="117"/>
      <c r="F251" s="117"/>
      <c r="G251" s="117"/>
      <c r="H251" s="117"/>
      <c r="I251" s="117"/>
      <c r="J251" s="117"/>
      <c r="K251" s="117"/>
      <c r="L251" s="117"/>
      <c r="M251" s="117"/>
      <c r="N251" s="117"/>
      <c r="O251" s="117"/>
      <c r="P251" s="117"/>
      <c r="Q251" s="117"/>
      <c r="R251" s="104"/>
      <c r="S251" s="168"/>
    </row>
    <row r="252" spans="1:19">
      <c r="A252" s="99" t="str">
        <f>IF(Inputs!A251="","",Inputs!A251)</f>
        <v/>
      </c>
      <c r="B252" s="117"/>
      <c r="C252" s="117"/>
      <c r="D252" s="117"/>
      <c r="E252" s="117"/>
      <c r="F252" s="117"/>
      <c r="G252" s="117"/>
      <c r="H252" s="117"/>
      <c r="I252" s="117"/>
      <c r="J252" s="117"/>
      <c r="K252" s="117"/>
      <c r="L252" s="117"/>
      <c r="M252" s="117"/>
      <c r="N252" s="117"/>
      <c r="O252" s="117"/>
      <c r="P252" s="117"/>
      <c r="Q252" s="117"/>
      <c r="R252" s="104"/>
      <c r="S252" s="168"/>
    </row>
    <row r="253" spans="1:19">
      <c r="A253" s="99" t="str">
        <f>IF(Inputs!A252="","",Inputs!A252)</f>
        <v/>
      </c>
      <c r="B253" s="117"/>
      <c r="C253" s="117"/>
      <c r="D253" s="117"/>
      <c r="E253" s="117"/>
      <c r="F253" s="117"/>
      <c r="G253" s="117"/>
      <c r="H253" s="117"/>
      <c r="I253" s="117"/>
      <c r="J253" s="117"/>
      <c r="K253" s="117"/>
      <c r="L253" s="117"/>
      <c r="M253" s="117"/>
      <c r="N253" s="117"/>
      <c r="O253" s="117"/>
      <c r="P253" s="117"/>
      <c r="Q253" s="117"/>
      <c r="R253" s="104"/>
      <c r="S253" s="168"/>
    </row>
    <row r="254" spans="1:19">
      <c r="A254" s="99" t="str">
        <f>IF(Inputs!A253="","",Inputs!A253)</f>
        <v/>
      </c>
      <c r="B254" s="117"/>
      <c r="C254" s="117"/>
      <c r="D254" s="117"/>
      <c r="E254" s="117"/>
      <c r="F254" s="117"/>
      <c r="G254" s="117"/>
      <c r="H254" s="117"/>
      <c r="I254" s="117"/>
      <c r="J254" s="117"/>
      <c r="K254" s="117"/>
      <c r="L254" s="117"/>
      <c r="M254" s="117"/>
      <c r="N254" s="117"/>
      <c r="O254" s="117"/>
      <c r="P254" s="117"/>
      <c r="Q254" s="117"/>
      <c r="R254" s="104"/>
      <c r="S254" s="168"/>
    </row>
    <row r="255" spans="1:19">
      <c r="A255" s="99" t="str">
        <f>IF(Inputs!A254="","",Inputs!A254)</f>
        <v/>
      </c>
      <c r="B255" s="117"/>
      <c r="C255" s="117"/>
      <c r="D255" s="117"/>
      <c r="E255" s="117"/>
      <c r="F255" s="117"/>
      <c r="G255" s="117"/>
      <c r="H255" s="117"/>
      <c r="I255" s="117"/>
      <c r="J255" s="117"/>
      <c r="K255" s="117"/>
      <c r="L255" s="117"/>
      <c r="M255" s="117"/>
      <c r="N255" s="117"/>
      <c r="O255" s="117"/>
      <c r="P255" s="117"/>
      <c r="Q255" s="117"/>
      <c r="R255" s="104"/>
      <c r="S255" s="168"/>
    </row>
    <row r="256" spans="1:19">
      <c r="A256" s="99" t="str">
        <f>IF(Inputs!A255="","",Inputs!A255)</f>
        <v/>
      </c>
      <c r="B256" s="117"/>
      <c r="C256" s="117"/>
      <c r="D256" s="117"/>
      <c r="E256" s="117"/>
      <c r="F256" s="117"/>
      <c r="G256" s="117"/>
      <c r="H256" s="117"/>
      <c r="I256" s="117"/>
      <c r="J256" s="117"/>
      <c r="K256" s="117"/>
      <c r="L256" s="117"/>
      <c r="M256" s="117"/>
      <c r="N256" s="117"/>
      <c r="O256" s="117"/>
      <c r="P256" s="117"/>
      <c r="Q256" s="117"/>
      <c r="R256" s="104"/>
      <c r="S256" s="168"/>
    </row>
    <row r="257" spans="1:19">
      <c r="A257" s="99" t="str">
        <f>IF(Inputs!A256="","",Inputs!A256)</f>
        <v/>
      </c>
      <c r="B257" s="117"/>
      <c r="C257" s="117"/>
      <c r="D257" s="117"/>
      <c r="E257" s="117"/>
      <c r="F257" s="117"/>
      <c r="G257" s="117"/>
      <c r="H257" s="117"/>
      <c r="I257" s="117"/>
      <c r="J257" s="117"/>
      <c r="K257" s="117"/>
      <c r="L257" s="117"/>
      <c r="M257" s="117"/>
      <c r="N257" s="117"/>
      <c r="O257" s="117"/>
      <c r="P257" s="117"/>
      <c r="Q257" s="117"/>
      <c r="R257" s="104"/>
      <c r="S257" s="168"/>
    </row>
    <row r="258" spans="1:19">
      <c r="A258" s="99" t="str">
        <f>IF(Inputs!A257="","",Inputs!A257)</f>
        <v/>
      </c>
      <c r="B258" s="117"/>
      <c r="C258" s="117"/>
      <c r="D258" s="117"/>
      <c r="E258" s="117"/>
      <c r="F258" s="117"/>
      <c r="G258" s="117"/>
      <c r="H258" s="117"/>
      <c r="I258" s="117"/>
      <c r="J258" s="117"/>
      <c r="K258" s="117"/>
      <c r="L258" s="117"/>
      <c r="M258" s="117"/>
      <c r="N258" s="117"/>
      <c r="O258" s="117"/>
      <c r="P258" s="117"/>
      <c r="Q258" s="117"/>
      <c r="R258" s="104"/>
      <c r="S258" s="168"/>
    </row>
    <row r="259" spans="1:19">
      <c r="A259" s="99" t="str">
        <f>IF(Inputs!A258="","",Inputs!A258)</f>
        <v/>
      </c>
      <c r="B259" s="117"/>
      <c r="C259" s="117"/>
      <c r="D259" s="117"/>
      <c r="E259" s="117"/>
      <c r="F259" s="117"/>
      <c r="G259" s="117"/>
      <c r="H259" s="117"/>
      <c r="I259" s="117"/>
      <c r="J259" s="117"/>
      <c r="K259" s="117"/>
      <c r="L259" s="117"/>
      <c r="M259" s="117"/>
      <c r="N259" s="117"/>
      <c r="O259" s="117"/>
      <c r="P259" s="117"/>
      <c r="Q259" s="117"/>
      <c r="R259" s="104"/>
      <c r="S259" s="168"/>
    </row>
    <row r="260" spans="1:19">
      <c r="A260" s="99" t="str">
        <f>IF(Inputs!A259="","",Inputs!A259)</f>
        <v/>
      </c>
      <c r="B260" s="117"/>
      <c r="C260" s="117"/>
      <c r="D260" s="117"/>
      <c r="E260" s="117"/>
      <c r="F260" s="117"/>
      <c r="G260" s="117"/>
      <c r="H260" s="117"/>
      <c r="I260" s="117"/>
      <c r="J260" s="117"/>
      <c r="K260" s="117"/>
      <c r="L260" s="117"/>
      <c r="M260" s="117"/>
      <c r="N260" s="117"/>
      <c r="O260" s="117"/>
      <c r="P260" s="117"/>
      <c r="Q260" s="117"/>
      <c r="R260" s="104"/>
      <c r="S260" s="168"/>
    </row>
    <row r="261" spans="1:19">
      <c r="A261" s="99" t="str">
        <f>IF(Inputs!A260="","",Inputs!A260)</f>
        <v/>
      </c>
      <c r="B261" s="117"/>
      <c r="C261" s="117"/>
      <c r="D261" s="117"/>
      <c r="E261" s="117"/>
      <c r="F261" s="117"/>
      <c r="G261" s="117"/>
      <c r="H261" s="117"/>
      <c r="I261" s="117"/>
      <c r="J261" s="117"/>
      <c r="K261" s="117"/>
      <c r="L261" s="117"/>
      <c r="M261" s="117"/>
      <c r="N261" s="117"/>
      <c r="O261" s="117"/>
      <c r="P261" s="117"/>
      <c r="Q261" s="117"/>
      <c r="R261" s="104"/>
      <c r="S261" s="168"/>
    </row>
    <row r="262" spans="1:19">
      <c r="A262" s="99" t="str">
        <f>IF(Inputs!A261="","",Inputs!A261)</f>
        <v/>
      </c>
      <c r="B262" s="117"/>
      <c r="C262" s="117"/>
      <c r="D262" s="117"/>
      <c r="E262" s="117"/>
      <c r="F262" s="117"/>
      <c r="G262" s="117"/>
      <c r="H262" s="117"/>
      <c r="I262" s="117"/>
      <c r="J262" s="117"/>
      <c r="K262" s="117"/>
      <c r="L262" s="117"/>
      <c r="M262" s="117"/>
      <c r="N262" s="117"/>
      <c r="O262" s="117"/>
      <c r="P262" s="117"/>
      <c r="Q262" s="117"/>
      <c r="R262" s="104"/>
      <c r="S262" s="168"/>
    </row>
    <row r="263" spans="1:19">
      <c r="A263" s="99" t="str">
        <f>IF(Inputs!A262="","",Inputs!A262)</f>
        <v/>
      </c>
      <c r="B263" s="117"/>
      <c r="C263" s="117"/>
      <c r="D263" s="117"/>
      <c r="E263" s="117"/>
      <c r="F263" s="117"/>
      <c r="G263" s="117"/>
      <c r="H263" s="117"/>
      <c r="I263" s="117"/>
      <c r="J263" s="117"/>
      <c r="K263" s="117"/>
      <c r="L263" s="117"/>
      <c r="M263" s="117"/>
      <c r="N263" s="117"/>
      <c r="O263" s="117"/>
      <c r="P263" s="117"/>
      <c r="Q263" s="117"/>
      <c r="R263" s="104"/>
      <c r="S263" s="168"/>
    </row>
    <row r="264" spans="1:19">
      <c r="A264" s="99" t="str">
        <f>IF(Inputs!A263="","",Inputs!A263)</f>
        <v/>
      </c>
      <c r="B264" s="117"/>
      <c r="C264" s="117"/>
      <c r="D264" s="117"/>
      <c r="E264" s="117"/>
      <c r="F264" s="117"/>
      <c r="G264" s="117"/>
      <c r="H264" s="117"/>
      <c r="I264" s="117"/>
      <c r="J264" s="117"/>
      <c r="K264" s="117"/>
      <c r="L264" s="117"/>
      <c r="M264" s="117"/>
      <c r="N264" s="117"/>
      <c r="O264" s="117"/>
      <c r="P264" s="117"/>
      <c r="Q264" s="117"/>
      <c r="R264" s="104"/>
      <c r="S264" s="168"/>
    </row>
    <row r="265" spans="1:19">
      <c r="A265" s="99" t="str">
        <f>IF(Inputs!A264="","",Inputs!A264)</f>
        <v/>
      </c>
      <c r="B265" s="117"/>
      <c r="C265" s="117"/>
      <c r="D265" s="117"/>
      <c r="E265" s="117"/>
      <c r="F265" s="117"/>
      <c r="G265" s="117"/>
      <c r="H265" s="117"/>
      <c r="I265" s="117"/>
      <c r="J265" s="117"/>
      <c r="K265" s="117"/>
      <c r="L265" s="117"/>
      <c r="M265" s="117"/>
      <c r="N265" s="117"/>
      <c r="O265" s="117"/>
      <c r="P265" s="117"/>
      <c r="Q265" s="117"/>
      <c r="R265" s="104"/>
      <c r="S265" s="168"/>
    </row>
    <row r="266" spans="1:19">
      <c r="A266" s="99" t="str">
        <f>IF(Inputs!A265="","",Inputs!A265)</f>
        <v/>
      </c>
      <c r="B266" s="117"/>
      <c r="C266" s="117"/>
      <c r="D266" s="117"/>
      <c r="E266" s="117"/>
      <c r="F266" s="117"/>
      <c r="G266" s="117"/>
      <c r="H266" s="117"/>
      <c r="I266" s="117"/>
      <c r="J266" s="117"/>
      <c r="K266" s="117"/>
      <c r="L266" s="117"/>
      <c r="M266" s="117"/>
      <c r="N266" s="117"/>
      <c r="O266" s="117"/>
      <c r="P266" s="117"/>
      <c r="Q266" s="117"/>
      <c r="R266" s="104"/>
      <c r="S266" s="168"/>
    </row>
    <row r="267" spans="1:19">
      <c r="A267" s="99" t="str">
        <f>IF(Inputs!A266="","",Inputs!A266)</f>
        <v/>
      </c>
      <c r="B267" s="117"/>
      <c r="C267" s="117"/>
      <c r="D267" s="117"/>
      <c r="E267" s="117"/>
      <c r="F267" s="117"/>
      <c r="G267" s="117"/>
      <c r="H267" s="117"/>
      <c r="I267" s="117"/>
      <c r="J267" s="117"/>
      <c r="K267" s="117"/>
      <c r="L267" s="117"/>
      <c r="M267" s="117"/>
      <c r="N267" s="117"/>
      <c r="O267" s="117"/>
      <c r="P267" s="117"/>
      <c r="Q267" s="117"/>
      <c r="R267" s="104"/>
      <c r="S267" s="168"/>
    </row>
    <row r="268" spans="1:19">
      <c r="A268" s="99" t="str">
        <f>IF(Inputs!A267="","",Inputs!A267)</f>
        <v/>
      </c>
      <c r="B268" s="117"/>
      <c r="C268" s="117"/>
      <c r="D268" s="117"/>
      <c r="E268" s="117"/>
      <c r="F268" s="117"/>
      <c r="G268" s="117"/>
      <c r="H268" s="117"/>
      <c r="I268" s="117"/>
      <c r="J268" s="117"/>
      <c r="K268" s="117"/>
      <c r="L268" s="117"/>
      <c r="M268" s="117"/>
      <c r="N268" s="117"/>
      <c r="O268" s="117"/>
      <c r="P268" s="117"/>
      <c r="Q268" s="117"/>
      <c r="R268" s="104"/>
      <c r="S268" s="168"/>
    </row>
    <row r="269" spans="1:19">
      <c r="A269" s="99" t="str">
        <f>IF(Inputs!A268="","",Inputs!A268)</f>
        <v/>
      </c>
      <c r="B269" s="117"/>
      <c r="C269" s="117"/>
      <c r="D269" s="117"/>
      <c r="E269" s="117"/>
      <c r="F269" s="117"/>
      <c r="G269" s="117"/>
      <c r="H269" s="117"/>
      <c r="I269" s="117"/>
      <c r="J269" s="117"/>
      <c r="K269" s="117"/>
      <c r="L269" s="117"/>
      <c r="M269" s="117"/>
      <c r="N269" s="117"/>
      <c r="O269" s="117"/>
      <c r="P269" s="117"/>
      <c r="Q269" s="117"/>
      <c r="R269" s="104"/>
      <c r="S269" s="168"/>
    </row>
    <row r="270" spans="1:19">
      <c r="A270" s="99" t="str">
        <f>IF(Inputs!A269="","",Inputs!A269)</f>
        <v/>
      </c>
      <c r="B270" s="117"/>
      <c r="C270" s="117"/>
      <c r="D270" s="117"/>
      <c r="E270" s="117"/>
      <c r="F270" s="117"/>
      <c r="G270" s="117"/>
      <c r="H270" s="117"/>
      <c r="I270" s="117"/>
      <c r="J270" s="117"/>
      <c r="K270" s="117"/>
      <c r="L270" s="117"/>
      <c r="M270" s="117"/>
      <c r="N270" s="117"/>
      <c r="O270" s="117"/>
      <c r="P270" s="117"/>
      <c r="Q270" s="117"/>
      <c r="R270" s="104"/>
      <c r="S270" s="168"/>
    </row>
    <row r="271" spans="1:19">
      <c r="A271" s="99" t="str">
        <f>IF(Inputs!A270="","",Inputs!A270)</f>
        <v/>
      </c>
      <c r="B271" s="117"/>
      <c r="C271" s="117"/>
      <c r="D271" s="117"/>
      <c r="E271" s="117"/>
      <c r="F271" s="117"/>
      <c r="G271" s="117"/>
      <c r="H271" s="117"/>
      <c r="I271" s="117"/>
      <c r="J271" s="117"/>
      <c r="K271" s="117"/>
      <c r="L271" s="117"/>
      <c r="M271" s="117"/>
      <c r="N271" s="117"/>
      <c r="O271" s="117"/>
      <c r="P271" s="117"/>
      <c r="Q271" s="117"/>
      <c r="R271" s="104"/>
      <c r="S271" s="168"/>
    </row>
    <row r="272" spans="1:19">
      <c r="A272" s="99" t="str">
        <f>IF(Inputs!A271="","",Inputs!A271)</f>
        <v/>
      </c>
      <c r="B272" s="117"/>
      <c r="C272" s="117"/>
      <c r="D272" s="117"/>
      <c r="E272" s="117"/>
      <c r="F272" s="117"/>
      <c r="G272" s="117"/>
      <c r="H272" s="117"/>
      <c r="I272" s="117"/>
      <c r="J272" s="117"/>
      <c r="K272" s="117"/>
      <c r="L272" s="117"/>
      <c r="M272" s="117"/>
      <c r="N272" s="117"/>
      <c r="O272" s="117"/>
      <c r="P272" s="117"/>
      <c r="Q272" s="117"/>
      <c r="R272" s="104"/>
      <c r="S272" s="168"/>
    </row>
    <row r="273" spans="1:19">
      <c r="A273" s="99" t="str">
        <f>IF(Inputs!A272="","",Inputs!A272)</f>
        <v/>
      </c>
      <c r="B273" s="117"/>
      <c r="C273" s="117"/>
      <c r="D273" s="117"/>
      <c r="E273" s="117"/>
      <c r="F273" s="117"/>
      <c r="G273" s="117"/>
      <c r="H273" s="117"/>
      <c r="I273" s="117"/>
      <c r="J273" s="117"/>
      <c r="K273" s="117"/>
      <c r="L273" s="117"/>
      <c r="M273" s="117"/>
      <c r="N273" s="117"/>
      <c r="O273" s="117"/>
      <c r="P273" s="117"/>
      <c r="Q273" s="117"/>
      <c r="R273" s="104"/>
      <c r="S273" s="168"/>
    </row>
    <row r="274" spans="1:19">
      <c r="A274" s="99" t="str">
        <f>IF(Inputs!A273="","",Inputs!A273)</f>
        <v/>
      </c>
      <c r="B274" s="117"/>
      <c r="C274" s="117"/>
      <c r="D274" s="117"/>
      <c r="E274" s="117"/>
      <c r="F274" s="117"/>
      <c r="G274" s="117"/>
      <c r="H274" s="117"/>
      <c r="I274" s="117"/>
      <c r="J274" s="117"/>
      <c r="K274" s="117"/>
      <c r="L274" s="117"/>
      <c r="M274" s="117"/>
      <c r="N274" s="117"/>
      <c r="O274" s="117"/>
      <c r="P274" s="117"/>
      <c r="Q274" s="117"/>
      <c r="R274" s="104"/>
      <c r="S274" s="168"/>
    </row>
    <row r="275" spans="1:19">
      <c r="A275" s="99" t="str">
        <f>IF(Inputs!A274="","",Inputs!A274)</f>
        <v/>
      </c>
      <c r="B275" s="117"/>
      <c r="C275" s="117"/>
      <c r="D275" s="117"/>
      <c r="E275" s="117"/>
      <c r="F275" s="117"/>
      <c r="G275" s="117"/>
      <c r="H275" s="117"/>
      <c r="I275" s="117"/>
      <c r="J275" s="117"/>
      <c r="K275" s="117"/>
      <c r="L275" s="117"/>
      <c r="M275" s="117"/>
      <c r="N275" s="117"/>
      <c r="O275" s="117"/>
      <c r="P275" s="117"/>
      <c r="Q275" s="117"/>
      <c r="R275" s="104"/>
      <c r="S275" s="168"/>
    </row>
    <row r="276" spans="1:19">
      <c r="A276" s="99" t="str">
        <f>IF(Inputs!A275="","",Inputs!A275)</f>
        <v/>
      </c>
      <c r="B276" s="117"/>
      <c r="C276" s="117"/>
      <c r="D276" s="117"/>
      <c r="E276" s="117"/>
      <c r="F276" s="117"/>
      <c r="G276" s="117"/>
      <c r="H276" s="117"/>
      <c r="I276" s="117"/>
      <c r="J276" s="117"/>
      <c r="K276" s="117"/>
      <c r="L276" s="117"/>
      <c r="M276" s="117"/>
      <c r="N276" s="117"/>
      <c r="O276" s="117"/>
      <c r="P276" s="117"/>
      <c r="Q276" s="117"/>
      <c r="R276" s="104"/>
      <c r="S276" s="168"/>
    </row>
    <row r="277" spans="1:19">
      <c r="A277" s="99" t="str">
        <f>IF(Inputs!A276="","",Inputs!A276)</f>
        <v/>
      </c>
      <c r="B277" s="117"/>
      <c r="C277" s="117"/>
      <c r="D277" s="117"/>
      <c r="E277" s="117"/>
      <c r="F277" s="117"/>
      <c r="G277" s="117"/>
      <c r="H277" s="117"/>
      <c r="I277" s="117"/>
      <c r="J277" s="117"/>
      <c r="K277" s="117"/>
      <c r="L277" s="117"/>
      <c r="M277" s="117"/>
      <c r="N277" s="117"/>
      <c r="O277" s="117"/>
      <c r="P277" s="117"/>
      <c r="Q277" s="117"/>
      <c r="R277" s="104"/>
      <c r="S277" s="168"/>
    </row>
    <row r="278" spans="1:19">
      <c r="A278" s="99" t="str">
        <f>IF(Inputs!A277="","",Inputs!A277)</f>
        <v/>
      </c>
      <c r="B278" s="117"/>
      <c r="C278" s="117"/>
      <c r="D278" s="117"/>
      <c r="E278" s="117"/>
      <c r="F278" s="117"/>
      <c r="G278" s="117"/>
      <c r="H278" s="117"/>
      <c r="I278" s="117"/>
      <c r="J278" s="117"/>
      <c r="K278" s="117"/>
      <c r="L278" s="117"/>
      <c r="M278" s="117"/>
      <c r="N278" s="117"/>
      <c r="O278" s="117"/>
      <c r="P278" s="117"/>
      <c r="Q278" s="117"/>
      <c r="R278" s="104"/>
      <c r="S278" s="168"/>
    </row>
    <row r="279" spans="1:19">
      <c r="A279" s="99" t="str">
        <f>IF(Inputs!A278="","",Inputs!A278)</f>
        <v/>
      </c>
      <c r="B279" s="117"/>
      <c r="C279" s="117"/>
      <c r="D279" s="117"/>
      <c r="E279" s="117"/>
      <c r="F279" s="117"/>
      <c r="G279" s="117"/>
      <c r="H279" s="117"/>
      <c r="I279" s="117"/>
      <c r="J279" s="117"/>
      <c r="K279" s="117"/>
      <c r="L279" s="117"/>
      <c r="M279" s="117"/>
      <c r="N279" s="117"/>
      <c r="O279" s="117"/>
      <c r="P279" s="117"/>
      <c r="Q279" s="117"/>
      <c r="R279" s="104"/>
      <c r="S279" s="168"/>
    </row>
    <row r="280" spans="1:19">
      <c r="A280" s="99" t="str">
        <f>IF(Inputs!A279="","",Inputs!A279)</f>
        <v/>
      </c>
      <c r="B280" s="117"/>
      <c r="C280" s="117"/>
      <c r="D280" s="117"/>
      <c r="E280" s="117"/>
      <c r="F280" s="117"/>
      <c r="G280" s="117"/>
      <c r="H280" s="117"/>
      <c r="I280" s="117"/>
      <c r="J280" s="117"/>
      <c r="K280" s="117"/>
      <c r="L280" s="117"/>
      <c r="M280" s="117"/>
      <c r="N280" s="117"/>
      <c r="O280" s="117"/>
      <c r="P280" s="117"/>
      <c r="Q280" s="117"/>
      <c r="R280" s="104"/>
      <c r="S280" s="168"/>
    </row>
    <row r="281" spans="1:19">
      <c r="A281" s="99" t="str">
        <f>IF(Inputs!A280="","",Inputs!A280)</f>
        <v/>
      </c>
      <c r="B281" s="117"/>
      <c r="C281" s="117"/>
      <c r="D281" s="117"/>
      <c r="E281" s="117"/>
      <c r="F281" s="117"/>
      <c r="G281" s="117"/>
      <c r="H281" s="117"/>
      <c r="I281" s="117"/>
      <c r="J281" s="117"/>
      <c r="K281" s="117"/>
      <c r="L281" s="117"/>
      <c r="M281" s="117"/>
      <c r="N281" s="117"/>
      <c r="O281" s="117"/>
      <c r="P281" s="117"/>
      <c r="Q281" s="117"/>
      <c r="R281" s="104"/>
      <c r="S281" s="168"/>
    </row>
    <row r="282" spans="1:19">
      <c r="A282" s="99" t="str">
        <f>IF(Inputs!A281="","",Inputs!A281)</f>
        <v/>
      </c>
      <c r="B282" s="117"/>
      <c r="C282" s="117"/>
      <c r="D282" s="117"/>
      <c r="E282" s="117"/>
      <c r="F282" s="117"/>
      <c r="G282" s="117"/>
      <c r="H282" s="117"/>
      <c r="I282" s="117"/>
      <c r="J282" s="117"/>
      <c r="K282" s="117"/>
      <c r="L282" s="117"/>
      <c r="M282" s="117"/>
      <c r="N282" s="117"/>
      <c r="O282" s="117"/>
      <c r="P282" s="117"/>
      <c r="Q282" s="117"/>
      <c r="R282" s="104"/>
      <c r="S282" s="168"/>
    </row>
    <row r="283" spans="1:19">
      <c r="A283" s="99" t="str">
        <f>IF(Inputs!A282="","",Inputs!A282)</f>
        <v/>
      </c>
      <c r="B283" s="117"/>
      <c r="C283" s="117"/>
      <c r="D283" s="117"/>
      <c r="E283" s="117"/>
      <c r="F283" s="117"/>
      <c r="G283" s="117"/>
      <c r="H283" s="117"/>
      <c r="I283" s="117"/>
      <c r="J283" s="117"/>
      <c r="K283" s="117"/>
      <c r="L283" s="117"/>
      <c r="M283" s="117"/>
      <c r="N283" s="117"/>
      <c r="O283" s="117"/>
      <c r="P283" s="117"/>
      <c r="Q283" s="117"/>
      <c r="R283" s="104"/>
      <c r="S283" s="168"/>
    </row>
    <row r="284" spans="1:19">
      <c r="A284" s="99" t="str">
        <f>IF(Inputs!A283="","",Inputs!A283)</f>
        <v/>
      </c>
      <c r="B284" s="117"/>
      <c r="C284" s="117"/>
      <c r="D284" s="117"/>
      <c r="E284" s="117"/>
      <c r="F284" s="117"/>
      <c r="G284" s="117"/>
      <c r="H284" s="117"/>
      <c r="I284" s="117"/>
      <c r="J284" s="117"/>
      <c r="K284" s="117"/>
      <c r="L284" s="117"/>
      <c r="M284" s="117"/>
      <c r="N284" s="117"/>
      <c r="O284" s="117"/>
      <c r="P284" s="117"/>
      <c r="Q284" s="117"/>
      <c r="R284" s="104"/>
      <c r="S284" s="168"/>
    </row>
    <row r="285" spans="1:19">
      <c r="A285" s="99" t="str">
        <f>IF(Inputs!A284="","",Inputs!A284)</f>
        <v/>
      </c>
      <c r="B285" s="117"/>
      <c r="C285" s="117"/>
      <c r="D285" s="117"/>
      <c r="E285" s="117"/>
      <c r="F285" s="117"/>
      <c r="G285" s="117"/>
      <c r="H285" s="117"/>
      <c r="I285" s="117"/>
      <c r="J285" s="117"/>
      <c r="K285" s="117"/>
      <c r="L285" s="117"/>
      <c r="M285" s="117"/>
      <c r="N285" s="117"/>
      <c r="O285" s="117"/>
      <c r="P285" s="117"/>
      <c r="Q285" s="117"/>
      <c r="R285" s="104"/>
      <c r="S285" s="168"/>
    </row>
    <row r="286" spans="1:19">
      <c r="A286" s="99" t="str">
        <f>IF(Inputs!A285="","",Inputs!A285)</f>
        <v/>
      </c>
      <c r="B286" s="117"/>
      <c r="C286" s="117"/>
      <c r="D286" s="117"/>
      <c r="E286" s="117"/>
      <c r="F286" s="117"/>
      <c r="G286" s="117"/>
      <c r="H286" s="117"/>
      <c r="I286" s="117"/>
      <c r="J286" s="117"/>
      <c r="K286" s="117"/>
      <c r="L286" s="117"/>
      <c r="M286" s="117"/>
      <c r="N286" s="117"/>
      <c r="O286" s="117"/>
      <c r="P286" s="117"/>
      <c r="Q286" s="117"/>
      <c r="R286" s="104"/>
      <c r="S286" s="168"/>
    </row>
    <row r="287" spans="1:19">
      <c r="A287" s="99" t="str">
        <f>IF(Inputs!A286="","",Inputs!A286)</f>
        <v/>
      </c>
      <c r="B287" s="117"/>
      <c r="C287" s="117"/>
      <c r="D287" s="117"/>
      <c r="E287" s="117"/>
      <c r="F287" s="117"/>
      <c r="G287" s="117"/>
      <c r="H287" s="117"/>
      <c r="I287" s="117"/>
      <c r="J287" s="117"/>
      <c r="K287" s="117"/>
      <c r="L287" s="117"/>
      <c r="M287" s="117"/>
      <c r="N287" s="117"/>
      <c r="O287" s="117"/>
      <c r="P287" s="117"/>
      <c r="Q287" s="117"/>
      <c r="R287" s="104"/>
      <c r="S287" s="168"/>
    </row>
    <row r="288" spans="1:19">
      <c r="A288" s="99" t="str">
        <f>IF(Inputs!A287="","",Inputs!A287)</f>
        <v/>
      </c>
      <c r="B288" s="117"/>
      <c r="C288" s="117"/>
      <c r="D288" s="117"/>
      <c r="E288" s="117"/>
      <c r="F288" s="117"/>
      <c r="G288" s="117"/>
      <c r="H288" s="117"/>
      <c r="I288" s="117"/>
      <c r="J288" s="117"/>
      <c r="K288" s="117"/>
      <c r="L288" s="117"/>
      <c r="M288" s="117"/>
      <c r="N288" s="117"/>
      <c r="O288" s="117"/>
      <c r="P288" s="117"/>
      <c r="Q288" s="117"/>
      <c r="R288" s="104"/>
      <c r="S288" s="168"/>
    </row>
    <row r="289" spans="1:19">
      <c r="A289" s="99" t="str">
        <f>IF(Inputs!A288="","",Inputs!A288)</f>
        <v/>
      </c>
      <c r="B289" s="117"/>
      <c r="C289" s="117"/>
      <c r="D289" s="117"/>
      <c r="E289" s="117"/>
      <c r="F289" s="117"/>
      <c r="G289" s="117"/>
      <c r="H289" s="117"/>
      <c r="I289" s="117"/>
      <c r="J289" s="117"/>
      <c r="K289" s="117"/>
      <c r="L289" s="117"/>
      <c r="M289" s="117"/>
      <c r="N289" s="117"/>
      <c r="O289" s="117"/>
      <c r="P289" s="117"/>
      <c r="Q289" s="117"/>
      <c r="R289" s="104"/>
      <c r="S289" s="168"/>
    </row>
    <row r="290" spans="1:19">
      <c r="A290" s="99" t="str">
        <f>IF(Inputs!A289="","",Inputs!A289)</f>
        <v/>
      </c>
      <c r="B290" s="117"/>
      <c r="C290" s="117"/>
      <c r="D290" s="117"/>
      <c r="E290" s="117"/>
      <c r="F290" s="117"/>
      <c r="G290" s="117"/>
      <c r="H290" s="117"/>
      <c r="I290" s="117"/>
      <c r="J290" s="117"/>
      <c r="K290" s="117"/>
      <c r="L290" s="117"/>
      <c r="M290" s="117"/>
      <c r="N290" s="117"/>
      <c r="O290" s="117"/>
      <c r="P290" s="117"/>
      <c r="Q290" s="117"/>
      <c r="R290" s="104"/>
      <c r="S290" s="168"/>
    </row>
    <row r="291" spans="1:19">
      <c r="A291" s="99" t="str">
        <f>IF(Inputs!A290="","",Inputs!A290)</f>
        <v/>
      </c>
      <c r="B291" s="117"/>
      <c r="C291" s="117"/>
      <c r="D291" s="117"/>
      <c r="E291" s="117"/>
      <c r="F291" s="117"/>
      <c r="G291" s="117"/>
      <c r="H291" s="117"/>
      <c r="I291" s="117"/>
      <c r="J291" s="117"/>
      <c r="K291" s="117"/>
      <c r="L291" s="117"/>
      <c r="M291" s="117"/>
      <c r="N291" s="117"/>
      <c r="O291" s="117"/>
      <c r="P291" s="117"/>
      <c r="Q291" s="117"/>
      <c r="R291" s="104"/>
      <c r="S291" s="168"/>
    </row>
    <row r="292" spans="1:19">
      <c r="A292" s="99" t="str">
        <f>IF(Inputs!A291="","",Inputs!A291)</f>
        <v/>
      </c>
      <c r="B292" s="117"/>
      <c r="C292" s="117"/>
      <c r="D292" s="117"/>
      <c r="E292" s="117"/>
      <c r="F292" s="117"/>
      <c r="G292" s="117"/>
      <c r="H292" s="117"/>
      <c r="I292" s="117"/>
      <c r="J292" s="117"/>
      <c r="K292" s="117"/>
      <c r="L292" s="117"/>
      <c r="M292" s="117"/>
      <c r="N292" s="117"/>
      <c r="O292" s="117"/>
      <c r="P292" s="117"/>
      <c r="Q292" s="117"/>
      <c r="R292" s="104"/>
      <c r="S292" s="168"/>
    </row>
    <row r="293" spans="1:19">
      <c r="A293" s="99" t="str">
        <f>IF(Inputs!A292="","",Inputs!A292)</f>
        <v/>
      </c>
      <c r="B293" s="117"/>
      <c r="C293" s="117"/>
      <c r="D293" s="117"/>
      <c r="E293" s="117"/>
      <c r="F293" s="117"/>
      <c r="G293" s="117"/>
      <c r="H293" s="117"/>
      <c r="I293" s="117"/>
      <c r="J293" s="117"/>
      <c r="K293" s="117"/>
      <c r="L293" s="117"/>
      <c r="M293" s="117"/>
      <c r="N293" s="117"/>
      <c r="O293" s="117"/>
      <c r="P293" s="117"/>
      <c r="Q293" s="117"/>
      <c r="R293" s="104"/>
      <c r="S293" s="168"/>
    </row>
    <row r="294" spans="1:19">
      <c r="A294" s="99" t="str">
        <f>IF(Inputs!A293="","",Inputs!A293)</f>
        <v/>
      </c>
      <c r="B294" s="117"/>
      <c r="C294" s="117"/>
      <c r="D294" s="117"/>
      <c r="E294" s="117"/>
      <c r="F294" s="117"/>
      <c r="G294" s="117"/>
      <c r="H294" s="117"/>
      <c r="I294" s="117"/>
      <c r="J294" s="117"/>
      <c r="K294" s="117"/>
      <c r="L294" s="117"/>
      <c r="M294" s="117"/>
      <c r="N294" s="117"/>
      <c r="O294" s="117"/>
      <c r="P294" s="117"/>
      <c r="Q294" s="117"/>
      <c r="R294" s="104"/>
      <c r="S294" s="168"/>
    </row>
    <row r="295" spans="1:19">
      <c r="A295" s="99" t="str">
        <f>IF(Inputs!A294="","",Inputs!A294)</f>
        <v/>
      </c>
      <c r="B295" s="117"/>
      <c r="C295" s="117"/>
      <c r="D295" s="117"/>
      <c r="E295" s="117"/>
      <c r="F295" s="117"/>
      <c r="G295" s="117"/>
      <c r="H295" s="117"/>
      <c r="I295" s="117"/>
      <c r="J295" s="117"/>
      <c r="K295" s="117"/>
      <c r="L295" s="117"/>
      <c r="M295" s="117"/>
      <c r="N295" s="117"/>
      <c r="O295" s="117"/>
      <c r="P295" s="117"/>
      <c r="Q295" s="117"/>
      <c r="R295" s="104"/>
      <c r="S295" s="168"/>
    </row>
    <row r="296" spans="1:19">
      <c r="A296" s="99" t="str">
        <f>IF(Inputs!A295="","",Inputs!A295)</f>
        <v/>
      </c>
      <c r="B296" s="117"/>
      <c r="C296" s="117"/>
      <c r="D296" s="117"/>
      <c r="E296" s="117"/>
      <c r="F296" s="117"/>
      <c r="G296" s="117"/>
      <c r="H296" s="117"/>
      <c r="I296" s="117"/>
      <c r="J296" s="117"/>
      <c r="K296" s="117"/>
      <c r="L296" s="117"/>
      <c r="M296" s="117"/>
      <c r="N296" s="117"/>
      <c r="O296" s="117"/>
      <c r="P296" s="117"/>
      <c r="Q296" s="117"/>
      <c r="R296" s="104"/>
      <c r="S296" s="168"/>
    </row>
    <row r="297" spans="1:19">
      <c r="A297" s="99" t="str">
        <f>IF(Inputs!A296="","",Inputs!A296)</f>
        <v/>
      </c>
      <c r="B297" s="117"/>
      <c r="C297" s="117"/>
      <c r="D297" s="117"/>
      <c r="E297" s="117"/>
      <c r="F297" s="117"/>
      <c r="G297" s="117"/>
      <c r="H297" s="117"/>
      <c r="I297" s="117"/>
      <c r="J297" s="117"/>
      <c r="K297" s="117"/>
      <c r="L297" s="117"/>
      <c r="M297" s="117"/>
      <c r="N297" s="117"/>
      <c r="O297" s="117"/>
      <c r="P297" s="117"/>
      <c r="Q297" s="117"/>
      <c r="R297" s="104"/>
      <c r="S297" s="168"/>
    </row>
    <row r="298" spans="1:19">
      <c r="A298" s="99" t="str">
        <f>IF(Inputs!A297="","",Inputs!A297)</f>
        <v/>
      </c>
      <c r="B298" s="117"/>
      <c r="C298" s="117"/>
      <c r="D298" s="117"/>
      <c r="E298" s="117"/>
      <c r="F298" s="117"/>
      <c r="G298" s="117"/>
      <c r="H298" s="117"/>
      <c r="I298" s="117"/>
      <c r="J298" s="117"/>
      <c r="K298" s="117"/>
      <c r="L298" s="117"/>
      <c r="M298" s="117"/>
      <c r="N298" s="117"/>
      <c r="O298" s="117"/>
      <c r="P298" s="117"/>
      <c r="Q298" s="117"/>
      <c r="R298" s="104"/>
      <c r="S298" s="168"/>
    </row>
    <row r="299" spans="1:19">
      <c r="A299" s="99" t="str">
        <f>IF(Inputs!A298="","",Inputs!A298)</f>
        <v/>
      </c>
      <c r="B299" s="117"/>
      <c r="C299" s="117"/>
      <c r="D299" s="117"/>
      <c r="E299" s="117"/>
      <c r="F299" s="117"/>
      <c r="G299" s="117"/>
      <c r="H299" s="117"/>
      <c r="I299" s="117"/>
      <c r="J299" s="117"/>
      <c r="K299" s="117"/>
      <c r="L299" s="117"/>
      <c r="M299" s="117"/>
      <c r="N299" s="117"/>
      <c r="O299" s="117"/>
      <c r="P299" s="117"/>
      <c r="Q299" s="117"/>
      <c r="R299" s="104"/>
      <c r="S299" s="168"/>
    </row>
    <row r="300" spans="1:19">
      <c r="A300" s="99" t="str">
        <f>IF(Inputs!A299="","",Inputs!A299)</f>
        <v/>
      </c>
      <c r="B300" s="117"/>
      <c r="C300" s="117"/>
      <c r="D300" s="117"/>
      <c r="E300" s="117"/>
      <c r="F300" s="117"/>
      <c r="G300" s="117"/>
      <c r="H300" s="117"/>
      <c r="I300" s="117"/>
      <c r="J300" s="117"/>
      <c r="K300" s="117"/>
      <c r="L300" s="117"/>
      <c r="M300" s="117"/>
      <c r="N300" s="117"/>
      <c r="O300" s="117"/>
      <c r="P300" s="117"/>
      <c r="Q300" s="117"/>
      <c r="R300" s="104"/>
      <c r="S300" s="168"/>
    </row>
    <row r="301" spans="1:19">
      <c r="A301" s="99" t="str">
        <f>IF(Inputs!A300="","",Inputs!A300)</f>
        <v/>
      </c>
      <c r="B301" s="117"/>
      <c r="C301" s="117"/>
      <c r="D301" s="117"/>
      <c r="E301" s="117"/>
      <c r="F301" s="117"/>
      <c r="G301" s="117"/>
      <c r="H301" s="117"/>
      <c r="I301" s="117"/>
      <c r="J301" s="117"/>
      <c r="K301" s="117"/>
      <c r="L301" s="117"/>
      <c r="M301" s="117"/>
      <c r="N301" s="117"/>
      <c r="O301" s="117"/>
      <c r="P301" s="117"/>
      <c r="Q301" s="117"/>
      <c r="R301" s="104"/>
      <c r="S301" s="168"/>
    </row>
    <row r="302" spans="1:19">
      <c r="A302" s="99" t="str">
        <f>IF(Inputs!A301="","",Inputs!A301)</f>
        <v/>
      </c>
      <c r="B302" s="117"/>
      <c r="C302" s="117"/>
      <c r="D302" s="117"/>
      <c r="E302" s="117"/>
      <c r="F302" s="117"/>
      <c r="G302" s="117"/>
      <c r="H302" s="117"/>
      <c r="I302" s="117"/>
      <c r="J302" s="117"/>
      <c r="K302" s="117"/>
      <c r="L302" s="117"/>
      <c r="M302" s="117"/>
      <c r="N302" s="117"/>
      <c r="O302" s="117"/>
      <c r="P302" s="117"/>
      <c r="Q302" s="117"/>
      <c r="R302" s="104"/>
      <c r="S302" s="168"/>
    </row>
    <row r="303" spans="1:19">
      <c r="A303" s="99" t="str">
        <f>IF(Inputs!A302="","",Inputs!A302)</f>
        <v/>
      </c>
      <c r="B303" s="117"/>
      <c r="C303" s="117"/>
      <c r="D303" s="117"/>
      <c r="E303" s="117"/>
      <c r="F303" s="117"/>
      <c r="G303" s="117"/>
      <c r="H303" s="117"/>
      <c r="I303" s="117"/>
      <c r="J303" s="117"/>
      <c r="K303" s="117"/>
      <c r="L303" s="117"/>
      <c r="M303" s="117"/>
      <c r="N303" s="117"/>
      <c r="O303" s="117"/>
      <c r="P303" s="117"/>
      <c r="Q303" s="117"/>
      <c r="R303" s="104"/>
      <c r="S303" s="168"/>
    </row>
    <row r="304" spans="1:19">
      <c r="A304" s="99" t="str">
        <f>IF(Inputs!A303="","",Inputs!A303)</f>
        <v/>
      </c>
      <c r="B304" s="117"/>
      <c r="C304" s="117"/>
      <c r="D304" s="117"/>
      <c r="E304" s="117"/>
      <c r="F304" s="117"/>
      <c r="G304" s="117"/>
      <c r="H304" s="117"/>
      <c r="I304" s="117"/>
      <c r="J304" s="117"/>
      <c r="K304" s="117"/>
      <c r="L304" s="117"/>
      <c r="M304" s="117"/>
      <c r="N304" s="117"/>
      <c r="O304" s="117"/>
      <c r="P304" s="117"/>
      <c r="Q304" s="117"/>
      <c r="R304" s="104"/>
      <c r="S304" s="168"/>
    </row>
    <row r="305" spans="1:19">
      <c r="A305" s="99" t="str">
        <f>IF(Inputs!A304="","",Inputs!A304)</f>
        <v/>
      </c>
      <c r="B305" s="117"/>
      <c r="C305" s="117"/>
      <c r="D305" s="117"/>
      <c r="E305" s="117"/>
      <c r="F305" s="117"/>
      <c r="G305" s="117"/>
      <c r="H305" s="117"/>
      <c r="I305" s="117"/>
      <c r="J305" s="117"/>
      <c r="K305" s="117"/>
      <c r="L305" s="117"/>
      <c r="M305" s="117"/>
      <c r="N305" s="117"/>
      <c r="O305" s="117"/>
      <c r="P305" s="117"/>
      <c r="Q305" s="117"/>
      <c r="R305" s="104"/>
      <c r="S305" s="168"/>
    </row>
    <row r="306" spans="1:19">
      <c r="A306" s="99" t="str">
        <f>IF(Inputs!A305="","",Inputs!A305)</f>
        <v/>
      </c>
      <c r="B306" s="117"/>
      <c r="C306" s="117"/>
      <c r="D306" s="117"/>
      <c r="E306" s="117"/>
      <c r="F306" s="117"/>
      <c r="G306" s="117"/>
      <c r="H306" s="117"/>
      <c r="I306" s="117"/>
      <c r="J306" s="117"/>
      <c r="K306" s="117"/>
      <c r="L306" s="117"/>
      <c r="M306" s="117"/>
      <c r="N306" s="117"/>
      <c r="O306" s="117"/>
      <c r="P306" s="117"/>
      <c r="Q306" s="117"/>
      <c r="R306" s="104"/>
      <c r="S306" s="168"/>
    </row>
    <row r="307" spans="1:19">
      <c r="A307" s="99" t="str">
        <f>IF(Inputs!A306="","",Inputs!A306)</f>
        <v/>
      </c>
      <c r="B307" s="117"/>
      <c r="C307" s="117"/>
      <c r="D307" s="117"/>
      <c r="E307" s="117"/>
      <c r="F307" s="117"/>
      <c r="G307" s="117"/>
      <c r="H307" s="117"/>
      <c r="I307" s="117"/>
      <c r="J307" s="117"/>
      <c r="K307" s="117"/>
      <c r="L307" s="117"/>
      <c r="M307" s="117"/>
      <c r="N307" s="117"/>
      <c r="O307" s="117"/>
      <c r="P307" s="117"/>
      <c r="Q307" s="117"/>
      <c r="R307" s="104"/>
      <c r="S307" s="168"/>
    </row>
    <row r="308" spans="1:19">
      <c r="A308" s="99" t="str">
        <f>IF(Inputs!A307="","",Inputs!A307)</f>
        <v/>
      </c>
      <c r="B308" s="117"/>
      <c r="C308" s="117"/>
      <c r="D308" s="117"/>
      <c r="E308" s="117"/>
      <c r="F308" s="117"/>
      <c r="G308" s="117"/>
      <c r="H308" s="117"/>
      <c r="I308" s="117"/>
      <c r="J308" s="117"/>
      <c r="K308" s="117"/>
      <c r="L308" s="117"/>
      <c r="M308" s="117"/>
      <c r="N308" s="117"/>
      <c r="O308" s="117"/>
      <c r="P308" s="117"/>
      <c r="Q308" s="117"/>
      <c r="R308" s="104"/>
      <c r="S308" s="168"/>
    </row>
    <row r="309" spans="1:19">
      <c r="A309" s="99" t="str">
        <f>IF(Inputs!A308="","",Inputs!A308)</f>
        <v/>
      </c>
      <c r="B309" s="117"/>
      <c r="C309" s="117"/>
      <c r="D309" s="117"/>
      <c r="E309" s="117"/>
      <c r="F309" s="117"/>
      <c r="G309" s="117"/>
      <c r="H309" s="117"/>
      <c r="I309" s="117"/>
      <c r="J309" s="117"/>
      <c r="K309" s="117"/>
      <c r="L309" s="117"/>
      <c r="M309" s="117"/>
      <c r="N309" s="117"/>
      <c r="O309" s="117"/>
      <c r="P309" s="117"/>
      <c r="Q309" s="117"/>
      <c r="R309" s="104"/>
      <c r="S309" s="168"/>
    </row>
    <row r="310" spans="1:19">
      <c r="A310" s="99" t="str">
        <f>IF(Inputs!A309="","",Inputs!A309)</f>
        <v/>
      </c>
      <c r="B310" s="117"/>
      <c r="C310" s="117"/>
      <c r="D310" s="117"/>
      <c r="E310" s="117"/>
      <c r="F310" s="117"/>
      <c r="G310" s="117"/>
      <c r="H310" s="117"/>
      <c r="I310" s="117"/>
      <c r="J310" s="117"/>
      <c r="K310" s="117"/>
      <c r="L310" s="117"/>
      <c r="M310" s="117"/>
      <c r="N310" s="117"/>
      <c r="O310" s="117"/>
      <c r="P310" s="117"/>
      <c r="Q310" s="117"/>
      <c r="R310" s="104"/>
      <c r="S310" s="168"/>
    </row>
    <row r="311" spans="1:19">
      <c r="A311" s="99" t="str">
        <f>IF(Inputs!A310="","",Inputs!A310)</f>
        <v/>
      </c>
      <c r="B311" s="117"/>
      <c r="C311" s="117"/>
      <c r="D311" s="117"/>
      <c r="E311" s="117"/>
      <c r="F311" s="117"/>
      <c r="G311" s="117"/>
      <c r="H311" s="117"/>
      <c r="I311" s="117"/>
      <c r="J311" s="117"/>
      <c r="K311" s="117"/>
      <c r="L311" s="117"/>
      <c r="M311" s="117"/>
      <c r="N311" s="117"/>
      <c r="O311" s="117"/>
      <c r="P311" s="117"/>
      <c r="Q311" s="117"/>
      <c r="R311" s="104"/>
      <c r="S311" s="168"/>
    </row>
    <row r="312" spans="1:19">
      <c r="A312" s="99" t="str">
        <f>IF(Inputs!A311="","",Inputs!A311)</f>
        <v/>
      </c>
      <c r="B312" s="117"/>
      <c r="C312" s="117"/>
      <c r="D312" s="117"/>
      <c r="E312" s="117"/>
      <c r="F312" s="117"/>
      <c r="G312" s="117"/>
      <c r="H312" s="117"/>
      <c r="I312" s="117"/>
      <c r="J312" s="117"/>
      <c r="K312" s="117"/>
      <c r="L312" s="117"/>
      <c r="M312" s="117"/>
      <c r="N312" s="117"/>
      <c r="O312" s="117"/>
      <c r="P312" s="117"/>
      <c r="Q312" s="117"/>
      <c r="R312" s="104"/>
      <c r="S312" s="168"/>
    </row>
    <row r="313" spans="1:19">
      <c r="A313" s="99" t="str">
        <f>IF(Inputs!A312="","",Inputs!A312)</f>
        <v/>
      </c>
      <c r="B313" s="117"/>
      <c r="C313" s="117"/>
      <c r="D313" s="117"/>
      <c r="E313" s="117"/>
      <c r="F313" s="117"/>
      <c r="G313" s="117"/>
      <c r="H313" s="117"/>
      <c r="I313" s="117"/>
      <c r="J313" s="117"/>
      <c r="K313" s="117"/>
      <c r="L313" s="117"/>
      <c r="M313" s="117"/>
      <c r="N313" s="117"/>
      <c r="O313" s="117"/>
      <c r="P313" s="117"/>
      <c r="Q313" s="117"/>
      <c r="R313" s="104"/>
      <c r="S313" s="168"/>
    </row>
    <row r="314" spans="1:19">
      <c r="A314" s="99" t="str">
        <f>IF(Inputs!A313="","",Inputs!A313)</f>
        <v/>
      </c>
      <c r="B314" s="117"/>
      <c r="C314" s="117"/>
      <c r="D314" s="117"/>
      <c r="E314" s="117"/>
      <c r="F314" s="117"/>
      <c r="G314" s="117"/>
      <c r="H314" s="117"/>
      <c r="I314" s="117"/>
      <c r="J314" s="117"/>
      <c r="K314" s="117"/>
      <c r="L314" s="117"/>
      <c r="M314" s="117"/>
      <c r="N314" s="117"/>
      <c r="O314" s="117"/>
      <c r="P314" s="117"/>
      <c r="Q314" s="117"/>
      <c r="R314" s="104"/>
      <c r="S314" s="168"/>
    </row>
    <row r="315" spans="1:19">
      <c r="A315" s="99" t="str">
        <f>IF(Inputs!A314="","",Inputs!A314)</f>
        <v/>
      </c>
      <c r="B315" s="117"/>
      <c r="C315" s="117"/>
      <c r="D315" s="117"/>
      <c r="E315" s="117"/>
      <c r="F315" s="117"/>
      <c r="G315" s="117"/>
      <c r="H315" s="117"/>
      <c r="I315" s="117"/>
      <c r="J315" s="117"/>
      <c r="K315" s="117"/>
      <c r="L315" s="117"/>
      <c r="M315" s="117"/>
      <c r="N315" s="117"/>
      <c r="O315" s="117"/>
      <c r="P315" s="117"/>
      <c r="Q315" s="117"/>
      <c r="R315" s="104"/>
      <c r="S315" s="168"/>
    </row>
    <row r="316" spans="1:19">
      <c r="A316" s="99" t="str">
        <f>IF(Inputs!A315="","",Inputs!A315)</f>
        <v/>
      </c>
      <c r="B316" s="117"/>
      <c r="C316" s="117"/>
      <c r="D316" s="117"/>
      <c r="E316" s="117"/>
      <c r="F316" s="117"/>
      <c r="G316" s="117"/>
      <c r="H316" s="117"/>
      <c r="I316" s="117"/>
      <c r="J316" s="117"/>
      <c r="K316" s="117"/>
      <c r="L316" s="117"/>
      <c r="M316" s="117"/>
      <c r="N316" s="117"/>
      <c r="O316" s="117"/>
      <c r="P316" s="117"/>
      <c r="Q316" s="117"/>
      <c r="R316" s="104"/>
      <c r="S316" s="168"/>
    </row>
    <row r="317" spans="1:19">
      <c r="A317" s="99" t="str">
        <f>IF(Inputs!A316="","",Inputs!A316)</f>
        <v/>
      </c>
      <c r="B317" s="117"/>
      <c r="C317" s="117"/>
      <c r="D317" s="117"/>
      <c r="E317" s="117"/>
      <c r="F317" s="117"/>
      <c r="G317" s="117"/>
      <c r="H317" s="117"/>
      <c r="I317" s="117"/>
      <c r="J317" s="117"/>
      <c r="K317" s="117"/>
      <c r="L317" s="117"/>
      <c r="M317" s="117"/>
      <c r="N317" s="117"/>
      <c r="O317" s="117"/>
      <c r="P317" s="117"/>
      <c r="Q317" s="117"/>
      <c r="R317" s="104"/>
      <c r="S317" s="168"/>
    </row>
    <row r="318" spans="1:19">
      <c r="A318" s="99" t="str">
        <f>IF(Inputs!A317="","",Inputs!A317)</f>
        <v/>
      </c>
      <c r="B318" s="117"/>
      <c r="C318" s="117"/>
      <c r="D318" s="117"/>
      <c r="E318" s="117"/>
      <c r="F318" s="117"/>
      <c r="G318" s="117"/>
      <c r="H318" s="117"/>
      <c r="I318" s="117"/>
      <c r="J318" s="117"/>
      <c r="K318" s="117"/>
      <c r="L318" s="117"/>
      <c r="M318" s="117"/>
      <c r="N318" s="117"/>
      <c r="O318" s="117"/>
      <c r="P318" s="117"/>
      <c r="Q318" s="117"/>
      <c r="R318" s="104"/>
      <c r="S318" s="168"/>
    </row>
    <row r="319" spans="1:19">
      <c r="A319" s="99" t="str">
        <f>IF(Inputs!A318="","",Inputs!A318)</f>
        <v/>
      </c>
      <c r="B319" s="117"/>
      <c r="C319" s="117"/>
      <c r="D319" s="117"/>
      <c r="E319" s="117"/>
      <c r="F319" s="117"/>
      <c r="G319" s="117"/>
      <c r="H319" s="117"/>
      <c r="I319" s="117"/>
      <c r="J319" s="117"/>
      <c r="K319" s="117"/>
      <c r="L319" s="117"/>
      <c r="M319" s="117"/>
      <c r="N319" s="117"/>
      <c r="O319" s="117"/>
      <c r="P319" s="117"/>
      <c r="Q319" s="117"/>
      <c r="R319" s="104"/>
      <c r="S319" s="168"/>
    </row>
    <row r="320" spans="1:19">
      <c r="A320" s="99" t="str">
        <f>IF(Inputs!A319="","",Inputs!A319)</f>
        <v/>
      </c>
      <c r="B320" s="117"/>
      <c r="C320" s="117"/>
      <c r="D320" s="117"/>
      <c r="E320" s="117"/>
      <c r="F320" s="117"/>
      <c r="G320" s="117"/>
      <c r="H320" s="117"/>
      <c r="I320" s="117"/>
      <c r="J320" s="117"/>
      <c r="K320" s="117"/>
      <c r="L320" s="117"/>
      <c r="M320" s="117"/>
      <c r="N320" s="117"/>
      <c r="O320" s="117"/>
      <c r="P320" s="117"/>
      <c r="Q320" s="117"/>
      <c r="R320" s="104"/>
      <c r="S320" s="168"/>
    </row>
    <row r="321" spans="1:19">
      <c r="A321" s="99" t="str">
        <f>IF(Inputs!A320="","",Inputs!A320)</f>
        <v/>
      </c>
      <c r="B321" s="117"/>
      <c r="C321" s="117"/>
      <c r="D321" s="117"/>
      <c r="E321" s="117"/>
      <c r="F321" s="117"/>
      <c r="G321" s="117"/>
      <c r="H321" s="117"/>
      <c r="I321" s="117"/>
      <c r="J321" s="117"/>
      <c r="K321" s="117"/>
      <c r="L321" s="117"/>
      <c r="M321" s="117"/>
      <c r="N321" s="117"/>
      <c r="O321" s="117"/>
      <c r="P321" s="117"/>
      <c r="Q321" s="117"/>
      <c r="R321" s="104"/>
      <c r="S321" s="168"/>
    </row>
    <row r="322" spans="1:19">
      <c r="A322" s="99" t="str">
        <f>IF(Inputs!A321="","",Inputs!A321)</f>
        <v/>
      </c>
      <c r="B322" s="117"/>
      <c r="C322" s="117"/>
      <c r="D322" s="117"/>
      <c r="E322" s="117"/>
      <c r="F322" s="117"/>
      <c r="G322" s="117"/>
      <c r="H322" s="117"/>
      <c r="I322" s="117"/>
      <c r="J322" s="117"/>
      <c r="K322" s="117"/>
      <c r="L322" s="117"/>
      <c r="M322" s="117"/>
      <c r="N322" s="117"/>
      <c r="O322" s="117"/>
      <c r="P322" s="117"/>
      <c r="Q322" s="117"/>
      <c r="R322" s="104"/>
      <c r="S322" s="168"/>
    </row>
    <row r="323" spans="1:19">
      <c r="A323" s="99" t="str">
        <f>IF(Inputs!A322="","",Inputs!A322)</f>
        <v/>
      </c>
      <c r="B323" s="117"/>
      <c r="C323" s="117"/>
      <c r="D323" s="117"/>
      <c r="E323" s="117"/>
      <c r="F323" s="117"/>
      <c r="G323" s="117"/>
      <c r="H323" s="117"/>
      <c r="I323" s="117"/>
      <c r="J323" s="117"/>
      <c r="K323" s="117"/>
      <c r="L323" s="117"/>
      <c r="M323" s="117"/>
      <c r="N323" s="117"/>
      <c r="O323" s="117"/>
      <c r="P323" s="117"/>
      <c r="Q323" s="117"/>
      <c r="R323" s="104"/>
      <c r="S323" s="168"/>
    </row>
    <row r="324" spans="1:19">
      <c r="A324" s="99" t="str">
        <f>IF(Inputs!A323="","",Inputs!A323)</f>
        <v/>
      </c>
      <c r="B324" s="117"/>
      <c r="C324" s="117"/>
      <c r="D324" s="117"/>
      <c r="E324" s="117"/>
      <c r="F324" s="117"/>
      <c r="G324" s="117"/>
      <c r="H324" s="117"/>
      <c r="I324" s="117"/>
      <c r="J324" s="117"/>
      <c r="K324" s="117"/>
      <c r="L324" s="117"/>
      <c r="M324" s="117"/>
      <c r="N324" s="117"/>
      <c r="O324" s="117"/>
      <c r="P324" s="117"/>
      <c r="Q324" s="117"/>
      <c r="R324" s="104"/>
      <c r="S324" s="168"/>
    </row>
    <row r="325" spans="1:19">
      <c r="A325" s="99" t="str">
        <f>IF(Inputs!A324="","",Inputs!A324)</f>
        <v/>
      </c>
      <c r="B325" s="117"/>
      <c r="C325" s="117"/>
      <c r="D325" s="117"/>
      <c r="E325" s="117"/>
      <c r="F325" s="117"/>
      <c r="G325" s="117"/>
      <c r="H325" s="117"/>
      <c r="I325" s="117"/>
      <c r="J325" s="117"/>
      <c r="K325" s="117"/>
      <c r="L325" s="117"/>
      <c r="M325" s="117"/>
      <c r="N325" s="117"/>
      <c r="O325" s="117"/>
      <c r="P325" s="117"/>
      <c r="Q325" s="117"/>
      <c r="R325" s="104"/>
      <c r="S325" s="168"/>
    </row>
    <row r="326" spans="1:19">
      <c r="A326" s="99" t="str">
        <f>IF(Inputs!A325="","",Inputs!A325)</f>
        <v/>
      </c>
      <c r="B326" s="117"/>
      <c r="C326" s="117"/>
      <c r="D326" s="117"/>
      <c r="E326" s="117"/>
      <c r="F326" s="117"/>
      <c r="G326" s="117"/>
      <c r="H326" s="117"/>
      <c r="I326" s="117"/>
      <c r="J326" s="117"/>
      <c r="K326" s="117"/>
      <c r="L326" s="117"/>
      <c r="M326" s="117"/>
      <c r="N326" s="117"/>
      <c r="O326" s="117"/>
      <c r="P326" s="117"/>
      <c r="Q326" s="117"/>
      <c r="R326" s="104"/>
      <c r="S326" s="168"/>
    </row>
    <row r="327" spans="1:19">
      <c r="A327" s="99" t="str">
        <f>IF(Inputs!A326="","",Inputs!A326)</f>
        <v/>
      </c>
      <c r="B327" s="117"/>
      <c r="C327" s="117"/>
      <c r="D327" s="117"/>
      <c r="E327" s="117"/>
      <c r="F327" s="117"/>
      <c r="G327" s="117"/>
      <c r="H327" s="117"/>
      <c r="I327" s="117"/>
      <c r="J327" s="117"/>
      <c r="K327" s="117"/>
      <c r="L327" s="117"/>
      <c r="M327" s="117"/>
      <c r="N327" s="117"/>
      <c r="O327" s="117"/>
      <c r="P327" s="117"/>
      <c r="Q327" s="117"/>
      <c r="R327" s="104"/>
      <c r="S327" s="168"/>
    </row>
    <row r="328" spans="1:19">
      <c r="A328" s="99" t="str">
        <f>IF(Inputs!A327="","",Inputs!A327)</f>
        <v/>
      </c>
      <c r="B328" s="117"/>
      <c r="C328" s="117"/>
      <c r="D328" s="117"/>
      <c r="E328" s="117"/>
      <c r="F328" s="117"/>
      <c r="G328" s="117"/>
      <c r="H328" s="117"/>
      <c r="I328" s="117"/>
      <c r="J328" s="117"/>
      <c r="K328" s="117"/>
      <c r="L328" s="117"/>
      <c r="M328" s="117"/>
      <c r="N328" s="117"/>
      <c r="O328" s="117"/>
      <c r="P328" s="117"/>
      <c r="Q328" s="117"/>
      <c r="R328" s="104"/>
      <c r="S328" s="168"/>
    </row>
    <row r="329" spans="1:19">
      <c r="A329" s="99" t="str">
        <f>IF(Inputs!A328="","",Inputs!A328)</f>
        <v/>
      </c>
      <c r="B329" s="117"/>
      <c r="C329" s="117"/>
      <c r="D329" s="117"/>
      <c r="E329" s="117"/>
      <c r="F329" s="117"/>
      <c r="G329" s="117"/>
      <c r="H329" s="117"/>
      <c r="I329" s="117"/>
      <c r="J329" s="117"/>
      <c r="K329" s="117"/>
      <c r="L329" s="117"/>
      <c r="M329" s="117"/>
      <c r="N329" s="117"/>
      <c r="O329" s="117"/>
      <c r="P329" s="117"/>
      <c r="Q329" s="117"/>
      <c r="R329" s="104"/>
      <c r="S329" s="168"/>
    </row>
    <row r="330" spans="1:19">
      <c r="A330" s="99" t="str">
        <f>IF(Inputs!A329="","",Inputs!A329)</f>
        <v/>
      </c>
      <c r="B330" s="117"/>
      <c r="C330" s="117"/>
      <c r="D330" s="117"/>
      <c r="E330" s="117"/>
      <c r="F330" s="117"/>
      <c r="G330" s="117"/>
      <c r="H330" s="117"/>
      <c r="I330" s="117"/>
      <c r="J330" s="117"/>
      <c r="K330" s="117"/>
      <c r="L330" s="117"/>
      <c r="M330" s="117"/>
      <c r="N330" s="117"/>
      <c r="O330" s="117"/>
      <c r="P330" s="117"/>
      <c r="Q330" s="117"/>
      <c r="R330" s="104"/>
      <c r="S330" s="168"/>
    </row>
    <row r="331" spans="1:19">
      <c r="A331" s="99" t="str">
        <f>IF(Inputs!A330="","",Inputs!A330)</f>
        <v/>
      </c>
      <c r="B331" s="117"/>
      <c r="C331" s="117"/>
      <c r="D331" s="117"/>
      <c r="E331" s="117"/>
      <c r="F331" s="117"/>
      <c r="G331" s="117"/>
      <c r="H331" s="117"/>
      <c r="I331" s="117"/>
      <c r="J331" s="117"/>
      <c r="K331" s="117"/>
      <c r="L331" s="117"/>
      <c r="M331" s="117"/>
      <c r="N331" s="117"/>
      <c r="O331" s="117"/>
      <c r="P331" s="117"/>
      <c r="Q331" s="117"/>
      <c r="R331" s="104"/>
      <c r="S331" s="168"/>
    </row>
    <row r="332" spans="1:19">
      <c r="A332" s="99" t="str">
        <f>IF(Inputs!A331="","",Inputs!A331)</f>
        <v/>
      </c>
      <c r="B332" s="117"/>
      <c r="C332" s="117"/>
      <c r="D332" s="117"/>
      <c r="E332" s="117"/>
      <c r="F332" s="117"/>
      <c r="G332" s="117"/>
      <c r="H332" s="117"/>
      <c r="I332" s="117"/>
      <c r="J332" s="117"/>
      <c r="K332" s="117"/>
      <c r="L332" s="117"/>
      <c r="M332" s="117"/>
      <c r="N332" s="117"/>
      <c r="O332" s="117"/>
      <c r="P332" s="117"/>
      <c r="Q332" s="117"/>
      <c r="R332" s="104"/>
      <c r="S332" s="168"/>
    </row>
    <row r="333" spans="1:19">
      <c r="A333" s="99" t="str">
        <f>IF(Inputs!A332="","",Inputs!A332)</f>
        <v/>
      </c>
      <c r="B333" s="117"/>
      <c r="C333" s="117"/>
      <c r="D333" s="117"/>
      <c r="E333" s="117"/>
      <c r="F333" s="117"/>
      <c r="G333" s="117"/>
      <c r="H333" s="117"/>
      <c r="I333" s="117"/>
      <c r="J333" s="117"/>
      <c r="K333" s="117"/>
      <c r="L333" s="117"/>
      <c r="M333" s="117"/>
      <c r="N333" s="117"/>
      <c r="O333" s="117"/>
      <c r="P333" s="117"/>
      <c r="Q333" s="117"/>
      <c r="R333" s="104"/>
      <c r="S333" s="168"/>
    </row>
    <row r="334" spans="1:19">
      <c r="A334" s="99" t="str">
        <f>IF(Inputs!A333="","",Inputs!A333)</f>
        <v/>
      </c>
      <c r="B334" s="117"/>
      <c r="C334" s="117"/>
      <c r="D334" s="117"/>
      <c r="E334" s="117"/>
      <c r="F334" s="117"/>
      <c r="G334" s="117"/>
      <c r="H334" s="117"/>
      <c r="I334" s="117"/>
      <c r="J334" s="117"/>
      <c r="K334" s="117"/>
      <c r="L334" s="117"/>
      <c r="M334" s="117"/>
      <c r="N334" s="117"/>
      <c r="O334" s="117"/>
      <c r="P334" s="117"/>
      <c r="Q334" s="117"/>
      <c r="R334" s="104"/>
      <c r="S334" s="168"/>
    </row>
    <row r="335" spans="1:19">
      <c r="A335" s="99" t="str">
        <f>IF(Inputs!A334="","",Inputs!A334)</f>
        <v/>
      </c>
      <c r="B335" s="117"/>
      <c r="C335" s="117"/>
      <c r="D335" s="117"/>
      <c r="E335" s="117"/>
      <c r="F335" s="117"/>
      <c r="G335" s="117"/>
      <c r="H335" s="117"/>
      <c r="I335" s="117"/>
      <c r="J335" s="117"/>
      <c r="K335" s="117"/>
      <c r="L335" s="117"/>
      <c r="M335" s="117"/>
      <c r="N335" s="117"/>
      <c r="O335" s="117"/>
      <c r="P335" s="117"/>
      <c r="Q335" s="117"/>
      <c r="R335" s="104"/>
      <c r="S335" s="168"/>
    </row>
    <row r="336" spans="1:19">
      <c r="A336" s="99" t="str">
        <f>IF(Inputs!A335="","",Inputs!A335)</f>
        <v/>
      </c>
      <c r="B336" s="117"/>
      <c r="C336" s="117"/>
      <c r="D336" s="117"/>
      <c r="E336" s="117"/>
      <c r="F336" s="117"/>
      <c r="G336" s="117"/>
      <c r="H336" s="117"/>
      <c r="I336" s="117"/>
      <c r="J336" s="117"/>
      <c r="K336" s="117"/>
      <c r="L336" s="117"/>
      <c r="M336" s="117"/>
      <c r="N336" s="117"/>
      <c r="O336" s="117"/>
      <c r="P336" s="117"/>
      <c r="Q336" s="117"/>
      <c r="R336" s="104"/>
      <c r="S336" s="168"/>
    </row>
    <row r="337" spans="1:19">
      <c r="A337" s="99" t="str">
        <f>IF(Inputs!A336="","",Inputs!A336)</f>
        <v/>
      </c>
      <c r="B337" s="117"/>
      <c r="C337" s="117"/>
      <c r="D337" s="117"/>
      <c r="E337" s="117"/>
      <c r="F337" s="117"/>
      <c r="G337" s="117"/>
      <c r="H337" s="117"/>
      <c r="I337" s="117"/>
      <c r="J337" s="117"/>
      <c r="K337" s="117"/>
      <c r="L337" s="117"/>
      <c r="M337" s="117"/>
      <c r="N337" s="117"/>
      <c r="O337" s="117"/>
      <c r="P337" s="117"/>
      <c r="Q337" s="117"/>
      <c r="R337" s="104"/>
      <c r="S337" s="168"/>
    </row>
    <row r="338" spans="1:19">
      <c r="A338" s="99" t="str">
        <f>IF(Inputs!A337="","",Inputs!A337)</f>
        <v/>
      </c>
      <c r="B338" s="117"/>
      <c r="C338" s="117"/>
      <c r="D338" s="117"/>
      <c r="E338" s="117"/>
      <c r="F338" s="117"/>
      <c r="G338" s="117"/>
      <c r="H338" s="117"/>
      <c r="I338" s="117"/>
      <c r="J338" s="117"/>
      <c r="K338" s="117"/>
      <c r="L338" s="117"/>
      <c r="M338" s="117"/>
      <c r="N338" s="117"/>
      <c r="O338" s="117"/>
      <c r="P338" s="117"/>
      <c r="Q338" s="117"/>
      <c r="R338" s="104"/>
      <c r="S338" s="168"/>
    </row>
    <row r="339" spans="1:19">
      <c r="A339" s="99" t="str">
        <f>IF(Inputs!A338="","",Inputs!A338)</f>
        <v/>
      </c>
      <c r="B339" s="117"/>
      <c r="C339" s="117"/>
      <c r="D339" s="117"/>
      <c r="E339" s="117"/>
      <c r="F339" s="117"/>
      <c r="G339" s="117"/>
      <c r="H339" s="117"/>
      <c r="I339" s="117"/>
      <c r="J339" s="117"/>
      <c r="K339" s="117"/>
      <c r="L339" s="117"/>
      <c r="M339" s="117"/>
      <c r="N339" s="117"/>
      <c r="O339" s="117"/>
      <c r="P339" s="117"/>
      <c r="Q339" s="117"/>
      <c r="R339" s="104"/>
      <c r="S339" s="168"/>
    </row>
    <row r="340" spans="1:19">
      <c r="A340" s="99" t="str">
        <f>IF(Inputs!A339="","",Inputs!A339)</f>
        <v/>
      </c>
      <c r="B340" s="117"/>
      <c r="C340" s="117"/>
      <c r="D340" s="117"/>
      <c r="E340" s="117"/>
      <c r="F340" s="117"/>
      <c r="G340" s="117"/>
      <c r="H340" s="117"/>
      <c r="I340" s="117"/>
      <c r="J340" s="117"/>
      <c r="K340" s="117"/>
      <c r="L340" s="117"/>
      <c r="M340" s="117"/>
      <c r="N340" s="117"/>
      <c r="O340" s="117"/>
      <c r="P340" s="117"/>
      <c r="Q340" s="117"/>
      <c r="R340" s="104"/>
      <c r="S340" s="168"/>
    </row>
    <row r="341" spans="1:19">
      <c r="A341" s="99" t="str">
        <f>IF(Inputs!A340="","",Inputs!A340)</f>
        <v/>
      </c>
      <c r="B341" s="117"/>
      <c r="C341" s="117"/>
      <c r="D341" s="117"/>
      <c r="E341" s="117"/>
      <c r="F341" s="117"/>
      <c r="G341" s="117"/>
      <c r="H341" s="117"/>
      <c r="I341" s="117"/>
      <c r="J341" s="117"/>
      <c r="K341" s="117"/>
      <c r="L341" s="117"/>
      <c r="M341" s="117"/>
      <c r="N341" s="117"/>
      <c r="O341" s="117"/>
      <c r="P341" s="117"/>
      <c r="Q341" s="117"/>
      <c r="R341" s="104"/>
      <c r="S341" s="168"/>
    </row>
    <row r="342" spans="1:19">
      <c r="A342" s="99" t="str">
        <f>IF(Inputs!A341="","",Inputs!A341)</f>
        <v/>
      </c>
      <c r="B342" s="117"/>
      <c r="C342" s="117"/>
      <c r="D342" s="117"/>
      <c r="E342" s="117"/>
      <c r="F342" s="117"/>
      <c r="G342" s="117"/>
      <c r="H342" s="117"/>
      <c r="I342" s="117"/>
      <c r="J342" s="117"/>
      <c r="K342" s="117"/>
      <c r="L342" s="117"/>
      <c r="M342" s="117"/>
      <c r="N342" s="117"/>
      <c r="O342" s="117"/>
      <c r="P342" s="117"/>
      <c r="Q342" s="117"/>
      <c r="R342" s="104"/>
      <c r="S342" s="168"/>
    </row>
    <row r="343" spans="1:19">
      <c r="A343" s="99" t="str">
        <f>IF(Inputs!A342="","",Inputs!A342)</f>
        <v/>
      </c>
      <c r="B343" s="117"/>
      <c r="C343" s="117"/>
      <c r="D343" s="117"/>
      <c r="E343" s="117"/>
      <c r="F343" s="117"/>
      <c r="G343" s="117"/>
      <c r="H343" s="117"/>
      <c r="I343" s="117"/>
      <c r="J343" s="117"/>
      <c r="K343" s="117"/>
      <c r="L343" s="117"/>
      <c r="M343" s="117"/>
      <c r="N343" s="117"/>
      <c r="O343" s="117"/>
      <c r="P343" s="117"/>
      <c r="Q343" s="117"/>
      <c r="R343" s="104"/>
      <c r="S343" s="168"/>
    </row>
    <row r="344" spans="1:19">
      <c r="A344" s="99" t="str">
        <f>IF(Inputs!A343="","",Inputs!A343)</f>
        <v/>
      </c>
      <c r="B344" s="117"/>
      <c r="C344" s="117"/>
      <c r="D344" s="117"/>
      <c r="E344" s="117"/>
      <c r="F344" s="117"/>
      <c r="G344" s="117"/>
      <c r="H344" s="117"/>
      <c r="I344" s="117"/>
      <c r="J344" s="117"/>
      <c r="K344" s="117"/>
      <c r="L344" s="117"/>
      <c r="M344" s="117"/>
      <c r="N344" s="117"/>
      <c r="O344" s="117"/>
      <c r="P344" s="117"/>
      <c r="Q344" s="117"/>
      <c r="R344" s="104"/>
      <c r="S344" s="168"/>
    </row>
    <row r="345" spans="1:19">
      <c r="A345" s="99" t="str">
        <f>IF(Inputs!A344="","",Inputs!A344)</f>
        <v/>
      </c>
      <c r="B345" s="117"/>
      <c r="C345" s="117"/>
      <c r="D345" s="117"/>
      <c r="E345" s="117"/>
      <c r="F345" s="117"/>
      <c r="G345" s="117"/>
      <c r="H345" s="117"/>
      <c r="I345" s="117"/>
      <c r="J345" s="117"/>
      <c r="K345" s="117"/>
      <c r="L345" s="117"/>
      <c r="M345" s="117"/>
      <c r="N345" s="117"/>
      <c r="O345" s="117"/>
      <c r="P345" s="117"/>
      <c r="Q345" s="117"/>
      <c r="R345" s="104"/>
      <c r="S345" s="168"/>
    </row>
    <row r="346" spans="1:19">
      <c r="A346" s="99" t="str">
        <f>IF(Inputs!A345="","",Inputs!A345)</f>
        <v/>
      </c>
      <c r="B346" s="117"/>
      <c r="C346" s="117"/>
      <c r="D346" s="117"/>
      <c r="E346" s="117"/>
      <c r="F346" s="117"/>
      <c r="G346" s="117"/>
      <c r="H346" s="117"/>
      <c r="I346" s="117"/>
      <c r="J346" s="117"/>
      <c r="K346" s="117"/>
      <c r="L346" s="117"/>
      <c r="M346" s="117"/>
      <c r="N346" s="117"/>
      <c r="O346" s="117"/>
      <c r="P346" s="117"/>
      <c r="Q346" s="117"/>
      <c r="R346" s="104"/>
      <c r="S346" s="168"/>
    </row>
    <row r="347" spans="1:19">
      <c r="A347" s="99" t="str">
        <f>IF(Inputs!A346="","",Inputs!A346)</f>
        <v/>
      </c>
      <c r="B347" s="117"/>
      <c r="C347" s="117"/>
      <c r="D347" s="117"/>
      <c r="E347" s="117"/>
      <c r="F347" s="117"/>
      <c r="G347" s="117"/>
      <c r="H347" s="117"/>
      <c r="I347" s="117"/>
      <c r="J347" s="117"/>
      <c r="K347" s="117"/>
      <c r="L347" s="117"/>
      <c r="M347" s="117"/>
      <c r="N347" s="117"/>
      <c r="O347" s="117"/>
      <c r="P347" s="117"/>
      <c r="Q347" s="117"/>
      <c r="R347" s="104"/>
      <c r="S347" s="168"/>
    </row>
    <row r="348" spans="1:19">
      <c r="A348" s="99" t="str">
        <f>IF(Inputs!A347="","",Inputs!A347)</f>
        <v/>
      </c>
      <c r="B348" s="117"/>
      <c r="C348" s="117"/>
      <c r="D348" s="117"/>
      <c r="E348" s="117"/>
      <c r="F348" s="117"/>
      <c r="G348" s="117"/>
      <c r="H348" s="117"/>
      <c r="I348" s="117"/>
      <c r="J348" s="117"/>
      <c r="K348" s="117"/>
      <c r="L348" s="117"/>
      <c r="M348" s="117"/>
      <c r="N348" s="117"/>
      <c r="O348" s="117"/>
      <c r="P348" s="117"/>
      <c r="Q348" s="117"/>
      <c r="R348" s="104"/>
      <c r="S348" s="168"/>
    </row>
    <row r="349" spans="1:19">
      <c r="A349" s="99" t="str">
        <f>IF(Inputs!A348="","",Inputs!A348)</f>
        <v/>
      </c>
      <c r="B349" s="117"/>
      <c r="C349" s="117"/>
      <c r="D349" s="117"/>
      <c r="E349" s="117"/>
      <c r="F349" s="117"/>
      <c r="G349" s="117"/>
      <c r="H349" s="117"/>
      <c r="I349" s="117"/>
      <c r="J349" s="117"/>
      <c r="K349" s="117"/>
      <c r="L349" s="117"/>
      <c r="M349" s="117"/>
      <c r="N349" s="117"/>
      <c r="O349" s="117"/>
      <c r="P349" s="117"/>
      <c r="Q349" s="117"/>
      <c r="R349" s="104"/>
      <c r="S349" s="168"/>
    </row>
    <row r="350" spans="1:19">
      <c r="A350" s="99" t="str">
        <f>IF(Inputs!A349="","",Inputs!A349)</f>
        <v/>
      </c>
      <c r="B350" s="117"/>
      <c r="C350" s="117"/>
      <c r="D350" s="117"/>
      <c r="E350" s="117"/>
      <c r="F350" s="117"/>
      <c r="G350" s="117"/>
      <c r="H350" s="117"/>
      <c r="I350" s="117"/>
      <c r="J350" s="117"/>
      <c r="K350" s="117"/>
      <c r="L350" s="117"/>
      <c r="M350" s="117"/>
      <c r="N350" s="117"/>
      <c r="O350" s="117"/>
      <c r="P350" s="117"/>
      <c r="Q350" s="117"/>
      <c r="R350" s="104"/>
      <c r="S350" s="168"/>
    </row>
    <row r="351" spans="1:19">
      <c r="A351" s="99" t="str">
        <f>IF(Inputs!A350="","",Inputs!A350)</f>
        <v/>
      </c>
      <c r="B351" s="117"/>
      <c r="C351" s="117"/>
      <c r="D351" s="117"/>
      <c r="E351" s="117"/>
      <c r="F351" s="117"/>
      <c r="G351" s="117"/>
      <c r="H351" s="117"/>
      <c r="I351" s="117"/>
      <c r="J351" s="117"/>
      <c r="K351" s="117"/>
      <c r="L351" s="117"/>
      <c r="M351" s="117"/>
      <c r="N351" s="117"/>
      <c r="O351" s="117"/>
      <c r="P351" s="117"/>
      <c r="Q351" s="117"/>
      <c r="R351" s="104"/>
      <c r="S351" s="168"/>
    </row>
    <row r="352" spans="1:19">
      <c r="A352" s="99" t="str">
        <f>IF(Inputs!A351="","",Inputs!A351)</f>
        <v/>
      </c>
      <c r="B352" s="117"/>
      <c r="C352" s="117"/>
      <c r="D352" s="117"/>
      <c r="E352" s="117"/>
      <c r="F352" s="117"/>
      <c r="G352" s="117"/>
      <c r="H352" s="117"/>
      <c r="I352" s="117"/>
      <c r="J352" s="117"/>
      <c r="K352" s="117"/>
      <c r="L352" s="117"/>
      <c r="M352" s="117"/>
      <c r="N352" s="117"/>
      <c r="O352" s="117"/>
      <c r="P352" s="117"/>
      <c r="Q352" s="117"/>
      <c r="R352" s="104"/>
      <c r="S352" s="168"/>
    </row>
    <row r="353" spans="1:19">
      <c r="A353" s="99" t="str">
        <f>IF(Inputs!A352="","",Inputs!A352)</f>
        <v/>
      </c>
      <c r="B353" s="117"/>
      <c r="C353" s="117"/>
      <c r="D353" s="117"/>
      <c r="E353" s="117"/>
      <c r="F353" s="117"/>
      <c r="G353" s="117"/>
      <c r="H353" s="117"/>
      <c r="I353" s="117"/>
      <c r="J353" s="117"/>
      <c r="K353" s="117"/>
      <c r="L353" s="117"/>
      <c r="M353" s="117"/>
      <c r="N353" s="117"/>
      <c r="O353" s="117"/>
      <c r="P353" s="117"/>
      <c r="Q353" s="117"/>
      <c r="R353" s="104"/>
      <c r="S353" s="168"/>
    </row>
    <row r="354" spans="1:19">
      <c r="A354" s="99" t="str">
        <f>IF(Inputs!A353="","",Inputs!A353)</f>
        <v/>
      </c>
      <c r="B354" s="117"/>
      <c r="C354" s="117"/>
      <c r="D354" s="117"/>
      <c r="E354" s="117"/>
      <c r="F354" s="117"/>
      <c r="G354" s="117"/>
      <c r="H354" s="117"/>
      <c r="I354" s="117"/>
      <c r="J354" s="117"/>
      <c r="K354" s="117"/>
      <c r="L354" s="117"/>
      <c r="M354" s="117"/>
      <c r="N354" s="117"/>
      <c r="O354" s="117"/>
      <c r="P354" s="117"/>
      <c r="Q354" s="117"/>
      <c r="R354" s="104"/>
      <c r="S354" s="168"/>
    </row>
    <row r="355" spans="1:19">
      <c r="A355" s="99" t="str">
        <f>IF(Inputs!A354="","",Inputs!A354)</f>
        <v/>
      </c>
      <c r="B355" s="117"/>
      <c r="C355" s="117"/>
      <c r="D355" s="117"/>
      <c r="E355" s="117"/>
      <c r="F355" s="117"/>
      <c r="G355" s="117"/>
      <c r="H355" s="117"/>
      <c r="I355" s="117"/>
      <c r="J355" s="117"/>
      <c r="K355" s="117"/>
      <c r="L355" s="117"/>
      <c r="M355" s="117"/>
      <c r="N355" s="117"/>
      <c r="O355" s="117"/>
      <c r="P355" s="117"/>
      <c r="Q355" s="117"/>
      <c r="R355" s="104"/>
      <c r="S355" s="168"/>
    </row>
    <row r="356" spans="1:19">
      <c r="A356" s="99" t="str">
        <f>IF(Inputs!A355="","",Inputs!A355)</f>
        <v/>
      </c>
      <c r="B356" s="117"/>
      <c r="C356" s="117"/>
      <c r="D356" s="117"/>
      <c r="E356" s="117"/>
      <c r="F356" s="117"/>
      <c r="G356" s="117"/>
      <c r="H356" s="117"/>
      <c r="I356" s="117"/>
      <c r="J356" s="117"/>
      <c r="K356" s="117"/>
      <c r="L356" s="117"/>
      <c r="M356" s="117"/>
      <c r="N356" s="117"/>
      <c r="O356" s="117"/>
      <c r="P356" s="117"/>
      <c r="Q356" s="117"/>
      <c r="R356" s="104"/>
      <c r="S356" s="168"/>
    </row>
    <row r="357" spans="1:19">
      <c r="A357" s="99" t="str">
        <f>IF(Inputs!A356="","",Inputs!A356)</f>
        <v/>
      </c>
      <c r="B357" s="117"/>
      <c r="C357" s="117"/>
      <c r="D357" s="117"/>
      <c r="E357" s="117"/>
      <c r="F357" s="117"/>
      <c r="G357" s="117"/>
      <c r="H357" s="117"/>
      <c r="I357" s="117"/>
      <c r="J357" s="117"/>
      <c r="K357" s="117"/>
      <c r="L357" s="117"/>
      <c r="M357" s="117"/>
      <c r="N357" s="117"/>
      <c r="O357" s="117"/>
      <c r="P357" s="117"/>
      <c r="Q357" s="117"/>
      <c r="R357" s="104"/>
      <c r="S357" s="168"/>
    </row>
    <row r="358" spans="1:19">
      <c r="A358" s="99" t="str">
        <f>IF(Inputs!A357="","",Inputs!A357)</f>
        <v/>
      </c>
      <c r="B358" s="117"/>
      <c r="C358" s="117"/>
      <c r="D358" s="117"/>
      <c r="E358" s="117"/>
      <c r="F358" s="117"/>
      <c r="G358" s="117"/>
      <c r="H358" s="117"/>
      <c r="I358" s="117"/>
      <c r="J358" s="117"/>
      <c r="K358" s="117"/>
      <c r="L358" s="117"/>
      <c r="M358" s="117"/>
      <c r="N358" s="117"/>
      <c r="O358" s="117"/>
      <c r="P358" s="117"/>
      <c r="Q358" s="117"/>
      <c r="R358" s="104"/>
      <c r="S358" s="168"/>
    </row>
    <row r="359" spans="1:19">
      <c r="A359" s="99" t="str">
        <f>IF(Inputs!A358="","",Inputs!A358)</f>
        <v/>
      </c>
      <c r="B359" s="117"/>
      <c r="C359" s="117"/>
      <c r="D359" s="117"/>
      <c r="E359" s="117"/>
      <c r="F359" s="117"/>
      <c r="G359" s="117"/>
      <c r="H359" s="117"/>
      <c r="I359" s="117"/>
      <c r="J359" s="117"/>
      <c r="K359" s="117"/>
      <c r="L359" s="117"/>
      <c r="M359" s="117"/>
      <c r="N359" s="117"/>
      <c r="O359" s="117"/>
      <c r="P359" s="117"/>
      <c r="Q359" s="117"/>
      <c r="R359" s="104"/>
      <c r="S359" s="168"/>
    </row>
    <row r="360" spans="1:19">
      <c r="A360" s="99" t="str">
        <f>IF(Inputs!A359="","",Inputs!A359)</f>
        <v/>
      </c>
      <c r="B360" s="117"/>
      <c r="C360" s="117"/>
      <c r="D360" s="117"/>
      <c r="E360" s="117"/>
      <c r="F360" s="117"/>
      <c r="G360" s="117"/>
      <c r="H360" s="117"/>
      <c r="I360" s="117"/>
      <c r="J360" s="117"/>
      <c r="K360" s="117"/>
      <c r="L360" s="117"/>
      <c r="M360" s="117"/>
      <c r="N360" s="117"/>
      <c r="O360" s="117"/>
      <c r="P360" s="117"/>
      <c r="Q360" s="117"/>
      <c r="R360" s="104"/>
      <c r="S360" s="168"/>
    </row>
    <row r="361" spans="1:19">
      <c r="A361" s="99" t="str">
        <f>IF(Inputs!A360="","",Inputs!A360)</f>
        <v/>
      </c>
      <c r="B361" s="117"/>
      <c r="C361" s="117"/>
      <c r="D361" s="117"/>
      <c r="E361" s="117"/>
      <c r="F361" s="117"/>
      <c r="G361" s="117"/>
      <c r="H361" s="117"/>
      <c r="I361" s="117"/>
      <c r="J361" s="117"/>
      <c r="K361" s="117"/>
      <c r="L361" s="117"/>
      <c r="M361" s="117"/>
      <c r="N361" s="117"/>
      <c r="O361" s="117"/>
      <c r="P361" s="117"/>
      <c r="Q361" s="117"/>
      <c r="R361" s="104"/>
      <c r="S361" s="168"/>
    </row>
    <row r="362" spans="1:19">
      <c r="A362" s="99" t="str">
        <f>IF(Inputs!A361="","",Inputs!A361)</f>
        <v/>
      </c>
      <c r="B362" s="117"/>
      <c r="C362" s="117"/>
      <c r="D362" s="117"/>
      <c r="E362" s="117"/>
      <c r="F362" s="117"/>
      <c r="G362" s="117"/>
      <c r="H362" s="117"/>
      <c r="I362" s="117"/>
      <c r="J362" s="117"/>
      <c r="K362" s="117"/>
      <c r="L362" s="117"/>
      <c r="M362" s="117"/>
      <c r="N362" s="117"/>
      <c r="O362" s="117"/>
      <c r="P362" s="117"/>
      <c r="Q362" s="117"/>
      <c r="R362" s="104"/>
      <c r="S362" s="168"/>
    </row>
    <row r="363" spans="1:19">
      <c r="A363" s="99" t="str">
        <f>IF(Inputs!A362="","",Inputs!A362)</f>
        <v/>
      </c>
      <c r="B363" s="117"/>
      <c r="C363" s="117"/>
      <c r="D363" s="117"/>
      <c r="E363" s="117"/>
      <c r="F363" s="117"/>
      <c r="G363" s="117"/>
      <c r="H363" s="117"/>
      <c r="I363" s="117"/>
      <c r="J363" s="117"/>
      <c r="K363" s="117"/>
      <c r="L363" s="117"/>
      <c r="M363" s="117"/>
      <c r="N363" s="117"/>
      <c r="O363" s="117"/>
      <c r="P363" s="117"/>
      <c r="Q363" s="117"/>
      <c r="R363" s="104"/>
      <c r="S363" s="168"/>
    </row>
    <row r="364" spans="1:19">
      <c r="A364" s="99" t="str">
        <f>IF(Inputs!A363="","",Inputs!A363)</f>
        <v/>
      </c>
      <c r="B364" s="117"/>
      <c r="C364" s="117"/>
      <c r="D364" s="117"/>
      <c r="E364" s="117"/>
      <c r="F364" s="117"/>
      <c r="G364" s="117"/>
      <c r="H364" s="117"/>
      <c r="I364" s="117"/>
      <c r="J364" s="117"/>
      <c r="K364" s="117"/>
      <c r="L364" s="117"/>
      <c r="M364" s="117"/>
      <c r="N364" s="117"/>
      <c r="O364" s="117"/>
      <c r="P364" s="117"/>
      <c r="Q364" s="117"/>
      <c r="R364" s="104"/>
      <c r="S364" s="168"/>
    </row>
    <row r="365" spans="1:19">
      <c r="A365" s="99" t="str">
        <f>IF(Inputs!A364="","",Inputs!A364)</f>
        <v/>
      </c>
      <c r="B365" s="117"/>
      <c r="C365" s="117"/>
      <c r="D365" s="117"/>
      <c r="E365" s="117"/>
      <c r="F365" s="117"/>
      <c r="G365" s="117"/>
      <c r="H365" s="117"/>
      <c r="I365" s="117"/>
      <c r="J365" s="117"/>
      <c r="K365" s="117"/>
      <c r="L365" s="117"/>
      <c r="M365" s="117"/>
      <c r="N365" s="117"/>
      <c r="O365" s="117"/>
      <c r="P365" s="117"/>
      <c r="Q365" s="117"/>
      <c r="R365" s="104"/>
      <c r="S365" s="168"/>
    </row>
    <row r="366" spans="1:19">
      <c r="A366" s="99" t="str">
        <f>IF(Inputs!A365="","",Inputs!A365)</f>
        <v/>
      </c>
      <c r="B366" s="117"/>
      <c r="C366" s="117"/>
      <c r="D366" s="117"/>
      <c r="E366" s="117"/>
      <c r="F366" s="117"/>
      <c r="G366" s="117"/>
      <c r="H366" s="117"/>
      <c r="I366" s="117"/>
      <c r="J366" s="117"/>
      <c r="K366" s="117"/>
      <c r="L366" s="117"/>
      <c r="M366" s="117"/>
      <c r="N366" s="117"/>
      <c r="O366" s="117"/>
      <c r="P366" s="117"/>
      <c r="Q366" s="117"/>
      <c r="R366" s="104"/>
      <c r="S366" s="168"/>
    </row>
    <row r="367" spans="1:19">
      <c r="A367" s="99" t="str">
        <f>IF(Inputs!A366="","",Inputs!A366)</f>
        <v/>
      </c>
      <c r="B367" s="117"/>
      <c r="C367" s="117"/>
      <c r="D367" s="117"/>
      <c r="E367" s="117"/>
      <c r="F367" s="117"/>
      <c r="G367" s="117"/>
      <c r="H367" s="117"/>
      <c r="I367" s="117"/>
      <c r="J367" s="117"/>
      <c r="K367" s="117"/>
      <c r="L367" s="117"/>
      <c r="M367" s="117"/>
      <c r="N367" s="117"/>
      <c r="O367" s="117"/>
      <c r="P367" s="117"/>
      <c r="Q367" s="117"/>
      <c r="R367" s="104"/>
      <c r="S367" s="168"/>
    </row>
    <row r="368" spans="1:19">
      <c r="A368" s="99" t="str">
        <f>IF(Inputs!A367="","",Inputs!A367)</f>
        <v/>
      </c>
      <c r="B368" s="117"/>
      <c r="C368" s="117"/>
      <c r="D368" s="117"/>
      <c r="E368" s="117"/>
      <c r="F368" s="117"/>
      <c r="G368" s="117"/>
      <c r="H368" s="117"/>
      <c r="I368" s="117"/>
      <c r="J368" s="117"/>
      <c r="K368" s="117"/>
      <c r="L368" s="117"/>
      <c r="M368" s="117"/>
      <c r="N368" s="117"/>
      <c r="O368" s="117"/>
      <c r="P368" s="117"/>
      <c r="Q368" s="117"/>
      <c r="R368" s="104"/>
      <c r="S368" s="168"/>
    </row>
    <row r="369" spans="1:19">
      <c r="A369" s="99" t="str">
        <f>IF(Inputs!A368="","",Inputs!A368)</f>
        <v/>
      </c>
      <c r="B369" s="117"/>
      <c r="C369" s="117"/>
      <c r="D369" s="117"/>
      <c r="E369" s="117"/>
      <c r="F369" s="117"/>
      <c r="G369" s="117"/>
      <c r="H369" s="117"/>
      <c r="I369" s="117"/>
      <c r="J369" s="117"/>
      <c r="K369" s="117"/>
      <c r="L369" s="117"/>
      <c r="M369" s="117"/>
      <c r="N369" s="117"/>
      <c r="O369" s="117"/>
      <c r="P369" s="117"/>
      <c r="Q369" s="117"/>
      <c r="R369" s="104"/>
      <c r="S369" s="168"/>
    </row>
    <row r="370" spans="1:19">
      <c r="A370" s="99" t="str">
        <f>IF(Inputs!A369="","",Inputs!A369)</f>
        <v/>
      </c>
      <c r="B370" s="117"/>
      <c r="C370" s="117"/>
      <c r="D370" s="117"/>
      <c r="E370" s="117"/>
      <c r="F370" s="117"/>
      <c r="G370" s="117"/>
      <c r="H370" s="117"/>
      <c r="I370" s="117"/>
      <c r="J370" s="117"/>
      <c r="K370" s="117"/>
      <c r="L370" s="117"/>
      <c r="M370" s="117"/>
      <c r="N370" s="117"/>
      <c r="O370" s="117"/>
      <c r="P370" s="117"/>
      <c r="Q370" s="117"/>
      <c r="R370" s="104"/>
      <c r="S370" s="168"/>
    </row>
    <row r="371" spans="1:19">
      <c r="A371" s="99" t="str">
        <f>IF(Inputs!A370="","",Inputs!A370)</f>
        <v/>
      </c>
      <c r="B371" s="117"/>
      <c r="C371" s="117"/>
      <c r="D371" s="117"/>
      <c r="E371" s="117"/>
      <c r="F371" s="117"/>
      <c r="G371" s="117"/>
      <c r="H371" s="117"/>
      <c r="I371" s="117"/>
      <c r="J371" s="117"/>
      <c r="K371" s="117"/>
      <c r="L371" s="117"/>
      <c r="M371" s="117"/>
      <c r="N371" s="117"/>
      <c r="O371" s="117"/>
      <c r="P371" s="117"/>
      <c r="Q371" s="117"/>
      <c r="R371" s="104"/>
      <c r="S371" s="168"/>
    </row>
    <row r="372" spans="1:19">
      <c r="A372" s="99" t="str">
        <f>IF(Inputs!A371="","",Inputs!A371)</f>
        <v/>
      </c>
      <c r="B372" s="117"/>
      <c r="C372" s="117"/>
      <c r="D372" s="117"/>
      <c r="E372" s="117"/>
      <c r="F372" s="117"/>
      <c r="G372" s="117"/>
      <c r="H372" s="117"/>
      <c r="I372" s="117"/>
      <c r="J372" s="117"/>
      <c r="K372" s="117"/>
      <c r="L372" s="117"/>
      <c r="M372" s="117"/>
      <c r="N372" s="117"/>
      <c r="O372" s="117"/>
      <c r="P372" s="117"/>
      <c r="Q372" s="117"/>
      <c r="R372" s="104"/>
      <c r="S372" s="168"/>
    </row>
    <row r="373" spans="1:19">
      <c r="A373" s="99" t="str">
        <f>IF(Inputs!A372="","",Inputs!A372)</f>
        <v/>
      </c>
      <c r="B373" s="117"/>
      <c r="C373" s="117"/>
      <c r="D373" s="117"/>
      <c r="E373" s="117"/>
      <c r="F373" s="117"/>
      <c r="G373" s="117"/>
      <c r="H373" s="117"/>
      <c r="I373" s="117"/>
      <c r="J373" s="117"/>
      <c r="K373" s="117"/>
      <c r="L373" s="117"/>
      <c r="M373" s="117"/>
      <c r="N373" s="117"/>
      <c r="O373" s="117"/>
      <c r="P373" s="117"/>
      <c r="Q373" s="117"/>
      <c r="R373" s="104"/>
      <c r="S373" s="168"/>
    </row>
    <row r="374" spans="1:19">
      <c r="A374" s="99" t="str">
        <f>IF(Inputs!A373="","",Inputs!A373)</f>
        <v/>
      </c>
      <c r="B374" s="117"/>
      <c r="C374" s="117"/>
      <c r="D374" s="117"/>
      <c r="E374" s="117"/>
      <c r="F374" s="117"/>
      <c r="G374" s="117"/>
      <c r="H374" s="117"/>
      <c r="I374" s="117"/>
      <c r="J374" s="117"/>
      <c r="K374" s="117"/>
      <c r="L374" s="117"/>
      <c r="M374" s="117"/>
      <c r="N374" s="117"/>
      <c r="O374" s="117"/>
      <c r="P374" s="117"/>
      <c r="Q374" s="117"/>
      <c r="R374" s="104"/>
      <c r="S374" s="168"/>
    </row>
    <row r="375" spans="1:19">
      <c r="A375" s="99" t="str">
        <f>IF(Inputs!A374="","",Inputs!A374)</f>
        <v/>
      </c>
      <c r="B375" s="117"/>
      <c r="C375" s="117"/>
      <c r="D375" s="117"/>
      <c r="E375" s="117"/>
      <c r="F375" s="117"/>
      <c r="G375" s="117"/>
      <c r="H375" s="117"/>
      <c r="I375" s="117"/>
      <c r="J375" s="117"/>
      <c r="K375" s="117"/>
      <c r="L375" s="117"/>
      <c r="M375" s="117"/>
      <c r="N375" s="117"/>
      <c r="O375" s="117"/>
      <c r="P375" s="117"/>
      <c r="Q375" s="117"/>
      <c r="R375" s="104"/>
      <c r="S375" s="168"/>
    </row>
    <row r="376" spans="1:19">
      <c r="A376" s="99" t="str">
        <f>IF(Inputs!A375="","",Inputs!A375)</f>
        <v/>
      </c>
      <c r="B376" s="117"/>
      <c r="C376" s="117"/>
      <c r="D376" s="117"/>
      <c r="E376" s="117"/>
      <c r="F376" s="117"/>
      <c r="G376" s="117"/>
      <c r="H376" s="117"/>
      <c r="I376" s="117"/>
      <c r="J376" s="117"/>
      <c r="K376" s="117"/>
      <c r="L376" s="117"/>
      <c r="M376" s="117"/>
      <c r="N376" s="117"/>
      <c r="O376" s="117"/>
      <c r="P376" s="117"/>
      <c r="Q376" s="117"/>
      <c r="R376" s="104"/>
      <c r="S376" s="168"/>
    </row>
    <row r="377" spans="1:19">
      <c r="A377" s="99" t="str">
        <f>IF(Inputs!A376="","",Inputs!A376)</f>
        <v/>
      </c>
      <c r="B377" s="117"/>
      <c r="C377" s="117"/>
      <c r="D377" s="117"/>
      <c r="E377" s="117"/>
      <c r="F377" s="117"/>
      <c r="G377" s="117"/>
      <c r="H377" s="117"/>
      <c r="I377" s="117"/>
      <c r="J377" s="117"/>
      <c r="K377" s="117"/>
      <c r="L377" s="117"/>
      <c r="M377" s="117"/>
      <c r="N377" s="117"/>
      <c r="O377" s="117"/>
      <c r="P377" s="117"/>
      <c r="Q377" s="117"/>
      <c r="R377" s="104"/>
      <c r="S377" s="168"/>
    </row>
    <row r="378" spans="1:19">
      <c r="A378" s="99" t="str">
        <f>IF(Inputs!A377="","",Inputs!A377)</f>
        <v/>
      </c>
      <c r="B378" s="117"/>
      <c r="C378" s="117"/>
      <c r="D378" s="117"/>
      <c r="E378" s="117"/>
      <c r="F378" s="117"/>
      <c r="G378" s="117"/>
      <c r="H378" s="117"/>
      <c r="I378" s="117"/>
      <c r="J378" s="117"/>
      <c r="K378" s="117"/>
      <c r="L378" s="117"/>
      <c r="M378" s="117"/>
      <c r="N378" s="117"/>
      <c r="O378" s="117"/>
      <c r="P378" s="117"/>
      <c r="Q378" s="117"/>
      <c r="R378" s="104"/>
      <c r="S378" s="168"/>
    </row>
    <row r="379" spans="1:19">
      <c r="A379" s="99" t="str">
        <f>IF(Inputs!A378="","",Inputs!A378)</f>
        <v/>
      </c>
      <c r="B379" s="117"/>
      <c r="C379" s="117"/>
      <c r="D379" s="117"/>
      <c r="E379" s="117"/>
      <c r="F379" s="117"/>
      <c r="G379" s="117"/>
      <c r="H379" s="117"/>
      <c r="I379" s="117"/>
      <c r="J379" s="117"/>
      <c r="K379" s="117"/>
      <c r="L379" s="117"/>
      <c r="M379" s="117"/>
      <c r="N379" s="117"/>
      <c r="O379" s="117"/>
      <c r="P379" s="117"/>
      <c r="Q379" s="117"/>
      <c r="R379" s="104"/>
      <c r="S379" s="168"/>
    </row>
    <row r="380" spans="1:19">
      <c r="A380" s="99" t="str">
        <f>IF(Inputs!A379="","",Inputs!A379)</f>
        <v/>
      </c>
      <c r="B380" s="117"/>
      <c r="C380" s="117"/>
      <c r="D380" s="117"/>
      <c r="E380" s="117"/>
      <c r="F380" s="117"/>
      <c r="G380" s="117"/>
      <c r="H380" s="117"/>
      <c r="I380" s="117"/>
      <c r="J380" s="117"/>
      <c r="K380" s="117"/>
      <c r="L380" s="117"/>
      <c r="M380" s="117"/>
      <c r="N380" s="117"/>
      <c r="O380" s="117"/>
      <c r="P380" s="117"/>
      <c r="Q380" s="117"/>
      <c r="R380" s="104"/>
      <c r="S380" s="168"/>
    </row>
    <row r="381" spans="1:19">
      <c r="A381" s="99" t="str">
        <f>IF(Inputs!A380="","",Inputs!A380)</f>
        <v/>
      </c>
      <c r="B381" s="117"/>
      <c r="C381" s="117"/>
      <c r="D381" s="117"/>
      <c r="E381" s="117"/>
      <c r="F381" s="117"/>
      <c r="G381" s="117"/>
      <c r="H381" s="117"/>
      <c r="I381" s="117"/>
      <c r="J381" s="117"/>
      <c r="K381" s="117"/>
      <c r="L381" s="117"/>
      <c r="M381" s="117"/>
      <c r="N381" s="117"/>
      <c r="O381" s="117"/>
      <c r="P381" s="117"/>
      <c r="Q381" s="117"/>
      <c r="R381" s="104"/>
      <c r="S381" s="168"/>
    </row>
    <row r="382" spans="1:19">
      <c r="A382" s="99" t="str">
        <f>IF(Inputs!A381="","",Inputs!A381)</f>
        <v/>
      </c>
      <c r="B382" s="117"/>
      <c r="C382" s="117"/>
      <c r="D382" s="117"/>
      <c r="E382" s="117"/>
      <c r="F382" s="117"/>
      <c r="G382" s="117"/>
      <c r="H382" s="117"/>
      <c r="I382" s="117"/>
      <c r="J382" s="117"/>
      <c r="K382" s="117"/>
      <c r="L382" s="117"/>
      <c r="M382" s="117"/>
      <c r="N382" s="117"/>
      <c r="O382" s="117"/>
      <c r="P382" s="117"/>
      <c r="Q382" s="117"/>
      <c r="R382" s="104"/>
      <c r="S382" s="168"/>
    </row>
    <row r="383" spans="1:19">
      <c r="A383" s="99" t="str">
        <f>IF(Inputs!A382="","",Inputs!A382)</f>
        <v/>
      </c>
      <c r="B383" s="117"/>
      <c r="C383" s="117"/>
      <c r="D383" s="117"/>
      <c r="E383" s="117"/>
      <c r="F383" s="117"/>
      <c r="G383" s="117"/>
      <c r="H383" s="117"/>
      <c r="I383" s="117"/>
      <c r="J383" s="117"/>
      <c r="K383" s="117"/>
      <c r="L383" s="117"/>
      <c r="M383" s="117"/>
      <c r="N383" s="117"/>
      <c r="O383" s="117"/>
      <c r="P383" s="117"/>
      <c r="Q383" s="117"/>
      <c r="R383" s="104"/>
      <c r="S383" s="168"/>
    </row>
    <row r="384" spans="1:19">
      <c r="A384" s="99" t="str">
        <f>IF(Inputs!A383="","",Inputs!A383)</f>
        <v/>
      </c>
      <c r="B384" s="117"/>
      <c r="C384" s="117"/>
      <c r="D384" s="117"/>
      <c r="E384" s="117"/>
      <c r="F384" s="117"/>
      <c r="G384" s="117"/>
      <c r="H384" s="117"/>
      <c r="I384" s="117"/>
      <c r="J384" s="117"/>
      <c r="K384" s="117"/>
      <c r="L384" s="117"/>
      <c r="M384" s="117"/>
      <c r="N384" s="117"/>
      <c r="O384" s="117"/>
      <c r="P384" s="117"/>
      <c r="Q384" s="117"/>
      <c r="R384" s="104"/>
      <c r="S384" s="168"/>
    </row>
    <row r="385" spans="1:19">
      <c r="A385" s="99" t="str">
        <f>IF(Inputs!A384="","",Inputs!A384)</f>
        <v/>
      </c>
      <c r="B385" s="117"/>
      <c r="C385" s="117"/>
      <c r="D385" s="117"/>
      <c r="E385" s="117"/>
      <c r="F385" s="117"/>
      <c r="G385" s="117"/>
      <c r="H385" s="117"/>
      <c r="I385" s="117"/>
      <c r="J385" s="117"/>
      <c r="K385" s="117"/>
      <c r="L385" s="117"/>
      <c r="M385" s="117"/>
      <c r="N385" s="117"/>
      <c r="O385" s="117"/>
      <c r="P385" s="117"/>
      <c r="Q385" s="117"/>
      <c r="R385" s="104"/>
      <c r="S385" s="168"/>
    </row>
    <row r="386" spans="1:19">
      <c r="A386" s="99" t="str">
        <f>IF(Inputs!A385="","",Inputs!A385)</f>
        <v/>
      </c>
      <c r="B386" s="117"/>
      <c r="C386" s="117"/>
      <c r="D386" s="117"/>
      <c r="E386" s="117"/>
      <c r="F386" s="117"/>
      <c r="G386" s="117"/>
      <c r="H386" s="117"/>
      <c r="I386" s="117"/>
      <c r="J386" s="117"/>
      <c r="K386" s="117"/>
      <c r="L386" s="117"/>
      <c r="M386" s="117"/>
      <c r="N386" s="117"/>
      <c r="O386" s="117"/>
      <c r="P386" s="117"/>
      <c r="Q386" s="117"/>
      <c r="R386" s="104"/>
      <c r="S386" s="168"/>
    </row>
    <row r="387" spans="1:19">
      <c r="A387" s="99" t="str">
        <f>IF(Inputs!A386="","",Inputs!A386)</f>
        <v/>
      </c>
      <c r="B387" s="117"/>
      <c r="C387" s="117"/>
      <c r="D387" s="117"/>
      <c r="E387" s="117"/>
      <c r="F387" s="117"/>
      <c r="G387" s="117"/>
      <c r="H387" s="117"/>
      <c r="I387" s="117"/>
      <c r="J387" s="117"/>
      <c r="K387" s="117"/>
      <c r="L387" s="117"/>
      <c r="M387" s="117"/>
      <c r="N387" s="117"/>
      <c r="O387" s="117"/>
      <c r="P387" s="117"/>
      <c r="Q387" s="117"/>
      <c r="R387" s="104"/>
      <c r="S387" s="168"/>
    </row>
    <row r="388" spans="1:19">
      <c r="A388" s="99" t="str">
        <f>IF(Inputs!A387="","",Inputs!A387)</f>
        <v/>
      </c>
      <c r="B388" s="117"/>
      <c r="C388" s="117"/>
      <c r="D388" s="117"/>
      <c r="E388" s="117"/>
      <c r="F388" s="117"/>
      <c r="G388" s="117"/>
      <c r="H388" s="117"/>
      <c r="I388" s="117"/>
      <c r="J388" s="117"/>
      <c r="K388" s="117"/>
      <c r="L388" s="117"/>
      <c r="M388" s="117"/>
      <c r="N388" s="117"/>
      <c r="O388" s="117"/>
      <c r="P388" s="117"/>
      <c r="Q388" s="117"/>
      <c r="R388" s="104"/>
      <c r="S388" s="168"/>
    </row>
    <row r="389" spans="1:19">
      <c r="A389" s="99" t="str">
        <f>IF(Inputs!A388="","",Inputs!A388)</f>
        <v/>
      </c>
      <c r="B389" s="117"/>
      <c r="C389" s="117"/>
      <c r="D389" s="117"/>
      <c r="E389" s="117"/>
      <c r="F389" s="117"/>
      <c r="G389" s="117"/>
      <c r="H389" s="117"/>
      <c r="I389" s="117"/>
      <c r="J389" s="117"/>
      <c r="K389" s="117"/>
      <c r="L389" s="117"/>
      <c r="M389" s="117"/>
      <c r="N389" s="117"/>
      <c r="O389" s="117"/>
      <c r="P389" s="117"/>
      <c r="Q389" s="117"/>
      <c r="R389" s="104"/>
      <c r="S389" s="168"/>
    </row>
    <row r="390" spans="1:19">
      <c r="A390" s="99" t="str">
        <f>IF(Inputs!A389="","",Inputs!A389)</f>
        <v/>
      </c>
      <c r="B390" s="117"/>
      <c r="C390" s="117"/>
      <c r="D390" s="117"/>
      <c r="E390" s="117"/>
      <c r="F390" s="117"/>
      <c r="G390" s="117"/>
      <c r="H390" s="117"/>
      <c r="I390" s="117"/>
      <c r="J390" s="117"/>
      <c r="K390" s="117"/>
      <c r="L390" s="117"/>
      <c r="M390" s="117"/>
      <c r="N390" s="117"/>
      <c r="O390" s="117"/>
      <c r="P390" s="117"/>
      <c r="Q390" s="117"/>
      <c r="R390" s="104"/>
      <c r="S390" s="168"/>
    </row>
    <row r="391" spans="1:19">
      <c r="A391" s="99" t="str">
        <f>IF(Inputs!A390="","",Inputs!A390)</f>
        <v/>
      </c>
      <c r="B391" s="117"/>
      <c r="C391" s="117"/>
      <c r="D391" s="117"/>
      <c r="E391" s="117"/>
      <c r="F391" s="117"/>
      <c r="G391" s="117"/>
      <c r="H391" s="117"/>
      <c r="I391" s="117"/>
      <c r="J391" s="117"/>
      <c r="K391" s="117"/>
      <c r="L391" s="117"/>
      <c r="M391" s="117"/>
      <c r="N391" s="117"/>
      <c r="O391" s="117"/>
      <c r="P391" s="117"/>
      <c r="Q391" s="117"/>
      <c r="R391" s="104"/>
      <c r="S391" s="168"/>
    </row>
    <row r="392" spans="1:19">
      <c r="A392" s="99" t="str">
        <f>IF(Inputs!A391="","",Inputs!A391)</f>
        <v/>
      </c>
      <c r="B392" s="117"/>
      <c r="C392" s="117"/>
      <c r="D392" s="117"/>
      <c r="E392" s="117"/>
      <c r="F392" s="117"/>
      <c r="G392" s="117"/>
      <c r="H392" s="117"/>
      <c r="I392" s="117"/>
      <c r="J392" s="117"/>
      <c r="K392" s="117"/>
      <c r="L392" s="117"/>
      <c r="M392" s="117"/>
      <c r="N392" s="117"/>
      <c r="O392" s="117"/>
      <c r="P392" s="117"/>
      <c r="Q392" s="117"/>
      <c r="R392" s="104"/>
      <c r="S392" s="168"/>
    </row>
    <row r="393" spans="1:19">
      <c r="A393" s="99" t="str">
        <f>IF(Inputs!A392="","",Inputs!A392)</f>
        <v/>
      </c>
      <c r="B393" s="117"/>
      <c r="C393" s="117"/>
      <c r="D393" s="117"/>
      <c r="E393" s="117"/>
      <c r="F393" s="117"/>
      <c r="G393" s="117"/>
      <c r="H393" s="117"/>
      <c r="I393" s="117"/>
      <c r="J393" s="117"/>
      <c r="K393" s="117"/>
      <c r="L393" s="117"/>
      <c r="M393" s="117"/>
      <c r="N393" s="117"/>
      <c r="O393" s="117"/>
      <c r="P393" s="117"/>
      <c r="Q393" s="117"/>
      <c r="R393" s="104"/>
      <c r="S393" s="168"/>
    </row>
    <row r="394" spans="1:19">
      <c r="A394" s="99" t="str">
        <f>IF(Inputs!A393="","",Inputs!A393)</f>
        <v/>
      </c>
      <c r="B394" s="117"/>
      <c r="C394" s="117"/>
      <c r="D394" s="117"/>
      <c r="E394" s="117"/>
      <c r="F394" s="117"/>
      <c r="G394" s="117"/>
      <c r="H394" s="117"/>
      <c r="I394" s="117"/>
      <c r="J394" s="117"/>
      <c r="K394" s="117"/>
      <c r="L394" s="117"/>
      <c r="M394" s="117"/>
      <c r="N394" s="117"/>
      <c r="O394" s="117"/>
      <c r="P394" s="117"/>
      <c r="Q394" s="117"/>
      <c r="R394" s="104"/>
      <c r="S394" s="168"/>
    </row>
    <row r="395" spans="1:19">
      <c r="A395" s="99" t="str">
        <f>IF(Inputs!A394="","",Inputs!A394)</f>
        <v/>
      </c>
      <c r="B395" s="117"/>
      <c r="C395" s="117"/>
      <c r="D395" s="117"/>
      <c r="E395" s="117"/>
      <c r="F395" s="117"/>
      <c r="G395" s="117"/>
      <c r="H395" s="117"/>
      <c r="I395" s="117"/>
      <c r="J395" s="117"/>
      <c r="K395" s="117"/>
      <c r="L395" s="117"/>
      <c r="M395" s="117"/>
      <c r="N395" s="117"/>
      <c r="O395" s="117"/>
      <c r="P395" s="117"/>
      <c r="Q395" s="117"/>
      <c r="R395" s="104"/>
      <c r="S395" s="168"/>
    </row>
    <row r="396" spans="1:19">
      <c r="A396" s="99" t="str">
        <f>IF(Inputs!A395="","",Inputs!A395)</f>
        <v/>
      </c>
      <c r="B396" s="117"/>
      <c r="C396" s="117"/>
      <c r="D396" s="117"/>
      <c r="E396" s="117"/>
      <c r="F396" s="117"/>
      <c r="G396" s="117"/>
      <c r="H396" s="117"/>
      <c r="I396" s="117"/>
      <c r="J396" s="117"/>
      <c r="K396" s="117"/>
      <c r="L396" s="117"/>
      <c r="M396" s="117"/>
      <c r="N396" s="117"/>
      <c r="O396" s="117"/>
      <c r="P396" s="117"/>
      <c r="Q396" s="117"/>
      <c r="R396" s="104"/>
      <c r="S396" s="168"/>
    </row>
    <row r="397" spans="1:19">
      <c r="A397" s="99" t="str">
        <f>IF(Inputs!A396="","",Inputs!A396)</f>
        <v/>
      </c>
      <c r="B397" s="117"/>
      <c r="C397" s="117"/>
      <c r="D397" s="117"/>
      <c r="E397" s="117"/>
      <c r="F397" s="117"/>
      <c r="G397" s="117"/>
      <c r="H397" s="117"/>
      <c r="I397" s="117"/>
      <c r="J397" s="117"/>
      <c r="K397" s="117"/>
      <c r="L397" s="117"/>
      <c r="M397" s="117"/>
      <c r="N397" s="117"/>
      <c r="O397" s="117"/>
      <c r="P397" s="117"/>
      <c r="Q397" s="117"/>
      <c r="R397" s="104"/>
      <c r="S397" s="168"/>
    </row>
    <row r="398" spans="1:19">
      <c r="A398" s="99" t="str">
        <f>IF(Inputs!A397="","",Inputs!A397)</f>
        <v/>
      </c>
      <c r="B398" s="117"/>
      <c r="C398" s="117"/>
      <c r="D398" s="117"/>
      <c r="E398" s="117"/>
      <c r="F398" s="117"/>
      <c r="G398" s="117"/>
      <c r="H398" s="117"/>
      <c r="I398" s="117"/>
      <c r="J398" s="117"/>
      <c r="K398" s="117"/>
      <c r="L398" s="117"/>
      <c r="M398" s="117"/>
      <c r="N398" s="117"/>
      <c r="O398" s="117"/>
      <c r="P398" s="117"/>
      <c r="Q398" s="117"/>
      <c r="R398" s="104"/>
      <c r="S398" s="168"/>
    </row>
    <row r="399" spans="1:19">
      <c r="A399" s="99" t="str">
        <f>IF(Inputs!A398="","",Inputs!A398)</f>
        <v/>
      </c>
      <c r="B399" s="117"/>
      <c r="C399" s="117"/>
      <c r="D399" s="117"/>
      <c r="E399" s="117"/>
      <c r="F399" s="117"/>
      <c r="G399" s="117"/>
      <c r="H399" s="117"/>
      <c r="I399" s="117"/>
      <c r="J399" s="117"/>
      <c r="K399" s="117"/>
      <c r="L399" s="117"/>
      <c r="M399" s="117"/>
      <c r="N399" s="117"/>
      <c r="O399" s="117"/>
      <c r="P399" s="117"/>
      <c r="Q399" s="117"/>
      <c r="R399" s="104"/>
      <c r="S399" s="168"/>
    </row>
    <row r="400" spans="1:19">
      <c r="A400" s="99" t="str">
        <f>IF(Inputs!A399="","",Inputs!A399)</f>
        <v/>
      </c>
      <c r="B400" s="117"/>
      <c r="C400" s="117"/>
      <c r="D400" s="117"/>
      <c r="E400" s="117"/>
      <c r="F400" s="117"/>
      <c r="G400" s="117"/>
      <c r="H400" s="117"/>
      <c r="I400" s="117"/>
      <c r="J400" s="117"/>
      <c r="K400" s="117"/>
      <c r="L400" s="117"/>
      <c r="M400" s="117"/>
      <c r="N400" s="117"/>
      <c r="O400" s="117"/>
      <c r="P400" s="117"/>
      <c r="Q400" s="117"/>
      <c r="R400" s="104"/>
      <c r="S400" s="168"/>
    </row>
  </sheetData>
  <mergeCells count="2">
    <mergeCell ref="S1:S3"/>
    <mergeCell ref="R1:R3"/>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K34"/>
  <sheetViews>
    <sheetView topLeftCell="C14" zoomScale="85" zoomScaleNormal="85" workbookViewId="0">
      <selection activeCell="E29" sqref="E29"/>
    </sheetView>
  </sheetViews>
  <sheetFormatPr defaultRowHeight="14.45"/>
  <cols>
    <col min="2" max="2" width="19.140625" bestFit="1" customWidth="1"/>
    <col min="3" max="3" width="26" bestFit="1" customWidth="1"/>
    <col min="4" max="4" width="46.140625" customWidth="1"/>
    <col min="5" max="16" width="10.85546875" style="7" bestFit="1" customWidth="1"/>
    <col min="17" max="17" width="14.140625" style="7" bestFit="1" customWidth="1"/>
    <col min="18" max="19" width="10.85546875" style="7" bestFit="1" customWidth="1"/>
    <col min="20" max="20" width="12.85546875" hidden="1" customWidth="1"/>
    <col min="21" max="22" width="9.140625" hidden="1" customWidth="1"/>
    <col min="23" max="35" width="10.85546875" hidden="1" customWidth="1"/>
    <col min="36" max="36" width="10.85546875" customWidth="1"/>
    <col min="37" max="37" width="10.85546875" bestFit="1" customWidth="1"/>
  </cols>
  <sheetData>
    <row r="1" spans="1:37" ht="21" customHeight="1">
      <c r="A1" s="38" t="s">
        <v>475</v>
      </c>
      <c r="E1" s="13">
        <v>43646</v>
      </c>
      <c r="F1" s="13">
        <v>44012</v>
      </c>
      <c r="G1" s="13">
        <v>44377</v>
      </c>
      <c r="H1" s="13">
        <v>44742</v>
      </c>
      <c r="I1" s="13">
        <v>45107</v>
      </c>
      <c r="J1" s="13">
        <v>45473</v>
      </c>
      <c r="K1" s="13">
        <v>45838</v>
      </c>
      <c r="L1" s="13">
        <v>46203</v>
      </c>
      <c r="M1" s="13">
        <v>46568</v>
      </c>
      <c r="N1" s="13">
        <v>46934</v>
      </c>
      <c r="O1" s="13">
        <v>47299</v>
      </c>
      <c r="P1" s="13">
        <v>47664</v>
      </c>
      <c r="Q1" s="13">
        <v>48029</v>
      </c>
      <c r="R1" s="13">
        <v>48395</v>
      </c>
      <c r="S1" s="13">
        <v>48760</v>
      </c>
      <c r="W1" s="12"/>
      <c r="X1" s="12"/>
      <c r="Y1" s="12"/>
      <c r="Z1" s="12"/>
      <c r="AA1" s="12"/>
      <c r="AB1" s="12"/>
      <c r="AC1" s="12"/>
      <c r="AD1" s="12"/>
      <c r="AE1" s="12"/>
      <c r="AF1" s="12"/>
      <c r="AG1" s="12"/>
      <c r="AH1" s="12"/>
      <c r="AI1" s="12"/>
      <c r="AJ1" s="12"/>
      <c r="AK1" s="12"/>
    </row>
    <row r="2" spans="1:37">
      <c r="E2" s="7" t="s">
        <v>478</v>
      </c>
      <c r="F2" s="7" t="s">
        <v>479</v>
      </c>
      <c r="G2" s="7" t="s">
        <v>480</v>
      </c>
      <c r="H2" s="7" t="s">
        <v>481</v>
      </c>
      <c r="I2" s="7" t="s">
        <v>482</v>
      </c>
      <c r="J2" s="7" t="s">
        <v>483</v>
      </c>
      <c r="K2" s="7" t="s">
        <v>484</v>
      </c>
      <c r="L2" s="7" t="s">
        <v>485</v>
      </c>
      <c r="M2" s="7" t="s">
        <v>486</v>
      </c>
      <c r="N2" s="7" t="s">
        <v>487</v>
      </c>
      <c r="O2" s="7" t="s">
        <v>488</v>
      </c>
      <c r="P2" s="7" t="s">
        <v>489</v>
      </c>
      <c r="Q2" s="7" t="s">
        <v>490</v>
      </c>
      <c r="R2" s="7" t="s">
        <v>491</v>
      </c>
      <c r="S2" s="7" t="s">
        <v>492</v>
      </c>
    </row>
    <row r="3" spans="1:37">
      <c r="E3" s="39">
        <v>1</v>
      </c>
      <c r="F3" s="39">
        <v>2</v>
      </c>
      <c r="G3" s="39">
        <v>3</v>
      </c>
      <c r="H3" s="39">
        <v>4</v>
      </c>
      <c r="I3" s="39">
        <v>5</v>
      </c>
      <c r="J3" s="39">
        <v>6</v>
      </c>
      <c r="K3" s="39">
        <v>7</v>
      </c>
      <c r="L3" s="39">
        <v>8</v>
      </c>
      <c r="M3" s="39">
        <v>9</v>
      </c>
      <c r="N3" s="39">
        <v>10</v>
      </c>
      <c r="O3" s="39">
        <v>11</v>
      </c>
      <c r="P3" s="39">
        <v>12</v>
      </c>
      <c r="Q3" s="39">
        <v>13</v>
      </c>
      <c r="R3" s="39">
        <v>14</v>
      </c>
      <c r="S3" s="40">
        <v>15</v>
      </c>
    </row>
    <row r="4" spans="1:37" hidden="1">
      <c r="B4" s="6" t="s">
        <v>35</v>
      </c>
      <c r="C4" t="s">
        <v>508</v>
      </c>
      <c r="D4" t="s">
        <v>509</v>
      </c>
      <c r="G4" s="7">
        <v>0.5</v>
      </c>
      <c r="H4" s="7">
        <v>0.9</v>
      </c>
      <c r="I4" s="7">
        <v>1.3</v>
      </c>
      <c r="J4" s="7">
        <v>1.8</v>
      </c>
      <c r="K4" s="7">
        <v>1.9</v>
      </c>
      <c r="L4" s="7">
        <v>2.1</v>
      </c>
      <c r="M4" s="7">
        <v>2.2000000000000002</v>
      </c>
      <c r="N4" s="7">
        <v>2.5</v>
      </c>
      <c r="O4" s="7">
        <v>2.8</v>
      </c>
      <c r="P4" s="7">
        <v>3.1</v>
      </c>
      <c r="Q4" s="7">
        <v>3.3</v>
      </c>
      <c r="R4" s="7">
        <v>3.6</v>
      </c>
      <c r="S4" s="7">
        <v>4</v>
      </c>
    </row>
    <row r="5" spans="1:37">
      <c r="B5" s="6"/>
      <c r="D5" t="s">
        <v>543</v>
      </c>
      <c r="E5" s="46">
        <v>7300000</v>
      </c>
      <c r="F5" s="46">
        <f>$E$5-F7</f>
        <v>7300000</v>
      </c>
      <c r="G5" s="46">
        <f t="shared" ref="G5:S5" si="0">$E$5-G7</f>
        <v>7300000</v>
      </c>
      <c r="H5" s="46">
        <f t="shared" si="0"/>
        <v>7300000</v>
      </c>
      <c r="I5" s="46">
        <f t="shared" si="0"/>
        <v>7300000</v>
      </c>
      <c r="J5" s="46">
        <f t="shared" si="0"/>
        <v>7300000</v>
      </c>
      <c r="K5" s="46">
        <f t="shared" si="0"/>
        <v>7300000</v>
      </c>
      <c r="L5" s="46">
        <f t="shared" si="0"/>
        <v>7300000</v>
      </c>
      <c r="M5" s="46">
        <f t="shared" si="0"/>
        <v>7300000</v>
      </c>
      <c r="N5" s="46">
        <f t="shared" si="0"/>
        <v>7300000</v>
      </c>
      <c r="O5" s="46">
        <f t="shared" si="0"/>
        <v>7300000</v>
      </c>
      <c r="P5" s="46">
        <f t="shared" si="0"/>
        <v>7300000</v>
      </c>
      <c r="Q5" s="46">
        <f t="shared" si="0"/>
        <v>7300000</v>
      </c>
      <c r="R5" s="46">
        <f t="shared" si="0"/>
        <v>7300000</v>
      </c>
      <c r="S5" s="46">
        <f t="shared" si="0"/>
        <v>7300000</v>
      </c>
    </row>
    <row r="6" spans="1:37">
      <c r="B6" s="6" t="s">
        <v>35</v>
      </c>
      <c r="C6" t="s">
        <v>544</v>
      </c>
      <c r="D6" t="s">
        <v>537</v>
      </c>
      <c r="E6" s="46">
        <v>0</v>
      </c>
      <c r="F6" s="46">
        <v>0</v>
      </c>
      <c r="G6" s="46">
        <v>500000</v>
      </c>
      <c r="H6" s="46">
        <v>1400000</v>
      </c>
      <c r="I6" s="46">
        <v>2700000</v>
      </c>
      <c r="J6" s="46">
        <v>4500000</v>
      </c>
      <c r="K6" s="46">
        <v>6400000</v>
      </c>
      <c r="L6" s="46">
        <v>8500000</v>
      </c>
      <c r="M6" s="46">
        <v>10700000</v>
      </c>
      <c r="N6" s="46">
        <v>13200000</v>
      </c>
      <c r="O6" s="46">
        <v>16000000</v>
      </c>
      <c r="P6" s="46">
        <v>19100000</v>
      </c>
      <c r="Q6" s="46">
        <v>22400000</v>
      </c>
      <c r="R6" s="46">
        <v>26000000</v>
      </c>
      <c r="S6" s="46">
        <v>30000000</v>
      </c>
    </row>
    <row r="7" spans="1:37" s="14" customFormat="1" ht="15" thickBot="1">
      <c r="B7" s="15" t="s">
        <v>35</v>
      </c>
      <c r="C7" s="14" t="s">
        <v>544</v>
      </c>
      <c r="D7" s="14" t="s">
        <v>545</v>
      </c>
      <c r="E7" s="47">
        <f>'1. Food waste model outputs'!C6</f>
        <v>0</v>
      </c>
      <c r="F7" s="47">
        <f>'1. Food waste model outputs'!D6</f>
        <v>0</v>
      </c>
      <c r="G7" s="47">
        <f>'1. Food waste model outputs'!E6</f>
        <v>0</v>
      </c>
      <c r="H7" s="47">
        <f>'1. Food waste model outputs'!F6</f>
        <v>0</v>
      </c>
      <c r="I7" s="47">
        <f>'1. Food waste model outputs'!G6</f>
        <v>0</v>
      </c>
      <c r="J7" s="47">
        <f>'1. Food waste model outputs'!H6</f>
        <v>0</v>
      </c>
      <c r="K7" s="47">
        <f>'1. Food waste model outputs'!I6</f>
        <v>0</v>
      </c>
      <c r="L7" s="47">
        <f>'1. Food waste model outputs'!J6</f>
        <v>0</v>
      </c>
      <c r="M7" s="47">
        <f>'1. Food waste model outputs'!K6</f>
        <v>0</v>
      </c>
      <c r="N7" s="47">
        <f>'1. Food waste model outputs'!L6</f>
        <v>0</v>
      </c>
      <c r="O7" s="47">
        <f>'1. Food waste model outputs'!M6</f>
        <v>0</v>
      </c>
      <c r="P7" s="47">
        <f>'1. Food waste model outputs'!N6</f>
        <v>0</v>
      </c>
      <c r="Q7" s="47">
        <f>'1. Food waste model outputs'!O6</f>
        <v>0</v>
      </c>
      <c r="R7" s="47">
        <f>'1. Food waste model outputs'!P6</f>
        <v>0</v>
      </c>
      <c r="S7" s="47">
        <f>'1. Food waste model outputs'!Q6</f>
        <v>0</v>
      </c>
    </row>
    <row r="8" spans="1:37">
      <c r="C8">
        <f>Inputs!A5</f>
        <v>0</v>
      </c>
      <c r="D8">
        <f>Inputs!B5</f>
        <v>0</v>
      </c>
      <c r="E8" s="46">
        <f>ROUND(IF(OR(E$1&lt;Inputs!$AH5,Inputs!$AH5=""),0,Inputs!$BA5*U8),0)</f>
        <v>0</v>
      </c>
      <c r="F8" s="46">
        <f>ROUND((IF(OR(F$1&lt;Inputs!$AH5,Inputs!$AH5=""),0,Inputs!$BA5*V8)),0)</f>
        <v>0</v>
      </c>
      <c r="G8" s="46">
        <f>ROUND((IF(OR(G$1&lt;Inputs!$AH5,Inputs!$AH5=""),0,Inputs!$BA5*W8)),0)</f>
        <v>0</v>
      </c>
      <c r="H8" s="46">
        <f>ROUND((IF(OR(H$1&lt;Inputs!$AH5,Inputs!$AH5=""),0,Inputs!$BA5*X8)),0)</f>
        <v>0</v>
      </c>
      <c r="I8" s="46">
        <f>ROUND((IF(OR(I$1&lt;Inputs!$AH5,Inputs!$AH5=""),0,Inputs!$BA5*Y8)),0)</f>
        <v>0</v>
      </c>
      <c r="J8" s="46" t="e">
        <f>ROUND((IF(OR(J$1&lt;Inputs!$AH5,Inputs!$AH5=""),0,Inputs!$BA5*Z8)),0)</f>
        <v>#REF!</v>
      </c>
      <c r="K8" s="46" t="e">
        <f>ROUND((IF(OR(K$1&lt;Inputs!$AH5,Inputs!$AH5=""),0,Inputs!$BA5*AA8)),0)</f>
        <v>#REF!</v>
      </c>
      <c r="L8" s="46" t="e">
        <f>ROUND((IF(OR(L$1&lt;Inputs!$AH5,Inputs!$AH5=""),0,Inputs!$BA5*AB8)),0)</f>
        <v>#REF!</v>
      </c>
      <c r="M8" s="46" t="e">
        <f>ROUND((IF(OR(M$1&lt;Inputs!$AH5,Inputs!$AH5=""),0,Inputs!$BA5*AC8)),0)</f>
        <v>#REF!</v>
      </c>
      <c r="N8" s="46" t="e">
        <f>ROUND((IF(OR(N$1&lt;Inputs!$AH5,Inputs!$AH5=""),0,Inputs!$BA5*AD8)),0)</f>
        <v>#REF!</v>
      </c>
      <c r="O8" s="46" t="e">
        <f>ROUND((IF(OR(O$1&lt;Inputs!$AH5,Inputs!$AH5=""),0,Inputs!$BA5*AE8)),0)</f>
        <v>#REF!</v>
      </c>
      <c r="P8" s="46" t="e">
        <f>ROUND((IF(OR(P$1&lt;Inputs!$AH5,Inputs!$AH5=""),0,Inputs!$BA5*AF8)),0)</f>
        <v>#REF!</v>
      </c>
      <c r="Q8" s="46" t="e">
        <f>ROUND((IF(OR(Q$1&lt;Inputs!$AH5,Inputs!$AH5=""),0,Inputs!$BA5*AG8)),0)</f>
        <v>#REF!</v>
      </c>
      <c r="R8" s="46" t="e">
        <f>ROUND((IF(OR(R$1&lt;Inputs!$AH5,Inputs!$AH5=""),0,Inputs!$BA5*AH8)),0)</f>
        <v>#REF!</v>
      </c>
      <c r="S8" s="46" t="e">
        <f>ROUND((IF(OR(S$1&lt;Inputs!$AH5,Inputs!$AH5=""),0,Inputs!$BA5*AI8)),0)</f>
        <v>#REF!</v>
      </c>
      <c r="T8" t="s">
        <v>546</v>
      </c>
      <c r="U8" s="7" t="e">
        <f>VLOOKUP(Inputs!$AH5,'Axis labels'!#REF!,(ROUND((E$1-Inputs!$AH5)/365,0)+2),FALSE)</f>
        <v>#REF!</v>
      </c>
      <c r="V8" s="7" t="e">
        <f>VLOOKUP(Inputs!$AH5,'Axis labels'!#REF!,(ROUND((F$1-Inputs!$AH5)/365,0)+2),FALSE)</f>
        <v>#REF!</v>
      </c>
      <c r="W8" s="7" t="e">
        <f>VLOOKUP(Inputs!$AH5,'Axis labels'!#REF!,(ROUND((G$1-Inputs!$AH5)/365,0)+2),FALSE)</f>
        <v>#REF!</v>
      </c>
      <c r="X8" s="7" t="e">
        <f>VLOOKUP(Inputs!$AH5,'Axis labels'!#REF!,(ROUND((H$1-Inputs!$AH5)/365,0)+2),FALSE)</f>
        <v>#REF!</v>
      </c>
      <c r="Y8" s="7" t="e">
        <f>VLOOKUP(Inputs!$AH5,'Axis labels'!#REF!,(ROUND((I$1-Inputs!$AH5)/365,0)+2),FALSE)</f>
        <v>#REF!</v>
      </c>
      <c r="Z8" s="7" t="e">
        <f>VLOOKUP(Inputs!$AH5,'Axis labels'!#REF!,(ROUND((J$1-Inputs!$AH5)/365,0)+2),FALSE)</f>
        <v>#REF!</v>
      </c>
      <c r="AA8" s="7" t="e">
        <f>VLOOKUP(Inputs!$AH5,'Axis labels'!#REF!,(ROUND((K$1-Inputs!$AH5)/365,0)+2),FALSE)</f>
        <v>#REF!</v>
      </c>
      <c r="AB8" s="7" t="e">
        <f>VLOOKUP(Inputs!$AH5,'Axis labels'!#REF!,(ROUND((L$1-Inputs!$AH5)/365,0)+2),FALSE)</f>
        <v>#REF!</v>
      </c>
      <c r="AC8" s="7" t="e">
        <f>VLOOKUP(Inputs!$AH5,'Axis labels'!#REF!,(ROUND((M$1-Inputs!$AH5)/365,0)+2),FALSE)</f>
        <v>#REF!</v>
      </c>
      <c r="AD8" s="7" t="e">
        <f>VLOOKUP(Inputs!$AH5,'Axis labels'!#REF!,(ROUND((N$1-Inputs!$AH5)/365,0)+2),FALSE)</f>
        <v>#REF!</v>
      </c>
      <c r="AE8" s="7" t="e">
        <f>VLOOKUP(Inputs!$AH5,'Axis labels'!#REF!,(ROUND((O$1-Inputs!$AH5)/365,0)+2),FALSE)</f>
        <v>#REF!</v>
      </c>
      <c r="AF8" s="7" t="e">
        <f>VLOOKUP(Inputs!$AH5,'Axis labels'!#REF!,(ROUND((P$1-Inputs!$AH5)/365,0)+2),FALSE)</f>
        <v>#REF!</v>
      </c>
      <c r="AG8" s="7" t="e">
        <f>VLOOKUP(Inputs!$AH5,'Axis labels'!#REF!,(ROUND((Q$1-Inputs!$AH5)/365,0)+2),FALSE)</f>
        <v>#REF!</v>
      </c>
      <c r="AH8" s="7" t="e">
        <f>VLOOKUP(Inputs!$AH5,'Axis labels'!#REF!,(ROUND((R$1-Inputs!$AH5)/365,0)+2),FALSE)</f>
        <v>#REF!</v>
      </c>
      <c r="AI8" s="7" t="e">
        <f>VLOOKUP(Inputs!$AH5,'Axis labels'!#REF!,(ROUND((S$1-Inputs!$AH5)/365,0)+2),FALSE)</f>
        <v>#REF!</v>
      </c>
    </row>
    <row r="9" spans="1:37">
      <c r="C9">
        <f>Inputs!A6</f>
        <v>0</v>
      </c>
      <c r="D9">
        <f>Inputs!B6</f>
        <v>0</v>
      </c>
      <c r="E9" s="46">
        <f>ROUND(IF(OR(E$1&lt;Inputs!$AH6,Inputs!$AH6=""),0,Inputs!$BA6*U9),0)</f>
        <v>0</v>
      </c>
      <c r="F9" s="46">
        <f>ROUND((IF(OR(F$1&lt;Inputs!$AH6,Inputs!$AH6=""),0,Inputs!$BA6*V9)),0)</f>
        <v>0</v>
      </c>
      <c r="G9" s="46">
        <f>ROUND((IF(OR(G$1&lt;Inputs!$AH6,Inputs!$AH6=""),0,Inputs!$BA6*W9)),0)</f>
        <v>0</v>
      </c>
      <c r="H9" s="46">
        <f>ROUND((IF(OR(H$1&lt;Inputs!$AH6,Inputs!$AH6=""),0,Inputs!$BA6*X9)),0)</f>
        <v>0</v>
      </c>
      <c r="I9" s="46">
        <f>ROUND((IF(OR(I$1&lt;Inputs!$AH6,Inputs!$AH6=""),0,Inputs!$BA6*Y9)),0)</f>
        <v>0</v>
      </c>
      <c r="J9" s="46">
        <f>ROUND((IF(OR(J$1&lt;Inputs!$AH6,Inputs!$AH6=""),0,Inputs!$BA6*Z9)),0)</f>
        <v>0</v>
      </c>
      <c r="K9" s="46">
        <f>ROUND((IF(OR(K$1&lt;Inputs!$AH6,Inputs!$AH6=""),0,Inputs!$BA6*AA9)),0)</f>
        <v>0</v>
      </c>
      <c r="L9" s="46">
        <f>ROUND((IF(OR(L$1&lt;Inputs!$AH6,Inputs!$AH6=""),0,Inputs!$BA6*AB9)),0)</f>
        <v>0</v>
      </c>
      <c r="M9" s="46">
        <f>ROUND((IF(OR(M$1&lt;Inputs!$AH6,Inputs!$AH6=""),0,Inputs!$BA6*AC9)),0)</f>
        <v>0</v>
      </c>
      <c r="N9" s="46">
        <f>ROUND((IF(OR(N$1&lt;Inputs!$AH6,Inputs!$AH6=""),0,Inputs!$BA6*AD9)),0)</f>
        <v>0</v>
      </c>
      <c r="O9" s="46">
        <f>ROUND((IF(OR(O$1&lt;Inputs!$AH6,Inputs!$AH6=""),0,Inputs!$BA6*AE9)),0)</f>
        <v>0</v>
      </c>
      <c r="P9" s="46">
        <f>ROUND((IF(OR(P$1&lt;Inputs!$AH6,Inputs!$AH6=""),0,Inputs!$BA6*AF9)),0)</f>
        <v>0</v>
      </c>
      <c r="Q9" s="46">
        <f>ROUND((IF(OR(Q$1&lt;Inputs!$AH6,Inputs!$AH6=""),0,Inputs!$BA6*AG9)),0)</f>
        <v>0</v>
      </c>
      <c r="R9" s="46">
        <f>ROUND((IF(OR(R$1&lt;Inputs!$AH6,Inputs!$AH6=""),0,Inputs!$BA6*AH9)),0)</f>
        <v>0</v>
      </c>
      <c r="S9" s="46">
        <f>ROUND((IF(OR(S$1&lt;Inputs!$AH6,Inputs!$AH6=""),0,Inputs!$BA6*AI9)),0)</f>
        <v>0</v>
      </c>
      <c r="U9" s="7" t="e">
        <f>VLOOKUP(Inputs!$AH6,'Axis labels'!#REF!,(ROUND((E$1-Inputs!$AH6)/365,0)+2),FALSE)</f>
        <v>#REF!</v>
      </c>
      <c r="V9" s="7" t="e">
        <f>VLOOKUP(Inputs!$AH6,'Axis labels'!#REF!,(ROUND((F$1-Inputs!$AH6)/365,0)+2),FALSE)</f>
        <v>#REF!</v>
      </c>
      <c r="W9" s="7" t="e">
        <f>VLOOKUP(Inputs!$AH6,'Axis labels'!#REF!,(ROUND((G$1-Inputs!$AH6)/365,0)+2),FALSE)</f>
        <v>#REF!</v>
      </c>
      <c r="X9" s="7" t="e">
        <f>VLOOKUP(Inputs!$AH6,'Axis labels'!#REF!,(ROUND((H$1-Inputs!$AH6)/365,0)+2),FALSE)</f>
        <v>#REF!</v>
      </c>
      <c r="Y9" s="7" t="e">
        <f>VLOOKUP(Inputs!$AH6,'Axis labels'!#REF!,(ROUND((I$1-Inputs!$AH6)/365,0)+2),FALSE)</f>
        <v>#REF!</v>
      </c>
      <c r="Z9" s="7" t="e">
        <f>VLOOKUP(Inputs!$AH6,'Axis labels'!#REF!,(ROUND((J$1-Inputs!$AH6)/365,0)+2),FALSE)</f>
        <v>#REF!</v>
      </c>
      <c r="AA9" s="7" t="e">
        <f>VLOOKUP(Inputs!$AH6,'Axis labels'!#REF!,(ROUND((K$1-Inputs!$AH6)/365,0)+2),FALSE)</f>
        <v>#REF!</v>
      </c>
      <c r="AB9" s="7" t="e">
        <f>VLOOKUP(Inputs!$AH6,'Axis labels'!#REF!,(ROUND((L$1-Inputs!$AH6)/365,0)+2),FALSE)</f>
        <v>#REF!</v>
      </c>
      <c r="AC9" s="7" t="e">
        <f>VLOOKUP(Inputs!$AH6,'Axis labels'!#REF!,(ROUND((M$1-Inputs!$AH6)/365,0)+2),FALSE)</f>
        <v>#REF!</v>
      </c>
      <c r="AD9" s="7" t="e">
        <f>VLOOKUP(Inputs!$AH6,'Axis labels'!#REF!,(ROUND((N$1-Inputs!$AH6)/365,0)+2),FALSE)</f>
        <v>#REF!</v>
      </c>
      <c r="AE9" s="7" t="e">
        <f>VLOOKUP(Inputs!$AH6,'Axis labels'!#REF!,(ROUND((O$1-Inputs!$AH6)/365,0)+2),FALSE)</f>
        <v>#REF!</v>
      </c>
      <c r="AF9" s="7" t="e">
        <f>VLOOKUP(Inputs!$AH6,'Axis labels'!#REF!,(ROUND((P$1-Inputs!$AH6)/365,0)+2),FALSE)</f>
        <v>#REF!</v>
      </c>
      <c r="AG9" s="7" t="e">
        <f>VLOOKUP(Inputs!$AH6,'Axis labels'!#REF!,(ROUND((Q$1-Inputs!$AH6)/365,0)+2),FALSE)</f>
        <v>#REF!</v>
      </c>
      <c r="AH9" s="7" t="e">
        <f>VLOOKUP(Inputs!$AH6,'Axis labels'!#REF!,(ROUND((R$1-Inputs!$AH6)/365,0)+2),FALSE)</f>
        <v>#REF!</v>
      </c>
      <c r="AI9" s="7" t="e">
        <f>VLOOKUP(Inputs!$AH6,'Axis labels'!#REF!,(ROUND((S$1-Inputs!$AH6)/365,0)+2),FALSE)</f>
        <v>#REF!</v>
      </c>
    </row>
    <row r="10" spans="1:37">
      <c r="B10" s="19"/>
      <c r="C10">
        <f>Inputs!A7</f>
        <v>0</v>
      </c>
      <c r="D10">
        <f>Inputs!B7</f>
        <v>0</v>
      </c>
      <c r="E10" s="46">
        <f>ROUND(IF(OR(E$1&lt;Inputs!$AH7,Inputs!$AH7=""),0,Inputs!$BA7*U10),0)</f>
        <v>0</v>
      </c>
      <c r="F10" s="46">
        <f>ROUND((IF(OR(F$1&lt;Inputs!$AH7,Inputs!$AH7=""),0,Inputs!$BA7*V10)),0)</f>
        <v>0</v>
      </c>
      <c r="G10" s="46">
        <f>ROUND((IF(OR(G$1&lt;Inputs!$AH7,Inputs!$AH7=""),0,Inputs!$BA7*W10)),0)</f>
        <v>0</v>
      </c>
      <c r="H10" s="46">
        <f>ROUND((IF(OR(H$1&lt;Inputs!$AH7,Inputs!$AH7=""),0,Inputs!$BA7*X10)),0)</f>
        <v>0</v>
      </c>
      <c r="I10" s="46">
        <f>ROUND((IF(OR(I$1&lt;Inputs!$AH7,Inputs!$AH7=""),0,Inputs!$BA7*Y10)),0)</f>
        <v>0</v>
      </c>
      <c r="J10" s="46">
        <f>ROUND((IF(OR(J$1&lt;Inputs!$AH7,Inputs!$AH7=""),0,Inputs!$BA7*Z10)),0)</f>
        <v>0</v>
      </c>
      <c r="K10" s="46">
        <f>ROUND((IF(OR(K$1&lt;Inputs!$AH7,Inputs!$AH7=""),0,Inputs!$BA7*AA10)),0)</f>
        <v>0</v>
      </c>
      <c r="L10" s="46">
        <f>ROUND((IF(OR(L$1&lt;Inputs!$AH7,Inputs!$AH7=""),0,Inputs!$BA7*AB10)),0)</f>
        <v>0</v>
      </c>
      <c r="M10" s="46">
        <f>ROUND((IF(OR(M$1&lt;Inputs!$AH7,Inputs!$AH7=""),0,Inputs!$BA7*AC10)),0)</f>
        <v>0</v>
      </c>
      <c r="N10" s="46">
        <f>ROUND((IF(OR(N$1&lt;Inputs!$AH7,Inputs!$AH7=""),0,Inputs!$BA7*AD10)),0)</f>
        <v>0</v>
      </c>
      <c r="O10" s="46">
        <f>ROUND((IF(OR(O$1&lt;Inputs!$AH7,Inputs!$AH7=""),0,Inputs!$BA7*AE10)),0)</f>
        <v>0</v>
      </c>
      <c r="P10" s="46">
        <f>ROUND((IF(OR(P$1&lt;Inputs!$AH7,Inputs!$AH7=""),0,Inputs!$BA7*AF10)),0)</f>
        <v>0</v>
      </c>
      <c r="Q10" s="46">
        <f>ROUND((IF(OR(Q$1&lt;Inputs!$AH7,Inputs!$AH7=""),0,Inputs!$BA7*AG10)),0)</f>
        <v>0</v>
      </c>
      <c r="R10" s="46">
        <f>ROUND((IF(OR(R$1&lt;Inputs!$AH7,Inputs!$AH7=""),0,Inputs!$BA7*AH10)),0)</f>
        <v>0</v>
      </c>
      <c r="S10" s="46">
        <f>ROUND((IF(OR(S$1&lt;Inputs!$AH7,Inputs!$AH7=""),0,Inputs!$BA7*AI10)),0)</f>
        <v>0</v>
      </c>
      <c r="U10" s="7" t="e">
        <f>VLOOKUP(Inputs!$AH7,'Axis labels'!#REF!,(ROUND((E$1-Inputs!$AH7)/365,0)+2),FALSE)</f>
        <v>#REF!</v>
      </c>
      <c r="V10" s="7" t="e">
        <f>VLOOKUP(Inputs!$AH7,'Axis labels'!#REF!,(ROUND((F$1-Inputs!$AH7)/365,0)+2),FALSE)</f>
        <v>#REF!</v>
      </c>
      <c r="W10" s="7" t="e">
        <f>VLOOKUP(Inputs!$AH7,'Axis labels'!#REF!,(ROUND((G$1-Inputs!$AH7)/365,0)+2),FALSE)</f>
        <v>#REF!</v>
      </c>
      <c r="X10" s="7" t="e">
        <f>VLOOKUP(Inputs!$AH7,'Axis labels'!#REF!,(ROUND((H$1-Inputs!$AH7)/365,0)+2),FALSE)</f>
        <v>#REF!</v>
      </c>
      <c r="Y10" s="7" t="e">
        <f>VLOOKUP(Inputs!$AH7,'Axis labels'!#REF!,(ROUND((I$1-Inputs!$AH7)/365,0)+2),FALSE)</f>
        <v>#REF!</v>
      </c>
      <c r="Z10" s="7" t="e">
        <f>VLOOKUP(Inputs!$AH7,'Axis labels'!#REF!,(ROUND((J$1-Inputs!$AH7)/365,0)+2),FALSE)</f>
        <v>#REF!</v>
      </c>
      <c r="AA10" s="7" t="e">
        <f>VLOOKUP(Inputs!$AH7,'Axis labels'!#REF!,(ROUND((K$1-Inputs!$AH7)/365,0)+2),FALSE)</f>
        <v>#REF!</v>
      </c>
      <c r="AB10" s="7" t="e">
        <f>VLOOKUP(Inputs!$AH7,'Axis labels'!#REF!,(ROUND((L$1-Inputs!$AH7)/365,0)+2),FALSE)</f>
        <v>#REF!</v>
      </c>
      <c r="AC10" s="7" t="e">
        <f>VLOOKUP(Inputs!$AH7,'Axis labels'!#REF!,(ROUND((M$1-Inputs!$AH7)/365,0)+2),FALSE)</f>
        <v>#REF!</v>
      </c>
      <c r="AD10" s="7" t="e">
        <f>VLOOKUP(Inputs!$AH7,'Axis labels'!#REF!,(ROUND((N$1-Inputs!$AH7)/365,0)+2),FALSE)</f>
        <v>#REF!</v>
      </c>
      <c r="AE10" s="7" t="e">
        <f>VLOOKUP(Inputs!$AH7,'Axis labels'!#REF!,(ROUND((O$1-Inputs!$AH7)/365,0)+2),FALSE)</f>
        <v>#REF!</v>
      </c>
      <c r="AF10" s="7" t="e">
        <f>VLOOKUP(Inputs!$AH7,'Axis labels'!#REF!,(ROUND((P$1-Inputs!$AH7)/365,0)+2),FALSE)</f>
        <v>#REF!</v>
      </c>
      <c r="AG10" s="7" t="e">
        <f>VLOOKUP(Inputs!$AH7,'Axis labels'!#REF!,(ROUND((Q$1-Inputs!$AH7)/365,0)+2),FALSE)</f>
        <v>#REF!</v>
      </c>
      <c r="AH10" s="7" t="e">
        <f>VLOOKUP(Inputs!$AH7,'Axis labels'!#REF!,(ROUND((R$1-Inputs!$AH7)/365,0)+2),FALSE)</f>
        <v>#REF!</v>
      </c>
      <c r="AI10" s="7" t="e">
        <f>VLOOKUP(Inputs!$AH7,'Axis labels'!#REF!,(ROUND((S$1-Inputs!$AH7)/365,0)+2),FALSE)</f>
        <v>#REF!</v>
      </c>
    </row>
    <row r="11" spans="1:37">
      <c r="C11">
        <f>Inputs!A8</f>
        <v>0</v>
      </c>
      <c r="D11">
        <f>Inputs!B8</f>
        <v>0</v>
      </c>
      <c r="E11" s="46">
        <f>ROUND(IF(OR(E$1&lt;Inputs!$AH8,Inputs!$AH8=""),0,Inputs!$BA8*U11),0)</f>
        <v>0</v>
      </c>
      <c r="F11" s="46">
        <f>ROUND((IF(OR(F$1&lt;Inputs!$AH8,Inputs!$AH8=""),0,Inputs!$BA8*V11)),0)</f>
        <v>0</v>
      </c>
      <c r="G11" s="46">
        <f>ROUND((IF(OR(G$1&lt;Inputs!$AH8,Inputs!$AH8=""),0,Inputs!$BA8*W11)),0)</f>
        <v>0</v>
      </c>
      <c r="H11" s="46">
        <f>ROUND((IF(OR(H$1&lt;Inputs!$AH8,Inputs!$AH8=""),0,Inputs!$BA8*X11)),0)</f>
        <v>0</v>
      </c>
      <c r="I11" s="46">
        <f>ROUND((IF(OR(I$1&lt;Inputs!$AH8,Inputs!$AH8=""),0,Inputs!$BA8*Y11)),0)</f>
        <v>0</v>
      </c>
      <c r="J11" s="46">
        <f>ROUND((IF(OR(J$1&lt;Inputs!$AH8,Inputs!$AH8=""),0,Inputs!$BA8*Z11)),0)</f>
        <v>0</v>
      </c>
      <c r="K11" s="46">
        <f>ROUND((IF(OR(K$1&lt;Inputs!$AH8,Inputs!$AH8=""),0,Inputs!$BA8*AA11)),0)</f>
        <v>0</v>
      </c>
      <c r="L11" s="46">
        <f>ROUND((IF(OR(L$1&lt;Inputs!$AH8,Inputs!$AH8=""),0,Inputs!$BA8*AB11)),0)</f>
        <v>0</v>
      </c>
      <c r="M11" s="46">
        <f>ROUND((IF(OR(M$1&lt;Inputs!$AH8,Inputs!$AH8=""),0,Inputs!$BA8*AC11)),0)</f>
        <v>0</v>
      </c>
      <c r="N11" s="46">
        <f>ROUND((IF(OR(N$1&lt;Inputs!$AH8,Inputs!$AH8=""),0,Inputs!$BA8*AD11)),0)</f>
        <v>0</v>
      </c>
      <c r="O11" s="46">
        <f>ROUND((IF(OR(O$1&lt;Inputs!$AH8,Inputs!$AH8=""),0,Inputs!$BA8*AE11)),0)</f>
        <v>0</v>
      </c>
      <c r="P11" s="46">
        <f>ROUND((IF(OR(P$1&lt;Inputs!$AH8,Inputs!$AH8=""),0,Inputs!$BA8*AF11)),0)</f>
        <v>0</v>
      </c>
      <c r="Q11" s="46">
        <f>ROUND((IF(OR(Q$1&lt;Inputs!$AH8,Inputs!$AH8=""),0,Inputs!$BA8*AG11)),0)</f>
        <v>0</v>
      </c>
      <c r="R11" s="46">
        <f>ROUND((IF(OR(R$1&lt;Inputs!$AH8,Inputs!$AH8=""),0,Inputs!$BA8*AH11)),0)</f>
        <v>0</v>
      </c>
      <c r="S11" s="46">
        <f>ROUND((IF(OR(S$1&lt;Inputs!$AH8,Inputs!$AH8=""),0,Inputs!$BA8*AI11)),0)</f>
        <v>0</v>
      </c>
      <c r="U11" s="7" t="e">
        <f>VLOOKUP(Inputs!$AH8,'Axis labels'!#REF!,(ROUND((E$1-Inputs!$AH8)/365,0)+2),FALSE)</f>
        <v>#REF!</v>
      </c>
      <c r="V11" s="7" t="e">
        <f>VLOOKUP(Inputs!$AH8,'Axis labels'!#REF!,(ROUND((F$1-Inputs!$AH8)/365,0)+2),FALSE)</f>
        <v>#REF!</v>
      </c>
      <c r="W11" s="7" t="e">
        <f>VLOOKUP(Inputs!$AH8,'Axis labels'!#REF!,(ROUND((G$1-Inputs!$AH8)/365,0)+2),FALSE)</f>
        <v>#REF!</v>
      </c>
      <c r="X11" s="7" t="e">
        <f>VLOOKUP(Inputs!$AH8,'Axis labels'!#REF!,(ROUND((H$1-Inputs!$AH8)/365,0)+2),FALSE)</f>
        <v>#REF!</v>
      </c>
      <c r="Y11" s="7" t="e">
        <f>VLOOKUP(Inputs!$AH8,'Axis labels'!#REF!,(ROUND((I$1-Inputs!$AH8)/365,0)+2),FALSE)</f>
        <v>#REF!</v>
      </c>
      <c r="Z11" s="7" t="e">
        <f>VLOOKUP(Inputs!$AH8,'Axis labels'!#REF!,(ROUND((J$1-Inputs!$AH8)/365,0)+2),FALSE)</f>
        <v>#REF!</v>
      </c>
      <c r="AA11" s="7" t="e">
        <f>VLOOKUP(Inputs!$AH8,'Axis labels'!#REF!,(ROUND((K$1-Inputs!$AH8)/365,0)+2),FALSE)</f>
        <v>#REF!</v>
      </c>
      <c r="AB11" s="7" t="e">
        <f>VLOOKUP(Inputs!$AH8,'Axis labels'!#REF!,(ROUND((L$1-Inputs!$AH8)/365,0)+2),FALSE)</f>
        <v>#REF!</v>
      </c>
      <c r="AC11" s="7" t="e">
        <f>VLOOKUP(Inputs!$AH8,'Axis labels'!#REF!,(ROUND((M$1-Inputs!$AH8)/365,0)+2),FALSE)</f>
        <v>#REF!</v>
      </c>
      <c r="AD11" s="7" t="e">
        <f>VLOOKUP(Inputs!$AH8,'Axis labels'!#REF!,(ROUND((N$1-Inputs!$AH8)/365,0)+2),FALSE)</f>
        <v>#REF!</v>
      </c>
      <c r="AE11" s="7" t="e">
        <f>VLOOKUP(Inputs!$AH8,'Axis labels'!#REF!,(ROUND((O$1-Inputs!$AH8)/365,0)+2),FALSE)</f>
        <v>#REF!</v>
      </c>
      <c r="AF11" s="7" t="e">
        <f>VLOOKUP(Inputs!$AH8,'Axis labels'!#REF!,(ROUND((P$1-Inputs!$AH8)/365,0)+2),FALSE)</f>
        <v>#REF!</v>
      </c>
      <c r="AG11" s="7" t="e">
        <f>VLOOKUP(Inputs!$AH8,'Axis labels'!#REF!,(ROUND((Q$1-Inputs!$AH8)/365,0)+2),FALSE)</f>
        <v>#REF!</v>
      </c>
      <c r="AH11" s="7" t="e">
        <f>VLOOKUP(Inputs!$AH8,'Axis labels'!#REF!,(ROUND((R$1-Inputs!$AH8)/365,0)+2),FALSE)</f>
        <v>#REF!</v>
      </c>
      <c r="AI11" s="7" t="e">
        <f>VLOOKUP(Inputs!$AH8,'Axis labels'!#REF!,(ROUND((S$1-Inputs!$AH8)/365,0)+2),FALSE)</f>
        <v>#REF!</v>
      </c>
    </row>
    <row r="12" spans="1:37">
      <c r="C12">
        <f>Inputs!A9</f>
        <v>0</v>
      </c>
      <c r="D12">
        <f>Inputs!B9</f>
        <v>0</v>
      </c>
      <c r="E12" s="46">
        <f>ROUND(IF(OR(E$1&lt;Inputs!$AH9,Inputs!$AH9=""),0,Inputs!$BA9*U12),0)</f>
        <v>0</v>
      </c>
      <c r="F12" s="46">
        <f>ROUND((IF(OR(F$1&lt;Inputs!$AH9,Inputs!$AH9=""),0,Inputs!$BA9*V12)),0)</f>
        <v>0</v>
      </c>
      <c r="G12" s="46">
        <f>ROUND((IF(OR(G$1&lt;Inputs!$AH9,Inputs!$AH9=""),0,Inputs!$BA9*W12)),0)</f>
        <v>0</v>
      </c>
      <c r="H12" s="46">
        <f>ROUND((IF(OR(H$1&lt;Inputs!$AH9,Inputs!$AH9=""),0,Inputs!$BA9*X12)),0)</f>
        <v>0</v>
      </c>
      <c r="I12" s="46">
        <f>ROUND((IF(OR(I$1&lt;Inputs!$AH9,Inputs!$AH9=""),0,Inputs!$BA9*Y12)),0)</f>
        <v>0</v>
      </c>
      <c r="J12" s="46">
        <f>ROUND((IF(OR(J$1&lt;Inputs!$AH9,Inputs!$AH9=""),0,Inputs!$BA9*Z12)),0)</f>
        <v>0</v>
      </c>
      <c r="K12" s="46">
        <f>ROUND((IF(OR(K$1&lt;Inputs!$AH9,Inputs!$AH9=""),0,Inputs!$BA9*AA12)),0)</f>
        <v>0</v>
      </c>
      <c r="L12" s="46">
        <f>ROUND((IF(OR(L$1&lt;Inputs!$AH9,Inputs!$AH9=""),0,Inputs!$BA9*AB12)),0)</f>
        <v>0</v>
      </c>
      <c r="M12" s="46">
        <f>ROUND((IF(OR(M$1&lt;Inputs!$AH9,Inputs!$AH9=""),0,Inputs!$BA9*AC12)),0)</f>
        <v>0</v>
      </c>
      <c r="N12" s="46">
        <f>ROUND((IF(OR(N$1&lt;Inputs!$AH9,Inputs!$AH9=""),0,Inputs!$BA9*AD12)),0)</f>
        <v>0</v>
      </c>
      <c r="O12" s="46">
        <f>ROUND((IF(OR(O$1&lt;Inputs!$AH9,Inputs!$AH9=""),0,Inputs!$BA9*AE12)),0)</f>
        <v>0</v>
      </c>
      <c r="P12" s="46">
        <f>ROUND((IF(OR(P$1&lt;Inputs!$AH9,Inputs!$AH9=""),0,Inputs!$BA9*AF12)),0)</f>
        <v>0</v>
      </c>
      <c r="Q12" s="46">
        <f>ROUND((IF(OR(Q$1&lt;Inputs!$AH9,Inputs!$AH9=""),0,Inputs!$BA9*AG12)),0)</f>
        <v>0</v>
      </c>
      <c r="R12" s="46">
        <f>ROUND((IF(OR(R$1&lt;Inputs!$AH9,Inputs!$AH9=""),0,Inputs!$BA9*AH12)),0)</f>
        <v>0</v>
      </c>
      <c r="S12" s="46">
        <f>ROUND((IF(OR(S$1&lt;Inputs!$AH9,Inputs!$AH9=""),0,Inputs!$BA9*AI12)),0)</f>
        <v>0</v>
      </c>
      <c r="U12" s="7" t="e">
        <f>VLOOKUP(Inputs!$AH9,'Axis labels'!#REF!,(ROUND((E$1-Inputs!$AH9)/365,0)+2),FALSE)</f>
        <v>#REF!</v>
      </c>
      <c r="V12" s="7" t="e">
        <f>VLOOKUP(Inputs!$AH9,'Axis labels'!#REF!,(ROUND((F$1-Inputs!$AH9)/365,0)+2),FALSE)</f>
        <v>#REF!</v>
      </c>
      <c r="W12" s="7" t="e">
        <f>VLOOKUP(Inputs!$AH9,'Axis labels'!#REF!,(ROUND((G$1-Inputs!$AH9)/365,0)+2),FALSE)</f>
        <v>#REF!</v>
      </c>
      <c r="X12" s="7" t="e">
        <f>VLOOKUP(Inputs!$AH9,'Axis labels'!#REF!,(ROUND((H$1-Inputs!$AH9)/365,0)+2),FALSE)</f>
        <v>#REF!</v>
      </c>
      <c r="Y12" s="7" t="e">
        <f>VLOOKUP(Inputs!$AH9,'Axis labels'!#REF!,(ROUND((I$1-Inputs!$AH9)/365,0)+2),FALSE)</f>
        <v>#REF!</v>
      </c>
      <c r="Z12" s="7" t="e">
        <f>VLOOKUP(Inputs!$AH9,'Axis labels'!#REF!,(ROUND((J$1-Inputs!$AH9)/365,0)+2),FALSE)</f>
        <v>#REF!</v>
      </c>
      <c r="AA12" s="7" t="e">
        <f>VLOOKUP(Inputs!$AH9,'Axis labels'!#REF!,(ROUND((K$1-Inputs!$AH9)/365,0)+2),FALSE)</f>
        <v>#REF!</v>
      </c>
      <c r="AB12" s="7" t="e">
        <f>VLOOKUP(Inputs!$AH9,'Axis labels'!#REF!,(ROUND((L$1-Inputs!$AH9)/365,0)+2),FALSE)</f>
        <v>#REF!</v>
      </c>
      <c r="AC12" s="7" t="e">
        <f>VLOOKUP(Inputs!$AH9,'Axis labels'!#REF!,(ROUND((M$1-Inputs!$AH9)/365,0)+2),FALSE)</f>
        <v>#REF!</v>
      </c>
      <c r="AD12" s="7" t="e">
        <f>VLOOKUP(Inputs!$AH9,'Axis labels'!#REF!,(ROUND((N$1-Inputs!$AH9)/365,0)+2),FALSE)</f>
        <v>#REF!</v>
      </c>
      <c r="AE12" s="7" t="e">
        <f>VLOOKUP(Inputs!$AH9,'Axis labels'!#REF!,(ROUND((O$1-Inputs!$AH9)/365,0)+2),FALSE)</f>
        <v>#REF!</v>
      </c>
      <c r="AF12" s="7" t="e">
        <f>VLOOKUP(Inputs!$AH9,'Axis labels'!#REF!,(ROUND((P$1-Inputs!$AH9)/365,0)+2),FALSE)</f>
        <v>#REF!</v>
      </c>
      <c r="AG12" s="7" t="e">
        <f>VLOOKUP(Inputs!$AH9,'Axis labels'!#REF!,(ROUND((Q$1-Inputs!$AH9)/365,0)+2),FALSE)</f>
        <v>#REF!</v>
      </c>
      <c r="AH12" s="7" t="e">
        <f>VLOOKUP(Inputs!$AH9,'Axis labels'!#REF!,(ROUND((R$1-Inputs!$AH9)/365,0)+2),FALSE)</f>
        <v>#REF!</v>
      </c>
      <c r="AI12" s="7" t="e">
        <f>VLOOKUP(Inputs!$AH9,'Axis labels'!#REF!,(ROUND((S$1-Inputs!$AH9)/365,0)+2),FALSE)</f>
        <v>#REF!</v>
      </c>
    </row>
    <row r="13" spans="1:37">
      <c r="C13">
        <f>Inputs!A10</f>
        <v>0</v>
      </c>
      <c r="D13">
        <f>Inputs!B10</f>
        <v>0</v>
      </c>
      <c r="E13" s="46">
        <f>ROUND(IF(OR(E$1&lt;Inputs!$AH10,Inputs!$AH10=""),0,Inputs!$BA10*U13),0)</f>
        <v>0</v>
      </c>
      <c r="F13" s="46">
        <f>ROUND((IF(OR(F$1&lt;Inputs!$AH10,Inputs!$AH10=""),0,Inputs!$BA10*V13)),0)</f>
        <v>0</v>
      </c>
      <c r="G13" s="46">
        <f>ROUND((IF(OR(G$1&lt;Inputs!$AH10,Inputs!$AH10=""),0,Inputs!$BA10*W13)),0)</f>
        <v>0</v>
      </c>
      <c r="H13" s="46">
        <f>ROUND((IF(OR(H$1&lt;Inputs!$AH10,Inputs!$AH10=""),0,Inputs!$BA10*X13)),0)</f>
        <v>0</v>
      </c>
      <c r="I13" s="46">
        <f>ROUND((IF(OR(I$1&lt;Inputs!$AH10,Inputs!$AH10=""),0,Inputs!$BA10*Y13)),0)</f>
        <v>0</v>
      </c>
      <c r="J13" s="46">
        <f>ROUND((IF(OR(J$1&lt;Inputs!$AH10,Inputs!$AH10=""),0,Inputs!$BA10*Z13)),0)</f>
        <v>0</v>
      </c>
      <c r="K13" s="46">
        <f>ROUND((IF(OR(K$1&lt;Inputs!$AH10,Inputs!$AH10=""),0,Inputs!$BA10*AA13)),0)</f>
        <v>0</v>
      </c>
      <c r="L13" s="46">
        <f>ROUND((IF(OR(L$1&lt;Inputs!$AH10,Inputs!$AH10=""),0,Inputs!$BA10*AB13)),0)</f>
        <v>0</v>
      </c>
      <c r="M13" s="46">
        <f>ROUND((IF(OR(M$1&lt;Inputs!$AH10,Inputs!$AH10=""),0,Inputs!$BA10*AC13)),0)</f>
        <v>0</v>
      </c>
      <c r="N13" s="46">
        <f>ROUND((IF(OR(N$1&lt;Inputs!$AH10,Inputs!$AH10=""),0,Inputs!$BA10*AD13)),0)</f>
        <v>0</v>
      </c>
      <c r="O13" s="46">
        <f>ROUND((IF(OR(O$1&lt;Inputs!$AH10,Inputs!$AH10=""),0,Inputs!$BA10*AE13)),0)</f>
        <v>0</v>
      </c>
      <c r="P13" s="46">
        <f>ROUND((IF(OR(P$1&lt;Inputs!$AH10,Inputs!$AH10=""),0,Inputs!$BA10*AF13)),0)</f>
        <v>0</v>
      </c>
      <c r="Q13" s="46">
        <f>ROUND((IF(OR(Q$1&lt;Inputs!$AH10,Inputs!$AH10=""),0,Inputs!$BA10*AG13)),0)</f>
        <v>0</v>
      </c>
      <c r="R13" s="46">
        <f>ROUND((IF(OR(R$1&lt;Inputs!$AH10,Inputs!$AH10=""),0,Inputs!$BA10*AH13)),0)</f>
        <v>0</v>
      </c>
      <c r="S13" s="46">
        <f>ROUND((IF(OR(S$1&lt;Inputs!$AH10,Inputs!$AH10=""),0,Inputs!$BA10*AI13)),0)</f>
        <v>0</v>
      </c>
      <c r="U13" s="7" t="e">
        <f>VLOOKUP(Inputs!$AH10,'Axis labels'!#REF!,(ROUND((E$1-Inputs!$AH10)/365,0)+2),FALSE)</f>
        <v>#REF!</v>
      </c>
      <c r="V13" s="7" t="e">
        <f>VLOOKUP(Inputs!$AH10,'Axis labels'!#REF!,(ROUND((F$1-Inputs!$AH10)/365,0)+2),FALSE)</f>
        <v>#REF!</v>
      </c>
      <c r="W13" s="7" t="e">
        <f>VLOOKUP(Inputs!$AH10,'Axis labels'!#REF!,(ROUND((G$1-Inputs!$AH10)/365,0)+2),FALSE)</f>
        <v>#REF!</v>
      </c>
      <c r="X13" s="7" t="e">
        <f>VLOOKUP(Inputs!$AH10,'Axis labels'!#REF!,(ROUND((H$1-Inputs!$AH10)/365,0)+2),FALSE)</f>
        <v>#REF!</v>
      </c>
      <c r="Y13" s="7" t="e">
        <f>VLOOKUP(Inputs!$AH10,'Axis labels'!#REF!,(ROUND((I$1-Inputs!$AH10)/365,0)+2),FALSE)</f>
        <v>#REF!</v>
      </c>
      <c r="Z13" s="7" t="e">
        <f>VLOOKUP(Inputs!$AH10,'Axis labels'!#REF!,(ROUND((J$1-Inputs!$AH10)/365,0)+2),FALSE)</f>
        <v>#REF!</v>
      </c>
      <c r="AA13" s="7" t="e">
        <f>VLOOKUP(Inputs!$AH10,'Axis labels'!#REF!,(ROUND((K$1-Inputs!$AH10)/365,0)+2),FALSE)</f>
        <v>#REF!</v>
      </c>
      <c r="AB13" s="7" t="e">
        <f>VLOOKUP(Inputs!$AH10,'Axis labels'!#REF!,(ROUND((L$1-Inputs!$AH10)/365,0)+2),FALSE)</f>
        <v>#REF!</v>
      </c>
      <c r="AC13" s="7" t="e">
        <f>VLOOKUP(Inputs!$AH10,'Axis labels'!#REF!,(ROUND((M$1-Inputs!$AH10)/365,0)+2),FALSE)</f>
        <v>#REF!</v>
      </c>
      <c r="AD13" s="7" t="e">
        <f>VLOOKUP(Inputs!$AH10,'Axis labels'!#REF!,(ROUND((N$1-Inputs!$AH10)/365,0)+2),FALSE)</f>
        <v>#REF!</v>
      </c>
      <c r="AE13" s="7" t="e">
        <f>VLOOKUP(Inputs!$AH10,'Axis labels'!#REF!,(ROUND((O$1-Inputs!$AH10)/365,0)+2),FALSE)</f>
        <v>#REF!</v>
      </c>
      <c r="AF13" s="7" t="e">
        <f>VLOOKUP(Inputs!$AH10,'Axis labels'!#REF!,(ROUND((P$1-Inputs!$AH10)/365,0)+2),FALSE)</f>
        <v>#REF!</v>
      </c>
      <c r="AG13" s="7" t="e">
        <f>VLOOKUP(Inputs!$AH10,'Axis labels'!#REF!,(ROUND((Q$1-Inputs!$AH10)/365,0)+2),FALSE)</f>
        <v>#REF!</v>
      </c>
      <c r="AH13" s="7" t="e">
        <f>VLOOKUP(Inputs!$AH10,'Axis labels'!#REF!,(ROUND((R$1-Inputs!$AH10)/365,0)+2),FALSE)</f>
        <v>#REF!</v>
      </c>
      <c r="AI13" s="7" t="e">
        <f>VLOOKUP(Inputs!$AH10,'Axis labels'!#REF!,(ROUND((S$1-Inputs!$AH10)/365,0)+2),FALSE)</f>
        <v>#REF!</v>
      </c>
    </row>
    <row r="14" spans="1:37">
      <c r="C14">
        <f>Inputs!A11</f>
        <v>0</v>
      </c>
      <c r="D14">
        <f>Inputs!B11</f>
        <v>0</v>
      </c>
      <c r="E14" s="46">
        <f>ROUND(IF(OR(E$1&lt;Inputs!$AH11,Inputs!$AH11=""),0,Inputs!$BA11*U14),0)</f>
        <v>0</v>
      </c>
      <c r="F14" s="46">
        <f>ROUND((IF(OR(F$1&lt;Inputs!$AH11,Inputs!$AH11=""),0,Inputs!$BA11*V14)),0)</f>
        <v>0</v>
      </c>
      <c r="G14" s="46">
        <f>ROUND((IF(OR(G$1&lt;Inputs!$AH11,Inputs!$AH11=""),0,Inputs!$BA11*W14)),0)</f>
        <v>0</v>
      </c>
      <c r="H14" s="46">
        <f>ROUND((IF(OR(H$1&lt;Inputs!$AH11,Inputs!$AH11=""),0,Inputs!$BA11*X14)),0)</f>
        <v>0</v>
      </c>
      <c r="I14" s="46">
        <f>ROUND((IF(OR(I$1&lt;Inputs!$AH11,Inputs!$AH11=""),0,Inputs!$BA11*Y14)),0)</f>
        <v>0</v>
      </c>
      <c r="J14" s="46">
        <f>ROUND((IF(OR(J$1&lt;Inputs!$AH11,Inputs!$AH11=""),0,Inputs!$BA11*Z14)),0)</f>
        <v>0</v>
      </c>
      <c r="K14" s="46">
        <f>ROUND((IF(OR(K$1&lt;Inputs!$AH11,Inputs!$AH11=""),0,Inputs!$BA11*AA14)),0)</f>
        <v>0</v>
      </c>
      <c r="L14" s="46">
        <f>ROUND((IF(OR(L$1&lt;Inputs!$AH11,Inputs!$AH11=""),0,Inputs!$BA11*AB14)),0)</f>
        <v>0</v>
      </c>
      <c r="M14" s="46">
        <f>ROUND((IF(OR(M$1&lt;Inputs!$AH11,Inputs!$AH11=""),0,Inputs!$BA11*AC14)),0)</f>
        <v>0</v>
      </c>
      <c r="N14" s="46">
        <f>ROUND((IF(OR(N$1&lt;Inputs!$AH11,Inputs!$AH11=""),0,Inputs!$BA11*AD14)),0)</f>
        <v>0</v>
      </c>
      <c r="O14" s="46">
        <f>ROUND((IF(OR(O$1&lt;Inputs!$AH11,Inputs!$AH11=""),0,Inputs!$BA11*AE14)),0)</f>
        <v>0</v>
      </c>
      <c r="P14" s="46">
        <f>ROUND((IF(OR(P$1&lt;Inputs!$AH11,Inputs!$AH11=""),0,Inputs!$BA11*AF14)),0)</f>
        <v>0</v>
      </c>
      <c r="Q14" s="46">
        <f>ROUND((IF(OR(Q$1&lt;Inputs!$AH11,Inputs!$AH11=""),0,Inputs!$BA11*AG14)),0)</f>
        <v>0</v>
      </c>
      <c r="R14" s="46">
        <f>ROUND((IF(OR(R$1&lt;Inputs!$AH11,Inputs!$AH11=""),0,Inputs!$BA11*AH14)),0)</f>
        <v>0</v>
      </c>
      <c r="S14" s="46">
        <f>ROUND((IF(OR(S$1&lt;Inputs!$AH11,Inputs!$AH11=""),0,Inputs!$BA11*AI14)),0)</f>
        <v>0</v>
      </c>
      <c r="U14" s="7" t="e">
        <f>VLOOKUP(Inputs!$AH11,'Axis labels'!#REF!,(ROUND((E$1-Inputs!$AH11)/365,0)+2),FALSE)</f>
        <v>#REF!</v>
      </c>
      <c r="V14" s="7" t="e">
        <f>VLOOKUP(Inputs!$AH11,'Axis labels'!#REF!,(ROUND((F$1-Inputs!$AH11)/365,0)+2),FALSE)</f>
        <v>#REF!</v>
      </c>
      <c r="W14" s="7" t="e">
        <f>VLOOKUP(Inputs!$AH11,'Axis labels'!#REF!,(ROUND((G$1-Inputs!$AH11)/365,0)+2),FALSE)</f>
        <v>#REF!</v>
      </c>
      <c r="X14" s="7" t="e">
        <f>VLOOKUP(Inputs!$AH11,'Axis labels'!#REF!,(ROUND((H$1-Inputs!$AH11)/365,0)+2),FALSE)</f>
        <v>#REF!</v>
      </c>
      <c r="Y14" s="7" t="e">
        <f>VLOOKUP(Inputs!$AH11,'Axis labels'!#REF!,(ROUND((I$1-Inputs!$AH11)/365,0)+2),FALSE)</f>
        <v>#REF!</v>
      </c>
      <c r="Z14" s="7" t="e">
        <f>VLOOKUP(Inputs!$AH11,'Axis labels'!#REF!,(ROUND((J$1-Inputs!$AH11)/365,0)+2),FALSE)</f>
        <v>#REF!</v>
      </c>
      <c r="AA14" s="7" t="e">
        <f>VLOOKUP(Inputs!$AH11,'Axis labels'!#REF!,(ROUND((K$1-Inputs!$AH11)/365,0)+2),FALSE)</f>
        <v>#REF!</v>
      </c>
      <c r="AB14" s="7" t="e">
        <f>VLOOKUP(Inputs!$AH11,'Axis labels'!#REF!,(ROUND((L$1-Inputs!$AH11)/365,0)+2),FALSE)</f>
        <v>#REF!</v>
      </c>
      <c r="AC14" s="7" t="e">
        <f>VLOOKUP(Inputs!$AH11,'Axis labels'!#REF!,(ROUND((M$1-Inputs!$AH11)/365,0)+2),FALSE)</f>
        <v>#REF!</v>
      </c>
      <c r="AD14" s="7" t="e">
        <f>VLOOKUP(Inputs!$AH11,'Axis labels'!#REF!,(ROUND((N$1-Inputs!$AH11)/365,0)+2),FALSE)</f>
        <v>#REF!</v>
      </c>
      <c r="AE14" s="7" t="e">
        <f>VLOOKUP(Inputs!$AH11,'Axis labels'!#REF!,(ROUND((O$1-Inputs!$AH11)/365,0)+2),FALSE)</f>
        <v>#REF!</v>
      </c>
      <c r="AF14" s="7" t="e">
        <f>VLOOKUP(Inputs!$AH11,'Axis labels'!#REF!,(ROUND((P$1-Inputs!$AH11)/365,0)+2),FALSE)</f>
        <v>#REF!</v>
      </c>
      <c r="AG14" s="7" t="e">
        <f>VLOOKUP(Inputs!$AH11,'Axis labels'!#REF!,(ROUND((Q$1-Inputs!$AH11)/365,0)+2),FALSE)</f>
        <v>#REF!</v>
      </c>
      <c r="AH14" s="7" t="e">
        <f>VLOOKUP(Inputs!$AH11,'Axis labels'!#REF!,(ROUND((R$1-Inputs!$AH11)/365,0)+2),FALSE)</f>
        <v>#REF!</v>
      </c>
      <c r="AI14" s="7" t="e">
        <f>VLOOKUP(Inputs!$AH11,'Axis labels'!#REF!,(ROUND((S$1-Inputs!$AH11)/365,0)+2),FALSE)</f>
        <v>#REF!</v>
      </c>
    </row>
    <row r="15" spans="1:37">
      <c r="C15">
        <f>Inputs!A12</f>
        <v>0</v>
      </c>
      <c r="D15">
        <f>Inputs!B12</f>
        <v>0</v>
      </c>
      <c r="E15" s="46">
        <f>ROUND(IF(OR(E$1&lt;Inputs!$AH12,Inputs!$AH12=""),0,Inputs!$BA12*U15),0)</f>
        <v>0</v>
      </c>
      <c r="F15" s="46">
        <f>ROUND((IF(OR(F$1&lt;Inputs!$AH12,Inputs!$AH12=""),0,Inputs!$BA12*V15)),0)</f>
        <v>0</v>
      </c>
      <c r="G15" s="46">
        <f>ROUND((IF(OR(G$1&lt;Inputs!$AH12,Inputs!$AH12=""),0,Inputs!$BA12*W15)),0)</f>
        <v>0</v>
      </c>
      <c r="H15" s="46">
        <f>ROUND((IF(OR(H$1&lt;Inputs!$AH12,Inputs!$AH12=""),0,Inputs!$BA12*X15)),0)</f>
        <v>0</v>
      </c>
      <c r="I15" s="46">
        <f>ROUND((IF(OR(I$1&lt;Inputs!$AH12,Inputs!$AH12=""),0,Inputs!$BA12*Y15)),0)</f>
        <v>0</v>
      </c>
      <c r="J15" s="46">
        <f>ROUND((IF(OR(J$1&lt;Inputs!$AH12,Inputs!$AH12=""),0,Inputs!$BA12*Z15)),0)</f>
        <v>0</v>
      </c>
      <c r="K15" s="46">
        <f>ROUND((IF(OR(K$1&lt;Inputs!$AH12,Inputs!$AH12=""),0,Inputs!$BA12*AA15)),0)</f>
        <v>0</v>
      </c>
      <c r="L15" s="46">
        <f>ROUND((IF(OR(L$1&lt;Inputs!$AH12,Inputs!$AH12=""),0,Inputs!$BA12*AB15)),0)</f>
        <v>0</v>
      </c>
      <c r="M15" s="46">
        <f>ROUND((IF(OR(M$1&lt;Inputs!$AH12,Inputs!$AH12=""),0,Inputs!$BA12*AC15)),0)</f>
        <v>0</v>
      </c>
      <c r="N15" s="46">
        <f>ROUND((IF(OR(N$1&lt;Inputs!$AH12,Inputs!$AH12=""),0,Inputs!$BA12*AD15)),0)</f>
        <v>0</v>
      </c>
      <c r="O15" s="46">
        <f>ROUND((IF(OR(O$1&lt;Inputs!$AH12,Inputs!$AH12=""),0,Inputs!$BA12*AE15)),0)</f>
        <v>0</v>
      </c>
      <c r="P15" s="46">
        <f>ROUND((IF(OR(P$1&lt;Inputs!$AH12,Inputs!$AH12=""),0,Inputs!$BA12*AF15)),0)</f>
        <v>0</v>
      </c>
      <c r="Q15" s="46">
        <f>ROUND((IF(OR(Q$1&lt;Inputs!$AH12,Inputs!$AH12=""),0,Inputs!$BA12*AG15)),0)</f>
        <v>0</v>
      </c>
      <c r="R15" s="46">
        <f>ROUND((IF(OR(R$1&lt;Inputs!$AH12,Inputs!$AH12=""),0,Inputs!$BA12*AH15)),0)</f>
        <v>0</v>
      </c>
      <c r="S15" s="46">
        <f>ROUND((IF(OR(S$1&lt;Inputs!$AH12,Inputs!$AH12=""),0,Inputs!$BA12*AI15)),0)</f>
        <v>0</v>
      </c>
      <c r="U15" s="7" t="e">
        <f>VLOOKUP(Inputs!$AH12,'Axis labels'!#REF!,(ROUND((E$1-Inputs!$AH12)/365,0)+2),FALSE)</f>
        <v>#REF!</v>
      </c>
      <c r="V15" s="7" t="e">
        <f>VLOOKUP(Inputs!$AH12,'Axis labels'!#REF!,(ROUND((F$1-Inputs!$AH12)/365,0)+2),FALSE)</f>
        <v>#REF!</v>
      </c>
      <c r="W15" s="7" t="e">
        <f>VLOOKUP(Inputs!$AH12,'Axis labels'!#REF!,(ROUND((G$1-Inputs!$AH12)/365,0)+2),FALSE)</f>
        <v>#REF!</v>
      </c>
      <c r="X15" s="7" t="e">
        <f>VLOOKUP(Inputs!$AH12,'Axis labels'!#REF!,(ROUND((H$1-Inputs!$AH12)/365,0)+2),FALSE)</f>
        <v>#REF!</v>
      </c>
      <c r="Y15" s="7" t="e">
        <f>VLOOKUP(Inputs!$AH12,'Axis labels'!#REF!,(ROUND((I$1-Inputs!$AH12)/365,0)+2),FALSE)</f>
        <v>#REF!</v>
      </c>
      <c r="Z15" s="7" t="e">
        <f>VLOOKUP(Inputs!$AH12,'Axis labels'!#REF!,(ROUND((J$1-Inputs!$AH12)/365,0)+2),FALSE)</f>
        <v>#REF!</v>
      </c>
      <c r="AA15" s="7" t="e">
        <f>VLOOKUP(Inputs!$AH12,'Axis labels'!#REF!,(ROUND((K$1-Inputs!$AH12)/365,0)+2),FALSE)</f>
        <v>#REF!</v>
      </c>
      <c r="AB15" s="7" t="e">
        <f>VLOOKUP(Inputs!$AH12,'Axis labels'!#REF!,(ROUND((L$1-Inputs!$AH12)/365,0)+2),FALSE)</f>
        <v>#REF!</v>
      </c>
      <c r="AC15" s="7" t="e">
        <f>VLOOKUP(Inputs!$AH12,'Axis labels'!#REF!,(ROUND((M$1-Inputs!$AH12)/365,0)+2),FALSE)</f>
        <v>#REF!</v>
      </c>
      <c r="AD15" s="7" t="e">
        <f>VLOOKUP(Inputs!$AH12,'Axis labels'!#REF!,(ROUND((N$1-Inputs!$AH12)/365,0)+2),FALSE)</f>
        <v>#REF!</v>
      </c>
      <c r="AE15" s="7" t="e">
        <f>VLOOKUP(Inputs!$AH12,'Axis labels'!#REF!,(ROUND((O$1-Inputs!$AH12)/365,0)+2),FALSE)</f>
        <v>#REF!</v>
      </c>
      <c r="AF15" s="7" t="e">
        <f>VLOOKUP(Inputs!$AH12,'Axis labels'!#REF!,(ROUND((P$1-Inputs!$AH12)/365,0)+2),FALSE)</f>
        <v>#REF!</v>
      </c>
      <c r="AG15" s="7" t="e">
        <f>VLOOKUP(Inputs!$AH12,'Axis labels'!#REF!,(ROUND((Q$1-Inputs!$AH12)/365,0)+2),FALSE)</f>
        <v>#REF!</v>
      </c>
      <c r="AH15" s="7" t="e">
        <f>VLOOKUP(Inputs!$AH12,'Axis labels'!#REF!,(ROUND((R$1-Inputs!$AH12)/365,0)+2),FALSE)</f>
        <v>#REF!</v>
      </c>
      <c r="AI15" s="7" t="e">
        <f>VLOOKUP(Inputs!$AH12,'Axis labels'!#REF!,(ROUND((S$1-Inputs!$AH12)/365,0)+2),FALSE)</f>
        <v>#REF!</v>
      </c>
    </row>
    <row r="16" spans="1:37">
      <c r="C16">
        <f>Inputs!A13</f>
        <v>0</v>
      </c>
      <c r="D16">
        <f>Inputs!B13</f>
        <v>0</v>
      </c>
      <c r="E16" s="46">
        <f>ROUND(IF(OR(E$1&lt;Inputs!$AH13,Inputs!$AH13=""),0,Inputs!$BA13*U16),0)</f>
        <v>0</v>
      </c>
      <c r="F16" s="46">
        <f>ROUND((IF(OR(F$1&lt;Inputs!$AH13,Inputs!$AH13=""),0,Inputs!$BA13*V16)),0)</f>
        <v>0</v>
      </c>
      <c r="G16" s="46">
        <f>ROUND((IF(OR(G$1&lt;Inputs!$AH13,Inputs!$AH13=""),0,Inputs!$BA13*W16)),0)</f>
        <v>0</v>
      </c>
      <c r="H16" s="46">
        <f>ROUND((IF(OR(H$1&lt;Inputs!$AH13,Inputs!$AH13=""),0,Inputs!$BA13*X16)),0)</f>
        <v>0</v>
      </c>
      <c r="I16" s="46">
        <f>ROUND((IF(OR(I$1&lt;Inputs!$AH13,Inputs!$AH13=""),0,Inputs!$BA13*Y16)),0)</f>
        <v>0</v>
      </c>
      <c r="J16" s="46">
        <f>ROUND((IF(OR(J$1&lt;Inputs!$AH13,Inputs!$AH13=""),0,Inputs!$BA13*Z16)),0)</f>
        <v>0</v>
      </c>
      <c r="K16" s="46">
        <f>ROUND((IF(OR(K$1&lt;Inputs!$AH13,Inputs!$AH13=""),0,Inputs!$BA13*AA16)),0)</f>
        <v>0</v>
      </c>
      <c r="L16" s="46">
        <f>ROUND((IF(OR(L$1&lt;Inputs!$AH13,Inputs!$AH13=""),0,Inputs!$BA13*AB16)),0)</f>
        <v>0</v>
      </c>
      <c r="M16" s="46">
        <f>ROUND((IF(OR(M$1&lt;Inputs!$AH13,Inputs!$AH13=""),0,Inputs!$BA13*AC16)),0)</f>
        <v>0</v>
      </c>
      <c r="N16" s="46">
        <f>ROUND((IF(OR(N$1&lt;Inputs!$AH13,Inputs!$AH13=""),0,Inputs!$BA13*AD16)),0)</f>
        <v>0</v>
      </c>
      <c r="O16" s="46">
        <f>ROUND((IF(OR(O$1&lt;Inputs!$AH13,Inputs!$AH13=""),0,Inputs!$BA13*AE16)),0)</f>
        <v>0</v>
      </c>
      <c r="P16" s="46">
        <f>ROUND((IF(OR(P$1&lt;Inputs!$AH13,Inputs!$AH13=""),0,Inputs!$BA13*AF16)),0)</f>
        <v>0</v>
      </c>
      <c r="Q16" s="46">
        <f>ROUND((IF(OR(Q$1&lt;Inputs!$AH13,Inputs!$AH13=""),0,Inputs!$BA13*AG16)),0)</f>
        <v>0</v>
      </c>
      <c r="R16" s="46">
        <f>ROUND((IF(OR(R$1&lt;Inputs!$AH13,Inputs!$AH13=""),0,Inputs!$BA13*AH16)),0)</f>
        <v>0</v>
      </c>
      <c r="S16" s="46">
        <f>ROUND((IF(OR(S$1&lt;Inputs!$AH13,Inputs!$AH13=""),0,Inputs!$BA13*AI16)),0)</f>
        <v>0</v>
      </c>
      <c r="U16" s="7" t="e">
        <f>VLOOKUP(Inputs!$AH13,'Axis labels'!#REF!,(ROUND((E$1-Inputs!$AH13)/365,0)+2),FALSE)</f>
        <v>#REF!</v>
      </c>
      <c r="V16" s="7" t="e">
        <f>VLOOKUP(Inputs!$AH13,'Axis labels'!#REF!,(ROUND((F$1-Inputs!$AH13)/365,0)+2),FALSE)</f>
        <v>#REF!</v>
      </c>
      <c r="W16" s="7" t="e">
        <f>VLOOKUP(Inputs!$AH13,'Axis labels'!#REF!,(ROUND((G$1-Inputs!$AH13)/365,0)+2),FALSE)</f>
        <v>#REF!</v>
      </c>
      <c r="X16" s="7" t="e">
        <f>VLOOKUP(Inputs!$AH13,'Axis labels'!#REF!,(ROUND((H$1-Inputs!$AH13)/365,0)+2),FALSE)</f>
        <v>#REF!</v>
      </c>
      <c r="Y16" s="7" t="e">
        <f>VLOOKUP(Inputs!$AH13,'Axis labels'!#REF!,(ROUND((I$1-Inputs!$AH13)/365,0)+2),FALSE)</f>
        <v>#REF!</v>
      </c>
      <c r="Z16" s="7" t="e">
        <f>VLOOKUP(Inputs!$AH13,'Axis labels'!#REF!,(ROUND((J$1-Inputs!$AH13)/365,0)+2),FALSE)</f>
        <v>#REF!</v>
      </c>
      <c r="AA16" s="7" t="e">
        <f>VLOOKUP(Inputs!$AH13,'Axis labels'!#REF!,(ROUND((K$1-Inputs!$AH13)/365,0)+2),FALSE)</f>
        <v>#REF!</v>
      </c>
      <c r="AB16" s="7" t="e">
        <f>VLOOKUP(Inputs!$AH13,'Axis labels'!#REF!,(ROUND((L$1-Inputs!$AH13)/365,0)+2),FALSE)</f>
        <v>#REF!</v>
      </c>
      <c r="AC16" s="7" t="e">
        <f>VLOOKUP(Inputs!$AH13,'Axis labels'!#REF!,(ROUND((M$1-Inputs!$AH13)/365,0)+2),FALSE)</f>
        <v>#REF!</v>
      </c>
      <c r="AD16" s="7" t="e">
        <f>VLOOKUP(Inputs!$AH13,'Axis labels'!#REF!,(ROUND((N$1-Inputs!$AH13)/365,0)+2),FALSE)</f>
        <v>#REF!</v>
      </c>
      <c r="AE16" s="7" t="e">
        <f>VLOOKUP(Inputs!$AH13,'Axis labels'!#REF!,(ROUND((O$1-Inputs!$AH13)/365,0)+2),FALSE)</f>
        <v>#REF!</v>
      </c>
      <c r="AF16" s="7" t="e">
        <f>VLOOKUP(Inputs!$AH13,'Axis labels'!#REF!,(ROUND((P$1-Inputs!$AH13)/365,0)+2),FALSE)</f>
        <v>#REF!</v>
      </c>
      <c r="AG16" s="7" t="e">
        <f>VLOOKUP(Inputs!$AH13,'Axis labels'!#REF!,(ROUND((Q$1-Inputs!$AH13)/365,0)+2),FALSE)</f>
        <v>#REF!</v>
      </c>
      <c r="AH16" s="7" t="e">
        <f>VLOOKUP(Inputs!$AH13,'Axis labels'!#REF!,(ROUND((R$1-Inputs!$AH13)/365,0)+2),FALSE)</f>
        <v>#REF!</v>
      </c>
      <c r="AI16" s="7" t="e">
        <f>VLOOKUP(Inputs!$AH13,'Axis labels'!#REF!,(ROUND((S$1-Inputs!$AH13)/365,0)+2),FALSE)</f>
        <v>#REF!</v>
      </c>
    </row>
    <row r="17" spans="3:35">
      <c r="C17">
        <f>Inputs!A14</f>
        <v>0</v>
      </c>
      <c r="D17">
        <f>Inputs!B14</f>
        <v>0</v>
      </c>
      <c r="E17" s="46">
        <f>ROUND(IF(OR(E$1&lt;Inputs!$AH14,Inputs!$AH14=""),0,Inputs!$BA14*U17),0)</f>
        <v>0</v>
      </c>
      <c r="F17" s="46">
        <f>ROUND((IF(OR(F$1&lt;Inputs!$AH14,Inputs!$AH14=""),0,Inputs!$BA14*V17)),0)</f>
        <v>0</v>
      </c>
      <c r="G17" s="46">
        <f>ROUND((IF(OR(G$1&lt;Inputs!$AH14,Inputs!$AH14=""),0,Inputs!$BA14*W17)),0)</f>
        <v>0</v>
      </c>
      <c r="H17" s="46">
        <f>ROUND((IF(OR(H$1&lt;Inputs!$AH14,Inputs!$AH14=""),0,Inputs!$BA14*X17)),0)</f>
        <v>0</v>
      </c>
      <c r="I17" s="46">
        <f>ROUND((IF(OR(I$1&lt;Inputs!$AH14,Inputs!$AH14=""),0,Inputs!$BA14*Y17)),0)</f>
        <v>0</v>
      </c>
      <c r="J17" s="46">
        <f>ROUND((IF(OR(J$1&lt;Inputs!$AH14,Inputs!$AH14=""),0,Inputs!$BA14*Z17)),0)</f>
        <v>0</v>
      </c>
      <c r="K17" s="46">
        <f>ROUND((IF(OR(K$1&lt;Inputs!$AH14,Inputs!$AH14=""),0,Inputs!$BA14*AA17)),0)</f>
        <v>0</v>
      </c>
      <c r="L17" s="46">
        <f>ROUND((IF(OR(L$1&lt;Inputs!$AH14,Inputs!$AH14=""),0,Inputs!$BA14*AB17)),0)</f>
        <v>0</v>
      </c>
      <c r="M17" s="46">
        <f>ROUND((IF(OR(M$1&lt;Inputs!$AH14,Inputs!$AH14=""),0,Inputs!$BA14*AC17)),0)</f>
        <v>0</v>
      </c>
      <c r="N17" s="46">
        <f>ROUND((IF(OR(N$1&lt;Inputs!$AH14,Inputs!$AH14=""),0,Inputs!$BA14*AD17)),0)</f>
        <v>0</v>
      </c>
      <c r="O17" s="46">
        <f>ROUND((IF(OR(O$1&lt;Inputs!$AH14,Inputs!$AH14=""),0,Inputs!$BA14*AE17)),0)</f>
        <v>0</v>
      </c>
      <c r="P17" s="46">
        <f>ROUND((IF(OR(P$1&lt;Inputs!$AH14,Inputs!$AH14=""),0,Inputs!$BA14*AF17)),0)</f>
        <v>0</v>
      </c>
      <c r="Q17" s="46">
        <f>ROUND((IF(OR(Q$1&lt;Inputs!$AH14,Inputs!$AH14=""),0,Inputs!$BA14*AG17)),0)</f>
        <v>0</v>
      </c>
      <c r="R17" s="46">
        <f>ROUND((IF(OR(R$1&lt;Inputs!$AH14,Inputs!$AH14=""),0,Inputs!$BA14*AH17)),0)</f>
        <v>0</v>
      </c>
      <c r="S17" s="46">
        <f>ROUND((IF(OR(S$1&lt;Inputs!$AH14,Inputs!$AH14=""),0,Inputs!$BA14*AI17)),0)</f>
        <v>0</v>
      </c>
      <c r="U17" s="7" t="e">
        <f>VLOOKUP(Inputs!$AH14,'Axis labels'!#REF!,(ROUND((E$1-Inputs!$AH14)/365,0)+2),FALSE)</f>
        <v>#REF!</v>
      </c>
      <c r="V17" s="7" t="e">
        <f>VLOOKUP(Inputs!$AH14,'Axis labels'!#REF!,(ROUND((F$1-Inputs!$AH14)/365,0)+2),FALSE)</f>
        <v>#REF!</v>
      </c>
      <c r="W17" s="7" t="e">
        <f>VLOOKUP(Inputs!$AH14,'Axis labels'!#REF!,(ROUND((G$1-Inputs!$AH14)/365,0)+2),FALSE)</f>
        <v>#REF!</v>
      </c>
      <c r="X17" s="7" t="e">
        <f>VLOOKUP(Inputs!$AH14,'Axis labels'!#REF!,(ROUND((H$1-Inputs!$AH14)/365,0)+2),FALSE)</f>
        <v>#REF!</v>
      </c>
      <c r="Y17" s="7" t="e">
        <f>VLOOKUP(Inputs!$AH14,'Axis labels'!#REF!,(ROUND((I$1-Inputs!$AH14)/365,0)+2),FALSE)</f>
        <v>#REF!</v>
      </c>
      <c r="Z17" s="7" t="e">
        <f>VLOOKUP(Inputs!$AH14,'Axis labels'!#REF!,(ROUND((J$1-Inputs!$AH14)/365,0)+2),FALSE)</f>
        <v>#REF!</v>
      </c>
      <c r="AA17" s="7" t="e">
        <f>VLOOKUP(Inputs!$AH14,'Axis labels'!#REF!,(ROUND((K$1-Inputs!$AH14)/365,0)+2),FALSE)</f>
        <v>#REF!</v>
      </c>
      <c r="AB17" s="7" t="e">
        <f>VLOOKUP(Inputs!$AH14,'Axis labels'!#REF!,(ROUND((L$1-Inputs!$AH14)/365,0)+2),FALSE)</f>
        <v>#REF!</v>
      </c>
      <c r="AC17" s="7" t="e">
        <f>VLOOKUP(Inputs!$AH14,'Axis labels'!#REF!,(ROUND((M$1-Inputs!$AH14)/365,0)+2),FALSE)</f>
        <v>#REF!</v>
      </c>
      <c r="AD17" s="7" t="e">
        <f>VLOOKUP(Inputs!$AH14,'Axis labels'!#REF!,(ROUND((N$1-Inputs!$AH14)/365,0)+2),FALSE)</f>
        <v>#REF!</v>
      </c>
      <c r="AE17" s="7" t="e">
        <f>VLOOKUP(Inputs!$AH14,'Axis labels'!#REF!,(ROUND((O$1-Inputs!$AH14)/365,0)+2),FALSE)</f>
        <v>#REF!</v>
      </c>
      <c r="AF17" s="7" t="e">
        <f>VLOOKUP(Inputs!$AH14,'Axis labels'!#REF!,(ROUND((P$1-Inputs!$AH14)/365,0)+2),FALSE)</f>
        <v>#REF!</v>
      </c>
      <c r="AG17" s="7" t="e">
        <f>VLOOKUP(Inputs!$AH14,'Axis labels'!#REF!,(ROUND((Q$1-Inputs!$AH14)/365,0)+2),FALSE)</f>
        <v>#REF!</v>
      </c>
      <c r="AH17" s="7" t="e">
        <f>VLOOKUP(Inputs!$AH14,'Axis labels'!#REF!,(ROUND((R$1-Inputs!$AH14)/365,0)+2),FALSE)</f>
        <v>#REF!</v>
      </c>
      <c r="AI17" s="7" t="e">
        <f>VLOOKUP(Inputs!$AH14,'Axis labels'!#REF!,(ROUND((S$1-Inputs!$AH14)/365,0)+2),FALSE)</f>
        <v>#REF!</v>
      </c>
    </row>
    <row r="18" spans="3:35">
      <c r="C18">
        <f>Inputs!A15</f>
        <v>0</v>
      </c>
      <c r="D18">
        <f>Inputs!B15</f>
        <v>0</v>
      </c>
      <c r="E18" s="46">
        <f>ROUND(IF(OR(E$1&lt;Inputs!$AH15,Inputs!$AH15=""),0,Inputs!$BA15*U18),0)</f>
        <v>0</v>
      </c>
      <c r="F18" s="46">
        <f>ROUND((IF(OR(F$1&lt;Inputs!$AH15,Inputs!$AH15=""),0,Inputs!$BA15*V18)),0)</f>
        <v>0</v>
      </c>
      <c r="G18" s="46">
        <f>ROUND((IF(OR(G$1&lt;Inputs!$AH15,Inputs!$AH15=""),0,Inputs!$BA15*W18)),0)</f>
        <v>0</v>
      </c>
      <c r="H18" s="46">
        <f>ROUND((IF(OR(H$1&lt;Inputs!$AH15,Inputs!$AH15=""),0,Inputs!$BA15*X18)),0)</f>
        <v>0</v>
      </c>
      <c r="I18" s="46">
        <f>ROUND((IF(OR(I$1&lt;Inputs!$AH15,Inputs!$AH15=""),0,Inputs!$BA15*Y18)),0)</f>
        <v>0</v>
      </c>
      <c r="J18" s="46">
        <f>ROUND((IF(OR(J$1&lt;Inputs!$AH15,Inputs!$AH15=""),0,Inputs!$BA15*Z18)),0)</f>
        <v>0</v>
      </c>
      <c r="K18" s="46">
        <f>ROUND((IF(OR(K$1&lt;Inputs!$AH15,Inputs!$AH15=""),0,Inputs!$BA15*AA18)),0)</f>
        <v>0</v>
      </c>
      <c r="L18" s="46">
        <f>ROUND((IF(OR(L$1&lt;Inputs!$AH15,Inputs!$AH15=""),0,Inputs!$BA15*AB18)),0)</f>
        <v>0</v>
      </c>
      <c r="M18" s="46">
        <f>ROUND((IF(OR(M$1&lt;Inputs!$AH15,Inputs!$AH15=""),0,Inputs!$BA15*AC18)),0)</f>
        <v>0</v>
      </c>
      <c r="N18" s="46">
        <f>ROUND((IF(OR(N$1&lt;Inputs!$AH15,Inputs!$AH15=""),0,Inputs!$BA15*AD18)),0)</f>
        <v>0</v>
      </c>
      <c r="O18" s="46">
        <f>ROUND((IF(OR(O$1&lt;Inputs!$AH15,Inputs!$AH15=""),0,Inputs!$BA15*AE18)),0)</f>
        <v>0</v>
      </c>
      <c r="P18" s="46">
        <f>ROUND((IF(OR(P$1&lt;Inputs!$AH15,Inputs!$AH15=""),0,Inputs!$BA15*AF18)),0)</f>
        <v>0</v>
      </c>
      <c r="Q18" s="46">
        <f>ROUND((IF(OR(Q$1&lt;Inputs!$AH15,Inputs!$AH15=""),0,Inputs!$BA15*AG18)),0)</f>
        <v>0</v>
      </c>
      <c r="R18" s="46">
        <f>ROUND((IF(OR(R$1&lt;Inputs!$AH15,Inputs!$AH15=""),0,Inputs!$BA15*AH18)),0)</f>
        <v>0</v>
      </c>
      <c r="S18" s="46">
        <f>ROUND((IF(OR(S$1&lt;Inputs!$AH15,Inputs!$AH15=""),0,Inputs!$BA15*AI18)),0)</f>
        <v>0</v>
      </c>
      <c r="U18" s="7" t="e">
        <f>VLOOKUP(Inputs!$AH15,'Axis labels'!#REF!,(ROUND((E$1-Inputs!$AH15)/365,0)+2),FALSE)</f>
        <v>#REF!</v>
      </c>
      <c r="V18" s="7" t="e">
        <f>VLOOKUP(Inputs!$AH15,'Axis labels'!#REF!,(ROUND((F$1-Inputs!$AH15)/365,0)+2),FALSE)</f>
        <v>#REF!</v>
      </c>
      <c r="W18" s="7" t="e">
        <f>VLOOKUP(Inputs!$AH15,'Axis labels'!#REF!,(ROUND((G$1-Inputs!$AH15)/365,0)+2),FALSE)</f>
        <v>#REF!</v>
      </c>
      <c r="X18" s="7" t="e">
        <f>VLOOKUP(Inputs!$AH15,'Axis labels'!#REF!,(ROUND((H$1-Inputs!$AH15)/365,0)+2),FALSE)</f>
        <v>#REF!</v>
      </c>
      <c r="Y18" s="7" t="e">
        <f>VLOOKUP(Inputs!$AH15,'Axis labels'!#REF!,(ROUND((I$1-Inputs!$AH15)/365,0)+2),FALSE)</f>
        <v>#REF!</v>
      </c>
      <c r="Z18" s="7" t="e">
        <f>VLOOKUP(Inputs!$AH15,'Axis labels'!#REF!,(ROUND((J$1-Inputs!$AH15)/365,0)+2),FALSE)</f>
        <v>#REF!</v>
      </c>
      <c r="AA18" s="7" t="e">
        <f>VLOOKUP(Inputs!$AH15,'Axis labels'!#REF!,(ROUND((K$1-Inputs!$AH15)/365,0)+2),FALSE)</f>
        <v>#REF!</v>
      </c>
      <c r="AB18" s="7" t="e">
        <f>VLOOKUP(Inputs!$AH15,'Axis labels'!#REF!,(ROUND((L$1-Inputs!$AH15)/365,0)+2),FALSE)</f>
        <v>#REF!</v>
      </c>
      <c r="AC18" s="7" t="e">
        <f>VLOOKUP(Inputs!$AH15,'Axis labels'!#REF!,(ROUND((M$1-Inputs!$AH15)/365,0)+2),FALSE)</f>
        <v>#REF!</v>
      </c>
      <c r="AD18" s="7" t="e">
        <f>VLOOKUP(Inputs!$AH15,'Axis labels'!#REF!,(ROUND((N$1-Inputs!$AH15)/365,0)+2),FALSE)</f>
        <v>#REF!</v>
      </c>
      <c r="AE18" s="7" t="e">
        <f>VLOOKUP(Inputs!$AH15,'Axis labels'!#REF!,(ROUND((O$1-Inputs!$AH15)/365,0)+2),FALSE)</f>
        <v>#REF!</v>
      </c>
      <c r="AF18" s="7" t="e">
        <f>VLOOKUP(Inputs!$AH15,'Axis labels'!#REF!,(ROUND((P$1-Inputs!$AH15)/365,0)+2),FALSE)</f>
        <v>#REF!</v>
      </c>
      <c r="AG18" s="7" t="e">
        <f>VLOOKUP(Inputs!$AH15,'Axis labels'!#REF!,(ROUND((Q$1-Inputs!$AH15)/365,0)+2),FALSE)</f>
        <v>#REF!</v>
      </c>
      <c r="AH18" s="7" t="e">
        <f>VLOOKUP(Inputs!$AH15,'Axis labels'!#REF!,(ROUND((R$1-Inputs!$AH15)/365,0)+2),FALSE)</f>
        <v>#REF!</v>
      </c>
      <c r="AI18" s="7" t="e">
        <f>VLOOKUP(Inputs!$AH15,'Axis labels'!#REF!,(ROUND((S$1-Inputs!$AH15)/365,0)+2),FALSE)</f>
        <v>#REF!</v>
      </c>
    </row>
    <row r="19" spans="3:35">
      <c r="C19">
        <f>Inputs!A16</f>
        <v>0</v>
      </c>
      <c r="D19">
        <f>Inputs!B16</f>
        <v>0</v>
      </c>
      <c r="E19" s="46">
        <f>ROUND(IF(OR(E$1&lt;Inputs!$AH16,Inputs!$AH16=""),0,Inputs!$BA16*U19),0)</f>
        <v>0</v>
      </c>
      <c r="F19" s="46">
        <f>ROUND((IF(OR(F$1&lt;Inputs!$AH16,Inputs!$AH16=""),0,Inputs!$BA16*V19)),0)</f>
        <v>0</v>
      </c>
      <c r="G19" s="46">
        <f>ROUND((IF(OR(G$1&lt;Inputs!$AH16,Inputs!$AH16=""),0,Inputs!$BA16*W19)),0)</f>
        <v>0</v>
      </c>
      <c r="H19" s="46">
        <f>ROUND((IF(OR(H$1&lt;Inputs!$AH16,Inputs!$AH16=""),0,Inputs!$BA16*X19)),0)</f>
        <v>0</v>
      </c>
      <c r="I19" s="46">
        <f>ROUND((IF(OR(I$1&lt;Inputs!$AH16,Inputs!$AH16=""),0,Inputs!$BA16*Y19)),0)</f>
        <v>0</v>
      </c>
      <c r="J19" s="46">
        <f>ROUND((IF(OR(J$1&lt;Inputs!$AH16,Inputs!$AH16=""),0,Inputs!$BA16*Z19)),0)</f>
        <v>0</v>
      </c>
      <c r="K19" s="46">
        <f>ROUND((IF(OR(K$1&lt;Inputs!$AH16,Inputs!$AH16=""),0,Inputs!$BA16*AA19)),0)</f>
        <v>0</v>
      </c>
      <c r="L19" s="46">
        <f>ROUND((IF(OR(L$1&lt;Inputs!$AH16,Inputs!$AH16=""),0,Inputs!$BA16*AB19)),0)</f>
        <v>0</v>
      </c>
      <c r="M19" s="46">
        <f>ROUND((IF(OR(M$1&lt;Inputs!$AH16,Inputs!$AH16=""),0,Inputs!$BA16*AC19)),0)</f>
        <v>0</v>
      </c>
      <c r="N19" s="46">
        <f>ROUND((IF(OR(N$1&lt;Inputs!$AH16,Inputs!$AH16=""),0,Inputs!$BA16*AD19)),0)</f>
        <v>0</v>
      </c>
      <c r="O19" s="46">
        <f>ROUND((IF(OR(O$1&lt;Inputs!$AH16,Inputs!$AH16=""),0,Inputs!$BA16*AE19)),0)</f>
        <v>0</v>
      </c>
      <c r="P19" s="46">
        <f>ROUND((IF(OR(P$1&lt;Inputs!$AH16,Inputs!$AH16=""),0,Inputs!$BA16*AF19)),0)</f>
        <v>0</v>
      </c>
      <c r="Q19" s="46">
        <f>ROUND((IF(OR(Q$1&lt;Inputs!$AH16,Inputs!$AH16=""),0,Inputs!$BA16*AG19)),0)</f>
        <v>0</v>
      </c>
      <c r="R19" s="46">
        <f>ROUND((IF(OR(R$1&lt;Inputs!$AH16,Inputs!$AH16=""),0,Inputs!$BA16*AH19)),0)</f>
        <v>0</v>
      </c>
      <c r="S19" s="46">
        <f>ROUND((IF(OR(S$1&lt;Inputs!$AH16,Inputs!$AH16=""),0,Inputs!$BA16*AI19)),0)</f>
        <v>0</v>
      </c>
      <c r="U19" s="7" t="e">
        <f>VLOOKUP(Inputs!$AH16,'Axis labels'!#REF!,(ROUND((E$1-Inputs!$AH16)/365,0)+2),FALSE)</f>
        <v>#REF!</v>
      </c>
      <c r="V19" s="7" t="e">
        <f>VLOOKUP(Inputs!$AH16,'Axis labels'!#REF!,(ROUND((F$1-Inputs!$AH16)/365,0)+2),FALSE)</f>
        <v>#REF!</v>
      </c>
      <c r="W19" s="7" t="e">
        <f>VLOOKUP(Inputs!$AH16,'Axis labels'!#REF!,(ROUND((G$1-Inputs!$AH16)/365,0)+2),FALSE)</f>
        <v>#REF!</v>
      </c>
      <c r="X19" s="7" t="e">
        <f>VLOOKUP(Inputs!$AH16,'Axis labels'!#REF!,(ROUND((H$1-Inputs!$AH16)/365,0)+2),FALSE)</f>
        <v>#REF!</v>
      </c>
      <c r="Y19" s="7" t="e">
        <f>VLOOKUP(Inputs!$AH16,'Axis labels'!#REF!,(ROUND((I$1-Inputs!$AH16)/365,0)+2),FALSE)</f>
        <v>#REF!</v>
      </c>
      <c r="Z19" s="7" t="e">
        <f>VLOOKUP(Inputs!$AH16,'Axis labels'!#REF!,(ROUND((J$1-Inputs!$AH16)/365,0)+2),FALSE)</f>
        <v>#REF!</v>
      </c>
      <c r="AA19" s="7" t="e">
        <f>VLOOKUP(Inputs!$AH16,'Axis labels'!#REF!,(ROUND((K$1-Inputs!$AH16)/365,0)+2),FALSE)</f>
        <v>#REF!</v>
      </c>
      <c r="AB19" s="7" t="e">
        <f>VLOOKUP(Inputs!$AH16,'Axis labels'!#REF!,(ROUND((L$1-Inputs!$AH16)/365,0)+2),FALSE)</f>
        <v>#REF!</v>
      </c>
      <c r="AC19" s="7" t="e">
        <f>VLOOKUP(Inputs!$AH16,'Axis labels'!#REF!,(ROUND((M$1-Inputs!$AH16)/365,0)+2),FALSE)</f>
        <v>#REF!</v>
      </c>
      <c r="AD19" s="7" t="e">
        <f>VLOOKUP(Inputs!$AH16,'Axis labels'!#REF!,(ROUND((N$1-Inputs!$AH16)/365,0)+2),FALSE)</f>
        <v>#REF!</v>
      </c>
      <c r="AE19" s="7" t="e">
        <f>VLOOKUP(Inputs!$AH16,'Axis labels'!#REF!,(ROUND((O$1-Inputs!$AH16)/365,0)+2),FALSE)</f>
        <v>#REF!</v>
      </c>
      <c r="AF19" s="7" t="e">
        <f>VLOOKUP(Inputs!$AH16,'Axis labels'!#REF!,(ROUND((P$1-Inputs!$AH16)/365,0)+2),FALSE)</f>
        <v>#REF!</v>
      </c>
      <c r="AG19" s="7" t="e">
        <f>VLOOKUP(Inputs!$AH16,'Axis labels'!#REF!,(ROUND((Q$1-Inputs!$AH16)/365,0)+2),FALSE)</f>
        <v>#REF!</v>
      </c>
      <c r="AH19" s="7" t="e">
        <f>VLOOKUP(Inputs!$AH16,'Axis labels'!#REF!,(ROUND((R$1-Inputs!$AH16)/365,0)+2),FALSE)</f>
        <v>#REF!</v>
      </c>
      <c r="AI19" s="7" t="e">
        <f>VLOOKUP(Inputs!$AH16,'Axis labels'!#REF!,(ROUND((S$1-Inputs!$AH16)/365,0)+2),FALSE)</f>
        <v>#REF!</v>
      </c>
    </row>
    <row r="20" spans="3:35">
      <c r="C20">
        <f>Inputs!A17</f>
        <v>0</v>
      </c>
      <c r="D20">
        <f>Inputs!B17</f>
        <v>0</v>
      </c>
      <c r="E20" s="46">
        <f>ROUND(IF(OR(E$1&lt;Inputs!$AH17,Inputs!$AH17=""),0,Inputs!$BA17*U20),0)</f>
        <v>0</v>
      </c>
      <c r="F20" s="46">
        <f>ROUND((IF(OR(F$1&lt;Inputs!$AH17,Inputs!$AH17=""),0,Inputs!$BA17*V20)),0)</f>
        <v>0</v>
      </c>
      <c r="G20" s="46">
        <f>ROUND((IF(OR(G$1&lt;Inputs!$AH17,Inputs!$AH17=""),0,Inputs!$BA17*W20)),0)</f>
        <v>0</v>
      </c>
      <c r="H20" s="46">
        <f>ROUND((IF(OR(H$1&lt;Inputs!$AH17,Inputs!$AH17=""),0,Inputs!$BA17*X20)),0)</f>
        <v>0</v>
      </c>
      <c r="I20" s="46">
        <f>ROUND((IF(OR(I$1&lt;Inputs!$AH17,Inputs!$AH17=""),0,Inputs!$BA17*Y20)),0)</f>
        <v>0</v>
      </c>
      <c r="J20" s="46">
        <f>ROUND((IF(OR(J$1&lt;Inputs!$AH17,Inputs!$AH17=""),0,Inputs!$BA17*Z20)),0)</f>
        <v>0</v>
      </c>
      <c r="K20" s="46">
        <f>ROUND((IF(OR(K$1&lt;Inputs!$AH17,Inputs!$AH17=""),0,Inputs!$BA17*AA20)),0)</f>
        <v>0</v>
      </c>
      <c r="L20" s="46">
        <f>ROUND((IF(OR(L$1&lt;Inputs!$AH17,Inputs!$AH17=""),0,Inputs!$BA17*AB20)),0)</f>
        <v>0</v>
      </c>
      <c r="M20" s="46">
        <f>ROUND((IF(OR(M$1&lt;Inputs!$AH17,Inputs!$AH17=""),0,Inputs!$BA17*AC20)),0)</f>
        <v>0</v>
      </c>
      <c r="N20" s="46">
        <f>ROUND((IF(OR(N$1&lt;Inputs!$AH17,Inputs!$AH17=""),0,Inputs!$BA17*AD20)),0)</f>
        <v>0</v>
      </c>
      <c r="O20" s="46">
        <f>ROUND((IF(OR(O$1&lt;Inputs!$AH17,Inputs!$AH17=""),0,Inputs!$BA17*AE20)),0)</f>
        <v>0</v>
      </c>
      <c r="P20" s="46">
        <f>ROUND((IF(OR(P$1&lt;Inputs!$AH17,Inputs!$AH17=""),0,Inputs!$BA17*AF20)),0)</f>
        <v>0</v>
      </c>
      <c r="Q20" s="46">
        <f>ROUND((IF(OR(Q$1&lt;Inputs!$AH17,Inputs!$AH17=""),0,Inputs!$BA17*AG20)),0)</f>
        <v>0</v>
      </c>
      <c r="R20" s="46">
        <f>ROUND((IF(OR(R$1&lt;Inputs!$AH17,Inputs!$AH17=""),0,Inputs!$BA17*AH20)),0)</f>
        <v>0</v>
      </c>
      <c r="S20" s="46">
        <f>ROUND((IF(OR(S$1&lt;Inputs!$AH17,Inputs!$AH17=""),0,Inputs!$BA17*AI20)),0)</f>
        <v>0</v>
      </c>
      <c r="U20" s="7" t="e">
        <f>VLOOKUP(Inputs!$AH17,'Axis labels'!#REF!,(ROUND((E$1-Inputs!$AH17)/365,0)+2),FALSE)</f>
        <v>#REF!</v>
      </c>
      <c r="V20" s="7" t="e">
        <f>VLOOKUP(Inputs!$AH17,'Axis labels'!#REF!,(ROUND((F$1-Inputs!$AH17)/365,0)+2),FALSE)</f>
        <v>#REF!</v>
      </c>
      <c r="W20" s="7" t="e">
        <f>VLOOKUP(Inputs!$AH17,'Axis labels'!#REF!,(ROUND((G$1-Inputs!$AH17)/365,0)+2),FALSE)</f>
        <v>#REF!</v>
      </c>
      <c r="X20" s="7" t="e">
        <f>VLOOKUP(Inputs!$AH17,'Axis labels'!#REF!,(ROUND((H$1-Inputs!$AH17)/365,0)+2),FALSE)</f>
        <v>#REF!</v>
      </c>
      <c r="Y20" s="7" t="e">
        <f>VLOOKUP(Inputs!$AH17,'Axis labels'!#REF!,(ROUND((I$1-Inputs!$AH17)/365,0)+2),FALSE)</f>
        <v>#REF!</v>
      </c>
      <c r="Z20" s="7" t="e">
        <f>VLOOKUP(Inputs!$AH17,'Axis labels'!#REF!,(ROUND((J$1-Inputs!$AH17)/365,0)+2),FALSE)</f>
        <v>#REF!</v>
      </c>
      <c r="AA20" s="7" t="e">
        <f>VLOOKUP(Inputs!$AH17,'Axis labels'!#REF!,(ROUND((K$1-Inputs!$AH17)/365,0)+2),FALSE)</f>
        <v>#REF!</v>
      </c>
      <c r="AB20" s="7" t="e">
        <f>VLOOKUP(Inputs!$AH17,'Axis labels'!#REF!,(ROUND((L$1-Inputs!$AH17)/365,0)+2),FALSE)</f>
        <v>#REF!</v>
      </c>
      <c r="AC20" s="7" t="e">
        <f>VLOOKUP(Inputs!$AH17,'Axis labels'!#REF!,(ROUND((M$1-Inputs!$AH17)/365,0)+2),FALSE)</f>
        <v>#REF!</v>
      </c>
      <c r="AD20" s="7" t="e">
        <f>VLOOKUP(Inputs!$AH17,'Axis labels'!#REF!,(ROUND((N$1-Inputs!$AH17)/365,0)+2),FALSE)</f>
        <v>#REF!</v>
      </c>
      <c r="AE20" s="7" t="e">
        <f>VLOOKUP(Inputs!$AH17,'Axis labels'!#REF!,(ROUND((O$1-Inputs!$AH17)/365,0)+2),FALSE)</f>
        <v>#REF!</v>
      </c>
      <c r="AF20" s="7" t="e">
        <f>VLOOKUP(Inputs!$AH17,'Axis labels'!#REF!,(ROUND((P$1-Inputs!$AH17)/365,0)+2),FALSE)</f>
        <v>#REF!</v>
      </c>
      <c r="AG20" s="7" t="e">
        <f>VLOOKUP(Inputs!$AH17,'Axis labels'!#REF!,(ROUND((Q$1-Inputs!$AH17)/365,0)+2),FALSE)</f>
        <v>#REF!</v>
      </c>
      <c r="AH20" s="7" t="e">
        <f>VLOOKUP(Inputs!$AH17,'Axis labels'!#REF!,(ROUND((R$1-Inputs!$AH17)/365,0)+2),FALSE)</f>
        <v>#REF!</v>
      </c>
      <c r="AI20" s="7" t="e">
        <f>VLOOKUP(Inputs!$AH17,'Axis labels'!#REF!,(ROUND((S$1-Inputs!$AH17)/365,0)+2),FALSE)</f>
        <v>#REF!</v>
      </c>
    </row>
    <row r="21" spans="3:35">
      <c r="C21">
        <f>Inputs!A18</f>
        <v>0</v>
      </c>
      <c r="D21">
        <f>Inputs!B18</f>
        <v>0</v>
      </c>
      <c r="E21" s="46">
        <f>ROUND(IF(OR(E$1&lt;Inputs!$AH18,Inputs!$AH18=""),0,Inputs!$BA18*U21),0)</f>
        <v>0</v>
      </c>
      <c r="F21" s="46">
        <f>ROUND((IF(OR(F$1&lt;Inputs!$AH18,Inputs!$AH18=""),0,Inputs!$BA18*V21)),0)</f>
        <v>0</v>
      </c>
      <c r="G21" s="46">
        <f>ROUND((IF(OR(G$1&lt;Inputs!$AH18,Inputs!$AH18=""),0,Inputs!$BA18*W21)),0)</f>
        <v>0</v>
      </c>
      <c r="H21" s="46">
        <f>ROUND((IF(OR(H$1&lt;Inputs!$AH18,Inputs!$AH18=""),0,Inputs!$BA18*X21)),0)</f>
        <v>0</v>
      </c>
      <c r="I21" s="46">
        <f>ROUND((IF(OR(I$1&lt;Inputs!$AH18,Inputs!$AH18=""),0,Inputs!$BA18*Y21)),0)</f>
        <v>0</v>
      </c>
      <c r="J21" s="46">
        <f>ROUND((IF(OR(J$1&lt;Inputs!$AH18,Inputs!$AH18=""),0,Inputs!$BA18*Z21)),0)</f>
        <v>0</v>
      </c>
      <c r="K21" s="46">
        <f>ROUND((IF(OR(K$1&lt;Inputs!$AH18,Inputs!$AH18=""),0,Inputs!$BA18*AA21)),0)</f>
        <v>0</v>
      </c>
      <c r="L21" s="46">
        <f>ROUND((IF(OR(L$1&lt;Inputs!$AH18,Inputs!$AH18=""),0,Inputs!$BA18*AB21)),0)</f>
        <v>0</v>
      </c>
      <c r="M21" s="46">
        <f>ROUND((IF(OR(M$1&lt;Inputs!$AH18,Inputs!$AH18=""),0,Inputs!$BA18*AC21)),0)</f>
        <v>0</v>
      </c>
      <c r="N21" s="46">
        <f>ROUND((IF(OR(N$1&lt;Inputs!$AH18,Inputs!$AH18=""),0,Inputs!$BA18*AD21)),0)</f>
        <v>0</v>
      </c>
      <c r="O21" s="46">
        <f>ROUND((IF(OR(O$1&lt;Inputs!$AH18,Inputs!$AH18=""),0,Inputs!$BA18*AE21)),0)</f>
        <v>0</v>
      </c>
      <c r="P21" s="46">
        <f>ROUND((IF(OR(P$1&lt;Inputs!$AH18,Inputs!$AH18=""),0,Inputs!$BA18*AF21)),0)</f>
        <v>0</v>
      </c>
      <c r="Q21" s="46">
        <f>ROUND((IF(OR(Q$1&lt;Inputs!$AH18,Inputs!$AH18=""),0,Inputs!$BA18*AG21)),0)</f>
        <v>0</v>
      </c>
      <c r="R21" s="46">
        <f>ROUND((IF(OR(R$1&lt;Inputs!$AH18,Inputs!$AH18=""),0,Inputs!$BA18*AH21)),0)</f>
        <v>0</v>
      </c>
      <c r="S21" s="46">
        <f>ROUND((IF(OR(S$1&lt;Inputs!$AH18,Inputs!$AH18=""),0,Inputs!$BA18*AI21)),0)</f>
        <v>0</v>
      </c>
      <c r="U21" s="7" t="e">
        <f>VLOOKUP(Inputs!$AH18,'Axis labels'!#REF!,(ROUND((E$1-Inputs!$AH18)/365,0)+2),FALSE)</f>
        <v>#REF!</v>
      </c>
      <c r="V21" s="7" t="e">
        <f>VLOOKUP(Inputs!$AH18,'Axis labels'!#REF!,(ROUND((F$1-Inputs!$AH18)/365,0)+2),FALSE)</f>
        <v>#REF!</v>
      </c>
      <c r="W21" s="7" t="e">
        <f>VLOOKUP(Inputs!$AH18,'Axis labels'!#REF!,(ROUND((G$1-Inputs!$AH18)/365,0)+2),FALSE)</f>
        <v>#REF!</v>
      </c>
      <c r="X21" s="7" t="e">
        <f>VLOOKUP(Inputs!$AH18,'Axis labels'!#REF!,(ROUND((H$1-Inputs!$AH18)/365,0)+2),FALSE)</f>
        <v>#REF!</v>
      </c>
      <c r="Y21" s="7" t="e">
        <f>VLOOKUP(Inputs!$AH18,'Axis labels'!#REF!,(ROUND((I$1-Inputs!$AH18)/365,0)+2),FALSE)</f>
        <v>#REF!</v>
      </c>
      <c r="Z21" s="7" t="e">
        <f>VLOOKUP(Inputs!$AH18,'Axis labels'!#REF!,(ROUND((J$1-Inputs!$AH18)/365,0)+2),FALSE)</f>
        <v>#REF!</v>
      </c>
      <c r="AA21" s="7" t="e">
        <f>VLOOKUP(Inputs!$AH18,'Axis labels'!#REF!,(ROUND((K$1-Inputs!$AH18)/365,0)+2),FALSE)</f>
        <v>#REF!</v>
      </c>
      <c r="AB21" s="7" t="e">
        <f>VLOOKUP(Inputs!$AH18,'Axis labels'!#REF!,(ROUND((L$1-Inputs!$AH18)/365,0)+2),FALSE)</f>
        <v>#REF!</v>
      </c>
      <c r="AC21" s="7" t="e">
        <f>VLOOKUP(Inputs!$AH18,'Axis labels'!#REF!,(ROUND((M$1-Inputs!$AH18)/365,0)+2),FALSE)</f>
        <v>#REF!</v>
      </c>
      <c r="AD21" s="7" t="e">
        <f>VLOOKUP(Inputs!$AH18,'Axis labels'!#REF!,(ROUND((N$1-Inputs!$AH18)/365,0)+2),FALSE)</f>
        <v>#REF!</v>
      </c>
      <c r="AE21" s="7" t="e">
        <f>VLOOKUP(Inputs!$AH18,'Axis labels'!#REF!,(ROUND((O$1-Inputs!$AH18)/365,0)+2),FALSE)</f>
        <v>#REF!</v>
      </c>
      <c r="AF21" s="7" t="e">
        <f>VLOOKUP(Inputs!$AH18,'Axis labels'!#REF!,(ROUND((P$1-Inputs!$AH18)/365,0)+2),FALSE)</f>
        <v>#REF!</v>
      </c>
      <c r="AG21" s="7" t="e">
        <f>VLOOKUP(Inputs!$AH18,'Axis labels'!#REF!,(ROUND((Q$1-Inputs!$AH18)/365,0)+2),FALSE)</f>
        <v>#REF!</v>
      </c>
      <c r="AH21" s="7" t="e">
        <f>VLOOKUP(Inputs!$AH18,'Axis labels'!#REF!,(ROUND((R$1-Inputs!$AH18)/365,0)+2),FALSE)</f>
        <v>#REF!</v>
      </c>
      <c r="AI21" s="7" t="e">
        <f>VLOOKUP(Inputs!$AH18,'Axis labels'!#REF!,(ROUND((S$1-Inputs!$AH18)/365,0)+2),FALSE)</f>
        <v>#REF!</v>
      </c>
    </row>
    <row r="22" spans="3:35">
      <c r="C22">
        <f>Inputs!A19</f>
        <v>0</v>
      </c>
      <c r="D22">
        <f>Inputs!B19</f>
        <v>0</v>
      </c>
      <c r="E22" s="46">
        <f>ROUND(IF(OR(E$1&lt;Inputs!$AH19,Inputs!$AH19=""),0,Inputs!$BA19*U22),0)</f>
        <v>0</v>
      </c>
      <c r="F22" s="46">
        <f>ROUND((IF(OR(F$1&lt;Inputs!$AH19,Inputs!$AH19=""),0,Inputs!$BA19*V22)),0)</f>
        <v>0</v>
      </c>
      <c r="G22" s="46">
        <f>ROUND((IF(OR(G$1&lt;Inputs!$AH19,Inputs!$AH19=""),0,Inputs!$BA19*W22)),0)</f>
        <v>0</v>
      </c>
      <c r="H22" s="46">
        <f>ROUND((IF(OR(H$1&lt;Inputs!$AH19,Inputs!$AH19=""),0,Inputs!$BA19*X22)),0)</f>
        <v>0</v>
      </c>
      <c r="I22" s="46">
        <f>ROUND((IF(OR(I$1&lt;Inputs!$AH19,Inputs!$AH19=""),0,Inputs!$BA19*Y22)),0)</f>
        <v>0</v>
      </c>
      <c r="J22" s="46">
        <f>ROUND((IF(OR(J$1&lt;Inputs!$AH19,Inputs!$AH19=""),0,Inputs!$BA19*Z22)),0)</f>
        <v>0</v>
      </c>
      <c r="K22" s="46">
        <f>ROUND((IF(OR(K$1&lt;Inputs!$AH19,Inputs!$AH19=""),0,Inputs!$BA19*AA22)),0)</f>
        <v>0</v>
      </c>
      <c r="L22" s="46">
        <f>ROUND((IF(OR(L$1&lt;Inputs!$AH19,Inputs!$AH19=""),0,Inputs!$BA19*AB22)),0)</f>
        <v>0</v>
      </c>
      <c r="M22" s="46">
        <f>ROUND((IF(OR(M$1&lt;Inputs!$AH19,Inputs!$AH19=""),0,Inputs!$BA19*AC22)),0)</f>
        <v>0</v>
      </c>
      <c r="N22" s="46">
        <f>ROUND((IF(OR(N$1&lt;Inputs!$AH19,Inputs!$AH19=""),0,Inputs!$BA19*AD22)),0)</f>
        <v>0</v>
      </c>
      <c r="O22" s="46">
        <f>ROUND((IF(OR(O$1&lt;Inputs!$AH19,Inputs!$AH19=""),0,Inputs!$BA19*AE22)),0)</f>
        <v>0</v>
      </c>
      <c r="P22" s="46">
        <f>ROUND((IF(OR(P$1&lt;Inputs!$AH19,Inputs!$AH19=""),0,Inputs!$BA19*AF22)),0)</f>
        <v>0</v>
      </c>
      <c r="Q22" s="46">
        <f>ROUND((IF(OR(Q$1&lt;Inputs!$AH19,Inputs!$AH19=""),0,Inputs!$BA19*AG22)),0)</f>
        <v>0</v>
      </c>
      <c r="R22" s="46">
        <f>ROUND((IF(OR(R$1&lt;Inputs!$AH19,Inputs!$AH19=""),0,Inputs!$BA19*AH22)),0)</f>
        <v>0</v>
      </c>
      <c r="S22" s="46">
        <f>ROUND((IF(OR(S$1&lt;Inputs!$AH19,Inputs!$AH19=""),0,Inputs!$BA19*AI22)),0)</f>
        <v>0</v>
      </c>
      <c r="U22" s="7" t="e">
        <f>VLOOKUP(Inputs!$AH19,'Axis labels'!#REF!,(ROUND((E$1-Inputs!$AH19)/365,0)+2),FALSE)</f>
        <v>#REF!</v>
      </c>
      <c r="V22" s="7" t="e">
        <f>VLOOKUP(Inputs!$AH19,'Axis labels'!#REF!,(ROUND((F$1-Inputs!$AH19)/365,0)+2),FALSE)</f>
        <v>#REF!</v>
      </c>
      <c r="W22" s="7" t="e">
        <f>VLOOKUP(Inputs!$AH19,'Axis labels'!#REF!,(ROUND((G$1-Inputs!$AH19)/365,0)+2),FALSE)</f>
        <v>#REF!</v>
      </c>
      <c r="X22" s="7" t="e">
        <f>VLOOKUP(Inputs!$AH19,'Axis labels'!#REF!,(ROUND((H$1-Inputs!$AH19)/365,0)+2),FALSE)</f>
        <v>#REF!</v>
      </c>
      <c r="Y22" s="7" t="e">
        <f>VLOOKUP(Inputs!$AH19,'Axis labels'!#REF!,(ROUND((I$1-Inputs!$AH19)/365,0)+2),FALSE)</f>
        <v>#REF!</v>
      </c>
      <c r="Z22" s="7" t="e">
        <f>VLOOKUP(Inputs!$AH19,'Axis labels'!#REF!,(ROUND((J$1-Inputs!$AH19)/365,0)+2),FALSE)</f>
        <v>#REF!</v>
      </c>
      <c r="AA22" s="7" t="e">
        <f>VLOOKUP(Inputs!$AH19,'Axis labels'!#REF!,(ROUND((K$1-Inputs!$AH19)/365,0)+2),FALSE)</f>
        <v>#REF!</v>
      </c>
      <c r="AB22" s="7" t="e">
        <f>VLOOKUP(Inputs!$AH19,'Axis labels'!#REF!,(ROUND((L$1-Inputs!$AH19)/365,0)+2),FALSE)</f>
        <v>#REF!</v>
      </c>
      <c r="AC22" s="7" t="e">
        <f>VLOOKUP(Inputs!$AH19,'Axis labels'!#REF!,(ROUND((M$1-Inputs!$AH19)/365,0)+2),FALSE)</f>
        <v>#REF!</v>
      </c>
      <c r="AD22" s="7" t="e">
        <f>VLOOKUP(Inputs!$AH19,'Axis labels'!#REF!,(ROUND((N$1-Inputs!$AH19)/365,0)+2),FALSE)</f>
        <v>#REF!</v>
      </c>
      <c r="AE22" s="7" t="e">
        <f>VLOOKUP(Inputs!$AH19,'Axis labels'!#REF!,(ROUND((O$1-Inputs!$AH19)/365,0)+2),FALSE)</f>
        <v>#REF!</v>
      </c>
      <c r="AF22" s="7" t="e">
        <f>VLOOKUP(Inputs!$AH19,'Axis labels'!#REF!,(ROUND((P$1-Inputs!$AH19)/365,0)+2),FALSE)</f>
        <v>#REF!</v>
      </c>
      <c r="AG22" s="7" t="e">
        <f>VLOOKUP(Inputs!$AH19,'Axis labels'!#REF!,(ROUND((Q$1-Inputs!$AH19)/365,0)+2),FALSE)</f>
        <v>#REF!</v>
      </c>
      <c r="AH22" s="7" t="e">
        <f>VLOOKUP(Inputs!$AH19,'Axis labels'!#REF!,(ROUND((R$1-Inputs!$AH19)/365,0)+2),FALSE)</f>
        <v>#REF!</v>
      </c>
      <c r="AI22" s="7" t="e">
        <f>VLOOKUP(Inputs!$AH19,'Axis labels'!#REF!,(ROUND((S$1-Inputs!$AH19)/365,0)+2),FALSE)</f>
        <v>#REF!</v>
      </c>
    </row>
    <row r="23" spans="3:35">
      <c r="C23">
        <f>Inputs!A20</f>
        <v>0</v>
      </c>
      <c r="D23">
        <f>Inputs!B20</f>
        <v>0</v>
      </c>
      <c r="E23" s="46">
        <f>ROUND(IF(OR(E$1&lt;Inputs!$AH20,Inputs!$AH20=""),0,Inputs!$BA20*U23),0)</f>
        <v>0</v>
      </c>
      <c r="F23" s="46">
        <f>ROUND((IF(OR(F$1&lt;Inputs!$AH20,Inputs!$AH20=""),0,Inputs!$BA20*V23)),0)</f>
        <v>0</v>
      </c>
      <c r="G23" s="46">
        <f>ROUND((IF(OR(G$1&lt;Inputs!$AH20,Inputs!$AH20=""),0,Inputs!$BA20*W23)),0)</f>
        <v>0</v>
      </c>
      <c r="H23" s="46">
        <f>ROUND((IF(OR(H$1&lt;Inputs!$AH20,Inputs!$AH20=""),0,Inputs!$BA20*X23)),0)</f>
        <v>0</v>
      </c>
      <c r="I23" s="46">
        <f>ROUND((IF(OR(I$1&lt;Inputs!$AH20,Inputs!$AH20=""),0,Inputs!$BA20*Y23)),0)</f>
        <v>0</v>
      </c>
      <c r="J23" s="46">
        <f>ROUND((IF(OR(J$1&lt;Inputs!$AH20,Inputs!$AH20=""),0,Inputs!$BA20*Z23)),0)</f>
        <v>0</v>
      </c>
      <c r="K23" s="46">
        <f>ROUND((IF(OR(K$1&lt;Inputs!$AH20,Inputs!$AH20=""),0,Inputs!$BA20*AA23)),0)</f>
        <v>0</v>
      </c>
      <c r="L23" s="46">
        <f>ROUND((IF(OR(L$1&lt;Inputs!$AH20,Inputs!$AH20=""),0,Inputs!$BA20*AB23)),0)</f>
        <v>0</v>
      </c>
      <c r="M23" s="46">
        <f>ROUND((IF(OR(M$1&lt;Inputs!$AH20,Inputs!$AH20=""),0,Inputs!$BA20*AC23)),0)</f>
        <v>0</v>
      </c>
      <c r="N23" s="46">
        <f>ROUND((IF(OR(N$1&lt;Inputs!$AH20,Inputs!$AH20=""),0,Inputs!$BA20*AD23)),0)</f>
        <v>0</v>
      </c>
      <c r="O23" s="46">
        <f>ROUND((IF(OR(O$1&lt;Inputs!$AH20,Inputs!$AH20=""),0,Inputs!$BA20*AE23)),0)</f>
        <v>0</v>
      </c>
      <c r="P23" s="46">
        <f>ROUND((IF(OR(P$1&lt;Inputs!$AH20,Inputs!$AH20=""),0,Inputs!$BA20*AF23)),0)</f>
        <v>0</v>
      </c>
      <c r="Q23" s="46">
        <f>ROUND((IF(OR(Q$1&lt;Inputs!$AH20,Inputs!$AH20=""),0,Inputs!$BA20*AG23)),0)</f>
        <v>0</v>
      </c>
      <c r="R23" s="46">
        <f>ROUND((IF(OR(R$1&lt;Inputs!$AH20,Inputs!$AH20=""),0,Inputs!$BA20*AH23)),0)</f>
        <v>0</v>
      </c>
      <c r="S23" s="46">
        <f>ROUND((IF(OR(S$1&lt;Inputs!$AH20,Inputs!$AH20=""),0,Inputs!$BA20*AI23)),0)</f>
        <v>0</v>
      </c>
      <c r="U23" s="7" t="e">
        <f>VLOOKUP(Inputs!$AH20,'Axis labels'!#REF!,(ROUND((E$1-Inputs!$AH20)/365,0)+2),FALSE)</f>
        <v>#REF!</v>
      </c>
      <c r="V23" s="7" t="e">
        <f>VLOOKUP(Inputs!$AH20,'Axis labels'!#REF!,(ROUND((F$1-Inputs!$AH20)/365,0)+2),FALSE)</f>
        <v>#REF!</v>
      </c>
      <c r="W23" s="7" t="e">
        <f>VLOOKUP(Inputs!$AH20,'Axis labels'!#REF!,(ROUND((G$1-Inputs!$AH20)/365,0)+2),FALSE)</f>
        <v>#REF!</v>
      </c>
      <c r="X23" s="7" t="e">
        <f>VLOOKUP(Inputs!$AH20,'Axis labels'!#REF!,(ROUND((H$1-Inputs!$AH20)/365,0)+2),FALSE)</f>
        <v>#REF!</v>
      </c>
      <c r="Y23" s="7" t="e">
        <f>VLOOKUP(Inputs!$AH20,'Axis labels'!#REF!,(ROUND((I$1-Inputs!$AH20)/365,0)+2),FALSE)</f>
        <v>#REF!</v>
      </c>
      <c r="Z23" s="7" t="e">
        <f>VLOOKUP(Inputs!$AH20,'Axis labels'!#REF!,(ROUND((J$1-Inputs!$AH20)/365,0)+2),FALSE)</f>
        <v>#REF!</v>
      </c>
      <c r="AA23" s="7" t="e">
        <f>VLOOKUP(Inputs!$AH20,'Axis labels'!#REF!,(ROUND((K$1-Inputs!$AH20)/365,0)+2),FALSE)</f>
        <v>#REF!</v>
      </c>
      <c r="AB23" s="7" t="e">
        <f>VLOOKUP(Inputs!$AH20,'Axis labels'!#REF!,(ROUND((L$1-Inputs!$AH20)/365,0)+2),FALSE)</f>
        <v>#REF!</v>
      </c>
      <c r="AC23" s="7" t="e">
        <f>VLOOKUP(Inputs!$AH20,'Axis labels'!#REF!,(ROUND((M$1-Inputs!$AH20)/365,0)+2),FALSE)</f>
        <v>#REF!</v>
      </c>
      <c r="AD23" s="7" t="e">
        <f>VLOOKUP(Inputs!$AH20,'Axis labels'!#REF!,(ROUND((N$1-Inputs!$AH20)/365,0)+2),FALSE)</f>
        <v>#REF!</v>
      </c>
      <c r="AE23" s="7" t="e">
        <f>VLOOKUP(Inputs!$AH20,'Axis labels'!#REF!,(ROUND((O$1-Inputs!$AH20)/365,0)+2),FALSE)</f>
        <v>#REF!</v>
      </c>
      <c r="AF23" s="7" t="e">
        <f>VLOOKUP(Inputs!$AH20,'Axis labels'!#REF!,(ROUND((P$1-Inputs!$AH20)/365,0)+2),FALSE)</f>
        <v>#REF!</v>
      </c>
      <c r="AG23" s="7" t="e">
        <f>VLOOKUP(Inputs!$AH20,'Axis labels'!#REF!,(ROUND((Q$1-Inputs!$AH20)/365,0)+2),FALSE)</f>
        <v>#REF!</v>
      </c>
      <c r="AH23" s="7" t="e">
        <f>VLOOKUP(Inputs!$AH20,'Axis labels'!#REF!,(ROUND((R$1-Inputs!$AH20)/365,0)+2),FALSE)</f>
        <v>#REF!</v>
      </c>
      <c r="AI23" s="7" t="e">
        <f>VLOOKUP(Inputs!$AH20,'Axis labels'!#REF!,(ROUND((S$1-Inputs!$AH20)/365,0)+2),FALSE)</f>
        <v>#REF!</v>
      </c>
    </row>
    <row r="24" spans="3:35">
      <c r="C24">
        <f>Inputs!A21</f>
        <v>0</v>
      </c>
      <c r="D24">
        <f>Inputs!B21</f>
        <v>0</v>
      </c>
      <c r="E24" s="46">
        <f>ROUND(IF(OR(E$1&lt;Inputs!$AH21,Inputs!$AH21=""),0,Inputs!$BA21*U24),0)</f>
        <v>0</v>
      </c>
      <c r="F24" s="46">
        <f>ROUND((IF(OR(F$1&lt;Inputs!$AH21,Inputs!$AH21=""),0,Inputs!$BA21*V24)),0)</f>
        <v>0</v>
      </c>
      <c r="G24" s="46">
        <f>ROUND((IF(OR(G$1&lt;Inputs!$AH21,Inputs!$AH21=""),0,Inputs!$BA21*W24)),0)</f>
        <v>0</v>
      </c>
      <c r="H24" s="46">
        <f>ROUND((IF(OR(H$1&lt;Inputs!$AH21,Inputs!$AH21=""),0,Inputs!$BA21*X24)),0)</f>
        <v>0</v>
      </c>
      <c r="I24" s="46">
        <f>ROUND((IF(OR(I$1&lt;Inputs!$AH21,Inputs!$AH21=""),0,Inputs!$BA21*Y24)),0)</f>
        <v>0</v>
      </c>
      <c r="J24" s="46">
        <f>ROUND((IF(OR(J$1&lt;Inputs!$AH21,Inputs!$AH21=""),0,Inputs!$BA21*Z24)),0)</f>
        <v>0</v>
      </c>
      <c r="K24" s="46">
        <f>ROUND((IF(OR(K$1&lt;Inputs!$AH21,Inputs!$AH21=""),0,Inputs!$BA21*AA24)),0)</f>
        <v>0</v>
      </c>
      <c r="L24" s="46">
        <f>ROUND((IF(OR(L$1&lt;Inputs!$AH21,Inputs!$AH21=""),0,Inputs!$BA21*AB24)),0)</f>
        <v>0</v>
      </c>
      <c r="M24" s="46">
        <f>ROUND((IF(OR(M$1&lt;Inputs!$AH21,Inputs!$AH21=""),0,Inputs!$BA21*AC24)),0)</f>
        <v>0</v>
      </c>
      <c r="N24" s="46">
        <f>ROUND((IF(OR(N$1&lt;Inputs!$AH21,Inputs!$AH21=""),0,Inputs!$BA21*AD24)),0)</f>
        <v>0</v>
      </c>
      <c r="O24" s="46">
        <f>ROUND((IF(OR(O$1&lt;Inputs!$AH21,Inputs!$AH21=""),0,Inputs!$BA21*AE24)),0)</f>
        <v>0</v>
      </c>
      <c r="P24" s="46">
        <f>ROUND((IF(OR(P$1&lt;Inputs!$AH21,Inputs!$AH21=""),0,Inputs!$BA21*AF24)),0)</f>
        <v>0</v>
      </c>
      <c r="Q24" s="46">
        <f>ROUND((IF(OR(Q$1&lt;Inputs!$AH21,Inputs!$AH21=""),0,Inputs!$BA21*AG24)),0)</f>
        <v>0</v>
      </c>
      <c r="R24" s="46">
        <f>ROUND((IF(OR(R$1&lt;Inputs!$AH21,Inputs!$AH21=""),0,Inputs!$BA21*AH24)),0)</f>
        <v>0</v>
      </c>
      <c r="S24" s="46">
        <f>ROUND((IF(OR(S$1&lt;Inputs!$AH21,Inputs!$AH21=""),0,Inputs!$BA21*AI24)),0)</f>
        <v>0</v>
      </c>
      <c r="U24" s="7" t="e">
        <f>VLOOKUP(Inputs!$AH21,'Axis labels'!#REF!,(ROUND((E$1-Inputs!$AH21)/365,0)+2),FALSE)</f>
        <v>#REF!</v>
      </c>
      <c r="V24" s="7" t="e">
        <f>VLOOKUP(Inputs!$AH21,'Axis labels'!#REF!,(ROUND((F$1-Inputs!$AH21)/365,0)+2),FALSE)</f>
        <v>#REF!</v>
      </c>
      <c r="W24" s="7" t="e">
        <f>VLOOKUP(Inputs!$AH21,'Axis labels'!#REF!,(ROUND((G$1-Inputs!$AH21)/365,0)+2),FALSE)</f>
        <v>#REF!</v>
      </c>
      <c r="X24" s="7" t="e">
        <f>VLOOKUP(Inputs!$AH21,'Axis labels'!#REF!,(ROUND((H$1-Inputs!$AH21)/365,0)+2),FALSE)</f>
        <v>#REF!</v>
      </c>
      <c r="Y24" s="7" t="e">
        <f>VLOOKUP(Inputs!$AH21,'Axis labels'!#REF!,(ROUND((I$1-Inputs!$AH21)/365,0)+2),FALSE)</f>
        <v>#REF!</v>
      </c>
      <c r="Z24" s="7" t="e">
        <f>VLOOKUP(Inputs!$AH21,'Axis labels'!#REF!,(ROUND((J$1-Inputs!$AH21)/365,0)+2),FALSE)</f>
        <v>#REF!</v>
      </c>
      <c r="AA24" s="7" t="e">
        <f>VLOOKUP(Inputs!$AH21,'Axis labels'!#REF!,(ROUND((K$1-Inputs!$AH21)/365,0)+2),FALSE)</f>
        <v>#REF!</v>
      </c>
      <c r="AB24" s="7" t="e">
        <f>VLOOKUP(Inputs!$AH21,'Axis labels'!#REF!,(ROUND((L$1-Inputs!$AH21)/365,0)+2),FALSE)</f>
        <v>#REF!</v>
      </c>
      <c r="AC24" s="7" t="e">
        <f>VLOOKUP(Inputs!$AH21,'Axis labels'!#REF!,(ROUND((M$1-Inputs!$AH21)/365,0)+2),FALSE)</f>
        <v>#REF!</v>
      </c>
      <c r="AD24" s="7" t="e">
        <f>VLOOKUP(Inputs!$AH21,'Axis labels'!#REF!,(ROUND((N$1-Inputs!$AH21)/365,0)+2),FALSE)</f>
        <v>#REF!</v>
      </c>
      <c r="AE24" s="7" t="e">
        <f>VLOOKUP(Inputs!$AH21,'Axis labels'!#REF!,(ROUND((O$1-Inputs!$AH21)/365,0)+2),FALSE)</f>
        <v>#REF!</v>
      </c>
      <c r="AF24" s="7" t="e">
        <f>VLOOKUP(Inputs!$AH21,'Axis labels'!#REF!,(ROUND((P$1-Inputs!$AH21)/365,0)+2),FALSE)</f>
        <v>#REF!</v>
      </c>
      <c r="AG24" s="7" t="e">
        <f>VLOOKUP(Inputs!$AH21,'Axis labels'!#REF!,(ROUND((Q$1-Inputs!$AH21)/365,0)+2),FALSE)</f>
        <v>#REF!</v>
      </c>
      <c r="AH24" s="7" t="e">
        <f>VLOOKUP(Inputs!$AH21,'Axis labels'!#REF!,(ROUND((R$1-Inputs!$AH21)/365,0)+2),FALSE)</f>
        <v>#REF!</v>
      </c>
      <c r="AI24" s="7" t="e">
        <f>VLOOKUP(Inputs!$AH21,'Axis labels'!#REF!,(ROUND((S$1-Inputs!$AH21)/365,0)+2),FALSE)</f>
        <v>#REF!</v>
      </c>
    </row>
    <row r="25" spans="3:35">
      <c r="C25">
        <f>Inputs!A22</f>
        <v>0</v>
      </c>
      <c r="D25">
        <f>Inputs!B22</f>
        <v>0</v>
      </c>
      <c r="E25" s="46">
        <f>ROUND(IF(OR(E$1&lt;Inputs!$AH22,Inputs!$AH22=""),0,Inputs!$BA22*U25),0)</f>
        <v>0</v>
      </c>
      <c r="F25" s="46">
        <f>ROUND((IF(OR(F$1&lt;Inputs!$AH22,Inputs!$AH22=""),0,Inputs!$BA22*V25)),0)</f>
        <v>0</v>
      </c>
      <c r="G25" s="46">
        <f>ROUND((IF(OR(G$1&lt;Inputs!$AH22,Inputs!$AH22=""),0,Inputs!$BA22*W25)),0)</f>
        <v>0</v>
      </c>
      <c r="H25" s="46">
        <f>ROUND((IF(OR(H$1&lt;Inputs!$AH22,Inputs!$AH22=""),0,Inputs!$BA22*X25)),0)</f>
        <v>0</v>
      </c>
      <c r="I25" s="46">
        <f>ROUND((IF(OR(I$1&lt;Inputs!$AH22,Inputs!$AH22=""),0,Inputs!$BA22*Y25)),0)</f>
        <v>0</v>
      </c>
      <c r="J25" s="46">
        <f>ROUND((IF(OR(J$1&lt;Inputs!$AH22,Inputs!$AH22=""),0,Inputs!$BA22*Z25)),0)</f>
        <v>0</v>
      </c>
      <c r="K25" s="46">
        <f>ROUND((IF(OR(K$1&lt;Inputs!$AH22,Inputs!$AH22=""),0,Inputs!$BA22*AA25)),0)</f>
        <v>0</v>
      </c>
      <c r="L25" s="46">
        <f>ROUND((IF(OR(L$1&lt;Inputs!$AH22,Inputs!$AH22=""),0,Inputs!$BA22*AB25)),0)</f>
        <v>0</v>
      </c>
      <c r="M25" s="46">
        <f>ROUND((IF(OR(M$1&lt;Inputs!$AH22,Inputs!$AH22=""),0,Inputs!$BA22*AC25)),0)</f>
        <v>0</v>
      </c>
      <c r="N25" s="46">
        <f>ROUND((IF(OR(N$1&lt;Inputs!$AH22,Inputs!$AH22=""),0,Inputs!$BA22*AD25)),0)</f>
        <v>0</v>
      </c>
      <c r="O25" s="46">
        <f>ROUND((IF(OR(O$1&lt;Inputs!$AH22,Inputs!$AH22=""),0,Inputs!$BA22*AE25)),0)</f>
        <v>0</v>
      </c>
      <c r="P25" s="46">
        <f>ROUND((IF(OR(P$1&lt;Inputs!$AH22,Inputs!$AH22=""),0,Inputs!$BA22*AF25)),0)</f>
        <v>0</v>
      </c>
      <c r="Q25" s="46">
        <f>ROUND((IF(OR(Q$1&lt;Inputs!$AH22,Inputs!$AH22=""),0,Inputs!$BA22*AG25)),0)</f>
        <v>0</v>
      </c>
      <c r="R25" s="46">
        <f>ROUND((IF(OR(R$1&lt;Inputs!$AH22,Inputs!$AH22=""),0,Inputs!$BA22*AH25)),0)</f>
        <v>0</v>
      </c>
      <c r="S25" s="46">
        <f>ROUND((IF(OR(S$1&lt;Inputs!$AH22,Inputs!$AH22=""),0,Inputs!$BA22*AI25)),0)</f>
        <v>0</v>
      </c>
      <c r="U25" s="7" t="e">
        <f>VLOOKUP(Inputs!$AH22,'Axis labels'!#REF!,(ROUND((E$1-Inputs!$AH22)/365,0)+2),FALSE)</f>
        <v>#REF!</v>
      </c>
      <c r="V25" s="7" t="e">
        <f>VLOOKUP(Inputs!$AH22,'Axis labels'!#REF!,(ROUND((F$1-Inputs!$AH22)/365,0)+2),FALSE)</f>
        <v>#REF!</v>
      </c>
      <c r="W25" s="7" t="e">
        <f>VLOOKUP(Inputs!$AH22,'Axis labels'!#REF!,(ROUND((G$1-Inputs!$AH22)/365,0)+2),FALSE)</f>
        <v>#REF!</v>
      </c>
      <c r="X25" s="7" t="e">
        <f>VLOOKUP(Inputs!$AH22,'Axis labels'!#REF!,(ROUND((H$1-Inputs!$AH22)/365,0)+2),FALSE)</f>
        <v>#REF!</v>
      </c>
      <c r="Y25" s="7" t="e">
        <f>VLOOKUP(Inputs!$AH22,'Axis labels'!#REF!,(ROUND((I$1-Inputs!$AH22)/365,0)+2),FALSE)</f>
        <v>#REF!</v>
      </c>
      <c r="Z25" s="7" t="e">
        <f>VLOOKUP(Inputs!$AH22,'Axis labels'!#REF!,(ROUND((J$1-Inputs!$AH22)/365,0)+2),FALSE)</f>
        <v>#REF!</v>
      </c>
      <c r="AA25" s="7" t="e">
        <f>VLOOKUP(Inputs!$AH22,'Axis labels'!#REF!,(ROUND((K$1-Inputs!$AH22)/365,0)+2),FALSE)</f>
        <v>#REF!</v>
      </c>
      <c r="AB25" s="7" t="e">
        <f>VLOOKUP(Inputs!$AH22,'Axis labels'!#REF!,(ROUND((L$1-Inputs!$AH22)/365,0)+2),FALSE)</f>
        <v>#REF!</v>
      </c>
      <c r="AC25" s="7" t="e">
        <f>VLOOKUP(Inputs!$AH22,'Axis labels'!#REF!,(ROUND((M$1-Inputs!$AH22)/365,0)+2),FALSE)</f>
        <v>#REF!</v>
      </c>
      <c r="AD25" s="7" t="e">
        <f>VLOOKUP(Inputs!$AH22,'Axis labels'!#REF!,(ROUND((N$1-Inputs!$AH22)/365,0)+2),FALSE)</f>
        <v>#REF!</v>
      </c>
      <c r="AE25" s="7" t="e">
        <f>VLOOKUP(Inputs!$AH22,'Axis labels'!#REF!,(ROUND((O$1-Inputs!$AH22)/365,0)+2),FALSE)</f>
        <v>#REF!</v>
      </c>
      <c r="AF25" s="7" t="e">
        <f>VLOOKUP(Inputs!$AH22,'Axis labels'!#REF!,(ROUND((P$1-Inputs!$AH22)/365,0)+2),FALSE)</f>
        <v>#REF!</v>
      </c>
      <c r="AG25" s="7" t="e">
        <f>VLOOKUP(Inputs!$AH22,'Axis labels'!#REF!,(ROUND((Q$1-Inputs!$AH22)/365,0)+2),FALSE)</f>
        <v>#REF!</v>
      </c>
      <c r="AH25" s="7" t="e">
        <f>VLOOKUP(Inputs!$AH22,'Axis labels'!#REF!,(ROUND((R$1-Inputs!$AH22)/365,0)+2),FALSE)</f>
        <v>#REF!</v>
      </c>
      <c r="AI25" s="7" t="e">
        <f>VLOOKUP(Inputs!$AH22,'Axis labels'!#REF!,(ROUND((S$1-Inputs!$AH22)/365,0)+2),FALSE)</f>
        <v>#REF!</v>
      </c>
    </row>
    <row r="26" spans="3:35">
      <c r="C26">
        <f>Inputs!A23</f>
        <v>0</v>
      </c>
      <c r="D26">
        <f>Inputs!B23</f>
        <v>0</v>
      </c>
      <c r="E26" s="46">
        <f>ROUND(IF(OR(E$1&lt;Inputs!$AH23,Inputs!$AH23=""),0,Inputs!$BA23*U26),0)</f>
        <v>0</v>
      </c>
      <c r="F26" s="46">
        <f>ROUND((IF(OR(F$1&lt;Inputs!$AH23,Inputs!$AH23=""),0,Inputs!$BA23*V26)),0)</f>
        <v>0</v>
      </c>
      <c r="G26" s="46">
        <f>ROUND((IF(OR(G$1&lt;Inputs!$AH23,Inputs!$AH23=""),0,Inputs!$BA23*W26)),0)</f>
        <v>0</v>
      </c>
      <c r="H26" s="46">
        <f>ROUND((IF(OR(H$1&lt;Inputs!$AH23,Inputs!$AH23=""),0,Inputs!$BA23*X26)),0)</f>
        <v>0</v>
      </c>
      <c r="I26" s="46">
        <f>ROUND((IF(OR(I$1&lt;Inputs!$AH23,Inputs!$AH23=""),0,Inputs!$BA23*Y26)),0)</f>
        <v>0</v>
      </c>
      <c r="J26" s="46">
        <f>ROUND((IF(OR(J$1&lt;Inputs!$AH23,Inputs!$AH23=""),0,Inputs!$BA23*Z26)),0)</f>
        <v>0</v>
      </c>
      <c r="K26" s="46">
        <f>ROUND((IF(OR(K$1&lt;Inputs!$AH23,Inputs!$AH23=""),0,Inputs!$BA23*AA26)),0)</f>
        <v>0</v>
      </c>
      <c r="L26" s="46">
        <f>ROUND((IF(OR(L$1&lt;Inputs!$AH23,Inputs!$AH23=""),0,Inputs!$BA23*AB26)),0)</f>
        <v>0</v>
      </c>
      <c r="M26" s="46">
        <f>ROUND((IF(OR(M$1&lt;Inputs!$AH23,Inputs!$AH23=""),0,Inputs!$BA23*AC26)),0)</f>
        <v>0</v>
      </c>
      <c r="N26" s="46">
        <f>ROUND((IF(OR(N$1&lt;Inputs!$AH23,Inputs!$AH23=""),0,Inputs!$BA23*AD26)),0)</f>
        <v>0</v>
      </c>
      <c r="O26" s="46">
        <f>ROUND((IF(OR(O$1&lt;Inputs!$AH23,Inputs!$AH23=""),0,Inputs!$BA23*AE26)),0)</f>
        <v>0</v>
      </c>
      <c r="P26" s="46">
        <f>ROUND((IF(OR(P$1&lt;Inputs!$AH23,Inputs!$AH23=""),0,Inputs!$BA23*AF26)),0)</f>
        <v>0</v>
      </c>
      <c r="Q26" s="46">
        <f>ROUND((IF(OR(Q$1&lt;Inputs!$AH23,Inputs!$AH23=""),0,Inputs!$BA23*AG26)),0)</f>
        <v>0</v>
      </c>
      <c r="R26" s="46">
        <f>ROUND((IF(OR(R$1&lt;Inputs!$AH23,Inputs!$AH23=""),0,Inputs!$BA23*AH26)),0)</f>
        <v>0</v>
      </c>
      <c r="S26" s="46">
        <f>ROUND((IF(OR(S$1&lt;Inputs!$AH23,Inputs!$AH23=""),0,Inputs!$BA23*AI26)),0)</f>
        <v>0</v>
      </c>
      <c r="U26" s="7" t="e">
        <f>VLOOKUP(Inputs!$AH23,'Axis labels'!#REF!,(ROUND((E$1-Inputs!$AH23)/365,0)+2),FALSE)</f>
        <v>#REF!</v>
      </c>
      <c r="V26" s="7" t="e">
        <f>VLOOKUP(Inputs!$AH23,'Axis labels'!#REF!,(ROUND((F$1-Inputs!$AH23)/365,0)+2),FALSE)</f>
        <v>#REF!</v>
      </c>
      <c r="W26" s="7" t="e">
        <f>VLOOKUP(Inputs!$AH23,'Axis labels'!#REF!,(ROUND((G$1-Inputs!$AH23)/365,0)+2),FALSE)</f>
        <v>#REF!</v>
      </c>
      <c r="X26" s="7" t="e">
        <f>VLOOKUP(Inputs!$AH23,'Axis labels'!#REF!,(ROUND((H$1-Inputs!$AH23)/365,0)+2),FALSE)</f>
        <v>#REF!</v>
      </c>
      <c r="Y26" s="7" t="e">
        <f>VLOOKUP(Inputs!$AH23,'Axis labels'!#REF!,(ROUND((I$1-Inputs!$AH23)/365,0)+2),FALSE)</f>
        <v>#REF!</v>
      </c>
      <c r="Z26" s="7" t="e">
        <f>VLOOKUP(Inputs!$AH23,'Axis labels'!#REF!,(ROUND((J$1-Inputs!$AH23)/365,0)+2),FALSE)</f>
        <v>#REF!</v>
      </c>
      <c r="AA26" s="7" t="e">
        <f>VLOOKUP(Inputs!$AH23,'Axis labels'!#REF!,(ROUND((K$1-Inputs!$AH23)/365,0)+2),FALSE)</f>
        <v>#REF!</v>
      </c>
      <c r="AB26" s="7" t="e">
        <f>VLOOKUP(Inputs!$AH23,'Axis labels'!#REF!,(ROUND((L$1-Inputs!$AH23)/365,0)+2),FALSE)</f>
        <v>#REF!</v>
      </c>
      <c r="AC26" s="7" t="e">
        <f>VLOOKUP(Inputs!$AH23,'Axis labels'!#REF!,(ROUND((M$1-Inputs!$AH23)/365,0)+2),FALSE)</f>
        <v>#REF!</v>
      </c>
      <c r="AD26" s="7" t="e">
        <f>VLOOKUP(Inputs!$AH23,'Axis labels'!#REF!,(ROUND((N$1-Inputs!$AH23)/365,0)+2),FALSE)</f>
        <v>#REF!</v>
      </c>
      <c r="AE26" s="7" t="e">
        <f>VLOOKUP(Inputs!$AH23,'Axis labels'!#REF!,(ROUND((O$1-Inputs!$AH23)/365,0)+2),FALSE)</f>
        <v>#REF!</v>
      </c>
      <c r="AF26" s="7" t="e">
        <f>VLOOKUP(Inputs!$AH23,'Axis labels'!#REF!,(ROUND((P$1-Inputs!$AH23)/365,0)+2),FALSE)</f>
        <v>#REF!</v>
      </c>
      <c r="AG26" s="7" t="e">
        <f>VLOOKUP(Inputs!$AH23,'Axis labels'!#REF!,(ROUND((Q$1-Inputs!$AH23)/365,0)+2),FALSE)</f>
        <v>#REF!</v>
      </c>
      <c r="AH26" s="7" t="e">
        <f>VLOOKUP(Inputs!$AH23,'Axis labels'!#REF!,(ROUND((R$1-Inputs!$AH23)/365,0)+2),FALSE)</f>
        <v>#REF!</v>
      </c>
      <c r="AI26" s="7" t="e">
        <f>VLOOKUP(Inputs!$AH23,'Axis labels'!#REF!,(ROUND((S$1-Inputs!$AH23)/365,0)+2),FALSE)</f>
        <v>#REF!</v>
      </c>
    </row>
    <row r="28" spans="3:35">
      <c r="D28" s="45" t="s">
        <v>547</v>
      </c>
      <c r="E28">
        <v>298</v>
      </c>
    </row>
    <row r="29" spans="3:35">
      <c r="D29" s="45" t="s">
        <v>548</v>
      </c>
      <c r="E29">
        <f>(N5/30000000)*1000</f>
        <v>243.33333333333334</v>
      </c>
    </row>
    <row r="30" spans="3:35">
      <c r="E30"/>
    </row>
    <row r="31" spans="3:35">
      <c r="D31" t="s">
        <v>549</v>
      </c>
      <c r="E31"/>
    </row>
    <row r="32" spans="3:35">
      <c r="E32" s="13"/>
      <c r="F32" s="13"/>
      <c r="G32" s="13"/>
      <c r="H32" s="13"/>
      <c r="I32" s="13"/>
      <c r="J32" s="13"/>
      <c r="K32" s="13"/>
    </row>
    <row r="33" spans="5:5">
      <c r="E33" s="7">
        <v>12</v>
      </c>
    </row>
    <row r="34" spans="5:5">
      <c r="E34" s="7">
        <v>3650000</v>
      </c>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P8"/>
  <sheetViews>
    <sheetView workbookViewId="0">
      <selection activeCell="K2" sqref="K2"/>
    </sheetView>
  </sheetViews>
  <sheetFormatPr defaultRowHeight="14.45"/>
  <cols>
    <col min="1" max="1" width="9.5703125" bestFit="1" customWidth="1"/>
    <col min="2" max="2" width="9.85546875" bestFit="1" customWidth="1"/>
    <col min="3" max="3" width="10.85546875" bestFit="1" customWidth="1"/>
    <col min="4" max="5" width="10.85546875" customWidth="1"/>
    <col min="6" max="6" width="8.85546875" bestFit="1" customWidth="1"/>
    <col min="7" max="11" width="20.85546875" customWidth="1"/>
    <col min="12" max="12" width="15.5703125" customWidth="1"/>
    <col min="13" max="13" width="17.140625" style="12" customWidth="1"/>
    <col min="14" max="14" width="15" customWidth="1"/>
    <col min="15" max="15" width="22.85546875" customWidth="1"/>
    <col min="16" max="16" width="18.140625" customWidth="1"/>
  </cols>
  <sheetData>
    <row r="1" spans="1:16">
      <c r="B1" s="492" t="s">
        <v>72</v>
      </c>
      <c r="C1" s="492"/>
      <c r="D1" s="492"/>
      <c r="E1" s="492"/>
      <c r="F1" s="492"/>
      <c r="G1" s="492"/>
      <c r="H1" s="492"/>
      <c r="I1" s="492"/>
      <c r="J1" s="492"/>
      <c r="K1" s="492"/>
      <c r="L1" s="492"/>
      <c r="M1" s="492"/>
      <c r="N1" s="492" t="s">
        <v>73</v>
      </c>
      <c r="O1" s="492"/>
      <c r="P1" s="492"/>
    </row>
    <row r="2" spans="1:16" ht="57.95">
      <c r="A2" s="17" t="s">
        <v>68</v>
      </c>
      <c r="B2" s="18" t="s">
        <v>84</v>
      </c>
      <c r="C2" s="18" t="s">
        <v>85</v>
      </c>
      <c r="D2" s="18" t="s">
        <v>550</v>
      </c>
      <c r="E2" s="18" t="s">
        <v>551</v>
      </c>
      <c r="F2" s="18" t="s">
        <v>552</v>
      </c>
      <c r="G2" s="18" t="s">
        <v>553</v>
      </c>
      <c r="H2" s="18" t="s">
        <v>554</v>
      </c>
      <c r="I2" s="18" t="s">
        <v>555</v>
      </c>
      <c r="J2" s="18" t="s">
        <v>556</v>
      </c>
      <c r="K2" s="18" t="s">
        <v>557</v>
      </c>
      <c r="L2" s="18" t="s">
        <v>558</v>
      </c>
      <c r="M2" s="18" t="s">
        <v>104</v>
      </c>
      <c r="N2" s="18" t="s">
        <v>559</v>
      </c>
      <c r="O2" s="18" t="s">
        <v>560</v>
      </c>
      <c r="P2" s="18"/>
    </row>
    <row r="3" spans="1:16">
      <c r="A3" t="s">
        <v>416</v>
      </c>
      <c r="B3" s="12">
        <v>43647</v>
      </c>
      <c r="C3" s="12">
        <v>45291</v>
      </c>
      <c r="D3">
        <v>100000000</v>
      </c>
      <c r="E3" s="22">
        <v>1E-3</v>
      </c>
      <c r="J3" s="23">
        <f>(E3*D3)/365</f>
        <v>273.97260273972603</v>
      </c>
      <c r="K3">
        <v>0.25</v>
      </c>
      <c r="L3" s="20">
        <v>0.9</v>
      </c>
      <c r="M3" s="12">
        <v>45474</v>
      </c>
      <c r="N3">
        <f>J3*365*K3</f>
        <v>25000</v>
      </c>
      <c r="O3">
        <f>N3*L3</f>
        <v>22500</v>
      </c>
    </row>
    <row r="4" spans="1:16">
      <c r="A4" t="s">
        <v>420</v>
      </c>
      <c r="B4" s="12">
        <v>43709</v>
      </c>
      <c r="C4" s="12">
        <v>44255</v>
      </c>
      <c r="D4" s="12"/>
      <c r="E4" s="12"/>
      <c r="F4">
        <v>80000</v>
      </c>
      <c r="G4" s="20">
        <v>0.1</v>
      </c>
      <c r="H4">
        <v>4</v>
      </c>
      <c r="I4" s="20">
        <v>0.65</v>
      </c>
      <c r="J4">
        <f>F4*G4*H4*I4</f>
        <v>20800</v>
      </c>
      <c r="K4" s="21">
        <v>0.25</v>
      </c>
      <c r="L4" s="20">
        <v>0.1</v>
      </c>
      <c r="M4" s="12">
        <v>44743</v>
      </c>
      <c r="N4">
        <f>J4*365*K4</f>
        <v>1898000</v>
      </c>
      <c r="O4">
        <f>N4*L4</f>
        <v>189800</v>
      </c>
    </row>
    <row r="5" spans="1:16">
      <c r="J5">
        <f>J3*365</f>
        <v>100000</v>
      </c>
    </row>
    <row r="6" spans="1:16">
      <c r="J6">
        <f>J4*365</f>
        <v>7592000</v>
      </c>
      <c r="K6">
        <f>K4*J4</f>
        <v>5200</v>
      </c>
    </row>
    <row r="7" spans="1:16">
      <c r="K7">
        <f>K6*365</f>
        <v>1898000</v>
      </c>
    </row>
    <row r="8" spans="1:16">
      <c r="K8">
        <f>K7/1000</f>
        <v>1898</v>
      </c>
    </row>
  </sheetData>
  <mergeCells count="2">
    <mergeCell ref="B1:M1"/>
    <mergeCell ref="N1:P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'Axis labels'!#REF!</xm:f>
          </x14:formula1>
          <xm:sqref>M3:M1048576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Z56"/>
  <sheetViews>
    <sheetView workbookViewId="0">
      <selection activeCell="H7" sqref="H7"/>
    </sheetView>
  </sheetViews>
  <sheetFormatPr defaultRowHeight="14.45"/>
  <cols>
    <col min="1" max="1" width="24.85546875" customWidth="1"/>
    <col min="2" max="2" width="30.5703125" bestFit="1" customWidth="1"/>
    <col min="3" max="3" width="25.5703125" bestFit="1" customWidth="1"/>
    <col min="4" max="18" width="10.85546875" bestFit="1" customWidth="1"/>
    <col min="19" max="19" width="9" bestFit="1" customWidth="1"/>
    <col min="20" max="20" width="3.85546875" bestFit="1" customWidth="1"/>
  </cols>
  <sheetData>
    <row r="1" spans="1:21">
      <c r="D1" s="13">
        <v>43646</v>
      </c>
      <c r="E1" s="13">
        <v>44012</v>
      </c>
      <c r="F1" s="13">
        <v>44377</v>
      </c>
      <c r="G1" s="13">
        <v>44742</v>
      </c>
      <c r="H1" s="13">
        <v>45107</v>
      </c>
      <c r="I1" s="13">
        <v>45473</v>
      </c>
      <c r="J1" s="13">
        <v>45838</v>
      </c>
      <c r="K1" s="13">
        <v>46203</v>
      </c>
      <c r="L1" s="13">
        <v>46568</v>
      </c>
      <c r="M1" s="13">
        <v>46934</v>
      </c>
      <c r="N1" s="13">
        <v>47299</v>
      </c>
      <c r="O1" s="13">
        <v>47664</v>
      </c>
      <c r="P1" s="13">
        <v>48029</v>
      </c>
      <c r="Q1" s="13">
        <v>48395</v>
      </c>
      <c r="R1" s="13">
        <v>48760</v>
      </c>
    </row>
    <row r="2" spans="1:21">
      <c r="D2" s="7" t="s">
        <v>478</v>
      </c>
      <c r="E2" s="7" t="s">
        <v>479</v>
      </c>
      <c r="F2" s="7" t="s">
        <v>480</v>
      </c>
      <c r="G2" s="7" t="s">
        <v>481</v>
      </c>
      <c r="H2" s="7" t="s">
        <v>482</v>
      </c>
      <c r="I2" s="7" t="s">
        <v>483</v>
      </c>
      <c r="J2" s="7" t="s">
        <v>484</v>
      </c>
      <c r="K2" s="7" t="s">
        <v>485</v>
      </c>
      <c r="L2" s="7" t="s">
        <v>486</v>
      </c>
      <c r="M2" s="7" t="s">
        <v>487</v>
      </c>
      <c r="N2" s="7" t="s">
        <v>488</v>
      </c>
      <c r="O2" s="7" t="s">
        <v>489</v>
      </c>
      <c r="P2" s="7" t="s">
        <v>490</v>
      </c>
      <c r="Q2" s="7" t="s">
        <v>491</v>
      </c>
      <c r="R2" s="7" t="s">
        <v>492</v>
      </c>
      <c r="S2" t="s">
        <v>202</v>
      </c>
    </row>
    <row r="3" spans="1:21">
      <c r="A3" s="2" t="s">
        <v>45</v>
      </c>
      <c r="B3" t="s">
        <v>561</v>
      </c>
      <c r="C3" t="s">
        <v>509</v>
      </c>
      <c r="D3" s="7">
        <v>0</v>
      </c>
      <c r="E3" s="7">
        <v>0</v>
      </c>
      <c r="F3" s="7">
        <v>0</v>
      </c>
      <c r="G3" s="7">
        <v>0</v>
      </c>
      <c r="H3" s="7">
        <v>0</v>
      </c>
      <c r="I3" s="7">
        <v>0</v>
      </c>
      <c r="J3" s="7">
        <v>0</v>
      </c>
      <c r="K3" s="7">
        <v>0</v>
      </c>
      <c r="L3" s="28">
        <v>0.7142857142857143</v>
      </c>
      <c r="M3" s="28">
        <v>1.4285714285714286</v>
      </c>
      <c r="N3" s="28">
        <v>2.1428571428571428</v>
      </c>
      <c r="O3" s="28">
        <v>2.8571428571428572</v>
      </c>
      <c r="P3" s="28">
        <v>3.5714285714285716</v>
      </c>
      <c r="Q3" s="28">
        <v>4.2857142857142856</v>
      </c>
      <c r="R3" s="28">
        <v>5</v>
      </c>
      <c r="S3">
        <f>SUM(D3:R3)</f>
        <v>20</v>
      </c>
      <c r="U3" t="s">
        <v>562</v>
      </c>
    </row>
    <row r="4" spans="1:21">
      <c r="A4" s="2" t="s">
        <v>45</v>
      </c>
      <c r="B4" t="s">
        <v>563</v>
      </c>
      <c r="C4" t="s">
        <v>564</v>
      </c>
      <c r="D4" s="7">
        <f>D3*1000000</f>
        <v>0</v>
      </c>
      <c r="E4" s="7">
        <f>(E3*1000000)+D4</f>
        <v>0</v>
      </c>
      <c r="F4" s="7">
        <f t="shared" ref="F4:R4" si="0">(F3*1000000)+E4</f>
        <v>0</v>
      </c>
      <c r="G4" s="7">
        <f t="shared" si="0"/>
        <v>0</v>
      </c>
      <c r="H4" s="7">
        <f t="shared" si="0"/>
        <v>0</v>
      </c>
      <c r="I4" s="7">
        <f t="shared" si="0"/>
        <v>0</v>
      </c>
      <c r="J4" s="7">
        <f t="shared" si="0"/>
        <v>0</v>
      </c>
      <c r="K4" s="7">
        <f t="shared" si="0"/>
        <v>0</v>
      </c>
      <c r="L4" s="7">
        <f t="shared" si="0"/>
        <v>714285.71428571432</v>
      </c>
      <c r="M4" s="7">
        <f t="shared" si="0"/>
        <v>2142857.1428571427</v>
      </c>
      <c r="N4" s="7">
        <f t="shared" si="0"/>
        <v>4285714.2857142854</v>
      </c>
      <c r="O4" s="7">
        <f t="shared" si="0"/>
        <v>7142857.1428571427</v>
      </c>
      <c r="P4" s="7">
        <f t="shared" si="0"/>
        <v>10714285.714285715</v>
      </c>
      <c r="Q4" s="7">
        <f t="shared" si="0"/>
        <v>15000000</v>
      </c>
      <c r="R4" s="7">
        <f t="shared" si="0"/>
        <v>20000000</v>
      </c>
    </row>
    <row r="5" spans="1:21" ht="15" thickBot="1">
      <c r="A5" s="24" t="s">
        <v>45</v>
      </c>
      <c r="B5" s="14" t="s">
        <v>563</v>
      </c>
      <c r="C5" s="14" t="s">
        <v>565</v>
      </c>
      <c r="D5" s="16">
        <f>SUM(D6:D28)</f>
        <v>0</v>
      </c>
      <c r="E5" s="16">
        <f t="shared" ref="E5:R5" si="1">SUM(E6:E28)</f>
        <v>0</v>
      </c>
      <c r="F5" s="16">
        <f t="shared" si="1"/>
        <v>0</v>
      </c>
      <c r="G5" s="16">
        <f t="shared" si="1"/>
        <v>0</v>
      </c>
      <c r="H5" s="16">
        <f t="shared" si="1"/>
        <v>189800</v>
      </c>
      <c r="I5" s="16">
        <f t="shared" si="1"/>
        <v>189800</v>
      </c>
      <c r="J5" s="16">
        <f t="shared" si="1"/>
        <v>212300</v>
      </c>
      <c r="K5" s="16">
        <f t="shared" si="1"/>
        <v>212300</v>
      </c>
      <c r="L5" s="16">
        <f t="shared" si="1"/>
        <v>212300</v>
      </c>
      <c r="M5" s="16">
        <f t="shared" si="1"/>
        <v>212300</v>
      </c>
      <c r="N5" s="16">
        <f t="shared" si="1"/>
        <v>212300</v>
      </c>
      <c r="O5" s="16">
        <f t="shared" si="1"/>
        <v>212300</v>
      </c>
      <c r="P5" s="16">
        <f t="shared" si="1"/>
        <v>212300</v>
      </c>
      <c r="Q5" s="16">
        <f t="shared" si="1"/>
        <v>212300</v>
      </c>
      <c r="R5" s="16">
        <f t="shared" si="1"/>
        <v>212300</v>
      </c>
      <c r="S5" s="14"/>
      <c r="T5" s="16"/>
    </row>
    <row r="6" spans="1:21">
      <c r="C6" t="str">
        <f>'Rescued food model inputs'!A3</f>
        <v>1.4.1</v>
      </c>
      <c r="D6" s="7">
        <f>IF(D$1&gt;'Rescued food model inputs'!$M3,'Rescued food model inputs'!$O3,0)</f>
        <v>0</v>
      </c>
      <c r="E6" s="7">
        <f>IF(E$1&gt;'Rescued food model inputs'!$M3,'Rescued food model inputs'!$O3,0)</f>
        <v>0</v>
      </c>
      <c r="F6" s="7">
        <f>IF(F$1&gt;'Rescued food model inputs'!$M3,'Rescued food model inputs'!$O3,0)</f>
        <v>0</v>
      </c>
      <c r="G6" s="7">
        <f>IF(G$1&gt;'Rescued food model inputs'!$M3,'Rescued food model inputs'!$O3,0)</f>
        <v>0</v>
      </c>
      <c r="H6" s="7">
        <f>IF(H$1&gt;'Rescued food model inputs'!$M3,'Rescued food model inputs'!$O3,0)</f>
        <v>0</v>
      </c>
      <c r="I6" s="7">
        <f>IF(I$1&gt;'Rescued food model inputs'!$M3,'Rescued food model inputs'!$O3,0)</f>
        <v>0</v>
      </c>
      <c r="J6" s="7">
        <f>IF(J$1&gt;'Rescued food model inputs'!$M3,'Rescued food model inputs'!$O3,0)</f>
        <v>22500</v>
      </c>
      <c r="K6" s="7">
        <f>IF(K$1&gt;'Rescued food model inputs'!$M3,'Rescued food model inputs'!$O3,0)</f>
        <v>22500</v>
      </c>
      <c r="L6" s="7">
        <f>IF(L$1&gt;'Rescued food model inputs'!$M3,'Rescued food model inputs'!$O3,0)</f>
        <v>22500</v>
      </c>
      <c r="M6" s="7">
        <f>IF(M$1&gt;'Rescued food model inputs'!$M3,'Rescued food model inputs'!$O3,0)</f>
        <v>22500</v>
      </c>
      <c r="N6" s="7">
        <f>IF(N$1&gt;'Rescued food model inputs'!$M3,'Rescued food model inputs'!$O3,0)</f>
        <v>22500</v>
      </c>
      <c r="O6" s="7">
        <f>IF(O$1&gt;'Rescued food model inputs'!$M3,'Rescued food model inputs'!$O3,0)</f>
        <v>22500</v>
      </c>
      <c r="P6" s="7">
        <f>IF(P$1&gt;'Rescued food model inputs'!$M3,'Rescued food model inputs'!$O3,0)</f>
        <v>22500</v>
      </c>
      <c r="Q6" s="7">
        <f>IF(Q$1&gt;'Rescued food model inputs'!$M3,'Rescued food model inputs'!$O3,0)</f>
        <v>22500</v>
      </c>
      <c r="R6" s="7">
        <f>IF(R$1&gt;'Rescued food model inputs'!$M3,'Rescued food model inputs'!$O3,0)</f>
        <v>22500</v>
      </c>
      <c r="S6" s="7" t="str">
        <f>IF(AND(Inputs!$AH5&lt;'1. Food waste model outputs'!AH1,Inputs!CY5&gt;'1. Food waste model outputs'!Q1),Inputs!$BA5,"")</f>
        <v/>
      </c>
    </row>
    <row r="7" spans="1:21">
      <c r="C7" t="str">
        <f>'Rescued food model inputs'!A4</f>
        <v>1.4.2</v>
      </c>
      <c r="D7" s="7">
        <f>IF(D$1&gt;'Rescued food model inputs'!$M4,'Rescued food model inputs'!$O4,0)</f>
        <v>0</v>
      </c>
      <c r="E7" s="7">
        <f>IF(E$1&gt;'Rescued food model inputs'!$M4,'Rescued food model inputs'!$O4,0)</f>
        <v>0</v>
      </c>
      <c r="F7" s="7">
        <f>IF(F$1&gt;'Rescued food model inputs'!$M4,'Rescued food model inputs'!$O4,0)</f>
        <v>0</v>
      </c>
      <c r="G7" s="7">
        <f>IF(G$1&gt;'Rescued food model inputs'!$M4,'Rescued food model inputs'!$O4,0)</f>
        <v>0</v>
      </c>
      <c r="H7" s="7">
        <f>IF(H$1&gt;'Rescued food model inputs'!$M4,'Rescued food model inputs'!$O4,0)</f>
        <v>189800</v>
      </c>
      <c r="I7" s="7">
        <f>IF(I$1&gt;'Rescued food model inputs'!$M4,'Rescued food model inputs'!$O4,0)</f>
        <v>189800</v>
      </c>
      <c r="J7" s="7">
        <f>IF(J$1&gt;'Rescued food model inputs'!$M4,'Rescued food model inputs'!$O4,0)</f>
        <v>189800</v>
      </c>
      <c r="K7" s="7">
        <f>IF(K$1&gt;'Rescued food model inputs'!$M4,'Rescued food model inputs'!$O4,0)</f>
        <v>189800</v>
      </c>
      <c r="L7" s="7">
        <f>IF(L$1&gt;'Rescued food model inputs'!$M4,'Rescued food model inputs'!$O4,0)</f>
        <v>189800</v>
      </c>
      <c r="M7" s="7">
        <f>IF(M$1&gt;'Rescued food model inputs'!$M4,'Rescued food model inputs'!$O4,0)</f>
        <v>189800</v>
      </c>
      <c r="N7" s="7">
        <f>IF(N$1&gt;'Rescued food model inputs'!$M4,'Rescued food model inputs'!$O4,0)</f>
        <v>189800</v>
      </c>
      <c r="O7" s="7">
        <f>IF(O$1&gt;'Rescued food model inputs'!$M4,'Rescued food model inputs'!$O4,0)</f>
        <v>189800</v>
      </c>
      <c r="P7" s="7">
        <f>IF(P$1&gt;'Rescued food model inputs'!$M4,'Rescued food model inputs'!$O4,0)</f>
        <v>189800</v>
      </c>
      <c r="Q7" s="7">
        <f>IF(Q$1&gt;'Rescued food model inputs'!$M4,'Rescued food model inputs'!$O4,0)</f>
        <v>189800</v>
      </c>
      <c r="R7" s="7">
        <f>IF(R$1&gt;'Rescued food model inputs'!$M4,'Rescued food model inputs'!$O4,0)</f>
        <v>189800</v>
      </c>
    </row>
    <row r="8" spans="1:21">
      <c r="A8" s="19"/>
      <c r="C8">
        <f>'Rescued food model inputs'!A5</f>
        <v>0</v>
      </c>
      <c r="D8" s="7"/>
      <c r="E8" s="7"/>
      <c r="F8" s="7"/>
      <c r="G8" s="7"/>
      <c r="H8" s="7"/>
      <c r="I8" s="7"/>
      <c r="J8" s="7"/>
      <c r="K8" s="7"/>
      <c r="L8" s="7"/>
      <c r="M8" s="7"/>
      <c r="N8" s="7"/>
      <c r="O8" s="7"/>
      <c r="P8" s="7"/>
      <c r="Q8" s="7"/>
      <c r="R8" s="7"/>
    </row>
    <row r="9" spans="1:21">
      <c r="C9">
        <f>'Rescued food model inputs'!A6</f>
        <v>0</v>
      </c>
      <c r="D9" s="7"/>
      <c r="E9" s="7"/>
      <c r="F9" s="7"/>
      <c r="G9" s="7"/>
      <c r="H9" s="7"/>
      <c r="I9" s="7"/>
      <c r="J9" s="7"/>
      <c r="K9" s="7"/>
      <c r="L9" s="7"/>
      <c r="M9" s="7"/>
      <c r="N9" s="7"/>
      <c r="O9" s="7"/>
      <c r="P9" s="7"/>
      <c r="Q9" s="7"/>
      <c r="R9" s="7"/>
    </row>
    <row r="10" spans="1:21">
      <c r="C10">
        <f>'Rescued food model inputs'!A7</f>
        <v>0</v>
      </c>
    </row>
    <row r="11" spans="1:21">
      <c r="C11">
        <f>'Rescued food model inputs'!A8</f>
        <v>0</v>
      </c>
    </row>
    <row r="12" spans="1:21">
      <c r="C12">
        <f>'Rescued food model inputs'!A9</f>
        <v>0</v>
      </c>
    </row>
    <row r="13" spans="1:21">
      <c r="C13">
        <f>'Rescued food model inputs'!A10</f>
        <v>0</v>
      </c>
    </row>
    <row r="29" spans="4:18">
      <c r="D29" t="e">
        <f>6000000*'Axis labels'!#REF!</f>
        <v>#REF!</v>
      </c>
      <c r="E29" t="e">
        <f>6000000*'Axis labels'!#REF!</f>
        <v>#REF!</v>
      </c>
      <c r="F29" t="e">
        <f>6000000*'Axis labels'!#REF!</f>
        <v>#REF!</v>
      </c>
      <c r="G29" t="e">
        <f>6000000*'Axis labels'!#REF!</f>
        <v>#REF!</v>
      </c>
      <c r="H29" t="e">
        <f>6000000*'Axis labels'!#REF!</f>
        <v>#REF!</v>
      </c>
      <c r="I29" t="e">
        <f>6000000*'Axis labels'!#REF!</f>
        <v>#REF!</v>
      </c>
      <c r="J29" t="e">
        <f>6000000*'Axis labels'!#REF!</f>
        <v>#REF!</v>
      </c>
      <c r="K29" t="e">
        <f>6000000*'Axis labels'!#REF!</f>
        <v>#REF!</v>
      </c>
      <c r="L29" t="e">
        <f>6000000*'Axis labels'!#REF!</f>
        <v>#REF!</v>
      </c>
      <c r="M29" t="e">
        <f>6000000*'Axis labels'!#REF!</f>
        <v>#REF!</v>
      </c>
      <c r="N29" t="e">
        <f>6000000*'Axis labels'!#REF!</f>
        <v>#REF!</v>
      </c>
      <c r="O29" t="e">
        <f>6000000*'Axis labels'!#REF!</f>
        <v>#REF!</v>
      </c>
      <c r="P29" t="e">
        <f>6000000*'Axis labels'!#REF!</f>
        <v>#REF!</v>
      </c>
      <c r="Q29" t="e">
        <f>6000000*'Axis labels'!#REF!</f>
        <v>#REF!</v>
      </c>
      <c r="R29" t="e">
        <f>6000000*'Axis labels'!#REF!</f>
        <v>#REF!</v>
      </c>
    </row>
    <row r="30" spans="4:18">
      <c r="H30">
        <v>6000000</v>
      </c>
      <c r="P30">
        <v>5000000</v>
      </c>
    </row>
    <row r="31" spans="4:18">
      <c r="L31">
        <v>0.5</v>
      </c>
      <c r="M31">
        <v>1</v>
      </c>
      <c r="N31">
        <v>2</v>
      </c>
      <c r="O31">
        <v>3.5</v>
      </c>
      <c r="P31">
        <v>4</v>
      </c>
      <c r="Q31">
        <v>5.5</v>
      </c>
      <c r="R31">
        <v>6</v>
      </c>
    </row>
    <row r="33" spans="4:26">
      <c r="L33">
        <f>20/7</f>
        <v>2.8571428571428572</v>
      </c>
      <c r="M33">
        <f t="shared" ref="M33:R33" si="2">20/7</f>
        <v>2.8571428571428572</v>
      </c>
      <c r="N33">
        <f t="shared" si="2"/>
        <v>2.8571428571428572</v>
      </c>
      <c r="O33">
        <f t="shared" si="2"/>
        <v>2.8571428571428572</v>
      </c>
      <c r="P33">
        <f t="shared" si="2"/>
        <v>2.8571428571428572</v>
      </c>
      <c r="Q33">
        <f t="shared" si="2"/>
        <v>2.8571428571428572</v>
      </c>
      <c r="R33">
        <f t="shared" si="2"/>
        <v>2.8571428571428572</v>
      </c>
    </row>
    <row r="34" spans="4:26">
      <c r="L34">
        <f>L33*0.25</f>
        <v>0.7142857142857143</v>
      </c>
      <c r="M34">
        <f>M33*0.5</f>
        <v>1.4285714285714286</v>
      </c>
      <c r="N34">
        <f>N33*0.75</f>
        <v>2.1428571428571428</v>
      </c>
      <c r="O34">
        <f>O33*1</f>
        <v>2.8571428571428572</v>
      </c>
      <c r="P34">
        <f>P33*1.25</f>
        <v>3.5714285714285716</v>
      </c>
      <c r="Q34">
        <f>Q33*1.5</f>
        <v>4.2857142857142856</v>
      </c>
      <c r="R34">
        <f>R33*1.75</f>
        <v>5</v>
      </c>
    </row>
    <row r="35" spans="4:26">
      <c r="J35">
        <v>0.4</v>
      </c>
      <c r="K35">
        <v>0.9</v>
      </c>
      <c r="L35">
        <v>1.4</v>
      </c>
      <c r="M35">
        <v>2.6</v>
      </c>
      <c r="N35">
        <v>3.8</v>
      </c>
      <c r="O35">
        <v>4.9000000000000004</v>
      </c>
      <c r="P35">
        <v>6</v>
      </c>
    </row>
    <row r="36" spans="4:26">
      <c r="D36" s="7">
        <v>0.5</v>
      </c>
      <c r="E36" s="7">
        <v>0.9</v>
      </c>
      <c r="F36" s="7">
        <v>1.3</v>
      </c>
      <c r="G36" s="7">
        <v>1.8</v>
      </c>
      <c r="H36" s="7">
        <v>1.9</v>
      </c>
      <c r="I36" s="7">
        <v>2.1</v>
      </c>
      <c r="J36" s="7">
        <v>2.2000000000000002</v>
      </c>
      <c r="K36" s="7">
        <v>2.5</v>
      </c>
      <c r="L36" s="7">
        <v>2.8</v>
      </c>
      <c r="M36" s="7">
        <v>3.1</v>
      </c>
      <c r="N36" s="7">
        <v>3.3</v>
      </c>
      <c r="O36" s="7">
        <v>3.6</v>
      </c>
      <c r="P36" s="7">
        <v>4</v>
      </c>
    </row>
    <row r="37" spans="4:26">
      <c r="D37">
        <f t="shared" ref="D37:O37" si="3">D36/4</f>
        <v>0.125</v>
      </c>
      <c r="E37">
        <f t="shared" si="3"/>
        <v>0.22500000000000001</v>
      </c>
      <c r="F37">
        <f t="shared" si="3"/>
        <v>0.32500000000000001</v>
      </c>
      <c r="G37">
        <f t="shared" si="3"/>
        <v>0.45</v>
      </c>
      <c r="H37">
        <f t="shared" si="3"/>
        <v>0.47499999999999998</v>
      </c>
      <c r="I37">
        <f t="shared" si="3"/>
        <v>0.52500000000000002</v>
      </c>
      <c r="J37">
        <f t="shared" si="3"/>
        <v>0.55000000000000004</v>
      </c>
      <c r="K37">
        <f t="shared" si="3"/>
        <v>0.625</v>
      </c>
      <c r="L37">
        <f t="shared" si="3"/>
        <v>0.7</v>
      </c>
      <c r="M37">
        <f t="shared" si="3"/>
        <v>0.77500000000000002</v>
      </c>
      <c r="N37">
        <f t="shared" si="3"/>
        <v>0.82499999999999996</v>
      </c>
      <c r="O37">
        <f t="shared" si="3"/>
        <v>0.9</v>
      </c>
      <c r="P37">
        <f>P36/4</f>
        <v>1</v>
      </c>
    </row>
    <row r="38" spans="4:26">
      <c r="D38">
        <f t="shared" ref="D38:O38" si="4">6*D37</f>
        <v>0.75</v>
      </c>
      <c r="E38">
        <f t="shared" si="4"/>
        <v>1.35</v>
      </c>
      <c r="F38">
        <f t="shared" si="4"/>
        <v>1.9500000000000002</v>
      </c>
      <c r="G38">
        <f t="shared" si="4"/>
        <v>2.7</v>
      </c>
      <c r="H38">
        <f t="shared" si="4"/>
        <v>2.8499999999999996</v>
      </c>
      <c r="I38">
        <f t="shared" si="4"/>
        <v>3.1500000000000004</v>
      </c>
      <c r="J38">
        <f t="shared" si="4"/>
        <v>3.3000000000000003</v>
      </c>
      <c r="K38">
        <f t="shared" si="4"/>
        <v>3.75</v>
      </c>
      <c r="L38">
        <f t="shared" si="4"/>
        <v>4.1999999999999993</v>
      </c>
      <c r="M38">
        <f t="shared" si="4"/>
        <v>4.6500000000000004</v>
      </c>
      <c r="N38">
        <f t="shared" si="4"/>
        <v>4.9499999999999993</v>
      </c>
      <c r="O38">
        <f t="shared" si="4"/>
        <v>5.4</v>
      </c>
      <c r="P38">
        <f>6*P37</f>
        <v>6</v>
      </c>
    </row>
    <row r="39" spans="4:26">
      <c r="D39">
        <f t="shared" ref="D39:N39" si="5">D37*0.6</f>
        <v>7.4999999999999997E-2</v>
      </c>
      <c r="E39">
        <f t="shared" si="5"/>
        <v>0.13500000000000001</v>
      </c>
      <c r="F39">
        <f t="shared" si="5"/>
        <v>0.19500000000000001</v>
      </c>
      <c r="G39">
        <f t="shared" si="5"/>
        <v>0.27</v>
      </c>
      <c r="H39">
        <f t="shared" si="5"/>
        <v>0.28499999999999998</v>
      </c>
      <c r="I39">
        <f t="shared" si="5"/>
        <v>0.315</v>
      </c>
      <c r="J39">
        <f t="shared" si="5"/>
        <v>0.33</v>
      </c>
      <c r="K39">
        <f t="shared" si="5"/>
        <v>0.375</v>
      </c>
      <c r="L39">
        <f t="shared" si="5"/>
        <v>0.42</v>
      </c>
      <c r="M39">
        <f t="shared" si="5"/>
        <v>0.46499999999999997</v>
      </c>
      <c r="N39">
        <f t="shared" si="5"/>
        <v>0.49499999999999994</v>
      </c>
      <c r="O39">
        <f>O37*0.6</f>
        <v>0.54</v>
      </c>
      <c r="P39">
        <v>1</v>
      </c>
    </row>
    <row r="40" spans="4:26">
      <c r="D40">
        <f t="shared" ref="D40:O40" si="6">6*D39</f>
        <v>0.44999999999999996</v>
      </c>
      <c r="E40">
        <f t="shared" si="6"/>
        <v>0.81</v>
      </c>
      <c r="F40">
        <f t="shared" si="6"/>
        <v>1.17</v>
      </c>
      <c r="G40">
        <f t="shared" si="6"/>
        <v>1.62</v>
      </c>
      <c r="H40">
        <f t="shared" si="6"/>
        <v>1.71</v>
      </c>
      <c r="I40">
        <f t="shared" si="6"/>
        <v>1.8900000000000001</v>
      </c>
      <c r="J40">
        <f t="shared" si="6"/>
        <v>1.98</v>
      </c>
      <c r="K40">
        <f t="shared" si="6"/>
        <v>2.25</v>
      </c>
      <c r="L40">
        <f t="shared" si="6"/>
        <v>2.52</v>
      </c>
      <c r="M40">
        <f t="shared" si="6"/>
        <v>2.79</v>
      </c>
      <c r="N40">
        <f t="shared" si="6"/>
        <v>2.9699999999999998</v>
      </c>
      <c r="O40">
        <f t="shared" si="6"/>
        <v>3.24</v>
      </c>
      <c r="P40">
        <f>6*P39</f>
        <v>6</v>
      </c>
    </row>
    <row r="42" spans="4:26">
      <c r="J42">
        <v>0.8</v>
      </c>
      <c r="K42">
        <v>1.9</v>
      </c>
      <c r="L42">
        <v>2.2999999999999998</v>
      </c>
      <c r="M42">
        <v>2.6</v>
      </c>
      <c r="N42">
        <v>3.1</v>
      </c>
      <c r="O42">
        <v>3.3</v>
      </c>
      <c r="P42">
        <v>6</v>
      </c>
    </row>
    <row r="44" spans="4:26">
      <c r="I44" t="s">
        <v>566</v>
      </c>
      <c r="J44">
        <v>1</v>
      </c>
      <c r="K44">
        <v>2</v>
      </c>
      <c r="L44">
        <v>3</v>
      </c>
      <c r="M44">
        <v>4</v>
      </c>
      <c r="N44">
        <v>5</v>
      </c>
      <c r="O44">
        <v>6</v>
      </c>
      <c r="P44">
        <v>7</v>
      </c>
    </row>
    <row r="45" spans="4:26">
      <c r="I45" t="s">
        <v>567</v>
      </c>
      <c r="J45" s="36">
        <v>0.25510204081632654</v>
      </c>
      <c r="L45">
        <v>0.25510204081632654</v>
      </c>
      <c r="M45">
        <f>ROUND(L45,1)</f>
        <v>0.3</v>
      </c>
      <c r="N45">
        <v>0.3</v>
      </c>
      <c r="O45">
        <v>0.3</v>
      </c>
      <c r="P45">
        <v>0.5</v>
      </c>
      <c r="Q45">
        <v>0.8</v>
      </c>
      <c r="R45">
        <v>1</v>
      </c>
      <c r="S45">
        <v>1.3</v>
      </c>
      <c r="T45">
        <v>1.5</v>
      </c>
      <c r="U45">
        <v>1.8</v>
      </c>
      <c r="V45">
        <v>2</v>
      </c>
      <c r="W45">
        <v>2.2999999999999998</v>
      </c>
      <c r="X45">
        <v>2.6</v>
      </c>
      <c r="Y45">
        <v>2.8</v>
      </c>
      <c r="Z45">
        <v>3.1</v>
      </c>
    </row>
    <row r="46" spans="4:26">
      <c r="J46" s="36">
        <v>0.51020408163265307</v>
      </c>
      <c r="L46">
        <v>0.51020408163265307</v>
      </c>
      <c r="M46">
        <f t="shared" ref="M46:M56" si="7">ROUND(L46,1)</f>
        <v>0.5</v>
      </c>
      <c r="N46">
        <v>0.5</v>
      </c>
    </row>
    <row r="47" spans="4:26">
      <c r="J47" s="36">
        <v>0.76530612244897955</v>
      </c>
      <c r="L47">
        <v>0.76530612244897955</v>
      </c>
      <c r="M47">
        <f t="shared" si="7"/>
        <v>0.8</v>
      </c>
      <c r="N47">
        <v>0.8</v>
      </c>
    </row>
    <row r="48" spans="4:26">
      <c r="J48" s="36">
        <v>1.0204081632653061</v>
      </c>
      <c r="L48">
        <v>1.0204081632653061</v>
      </c>
      <c r="M48">
        <f t="shared" si="7"/>
        <v>1</v>
      </c>
      <c r="N48">
        <v>1</v>
      </c>
    </row>
    <row r="49" spans="10:14">
      <c r="J49" s="36">
        <v>1.2755102040816328</v>
      </c>
      <c r="L49">
        <v>1.2755102040816328</v>
      </c>
      <c r="M49">
        <f t="shared" si="7"/>
        <v>1.3</v>
      </c>
      <c r="N49">
        <v>1.3</v>
      </c>
    </row>
    <row r="50" spans="10:14">
      <c r="J50" s="36">
        <v>1.5306122448979591</v>
      </c>
      <c r="L50">
        <v>1.5306122448979591</v>
      </c>
      <c r="M50">
        <f t="shared" si="7"/>
        <v>1.5</v>
      </c>
      <c r="N50">
        <v>1.5</v>
      </c>
    </row>
    <row r="51" spans="10:14">
      <c r="J51" s="36">
        <v>1.7857142857142858</v>
      </c>
      <c r="L51">
        <v>1.7857142857142858</v>
      </c>
      <c r="M51">
        <f t="shared" si="7"/>
        <v>1.8</v>
      </c>
      <c r="N51">
        <v>1.8</v>
      </c>
    </row>
    <row r="52" spans="10:14">
      <c r="J52" s="36">
        <v>2.0408163265306123</v>
      </c>
      <c r="L52">
        <v>2.0408163265306123</v>
      </c>
      <c r="M52">
        <f t="shared" si="7"/>
        <v>2</v>
      </c>
      <c r="N52">
        <v>2</v>
      </c>
    </row>
    <row r="53" spans="10:14">
      <c r="J53" s="36">
        <v>2.295918367346939</v>
      </c>
      <c r="L53">
        <v>2.295918367346939</v>
      </c>
      <c r="M53">
        <f t="shared" si="7"/>
        <v>2.2999999999999998</v>
      </c>
      <c r="N53">
        <v>2.2999999999999998</v>
      </c>
    </row>
    <row r="54" spans="10:14">
      <c r="J54" s="36">
        <v>2.5510204081632657</v>
      </c>
      <c r="L54">
        <v>2.5510204081632657</v>
      </c>
      <c r="M54">
        <f t="shared" si="7"/>
        <v>2.6</v>
      </c>
      <c r="N54">
        <v>2.6</v>
      </c>
    </row>
    <row r="55" spans="10:14">
      <c r="J55" s="36">
        <v>2.806122448979592</v>
      </c>
      <c r="L55">
        <v>2.806122448979592</v>
      </c>
      <c r="M55">
        <f t="shared" si="7"/>
        <v>2.8</v>
      </c>
      <c r="N55">
        <v>2.8</v>
      </c>
    </row>
    <row r="56" spans="10:14">
      <c r="J56" s="36">
        <v>3.0612244897959182</v>
      </c>
      <c r="L56">
        <v>3.0612244897959182</v>
      </c>
      <c r="M56">
        <f t="shared" si="7"/>
        <v>3.1</v>
      </c>
      <c r="N56">
        <v>3.1</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L26"/>
  <sheetViews>
    <sheetView workbookViewId="0">
      <selection activeCell="B1" sqref="B1"/>
    </sheetView>
  </sheetViews>
  <sheetFormatPr defaultRowHeight="14.45"/>
  <cols>
    <col min="1" max="1" width="18.5703125" bestFit="1" customWidth="1"/>
    <col min="2" max="2" width="71.85546875" bestFit="1" customWidth="1"/>
    <col min="3" max="3" width="20.85546875" bestFit="1" customWidth="1"/>
    <col min="4" max="4" width="20.85546875" customWidth="1"/>
    <col min="5" max="12" width="12.85546875" customWidth="1"/>
  </cols>
  <sheetData>
    <row r="1" spans="1:12" ht="57.95">
      <c r="C1" s="11" t="s">
        <v>568</v>
      </c>
      <c r="D1" s="11" t="s">
        <v>569</v>
      </c>
      <c r="E1" s="10" t="s">
        <v>35</v>
      </c>
      <c r="F1" s="10" t="s">
        <v>70</v>
      </c>
      <c r="G1" s="10" t="s">
        <v>45</v>
      </c>
      <c r="H1" s="10" t="s">
        <v>53</v>
      </c>
      <c r="I1" s="10" t="s">
        <v>71</v>
      </c>
      <c r="J1" s="10" t="s">
        <v>388</v>
      </c>
      <c r="K1" s="10" t="s">
        <v>59</v>
      </c>
      <c r="L1" s="1"/>
    </row>
    <row r="2" spans="1:12">
      <c r="A2" t="s">
        <v>570</v>
      </c>
      <c r="B2" t="s">
        <v>571</v>
      </c>
      <c r="C2" s="11" t="s">
        <v>572</v>
      </c>
      <c r="D2" s="11"/>
    </row>
    <row r="3" spans="1:12">
      <c r="A3" t="s">
        <v>573</v>
      </c>
      <c r="B3" t="s">
        <v>574</v>
      </c>
      <c r="C3" s="11" t="s">
        <v>575</v>
      </c>
      <c r="D3" s="11"/>
    </row>
    <row r="4" spans="1:12">
      <c r="A4" t="s">
        <v>576</v>
      </c>
      <c r="B4" t="s">
        <v>577</v>
      </c>
      <c r="C4" s="11" t="s">
        <v>578</v>
      </c>
      <c r="D4" s="11"/>
    </row>
    <row r="5" spans="1:12">
      <c r="A5" t="s">
        <v>579</v>
      </c>
      <c r="B5" t="s">
        <v>580</v>
      </c>
      <c r="C5" s="11">
        <v>1.4</v>
      </c>
      <c r="D5" s="11"/>
    </row>
    <row r="6" spans="1:12">
      <c r="A6" t="s">
        <v>581</v>
      </c>
      <c r="B6" t="s">
        <v>582</v>
      </c>
      <c r="C6" s="11" t="s">
        <v>583</v>
      </c>
      <c r="D6" s="11"/>
    </row>
    <row r="7" spans="1:12">
      <c r="A7" t="s">
        <v>584</v>
      </c>
      <c r="B7" t="s">
        <v>585</v>
      </c>
      <c r="C7" s="11" t="s">
        <v>586</v>
      </c>
      <c r="D7" s="11"/>
    </row>
    <row r="8" spans="1:12">
      <c r="A8" t="s">
        <v>587</v>
      </c>
      <c r="B8" t="s">
        <v>588</v>
      </c>
      <c r="C8" s="11" t="s">
        <v>589</v>
      </c>
      <c r="D8" s="11"/>
    </row>
    <row r="9" spans="1:12">
      <c r="A9" t="s">
        <v>590</v>
      </c>
      <c r="B9" t="s">
        <v>591</v>
      </c>
      <c r="C9" s="11" t="s">
        <v>589</v>
      </c>
      <c r="D9" s="11"/>
    </row>
    <row r="10" spans="1:12">
      <c r="A10" t="s">
        <v>592</v>
      </c>
      <c r="B10" t="s">
        <v>593</v>
      </c>
      <c r="C10" s="11">
        <v>3.1</v>
      </c>
      <c r="D10" s="11"/>
    </row>
    <row r="11" spans="1:12">
      <c r="A11" t="s">
        <v>594</v>
      </c>
      <c r="B11" t="s">
        <v>595</v>
      </c>
      <c r="C11" s="11">
        <v>3.2</v>
      </c>
      <c r="D11" s="11"/>
    </row>
    <row r="12" spans="1:12">
      <c r="A12" t="s">
        <v>596</v>
      </c>
      <c r="B12" t="s">
        <v>597</v>
      </c>
      <c r="C12" s="11">
        <v>3.3</v>
      </c>
      <c r="D12" s="11"/>
    </row>
    <row r="16" spans="1:12">
      <c r="A16" t="s">
        <v>598</v>
      </c>
      <c r="B16" t="s">
        <v>599</v>
      </c>
    </row>
    <row r="17" spans="1:2">
      <c r="A17" t="s">
        <v>600</v>
      </c>
      <c r="B17" t="s">
        <v>601</v>
      </c>
    </row>
    <row r="18" spans="1:2">
      <c r="A18" t="s">
        <v>602</v>
      </c>
      <c r="B18" t="s">
        <v>603</v>
      </c>
    </row>
    <row r="19" spans="1:2">
      <c r="A19" t="s">
        <v>604</v>
      </c>
      <c r="B19" t="s">
        <v>605</v>
      </c>
    </row>
    <row r="20" spans="1:2">
      <c r="A20" t="s">
        <v>606</v>
      </c>
      <c r="B20" t="s">
        <v>607</v>
      </c>
    </row>
    <row r="21" spans="1:2">
      <c r="A21" t="s">
        <v>608</v>
      </c>
      <c r="B21" t="s">
        <v>609</v>
      </c>
    </row>
    <row r="22" spans="1:2">
      <c r="A22" t="s">
        <v>610</v>
      </c>
      <c r="B22" t="s">
        <v>611</v>
      </c>
    </row>
    <row r="23" spans="1:2">
      <c r="A23" t="s">
        <v>612</v>
      </c>
      <c r="B23" t="s">
        <v>613</v>
      </c>
    </row>
    <row r="24" spans="1:2">
      <c r="A24" t="s">
        <v>614</v>
      </c>
      <c r="B24" t="s">
        <v>615</v>
      </c>
    </row>
    <row r="25" spans="1:2">
      <c r="A25" t="s">
        <v>616</v>
      </c>
      <c r="B25" t="s">
        <v>617</v>
      </c>
    </row>
    <row r="26" spans="1:2">
      <c r="A26" t="s">
        <v>618</v>
      </c>
      <c r="B26" t="s">
        <v>619</v>
      </c>
    </row>
  </sheetData>
  <sortState xmlns:xlrd2="http://schemas.microsoft.com/office/spreadsheetml/2017/richdata2" ref="A27:A83">
    <sortCondition ref="A27:A83"/>
  </sortState>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E22"/>
  <sheetViews>
    <sheetView topLeftCell="A11" workbookViewId="0">
      <selection activeCell="B12" sqref="B12"/>
    </sheetView>
  </sheetViews>
  <sheetFormatPr defaultColWidth="9.140625" defaultRowHeight="14.45"/>
  <cols>
    <col min="1" max="1" width="5.140625" style="9" bestFit="1" customWidth="1"/>
    <col min="2" max="2" width="25.140625" style="9" customWidth="1"/>
    <col min="3" max="3" width="100.85546875" style="9" customWidth="1"/>
    <col min="4" max="4" width="120.85546875" style="9" customWidth="1"/>
    <col min="5" max="5" width="74.140625" style="9" bestFit="1" customWidth="1"/>
    <col min="6" max="16384" width="9.140625" style="9"/>
  </cols>
  <sheetData>
    <row r="1" spans="1:5" s="8" customFormat="1">
      <c r="A1" s="8" t="s">
        <v>620</v>
      </c>
      <c r="B1" s="8" t="s">
        <v>621</v>
      </c>
      <c r="C1" s="8" t="s">
        <v>622</v>
      </c>
      <c r="D1" s="8" t="s">
        <v>623</v>
      </c>
      <c r="E1" s="8" t="s">
        <v>624</v>
      </c>
    </row>
    <row r="2" spans="1:5" ht="275.45">
      <c r="A2" s="9" t="s">
        <v>389</v>
      </c>
      <c r="B2" s="9" t="s">
        <v>390</v>
      </c>
      <c r="C2" s="9" t="s">
        <v>625</v>
      </c>
      <c r="D2" s="9" t="s">
        <v>626</v>
      </c>
      <c r="E2" s="9" t="s">
        <v>627</v>
      </c>
    </row>
    <row r="3" spans="1:5" ht="362.45">
      <c r="A3" s="9" t="s">
        <v>392</v>
      </c>
      <c r="B3" s="9" t="s">
        <v>393</v>
      </c>
      <c r="C3" s="9" t="s">
        <v>628</v>
      </c>
      <c r="D3" s="9" t="s">
        <v>629</v>
      </c>
      <c r="E3" s="9" t="s">
        <v>630</v>
      </c>
    </row>
    <row r="4" spans="1:5" ht="261">
      <c r="A4" s="9" t="s">
        <v>397</v>
      </c>
      <c r="B4" s="9" t="s">
        <v>398</v>
      </c>
      <c r="C4" s="9" t="s">
        <v>631</v>
      </c>
      <c r="D4" s="9" t="s">
        <v>632</v>
      </c>
      <c r="E4" s="9" t="s">
        <v>630</v>
      </c>
    </row>
    <row r="5" spans="1:5" ht="290.10000000000002">
      <c r="A5" s="9" t="s">
        <v>401</v>
      </c>
      <c r="B5" s="9" t="s">
        <v>402</v>
      </c>
      <c r="C5" s="9" t="s">
        <v>633</v>
      </c>
      <c r="D5" s="9" t="s">
        <v>634</v>
      </c>
      <c r="E5" s="9" t="s">
        <v>630</v>
      </c>
    </row>
    <row r="6" spans="1:5" ht="409.5">
      <c r="A6" s="9" t="s">
        <v>405</v>
      </c>
      <c r="B6" s="9" t="s">
        <v>406</v>
      </c>
      <c r="C6" s="9" t="s">
        <v>635</v>
      </c>
      <c r="D6" s="9" t="s">
        <v>636</v>
      </c>
      <c r="E6" s="9" t="s">
        <v>637</v>
      </c>
    </row>
    <row r="7" spans="1:5" ht="318.95">
      <c r="A7" s="9" t="s">
        <v>409</v>
      </c>
      <c r="B7" s="9" t="s">
        <v>410</v>
      </c>
      <c r="C7" s="9" t="s">
        <v>638</v>
      </c>
      <c r="D7" s="9" t="s">
        <v>639</v>
      </c>
      <c r="E7" s="9" t="s">
        <v>637</v>
      </c>
    </row>
    <row r="8" spans="1:5" ht="304.5">
      <c r="A8" s="9" t="s">
        <v>413</v>
      </c>
      <c r="B8" s="9" t="s">
        <v>414</v>
      </c>
      <c r="C8" s="9" t="s">
        <v>640</v>
      </c>
      <c r="D8" s="9" t="s">
        <v>641</v>
      </c>
      <c r="E8" s="9" t="s">
        <v>637</v>
      </c>
    </row>
    <row r="9" spans="1:5" ht="217.5">
      <c r="A9" s="9" t="s">
        <v>416</v>
      </c>
      <c r="B9" s="9" t="s">
        <v>417</v>
      </c>
      <c r="C9" s="9" t="s">
        <v>642</v>
      </c>
      <c r="D9" s="9" t="s">
        <v>643</v>
      </c>
      <c r="E9" s="9" t="s">
        <v>644</v>
      </c>
    </row>
    <row r="10" spans="1:5" ht="290.10000000000002">
      <c r="A10" s="9" t="s">
        <v>420</v>
      </c>
      <c r="B10" s="9" t="s">
        <v>421</v>
      </c>
      <c r="C10" s="9" t="s">
        <v>645</v>
      </c>
      <c r="D10" s="9" t="s">
        <v>646</v>
      </c>
      <c r="E10" s="9" t="s">
        <v>644</v>
      </c>
    </row>
    <row r="11" spans="1:5" ht="144.94999999999999">
      <c r="A11" s="9" t="s">
        <v>427</v>
      </c>
      <c r="B11" s="9" t="s">
        <v>428</v>
      </c>
      <c r="C11" s="9" t="s">
        <v>647</v>
      </c>
      <c r="D11" s="9" t="s">
        <v>648</v>
      </c>
      <c r="E11" s="9" t="s">
        <v>649</v>
      </c>
    </row>
    <row r="12" spans="1:5" ht="304.5">
      <c r="A12" s="9" t="s">
        <v>430</v>
      </c>
      <c r="B12" s="9" t="s">
        <v>431</v>
      </c>
      <c r="C12" s="9" t="s">
        <v>650</v>
      </c>
      <c r="D12" s="9" t="s">
        <v>651</v>
      </c>
      <c r="E12" s="9" t="s">
        <v>649</v>
      </c>
    </row>
    <row r="13" spans="1:5" ht="409.5">
      <c r="A13" s="9" t="s">
        <v>442</v>
      </c>
      <c r="B13" s="9" t="s">
        <v>443</v>
      </c>
      <c r="C13" s="9" t="s">
        <v>652</v>
      </c>
      <c r="D13" s="9" t="s">
        <v>653</v>
      </c>
      <c r="E13" s="9" t="s">
        <v>654</v>
      </c>
    </row>
    <row r="14" spans="1:5" ht="87">
      <c r="A14" s="9" t="s">
        <v>446</v>
      </c>
      <c r="B14" s="9" t="s">
        <v>447</v>
      </c>
      <c r="C14" s="9" t="s">
        <v>655</v>
      </c>
      <c r="D14" s="9" t="s">
        <v>656</v>
      </c>
      <c r="E14" s="9" t="s">
        <v>657</v>
      </c>
    </row>
    <row r="15" spans="1:5" ht="409.5">
      <c r="A15" s="9" t="s">
        <v>448</v>
      </c>
      <c r="B15" s="9" t="s">
        <v>449</v>
      </c>
      <c r="C15" s="9" t="s">
        <v>658</v>
      </c>
      <c r="D15" s="9" t="s">
        <v>659</v>
      </c>
      <c r="E15" s="9" t="s">
        <v>657</v>
      </c>
    </row>
    <row r="16" spans="1:5" ht="409.5">
      <c r="A16" s="9" t="s">
        <v>451</v>
      </c>
      <c r="B16" s="9" t="s">
        <v>452</v>
      </c>
      <c r="C16" s="9" t="s">
        <v>660</v>
      </c>
      <c r="D16" s="9" t="s">
        <v>661</v>
      </c>
      <c r="E16" s="9" t="s">
        <v>662</v>
      </c>
    </row>
    <row r="17" spans="1:5" ht="333.6">
      <c r="A17" s="9" t="s">
        <v>453</v>
      </c>
      <c r="B17" s="9" t="s">
        <v>454</v>
      </c>
      <c r="C17" s="9" t="s">
        <v>663</v>
      </c>
      <c r="D17" s="9" t="s">
        <v>664</v>
      </c>
      <c r="E17" s="9" t="s">
        <v>665</v>
      </c>
    </row>
    <row r="18" spans="1:5" ht="188.45">
      <c r="A18" s="9" t="s">
        <v>459</v>
      </c>
      <c r="B18" s="9" t="s">
        <v>460</v>
      </c>
      <c r="C18" s="9" t="s">
        <v>666</v>
      </c>
      <c r="D18" s="9" t="s">
        <v>667</v>
      </c>
      <c r="E18" s="9" t="s">
        <v>668</v>
      </c>
    </row>
    <row r="19" spans="1:5" ht="261">
      <c r="A19" s="9" t="s">
        <v>462</v>
      </c>
      <c r="B19" s="9" t="s">
        <v>463</v>
      </c>
      <c r="C19" s="9" t="s">
        <v>669</v>
      </c>
      <c r="D19" s="9" t="s">
        <v>670</v>
      </c>
      <c r="E19" s="9" t="s">
        <v>668</v>
      </c>
    </row>
    <row r="20" spans="1:5" ht="409.5">
      <c r="A20" s="9" t="s">
        <v>434</v>
      </c>
      <c r="B20" s="9" t="s">
        <v>435</v>
      </c>
      <c r="C20" s="9" t="s">
        <v>671</v>
      </c>
      <c r="D20" s="9" t="s">
        <v>672</v>
      </c>
      <c r="E20" s="9" t="s">
        <v>649</v>
      </c>
    </row>
    <row r="21" spans="1:5" ht="391.5">
      <c r="A21" s="9" t="s">
        <v>438</v>
      </c>
      <c r="B21" s="9" t="s">
        <v>439</v>
      </c>
      <c r="C21" s="9" t="s">
        <v>673</v>
      </c>
      <c r="D21" s="9" t="s">
        <v>674</v>
      </c>
      <c r="E21" s="9" t="s">
        <v>649</v>
      </c>
    </row>
    <row r="22" spans="1:5" ht="362.45">
      <c r="A22" s="9" t="s">
        <v>456</v>
      </c>
      <c r="B22" s="9" t="s">
        <v>457</v>
      </c>
      <c r="C22" s="9" t="s">
        <v>675</v>
      </c>
      <c r="D22" s="9" t="s">
        <v>676</v>
      </c>
      <c r="E22" s="9" t="s">
        <v>665</v>
      </c>
    </row>
  </sheetData>
  <printOptions gridLines="1"/>
  <pageMargins left="0.25" right="0.25" top="0.75" bottom="0.75" header="0.3" footer="0.3"/>
  <pageSetup paperSize="9" scale="30"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O7"/>
  <sheetViews>
    <sheetView workbookViewId="0">
      <selection activeCell="C2" sqref="C2"/>
    </sheetView>
  </sheetViews>
  <sheetFormatPr defaultRowHeight="14.45"/>
  <cols>
    <col min="1" max="1" width="30.85546875" bestFit="1" customWidth="1"/>
    <col min="2" max="2" width="15.140625" bestFit="1" customWidth="1"/>
  </cols>
  <sheetData>
    <row r="1" spans="1:15">
      <c r="A1" s="7"/>
      <c r="B1" s="7"/>
      <c r="C1" s="7">
        <v>1</v>
      </c>
      <c r="D1" s="7">
        <v>2</v>
      </c>
      <c r="E1" s="7">
        <v>3</v>
      </c>
      <c r="F1" s="7">
        <v>4</v>
      </c>
      <c r="G1" s="7">
        <v>5</v>
      </c>
      <c r="H1" s="7">
        <v>6</v>
      </c>
      <c r="I1" s="7">
        <v>7</v>
      </c>
      <c r="J1" s="7">
        <v>8</v>
      </c>
      <c r="K1" s="7">
        <v>9</v>
      </c>
      <c r="L1" s="7">
        <v>10</v>
      </c>
      <c r="M1" s="7">
        <v>11</v>
      </c>
      <c r="N1" s="7">
        <v>12</v>
      </c>
      <c r="O1" s="7">
        <v>13</v>
      </c>
    </row>
    <row r="2" spans="1:15">
      <c r="A2" s="7" t="s">
        <v>677</v>
      </c>
      <c r="B2" s="7" t="s">
        <v>678</v>
      </c>
      <c r="C2" s="7">
        <f>C1/13</f>
        <v>7.6923076923076927E-2</v>
      </c>
      <c r="D2" s="7">
        <f t="shared" ref="D2:O2" si="0">D1/13</f>
        <v>0.15384615384615385</v>
      </c>
      <c r="E2" s="7">
        <f t="shared" si="0"/>
        <v>0.23076923076923078</v>
      </c>
      <c r="F2" s="7">
        <f t="shared" si="0"/>
        <v>0.30769230769230771</v>
      </c>
      <c r="G2" s="7">
        <f t="shared" si="0"/>
        <v>0.38461538461538464</v>
      </c>
      <c r="H2" s="7">
        <f t="shared" si="0"/>
        <v>0.46153846153846156</v>
      </c>
      <c r="I2" s="7">
        <f t="shared" si="0"/>
        <v>0.53846153846153844</v>
      </c>
      <c r="J2" s="7">
        <f t="shared" si="0"/>
        <v>0.61538461538461542</v>
      </c>
      <c r="K2" s="7">
        <f t="shared" si="0"/>
        <v>0.69230769230769229</v>
      </c>
      <c r="L2" s="7">
        <f t="shared" si="0"/>
        <v>0.76923076923076927</v>
      </c>
      <c r="M2" s="7">
        <f t="shared" si="0"/>
        <v>0.84615384615384615</v>
      </c>
      <c r="N2" s="7">
        <f t="shared" si="0"/>
        <v>0.92307692307692313</v>
      </c>
      <c r="O2" s="7">
        <f t="shared" si="0"/>
        <v>1</v>
      </c>
    </row>
    <row r="3" spans="1:15">
      <c r="A3" s="7" t="s">
        <v>679</v>
      </c>
      <c r="B3" s="7"/>
      <c r="C3" s="7">
        <f>C2^2</f>
        <v>5.9171597633136102E-3</v>
      </c>
      <c r="D3" s="7">
        <f t="shared" ref="D3:O3" si="1">D2^2</f>
        <v>2.3668639053254441E-2</v>
      </c>
      <c r="E3" s="7">
        <f t="shared" si="1"/>
        <v>5.3254437869822494E-2</v>
      </c>
      <c r="F3" s="7">
        <f t="shared" si="1"/>
        <v>9.4674556213017763E-2</v>
      </c>
      <c r="G3" s="7">
        <f t="shared" si="1"/>
        <v>0.14792899408284024</v>
      </c>
      <c r="H3" s="7">
        <f t="shared" si="1"/>
        <v>0.21301775147928997</v>
      </c>
      <c r="I3" s="7">
        <f t="shared" si="1"/>
        <v>0.28994082840236685</v>
      </c>
      <c r="J3" s="7">
        <f t="shared" si="1"/>
        <v>0.37869822485207105</v>
      </c>
      <c r="K3" s="7">
        <f t="shared" si="1"/>
        <v>0.47928994082840232</v>
      </c>
      <c r="L3" s="7">
        <f t="shared" si="1"/>
        <v>0.59171597633136097</v>
      </c>
      <c r="M3" s="7">
        <f t="shared" si="1"/>
        <v>0.71597633136094674</v>
      </c>
      <c r="N3" s="7">
        <f t="shared" si="1"/>
        <v>0.8520710059171599</v>
      </c>
      <c r="O3" s="7">
        <f t="shared" si="1"/>
        <v>1</v>
      </c>
    </row>
    <row r="4" spans="1:15">
      <c r="A4" s="7" t="s">
        <v>680</v>
      </c>
      <c r="B4" s="7"/>
      <c r="C4" s="7">
        <f>1-((1-(C2))^2)</f>
        <v>0.1479289940828401</v>
      </c>
      <c r="D4" s="7">
        <f t="shared" ref="D4:O4" si="2">1-((1-(D2))^2)</f>
        <v>0.28402366863905326</v>
      </c>
      <c r="E4" s="7">
        <f t="shared" si="2"/>
        <v>0.40828402366863914</v>
      </c>
      <c r="F4" s="7">
        <f t="shared" si="2"/>
        <v>0.52071005917159763</v>
      </c>
      <c r="G4" s="7">
        <f t="shared" si="2"/>
        <v>0.62130177514792895</v>
      </c>
      <c r="H4" s="7">
        <f t="shared" si="2"/>
        <v>0.71005917159763321</v>
      </c>
      <c r="I4" s="7">
        <f t="shared" si="2"/>
        <v>0.78698224852071008</v>
      </c>
      <c r="J4" s="7">
        <f t="shared" si="2"/>
        <v>0.85207100591715978</v>
      </c>
      <c r="K4" s="7">
        <f t="shared" si="2"/>
        <v>0.90532544378698221</v>
      </c>
      <c r="L4" s="7">
        <f t="shared" si="2"/>
        <v>0.94674556213017758</v>
      </c>
      <c r="M4" s="7">
        <f t="shared" si="2"/>
        <v>0.97633136094674555</v>
      </c>
      <c r="N4" s="7">
        <f t="shared" si="2"/>
        <v>0.99408284023668636</v>
      </c>
      <c r="O4" s="7">
        <f t="shared" si="2"/>
        <v>1</v>
      </c>
    </row>
    <row r="5" spans="1:15">
      <c r="A5" s="7" t="s">
        <v>681</v>
      </c>
      <c r="B5" s="7"/>
      <c r="C5" s="7">
        <f>4*C2</f>
        <v>0.30769230769230771</v>
      </c>
      <c r="D5" s="7">
        <f t="shared" ref="D5:O5" si="3">4*D2</f>
        <v>0.61538461538461542</v>
      </c>
      <c r="E5" s="7">
        <f t="shared" si="3"/>
        <v>0.92307692307692313</v>
      </c>
      <c r="F5" s="7">
        <f t="shared" si="3"/>
        <v>1.2307692307692308</v>
      </c>
      <c r="G5" s="7">
        <f t="shared" si="3"/>
        <v>1.5384615384615385</v>
      </c>
      <c r="H5" s="7">
        <f t="shared" si="3"/>
        <v>1.8461538461538463</v>
      </c>
      <c r="I5" s="7">
        <f t="shared" si="3"/>
        <v>2.1538461538461537</v>
      </c>
      <c r="J5" s="7">
        <f t="shared" si="3"/>
        <v>2.4615384615384617</v>
      </c>
      <c r="K5" s="7">
        <f t="shared" si="3"/>
        <v>2.7692307692307692</v>
      </c>
      <c r="L5" s="7">
        <f t="shared" si="3"/>
        <v>3.0769230769230771</v>
      </c>
      <c r="M5" s="7">
        <f t="shared" si="3"/>
        <v>3.3846153846153846</v>
      </c>
      <c r="N5" s="7">
        <f t="shared" si="3"/>
        <v>3.6923076923076925</v>
      </c>
      <c r="O5" s="7">
        <f t="shared" si="3"/>
        <v>4</v>
      </c>
    </row>
    <row r="6" spans="1:15">
      <c r="A6" s="7" t="s">
        <v>682</v>
      </c>
      <c r="B6" s="7"/>
      <c r="C6" s="7">
        <f t="shared" ref="C6:O6" si="4">C3*4</f>
        <v>2.3668639053254441E-2</v>
      </c>
      <c r="D6" s="7">
        <f t="shared" si="4"/>
        <v>9.4674556213017763E-2</v>
      </c>
      <c r="E6" s="7">
        <f t="shared" si="4"/>
        <v>0.21301775147928997</v>
      </c>
      <c r="F6" s="7">
        <f t="shared" si="4"/>
        <v>0.37869822485207105</v>
      </c>
      <c r="G6" s="7">
        <f t="shared" si="4"/>
        <v>0.59171597633136097</v>
      </c>
      <c r="H6" s="7">
        <f t="shared" si="4"/>
        <v>0.8520710059171599</v>
      </c>
      <c r="I6" s="7">
        <f t="shared" si="4"/>
        <v>1.1597633136094674</v>
      </c>
      <c r="J6" s="7">
        <f t="shared" si="4"/>
        <v>1.5147928994082842</v>
      </c>
      <c r="K6" s="7">
        <f t="shared" si="4"/>
        <v>1.9171597633136093</v>
      </c>
      <c r="L6" s="7">
        <f t="shared" si="4"/>
        <v>2.3668639053254439</v>
      </c>
      <c r="M6" s="7">
        <f t="shared" si="4"/>
        <v>2.863905325443787</v>
      </c>
      <c r="N6" s="7">
        <f t="shared" si="4"/>
        <v>3.4082840236686396</v>
      </c>
      <c r="O6" s="7">
        <f t="shared" si="4"/>
        <v>4</v>
      </c>
    </row>
    <row r="7" spans="1:15">
      <c r="A7" s="7" t="s">
        <v>683</v>
      </c>
      <c r="B7" s="7"/>
      <c r="C7" s="7">
        <f t="shared" ref="C7:O7" si="5">C4*4</f>
        <v>0.59171597633136042</v>
      </c>
      <c r="D7" s="7">
        <f t="shared" si="5"/>
        <v>1.136094674556213</v>
      </c>
      <c r="E7" s="7">
        <f t="shared" si="5"/>
        <v>1.6331360946745566</v>
      </c>
      <c r="F7" s="7">
        <f t="shared" si="5"/>
        <v>2.0828402366863905</v>
      </c>
      <c r="G7" s="7">
        <f t="shared" si="5"/>
        <v>2.4852071005917158</v>
      </c>
      <c r="H7" s="7">
        <f t="shared" si="5"/>
        <v>2.8402366863905328</v>
      </c>
      <c r="I7" s="7">
        <f t="shared" si="5"/>
        <v>3.1479289940828403</v>
      </c>
      <c r="J7" s="7">
        <f t="shared" si="5"/>
        <v>3.4082840236686391</v>
      </c>
      <c r="K7" s="7">
        <f t="shared" si="5"/>
        <v>3.6213017751479288</v>
      </c>
      <c r="L7" s="7">
        <f t="shared" si="5"/>
        <v>3.7869822485207103</v>
      </c>
      <c r="M7" s="7">
        <f t="shared" si="5"/>
        <v>3.9053254437869822</v>
      </c>
      <c r="N7" s="7">
        <f t="shared" si="5"/>
        <v>3.9763313609467454</v>
      </c>
      <c r="O7" s="7">
        <f t="shared" si="5"/>
        <v>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S9"/>
  <sheetViews>
    <sheetView workbookViewId="0">
      <selection activeCell="H3" sqref="H3"/>
    </sheetView>
  </sheetViews>
  <sheetFormatPr defaultColWidth="9.140625" defaultRowHeight="14.45"/>
  <cols>
    <col min="1" max="1" width="37.140625" bestFit="1" customWidth="1"/>
    <col min="2" max="2" width="19.140625" bestFit="1" customWidth="1"/>
    <col min="3" max="11" width="8.140625" bestFit="1" customWidth="1"/>
    <col min="18" max="18" width="6.5703125" bestFit="1" customWidth="1"/>
    <col min="19" max="19" width="8.140625" bestFit="1" customWidth="1"/>
  </cols>
  <sheetData>
    <row r="1" spans="1:19">
      <c r="C1" t="s">
        <v>478</v>
      </c>
      <c r="D1" t="s">
        <v>479</v>
      </c>
      <c r="E1" t="s">
        <v>480</v>
      </c>
      <c r="F1" t="s">
        <v>481</v>
      </c>
      <c r="G1" t="s">
        <v>482</v>
      </c>
      <c r="H1" t="s">
        <v>483</v>
      </c>
      <c r="I1" t="s">
        <v>484</v>
      </c>
      <c r="J1" t="s">
        <v>485</v>
      </c>
      <c r="K1" t="s">
        <v>486</v>
      </c>
      <c r="L1" t="s">
        <v>487</v>
      </c>
      <c r="M1" t="s">
        <v>488</v>
      </c>
      <c r="N1" t="s">
        <v>489</v>
      </c>
      <c r="O1" t="s">
        <v>490</v>
      </c>
      <c r="P1" t="s">
        <v>491</v>
      </c>
      <c r="Q1" t="s">
        <v>492</v>
      </c>
      <c r="R1" t="s">
        <v>202</v>
      </c>
    </row>
    <row r="2" spans="1:19">
      <c r="A2" s="6" t="s">
        <v>35</v>
      </c>
      <c r="B2" t="s">
        <v>684</v>
      </c>
      <c r="E2">
        <v>0.5</v>
      </c>
      <c r="F2">
        <v>0.9</v>
      </c>
      <c r="G2">
        <v>1.3</v>
      </c>
      <c r="H2">
        <v>1.8</v>
      </c>
      <c r="I2">
        <v>1.9</v>
      </c>
      <c r="J2">
        <v>2.1</v>
      </c>
      <c r="K2">
        <v>2.2000000000000002</v>
      </c>
      <c r="L2">
        <v>2.5</v>
      </c>
      <c r="M2">
        <v>2.8</v>
      </c>
      <c r="N2">
        <v>3.1</v>
      </c>
      <c r="O2">
        <v>3.3</v>
      </c>
      <c r="P2">
        <v>3.6</v>
      </c>
      <c r="Q2">
        <v>4</v>
      </c>
      <c r="R2">
        <f>SUM(C2:Q2)</f>
        <v>30.000000000000004</v>
      </c>
      <c r="S2" t="s">
        <v>685</v>
      </c>
    </row>
    <row r="3" spans="1:19">
      <c r="A3" s="6" t="s">
        <v>70</v>
      </c>
      <c r="B3" t="s">
        <v>686</v>
      </c>
      <c r="E3">
        <v>5</v>
      </c>
      <c r="F3">
        <v>67</v>
      </c>
      <c r="G3">
        <v>85</v>
      </c>
      <c r="H3">
        <v>146</v>
      </c>
      <c r="I3">
        <v>180</v>
      </c>
      <c r="J3">
        <v>216</v>
      </c>
      <c r="K3">
        <v>248</v>
      </c>
      <c r="L3">
        <v>289</v>
      </c>
      <c r="M3">
        <v>330</v>
      </c>
      <c r="N3">
        <v>371</v>
      </c>
      <c r="O3">
        <v>421</v>
      </c>
      <c r="P3">
        <v>476</v>
      </c>
      <c r="Q3">
        <v>529</v>
      </c>
      <c r="R3">
        <f>SUM(C3:Q3)</f>
        <v>3363</v>
      </c>
      <c r="S3" t="s">
        <v>687</v>
      </c>
    </row>
    <row r="4" spans="1:19">
      <c r="A4" s="6"/>
      <c r="E4">
        <v>12</v>
      </c>
      <c r="F4">
        <v>18</v>
      </c>
      <c r="G4">
        <v>23</v>
      </c>
      <c r="H4">
        <v>84</v>
      </c>
      <c r="I4">
        <v>90</v>
      </c>
      <c r="J4">
        <v>97</v>
      </c>
      <c r="K4">
        <v>103</v>
      </c>
      <c r="L4">
        <v>64</v>
      </c>
      <c r="M4">
        <v>72</v>
      </c>
      <c r="N4">
        <v>77</v>
      </c>
      <c r="O4">
        <v>83</v>
      </c>
      <c r="P4">
        <v>94</v>
      </c>
      <c r="Q4">
        <v>100</v>
      </c>
      <c r="R4">
        <f>SUM(C5:Q5)</f>
        <v>0</v>
      </c>
    </row>
    <row r="5" spans="1:19">
      <c r="A5" s="6" t="s">
        <v>45</v>
      </c>
      <c r="S5" t="s">
        <v>274</v>
      </c>
    </row>
    <row r="6" spans="1:19">
      <c r="A6" s="6" t="s">
        <v>53</v>
      </c>
    </row>
    <row r="7" spans="1:19">
      <c r="A7" s="6" t="s">
        <v>71</v>
      </c>
    </row>
    <row r="8" spans="1:19">
      <c r="A8" s="6" t="s">
        <v>388</v>
      </c>
    </row>
    <row r="9" spans="1:19">
      <c r="A9" s="6" t="s">
        <v>59</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B1:AM31"/>
  <sheetViews>
    <sheetView workbookViewId="0">
      <selection activeCell="E18" sqref="E18"/>
    </sheetView>
  </sheetViews>
  <sheetFormatPr defaultRowHeight="14.45"/>
  <cols>
    <col min="2" max="2" width="19.140625" bestFit="1" customWidth="1"/>
    <col min="3" max="3" width="26" bestFit="1" customWidth="1"/>
    <col min="4" max="4" width="25.5703125" bestFit="1" customWidth="1"/>
    <col min="5" max="16" width="10.85546875" style="7" bestFit="1" customWidth="1"/>
    <col min="17" max="17" width="14.140625" style="7" bestFit="1" customWidth="1"/>
    <col min="18" max="19" width="10.85546875" style="7" bestFit="1" customWidth="1"/>
    <col min="20" max="20" width="9" bestFit="1" customWidth="1"/>
    <col min="21" max="21" width="3.85546875" bestFit="1" customWidth="1"/>
    <col min="25" max="39" width="10.85546875" bestFit="1" customWidth="1"/>
  </cols>
  <sheetData>
    <row r="1" spans="2:39">
      <c r="E1" s="13">
        <v>43646</v>
      </c>
      <c r="F1" s="13">
        <v>44012</v>
      </c>
      <c r="G1" s="13">
        <v>44377</v>
      </c>
      <c r="H1" s="13">
        <v>44742</v>
      </c>
      <c r="I1" s="13">
        <v>45107</v>
      </c>
      <c r="J1" s="13">
        <v>45473</v>
      </c>
      <c r="K1" s="13">
        <v>45838</v>
      </c>
      <c r="L1" s="13">
        <v>46203</v>
      </c>
      <c r="M1" s="13">
        <v>46568</v>
      </c>
      <c r="N1" s="13">
        <v>46934</v>
      </c>
      <c r="O1" s="13">
        <v>47299</v>
      </c>
      <c r="P1" s="13">
        <v>47664</v>
      </c>
      <c r="Q1" s="13">
        <v>48029</v>
      </c>
      <c r="R1" s="13">
        <v>48395</v>
      </c>
      <c r="S1" s="13">
        <v>48760</v>
      </c>
      <c r="Y1" s="12">
        <v>43646</v>
      </c>
      <c r="Z1" s="12">
        <v>44012</v>
      </c>
      <c r="AA1" s="12">
        <v>44377</v>
      </c>
      <c r="AB1" s="12">
        <v>44742</v>
      </c>
      <c r="AC1" s="12">
        <v>45107</v>
      </c>
      <c r="AD1" s="12">
        <v>45473</v>
      </c>
      <c r="AE1" s="12">
        <v>45838</v>
      </c>
      <c r="AF1" s="12">
        <v>46203</v>
      </c>
      <c r="AG1" s="12">
        <v>46568</v>
      </c>
      <c r="AH1" s="12">
        <v>46934</v>
      </c>
      <c r="AI1" s="12">
        <v>47299</v>
      </c>
      <c r="AJ1" s="12">
        <v>47664</v>
      </c>
      <c r="AK1" s="12">
        <v>48029</v>
      </c>
      <c r="AL1" s="12">
        <v>48395</v>
      </c>
      <c r="AM1" s="12">
        <v>48760</v>
      </c>
    </row>
    <row r="2" spans="2:39">
      <c r="E2" s="7" t="s">
        <v>478</v>
      </c>
      <c r="F2" s="7" t="s">
        <v>479</v>
      </c>
      <c r="G2" s="7" t="s">
        <v>480</v>
      </c>
      <c r="H2" s="7" t="s">
        <v>481</v>
      </c>
      <c r="I2" s="7" t="s">
        <v>482</v>
      </c>
      <c r="J2" s="7" t="s">
        <v>483</v>
      </c>
      <c r="K2" s="7" t="s">
        <v>484</v>
      </c>
      <c r="L2" s="7" t="s">
        <v>485</v>
      </c>
      <c r="M2" s="7" t="s">
        <v>486</v>
      </c>
      <c r="N2" s="7" t="s">
        <v>487</v>
      </c>
      <c r="O2" s="7" t="s">
        <v>488</v>
      </c>
      <c r="P2" s="7" t="s">
        <v>489</v>
      </c>
      <c r="Q2" s="7" t="s">
        <v>490</v>
      </c>
      <c r="R2" s="7" t="s">
        <v>491</v>
      </c>
      <c r="S2" s="7" t="s">
        <v>492</v>
      </c>
      <c r="T2" t="s">
        <v>202</v>
      </c>
      <c r="U2" t="s">
        <v>685</v>
      </c>
      <c r="X2" t="s">
        <v>688</v>
      </c>
      <c r="Y2">
        <v>0</v>
      </c>
      <c r="Z2">
        <v>0</v>
      </c>
      <c r="AA2">
        <v>500000</v>
      </c>
      <c r="AB2">
        <v>1400000</v>
      </c>
      <c r="AC2">
        <v>2700000</v>
      </c>
      <c r="AD2">
        <v>4500000</v>
      </c>
      <c r="AE2">
        <v>6400000</v>
      </c>
      <c r="AF2">
        <v>8500000</v>
      </c>
      <c r="AG2">
        <v>10700000</v>
      </c>
      <c r="AH2">
        <v>13200000</v>
      </c>
      <c r="AI2">
        <v>16000000</v>
      </c>
      <c r="AJ2">
        <v>19100000</v>
      </c>
      <c r="AK2">
        <v>22400000</v>
      </c>
      <c r="AL2">
        <v>26000000</v>
      </c>
      <c r="AM2">
        <v>30000000</v>
      </c>
    </row>
    <row r="3" spans="2:39">
      <c r="E3" s="7">
        <v>1</v>
      </c>
      <c r="F3" s="7">
        <v>2</v>
      </c>
      <c r="G3" s="7">
        <v>3</v>
      </c>
      <c r="H3" s="7">
        <v>4</v>
      </c>
      <c r="I3" s="7">
        <v>5</v>
      </c>
      <c r="J3" s="7">
        <v>6</v>
      </c>
      <c r="K3" s="7">
        <v>7</v>
      </c>
      <c r="L3" s="7">
        <v>8</v>
      </c>
      <c r="M3" s="7">
        <v>9</v>
      </c>
      <c r="N3" s="7">
        <v>10</v>
      </c>
      <c r="O3" s="7">
        <v>11</v>
      </c>
      <c r="P3" s="7">
        <v>12</v>
      </c>
      <c r="Q3" s="7">
        <v>13</v>
      </c>
      <c r="R3" s="7">
        <v>14</v>
      </c>
      <c r="S3" s="7">
        <v>15</v>
      </c>
    </row>
    <row r="4" spans="2:39">
      <c r="B4" s="6" t="s">
        <v>35</v>
      </c>
      <c r="C4" t="s">
        <v>508</v>
      </c>
      <c r="D4" t="s">
        <v>509</v>
      </c>
      <c r="G4" s="7">
        <v>0.5</v>
      </c>
      <c r="H4" s="7">
        <v>0.9</v>
      </c>
      <c r="I4" s="7">
        <v>1.3</v>
      </c>
      <c r="J4" s="7">
        <v>1.8</v>
      </c>
      <c r="K4" s="7">
        <v>1.9</v>
      </c>
      <c r="L4" s="7">
        <v>2.1</v>
      </c>
      <c r="M4" s="7">
        <v>2.2000000000000002</v>
      </c>
      <c r="N4" s="7">
        <v>2.5</v>
      </c>
      <c r="O4" s="7">
        <v>2.8</v>
      </c>
      <c r="P4" s="7">
        <v>3.1</v>
      </c>
      <c r="Q4" s="7">
        <v>3.3</v>
      </c>
      <c r="R4" s="7">
        <v>3.6</v>
      </c>
      <c r="S4" s="7">
        <v>4</v>
      </c>
      <c r="T4">
        <f>SUM(E4:S4)</f>
        <v>30.000000000000004</v>
      </c>
      <c r="X4" t="s">
        <v>689</v>
      </c>
      <c r="Y4">
        <v>0</v>
      </c>
      <c r="Z4">
        <v>0</v>
      </c>
      <c r="AA4">
        <v>0</v>
      </c>
      <c r="AB4">
        <v>850000</v>
      </c>
      <c r="AC4">
        <v>1700000</v>
      </c>
      <c r="AD4">
        <v>2550000</v>
      </c>
      <c r="AE4">
        <v>3400000</v>
      </c>
      <c r="AF4">
        <v>4250000</v>
      </c>
      <c r="AG4">
        <v>5100000</v>
      </c>
      <c r="AH4">
        <v>5950000</v>
      </c>
      <c r="AI4">
        <v>6800000</v>
      </c>
      <c r="AJ4">
        <v>7650000</v>
      </c>
      <c r="AK4">
        <v>8500000</v>
      </c>
      <c r="AL4">
        <v>9350000</v>
      </c>
      <c r="AM4">
        <v>10200000</v>
      </c>
    </row>
    <row r="5" spans="2:39">
      <c r="B5" s="6" t="s">
        <v>35</v>
      </c>
      <c r="C5" t="s">
        <v>544</v>
      </c>
      <c r="D5" t="s">
        <v>564</v>
      </c>
      <c r="E5" s="7">
        <v>0</v>
      </c>
      <c r="F5" s="7">
        <v>0</v>
      </c>
      <c r="G5" s="7">
        <v>500000</v>
      </c>
      <c r="H5" s="7">
        <v>1400000</v>
      </c>
      <c r="I5" s="7">
        <v>2700000</v>
      </c>
      <c r="J5" s="7">
        <v>4500000</v>
      </c>
      <c r="K5" s="7">
        <v>6400000</v>
      </c>
      <c r="L5" s="7">
        <v>8500000</v>
      </c>
      <c r="M5" s="7">
        <v>10700000</v>
      </c>
      <c r="N5" s="7">
        <v>13200000</v>
      </c>
      <c r="O5" s="7">
        <v>16000000</v>
      </c>
      <c r="P5" s="7">
        <v>19100000</v>
      </c>
      <c r="Q5" s="7">
        <v>22400000</v>
      </c>
      <c r="R5" s="7">
        <v>26000000</v>
      </c>
      <c r="S5" s="7">
        <v>30000000</v>
      </c>
      <c r="X5" t="s">
        <v>690</v>
      </c>
      <c r="Y5">
        <v>0</v>
      </c>
      <c r="Z5">
        <v>0</v>
      </c>
      <c r="AA5">
        <v>0</v>
      </c>
      <c r="AB5">
        <v>0</v>
      </c>
      <c r="AC5">
        <v>0</v>
      </c>
      <c r="AD5">
        <v>0</v>
      </c>
      <c r="AE5">
        <v>0</v>
      </c>
      <c r="AF5">
        <v>0</v>
      </c>
      <c r="AG5">
        <v>0</v>
      </c>
      <c r="AH5">
        <v>1500000</v>
      </c>
      <c r="AI5">
        <f>AH5+1500000</f>
        <v>3000000</v>
      </c>
      <c r="AJ5">
        <f>AI5+1500000</f>
        <v>4500000</v>
      </c>
      <c r="AK5">
        <f>AJ5+1500000</f>
        <v>6000000</v>
      </c>
      <c r="AL5">
        <f>AK5+1500000</f>
        <v>7500000</v>
      </c>
      <c r="AM5">
        <f>AL5+1500000</f>
        <v>9000000</v>
      </c>
    </row>
    <row r="6" spans="2:39" s="14" customFormat="1" ht="15" thickBot="1">
      <c r="B6" s="15" t="s">
        <v>35</v>
      </c>
      <c r="C6" s="14" t="s">
        <v>544</v>
      </c>
      <c r="D6" s="14" t="s">
        <v>565</v>
      </c>
      <c r="E6" s="16" t="e">
        <f>SUM(E7:E29)</f>
        <v>#REF!</v>
      </c>
      <c r="F6" s="16" t="e">
        <f t="shared" ref="F6:S6" si="0">SUM(F7:F29)</f>
        <v>#REF!</v>
      </c>
      <c r="G6" s="16" t="e">
        <f t="shared" si="0"/>
        <v>#REF!</v>
      </c>
      <c r="H6" s="16" t="e">
        <f t="shared" si="0"/>
        <v>#REF!</v>
      </c>
      <c r="I6" s="16" t="e">
        <f t="shared" si="0"/>
        <v>#REF!</v>
      </c>
      <c r="J6" s="16" t="e">
        <f t="shared" si="0"/>
        <v>#REF!</v>
      </c>
      <c r="K6" s="16" t="e">
        <f t="shared" si="0"/>
        <v>#REF!</v>
      </c>
      <c r="L6" s="16" t="e">
        <f t="shared" si="0"/>
        <v>#REF!</v>
      </c>
      <c r="M6" s="16" t="e">
        <f t="shared" si="0"/>
        <v>#REF!</v>
      </c>
      <c r="N6" s="16" t="e">
        <f t="shared" si="0"/>
        <v>#REF!</v>
      </c>
      <c r="O6" s="16" t="e">
        <f t="shared" si="0"/>
        <v>#REF!</v>
      </c>
      <c r="P6" s="16" t="e">
        <f t="shared" si="0"/>
        <v>#REF!</v>
      </c>
      <c r="Q6" s="16" t="e">
        <f t="shared" si="0"/>
        <v>#REF!</v>
      </c>
      <c r="R6" s="16" t="e">
        <f t="shared" si="0"/>
        <v>#REF!</v>
      </c>
      <c r="S6" s="16" t="e">
        <f t="shared" si="0"/>
        <v>#REF!</v>
      </c>
      <c r="U6" s="16"/>
    </row>
    <row r="7" spans="2:39">
      <c r="D7">
        <f>Inputs!A5</f>
        <v>0</v>
      </c>
      <c r="E7" s="7">
        <f>IF(E$1&gt;Inputs!$AH5,Inputs!$BA5,0)</f>
        <v>0</v>
      </c>
      <c r="F7" s="7">
        <f>IF(F$1&gt;Inputs!$AH5,Inputs!$BA5+E7,0)</f>
        <v>0</v>
      </c>
      <c r="G7" s="7">
        <f>IF(G$1&gt;Inputs!$AH5,Inputs!$BA5+F7,0)</f>
        <v>0</v>
      </c>
      <c r="H7" s="7">
        <f>IF(H$1&gt;Inputs!$AH5,Inputs!$BA5+G7,0)</f>
        <v>0</v>
      </c>
      <c r="I7" s="7">
        <f>IF(I$1&gt;Inputs!$AH5,Inputs!$BA5+H7,0)</f>
        <v>0</v>
      </c>
      <c r="J7" s="7">
        <f>IF(J$1&gt;Inputs!$AH5,Inputs!$BA5+I7,0)</f>
        <v>0</v>
      </c>
      <c r="K7" s="7">
        <f>IF(K$1&gt;Inputs!$AH5,Inputs!$BA5+J7,0)</f>
        <v>0</v>
      </c>
      <c r="L7" s="7">
        <f>IF(L$1&gt;Inputs!$AH5,Inputs!$BA5+K7,0)</f>
        <v>0</v>
      </c>
      <c r="M7" s="7">
        <f>IF(M$1&gt;Inputs!$AH5,Inputs!$BA5+L7,0)</f>
        <v>0</v>
      </c>
      <c r="N7" s="7">
        <f>IF(N$1&gt;Inputs!$AH5,Inputs!$BA5+M7,0)</f>
        <v>0</v>
      </c>
      <c r="O7" s="7">
        <f>IF(O$1&gt;Inputs!$AH5,Inputs!$BA5+N7,0)</f>
        <v>0</v>
      </c>
      <c r="P7" s="7">
        <f>IF(P$1&gt;Inputs!$AH5,Inputs!$BA5+O7,0)</f>
        <v>0</v>
      </c>
      <c r="Q7" s="7">
        <f>IF(Q$1&gt;Inputs!$AH5,Inputs!$BA5+P7,0)</f>
        <v>0</v>
      </c>
      <c r="R7" s="7">
        <f>IF(R$1&gt;Inputs!$AH5,Inputs!$BA5+Q7,0)</f>
        <v>0</v>
      </c>
      <c r="S7" s="7">
        <f>IF(S$1&gt;Inputs!$AH5,Inputs!$BA5+R7,0)</f>
        <v>0</v>
      </c>
      <c r="T7" s="7" t="e">
        <f>IF(AND(Inputs!$AH5&lt;'1. Food waste model outputs'!#REF!,Inputs!CZ5&gt;'1. Food waste model outputs'!AH1),Inputs!$BA5,"")</f>
        <v>#REF!</v>
      </c>
    </row>
    <row r="8" spans="2:39">
      <c r="D8">
        <f>Inputs!A6</f>
        <v>0</v>
      </c>
      <c r="E8" s="7">
        <f>IF(E$1&gt;Inputs!$AH6,Inputs!$BA6,0)</f>
        <v>0</v>
      </c>
      <c r="F8" s="7">
        <f>IF(F$1&gt;Inputs!$AH6,Inputs!$BA6+E8,0)</f>
        <v>0</v>
      </c>
      <c r="G8" s="7">
        <f>IF(G$1&gt;Inputs!$AH6,Inputs!$BA6+F8,0)</f>
        <v>0</v>
      </c>
      <c r="H8" s="7">
        <f>IF(H$1&gt;Inputs!$AH6,Inputs!$BA6+G8,0)</f>
        <v>0</v>
      </c>
      <c r="I8" s="7">
        <f>IF(I$1&gt;Inputs!$AH6,Inputs!$BA6+H8,0)</f>
        <v>0</v>
      </c>
      <c r="J8" s="7">
        <f>IF(J$1&gt;Inputs!$AH6,Inputs!$BA6+I8,0)</f>
        <v>0</v>
      </c>
      <c r="K8" s="7">
        <f>IF(K$1&gt;Inputs!$AH6,Inputs!$BA6+J8,0)</f>
        <v>0</v>
      </c>
      <c r="L8" s="7">
        <f>IF(L$1&gt;Inputs!$AH6,Inputs!$BA6+K8,0)</f>
        <v>0</v>
      </c>
      <c r="M8" s="7">
        <f>IF(M$1&gt;Inputs!$AH6,Inputs!$BA6+L8,0)</f>
        <v>0</v>
      </c>
      <c r="N8" s="7">
        <f>IF(N$1&gt;Inputs!$AH6,Inputs!$BA6+M8,0)</f>
        <v>0</v>
      </c>
      <c r="O8" s="7">
        <f>IF(O$1&gt;Inputs!$AH6,Inputs!$BA6+N8,0)</f>
        <v>0</v>
      </c>
      <c r="P8" s="7">
        <f>IF(P$1&gt;Inputs!$AH6,Inputs!$BA6+O8,0)</f>
        <v>0</v>
      </c>
      <c r="Q8" s="7">
        <f>IF(Q$1&gt;Inputs!$AH6,Inputs!$BA6+P8,0)</f>
        <v>0</v>
      </c>
      <c r="R8" s="7">
        <f>IF(R$1&gt;Inputs!$AH6,Inputs!$BA6+Q8,0)</f>
        <v>0</v>
      </c>
      <c r="S8" s="7">
        <f>IF(S$1&gt;Inputs!$AH6,Inputs!$BA6+R8,0)</f>
        <v>0</v>
      </c>
    </row>
    <row r="9" spans="2:39">
      <c r="B9" s="19"/>
      <c r="D9" t="s">
        <v>409</v>
      </c>
      <c r="E9" s="7">
        <f>IF(E$1&gt;Inputs!$AH7,Inputs!$BA7,0)</f>
        <v>0</v>
      </c>
      <c r="F9" s="7">
        <f>IF(F$1&gt;Inputs!$AH7,Inputs!$BA7+E9,0)</f>
        <v>0</v>
      </c>
      <c r="G9" s="7">
        <f>IF(G$1&gt;Inputs!$AH7,Inputs!$BA7+F9,0)</f>
        <v>0</v>
      </c>
      <c r="H9" s="7">
        <f>IF(H$1&gt;Inputs!$AH7,Inputs!$BA7+G9,0)</f>
        <v>0</v>
      </c>
      <c r="I9" s="7">
        <f>IF(I$1&gt;Inputs!$AH7,Inputs!$BA7+H9,0)</f>
        <v>0</v>
      </c>
      <c r="J9" s="7">
        <f>IF(J$1&gt;Inputs!$AH7,Inputs!$BA7+I9,0)</f>
        <v>0</v>
      </c>
      <c r="K9" s="7">
        <f>IF(K$1&gt;Inputs!$AH7,Inputs!$BA7+J9,0)</f>
        <v>0</v>
      </c>
      <c r="L9" s="7">
        <f>IF(L$1&gt;Inputs!$AH7,Inputs!$BA7+K9,0)</f>
        <v>0</v>
      </c>
      <c r="M9" s="7">
        <f>IF(M$1&gt;Inputs!$AH7,Inputs!$BA7+L9,0)</f>
        <v>0</v>
      </c>
      <c r="N9" s="7">
        <f>IF(N$1&gt;Inputs!$AH7,Inputs!$BA7+M9,0)</f>
        <v>0</v>
      </c>
      <c r="O9" s="7">
        <f>IF(O$1&gt;Inputs!$AH7,Inputs!$BA7+N9,0)</f>
        <v>0</v>
      </c>
      <c r="P9" s="7">
        <f>IF(P$1&gt;Inputs!$AH7,Inputs!$BA7+O9,0)</f>
        <v>0</v>
      </c>
      <c r="Q9" s="7">
        <f>IF(Q$1&gt;Inputs!$AH7,Inputs!$BA7+P9,0)</f>
        <v>0</v>
      </c>
      <c r="R9" s="7">
        <f>IF(R$1&gt;Inputs!$AH7,Inputs!$BA7+Q9,0)</f>
        <v>0</v>
      </c>
      <c r="S9" s="7">
        <f>IF(S$1&gt;Inputs!$AH7,Inputs!$BA7+R9,0)</f>
        <v>0</v>
      </c>
    </row>
    <row r="11" spans="2:39">
      <c r="D11" t="s">
        <v>691</v>
      </c>
      <c r="E11" s="7">
        <f>16-E3</f>
        <v>15</v>
      </c>
      <c r="F11" s="7">
        <f t="shared" ref="F11:S11" si="1">16-F3</f>
        <v>14</v>
      </c>
      <c r="G11" s="7">
        <f t="shared" si="1"/>
        <v>13</v>
      </c>
      <c r="H11" s="7">
        <f t="shared" si="1"/>
        <v>12</v>
      </c>
      <c r="I11" s="7">
        <f t="shared" si="1"/>
        <v>11</v>
      </c>
      <c r="J11" s="7">
        <f t="shared" si="1"/>
        <v>10</v>
      </c>
      <c r="K11" s="7">
        <f t="shared" si="1"/>
        <v>9</v>
      </c>
      <c r="L11" s="7">
        <f t="shared" si="1"/>
        <v>8</v>
      </c>
      <c r="M11" s="7">
        <f t="shared" si="1"/>
        <v>7</v>
      </c>
      <c r="N11" s="7">
        <f t="shared" si="1"/>
        <v>6</v>
      </c>
      <c r="O11" s="7">
        <f t="shared" si="1"/>
        <v>5</v>
      </c>
      <c r="P11" s="7">
        <f t="shared" si="1"/>
        <v>4</v>
      </c>
      <c r="Q11" s="7">
        <f t="shared" si="1"/>
        <v>3</v>
      </c>
      <c r="R11" s="7">
        <f t="shared" si="1"/>
        <v>2</v>
      </c>
      <c r="S11" s="7">
        <f t="shared" si="1"/>
        <v>1</v>
      </c>
    </row>
    <row r="12" spans="2:39">
      <c r="D12" t="s">
        <v>692</v>
      </c>
    </row>
    <row r="13" spans="2:39">
      <c r="C13" s="12">
        <v>45108</v>
      </c>
      <c r="D13" t="s">
        <v>693</v>
      </c>
      <c r="E13" s="7">
        <f>E1-Inputs!$AH5</f>
        <v>-1462</v>
      </c>
      <c r="F13" s="7">
        <f>F1-Inputs!$AH5</f>
        <v>-1096</v>
      </c>
      <c r="G13" s="7">
        <f>G1-Inputs!$AH5</f>
        <v>-731</v>
      </c>
      <c r="H13" s="7">
        <f>H1-Inputs!$AH5</f>
        <v>-366</v>
      </c>
      <c r="I13" s="7">
        <f>I1-Inputs!$AH5</f>
        <v>-1</v>
      </c>
      <c r="J13" s="7">
        <f>J1-Inputs!$AH5</f>
        <v>365</v>
      </c>
      <c r="K13" s="7">
        <f>K1-Inputs!$AH5</f>
        <v>730</v>
      </c>
      <c r="L13" s="7">
        <f>L1-Inputs!$AH5</f>
        <v>1095</v>
      </c>
      <c r="M13" s="7">
        <f>M1-Inputs!$AH5</f>
        <v>1460</v>
      </c>
      <c r="N13" s="7">
        <f>N1-Inputs!$AH5</f>
        <v>1826</v>
      </c>
      <c r="O13" s="7">
        <f>O1-Inputs!$AH5</f>
        <v>2191</v>
      </c>
      <c r="P13" s="7">
        <f>P1-Inputs!$AH5</f>
        <v>2556</v>
      </c>
      <c r="Q13" s="7">
        <f>Q1-Inputs!$AH5</f>
        <v>2921</v>
      </c>
      <c r="R13" s="7">
        <f>R1-Inputs!$AH5</f>
        <v>3287</v>
      </c>
      <c r="S13" s="7">
        <f>S1-Inputs!$AH5</f>
        <v>3652</v>
      </c>
    </row>
    <row r="14" spans="2:39">
      <c r="C14" s="12">
        <v>43647</v>
      </c>
      <c r="D14" t="s">
        <v>546</v>
      </c>
      <c r="E14" s="28" t="e">
        <f>VLOOKUP(Inputs!$AH5,'Axis labels'!#REF!,(MATCH(ROUNDUP((E$1-Inputs!$AH5)/365,1),'Axis labels'!#REF!,0)+2),FALSE)</f>
        <v>#REF!</v>
      </c>
      <c r="F14" s="28" t="e">
        <f>VLOOKUP(Inputs!$AH5,'Axis labels'!#REF!,(MATCH((F$1-Inputs!$AH5),'Axis labels'!#REF!,0)+2),FALSE)</f>
        <v>#REF!</v>
      </c>
      <c r="G14" s="28" t="e">
        <f>VLOOKUP(Inputs!$AH5,'Axis labels'!#REF!,(MATCH((G$1-Inputs!$AH5),'Axis labels'!#REF!,0)+2),FALSE)</f>
        <v>#REF!</v>
      </c>
      <c r="H14" s="28" t="e">
        <f>VLOOKUP(Inputs!$AH5,'Axis labels'!#REF!,(MATCH((H$1-Inputs!$AH5),'Axis labels'!#REF!,0)+2),FALSE)</f>
        <v>#REF!</v>
      </c>
      <c r="I14" s="28" t="e">
        <f>VLOOKUP(Inputs!$AH5,'Axis labels'!#REF!,(MATCH((I$1-Inputs!$AH5),'Axis labels'!#REF!,0)+2),FALSE)</f>
        <v>#REF!</v>
      </c>
      <c r="J14" s="28" t="e">
        <f>VLOOKUP(Inputs!$AH5,'Axis labels'!#REF!,(MATCH((J$1-Inputs!$AH5),'Axis labels'!#REF!,0)+2),FALSE)</f>
        <v>#REF!</v>
      </c>
      <c r="K14" s="28" t="e">
        <f>VLOOKUP(Inputs!$AH5,'Axis labels'!#REF!,(MATCH((K$1-Inputs!$AH5),'Axis labels'!#REF!,0)+2),FALSE)</f>
        <v>#REF!</v>
      </c>
      <c r="L14" s="28" t="e">
        <f>VLOOKUP(Inputs!$AH5,'Axis labels'!#REF!,(MATCH((L$1-Inputs!$AH5),'Axis labels'!#REF!,0)+2),FALSE)</f>
        <v>#REF!</v>
      </c>
      <c r="M14" s="28" t="e">
        <f>VLOOKUP(Inputs!$AH5,'Axis labels'!#REF!,(MATCH((M$1-Inputs!$AH5),'Axis labels'!#REF!,0)+2),FALSE)</f>
        <v>#REF!</v>
      </c>
      <c r="N14" s="28" t="e">
        <f>VLOOKUP(Inputs!$AH5,'Axis labels'!#REF!,(MATCH((N$1-Inputs!$AH5),'Axis labels'!#REF!,0)+2),FALSE)</f>
        <v>#REF!</v>
      </c>
      <c r="O14" s="28" t="e">
        <f>VLOOKUP(Inputs!$AH5,'Axis labels'!#REF!,(MATCH((O$1-Inputs!$AH5),'Axis labels'!#REF!,0)+2),FALSE)</f>
        <v>#REF!</v>
      </c>
      <c r="P14" s="28" t="e">
        <f>VLOOKUP(Inputs!$AH5,'Axis labels'!#REF!,(MATCH((P$1-Inputs!$AH5),'Axis labels'!#REF!,0)+2),FALSE)</f>
        <v>#REF!</v>
      </c>
      <c r="Q14" s="28" t="e">
        <f>VLOOKUP(Inputs!$AH5,'Axis labels'!#REF!,(MATCH((Q$1-Inputs!$AH5),'Axis labels'!#REF!,0)+2),FALSE)</f>
        <v>#REF!</v>
      </c>
      <c r="R14" s="28" t="e">
        <f>VLOOKUP(Inputs!$AH5,'Axis labels'!#REF!,(MATCH((R$1-Inputs!$AH5),'Axis labels'!#REF!,0)+2),FALSE)</f>
        <v>#REF!</v>
      </c>
      <c r="S14" s="28" t="e">
        <f>VLOOKUP(Inputs!$AH5,'Axis labels'!#REF!,(MATCH((S$1-Inputs!$AH5),'Axis labels'!#REF!,0)+2),FALSE)</f>
        <v>#REF!</v>
      </c>
    </row>
    <row r="15" spans="2:39">
      <c r="J15" s="7" t="e">
        <f>(MATCH(J13,'Axis labels'!#REF!,0)+2)</f>
        <v>#REF!</v>
      </c>
      <c r="K15" s="7" t="e">
        <f>(MATCH((K$1-Inputs!$AH5),'Axis labels'!#REF!,0)+2)</f>
        <v>#REF!</v>
      </c>
    </row>
    <row r="16" spans="2:39">
      <c r="E16" s="28" t="e">
        <f>VLOOKUP(Inputs!$AH8,'Axis labels'!#REF!,ROUND((E1-Inputs!$AH5)/365,0)+2,FALSE)</f>
        <v>#REF!</v>
      </c>
      <c r="F16" s="28" t="e">
        <f>VLOOKUP(Inputs!$AH8,'Axis labels'!#REF!,ROUND((F1-Inputs!$AH5)/365,0)+2,FALSE)</f>
        <v>#REF!</v>
      </c>
      <c r="G16" s="28" t="e">
        <f>VLOOKUP(Inputs!$AH8,'Axis labels'!#REF!,ROUND((G1-Inputs!$AH5)/365,0)+2,FALSE)</f>
        <v>#REF!</v>
      </c>
      <c r="H16" s="28" t="e">
        <f>VLOOKUP(Inputs!$AH8,'Axis labels'!#REF!,ROUND((H1-Inputs!$AH5)/365,0)+2,FALSE)</f>
        <v>#REF!</v>
      </c>
      <c r="I16" s="28" t="e">
        <f>VLOOKUP(Inputs!$AH8,'Axis labels'!#REF!,ROUND((I1-Inputs!$AH5)/365,0)+2,FALSE)</f>
        <v>#REF!</v>
      </c>
      <c r="J16" s="28" t="e">
        <f>VLOOKUP(Inputs!$AH8,'Axis labels'!#REF!,ROUND((J1-Inputs!$AH5)/365,0)+2,FALSE)</f>
        <v>#REF!</v>
      </c>
      <c r="K16" s="28" t="e">
        <f>VLOOKUP(Inputs!$AH8,'Axis labels'!#REF!,ROUND((K1-Inputs!$AH5)/365,0)+2,FALSE)</f>
        <v>#REF!</v>
      </c>
      <c r="L16" s="28" t="e">
        <f>VLOOKUP(Inputs!$AH8,'Axis labels'!#REF!,ROUND((L1-Inputs!$AH5)/365,0)+2,FALSE)</f>
        <v>#REF!</v>
      </c>
      <c r="M16" s="28" t="e">
        <f>VLOOKUP(Inputs!$AH8,'Axis labels'!#REF!,ROUND((M1-Inputs!$AH5)/365,0)+2,FALSE)</f>
        <v>#REF!</v>
      </c>
      <c r="N16" s="28" t="e">
        <f>VLOOKUP(Inputs!$AH8,'Axis labels'!#REF!,ROUND((N1-Inputs!$AH5)/365,0)+2,FALSE)</f>
        <v>#REF!</v>
      </c>
      <c r="O16" s="28" t="e">
        <f>VLOOKUP(Inputs!$AH8,'Axis labels'!#REF!,ROUND((O1-Inputs!$AH5)/365,0)+2,FALSE)</f>
        <v>#REF!</v>
      </c>
      <c r="P16" s="28" t="e">
        <f>VLOOKUP(Inputs!$AH8,'Axis labels'!#REF!,ROUND((P1-Inputs!$AH5)/365,0)+2,FALSE)</f>
        <v>#REF!</v>
      </c>
      <c r="Q16" s="28" t="e">
        <f>VLOOKUP(Inputs!$AH8,'Axis labels'!#REF!,ROUND((Q1-Inputs!$AH5)/365,0)+2,FALSE)</f>
        <v>#REF!</v>
      </c>
      <c r="R16" s="28" t="e">
        <f>VLOOKUP(Inputs!$AH8,'Axis labels'!#REF!,ROUND((R1-Inputs!$AH5)/365,0)+2,FALSE)</f>
        <v>#REF!</v>
      </c>
      <c r="S16" s="28" t="e">
        <f>VLOOKUP(Inputs!$AH8,'Axis labels'!#REF!,ROUND((S1-Inputs!$AH5)/365,0)+2,FALSE)</f>
        <v>#REF!</v>
      </c>
    </row>
    <row r="17" spans="4:19">
      <c r="D17" t="s">
        <v>694</v>
      </c>
      <c r="E17" s="27">
        <f>ROUND((E1-$C$13)/365,0)</f>
        <v>-4</v>
      </c>
      <c r="F17" s="27">
        <f t="shared" ref="F17:S17" si="2">ROUND((F1-$C$13)/365,0)</f>
        <v>-3</v>
      </c>
      <c r="G17" s="27">
        <f t="shared" si="2"/>
        <v>-2</v>
      </c>
      <c r="H17" s="27">
        <f t="shared" si="2"/>
        <v>-1</v>
      </c>
      <c r="I17" s="27">
        <f t="shared" si="2"/>
        <v>0</v>
      </c>
      <c r="J17" s="27">
        <f t="shared" si="2"/>
        <v>1</v>
      </c>
      <c r="K17" s="27">
        <f t="shared" si="2"/>
        <v>2</v>
      </c>
      <c r="L17" s="27">
        <f t="shared" si="2"/>
        <v>3</v>
      </c>
      <c r="M17" s="27">
        <f t="shared" si="2"/>
        <v>4</v>
      </c>
      <c r="N17" s="27">
        <f t="shared" si="2"/>
        <v>5</v>
      </c>
      <c r="O17" s="27">
        <f t="shared" si="2"/>
        <v>6</v>
      </c>
      <c r="P17" s="27">
        <f t="shared" si="2"/>
        <v>7</v>
      </c>
      <c r="Q17" s="27">
        <f t="shared" si="2"/>
        <v>8</v>
      </c>
      <c r="R17" s="27">
        <f t="shared" si="2"/>
        <v>9</v>
      </c>
      <c r="S17" s="27">
        <f t="shared" si="2"/>
        <v>10</v>
      </c>
    </row>
    <row r="18" spans="4:19">
      <c r="D18" t="s">
        <v>546</v>
      </c>
      <c r="E18" s="7" t="e">
        <f>VLOOKUP($C$13,'Axis labels'!#REF!,(ROUND((E1-$C$13)/365,0)+2),FALSE)</f>
        <v>#REF!</v>
      </c>
      <c r="F18" s="7" t="e">
        <f>VLOOKUP($C$13,'Axis labels'!#REF!,(ROUND((F1-$C$13)/365,0)+2),FALSE)</f>
        <v>#REF!</v>
      </c>
      <c r="G18" s="7" t="e">
        <f>VLOOKUP($C$13,'Axis labels'!#REF!,(ROUND((G1-$C$13)/365,0)+2),FALSE)</f>
        <v>#REF!</v>
      </c>
      <c r="H18" s="7" t="e">
        <f>VLOOKUP($C$13,'Axis labels'!#REF!,(ROUND((H1-$C$13)/365,0)+2),FALSE)</f>
        <v>#REF!</v>
      </c>
      <c r="I18" s="7" t="e">
        <f>VLOOKUP($C$13,'Axis labels'!#REF!,(ROUND((I1-$C$13)/365,0)+2),FALSE)</f>
        <v>#REF!</v>
      </c>
      <c r="J18" s="7" t="e">
        <f>VLOOKUP($C$13,'Axis labels'!#REF!,(ROUND((J1-$C$13)/365,0)+2),FALSE)</f>
        <v>#REF!</v>
      </c>
      <c r="K18" s="7" t="e">
        <f>VLOOKUP($C$13,'Axis labels'!#REF!,(ROUND((K1-$C$13)/365,0)+2),FALSE)</f>
        <v>#REF!</v>
      </c>
      <c r="L18" s="7" t="e">
        <f>VLOOKUP($C$13,'Axis labels'!#REF!,(ROUND((L1-$C$13)/365,0)+2),FALSE)</f>
        <v>#REF!</v>
      </c>
      <c r="M18" s="7" t="e">
        <f>VLOOKUP($C$13,'Axis labels'!#REF!,(ROUND((M1-$C$13)/365,0)+2),FALSE)</f>
        <v>#REF!</v>
      </c>
      <c r="N18" s="7" t="e">
        <f>VLOOKUP($C$13,'Axis labels'!#REF!,(ROUND((N1-$C$13)/365,0)+2),FALSE)</f>
        <v>#REF!</v>
      </c>
      <c r="O18" s="7" t="e">
        <f>VLOOKUP($C$13,'Axis labels'!#REF!,(ROUND((O1-$C$13)/365,0)+2),FALSE)</f>
        <v>#REF!</v>
      </c>
      <c r="P18" s="7" t="e">
        <f>VLOOKUP($C$13,'Axis labels'!#REF!,(ROUND((P1-$C$13)/365,0)+2),FALSE)</f>
        <v>#REF!</v>
      </c>
      <c r="Q18" s="7" t="e">
        <f>VLOOKUP($C$13,'Axis labels'!#REF!,(ROUND((Q1-$C$13)/365,0)+2),FALSE)</f>
        <v>#REF!</v>
      </c>
      <c r="R18" s="7" t="e">
        <f>VLOOKUP($C$13,'Axis labels'!#REF!,(ROUND((R1-$C$13)/365,0)+2),FALSE)</f>
        <v>#REF!</v>
      </c>
      <c r="S18" s="7" t="e">
        <f>VLOOKUP($C$13,'Axis labels'!#REF!,(ROUND((S1-$C$13)/365,0)+2),FALSE)</f>
        <v>#REF!</v>
      </c>
    </row>
    <row r="20" spans="4:19">
      <c r="D20" t="s">
        <v>695</v>
      </c>
      <c r="E20" s="7">
        <f>IF(E$1&gt;Inputs!$AH5,(Inputs!$BA5*E18),0)</f>
        <v>0</v>
      </c>
      <c r="F20" s="7">
        <f>IF(F$1&gt;Inputs!$AH5,(Inputs!$BA5*F18),0)</f>
        <v>0</v>
      </c>
      <c r="G20" s="7">
        <f>IF(G$1&gt;Inputs!$AH5,(Inputs!$BA5*G18),0)</f>
        <v>0</v>
      </c>
      <c r="H20" s="7">
        <f>IF(H$1&gt;Inputs!$AH5,(Inputs!$BA5*H18),0)</f>
        <v>0</v>
      </c>
      <c r="I20" s="7">
        <f>IF(I$1&gt;Inputs!$AH5,(Inputs!$BA5*I18),0)</f>
        <v>0</v>
      </c>
      <c r="J20" s="7" t="e">
        <f>IF(J$1&gt;Inputs!$AH5,(Inputs!$BA5*J18),0)</f>
        <v>#REF!</v>
      </c>
      <c r="K20" s="7" t="e">
        <f>IF(K$1&gt;Inputs!$AH5,(Inputs!$BA5*K18),0)</f>
        <v>#REF!</v>
      </c>
      <c r="L20" s="7" t="e">
        <f>IF(L$1&gt;Inputs!$AH5,(Inputs!$BA5*L18),0)</f>
        <v>#REF!</v>
      </c>
      <c r="M20" s="7" t="e">
        <f>IF(M$1&gt;Inputs!$AH5,(Inputs!$BA5*M18),0)</f>
        <v>#REF!</v>
      </c>
      <c r="N20" s="7" t="e">
        <f>IF(N$1&gt;Inputs!$AH5,(Inputs!$BA5*N18),0)</f>
        <v>#REF!</v>
      </c>
      <c r="O20" s="7" t="e">
        <f>IF(O$1&gt;Inputs!$AH5,(Inputs!$BA5*O18),0)</f>
        <v>#REF!</v>
      </c>
      <c r="P20" s="7" t="e">
        <f>IF(P$1&gt;Inputs!$AH5,(Inputs!$BA5*P18),0)</f>
        <v>#REF!</v>
      </c>
      <c r="Q20" s="7" t="e">
        <f>IF(Q$1&gt;Inputs!$AH5,(Inputs!$BA5*Q18),0)</f>
        <v>#REF!</v>
      </c>
      <c r="R20" s="7" t="e">
        <f>IF(R$1&gt;Inputs!$AH5,(Inputs!$BA5*R18),0)</f>
        <v>#REF!</v>
      </c>
      <c r="S20" s="7" t="e">
        <f>IF(S$1&gt;Inputs!$AH5,(Inputs!$BA5*S18),0)</f>
        <v>#REF!</v>
      </c>
    </row>
    <row r="31" spans="4:19">
      <c r="E31" s="13"/>
      <c r="F31" s="13"/>
      <c r="G31" s="13"/>
      <c r="H31" s="13"/>
      <c r="I31" s="13"/>
      <c r="J31" s="13"/>
      <c r="K31" s="13"/>
      <c r="L31" s="13"/>
      <c r="M31" s="13"/>
      <c r="N31" s="13"/>
      <c r="O31" s="13"/>
      <c r="P31" s="13"/>
      <c r="Q31" s="26"/>
      <c r="R31" s="13"/>
      <c r="S31" s="13"/>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9" tint="0.79998168889431442"/>
  </sheetPr>
  <dimension ref="A1:DN401"/>
  <sheetViews>
    <sheetView zoomScale="70" zoomScaleNormal="70" workbookViewId="0">
      <pane xSplit="1" ySplit="4" topLeftCell="B5" activePane="bottomRight" state="frozen"/>
      <selection pane="bottomRight" activeCell="C1" sqref="C1"/>
      <selection pane="bottomLeft" activeCell="A3" sqref="A3"/>
      <selection pane="topRight" activeCell="B1" sqref="B1"/>
    </sheetView>
  </sheetViews>
  <sheetFormatPr defaultRowHeight="14.45"/>
  <cols>
    <col min="1" max="1" width="12.140625" style="69" bestFit="1" customWidth="1"/>
    <col min="2" max="2" width="49.85546875" style="69" customWidth="1"/>
    <col min="3" max="3" width="16.140625" style="77" bestFit="1" customWidth="1"/>
    <col min="4" max="4" width="15.85546875" style="77" bestFit="1" customWidth="1"/>
    <col min="5" max="5" width="36.140625" style="77" bestFit="1" customWidth="1"/>
    <col min="6" max="6" width="29.42578125" style="77" customWidth="1"/>
    <col min="7" max="7" width="5.85546875" style="77" customWidth="1"/>
    <col min="8" max="13" width="4.5703125" style="77" customWidth="1"/>
    <col min="14" max="14" width="6.85546875" style="77" bestFit="1" customWidth="1"/>
    <col min="15" max="17" width="4.5703125" style="77" customWidth="1"/>
    <col min="18" max="18" width="5.42578125" style="277" bestFit="1" customWidth="1"/>
    <col min="19" max="19" width="5.42578125" style="77" customWidth="1"/>
    <col min="20" max="20" width="4.5703125" style="77" customWidth="1"/>
    <col min="21" max="21" width="5.42578125" style="77" bestFit="1" customWidth="1"/>
    <col min="22" max="31" width="4.5703125" style="77" customWidth="1"/>
    <col min="32" max="32" width="13.42578125" style="77" customWidth="1"/>
    <col min="33" max="33" width="26.5703125" style="77" customWidth="1"/>
    <col min="34" max="34" width="22.140625" style="70" customWidth="1"/>
    <col min="35" max="35" width="15.85546875" style="77" customWidth="1"/>
    <col min="36" max="36" width="15.85546875" style="80" customWidth="1"/>
    <col min="37" max="37" width="17.140625" style="75" customWidth="1"/>
    <col min="38" max="38" width="21" style="92" customWidth="1"/>
    <col min="39" max="39" width="19.42578125" style="75" customWidth="1"/>
    <col min="40" max="40" width="17.140625" style="77" customWidth="1"/>
    <col min="41" max="41" width="23.42578125" style="83" customWidth="1"/>
    <col min="42" max="43" width="23.42578125" style="81" customWidth="1"/>
    <col min="44" max="44" width="19.5703125" style="81" customWidth="1"/>
    <col min="45" max="45" width="18.85546875" style="82" customWidth="1"/>
    <col min="46" max="46" width="18.85546875" style="74" customWidth="1"/>
    <col min="47" max="47" width="17.85546875" style="208" customWidth="1"/>
    <col min="48" max="48" width="13.42578125" style="211" customWidth="1"/>
    <col min="49" max="49" width="13.42578125" style="84" customWidth="1"/>
    <col min="50" max="50" width="16.85546875" style="80" customWidth="1"/>
    <col min="51" max="52" width="16.85546875" style="70" customWidth="1"/>
    <col min="53" max="53" width="21.140625" style="33" customWidth="1"/>
    <col min="54" max="54" width="21.140625" style="46" customWidth="1"/>
    <col min="55" max="56" width="21.140625" style="61" customWidth="1"/>
    <col min="57" max="57" width="21.140625" style="51" customWidth="1"/>
    <col min="58" max="58" width="5.85546875" style="77" customWidth="1"/>
    <col min="59" max="68" width="4.5703125" style="77" customWidth="1"/>
    <col min="69" max="69" width="4.5703125" style="277" customWidth="1"/>
    <col min="70" max="71" width="4.5703125" style="77" customWidth="1"/>
    <col min="72" max="72" width="5" style="77" bestFit="1" customWidth="1"/>
    <col min="73" max="81" width="4.5703125" style="77" customWidth="1"/>
    <col min="82" max="82" width="5.28515625" style="77" bestFit="1" customWidth="1"/>
    <col min="83" max="83" width="19.7109375" style="77" customWidth="1"/>
    <col min="84" max="84" width="17.42578125" style="77" customWidth="1"/>
    <col min="85" max="85" width="14.5703125" style="77" customWidth="1"/>
    <col min="86" max="86" width="19.85546875" style="77" customWidth="1"/>
    <col min="87" max="87" width="21.140625" style="46" customWidth="1"/>
    <col min="88" max="88" width="21.140625" style="61" customWidth="1"/>
    <col min="89" max="89" width="10.42578125" bestFit="1" customWidth="1"/>
    <col min="90" max="90" width="17.85546875" style="7" bestFit="1" customWidth="1"/>
    <col min="91" max="92" width="15.42578125" style="7" customWidth="1"/>
    <col min="93" max="93" width="13.140625" style="7" customWidth="1"/>
    <col min="94" max="95" width="8.85546875" style="117"/>
    <col min="102" max="102" width="9.85546875" bestFit="1" customWidth="1"/>
  </cols>
  <sheetData>
    <row r="1" spans="1:118" ht="18.600000000000001">
      <c r="A1" s="120" t="s">
        <v>72</v>
      </c>
      <c r="B1" s="120"/>
      <c r="C1" s="120"/>
      <c r="D1" s="120"/>
      <c r="E1" s="120"/>
      <c r="F1" s="120"/>
      <c r="G1" s="120"/>
      <c r="H1" s="120"/>
      <c r="I1" s="120"/>
      <c r="J1" s="120"/>
      <c r="K1" s="120"/>
      <c r="L1" s="120"/>
      <c r="M1" s="120"/>
      <c r="N1" s="120"/>
      <c r="O1" s="120"/>
      <c r="P1" s="120"/>
      <c r="Q1" s="120"/>
      <c r="R1" s="272"/>
      <c r="S1" s="120"/>
      <c r="T1" s="120"/>
      <c r="U1" s="120"/>
      <c r="V1" s="120"/>
      <c r="W1" s="120"/>
      <c r="X1" s="120"/>
      <c r="Y1" s="120"/>
      <c r="Z1" s="120"/>
      <c r="AA1" s="120"/>
      <c r="AB1" s="120"/>
      <c r="AC1" s="120"/>
      <c r="AD1" s="120"/>
      <c r="AE1" s="120"/>
      <c r="AF1" s="120"/>
      <c r="AG1" s="120"/>
      <c r="AH1" s="120"/>
      <c r="AI1" s="120"/>
      <c r="AJ1" s="120"/>
      <c r="AK1" s="120"/>
      <c r="AL1" s="121"/>
      <c r="AM1" s="120"/>
      <c r="AN1" s="120"/>
      <c r="AO1" s="122"/>
      <c r="AP1" s="123"/>
      <c r="AQ1" s="123"/>
      <c r="AR1" s="123"/>
      <c r="AS1" s="125"/>
      <c r="AT1" s="122"/>
      <c r="AU1" s="122"/>
      <c r="AV1" s="123"/>
      <c r="AW1" s="124"/>
      <c r="AX1" s="123"/>
      <c r="AY1" s="123"/>
      <c r="AZ1" s="123"/>
      <c r="BA1" s="127" t="s">
        <v>73</v>
      </c>
      <c r="BB1" s="128"/>
      <c r="BC1" s="128"/>
      <c r="BD1" s="128"/>
      <c r="BE1" s="128"/>
      <c r="BF1" s="266"/>
      <c r="BG1" s="266"/>
      <c r="BH1" s="266"/>
      <c r="BI1" s="266"/>
      <c r="BJ1" s="266"/>
      <c r="BK1" s="266"/>
      <c r="BL1" s="266"/>
      <c r="BM1" s="266"/>
      <c r="BN1" s="266"/>
      <c r="BO1" s="266"/>
      <c r="BP1" s="266"/>
      <c r="BQ1" s="278"/>
      <c r="BR1" s="266"/>
      <c r="BS1" s="266"/>
      <c r="BT1" s="266"/>
      <c r="BU1" s="266"/>
      <c r="BV1" s="266"/>
      <c r="BW1" s="266"/>
      <c r="BX1" s="266"/>
      <c r="BY1" s="266"/>
      <c r="BZ1" s="266"/>
      <c r="CA1" s="266"/>
      <c r="CB1" s="266"/>
      <c r="CC1" s="266"/>
      <c r="CD1" s="266"/>
      <c r="CE1" s="266"/>
      <c r="CF1" s="266"/>
      <c r="CG1" s="266"/>
      <c r="CH1" s="266"/>
      <c r="CI1" s="128"/>
      <c r="CJ1" s="128"/>
      <c r="CK1" s="129"/>
      <c r="CL1" s="130"/>
      <c r="CM1" s="130"/>
      <c r="CN1" s="130"/>
      <c r="CO1" s="130"/>
      <c r="CP1" s="157"/>
      <c r="CQ1" s="157"/>
    </row>
    <row r="2" spans="1:118" ht="36.950000000000003">
      <c r="A2" s="394" t="s">
        <v>74</v>
      </c>
      <c r="B2" s="394"/>
      <c r="C2" s="394"/>
      <c r="D2" s="394"/>
      <c r="E2" s="394"/>
      <c r="F2" s="394"/>
      <c r="G2" s="394"/>
      <c r="H2" s="394"/>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5"/>
      <c r="AL2" s="393" t="s">
        <v>75</v>
      </c>
      <c r="AM2" s="394"/>
      <c r="AN2" s="394"/>
      <c r="AO2" s="393" t="s">
        <v>76</v>
      </c>
      <c r="AP2" s="394"/>
      <c r="AQ2" s="394"/>
      <c r="AR2" s="394"/>
      <c r="AS2" s="125" t="s">
        <v>77</v>
      </c>
      <c r="AT2" s="126" t="s">
        <v>78</v>
      </c>
      <c r="AU2" s="393" t="s">
        <v>79</v>
      </c>
      <c r="AV2" s="394"/>
      <c r="AW2" s="395"/>
      <c r="AX2" s="394" t="s">
        <v>80</v>
      </c>
      <c r="AY2" s="394"/>
      <c r="AZ2" s="394"/>
      <c r="BA2" s="131"/>
      <c r="BB2" s="128"/>
      <c r="BC2" s="128"/>
      <c r="BD2" s="128"/>
      <c r="BE2" s="128"/>
      <c r="BF2" s="128"/>
      <c r="BG2" s="128"/>
      <c r="BH2" s="128"/>
      <c r="BI2" s="128"/>
      <c r="BJ2" s="128"/>
      <c r="BK2" s="128"/>
      <c r="BL2" s="128"/>
      <c r="BM2" s="128"/>
      <c r="BN2" s="128"/>
      <c r="BO2" s="128"/>
      <c r="BP2" s="128"/>
      <c r="BQ2" s="279"/>
      <c r="BR2" s="128"/>
      <c r="BS2" s="128"/>
      <c r="BT2" s="128"/>
      <c r="BU2" s="128"/>
      <c r="BV2" s="128"/>
      <c r="BW2" s="128"/>
      <c r="BX2" s="128"/>
      <c r="BY2" s="128"/>
      <c r="BZ2" s="128"/>
      <c r="CA2" s="128"/>
      <c r="CB2" s="128"/>
      <c r="CC2" s="128"/>
      <c r="CD2" s="128"/>
      <c r="CE2" s="293"/>
      <c r="CF2" s="128"/>
      <c r="CG2" s="128"/>
      <c r="CH2" s="128"/>
      <c r="CI2" s="128"/>
      <c r="CJ2" s="128"/>
      <c r="CK2" s="129"/>
      <c r="CL2" s="130"/>
      <c r="CM2" s="130"/>
      <c r="CN2" s="130"/>
      <c r="CO2" s="130"/>
      <c r="CP2" s="157"/>
      <c r="CQ2" s="157"/>
    </row>
    <row r="3" spans="1:118" ht="18.600000000000001">
      <c r="A3" s="123"/>
      <c r="B3" s="123"/>
      <c r="C3" s="123"/>
      <c r="D3" s="123"/>
      <c r="E3" s="123"/>
      <c r="F3" s="123"/>
      <c r="G3" s="390" t="s">
        <v>81</v>
      </c>
      <c r="H3" s="390"/>
      <c r="I3" s="390"/>
      <c r="J3" s="390"/>
      <c r="K3" s="390"/>
      <c r="L3" s="390"/>
      <c r="M3" s="390"/>
      <c r="N3" s="390"/>
      <c r="O3" s="390"/>
      <c r="P3" s="390"/>
      <c r="Q3" s="390"/>
      <c r="R3" s="390" t="s">
        <v>82</v>
      </c>
      <c r="S3" s="390"/>
      <c r="T3" s="390"/>
      <c r="U3" s="390"/>
      <c r="V3" s="390"/>
      <c r="W3" s="390"/>
      <c r="X3" s="390"/>
      <c r="Y3" s="390"/>
      <c r="Z3" s="390"/>
      <c r="AA3" s="390"/>
      <c r="AB3" s="390"/>
      <c r="AC3" s="390"/>
      <c r="AD3" s="390"/>
      <c r="AE3" s="390"/>
      <c r="AF3" s="264"/>
      <c r="AG3" s="123"/>
      <c r="AH3" s="123"/>
      <c r="AI3" s="123"/>
      <c r="AJ3" s="123"/>
      <c r="AK3" s="123"/>
      <c r="AL3" s="122"/>
      <c r="AM3" s="123"/>
      <c r="AN3" s="123"/>
      <c r="AO3" s="122"/>
      <c r="AP3" s="123"/>
      <c r="AQ3" s="123"/>
      <c r="AR3" s="123"/>
      <c r="AS3" s="125"/>
      <c r="AT3" s="126"/>
      <c r="AU3" s="122"/>
      <c r="AV3" s="123"/>
      <c r="AW3" s="124"/>
      <c r="AX3" s="123"/>
      <c r="AY3" s="123"/>
      <c r="AZ3" s="123"/>
      <c r="BA3" s="131"/>
      <c r="BB3" s="128"/>
      <c r="BC3" s="128"/>
      <c r="BD3" s="128"/>
      <c r="BE3" s="128"/>
      <c r="BF3" s="391" t="s">
        <v>81</v>
      </c>
      <c r="BG3" s="391"/>
      <c r="BH3" s="391"/>
      <c r="BI3" s="391"/>
      <c r="BJ3" s="391"/>
      <c r="BK3" s="391"/>
      <c r="BL3" s="391"/>
      <c r="BM3" s="391"/>
      <c r="BN3" s="391"/>
      <c r="BO3" s="391"/>
      <c r="BP3" s="391"/>
      <c r="BQ3" s="392" t="s">
        <v>82</v>
      </c>
      <c r="BR3" s="391"/>
      <c r="BS3" s="391"/>
      <c r="BT3" s="391"/>
      <c r="BU3" s="391"/>
      <c r="BV3" s="391"/>
      <c r="BW3" s="391"/>
      <c r="BX3" s="391"/>
      <c r="BY3" s="391"/>
      <c r="BZ3" s="391"/>
      <c r="CA3" s="391"/>
      <c r="CB3" s="391"/>
      <c r="CC3" s="391"/>
      <c r="CD3" s="391"/>
      <c r="CE3" s="270"/>
      <c r="CF3" s="270"/>
      <c r="CG3" s="270"/>
      <c r="CH3" s="270"/>
      <c r="CI3" s="128"/>
      <c r="CJ3" s="128"/>
      <c r="CK3" s="129"/>
      <c r="CL3" s="130"/>
      <c r="CM3" s="130"/>
      <c r="CN3" s="130"/>
      <c r="CO3" s="130"/>
      <c r="CP3" s="157"/>
      <c r="CQ3" s="157"/>
    </row>
    <row r="4" spans="1:118" ht="156">
      <c r="A4" s="17" t="s">
        <v>68</v>
      </c>
      <c r="B4" s="18" t="s">
        <v>83</v>
      </c>
      <c r="C4" s="18" t="s">
        <v>84</v>
      </c>
      <c r="D4" s="18" t="s">
        <v>85</v>
      </c>
      <c r="E4" s="18" t="s">
        <v>86</v>
      </c>
      <c r="F4" s="18" t="s">
        <v>87</v>
      </c>
      <c r="G4" s="263" t="s">
        <v>88</v>
      </c>
      <c r="H4" s="263" t="s">
        <v>89</v>
      </c>
      <c r="I4" s="263" t="s">
        <v>90</v>
      </c>
      <c r="J4" s="263" t="s">
        <v>91</v>
      </c>
      <c r="K4" s="263" t="s">
        <v>92</v>
      </c>
      <c r="L4" s="263" t="s">
        <v>93</v>
      </c>
      <c r="M4" s="263" t="s">
        <v>94</v>
      </c>
      <c r="N4" s="263" t="s">
        <v>95</v>
      </c>
      <c r="O4" s="263" t="s">
        <v>96</v>
      </c>
      <c r="P4" s="263" t="s">
        <v>97</v>
      </c>
      <c r="Q4" s="263" t="s">
        <v>98</v>
      </c>
      <c r="R4" s="273" t="s">
        <v>99</v>
      </c>
      <c r="S4" s="263" t="s">
        <v>100</v>
      </c>
      <c r="T4" s="263" t="s">
        <v>101</v>
      </c>
      <c r="U4" s="263" t="s">
        <v>88</v>
      </c>
      <c r="V4" s="263" t="s">
        <v>89</v>
      </c>
      <c r="W4" s="263" t="s">
        <v>90</v>
      </c>
      <c r="X4" s="263" t="s">
        <v>91</v>
      </c>
      <c r="Y4" s="263" t="s">
        <v>92</v>
      </c>
      <c r="Z4" s="263" t="s">
        <v>93</v>
      </c>
      <c r="AA4" s="263" t="s">
        <v>94</v>
      </c>
      <c r="AB4" s="263" t="s">
        <v>95</v>
      </c>
      <c r="AC4" s="263" t="s">
        <v>96</v>
      </c>
      <c r="AD4" s="263" t="s">
        <v>97</v>
      </c>
      <c r="AE4" s="263" t="s">
        <v>98</v>
      </c>
      <c r="AF4" s="18" t="s">
        <v>102</v>
      </c>
      <c r="AG4" s="18" t="s">
        <v>103</v>
      </c>
      <c r="AH4" s="18" t="s">
        <v>104</v>
      </c>
      <c r="AI4" s="18" t="s">
        <v>105</v>
      </c>
      <c r="AJ4" s="18" t="s">
        <v>106</v>
      </c>
      <c r="AK4" s="18" t="s">
        <v>107</v>
      </c>
      <c r="AL4" s="64" t="s">
        <v>108</v>
      </c>
      <c r="AM4" s="18" t="s">
        <v>109</v>
      </c>
      <c r="AN4" s="18" t="s">
        <v>110</v>
      </c>
      <c r="AO4" s="64" t="s">
        <v>111</v>
      </c>
      <c r="AP4" s="18" t="s">
        <v>112</v>
      </c>
      <c r="AQ4" s="18" t="s">
        <v>113</v>
      </c>
      <c r="AR4" s="18" t="s">
        <v>114</v>
      </c>
      <c r="AS4" s="66" t="s">
        <v>115</v>
      </c>
      <c r="AT4" s="64" t="s">
        <v>116</v>
      </c>
      <c r="AU4" s="64" t="s">
        <v>117</v>
      </c>
      <c r="AV4" s="18" t="s">
        <v>118</v>
      </c>
      <c r="AW4" s="65" t="s">
        <v>119</v>
      </c>
      <c r="AX4" s="18" t="s">
        <v>120</v>
      </c>
      <c r="AY4" s="18" t="s">
        <v>121</v>
      </c>
      <c r="AZ4" s="18" t="s">
        <v>122</v>
      </c>
      <c r="BA4" s="57" t="s">
        <v>110</v>
      </c>
      <c r="BB4" s="58" t="s">
        <v>123</v>
      </c>
      <c r="BC4" s="58" t="s">
        <v>124</v>
      </c>
      <c r="BD4" s="58" t="s">
        <v>125</v>
      </c>
      <c r="BE4" s="58" t="s">
        <v>126</v>
      </c>
      <c r="BF4" s="265" t="s">
        <v>88</v>
      </c>
      <c r="BG4" s="265" t="s">
        <v>89</v>
      </c>
      <c r="BH4" s="265" t="s">
        <v>90</v>
      </c>
      <c r="BI4" s="265" t="s">
        <v>91</v>
      </c>
      <c r="BJ4" s="265" t="s">
        <v>92</v>
      </c>
      <c r="BK4" s="265" t="s">
        <v>93</v>
      </c>
      <c r="BL4" s="265" t="s">
        <v>94</v>
      </c>
      <c r="BM4" s="265" t="s">
        <v>95</v>
      </c>
      <c r="BN4" s="265" t="s">
        <v>96</v>
      </c>
      <c r="BO4" s="265" t="s">
        <v>97</v>
      </c>
      <c r="BP4" s="265" t="s">
        <v>98</v>
      </c>
      <c r="BQ4" s="280" t="s">
        <v>99</v>
      </c>
      <c r="BR4" s="265" t="s">
        <v>100</v>
      </c>
      <c r="BS4" s="265" t="s">
        <v>101</v>
      </c>
      <c r="BT4" s="265" t="s">
        <v>88</v>
      </c>
      <c r="BU4" s="265" t="s">
        <v>89</v>
      </c>
      <c r="BV4" s="265" t="s">
        <v>90</v>
      </c>
      <c r="BW4" s="265" t="s">
        <v>91</v>
      </c>
      <c r="BX4" s="265" t="s">
        <v>92</v>
      </c>
      <c r="BY4" s="265" t="s">
        <v>93</v>
      </c>
      <c r="BZ4" s="265" t="s">
        <v>94</v>
      </c>
      <c r="CA4" s="265" t="s">
        <v>95</v>
      </c>
      <c r="CB4" s="265" t="s">
        <v>96</v>
      </c>
      <c r="CC4" s="265" t="s">
        <v>97</v>
      </c>
      <c r="CD4" s="265" t="s">
        <v>98</v>
      </c>
      <c r="CE4" s="58" t="s">
        <v>127</v>
      </c>
      <c r="CF4" s="58" t="s">
        <v>128</v>
      </c>
      <c r="CG4" s="58" t="s">
        <v>129</v>
      </c>
      <c r="CH4" s="58" t="s">
        <v>130</v>
      </c>
      <c r="CI4" s="58" t="s">
        <v>131</v>
      </c>
      <c r="CJ4" s="58" t="s">
        <v>132</v>
      </c>
      <c r="CK4" s="58" t="s">
        <v>133</v>
      </c>
      <c r="CL4" s="58" t="s">
        <v>134</v>
      </c>
      <c r="CM4" s="58" t="s">
        <v>135</v>
      </c>
      <c r="CN4" s="58" t="s">
        <v>136</v>
      </c>
      <c r="CO4" s="58" t="s">
        <v>137</v>
      </c>
      <c r="CP4" s="58" t="s">
        <v>138</v>
      </c>
      <c r="CQ4" s="58" t="s">
        <v>139</v>
      </c>
      <c r="CS4" s="7">
        <v>1</v>
      </c>
      <c r="CT4" s="7">
        <v>2</v>
      </c>
      <c r="CU4" s="7">
        <v>3</v>
      </c>
      <c r="CV4" s="7">
        <v>4</v>
      </c>
      <c r="CW4" s="7">
        <v>5</v>
      </c>
      <c r="CX4" s="7">
        <v>6</v>
      </c>
      <c r="CY4" s="7">
        <v>7</v>
      </c>
      <c r="CZ4" s="7">
        <v>8</v>
      </c>
      <c r="DA4" s="7">
        <v>9</v>
      </c>
      <c r="DB4" s="7">
        <v>10</v>
      </c>
      <c r="DC4" s="7">
        <v>11</v>
      </c>
      <c r="DD4" s="7">
        <v>12</v>
      </c>
      <c r="DE4" s="7">
        <v>13</v>
      </c>
      <c r="DF4" s="7">
        <v>14</v>
      </c>
      <c r="DG4" s="7">
        <v>15</v>
      </c>
      <c r="DH4" s="7">
        <v>16</v>
      </c>
      <c r="DI4" s="7">
        <v>17</v>
      </c>
      <c r="DJ4" s="7">
        <v>18</v>
      </c>
      <c r="DK4" s="7">
        <v>19</v>
      </c>
      <c r="DL4" s="7">
        <v>20</v>
      </c>
      <c r="DM4" s="7">
        <v>21</v>
      </c>
      <c r="DN4" s="7">
        <v>22</v>
      </c>
    </row>
    <row r="5" spans="1:118">
      <c r="A5" s="69">
        <f>'Project inputs and outputs'!C30</f>
        <v>0</v>
      </c>
      <c r="B5" s="69">
        <f>'Project inputs and outputs'!C31</f>
        <v>0</v>
      </c>
      <c r="C5" s="70">
        <f>'Project inputs and outputs'!C32</f>
        <v>0</v>
      </c>
      <c r="D5" s="70">
        <f>'Project inputs and outputs'!C33</f>
        <v>0</v>
      </c>
      <c r="E5" s="79" t="e">
        <f>'Project inputs and outputs'!#REF!</f>
        <v>#REF!</v>
      </c>
      <c r="F5" s="79" t="str">
        <f>'Project inputs and outputs'!C59</f>
        <v>Manufacturing</v>
      </c>
      <c r="G5" s="177">
        <f>'Project inputs and outputs'!D60</f>
        <v>0</v>
      </c>
      <c r="H5" s="177">
        <f>'Project inputs and outputs'!D61</f>
        <v>0</v>
      </c>
      <c r="I5" s="177">
        <f>'Project inputs and outputs'!D62</f>
        <v>0</v>
      </c>
      <c r="J5" s="177">
        <f>'Project inputs and outputs'!D63</f>
        <v>0</v>
      </c>
      <c r="K5" s="177">
        <f>'Project inputs and outputs'!D64</f>
        <v>0</v>
      </c>
      <c r="L5" s="177">
        <f>'Project inputs and outputs'!D65</f>
        <v>0</v>
      </c>
      <c r="M5" s="177">
        <f>'Project inputs and outputs'!D66</f>
        <v>0</v>
      </c>
      <c r="N5" s="177">
        <f>'Project inputs and outputs'!D67</f>
        <v>0</v>
      </c>
      <c r="O5" s="177">
        <f>'Project inputs and outputs'!D68</f>
        <v>0</v>
      </c>
      <c r="P5" s="177">
        <f>'Project inputs and outputs'!D69</f>
        <v>0</v>
      </c>
      <c r="Q5" s="177">
        <f>'Project inputs and outputs'!D70</f>
        <v>0</v>
      </c>
      <c r="R5" s="274">
        <f>'Project inputs and outputs'!D72</f>
        <v>0</v>
      </c>
      <c r="S5" s="177">
        <f>'Project inputs and outputs'!D75</f>
        <v>0</v>
      </c>
      <c r="T5" s="177">
        <f>'Project inputs and outputs'!D73</f>
        <v>0</v>
      </c>
      <c r="U5" s="177">
        <f>'Project inputs and outputs'!D74</f>
        <v>0</v>
      </c>
      <c r="V5" s="177">
        <f>'Project inputs and outputs'!D76</f>
        <v>0</v>
      </c>
      <c r="W5" s="177">
        <f>'Project inputs and outputs'!D77</f>
        <v>0</v>
      </c>
      <c r="X5" s="177">
        <f>'Project inputs and outputs'!D78</f>
        <v>0</v>
      </c>
      <c r="Y5" s="177">
        <f>'Project inputs and outputs'!D79</f>
        <v>0</v>
      </c>
      <c r="Z5" s="177">
        <f>'Project inputs and outputs'!D80</f>
        <v>0</v>
      </c>
      <c r="AA5" s="177">
        <f>'Project inputs and outputs'!D81</f>
        <v>0</v>
      </c>
      <c r="AB5" s="177">
        <f>'Project inputs and outputs'!D82</f>
        <v>0</v>
      </c>
      <c r="AC5" s="177">
        <f>'Project inputs and outputs'!D83</f>
        <v>0</v>
      </c>
      <c r="AD5" s="177">
        <f>'Project inputs and outputs'!D84</f>
        <v>0</v>
      </c>
      <c r="AE5" s="177">
        <f>'Project inputs and outputs'!D85</f>
        <v>0</v>
      </c>
      <c r="AF5" s="79">
        <f>'Project inputs and outputs'!C87</f>
        <v>0</v>
      </c>
      <c r="AG5" s="177" t="str">
        <f>'Project inputs and outputs'!C126</f>
        <v>High (75%)</v>
      </c>
      <c r="AH5" s="79">
        <f>'Project inputs and outputs'!C123</f>
        <v>45108</v>
      </c>
      <c r="AI5" s="180">
        <f>'Project inputs and outputs'!C124</f>
        <v>5</v>
      </c>
      <c r="AJ5" s="78">
        <f>'Project inputs and outputs'!C125</f>
        <v>7</v>
      </c>
      <c r="AK5" s="178" t="str">
        <f>'Project inputs and outputs'!C127</f>
        <v>High (75%)</v>
      </c>
      <c r="AL5" s="93">
        <f>'Project inputs and outputs'!C92</f>
        <v>0</v>
      </c>
      <c r="AM5" s="178">
        <f>'Project inputs and outputs'!C93</f>
        <v>0</v>
      </c>
      <c r="AN5" s="181">
        <f t="shared" ref="AN5:AN68" si="0">IF(A5="","",AL5*AM5)</f>
        <v>0</v>
      </c>
      <c r="AO5" s="200">
        <f>'Project inputs and outputs'!C96</f>
        <v>0</v>
      </c>
      <c r="AP5" s="313">
        <f>'Project inputs and outputs'!C97</f>
        <v>0</v>
      </c>
      <c r="AQ5" s="96">
        <f>'Project inputs and outputs'!C98</f>
        <v>0</v>
      </c>
      <c r="AR5" s="96">
        <f>'Project inputs and outputs'!C99</f>
        <v>0</v>
      </c>
      <c r="AS5" s="150">
        <f>'Project inputs and outputs'!C103</f>
        <v>0</v>
      </c>
      <c r="AT5" s="91">
        <f>IFERROR(ROUND(IF('Project inputs and outputs'!$C$106=Assumptions!$A$171,'Project inputs and outputs'!$C$107,IF('Project inputs and outputs'!$C$106=Assumptions!$A$172,'Project inputs and outputs'!$C$109,IF('Project inputs and outputs'!$C$106=Assumptions!$A$173,'Project inputs and outputs'!$C$110,0))),0),0)</f>
        <v>0</v>
      </c>
      <c r="AU5" s="206">
        <f>'Project inputs and outputs'!C113</f>
        <v>0</v>
      </c>
      <c r="AV5" s="209">
        <f>'Project inputs and outputs'!C114</f>
        <v>0</v>
      </c>
      <c r="AW5" s="182" t="str">
        <f>IF('Project inputs and outputs'!C115="","",'Project inputs and outputs'!C115)</f>
        <v/>
      </c>
      <c r="AX5" s="78">
        <f>'Project inputs and outputs'!C118</f>
        <v>0</v>
      </c>
      <c r="AY5" s="79">
        <f>'Project inputs and outputs'!C119</f>
        <v>0</v>
      </c>
      <c r="AZ5" s="79">
        <f>'Project inputs and outputs'!C120</f>
        <v>0</v>
      </c>
      <c r="BA5" s="132">
        <f>IFERROR(IF(A5="","",(AN5*(VLOOKUP(AG5,TechnicalSuccess,2,FALSE))*(VLOOKUP(AK5,TechnicalSuccess,2,FALSE))+(BB5/1000))),0)</f>
        <v>0</v>
      </c>
      <c r="BB5" s="102">
        <f>IFERROR(IF(A5="","",AS5*(VLOOKUP(AG5,TechnicalSuccess,2,FALSE))*(VLOOKUP(AK5,TechnicalSuccess,2,FALSE))),0)</f>
        <v>0</v>
      </c>
      <c r="BC5" s="99">
        <f>IF(A5="","",((AO5*AP5)+AQ5)*(VLOOKUP(AG5,TechnicalSuccess,2,FALSE))*(VLOOKUP(AK5,TechnicalSuccess,2,FALSE)))</f>
        <v>0</v>
      </c>
      <c r="BD5" s="133">
        <f>AR5</f>
        <v>0</v>
      </c>
      <c r="BE5" s="134">
        <f>IFERROR(IF(A5="","",(IF(AND(COUNTIF(Inputs!$A5,"2*")=1,AT5=0),((BA5/10000)*Assumptions!$B$6),(((AT5*Assumptions!$B$5)))*(VLOOKUP(AG5,TechnicalSuccess,2,FALSE))*(VLOOKUP(AK5,TechnicalSuccess,2,FALSE))))),0)</f>
        <v>0</v>
      </c>
      <c r="BF5" s="271">
        <f t="shared" ref="BF5:CD5" si="1">G$5*(VLOOKUP(BF$4,DestinationConversion,2,FALSE))</f>
        <v>0</v>
      </c>
      <c r="BG5" s="271">
        <f t="shared" si="1"/>
        <v>0</v>
      </c>
      <c r="BH5" s="271">
        <f t="shared" si="1"/>
        <v>0</v>
      </c>
      <c r="BI5" s="271">
        <f t="shared" si="1"/>
        <v>0</v>
      </c>
      <c r="BJ5" s="271">
        <f t="shared" si="1"/>
        <v>0</v>
      </c>
      <c r="BK5" s="271">
        <f t="shared" si="1"/>
        <v>0</v>
      </c>
      <c r="BL5" s="271">
        <f t="shared" si="1"/>
        <v>0</v>
      </c>
      <c r="BM5" s="271">
        <f t="shared" si="1"/>
        <v>0</v>
      </c>
      <c r="BN5" s="271">
        <f t="shared" si="1"/>
        <v>0</v>
      </c>
      <c r="BO5" s="271">
        <f t="shared" si="1"/>
        <v>0</v>
      </c>
      <c r="BP5" s="271">
        <f t="shared" si="1"/>
        <v>0</v>
      </c>
      <c r="BQ5" s="271">
        <f t="shared" si="1"/>
        <v>0</v>
      </c>
      <c r="BR5" s="271">
        <f t="shared" si="1"/>
        <v>0</v>
      </c>
      <c r="BS5" s="271">
        <f t="shared" si="1"/>
        <v>0</v>
      </c>
      <c r="BT5" s="271">
        <f t="shared" si="1"/>
        <v>0</v>
      </c>
      <c r="BU5" s="271">
        <f t="shared" si="1"/>
        <v>0</v>
      </c>
      <c r="BV5" s="271">
        <f t="shared" si="1"/>
        <v>0</v>
      </c>
      <c r="BW5" s="271">
        <f t="shared" si="1"/>
        <v>0</v>
      </c>
      <c r="BX5" s="271">
        <f t="shared" si="1"/>
        <v>0</v>
      </c>
      <c r="BY5" s="271">
        <f t="shared" si="1"/>
        <v>0</v>
      </c>
      <c r="BZ5" s="271">
        <f t="shared" si="1"/>
        <v>0</v>
      </c>
      <c r="CA5" s="271">
        <f t="shared" si="1"/>
        <v>0</v>
      </c>
      <c r="CB5" s="271">
        <f t="shared" si="1"/>
        <v>0</v>
      </c>
      <c r="CC5" s="271">
        <f t="shared" si="1"/>
        <v>0</v>
      </c>
      <c r="CD5" s="271">
        <f t="shared" si="1"/>
        <v>0</v>
      </c>
      <c r="CE5" s="271">
        <f>SUM(BF5:BP5)*BA5</f>
        <v>0</v>
      </c>
      <c r="CF5" s="271">
        <f>BA5*(VLOOKUP(F5,GHGConversion,2,FALSE))</f>
        <v>0</v>
      </c>
      <c r="CG5" s="271">
        <f>SUM(BQ5:CD5)*BA5</f>
        <v>0</v>
      </c>
      <c r="CH5" s="271">
        <f>CE5-CG5+(IF(AF5="Decrease",CF5,0))</f>
        <v>0</v>
      </c>
      <c r="CI5" s="102">
        <f>IFERROR(IF(A5="","",CE5-CG5+CF5),0)</f>
        <v>0</v>
      </c>
      <c r="CJ5" s="134">
        <f>IFERROR(IF(A5="","",((AX5)*(VLOOKUP(AG5,TechnicalSuccess,2,FALSE)))),0)</f>
        <v>0</v>
      </c>
      <c r="CK5" s="135">
        <f>IF(A5="","",IF(AJ5="Ongoing",AJ5,IF(AH5=0,"",DATE(YEAR(AH5)+AJ5, MONTH(AH5), DAY(AH5)))))</f>
        <v>47665</v>
      </c>
      <c r="CL5" s="99">
        <f>IF(A5="","",IF(AH5="","",VLOOKUP(AH5,YearNumbers,2,FALSE)))</f>
        <v>6</v>
      </c>
      <c r="CM5" s="99">
        <f>IF(A5="","",IF(AND(CL5+AI5&gt;CO5,CO5&lt;&gt;0),CO5,CL5+AI5))</f>
        <v>11</v>
      </c>
      <c r="CN5" s="99">
        <f>IF(A5="","",IF(CO5=CM5,-30,IF(AJ5&gt;3,CO5-3,CO5-0)))</f>
        <v>10</v>
      </c>
      <c r="CO5" s="99">
        <f>IF(A5="","",IF(CK5="","",VLOOKUP(CK5,YearNumbers,2,FALSE)))</f>
        <v>13</v>
      </c>
      <c r="CP5" s="99" t="e">
        <f>IF(A5="","",VLOOKUP(C5,YearNumbers,2,TRUE))</f>
        <v>#N/A</v>
      </c>
      <c r="CQ5" s="99" t="e">
        <f>IF(A5="","",VLOOKUP(D5,YearNumbers,2,TRUE))</f>
        <v>#N/A</v>
      </c>
      <c r="CS5" s="7">
        <f t="shared" ref="CS5:DM5" si="2">IF(AND($CO5=0,CS$4&gt;=$CM5),1,IF(AND(CS$4&gt;=$CM5,CS$4&lt;$CN5),1,IF(AND(CS$4=$CN5,CS$4=$CO5),1,IF(OR(AND(CS$4=$CN5+1,$CN5=$CO5),AND(CS$4=$CN5+2,$CN5=$CO5)),0,IF(CS$4=$CN5,0.8,IF(CS$4=$CN5+1,0.6,IF(CS$4=$CN5+2,0.4,IF(CS$4=$CO5,0.2,IF(AND(CS$4&gt;=$CL5,CS$4&lt;$CM5),(CS$4-$CL5+1)/($AI5+1),0)))))))))</f>
        <v>0</v>
      </c>
      <c r="CT5" s="7">
        <f t="shared" si="2"/>
        <v>0</v>
      </c>
      <c r="CU5" s="7">
        <f t="shared" si="2"/>
        <v>0</v>
      </c>
      <c r="CV5" s="7">
        <f t="shared" si="2"/>
        <v>0</v>
      </c>
      <c r="CW5" s="7">
        <f t="shared" si="2"/>
        <v>0</v>
      </c>
      <c r="CX5" s="7">
        <f t="shared" si="2"/>
        <v>0.16666666666666666</v>
      </c>
      <c r="CY5" s="7">
        <f t="shared" si="2"/>
        <v>0.33333333333333331</v>
      </c>
      <c r="CZ5" s="7">
        <f t="shared" si="2"/>
        <v>0.5</v>
      </c>
      <c r="DA5" s="7">
        <f t="shared" si="2"/>
        <v>0.66666666666666663</v>
      </c>
      <c r="DB5" s="7">
        <f t="shared" si="2"/>
        <v>0.8</v>
      </c>
      <c r="DC5" s="7">
        <f t="shared" si="2"/>
        <v>0.6</v>
      </c>
      <c r="DD5" s="7">
        <f t="shared" si="2"/>
        <v>0.4</v>
      </c>
      <c r="DE5" s="7">
        <f t="shared" si="2"/>
        <v>0.2</v>
      </c>
      <c r="DF5" s="7">
        <f t="shared" si="2"/>
        <v>0</v>
      </c>
      <c r="DG5" s="7">
        <f t="shared" si="2"/>
        <v>0</v>
      </c>
      <c r="DH5" s="7">
        <f t="shared" si="2"/>
        <v>0</v>
      </c>
      <c r="DI5" s="7">
        <f t="shared" si="2"/>
        <v>0</v>
      </c>
      <c r="DJ5" s="7">
        <f t="shared" si="2"/>
        <v>0</v>
      </c>
      <c r="DK5" s="7">
        <f t="shared" si="2"/>
        <v>0</v>
      </c>
      <c r="DL5" s="7">
        <f t="shared" si="2"/>
        <v>0</v>
      </c>
      <c r="DM5" s="7">
        <f t="shared" si="2"/>
        <v>0</v>
      </c>
    </row>
    <row r="6" spans="1:118">
      <c r="C6" s="70"/>
      <c r="D6" s="70"/>
      <c r="E6" s="79"/>
      <c r="F6" s="79"/>
      <c r="G6" s="79"/>
      <c r="H6" s="79"/>
      <c r="I6" s="79"/>
      <c r="J6" s="79"/>
      <c r="K6" s="79"/>
      <c r="L6" s="79"/>
      <c r="M6" s="79"/>
      <c r="N6" s="79"/>
      <c r="O6" s="79"/>
      <c r="P6" s="79"/>
      <c r="Q6" s="79"/>
      <c r="R6" s="275"/>
      <c r="S6" s="79"/>
      <c r="T6" s="79"/>
      <c r="U6" s="79"/>
      <c r="V6" s="79"/>
      <c r="W6" s="79"/>
      <c r="X6" s="79"/>
      <c r="Y6" s="79"/>
      <c r="Z6" s="79"/>
      <c r="AA6" s="79"/>
      <c r="AB6" s="79"/>
      <c r="AC6" s="79"/>
      <c r="AD6" s="79"/>
      <c r="AE6" s="79"/>
      <c r="AF6" s="79"/>
      <c r="AG6" s="179"/>
      <c r="AH6" s="79"/>
      <c r="AI6" s="180"/>
      <c r="AJ6" s="78"/>
      <c r="AK6" s="178"/>
      <c r="AL6" s="93"/>
      <c r="AM6" s="178"/>
      <c r="AN6" s="181"/>
      <c r="AO6" s="200"/>
      <c r="AP6" s="96"/>
      <c r="AQ6" s="96"/>
      <c r="AR6" s="96"/>
      <c r="AS6" s="150"/>
      <c r="AT6" s="91"/>
      <c r="AU6" s="206"/>
      <c r="AV6" s="209"/>
      <c r="AW6" s="182"/>
      <c r="AX6" s="78"/>
      <c r="AY6" s="79"/>
      <c r="AZ6" s="79"/>
      <c r="BA6" s="132"/>
      <c r="BB6" s="102"/>
      <c r="BC6" s="133"/>
      <c r="BD6" s="133"/>
      <c r="BE6" s="134"/>
      <c r="BF6" s="267"/>
      <c r="BG6" s="267"/>
      <c r="BH6" s="267"/>
      <c r="BI6" s="267"/>
      <c r="BJ6" s="267"/>
      <c r="BK6" s="267"/>
      <c r="BL6" s="267"/>
      <c r="BM6" s="267"/>
      <c r="BN6" s="267"/>
      <c r="BO6" s="267"/>
      <c r="BP6" s="267"/>
      <c r="BQ6" s="281"/>
      <c r="BR6" s="267"/>
      <c r="BS6" s="267"/>
      <c r="BT6" s="267"/>
      <c r="BU6" s="267"/>
      <c r="BV6" s="267"/>
      <c r="BW6" s="267"/>
      <c r="BX6" s="267"/>
      <c r="BY6" s="267"/>
      <c r="BZ6" s="267"/>
      <c r="CA6" s="267"/>
      <c r="CB6" s="267"/>
      <c r="CC6" s="267"/>
      <c r="CD6" s="267"/>
      <c r="CE6" s="267"/>
      <c r="CF6" s="267"/>
      <c r="CG6" s="267"/>
      <c r="CH6" s="267"/>
      <c r="CI6" s="102"/>
      <c r="CJ6" s="134"/>
      <c r="CK6" s="135"/>
      <c r="CL6" s="99"/>
      <c r="CM6" s="99"/>
      <c r="CN6" s="99"/>
      <c r="CO6" s="99"/>
      <c r="CP6" s="99"/>
      <c r="CQ6" s="99"/>
      <c r="CS6" s="7"/>
      <c r="CT6" s="7"/>
      <c r="CU6" s="7"/>
      <c r="CV6" s="7"/>
      <c r="CW6" s="7"/>
      <c r="CX6" s="7"/>
      <c r="CY6" s="7"/>
      <c r="CZ6" s="7"/>
      <c r="DA6" s="7"/>
      <c r="DB6" s="7"/>
      <c r="DC6" s="7"/>
      <c r="DD6" s="7"/>
      <c r="DE6" s="7"/>
      <c r="DF6" s="7"/>
      <c r="DG6" s="7"/>
      <c r="DH6" s="7"/>
      <c r="DI6" s="7"/>
      <c r="DJ6" s="7"/>
      <c r="DK6" s="7"/>
      <c r="DL6" s="7"/>
      <c r="DM6" s="7"/>
    </row>
    <row r="7" spans="1:118">
      <c r="C7" s="70"/>
      <c r="D7" s="70"/>
      <c r="E7" s="79"/>
      <c r="F7" s="79"/>
      <c r="G7" s="79"/>
      <c r="H7" s="79"/>
      <c r="I7" s="79"/>
      <c r="J7" s="79"/>
      <c r="K7" s="79"/>
      <c r="L7" s="79"/>
      <c r="M7" s="79"/>
      <c r="N7" s="79"/>
      <c r="O7" s="79"/>
      <c r="P7" s="79"/>
      <c r="Q7" s="79"/>
      <c r="R7" s="275"/>
      <c r="S7" s="79"/>
      <c r="T7" s="79"/>
      <c r="U7" s="79"/>
      <c r="V7" s="79"/>
      <c r="W7" s="79"/>
      <c r="X7" s="79"/>
      <c r="Y7" s="79"/>
      <c r="Z7" s="79"/>
      <c r="AA7" s="79"/>
      <c r="AB7" s="79"/>
      <c r="AC7" s="79"/>
      <c r="AD7" s="79"/>
      <c r="AE7" s="79"/>
      <c r="AF7" s="79"/>
      <c r="AG7" s="178"/>
      <c r="AH7" s="79"/>
      <c r="AI7" s="180"/>
      <c r="AJ7" s="78"/>
      <c r="AK7" s="178"/>
      <c r="AL7" s="93"/>
      <c r="AM7" s="178"/>
      <c r="AN7" s="181"/>
      <c r="AO7" s="201"/>
      <c r="AP7" s="97"/>
      <c r="AQ7" s="97"/>
      <c r="AR7" s="97"/>
      <c r="AS7" s="151"/>
      <c r="AT7" s="183"/>
      <c r="AU7" s="207"/>
      <c r="AV7" s="210"/>
      <c r="AW7" s="184"/>
      <c r="AX7" s="185"/>
      <c r="AY7" s="186"/>
      <c r="AZ7" s="186"/>
      <c r="BA7" s="132"/>
      <c r="BB7" s="102"/>
      <c r="BC7" s="133"/>
      <c r="BD7" s="133"/>
      <c r="BE7" s="134"/>
      <c r="BF7" s="267"/>
      <c r="BG7" s="267"/>
      <c r="BH7" s="267"/>
      <c r="BI7" s="267"/>
      <c r="BJ7" s="267"/>
      <c r="BK7" s="267"/>
      <c r="BL7" s="267"/>
      <c r="BM7" s="267"/>
      <c r="BN7" s="267"/>
      <c r="BO7" s="267"/>
      <c r="BP7" s="267"/>
      <c r="BQ7" s="281"/>
      <c r="BR7" s="267"/>
      <c r="BS7" s="267"/>
      <c r="BT7" s="267"/>
      <c r="BU7" s="267"/>
      <c r="BV7" s="267"/>
      <c r="BW7" s="267"/>
      <c r="BX7" s="267"/>
      <c r="BY7" s="267"/>
      <c r="BZ7" s="267"/>
      <c r="CA7" s="267"/>
      <c r="CB7" s="267"/>
      <c r="CC7" s="267"/>
      <c r="CD7" s="267"/>
      <c r="CE7" s="267"/>
      <c r="CF7" s="267"/>
      <c r="CG7" s="267"/>
      <c r="CH7" s="267"/>
      <c r="CI7" s="102"/>
      <c r="CJ7" s="134"/>
      <c r="CK7" s="135"/>
      <c r="CL7" s="99"/>
      <c r="CM7" s="99"/>
      <c r="CN7" s="99"/>
      <c r="CO7" s="99"/>
      <c r="CP7" s="99"/>
      <c r="CQ7" s="99"/>
      <c r="CS7" s="7"/>
      <c r="CT7" s="7"/>
      <c r="CU7" s="7"/>
      <c r="CV7" s="7"/>
      <c r="CW7" s="7"/>
      <c r="CX7" s="7"/>
      <c r="CY7" s="7"/>
      <c r="CZ7" s="7"/>
      <c r="DA7" s="7"/>
      <c r="DB7" s="7"/>
      <c r="DC7" s="7"/>
      <c r="DD7" s="7"/>
      <c r="DE7" s="7"/>
      <c r="DF7" s="7"/>
      <c r="DG7" s="7"/>
      <c r="DH7" s="7"/>
      <c r="DI7" s="7"/>
      <c r="DJ7" s="7"/>
      <c r="DK7" s="7"/>
      <c r="DL7" s="7"/>
      <c r="DM7" s="7"/>
    </row>
    <row r="8" spans="1:118">
      <c r="C8" s="70"/>
      <c r="D8" s="70"/>
      <c r="E8" s="79"/>
      <c r="F8" s="79"/>
      <c r="G8" s="79"/>
      <c r="H8" s="79"/>
      <c r="I8" s="79"/>
      <c r="J8" s="79"/>
      <c r="K8" s="79"/>
      <c r="L8" s="79"/>
      <c r="M8" s="79"/>
      <c r="N8" s="79"/>
      <c r="O8" s="79"/>
      <c r="P8" s="79"/>
      <c r="Q8" s="79"/>
      <c r="R8" s="275"/>
      <c r="S8" s="79"/>
      <c r="T8" s="79"/>
      <c r="U8" s="79"/>
      <c r="V8" s="79"/>
      <c r="W8" s="79"/>
      <c r="X8" s="79"/>
      <c r="Y8" s="79"/>
      <c r="Z8" s="79"/>
      <c r="AA8" s="79"/>
      <c r="AB8" s="79"/>
      <c r="AC8" s="79"/>
      <c r="AD8" s="79"/>
      <c r="AE8" s="79"/>
      <c r="AF8" s="79"/>
      <c r="AG8" s="180"/>
      <c r="AH8" s="79"/>
      <c r="AI8" s="180"/>
      <c r="AJ8" s="78"/>
      <c r="AK8" s="178"/>
      <c r="AL8" s="93"/>
      <c r="AM8" s="178"/>
      <c r="AN8" s="181"/>
      <c r="AO8" s="200"/>
      <c r="AP8" s="96"/>
      <c r="AQ8" s="96"/>
      <c r="AR8" s="96"/>
      <c r="AS8" s="150"/>
      <c r="AT8" s="91"/>
      <c r="AU8" s="206"/>
      <c r="AV8" s="209"/>
      <c r="AW8" s="182"/>
      <c r="AX8" s="78"/>
      <c r="AY8" s="79"/>
      <c r="AZ8" s="79"/>
      <c r="BA8" s="132"/>
      <c r="BB8" s="102"/>
      <c r="BC8" s="133"/>
      <c r="BD8" s="133"/>
      <c r="BE8" s="134"/>
      <c r="BF8" s="267"/>
      <c r="BG8" s="267"/>
      <c r="BH8" s="267"/>
      <c r="BI8" s="267"/>
      <c r="BJ8" s="267"/>
      <c r="BK8" s="267"/>
      <c r="BL8" s="267"/>
      <c r="BM8" s="267"/>
      <c r="BN8" s="267"/>
      <c r="BO8" s="267"/>
      <c r="BP8" s="267"/>
      <c r="BQ8" s="281"/>
      <c r="BR8" s="267"/>
      <c r="BS8" s="267"/>
      <c r="BT8" s="267"/>
      <c r="BU8" s="267"/>
      <c r="BV8" s="267"/>
      <c r="BW8" s="267"/>
      <c r="BX8" s="267"/>
      <c r="BY8" s="267"/>
      <c r="BZ8" s="267"/>
      <c r="CA8" s="267"/>
      <c r="CB8" s="267"/>
      <c r="CC8" s="267"/>
      <c r="CD8" s="267"/>
      <c r="CE8" s="267"/>
      <c r="CF8" s="267"/>
      <c r="CG8" s="267"/>
      <c r="CH8" s="267"/>
      <c r="CI8" s="102"/>
      <c r="CJ8" s="134"/>
      <c r="CK8" s="197"/>
      <c r="CL8" s="99"/>
      <c r="CM8" s="99"/>
      <c r="CN8" s="99"/>
      <c r="CO8" s="99"/>
      <c r="CP8" s="99"/>
      <c r="CQ8" s="99"/>
      <c r="CS8" s="7"/>
      <c r="CT8" s="7"/>
      <c r="CU8" s="7"/>
      <c r="CV8" s="7"/>
      <c r="CW8" s="7"/>
      <c r="CX8" s="7"/>
      <c r="CY8" s="7"/>
      <c r="CZ8" s="7"/>
      <c r="DA8" s="7"/>
      <c r="DB8" s="7"/>
      <c r="DC8" s="7"/>
      <c r="DD8" s="7"/>
      <c r="DE8" s="7"/>
      <c r="DF8" s="7"/>
      <c r="DG8" s="7"/>
      <c r="DH8" s="7"/>
      <c r="DI8" s="7"/>
      <c r="DJ8" s="7"/>
      <c r="DK8" s="7"/>
      <c r="DL8" s="7"/>
      <c r="DM8" s="7"/>
    </row>
    <row r="9" spans="1:118">
      <c r="C9" s="70"/>
      <c r="D9" s="70"/>
      <c r="E9" s="79"/>
      <c r="F9" s="79"/>
      <c r="G9" s="79"/>
      <c r="H9" s="79"/>
      <c r="I9" s="79"/>
      <c r="J9" s="79"/>
      <c r="K9" s="79"/>
      <c r="L9" s="79"/>
      <c r="M9" s="79"/>
      <c r="N9" s="79"/>
      <c r="O9" s="79"/>
      <c r="P9" s="79"/>
      <c r="Q9" s="79"/>
      <c r="R9" s="275"/>
      <c r="S9" s="79"/>
      <c r="T9" s="79"/>
      <c r="U9" s="79"/>
      <c r="V9" s="79"/>
      <c r="W9" s="79"/>
      <c r="X9" s="79"/>
      <c r="Y9" s="79"/>
      <c r="Z9" s="79"/>
      <c r="AA9" s="79"/>
      <c r="AB9" s="79"/>
      <c r="AC9" s="79"/>
      <c r="AD9" s="79"/>
      <c r="AE9" s="79"/>
      <c r="AF9" s="79"/>
      <c r="AG9" s="180"/>
      <c r="AH9" s="79"/>
      <c r="AI9" s="180"/>
      <c r="AJ9" s="78"/>
      <c r="AK9" s="178"/>
      <c r="AL9" s="93"/>
      <c r="AM9" s="178"/>
      <c r="AN9" s="181"/>
      <c r="AO9" s="200"/>
      <c r="AP9" s="96"/>
      <c r="AQ9" s="96"/>
      <c r="AR9" s="96"/>
      <c r="AS9" s="150"/>
      <c r="AT9" s="91"/>
      <c r="AU9" s="206"/>
      <c r="AV9" s="209"/>
      <c r="AW9" s="182"/>
      <c r="AX9" s="78"/>
      <c r="AY9" s="79"/>
      <c r="AZ9" s="79"/>
      <c r="BA9" s="132"/>
      <c r="BB9" s="102"/>
      <c r="BC9" s="133"/>
      <c r="BD9" s="133"/>
      <c r="BE9" s="134"/>
      <c r="BF9" s="267"/>
      <c r="BG9" s="267"/>
      <c r="BH9" s="267"/>
      <c r="BI9" s="267"/>
      <c r="BJ9" s="267"/>
      <c r="BK9" s="267"/>
      <c r="BL9" s="267"/>
      <c r="BM9" s="267"/>
      <c r="BN9" s="267"/>
      <c r="BO9" s="267"/>
      <c r="BP9" s="267"/>
      <c r="BQ9" s="281"/>
      <c r="BR9" s="267"/>
      <c r="BS9" s="267"/>
      <c r="BT9" s="267"/>
      <c r="BU9" s="267"/>
      <c r="BV9" s="267"/>
      <c r="BW9" s="267"/>
      <c r="BX9" s="267"/>
      <c r="BY9" s="267"/>
      <c r="BZ9" s="267"/>
      <c r="CA9" s="267"/>
      <c r="CB9" s="267"/>
      <c r="CC9" s="267"/>
      <c r="CD9" s="267"/>
      <c r="CE9" s="267"/>
      <c r="CF9" s="267"/>
      <c r="CG9" s="267"/>
      <c r="CH9" s="267"/>
      <c r="CI9" s="102"/>
      <c r="CJ9" s="134"/>
      <c r="CK9" s="135"/>
      <c r="CL9" s="99"/>
      <c r="CM9" s="99"/>
      <c r="CN9" s="99"/>
      <c r="CO9" s="99"/>
      <c r="CP9" s="99"/>
      <c r="CQ9" s="99"/>
      <c r="CS9" s="7"/>
      <c r="CT9" s="7"/>
      <c r="CU9" s="7"/>
      <c r="CV9" s="7"/>
      <c r="CW9" s="7"/>
      <c r="CX9" s="7"/>
      <c r="CY9" s="7"/>
      <c r="CZ9" s="7"/>
      <c r="DA9" s="7"/>
      <c r="DB9" s="7"/>
      <c r="DC9" s="7"/>
      <c r="DD9" s="7"/>
      <c r="DE9" s="7"/>
      <c r="DF9" s="7"/>
      <c r="DG9" s="7"/>
      <c r="DH9" s="7"/>
      <c r="DI9" s="7"/>
      <c r="DJ9" s="7"/>
      <c r="DK9" s="7"/>
      <c r="DL9" s="7"/>
      <c r="DM9" s="7"/>
    </row>
    <row r="10" spans="1:118">
      <c r="C10" s="70"/>
      <c r="D10" s="70"/>
      <c r="E10" s="79"/>
      <c r="F10" s="79"/>
      <c r="G10" s="79"/>
      <c r="H10" s="79"/>
      <c r="I10" s="79"/>
      <c r="J10" s="79"/>
      <c r="K10" s="79"/>
      <c r="L10" s="79"/>
      <c r="M10" s="79"/>
      <c r="N10" s="79"/>
      <c r="O10" s="79"/>
      <c r="P10" s="79"/>
      <c r="Q10" s="79"/>
      <c r="R10" s="275"/>
      <c r="S10" s="79"/>
      <c r="T10" s="79"/>
      <c r="U10" s="79"/>
      <c r="V10" s="79"/>
      <c r="W10" s="79"/>
      <c r="X10" s="79"/>
      <c r="Y10" s="79"/>
      <c r="Z10" s="79"/>
      <c r="AA10" s="79"/>
      <c r="AB10" s="79"/>
      <c r="AC10" s="79"/>
      <c r="AD10" s="79"/>
      <c r="AE10" s="79"/>
      <c r="AF10" s="79"/>
      <c r="AG10" s="180"/>
      <c r="AH10" s="79"/>
      <c r="AI10" s="180"/>
      <c r="AJ10" s="78"/>
      <c r="AK10" s="178"/>
      <c r="AL10" s="93"/>
      <c r="AM10" s="178"/>
      <c r="AN10" s="181"/>
      <c r="AO10" s="200"/>
      <c r="AP10" s="96"/>
      <c r="AQ10" s="96"/>
      <c r="AR10" s="96"/>
      <c r="AS10" s="150"/>
      <c r="AT10" s="91"/>
      <c r="AU10" s="206"/>
      <c r="AV10" s="209"/>
      <c r="AW10" s="182"/>
      <c r="AX10" s="78"/>
      <c r="AY10" s="79"/>
      <c r="AZ10" s="79"/>
      <c r="BA10" s="132"/>
      <c r="BB10" s="102"/>
      <c r="BC10" s="133"/>
      <c r="BD10" s="133"/>
      <c r="BE10" s="134"/>
      <c r="BF10" s="267"/>
      <c r="BG10" s="267"/>
      <c r="BH10" s="267"/>
      <c r="BI10" s="267"/>
      <c r="BJ10" s="267"/>
      <c r="BK10" s="267"/>
      <c r="BL10" s="267"/>
      <c r="BM10" s="267"/>
      <c r="BN10" s="267"/>
      <c r="BO10" s="267"/>
      <c r="BP10" s="267"/>
      <c r="BQ10" s="281"/>
      <c r="BR10" s="267"/>
      <c r="BS10" s="267"/>
      <c r="BT10" s="267"/>
      <c r="BU10" s="267"/>
      <c r="BV10" s="267"/>
      <c r="BW10" s="267"/>
      <c r="BX10" s="267"/>
      <c r="BY10" s="267"/>
      <c r="BZ10" s="267"/>
      <c r="CA10" s="267"/>
      <c r="CB10" s="267"/>
      <c r="CC10" s="267"/>
      <c r="CD10" s="267"/>
      <c r="CE10" s="267"/>
      <c r="CF10" s="267"/>
      <c r="CG10" s="267"/>
      <c r="CH10" s="267"/>
      <c r="CI10" s="102"/>
      <c r="CJ10" s="134"/>
      <c r="CK10" s="135"/>
      <c r="CL10" s="99"/>
      <c r="CM10" s="99"/>
      <c r="CN10" s="99"/>
      <c r="CO10" s="99"/>
      <c r="CP10" s="99"/>
      <c r="CQ10" s="99"/>
      <c r="CS10" s="7"/>
      <c r="CT10" s="7"/>
      <c r="CU10" s="7"/>
      <c r="CV10" s="7"/>
      <c r="CW10" s="7"/>
      <c r="CX10" s="7"/>
      <c r="CY10" s="7"/>
      <c r="CZ10" s="7"/>
      <c r="DA10" s="7"/>
      <c r="DB10" s="7"/>
      <c r="DC10" s="7"/>
      <c r="DD10" s="7"/>
      <c r="DE10" s="7"/>
      <c r="DF10" s="7"/>
      <c r="DG10" s="7"/>
      <c r="DH10" s="7"/>
      <c r="DI10" s="7"/>
      <c r="DJ10" s="7"/>
      <c r="DK10" s="7"/>
      <c r="DL10" s="7"/>
      <c r="DM10" s="7"/>
    </row>
    <row r="11" spans="1:118">
      <c r="C11" s="70"/>
      <c r="D11" s="70"/>
      <c r="E11" s="79"/>
      <c r="F11" s="79"/>
      <c r="G11" s="79"/>
      <c r="H11" s="79"/>
      <c r="I11" s="79"/>
      <c r="J11" s="79"/>
      <c r="K11" s="79"/>
      <c r="L11" s="79"/>
      <c r="M11" s="79"/>
      <c r="N11" s="79"/>
      <c r="O11" s="79"/>
      <c r="P11" s="79"/>
      <c r="Q11" s="79"/>
      <c r="R11" s="275"/>
      <c r="S11" s="79"/>
      <c r="T11" s="79"/>
      <c r="U11" s="79"/>
      <c r="V11" s="79"/>
      <c r="W11" s="79"/>
      <c r="X11" s="79"/>
      <c r="Y11" s="79"/>
      <c r="Z11" s="79"/>
      <c r="AA11" s="79"/>
      <c r="AB11" s="79"/>
      <c r="AC11" s="79"/>
      <c r="AD11" s="79"/>
      <c r="AE11" s="79"/>
      <c r="AF11" s="79"/>
      <c r="AG11" s="180"/>
      <c r="AH11" s="79"/>
      <c r="AI11" s="180"/>
      <c r="AJ11" s="78"/>
      <c r="AK11" s="178"/>
      <c r="AL11" s="93"/>
      <c r="AM11" s="178"/>
      <c r="AN11" s="181"/>
      <c r="AO11" s="200"/>
      <c r="AP11" s="96"/>
      <c r="AQ11" s="96"/>
      <c r="AR11" s="96"/>
      <c r="AS11" s="150"/>
      <c r="AT11" s="91"/>
      <c r="AU11" s="206"/>
      <c r="AV11" s="209"/>
      <c r="AW11" s="182"/>
      <c r="AX11" s="78"/>
      <c r="AY11" s="79"/>
      <c r="AZ11" s="79"/>
      <c r="BA11" s="132"/>
      <c r="BB11" s="102"/>
      <c r="BC11" s="133"/>
      <c r="BD11" s="133"/>
      <c r="BE11" s="134"/>
      <c r="BF11" s="267"/>
      <c r="BG11" s="267"/>
      <c r="BH11" s="267"/>
      <c r="BI11" s="267"/>
      <c r="BJ11" s="267"/>
      <c r="BK11" s="267"/>
      <c r="BL11" s="267"/>
      <c r="BM11" s="267"/>
      <c r="BN11" s="267"/>
      <c r="BO11" s="267"/>
      <c r="BP11" s="267"/>
      <c r="BQ11" s="281"/>
      <c r="BR11" s="267"/>
      <c r="BS11" s="267"/>
      <c r="BT11" s="267"/>
      <c r="BU11" s="267"/>
      <c r="BV11" s="267"/>
      <c r="BW11" s="267"/>
      <c r="BX11" s="267"/>
      <c r="BY11" s="267"/>
      <c r="BZ11" s="267"/>
      <c r="CA11" s="267"/>
      <c r="CB11" s="267"/>
      <c r="CC11" s="267"/>
      <c r="CD11" s="267"/>
      <c r="CE11" s="267"/>
      <c r="CF11" s="267"/>
      <c r="CG11" s="267"/>
      <c r="CH11" s="267"/>
      <c r="CI11" s="102"/>
      <c r="CJ11" s="134"/>
      <c r="CK11" s="135"/>
      <c r="CL11" s="99"/>
      <c r="CM11" s="99"/>
      <c r="CN11" s="99"/>
      <c r="CO11" s="99"/>
      <c r="CP11" s="99"/>
      <c r="CQ11" s="99"/>
      <c r="CS11" s="7"/>
      <c r="CT11" s="7"/>
      <c r="CU11" s="7"/>
      <c r="CV11" s="7"/>
      <c r="CW11" s="7"/>
      <c r="CX11" s="7"/>
      <c r="CY11" s="7"/>
      <c r="CZ11" s="7"/>
      <c r="DA11" s="7"/>
      <c r="DB11" s="7"/>
      <c r="DC11" s="7"/>
      <c r="DD11" s="7"/>
      <c r="DE11" s="7"/>
      <c r="DF11" s="7"/>
      <c r="DG11" s="7"/>
      <c r="DH11" s="7"/>
      <c r="DI11" s="7"/>
      <c r="DJ11" s="7"/>
      <c r="DK11" s="7"/>
      <c r="DL11" s="7"/>
      <c r="DM11" s="7"/>
    </row>
    <row r="12" spans="1:118">
      <c r="C12" s="70"/>
      <c r="D12" s="70"/>
      <c r="E12" s="79"/>
      <c r="F12" s="79"/>
      <c r="G12" s="79"/>
      <c r="H12" s="79"/>
      <c r="I12" s="79"/>
      <c r="J12" s="79"/>
      <c r="K12" s="79"/>
      <c r="L12" s="79"/>
      <c r="M12" s="79"/>
      <c r="N12" s="79"/>
      <c r="O12" s="79"/>
      <c r="P12" s="79"/>
      <c r="Q12" s="79"/>
      <c r="R12" s="275"/>
      <c r="S12" s="79"/>
      <c r="T12" s="79"/>
      <c r="U12" s="79"/>
      <c r="V12" s="79"/>
      <c r="W12" s="79"/>
      <c r="X12" s="79"/>
      <c r="Y12" s="79"/>
      <c r="Z12" s="79"/>
      <c r="AA12" s="79"/>
      <c r="AB12" s="79"/>
      <c r="AC12" s="79"/>
      <c r="AD12" s="79"/>
      <c r="AE12" s="79"/>
      <c r="AF12" s="79"/>
      <c r="AG12" s="180"/>
      <c r="AH12" s="79"/>
      <c r="AI12" s="180"/>
      <c r="AJ12" s="78"/>
      <c r="AK12" s="178"/>
      <c r="AL12" s="93"/>
      <c r="AM12" s="178"/>
      <c r="AN12" s="181"/>
      <c r="AO12" s="200"/>
      <c r="AP12" s="96"/>
      <c r="AQ12" s="96"/>
      <c r="AR12" s="96"/>
      <c r="AS12" s="150"/>
      <c r="AT12" s="91"/>
      <c r="AU12" s="206"/>
      <c r="AV12" s="209"/>
      <c r="AW12" s="182"/>
      <c r="AX12" s="78"/>
      <c r="AY12" s="79"/>
      <c r="AZ12" s="79"/>
      <c r="BA12" s="132"/>
      <c r="BB12" s="102"/>
      <c r="BC12" s="133"/>
      <c r="BD12" s="133"/>
      <c r="BE12" s="134"/>
      <c r="BF12" s="267"/>
      <c r="BG12" s="267"/>
      <c r="BH12" s="267"/>
      <c r="BI12" s="267"/>
      <c r="BJ12" s="267"/>
      <c r="BK12" s="267"/>
      <c r="BL12" s="267"/>
      <c r="BM12" s="267"/>
      <c r="BN12" s="267"/>
      <c r="BO12" s="267"/>
      <c r="BP12" s="267"/>
      <c r="BQ12" s="281"/>
      <c r="BR12" s="267"/>
      <c r="BS12" s="267"/>
      <c r="BT12" s="267"/>
      <c r="BU12" s="267"/>
      <c r="BV12" s="267"/>
      <c r="BW12" s="267"/>
      <c r="BX12" s="267"/>
      <c r="BY12" s="267"/>
      <c r="BZ12" s="267"/>
      <c r="CA12" s="267"/>
      <c r="CB12" s="267"/>
      <c r="CC12" s="267"/>
      <c r="CD12" s="267"/>
      <c r="CE12" s="267"/>
      <c r="CF12" s="267"/>
      <c r="CG12" s="267"/>
      <c r="CH12" s="267"/>
      <c r="CI12" s="102"/>
      <c r="CJ12" s="134"/>
      <c r="CK12" s="135"/>
      <c r="CL12" s="99"/>
      <c r="CM12" s="99"/>
      <c r="CN12" s="99"/>
      <c r="CO12" s="99"/>
      <c r="CP12" s="99"/>
      <c r="CQ12" s="99"/>
      <c r="CS12" s="7"/>
      <c r="CT12" s="7"/>
      <c r="CU12" s="7"/>
      <c r="CV12" s="7"/>
      <c r="CW12" s="7"/>
      <c r="CX12" s="7"/>
      <c r="CY12" s="7"/>
      <c r="CZ12" s="7"/>
      <c r="DA12" s="7"/>
      <c r="DB12" s="7"/>
      <c r="DC12" s="7"/>
      <c r="DD12" s="7"/>
      <c r="DE12" s="7"/>
      <c r="DF12" s="7"/>
      <c r="DG12" s="7"/>
      <c r="DH12" s="7"/>
      <c r="DI12" s="7"/>
      <c r="DJ12" s="7"/>
      <c r="DK12" s="7"/>
      <c r="DL12" s="7"/>
      <c r="DM12" s="7"/>
    </row>
    <row r="13" spans="1:118">
      <c r="C13" s="70"/>
      <c r="D13" s="70"/>
      <c r="E13" s="79"/>
      <c r="F13" s="79"/>
      <c r="G13" s="79"/>
      <c r="H13" s="79"/>
      <c r="I13" s="79"/>
      <c r="J13" s="79"/>
      <c r="K13" s="79"/>
      <c r="L13" s="79"/>
      <c r="M13" s="79"/>
      <c r="N13" s="79"/>
      <c r="O13" s="79"/>
      <c r="P13" s="79"/>
      <c r="Q13" s="79"/>
      <c r="R13" s="275"/>
      <c r="S13" s="79"/>
      <c r="T13" s="79"/>
      <c r="U13" s="79"/>
      <c r="V13" s="79"/>
      <c r="W13" s="79"/>
      <c r="X13" s="79"/>
      <c r="Y13" s="79"/>
      <c r="Z13" s="79"/>
      <c r="AA13" s="79"/>
      <c r="AB13" s="79"/>
      <c r="AC13" s="79"/>
      <c r="AD13" s="79"/>
      <c r="AE13" s="79"/>
      <c r="AF13" s="79"/>
      <c r="AG13" s="177"/>
      <c r="AH13" s="79"/>
      <c r="AI13" s="180"/>
      <c r="AJ13" s="78"/>
      <c r="AK13" s="178"/>
      <c r="AL13" s="93"/>
      <c r="AM13" s="178"/>
      <c r="AN13" s="181"/>
      <c r="AO13" s="200"/>
      <c r="AP13" s="96"/>
      <c r="AQ13" s="96"/>
      <c r="AR13" s="96"/>
      <c r="AS13" s="150"/>
      <c r="AT13" s="91"/>
      <c r="AU13" s="206"/>
      <c r="AV13" s="209"/>
      <c r="AW13" s="182"/>
      <c r="AX13" s="78"/>
      <c r="AY13" s="79"/>
      <c r="AZ13" s="79"/>
      <c r="BA13" s="132"/>
      <c r="BB13" s="102"/>
      <c r="BC13" s="133"/>
      <c r="BD13" s="133"/>
      <c r="BE13" s="134"/>
      <c r="BF13" s="267"/>
      <c r="BG13" s="267"/>
      <c r="BH13" s="267"/>
      <c r="BI13" s="267"/>
      <c r="BJ13" s="267"/>
      <c r="BK13" s="267"/>
      <c r="BL13" s="267"/>
      <c r="BM13" s="267"/>
      <c r="BN13" s="267"/>
      <c r="BO13" s="267"/>
      <c r="BP13" s="267"/>
      <c r="BQ13" s="281"/>
      <c r="BR13" s="267"/>
      <c r="BS13" s="267"/>
      <c r="BT13" s="267"/>
      <c r="BU13" s="267"/>
      <c r="BV13" s="267"/>
      <c r="BW13" s="267"/>
      <c r="BX13" s="267"/>
      <c r="BY13" s="267"/>
      <c r="BZ13" s="267"/>
      <c r="CA13" s="267"/>
      <c r="CB13" s="267"/>
      <c r="CC13" s="267"/>
      <c r="CD13" s="267"/>
      <c r="CE13" s="267"/>
      <c r="CF13" s="267"/>
      <c r="CG13" s="267"/>
      <c r="CH13" s="267"/>
      <c r="CI13" s="102"/>
      <c r="CJ13" s="134"/>
      <c r="CK13" s="135"/>
      <c r="CL13" s="99"/>
      <c r="CM13" s="99"/>
      <c r="CN13" s="99"/>
      <c r="CO13" s="99"/>
      <c r="CP13" s="99"/>
      <c r="CQ13" s="99"/>
      <c r="CS13" s="7"/>
      <c r="CT13" s="7"/>
      <c r="CU13" s="7"/>
      <c r="CV13" s="7"/>
      <c r="CW13" s="7"/>
      <c r="CX13" s="7"/>
      <c r="CY13" s="7"/>
      <c r="CZ13" s="7"/>
      <c r="DA13" s="7"/>
      <c r="DB13" s="7"/>
      <c r="DC13" s="7"/>
      <c r="DD13" s="7"/>
      <c r="DE13" s="7"/>
      <c r="DF13" s="7"/>
      <c r="DG13" s="7"/>
      <c r="DH13" s="7"/>
      <c r="DI13" s="7"/>
      <c r="DJ13" s="7"/>
      <c r="DK13" s="7"/>
      <c r="DL13" s="7"/>
      <c r="DM13" s="7"/>
    </row>
    <row r="14" spans="1:118">
      <c r="C14" s="70"/>
      <c r="D14" s="70"/>
      <c r="E14" s="79"/>
      <c r="F14" s="79"/>
      <c r="G14" s="79"/>
      <c r="H14" s="79"/>
      <c r="I14" s="79"/>
      <c r="J14" s="79"/>
      <c r="K14" s="79"/>
      <c r="L14" s="79"/>
      <c r="M14" s="79"/>
      <c r="N14" s="79"/>
      <c r="O14" s="79"/>
      <c r="P14" s="79"/>
      <c r="Q14" s="79"/>
      <c r="R14" s="275"/>
      <c r="S14" s="79"/>
      <c r="T14" s="79"/>
      <c r="U14" s="79"/>
      <c r="V14" s="79"/>
      <c r="W14" s="79"/>
      <c r="X14" s="79"/>
      <c r="Y14" s="79"/>
      <c r="Z14" s="79"/>
      <c r="AA14" s="79"/>
      <c r="AB14" s="79"/>
      <c r="AC14" s="79"/>
      <c r="AD14" s="79"/>
      <c r="AE14" s="79"/>
      <c r="AF14" s="79"/>
      <c r="AG14" s="180"/>
      <c r="AH14" s="79"/>
      <c r="AI14" s="180"/>
      <c r="AJ14" s="78"/>
      <c r="AK14" s="178"/>
      <c r="AL14" s="93"/>
      <c r="AM14" s="178"/>
      <c r="AN14" s="181"/>
      <c r="AO14" s="200"/>
      <c r="AP14" s="96"/>
      <c r="AQ14" s="96"/>
      <c r="AR14" s="96"/>
      <c r="AS14" s="150"/>
      <c r="AT14" s="91"/>
      <c r="AU14" s="206"/>
      <c r="AV14" s="209"/>
      <c r="AW14" s="182"/>
      <c r="AX14" s="78"/>
      <c r="AY14" s="79"/>
      <c r="AZ14" s="79"/>
      <c r="BA14" s="132"/>
      <c r="BB14" s="102"/>
      <c r="BC14" s="133"/>
      <c r="BD14" s="133"/>
      <c r="BE14" s="134"/>
      <c r="BF14" s="267"/>
      <c r="BG14" s="267"/>
      <c r="BH14" s="267"/>
      <c r="BI14" s="267"/>
      <c r="BJ14" s="267"/>
      <c r="BK14" s="267"/>
      <c r="BL14" s="267"/>
      <c r="BM14" s="267"/>
      <c r="BN14" s="267"/>
      <c r="BO14" s="267"/>
      <c r="BP14" s="267"/>
      <c r="BQ14" s="281"/>
      <c r="BR14" s="267"/>
      <c r="BS14" s="267"/>
      <c r="BT14" s="267"/>
      <c r="BU14" s="267"/>
      <c r="BV14" s="267"/>
      <c r="BW14" s="267"/>
      <c r="BX14" s="267"/>
      <c r="BY14" s="267"/>
      <c r="BZ14" s="267"/>
      <c r="CA14" s="267"/>
      <c r="CB14" s="267"/>
      <c r="CC14" s="267"/>
      <c r="CD14" s="267"/>
      <c r="CE14" s="267"/>
      <c r="CF14" s="267"/>
      <c r="CG14" s="267"/>
      <c r="CH14" s="267"/>
      <c r="CI14" s="102"/>
      <c r="CJ14" s="134"/>
      <c r="CK14" s="135"/>
      <c r="CL14" s="99"/>
      <c r="CM14" s="99"/>
      <c r="CN14" s="99"/>
      <c r="CO14" s="99"/>
      <c r="CP14" s="99"/>
      <c r="CQ14" s="99"/>
      <c r="CS14" s="7"/>
      <c r="CT14" s="7"/>
      <c r="CU14" s="7"/>
      <c r="CV14" s="7"/>
      <c r="CW14" s="7"/>
      <c r="CX14" s="7"/>
      <c r="CY14" s="7"/>
      <c r="CZ14" s="7"/>
      <c r="DA14" s="7"/>
      <c r="DB14" s="7"/>
      <c r="DC14" s="7"/>
      <c r="DD14" s="7"/>
      <c r="DE14" s="7"/>
      <c r="DF14" s="7"/>
      <c r="DG14" s="7"/>
      <c r="DH14" s="7"/>
      <c r="DI14" s="7"/>
      <c r="DJ14" s="7"/>
      <c r="DK14" s="7"/>
      <c r="DL14" s="7"/>
      <c r="DM14" s="7"/>
    </row>
    <row r="15" spans="1:118">
      <c r="C15" s="70"/>
      <c r="D15" s="70"/>
      <c r="E15" s="79"/>
      <c r="F15" s="79"/>
      <c r="G15" s="79"/>
      <c r="H15" s="79"/>
      <c r="I15" s="79"/>
      <c r="J15" s="79"/>
      <c r="K15" s="79"/>
      <c r="L15" s="79"/>
      <c r="M15" s="79"/>
      <c r="N15" s="79"/>
      <c r="O15" s="79"/>
      <c r="P15" s="79"/>
      <c r="Q15" s="79"/>
      <c r="R15" s="275"/>
      <c r="S15" s="79"/>
      <c r="T15" s="79"/>
      <c r="U15" s="79"/>
      <c r="V15" s="79"/>
      <c r="W15" s="79"/>
      <c r="X15" s="79"/>
      <c r="Y15" s="79"/>
      <c r="Z15" s="79"/>
      <c r="AA15" s="79"/>
      <c r="AB15" s="79"/>
      <c r="AC15" s="79"/>
      <c r="AD15" s="79"/>
      <c r="AE15" s="79"/>
      <c r="AF15" s="79"/>
      <c r="AG15" s="180"/>
      <c r="AH15" s="79"/>
      <c r="AI15" s="180"/>
      <c r="AJ15" s="78"/>
      <c r="AK15" s="178"/>
      <c r="AL15" s="93"/>
      <c r="AM15" s="178"/>
      <c r="AN15" s="181"/>
      <c r="AO15" s="200"/>
      <c r="AP15" s="96"/>
      <c r="AQ15" s="96"/>
      <c r="AR15" s="96"/>
      <c r="AS15" s="152"/>
      <c r="AT15" s="187"/>
      <c r="AU15" s="206"/>
      <c r="AV15" s="209"/>
      <c r="AW15" s="182"/>
      <c r="AX15" s="78"/>
      <c r="AY15" s="79"/>
      <c r="AZ15" s="79"/>
      <c r="BA15" s="132"/>
      <c r="BB15" s="102"/>
      <c r="BC15" s="133"/>
      <c r="BD15" s="133"/>
      <c r="BE15" s="134"/>
      <c r="BF15" s="267"/>
      <c r="BG15" s="267"/>
      <c r="BH15" s="267"/>
      <c r="BI15" s="267"/>
      <c r="BJ15" s="267"/>
      <c r="BK15" s="267"/>
      <c r="BL15" s="267"/>
      <c r="BM15" s="267"/>
      <c r="BN15" s="267"/>
      <c r="BO15" s="267"/>
      <c r="BP15" s="267"/>
      <c r="BQ15" s="281"/>
      <c r="BR15" s="267"/>
      <c r="BS15" s="267"/>
      <c r="BT15" s="267"/>
      <c r="BU15" s="267"/>
      <c r="BV15" s="267"/>
      <c r="BW15" s="267"/>
      <c r="BX15" s="267"/>
      <c r="BY15" s="267"/>
      <c r="BZ15" s="267"/>
      <c r="CA15" s="267"/>
      <c r="CB15" s="267"/>
      <c r="CC15" s="267"/>
      <c r="CD15" s="267"/>
      <c r="CE15" s="267"/>
      <c r="CF15" s="267"/>
      <c r="CG15" s="267"/>
      <c r="CH15" s="267"/>
      <c r="CI15" s="102"/>
      <c r="CJ15" s="134"/>
      <c r="CK15" s="135"/>
      <c r="CL15" s="99"/>
      <c r="CM15" s="99"/>
      <c r="CN15" s="99"/>
      <c r="CO15" s="99"/>
      <c r="CP15" s="99"/>
      <c r="CQ15" s="99"/>
      <c r="CS15" s="7"/>
      <c r="CT15" s="7"/>
      <c r="CU15" s="7"/>
      <c r="CV15" s="7"/>
      <c r="CW15" s="7"/>
      <c r="CX15" s="7"/>
      <c r="CY15" s="7"/>
      <c r="CZ15" s="7"/>
      <c r="DA15" s="7"/>
      <c r="DB15" s="7"/>
      <c r="DC15" s="7"/>
      <c r="DD15" s="7"/>
      <c r="DE15" s="7"/>
      <c r="DF15" s="7"/>
      <c r="DG15" s="7"/>
      <c r="DH15" s="7"/>
      <c r="DI15" s="7"/>
      <c r="DJ15" s="7"/>
      <c r="DK15" s="7"/>
      <c r="DL15" s="7"/>
      <c r="DM15" s="7"/>
    </row>
    <row r="16" spans="1:118">
      <c r="C16" s="70"/>
      <c r="D16" s="70"/>
      <c r="E16" s="79"/>
      <c r="F16" s="79"/>
      <c r="G16" s="79"/>
      <c r="H16" s="79"/>
      <c r="I16" s="79"/>
      <c r="J16" s="79"/>
      <c r="K16" s="79"/>
      <c r="L16" s="79"/>
      <c r="M16" s="79"/>
      <c r="N16" s="79"/>
      <c r="O16" s="79"/>
      <c r="P16" s="79"/>
      <c r="Q16" s="79"/>
      <c r="R16" s="275"/>
      <c r="S16" s="79"/>
      <c r="T16" s="79"/>
      <c r="U16" s="79"/>
      <c r="V16" s="79"/>
      <c r="W16" s="79"/>
      <c r="X16" s="79"/>
      <c r="Y16" s="79"/>
      <c r="Z16" s="79"/>
      <c r="AA16" s="79"/>
      <c r="AB16" s="79"/>
      <c r="AC16" s="79"/>
      <c r="AD16" s="79"/>
      <c r="AE16" s="79"/>
      <c r="AF16" s="79"/>
      <c r="AG16" s="180"/>
      <c r="AH16" s="79"/>
      <c r="AI16" s="180"/>
      <c r="AJ16" s="78"/>
      <c r="AK16" s="178"/>
      <c r="AL16" s="93"/>
      <c r="AM16" s="178"/>
      <c r="AN16" s="181"/>
      <c r="AO16" s="200"/>
      <c r="AP16" s="96"/>
      <c r="AQ16" s="96"/>
      <c r="AR16" s="96"/>
      <c r="AS16" s="153"/>
      <c r="AT16" s="188"/>
      <c r="AU16" s="206"/>
      <c r="AV16" s="209"/>
      <c r="AW16" s="182"/>
      <c r="AX16" s="78"/>
      <c r="AY16" s="79"/>
      <c r="AZ16" s="79"/>
      <c r="BA16" s="132"/>
      <c r="BB16" s="102"/>
      <c r="BC16" s="133"/>
      <c r="BD16" s="133"/>
      <c r="BE16" s="134"/>
      <c r="BF16" s="267"/>
      <c r="BG16" s="267"/>
      <c r="BH16" s="267"/>
      <c r="BI16" s="267"/>
      <c r="BJ16" s="267"/>
      <c r="BK16" s="267"/>
      <c r="BL16" s="267"/>
      <c r="BM16" s="267"/>
      <c r="BN16" s="267"/>
      <c r="BO16" s="267"/>
      <c r="BP16" s="267"/>
      <c r="BQ16" s="281"/>
      <c r="BR16" s="267"/>
      <c r="BS16" s="267"/>
      <c r="BT16" s="267"/>
      <c r="BU16" s="267"/>
      <c r="BV16" s="267"/>
      <c r="BW16" s="267"/>
      <c r="BX16" s="267"/>
      <c r="BY16" s="267"/>
      <c r="BZ16" s="267"/>
      <c r="CA16" s="267"/>
      <c r="CB16" s="267"/>
      <c r="CC16" s="267"/>
      <c r="CD16" s="267"/>
      <c r="CE16" s="267"/>
      <c r="CF16" s="267"/>
      <c r="CG16" s="267"/>
      <c r="CH16" s="267"/>
      <c r="CI16" s="102"/>
      <c r="CJ16" s="134"/>
      <c r="CK16" s="135"/>
      <c r="CL16" s="99"/>
      <c r="CM16" s="99"/>
      <c r="CN16" s="99"/>
      <c r="CO16" s="99"/>
      <c r="CP16" s="99"/>
      <c r="CQ16" s="99"/>
      <c r="CS16" s="7"/>
      <c r="CT16" s="7"/>
      <c r="CU16" s="7"/>
      <c r="CV16" s="7"/>
      <c r="CW16" s="7"/>
      <c r="CX16" s="7"/>
      <c r="CY16" s="7"/>
      <c r="CZ16" s="7"/>
      <c r="DA16" s="7"/>
      <c r="DB16" s="7"/>
      <c r="DC16" s="7"/>
      <c r="DD16" s="7"/>
      <c r="DE16" s="7"/>
      <c r="DF16" s="7"/>
      <c r="DG16" s="7"/>
      <c r="DH16" s="7"/>
      <c r="DI16" s="7"/>
      <c r="DJ16" s="7"/>
      <c r="DK16" s="7"/>
      <c r="DL16" s="7"/>
      <c r="DM16" s="7"/>
    </row>
    <row r="17" spans="3:117">
      <c r="C17" s="70"/>
      <c r="D17" s="70"/>
      <c r="E17" s="79"/>
      <c r="F17" s="79"/>
      <c r="G17" s="79"/>
      <c r="H17" s="79"/>
      <c r="I17" s="79"/>
      <c r="J17" s="79"/>
      <c r="K17" s="79"/>
      <c r="L17" s="79"/>
      <c r="M17" s="79"/>
      <c r="N17" s="79"/>
      <c r="O17" s="79"/>
      <c r="P17" s="79"/>
      <c r="Q17" s="79"/>
      <c r="R17" s="275"/>
      <c r="S17" s="79"/>
      <c r="T17" s="79"/>
      <c r="U17" s="79"/>
      <c r="V17" s="79"/>
      <c r="W17" s="79"/>
      <c r="X17" s="79"/>
      <c r="Y17" s="79"/>
      <c r="Z17" s="79"/>
      <c r="AA17" s="79"/>
      <c r="AB17" s="79"/>
      <c r="AC17" s="79"/>
      <c r="AD17" s="79"/>
      <c r="AE17" s="79"/>
      <c r="AF17" s="79"/>
      <c r="AG17" s="180"/>
      <c r="AH17" s="79"/>
      <c r="AI17" s="180"/>
      <c r="AJ17" s="78"/>
      <c r="AK17" s="178"/>
      <c r="AL17" s="93"/>
      <c r="AM17" s="178"/>
      <c r="AN17" s="181"/>
      <c r="AO17" s="200"/>
      <c r="AP17" s="96"/>
      <c r="AQ17" s="96"/>
      <c r="AR17" s="96"/>
      <c r="AS17" s="150"/>
      <c r="AT17" s="91"/>
      <c r="AU17" s="206"/>
      <c r="AV17" s="209"/>
      <c r="AW17" s="182"/>
      <c r="AX17" s="78"/>
      <c r="AY17" s="79"/>
      <c r="AZ17" s="79"/>
      <c r="BA17" s="132"/>
      <c r="BB17" s="102"/>
      <c r="BC17" s="133"/>
      <c r="BD17" s="133"/>
      <c r="BE17" s="134"/>
      <c r="BF17" s="267"/>
      <c r="BG17" s="267"/>
      <c r="BH17" s="267"/>
      <c r="BI17" s="267"/>
      <c r="BJ17" s="267"/>
      <c r="BK17" s="267"/>
      <c r="BL17" s="267"/>
      <c r="BM17" s="267"/>
      <c r="BN17" s="267"/>
      <c r="BO17" s="267"/>
      <c r="BP17" s="267"/>
      <c r="BQ17" s="281"/>
      <c r="BR17" s="267"/>
      <c r="BS17" s="267"/>
      <c r="BT17" s="267"/>
      <c r="BU17" s="267"/>
      <c r="BV17" s="267"/>
      <c r="BW17" s="267"/>
      <c r="BX17" s="267"/>
      <c r="BY17" s="267"/>
      <c r="BZ17" s="267"/>
      <c r="CA17" s="267"/>
      <c r="CB17" s="267"/>
      <c r="CC17" s="267"/>
      <c r="CD17" s="267"/>
      <c r="CE17" s="267"/>
      <c r="CF17" s="267"/>
      <c r="CG17" s="267"/>
      <c r="CH17" s="267"/>
      <c r="CI17" s="102"/>
      <c r="CJ17" s="134"/>
      <c r="CK17" s="135"/>
      <c r="CL17" s="99"/>
      <c r="CM17" s="99"/>
      <c r="CN17" s="99"/>
      <c r="CO17" s="99"/>
      <c r="CP17" s="99"/>
      <c r="CQ17" s="99"/>
      <c r="CS17" s="7"/>
      <c r="CT17" s="7"/>
      <c r="CU17" s="7"/>
      <c r="CV17" s="7"/>
      <c r="CW17" s="7"/>
      <c r="CX17" s="7"/>
      <c r="CY17" s="7"/>
      <c r="CZ17" s="7"/>
      <c r="DA17" s="7"/>
      <c r="DB17" s="7"/>
      <c r="DC17" s="7"/>
      <c r="DD17" s="7"/>
      <c r="DE17" s="7"/>
      <c r="DF17" s="7"/>
      <c r="DG17" s="7"/>
      <c r="DH17" s="7"/>
      <c r="DI17" s="7"/>
      <c r="DJ17" s="7"/>
      <c r="DK17" s="7"/>
      <c r="DL17" s="7"/>
      <c r="DM17" s="7"/>
    </row>
    <row r="18" spans="3:117">
      <c r="C18" s="70"/>
      <c r="D18" s="70"/>
      <c r="E18" s="79"/>
      <c r="F18" s="79"/>
      <c r="G18" s="79"/>
      <c r="H18" s="79"/>
      <c r="I18" s="79"/>
      <c r="J18" s="79"/>
      <c r="K18" s="79"/>
      <c r="L18" s="79"/>
      <c r="M18" s="79"/>
      <c r="N18" s="79"/>
      <c r="O18" s="79"/>
      <c r="P18" s="79"/>
      <c r="Q18" s="79"/>
      <c r="R18" s="275"/>
      <c r="S18" s="79"/>
      <c r="T18" s="79"/>
      <c r="U18" s="79"/>
      <c r="V18" s="79"/>
      <c r="W18" s="79"/>
      <c r="X18" s="79"/>
      <c r="Y18" s="79"/>
      <c r="Z18" s="79"/>
      <c r="AA18" s="79"/>
      <c r="AB18" s="79"/>
      <c r="AC18" s="79"/>
      <c r="AD18" s="79"/>
      <c r="AE18" s="79"/>
      <c r="AF18" s="79"/>
      <c r="AG18" s="180"/>
      <c r="AH18" s="79"/>
      <c r="AI18" s="180"/>
      <c r="AJ18" s="78"/>
      <c r="AK18" s="178"/>
      <c r="AL18" s="93"/>
      <c r="AM18" s="178"/>
      <c r="AN18" s="181"/>
      <c r="AO18" s="200"/>
      <c r="AP18" s="96"/>
      <c r="AQ18" s="96"/>
      <c r="AR18" s="96"/>
      <c r="AS18" s="150"/>
      <c r="AT18" s="91"/>
      <c r="AU18" s="206"/>
      <c r="AV18" s="209"/>
      <c r="AW18" s="182"/>
      <c r="AX18" s="78"/>
      <c r="AY18" s="79"/>
      <c r="AZ18" s="79"/>
      <c r="BA18" s="132"/>
      <c r="BB18" s="102"/>
      <c r="BC18" s="133"/>
      <c r="BD18" s="133"/>
      <c r="BE18" s="134"/>
      <c r="BF18" s="267"/>
      <c r="BG18" s="267"/>
      <c r="BH18" s="267"/>
      <c r="BI18" s="267"/>
      <c r="BJ18" s="267"/>
      <c r="BK18" s="267"/>
      <c r="BL18" s="267"/>
      <c r="BM18" s="267"/>
      <c r="BN18" s="267"/>
      <c r="BO18" s="267"/>
      <c r="BP18" s="267"/>
      <c r="BQ18" s="281"/>
      <c r="BR18" s="267"/>
      <c r="BS18" s="267"/>
      <c r="BT18" s="267"/>
      <c r="BU18" s="267"/>
      <c r="BV18" s="267"/>
      <c r="BW18" s="267"/>
      <c r="BX18" s="267"/>
      <c r="BY18" s="267"/>
      <c r="BZ18" s="267"/>
      <c r="CA18" s="267"/>
      <c r="CB18" s="267"/>
      <c r="CC18" s="267"/>
      <c r="CD18" s="267"/>
      <c r="CE18" s="267"/>
      <c r="CF18" s="267"/>
      <c r="CG18" s="267"/>
      <c r="CH18" s="267"/>
      <c r="CI18" s="102"/>
      <c r="CJ18" s="134"/>
      <c r="CK18" s="135"/>
      <c r="CL18" s="99"/>
      <c r="CM18" s="99"/>
      <c r="CN18" s="99"/>
      <c r="CO18" s="99"/>
      <c r="CP18" s="99"/>
      <c r="CQ18" s="99"/>
      <c r="CS18" s="7"/>
      <c r="CT18" s="7"/>
      <c r="CU18" s="7"/>
      <c r="CV18" s="7"/>
      <c r="CW18" s="7"/>
      <c r="CX18" s="7"/>
      <c r="CY18" s="7"/>
      <c r="CZ18" s="7"/>
      <c r="DA18" s="7"/>
      <c r="DB18" s="7"/>
      <c r="DC18" s="7"/>
      <c r="DD18" s="7"/>
      <c r="DE18" s="7"/>
      <c r="DF18" s="7"/>
      <c r="DG18" s="7"/>
      <c r="DH18" s="7"/>
      <c r="DI18" s="7"/>
      <c r="DJ18" s="7"/>
      <c r="DK18" s="7"/>
      <c r="DL18" s="7"/>
      <c r="DM18" s="7"/>
    </row>
    <row r="19" spans="3:117">
      <c r="C19" s="70"/>
      <c r="D19" s="70"/>
      <c r="E19" s="79"/>
      <c r="F19" s="79"/>
      <c r="G19" s="79"/>
      <c r="H19" s="79"/>
      <c r="I19" s="79"/>
      <c r="J19" s="79"/>
      <c r="K19" s="79"/>
      <c r="L19" s="79"/>
      <c r="M19" s="79"/>
      <c r="N19" s="79"/>
      <c r="O19" s="79"/>
      <c r="P19" s="79"/>
      <c r="Q19" s="79"/>
      <c r="R19" s="275"/>
      <c r="S19" s="79"/>
      <c r="T19" s="79"/>
      <c r="U19" s="79"/>
      <c r="V19" s="79"/>
      <c r="W19" s="79"/>
      <c r="X19" s="79"/>
      <c r="Y19" s="79"/>
      <c r="Z19" s="79"/>
      <c r="AA19" s="79"/>
      <c r="AB19" s="79"/>
      <c r="AC19" s="79"/>
      <c r="AD19" s="79"/>
      <c r="AE19" s="79"/>
      <c r="AF19" s="79"/>
      <c r="AG19" s="180"/>
      <c r="AH19" s="79"/>
      <c r="AI19" s="180"/>
      <c r="AJ19" s="78"/>
      <c r="AK19" s="178"/>
      <c r="AL19" s="93"/>
      <c r="AM19" s="178"/>
      <c r="AN19" s="181"/>
      <c r="AO19" s="200"/>
      <c r="AP19" s="96"/>
      <c r="AQ19" s="96"/>
      <c r="AR19" s="96"/>
      <c r="AS19" s="150"/>
      <c r="AT19" s="91"/>
      <c r="AU19" s="206"/>
      <c r="AV19" s="209"/>
      <c r="AW19" s="182"/>
      <c r="AX19" s="78"/>
      <c r="AY19" s="79"/>
      <c r="AZ19" s="79"/>
      <c r="BA19" s="132"/>
      <c r="BB19" s="102"/>
      <c r="BC19" s="133"/>
      <c r="BD19" s="133"/>
      <c r="BE19" s="134"/>
      <c r="BF19" s="267"/>
      <c r="BG19" s="267"/>
      <c r="BH19" s="267"/>
      <c r="BI19" s="267"/>
      <c r="BJ19" s="267"/>
      <c r="BK19" s="267"/>
      <c r="BL19" s="267"/>
      <c r="BM19" s="267"/>
      <c r="BN19" s="267"/>
      <c r="BO19" s="267"/>
      <c r="BP19" s="267"/>
      <c r="BQ19" s="281"/>
      <c r="BR19" s="267"/>
      <c r="BS19" s="267"/>
      <c r="BT19" s="267"/>
      <c r="BU19" s="267"/>
      <c r="BV19" s="267"/>
      <c r="BW19" s="267"/>
      <c r="BX19" s="267"/>
      <c r="BY19" s="267"/>
      <c r="BZ19" s="267"/>
      <c r="CA19" s="267"/>
      <c r="CB19" s="267"/>
      <c r="CC19" s="267"/>
      <c r="CD19" s="267"/>
      <c r="CE19" s="267"/>
      <c r="CF19" s="267"/>
      <c r="CG19" s="267"/>
      <c r="CH19" s="267"/>
      <c r="CI19" s="102"/>
      <c r="CJ19" s="134"/>
      <c r="CK19" s="135"/>
      <c r="CL19" s="99"/>
      <c r="CM19" s="99"/>
      <c r="CN19" s="99"/>
      <c r="CO19" s="99"/>
      <c r="CP19" s="99"/>
      <c r="CQ19" s="99"/>
      <c r="CS19" s="7"/>
      <c r="CT19" s="7"/>
      <c r="CU19" s="7"/>
      <c r="CV19" s="7"/>
      <c r="CW19" s="7"/>
      <c r="CX19" s="7"/>
      <c r="CY19" s="7"/>
      <c r="CZ19" s="7"/>
      <c r="DA19" s="7"/>
      <c r="DB19" s="7"/>
      <c r="DC19" s="7"/>
      <c r="DD19" s="7"/>
      <c r="DE19" s="7"/>
      <c r="DF19" s="7"/>
      <c r="DG19" s="7"/>
      <c r="DH19" s="7"/>
      <c r="DI19" s="7"/>
      <c r="DJ19" s="7"/>
      <c r="DK19" s="7"/>
      <c r="DL19" s="7"/>
      <c r="DM19" s="7"/>
    </row>
    <row r="20" spans="3:117">
      <c r="C20" s="70"/>
      <c r="D20" s="70"/>
      <c r="E20" s="79"/>
      <c r="F20" s="79"/>
      <c r="G20" s="79"/>
      <c r="H20" s="79"/>
      <c r="I20" s="79"/>
      <c r="J20" s="79"/>
      <c r="K20" s="79"/>
      <c r="L20" s="79"/>
      <c r="M20" s="79"/>
      <c r="N20" s="79"/>
      <c r="O20" s="79"/>
      <c r="P20" s="79"/>
      <c r="Q20" s="79"/>
      <c r="R20" s="275"/>
      <c r="S20" s="79"/>
      <c r="T20" s="79"/>
      <c r="U20" s="79"/>
      <c r="V20" s="79"/>
      <c r="W20" s="79"/>
      <c r="X20" s="79"/>
      <c r="Y20" s="79"/>
      <c r="Z20" s="79"/>
      <c r="AA20" s="79"/>
      <c r="AB20" s="79"/>
      <c r="AC20" s="79"/>
      <c r="AD20" s="79"/>
      <c r="AE20" s="79"/>
      <c r="AF20" s="79"/>
      <c r="AG20" s="180"/>
      <c r="AH20" s="79"/>
      <c r="AI20" s="180"/>
      <c r="AJ20" s="78"/>
      <c r="AK20" s="178"/>
      <c r="AL20" s="93"/>
      <c r="AM20" s="178"/>
      <c r="AN20" s="181"/>
      <c r="AO20" s="200"/>
      <c r="AP20" s="96"/>
      <c r="AQ20" s="96"/>
      <c r="AR20" s="96"/>
      <c r="AS20" s="150"/>
      <c r="AT20" s="91"/>
      <c r="AU20" s="206"/>
      <c r="AV20" s="209"/>
      <c r="AW20" s="182"/>
      <c r="AX20" s="78"/>
      <c r="AY20" s="79"/>
      <c r="AZ20" s="79"/>
      <c r="BA20" s="132"/>
      <c r="BB20" s="102"/>
      <c r="BC20" s="133"/>
      <c r="BD20" s="133"/>
      <c r="BE20" s="134"/>
      <c r="BF20" s="267"/>
      <c r="BG20" s="267"/>
      <c r="BH20" s="267"/>
      <c r="BI20" s="267"/>
      <c r="BJ20" s="267"/>
      <c r="BK20" s="267"/>
      <c r="BL20" s="267"/>
      <c r="BM20" s="267"/>
      <c r="BN20" s="267"/>
      <c r="BO20" s="267"/>
      <c r="BP20" s="267"/>
      <c r="BQ20" s="281"/>
      <c r="BR20" s="267"/>
      <c r="BS20" s="267"/>
      <c r="BT20" s="267"/>
      <c r="BU20" s="267"/>
      <c r="BV20" s="267"/>
      <c r="BW20" s="267"/>
      <c r="BX20" s="267"/>
      <c r="BY20" s="267"/>
      <c r="BZ20" s="267"/>
      <c r="CA20" s="267"/>
      <c r="CB20" s="267"/>
      <c r="CC20" s="267"/>
      <c r="CD20" s="267"/>
      <c r="CE20" s="267"/>
      <c r="CF20" s="267"/>
      <c r="CG20" s="267"/>
      <c r="CH20" s="267"/>
      <c r="CI20" s="102"/>
      <c r="CJ20" s="134"/>
      <c r="CK20" s="135"/>
      <c r="CL20" s="99"/>
      <c r="CM20" s="99"/>
      <c r="CN20" s="99"/>
      <c r="CO20" s="99"/>
      <c r="CP20" s="99"/>
      <c r="CQ20" s="99"/>
      <c r="CS20" s="7"/>
      <c r="CT20" s="7"/>
      <c r="CU20" s="7"/>
      <c r="CV20" s="7"/>
      <c r="CW20" s="7"/>
      <c r="CX20" s="7"/>
      <c r="CY20" s="7"/>
      <c r="CZ20" s="7"/>
      <c r="DA20" s="7"/>
      <c r="DB20" s="7"/>
      <c r="DC20" s="7"/>
      <c r="DD20" s="7"/>
      <c r="DE20" s="7"/>
      <c r="DF20" s="7"/>
      <c r="DG20" s="7"/>
      <c r="DH20" s="7"/>
      <c r="DI20" s="7"/>
      <c r="DJ20" s="7"/>
      <c r="DK20" s="7"/>
      <c r="DL20" s="7"/>
      <c r="DM20" s="7"/>
    </row>
    <row r="21" spans="3:117">
      <c r="C21" s="70"/>
      <c r="D21" s="70"/>
      <c r="E21" s="79"/>
      <c r="F21" s="79"/>
      <c r="G21" s="79"/>
      <c r="H21" s="79"/>
      <c r="I21" s="79"/>
      <c r="J21" s="79"/>
      <c r="K21" s="79"/>
      <c r="L21" s="79"/>
      <c r="M21" s="79"/>
      <c r="N21" s="79"/>
      <c r="O21" s="79"/>
      <c r="P21" s="79"/>
      <c r="Q21" s="79"/>
      <c r="R21" s="275"/>
      <c r="S21" s="79"/>
      <c r="T21" s="79"/>
      <c r="U21" s="79"/>
      <c r="V21" s="79"/>
      <c r="W21" s="79"/>
      <c r="X21" s="79"/>
      <c r="Y21" s="79"/>
      <c r="Z21" s="79"/>
      <c r="AA21" s="79"/>
      <c r="AB21" s="79"/>
      <c r="AC21" s="79"/>
      <c r="AD21" s="79"/>
      <c r="AE21" s="79"/>
      <c r="AF21" s="79"/>
      <c r="AG21" s="180"/>
      <c r="AH21" s="79"/>
      <c r="AI21" s="180"/>
      <c r="AJ21" s="78"/>
      <c r="AK21" s="178"/>
      <c r="AL21" s="93"/>
      <c r="AM21" s="178"/>
      <c r="AN21" s="181"/>
      <c r="AO21" s="200"/>
      <c r="AP21" s="96"/>
      <c r="AQ21" s="96"/>
      <c r="AR21" s="96"/>
      <c r="AS21" s="150"/>
      <c r="AT21" s="91"/>
      <c r="AU21" s="206"/>
      <c r="AV21" s="209"/>
      <c r="AW21" s="182"/>
      <c r="AX21" s="78"/>
      <c r="AY21" s="79"/>
      <c r="AZ21" s="79"/>
      <c r="BA21" s="132"/>
      <c r="BB21" s="102"/>
      <c r="BC21" s="133"/>
      <c r="BD21" s="133"/>
      <c r="BE21" s="134"/>
      <c r="BF21" s="267"/>
      <c r="BG21" s="267"/>
      <c r="BH21" s="267"/>
      <c r="BI21" s="267"/>
      <c r="BJ21" s="267"/>
      <c r="BK21" s="267"/>
      <c r="BL21" s="267"/>
      <c r="BM21" s="267"/>
      <c r="BN21" s="267"/>
      <c r="BO21" s="267"/>
      <c r="BP21" s="267"/>
      <c r="BQ21" s="281"/>
      <c r="BR21" s="267"/>
      <c r="BS21" s="267"/>
      <c r="BT21" s="267"/>
      <c r="BU21" s="267"/>
      <c r="BV21" s="267"/>
      <c r="BW21" s="267"/>
      <c r="BX21" s="267"/>
      <c r="BY21" s="267"/>
      <c r="BZ21" s="267"/>
      <c r="CA21" s="267"/>
      <c r="CB21" s="267"/>
      <c r="CC21" s="267"/>
      <c r="CD21" s="267"/>
      <c r="CE21" s="267"/>
      <c r="CF21" s="267"/>
      <c r="CG21" s="267"/>
      <c r="CH21" s="267"/>
      <c r="CI21" s="102"/>
      <c r="CJ21" s="134"/>
      <c r="CK21" s="135"/>
      <c r="CL21" s="99"/>
      <c r="CM21" s="99"/>
      <c r="CN21" s="99"/>
      <c r="CO21" s="99"/>
      <c r="CP21" s="99"/>
      <c r="CQ21" s="99"/>
      <c r="CS21" s="7"/>
      <c r="CT21" s="7"/>
      <c r="CU21" s="7"/>
      <c r="CV21" s="7"/>
      <c r="CW21" s="7"/>
      <c r="CX21" s="7"/>
      <c r="CY21" s="7"/>
      <c r="CZ21" s="7"/>
      <c r="DA21" s="7"/>
      <c r="DB21" s="7"/>
      <c r="DC21" s="7"/>
      <c r="DD21" s="7"/>
      <c r="DE21" s="7"/>
      <c r="DF21" s="7"/>
      <c r="DG21" s="7"/>
      <c r="DH21" s="7"/>
      <c r="DI21" s="7"/>
      <c r="DJ21" s="7"/>
      <c r="DK21" s="7"/>
      <c r="DL21" s="7"/>
      <c r="DM21" s="7"/>
    </row>
    <row r="22" spans="3:117">
      <c r="C22" s="70"/>
      <c r="D22" s="70"/>
      <c r="E22" s="79"/>
      <c r="F22" s="79"/>
      <c r="G22" s="79"/>
      <c r="H22" s="79"/>
      <c r="I22" s="79"/>
      <c r="J22" s="79"/>
      <c r="K22" s="79"/>
      <c r="L22" s="79"/>
      <c r="M22" s="79"/>
      <c r="N22" s="79"/>
      <c r="O22" s="79"/>
      <c r="P22" s="79"/>
      <c r="Q22" s="79"/>
      <c r="R22" s="275"/>
      <c r="S22" s="79"/>
      <c r="T22" s="79"/>
      <c r="U22" s="79"/>
      <c r="V22" s="79"/>
      <c r="W22" s="79"/>
      <c r="X22" s="79"/>
      <c r="Y22" s="79"/>
      <c r="Z22" s="79"/>
      <c r="AA22" s="79"/>
      <c r="AB22" s="79"/>
      <c r="AC22" s="79"/>
      <c r="AD22" s="79"/>
      <c r="AE22" s="79"/>
      <c r="AF22" s="79"/>
      <c r="AG22" s="180"/>
      <c r="AH22" s="79"/>
      <c r="AI22" s="180"/>
      <c r="AJ22" s="78"/>
      <c r="AK22" s="178"/>
      <c r="AL22" s="93"/>
      <c r="AM22" s="178"/>
      <c r="AN22" s="181"/>
      <c r="AO22" s="200"/>
      <c r="AP22" s="96"/>
      <c r="AQ22" s="96"/>
      <c r="AR22" s="96"/>
      <c r="AS22" s="150"/>
      <c r="AT22" s="91"/>
      <c r="AU22" s="206"/>
      <c r="AV22" s="209"/>
      <c r="AW22" s="182"/>
      <c r="AX22" s="78"/>
      <c r="AY22" s="79"/>
      <c r="AZ22" s="79"/>
      <c r="BA22" s="132"/>
      <c r="BB22" s="102"/>
      <c r="BC22" s="133"/>
      <c r="BD22" s="133"/>
      <c r="BE22" s="134"/>
      <c r="BF22" s="267"/>
      <c r="BG22" s="267"/>
      <c r="BH22" s="267"/>
      <c r="BI22" s="267"/>
      <c r="BJ22" s="267"/>
      <c r="BK22" s="267"/>
      <c r="BL22" s="267"/>
      <c r="BM22" s="267"/>
      <c r="BN22" s="267"/>
      <c r="BO22" s="267"/>
      <c r="BP22" s="267"/>
      <c r="BQ22" s="281"/>
      <c r="BR22" s="267"/>
      <c r="BS22" s="267"/>
      <c r="BT22" s="267"/>
      <c r="BU22" s="267"/>
      <c r="BV22" s="267"/>
      <c r="BW22" s="267"/>
      <c r="BX22" s="267"/>
      <c r="BY22" s="267"/>
      <c r="BZ22" s="267"/>
      <c r="CA22" s="267"/>
      <c r="CB22" s="267"/>
      <c r="CC22" s="267"/>
      <c r="CD22" s="267"/>
      <c r="CE22" s="267"/>
      <c r="CF22" s="267"/>
      <c r="CG22" s="267"/>
      <c r="CH22" s="267"/>
      <c r="CI22" s="102"/>
      <c r="CJ22" s="134"/>
      <c r="CK22" s="135"/>
      <c r="CL22" s="99"/>
      <c r="CM22" s="99"/>
      <c r="CN22" s="99"/>
      <c r="CO22" s="99"/>
      <c r="CP22" s="99"/>
      <c r="CQ22" s="99"/>
      <c r="CS22" s="7"/>
      <c r="CT22" s="7"/>
      <c r="CU22" s="7"/>
      <c r="CV22" s="7"/>
      <c r="CW22" s="7"/>
      <c r="CX22" s="7"/>
      <c r="CY22" s="7"/>
      <c r="CZ22" s="7"/>
      <c r="DA22" s="7"/>
      <c r="DB22" s="7"/>
      <c r="DC22" s="7"/>
      <c r="DD22" s="7"/>
      <c r="DE22" s="7"/>
      <c r="DF22" s="7"/>
      <c r="DG22" s="7"/>
      <c r="DH22" s="7"/>
      <c r="DI22" s="7"/>
      <c r="DJ22" s="7"/>
      <c r="DK22" s="7"/>
      <c r="DL22" s="7"/>
      <c r="DM22" s="7"/>
    </row>
    <row r="23" spans="3:117">
      <c r="C23" s="70"/>
      <c r="D23" s="70"/>
      <c r="E23" s="79"/>
      <c r="F23" s="79"/>
      <c r="G23" s="79"/>
      <c r="H23" s="79"/>
      <c r="I23" s="79"/>
      <c r="J23" s="79"/>
      <c r="K23" s="79"/>
      <c r="L23" s="79"/>
      <c r="M23" s="79"/>
      <c r="N23" s="79"/>
      <c r="O23" s="79"/>
      <c r="P23" s="79"/>
      <c r="Q23" s="79"/>
      <c r="R23" s="275"/>
      <c r="S23" s="79"/>
      <c r="T23" s="79"/>
      <c r="U23" s="79"/>
      <c r="V23" s="79"/>
      <c r="W23" s="79"/>
      <c r="X23" s="79"/>
      <c r="Y23" s="79"/>
      <c r="Z23" s="79"/>
      <c r="AA23" s="79"/>
      <c r="AB23" s="79"/>
      <c r="AC23" s="79"/>
      <c r="AD23" s="79"/>
      <c r="AE23" s="79"/>
      <c r="AF23" s="79"/>
      <c r="AG23" s="180"/>
      <c r="AH23" s="79"/>
      <c r="AI23" s="180"/>
      <c r="AJ23" s="78"/>
      <c r="AK23" s="178"/>
      <c r="AL23" s="93"/>
      <c r="AM23" s="178"/>
      <c r="AN23" s="181"/>
      <c r="AO23" s="200"/>
      <c r="AP23" s="96"/>
      <c r="AQ23" s="96"/>
      <c r="AR23" s="96"/>
      <c r="AS23" s="150"/>
      <c r="AT23" s="91"/>
      <c r="AU23" s="206"/>
      <c r="AV23" s="209"/>
      <c r="AW23" s="182"/>
      <c r="AX23" s="78"/>
      <c r="AY23" s="79"/>
      <c r="AZ23" s="79"/>
      <c r="BA23" s="132"/>
      <c r="BB23" s="102"/>
      <c r="BC23" s="133"/>
      <c r="BD23" s="133"/>
      <c r="BE23" s="134"/>
      <c r="BF23" s="267"/>
      <c r="BG23" s="267"/>
      <c r="BH23" s="267"/>
      <c r="BI23" s="267"/>
      <c r="BJ23" s="267"/>
      <c r="BK23" s="267"/>
      <c r="BL23" s="267"/>
      <c r="BM23" s="267"/>
      <c r="BN23" s="267"/>
      <c r="BO23" s="267"/>
      <c r="BP23" s="267"/>
      <c r="BQ23" s="281"/>
      <c r="BR23" s="267"/>
      <c r="BS23" s="267"/>
      <c r="BT23" s="267"/>
      <c r="BU23" s="267"/>
      <c r="BV23" s="267"/>
      <c r="BW23" s="267"/>
      <c r="BX23" s="267"/>
      <c r="BY23" s="267"/>
      <c r="BZ23" s="267"/>
      <c r="CA23" s="267"/>
      <c r="CB23" s="267"/>
      <c r="CC23" s="267"/>
      <c r="CD23" s="267"/>
      <c r="CE23" s="267"/>
      <c r="CF23" s="267"/>
      <c r="CG23" s="267"/>
      <c r="CH23" s="267"/>
      <c r="CI23" s="102"/>
      <c r="CJ23" s="134"/>
      <c r="CK23" s="135"/>
      <c r="CL23" s="99"/>
      <c r="CM23" s="99"/>
      <c r="CN23" s="99"/>
      <c r="CO23" s="99"/>
      <c r="CP23" s="99"/>
      <c r="CQ23" s="99"/>
      <c r="CS23" s="7"/>
      <c r="CT23" s="7"/>
      <c r="CU23" s="7"/>
      <c r="CV23" s="7"/>
      <c r="CW23" s="7"/>
      <c r="CX23" s="7"/>
      <c r="CY23" s="7"/>
      <c r="CZ23" s="7"/>
      <c r="DA23" s="7"/>
      <c r="DB23" s="7"/>
      <c r="DC23" s="7"/>
      <c r="DD23" s="7"/>
      <c r="DE23" s="7"/>
      <c r="DF23" s="7"/>
      <c r="DG23" s="7"/>
      <c r="DH23" s="7"/>
      <c r="DI23" s="7"/>
      <c r="DJ23" s="7"/>
      <c r="DK23" s="7"/>
      <c r="DL23" s="7"/>
      <c r="DM23" s="7"/>
    </row>
    <row r="24" spans="3:117">
      <c r="C24" s="70"/>
      <c r="D24" s="70"/>
      <c r="E24" s="180"/>
      <c r="F24" s="180"/>
      <c r="G24" s="180"/>
      <c r="H24" s="180"/>
      <c r="I24" s="180"/>
      <c r="J24" s="180"/>
      <c r="K24" s="180"/>
      <c r="L24" s="180"/>
      <c r="M24" s="180"/>
      <c r="N24" s="180"/>
      <c r="O24" s="180"/>
      <c r="P24" s="180"/>
      <c r="Q24" s="180"/>
      <c r="R24" s="276"/>
      <c r="S24" s="180"/>
      <c r="T24" s="180"/>
      <c r="U24" s="180"/>
      <c r="V24" s="180"/>
      <c r="W24" s="180"/>
      <c r="X24" s="180"/>
      <c r="Y24" s="180"/>
      <c r="Z24" s="180"/>
      <c r="AA24" s="180"/>
      <c r="AB24" s="180"/>
      <c r="AC24" s="180"/>
      <c r="AD24" s="180"/>
      <c r="AE24" s="180"/>
      <c r="AF24" s="180"/>
      <c r="AG24" s="180"/>
      <c r="AH24" s="79"/>
      <c r="AI24" s="180"/>
      <c r="AJ24" s="78"/>
      <c r="AK24" s="178"/>
      <c r="AL24" s="93"/>
      <c r="AM24" s="178"/>
      <c r="AN24" s="181"/>
      <c r="AO24" s="200"/>
      <c r="AP24" s="96"/>
      <c r="AQ24" s="96"/>
      <c r="AR24" s="96"/>
      <c r="AS24" s="150"/>
      <c r="AT24" s="91"/>
      <c r="AU24" s="206"/>
      <c r="AV24" s="209"/>
      <c r="AW24" s="182"/>
      <c r="AX24" s="78"/>
      <c r="AY24" s="79"/>
      <c r="AZ24" s="79"/>
      <c r="BA24" s="132"/>
      <c r="BB24" s="102"/>
      <c r="BC24" s="133"/>
      <c r="BD24" s="133"/>
      <c r="BE24" s="134"/>
      <c r="BF24" s="268"/>
      <c r="BG24" s="268"/>
      <c r="BH24" s="268"/>
      <c r="BI24" s="268"/>
      <c r="BJ24" s="268"/>
      <c r="BK24" s="268"/>
      <c r="BL24" s="268"/>
      <c r="BM24" s="268"/>
      <c r="BN24" s="268"/>
      <c r="BO24" s="268"/>
      <c r="BP24" s="268"/>
      <c r="BQ24" s="282"/>
      <c r="BR24" s="268"/>
      <c r="BS24" s="268"/>
      <c r="BT24" s="268"/>
      <c r="BU24" s="268"/>
      <c r="BV24" s="268"/>
      <c r="BW24" s="268"/>
      <c r="BX24" s="268"/>
      <c r="BY24" s="268"/>
      <c r="BZ24" s="268"/>
      <c r="CA24" s="268"/>
      <c r="CB24" s="268"/>
      <c r="CC24" s="268"/>
      <c r="CD24" s="268"/>
      <c r="CE24" s="268"/>
      <c r="CF24" s="268"/>
      <c r="CG24" s="268"/>
      <c r="CH24" s="268"/>
      <c r="CI24" s="102"/>
      <c r="CJ24" s="134"/>
      <c r="CK24" s="135"/>
      <c r="CL24" s="99"/>
      <c r="CM24" s="99"/>
      <c r="CN24" s="99"/>
      <c r="CO24" s="99"/>
      <c r="CP24" s="99"/>
      <c r="CQ24" s="99"/>
      <c r="CS24" s="7"/>
      <c r="CT24" s="7"/>
      <c r="CU24" s="7"/>
      <c r="CV24" s="7"/>
      <c r="CW24" s="7"/>
      <c r="CX24" s="7"/>
      <c r="CY24" s="7"/>
      <c r="CZ24" s="7"/>
      <c r="DA24" s="7"/>
      <c r="DB24" s="7"/>
      <c r="DC24" s="7"/>
      <c r="DD24" s="7"/>
      <c r="DE24" s="7"/>
      <c r="DF24" s="7"/>
      <c r="DG24" s="7"/>
      <c r="DH24" s="7"/>
      <c r="DI24" s="7"/>
      <c r="DJ24" s="7"/>
      <c r="DK24" s="7"/>
      <c r="DL24" s="7"/>
      <c r="DM24" s="7"/>
    </row>
    <row r="25" spans="3:117">
      <c r="C25" s="70"/>
      <c r="D25" s="70"/>
      <c r="E25" s="180"/>
      <c r="F25" s="180"/>
      <c r="G25" s="180"/>
      <c r="H25" s="180"/>
      <c r="I25" s="180"/>
      <c r="J25" s="180"/>
      <c r="K25" s="180"/>
      <c r="L25" s="180"/>
      <c r="M25" s="180"/>
      <c r="N25" s="180"/>
      <c r="O25" s="180"/>
      <c r="P25" s="180"/>
      <c r="Q25" s="180"/>
      <c r="R25" s="276"/>
      <c r="S25" s="180"/>
      <c r="T25" s="180"/>
      <c r="U25" s="180"/>
      <c r="V25" s="180"/>
      <c r="W25" s="180"/>
      <c r="X25" s="180"/>
      <c r="Y25" s="180"/>
      <c r="Z25" s="180"/>
      <c r="AA25" s="180"/>
      <c r="AB25" s="180"/>
      <c r="AC25" s="180"/>
      <c r="AD25" s="180"/>
      <c r="AE25" s="180"/>
      <c r="AF25" s="180"/>
      <c r="AG25" s="180"/>
      <c r="AH25" s="79"/>
      <c r="AI25" s="180"/>
      <c r="AJ25" s="78"/>
      <c r="AK25" s="178"/>
      <c r="AL25" s="93"/>
      <c r="AM25" s="178"/>
      <c r="AN25" s="181"/>
      <c r="AO25" s="200"/>
      <c r="AP25" s="96"/>
      <c r="AQ25" s="96"/>
      <c r="AR25" s="96"/>
      <c r="AS25" s="150"/>
      <c r="AT25" s="91"/>
      <c r="AU25" s="206"/>
      <c r="AV25" s="209"/>
      <c r="AW25" s="182"/>
      <c r="AX25" s="78"/>
      <c r="AY25" s="79"/>
      <c r="AZ25" s="79"/>
      <c r="BA25" s="132"/>
      <c r="BB25" s="102"/>
      <c r="BC25" s="133"/>
      <c r="BD25" s="133"/>
      <c r="BE25" s="134"/>
      <c r="BF25" s="268"/>
      <c r="BG25" s="268"/>
      <c r="BH25" s="268"/>
      <c r="BI25" s="268"/>
      <c r="BJ25" s="268"/>
      <c r="BK25" s="268"/>
      <c r="BL25" s="268"/>
      <c r="BM25" s="268"/>
      <c r="BN25" s="268"/>
      <c r="BO25" s="268"/>
      <c r="BP25" s="268"/>
      <c r="BQ25" s="282"/>
      <c r="BR25" s="268"/>
      <c r="BS25" s="268"/>
      <c r="BT25" s="268"/>
      <c r="BU25" s="268"/>
      <c r="BV25" s="268"/>
      <c r="BW25" s="268"/>
      <c r="BX25" s="268"/>
      <c r="BY25" s="268"/>
      <c r="BZ25" s="268"/>
      <c r="CA25" s="268"/>
      <c r="CB25" s="268"/>
      <c r="CC25" s="268"/>
      <c r="CD25" s="268"/>
      <c r="CE25" s="268"/>
      <c r="CF25" s="268"/>
      <c r="CG25" s="268"/>
      <c r="CH25" s="268"/>
      <c r="CI25" s="102"/>
      <c r="CJ25" s="134"/>
      <c r="CK25" s="135"/>
      <c r="CL25" s="99"/>
      <c r="CM25" s="99"/>
      <c r="CN25" s="99"/>
      <c r="CO25" s="99"/>
      <c r="CP25" s="99"/>
      <c r="CQ25" s="99"/>
      <c r="CS25" s="7"/>
      <c r="CT25" s="7"/>
      <c r="CU25" s="7"/>
      <c r="CV25" s="7"/>
      <c r="CW25" s="7"/>
      <c r="CX25" s="7"/>
      <c r="CY25" s="7"/>
      <c r="CZ25" s="7"/>
      <c r="DA25" s="7"/>
      <c r="DB25" s="7"/>
      <c r="DC25" s="7"/>
      <c r="DD25" s="7"/>
      <c r="DE25" s="7"/>
      <c r="DF25" s="7"/>
      <c r="DG25" s="7"/>
      <c r="DH25" s="7"/>
      <c r="DI25" s="7"/>
      <c r="DJ25" s="7"/>
      <c r="DK25" s="7"/>
      <c r="DL25" s="7"/>
      <c r="DM25" s="7"/>
    </row>
    <row r="26" spans="3:117">
      <c r="C26" s="70"/>
      <c r="D26" s="70"/>
      <c r="E26" s="180"/>
      <c r="F26" s="180"/>
      <c r="G26" s="180"/>
      <c r="H26" s="180"/>
      <c r="I26" s="180"/>
      <c r="J26" s="180"/>
      <c r="K26" s="180"/>
      <c r="L26" s="180"/>
      <c r="M26" s="180"/>
      <c r="N26" s="180"/>
      <c r="O26" s="180"/>
      <c r="P26" s="180"/>
      <c r="Q26" s="180"/>
      <c r="R26" s="276"/>
      <c r="S26" s="180"/>
      <c r="T26" s="180"/>
      <c r="U26" s="180"/>
      <c r="V26" s="180"/>
      <c r="W26" s="180"/>
      <c r="X26" s="180"/>
      <c r="Y26" s="180"/>
      <c r="Z26" s="180"/>
      <c r="AA26" s="180"/>
      <c r="AB26" s="180"/>
      <c r="AC26" s="180"/>
      <c r="AD26" s="180"/>
      <c r="AE26" s="180"/>
      <c r="AF26" s="180"/>
      <c r="AG26" s="180"/>
      <c r="AH26" s="79"/>
      <c r="AI26" s="180"/>
      <c r="AJ26" s="78"/>
      <c r="AK26" s="178"/>
      <c r="AL26" s="93"/>
      <c r="AM26" s="178"/>
      <c r="AN26" s="181"/>
      <c r="AO26" s="200"/>
      <c r="AP26" s="96"/>
      <c r="AQ26" s="96"/>
      <c r="AR26" s="96"/>
      <c r="AS26" s="150"/>
      <c r="AT26" s="91"/>
      <c r="AU26" s="206"/>
      <c r="AV26" s="209"/>
      <c r="AW26" s="182"/>
      <c r="AX26" s="78"/>
      <c r="AY26" s="79"/>
      <c r="AZ26" s="79"/>
      <c r="BA26" s="132"/>
      <c r="BB26" s="102"/>
      <c r="BC26" s="133"/>
      <c r="BD26" s="133"/>
      <c r="BE26" s="134"/>
      <c r="BF26" s="268"/>
      <c r="BG26" s="268"/>
      <c r="BH26" s="268"/>
      <c r="BI26" s="268"/>
      <c r="BJ26" s="268"/>
      <c r="BK26" s="268"/>
      <c r="BL26" s="268"/>
      <c r="BM26" s="268"/>
      <c r="BN26" s="268"/>
      <c r="BO26" s="268"/>
      <c r="BP26" s="268"/>
      <c r="BQ26" s="282"/>
      <c r="BR26" s="268"/>
      <c r="BS26" s="268"/>
      <c r="BT26" s="268"/>
      <c r="BU26" s="268"/>
      <c r="BV26" s="268"/>
      <c r="BW26" s="268"/>
      <c r="BX26" s="268"/>
      <c r="BY26" s="268"/>
      <c r="BZ26" s="268"/>
      <c r="CA26" s="268"/>
      <c r="CB26" s="268"/>
      <c r="CC26" s="268"/>
      <c r="CD26" s="268"/>
      <c r="CE26" s="268"/>
      <c r="CF26" s="268"/>
      <c r="CG26" s="268"/>
      <c r="CH26" s="268"/>
      <c r="CI26" s="102"/>
      <c r="CJ26" s="134"/>
      <c r="CK26" s="135"/>
      <c r="CL26" s="99"/>
      <c r="CM26" s="99"/>
      <c r="CN26" s="99"/>
      <c r="CO26" s="99"/>
      <c r="CP26" s="99"/>
      <c r="CQ26" s="99"/>
      <c r="CS26" s="7"/>
      <c r="CT26" s="7"/>
      <c r="CU26" s="7"/>
      <c r="CV26" s="7"/>
      <c r="CW26" s="7"/>
      <c r="CX26" s="7"/>
      <c r="CY26" s="7"/>
      <c r="CZ26" s="7"/>
      <c r="DA26" s="7"/>
      <c r="DB26" s="7"/>
      <c r="DC26" s="7"/>
      <c r="DD26" s="7"/>
      <c r="DE26" s="7"/>
      <c r="DF26" s="7"/>
      <c r="DG26" s="7"/>
      <c r="DH26" s="7"/>
      <c r="DI26" s="7"/>
      <c r="DJ26" s="7"/>
      <c r="DK26" s="7"/>
      <c r="DL26" s="7"/>
      <c r="DM26" s="7"/>
    </row>
    <row r="27" spans="3:117">
      <c r="C27" s="70"/>
      <c r="D27" s="70"/>
      <c r="E27" s="180"/>
      <c r="F27" s="180"/>
      <c r="G27" s="180"/>
      <c r="H27" s="180"/>
      <c r="I27" s="180"/>
      <c r="J27" s="180"/>
      <c r="K27" s="180"/>
      <c r="L27" s="180"/>
      <c r="M27" s="180"/>
      <c r="N27" s="180"/>
      <c r="O27" s="180"/>
      <c r="P27" s="180"/>
      <c r="Q27" s="180"/>
      <c r="R27" s="276"/>
      <c r="S27" s="180"/>
      <c r="T27" s="180"/>
      <c r="U27" s="180"/>
      <c r="V27" s="180"/>
      <c r="W27" s="180"/>
      <c r="X27" s="180"/>
      <c r="Y27" s="180"/>
      <c r="Z27" s="180"/>
      <c r="AA27" s="180"/>
      <c r="AB27" s="180"/>
      <c r="AC27" s="180"/>
      <c r="AD27" s="180"/>
      <c r="AE27" s="180"/>
      <c r="AF27" s="180"/>
      <c r="AG27" s="180"/>
      <c r="AH27" s="79"/>
      <c r="AI27" s="180"/>
      <c r="AJ27" s="78"/>
      <c r="AK27" s="178"/>
      <c r="AL27" s="93"/>
      <c r="AM27" s="178"/>
      <c r="AN27" s="181"/>
      <c r="AO27" s="200"/>
      <c r="AP27" s="96"/>
      <c r="AQ27" s="96"/>
      <c r="AR27" s="96"/>
      <c r="AS27" s="150"/>
      <c r="AT27" s="91"/>
      <c r="AU27" s="206"/>
      <c r="AV27" s="209"/>
      <c r="AW27" s="182"/>
      <c r="AX27" s="78"/>
      <c r="AY27" s="79"/>
      <c r="AZ27" s="79"/>
      <c r="BA27" s="132"/>
      <c r="BB27" s="102"/>
      <c r="BC27" s="133"/>
      <c r="BD27" s="133"/>
      <c r="BE27" s="134"/>
      <c r="BF27" s="268"/>
      <c r="BG27" s="268"/>
      <c r="BH27" s="268"/>
      <c r="BI27" s="268"/>
      <c r="BJ27" s="268"/>
      <c r="BK27" s="268"/>
      <c r="BL27" s="268"/>
      <c r="BM27" s="268"/>
      <c r="BN27" s="268"/>
      <c r="BO27" s="268"/>
      <c r="BP27" s="268"/>
      <c r="BQ27" s="282"/>
      <c r="BR27" s="268"/>
      <c r="BS27" s="268"/>
      <c r="BT27" s="268"/>
      <c r="BU27" s="268"/>
      <c r="BV27" s="268"/>
      <c r="BW27" s="268"/>
      <c r="BX27" s="268"/>
      <c r="BY27" s="268"/>
      <c r="BZ27" s="268"/>
      <c r="CA27" s="268"/>
      <c r="CB27" s="268"/>
      <c r="CC27" s="268"/>
      <c r="CD27" s="268"/>
      <c r="CE27" s="268"/>
      <c r="CF27" s="268"/>
      <c r="CG27" s="268"/>
      <c r="CH27" s="268"/>
      <c r="CI27" s="102"/>
      <c r="CJ27" s="134"/>
      <c r="CK27" s="135"/>
      <c r="CL27" s="99"/>
      <c r="CM27" s="99"/>
      <c r="CN27" s="99"/>
      <c r="CO27" s="99"/>
      <c r="CP27" s="99"/>
      <c r="CQ27" s="99"/>
      <c r="CS27" s="7"/>
      <c r="CT27" s="7"/>
      <c r="CU27" s="7"/>
      <c r="CV27" s="7"/>
      <c r="CW27" s="7"/>
      <c r="CX27" s="7"/>
      <c r="CY27" s="7"/>
      <c r="CZ27" s="7"/>
      <c r="DA27" s="7"/>
      <c r="DB27" s="7"/>
      <c r="DC27" s="7"/>
      <c r="DD27" s="7"/>
      <c r="DE27" s="7"/>
      <c r="DF27" s="7"/>
      <c r="DG27" s="7"/>
      <c r="DH27" s="7"/>
      <c r="DI27" s="7"/>
      <c r="DJ27" s="7"/>
      <c r="DK27" s="7"/>
      <c r="DL27" s="7"/>
      <c r="DM27" s="7"/>
    </row>
    <row r="28" spans="3:117">
      <c r="E28" s="180"/>
      <c r="F28" s="180"/>
      <c r="G28" s="180"/>
      <c r="H28" s="180"/>
      <c r="I28" s="180"/>
      <c r="J28" s="180"/>
      <c r="K28" s="180"/>
      <c r="L28" s="180"/>
      <c r="M28" s="180"/>
      <c r="N28" s="180"/>
      <c r="O28" s="180"/>
      <c r="P28" s="180"/>
      <c r="Q28" s="180"/>
      <c r="R28" s="276"/>
      <c r="S28" s="180"/>
      <c r="T28" s="180"/>
      <c r="U28" s="180"/>
      <c r="V28" s="180"/>
      <c r="W28" s="180"/>
      <c r="X28" s="180"/>
      <c r="Y28" s="180"/>
      <c r="Z28" s="180"/>
      <c r="AA28" s="180"/>
      <c r="AB28" s="180"/>
      <c r="AC28" s="180"/>
      <c r="AD28" s="180"/>
      <c r="AE28" s="180"/>
      <c r="AF28" s="180"/>
      <c r="AG28" s="180"/>
      <c r="AH28" s="79"/>
      <c r="AI28" s="180"/>
      <c r="AJ28" s="78"/>
      <c r="AK28" s="178"/>
      <c r="AL28" s="93"/>
      <c r="AM28" s="178"/>
      <c r="AN28" s="181"/>
      <c r="AO28" s="200"/>
      <c r="AP28" s="96"/>
      <c r="AQ28" s="96"/>
      <c r="AR28" s="96"/>
      <c r="AS28" s="150"/>
      <c r="AT28" s="91"/>
      <c r="AU28" s="206"/>
      <c r="AV28" s="209"/>
      <c r="AW28" s="182"/>
      <c r="AX28" s="78"/>
      <c r="AY28" s="79"/>
      <c r="AZ28" s="79"/>
      <c r="BA28" s="132"/>
      <c r="BB28" s="102"/>
      <c r="BC28" s="133"/>
      <c r="BD28" s="133"/>
      <c r="BE28" s="134"/>
      <c r="BF28" s="268"/>
      <c r="BG28" s="268"/>
      <c r="BH28" s="268"/>
      <c r="BI28" s="268"/>
      <c r="BJ28" s="268"/>
      <c r="BK28" s="268"/>
      <c r="BL28" s="268"/>
      <c r="BM28" s="268"/>
      <c r="BN28" s="268"/>
      <c r="BO28" s="268"/>
      <c r="BP28" s="268"/>
      <c r="BQ28" s="282"/>
      <c r="BR28" s="268"/>
      <c r="BS28" s="268"/>
      <c r="BT28" s="268"/>
      <c r="BU28" s="268"/>
      <c r="BV28" s="268"/>
      <c r="BW28" s="268"/>
      <c r="BX28" s="268"/>
      <c r="BY28" s="268"/>
      <c r="BZ28" s="268"/>
      <c r="CA28" s="268"/>
      <c r="CB28" s="268"/>
      <c r="CC28" s="268"/>
      <c r="CD28" s="268"/>
      <c r="CE28" s="268"/>
      <c r="CF28" s="268"/>
      <c r="CG28" s="268"/>
      <c r="CH28" s="268"/>
      <c r="CI28" s="102"/>
      <c r="CJ28" s="134"/>
      <c r="CK28" s="135"/>
      <c r="CL28" s="99"/>
      <c r="CM28" s="99"/>
      <c r="CN28" s="99"/>
      <c r="CO28" s="99"/>
      <c r="CP28" s="99"/>
      <c r="CQ28" s="99"/>
    </row>
    <row r="29" spans="3:117">
      <c r="E29" s="180"/>
      <c r="F29" s="180"/>
      <c r="G29" s="180"/>
      <c r="H29" s="180"/>
      <c r="I29" s="180"/>
      <c r="J29" s="180"/>
      <c r="K29" s="180"/>
      <c r="L29" s="180"/>
      <c r="M29" s="180"/>
      <c r="N29" s="180"/>
      <c r="O29" s="180"/>
      <c r="P29" s="180"/>
      <c r="Q29" s="180"/>
      <c r="R29" s="276"/>
      <c r="S29" s="180"/>
      <c r="T29" s="180"/>
      <c r="U29" s="180"/>
      <c r="V29" s="180"/>
      <c r="W29" s="180"/>
      <c r="X29" s="180"/>
      <c r="Y29" s="180"/>
      <c r="Z29" s="180"/>
      <c r="AA29" s="180"/>
      <c r="AB29" s="180"/>
      <c r="AC29" s="180"/>
      <c r="AD29" s="180"/>
      <c r="AE29" s="180"/>
      <c r="AF29" s="180"/>
      <c r="AG29" s="180"/>
      <c r="AH29" s="79"/>
      <c r="AI29" s="180"/>
      <c r="AJ29" s="78"/>
      <c r="AK29" s="178"/>
      <c r="AL29" s="93"/>
      <c r="AM29" s="178"/>
      <c r="AN29" s="181" t="str">
        <f t="shared" si="0"/>
        <v/>
      </c>
      <c r="AO29" s="200"/>
      <c r="AP29" s="96"/>
      <c r="AQ29" s="96"/>
      <c r="AR29" s="96"/>
      <c r="AS29" s="150"/>
      <c r="AT29" s="91"/>
      <c r="AU29" s="206"/>
      <c r="AV29" s="209"/>
      <c r="AW29" s="182"/>
      <c r="AX29" s="78"/>
      <c r="AY29" s="79"/>
      <c r="AZ29" s="79"/>
      <c r="BA29" s="132" t="str">
        <f t="shared" ref="BA29:BA92" si="3">IFERROR(IF(A29="","",(AN29*(VLOOKUP(AG29,TechnicalSuccess,2,FALSE))*AK29)),0)</f>
        <v/>
      </c>
      <c r="BB29" s="102" t="str">
        <f>IFERROR(IF(A29="","",AS29*Assumptions!$B$4*(VLOOKUP(AG29,TechnicalSuccess,2,FALSE))*AK29),0)</f>
        <v/>
      </c>
      <c r="BC29" s="133" t="str">
        <f t="shared" ref="BC29:BC92" si="4">IFERROR(IF(A29="","",((((VLOOKUP(F29,FoodValue,2,FALSE))*AL29*1000)+AO29+AQ29)*(VLOOKUP(AG29,TechnicalSuccess,2,FALSE))*AK29)),0)</f>
        <v/>
      </c>
      <c r="BD29" s="133" t="str">
        <f>IF(A29="","",#REF!*VLOOKUP(AG29,TechnicalSuccess,2,FALSE)*AK29)</f>
        <v/>
      </c>
      <c r="BE29" s="134" t="str">
        <f>IFERROR(IF(A29="","",(IF(COUNTIF(Inputs!$A29,"2*")=1,((BA29/10000)*Assumptions!$B$6),((AT29+(AT29*Assumptions!$B$5))/AJ29)*(VLOOKUP(AG29,TechnicalSuccess,2,FALSE))*AK29))),0)</f>
        <v/>
      </c>
      <c r="BF29" s="268"/>
      <c r="BG29" s="268"/>
      <c r="BH29" s="268"/>
      <c r="BI29" s="268"/>
      <c r="BJ29" s="268"/>
      <c r="BK29" s="268"/>
      <c r="BL29" s="268"/>
      <c r="BM29" s="268"/>
      <c r="BN29" s="268"/>
      <c r="BO29" s="268"/>
      <c r="BP29" s="268"/>
      <c r="BQ29" s="282"/>
      <c r="BR29" s="268"/>
      <c r="BS29" s="268"/>
      <c r="BT29" s="268"/>
      <c r="BU29" s="268"/>
      <c r="BV29" s="268"/>
      <c r="BW29" s="268"/>
      <c r="BX29" s="268"/>
      <c r="BY29" s="268"/>
      <c r="BZ29" s="268"/>
      <c r="CA29" s="268"/>
      <c r="CB29" s="268"/>
      <c r="CC29" s="268"/>
      <c r="CD29" s="268"/>
      <c r="CE29" s="268"/>
      <c r="CF29" s="268"/>
      <c r="CG29" s="268"/>
      <c r="CH29" s="268"/>
      <c r="CI29" s="102" t="str">
        <f>IFERROR(IF(A29="","",IF(COUNTIF(Inputs!$A29,"2*")=1,(Inputs!BA29*Assumptions!$B$35),BA29*(VLOOKUP(F29,GHGConversion,2,FALSE)))),0)</f>
        <v/>
      </c>
      <c r="CJ29" s="134" t="str">
        <f t="shared" ref="CJ29:CJ92" si="5">IFERROR(IF(A29="","",((AX29)*(VLOOKUP(AG29,TechnicalSuccess,2,FALSE)))),0)</f>
        <v/>
      </c>
      <c r="CK29" s="135" t="str">
        <f t="shared" ref="CK29:CK92" si="6">IF(A29="","",IF(AH29=0,"",DATE(YEAR(AH29)+AJ29, MONTH(AH29), DAY(AH29))))</f>
        <v/>
      </c>
      <c r="CL29" s="99" t="str">
        <f t="shared" ref="CL29:CL92" si="7">IF(A29="","",IF(AH29="","",VLOOKUP(AH29,YearNumbers,2,FALSE)))</f>
        <v/>
      </c>
      <c r="CM29" s="99" t="str">
        <f t="shared" ref="CM29:CM92" si="8">IF(A29="","",CL29+AI29)</f>
        <v/>
      </c>
      <c r="CN29" s="99"/>
      <c r="CO29" s="99" t="str">
        <f t="shared" ref="CO29:CO92" si="9">IF(A29="","",IF(CK29="","",VLOOKUP(CK29,YearNumbers,2,FALSE)))</f>
        <v/>
      </c>
      <c r="CP29" s="99" t="str">
        <f t="shared" ref="CP29:CP92" si="10">IF(A29="","",VLOOKUP(C29,YearNumbers,2,TRUE))</f>
        <v/>
      </c>
      <c r="CQ29" s="99" t="str">
        <f t="shared" ref="CQ29:CQ92" si="11">IF(A29="","",VLOOKUP(D29,YearNumbers,2,TRUE))</f>
        <v/>
      </c>
    </row>
    <row r="30" spans="3:117">
      <c r="E30" s="180"/>
      <c r="F30" s="180"/>
      <c r="G30" s="180"/>
      <c r="H30" s="180"/>
      <c r="I30" s="180"/>
      <c r="J30" s="180"/>
      <c r="K30" s="180"/>
      <c r="L30" s="180"/>
      <c r="M30" s="180"/>
      <c r="N30" s="180"/>
      <c r="O30" s="180"/>
      <c r="P30" s="180"/>
      <c r="Q30" s="180"/>
      <c r="R30" s="276"/>
      <c r="S30" s="180"/>
      <c r="T30" s="180"/>
      <c r="U30" s="180"/>
      <c r="V30" s="180"/>
      <c r="W30" s="180"/>
      <c r="X30" s="180"/>
      <c r="Y30" s="180"/>
      <c r="Z30" s="180"/>
      <c r="AA30" s="180"/>
      <c r="AB30" s="180"/>
      <c r="AC30" s="180"/>
      <c r="AD30" s="180"/>
      <c r="AE30" s="180"/>
      <c r="AF30" s="180"/>
      <c r="AG30" s="180"/>
      <c r="AH30" s="79"/>
      <c r="AI30" s="180"/>
      <c r="AJ30" s="78"/>
      <c r="AK30" s="178"/>
      <c r="AL30" s="93"/>
      <c r="AM30" s="178"/>
      <c r="AN30" s="181" t="str">
        <f t="shared" si="0"/>
        <v/>
      </c>
      <c r="AO30" s="200"/>
      <c r="AP30" s="96"/>
      <c r="AQ30" s="96"/>
      <c r="AR30" s="96"/>
      <c r="AS30" s="150"/>
      <c r="AT30" s="91"/>
      <c r="AU30" s="206"/>
      <c r="AV30" s="209"/>
      <c r="AW30" s="182"/>
      <c r="AX30" s="78"/>
      <c r="AY30" s="79"/>
      <c r="AZ30" s="79"/>
      <c r="BA30" s="132" t="str">
        <f t="shared" si="3"/>
        <v/>
      </c>
      <c r="BB30" s="102" t="str">
        <f>IFERROR(IF(A30="","",AS30*Assumptions!$B$4*(VLOOKUP(AG30,TechnicalSuccess,2,FALSE))*AK30),0)</f>
        <v/>
      </c>
      <c r="BC30" s="133" t="str">
        <f t="shared" si="4"/>
        <v/>
      </c>
      <c r="BD30" s="133" t="str">
        <f>IF(A30="","",#REF!*VLOOKUP(AG30,TechnicalSuccess,2,FALSE)*AK30)</f>
        <v/>
      </c>
      <c r="BE30" s="134" t="str">
        <f>IFERROR(IF(A30="","",(IF(COUNTIF(Inputs!$A30,"2*")=1,((BA30/10000)*Assumptions!$B$6),((AT30+(AT30*Assumptions!$B$5))/AJ30)*(VLOOKUP(AG30,TechnicalSuccess,2,FALSE))*AK30))),0)</f>
        <v/>
      </c>
      <c r="BF30" s="268"/>
      <c r="BG30" s="268"/>
      <c r="BH30" s="268"/>
      <c r="BI30" s="268"/>
      <c r="BJ30" s="268"/>
      <c r="BK30" s="268"/>
      <c r="BL30" s="268"/>
      <c r="BM30" s="268"/>
      <c r="BN30" s="268"/>
      <c r="BO30" s="268"/>
      <c r="BP30" s="268"/>
      <c r="BQ30" s="282"/>
      <c r="BR30" s="268"/>
      <c r="BS30" s="268"/>
      <c r="BT30" s="268"/>
      <c r="BU30" s="268"/>
      <c r="BV30" s="268"/>
      <c r="BW30" s="268"/>
      <c r="BX30" s="268"/>
      <c r="BY30" s="268"/>
      <c r="BZ30" s="268"/>
      <c r="CA30" s="268"/>
      <c r="CB30" s="268"/>
      <c r="CC30" s="268"/>
      <c r="CD30" s="268"/>
      <c r="CE30" s="268"/>
      <c r="CF30" s="268"/>
      <c r="CG30" s="268"/>
      <c r="CH30" s="268"/>
      <c r="CI30" s="102" t="str">
        <f>IFERROR(IF(A30="","",IF(COUNTIF(Inputs!$A30,"2*")=1,(Inputs!BA30*Assumptions!$B$35),BA30*(VLOOKUP(F30,GHGConversion,2,FALSE)))),0)</f>
        <v/>
      </c>
      <c r="CJ30" s="134" t="str">
        <f t="shared" si="5"/>
        <v/>
      </c>
      <c r="CK30" s="135" t="str">
        <f t="shared" si="6"/>
        <v/>
      </c>
      <c r="CL30" s="99" t="str">
        <f t="shared" si="7"/>
        <v/>
      </c>
      <c r="CM30" s="99" t="str">
        <f t="shared" si="8"/>
        <v/>
      </c>
      <c r="CN30" s="99"/>
      <c r="CO30" s="99" t="str">
        <f t="shared" si="9"/>
        <v/>
      </c>
      <c r="CP30" s="99" t="str">
        <f t="shared" si="10"/>
        <v/>
      </c>
      <c r="CQ30" s="99" t="str">
        <f t="shared" si="11"/>
        <v/>
      </c>
    </row>
    <row r="31" spans="3:117">
      <c r="E31" s="180"/>
      <c r="F31" s="180"/>
      <c r="G31" s="180"/>
      <c r="H31" s="180"/>
      <c r="I31" s="180"/>
      <c r="J31" s="180"/>
      <c r="K31" s="180"/>
      <c r="L31" s="180"/>
      <c r="M31" s="180"/>
      <c r="N31" s="180"/>
      <c r="O31" s="180"/>
      <c r="P31" s="180"/>
      <c r="Q31" s="180"/>
      <c r="R31" s="276"/>
      <c r="S31" s="180"/>
      <c r="T31" s="180"/>
      <c r="U31" s="180"/>
      <c r="V31" s="180"/>
      <c r="W31" s="180"/>
      <c r="X31" s="180"/>
      <c r="Y31" s="180"/>
      <c r="Z31" s="180"/>
      <c r="AA31" s="180"/>
      <c r="AB31" s="180"/>
      <c r="AC31" s="180"/>
      <c r="AD31" s="180"/>
      <c r="AE31" s="180"/>
      <c r="AF31" s="180"/>
      <c r="AG31" s="180"/>
      <c r="AH31" s="79"/>
      <c r="AI31" s="180"/>
      <c r="AJ31" s="78"/>
      <c r="AK31" s="178"/>
      <c r="AL31" s="93"/>
      <c r="AM31" s="178"/>
      <c r="AN31" s="181" t="str">
        <f t="shared" si="0"/>
        <v/>
      </c>
      <c r="AO31" s="200"/>
      <c r="AP31" s="96"/>
      <c r="AQ31" s="96"/>
      <c r="AR31" s="96"/>
      <c r="AS31" s="150"/>
      <c r="AT31" s="91"/>
      <c r="AU31" s="206"/>
      <c r="AV31" s="209"/>
      <c r="AW31" s="182"/>
      <c r="AX31" s="78"/>
      <c r="AY31" s="79"/>
      <c r="AZ31" s="79"/>
      <c r="BA31" s="132" t="str">
        <f t="shared" si="3"/>
        <v/>
      </c>
      <c r="BB31" s="102" t="str">
        <f>IFERROR(IF(A31="","",AS31*Assumptions!$B$4*(VLOOKUP(AG31,TechnicalSuccess,2,FALSE))*AK31),0)</f>
        <v/>
      </c>
      <c r="BC31" s="133" t="str">
        <f t="shared" si="4"/>
        <v/>
      </c>
      <c r="BD31" s="133" t="str">
        <f>IF(A31="","",#REF!*VLOOKUP(AG31,TechnicalSuccess,2,FALSE)*AK31)</f>
        <v/>
      </c>
      <c r="BE31" s="134" t="str">
        <f>IFERROR(IF(A31="","",(IF(COUNTIF(Inputs!$A31,"2*")=1,((BA31/10000)*Assumptions!$B$6),((AT31+(AT31*Assumptions!$B$5))/AJ31)*(VLOOKUP(AG31,TechnicalSuccess,2,FALSE))*AK31))),0)</f>
        <v/>
      </c>
      <c r="BF31" s="268"/>
      <c r="BG31" s="268"/>
      <c r="BH31" s="268"/>
      <c r="BI31" s="268"/>
      <c r="BJ31" s="268"/>
      <c r="BK31" s="268"/>
      <c r="BL31" s="268"/>
      <c r="BM31" s="268"/>
      <c r="BN31" s="268"/>
      <c r="BO31" s="268"/>
      <c r="BP31" s="268"/>
      <c r="BQ31" s="282"/>
      <c r="BR31" s="268"/>
      <c r="BS31" s="268"/>
      <c r="BT31" s="268"/>
      <c r="BU31" s="268"/>
      <c r="BV31" s="268"/>
      <c r="BW31" s="268"/>
      <c r="BX31" s="268"/>
      <c r="BY31" s="268"/>
      <c r="BZ31" s="268"/>
      <c r="CA31" s="268"/>
      <c r="CB31" s="268"/>
      <c r="CC31" s="268"/>
      <c r="CD31" s="268"/>
      <c r="CE31" s="268"/>
      <c r="CF31" s="268"/>
      <c r="CG31" s="268"/>
      <c r="CH31" s="268"/>
      <c r="CI31" s="102" t="str">
        <f>IFERROR(IF(A31="","",IF(COUNTIF(Inputs!$A31,"2*")=1,(Inputs!BA31*Assumptions!$B$35),BA31*(VLOOKUP(F31,GHGConversion,2,FALSE)))),0)</f>
        <v/>
      </c>
      <c r="CJ31" s="134" t="str">
        <f t="shared" si="5"/>
        <v/>
      </c>
      <c r="CK31" s="135" t="str">
        <f t="shared" si="6"/>
        <v/>
      </c>
      <c r="CL31" s="99" t="str">
        <f t="shared" si="7"/>
        <v/>
      </c>
      <c r="CM31" s="99" t="str">
        <f t="shared" si="8"/>
        <v/>
      </c>
      <c r="CN31" s="99"/>
      <c r="CO31" s="99" t="str">
        <f t="shared" si="9"/>
        <v/>
      </c>
      <c r="CP31" s="99" t="str">
        <f t="shared" si="10"/>
        <v/>
      </c>
      <c r="CQ31" s="99" t="str">
        <f t="shared" si="11"/>
        <v/>
      </c>
    </row>
    <row r="32" spans="3:117">
      <c r="AG32" s="76"/>
      <c r="AH32" s="71"/>
      <c r="AI32" s="76"/>
      <c r="AJ32" s="72"/>
      <c r="AK32" s="73"/>
      <c r="AM32" s="154"/>
      <c r="AN32" s="102" t="str">
        <f t="shared" si="0"/>
        <v/>
      </c>
      <c r="AO32" s="202"/>
      <c r="AP32" s="98"/>
      <c r="AQ32" s="98"/>
      <c r="AR32" s="98"/>
      <c r="AS32" s="150"/>
      <c r="BA32" s="132" t="str">
        <f t="shared" si="3"/>
        <v/>
      </c>
      <c r="BB32" s="102" t="str">
        <f>IFERROR(IF(A32="","",AS32*Assumptions!$B$4*(VLOOKUP(AG32,TechnicalSuccess,2,FALSE))*AK32),0)</f>
        <v/>
      </c>
      <c r="BC32" s="133" t="str">
        <f t="shared" si="4"/>
        <v/>
      </c>
      <c r="BD32" s="133" t="str">
        <f>IF(A32="","",#REF!*VLOOKUP(AG32,TechnicalSuccess,2,FALSE)*AK32)</f>
        <v/>
      </c>
      <c r="BE32" s="134" t="str">
        <f>IFERROR(IF(A32="","",(IF(COUNTIF(Inputs!$A32,"2*")=1,((BA32/10000)*Assumptions!$B$6),((AT32+(AT32*Assumptions!$B$5))/AJ32)*(VLOOKUP(AG32,TechnicalSuccess,2,FALSE))*AK32))),0)</f>
        <v/>
      </c>
      <c r="BF32" s="269"/>
      <c r="BG32" s="269"/>
      <c r="BH32" s="269"/>
      <c r="BI32" s="269"/>
      <c r="BJ32" s="269"/>
      <c r="BK32" s="269"/>
      <c r="BL32" s="269"/>
      <c r="BM32" s="269"/>
      <c r="BN32" s="269"/>
      <c r="BO32" s="269"/>
      <c r="BP32" s="269"/>
      <c r="BQ32" s="283"/>
      <c r="BR32" s="269"/>
      <c r="BS32" s="269"/>
      <c r="BT32" s="269"/>
      <c r="BU32" s="269"/>
      <c r="BV32" s="269"/>
      <c r="BW32" s="269"/>
      <c r="BX32" s="269"/>
      <c r="BY32" s="269"/>
      <c r="BZ32" s="269"/>
      <c r="CA32" s="269"/>
      <c r="CB32" s="269"/>
      <c r="CC32" s="269"/>
      <c r="CD32" s="269"/>
      <c r="CE32" s="269"/>
      <c r="CF32" s="269"/>
      <c r="CG32" s="269"/>
      <c r="CH32" s="269"/>
      <c r="CI32" s="102" t="str">
        <f>IFERROR(IF(A32="","",IF(COUNTIF(Inputs!$A32,"2*")=1,(Inputs!BA32*Assumptions!$B$35),BA32*(VLOOKUP(F32,GHGConversion,2,FALSE)))),0)</f>
        <v/>
      </c>
      <c r="CJ32" s="134" t="str">
        <f t="shared" si="5"/>
        <v/>
      </c>
      <c r="CK32" s="135" t="str">
        <f t="shared" si="6"/>
        <v/>
      </c>
      <c r="CL32" s="99" t="str">
        <f t="shared" si="7"/>
        <v/>
      </c>
      <c r="CM32" s="99" t="str">
        <f t="shared" si="8"/>
        <v/>
      </c>
      <c r="CN32" s="99"/>
      <c r="CO32" s="99" t="str">
        <f t="shared" si="9"/>
        <v/>
      </c>
      <c r="CP32" s="99" t="str">
        <f t="shared" si="10"/>
        <v/>
      </c>
      <c r="CQ32" s="99" t="str">
        <f t="shared" si="11"/>
        <v/>
      </c>
    </row>
    <row r="33" spans="33:95">
      <c r="AG33" s="76"/>
      <c r="AH33" s="71"/>
      <c r="AI33" s="76"/>
      <c r="AJ33" s="72"/>
      <c r="AK33" s="73"/>
      <c r="AM33" s="154"/>
      <c r="AN33" s="102" t="str">
        <f t="shared" si="0"/>
        <v/>
      </c>
      <c r="AO33" s="202"/>
      <c r="AP33" s="98"/>
      <c r="AQ33" s="98"/>
      <c r="AR33" s="98"/>
      <c r="AS33" s="150"/>
      <c r="BA33" s="132" t="str">
        <f t="shared" si="3"/>
        <v/>
      </c>
      <c r="BB33" s="102" t="str">
        <f>IFERROR(IF(A33="","",AS33*Assumptions!$B$4*(VLOOKUP(AG33,TechnicalSuccess,2,FALSE))*AK33),0)</f>
        <v/>
      </c>
      <c r="BC33" s="133" t="str">
        <f t="shared" si="4"/>
        <v/>
      </c>
      <c r="BD33" s="133" t="str">
        <f>IF(A33="","",#REF!*VLOOKUP(AG33,TechnicalSuccess,2,FALSE)*AK33)</f>
        <v/>
      </c>
      <c r="BE33" s="134" t="str">
        <f>IFERROR(IF(A33="","",(IF(COUNTIF(Inputs!$A33,"2*")=1,((BA33/10000)*Assumptions!$B$6),((AT33+(AT33*Assumptions!$B$5))/AJ33)*(VLOOKUP(AG33,TechnicalSuccess,2,FALSE))*AK33))),0)</f>
        <v/>
      </c>
      <c r="BF33" s="269"/>
      <c r="BG33" s="269"/>
      <c r="BH33" s="269"/>
      <c r="BI33" s="269"/>
      <c r="BJ33" s="269"/>
      <c r="BK33" s="269"/>
      <c r="BL33" s="269"/>
      <c r="BM33" s="269"/>
      <c r="BN33" s="269"/>
      <c r="BO33" s="269"/>
      <c r="BP33" s="269"/>
      <c r="BQ33" s="283"/>
      <c r="BR33" s="269"/>
      <c r="BS33" s="269"/>
      <c r="BT33" s="269"/>
      <c r="BU33" s="269"/>
      <c r="BV33" s="269"/>
      <c r="BW33" s="269"/>
      <c r="BX33" s="269"/>
      <c r="BY33" s="269"/>
      <c r="BZ33" s="269"/>
      <c r="CA33" s="269"/>
      <c r="CB33" s="269"/>
      <c r="CC33" s="269"/>
      <c r="CD33" s="269"/>
      <c r="CE33" s="269"/>
      <c r="CF33" s="269"/>
      <c r="CG33" s="269"/>
      <c r="CH33" s="269"/>
      <c r="CI33" s="102" t="str">
        <f>IFERROR(IF(A33="","",IF(COUNTIF(Inputs!$A33,"2*")=1,(Inputs!BA33*Assumptions!$B$35),BA33*(VLOOKUP(F33,GHGConversion,2,FALSE)))),0)</f>
        <v/>
      </c>
      <c r="CJ33" s="134" t="str">
        <f t="shared" si="5"/>
        <v/>
      </c>
      <c r="CK33" s="135" t="str">
        <f t="shared" si="6"/>
        <v/>
      </c>
      <c r="CL33" s="99" t="str">
        <f t="shared" si="7"/>
        <v/>
      </c>
      <c r="CM33" s="99" t="str">
        <f t="shared" si="8"/>
        <v/>
      </c>
      <c r="CN33" s="99"/>
      <c r="CO33" s="99" t="str">
        <f t="shared" si="9"/>
        <v/>
      </c>
      <c r="CP33" s="99" t="str">
        <f t="shared" si="10"/>
        <v/>
      </c>
      <c r="CQ33" s="99" t="str">
        <f t="shared" si="11"/>
        <v/>
      </c>
    </row>
    <row r="34" spans="33:95">
      <c r="AG34" s="76"/>
      <c r="AH34" s="71"/>
      <c r="AI34" s="76"/>
      <c r="AJ34" s="72"/>
      <c r="AK34" s="73"/>
      <c r="AM34" s="154"/>
      <c r="AN34" s="102" t="str">
        <f t="shared" si="0"/>
        <v/>
      </c>
      <c r="AO34" s="202"/>
      <c r="AP34" s="98"/>
      <c r="AQ34" s="98"/>
      <c r="AR34" s="98"/>
      <c r="AS34" s="150"/>
      <c r="BA34" s="132" t="str">
        <f t="shared" si="3"/>
        <v/>
      </c>
      <c r="BB34" s="102" t="str">
        <f>IFERROR(IF(A34="","",AS34*Assumptions!$B$4*(VLOOKUP(AG34,TechnicalSuccess,2,FALSE))*AK34),0)</f>
        <v/>
      </c>
      <c r="BC34" s="133" t="str">
        <f t="shared" si="4"/>
        <v/>
      </c>
      <c r="BD34" s="133" t="str">
        <f>IF(A34="","",#REF!*VLOOKUP(AG34,TechnicalSuccess,2,FALSE)*AK34)</f>
        <v/>
      </c>
      <c r="BE34" s="134" t="str">
        <f>IFERROR(IF(A34="","",(IF(COUNTIF(Inputs!$A34,"2*")=1,((BA34/10000)*Assumptions!$B$6),((AT34+(AT34*Assumptions!$B$5))/AJ34)*(VLOOKUP(AG34,TechnicalSuccess,2,FALSE))*AK34))),0)</f>
        <v/>
      </c>
      <c r="BF34" s="269"/>
      <c r="BG34" s="269"/>
      <c r="BH34" s="269"/>
      <c r="BI34" s="269"/>
      <c r="BJ34" s="269"/>
      <c r="BK34" s="269"/>
      <c r="BL34" s="269"/>
      <c r="BM34" s="269"/>
      <c r="BN34" s="269"/>
      <c r="BO34" s="269"/>
      <c r="BP34" s="269"/>
      <c r="BQ34" s="283"/>
      <c r="BR34" s="269"/>
      <c r="BS34" s="269"/>
      <c r="BT34" s="269"/>
      <c r="BU34" s="269"/>
      <c r="BV34" s="269"/>
      <c r="BW34" s="269"/>
      <c r="BX34" s="269"/>
      <c r="BY34" s="269"/>
      <c r="BZ34" s="269"/>
      <c r="CA34" s="269"/>
      <c r="CB34" s="269"/>
      <c r="CC34" s="269"/>
      <c r="CD34" s="269"/>
      <c r="CE34" s="269"/>
      <c r="CF34" s="269"/>
      <c r="CG34" s="269"/>
      <c r="CH34" s="269"/>
      <c r="CI34" s="102" t="str">
        <f>IFERROR(IF(A34="","",IF(COUNTIF(Inputs!$A34,"2*")=1,(Inputs!BA34*Assumptions!$B$35),BA34*(VLOOKUP(F34,GHGConversion,2,FALSE)))),0)</f>
        <v/>
      </c>
      <c r="CJ34" s="134" t="str">
        <f t="shared" si="5"/>
        <v/>
      </c>
      <c r="CK34" s="135" t="str">
        <f t="shared" si="6"/>
        <v/>
      </c>
      <c r="CL34" s="99" t="str">
        <f t="shared" si="7"/>
        <v/>
      </c>
      <c r="CM34" s="99" t="str">
        <f t="shared" si="8"/>
        <v/>
      </c>
      <c r="CN34" s="99"/>
      <c r="CO34" s="99" t="str">
        <f t="shared" si="9"/>
        <v/>
      </c>
      <c r="CP34" s="99" t="str">
        <f t="shared" si="10"/>
        <v/>
      </c>
      <c r="CQ34" s="99" t="str">
        <f t="shared" si="11"/>
        <v/>
      </c>
    </row>
    <row r="35" spans="33:95">
      <c r="AG35" s="76"/>
      <c r="AH35" s="71"/>
      <c r="AI35" s="76"/>
      <c r="AJ35" s="72"/>
      <c r="AK35" s="73"/>
      <c r="AM35" s="154"/>
      <c r="AN35" s="102" t="str">
        <f t="shared" si="0"/>
        <v/>
      </c>
      <c r="AO35" s="202"/>
      <c r="AP35" s="98"/>
      <c r="AQ35" s="98"/>
      <c r="AR35" s="98"/>
      <c r="AS35" s="150"/>
      <c r="BA35" s="132" t="str">
        <f t="shared" si="3"/>
        <v/>
      </c>
      <c r="BB35" s="102" t="str">
        <f>IFERROR(IF(A35="","",AS35*Assumptions!$B$4*(VLOOKUP(AG35,TechnicalSuccess,2,FALSE))*AK35),0)</f>
        <v/>
      </c>
      <c r="BC35" s="133" t="str">
        <f t="shared" si="4"/>
        <v/>
      </c>
      <c r="BD35" s="133" t="str">
        <f>IF(A35="","",#REF!*VLOOKUP(AG35,TechnicalSuccess,2,FALSE)*AK35)</f>
        <v/>
      </c>
      <c r="BE35" s="134" t="str">
        <f>IFERROR(IF(A35="","",(IF(COUNTIF(Inputs!$A35,"2*")=1,((BA35/10000)*Assumptions!$B$6),((AT35+(AT35*Assumptions!$B$5))/AJ35)*(VLOOKUP(AG35,TechnicalSuccess,2,FALSE))*AK35))),0)</f>
        <v/>
      </c>
      <c r="BF35" s="269"/>
      <c r="BG35" s="269"/>
      <c r="BH35" s="269"/>
      <c r="BI35" s="269"/>
      <c r="BJ35" s="269"/>
      <c r="BK35" s="269"/>
      <c r="BL35" s="269"/>
      <c r="BM35" s="269"/>
      <c r="BN35" s="269"/>
      <c r="BO35" s="269"/>
      <c r="BP35" s="269"/>
      <c r="BQ35" s="283"/>
      <c r="BR35" s="269"/>
      <c r="BS35" s="269"/>
      <c r="BT35" s="269"/>
      <c r="BU35" s="269"/>
      <c r="BV35" s="269"/>
      <c r="BW35" s="269"/>
      <c r="BX35" s="269"/>
      <c r="BY35" s="269"/>
      <c r="BZ35" s="269"/>
      <c r="CA35" s="269"/>
      <c r="CB35" s="269"/>
      <c r="CC35" s="269"/>
      <c r="CD35" s="269"/>
      <c r="CE35" s="269"/>
      <c r="CF35" s="269"/>
      <c r="CG35" s="269"/>
      <c r="CH35" s="269"/>
      <c r="CI35" s="102" t="str">
        <f>IFERROR(IF(A35="","",IF(COUNTIF(Inputs!$A35,"2*")=1,(Inputs!BA35*Assumptions!$B$35),BA35*(VLOOKUP(F35,GHGConversion,2,FALSE)))),0)</f>
        <v/>
      </c>
      <c r="CJ35" s="134" t="str">
        <f t="shared" si="5"/>
        <v/>
      </c>
      <c r="CK35" s="135" t="str">
        <f t="shared" si="6"/>
        <v/>
      </c>
      <c r="CL35" s="99" t="str">
        <f t="shared" si="7"/>
        <v/>
      </c>
      <c r="CM35" s="99" t="str">
        <f t="shared" si="8"/>
        <v/>
      </c>
      <c r="CN35" s="99"/>
      <c r="CO35" s="99" t="str">
        <f t="shared" si="9"/>
        <v/>
      </c>
      <c r="CP35" s="99" t="str">
        <f t="shared" si="10"/>
        <v/>
      </c>
      <c r="CQ35" s="99" t="str">
        <f t="shared" si="11"/>
        <v/>
      </c>
    </row>
    <row r="36" spans="33:95">
      <c r="AG36" s="76"/>
      <c r="AH36" s="71"/>
      <c r="AI36" s="76"/>
      <c r="AJ36" s="72"/>
      <c r="AK36" s="73"/>
      <c r="AM36" s="154"/>
      <c r="AN36" s="102" t="str">
        <f t="shared" si="0"/>
        <v/>
      </c>
      <c r="AO36" s="202"/>
      <c r="AP36" s="98"/>
      <c r="AQ36" s="98"/>
      <c r="AR36" s="98"/>
      <c r="AS36" s="150"/>
      <c r="BA36" s="132" t="str">
        <f t="shared" si="3"/>
        <v/>
      </c>
      <c r="BB36" s="102" t="str">
        <f>IFERROR(IF(A36="","",AS36*Assumptions!$B$4*(VLOOKUP(AG36,TechnicalSuccess,2,FALSE))*AK36),0)</f>
        <v/>
      </c>
      <c r="BC36" s="133" t="str">
        <f t="shared" si="4"/>
        <v/>
      </c>
      <c r="BD36" s="133" t="str">
        <f>IF(A36="","",#REF!*VLOOKUP(AG36,TechnicalSuccess,2,FALSE)*AK36)</f>
        <v/>
      </c>
      <c r="BE36" s="134" t="str">
        <f>IFERROR(IF(A36="","",(IF(COUNTIF(Inputs!$A36,"2*")=1,((BA36/10000)*Assumptions!$B$6),((AT36+(AT36*Assumptions!$B$5))/AJ36)*(VLOOKUP(AG36,TechnicalSuccess,2,FALSE))*AK36))),0)</f>
        <v/>
      </c>
      <c r="BF36" s="269"/>
      <c r="BG36" s="269"/>
      <c r="BH36" s="269"/>
      <c r="BI36" s="269"/>
      <c r="BJ36" s="269"/>
      <c r="BK36" s="269"/>
      <c r="BL36" s="269"/>
      <c r="BM36" s="269"/>
      <c r="BN36" s="269"/>
      <c r="BO36" s="269"/>
      <c r="BP36" s="269"/>
      <c r="BQ36" s="283"/>
      <c r="BR36" s="269"/>
      <c r="BS36" s="269"/>
      <c r="BT36" s="269"/>
      <c r="BU36" s="269"/>
      <c r="BV36" s="269"/>
      <c r="BW36" s="269"/>
      <c r="BX36" s="269"/>
      <c r="BY36" s="269"/>
      <c r="BZ36" s="269"/>
      <c r="CA36" s="269"/>
      <c r="CB36" s="269"/>
      <c r="CC36" s="269"/>
      <c r="CD36" s="269"/>
      <c r="CE36" s="269"/>
      <c r="CF36" s="269"/>
      <c r="CG36" s="269"/>
      <c r="CH36" s="269"/>
      <c r="CI36" s="102" t="str">
        <f>IFERROR(IF(A36="","",IF(COUNTIF(Inputs!$A36,"2*")=1,(Inputs!BA36*Assumptions!$B$35),BA36*(VLOOKUP(F36,GHGConversion,2,FALSE)))),0)</f>
        <v/>
      </c>
      <c r="CJ36" s="134" t="str">
        <f t="shared" si="5"/>
        <v/>
      </c>
      <c r="CK36" s="135" t="str">
        <f t="shared" si="6"/>
        <v/>
      </c>
      <c r="CL36" s="99" t="str">
        <f t="shared" si="7"/>
        <v/>
      </c>
      <c r="CM36" s="99" t="str">
        <f t="shared" si="8"/>
        <v/>
      </c>
      <c r="CN36" s="99"/>
      <c r="CO36" s="99" t="str">
        <f t="shared" si="9"/>
        <v/>
      </c>
      <c r="CP36" s="99" t="str">
        <f t="shared" si="10"/>
        <v/>
      </c>
      <c r="CQ36" s="99" t="str">
        <f t="shared" si="11"/>
        <v/>
      </c>
    </row>
    <row r="37" spans="33:95">
      <c r="AG37" s="76"/>
      <c r="AH37" s="71"/>
      <c r="AI37" s="76"/>
      <c r="AJ37" s="72"/>
      <c r="AK37" s="73"/>
      <c r="AM37" s="154"/>
      <c r="AN37" s="102" t="str">
        <f t="shared" si="0"/>
        <v/>
      </c>
      <c r="AO37" s="202"/>
      <c r="AP37" s="98"/>
      <c r="AQ37" s="98"/>
      <c r="AR37" s="98"/>
      <c r="AS37" s="150"/>
      <c r="BA37" s="132" t="str">
        <f t="shared" si="3"/>
        <v/>
      </c>
      <c r="BB37" s="102" t="str">
        <f>IFERROR(IF(A37="","",AS37*Assumptions!$B$4*(VLOOKUP(AG37,TechnicalSuccess,2,FALSE))*AK37),0)</f>
        <v/>
      </c>
      <c r="BC37" s="133" t="str">
        <f t="shared" si="4"/>
        <v/>
      </c>
      <c r="BD37" s="133" t="str">
        <f>IF(A37="","",#REF!*VLOOKUP(AG37,TechnicalSuccess,2,FALSE)*AK37)</f>
        <v/>
      </c>
      <c r="BE37" s="134" t="str">
        <f>IFERROR(IF(A37="","",(IF(COUNTIF(Inputs!$A37,"2*")=1,((BA37/10000)*Assumptions!$B$6),((AT37+(AT37*Assumptions!$B$5))/AJ37)*(VLOOKUP(AG37,TechnicalSuccess,2,FALSE))*AK37))),0)</f>
        <v/>
      </c>
      <c r="BF37" s="269"/>
      <c r="BG37" s="269"/>
      <c r="BH37" s="269"/>
      <c r="BI37" s="269"/>
      <c r="BJ37" s="269"/>
      <c r="BK37" s="269"/>
      <c r="BL37" s="269"/>
      <c r="BM37" s="269"/>
      <c r="BN37" s="269"/>
      <c r="BO37" s="269"/>
      <c r="BP37" s="269"/>
      <c r="BQ37" s="283"/>
      <c r="BR37" s="269"/>
      <c r="BS37" s="269"/>
      <c r="BT37" s="269"/>
      <c r="BU37" s="269"/>
      <c r="BV37" s="269"/>
      <c r="BW37" s="269"/>
      <c r="BX37" s="269"/>
      <c r="BY37" s="269"/>
      <c r="BZ37" s="269"/>
      <c r="CA37" s="269"/>
      <c r="CB37" s="269"/>
      <c r="CC37" s="269"/>
      <c r="CD37" s="269"/>
      <c r="CE37" s="269"/>
      <c r="CF37" s="269"/>
      <c r="CG37" s="269"/>
      <c r="CH37" s="269"/>
      <c r="CI37" s="102" t="str">
        <f>IFERROR(IF(A37="","",IF(COUNTIF(Inputs!$A37,"2*")=1,(Inputs!BA37*Assumptions!$B$35),BA37*(VLOOKUP(F37,GHGConversion,2,FALSE)))),0)</f>
        <v/>
      </c>
      <c r="CJ37" s="134" t="str">
        <f t="shared" si="5"/>
        <v/>
      </c>
      <c r="CK37" s="135" t="str">
        <f t="shared" si="6"/>
        <v/>
      </c>
      <c r="CL37" s="99" t="str">
        <f t="shared" si="7"/>
        <v/>
      </c>
      <c r="CM37" s="99" t="str">
        <f t="shared" si="8"/>
        <v/>
      </c>
      <c r="CN37" s="99"/>
      <c r="CO37" s="99" t="str">
        <f t="shared" si="9"/>
        <v/>
      </c>
      <c r="CP37" s="99" t="str">
        <f t="shared" si="10"/>
        <v/>
      </c>
      <c r="CQ37" s="99" t="str">
        <f t="shared" si="11"/>
        <v/>
      </c>
    </row>
    <row r="38" spans="33:95">
      <c r="AG38" s="76"/>
      <c r="AH38" s="71"/>
      <c r="AI38" s="76"/>
      <c r="AJ38" s="72"/>
      <c r="AK38" s="73"/>
      <c r="AM38" s="154"/>
      <c r="AN38" s="102" t="str">
        <f t="shared" si="0"/>
        <v/>
      </c>
      <c r="AO38" s="202"/>
      <c r="AP38" s="98"/>
      <c r="AQ38" s="98"/>
      <c r="AR38" s="98"/>
      <c r="AS38" s="150"/>
      <c r="BA38" s="132" t="str">
        <f t="shared" si="3"/>
        <v/>
      </c>
      <c r="BB38" s="102" t="str">
        <f>IFERROR(IF(A38="","",AS38*Assumptions!$B$4*(VLOOKUP(AG38,TechnicalSuccess,2,FALSE))*AK38),0)</f>
        <v/>
      </c>
      <c r="BC38" s="133" t="str">
        <f t="shared" si="4"/>
        <v/>
      </c>
      <c r="BD38" s="133" t="str">
        <f>IF(A38="","",#REF!*VLOOKUP(AG38,TechnicalSuccess,2,FALSE)*AK38)</f>
        <v/>
      </c>
      <c r="BE38" s="134" t="str">
        <f>IFERROR(IF(A38="","",(IF(COUNTIF(Inputs!$A38,"2*")=1,((BA38/10000)*Assumptions!$B$6),((AT38+(AT38*Assumptions!$B$5))/AJ38)*(VLOOKUP(AG38,TechnicalSuccess,2,FALSE))*AK38))),0)</f>
        <v/>
      </c>
      <c r="BF38" s="269"/>
      <c r="BG38" s="269"/>
      <c r="BH38" s="269"/>
      <c r="BI38" s="269"/>
      <c r="BJ38" s="269"/>
      <c r="BK38" s="269"/>
      <c r="BL38" s="269"/>
      <c r="BM38" s="269"/>
      <c r="BN38" s="269"/>
      <c r="BO38" s="269"/>
      <c r="BP38" s="269"/>
      <c r="BQ38" s="283"/>
      <c r="BR38" s="269"/>
      <c r="BS38" s="269"/>
      <c r="BT38" s="269"/>
      <c r="BU38" s="269"/>
      <c r="BV38" s="269"/>
      <c r="BW38" s="269"/>
      <c r="BX38" s="269"/>
      <c r="BY38" s="269"/>
      <c r="BZ38" s="269"/>
      <c r="CA38" s="269"/>
      <c r="CB38" s="269"/>
      <c r="CC38" s="269"/>
      <c r="CD38" s="269"/>
      <c r="CE38" s="269"/>
      <c r="CF38" s="269"/>
      <c r="CG38" s="269"/>
      <c r="CH38" s="269"/>
      <c r="CI38" s="102" t="str">
        <f>IFERROR(IF(A38="","",IF(COUNTIF(Inputs!$A38,"2*")=1,(Inputs!BA38*Assumptions!$B$35),BA38*(VLOOKUP(F38,GHGConversion,2,FALSE)))),0)</f>
        <v/>
      </c>
      <c r="CJ38" s="134" t="str">
        <f t="shared" si="5"/>
        <v/>
      </c>
      <c r="CK38" s="135" t="str">
        <f t="shared" si="6"/>
        <v/>
      </c>
      <c r="CL38" s="99" t="str">
        <f t="shared" si="7"/>
        <v/>
      </c>
      <c r="CM38" s="99" t="str">
        <f t="shared" si="8"/>
        <v/>
      </c>
      <c r="CN38" s="99"/>
      <c r="CO38" s="99" t="str">
        <f t="shared" si="9"/>
        <v/>
      </c>
      <c r="CP38" s="99" t="str">
        <f t="shared" si="10"/>
        <v/>
      </c>
      <c r="CQ38" s="99" t="str">
        <f t="shared" si="11"/>
        <v/>
      </c>
    </row>
    <row r="39" spans="33:95">
      <c r="AG39" s="76"/>
      <c r="AH39" s="71"/>
      <c r="AI39" s="76"/>
      <c r="AJ39" s="72"/>
      <c r="AK39" s="73"/>
      <c r="AM39" s="154"/>
      <c r="AN39" s="102" t="str">
        <f t="shared" si="0"/>
        <v/>
      </c>
      <c r="AO39" s="202"/>
      <c r="AP39" s="98"/>
      <c r="AQ39" s="98"/>
      <c r="AR39" s="98"/>
      <c r="AS39" s="150"/>
      <c r="BA39" s="132" t="str">
        <f t="shared" si="3"/>
        <v/>
      </c>
      <c r="BB39" s="102" t="str">
        <f>IFERROR(IF(A39="","",AS39*Assumptions!$B$4*(VLOOKUP(AG39,TechnicalSuccess,2,FALSE))*AK39),0)</f>
        <v/>
      </c>
      <c r="BC39" s="133" t="str">
        <f t="shared" si="4"/>
        <v/>
      </c>
      <c r="BD39" s="133" t="str">
        <f>IF(A39="","",#REF!*VLOOKUP(AG39,TechnicalSuccess,2,FALSE)*AK39)</f>
        <v/>
      </c>
      <c r="BE39" s="134" t="str">
        <f>IFERROR(IF(A39="","",(IF(COUNTIF(Inputs!$A39,"2*")=1,((BA39/10000)*Assumptions!$B$6),((AT39+(AT39*Assumptions!$B$5))/AJ39)*(VLOOKUP(AG39,TechnicalSuccess,2,FALSE))*AK39))),0)</f>
        <v/>
      </c>
      <c r="BF39" s="269"/>
      <c r="BG39" s="269"/>
      <c r="BH39" s="269"/>
      <c r="BI39" s="269"/>
      <c r="BJ39" s="269"/>
      <c r="BK39" s="269"/>
      <c r="BL39" s="269"/>
      <c r="BM39" s="269"/>
      <c r="BN39" s="269"/>
      <c r="BO39" s="269"/>
      <c r="BP39" s="269"/>
      <c r="BQ39" s="283"/>
      <c r="BR39" s="269"/>
      <c r="BS39" s="269"/>
      <c r="BT39" s="269"/>
      <c r="BU39" s="269"/>
      <c r="BV39" s="269"/>
      <c r="BW39" s="269"/>
      <c r="BX39" s="269"/>
      <c r="BY39" s="269"/>
      <c r="BZ39" s="269"/>
      <c r="CA39" s="269"/>
      <c r="CB39" s="269"/>
      <c r="CC39" s="269"/>
      <c r="CD39" s="269"/>
      <c r="CE39" s="269"/>
      <c r="CF39" s="269"/>
      <c r="CG39" s="269"/>
      <c r="CH39" s="269"/>
      <c r="CI39" s="102" t="str">
        <f>IFERROR(IF(A39="","",IF(COUNTIF(Inputs!$A39,"2*")=1,(Inputs!BA39*Assumptions!$B$35),BA39*(VLOOKUP(F39,GHGConversion,2,FALSE)))),0)</f>
        <v/>
      </c>
      <c r="CJ39" s="134" t="str">
        <f t="shared" si="5"/>
        <v/>
      </c>
      <c r="CK39" s="135" t="str">
        <f t="shared" si="6"/>
        <v/>
      </c>
      <c r="CL39" s="99" t="str">
        <f t="shared" si="7"/>
        <v/>
      </c>
      <c r="CM39" s="99" t="str">
        <f t="shared" si="8"/>
        <v/>
      </c>
      <c r="CN39" s="99"/>
      <c r="CO39" s="99" t="str">
        <f t="shared" si="9"/>
        <v/>
      </c>
      <c r="CP39" s="99" t="str">
        <f t="shared" si="10"/>
        <v/>
      </c>
      <c r="CQ39" s="99" t="str">
        <f t="shared" si="11"/>
        <v/>
      </c>
    </row>
    <row r="40" spans="33:95">
      <c r="AG40" s="76"/>
      <c r="AH40" s="71"/>
      <c r="AI40" s="76"/>
      <c r="AJ40" s="72"/>
      <c r="AK40" s="73"/>
      <c r="AM40" s="154"/>
      <c r="AN40" s="102" t="str">
        <f t="shared" si="0"/>
        <v/>
      </c>
      <c r="AO40" s="202"/>
      <c r="AP40" s="98"/>
      <c r="AQ40" s="98"/>
      <c r="AR40" s="98"/>
      <c r="AS40" s="150"/>
      <c r="BA40" s="132" t="str">
        <f t="shared" si="3"/>
        <v/>
      </c>
      <c r="BB40" s="102" t="str">
        <f>IFERROR(IF(A40="","",AS40*Assumptions!$B$4*(VLOOKUP(AG40,TechnicalSuccess,2,FALSE))*AK40),0)</f>
        <v/>
      </c>
      <c r="BC40" s="133" t="str">
        <f t="shared" si="4"/>
        <v/>
      </c>
      <c r="BD40" s="133" t="str">
        <f>IF(A40="","",#REF!*VLOOKUP(AG40,TechnicalSuccess,2,FALSE)*AK40)</f>
        <v/>
      </c>
      <c r="BE40" s="134" t="str">
        <f>IFERROR(IF(A40="","",(IF(COUNTIF(Inputs!$A40,"2*")=1,((BA40/10000)*Assumptions!$B$6),((AT40+(AT40*Assumptions!$B$5))/AJ40)*(VLOOKUP(AG40,TechnicalSuccess,2,FALSE))*AK40))),0)</f>
        <v/>
      </c>
      <c r="BF40" s="269"/>
      <c r="BG40" s="269"/>
      <c r="BH40" s="269"/>
      <c r="BI40" s="269"/>
      <c r="BJ40" s="269"/>
      <c r="BK40" s="269"/>
      <c r="BL40" s="269"/>
      <c r="BM40" s="269"/>
      <c r="BN40" s="269"/>
      <c r="BO40" s="269"/>
      <c r="BP40" s="269"/>
      <c r="BQ40" s="283"/>
      <c r="BR40" s="269"/>
      <c r="BS40" s="269"/>
      <c r="BT40" s="269"/>
      <c r="BU40" s="269"/>
      <c r="BV40" s="269"/>
      <c r="BW40" s="269"/>
      <c r="BX40" s="269"/>
      <c r="BY40" s="269"/>
      <c r="BZ40" s="269"/>
      <c r="CA40" s="269"/>
      <c r="CB40" s="269"/>
      <c r="CC40" s="269"/>
      <c r="CD40" s="269"/>
      <c r="CE40" s="269"/>
      <c r="CF40" s="269"/>
      <c r="CG40" s="269"/>
      <c r="CH40" s="269"/>
      <c r="CI40" s="102" t="str">
        <f>IFERROR(IF(A40="","",IF(COUNTIF(Inputs!$A40,"2*")=1,(Inputs!BA40*Assumptions!$B$35),BA40*(VLOOKUP(F40,GHGConversion,2,FALSE)))),0)</f>
        <v/>
      </c>
      <c r="CJ40" s="134" t="str">
        <f t="shared" si="5"/>
        <v/>
      </c>
      <c r="CK40" s="135" t="str">
        <f t="shared" si="6"/>
        <v/>
      </c>
      <c r="CL40" s="99" t="str">
        <f t="shared" si="7"/>
        <v/>
      </c>
      <c r="CM40" s="99" t="str">
        <f t="shared" si="8"/>
        <v/>
      </c>
      <c r="CN40" s="99"/>
      <c r="CO40" s="99" t="str">
        <f t="shared" si="9"/>
        <v/>
      </c>
      <c r="CP40" s="99" t="str">
        <f t="shared" si="10"/>
        <v/>
      </c>
      <c r="CQ40" s="99" t="str">
        <f t="shared" si="11"/>
        <v/>
      </c>
    </row>
    <row r="41" spans="33:95">
      <c r="AG41" s="76"/>
      <c r="AH41" s="71"/>
      <c r="AI41" s="76"/>
      <c r="AJ41" s="72"/>
      <c r="AK41" s="73"/>
      <c r="AM41" s="154"/>
      <c r="AN41" s="102" t="str">
        <f t="shared" si="0"/>
        <v/>
      </c>
      <c r="AO41" s="202"/>
      <c r="AP41" s="98"/>
      <c r="AQ41" s="98"/>
      <c r="AR41" s="98"/>
      <c r="AS41" s="150"/>
      <c r="BA41" s="132" t="str">
        <f t="shared" si="3"/>
        <v/>
      </c>
      <c r="BB41" s="102" t="str">
        <f>IFERROR(IF(A41="","",AS41*Assumptions!$B$4*(VLOOKUP(AG41,TechnicalSuccess,2,FALSE))*AK41),0)</f>
        <v/>
      </c>
      <c r="BC41" s="133" t="str">
        <f t="shared" si="4"/>
        <v/>
      </c>
      <c r="BD41" s="133" t="str">
        <f>IF(A41="","",#REF!*VLOOKUP(AG41,TechnicalSuccess,2,FALSE)*AK41)</f>
        <v/>
      </c>
      <c r="BE41" s="134" t="str">
        <f>IFERROR(IF(A41="","",(IF(COUNTIF(Inputs!$A41,"2*")=1,((BA41/10000)*Assumptions!$B$6),((AT41+(AT41*Assumptions!$B$5))/AJ41)*(VLOOKUP(AG41,TechnicalSuccess,2,FALSE))*AK41))),0)</f>
        <v/>
      </c>
      <c r="BF41" s="269"/>
      <c r="BG41" s="269"/>
      <c r="BH41" s="269"/>
      <c r="BI41" s="269"/>
      <c r="BJ41" s="269"/>
      <c r="BK41" s="269"/>
      <c r="BL41" s="269"/>
      <c r="BM41" s="269"/>
      <c r="BN41" s="269"/>
      <c r="BO41" s="269"/>
      <c r="BP41" s="269"/>
      <c r="BQ41" s="283"/>
      <c r="BR41" s="269"/>
      <c r="BS41" s="269"/>
      <c r="BT41" s="269"/>
      <c r="BU41" s="269"/>
      <c r="BV41" s="269"/>
      <c r="BW41" s="269"/>
      <c r="BX41" s="269"/>
      <c r="BY41" s="269"/>
      <c r="BZ41" s="269"/>
      <c r="CA41" s="269"/>
      <c r="CB41" s="269"/>
      <c r="CC41" s="269"/>
      <c r="CD41" s="269"/>
      <c r="CE41" s="269"/>
      <c r="CF41" s="269"/>
      <c r="CG41" s="269"/>
      <c r="CH41" s="269"/>
      <c r="CI41" s="102" t="str">
        <f>IFERROR(IF(A41="","",IF(COUNTIF(Inputs!$A41,"2*")=1,(Inputs!BA41*Assumptions!$B$35),BA41*(VLOOKUP(F41,GHGConversion,2,FALSE)))),0)</f>
        <v/>
      </c>
      <c r="CJ41" s="134" t="str">
        <f t="shared" si="5"/>
        <v/>
      </c>
      <c r="CK41" s="135" t="str">
        <f t="shared" si="6"/>
        <v/>
      </c>
      <c r="CL41" s="99" t="str">
        <f t="shared" si="7"/>
        <v/>
      </c>
      <c r="CM41" s="99" t="str">
        <f t="shared" si="8"/>
        <v/>
      </c>
      <c r="CN41" s="99"/>
      <c r="CO41" s="99" t="str">
        <f t="shared" si="9"/>
        <v/>
      </c>
      <c r="CP41" s="99" t="str">
        <f t="shared" si="10"/>
        <v/>
      </c>
      <c r="CQ41" s="99" t="str">
        <f t="shared" si="11"/>
        <v/>
      </c>
    </row>
    <row r="42" spans="33:95">
      <c r="AG42" s="76"/>
      <c r="AH42" s="71"/>
      <c r="AI42" s="76"/>
      <c r="AJ42" s="72"/>
      <c r="AK42" s="73"/>
      <c r="AM42" s="154"/>
      <c r="AN42" s="102" t="str">
        <f t="shared" si="0"/>
        <v/>
      </c>
      <c r="AO42" s="202"/>
      <c r="AP42" s="98"/>
      <c r="AQ42" s="98"/>
      <c r="AR42" s="98"/>
      <c r="AS42" s="150"/>
      <c r="BA42" s="132" t="str">
        <f t="shared" si="3"/>
        <v/>
      </c>
      <c r="BB42" s="102" t="str">
        <f>IFERROR(IF(A42="","",AS42*Assumptions!$B$4*(VLOOKUP(AG42,TechnicalSuccess,2,FALSE))*AK42),0)</f>
        <v/>
      </c>
      <c r="BC42" s="133" t="str">
        <f t="shared" si="4"/>
        <v/>
      </c>
      <c r="BD42" s="133" t="str">
        <f>IF(A42="","",#REF!*VLOOKUP(AG42,TechnicalSuccess,2,FALSE)*AK42)</f>
        <v/>
      </c>
      <c r="BE42" s="134" t="str">
        <f>IFERROR(IF(A42="","",(IF(COUNTIF(Inputs!$A42,"2*")=1,((BA42/10000)*Assumptions!$B$6),((AT42+(AT42*Assumptions!$B$5))/AJ42)*(VLOOKUP(AG42,TechnicalSuccess,2,FALSE))*AK42))),0)</f>
        <v/>
      </c>
      <c r="BF42" s="269"/>
      <c r="BG42" s="269"/>
      <c r="BH42" s="269"/>
      <c r="BI42" s="269"/>
      <c r="BJ42" s="269"/>
      <c r="BK42" s="269"/>
      <c r="BL42" s="269"/>
      <c r="BM42" s="269"/>
      <c r="BN42" s="269"/>
      <c r="BO42" s="269"/>
      <c r="BP42" s="269"/>
      <c r="BQ42" s="283"/>
      <c r="BR42" s="269"/>
      <c r="BS42" s="269"/>
      <c r="BT42" s="269"/>
      <c r="BU42" s="269"/>
      <c r="BV42" s="269"/>
      <c r="BW42" s="269"/>
      <c r="BX42" s="269"/>
      <c r="BY42" s="269"/>
      <c r="BZ42" s="269"/>
      <c r="CA42" s="269"/>
      <c r="CB42" s="269"/>
      <c r="CC42" s="269"/>
      <c r="CD42" s="269"/>
      <c r="CE42" s="269"/>
      <c r="CF42" s="269"/>
      <c r="CG42" s="269"/>
      <c r="CH42" s="269"/>
      <c r="CI42" s="102" t="str">
        <f>IFERROR(IF(A42="","",IF(COUNTIF(Inputs!$A42,"2*")=1,(Inputs!BA42*Assumptions!$B$35),BA42*(VLOOKUP(F42,GHGConversion,2,FALSE)))),0)</f>
        <v/>
      </c>
      <c r="CJ42" s="134" t="str">
        <f t="shared" si="5"/>
        <v/>
      </c>
      <c r="CK42" s="135" t="str">
        <f t="shared" si="6"/>
        <v/>
      </c>
      <c r="CL42" s="99" t="str">
        <f t="shared" si="7"/>
        <v/>
      </c>
      <c r="CM42" s="99" t="str">
        <f t="shared" si="8"/>
        <v/>
      </c>
      <c r="CN42" s="99"/>
      <c r="CO42" s="99" t="str">
        <f t="shared" si="9"/>
        <v/>
      </c>
      <c r="CP42" s="99" t="str">
        <f t="shared" si="10"/>
        <v/>
      </c>
      <c r="CQ42" s="99" t="str">
        <f t="shared" si="11"/>
        <v/>
      </c>
    </row>
    <row r="43" spans="33:95">
      <c r="AG43" s="76"/>
      <c r="AH43" s="71"/>
      <c r="AI43" s="76"/>
      <c r="AJ43" s="72"/>
      <c r="AK43" s="73"/>
      <c r="AM43" s="154"/>
      <c r="AN43" s="102" t="str">
        <f t="shared" si="0"/>
        <v/>
      </c>
      <c r="AO43" s="202"/>
      <c r="AP43" s="98"/>
      <c r="AQ43" s="98"/>
      <c r="AR43" s="98"/>
      <c r="AS43" s="150"/>
      <c r="BA43" s="132" t="str">
        <f t="shared" si="3"/>
        <v/>
      </c>
      <c r="BB43" s="102" t="str">
        <f>IFERROR(IF(A43="","",AS43*Assumptions!$B$4*(VLOOKUP(AG43,TechnicalSuccess,2,FALSE))*AK43),0)</f>
        <v/>
      </c>
      <c r="BC43" s="133" t="str">
        <f t="shared" si="4"/>
        <v/>
      </c>
      <c r="BD43" s="133" t="str">
        <f>IF(A43="","",#REF!*VLOOKUP(AG43,TechnicalSuccess,2,FALSE)*AK43)</f>
        <v/>
      </c>
      <c r="BE43" s="134" t="str">
        <f>IFERROR(IF(A43="","",(IF(COUNTIF(Inputs!$A43,"2*")=1,((BA43/10000)*Assumptions!$B$6),((AT43+(AT43*Assumptions!$B$5))/AJ43)*(VLOOKUP(AG43,TechnicalSuccess,2,FALSE))*AK43))),0)</f>
        <v/>
      </c>
      <c r="BF43" s="269"/>
      <c r="BG43" s="269"/>
      <c r="BH43" s="269"/>
      <c r="BI43" s="269"/>
      <c r="BJ43" s="269"/>
      <c r="BK43" s="269"/>
      <c r="BL43" s="269"/>
      <c r="BM43" s="269"/>
      <c r="BN43" s="269"/>
      <c r="BO43" s="269"/>
      <c r="BP43" s="269"/>
      <c r="BQ43" s="283"/>
      <c r="BR43" s="269"/>
      <c r="BS43" s="269"/>
      <c r="BT43" s="269"/>
      <c r="BU43" s="269"/>
      <c r="BV43" s="269"/>
      <c r="BW43" s="269"/>
      <c r="BX43" s="269"/>
      <c r="BY43" s="269"/>
      <c r="BZ43" s="269"/>
      <c r="CA43" s="269"/>
      <c r="CB43" s="269"/>
      <c r="CC43" s="269"/>
      <c r="CD43" s="269"/>
      <c r="CE43" s="269"/>
      <c r="CF43" s="269"/>
      <c r="CG43" s="269"/>
      <c r="CH43" s="269"/>
      <c r="CI43" s="102" t="str">
        <f>IFERROR(IF(A43="","",IF(COUNTIF(Inputs!$A43,"2*")=1,(Inputs!BA43*Assumptions!$B$35),BA43*(VLOOKUP(F43,GHGConversion,2,FALSE)))),0)</f>
        <v/>
      </c>
      <c r="CJ43" s="134" t="str">
        <f t="shared" si="5"/>
        <v/>
      </c>
      <c r="CK43" s="135" t="str">
        <f t="shared" si="6"/>
        <v/>
      </c>
      <c r="CL43" s="99" t="str">
        <f t="shared" si="7"/>
        <v/>
      </c>
      <c r="CM43" s="99" t="str">
        <f t="shared" si="8"/>
        <v/>
      </c>
      <c r="CN43" s="99"/>
      <c r="CO43" s="99" t="str">
        <f t="shared" si="9"/>
        <v/>
      </c>
      <c r="CP43" s="99" t="str">
        <f t="shared" si="10"/>
        <v/>
      </c>
      <c r="CQ43" s="99" t="str">
        <f t="shared" si="11"/>
        <v/>
      </c>
    </row>
    <row r="44" spans="33:95">
      <c r="AG44" s="76"/>
      <c r="AH44" s="71"/>
      <c r="AI44" s="76"/>
      <c r="AJ44" s="72"/>
      <c r="AK44" s="73"/>
      <c r="AM44" s="154"/>
      <c r="AN44" s="102" t="str">
        <f t="shared" si="0"/>
        <v/>
      </c>
      <c r="AO44" s="202"/>
      <c r="AP44" s="98"/>
      <c r="AQ44" s="98"/>
      <c r="AR44" s="98"/>
      <c r="AS44" s="150"/>
      <c r="BA44" s="132" t="str">
        <f t="shared" si="3"/>
        <v/>
      </c>
      <c r="BB44" s="102" t="str">
        <f>IFERROR(IF(A44="","",AS44*Assumptions!$B$4*(VLOOKUP(AG44,TechnicalSuccess,2,FALSE))*AK44),0)</f>
        <v/>
      </c>
      <c r="BC44" s="133" t="str">
        <f t="shared" si="4"/>
        <v/>
      </c>
      <c r="BD44" s="133" t="str">
        <f>IF(A44="","",#REF!*VLOOKUP(AG44,TechnicalSuccess,2,FALSE)*AK44)</f>
        <v/>
      </c>
      <c r="BE44" s="134" t="str">
        <f>IFERROR(IF(A44="","",(IF(COUNTIF(Inputs!$A44,"2*")=1,((BA44/10000)*Assumptions!$B$6),((AT44+(AT44*Assumptions!$B$5))/AJ44)*(VLOOKUP(AG44,TechnicalSuccess,2,FALSE))*AK44))),0)</f>
        <v/>
      </c>
      <c r="BF44" s="269"/>
      <c r="BG44" s="269"/>
      <c r="BH44" s="269"/>
      <c r="BI44" s="269"/>
      <c r="BJ44" s="269"/>
      <c r="BK44" s="269"/>
      <c r="BL44" s="269"/>
      <c r="BM44" s="269"/>
      <c r="BN44" s="269"/>
      <c r="BO44" s="269"/>
      <c r="BP44" s="269"/>
      <c r="BQ44" s="283"/>
      <c r="BR44" s="269"/>
      <c r="BS44" s="269"/>
      <c r="BT44" s="269"/>
      <c r="BU44" s="269"/>
      <c r="BV44" s="269"/>
      <c r="BW44" s="269"/>
      <c r="BX44" s="269"/>
      <c r="BY44" s="269"/>
      <c r="BZ44" s="269"/>
      <c r="CA44" s="269"/>
      <c r="CB44" s="269"/>
      <c r="CC44" s="269"/>
      <c r="CD44" s="269"/>
      <c r="CE44" s="269"/>
      <c r="CF44" s="269"/>
      <c r="CG44" s="269"/>
      <c r="CH44" s="269"/>
      <c r="CI44" s="102" t="str">
        <f>IFERROR(IF(A44="","",IF(COUNTIF(Inputs!$A44,"2*")=1,(Inputs!BA44*Assumptions!$B$35),BA44*(VLOOKUP(F44,GHGConversion,2,FALSE)))),0)</f>
        <v/>
      </c>
      <c r="CJ44" s="134" t="str">
        <f t="shared" si="5"/>
        <v/>
      </c>
      <c r="CK44" s="135" t="str">
        <f t="shared" si="6"/>
        <v/>
      </c>
      <c r="CL44" s="99" t="str">
        <f t="shared" si="7"/>
        <v/>
      </c>
      <c r="CM44" s="99" t="str">
        <f t="shared" si="8"/>
        <v/>
      </c>
      <c r="CN44" s="99"/>
      <c r="CO44" s="99" t="str">
        <f t="shared" si="9"/>
        <v/>
      </c>
      <c r="CP44" s="99" t="str">
        <f t="shared" si="10"/>
        <v/>
      </c>
      <c r="CQ44" s="99" t="str">
        <f t="shared" si="11"/>
        <v/>
      </c>
    </row>
    <row r="45" spans="33:95">
      <c r="AG45" s="76"/>
      <c r="AH45" s="71"/>
      <c r="AI45" s="76"/>
      <c r="AJ45" s="72"/>
      <c r="AK45" s="73"/>
      <c r="AM45" s="154"/>
      <c r="AN45" s="102" t="str">
        <f t="shared" si="0"/>
        <v/>
      </c>
      <c r="AO45" s="202"/>
      <c r="AP45" s="98"/>
      <c r="AQ45" s="98"/>
      <c r="AR45" s="98"/>
      <c r="AS45" s="150"/>
      <c r="BA45" s="132" t="str">
        <f t="shared" si="3"/>
        <v/>
      </c>
      <c r="BB45" s="102" t="str">
        <f>IFERROR(IF(A45="","",AS45*Assumptions!$B$4*(VLOOKUP(AG45,TechnicalSuccess,2,FALSE))*AK45),0)</f>
        <v/>
      </c>
      <c r="BC45" s="133" t="str">
        <f t="shared" si="4"/>
        <v/>
      </c>
      <c r="BD45" s="133" t="str">
        <f>IF(A45="","",#REF!*VLOOKUP(AG45,TechnicalSuccess,2,FALSE)*AK45)</f>
        <v/>
      </c>
      <c r="BE45" s="134" t="str">
        <f>IFERROR(IF(A45="","",(IF(COUNTIF(Inputs!$A45,"2*")=1,((BA45/10000)*Assumptions!$B$6),((AT45+(AT45*Assumptions!$B$5))/AJ45)*(VLOOKUP(AG45,TechnicalSuccess,2,FALSE))*AK45))),0)</f>
        <v/>
      </c>
      <c r="BF45" s="269"/>
      <c r="BG45" s="269"/>
      <c r="BH45" s="269"/>
      <c r="BI45" s="269"/>
      <c r="BJ45" s="269"/>
      <c r="BK45" s="269"/>
      <c r="BL45" s="269"/>
      <c r="BM45" s="269"/>
      <c r="BN45" s="269"/>
      <c r="BO45" s="269"/>
      <c r="BP45" s="269"/>
      <c r="BQ45" s="283"/>
      <c r="BR45" s="269"/>
      <c r="BS45" s="269"/>
      <c r="BT45" s="269"/>
      <c r="BU45" s="269"/>
      <c r="BV45" s="269"/>
      <c r="BW45" s="269"/>
      <c r="BX45" s="269"/>
      <c r="BY45" s="269"/>
      <c r="BZ45" s="269"/>
      <c r="CA45" s="269"/>
      <c r="CB45" s="269"/>
      <c r="CC45" s="269"/>
      <c r="CD45" s="269"/>
      <c r="CE45" s="269"/>
      <c r="CF45" s="269"/>
      <c r="CG45" s="269"/>
      <c r="CH45" s="269"/>
      <c r="CI45" s="102" t="str">
        <f>IFERROR(IF(A45="","",IF(COUNTIF(Inputs!$A45,"2*")=1,(Inputs!BA45*Assumptions!$B$35),BA45*(VLOOKUP(F45,GHGConversion,2,FALSE)))),0)</f>
        <v/>
      </c>
      <c r="CJ45" s="134" t="str">
        <f t="shared" si="5"/>
        <v/>
      </c>
      <c r="CK45" s="135" t="str">
        <f t="shared" si="6"/>
        <v/>
      </c>
      <c r="CL45" s="99" t="str">
        <f t="shared" si="7"/>
        <v/>
      </c>
      <c r="CM45" s="99" t="str">
        <f t="shared" si="8"/>
        <v/>
      </c>
      <c r="CN45" s="99"/>
      <c r="CO45" s="99" t="str">
        <f t="shared" si="9"/>
        <v/>
      </c>
      <c r="CP45" s="99" t="str">
        <f t="shared" si="10"/>
        <v/>
      </c>
      <c r="CQ45" s="99" t="str">
        <f t="shared" si="11"/>
        <v/>
      </c>
    </row>
    <row r="46" spans="33:95">
      <c r="AG46" s="76"/>
      <c r="AH46" s="71"/>
      <c r="AI46" s="76"/>
      <c r="AJ46" s="72"/>
      <c r="AK46" s="73"/>
      <c r="AM46" s="154"/>
      <c r="AN46" s="102" t="str">
        <f t="shared" si="0"/>
        <v/>
      </c>
      <c r="AO46" s="202"/>
      <c r="AP46" s="98"/>
      <c r="AQ46" s="98"/>
      <c r="AR46" s="98"/>
      <c r="AS46" s="150"/>
      <c r="BA46" s="132" t="str">
        <f t="shared" si="3"/>
        <v/>
      </c>
      <c r="BB46" s="102" t="str">
        <f>IFERROR(IF(A46="","",AS46*Assumptions!$B$4*(VLOOKUP(AG46,TechnicalSuccess,2,FALSE))*AK46),0)</f>
        <v/>
      </c>
      <c r="BC46" s="133" t="str">
        <f t="shared" si="4"/>
        <v/>
      </c>
      <c r="BD46" s="133" t="str">
        <f>IF(A46="","",#REF!*VLOOKUP(AG46,TechnicalSuccess,2,FALSE)*AK46)</f>
        <v/>
      </c>
      <c r="BE46" s="134" t="str">
        <f>IFERROR(IF(A46="","",(IF(COUNTIF(Inputs!$A46,"2*")=1,((BA46/10000)*Assumptions!$B$6),((AT46+(AT46*Assumptions!$B$5))/AJ46)*(VLOOKUP(AG46,TechnicalSuccess,2,FALSE))*AK46))),0)</f>
        <v/>
      </c>
      <c r="BF46" s="269"/>
      <c r="BG46" s="269"/>
      <c r="BH46" s="269"/>
      <c r="BI46" s="269"/>
      <c r="BJ46" s="269"/>
      <c r="BK46" s="269"/>
      <c r="BL46" s="269"/>
      <c r="BM46" s="269"/>
      <c r="BN46" s="269"/>
      <c r="BO46" s="269"/>
      <c r="BP46" s="269"/>
      <c r="BQ46" s="283"/>
      <c r="BR46" s="269"/>
      <c r="BS46" s="269"/>
      <c r="BT46" s="269"/>
      <c r="BU46" s="269"/>
      <c r="BV46" s="269"/>
      <c r="BW46" s="269"/>
      <c r="BX46" s="269"/>
      <c r="BY46" s="269"/>
      <c r="BZ46" s="269"/>
      <c r="CA46" s="269"/>
      <c r="CB46" s="269"/>
      <c r="CC46" s="269"/>
      <c r="CD46" s="269"/>
      <c r="CE46" s="269"/>
      <c r="CF46" s="269"/>
      <c r="CG46" s="269"/>
      <c r="CH46" s="269"/>
      <c r="CI46" s="102" t="str">
        <f>IFERROR(IF(A46="","",IF(COUNTIF(Inputs!$A46,"2*")=1,(Inputs!BA46*Assumptions!$B$35),BA46*(VLOOKUP(F46,GHGConversion,2,FALSE)))),0)</f>
        <v/>
      </c>
      <c r="CJ46" s="134" t="str">
        <f t="shared" si="5"/>
        <v/>
      </c>
      <c r="CK46" s="135" t="str">
        <f t="shared" si="6"/>
        <v/>
      </c>
      <c r="CL46" s="99" t="str">
        <f t="shared" si="7"/>
        <v/>
      </c>
      <c r="CM46" s="99" t="str">
        <f t="shared" si="8"/>
        <v/>
      </c>
      <c r="CN46" s="99"/>
      <c r="CO46" s="99" t="str">
        <f t="shared" si="9"/>
        <v/>
      </c>
      <c r="CP46" s="99" t="str">
        <f t="shared" si="10"/>
        <v/>
      </c>
      <c r="CQ46" s="99" t="str">
        <f t="shared" si="11"/>
        <v/>
      </c>
    </row>
    <row r="47" spans="33:95">
      <c r="AG47" s="76"/>
      <c r="AH47" s="71"/>
      <c r="AI47" s="76"/>
      <c r="AJ47" s="72"/>
      <c r="AK47" s="73"/>
      <c r="AM47" s="154"/>
      <c r="AN47" s="102" t="str">
        <f t="shared" si="0"/>
        <v/>
      </c>
      <c r="AO47" s="202"/>
      <c r="AP47" s="98"/>
      <c r="AQ47" s="98"/>
      <c r="AR47" s="98"/>
      <c r="AS47" s="150"/>
      <c r="BA47" s="132" t="str">
        <f t="shared" si="3"/>
        <v/>
      </c>
      <c r="BB47" s="102" t="str">
        <f>IFERROR(IF(A47="","",AS47*Assumptions!$B$4*(VLOOKUP(AG47,TechnicalSuccess,2,FALSE))*AK47),0)</f>
        <v/>
      </c>
      <c r="BC47" s="133" t="str">
        <f t="shared" si="4"/>
        <v/>
      </c>
      <c r="BD47" s="133" t="str">
        <f>IF(A47="","",#REF!*VLOOKUP(AG47,TechnicalSuccess,2,FALSE)*AK47)</f>
        <v/>
      </c>
      <c r="BE47" s="134" t="str">
        <f>IFERROR(IF(A47="","",(IF(COUNTIF(Inputs!$A47,"2*")=1,((BA47/10000)*Assumptions!$B$6),((AT47+(AT47*Assumptions!$B$5))/AJ47)*(VLOOKUP(AG47,TechnicalSuccess,2,FALSE))*AK47))),0)</f>
        <v/>
      </c>
      <c r="BF47" s="269"/>
      <c r="BG47" s="269"/>
      <c r="BH47" s="269"/>
      <c r="BI47" s="269"/>
      <c r="BJ47" s="269"/>
      <c r="BK47" s="269"/>
      <c r="BL47" s="269"/>
      <c r="BM47" s="269"/>
      <c r="BN47" s="269"/>
      <c r="BO47" s="269"/>
      <c r="BP47" s="269"/>
      <c r="BQ47" s="283"/>
      <c r="BR47" s="269"/>
      <c r="BS47" s="269"/>
      <c r="BT47" s="269"/>
      <c r="BU47" s="269"/>
      <c r="BV47" s="269"/>
      <c r="BW47" s="269"/>
      <c r="BX47" s="269"/>
      <c r="BY47" s="269"/>
      <c r="BZ47" s="269"/>
      <c r="CA47" s="269"/>
      <c r="CB47" s="269"/>
      <c r="CC47" s="269"/>
      <c r="CD47" s="269"/>
      <c r="CE47" s="269"/>
      <c r="CF47" s="269"/>
      <c r="CG47" s="269"/>
      <c r="CH47" s="269"/>
      <c r="CI47" s="102" t="str">
        <f>IFERROR(IF(A47="","",IF(COUNTIF(Inputs!$A47,"2*")=1,(Inputs!BA47*Assumptions!$B$35),BA47*(VLOOKUP(F47,GHGConversion,2,FALSE)))),0)</f>
        <v/>
      </c>
      <c r="CJ47" s="134" t="str">
        <f t="shared" si="5"/>
        <v/>
      </c>
      <c r="CK47" s="135" t="str">
        <f t="shared" si="6"/>
        <v/>
      </c>
      <c r="CL47" s="99" t="str">
        <f t="shared" si="7"/>
        <v/>
      </c>
      <c r="CM47" s="99" t="str">
        <f t="shared" si="8"/>
        <v/>
      </c>
      <c r="CN47" s="99"/>
      <c r="CO47" s="99" t="str">
        <f t="shared" si="9"/>
        <v/>
      </c>
      <c r="CP47" s="99" t="str">
        <f t="shared" si="10"/>
        <v/>
      </c>
      <c r="CQ47" s="99" t="str">
        <f t="shared" si="11"/>
        <v/>
      </c>
    </row>
    <row r="48" spans="33:95">
      <c r="AG48" s="76"/>
      <c r="AH48" s="71"/>
      <c r="AI48" s="76"/>
      <c r="AJ48" s="72"/>
      <c r="AK48" s="73"/>
      <c r="AM48" s="154"/>
      <c r="AN48" s="102" t="str">
        <f t="shared" si="0"/>
        <v/>
      </c>
      <c r="AO48" s="202"/>
      <c r="AP48" s="98"/>
      <c r="AQ48" s="98"/>
      <c r="AR48" s="98"/>
      <c r="AS48" s="150"/>
      <c r="BA48" s="132" t="str">
        <f t="shared" si="3"/>
        <v/>
      </c>
      <c r="BB48" s="102" t="str">
        <f>IFERROR(IF(A48="","",AS48*Assumptions!$B$4*(VLOOKUP(AG48,TechnicalSuccess,2,FALSE))*AK48),0)</f>
        <v/>
      </c>
      <c r="BC48" s="133" t="str">
        <f t="shared" si="4"/>
        <v/>
      </c>
      <c r="BD48" s="133" t="str">
        <f>IF(A48="","",#REF!*VLOOKUP(AG48,TechnicalSuccess,2,FALSE)*AK48)</f>
        <v/>
      </c>
      <c r="BE48" s="134" t="str">
        <f>IFERROR(IF(A48="","",(IF(COUNTIF(Inputs!$A48,"2*")=1,((BA48/10000)*Assumptions!$B$6),((AT48+(AT48*Assumptions!$B$5))/AJ48)*(VLOOKUP(AG48,TechnicalSuccess,2,FALSE))*AK48))),0)</f>
        <v/>
      </c>
      <c r="BF48" s="269"/>
      <c r="BG48" s="269"/>
      <c r="BH48" s="269"/>
      <c r="BI48" s="269"/>
      <c r="BJ48" s="269"/>
      <c r="BK48" s="269"/>
      <c r="BL48" s="269"/>
      <c r="BM48" s="269"/>
      <c r="BN48" s="269"/>
      <c r="BO48" s="269"/>
      <c r="BP48" s="269"/>
      <c r="BQ48" s="283"/>
      <c r="BR48" s="269"/>
      <c r="BS48" s="269"/>
      <c r="BT48" s="269"/>
      <c r="BU48" s="269"/>
      <c r="BV48" s="269"/>
      <c r="BW48" s="269"/>
      <c r="BX48" s="269"/>
      <c r="BY48" s="269"/>
      <c r="BZ48" s="269"/>
      <c r="CA48" s="269"/>
      <c r="CB48" s="269"/>
      <c r="CC48" s="269"/>
      <c r="CD48" s="269"/>
      <c r="CE48" s="269"/>
      <c r="CF48" s="269"/>
      <c r="CG48" s="269"/>
      <c r="CH48" s="269"/>
      <c r="CI48" s="102" t="str">
        <f>IFERROR(IF(A48="","",IF(COUNTIF(Inputs!$A48,"2*")=1,(Inputs!BA48*Assumptions!$B$35),BA48*(VLOOKUP(F48,GHGConversion,2,FALSE)))),0)</f>
        <v/>
      </c>
      <c r="CJ48" s="134" t="str">
        <f t="shared" si="5"/>
        <v/>
      </c>
      <c r="CK48" s="135" t="str">
        <f t="shared" si="6"/>
        <v/>
      </c>
      <c r="CL48" s="99" t="str">
        <f t="shared" si="7"/>
        <v/>
      </c>
      <c r="CM48" s="99" t="str">
        <f t="shared" si="8"/>
        <v/>
      </c>
      <c r="CN48" s="99"/>
      <c r="CO48" s="99" t="str">
        <f t="shared" si="9"/>
        <v/>
      </c>
      <c r="CP48" s="99" t="str">
        <f t="shared" si="10"/>
        <v/>
      </c>
      <c r="CQ48" s="99" t="str">
        <f t="shared" si="11"/>
        <v/>
      </c>
    </row>
    <row r="49" spans="33:95">
      <c r="AG49" s="76"/>
      <c r="AH49" s="71"/>
      <c r="AI49" s="76"/>
      <c r="AJ49" s="72"/>
      <c r="AK49" s="73"/>
      <c r="AM49" s="154"/>
      <c r="AN49" s="102" t="str">
        <f t="shared" si="0"/>
        <v/>
      </c>
      <c r="AO49" s="202"/>
      <c r="AP49" s="98"/>
      <c r="AQ49" s="98"/>
      <c r="AR49" s="98"/>
      <c r="AS49" s="150"/>
      <c r="BA49" s="132" t="str">
        <f t="shared" si="3"/>
        <v/>
      </c>
      <c r="BB49" s="102" t="str">
        <f>IFERROR(IF(A49="","",AS49*Assumptions!$B$4*(VLOOKUP(AG49,TechnicalSuccess,2,FALSE))*AK49),0)</f>
        <v/>
      </c>
      <c r="BC49" s="133" t="str">
        <f t="shared" si="4"/>
        <v/>
      </c>
      <c r="BD49" s="133" t="str">
        <f>IF(A49="","",#REF!*VLOOKUP(AG49,TechnicalSuccess,2,FALSE)*AK49)</f>
        <v/>
      </c>
      <c r="BE49" s="134" t="str">
        <f>IFERROR(IF(A49="","",(IF(COUNTIF(Inputs!$A49,"2*")=1,((BA49/10000)*Assumptions!$B$6),((AT49+(AT49*Assumptions!$B$5))/AJ49)*(VLOOKUP(AG49,TechnicalSuccess,2,FALSE))*AK49))),0)</f>
        <v/>
      </c>
      <c r="BF49" s="269"/>
      <c r="BG49" s="269"/>
      <c r="BH49" s="269"/>
      <c r="BI49" s="269"/>
      <c r="BJ49" s="269"/>
      <c r="BK49" s="269"/>
      <c r="BL49" s="269"/>
      <c r="BM49" s="269"/>
      <c r="BN49" s="269"/>
      <c r="BO49" s="269"/>
      <c r="BP49" s="269"/>
      <c r="BQ49" s="283"/>
      <c r="BR49" s="269"/>
      <c r="BS49" s="269"/>
      <c r="BT49" s="269"/>
      <c r="BU49" s="269"/>
      <c r="BV49" s="269"/>
      <c r="BW49" s="269"/>
      <c r="BX49" s="269"/>
      <c r="BY49" s="269"/>
      <c r="BZ49" s="269"/>
      <c r="CA49" s="269"/>
      <c r="CB49" s="269"/>
      <c r="CC49" s="269"/>
      <c r="CD49" s="269"/>
      <c r="CE49" s="269"/>
      <c r="CF49" s="269"/>
      <c r="CG49" s="269"/>
      <c r="CH49" s="269"/>
      <c r="CI49" s="102" t="str">
        <f>IFERROR(IF(A49="","",IF(COUNTIF(Inputs!$A49,"2*")=1,(Inputs!BA49*Assumptions!$B$35),BA49*(VLOOKUP(F49,GHGConversion,2,FALSE)))),0)</f>
        <v/>
      </c>
      <c r="CJ49" s="134" t="str">
        <f t="shared" si="5"/>
        <v/>
      </c>
      <c r="CK49" s="135" t="str">
        <f t="shared" si="6"/>
        <v/>
      </c>
      <c r="CL49" s="99" t="str">
        <f t="shared" si="7"/>
        <v/>
      </c>
      <c r="CM49" s="99" t="str">
        <f t="shared" si="8"/>
        <v/>
      </c>
      <c r="CN49" s="99"/>
      <c r="CO49" s="99" t="str">
        <f t="shared" si="9"/>
        <v/>
      </c>
      <c r="CP49" s="99" t="str">
        <f t="shared" si="10"/>
        <v/>
      </c>
      <c r="CQ49" s="99" t="str">
        <f t="shared" si="11"/>
        <v/>
      </c>
    </row>
    <row r="50" spans="33:95">
      <c r="AG50" s="76"/>
      <c r="AH50" s="71"/>
      <c r="AI50" s="76"/>
      <c r="AJ50" s="72"/>
      <c r="AK50" s="73"/>
      <c r="AM50" s="154"/>
      <c r="AN50" s="102" t="str">
        <f t="shared" si="0"/>
        <v/>
      </c>
      <c r="AO50" s="202"/>
      <c r="AP50" s="98"/>
      <c r="AQ50" s="98"/>
      <c r="AR50" s="98"/>
      <c r="AS50" s="150"/>
      <c r="BA50" s="132" t="str">
        <f t="shared" si="3"/>
        <v/>
      </c>
      <c r="BB50" s="102" t="str">
        <f>IFERROR(IF(A50="","",AS50*Assumptions!$B$4*(VLOOKUP(AG50,TechnicalSuccess,2,FALSE))*AK50),0)</f>
        <v/>
      </c>
      <c r="BC50" s="133" t="str">
        <f t="shared" si="4"/>
        <v/>
      </c>
      <c r="BD50" s="133" t="str">
        <f>IF(A50="","",#REF!*VLOOKUP(AG50,TechnicalSuccess,2,FALSE)*AK50)</f>
        <v/>
      </c>
      <c r="BE50" s="134" t="str">
        <f>IFERROR(IF(A50="","",(IF(COUNTIF(Inputs!$A50,"2*")=1,((BA50/10000)*Assumptions!$B$6),((AT50+(AT50*Assumptions!$B$5))/AJ50)*(VLOOKUP(AG50,TechnicalSuccess,2,FALSE))*AK50))),0)</f>
        <v/>
      </c>
      <c r="BF50" s="269"/>
      <c r="BG50" s="269"/>
      <c r="BH50" s="269"/>
      <c r="BI50" s="269"/>
      <c r="BJ50" s="269"/>
      <c r="BK50" s="269"/>
      <c r="BL50" s="269"/>
      <c r="BM50" s="269"/>
      <c r="BN50" s="269"/>
      <c r="BO50" s="269"/>
      <c r="BP50" s="269"/>
      <c r="BQ50" s="283"/>
      <c r="BR50" s="269"/>
      <c r="BS50" s="269"/>
      <c r="BT50" s="269"/>
      <c r="BU50" s="269"/>
      <c r="BV50" s="269"/>
      <c r="BW50" s="269"/>
      <c r="BX50" s="269"/>
      <c r="BY50" s="269"/>
      <c r="BZ50" s="269"/>
      <c r="CA50" s="269"/>
      <c r="CB50" s="269"/>
      <c r="CC50" s="269"/>
      <c r="CD50" s="269"/>
      <c r="CE50" s="269"/>
      <c r="CF50" s="269"/>
      <c r="CG50" s="269"/>
      <c r="CH50" s="269"/>
      <c r="CI50" s="102" t="str">
        <f>IFERROR(IF(A50="","",IF(COUNTIF(Inputs!$A50,"2*")=1,(Inputs!BA50*Assumptions!$B$35),BA50*(VLOOKUP(F50,GHGConversion,2,FALSE)))),0)</f>
        <v/>
      </c>
      <c r="CJ50" s="134" t="str">
        <f t="shared" si="5"/>
        <v/>
      </c>
      <c r="CK50" s="135" t="str">
        <f t="shared" si="6"/>
        <v/>
      </c>
      <c r="CL50" s="99" t="str">
        <f t="shared" si="7"/>
        <v/>
      </c>
      <c r="CM50" s="99" t="str">
        <f t="shared" si="8"/>
        <v/>
      </c>
      <c r="CN50" s="99"/>
      <c r="CO50" s="99" t="str">
        <f t="shared" si="9"/>
        <v/>
      </c>
      <c r="CP50" s="99" t="str">
        <f t="shared" si="10"/>
        <v/>
      </c>
      <c r="CQ50" s="99" t="str">
        <f t="shared" si="11"/>
        <v/>
      </c>
    </row>
    <row r="51" spans="33:95">
      <c r="AG51" s="76"/>
      <c r="AH51" s="71"/>
      <c r="AI51" s="76"/>
      <c r="AJ51" s="72"/>
      <c r="AK51" s="73"/>
      <c r="AM51" s="154"/>
      <c r="AN51" s="102" t="str">
        <f t="shared" si="0"/>
        <v/>
      </c>
      <c r="AO51" s="202"/>
      <c r="AP51" s="98"/>
      <c r="AQ51" s="98"/>
      <c r="AR51" s="98"/>
      <c r="AS51" s="150"/>
      <c r="BA51" s="132" t="str">
        <f t="shared" si="3"/>
        <v/>
      </c>
      <c r="BB51" s="102" t="str">
        <f>IFERROR(IF(A51="","",AS51*Assumptions!$B$4*(VLOOKUP(AG51,TechnicalSuccess,2,FALSE))*AK51),0)</f>
        <v/>
      </c>
      <c r="BC51" s="133" t="str">
        <f t="shared" si="4"/>
        <v/>
      </c>
      <c r="BD51" s="133" t="str">
        <f>IF(A51="","",#REF!*VLOOKUP(AG51,TechnicalSuccess,2,FALSE)*AK51)</f>
        <v/>
      </c>
      <c r="BE51" s="134" t="str">
        <f>IFERROR(IF(A51="","",(IF(COUNTIF(Inputs!$A51,"2*")=1,((BA51/10000)*Assumptions!$B$6),((AT51+(AT51*Assumptions!$B$5))/AJ51)*(VLOOKUP(AG51,TechnicalSuccess,2,FALSE))*AK51))),0)</f>
        <v/>
      </c>
      <c r="BF51" s="269"/>
      <c r="BG51" s="269"/>
      <c r="BH51" s="269"/>
      <c r="BI51" s="269"/>
      <c r="BJ51" s="269"/>
      <c r="BK51" s="269"/>
      <c r="BL51" s="269"/>
      <c r="BM51" s="269"/>
      <c r="BN51" s="269"/>
      <c r="BO51" s="269"/>
      <c r="BP51" s="269"/>
      <c r="BQ51" s="283"/>
      <c r="BR51" s="269"/>
      <c r="BS51" s="269"/>
      <c r="BT51" s="269"/>
      <c r="BU51" s="269"/>
      <c r="BV51" s="269"/>
      <c r="BW51" s="269"/>
      <c r="BX51" s="269"/>
      <c r="BY51" s="269"/>
      <c r="BZ51" s="269"/>
      <c r="CA51" s="269"/>
      <c r="CB51" s="269"/>
      <c r="CC51" s="269"/>
      <c r="CD51" s="269"/>
      <c r="CE51" s="269"/>
      <c r="CF51" s="269"/>
      <c r="CG51" s="269"/>
      <c r="CH51" s="269"/>
      <c r="CI51" s="102" t="str">
        <f>IFERROR(IF(A51="","",IF(COUNTIF(Inputs!$A51,"2*")=1,(Inputs!BA51*Assumptions!$B$35),BA51*(VLOOKUP(F51,GHGConversion,2,FALSE)))),0)</f>
        <v/>
      </c>
      <c r="CJ51" s="134" t="str">
        <f t="shared" si="5"/>
        <v/>
      </c>
      <c r="CK51" s="135" t="str">
        <f t="shared" si="6"/>
        <v/>
      </c>
      <c r="CL51" s="99" t="str">
        <f t="shared" si="7"/>
        <v/>
      </c>
      <c r="CM51" s="99" t="str">
        <f t="shared" si="8"/>
        <v/>
      </c>
      <c r="CN51" s="99"/>
      <c r="CO51" s="99" t="str">
        <f t="shared" si="9"/>
        <v/>
      </c>
      <c r="CP51" s="99" t="str">
        <f t="shared" si="10"/>
        <v/>
      </c>
      <c r="CQ51" s="99" t="str">
        <f t="shared" si="11"/>
        <v/>
      </c>
    </row>
    <row r="52" spans="33:95">
      <c r="AG52" s="76"/>
      <c r="AH52" s="71"/>
      <c r="AI52" s="76"/>
      <c r="AJ52" s="72"/>
      <c r="AK52" s="73"/>
      <c r="AM52" s="154"/>
      <c r="AN52" s="102" t="str">
        <f t="shared" si="0"/>
        <v/>
      </c>
      <c r="AO52" s="202"/>
      <c r="AP52" s="98"/>
      <c r="AQ52" s="98"/>
      <c r="AR52" s="98"/>
      <c r="AS52" s="150"/>
      <c r="BA52" s="132" t="str">
        <f t="shared" si="3"/>
        <v/>
      </c>
      <c r="BB52" s="102" t="str">
        <f>IFERROR(IF(A52="","",AS52*Assumptions!$B$4*(VLOOKUP(AG52,TechnicalSuccess,2,FALSE))*AK52),0)</f>
        <v/>
      </c>
      <c r="BC52" s="133" t="str">
        <f t="shared" si="4"/>
        <v/>
      </c>
      <c r="BD52" s="133" t="str">
        <f>IF(A52="","",#REF!*VLOOKUP(AG52,TechnicalSuccess,2,FALSE)*AK52)</f>
        <v/>
      </c>
      <c r="BE52" s="134" t="str">
        <f>IFERROR(IF(A52="","",(IF(COUNTIF(Inputs!$A52,"2*")=1,((BA52/10000)*Assumptions!$B$6),((AT52+(AT52*Assumptions!$B$5))/AJ52)*(VLOOKUP(AG52,TechnicalSuccess,2,FALSE))*AK52))),0)</f>
        <v/>
      </c>
      <c r="BF52" s="269"/>
      <c r="BG52" s="269"/>
      <c r="BH52" s="269"/>
      <c r="BI52" s="269"/>
      <c r="BJ52" s="269"/>
      <c r="BK52" s="269"/>
      <c r="BL52" s="269"/>
      <c r="BM52" s="269"/>
      <c r="BN52" s="269"/>
      <c r="BO52" s="269"/>
      <c r="BP52" s="269"/>
      <c r="BQ52" s="283"/>
      <c r="BR52" s="269"/>
      <c r="BS52" s="269"/>
      <c r="BT52" s="269"/>
      <c r="BU52" s="269"/>
      <c r="BV52" s="269"/>
      <c r="BW52" s="269"/>
      <c r="BX52" s="269"/>
      <c r="BY52" s="269"/>
      <c r="BZ52" s="269"/>
      <c r="CA52" s="269"/>
      <c r="CB52" s="269"/>
      <c r="CC52" s="269"/>
      <c r="CD52" s="269"/>
      <c r="CE52" s="269"/>
      <c r="CF52" s="269"/>
      <c r="CG52" s="269"/>
      <c r="CH52" s="269"/>
      <c r="CI52" s="102" t="str">
        <f>IFERROR(IF(A52="","",IF(COUNTIF(Inputs!$A52,"2*")=1,(Inputs!BA52*Assumptions!$B$35),BA52*(VLOOKUP(F52,GHGConversion,2,FALSE)))),0)</f>
        <v/>
      </c>
      <c r="CJ52" s="134" t="str">
        <f t="shared" si="5"/>
        <v/>
      </c>
      <c r="CK52" s="135" t="str">
        <f t="shared" si="6"/>
        <v/>
      </c>
      <c r="CL52" s="99" t="str">
        <f t="shared" si="7"/>
        <v/>
      </c>
      <c r="CM52" s="99" t="str">
        <f t="shared" si="8"/>
        <v/>
      </c>
      <c r="CN52" s="99"/>
      <c r="CO52" s="99" t="str">
        <f t="shared" si="9"/>
        <v/>
      </c>
      <c r="CP52" s="99" t="str">
        <f t="shared" si="10"/>
        <v/>
      </c>
      <c r="CQ52" s="99" t="str">
        <f t="shared" si="11"/>
        <v/>
      </c>
    </row>
    <row r="53" spans="33:95">
      <c r="AG53" s="76"/>
      <c r="AH53" s="71"/>
      <c r="AI53" s="76"/>
      <c r="AJ53" s="72"/>
      <c r="AK53" s="73"/>
      <c r="AM53" s="154"/>
      <c r="AN53" s="102" t="str">
        <f t="shared" si="0"/>
        <v/>
      </c>
      <c r="AO53" s="202"/>
      <c r="AP53" s="98"/>
      <c r="AQ53" s="98"/>
      <c r="AR53" s="98"/>
      <c r="AS53" s="150"/>
      <c r="BA53" s="132" t="str">
        <f t="shared" si="3"/>
        <v/>
      </c>
      <c r="BB53" s="102" t="str">
        <f>IFERROR(IF(A53="","",AS53*Assumptions!$B$4*(VLOOKUP(AG53,TechnicalSuccess,2,FALSE))*AK53),0)</f>
        <v/>
      </c>
      <c r="BC53" s="133" t="str">
        <f t="shared" si="4"/>
        <v/>
      </c>
      <c r="BD53" s="133" t="str">
        <f>IF(A53="","",#REF!*VLOOKUP(AG53,TechnicalSuccess,2,FALSE)*AK53)</f>
        <v/>
      </c>
      <c r="BE53" s="134" t="str">
        <f>IFERROR(IF(A53="","",(IF(COUNTIF(Inputs!$A53,"2*")=1,((BA53/10000)*Assumptions!$B$6),((AT53+(AT53*Assumptions!$B$5))/AJ53)*(VLOOKUP(AG53,TechnicalSuccess,2,FALSE))*AK53))),0)</f>
        <v/>
      </c>
      <c r="BF53" s="269"/>
      <c r="BG53" s="269"/>
      <c r="BH53" s="269"/>
      <c r="BI53" s="269"/>
      <c r="BJ53" s="269"/>
      <c r="BK53" s="269"/>
      <c r="BL53" s="269"/>
      <c r="BM53" s="269"/>
      <c r="BN53" s="269"/>
      <c r="BO53" s="269"/>
      <c r="BP53" s="269"/>
      <c r="BQ53" s="283"/>
      <c r="BR53" s="269"/>
      <c r="BS53" s="269"/>
      <c r="BT53" s="269"/>
      <c r="BU53" s="269"/>
      <c r="BV53" s="269"/>
      <c r="BW53" s="269"/>
      <c r="BX53" s="269"/>
      <c r="BY53" s="269"/>
      <c r="BZ53" s="269"/>
      <c r="CA53" s="269"/>
      <c r="CB53" s="269"/>
      <c r="CC53" s="269"/>
      <c r="CD53" s="269"/>
      <c r="CE53" s="269"/>
      <c r="CF53" s="269"/>
      <c r="CG53" s="269"/>
      <c r="CH53" s="269"/>
      <c r="CI53" s="102" t="str">
        <f>IFERROR(IF(A53="","",IF(COUNTIF(Inputs!$A53,"2*")=1,(Inputs!BA53*Assumptions!$B$35),BA53*(VLOOKUP(F53,GHGConversion,2,FALSE)))),0)</f>
        <v/>
      </c>
      <c r="CJ53" s="134" t="str">
        <f t="shared" si="5"/>
        <v/>
      </c>
      <c r="CK53" s="135" t="str">
        <f t="shared" si="6"/>
        <v/>
      </c>
      <c r="CL53" s="99" t="str">
        <f t="shared" si="7"/>
        <v/>
      </c>
      <c r="CM53" s="99" t="str">
        <f t="shared" si="8"/>
        <v/>
      </c>
      <c r="CN53" s="99"/>
      <c r="CO53" s="99" t="str">
        <f t="shared" si="9"/>
        <v/>
      </c>
      <c r="CP53" s="99" t="str">
        <f t="shared" si="10"/>
        <v/>
      </c>
      <c r="CQ53" s="99" t="str">
        <f t="shared" si="11"/>
        <v/>
      </c>
    </row>
    <row r="54" spans="33:95">
      <c r="AG54" s="76"/>
      <c r="AH54" s="71"/>
      <c r="AI54" s="76"/>
      <c r="AJ54" s="72"/>
      <c r="AK54" s="73"/>
      <c r="AM54" s="154"/>
      <c r="AN54" s="102" t="str">
        <f t="shared" si="0"/>
        <v/>
      </c>
      <c r="AO54" s="202"/>
      <c r="AP54" s="98"/>
      <c r="AQ54" s="98"/>
      <c r="AR54" s="98"/>
      <c r="AS54" s="150"/>
      <c r="BA54" s="132" t="str">
        <f t="shared" si="3"/>
        <v/>
      </c>
      <c r="BB54" s="102" t="str">
        <f>IFERROR(IF(A54="","",AS54*Assumptions!$B$4*(VLOOKUP(AG54,TechnicalSuccess,2,FALSE))*AK54),0)</f>
        <v/>
      </c>
      <c r="BC54" s="133" t="str">
        <f t="shared" si="4"/>
        <v/>
      </c>
      <c r="BD54" s="133" t="str">
        <f>IF(A54="","",#REF!*VLOOKUP(AG54,TechnicalSuccess,2,FALSE)*AK54)</f>
        <v/>
      </c>
      <c r="BE54" s="134" t="str">
        <f>IFERROR(IF(A54="","",(IF(COUNTIF(Inputs!$A54,"2*")=1,((BA54/10000)*Assumptions!$B$6),((AT54+(AT54*Assumptions!$B$5))/AJ54)*(VLOOKUP(AG54,TechnicalSuccess,2,FALSE))*AK54))),0)</f>
        <v/>
      </c>
      <c r="BF54" s="269"/>
      <c r="BG54" s="269"/>
      <c r="BH54" s="269"/>
      <c r="BI54" s="269"/>
      <c r="BJ54" s="269"/>
      <c r="BK54" s="269"/>
      <c r="BL54" s="269"/>
      <c r="BM54" s="269"/>
      <c r="BN54" s="269"/>
      <c r="BO54" s="269"/>
      <c r="BP54" s="269"/>
      <c r="BQ54" s="283"/>
      <c r="BR54" s="269"/>
      <c r="BS54" s="269"/>
      <c r="BT54" s="269"/>
      <c r="BU54" s="269"/>
      <c r="BV54" s="269"/>
      <c r="BW54" s="269"/>
      <c r="BX54" s="269"/>
      <c r="BY54" s="269"/>
      <c r="BZ54" s="269"/>
      <c r="CA54" s="269"/>
      <c r="CB54" s="269"/>
      <c r="CC54" s="269"/>
      <c r="CD54" s="269"/>
      <c r="CE54" s="269"/>
      <c r="CF54" s="269"/>
      <c r="CG54" s="269"/>
      <c r="CH54" s="269"/>
      <c r="CI54" s="102" t="str">
        <f>IFERROR(IF(A54="","",IF(COUNTIF(Inputs!$A54,"2*")=1,(Inputs!BA54*Assumptions!$B$35),BA54*(VLOOKUP(F54,GHGConversion,2,FALSE)))),0)</f>
        <v/>
      </c>
      <c r="CJ54" s="134" t="str">
        <f t="shared" si="5"/>
        <v/>
      </c>
      <c r="CK54" s="135" t="str">
        <f t="shared" si="6"/>
        <v/>
      </c>
      <c r="CL54" s="99" t="str">
        <f t="shared" si="7"/>
        <v/>
      </c>
      <c r="CM54" s="99" t="str">
        <f t="shared" si="8"/>
        <v/>
      </c>
      <c r="CN54" s="99"/>
      <c r="CO54" s="99" t="str">
        <f t="shared" si="9"/>
        <v/>
      </c>
      <c r="CP54" s="99" t="str">
        <f t="shared" si="10"/>
        <v/>
      </c>
      <c r="CQ54" s="99" t="str">
        <f t="shared" si="11"/>
        <v/>
      </c>
    </row>
    <row r="55" spans="33:95">
      <c r="AG55" s="76"/>
      <c r="AH55" s="71"/>
      <c r="AI55" s="76"/>
      <c r="AJ55" s="72"/>
      <c r="AK55" s="73"/>
      <c r="AM55" s="154"/>
      <c r="AN55" s="102" t="str">
        <f t="shared" si="0"/>
        <v/>
      </c>
      <c r="AO55" s="202"/>
      <c r="AP55" s="98"/>
      <c r="AQ55" s="98"/>
      <c r="AR55" s="98"/>
      <c r="AS55" s="150"/>
      <c r="BA55" s="132" t="str">
        <f t="shared" si="3"/>
        <v/>
      </c>
      <c r="BB55" s="102" t="str">
        <f>IFERROR(IF(A55="","",AS55*Assumptions!$B$4*(VLOOKUP(AG55,TechnicalSuccess,2,FALSE))*AK55),0)</f>
        <v/>
      </c>
      <c r="BC55" s="133" t="str">
        <f t="shared" si="4"/>
        <v/>
      </c>
      <c r="BD55" s="133" t="str">
        <f>IF(A55="","",#REF!*VLOOKUP(AG55,TechnicalSuccess,2,FALSE)*AK55)</f>
        <v/>
      </c>
      <c r="BE55" s="134" t="str">
        <f>IFERROR(IF(A55="","",(IF(COUNTIF(Inputs!$A55,"2*")=1,((BA55/10000)*Assumptions!$B$6),((AT55+(AT55*Assumptions!$B$5))/AJ55)*(VLOOKUP(AG55,TechnicalSuccess,2,FALSE))*AK55))),0)</f>
        <v/>
      </c>
      <c r="BF55" s="269"/>
      <c r="BG55" s="269"/>
      <c r="BH55" s="269"/>
      <c r="BI55" s="269"/>
      <c r="BJ55" s="269"/>
      <c r="BK55" s="269"/>
      <c r="BL55" s="269"/>
      <c r="BM55" s="269"/>
      <c r="BN55" s="269"/>
      <c r="BO55" s="269"/>
      <c r="BP55" s="269"/>
      <c r="BQ55" s="283"/>
      <c r="BR55" s="269"/>
      <c r="BS55" s="269"/>
      <c r="BT55" s="269"/>
      <c r="BU55" s="269"/>
      <c r="BV55" s="269"/>
      <c r="BW55" s="269"/>
      <c r="BX55" s="269"/>
      <c r="BY55" s="269"/>
      <c r="BZ55" s="269"/>
      <c r="CA55" s="269"/>
      <c r="CB55" s="269"/>
      <c r="CC55" s="269"/>
      <c r="CD55" s="269"/>
      <c r="CE55" s="269"/>
      <c r="CF55" s="269"/>
      <c r="CG55" s="269"/>
      <c r="CH55" s="269"/>
      <c r="CI55" s="102" t="str">
        <f>IFERROR(IF(A55="","",IF(COUNTIF(Inputs!$A55,"2*")=1,(Inputs!BA55*Assumptions!$B$35),BA55*(VLOOKUP(F55,GHGConversion,2,FALSE)))),0)</f>
        <v/>
      </c>
      <c r="CJ55" s="134" t="str">
        <f t="shared" si="5"/>
        <v/>
      </c>
      <c r="CK55" s="135" t="str">
        <f t="shared" si="6"/>
        <v/>
      </c>
      <c r="CL55" s="99" t="str">
        <f t="shared" si="7"/>
        <v/>
      </c>
      <c r="CM55" s="99" t="str">
        <f t="shared" si="8"/>
        <v/>
      </c>
      <c r="CN55" s="99"/>
      <c r="CO55" s="99" t="str">
        <f t="shared" si="9"/>
        <v/>
      </c>
      <c r="CP55" s="99" t="str">
        <f t="shared" si="10"/>
        <v/>
      </c>
      <c r="CQ55" s="99" t="str">
        <f t="shared" si="11"/>
        <v/>
      </c>
    </row>
    <row r="56" spans="33:95">
      <c r="AG56" s="76"/>
      <c r="AH56" s="71"/>
      <c r="AI56" s="76"/>
      <c r="AJ56" s="72"/>
      <c r="AK56" s="73"/>
      <c r="AM56" s="154"/>
      <c r="AN56" s="102" t="str">
        <f t="shared" si="0"/>
        <v/>
      </c>
      <c r="AO56" s="202"/>
      <c r="AP56" s="98"/>
      <c r="AQ56" s="98"/>
      <c r="AR56" s="98"/>
      <c r="AS56" s="150"/>
      <c r="BA56" s="132" t="str">
        <f t="shared" si="3"/>
        <v/>
      </c>
      <c r="BB56" s="102" t="str">
        <f>IFERROR(IF(A56="","",AS56*Assumptions!$B$4*(VLOOKUP(AG56,TechnicalSuccess,2,FALSE))*AK56),0)</f>
        <v/>
      </c>
      <c r="BC56" s="133" t="str">
        <f t="shared" si="4"/>
        <v/>
      </c>
      <c r="BD56" s="133" t="str">
        <f>IF(A56="","",#REF!*VLOOKUP(AG56,TechnicalSuccess,2,FALSE)*AK56)</f>
        <v/>
      </c>
      <c r="BE56" s="134" t="str">
        <f>IFERROR(IF(A56="","",(IF(COUNTIF(Inputs!$A56,"2*")=1,((BA56/10000)*Assumptions!$B$6),((AT56+(AT56*Assumptions!$B$5))/AJ56)*(VLOOKUP(AG56,TechnicalSuccess,2,FALSE))*AK56))),0)</f>
        <v/>
      </c>
      <c r="BF56" s="269"/>
      <c r="BG56" s="269"/>
      <c r="BH56" s="269"/>
      <c r="BI56" s="269"/>
      <c r="BJ56" s="269"/>
      <c r="BK56" s="269"/>
      <c r="BL56" s="269"/>
      <c r="BM56" s="269"/>
      <c r="BN56" s="269"/>
      <c r="BO56" s="269"/>
      <c r="BP56" s="269"/>
      <c r="BQ56" s="283"/>
      <c r="BR56" s="269"/>
      <c r="BS56" s="269"/>
      <c r="BT56" s="269"/>
      <c r="BU56" s="269"/>
      <c r="BV56" s="269"/>
      <c r="BW56" s="269"/>
      <c r="BX56" s="269"/>
      <c r="BY56" s="269"/>
      <c r="BZ56" s="269"/>
      <c r="CA56" s="269"/>
      <c r="CB56" s="269"/>
      <c r="CC56" s="269"/>
      <c r="CD56" s="269"/>
      <c r="CE56" s="269"/>
      <c r="CF56" s="269"/>
      <c r="CG56" s="269"/>
      <c r="CH56" s="269"/>
      <c r="CI56" s="102" t="str">
        <f>IFERROR(IF(A56="","",IF(COUNTIF(Inputs!$A56,"2*")=1,(Inputs!BA56*Assumptions!$B$35),BA56*(VLOOKUP(F56,GHGConversion,2,FALSE)))),0)</f>
        <v/>
      </c>
      <c r="CJ56" s="134" t="str">
        <f t="shared" si="5"/>
        <v/>
      </c>
      <c r="CK56" s="135" t="str">
        <f t="shared" si="6"/>
        <v/>
      </c>
      <c r="CL56" s="99" t="str">
        <f t="shared" si="7"/>
        <v/>
      </c>
      <c r="CM56" s="99" t="str">
        <f t="shared" si="8"/>
        <v/>
      </c>
      <c r="CN56" s="99"/>
      <c r="CO56" s="99" t="str">
        <f t="shared" si="9"/>
        <v/>
      </c>
      <c r="CP56" s="99" t="str">
        <f t="shared" si="10"/>
        <v/>
      </c>
      <c r="CQ56" s="99" t="str">
        <f t="shared" si="11"/>
        <v/>
      </c>
    </row>
    <row r="57" spans="33:95">
      <c r="AG57" s="76"/>
      <c r="AH57" s="71"/>
      <c r="AI57" s="76"/>
      <c r="AJ57" s="72"/>
      <c r="AK57" s="73"/>
      <c r="AM57" s="154"/>
      <c r="AN57" s="102" t="str">
        <f t="shared" si="0"/>
        <v/>
      </c>
      <c r="AO57" s="202"/>
      <c r="AP57" s="98"/>
      <c r="AQ57" s="98"/>
      <c r="AR57" s="98"/>
      <c r="AS57" s="150"/>
      <c r="BA57" s="132" t="str">
        <f t="shared" si="3"/>
        <v/>
      </c>
      <c r="BB57" s="102" t="str">
        <f>IFERROR(IF(A57="","",AS57*Assumptions!$B$4*(VLOOKUP(AG57,TechnicalSuccess,2,FALSE))*AK57),0)</f>
        <v/>
      </c>
      <c r="BC57" s="133" t="str">
        <f t="shared" si="4"/>
        <v/>
      </c>
      <c r="BD57" s="133" t="str">
        <f>IF(A57="","",#REF!*VLOOKUP(AG57,TechnicalSuccess,2,FALSE)*AK57)</f>
        <v/>
      </c>
      <c r="BE57" s="134" t="str">
        <f>IFERROR(IF(A57="","",(IF(COUNTIF(Inputs!$A57,"2*")=1,((BA57/10000)*Assumptions!$B$6),((AT57+(AT57*Assumptions!$B$5))/AJ57)*(VLOOKUP(AG57,TechnicalSuccess,2,FALSE))*AK57))),0)</f>
        <v/>
      </c>
      <c r="BF57" s="269"/>
      <c r="BG57" s="269"/>
      <c r="BH57" s="269"/>
      <c r="BI57" s="269"/>
      <c r="BJ57" s="269"/>
      <c r="BK57" s="269"/>
      <c r="BL57" s="269"/>
      <c r="BM57" s="269"/>
      <c r="BN57" s="269"/>
      <c r="BO57" s="269"/>
      <c r="BP57" s="269"/>
      <c r="BQ57" s="283"/>
      <c r="BR57" s="269"/>
      <c r="BS57" s="269"/>
      <c r="BT57" s="269"/>
      <c r="BU57" s="269"/>
      <c r="BV57" s="269"/>
      <c r="BW57" s="269"/>
      <c r="BX57" s="269"/>
      <c r="BY57" s="269"/>
      <c r="BZ57" s="269"/>
      <c r="CA57" s="269"/>
      <c r="CB57" s="269"/>
      <c r="CC57" s="269"/>
      <c r="CD57" s="269"/>
      <c r="CE57" s="269"/>
      <c r="CF57" s="269"/>
      <c r="CG57" s="269"/>
      <c r="CH57" s="269"/>
      <c r="CI57" s="102" t="str">
        <f>IFERROR(IF(A57="","",IF(COUNTIF(Inputs!$A57,"2*")=1,(Inputs!BA57*Assumptions!$B$35),BA57*(VLOOKUP(F57,GHGConversion,2,FALSE)))),0)</f>
        <v/>
      </c>
      <c r="CJ57" s="134" t="str">
        <f t="shared" si="5"/>
        <v/>
      </c>
      <c r="CK57" s="135" t="str">
        <f t="shared" si="6"/>
        <v/>
      </c>
      <c r="CL57" s="99" t="str">
        <f t="shared" si="7"/>
        <v/>
      </c>
      <c r="CM57" s="99" t="str">
        <f t="shared" si="8"/>
        <v/>
      </c>
      <c r="CN57" s="99"/>
      <c r="CO57" s="99" t="str">
        <f t="shared" si="9"/>
        <v/>
      </c>
      <c r="CP57" s="99" t="str">
        <f t="shared" si="10"/>
        <v/>
      </c>
      <c r="CQ57" s="99" t="str">
        <f t="shared" si="11"/>
        <v/>
      </c>
    </row>
    <row r="58" spans="33:95">
      <c r="AG58" s="76"/>
      <c r="AH58" s="71"/>
      <c r="AI58" s="76"/>
      <c r="AJ58" s="72"/>
      <c r="AK58" s="73"/>
      <c r="AM58" s="154"/>
      <c r="AN58" s="102" t="str">
        <f t="shared" si="0"/>
        <v/>
      </c>
      <c r="AO58" s="202"/>
      <c r="AP58" s="98"/>
      <c r="AQ58" s="98"/>
      <c r="AR58" s="98"/>
      <c r="AS58" s="150"/>
      <c r="BA58" s="132" t="str">
        <f t="shared" si="3"/>
        <v/>
      </c>
      <c r="BB58" s="102" t="str">
        <f>IFERROR(IF(A58="","",AS58*Assumptions!$B$4*(VLOOKUP(AG58,TechnicalSuccess,2,FALSE))*AK58),0)</f>
        <v/>
      </c>
      <c r="BC58" s="133" t="str">
        <f t="shared" si="4"/>
        <v/>
      </c>
      <c r="BD58" s="133" t="str">
        <f>IF(A58="","",#REF!*VLOOKUP(AG58,TechnicalSuccess,2,FALSE)*AK58)</f>
        <v/>
      </c>
      <c r="BE58" s="134" t="str">
        <f>IFERROR(IF(A58="","",(IF(COUNTIF(Inputs!$A58,"2*")=1,((BA58/10000)*Assumptions!$B$6),((AT58+(AT58*Assumptions!$B$5))/AJ58)*(VLOOKUP(AG58,TechnicalSuccess,2,FALSE))*AK58))),0)</f>
        <v/>
      </c>
      <c r="BF58" s="269"/>
      <c r="BG58" s="269"/>
      <c r="BH58" s="269"/>
      <c r="BI58" s="269"/>
      <c r="BJ58" s="269"/>
      <c r="BK58" s="269"/>
      <c r="BL58" s="269"/>
      <c r="BM58" s="269"/>
      <c r="BN58" s="269"/>
      <c r="BO58" s="269"/>
      <c r="BP58" s="269"/>
      <c r="BQ58" s="283"/>
      <c r="BR58" s="269"/>
      <c r="BS58" s="269"/>
      <c r="BT58" s="269"/>
      <c r="BU58" s="269"/>
      <c r="BV58" s="269"/>
      <c r="BW58" s="269"/>
      <c r="BX58" s="269"/>
      <c r="BY58" s="269"/>
      <c r="BZ58" s="269"/>
      <c r="CA58" s="269"/>
      <c r="CB58" s="269"/>
      <c r="CC58" s="269"/>
      <c r="CD58" s="269"/>
      <c r="CE58" s="269"/>
      <c r="CF58" s="269"/>
      <c r="CG58" s="269"/>
      <c r="CH58" s="269"/>
      <c r="CI58" s="102" t="str">
        <f>IFERROR(IF(A58="","",IF(COUNTIF(Inputs!$A58,"2*")=1,(Inputs!BA58*Assumptions!$B$35),BA58*(VLOOKUP(F58,GHGConversion,2,FALSE)))),0)</f>
        <v/>
      </c>
      <c r="CJ58" s="134" t="str">
        <f t="shared" si="5"/>
        <v/>
      </c>
      <c r="CK58" s="135" t="str">
        <f t="shared" si="6"/>
        <v/>
      </c>
      <c r="CL58" s="99" t="str">
        <f t="shared" si="7"/>
        <v/>
      </c>
      <c r="CM58" s="99" t="str">
        <f t="shared" si="8"/>
        <v/>
      </c>
      <c r="CN58" s="99"/>
      <c r="CO58" s="99" t="str">
        <f t="shared" si="9"/>
        <v/>
      </c>
      <c r="CP58" s="99" t="str">
        <f t="shared" si="10"/>
        <v/>
      </c>
      <c r="CQ58" s="99" t="str">
        <f t="shared" si="11"/>
        <v/>
      </c>
    </row>
    <row r="59" spans="33:95">
      <c r="AG59" s="76"/>
      <c r="AH59" s="71"/>
      <c r="AI59" s="76"/>
      <c r="AJ59" s="72"/>
      <c r="AK59" s="73"/>
      <c r="AM59" s="154"/>
      <c r="AN59" s="102" t="str">
        <f t="shared" si="0"/>
        <v/>
      </c>
      <c r="AO59" s="202"/>
      <c r="AP59" s="98"/>
      <c r="AQ59" s="98"/>
      <c r="AR59" s="98"/>
      <c r="AS59" s="150"/>
      <c r="BA59" s="132" t="str">
        <f t="shared" si="3"/>
        <v/>
      </c>
      <c r="BB59" s="102" t="str">
        <f>IFERROR(IF(A59="","",AS59*Assumptions!$B$4*(VLOOKUP(AG59,TechnicalSuccess,2,FALSE))*AK59),0)</f>
        <v/>
      </c>
      <c r="BC59" s="133" t="str">
        <f t="shared" si="4"/>
        <v/>
      </c>
      <c r="BD59" s="133" t="str">
        <f>IF(A59="","",#REF!*VLOOKUP(AG59,TechnicalSuccess,2,FALSE)*AK59)</f>
        <v/>
      </c>
      <c r="BE59" s="134" t="str">
        <f>IFERROR(IF(A59="","",(IF(COUNTIF(Inputs!$A59,"2*")=1,((BA59/10000)*Assumptions!$B$6),((AT59+(AT59*Assumptions!$B$5))/AJ59)*(VLOOKUP(AG59,TechnicalSuccess,2,FALSE))*AK59))),0)</f>
        <v/>
      </c>
      <c r="BF59" s="269"/>
      <c r="BG59" s="269"/>
      <c r="BH59" s="269"/>
      <c r="BI59" s="269"/>
      <c r="BJ59" s="269"/>
      <c r="BK59" s="269"/>
      <c r="BL59" s="269"/>
      <c r="BM59" s="269"/>
      <c r="BN59" s="269"/>
      <c r="BO59" s="269"/>
      <c r="BP59" s="269"/>
      <c r="BQ59" s="283"/>
      <c r="BR59" s="269"/>
      <c r="BS59" s="269"/>
      <c r="BT59" s="269"/>
      <c r="BU59" s="269"/>
      <c r="BV59" s="269"/>
      <c r="BW59" s="269"/>
      <c r="BX59" s="269"/>
      <c r="BY59" s="269"/>
      <c r="BZ59" s="269"/>
      <c r="CA59" s="269"/>
      <c r="CB59" s="269"/>
      <c r="CC59" s="269"/>
      <c r="CD59" s="269"/>
      <c r="CE59" s="269"/>
      <c r="CF59" s="269"/>
      <c r="CG59" s="269"/>
      <c r="CH59" s="269"/>
      <c r="CI59" s="102" t="str">
        <f>IFERROR(IF(A59="","",IF(COUNTIF(Inputs!$A59,"2*")=1,(Inputs!BA59*Assumptions!$B$35),BA59*(VLOOKUP(F59,GHGConversion,2,FALSE)))),0)</f>
        <v/>
      </c>
      <c r="CJ59" s="134" t="str">
        <f t="shared" si="5"/>
        <v/>
      </c>
      <c r="CK59" s="135" t="str">
        <f t="shared" si="6"/>
        <v/>
      </c>
      <c r="CL59" s="99" t="str">
        <f t="shared" si="7"/>
        <v/>
      </c>
      <c r="CM59" s="99" t="str">
        <f t="shared" si="8"/>
        <v/>
      </c>
      <c r="CN59" s="99"/>
      <c r="CO59" s="99" t="str">
        <f t="shared" si="9"/>
        <v/>
      </c>
      <c r="CP59" s="99" t="str">
        <f t="shared" si="10"/>
        <v/>
      </c>
      <c r="CQ59" s="99" t="str">
        <f t="shared" si="11"/>
        <v/>
      </c>
    </row>
    <row r="60" spans="33:95">
      <c r="AG60" s="76"/>
      <c r="AH60" s="71"/>
      <c r="AI60" s="76"/>
      <c r="AJ60" s="72"/>
      <c r="AK60" s="73"/>
      <c r="AN60" s="102" t="str">
        <f t="shared" si="0"/>
        <v/>
      </c>
      <c r="AO60" s="202"/>
      <c r="AP60" s="98"/>
      <c r="AQ60" s="98"/>
      <c r="AR60" s="98"/>
      <c r="AS60" s="150"/>
      <c r="BA60" s="132" t="str">
        <f t="shared" si="3"/>
        <v/>
      </c>
      <c r="BB60" s="102" t="str">
        <f>IFERROR(IF(A60="","",AS60*Assumptions!$B$4*(VLOOKUP(AG60,TechnicalSuccess,2,FALSE))*AK60),0)</f>
        <v/>
      </c>
      <c r="BC60" s="133" t="str">
        <f t="shared" si="4"/>
        <v/>
      </c>
      <c r="BD60" s="133" t="str">
        <f>IF(A60="","",#REF!*VLOOKUP(AG60,TechnicalSuccess,2,FALSE)*AK60)</f>
        <v/>
      </c>
      <c r="BE60" s="134" t="str">
        <f>IFERROR(IF(A60="","",(IF(COUNTIF(Inputs!$A60,"2*")=1,((BA60/10000)*Assumptions!$B$6),((AT60+(AT60*Assumptions!$B$5))/AJ60)*(VLOOKUP(AG60,TechnicalSuccess,2,FALSE))*AK60))),0)</f>
        <v/>
      </c>
      <c r="BF60" s="269"/>
      <c r="BG60" s="269"/>
      <c r="BH60" s="269"/>
      <c r="BI60" s="269"/>
      <c r="BJ60" s="269"/>
      <c r="BK60" s="269"/>
      <c r="BL60" s="269"/>
      <c r="BM60" s="269"/>
      <c r="BN60" s="269"/>
      <c r="BO60" s="269"/>
      <c r="BP60" s="269"/>
      <c r="BQ60" s="283"/>
      <c r="BR60" s="269"/>
      <c r="BS60" s="269"/>
      <c r="BT60" s="269"/>
      <c r="BU60" s="269"/>
      <c r="BV60" s="269"/>
      <c r="BW60" s="269"/>
      <c r="BX60" s="269"/>
      <c r="BY60" s="269"/>
      <c r="BZ60" s="269"/>
      <c r="CA60" s="269"/>
      <c r="CB60" s="269"/>
      <c r="CC60" s="269"/>
      <c r="CD60" s="269"/>
      <c r="CE60" s="269"/>
      <c r="CF60" s="269"/>
      <c r="CG60" s="269"/>
      <c r="CH60" s="269"/>
      <c r="CI60" s="102" t="str">
        <f>IFERROR(IF(A60="","",IF(COUNTIF(Inputs!$A60,"2*")=1,(Inputs!BA60*Assumptions!$B$35),BA60*(VLOOKUP(F60,GHGConversion,2,FALSE)))),0)</f>
        <v/>
      </c>
      <c r="CJ60" s="134" t="str">
        <f t="shared" si="5"/>
        <v/>
      </c>
      <c r="CK60" s="135" t="str">
        <f t="shared" si="6"/>
        <v/>
      </c>
      <c r="CL60" s="99" t="str">
        <f t="shared" si="7"/>
        <v/>
      </c>
      <c r="CM60" s="99" t="str">
        <f t="shared" si="8"/>
        <v/>
      </c>
      <c r="CN60" s="99"/>
      <c r="CO60" s="99" t="str">
        <f t="shared" si="9"/>
        <v/>
      </c>
      <c r="CP60" s="99" t="str">
        <f t="shared" si="10"/>
        <v/>
      </c>
      <c r="CQ60" s="99" t="str">
        <f t="shared" si="11"/>
        <v/>
      </c>
    </row>
    <row r="61" spans="33:95">
      <c r="AH61" s="71"/>
      <c r="AI61" s="76"/>
      <c r="AJ61" s="72"/>
      <c r="AK61" s="73"/>
      <c r="AN61" s="102" t="str">
        <f t="shared" si="0"/>
        <v/>
      </c>
      <c r="AO61" s="202"/>
      <c r="AP61" s="98"/>
      <c r="AQ61" s="98"/>
      <c r="AR61" s="98"/>
      <c r="AS61" s="150"/>
      <c r="BA61" s="132" t="str">
        <f t="shared" si="3"/>
        <v/>
      </c>
      <c r="BB61" s="102" t="str">
        <f>IFERROR(IF(A61="","",AS61*Assumptions!$B$4*(VLOOKUP(AG61,TechnicalSuccess,2,FALSE))*AK61),0)</f>
        <v/>
      </c>
      <c r="BC61" s="133" t="str">
        <f t="shared" si="4"/>
        <v/>
      </c>
      <c r="BD61" s="133" t="str">
        <f>IF(A61="","",#REF!*VLOOKUP(AG61,TechnicalSuccess,2,FALSE)*AK61)</f>
        <v/>
      </c>
      <c r="BE61" s="134" t="str">
        <f>IFERROR(IF(A61="","",(IF(COUNTIF(Inputs!$A61,"2*")=1,((BA61/10000)*Assumptions!$B$6),((AT61+(AT61*Assumptions!$B$5))/AJ61)*(VLOOKUP(AG61,TechnicalSuccess,2,FALSE))*AK61))),0)</f>
        <v/>
      </c>
      <c r="BF61" s="269"/>
      <c r="BG61" s="269"/>
      <c r="BH61" s="269"/>
      <c r="BI61" s="269"/>
      <c r="BJ61" s="269"/>
      <c r="BK61" s="269"/>
      <c r="BL61" s="269"/>
      <c r="BM61" s="269"/>
      <c r="BN61" s="269"/>
      <c r="BO61" s="269"/>
      <c r="BP61" s="269"/>
      <c r="BQ61" s="283"/>
      <c r="BR61" s="269"/>
      <c r="BS61" s="269"/>
      <c r="BT61" s="269"/>
      <c r="BU61" s="269"/>
      <c r="BV61" s="269"/>
      <c r="BW61" s="269"/>
      <c r="BX61" s="269"/>
      <c r="BY61" s="269"/>
      <c r="BZ61" s="269"/>
      <c r="CA61" s="269"/>
      <c r="CB61" s="269"/>
      <c r="CC61" s="269"/>
      <c r="CD61" s="269"/>
      <c r="CE61" s="269"/>
      <c r="CF61" s="269"/>
      <c r="CG61" s="269"/>
      <c r="CH61" s="269"/>
      <c r="CI61" s="102" t="str">
        <f>IFERROR(IF(A61="","",IF(COUNTIF(Inputs!$A61,"2*")=1,(Inputs!BA61*Assumptions!$B$35),BA61*(VLOOKUP(F61,GHGConversion,2,FALSE)))),0)</f>
        <v/>
      </c>
      <c r="CJ61" s="134" t="str">
        <f t="shared" si="5"/>
        <v/>
      </c>
      <c r="CK61" s="135" t="str">
        <f t="shared" si="6"/>
        <v/>
      </c>
      <c r="CL61" s="99" t="str">
        <f t="shared" si="7"/>
        <v/>
      </c>
      <c r="CM61" s="99" t="str">
        <f t="shared" si="8"/>
        <v/>
      </c>
      <c r="CN61" s="99"/>
      <c r="CO61" s="99" t="str">
        <f t="shared" si="9"/>
        <v/>
      </c>
      <c r="CP61" s="99" t="str">
        <f t="shared" si="10"/>
        <v/>
      </c>
      <c r="CQ61" s="99" t="str">
        <f t="shared" si="11"/>
        <v/>
      </c>
    </row>
    <row r="62" spans="33:95">
      <c r="AH62" s="71"/>
      <c r="AI62" s="76"/>
      <c r="AJ62" s="72"/>
      <c r="AK62" s="73"/>
      <c r="AN62" s="102" t="str">
        <f t="shared" si="0"/>
        <v/>
      </c>
      <c r="AO62" s="202"/>
      <c r="AP62" s="98"/>
      <c r="AQ62" s="98"/>
      <c r="AR62" s="98"/>
      <c r="AS62" s="150"/>
      <c r="BA62" s="132" t="str">
        <f t="shared" si="3"/>
        <v/>
      </c>
      <c r="BB62" s="102" t="str">
        <f>IFERROR(IF(A62="","",AS62*Assumptions!$B$4*(VLOOKUP(AG62,TechnicalSuccess,2,FALSE))*AK62),0)</f>
        <v/>
      </c>
      <c r="BC62" s="133" t="str">
        <f t="shared" si="4"/>
        <v/>
      </c>
      <c r="BD62" s="133" t="str">
        <f>IF(A62="","",#REF!*VLOOKUP(AG62,TechnicalSuccess,2,FALSE)*AK62)</f>
        <v/>
      </c>
      <c r="BE62" s="134" t="str">
        <f>IFERROR(IF(A62="","",(IF(COUNTIF(Inputs!$A62,"2*")=1,((BA62/10000)*Assumptions!$B$6),((AT62+(AT62*Assumptions!$B$5))/AJ62)*(VLOOKUP(AG62,TechnicalSuccess,2,FALSE))*AK62))),0)</f>
        <v/>
      </c>
      <c r="BF62" s="269"/>
      <c r="BG62" s="269"/>
      <c r="BH62" s="269"/>
      <c r="BI62" s="269"/>
      <c r="BJ62" s="269"/>
      <c r="BK62" s="269"/>
      <c r="BL62" s="269"/>
      <c r="BM62" s="269"/>
      <c r="BN62" s="269"/>
      <c r="BO62" s="269"/>
      <c r="BP62" s="269"/>
      <c r="BQ62" s="283"/>
      <c r="BR62" s="269"/>
      <c r="BS62" s="269"/>
      <c r="BT62" s="269"/>
      <c r="BU62" s="269"/>
      <c r="BV62" s="269"/>
      <c r="BW62" s="269"/>
      <c r="BX62" s="269"/>
      <c r="BY62" s="269"/>
      <c r="BZ62" s="269"/>
      <c r="CA62" s="269"/>
      <c r="CB62" s="269"/>
      <c r="CC62" s="269"/>
      <c r="CD62" s="269"/>
      <c r="CE62" s="269"/>
      <c r="CF62" s="269"/>
      <c r="CG62" s="269"/>
      <c r="CH62" s="269"/>
      <c r="CI62" s="102" t="str">
        <f>IFERROR(IF(A62="","",IF(COUNTIF(Inputs!$A62,"2*")=1,(Inputs!BA62*Assumptions!$B$35),BA62*(VLOOKUP(F62,GHGConversion,2,FALSE)))),0)</f>
        <v/>
      </c>
      <c r="CJ62" s="134" t="str">
        <f t="shared" si="5"/>
        <v/>
      </c>
      <c r="CK62" s="135" t="str">
        <f t="shared" si="6"/>
        <v/>
      </c>
      <c r="CL62" s="99" t="str">
        <f t="shared" si="7"/>
        <v/>
      </c>
      <c r="CM62" s="99" t="str">
        <f t="shared" si="8"/>
        <v/>
      </c>
      <c r="CN62" s="99"/>
      <c r="CO62" s="99" t="str">
        <f t="shared" si="9"/>
        <v/>
      </c>
      <c r="CP62" s="99" t="str">
        <f t="shared" si="10"/>
        <v/>
      </c>
      <c r="CQ62" s="99" t="str">
        <f t="shared" si="11"/>
        <v/>
      </c>
    </row>
    <row r="63" spans="33:95">
      <c r="AH63" s="71"/>
      <c r="AI63" s="76"/>
      <c r="AJ63" s="72"/>
      <c r="AK63" s="73"/>
      <c r="AN63" s="102" t="str">
        <f t="shared" si="0"/>
        <v/>
      </c>
      <c r="AO63" s="202"/>
      <c r="AP63" s="98"/>
      <c r="AQ63" s="98"/>
      <c r="AR63" s="98"/>
      <c r="AS63" s="150"/>
      <c r="BA63" s="132" t="str">
        <f t="shared" si="3"/>
        <v/>
      </c>
      <c r="BB63" s="102" t="str">
        <f>IFERROR(IF(A63="","",AS63*Assumptions!$B$4*(VLOOKUP(AG63,TechnicalSuccess,2,FALSE))*AK63),0)</f>
        <v/>
      </c>
      <c r="BC63" s="133" t="str">
        <f t="shared" si="4"/>
        <v/>
      </c>
      <c r="BD63" s="133" t="str">
        <f>IF(A63="","",#REF!*VLOOKUP(AG63,TechnicalSuccess,2,FALSE)*AK63)</f>
        <v/>
      </c>
      <c r="BE63" s="134" t="str">
        <f>IFERROR(IF(A63="","",(IF(COUNTIF(Inputs!$A63,"2*")=1,((BA63/10000)*Assumptions!$B$6),((AT63+(AT63*Assumptions!$B$5))/AJ63)*(VLOOKUP(AG63,TechnicalSuccess,2,FALSE))*AK63))),0)</f>
        <v/>
      </c>
      <c r="BF63" s="269"/>
      <c r="BG63" s="269"/>
      <c r="BH63" s="269"/>
      <c r="BI63" s="269"/>
      <c r="BJ63" s="269"/>
      <c r="BK63" s="269"/>
      <c r="BL63" s="269"/>
      <c r="BM63" s="269"/>
      <c r="BN63" s="269"/>
      <c r="BO63" s="269"/>
      <c r="BP63" s="269"/>
      <c r="BQ63" s="283"/>
      <c r="BR63" s="269"/>
      <c r="BS63" s="269"/>
      <c r="BT63" s="269"/>
      <c r="BU63" s="269"/>
      <c r="BV63" s="269"/>
      <c r="BW63" s="269"/>
      <c r="BX63" s="269"/>
      <c r="BY63" s="269"/>
      <c r="BZ63" s="269"/>
      <c r="CA63" s="269"/>
      <c r="CB63" s="269"/>
      <c r="CC63" s="269"/>
      <c r="CD63" s="269"/>
      <c r="CE63" s="269"/>
      <c r="CF63" s="269"/>
      <c r="CG63" s="269"/>
      <c r="CH63" s="269"/>
      <c r="CI63" s="102" t="str">
        <f>IFERROR(IF(A63="","",IF(COUNTIF(Inputs!$A63,"2*")=1,(Inputs!BA63*Assumptions!$B$35),BA63*(VLOOKUP(F63,GHGConversion,2,FALSE)))),0)</f>
        <v/>
      </c>
      <c r="CJ63" s="134" t="str">
        <f t="shared" si="5"/>
        <v/>
      </c>
      <c r="CK63" s="135" t="str">
        <f t="shared" si="6"/>
        <v/>
      </c>
      <c r="CL63" s="99" t="str">
        <f t="shared" si="7"/>
        <v/>
      </c>
      <c r="CM63" s="99" t="str">
        <f t="shared" si="8"/>
        <v/>
      </c>
      <c r="CN63" s="99"/>
      <c r="CO63" s="99" t="str">
        <f t="shared" si="9"/>
        <v/>
      </c>
      <c r="CP63" s="99" t="str">
        <f t="shared" si="10"/>
        <v/>
      </c>
      <c r="CQ63" s="99" t="str">
        <f t="shared" si="11"/>
        <v/>
      </c>
    </row>
    <row r="64" spans="33:95">
      <c r="AH64" s="71"/>
      <c r="AI64" s="76"/>
      <c r="AJ64" s="72"/>
      <c r="AK64" s="73"/>
      <c r="AN64" s="102" t="str">
        <f t="shared" si="0"/>
        <v/>
      </c>
      <c r="AO64" s="202"/>
      <c r="AP64" s="98"/>
      <c r="AQ64" s="98"/>
      <c r="AR64" s="98"/>
      <c r="AS64" s="150"/>
      <c r="BA64" s="132" t="str">
        <f t="shared" si="3"/>
        <v/>
      </c>
      <c r="BB64" s="102" t="str">
        <f>IFERROR(IF(A64="","",AS64*Assumptions!$B$4*(VLOOKUP(AG64,TechnicalSuccess,2,FALSE))*AK64),0)</f>
        <v/>
      </c>
      <c r="BC64" s="133" t="str">
        <f t="shared" si="4"/>
        <v/>
      </c>
      <c r="BD64" s="133" t="str">
        <f>IF(A64="","",#REF!*VLOOKUP(AG64,TechnicalSuccess,2,FALSE)*AK64)</f>
        <v/>
      </c>
      <c r="BE64" s="134" t="str">
        <f>IFERROR(IF(A64="","",(IF(COUNTIF(Inputs!$A64,"2*")=1,((BA64/10000)*Assumptions!$B$6),((AT64+(AT64*Assumptions!$B$5))/AJ64)*(VLOOKUP(AG64,TechnicalSuccess,2,FALSE))*AK64))),0)</f>
        <v/>
      </c>
      <c r="BF64" s="269"/>
      <c r="BG64" s="269"/>
      <c r="BH64" s="269"/>
      <c r="BI64" s="269"/>
      <c r="BJ64" s="269"/>
      <c r="BK64" s="269"/>
      <c r="BL64" s="269"/>
      <c r="BM64" s="269"/>
      <c r="BN64" s="269"/>
      <c r="BO64" s="269"/>
      <c r="BP64" s="269"/>
      <c r="BQ64" s="283"/>
      <c r="BR64" s="269"/>
      <c r="BS64" s="269"/>
      <c r="BT64" s="269"/>
      <c r="BU64" s="269"/>
      <c r="BV64" s="269"/>
      <c r="BW64" s="269"/>
      <c r="BX64" s="269"/>
      <c r="BY64" s="269"/>
      <c r="BZ64" s="269"/>
      <c r="CA64" s="269"/>
      <c r="CB64" s="269"/>
      <c r="CC64" s="269"/>
      <c r="CD64" s="269"/>
      <c r="CE64" s="269"/>
      <c r="CF64" s="269"/>
      <c r="CG64" s="269"/>
      <c r="CH64" s="269"/>
      <c r="CI64" s="102" t="str">
        <f>IFERROR(IF(A64="","",IF(COUNTIF(Inputs!$A64,"2*")=1,(Inputs!BA64*Assumptions!$B$35),BA64*(VLOOKUP(F64,GHGConversion,2,FALSE)))),0)</f>
        <v/>
      </c>
      <c r="CJ64" s="134" t="str">
        <f t="shared" si="5"/>
        <v/>
      </c>
      <c r="CK64" s="135" t="str">
        <f t="shared" si="6"/>
        <v/>
      </c>
      <c r="CL64" s="99" t="str">
        <f t="shared" si="7"/>
        <v/>
      </c>
      <c r="CM64" s="99" t="str">
        <f t="shared" si="8"/>
        <v/>
      </c>
      <c r="CN64" s="99"/>
      <c r="CO64" s="99" t="str">
        <f t="shared" si="9"/>
        <v/>
      </c>
      <c r="CP64" s="99" t="str">
        <f t="shared" si="10"/>
        <v/>
      </c>
      <c r="CQ64" s="99" t="str">
        <f t="shared" si="11"/>
        <v/>
      </c>
    </row>
    <row r="65" spans="34:95">
      <c r="AH65" s="71"/>
      <c r="AI65" s="76"/>
      <c r="AJ65" s="72"/>
      <c r="AK65" s="73"/>
      <c r="AN65" s="102" t="str">
        <f t="shared" si="0"/>
        <v/>
      </c>
      <c r="AO65" s="202"/>
      <c r="AP65" s="98"/>
      <c r="AQ65" s="98"/>
      <c r="AR65" s="98"/>
      <c r="AS65" s="150"/>
      <c r="BA65" s="132" t="str">
        <f t="shared" si="3"/>
        <v/>
      </c>
      <c r="BB65" s="102" t="str">
        <f>IFERROR(IF(A65="","",AS65*Assumptions!$B$4*(VLOOKUP(AG65,TechnicalSuccess,2,FALSE))*AK65),0)</f>
        <v/>
      </c>
      <c r="BC65" s="133" t="str">
        <f t="shared" si="4"/>
        <v/>
      </c>
      <c r="BD65" s="133" t="str">
        <f>IF(A65="","",#REF!*VLOOKUP(AG65,TechnicalSuccess,2,FALSE)*AK65)</f>
        <v/>
      </c>
      <c r="BE65" s="134" t="str">
        <f>IFERROR(IF(A65="","",(IF(COUNTIF(Inputs!$A65,"2*")=1,((BA65/10000)*Assumptions!$B$6),((AT65+(AT65*Assumptions!$B$5))/AJ65)*(VLOOKUP(AG65,TechnicalSuccess,2,FALSE))*AK65))),0)</f>
        <v/>
      </c>
      <c r="BF65" s="269"/>
      <c r="BG65" s="269"/>
      <c r="BH65" s="269"/>
      <c r="BI65" s="269"/>
      <c r="BJ65" s="269"/>
      <c r="BK65" s="269"/>
      <c r="BL65" s="269"/>
      <c r="BM65" s="269"/>
      <c r="BN65" s="269"/>
      <c r="BO65" s="269"/>
      <c r="BP65" s="269"/>
      <c r="BQ65" s="283"/>
      <c r="BR65" s="269"/>
      <c r="BS65" s="269"/>
      <c r="BT65" s="269"/>
      <c r="BU65" s="269"/>
      <c r="BV65" s="269"/>
      <c r="BW65" s="269"/>
      <c r="BX65" s="269"/>
      <c r="BY65" s="269"/>
      <c r="BZ65" s="269"/>
      <c r="CA65" s="269"/>
      <c r="CB65" s="269"/>
      <c r="CC65" s="269"/>
      <c r="CD65" s="269"/>
      <c r="CE65" s="269"/>
      <c r="CF65" s="269"/>
      <c r="CG65" s="269"/>
      <c r="CH65" s="269"/>
      <c r="CI65" s="102" t="str">
        <f>IFERROR(IF(A65="","",IF(COUNTIF(Inputs!$A65,"2*")=1,(Inputs!BA65*Assumptions!$B$35),BA65*(VLOOKUP(F65,GHGConversion,2,FALSE)))),0)</f>
        <v/>
      </c>
      <c r="CJ65" s="134" t="str">
        <f t="shared" si="5"/>
        <v/>
      </c>
      <c r="CK65" s="135" t="str">
        <f t="shared" si="6"/>
        <v/>
      </c>
      <c r="CL65" s="99" t="str">
        <f t="shared" si="7"/>
        <v/>
      </c>
      <c r="CM65" s="99" t="str">
        <f t="shared" si="8"/>
        <v/>
      </c>
      <c r="CN65" s="99"/>
      <c r="CO65" s="99" t="str">
        <f t="shared" si="9"/>
        <v/>
      </c>
      <c r="CP65" s="99" t="str">
        <f t="shared" si="10"/>
        <v/>
      </c>
      <c r="CQ65" s="99" t="str">
        <f t="shared" si="11"/>
        <v/>
      </c>
    </row>
    <row r="66" spans="34:95">
      <c r="AH66" s="71"/>
      <c r="AI66" s="76"/>
      <c r="AJ66" s="72"/>
      <c r="AK66" s="73"/>
      <c r="AN66" s="102" t="str">
        <f t="shared" si="0"/>
        <v/>
      </c>
      <c r="AO66" s="202"/>
      <c r="AP66" s="98"/>
      <c r="AQ66" s="98"/>
      <c r="AR66" s="98"/>
      <c r="AS66" s="150"/>
      <c r="BA66" s="132" t="str">
        <f t="shared" si="3"/>
        <v/>
      </c>
      <c r="BB66" s="102" t="str">
        <f>IFERROR(IF(A66="","",AS66*Assumptions!$B$4*(VLOOKUP(AG66,TechnicalSuccess,2,FALSE))*AK66),0)</f>
        <v/>
      </c>
      <c r="BC66" s="133" t="str">
        <f t="shared" si="4"/>
        <v/>
      </c>
      <c r="BD66" s="133" t="str">
        <f>IF(A66="","",#REF!*VLOOKUP(AG66,TechnicalSuccess,2,FALSE)*AK66)</f>
        <v/>
      </c>
      <c r="BE66" s="134" t="str">
        <f>IFERROR(IF(A66="","",(IF(COUNTIF(Inputs!$A66,"2*")=1,((BA66/10000)*Assumptions!$B$6),((AT66+(AT66*Assumptions!$B$5))/AJ66)*(VLOOKUP(AG66,TechnicalSuccess,2,FALSE))*AK66))),0)</f>
        <v/>
      </c>
      <c r="BF66" s="269"/>
      <c r="BG66" s="269"/>
      <c r="BH66" s="269"/>
      <c r="BI66" s="269"/>
      <c r="BJ66" s="269"/>
      <c r="BK66" s="269"/>
      <c r="BL66" s="269"/>
      <c r="BM66" s="269"/>
      <c r="BN66" s="269"/>
      <c r="BO66" s="269"/>
      <c r="BP66" s="269"/>
      <c r="BQ66" s="283"/>
      <c r="BR66" s="269"/>
      <c r="BS66" s="269"/>
      <c r="BT66" s="269"/>
      <c r="BU66" s="269"/>
      <c r="BV66" s="269"/>
      <c r="BW66" s="269"/>
      <c r="BX66" s="269"/>
      <c r="BY66" s="269"/>
      <c r="BZ66" s="269"/>
      <c r="CA66" s="269"/>
      <c r="CB66" s="269"/>
      <c r="CC66" s="269"/>
      <c r="CD66" s="269"/>
      <c r="CE66" s="269"/>
      <c r="CF66" s="269"/>
      <c r="CG66" s="269"/>
      <c r="CH66" s="269"/>
      <c r="CI66" s="102" t="str">
        <f>IFERROR(IF(A66="","",IF(COUNTIF(Inputs!$A66,"2*")=1,(Inputs!BA66*Assumptions!$B$35),BA66*(VLOOKUP(F66,GHGConversion,2,FALSE)))),0)</f>
        <v/>
      </c>
      <c r="CJ66" s="134" t="str">
        <f t="shared" si="5"/>
        <v/>
      </c>
      <c r="CK66" s="135" t="str">
        <f t="shared" si="6"/>
        <v/>
      </c>
      <c r="CL66" s="99" t="str">
        <f t="shared" si="7"/>
        <v/>
      </c>
      <c r="CM66" s="99" t="str">
        <f t="shared" si="8"/>
        <v/>
      </c>
      <c r="CN66" s="99"/>
      <c r="CO66" s="99" t="str">
        <f t="shared" si="9"/>
        <v/>
      </c>
      <c r="CP66" s="99" t="str">
        <f t="shared" si="10"/>
        <v/>
      </c>
      <c r="CQ66" s="99" t="str">
        <f t="shared" si="11"/>
        <v/>
      </c>
    </row>
    <row r="67" spans="34:95">
      <c r="AH67" s="71"/>
      <c r="AI67" s="76"/>
      <c r="AJ67" s="72"/>
      <c r="AK67" s="73"/>
      <c r="AN67" s="102" t="str">
        <f t="shared" si="0"/>
        <v/>
      </c>
      <c r="AO67" s="202"/>
      <c r="AP67" s="98"/>
      <c r="AQ67" s="98"/>
      <c r="AR67" s="98"/>
      <c r="AS67" s="150"/>
      <c r="BA67" s="132" t="str">
        <f t="shared" si="3"/>
        <v/>
      </c>
      <c r="BB67" s="102" t="str">
        <f>IFERROR(IF(A67="","",AS67*Assumptions!$B$4*(VLOOKUP(AG67,TechnicalSuccess,2,FALSE))*AK67),0)</f>
        <v/>
      </c>
      <c r="BC67" s="133" t="str">
        <f t="shared" si="4"/>
        <v/>
      </c>
      <c r="BD67" s="133" t="str">
        <f>IF(A67="","",#REF!*VLOOKUP(AG67,TechnicalSuccess,2,FALSE)*AK67)</f>
        <v/>
      </c>
      <c r="BE67" s="134" t="str">
        <f>IFERROR(IF(A67="","",(IF(COUNTIF(Inputs!$A67,"2*")=1,((BA67/10000)*Assumptions!$B$6),((AT67+(AT67*Assumptions!$B$5))/AJ67)*(VLOOKUP(AG67,TechnicalSuccess,2,FALSE))*AK67))),0)</f>
        <v/>
      </c>
      <c r="BF67" s="269"/>
      <c r="BG67" s="269"/>
      <c r="BH67" s="269"/>
      <c r="BI67" s="269"/>
      <c r="BJ67" s="269"/>
      <c r="BK67" s="269"/>
      <c r="BL67" s="269"/>
      <c r="BM67" s="269"/>
      <c r="BN67" s="269"/>
      <c r="BO67" s="269"/>
      <c r="BP67" s="269"/>
      <c r="BQ67" s="283"/>
      <c r="BR67" s="269"/>
      <c r="BS67" s="269"/>
      <c r="BT67" s="269"/>
      <c r="BU67" s="269"/>
      <c r="BV67" s="269"/>
      <c r="BW67" s="269"/>
      <c r="BX67" s="269"/>
      <c r="BY67" s="269"/>
      <c r="BZ67" s="269"/>
      <c r="CA67" s="269"/>
      <c r="CB67" s="269"/>
      <c r="CC67" s="269"/>
      <c r="CD67" s="269"/>
      <c r="CE67" s="269"/>
      <c r="CF67" s="269"/>
      <c r="CG67" s="269"/>
      <c r="CH67" s="269"/>
      <c r="CI67" s="102" t="str">
        <f>IFERROR(IF(A67="","",IF(COUNTIF(Inputs!$A67,"2*")=1,(Inputs!BA67*Assumptions!$B$35),BA67*(VLOOKUP(F67,GHGConversion,2,FALSE)))),0)</f>
        <v/>
      </c>
      <c r="CJ67" s="134" t="str">
        <f t="shared" si="5"/>
        <v/>
      </c>
      <c r="CK67" s="135" t="str">
        <f t="shared" si="6"/>
        <v/>
      </c>
      <c r="CL67" s="99" t="str">
        <f t="shared" si="7"/>
        <v/>
      </c>
      <c r="CM67" s="99" t="str">
        <f t="shared" si="8"/>
        <v/>
      </c>
      <c r="CN67" s="99"/>
      <c r="CO67" s="99" t="str">
        <f t="shared" si="9"/>
        <v/>
      </c>
      <c r="CP67" s="99" t="str">
        <f t="shared" si="10"/>
        <v/>
      </c>
      <c r="CQ67" s="99" t="str">
        <f t="shared" si="11"/>
        <v/>
      </c>
    </row>
    <row r="68" spans="34:95">
      <c r="AH68" s="71"/>
      <c r="AI68" s="76"/>
      <c r="AJ68" s="72"/>
      <c r="AK68" s="73"/>
      <c r="AN68" s="102" t="str">
        <f t="shared" si="0"/>
        <v/>
      </c>
      <c r="AO68" s="202"/>
      <c r="AP68" s="98"/>
      <c r="AQ68" s="98"/>
      <c r="AR68" s="98"/>
      <c r="AS68" s="150"/>
      <c r="BA68" s="132" t="str">
        <f t="shared" si="3"/>
        <v/>
      </c>
      <c r="BB68" s="102" t="str">
        <f>IFERROR(IF(A68="","",AS68*Assumptions!$B$4*(VLOOKUP(AG68,TechnicalSuccess,2,FALSE))*AK68),0)</f>
        <v/>
      </c>
      <c r="BC68" s="133" t="str">
        <f t="shared" si="4"/>
        <v/>
      </c>
      <c r="BD68" s="133" t="str">
        <f>IF(A68="","",#REF!*VLOOKUP(AG68,TechnicalSuccess,2,FALSE)*AK68)</f>
        <v/>
      </c>
      <c r="BE68" s="134" t="str">
        <f>IFERROR(IF(A68="","",(IF(COUNTIF(Inputs!$A68,"2*")=1,((BA68/10000)*Assumptions!$B$6),((AT68+(AT68*Assumptions!$B$5))/AJ68)*(VLOOKUP(AG68,TechnicalSuccess,2,FALSE))*AK68))),0)</f>
        <v/>
      </c>
      <c r="BF68" s="269"/>
      <c r="BG68" s="269"/>
      <c r="BH68" s="269"/>
      <c r="BI68" s="269"/>
      <c r="BJ68" s="269"/>
      <c r="BK68" s="269"/>
      <c r="BL68" s="269"/>
      <c r="BM68" s="269"/>
      <c r="BN68" s="269"/>
      <c r="BO68" s="269"/>
      <c r="BP68" s="269"/>
      <c r="BQ68" s="283"/>
      <c r="BR68" s="269"/>
      <c r="BS68" s="269"/>
      <c r="BT68" s="269"/>
      <c r="BU68" s="269"/>
      <c r="BV68" s="269"/>
      <c r="BW68" s="269"/>
      <c r="BX68" s="269"/>
      <c r="BY68" s="269"/>
      <c r="BZ68" s="269"/>
      <c r="CA68" s="269"/>
      <c r="CB68" s="269"/>
      <c r="CC68" s="269"/>
      <c r="CD68" s="269"/>
      <c r="CE68" s="269"/>
      <c r="CF68" s="269"/>
      <c r="CG68" s="269"/>
      <c r="CH68" s="269"/>
      <c r="CI68" s="102" t="str">
        <f>IFERROR(IF(A68="","",IF(COUNTIF(Inputs!$A68,"2*")=1,(Inputs!BA68*Assumptions!$B$35),BA68*(VLOOKUP(F68,GHGConversion,2,FALSE)))),0)</f>
        <v/>
      </c>
      <c r="CJ68" s="134" t="str">
        <f t="shared" si="5"/>
        <v/>
      </c>
      <c r="CK68" s="135" t="str">
        <f t="shared" si="6"/>
        <v/>
      </c>
      <c r="CL68" s="99" t="str">
        <f t="shared" si="7"/>
        <v/>
      </c>
      <c r="CM68" s="99" t="str">
        <f t="shared" si="8"/>
        <v/>
      </c>
      <c r="CN68" s="99"/>
      <c r="CO68" s="99" t="str">
        <f t="shared" si="9"/>
        <v/>
      </c>
      <c r="CP68" s="99" t="str">
        <f t="shared" si="10"/>
        <v/>
      </c>
      <c r="CQ68" s="99" t="str">
        <f t="shared" si="11"/>
        <v/>
      </c>
    </row>
    <row r="69" spans="34:95">
      <c r="AH69" s="71"/>
      <c r="AI69" s="76"/>
      <c r="AJ69" s="72"/>
      <c r="AK69" s="73"/>
      <c r="AN69" s="102" t="str">
        <f t="shared" ref="AN69:AN132" si="12">IF(A69="","",AL69*AM69)</f>
        <v/>
      </c>
      <c r="AO69" s="202"/>
      <c r="AP69" s="98"/>
      <c r="AQ69" s="98"/>
      <c r="AR69" s="98"/>
      <c r="AS69" s="150"/>
      <c r="BA69" s="132" t="str">
        <f t="shared" si="3"/>
        <v/>
      </c>
      <c r="BB69" s="102" t="str">
        <f>IFERROR(IF(A69="","",AS69*Assumptions!$B$4*(VLOOKUP(AG69,TechnicalSuccess,2,FALSE))*AK69),0)</f>
        <v/>
      </c>
      <c r="BC69" s="133" t="str">
        <f t="shared" si="4"/>
        <v/>
      </c>
      <c r="BD69" s="133" t="str">
        <f>IF(A69="","",#REF!*VLOOKUP(AG69,TechnicalSuccess,2,FALSE)*AK69)</f>
        <v/>
      </c>
      <c r="BE69" s="134" t="str">
        <f>IFERROR(IF(A69="","",(IF(COUNTIF(Inputs!$A69,"2*")=1,((BA69/10000)*Assumptions!$B$6),((AT69+(AT69*Assumptions!$B$5))/AJ69)*(VLOOKUP(AG69,TechnicalSuccess,2,FALSE))*AK69))),0)</f>
        <v/>
      </c>
      <c r="BF69" s="269"/>
      <c r="BG69" s="269"/>
      <c r="BH69" s="269"/>
      <c r="BI69" s="269"/>
      <c r="BJ69" s="269"/>
      <c r="BK69" s="269"/>
      <c r="BL69" s="269"/>
      <c r="BM69" s="269"/>
      <c r="BN69" s="269"/>
      <c r="BO69" s="269"/>
      <c r="BP69" s="269"/>
      <c r="BQ69" s="283"/>
      <c r="BR69" s="269"/>
      <c r="BS69" s="269"/>
      <c r="BT69" s="269"/>
      <c r="BU69" s="269"/>
      <c r="BV69" s="269"/>
      <c r="BW69" s="269"/>
      <c r="BX69" s="269"/>
      <c r="BY69" s="269"/>
      <c r="BZ69" s="269"/>
      <c r="CA69" s="269"/>
      <c r="CB69" s="269"/>
      <c r="CC69" s="269"/>
      <c r="CD69" s="269"/>
      <c r="CE69" s="269"/>
      <c r="CF69" s="269"/>
      <c r="CG69" s="269"/>
      <c r="CH69" s="269"/>
      <c r="CI69" s="102" t="str">
        <f>IFERROR(IF(A69="","",IF(COUNTIF(Inputs!$A69,"2*")=1,(Inputs!BA69*Assumptions!$B$35),BA69*(VLOOKUP(F69,GHGConversion,2,FALSE)))),0)</f>
        <v/>
      </c>
      <c r="CJ69" s="134" t="str">
        <f t="shared" si="5"/>
        <v/>
      </c>
      <c r="CK69" s="135" t="str">
        <f t="shared" si="6"/>
        <v/>
      </c>
      <c r="CL69" s="99" t="str">
        <f t="shared" si="7"/>
        <v/>
      </c>
      <c r="CM69" s="99" t="str">
        <f t="shared" si="8"/>
        <v/>
      </c>
      <c r="CN69" s="99"/>
      <c r="CO69" s="99" t="str">
        <f t="shared" si="9"/>
        <v/>
      </c>
      <c r="CP69" s="99" t="str">
        <f t="shared" si="10"/>
        <v/>
      </c>
      <c r="CQ69" s="99" t="str">
        <f t="shared" si="11"/>
        <v/>
      </c>
    </row>
    <row r="70" spans="34:95">
      <c r="AH70" s="71"/>
      <c r="AI70" s="76"/>
      <c r="AJ70" s="72"/>
      <c r="AK70" s="73"/>
      <c r="AN70" s="102" t="str">
        <f t="shared" si="12"/>
        <v/>
      </c>
      <c r="AO70" s="202"/>
      <c r="AP70" s="98"/>
      <c r="AQ70" s="98"/>
      <c r="AR70" s="98"/>
      <c r="AS70" s="150"/>
      <c r="BA70" s="132" t="str">
        <f t="shared" si="3"/>
        <v/>
      </c>
      <c r="BB70" s="102" t="str">
        <f>IFERROR(IF(A70="","",AS70*Assumptions!$B$4*(VLOOKUP(AG70,TechnicalSuccess,2,FALSE))*AK70),0)</f>
        <v/>
      </c>
      <c r="BC70" s="133" t="str">
        <f t="shared" si="4"/>
        <v/>
      </c>
      <c r="BD70" s="133" t="str">
        <f>IF(A70="","",#REF!*VLOOKUP(AG70,TechnicalSuccess,2,FALSE)*AK70)</f>
        <v/>
      </c>
      <c r="BE70" s="134" t="str">
        <f>IFERROR(IF(A70="","",(IF(COUNTIF(Inputs!$A70,"2*")=1,((BA70/10000)*Assumptions!$B$6),((AT70+(AT70*Assumptions!$B$5))/AJ70)*(VLOOKUP(AG70,TechnicalSuccess,2,FALSE))*AK70))),0)</f>
        <v/>
      </c>
      <c r="BF70" s="269"/>
      <c r="BG70" s="269"/>
      <c r="BH70" s="269"/>
      <c r="BI70" s="269"/>
      <c r="BJ70" s="269"/>
      <c r="BK70" s="269"/>
      <c r="BL70" s="269"/>
      <c r="BM70" s="269"/>
      <c r="BN70" s="269"/>
      <c r="BO70" s="269"/>
      <c r="BP70" s="269"/>
      <c r="BQ70" s="283"/>
      <c r="BR70" s="269"/>
      <c r="BS70" s="269"/>
      <c r="BT70" s="269"/>
      <c r="BU70" s="269"/>
      <c r="BV70" s="269"/>
      <c r="BW70" s="269"/>
      <c r="BX70" s="269"/>
      <c r="BY70" s="269"/>
      <c r="BZ70" s="269"/>
      <c r="CA70" s="269"/>
      <c r="CB70" s="269"/>
      <c r="CC70" s="269"/>
      <c r="CD70" s="269"/>
      <c r="CE70" s="269"/>
      <c r="CF70" s="269"/>
      <c r="CG70" s="269"/>
      <c r="CH70" s="269"/>
      <c r="CI70" s="102" t="str">
        <f>IFERROR(IF(A70="","",IF(COUNTIF(Inputs!$A70,"2*")=1,(Inputs!BA70*Assumptions!$B$35),BA70*(VLOOKUP(F70,GHGConversion,2,FALSE)))),0)</f>
        <v/>
      </c>
      <c r="CJ70" s="134" t="str">
        <f t="shared" si="5"/>
        <v/>
      </c>
      <c r="CK70" s="135" t="str">
        <f t="shared" si="6"/>
        <v/>
      </c>
      <c r="CL70" s="99" t="str">
        <f t="shared" si="7"/>
        <v/>
      </c>
      <c r="CM70" s="99" t="str">
        <f t="shared" si="8"/>
        <v/>
      </c>
      <c r="CN70" s="99"/>
      <c r="CO70" s="99" t="str">
        <f t="shared" si="9"/>
        <v/>
      </c>
      <c r="CP70" s="99" t="str">
        <f t="shared" si="10"/>
        <v/>
      </c>
      <c r="CQ70" s="99" t="str">
        <f t="shared" si="11"/>
        <v/>
      </c>
    </row>
    <row r="71" spans="34:95">
      <c r="AJ71" s="72"/>
      <c r="AK71" s="73"/>
      <c r="AN71" s="102" t="str">
        <f t="shared" si="12"/>
        <v/>
      </c>
      <c r="AO71" s="202"/>
      <c r="AP71" s="98"/>
      <c r="AQ71" s="98"/>
      <c r="AR71" s="98"/>
      <c r="BA71" s="132" t="str">
        <f t="shared" si="3"/>
        <v/>
      </c>
      <c r="BB71" s="102" t="str">
        <f>IFERROR(IF(A71="","",AS71*Assumptions!$B$4*(VLOOKUP(AG71,TechnicalSuccess,2,FALSE))*AK71),0)</f>
        <v/>
      </c>
      <c r="BC71" s="133" t="str">
        <f t="shared" si="4"/>
        <v/>
      </c>
      <c r="BD71" s="133" t="str">
        <f>IF(A71="","",#REF!*VLOOKUP(AG71,TechnicalSuccess,2,FALSE)*AK71)</f>
        <v/>
      </c>
      <c r="BE71" s="134" t="str">
        <f>IFERROR(IF(A71="","",(IF(COUNTIF(Inputs!$A71,"2*")=1,((BA71/10000)*Assumptions!$B$6),((AT71+(AT71*Assumptions!$B$5))/AJ71)*(VLOOKUP(AG71,TechnicalSuccess,2,FALSE))*AK71))),0)</f>
        <v/>
      </c>
      <c r="BF71" s="269"/>
      <c r="BG71" s="269"/>
      <c r="BH71" s="269"/>
      <c r="BI71" s="269"/>
      <c r="BJ71" s="269"/>
      <c r="BK71" s="269"/>
      <c r="BL71" s="269"/>
      <c r="BM71" s="269"/>
      <c r="BN71" s="269"/>
      <c r="BO71" s="269"/>
      <c r="BP71" s="269"/>
      <c r="BQ71" s="283"/>
      <c r="BR71" s="269"/>
      <c r="BS71" s="269"/>
      <c r="BT71" s="269"/>
      <c r="BU71" s="269"/>
      <c r="BV71" s="269"/>
      <c r="BW71" s="269"/>
      <c r="BX71" s="269"/>
      <c r="BY71" s="269"/>
      <c r="BZ71" s="269"/>
      <c r="CA71" s="269"/>
      <c r="CB71" s="269"/>
      <c r="CC71" s="269"/>
      <c r="CD71" s="269"/>
      <c r="CE71" s="269"/>
      <c r="CF71" s="269"/>
      <c r="CG71" s="269"/>
      <c r="CH71" s="269"/>
      <c r="CI71" s="102" t="str">
        <f>IFERROR(IF(A71="","",IF(COUNTIF(Inputs!$A71,"2*")=1,(Inputs!BA71*Assumptions!$B$35),BA71*(VLOOKUP(F71,GHGConversion,2,FALSE)))),0)</f>
        <v/>
      </c>
      <c r="CJ71" s="134" t="str">
        <f t="shared" si="5"/>
        <v/>
      </c>
      <c r="CK71" s="135" t="str">
        <f t="shared" si="6"/>
        <v/>
      </c>
      <c r="CL71" s="99" t="str">
        <f t="shared" si="7"/>
        <v/>
      </c>
      <c r="CM71" s="99" t="str">
        <f t="shared" si="8"/>
        <v/>
      </c>
      <c r="CN71" s="99"/>
      <c r="CO71" s="99" t="str">
        <f t="shared" si="9"/>
        <v/>
      </c>
      <c r="CP71" s="99" t="str">
        <f t="shared" si="10"/>
        <v/>
      </c>
      <c r="CQ71" s="99" t="str">
        <f t="shared" si="11"/>
        <v/>
      </c>
    </row>
    <row r="72" spans="34:95">
      <c r="AJ72" s="72"/>
      <c r="AK72" s="73"/>
      <c r="AN72" s="102" t="str">
        <f t="shared" si="12"/>
        <v/>
      </c>
      <c r="AO72" s="202"/>
      <c r="AP72" s="98"/>
      <c r="AQ72" s="98"/>
      <c r="AR72" s="98"/>
      <c r="BA72" s="132" t="str">
        <f t="shared" si="3"/>
        <v/>
      </c>
      <c r="BB72" s="102" t="str">
        <f>IFERROR(IF(A72="","",AS72*Assumptions!$B$4*(VLOOKUP(AG72,TechnicalSuccess,2,FALSE))*AK72),0)</f>
        <v/>
      </c>
      <c r="BC72" s="133" t="str">
        <f t="shared" si="4"/>
        <v/>
      </c>
      <c r="BD72" s="133" t="str">
        <f>IF(A72="","",#REF!*VLOOKUP(AG72,TechnicalSuccess,2,FALSE)*AK72)</f>
        <v/>
      </c>
      <c r="BE72" s="134" t="str">
        <f>IFERROR(IF(A72="","",(IF(COUNTIF(Inputs!$A72,"2*")=1,((BA72/10000)*Assumptions!$B$6),((AT72+(AT72*Assumptions!$B$5))/AJ72)*(VLOOKUP(AG72,TechnicalSuccess,2,FALSE))*AK72))),0)</f>
        <v/>
      </c>
      <c r="BF72" s="269"/>
      <c r="BG72" s="269"/>
      <c r="BH72" s="269"/>
      <c r="BI72" s="269"/>
      <c r="BJ72" s="269"/>
      <c r="BK72" s="269"/>
      <c r="BL72" s="269"/>
      <c r="BM72" s="269"/>
      <c r="BN72" s="269"/>
      <c r="BO72" s="269"/>
      <c r="BP72" s="269"/>
      <c r="BQ72" s="283"/>
      <c r="BR72" s="269"/>
      <c r="BS72" s="269"/>
      <c r="BT72" s="269"/>
      <c r="BU72" s="269"/>
      <c r="BV72" s="269"/>
      <c r="BW72" s="269"/>
      <c r="BX72" s="269"/>
      <c r="BY72" s="269"/>
      <c r="BZ72" s="269"/>
      <c r="CA72" s="269"/>
      <c r="CB72" s="269"/>
      <c r="CC72" s="269"/>
      <c r="CD72" s="269"/>
      <c r="CE72" s="269"/>
      <c r="CF72" s="269"/>
      <c r="CG72" s="269"/>
      <c r="CH72" s="269"/>
      <c r="CI72" s="102" t="str">
        <f>IFERROR(IF(A72="","",IF(COUNTIF(Inputs!$A72,"2*")=1,(Inputs!BA72*Assumptions!$B$35),BA72*(VLOOKUP(F72,GHGConversion,2,FALSE)))),0)</f>
        <v/>
      </c>
      <c r="CJ72" s="134" t="str">
        <f t="shared" si="5"/>
        <v/>
      </c>
      <c r="CK72" s="135" t="str">
        <f t="shared" si="6"/>
        <v/>
      </c>
      <c r="CL72" s="99" t="str">
        <f t="shared" si="7"/>
        <v/>
      </c>
      <c r="CM72" s="99" t="str">
        <f t="shared" si="8"/>
        <v/>
      </c>
      <c r="CN72" s="99"/>
      <c r="CO72" s="99" t="str">
        <f t="shared" si="9"/>
        <v/>
      </c>
      <c r="CP72" s="99" t="str">
        <f t="shared" si="10"/>
        <v/>
      </c>
      <c r="CQ72" s="99" t="str">
        <f t="shared" si="11"/>
        <v/>
      </c>
    </row>
    <row r="73" spans="34:95">
      <c r="AJ73" s="72"/>
      <c r="AK73" s="73"/>
      <c r="AN73" s="102" t="str">
        <f t="shared" si="12"/>
        <v/>
      </c>
      <c r="AO73" s="202"/>
      <c r="AP73" s="98"/>
      <c r="AQ73" s="98"/>
      <c r="AR73" s="98"/>
      <c r="BA73" s="132" t="str">
        <f t="shared" si="3"/>
        <v/>
      </c>
      <c r="BB73" s="102" t="str">
        <f>IFERROR(IF(A73="","",AS73*Assumptions!$B$4*(VLOOKUP(AG73,TechnicalSuccess,2,FALSE))*AK73),0)</f>
        <v/>
      </c>
      <c r="BC73" s="133" t="str">
        <f t="shared" si="4"/>
        <v/>
      </c>
      <c r="BD73" s="133" t="str">
        <f>IF(A73="","",#REF!*VLOOKUP(AG73,TechnicalSuccess,2,FALSE)*AK73)</f>
        <v/>
      </c>
      <c r="BE73" s="134" t="str">
        <f>IFERROR(IF(A73="","",(IF(COUNTIF(Inputs!$A73,"2*")=1,((BA73/10000)*Assumptions!$B$6),((AT73+(AT73*Assumptions!$B$5))/AJ73)*(VLOOKUP(AG73,TechnicalSuccess,2,FALSE))*AK73))),0)</f>
        <v/>
      </c>
      <c r="BF73" s="269"/>
      <c r="BG73" s="269"/>
      <c r="BH73" s="269"/>
      <c r="BI73" s="269"/>
      <c r="BJ73" s="269"/>
      <c r="BK73" s="269"/>
      <c r="BL73" s="269"/>
      <c r="BM73" s="269"/>
      <c r="BN73" s="269"/>
      <c r="BO73" s="269"/>
      <c r="BP73" s="269"/>
      <c r="BQ73" s="283"/>
      <c r="BR73" s="269"/>
      <c r="BS73" s="269"/>
      <c r="BT73" s="269"/>
      <c r="BU73" s="269"/>
      <c r="BV73" s="269"/>
      <c r="BW73" s="269"/>
      <c r="BX73" s="269"/>
      <c r="BY73" s="269"/>
      <c r="BZ73" s="269"/>
      <c r="CA73" s="269"/>
      <c r="CB73" s="269"/>
      <c r="CC73" s="269"/>
      <c r="CD73" s="269"/>
      <c r="CE73" s="269"/>
      <c r="CF73" s="269"/>
      <c r="CG73" s="269"/>
      <c r="CH73" s="269"/>
      <c r="CI73" s="102" t="str">
        <f>IFERROR(IF(A73="","",IF(COUNTIF(Inputs!$A73,"2*")=1,(Inputs!BA73*Assumptions!$B$35),BA73*(VLOOKUP(F73,GHGConversion,2,FALSE)))),0)</f>
        <v/>
      </c>
      <c r="CJ73" s="134" t="str">
        <f t="shared" si="5"/>
        <v/>
      </c>
      <c r="CK73" s="135" t="str">
        <f t="shared" si="6"/>
        <v/>
      </c>
      <c r="CL73" s="99" t="str">
        <f t="shared" si="7"/>
        <v/>
      </c>
      <c r="CM73" s="99" t="str">
        <f t="shared" si="8"/>
        <v/>
      </c>
      <c r="CN73" s="99"/>
      <c r="CO73" s="99" t="str">
        <f t="shared" si="9"/>
        <v/>
      </c>
      <c r="CP73" s="99" t="str">
        <f t="shared" si="10"/>
        <v/>
      </c>
      <c r="CQ73" s="99" t="str">
        <f t="shared" si="11"/>
        <v/>
      </c>
    </row>
    <row r="74" spans="34:95">
      <c r="AJ74" s="72"/>
      <c r="AK74" s="73"/>
      <c r="AN74" s="102" t="str">
        <f t="shared" si="12"/>
        <v/>
      </c>
      <c r="AO74" s="202"/>
      <c r="AP74" s="98"/>
      <c r="AQ74" s="98"/>
      <c r="AR74" s="98"/>
      <c r="BA74" s="132" t="str">
        <f t="shared" si="3"/>
        <v/>
      </c>
      <c r="BB74" s="102" t="str">
        <f>IFERROR(IF(A74="","",AS74*Assumptions!$B$4*(VLOOKUP(AG74,TechnicalSuccess,2,FALSE))*AK74),0)</f>
        <v/>
      </c>
      <c r="BC74" s="133" t="str">
        <f t="shared" si="4"/>
        <v/>
      </c>
      <c r="BD74" s="133" t="str">
        <f>IF(A74="","",#REF!*VLOOKUP(AG74,TechnicalSuccess,2,FALSE)*AK74)</f>
        <v/>
      </c>
      <c r="BE74" s="134" t="str">
        <f>IFERROR(IF(A74="","",(IF(COUNTIF(Inputs!$A74,"2*")=1,((BA74/10000)*Assumptions!$B$6),((AT74+(AT74*Assumptions!$B$5))/AJ74)*(VLOOKUP(AG74,TechnicalSuccess,2,FALSE))*AK74))),0)</f>
        <v/>
      </c>
      <c r="BF74" s="269"/>
      <c r="BG74" s="269"/>
      <c r="BH74" s="269"/>
      <c r="BI74" s="269"/>
      <c r="BJ74" s="269"/>
      <c r="BK74" s="269"/>
      <c r="BL74" s="269"/>
      <c r="BM74" s="269"/>
      <c r="BN74" s="269"/>
      <c r="BO74" s="269"/>
      <c r="BP74" s="269"/>
      <c r="BQ74" s="283"/>
      <c r="BR74" s="269"/>
      <c r="BS74" s="269"/>
      <c r="BT74" s="269"/>
      <c r="BU74" s="269"/>
      <c r="BV74" s="269"/>
      <c r="BW74" s="269"/>
      <c r="BX74" s="269"/>
      <c r="BY74" s="269"/>
      <c r="BZ74" s="269"/>
      <c r="CA74" s="269"/>
      <c r="CB74" s="269"/>
      <c r="CC74" s="269"/>
      <c r="CD74" s="269"/>
      <c r="CE74" s="269"/>
      <c r="CF74" s="269"/>
      <c r="CG74" s="269"/>
      <c r="CH74" s="269"/>
      <c r="CI74" s="102" t="str">
        <f>IFERROR(IF(A74="","",IF(COUNTIF(Inputs!$A74,"2*")=1,(Inputs!BA74*Assumptions!$B$35),BA74*(VLOOKUP(F74,GHGConversion,2,FALSE)))),0)</f>
        <v/>
      </c>
      <c r="CJ74" s="134" t="str">
        <f t="shared" si="5"/>
        <v/>
      </c>
      <c r="CK74" s="135" t="str">
        <f t="shared" si="6"/>
        <v/>
      </c>
      <c r="CL74" s="99" t="str">
        <f t="shared" si="7"/>
        <v/>
      </c>
      <c r="CM74" s="99" t="str">
        <f t="shared" si="8"/>
        <v/>
      </c>
      <c r="CN74" s="99"/>
      <c r="CO74" s="99" t="str">
        <f t="shared" si="9"/>
        <v/>
      </c>
      <c r="CP74" s="99" t="str">
        <f t="shared" si="10"/>
        <v/>
      </c>
      <c r="CQ74" s="99" t="str">
        <f t="shared" si="11"/>
        <v/>
      </c>
    </row>
    <row r="75" spans="34:95">
      <c r="AJ75" s="72"/>
      <c r="AK75" s="73"/>
      <c r="AN75" s="102" t="str">
        <f t="shared" si="12"/>
        <v/>
      </c>
      <c r="AO75" s="202"/>
      <c r="AP75" s="98"/>
      <c r="AQ75" s="98"/>
      <c r="AR75" s="98"/>
      <c r="BA75" s="132" t="str">
        <f t="shared" si="3"/>
        <v/>
      </c>
      <c r="BB75" s="102" t="str">
        <f>IFERROR(IF(A75="","",AS75*Assumptions!$B$4*(VLOOKUP(AG75,TechnicalSuccess,2,FALSE))*AK75),0)</f>
        <v/>
      </c>
      <c r="BC75" s="133" t="str">
        <f t="shared" si="4"/>
        <v/>
      </c>
      <c r="BD75" s="133" t="str">
        <f>IF(A75="","",#REF!*VLOOKUP(AG75,TechnicalSuccess,2,FALSE)*AK75)</f>
        <v/>
      </c>
      <c r="BE75" s="134" t="str">
        <f>IFERROR(IF(A75="","",(IF(COUNTIF(Inputs!$A75,"2*")=1,((BA75/10000)*Assumptions!$B$6),((AT75+(AT75*Assumptions!$B$5))/AJ75)*(VLOOKUP(AG75,TechnicalSuccess,2,FALSE))*AK75))),0)</f>
        <v/>
      </c>
      <c r="BF75" s="269"/>
      <c r="BG75" s="269"/>
      <c r="BH75" s="269"/>
      <c r="BI75" s="269"/>
      <c r="BJ75" s="269"/>
      <c r="BK75" s="269"/>
      <c r="BL75" s="269"/>
      <c r="BM75" s="269"/>
      <c r="BN75" s="269"/>
      <c r="BO75" s="269"/>
      <c r="BP75" s="269"/>
      <c r="BQ75" s="283"/>
      <c r="BR75" s="269"/>
      <c r="BS75" s="269"/>
      <c r="BT75" s="269"/>
      <c r="BU75" s="269"/>
      <c r="BV75" s="269"/>
      <c r="BW75" s="269"/>
      <c r="BX75" s="269"/>
      <c r="BY75" s="269"/>
      <c r="BZ75" s="269"/>
      <c r="CA75" s="269"/>
      <c r="CB75" s="269"/>
      <c r="CC75" s="269"/>
      <c r="CD75" s="269"/>
      <c r="CE75" s="269"/>
      <c r="CF75" s="269"/>
      <c r="CG75" s="269"/>
      <c r="CH75" s="269"/>
      <c r="CI75" s="102" t="str">
        <f>IFERROR(IF(A75="","",IF(COUNTIF(Inputs!$A75,"2*")=1,(Inputs!BA75*Assumptions!$B$35),BA75*(VLOOKUP(F75,GHGConversion,2,FALSE)))),0)</f>
        <v/>
      </c>
      <c r="CJ75" s="134" t="str">
        <f t="shared" si="5"/>
        <v/>
      </c>
      <c r="CK75" s="135" t="str">
        <f t="shared" si="6"/>
        <v/>
      </c>
      <c r="CL75" s="99" t="str">
        <f t="shared" si="7"/>
        <v/>
      </c>
      <c r="CM75" s="99" t="str">
        <f t="shared" si="8"/>
        <v/>
      </c>
      <c r="CN75" s="99"/>
      <c r="CO75" s="99" t="str">
        <f t="shared" si="9"/>
        <v/>
      </c>
      <c r="CP75" s="99" t="str">
        <f t="shared" si="10"/>
        <v/>
      </c>
      <c r="CQ75" s="99" t="str">
        <f t="shared" si="11"/>
        <v/>
      </c>
    </row>
    <row r="76" spans="34:95">
      <c r="AJ76" s="72"/>
      <c r="AK76" s="73"/>
      <c r="AN76" s="102" t="str">
        <f t="shared" si="12"/>
        <v/>
      </c>
      <c r="AO76" s="202"/>
      <c r="AP76" s="98"/>
      <c r="AQ76" s="98"/>
      <c r="AR76" s="98"/>
      <c r="BA76" s="132" t="str">
        <f t="shared" si="3"/>
        <v/>
      </c>
      <c r="BB76" s="102" t="str">
        <f>IFERROR(IF(A76="","",AS76*Assumptions!$B$4*(VLOOKUP(AG76,TechnicalSuccess,2,FALSE))*AK76),0)</f>
        <v/>
      </c>
      <c r="BC76" s="133" t="str">
        <f t="shared" si="4"/>
        <v/>
      </c>
      <c r="BD76" s="133" t="str">
        <f>IF(A76="","",#REF!*VLOOKUP(AG76,TechnicalSuccess,2,FALSE)*AK76)</f>
        <v/>
      </c>
      <c r="BE76" s="134" t="str">
        <f>IFERROR(IF(A76="","",(IF(COUNTIF(Inputs!$A76,"2*")=1,((BA76/10000)*Assumptions!$B$6),((AT76+(AT76*Assumptions!$B$5))/AJ76)*(VLOOKUP(AG76,TechnicalSuccess,2,FALSE))*AK76))),0)</f>
        <v/>
      </c>
      <c r="BF76" s="269"/>
      <c r="BG76" s="269"/>
      <c r="BH76" s="269"/>
      <c r="BI76" s="269"/>
      <c r="BJ76" s="269"/>
      <c r="BK76" s="269"/>
      <c r="BL76" s="269"/>
      <c r="BM76" s="269"/>
      <c r="BN76" s="269"/>
      <c r="BO76" s="269"/>
      <c r="BP76" s="269"/>
      <c r="BQ76" s="283"/>
      <c r="BR76" s="269"/>
      <c r="BS76" s="269"/>
      <c r="BT76" s="269"/>
      <c r="BU76" s="269"/>
      <c r="BV76" s="269"/>
      <c r="BW76" s="269"/>
      <c r="BX76" s="269"/>
      <c r="BY76" s="269"/>
      <c r="BZ76" s="269"/>
      <c r="CA76" s="269"/>
      <c r="CB76" s="269"/>
      <c r="CC76" s="269"/>
      <c r="CD76" s="269"/>
      <c r="CE76" s="269"/>
      <c r="CF76" s="269"/>
      <c r="CG76" s="269"/>
      <c r="CH76" s="269"/>
      <c r="CI76" s="102" t="str">
        <f>IFERROR(IF(A76="","",IF(COUNTIF(Inputs!$A76,"2*")=1,(Inputs!BA76*Assumptions!$B$35),BA76*(VLOOKUP(F76,GHGConversion,2,FALSE)))),0)</f>
        <v/>
      </c>
      <c r="CJ76" s="134" t="str">
        <f t="shared" si="5"/>
        <v/>
      </c>
      <c r="CK76" s="135" t="str">
        <f t="shared" si="6"/>
        <v/>
      </c>
      <c r="CL76" s="99" t="str">
        <f t="shared" si="7"/>
        <v/>
      </c>
      <c r="CM76" s="99" t="str">
        <f t="shared" si="8"/>
        <v/>
      </c>
      <c r="CN76" s="99"/>
      <c r="CO76" s="99" t="str">
        <f t="shared" si="9"/>
        <v/>
      </c>
      <c r="CP76" s="99" t="str">
        <f t="shared" si="10"/>
        <v/>
      </c>
      <c r="CQ76" s="99" t="str">
        <f t="shared" si="11"/>
        <v/>
      </c>
    </row>
    <row r="77" spans="34:95">
      <c r="AJ77" s="72"/>
      <c r="AK77" s="73"/>
      <c r="AN77" s="102" t="str">
        <f t="shared" si="12"/>
        <v/>
      </c>
      <c r="AO77" s="202"/>
      <c r="AP77" s="98"/>
      <c r="AQ77" s="98"/>
      <c r="AR77" s="98"/>
      <c r="BA77" s="132" t="str">
        <f t="shared" si="3"/>
        <v/>
      </c>
      <c r="BB77" s="102" t="str">
        <f>IFERROR(IF(A77="","",AS77*Assumptions!$B$4*(VLOOKUP(AG77,TechnicalSuccess,2,FALSE))*AK77),0)</f>
        <v/>
      </c>
      <c r="BC77" s="133" t="str">
        <f t="shared" si="4"/>
        <v/>
      </c>
      <c r="BD77" s="133" t="str">
        <f>IF(A77="","",#REF!*VLOOKUP(AG77,TechnicalSuccess,2,FALSE)*AK77)</f>
        <v/>
      </c>
      <c r="BE77" s="134" t="str">
        <f>IFERROR(IF(A77="","",(IF(COUNTIF(Inputs!$A77,"2*")=1,((BA77/10000)*Assumptions!$B$6),((AT77+(AT77*Assumptions!$B$5))/AJ77)*(VLOOKUP(AG77,TechnicalSuccess,2,FALSE))*AK77))),0)</f>
        <v/>
      </c>
      <c r="BF77" s="269"/>
      <c r="BG77" s="269"/>
      <c r="BH77" s="269"/>
      <c r="BI77" s="269"/>
      <c r="BJ77" s="269"/>
      <c r="BK77" s="269"/>
      <c r="BL77" s="269"/>
      <c r="BM77" s="269"/>
      <c r="BN77" s="269"/>
      <c r="BO77" s="269"/>
      <c r="BP77" s="269"/>
      <c r="BQ77" s="283"/>
      <c r="BR77" s="269"/>
      <c r="BS77" s="269"/>
      <c r="BT77" s="269"/>
      <c r="BU77" s="269"/>
      <c r="BV77" s="269"/>
      <c r="BW77" s="269"/>
      <c r="BX77" s="269"/>
      <c r="BY77" s="269"/>
      <c r="BZ77" s="269"/>
      <c r="CA77" s="269"/>
      <c r="CB77" s="269"/>
      <c r="CC77" s="269"/>
      <c r="CD77" s="269"/>
      <c r="CE77" s="269"/>
      <c r="CF77" s="269"/>
      <c r="CG77" s="269"/>
      <c r="CH77" s="269"/>
      <c r="CI77" s="102" t="str">
        <f>IFERROR(IF(A77="","",IF(COUNTIF(Inputs!$A77,"2*")=1,(Inputs!BA77*Assumptions!$B$35),BA77*(VLOOKUP(F77,GHGConversion,2,FALSE)))),0)</f>
        <v/>
      </c>
      <c r="CJ77" s="134" t="str">
        <f t="shared" si="5"/>
        <v/>
      </c>
      <c r="CK77" s="135" t="str">
        <f t="shared" si="6"/>
        <v/>
      </c>
      <c r="CL77" s="99" t="str">
        <f t="shared" si="7"/>
        <v/>
      </c>
      <c r="CM77" s="99" t="str">
        <f t="shared" si="8"/>
        <v/>
      </c>
      <c r="CN77" s="99"/>
      <c r="CO77" s="99" t="str">
        <f t="shared" si="9"/>
        <v/>
      </c>
      <c r="CP77" s="99" t="str">
        <f t="shared" si="10"/>
        <v/>
      </c>
      <c r="CQ77" s="99" t="str">
        <f t="shared" si="11"/>
        <v/>
      </c>
    </row>
    <row r="78" spans="34:95">
      <c r="AJ78" s="72"/>
      <c r="AK78" s="73"/>
      <c r="AN78" s="102" t="str">
        <f t="shared" si="12"/>
        <v/>
      </c>
      <c r="AO78" s="202"/>
      <c r="AP78" s="98"/>
      <c r="AQ78" s="98"/>
      <c r="AR78" s="98"/>
      <c r="BA78" s="132" t="str">
        <f t="shared" si="3"/>
        <v/>
      </c>
      <c r="BB78" s="102" t="str">
        <f>IFERROR(IF(A78="","",AS78*Assumptions!$B$4*(VLOOKUP(AG78,TechnicalSuccess,2,FALSE))*AK78),0)</f>
        <v/>
      </c>
      <c r="BC78" s="133" t="str">
        <f t="shared" si="4"/>
        <v/>
      </c>
      <c r="BD78" s="133" t="str">
        <f>IF(A78="","",#REF!*VLOOKUP(AG78,TechnicalSuccess,2,FALSE)*AK78)</f>
        <v/>
      </c>
      <c r="BE78" s="134" t="str">
        <f>IFERROR(IF(A78="","",(IF(COUNTIF(Inputs!$A78,"2*")=1,((BA78/10000)*Assumptions!$B$6),((AT78+(AT78*Assumptions!$B$5))/AJ78)*(VLOOKUP(AG78,TechnicalSuccess,2,FALSE))*AK78))),0)</f>
        <v/>
      </c>
      <c r="BF78" s="269"/>
      <c r="BG78" s="269"/>
      <c r="BH78" s="269"/>
      <c r="BI78" s="269"/>
      <c r="BJ78" s="269"/>
      <c r="BK78" s="269"/>
      <c r="BL78" s="269"/>
      <c r="BM78" s="269"/>
      <c r="BN78" s="269"/>
      <c r="BO78" s="269"/>
      <c r="BP78" s="269"/>
      <c r="BQ78" s="283"/>
      <c r="BR78" s="269"/>
      <c r="BS78" s="269"/>
      <c r="BT78" s="269"/>
      <c r="BU78" s="269"/>
      <c r="BV78" s="269"/>
      <c r="BW78" s="269"/>
      <c r="BX78" s="269"/>
      <c r="BY78" s="269"/>
      <c r="BZ78" s="269"/>
      <c r="CA78" s="269"/>
      <c r="CB78" s="269"/>
      <c r="CC78" s="269"/>
      <c r="CD78" s="269"/>
      <c r="CE78" s="269"/>
      <c r="CF78" s="269"/>
      <c r="CG78" s="269"/>
      <c r="CH78" s="269"/>
      <c r="CI78" s="102" t="str">
        <f>IFERROR(IF(A78="","",IF(COUNTIF(Inputs!$A78,"2*")=1,(Inputs!BA78*Assumptions!$B$35),BA78*(VLOOKUP(F78,GHGConversion,2,FALSE)))),0)</f>
        <v/>
      </c>
      <c r="CJ78" s="134" t="str">
        <f t="shared" si="5"/>
        <v/>
      </c>
      <c r="CK78" s="135" t="str">
        <f t="shared" si="6"/>
        <v/>
      </c>
      <c r="CL78" s="99" t="str">
        <f t="shared" si="7"/>
        <v/>
      </c>
      <c r="CM78" s="99" t="str">
        <f t="shared" si="8"/>
        <v/>
      </c>
      <c r="CN78" s="99"/>
      <c r="CO78" s="99" t="str">
        <f t="shared" si="9"/>
        <v/>
      </c>
      <c r="CP78" s="99" t="str">
        <f t="shared" si="10"/>
        <v/>
      </c>
      <c r="CQ78" s="99" t="str">
        <f t="shared" si="11"/>
        <v/>
      </c>
    </row>
    <row r="79" spans="34:95">
      <c r="AJ79" s="72"/>
      <c r="AK79" s="73"/>
      <c r="AN79" s="102" t="str">
        <f t="shared" si="12"/>
        <v/>
      </c>
      <c r="AO79" s="202"/>
      <c r="AP79" s="98"/>
      <c r="AQ79" s="98"/>
      <c r="AR79" s="98"/>
      <c r="BA79" s="132" t="str">
        <f t="shared" si="3"/>
        <v/>
      </c>
      <c r="BB79" s="102" t="str">
        <f>IFERROR(IF(A79="","",AS79*Assumptions!$B$4*(VLOOKUP(AG79,TechnicalSuccess,2,FALSE))*AK79),0)</f>
        <v/>
      </c>
      <c r="BC79" s="133" t="str">
        <f t="shared" si="4"/>
        <v/>
      </c>
      <c r="BD79" s="133" t="str">
        <f>IF(A79="","",#REF!*VLOOKUP(AG79,TechnicalSuccess,2,FALSE)*AK79)</f>
        <v/>
      </c>
      <c r="BE79" s="134" t="str">
        <f>IFERROR(IF(A79="","",(IF(COUNTIF(Inputs!$A79,"2*")=1,((BA79/10000)*Assumptions!$B$6),((AT79+(AT79*Assumptions!$B$5))/AJ79)*(VLOOKUP(AG79,TechnicalSuccess,2,FALSE))*AK79))),0)</f>
        <v/>
      </c>
      <c r="BF79" s="269"/>
      <c r="BG79" s="269"/>
      <c r="BH79" s="269"/>
      <c r="BI79" s="269"/>
      <c r="BJ79" s="269"/>
      <c r="BK79" s="269"/>
      <c r="BL79" s="269"/>
      <c r="BM79" s="269"/>
      <c r="BN79" s="269"/>
      <c r="BO79" s="269"/>
      <c r="BP79" s="269"/>
      <c r="BQ79" s="283"/>
      <c r="BR79" s="269"/>
      <c r="BS79" s="269"/>
      <c r="BT79" s="269"/>
      <c r="BU79" s="269"/>
      <c r="BV79" s="269"/>
      <c r="BW79" s="269"/>
      <c r="BX79" s="269"/>
      <c r="BY79" s="269"/>
      <c r="BZ79" s="269"/>
      <c r="CA79" s="269"/>
      <c r="CB79" s="269"/>
      <c r="CC79" s="269"/>
      <c r="CD79" s="269"/>
      <c r="CE79" s="269"/>
      <c r="CF79" s="269"/>
      <c r="CG79" s="269"/>
      <c r="CH79" s="269"/>
      <c r="CI79" s="102" t="str">
        <f>IFERROR(IF(A79="","",IF(COUNTIF(Inputs!$A79,"2*")=1,(Inputs!BA79*Assumptions!$B$35),BA79*(VLOOKUP(F79,GHGConversion,2,FALSE)))),0)</f>
        <v/>
      </c>
      <c r="CJ79" s="134" t="str">
        <f t="shared" si="5"/>
        <v/>
      </c>
      <c r="CK79" s="135" t="str">
        <f t="shared" si="6"/>
        <v/>
      </c>
      <c r="CL79" s="99" t="str">
        <f t="shared" si="7"/>
        <v/>
      </c>
      <c r="CM79" s="99" t="str">
        <f t="shared" si="8"/>
        <v/>
      </c>
      <c r="CN79" s="99"/>
      <c r="CO79" s="99" t="str">
        <f t="shared" si="9"/>
        <v/>
      </c>
      <c r="CP79" s="99" t="str">
        <f t="shared" si="10"/>
        <v/>
      </c>
      <c r="CQ79" s="99" t="str">
        <f t="shared" si="11"/>
        <v/>
      </c>
    </row>
    <row r="80" spans="34:95">
      <c r="AJ80" s="72"/>
      <c r="AK80" s="73"/>
      <c r="AN80" s="102" t="str">
        <f t="shared" si="12"/>
        <v/>
      </c>
      <c r="AO80" s="202"/>
      <c r="AP80" s="98"/>
      <c r="AQ80" s="98"/>
      <c r="AR80" s="98"/>
      <c r="BA80" s="132" t="str">
        <f t="shared" si="3"/>
        <v/>
      </c>
      <c r="BB80" s="102" t="str">
        <f>IFERROR(IF(A80="","",AS80*Assumptions!$B$4*(VLOOKUP(AG80,TechnicalSuccess,2,FALSE))*AK80),0)</f>
        <v/>
      </c>
      <c r="BC80" s="133" t="str">
        <f t="shared" si="4"/>
        <v/>
      </c>
      <c r="BD80" s="133" t="str">
        <f>IF(A80="","",#REF!*VLOOKUP(AG80,TechnicalSuccess,2,FALSE)*AK80)</f>
        <v/>
      </c>
      <c r="BE80" s="134" t="str">
        <f>IFERROR(IF(A80="","",(IF(COUNTIF(Inputs!$A80,"2*")=1,((BA80/10000)*Assumptions!$B$6),((AT80+(AT80*Assumptions!$B$5))/AJ80)*(VLOOKUP(AG80,TechnicalSuccess,2,FALSE))*AK80))),0)</f>
        <v/>
      </c>
      <c r="BF80" s="269"/>
      <c r="BG80" s="269"/>
      <c r="BH80" s="269"/>
      <c r="BI80" s="269"/>
      <c r="BJ80" s="269"/>
      <c r="BK80" s="269"/>
      <c r="BL80" s="269"/>
      <c r="BM80" s="269"/>
      <c r="BN80" s="269"/>
      <c r="BO80" s="269"/>
      <c r="BP80" s="269"/>
      <c r="BQ80" s="283"/>
      <c r="BR80" s="269"/>
      <c r="BS80" s="269"/>
      <c r="BT80" s="269"/>
      <c r="BU80" s="269"/>
      <c r="BV80" s="269"/>
      <c r="BW80" s="269"/>
      <c r="BX80" s="269"/>
      <c r="BY80" s="269"/>
      <c r="BZ80" s="269"/>
      <c r="CA80" s="269"/>
      <c r="CB80" s="269"/>
      <c r="CC80" s="269"/>
      <c r="CD80" s="269"/>
      <c r="CE80" s="269"/>
      <c r="CF80" s="269"/>
      <c r="CG80" s="269"/>
      <c r="CH80" s="269"/>
      <c r="CI80" s="102" t="str">
        <f>IFERROR(IF(A80="","",IF(COUNTIF(Inputs!$A80,"2*")=1,(Inputs!BA80*Assumptions!$B$35),BA80*(VLOOKUP(F80,GHGConversion,2,FALSE)))),0)</f>
        <v/>
      </c>
      <c r="CJ80" s="134" t="str">
        <f t="shared" si="5"/>
        <v/>
      </c>
      <c r="CK80" s="135" t="str">
        <f t="shared" si="6"/>
        <v/>
      </c>
      <c r="CL80" s="99" t="str">
        <f t="shared" si="7"/>
        <v/>
      </c>
      <c r="CM80" s="99" t="str">
        <f t="shared" si="8"/>
        <v/>
      </c>
      <c r="CN80" s="99"/>
      <c r="CO80" s="99" t="str">
        <f t="shared" si="9"/>
        <v/>
      </c>
      <c r="CP80" s="99" t="str">
        <f t="shared" si="10"/>
        <v/>
      </c>
      <c r="CQ80" s="99" t="str">
        <f t="shared" si="11"/>
        <v/>
      </c>
    </row>
    <row r="81" spans="36:95">
      <c r="AJ81" s="72"/>
      <c r="AK81" s="73"/>
      <c r="AN81" s="102" t="str">
        <f t="shared" si="12"/>
        <v/>
      </c>
      <c r="AO81" s="202"/>
      <c r="AP81" s="98"/>
      <c r="AQ81" s="98"/>
      <c r="AR81" s="98"/>
      <c r="BA81" s="132" t="str">
        <f t="shared" si="3"/>
        <v/>
      </c>
      <c r="BB81" s="102" t="str">
        <f>IFERROR(IF(A81="","",AS81*Assumptions!$B$4*(VLOOKUP(AG81,TechnicalSuccess,2,FALSE))*AK81),0)</f>
        <v/>
      </c>
      <c r="BC81" s="133" t="str">
        <f t="shared" si="4"/>
        <v/>
      </c>
      <c r="BD81" s="133" t="str">
        <f>IF(A81="","",#REF!*VLOOKUP(AG81,TechnicalSuccess,2,FALSE)*AK81)</f>
        <v/>
      </c>
      <c r="BE81" s="134" t="str">
        <f>IFERROR(IF(A81="","",(IF(COUNTIF(Inputs!$A81,"2*")=1,((BA81/10000)*Assumptions!$B$6),((AT81+(AT81*Assumptions!$B$5))/AJ81)*(VLOOKUP(AG81,TechnicalSuccess,2,FALSE))*AK81))),0)</f>
        <v/>
      </c>
      <c r="BF81" s="269"/>
      <c r="BG81" s="269"/>
      <c r="BH81" s="269"/>
      <c r="BI81" s="269"/>
      <c r="BJ81" s="269"/>
      <c r="BK81" s="269"/>
      <c r="BL81" s="269"/>
      <c r="BM81" s="269"/>
      <c r="BN81" s="269"/>
      <c r="BO81" s="269"/>
      <c r="BP81" s="269"/>
      <c r="BQ81" s="283"/>
      <c r="BR81" s="269"/>
      <c r="BS81" s="269"/>
      <c r="BT81" s="269"/>
      <c r="BU81" s="269"/>
      <c r="BV81" s="269"/>
      <c r="BW81" s="269"/>
      <c r="BX81" s="269"/>
      <c r="BY81" s="269"/>
      <c r="BZ81" s="269"/>
      <c r="CA81" s="269"/>
      <c r="CB81" s="269"/>
      <c r="CC81" s="269"/>
      <c r="CD81" s="269"/>
      <c r="CE81" s="269"/>
      <c r="CF81" s="269"/>
      <c r="CG81" s="269"/>
      <c r="CH81" s="269"/>
      <c r="CI81" s="102" t="str">
        <f>IFERROR(IF(A81="","",IF(COUNTIF(Inputs!$A81,"2*")=1,(Inputs!BA81*Assumptions!$B$35),BA81*(VLOOKUP(F81,GHGConversion,2,FALSE)))),0)</f>
        <v/>
      </c>
      <c r="CJ81" s="134" t="str">
        <f t="shared" si="5"/>
        <v/>
      </c>
      <c r="CK81" s="135" t="str">
        <f t="shared" si="6"/>
        <v/>
      </c>
      <c r="CL81" s="99" t="str">
        <f t="shared" si="7"/>
        <v/>
      </c>
      <c r="CM81" s="99" t="str">
        <f t="shared" si="8"/>
        <v/>
      </c>
      <c r="CN81" s="99"/>
      <c r="CO81" s="99" t="str">
        <f t="shared" si="9"/>
        <v/>
      </c>
      <c r="CP81" s="99" t="str">
        <f t="shared" si="10"/>
        <v/>
      </c>
      <c r="CQ81" s="99" t="str">
        <f t="shared" si="11"/>
        <v/>
      </c>
    </row>
    <row r="82" spans="36:95">
      <c r="AJ82" s="72"/>
      <c r="AK82" s="73"/>
      <c r="AN82" s="102" t="str">
        <f t="shared" si="12"/>
        <v/>
      </c>
      <c r="AO82" s="202"/>
      <c r="AP82" s="98"/>
      <c r="AQ82" s="98"/>
      <c r="AR82" s="98"/>
      <c r="BA82" s="132" t="str">
        <f t="shared" si="3"/>
        <v/>
      </c>
      <c r="BB82" s="102" t="str">
        <f>IFERROR(IF(A82="","",AS82*Assumptions!$B$4*(VLOOKUP(AG82,TechnicalSuccess,2,FALSE))*AK82),0)</f>
        <v/>
      </c>
      <c r="BC82" s="133" t="str">
        <f t="shared" si="4"/>
        <v/>
      </c>
      <c r="BD82" s="133" t="str">
        <f>IF(A82="","",#REF!*VLOOKUP(AG82,TechnicalSuccess,2,FALSE)*AK82)</f>
        <v/>
      </c>
      <c r="BE82" s="134" t="str">
        <f>IFERROR(IF(A82="","",(IF(COUNTIF(Inputs!$A82,"2*")=1,((BA82/10000)*Assumptions!$B$6),((AT82+(AT82*Assumptions!$B$5))/AJ82)*(VLOOKUP(AG82,TechnicalSuccess,2,FALSE))*AK82))),0)</f>
        <v/>
      </c>
      <c r="BF82" s="269"/>
      <c r="BG82" s="269"/>
      <c r="BH82" s="269"/>
      <c r="BI82" s="269"/>
      <c r="BJ82" s="269"/>
      <c r="BK82" s="269"/>
      <c r="BL82" s="269"/>
      <c r="BM82" s="269"/>
      <c r="BN82" s="269"/>
      <c r="BO82" s="269"/>
      <c r="BP82" s="269"/>
      <c r="BQ82" s="283"/>
      <c r="BR82" s="269"/>
      <c r="BS82" s="269"/>
      <c r="BT82" s="269"/>
      <c r="BU82" s="269"/>
      <c r="BV82" s="269"/>
      <c r="BW82" s="269"/>
      <c r="BX82" s="269"/>
      <c r="BY82" s="269"/>
      <c r="BZ82" s="269"/>
      <c r="CA82" s="269"/>
      <c r="CB82" s="269"/>
      <c r="CC82" s="269"/>
      <c r="CD82" s="269"/>
      <c r="CE82" s="269"/>
      <c r="CF82" s="269"/>
      <c r="CG82" s="269"/>
      <c r="CH82" s="269"/>
      <c r="CI82" s="102" t="str">
        <f>IFERROR(IF(A82="","",IF(COUNTIF(Inputs!$A82,"2*")=1,(Inputs!BA82*Assumptions!$B$35),BA82*(VLOOKUP(F82,GHGConversion,2,FALSE)))),0)</f>
        <v/>
      </c>
      <c r="CJ82" s="134" t="str">
        <f t="shared" si="5"/>
        <v/>
      </c>
      <c r="CK82" s="135" t="str">
        <f t="shared" si="6"/>
        <v/>
      </c>
      <c r="CL82" s="99" t="str">
        <f t="shared" si="7"/>
        <v/>
      </c>
      <c r="CM82" s="99" t="str">
        <f t="shared" si="8"/>
        <v/>
      </c>
      <c r="CN82" s="99"/>
      <c r="CO82" s="99" t="str">
        <f t="shared" si="9"/>
        <v/>
      </c>
      <c r="CP82" s="99" t="str">
        <f t="shared" si="10"/>
        <v/>
      </c>
      <c r="CQ82" s="99" t="str">
        <f t="shared" si="11"/>
        <v/>
      </c>
    </row>
    <row r="83" spans="36:95">
      <c r="AJ83" s="72"/>
      <c r="AK83" s="73"/>
      <c r="AN83" s="102" t="str">
        <f t="shared" si="12"/>
        <v/>
      </c>
      <c r="AO83" s="202"/>
      <c r="AP83" s="98"/>
      <c r="AQ83" s="98"/>
      <c r="AR83" s="98"/>
      <c r="BA83" s="132" t="str">
        <f t="shared" si="3"/>
        <v/>
      </c>
      <c r="BB83" s="102" t="str">
        <f>IFERROR(IF(A83="","",AS83*Assumptions!$B$4*(VLOOKUP(AG83,TechnicalSuccess,2,FALSE))*AK83),0)</f>
        <v/>
      </c>
      <c r="BC83" s="133" t="str">
        <f t="shared" si="4"/>
        <v/>
      </c>
      <c r="BD83" s="133" t="str">
        <f>IF(A83="","",#REF!*VLOOKUP(AG83,TechnicalSuccess,2,FALSE)*AK83)</f>
        <v/>
      </c>
      <c r="BE83" s="134" t="str">
        <f>IFERROR(IF(A83="","",(IF(COUNTIF(Inputs!$A83,"2*")=1,((BA83/10000)*Assumptions!$B$6),((AT83+(AT83*Assumptions!$B$5))/AJ83)*(VLOOKUP(AG83,TechnicalSuccess,2,FALSE))*AK83))),0)</f>
        <v/>
      </c>
      <c r="BF83" s="269"/>
      <c r="BG83" s="269"/>
      <c r="BH83" s="269"/>
      <c r="BI83" s="269"/>
      <c r="BJ83" s="269"/>
      <c r="BK83" s="269"/>
      <c r="BL83" s="269"/>
      <c r="BM83" s="269"/>
      <c r="BN83" s="269"/>
      <c r="BO83" s="269"/>
      <c r="BP83" s="269"/>
      <c r="BQ83" s="283"/>
      <c r="BR83" s="269"/>
      <c r="BS83" s="269"/>
      <c r="BT83" s="269"/>
      <c r="BU83" s="269"/>
      <c r="BV83" s="269"/>
      <c r="BW83" s="269"/>
      <c r="BX83" s="269"/>
      <c r="BY83" s="269"/>
      <c r="BZ83" s="269"/>
      <c r="CA83" s="269"/>
      <c r="CB83" s="269"/>
      <c r="CC83" s="269"/>
      <c r="CD83" s="269"/>
      <c r="CE83" s="269"/>
      <c r="CF83" s="269"/>
      <c r="CG83" s="269"/>
      <c r="CH83" s="269"/>
      <c r="CI83" s="102" t="str">
        <f>IFERROR(IF(A83="","",IF(COUNTIF(Inputs!$A83,"2*")=1,(Inputs!BA83*Assumptions!$B$35),BA83*(VLOOKUP(F83,GHGConversion,2,FALSE)))),0)</f>
        <v/>
      </c>
      <c r="CJ83" s="134" t="str">
        <f t="shared" si="5"/>
        <v/>
      </c>
      <c r="CK83" s="135" t="str">
        <f t="shared" si="6"/>
        <v/>
      </c>
      <c r="CL83" s="99" t="str">
        <f t="shared" si="7"/>
        <v/>
      </c>
      <c r="CM83" s="99" t="str">
        <f t="shared" si="8"/>
        <v/>
      </c>
      <c r="CN83" s="99"/>
      <c r="CO83" s="99" t="str">
        <f t="shared" si="9"/>
        <v/>
      </c>
      <c r="CP83" s="99" t="str">
        <f t="shared" si="10"/>
        <v/>
      </c>
      <c r="CQ83" s="99" t="str">
        <f t="shared" si="11"/>
        <v/>
      </c>
    </row>
    <row r="84" spans="36:95">
      <c r="AJ84" s="72"/>
      <c r="AK84" s="73"/>
      <c r="AN84" s="102" t="str">
        <f t="shared" si="12"/>
        <v/>
      </c>
      <c r="AO84" s="202"/>
      <c r="AP84" s="98"/>
      <c r="AQ84" s="98"/>
      <c r="AR84" s="98"/>
      <c r="BA84" s="132" t="str">
        <f t="shared" si="3"/>
        <v/>
      </c>
      <c r="BB84" s="102" t="str">
        <f>IFERROR(IF(A84="","",AS84*Assumptions!$B$4*(VLOOKUP(AG84,TechnicalSuccess,2,FALSE))*AK84),0)</f>
        <v/>
      </c>
      <c r="BC84" s="133" t="str">
        <f t="shared" si="4"/>
        <v/>
      </c>
      <c r="BD84" s="133" t="str">
        <f>IF(A84="","",#REF!*VLOOKUP(AG84,TechnicalSuccess,2,FALSE)*AK84)</f>
        <v/>
      </c>
      <c r="BE84" s="134" t="str">
        <f>IFERROR(IF(A84="","",(IF(COUNTIF(Inputs!$A84,"2*")=1,((BA84/10000)*Assumptions!$B$6),((AT84+(AT84*Assumptions!$B$5))/AJ84)*(VLOOKUP(AG84,TechnicalSuccess,2,FALSE))*AK84))),0)</f>
        <v/>
      </c>
      <c r="BF84" s="269"/>
      <c r="BG84" s="269"/>
      <c r="BH84" s="269"/>
      <c r="BI84" s="269"/>
      <c r="BJ84" s="269"/>
      <c r="BK84" s="269"/>
      <c r="BL84" s="269"/>
      <c r="BM84" s="269"/>
      <c r="BN84" s="269"/>
      <c r="BO84" s="269"/>
      <c r="BP84" s="269"/>
      <c r="BQ84" s="283"/>
      <c r="BR84" s="269"/>
      <c r="BS84" s="269"/>
      <c r="BT84" s="269"/>
      <c r="BU84" s="269"/>
      <c r="BV84" s="269"/>
      <c r="BW84" s="269"/>
      <c r="BX84" s="269"/>
      <c r="BY84" s="269"/>
      <c r="BZ84" s="269"/>
      <c r="CA84" s="269"/>
      <c r="CB84" s="269"/>
      <c r="CC84" s="269"/>
      <c r="CD84" s="269"/>
      <c r="CE84" s="269"/>
      <c r="CF84" s="269"/>
      <c r="CG84" s="269"/>
      <c r="CH84" s="269"/>
      <c r="CI84" s="102" t="str">
        <f>IFERROR(IF(A84="","",IF(COUNTIF(Inputs!$A84,"2*")=1,(Inputs!BA84*Assumptions!$B$35),BA84*(VLOOKUP(F84,GHGConversion,2,FALSE)))),0)</f>
        <v/>
      </c>
      <c r="CJ84" s="134" t="str">
        <f t="shared" si="5"/>
        <v/>
      </c>
      <c r="CK84" s="135" t="str">
        <f t="shared" si="6"/>
        <v/>
      </c>
      <c r="CL84" s="99" t="str">
        <f t="shared" si="7"/>
        <v/>
      </c>
      <c r="CM84" s="99" t="str">
        <f t="shared" si="8"/>
        <v/>
      </c>
      <c r="CN84" s="99"/>
      <c r="CO84" s="99" t="str">
        <f t="shared" si="9"/>
        <v/>
      </c>
      <c r="CP84" s="99" t="str">
        <f t="shared" si="10"/>
        <v/>
      </c>
      <c r="CQ84" s="99" t="str">
        <f t="shared" si="11"/>
        <v/>
      </c>
    </row>
    <row r="85" spans="36:95">
      <c r="AJ85" s="72"/>
      <c r="AK85" s="73"/>
      <c r="AN85" s="102" t="str">
        <f t="shared" si="12"/>
        <v/>
      </c>
      <c r="AO85" s="202"/>
      <c r="AP85" s="98"/>
      <c r="AQ85" s="98"/>
      <c r="AR85" s="98"/>
      <c r="BA85" s="132" t="str">
        <f t="shared" si="3"/>
        <v/>
      </c>
      <c r="BB85" s="102" t="str">
        <f>IFERROR(IF(A85="","",AS85*Assumptions!$B$4*(VLOOKUP(AG85,TechnicalSuccess,2,FALSE))*AK85),0)</f>
        <v/>
      </c>
      <c r="BC85" s="133" t="str">
        <f t="shared" si="4"/>
        <v/>
      </c>
      <c r="BD85" s="133" t="str">
        <f>IF(A85="","",#REF!*VLOOKUP(AG85,TechnicalSuccess,2,FALSE)*AK85)</f>
        <v/>
      </c>
      <c r="BE85" s="134" t="str">
        <f>IFERROR(IF(A85="","",(IF(COUNTIF(Inputs!$A85,"2*")=1,((BA85/10000)*Assumptions!$B$6),((AT85+(AT85*Assumptions!$B$5))/AJ85)*(VLOOKUP(AG85,TechnicalSuccess,2,FALSE))*AK85))),0)</f>
        <v/>
      </c>
      <c r="BF85" s="269"/>
      <c r="BG85" s="269"/>
      <c r="BH85" s="269"/>
      <c r="BI85" s="269"/>
      <c r="BJ85" s="269"/>
      <c r="BK85" s="269"/>
      <c r="BL85" s="269"/>
      <c r="BM85" s="269"/>
      <c r="BN85" s="269"/>
      <c r="BO85" s="269"/>
      <c r="BP85" s="269"/>
      <c r="BQ85" s="283"/>
      <c r="BR85" s="269"/>
      <c r="BS85" s="269"/>
      <c r="BT85" s="269"/>
      <c r="BU85" s="269"/>
      <c r="BV85" s="269"/>
      <c r="BW85" s="269"/>
      <c r="BX85" s="269"/>
      <c r="BY85" s="269"/>
      <c r="BZ85" s="269"/>
      <c r="CA85" s="269"/>
      <c r="CB85" s="269"/>
      <c r="CC85" s="269"/>
      <c r="CD85" s="269"/>
      <c r="CE85" s="269"/>
      <c r="CF85" s="269"/>
      <c r="CG85" s="269"/>
      <c r="CH85" s="269"/>
      <c r="CI85" s="102" t="str">
        <f>IFERROR(IF(A85="","",IF(COUNTIF(Inputs!$A85,"2*")=1,(Inputs!BA85*Assumptions!$B$35),BA85*(VLOOKUP(F85,GHGConversion,2,FALSE)))),0)</f>
        <v/>
      </c>
      <c r="CJ85" s="134" t="str">
        <f t="shared" si="5"/>
        <v/>
      </c>
      <c r="CK85" s="135" t="str">
        <f t="shared" si="6"/>
        <v/>
      </c>
      <c r="CL85" s="99" t="str">
        <f t="shared" si="7"/>
        <v/>
      </c>
      <c r="CM85" s="99" t="str">
        <f t="shared" si="8"/>
        <v/>
      </c>
      <c r="CN85" s="99"/>
      <c r="CO85" s="99" t="str">
        <f t="shared" si="9"/>
        <v/>
      </c>
      <c r="CP85" s="99" t="str">
        <f t="shared" si="10"/>
        <v/>
      </c>
      <c r="CQ85" s="99" t="str">
        <f t="shared" si="11"/>
        <v/>
      </c>
    </row>
    <row r="86" spans="36:95">
      <c r="AJ86" s="72"/>
      <c r="AK86" s="73"/>
      <c r="AN86" s="102" t="str">
        <f t="shared" si="12"/>
        <v/>
      </c>
      <c r="AO86" s="202"/>
      <c r="AP86" s="98"/>
      <c r="AQ86" s="98"/>
      <c r="AR86" s="98"/>
      <c r="BA86" s="132" t="str">
        <f t="shared" si="3"/>
        <v/>
      </c>
      <c r="BB86" s="102" t="str">
        <f>IFERROR(IF(A86="","",AS86*Assumptions!$B$4*(VLOOKUP(AG86,TechnicalSuccess,2,FALSE))*AK86),0)</f>
        <v/>
      </c>
      <c r="BC86" s="133" t="str">
        <f t="shared" si="4"/>
        <v/>
      </c>
      <c r="BD86" s="133" t="str">
        <f>IF(A86="","",#REF!*VLOOKUP(AG86,TechnicalSuccess,2,FALSE)*AK86)</f>
        <v/>
      </c>
      <c r="BE86" s="134" t="str">
        <f>IFERROR(IF(A86="","",(IF(COUNTIF(Inputs!$A86,"2*")=1,((BA86/10000)*Assumptions!$B$6),((AT86+(AT86*Assumptions!$B$5))/AJ86)*(VLOOKUP(AG86,TechnicalSuccess,2,FALSE))*AK86))),0)</f>
        <v/>
      </c>
      <c r="BF86" s="269"/>
      <c r="BG86" s="269"/>
      <c r="BH86" s="269"/>
      <c r="BI86" s="269"/>
      <c r="BJ86" s="269"/>
      <c r="BK86" s="269"/>
      <c r="BL86" s="269"/>
      <c r="BM86" s="269"/>
      <c r="BN86" s="269"/>
      <c r="BO86" s="269"/>
      <c r="BP86" s="269"/>
      <c r="BQ86" s="283"/>
      <c r="BR86" s="269"/>
      <c r="BS86" s="269"/>
      <c r="BT86" s="269"/>
      <c r="BU86" s="269"/>
      <c r="BV86" s="269"/>
      <c r="BW86" s="269"/>
      <c r="BX86" s="269"/>
      <c r="BY86" s="269"/>
      <c r="BZ86" s="269"/>
      <c r="CA86" s="269"/>
      <c r="CB86" s="269"/>
      <c r="CC86" s="269"/>
      <c r="CD86" s="269"/>
      <c r="CE86" s="269"/>
      <c r="CF86" s="269"/>
      <c r="CG86" s="269"/>
      <c r="CH86" s="269"/>
      <c r="CI86" s="102" t="str">
        <f>IFERROR(IF(A86="","",IF(COUNTIF(Inputs!$A86,"2*")=1,(Inputs!BA86*Assumptions!$B$35),BA86*(VLOOKUP(F86,GHGConversion,2,FALSE)))),0)</f>
        <v/>
      </c>
      <c r="CJ86" s="134" t="str">
        <f t="shared" si="5"/>
        <v/>
      </c>
      <c r="CK86" s="135" t="str">
        <f t="shared" si="6"/>
        <v/>
      </c>
      <c r="CL86" s="99" t="str">
        <f t="shared" si="7"/>
        <v/>
      </c>
      <c r="CM86" s="99" t="str">
        <f t="shared" si="8"/>
        <v/>
      </c>
      <c r="CN86" s="99"/>
      <c r="CO86" s="99" t="str">
        <f t="shared" si="9"/>
        <v/>
      </c>
      <c r="CP86" s="99" t="str">
        <f t="shared" si="10"/>
        <v/>
      </c>
      <c r="CQ86" s="99" t="str">
        <f t="shared" si="11"/>
        <v/>
      </c>
    </row>
    <row r="87" spans="36:95">
      <c r="AJ87" s="72"/>
      <c r="AK87" s="73"/>
      <c r="AN87" s="102" t="str">
        <f t="shared" si="12"/>
        <v/>
      </c>
      <c r="AO87" s="202"/>
      <c r="AP87" s="98"/>
      <c r="AQ87" s="98"/>
      <c r="AR87" s="98"/>
      <c r="BA87" s="132" t="str">
        <f t="shared" si="3"/>
        <v/>
      </c>
      <c r="BB87" s="102" t="str">
        <f>IFERROR(IF(A87="","",AS87*Assumptions!$B$4*(VLOOKUP(AG87,TechnicalSuccess,2,FALSE))*AK87),0)</f>
        <v/>
      </c>
      <c r="BC87" s="133" t="str">
        <f t="shared" si="4"/>
        <v/>
      </c>
      <c r="BD87" s="133" t="str">
        <f>IF(A87="","",#REF!*VLOOKUP(AG87,TechnicalSuccess,2,FALSE)*AK87)</f>
        <v/>
      </c>
      <c r="BE87" s="134" t="str">
        <f>IFERROR(IF(A87="","",(IF(COUNTIF(Inputs!$A87,"2*")=1,((BA87/10000)*Assumptions!$B$6),((AT87+(AT87*Assumptions!$B$5))/AJ87)*(VLOOKUP(AG87,TechnicalSuccess,2,FALSE))*AK87))),0)</f>
        <v/>
      </c>
      <c r="BF87" s="269"/>
      <c r="BG87" s="269"/>
      <c r="BH87" s="269"/>
      <c r="BI87" s="269"/>
      <c r="BJ87" s="269"/>
      <c r="BK87" s="269"/>
      <c r="BL87" s="269"/>
      <c r="BM87" s="269"/>
      <c r="BN87" s="269"/>
      <c r="BO87" s="269"/>
      <c r="BP87" s="269"/>
      <c r="BQ87" s="283"/>
      <c r="BR87" s="269"/>
      <c r="BS87" s="269"/>
      <c r="BT87" s="269"/>
      <c r="BU87" s="269"/>
      <c r="BV87" s="269"/>
      <c r="BW87" s="269"/>
      <c r="BX87" s="269"/>
      <c r="BY87" s="269"/>
      <c r="BZ87" s="269"/>
      <c r="CA87" s="269"/>
      <c r="CB87" s="269"/>
      <c r="CC87" s="269"/>
      <c r="CD87" s="269"/>
      <c r="CE87" s="269"/>
      <c r="CF87" s="269"/>
      <c r="CG87" s="269"/>
      <c r="CH87" s="269"/>
      <c r="CI87" s="102" t="str">
        <f>IFERROR(IF(A87="","",IF(COUNTIF(Inputs!$A87,"2*")=1,(Inputs!BA87*Assumptions!$B$35),BA87*(VLOOKUP(F87,GHGConversion,2,FALSE)))),0)</f>
        <v/>
      </c>
      <c r="CJ87" s="134" t="str">
        <f t="shared" si="5"/>
        <v/>
      </c>
      <c r="CK87" s="135" t="str">
        <f t="shared" si="6"/>
        <v/>
      </c>
      <c r="CL87" s="99" t="str">
        <f t="shared" si="7"/>
        <v/>
      </c>
      <c r="CM87" s="99" t="str">
        <f t="shared" si="8"/>
        <v/>
      </c>
      <c r="CN87" s="99"/>
      <c r="CO87" s="99" t="str">
        <f t="shared" si="9"/>
        <v/>
      </c>
      <c r="CP87" s="99" t="str">
        <f t="shared" si="10"/>
        <v/>
      </c>
      <c r="CQ87" s="99" t="str">
        <f t="shared" si="11"/>
        <v/>
      </c>
    </row>
    <row r="88" spans="36:95">
      <c r="AJ88" s="72"/>
      <c r="AK88" s="73"/>
      <c r="AN88" s="102" t="str">
        <f t="shared" si="12"/>
        <v/>
      </c>
      <c r="AO88" s="202"/>
      <c r="AP88" s="98"/>
      <c r="AQ88" s="98"/>
      <c r="AR88" s="98"/>
      <c r="BA88" s="132" t="str">
        <f t="shared" si="3"/>
        <v/>
      </c>
      <c r="BB88" s="102" t="str">
        <f>IFERROR(IF(A88="","",AS88*Assumptions!$B$4*(VLOOKUP(AG88,TechnicalSuccess,2,FALSE))*AK88),0)</f>
        <v/>
      </c>
      <c r="BC88" s="133" t="str">
        <f t="shared" si="4"/>
        <v/>
      </c>
      <c r="BD88" s="133" t="str">
        <f>IF(A88="","",#REF!*VLOOKUP(AG88,TechnicalSuccess,2,FALSE)*AK88)</f>
        <v/>
      </c>
      <c r="BE88" s="134" t="str">
        <f>IFERROR(IF(A88="","",(IF(COUNTIF(Inputs!$A88,"2*")=1,((BA88/10000)*Assumptions!$B$6),((AT88+(AT88*Assumptions!$B$5))/AJ88)*(VLOOKUP(AG88,TechnicalSuccess,2,FALSE))*AK88))),0)</f>
        <v/>
      </c>
      <c r="BF88" s="269"/>
      <c r="BG88" s="269"/>
      <c r="BH88" s="269"/>
      <c r="BI88" s="269"/>
      <c r="BJ88" s="269"/>
      <c r="BK88" s="269"/>
      <c r="BL88" s="269"/>
      <c r="BM88" s="269"/>
      <c r="BN88" s="269"/>
      <c r="BO88" s="269"/>
      <c r="BP88" s="269"/>
      <c r="BQ88" s="283"/>
      <c r="BR88" s="269"/>
      <c r="BS88" s="269"/>
      <c r="BT88" s="269"/>
      <c r="BU88" s="269"/>
      <c r="BV88" s="269"/>
      <c r="BW88" s="269"/>
      <c r="BX88" s="269"/>
      <c r="BY88" s="269"/>
      <c r="BZ88" s="269"/>
      <c r="CA88" s="269"/>
      <c r="CB88" s="269"/>
      <c r="CC88" s="269"/>
      <c r="CD88" s="269"/>
      <c r="CE88" s="269"/>
      <c r="CF88" s="269"/>
      <c r="CG88" s="269"/>
      <c r="CH88" s="269"/>
      <c r="CI88" s="102" t="str">
        <f>IFERROR(IF(A88="","",IF(COUNTIF(Inputs!$A88,"2*")=1,(Inputs!BA88*Assumptions!$B$35),BA88*(VLOOKUP(F88,GHGConversion,2,FALSE)))),0)</f>
        <v/>
      </c>
      <c r="CJ88" s="134" t="str">
        <f t="shared" si="5"/>
        <v/>
      </c>
      <c r="CK88" s="135" t="str">
        <f t="shared" si="6"/>
        <v/>
      </c>
      <c r="CL88" s="99" t="str">
        <f t="shared" si="7"/>
        <v/>
      </c>
      <c r="CM88" s="99" t="str">
        <f t="shared" si="8"/>
        <v/>
      </c>
      <c r="CN88" s="99"/>
      <c r="CO88" s="99" t="str">
        <f t="shared" si="9"/>
        <v/>
      </c>
      <c r="CP88" s="99" t="str">
        <f t="shared" si="10"/>
        <v/>
      </c>
      <c r="CQ88" s="99" t="str">
        <f t="shared" si="11"/>
        <v/>
      </c>
    </row>
    <row r="89" spans="36:95">
      <c r="AJ89" s="72"/>
      <c r="AK89" s="73"/>
      <c r="AN89" s="102" t="str">
        <f t="shared" si="12"/>
        <v/>
      </c>
      <c r="AO89" s="202"/>
      <c r="AP89" s="98"/>
      <c r="AQ89" s="98"/>
      <c r="AR89" s="98"/>
      <c r="BA89" s="132" t="str">
        <f t="shared" si="3"/>
        <v/>
      </c>
      <c r="BB89" s="102" t="str">
        <f>IFERROR(IF(A89="","",AS89*Assumptions!$B$4*(VLOOKUP(AG89,TechnicalSuccess,2,FALSE))*AK89),0)</f>
        <v/>
      </c>
      <c r="BC89" s="133" t="str">
        <f t="shared" si="4"/>
        <v/>
      </c>
      <c r="BD89" s="133" t="str">
        <f>IF(A89="","",#REF!*VLOOKUP(AG89,TechnicalSuccess,2,FALSE)*AK89)</f>
        <v/>
      </c>
      <c r="BE89" s="134" t="str">
        <f>IFERROR(IF(A89="","",(IF(COUNTIF(Inputs!$A89,"2*")=1,((BA89/10000)*Assumptions!$B$6),((AT89+(AT89*Assumptions!$B$5))/AJ89)*(VLOOKUP(AG89,TechnicalSuccess,2,FALSE))*AK89))),0)</f>
        <v/>
      </c>
      <c r="BF89" s="269"/>
      <c r="BG89" s="269"/>
      <c r="BH89" s="269"/>
      <c r="BI89" s="269"/>
      <c r="BJ89" s="269"/>
      <c r="BK89" s="269"/>
      <c r="BL89" s="269"/>
      <c r="BM89" s="269"/>
      <c r="BN89" s="269"/>
      <c r="BO89" s="269"/>
      <c r="BP89" s="269"/>
      <c r="BQ89" s="283"/>
      <c r="BR89" s="269"/>
      <c r="BS89" s="269"/>
      <c r="BT89" s="269"/>
      <c r="BU89" s="269"/>
      <c r="BV89" s="269"/>
      <c r="BW89" s="269"/>
      <c r="BX89" s="269"/>
      <c r="BY89" s="269"/>
      <c r="BZ89" s="269"/>
      <c r="CA89" s="269"/>
      <c r="CB89" s="269"/>
      <c r="CC89" s="269"/>
      <c r="CD89" s="269"/>
      <c r="CE89" s="269"/>
      <c r="CF89" s="269"/>
      <c r="CG89" s="269"/>
      <c r="CH89" s="269"/>
      <c r="CI89" s="102" t="str">
        <f>IFERROR(IF(A89="","",IF(COUNTIF(Inputs!$A89,"2*")=1,(Inputs!BA89*Assumptions!$B$35),BA89*(VLOOKUP(F89,GHGConversion,2,FALSE)))),0)</f>
        <v/>
      </c>
      <c r="CJ89" s="134" t="str">
        <f t="shared" si="5"/>
        <v/>
      </c>
      <c r="CK89" s="135" t="str">
        <f t="shared" si="6"/>
        <v/>
      </c>
      <c r="CL89" s="99" t="str">
        <f t="shared" si="7"/>
        <v/>
      </c>
      <c r="CM89" s="99" t="str">
        <f t="shared" si="8"/>
        <v/>
      </c>
      <c r="CN89" s="99"/>
      <c r="CO89" s="99" t="str">
        <f t="shared" si="9"/>
        <v/>
      </c>
      <c r="CP89" s="99" t="str">
        <f t="shared" si="10"/>
        <v/>
      </c>
      <c r="CQ89" s="99" t="str">
        <f t="shared" si="11"/>
        <v/>
      </c>
    </row>
    <row r="90" spans="36:95">
      <c r="AJ90" s="72"/>
      <c r="AK90" s="73"/>
      <c r="AN90" s="102" t="str">
        <f t="shared" si="12"/>
        <v/>
      </c>
      <c r="AO90" s="202"/>
      <c r="AP90" s="98"/>
      <c r="AQ90" s="98"/>
      <c r="AR90" s="98"/>
      <c r="BA90" s="132" t="str">
        <f t="shared" si="3"/>
        <v/>
      </c>
      <c r="BB90" s="102" t="str">
        <f>IFERROR(IF(A90="","",AS90*Assumptions!$B$4*(VLOOKUP(AG90,TechnicalSuccess,2,FALSE))*AK90),0)</f>
        <v/>
      </c>
      <c r="BC90" s="133" t="str">
        <f t="shared" si="4"/>
        <v/>
      </c>
      <c r="BD90" s="133" t="str">
        <f>IF(A90="","",#REF!*VLOOKUP(AG90,TechnicalSuccess,2,FALSE)*AK90)</f>
        <v/>
      </c>
      <c r="BE90" s="134" t="str">
        <f>IFERROR(IF(A90="","",(IF(COUNTIF(Inputs!$A90,"2*")=1,((BA90/10000)*Assumptions!$B$6),((AT90+(AT90*Assumptions!$B$5))/AJ90)*(VLOOKUP(AG90,TechnicalSuccess,2,FALSE))*AK90))),0)</f>
        <v/>
      </c>
      <c r="BF90" s="269"/>
      <c r="BG90" s="269"/>
      <c r="BH90" s="269"/>
      <c r="BI90" s="269"/>
      <c r="BJ90" s="269"/>
      <c r="BK90" s="269"/>
      <c r="BL90" s="269"/>
      <c r="BM90" s="269"/>
      <c r="BN90" s="269"/>
      <c r="BO90" s="269"/>
      <c r="BP90" s="269"/>
      <c r="BQ90" s="283"/>
      <c r="BR90" s="269"/>
      <c r="BS90" s="269"/>
      <c r="BT90" s="269"/>
      <c r="BU90" s="269"/>
      <c r="BV90" s="269"/>
      <c r="BW90" s="269"/>
      <c r="BX90" s="269"/>
      <c r="BY90" s="269"/>
      <c r="BZ90" s="269"/>
      <c r="CA90" s="269"/>
      <c r="CB90" s="269"/>
      <c r="CC90" s="269"/>
      <c r="CD90" s="269"/>
      <c r="CE90" s="269"/>
      <c r="CF90" s="269"/>
      <c r="CG90" s="269"/>
      <c r="CH90" s="269"/>
      <c r="CI90" s="102" t="str">
        <f>IFERROR(IF(A90="","",IF(COUNTIF(Inputs!$A90,"2*")=1,(Inputs!BA90*Assumptions!$B$35),BA90*(VLOOKUP(F90,GHGConversion,2,FALSE)))),0)</f>
        <v/>
      </c>
      <c r="CJ90" s="134" t="str">
        <f t="shared" si="5"/>
        <v/>
      </c>
      <c r="CK90" s="135" t="str">
        <f t="shared" si="6"/>
        <v/>
      </c>
      <c r="CL90" s="99" t="str">
        <f t="shared" si="7"/>
        <v/>
      </c>
      <c r="CM90" s="99" t="str">
        <f t="shared" si="8"/>
        <v/>
      </c>
      <c r="CN90" s="99"/>
      <c r="CO90" s="99" t="str">
        <f t="shared" si="9"/>
        <v/>
      </c>
      <c r="CP90" s="99" t="str">
        <f t="shared" si="10"/>
        <v/>
      </c>
      <c r="CQ90" s="99" t="str">
        <f t="shared" si="11"/>
        <v/>
      </c>
    </row>
    <row r="91" spans="36:95">
      <c r="AJ91" s="72"/>
      <c r="AK91" s="73"/>
      <c r="AN91" s="102" t="str">
        <f t="shared" si="12"/>
        <v/>
      </c>
      <c r="AO91" s="202"/>
      <c r="AP91" s="98"/>
      <c r="AQ91" s="98"/>
      <c r="AR91" s="98"/>
      <c r="BA91" s="132" t="str">
        <f t="shared" si="3"/>
        <v/>
      </c>
      <c r="BB91" s="102" t="str">
        <f>IFERROR(IF(A91="","",AS91*Assumptions!$B$4*(VLOOKUP(AG91,TechnicalSuccess,2,FALSE))*AK91),0)</f>
        <v/>
      </c>
      <c r="BC91" s="133" t="str">
        <f t="shared" si="4"/>
        <v/>
      </c>
      <c r="BD91" s="133" t="str">
        <f>IF(A91="","",#REF!*VLOOKUP(AG91,TechnicalSuccess,2,FALSE)*AK91)</f>
        <v/>
      </c>
      <c r="BE91" s="134" t="str">
        <f>IFERROR(IF(A91="","",(IF(COUNTIF(Inputs!$A91,"2*")=1,((BA91/10000)*Assumptions!$B$6),((AT91+(AT91*Assumptions!$B$5))/AJ91)*(VLOOKUP(AG91,TechnicalSuccess,2,FALSE))*AK91))),0)</f>
        <v/>
      </c>
      <c r="BF91" s="269"/>
      <c r="BG91" s="269"/>
      <c r="BH91" s="269"/>
      <c r="BI91" s="269"/>
      <c r="BJ91" s="269"/>
      <c r="BK91" s="269"/>
      <c r="BL91" s="269"/>
      <c r="BM91" s="269"/>
      <c r="BN91" s="269"/>
      <c r="BO91" s="269"/>
      <c r="BP91" s="269"/>
      <c r="BQ91" s="283"/>
      <c r="BR91" s="269"/>
      <c r="BS91" s="269"/>
      <c r="BT91" s="269"/>
      <c r="BU91" s="269"/>
      <c r="BV91" s="269"/>
      <c r="BW91" s="269"/>
      <c r="BX91" s="269"/>
      <c r="BY91" s="269"/>
      <c r="BZ91" s="269"/>
      <c r="CA91" s="269"/>
      <c r="CB91" s="269"/>
      <c r="CC91" s="269"/>
      <c r="CD91" s="269"/>
      <c r="CE91" s="269"/>
      <c r="CF91" s="269"/>
      <c r="CG91" s="269"/>
      <c r="CH91" s="269"/>
      <c r="CI91" s="102" t="str">
        <f>IFERROR(IF(A91="","",IF(COUNTIF(Inputs!$A91,"2*")=1,(Inputs!BA91*Assumptions!$B$35),BA91*(VLOOKUP(F91,GHGConversion,2,FALSE)))),0)</f>
        <v/>
      </c>
      <c r="CJ91" s="134" t="str">
        <f t="shared" si="5"/>
        <v/>
      </c>
      <c r="CK91" s="135" t="str">
        <f t="shared" si="6"/>
        <v/>
      </c>
      <c r="CL91" s="99" t="str">
        <f t="shared" si="7"/>
        <v/>
      </c>
      <c r="CM91" s="99" t="str">
        <f t="shared" si="8"/>
        <v/>
      </c>
      <c r="CN91" s="99"/>
      <c r="CO91" s="99" t="str">
        <f t="shared" si="9"/>
        <v/>
      </c>
      <c r="CP91" s="99" t="str">
        <f t="shared" si="10"/>
        <v/>
      </c>
      <c r="CQ91" s="99" t="str">
        <f t="shared" si="11"/>
        <v/>
      </c>
    </row>
    <row r="92" spans="36:95">
      <c r="AJ92" s="72"/>
      <c r="AK92" s="73"/>
      <c r="AN92" s="102" t="str">
        <f t="shared" si="12"/>
        <v/>
      </c>
      <c r="AO92" s="202"/>
      <c r="AP92" s="98"/>
      <c r="AQ92" s="98"/>
      <c r="AR92" s="98"/>
      <c r="BA92" s="132" t="str">
        <f t="shared" si="3"/>
        <v/>
      </c>
      <c r="BB92" s="102" t="str">
        <f>IFERROR(IF(A92="","",AS92*Assumptions!$B$4*(VLOOKUP(AG92,TechnicalSuccess,2,FALSE))*AK92),0)</f>
        <v/>
      </c>
      <c r="BC92" s="133" t="str">
        <f t="shared" si="4"/>
        <v/>
      </c>
      <c r="BD92" s="133" t="str">
        <f>IF(A92="","",#REF!*VLOOKUP(AG92,TechnicalSuccess,2,FALSE)*AK92)</f>
        <v/>
      </c>
      <c r="BE92" s="134" t="str">
        <f>IFERROR(IF(A92="","",(IF(COUNTIF(Inputs!$A92,"2*")=1,((BA92/10000)*Assumptions!$B$6),((AT92+(AT92*Assumptions!$B$5))/AJ92)*(VLOOKUP(AG92,TechnicalSuccess,2,FALSE))*AK92))),0)</f>
        <v/>
      </c>
      <c r="BF92" s="269"/>
      <c r="BG92" s="269"/>
      <c r="BH92" s="269"/>
      <c r="BI92" s="269"/>
      <c r="BJ92" s="269"/>
      <c r="BK92" s="269"/>
      <c r="BL92" s="269"/>
      <c r="BM92" s="269"/>
      <c r="BN92" s="269"/>
      <c r="BO92" s="269"/>
      <c r="BP92" s="269"/>
      <c r="BQ92" s="283"/>
      <c r="BR92" s="269"/>
      <c r="BS92" s="269"/>
      <c r="BT92" s="269"/>
      <c r="BU92" s="269"/>
      <c r="BV92" s="269"/>
      <c r="BW92" s="269"/>
      <c r="BX92" s="269"/>
      <c r="BY92" s="269"/>
      <c r="BZ92" s="269"/>
      <c r="CA92" s="269"/>
      <c r="CB92" s="269"/>
      <c r="CC92" s="269"/>
      <c r="CD92" s="269"/>
      <c r="CE92" s="269"/>
      <c r="CF92" s="269"/>
      <c r="CG92" s="269"/>
      <c r="CH92" s="269"/>
      <c r="CI92" s="102" t="str">
        <f>IFERROR(IF(A92="","",IF(COUNTIF(Inputs!$A92,"2*")=1,(Inputs!BA92*Assumptions!$B$35),BA92*(VLOOKUP(F92,GHGConversion,2,FALSE)))),0)</f>
        <v/>
      </c>
      <c r="CJ92" s="134" t="str">
        <f t="shared" si="5"/>
        <v/>
      </c>
      <c r="CK92" s="135" t="str">
        <f t="shared" si="6"/>
        <v/>
      </c>
      <c r="CL92" s="99" t="str">
        <f t="shared" si="7"/>
        <v/>
      </c>
      <c r="CM92" s="99" t="str">
        <f t="shared" si="8"/>
        <v/>
      </c>
      <c r="CN92" s="99"/>
      <c r="CO92" s="99" t="str">
        <f t="shared" si="9"/>
        <v/>
      </c>
      <c r="CP92" s="99" t="str">
        <f t="shared" si="10"/>
        <v/>
      </c>
      <c r="CQ92" s="99" t="str">
        <f t="shared" si="11"/>
        <v/>
      </c>
    </row>
    <row r="93" spans="36:95">
      <c r="AJ93" s="72"/>
      <c r="AK93" s="73"/>
      <c r="AN93" s="102" t="str">
        <f t="shared" si="12"/>
        <v/>
      </c>
      <c r="AO93" s="202"/>
      <c r="AP93" s="98"/>
      <c r="AQ93" s="98"/>
      <c r="AR93" s="98"/>
      <c r="BA93" s="132" t="str">
        <f t="shared" ref="BA93:BA156" si="13">IFERROR(IF(A93="","",(AN93*(VLOOKUP(AG93,TechnicalSuccess,2,FALSE))*AK93)),0)</f>
        <v/>
      </c>
      <c r="BB93" s="102" t="str">
        <f>IFERROR(IF(A93="","",AS93*Assumptions!$B$4*(VLOOKUP(AG93,TechnicalSuccess,2,FALSE))*AK93),0)</f>
        <v/>
      </c>
      <c r="BC93" s="133" t="str">
        <f t="shared" ref="BC93:BC156" si="14">IFERROR(IF(A93="","",((((VLOOKUP(F93,FoodValue,2,FALSE))*AL93*1000)+AO93+AQ93)*(VLOOKUP(AG93,TechnicalSuccess,2,FALSE))*AK93)),0)</f>
        <v/>
      </c>
      <c r="BD93" s="133" t="str">
        <f>IF(A93="","",#REF!*VLOOKUP(AG93,TechnicalSuccess,2,FALSE)*AK93)</f>
        <v/>
      </c>
      <c r="BE93" s="134" t="str">
        <f>IFERROR(IF(A93="","",(IF(COUNTIF(Inputs!$A93,"2*")=1,((BA93/10000)*Assumptions!$B$6),((AT93+(AT93*Assumptions!$B$5))/AJ93)*(VLOOKUP(AG93,TechnicalSuccess,2,FALSE))*AK93))),0)</f>
        <v/>
      </c>
      <c r="BF93" s="269"/>
      <c r="BG93" s="269"/>
      <c r="BH93" s="269"/>
      <c r="BI93" s="269"/>
      <c r="BJ93" s="269"/>
      <c r="BK93" s="269"/>
      <c r="BL93" s="269"/>
      <c r="BM93" s="269"/>
      <c r="BN93" s="269"/>
      <c r="BO93" s="269"/>
      <c r="BP93" s="269"/>
      <c r="BQ93" s="283"/>
      <c r="BR93" s="269"/>
      <c r="BS93" s="269"/>
      <c r="BT93" s="269"/>
      <c r="BU93" s="269"/>
      <c r="BV93" s="269"/>
      <c r="BW93" s="269"/>
      <c r="BX93" s="269"/>
      <c r="BY93" s="269"/>
      <c r="BZ93" s="269"/>
      <c r="CA93" s="269"/>
      <c r="CB93" s="269"/>
      <c r="CC93" s="269"/>
      <c r="CD93" s="269"/>
      <c r="CE93" s="269"/>
      <c r="CF93" s="269"/>
      <c r="CG93" s="269"/>
      <c r="CH93" s="269"/>
      <c r="CI93" s="102" t="str">
        <f>IFERROR(IF(A93="","",IF(COUNTIF(Inputs!$A93,"2*")=1,(Inputs!BA93*Assumptions!$B$35),BA93*(VLOOKUP(F93,GHGConversion,2,FALSE)))),0)</f>
        <v/>
      </c>
      <c r="CJ93" s="134" t="str">
        <f t="shared" ref="CJ93:CJ156" si="15">IFERROR(IF(A93="","",((AX93)*(VLOOKUP(AG93,TechnicalSuccess,2,FALSE)))),0)</f>
        <v/>
      </c>
      <c r="CK93" s="135" t="str">
        <f t="shared" ref="CK93:CK156" si="16">IF(A93="","",IF(AH93=0,"",DATE(YEAR(AH93)+AJ93, MONTH(AH93), DAY(AH93))))</f>
        <v/>
      </c>
      <c r="CL93" s="99" t="str">
        <f t="shared" ref="CL93:CL156" si="17">IF(A93="","",IF(AH93="","",VLOOKUP(AH93,YearNumbers,2,FALSE)))</f>
        <v/>
      </c>
      <c r="CM93" s="99" t="str">
        <f t="shared" ref="CM93:CM156" si="18">IF(A93="","",CL93+AI93)</f>
        <v/>
      </c>
      <c r="CN93" s="99"/>
      <c r="CO93" s="99" t="str">
        <f t="shared" ref="CO93:CO156" si="19">IF(A93="","",IF(CK93="","",VLOOKUP(CK93,YearNumbers,2,FALSE)))</f>
        <v/>
      </c>
      <c r="CP93" s="99" t="str">
        <f t="shared" ref="CP93:CP156" si="20">IF(A93="","",VLOOKUP(C93,YearNumbers,2,TRUE))</f>
        <v/>
      </c>
      <c r="CQ93" s="99" t="str">
        <f t="shared" ref="CQ93:CQ156" si="21">IF(A93="","",VLOOKUP(D93,YearNumbers,2,TRUE))</f>
        <v/>
      </c>
    </row>
    <row r="94" spans="36:95">
      <c r="AJ94" s="72"/>
      <c r="AK94" s="73"/>
      <c r="AN94" s="102" t="str">
        <f t="shared" si="12"/>
        <v/>
      </c>
      <c r="AO94" s="202"/>
      <c r="AP94" s="98"/>
      <c r="AQ94" s="98"/>
      <c r="AR94" s="98"/>
      <c r="BA94" s="132" t="str">
        <f t="shared" si="13"/>
        <v/>
      </c>
      <c r="BB94" s="102" t="str">
        <f>IFERROR(IF(A94="","",AS94*Assumptions!$B$4*(VLOOKUP(AG94,TechnicalSuccess,2,FALSE))*AK94),0)</f>
        <v/>
      </c>
      <c r="BC94" s="133" t="str">
        <f t="shared" si="14"/>
        <v/>
      </c>
      <c r="BD94" s="133" t="str">
        <f>IF(A94="","",#REF!*VLOOKUP(AG94,TechnicalSuccess,2,FALSE)*AK94)</f>
        <v/>
      </c>
      <c r="BE94" s="134" t="str">
        <f>IFERROR(IF(A94="","",(IF(COUNTIF(Inputs!$A94,"2*")=1,((BA94/10000)*Assumptions!$B$6),((AT94+(AT94*Assumptions!$B$5))/AJ94)*(VLOOKUP(AG94,TechnicalSuccess,2,FALSE))*AK94))),0)</f>
        <v/>
      </c>
      <c r="BF94" s="269"/>
      <c r="BG94" s="269"/>
      <c r="BH94" s="269"/>
      <c r="BI94" s="269"/>
      <c r="BJ94" s="269"/>
      <c r="BK94" s="269"/>
      <c r="BL94" s="269"/>
      <c r="BM94" s="269"/>
      <c r="BN94" s="269"/>
      <c r="BO94" s="269"/>
      <c r="BP94" s="269"/>
      <c r="BQ94" s="283"/>
      <c r="BR94" s="269"/>
      <c r="BS94" s="269"/>
      <c r="BT94" s="269"/>
      <c r="BU94" s="269"/>
      <c r="BV94" s="269"/>
      <c r="BW94" s="269"/>
      <c r="BX94" s="269"/>
      <c r="BY94" s="269"/>
      <c r="BZ94" s="269"/>
      <c r="CA94" s="269"/>
      <c r="CB94" s="269"/>
      <c r="CC94" s="269"/>
      <c r="CD94" s="269"/>
      <c r="CE94" s="269"/>
      <c r="CF94" s="269"/>
      <c r="CG94" s="269"/>
      <c r="CH94" s="269"/>
      <c r="CI94" s="102" t="str">
        <f>IFERROR(IF(A94="","",IF(COUNTIF(Inputs!$A94,"2*")=1,(Inputs!BA94*Assumptions!$B$35),BA94*(VLOOKUP(F94,GHGConversion,2,FALSE)))),0)</f>
        <v/>
      </c>
      <c r="CJ94" s="134" t="str">
        <f t="shared" si="15"/>
        <v/>
      </c>
      <c r="CK94" s="135" t="str">
        <f t="shared" si="16"/>
        <v/>
      </c>
      <c r="CL94" s="99" t="str">
        <f t="shared" si="17"/>
        <v/>
      </c>
      <c r="CM94" s="99" t="str">
        <f t="shared" si="18"/>
        <v/>
      </c>
      <c r="CN94" s="99"/>
      <c r="CO94" s="99" t="str">
        <f t="shared" si="19"/>
        <v/>
      </c>
      <c r="CP94" s="99" t="str">
        <f t="shared" si="20"/>
        <v/>
      </c>
      <c r="CQ94" s="99" t="str">
        <f t="shared" si="21"/>
        <v/>
      </c>
    </row>
    <row r="95" spans="36:95">
      <c r="AJ95" s="72"/>
      <c r="AK95" s="73"/>
      <c r="AN95" s="102" t="str">
        <f t="shared" si="12"/>
        <v/>
      </c>
      <c r="AO95" s="202"/>
      <c r="AP95" s="98"/>
      <c r="AQ95" s="98"/>
      <c r="AR95" s="98"/>
      <c r="BA95" s="132" t="str">
        <f t="shared" si="13"/>
        <v/>
      </c>
      <c r="BB95" s="102" t="str">
        <f>IFERROR(IF(A95="","",AS95*Assumptions!$B$4*(VLOOKUP(AG95,TechnicalSuccess,2,FALSE))*AK95),0)</f>
        <v/>
      </c>
      <c r="BC95" s="133" t="str">
        <f t="shared" si="14"/>
        <v/>
      </c>
      <c r="BD95" s="133" t="str">
        <f>IF(A95="","",#REF!*VLOOKUP(AG95,TechnicalSuccess,2,FALSE)*AK95)</f>
        <v/>
      </c>
      <c r="BE95" s="134" t="str">
        <f>IFERROR(IF(A95="","",(IF(COUNTIF(Inputs!$A95,"2*")=1,((BA95/10000)*Assumptions!$B$6),((AT95+(AT95*Assumptions!$B$5))/AJ95)*(VLOOKUP(AG95,TechnicalSuccess,2,FALSE))*AK95))),0)</f>
        <v/>
      </c>
      <c r="BF95" s="269"/>
      <c r="BG95" s="269"/>
      <c r="BH95" s="269"/>
      <c r="BI95" s="269"/>
      <c r="BJ95" s="269"/>
      <c r="BK95" s="269"/>
      <c r="BL95" s="269"/>
      <c r="BM95" s="269"/>
      <c r="BN95" s="269"/>
      <c r="BO95" s="269"/>
      <c r="BP95" s="269"/>
      <c r="BQ95" s="283"/>
      <c r="BR95" s="269"/>
      <c r="BS95" s="269"/>
      <c r="BT95" s="269"/>
      <c r="BU95" s="269"/>
      <c r="BV95" s="269"/>
      <c r="BW95" s="269"/>
      <c r="BX95" s="269"/>
      <c r="BY95" s="269"/>
      <c r="BZ95" s="269"/>
      <c r="CA95" s="269"/>
      <c r="CB95" s="269"/>
      <c r="CC95" s="269"/>
      <c r="CD95" s="269"/>
      <c r="CE95" s="269"/>
      <c r="CF95" s="269"/>
      <c r="CG95" s="269"/>
      <c r="CH95" s="269"/>
      <c r="CI95" s="102" t="str">
        <f>IFERROR(IF(A95="","",IF(COUNTIF(Inputs!$A95,"2*")=1,(Inputs!BA95*Assumptions!$B$35),BA95*(VLOOKUP(F95,GHGConversion,2,FALSE)))),0)</f>
        <v/>
      </c>
      <c r="CJ95" s="134" t="str">
        <f t="shared" si="15"/>
        <v/>
      </c>
      <c r="CK95" s="135" t="str">
        <f t="shared" si="16"/>
        <v/>
      </c>
      <c r="CL95" s="99" t="str">
        <f t="shared" si="17"/>
        <v/>
      </c>
      <c r="CM95" s="99" t="str">
        <f t="shared" si="18"/>
        <v/>
      </c>
      <c r="CN95" s="99"/>
      <c r="CO95" s="99" t="str">
        <f t="shared" si="19"/>
        <v/>
      </c>
      <c r="CP95" s="99" t="str">
        <f t="shared" si="20"/>
        <v/>
      </c>
      <c r="CQ95" s="99" t="str">
        <f t="shared" si="21"/>
        <v/>
      </c>
    </row>
    <row r="96" spans="36:95">
      <c r="AJ96" s="72"/>
      <c r="AK96" s="73"/>
      <c r="AN96" s="102" t="str">
        <f t="shared" si="12"/>
        <v/>
      </c>
      <c r="AO96" s="202"/>
      <c r="AP96" s="98"/>
      <c r="AQ96" s="98"/>
      <c r="AR96" s="98"/>
      <c r="BA96" s="132" t="str">
        <f t="shared" si="13"/>
        <v/>
      </c>
      <c r="BB96" s="102" t="str">
        <f>IFERROR(IF(A96="","",AS96*Assumptions!$B$4*(VLOOKUP(AG96,TechnicalSuccess,2,FALSE))*AK96),0)</f>
        <v/>
      </c>
      <c r="BC96" s="133" t="str">
        <f t="shared" si="14"/>
        <v/>
      </c>
      <c r="BD96" s="133" t="str">
        <f>IF(A96="","",#REF!*VLOOKUP(AG96,TechnicalSuccess,2,FALSE)*AK96)</f>
        <v/>
      </c>
      <c r="BE96" s="134" t="str">
        <f>IFERROR(IF(A96="","",(IF(COUNTIF(Inputs!$A96,"2*")=1,((BA96/10000)*Assumptions!$B$6),((AT96+(AT96*Assumptions!$B$5))/AJ96)*(VLOOKUP(AG96,TechnicalSuccess,2,FALSE))*AK96))),0)</f>
        <v/>
      </c>
      <c r="BF96" s="269"/>
      <c r="BG96" s="269"/>
      <c r="BH96" s="269"/>
      <c r="BI96" s="269"/>
      <c r="BJ96" s="269"/>
      <c r="BK96" s="269"/>
      <c r="BL96" s="269"/>
      <c r="BM96" s="269"/>
      <c r="BN96" s="269"/>
      <c r="BO96" s="269"/>
      <c r="BP96" s="269"/>
      <c r="BQ96" s="283"/>
      <c r="BR96" s="269"/>
      <c r="BS96" s="269"/>
      <c r="BT96" s="269"/>
      <c r="BU96" s="269"/>
      <c r="BV96" s="269"/>
      <c r="BW96" s="269"/>
      <c r="BX96" s="269"/>
      <c r="BY96" s="269"/>
      <c r="BZ96" s="269"/>
      <c r="CA96" s="269"/>
      <c r="CB96" s="269"/>
      <c r="CC96" s="269"/>
      <c r="CD96" s="269"/>
      <c r="CE96" s="269"/>
      <c r="CF96" s="269"/>
      <c r="CG96" s="269"/>
      <c r="CH96" s="269"/>
      <c r="CI96" s="102" t="str">
        <f>IFERROR(IF(A96="","",IF(COUNTIF(Inputs!$A96,"2*")=1,(Inputs!BA96*Assumptions!$B$35),BA96*(VLOOKUP(F96,GHGConversion,2,FALSE)))),0)</f>
        <v/>
      </c>
      <c r="CJ96" s="134" t="str">
        <f t="shared" si="15"/>
        <v/>
      </c>
      <c r="CK96" s="135" t="str">
        <f t="shared" si="16"/>
        <v/>
      </c>
      <c r="CL96" s="99" t="str">
        <f t="shared" si="17"/>
        <v/>
      </c>
      <c r="CM96" s="99" t="str">
        <f t="shared" si="18"/>
        <v/>
      </c>
      <c r="CN96" s="99"/>
      <c r="CO96" s="99" t="str">
        <f t="shared" si="19"/>
        <v/>
      </c>
      <c r="CP96" s="99" t="str">
        <f t="shared" si="20"/>
        <v/>
      </c>
      <c r="CQ96" s="99" t="str">
        <f t="shared" si="21"/>
        <v/>
      </c>
    </row>
    <row r="97" spans="36:95">
      <c r="AJ97" s="72"/>
      <c r="AK97" s="73"/>
      <c r="AN97" s="102" t="str">
        <f t="shared" si="12"/>
        <v/>
      </c>
      <c r="AO97" s="202"/>
      <c r="AP97" s="98"/>
      <c r="AQ97" s="98"/>
      <c r="AR97" s="98"/>
      <c r="BA97" s="132" t="str">
        <f t="shared" si="13"/>
        <v/>
      </c>
      <c r="BB97" s="102" t="str">
        <f>IFERROR(IF(A97="","",AS97*Assumptions!$B$4*(VLOOKUP(AG97,TechnicalSuccess,2,FALSE))*AK97),0)</f>
        <v/>
      </c>
      <c r="BC97" s="133" t="str">
        <f t="shared" si="14"/>
        <v/>
      </c>
      <c r="BD97" s="133" t="str">
        <f>IF(A97="","",#REF!*VLOOKUP(AG97,TechnicalSuccess,2,FALSE)*AK97)</f>
        <v/>
      </c>
      <c r="BE97" s="134" t="str">
        <f>IFERROR(IF(A97="","",(IF(COUNTIF(Inputs!$A97,"2*")=1,((BA97/10000)*Assumptions!$B$6),((AT97+(AT97*Assumptions!$B$5))/AJ97)*(VLOOKUP(AG97,TechnicalSuccess,2,FALSE))*AK97))),0)</f>
        <v/>
      </c>
      <c r="BF97" s="269"/>
      <c r="BG97" s="269"/>
      <c r="BH97" s="269"/>
      <c r="BI97" s="269"/>
      <c r="BJ97" s="269"/>
      <c r="BK97" s="269"/>
      <c r="BL97" s="269"/>
      <c r="BM97" s="269"/>
      <c r="BN97" s="269"/>
      <c r="BO97" s="269"/>
      <c r="BP97" s="269"/>
      <c r="BQ97" s="283"/>
      <c r="BR97" s="269"/>
      <c r="BS97" s="269"/>
      <c r="BT97" s="269"/>
      <c r="BU97" s="269"/>
      <c r="BV97" s="269"/>
      <c r="BW97" s="269"/>
      <c r="BX97" s="269"/>
      <c r="BY97" s="269"/>
      <c r="BZ97" s="269"/>
      <c r="CA97" s="269"/>
      <c r="CB97" s="269"/>
      <c r="CC97" s="269"/>
      <c r="CD97" s="269"/>
      <c r="CE97" s="269"/>
      <c r="CF97" s="269"/>
      <c r="CG97" s="269"/>
      <c r="CH97" s="269"/>
      <c r="CI97" s="102" t="str">
        <f>IFERROR(IF(A97="","",IF(COUNTIF(Inputs!$A97,"2*")=1,(Inputs!BA97*Assumptions!$B$35),BA97*(VLOOKUP(F97,GHGConversion,2,FALSE)))),0)</f>
        <v/>
      </c>
      <c r="CJ97" s="134" t="str">
        <f t="shared" si="15"/>
        <v/>
      </c>
      <c r="CK97" s="135" t="str">
        <f t="shared" si="16"/>
        <v/>
      </c>
      <c r="CL97" s="99" t="str">
        <f t="shared" si="17"/>
        <v/>
      </c>
      <c r="CM97" s="99" t="str">
        <f t="shared" si="18"/>
        <v/>
      </c>
      <c r="CN97" s="99"/>
      <c r="CO97" s="99" t="str">
        <f t="shared" si="19"/>
        <v/>
      </c>
      <c r="CP97" s="99" t="str">
        <f t="shared" si="20"/>
        <v/>
      </c>
      <c r="CQ97" s="99" t="str">
        <f t="shared" si="21"/>
        <v/>
      </c>
    </row>
    <row r="98" spans="36:95">
      <c r="AJ98" s="72"/>
      <c r="AK98" s="73"/>
      <c r="AN98" s="102" t="str">
        <f t="shared" si="12"/>
        <v/>
      </c>
      <c r="AO98" s="202"/>
      <c r="AP98" s="98"/>
      <c r="AQ98" s="98"/>
      <c r="AR98" s="98"/>
      <c r="BA98" s="132" t="str">
        <f t="shared" si="13"/>
        <v/>
      </c>
      <c r="BB98" s="102" t="str">
        <f>IFERROR(IF(A98="","",AS98*Assumptions!$B$4*(VLOOKUP(AG98,TechnicalSuccess,2,FALSE))*AK98),0)</f>
        <v/>
      </c>
      <c r="BC98" s="133" t="str">
        <f t="shared" si="14"/>
        <v/>
      </c>
      <c r="BD98" s="133" t="str">
        <f>IF(A98="","",#REF!*VLOOKUP(AG98,TechnicalSuccess,2,FALSE)*AK98)</f>
        <v/>
      </c>
      <c r="BE98" s="134" t="str">
        <f>IFERROR(IF(A98="","",(IF(COUNTIF(Inputs!$A98,"2*")=1,((BA98/10000)*Assumptions!$B$6),((AT98+(AT98*Assumptions!$B$5))/AJ98)*(VLOOKUP(AG98,TechnicalSuccess,2,FALSE))*AK98))),0)</f>
        <v/>
      </c>
      <c r="BF98" s="269"/>
      <c r="BG98" s="269"/>
      <c r="BH98" s="269"/>
      <c r="BI98" s="269"/>
      <c r="BJ98" s="269"/>
      <c r="BK98" s="269"/>
      <c r="BL98" s="269"/>
      <c r="BM98" s="269"/>
      <c r="BN98" s="269"/>
      <c r="BO98" s="269"/>
      <c r="BP98" s="269"/>
      <c r="BQ98" s="283"/>
      <c r="BR98" s="269"/>
      <c r="BS98" s="269"/>
      <c r="BT98" s="269"/>
      <c r="BU98" s="269"/>
      <c r="BV98" s="269"/>
      <c r="BW98" s="269"/>
      <c r="BX98" s="269"/>
      <c r="BY98" s="269"/>
      <c r="BZ98" s="269"/>
      <c r="CA98" s="269"/>
      <c r="CB98" s="269"/>
      <c r="CC98" s="269"/>
      <c r="CD98" s="269"/>
      <c r="CE98" s="269"/>
      <c r="CF98" s="269"/>
      <c r="CG98" s="269"/>
      <c r="CH98" s="269"/>
      <c r="CI98" s="102" t="str">
        <f>IFERROR(IF(A98="","",IF(COUNTIF(Inputs!$A98,"2*")=1,(Inputs!BA98*Assumptions!$B$35),BA98*(VLOOKUP(F98,GHGConversion,2,FALSE)))),0)</f>
        <v/>
      </c>
      <c r="CJ98" s="134" t="str">
        <f t="shared" si="15"/>
        <v/>
      </c>
      <c r="CK98" s="135" t="str">
        <f t="shared" si="16"/>
        <v/>
      </c>
      <c r="CL98" s="99" t="str">
        <f t="shared" si="17"/>
        <v/>
      </c>
      <c r="CM98" s="99" t="str">
        <f t="shared" si="18"/>
        <v/>
      </c>
      <c r="CN98" s="99"/>
      <c r="CO98" s="99" t="str">
        <f t="shared" si="19"/>
        <v/>
      </c>
      <c r="CP98" s="99" t="str">
        <f t="shared" si="20"/>
        <v/>
      </c>
      <c r="CQ98" s="99" t="str">
        <f t="shared" si="21"/>
        <v/>
      </c>
    </row>
    <row r="99" spans="36:95">
      <c r="AJ99" s="72"/>
      <c r="AK99" s="73"/>
      <c r="AN99" s="102" t="str">
        <f t="shared" si="12"/>
        <v/>
      </c>
      <c r="AO99" s="202"/>
      <c r="AP99" s="98"/>
      <c r="AQ99" s="98"/>
      <c r="AR99" s="98"/>
      <c r="BA99" s="132" t="str">
        <f t="shared" si="13"/>
        <v/>
      </c>
      <c r="BB99" s="102" t="str">
        <f>IFERROR(IF(A99="","",AS99*Assumptions!$B$4*(VLOOKUP(AG99,TechnicalSuccess,2,FALSE))*AK99),0)</f>
        <v/>
      </c>
      <c r="BC99" s="133" t="str">
        <f t="shared" si="14"/>
        <v/>
      </c>
      <c r="BD99" s="133" t="str">
        <f>IF(A99="","",#REF!*VLOOKUP(AG99,TechnicalSuccess,2,FALSE)*AK99)</f>
        <v/>
      </c>
      <c r="BE99" s="134" t="str">
        <f>IFERROR(IF(A99="","",(IF(COUNTIF(Inputs!$A99,"2*")=1,((BA99/10000)*Assumptions!$B$6),((AT99+(AT99*Assumptions!$B$5))/AJ99)*(VLOOKUP(AG99,TechnicalSuccess,2,FALSE))*AK99))),0)</f>
        <v/>
      </c>
      <c r="BF99" s="269"/>
      <c r="BG99" s="269"/>
      <c r="BH99" s="269"/>
      <c r="BI99" s="269"/>
      <c r="BJ99" s="269"/>
      <c r="BK99" s="269"/>
      <c r="BL99" s="269"/>
      <c r="BM99" s="269"/>
      <c r="BN99" s="269"/>
      <c r="BO99" s="269"/>
      <c r="BP99" s="269"/>
      <c r="BQ99" s="283"/>
      <c r="BR99" s="269"/>
      <c r="BS99" s="269"/>
      <c r="BT99" s="269"/>
      <c r="BU99" s="269"/>
      <c r="BV99" s="269"/>
      <c r="BW99" s="269"/>
      <c r="BX99" s="269"/>
      <c r="BY99" s="269"/>
      <c r="BZ99" s="269"/>
      <c r="CA99" s="269"/>
      <c r="CB99" s="269"/>
      <c r="CC99" s="269"/>
      <c r="CD99" s="269"/>
      <c r="CE99" s="269"/>
      <c r="CF99" s="269"/>
      <c r="CG99" s="269"/>
      <c r="CH99" s="269"/>
      <c r="CI99" s="102" t="str">
        <f>IFERROR(IF(A99="","",IF(COUNTIF(Inputs!$A99,"2*")=1,(Inputs!BA99*Assumptions!$B$35),BA99*(VLOOKUP(F99,GHGConversion,2,FALSE)))),0)</f>
        <v/>
      </c>
      <c r="CJ99" s="134" t="str">
        <f t="shared" si="15"/>
        <v/>
      </c>
      <c r="CK99" s="135" t="str">
        <f t="shared" si="16"/>
        <v/>
      </c>
      <c r="CL99" s="99" t="str">
        <f t="shared" si="17"/>
        <v/>
      </c>
      <c r="CM99" s="99" t="str">
        <f t="shared" si="18"/>
        <v/>
      </c>
      <c r="CN99" s="99"/>
      <c r="CO99" s="99" t="str">
        <f t="shared" si="19"/>
        <v/>
      </c>
      <c r="CP99" s="99" t="str">
        <f t="shared" si="20"/>
        <v/>
      </c>
      <c r="CQ99" s="99" t="str">
        <f t="shared" si="21"/>
        <v/>
      </c>
    </row>
    <row r="100" spans="36:95">
      <c r="AJ100" s="72"/>
      <c r="AK100" s="73"/>
      <c r="AN100" s="102" t="str">
        <f t="shared" si="12"/>
        <v/>
      </c>
      <c r="AO100" s="202"/>
      <c r="AP100" s="98"/>
      <c r="AQ100" s="98"/>
      <c r="AR100" s="98"/>
      <c r="BA100" s="132" t="str">
        <f t="shared" si="13"/>
        <v/>
      </c>
      <c r="BB100" s="102" t="str">
        <f>IFERROR(IF(A100="","",AS100*Assumptions!$B$4*(VLOOKUP(AG100,TechnicalSuccess,2,FALSE))*AK100),0)</f>
        <v/>
      </c>
      <c r="BC100" s="133" t="str">
        <f t="shared" si="14"/>
        <v/>
      </c>
      <c r="BD100" s="133" t="str">
        <f>IF(A100="","",#REF!*VLOOKUP(AG100,TechnicalSuccess,2,FALSE)*AK100)</f>
        <v/>
      </c>
      <c r="BE100" s="134" t="str">
        <f>IFERROR(IF(A100="","",(IF(COUNTIF(Inputs!$A100,"2*")=1,((BA100/10000)*Assumptions!$B$6),((AT100+(AT100*Assumptions!$B$5))/AJ100)*(VLOOKUP(AG100,TechnicalSuccess,2,FALSE))*AK100))),0)</f>
        <v/>
      </c>
      <c r="BF100" s="269"/>
      <c r="BG100" s="269"/>
      <c r="BH100" s="269"/>
      <c r="BI100" s="269"/>
      <c r="BJ100" s="269"/>
      <c r="BK100" s="269"/>
      <c r="BL100" s="269"/>
      <c r="BM100" s="269"/>
      <c r="BN100" s="269"/>
      <c r="BO100" s="269"/>
      <c r="BP100" s="269"/>
      <c r="BQ100" s="283"/>
      <c r="BR100" s="269"/>
      <c r="BS100" s="269"/>
      <c r="BT100" s="269"/>
      <c r="BU100" s="269"/>
      <c r="BV100" s="269"/>
      <c r="BW100" s="269"/>
      <c r="BX100" s="269"/>
      <c r="BY100" s="269"/>
      <c r="BZ100" s="269"/>
      <c r="CA100" s="269"/>
      <c r="CB100" s="269"/>
      <c r="CC100" s="269"/>
      <c r="CD100" s="269"/>
      <c r="CE100" s="269"/>
      <c r="CF100" s="269"/>
      <c r="CG100" s="269"/>
      <c r="CH100" s="269"/>
      <c r="CI100" s="102" t="str">
        <f>IFERROR(IF(A100="","",IF(COUNTIF(Inputs!$A100,"2*")=1,(Inputs!BA100*Assumptions!$B$35),BA100*(VLOOKUP(F100,GHGConversion,2,FALSE)))),0)</f>
        <v/>
      </c>
      <c r="CJ100" s="134" t="str">
        <f t="shared" si="15"/>
        <v/>
      </c>
      <c r="CK100" s="135" t="str">
        <f t="shared" si="16"/>
        <v/>
      </c>
      <c r="CL100" s="99" t="str">
        <f t="shared" si="17"/>
        <v/>
      </c>
      <c r="CM100" s="99" t="str">
        <f t="shared" si="18"/>
        <v/>
      </c>
      <c r="CN100" s="99"/>
      <c r="CO100" s="99" t="str">
        <f t="shared" si="19"/>
        <v/>
      </c>
      <c r="CP100" s="99" t="str">
        <f t="shared" si="20"/>
        <v/>
      </c>
      <c r="CQ100" s="99" t="str">
        <f t="shared" si="21"/>
        <v/>
      </c>
    </row>
    <row r="101" spans="36:95">
      <c r="AJ101" s="72"/>
      <c r="AK101" s="73"/>
      <c r="AN101" s="102" t="str">
        <f t="shared" si="12"/>
        <v/>
      </c>
      <c r="AO101" s="202"/>
      <c r="AP101" s="98"/>
      <c r="AQ101" s="98"/>
      <c r="AR101" s="98"/>
      <c r="BA101" s="132" t="str">
        <f t="shared" si="13"/>
        <v/>
      </c>
      <c r="BB101" s="102" t="str">
        <f>IFERROR(IF(A101="","",AS101*Assumptions!$B$4*(VLOOKUP(AG101,TechnicalSuccess,2,FALSE))*AK101),0)</f>
        <v/>
      </c>
      <c r="BC101" s="133" t="str">
        <f t="shared" si="14"/>
        <v/>
      </c>
      <c r="BD101" s="133" t="str">
        <f>IF(A101="","",#REF!*VLOOKUP(AG101,TechnicalSuccess,2,FALSE)*AK101)</f>
        <v/>
      </c>
      <c r="BE101" s="134" t="str">
        <f>IFERROR(IF(A101="","",(IF(COUNTIF(Inputs!$A101,"2*")=1,((BA101/10000)*Assumptions!$B$6),((AT101+(AT101*Assumptions!$B$5))/AJ101)*(VLOOKUP(AG101,TechnicalSuccess,2,FALSE))*AK101))),0)</f>
        <v/>
      </c>
      <c r="BF101" s="269"/>
      <c r="BG101" s="269"/>
      <c r="BH101" s="269"/>
      <c r="BI101" s="269"/>
      <c r="BJ101" s="269"/>
      <c r="BK101" s="269"/>
      <c r="BL101" s="269"/>
      <c r="BM101" s="269"/>
      <c r="BN101" s="269"/>
      <c r="BO101" s="269"/>
      <c r="BP101" s="269"/>
      <c r="BQ101" s="283"/>
      <c r="BR101" s="269"/>
      <c r="BS101" s="269"/>
      <c r="BT101" s="269"/>
      <c r="BU101" s="269"/>
      <c r="BV101" s="269"/>
      <c r="BW101" s="269"/>
      <c r="BX101" s="269"/>
      <c r="BY101" s="269"/>
      <c r="BZ101" s="269"/>
      <c r="CA101" s="269"/>
      <c r="CB101" s="269"/>
      <c r="CC101" s="269"/>
      <c r="CD101" s="269"/>
      <c r="CE101" s="269"/>
      <c r="CF101" s="269"/>
      <c r="CG101" s="269"/>
      <c r="CH101" s="269"/>
      <c r="CI101" s="102" t="str">
        <f>IFERROR(IF(A101="","",IF(COUNTIF(Inputs!$A101,"2*")=1,(Inputs!BA101*Assumptions!$B$35),BA101*(VLOOKUP(F101,GHGConversion,2,FALSE)))),0)</f>
        <v/>
      </c>
      <c r="CJ101" s="134" t="str">
        <f t="shared" si="15"/>
        <v/>
      </c>
      <c r="CK101" s="135" t="str">
        <f t="shared" si="16"/>
        <v/>
      </c>
      <c r="CL101" s="99" t="str">
        <f t="shared" si="17"/>
        <v/>
      </c>
      <c r="CM101" s="99" t="str">
        <f t="shared" si="18"/>
        <v/>
      </c>
      <c r="CN101" s="99"/>
      <c r="CO101" s="99" t="str">
        <f t="shared" si="19"/>
        <v/>
      </c>
      <c r="CP101" s="99" t="str">
        <f t="shared" si="20"/>
        <v/>
      </c>
      <c r="CQ101" s="99" t="str">
        <f t="shared" si="21"/>
        <v/>
      </c>
    </row>
    <row r="102" spans="36:95">
      <c r="AJ102" s="72"/>
      <c r="AK102" s="73"/>
      <c r="AN102" s="102" t="str">
        <f t="shared" si="12"/>
        <v/>
      </c>
      <c r="AO102" s="202"/>
      <c r="AP102" s="98"/>
      <c r="AQ102" s="98"/>
      <c r="AR102" s="98"/>
      <c r="BA102" s="132" t="str">
        <f t="shared" si="13"/>
        <v/>
      </c>
      <c r="BB102" s="102" t="str">
        <f>IFERROR(IF(A102="","",AS102*Assumptions!$B$4*(VLOOKUP(AG102,TechnicalSuccess,2,FALSE))*AK102),0)</f>
        <v/>
      </c>
      <c r="BC102" s="133" t="str">
        <f t="shared" si="14"/>
        <v/>
      </c>
      <c r="BD102" s="133" t="str">
        <f>IF(A102="","",#REF!*VLOOKUP(AG102,TechnicalSuccess,2,FALSE)*AK102)</f>
        <v/>
      </c>
      <c r="BE102" s="134" t="str">
        <f>IFERROR(IF(A102="","",(IF(COUNTIF(Inputs!$A102,"2*")=1,((BA102/10000)*Assumptions!$B$6),((AT102+(AT102*Assumptions!$B$5))/AJ102)*(VLOOKUP(AG102,TechnicalSuccess,2,FALSE))*AK102))),0)</f>
        <v/>
      </c>
      <c r="BF102" s="269"/>
      <c r="BG102" s="269"/>
      <c r="BH102" s="269"/>
      <c r="BI102" s="269"/>
      <c r="BJ102" s="269"/>
      <c r="BK102" s="269"/>
      <c r="BL102" s="269"/>
      <c r="BM102" s="269"/>
      <c r="BN102" s="269"/>
      <c r="BO102" s="269"/>
      <c r="BP102" s="269"/>
      <c r="BQ102" s="283"/>
      <c r="BR102" s="269"/>
      <c r="BS102" s="269"/>
      <c r="BT102" s="269"/>
      <c r="BU102" s="269"/>
      <c r="BV102" s="269"/>
      <c r="BW102" s="269"/>
      <c r="BX102" s="269"/>
      <c r="BY102" s="269"/>
      <c r="BZ102" s="269"/>
      <c r="CA102" s="269"/>
      <c r="CB102" s="269"/>
      <c r="CC102" s="269"/>
      <c r="CD102" s="269"/>
      <c r="CE102" s="269"/>
      <c r="CF102" s="269"/>
      <c r="CG102" s="269"/>
      <c r="CH102" s="269"/>
      <c r="CI102" s="102" t="str">
        <f>IFERROR(IF(A102="","",IF(COUNTIF(Inputs!$A102,"2*")=1,(Inputs!BA102*Assumptions!$B$35),BA102*(VLOOKUP(F102,GHGConversion,2,FALSE)))),0)</f>
        <v/>
      </c>
      <c r="CJ102" s="134" t="str">
        <f t="shared" si="15"/>
        <v/>
      </c>
      <c r="CK102" s="135" t="str">
        <f t="shared" si="16"/>
        <v/>
      </c>
      <c r="CL102" s="99" t="str">
        <f t="shared" si="17"/>
        <v/>
      </c>
      <c r="CM102" s="99" t="str">
        <f t="shared" si="18"/>
        <v/>
      </c>
      <c r="CN102" s="99"/>
      <c r="CO102" s="99" t="str">
        <f t="shared" si="19"/>
        <v/>
      </c>
      <c r="CP102" s="99" t="str">
        <f t="shared" si="20"/>
        <v/>
      </c>
      <c r="CQ102" s="99" t="str">
        <f t="shared" si="21"/>
        <v/>
      </c>
    </row>
    <row r="103" spans="36:95">
      <c r="AJ103" s="72"/>
      <c r="AK103" s="73"/>
      <c r="AN103" s="102" t="str">
        <f t="shared" si="12"/>
        <v/>
      </c>
      <c r="AO103" s="202"/>
      <c r="AP103" s="98"/>
      <c r="AQ103" s="98"/>
      <c r="AR103" s="98"/>
      <c r="BA103" s="132" t="str">
        <f t="shared" si="13"/>
        <v/>
      </c>
      <c r="BB103" s="102" t="str">
        <f>IFERROR(IF(A103="","",AS103*Assumptions!$B$4*(VLOOKUP(AG103,TechnicalSuccess,2,FALSE))*AK103),0)</f>
        <v/>
      </c>
      <c r="BC103" s="133" t="str">
        <f t="shared" si="14"/>
        <v/>
      </c>
      <c r="BD103" s="133" t="str">
        <f>IF(A103="","",#REF!*VLOOKUP(AG103,TechnicalSuccess,2,FALSE)*AK103)</f>
        <v/>
      </c>
      <c r="BE103" s="134" t="str">
        <f>IFERROR(IF(A103="","",(IF(COUNTIF(Inputs!$A103,"2*")=1,((BA103/10000)*Assumptions!$B$6),((AT103+(AT103*Assumptions!$B$5))/AJ103)*(VLOOKUP(AG103,TechnicalSuccess,2,FALSE))*AK103))),0)</f>
        <v/>
      </c>
      <c r="BF103" s="269"/>
      <c r="BG103" s="269"/>
      <c r="BH103" s="269"/>
      <c r="BI103" s="269"/>
      <c r="BJ103" s="269"/>
      <c r="BK103" s="269"/>
      <c r="BL103" s="269"/>
      <c r="BM103" s="269"/>
      <c r="BN103" s="269"/>
      <c r="BO103" s="269"/>
      <c r="BP103" s="269"/>
      <c r="BQ103" s="283"/>
      <c r="BR103" s="269"/>
      <c r="BS103" s="269"/>
      <c r="BT103" s="269"/>
      <c r="BU103" s="269"/>
      <c r="BV103" s="269"/>
      <c r="BW103" s="269"/>
      <c r="BX103" s="269"/>
      <c r="BY103" s="269"/>
      <c r="BZ103" s="269"/>
      <c r="CA103" s="269"/>
      <c r="CB103" s="269"/>
      <c r="CC103" s="269"/>
      <c r="CD103" s="269"/>
      <c r="CE103" s="269"/>
      <c r="CF103" s="269"/>
      <c r="CG103" s="269"/>
      <c r="CH103" s="269"/>
      <c r="CI103" s="102" t="str">
        <f>IFERROR(IF(A103="","",IF(COUNTIF(Inputs!$A103,"2*")=1,(Inputs!BA103*Assumptions!$B$35),BA103*(VLOOKUP(F103,GHGConversion,2,FALSE)))),0)</f>
        <v/>
      </c>
      <c r="CJ103" s="134" t="str">
        <f t="shared" si="15"/>
        <v/>
      </c>
      <c r="CK103" s="135" t="str">
        <f t="shared" si="16"/>
        <v/>
      </c>
      <c r="CL103" s="99" t="str">
        <f t="shared" si="17"/>
        <v/>
      </c>
      <c r="CM103" s="99" t="str">
        <f t="shared" si="18"/>
        <v/>
      </c>
      <c r="CN103" s="99"/>
      <c r="CO103" s="99" t="str">
        <f t="shared" si="19"/>
        <v/>
      </c>
      <c r="CP103" s="99" t="str">
        <f t="shared" si="20"/>
        <v/>
      </c>
      <c r="CQ103" s="99" t="str">
        <f t="shared" si="21"/>
        <v/>
      </c>
    </row>
    <row r="104" spans="36:95">
      <c r="AJ104" s="72"/>
      <c r="AK104" s="73"/>
      <c r="AN104" s="102" t="str">
        <f t="shared" si="12"/>
        <v/>
      </c>
      <c r="AO104" s="202"/>
      <c r="AP104" s="98"/>
      <c r="AQ104" s="98"/>
      <c r="AR104" s="98"/>
      <c r="BA104" s="132" t="str">
        <f t="shared" si="13"/>
        <v/>
      </c>
      <c r="BB104" s="102" t="str">
        <f>IFERROR(IF(A104="","",AS104*Assumptions!$B$4*(VLOOKUP(AG104,TechnicalSuccess,2,FALSE))*AK104),0)</f>
        <v/>
      </c>
      <c r="BC104" s="133" t="str">
        <f t="shared" si="14"/>
        <v/>
      </c>
      <c r="BD104" s="133" t="str">
        <f>IF(A104="","",#REF!*VLOOKUP(AG104,TechnicalSuccess,2,FALSE)*AK104)</f>
        <v/>
      </c>
      <c r="BE104" s="134" t="str">
        <f>IFERROR(IF(A104="","",(IF(COUNTIF(Inputs!$A104,"2*")=1,((BA104/10000)*Assumptions!$B$6),((AT104+(AT104*Assumptions!$B$5))/AJ104)*(VLOOKUP(AG104,TechnicalSuccess,2,FALSE))*AK104))),0)</f>
        <v/>
      </c>
      <c r="BF104" s="269"/>
      <c r="BG104" s="269"/>
      <c r="BH104" s="269"/>
      <c r="BI104" s="269"/>
      <c r="BJ104" s="269"/>
      <c r="BK104" s="269"/>
      <c r="BL104" s="269"/>
      <c r="BM104" s="269"/>
      <c r="BN104" s="269"/>
      <c r="BO104" s="269"/>
      <c r="BP104" s="269"/>
      <c r="BQ104" s="283"/>
      <c r="BR104" s="269"/>
      <c r="BS104" s="269"/>
      <c r="BT104" s="269"/>
      <c r="BU104" s="269"/>
      <c r="BV104" s="269"/>
      <c r="BW104" s="269"/>
      <c r="BX104" s="269"/>
      <c r="BY104" s="269"/>
      <c r="BZ104" s="269"/>
      <c r="CA104" s="269"/>
      <c r="CB104" s="269"/>
      <c r="CC104" s="269"/>
      <c r="CD104" s="269"/>
      <c r="CE104" s="269"/>
      <c r="CF104" s="269"/>
      <c r="CG104" s="269"/>
      <c r="CH104" s="269"/>
      <c r="CI104" s="102" t="str">
        <f>IFERROR(IF(A104="","",IF(COUNTIF(Inputs!$A104,"2*")=1,(Inputs!BA104*Assumptions!$B$35),BA104*(VLOOKUP(F104,GHGConversion,2,FALSE)))),0)</f>
        <v/>
      </c>
      <c r="CJ104" s="134" t="str">
        <f t="shared" si="15"/>
        <v/>
      </c>
      <c r="CK104" s="135" t="str">
        <f t="shared" si="16"/>
        <v/>
      </c>
      <c r="CL104" s="99" t="str">
        <f t="shared" si="17"/>
        <v/>
      </c>
      <c r="CM104" s="99" t="str">
        <f t="shared" si="18"/>
        <v/>
      </c>
      <c r="CN104" s="99"/>
      <c r="CO104" s="99" t="str">
        <f t="shared" si="19"/>
        <v/>
      </c>
      <c r="CP104" s="99" t="str">
        <f t="shared" si="20"/>
        <v/>
      </c>
      <c r="CQ104" s="99" t="str">
        <f t="shared" si="21"/>
        <v/>
      </c>
    </row>
    <row r="105" spans="36:95">
      <c r="AJ105" s="72"/>
      <c r="AK105" s="73"/>
      <c r="AN105" s="102" t="str">
        <f t="shared" si="12"/>
        <v/>
      </c>
      <c r="AO105" s="202"/>
      <c r="AP105" s="98"/>
      <c r="AQ105" s="98"/>
      <c r="AR105" s="98"/>
      <c r="BA105" s="132" t="str">
        <f t="shared" si="13"/>
        <v/>
      </c>
      <c r="BB105" s="102" t="str">
        <f>IFERROR(IF(A105="","",AS105*Assumptions!$B$4*(VLOOKUP(AG105,TechnicalSuccess,2,FALSE))*AK105),0)</f>
        <v/>
      </c>
      <c r="BC105" s="133" t="str">
        <f t="shared" si="14"/>
        <v/>
      </c>
      <c r="BD105" s="133" t="str">
        <f>IF(A105="","",#REF!*VLOOKUP(AG105,TechnicalSuccess,2,FALSE)*AK105)</f>
        <v/>
      </c>
      <c r="BE105" s="134" t="str">
        <f>IFERROR(IF(A105="","",(IF(COUNTIF(Inputs!$A105,"2*")=1,((BA105/10000)*Assumptions!$B$6),((AT105+(AT105*Assumptions!$B$5))/AJ105)*(VLOOKUP(AG105,TechnicalSuccess,2,FALSE))*AK105))),0)</f>
        <v/>
      </c>
      <c r="BF105" s="269"/>
      <c r="BG105" s="269"/>
      <c r="BH105" s="269"/>
      <c r="BI105" s="269"/>
      <c r="BJ105" s="269"/>
      <c r="BK105" s="269"/>
      <c r="BL105" s="269"/>
      <c r="BM105" s="269"/>
      <c r="BN105" s="269"/>
      <c r="BO105" s="269"/>
      <c r="BP105" s="269"/>
      <c r="BQ105" s="283"/>
      <c r="BR105" s="269"/>
      <c r="BS105" s="269"/>
      <c r="BT105" s="269"/>
      <c r="BU105" s="269"/>
      <c r="BV105" s="269"/>
      <c r="BW105" s="269"/>
      <c r="BX105" s="269"/>
      <c r="BY105" s="269"/>
      <c r="BZ105" s="269"/>
      <c r="CA105" s="269"/>
      <c r="CB105" s="269"/>
      <c r="CC105" s="269"/>
      <c r="CD105" s="269"/>
      <c r="CE105" s="269"/>
      <c r="CF105" s="269"/>
      <c r="CG105" s="269"/>
      <c r="CH105" s="269"/>
      <c r="CI105" s="102" t="str">
        <f>IFERROR(IF(A105="","",IF(COUNTIF(Inputs!$A105,"2*")=1,(Inputs!BA105*Assumptions!$B$35),BA105*(VLOOKUP(F105,GHGConversion,2,FALSE)))),0)</f>
        <v/>
      </c>
      <c r="CJ105" s="134" t="str">
        <f t="shared" si="15"/>
        <v/>
      </c>
      <c r="CK105" s="135" t="str">
        <f t="shared" si="16"/>
        <v/>
      </c>
      <c r="CL105" s="99" t="str">
        <f t="shared" si="17"/>
        <v/>
      </c>
      <c r="CM105" s="99" t="str">
        <f t="shared" si="18"/>
        <v/>
      </c>
      <c r="CN105" s="99"/>
      <c r="CO105" s="99" t="str">
        <f t="shared" si="19"/>
        <v/>
      </c>
      <c r="CP105" s="99" t="str">
        <f t="shared" si="20"/>
        <v/>
      </c>
      <c r="CQ105" s="99" t="str">
        <f t="shared" si="21"/>
        <v/>
      </c>
    </row>
    <row r="106" spans="36:95">
      <c r="AJ106" s="72"/>
      <c r="AK106" s="73"/>
      <c r="AN106" s="102" t="str">
        <f t="shared" si="12"/>
        <v/>
      </c>
      <c r="AO106" s="202"/>
      <c r="AP106" s="98"/>
      <c r="AQ106" s="98"/>
      <c r="AR106" s="98"/>
      <c r="BA106" s="132" t="str">
        <f t="shared" si="13"/>
        <v/>
      </c>
      <c r="BB106" s="102" t="str">
        <f>IFERROR(IF(A106="","",AS106*Assumptions!$B$4*(VLOOKUP(AG106,TechnicalSuccess,2,FALSE))*AK106),0)</f>
        <v/>
      </c>
      <c r="BC106" s="133" t="str">
        <f t="shared" si="14"/>
        <v/>
      </c>
      <c r="BD106" s="133" t="str">
        <f>IF(A106="","",#REF!*VLOOKUP(AG106,TechnicalSuccess,2,FALSE)*AK106)</f>
        <v/>
      </c>
      <c r="BE106" s="134" t="str">
        <f>IFERROR(IF(A106="","",(IF(COUNTIF(Inputs!$A106,"2*")=1,((BA106/10000)*Assumptions!$B$6),((AT106+(AT106*Assumptions!$B$5))/AJ106)*(VLOOKUP(AG106,TechnicalSuccess,2,FALSE))*AK106))),0)</f>
        <v/>
      </c>
      <c r="BF106" s="269"/>
      <c r="BG106" s="269"/>
      <c r="BH106" s="269"/>
      <c r="BI106" s="269"/>
      <c r="BJ106" s="269"/>
      <c r="BK106" s="269"/>
      <c r="BL106" s="269"/>
      <c r="BM106" s="269"/>
      <c r="BN106" s="269"/>
      <c r="BO106" s="269"/>
      <c r="BP106" s="269"/>
      <c r="BQ106" s="283"/>
      <c r="BR106" s="269"/>
      <c r="BS106" s="269"/>
      <c r="BT106" s="269"/>
      <c r="BU106" s="269"/>
      <c r="BV106" s="269"/>
      <c r="BW106" s="269"/>
      <c r="BX106" s="269"/>
      <c r="BY106" s="269"/>
      <c r="BZ106" s="269"/>
      <c r="CA106" s="269"/>
      <c r="CB106" s="269"/>
      <c r="CC106" s="269"/>
      <c r="CD106" s="269"/>
      <c r="CE106" s="269"/>
      <c r="CF106" s="269"/>
      <c r="CG106" s="269"/>
      <c r="CH106" s="269"/>
      <c r="CI106" s="102" t="str">
        <f>IFERROR(IF(A106="","",IF(COUNTIF(Inputs!$A106,"2*")=1,(Inputs!BA106*Assumptions!$B$35),BA106*(VLOOKUP(F106,GHGConversion,2,FALSE)))),0)</f>
        <v/>
      </c>
      <c r="CJ106" s="134" t="str">
        <f t="shared" si="15"/>
        <v/>
      </c>
      <c r="CK106" s="135" t="str">
        <f t="shared" si="16"/>
        <v/>
      </c>
      <c r="CL106" s="99" t="str">
        <f t="shared" si="17"/>
        <v/>
      </c>
      <c r="CM106" s="99" t="str">
        <f t="shared" si="18"/>
        <v/>
      </c>
      <c r="CN106" s="99"/>
      <c r="CO106" s="99" t="str">
        <f t="shared" si="19"/>
        <v/>
      </c>
      <c r="CP106" s="99" t="str">
        <f t="shared" si="20"/>
        <v/>
      </c>
      <c r="CQ106" s="99" t="str">
        <f t="shared" si="21"/>
        <v/>
      </c>
    </row>
    <row r="107" spans="36:95">
      <c r="AJ107" s="72"/>
      <c r="AK107" s="73"/>
      <c r="AN107" s="102" t="str">
        <f t="shared" si="12"/>
        <v/>
      </c>
      <c r="AO107" s="202"/>
      <c r="AP107" s="98"/>
      <c r="AQ107" s="98"/>
      <c r="AR107" s="98"/>
      <c r="BA107" s="132" t="str">
        <f t="shared" si="13"/>
        <v/>
      </c>
      <c r="BB107" s="102" t="str">
        <f>IFERROR(IF(A107="","",AS107*Assumptions!$B$4*(VLOOKUP(AG107,TechnicalSuccess,2,FALSE))*AK107),0)</f>
        <v/>
      </c>
      <c r="BC107" s="133" t="str">
        <f t="shared" si="14"/>
        <v/>
      </c>
      <c r="BD107" s="133" t="str">
        <f>IF(A107="","",#REF!*VLOOKUP(AG107,TechnicalSuccess,2,FALSE)*AK107)</f>
        <v/>
      </c>
      <c r="BE107" s="134" t="str">
        <f>IFERROR(IF(A107="","",(IF(COUNTIF(Inputs!$A107,"2*")=1,((BA107/10000)*Assumptions!$B$6),((AT107+(AT107*Assumptions!$B$5))/AJ107)*(VLOOKUP(AG107,TechnicalSuccess,2,FALSE))*AK107))),0)</f>
        <v/>
      </c>
      <c r="BF107" s="269"/>
      <c r="BG107" s="269"/>
      <c r="BH107" s="269"/>
      <c r="BI107" s="269"/>
      <c r="BJ107" s="269"/>
      <c r="BK107" s="269"/>
      <c r="BL107" s="269"/>
      <c r="BM107" s="269"/>
      <c r="BN107" s="269"/>
      <c r="BO107" s="269"/>
      <c r="BP107" s="269"/>
      <c r="BQ107" s="283"/>
      <c r="BR107" s="269"/>
      <c r="BS107" s="269"/>
      <c r="BT107" s="269"/>
      <c r="BU107" s="269"/>
      <c r="BV107" s="269"/>
      <c r="BW107" s="269"/>
      <c r="BX107" s="269"/>
      <c r="BY107" s="269"/>
      <c r="BZ107" s="269"/>
      <c r="CA107" s="269"/>
      <c r="CB107" s="269"/>
      <c r="CC107" s="269"/>
      <c r="CD107" s="269"/>
      <c r="CE107" s="269"/>
      <c r="CF107" s="269"/>
      <c r="CG107" s="269"/>
      <c r="CH107" s="269"/>
      <c r="CI107" s="102" t="str">
        <f>IFERROR(IF(A107="","",IF(COUNTIF(Inputs!$A107,"2*")=1,(Inputs!BA107*Assumptions!$B$35),BA107*(VLOOKUP(F107,GHGConversion,2,FALSE)))),0)</f>
        <v/>
      </c>
      <c r="CJ107" s="134" t="str">
        <f t="shared" si="15"/>
        <v/>
      </c>
      <c r="CK107" s="135" t="str">
        <f t="shared" si="16"/>
        <v/>
      </c>
      <c r="CL107" s="99" t="str">
        <f t="shared" si="17"/>
        <v/>
      </c>
      <c r="CM107" s="99" t="str">
        <f t="shared" si="18"/>
        <v/>
      </c>
      <c r="CN107" s="99"/>
      <c r="CO107" s="99" t="str">
        <f t="shared" si="19"/>
        <v/>
      </c>
      <c r="CP107" s="99" t="str">
        <f t="shared" si="20"/>
        <v/>
      </c>
      <c r="CQ107" s="99" t="str">
        <f t="shared" si="21"/>
        <v/>
      </c>
    </row>
    <row r="108" spans="36:95">
      <c r="AJ108" s="72"/>
      <c r="AK108" s="73"/>
      <c r="AN108" s="102" t="str">
        <f t="shared" si="12"/>
        <v/>
      </c>
      <c r="AO108" s="202"/>
      <c r="AP108" s="98"/>
      <c r="AQ108" s="98"/>
      <c r="AR108" s="98"/>
      <c r="BA108" s="132" t="str">
        <f t="shared" si="13"/>
        <v/>
      </c>
      <c r="BB108" s="102" t="str">
        <f>IFERROR(IF(A108="","",AS108*Assumptions!$B$4*(VLOOKUP(AG108,TechnicalSuccess,2,FALSE))*AK108),0)</f>
        <v/>
      </c>
      <c r="BC108" s="133" t="str">
        <f t="shared" si="14"/>
        <v/>
      </c>
      <c r="BD108" s="133" t="str">
        <f>IF(A108="","",#REF!*VLOOKUP(AG108,TechnicalSuccess,2,FALSE)*AK108)</f>
        <v/>
      </c>
      <c r="BE108" s="134" t="str">
        <f>IFERROR(IF(A108="","",(IF(COUNTIF(Inputs!$A108,"2*")=1,((BA108/10000)*Assumptions!$B$6),((AT108+(AT108*Assumptions!$B$5))/AJ108)*(VLOOKUP(AG108,TechnicalSuccess,2,FALSE))*AK108))),0)</f>
        <v/>
      </c>
      <c r="BF108" s="269"/>
      <c r="BG108" s="269"/>
      <c r="BH108" s="269"/>
      <c r="BI108" s="269"/>
      <c r="BJ108" s="269"/>
      <c r="BK108" s="269"/>
      <c r="BL108" s="269"/>
      <c r="BM108" s="269"/>
      <c r="BN108" s="269"/>
      <c r="BO108" s="269"/>
      <c r="BP108" s="269"/>
      <c r="BQ108" s="283"/>
      <c r="BR108" s="269"/>
      <c r="BS108" s="269"/>
      <c r="BT108" s="269"/>
      <c r="BU108" s="269"/>
      <c r="BV108" s="269"/>
      <c r="BW108" s="269"/>
      <c r="BX108" s="269"/>
      <c r="BY108" s="269"/>
      <c r="BZ108" s="269"/>
      <c r="CA108" s="269"/>
      <c r="CB108" s="269"/>
      <c r="CC108" s="269"/>
      <c r="CD108" s="269"/>
      <c r="CE108" s="269"/>
      <c r="CF108" s="269"/>
      <c r="CG108" s="269"/>
      <c r="CH108" s="269"/>
      <c r="CI108" s="102" t="str">
        <f>IFERROR(IF(A108="","",IF(COUNTIF(Inputs!$A108,"2*")=1,(Inputs!BA108*Assumptions!$B$35),BA108*(VLOOKUP(F108,GHGConversion,2,FALSE)))),0)</f>
        <v/>
      </c>
      <c r="CJ108" s="134" t="str">
        <f t="shared" si="15"/>
        <v/>
      </c>
      <c r="CK108" s="135" t="str">
        <f t="shared" si="16"/>
        <v/>
      </c>
      <c r="CL108" s="99" t="str">
        <f t="shared" si="17"/>
        <v/>
      </c>
      <c r="CM108" s="99" t="str">
        <f t="shared" si="18"/>
        <v/>
      </c>
      <c r="CN108" s="99"/>
      <c r="CO108" s="99" t="str">
        <f t="shared" si="19"/>
        <v/>
      </c>
      <c r="CP108" s="99" t="str">
        <f t="shared" si="20"/>
        <v/>
      </c>
      <c r="CQ108" s="99" t="str">
        <f t="shared" si="21"/>
        <v/>
      </c>
    </row>
    <row r="109" spans="36:95">
      <c r="AJ109" s="72"/>
      <c r="AK109" s="73"/>
      <c r="AN109" s="102" t="str">
        <f t="shared" si="12"/>
        <v/>
      </c>
      <c r="AO109" s="202"/>
      <c r="AP109" s="98"/>
      <c r="AQ109" s="98"/>
      <c r="AR109" s="98"/>
      <c r="BA109" s="132" t="str">
        <f t="shared" si="13"/>
        <v/>
      </c>
      <c r="BB109" s="102" t="str">
        <f>IFERROR(IF(A109="","",AS109*Assumptions!$B$4*(VLOOKUP(AG109,TechnicalSuccess,2,FALSE))*AK109),0)</f>
        <v/>
      </c>
      <c r="BC109" s="133" t="str">
        <f t="shared" si="14"/>
        <v/>
      </c>
      <c r="BD109" s="133" t="str">
        <f>IF(A109="","",#REF!*VLOOKUP(AG109,TechnicalSuccess,2,FALSE)*AK109)</f>
        <v/>
      </c>
      <c r="BE109" s="134" t="str">
        <f>IFERROR(IF(A109="","",(IF(COUNTIF(Inputs!$A109,"2*")=1,((BA109/10000)*Assumptions!$B$6),((AT109+(AT109*Assumptions!$B$5))/AJ109)*(VLOOKUP(AG109,TechnicalSuccess,2,FALSE))*AK109))),0)</f>
        <v/>
      </c>
      <c r="BF109" s="269"/>
      <c r="BG109" s="269"/>
      <c r="BH109" s="269"/>
      <c r="BI109" s="269"/>
      <c r="BJ109" s="269"/>
      <c r="BK109" s="269"/>
      <c r="BL109" s="269"/>
      <c r="BM109" s="269"/>
      <c r="BN109" s="269"/>
      <c r="BO109" s="269"/>
      <c r="BP109" s="269"/>
      <c r="BQ109" s="283"/>
      <c r="BR109" s="269"/>
      <c r="BS109" s="269"/>
      <c r="BT109" s="269"/>
      <c r="BU109" s="269"/>
      <c r="BV109" s="269"/>
      <c r="BW109" s="269"/>
      <c r="BX109" s="269"/>
      <c r="BY109" s="269"/>
      <c r="BZ109" s="269"/>
      <c r="CA109" s="269"/>
      <c r="CB109" s="269"/>
      <c r="CC109" s="269"/>
      <c r="CD109" s="269"/>
      <c r="CE109" s="269"/>
      <c r="CF109" s="269"/>
      <c r="CG109" s="269"/>
      <c r="CH109" s="269"/>
      <c r="CI109" s="102" t="str">
        <f>IFERROR(IF(A109="","",IF(COUNTIF(Inputs!$A109,"2*")=1,(Inputs!BA109*Assumptions!$B$35),BA109*(VLOOKUP(F109,GHGConversion,2,FALSE)))),0)</f>
        <v/>
      </c>
      <c r="CJ109" s="134" t="str">
        <f t="shared" si="15"/>
        <v/>
      </c>
      <c r="CK109" s="135" t="str">
        <f t="shared" si="16"/>
        <v/>
      </c>
      <c r="CL109" s="99" t="str">
        <f t="shared" si="17"/>
        <v/>
      </c>
      <c r="CM109" s="99" t="str">
        <f t="shared" si="18"/>
        <v/>
      </c>
      <c r="CN109" s="99"/>
      <c r="CO109" s="99" t="str">
        <f t="shared" si="19"/>
        <v/>
      </c>
      <c r="CP109" s="99" t="str">
        <f t="shared" si="20"/>
        <v/>
      </c>
      <c r="CQ109" s="99" t="str">
        <f t="shared" si="21"/>
        <v/>
      </c>
    </row>
    <row r="110" spans="36:95">
      <c r="AJ110" s="72"/>
      <c r="AK110" s="73"/>
      <c r="AN110" s="102" t="str">
        <f t="shared" si="12"/>
        <v/>
      </c>
      <c r="AO110" s="202"/>
      <c r="AP110" s="98"/>
      <c r="AQ110" s="98"/>
      <c r="AR110" s="98"/>
      <c r="BA110" s="132" t="str">
        <f t="shared" si="13"/>
        <v/>
      </c>
      <c r="BB110" s="102" t="str">
        <f>IFERROR(IF(A110="","",AS110*Assumptions!$B$4*(VLOOKUP(AG110,TechnicalSuccess,2,FALSE))*AK110),0)</f>
        <v/>
      </c>
      <c r="BC110" s="133" t="str">
        <f t="shared" si="14"/>
        <v/>
      </c>
      <c r="BD110" s="133" t="str">
        <f>IF(A110="","",#REF!*VLOOKUP(AG110,TechnicalSuccess,2,FALSE)*AK110)</f>
        <v/>
      </c>
      <c r="BE110" s="134" t="str">
        <f>IFERROR(IF(A110="","",(IF(COUNTIF(Inputs!$A110,"2*")=1,((BA110/10000)*Assumptions!$B$6),((AT110+(AT110*Assumptions!$B$5))/AJ110)*(VLOOKUP(AG110,TechnicalSuccess,2,FALSE))*AK110))),0)</f>
        <v/>
      </c>
      <c r="BF110" s="269"/>
      <c r="BG110" s="269"/>
      <c r="BH110" s="269"/>
      <c r="BI110" s="269"/>
      <c r="BJ110" s="269"/>
      <c r="BK110" s="269"/>
      <c r="BL110" s="269"/>
      <c r="BM110" s="269"/>
      <c r="BN110" s="269"/>
      <c r="BO110" s="269"/>
      <c r="BP110" s="269"/>
      <c r="BQ110" s="283"/>
      <c r="BR110" s="269"/>
      <c r="BS110" s="269"/>
      <c r="BT110" s="269"/>
      <c r="BU110" s="269"/>
      <c r="BV110" s="269"/>
      <c r="BW110" s="269"/>
      <c r="BX110" s="269"/>
      <c r="BY110" s="269"/>
      <c r="BZ110" s="269"/>
      <c r="CA110" s="269"/>
      <c r="CB110" s="269"/>
      <c r="CC110" s="269"/>
      <c r="CD110" s="269"/>
      <c r="CE110" s="269"/>
      <c r="CF110" s="269"/>
      <c r="CG110" s="269"/>
      <c r="CH110" s="269"/>
      <c r="CI110" s="102" t="str">
        <f>IFERROR(IF(A110="","",IF(COUNTIF(Inputs!$A110,"2*")=1,(Inputs!BA110*Assumptions!$B$35),BA110*(VLOOKUP(F110,GHGConversion,2,FALSE)))),0)</f>
        <v/>
      </c>
      <c r="CJ110" s="134" t="str">
        <f t="shared" si="15"/>
        <v/>
      </c>
      <c r="CK110" s="135" t="str">
        <f t="shared" si="16"/>
        <v/>
      </c>
      <c r="CL110" s="99" t="str">
        <f t="shared" si="17"/>
        <v/>
      </c>
      <c r="CM110" s="99" t="str">
        <f t="shared" si="18"/>
        <v/>
      </c>
      <c r="CN110" s="99"/>
      <c r="CO110" s="99" t="str">
        <f t="shared" si="19"/>
        <v/>
      </c>
      <c r="CP110" s="99" t="str">
        <f t="shared" si="20"/>
        <v/>
      </c>
      <c r="CQ110" s="99" t="str">
        <f t="shared" si="21"/>
        <v/>
      </c>
    </row>
    <row r="111" spans="36:95">
      <c r="AJ111" s="72"/>
      <c r="AK111" s="73"/>
      <c r="AN111" s="102" t="str">
        <f t="shared" si="12"/>
        <v/>
      </c>
      <c r="AO111" s="202"/>
      <c r="AP111" s="98"/>
      <c r="AQ111" s="98"/>
      <c r="AR111" s="98"/>
      <c r="BA111" s="132" t="str">
        <f t="shared" si="13"/>
        <v/>
      </c>
      <c r="BB111" s="102" t="str">
        <f>IFERROR(IF(A111="","",AS111*Assumptions!$B$4*(VLOOKUP(AG111,TechnicalSuccess,2,FALSE))*AK111),0)</f>
        <v/>
      </c>
      <c r="BC111" s="133" t="str">
        <f t="shared" si="14"/>
        <v/>
      </c>
      <c r="BD111" s="133" t="str">
        <f>IF(A111="","",#REF!*VLOOKUP(AG111,TechnicalSuccess,2,FALSE)*AK111)</f>
        <v/>
      </c>
      <c r="BE111" s="134" t="str">
        <f>IFERROR(IF(A111="","",(IF(COUNTIF(Inputs!$A111,"2*")=1,((BA111/10000)*Assumptions!$B$6),((AT111+(AT111*Assumptions!$B$5))/AJ111)*(VLOOKUP(AG111,TechnicalSuccess,2,FALSE))*AK111))),0)</f>
        <v/>
      </c>
      <c r="BF111" s="269"/>
      <c r="BG111" s="269"/>
      <c r="BH111" s="269"/>
      <c r="BI111" s="269"/>
      <c r="BJ111" s="269"/>
      <c r="BK111" s="269"/>
      <c r="BL111" s="269"/>
      <c r="BM111" s="269"/>
      <c r="BN111" s="269"/>
      <c r="BO111" s="269"/>
      <c r="BP111" s="269"/>
      <c r="BQ111" s="283"/>
      <c r="BR111" s="269"/>
      <c r="BS111" s="269"/>
      <c r="BT111" s="269"/>
      <c r="BU111" s="269"/>
      <c r="BV111" s="269"/>
      <c r="BW111" s="269"/>
      <c r="BX111" s="269"/>
      <c r="BY111" s="269"/>
      <c r="BZ111" s="269"/>
      <c r="CA111" s="269"/>
      <c r="CB111" s="269"/>
      <c r="CC111" s="269"/>
      <c r="CD111" s="269"/>
      <c r="CE111" s="269"/>
      <c r="CF111" s="269"/>
      <c r="CG111" s="269"/>
      <c r="CH111" s="269"/>
      <c r="CI111" s="102" t="str">
        <f>IFERROR(IF(A111="","",IF(COUNTIF(Inputs!$A111,"2*")=1,(Inputs!BA111*Assumptions!$B$35),BA111*(VLOOKUP(F111,GHGConversion,2,FALSE)))),0)</f>
        <v/>
      </c>
      <c r="CJ111" s="134" t="str">
        <f t="shared" si="15"/>
        <v/>
      </c>
      <c r="CK111" s="135" t="str">
        <f t="shared" si="16"/>
        <v/>
      </c>
      <c r="CL111" s="99" t="str">
        <f t="shared" si="17"/>
        <v/>
      </c>
      <c r="CM111" s="99" t="str">
        <f t="shared" si="18"/>
        <v/>
      </c>
      <c r="CN111" s="99"/>
      <c r="CO111" s="99" t="str">
        <f t="shared" si="19"/>
        <v/>
      </c>
      <c r="CP111" s="99" t="str">
        <f t="shared" si="20"/>
        <v/>
      </c>
      <c r="CQ111" s="99" t="str">
        <f t="shared" si="21"/>
        <v/>
      </c>
    </row>
    <row r="112" spans="36:95">
      <c r="AJ112" s="72"/>
      <c r="AK112" s="73"/>
      <c r="AN112" s="102" t="str">
        <f t="shared" si="12"/>
        <v/>
      </c>
      <c r="AO112" s="202"/>
      <c r="AP112" s="98"/>
      <c r="AQ112" s="98"/>
      <c r="AR112" s="98"/>
      <c r="BA112" s="132" t="str">
        <f t="shared" si="13"/>
        <v/>
      </c>
      <c r="BB112" s="102" t="str">
        <f>IFERROR(IF(A112="","",AS112*Assumptions!$B$4*(VLOOKUP(AG112,TechnicalSuccess,2,FALSE))*AK112),0)</f>
        <v/>
      </c>
      <c r="BC112" s="133" t="str">
        <f t="shared" si="14"/>
        <v/>
      </c>
      <c r="BD112" s="133" t="str">
        <f>IF(A112="","",#REF!*VLOOKUP(AG112,TechnicalSuccess,2,FALSE)*AK112)</f>
        <v/>
      </c>
      <c r="BE112" s="134" t="str">
        <f>IFERROR(IF(A112="","",(IF(COUNTIF(Inputs!$A112,"2*")=1,((BA112/10000)*Assumptions!$B$6),((AT112+(AT112*Assumptions!$B$5))/AJ112)*(VLOOKUP(AG112,TechnicalSuccess,2,FALSE))*AK112))),0)</f>
        <v/>
      </c>
      <c r="BF112" s="269"/>
      <c r="BG112" s="269"/>
      <c r="BH112" s="269"/>
      <c r="BI112" s="269"/>
      <c r="BJ112" s="269"/>
      <c r="BK112" s="269"/>
      <c r="BL112" s="269"/>
      <c r="BM112" s="269"/>
      <c r="BN112" s="269"/>
      <c r="BO112" s="269"/>
      <c r="BP112" s="269"/>
      <c r="BQ112" s="283"/>
      <c r="BR112" s="269"/>
      <c r="BS112" s="269"/>
      <c r="BT112" s="269"/>
      <c r="BU112" s="269"/>
      <c r="BV112" s="269"/>
      <c r="BW112" s="269"/>
      <c r="BX112" s="269"/>
      <c r="BY112" s="269"/>
      <c r="BZ112" s="269"/>
      <c r="CA112" s="269"/>
      <c r="CB112" s="269"/>
      <c r="CC112" s="269"/>
      <c r="CD112" s="269"/>
      <c r="CE112" s="269"/>
      <c r="CF112" s="269"/>
      <c r="CG112" s="269"/>
      <c r="CH112" s="269"/>
      <c r="CI112" s="102" t="str">
        <f>IFERROR(IF(A112="","",IF(COUNTIF(Inputs!$A112,"2*")=1,(Inputs!BA112*Assumptions!$B$35),BA112*(VLOOKUP(F112,GHGConversion,2,FALSE)))),0)</f>
        <v/>
      </c>
      <c r="CJ112" s="134" t="str">
        <f t="shared" si="15"/>
        <v/>
      </c>
      <c r="CK112" s="135" t="str">
        <f t="shared" si="16"/>
        <v/>
      </c>
      <c r="CL112" s="99" t="str">
        <f t="shared" si="17"/>
        <v/>
      </c>
      <c r="CM112" s="99" t="str">
        <f t="shared" si="18"/>
        <v/>
      </c>
      <c r="CN112" s="99"/>
      <c r="CO112" s="99" t="str">
        <f t="shared" si="19"/>
        <v/>
      </c>
      <c r="CP112" s="99" t="str">
        <f t="shared" si="20"/>
        <v/>
      </c>
      <c r="CQ112" s="99" t="str">
        <f t="shared" si="21"/>
        <v/>
      </c>
    </row>
    <row r="113" spans="36:95">
      <c r="AJ113" s="72"/>
      <c r="AK113" s="73"/>
      <c r="AN113" s="102" t="str">
        <f t="shared" si="12"/>
        <v/>
      </c>
      <c r="AO113" s="202"/>
      <c r="AP113" s="98"/>
      <c r="AQ113" s="98"/>
      <c r="AR113" s="98"/>
      <c r="BA113" s="132" t="str">
        <f t="shared" si="13"/>
        <v/>
      </c>
      <c r="BB113" s="102" t="str">
        <f>IFERROR(IF(A113="","",AS113*Assumptions!$B$4*(VLOOKUP(AG113,TechnicalSuccess,2,FALSE))*AK113),0)</f>
        <v/>
      </c>
      <c r="BC113" s="133" t="str">
        <f t="shared" si="14"/>
        <v/>
      </c>
      <c r="BD113" s="133" t="str">
        <f>IF(A113="","",#REF!*VLOOKUP(AG113,TechnicalSuccess,2,FALSE)*AK113)</f>
        <v/>
      </c>
      <c r="BE113" s="134" t="str">
        <f>IFERROR(IF(A113="","",(IF(COUNTIF(Inputs!$A113,"2*")=1,((BA113/10000)*Assumptions!$B$6),((AT113+(AT113*Assumptions!$B$5))/AJ113)*(VLOOKUP(AG113,TechnicalSuccess,2,FALSE))*AK113))),0)</f>
        <v/>
      </c>
      <c r="BF113" s="269"/>
      <c r="BG113" s="269"/>
      <c r="BH113" s="269"/>
      <c r="BI113" s="269"/>
      <c r="BJ113" s="269"/>
      <c r="BK113" s="269"/>
      <c r="BL113" s="269"/>
      <c r="BM113" s="269"/>
      <c r="BN113" s="269"/>
      <c r="BO113" s="269"/>
      <c r="BP113" s="269"/>
      <c r="BQ113" s="283"/>
      <c r="BR113" s="269"/>
      <c r="BS113" s="269"/>
      <c r="BT113" s="269"/>
      <c r="BU113" s="269"/>
      <c r="BV113" s="269"/>
      <c r="BW113" s="269"/>
      <c r="BX113" s="269"/>
      <c r="BY113" s="269"/>
      <c r="BZ113" s="269"/>
      <c r="CA113" s="269"/>
      <c r="CB113" s="269"/>
      <c r="CC113" s="269"/>
      <c r="CD113" s="269"/>
      <c r="CE113" s="269"/>
      <c r="CF113" s="269"/>
      <c r="CG113" s="269"/>
      <c r="CH113" s="269"/>
      <c r="CI113" s="102" t="str">
        <f>IFERROR(IF(A113="","",IF(COUNTIF(Inputs!$A113,"2*")=1,(Inputs!BA113*Assumptions!$B$35),BA113*(VLOOKUP(F113,GHGConversion,2,FALSE)))),0)</f>
        <v/>
      </c>
      <c r="CJ113" s="134" t="str">
        <f t="shared" si="15"/>
        <v/>
      </c>
      <c r="CK113" s="135" t="str">
        <f t="shared" si="16"/>
        <v/>
      </c>
      <c r="CL113" s="99" t="str">
        <f t="shared" si="17"/>
        <v/>
      </c>
      <c r="CM113" s="99" t="str">
        <f t="shared" si="18"/>
        <v/>
      </c>
      <c r="CN113" s="99"/>
      <c r="CO113" s="99" t="str">
        <f t="shared" si="19"/>
        <v/>
      </c>
      <c r="CP113" s="99" t="str">
        <f t="shared" si="20"/>
        <v/>
      </c>
      <c r="CQ113" s="99" t="str">
        <f t="shared" si="21"/>
        <v/>
      </c>
    </row>
    <row r="114" spans="36:95">
      <c r="AJ114" s="72"/>
      <c r="AK114" s="73"/>
      <c r="AN114" s="102" t="str">
        <f t="shared" si="12"/>
        <v/>
      </c>
      <c r="AO114" s="202"/>
      <c r="AP114" s="98"/>
      <c r="AQ114" s="98"/>
      <c r="AR114" s="98"/>
      <c r="BA114" s="132" t="str">
        <f t="shared" si="13"/>
        <v/>
      </c>
      <c r="BB114" s="102" t="str">
        <f>IFERROR(IF(A114="","",AS114*Assumptions!$B$4*(VLOOKUP(AG114,TechnicalSuccess,2,FALSE))*AK114),0)</f>
        <v/>
      </c>
      <c r="BC114" s="133" t="str">
        <f t="shared" si="14"/>
        <v/>
      </c>
      <c r="BD114" s="133" t="str">
        <f>IF(A114="","",#REF!*VLOOKUP(AG114,TechnicalSuccess,2,FALSE)*AK114)</f>
        <v/>
      </c>
      <c r="BE114" s="134" t="str">
        <f>IFERROR(IF(A114="","",(IF(COUNTIF(Inputs!$A114,"2*")=1,((BA114/10000)*Assumptions!$B$6),((AT114+(AT114*Assumptions!$B$5))/AJ114)*(VLOOKUP(AG114,TechnicalSuccess,2,FALSE))*AK114))),0)</f>
        <v/>
      </c>
      <c r="BF114" s="269"/>
      <c r="BG114" s="269"/>
      <c r="BH114" s="269"/>
      <c r="BI114" s="269"/>
      <c r="BJ114" s="269"/>
      <c r="BK114" s="269"/>
      <c r="BL114" s="269"/>
      <c r="BM114" s="269"/>
      <c r="BN114" s="269"/>
      <c r="BO114" s="269"/>
      <c r="BP114" s="269"/>
      <c r="BQ114" s="283"/>
      <c r="BR114" s="269"/>
      <c r="BS114" s="269"/>
      <c r="BT114" s="269"/>
      <c r="BU114" s="269"/>
      <c r="BV114" s="269"/>
      <c r="BW114" s="269"/>
      <c r="BX114" s="269"/>
      <c r="BY114" s="269"/>
      <c r="BZ114" s="269"/>
      <c r="CA114" s="269"/>
      <c r="CB114" s="269"/>
      <c r="CC114" s="269"/>
      <c r="CD114" s="269"/>
      <c r="CE114" s="269"/>
      <c r="CF114" s="269"/>
      <c r="CG114" s="269"/>
      <c r="CH114" s="269"/>
      <c r="CI114" s="102" t="str">
        <f>IFERROR(IF(A114="","",IF(COUNTIF(Inputs!$A114,"2*")=1,(Inputs!BA114*Assumptions!$B$35),BA114*(VLOOKUP(F114,GHGConversion,2,FALSE)))),0)</f>
        <v/>
      </c>
      <c r="CJ114" s="134" t="str">
        <f t="shared" si="15"/>
        <v/>
      </c>
      <c r="CK114" s="135" t="str">
        <f t="shared" si="16"/>
        <v/>
      </c>
      <c r="CL114" s="99" t="str">
        <f t="shared" si="17"/>
        <v/>
      </c>
      <c r="CM114" s="99" t="str">
        <f t="shared" si="18"/>
        <v/>
      </c>
      <c r="CN114" s="99"/>
      <c r="CO114" s="99" t="str">
        <f t="shared" si="19"/>
        <v/>
      </c>
      <c r="CP114" s="99" t="str">
        <f t="shared" si="20"/>
        <v/>
      </c>
      <c r="CQ114" s="99" t="str">
        <f t="shared" si="21"/>
        <v/>
      </c>
    </row>
    <row r="115" spans="36:95">
      <c r="AJ115" s="72"/>
      <c r="AN115" s="102" t="str">
        <f t="shared" si="12"/>
        <v/>
      </c>
      <c r="AO115" s="202"/>
      <c r="AP115" s="98"/>
      <c r="AQ115" s="98"/>
      <c r="AR115" s="98"/>
      <c r="BA115" s="132" t="str">
        <f t="shared" si="13"/>
        <v/>
      </c>
      <c r="BB115" s="102" t="str">
        <f>IFERROR(IF(A115="","",AS115*Assumptions!$B$4*(VLOOKUP(AG115,TechnicalSuccess,2,FALSE))*AK115),0)</f>
        <v/>
      </c>
      <c r="BC115" s="133" t="str">
        <f t="shared" si="14"/>
        <v/>
      </c>
      <c r="BD115" s="133" t="str">
        <f>IF(A115="","",#REF!*VLOOKUP(AG115,TechnicalSuccess,2,FALSE)*AK115)</f>
        <v/>
      </c>
      <c r="BE115" s="134" t="str">
        <f>IFERROR(IF(A115="","",(IF(COUNTIF(Inputs!$A115,"2*")=1,((BA115/10000)*Assumptions!$B$6),((AT115+(AT115*Assumptions!$B$5))/AJ115)*(VLOOKUP(AG115,TechnicalSuccess,2,FALSE))*AK115))),0)</f>
        <v/>
      </c>
      <c r="BF115" s="269"/>
      <c r="BG115" s="269"/>
      <c r="BH115" s="269"/>
      <c r="BI115" s="269"/>
      <c r="BJ115" s="269"/>
      <c r="BK115" s="269"/>
      <c r="BL115" s="269"/>
      <c r="BM115" s="269"/>
      <c r="BN115" s="269"/>
      <c r="BO115" s="269"/>
      <c r="BP115" s="269"/>
      <c r="BQ115" s="283"/>
      <c r="BR115" s="269"/>
      <c r="BS115" s="269"/>
      <c r="BT115" s="269"/>
      <c r="BU115" s="269"/>
      <c r="BV115" s="269"/>
      <c r="BW115" s="269"/>
      <c r="BX115" s="269"/>
      <c r="BY115" s="269"/>
      <c r="BZ115" s="269"/>
      <c r="CA115" s="269"/>
      <c r="CB115" s="269"/>
      <c r="CC115" s="269"/>
      <c r="CD115" s="269"/>
      <c r="CE115" s="269"/>
      <c r="CF115" s="269"/>
      <c r="CG115" s="269"/>
      <c r="CH115" s="269"/>
      <c r="CI115" s="102" t="str">
        <f>IFERROR(IF(A115="","",IF(COUNTIF(Inputs!$A115,"2*")=1,(Inputs!BA115*Assumptions!$B$35),BA115*(VLOOKUP(F115,GHGConversion,2,FALSE)))),0)</f>
        <v/>
      </c>
      <c r="CJ115" s="134" t="str">
        <f t="shared" si="15"/>
        <v/>
      </c>
      <c r="CK115" s="135" t="str">
        <f t="shared" si="16"/>
        <v/>
      </c>
      <c r="CL115" s="99" t="str">
        <f t="shared" si="17"/>
        <v/>
      </c>
      <c r="CM115" s="99" t="str">
        <f t="shared" si="18"/>
        <v/>
      </c>
      <c r="CN115" s="99"/>
      <c r="CO115" s="99" t="str">
        <f t="shared" si="19"/>
        <v/>
      </c>
      <c r="CP115" s="99" t="str">
        <f t="shared" si="20"/>
        <v/>
      </c>
      <c r="CQ115" s="99" t="str">
        <f t="shared" si="21"/>
        <v/>
      </c>
    </row>
    <row r="116" spans="36:95">
      <c r="AJ116" s="72"/>
      <c r="AN116" s="102" t="str">
        <f t="shared" si="12"/>
        <v/>
      </c>
      <c r="AO116" s="202"/>
      <c r="AP116" s="98"/>
      <c r="AQ116" s="98"/>
      <c r="AR116" s="98"/>
      <c r="BA116" s="132" t="str">
        <f t="shared" si="13"/>
        <v/>
      </c>
      <c r="BB116" s="102" t="str">
        <f>IFERROR(IF(A116="","",AS116*Assumptions!$B$4*(VLOOKUP(AG116,TechnicalSuccess,2,FALSE))*AK116),0)</f>
        <v/>
      </c>
      <c r="BC116" s="133" t="str">
        <f t="shared" si="14"/>
        <v/>
      </c>
      <c r="BD116" s="133" t="str">
        <f>IF(A116="","",#REF!*VLOOKUP(AG116,TechnicalSuccess,2,FALSE)*AK116)</f>
        <v/>
      </c>
      <c r="BE116" s="134" t="str">
        <f>IFERROR(IF(A116="","",(IF(COUNTIF(Inputs!$A116,"2*")=1,((BA116/10000)*Assumptions!$B$6),((AT116+(AT116*Assumptions!$B$5))/AJ116)*(VLOOKUP(AG116,TechnicalSuccess,2,FALSE))*AK116))),0)</f>
        <v/>
      </c>
      <c r="BF116" s="269"/>
      <c r="BG116" s="269"/>
      <c r="BH116" s="269"/>
      <c r="BI116" s="269"/>
      <c r="BJ116" s="269"/>
      <c r="BK116" s="269"/>
      <c r="BL116" s="269"/>
      <c r="BM116" s="269"/>
      <c r="BN116" s="269"/>
      <c r="BO116" s="269"/>
      <c r="BP116" s="269"/>
      <c r="BQ116" s="283"/>
      <c r="BR116" s="269"/>
      <c r="BS116" s="269"/>
      <c r="BT116" s="269"/>
      <c r="BU116" s="269"/>
      <c r="BV116" s="269"/>
      <c r="BW116" s="269"/>
      <c r="BX116" s="269"/>
      <c r="BY116" s="269"/>
      <c r="BZ116" s="269"/>
      <c r="CA116" s="269"/>
      <c r="CB116" s="269"/>
      <c r="CC116" s="269"/>
      <c r="CD116" s="269"/>
      <c r="CE116" s="269"/>
      <c r="CF116" s="269"/>
      <c r="CG116" s="269"/>
      <c r="CH116" s="269"/>
      <c r="CI116" s="102" t="str">
        <f>IFERROR(IF(A116="","",IF(COUNTIF(Inputs!$A116,"2*")=1,(Inputs!BA116*Assumptions!$B$35),BA116*(VLOOKUP(F116,GHGConversion,2,FALSE)))),0)</f>
        <v/>
      </c>
      <c r="CJ116" s="134" t="str">
        <f t="shared" si="15"/>
        <v/>
      </c>
      <c r="CK116" s="135" t="str">
        <f t="shared" si="16"/>
        <v/>
      </c>
      <c r="CL116" s="99" t="str">
        <f t="shared" si="17"/>
        <v/>
      </c>
      <c r="CM116" s="99" t="str">
        <f t="shared" si="18"/>
        <v/>
      </c>
      <c r="CN116" s="99"/>
      <c r="CO116" s="99" t="str">
        <f t="shared" si="19"/>
        <v/>
      </c>
      <c r="CP116" s="99" t="str">
        <f t="shared" si="20"/>
        <v/>
      </c>
      <c r="CQ116" s="99" t="str">
        <f t="shared" si="21"/>
        <v/>
      </c>
    </row>
    <row r="117" spans="36:95">
      <c r="AJ117" s="72"/>
      <c r="AN117" s="102" t="str">
        <f t="shared" si="12"/>
        <v/>
      </c>
      <c r="AO117" s="202"/>
      <c r="AP117" s="98"/>
      <c r="AQ117" s="98"/>
      <c r="AR117" s="98"/>
      <c r="BA117" s="132" t="str">
        <f t="shared" si="13"/>
        <v/>
      </c>
      <c r="BB117" s="102" t="str">
        <f>IFERROR(IF(A117="","",AS117*Assumptions!$B$4*(VLOOKUP(AG117,TechnicalSuccess,2,FALSE))*AK117),0)</f>
        <v/>
      </c>
      <c r="BC117" s="133" t="str">
        <f t="shared" si="14"/>
        <v/>
      </c>
      <c r="BD117" s="133" t="str">
        <f>IF(A117="","",#REF!*VLOOKUP(AG117,TechnicalSuccess,2,FALSE)*AK117)</f>
        <v/>
      </c>
      <c r="BE117" s="134" t="str">
        <f>IFERROR(IF(A117="","",(IF(COUNTIF(Inputs!$A117,"2*")=1,((BA117/10000)*Assumptions!$B$6),((AT117+(AT117*Assumptions!$B$5))/AJ117)*(VLOOKUP(AG117,TechnicalSuccess,2,FALSE))*AK117))),0)</f>
        <v/>
      </c>
      <c r="BF117" s="269"/>
      <c r="BG117" s="269"/>
      <c r="BH117" s="269"/>
      <c r="BI117" s="269"/>
      <c r="BJ117" s="269"/>
      <c r="BK117" s="269"/>
      <c r="BL117" s="269"/>
      <c r="BM117" s="269"/>
      <c r="BN117" s="269"/>
      <c r="BO117" s="269"/>
      <c r="BP117" s="269"/>
      <c r="BQ117" s="283"/>
      <c r="BR117" s="269"/>
      <c r="BS117" s="269"/>
      <c r="BT117" s="269"/>
      <c r="BU117" s="269"/>
      <c r="BV117" s="269"/>
      <c r="BW117" s="269"/>
      <c r="BX117" s="269"/>
      <c r="BY117" s="269"/>
      <c r="BZ117" s="269"/>
      <c r="CA117" s="269"/>
      <c r="CB117" s="269"/>
      <c r="CC117" s="269"/>
      <c r="CD117" s="269"/>
      <c r="CE117" s="269"/>
      <c r="CF117" s="269"/>
      <c r="CG117" s="269"/>
      <c r="CH117" s="269"/>
      <c r="CI117" s="102" t="str">
        <f>IFERROR(IF(A117="","",IF(COUNTIF(Inputs!$A117,"2*")=1,(Inputs!BA117*Assumptions!$B$35),BA117*(VLOOKUP(F117,GHGConversion,2,FALSE)))),0)</f>
        <v/>
      </c>
      <c r="CJ117" s="134" t="str">
        <f t="shared" si="15"/>
        <v/>
      </c>
      <c r="CK117" s="135" t="str">
        <f t="shared" si="16"/>
        <v/>
      </c>
      <c r="CL117" s="99" t="str">
        <f t="shared" si="17"/>
        <v/>
      </c>
      <c r="CM117" s="99" t="str">
        <f t="shared" si="18"/>
        <v/>
      </c>
      <c r="CN117" s="99"/>
      <c r="CO117" s="99" t="str">
        <f t="shared" si="19"/>
        <v/>
      </c>
      <c r="CP117" s="99" t="str">
        <f t="shared" si="20"/>
        <v/>
      </c>
      <c r="CQ117" s="99" t="str">
        <f t="shared" si="21"/>
        <v/>
      </c>
    </row>
    <row r="118" spans="36:95">
      <c r="AJ118" s="72"/>
      <c r="AN118" s="102" t="str">
        <f t="shared" si="12"/>
        <v/>
      </c>
      <c r="AO118" s="202"/>
      <c r="AP118" s="98"/>
      <c r="AQ118" s="98"/>
      <c r="AR118" s="98"/>
      <c r="BA118" s="132" t="str">
        <f t="shared" si="13"/>
        <v/>
      </c>
      <c r="BB118" s="102" t="str">
        <f>IFERROR(IF(A118="","",AS118*Assumptions!$B$4*(VLOOKUP(AG118,TechnicalSuccess,2,FALSE))*AK118),0)</f>
        <v/>
      </c>
      <c r="BC118" s="133" t="str">
        <f t="shared" si="14"/>
        <v/>
      </c>
      <c r="BD118" s="133" t="str">
        <f>IF(A118="","",#REF!*VLOOKUP(AG118,TechnicalSuccess,2,FALSE)*AK118)</f>
        <v/>
      </c>
      <c r="BE118" s="134" t="str">
        <f>IFERROR(IF(A118="","",(IF(COUNTIF(Inputs!$A118,"2*")=1,((BA118/10000)*Assumptions!$B$6),((AT118+(AT118*Assumptions!$B$5))/AJ118)*(VLOOKUP(AG118,TechnicalSuccess,2,FALSE))*AK118))),0)</f>
        <v/>
      </c>
      <c r="BF118" s="269"/>
      <c r="BG118" s="269"/>
      <c r="BH118" s="269"/>
      <c r="BI118" s="269"/>
      <c r="BJ118" s="269"/>
      <c r="BK118" s="269"/>
      <c r="BL118" s="269"/>
      <c r="BM118" s="269"/>
      <c r="BN118" s="269"/>
      <c r="BO118" s="269"/>
      <c r="BP118" s="269"/>
      <c r="BQ118" s="283"/>
      <c r="BR118" s="269"/>
      <c r="BS118" s="269"/>
      <c r="BT118" s="269"/>
      <c r="BU118" s="269"/>
      <c r="BV118" s="269"/>
      <c r="BW118" s="269"/>
      <c r="BX118" s="269"/>
      <c r="BY118" s="269"/>
      <c r="BZ118" s="269"/>
      <c r="CA118" s="269"/>
      <c r="CB118" s="269"/>
      <c r="CC118" s="269"/>
      <c r="CD118" s="269"/>
      <c r="CE118" s="269"/>
      <c r="CF118" s="269"/>
      <c r="CG118" s="269"/>
      <c r="CH118" s="269"/>
      <c r="CI118" s="102" t="str">
        <f>IFERROR(IF(A118="","",IF(COUNTIF(Inputs!$A118,"2*")=1,(Inputs!BA118*Assumptions!$B$35),BA118*(VLOOKUP(F118,GHGConversion,2,FALSE)))),0)</f>
        <v/>
      </c>
      <c r="CJ118" s="134" t="str">
        <f t="shared" si="15"/>
        <v/>
      </c>
      <c r="CK118" s="135" t="str">
        <f t="shared" si="16"/>
        <v/>
      </c>
      <c r="CL118" s="99" t="str">
        <f t="shared" si="17"/>
        <v/>
      </c>
      <c r="CM118" s="99" t="str">
        <f t="shared" si="18"/>
        <v/>
      </c>
      <c r="CN118" s="99"/>
      <c r="CO118" s="99" t="str">
        <f t="shared" si="19"/>
        <v/>
      </c>
      <c r="CP118" s="99" t="str">
        <f t="shared" si="20"/>
        <v/>
      </c>
      <c r="CQ118" s="99" t="str">
        <f t="shared" si="21"/>
        <v/>
      </c>
    </row>
    <row r="119" spans="36:95">
      <c r="AJ119" s="72"/>
      <c r="AN119" s="102" t="str">
        <f t="shared" si="12"/>
        <v/>
      </c>
      <c r="AO119" s="202"/>
      <c r="AP119" s="98"/>
      <c r="AQ119" s="98"/>
      <c r="AR119" s="98"/>
      <c r="BA119" s="132" t="str">
        <f t="shared" si="13"/>
        <v/>
      </c>
      <c r="BB119" s="102" t="str">
        <f>IFERROR(IF(A119="","",AS119*Assumptions!$B$4*(VLOOKUP(AG119,TechnicalSuccess,2,FALSE))*AK119),0)</f>
        <v/>
      </c>
      <c r="BC119" s="133" t="str">
        <f t="shared" si="14"/>
        <v/>
      </c>
      <c r="BD119" s="133" t="str">
        <f>IF(A119="","",#REF!*VLOOKUP(AG119,TechnicalSuccess,2,FALSE)*AK119)</f>
        <v/>
      </c>
      <c r="BE119" s="134" t="str">
        <f>IFERROR(IF(A119="","",(IF(COUNTIF(Inputs!$A119,"2*")=1,((BA119/10000)*Assumptions!$B$6),((AT119+(AT119*Assumptions!$B$5))/AJ119)*(VLOOKUP(AG119,TechnicalSuccess,2,FALSE))*AK119))),0)</f>
        <v/>
      </c>
      <c r="BF119" s="269"/>
      <c r="BG119" s="269"/>
      <c r="BH119" s="269"/>
      <c r="BI119" s="269"/>
      <c r="BJ119" s="269"/>
      <c r="BK119" s="269"/>
      <c r="BL119" s="269"/>
      <c r="BM119" s="269"/>
      <c r="BN119" s="269"/>
      <c r="BO119" s="269"/>
      <c r="BP119" s="269"/>
      <c r="BQ119" s="283"/>
      <c r="BR119" s="269"/>
      <c r="BS119" s="269"/>
      <c r="BT119" s="269"/>
      <c r="BU119" s="269"/>
      <c r="BV119" s="269"/>
      <c r="BW119" s="269"/>
      <c r="BX119" s="269"/>
      <c r="BY119" s="269"/>
      <c r="BZ119" s="269"/>
      <c r="CA119" s="269"/>
      <c r="CB119" s="269"/>
      <c r="CC119" s="269"/>
      <c r="CD119" s="269"/>
      <c r="CE119" s="269"/>
      <c r="CF119" s="269"/>
      <c r="CG119" s="269"/>
      <c r="CH119" s="269"/>
      <c r="CI119" s="102" t="str">
        <f>IFERROR(IF(A119="","",IF(COUNTIF(Inputs!$A119,"2*")=1,(Inputs!BA119*Assumptions!$B$35),BA119*(VLOOKUP(F119,GHGConversion,2,FALSE)))),0)</f>
        <v/>
      </c>
      <c r="CJ119" s="134" t="str">
        <f t="shared" si="15"/>
        <v/>
      </c>
      <c r="CK119" s="135" t="str">
        <f t="shared" si="16"/>
        <v/>
      </c>
      <c r="CL119" s="99" t="str">
        <f t="shared" si="17"/>
        <v/>
      </c>
      <c r="CM119" s="99" t="str">
        <f t="shared" si="18"/>
        <v/>
      </c>
      <c r="CN119" s="99"/>
      <c r="CO119" s="99" t="str">
        <f t="shared" si="19"/>
        <v/>
      </c>
      <c r="CP119" s="99" t="str">
        <f t="shared" si="20"/>
        <v/>
      </c>
      <c r="CQ119" s="99" t="str">
        <f t="shared" si="21"/>
        <v/>
      </c>
    </row>
    <row r="120" spans="36:95">
      <c r="AJ120" s="72"/>
      <c r="AN120" s="102" t="str">
        <f t="shared" si="12"/>
        <v/>
      </c>
      <c r="AO120" s="202"/>
      <c r="AP120" s="98"/>
      <c r="AQ120" s="98"/>
      <c r="AR120" s="98"/>
      <c r="BA120" s="132" t="str">
        <f t="shared" si="13"/>
        <v/>
      </c>
      <c r="BB120" s="102" t="str">
        <f>IFERROR(IF(A120="","",AS120*Assumptions!$B$4*(VLOOKUP(AG120,TechnicalSuccess,2,FALSE))*AK120),0)</f>
        <v/>
      </c>
      <c r="BC120" s="133" t="str">
        <f t="shared" si="14"/>
        <v/>
      </c>
      <c r="BD120" s="133" t="str">
        <f>IF(A120="","",#REF!*VLOOKUP(AG120,TechnicalSuccess,2,FALSE)*AK120)</f>
        <v/>
      </c>
      <c r="BE120" s="134" t="str">
        <f>IFERROR(IF(A120="","",(IF(COUNTIF(Inputs!$A120,"2*")=1,((BA120/10000)*Assumptions!$B$6),((AT120+(AT120*Assumptions!$B$5))/AJ120)*(VLOOKUP(AG120,TechnicalSuccess,2,FALSE))*AK120))),0)</f>
        <v/>
      </c>
      <c r="BF120" s="269"/>
      <c r="BG120" s="269"/>
      <c r="BH120" s="269"/>
      <c r="BI120" s="269"/>
      <c r="BJ120" s="269"/>
      <c r="BK120" s="269"/>
      <c r="BL120" s="269"/>
      <c r="BM120" s="269"/>
      <c r="BN120" s="269"/>
      <c r="BO120" s="269"/>
      <c r="BP120" s="269"/>
      <c r="BQ120" s="283"/>
      <c r="BR120" s="269"/>
      <c r="BS120" s="269"/>
      <c r="BT120" s="269"/>
      <c r="BU120" s="269"/>
      <c r="BV120" s="269"/>
      <c r="BW120" s="269"/>
      <c r="BX120" s="269"/>
      <c r="BY120" s="269"/>
      <c r="BZ120" s="269"/>
      <c r="CA120" s="269"/>
      <c r="CB120" s="269"/>
      <c r="CC120" s="269"/>
      <c r="CD120" s="269"/>
      <c r="CE120" s="269"/>
      <c r="CF120" s="269"/>
      <c r="CG120" s="269"/>
      <c r="CH120" s="269"/>
      <c r="CI120" s="102" t="str">
        <f>IFERROR(IF(A120="","",IF(COUNTIF(Inputs!$A120,"2*")=1,(Inputs!BA120*Assumptions!$B$35),BA120*(VLOOKUP(F120,GHGConversion,2,FALSE)))),0)</f>
        <v/>
      </c>
      <c r="CJ120" s="134" t="str">
        <f t="shared" si="15"/>
        <v/>
      </c>
      <c r="CK120" s="135" t="str">
        <f t="shared" si="16"/>
        <v/>
      </c>
      <c r="CL120" s="99" t="str">
        <f t="shared" si="17"/>
        <v/>
      </c>
      <c r="CM120" s="99" t="str">
        <f t="shared" si="18"/>
        <v/>
      </c>
      <c r="CN120" s="99"/>
      <c r="CO120" s="99" t="str">
        <f t="shared" si="19"/>
        <v/>
      </c>
      <c r="CP120" s="99" t="str">
        <f t="shared" si="20"/>
        <v/>
      </c>
      <c r="CQ120" s="99" t="str">
        <f t="shared" si="21"/>
        <v/>
      </c>
    </row>
    <row r="121" spans="36:95">
      <c r="AJ121" s="72"/>
      <c r="AN121" s="102" t="str">
        <f t="shared" si="12"/>
        <v/>
      </c>
      <c r="AO121" s="202"/>
      <c r="AP121" s="98"/>
      <c r="AQ121" s="98"/>
      <c r="AR121" s="98"/>
      <c r="BA121" s="132" t="str">
        <f t="shared" si="13"/>
        <v/>
      </c>
      <c r="BB121" s="102" t="str">
        <f>IFERROR(IF(A121="","",AS121*Assumptions!$B$4*(VLOOKUP(AG121,TechnicalSuccess,2,FALSE))*AK121),0)</f>
        <v/>
      </c>
      <c r="BC121" s="133" t="str">
        <f t="shared" si="14"/>
        <v/>
      </c>
      <c r="BD121" s="133" t="str">
        <f>IF(A121="","",#REF!*VLOOKUP(AG121,TechnicalSuccess,2,FALSE)*AK121)</f>
        <v/>
      </c>
      <c r="BE121" s="134" t="str">
        <f>IFERROR(IF(A121="","",(IF(COUNTIF(Inputs!$A121,"2*")=1,((BA121/10000)*Assumptions!$B$6),((AT121+(AT121*Assumptions!$B$5))/AJ121)*(VLOOKUP(AG121,TechnicalSuccess,2,FALSE))*AK121))),0)</f>
        <v/>
      </c>
      <c r="BF121" s="269"/>
      <c r="BG121" s="269"/>
      <c r="BH121" s="269"/>
      <c r="BI121" s="269"/>
      <c r="BJ121" s="269"/>
      <c r="BK121" s="269"/>
      <c r="BL121" s="269"/>
      <c r="BM121" s="269"/>
      <c r="BN121" s="269"/>
      <c r="BO121" s="269"/>
      <c r="BP121" s="269"/>
      <c r="BQ121" s="283"/>
      <c r="BR121" s="269"/>
      <c r="BS121" s="269"/>
      <c r="BT121" s="269"/>
      <c r="BU121" s="269"/>
      <c r="BV121" s="269"/>
      <c r="BW121" s="269"/>
      <c r="BX121" s="269"/>
      <c r="BY121" s="269"/>
      <c r="BZ121" s="269"/>
      <c r="CA121" s="269"/>
      <c r="CB121" s="269"/>
      <c r="CC121" s="269"/>
      <c r="CD121" s="269"/>
      <c r="CE121" s="269"/>
      <c r="CF121" s="269"/>
      <c r="CG121" s="269"/>
      <c r="CH121" s="269"/>
      <c r="CI121" s="102" t="str">
        <f>IFERROR(IF(A121="","",IF(COUNTIF(Inputs!$A121,"2*")=1,(Inputs!BA121*Assumptions!$B$35),BA121*(VLOOKUP(F121,GHGConversion,2,FALSE)))),0)</f>
        <v/>
      </c>
      <c r="CJ121" s="134" t="str">
        <f t="shared" si="15"/>
        <v/>
      </c>
      <c r="CK121" s="135" t="str">
        <f t="shared" si="16"/>
        <v/>
      </c>
      <c r="CL121" s="99" t="str">
        <f t="shared" si="17"/>
        <v/>
      </c>
      <c r="CM121" s="99" t="str">
        <f t="shared" si="18"/>
        <v/>
      </c>
      <c r="CN121" s="99"/>
      <c r="CO121" s="99" t="str">
        <f t="shared" si="19"/>
        <v/>
      </c>
      <c r="CP121" s="99" t="str">
        <f t="shared" si="20"/>
        <v/>
      </c>
      <c r="CQ121" s="99" t="str">
        <f t="shared" si="21"/>
        <v/>
      </c>
    </row>
    <row r="122" spans="36:95">
      <c r="AJ122" s="72"/>
      <c r="AN122" s="102" t="str">
        <f t="shared" si="12"/>
        <v/>
      </c>
      <c r="AO122" s="202"/>
      <c r="AP122" s="98"/>
      <c r="AQ122" s="98"/>
      <c r="AR122" s="98"/>
      <c r="BA122" s="132" t="str">
        <f t="shared" si="13"/>
        <v/>
      </c>
      <c r="BB122" s="102" t="str">
        <f>IFERROR(IF(A122="","",AS122*Assumptions!$B$4*(VLOOKUP(AG122,TechnicalSuccess,2,FALSE))*AK122),0)</f>
        <v/>
      </c>
      <c r="BC122" s="133" t="str">
        <f t="shared" si="14"/>
        <v/>
      </c>
      <c r="BD122" s="133" t="str">
        <f>IF(A122="","",#REF!*VLOOKUP(AG122,TechnicalSuccess,2,FALSE)*AK122)</f>
        <v/>
      </c>
      <c r="BE122" s="134" t="str">
        <f>IFERROR(IF(A122="","",(IF(COUNTIF(Inputs!$A122,"2*")=1,((BA122/10000)*Assumptions!$B$6),((AT122+(AT122*Assumptions!$B$5))/AJ122)*(VLOOKUP(AG122,TechnicalSuccess,2,FALSE))*AK122))),0)</f>
        <v/>
      </c>
      <c r="BF122" s="269"/>
      <c r="BG122" s="269"/>
      <c r="BH122" s="269"/>
      <c r="BI122" s="269"/>
      <c r="BJ122" s="269"/>
      <c r="BK122" s="269"/>
      <c r="BL122" s="269"/>
      <c r="BM122" s="269"/>
      <c r="BN122" s="269"/>
      <c r="BO122" s="269"/>
      <c r="BP122" s="269"/>
      <c r="BQ122" s="283"/>
      <c r="BR122" s="269"/>
      <c r="BS122" s="269"/>
      <c r="BT122" s="269"/>
      <c r="BU122" s="269"/>
      <c r="BV122" s="269"/>
      <c r="BW122" s="269"/>
      <c r="BX122" s="269"/>
      <c r="BY122" s="269"/>
      <c r="BZ122" s="269"/>
      <c r="CA122" s="269"/>
      <c r="CB122" s="269"/>
      <c r="CC122" s="269"/>
      <c r="CD122" s="269"/>
      <c r="CE122" s="269"/>
      <c r="CF122" s="269"/>
      <c r="CG122" s="269"/>
      <c r="CH122" s="269"/>
      <c r="CI122" s="102" t="str">
        <f>IFERROR(IF(A122="","",IF(COUNTIF(Inputs!$A122,"2*")=1,(Inputs!BA122*Assumptions!$B$35),BA122*(VLOOKUP(F122,GHGConversion,2,FALSE)))),0)</f>
        <v/>
      </c>
      <c r="CJ122" s="134" t="str">
        <f t="shared" si="15"/>
        <v/>
      </c>
      <c r="CK122" s="135" t="str">
        <f t="shared" si="16"/>
        <v/>
      </c>
      <c r="CL122" s="99" t="str">
        <f t="shared" si="17"/>
        <v/>
      </c>
      <c r="CM122" s="99" t="str">
        <f t="shared" si="18"/>
        <v/>
      </c>
      <c r="CN122" s="99"/>
      <c r="CO122" s="99" t="str">
        <f t="shared" si="19"/>
        <v/>
      </c>
      <c r="CP122" s="99" t="str">
        <f t="shared" si="20"/>
        <v/>
      </c>
      <c r="CQ122" s="99" t="str">
        <f t="shared" si="21"/>
        <v/>
      </c>
    </row>
    <row r="123" spans="36:95">
      <c r="AJ123" s="72"/>
      <c r="AN123" s="102" t="str">
        <f t="shared" si="12"/>
        <v/>
      </c>
      <c r="AO123" s="202"/>
      <c r="AP123" s="98"/>
      <c r="AQ123" s="98"/>
      <c r="AR123" s="98"/>
      <c r="BA123" s="132" t="str">
        <f t="shared" si="13"/>
        <v/>
      </c>
      <c r="BB123" s="102" t="str">
        <f>IFERROR(IF(A123="","",AS123*Assumptions!$B$4*(VLOOKUP(AG123,TechnicalSuccess,2,FALSE))*AK123),0)</f>
        <v/>
      </c>
      <c r="BC123" s="133" t="str">
        <f t="shared" si="14"/>
        <v/>
      </c>
      <c r="BD123" s="133" t="str">
        <f>IF(A123="","",#REF!*VLOOKUP(AG123,TechnicalSuccess,2,FALSE)*AK123)</f>
        <v/>
      </c>
      <c r="BE123" s="134" t="str">
        <f>IFERROR(IF(A123="","",(IF(COUNTIF(Inputs!$A123,"2*")=1,((BA123/10000)*Assumptions!$B$6),((AT123+(AT123*Assumptions!$B$5))/AJ123)*(VLOOKUP(AG123,TechnicalSuccess,2,FALSE))*AK123))),0)</f>
        <v/>
      </c>
      <c r="BF123" s="269"/>
      <c r="BG123" s="269"/>
      <c r="BH123" s="269"/>
      <c r="BI123" s="269"/>
      <c r="BJ123" s="269"/>
      <c r="BK123" s="269"/>
      <c r="BL123" s="269"/>
      <c r="BM123" s="269"/>
      <c r="BN123" s="269"/>
      <c r="BO123" s="269"/>
      <c r="BP123" s="269"/>
      <c r="BQ123" s="283"/>
      <c r="BR123" s="269"/>
      <c r="BS123" s="269"/>
      <c r="BT123" s="269"/>
      <c r="BU123" s="269"/>
      <c r="BV123" s="269"/>
      <c r="BW123" s="269"/>
      <c r="BX123" s="269"/>
      <c r="BY123" s="269"/>
      <c r="BZ123" s="269"/>
      <c r="CA123" s="269"/>
      <c r="CB123" s="269"/>
      <c r="CC123" s="269"/>
      <c r="CD123" s="269"/>
      <c r="CE123" s="269"/>
      <c r="CF123" s="269"/>
      <c r="CG123" s="269"/>
      <c r="CH123" s="269"/>
      <c r="CI123" s="102" t="str">
        <f>IFERROR(IF(A123="","",IF(COUNTIF(Inputs!$A123,"2*")=1,(Inputs!BA123*Assumptions!$B$35),BA123*(VLOOKUP(F123,GHGConversion,2,FALSE)))),0)</f>
        <v/>
      </c>
      <c r="CJ123" s="134" t="str">
        <f t="shared" si="15"/>
        <v/>
      </c>
      <c r="CK123" s="135" t="str">
        <f t="shared" si="16"/>
        <v/>
      </c>
      <c r="CL123" s="99" t="str">
        <f t="shared" si="17"/>
        <v/>
      </c>
      <c r="CM123" s="99" t="str">
        <f t="shared" si="18"/>
        <v/>
      </c>
      <c r="CN123" s="99"/>
      <c r="CO123" s="99" t="str">
        <f t="shared" si="19"/>
        <v/>
      </c>
      <c r="CP123" s="99" t="str">
        <f t="shared" si="20"/>
        <v/>
      </c>
      <c r="CQ123" s="99" t="str">
        <f t="shared" si="21"/>
        <v/>
      </c>
    </row>
    <row r="124" spans="36:95">
      <c r="AJ124" s="72"/>
      <c r="AN124" s="102" t="str">
        <f t="shared" si="12"/>
        <v/>
      </c>
      <c r="AO124" s="202"/>
      <c r="AP124" s="98"/>
      <c r="AQ124" s="98"/>
      <c r="AR124" s="98"/>
      <c r="BA124" s="132" t="str">
        <f t="shared" si="13"/>
        <v/>
      </c>
      <c r="BB124" s="102" t="str">
        <f>IFERROR(IF(A124="","",AS124*Assumptions!$B$4*(VLOOKUP(AG124,TechnicalSuccess,2,FALSE))*AK124),0)</f>
        <v/>
      </c>
      <c r="BC124" s="133" t="str">
        <f t="shared" si="14"/>
        <v/>
      </c>
      <c r="BD124" s="133" t="str">
        <f>IF(A124="","",#REF!*VLOOKUP(AG124,TechnicalSuccess,2,FALSE)*AK124)</f>
        <v/>
      </c>
      <c r="BE124" s="134" t="str">
        <f>IFERROR(IF(A124="","",(IF(COUNTIF(Inputs!$A124,"2*")=1,((BA124/10000)*Assumptions!$B$6),((AT124+(AT124*Assumptions!$B$5))/AJ124)*(VLOOKUP(AG124,TechnicalSuccess,2,FALSE))*AK124))),0)</f>
        <v/>
      </c>
      <c r="BF124" s="269"/>
      <c r="BG124" s="269"/>
      <c r="BH124" s="269"/>
      <c r="BI124" s="269"/>
      <c r="BJ124" s="269"/>
      <c r="BK124" s="269"/>
      <c r="BL124" s="269"/>
      <c r="BM124" s="269"/>
      <c r="BN124" s="269"/>
      <c r="BO124" s="269"/>
      <c r="BP124" s="269"/>
      <c r="BQ124" s="283"/>
      <c r="BR124" s="269"/>
      <c r="BS124" s="269"/>
      <c r="BT124" s="269"/>
      <c r="BU124" s="269"/>
      <c r="BV124" s="269"/>
      <c r="BW124" s="269"/>
      <c r="BX124" s="269"/>
      <c r="BY124" s="269"/>
      <c r="BZ124" s="269"/>
      <c r="CA124" s="269"/>
      <c r="CB124" s="269"/>
      <c r="CC124" s="269"/>
      <c r="CD124" s="269"/>
      <c r="CE124" s="269"/>
      <c r="CF124" s="269"/>
      <c r="CG124" s="269"/>
      <c r="CH124" s="269"/>
      <c r="CI124" s="102" t="str">
        <f>IFERROR(IF(A124="","",IF(COUNTIF(Inputs!$A124,"2*")=1,(Inputs!BA124*Assumptions!$B$35),BA124*(VLOOKUP(F124,GHGConversion,2,FALSE)))),0)</f>
        <v/>
      </c>
      <c r="CJ124" s="134" t="str">
        <f t="shared" si="15"/>
        <v/>
      </c>
      <c r="CK124" s="135" t="str">
        <f t="shared" si="16"/>
        <v/>
      </c>
      <c r="CL124" s="99" t="str">
        <f t="shared" si="17"/>
        <v/>
      </c>
      <c r="CM124" s="99" t="str">
        <f t="shared" si="18"/>
        <v/>
      </c>
      <c r="CN124" s="99"/>
      <c r="CO124" s="99" t="str">
        <f t="shared" si="19"/>
        <v/>
      </c>
      <c r="CP124" s="99" t="str">
        <f t="shared" si="20"/>
        <v/>
      </c>
      <c r="CQ124" s="99" t="str">
        <f t="shared" si="21"/>
        <v/>
      </c>
    </row>
    <row r="125" spans="36:95">
      <c r="AJ125" s="72"/>
      <c r="AN125" s="102" t="str">
        <f t="shared" si="12"/>
        <v/>
      </c>
      <c r="AO125" s="202"/>
      <c r="AP125" s="98"/>
      <c r="AQ125" s="98"/>
      <c r="AR125" s="98"/>
      <c r="BA125" s="132" t="str">
        <f t="shared" si="13"/>
        <v/>
      </c>
      <c r="BB125" s="102" t="str">
        <f>IFERROR(IF(A125="","",AS125*Assumptions!$B$4*(VLOOKUP(AG125,TechnicalSuccess,2,FALSE))*AK125),0)</f>
        <v/>
      </c>
      <c r="BC125" s="133" t="str">
        <f t="shared" si="14"/>
        <v/>
      </c>
      <c r="BD125" s="133" t="str">
        <f>IF(A125="","",#REF!*VLOOKUP(AG125,TechnicalSuccess,2,FALSE)*AK125)</f>
        <v/>
      </c>
      <c r="BE125" s="134" t="str">
        <f>IFERROR(IF(A125="","",(IF(COUNTIF(Inputs!$A125,"2*")=1,((BA125/10000)*Assumptions!$B$6),((AT125+(AT125*Assumptions!$B$5))/AJ125)*(VLOOKUP(AG125,TechnicalSuccess,2,FALSE))*AK125))),0)</f>
        <v/>
      </c>
      <c r="BF125" s="269"/>
      <c r="BG125" s="269"/>
      <c r="BH125" s="269"/>
      <c r="BI125" s="269"/>
      <c r="BJ125" s="269"/>
      <c r="BK125" s="269"/>
      <c r="BL125" s="269"/>
      <c r="BM125" s="269"/>
      <c r="BN125" s="269"/>
      <c r="BO125" s="269"/>
      <c r="BP125" s="269"/>
      <c r="BQ125" s="283"/>
      <c r="BR125" s="269"/>
      <c r="BS125" s="269"/>
      <c r="BT125" s="269"/>
      <c r="BU125" s="269"/>
      <c r="BV125" s="269"/>
      <c r="BW125" s="269"/>
      <c r="BX125" s="269"/>
      <c r="BY125" s="269"/>
      <c r="BZ125" s="269"/>
      <c r="CA125" s="269"/>
      <c r="CB125" s="269"/>
      <c r="CC125" s="269"/>
      <c r="CD125" s="269"/>
      <c r="CE125" s="269"/>
      <c r="CF125" s="269"/>
      <c r="CG125" s="269"/>
      <c r="CH125" s="269"/>
      <c r="CI125" s="102" t="str">
        <f>IFERROR(IF(A125="","",IF(COUNTIF(Inputs!$A125,"2*")=1,(Inputs!BA125*Assumptions!$B$35),BA125*(VLOOKUP(F125,GHGConversion,2,FALSE)))),0)</f>
        <v/>
      </c>
      <c r="CJ125" s="134" t="str">
        <f t="shared" si="15"/>
        <v/>
      </c>
      <c r="CK125" s="135" t="str">
        <f t="shared" si="16"/>
        <v/>
      </c>
      <c r="CL125" s="99" t="str">
        <f t="shared" si="17"/>
        <v/>
      </c>
      <c r="CM125" s="99" t="str">
        <f t="shared" si="18"/>
        <v/>
      </c>
      <c r="CN125" s="99"/>
      <c r="CO125" s="99" t="str">
        <f t="shared" si="19"/>
        <v/>
      </c>
      <c r="CP125" s="99" t="str">
        <f t="shared" si="20"/>
        <v/>
      </c>
      <c r="CQ125" s="99" t="str">
        <f t="shared" si="21"/>
        <v/>
      </c>
    </row>
    <row r="126" spans="36:95">
      <c r="AJ126" s="72"/>
      <c r="AN126" s="102" t="str">
        <f t="shared" si="12"/>
        <v/>
      </c>
      <c r="AO126" s="202"/>
      <c r="AP126" s="98"/>
      <c r="AQ126" s="98"/>
      <c r="AR126" s="98"/>
      <c r="BA126" s="132" t="str">
        <f t="shared" si="13"/>
        <v/>
      </c>
      <c r="BB126" s="102" t="str">
        <f>IFERROR(IF(A126="","",AS126*Assumptions!$B$4*(VLOOKUP(AG126,TechnicalSuccess,2,FALSE))*AK126),0)</f>
        <v/>
      </c>
      <c r="BC126" s="133" t="str">
        <f t="shared" si="14"/>
        <v/>
      </c>
      <c r="BD126" s="133" t="str">
        <f>IF(A126="","",#REF!*VLOOKUP(AG126,TechnicalSuccess,2,FALSE)*AK126)</f>
        <v/>
      </c>
      <c r="BE126" s="134" t="str">
        <f>IFERROR(IF(A126="","",(IF(COUNTIF(Inputs!$A126,"2*")=1,((BA126/10000)*Assumptions!$B$6),((AT126+(AT126*Assumptions!$B$5))/AJ126)*(VLOOKUP(AG126,TechnicalSuccess,2,FALSE))*AK126))),0)</f>
        <v/>
      </c>
      <c r="BF126" s="269"/>
      <c r="BG126" s="269"/>
      <c r="BH126" s="269"/>
      <c r="BI126" s="269"/>
      <c r="BJ126" s="269"/>
      <c r="BK126" s="269"/>
      <c r="BL126" s="269"/>
      <c r="BM126" s="269"/>
      <c r="BN126" s="269"/>
      <c r="BO126" s="269"/>
      <c r="BP126" s="269"/>
      <c r="BQ126" s="283"/>
      <c r="BR126" s="269"/>
      <c r="BS126" s="269"/>
      <c r="BT126" s="269"/>
      <c r="BU126" s="269"/>
      <c r="BV126" s="269"/>
      <c r="BW126" s="269"/>
      <c r="BX126" s="269"/>
      <c r="BY126" s="269"/>
      <c r="BZ126" s="269"/>
      <c r="CA126" s="269"/>
      <c r="CB126" s="269"/>
      <c r="CC126" s="269"/>
      <c r="CD126" s="269"/>
      <c r="CE126" s="269"/>
      <c r="CF126" s="269"/>
      <c r="CG126" s="269"/>
      <c r="CH126" s="269"/>
      <c r="CI126" s="102" t="str">
        <f>IFERROR(IF(A126="","",IF(COUNTIF(Inputs!$A126,"2*")=1,(Inputs!BA126*Assumptions!$B$35),BA126*(VLOOKUP(F126,GHGConversion,2,FALSE)))),0)</f>
        <v/>
      </c>
      <c r="CJ126" s="134" t="str">
        <f t="shared" si="15"/>
        <v/>
      </c>
      <c r="CK126" s="135" t="str">
        <f t="shared" si="16"/>
        <v/>
      </c>
      <c r="CL126" s="99" t="str">
        <f t="shared" si="17"/>
        <v/>
      </c>
      <c r="CM126" s="99" t="str">
        <f t="shared" si="18"/>
        <v/>
      </c>
      <c r="CN126" s="99"/>
      <c r="CO126" s="99" t="str">
        <f t="shared" si="19"/>
        <v/>
      </c>
      <c r="CP126" s="99" t="str">
        <f t="shared" si="20"/>
        <v/>
      </c>
      <c r="CQ126" s="99" t="str">
        <f t="shared" si="21"/>
        <v/>
      </c>
    </row>
    <row r="127" spans="36:95">
      <c r="AJ127" s="72"/>
      <c r="AN127" s="102" t="str">
        <f t="shared" si="12"/>
        <v/>
      </c>
      <c r="AO127" s="202"/>
      <c r="AP127" s="98"/>
      <c r="AQ127" s="98"/>
      <c r="AR127" s="98"/>
      <c r="BA127" s="132" t="str">
        <f t="shared" si="13"/>
        <v/>
      </c>
      <c r="BB127" s="102" t="str">
        <f>IFERROR(IF(A127="","",AS127*Assumptions!$B$4*(VLOOKUP(AG127,TechnicalSuccess,2,FALSE))*AK127),0)</f>
        <v/>
      </c>
      <c r="BC127" s="133" t="str">
        <f t="shared" si="14"/>
        <v/>
      </c>
      <c r="BD127" s="133" t="str">
        <f>IF(A127="","",#REF!*VLOOKUP(AG127,TechnicalSuccess,2,FALSE)*AK127)</f>
        <v/>
      </c>
      <c r="BE127" s="134" t="str">
        <f>IFERROR(IF(A127="","",(IF(COUNTIF(Inputs!$A127,"2*")=1,((BA127/10000)*Assumptions!$B$6),((AT127+(AT127*Assumptions!$B$5))/AJ127)*(VLOOKUP(AG127,TechnicalSuccess,2,FALSE))*AK127))),0)</f>
        <v/>
      </c>
      <c r="BF127" s="269"/>
      <c r="BG127" s="269"/>
      <c r="BH127" s="269"/>
      <c r="BI127" s="269"/>
      <c r="BJ127" s="269"/>
      <c r="BK127" s="269"/>
      <c r="BL127" s="269"/>
      <c r="BM127" s="269"/>
      <c r="BN127" s="269"/>
      <c r="BO127" s="269"/>
      <c r="BP127" s="269"/>
      <c r="BQ127" s="283"/>
      <c r="BR127" s="269"/>
      <c r="BS127" s="269"/>
      <c r="BT127" s="269"/>
      <c r="BU127" s="269"/>
      <c r="BV127" s="269"/>
      <c r="BW127" s="269"/>
      <c r="BX127" s="269"/>
      <c r="BY127" s="269"/>
      <c r="BZ127" s="269"/>
      <c r="CA127" s="269"/>
      <c r="CB127" s="269"/>
      <c r="CC127" s="269"/>
      <c r="CD127" s="269"/>
      <c r="CE127" s="269"/>
      <c r="CF127" s="269"/>
      <c r="CG127" s="269"/>
      <c r="CH127" s="269"/>
      <c r="CI127" s="102" t="str">
        <f>IFERROR(IF(A127="","",IF(COUNTIF(Inputs!$A127,"2*")=1,(Inputs!BA127*Assumptions!$B$35),BA127*(VLOOKUP(F127,GHGConversion,2,FALSE)))),0)</f>
        <v/>
      </c>
      <c r="CJ127" s="134" t="str">
        <f t="shared" si="15"/>
        <v/>
      </c>
      <c r="CK127" s="135" t="str">
        <f t="shared" si="16"/>
        <v/>
      </c>
      <c r="CL127" s="99" t="str">
        <f t="shared" si="17"/>
        <v/>
      </c>
      <c r="CM127" s="99" t="str">
        <f t="shared" si="18"/>
        <v/>
      </c>
      <c r="CN127" s="99"/>
      <c r="CO127" s="99" t="str">
        <f t="shared" si="19"/>
        <v/>
      </c>
      <c r="CP127" s="99" t="str">
        <f t="shared" si="20"/>
        <v/>
      </c>
      <c r="CQ127" s="99" t="str">
        <f t="shared" si="21"/>
        <v/>
      </c>
    </row>
    <row r="128" spans="36:95">
      <c r="AJ128" s="72"/>
      <c r="AN128" s="102" t="str">
        <f t="shared" si="12"/>
        <v/>
      </c>
      <c r="AO128" s="202"/>
      <c r="AP128" s="98"/>
      <c r="AQ128" s="98"/>
      <c r="AR128" s="98"/>
      <c r="BA128" s="132" t="str">
        <f t="shared" si="13"/>
        <v/>
      </c>
      <c r="BB128" s="102" t="str">
        <f>IFERROR(IF(A128="","",AS128*Assumptions!$B$4*(VLOOKUP(AG128,TechnicalSuccess,2,FALSE))*AK128),0)</f>
        <v/>
      </c>
      <c r="BC128" s="133" t="str">
        <f t="shared" si="14"/>
        <v/>
      </c>
      <c r="BD128" s="133" t="str">
        <f>IF(A128="","",#REF!*VLOOKUP(AG128,TechnicalSuccess,2,FALSE)*AK128)</f>
        <v/>
      </c>
      <c r="BE128" s="134" t="str">
        <f>IFERROR(IF(A128="","",(IF(COUNTIF(Inputs!$A128,"2*")=1,((BA128/10000)*Assumptions!$B$6),((AT128+(AT128*Assumptions!$B$5))/AJ128)*(VLOOKUP(AG128,TechnicalSuccess,2,FALSE))*AK128))),0)</f>
        <v/>
      </c>
      <c r="BF128" s="269"/>
      <c r="BG128" s="269"/>
      <c r="BH128" s="269"/>
      <c r="BI128" s="269"/>
      <c r="BJ128" s="269"/>
      <c r="BK128" s="269"/>
      <c r="BL128" s="269"/>
      <c r="BM128" s="269"/>
      <c r="BN128" s="269"/>
      <c r="BO128" s="269"/>
      <c r="BP128" s="269"/>
      <c r="BQ128" s="283"/>
      <c r="BR128" s="269"/>
      <c r="BS128" s="269"/>
      <c r="BT128" s="269"/>
      <c r="BU128" s="269"/>
      <c r="BV128" s="269"/>
      <c r="BW128" s="269"/>
      <c r="BX128" s="269"/>
      <c r="BY128" s="269"/>
      <c r="BZ128" s="269"/>
      <c r="CA128" s="269"/>
      <c r="CB128" s="269"/>
      <c r="CC128" s="269"/>
      <c r="CD128" s="269"/>
      <c r="CE128" s="269"/>
      <c r="CF128" s="269"/>
      <c r="CG128" s="269"/>
      <c r="CH128" s="269"/>
      <c r="CI128" s="102" t="str">
        <f>IFERROR(IF(A128="","",IF(COUNTIF(Inputs!$A128,"2*")=1,(Inputs!BA128*Assumptions!$B$35),BA128*(VLOOKUP(F128,GHGConversion,2,FALSE)))),0)</f>
        <v/>
      </c>
      <c r="CJ128" s="134" t="str">
        <f t="shared" si="15"/>
        <v/>
      </c>
      <c r="CK128" s="135" t="str">
        <f t="shared" si="16"/>
        <v/>
      </c>
      <c r="CL128" s="99" t="str">
        <f t="shared" si="17"/>
        <v/>
      </c>
      <c r="CM128" s="99" t="str">
        <f t="shared" si="18"/>
        <v/>
      </c>
      <c r="CN128" s="99"/>
      <c r="CO128" s="99" t="str">
        <f t="shared" si="19"/>
        <v/>
      </c>
      <c r="CP128" s="99" t="str">
        <f t="shared" si="20"/>
        <v/>
      </c>
      <c r="CQ128" s="99" t="str">
        <f t="shared" si="21"/>
        <v/>
      </c>
    </row>
    <row r="129" spans="40:95">
      <c r="AN129" s="102" t="str">
        <f t="shared" si="12"/>
        <v/>
      </c>
      <c r="AO129" s="202"/>
      <c r="AP129" s="98"/>
      <c r="AQ129" s="98"/>
      <c r="AR129" s="98"/>
      <c r="BA129" s="132" t="str">
        <f t="shared" si="13"/>
        <v/>
      </c>
      <c r="BB129" s="102" t="str">
        <f>IFERROR(IF(A129="","",AS129*Assumptions!$B$4*(VLOOKUP(AG129,TechnicalSuccess,2,FALSE))*AK129),0)</f>
        <v/>
      </c>
      <c r="BC129" s="133" t="str">
        <f t="shared" si="14"/>
        <v/>
      </c>
      <c r="BD129" s="133" t="str">
        <f>IF(A129="","",#REF!*VLOOKUP(AG129,TechnicalSuccess,2,FALSE)*AK129)</f>
        <v/>
      </c>
      <c r="BE129" s="134" t="str">
        <f>IFERROR(IF(A129="","",(IF(COUNTIF(Inputs!$A129,"2*")=1,((BA129/10000)*Assumptions!$B$6),((AT129+(AT129*Assumptions!$B$5))/AJ129)*(VLOOKUP(AG129,TechnicalSuccess,2,FALSE))*AK129))),0)</f>
        <v/>
      </c>
      <c r="BF129" s="269"/>
      <c r="BG129" s="269"/>
      <c r="BH129" s="269"/>
      <c r="BI129" s="269"/>
      <c r="BJ129" s="269"/>
      <c r="BK129" s="269"/>
      <c r="BL129" s="269"/>
      <c r="BM129" s="269"/>
      <c r="BN129" s="269"/>
      <c r="BO129" s="269"/>
      <c r="BP129" s="269"/>
      <c r="BQ129" s="283"/>
      <c r="BR129" s="269"/>
      <c r="BS129" s="269"/>
      <c r="BT129" s="269"/>
      <c r="BU129" s="269"/>
      <c r="BV129" s="269"/>
      <c r="BW129" s="269"/>
      <c r="BX129" s="269"/>
      <c r="BY129" s="269"/>
      <c r="BZ129" s="269"/>
      <c r="CA129" s="269"/>
      <c r="CB129" s="269"/>
      <c r="CC129" s="269"/>
      <c r="CD129" s="269"/>
      <c r="CE129" s="269"/>
      <c r="CF129" s="269"/>
      <c r="CG129" s="269"/>
      <c r="CH129" s="269"/>
      <c r="CI129" s="102" t="str">
        <f>IFERROR(IF(A129="","",IF(COUNTIF(Inputs!$A129,"2*")=1,(Inputs!BA129*Assumptions!$B$35),BA129*(VLOOKUP(F129,GHGConversion,2,FALSE)))),0)</f>
        <v/>
      </c>
      <c r="CJ129" s="134" t="str">
        <f t="shared" si="15"/>
        <v/>
      </c>
      <c r="CK129" s="135" t="str">
        <f t="shared" si="16"/>
        <v/>
      </c>
      <c r="CL129" s="99" t="str">
        <f t="shared" si="17"/>
        <v/>
      </c>
      <c r="CM129" s="99" t="str">
        <f t="shared" si="18"/>
        <v/>
      </c>
      <c r="CN129" s="99"/>
      <c r="CO129" s="99" t="str">
        <f t="shared" si="19"/>
        <v/>
      </c>
      <c r="CP129" s="99" t="str">
        <f t="shared" si="20"/>
        <v/>
      </c>
      <c r="CQ129" s="99" t="str">
        <f t="shared" si="21"/>
        <v/>
      </c>
    </row>
    <row r="130" spans="40:95">
      <c r="AN130" s="102" t="str">
        <f t="shared" si="12"/>
        <v/>
      </c>
      <c r="AO130" s="202"/>
      <c r="AP130" s="98"/>
      <c r="AQ130" s="98"/>
      <c r="AR130" s="98"/>
      <c r="BA130" s="132" t="str">
        <f t="shared" si="13"/>
        <v/>
      </c>
      <c r="BB130" s="102" t="str">
        <f>IFERROR(IF(A130="","",AS130*Assumptions!$B$4*(VLOOKUP(AG130,TechnicalSuccess,2,FALSE))*AK130),0)</f>
        <v/>
      </c>
      <c r="BC130" s="133" t="str">
        <f t="shared" si="14"/>
        <v/>
      </c>
      <c r="BD130" s="133" t="str">
        <f>IF(A130="","",#REF!*VLOOKUP(AG130,TechnicalSuccess,2,FALSE)*AK130)</f>
        <v/>
      </c>
      <c r="BE130" s="134" t="str">
        <f>IFERROR(IF(A130="","",(IF(COUNTIF(Inputs!$A130,"2*")=1,((BA130/10000)*Assumptions!$B$6),((AT130+(AT130*Assumptions!$B$5))/AJ130)*(VLOOKUP(AG130,TechnicalSuccess,2,FALSE))*AK130))),0)</f>
        <v/>
      </c>
      <c r="BF130" s="269"/>
      <c r="BG130" s="269"/>
      <c r="BH130" s="269"/>
      <c r="BI130" s="269"/>
      <c r="BJ130" s="269"/>
      <c r="BK130" s="269"/>
      <c r="BL130" s="269"/>
      <c r="BM130" s="269"/>
      <c r="BN130" s="269"/>
      <c r="BO130" s="269"/>
      <c r="BP130" s="269"/>
      <c r="BQ130" s="283"/>
      <c r="BR130" s="269"/>
      <c r="BS130" s="269"/>
      <c r="BT130" s="269"/>
      <c r="BU130" s="269"/>
      <c r="BV130" s="269"/>
      <c r="BW130" s="269"/>
      <c r="BX130" s="269"/>
      <c r="BY130" s="269"/>
      <c r="BZ130" s="269"/>
      <c r="CA130" s="269"/>
      <c r="CB130" s="269"/>
      <c r="CC130" s="269"/>
      <c r="CD130" s="269"/>
      <c r="CE130" s="269"/>
      <c r="CF130" s="269"/>
      <c r="CG130" s="269"/>
      <c r="CH130" s="269"/>
      <c r="CI130" s="102" t="str">
        <f>IFERROR(IF(A130="","",IF(COUNTIF(Inputs!$A130,"2*")=1,(Inputs!BA130*Assumptions!$B$35),BA130*(VLOOKUP(F130,GHGConversion,2,FALSE)))),0)</f>
        <v/>
      </c>
      <c r="CJ130" s="134" t="str">
        <f t="shared" si="15"/>
        <v/>
      </c>
      <c r="CK130" s="135" t="str">
        <f t="shared" si="16"/>
        <v/>
      </c>
      <c r="CL130" s="99" t="str">
        <f t="shared" si="17"/>
        <v/>
      </c>
      <c r="CM130" s="99" t="str">
        <f t="shared" si="18"/>
        <v/>
      </c>
      <c r="CN130" s="99"/>
      <c r="CO130" s="99" t="str">
        <f t="shared" si="19"/>
        <v/>
      </c>
      <c r="CP130" s="99" t="str">
        <f t="shared" si="20"/>
        <v/>
      </c>
      <c r="CQ130" s="99" t="str">
        <f t="shared" si="21"/>
        <v/>
      </c>
    </row>
    <row r="131" spans="40:95">
      <c r="AN131" s="102" t="str">
        <f t="shared" si="12"/>
        <v/>
      </c>
      <c r="AO131" s="202"/>
      <c r="AP131" s="98"/>
      <c r="AQ131" s="98"/>
      <c r="AR131" s="98"/>
      <c r="BA131" s="132" t="str">
        <f t="shared" si="13"/>
        <v/>
      </c>
      <c r="BB131" s="102" t="str">
        <f>IFERROR(IF(A131="","",AS131*Assumptions!$B$4*(VLOOKUP(AG131,TechnicalSuccess,2,FALSE))*AK131),0)</f>
        <v/>
      </c>
      <c r="BC131" s="133" t="str">
        <f t="shared" si="14"/>
        <v/>
      </c>
      <c r="BD131" s="133" t="str">
        <f>IF(A131="","",#REF!*VLOOKUP(AG131,TechnicalSuccess,2,FALSE)*AK131)</f>
        <v/>
      </c>
      <c r="BE131" s="134" t="str">
        <f>IFERROR(IF(A131="","",(IF(COUNTIF(Inputs!$A131,"2*")=1,((BA131/10000)*Assumptions!$B$6),((AT131+(AT131*Assumptions!$B$5))/AJ131)*(VLOOKUP(AG131,TechnicalSuccess,2,FALSE))*AK131))),0)</f>
        <v/>
      </c>
      <c r="BF131" s="269"/>
      <c r="BG131" s="269"/>
      <c r="BH131" s="269"/>
      <c r="BI131" s="269"/>
      <c r="BJ131" s="269"/>
      <c r="BK131" s="269"/>
      <c r="BL131" s="269"/>
      <c r="BM131" s="269"/>
      <c r="BN131" s="269"/>
      <c r="BO131" s="269"/>
      <c r="BP131" s="269"/>
      <c r="BQ131" s="283"/>
      <c r="BR131" s="269"/>
      <c r="BS131" s="269"/>
      <c r="BT131" s="269"/>
      <c r="BU131" s="269"/>
      <c r="BV131" s="269"/>
      <c r="BW131" s="269"/>
      <c r="BX131" s="269"/>
      <c r="BY131" s="269"/>
      <c r="BZ131" s="269"/>
      <c r="CA131" s="269"/>
      <c r="CB131" s="269"/>
      <c r="CC131" s="269"/>
      <c r="CD131" s="269"/>
      <c r="CE131" s="269"/>
      <c r="CF131" s="269"/>
      <c r="CG131" s="269"/>
      <c r="CH131" s="269"/>
      <c r="CI131" s="102" t="str">
        <f>IFERROR(IF(A131="","",IF(COUNTIF(Inputs!$A131,"2*")=1,(Inputs!BA131*Assumptions!$B$35),BA131*(VLOOKUP(F131,GHGConversion,2,FALSE)))),0)</f>
        <v/>
      </c>
      <c r="CJ131" s="134" t="str">
        <f t="shared" si="15"/>
        <v/>
      </c>
      <c r="CK131" s="135" t="str">
        <f t="shared" si="16"/>
        <v/>
      </c>
      <c r="CL131" s="99" t="str">
        <f t="shared" si="17"/>
        <v/>
      </c>
      <c r="CM131" s="99" t="str">
        <f t="shared" si="18"/>
        <v/>
      </c>
      <c r="CN131" s="99"/>
      <c r="CO131" s="99" t="str">
        <f t="shared" si="19"/>
        <v/>
      </c>
      <c r="CP131" s="99" t="str">
        <f t="shared" si="20"/>
        <v/>
      </c>
      <c r="CQ131" s="99" t="str">
        <f t="shared" si="21"/>
        <v/>
      </c>
    </row>
    <row r="132" spans="40:95">
      <c r="AN132" s="102" t="str">
        <f t="shared" si="12"/>
        <v/>
      </c>
      <c r="AO132" s="202"/>
      <c r="AP132" s="98"/>
      <c r="AQ132" s="98"/>
      <c r="AR132" s="98"/>
      <c r="BA132" s="132" t="str">
        <f t="shared" si="13"/>
        <v/>
      </c>
      <c r="BB132" s="102" t="str">
        <f>IFERROR(IF(A132="","",AS132*Assumptions!$B$4*(VLOOKUP(AG132,TechnicalSuccess,2,FALSE))*AK132),0)</f>
        <v/>
      </c>
      <c r="BC132" s="133" t="str">
        <f t="shared" si="14"/>
        <v/>
      </c>
      <c r="BD132" s="133" t="str">
        <f>IF(A132="","",#REF!*VLOOKUP(AG132,TechnicalSuccess,2,FALSE)*AK132)</f>
        <v/>
      </c>
      <c r="BE132" s="134" t="str">
        <f>IFERROR(IF(A132="","",(IF(COUNTIF(Inputs!$A132,"2*")=1,((BA132/10000)*Assumptions!$B$6),((AT132+(AT132*Assumptions!$B$5))/AJ132)*(VLOOKUP(AG132,TechnicalSuccess,2,FALSE))*AK132))),0)</f>
        <v/>
      </c>
      <c r="BF132" s="269"/>
      <c r="BG132" s="269"/>
      <c r="BH132" s="269"/>
      <c r="BI132" s="269"/>
      <c r="BJ132" s="269"/>
      <c r="BK132" s="269"/>
      <c r="BL132" s="269"/>
      <c r="BM132" s="269"/>
      <c r="BN132" s="269"/>
      <c r="BO132" s="269"/>
      <c r="BP132" s="269"/>
      <c r="BQ132" s="283"/>
      <c r="BR132" s="269"/>
      <c r="BS132" s="269"/>
      <c r="BT132" s="269"/>
      <c r="BU132" s="269"/>
      <c r="BV132" s="269"/>
      <c r="BW132" s="269"/>
      <c r="BX132" s="269"/>
      <c r="BY132" s="269"/>
      <c r="BZ132" s="269"/>
      <c r="CA132" s="269"/>
      <c r="CB132" s="269"/>
      <c r="CC132" s="269"/>
      <c r="CD132" s="269"/>
      <c r="CE132" s="269"/>
      <c r="CF132" s="269"/>
      <c r="CG132" s="269"/>
      <c r="CH132" s="269"/>
      <c r="CI132" s="102" t="str">
        <f>IFERROR(IF(A132="","",IF(COUNTIF(Inputs!$A132,"2*")=1,(Inputs!BA132*Assumptions!$B$35),BA132*(VLOOKUP(F132,GHGConversion,2,FALSE)))),0)</f>
        <v/>
      </c>
      <c r="CJ132" s="134" t="str">
        <f t="shared" si="15"/>
        <v/>
      </c>
      <c r="CK132" s="135" t="str">
        <f t="shared" si="16"/>
        <v/>
      </c>
      <c r="CL132" s="99" t="str">
        <f t="shared" si="17"/>
        <v/>
      </c>
      <c r="CM132" s="99" t="str">
        <f t="shared" si="18"/>
        <v/>
      </c>
      <c r="CN132" s="99"/>
      <c r="CO132" s="99" t="str">
        <f t="shared" si="19"/>
        <v/>
      </c>
      <c r="CP132" s="99" t="str">
        <f t="shared" si="20"/>
        <v/>
      </c>
      <c r="CQ132" s="99" t="str">
        <f t="shared" si="21"/>
        <v/>
      </c>
    </row>
    <row r="133" spans="40:95">
      <c r="AN133" s="102" t="str">
        <f t="shared" ref="AN133:AN196" si="22">IF(A133="","",AL133*AM133)</f>
        <v/>
      </c>
      <c r="AO133" s="202"/>
      <c r="AP133" s="98"/>
      <c r="AQ133" s="98"/>
      <c r="AR133" s="98"/>
      <c r="BA133" s="132" t="str">
        <f t="shared" si="13"/>
        <v/>
      </c>
      <c r="BB133" s="102" t="str">
        <f>IFERROR(IF(A133="","",AS133*Assumptions!$B$4*(VLOOKUP(AG133,TechnicalSuccess,2,FALSE))*AK133),0)</f>
        <v/>
      </c>
      <c r="BC133" s="133" t="str">
        <f t="shared" si="14"/>
        <v/>
      </c>
      <c r="BD133" s="133" t="str">
        <f>IF(A133="","",#REF!*VLOOKUP(AG133,TechnicalSuccess,2,FALSE)*AK133)</f>
        <v/>
      </c>
      <c r="BE133" s="134" t="str">
        <f>IFERROR(IF(A133="","",(IF(COUNTIF(Inputs!$A133,"2*")=1,((BA133/10000)*Assumptions!$B$6),((AT133+(AT133*Assumptions!$B$5))/AJ133)*(VLOOKUP(AG133,TechnicalSuccess,2,FALSE))*AK133))),0)</f>
        <v/>
      </c>
      <c r="BF133" s="269"/>
      <c r="BG133" s="269"/>
      <c r="BH133" s="269"/>
      <c r="BI133" s="269"/>
      <c r="BJ133" s="269"/>
      <c r="BK133" s="269"/>
      <c r="BL133" s="269"/>
      <c r="BM133" s="269"/>
      <c r="BN133" s="269"/>
      <c r="BO133" s="269"/>
      <c r="BP133" s="269"/>
      <c r="BQ133" s="283"/>
      <c r="BR133" s="269"/>
      <c r="BS133" s="269"/>
      <c r="BT133" s="269"/>
      <c r="BU133" s="269"/>
      <c r="BV133" s="269"/>
      <c r="BW133" s="269"/>
      <c r="BX133" s="269"/>
      <c r="BY133" s="269"/>
      <c r="BZ133" s="269"/>
      <c r="CA133" s="269"/>
      <c r="CB133" s="269"/>
      <c r="CC133" s="269"/>
      <c r="CD133" s="269"/>
      <c r="CE133" s="269"/>
      <c r="CF133" s="269"/>
      <c r="CG133" s="269"/>
      <c r="CH133" s="269"/>
      <c r="CI133" s="102" t="str">
        <f>IFERROR(IF(A133="","",IF(COUNTIF(Inputs!$A133,"2*")=1,(Inputs!BA133*Assumptions!$B$35),BA133*(VLOOKUP(F133,GHGConversion,2,FALSE)))),0)</f>
        <v/>
      </c>
      <c r="CJ133" s="134" t="str">
        <f t="shared" si="15"/>
        <v/>
      </c>
      <c r="CK133" s="135" t="str">
        <f t="shared" si="16"/>
        <v/>
      </c>
      <c r="CL133" s="99" t="str">
        <f t="shared" si="17"/>
        <v/>
      </c>
      <c r="CM133" s="99" t="str">
        <f t="shared" si="18"/>
        <v/>
      </c>
      <c r="CN133" s="99"/>
      <c r="CO133" s="99" t="str">
        <f t="shared" si="19"/>
        <v/>
      </c>
      <c r="CP133" s="99" t="str">
        <f t="shared" si="20"/>
        <v/>
      </c>
      <c r="CQ133" s="99" t="str">
        <f t="shared" si="21"/>
        <v/>
      </c>
    </row>
    <row r="134" spans="40:95">
      <c r="AN134" s="102" t="str">
        <f t="shared" si="22"/>
        <v/>
      </c>
      <c r="AO134" s="202"/>
      <c r="AP134" s="98"/>
      <c r="AQ134" s="98"/>
      <c r="AR134" s="98"/>
      <c r="BA134" s="132" t="str">
        <f t="shared" si="13"/>
        <v/>
      </c>
      <c r="BB134" s="102" t="str">
        <f>IFERROR(IF(A134="","",AS134*Assumptions!$B$4*(VLOOKUP(AG134,TechnicalSuccess,2,FALSE))*AK134),0)</f>
        <v/>
      </c>
      <c r="BC134" s="133" t="str">
        <f t="shared" si="14"/>
        <v/>
      </c>
      <c r="BD134" s="133" t="str">
        <f>IF(A134="","",#REF!*VLOOKUP(AG134,TechnicalSuccess,2,FALSE)*AK134)</f>
        <v/>
      </c>
      <c r="BE134" s="134" t="str">
        <f>IFERROR(IF(A134="","",(IF(COUNTIF(Inputs!$A134,"2*")=1,((BA134/10000)*Assumptions!$B$6),((AT134+(AT134*Assumptions!$B$5))/AJ134)*(VLOOKUP(AG134,TechnicalSuccess,2,FALSE))*AK134))),0)</f>
        <v/>
      </c>
      <c r="BF134" s="269"/>
      <c r="BG134" s="269"/>
      <c r="BH134" s="269"/>
      <c r="BI134" s="269"/>
      <c r="BJ134" s="269"/>
      <c r="BK134" s="269"/>
      <c r="BL134" s="269"/>
      <c r="BM134" s="269"/>
      <c r="BN134" s="269"/>
      <c r="BO134" s="269"/>
      <c r="BP134" s="269"/>
      <c r="BQ134" s="283"/>
      <c r="BR134" s="269"/>
      <c r="BS134" s="269"/>
      <c r="BT134" s="269"/>
      <c r="BU134" s="269"/>
      <c r="BV134" s="269"/>
      <c r="BW134" s="269"/>
      <c r="BX134" s="269"/>
      <c r="BY134" s="269"/>
      <c r="BZ134" s="269"/>
      <c r="CA134" s="269"/>
      <c r="CB134" s="269"/>
      <c r="CC134" s="269"/>
      <c r="CD134" s="269"/>
      <c r="CE134" s="269"/>
      <c r="CF134" s="269"/>
      <c r="CG134" s="269"/>
      <c r="CH134" s="269"/>
      <c r="CI134" s="102" t="str">
        <f>IFERROR(IF(A134="","",IF(COUNTIF(Inputs!$A134,"2*")=1,(Inputs!BA134*Assumptions!$B$35),BA134*(VLOOKUP(F134,GHGConversion,2,FALSE)))),0)</f>
        <v/>
      </c>
      <c r="CJ134" s="134" t="str">
        <f t="shared" si="15"/>
        <v/>
      </c>
      <c r="CK134" s="135" t="str">
        <f t="shared" si="16"/>
        <v/>
      </c>
      <c r="CL134" s="99" t="str">
        <f t="shared" si="17"/>
        <v/>
      </c>
      <c r="CM134" s="99" t="str">
        <f t="shared" si="18"/>
        <v/>
      </c>
      <c r="CN134" s="99"/>
      <c r="CO134" s="99" t="str">
        <f t="shared" si="19"/>
        <v/>
      </c>
      <c r="CP134" s="99" t="str">
        <f t="shared" si="20"/>
        <v/>
      </c>
      <c r="CQ134" s="99" t="str">
        <f t="shared" si="21"/>
        <v/>
      </c>
    </row>
    <row r="135" spans="40:95">
      <c r="AN135" s="102" t="str">
        <f t="shared" si="22"/>
        <v/>
      </c>
      <c r="AO135" s="202"/>
      <c r="AP135" s="98"/>
      <c r="AQ135" s="98"/>
      <c r="AR135" s="98"/>
      <c r="BA135" s="132" t="str">
        <f t="shared" si="13"/>
        <v/>
      </c>
      <c r="BB135" s="102" t="str">
        <f>IFERROR(IF(A135="","",AS135*Assumptions!$B$4*(VLOOKUP(AG135,TechnicalSuccess,2,FALSE))*AK135),0)</f>
        <v/>
      </c>
      <c r="BC135" s="133" t="str">
        <f t="shared" si="14"/>
        <v/>
      </c>
      <c r="BD135" s="133" t="str">
        <f>IF(A135="","",#REF!*VLOOKUP(AG135,TechnicalSuccess,2,FALSE)*AK135)</f>
        <v/>
      </c>
      <c r="BE135" s="134" t="str">
        <f>IFERROR(IF(A135="","",(IF(COUNTIF(Inputs!$A135,"2*")=1,((BA135/10000)*Assumptions!$B$6),((AT135+(AT135*Assumptions!$B$5))/AJ135)*(VLOOKUP(AG135,TechnicalSuccess,2,FALSE))*AK135))),0)</f>
        <v/>
      </c>
      <c r="BF135" s="269"/>
      <c r="BG135" s="269"/>
      <c r="BH135" s="269"/>
      <c r="BI135" s="269"/>
      <c r="BJ135" s="269"/>
      <c r="BK135" s="269"/>
      <c r="BL135" s="269"/>
      <c r="BM135" s="269"/>
      <c r="BN135" s="269"/>
      <c r="BO135" s="269"/>
      <c r="BP135" s="269"/>
      <c r="BQ135" s="283"/>
      <c r="BR135" s="269"/>
      <c r="BS135" s="269"/>
      <c r="BT135" s="269"/>
      <c r="BU135" s="269"/>
      <c r="BV135" s="269"/>
      <c r="BW135" s="269"/>
      <c r="BX135" s="269"/>
      <c r="BY135" s="269"/>
      <c r="BZ135" s="269"/>
      <c r="CA135" s="269"/>
      <c r="CB135" s="269"/>
      <c r="CC135" s="269"/>
      <c r="CD135" s="269"/>
      <c r="CE135" s="269"/>
      <c r="CF135" s="269"/>
      <c r="CG135" s="269"/>
      <c r="CH135" s="269"/>
      <c r="CI135" s="102" t="str">
        <f>IFERROR(IF(A135="","",IF(COUNTIF(Inputs!$A135,"2*")=1,(Inputs!BA135*Assumptions!$B$35),BA135*(VLOOKUP(F135,GHGConversion,2,FALSE)))),0)</f>
        <v/>
      </c>
      <c r="CJ135" s="134" t="str">
        <f t="shared" si="15"/>
        <v/>
      </c>
      <c r="CK135" s="135" t="str">
        <f t="shared" si="16"/>
        <v/>
      </c>
      <c r="CL135" s="99" t="str">
        <f t="shared" si="17"/>
        <v/>
      </c>
      <c r="CM135" s="99" t="str">
        <f t="shared" si="18"/>
        <v/>
      </c>
      <c r="CN135" s="99"/>
      <c r="CO135" s="99" t="str">
        <f t="shared" si="19"/>
        <v/>
      </c>
      <c r="CP135" s="99" t="str">
        <f t="shared" si="20"/>
        <v/>
      </c>
      <c r="CQ135" s="99" t="str">
        <f t="shared" si="21"/>
        <v/>
      </c>
    </row>
    <row r="136" spans="40:95">
      <c r="AN136" s="102" t="str">
        <f t="shared" si="22"/>
        <v/>
      </c>
      <c r="AO136" s="202"/>
      <c r="AP136" s="98"/>
      <c r="AQ136" s="98"/>
      <c r="AR136" s="98"/>
      <c r="BA136" s="132" t="str">
        <f t="shared" si="13"/>
        <v/>
      </c>
      <c r="BB136" s="102" t="str">
        <f>IFERROR(IF(A136="","",AS136*Assumptions!$B$4*(VLOOKUP(AG136,TechnicalSuccess,2,FALSE))*AK136),0)</f>
        <v/>
      </c>
      <c r="BC136" s="133" t="str">
        <f t="shared" si="14"/>
        <v/>
      </c>
      <c r="BD136" s="133" t="str">
        <f>IF(A136="","",#REF!*VLOOKUP(AG136,TechnicalSuccess,2,FALSE)*AK136)</f>
        <v/>
      </c>
      <c r="BE136" s="134" t="str">
        <f>IFERROR(IF(A136="","",(IF(COUNTIF(Inputs!$A136,"2*")=1,((BA136/10000)*Assumptions!$B$6),((AT136+(AT136*Assumptions!$B$5))/AJ136)*(VLOOKUP(AG136,TechnicalSuccess,2,FALSE))*AK136))),0)</f>
        <v/>
      </c>
      <c r="BF136" s="269"/>
      <c r="BG136" s="269"/>
      <c r="BH136" s="269"/>
      <c r="BI136" s="269"/>
      <c r="BJ136" s="269"/>
      <c r="BK136" s="269"/>
      <c r="BL136" s="269"/>
      <c r="BM136" s="269"/>
      <c r="BN136" s="269"/>
      <c r="BO136" s="269"/>
      <c r="BP136" s="269"/>
      <c r="BQ136" s="283"/>
      <c r="BR136" s="269"/>
      <c r="BS136" s="269"/>
      <c r="BT136" s="269"/>
      <c r="BU136" s="269"/>
      <c r="BV136" s="269"/>
      <c r="BW136" s="269"/>
      <c r="BX136" s="269"/>
      <c r="BY136" s="269"/>
      <c r="BZ136" s="269"/>
      <c r="CA136" s="269"/>
      <c r="CB136" s="269"/>
      <c r="CC136" s="269"/>
      <c r="CD136" s="269"/>
      <c r="CE136" s="269"/>
      <c r="CF136" s="269"/>
      <c r="CG136" s="269"/>
      <c r="CH136" s="269"/>
      <c r="CI136" s="102" t="str">
        <f>IFERROR(IF(A136="","",IF(COUNTIF(Inputs!$A136,"2*")=1,(Inputs!BA136*Assumptions!$B$35),BA136*(VLOOKUP(F136,GHGConversion,2,FALSE)))),0)</f>
        <v/>
      </c>
      <c r="CJ136" s="134" t="str">
        <f t="shared" si="15"/>
        <v/>
      </c>
      <c r="CK136" s="12" t="str">
        <f t="shared" si="16"/>
        <v/>
      </c>
      <c r="CL136" s="99" t="str">
        <f t="shared" si="17"/>
        <v/>
      </c>
      <c r="CM136" s="99" t="str">
        <f t="shared" si="18"/>
        <v/>
      </c>
      <c r="CN136" s="99"/>
      <c r="CO136" s="99" t="str">
        <f t="shared" si="19"/>
        <v/>
      </c>
      <c r="CP136" s="99" t="str">
        <f t="shared" si="20"/>
        <v/>
      </c>
      <c r="CQ136" s="99" t="str">
        <f t="shared" si="21"/>
        <v/>
      </c>
    </row>
    <row r="137" spans="40:95">
      <c r="AN137" s="102" t="str">
        <f t="shared" si="22"/>
        <v/>
      </c>
      <c r="AO137" s="202"/>
      <c r="AP137" s="98"/>
      <c r="AQ137" s="98"/>
      <c r="AR137" s="98"/>
      <c r="BA137" s="132" t="str">
        <f t="shared" si="13"/>
        <v/>
      </c>
      <c r="BB137" s="102" t="str">
        <f>IFERROR(IF(A137="","",AS137*Assumptions!$B$4*(VLOOKUP(AG137,TechnicalSuccess,2,FALSE))*AK137),0)</f>
        <v/>
      </c>
      <c r="BC137" s="133" t="str">
        <f t="shared" si="14"/>
        <v/>
      </c>
      <c r="BD137" s="133" t="str">
        <f>IF(A137="","",#REF!*VLOOKUP(AG137,TechnicalSuccess,2,FALSE)*AK137)</f>
        <v/>
      </c>
      <c r="BE137" s="134" t="str">
        <f>IFERROR(IF(A137="","",(IF(COUNTIF(Inputs!$A137,"2*")=1,((BA137/10000)*Assumptions!$B$6),((AT137+(AT137*Assumptions!$B$5))/AJ137)*(VLOOKUP(AG137,TechnicalSuccess,2,FALSE))*AK137))),0)</f>
        <v/>
      </c>
      <c r="BF137" s="269"/>
      <c r="BG137" s="269"/>
      <c r="BH137" s="269"/>
      <c r="BI137" s="269"/>
      <c r="BJ137" s="269"/>
      <c r="BK137" s="269"/>
      <c r="BL137" s="269"/>
      <c r="BM137" s="269"/>
      <c r="BN137" s="269"/>
      <c r="BO137" s="269"/>
      <c r="BP137" s="269"/>
      <c r="BQ137" s="283"/>
      <c r="BR137" s="269"/>
      <c r="BS137" s="269"/>
      <c r="BT137" s="269"/>
      <c r="BU137" s="269"/>
      <c r="BV137" s="269"/>
      <c r="BW137" s="269"/>
      <c r="BX137" s="269"/>
      <c r="BY137" s="269"/>
      <c r="BZ137" s="269"/>
      <c r="CA137" s="269"/>
      <c r="CB137" s="269"/>
      <c r="CC137" s="269"/>
      <c r="CD137" s="269"/>
      <c r="CE137" s="269"/>
      <c r="CF137" s="269"/>
      <c r="CG137" s="269"/>
      <c r="CH137" s="269"/>
      <c r="CI137" s="102" t="str">
        <f>IFERROR(IF(A137="","",IF(COUNTIF(Inputs!$A137,"2*")=1,(Inputs!BA137*Assumptions!$B$35),BA137*(VLOOKUP(F137,GHGConversion,2,FALSE)))),0)</f>
        <v/>
      </c>
      <c r="CJ137" s="134" t="str">
        <f t="shared" si="15"/>
        <v/>
      </c>
      <c r="CK137" s="12" t="str">
        <f t="shared" si="16"/>
        <v/>
      </c>
      <c r="CL137" s="99" t="str">
        <f t="shared" si="17"/>
        <v/>
      </c>
      <c r="CM137" s="99" t="str">
        <f t="shared" si="18"/>
        <v/>
      </c>
      <c r="CN137" s="99"/>
      <c r="CO137" s="99" t="str">
        <f t="shared" si="19"/>
        <v/>
      </c>
      <c r="CP137" s="99" t="str">
        <f t="shared" si="20"/>
        <v/>
      </c>
      <c r="CQ137" s="99" t="str">
        <f t="shared" si="21"/>
        <v/>
      </c>
    </row>
    <row r="138" spans="40:95">
      <c r="AN138" s="102" t="str">
        <f t="shared" si="22"/>
        <v/>
      </c>
      <c r="AO138" s="202"/>
      <c r="AP138" s="98"/>
      <c r="AQ138" s="98"/>
      <c r="AR138" s="98"/>
      <c r="BA138" s="132" t="str">
        <f t="shared" si="13"/>
        <v/>
      </c>
      <c r="BB138" s="102" t="str">
        <f>IFERROR(IF(A138="","",AS138*Assumptions!$B$4*(VLOOKUP(AG138,TechnicalSuccess,2,FALSE))*AK138),0)</f>
        <v/>
      </c>
      <c r="BC138" s="133" t="str">
        <f t="shared" si="14"/>
        <v/>
      </c>
      <c r="BD138" s="133" t="str">
        <f>IF(A138="","",#REF!*VLOOKUP(AG138,TechnicalSuccess,2,FALSE)*AK138)</f>
        <v/>
      </c>
      <c r="BE138" s="134" t="str">
        <f>IFERROR(IF(A138="","",(IF(COUNTIF(Inputs!$A138,"2*")=1,((BA138/10000)*Assumptions!$B$6),((AT138+(AT138*Assumptions!$B$5))/AJ138)*(VLOOKUP(AG138,TechnicalSuccess,2,FALSE))*AK138))),0)</f>
        <v/>
      </c>
      <c r="BF138" s="269"/>
      <c r="BG138" s="269"/>
      <c r="BH138" s="269"/>
      <c r="BI138" s="269"/>
      <c r="BJ138" s="269"/>
      <c r="BK138" s="269"/>
      <c r="BL138" s="269"/>
      <c r="BM138" s="269"/>
      <c r="BN138" s="269"/>
      <c r="BO138" s="269"/>
      <c r="BP138" s="269"/>
      <c r="BQ138" s="283"/>
      <c r="BR138" s="269"/>
      <c r="BS138" s="269"/>
      <c r="BT138" s="269"/>
      <c r="BU138" s="269"/>
      <c r="BV138" s="269"/>
      <c r="BW138" s="269"/>
      <c r="BX138" s="269"/>
      <c r="BY138" s="269"/>
      <c r="BZ138" s="269"/>
      <c r="CA138" s="269"/>
      <c r="CB138" s="269"/>
      <c r="CC138" s="269"/>
      <c r="CD138" s="269"/>
      <c r="CE138" s="269"/>
      <c r="CF138" s="269"/>
      <c r="CG138" s="269"/>
      <c r="CH138" s="269"/>
      <c r="CI138" s="102" t="str">
        <f>IFERROR(IF(A138="","",IF(COUNTIF(Inputs!$A138,"2*")=1,(Inputs!BA138*Assumptions!$B$35),BA138*(VLOOKUP(F138,GHGConversion,2,FALSE)))),0)</f>
        <v/>
      </c>
      <c r="CJ138" s="134" t="str">
        <f t="shared" si="15"/>
        <v/>
      </c>
      <c r="CK138" s="12" t="str">
        <f t="shared" si="16"/>
        <v/>
      </c>
      <c r="CL138" s="99" t="str">
        <f t="shared" si="17"/>
        <v/>
      </c>
      <c r="CM138" s="99" t="str">
        <f t="shared" si="18"/>
        <v/>
      </c>
      <c r="CN138" s="99"/>
      <c r="CO138" s="99" t="str">
        <f t="shared" si="19"/>
        <v/>
      </c>
      <c r="CP138" s="99" t="str">
        <f t="shared" si="20"/>
        <v/>
      </c>
      <c r="CQ138" s="99" t="str">
        <f t="shared" si="21"/>
        <v/>
      </c>
    </row>
    <row r="139" spans="40:95">
      <c r="AN139" s="102" t="str">
        <f t="shared" si="22"/>
        <v/>
      </c>
      <c r="AO139" s="202"/>
      <c r="AP139" s="98"/>
      <c r="AQ139" s="98"/>
      <c r="AR139" s="98"/>
      <c r="BA139" s="132" t="str">
        <f t="shared" si="13"/>
        <v/>
      </c>
      <c r="BB139" s="102" t="str">
        <f>IFERROR(IF(A139="","",AS139*Assumptions!$B$4*(VLOOKUP(AG139,TechnicalSuccess,2,FALSE))*AK139),0)</f>
        <v/>
      </c>
      <c r="BC139" s="133" t="str">
        <f t="shared" si="14"/>
        <v/>
      </c>
      <c r="BD139" s="133" t="str">
        <f>IF(A139="","",#REF!*VLOOKUP(AG139,TechnicalSuccess,2,FALSE)*AK139)</f>
        <v/>
      </c>
      <c r="BE139" s="134" t="str">
        <f>IFERROR(IF(A139="","",(IF(COUNTIF(Inputs!$A139,"2*")=1,((BA139/10000)*Assumptions!$B$6),((AT139+(AT139*Assumptions!$B$5))/AJ139)*(VLOOKUP(AG139,TechnicalSuccess,2,FALSE))*AK139))),0)</f>
        <v/>
      </c>
      <c r="BF139" s="269"/>
      <c r="BG139" s="269"/>
      <c r="BH139" s="269"/>
      <c r="BI139" s="269"/>
      <c r="BJ139" s="269"/>
      <c r="BK139" s="269"/>
      <c r="BL139" s="269"/>
      <c r="BM139" s="269"/>
      <c r="BN139" s="269"/>
      <c r="BO139" s="269"/>
      <c r="BP139" s="269"/>
      <c r="BQ139" s="283"/>
      <c r="BR139" s="269"/>
      <c r="BS139" s="269"/>
      <c r="BT139" s="269"/>
      <c r="BU139" s="269"/>
      <c r="BV139" s="269"/>
      <c r="BW139" s="269"/>
      <c r="BX139" s="269"/>
      <c r="BY139" s="269"/>
      <c r="BZ139" s="269"/>
      <c r="CA139" s="269"/>
      <c r="CB139" s="269"/>
      <c r="CC139" s="269"/>
      <c r="CD139" s="269"/>
      <c r="CE139" s="269"/>
      <c r="CF139" s="269"/>
      <c r="CG139" s="269"/>
      <c r="CH139" s="269"/>
      <c r="CI139" s="102" t="str">
        <f>IFERROR(IF(A139="","",IF(COUNTIF(Inputs!$A139,"2*")=1,(Inputs!BA139*Assumptions!$B$35),BA139*(VLOOKUP(F139,GHGConversion,2,FALSE)))),0)</f>
        <v/>
      </c>
      <c r="CJ139" s="134" t="str">
        <f t="shared" si="15"/>
        <v/>
      </c>
      <c r="CK139" s="12" t="str">
        <f t="shared" si="16"/>
        <v/>
      </c>
      <c r="CL139" s="99" t="str">
        <f t="shared" si="17"/>
        <v/>
      </c>
      <c r="CM139" s="99" t="str">
        <f t="shared" si="18"/>
        <v/>
      </c>
      <c r="CN139" s="99"/>
      <c r="CO139" s="99" t="str">
        <f t="shared" si="19"/>
        <v/>
      </c>
      <c r="CP139" s="99" t="str">
        <f t="shared" si="20"/>
        <v/>
      </c>
      <c r="CQ139" s="99" t="str">
        <f t="shared" si="21"/>
        <v/>
      </c>
    </row>
    <row r="140" spans="40:95">
      <c r="AN140" s="102" t="str">
        <f t="shared" si="22"/>
        <v/>
      </c>
      <c r="AO140" s="202"/>
      <c r="AP140" s="98"/>
      <c r="AQ140" s="98"/>
      <c r="AR140" s="98"/>
      <c r="BA140" s="132" t="str">
        <f t="shared" si="13"/>
        <v/>
      </c>
      <c r="BB140" s="102" t="str">
        <f>IFERROR(IF(A140="","",AS140*Assumptions!$B$4*(VLOOKUP(AG140,TechnicalSuccess,2,FALSE))*AK140),0)</f>
        <v/>
      </c>
      <c r="BC140" s="133" t="str">
        <f t="shared" si="14"/>
        <v/>
      </c>
      <c r="BD140" s="133" t="str">
        <f>IF(A140="","",#REF!*VLOOKUP(AG140,TechnicalSuccess,2,FALSE)*AK140)</f>
        <v/>
      </c>
      <c r="BE140" s="134" t="str">
        <f>IFERROR(IF(A140="","",(IF(COUNTIF(Inputs!$A140,"2*")=1,((BA140/10000)*Assumptions!$B$6),((AT140+(AT140*Assumptions!$B$5))/AJ140)*(VLOOKUP(AG140,TechnicalSuccess,2,FALSE))*AK140))),0)</f>
        <v/>
      </c>
      <c r="BF140" s="269"/>
      <c r="BG140" s="269"/>
      <c r="BH140" s="269"/>
      <c r="BI140" s="269"/>
      <c r="BJ140" s="269"/>
      <c r="BK140" s="269"/>
      <c r="BL140" s="269"/>
      <c r="BM140" s="269"/>
      <c r="BN140" s="269"/>
      <c r="BO140" s="269"/>
      <c r="BP140" s="269"/>
      <c r="BQ140" s="283"/>
      <c r="BR140" s="269"/>
      <c r="BS140" s="269"/>
      <c r="BT140" s="269"/>
      <c r="BU140" s="269"/>
      <c r="BV140" s="269"/>
      <c r="BW140" s="269"/>
      <c r="BX140" s="269"/>
      <c r="BY140" s="269"/>
      <c r="BZ140" s="269"/>
      <c r="CA140" s="269"/>
      <c r="CB140" s="269"/>
      <c r="CC140" s="269"/>
      <c r="CD140" s="269"/>
      <c r="CE140" s="269"/>
      <c r="CF140" s="269"/>
      <c r="CG140" s="269"/>
      <c r="CH140" s="269"/>
      <c r="CI140" s="102" t="str">
        <f>IFERROR(IF(A140="","",IF(COUNTIF(Inputs!$A140,"2*")=1,(Inputs!BA140*Assumptions!$B$35),BA140*(VLOOKUP(F140,GHGConversion,2,FALSE)))),0)</f>
        <v/>
      </c>
      <c r="CJ140" s="134" t="str">
        <f t="shared" si="15"/>
        <v/>
      </c>
      <c r="CK140" s="12" t="str">
        <f t="shared" si="16"/>
        <v/>
      </c>
      <c r="CL140" s="99" t="str">
        <f t="shared" si="17"/>
        <v/>
      </c>
      <c r="CM140" s="99" t="str">
        <f t="shared" si="18"/>
        <v/>
      </c>
      <c r="CN140" s="99"/>
      <c r="CO140" s="99" t="str">
        <f t="shared" si="19"/>
        <v/>
      </c>
      <c r="CP140" s="99" t="str">
        <f t="shared" si="20"/>
        <v/>
      </c>
      <c r="CQ140" s="99" t="str">
        <f t="shared" si="21"/>
        <v/>
      </c>
    </row>
    <row r="141" spans="40:95">
      <c r="AN141" s="102" t="str">
        <f t="shared" si="22"/>
        <v/>
      </c>
      <c r="AO141" s="202"/>
      <c r="AP141" s="98"/>
      <c r="AQ141" s="98"/>
      <c r="AR141" s="98"/>
      <c r="BA141" s="132" t="str">
        <f t="shared" si="13"/>
        <v/>
      </c>
      <c r="BB141" s="102" t="str">
        <f>IFERROR(IF(A141="","",AS141*Assumptions!$B$4*(VLOOKUP(AG141,TechnicalSuccess,2,FALSE))*AK141),0)</f>
        <v/>
      </c>
      <c r="BC141" s="133" t="str">
        <f t="shared" si="14"/>
        <v/>
      </c>
      <c r="BD141" s="133" t="str">
        <f>IF(A141="","",#REF!*VLOOKUP(AG141,TechnicalSuccess,2,FALSE)*AK141)</f>
        <v/>
      </c>
      <c r="BE141" s="134" t="str">
        <f>IFERROR(IF(A141="","",(IF(COUNTIF(Inputs!$A141,"2*")=1,((BA141/10000)*Assumptions!$B$6),((AT141+(AT141*Assumptions!$B$5))/AJ141)*(VLOOKUP(AG141,TechnicalSuccess,2,FALSE))*AK141))),0)</f>
        <v/>
      </c>
      <c r="BF141" s="269"/>
      <c r="BG141" s="269"/>
      <c r="BH141" s="269"/>
      <c r="BI141" s="269"/>
      <c r="BJ141" s="269"/>
      <c r="BK141" s="269"/>
      <c r="BL141" s="269"/>
      <c r="BM141" s="269"/>
      <c r="BN141" s="269"/>
      <c r="BO141" s="269"/>
      <c r="BP141" s="269"/>
      <c r="BQ141" s="283"/>
      <c r="BR141" s="269"/>
      <c r="BS141" s="269"/>
      <c r="BT141" s="269"/>
      <c r="BU141" s="269"/>
      <c r="BV141" s="269"/>
      <c r="BW141" s="269"/>
      <c r="BX141" s="269"/>
      <c r="BY141" s="269"/>
      <c r="BZ141" s="269"/>
      <c r="CA141" s="269"/>
      <c r="CB141" s="269"/>
      <c r="CC141" s="269"/>
      <c r="CD141" s="269"/>
      <c r="CE141" s="269"/>
      <c r="CF141" s="269"/>
      <c r="CG141" s="269"/>
      <c r="CH141" s="269"/>
      <c r="CI141" s="102" t="str">
        <f>IFERROR(IF(A141="","",IF(COUNTIF(Inputs!$A141,"2*")=1,(Inputs!BA141*Assumptions!$B$35),BA141*(VLOOKUP(F141,GHGConversion,2,FALSE)))),0)</f>
        <v/>
      </c>
      <c r="CJ141" s="134" t="str">
        <f t="shared" si="15"/>
        <v/>
      </c>
      <c r="CK141" s="12" t="str">
        <f t="shared" si="16"/>
        <v/>
      </c>
      <c r="CL141" s="99" t="str">
        <f t="shared" si="17"/>
        <v/>
      </c>
      <c r="CM141" s="99" t="str">
        <f t="shared" si="18"/>
        <v/>
      </c>
      <c r="CN141" s="99"/>
      <c r="CO141" s="99" t="str">
        <f t="shared" si="19"/>
        <v/>
      </c>
      <c r="CP141" s="99" t="str">
        <f t="shared" si="20"/>
        <v/>
      </c>
      <c r="CQ141" s="99" t="str">
        <f t="shared" si="21"/>
        <v/>
      </c>
    </row>
    <row r="142" spans="40:95">
      <c r="AN142" s="102" t="str">
        <f t="shared" si="22"/>
        <v/>
      </c>
      <c r="AO142" s="202"/>
      <c r="AP142" s="98"/>
      <c r="AQ142" s="98"/>
      <c r="AR142" s="98"/>
      <c r="BA142" s="132" t="str">
        <f t="shared" si="13"/>
        <v/>
      </c>
      <c r="BB142" s="102" t="str">
        <f>IFERROR(IF(A142="","",AS142*Assumptions!$B$4*(VLOOKUP(AG142,TechnicalSuccess,2,FALSE))*AK142),0)</f>
        <v/>
      </c>
      <c r="BC142" s="133" t="str">
        <f t="shared" si="14"/>
        <v/>
      </c>
      <c r="BD142" s="133" t="str">
        <f>IF(A142="","",#REF!*VLOOKUP(AG142,TechnicalSuccess,2,FALSE)*AK142)</f>
        <v/>
      </c>
      <c r="BE142" s="134" t="str">
        <f>IFERROR(IF(A142="","",(IF(COUNTIF(Inputs!$A142,"2*")=1,((BA142/10000)*Assumptions!$B$6),((AT142+(AT142*Assumptions!$B$5))/AJ142)*(VLOOKUP(AG142,TechnicalSuccess,2,FALSE))*AK142))),0)</f>
        <v/>
      </c>
      <c r="BF142" s="269"/>
      <c r="BG142" s="269"/>
      <c r="BH142" s="269"/>
      <c r="BI142" s="269"/>
      <c r="BJ142" s="269"/>
      <c r="BK142" s="269"/>
      <c r="BL142" s="269"/>
      <c r="BM142" s="269"/>
      <c r="BN142" s="269"/>
      <c r="BO142" s="269"/>
      <c r="BP142" s="269"/>
      <c r="BQ142" s="283"/>
      <c r="BR142" s="269"/>
      <c r="BS142" s="269"/>
      <c r="BT142" s="269"/>
      <c r="BU142" s="269"/>
      <c r="BV142" s="269"/>
      <c r="BW142" s="269"/>
      <c r="BX142" s="269"/>
      <c r="BY142" s="269"/>
      <c r="BZ142" s="269"/>
      <c r="CA142" s="269"/>
      <c r="CB142" s="269"/>
      <c r="CC142" s="269"/>
      <c r="CD142" s="269"/>
      <c r="CE142" s="269"/>
      <c r="CF142" s="269"/>
      <c r="CG142" s="269"/>
      <c r="CH142" s="269"/>
      <c r="CI142" s="102" t="str">
        <f>IFERROR(IF(A142="","",IF(COUNTIF(Inputs!$A142,"2*")=1,(Inputs!BA142*Assumptions!$B$35),BA142*(VLOOKUP(F142,GHGConversion,2,FALSE)))),0)</f>
        <v/>
      </c>
      <c r="CJ142" s="134" t="str">
        <f t="shared" si="15"/>
        <v/>
      </c>
      <c r="CK142" s="12" t="str">
        <f t="shared" si="16"/>
        <v/>
      </c>
      <c r="CL142" s="99" t="str">
        <f t="shared" si="17"/>
        <v/>
      </c>
      <c r="CM142" s="99" t="str">
        <f t="shared" si="18"/>
        <v/>
      </c>
      <c r="CN142" s="99"/>
      <c r="CO142" s="99" t="str">
        <f t="shared" si="19"/>
        <v/>
      </c>
      <c r="CP142" s="99" t="str">
        <f t="shared" si="20"/>
        <v/>
      </c>
      <c r="CQ142" s="99" t="str">
        <f t="shared" si="21"/>
        <v/>
      </c>
    </row>
    <row r="143" spans="40:95">
      <c r="AN143" s="102" t="str">
        <f t="shared" si="22"/>
        <v/>
      </c>
      <c r="AO143" s="202"/>
      <c r="AP143" s="98"/>
      <c r="AQ143" s="98"/>
      <c r="AR143" s="98"/>
      <c r="BA143" s="132" t="str">
        <f t="shared" si="13"/>
        <v/>
      </c>
      <c r="BB143" s="102" t="str">
        <f>IFERROR(IF(A143="","",AS143*Assumptions!$B$4*(VLOOKUP(AG143,TechnicalSuccess,2,FALSE))*AK143),0)</f>
        <v/>
      </c>
      <c r="BC143" s="133" t="str">
        <f t="shared" si="14"/>
        <v/>
      </c>
      <c r="BD143" s="133" t="str">
        <f>IF(A143="","",#REF!*VLOOKUP(AG143,TechnicalSuccess,2,FALSE)*AK143)</f>
        <v/>
      </c>
      <c r="BE143" s="134" t="str">
        <f>IFERROR(IF(A143="","",(IF(COUNTIF(Inputs!$A143,"2*")=1,((BA143/10000)*Assumptions!$B$6),((AT143+(AT143*Assumptions!$B$5))/AJ143)*(VLOOKUP(AG143,TechnicalSuccess,2,FALSE))*AK143))),0)</f>
        <v/>
      </c>
      <c r="BF143" s="269"/>
      <c r="BG143" s="269"/>
      <c r="BH143" s="269"/>
      <c r="BI143" s="269"/>
      <c r="BJ143" s="269"/>
      <c r="BK143" s="269"/>
      <c r="BL143" s="269"/>
      <c r="BM143" s="269"/>
      <c r="BN143" s="269"/>
      <c r="BO143" s="269"/>
      <c r="BP143" s="269"/>
      <c r="BQ143" s="283"/>
      <c r="BR143" s="269"/>
      <c r="BS143" s="269"/>
      <c r="BT143" s="269"/>
      <c r="BU143" s="269"/>
      <c r="BV143" s="269"/>
      <c r="BW143" s="269"/>
      <c r="BX143" s="269"/>
      <c r="BY143" s="269"/>
      <c r="BZ143" s="269"/>
      <c r="CA143" s="269"/>
      <c r="CB143" s="269"/>
      <c r="CC143" s="269"/>
      <c r="CD143" s="269"/>
      <c r="CE143" s="269"/>
      <c r="CF143" s="269"/>
      <c r="CG143" s="269"/>
      <c r="CH143" s="269"/>
      <c r="CI143" s="102" t="str">
        <f>IFERROR(IF(A143="","",IF(COUNTIF(Inputs!$A143,"2*")=1,(Inputs!BA143*Assumptions!$B$35),BA143*(VLOOKUP(F143,GHGConversion,2,FALSE)))),0)</f>
        <v/>
      </c>
      <c r="CJ143" s="134" t="str">
        <f t="shared" si="15"/>
        <v/>
      </c>
      <c r="CK143" s="12" t="str">
        <f t="shared" si="16"/>
        <v/>
      </c>
      <c r="CL143" s="99" t="str">
        <f t="shared" si="17"/>
        <v/>
      </c>
      <c r="CM143" s="99" t="str">
        <f t="shared" si="18"/>
        <v/>
      </c>
      <c r="CN143" s="99"/>
      <c r="CO143" s="99" t="str">
        <f t="shared" si="19"/>
        <v/>
      </c>
      <c r="CP143" s="99" t="str">
        <f t="shared" si="20"/>
        <v/>
      </c>
      <c r="CQ143" s="99" t="str">
        <f t="shared" si="21"/>
        <v/>
      </c>
    </row>
    <row r="144" spans="40:95">
      <c r="AN144" s="102" t="str">
        <f t="shared" si="22"/>
        <v/>
      </c>
      <c r="AO144" s="202"/>
      <c r="AP144" s="98"/>
      <c r="AQ144" s="98"/>
      <c r="AR144" s="98"/>
      <c r="BA144" s="132" t="str">
        <f t="shared" si="13"/>
        <v/>
      </c>
      <c r="BB144" s="102" t="str">
        <f>IFERROR(IF(A144="","",AS144*Assumptions!$B$4*(VLOOKUP(AG144,TechnicalSuccess,2,FALSE))*AK144),0)</f>
        <v/>
      </c>
      <c r="BC144" s="133" t="str">
        <f t="shared" si="14"/>
        <v/>
      </c>
      <c r="BD144" s="133" t="str">
        <f>IF(A144="","",#REF!*VLOOKUP(AG144,TechnicalSuccess,2,FALSE)*AK144)</f>
        <v/>
      </c>
      <c r="BE144" s="134" t="str">
        <f>IFERROR(IF(A144="","",(IF(COUNTIF(Inputs!$A144,"2*")=1,((BA144/10000)*Assumptions!$B$6),((AT144+(AT144*Assumptions!$B$5))/AJ144)*(VLOOKUP(AG144,TechnicalSuccess,2,FALSE))*AK144))),0)</f>
        <v/>
      </c>
      <c r="BF144" s="269"/>
      <c r="BG144" s="269"/>
      <c r="BH144" s="269"/>
      <c r="BI144" s="269"/>
      <c r="BJ144" s="269"/>
      <c r="BK144" s="269"/>
      <c r="BL144" s="269"/>
      <c r="BM144" s="269"/>
      <c r="BN144" s="269"/>
      <c r="BO144" s="269"/>
      <c r="BP144" s="269"/>
      <c r="BQ144" s="283"/>
      <c r="BR144" s="269"/>
      <c r="BS144" s="269"/>
      <c r="BT144" s="269"/>
      <c r="BU144" s="269"/>
      <c r="BV144" s="269"/>
      <c r="BW144" s="269"/>
      <c r="BX144" s="269"/>
      <c r="BY144" s="269"/>
      <c r="BZ144" s="269"/>
      <c r="CA144" s="269"/>
      <c r="CB144" s="269"/>
      <c r="CC144" s="269"/>
      <c r="CD144" s="269"/>
      <c r="CE144" s="269"/>
      <c r="CF144" s="269"/>
      <c r="CG144" s="269"/>
      <c r="CH144" s="269"/>
      <c r="CI144" s="102" t="str">
        <f>IFERROR(IF(A144="","",IF(COUNTIF(Inputs!$A144,"2*")=1,(Inputs!BA144*Assumptions!$B$35),BA144*(VLOOKUP(F144,GHGConversion,2,FALSE)))),0)</f>
        <v/>
      </c>
      <c r="CJ144" s="134" t="str">
        <f t="shared" si="15"/>
        <v/>
      </c>
      <c r="CK144" s="12" t="str">
        <f t="shared" si="16"/>
        <v/>
      </c>
      <c r="CL144" s="99" t="str">
        <f t="shared" si="17"/>
        <v/>
      </c>
      <c r="CM144" s="99" t="str">
        <f t="shared" si="18"/>
        <v/>
      </c>
      <c r="CN144" s="99"/>
      <c r="CO144" s="99" t="str">
        <f t="shared" si="19"/>
        <v/>
      </c>
      <c r="CP144" s="99" t="str">
        <f t="shared" si="20"/>
        <v/>
      </c>
      <c r="CQ144" s="99" t="str">
        <f t="shared" si="21"/>
        <v/>
      </c>
    </row>
    <row r="145" spans="40:95">
      <c r="AN145" s="102" t="str">
        <f t="shared" si="22"/>
        <v/>
      </c>
      <c r="AO145" s="202"/>
      <c r="AP145" s="98"/>
      <c r="AQ145" s="98"/>
      <c r="AR145" s="98"/>
      <c r="BA145" s="132" t="str">
        <f t="shared" si="13"/>
        <v/>
      </c>
      <c r="BB145" s="102" t="str">
        <f>IFERROR(IF(A145="","",AS145*Assumptions!$B$4*(VLOOKUP(AG145,TechnicalSuccess,2,FALSE))*AK145),0)</f>
        <v/>
      </c>
      <c r="BC145" s="133" t="str">
        <f t="shared" si="14"/>
        <v/>
      </c>
      <c r="BD145" s="133" t="str">
        <f>IF(A145="","",#REF!*VLOOKUP(AG145,TechnicalSuccess,2,FALSE)*AK145)</f>
        <v/>
      </c>
      <c r="BE145" s="134" t="str">
        <f>IFERROR(IF(A145="","",(IF(COUNTIF(Inputs!$A145,"2*")=1,((BA145/10000)*Assumptions!$B$6),((AT145+(AT145*Assumptions!$B$5))/AJ145)*(VLOOKUP(AG145,TechnicalSuccess,2,FALSE))*AK145))),0)</f>
        <v/>
      </c>
      <c r="BF145" s="269"/>
      <c r="BG145" s="269"/>
      <c r="BH145" s="269"/>
      <c r="BI145" s="269"/>
      <c r="BJ145" s="269"/>
      <c r="BK145" s="269"/>
      <c r="BL145" s="269"/>
      <c r="BM145" s="269"/>
      <c r="BN145" s="269"/>
      <c r="BO145" s="269"/>
      <c r="BP145" s="269"/>
      <c r="BQ145" s="283"/>
      <c r="BR145" s="269"/>
      <c r="BS145" s="269"/>
      <c r="BT145" s="269"/>
      <c r="BU145" s="269"/>
      <c r="BV145" s="269"/>
      <c r="BW145" s="269"/>
      <c r="BX145" s="269"/>
      <c r="BY145" s="269"/>
      <c r="BZ145" s="269"/>
      <c r="CA145" s="269"/>
      <c r="CB145" s="269"/>
      <c r="CC145" s="269"/>
      <c r="CD145" s="269"/>
      <c r="CE145" s="269"/>
      <c r="CF145" s="269"/>
      <c r="CG145" s="269"/>
      <c r="CH145" s="269"/>
      <c r="CI145" s="102" t="str">
        <f>IFERROR(IF(A145="","",IF(COUNTIF(Inputs!$A145,"2*")=1,(Inputs!BA145*Assumptions!$B$35),BA145*(VLOOKUP(F145,GHGConversion,2,FALSE)))),0)</f>
        <v/>
      </c>
      <c r="CJ145" s="134" t="str">
        <f t="shared" si="15"/>
        <v/>
      </c>
      <c r="CK145" s="12" t="str">
        <f t="shared" si="16"/>
        <v/>
      </c>
      <c r="CL145" s="99" t="str">
        <f t="shared" si="17"/>
        <v/>
      </c>
      <c r="CM145" s="99" t="str">
        <f t="shared" si="18"/>
        <v/>
      </c>
      <c r="CN145" s="99"/>
      <c r="CO145" s="99" t="str">
        <f t="shared" si="19"/>
        <v/>
      </c>
      <c r="CP145" s="99" t="str">
        <f t="shared" si="20"/>
        <v/>
      </c>
      <c r="CQ145" s="99" t="str">
        <f t="shared" si="21"/>
        <v/>
      </c>
    </row>
    <row r="146" spans="40:95">
      <c r="AN146" s="102" t="str">
        <f t="shared" si="22"/>
        <v/>
      </c>
      <c r="AO146" s="202"/>
      <c r="AP146" s="98"/>
      <c r="AQ146" s="98"/>
      <c r="AR146" s="98"/>
      <c r="BA146" s="132" t="str">
        <f t="shared" si="13"/>
        <v/>
      </c>
      <c r="BB146" s="102" t="str">
        <f>IFERROR(IF(A146="","",AS146*Assumptions!$B$4*(VLOOKUP(AG146,TechnicalSuccess,2,FALSE))*AK146),0)</f>
        <v/>
      </c>
      <c r="BC146" s="133" t="str">
        <f t="shared" si="14"/>
        <v/>
      </c>
      <c r="BD146" s="133" t="str">
        <f>IF(A146="","",#REF!*VLOOKUP(AG146,TechnicalSuccess,2,FALSE)*AK146)</f>
        <v/>
      </c>
      <c r="BE146" s="134" t="str">
        <f>IFERROR(IF(A146="","",(IF(COUNTIF(Inputs!$A146,"2*")=1,((BA146/10000)*Assumptions!$B$6),((AT146+(AT146*Assumptions!$B$5))/AJ146)*(VLOOKUP(AG146,TechnicalSuccess,2,FALSE))*AK146))),0)</f>
        <v/>
      </c>
      <c r="BF146" s="269"/>
      <c r="BG146" s="269"/>
      <c r="BH146" s="269"/>
      <c r="BI146" s="269"/>
      <c r="BJ146" s="269"/>
      <c r="BK146" s="269"/>
      <c r="BL146" s="269"/>
      <c r="BM146" s="269"/>
      <c r="BN146" s="269"/>
      <c r="BO146" s="269"/>
      <c r="BP146" s="269"/>
      <c r="BQ146" s="283"/>
      <c r="BR146" s="269"/>
      <c r="BS146" s="269"/>
      <c r="BT146" s="269"/>
      <c r="BU146" s="269"/>
      <c r="BV146" s="269"/>
      <c r="BW146" s="269"/>
      <c r="BX146" s="269"/>
      <c r="BY146" s="269"/>
      <c r="BZ146" s="269"/>
      <c r="CA146" s="269"/>
      <c r="CB146" s="269"/>
      <c r="CC146" s="269"/>
      <c r="CD146" s="269"/>
      <c r="CE146" s="269"/>
      <c r="CF146" s="269"/>
      <c r="CG146" s="269"/>
      <c r="CH146" s="269"/>
      <c r="CI146" s="102" t="str">
        <f>IFERROR(IF(A146="","",IF(COUNTIF(Inputs!$A146,"2*")=1,(Inputs!BA146*Assumptions!$B$35),BA146*(VLOOKUP(F146,GHGConversion,2,FALSE)))),0)</f>
        <v/>
      </c>
      <c r="CJ146" s="134" t="str">
        <f t="shared" si="15"/>
        <v/>
      </c>
      <c r="CK146" s="12" t="str">
        <f t="shared" si="16"/>
        <v/>
      </c>
      <c r="CL146" s="99" t="str">
        <f t="shared" si="17"/>
        <v/>
      </c>
      <c r="CM146" s="99" t="str">
        <f t="shared" si="18"/>
        <v/>
      </c>
      <c r="CN146" s="99"/>
      <c r="CO146" s="99" t="str">
        <f t="shared" si="19"/>
        <v/>
      </c>
      <c r="CP146" s="99" t="str">
        <f t="shared" si="20"/>
        <v/>
      </c>
      <c r="CQ146" s="99" t="str">
        <f t="shared" si="21"/>
        <v/>
      </c>
    </row>
    <row r="147" spans="40:95">
      <c r="AN147" s="102" t="str">
        <f t="shared" si="22"/>
        <v/>
      </c>
      <c r="AO147" s="202"/>
      <c r="AP147" s="98"/>
      <c r="AQ147" s="98"/>
      <c r="AR147" s="98"/>
      <c r="BA147" s="132" t="str">
        <f t="shared" si="13"/>
        <v/>
      </c>
      <c r="BB147" s="102" t="str">
        <f>IFERROR(IF(A147="","",AS147*Assumptions!$B$4*(VLOOKUP(AG147,TechnicalSuccess,2,FALSE))*AK147),0)</f>
        <v/>
      </c>
      <c r="BC147" s="133" t="str">
        <f t="shared" si="14"/>
        <v/>
      </c>
      <c r="BD147" s="133" t="str">
        <f>IF(A147="","",#REF!*VLOOKUP(AG147,TechnicalSuccess,2,FALSE)*AK147)</f>
        <v/>
      </c>
      <c r="BE147" s="134" t="str">
        <f>IFERROR(IF(A147="","",(IF(COUNTIF(Inputs!$A147,"2*")=1,((BA147/10000)*Assumptions!$B$6),((AT147+(AT147*Assumptions!$B$5))/AJ147)*(VLOOKUP(AG147,TechnicalSuccess,2,FALSE))*AK147))),0)</f>
        <v/>
      </c>
      <c r="BF147" s="269"/>
      <c r="BG147" s="269"/>
      <c r="BH147" s="269"/>
      <c r="BI147" s="269"/>
      <c r="BJ147" s="269"/>
      <c r="BK147" s="269"/>
      <c r="BL147" s="269"/>
      <c r="BM147" s="269"/>
      <c r="BN147" s="269"/>
      <c r="BO147" s="269"/>
      <c r="BP147" s="269"/>
      <c r="BQ147" s="283"/>
      <c r="BR147" s="269"/>
      <c r="BS147" s="269"/>
      <c r="BT147" s="269"/>
      <c r="BU147" s="269"/>
      <c r="BV147" s="269"/>
      <c r="BW147" s="269"/>
      <c r="BX147" s="269"/>
      <c r="BY147" s="269"/>
      <c r="BZ147" s="269"/>
      <c r="CA147" s="269"/>
      <c r="CB147" s="269"/>
      <c r="CC147" s="269"/>
      <c r="CD147" s="269"/>
      <c r="CE147" s="269"/>
      <c r="CF147" s="269"/>
      <c r="CG147" s="269"/>
      <c r="CH147" s="269"/>
      <c r="CI147" s="102" t="str">
        <f>IFERROR(IF(A147="","",IF(COUNTIF(Inputs!$A147,"2*")=1,(Inputs!BA147*Assumptions!$B$35),BA147*(VLOOKUP(F147,GHGConversion,2,FALSE)))),0)</f>
        <v/>
      </c>
      <c r="CJ147" s="134" t="str">
        <f t="shared" si="15"/>
        <v/>
      </c>
      <c r="CK147" s="12" t="str">
        <f t="shared" si="16"/>
        <v/>
      </c>
      <c r="CL147" s="99" t="str">
        <f t="shared" si="17"/>
        <v/>
      </c>
      <c r="CM147" s="99" t="str">
        <f t="shared" si="18"/>
        <v/>
      </c>
      <c r="CN147" s="99"/>
      <c r="CO147" s="99" t="str">
        <f t="shared" si="19"/>
        <v/>
      </c>
      <c r="CP147" s="99" t="str">
        <f t="shared" si="20"/>
        <v/>
      </c>
      <c r="CQ147" s="99" t="str">
        <f t="shared" si="21"/>
        <v/>
      </c>
    </row>
    <row r="148" spans="40:95">
      <c r="AN148" s="102" t="str">
        <f t="shared" si="22"/>
        <v/>
      </c>
      <c r="AO148" s="202"/>
      <c r="AP148" s="98"/>
      <c r="AQ148" s="98"/>
      <c r="AR148" s="98"/>
      <c r="BA148" s="132" t="str">
        <f t="shared" si="13"/>
        <v/>
      </c>
      <c r="BB148" s="102" t="str">
        <f>IFERROR(IF(A148="","",AS148*Assumptions!$B$4*(VLOOKUP(AG148,TechnicalSuccess,2,FALSE))*AK148),0)</f>
        <v/>
      </c>
      <c r="BC148" s="133" t="str">
        <f t="shared" si="14"/>
        <v/>
      </c>
      <c r="BD148" s="133" t="str">
        <f>IF(A148="","",#REF!*VLOOKUP(AG148,TechnicalSuccess,2,FALSE)*AK148)</f>
        <v/>
      </c>
      <c r="BE148" s="134" t="str">
        <f>IFERROR(IF(A148="","",(IF(COUNTIF(Inputs!$A148,"2*")=1,((BA148/10000)*Assumptions!$B$6),((AT148+(AT148*Assumptions!$B$5))/AJ148)*(VLOOKUP(AG148,TechnicalSuccess,2,FALSE))*AK148))),0)</f>
        <v/>
      </c>
      <c r="BF148" s="269"/>
      <c r="BG148" s="269"/>
      <c r="BH148" s="269"/>
      <c r="BI148" s="269"/>
      <c r="BJ148" s="269"/>
      <c r="BK148" s="269"/>
      <c r="BL148" s="269"/>
      <c r="BM148" s="269"/>
      <c r="BN148" s="269"/>
      <c r="BO148" s="269"/>
      <c r="BP148" s="269"/>
      <c r="BQ148" s="283"/>
      <c r="BR148" s="269"/>
      <c r="BS148" s="269"/>
      <c r="BT148" s="269"/>
      <c r="BU148" s="269"/>
      <c r="BV148" s="269"/>
      <c r="BW148" s="269"/>
      <c r="BX148" s="269"/>
      <c r="BY148" s="269"/>
      <c r="BZ148" s="269"/>
      <c r="CA148" s="269"/>
      <c r="CB148" s="269"/>
      <c r="CC148" s="269"/>
      <c r="CD148" s="269"/>
      <c r="CE148" s="269"/>
      <c r="CF148" s="269"/>
      <c r="CG148" s="269"/>
      <c r="CH148" s="269"/>
      <c r="CI148" s="102" t="str">
        <f>IFERROR(IF(A148="","",IF(COUNTIF(Inputs!$A148,"2*")=1,(Inputs!BA148*Assumptions!$B$35),BA148*(VLOOKUP(F148,GHGConversion,2,FALSE)))),0)</f>
        <v/>
      </c>
      <c r="CJ148" s="134" t="str">
        <f t="shared" si="15"/>
        <v/>
      </c>
      <c r="CK148" s="12" t="str">
        <f t="shared" si="16"/>
        <v/>
      </c>
      <c r="CL148" s="99" t="str">
        <f t="shared" si="17"/>
        <v/>
      </c>
      <c r="CM148" s="99" t="str">
        <f t="shared" si="18"/>
        <v/>
      </c>
      <c r="CN148" s="99"/>
      <c r="CO148" s="99" t="str">
        <f t="shared" si="19"/>
        <v/>
      </c>
      <c r="CP148" s="99" t="str">
        <f t="shared" si="20"/>
        <v/>
      </c>
      <c r="CQ148" s="99" t="str">
        <f t="shared" si="21"/>
        <v/>
      </c>
    </row>
    <row r="149" spans="40:95">
      <c r="AN149" s="102" t="str">
        <f t="shared" si="22"/>
        <v/>
      </c>
      <c r="AO149" s="202"/>
      <c r="AP149" s="98"/>
      <c r="AQ149" s="98"/>
      <c r="AR149" s="98"/>
      <c r="BA149" s="132" t="str">
        <f t="shared" si="13"/>
        <v/>
      </c>
      <c r="BB149" s="102" t="str">
        <f>IFERROR(IF(A149="","",AS149*Assumptions!$B$4*(VLOOKUP(AG149,TechnicalSuccess,2,FALSE))*AK149),0)</f>
        <v/>
      </c>
      <c r="BC149" s="133" t="str">
        <f t="shared" si="14"/>
        <v/>
      </c>
      <c r="BD149" s="133" t="str">
        <f>IF(A149="","",#REF!*VLOOKUP(AG149,TechnicalSuccess,2,FALSE)*AK149)</f>
        <v/>
      </c>
      <c r="BE149" s="134" t="str">
        <f>IFERROR(IF(A149="","",(IF(COUNTIF(Inputs!$A149,"2*")=1,((BA149/10000)*Assumptions!$B$6),((AT149+(AT149*Assumptions!$B$5))/AJ149)*(VLOOKUP(AG149,TechnicalSuccess,2,FALSE))*AK149))),0)</f>
        <v/>
      </c>
      <c r="BF149" s="269"/>
      <c r="BG149" s="269"/>
      <c r="BH149" s="269"/>
      <c r="BI149" s="269"/>
      <c r="BJ149" s="269"/>
      <c r="BK149" s="269"/>
      <c r="BL149" s="269"/>
      <c r="BM149" s="269"/>
      <c r="BN149" s="269"/>
      <c r="BO149" s="269"/>
      <c r="BP149" s="269"/>
      <c r="BQ149" s="283"/>
      <c r="BR149" s="269"/>
      <c r="BS149" s="269"/>
      <c r="BT149" s="269"/>
      <c r="BU149" s="269"/>
      <c r="BV149" s="269"/>
      <c r="BW149" s="269"/>
      <c r="BX149" s="269"/>
      <c r="BY149" s="269"/>
      <c r="BZ149" s="269"/>
      <c r="CA149" s="269"/>
      <c r="CB149" s="269"/>
      <c r="CC149" s="269"/>
      <c r="CD149" s="269"/>
      <c r="CE149" s="269"/>
      <c r="CF149" s="269"/>
      <c r="CG149" s="269"/>
      <c r="CH149" s="269"/>
      <c r="CI149" s="102" t="str">
        <f>IFERROR(IF(A149="","",IF(COUNTIF(Inputs!$A149,"2*")=1,(Inputs!BA149*Assumptions!$B$35),BA149*(VLOOKUP(F149,GHGConversion,2,FALSE)))),0)</f>
        <v/>
      </c>
      <c r="CJ149" s="134" t="str">
        <f t="shared" si="15"/>
        <v/>
      </c>
      <c r="CK149" s="12" t="str">
        <f t="shared" si="16"/>
        <v/>
      </c>
      <c r="CL149" s="99" t="str">
        <f t="shared" si="17"/>
        <v/>
      </c>
      <c r="CM149" s="99" t="str">
        <f t="shared" si="18"/>
        <v/>
      </c>
      <c r="CN149" s="99"/>
      <c r="CO149" s="99" t="str">
        <f t="shared" si="19"/>
        <v/>
      </c>
      <c r="CP149" s="99" t="str">
        <f t="shared" si="20"/>
        <v/>
      </c>
      <c r="CQ149" s="99" t="str">
        <f t="shared" si="21"/>
        <v/>
      </c>
    </row>
    <row r="150" spans="40:95">
      <c r="AN150" s="102" t="str">
        <f t="shared" si="22"/>
        <v/>
      </c>
      <c r="AO150" s="202"/>
      <c r="AP150" s="98"/>
      <c r="AQ150" s="98"/>
      <c r="AR150" s="98"/>
      <c r="BA150" s="132" t="str">
        <f t="shared" si="13"/>
        <v/>
      </c>
      <c r="BB150" s="102" t="str">
        <f>IFERROR(IF(A150="","",AS150*Assumptions!$B$4*(VLOOKUP(AG150,TechnicalSuccess,2,FALSE))*AK150),0)</f>
        <v/>
      </c>
      <c r="BC150" s="133" t="str">
        <f t="shared" si="14"/>
        <v/>
      </c>
      <c r="BD150" s="133" t="str">
        <f>IF(A150="","",#REF!*VLOOKUP(AG150,TechnicalSuccess,2,FALSE)*AK150)</f>
        <v/>
      </c>
      <c r="BE150" s="134" t="str">
        <f>IFERROR(IF(A150="","",(IF(COUNTIF(Inputs!$A150,"2*")=1,((BA150/10000)*Assumptions!$B$6),((AT150+(AT150*Assumptions!$B$5))/AJ150)*(VLOOKUP(AG150,TechnicalSuccess,2,FALSE))*AK150))),0)</f>
        <v/>
      </c>
      <c r="BF150" s="269"/>
      <c r="BG150" s="269"/>
      <c r="BH150" s="269"/>
      <c r="BI150" s="269"/>
      <c r="BJ150" s="269"/>
      <c r="BK150" s="269"/>
      <c r="BL150" s="269"/>
      <c r="BM150" s="269"/>
      <c r="BN150" s="269"/>
      <c r="BO150" s="269"/>
      <c r="BP150" s="269"/>
      <c r="BQ150" s="283"/>
      <c r="BR150" s="269"/>
      <c r="BS150" s="269"/>
      <c r="BT150" s="269"/>
      <c r="BU150" s="269"/>
      <c r="BV150" s="269"/>
      <c r="BW150" s="269"/>
      <c r="BX150" s="269"/>
      <c r="BY150" s="269"/>
      <c r="BZ150" s="269"/>
      <c r="CA150" s="269"/>
      <c r="CB150" s="269"/>
      <c r="CC150" s="269"/>
      <c r="CD150" s="269"/>
      <c r="CE150" s="269"/>
      <c r="CF150" s="269"/>
      <c r="CG150" s="269"/>
      <c r="CH150" s="269"/>
      <c r="CI150" s="102" t="str">
        <f>IFERROR(IF(A150="","",IF(COUNTIF(Inputs!$A150,"2*")=1,(Inputs!BA150*Assumptions!$B$35),BA150*(VLOOKUP(F150,GHGConversion,2,FALSE)))),0)</f>
        <v/>
      </c>
      <c r="CJ150" s="134" t="str">
        <f t="shared" si="15"/>
        <v/>
      </c>
      <c r="CK150" s="12" t="str">
        <f t="shared" si="16"/>
        <v/>
      </c>
      <c r="CL150" s="99" t="str">
        <f t="shared" si="17"/>
        <v/>
      </c>
      <c r="CM150" s="99" t="str">
        <f t="shared" si="18"/>
        <v/>
      </c>
      <c r="CN150" s="99"/>
      <c r="CO150" s="99" t="str">
        <f t="shared" si="19"/>
        <v/>
      </c>
      <c r="CP150" s="99" t="str">
        <f t="shared" si="20"/>
        <v/>
      </c>
      <c r="CQ150" s="99" t="str">
        <f t="shared" si="21"/>
        <v/>
      </c>
    </row>
    <row r="151" spans="40:95">
      <c r="AN151" s="102" t="str">
        <f t="shared" si="22"/>
        <v/>
      </c>
      <c r="AO151" s="202"/>
      <c r="AP151" s="98"/>
      <c r="AQ151" s="98"/>
      <c r="AR151" s="98"/>
      <c r="BA151" s="132" t="str">
        <f t="shared" si="13"/>
        <v/>
      </c>
      <c r="BB151" s="102" t="str">
        <f>IFERROR(IF(A151="","",AS151*Assumptions!$B$4*(VLOOKUP(AG151,TechnicalSuccess,2,FALSE))*AK151),0)</f>
        <v/>
      </c>
      <c r="BC151" s="133" t="str">
        <f t="shared" si="14"/>
        <v/>
      </c>
      <c r="BD151" s="133" t="str">
        <f>IF(A151="","",#REF!*VLOOKUP(AG151,TechnicalSuccess,2,FALSE)*AK151)</f>
        <v/>
      </c>
      <c r="BE151" s="134" t="str">
        <f>IFERROR(IF(A151="","",(IF(COUNTIF(Inputs!$A151,"2*")=1,((BA151/10000)*Assumptions!$B$6),((AT151+(AT151*Assumptions!$B$5))/AJ151)*(VLOOKUP(AG151,TechnicalSuccess,2,FALSE))*AK151))),0)</f>
        <v/>
      </c>
      <c r="BF151" s="269"/>
      <c r="BG151" s="269"/>
      <c r="BH151" s="269"/>
      <c r="BI151" s="269"/>
      <c r="BJ151" s="269"/>
      <c r="BK151" s="269"/>
      <c r="BL151" s="269"/>
      <c r="BM151" s="269"/>
      <c r="BN151" s="269"/>
      <c r="BO151" s="269"/>
      <c r="BP151" s="269"/>
      <c r="BQ151" s="283"/>
      <c r="BR151" s="269"/>
      <c r="BS151" s="269"/>
      <c r="BT151" s="269"/>
      <c r="BU151" s="269"/>
      <c r="BV151" s="269"/>
      <c r="BW151" s="269"/>
      <c r="BX151" s="269"/>
      <c r="BY151" s="269"/>
      <c r="BZ151" s="269"/>
      <c r="CA151" s="269"/>
      <c r="CB151" s="269"/>
      <c r="CC151" s="269"/>
      <c r="CD151" s="269"/>
      <c r="CE151" s="269"/>
      <c r="CF151" s="269"/>
      <c r="CG151" s="269"/>
      <c r="CH151" s="269"/>
      <c r="CI151" s="102" t="str">
        <f>IFERROR(IF(A151="","",IF(COUNTIF(Inputs!$A151,"2*")=1,(Inputs!BA151*Assumptions!$B$35),BA151*(VLOOKUP(F151,GHGConversion,2,FALSE)))),0)</f>
        <v/>
      </c>
      <c r="CJ151" s="134" t="str">
        <f t="shared" si="15"/>
        <v/>
      </c>
      <c r="CK151" s="12" t="str">
        <f t="shared" si="16"/>
        <v/>
      </c>
      <c r="CL151" s="99" t="str">
        <f t="shared" si="17"/>
        <v/>
      </c>
      <c r="CM151" s="99" t="str">
        <f t="shared" si="18"/>
        <v/>
      </c>
      <c r="CN151" s="99"/>
      <c r="CO151" s="99" t="str">
        <f t="shared" si="19"/>
        <v/>
      </c>
      <c r="CP151" s="99" t="str">
        <f t="shared" si="20"/>
        <v/>
      </c>
      <c r="CQ151" s="99" t="str">
        <f t="shared" si="21"/>
        <v/>
      </c>
    </row>
    <row r="152" spans="40:95">
      <c r="AN152" s="102" t="str">
        <f t="shared" si="22"/>
        <v/>
      </c>
      <c r="AO152" s="202"/>
      <c r="AP152" s="98"/>
      <c r="AQ152" s="98"/>
      <c r="AR152" s="98"/>
      <c r="BA152" s="132" t="str">
        <f t="shared" si="13"/>
        <v/>
      </c>
      <c r="BB152" s="102" t="str">
        <f>IFERROR(IF(A152="","",AS152*Assumptions!$B$4*(VLOOKUP(AG152,TechnicalSuccess,2,FALSE))*AK152),0)</f>
        <v/>
      </c>
      <c r="BC152" s="133" t="str">
        <f t="shared" si="14"/>
        <v/>
      </c>
      <c r="BD152" s="133" t="str">
        <f>IF(A152="","",#REF!*VLOOKUP(AG152,TechnicalSuccess,2,FALSE)*AK152)</f>
        <v/>
      </c>
      <c r="BE152" s="134" t="str">
        <f>IFERROR(IF(A152="","",(IF(COUNTIF(Inputs!$A152,"2*")=1,((BA152/10000)*Assumptions!$B$6),((AT152+(AT152*Assumptions!$B$5))/AJ152)*(VLOOKUP(AG152,TechnicalSuccess,2,FALSE))*AK152))),0)</f>
        <v/>
      </c>
      <c r="BF152" s="269"/>
      <c r="BG152" s="269"/>
      <c r="BH152" s="269"/>
      <c r="BI152" s="269"/>
      <c r="BJ152" s="269"/>
      <c r="BK152" s="269"/>
      <c r="BL152" s="269"/>
      <c r="BM152" s="269"/>
      <c r="BN152" s="269"/>
      <c r="BO152" s="269"/>
      <c r="BP152" s="269"/>
      <c r="BQ152" s="283"/>
      <c r="BR152" s="269"/>
      <c r="BS152" s="269"/>
      <c r="BT152" s="269"/>
      <c r="BU152" s="269"/>
      <c r="BV152" s="269"/>
      <c r="BW152" s="269"/>
      <c r="BX152" s="269"/>
      <c r="BY152" s="269"/>
      <c r="BZ152" s="269"/>
      <c r="CA152" s="269"/>
      <c r="CB152" s="269"/>
      <c r="CC152" s="269"/>
      <c r="CD152" s="269"/>
      <c r="CE152" s="269"/>
      <c r="CF152" s="269"/>
      <c r="CG152" s="269"/>
      <c r="CH152" s="269"/>
      <c r="CI152" s="102" t="str">
        <f>IFERROR(IF(A152="","",IF(COUNTIF(Inputs!$A152,"2*")=1,(Inputs!BA152*Assumptions!$B$35),BA152*(VLOOKUP(F152,GHGConversion,2,FALSE)))),0)</f>
        <v/>
      </c>
      <c r="CJ152" s="134" t="str">
        <f t="shared" si="15"/>
        <v/>
      </c>
      <c r="CK152" s="12" t="str">
        <f t="shared" si="16"/>
        <v/>
      </c>
      <c r="CL152" s="99" t="str">
        <f t="shared" si="17"/>
        <v/>
      </c>
      <c r="CM152" s="99" t="str">
        <f t="shared" si="18"/>
        <v/>
      </c>
      <c r="CN152" s="99"/>
      <c r="CO152" s="99" t="str">
        <f t="shared" si="19"/>
        <v/>
      </c>
      <c r="CP152" s="99" t="str">
        <f t="shared" si="20"/>
        <v/>
      </c>
      <c r="CQ152" s="99" t="str">
        <f t="shared" si="21"/>
        <v/>
      </c>
    </row>
    <row r="153" spans="40:95">
      <c r="AN153" s="102" t="str">
        <f t="shared" si="22"/>
        <v/>
      </c>
      <c r="AO153" s="202"/>
      <c r="AP153" s="98"/>
      <c r="AQ153" s="98"/>
      <c r="AR153" s="98"/>
      <c r="BA153" s="132" t="str">
        <f t="shared" si="13"/>
        <v/>
      </c>
      <c r="BB153" s="102" t="str">
        <f>IFERROR(IF(A153="","",AS153*Assumptions!$B$4*(VLOOKUP(AG153,TechnicalSuccess,2,FALSE))*AK153),0)</f>
        <v/>
      </c>
      <c r="BC153" s="133" t="str">
        <f t="shared" si="14"/>
        <v/>
      </c>
      <c r="BD153" s="133" t="str">
        <f>IF(A153="","",#REF!*VLOOKUP(AG153,TechnicalSuccess,2,FALSE)*AK153)</f>
        <v/>
      </c>
      <c r="BE153" s="134" t="str">
        <f>IFERROR(IF(A153="","",(IF(COUNTIF(Inputs!$A153,"2*")=1,((BA153/10000)*Assumptions!$B$6),((AT153+(AT153*Assumptions!$B$5))/AJ153)*(VLOOKUP(AG153,TechnicalSuccess,2,FALSE))*AK153))),0)</f>
        <v/>
      </c>
      <c r="BF153" s="269"/>
      <c r="BG153" s="269"/>
      <c r="BH153" s="269"/>
      <c r="BI153" s="269"/>
      <c r="BJ153" s="269"/>
      <c r="BK153" s="269"/>
      <c r="BL153" s="269"/>
      <c r="BM153" s="269"/>
      <c r="BN153" s="269"/>
      <c r="BO153" s="269"/>
      <c r="BP153" s="269"/>
      <c r="BQ153" s="283"/>
      <c r="BR153" s="269"/>
      <c r="BS153" s="269"/>
      <c r="BT153" s="269"/>
      <c r="BU153" s="269"/>
      <c r="BV153" s="269"/>
      <c r="BW153" s="269"/>
      <c r="BX153" s="269"/>
      <c r="BY153" s="269"/>
      <c r="BZ153" s="269"/>
      <c r="CA153" s="269"/>
      <c r="CB153" s="269"/>
      <c r="CC153" s="269"/>
      <c r="CD153" s="269"/>
      <c r="CE153" s="269"/>
      <c r="CF153" s="269"/>
      <c r="CG153" s="269"/>
      <c r="CH153" s="269"/>
      <c r="CI153" s="102" t="str">
        <f>IFERROR(IF(A153="","",IF(COUNTIF(Inputs!$A153,"2*")=1,(Inputs!BA153*Assumptions!$B$35),BA153*(VLOOKUP(F153,GHGConversion,2,FALSE)))),0)</f>
        <v/>
      </c>
      <c r="CJ153" s="134" t="str">
        <f t="shared" si="15"/>
        <v/>
      </c>
      <c r="CK153" s="12" t="str">
        <f t="shared" si="16"/>
        <v/>
      </c>
      <c r="CL153" s="99" t="str">
        <f t="shared" si="17"/>
        <v/>
      </c>
      <c r="CM153" s="99" t="str">
        <f t="shared" si="18"/>
        <v/>
      </c>
      <c r="CN153" s="99"/>
      <c r="CO153" s="99" t="str">
        <f t="shared" si="19"/>
        <v/>
      </c>
      <c r="CP153" s="99" t="str">
        <f t="shared" si="20"/>
        <v/>
      </c>
      <c r="CQ153" s="99" t="str">
        <f t="shared" si="21"/>
        <v/>
      </c>
    </row>
    <row r="154" spans="40:95">
      <c r="AN154" s="102" t="str">
        <f t="shared" si="22"/>
        <v/>
      </c>
      <c r="AO154" s="202"/>
      <c r="AP154" s="98"/>
      <c r="AQ154" s="98"/>
      <c r="AR154" s="98"/>
      <c r="BA154" s="132" t="str">
        <f t="shared" si="13"/>
        <v/>
      </c>
      <c r="BB154" s="102" t="str">
        <f>IFERROR(IF(A154="","",AS154*Assumptions!$B$4*(VLOOKUP(AG154,TechnicalSuccess,2,FALSE))*AK154),0)</f>
        <v/>
      </c>
      <c r="BC154" s="133" t="str">
        <f t="shared" si="14"/>
        <v/>
      </c>
      <c r="BD154" s="133" t="str">
        <f>IF(A154="","",#REF!*VLOOKUP(AG154,TechnicalSuccess,2,FALSE)*AK154)</f>
        <v/>
      </c>
      <c r="BE154" s="134" t="str">
        <f>IFERROR(IF(A154="","",(IF(COUNTIF(Inputs!$A154,"2*")=1,((BA154/10000)*Assumptions!$B$6),((AT154+(AT154*Assumptions!$B$5))/AJ154)*(VLOOKUP(AG154,TechnicalSuccess,2,FALSE))*AK154))),0)</f>
        <v/>
      </c>
      <c r="BF154" s="269"/>
      <c r="BG154" s="269"/>
      <c r="BH154" s="269"/>
      <c r="BI154" s="269"/>
      <c r="BJ154" s="269"/>
      <c r="BK154" s="269"/>
      <c r="BL154" s="269"/>
      <c r="BM154" s="269"/>
      <c r="BN154" s="269"/>
      <c r="BO154" s="269"/>
      <c r="BP154" s="269"/>
      <c r="BQ154" s="283"/>
      <c r="BR154" s="269"/>
      <c r="BS154" s="269"/>
      <c r="BT154" s="269"/>
      <c r="BU154" s="269"/>
      <c r="BV154" s="269"/>
      <c r="BW154" s="269"/>
      <c r="BX154" s="269"/>
      <c r="BY154" s="269"/>
      <c r="BZ154" s="269"/>
      <c r="CA154" s="269"/>
      <c r="CB154" s="269"/>
      <c r="CC154" s="269"/>
      <c r="CD154" s="269"/>
      <c r="CE154" s="269"/>
      <c r="CF154" s="269"/>
      <c r="CG154" s="269"/>
      <c r="CH154" s="269"/>
      <c r="CI154" s="102" t="str">
        <f>IFERROR(IF(A154="","",IF(COUNTIF(Inputs!$A154,"2*")=1,(Inputs!BA154*Assumptions!$B$35),BA154*(VLOOKUP(F154,GHGConversion,2,FALSE)))),0)</f>
        <v/>
      </c>
      <c r="CJ154" s="134" t="str">
        <f t="shared" si="15"/>
        <v/>
      </c>
      <c r="CK154" s="12" t="str">
        <f t="shared" si="16"/>
        <v/>
      </c>
      <c r="CL154" s="99" t="str">
        <f t="shared" si="17"/>
        <v/>
      </c>
      <c r="CM154" s="99" t="str">
        <f t="shared" si="18"/>
        <v/>
      </c>
      <c r="CN154" s="99"/>
      <c r="CO154" s="99" t="str">
        <f t="shared" si="19"/>
        <v/>
      </c>
      <c r="CP154" s="99" t="str">
        <f t="shared" si="20"/>
        <v/>
      </c>
      <c r="CQ154" s="99" t="str">
        <f t="shared" si="21"/>
        <v/>
      </c>
    </row>
    <row r="155" spans="40:95">
      <c r="AN155" s="102" t="str">
        <f t="shared" si="22"/>
        <v/>
      </c>
      <c r="AO155" s="202"/>
      <c r="AP155" s="98"/>
      <c r="AQ155" s="98"/>
      <c r="AR155" s="98"/>
      <c r="BA155" s="132" t="str">
        <f t="shared" si="13"/>
        <v/>
      </c>
      <c r="BB155" s="102" t="str">
        <f>IFERROR(IF(A155="","",AS155*Assumptions!$B$4*(VLOOKUP(AG155,TechnicalSuccess,2,FALSE))*AK155),0)</f>
        <v/>
      </c>
      <c r="BC155" s="133" t="str">
        <f t="shared" si="14"/>
        <v/>
      </c>
      <c r="BD155" s="133" t="str">
        <f>IF(A155="","",#REF!*VLOOKUP(AG155,TechnicalSuccess,2,FALSE)*AK155)</f>
        <v/>
      </c>
      <c r="BE155" s="134" t="str">
        <f>IFERROR(IF(A155="","",(IF(COUNTIF(Inputs!$A155,"2*")=1,((BA155/10000)*Assumptions!$B$6),((AT155+(AT155*Assumptions!$B$5))/AJ155)*(VLOOKUP(AG155,TechnicalSuccess,2,FALSE))*AK155))),0)</f>
        <v/>
      </c>
      <c r="BF155" s="269"/>
      <c r="BG155" s="269"/>
      <c r="BH155" s="269"/>
      <c r="BI155" s="269"/>
      <c r="BJ155" s="269"/>
      <c r="BK155" s="269"/>
      <c r="BL155" s="269"/>
      <c r="BM155" s="269"/>
      <c r="BN155" s="269"/>
      <c r="BO155" s="269"/>
      <c r="BP155" s="269"/>
      <c r="BQ155" s="283"/>
      <c r="BR155" s="269"/>
      <c r="BS155" s="269"/>
      <c r="BT155" s="269"/>
      <c r="BU155" s="269"/>
      <c r="BV155" s="269"/>
      <c r="BW155" s="269"/>
      <c r="BX155" s="269"/>
      <c r="BY155" s="269"/>
      <c r="BZ155" s="269"/>
      <c r="CA155" s="269"/>
      <c r="CB155" s="269"/>
      <c r="CC155" s="269"/>
      <c r="CD155" s="269"/>
      <c r="CE155" s="269"/>
      <c r="CF155" s="269"/>
      <c r="CG155" s="269"/>
      <c r="CH155" s="269"/>
      <c r="CI155" s="102" t="str">
        <f>IFERROR(IF(A155="","",IF(COUNTIF(Inputs!$A155,"2*")=1,(Inputs!BA155*Assumptions!$B$35),BA155*(VLOOKUP(F155,GHGConversion,2,FALSE)))),0)</f>
        <v/>
      </c>
      <c r="CJ155" s="134" t="str">
        <f t="shared" si="15"/>
        <v/>
      </c>
      <c r="CK155" s="12" t="str">
        <f t="shared" si="16"/>
        <v/>
      </c>
      <c r="CL155" s="99" t="str">
        <f t="shared" si="17"/>
        <v/>
      </c>
      <c r="CM155" s="99" t="str">
        <f t="shared" si="18"/>
        <v/>
      </c>
      <c r="CN155" s="99"/>
      <c r="CO155" s="99" t="str">
        <f t="shared" si="19"/>
        <v/>
      </c>
      <c r="CP155" s="99" t="str">
        <f t="shared" si="20"/>
        <v/>
      </c>
      <c r="CQ155" s="99" t="str">
        <f t="shared" si="21"/>
        <v/>
      </c>
    </row>
    <row r="156" spans="40:95">
      <c r="AN156" s="102" t="str">
        <f t="shared" si="22"/>
        <v/>
      </c>
      <c r="AO156" s="202"/>
      <c r="AP156" s="98"/>
      <c r="AQ156" s="98"/>
      <c r="AR156" s="98"/>
      <c r="BA156" s="132" t="str">
        <f t="shared" si="13"/>
        <v/>
      </c>
      <c r="BB156" s="102" t="str">
        <f>IFERROR(IF(A156="","",AS156*Assumptions!$B$4*(VLOOKUP(AG156,TechnicalSuccess,2,FALSE))*AK156),0)</f>
        <v/>
      </c>
      <c r="BC156" s="133" t="str">
        <f t="shared" si="14"/>
        <v/>
      </c>
      <c r="BD156" s="133" t="str">
        <f>IF(A156="","",#REF!*VLOOKUP(AG156,TechnicalSuccess,2,FALSE)*AK156)</f>
        <v/>
      </c>
      <c r="BE156" s="134" t="str">
        <f>IFERROR(IF(A156="","",(IF(COUNTIF(Inputs!$A156,"2*")=1,((BA156/10000)*Assumptions!$B$6),((AT156+(AT156*Assumptions!$B$5))/AJ156)*(VLOOKUP(AG156,TechnicalSuccess,2,FALSE))*AK156))),0)</f>
        <v/>
      </c>
      <c r="BF156" s="269"/>
      <c r="BG156" s="269"/>
      <c r="BH156" s="269"/>
      <c r="BI156" s="269"/>
      <c r="BJ156" s="269"/>
      <c r="BK156" s="269"/>
      <c r="BL156" s="269"/>
      <c r="BM156" s="269"/>
      <c r="BN156" s="269"/>
      <c r="BO156" s="269"/>
      <c r="BP156" s="269"/>
      <c r="BQ156" s="283"/>
      <c r="BR156" s="269"/>
      <c r="BS156" s="269"/>
      <c r="BT156" s="269"/>
      <c r="BU156" s="269"/>
      <c r="BV156" s="269"/>
      <c r="BW156" s="269"/>
      <c r="BX156" s="269"/>
      <c r="BY156" s="269"/>
      <c r="BZ156" s="269"/>
      <c r="CA156" s="269"/>
      <c r="CB156" s="269"/>
      <c r="CC156" s="269"/>
      <c r="CD156" s="269"/>
      <c r="CE156" s="269"/>
      <c r="CF156" s="269"/>
      <c r="CG156" s="269"/>
      <c r="CH156" s="269"/>
      <c r="CI156" s="102" t="str">
        <f>IFERROR(IF(A156="","",IF(COUNTIF(Inputs!$A156,"2*")=1,(Inputs!BA156*Assumptions!$B$35),BA156*(VLOOKUP(F156,GHGConversion,2,FALSE)))),0)</f>
        <v/>
      </c>
      <c r="CJ156" s="134" t="str">
        <f t="shared" si="15"/>
        <v/>
      </c>
      <c r="CK156" s="12" t="str">
        <f t="shared" si="16"/>
        <v/>
      </c>
      <c r="CL156" s="99" t="str">
        <f t="shared" si="17"/>
        <v/>
      </c>
      <c r="CM156" s="99" t="str">
        <f t="shared" si="18"/>
        <v/>
      </c>
      <c r="CN156" s="99"/>
      <c r="CO156" s="99" t="str">
        <f t="shared" si="19"/>
        <v/>
      </c>
      <c r="CP156" s="99" t="str">
        <f t="shared" si="20"/>
        <v/>
      </c>
      <c r="CQ156" s="99" t="str">
        <f t="shared" si="21"/>
        <v/>
      </c>
    </row>
    <row r="157" spans="40:95">
      <c r="AN157" s="102" t="str">
        <f t="shared" si="22"/>
        <v/>
      </c>
      <c r="AO157" s="202"/>
      <c r="AP157" s="98"/>
      <c r="AQ157" s="98"/>
      <c r="AR157" s="98"/>
      <c r="BA157" s="132" t="str">
        <f t="shared" ref="BA157:BA220" si="23">IFERROR(IF(A157="","",(AN157*(VLOOKUP(AG157,TechnicalSuccess,2,FALSE))*AK157)),0)</f>
        <v/>
      </c>
      <c r="BB157" s="102" t="str">
        <f>IFERROR(IF(A157="","",AS157*Assumptions!$B$4*(VLOOKUP(AG157,TechnicalSuccess,2,FALSE))*AK157),0)</f>
        <v/>
      </c>
      <c r="BC157" s="133" t="str">
        <f t="shared" ref="BC157:BC220" si="24">IFERROR(IF(A157="","",((((VLOOKUP(F157,FoodValue,2,FALSE))*AL157*1000)+AO157+AQ157)*(VLOOKUP(AG157,TechnicalSuccess,2,FALSE))*AK157)),0)</f>
        <v/>
      </c>
      <c r="BD157" s="133" t="str">
        <f>IF(A157="","",#REF!*VLOOKUP(AG157,TechnicalSuccess,2,FALSE)*AK157)</f>
        <v/>
      </c>
      <c r="BE157" s="134" t="str">
        <f>IFERROR(IF(A157="","",(IF(COUNTIF(Inputs!$A157,"2*")=1,((BA157/10000)*Assumptions!$B$6),((AT157+(AT157*Assumptions!$B$5))/AJ157)*(VLOOKUP(AG157,TechnicalSuccess,2,FALSE))*AK157))),0)</f>
        <v/>
      </c>
      <c r="BF157" s="269"/>
      <c r="BG157" s="269"/>
      <c r="BH157" s="269"/>
      <c r="BI157" s="269"/>
      <c r="BJ157" s="269"/>
      <c r="BK157" s="269"/>
      <c r="BL157" s="269"/>
      <c r="BM157" s="269"/>
      <c r="BN157" s="269"/>
      <c r="BO157" s="269"/>
      <c r="BP157" s="269"/>
      <c r="BQ157" s="283"/>
      <c r="BR157" s="269"/>
      <c r="BS157" s="269"/>
      <c r="BT157" s="269"/>
      <c r="BU157" s="269"/>
      <c r="BV157" s="269"/>
      <c r="BW157" s="269"/>
      <c r="BX157" s="269"/>
      <c r="BY157" s="269"/>
      <c r="BZ157" s="269"/>
      <c r="CA157" s="269"/>
      <c r="CB157" s="269"/>
      <c r="CC157" s="269"/>
      <c r="CD157" s="269"/>
      <c r="CE157" s="269"/>
      <c r="CF157" s="269"/>
      <c r="CG157" s="269"/>
      <c r="CH157" s="269"/>
      <c r="CI157" s="102" t="str">
        <f>IFERROR(IF(A157="","",IF(COUNTIF(Inputs!$A157,"2*")=1,(Inputs!BA157*Assumptions!$B$35),BA157*(VLOOKUP(F157,GHGConversion,2,FALSE)))),0)</f>
        <v/>
      </c>
      <c r="CJ157" s="134" t="str">
        <f t="shared" ref="CJ157:CJ220" si="25">IFERROR(IF(A157="","",((AX157)*(VLOOKUP(AG157,TechnicalSuccess,2,FALSE)))),0)</f>
        <v/>
      </c>
      <c r="CK157" s="12" t="str">
        <f t="shared" ref="CK157:CK220" si="26">IF(A157="","",IF(AH157=0,"",DATE(YEAR(AH157)+AJ157, MONTH(AH157), DAY(AH157))))</f>
        <v/>
      </c>
      <c r="CL157" s="99" t="str">
        <f t="shared" ref="CL157:CL220" si="27">IF(A157="","",IF(AH157="","",VLOOKUP(AH157,YearNumbers,2,FALSE)))</f>
        <v/>
      </c>
      <c r="CM157" s="99" t="str">
        <f t="shared" ref="CM157:CM220" si="28">IF(A157="","",CL157+AI157)</f>
        <v/>
      </c>
      <c r="CN157" s="99"/>
      <c r="CO157" s="99" t="str">
        <f t="shared" ref="CO157:CO220" si="29">IF(A157="","",IF(CK157="","",VLOOKUP(CK157,YearNumbers,2,FALSE)))</f>
        <v/>
      </c>
      <c r="CP157" s="99" t="str">
        <f t="shared" ref="CP157:CP220" si="30">IF(A157="","",VLOOKUP(C157,YearNumbers,2,TRUE))</f>
        <v/>
      </c>
      <c r="CQ157" s="99" t="str">
        <f t="shared" ref="CQ157:CQ220" si="31">IF(A157="","",VLOOKUP(D157,YearNumbers,2,TRUE))</f>
        <v/>
      </c>
    </row>
    <row r="158" spans="40:95">
      <c r="AN158" s="102" t="str">
        <f t="shared" si="22"/>
        <v/>
      </c>
      <c r="AO158" s="202"/>
      <c r="AP158" s="98"/>
      <c r="AQ158" s="98"/>
      <c r="AR158" s="98"/>
      <c r="BA158" s="132" t="str">
        <f t="shared" si="23"/>
        <v/>
      </c>
      <c r="BB158" s="102" t="str">
        <f>IFERROR(IF(A158="","",AS158*Assumptions!$B$4*(VLOOKUP(AG158,TechnicalSuccess,2,FALSE))*AK158),0)</f>
        <v/>
      </c>
      <c r="BC158" s="133" t="str">
        <f t="shared" si="24"/>
        <v/>
      </c>
      <c r="BD158" s="133" t="str">
        <f>IF(A158="","",#REF!*VLOOKUP(AG158,TechnicalSuccess,2,FALSE)*AK158)</f>
        <v/>
      </c>
      <c r="BE158" s="134" t="str">
        <f>IFERROR(IF(A158="","",(IF(COUNTIF(Inputs!$A158,"2*")=1,((BA158/10000)*Assumptions!$B$6),((AT158+(AT158*Assumptions!$B$5))/AJ158)*(VLOOKUP(AG158,TechnicalSuccess,2,FALSE))*AK158))),0)</f>
        <v/>
      </c>
      <c r="BF158" s="269"/>
      <c r="BG158" s="269"/>
      <c r="BH158" s="269"/>
      <c r="BI158" s="269"/>
      <c r="BJ158" s="269"/>
      <c r="BK158" s="269"/>
      <c r="BL158" s="269"/>
      <c r="BM158" s="269"/>
      <c r="BN158" s="269"/>
      <c r="BO158" s="269"/>
      <c r="BP158" s="269"/>
      <c r="BQ158" s="283"/>
      <c r="BR158" s="269"/>
      <c r="BS158" s="269"/>
      <c r="BT158" s="269"/>
      <c r="BU158" s="269"/>
      <c r="BV158" s="269"/>
      <c r="BW158" s="269"/>
      <c r="BX158" s="269"/>
      <c r="BY158" s="269"/>
      <c r="BZ158" s="269"/>
      <c r="CA158" s="269"/>
      <c r="CB158" s="269"/>
      <c r="CC158" s="269"/>
      <c r="CD158" s="269"/>
      <c r="CE158" s="269"/>
      <c r="CF158" s="269"/>
      <c r="CG158" s="269"/>
      <c r="CH158" s="269"/>
      <c r="CI158" s="102" t="str">
        <f>IFERROR(IF(A158="","",IF(COUNTIF(Inputs!$A158,"2*")=1,(Inputs!BA158*Assumptions!$B$35),BA158*(VLOOKUP(F158,GHGConversion,2,FALSE)))),0)</f>
        <v/>
      </c>
      <c r="CJ158" s="134" t="str">
        <f t="shared" si="25"/>
        <v/>
      </c>
      <c r="CK158" s="12" t="str">
        <f t="shared" si="26"/>
        <v/>
      </c>
      <c r="CL158" s="99" t="str">
        <f t="shared" si="27"/>
        <v/>
      </c>
      <c r="CM158" s="99" t="str">
        <f t="shared" si="28"/>
        <v/>
      </c>
      <c r="CN158" s="99"/>
      <c r="CO158" s="99" t="str">
        <f t="shared" si="29"/>
        <v/>
      </c>
      <c r="CP158" s="99" t="str">
        <f t="shared" si="30"/>
        <v/>
      </c>
      <c r="CQ158" s="99" t="str">
        <f t="shared" si="31"/>
        <v/>
      </c>
    </row>
    <row r="159" spans="40:95">
      <c r="AN159" s="102" t="str">
        <f t="shared" si="22"/>
        <v/>
      </c>
      <c r="AO159" s="202"/>
      <c r="AP159" s="98"/>
      <c r="AQ159" s="98"/>
      <c r="AR159" s="98"/>
      <c r="BA159" s="132" t="str">
        <f t="shared" si="23"/>
        <v/>
      </c>
      <c r="BB159" s="102" t="str">
        <f>IFERROR(IF(A159="","",AS159*Assumptions!$B$4*(VLOOKUP(AG159,TechnicalSuccess,2,FALSE))*AK159),0)</f>
        <v/>
      </c>
      <c r="BC159" s="133" t="str">
        <f t="shared" si="24"/>
        <v/>
      </c>
      <c r="BD159" s="133" t="str">
        <f>IF(A159="","",#REF!*VLOOKUP(AG159,TechnicalSuccess,2,FALSE)*AK159)</f>
        <v/>
      </c>
      <c r="BE159" s="134" t="str">
        <f>IFERROR(IF(A159="","",(IF(COUNTIF(Inputs!$A159,"2*")=1,((BA159/10000)*Assumptions!$B$6),((AT159+(AT159*Assumptions!$B$5))/AJ159)*(VLOOKUP(AG159,TechnicalSuccess,2,FALSE))*AK159))),0)</f>
        <v/>
      </c>
      <c r="BF159" s="269"/>
      <c r="BG159" s="269"/>
      <c r="BH159" s="269"/>
      <c r="BI159" s="269"/>
      <c r="BJ159" s="269"/>
      <c r="BK159" s="269"/>
      <c r="BL159" s="269"/>
      <c r="BM159" s="269"/>
      <c r="BN159" s="269"/>
      <c r="BO159" s="269"/>
      <c r="BP159" s="269"/>
      <c r="BQ159" s="283"/>
      <c r="BR159" s="269"/>
      <c r="BS159" s="269"/>
      <c r="BT159" s="269"/>
      <c r="BU159" s="269"/>
      <c r="BV159" s="269"/>
      <c r="BW159" s="269"/>
      <c r="BX159" s="269"/>
      <c r="BY159" s="269"/>
      <c r="BZ159" s="269"/>
      <c r="CA159" s="269"/>
      <c r="CB159" s="269"/>
      <c r="CC159" s="269"/>
      <c r="CD159" s="269"/>
      <c r="CE159" s="269"/>
      <c r="CF159" s="269"/>
      <c r="CG159" s="269"/>
      <c r="CH159" s="269"/>
      <c r="CI159" s="102" t="str">
        <f>IFERROR(IF(A159="","",IF(COUNTIF(Inputs!$A159,"2*")=1,(Inputs!BA159*Assumptions!$B$35),BA159*(VLOOKUP(F159,GHGConversion,2,FALSE)))),0)</f>
        <v/>
      </c>
      <c r="CJ159" s="134" t="str">
        <f t="shared" si="25"/>
        <v/>
      </c>
      <c r="CK159" s="12" t="str">
        <f t="shared" si="26"/>
        <v/>
      </c>
      <c r="CL159" s="99" t="str">
        <f t="shared" si="27"/>
        <v/>
      </c>
      <c r="CM159" s="99" t="str">
        <f t="shared" si="28"/>
        <v/>
      </c>
      <c r="CN159" s="99"/>
      <c r="CO159" s="99" t="str">
        <f t="shared" si="29"/>
        <v/>
      </c>
      <c r="CP159" s="99" t="str">
        <f t="shared" si="30"/>
        <v/>
      </c>
      <c r="CQ159" s="99" t="str">
        <f t="shared" si="31"/>
        <v/>
      </c>
    </row>
    <row r="160" spans="40:95">
      <c r="AN160" s="102" t="str">
        <f t="shared" si="22"/>
        <v/>
      </c>
      <c r="AO160" s="202"/>
      <c r="AP160" s="98"/>
      <c r="AQ160" s="98"/>
      <c r="AR160" s="98"/>
      <c r="BA160" s="132" t="str">
        <f t="shared" si="23"/>
        <v/>
      </c>
      <c r="BB160" s="102" t="str">
        <f>IFERROR(IF(A160="","",AS160*Assumptions!$B$4*(VLOOKUP(AG160,TechnicalSuccess,2,FALSE))*AK160),0)</f>
        <v/>
      </c>
      <c r="BC160" s="133" t="str">
        <f t="shared" si="24"/>
        <v/>
      </c>
      <c r="BD160" s="133" t="str">
        <f>IF(A160="","",#REF!*VLOOKUP(AG160,TechnicalSuccess,2,FALSE)*AK160)</f>
        <v/>
      </c>
      <c r="BE160" s="134" t="str">
        <f>IFERROR(IF(A160="","",(IF(COUNTIF(Inputs!$A160,"2*")=1,((BA160/10000)*Assumptions!$B$6),((AT160+(AT160*Assumptions!$B$5))/AJ160)*(VLOOKUP(AG160,TechnicalSuccess,2,FALSE))*AK160))),0)</f>
        <v/>
      </c>
      <c r="BF160" s="269"/>
      <c r="BG160" s="269"/>
      <c r="BH160" s="269"/>
      <c r="BI160" s="269"/>
      <c r="BJ160" s="269"/>
      <c r="BK160" s="269"/>
      <c r="BL160" s="269"/>
      <c r="BM160" s="269"/>
      <c r="BN160" s="269"/>
      <c r="BO160" s="269"/>
      <c r="BP160" s="269"/>
      <c r="BQ160" s="283"/>
      <c r="BR160" s="269"/>
      <c r="BS160" s="269"/>
      <c r="BT160" s="269"/>
      <c r="BU160" s="269"/>
      <c r="BV160" s="269"/>
      <c r="BW160" s="269"/>
      <c r="BX160" s="269"/>
      <c r="BY160" s="269"/>
      <c r="BZ160" s="269"/>
      <c r="CA160" s="269"/>
      <c r="CB160" s="269"/>
      <c r="CC160" s="269"/>
      <c r="CD160" s="269"/>
      <c r="CE160" s="269"/>
      <c r="CF160" s="269"/>
      <c r="CG160" s="269"/>
      <c r="CH160" s="269"/>
      <c r="CI160" s="102" t="str">
        <f>IFERROR(IF(A160="","",IF(COUNTIF(Inputs!$A160,"2*")=1,(Inputs!BA160*Assumptions!$B$35),BA160*(VLOOKUP(F160,GHGConversion,2,FALSE)))),0)</f>
        <v/>
      </c>
      <c r="CJ160" s="134" t="str">
        <f t="shared" si="25"/>
        <v/>
      </c>
      <c r="CK160" s="12" t="str">
        <f t="shared" si="26"/>
        <v/>
      </c>
      <c r="CL160" s="99" t="str">
        <f t="shared" si="27"/>
        <v/>
      </c>
      <c r="CM160" s="99" t="str">
        <f t="shared" si="28"/>
        <v/>
      </c>
      <c r="CN160" s="99"/>
      <c r="CO160" s="99" t="str">
        <f t="shared" si="29"/>
        <v/>
      </c>
      <c r="CP160" s="99" t="str">
        <f t="shared" si="30"/>
        <v/>
      </c>
      <c r="CQ160" s="99" t="str">
        <f t="shared" si="31"/>
        <v/>
      </c>
    </row>
    <row r="161" spans="40:95">
      <c r="AN161" s="102" t="str">
        <f t="shared" si="22"/>
        <v/>
      </c>
      <c r="AO161" s="202"/>
      <c r="AP161" s="98"/>
      <c r="AQ161" s="98"/>
      <c r="AR161" s="98"/>
      <c r="BA161" s="132" t="str">
        <f t="shared" si="23"/>
        <v/>
      </c>
      <c r="BB161" s="102" t="str">
        <f>IFERROR(IF(A161="","",AS161*Assumptions!$B$4*(VLOOKUP(AG161,TechnicalSuccess,2,FALSE))*AK161),0)</f>
        <v/>
      </c>
      <c r="BC161" s="133" t="str">
        <f t="shared" si="24"/>
        <v/>
      </c>
      <c r="BD161" s="133" t="str">
        <f>IF(A161="","",#REF!*VLOOKUP(AG161,TechnicalSuccess,2,FALSE)*AK161)</f>
        <v/>
      </c>
      <c r="BE161" s="134" t="str">
        <f>IFERROR(IF(A161="","",(IF(COUNTIF(Inputs!$A161,"2*")=1,((BA161/10000)*Assumptions!$B$6),((AT161+(AT161*Assumptions!$B$5))/AJ161)*(VLOOKUP(AG161,TechnicalSuccess,2,FALSE))*AK161))),0)</f>
        <v/>
      </c>
      <c r="BF161" s="269"/>
      <c r="BG161" s="269"/>
      <c r="BH161" s="269"/>
      <c r="BI161" s="269"/>
      <c r="BJ161" s="269"/>
      <c r="BK161" s="269"/>
      <c r="BL161" s="269"/>
      <c r="BM161" s="269"/>
      <c r="BN161" s="269"/>
      <c r="BO161" s="269"/>
      <c r="BP161" s="269"/>
      <c r="BQ161" s="283"/>
      <c r="BR161" s="269"/>
      <c r="BS161" s="269"/>
      <c r="BT161" s="269"/>
      <c r="BU161" s="269"/>
      <c r="BV161" s="269"/>
      <c r="BW161" s="269"/>
      <c r="BX161" s="269"/>
      <c r="BY161" s="269"/>
      <c r="BZ161" s="269"/>
      <c r="CA161" s="269"/>
      <c r="CB161" s="269"/>
      <c r="CC161" s="269"/>
      <c r="CD161" s="269"/>
      <c r="CE161" s="269"/>
      <c r="CF161" s="269"/>
      <c r="CG161" s="269"/>
      <c r="CH161" s="269"/>
      <c r="CI161" s="102" t="str">
        <f>IFERROR(IF(A161="","",IF(COUNTIF(Inputs!$A161,"2*")=1,(Inputs!BA161*Assumptions!$B$35),BA161*(VLOOKUP(F161,GHGConversion,2,FALSE)))),0)</f>
        <v/>
      </c>
      <c r="CJ161" s="134" t="str">
        <f t="shared" si="25"/>
        <v/>
      </c>
      <c r="CK161" s="12" t="str">
        <f t="shared" si="26"/>
        <v/>
      </c>
      <c r="CL161" s="99" t="str">
        <f t="shared" si="27"/>
        <v/>
      </c>
      <c r="CM161" s="99" t="str">
        <f t="shared" si="28"/>
        <v/>
      </c>
      <c r="CN161" s="99"/>
      <c r="CO161" s="99" t="str">
        <f t="shared" si="29"/>
        <v/>
      </c>
      <c r="CP161" s="99" t="str">
        <f t="shared" si="30"/>
        <v/>
      </c>
      <c r="CQ161" s="99" t="str">
        <f t="shared" si="31"/>
        <v/>
      </c>
    </row>
    <row r="162" spans="40:95">
      <c r="AN162" s="102" t="str">
        <f t="shared" si="22"/>
        <v/>
      </c>
      <c r="AO162" s="202"/>
      <c r="AP162" s="98"/>
      <c r="AQ162" s="98"/>
      <c r="AR162" s="98"/>
      <c r="BA162" s="132" t="str">
        <f t="shared" si="23"/>
        <v/>
      </c>
      <c r="BB162" s="102" t="str">
        <f>IFERROR(IF(A162="","",AS162*Assumptions!$B$4*(VLOOKUP(AG162,TechnicalSuccess,2,FALSE))*AK162),0)</f>
        <v/>
      </c>
      <c r="BC162" s="133" t="str">
        <f t="shared" si="24"/>
        <v/>
      </c>
      <c r="BD162" s="133" t="str">
        <f>IF(A162="","",#REF!*VLOOKUP(AG162,TechnicalSuccess,2,FALSE)*AK162)</f>
        <v/>
      </c>
      <c r="BE162" s="134" t="str">
        <f>IFERROR(IF(A162="","",(IF(COUNTIF(Inputs!$A162,"2*")=1,((BA162/10000)*Assumptions!$B$6),((AT162+(AT162*Assumptions!$B$5))/AJ162)*(VLOOKUP(AG162,TechnicalSuccess,2,FALSE))*AK162))),0)</f>
        <v/>
      </c>
      <c r="BF162" s="269"/>
      <c r="BG162" s="269"/>
      <c r="BH162" s="269"/>
      <c r="BI162" s="269"/>
      <c r="BJ162" s="269"/>
      <c r="BK162" s="269"/>
      <c r="BL162" s="269"/>
      <c r="BM162" s="269"/>
      <c r="BN162" s="269"/>
      <c r="BO162" s="269"/>
      <c r="BP162" s="269"/>
      <c r="BQ162" s="283"/>
      <c r="BR162" s="269"/>
      <c r="BS162" s="269"/>
      <c r="BT162" s="269"/>
      <c r="BU162" s="269"/>
      <c r="BV162" s="269"/>
      <c r="BW162" s="269"/>
      <c r="BX162" s="269"/>
      <c r="BY162" s="269"/>
      <c r="BZ162" s="269"/>
      <c r="CA162" s="269"/>
      <c r="CB162" s="269"/>
      <c r="CC162" s="269"/>
      <c r="CD162" s="269"/>
      <c r="CE162" s="269"/>
      <c r="CF162" s="269"/>
      <c r="CG162" s="269"/>
      <c r="CH162" s="269"/>
      <c r="CI162" s="102" t="str">
        <f>IFERROR(IF(A162="","",IF(COUNTIF(Inputs!$A162,"2*")=1,(Inputs!BA162*Assumptions!$B$35),BA162*(VLOOKUP(F162,GHGConversion,2,FALSE)))),0)</f>
        <v/>
      </c>
      <c r="CJ162" s="134" t="str">
        <f t="shared" si="25"/>
        <v/>
      </c>
      <c r="CK162" s="12" t="str">
        <f t="shared" si="26"/>
        <v/>
      </c>
      <c r="CL162" s="99" t="str">
        <f t="shared" si="27"/>
        <v/>
      </c>
      <c r="CM162" s="99" t="str">
        <f t="shared" si="28"/>
        <v/>
      </c>
      <c r="CN162" s="99"/>
      <c r="CO162" s="99" t="str">
        <f t="shared" si="29"/>
        <v/>
      </c>
      <c r="CP162" s="99" t="str">
        <f t="shared" si="30"/>
        <v/>
      </c>
      <c r="CQ162" s="99" t="str">
        <f t="shared" si="31"/>
        <v/>
      </c>
    </row>
    <row r="163" spans="40:95">
      <c r="AN163" s="102" t="str">
        <f t="shared" si="22"/>
        <v/>
      </c>
      <c r="AO163" s="202"/>
      <c r="AP163" s="98"/>
      <c r="AQ163" s="98"/>
      <c r="AR163" s="98"/>
      <c r="BA163" s="132" t="str">
        <f t="shared" si="23"/>
        <v/>
      </c>
      <c r="BB163" s="102" t="str">
        <f>IFERROR(IF(A163="","",AS163*Assumptions!$B$4*(VLOOKUP(AG163,TechnicalSuccess,2,FALSE))*AK163),0)</f>
        <v/>
      </c>
      <c r="BC163" s="133" t="str">
        <f t="shared" si="24"/>
        <v/>
      </c>
      <c r="BD163" s="133" t="str">
        <f>IF(A163="","",#REF!*VLOOKUP(AG163,TechnicalSuccess,2,FALSE)*AK163)</f>
        <v/>
      </c>
      <c r="BE163" s="134" t="str">
        <f>IFERROR(IF(A163="","",(IF(COUNTIF(Inputs!$A163,"2*")=1,((BA163/10000)*Assumptions!$B$6),((AT163+(AT163*Assumptions!$B$5))/AJ163)*(VLOOKUP(AG163,TechnicalSuccess,2,FALSE))*AK163))),0)</f>
        <v/>
      </c>
      <c r="BF163" s="269"/>
      <c r="BG163" s="269"/>
      <c r="BH163" s="269"/>
      <c r="BI163" s="269"/>
      <c r="BJ163" s="269"/>
      <c r="BK163" s="269"/>
      <c r="BL163" s="269"/>
      <c r="BM163" s="269"/>
      <c r="BN163" s="269"/>
      <c r="BO163" s="269"/>
      <c r="BP163" s="269"/>
      <c r="BQ163" s="283"/>
      <c r="BR163" s="269"/>
      <c r="BS163" s="269"/>
      <c r="BT163" s="269"/>
      <c r="BU163" s="269"/>
      <c r="BV163" s="269"/>
      <c r="BW163" s="269"/>
      <c r="BX163" s="269"/>
      <c r="BY163" s="269"/>
      <c r="BZ163" s="269"/>
      <c r="CA163" s="269"/>
      <c r="CB163" s="269"/>
      <c r="CC163" s="269"/>
      <c r="CD163" s="269"/>
      <c r="CE163" s="269"/>
      <c r="CF163" s="269"/>
      <c r="CG163" s="269"/>
      <c r="CH163" s="269"/>
      <c r="CI163" s="102" t="str">
        <f>IFERROR(IF(A163="","",IF(COUNTIF(Inputs!$A163,"2*")=1,(Inputs!BA163*Assumptions!$B$35),BA163*(VLOOKUP(F163,GHGConversion,2,FALSE)))),0)</f>
        <v/>
      </c>
      <c r="CJ163" s="134" t="str">
        <f t="shared" si="25"/>
        <v/>
      </c>
      <c r="CK163" s="12" t="str">
        <f t="shared" si="26"/>
        <v/>
      </c>
      <c r="CL163" s="99" t="str">
        <f t="shared" si="27"/>
        <v/>
      </c>
      <c r="CM163" s="99" t="str">
        <f t="shared" si="28"/>
        <v/>
      </c>
      <c r="CN163" s="99"/>
      <c r="CO163" s="99" t="str">
        <f t="shared" si="29"/>
        <v/>
      </c>
      <c r="CP163" s="99" t="str">
        <f t="shared" si="30"/>
        <v/>
      </c>
      <c r="CQ163" s="99" t="str">
        <f t="shared" si="31"/>
        <v/>
      </c>
    </row>
    <row r="164" spans="40:95">
      <c r="AN164" s="102" t="str">
        <f t="shared" si="22"/>
        <v/>
      </c>
      <c r="AO164" s="202"/>
      <c r="AP164" s="98"/>
      <c r="AQ164" s="98"/>
      <c r="AR164" s="98"/>
      <c r="BA164" s="132" t="str">
        <f t="shared" si="23"/>
        <v/>
      </c>
      <c r="BB164" s="102" t="str">
        <f>IFERROR(IF(A164="","",AS164*Assumptions!$B$4*(VLOOKUP(AG164,TechnicalSuccess,2,FALSE))*AK164),0)</f>
        <v/>
      </c>
      <c r="BC164" s="133" t="str">
        <f t="shared" si="24"/>
        <v/>
      </c>
      <c r="BD164" s="133" t="str">
        <f>IF(A164="","",#REF!*VLOOKUP(AG164,TechnicalSuccess,2,FALSE)*AK164)</f>
        <v/>
      </c>
      <c r="BE164" s="134" t="str">
        <f>IFERROR(IF(A164="","",(IF(COUNTIF(Inputs!$A164,"2*")=1,((BA164/10000)*Assumptions!$B$6),((AT164+(AT164*Assumptions!$B$5))/AJ164)*(VLOOKUP(AG164,TechnicalSuccess,2,FALSE))*AK164))),0)</f>
        <v/>
      </c>
      <c r="BF164" s="269"/>
      <c r="BG164" s="269"/>
      <c r="BH164" s="269"/>
      <c r="BI164" s="269"/>
      <c r="BJ164" s="269"/>
      <c r="BK164" s="269"/>
      <c r="BL164" s="269"/>
      <c r="BM164" s="269"/>
      <c r="BN164" s="269"/>
      <c r="BO164" s="269"/>
      <c r="BP164" s="269"/>
      <c r="BQ164" s="283"/>
      <c r="BR164" s="269"/>
      <c r="BS164" s="269"/>
      <c r="BT164" s="269"/>
      <c r="BU164" s="269"/>
      <c r="BV164" s="269"/>
      <c r="BW164" s="269"/>
      <c r="BX164" s="269"/>
      <c r="BY164" s="269"/>
      <c r="BZ164" s="269"/>
      <c r="CA164" s="269"/>
      <c r="CB164" s="269"/>
      <c r="CC164" s="269"/>
      <c r="CD164" s="269"/>
      <c r="CE164" s="269"/>
      <c r="CF164" s="269"/>
      <c r="CG164" s="269"/>
      <c r="CH164" s="269"/>
      <c r="CI164" s="102" t="str">
        <f>IFERROR(IF(A164="","",IF(COUNTIF(Inputs!$A164,"2*")=1,(Inputs!BA164*Assumptions!$B$35),BA164*(VLOOKUP(F164,GHGConversion,2,FALSE)))),0)</f>
        <v/>
      </c>
      <c r="CJ164" s="134" t="str">
        <f t="shared" si="25"/>
        <v/>
      </c>
      <c r="CK164" s="12" t="str">
        <f t="shared" si="26"/>
        <v/>
      </c>
      <c r="CL164" s="99" t="str">
        <f t="shared" si="27"/>
        <v/>
      </c>
      <c r="CM164" s="99" t="str">
        <f t="shared" si="28"/>
        <v/>
      </c>
      <c r="CN164" s="99"/>
      <c r="CO164" s="99" t="str">
        <f t="shared" si="29"/>
        <v/>
      </c>
      <c r="CP164" s="99" t="str">
        <f t="shared" si="30"/>
        <v/>
      </c>
      <c r="CQ164" s="99" t="str">
        <f t="shared" si="31"/>
        <v/>
      </c>
    </row>
    <row r="165" spans="40:95">
      <c r="AN165" s="102" t="str">
        <f t="shared" si="22"/>
        <v/>
      </c>
      <c r="AO165" s="202"/>
      <c r="AP165" s="98"/>
      <c r="AQ165" s="98"/>
      <c r="AR165" s="98"/>
      <c r="BA165" s="132" t="str">
        <f t="shared" si="23"/>
        <v/>
      </c>
      <c r="BB165" s="102" t="str">
        <f>IFERROR(IF(A165="","",AS165*Assumptions!$B$4*(VLOOKUP(AG165,TechnicalSuccess,2,FALSE))*AK165),0)</f>
        <v/>
      </c>
      <c r="BC165" s="133" t="str">
        <f t="shared" si="24"/>
        <v/>
      </c>
      <c r="BD165" s="133" t="str">
        <f>IF(A165="","",#REF!*VLOOKUP(AG165,TechnicalSuccess,2,FALSE)*AK165)</f>
        <v/>
      </c>
      <c r="BE165" s="134" t="str">
        <f>IFERROR(IF(A165="","",(IF(COUNTIF(Inputs!$A165,"2*")=1,((BA165/10000)*Assumptions!$B$6),((AT165+(AT165*Assumptions!$B$5))/AJ165)*(VLOOKUP(AG165,TechnicalSuccess,2,FALSE))*AK165))),0)</f>
        <v/>
      </c>
      <c r="BF165" s="269"/>
      <c r="BG165" s="269"/>
      <c r="BH165" s="269"/>
      <c r="BI165" s="269"/>
      <c r="BJ165" s="269"/>
      <c r="BK165" s="269"/>
      <c r="BL165" s="269"/>
      <c r="BM165" s="269"/>
      <c r="BN165" s="269"/>
      <c r="BO165" s="269"/>
      <c r="BP165" s="269"/>
      <c r="BQ165" s="283"/>
      <c r="BR165" s="269"/>
      <c r="BS165" s="269"/>
      <c r="BT165" s="269"/>
      <c r="BU165" s="269"/>
      <c r="BV165" s="269"/>
      <c r="BW165" s="269"/>
      <c r="BX165" s="269"/>
      <c r="BY165" s="269"/>
      <c r="BZ165" s="269"/>
      <c r="CA165" s="269"/>
      <c r="CB165" s="269"/>
      <c r="CC165" s="269"/>
      <c r="CD165" s="269"/>
      <c r="CE165" s="269"/>
      <c r="CF165" s="269"/>
      <c r="CG165" s="269"/>
      <c r="CH165" s="269"/>
      <c r="CI165" s="102" t="str">
        <f>IFERROR(IF(A165="","",IF(COUNTIF(Inputs!$A165,"2*")=1,(Inputs!BA165*Assumptions!$B$35),BA165*(VLOOKUP(F165,GHGConversion,2,FALSE)))),0)</f>
        <v/>
      </c>
      <c r="CJ165" s="134" t="str">
        <f t="shared" si="25"/>
        <v/>
      </c>
      <c r="CK165" s="12" t="str">
        <f t="shared" si="26"/>
        <v/>
      </c>
      <c r="CL165" s="99" t="str">
        <f t="shared" si="27"/>
        <v/>
      </c>
      <c r="CM165" s="99" t="str">
        <f t="shared" si="28"/>
        <v/>
      </c>
      <c r="CN165" s="99"/>
      <c r="CO165" s="99" t="str">
        <f t="shared" si="29"/>
        <v/>
      </c>
      <c r="CP165" s="99" t="str">
        <f t="shared" si="30"/>
        <v/>
      </c>
      <c r="CQ165" s="99" t="str">
        <f t="shared" si="31"/>
        <v/>
      </c>
    </row>
    <row r="166" spans="40:95">
      <c r="AN166" s="102" t="str">
        <f t="shared" si="22"/>
        <v/>
      </c>
      <c r="AO166" s="202"/>
      <c r="AP166" s="98"/>
      <c r="AQ166" s="98"/>
      <c r="AR166" s="98"/>
      <c r="BA166" s="132" t="str">
        <f t="shared" si="23"/>
        <v/>
      </c>
      <c r="BB166" s="102" t="str">
        <f>IFERROR(IF(A166="","",AS166*Assumptions!$B$4*(VLOOKUP(AG166,TechnicalSuccess,2,FALSE))*AK166),0)</f>
        <v/>
      </c>
      <c r="BC166" s="133" t="str">
        <f t="shared" si="24"/>
        <v/>
      </c>
      <c r="BD166" s="133" t="str">
        <f>IF(A166="","",#REF!*VLOOKUP(AG166,TechnicalSuccess,2,FALSE)*AK166)</f>
        <v/>
      </c>
      <c r="BE166" s="134" t="str">
        <f>IFERROR(IF(A166="","",(IF(COUNTIF(Inputs!$A166,"2*")=1,((BA166/10000)*Assumptions!$B$6),((AT166+(AT166*Assumptions!$B$5))/AJ166)*(VLOOKUP(AG166,TechnicalSuccess,2,FALSE))*AK166))),0)</f>
        <v/>
      </c>
      <c r="BF166" s="269"/>
      <c r="BG166" s="269"/>
      <c r="BH166" s="269"/>
      <c r="BI166" s="269"/>
      <c r="BJ166" s="269"/>
      <c r="BK166" s="269"/>
      <c r="BL166" s="269"/>
      <c r="BM166" s="269"/>
      <c r="BN166" s="269"/>
      <c r="BO166" s="269"/>
      <c r="BP166" s="269"/>
      <c r="BQ166" s="283"/>
      <c r="BR166" s="269"/>
      <c r="BS166" s="269"/>
      <c r="BT166" s="269"/>
      <c r="BU166" s="269"/>
      <c r="BV166" s="269"/>
      <c r="BW166" s="269"/>
      <c r="BX166" s="269"/>
      <c r="BY166" s="269"/>
      <c r="BZ166" s="269"/>
      <c r="CA166" s="269"/>
      <c r="CB166" s="269"/>
      <c r="CC166" s="269"/>
      <c r="CD166" s="269"/>
      <c r="CE166" s="269"/>
      <c r="CF166" s="269"/>
      <c r="CG166" s="269"/>
      <c r="CH166" s="269"/>
      <c r="CI166" s="102" t="str">
        <f>IFERROR(IF(A166="","",IF(COUNTIF(Inputs!$A166,"2*")=1,(Inputs!BA166*Assumptions!$B$35),BA166*(VLOOKUP(F166,GHGConversion,2,FALSE)))),0)</f>
        <v/>
      </c>
      <c r="CJ166" s="134" t="str">
        <f t="shared" si="25"/>
        <v/>
      </c>
      <c r="CK166" s="12" t="str">
        <f t="shared" si="26"/>
        <v/>
      </c>
      <c r="CL166" s="99" t="str">
        <f t="shared" si="27"/>
        <v/>
      </c>
      <c r="CM166" s="99" t="str">
        <f t="shared" si="28"/>
        <v/>
      </c>
      <c r="CN166" s="99"/>
      <c r="CO166" s="99" t="str">
        <f t="shared" si="29"/>
        <v/>
      </c>
      <c r="CP166" s="99" t="str">
        <f t="shared" si="30"/>
        <v/>
      </c>
      <c r="CQ166" s="99" t="str">
        <f t="shared" si="31"/>
        <v/>
      </c>
    </row>
    <row r="167" spans="40:95">
      <c r="AN167" s="102" t="str">
        <f t="shared" si="22"/>
        <v/>
      </c>
      <c r="AO167" s="202"/>
      <c r="AP167" s="98"/>
      <c r="AQ167" s="98"/>
      <c r="AR167" s="98"/>
      <c r="BA167" s="132" t="str">
        <f t="shared" si="23"/>
        <v/>
      </c>
      <c r="BB167" s="102" t="str">
        <f>IFERROR(IF(A167="","",AS167*Assumptions!$B$4*(VLOOKUP(AG167,TechnicalSuccess,2,FALSE))*AK167),0)</f>
        <v/>
      </c>
      <c r="BC167" s="133" t="str">
        <f t="shared" si="24"/>
        <v/>
      </c>
      <c r="BD167" s="133" t="str">
        <f>IF(A167="","",#REF!*VLOOKUP(AG167,TechnicalSuccess,2,FALSE)*AK167)</f>
        <v/>
      </c>
      <c r="BE167" s="134" t="str">
        <f>IFERROR(IF(A167="","",(IF(COUNTIF(Inputs!$A167,"2*")=1,((BA167/10000)*Assumptions!$B$6),((AT167+(AT167*Assumptions!$B$5))/AJ167)*(VLOOKUP(AG167,TechnicalSuccess,2,FALSE))*AK167))),0)</f>
        <v/>
      </c>
      <c r="BF167" s="269"/>
      <c r="BG167" s="269"/>
      <c r="BH167" s="269"/>
      <c r="BI167" s="269"/>
      <c r="BJ167" s="269"/>
      <c r="BK167" s="269"/>
      <c r="BL167" s="269"/>
      <c r="BM167" s="269"/>
      <c r="BN167" s="269"/>
      <c r="BO167" s="269"/>
      <c r="BP167" s="269"/>
      <c r="BQ167" s="283"/>
      <c r="BR167" s="269"/>
      <c r="BS167" s="269"/>
      <c r="BT167" s="269"/>
      <c r="BU167" s="269"/>
      <c r="BV167" s="269"/>
      <c r="BW167" s="269"/>
      <c r="BX167" s="269"/>
      <c r="BY167" s="269"/>
      <c r="BZ167" s="269"/>
      <c r="CA167" s="269"/>
      <c r="CB167" s="269"/>
      <c r="CC167" s="269"/>
      <c r="CD167" s="269"/>
      <c r="CE167" s="269"/>
      <c r="CF167" s="269"/>
      <c r="CG167" s="269"/>
      <c r="CH167" s="269"/>
      <c r="CI167" s="102" t="str">
        <f>IFERROR(IF(A167="","",IF(COUNTIF(Inputs!$A167,"2*")=1,(Inputs!BA167*Assumptions!$B$35),BA167*(VLOOKUP(F167,GHGConversion,2,FALSE)))),0)</f>
        <v/>
      </c>
      <c r="CJ167" s="134" t="str">
        <f t="shared" si="25"/>
        <v/>
      </c>
      <c r="CK167" s="12" t="str">
        <f t="shared" si="26"/>
        <v/>
      </c>
      <c r="CL167" s="99" t="str">
        <f t="shared" si="27"/>
        <v/>
      </c>
      <c r="CM167" s="99" t="str">
        <f t="shared" si="28"/>
        <v/>
      </c>
      <c r="CN167" s="99"/>
      <c r="CO167" s="99" t="str">
        <f t="shared" si="29"/>
        <v/>
      </c>
      <c r="CP167" s="99" t="str">
        <f t="shared" si="30"/>
        <v/>
      </c>
      <c r="CQ167" s="99" t="str">
        <f t="shared" si="31"/>
        <v/>
      </c>
    </row>
    <row r="168" spans="40:95">
      <c r="AN168" s="102" t="str">
        <f t="shared" si="22"/>
        <v/>
      </c>
      <c r="AO168" s="202"/>
      <c r="AP168" s="98"/>
      <c r="AQ168" s="98"/>
      <c r="AR168" s="98"/>
      <c r="BA168" s="132" t="str">
        <f t="shared" si="23"/>
        <v/>
      </c>
      <c r="BB168" s="102" t="str">
        <f>IFERROR(IF(A168="","",AS168*Assumptions!$B$4*(VLOOKUP(AG168,TechnicalSuccess,2,FALSE))*AK168),0)</f>
        <v/>
      </c>
      <c r="BC168" s="133" t="str">
        <f t="shared" si="24"/>
        <v/>
      </c>
      <c r="BD168" s="133" t="str">
        <f>IF(A168="","",#REF!*VLOOKUP(AG168,TechnicalSuccess,2,FALSE)*AK168)</f>
        <v/>
      </c>
      <c r="BE168" s="134" t="str">
        <f>IFERROR(IF(A168="","",(IF(COUNTIF(Inputs!$A168,"2*")=1,((BA168/10000)*Assumptions!$B$6),((AT168+(AT168*Assumptions!$B$5))/AJ168)*(VLOOKUP(AG168,TechnicalSuccess,2,FALSE))*AK168))),0)</f>
        <v/>
      </c>
      <c r="BF168" s="269"/>
      <c r="BG168" s="269"/>
      <c r="BH168" s="269"/>
      <c r="BI168" s="269"/>
      <c r="BJ168" s="269"/>
      <c r="BK168" s="269"/>
      <c r="BL168" s="269"/>
      <c r="BM168" s="269"/>
      <c r="BN168" s="269"/>
      <c r="BO168" s="269"/>
      <c r="BP168" s="269"/>
      <c r="BQ168" s="283"/>
      <c r="BR168" s="269"/>
      <c r="BS168" s="269"/>
      <c r="BT168" s="269"/>
      <c r="BU168" s="269"/>
      <c r="BV168" s="269"/>
      <c r="BW168" s="269"/>
      <c r="BX168" s="269"/>
      <c r="BY168" s="269"/>
      <c r="BZ168" s="269"/>
      <c r="CA168" s="269"/>
      <c r="CB168" s="269"/>
      <c r="CC168" s="269"/>
      <c r="CD168" s="269"/>
      <c r="CE168" s="269"/>
      <c r="CF168" s="269"/>
      <c r="CG168" s="269"/>
      <c r="CH168" s="269"/>
      <c r="CI168" s="102" t="str">
        <f>IFERROR(IF(A168="","",IF(COUNTIF(Inputs!$A168,"2*")=1,(Inputs!BA168*Assumptions!$B$35),BA168*(VLOOKUP(F168,GHGConversion,2,FALSE)))),0)</f>
        <v/>
      </c>
      <c r="CJ168" s="134" t="str">
        <f t="shared" si="25"/>
        <v/>
      </c>
      <c r="CK168" s="12" t="str">
        <f t="shared" si="26"/>
        <v/>
      </c>
      <c r="CL168" s="99" t="str">
        <f t="shared" si="27"/>
        <v/>
      </c>
      <c r="CM168" s="99" t="str">
        <f t="shared" si="28"/>
        <v/>
      </c>
      <c r="CN168" s="99"/>
      <c r="CO168" s="99" t="str">
        <f t="shared" si="29"/>
        <v/>
      </c>
      <c r="CP168" s="99" t="str">
        <f t="shared" si="30"/>
        <v/>
      </c>
      <c r="CQ168" s="99" t="str">
        <f t="shared" si="31"/>
        <v/>
      </c>
    </row>
    <row r="169" spans="40:95">
      <c r="AN169" s="102" t="str">
        <f t="shared" si="22"/>
        <v/>
      </c>
      <c r="AO169" s="202"/>
      <c r="AP169" s="98"/>
      <c r="AQ169" s="98"/>
      <c r="AR169" s="98"/>
      <c r="BA169" s="132" t="str">
        <f t="shared" si="23"/>
        <v/>
      </c>
      <c r="BB169" s="102" t="str">
        <f>IFERROR(IF(A169="","",AS169*Assumptions!$B$4*(VLOOKUP(AG169,TechnicalSuccess,2,FALSE))*AK169),0)</f>
        <v/>
      </c>
      <c r="BC169" s="133" t="str">
        <f t="shared" si="24"/>
        <v/>
      </c>
      <c r="BD169" s="133" t="str">
        <f>IF(A169="","",#REF!*VLOOKUP(AG169,TechnicalSuccess,2,FALSE)*AK169)</f>
        <v/>
      </c>
      <c r="BE169" s="134" t="str">
        <f>IFERROR(IF(A169="","",(IF(COUNTIF(Inputs!$A169,"2*")=1,((BA169/10000)*Assumptions!$B$6),((AT169+(AT169*Assumptions!$B$5))/AJ169)*(VLOOKUP(AG169,TechnicalSuccess,2,FALSE))*AK169))),0)</f>
        <v/>
      </c>
      <c r="BF169" s="269"/>
      <c r="BG169" s="269"/>
      <c r="BH169" s="269"/>
      <c r="BI169" s="269"/>
      <c r="BJ169" s="269"/>
      <c r="BK169" s="269"/>
      <c r="BL169" s="269"/>
      <c r="BM169" s="269"/>
      <c r="BN169" s="269"/>
      <c r="BO169" s="269"/>
      <c r="BP169" s="269"/>
      <c r="BQ169" s="283"/>
      <c r="BR169" s="269"/>
      <c r="BS169" s="269"/>
      <c r="BT169" s="269"/>
      <c r="BU169" s="269"/>
      <c r="BV169" s="269"/>
      <c r="BW169" s="269"/>
      <c r="BX169" s="269"/>
      <c r="BY169" s="269"/>
      <c r="BZ169" s="269"/>
      <c r="CA169" s="269"/>
      <c r="CB169" s="269"/>
      <c r="CC169" s="269"/>
      <c r="CD169" s="269"/>
      <c r="CE169" s="269"/>
      <c r="CF169" s="269"/>
      <c r="CG169" s="269"/>
      <c r="CH169" s="269"/>
      <c r="CI169" s="102" t="str">
        <f>IFERROR(IF(A169="","",IF(COUNTIF(Inputs!$A169,"2*")=1,(Inputs!BA169*Assumptions!$B$35),BA169*(VLOOKUP(F169,GHGConversion,2,FALSE)))),0)</f>
        <v/>
      </c>
      <c r="CJ169" s="134" t="str">
        <f t="shared" si="25"/>
        <v/>
      </c>
      <c r="CK169" s="12" t="str">
        <f t="shared" si="26"/>
        <v/>
      </c>
      <c r="CL169" s="99" t="str">
        <f t="shared" si="27"/>
        <v/>
      </c>
      <c r="CM169" s="99" t="str">
        <f t="shared" si="28"/>
        <v/>
      </c>
      <c r="CN169" s="99"/>
      <c r="CO169" s="99" t="str">
        <f t="shared" si="29"/>
        <v/>
      </c>
      <c r="CP169" s="99" t="str">
        <f t="shared" si="30"/>
        <v/>
      </c>
      <c r="CQ169" s="99" t="str">
        <f t="shared" si="31"/>
        <v/>
      </c>
    </row>
    <row r="170" spans="40:95">
      <c r="AN170" s="102" t="str">
        <f t="shared" si="22"/>
        <v/>
      </c>
      <c r="AO170" s="202"/>
      <c r="AP170" s="98"/>
      <c r="AQ170" s="98"/>
      <c r="AR170" s="98"/>
      <c r="BA170" s="132" t="str">
        <f t="shared" si="23"/>
        <v/>
      </c>
      <c r="BB170" s="102" t="str">
        <f>IFERROR(IF(A170="","",AS170*Assumptions!$B$4*(VLOOKUP(AG170,TechnicalSuccess,2,FALSE))*AK170),0)</f>
        <v/>
      </c>
      <c r="BC170" s="133" t="str">
        <f t="shared" si="24"/>
        <v/>
      </c>
      <c r="BD170" s="133" t="str">
        <f>IF(A170="","",#REF!*VLOOKUP(AG170,TechnicalSuccess,2,FALSE)*AK170)</f>
        <v/>
      </c>
      <c r="BE170" s="134" t="str">
        <f>IFERROR(IF(A170="","",(IF(COUNTIF(Inputs!$A170,"2*")=1,((BA170/10000)*Assumptions!$B$6),((AT170+(AT170*Assumptions!$B$5))/AJ170)*(VLOOKUP(AG170,TechnicalSuccess,2,FALSE))*AK170))),0)</f>
        <v/>
      </c>
      <c r="BF170" s="269"/>
      <c r="BG170" s="269"/>
      <c r="BH170" s="269"/>
      <c r="BI170" s="269"/>
      <c r="BJ170" s="269"/>
      <c r="BK170" s="269"/>
      <c r="BL170" s="269"/>
      <c r="BM170" s="269"/>
      <c r="BN170" s="269"/>
      <c r="BO170" s="269"/>
      <c r="BP170" s="269"/>
      <c r="BQ170" s="283"/>
      <c r="BR170" s="269"/>
      <c r="BS170" s="269"/>
      <c r="BT170" s="269"/>
      <c r="BU170" s="269"/>
      <c r="BV170" s="269"/>
      <c r="BW170" s="269"/>
      <c r="BX170" s="269"/>
      <c r="BY170" s="269"/>
      <c r="BZ170" s="269"/>
      <c r="CA170" s="269"/>
      <c r="CB170" s="269"/>
      <c r="CC170" s="269"/>
      <c r="CD170" s="269"/>
      <c r="CE170" s="269"/>
      <c r="CF170" s="269"/>
      <c r="CG170" s="269"/>
      <c r="CH170" s="269"/>
      <c r="CI170" s="102" t="str">
        <f>IFERROR(IF(A170="","",IF(COUNTIF(Inputs!$A170,"2*")=1,(Inputs!BA170*Assumptions!$B$35),BA170*(VLOOKUP(F170,GHGConversion,2,FALSE)))),0)</f>
        <v/>
      </c>
      <c r="CJ170" s="134" t="str">
        <f t="shared" si="25"/>
        <v/>
      </c>
      <c r="CK170" s="12" t="str">
        <f t="shared" si="26"/>
        <v/>
      </c>
      <c r="CL170" s="99" t="str">
        <f t="shared" si="27"/>
        <v/>
      </c>
      <c r="CM170" s="99" t="str">
        <f t="shared" si="28"/>
        <v/>
      </c>
      <c r="CN170" s="99"/>
      <c r="CO170" s="99" t="str">
        <f t="shared" si="29"/>
        <v/>
      </c>
      <c r="CP170" s="99" t="str">
        <f t="shared" si="30"/>
        <v/>
      </c>
      <c r="CQ170" s="99" t="str">
        <f t="shared" si="31"/>
        <v/>
      </c>
    </row>
    <row r="171" spans="40:95">
      <c r="AN171" s="102" t="str">
        <f t="shared" si="22"/>
        <v/>
      </c>
      <c r="AO171" s="202"/>
      <c r="AP171" s="98"/>
      <c r="AQ171" s="98"/>
      <c r="AR171" s="98"/>
      <c r="BA171" s="132" t="str">
        <f t="shared" si="23"/>
        <v/>
      </c>
      <c r="BB171" s="102" t="str">
        <f>IFERROR(IF(A171="","",AS171*Assumptions!$B$4*(VLOOKUP(AG171,TechnicalSuccess,2,FALSE))*AK171),0)</f>
        <v/>
      </c>
      <c r="BC171" s="133" t="str">
        <f t="shared" si="24"/>
        <v/>
      </c>
      <c r="BD171" s="133" t="str">
        <f>IF(A171="","",#REF!*VLOOKUP(AG171,TechnicalSuccess,2,FALSE)*AK171)</f>
        <v/>
      </c>
      <c r="BE171" s="134" t="str">
        <f>IFERROR(IF(A171="","",(IF(COUNTIF(Inputs!$A171,"2*")=1,((BA171/10000)*Assumptions!$B$6),((AT171+(AT171*Assumptions!$B$5))/AJ171)*(VLOOKUP(AG171,TechnicalSuccess,2,FALSE))*AK171))),0)</f>
        <v/>
      </c>
      <c r="BF171" s="269"/>
      <c r="BG171" s="269"/>
      <c r="BH171" s="269"/>
      <c r="BI171" s="269"/>
      <c r="BJ171" s="269"/>
      <c r="BK171" s="269"/>
      <c r="BL171" s="269"/>
      <c r="BM171" s="269"/>
      <c r="BN171" s="269"/>
      <c r="BO171" s="269"/>
      <c r="BP171" s="269"/>
      <c r="BQ171" s="283"/>
      <c r="BR171" s="269"/>
      <c r="BS171" s="269"/>
      <c r="BT171" s="269"/>
      <c r="BU171" s="269"/>
      <c r="BV171" s="269"/>
      <c r="BW171" s="269"/>
      <c r="BX171" s="269"/>
      <c r="BY171" s="269"/>
      <c r="BZ171" s="269"/>
      <c r="CA171" s="269"/>
      <c r="CB171" s="269"/>
      <c r="CC171" s="269"/>
      <c r="CD171" s="269"/>
      <c r="CE171" s="269"/>
      <c r="CF171" s="269"/>
      <c r="CG171" s="269"/>
      <c r="CH171" s="269"/>
      <c r="CI171" s="102" t="str">
        <f>IFERROR(IF(A171="","",IF(COUNTIF(Inputs!$A171,"2*")=1,(Inputs!BA171*Assumptions!$B$35),BA171*(VLOOKUP(F171,GHGConversion,2,FALSE)))),0)</f>
        <v/>
      </c>
      <c r="CJ171" s="134" t="str">
        <f t="shared" si="25"/>
        <v/>
      </c>
      <c r="CK171" s="12" t="str">
        <f t="shared" si="26"/>
        <v/>
      </c>
      <c r="CL171" s="99" t="str">
        <f t="shared" si="27"/>
        <v/>
      </c>
      <c r="CM171" s="99" t="str">
        <f t="shared" si="28"/>
        <v/>
      </c>
      <c r="CN171" s="99"/>
      <c r="CO171" s="99" t="str">
        <f t="shared" si="29"/>
        <v/>
      </c>
      <c r="CP171" s="99" t="str">
        <f t="shared" si="30"/>
        <v/>
      </c>
      <c r="CQ171" s="99" t="str">
        <f t="shared" si="31"/>
        <v/>
      </c>
    </row>
    <row r="172" spans="40:95">
      <c r="AN172" s="102" t="str">
        <f t="shared" si="22"/>
        <v/>
      </c>
      <c r="AO172" s="202"/>
      <c r="AP172" s="98"/>
      <c r="AQ172" s="98"/>
      <c r="AR172" s="98"/>
      <c r="BA172" s="132" t="str">
        <f t="shared" si="23"/>
        <v/>
      </c>
      <c r="BB172" s="102" t="str">
        <f>IFERROR(IF(A172="","",AS172*Assumptions!$B$4*(VLOOKUP(AG172,TechnicalSuccess,2,FALSE))*AK172),0)</f>
        <v/>
      </c>
      <c r="BC172" s="133" t="str">
        <f t="shared" si="24"/>
        <v/>
      </c>
      <c r="BD172" s="133" t="str">
        <f>IF(A172="","",#REF!*VLOOKUP(AG172,TechnicalSuccess,2,FALSE)*AK172)</f>
        <v/>
      </c>
      <c r="BE172" s="134" t="str">
        <f>IFERROR(IF(A172="","",(IF(COUNTIF(Inputs!$A172,"2*")=1,((BA172/10000)*Assumptions!$B$6),((AT172+(AT172*Assumptions!$B$5))/AJ172)*(VLOOKUP(AG172,TechnicalSuccess,2,FALSE))*AK172))),0)</f>
        <v/>
      </c>
      <c r="BF172" s="269"/>
      <c r="BG172" s="269"/>
      <c r="BH172" s="269"/>
      <c r="BI172" s="269"/>
      <c r="BJ172" s="269"/>
      <c r="BK172" s="269"/>
      <c r="BL172" s="269"/>
      <c r="BM172" s="269"/>
      <c r="BN172" s="269"/>
      <c r="BO172" s="269"/>
      <c r="BP172" s="269"/>
      <c r="BQ172" s="283"/>
      <c r="BR172" s="269"/>
      <c r="BS172" s="269"/>
      <c r="BT172" s="269"/>
      <c r="BU172" s="269"/>
      <c r="BV172" s="269"/>
      <c r="BW172" s="269"/>
      <c r="BX172" s="269"/>
      <c r="BY172" s="269"/>
      <c r="BZ172" s="269"/>
      <c r="CA172" s="269"/>
      <c r="CB172" s="269"/>
      <c r="CC172" s="269"/>
      <c r="CD172" s="269"/>
      <c r="CE172" s="269"/>
      <c r="CF172" s="269"/>
      <c r="CG172" s="269"/>
      <c r="CH172" s="269"/>
      <c r="CI172" s="102" t="str">
        <f>IFERROR(IF(A172="","",IF(COUNTIF(Inputs!$A172,"2*")=1,(Inputs!BA172*Assumptions!$B$35),BA172*(VLOOKUP(F172,GHGConversion,2,FALSE)))),0)</f>
        <v/>
      </c>
      <c r="CJ172" s="134" t="str">
        <f t="shared" si="25"/>
        <v/>
      </c>
      <c r="CK172" s="12" t="str">
        <f t="shared" si="26"/>
        <v/>
      </c>
      <c r="CL172" s="99" t="str">
        <f t="shared" si="27"/>
        <v/>
      </c>
      <c r="CM172" s="99" t="str">
        <f t="shared" si="28"/>
        <v/>
      </c>
      <c r="CN172" s="99"/>
      <c r="CO172" s="99" t="str">
        <f t="shared" si="29"/>
        <v/>
      </c>
      <c r="CP172" s="99" t="str">
        <f t="shared" si="30"/>
        <v/>
      </c>
      <c r="CQ172" s="99" t="str">
        <f t="shared" si="31"/>
        <v/>
      </c>
    </row>
    <row r="173" spans="40:95">
      <c r="AN173" s="102" t="str">
        <f t="shared" si="22"/>
        <v/>
      </c>
      <c r="AO173" s="202"/>
      <c r="AP173" s="98"/>
      <c r="AQ173" s="98"/>
      <c r="AR173" s="98"/>
      <c r="BA173" s="132" t="str">
        <f t="shared" si="23"/>
        <v/>
      </c>
      <c r="BB173" s="102" t="str">
        <f>IFERROR(IF(A173="","",AS173*Assumptions!$B$4*(VLOOKUP(AG173,TechnicalSuccess,2,FALSE))*AK173),0)</f>
        <v/>
      </c>
      <c r="BC173" s="133" t="str">
        <f t="shared" si="24"/>
        <v/>
      </c>
      <c r="BD173" s="133" t="str">
        <f>IF(A173="","",#REF!*VLOOKUP(AG173,TechnicalSuccess,2,FALSE)*AK173)</f>
        <v/>
      </c>
      <c r="BE173" s="134" t="str">
        <f>IFERROR(IF(A173="","",(IF(COUNTIF(Inputs!$A173,"2*")=1,((BA173/10000)*Assumptions!$B$6),((AT173+(AT173*Assumptions!$B$5))/AJ173)*(VLOOKUP(AG173,TechnicalSuccess,2,FALSE))*AK173))),0)</f>
        <v/>
      </c>
      <c r="BF173" s="269"/>
      <c r="BG173" s="269"/>
      <c r="BH173" s="269"/>
      <c r="BI173" s="269"/>
      <c r="BJ173" s="269"/>
      <c r="BK173" s="269"/>
      <c r="BL173" s="269"/>
      <c r="BM173" s="269"/>
      <c r="BN173" s="269"/>
      <c r="BO173" s="269"/>
      <c r="BP173" s="269"/>
      <c r="BQ173" s="283"/>
      <c r="BR173" s="269"/>
      <c r="BS173" s="269"/>
      <c r="BT173" s="269"/>
      <c r="BU173" s="269"/>
      <c r="BV173" s="269"/>
      <c r="BW173" s="269"/>
      <c r="BX173" s="269"/>
      <c r="BY173" s="269"/>
      <c r="BZ173" s="269"/>
      <c r="CA173" s="269"/>
      <c r="CB173" s="269"/>
      <c r="CC173" s="269"/>
      <c r="CD173" s="269"/>
      <c r="CE173" s="269"/>
      <c r="CF173" s="269"/>
      <c r="CG173" s="269"/>
      <c r="CH173" s="269"/>
      <c r="CI173" s="102" t="str">
        <f>IFERROR(IF(A173="","",IF(COUNTIF(Inputs!$A173,"2*")=1,(Inputs!BA173*Assumptions!$B$35),BA173*(VLOOKUP(F173,GHGConversion,2,FALSE)))),0)</f>
        <v/>
      </c>
      <c r="CJ173" s="134" t="str">
        <f t="shared" si="25"/>
        <v/>
      </c>
      <c r="CK173" s="12" t="str">
        <f t="shared" si="26"/>
        <v/>
      </c>
      <c r="CL173" s="99" t="str">
        <f t="shared" si="27"/>
        <v/>
      </c>
      <c r="CM173" s="99" t="str">
        <f t="shared" si="28"/>
        <v/>
      </c>
      <c r="CN173" s="99"/>
      <c r="CO173" s="99" t="str">
        <f t="shared" si="29"/>
        <v/>
      </c>
      <c r="CP173" s="99" t="str">
        <f t="shared" si="30"/>
        <v/>
      </c>
      <c r="CQ173" s="99" t="str">
        <f t="shared" si="31"/>
        <v/>
      </c>
    </row>
    <row r="174" spans="40:95">
      <c r="AN174" s="102" t="str">
        <f t="shared" si="22"/>
        <v/>
      </c>
      <c r="AO174" s="202"/>
      <c r="AP174" s="98"/>
      <c r="AQ174" s="98"/>
      <c r="AR174" s="98"/>
      <c r="BA174" s="132" t="str">
        <f t="shared" si="23"/>
        <v/>
      </c>
      <c r="BB174" s="102" t="str">
        <f>IFERROR(IF(A174="","",AS174*Assumptions!$B$4*(VLOOKUP(AG174,TechnicalSuccess,2,FALSE))*AK174),0)</f>
        <v/>
      </c>
      <c r="BC174" s="133" t="str">
        <f t="shared" si="24"/>
        <v/>
      </c>
      <c r="BD174" s="133" t="str">
        <f>IF(A174="","",#REF!*VLOOKUP(AG174,TechnicalSuccess,2,FALSE)*AK174)</f>
        <v/>
      </c>
      <c r="BE174" s="134" t="str">
        <f>IFERROR(IF(A174="","",(IF(COUNTIF(Inputs!$A174,"2*")=1,((BA174/10000)*Assumptions!$B$6),((AT174+(AT174*Assumptions!$B$5))/AJ174)*(VLOOKUP(AG174,TechnicalSuccess,2,FALSE))*AK174))),0)</f>
        <v/>
      </c>
      <c r="BF174" s="269"/>
      <c r="BG174" s="269"/>
      <c r="BH174" s="269"/>
      <c r="BI174" s="269"/>
      <c r="BJ174" s="269"/>
      <c r="BK174" s="269"/>
      <c r="BL174" s="269"/>
      <c r="BM174" s="269"/>
      <c r="BN174" s="269"/>
      <c r="BO174" s="269"/>
      <c r="BP174" s="269"/>
      <c r="BQ174" s="283"/>
      <c r="BR174" s="269"/>
      <c r="BS174" s="269"/>
      <c r="BT174" s="269"/>
      <c r="BU174" s="269"/>
      <c r="BV174" s="269"/>
      <c r="BW174" s="269"/>
      <c r="BX174" s="269"/>
      <c r="BY174" s="269"/>
      <c r="BZ174" s="269"/>
      <c r="CA174" s="269"/>
      <c r="CB174" s="269"/>
      <c r="CC174" s="269"/>
      <c r="CD174" s="269"/>
      <c r="CE174" s="269"/>
      <c r="CF174" s="269"/>
      <c r="CG174" s="269"/>
      <c r="CH174" s="269"/>
      <c r="CI174" s="102" t="str">
        <f>IFERROR(IF(A174="","",IF(COUNTIF(Inputs!$A174,"2*")=1,(Inputs!BA174*Assumptions!$B$35),BA174*(VLOOKUP(F174,GHGConversion,2,FALSE)))),0)</f>
        <v/>
      </c>
      <c r="CJ174" s="134" t="str">
        <f t="shared" si="25"/>
        <v/>
      </c>
      <c r="CK174" s="12" t="str">
        <f t="shared" si="26"/>
        <v/>
      </c>
      <c r="CL174" s="99" t="str">
        <f t="shared" si="27"/>
        <v/>
      </c>
      <c r="CM174" s="99" t="str">
        <f t="shared" si="28"/>
        <v/>
      </c>
      <c r="CN174" s="99"/>
      <c r="CO174" s="99" t="str">
        <f t="shared" si="29"/>
        <v/>
      </c>
      <c r="CP174" s="99" t="str">
        <f t="shared" si="30"/>
        <v/>
      </c>
      <c r="CQ174" s="99" t="str">
        <f t="shared" si="31"/>
        <v/>
      </c>
    </row>
    <row r="175" spans="40:95">
      <c r="AN175" s="102" t="str">
        <f t="shared" si="22"/>
        <v/>
      </c>
      <c r="AO175" s="202"/>
      <c r="AP175" s="98"/>
      <c r="AQ175" s="98"/>
      <c r="AR175" s="98"/>
      <c r="BA175" s="132" t="str">
        <f t="shared" si="23"/>
        <v/>
      </c>
      <c r="BB175" s="102" t="str">
        <f>IFERROR(IF(A175="","",AS175*Assumptions!$B$4*(VLOOKUP(AG175,TechnicalSuccess,2,FALSE))*AK175),0)</f>
        <v/>
      </c>
      <c r="BC175" s="133" t="str">
        <f t="shared" si="24"/>
        <v/>
      </c>
      <c r="BD175" s="133" t="str">
        <f>IF(A175="","",#REF!*VLOOKUP(AG175,TechnicalSuccess,2,FALSE)*AK175)</f>
        <v/>
      </c>
      <c r="BE175" s="134" t="str">
        <f>IFERROR(IF(A175="","",(IF(COUNTIF(Inputs!$A175,"2*")=1,((BA175/10000)*Assumptions!$B$6),((AT175+(AT175*Assumptions!$B$5))/AJ175)*(VLOOKUP(AG175,TechnicalSuccess,2,FALSE))*AK175))),0)</f>
        <v/>
      </c>
      <c r="BF175" s="269"/>
      <c r="BG175" s="269"/>
      <c r="BH175" s="269"/>
      <c r="BI175" s="269"/>
      <c r="BJ175" s="269"/>
      <c r="BK175" s="269"/>
      <c r="BL175" s="269"/>
      <c r="BM175" s="269"/>
      <c r="BN175" s="269"/>
      <c r="BO175" s="269"/>
      <c r="BP175" s="269"/>
      <c r="BQ175" s="283"/>
      <c r="BR175" s="269"/>
      <c r="BS175" s="269"/>
      <c r="BT175" s="269"/>
      <c r="BU175" s="269"/>
      <c r="BV175" s="269"/>
      <c r="BW175" s="269"/>
      <c r="BX175" s="269"/>
      <c r="BY175" s="269"/>
      <c r="BZ175" s="269"/>
      <c r="CA175" s="269"/>
      <c r="CB175" s="269"/>
      <c r="CC175" s="269"/>
      <c r="CD175" s="269"/>
      <c r="CE175" s="269"/>
      <c r="CF175" s="269"/>
      <c r="CG175" s="269"/>
      <c r="CH175" s="269"/>
      <c r="CI175" s="102" t="str">
        <f>IFERROR(IF(A175="","",IF(COUNTIF(Inputs!$A175,"2*")=1,(Inputs!BA175*Assumptions!$B$35),BA175*(VLOOKUP(F175,GHGConversion,2,FALSE)))),0)</f>
        <v/>
      </c>
      <c r="CJ175" s="134" t="str">
        <f t="shared" si="25"/>
        <v/>
      </c>
      <c r="CK175" s="12" t="str">
        <f t="shared" si="26"/>
        <v/>
      </c>
      <c r="CL175" s="99" t="str">
        <f t="shared" si="27"/>
        <v/>
      </c>
      <c r="CM175" s="99" t="str">
        <f t="shared" si="28"/>
        <v/>
      </c>
      <c r="CN175" s="99"/>
      <c r="CO175" s="99" t="str">
        <f t="shared" si="29"/>
        <v/>
      </c>
      <c r="CP175" s="99" t="str">
        <f t="shared" si="30"/>
        <v/>
      </c>
      <c r="CQ175" s="99" t="str">
        <f t="shared" si="31"/>
        <v/>
      </c>
    </row>
    <row r="176" spans="40:95">
      <c r="AN176" s="102" t="str">
        <f t="shared" si="22"/>
        <v/>
      </c>
      <c r="AO176" s="202"/>
      <c r="AP176" s="98"/>
      <c r="AQ176" s="98"/>
      <c r="AR176" s="98"/>
      <c r="BA176" s="132" t="str">
        <f t="shared" si="23"/>
        <v/>
      </c>
      <c r="BB176" s="102" t="str">
        <f>IFERROR(IF(A176="","",AS176*Assumptions!$B$4*(VLOOKUP(AG176,TechnicalSuccess,2,FALSE))*AK176),0)</f>
        <v/>
      </c>
      <c r="BC176" s="133" t="str">
        <f t="shared" si="24"/>
        <v/>
      </c>
      <c r="BD176" s="133" t="str">
        <f>IF(A176="","",#REF!*VLOOKUP(AG176,TechnicalSuccess,2,FALSE)*AK176)</f>
        <v/>
      </c>
      <c r="BE176" s="134" t="str">
        <f>IFERROR(IF(A176="","",(IF(COUNTIF(Inputs!$A176,"2*")=1,((BA176/10000)*Assumptions!$B$6),((AT176+(AT176*Assumptions!$B$5))/AJ176)*(VLOOKUP(AG176,TechnicalSuccess,2,FALSE))*AK176))),0)</f>
        <v/>
      </c>
      <c r="BF176" s="269"/>
      <c r="BG176" s="269"/>
      <c r="BH176" s="269"/>
      <c r="BI176" s="269"/>
      <c r="BJ176" s="269"/>
      <c r="BK176" s="269"/>
      <c r="BL176" s="269"/>
      <c r="BM176" s="269"/>
      <c r="BN176" s="269"/>
      <c r="BO176" s="269"/>
      <c r="BP176" s="269"/>
      <c r="BQ176" s="283"/>
      <c r="BR176" s="269"/>
      <c r="BS176" s="269"/>
      <c r="BT176" s="269"/>
      <c r="BU176" s="269"/>
      <c r="BV176" s="269"/>
      <c r="BW176" s="269"/>
      <c r="BX176" s="269"/>
      <c r="BY176" s="269"/>
      <c r="BZ176" s="269"/>
      <c r="CA176" s="269"/>
      <c r="CB176" s="269"/>
      <c r="CC176" s="269"/>
      <c r="CD176" s="269"/>
      <c r="CE176" s="269"/>
      <c r="CF176" s="269"/>
      <c r="CG176" s="269"/>
      <c r="CH176" s="269"/>
      <c r="CI176" s="102" t="str">
        <f>IFERROR(IF(A176="","",IF(COUNTIF(Inputs!$A176,"2*")=1,(Inputs!BA176*Assumptions!$B$35),BA176*(VLOOKUP(F176,GHGConversion,2,FALSE)))),0)</f>
        <v/>
      </c>
      <c r="CJ176" s="134" t="str">
        <f t="shared" si="25"/>
        <v/>
      </c>
      <c r="CK176" s="12" t="str">
        <f t="shared" si="26"/>
        <v/>
      </c>
      <c r="CL176" s="99" t="str">
        <f t="shared" si="27"/>
        <v/>
      </c>
      <c r="CM176" s="99" t="str">
        <f t="shared" si="28"/>
        <v/>
      </c>
      <c r="CN176" s="99"/>
      <c r="CO176" s="99" t="str">
        <f t="shared" si="29"/>
        <v/>
      </c>
      <c r="CP176" s="99" t="str">
        <f t="shared" si="30"/>
        <v/>
      </c>
      <c r="CQ176" s="99" t="str">
        <f t="shared" si="31"/>
        <v/>
      </c>
    </row>
    <row r="177" spans="40:95">
      <c r="AN177" s="102" t="str">
        <f t="shared" si="22"/>
        <v/>
      </c>
      <c r="AO177" s="202"/>
      <c r="AP177" s="98"/>
      <c r="AQ177" s="98"/>
      <c r="AR177" s="98"/>
      <c r="BA177" s="132" t="str">
        <f t="shared" si="23"/>
        <v/>
      </c>
      <c r="BB177" s="102" t="str">
        <f>IFERROR(IF(A177="","",AS177*Assumptions!$B$4*(VLOOKUP(AG177,TechnicalSuccess,2,FALSE))*AK177),0)</f>
        <v/>
      </c>
      <c r="BC177" s="133" t="str">
        <f t="shared" si="24"/>
        <v/>
      </c>
      <c r="BD177" s="133" t="str">
        <f>IF(A177="","",#REF!*VLOOKUP(AG177,TechnicalSuccess,2,FALSE)*AK177)</f>
        <v/>
      </c>
      <c r="BE177" s="134" t="str">
        <f>IFERROR(IF(A177="","",(IF(COUNTIF(Inputs!$A177,"2*")=1,((BA177/10000)*Assumptions!$B$6),((AT177+(AT177*Assumptions!$B$5))/AJ177)*(VLOOKUP(AG177,TechnicalSuccess,2,FALSE))*AK177))),0)</f>
        <v/>
      </c>
      <c r="BF177" s="269"/>
      <c r="BG177" s="269"/>
      <c r="BH177" s="269"/>
      <c r="BI177" s="269"/>
      <c r="BJ177" s="269"/>
      <c r="BK177" s="269"/>
      <c r="BL177" s="269"/>
      <c r="BM177" s="269"/>
      <c r="BN177" s="269"/>
      <c r="BO177" s="269"/>
      <c r="BP177" s="269"/>
      <c r="BQ177" s="283"/>
      <c r="BR177" s="269"/>
      <c r="BS177" s="269"/>
      <c r="BT177" s="269"/>
      <c r="BU177" s="269"/>
      <c r="BV177" s="269"/>
      <c r="BW177" s="269"/>
      <c r="BX177" s="269"/>
      <c r="BY177" s="269"/>
      <c r="BZ177" s="269"/>
      <c r="CA177" s="269"/>
      <c r="CB177" s="269"/>
      <c r="CC177" s="269"/>
      <c r="CD177" s="269"/>
      <c r="CE177" s="269"/>
      <c r="CF177" s="269"/>
      <c r="CG177" s="269"/>
      <c r="CH177" s="269"/>
      <c r="CI177" s="102" t="str">
        <f>IFERROR(IF(A177="","",IF(COUNTIF(Inputs!$A177,"2*")=1,(Inputs!BA177*Assumptions!$B$35),BA177*(VLOOKUP(F177,GHGConversion,2,FALSE)))),0)</f>
        <v/>
      </c>
      <c r="CJ177" s="134" t="str">
        <f t="shared" si="25"/>
        <v/>
      </c>
      <c r="CK177" s="12" t="str">
        <f t="shared" si="26"/>
        <v/>
      </c>
      <c r="CL177" s="99" t="str">
        <f t="shared" si="27"/>
        <v/>
      </c>
      <c r="CM177" s="99" t="str">
        <f t="shared" si="28"/>
        <v/>
      </c>
      <c r="CN177" s="99"/>
      <c r="CO177" s="99" t="str">
        <f t="shared" si="29"/>
        <v/>
      </c>
      <c r="CP177" s="99" t="str">
        <f t="shared" si="30"/>
        <v/>
      </c>
      <c r="CQ177" s="99" t="str">
        <f t="shared" si="31"/>
        <v/>
      </c>
    </row>
    <row r="178" spans="40:95">
      <c r="AN178" s="102" t="str">
        <f t="shared" si="22"/>
        <v/>
      </c>
      <c r="AO178" s="202"/>
      <c r="AP178" s="98"/>
      <c r="AQ178" s="98"/>
      <c r="AR178" s="98"/>
      <c r="BA178" s="132" t="str">
        <f t="shared" si="23"/>
        <v/>
      </c>
      <c r="BB178" s="102" t="str">
        <f>IFERROR(IF(A178="","",AS178*Assumptions!$B$4*(VLOOKUP(AG178,TechnicalSuccess,2,FALSE))*AK178),0)</f>
        <v/>
      </c>
      <c r="BC178" s="133" t="str">
        <f t="shared" si="24"/>
        <v/>
      </c>
      <c r="BD178" s="133" t="str">
        <f>IF(A178="","",#REF!*VLOOKUP(AG178,TechnicalSuccess,2,FALSE)*AK178)</f>
        <v/>
      </c>
      <c r="BE178" s="134" t="str">
        <f>IFERROR(IF(A178="","",(IF(COUNTIF(Inputs!$A178,"2*")=1,((BA178/10000)*Assumptions!$B$6),((AT178+(AT178*Assumptions!$B$5))/AJ178)*(VLOOKUP(AG178,TechnicalSuccess,2,FALSE))*AK178))),0)</f>
        <v/>
      </c>
      <c r="BF178" s="269"/>
      <c r="BG178" s="269"/>
      <c r="BH178" s="269"/>
      <c r="BI178" s="269"/>
      <c r="BJ178" s="269"/>
      <c r="BK178" s="269"/>
      <c r="BL178" s="269"/>
      <c r="BM178" s="269"/>
      <c r="BN178" s="269"/>
      <c r="BO178" s="269"/>
      <c r="BP178" s="269"/>
      <c r="BQ178" s="283"/>
      <c r="BR178" s="269"/>
      <c r="BS178" s="269"/>
      <c r="BT178" s="269"/>
      <c r="BU178" s="269"/>
      <c r="BV178" s="269"/>
      <c r="BW178" s="269"/>
      <c r="BX178" s="269"/>
      <c r="BY178" s="269"/>
      <c r="BZ178" s="269"/>
      <c r="CA178" s="269"/>
      <c r="CB178" s="269"/>
      <c r="CC178" s="269"/>
      <c r="CD178" s="269"/>
      <c r="CE178" s="269"/>
      <c r="CF178" s="269"/>
      <c r="CG178" s="269"/>
      <c r="CH178" s="269"/>
      <c r="CI178" s="102" t="str">
        <f>IFERROR(IF(A178="","",IF(COUNTIF(Inputs!$A178,"2*")=1,(Inputs!BA178*Assumptions!$B$35),BA178*(VLOOKUP(F178,GHGConversion,2,FALSE)))),0)</f>
        <v/>
      </c>
      <c r="CJ178" s="134" t="str">
        <f t="shared" si="25"/>
        <v/>
      </c>
      <c r="CK178" s="12" t="str">
        <f t="shared" si="26"/>
        <v/>
      </c>
      <c r="CL178" s="99" t="str">
        <f t="shared" si="27"/>
        <v/>
      </c>
      <c r="CM178" s="99" t="str">
        <f t="shared" si="28"/>
        <v/>
      </c>
      <c r="CN178" s="99"/>
      <c r="CO178" s="99" t="str">
        <f t="shared" si="29"/>
        <v/>
      </c>
      <c r="CP178" s="99" t="str">
        <f t="shared" si="30"/>
        <v/>
      </c>
      <c r="CQ178" s="99" t="str">
        <f t="shared" si="31"/>
        <v/>
      </c>
    </row>
    <row r="179" spans="40:95">
      <c r="AN179" s="102" t="str">
        <f t="shared" si="22"/>
        <v/>
      </c>
      <c r="AO179" s="202"/>
      <c r="AP179" s="98"/>
      <c r="AQ179" s="98"/>
      <c r="AR179" s="98"/>
      <c r="BA179" s="132" t="str">
        <f t="shared" si="23"/>
        <v/>
      </c>
      <c r="BB179" s="102" t="str">
        <f>IFERROR(IF(A179="","",AS179*Assumptions!$B$4*(VLOOKUP(AG179,TechnicalSuccess,2,FALSE))*AK179),0)</f>
        <v/>
      </c>
      <c r="BC179" s="133" t="str">
        <f t="shared" si="24"/>
        <v/>
      </c>
      <c r="BD179" s="133" t="str">
        <f>IF(A179="","",#REF!*VLOOKUP(AG179,TechnicalSuccess,2,FALSE)*AK179)</f>
        <v/>
      </c>
      <c r="BE179" s="134" t="str">
        <f>IFERROR(IF(A179="","",(IF(COUNTIF(Inputs!$A179,"2*")=1,((BA179/10000)*Assumptions!$B$6),((AT179+(AT179*Assumptions!$B$5))/AJ179)*(VLOOKUP(AG179,TechnicalSuccess,2,FALSE))*AK179))),0)</f>
        <v/>
      </c>
      <c r="BF179" s="269"/>
      <c r="BG179" s="269"/>
      <c r="BH179" s="269"/>
      <c r="BI179" s="269"/>
      <c r="BJ179" s="269"/>
      <c r="BK179" s="269"/>
      <c r="BL179" s="269"/>
      <c r="BM179" s="269"/>
      <c r="BN179" s="269"/>
      <c r="BO179" s="269"/>
      <c r="BP179" s="269"/>
      <c r="BQ179" s="283"/>
      <c r="BR179" s="269"/>
      <c r="BS179" s="269"/>
      <c r="BT179" s="269"/>
      <c r="BU179" s="269"/>
      <c r="BV179" s="269"/>
      <c r="BW179" s="269"/>
      <c r="BX179" s="269"/>
      <c r="BY179" s="269"/>
      <c r="BZ179" s="269"/>
      <c r="CA179" s="269"/>
      <c r="CB179" s="269"/>
      <c r="CC179" s="269"/>
      <c r="CD179" s="269"/>
      <c r="CE179" s="269"/>
      <c r="CF179" s="269"/>
      <c r="CG179" s="269"/>
      <c r="CH179" s="269"/>
      <c r="CI179" s="102" t="str">
        <f>IFERROR(IF(A179="","",IF(COUNTIF(Inputs!$A179,"2*")=1,(Inputs!BA179*Assumptions!$B$35),BA179*(VLOOKUP(F179,GHGConversion,2,FALSE)))),0)</f>
        <v/>
      </c>
      <c r="CJ179" s="134" t="str">
        <f t="shared" si="25"/>
        <v/>
      </c>
      <c r="CK179" s="12" t="str">
        <f t="shared" si="26"/>
        <v/>
      </c>
      <c r="CL179" s="99" t="str">
        <f t="shared" si="27"/>
        <v/>
      </c>
      <c r="CM179" s="99" t="str">
        <f t="shared" si="28"/>
        <v/>
      </c>
      <c r="CN179" s="99"/>
      <c r="CO179" s="99" t="str">
        <f t="shared" si="29"/>
        <v/>
      </c>
      <c r="CP179" s="99" t="str">
        <f t="shared" si="30"/>
        <v/>
      </c>
      <c r="CQ179" s="99" t="str">
        <f t="shared" si="31"/>
        <v/>
      </c>
    </row>
    <row r="180" spans="40:95">
      <c r="AN180" s="102" t="str">
        <f t="shared" si="22"/>
        <v/>
      </c>
      <c r="AO180" s="202"/>
      <c r="AP180" s="98"/>
      <c r="AQ180" s="98"/>
      <c r="AR180" s="98"/>
      <c r="BA180" s="132" t="str">
        <f t="shared" si="23"/>
        <v/>
      </c>
      <c r="BB180" s="102" t="str">
        <f>IFERROR(IF(A180="","",AS180*Assumptions!$B$4*(VLOOKUP(AG180,TechnicalSuccess,2,FALSE))*AK180),0)</f>
        <v/>
      </c>
      <c r="BC180" s="133" t="str">
        <f t="shared" si="24"/>
        <v/>
      </c>
      <c r="BD180" s="133" t="str">
        <f>IF(A180="","",#REF!*VLOOKUP(AG180,TechnicalSuccess,2,FALSE)*AK180)</f>
        <v/>
      </c>
      <c r="BE180" s="134" t="str">
        <f>IFERROR(IF(A180="","",(IF(COUNTIF(Inputs!$A180,"2*")=1,((BA180/10000)*Assumptions!$B$6),((AT180+(AT180*Assumptions!$B$5))/AJ180)*(VLOOKUP(AG180,TechnicalSuccess,2,FALSE))*AK180))),0)</f>
        <v/>
      </c>
      <c r="BF180" s="269"/>
      <c r="BG180" s="269"/>
      <c r="BH180" s="269"/>
      <c r="BI180" s="269"/>
      <c r="BJ180" s="269"/>
      <c r="BK180" s="269"/>
      <c r="BL180" s="269"/>
      <c r="BM180" s="269"/>
      <c r="BN180" s="269"/>
      <c r="BO180" s="269"/>
      <c r="BP180" s="269"/>
      <c r="BQ180" s="283"/>
      <c r="BR180" s="269"/>
      <c r="BS180" s="269"/>
      <c r="BT180" s="269"/>
      <c r="BU180" s="269"/>
      <c r="BV180" s="269"/>
      <c r="BW180" s="269"/>
      <c r="BX180" s="269"/>
      <c r="BY180" s="269"/>
      <c r="BZ180" s="269"/>
      <c r="CA180" s="269"/>
      <c r="CB180" s="269"/>
      <c r="CC180" s="269"/>
      <c r="CD180" s="269"/>
      <c r="CE180" s="269"/>
      <c r="CF180" s="269"/>
      <c r="CG180" s="269"/>
      <c r="CH180" s="269"/>
      <c r="CI180" s="102" t="str">
        <f>IFERROR(IF(A180="","",IF(COUNTIF(Inputs!$A180,"2*")=1,(Inputs!BA180*Assumptions!$B$35),BA180*(VLOOKUP(F180,GHGConversion,2,FALSE)))),0)</f>
        <v/>
      </c>
      <c r="CJ180" s="134" t="str">
        <f t="shared" si="25"/>
        <v/>
      </c>
      <c r="CK180" s="12" t="str">
        <f t="shared" si="26"/>
        <v/>
      </c>
      <c r="CL180" s="99" t="str">
        <f t="shared" si="27"/>
        <v/>
      </c>
      <c r="CM180" s="99" t="str">
        <f t="shared" si="28"/>
        <v/>
      </c>
      <c r="CN180" s="99"/>
      <c r="CO180" s="99" t="str">
        <f t="shared" si="29"/>
        <v/>
      </c>
      <c r="CP180" s="99" t="str">
        <f t="shared" si="30"/>
        <v/>
      </c>
      <c r="CQ180" s="99" t="str">
        <f t="shared" si="31"/>
        <v/>
      </c>
    </row>
    <row r="181" spans="40:95">
      <c r="AN181" s="102" t="str">
        <f t="shared" si="22"/>
        <v/>
      </c>
      <c r="AO181" s="202"/>
      <c r="AP181" s="98"/>
      <c r="AQ181" s="98"/>
      <c r="AR181" s="98"/>
      <c r="BA181" s="132" t="str">
        <f t="shared" si="23"/>
        <v/>
      </c>
      <c r="BB181" s="102" t="str">
        <f>IFERROR(IF(A181="","",AS181*Assumptions!$B$4*(VLOOKUP(AG181,TechnicalSuccess,2,FALSE))*AK181),0)</f>
        <v/>
      </c>
      <c r="BC181" s="133" t="str">
        <f t="shared" si="24"/>
        <v/>
      </c>
      <c r="BD181" s="133" t="str">
        <f>IF(A181="","",#REF!*VLOOKUP(AG181,TechnicalSuccess,2,FALSE)*AK181)</f>
        <v/>
      </c>
      <c r="BE181" s="134" t="str">
        <f>IFERROR(IF(A181="","",(IF(COUNTIF(Inputs!$A181,"2*")=1,((BA181/10000)*Assumptions!$B$6),((AT181+(AT181*Assumptions!$B$5))/AJ181)*(VLOOKUP(AG181,TechnicalSuccess,2,FALSE))*AK181))),0)</f>
        <v/>
      </c>
      <c r="BF181" s="269"/>
      <c r="BG181" s="269"/>
      <c r="BH181" s="269"/>
      <c r="BI181" s="269"/>
      <c r="BJ181" s="269"/>
      <c r="BK181" s="269"/>
      <c r="BL181" s="269"/>
      <c r="BM181" s="269"/>
      <c r="BN181" s="269"/>
      <c r="BO181" s="269"/>
      <c r="BP181" s="269"/>
      <c r="BQ181" s="283"/>
      <c r="BR181" s="269"/>
      <c r="BS181" s="269"/>
      <c r="BT181" s="269"/>
      <c r="BU181" s="269"/>
      <c r="BV181" s="269"/>
      <c r="BW181" s="269"/>
      <c r="BX181" s="269"/>
      <c r="BY181" s="269"/>
      <c r="BZ181" s="269"/>
      <c r="CA181" s="269"/>
      <c r="CB181" s="269"/>
      <c r="CC181" s="269"/>
      <c r="CD181" s="269"/>
      <c r="CE181" s="269"/>
      <c r="CF181" s="269"/>
      <c r="CG181" s="269"/>
      <c r="CH181" s="269"/>
      <c r="CI181" s="102" t="str">
        <f>IFERROR(IF(A181="","",IF(COUNTIF(Inputs!$A181,"2*")=1,(Inputs!BA181*Assumptions!$B$35),BA181*(VLOOKUP(F181,GHGConversion,2,FALSE)))),0)</f>
        <v/>
      </c>
      <c r="CJ181" s="134" t="str">
        <f t="shared" si="25"/>
        <v/>
      </c>
      <c r="CK181" s="12" t="str">
        <f t="shared" si="26"/>
        <v/>
      </c>
      <c r="CL181" s="99" t="str">
        <f t="shared" si="27"/>
        <v/>
      </c>
      <c r="CM181" s="99" t="str">
        <f t="shared" si="28"/>
        <v/>
      </c>
      <c r="CN181" s="99"/>
      <c r="CO181" s="99" t="str">
        <f t="shared" si="29"/>
        <v/>
      </c>
      <c r="CP181" s="99" t="str">
        <f t="shared" si="30"/>
        <v/>
      </c>
      <c r="CQ181" s="99" t="str">
        <f t="shared" si="31"/>
        <v/>
      </c>
    </row>
    <row r="182" spans="40:95">
      <c r="AN182" s="102" t="str">
        <f t="shared" si="22"/>
        <v/>
      </c>
      <c r="AO182" s="202"/>
      <c r="AP182" s="98"/>
      <c r="AQ182" s="98"/>
      <c r="AR182" s="98"/>
      <c r="BA182" s="132" t="str">
        <f t="shared" si="23"/>
        <v/>
      </c>
      <c r="BB182" s="102" t="str">
        <f>IFERROR(IF(A182="","",AS182*Assumptions!$B$4*(VLOOKUP(AG182,TechnicalSuccess,2,FALSE))*AK182),0)</f>
        <v/>
      </c>
      <c r="BC182" s="133" t="str">
        <f t="shared" si="24"/>
        <v/>
      </c>
      <c r="BD182" s="133" t="str">
        <f>IF(A182="","",#REF!*VLOOKUP(AG182,TechnicalSuccess,2,FALSE)*AK182)</f>
        <v/>
      </c>
      <c r="BE182" s="134" t="str">
        <f>IFERROR(IF(A182="","",(IF(COUNTIF(Inputs!$A182,"2*")=1,((BA182/10000)*Assumptions!$B$6),((AT182+(AT182*Assumptions!$B$5))/AJ182)*(VLOOKUP(AG182,TechnicalSuccess,2,FALSE))*AK182))),0)</f>
        <v/>
      </c>
      <c r="BF182" s="269"/>
      <c r="BG182" s="269"/>
      <c r="BH182" s="269"/>
      <c r="BI182" s="269"/>
      <c r="BJ182" s="269"/>
      <c r="BK182" s="269"/>
      <c r="BL182" s="269"/>
      <c r="BM182" s="269"/>
      <c r="BN182" s="269"/>
      <c r="BO182" s="269"/>
      <c r="BP182" s="269"/>
      <c r="BQ182" s="283"/>
      <c r="BR182" s="269"/>
      <c r="BS182" s="269"/>
      <c r="BT182" s="269"/>
      <c r="BU182" s="269"/>
      <c r="BV182" s="269"/>
      <c r="BW182" s="269"/>
      <c r="BX182" s="269"/>
      <c r="BY182" s="269"/>
      <c r="BZ182" s="269"/>
      <c r="CA182" s="269"/>
      <c r="CB182" s="269"/>
      <c r="CC182" s="269"/>
      <c r="CD182" s="269"/>
      <c r="CE182" s="269"/>
      <c r="CF182" s="269"/>
      <c r="CG182" s="269"/>
      <c r="CH182" s="269"/>
      <c r="CI182" s="102" t="str">
        <f>IFERROR(IF(A182="","",IF(COUNTIF(Inputs!$A182,"2*")=1,(Inputs!BA182*Assumptions!$B$35),BA182*(VLOOKUP(F182,GHGConversion,2,FALSE)))),0)</f>
        <v/>
      </c>
      <c r="CJ182" s="134" t="str">
        <f t="shared" si="25"/>
        <v/>
      </c>
      <c r="CK182" s="12" t="str">
        <f t="shared" si="26"/>
        <v/>
      </c>
      <c r="CL182" s="99" t="str">
        <f t="shared" si="27"/>
        <v/>
      </c>
      <c r="CM182" s="99" t="str">
        <f t="shared" si="28"/>
        <v/>
      </c>
      <c r="CN182" s="99"/>
      <c r="CO182" s="99" t="str">
        <f t="shared" si="29"/>
        <v/>
      </c>
      <c r="CP182" s="99" t="str">
        <f t="shared" si="30"/>
        <v/>
      </c>
      <c r="CQ182" s="99" t="str">
        <f t="shared" si="31"/>
        <v/>
      </c>
    </row>
    <row r="183" spans="40:95">
      <c r="AN183" s="102" t="str">
        <f t="shared" si="22"/>
        <v/>
      </c>
      <c r="AO183" s="202"/>
      <c r="AP183" s="98"/>
      <c r="AQ183" s="98"/>
      <c r="AR183" s="98"/>
      <c r="BA183" s="132" t="str">
        <f t="shared" si="23"/>
        <v/>
      </c>
      <c r="BB183" s="102" t="str">
        <f>IFERROR(IF(A183="","",AS183*Assumptions!$B$4*(VLOOKUP(AG183,TechnicalSuccess,2,FALSE))*AK183),0)</f>
        <v/>
      </c>
      <c r="BC183" s="133" t="str">
        <f t="shared" si="24"/>
        <v/>
      </c>
      <c r="BD183" s="133" t="str">
        <f>IF(A183="","",#REF!*VLOOKUP(AG183,TechnicalSuccess,2,FALSE)*AK183)</f>
        <v/>
      </c>
      <c r="BE183" s="134" t="str">
        <f>IFERROR(IF(A183="","",(IF(COUNTIF(Inputs!$A183,"2*")=1,((BA183/10000)*Assumptions!$B$6),((AT183+(AT183*Assumptions!$B$5))/AJ183)*(VLOOKUP(AG183,TechnicalSuccess,2,FALSE))*AK183))),0)</f>
        <v/>
      </c>
      <c r="BF183" s="269"/>
      <c r="BG183" s="269"/>
      <c r="BH183" s="269"/>
      <c r="BI183" s="269"/>
      <c r="BJ183" s="269"/>
      <c r="BK183" s="269"/>
      <c r="BL183" s="269"/>
      <c r="BM183" s="269"/>
      <c r="BN183" s="269"/>
      <c r="BO183" s="269"/>
      <c r="BP183" s="269"/>
      <c r="BQ183" s="283"/>
      <c r="BR183" s="269"/>
      <c r="BS183" s="269"/>
      <c r="BT183" s="269"/>
      <c r="BU183" s="269"/>
      <c r="BV183" s="269"/>
      <c r="BW183" s="269"/>
      <c r="BX183" s="269"/>
      <c r="BY183" s="269"/>
      <c r="BZ183" s="269"/>
      <c r="CA183" s="269"/>
      <c r="CB183" s="269"/>
      <c r="CC183" s="269"/>
      <c r="CD183" s="269"/>
      <c r="CE183" s="269"/>
      <c r="CF183" s="269"/>
      <c r="CG183" s="269"/>
      <c r="CH183" s="269"/>
      <c r="CI183" s="102" t="str">
        <f>IFERROR(IF(A183="","",IF(COUNTIF(Inputs!$A183,"2*")=1,(Inputs!BA183*Assumptions!$B$35),BA183*(VLOOKUP(F183,GHGConversion,2,FALSE)))),0)</f>
        <v/>
      </c>
      <c r="CJ183" s="134" t="str">
        <f t="shared" si="25"/>
        <v/>
      </c>
      <c r="CK183" s="12" t="str">
        <f t="shared" si="26"/>
        <v/>
      </c>
      <c r="CL183" s="99" t="str">
        <f t="shared" si="27"/>
        <v/>
      </c>
      <c r="CM183" s="99" t="str">
        <f t="shared" si="28"/>
        <v/>
      </c>
      <c r="CN183" s="99"/>
      <c r="CO183" s="99" t="str">
        <f t="shared" si="29"/>
        <v/>
      </c>
      <c r="CP183" s="99" t="str">
        <f t="shared" si="30"/>
        <v/>
      </c>
      <c r="CQ183" s="99" t="str">
        <f t="shared" si="31"/>
        <v/>
      </c>
    </row>
    <row r="184" spans="40:95">
      <c r="AN184" s="102" t="str">
        <f t="shared" si="22"/>
        <v/>
      </c>
      <c r="AO184" s="202"/>
      <c r="AP184" s="98"/>
      <c r="AQ184" s="98"/>
      <c r="AR184" s="98"/>
      <c r="BA184" s="132" t="str">
        <f t="shared" si="23"/>
        <v/>
      </c>
      <c r="BB184" s="102" t="str">
        <f>IFERROR(IF(A184="","",AS184*Assumptions!$B$4*(VLOOKUP(AG184,TechnicalSuccess,2,FALSE))*AK184),0)</f>
        <v/>
      </c>
      <c r="BC184" s="133" t="str">
        <f t="shared" si="24"/>
        <v/>
      </c>
      <c r="BD184" s="133" t="str">
        <f>IF(A184="","",#REF!*VLOOKUP(AG184,TechnicalSuccess,2,FALSE)*AK184)</f>
        <v/>
      </c>
      <c r="BE184" s="134" t="str">
        <f>IFERROR(IF(A184="","",(IF(COUNTIF(Inputs!$A184,"2*")=1,((BA184/10000)*Assumptions!$B$6),((AT184+(AT184*Assumptions!$B$5))/AJ184)*(VLOOKUP(AG184,TechnicalSuccess,2,FALSE))*AK184))),0)</f>
        <v/>
      </c>
      <c r="BF184" s="269"/>
      <c r="BG184" s="269"/>
      <c r="BH184" s="269"/>
      <c r="BI184" s="269"/>
      <c r="BJ184" s="269"/>
      <c r="BK184" s="269"/>
      <c r="BL184" s="269"/>
      <c r="BM184" s="269"/>
      <c r="BN184" s="269"/>
      <c r="BO184" s="269"/>
      <c r="BP184" s="269"/>
      <c r="BQ184" s="283"/>
      <c r="BR184" s="269"/>
      <c r="BS184" s="269"/>
      <c r="BT184" s="269"/>
      <c r="BU184" s="269"/>
      <c r="BV184" s="269"/>
      <c r="BW184" s="269"/>
      <c r="BX184" s="269"/>
      <c r="BY184" s="269"/>
      <c r="BZ184" s="269"/>
      <c r="CA184" s="269"/>
      <c r="CB184" s="269"/>
      <c r="CC184" s="269"/>
      <c r="CD184" s="269"/>
      <c r="CE184" s="269"/>
      <c r="CF184" s="269"/>
      <c r="CG184" s="269"/>
      <c r="CH184" s="269"/>
      <c r="CI184" s="102" t="str">
        <f>IFERROR(IF(A184="","",IF(COUNTIF(Inputs!$A184,"2*")=1,(Inputs!BA184*Assumptions!$B$35),BA184*(VLOOKUP(F184,GHGConversion,2,FALSE)))),0)</f>
        <v/>
      </c>
      <c r="CJ184" s="134" t="str">
        <f t="shared" si="25"/>
        <v/>
      </c>
      <c r="CK184" s="12" t="str">
        <f t="shared" si="26"/>
        <v/>
      </c>
      <c r="CL184" s="99" t="str">
        <f t="shared" si="27"/>
        <v/>
      </c>
      <c r="CM184" s="99" t="str">
        <f t="shared" si="28"/>
        <v/>
      </c>
      <c r="CN184" s="99"/>
      <c r="CO184" s="99" t="str">
        <f t="shared" si="29"/>
        <v/>
      </c>
      <c r="CP184" s="99" t="str">
        <f t="shared" si="30"/>
        <v/>
      </c>
      <c r="CQ184" s="99" t="str">
        <f t="shared" si="31"/>
        <v/>
      </c>
    </row>
    <row r="185" spans="40:95">
      <c r="AN185" s="102" t="str">
        <f t="shared" si="22"/>
        <v/>
      </c>
      <c r="AO185" s="202"/>
      <c r="AP185" s="98"/>
      <c r="AQ185" s="98"/>
      <c r="AR185" s="98"/>
      <c r="BA185" s="132" t="str">
        <f t="shared" si="23"/>
        <v/>
      </c>
      <c r="BB185" s="102" t="str">
        <f>IFERROR(IF(A185="","",AS185*Assumptions!$B$4*(VLOOKUP(AG185,TechnicalSuccess,2,FALSE))*AK185),0)</f>
        <v/>
      </c>
      <c r="BC185" s="133" t="str">
        <f t="shared" si="24"/>
        <v/>
      </c>
      <c r="BD185" s="133" t="str">
        <f>IF(A185="","",#REF!*VLOOKUP(AG185,TechnicalSuccess,2,FALSE)*AK185)</f>
        <v/>
      </c>
      <c r="BE185" s="134" t="str">
        <f>IFERROR(IF(A185="","",(IF(COUNTIF(Inputs!$A185,"2*")=1,((BA185/10000)*Assumptions!$B$6),((AT185+(AT185*Assumptions!$B$5))/AJ185)*(VLOOKUP(AG185,TechnicalSuccess,2,FALSE))*AK185))),0)</f>
        <v/>
      </c>
      <c r="BF185" s="269"/>
      <c r="BG185" s="269"/>
      <c r="BH185" s="269"/>
      <c r="BI185" s="269"/>
      <c r="BJ185" s="269"/>
      <c r="BK185" s="269"/>
      <c r="BL185" s="269"/>
      <c r="BM185" s="269"/>
      <c r="BN185" s="269"/>
      <c r="BO185" s="269"/>
      <c r="BP185" s="269"/>
      <c r="BQ185" s="283"/>
      <c r="BR185" s="269"/>
      <c r="BS185" s="269"/>
      <c r="BT185" s="269"/>
      <c r="BU185" s="269"/>
      <c r="BV185" s="269"/>
      <c r="BW185" s="269"/>
      <c r="BX185" s="269"/>
      <c r="BY185" s="269"/>
      <c r="BZ185" s="269"/>
      <c r="CA185" s="269"/>
      <c r="CB185" s="269"/>
      <c r="CC185" s="269"/>
      <c r="CD185" s="269"/>
      <c r="CE185" s="269"/>
      <c r="CF185" s="269"/>
      <c r="CG185" s="269"/>
      <c r="CH185" s="269"/>
      <c r="CI185" s="102" t="str">
        <f>IFERROR(IF(A185="","",IF(COUNTIF(Inputs!$A185,"2*")=1,(Inputs!BA185*Assumptions!$B$35),BA185*(VLOOKUP(F185,GHGConversion,2,FALSE)))),0)</f>
        <v/>
      </c>
      <c r="CJ185" s="134" t="str">
        <f t="shared" si="25"/>
        <v/>
      </c>
      <c r="CK185" s="12" t="str">
        <f t="shared" si="26"/>
        <v/>
      </c>
      <c r="CL185" s="99" t="str">
        <f t="shared" si="27"/>
        <v/>
      </c>
      <c r="CM185" s="99" t="str">
        <f t="shared" si="28"/>
        <v/>
      </c>
      <c r="CN185" s="99"/>
      <c r="CO185" s="99" t="str">
        <f t="shared" si="29"/>
        <v/>
      </c>
      <c r="CP185" s="99" t="str">
        <f t="shared" si="30"/>
        <v/>
      </c>
      <c r="CQ185" s="99" t="str">
        <f t="shared" si="31"/>
        <v/>
      </c>
    </row>
    <row r="186" spans="40:95">
      <c r="AN186" s="102" t="str">
        <f t="shared" si="22"/>
        <v/>
      </c>
      <c r="AO186" s="202"/>
      <c r="AP186" s="98"/>
      <c r="AQ186" s="98"/>
      <c r="AR186" s="98"/>
      <c r="BA186" s="132" t="str">
        <f t="shared" si="23"/>
        <v/>
      </c>
      <c r="BB186" s="102" t="str">
        <f>IFERROR(IF(A186="","",AS186*Assumptions!$B$4*(VLOOKUP(AG186,TechnicalSuccess,2,FALSE))*AK186),0)</f>
        <v/>
      </c>
      <c r="BC186" s="133" t="str">
        <f t="shared" si="24"/>
        <v/>
      </c>
      <c r="BD186" s="133" t="str">
        <f>IF(A186="","",#REF!*VLOOKUP(AG186,TechnicalSuccess,2,FALSE)*AK186)</f>
        <v/>
      </c>
      <c r="BE186" s="134" t="str">
        <f>IFERROR(IF(A186="","",(IF(COUNTIF(Inputs!$A186,"2*")=1,((BA186/10000)*Assumptions!$B$6),((AT186+(AT186*Assumptions!$B$5))/AJ186)*(VLOOKUP(AG186,TechnicalSuccess,2,FALSE))*AK186))),0)</f>
        <v/>
      </c>
      <c r="BF186" s="269"/>
      <c r="BG186" s="269"/>
      <c r="BH186" s="269"/>
      <c r="BI186" s="269"/>
      <c r="BJ186" s="269"/>
      <c r="BK186" s="269"/>
      <c r="BL186" s="269"/>
      <c r="BM186" s="269"/>
      <c r="BN186" s="269"/>
      <c r="BO186" s="269"/>
      <c r="BP186" s="269"/>
      <c r="BQ186" s="283"/>
      <c r="BR186" s="269"/>
      <c r="BS186" s="269"/>
      <c r="BT186" s="269"/>
      <c r="BU186" s="269"/>
      <c r="BV186" s="269"/>
      <c r="BW186" s="269"/>
      <c r="BX186" s="269"/>
      <c r="BY186" s="269"/>
      <c r="BZ186" s="269"/>
      <c r="CA186" s="269"/>
      <c r="CB186" s="269"/>
      <c r="CC186" s="269"/>
      <c r="CD186" s="269"/>
      <c r="CE186" s="269"/>
      <c r="CF186" s="269"/>
      <c r="CG186" s="269"/>
      <c r="CH186" s="269"/>
      <c r="CI186" s="102" t="str">
        <f>IFERROR(IF(A186="","",IF(COUNTIF(Inputs!$A186,"2*")=1,(Inputs!BA186*Assumptions!$B$35),BA186*(VLOOKUP(F186,GHGConversion,2,FALSE)))),0)</f>
        <v/>
      </c>
      <c r="CJ186" s="134" t="str">
        <f t="shared" si="25"/>
        <v/>
      </c>
      <c r="CK186" s="12" t="str">
        <f t="shared" si="26"/>
        <v/>
      </c>
      <c r="CL186" s="99" t="str">
        <f t="shared" si="27"/>
        <v/>
      </c>
      <c r="CM186" s="99" t="str">
        <f t="shared" si="28"/>
        <v/>
      </c>
      <c r="CN186" s="99"/>
      <c r="CO186" s="99" t="str">
        <f t="shared" si="29"/>
        <v/>
      </c>
      <c r="CP186" s="99" t="str">
        <f t="shared" si="30"/>
        <v/>
      </c>
      <c r="CQ186" s="99" t="str">
        <f t="shared" si="31"/>
        <v/>
      </c>
    </row>
    <row r="187" spans="40:95">
      <c r="AN187" s="102" t="str">
        <f t="shared" si="22"/>
        <v/>
      </c>
      <c r="AO187" s="202"/>
      <c r="AP187" s="98"/>
      <c r="AQ187" s="98"/>
      <c r="AR187" s="98"/>
      <c r="BA187" s="132" t="str">
        <f t="shared" si="23"/>
        <v/>
      </c>
      <c r="BB187" s="102" t="str">
        <f>IFERROR(IF(A187="","",AS187*Assumptions!$B$4*(VLOOKUP(AG187,TechnicalSuccess,2,FALSE))*AK187),0)</f>
        <v/>
      </c>
      <c r="BC187" s="133" t="str">
        <f t="shared" si="24"/>
        <v/>
      </c>
      <c r="BD187" s="133" t="str">
        <f>IF(A187="","",#REF!*VLOOKUP(AG187,TechnicalSuccess,2,FALSE)*AK187)</f>
        <v/>
      </c>
      <c r="BE187" s="134" t="str">
        <f>IFERROR(IF(A187="","",(IF(COUNTIF(Inputs!$A187,"2*")=1,((BA187/10000)*Assumptions!$B$6),((AT187+(AT187*Assumptions!$B$5))/AJ187)*(VLOOKUP(AG187,TechnicalSuccess,2,FALSE))*AK187))),0)</f>
        <v/>
      </c>
      <c r="BF187" s="269"/>
      <c r="BG187" s="269"/>
      <c r="BH187" s="269"/>
      <c r="BI187" s="269"/>
      <c r="BJ187" s="269"/>
      <c r="BK187" s="269"/>
      <c r="BL187" s="269"/>
      <c r="BM187" s="269"/>
      <c r="BN187" s="269"/>
      <c r="BO187" s="269"/>
      <c r="BP187" s="269"/>
      <c r="BQ187" s="283"/>
      <c r="BR187" s="269"/>
      <c r="BS187" s="269"/>
      <c r="BT187" s="269"/>
      <c r="BU187" s="269"/>
      <c r="BV187" s="269"/>
      <c r="BW187" s="269"/>
      <c r="BX187" s="269"/>
      <c r="BY187" s="269"/>
      <c r="BZ187" s="269"/>
      <c r="CA187" s="269"/>
      <c r="CB187" s="269"/>
      <c r="CC187" s="269"/>
      <c r="CD187" s="269"/>
      <c r="CE187" s="269"/>
      <c r="CF187" s="269"/>
      <c r="CG187" s="269"/>
      <c r="CH187" s="269"/>
      <c r="CI187" s="102" t="str">
        <f>IFERROR(IF(A187="","",IF(COUNTIF(Inputs!$A187,"2*")=1,(Inputs!BA187*Assumptions!$B$35),BA187*(VLOOKUP(F187,GHGConversion,2,FALSE)))),0)</f>
        <v/>
      </c>
      <c r="CJ187" s="134" t="str">
        <f t="shared" si="25"/>
        <v/>
      </c>
      <c r="CK187" s="12" t="str">
        <f t="shared" si="26"/>
        <v/>
      </c>
      <c r="CL187" s="99" t="str">
        <f t="shared" si="27"/>
        <v/>
      </c>
      <c r="CM187" s="99" t="str">
        <f t="shared" si="28"/>
        <v/>
      </c>
      <c r="CN187" s="99"/>
      <c r="CO187" s="99" t="str">
        <f t="shared" si="29"/>
        <v/>
      </c>
      <c r="CP187" s="99" t="str">
        <f t="shared" si="30"/>
        <v/>
      </c>
      <c r="CQ187" s="99" t="str">
        <f t="shared" si="31"/>
        <v/>
      </c>
    </row>
    <row r="188" spans="40:95">
      <c r="AN188" s="102" t="str">
        <f t="shared" si="22"/>
        <v/>
      </c>
      <c r="AO188" s="202"/>
      <c r="AP188" s="98"/>
      <c r="AQ188" s="98"/>
      <c r="AR188" s="98"/>
      <c r="BA188" s="132" t="str">
        <f t="shared" si="23"/>
        <v/>
      </c>
      <c r="BB188" s="102" t="str">
        <f>IFERROR(IF(A188="","",AS188*Assumptions!$B$4*(VLOOKUP(AG188,TechnicalSuccess,2,FALSE))*AK188),0)</f>
        <v/>
      </c>
      <c r="BC188" s="133" t="str">
        <f t="shared" si="24"/>
        <v/>
      </c>
      <c r="BD188" s="133" t="str">
        <f>IF(A188="","",#REF!*VLOOKUP(AG188,TechnicalSuccess,2,FALSE)*AK188)</f>
        <v/>
      </c>
      <c r="BE188" s="134" t="str">
        <f>IFERROR(IF(A188="","",(IF(COUNTIF(Inputs!$A188,"2*")=1,((BA188/10000)*Assumptions!$B$6),((AT188+(AT188*Assumptions!$B$5))/AJ188)*(VLOOKUP(AG188,TechnicalSuccess,2,FALSE))*AK188))),0)</f>
        <v/>
      </c>
      <c r="BF188" s="269"/>
      <c r="BG188" s="269"/>
      <c r="BH188" s="269"/>
      <c r="BI188" s="269"/>
      <c r="BJ188" s="269"/>
      <c r="BK188" s="269"/>
      <c r="BL188" s="269"/>
      <c r="BM188" s="269"/>
      <c r="BN188" s="269"/>
      <c r="BO188" s="269"/>
      <c r="BP188" s="269"/>
      <c r="BQ188" s="283"/>
      <c r="BR188" s="269"/>
      <c r="BS188" s="269"/>
      <c r="BT188" s="269"/>
      <c r="BU188" s="269"/>
      <c r="BV188" s="269"/>
      <c r="BW188" s="269"/>
      <c r="BX188" s="269"/>
      <c r="BY188" s="269"/>
      <c r="BZ188" s="269"/>
      <c r="CA188" s="269"/>
      <c r="CB188" s="269"/>
      <c r="CC188" s="269"/>
      <c r="CD188" s="269"/>
      <c r="CE188" s="269"/>
      <c r="CF188" s="269"/>
      <c r="CG188" s="269"/>
      <c r="CH188" s="269"/>
      <c r="CI188" s="102" t="str">
        <f>IFERROR(IF(A188="","",IF(COUNTIF(Inputs!$A188,"2*")=1,(Inputs!BA188*Assumptions!$B$35),BA188*(VLOOKUP(F188,GHGConversion,2,FALSE)))),0)</f>
        <v/>
      </c>
      <c r="CJ188" s="134" t="str">
        <f t="shared" si="25"/>
        <v/>
      </c>
      <c r="CK188" s="12" t="str">
        <f t="shared" si="26"/>
        <v/>
      </c>
      <c r="CL188" s="99" t="str">
        <f t="shared" si="27"/>
        <v/>
      </c>
      <c r="CM188" s="99" t="str">
        <f t="shared" si="28"/>
        <v/>
      </c>
      <c r="CN188" s="99"/>
      <c r="CO188" s="99" t="str">
        <f t="shared" si="29"/>
        <v/>
      </c>
      <c r="CP188" s="99" t="str">
        <f t="shared" si="30"/>
        <v/>
      </c>
      <c r="CQ188" s="99" t="str">
        <f t="shared" si="31"/>
        <v/>
      </c>
    </row>
    <row r="189" spans="40:95">
      <c r="AN189" s="102" t="str">
        <f t="shared" si="22"/>
        <v/>
      </c>
      <c r="AO189" s="202"/>
      <c r="AP189" s="98"/>
      <c r="AQ189" s="98"/>
      <c r="AR189" s="98"/>
      <c r="BA189" s="132" t="str">
        <f t="shared" si="23"/>
        <v/>
      </c>
      <c r="BB189" s="102" t="str">
        <f>IFERROR(IF(A189="","",AS189*Assumptions!$B$4*(VLOOKUP(AG189,TechnicalSuccess,2,FALSE))*AK189),0)</f>
        <v/>
      </c>
      <c r="BC189" s="133" t="str">
        <f t="shared" si="24"/>
        <v/>
      </c>
      <c r="BD189" s="133" t="str">
        <f>IF(A189="","",#REF!*VLOOKUP(AG189,TechnicalSuccess,2,FALSE)*AK189)</f>
        <v/>
      </c>
      <c r="BE189" s="134" t="str">
        <f>IFERROR(IF(A189="","",(IF(COUNTIF(Inputs!$A189,"2*")=1,((BA189/10000)*Assumptions!$B$6),((AT189+(AT189*Assumptions!$B$5))/AJ189)*(VLOOKUP(AG189,TechnicalSuccess,2,FALSE))*AK189))),0)</f>
        <v/>
      </c>
      <c r="BF189" s="269"/>
      <c r="BG189" s="269"/>
      <c r="BH189" s="269"/>
      <c r="BI189" s="269"/>
      <c r="BJ189" s="269"/>
      <c r="BK189" s="269"/>
      <c r="BL189" s="269"/>
      <c r="BM189" s="269"/>
      <c r="BN189" s="269"/>
      <c r="BO189" s="269"/>
      <c r="BP189" s="269"/>
      <c r="BQ189" s="283"/>
      <c r="BR189" s="269"/>
      <c r="BS189" s="269"/>
      <c r="BT189" s="269"/>
      <c r="BU189" s="269"/>
      <c r="BV189" s="269"/>
      <c r="BW189" s="269"/>
      <c r="BX189" s="269"/>
      <c r="BY189" s="269"/>
      <c r="BZ189" s="269"/>
      <c r="CA189" s="269"/>
      <c r="CB189" s="269"/>
      <c r="CC189" s="269"/>
      <c r="CD189" s="269"/>
      <c r="CE189" s="269"/>
      <c r="CF189" s="269"/>
      <c r="CG189" s="269"/>
      <c r="CH189" s="269"/>
      <c r="CI189" s="102" t="str">
        <f>IFERROR(IF(A189="","",IF(COUNTIF(Inputs!$A189,"2*")=1,(Inputs!BA189*Assumptions!$B$35),BA189*(VLOOKUP(F189,GHGConversion,2,FALSE)))),0)</f>
        <v/>
      </c>
      <c r="CJ189" s="134" t="str">
        <f t="shared" si="25"/>
        <v/>
      </c>
      <c r="CK189" s="12" t="str">
        <f t="shared" si="26"/>
        <v/>
      </c>
      <c r="CL189" s="99" t="str">
        <f t="shared" si="27"/>
        <v/>
      </c>
      <c r="CM189" s="99" t="str">
        <f t="shared" si="28"/>
        <v/>
      </c>
      <c r="CN189" s="99"/>
      <c r="CO189" s="99" t="str">
        <f t="shared" si="29"/>
        <v/>
      </c>
      <c r="CP189" s="99" t="str">
        <f t="shared" si="30"/>
        <v/>
      </c>
      <c r="CQ189" s="99" t="str">
        <f t="shared" si="31"/>
        <v/>
      </c>
    </row>
    <row r="190" spans="40:95">
      <c r="AN190" s="102" t="str">
        <f t="shared" si="22"/>
        <v/>
      </c>
      <c r="AO190" s="202"/>
      <c r="AP190" s="98"/>
      <c r="AQ190" s="98"/>
      <c r="AR190" s="98"/>
      <c r="BA190" s="132" t="str">
        <f t="shared" si="23"/>
        <v/>
      </c>
      <c r="BB190" s="102" t="str">
        <f>IFERROR(IF(A190="","",AS190*Assumptions!$B$4*(VLOOKUP(AG190,TechnicalSuccess,2,FALSE))*AK190),0)</f>
        <v/>
      </c>
      <c r="BC190" s="133" t="str">
        <f t="shared" si="24"/>
        <v/>
      </c>
      <c r="BD190" s="133" t="str">
        <f>IF(A190="","",#REF!*VLOOKUP(AG190,TechnicalSuccess,2,FALSE)*AK190)</f>
        <v/>
      </c>
      <c r="BE190" s="134" t="str">
        <f>IFERROR(IF(A190="","",(IF(COUNTIF(Inputs!$A190,"2*")=1,((BA190/10000)*Assumptions!$B$6),((AT190+(AT190*Assumptions!$B$5))/AJ190)*(VLOOKUP(AG190,TechnicalSuccess,2,FALSE))*AK190))),0)</f>
        <v/>
      </c>
      <c r="BF190" s="269"/>
      <c r="BG190" s="269"/>
      <c r="BH190" s="269"/>
      <c r="BI190" s="269"/>
      <c r="BJ190" s="269"/>
      <c r="BK190" s="269"/>
      <c r="BL190" s="269"/>
      <c r="BM190" s="269"/>
      <c r="BN190" s="269"/>
      <c r="BO190" s="269"/>
      <c r="BP190" s="269"/>
      <c r="BQ190" s="283"/>
      <c r="BR190" s="269"/>
      <c r="BS190" s="269"/>
      <c r="BT190" s="269"/>
      <c r="BU190" s="269"/>
      <c r="BV190" s="269"/>
      <c r="BW190" s="269"/>
      <c r="BX190" s="269"/>
      <c r="BY190" s="269"/>
      <c r="BZ190" s="269"/>
      <c r="CA190" s="269"/>
      <c r="CB190" s="269"/>
      <c r="CC190" s="269"/>
      <c r="CD190" s="269"/>
      <c r="CE190" s="269"/>
      <c r="CF190" s="269"/>
      <c r="CG190" s="269"/>
      <c r="CH190" s="269"/>
      <c r="CI190" s="102" t="str">
        <f>IFERROR(IF(A190="","",IF(COUNTIF(Inputs!$A190,"2*")=1,(Inputs!BA190*Assumptions!$B$35),BA190*(VLOOKUP(F190,GHGConversion,2,FALSE)))),0)</f>
        <v/>
      </c>
      <c r="CJ190" s="134" t="str">
        <f t="shared" si="25"/>
        <v/>
      </c>
      <c r="CK190" s="12" t="str">
        <f t="shared" si="26"/>
        <v/>
      </c>
      <c r="CL190" s="99" t="str">
        <f t="shared" si="27"/>
        <v/>
      </c>
      <c r="CM190" s="99" t="str">
        <f t="shared" si="28"/>
        <v/>
      </c>
      <c r="CN190" s="99"/>
      <c r="CO190" s="99" t="str">
        <f t="shared" si="29"/>
        <v/>
      </c>
      <c r="CP190" s="99" t="str">
        <f t="shared" si="30"/>
        <v/>
      </c>
      <c r="CQ190" s="99" t="str">
        <f t="shared" si="31"/>
        <v/>
      </c>
    </row>
    <row r="191" spans="40:95">
      <c r="AN191" s="102" t="str">
        <f t="shared" si="22"/>
        <v/>
      </c>
      <c r="AO191" s="202"/>
      <c r="AP191" s="98"/>
      <c r="AQ191" s="98"/>
      <c r="AR191" s="98"/>
      <c r="BA191" s="132" t="str">
        <f t="shared" si="23"/>
        <v/>
      </c>
      <c r="BB191" s="102" t="str">
        <f>IFERROR(IF(A191="","",AS191*Assumptions!$B$4*(VLOOKUP(AG191,TechnicalSuccess,2,FALSE))*AK191),0)</f>
        <v/>
      </c>
      <c r="BC191" s="133" t="str">
        <f t="shared" si="24"/>
        <v/>
      </c>
      <c r="BD191" s="133" t="str">
        <f>IF(A191="","",#REF!*VLOOKUP(AG191,TechnicalSuccess,2,FALSE)*AK191)</f>
        <v/>
      </c>
      <c r="BE191" s="134" t="str">
        <f>IFERROR(IF(A191="","",(IF(COUNTIF(Inputs!$A191,"2*")=1,((BA191/10000)*Assumptions!$B$6),((AT191+(AT191*Assumptions!$B$5))/AJ191)*(VLOOKUP(AG191,TechnicalSuccess,2,FALSE))*AK191))),0)</f>
        <v/>
      </c>
      <c r="BF191" s="269"/>
      <c r="BG191" s="269"/>
      <c r="BH191" s="269"/>
      <c r="BI191" s="269"/>
      <c r="BJ191" s="269"/>
      <c r="BK191" s="269"/>
      <c r="BL191" s="269"/>
      <c r="BM191" s="269"/>
      <c r="BN191" s="269"/>
      <c r="BO191" s="269"/>
      <c r="BP191" s="269"/>
      <c r="BQ191" s="283"/>
      <c r="BR191" s="269"/>
      <c r="BS191" s="269"/>
      <c r="BT191" s="269"/>
      <c r="BU191" s="269"/>
      <c r="BV191" s="269"/>
      <c r="BW191" s="269"/>
      <c r="BX191" s="269"/>
      <c r="BY191" s="269"/>
      <c r="BZ191" s="269"/>
      <c r="CA191" s="269"/>
      <c r="CB191" s="269"/>
      <c r="CC191" s="269"/>
      <c r="CD191" s="269"/>
      <c r="CE191" s="269"/>
      <c r="CF191" s="269"/>
      <c r="CG191" s="269"/>
      <c r="CH191" s="269"/>
      <c r="CI191" s="102" t="str">
        <f>IFERROR(IF(A191="","",IF(COUNTIF(Inputs!$A191,"2*")=1,(Inputs!BA191*Assumptions!$B$35),BA191*(VLOOKUP(F191,GHGConversion,2,FALSE)))),0)</f>
        <v/>
      </c>
      <c r="CJ191" s="134" t="str">
        <f t="shared" si="25"/>
        <v/>
      </c>
      <c r="CK191" s="12" t="str">
        <f t="shared" si="26"/>
        <v/>
      </c>
      <c r="CL191" s="99" t="str">
        <f t="shared" si="27"/>
        <v/>
      </c>
      <c r="CM191" s="99" t="str">
        <f t="shared" si="28"/>
        <v/>
      </c>
      <c r="CN191" s="99"/>
      <c r="CO191" s="99" t="str">
        <f t="shared" si="29"/>
        <v/>
      </c>
      <c r="CP191" s="99" t="str">
        <f t="shared" si="30"/>
        <v/>
      </c>
      <c r="CQ191" s="99" t="str">
        <f t="shared" si="31"/>
        <v/>
      </c>
    </row>
    <row r="192" spans="40:95">
      <c r="AN192" s="102" t="str">
        <f t="shared" si="22"/>
        <v/>
      </c>
      <c r="AO192" s="202"/>
      <c r="AP192" s="98"/>
      <c r="AQ192" s="98"/>
      <c r="AR192" s="98"/>
      <c r="BA192" s="132" t="str">
        <f t="shared" si="23"/>
        <v/>
      </c>
      <c r="BB192" s="102" t="str">
        <f>IFERROR(IF(A192="","",AS192*Assumptions!$B$4*(VLOOKUP(AG192,TechnicalSuccess,2,FALSE))*AK192),0)</f>
        <v/>
      </c>
      <c r="BC192" s="133" t="str">
        <f t="shared" si="24"/>
        <v/>
      </c>
      <c r="BD192" s="133" t="str">
        <f>IF(A192="","",#REF!*VLOOKUP(AG192,TechnicalSuccess,2,FALSE)*AK192)</f>
        <v/>
      </c>
      <c r="BE192" s="134" t="str">
        <f>IFERROR(IF(A192="","",(IF(COUNTIF(Inputs!$A192,"2*")=1,((BA192/10000)*Assumptions!$B$6),((AT192+(AT192*Assumptions!$B$5))/AJ192)*(VLOOKUP(AG192,TechnicalSuccess,2,FALSE))*AK192))),0)</f>
        <v/>
      </c>
      <c r="BF192" s="269"/>
      <c r="BG192" s="269"/>
      <c r="BH192" s="269"/>
      <c r="BI192" s="269"/>
      <c r="BJ192" s="269"/>
      <c r="BK192" s="269"/>
      <c r="BL192" s="269"/>
      <c r="BM192" s="269"/>
      <c r="BN192" s="269"/>
      <c r="BO192" s="269"/>
      <c r="BP192" s="269"/>
      <c r="BQ192" s="283"/>
      <c r="BR192" s="269"/>
      <c r="BS192" s="269"/>
      <c r="BT192" s="269"/>
      <c r="BU192" s="269"/>
      <c r="BV192" s="269"/>
      <c r="BW192" s="269"/>
      <c r="BX192" s="269"/>
      <c r="BY192" s="269"/>
      <c r="BZ192" s="269"/>
      <c r="CA192" s="269"/>
      <c r="CB192" s="269"/>
      <c r="CC192" s="269"/>
      <c r="CD192" s="269"/>
      <c r="CE192" s="269"/>
      <c r="CF192" s="269"/>
      <c r="CG192" s="269"/>
      <c r="CH192" s="269"/>
      <c r="CI192" s="102" t="str">
        <f>IFERROR(IF(A192="","",IF(COUNTIF(Inputs!$A192,"2*")=1,(Inputs!BA192*Assumptions!$B$35),BA192*(VLOOKUP(F192,GHGConversion,2,FALSE)))),0)</f>
        <v/>
      </c>
      <c r="CJ192" s="134" t="str">
        <f t="shared" si="25"/>
        <v/>
      </c>
      <c r="CK192" s="12" t="str">
        <f t="shared" si="26"/>
        <v/>
      </c>
      <c r="CL192" s="99" t="str">
        <f t="shared" si="27"/>
        <v/>
      </c>
      <c r="CM192" s="99" t="str">
        <f t="shared" si="28"/>
        <v/>
      </c>
      <c r="CN192" s="99"/>
      <c r="CO192" s="99" t="str">
        <f t="shared" si="29"/>
        <v/>
      </c>
      <c r="CP192" s="99" t="str">
        <f t="shared" si="30"/>
        <v/>
      </c>
      <c r="CQ192" s="99" t="str">
        <f t="shared" si="31"/>
        <v/>
      </c>
    </row>
    <row r="193" spans="40:95">
      <c r="AN193" s="102" t="str">
        <f t="shared" si="22"/>
        <v/>
      </c>
      <c r="AO193" s="202"/>
      <c r="AP193" s="98"/>
      <c r="AQ193" s="98"/>
      <c r="AR193" s="98"/>
      <c r="BA193" s="132" t="str">
        <f t="shared" si="23"/>
        <v/>
      </c>
      <c r="BB193" s="102" t="str">
        <f>IFERROR(IF(A193="","",AS193*Assumptions!$B$4*(VLOOKUP(AG193,TechnicalSuccess,2,FALSE))*AK193),0)</f>
        <v/>
      </c>
      <c r="BC193" s="133" t="str">
        <f t="shared" si="24"/>
        <v/>
      </c>
      <c r="BD193" s="133" t="str">
        <f>IF(A193="","",#REF!*VLOOKUP(AG193,TechnicalSuccess,2,FALSE)*AK193)</f>
        <v/>
      </c>
      <c r="BE193" s="134" t="str">
        <f>IFERROR(IF(A193="","",(IF(COUNTIF(Inputs!$A193,"2*")=1,((BA193/10000)*Assumptions!$B$6),((AT193+(AT193*Assumptions!$B$5))/AJ193)*(VLOOKUP(AG193,TechnicalSuccess,2,FALSE))*AK193))),0)</f>
        <v/>
      </c>
      <c r="BF193" s="269"/>
      <c r="BG193" s="269"/>
      <c r="BH193" s="269"/>
      <c r="BI193" s="269"/>
      <c r="BJ193" s="269"/>
      <c r="BK193" s="269"/>
      <c r="BL193" s="269"/>
      <c r="BM193" s="269"/>
      <c r="BN193" s="269"/>
      <c r="BO193" s="269"/>
      <c r="BP193" s="269"/>
      <c r="BQ193" s="283"/>
      <c r="BR193" s="269"/>
      <c r="BS193" s="269"/>
      <c r="BT193" s="269"/>
      <c r="BU193" s="269"/>
      <c r="BV193" s="269"/>
      <c r="BW193" s="269"/>
      <c r="BX193" s="269"/>
      <c r="BY193" s="269"/>
      <c r="BZ193" s="269"/>
      <c r="CA193" s="269"/>
      <c r="CB193" s="269"/>
      <c r="CC193" s="269"/>
      <c r="CD193" s="269"/>
      <c r="CE193" s="269"/>
      <c r="CF193" s="269"/>
      <c r="CG193" s="269"/>
      <c r="CH193" s="269"/>
      <c r="CI193" s="102" t="str">
        <f>IFERROR(IF(A193="","",IF(COUNTIF(Inputs!$A193,"2*")=1,(Inputs!BA193*Assumptions!$B$35),BA193*(VLOOKUP(F193,GHGConversion,2,FALSE)))),0)</f>
        <v/>
      </c>
      <c r="CJ193" s="134" t="str">
        <f t="shared" si="25"/>
        <v/>
      </c>
      <c r="CK193" s="12" t="str">
        <f t="shared" si="26"/>
        <v/>
      </c>
      <c r="CL193" s="99" t="str">
        <f t="shared" si="27"/>
        <v/>
      </c>
      <c r="CM193" s="99" t="str">
        <f t="shared" si="28"/>
        <v/>
      </c>
      <c r="CN193" s="99"/>
      <c r="CO193" s="99" t="str">
        <f t="shared" si="29"/>
        <v/>
      </c>
      <c r="CP193" s="99" t="str">
        <f t="shared" si="30"/>
        <v/>
      </c>
      <c r="CQ193" s="99" t="str">
        <f t="shared" si="31"/>
        <v/>
      </c>
    </row>
    <row r="194" spans="40:95">
      <c r="AN194" s="102" t="str">
        <f t="shared" si="22"/>
        <v/>
      </c>
      <c r="AO194" s="202"/>
      <c r="AP194" s="98"/>
      <c r="AQ194" s="98"/>
      <c r="AR194" s="98"/>
      <c r="BA194" s="132" t="str">
        <f t="shared" si="23"/>
        <v/>
      </c>
      <c r="BB194" s="102" t="str">
        <f>IFERROR(IF(A194="","",AS194*Assumptions!$B$4*(VLOOKUP(AG194,TechnicalSuccess,2,FALSE))*AK194),0)</f>
        <v/>
      </c>
      <c r="BC194" s="133" t="str">
        <f t="shared" si="24"/>
        <v/>
      </c>
      <c r="BD194" s="133" t="str">
        <f>IF(A194="","",#REF!*VLOOKUP(AG194,TechnicalSuccess,2,FALSE)*AK194)</f>
        <v/>
      </c>
      <c r="BE194" s="134" t="str">
        <f>IFERROR(IF(A194="","",(IF(COUNTIF(Inputs!$A194,"2*")=1,((BA194/10000)*Assumptions!$B$6),((AT194+(AT194*Assumptions!$B$5))/AJ194)*(VLOOKUP(AG194,TechnicalSuccess,2,FALSE))*AK194))),0)</f>
        <v/>
      </c>
      <c r="BF194" s="269"/>
      <c r="BG194" s="269"/>
      <c r="BH194" s="269"/>
      <c r="BI194" s="269"/>
      <c r="BJ194" s="269"/>
      <c r="BK194" s="269"/>
      <c r="BL194" s="269"/>
      <c r="BM194" s="269"/>
      <c r="BN194" s="269"/>
      <c r="BO194" s="269"/>
      <c r="BP194" s="269"/>
      <c r="BQ194" s="283"/>
      <c r="BR194" s="269"/>
      <c r="BS194" s="269"/>
      <c r="BT194" s="269"/>
      <c r="BU194" s="269"/>
      <c r="BV194" s="269"/>
      <c r="BW194" s="269"/>
      <c r="BX194" s="269"/>
      <c r="BY194" s="269"/>
      <c r="BZ194" s="269"/>
      <c r="CA194" s="269"/>
      <c r="CB194" s="269"/>
      <c r="CC194" s="269"/>
      <c r="CD194" s="269"/>
      <c r="CE194" s="269"/>
      <c r="CF194" s="269"/>
      <c r="CG194" s="269"/>
      <c r="CH194" s="269"/>
      <c r="CI194" s="102" t="str">
        <f>IFERROR(IF(A194="","",IF(COUNTIF(Inputs!$A194,"2*")=1,(Inputs!BA194*Assumptions!$B$35),BA194*(VLOOKUP(F194,GHGConversion,2,FALSE)))),0)</f>
        <v/>
      </c>
      <c r="CJ194" s="134" t="str">
        <f t="shared" si="25"/>
        <v/>
      </c>
      <c r="CK194" s="12" t="str">
        <f t="shared" si="26"/>
        <v/>
      </c>
      <c r="CL194" s="99" t="str">
        <f t="shared" si="27"/>
        <v/>
      </c>
      <c r="CM194" s="99" t="str">
        <f t="shared" si="28"/>
        <v/>
      </c>
      <c r="CN194" s="99"/>
      <c r="CO194" s="99" t="str">
        <f t="shared" si="29"/>
        <v/>
      </c>
      <c r="CP194" s="99" t="str">
        <f t="shared" si="30"/>
        <v/>
      </c>
      <c r="CQ194" s="99" t="str">
        <f t="shared" si="31"/>
        <v/>
      </c>
    </row>
    <row r="195" spans="40:95">
      <c r="AN195" s="102" t="str">
        <f t="shared" si="22"/>
        <v/>
      </c>
      <c r="AO195" s="202"/>
      <c r="AP195" s="98"/>
      <c r="AQ195" s="98"/>
      <c r="AR195" s="98"/>
      <c r="BA195" s="132" t="str">
        <f t="shared" si="23"/>
        <v/>
      </c>
      <c r="BB195" s="102" t="str">
        <f>IFERROR(IF(A195="","",AS195*Assumptions!$B$4*(VLOOKUP(AG195,TechnicalSuccess,2,FALSE))*AK195),0)</f>
        <v/>
      </c>
      <c r="BC195" s="133" t="str">
        <f t="shared" si="24"/>
        <v/>
      </c>
      <c r="BD195" s="133" t="str">
        <f>IF(A195="","",#REF!*VLOOKUP(AG195,TechnicalSuccess,2,FALSE)*AK195)</f>
        <v/>
      </c>
      <c r="BE195" s="134" t="str">
        <f>IFERROR(IF(A195="","",(IF(COUNTIF(Inputs!$A195,"2*")=1,((BA195/10000)*Assumptions!$B$6),((AT195+(AT195*Assumptions!$B$5))/AJ195)*(VLOOKUP(AG195,TechnicalSuccess,2,FALSE))*AK195))),0)</f>
        <v/>
      </c>
      <c r="BF195" s="269"/>
      <c r="BG195" s="269"/>
      <c r="BH195" s="269"/>
      <c r="BI195" s="269"/>
      <c r="BJ195" s="269"/>
      <c r="BK195" s="269"/>
      <c r="BL195" s="269"/>
      <c r="BM195" s="269"/>
      <c r="BN195" s="269"/>
      <c r="BO195" s="269"/>
      <c r="BP195" s="269"/>
      <c r="BQ195" s="283"/>
      <c r="BR195" s="269"/>
      <c r="BS195" s="269"/>
      <c r="BT195" s="269"/>
      <c r="BU195" s="269"/>
      <c r="BV195" s="269"/>
      <c r="BW195" s="269"/>
      <c r="BX195" s="269"/>
      <c r="BY195" s="269"/>
      <c r="BZ195" s="269"/>
      <c r="CA195" s="269"/>
      <c r="CB195" s="269"/>
      <c r="CC195" s="269"/>
      <c r="CD195" s="269"/>
      <c r="CE195" s="269"/>
      <c r="CF195" s="269"/>
      <c r="CG195" s="269"/>
      <c r="CH195" s="269"/>
      <c r="CI195" s="102" t="str">
        <f>IFERROR(IF(A195="","",IF(COUNTIF(Inputs!$A195,"2*")=1,(Inputs!BA195*Assumptions!$B$35),BA195*(VLOOKUP(F195,GHGConversion,2,FALSE)))),0)</f>
        <v/>
      </c>
      <c r="CJ195" s="134" t="str">
        <f t="shared" si="25"/>
        <v/>
      </c>
      <c r="CK195" s="12" t="str">
        <f t="shared" si="26"/>
        <v/>
      </c>
      <c r="CL195" s="99" t="str">
        <f t="shared" si="27"/>
        <v/>
      </c>
      <c r="CM195" s="99" t="str">
        <f t="shared" si="28"/>
        <v/>
      </c>
      <c r="CN195" s="99"/>
      <c r="CO195" s="99" t="str">
        <f t="shared" si="29"/>
        <v/>
      </c>
      <c r="CP195" s="99" t="str">
        <f t="shared" si="30"/>
        <v/>
      </c>
      <c r="CQ195" s="99" t="str">
        <f t="shared" si="31"/>
        <v/>
      </c>
    </row>
    <row r="196" spans="40:95">
      <c r="AN196" s="102" t="str">
        <f t="shared" si="22"/>
        <v/>
      </c>
      <c r="AO196" s="202"/>
      <c r="AP196" s="98"/>
      <c r="AQ196" s="98"/>
      <c r="AR196" s="98"/>
      <c r="BA196" s="132" t="str">
        <f t="shared" si="23"/>
        <v/>
      </c>
      <c r="BB196" s="102" t="str">
        <f>IFERROR(IF(A196="","",AS196*Assumptions!$B$4*(VLOOKUP(AG196,TechnicalSuccess,2,FALSE))*AK196),0)</f>
        <v/>
      </c>
      <c r="BC196" s="133" t="str">
        <f t="shared" si="24"/>
        <v/>
      </c>
      <c r="BD196" s="133" t="str">
        <f>IF(A196="","",#REF!*VLOOKUP(AG196,TechnicalSuccess,2,FALSE)*AK196)</f>
        <v/>
      </c>
      <c r="BE196" s="134" t="str">
        <f>IFERROR(IF(A196="","",(IF(COUNTIF(Inputs!$A196,"2*")=1,((BA196/10000)*Assumptions!$B$6),((AT196+(AT196*Assumptions!$B$5))/AJ196)*(VLOOKUP(AG196,TechnicalSuccess,2,FALSE))*AK196))),0)</f>
        <v/>
      </c>
      <c r="BF196" s="269"/>
      <c r="BG196" s="269"/>
      <c r="BH196" s="269"/>
      <c r="BI196" s="269"/>
      <c r="BJ196" s="269"/>
      <c r="BK196" s="269"/>
      <c r="BL196" s="269"/>
      <c r="BM196" s="269"/>
      <c r="BN196" s="269"/>
      <c r="BO196" s="269"/>
      <c r="BP196" s="269"/>
      <c r="BQ196" s="283"/>
      <c r="BR196" s="269"/>
      <c r="BS196" s="269"/>
      <c r="BT196" s="269"/>
      <c r="BU196" s="269"/>
      <c r="BV196" s="269"/>
      <c r="BW196" s="269"/>
      <c r="BX196" s="269"/>
      <c r="BY196" s="269"/>
      <c r="BZ196" s="269"/>
      <c r="CA196" s="269"/>
      <c r="CB196" s="269"/>
      <c r="CC196" s="269"/>
      <c r="CD196" s="269"/>
      <c r="CE196" s="269"/>
      <c r="CF196" s="269"/>
      <c r="CG196" s="269"/>
      <c r="CH196" s="269"/>
      <c r="CI196" s="102" t="str">
        <f>IFERROR(IF(A196="","",IF(COUNTIF(Inputs!$A196,"2*")=1,(Inputs!BA196*Assumptions!$B$35),BA196*(VLOOKUP(F196,GHGConversion,2,FALSE)))),0)</f>
        <v/>
      </c>
      <c r="CJ196" s="134" t="str">
        <f t="shared" si="25"/>
        <v/>
      </c>
      <c r="CK196" s="12" t="str">
        <f t="shared" si="26"/>
        <v/>
      </c>
      <c r="CL196" s="99" t="str">
        <f t="shared" si="27"/>
        <v/>
      </c>
      <c r="CM196" s="99" t="str">
        <f t="shared" si="28"/>
        <v/>
      </c>
      <c r="CN196" s="99"/>
      <c r="CO196" s="99" t="str">
        <f t="shared" si="29"/>
        <v/>
      </c>
      <c r="CP196" s="99" t="str">
        <f t="shared" si="30"/>
        <v/>
      </c>
      <c r="CQ196" s="99" t="str">
        <f t="shared" si="31"/>
        <v/>
      </c>
    </row>
    <row r="197" spans="40:95">
      <c r="AN197" s="102" t="str">
        <f t="shared" ref="AN197:AN260" si="32">IF(A197="","",AL197*AM197)</f>
        <v/>
      </c>
      <c r="AO197" s="202"/>
      <c r="AP197" s="98"/>
      <c r="AQ197" s="98"/>
      <c r="AR197" s="98"/>
      <c r="BA197" s="132" t="str">
        <f t="shared" si="23"/>
        <v/>
      </c>
      <c r="BB197" s="102" t="str">
        <f>IFERROR(IF(A197="","",AS197*Assumptions!$B$4*(VLOOKUP(AG197,TechnicalSuccess,2,FALSE))*AK197),0)</f>
        <v/>
      </c>
      <c r="BC197" s="133" t="str">
        <f t="shared" si="24"/>
        <v/>
      </c>
      <c r="BD197" s="133" t="str">
        <f>IF(A197="","",#REF!*VLOOKUP(AG197,TechnicalSuccess,2,FALSE)*AK197)</f>
        <v/>
      </c>
      <c r="BE197" s="134" t="str">
        <f>IFERROR(IF(A197="","",(IF(COUNTIF(Inputs!$A197,"2*")=1,((BA197/10000)*Assumptions!$B$6),((AT197+(AT197*Assumptions!$B$5))/AJ197)*(VLOOKUP(AG197,TechnicalSuccess,2,FALSE))*AK197))),0)</f>
        <v/>
      </c>
      <c r="BF197" s="269"/>
      <c r="BG197" s="269"/>
      <c r="BH197" s="269"/>
      <c r="BI197" s="269"/>
      <c r="BJ197" s="269"/>
      <c r="BK197" s="269"/>
      <c r="BL197" s="269"/>
      <c r="BM197" s="269"/>
      <c r="BN197" s="269"/>
      <c r="BO197" s="269"/>
      <c r="BP197" s="269"/>
      <c r="BQ197" s="283"/>
      <c r="BR197" s="269"/>
      <c r="BS197" s="269"/>
      <c r="BT197" s="269"/>
      <c r="BU197" s="269"/>
      <c r="BV197" s="269"/>
      <c r="BW197" s="269"/>
      <c r="BX197" s="269"/>
      <c r="BY197" s="269"/>
      <c r="BZ197" s="269"/>
      <c r="CA197" s="269"/>
      <c r="CB197" s="269"/>
      <c r="CC197" s="269"/>
      <c r="CD197" s="269"/>
      <c r="CE197" s="269"/>
      <c r="CF197" s="269"/>
      <c r="CG197" s="269"/>
      <c r="CH197" s="269"/>
      <c r="CI197" s="102" t="str">
        <f>IFERROR(IF(A197="","",IF(COUNTIF(Inputs!$A197,"2*")=1,(Inputs!BA197*Assumptions!$B$35),BA197*(VLOOKUP(F197,GHGConversion,2,FALSE)))),0)</f>
        <v/>
      </c>
      <c r="CJ197" s="134" t="str">
        <f t="shared" si="25"/>
        <v/>
      </c>
      <c r="CK197" s="12" t="str">
        <f t="shared" si="26"/>
        <v/>
      </c>
      <c r="CL197" s="99" t="str">
        <f t="shared" si="27"/>
        <v/>
      </c>
      <c r="CM197" s="99" t="str">
        <f t="shared" si="28"/>
        <v/>
      </c>
      <c r="CN197" s="99"/>
      <c r="CO197" s="99" t="str">
        <f t="shared" si="29"/>
        <v/>
      </c>
      <c r="CP197" s="99" t="str">
        <f t="shared" si="30"/>
        <v/>
      </c>
      <c r="CQ197" s="99" t="str">
        <f t="shared" si="31"/>
        <v/>
      </c>
    </row>
    <row r="198" spans="40:95">
      <c r="AN198" s="102" t="str">
        <f t="shared" si="32"/>
        <v/>
      </c>
      <c r="AO198" s="202"/>
      <c r="AP198" s="98"/>
      <c r="AQ198" s="98"/>
      <c r="AR198" s="98"/>
      <c r="BA198" s="132" t="str">
        <f t="shared" si="23"/>
        <v/>
      </c>
      <c r="BB198" s="102" t="str">
        <f>IFERROR(IF(A198="","",AS198*Assumptions!$B$4*(VLOOKUP(AG198,TechnicalSuccess,2,FALSE))*AK198),0)</f>
        <v/>
      </c>
      <c r="BC198" s="133" t="str">
        <f t="shared" si="24"/>
        <v/>
      </c>
      <c r="BD198" s="133" t="str">
        <f>IF(A198="","",#REF!*VLOOKUP(AG198,TechnicalSuccess,2,FALSE)*AK198)</f>
        <v/>
      </c>
      <c r="BE198" s="134" t="str">
        <f>IFERROR(IF(A198="","",(IF(COUNTIF(Inputs!$A198,"2*")=1,((BA198/10000)*Assumptions!$B$6),((AT198+(AT198*Assumptions!$B$5))/AJ198)*(VLOOKUP(AG198,TechnicalSuccess,2,FALSE))*AK198))),0)</f>
        <v/>
      </c>
      <c r="BF198" s="269"/>
      <c r="BG198" s="269"/>
      <c r="BH198" s="269"/>
      <c r="BI198" s="269"/>
      <c r="BJ198" s="269"/>
      <c r="BK198" s="269"/>
      <c r="BL198" s="269"/>
      <c r="BM198" s="269"/>
      <c r="BN198" s="269"/>
      <c r="BO198" s="269"/>
      <c r="BP198" s="269"/>
      <c r="BQ198" s="283"/>
      <c r="BR198" s="269"/>
      <c r="BS198" s="269"/>
      <c r="BT198" s="269"/>
      <c r="BU198" s="269"/>
      <c r="BV198" s="269"/>
      <c r="BW198" s="269"/>
      <c r="BX198" s="269"/>
      <c r="BY198" s="269"/>
      <c r="BZ198" s="269"/>
      <c r="CA198" s="269"/>
      <c r="CB198" s="269"/>
      <c r="CC198" s="269"/>
      <c r="CD198" s="269"/>
      <c r="CE198" s="269"/>
      <c r="CF198" s="269"/>
      <c r="CG198" s="269"/>
      <c r="CH198" s="269"/>
      <c r="CI198" s="102" t="str">
        <f>IFERROR(IF(A198="","",IF(COUNTIF(Inputs!$A198,"2*")=1,(Inputs!BA198*Assumptions!$B$35),BA198*(VLOOKUP(F198,GHGConversion,2,FALSE)))),0)</f>
        <v/>
      </c>
      <c r="CJ198" s="134" t="str">
        <f t="shared" si="25"/>
        <v/>
      </c>
      <c r="CK198" s="12" t="str">
        <f t="shared" si="26"/>
        <v/>
      </c>
      <c r="CL198" s="99" t="str">
        <f t="shared" si="27"/>
        <v/>
      </c>
      <c r="CM198" s="99" t="str">
        <f t="shared" si="28"/>
        <v/>
      </c>
      <c r="CN198" s="99"/>
      <c r="CO198" s="99" t="str">
        <f t="shared" si="29"/>
        <v/>
      </c>
      <c r="CP198" s="99" t="str">
        <f t="shared" si="30"/>
        <v/>
      </c>
      <c r="CQ198" s="99" t="str">
        <f t="shared" si="31"/>
        <v/>
      </c>
    </row>
    <row r="199" spans="40:95">
      <c r="AN199" s="102" t="str">
        <f t="shared" si="32"/>
        <v/>
      </c>
      <c r="AO199" s="202"/>
      <c r="AP199" s="98"/>
      <c r="AQ199" s="98"/>
      <c r="AR199" s="98"/>
      <c r="BA199" s="132" t="str">
        <f t="shared" si="23"/>
        <v/>
      </c>
      <c r="BB199" s="102" t="str">
        <f>IFERROR(IF(A199="","",AS199*Assumptions!$B$4*(VLOOKUP(AG199,TechnicalSuccess,2,FALSE))*AK199),0)</f>
        <v/>
      </c>
      <c r="BC199" s="133" t="str">
        <f t="shared" si="24"/>
        <v/>
      </c>
      <c r="BD199" s="133" t="str">
        <f>IF(A199="","",#REF!*VLOOKUP(AG199,TechnicalSuccess,2,FALSE)*AK199)</f>
        <v/>
      </c>
      <c r="BE199" s="134" t="str">
        <f>IFERROR(IF(A199="","",(IF(COUNTIF(Inputs!$A199,"2*")=1,((BA199/10000)*Assumptions!$B$6),((AT199+(AT199*Assumptions!$B$5))/AJ199)*(VLOOKUP(AG199,TechnicalSuccess,2,FALSE))*AK199))),0)</f>
        <v/>
      </c>
      <c r="BF199" s="269"/>
      <c r="BG199" s="269"/>
      <c r="BH199" s="269"/>
      <c r="BI199" s="269"/>
      <c r="BJ199" s="269"/>
      <c r="BK199" s="269"/>
      <c r="BL199" s="269"/>
      <c r="BM199" s="269"/>
      <c r="BN199" s="269"/>
      <c r="BO199" s="269"/>
      <c r="BP199" s="269"/>
      <c r="BQ199" s="283"/>
      <c r="BR199" s="269"/>
      <c r="BS199" s="269"/>
      <c r="BT199" s="269"/>
      <c r="BU199" s="269"/>
      <c r="BV199" s="269"/>
      <c r="BW199" s="269"/>
      <c r="BX199" s="269"/>
      <c r="BY199" s="269"/>
      <c r="BZ199" s="269"/>
      <c r="CA199" s="269"/>
      <c r="CB199" s="269"/>
      <c r="CC199" s="269"/>
      <c r="CD199" s="269"/>
      <c r="CE199" s="269"/>
      <c r="CF199" s="269"/>
      <c r="CG199" s="269"/>
      <c r="CH199" s="269"/>
      <c r="CI199" s="102" t="str">
        <f>IFERROR(IF(A199="","",IF(COUNTIF(Inputs!$A199,"2*")=1,(Inputs!BA199*Assumptions!$B$35),BA199*(VLOOKUP(F199,GHGConversion,2,FALSE)))),0)</f>
        <v/>
      </c>
      <c r="CJ199" s="134" t="str">
        <f t="shared" si="25"/>
        <v/>
      </c>
      <c r="CK199" s="12" t="str">
        <f t="shared" si="26"/>
        <v/>
      </c>
      <c r="CL199" s="99" t="str">
        <f t="shared" si="27"/>
        <v/>
      </c>
      <c r="CM199" s="99" t="str">
        <f t="shared" si="28"/>
        <v/>
      </c>
      <c r="CN199" s="99"/>
      <c r="CO199" s="99" t="str">
        <f t="shared" si="29"/>
        <v/>
      </c>
      <c r="CP199" s="99" t="str">
        <f t="shared" si="30"/>
        <v/>
      </c>
      <c r="CQ199" s="99" t="str">
        <f t="shared" si="31"/>
        <v/>
      </c>
    </row>
    <row r="200" spans="40:95">
      <c r="AN200" s="102" t="str">
        <f t="shared" si="32"/>
        <v/>
      </c>
      <c r="AO200" s="202"/>
      <c r="AP200" s="98"/>
      <c r="AQ200" s="98"/>
      <c r="AR200" s="98"/>
      <c r="BA200" s="132" t="str">
        <f t="shared" si="23"/>
        <v/>
      </c>
      <c r="BB200" s="102" t="str">
        <f>IFERROR(IF(A200="","",AS200*Assumptions!$B$4*(VLOOKUP(AG200,TechnicalSuccess,2,FALSE))*AK200),0)</f>
        <v/>
      </c>
      <c r="BC200" s="133" t="str">
        <f t="shared" si="24"/>
        <v/>
      </c>
      <c r="BD200" s="133" t="str">
        <f>IF(A200="","",#REF!*VLOOKUP(AG200,TechnicalSuccess,2,FALSE)*AK200)</f>
        <v/>
      </c>
      <c r="BE200" s="134" t="str">
        <f>IFERROR(IF(A200="","",(IF(COUNTIF(Inputs!$A200,"2*")=1,((BA200/10000)*Assumptions!$B$6),((AT200+(AT200*Assumptions!$B$5))/AJ200)*(VLOOKUP(AG200,TechnicalSuccess,2,FALSE))*AK200))),0)</f>
        <v/>
      </c>
      <c r="BF200" s="269"/>
      <c r="BG200" s="269"/>
      <c r="BH200" s="269"/>
      <c r="BI200" s="269"/>
      <c r="BJ200" s="269"/>
      <c r="BK200" s="269"/>
      <c r="BL200" s="269"/>
      <c r="BM200" s="269"/>
      <c r="BN200" s="269"/>
      <c r="BO200" s="269"/>
      <c r="BP200" s="269"/>
      <c r="BQ200" s="283"/>
      <c r="BR200" s="269"/>
      <c r="BS200" s="269"/>
      <c r="BT200" s="269"/>
      <c r="BU200" s="269"/>
      <c r="BV200" s="269"/>
      <c r="BW200" s="269"/>
      <c r="BX200" s="269"/>
      <c r="BY200" s="269"/>
      <c r="BZ200" s="269"/>
      <c r="CA200" s="269"/>
      <c r="CB200" s="269"/>
      <c r="CC200" s="269"/>
      <c r="CD200" s="269"/>
      <c r="CE200" s="269"/>
      <c r="CF200" s="269"/>
      <c r="CG200" s="269"/>
      <c r="CH200" s="269"/>
      <c r="CI200" s="102" t="str">
        <f>IFERROR(IF(A200="","",IF(COUNTIF(Inputs!$A200,"2*")=1,(Inputs!BA200*Assumptions!$B$35),BA200*(VLOOKUP(F200,GHGConversion,2,FALSE)))),0)</f>
        <v/>
      </c>
      <c r="CJ200" s="134" t="str">
        <f t="shared" si="25"/>
        <v/>
      </c>
      <c r="CK200" s="12" t="str">
        <f t="shared" si="26"/>
        <v/>
      </c>
      <c r="CL200" s="99" t="str">
        <f t="shared" si="27"/>
        <v/>
      </c>
      <c r="CM200" s="99" t="str">
        <f t="shared" si="28"/>
        <v/>
      </c>
      <c r="CN200" s="99"/>
      <c r="CO200" s="99" t="str">
        <f t="shared" si="29"/>
        <v/>
      </c>
      <c r="CP200" s="99" t="str">
        <f t="shared" si="30"/>
        <v/>
      </c>
      <c r="CQ200" s="99" t="str">
        <f t="shared" si="31"/>
        <v/>
      </c>
    </row>
    <row r="201" spans="40:95">
      <c r="AN201" s="102" t="str">
        <f t="shared" si="32"/>
        <v/>
      </c>
      <c r="AO201" s="202"/>
      <c r="AP201" s="98"/>
      <c r="AQ201" s="98"/>
      <c r="AR201" s="98"/>
      <c r="BA201" s="132" t="str">
        <f t="shared" si="23"/>
        <v/>
      </c>
      <c r="BB201" s="102" t="str">
        <f>IFERROR(IF(A201="","",AS201*Assumptions!$B$4*(VLOOKUP(AG201,TechnicalSuccess,2,FALSE))*AK201),0)</f>
        <v/>
      </c>
      <c r="BC201" s="133" t="str">
        <f t="shared" si="24"/>
        <v/>
      </c>
      <c r="BD201" s="133" t="str">
        <f>IF(A201="","",#REF!*VLOOKUP(AG201,TechnicalSuccess,2,FALSE)*AK201)</f>
        <v/>
      </c>
      <c r="BE201" s="134" t="str">
        <f>IFERROR(IF(A201="","",(IF(COUNTIF(Inputs!$A201,"2*")=1,((BA201/10000)*Assumptions!$B$6),((AT201+(AT201*Assumptions!$B$5))/AJ201)*(VLOOKUP(AG201,TechnicalSuccess,2,FALSE))*AK201))),0)</f>
        <v/>
      </c>
      <c r="BF201" s="269"/>
      <c r="BG201" s="269"/>
      <c r="BH201" s="269"/>
      <c r="BI201" s="269"/>
      <c r="BJ201" s="269"/>
      <c r="BK201" s="269"/>
      <c r="BL201" s="269"/>
      <c r="BM201" s="269"/>
      <c r="BN201" s="269"/>
      <c r="BO201" s="269"/>
      <c r="BP201" s="269"/>
      <c r="BQ201" s="283"/>
      <c r="BR201" s="269"/>
      <c r="BS201" s="269"/>
      <c r="BT201" s="269"/>
      <c r="BU201" s="269"/>
      <c r="BV201" s="269"/>
      <c r="BW201" s="269"/>
      <c r="BX201" s="269"/>
      <c r="BY201" s="269"/>
      <c r="BZ201" s="269"/>
      <c r="CA201" s="269"/>
      <c r="CB201" s="269"/>
      <c r="CC201" s="269"/>
      <c r="CD201" s="269"/>
      <c r="CE201" s="269"/>
      <c r="CF201" s="269"/>
      <c r="CG201" s="269"/>
      <c r="CH201" s="269"/>
      <c r="CI201" s="102" t="str">
        <f>IFERROR(IF(A201="","",IF(COUNTIF(Inputs!$A201,"2*")=1,(Inputs!BA201*Assumptions!$B$35),BA201*(VLOOKUP(F201,GHGConversion,2,FALSE)))),0)</f>
        <v/>
      </c>
      <c r="CJ201" s="134" t="str">
        <f t="shared" si="25"/>
        <v/>
      </c>
      <c r="CK201" s="12" t="str">
        <f t="shared" si="26"/>
        <v/>
      </c>
      <c r="CL201" s="99" t="str">
        <f t="shared" si="27"/>
        <v/>
      </c>
      <c r="CM201" s="99" t="str">
        <f t="shared" si="28"/>
        <v/>
      </c>
      <c r="CN201" s="99"/>
      <c r="CO201" s="99" t="str">
        <f t="shared" si="29"/>
        <v/>
      </c>
      <c r="CP201" s="99" t="str">
        <f t="shared" si="30"/>
        <v/>
      </c>
      <c r="CQ201" s="99" t="str">
        <f t="shared" si="31"/>
        <v/>
      </c>
    </row>
    <row r="202" spans="40:95">
      <c r="AN202" s="102" t="str">
        <f t="shared" si="32"/>
        <v/>
      </c>
      <c r="AO202" s="202"/>
      <c r="AP202" s="98"/>
      <c r="AQ202" s="98"/>
      <c r="AR202" s="98"/>
      <c r="BA202" s="132" t="str">
        <f t="shared" si="23"/>
        <v/>
      </c>
      <c r="BB202" s="102" t="str">
        <f>IFERROR(IF(A202="","",AS202*Assumptions!$B$4*(VLOOKUP(AG202,TechnicalSuccess,2,FALSE))*AK202),0)</f>
        <v/>
      </c>
      <c r="BC202" s="133" t="str">
        <f t="shared" si="24"/>
        <v/>
      </c>
      <c r="BD202" s="133" t="str">
        <f>IF(A202="","",#REF!*VLOOKUP(AG202,TechnicalSuccess,2,FALSE)*AK202)</f>
        <v/>
      </c>
      <c r="BE202" s="134" t="str">
        <f>IFERROR(IF(A202="","",(IF(COUNTIF(Inputs!$A202,"2*")=1,((BA202/10000)*Assumptions!$B$6),((AT202+(AT202*Assumptions!$B$5))/AJ202)*(VLOOKUP(AG202,TechnicalSuccess,2,FALSE))*AK202))),0)</f>
        <v/>
      </c>
      <c r="BF202" s="269"/>
      <c r="BG202" s="269"/>
      <c r="BH202" s="269"/>
      <c r="BI202" s="269"/>
      <c r="BJ202" s="269"/>
      <c r="BK202" s="269"/>
      <c r="BL202" s="269"/>
      <c r="BM202" s="269"/>
      <c r="BN202" s="269"/>
      <c r="BO202" s="269"/>
      <c r="BP202" s="269"/>
      <c r="BQ202" s="283"/>
      <c r="BR202" s="269"/>
      <c r="BS202" s="269"/>
      <c r="BT202" s="269"/>
      <c r="BU202" s="269"/>
      <c r="BV202" s="269"/>
      <c r="BW202" s="269"/>
      <c r="BX202" s="269"/>
      <c r="BY202" s="269"/>
      <c r="BZ202" s="269"/>
      <c r="CA202" s="269"/>
      <c r="CB202" s="269"/>
      <c r="CC202" s="269"/>
      <c r="CD202" s="269"/>
      <c r="CE202" s="269"/>
      <c r="CF202" s="269"/>
      <c r="CG202" s="269"/>
      <c r="CH202" s="269"/>
      <c r="CI202" s="102" t="str">
        <f>IFERROR(IF(A202="","",IF(COUNTIF(Inputs!$A202,"2*")=1,(Inputs!BA202*Assumptions!$B$35),BA202*(VLOOKUP(F202,GHGConversion,2,FALSE)))),0)</f>
        <v/>
      </c>
      <c r="CJ202" s="134" t="str">
        <f t="shared" si="25"/>
        <v/>
      </c>
      <c r="CK202" s="12" t="str">
        <f t="shared" si="26"/>
        <v/>
      </c>
      <c r="CL202" s="99" t="str">
        <f t="shared" si="27"/>
        <v/>
      </c>
      <c r="CM202" s="99" t="str">
        <f t="shared" si="28"/>
        <v/>
      </c>
      <c r="CN202" s="99"/>
      <c r="CO202" s="99" t="str">
        <f t="shared" si="29"/>
        <v/>
      </c>
      <c r="CP202" s="99" t="str">
        <f t="shared" si="30"/>
        <v/>
      </c>
      <c r="CQ202" s="99" t="str">
        <f t="shared" si="31"/>
        <v/>
      </c>
    </row>
    <row r="203" spans="40:95">
      <c r="AN203" s="102" t="str">
        <f t="shared" si="32"/>
        <v/>
      </c>
      <c r="AO203" s="202"/>
      <c r="AP203" s="98"/>
      <c r="AQ203" s="98"/>
      <c r="AR203" s="98"/>
      <c r="BA203" s="132" t="str">
        <f t="shared" si="23"/>
        <v/>
      </c>
      <c r="BB203" s="102" t="str">
        <f>IFERROR(IF(A203="","",AS203*Assumptions!$B$4*(VLOOKUP(AG203,TechnicalSuccess,2,FALSE))*AK203),0)</f>
        <v/>
      </c>
      <c r="BC203" s="133" t="str">
        <f t="shared" si="24"/>
        <v/>
      </c>
      <c r="BD203" s="133" t="str">
        <f>IF(A203="","",#REF!*VLOOKUP(AG203,TechnicalSuccess,2,FALSE)*AK203)</f>
        <v/>
      </c>
      <c r="BE203" s="134" t="str">
        <f>IFERROR(IF(A203="","",(IF(COUNTIF(Inputs!$A203,"2*")=1,((BA203/10000)*Assumptions!$B$6),((AT203+(AT203*Assumptions!$B$5))/AJ203)*(VLOOKUP(AG203,TechnicalSuccess,2,FALSE))*AK203))),0)</f>
        <v/>
      </c>
      <c r="BF203" s="269"/>
      <c r="BG203" s="269"/>
      <c r="BH203" s="269"/>
      <c r="BI203" s="269"/>
      <c r="BJ203" s="269"/>
      <c r="BK203" s="269"/>
      <c r="BL203" s="269"/>
      <c r="BM203" s="269"/>
      <c r="BN203" s="269"/>
      <c r="BO203" s="269"/>
      <c r="BP203" s="269"/>
      <c r="BQ203" s="283"/>
      <c r="BR203" s="269"/>
      <c r="BS203" s="269"/>
      <c r="BT203" s="269"/>
      <c r="BU203" s="269"/>
      <c r="BV203" s="269"/>
      <c r="BW203" s="269"/>
      <c r="BX203" s="269"/>
      <c r="BY203" s="269"/>
      <c r="BZ203" s="269"/>
      <c r="CA203" s="269"/>
      <c r="CB203" s="269"/>
      <c r="CC203" s="269"/>
      <c r="CD203" s="269"/>
      <c r="CE203" s="269"/>
      <c r="CF203" s="269"/>
      <c r="CG203" s="269"/>
      <c r="CH203" s="269"/>
      <c r="CI203" s="102" t="str">
        <f>IFERROR(IF(A203="","",IF(COUNTIF(Inputs!$A203,"2*")=1,(Inputs!BA203*Assumptions!$B$35),BA203*(VLOOKUP(F203,GHGConversion,2,FALSE)))),0)</f>
        <v/>
      </c>
      <c r="CJ203" s="134" t="str">
        <f t="shared" si="25"/>
        <v/>
      </c>
      <c r="CK203" s="12" t="str">
        <f t="shared" si="26"/>
        <v/>
      </c>
      <c r="CL203" s="99" t="str">
        <f t="shared" si="27"/>
        <v/>
      </c>
      <c r="CM203" s="99" t="str">
        <f t="shared" si="28"/>
        <v/>
      </c>
      <c r="CN203" s="99"/>
      <c r="CO203" s="99" t="str">
        <f t="shared" si="29"/>
        <v/>
      </c>
      <c r="CP203" s="99" t="str">
        <f t="shared" si="30"/>
        <v/>
      </c>
      <c r="CQ203" s="99" t="str">
        <f t="shared" si="31"/>
        <v/>
      </c>
    </row>
    <row r="204" spans="40:95">
      <c r="AN204" s="102" t="str">
        <f t="shared" si="32"/>
        <v/>
      </c>
      <c r="AO204" s="202"/>
      <c r="AP204" s="98"/>
      <c r="AQ204" s="98"/>
      <c r="AR204" s="98"/>
      <c r="BA204" s="132" t="str">
        <f t="shared" si="23"/>
        <v/>
      </c>
      <c r="BB204" s="102" t="str">
        <f>IFERROR(IF(A204="","",AS204*Assumptions!$B$4*(VLOOKUP(AG204,TechnicalSuccess,2,FALSE))*AK204),0)</f>
        <v/>
      </c>
      <c r="BC204" s="133" t="str">
        <f t="shared" si="24"/>
        <v/>
      </c>
      <c r="BD204" s="133" t="str">
        <f>IF(A204="","",#REF!*VLOOKUP(AG204,TechnicalSuccess,2,FALSE)*AK204)</f>
        <v/>
      </c>
      <c r="BE204" s="134" t="str">
        <f>IFERROR(IF(A204="","",(IF(COUNTIF(Inputs!$A204,"2*")=1,((BA204/10000)*Assumptions!$B$6),((AT204+(AT204*Assumptions!$B$5))/AJ204)*(VLOOKUP(AG204,TechnicalSuccess,2,FALSE))*AK204))),0)</f>
        <v/>
      </c>
      <c r="BF204" s="269"/>
      <c r="BG204" s="269"/>
      <c r="BH204" s="269"/>
      <c r="BI204" s="269"/>
      <c r="BJ204" s="269"/>
      <c r="BK204" s="269"/>
      <c r="BL204" s="269"/>
      <c r="BM204" s="269"/>
      <c r="BN204" s="269"/>
      <c r="BO204" s="269"/>
      <c r="BP204" s="269"/>
      <c r="BQ204" s="283"/>
      <c r="BR204" s="269"/>
      <c r="BS204" s="269"/>
      <c r="BT204" s="269"/>
      <c r="BU204" s="269"/>
      <c r="BV204" s="269"/>
      <c r="BW204" s="269"/>
      <c r="BX204" s="269"/>
      <c r="BY204" s="269"/>
      <c r="BZ204" s="269"/>
      <c r="CA204" s="269"/>
      <c r="CB204" s="269"/>
      <c r="CC204" s="269"/>
      <c r="CD204" s="269"/>
      <c r="CE204" s="269"/>
      <c r="CF204" s="269"/>
      <c r="CG204" s="269"/>
      <c r="CH204" s="269"/>
      <c r="CI204" s="102" t="str">
        <f>IFERROR(IF(A204="","",IF(COUNTIF(Inputs!$A204,"2*")=1,(Inputs!BA204*Assumptions!$B$35),BA204*(VLOOKUP(F204,GHGConversion,2,FALSE)))),0)</f>
        <v/>
      </c>
      <c r="CJ204" s="134" t="str">
        <f t="shared" si="25"/>
        <v/>
      </c>
      <c r="CK204" s="12" t="str">
        <f t="shared" si="26"/>
        <v/>
      </c>
      <c r="CL204" s="99" t="str">
        <f t="shared" si="27"/>
        <v/>
      </c>
      <c r="CM204" s="99" t="str">
        <f t="shared" si="28"/>
        <v/>
      </c>
      <c r="CN204" s="99"/>
      <c r="CO204" s="99" t="str">
        <f t="shared" si="29"/>
        <v/>
      </c>
      <c r="CP204" s="99" t="str">
        <f t="shared" si="30"/>
        <v/>
      </c>
      <c r="CQ204" s="99" t="str">
        <f t="shared" si="31"/>
        <v/>
      </c>
    </row>
    <row r="205" spans="40:95">
      <c r="AN205" s="102" t="str">
        <f t="shared" si="32"/>
        <v/>
      </c>
      <c r="AO205" s="202"/>
      <c r="AP205" s="98"/>
      <c r="AQ205" s="98"/>
      <c r="AR205" s="98"/>
      <c r="BA205" s="132" t="str">
        <f t="shared" si="23"/>
        <v/>
      </c>
      <c r="BB205" s="102" t="str">
        <f>IFERROR(IF(A205="","",AS205*Assumptions!$B$4*(VLOOKUP(AG205,TechnicalSuccess,2,FALSE))*AK205),0)</f>
        <v/>
      </c>
      <c r="BC205" s="133" t="str">
        <f t="shared" si="24"/>
        <v/>
      </c>
      <c r="BD205" s="133" t="str">
        <f>IF(A205="","",#REF!*VLOOKUP(AG205,TechnicalSuccess,2,FALSE)*AK205)</f>
        <v/>
      </c>
      <c r="BE205" s="134" t="str">
        <f>IFERROR(IF(A205="","",(IF(COUNTIF(Inputs!$A205,"2*")=1,((BA205/10000)*Assumptions!$B$6),((AT205+(AT205*Assumptions!$B$5))/AJ205)*(VLOOKUP(AG205,TechnicalSuccess,2,FALSE))*AK205))),0)</f>
        <v/>
      </c>
      <c r="BF205" s="269"/>
      <c r="BG205" s="269"/>
      <c r="BH205" s="269"/>
      <c r="BI205" s="269"/>
      <c r="BJ205" s="269"/>
      <c r="BK205" s="269"/>
      <c r="BL205" s="269"/>
      <c r="BM205" s="269"/>
      <c r="BN205" s="269"/>
      <c r="BO205" s="269"/>
      <c r="BP205" s="269"/>
      <c r="BQ205" s="283"/>
      <c r="BR205" s="269"/>
      <c r="BS205" s="269"/>
      <c r="BT205" s="269"/>
      <c r="BU205" s="269"/>
      <c r="BV205" s="269"/>
      <c r="BW205" s="269"/>
      <c r="BX205" s="269"/>
      <c r="BY205" s="269"/>
      <c r="BZ205" s="269"/>
      <c r="CA205" s="269"/>
      <c r="CB205" s="269"/>
      <c r="CC205" s="269"/>
      <c r="CD205" s="269"/>
      <c r="CE205" s="269"/>
      <c r="CF205" s="269"/>
      <c r="CG205" s="269"/>
      <c r="CH205" s="269"/>
      <c r="CI205" s="102" t="str">
        <f>IFERROR(IF(A205="","",IF(COUNTIF(Inputs!$A205,"2*")=1,(Inputs!BA205*Assumptions!$B$35),BA205*(VLOOKUP(F205,GHGConversion,2,FALSE)))),0)</f>
        <v/>
      </c>
      <c r="CJ205" s="134" t="str">
        <f t="shared" si="25"/>
        <v/>
      </c>
      <c r="CK205" s="12" t="str">
        <f t="shared" si="26"/>
        <v/>
      </c>
      <c r="CL205" s="99" t="str">
        <f t="shared" si="27"/>
        <v/>
      </c>
      <c r="CM205" s="99" t="str">
        <f t="shared" si="28"/>
        <v/>
      </c>
      <c r="CN205" s="99"/>
      <c r="CO205" s="99" t="str">
        <f t="shared" si="29"/>
        <v/>
      </c>
      <c r="CP205" s="99" t="str">
        <f t="shared" si="30"/>
        <v/>
      </c>
      <c r="CQ205" s="99" t="str">
        <f t="shared" si="31"/>
        <v/>
      </c>
    </row>
    <row r="206" spans="40:95">
      <c r="AN206" s="102" t="str">
        <f t="shared" si="32"/>
        <v/>
      </c>
      <c r="BA206" s="132" t="str">
        <f t="shared" si="23"/>
        <v/>
      </c>
      <c r="BB206" s="102" t="str">
        <f>IFERROR(IF(A206="","",AS206*Assumptions!$B$4*(VLOOKUP(AG206,TechnicalSuccess,2,FALSE))*AK206),0)</f>
        <v/>
      </c>
      <c r="BC206" s="133" t="str">
        <f t="shared" si="24"/>
        <v/>
      </c>
      <c r="BD206" s="133" t="str">
        <f>IF(A206="","",#REF!*VLOOKUP(AG206,TechnicalSuccess,2,FALSE)*AK206)</f>
        <v/>
      </c>
      <c r="BE206" s="134" t="str">
        <f>IFERROR(IF(A206="","",(IF(COUNTIF(Inputs!$A206,"2*")=1,((BA206/10000)*Assumptions!$B$6),((AT206+(AT206*Assumptions!$B$5))/AJ206)*(VLOOKUP(AG206,TechnicalSuccess,2,FALSE))*AK206))),0)</f>
        <v/>
      </c>
      <c r="BF206" s="269"/>
      <c r="BG206" s="269"/>
      <c r="BH206" s="269"/>
      <c r="BI206" s="269"/>
      <c r="BJ206" s="269"/>
      <c r="BK206" s="269"/>
      <c r="BL206" s="269"/>
      <c r="BM206" s="269"/>
      <c r="BN206" s="269"/>
      <c r="BO206" s="269"/>
      <c r="BP206" s="269"/>
      <c r="BQ206" s="283"/>
      <c r="BR206" s="269"/>
      <c r="BS206" s="269"/>
      <c r="BT206" s="269"/>
      <c r="BU206" s="269"/>
      <c r="BV206" s="269"/>
      <c r="BW206" s="269"/>
      <c r="BX206" s="269"/>
      <c r="BY206" s="269"/>
      <c r="BZ206" s="269"/>
      <c r="CA206" s="269"/>
      <c r="CB206" s="269"/>
      <c r="CC206" s="269"/>
      <c r="CD206" s="269"/>
      <c r="CE206" s="269"/>
      <c r="CF206" s="269"/>
      <c r="CG206" s="269"/>
      <c r="CH206" s="269"/>
      <c r="CI206" s="102" t="str">
        <f>IFERROR(IF(A206="","",IF(COUNTIF(Inputs!$A206,"2*")=1,(Inputs!BA206*Assumptions!$B$35),BA206*(VLOOKUP(F206,GHGConversion,2,FALSE)))),0)</f>
        <v/>
      </c>
      <c r="CJ206" s="134" t="str">
        <f t="shared" si="25"/>
        <v/>
      </c>
      <c r="CK206" s="12" t="str">
        <f t="shared" si="26"/>
        <v/>
      </c>
      <c r="CL206" s="99" t="str">
        <f t="shared" si="27"/>
        <v/>
      </c>
      <c r="CM206" s="99" t="str">
        <f t="shared" si="28"/>
        <v/>
      </c>
      <c r="CN206" s="99"/>
      <c r="CO206" s="99" t="str">
        <f t="shared" si="29"/>
        <v/>
      </c>
      <c r="CP206" s="99" t="str">
        <f t="shared" si="30"/>
        <v/>
      </c>
      <c r="CQ206" s="99" t="str">
        <f t="shared" si="31"/>
        <v/>
      </c>
    </row>
    <row r="207" spans="40:95">
      <c r="AN207" s="102" t="str">
        <f t="shared" si="32"/>
        <v/>
      </c>
      <c r="BA207" s="132" t="str">
        <f t="shared" si="23"/>
        <v/>
      </c>
      <c r="BB207" s="102" t="str">
        <f>IFERROR(IF(A207="","",AS207*Assumptions!$B$4*(VLOOKUP(AG207,TechnicalSuccess,2,FALSE))*AK207),0)</f>
        <v/>
      </c>
      <c r="BC207" s="133" t="str">
        <f t="shared" si="24"/>
        <v/>
      </c>
      <c r="BD207" s="133" t="str">
        <f>IF(A207="","",#REF!*VLOOKUP(AG207,TechnicalSuccess,2,FALSE)*AK207)</f>
        <v/>
      </c>
      <c r="BE207" s="134" t="str">
        <f>IFERROR(IF(A207="","",(IF(COUNTIF(Inputs!$A207,"2*")=1,((BA207/10000)*Assumptions!$B$6),((AT207+(AT207*Assumptions!$B$5))/AJ207)*(VLOOKUP(AG207,TechnicalSuccess,2,FALSE))*AK207))),0)</f>
        <v/>
      </c>
      <c r="BF207" s="269"/>
      <c r="BG207" s="269"/>
      <c r="BH207" s="269"/>
      <c r="BI207" s="269"/>
      <c r="BJ207" s="269"/>
      <c r="BK207" s="269"/>
      <c r="BL207" s="269"/>
      <c r="BM207" s="269"/>
      <c r="BN207" s="269"/>
      <c r="BO207" s="269"/>
      <c r="BP207" s="269"/>
      <c r="BQ207" s="283"/>
      <c r="BR207" s="269"/>
      <c r="BS207" s="269"/>
      <c r="BT207" s="269"/>
      <c r="BU207" s="269"/>
      <c r="BV207" s="269"/>
      <c r="BW207" s="269"/>
      <c r="BX207" s="269"/>
      <c r="BY207" s="269"/>
      <c r="BZ207" s="269"/>
      <c r="CA207" s="269"/>
      <c r="CB207" s="269"/>
      <c r="CC207" s="269"/>
      <c r="CD207" s="269"/>
      <c r="CE207" s="269"/>
      <c r="CF207" s="269"/>
      <c r="CG207" s="269"/>
      <c r="CH207" s="269"/>
      <c r="CI207" s="102" t="str">
        <f>IFERROR(IF(A207="","",IF(COUNTIF(Inputs!$A207,"2*")=1,(Inputs!BA207*Assumptions!$B$35),BA207*(VLOOKUP(F207,GHGConversion,2,FALSE)))),0)</f>
        <v/>
      </c>
      <c r="CJ207" s="134" t="str">
        <f t="shared" si="25"/>
        <v/>
      </c>
      <c r="CK207" s="12" t="str">
        <f t="shared" si="26"/>
        <v/>
      </c>
      <c r="CL207" s="99" t="str">
        <f t="shared" si="27"/>
        <v/>
      </c>
      <c r="CM207" s="99" t="str">
        <f t="shared" si="28"/>
        <v/>
      </c>
      <c r="CN207" s="99"/>
      <c r="CO207" s="99" t="str">
        <f t="shared" si="29"/>
        <v/>
      </c>
      <c r="CP207" s="99" t="str">
        <f t="shared" si="30"/>
        <v/>
      </c>
      <c r="CQ207" s="99" t="str">
        <f t="shared" si="31"/>
        <v/>
      </c>
    </row>
    <row r="208" spans="40:95">
      <c r="AN208" s="102" t="str">
        <f t="shared" si="32"/>
        <v/>
      </c>
      <c r="BA208" s="132" t="str">
        <f t="shared" si="23"/>
        <v/>
      </c>
      <c r="BB208" s="102" t="str">
        <f>IFERROR(IF(A208="","",AS208*Assumptions!$B$4*(VLOOKUP(AG208,TechnicalSuccess,2,FALSE))*AK208),0)</f>
        <v/>
      </c>
      <c r="BC208" s="133" t="str">
        <f t="shared" si="24"/>
        <v/>
      </c>
      <c r="BD208" s="133" t="str">
        <f>IF(A208="","",#REF!*VLOOKUP(AG208,TechnicalSuccess,2,FALSE)*AK208)</f>
        <v/>
      </c>
      <c r="BE208" s="134" t="str">
        <f>IFERROR(IF(A208="","",(IF(COUNTIF(Inputs!$A208,"2*")=1,((BA208/10000)*Assumptions!$B$6),((AT208+(AT208*Assumptions!$B$5))/AJ208)*(VLOOKUP(AG208,TechnicalSuccess,2,FALSE))*AK208))),0)</f>
        <v/>
      </c>
      <c r="BF208" s="269"/>
      <c r="BG208" s="269"/>
      <c r="BH208" s="269"/>
      <c r="BI208" s="269"/>
      <c r="BJ208" s="269"/>
      <c r="BK208" s="269"/>
      <c r="BL208" s="269"/>
      <c r="BM208" s="269"/>
      <c r="BN208" s="269"/>
      <c r="BO208" s="269"/>
      <c r="BP208" s="269"/>
      <c r="BQ208" s="283"/>
      <c r="BR208" s="269"/>
      <c r="BS208" s="269"/>
      <c r="BT208" s="269"/>
      <c r="BU208" s="269"/>
      <c r="BV208" s="269"/>
      <c r="BW208" s="269"/>
      <c r="BX208" s="269"/>
      <c r="BY208" s="269"/>
      <c r="BZ208" s="269"/>
      <c r="CA208" s="269"/>
      <c r="CB208" s="269"/>
      <c r="CC208" s="269"/>
      <c r="CD208" s="269"/>
      <c r="CE208" s="269"/>
      <c r="CF208" s="269"/>
      <c r="CG208" s="269"/>
      <c r="CH208" s="269"/>
      <c r="CI208" s="102" t="str">
        <f>IFERROR(IF(A208="","",IF(COUNTIF(Inputs!$A208,"2*")=1,(Inputs!BA208*Assumptions!$B$35),BA208*(VLOOKUP(F208,GHGConversion,2,FALSE)))),0)</f>
        <v/>
      </c>
      <c r="CJ208" s="134" t="str">
        <f t="shared" si="25"/>
        <v/>
      </c>
      <c r="CK208" s="12" t="str">
        <f t="shared" si="26"/>
        <v/>
      </c>
      <c r="CL208" s="99" t="str">
        <f t="shared" si="27"/>
        <v/>
      </c>
      <c r="CM208" s="99" t="str">
        <f t="shared" si="28"/>
        <v/>
      </c>
      <c r="CN208" s="99"/>
      <c r="CO208" s="99" t="str">
        <f t="shared" si="29"/>
        <v/>
      </c>
      <c r="CP208" s="99" t="str">
        <f t="shared" si="30"/>
        <v/>
      </c>
      <c r="CQ208" s="99" t="str">
        <f t="shared" si="31"/>
        <v/>
      </c>
    </row>
    <row r="209" spans="40:95">
      <c r="AN209" s="102" t="str">
        <f t="shared" si="32"/>
        <v/>
      </c>
      <c r="BA209" s="132" t="str">
        <f t="shared" si="23"/>
        <v/>
      </c>
      <c r="BB209" s="102" t="str">
        <f>IFERROR(IF(A209="","",AS209*Assumptions!$B$4*(VLOOKUP(AG209,TechnicalSuccess,2,FALSE))*AK209),0)</f>
        <v/>
      </c>
      <c r="BC209" s="133" t="str">
        <f t="shared" si="24"/>
        <v/>
      </c>
      <c r="BD209" s="133" t="str">
        <f>IF(A209="","",#REF!*VLOOKUP(AG209,TechnicalSuccess,2,FALSE)*AK209)</f>
        <v/>
      </c>
      <c r="BE209" s="134" t="str">
        <f>IFERROR(IF(A209="","",(IF(COUNTIF(Inputs!$A209,"2*")=1,((BA209/10000)*Assumptions!$B$6),((AT209+(AT209*Assumptions!$B$5))/AJ209)*(VLOOKUP(AG209,TechnicalSuccess,2,FALSE))*AK209))),0)</f>
        <v/>
      </c>
      <c r="BF209" s="269"/>
      <c r="BG209" s="269"/>
      <c r="BH209" s="269"/>
      <c r="BI209" s="269"/>
      <c r="BJ209" s="269"/>
      <c r="BK209" s="269"/>
      <c r="BL209" s="269"/>
      <c r="BM209" s="269"/>
      <c r="BN209" s="269"/>
      <c r="BO209" s="269"/>
      <c r="BP209" s="269"/>
      <c r="BQ209" s="283"/>
      <c r="BR209" s="269"/>
      <c r="BS209" s="269"/>
      <c r="BT209" s="269"/>
      <c r="BU209" s="269"/>
      <c r="BV209" s="269"/>
      <c r="BW209" s="269"/>
      <c r="BX209" s="269"/>
      <c r="BY209" s="269"/>
      <c r="BZ209" s="269"/>
      <c r="CA209" s="269"/>
      <c r="CB209" s="269"/>
      <c r="CC209" s="269"/>
      <c r="CD209" s="269"/>
      <c r="CE209" s="269"/>
      <c r="CF209" s="269"/>
      <c r="CG209" s="269"/>
      <c r="CH209" s="269"/>
      <c r="CI209" s="102" t="str">
        <f>IFERROR(IF(A209="","",IF(COUNTIF(Inputs!$A209,"2*")=1,(Inputs!BA209*Assumptions!$B$35),BA209*(VLOOKUP(F209,GHGConversion,2,FALSE)))),0)</f>
        <v/>
      </c>
      <c r="CJ209" s="134" t="str">
        <f t="shared" si="25"/>
        <v/>
      </c>
      <c r="CK209" s="12" t="str">
        <f t="shared" si="26"/>
        <v/>
      </c>
      <c r="CL209" s="99" t="str">
        <f t="shared" si="27"/>
        <v/>
      </c>
      <c r="CM209" s="99" t="str">
        <f t="shared" si="28"/>
        <v/>
      </c>
      <c r="CN209" s="99"/>
      <c r="CO209" s="99" t="str">
        <f t="shared" si="29"/>
        <v/>
      </c>
      <c r="CP209" s="99" t="str">
        <f t="shared" si="30"/>
        <v/>
      </c>
      <c r="CQ209" s="99" t="str">
        <f t="shared" si="31"/>
        <v/>
      </c>
    </row>
    <row r="210" spans="40:95">
      <c r="AN210" s="102" t="str">
        <f t="shared" si="32"/>
        <v/>
      </c>
      <c r="BA210" s="132" t="str">
        <f t="shared" si="23"/>
        <v/>
      </c>
      <c r="BB210" s="102" t="str">
        <f>IFERROR(IF(A210="","",AS210*Assumptions!$B$4*(VLOOKUP(AG210,TechnicalSuccess,2,FALSE))*AK210),0)</f>
        <v/>
      </c>
      <c r="BC210" s="133" t="str">
        <f t="shared" si="24"/>
        <v/>
      </c>
      <c r="BD210" s="133" t="str">
        <f>IF(A210="","",#REF!*VLOOKUP(AG210,TechnicalSuccess,2,FALSE)*AK210)</f>
        <v/>
      </c>
      <c r="BE210" s="134" t="str">
        <f>IFERROR(IF(A210="","",(IF(COUNTIF(Inputs!$A210,"2*")=1,((BA210/10000)*Assumptions!$B$6),((AT210+(AT210*Assumptions!$B$5))/AJ210)*(VLOOKUP(AG210,TechnicalSuccess,2,FALSE))*AK210))),0)</f>
        <v/>
      </c>
      <c r="BF210" s="269"/>
      <c r="BG210" s="269"/>
      <c r="BH210" s="269"/>
      <c r="BI210" s="269"/>
      <c r="BJ210" s="269"/>
      <c r="BK210" s="269"/>
      <c r="BL210" s="269"/>
      <c r="BM210" s="269"/>
      <c r="BN210" s="269"/>
      <c r="BO210" s="269"/>
      <c r="BP210" s="269"/>
      <c r="BQ210" s="283"/>
      <c r="BR210" s="269"/>
      <c r="BS210" s="269"/>
      <c r="BT210" s="269"/>
      <c r="BU210" s="269"/>
      <c r="BV210" s="269"/>
      <c r="BW210" s="269"/>
      <c r="BX210" s="269"/>
      <c r="BY210" s="269"/>
      <c r="BZ210" s="269"/>
      <c r="CA210" s="269"/>
      <c r="CB210" s="269"/>
      <c r="CC210" s="269"/>
      <c r="CD210" s="269"/>
      <c r="CE210" s="269"/>
      <c r="CF210" s="269"/>
      <c r="CG210" s="269"/>
      <c r="CH210" s="269"/>
      <c r="CI210" s="102" t="str">
        <f>IFERROR(IF(A210="","",IF(COUNTIF(Inputs!$A210,"2*")=1,(Inputs!BA210*Assumptions!$B$35),BA210*(VLOOKUP(F210,GHGConversion,2,FALSE)))),0)</f>
        <v/>
      </c>
      <c r="CJ210" s="134" t="str">
        <f t="shared" si="25"/>
        <v/>
      </c>
      <c r="CK210" s="12" t="str">
        <f t="shared" si="26"/>
        <v/>
      </c>
      <c r="CL210" s="99" t="str">
        <f t="shared" si="27"/>
        <v/>
      </c>
      <c r="CM210" s="99" t="str">
        <f t="shared" si="28"/>
        <v/>
      </c>
      <c r="CN210" s="99"/>
      <c r="CO210" s="99" t="str">
        <f t="shared" si="29"/>
        <v/>
      </c>
      <c r="CP210" s="99" t="str">
        <f t="shared" si="30"/>
        <v/>
      </c>
      <c r="CQ210" s="99" t="str">
        <f t="shared" si="31"/>
        <v/>
      </c>
    </row>
    <row r="211" spans="40:95">
      <c r="AN211" s="102" t="str">
        <f t="shared" si="32"/>
        <v/>
      </c>
      <c r="BA211" s="132" t="str">
        <f t="shared" si="23"/>
        <v/>
      </c>
      <c r="BB211" s="102" t="str">
        <f>IFERROR(IF(A211="","",AS211*Assumptions!$B$4*(VLOOKUP(AG211,TechnicalSuccess,2,FALSE))*AK211),0)</f>
        <v/>
      </c>
      <c r="BC211" s="133" t="str">
        <f t="shared" si="24"/>
        <v/>
      </c>
      <c r="BD211" s="133" t="str">
        <f>IF(A211="","",#REF!*VLOOKUP(AG211,TechnicalSuccess,2,FALSE)*AK211)</f>
        <v/>
      </c>
      <c r="BE211" s="134" t="str">
        <f>IFERROR(IF(A211="","",(IF(COUNTIF(Inputs!$A211,"2*")=1,((BA211/10000)*Assumptions!$B$6),((AT211+(AT211*Assumptions!$B$5))/AJ211)*(VLOOKUP(AG211,TechnicalSuccess,2,FALSE))*AK211))),0)</f>
        <v/>
      </c>
      <c r="BF211" s="269"/>
      <c r="BG211" s="269"/>
      <c r="BH211" s="269"/>
      <c r="BI211" s="269"/>
      <c r="BJ211" s="269"/>
      <c r="BK211" s="269"/>
      <c r="BL211" s="269"/>
      <c r="BM211" s="269"/>
      <c r="BN211" s="269"/>
      <c r="BO211" s="269"/>
      <c r="BP211" s="269"/>
      <c r="BQ211" s="283"/>
      <c r="BR211" s="269"/>
      <c r="BS211" s="269"/>
      <c r="BT211" s="269"/>
      <c r="BU211" s="269"/>
      <c r="BV211" s="269"/>
      <c r="BW211" s="269"/>
      <c r="BX211" s="269"/>
      <c r="BY211" s="269"/>
      <c r="BZ211" s="269"/>
      <c r="CA211" s="269"/>
      <c r="CB211" s="269"/>
      <c r="CC211" s="269"/>
      <c r="CD211" s="269"/>
      <c r="CE211" s="269"/>
      <c r="CF211" s="269"/>
      <c r="CG211" s="269"/>
      <c r="CH211" s="269"/>
      <c r="CI211" s="102" t="str">
        <f>IFERROR(IF(A211="","",IF(COUNTIF(Inputs!$A211,"2*")=1,(Inputs!BA211*Assumptions!$B$35),BA211*(VLOOKUP(F211,GHGConversion,2,FALSE)))),0)</f>
        <v/>
      </c>
      <c r="CJ211" s="134" t="str">
        <f t="shared" si="25"/>
        <v/>
      </c>
      <c r="CK211" s="12" t="str">
        <f t="shared" si="26"/>
        <v/>
      </c>
      <c r="CL211" s="99" t="str">
        <f t="shared" si="27"/>
        <v/>
      </c>
      <c r="CM211" s="99" t="str">
        <f t="shared" si="28"/>
        <v/>
      </c>
      <c r="CN211" s="99"/>
      <c r="CO211" s="99" t="str">
        <f t="shared" si="29"/>
        <v/>
      </c>
      <c r="CP211" s="99" t="str">
        <f t="shared" si="30"/>
        <v/>
      </c>
      <c r="CQ211" s="99" t="str">
        <f t="shared" si="31"/>
        <v/>
      </c>
    </row>
    <row r="212" spans="40:95">
      <c r="AN212" s="102" t="str">
        <f t="shared" si="32"/>
        <v/>
      </c>
      <c r="BA212" s="132" t="str">
        <f t="shared" si="23"/>
        <v/>
      </c>
      <c r="BB212" s="102" t="str">
        <f>IFERROR(IF(A212="","",AS212*Assumptions!$B$4*(VLOOKUP(AG212,TechnicalSuccess,2,FALSE))*AK212),0)</f>
        <v/>
      </c>
      <c r="BC212" s="133" t="str">
        <f t="shared" si="24"/>
        <v/>
      </c>
      <c r="BD212" s="133" t="str">
        <f>IF(A212="","",#REF!*VLOOKUP(AG212,TechnicalSuccess,2,FALSE)*AK212)</f>
        <v/>
      </c>
      <c r="BE212" s="134" t="str">
        <f>IFERROR(IF(A212="","",(IF(COUNTIF(Inputs!$A212,"2*")=1,((BA212/10000)*Assumptions!$B$6),((AT212+(AT212*Assumptions!$B$5))/AJ212)*(VLOOKUP(AG212,TechnicalSuccess,2,FALSE))*AK212))),0)</f>
        <v/>
      </c>
      <c r="BF212" s="269"/>
      <c r="BG212" s="269"/>
      <c r="BH212" s="269"/>
      <c r="BI212" s="269"/>
      <c r="BJ212" s="269"/>
      <c r="BK212" s="269"/>
      <c r="BL212" s="269"/>
      <c r="BM212" s="269"/>
      <c r="BN212" s="269"/>
      <c r="BO212" s="269"/>
      <c r="BP212" s="269"/>
      <c r="BQ212" s="283"/>
      <c r="BR212" s="269"/>
      <c r="BS212" s="269"/>
      <c r="BT212" s="269"/>
      <c r="BU212" s="269"/>
      <c r="BV212" s="269"/>
      <c r="BW212" s="269"/>
      <c r="BX212" s="269"/>
      <c r="BY212" s="269"/>
      <c r="BZ212" s="269"/>
      <c r="CA212" s="269"/>
      <c r="CB212" s="269"/>
      <c r="CC212" s="269"/>
      <c r="CD212" s="269"/>
      <c r="CE212" s="269"/>
      <c r="CF212" s="269"/>
      <c r="CG212" s="269"/>
      <c r="CH212" s="269"/>
      <c r="CI212" s="102" t="str">
        <f>IFERROR(IF(A212="","",IF(COUNTIF(Inputs!$A212,"2*")=1,(Inputs!BA212*Assumptions!$B$35),BA212*(VLOOKUP(F212,GHGConversion,2,FALSE)))),0)</f>
        <v/>
      </c>
      <c r="CJ212" s="134" t="str">
        <f t="shared" si="25"/>
        <v/>
      </c>
      <c r="CK212" s="12" t="str">
        <f t="shared" si="26"/>
        <v/>
      </c>
      <c r="CL212" s="99" t="str">
        <f t="shared" si="27"/>
        <v/>
      </c>
      <c r="CM212" s="99" t="str">
        <f t="shared" si="28"/>
        <v/>
      </c>
      <c r="CN212" s="99"/>
      <c r="CO212" s="99" t="str">
        <f t="shared" si="29"/>
        <v/>
      </c>
      <c r="CP212" s="99" t="str">
        <f t="shared" si="30"/>
        <v/>
      </c>
      <c r="CQ212" s="99" t="str">
        <f t="shared" si="31"/>
        <v/>
      </c>
    </row>
    <row r="213" spans="40:95">
      <c r="AN213" s="102" t="str">
        <f t="shared" si="32"/>
        <v/>
      </c>
      <c r="BA213" s="132" t="str">
        <f t="shared" si="23"/>
        <v/>
      </c>
      <c r="BB213" s="102" t="str">
        <f>IFERROR(IF(A213="","",AS213*Assumptions!$B$4*(VLOOKUP(AG213,TechnicalSuccess,2,FALSE))*AK213),0)</f>
        <v/>
      </c>
      <c r="BC213" s="133" t="str">
        <f t="shared" si="24"/>
        <v/>
      </c>
      <c r="BD213" s="133" t="str">
        <f>IF(A213="","",#REF!*VLOOKUP(AG213,TechnicalSuccess,2,FALSE)*AK213)</f>
        <v/>
      </c>
      <c r="BE213" s="134" t="str">
        <f>IFERROR(IF(A213="","",(IF(COUNTIF(Inputs!$A213,"2*")=1,((BA213/10000)*Assumptions!$B$6),((AT213+(AT213*Assumptions!$B$5))/AJ213)*(VLOOKUP(AG213,TechnicalSuccess,2,FALSE))*AK213))),0)</f>
        <v/>
      </c>
      <c r="BF213" s="269"/>
      <c r="BG213" s="269"/>
      <c r="BH213" s="269"/>
      <c r="BI213" s="269"/>
      <c r="BJ213" s="269"/>
      <c r="BK213" s="269"/>
      <c r="BL213" s="269"/>
      <c r="BM213" s="269"/>
      <c r="BN213" s="269"/>
      <c r="BO213" s="269"/>
      <c r="BP213" s="269"/>
      <c r="BQ213" s="283"/>
      <c r="BR213" s="269"/>
      <c r="BS213" s="269"/>
      <c r="BT213" s="269"/>
      <c r="BU213" s="269"/>
      <c r="BV213" s="269"/>
      <c r="BW213" s="269"/>
      <c r="BX213" s="269"/>
      <c r="BY213" s="269"/>
      <c r="BZ213" s="269"/>
      <c r="CA213" s="269"/>
      <c r="CB213" s="269"/>
      <c r="CC213" s="269"/>
      <c r="CD213" s="269"/>
      <c r="CE213" s="269"/>
      <c r="CF213" s="269"/>
      <c r="CG213" s="269"/>
      <c r="CH213" s="269"/>
      <c r="CI213" s="102" t="str">
        <f>IFERROR(IF(A213="","",IF(COUNTIF(Inputs!$A213,"2*")=1,(Inputs!BA213*Assumptions!$B$35),BA213*(VLOOKUP(F213,GHGConversion,2,FALSE)))),0)</f>
        <v/>
      </c>
      <c r="CJ213" s="134" t="str">
        <f t="shared" si="25"/>
        <v/>
      </c>
      <c r="CK213" s="12" t="str">
        <f t="shared" si="26"/>
        <v/>
      </c>
      <c r="CL213" s="99" t="str">
        <f t="shared" si="27"/>
        <v/>
      </c>
      <c r="CM213" s="99" t="str">
        <f t="shared" si="28"/>
        <v/>
      </c>
      <c r="CN213" s="99"/>
      <c r="CO213" s="99" t="str">
        <f t="shared" si="29"/>
        <v/>
      </c>
      <c r="CP213" s="99" t="str">
        <f t="shared" si="30"/>
        <v/>
      </c>
      <c r="CQ213" s="99" t="str">
        <f t="shared" si="31"/>
        <v/>
      </c>
    </row>
    <row r="214" spans="40:95">
      <c r="AN214" s="102" t="str">
        <f t="shared" si="32"/>
        <v/>
      </c>
      <c r="BA214" s="132" t="str">
        <f t="shared" si="23"/>
        <v/>
      </c>
      <c r="BB214" s="102" t="str">
        <f>IFERROR(IF(A214="","",AS214*Assumptions!$B$4*(VLOOKUP(AG214,TechnicalSuccess,2,FALSE))*AK214),0)</f>
        <v/>
      </c>
      <c r="BC214" s="133" t="str">
        <f t="shared" si="24"/>
        <v/>
      </c>
      <c r="BD214" s="133" t="str">
        <f>IF(A214="","",#REF!*VLOOKUP(AG214,TechnicalSuccess,2,FALSE)*AK214)</f>
        <v/>
      </c>
      <c r="BE214" s="134" t="str">
        <f>IFERROR(IF(A214="","",(IF(COUNTIF(Inputs!$A214,"2*")=1,((BA214/10000)*Assumptions!$B$6),((AT214+(AT214*Assumptions!$B$5))/AJ214)*(VLOOKUP(AG214,TechnicalSuccess,2,FALSE))*AK214))),0)</f>
        <v/>
      </c>
      <c r="BF214" s="269"/>
      <c r="BG214" s="269"/>
      <c r="BH214" s="269"/>
      <c r="BI214" s="269"/>
      <c r="BJ214" s="269"/>
      <c r="BK214" s="269"/>
      <c r="BL214" s="269"/>
      <c r="BM214" s="269"/>
      <c r="BN214" s="269"/>
      <c r="BO214" s="269"/>
      <c r="BP214" s="269"/>
      <c r="BQ214" s="283"/>
      <c r="BR214" s="269"/>
      <c r="BS214" s="269"/>
      <c r="BT214" s="269"/>
      <c r="BU214" s="269"/>
      <c r="BV214" s="269"/>
      <c r="BW214" s="269"/>
      <c r="BX214" s="269"/>
      <c r="BY214" s="269"/>
      <c r="BZ214" s="269"/>
      <c r="CA214" s="269"/>
      <c r="CB214" s="269"/>
      <c r="CC214" s="269"/>
      <c r="CD214" s="269"/>
      <c r="CE214" s="269"/>
      <c r="CF214" s="269"/>
      <c r="CG214" s="269"/>
      <c r="CH214" s="269"/>
      <c r="CI214" s="102" t="str">
        <f>IFERROR(IF(A214="","",IF(COUNTIF(Inputs!$A214,"2*")=1,(Inputs!BA214*Assumptions!$B$35),BA214*(VLOOKUP(F214,GHGConversion,2,FALSE)))),0)</f>
        <v/>
      </c>
      <c r="CJ214" s="134" t="str">
        <f t="shared" si="25"/>
        <v/>
      </c>
      <c r="CK214" s="12" t="str">
        <f t="shared" si="26"/>
        <v/>
      </c>
      <c r="CL214" s="99" t="str">
        <f t="shared" si="27"/>
        <v/>
      </c>
      <c r="CM214" s="99" t="str">
        <f t="shared" si="28"/>
        <v/>
      </c>
      <c r="CN214" s="99"/>
      <c r="CO214" s="99" t="str">
        <f t="shared" si="29"/>
        <v/>
      </c>
      <c r="CP214" s="99" t="str">
        <f t="shared" si="30"/>
        <v/>
      </c>
      <c r="CQ214" s="99" t="str">
        <f t="shared" si="31"/>
        <v/>
      </c>
    </row>
    <row r="215" spans="40:95">
      <c r="AN215" s="102" t="str">
        <f t="shared" si="32"/>
        <v/>
      </c>
      <c r="BA215" s="132" t="str">
        <f t="shared" si="23"/>
        <v/>
      </c>
      <c r="BB215" s="102" t="str">
        <f>IFERROR(IF(A215="","",AS215*Assumptions!$B$4*(VLOOKUP(AG215,TechnicalSuccess,2,FALSE))*AK215),0)</f>
        <v/>
      </c>
      <c r="BC215" s="133" t="str">
        <f t="shared" si="24"/>
        <v/>
      </c>
      <c r="BD215" s="133" t="str">
        <f>IF(A215="","",#REF!*VLOOKUP(AG215,TechnicalSuccess,2,FALSE)*AK215)</f>
        <v/>
      </c>
      <c r="BE215" s="134" t="str">
        <f>IFERROR(IF(A215="","",(IF(COUNTIF(Inputs!$A215,"2*")=1,((BA215/10000)*Assumptions!$B$6),((AT215+(AT215*Assumptions!$B$5))/AJ215)*(VLOOKUP(AG215,TechnicalSuccess,2,FALSE))*AK215))),0)</f>
        <v/>
      </c>
      <c r="BF215" s="269"/>
      <c r="BG215" s="269"/>
      <c r="BH215" s="269"/>
      <c r="BI215" s="269"/>
      <c r="BJ215" s="269"/>
      <c r="BK215" s="269"/>
      <c r="BL215" s="269"/>
      <c r="BM215" s="269"/>
      <c r="BN215" s="269"/>
      <c r="BO215" s="269"/>
      <c r="BP215" s="269"/>
      <c r="BQ215" s="283"/>
      <c r="BR215" s="269"/>
      <c r="BS215" s="269"/>
      <c r="BT215" s="269"/>
      <c r="BU215" s="269"/>
      <c r="BV215" s="269"/>
      <c r="BW215" s="269"/>
      <c r="BX215" s="269"/>
      <c r="BY215" s="269"/>
      <c r="BZ215" s="269"/>
      <c r="CA215" s="269"/>
      <c r="CB215" s="269"/>
      <c r="CC215" s="269"/>
      <c r="CD215" s="269"/>
      <c r="CE215" s="269"/>
      <c r="CF215" s="269"/>
      <c r="CG215" s="269"/>
      <c r="CH215" s="269"/>
      <c r="CI215" s="102" t="str">
        <f>IFERROR(IF(A215="","",IF(COUNTIF(Inputs!$A215,"2*")=1,(Inputs!BA215*Assumptions!$B$35),BA215*(VLOOKUP(F215,GHGConversion,2,FALSE)))),0)</f>
        <v/>
      </c>
      <c r="CJ215" s="134" t="str">
        <f t="shared" si="25"/>
        <v/>
      </c>
      <c r="CK215" s="12" t="str">
        <f t="shared" si="26"/>
        <v/>
      </c>
      <c r="CL215" s="99" t="str">
        <f t="shared" si="27"/>
        <v/>
      </c>
      <c r="CM215" s="99" t="str">
        <f t="shared" si="28"/>
        <v/>
      </c>
      <c r="CN215" s="99"/>
      <c r="CO215" s="99" t="str">
        <f t="shared" si="29"/>
        <v/>
      </c>
      <c r="CP215" s="99" t="str">
        <f t="shared" si="30"/>
        <v/>
      </c>
      <c r="CQ215" s="99" t="str">
        <f t="shared" si="31"/>
        <v/>
      </c>
    </row>
    <row r="216" spans="40:95">
      <c r="AN216" s="102" t="str">
        <f t="shared" si="32"/>
        <v/>
      </c>
      <c r="BA216" s="132" t="str">
        <f t="shared" si="23"/>
        <v/>
      </c>
      <c r="BB216" s="102" t="str">
        <f>IFERROR(IF(A216="","",AS216*Assumptions!$B$4*(VLOOKUP(AG216,TechnicalSuccess,2,FALSE))*AK216),0)</f>
        <v/>
      </c>
      <c r="BC216" s="133" t="str">
        <f t="shared" si="24"/>
        <v/>
      </c>
      <c r="BD216" s="133" t="str">
        <f>IF(A216="","",#REF!*VLOOKUP(AG216,TechnicalSuccess,2,FALSE)*AK216)</f>
        <v/>
      </c>
      <c r="BE216" s="134" t="str">
        <f>IFERROR(IF(A216="","",(IF(COUNTIF(Inputs!$A216,"2*")=1,((BA216/10000)*Assumptions!$B$6),((AT216+(AT216*Assumptions!$B$5))/AJ216)*(VLOOKUP(AG216,TechnicalSuccess,2,FALSE))*AK216))),0)</f>
        <v/>
      </c>
      <c r="BF216" s="269"/>
      <c r="BG216" s="269"/>
      <c r="BH216" s="269"/>
      <c r="BI216" s="269"/>
      <c r="BJ216" s="269"/>
      <c r="BK216" s="269"/>
      <c r="BL216" s="269"/>
      <c r="BM216" s="269"/>
      <c r="BN216" s="269"/>
      <c r="BO216" s="269"/>
      <c r="BP216" s="269"/>
      <c r="BQ216" s="283"/>
      <c r="BR216" s="269"/>
      <c r="BS216" s="269"/>
      <c r="BT216" s="269"/>
      <c r="BU216" s="269"/>
      <c r="BV216" s="269"/>
      <c r="BW216" s="269"/>
      <c r="BX216" s="269"/>
      <c r="BY216" s="269"/>
      <c r="BZ216" s="269"/>
      <c r="CA216" s="269"/>
      <c r="CB216" s="269"/>
      <c r="CC216" s="269"/>
      <c r="CD216" s="269"/>
      <c r="CE216" s="269"/>
      <c r="CF216" s="269"/>
      <c r="CG216" s="269"/>
      <c r="CH216" s="269"/>
      <c r="CI216" s="102" t="str">
        <f>IFERROR(IF(A216="","",IF(COUNTIF(Inputs!$A216,"2*")=1,(Inputs!BA216*Assumptions!$B$35),BA216*(VLOOKUP(F216,GHGConversion,2,FALSE)))),0)</f>
        <v/>
      </c>
      <c r="CJ216" s="134" t="str">
        <f t="shared" si="25"/>
        <v/>
      </c>
      <c r="CK216" s="12" t="str">
        <f t="shared" si="26"/>
        <v/>
      </c>
      <c r="CL216" s="99" t="str">
        <f t="shared" si="27"/>
        <v/>
      </c>
      <c r="CM216" s="99" t="str">
        <f t="shared" si="28"/>
        <v/>
      </c>
      <c r="CN216" s="99"/>
      <c r="CO216" s="99" t="str">
        <f t="shared" si="29"/>
        <v/>
      </c>
      <c r="CP216" s="99" t="str">
        <f t="shared" si="30"/>
        <v/>
      </c>
      <c r="CQ216" s="99" t="str">
        <f t="shared" si="31"/>
        <v/>
      </c>
    </row>
    <row r="217" spans="40:95">
      <c r="AN217" s="102" t="str">
        <f t="shared" si="32"/>
        <v/>
      </c>
      <c r="BA217" s="132" t="str">
        <f t="shared" si="23"/>
        <v/>
      </c>
      <c r="BB217" s="102" t="str">
        <f>IFERROR(IF(A217="","",AS217*Assumptions!$B$4*(VLOOKUP(AG217,TechnicalSuccess,2,FALSE))*AK217),0)</f>
        <v/>
      </c>
      <c r="BC217" s="133" t="str">
        <f t="shared" si="24"/>
        <v/>
      </c>
      <c r="BD217" s="133" t="str">
        <f>IF(A217="","",#REF!*VLOOKUP(AG217,TechnicalSuccess,2,FALSE)*AK217)</f>
        <v/>
      </c>
      <c r="BE217" s="134" t="str">
        <f>IFERROR(IF(A217="","",(IF(COUNTIF(Inputs!$A217,"2*")=1,((BA217/10000)*Assumptions!$B$6),((AT217+(AT217*Assumptions!$B$5))/AJ217)*(VLOOKUP(AG217,TechnicalSuccess,2,FALSE))*AK217))),0)</f>
        <v/>
      </c>
      <c r="BF217" s="269"/>
      <c r="BG217" s="269"/>
      <c r="BH217" s="269"/>
      <c r="BI217" s="269"/>
      <c r="BJ217" s="269"/>
      <c r="BK217" s="269"/>
      <c r="BL217" s="269"/>
      <c r="BM217" s="269"/>
      <c r="BN217" s="269"/>
      <c r="BO217" s="269"/>
      <c r="BP217" s="269"/>
      <c r="BQ217" s="283"/>
      <c r="BR217" s="269"/>
      <c r="BS217" s="269"/>
      <c r="BT217" s="269"/>
      <c r="BU217" s="269"/>
      <c r="BV217" s="269"/>
      <c r="BW217" s="269"/>
      <c r="BX217" s="269"/>
      <c r="BY217" s="269"/>
      <c r="BZ217" s="269"/>
      <c r="CA217" s="269"/>
      <c r="CB217" s="269"/>
      <c r="CC217" s="269"/>
      <c r="CD217" s="269"/>
      <c r="CE217" s="269"/>
      <c r="CF217" s="269"/>
      <c r="CG217" s="269"/>
      <c r="CH217" s="269"/>
      <c r="CI217" s="102" t="str">
        <f>IFERROR(IF(A217="","",IF(COUNTIF(Inputs!$A217,"2*")=1,(Inputs!BA217*Assumptions!$B$35),BA217*(VLOOKUP(F217,GHGConversion,2,FALSE)))),0)</f>
        <v/>
      </c>
      <c r="CJ217" s="134" t="str">
        <f t="shared" si="25"/>
        <v/>
      </c>
      <c r="CK217" s="12" t="str">
        <f t="shared" si="26"/>
        <v/>
      </c>
      <c r="CL217" s="99" t="str">
        <f t="shared" si="27"/>
        <v/>
      </c>
      <c r="CM217" s="99" t="str">
        <f t="shared" si="28"/>
        <v/>
      </c>
      <c r="CN217" s="99"/>
      <c r="CO217" s="99" t="str">
        <f t="shared" si="29"/>
        <v/>
      </c>
      <c r="CP217" s="99" t="str">
        <f t="shared" si="30"/>
        <v/>
      </c>
      <c r="CQ217" s="99" t="str">
        <f t="shared" si="31"/>
        <v/>
      </c>
    </row>
    <row r="218" spans="40:95">
      <c r="AN218" s="102" t="str">
        <f t="shared" si="32"/>
        <v/>
      </c>
      <c r="BA218" s="132" t="str">
        <f t="shared" si="23"/>
        <v/>
      </c>
      <c r="BB218" s="102" t="str">
        <f>IFERROR(IF(A218="","",AS218*Assumptions!$B$4*(VLOOKUP(AG218,TechnicalSuccess,2,FALSE))*AK218),0)</f>
        <v/>
      </c>
      <c r="BC218" s="133" t="str">
        <f t="shared" si="24"/>
        <v/>
      </c>
      <c r="BD218" s="133" t="str">
        <f>IF(A218="","",#REF!*VLOOKUP(AG218,TechnicalSuccess,2,FALSE)*AK218)</f>
        <v/>
      </c>
      <c r="BE218" s="134" t="str">
        <f>IFERROR(IF(A218="","",(IF(COUNTIF(Inputs!$A218,"2*")=1,((BA218/10000)*Assumptions!$B$6),((AT218+(AT218*Assumptions!$B$5))/AJ218)*(VLOOKUP(AG218,TechnicalSuccess,2,FALSE))*AK218))),0)</f>
        <v/>
      </c>
      <c r="BF218" s="269"/>
      <c r="BG218" s="269"/>
      <c r="BH218" s="269"/>
      <c r="BI218" s="269"/>
      <c r="BJ218" s="269"/>
      <c r="BK218" s="269"/>
      <c r="BL218" s="269"/>
      <c r="BM218" s="269"/>
      <c r="BN218" s="269"/>
      <c r="BO218" s="269"/>
      <c r="BP218" s="269"/>
      <c r="BQ218" s="283"/>
      <c r="BR218" s="269"/>
      <c r="BS218" s="269"/>
      <c r="BT218" s="269"/>
      <c r="BU218" s="269"/>
      <c r="BV218" s="269"/>
      <c r="BW218" s="269"/>
      <c r="BX218" s="269"/>
      <c r="BY218" s="269"/>
      <c r="BZ218" s="269"/>
      <c r="CA218" s="269"/>
      <c r="CB218" s="269"/>
      <c r="CC218" s="269"/>
      <c r="CD218" s="269"/>
      <c r="CE218" s="269"/>
      <c r="CF218" s="269"/>
      <c r="CG218" s="269"/>
      <c r="CH218" s="269"/>
      <c r="CI218" s="102" t="str">
        <f>IFERROR(IF(A218="","",IF(COUNTIF(Inputs!$A218,"2*")=1,(Inputs!BA218*Assumptions!$B$35),BA218*(VLOOKUP(F218,GHGConversion,2,FALSE)))),0)</f>
        <v/>
      </c>
      <c r="CJ218" s="134" t="str">
        <f t="shared" si="25"/>
        <v/>
      </c>
      <c r="CK218" s="12" t="str">
        <f t="shared" si="26"/>
        <v/>
      </c>
      <c r="CL218" s="99" t="str">
        <f t="shared" si="27"/>
        <v/>
      </c>
      <c r="CM218" s="99" t="str">
        <f t="shared" si="28"/>
        <v/>
      </c>
      <c r="CN218" s="99"/>
      <c r="CO218" s="99" t="str">
        <f t="shared" si="29"/>
        <v/>
      </c>
      <c r="CP218" s="99" t="str">
        <f t="shared" si="30"/>
        <v/>
      </c>
      <c r="CQ218" s="99" t="str">
        <f t="shared" si="31"/>
        <v/>
      </c>
    </row>
    <row r="219" spans="40:95">
      <c r="AN219" s="102" t="str">
        <f t="shared" si="32"/>
        <v/>
      </c>
      <c r="BA219" s="132" t="str">
        <f t="shared" si="23"/>
        <v/>
      </c>
      <c r="BB219" s="102" t="str">
        <f>IFERROR(IF(A219="","",AS219*Assumptions!$B$4*(VLOOKUP(AG219,TechnicalSuccess,2,FALSE))*AK219),0)</f>
        <v/>
      </c>
      <c r="BC219" s="133" t="str">
        <f t="shared" si="24"/>
        <v/>
      </c>
      <c r="BD219" s="133" t="str">
        <f>IF(A219="","",#REF!*VLOOKUP(AG219,TechnicalSuccess,2,FALSE)*AK219)</f>
        <v/>
      </c>
      <c r="BE219" s="134" t="str">
        <f>IFERROR(IF(A219="","",(IF(COUNTIF(Inputs!$A219,"2*")=1,((BA219/10000)*Assumptions!$B$6),((AT219+(AT219*Assumptions!$B$5))/AJ219)*(VLOOKUP(AG219,TechnicalSuccess,2,FALSE))*AK219))),0)</f>
        <v/>
      </c>
      <c r="BF219" s="269"/>
      <c r="BG219" s="269"/>
      <c r="BH219" s="269"/>
      <c r="BI219" s="269"/>
      <c r="BJ219" s="269"/>
      <c r="BK219" s="269"/>
      <c r="BL219" s="269"/>
      <c r="BM219" s="269"/>
      <c r="BN219" s="269"/>
      <c r="BO219" s="269"/>
      <c r="BP219" s="269"/>
      <c r="BQ219" s="283"/>
      <c r="BR219" s="269"/>
      <c r="BS219" s="269"/>
      <c r="BT219" s="269"/>
      <c r="BU219" s="269"/>
      <c r="BV219" s="269"/>
      <c r="BW219" s="269"/>
      <c r="BX219" s="269"/>
      <c r="BY219" s="269"/>
      <c r="BZ219" s="269"/>
      <c r="CA219" s="269"/>
      <c r="CB219" s="269"/>
      <c r="CC219" s="269"/>
      <c r="CD219" s="269"/>
      <c r="CE219" s="269"/>
      <c r="CF219" s="269"/>
      <c r="CG219" s="269"/>
      <c r="CH219" s="269"/>
      <c r="CI219" s="102" t="str">
        <f>IFERROR(IF(A219="","",IF(COUNTIF(Inputs!$A219,"2*")=1,(Inputs!BA219*Assumptions!$B$35),BA219*(VLOOKUP(F219,GHGConversion,2,FALSE)))),0)</f>
        <v/>
      </c>
      <c r="CJ219" s="134" t="str">
        <f t="shared" si="25"/>
        <v/>
      </c>
      <c r="CK219" s="12" t="str">
        <f t="shared" si="26"/>
        <v/>
      </c>
      <c r="CL219" s="99" t="str">
        <f t="shared" si="27"/>
        <v/>
      </c>
      <c r="CM219" s="99" t="str">
        <f t="shared" si="28"/>
        <v/>
      </c>
      <c r="CN219" s="99"/>
      <c r="CO219" s="99" t="str">
        <f t="shared" si="29"/>
        <v/>
      </c>
      <c r="CP219" s="99" t="str">
        <f t="shared" si="30"/>
        <v/>
      </c>
      <c r="CQ219" s="99" t="str">
        <f t="shared" si="31"/>
        <v/>
      </c>
    </row>
    <row r="220" spans="40:95">
      <c r="AN220" s="102" t="str">
        <f t="shared" si="32"/>
        <v/>
      </c>
      <c r="BA220" s="132" t="str">
        <f t="shared" si="23"/>
        <v/>
      </c>
      <c r="BB220" s="102" t="str">
        <f>IFERROR(IF(A220="","",AS220*Assumptions!$B$4*(VLOOKUP(AG220,TechnicalSuccess,2,FALSE))*AK220),0)</f>
        <v/>
      </c>
      <c r="BC220" s="133" t="str">
        <f t="shared" si="24"/>
        <v/>
      </c>
      <c r="BD220" s="133" t="str">
        <f>IF(A220="","",#REF!*VLOOKUP(AG220,TechnicalSuccess,2,FALSE)*AK220)</f>
        <v/>
      </c>
      <c r="BE220" s="134" t="str">
        <f>IFERROR(IF(A220="","",(IF(COUNTIF(Inputs!$A220,"2*")=1,((BA220/10000)*Assumptions!$B$6),((AT220+(AT220*Assumptions!$B$5))/AJ220)*(VLOOKUP(AG220,TechnicalSuccess,2,FALSE))*AK220))),0)</f>
        <v/>
      </c>
      <c r="BF220" s="269"/>
      <c r="BG220" s="269"/>
      <c r="BH220" s="269"/>
      <c r="BI220" s="269"/>
      <c r="BJ220" s="269"/>
      <c r="BK220" s="269"/>
      <c r="BL220" s="269"/>
      <c r="BM220" s="269"/>
      <c r="BN220" s="269"/>
      <c r="BO220" s="269"/>
      <c r="BP220" s="269"/>
      <c r="BQ220" s="283"/>
      <c r="BR220" s="269"/>
      <c r="BS220" s="269"/>
      <c r="BT220" s="269"/>
      <c r="BU220" s="269"/>
      <c r="BV220" s="269"/>
      <c r="BW220" s="269"/>
      <c r="BX220" s="269"/>
      <c r="BY220" s="269"/>
      <c r="BZ220" s="269"/>
      <c r="CA220" s="269"/>
      <c r="CB220" s="269"/>
      <c r="CC220" s="269"/>
      <c r="CD220" s="269"/>
      <c r="CE220" s="269"/>
      <c r="CF220" s="269"/>
      <c r="CG220" s="269"/>
      <c r="CH220" s="269"/>
      <c r="CI220" s="102" t="str">
        <f>IFERROR(IF(A220="","",IF(COUNTIF(Inputs!$A220,"2*")=1,(Inputs!BA220*Assumptions!$B$35),BA220*(VLOOKUP(F220,GHGConversion,2,FALSE)))),0)</f>
        <v/>
      </c>
      <c r="CJ220" s="134" t="str">
        <f t="shared" si="25"/>
        <v/>
      </c>
      <c r="CK220" s="12" t="str">
        <f t="shared" si="26"/>
        <v/>
      </c>
      <c r="CL220" s="99" t="str">
        <f t="shared" si="27"/>
        <v/>
      </c>
      <c r="CM220" s="99" t="str">
        <f t="shared" si="28"/>
        <v/>
      </c>
      <c r="CN220" s="99"/>
      <c r="CO220" s="99" t="str">
        <f t="shared" si="29"/>
        <v/>
      </c>
      <c r="CP220" s="99" t="str">
        <f t="shared" si="30"/>
        <v/>
      </c>
      <c r="CQ220" s="99" t="str">
        <f t="shared" si="31"/>
        <v/>
      </c>
    </row>
    <row r="221" spans="40:95">
      <c r="AN221" s="102" t="str">
        <f t="shared" si="32"/>
        <v/>
      </c>
      <c r="BA221" s="132" t="str">
        <f t="shared" ref="BA221:BA284" si="33">IFERROR(IF(A221="","",(AN221*(VLOOKUP(AG221,TechnicalSuccess,2,FALSE))*AK221)),0)</f>
        <v/>
      </c>
      <c r="BB221" s="102" t="str">
        <f>IFERROR(IF(A221="","",AS221*Assumptions!$B$4*(VLOOKUP(AG221,TechnicalSuccess,2,FALSE))*AK221),0)</f>
        <v/>
      </c>
      <c r="BC221" s="133" t="str">
        <f t="shared" ref="BC221:BC284" si="34">IFERROR(IF(A221="","",((((VLOOKUP(F221,FoodValue,2,FALSE))*AL221*1000)+AO221+AQ221)*(VLOOKUP(AG221,TechnicalSuccess,2,FALSE))*AK221)),0)</f>
        <v/>
      </c>
      <c r="BD221" s="133" t="str">
        <f>IF(A221="","",#REF!*VLOOKUP(AG221,TechnicalSuccess,2,FALSE)*AK221)</f>
        <v/>
      </c>
      <c r="BE221" s="134" t="str">
        <f>IFERROR(IF(A221="","",(IF(COUNTIF(Inputs!$A221,"2*")=1,((BA221/10000)*Assumptions!$B$6),((AT221+(AT221*Assumptions!$B$5))/AJ221)*(VLOOKUP(AG221,TechnicalSuccess,2,FALSE))*AK221))),0)</f>
        <v/>
      </c>
      <c r="BF221" s="269"/>
      <c r="BG221" s="269"/>
      <c r="BH221" s="269"/>
      <c r="BI221" s="269"/>
      <c r="BJ221" s="269"/>
      <c r="BK221" s="269"/>
      <c r="BL221" s="269"/>
      <c r="BM221" s="269"/>
      <c r="BN221" s="269"/>
      <c r="BO221" s="269"/>
      <c r="BP221" s="269"/>
      <c r="BQ221" s="283"/>
      <c r="BR221" s="269"/>
      <c r="BS221" s="269"/>
      <c r="BT221" s="269"/>
      <c r="BU221" s="269"/>
      <c r="BV221" s="269"/>
      <c r="BW221" s="269"/>
      <c r="BX221" s="269"/>
      <c r="BY221" s="269"/>
      <c r="BZ221" s="269"/>
      <c r="CA221" s="269"/>
      <c r="CB221" s="269"/>
      <c r="CC221" s="269"/>
      <c r="CD221" s="269"/>
      <c r="CE221" s="269"/>
      <c r="CF221" s="269"/>
      <c r="CG221" s="269"/>
      <c r="CH221" s="269"/>
      <c r="CI221" s="102" t="str">
        <f>IFERROR(IF(A221="","",IF(COUNTIF(Inputs!$A221,"2*")=1,(Inputs!BA221*Assumptions!$B$35),BA221*(VLOOKUP(F221,GHGConversion,2,FALSE)))),0)</f>
        <v/>
      </c>
      <c r="CJ221" s="134" t="str">
        <f t="shared" ref="CJ221:CJ284" si="35">IFERROR(IF(A221="","",((AX221)*(VLOOKUP(AG221,TechnicalSuccess,2,FALSE)))),0)</f>
        <v/>
      </c>
      <c r="CK221" s="12" t="str">
        <f t="shared" ref="CK221:CK284" si="36">IF(A221="","",IF(AH221=0,"",DATE(YEAR(AH221)+AJ221, MONTH(AH221), DAY(AH221))))</f>
        <v/>
      </c>
      <c r="CL221" s="99" t="str">
        <f t="shared" ref="CL221:CL284" si="37">IF(A221="","",IF(AH221="","",VLOOKUP(AH221,YearNumbers,2,FALSE)))</f>
        <v/>
      </c>
      <c r="CM221" s="99" t="str">
        <f t="shared" ref="CM221:CM284" si="38">IF(A221="","",CL221+AI221)</f>
        <v/>
      </c>
      <c r="CN221" s="99"/>
      <c r="CO221" s="99" t="str">
        <f t="shared" ref="CO221:CO284" si="39">IF(A221="","",IF(CK221="","",VLOOKUP(CK221,YearNumbers,2,FALSE)))</f>
        <v/>
      </c>
      <c r="CP221" s="99" t="str">
        <f t="shared" ref="CP221:CP284" si="40">IF(A221="","",VLOOKUP(C221,YearNumbers,2,TRUE))</f>
        <v/>
      </c>
      <c r="CQ221" s="99" t="str">
        <f t="shared" ref="CQ221:CQ284" si="41">IF(A221="","",VLOOKUP(D221,YearNumbers,2,TRUE))</f>
        <v/>
      </c>
    </row>
    <row r="222" spans="40:95">
      <c r="AN222" s="102" t="str">
        <f t="shared" si="32"/>
        <v/>
      </c>
      <c r="BA222" s="132" t="str">
        <f t="shared" si="33"/>
        <v/>
      </c>
      <c r="BB222" s="102" t="str">
        <f>IFERROR(IF(A222="","",AS222*Assumptions!$B$4*(VLOOKUP(AG222,TechnicalSuccess,2,FALSE))*AK222),0)</f>
        <v/>
      </c>
      <c r="BC222" s="133" t="str">
        <f t="shared" si="34"/>
        <v/>
      </c>
      <c r="BD222" s="133" t="str">
        <f>IF(A222="","",#REF!*VLOOKUP(AG222,TechnicalSuccess,2,FALSE)*AK222)</f>
        <v/>
      </c>
      <c r="BE222" s="134" t="str">
        <f>IFERROR(IF(A222="","",(IF(COUNTIF(Inputs!$A222,"2*")=1,((BA222/10000)*Assumptions!$B$6),((AT222+(AT222*Assumptions!$B$5))/AJ222)*(VLOOKUP(AG222,TechnicalSuccess,2,FALSE))*AK222))),0)</f>
        <v/>
      </c>
      <c r="BF222" s="269"/>
      <c r="BG222" s="269"/>
      <c r="BH222" s="269"/>
      <c r="BI222" s="269"/>
      <c r="BJ222" s="269"/>
      <c r="BK222" s="269"/>
      <c r="BL222" s="269"/>
      <c r="BM222" s="269"/>
      <c r="BN222" s="269"/>
      <c r="BO222" s="269"/>
      <c r="BP222" s="269"/>
      <c r="BQ222" s="283"/>
      <c r="BR222" s="269"/>
      <c r="BS222" s="269"/>
      <c r="BT222" s="269"/>
      <c r="BU222" s="269"/>
      <c r="BV222" s="269"/>
      <c r="BW222" s="269"/>
      <c r="BX222" s="269"/>
      <c r="BY222" s="269"/>
      <c r="BZ222" s="269"/>
      <c r="CA222" s="269"/>
      <c r="CB222" s="269"/>
      <c r="CC222" s="269"/>
      <c r="CD222" s="269"/>
      <c r="CE222" s="269"/>
      <c r="CF222" s="269"/>
      <c r="CG222" s="269"/>
      <c r="CH222" s="269"/>
      <c r="CI222" s="102" t="str">
        <f>IFERROR(IF(A222="","",IF(COUNTIF(Inputs!$A222,"2*")=1,(Inputs!BA222*Assumptions!$B$35),BA222*(VLOOKUP(F222,GHGConversion,2,FALSE)))),0)</f>
        <v/>
      </c>
      <c r="CJ222" s="134" t="str">
        <f t="shared" si="35"/>
        <v/>
      </c>
      <c r="CK222" s="12" t="str">
        <f t="shared" si="36"/>
        <v/>
      </c>
      <c r="CL222" s="99" t="str">
        <f t="shared" si="37"/>
        <v/>
      </c>
      <c r="CM222" s="99" t="str">
        <f t="shared" si="38"/>
        <v/>
      </c>
      <c r="CN222" s="99"/>
      <c r="CO222" s="99" t="str">
        <f t="shared" si="39"/>
        <v/>
      </c>
      <c r="CP222" s="99" t="str">
        <f t="shared" si="40"/>
        <v/>
      </c>
      <c r="CQ222" s="99" t="str">
        <f t="shared" si="41"/>
        <v/>
      </c>
    </row>
    <row r="223" spans="40:95">
      <c r="AN223" s="102" t="str">
        <f t="shared" si="32"/>
        <v/>
      </c>
      <c r="BA223" s="132" t="str">
        <f t="shared" si="33"/>
        <v/>
      </c>
      <c r="BB223" s="102" t="str">
        <f>IFERROR(IF(A223="","",AS223*Assumptions!$B$4*(VLOOKUP(AG223,TechnicalSuccess,2,FALSE))*AK223),0)</f>
        <v/>
      </c>
      <c r="BC223" s="133" t="str">
        <f t="shared" si="34"/>
        <v/>
      </c>
      <c r="BD223" s="133" t="str">
        <f>IF(A223="","",#REF!*VLOOKUP(AG223,TechnicalSuccess,2,FALSE)*AK223)</f>
        <v/>
      </c>
      <c r="BE223" s="134" t="str">
        <f>IFERROR(IF(A223="","",(IF(COUNTIF(Inputs!$A223,"2*")=1,((BA223/10000)*Assumptions!$B$6),((AT223+(AT223*Assumptions!$B$5))/AJ223)*(VLOOKUP(AG223,TechnicalSuccess,2,FALSE))*AK223))),0)</f>
        <v/>
      </c>
      <c r="BF223" s="269"/>
      <c r="BG223" s="269"/>
      <c r="BH223" s="269"/>
      <c r="BI223" s="269"/>
      <c r="BJ223" s="269"/>
      <c r="BK223" s="269"/>
      <c r="BL223" s="269"/>
      <c r="BM223" s="269"/>
      <c r="BN223" s="269"/>
      <c r="BO223" s="269"/>
      <c r="BP223" s="269"/>
      <c r="BQ223" s="283"/>
      <c r="BR223" s="269"/>
      <c r="BS223" s="269"/>
      <c r="BT223" s="269"/>
      <c r="BU223" s="269"/>
      <c r="BV223" s="269"/>
      <c r="BW223" s="269"/>
      <c r="BX223" s="269"/>
      <c r="BY223" s="269"/>
      <c r="BZ223" s="269"/>
      <c r="CA223" s="269"/>
      <c r="CB223" s="269"/>
      <c r="CC223" s="269"/>
      <c r="CD223" s="269"/>
      <c r="CE223" s="269"/>
      <c r="CF223" s="269"/>
      <c r="CG223" s="269"/>
      <c r="CH223" s="269"/>
      <c r="CI223" s="102" t="str">
        <f>IFERROR(IF(A223="","",IF(COUNTIF(Inputs!$A223,"2*")=1,(Inputs!BA223*Assumptions!$B$35),BA223*(VLOOKUP(F223,GHGConversion,2,FALSE)))),0)</f>
        <v/>
      </c>
      <c r="CJ223" s="134" t="str">
        <f t="shared" si="35"/>
        <v/>
      </c>
      <c r="CK223" s="12" t="str">
        <f t="shared" si="36"/>
        <v/>
      </c>
      <c r="CL223" s="99" t="str">
        <f t="shared" si="37"/>
        <v/>
      </c>
      <c r="CM223" s="99" t="str">
        <f t="shared" si="38"/>
        <v/>
      </c>
      <c r="CN223" s="99"/>
      <c r="CO223" s="99" t="str">
        <f t="shared" si="39"/>
        <v/>
      </c>
      <c r="CP223" s="99" t="str">
        <f t="shared" si="40"/>
        <v/>
      </c>
      <c r="CQ223" s="99" t="str">
        <f t="shared" si="41"/>
        <v/>
      </c>
    </row>
    <row r="224" spans="40:95">
      <c r="AN224" s="102" t="str">
        <f t="shared" si="32"/>
        <v/>
      </c>
      <c r="BA224" s="132" t="str">
        <f t="shared" si="33"/>
        <v/>
      </c>
      <c r="BB224" s="102" t="str">
        <f>IFERROR(IF(A224="","",AS224*Assumptions!$B$4*(VLOOKUP(AG224,TechnicalSuccess,2,FALSE))*AK224),0)</f>
        <v/>
      </c>
      <c r="BC224" s="133" t="str">
        <f t="shared" si="34"/>
        <v/>
      </c>
      <c r="BD224" s="133" t="str">
        <f>IF(A224="","",#REF!*VLOOKUP(AG224,TechnicalSuccess,2,FALSE)*AK224)</f>
        <v/>
      </c>
      <c r="BE224" s="134" t="str">
        <f>IFERROR(IF(A224="","",(IF(COUNTIF(Inputs!$A224,"2*")=1,((BA224/10000)*Assumptions!$B$6),((AT224+(AT224*Assumptions!$B$5))/AJ224)*(VLOOKUP(AG224,TechnicalSuccess,2,FALSE))*AK224))),0)</f>
        <v/>
      </c>
      <c r="BF224" s="269"/>
      <c r="BG224" s="269"/>
      <c r="BH224" s="269"/>
      <c r="BI224" s="269"/>
      <c r="BJ224" s="269"/>
      <c r="BK224" s="269"/>
      <c r="BL224" s="269"/>
      <c r="BM224" s="269"/>
      <c r="BN224" s="269"/>
      <c r="BO224" s="269"/>
      <c r="BP224" s="269"/>
      <c r="BQ224" s="283"/>
      <c r="BR224" s="269"/>
      <c r="BS224" s="269"/>
      <c r="BT224" s="269"/>
      <c r="BU224" s="269"/>
      <c r="BV224" s="269"/>
      <c r="BW224" s="269"/>
      <c r="BX224" s="269"/>
      <c r="BY224" s="269"/>
      <c r="BZ224" s="269"/>
      <c r="CA224" s="269"/>
      <c r="CB224" s="269"/>
      <c r="CC224" s="269"/>
      <c r="CD224" s="269"/>
      <c r="CE224" s="269"/>
      <c r="CF224" s="269"/>
      <c r="CG224" s="269"/>
      <c r="CH224" s="269"/>
      <c r="CI224" s="102" t="str">
        <f>IFERROR(IF(A224="","",IF(COUNTIF(Inputs!$A224,"2*")=1,(Inputs!BA224*Assumptions!$B$35),BA224*(VLOOKUP(F224,GHGConversion,2,FALSE)))),0)</f>
        <v/>
      </c>
      <c r="CJ224" s="134" t="str">
        <f t="shared" si="35"/>
        <v/>
      </c>
      <c r="CK224" s="12" t="str">
        <f t="shared" si="36"/>
        <v/>
      </c>
      <c r="CL224" s="99" t="str">
        <f t="shared" si="37"/>
        <v/>
      </c>
      <c r="CM224" s="99" t="str">
        <f t="shared" si="38"/>
        <v/>
      </c>
      <c r="CN224" s="99"/>
      <c r="CO224" s="99" t="str">
        <f t="shared" si="39"/>
        <v/>
      </c>
      <c r="CP224" s="99" t="str">
        <f t="shared" si="40"/>
        <v/>
      </c>
      <c r="CQ224" s="99" t="str">
        <f t="shared" si="41"/>
        <v/>
      </c>
    </row>
    <row r="225" spans="40:95">
      <c r="AN225" s="102" t="str">
        <f t="shared" si="32"/>
        <v/>
      </c>
      <c r="BA225" s="132" t="str">
        <f t="shared" si="33"/>
        <v/>
      </c>
      <c r="BB225" s="102" t="str">
        <f>IFERROR(IF(A225="","",AS225*Assumptions!$B$4*(VLOOKUP(AG225,TechnicalSuccess,2,FALSE))*AK225),0)</f>
        <v/>
      </c>
      <c r="BC225" s="133" t="str">
        <f t="shared" si="34"/>
        <v/>
      </c>
      <c r="BD225" s="133" t="str">
        <f>IF(A225="","",#REF!*VLOOKUP(AG225,TechnicalSuccess,2,FALSE)*AK225)</f>
        <v/>
      </c>
      <c r="BE225" s="134" t="str">
        <f>IFERROR(IF(A225="","",(IF(COUNTIF(Inputs!$A225,"2*")=1,((BA225/10000)*Assumptions!$B$6),((AT225+(AT225*Assumptions!$B$5))/AJ225)*(VLOOKUP(AG225,TechnicalSuccess,2,FALSE))*AK225))),0)</f>
        <v/>
      </c>
      <c r="BF225" s="269"/>
      <c r="BG225" s="269"/>
      <c r="BH225" s="269"/>
      <c r="BI225" s="269"/>
      <c r="BJ225" s="269"/>
      <c r="BK225" s="269"/>
      <c r="BL225" s="269"/>
      <c r="BM225" s="269"/>
      <c r="BN225" s="269"/>
      <c r="BO225" s="269"/>
      <c r="BP225" s="269"/>
      <c r="BQ225" s="283"/>
      <c r="BR225" s="269"/>
      <c r="BS225" s="269"/>
      <c r="BT225" s="269"/>
      <c r="BU225" s="269"/>
      <c r="BV225" s="269"/>
      <c r="BW225" s="269"/>
      <c r="BX225" s="269"/>
      <c r="BY225" s="269"/>
      <c r="BZ225" s="269"/>
      <c r="CA225" s="269"/>
      <c r="CB225" s="269"/>
      <c r="CC225" s="269"/>
      <c r="CD225" s="269"/>
      <c r="CE225" s="269"/>
      <c r="CF225" s="269"/>
      <c r="CG225" s="269"/>
      <c r="CH225" s="269"/>
      <c r="CI225" s="102" t="str">
        <f>IFERROR(IF(A225="","",IF(COUNTIF(Inputs!$A225,"2*")=1,(Inputs!BA225*Assumptions!$B$35),BA225*(VLOOKUP(F225,GHGConversion,2,FALSE)))),0)</f>
        <v/>
      </c>
      <c r="CJ225" s="134" t="str">
        <f t="shared" si="35"/>
        <v/>
      </c>
      <c r="CK225" s="12" t="str">
        <f t="shared" si="36"/>
        <v/>
      </c>
      <c r="CL225" s="99" t="str">
        <f t="shared" si="37"/>
        <v/>
      </c>
      <c r="CM225" s="99" t="str">
        <f t="shared" si="38"/>
        <v/>
      </c>
      <c r="CN225" s="99"/>
      <c r="CO225" s="99" t="str">
        <f t="shared" si="39"/>
        <v/>
      </c>
      <c r="CP225" s="99" t="str">
        <f t="shared" si="40"/>
        <v/>
      </c>
      <c r="CQ225" s="99" t="str">
        <f t="shared" si="41"/>
        <v/>
      </c>
    </row>
    <row r="226" spans="40:95">
      <c r="AN226" s="102" t="str">
        <f t="shared" si="32"/>
        <v/>
      </c>
      <c r="BA226" s="132" t="str">
        <f t="shared" si="33"/>
        <v/>
      </c>
      <c r="BB226" s="102" t="str">
        <f>IFERROR(IF(A226="","",AS226*Assumptions!$B$4*(VLOOKUP(AG226,TechnicalSuccess,2,FALSE))*AK226),0)</f>
        <v/>
      </c>
      <c r="BC226" s="133" t="str">
        <f t="shared" si="34"/>
        <v/>
      </c>
      <c r="BD226" s="133" t="str">
        <f>IF(A226="","",#REF!*VLOOKUP(AG226,TechnicalSuccess,2,FALSE)*AK226)</f>
        <v/>
      </c>
      <c r="BE226" s="134" t="str">
        <f>IFERROR(IF(A226="","",(IF(COUNTIF(Inputs!$A226,"2*")=1,((BA226/10000)*Assumptions!$B$6),((AT226+(AT226*Assumptions!$B$5))/AJ226)*(VLOOKUP(AG226,TechnicalSuccess,2,FALSE))*AK226))),0)</f>
        <v/>
      </c>
      <c r="BF226" s="269"/>
      <c r="BG226" s="269"/>
      <c r="BH226" s="269"/>
      <c r="BI226" s="269"/>
      <c r="BJ226" s="269"/>
      <c r="BK226" s="269"/>
      <c r="BL226" s="269"/>
      <c r="BM226" s="269"/>
      <c r="BN226" s="269"/>
      <c r="BO226" s="269"/>
      <c r="BP226" s="269"/>
      <c r="BQ226" s="283"/>
      <c r="BR226" s="269"/>
      <c r="BS226" s="269"/>
      <c r="BT226" s="269"/>
      <c r="BU226" s="269"/>
      <c r="BV226" s="269"/>
      <c r="BW226" s="269"/>
      <c r="BX226" s="269"/>
      <c r="BY226" s="269"/>
      <c r="BZ226" s="269"/>
      <c r="CA226" s="269"/>
      <c r="CB226" s="269"/>
      <c r="CC226" s="269"/>
      <c r="CD226" s="269"/>
      <c r="CE226" s="269"/>
      <c r="CF226" s="269"/>
      <c r="CG226" s="269"/>
      <c r="CH226" s="269"/>
      <c r="CI226" s="102" t="str">
        <f>IFERROR(IF(A226="","",IF(COUNTIF(Inputs!$A226,"2*")=1,(Inputs!BA226*Assumptions!$B$35),BA226*(VLOOKUP(F226,GHGConversion,2,FALSE)))),0)</f>
        <v/>
      </c>
      <c r="CJ226" s="134" t="str">
        <f t="shared" si="35"/>
        <v/>
      </c>
      <c r="CK226" s="12" t="str">
        <f t="shared" si="36"/>
        <v/>
      </c>
      <c r="CL226" s="99" t="str">
        <f t="shared" si="37"/>
        <v/>
      </c>
      <c r="CM226" s="99" t="str">
        <f t="shared" si="38"/>
        <v/>
      </c>
      <c r="CN226" s="99"/>
      <c r="CO226" s="99" t="str">
        <f t="shared" si="39"/>
        <v/>
      </c>
      <c r="CP226" s="99" t="str">
        <f t="shared" si="40"/>
        <v/>
      </c>
      <c r="CQ226" s="99" t="str">
        <f t="shared" si="41"/>
        <v/>
      </c>
    </row>
    <row r="227" spans="40:95">
      <c r="AN227" s="102" t="str">
        <f t="shared" si="32"/>
        <v/>
      </c>
      <c r="BA227" s="132" t="str">
        <f t="shared" si="33"/>
        <v/>
      </c>
      <c r="BB227" s="102" t="str">
        <f>IFERROR(IF(A227="","",AS227*Assumptions!$B$4*(VLOOKUP(AG227,TechnicalSuccess,2,FALSE))*AK227),0)</f>
        <v/>
      </c>
      <c r="BC227" s="133" t="str">
        <f t="shared" si="34"/>
        <v/>
      </c>
      <c r="BD227" s="133" t="str">
        <f>IF(A227="","",#REF!*VLOOKUP(AG227,TechnicalSuccess,2,FALSE)*AK227)</f>
        <v/>
      </c>
      <c r="BE227" s="134" t="str">
        <f>IFERROR(IF(A227="","",(IF(COUNTIF(Inputs!$A227,"2*")=1,((BA227/10000)*Assumptions!$B$6),((AT227+(AT227*Assumptions!$B$5))/AJ227)*(VLOOKUP(AG227,TechnicalSuccess,2,FALSE))*AK227))),0)</f>
        <v/>
      </c>
      <c r="BF227" s="269"/>
      <c r="BG227" s="269"/>
      <c r="BH227" s="269"/>
      <c r="BI227" s="269"/>
      <c r="BJ227" s="269"/>
      <c r="BK227" s="269"/>
      <c r="BL227" s="269"/>
      <c r="BM227" s="269"/>
      <c r="BN227" s="269"/>
      <c r="BO227" s="269"/>
      <c r="BP227" s="269"/>
      <c r="BQ227" s="283"/>
      <c r="BR227" s="269"/>
      <c r="BS227" s="269"/>
      <c r="BT227" s="269"/>
      <c r="BU227" s="269"/>
      <c r="BV227" s="269"/>
      <c r="BW227" s="269"/>
      <c r="BX227" s="269"/>
      <c r="BY227" s="269"/>
      <c r="BZ227" s="269"/>
      <c r="CA227" s="269"/>
      <c r="CB227" s="269"/>
      <c r="CC227" s="269"/>
      <c r="CD227" s="269"/>
      <c r="CE227" s="269"/>
      <c r="CF227" s="269"/>
      <c r="CG227" s="269"/>
      <c r="CH227" s="269"/>
      <c r="CI227" s="102" t="str">
        <f>IFERROR(IF(A227="","",IF(COUNTIF(Inputs!$A227,"2*")=1,(Inputs!BA227*Assumptions!$B$35),BA227*(VLOOKUP(F227,GHGConversion,2,FALSE)))),0)</f>
        <v/>
      </c>
      <c r="CJ227" s="134" t="str">
        <f t="shared" si="35"/>
        <v/>
      </c>
      <c r="CK227" s="12" t="str">
        <f t="shared" si="36"/>
        <v/>
      </c>
      <c r="CL227" s="99" t="str">
        <f t="shared" si="37"/>
        <v/>
      </c>
      <c r="CM227" s="99" t="str">
        <f t="shared" si="38"/>
        <v/>
      </c>
      <c r="CN227" s="99"/>
      <c r="CO227" s="99" t="str">
        <f t="shared" si="39"/>
        <v/>
      </c>
      <c r="CP227" s="99" t="str">
        <f t="shared" si="40"/>
        <v/>
      </c>
      <c r="CQ227" s="99" t="str">
        <f t="shared" si="41"/>
        <v/>
      </c>
    </row>
    <row r="228" spans="40:95">
      <c r="AN228" s="102" t="str">
        <f t="shared" si="32"/>
        <v/>
      </c>
      <c r="BA228" s="132" t="str">
        <f t="shared" si="33"/>
        <v/>
      </c>
      <c r="BB228" s="102" t="str">
        <f>IFERROR(IF(A228="","",AS228*Assumptions!$B$4*(VLOOKUP(AG228,TechnicalSuccess,2,FALSE))*AK228),0)</f>
        <v/>
      </c>
      <c r="BC228" s="133" t="str">
        <f t="shared" si="34"/>
        <v/>
      </c>
      <c r="BD228" s="133" t="str">
        <f>IF(A228="","",#REF!*VLOOKUP(AG228,TechnicalSuccess,2,FALSE)*AK228)</f>
        <v/>
      </c>
      <c r="BE228" s="134" t="str">
        <f>IFERROR(IF(A228="","",(IF(COUNTIF(Inputs!$A228,"2*")=1,((BA228/10000)*Assumptions!$B$6),((AT228+(AT228*Assumptions!$B$5))/AJ228)*(VLOOKUP(AG228,TechnicalSuccess,2,FALSE))*AK228))),0)</f>
        <v/>
      </c>
      <c r="BF228" s="269"/>
      <c r="BG228" s="269"/>
      <c r="BH228" s="269"/>
      <c r="BI228" s="269"/>
      <c r="BJ228" s="269"/>
      <c r="BK228" s="269"/>
      <c r="BL228" s="269"/>
      <c r="BM228" s="269"/>
      <c r="BN228" s="269"/>
      <c r="BO228" s="269"/>
      <c r="BP228" s="269"/>
      <c r="BQ228" s="283"/>
      <c r="BR228" s="269"/>
      <c r="BS228" s="269"/>
      <c r="BT228" s="269"/>
      <c r="BU228" s="269"/>
      <c r="BV228" s="269"/>
      <c r="BW228" s="269"/>
      <c r="BX228" s="269"/>
      <c r="BY228" s="269"/>
      <c r="BZ228" s="269"/>
      <c r="CA228" s="269"/>
      <c r="CB228" s="269"/>
      <c r="CC228" s="269"/>
      <c r="CD228" s="269"/>
      <c r="CE228" s="269"/>
      <c r="CF228" s="269"/>
      <c r="CG228" s="269"/>
      <c r="CH228" s="269"/>
      <c r="CI228" s="102" t="str">
        <f>IFERROR(IF(A228="","",IF(COUNTIF(Inputs!$A228,"2*")=1,(Inputs!BA228*Assumptions!$B$35),BA228*(VLOOKUP(F228,GHGConversion,2,FALSE)))),0)</f>
        <v/>
      </c>
      <c r="CJ228" s="134" t="str">
        <f t="shared" si="35"/>
        <v/>
      </c>
      <c r="CK228" s="12" t="str">
        <f t="shared" si="36"/>
        <v/>
      </c>
      <c r="CL228" s="99" t="str">
        <f t="shared" si="37"/>
        <v/>
      </c>
      <c r="CM228" s="99" t="str">
        <f t="shared" si="38"/>
        <v/>
      </c>
      <c r="CN228" s="99"/>
      <c r="CO228" s="99" t="str">
        <f t="shared" si="39"/>
        <v/>
      </c>
      <c r="CP228" s="99" t="str">
        <f t="shared" si="40"/>
        <v/>
      </c>
      <c r="CQ228" s="99" t="str">
        <f t="shared" si="41"/>
        <v/>
      </c>
    </row>
    <row r="229" spans="40:95">
      <c r="AN229" s="102" t="str">
        <f t="shared" si="32"/>
        <v/>
      </c>
      <c r="BA229" s="132" t="str">
        <f t="shared" si="33"/>
        <v/>
      </c>
      <c r="BB229" s="102" t="str">
        <f>IFERROR(IF(A229="","",AS229*Assumptions!$B$4*(VLOOKUP(AG229,TechnicalSuccess,2,FALSE))*AK229),0)</f>
        <v/>
      </c>
      <c r="BC229" s="133" t="str">
        <f t="shared" si="34"/>
        <v/>
      </c>
      <c r="BD229" s="133" t="str">
        <f>IF(A229="","",#REF!*VLOOKUP(AG229,TechnicalSuccess,2,FALSE)*AK229)</f>
        <v/>
      </c>
      <c r="BE229" s="134" t="str">
        <f>IFERROR(IF(A229="","",(IF(COUNTIF(Inputs!$A229,"2*")=1,((BA229/10000)*Assumptions!$B$6),((AT229+(AT229*Assumptions!$B$5))/AJ229)*(VLOOKUP(AG229,TechnicalSuccess,2,FALSE))*AK229))),0)</f>
        <v/>
      </c>
      <c r="BF229" s="269"/>
      <c r="BG229" s="269"/>
      <c r="BH229" s="269"/>
      <c r="BI229" s="269"/>
      <c r="BJ229" s="269"/>
      <c r="BK229" s="269"/>
      <c r="BL229" s="269"/>
      <c r="BM229" s="269"/>
      <c r="BN229" s="269"/>
      <c r="BO229" s="269"/>
      <c r="BP229" s="269"/>
      <c r="BQ229" s="283"/>
      <c r="BR229" s="269"/>
      <c r="BS229" s="269"/>
      <c r="BT229" s="269"/>
      <c r="BU229" s="269"/>
      <c r="BV229" s="269"/>
      <c r="BW229" s="269"/>
      <c r="BX229" s="269"/>
      <c r="BY229" s="269"/>
      <c r="BZ229" s="269"/>
      <c r="CA229" s="269"/>
      <c r="CB229" s="269"/>
      <c r="CC229" s="269"/>
      <c r="CD229" s="269"/>
      <c r="CE229" s="269"/>
      <c r="CF229" s="269"/>
      <c r="CG229" s="269"/>
      <c r="CH229" s="269"/>
      <c r="CI229" s="102" t="str">
        <f>IFERROR(IF(A229="","",IF(COUNTIF(Inputs!$A229,"2*")=1,(Inputs!BA229*Assumptions!$B$35),BA229*(VLOOKUP(F229,GHGConversion,2,FALSE)))),0)</f>
        <v/>
      </c>
      <c r="CJ229" s="134" t="str">
        <f t="shared" si="35"/>
        <v/>
      </c>
      <c r="CK229" s="12" t="str">
        <f t="shared" si="36"/>
        <v/>
      </c>
      <c r="CL229" s="99" t="str">
        <f t="shared" si="37"/>
        <v/>
      </c>
      <c r="CM229" s="99" t="str">
        <f t="shared" si="38"/>
        <v/>
      </c>
      <c r="CN229" s="99"/>
      <c r="CO229" s="99" t="str">
        <f t="shared" si="39"/>
        <v/>
      </c>
      <c r="CP229" s="99" t="str">
        <f t="shared" si="40"/>
        <v/>
      </c>
      <c r="CQ229" s="99" t="str">
        <f t="shared" si="41"/>
        <v/>
      </c>
    </row>
    <row r="230" spans="40:95">
      <c r="AN230" s="102" t="str">
        <f t="shared" si="32"/>
        <v/>
      </c>
      <c r="BA230" s="132" t="str">
        <f t="shared" si="33"/>
        <v/>
      </c>
      <c r="BB230" s="102" t="str">
        <f>IFERROR(IF(A230="","",AS230*Assumptions!$B$4*(VLOOKUP(AG230,TechnicalSuccess,2,FALSE))*AK230),0)</f>
        <v/>
      </c>
      <c r="BC230" s="133" t="str">
        <f t="shared" si="34"/>
        <v/>
      </c>
      <c r="BD230" s="133" t="str">
        <f>IF(A230="","",#REF!*VLOOKUP(AG230,TechnicalSuccess,2,FALSE)*AK230)</f>
        <v/>
      </c>
      <c r="BE230" s="134" t="str">
        <f>IFERROR(IF(A230="","",(IF(COUNTIF(Inputs!$A230,"2*")=1,((BA230/10000)*Assumptions!$B$6),((AT230+(AT230*Assumptions!$B$5))/AJ230)*(VLOOKUP(AG230,TechnicalSuccess,2,FALSE))*AK230))),0)</f>
        <v/>
      </c>
      <c r="BF230" s="269"/>
      <c r="BG230" s="269"/>
      <c r="BH230" s="269"/>
      <c r="BI230" s="269"/>
      <c r="BJ230" s="269"/>
      <c r="BK230" s="269"/>
      <c r="BL230" s="269"/>
      <c r="BM230" s="269"/>
      <c r="BN230" s="269"/>
      <c r="BO230" s="269"/>
      <c r="BP230" s="269"/>
      <c r="BQ230" s="283"/>
      <c r="BR230" s="269"/>
      <c r="BS230" s="269"/>
      <c r="BT230" s="269"/>
      <c r="BU230" s="269"/>
      <c r="BV230" s="269"/>
      <c r="BW230" s="269"/>
      <c r="BX230" s="269"/>
      <c r="BY230" s="269"/>
      <c r="BZ230" s="269"/>
      <c r="CA230" s="269"/>
      <c r="CB230" s="269"/>
      <c r="CC230" s="269"/>
      <c r="CD230" s="269"/>
      <c r="CE230" s="269"/>
      <c r="CF230" s="269"/>
      <c r="CG230" s="269"/>
      <c r="CH230" s="269"/>
      <c r="CI230" s="102" t="str">
        <f>IFERROR(IF(A230="","",IF(COUNTIF(Inputs!$A230,"2*")=1,(Inputs!BA230*Assumptions!$B$35),BA230*(VLOOKUP(F230,GHGConversion,2,FALSE)))),0)</f>
        <v/>
      </c>
      <c r="CJ230" s="134" t="str">
        <f t="shared" si="35"/>
        <v/>
      </c>
      <c r="CK230" s="12" t="str">
        <f t="shared" si="36"/>
        <v/>
      </c>
      <c r="CL230" s="99" t="str">
        <f t="shared" si="37"/>
        <v/>
      </c>
      <c r="CM230" s="99" t="str">
        <f t="shared" si="38"/>
        <v/>
      </c>
      <c r="CN230" s="99"/>
      <c r="CO230" s="99" t="str">
        <f t="shared" si="39"/>
        <v/>
      </c>
      <c r="CP230" s="99" t="str">
        <f t="shared" si="40"/>
        <v/>
      </c>
      <c r="CQ230" s="99" t="str">
        <f t="shared" si="41"/>
        <v/>
      </c>
    </row>
    <row r="231" spans="40:95">
      <c r="AN231" s="102" t="str">
        <f t="shared" si="32"/>
        <v/>
      </c>
      <c r="BA231" s="132" t="str">
        <f t="shared" si="33"/>
        <v/>
      </c>
      <c r="BB231" s="102" t="str">
        <f>IFERROR(IF(A231="","",AS231*Assumptions!$B$4*(VLOOKUP(AG231,TechnicalSuccess,2,FALSE))*AK231),0)</f>
        <v/>
      </c>
      <c r="BC231" s="133" t="str">
        <f t="shared" si="34"/>
        <v/>
      </c>
      <c r="BD231" s="133" t="str">
        <f>IF(A231="","",#REF!*VLOOKUP(AG231,TechnicalSuccess,2,FALSE)*AK231)</f>
        <v/>
      </c>
      <c r="BE231" s="134" t="str">
        <f>IFERROR(IF(A231="","",(IF(COUNTIF(Inputs!$A231,"2*")=1,((BA231/10000)*Assumptions!$B$6),((AT231+(AT231*Assumptions!$B$5))/AJ231)*(VLOOKUP(AG231,TechnicalSuccess,2,FALSE))*AK231))),0)</f>
        <v/>
      </c>
      <c r="BF231" s="269"/>
      <c r="BG231" s="269"/>
      <c r="BH231" s="269"/>
      <c r="BI231" s="269"/>
      <c r="BJ231" s="269"/>
      <c r="BK231" s="269"/>
      <c r="BL231" s="269"/>
      <c r="BM231" s="269"/>
      <c r="BN231" s="269"/>
      <c r="BO231" s="269"/>
      <c r="BP231" s="269"/>
      <c r="BQ231" s="283"/>
      <c r="BR231" s="269"/>
      <c r="BS231" s="269"/>
      <c r="BT231" s="269"/>
      <c r="BU231" s="269"/>
      <c r="BV231" s="269"/>
      <c r="BW231" s="269"/>
      <c r="BX231" s="269"/>
      <c r="BY231" s="269"/>
      <c r="BZ231" s="269"/>
      <c r="CA231" s="269"/>
      <c r="CB231" s="269"/>
      <c r="CC231" s="269"/>
      <c r="CD231" s="269"/>
      <c r="CE231" s="269"/>
      <c r="CF231" s="269"/>
      <c r="CG231" s="269"/>
      <c r="CH231" s="269"/>
      <c r="CI231" s="102" t="str">
        <f>IFERROR(IF(A231="","",IF(COUNTIF(Inputs!$A231,"2*")=1,(Inputs!BA231*Assumptions!$B$35),BA231*(VLOOKUP(F231,GHGConversion,2,FALSE)))),0)</f>
        <v/>
      </c>
      <c r="CJ231" s="134" t="str">
        <f t="shared" si="35"/>
        <v/>
      </c>
      <c r="CK231" s="12" t="str">
        <f t="shared" si="36"/>
        <v/>
      </c>
      <c r="CL231" s="99" t="str">
        <f t="shared" si="37"/>
        <v/>
      </c>
      <c r="CM231" s="99" t="str">
        <f t="shared" si="38"/>
        <v/>
      </c>
      <c r="CN231" s="99"/>
      <c r="CO231" s="99" t="str">
        <f t="shared" si="39"/>
        <v/>
      </c>
      <c r="CP231" s="99" t="str">
        <f t="shared" si="40"/>
        <v/>
      </c>
      <c r="CQ231" s="99" t="str">
        <f t="shared" si="41"/>
        <v/>
      </c>
    </row>
    <row r="232" spans="40:95">
      <c r="AN232" s="102" t="str">
        <f t="shared" si="32"/>
        <v/>
      </c>
      <c r="BA232" s="132" t="str">
        <f t="shared" si="33"/>
        <v/>
      </c>
      <c r="BB232" s="102" t="str">
        <f>IFERROR(IF(A232="","",AS232*Assumptions!$B$4*(VLOOKUP(AG232,TechnicalSuccess,2,FALSE))*AK232),0)</f>
        <v/>
      </c>
      <c r="BC232" s="133" t="str">
        <f t="shared" si="34"/>
        <v/>
      </c>
      <c r="BD232" s="133" t="str">
        <f>IF(A232="","",#REF!*VLOOKUP(AG232,TechnicalSuccess,2,FALSE)*AK232)</f>
        <v/>
      </c>
      <c r="BE232" s="134" t="str">
        <f>IFERROR(IF(A232="","",(IF(COUNTIF(Inputs!$A232,"2*")=1,((BA232/10000)*Assumptions!$B$6),((AT232+(AT232*Assumptions!$B$5))/AJ232)*(VLOOKUP(AG232,TechnicalSuccess,2,FALSE))*AK232))),0)</f>
        <v/>
      </c>
      <c r="BF232" s="269"/>
      <c r="BG232" s="269"/>
      <c r="BH232" s="269"/>
      <c r="BI232" s="269"/>
      <c r="BJ232" s="269"/>
      <c r="BK232" s="269"/>
      <c r="BL232" s="269"/>
      <c r="BM232" s="269"/>
      <c r="BN232" s="269"/>
      <c r="BO232" s="269"/>
      <c r="BP232" s="269"/>
      <c r="BQ232" s="283"/>
      <c r="BR232" s="269"/>
      <c r="BS232" s="269"/>
      <c r="BT232" s="269"/>
      <c r="BU232" s="269"/>
      <c r="BV232" s="269"/>
      <c r="BW232" s="269"/>
      <c r="BX232" s="269"/>
      <c r="BY232" s="269"/>
      <c r="BZ232" s="269"/>
      <c r="CA232" s="269"/>
      <c r="CB232" s="269"/>
      <c r="CC232" s="269"/>
      <c r="CD232" s="269"/>
      <c r="CE232" s="269"/>
      <c r="CF232" s="269"/>
      <c r="CG232" s="269"/>
      <c r="CH232" s="269"/>
      <c r="CI232" s="102" t="str">
        <f>IFERROR(IF(A232="","",IF(COUNTIF(Inputs!$A232,"2*")=1,(Inputs!BA232*Assumptions!$B$35),BA232*(VLOOKUP(F232,GHGConversion,2,FALSE)))),0)</f>
        <v/>
      </c>
      <c r="CJ232" s="134" t="str">
        <f t="shared" si="35"/>
        <v/>
      </c>
      <c r="CK232" s="12" t="str">
        <f t="shared" si="36"/>
        <v/>
      </c>
      <c r="CL232" s="99" t="str">
        <f t="shared" si="37"/>
        <v/>
      </c>
      <c r="CM232" s="99" t="str">
        <f t="shared" si="38"/>
        <v/>
      </c>
      <c r="CN232" s="99"/>
      <c r="CO232" s="99" t="str">
        <f t="shared" si="39"/>
        <v/>
      </c>
      <c r="CP232" s="99" t="str">
        <f t="shared" si="40"/>
        <v/>
      </c>
      <c r="CQ232" s="99" t="str">
        <f t="shared" si="41"/>
        <v/>
      </c>
    </row>
    <row r="233" spans="40:95">
      <c r="AN233" s="102" t="str">
        <f t="shared" si="32"/>
        <v/>
      </c>
      <c r="BA233" s="132" t="str">
        <f t="shared" si="33"/>
        <v/>
      </c>
      <c r="BB233" s="102" t="str">
        <f>IFERROR(IF(A233="","",AS233*Assumptions!$B$4*(VLOOKUP(AG233,TechnicalSuccess,2,FALSE))*AK233),0)</f>
        <v/>
      </c>
      <c r="BC233" s="133" t="str">
        <f t="shared" si="34"/>
        <v/>
      </c>
      <c r="BD233" s="133" t="str">
        <f>IF(A233="","",#REF!*VLOOKUP(AG233,TechnicalSuccess,2,FALSE)*AK233)</f>
        <v/>
      </c>
      <c r="BE233" s="134" t="str">
        <f>IFERROR(IF(A233="","",(IF(COUNTIF(Inputs!$A233,"2*")=1,((BA233/10000)*Assumptions!$B$6),((AT233+(AT233*Assumptions!$B$5))/AJ233)*(VLOOKUP(AG233,TechnicalSuccess,2,FALSE))*AK233))),0)</f>
        <v/>
      </c>
      <c r="BF233" s="269"/>
      <c r="BG233" s="269"/>
      <c r="BH233" s="269"/>
      <c r="BI233" s="269"/>
      <c r="BJ233" s="269"/>
      <c r="BK233" s="269"/>
      <c r="BL233" s="269"/>
      <c r="BM233" s="269"/>
      <c r="BN233" s="269"/>
      <c r="BO233" s="269"/>
      <c r="BP233" s="269"/>
      <c r="BQ233" s="283"/>
      <c r="BR233" s="269"/>
      <c r="BS233" s="269"/>
      <c r="BT233" s="269"/>
      <c r="BU233" s="269"/>
      <c r="BV233" s="269"/>
      <c r="BW233" s="269"/>
      <c r="BX233" s="269"/>
      <c r="BY233" s="269"/>
      <c r="BZ233" s="269"/>
      <c r="CA233" s="269"/>
      <c r="CB233" s="269"/>
      <c r="CC233" s="269"/>
      <c r="CD233" s="269"/>
      <c r="CE233" s="269"/>
      <c r="CF233" s="269"/>
      <c r="CG233" s="269"/>
      <c r="CH233" s="269"/>
      <c r="CI233" s="102" t="str">
        <f>IFERROR(IF(A233="","",IF(COUNTIF(Inputs!$A233,"2*")=1,(Inputs!BA233*Assumptions!$B$35),BA233*(VLOOKUP(F233,GHGConversion,2,FALSE)))),0)</f>
        <v/>
      </c>
      <c r="CJ233" s="134" t="str">
        <f t="shared" si="35"/>
        <v/>
      </c>
      <c r="CK233" s="12" t="str">
        <f t="shared" si="36"/>
        <v/>
      </c>
      <c r="CL233" s="99" t="str">
        <f t="shared" si="37"/>
        <v/>
      </c>
      <c r="CM233" s="99" t="str">
        <f t="shared" si="38"/>
        <v/>
      </c>
      <c r="CN233" s="99"/>
      <c r="CO233" s="99" t="str">
        <f t="shared" si="39"/>
        <v/>
      </c>
      <c r="CP233" s="99" t="str">
        <f t="shared" si="40"/>
        <v/>
      </c>
      <c r="CQ233" s="99" t="str">
        <f t="shared" si="41"/>
        <v/>
      </c>
    </row>
    <row r="234" spans="40:95">
      <c r="AN234" s="102" t="str">
        <f t="shared" si="32"/>
        <v/>
      </c>
      <c r="BA234" s="132" t="str">
        <f t="shared" si="33"/>
        <v/>
      </c>
      <c r="BB234" s="102" t="str">
        <f>IFERROR(IF(A234="","",AS234*Assumptions!$B$4*(VLOOKUP(AG234,TechnicalSuccess,2,FALSE))*AK234),0)</f>
        <v/>
      </c>
      <c r="BC234" s="133" t="str">
        <f t="shared" si="34"/>
        <v/>
      </c>
      <c r="BD234" s="133" t="str">
        <f>IF(A234="","",#REF!*VLOOKUP(AG234,TechnicalSuccess,2,FALSE)*AK234)</f>
        <v/>
      </c>
      <c r="BE234" s="134" t="str">
        <f>IFERROR(IF(A234="","",(IF(COUNTIF(Inputs!$A234,"2*")=1,((BA234/10000)*Assumptions!$B$6),((AT234+(AT234*Assumptions!$B$5))/AJ234)*(VLOOKUP(AG234,TechnicalSuccess,2,FALSE))*AK234))),0)</f>
        <v/>
      </c>
      <c r="BF234" s="269"/>
      <c r="BG234" s="269"/>
      <c r="BH234" s="269"/>
      <c r="BI234" s="269"/>
      <c r="BJ234" s="269"/>
      <c r="BK234" s="269"/>
      <c r="BL234" s="269"/>
      <c r="BM234" s="269"/>
      <c r="BN234" s="269"/>
      <c r="BO234" s="269"/>
      <c r="BP234" s="269"/>
      <c r="BQ234" s="283"/>
      <c r="BR234" s="269"/>
      <c r="BS234" s="269"/>
      <c r="BT234" s="269"/>
      <c r="BU234" s="269"/>
      <c r="BV234" s="269"/>
      <c r="BW234" s="269"/>
      <c r="BX234" s="269"/>
      <c r="BY234" s="269"/>
      <c r="BZ234" s="269"/>
      <c r="CA234" s="269"/>
      <c r="CB234" s="269"/>
      <c r="CC234" s="269"/>
      <c r="CD234" s="269"/>
      <c r="CE234" s="269"/>
      <c r="CF234" s="269"/>
      <c r="CG234" s="269"/>
      <c r="CH234" s="269"/>
      <c r="CI234" s="102" t="str">
        <f>IFERROR(IF(A234="","",IF(COUNTIF(Inputs!$A234,"2*")=1,(Inputs!BA234*Assumptions!$B$35),BA234*(VLOOKUP(F234,GHGConversion,2,FALSE)))),0)</f>
        <v/>
      </c>
      <c r="CJ234" s="134" t="str">
        <f t="shared" si="35"/>
        <v/>
      </c>
      <c r="CK234" s="12" t="str">
        <f t="shared" si="36"/>
        <v/>
      </c>
      <c r="CL234" s="99" t="str">
        <f t="shared" si="37"/>
        <v/>
      </c>
      <c r="CM234" s="99" t="str">
        <f t="shared" si="38"/>
        <v/>
      </c>
      <c r="CN234" s="99"/>
      <c r="CO234" s="99" t="str">
        <f t="shared" si="39"/>
        <v/>
      </c>
      <c r="CP234" s="99" t="str">
        <f t="shared" si="40"/>
        <v/>
      </c>
      <c r="CQ234" s="99" t="str">
        <f t="shared" si="41"/>
        <v/>
      </c>
    </row>
    <row r="235" spans="40:95">
      <c r="AN235" s="102" t="str">
        <f t="shared" si="32"/>
        <v/>
      </c>
      <c r="BA235" s="132" t="str">
        <f t="shared" si="33"/>
        <v/>
      </c>
      <c r="BB235" s="102" t="str">
        <f>IFERROR(IF(A235="","",AS235*Assumptions!$B$4*(VLOOKUP(AG235,TechnicalSuccess,2,FALSE))*AK235),0)</f>
        <v/>
      </c>
      <c r="BC235" s="133" t="str">
        <f t="shared" si="34"/>
        <v/>
      </c>
      <c r="BD235" s="133" t="str">
        <f>IF(A235="","",#REF!*VLOOKUP(AG235,TechnicalSuccess,2,FALSE)*AK235)</f>
        <v/>
      </c>
      <c r="BE235" s="134" t="str">
        <f>IFERROR(IF(A235="","",(IF(COUNTIF(Inputs!$A235,"2*")=1,((BA235/10000)*Assumptions!$B$6),((AT235+(AT235*Assumptions!$B$5))/AJ235)*(VLOOKUP(AG235,TechnicalSuccess,2,FALSE))*AK235))),0)</f>
        <v/>
      </c>
      <c r="BF235" s="269"/>
      <c r="BG235" s="269"/>
      <c r="BH235" s="269"/>
      <c r="BI235" s="269"/>
      <c r="BJ235" s="269"/>
      <c r="BK235" s="269"/>
      <c r="BL235" s="269"/>
      <c r="BM235" s="269"/>
      <c r="BN235" s="269"/>
      <c r="BO235" s="269"/>
      <c r="BP235" s="269"/>
      <c r="BQ235" s="283"/>
      <c r="BR235" s="269"/>
      <c r="BS235" s="269"/>
      <c r="BT235" s="269"/>
      <c r="BU235" s="269"/>
      <c r="BV235" s="269"/>
      <c r="BW235" s="269"/>
      <c r="BX235" s="269"/>
      <c r="BY235" s="269"/>
      <c r="BZ235" s="269"/>
      <c r="CA235" s="269"/>
      <c r="CB235" s="269"/>
      <c r="CC235" s="269"/>
      <c r="CD235" s="269"/>
      <c r="CE235" s="269"/>
      <c r="CF235" s="269"/>
      <c r="CG235" s="269"/>
      <c r="CH235" s="269"/>
      <c r="CI235" s="102" t="str">
        <f>IFERROR(IF(A235="","",IF(COUNTIF(Inputs!$A235,"2*")=1,(Inputs!BA235*Assumptions!$B$35),BA235*(VLOOKUP(F235,GHGConversion,2,FALSE)))),0)</f>
        <v/>
      </c>
      <c r="CJ235" s="134" t="str">
        <f t="shared" si="35"/>
        <v/>
      </c>
      <c r="CK235" s="12" t="str">
        <f t="shared" si="36"/>
        <v/>
      </c>
      <c r="CL235" s="99" t="str">
        <f t="shared" si="37"/>
        <v/>
      </c>
      <c r="CM235" s="99" t="str">
        <f t="shared" si="38"/>
        <v/>
      </c>
      <c r="CN235" s="99"/>
      <c r="CO235" s="99" t="str">
        <f t="shared" si="39"/>
        <v/>
      </c>
      <c r="CP235" s="99" t="str">
        <f t="shared" si="40"/>
        <v/>
      </c>
      <c r="CQ235" s="99" t="str">
        <f t="shared" si="41"/>
        <v/>
      </c>
    </row>
    <row r="236" spans="40:95">
      <c r="AN236" s="102" t="str">
        <f t="shared" si="32"/>
        <v/>
      </c>
      <c r="BA236" s="132" t="str">
        <f t="shared" si="33"/>
        <v/>
      </c>
      <c r="BB236" s="102" t="str">
        <f>IFERROR(IF(A236="","",AS236*Assumptions!$B$4*(VLOOKUP(AG236,TechnicalSuccess,2,FALSE))*AK236),0)</f>
        <v/>
      </c>
      <c r="BC236" s="133" t="str">
        <f t="shared" si="34"/>
        <v/>
      </c>
      <c r="BD236" s="133" t="str">
        <f>IF(A236="","",#REF!*VLOOKUP(AG236,TechnicalSuccess,2,FALSE)*AK236)</f>
        <v/>
      </c>
      <c r="BE236" s="134" t="str">
        <f>IFERROR(IF(A236="","",(IF(COUNTIF(Inputs!$A236,"2*")=1,((BA236/10000)*Assumptions!$B$6),((AT236+(AT236*Assumptions!$B$5))/AJ236)*(VLOOKUP(AG236,TechnicalSuccess,2,FALSE))*AK236))),0)</f>
        <v/>
      </c>
      <c r="BF236" s="269"/>
      <c r="BG236" s="269"/>
      <c r="BH236" s="269"/>
      <c r="BI236" s="269"/>
      <c r="BJ236" s="269"/>
      <c r="BK236" s="269"/>
      <c r="BL236" s="269"/>
      <c r="BM236" s="269"/>
      <c r="BN236" s="269"/>
      <c r="BO236" s="269"/>
      <c r="BP236" s="269"/>
      <c r="BQ236" s="283"/>
      <c r="BR236" s="269"/>
      <c r="BS236" s="269"/>
      <c r="BT236" s="269"/>
      <c r="BU236" s="269"/>
      <c r="BV236" s="269"/>
      <c r="BW236" s="269"/>
      <c r="BX236" s="269"/>
      <c r="BY236" s="269"/>
      <c r="BZ236" s="269"/>
      <c r="CA236" s="269"/>
      <c r="CB236" s="269"/>
      <c r="CC236" s="269"/>
      <c r="CD236" s="269"/>
      <c r="CE236" s="269"/>
      <c r="CF236" s="269"/>
      <c r="CG236" s="269"/>
      <c r="CH236" s="269"/>
      <c r="CI236" s="102" t="str">
        <f>IFERROR(IF(A236="","",IF(COUNTIF(Inputs!$A236,"2*")=1,(Inputs!BA236*Assumptions!$B$35),BA236*(VLOOKUP(F236,GHGConversion,2,FALSE)))),0)</f>
        <v/>
      </c>
      <c r="CJ236" s="134" t="str">
        <f t="shared" si="35"/>
        <v/>
      </c>
      <c r="CK236" s="12" t="str">
        <f t="shared" si="36"/>
        <v/>
      </c>
      <c r="CL236" s="99" t="str">
        <f t="shared" si="37"/>
        <v/>
      </c>
      <c r="CM236" s="99" t="str">
        <f t="shared" si="38"/>
        <v/>
      </c>
      <c r="CN236" s="99"/>
      <c r="CO236" s="99" t="str">
        <f t="shared" si="39"/>
        <v/>
      </c>
      <c r="CP236" s="99" t="str">
        <f t="shared" si="40"/>
        <v/>
      </c>
      <c r="CQ236" s="99" t="str">
        <f t="shared" si="41"/>
        <v/>
      </c>
    </row>
    <row r="237" spans="40:95">
      <c r="AN237" s="102" t="str">
        <f t="shared" si="32"/>
        <v/>
      </c>
      <c r="BA237" s="132" t="str">
        <f t="shared" si="33"/>
        <v/>
      </c>
      <c r="BB237" s="102" t="str">
        <f>IFERROR(IF(A237="","",AS237*Assumptions!$B$4*(VLOOKUP(AG237,TechnicalSuccess,2,FALSE))*AK237),0)</f>
        <v/>
      </c>
      <c r="BC237" s="133" t="str">
        <f t="shared" si="34"/>
        <v/>
      </c>
      <c r="BD237" s="133" t="str">
        <f>IF(A237="","",#REF!*VLOOKUP(AG237,TechnicalSuccess,2,FALSE)*AK237)</f>
        <v/>
      </c>
      <c r="BE237" s="134" t="str">
        <f>IFERROR(IF(A237="","",(IF(COUNTIF(Inputs!$A237,"2*")=1,((BA237/10000)*Assumptions!$B$6),((AT237+(AT237*Assumptions!$B$5))/AJ237)*(VLOOKUP(AG237,TechnicalSuccess,2,FALSE))*AK237))),0)</f>
        <v/>
      </c>
      <c r="BF237" s="269"/>
      <c r="BG237" s="269"/>
      <c r="BH237" s="269"/>
      <c r="BI237" s="269"/>
      <c r="BJ237" s="269"/>
      <c r="BK237" s="269"/>
      <c r="BL237" s="269"/>
      <c r="BM237" s="269"/>
      <c r="BN237" s="269"/>
      <c r="BO237" s="269"/>
      <c r="BP237" s="269"/>
      <c r="BQ237" s="283"/>
      <c r="BR237" s="269"/>
      <c r="BS237" s="269"/>
      <c r="BT237" s="269"/>
      <c r="BU237" s="269"/>
      <c r="BV237" s="269"/>
      <c r="BW237" s="269"/>
      <c r="BX237" s="269"/>
      <c r="BY237" s="269"/>
      <c r="BZ237" s="269"/>
      <c r="CA237" s="269"/>
      <c r="CB237" s="269"/>
      <c r="CC237" s="269"/>
      <c r="CD237" s="269"/>
      <c r="CE237" s="269"/>
      <c r="CF237" s="269"/>
      <c r="CG237" s="269"/>
      <c r="CH237" s="269"/>
      <c r="CI237" s="102" t="str">
        <f>IFERROR(IF(A237="","",IF(COUNTIF(Inputs!$A237,"2*")=1,(Inputs!BA237*Assumptions!$B$35),BA237*(VLOOKUP(F237,GHGConversion,2,FALSE)))),0)</f>
        <v/>
      </c>
      <c r="CJ237" s="134" t="str">
        <f t="shared" si="35"/>
        <v/>
      </c>
      <c r="CK237" s="12" t="str">
        <f t="shared" si="36"/>
        <v/>
      </c>
      <c r="CL237" s="99" t="str">
        <f t="shared" si="37"/>
        <v/>
      </c>
      <c r="CM237" s="99" t="str">
        <f t="shared" si="38"/>
        <v/>
      </c>
      <c r="CN237" s="99"/>
      <c r="CO237" s="99" t="str">
        <f t="shared" si="39"/>
        <v/>
      </c>
      <c r="CP237" s="99" t="str">
        <f t="shared" si="40"/>
        <v/>
      </c>
      <c r="CQ237" s="99" t="str">
        <f t="shared" si="41"/>
        <v/>
      </c>
    </row>
    <row r="238" spans="40:95">
      <c r="AN238" s="102" t="str">
        <f t="shared" si="32"/>
        <v/>
      </c>
      <c r="BA238" s="132" t="str">
        <f t="shared" si="33"/>
        <v/>
      </c>
      <c r="BB238" s="102" t="str">
        <f>IFERROR(IF(A238="","",AS238*Assumptions!$B$4*(VLOOKUP(AG238,TechnicalSuccess,2,FALSE))*AK238),0)</f>
        <v/>
      </c>
      <c r="BC238" s="133" t="str">
        <f t="shared" si="34"/>
        <v/>
      </c>
      <c r="BD238" s="133" t="str">
        <f>IF(A238="","",#REF!*VLOOKUP(AG238,TechnicalSuccess,2,FALSE)*AK238)</f>
        <v/>
      </c>
      <c r="BE238" s="134" t="str">
        <f>IFERROR(IF(A238="","",(IF(COUNTIF(Inputs!$A238,"2*")=1,((BA238/10000)*Assumptions!$B$6),((AT238+(AT238*Assumptions!$B$5))/AJ238)*(VLOOKUP(AG238,TechnicalSuccess,2,FALSE))*AK238))),0)</f>
        <v/>
      </c>
      <c r="BF238" s="269"/>
      <c r="BG238" s="269"/>
      <c r="BH238" s="269"/>
      <c r="BI238" s="269"/>
      <c r="BJ238" s="269"/>
      <c r="BK238" s="269"/>
      <c r="BL238" s="269"/>
      <c r="BM238" s="269"/>
      <c r="BN238" s="269"/>
      <c r="BO238" s="269"/>
      <c r="BP238" s="269"/>
      <c r="BQ238" s="283"/>
      <c r="BR238" s="269"/>
      <c r="BS238" s="269"/>
      <c r="BT238" s="269"/>
      <c r="BU238" s="269"/>
      <c r="BV238" s="269"/>
      <c r="BW238" s="269"/>
      <c r="BX238" s="269"/>
      <c r="BY238" s="269"/>
      <c r="BZ238" s="269"/>
      <c r="CA238" s="269"/>
      <c r="CB238" s="269"/>
      <c r="CC238" s="269"/>
      <c r="CD238" s="269"/>
      <c r="CE238" s="269"/>
      <c r="CF238" s="269"/>
      <c r="CG238" s="269"/>
      <c r="CH238" s="269"/>
      <c r="CI238" s="102" t="str">
        <f>IFERROR(IF(A238="","",IF(COUNTIF(Inputs!$A238,"2*")=1,(Inputs!BA238*Assumptions!$B$35),BA238*(VLOOKUP(F238,GHGConversion,2,FALSE)))),0)</f>
        <v/>
      </c>
      <c r="CJ238" s="134" t="str">
        <f t="shared" si="35"/>
        <v/>
      </c>
      <c r="CK238" s="12" t="str">
        <f t="shared" si="36"/>
        <v/>
      </c>
      <c r="CL238" s="99" t="str">
        <f t="shared" si="37"/>
        <v/>
      </c>
      <c r="CM238" s="99" t="str">
        <f t="shared" si="38"/>
        <v/>
      </c>
      <c r="CN238" s="99"/>
      <c r="CO238" s="99" t="str">
        <f t="shared" si="39"/>
        <v/>
      </c>
      <c r="CP238" s="99" t="str">
        <f t="shared" si="40"/>
        <v/>
      </c>
      <c r="CQ238" s="99" t="str">
        <f t="shared" si="41"/>
        <v/>
      </c>
    </row>
    <row r="239" spans="40:95">
      <c r="AN239" s="102" t="str">
        <f t="shared" si="32"/>
        <v/>
      </c>
      <c r="BA239" s="132" t="str">
        <f t="shared" si="33"/>
        <v/>
      </c>
      <c r="BB239" s="102" t="str">
        <f>IFERROR(IF(A239="","",AS239*Assumptions!$B$4*(VLOOKUP(AG239,TechnicalSuccess,2,FALSE))*AK239),0)</f>
        <v/>
      </c>
      <c r="BC239" s="133" t="str">
        <f t="shared" si="34"/>
        <v/>
      </c>
      <c r="BD239" s="133" t="str">
        <f>IF(A239="","",#REF!*VLOOKUP(AG239,TechnicalSuccess,2,FALSE)*AK239)</f>
        <v/>
      </c>
      <c r="BE239" s="134" t="str">
        <f>IFERROR(IF(A239="","",(IF(COUNTIF(Inputs!$A239,"2*")=1,((BA239/10000)*Assumptions!$B$6),((AT239+(AT239*Assumptions!$B$5))/AJ239)*(VLOOKUP(AG239,TechnicalSuccess,2,FALSE))*AK239))),0)</f>
        <v/>
      </c>
      <c r="BF239" s="269"/>
      <c r="BG239" s="269"/>
      <c r="BH239" s="269"/>
      <c r="BI239" s="269"/>
      <c r="BJ239" s="269"/>
      <c r="BK239" s="269"/>
      <c r="BL239" s="269"/>
      <c r="BM239" s="269"/>
      <c r="BN239" s="269"/>
      <c r="BO239" s="269"/>
      <c r="BP239" s="269"/>
      <c r="BQ239" s="283"/>
      <c r="BR239" s="269"/>
      <c r="BS239" s="269"/>
      <c r="BT239" s="269"/>
      <c r="BU239" s="269"/>
      <c r="BV239" s="269"/>
      <c r="BW239" s="269"/>
      <c r="BX239" s="269"/>
      <c r="BY239" s="269"/>
      <c r="BZ239" s="269"/>
      <c r="CA239" s="269"/>
      <c r="CB239" s="269"/>
      <c r="CC239" s="269"/>
      <c r="CD239" s="269"/>
      <c r="CE239" s="269"/>
      <c r="CF239" s="269"/>
      <c r="CG239" s="269"/>
      <c r="CH239" s="269"/>
      <c r="CI239" s="102" t="str">
        <f>IFERROR(IF(A239="","",IF(COUNTIF(Inputs!$A239,"2*")=1,(Inputs!BA239*Assumptions!$B$35),BA239*(VLOOKUP(F239,GHGConversion,2,FALSE)))),0)</f>
        <v/>
      </c>
      <c r="CJ239" s="134" t="str">
        <f t="shared" si="35"/>
        <v/>
      </c>
      <c r="CK239" s="12" t="str">
        <f t="shared" si="36"/>
        <v/>
      </c>
      <c r="CL239" s="99" t="str">
        <f t="shared" si="37"/>
        <v/>
      </c>
      <c r="CM239" s="99" t="str">
        <f t="shared" si="38"/>
        <v/>
      </c>
      <c r="CN239" s="99"/>
      <c r="CO239" s="99" t="str">
        <f t="shared" si="39"/>
        <v/>
      </c>
      <c r="CP239" s="99" t="str">
        <f t="shared" si="40"/>
        <v/>
      </c>
      <c r="CQ239" s="99" t="str">
        <f t="shared" si="41"/>
        <v/>
      </c>
    </row>
    <row r="240" spans="40:95">
      <c r="AN240" s="102" t="str">
        <f t="shared" si="32"/>
        <v/>
      </c>
      <c r="BA240" s="132" t="str">
        <f t="shared" si="33"/>
        <v/>
      </c>
      <c r="BB240" s="102" t="str">
        <f>IFERROR(IF(A240="","",AS240*Assumptions!$B$4*(VLOOKUP(AG240,TechnicalSuccess,2,FALSE))*AK240),0)</f>
        <v/>
      </c>
      <c r="BC240" s="133" t="str">
        <f t="shared" si="34"/>
        <v/>
      </c>
      <c r="BD240" s="133" t="str">
        <f>IF(A240="","",#REF!*VLOOKUP(AG240,TechnicalSuccess,2,FALSE)*AK240)</f>
        <v/>
      </c>
      <c r="BE240" s="134" t="str">
        <f>IFERROR(IF(A240="","",(IF(COUNTIF(Inputs!$A240,"2*")=1,((BA240/10000)*Assumptions!$B$6),((AT240+(AT240*Assumptions!$B$5))/AJ240)*(VLOOKUP(AG240,TechnicalSuccess,2,FALSE))*AK240))),0)</f>
        <v/>
      </c>
      <c r="BF240" s="269"/>
      <c r="BG240" s="269"/>
      <c r="BH240" s="269"/>
      <c r="BI240" s="269"/>
      <c r="BJ240" s="269"/>
      <c r="BK240" s="269"/>
      <c r="BL240" s="269"/>
      <c r="BM240" s="269"/>
      <c r="BN240" s="269"/>
      <c r="BO240" s="269"/>
      <c r="BP240" s="269"/>
      <c r="BQ240" s="283"/>
      <c r="BR240" s="269"/>
      <c r="BS240" s="269"/>
      <c r="BT240" s="269"/>
      <c r="BU240" s="269"/>
      <c r="BV240" s="269"/>
      <c r="BW240" s="269"/>
      <c r="BX240" s="269"/>
      <c r="BY240" s="269"/>
      <c r="BZ240" s="269"/>
      <c r="CA240" s="269"/>
      <c r="CB240" s="269"/>
      <c r="CC240" s="269"/>
      <c r="CD240" s="269"/>
      <c r="CE240" s="269"/>
      <c r="CF240" s="269"/>
      <c r="CG240" s="269"/>
      <c r="CH240" s="269"/>
      <c r="CI240" s="102" t="str">
        <f>IFERROR(IF(A240="","",IF(COUNTIF(Inputs!$A240,"2*")=1,(Inputs!BA240*Assumptions!$B$35),BA240*(VLOOKUP(F240,GHGConversion,2,FALSE)))),0)</f>
        <v/>
      </c>
      <c r="CJ240" s="134" t="str">
        <f t="shared" si="35"/>
        <v/>
      </c>
      <c r="CK240" s="12" t="str">
        <f t="shared" si="36"/>
        <v/>
      </c>
      <c r="CL240" s="99" t="str">
        <f t="shared" si="37"/>
        <v/>
      </c>
      <c r="CM240" s="99" t="str">
        <f t="shared" si="38"/>
        <v/>
      </c>
      <c r="CN240" s="99"/>
      <c r="CO240" s="99" t="str">
        <f t="shared" si="39"/>
        <v/>
      </c>
      <c r="CP240" s="99" t="str">
        <f t="shared" si="40"/>
        <v/>
      </c>
      <c r="CQ240" s="99" t="str">
        <f t="shared" si="41"/>
        <v/>
      </c>
    </row>
    <row r="241" spans="40:95">
      <c r="AN241" s="102" t="str">
        <f t="shared" si="32"/>
        <v/>
      </c>
      <c r="BA241" s="132" t="str">
        <f t="shared" si="33"/>
        <v/>
      </c>
      <c r="BB241" s="102" t="str">
        <f>IFERROR(IF(A241="","",AS241*Assumptions!$B$4*(VLOOKUP(AG241,TechnicalSuccess,2,FALSE))*AK241),0)</f>
        <v/>
      </c>
      <c r="BC241" s="133" t="str">
        <f t="shared" si="34"/>
        <v/>
      </c>
      <c r="BD241" s="133" t="str">
        <f>IF(A241="","",#REF!*VLOOKUP(AG241,TechnicalSuccess,2,FALSE)*AK241)</f>
        <v/>
      </c>
      <c r="BE241" s="134" t="str">
        <f>IFERROR(IF(A241="","",(IF(COUNTIF(Inputs!$A241,"2*")=1,((BA241/10000)*Assumptions!$B$6),((AT241+(AT241*Assumptions!$B$5))/AJ241)*(VLOOKUP(AG241,TechnicalSuccess,2,FALSE))*AK241))),0)</f>
        <v/>
      </c>
      <c r="BF241" s="269"/>
      <c r="BG241" s="269"/>
      <c r="BH241" s="269"/>
      <c r="BI241" s="269"/>
      <c r="BJ241" s="269"/>
      <c r="BK241" s="269"/>
      <c r="BL241" s="269"/>
      <c r="BM241" s="269"/>
      <c r="BN241" s="269"/>
      <c r="BO241" s="269"/>
      <c r="BP241" s="269"/>
      <c r="BQ241" s="283"/>
      <c r="BR241" s="269"/>
      <c r="BS241" s="269"/>
      <c r="BT241" s="269"/>
      <c r="BU241" s="269"/>
      <c r="BV241" s="269"/>
      <c r="BW241" s="269"/>
      <c r="BX241" s="269"/>
      <c r="BY241" s="269"/>
      <c r="BZ241" s="269"/>
      <c r="CA241" s="269"/>
      <c r="CB241" s="269"/>
      <c r="CC241" s="269"/>
      <c r="CD241" s="269"/>
      <c r="CE241" s="269"/>
      <c r="CF241" s="269"/>
      <c r="CG241" s="269"/>
      <c r="CH241" s="269"/>
      <c r="CI241" s="102" t="str">
        <f>IFERROR(IF(A241="","",IF(COUNTIF(Inputs!$A241,"2*")=1,(Inputs!BA241*Assumptions!$B$35),BA241*(VLOOKUP(F241,GHGConversion,2,FALSE)))),0)</f>
        <v/>
      </c>
      <c r="CJ241" s="134" t="str">
        <f t="shared" si="35"/>
        <v/>
      </c>
      <c r="CK241" s="12" t="str">
        <f t="shared" si="36"/>
        <v/>
      </c>
      <c r="CL241" s="99" t="str">
        <f t="shared" si="37"/>
        <v/>
      </c>
      <c r="CM241" s="99" t="str">
        <f t="shared" si="38"/>
        <v/>
      </c>
      <c r="CN241" s="99"/>
      <c r="CO241" s="99" t="str">
        <f t="shared" si="39"/>
        <v/>
      </c>
      <c r="CP241" s="99" t="str">
        <f t="shared" si="40"/>
        <v/>
      </c>
      <c r="CQ241" s="99" t="str">
        <f t="shared" si="41"/>
        <v/>
      </c>
    </row>
    <row r="242" spans="40:95">
      <c r="AN242" s="102" t="str">
        <f t="shared" si="32"/>
        <v/>
      </c>
      <c r="BA242" s="132" t="str">
        <f t="shared" si="33"/>
        <v/>
      </c>
      <c r="BB242" s="102" t="str">
        <f>IFERROR(IF(A242="","",AS242*Assumptions!$B$4*(VLOOKUP(AG242,TechnicalSuccess,2,FALSE))*AK242),0)</f>
        <v/>
      </c>
      <c r="BC242" s="133" t="str">
        <f t="shared" si="34"/>
        <v/>
      </c>
      <c r="BD242" s="133" t="str">
        <f>IF(A242="","",#REF!*VLOOKUP(AG242,TechnicalSuccess,2,FALSE)*AK242)</f>
        <v/>
      </c>
      <c r="BE242" s="134" t="str">
        <f>IFERROR(IF(A242="","",(IF(COUNTIF(Inputs!$A242,"2*")=1,((BA242/10000)*Assumptions!$B$6),((AT242+(AT242*Assumptions!$B$5))/AJ242)*(VLOOKUP(AG242,TechnicalSuccess,2,FALSE))*AK242))),0)</f>
        <v/>
      </c>
      <c r="BF242" s="269"/>
      <c r="BG242" s="269"/>
      <c r="BH242" s="269"/>
      <c r="BI242" s="269"/>
      <c r="BJ242" s="269"/>
      <c r="BK242" s="269"/>
      <c r="BL242" s="269"/>
      <c r="BM242" s="269"/>
      <c r="BN242" s="269"/>
      <c r="BO242" s="269"/>
      <c r="BP242" s="269"/>
      <c r="BQ242" s="283"/>
      <c r="BR242" s="269"/>
      <c r="BS242" s="269"/>
      <c r="BT242" s="269"/>
      <c r="BU242" s="269"/>
      <c r="BV242" s="269"/>
      <c r="BW242" s="269"/>
      <c r="BX242" s="269"/>
      <c r="BY242" s="269"/>
      <c r="BZ242" s="269"/>
      <c r="CA242" s="269"/>
      <c r="CB242" s="269"/>
      <c r="CC242" s="269"/>
      <c r="CD242" s="269"/>
      <c r="CE242" s="269"/>
      <c r="CF242" s="269"/>
      <c r="CG242" s="269"/>
      <c r="CH242" s="269"/>
      <c r="CI242" s="102" t="str">
        <f>IFERROR(IF(A242="","",IF(COUNTIF(Inputs!$A242,"2*")=1,(Inputs!BA242*Assumptions!$B$35),BA242*(VLOOKUP(F242,GHGConversion,2,FALSE)))),0)</f>
        <v/>
      </c>
      <c r="CJ242" s="134" t="str">
        <f t="shared" si="35"/>
        <v/>
      </c>
      <c r="CK242" s="12" t="str">
        <f t="shared" si="36"/>
        <v/>
      </c>
      <c r="CL242" s="99" t="str">
        <f t="shared" si="37"/>
        <v/>
      </c>
      <c r="CM242" s="99" t="str">
        <f t="shared" si="38"/>
        <v/>
      </c>
      <c r="CN242" s="99"/>
      <c r="CO242" s="99" t="str">
        <f t="shared" si="39"/>
        <v/>
      </c>
      <c r="CP242" s="99" t="str">
        <f t="shared" si="40"/>
        <v/>
      </c>
      <c r="CQ242" s="99" t="str">
        <f t="shared" si="41"/>
        <v/>
      </c>
    </row>
    <row r="243" spans="40:95">
      <c r="AN243" s="102" t="str">
        <f t="shared" si="32"/>
        <v/>
      </c>
      <c r="BA243" s="132" t="str">
        <f t="shared" si="33"/>
        <v/>
      </c>
      <c r="BB243" s="102" t="str">
        <f>IFERROR(IF(A243="","",AS243*Assumptions!$B$4*(VLOOKUP(AG243,TechnicalSuccess,2,FALSE))*AK243),0)</f>
        <v/>
      </c>
      <c r="BC243" s="133" t="str">
        <f t="shared" si="34"/>
        <v/>
      </c>
      <c r="BD243" s="133" t="str">
        <f>IF(A243="","",#REF!*VLOOKUP(AG243,TechnicalSuccess,2,FALSE)*AK243)</f>
        <v/>
      </c>
      <c r="BE243" s="134" t="str">
        <f>IFERROR(IF(A243="","",(IF(COUNTIF(Inputs!$A243,"2*")=1,((BA243/10000)*Assumptions!$B$6),((AT243+(AT243*Assumptions!$B$5))/AJ243)*(VLOOKUP(AG243,TechnicalSuccess,2,FALSE))*AK243))),0)</f>
        <v/>
      </c>
      <c r="BF243" s="269"/>
      <c r="BG243" s="269"/>
      <c r="BH243" s="269"/>
      <c r="BI243" s="269"/>
      <c r="BJ243" s="269"/>
      <c r="BK243" s="269"/>
      <c r="BL243" s="269"/>
      <c r="BM243" s="269"/>
      <c r="BN243" s="269"/>
      <c r="BO243" s="269"/>
      <c r="BP243" s="269"/>
      <c r="BQ243" s="283"/>
      <c r="BR243" s="269"/>
      <c r="BS243" s="269"/>
      <c r="BT243" s="269"/>
      <c r="BU243" s="269"/>
      <c r="BV243" s="269"/>
      <c r="BW243" s="269"/>
      <c r="BX243" s="269"/>
      <c r="BY243" s="269"/>
      <c r="BZ243" s="269"/>
      <c r="CA243" s="269"/>
      <c r="CB243" s="269"/>
      <c r="CC243" s="269"/>
      <c r="CD243" s="269"/>
      <c r="CE243" s="269"/>
      <c r="CF243" s="269"/>
      <c r="CG243" s="269"/>
      <c r="CH243" s="269"/>
      <c r="CI243" s="102" t="str">
        <f>IFERROR(IF(A243="","",IF(COUNTIF(Inputs!$A243,"2*")=1,(Inputs!BA243*Assumptions!$B$35),BA243*(VLOOKUP(F243,GHGConversion,2,FALSE)))),0)</f>
        <v/>
      </c>
      <c r="CJ243" s="134" t="str">
        <f t="shared" si="35"/>
        <v/>
      </c>
      <c r="CK243" s="12" t="str">
        <f t="shared" si="36"/>
        <v/>
      </c>
      <c r="CL243" s="99" t="str">
        <f t="shared" si="37"/>
        <v/>
      </c>
      <c r="CM243" s="99" t="str">
        <f t="shared" si="38"/>
        <v/>
      </c>
      <c r="CN243" s="99"/>
      <c r="CO243" s="99" t="str">
        <f t="shared" si="39"/>
        <v/>
      </c>
      <c r="CP243" s="99" t="str">
        <f t="shared" si="40"/>
        <v/>
      </c>
      <c r="CQ243" s="99" t="str">
        <f t="shared" si="41"/>
        <v/>
      </c>
    </row>
    <row r="244" spans="40:95">
      <c r="AN244" s="102" t="str">
        <f t="shared" si="32"/>
        <v/>
      </c>
      <c r="BA244" s="132" t="str">
        <f t="shared" si="33"/>
        <v/>
      </c>
      <c r="BB244" s="102" t="str">
        <f>IFERROR(IF(A244="","",AS244*Assumptions!$B$4*(VLOOKUP(AG244,TechnicalSuccess,2,FALSE))*AK244),0)</f>
        <v/>
      </c>
      <c r="BC244" s="133" t="str">
        <f t="shared" si="34"/>
        <v/>
      </c>
      <c r="BD244" s="133" t="str">
        <f>IF(A244="","",#REF!*VLOOKUP(AG244,TechnicalSuccess,2,FALSE)*AK244)</f>
        <v/>
      </c>
      <c r="BE244" s="134" t="str">
        <f>IFERROR(IF(A244="","",(IF(COUNTIF(Inputs!$A244,"2*")=1,((BA244/10000)*Assumptions!$B$6),((AT244+(AT244*Assumptions!$B$5))/AJ244)*(VLOOKUP(AG244,TechnicalSuccess,2,FALSE))*AK244))),0)</f>
        <v/>
      </c>
      <c r="BF244" s="269"/>
      <c r="BG244" s="269"/>
      <c r="BH244" s="269"/>
      <c r="BI244" s="269"/>
      <c r="BJ244" s="269"/>
      <c r="BK244" s="269"/>
      <c r="BL244" s="269"/>
      <c r="BM244" s="269"/>
      <c r="BN244" s="269"/>
      <c r="BO244" s="269"/>
      <c r="BP244" s="269"/>
      <c r="BQ244" s="283"/>
      <c r="BR244" s="269"/>
      <c r="BS244" s="269"/>
      <c r="BT244" s="269"/>
      <c r="BU244" s="269"/>
      <c r="BV244" s="269"/>
      <c r="BW244" s="269"/>
      <c r="BX244" s="269"/>
      <c r="BY244" s="269"/>
      <c r="BZ244" s="269"/>
      <c r="CA244" s="269"/>
      <c r="CB244" s="269"/>
      <c r="CC244" s="269"/>
      <c r="CD244" s="269"/>
      <c r="CE244" s="269"/>
      <c r="CF244" s="269"/>
      <c r="CG244" s="269"/>
      <c r="CH244" s="269"/>
      <c r="CI244" s="102" t="str">
        <f>IFERROR(IF(A244="","",IF(COUNTIF(Inputs!$A244,"2*")=1,(Inputs!BA244*Assumptions!$B$35),BA244*(VLOOKUP(F244,GHGConversion,2,FALSE)))),0)</f>
        <v/>
      </c>
      <c r="CJ244" s="134" t="str">
        <f t="shared" si="35"/>
        <v/>
      </c>
      <c r="CK244" s="12" t="str">
        <f t="shared" si="36"/>
        <v/>
      </c>
      <c r="CL244" s="99" t="str">
        <f t="shared" si="37"/>
        <v/>
      </c>
      <c r="CM244" s="99" t="str">
        <f t="shared" si="38"/>
        <v/>
      </c>
      <c r="CN244" s="99"/>
      <c r="CO244" s="99" t="str">
        <f t="shared" si="39"/>
        <v/>
      </c>
      <c r="CP244" s="99" t="str">
        <f t="shared" si="40"/>
        <v/>
      </c>
      <c r="CQ244" s="99" t="str">
        <f t="shared" si="41"/>
        <v/>
      </c>
    </row>
    <row r="245" spans="40:95">
      <c r="AN245" s="102" t="str">
        <f t="shared" si="32"/>
        <v/>
      </c>
      <c r="BA245" s="132" t="str">
        <f t="shared" si="33"/>
        <v/>
      </c>
      <c r="BB245" s="102" t="str">
        <f>IFERROR(IF(A245="","",AS245*Assumptions!$B$4*(VLOOKUP(AG245,TechnicalSuccess,2,FALSE))*AK245),0)</f>
        <v/>
      </c>
      <c r="BC245" s="133" t="str">
        <f t="shared" si="34"/>
        <v/>
      </c>
      <c r="BD245" s="133" t="str">
        <f>IF(A245="","",#REF!*VLOOKUP(AG245,TechnicalSuccess,2,FALSE)*AK245)</f>
        <v/>
      </c>
      <c r="BE245" s="134" t="str">
        <f>IFERROR(IF(A245="","",(IF(COUNTIF(Inputs!$A245,"2*")=1,((BA245/10000)*Assumptions!$B$6),((AT245+(AT245*Assumptions!$B$5))/AJ245)*(VLOOKUP(AG245,TechnicalSuccess,2,FALSE))*AK245))),0)</f>
        <v/>
      </c>
      <c r="BF245" s="269"/>
      <c r="BG245" s="269"/>
      <c r="BH245" s="269"/>
      <c r="BI245" s="269"/>
      <c r="BJ245" s="269"/>
      <c r="BK245" s="269"/>
      <c r="BL245" s="269"/>
      <c r="BM245" s="269"/>
      <c r="BN245" s="269"/>
      <c r="BO245" s="269"/>
      <c r="BP245" s="269"/>
      <c r="BQ245" s="283"/>
      <c r="BR245" s="269"/>
      <c r="BS245" s="269"/>
      <c r="BT245" s="269"/>
      <c r="BU245" s="269"/>
      <c r="BV245" s="269"/>
      <c r="BW245" s="269"/>
      <c r="BX245" s="269"/>
      <c r="BY245" s="269"/>
      <c r="BZ245" s="269"/>
      <c r="CA245" s="269"/>
      <c r="CB245" s="269"/>
      <c r="CC245" s="269"/>
      <c r="CD245" s="269"/>
      <c r="CE245" s="269"/>
      <c r="CF245" s="269"/>
      <c r="CG245" s="269"/>
      <c r="CH245" s="269"/>
      <c r="CI245" s="102" t="str">
        <f>IFERROR(IF(A245="","",IF(COUNTIF(Inputs!$A245,"2*")=1,(Inputs!BA245*Assumptions!$B$35),BA245*(VLOOKUP(F245,GHGConversion,2,FALSE)))),0)</f>
        <v/>
      </c>
      <c r="CJ245" s="134" t="str">
        <f t="shared" si="35"/>
        <v/>
      </c>
      <c r="CK245" s="12" t="str">
        <f t="shared" si="36"/>
        <v/>
      </c>
      <c r="CL245" s="99" t="str">
        <f t="shared" si="37"/>
        <v/>
      </c>
      <c r="CM245" s="99" t="str">
        <f t="shared" si="38"/>
        <v/>
      </c>
      <c r="CN245" s="99"/>
      <c r="CO245" s="99" t="str">
        <f t="shared" si="39"/>
        <v/>
      </c>
      <c r="CP245" s="99" t="str">
        <f t="shared" si="40"/>
        <v/>
      </c>
      <c r="CQ245" s="99" t="str">
        <f t="shared" si="41"/>
        <v/>
      </c>
    </row>
    <row r="246" spans="40:95">
      <c r="AN246" s="102" t="str">
        <f t="shared" si="32"/>
        <v/>
      </c>
      <c r="BA246" s="132" t="str">
        <f t="shared" si="33"/>
        <v/>
      </c>
      <c r="BB246" s="102" t="str">
        <f>IFERROR(IF(A246="","",AS246*Assumptions!$B$4*(VLOOKUP(AG246,TechnicalSuccess,2,FALSE))*AK246),0)</f>
        <v/>
      </c>
      <c r="BC246" s="133" t="str">
        <f t="shared" si="34"/>
        <v/>
      </c>
      <c r="BD246" s="133" t="str">
        <f>IF(A246="","",#REF!*VLOOKUP(AG246,TechnicalSuccess,2,FALSE)*AK246)</f>
        <v/>
      </c>
      <c r="BE246" s="134" t="str">
        <f>IFERROR(IF(A246="","",(IF(COUNTIF(Inputs!$A246,"2*")=1,((BA246/10000)*Assumptions!$B$6),((AT246+(AT246*Assumptions!$B$5))/AJ246)*(VLOOKUP(AG246,TechnicalSuccess,2,FALSE))*AK246))),0)</f>
        <v/>
      </c>
      <c r="BF246" s="269"/>
      <c r="BG246" s="269"/>
      <c r="BH246" s="269"/>
      <c r="BI246" s="269"/>
      <c r="BJ246" s="269"/>
      <c r="BK246" s="269"/>
      <c r="BL246" s="269"/>
      <c r="BM246" s="269"/>
      <c r="BN246" s="269"/>
      <c r="BO246" s="269"/>
      <c r="BP246" s="269"/>
      <c r="BQ246" s="283"/>
      <c r="BR246" s="269"/>
      <c r="BS246" s="269"/>
      <c r="BT246" s="269"/>
      <c r="BU246" s="269"/>
      <c r="BV246" s="269"/>
      <c r="BW246" s="269"/>
      <c r="BX246" s="269"/>
      <c r="BY246" s="269"/>
      <c r="BZ246" s="269"/>
      <c r="CA246" s="269"/>
      <c r="CB246" s="269"/>
      <c r="CC246" s="269"/>
      <c r="CD246" s="269"/>
      <c r="CE246" s="269"/>
      <c r="CF246" s="269"/>
      <c r="CG246" s="269"/>
      <c r="CH246" s="269"/>
      <c r="CI246" s="102" t="str">
        <f>IFERROR(IF(A246="","",IF(COUNTIF(Inputs!$A246,"2*")=1,(Inputs!BA246*Assumptions!$B$35),BA246*(VLOOKUP(F246,GHGConversion,2,FALSE)))),0)</f>
        <v/>
      </c>
      <c r="CJ246" s="134" t="str">
        <f t="shared" si="35"/>
        <v/>
      </c>
      <c r="CK246" s="12" t="str">
        <f t="shared" si="36"/>
        <v/>
      </c>
      <c r="CL246" s="99" t="str">
        <f t="shared" si="37"/>
        <v/>
      </c>
      <c r="CM246" s="99" t="str">
        <f t="shared" si="38"/>
        <v/>
      </c>
      <c r="CN246" s="99"/>
      <c r="CO246" s="99" t="str">
        <f t="shared" si="39"/>
        <v/>
      </c>
      <c r="CP246" s="99" t="str">
        <f t="shared" si="40"/>
        <v/>
      </c>
      <c r="CQ246" s="99" t="str">
        <f t="shared" si="41"/>
        <v/>
      </c>
    </row>
    <row r="247" spans="40:95">
      <c r="AN247" s="102" t="str">
        <f t="shared" si="32"/>
        <v/>
      </c>
      <c r="BA247" s="132" t="str">
        <f t="shared" si="33"/>
        <v/>
      </c>
      <c r="BB247" s="102" t="str">
        <f>IFERROR(IF(A247="","",AS247*Assumptions!$B$4*(VLOOKUP(AG247,TechnicalSuccess,2,FALSE))*AK247),0)</f>
        <v/>
      </c>
      <c r="BC247" s="133" t="str">
        <f t="shared" si="34"/>
        <v/>
      </c>
      <c r="BD247" s="133" t="str">
        <f>IF(A247="","",#REF!*VLOOKUP(AG247,TechnicalSuccess,2,FALSE)*AK247)</f>
        <v/>
      </c>
      <c r="BE247" s="134" t="str">
        <f>IFERROR(IF(A247="","",(IF(COUNTIF(Inputs!$A247,"2*")=1,((BA247/10000)*Assumptions!$B$6),((AT247+(AT247*Assumptions!$B$5))/AJ247)*(VLOOKUP(AG247,TechnicalSuccess,2,FALSE))*AK247))),0)</f>
        <v/>
      </c>
      <c r="BF247" s="269"/>
      <c r="BG247" s="269"/>
      <c r="BH247" s="269"/>
      <c r="BI247" s="269"/>
      <c r="BJ247" s="269"/>
      <c r="BK247" s="269"/>
      <c r="BL247" s="269"/>
      <c r="BM247" s="269"/>
      <c r="BN247" s="269"/>
      <c r="BO247" s="269"/>
      <c r="BP247" s="269"/>
      <c r="BQ247" s="283"/>
      <c r="BR247" s="269"/>
      <c r="BS247" s="269"/>
      <c r="BT247" s="269"/>
      <c r="BU247" s="269"/>
      <c r="BV247" s="269"/>
      <c r="BW247" s="269"/>
      <c r="BX247" s="269"/>
      <c r="BY247" s="269"/>
      <c r="BZ247" s="269"/>
      <c r="CA247" s="269"/>
      <c r="CB247" s="269"/>
      <c r="CC247" s="269"/>
      <c r="CD247" s="269"/>
      <c r="CE247" s="269"/>
      <c r="CF247" s="269"/>
      <c r="CG247" s="269"/>
      <c r="CH247" s="269"/>
      <c r="CI247" s="102" t="str">
        <f>IFERROR(IF(A247="","",IF(COUNTIF(Inputs!$A247,"2*")=1,(Inputs!BA247*Assumptions!$B$35),BA247*(VLOOKUP(F247,GHGConversion,2,FALSE)))),0)</f>
        <v/>
      </c>
      <c r="CJ247" s="134" t="str">
        <f t="shared" si="35"/>
        <v/>
      </c>
      <c r="CK247" s="12" t="str">
        <f t="shared" si="36"/>
        <v/>
      </c>
      <c r="CL247" s="99" t="str">
        <f t="shared" si="37"/>
        <v/>
      </c>
      <c r="CM247" s="99" t="str">
        <f t="shared" si="38"/>
        <v/>
      </c>
      <c r="CN247" s="99"/>
      <c r="CO247" s="99" t="str">
        <f t="shared" si="39"/>
        <v/>
      </c>
      <c r="CP247" s="99" t="str">
        <f t="shared" si="40"/>
        <v/>
      </c>
      <c r="CQ247" s="99" t="str">
        <f t="shared" si="41"/>
        <v/>
      </c>
    </row>
    <row r="248" spans="40:95">
      <c r="AN248" s="102" t="str">
        <f t="shared" si="32"/>
        <v/>
      </c>
      <c r="BA248" s="132" t="str">
        <f t="shared" si="33"/>
        <v/>
      </c>
      <c r="BB248" s="102" t="str">
        <f>IFERROR(IF(A248="","",AS248*Assumptions!$B$4*(VLOOKUP(AG248,TechnicalSuccess,2,FALSE))*AK248),0)</f>
        <v/>
      </c>
      <c r="BC248" s="133" t="str">
        <f t="shared" si="34"/>
        <v/>
      </c>
      <c r="BD248" s="133" t="str">
        <f>IF(A248="","",#REF!*VLOOKUP(AG248,TechnicalSuccess,2,FALSE)*AK248)</f>
        <v/>
      </c>
      <c r="BE248" s="134" t="str">
        <f>IFERROR(IF(A248="","",(IF(COUNTIF(Inputs!$A248,"2*")=1,((BA248/10000)*Assumptions!$B$6),((AT248+(AT248*Assumptions!$B$5))/AJ248)*(VLOOKUP(AG248,TechnicalSuccess,2,FALSE))*AK248))),0)</f>
        <v/>
      </c>
      <c r="BF248" s="269"/>
      <c r="BG248" s="269"/>
      <c r="BH248" s="269"/>
      <c r="BI248" s="269"/>
      <c r="BJ248" s="269"/>
      <c r="BK248" s="269"/>
      <c r="BL248" s="269"/>
      <c r="BM248" s="269"/>
      <c r="BN248" s="269"/>
      <c r="BO248" s="269"/>
      <c r="BP248" s="269"/>
      <c r="BQ248" s="283"/>
      <c r="BR248" s="269"/>
      <c r="BS248" s="269"/>
      <c r="BT248" s="269"/>
      <c r="BU248" s="269"/>
      <c r="BV248" s="269"/>
      <c r="BW248" s="269"/>
      <c r="BX248" s="269"/>
      <c r="BY248" s="269"/>
      <c r="BZ248" s="269"/>
      <c r="CA248" s="269"/>
      <c r="CB248" s="269"/>
      <c r="CC248" s="269"/>
      <c r="CD248" s="269"/>
      <c r="CE248" s="269"/>
      <c r="CF248" s="269"/>
      <c r="CG248" s="269"/>
      <c r="CH248" s="269"/>
      <c r="CI248" s="102" t="str">
        <f>IFERROR(IF(A248="","",IF(COUNTIF(Inputs!$A248,"2*")=1,(Inputs!BA248*Assumptions!$B$35),BA248*(VLOOKUP(F248,GHGConversion,2,FALSE)))),0)</f>
        <v/>
      </c>
      <c r="CJ248" s="134" t="str">
        <f t="shared" si="35"/>
        <v/>
      </c>
      <c r="CK248" s="12" t="str">
        <f t="shared" si="36"/>
        <v/>
      </c>
      <c r="CL248" s="99" t="str">
        <f t="shared" si="37"/>
        <v/>
      </c>
      <c r="CM248" s="99" t="str">
        <f t="shared" si="38"/>
        <v/>
      </c>
      <c r="CN248" s="99"/>
      <c r="CO248" s="99" t="str">
        <f t="shared" si="39"/>
        <v/>
      </c>
      <c r="CP248" s="99" t="str">
        <f t="shared" si="40"/>
        <v/>
      </c>
      <c r="CQ248" s="99" t="str">
        <f t="shared" si="41"/>
        <v/>
      </c>
    </row>
    <row r="249" spans="40:95">
      <c r="AN249" s="102" t="str">
        <f t="shared" si="32"/>
        <v/>
      </c>
      <c r="BA249" s="132" t="str">
        <f t="shared" si="33"/>
        <v/>
      </c>
      <c r="BB249" s="102" t="str">
        <f>IFERROR(IF(A249="","",AS249*Assumptions!$B$4*(VLOOKUP(AG249,TechnicalSuccess,2,FALSE))*AK249),0)</f>
        <v/>
      </c>
      <c r="BC249" s="133" t="str">
        <f t="shared" si="34"/>
        <v/>
      </c>
      <c r="BD249" s="133" t="str">
        <f>IF(A249="","",#REF!*VLOOKUP(AG249,TechnicalSuccess,2,FALSE)*AK249)</f>
        <v/>
      </c>
      <c r="BE249" s="134" t="str">
        <f>IFERROR(IF(A249="","",(IF(COUNTIF(Inputs!$A249,"2*")=1,((BA249/10000)*Assumptions!$B$6),((AT249+(AT249*Assumptions!$B$5))/AJ249)*(VLOOKUP(AG249,TechnicalSuccess,2,FALSE))*AK249))),0)</f>
        <v/>
      </c>
      <c r="BF249" s="269"/>
      <c r="BG249" s="269"/>
      <c r="BH249" s="269"/>
      <c r="BI249" s="269"/>
      <c r="BJ249" s="269"/>
      <c r="BK249" s="269"/>
      <c r="BL249" s="269"/>
      <c r="BM249" s="269"/>
      <c r="BN249" s="269"/>
      <c r="BO249" s="269"/>
      <c r="BP249" s="269"/>
      <c r="BQ249" s="283"/>
      <c r="BR249" s="269"/>
      <c r="BS249" s="269"/>
      <c r="BT249" s="269"/>
      <c r="BU249" s="269"/>
      <c r="BV249" s="269"/>
      <c r="BW249" s="269"/>
      <c r="BX249" s="269"/>
      <c r="BY249" s="269"/>
      <c r="BZ249" s="269"/>
      <c r="CA249" s="269"/>
      <c r="CB249" s="269"/>
      <c r="CC249" s="269"/>
      <c r="CD249" s="269"/>
      <c r="CE249" s="269"/>
      <c r="CF249" s="269"/>
      <c r="CG249" s="269"/>
      <c r="CH249" s="269"/>
      <c r="CI249" s="102" t="str">
        <f>IFERROR(IF(A249="","",IF(COUNTIF(Inputs!$A249,"2*")=1,(Inputs!BA249*Assumptions!$B$35),BA249*(VLOOKUP(F249,GHGConversion,2,FALSE)))),0)</f>
        <v/>
      </c>
      <c r="CJ249" s="134" t="str">
        <f t="shared" si="35"/>
        <v/>
      </c>
      <c r="CK249" s="12" t="str">
        <f t="shared" si="36"/>
        <v/>
      </c>
      <c r="CL249" s="99" t="str">
        <f t="shared" si="37"/>
        <v/>
      </c>
      <c r="CM249" s="99" t="str">
        <f t="shared" si="38"/>
        <v/>
      </c>
      <c r="CN249" s="99"/>
      <c r="CO249" s="99" t="str">
        <f t="shared" si="39"/>
        <v/>
      </c>
      <c r="CP249" s="99" t="str">
        <f t="shared" si="40"/>
        <v/>
      </c>
      <c r="CQ249" s="99" t="str">
        <f t="shared" si="41"/>
        <v/>
      </c>
    </row>
    <row r="250" spans="40:95">
      <c r="AN250" s="102" t="str">
        <f t="shared" si="32"/>
        <v/>
      </c>
      <c r="BA250" s="132" t="str">
        <f t="shared" si="33"/>
        <v/>
      </c>
      <c r="BB250" s="102" t="str">
        <f>IFERROR(IF(A250="","",AS250*Assumptions!$B$4*(VLOOKUP(AG250,TechnicalSuccess,2,FALSE))*AK250),0)</f>
        <v/>
      </c>
      <c r="BC250" s="133" t="str">
        <f t="shared" si="34"/>
        <v/>
      </c>
      <c r="BD250" s="133" t="str">
        <f>IF(A250="","",#REF!*VLOOKUP(AG250,TechnicalSuccess,2,FALSE)*AK250)</f>
        <v/>
      </c>
      <c r="BE250" s="134" t="str">
        <f>IFERROR(IF(A250="","",(IF(COUNTIF(Inputs!$A250,"2*")=1,((BA250/10000)*Assumptions!$B$6),((AT250+(AT250*Assumptions!$B$5))/AJ250)*(VLOOKUP(AG250,TechnicalSuccess,2,FALSE))*AK250))),0)</f>
        <v/>
      </c>
      <c r="BF250" s="269"/>
      <c r="BG250" s="269"/>
      <c r="BH250" s="269"/>
      <c r="BI250" s="269"/>
      <c r="BJ250" s="269"/>
      <c r="BK250" s="269"/>
      <c r="BL250" s="269"/>
      <c r="BM250" s="269"/>
      <c r="BN250" s="269"/>
      <c r="BO250" s="269"/>
      <c r="BP250" s="269"/>
      <c r="BQ250" s="283"/>
      <c r="BR250" s="269"/>
      <c r="BS250" s="269"/>
      <c r="BT250" s="269"/>
      <c r="BU250" s="269"/>
      <c r="BV250" s="269"/>
      <c r="BW250" s="269"/>
      <c r="BX250" s="269"/>
      <c r="BY250" s="269"/>
      <c r="BZ250" s="269"/>
      <c r="CA250" s="269"/>
      <c r="CB250" s="269"/>
      <c r="CC250" s="269"/>
      <c r="CD250" s="269"/>
      <c r="CE250" s="269"/>
      <c r="CF250" s="269"/>
      <c r="CG250" s="269"/>
      <c r="CH250" s="269"/>
      <c r="CI250" s="102" t="str">
        <f>IFERROR(IF(A250="","",IF(COUNTIF(Inputs!$A250,"2*")=1,(Inputs!BA250*Assumptions!$B$35),BA250*(VLOOKUP(F250,GHGConversion,2,FALSE)))),0)</f>
        <v/>
      </c>
      <c r="CJ250" s="134" t="str">
        <f t="shared" si="35"/>
        <v/>
      </c>
      <c r="CK250" s="12" t="str">
        <f t="shared" si="36"/>
        <v/>
      </c>
      <c r="CL250" s="99" t="str">
        <f t="shared" si="37"/>
        <v/>
      </c>
      <c r="CM250" s="99" t="str">
        <f t="shared" si="38"/>
        <v/>
      </c>
      <c r="CN250" s="99"/>
      <c r="CO250" s="99" t="str">
        <f t="shared" si="39"/>
        <v/>
      </c>
      <c r="CP250" s="99" t="str">
        <f t="shared" si="40"/>
        <v/>
      </c>
      <c r="CQ250" s="99" t="str">
        <f t="shared" si="41"/>
        <v/>
      </c>
    </row>
    <row r="251" spans="40:95">
      <c r="AN251" s="102" t="str">
        <f t="shared" si="32"/>
        <v/>
      </c>
      <c r="BA251" s="132" t="str">
        <f t="shared" si="33"/>
        <v/>
      </c>
      <c r="BB251" s="102" t="str">
        <f>IFERROR(IF(A251="","",AS251*Assumptions!$B$4*(VLOOKUP(AG251,TechnicalSuccess,2,FALSE))*AK251),0)</f>
        <v/>
      </c>
      <c r="BC251" s="133" t="str">
        <f t="shared" si="34"/>
        <v/>
      </c>
      <c r="BD251" s="133" t="str">
        <f>IF(A251="","",#REF!*VLOOKUP(AG251,TechnicalSuccess,2,FALSE)*AK251)</f>
        <v/>
      </c>
      <c r="BE251" s="134" t="str">
        <f>IFERROR(IF(A251="","",(IF(COUNTIF(Inputs!$A251,"2*")=1,((BA251/10000)*Assumptions!$B$6),((AT251+(AT251*Assumptions!$B$5))/AJ251)*(VLOOKUP(AG251,TechnicalSuccess,2,FALSE))*AK251))),0)</f>
        <v/>
      </c>
      <c r="BF251" s="269"/>
      <c r="BG251" s="269"/>
      <c r="BH251" s="269"/>
      <c r="BI251" s="269"/>
      <c r="BJ251" s="269"/>
      <c r="BK251" s="269"/>
      <c r="BL251" s="269"/>
      <c r="BM251" s="269"/>
      <c r="BN251" s="269"/>
      <c r="BO251" s="269"/>
      <c r="BP251" s="269"/>
      <c r="BQ251" s="283"/>
      <c r="BR251" s="269"/>
      <c r="BS251" s="269"/>
      <c r="BT251" s="269"/>
      <c r="BU251" s="269"/>
      <c r="BV251" s="269"/>
      <c r="BW251" s="269"/>
      <c r="BX251" s="269"/>
      <c r="BY251" s="269"/>
      <c r="BZ251" s="269"/>
      <c r="CA251" s="269"/>
      <c r="CB251" s="269"/>
      <c r="CC251" s="269"/>
      <c r="CD251" s="269"/>
      <c r="CE251" s="269"/>
      <c r="CF251" s="269"/>
      <c r="CG251" s="269"/>
      <c r="CH251" s="269"/>
      <c r="CI251" s="102" t="str">
        <f>IFERROR(IF(A251="","",IF(COUNTIF(Inputs!$A251,"2*")=1,(Inputs!BA251*Assumptions!$B$35),BA251*(VLOOKUP(F251,GHGConversion,2,FALSE)))),0)</f>
        <v/>
      </c>
      <c r="CJ251" s="134" t="str">
        <f t="shared" si="35"/>
        <v/>
      </c>
      <c r="CK251" s="12" t="str">
        <f t="shared" si="36"/>
        <v/>
      </c>
      <c r="CL251" s="99" t="str">
        <f t="shared" si="37"/>
        <v/>
      </c>
      <c r="CM251" s="99" t="str">
        <f t="shared" si="38"/>
        <v/>
      </c>
      <c r="CN251" s="99"/>
      <c r="CO251" s="99" t="str">
        <f t="shared" si="39"/>
        <v/>
      </c>
      <c r="CP251" s="99" t="str">
        <f t="shared" si="40"/>
        <v/>
      </c>
      <c r="CQ251" s="99" t="str">
        <f t="shared" si="41"/>
        <v/>
      </c>
    </row>
    <row r="252" spans="40:95">
      <c r="AN252" s="102" t="str">
        <f t="shared" si="32"/>
        <v/>
      </c>
      <c r="BA252" s="132" t="str">
        <f t="shared" si="33"/>
        <v/>
      </c>
      <c r="BB252" s="102" t="str">
        <f>IFERROR(IF(A252="","",AS252*Assumptions!$B$4*(VLOOKUP(AG252,TechnicalSuccess,2,FALSE))*AK252),0)</f>
        <v/>
      </c>
      <c r="BC252" s="133" t="str">
        <f t="shared" si="34"/>
        <v/>
      </c>
      <c r="BD252" s="133" t="str">
        <f>IF(A252="","",#REF!*VLOOKUP(AG252,TechnicalSuccess,2,FALSE)*AK252)</f>
        <v/>
      </c>
      <c r="BE252" s="134" t="str">
        <f>IFERROR(IF(A252="","",(IF(COUNTIF(Inputs!$A252,"2*")=1,((BA252/10000)*Assumptions!$B$6),((AT252+(AT252*Assumptions!$B$5))/AJ252)*(VLOOKUP(AG252,TechnicalSuccess,2,FALSE))*AK252))),0)</f>
        <v/>
      </c>
      <c r="BF252" s="269"/>
      <c r="BG252" s="269"/>
      <c r="BH252" s="269"/>
      <c r="BI252" s="269"/>
      <c r="BJ252" s="269"/>
      <c r="BK252" s="269"/>
      <c r="BL252" s="269"/>
      <c r="BM252" s="269"/>
      <c r="BN252" s="269"/>
      <c r="BO252" s="269"/>
      <c r="BP252" s="269"/>
      <c r="BQ252" s="283"/>
      <c r="BR252" s="269"/>
      <c r="BS252" s="269"/>
      <c r="BT252" s="269"/>
      <c r="BU252" s="269"/>
      <c r="BV252" s="269"/>
      <c r="BW252" s="269"/>
      <c r="BX252" s="269"/>
      <c r="BY252" s="269"/>
      <c r="BZ252" s="269"/>
      <c r="CA252" s="269"/>
      <c r="CB252" s="269"/>
      <c r="CC252" s="269"/>
      <c r="CD252" s="269"/>
      <c r="CE252" s="269"/>
      <c r="CF252" s="269"/>
      <c r="CG252" s="269"/>
      <c r="CH252" s="269"/>
      <c r="CI252" s="102" t="str">
        <f>IFERROR(IF(A252="","",IF(COUNTIF(Inputs!$A252,"2*")=1,(Inputs!BA252*Assumptions!$B$35),BA252*(VLOOKUP(F252,GHGConversion,2,FALSE)))),0)</f>
        <v/>
      </c>
      <c r="CJ252" s="134" t="str">
        <f t="shared" si="35"/>
        <v/>
      </c>
      <c r="CK252" s="12" t="str">
        <f t="shared" si="36"/>
        <v/>
      </c>
      <c r="CL252" s="99" t="str">
        <f t="shared" si="37"/>
        <v/>
      </c>
      <c r="CM252" s="99" t="str">
        <f t="shared" si="38"/>
        <v/>
      </c>
      <c r="CN252" s="99"/>
      <c r="CO252" s="99" t="str">
        <f t="shared" si="39"/>
        <v/>
      </c>
      <c r="CP252" s="99" t="str">
        <f t="shared" si="40"/>
        <v/>
      </c>
      <c r="CQ252" s="99" t="str">
        <f t="shared" si="41"/>
        <v/>
      </c>
    </row>
    <row r="253" spans="40:95">
      <c r="AN253" s="102" t="str">
        <f t="shared" si="32"/>
        <v/>
      </c>
      <c r="BA253" s="132" t="str">
        <f t="shared" si="33"/>
        <v/>
      </c>
      <c r="BB253" s="102" t="str">
        <f>IFERROR(IF(A253="","",AS253*Assumptions!$B$4*(VLOOKUP(AG253,TechnicalSuccess,2,FALSE))*AK253),0)</f>
        <v/>
      </c>
      <c r="BC253" s="133" t="str">
        <f t="shared" si="34"/>
        <v/>
      </c>
      <c r="BD253" s="133" t="str">
        <f>IF(A253="","",#REF!*VLOOKUP(AG253,TechnicalSuccess,2,FALSE)*AK253)</f>
        <v/>
      </c>
      <c r="BE253" s="134" t="str">
        <f>IFERROR(IF(A253="","",(IF(COUNTIF(Inputs!$A253,"2*")=1,((BA253/10000)*Assumptions!$B$6),((AT253+(AT253*Assumptions!$B$5))/AJ253)*(VLOOKUP(AG253,TechnicalSuccess,2,FALSE))*AK253))),0)</f>
        <v/>
      </c>
      <c r="BF253" s="269"/>
      <c r="BG253" s="269"/>
      <c r="BH253" s="269"/>
      <c r="BI253" s="269"/>
      <c r="BJ253" s="269"/>
      <c r="BK253" s="269"/>
      <c r="BL253" s="269"/>
      <c r="BM253" s="269"/>
      <c r="BN253" s="269"/>
      <c r="BO253" s="269"/>
      <c r="BP253" s="269"/>
      <c r="BQ253" s="283"/>
      <c r="BR253" s="269"/>
      <c r="BS253" s="269"/>
      <c r="BT253" s="269"/>
      <c r="BU253" s="269"/>
      <c r="BV253" s="269"/>
      <c r="BW253" s="269"/>
      <c r="BX253" s="269"/>
      <c r="BY253" s="269"/>
      <c r="BZ253" s="269"/>
      <c r="CA253" s="269"/>
      <c r="CB253" s="269"/>
      <c r="CC253" s="269"/>
      <c r="CD253" s="269"/>
      <c r="CE253" s="269"/>
      <c r="CF253" s="269"/>
      <c r="CG253" s="269"/>
      <c r="CH253" s="269"/>
      <c r="CI253" s="102" t="str">
        <f>IFERROR(IF(A253="","",IF(COUNTIF(Inputs!$A253,"2*")=1,(Inputs!BA253*Assumptions!$B$35),BA253*(VLOOKUP(F253,GHGConversion,2,FALSE)))),0)</f>
        <v/>
      </c>
      <c r="CJ253" s="134" t="str">
        <f t="shared" si="35"/>
        <v/>
      </c>
      <c r="CK253" s="12" t="str">
        <f t="shared" si="36"/>
        <v/>
      </c>
      <c r="CL253" s="99" t="str">
        <f t="shared" si="37"/>
        <v/>
      </c>
      <c r="CM253" s="99" t="str">
        <f t="shared" si="38"/>
        <v/>
      </c>
      <c r="CN253" s="99"/>
      <c r="CO253" s="99" t="str">
        <f t="shared" si="39"/>
        <v/>
      </c>
      <c r="CP253" s="99" t="str">
        <f t="shared" si="40"/>
        <v/>
      </c>
      <c r="CQ253" s="99" t="str">
        <f t="shared" si="41"/>
        <v/>
      </c>
    </row>
    <row r="254" spans="40:95">
      <c r="AN254" s="102" t="str">
        <f t="shared" si="32"/>
        <v/>
      </c>
      <c r="BA254" s="132" t="str">
        <f t="shared" si="33"/>
        <v/>
      </c>
      <c r="BB254" s="102" t="str">
        <f>IFERROR(IF(A254="","",AS254*Assumptions!$B$4*(VLOOKUP(AG254,TechnicalSuccess,2,FALSE))*AK254),0)</f>
        <v/>
      </c>
      <c r="BC254" s="133" t="str">
        <f t="shared" si="34"/>
        <v/>
      </c>
      <c r="BD254" s="133" t="str">
        <f>IF(A254="","",#REF!*VLOOKUP(AG254,TechnicalSuccess,2,FALSE)*AK254)</f>
        <v/>
      </c>
      <c r="BE254" s="134" t="str">
        <f>IFERROR(IF(A254="","",(IF(COUNTIF(Inputs!$A254,"2*")=1,((BA254/10000)*Assumptions!$B$6),((AT254+(AT254*Assumptions!$B$5))/AJ254)*(VLOOKUP(AG254,TechnicalSuccess,2,FALSE))*AK254))),0)</f>
        <v/>
      </c>
      <c r="BF254" s="269"/>
      <c r="BG254" s="269"/>
      <c r="BH254" s="269"/>
      <c r="BI254" s="269"/>
      <c r="BJ254" s="269"/>
      <c r="BK254" s="269"/>
      <c r="BL254" s="269"/>
      <c r="BM254" s="269"/>
      <c r="BN254" s="269"/>
      <c r="BO254" s="269"/>
      <c r="BP254" s="269"/>
      <c r="BQ254" s="283"/>
      <c r="BR254" s="269"/>
      <c r="BS254" s="269"/>
      <c r="BT254" s="269"/>
      <c r="BU254" s="269"/>
      <c r="BV254" s="269"/>
      <c r="BW254" s="269"/>
      <c r="BX254" s="269"/>
      <c r="BY254" s="269"/>
      <c r="BZ254" s="269"/>
      <c r="CA254" s="269"/>
      <c r="CB254" s="269"/>
      <c r="CC254" s="269"/>
      <c r="CD254" s="269"/>
      <c r="CE254" s="269"/>
      <c r="CF254" s="269"/>
      <c r="CG254" s="269"/>
      <c r="CH254" s="269"/>
      <c r="CI254" s="102" t="str">
        <f>IFERROR(IF(A254="","",IF(COUNTIF(Inputs!$A254,"2*")=1,(Inputs!BA254*Assumptions!$B$35),BA254*(VLOOKUP(F254,GHGConversion,2,FALSE)))),0)</f>
        <v/>
      </c>
      <c r="CJ254" s="134" t="str">
        <f t="shared" si="35"/>
        <v/>
      </c>
      <c r="CK254" s="12" t="str">
        <f t="shared" si="36"/>
        <v/>
      </c>
      <c r="CL254" s="99" t="str">
        <f t="shared" si="37"/>
        <v/>
      </c>
      <c r="CM254" s="99" t="str">
        <f t="shared" si="38"/>
        <v/>
      </c>
      <c r="CN254" s="99"/>
      <c r="CO254" s="99" t="str">
        <f t="shared" si="39"/>
        <v/>
      </c>
      <c r="CP254" s="99" t="str">
        <f t="shared" si="40"/>
        <v/>
      </c>
      <c r="CQ254" s="99" t="str">
        <f t="shared" si="41"/>
        <v/>
      </c>
    </row>
    <row r="255" spans="40:95">
      <c r="AN255" s="102" t="str">
        <f t="shared" si="32"/>
        <v/>
      </c>
      <c r="BA255" s="132" t="str">
        <f t="shared" si="33"/>
        <v/>
      </c>
      <c r="BB255" s="102" t="str">
        <f>IFERROR(IF(A255="","",AS255*Assumptions!$B$4*(VLOOKUP(AG255,TechnicalSuccess,2,FALSE))*AK255),0)</f>
        <v/>
      </c>
      <c r="BC255" s="133" t="str">
        <f t="shared" si="34"/>
        <v/>
      </c>
      <c r="BD255" s="133" t="str">
        <f>IF(A255="","",#REF!*VLOOKUP(AG255,TechnicalSuccess,2,FALSE)*AK255)</f>
        <v/>
      </c>
      <c r="BE255" s="134" t="str">
        <f>IFERROR(IF(A255="","",(IF(COUNTIF(Inputs!$A255,"2*")=1,((BA255/10000)*Assumptions!$B$6),((AT255+(AT255*Assumptions!$B$5))/AJ255)*(VLOOKUP(AG255,TechnicalSuccess,2,FALSE))*AK255))),0)</f>
        <v/>
      </c>
      <c r="BF255" s="269"/>
      <c r="BG255" s="269"/>
      <c r="BH255" s="269"/>
      <c r="BI255" s="269"/>
      <c r="BJ255" s="269"/>
      <c r="BK255" s="269"/>
      <c r="BL255" s="269"/>
      <c r="BM255" s="269"/>
      <c r="BN255" s="269"/>
      <c r="BO255" s="269"/>
      <c r="BP255" s="269"/>
      <c r="BQ255" s="283"/>
      <c r="BR255" s="269"/>
      <c r="BS255" s="269"/>
      <c r="BT255" s="269"/>
      <c r="BU255" s="269"/>
      <c r="BV255" s="269"/>
      <c r="BW255" s="269"/>
      <c r="BX255" s="269"/>
      <c r="BY255" s="269"/>
      <c r="BZ255" s="269"/>
      <c r="CA255" s="269"/>
      <c r="CB255" s="269"/>
      <c r="CC255" s="269"/>
      <c r="CD255" s="269"/>
      <c r="CE255" s="269"/>
      <c r="CF255" s="269"/>
      <c r="CG255" s="269"/>
      <c r="CH255" s="269"/>
      <c r="CI255" s="102" t="str">
        <f>IFERROR(IF(A255="","",IF(COUNTIF(Inputs!$A255,"2*")=1,(Inputs!BA255*Assumptions!$B$35),BA255*(VLOOKUP(F255,GHGConversion,2,FALSE)))),0)</f>
        <v/>
      </c>
      <c r="CJ255" s="134" t="str">
        <f t="shared" si="35"/>
        <v/>
      </c>
      <c r="CK255" s="12" t="str">
        <f t="shared" si="36"/>
        <v/>
      </c>
      <c r="CL255" s="99" t="str">
        <f t="shared" si="37"/>
        <v/>
      </c>
      <c r="CM255" s="99" t="str">
        <f t="shared" si="38"/>
        <v/>
      </c>
      <c r="CN255" s="99"/>
      <c r="CO255" s="99" t="str">
        <f t="shared" si="39"/>
        <v/>
      </c>
      <c r="CP255" s="99" t="str">
        <f t="shared" si="40"/>
        <v/>
      </c>
      <c r="CQ255" s="99" t="str">
        <f t="shared" si="41"/>
        <v/>
      </c>
    </row>
    <row r="256" spans="40:95">
      <c r="AN256" s="102" t="str">
        <f t="shared" si="32"/>
        <v/>
      </c>
      <c r="BA256" s="132" t="str">
        <f t="shared" si="33"/>
        <v/>
      </c>
      <c r="BB256" s="102" t="str">
        <f>IFERROR(IF(A256="","",AS256*Assumptions!$B$4*(VLOOKUP(AG256,TechnicalSuccess,2,FALSE))*AK256),0)</f>
        <v/>
      </c>
      <c r="BC256" s="133" t="str">
        <f t="shared" si="34"/>
        <v/>
      </c>
      <c r="BD256" s="133" t="str">
        <f>IF(A256="","",#REF!*VLOOKUP(AG256,TechnicalSuccess,2,FALSE)*AK256)</f>
        <v/>
      </c>
      <c r="BE256" s="134" t="str">
        <f>IFERROR(IF(A256="","",(IF(COUNTIF(Inputs!$A256,"2*")=1,((BA256/10000)*Assumptions!$B$6),((AT256+(AT256*Assumptions!$B$5))/AJ256)*(VLOOKUP(AG256,TechnicalSuccess,2,FALSE))*AK256))),0)</f>
        <v/>
      </c>
      <c r="BF256" s="269"/>
      <c r="BG256" s="269"/>
      <c r="BH256" s="269"/>
      <c r="BI256" s="269"/>
      <c r="BJ256" s="269"/>
      <c r="BK256" s="269"/>
      <c r="BL256" s="269"/>
      <c r="BM256" s="269"/>
      <c r="BN256" s="269"/>
      <c r="BO256" s="269"/>
      <c r="BP256" s="269"/>
      <c r="BQ256" s="283"/>
      <c r="BR256" s="269"/>
      <c r="BS256" s="269"/>
      <c r="BT256" s="269"/>
      <c r="BU256" s="269"/>
      <c r="BV256" s="269"/>
      <c r="BW256" s="269"/>
      <c r="BX256" s="269"/>
      <c r="BY256" s="269"/>
      <c r="BZ256" s="269"/>
      <c r="CA256" s="269"/>
      <c r="CB256" s="269"/>
      <c r="CC256" s="269"/>
      <c r="CD256" s="269"/>
      <c r="CE256" s="269"/>
      <c r="CF256" s="269"/>
      <c r="CG256" s="269"/>
      <c r="CH256" s="269"/>
      <c r="CI256" s="102" t="str">
        <f>IFERROR(IF(A256="","",IF(COUNTIF(Inputs!$A256,"2*")=1,(Inputs!BA256*Assumptions!$B$35),BA256*(VLOOKUP(F256,GHGConversion,2,FALSE)))),0)</f>
        <v/>
      </c>
      <c r="CJ256" s="134" t="str">
        <f t="shared" si="35"/>
        <v/>
      </c>
      <c r="CK256" s="12" t="str">
        <f t="shared" si="36"/>
        <v/>
      </c>
      <c r="CL256" s="99" t="str">
        <f t="shared" si="37"/>
        <v/>
      </c>
      <c r="CM256" s="99" t="str">
        <f t="shared" si="38"/>
        <v/>
      </c>
      <c r="CN256" s="99"/>
      <c r="CO256" s="99" t="str">
        <f t="shared" si="39"/>
        <v/>
      </c>
      <c r="CP256" s="99" t="str">
        <f t="shared" si="40"/>
        <v/>
      </c>
      <c r="CQ256" s="99" t="str">
        <f t="shared" si="41"/>
        <v/>
      </c>
    </row>
    <row r="257" spans="40:95">
      <c r="AN257" s="102" t="str">
        <f t="shared" si="32"/>
        <v/>
      </c>
      <c r="BA257" s="132" t="str">
        <f t="shared" si="33"/>
        <v/>
      </c>
      <c r="BB257" s="102" t="str">
        <f>IFERROR(IF(A257="","",AS257*Assumptions!$B$4*(VLOOKUP(AG257,TechnicalSuccess,2,FALSE))*AK257),0)</f>
        <v/>
      </c>
      <c r="BC257" s="133" t="str">
        <f t="shared" si="34"/>
        <v/>
      </c>
      <c r="BD257" s="133" t="str">
        <f>IF(A257="","",#REF!*VLOOKUP(AG257,TechnicalSuccess,2,FALSE)*AK257)</f>
        <v/>
      </c>
      <c r="BE257" s="134" t="str">
        <f>IFERROR(IF(A257="","",(IF(COUNTIF(Inputs!$A257,"2*")=1,((BA257/10000)*Assumptions!$B$6),((AT257+(AT257*Assumptions!$B$5))/AJ257)*(VLOOKUP(AG257,TechnicalSuccess,2,FALSE))*AK257))),0)</f>
        <v/>
      </c>
      <c r="BF257" s="269"/>
      <c r="BG257" s="269"/>
      <c r="BH257" s="269"/>
      <c r="BI257" s="269"/>
      <c r="BJ257" s="269"/>
      <c r="BK257" s="269"/>
      <c r="BL257" s="269"/>
      <c r="BM257" s="269"/>
      <c r="BN257" s="269"/>
      <c r="BO257" s="269"/>
      <c r="BP257" s="269"/>
      <c r="BQ257" s="283"/>
      <c r="BR257" s="269"/>
      <c r="BS257" s="269"/>
      <c r="BT257" s="269"/>
      <c r="BU257" s="269"/>
      <c r="BV257" s="269"/>
      <c r="BW257" s="269"/>
      <c r="BX257" s="269"/>
      <c r="BY257" s="269"/>
      <c r="BZ257" s="269"/>
      <c r="CA257" s="269"/>
      <c r="CB257" s="269"/>
      <c r="CC257" s="269"/>
      <c r="CD257" s="269"/>
      <c r="CE257" s="269"/>
      <c r="CF257" s="269"/>
      <c r="CG257" s="269"/>
      <c r="CH257" s="269"/>
      <c r="CI257" s="102" t="str">
        <f>IFERROR(IF(A257="","",IF(COUNTIF(Inputs!$A257,"2*")=1,(Inputs!BA257*Assumptions!$B$35),BA257*(VLOOKUP(F257,GHGConversion,2,FALSE)))),0)</f>
        <v/>
      </c>
      <c r="CJ257" s="134" t="str">
        <f t="shared" si="35"/>
        <v/>
      </c>
      <c r="CK257" s="12" t="str">
        <f t="shared" si="36"/>
        <v/>
      </c>
      <c r="CL257" s="99" t="str">
        <f t="shared" si="37"/>
        <v/>
      </c>
      <c r="CM257" s="99" t="str">
        <f t="shared" si="38"/>
        <v/>
      </c>
      <c r="CN257" s="99"/>
      <c r="CO257" s="99" t="str">
        <f t="shared" si="39"/>
        <v/>
      </c>
      <c r="CP257" s="99" t="str">
        <f t="shared" si="40"/>
        <v/>
      </c>
      <c r="CQ257" s="99" t="str">
        <f t="shared" si="41"/>
        <v/>
      </c>
    </row>
    <row r="258" spans="40:95">
      <c r="AN258" s="102" t="str">
        <f t="shared" si="32"/>
        <v/>
      </c>
      <c r="BA258" s="132" t="str">
        <f t="shared" si="33"/>
        <v/>
      </c>
      <c r="BB258" s="102" t="str">
        <f>IFERROR(IF(A258="","",AS258*Assumptions!$B$4*(VLOOKUP(AG258,TechnicalSuccess,2,FALSE))*AK258),0)</f>
        <v/>
      </c>
      <c r="BC258" s="133" t="str">
        <f t="shared" si="34"/>
        <v/>
      </c>
      <c r="BD258" s="133" t="str">
        <f>IF(A258="","",#REF!*VLOOKUP(AG258,TechnicalSuccess,2,FALSE)*AK258)</f>
        <v/>
      </c>
      <c r="BE258" s="134" t="str">
        <f>IFERROR(IF(A258="","",(IF(COUNTIF(Inputs!$A258,"2*")=1,((BA258/10000)*Assumptions!$B$6),((AT258+(AT258*Assumptions!$B$5))/AJ258)*(VLOOKUP(AG258,TechnicalSuccess,2,FALSE))*AK258))),0)</f>
        <v/>
      </c>
      <c r="BF258" s="269"/>
      <c r="BG258" s="269"/>
      <c r="BH258" s="269"/>
      <c r="BI258" s="269"/>
      <c r="BJ258" s="269"/>
      <c r="BK258" s="269"/>
      <c r="BL258" s="269"/>
      <c r="BM258" s="269"/>
      <c r="BN258" s="269"/>
      <c r="BO258" s="269"/>
      <c r="BP258" s="269"/>
      <c r="BQ258" s="283"/>
      <c r="BR258" s="269"/>
      <c r="BS258" s="269"/>
      <c r="BT258" s="269"/>
      <c r="BU258" s="269"/>
      <c r="BV258" s="269"/>
      <c r="BW258" s="269"/>
      <c r="BX258" s="269"/>
      <c r="BY258" s="269"/>
      <c r="BZ258" s="269"/>
      <c r="CA258" s="269"/>
      <c r="CB258" s="269"/>
      <c r="CC258" s="269"/>
      <c r="CD258" s="269"/>
      <c r="CE258" s="269"/>
      <c r="CF258" s="269"/>
      <c r="CG258" s="269"/>
      <c r="CH258" s="269"/>
      <c r="CI258" s="102" t="str">
        <f>IFERROR(IF(A258="","",IF(COUNTIF(Inputs!$A258,"2*")=1,(Inputs!BA258*Assumptions!$B$35),BA258*(VLOOKUP(F258,GHGConversion,2,FALSE)))),0)</f>
        <v/>
      </c>
      <c r="CJ258" s="134" t="str">
        <f t="shared" si="35"/>
        <v/>
      </c>
      <c r="CK258" s="12" t="str">
        <f t="shared" si="36"/>
        <v/>
      </c>
      <c r="CL258" s="99" t="str">
        <f t="shared" si="37"/>
        <v/>
      </c>
      <c r="CM258" s="99" t="str">
        <f t="shared" si="38"/>
        <v/>
      </c>
      <c r="CN258" s="99"/>
      <c r="CO258" s="99" t="str">
        <f t="shared" si="39"/>
        <v/>
      </c>
      <c r="CP258" s="99" t="str">
        <f t="shared" si="40"/>
        <v/>
      </c>
      <c r="CQ258" s="99" t="str">
        <f t="shared" si="41"/>
        <v/>
      </c>
    </row>
    <row r="259" spans="40:95">
      <c r="AN259" s="102" t="str">
        <f t="shared" si="32"/>
        <v/>
      </c>
      <c r="BA259" s="132" t="str">
        <f t="shared" si="33"/>
        <v/>
      </c>
      <c r="BB259" s="102" t="str">
        <f>IFERROR(IF(A259="","",AS259*Assumptions!$B$4*(VLOOKUP(AG259,TechnicalSuccess,2,FALSE))*AK259),0)</f>
        <v/>
      </c>
      <c r="BC259" s="133" t="str">
        <f t="shared" si="34"/>
        <v/>
      </c>
      <c r="BD259" s="133" t="str">
        <f>IF(A259="","",#REF!*VLOOKUP(AG259,TechnicalSuccess,2,FALSE)*AK259)</f>
        <v/>
      </c>
      <c r="BE259" s="134" t="str">
        <f>IFERROR(IF(A259="","",(IF(COUNTIF(Inputs!$A259,"2*")=1,((BA259/10000)*Assumptions!$B$6),((AT259+(AT259*Assumptions!$B$5))/AJ259)*(VLOOKUP(AG259,TechnicalSuccess,2,FALSE))*AK259))),0)</f>
        <v/>
      </c>
      <c r="BF259" s="269"/>
      <c r="BG259" s="269"/>
      <c r="BH259" s="269"/>
      <c r="BI259" s="269"/>
      <c r="BJ259" s="269"/>
      <c r="BK259" s="269"/>
      <c r="BL259" s="269"/>
      <c r="BM259" s="269"/>
      <c r="BN259" s="269"/>
      <c r="BO259" s="269"/>
      <c r="BP259" s="269"/>
      <c r="BQ259" s="283"/>
      <c r="BR259" s="269"/>
      <c r="BS259" s="269"/>
      <c r="BT259" s="269"/>
      <c r="BU259" s="269"/>
      <c r="BV259" s="269"/>
      <c r="BW259" s="269"/>
      <c r="BX259" s="269"/>
      <c r="BY259" s="269"/>
      <c r="BZ259" s="269"/>
      <c r="CA259" s="269"/>
      <c r="CB259" s="269"/>
      <c r="CC259" s="269"/>
      <c r="CD259" s="269"/>
      <c r="CE259" s="269"/>
      <c r="CF259" s="269"/>
      <c r="CG259" s="269"/>
      <c r="CH259" s="269"/>
      <c r="CI259" s="102" t="str">
        <f>IFERROR(IF(A259="","",IF(COUNTIF(Inputs!$A259,"2*")=1,(Inputs!BA259*Assumptions!$B$35),BA259*(VLOOKUP(F259,GHGConversion,2,FALSE)))),0)</f>
        <v/>
      </c>
      <c r="CJ259" s="134" t="str">
        <f t="shared" si="35"/>
        <v/>
      </c>
      <c r="CK259" s="12" t="str">
        <f t="shared" si="36"/>
        <v/>
      </c>
      <c r="CL259" s="99" t="str">
        <f t="shared" si="37"/>
        <v/>
      </c>
      <c r="CM259" s="99" t="str">
        <f t="shared" si="38"/>
        <v/>
      </c>
      <c r="CN259" s="99"/>
      <c r="CO259" s="99" t="str">
        <f t="shared" si="39"/>
        <v/>
      </c>
      <c r="CP259" s="99" t="str">
        <f t="shared" si="40"/>
        <v/>
      </c>
      <c r="CQ259" s="99" t="str">
        <f t="shared" si="41"/>
        <v/>
      </c>
    </row>
    <row r="260" spans="40:95">
      <c r="AN260" s="102" t="str">
        <f t="shared" si="32"/>
        <v/>
      </c>
      <c r="BA260" s="132" t="str">
        <f t="shared" si="33"/>
        <v/>
      </c>
      <c r="BB260" s="102" t="str">
        <f>IFERROR(IF(A260="","",AS260*Assumptions!$B$4*(VLOOKUP(AG260,TechnicalSuccess,2,FALSE))*AK260),0)</f>
        <v/>
      </c>
      <c r="BC260" s="133" t="str">
        <f t="shared" si="34"/>
        <v/>
      </c>
      <c r="BD260" s="133" t="str">
        <f>IF(A260="","",#REF!*VLOOKUP(AG260,TechnicalSuccess,2,FALSE)*AK260)</f>
        <v/>
      </c>
      <c r="BE260" s="134" t="str">
        <f>IFERROR(IF(A260="","",(IF(COUNTIF(Inputs!$A260,"2*")=1,((BA260/10000)*Assumptions!$B$6),((AT260+(AT260*Assumptions!$B$5))/AJ260)*(VLOOKUP(AG260,TechnicalSuccess,2,FALSE))*AK260))),0)</f>
        <v/>
      </c>
      <c r="BF260" s="269"/>
      <c r="BG260" s="269"/>
      <c r="BH260" s="269"/>
      <c r="BI260" s="269"/>
      <c r="BJ260" s="269"/>
      <c r="BK260" s="269"/>
      <c r="BL260" s="269"/>
      <c r="BM260" s="269"/>
      <c r="BN260" s="269"/>
      <c r="BO260" s="269"/>
      <c r="BP260" s="269"/>
      <c r="BQ260" s="283"/>
      <c r="BR260" s="269"/>
      <c r="BS260" s="269"/>
      <c r="BT260" s="269"/>
      <c r="BU260" s="269"/>
      <c r="BV260" s="269"/>
      <c r="BW260" s="269"/>
      <c r="BX260" s="269"/>
      <c r="BY260" s="269"/>
      <c r="BZ260" s="269"/>
      <c r="CA260" s="269"/>
      <c r="CB260" s="269"/>
      <c r="CC260" s="269"/>
      <c r="CD260" s="269"/>
      <c r="CE260" s="269"/>
      <c r="CF260" s="269"/>
      <c r="CG260" s="269"/>
      <c r="CH260" s="269"/>
      <c r="CI260" s="102" t="str">
        <f>IFERROR(IF(A260="","",IF(COUNTIF(Inputs!$A260,"2*")=1,(Inputs!BA260*Assumptions!$B$35),BA260*(VLOOKUP(F260,GHGConversion,2,FALSE)))),0)</f>
        <v/>
      </c>
      <c r="CJ260" s="134" t="str">
        <f t="shared" si="35"/>
        <v/>
      </c>
      <c r="CK260" s="12" t="str">
        <f t="shared" si="36"/>
        <v/>
      </c>
      <c r="CL260" s="99" t="str">
        <f t="shared" si="37"/>
        <v/>
      </c>
      <c r="CM260" s="99" t="str">
        <f t="shared" si="38"/>
        <v/>
      </c>
      <c r="CN260" s="99"/>
      <c r="CO260" s="99" t="str">
        <f t="shared" si="39"/>
        <v/>
      </c>
      <c r="CP260" s="99" t="str">
        <f t="shared" si="40"/>
        <v/>
      </c>
      <c r="CQ260" s="99" t="str">
        <f t="shared" si="41"/>
        <v/>
      </c>
    </row>
    <row r="261" spans="40:95">
      <c r="AN261" s="102" t="str">
        <f t="shared" ref="AN261:AN286" si="42">IF(A261="","",AL261*AM261)</f>
        <v/>
      </c>
      <c r="BA261" s="132" t="str">
        <f t="shared" si="33"/>
        <v/>
      </c>
      <c r="BB261" s="102" t="str">
        <f>IFERROR(IF(A261="","",AS261*Assumptions!$B$4*(VLOOKUP(AG261,TechnicalSuccess,2,FALSE))*AK261),0)</f>
        <v/>
      </c>
      <c r="BC261" s="133" t="str">
        <f t="shared" si="34"/>
        <v/>
      </c>
      <c r="BD261" s="133" t="str">
        <f>IF(A261="","",#REF!*VLOOKUP(AG261,TechnicalSuccess,2,FALSE)*AK261)</f>
        <v/>
      </c>
      <c r="BE261" s="134" t="str">
        <f>IFERROR(IF(A261="","",(IF(COUNTIF(Inputs!$A261,"2*")=1,((BA261/10000)*Assumptions!$B$6),((AT261+(AT261*Assumptions!$B$5))/AJ261)*(VLOOKUP(AG261,TechnicalSuccess,2,FALSE))*AK261))),0)</f>
        <v/>
      </c>
      <c r="BF261" s="269"/>
      <c r="BG261" s="269"/>
      <c r="BH261" s="269"/>
      <c r="BI261" s="269"/>
      <c r="BJ261" s="269"/>
      <c r="BK261" s="269"/>
      <c r="BL261" s="269"/>
      <c r="BM261" s="269"/>
      <c r="BN261" s="269"/>
      <c r="BO261" s="269"/>
      <c r="BP261" s="269"/>
      <c r="BQ261" s="283"/>
      <c r="BR261" s="269"/>
      <c r="BS261" s="269"/>
      <c r="BT261" s="269"/>
      <c r="BU261" s="269"/>
      <c r="BV261" s="269"/>
      <c r="BW261" s="269"/>
      <c r="BX261" s="269"/>
      <c r="BY261" s="269"/>
      <c r="BZ261" s="269"/>
      <c r="CA261" s="269"/>
      <c r="CB261" s="269"/>
      <c r="CC261" s="269"/>
      <c r="CD261" s="269"/>
      <c r="CE261" s="269"/>
      <c r="CF261" s="269"/>
      <c r="CG261" s="269"/>
      <c r="CH261" s="269"/>
      <c r="CI261" s="102" t="str">
        <f>IFERROR(IF(A261="","",IF(COUNTIF(Inputs!$A261,"2*")=1,(Inputs!BA261*Assumptions!$B$35),BA261*(VLOOKUP(F261,GHGConversion,2,FALSE)))),0)</f>
        <v/>
      </c>
      <c r="CJ261" s="134" t="str">
        <f t="shared" si="35"/>
        <v/>
      </c>
      <c r="CK261" s="12" t="str">
        <f t="shared" si="36"/>
        <v/>
      </c>
      <c r="CL261" s="99" t="str">
        <f t="shared" si="37"/>
        <v/>
      </c>
      <c r="CM261" s="99" t="str">
        <f t="shared" si="38"/>
        <v/>
      </c>
      <c r="CN261" s="99"/>
      <c r="CO261" s="99" t="str">
        <f t="shared" si="39"/>
        <v/>
      </c>
      <c r="CP261" s="99" t="str">
        <f t="shared" si="40"/>
        <v/>
      </c>
      <c r="CQ261" s="99" t="str">
        <f t="shared" si="41"/>
        <v/>
      </c>
    </row>
    <row r="262" spans="40:95">
      <c r="AN262" s="102" t="str">
        <f t="shared" si="42"/>
        <v/>
      </c>
      <c r="BA262" s="132" t="str">
        <f t="shared" si="33"/>
        <v/>
      </c>
      <c r="BB262" s="102" t="str">
        <f>IFERROR(IF(A262="","",AS262*Assumptions!$B$4*(VLOOKUP(AG262,TechnicalSuccess,2,FALSE))*AK262),0)</f>
        <v/>
      </c>
      <c r="BC262" s="133" t="str">
        <f t="shared" si="34"/>
        <v/>
      </c>
      <c r="BD262" s="133" t="str">
        <f>IF(A262="","",#REF!*VLOOKUP(AG262,TechnicalSuccess,2,FALSE)*AK262)</f>
        <v/>
      </c>
      <c r="BE262" s="134" t="str">
        <f>IFERROR(IF(A262="","",(IF(COUNTIF(Inputs!$A262,"2*")=1,((BA262/10000)*Assumptions!$B$6),((AT262+(AT262*Assumptions!$B$5))/AJ262)*(VLOOKUP(AG262,TechnicalSuccess,2,FALSE))*AK262))),0)</f>
        <v/>
      </c>
      <c r="BF262" s="269"/>
      <c r="BG262" s="269"/>
      <c r="BH262" s="269"/>
      <c r="BI262" s="269"/>
      <c r="BJ262" s="269"/>
      <c r="BK262" s="269"/>
      <c r="BL262" s="269"/>
      <c r="BM262" s="269"/>
      <c r="BN262" s="269"/>
      <c r="BO262" s="269"/>
      <c r="BP262" s="269"/>
      <c r="BQ262" s="283"/>
      <c r="BR262" s="269"/>
      <c r="BS262" s="269"/>
      <c r="BT262" s="269"/>
      <c r="BU262" s="269"/>
      <c r="BV262" s="269"/>
      <c r="BW262" s="269"/>
      <c r="BX262" s="269"/>
      <c r="BY262" s="269"/>
      <c r="BZ262" s="269"/>
      <c r="CA262" s="269"/>
      <c r="CB262" s="269"/>
      <c r="CC262" s="269"/>
      <c r="CD262" s="269"/>
      <c r="CE262" s="269"/>
      <c r="CF262" s="269"/>
      <c r="CG262" s="269"/>
      <c r="CH262" s="269"/>
      <c r="CI262" s="102" t="str">
        <f>IFERROR(IF(A262="","",IF(COUNTIF(Inputs!$A262,"2*")=1,(Inputs!BA262*Assumptions!$B$35),BA262*(VLOOKUP(F262,GHGConversion,2,FALSE)))),0)</f>
        <v/>
      </c>
      <c r="CJ262" s="134" t="str">
        <f t="shared" si="35"/>
        <v/>
      </c>
      <c r="CK262" s="12" t="str">
        <f t="shared" si="36"/>
        <v/>
      </c>
      <c r="CL262" s="99" t="str">
        <f t="shared" si="37"/>
        <v/>
      </c>
      <c r="CM262" s="99" t="str">
        <f t="shared" si="38"/>
        <v/>
      </c>
      <c r="CN262" s="99"/>
      <c r="CO262" s="99" t="str">
        <f t="shared" si="39"/>
        <v/>
      </c>
      <c r="CP262" s="99" t="str">
        <f t="shared" si="40"/>
        <v/>
      </c>
      <c r="CQ262" s="99" t="str">
        <f t="shared" si="41"/>
        <v/>
      </c>
    </row>
    <row r="263" spans="40:95">
      <c r="AN263" s="102" t="str">
        <f t="shared" si="42"/>
        <v/>
      </c>
      <c r="BA263" s="132" t="str">
        <f t="shared" si="33"/>
        <v/>
      </c>
      <c r="BB263" s="102" t="str">
        <f>IFERROR(IF(A263="","",AS263*Assumptions!$B$4*(VLOOKUP(AG263,TechnicalSuccess,2,FALSE))*AK263),0)</f>
        <v/>
      </c>
      <c r="BC263" s="133" t="str">
        <f t="shared" si="34"/>
        <v/>
      </c>
      <c r="BD263" s="133" t="str">
        <f>IF(A263="","",#REF!*VLOOKUP(AG263,TechnicalSuccess,2,FALSE)*AK263)</f>
        <v/>
      </c>
      <c r="BE263" s="134" t="str">
        <f>IFERROR(IF(A263="","",(IF(COUNTIF(Inputs!$A263,"2*")=1,((BA263/10000)*Assumptions!$B$6),((AT263+(AT263*Assumptions!$B$5))/AJ263)*(VLOOKUP(AG263,TechnicalSuccess,2,FALSE))*AK263))),0)</f>
        <v/>
      </c>
      <c r="BF263" s="269"/>
      <c r="BG263" s="269"/>
      <c r="BH263" s="269"/>
      <c r="BI263" s="269"/>
      <c r="BJ263" s="269"/>
      <c r="BK263" s="269"/>
      <c r="BL263" s="269"/>
      <c r="BM263" s="269"/>
      <c r="BN263" s="269"/>
      <c r="BO263" s="269"/>
      <c r="BP263" s="269"/>
      <c r="BQ263" s="283"/>
      <c r="BR263" s="269"/>
      <c r="BS263" s="269"/>
      <c r="BT263" s="269"/>
      <c r="BU263" s="269"/>
      <c r="BV263" s="269"/>
      <c r="BW263" s="269"/>
      <c r="BX263" s="269"/>
      <c r="BY263" s="269"/>
      <c r="BZ263" s="269"/>
      <c r="CA263" s="269"/>
      <c r="CB263" s="269"/>
      <c r="CC263" s="269"/>
      <c r="CD263" s="269"/>
      <c r="CE263" s="269"/>
      <c r="CF263" s="269"/>
      <c r="CG263" s="269"/>
      <c r="CH263" s="269"/>
      <c r="CI263" s="102" t="str">
        <f>IFERROR(IF(A263="","",IF(COUNTIF(Inputs!$A263,"2*")=1,(Inputs!BA263*Assumptions!$B$35),BA263*(VLOOKUP(F263,GHGConversion,2,FALSE)))),0)</f>
        <v/>
      </c>
      <c r="CJ263" s="134" t="str">
        <f t="shared" si="35"/>
        <v/>
      </c>
      <c r="CK263" s="12" t="str">
        <f t="shared" si="36"/>
        <v/>
      </c>
      <c r="CL263" s="99" t="str">
        <f t="shared" si="37"/>
        <v/>
      </c>
      <c r="CM263" s="99" t="str">
        <f t="shared" si="38"/>
        <v/>
      </c>
      <c r="CN263" s="99"/>
      <c r="CO263" s="99" t="str">
        <f t="shared" si="39"/>
        <v/>
      </c>
      <c r="CP263" s="99" t="str">
        <f t="shared" si="40"/>
        <v/>
      </c>
      <c r="CQ263" s="99" t="str">
        <f t="shared" si="41"/>
        <v/>
      </c>
    </row>
    <row r="264" spans="40:95">
      <c r="AN264" s="102" t="str">
        <f t="shared" si="42"/>
        <v/>
      </c>
      <c r="BA264" s="132" t="str">
        <f t="shared" si="33"/>
        <v/>
      </c>
      <c r="BB264" s="102" t="str">
        <f>IFERROR(IF(A264="","",AS264*Assumptions!$B$4*(VLOOKUP(AG264,TechnicalSuccess,2,FALSE))*AK264),0)</f>
        <v/>
      </c>
      <c r="BC264" s="133" t="str">
        <f t="shared" si="34"/>
        <v/>
      </c>
      <c r="BD264" s="133" t="str">
        <f>IF(A264="","",#REF!*VLOOKUP(AG264,TechnicalSuccess,2,FALSE)*AK264)</f>
        <v/>
      </c>
      <c r="BE264" s="134" t="str">
        <f>IFERROR(IF(A264="","",(IF(COUNTIF(Inputs!$A264,"2*")=1,((BA264/10000)*Assumptions!$B$6),((AT264+(AT264*Assumptions!$B$5))/AJ264)*(VLOOKUP(AG264,TechnicalSuccess,2,FALSE))*AK264))),0)</f>
        <v/>
      </c>
      <c r="BF264" s="269"/>
      <c r="BG264" s="269"/>
      <c r="BH264" s="269"/>
      <c r="BI264" s="269"/>
      <c r="BJ264" s="269"/>
      <c r="BK264" s="269"/>
      <c r="BL264" s="269"/>
      <c r="BM264" s="269"/>
      <c r="BN264" s="269"/>
      <c r="BO264" s="269"/>
      <c r="BP264" s="269"/>
      <c r="BQ264" s="283"/>
      <c r="BR264" s="269"/>
      <c r="BS264" s="269"/>
      <c r="BT264" s="269"/>
      <c r="BU264" s="269"/>
      <c r="BV264" s="269"/>
      <c r="BW264" s="269"/>
      <c r="BX264" s="269"/>
      <c r="BY264" s="269"/>
      <c r="BZ264" s="269"/>
      <c r="CA264" s="269"/>
      <c r="CB264" s="269"/>
      <c r="CC264" s="269"/>
      <c r="CD264" s="269"/>
      <c r="CE264" s="269"/>
      <c r="CF264" s="269"/>
      <c r="CG264" s="269"/>
      <c r="CH264" s="269"/>
      <c r="CI264" s="102" t="str">
        <f>IFERROR(IF(A264="","",IF(COUNTIF(Inputs!$A264,"2*")=1,(Inputs!BA264*Assumptions!$B$35),BA264*(VLOOKUP(F264,GHGConversion,2,FALSE)))),0)</f>
        <v/>
      </c>
      <c r="CJ264" s="134" t="str">
        <f t="shared" si="35"/>
        <v/>
      </c>
      <c r="CK264" s="12" t="str">
        <f t="shared" si="36"/>
        <v/>
      </c>
      <c r="CL264" s="99" t="str">
        <f t="shared" si="37"/>
        <v/>
      </c>
      <c r="CM264" s="99" t="str">
        <f t="shared" si="38"/>
        <v/>
      </c>
      <c r="CN264" s="99"/>
      <c r="CO264" s="99" t="str">
        <f t="shared" si="39"/>
        <v/>
      </c>
      <c r="CP264" s="99" t="str">
        <f t="shared" si="40"/>
        <v/>
      </c>
      <c r="CQ264" s="99" t="str">
        <f t="shared" si="41"/>
        <v/>
      </c>
    </row>
    <row r="265" spans="40:95">
      <c r="AN265" s="102" t="str">
        <f t="shared" si="42"/>
        <v/>
      </c>
      <c r="BA265" s="132" t="str">
        <f t="shared" si="33"/>
        <v/>
      </c>
      <c r="BB265" s="102" t="str">
        <f>IFERROR(IF(A265="","",AS265*Assumptions!$B$4*(VLOOKUP(AG265,TechnicalSuccess,2,FALSE))*AK265),0)</f>
        <v/>
      </c>
      <c r="BC265" s="133" t="str">
        <f t="shared" si="34"/>
        <v/>
      </c>
      <c r="BD265" s="133" t="str">
        <f>IF(A265="","",#REF!*VLOOKUP(AG265,TechnicalSuccess,2,FALSE)*AK265)</f>
        <v/>
      </c>
      <c r="BE265" s="134" t="str">
        <f>IFERROR(IF(A265="","",(IF(COUNTIF(Inputs!$A265,"2*")=1,((BA265/10000)*Assumptions!$B$6),((AT265+(AT265*Assumptions!$B$5))/AJ265)*(VLOOKUP(AG265,TechnicalSuccess,2,FALSE))*AK265))),0)</f>
        <v/>
      </c>
      <c r="BF265" s="269"/>
      <c r="BG265" s="269"/>
      <c r="BH265" s="269"/>
      <c r="BI265" s="269"/>
      <c r="BJ265" s="269"/>
      <c r="BK265" s="269"/>
      <c r="BL265" s="269"/>
      <c r="BM265" s="269"/>
      <c r="BN265" s="269"/>
      <c r="BO265" s="269"/>
      <c r="BP265" s="269"/>
      <c r="BQ265" s="283"/>
      <c r="BR265" s="269"/>
      <c r="BS265" s="269"/>
      <c r="BT265" s="269"/>
      <c r="BU265" s="269"/>
      <c r="BV265" s="269"/>
      <c r="BW265" s="269"/>
      <c r="BX265" s="269"/>
      <c r="BY265" s="269"/>
      <c r="BZ265" s="269"/>
      <c r="CA265" s="269"/>
      <c r="CB265" s="269"/>
      <c r="CC265" s="269"/>
      <c r="CD265" s="269"/>
      <c r="CE265" s="269"/>
      <c r="CF265" s="269"/>
      <c r="CG265" s="269"/>
      <c r="CH265" s="269"/>
      <c r="CI265" s="102" t="str">
        <f>IFERROR(IF(A265="","",IF(COUNTIF(Inputs!$A265,"2*")=1,(Inputs!BA265*Assumptions!$B$35),BA265*(VLOOKUP(F265,GHGConversion,2,FALSE)))),0)</f>
        <v/>
      </c>
      <c r="CJ265" s="134" t="str">
        <f t="shared" si="35"/>
        <v/>
      </c>
      <c r="CK265" s="12" t="str">
        <f t="shared" si="36"/>
        <v/>
      </c>
      <c r="CL265" s="99" t="str">
        <f t="shared" si="37"/>
        <v/>
      </c>
      <c r="CM265" s="99" t="str">
        <f t="shared" si="38"/>
        <v/>
      </c>
      <c r="CN265" s="99"/>
      <c r="CO265" s="99" t="str">
        <f t="shared" si="39"/>
        <v/>
      </c>
      <c r="CP265" s="99" t="str">
        <f t="shared" si="40"/>
        <v/>
      </c>
      <c r="CQ265" s="99" t="str">
        <f t="shared" si="41"/>
        <v/>
      </c>
    </row>
    <row r="266" spans="40:95">
      <c r="AN266" s="102" t="str">
        <f t="shared" si="42"/>
        <v/>
      </c>
      <c r="BA266" s="132" t="str">
        <f t="shared" si="33"/>
        <v/>
      </c>
      <c r="BB266" s="102" t="str">
        <f>IFERROR(IF(A266="","",AS266*Assumptions!$B$4*(VLOOKUP(AG266,TechnicalSuccess,2,FALSE))*AK266),0)</f>
        <v/>
      </c>
      <c r="BC266" s="133" t="str">
        <f t="shared" si="34"/>
        <v/>
      </c>
      <c r="BD266" s="133" t="str">
        <f>IF(A266="","",#REF!*VLOOKUP(AG266,TechnicalSuccess,2,FALSE)*AK266)</f>
        <v/>
      </c>
      <c r="BE266" s="134" t="str">
        <f>IFERROR(IF(A266="","",(IF(COUNTIF(Inputs!$A266,"2*")=1,((BA266/10000)*Assumptions!$B$6),((AT266+(AT266*Assumptions!$B$5))/AJ266)*(VLOOKUP(AG266,TechnicalSuccess,2,FALSE))*AK266))),0)</f>
        <v/>
      </c>
      <c r="BF266" s="269"/>
      <c r="BG266" s="269"/>
      <c r="BH266" s="269"/>
      <c r="BI266" s="269"/>
      <c r="BJ266" s="269"/>
      <c r="BK266" s="269"/>
      <c r="BL266" s="269"/>
      <c r="BM266" s="269"/>
      <c r="BN266" s="269"/>
      <c r="BO266" s="269"/>
      <c r="BP266" s="269"/>
      <c r="BQ266" s="283"/>
      <c r="BR266" s="269"/>
      <c r="BS266" s="269"/>
      <c r="BT266" s="269"/>
      <c r="BU266" s="269"/>
      <c r="BV266" s="269"/>
      <c r="BW266" s="269"/>
      <c r="BX266" s="269"/>
      <c r="BY266" s="269"/>
      <c r="BZ266" s="269"/>
      <c r="CA266" s="269"/>
      <c r="CB266" s="269"/>
      <c r="CC266" s="269"/>
      <c r="CD266" s="269"/>
      <c r="CE266" s="269"/>
      <c r="CF266" s="269"/>
      <c r="CG266" s="269"/>
      <c r="CH266" s="269"/>
      <c r="CI266" s="102" t="str">
        <f>IFERROR(IF(A266="","",IF(COUNTIF(Inputs!$A266,"2*")=1,(Inputs!BA266*Assumptions!$B$35),BA266*(VLOOKUP(F266,GHGConversion,2,FALSE)))),0)</f>
        <v/>
      </c>
      <c r="CJ266" s="134" t="str">
        <f t="shared" si="35"/>
        <v/>
      </c>
      <c r="CK266" s="12" t="str">
        <f t="shared" si="36"/>
        <v/>
      </c>
      <c r="CL266" s="99" t="str">
        <f t="shared" si="37"/>
        <v/>
      </c>
      <c r="CM266" s="99" t="str">
        <f t="shared" si="38"/>
        <v/>
      </c>
      <c r="CN266" s="99"/>
      <c r="CO266" s="99" t="str">
        <f t="shared" si="39"/>
        <v/>
      </c>
      <c r="CP266" s="99" t="str">
        <f t="shared" si="40"/>
        <v/>
      </c>
      <c r="CQ266" s="99" t="str">
        <f t="shared" si="41"/>
        <v/>
      </c>
    </row>
    <row r="267" spans="40:95">
      <c r="AN267" s="102" t="str">
        <f t="shared" si="42"/>
        <v/>
      </c>
      <c r="BA267" s="132" t="str">
        <f t="shared" si="33"/>
        <v/>
      </c>
      <c r="BB267" s="102" t="str">
        <f>IFERROR(IF(A267="","",AS267*Assumptions!$B$4*(VLOOKUP(AG267,TechnicalSuccess,2,FALSE))*AK267),0)</f>
        <v/>
      </c>
      <c r="BC267" s="133" t="str">
        <f t="shared" si="34"/>
        <v/>
      </c>
      <c r="BD267" s="133" t="str">
        <f>IF(A267="","",#REF!*VLOOKUP(AG267,TechnicalSuccess,2,FALSE)*AK267)</f>
        <v/>
      </c>
      <c r="BE267" s="134" t="str">
        <f>IFERROR(IF(A267="","",(IF(COUNTIF(Inputs!$A267,"2*")=1,((BA267/10000)*Assumptions!$B$6),((AT267+(AT267*Assumptions!$B$5))/AJ267)*(VLOOKUP(AG267,TechnicalSuccess,2,FALSE))*AK267))),0)</f>
        <v/>
      </c>
      <c r="BF267" s="269"/>
      <c r="BG267" s="269"/>
      <c r="BH267" s="269"/>
      <c r="BI267" s="269"/>
      <c r="BJ267" s="269"/>
      <c r="BK267" s="269"/>
      <c r="BL267" s="269"/>
      <c r="BM267" s="269"/>
      <c r="BN267" s="269"/>
      <c r="BO267" s="269"/>
      <c r="BP267" s="269"/>
      <c r="BQ267" s="283"/>
      <c r="BR267" s="269"/>
      <c r="BS267" s="269"/>
      <c r="BT267" s="269"/>
      <c r="BU267" s="269"/>
      <c r="BV267" s="269"/>
      <c r="BW267" s="269"/>
      <c r="BX267" s="269"/>
      <c r="BY267" s="269"/>
      <c r="BZ267" s="269"/>
      <c r="CA267" s="269"/>
      <c r="CB267" s="269"/>
      <c r="CC267" s="269"/>
      <c r="CD267" s="269"/>
      <c r="CE267" s="269"/>
      <c r="CF267" s="269"/>
      <c r="CG267" s="269"/>
      <c r="CH267" s="269"/>
      <c r="CI267" s="102" t="str">
        <f>IFERROR(IF(A267="","",IF(COUNTIF(Inputs!$A267,"2*")=1,(Inputs!BA267*Assumptions!$B$35),BA267*(VLOOKUP(F267,GHGConversion,2,FALSE)))),0)</f>
        <v/>
      </c>
      <c r="CJ267" s="134" t="str">
        <f t="shared" si="35"/>
        <v/>
      </c>
      <c r="CK267" s="12" t="str">
        <f t="shared" si="36"/>
        <v/>
      </c>
      <c r="CL267" s="99" t="str">
        <f t="shared" si="37"/>
        <v/>
      </c>
      <c r="CM267" s="99" t="str">
        <f t="shared" si="38"/>
        <v/>
      </c>
      <c r="CN267" s="99"/>
      <c r="CO267" s="99" t="str">
        <f t="shared" si="39"/>
        <v/>
      </c>
      <c r="CP267" s="99" t="str">
        <f t="shared" si="40"/>
        <v/>
      </c>
      <c r="CQ267" s="99" t="str">
        <f t="shared" si="41"/>
        <v/>
      </c>
    </row>
    <row r="268" spans="40:95">
      <c r="AN268" s="102" t="str">
        <f t="shared" si="42"/>
        <v/>
      </c>
      <c r="BA268" s="132" t="str">
        <f t="shared" si="33"/>
        <v/>
      </c>
      <c r="BB268" s="102" t="str">
        <f>IFERROR(IF(A268="","",AS268*Assumptions!$B$4*(VLOOKUP(AG268,TechnicalSuccess,2,FALSE))*AK268),0)</f>
        <v/>
      </c>
      <c r="BC268" s="133" t="str">
        <f t="shared" si="34"/>
        <v/>
      </c>
      <c r="BD268" s="133" t="str">
        <f>IF(A268="","",#REF!*VLOOKUP(AG268,TechnicalSuccess,2,FALSE)*AK268)</f>
        <v/>
      </c>
      <c r="BE268" s="134" t="str">
        <f>IFERROR(IF(A268="","",(IF(COUNTIF(Inputs!$A268,"2*")=1,((BA268/10000)*Assumptions!$B$6),((AT268+(AT268*Assumptions!$B$5))/AJ268)*(VLOOKUP(AG268,TechnicalSuccess,2,FALSE))*AK268))),0)</f>
        <v/>
      </c>
      <c r="BF268" s="269"/>
      <c r="BG268" s="269"/>
      <c r="BH268" s="269"/>
      <c r="BI268" s="269"/>
      <c r="BJ268" s="269"/>
      <c r="BK268" s="269"/>
      <c r="BL268" s="269"/>
      <c r="BM268" s="269"/>
      <c r="BN268" s="269"/>
      <c r="BO268" s="269"/>
      <c r="BP268" s="269"/>
      <c r="BQ268" s="283"/>
      <c r="BR268" s="269"/>
      <c r="BS268" s="269"/>
      <c r="BT268" s="269"/>
      <c r="BU268" s="269"/>
      <c r="BV268" s="269"/>
      <c r="BW268" s="269"/>
      <c r="BX268" s="269"/>
      <c r="BY268" s="269"/>
      <c r="BZ268" s="269"/>
      <c r="CA268" s="269"/>
      <c r="CB268" s="269"/>
      <c r="CC268" s="269"/>
      <c r="CD268" s="269"/>
      <c r="CE268" s="269"/>
      <c r="CF268" s="269"/>
      <c r="CG268" s="269"/>
      <c r="CH268" s="269"/>
      <c r="CI268" s="102" t="str">
        <f>IFERROR(IF(A268="","",IF(COUNTIF(Inputs!$A268,"2*")=1,(Inputs!BA268*Assumptions!$B$35),BA268*(VLOOKUP(F268,GHGConversion,2,FALSE)))),0)</f>
        <v/>
      </c>
      <c r="CJ268" s="134" t="str">
        <f t="shared" si="35"/>
        <v/>
      </c>
      <c r="CK268" s="12" t="str">
        <f t="shared" si="36"/>
        <v/>
      </c>
      <c r="CL268" s="99" t="str">
        <f t="shared" si="37"/>
        <v/>
      </c>
      <c r="CM268" s="99" t="str">
        <f t="shared" si="38"/>
        <v/>
      </c>
      <c r="CN268" s="99"/>
      <c r="CO268" s="99" t="str">
        <f t="shared" si="39"/>
        <v/>
      </c>
      <c r="CP268" s="99" t="str">
        <f t="shared" si="40"/>
        <v/>
      </c>
      <c r="CQ268" s="99" t="str">
        <f t="shared" si="41"/>
        <v/>
      </c>
    </row>
    <row r="269" spans="40:95">
      <c r="AN269" s="102" t="str">
        <f t="shared" si="42"/>
        <v/>
      </c>
      <c r="BA269" s="132" t="str">
        <f t="shared" si="33"/>
        <v/>
      </c>
      <c r="BB269" s="102" t="str">
        <f>IFERROR(IF(A269="","",AS269*Assumptions!$B$4*(VLOOKUP(AG269,TechnicalSuccess,2,FALSE))*AK269),0)</f>
        <v/>
      </c>
      <c r="BC269" s="133" t="str">
        <f t="shared" si="34"/>
        <v/>
      </c>
      <c r="BD269" s="133" t="str">
        <f>IF(A269="","",#REF!*VLOOKUP(AG269,TechnicalSuccess,2,FALSE)*AK269)</f>
        <v/>
      </c>
      <c r="BE269" s="134" t="str">
        <f>IFERROR(IF(A269="","",(IF(COUNTIF(Inputs!$A269,"2*")=1,((BA269/10000)*Assumptions!$B$6),((AT269+(AT269*Assumptions!$B$5))/AJ269)*(VLOOKUP(AG269,TechnicalSuccess,2,FALSE))*AK269))),0)</f>
        <v/>
      </c>
      <c r="BF269" s="269"/>
      <c r="BG269" s="269"/>
      <c r="BH269" s="269"/>
      <c r="BI269" s="269"/>
      <c r="BJ269" s="269"/>
      <c r="BK269" s="269"/>
      <c r="BL269" s="269"/>
      <c r="BM269" s="269"/>
      <c r="BN269" s="269"/>
      <c r="BO269" s="269"/>
      <c r="BP269" s="269"/>
      <c r="BQ269" s="283"/>
      <c r="BR269" s="269"/>
      <c r="BS269" s="269"/>
      <c r="BT269" s="269"/>
      <c r="BU269" s="269"/>
      <c r="BV269" s="269"/>
      <c r="BW269" s="269"/>
      <c r="BX269" s="269"/>
      <c r="BY269" s="269"/>
      <c r="BZ269" s="269"/>
      <c r="CA269" s="269"/>
      <c r="CB269" s="269"/>
      <c r="CC269" s="269"/>
      <c r="CD269" s="269"/>
      <c r="CE269" s="269"/>
      <c r="CF269" s="269"/>
      <c r="CG269" s="269"/>
      <c r="CH269" s="269"/>
      <c r="CI269" s="102" t="str">
        <f>IFERROR(IF(A269="","",IF(COUNTIF(Inputs!$A269,"2*")=1,(Inputs!BA269*Assumptions!$B$35),BA269*(VLOOKUP(F269,GHGConversion,2,FALSE)))),0)</f>
        <v/>
      </c>
      <c r="CJ269" s="134" t="str">
        <f t="shared" si="35"/>
        <v/>
      </c>
      <c r="CK269" s="12" t="str">
        <f t="shared" si="36"/>
        <v/>
      </c>
      <c r="CL269" s="99" t="str">
        <f t="shared" si="37"/>
        <v/>
      </c>
      <c r="CM269" s="99" t="str">
        <f t="shared" si="38"/>
        <v/>
      </c>
      <c r="CN269" s="99"/>
      <c r="CO269" s="99" t="str">
        <f t="shared" si="39"/>
        <v/>
      </c>
      <c r="CP269" s="99" t="str">
        <f t="shared" si="40"/>
        <v/>
      </c>
      <c r="CQ269" s="99" t="str">
        <f t="shared" si="41"/>
        <v/>
      </c>
    </row>
    <row r="270" spans="40:95">
      <c r="AN270" s="102" t="str">
        <f t="shared" si="42"/>
        <v/>
      </c>
      <c r="BA270" s="132" t="str">
        <f t="shared" si="33"/>
        <v/>
      </c>
      <c r="BB270" s="102" t="str">
        <f>IFERROR(IF(A270="","",AS270*Assumptions!$B$4*(VLOOKUP(AG270,TechnicalSuccess,2,FALSE))*AK270),0)</f>
        <v/>
      </c>
      <c r="BC270" s="133" t="str">
        <f t="shared" si="34"/>
        <v/>
      </c>
      <c r="BD270" s="133" t="str">
        <f>IF(A270="","",#REF!*VLOOKUP(AG270,TechnicalSuccess,2,FALSE)*AK270)</f>
        <v/>
      </c>
      <c r="BE270" s="134" t="str">
        <f>IFERROR(IF(A270="","",(IF(COUNTIF(Inputs!$A270,"2*")=1,((BA270/10000)*Assumptions!$B$6),((AT270+(AT270*Assumptions!$B$5))/AJ270)*(VLOOKUP(AG270,TechnicalSuccess,2,FALSE))*AK270))),0)</f>
        <v/>
      </c>
      <c r="BF270" s="269"/>
      <c r="BG270" s="269"/>
      <c r="BH270" s="269"/>
      <c r="BI270" s="269"/>
      <c r="BJ270" s="269"/>
      <c r="BK270" s="269"/>
      <c r="BL270" s="269"/>
      <c r="BM270" s="269"/>
      <c r="BN270" s="269"/>
      <c r="BO270" s="269"/>
      <c r="BP270" s="269"/>
      <c r="BQ270" s="283"/>
      <c r="BR270" s="269"/>
      <c r="BS270" s="269"/>
      <c r="BT270" s="269"/>
      <c r="BU270" s="269"/>
      <c r="BV270" s="269"/>
      <c r="BW270" s="269"/>
      <c r="BX270" s="269"/>
      <c r="BY270" s="269"/>
      <c r="BZ270" s="269"/>
      <c r="CA270" s="269"/>
      <c r="CB270" s="269"/>
      <c r="CC270" s="269"/>
      <c r="CD270" s="269"/>
      <c r="CE270" s="269"/>
      <c r="CF270" s="269"/>
      <c r="CG270" s="269"/>
      <c r="CH270" s="269"/>
      <c r="CI270" s="102" t="str">
        <f>IFERROR(IF(A270="","",IF(COUNTIF(Inputs!$A270,"2*")=1,(Inputs!BA270*Assumptions!$B$35),BA270*(VLOOKUP(F270,GHGConversion,2,FALSE)))),0)</f>
        <v/>
      </c>
      <c r="CJ270" s="134" t="str">
        <f t="shared" si="35"/>
        <v/>
      </c>
      <c r="CK270" s="12" t="str">
        <f t="shared" si="36"/>
        <v/>
      </c>
      <c r="CL270" s="99" t="str">
        <f t="shared" si="37"/>
        <v/>
      </c>
      <c r="CM270" s="99" t="str">
        <f t="shared" si="38"/>
        <v/>
      </c>
      <c r="CN270" s="99"/>
      <c r="CO270" s="99" t="str">
        <f t="shared" si="39"/>
        <v/>
      </c>
      <c r="CP270" s="99" t="str">
        <f t="shared" si="40"/>
        <v/>
      </c>
      <c r="CQ270" s="99" t="str">
        <f t="shared" si="41"/>
        <v/>
      </c>
    </row>
    <row r="271" spans="40:95">
      <c r="AN271" s="102" t="str">
        <f t="shared" si="42"/>
        <v/>
      </c>
      <c r="BA271" s="132" t="str">
        <f t="shared" si="33"/>
        <v/>
      </c>
      <c r="BB271" s="102" t="str">
        <f>IFERROR(IF(A271="","",AS271*Assumptions!$B$4*(VLOOKUP(AG271,TechnicalSuccess,2,FALSE))*AK271),0)</f>
        <v/>
      </c>
      <c r="BC271" s="133" t="str">
        <f t="shared" si="34"/>
        <v/>
      </c>
      <c r="BD271" s="133" t="str">
        <f>IF(A271="","",#REF!*VLOOKUP(AG271,TechnicalSuccess,2,FALSE)*AK271)</f>
        <v/>
      </c>
      <c r="BE271" s="134" t="str">
        <f>IFERROR(IF(A271="","",(IF(COUNTIF(Inputs!$A271,"2*")=1,((BA271/10000)*Assumptions!$B$6),((AT271+(AT271*Assumptions!$B$5))/AJ271)*(VLOOKUP(AG271,TechnicalSuccess,2,FALSE))*AK271))),0)</f>
        <v/>
      </c>
      <c r="BF271" s="269"/>
      <c r="BG271" s="269"/>
      <c r="BH271" s="269"/>
      <c r="BI271" s="269"/>
      <c r="BJ271" s="269"/>
      <c r="BK271" s="269"/>
      <c r="BL271" s="269"/>
      <c r="BM271" s="269"/>
      <c r="BN271" s="269"/>
      <c r="BO271" s="269"/>
      <c r="BP271" s="269"/>
      <c r="BQ271" s="283"/>
      <c r="BR271" s="269"/>
      <c r="BS271" s="269"/>
      <c r="BT271" s="269"/>
      <c r="BU271" s="269"/>
      <c r="BV271" s="269"/>
      <c r="BW271" s="269"/>
      <c r="BX271" s="269"/>
      <c r="BY271" s="269"/>
      <c r="BZ271" s="269"/>
      <c r="CA271" s="269"/>
      <c r="CB271" s="269"/>
      <c r="CC271" s="269"/>
      <c r="CD271" s="269"/>
      <c r="CE271" s="269"/>
      <c r="CF271" s="269"/>
      <c r="CG271" s="269"/>
      <c r="CH271" s="269"/>
      <c r="CI271" s="102" t="str">
        <f>IFERROR(IF(A271="","",IF(COUNTIF(Inputs!$A271,"2*")=1,(Inputs!BA271*Assumptions!$B$35),BA271*(VLOOKUP(F271,GHGConversion,2,FALSE)))),0)</f>
        <v/>
      </c>
      <c r="CJ271" s="134" t="str">
        <f t="shared" si="35"/>
        <v/>
      </c>
      <c r="CK271" s="12" t="str">
        <f t="shared" si="36"/>
        <v/>
      </c>
      <c r="CL271" s="99" t="str">
        <f t="shared" si="37"/>
        <v/>
      </c>
      <c r="CM271" s="99" t="str">
        <f t="shared" si="38"/>
        <v/>
      </c>
      <c r="CN271" s="99"/>
      <c r="CO271" s="99" t="str">
        <f t="shared" si="39"/>
        <v/>
      </c>
      <c r="CP271" s="99" t="str">
        <f t="shared" si="40"/>
        <v/>
      </c>
      <c r="CQ271" s="99" t="str">
        <f t="shared" si="41"/>
        <v/>
      </c>
    </row>
    <row r="272" spans="40:95">
      <c r="AN272" s="102" t="str">
        <f t="shared" si="42"/>
        <v/>
      </c>
      <c r="BA272" s="132" t="str">
        <f t="shared" si="33"/>
        <v/>
      </c>
      <c r="BB272" s="102" t="str">
        <f>IFERROR(IF(A272="","",AS272*Assumptions!$B$4*(VLOOKUP(AG272,TechnicalSuccess,2,FALSE))*AK272),0)</f>
        <v/>
      </c>
      <c r="BC272" s="133" t="str">
        <f t="shared" si="34"/>
        <v/>
      </c>
      <c r="BD272" s="133" t="str">
        <f>IF(A272="","",#REF!*VLOOKUP(AG272,TechnicalSuccess,2,FALSE)*AK272)</f>
        <v/>
      </c>
      <c r="BE272" s="134" t="str">
        <f>IFERROR(IF(A272="","",(IF(COUNTIF(Inputs!$A272,"2*")=1,((BA272/10000)*Assumptions!$B$6),((AT272+(AT272*Assumptions!$B$5))/AJ272)*(VLOOKUP(AG272,TechnicalSuccess,2,FALSE))*AK272))),0)</f>
        <v/>
      </c>
      <c r="BF272" s="269"/>
      <c r="BG272" s="269"/>
      <c r="BH272" s="269"/>
      <c r="BI272" s="269"/>
      <c r="BJ272" s="269"/>
      <c r="BK272" s="269"/>
      <c r="BL272" s="269"/>
      <c r="BM272" s="269"/>
      <c r="BN272" s="269"/>
      <c r="BO272" s="269"/>
      <c r="BP272" s="269"/>
      <c r="BQ272" s="283"/>
      <c r="BR272" s="269"/>
      <c r="BS272" s="269"/>
      <c r="BT272" s="269"/>
      <c r="BU272" s="269"/>
      <c r="BV272" s="269"/>
      <c r="BW272" s="269"/>
      <c r="BX272" s="269"/>
      <c r="BY272" s="269"/>
      <c r="BZ272" s="269"/>
      <c r="CA272" s="269"/>
      <c r="CB272" s="269"/>
      <c r="CC272" s="269"/>
      <c r="CD272" s="269"/>
      <c r="CE272" s="269"/>
      <c r="CF272" s="269"/>
      <c r="CG272" s="269"/>
      <c r="CH272" s="269"/>
      <c r="CI272" s="102" t="str">
        <f>IFERROR(IF(A272="","",IF(COUNTIF(Inputs!$A272,"2*")=1,(Inputs!BA272*Assumptions!$B$35),BA272*(VLOOKUP(F272,GHGConversion,2,FALSE)))),0)</f>
        <v/>
      </c>
      <c r="CJ272" s="134" t="str">
        <f t="shared" si="35"/>
        <v/>
      </c>
      <c r="CK272" s="12" t="str">
        <f t="shared" si="36"/>
        <v/>
      </c>
      <c r="CL272" s="99" t="str">
        <f t="shared" si="37"/>
        <v/>
      </c>
      <c r="CM272" s="99" t="str">
        <f t="shared" si="38"/>
        <v/>
      </c>
      <c r="CN272" s="99"/>
      <c r="CO272" s="99" t="str">
        <f t="shared" si="39"/>
        <v/>
      </c>
      <c r="CP272" s="99" t="str">
        <f t="shared" si="40"/>
        <v/>
      </c>
      <c r="CQ272" s="99" t="str">
        <f t="shared" si="41"/>
        <v/>
      </c>
    </row>
    <row r="273" spans="40:95">
      <c r="AN273" s="102" t="str">
        <f t="shared" si="42"/>
        <v/>
      </c>
      <c r="BA273" s="132" t="str">
        <f t="shared" si="33"/>
        <v/>
      </c>
      <c r="BB273" s="102" t="str">
        <f>IFERROR(IF(A273="","",AS273*Assumptions!$B$4*(VLOOKUP(AG273,TechnicalSuccess,2,FALSE))*AK273),0)</f>
        <v/>
      </c>
      <c r="BC273" s="133" t="str">
        <f t="shared" si="34"/>
        <v/>
      </c>
      <c r="BD273" s="133" t="str">
        <f>IF(A273="","",#REF!*VLOOKUP(AG273,TechnicalSuccess,2,FALSE)*AK273)</f>
        <v/>
      </c>
      <c r="BE273" s="134" t="str">
        <f>IFERROR(IF(A273="","",(IF(COUNTIF(Inputs!$A273,"2*")=1,((BA273/10000)*Assumptions!$B$6),((AT273+(AT273*Assumptions!$B$5))/AJ273)*(VLOOKUP(AG273,TechnicalSuccess,2,FALSE))*AK273))),0)</f>
        <v/>
      </c>
      <c r="BF273" s="269"/>
      <c r="BG273" s="269"/>
      <c r="BH273" s="269"/>
      <c r="BI273" s="269"/>
      <c r="BJ273" s="269"/>
      <c r="BK273" s="269"/>
      <c r="BL273" s="269"/>
      <c r="BM273" s="269"/>
      <c r="BN273" s="269"/>
      <c r="BO273" s="269"/>
      <c r="BP273" s="269"/>
      <c r="BQ273" s="283"/>
      <c r="BR273" s="269"/>
      <c r="BS273" s="269"/>
      <c r="BT273" s="269"/>
      <c r="BU273" s="269"/>
      <c r="BV273" s="269"/>
      <c r="BW273" s="269"/>
      <c r="BX273" s="269"/>
      <c r="BY273" s="269"/>
      <c r="BZ273" s="269"/>
      <c r="CA273" s="269"/>
      <c r="CB273" s="269"/>
      <c r="CC273" s="269"/>
      <c r="CD273" s="269"/>
      <c r="CE273" s="269"/>
      <c r="CF273" s="269"/>
      <c r="CG273" s="269"/>
      <c r="CH273" s="269"/>
      <c r="CI273" s="102" t="str">
        <f>IFERROR(IF(A273="","",IF(COUNTIF(Inputs!$A273,"2*")=1,(Inputs!BA273*Assumptions!$B$35),BA273*(VLOOKUP(F273,GHGConversion,2,FALSE)))),0)</f>
        <v/>
      </c>
      <c r="CJ273" s="134" t="str">
        <f t="shared" si="35"/>
        <v/>
      </c>
      <c r="CK273" s="12" t="str">
        <f t="shared" si="36"/>
        <v/>
      </c>
      <c r="CL273" s="99" t="str">
        <f t="shared" si="37"/>
        <v/>
      </c>
      <c r="CM273" s="99" t="str">
        <f t="shared" si="38"/>
        <v/>
      </c>
      <c r="CN273" s="99"/>
      <c r="CO273" s="99" t="str">
        <f t="shared" si="39"/>
        <v/>
      </c>
      <c r="CP273" s="99" t="str">
        <f t="shared" si="40"/>
        <v/>
      </c>
      <c r="CQ273" s="99" t="str">
        <f t="shared" si="41"/>
        <v/>
      </c>
    </row>
    <row r="274" spans="40:95">
      <c r="AN274" s="102" t="str">
        <f t="shared" si="42"/>
        <v/>
      </c>
      <c r="BA274" s="132" t="str">
        <f t="shared" si="33"/>
        <v/>
      </c>
      <c r="BB274" s="102" t="str">
        <f>IFERROR(IF(A274="","",AS274*Assumptions!$B$4*(VLOOKUP(AG274,TechnicalSuccess,2,FALSE))*AK274),0)</f>
        <v/>
      </c>
      <c r="BC274" s="133" t="str">
        <f t="shared" si="34"/>
        <v/>
      </c>
      <c r="BD274" s="133" t="str">
        <f>IF(A274="","",#REF!*VLOOKUP(AG274,TechnicalSuccess,2,FALSE)*AK274)</f>
        <v/>
      </c>
      <c r="BE274" s="134" t="str">
        <f>IFERROR(IF(A274="","",(IF(COUNTIF(Inputs!$A274,"2*")=1,((BA274/10000)*Assumptions!$B$6),((AT274+(AT274*Assumptions!$B$5))/AJ274)*(VLOOKUP(AG274,TechnicalSuccess,2,FALSE))*AK274))),0)</f>
        <v/>
      </c>
      <c r="BF274" s="269"/>
      <c r="BG274" s="269"/>
      <c r="BH274" s="269"/>
      <c r="BI274" s="269"/>
      <c r="BJ274" s="269"/>
      <c r="BK274" s="269"/>
      <c r="BL274" s="269"/>
      <c r="BM274" s="269"/>
      <c r="BN274" s="269"/>
      <c r="BO274" s="269"/>
      <c r="BP274" s="269"/>
      <c r="BQ274" s="283"/>
      <c r="BR274" s="269"/>
      <c r="BS274" s="269"/>
      <c r="BT274" s="269"/>
      <c r="BU274" s="269"/>
      <c r="BV274" s="269"/>
      <c r="BW274" s="269"/>
      <c r="BX274" s="269"/>
      <c r="BY274" s="269"/>
      <c r="BZ274" s="269"/>
      <c r="CA274" s="269"/>
      <c r="CB274" s="269"/>
      <c r="CC274" s="269"/>
      <c r="CD274" s="269"/>
      <c r="CE274" s="269"/>
      <c r="CF274" s="269"/>
      <c r="CG274" s="269"/>
      <c r="CH274" s="269"/>
      <c r="CI274" s="102" t="str">
        <f>IFERROR(IF(A274="","",IF(COUNTIF(Inputs!$A274,"2*")=1,(Inputs!BA274*Assumptions!$B$35),BA274*(VLOOKUP(F274,GHGConversion,2,FALSE)))),0)</f>
        <v/>
      </c>
      <c r="CJ274" s="134" t="str">
        <f t="shared" si="35"/>
        <v/>
      </c>
      <c r="CK274" s="12" t="str">
        <f t="shared" si="36"/>
        <v/>
      </c>
      <c r="CL274" s="99" t="str">
        <f t="shared" si="37"/>
        <v/>
      </c>
      <c r="CM274" s="99" t="str">
        <f t="shared" si="38"/>
        <v/>
      </c>
      <c r="CN274" s="99"/>
      <c r="CO274" s="99" t="str">
        <f t="shared" si="39"/>
        <v/>
      </c>
      <c r="CP274" s="99" t="str">
        <f t="shared" si="40"/>
        <v/>
      </c>
      <c r="CQ274" s="99" t="str">
        <f t="shared" si="41"/>
        <v/>
      </c>
    </row>
    <row r="275" spans="40:95">
      <c r="AN275" s="102" t="str">
        <f t="shared" si="42"/>
        <v/>
      </c>
      <c r="BA275" s="132" t="str">
        <f t="shared" si="33"/>
        <v/>
      </c>
      <c r="BB275" s="102" t="str">
        <f>IFERROR(IF(A275="","",AS275*Assumptions!$B$4*(VLOOKUP(AG275,TechnicalSuccess,2,FALSE))*AK275),0)</f>
        <v/>
      </c>
      <c r="BC275" s="133" t="str">
        <f t="shared" si="34"/>
        <v/>
      </c>
      <c r="BD275" s="133" t="str">
        <f>IF(A275="","",#REF!*VLOOKUP(AG275,TechnicalSuccess,2,FALSE)*AK275)</f>
        <v/>
      </c>
      <c r="BE275" s="134" t="str">
        <f>IFERROR(IF(A275="","",(IF(COUNTIF(Inputs!$A275,"2*")=1,((BA275/10000)*Assumptions!$B$6),((AT275+(AT275*Assumptions!$B$5))/AJ275)*(VLOOKUP(AG275,TechnicalSuccess,2,FALSE))*AK275))),0)</f>
        <v/>
      </c>
      <c r="BF275" s="269"/>
      <c r="BG275" s="269"/>
      <c r="BH275" s="269"/>
      <c r="BI275" s="269"/>
      <c r="BJ275" s="269"/>
      <c r="BK275" s="269"/>
      <c r="BL275" s="269"/>
      <c r="BM275" s="269"/>
      <c r="BN275" s="269"/>
      <c r="BO275" s="269"/>
      <c r="BP275" s="269"/>
      <c r="BQ275" s="283"/>
      <c r="BR275" s="269"/>
      <c r="BS275" s="269"/>
      <c r="BT275" s="269"/>
      <c r="BU275" s="269"/>
      <c r="BV275" s="269"/>
      <c r="BW275" s="269"/>
      <c r="BX275" s="269"/>
      <c r="BY275" s="269"/>
      <c r="BZ275" s="269"/>
      <c r="CA275" s="269"/>
      <c r="CB275" s="269"/>
      <c r="CC275" s="269"/>
      <c r="CD275" s="269"/>
      <c r="CE275" s="269"/>
      <c r="CF275" s="269"/>
      <c r="CG275" s="269"/>
      <c r="CH275" s="269"/>
      <c r="CI275" s="102" t="str">
        <f>IFERROR(IF(A275="","",IF(COUNTIF(Inputs!$A275,"2*")=1,(Inputs!BA275*Assumptions!$B$35),BA275*(VLOOKUP(F275,GHGConversion,2,FALSE)))),0)</f>
        <v/>
      </c>
      <c r="CJ275" s="134" t="str">
        <f t="shared" si="35"/>
        <v/>
      </c>
      <c r="CK275" s="12" t="str">
        <f t="shared" si="36"/>
        <v/>
      </c>
      <c r="CL275" s="99" t="str">
        <f t="shared" si="37"/>
        <v/>
      </c>
      <c r="CM275" s="99" t="str">
        <f t="shared" si="38"/>
        <v/>
      </c>
      <c r="CN275" s="99"/>
      <c r="CO275" s="99" t="str">
        <f t="shared" si="39"/>
        <v/>
      </c>
      <c r="CP275" s="99" t="str">
        <f t="shared" si="40"/>
        <v/>
      </c>
      <c r="CQ275" s="99" t="str">
        <f t="shared" si="41"/>
        <v/>
      </c>
    </row>
    <row r="276" spans="40:95">
      <c r="AN276" s="102" t="str">
        <f t="shared" si="42"/>
        <v/>
      </c>
      <c r="BA276" s="132" t="str">
        <f t="shared" si="33"/>
        <v/>
      </c>
      <c r="BB276" s="102" t="str">
        <f>IFERROR(IF(A276="","",AS276*Assumptions!$B$4*(VLOOKUP(AG276,TechnicalSuccess,2,FALSE))*AK276),0)</f>
        <v/>
      </c>
      <c r="BC276" s="133" t="str">
        <f t="shared" si="34"/>
        <v/>
      </c>
      <c r="BD276" s="133" t="str">
        <f>IF(A276="","",#REF!*VLOOKUP(AG276,TechnicalSuccess,2,FALSE)*AK276)</f>
        <v/>
      </c>
      <c r="BE276" s="134" t="str">
        <f>IFERROR(IF(A276="","",(IF(COUNTIF(Inputs!$A276,"2*")=1,((BA276/10000)*Assumptions!$B$6),((AT276+(AT276*Assumptions!$B$5))/AJ276)*(VLOOKUP(AG276,TechnicalSuccess,2,FALSE))*AK276))),0)</f>
        <v/>
      </c>
      <c r="BF276" s="269"/>
      <c r="BG276" s="269"/>
      <c r="BH276" s="269"/>
      <c r="BI276" s="269"/>
      <c r="BJ276" s="269"/>
      <c r="BK276" s="269"/>
      <c r="BL276" s="269"/>
      <c r="BM276" s="269"/>
      <c r="BN276" s="269"/>
      <c r="BO276" s="269"/>
      <c r="BP276" s="269"/>
      <c r="BQ276" s="283"/>
      <c r="BR276" s="269"/>
      <c r="BS276" s="269"/>
      <c r="BT276" s="269"/>
      <c r="BU276" s="269"/>
      <c r="BV276" s="269"/>
      <c r="BW276" s="269"/>
      <c r="BX276" s="269"/>
      <c r="BY276" s="269"/>
      <c r="BZ276" s="269"/>
      <c r="CA276" s="269"/>
      <c r="CB276" s="269"/>
      <c r="CC276" s="269"/>
      <c r="CD276" s="269"/>
      <c r="CE276" s="269"/>
      <c r="CF276" s="269"/>
      <c r="CG276" s="269"/>
      <c r="CH276" s="269"/>
      <c r="CI276" s="102" t="str">
        <f>IFERROR(IF(A276="","",IF(COUNTIF(Inputs!$A276,"2*")=1,(Inputs!BA276*Assumptions!$B$35),BA276*(VLOOKUP(F276,GHGConversion,2,FALSE)))),0)</f>
        <v/>
      </c>
      <c r="CJ276" s="134" t="str">
        <f t="shared" si="35"/>
        <v/>
      </c>
      <c r="CK276" s="12" t="str">
        <f t="shared" si="36"/>
        <v/>
      </c>
      <c r="CL276" s="99" t="str">
        <f t="shared" si="37"/>
        <v/>
      </c>
      <c r="CM276" s="99" t="str">
        <f t="shared" si="38"/>
        <v/>
      </c>
      <c r="CN276" s="99"/>
      <c r="CO276" s="99" t="str">
        <f t="shared" si="39"/>
        <v/>
      </c>
      <c r="CP276" s="99" t="str">
        <f t="shared" si="40"/>
        <v/>
      </c>
      <c r="CQ276" s="99" t="str">
        <f t="shared" si="41"/>
        <v/>
      </c>
    </row>
    <row r="277" spans="40:95">
      <c r="AN277" s="102" t="str">
        <f t="shared" si="42"/>
        <v/>
      </c>
      <c r="BA277" s="132" t="str">
        <f t="shared" si="33"/>
        <v/>
      </c>
      <c r="BB277" s="102" t="str">
        <f>IFERROR(IF(A277="","",AS277*Assumptions!$B$4*(VLOOKUP(AG277,TechnicalSuccess,2,FALSE))*AK277),0)</f>
        <v/>
      </c>
      <c r="BC277" s="133" t="str">
        <f t="shared" si="34"/>
        <v/>
      </c>
      <c r="BD277" s="133" t="str">
        <f>IF(A277="","",#REF!*VLOOKUP(AG277,TechnicalSuccess,2,FALSE)*AK277)</f>
        <v/>
      </c>
      <c r="BE277" s="134" t="str">
        <f>IFERROR(IF(A277="","",(IF(COUNTIF(Inputs!$A277,"2*")=1,((BA277/10000)*Assumptions!$B$6),((AT277+(AT277*Assumptions!$B$5))/AJ277)*(VLOOKUP(AG277,TechnicalSuccess,2,FALSE))*AK277))),0)</f>
        <v/>
      </c>
      <c r="BF277" s="269"/>
      <c r="BG277" s="269"/>
      <c r="BH277" s="269"/>
      <c r="BI277" s="269"/>
      <c r="BJ277" s="269"/>
      <c r="BK277" s="269"/>
      <c r="BL277" s="269"/>
      <c r="BM277" s="269"/>
      <c r="BN277" s="269"/>
      <c r="BO277" s="269"/>
      <c r="BP277" s="269"/>
      <c r="BQ277" s="283"/>
      <c r="BR277" s="269"/>
      <c r="BS277" s="269"/>
      <c r="BT277" s="269"/>
      <c r="BU277" s="269"/>
      <c r="BV277" s="269"/>
      <c r="BW277" s="269"/>
      <c r="BX277" s="269"/>
      <c r="BY277" s="269"/>
      <c r="BZ277" s="269"/>
      <c r="CA277" s="269"/>
      <c r="CB277" s="269"/>
      <c r="CC277" s="269"/>
      <c r="CD277" s="269"/>
      <c r="CE277" s="269"/>
      <c r="CF277" s="269"/>
      <c r="CG277" s="269"/>
      <c r="CH277" s="269"/>
      <c r="CI277" s="102" t="str">
        <f>IFERROR(IF(A277="","",IF(COUNTIF(Inputs!$A277,"2*")=1,(Inputs!BA277*Assumptions!$B$35),BA277*(VLOOKUP(F277,GHGConversion,2,FALSE)))),0)</f>
        <v/>
      </c>
      <c r="CJ277" s="134" t="str">
        <f t="shared" si="35"/>
        <v/>
      </c>
      <c r="CK277" s="12" t="str">
        <f t="shared" si="36"/>
        <v/>
      </c>
      <c r="CL277" s="99" t="str">
        <f t="shared" si="37"/>
        <v/>
      </c>
      <c r="CM277" s="99" t="str">
        <f t="shared" si="38"/>
        <v/>
      </c>
      <c r="CN277" s="99"/>
      <c r="CO277" s="99" t="str">
        <f t="shared" si="39"/>
        <v/>
      </c>
      <c r="CP277" s="99" t="str">
        <f t="shared" si="40"/>
        <v/>
      </c>
      <c r="CQ277" s="99" t="str">
        <f t="shared" si="41"/>
        <v/>
      </c>
    </row>
    <row r="278" spans="40:95">
      <c r="AN278" s="102" t="str">
        <f t="shared" si="42"/>
        <v/>
      </c>
      <c r="BA278" s="132" t="str">
        <f t="shared" si="33"/>
        <v/>
      </c>
      <c r="BB278" s="102" t="str">
        <f>IFERROR(IF(A278="","",AS278*Assumptions!$B$4*(VLOOKUP(AG278,TechnicalSuccess,2,FALSE))*AK278),0)</f>
        <v/>
      </c>
      <c r="BC278" s="133" t="str">
        <f t="shared" si="34"/>
        <v/>
      </c>
      <c r="BD278" s="133" t="str">
        <f>IF(A278="","",#REF!*VLOOKUP(AG278,TechnicalSuccess,2,FALSE)*AK278)</f>
        <v/>
      </c>
      <c r="BE278" s="134" t="str">
        <f>IFERROR(IF(A278="","",(IF(COUNTIF(Inputs!$A278,"2*")=1,((BA278/10000)*Assumptions!$B$6),((AT278+(AT278*Assumptions!$B$5))/AJ278)*(VLOOKUP(AG278,TechnicalSuccess,2,FALSE))*AK278))),0)</f>
        <v/>
      </c>
      <c r="BF278" s="269"/>
      <c r="BG278" s="269"/>
      <c r="BH278" s="269"/>
      <c r="BI278" s="269"/>
      <c r="BJ278" s="269"/>
      <c r="BK278" s="269"/>
      <c r="BL278" s="269"/>
      <c r="BM278" s="269"/>
      <c r="BN278" s="269"/>
      <c r="BO278" s="269"/>
      <c r="BP278" s="269"/>
      <c r="BQ278" s="283"/>
      <c r="BR278" s="269"/>
      <c r="BS278" s="269"/>
      <c r="BT278" s="269"/>
      <c r="BU278" s="269"/>
      <c r="BV278" s="269"/>
      <c r="BW278" s="269"/>
      <c r="BX278" s="269"/>
      <c r="BY278" s="269"/>
      <c r="BZ278" s="269"/>
      <c r="CA278" s="269"/>
      <c r="CB278" s="269"/>
      <c r="CC278" s="269"/>
      <c r="CD278" s="269"/>
      <c r="CE278" s="269"/>
      <c r="CF278" s="269"/>
      <c r="CG278" s="269"/>
      <c r="CH278" s="269"/>
      <c r="CI278" s="102" t="str">
        <f>IFERROR(IF(A278="","",IF(COUNTIF(Inputs!$A278,"2*")=1,(Inputs!BA278*Assumptions!$B$35),BA278*(VLOOKUP(F278,GHGConversion,2,FALSE)))),0)</f>
        <v/>
      </c>
      <c r="CJ278" s="134" t="str">
        <f t="shared" si="35"/>
        <v/>
      </c>
      <c r="CK278" s="12" t="str">
        <f t="shared" si="36"/>
        <v/>
      </c>
      <c r="CL278" s="99" t="str">
        <f t="shared" si="37"/>
        <v/>
      </c>
      <c r="CM278" s="99" t="str">
        <f t="shared" si="38"/>
        <v/>
      </c>
      <c r="CN278" s="99"/>
      <c r="CO278" s="99" t="str">
        <f t="shared" si="39"/>
        <v/>
      </c>
      <c r="CP278" s="99" t="str">
        <f t="shared" si="40"/>
        <v/>
      </c>
      <c r="CQ278" s="99" t="str">
        <f t="shared" si="41"/>
        <v/>
      </c>
    </row>
    <row r="279" spans="40:95">
      <c r="AN279" s="102" t="str">
        <f t="shared" si="42"/>
        <v/>
      </c>
      <c r="BA279" s="132" t="str">
        <f t="shared" si="33"/>
        <v/>
      </c>
      <c r="BB279" s="102" t="str">
        <f>IFERROR(IF(A279="","",AS279*Assumptions!$B$4*(VLOOKUP(AG279,TechnicalSuccess,2,FALSE))*AK279),0)</f>
        <v/>
      </c>
      <c r="BC279" s="133" t="str">
        <f t="shared" si="34"/>
        <v/>
      </c>
      <c r="BD279" s="133" t="str">
        <f>IF(A279="","",#REF!*VLOOKUP(AG279,TechnicalSuccess,2,FALSE)*AK279)</f>
        <v/>
      </c>
      <c r="BE279" s="134" t="str">
        <f>IFERROR(IF(A279="","",(IF(COUNTIF(Inputs!$A279,"2*")=1,((BA279/10000)*Assumptions!$B$6),((AT279+(AT279*Assumptions!$B$5))/AJ279)*(VLOOKUP(AG279,TechnicalSuccess,2,FALSE))*AK279))),0)</f>
        <v/>
      </c>
      <c r="BF279" s="269"/>
      <c r="BG279" s="269"/>
      <c r="BH279" s="269"/>
      <c r="BI279" s="269"/>
      <c r="BJ279" s="269"/>
      <c r="BK279" s="269"/>
      <c r="BL279" s="269"/>
      <c r="BM279" s="269"/>
      <c r="BN279" s="269"/>
      <c r="BO279" s="269"/>
      <c r="BP279" s="269"/>
      <c r="BQ279" s="283"/>
      <c r="BR279" s="269"/>
      <c r="BS279" s="269"/>
      <c r="BT279" s="269"/>
      <c r="BU279" s="269"/>
      <c r="BV279" s="269"/>
      <c r="BW279" s="269"/>
      <c r="BX279" s="269"/>
      <c r="BY279" s="269"/>
      <c r="BZ279" s="269"/>
      <c r="CA279" s="269"/>
      <c r="CB279" s="269"/>
      <c r="CC279" s="269"/>
      <c r="CD279" s="269"/>
      <c r="CE279" s="269"/>
      <c r="CF279" s="269"/>
      <c r="CG279" s="269"/>
      <c r="CH279" s="269"/>
      <c r="CI279" s="102" t="str">
        <f>IFERROR(IF(A279="","",IF(COUNTIF(Inputs!$A279,"2*")=1,(Inputs!BA279*Assumptions!$B$35),BA279*(VLOOKUP(F279,GHGConversion,2,FALSE)))),0)</f>
        <v/>
      </c>
      <c r="CJ279" s="134" t="str">
        <f t="shared" si="35"/>
        <v/>
      </c>
      <c r="CK279" s="12" t="str">
        <f t="shared" si="36"/>
        <v/>
      </c>
      <c r="CL279" s="99" t="str">
        <f t="shared" si="37"/>
        <v/>
      </c>
      <c r="CM279" s="99" t="str">
        <f t="shared" si="38"/>
        <v/>
      </c>
      <c r="CN279" s="99"/>
      <c r="CO279" s="99" t="str">
        <f t="shared" si="39"/>
        <v/>
      </c>
      <c r="CP279" s="99" t="str">
        <f t="shared" si="40"/>
        <v/>
      </c>
      <c r="CQ279" s="99" t="str">
        <f t="shared" si="41"/>
        <v/>
      </c>
    </row>
    <row r="280" spans="40:95">
      <c r="AN280" s="102" t="str">
        <f t="shared" si="42"/>
        <v/>
      </c>
      <c r="BA280" s="132" t="str">
        <f t="shared" si="33"/>
        <v/>
      </c>
      <c r="BB280" s="102" t="str">
        <f>IFERROR(IF(A280="","",AS280*Assumptions!$B$4*(VLOOKUP(AG280,TechnicalSuccess,2,FALSE))*AK280),0)</f>
        <v/>
      </c>
      <c r="BC280" s="133" t="str">
        <f t="shared" si="34"/>
        <v/>
      </c>
      <c r="BD280" s="133" t="str">
        <f>IF(A280="","",#REF!*VLOOKUP(AG280,TechnicalSuccess,2,FALSE)*AK280)</f>
        <v/>
      </c>
      <c r="BE280" s="134" t="str">
        <f>IFERROR(IF(A280="","",(IF(COUNTIF(Inputs!$A280,"2*")=1,((BA280/10000)*Assumptions!$B$6),((AT280+(AT280*Assumptions!$B$5))/AJ280)*(VLOOKUP(AG280,TechnicalSuccess,2,FALSE))*AK280))),0)</f>
        <v/>
      </c>
      <c r="BF280" s="269"/>
      <c r="BG280" s="269"/>
      <c r="BH280" s="269"/>
      <c r="BI280" s="269"/>
      <c r="BJ280" s="269"/>
      <c r="BK280" s="269"/>
      <c r="BL280" s="269"/>
      <c r="BM280" s="269"/>
      <c r="BN280" s="269"/>
      <c r="BO280" s="269"/>
      <c r="BP280" s="269"/>
      <c r="BQ280" s="283"/>
      <c r="BR280" s="269"/>
      <c r="BS280" s="269"/>
      <c r="BT280" s="269"/>
      <c r="BU280" s="269"/>
      <c r="BV280" s="269"/>
      <c r="BW280" s="269"/>
      <c r="BX280" s="269"/>
      <c r="BY280" s="269"/>
      <c r="BZ280" s="269"/>
      <c r="CA280" s="269"/>
      <c r="CB280" s="269"/>
      <c r="CC280" s="269"/>
      <c r="CD280" s="269"/>
      <c r="CE280" s="269"/>
      <c r="CF280" s="269"/>
      <c r="CG280" s="269"/>
      <c r="CH280" s="269"/>
      <c r="CI280" s="102" t="str">
        <f>IFERROR(IF(A280="","",IF(COUNTIF(Inputs!$A280,"2*")=1,(Inputs!BA280*Assumptions!$B$35),BA280*(VLOOKUP(F280,GHGConversion,2,FALSE)))),0)</f>
        <v/>
      </c>
      <c r="CJ280" s="134" t="str">
        <f t="shared" si="35"/>
        <v/>
      </c>
      <c r="CK280" s="12" t="str">
        <f t="shared" si="36"/>
        <v/>
      </c>
      <c r="CL280" s="99" t="str">
        <f t="shared" si="37"/>
        <v/>
      </c>
      <c r="CM280" s="99" t="str">
        <f t="shared" si="38"/>
        <v/>
      </c>
      <c r="CN280" s="99"/>
      <c r="CO280" s="99" t="str">
        <f t="shared" si="39"/>
        <v/>
      </c>
      <c r="CP280" s="99" t="str">
        <f t="shared" si="40"/>
        <v/>
      </c>
      <c r="CQ280" s="99" t="str">
        <f t="shared" si="41"/>
        <v/>
      </c>
    </row>
    <row r="281" spans="40:95">
      <c r="AN281" s="102" t="str">
        <f t="shared" si="42"/>
        <v/>
      </c>
      <c r="BA281" s="132" t="str">
        <f t="shared" si="33"/>
        <v/>
      </c>
      <c r="BB281" s="102" t="str">
        <f>IFERROR(IF(A281="","",AS281*Assumptions!$B$4*(VLOOKUP(AG281,TechnicalSuccess,2,FALSE))*AK281),0)</f>
        <v/>
      </c>
      <c r="BC281" s="133" t="str">
        <f t="shared" si="34"/>
        <v/>
      </c>
      <c r="BD281" s="133" t="str">
        <f>IF(A281="","",#REF!*VLOOKUP(AG281,TechnicalSuccess,2,FALSE)*AK281)</f>
        <v/>
      </c>
      <c r="BE281" s="134" t="str">
        <f>IFERROR(IF(A281="","",(IF(COUNTIF(Inputs!$A281,"2*")=1,((BA281/10000)*Assumptions!$B$6),((AT281+(AT281*Assumptions!$B$5))/AJ281)*(VLOOKUP(AG281,TechnicalSuccess,2,FALSE))*AK281))),0)</f>
        <v/>
      </c>
      <c r="BF281" s="269"/>
      <c r="BG281" s="269"/>
      <c r="BH281" s="269"/>
      <c r="BI281" s="269"/>
      <c r="BJ281" s="269"/>
      <c r="BK281" s="269"/>
      <c r="BL281" s="269"/>
      <c r="BM281" s="269"/>
      <c r="BN281" s="269"/>
      <c r="BO281" s="269"/>
      <c r="BP281" s="269"/>
      <c r="BQ281" s="283"/>
      <c r="BR281" s="269"/>
      <c r="BS281" s="269"/>
      <c r="BT281" s="269"/>
      <c r="BU281" s="269"/>
      <c r="BV281" s="269"/>
      <c r="BW281" s="269"/>
      <c r="BX281" s="269"/>
      <c r="BY281" s="269"/>
      <c r="BZ281" s="269"/>
      <c r="CA281" s="269"/>
      <c r="CB281" s="269"/>
      <c r="CC281" s="269"/>
      <c r="CD281" s="269"/>
      <c r="CE281" s="269"/>
      <c r="CF281" s="269"/>
      <c r="CG281" s="269"/>
      <c r="CH281" s="269"/>
      <c r="CI281" s="102" t="str">
        <f>IFERROR(IF(A281="","",IF(COUNTIF(Inputs!$A281,"2*")=1,(Inputs!BA281*Assumptions!$B$35),BA281*(VLOOKUP(F281,GHGConversion,2,FALSE)))),0)</f>
        <v/>
      </c>
      <c r="CJ281" s="134" t="str">
        <f t="shared" si="35"/>
        <v/>
      </c>
      <c r="CK281" s="12" t="str">
        <f t="shared" si="36"/>
        <v/>
      </c>
      <c r="CL281" s="99" t="str">
        <f t="shared" si="37"/>
        <v/>
      </c>
      <c r="CM281" s="99" t="str">
        <f t="shared" si="38"/>
        <v/>
      </c>
      <c r="CN281" s="99"/>
      <c r="CO281" s="99" t="str">
        <f t="shared" si="39"/>
        <v/>
      </c>
      <c r="CP281" s="99" t="str">
        <f t="shared" si="40"/>
        <v/>
      </c>
      <c r="CQ281" s="99" t="str">
        <f t="shared" si="41"/>
        <v/>
      </c>
    </row>
    <row r="282" spans="40:95">
      <c r="AN282" s="102" t="str">
        <f t="shared" si="42"/>
        <v/>
      </c>
      <c r="BA282" s="132" t="str">
        <f t="shared" si="33"/>
        <v/>
      </c>
      <c r="BB282" s="102" t="str">
        <f>IFERROR(IF(A282="","",AS282*Assumptions!$B$4*(VLOOKUP(AG282,TechnicalSuccess,2,FALSE))*AK282),0)</f>
        <v/>
      </c>
      <c r="BC282" s="133" t="str">
        <f t="shared" si="34"/>
        <v/>
      </c>
      <c r="BD282" s="133" t="str">
        <f>IF(A282="","",#REF!*VLOOKUP(AG282,TechnicalSuccess,2,FALSE)*AK282)</f>
        <v/>
      </c>
      <c r="BE282" s="134" t="str">
        <f>IFERROR(IF(A282="","",(IF(COUNTIF(Inputs!$A282,"2*")=1,((BA282/10000)*Assumptions!$B$6),((AT282+(AT282*Assumptions!$B$5))/AJ282)*(VLOOKUP(AG282,TechnicalSuccess,2,FALSE))*AK282))),0)</f>
        <v/>
      </c>
      <c r="BF282" s="269"/>
      <c r="BG282" s="269"/>
      <c r="BH282" s="269"/>
      <c r="BI282" s="269"/>
      <c r="BJ282" s="269"/>
      <c r="BK282" s="269"/>
      <c r="BL282" s="269"/>
      <c r="BM282" s="269"/>
      <c r="BN282" s="269"/>
      <c r="BO282" s="269"/>
      <c r="BP282" s="269"/>
      <c r="BQ282" s="283"/>
      <c r="BR282" s="269"/>
      <c r="BS282" s="269"/>
      <c r="BT282" s="269"/>
      <c r="BU282" s="269"/>
      <c r="BV282" s="269"/>
      <c r="BW282" s="269"/>
      <c r="BX282" s="269"/>
      <c r="BY282" s="269"/>
      <c r="BZ282" s="269"/>
      <c r="CA282" s="269"/>
      <c r="CB282" s="269"/>
      <c r="CC282" s="269"/>
      <c r="CD282" s="269"/>
      <c r="CE282" s="269"/>
      <c r="CF282" s="269"/>
      <c r="CG282" s="269"/>
      <c r="CH282" s="269"/>
      <c r="CI282" s="102" t="str">
        <f>IFERROR(IF(A282="","",IF(COUNTIF(Inputs!$A282,"2*")=1,(Inputs!BA282*Assumptions!$B$35),BA282*(VLOOKUP(F282,GHGConversion,2,FALSE)))),0)</f>
        <v/>
      </c>
      <c r="CJ282" s="134" t="str">
        <f t="shared" si="35"/>
        <v/>
      </c>
      <c r="CK282" s="12" t="str">
        <f t="shared" si="36"/>
        <v/>
      </c>
      <c r="CL282" s="99" t="str">
        <f t="shared" si="37"/>
        <v/>
      </c>
      <c r="CM282" s="99" t="str">
        <f t="shared" si="38"/>
        <v/>
      </c>
      <c r="CN282" s="99"/>
      <c r="CO282" s="99" t="str">
        <f t="shared" si="39"/>
        <v/>
      </c>
      <c r="CP282" s="99" t="str">
        <f t="shared" si="40"/>
        <v/>
      </c>
      <c r="CQ282" s="99" t="str">
        <f t="shared" si="41"/>
        <v/>
      </c>
    </row>
    <row r="283" spans="40:95">
      <c r="AN283" s="102" t="str">
        <f t="shared" si="42"/>
        <v/>
      </c>
      <c r="BA283" s="132" t="str">
        <f t="shared" si="33"/>
        <v/>
      </c>
      <c r="BB283" s="102" t="str">
        <f>IFERROR(IF(A283="","",AS283*Assumptions!$B$4*(VLOOKUP(AG283,TechnicalSuccess,2,FALSE))*AK283),0)</f>
        <v/>
      </c>
      <c r="BC283" s="133" t="str">
        <f t="shared" si="34"/>
        <v/>
      </c>
      <c r="BD283" s="133" t="str">
        <f>IF(A283="","",#REF!*VLOOKUP(AG283,TechnicalSuccess,2,FALSE)*AK283)</f>
        <v/>
      </c>
      <c r="BE283" s="134" t="str">
        <f>IFERROR(IF(A283="","",(IF(COUNTIF(Inputs!$A283,"2*")=1,((BA283/10000)*Assumptions!$B$6),((AT283+(AT283*Assumptions!$B$5))/AJ283)*(VLOOKUP(AG283,TechnicalSuccess,2,FALSE))*AK283))),0)</f>
        <v/>
      </c>
      <c r="BF283" s="269"/>
      <c r="BG283" s="269"/>
      <c r="BH283" s="269"/>
      <c r="BI283" s="269"/>
      <c r="BJ283" s="269"/>
      <c r="BK283" s="269"/>
      <c r="BL283" s="269"/>
      <c r="BM283" s="269"/>
      <c r="BN283" s="269"/>
      <c r="BO283" s="269"/>
      <c r="BP283" s="269"/>
      <c r="BQ283" s="283"/>
      <c r="BR283" s="269"/>
      <c r="BS283" s="269"/>
      <c r="BT283" s="269"/>
      <c r="BU283" s="269"/>
      <c r="BV283" s="269"/>
      <c r="BW283" s="269"/>
      <c r="BX283" s="269"/>
      <c r="BY283" s="269"/>
      <c r="BZ283" s="269"/>
      <c r="CA283" s="269"/>
      <c r="CB283" s="269"/>
      <c r="CC283" s="269"/>
      <c r="CD283" s="269"/>
      <c r="CE283" s="269"/>
      <c r="CF283" s="269"/>
      <c r="CG283" s="269"/>
      <c r="CH283" s="269"/>
      <c r="CI283" s="102" t="str">
        <f>IFERROR(IF(A283="","",IF(COUNTIF(Inputs!$A283,"2*")=1,(Inputs!BA283*Assumptions!$B$35),BA283*(VLOOKUP(F283,GHGConversion,2,FALSE)))),0)</f>
        <v/>
      </c>
      <c r="CJ283" s="134" t="str">
        <f t="shared" si="35"/>
        <v/>
      </c>
      <c r="CK283" s="12" t="str">
        <f t="shared" si="36"/>
        <v/>
      </c>
      <c r="CL283" s="99" t="str">
        <f t="shared" si="37"/>
        <v/>
      </c>
      <c r="CM283" s="99" t="str">
        <f t="shared" si="38"/>
        <v/>
      </c>
      <c r="CN283" s="99"/>
      <c r="CO283" s="99" t="str">
        <f t="shared" si="39"/>
        <v/>
      </c>
      <c r="CP283" s="99" t="str">
        <f t="shared" si="40"/>
        <v/>
      </c>
      <c r="CQ283" s="99" t="str">
        <f t="shared" si="41"/>
        <v/>
      </c>
    </row>
    <row r="284" spans="40:95">
      <c r="AN284" s="102" t="str">
        <f t="shared" si="42"/>
        <v/>
      </c>
      <c r="BA284" s="132" t="str">
        <f t="shared" si="33"/>
        <v/>
      </c>
      <c r="BB284" s="102" t="str">
        <f>IFERROR(IF(A284="","",AS284*Assumptions!$B$4*(VLOOKUP(AG284,TechnicalSuccess,2,FALSE))*AK284),0)</f>
        <v/>
      </c>
      <c r="BC284" s="133" t="str">
        <f t="shared" si="34"/>
        <v/>
      </c>
      <c r="BD284" s="133" t="str">
        <f>IF(A284="","",#REF!*VLOOKUP(AG284,TechnicalSuccess,2,FALSE)*AK284)</f>
        <v/>
      </c>
      <c r="BE284" s="134" t="str">
        <f>IFERROR(IF(A284="","",(IF(COUNTIF(Inputs!$A284,"2*")=1,((BA284/10000)*Assumptions!$B$6),((AT284+(AT284*Assumptions!$B$5))/AJ284)*(VLOOKUP(AG284,TechnicalSuccess,2,FALSE))*AK284))),0)</f>
        <v/>
      </c>
      <c r="BF284" s="269"/>
      <c r="BG284" s="269"/>
      <c r="BH284" s="269"/>
      <c r="BI284" s="269"/>
      <c r="BJ284" s="269"/>
      <c r="BK284" s="269"/>
      <c r="BL284" s="269"/>
      <c r="BM284" s="269"/>
      <c r="BN284" s="269"/>
      <c r="BO284" s="269"/>
      <c r="BP284" s="269"/>
      <c r="BQ284" s="283"/>
      <c r="BR284" s="269"/>
      <c r="BS284" s="269"/>
      <c r="BT284" s="269"/>
      <c r="BU284" s="269"/>
      <c r="BV284" s="269"/>
      <c r="BW284" s="269"/>
      <c r="BX284" s="269"/>
      <c r="BY284" s="269"/>
      <c r="BZ284" s="269"/>
      <c r="CA284" s="269"/>
      <c r="CB284" s="269"/>
      <c r="CC284" s="269"/>
      <c r="CD284" s="269"/>
      <c r="CE284" s="269"/>
      <c r="CF284" s="269"/>
      <c r="CG284" s="269"/>
      <c r="CH284" s="269"/>
      <c r="CI284" s="102" t="str">
        <f>IFERROR(IF(A284="","",IF(COUNTIF(Inputs!$A284,"2*")=1,(Inputs!BA284*Assumptions!$B$35),BA284*(VLOOKUP(F284,GHGConversion,2,FALSE)))),0)</f>
        <v/>
      </c>
      <c r="CJ284" s="134" t="str">
        <f t="shared" si="35"/>
        <v/>
      </c>
      <c r="CK284" s="12" t="str">
        <f t="shared" si="36"/>
        <v/>
      </c>
      <c r="CL284" s="99" t="str">
        <f t="shared" si="37"/>
        <v/>
      </c>
      <c r="CM284" s="99" t="str">
        <f t="shared" si="38"/>
        <v/>
      </c>
      <c r="CN284" s="99"/>
      <c r="CO284" s="99" t="str">
        <f t="shared" si="39"/>
        <v/>
      </c>
      <c r="CP284" s="99" t="str">
        <f t="shared" si="40"/>
        <v/>
      </c>
      <c r="CQ284" s="99" t="str">
        <f t="shared" si="41"/>
        <v/>
      </c>
    </row>
    <row r="285" spans="40:95">
      <c r="AN285" s="102" t="str">
        <f t="shared" si="42"/>
        <v/>
      </c>
      <c r="BA285" s="132" t="str">
        <f t="shared" ref="BA285:BA348" si="43">IFERROR(IF(A285="","",(AN285*(VLOOKUP(AG285,TechnicalSuccess,2,FALSE))*AK285)),0)</f>
        <v/>
      </c>
      <c r="BB285" s="102" t="str">
        <f>IFERROR(IF(A285="","",AS285*Assumptions!$B$4*(VLOOKUP(AG285,TechnicalSuccess,2,FALSE))*AK285),0)</f>
        <v/>
      </c>
      <c r="BC285" s="133" t="str">
        <f t="shared" ref="BC285:BC348" si="44">IFERROR(IF(A285="","",((((VLOOKUP(F285,FoodValue,2,FALSE))*AL285*1000)+AO285+AQ285)*(VLOOKUP(AG285,TechnicalSuccess,2,FALSE))*AK285)),0)</f>
        <v/>
      </c>
      <c r="BD285" s="133" t="str">
        <f>IF(A285="","",#REF!*VLOOKUP(AG285,TechnicalSuccess,2,FALSE)*AK285)</f>
        <v/>
      </c>
      <c r="BE285" s="134" t="str">
        <f>IFERROR(IF(A285="","",(IF(COUNTIF(Inputs!$A285,"2*")=1,((BA285/10000)*Assumptions!$B$6),((AT285+(AT285*Assumptions!$B$5))/AJ285)*(VLOOKUP(AG285,TechnicalSuccess,2,FALSE))*AK285))),0)</f>
        <v/>
      </c>
      <c r="BF285" s="269"/>
      <c r="BG285" s="269"/>
      <c r="BH285" s="269"/>
      <c r="BI285" s="269"/>
      <c r="BJ285" s="269"/>
      <c r="BK285" s="269"/>
      <c r="BL285" s="269"/>
      <c r="BM285" s="269"/>
      <c r="BN285" s="269"/>
      <c r="BO285" s="269"/>
      <c r="BP285" s="269"/>
      <c r="BQ285" s="283"/>
      <c r="BR285" s="269"/>
      <c r="BS285" s="269"/>
      <c r="BT285" s="269"/>
      <c r="BU285" s="269"/>
      <c r="BV285" s="269"/>
      <c r="BW285" s="269"/>
      <c r="BX285" s="269"/>
      <c r="BY285" s="269"/>
      <c r="BZ285" s="269"/>
      <c r="CA285" s="269"/>
      <c r="CB285" s="269"/>
      <c r="CC285" s="269"/>
      <c r="CD285" s="269"/>
      <c r="CE285" s="269"/>
      <c r="CF285" s="269"/>
      <c r="CG285" s="269"/>
      <c r="CH285" s="269"/>
      <c r="CI285" s="102" t="str">
        <f>IFERROR(IF(A285="","",IF(COUNTIF(Inputs!$A285,"2*")=1,(Inputs!BA285*Assumptions!$B$35),BA285*(VLOOKUP(F285,GHGConversion,2,FALSE)))),0)</f>
        <v/>
      </c>
      <c r="CJ285" s="134" t="str">
        <f t="shared" ref="CJ285:CJ348" si="45">IFERROR(IF(A285="","",((AX285)*(VLOOKUP(AG285,TechnicalSuccess,2,FALSE)))),0)</f>
        <v/>
      </c>
      <c r="CK285" s="12" t="str">
        <f t="shared" ref="CK285:CK348" si="46">IF(A285="","",IF(AH285=0,"",DATE(YEAR(AH285)+AJ285, MONTH(AH285), DAY(AH285))))</f>
        <v/>
      </c>
      <c r="CL285" s="99" t="str">
        <f t="shared" ref="CL285:CL348" si="47">IF(A285="","",IF(AH285="","",VLOOKUP(AH285,YearNumbers,2,FALSE)))</f>
        <v/>
      </c>
      <c r="CM285" s="99" t="str">
        <f t="shared" ref="CM285:CM348" si="48">IF(A285="","",CL285+AI285)</f>
        <v/>
      </c>
      <c r="CN285" s="99"/>
      <c r="CO285" s="99" t="str">
        <f t="shared" ref="CO285:CO348" si="49">IF(A285="","",IF(CK285="","",VLOOKUP(CK285,YearNumbers,2,FALSE)))</f>
        <v/>
      </c>
      <c r="CP285" s="99" t="str">
        <f t="shared" ref="CP285:CP348" si="50">IF(A285="","",VLOOKUP(C285,YearNumbers,2,TRUE))</f>
        <v/>
      </c>
      <c r="CQ285" s="99" t="str">
        <f t="shared" ref="CQ285:CQ348" si="51">IF(A285="","",VLOOKUP(D285,YearNumbers,2,TRUE))</f>
        <v/>
      </c>
    </row>
    <row r="286" spans="40:95">
      <c r="AN286" s="102" t="str">
        <f t="shared" si="42"/>
        <v/>
      </c>
      <c r="BA286" s="132" t="str">
        <f t="shared" si="43"/>
        <v/>
      </c>
      <c r="BB286" s="102" t="str">
        <f>IFERROR(IF(A286="","",AS286*Assumptions!$B$4*(VLOOKUP(AG286,TechnicalSuccess,2,FALSE))*AK286),0)</f>
        <v/>
      </c>
      <c r="BC286" s="133" t="str">
        <f t="shared" si="44"/>
        <v/>
      </c>
      <c r="BD286" s="133" t="str">
        <f>IF(A286="","",#REF!*VLOOKUP(AG286,TechnicalSuccess,2,FALSE)*AK286)</f>
        <v/>
      </c>
      <c r="BE286" s="134" t="str">
        <f>IFERROR(IF(A286="","",(IF(COUNTIF(Inputs!$A286,"2*")=1,((BA286/10000)*Assumptions!$B$6),((AT286+(AT286*Assumptions!$B$5))/AJ286)*(VLOOKUP(AG286,TechnicalSuccess,2,FALSE))*AK286))),0)</f>
        <v/>
      </c>
      <c r="BF286" s="269"/>
      <c r="BG286" s="269"/>
      <c r="BH286" s="269"/>
      <c r="BI286" s="269"/>
      <c r="BJ286" s="269"/>
      <c r="BK286" s="269"/>
      <c r="BL286" s="269"/>
      <c r="BM286" s="269"/>
      <c r="BN286" s="269"/>
      <c r="BO286" s="269"/>
      <c r="BP286" s="269"/>
      <c r="BQ286" s="283"/>
      <c r="BR286" s="269"/>
      <c r="BS286" s="269"/>
      <c r="BT286" s="269"/>
      <c r="BU286" s="269"/>
      <c r="BV286" s="269"/>
      <c r="BW286" s="269"/>
      <c r="BX286" s="269"/>
      <c r="BY286" s="269"/>
      <c r="BZ286" s="269"/>
      <c r="CA286" s="269"/>
      <c r="CB286" s="269"/>
      <c r="CC286" s="269"/>
      <c r="CD286" s="269"/>
      <c r="CE286" s="269"/>
      <c r="CF286" s="269"/>
      <c r="CG286" s="269"/>
      <c r="CH286" s="269"/>
      <c r="CI286" s="102" t="str">
        <f>IFERROR(IF(A286="","",IF(COUNTIF(Inputs!$A286,"2*")=1,(Inputs!BA286*Assumptions!$B$35),BA286*(VLOOKUP(F286,GHGConversion,2,FALSE)))),0)</f>
        <v/>
      </c>
      <c r="CJ286" s="134" t="str">
        <f t="shared" si="45"/>
        <v/>
      </c>
      <c r="CK286" s="12" t="str">
        <f t="shared" si="46"/>
        <v/>
      </c>
      <c r="CL286" s="99" t="str">
        <f t="shared" si="47"/>
        <v/>
      </c>
      <c r="CM286" s="99" t="str">
        <f t="shared" si="48"/>
        <v/>
      </c>
      <c r="CN286" s="99"/>
      <c r="CO286" s="99" t="str">
        <f t="shared" si="49"/>
        <v/>
      </c>
      <c r="CP286" s="99" t="str">
        <f t="shared" si="50"/>
        <v/>
      </c>
      <c r="CQ286" s="99" t="str">
        <f t="shared" si="51"/>
        <v/>
      </c>
    </row>
    <row r="287" spans="40:95">
      <c r="BA287" s="132" t="str">
        <f t="shared" si="43"/>
        <v/>
      </c>
      <c r="BB287" s="102" t="str">
        <f>IFERROR(IF(A287="","",AS287*Assumptions!$B$4*(VLOOKUP(AG287,TechnicalSuccess,2,FALSE))*AK287),0)</f>
        <v/>
      </c>
      <c r="BC287" s="133" t="str">
        <f t="shared" si="44"/>
        <v/>
      </c>
      <c r="BD287" s="133" t="str">
        <f>IF(A287="","",#REF!*VLOOKUP(AG287,TechnicalSuccess,2,FALSE)*AK287)</f>
        <v/>
      </c>
      <c r="BE287" s="134" t="str">
        <f>IFERROR(IF(A287="","",(IF(COUNTIF(Inputs!$A287,"2*")=1,((BA287/10000)*Assumptions!$B$6),((AT287+(AT287*Assumptions!$B$5))/AJ287)*(VLOOKUP(AG287,TechnicalSuccess,2,FALSE))*AK287))),0)</f>
        <v/>
      </c>
      <c r="BF287" s="269"/>
      <c r="BG287" s="269"/>
      <c r="BH287" s="269"/>
      <c r="BI287" s="269"/>
      <c r="BJ287" s="269"/>
      <c r="BK287" s="269"/>
      <c r="BL287" s="269"/>
      <c r="BM287" s="269"/>
      <c r="BN287" s="269"/>
      <c r="BO287" s="269"/>
      <c r="BP287" s="269"/>
      <c r="BQ287" s="283"/>
      <c r="BR287" s="269"/>
      <c r="BS287" s="269"/>
      <c r="BT287" s="269"/>
      <c r="BU287" s="269"/>
      <c r="BV287" s="269"/>
      <c r="BW287" s="269"/>
      <c r="BX287" s="269"/>
      <c r="BY287" s="269"/>
      <c r="BZ287" s="269"/>
      <c r="CA287" s="269"/>
      <c r="CB287" s="269"/>
      <c r="CC287" s="269"/>
      <c r="CD287" s="269"/>
      <c r="CE287" s="269"/>
      <c r="CF287" s="269"/>
      <c r="CG287" s="269"/>
      <c r="CH287" s="269"/>
      <c r="CI287" s="102" t="str">
        <f>IFERROR(IF(A287="","",IF(COUNTIF(Inputs!$A287,"2*")=1,(Inputs!BA287*Assumptions!$B$35),BA287*(VLOOKUP(F287,GHGConversion,2,FALSE)))),0)</f>
        <v/>
      </c>
      <c r="CJ287" s="134" t="str">
        <f t="shared" si="45"/>
        <v/>
      </c>
      <c r="CK287" s="12" t="str">
        <f t="shared" si="46"/>
        <v/>
      </c>
      <c r="CL287" s="99" t="str">
        <f t="shared" si="47"/>
        <v/>
      </c>
      <c r="CM287" s="99" t="str">
        <f t="shared" si="48"/>
        <v/>
      </c>
      <c r="CN287" s="99"/>
      <c r="CO287" s="99" t="str">
        <f t="shared" si="49"/>
        <v/>
      </c>
      <c r="CP287" s="99" t="str">
        <f t="shared" si="50"/>
        <v/>
      </c>
      <c r="CQ287" s="99" t="str">
        <f t="shared" si="51"/>
        <v/>
      </c>
    </row>
    <row r="288" spans="40:95">
      <c r="BA288" s="132" t="str">
        <f t="shared" si="43"/>
        <v/>
      </c>
      <c r="BB288" s="102" t="str">
        <f>IFERROR(IF(A288="","",AS288*Assumptions!$B$4*(VLOOKUP(AG288,TechnicalSuccess,2,FALSE))*AK288),0)</f>
        <v/>
      </c>
      <c r="BC288" s="133" t="str">
        <f t="shared" si="44"/>
        <v/>
      </c>
      <c r="BD288" s="133" t="str">
        <f>IF(A288="","",#REF!*VLOOKUP(AG288,TechnicalSuccess,2,FALSE)*AK288)</f>
        <v/>
      </c>
      <c r="BE288" s="134" t="str">
        <f>IFERROR(IF(A288="","",(IF(COUNTIF(Inputs!$A288,"2*")=1,((BA288/10000)*Assumptions!$B$6),((AT288+(AT288*Assumptions!$B$5))/AJ288)*(VLOOKUP(AG288,TechnicalSuccess,2,FALSE))*AK288))),0)</f>
        <v/>
      </c>
      <c r="BF288" s="269"/>
      <c r="BG288" s="269"/>
      <c r="BH288" s="269"/>
      <c r="BI288" s="269"/>
      <c r="BJ288" s="269"/>
      <c r="BK288" s="269"/>
      <c r="BL288" s="269"/>
      <c r="BM288" s="269"/>
      <c r="BN288" s="269"/>
      <c r="BO288" s="269"/>
      <c r="BP288" s="269"/>
      <c r="BQ288" s="283"/>
      <c r="BR288" s="269"/>
      <c r="BS288" s="269"/>
      <c r="BT288" s="269"/>
      <c r="BU288" s="269"/>
      <c r="BV288" s="269"/>
      <c r="BW288" s="269"/>
      <c r="BX288" s="269"/>
      <c r="BY288" s="269"/>
      <c r="BZ288" s="269"/>
      <c r="CA288" s="269"/>
      <c r="CB288" s="269"/>
      <c r="CC288" s="269"/>
      <c r="CD288" s="269"/>
      <c r="CE288" s="269"/>
      <c r="CF288" s="269"/>
      <c r="CG288" s="269"/>
      <c r="CH288" s="269"/>
      <c r="CI288" s="102" t="str">
        <f>IFERROR(IF(A288="","",IF(COUNTIF(Inputs!$A288,"2*")=1,(Inputs!BA288*Assumptions!$B$35),BA288*(VLOOKUP(F288,GHGConversion,2,FALSE)))),0)</f>
        <v/>
      </c>
      <c r="CJ288" s="134" t="str">
        <f t="shared" si="45"/>
        <v/>
      </c>
      <c r="CK288" s="12" t="str">
        <f t="shared" si="46"/>
        <v/>
      </c>
      <c r="CL288" s="99" t="str">
        <f t="shared" si="47"/>
        <v/>
      </c>
      <c r="CM288" s="99" t="str">
        <f t="shared" si="48"/>
        <v/>
      </c>
      <c r="CN288" s="99"/>
      <c r="CO288" s="99" t="str">
        <f t="shared" si="49"/>
        <v/>
      </c>
      <c r="CP288" s="99" t="str">
        <f t="shared" si="50"/>
        <v/>
      </c>
      <c r="CQ288" s="99" t="str">
        <f t="shared" si="51"/>
        <v/>
      </c>
    </row>
    <row r="289" spans="53:95">
      <c r="BA289" s="132" t="str">
        <f t="shared" si="43"/>
        <v/>
      </c>
      <c r="BB289" s="102" t="str">
        <f>IFERROR(IF(A289="","",AS289*Assumptions!$B$4*(VLOOKUP(AG289,TechnicalSuccess,2,FALSE))*AK289),0)</f>
        <v/>
      </c>
      <c r="BC289" s="133" t="str">
        <f t="shared" si="44"/>
        <v/>
      </c>
      <c r="BD289" s="133" t="str">
        <f>IF(A289="","",#REF!*VLOOKUP(AG289,TechnicalSuccess,2,FALSE)*AK289)</f>
        <v/>
      </c>
      <c r="BE289" s="134" t="str">
        <f>IFERROR(IF(A289="","",(IF(COUNTIF(Inputs!$A289,"2*")=1,((BA289/10000)*Assumptions!$B$6),((AT289+(AT289*Assumptions!$B$5))/AJ289)*(VLOOKUP(AG289,TechnicalSuccess,2,FALSE))*AK289))),0)</f>
        <v/>
      </c>
      <c r="BF289" s="269"/>
      <c r="BG289" s="269"/>
      <c r="BH289" s="269"/>
      <c r="BI289" s="269"/>
      <c r="BJ289" s="269"/>
      <c r="BK289" s="269"/>
      <c r="BL289" s="269"/>
      <c r="BM289" s="269"/>
      <c r="BN289" s="269"/>
      <c r="BO289" s="269"/>
      <c r="BP289" s="269"/>
      <c r="BQ289" s="283"/>
      <c r="BR289" s="269"/>
      <c r="BS289" s="269"/>
      <c r="BT289" s="269"/>
      <c r="BU289" s="269"/>
      <c r="BV289" s="269"/>
      <c r="BW289" s="269"/>
      <c r="BX289" s="269"/>
      <c r="BY289" s="269"/>
      <c r="BZ289" s="269"/>
      <c r="CA289" s="269"/>
      <c r="CB289" s="269"/>
      <c r="CC289" s="269"/>
      <c r="CD289" s="269"/>
      <c r="CE289" s="269"/>
      <c r="CF289" s="269"/>
      <c r="CG289" s="269"/>
      <c r="CH289" s="269"/>
      <c r="CI289" s="102" t="str">
        <f>IFERROR(IF(A289="","",IF(COUNTIF(Inputs!$A289,"2*")=1,(Inputs!BA289*Assumptions!$B$35),BA289*(VLOOKUP(F289,GHGConversion,2,FALSE)))),0)</f>
        <v/>
      </c>
      <c r="CJ289" s="134" t="str">
        <f t="shared" si="45"/>
        <v/>
      </c>
      <c r="CK289" s="12" t="str">
        <f t="shared" si="46"/>
        <v/>
      </c>
      <c r="CL289" s="99" t="str">
        <f t="shared" si="47"/>
        <v/>
      </c>
      <c r="CM289" s="99" t="str">
        <f t="shared" si="48"/>
        <v/>
      </c>
      <c r="CN289" s="99"/>
      <c r="CO289" s="99" t="str">
        <f t="shared" si="49"/>
        <v/>
      </c>
      <c r="CP289" s="99" t="str">
        <f t="shared" si="50"/>
        <v/>
      </c>
      <c r="CQ289" s="99" t="str">
        <f t="shared" si="51"/>
        <v/>
      </c>
    </row>
    <row r="290" spans="53:95">
      <c r="BA290" s="132" t="str">
        <f t="shared" si="43"/>
        <v/>
      </c>
      <c r="BB290" s="102" t="str">
        <f>IFERROR(IF(A290="","",AS290*Assumptions!$B$4*(VLOOKUP(AG290,TechnicalSuccess,2,FALSE))*AK290),0)</f>
        <v/>
      </c>
      <c r="BC290" s="133" t="str">
        <f t="shared" si="44"/>
        <v/>
      </c>
      <c r="BD290" s="133" t="str">
        <f>IF(A290="","",#REF!*VLOOKUP(AG290,TechnicalSuccess,2,FALSE)*AK290)</f>
        <v/>
      </c>
      <c r="BE290" s="134" t="str">
        <f>IFERROR(IF(A290="","",(IF(COUNTIF(Inputs!$A290,"2*")=1,((BA290/10000)*Assumptions!$B$6),((AT290+(AT290*Assumptions!$B$5))/AJ290)*(VLOOKUP(AG290,TechnicalSuccess,2,FALSE))*AK290))),0)</f>
        <v/>
      </c>
      <c r="BF290" s="269"/>
      <c r="BG290" s="269"/>
      <c r="BH290" s="269"/>
      <c r="BI290" s="269"/>
      <c r="BJ290" s="269"/>
      <c r="BK290" s="269"/>
      <c r="BL290" s="269"/>
      <c r="BM290" s="269"/>
      <c r="BN290" s="269"/>
      <c r="BO290" s="269"/>
      <c r="BP290" s="269"/>
      <c r="BQ290" s="283"/>
      <c r="BR290" s="269"/>
      <c r="BS290" s="269"/>
      <c r="BT290" s="269"/>
      <c r="BU290" s="269"/>
      <c r="BV290" s="269"/>
      <c r="BW290" s="269"/>
      <c r="BX290" s="269"/>
      <c r="BY290" s="269"/>
      <c r="BZ290" s="269"/>
      <c r="CA290" s="269"/>
      <c r="CB290" s="269"/>
      <c r="CC290" s="269"/>
      <c r="CD290" s="269"/>
      <c r="CE290" s="269"/>
      <c r="CF290" s="269"/>
      <c r="CG290" s="269"/>
      <c r="CH290" s="269"/>
      <c r="CI290" s="102" t="str">
        <f>IFERROR(IF(A290="","",IF(COUNTIF(Inputs!$A290,"2*")=1,(Inputs!BA290*Assumptions!$B$35),BA290*(VLOOKUP(F290,GHGConversion,2,FALSE)))),0)</f>
        <v/>
      </c>
      <c r="CJ290" s="134" t="str">
        <f t="shared" si="45"/>
        <v/>
      </c>
      <c r="CK290" s="12" t="str">
        <f t="shared" si="46"/>
        <v/>
      </c>
      <c r="CL290" s="99" t="str">
        <f t="shared" si="47"/>
        <v/>
      </c>
      <c r="CM290" s="99" t="str">
        <f t="shared" si="48"/>
        <v/>
      </c>
      <c r="CN290" s="99"/>
      <c r="CO290" s="99" t="str">
        <f t="shared" si="49"/>
        <v/>
      </c>
      <c r="CP290" s="99" t="str">
        <f t="shared" si="50"/>
        <v/>
      </c>
      <c r="CQ290" s="99" t="str">
        <f t="shared" si="51"/>
        <v/>
      </c>
    </row>
    <row r="291" spans="53:95">
      <c r="BA291" s="132" t="str">
        <f t="shared" si="43"/>
        <v/>
      </c>
      <c r="BB291" s="102" t="str">
        <f>IFERROR(IF(A291="","",AS291*Assumptions!$B$4*(VLOOKUP(AG291,TechnicalSuccess,2,FALSE))*AK291),0)</f>
        <v/>
      </c>
      <c r="BC291" s="133" t="str">
        <f t="shared" si="44"/>
        <v/>
      </c>
      <c r="BD291" s="133" t="str">
        <f>IF(A291="","",#REF!*VLOOKUP(AG291,TechnicalSuccess,2,FALSE)*AK291)</f>
        <v/>
      </c>
      <c r="BE291" s="134" t="str">
        <f>IFERROR(IF(A291="","",(IF(COUNTIF(Inputs!$A291,"2*")=1,((BA291/10000)*Assumptions!$B$6),((AT291+(AT291*Assumptions!$B$5))/AJ291)*(VLOOKUP(AG291,TechnicalSuccess,2,FALSE))*AK291))),0)</f>
        <v/>
      </c>
      <c r="BF291" s="269"/>
      <c r="BG291" s="269"/>
      <c r="BH291" s="269"/>
      <c r="BI291" s="269"/>
      <c r="BJ291" s="269"/>
      <c r="BK291" s="269"/>
      <c r="BL291" s="269"/>
      <c r="BM291" s="269"/>
      <c r="BN291" s="269"/>
      <c r="BO291" s="269"/>
      <c r="BP291" s="269"/>
      <c r="BQ291" s="283"/>
      <c r="BR291" s="269"/>
      <c r="BS291" s="269"/>
      <c r="BT291" s="269"/>
      <c r="BU291" s="269"/>
      <c r="BV291" s="269"/>
      <c r="BW291" s="269"/>
      <c r="BX291" s="269"/>
      <c r="BY291" s="269"/>
      <c r="BZ291" s="269"/>
      <c r="CA291" s="269"/>
      <c r="CB291" s="269"/>
      <c r="CC291" s="269"/>
      <c r="CD291" s="269"/>
      <c r="CE291" s="269"/>
      <c r="CF291" s="269"/>
      <c r="CG291" s="269"/>
      <c r="CH291" s="269"/>
      <c r="CI291" s="102" t="str">
        <f>IFERROR(IF(A291="","",IF(COUNTIF(Inputs!$A291,"2*")=1,(Inputs!BA291*Assumptions!$B$35),BA291*(VLOOKUP(F291,GHGConversion,2,FALSE)))),0)</f>
        <v/>
      </c>
      <c r="CJ291" s="134" t="str">
        <f t="shared" si="45"/>
        <v/>
      </c>
      <c r="CK291" s="12" t="str">
        <f t="shared" si="46"/>
        <v/>
      </c>
      <c r="CL291" s="99" t="str">
        <f t="shared" si="47"/>
        <v/>
      </c>
      <c r="CM291" s="99" t="str">
        <f t="shared" si="48"/>
        <v/>
      </c>
      <c r="CN291" s="99"/>
      <c r="CO291" s="99" t="str">
        <f t="shared" si="49"/>
        <v/>
      </c>
      <c r="CP291" s="99" t="str">
        <f t="shared" si="50"/>
        <v/>
      </c>
      <c r="CQ291" s="99" t="str">
        <f t="shared" si="51"/>
        <v/>
      </c>
    </row>
    <row r="292" spans="53:95">
      <c r="BA292" s="132" t="str">
        <f t="shared" si="43"/>
        <v/>
      </c>
      <c r="BB292" s="102" t="str">
        <f>IFERROR(IF(A292="","",AS292*Assumptions!$B$4*(VLOOKUP(AG292,TechnicalSuccess,2,FALSE))*AK292),0)</f>
        <v/>
      </c>
      <c r="BC292" s="133" t="str">
        <f t="shared" si="44"/>
        <v/>
      </c>
      <c r="BD292" s="133" t="str">
        <f>IF(A292="","",#REF!*VLOOKUP(AG292,TechnicalSuccess,2,FALSE)*AK292)</f>
        <v/>
      </c>
      <c r="BE292" s="134" t="str">
        <f>IFERROR(IF(A292="","",(IF(COUNTIF(Inputs!$A292,"2*")=1,((BA292/10000)*Assumptions!$B$6),((AT292+(AT292*Assumptions!$B$5))/AJ292)*(VLOOKUP(AG292,TechnicalSuccess,2,FALSE))*AK292))),0)</f>
        <v/>
      </c>
      <c r="BF292" s="269"/>
      <c r="BG292" s="269"/>
      <c r="BH292" s="269"/>
      <c r="BI292" s="269"/>
      <c r="BJ292" s="269"/>
      <c r="BK292" s="269"/>
      <c r="BL292" s="269"/>
      <c r="BM292" s="269"/>
      <c r="BN292" s="269"/>
      <c r="BO292" s="269"/>
      <c r="BP292" s="269"/>
      <c r="BQ292" s="283"/>
      <c r="BR292" s="269"/>
      <c r="BS292" s="269"/>
      <c r="BT292" s="269"/>
      <c r="BU292" s="269"/>
      <c r="BV292" s="269"/>
      <c r="BW292" s="269"/>
      <c r="BX292" s="269"/>
      <c r="BY292" s="269"/>
      <c r="BZ292" s="269"/>
      <c r="CA292" s="269"/>
      <c r="CB292" s="269"/>
      <c r="CC292" s="269"/>
      <c r="CD292" s="269"/>
      <c r="CE292" s="269"/>
      <c r="CF292" s="269"/>
      <c r="CG292" s="269"/>
      <c r="CH292" s="269"/>
      <c r="CI292" s="102" t="str">
        <f>IFERROR(IF(A292="","",IF(COUNTIF(Inputs!$A292,"2*")=1,(Inputs!BA292*Assumptions!$B$35),BA292*(VLOOKUP(F292,GHGConversion,2,FALSE)))),0)</f>
        <v/>
      </c>
      <c r="CJ292" s="134" t="str">
        <f t="shared" si="45"/>
        <v/>
      </c>
      <c r="CK292" s="12" t="str">
        <f t="shared" si="46"/>
        <v/>
      </c>
      <c r="CL292" s="99" t="str">
        <f t="shared" si="47"/>
        <v/>
      </c>
      <c r="CM292" s="99" t="str">
        <f t="shared" si="48"/>
        <v/>
      </c>
      <c r="CN292" s="99"/>
      <c r="CO292" s="99" t="str">
        <f t="shared" si="49"/>
        <v/>
      </c>
      <c r="CP292" s="99" t="str">
        <f t="shared" si="50"/>
        <v/>
      </c>
      <c r="CQ292" s="99" t="str">
        <f t="shared" si="51"/>
        <v/>
      </c>
    </row>
    <row r="293" spans="53:95">
      <c r="BA293" s="132" t="str">
        <f t="shared" si="43"/>
        <v/>
      </c>
      <c r="BB293" s="102" t="str">
        <f>IFERROR(IF(A293="","",AS293*Assumptions!$B$4*(VLOOKUP(AG293,TechnicalSuccess,2,FALSE))*AK293),0)</f>
        <v/>
      </c>
      <c r="BC293" s="133" t="str">
        <f t="shared" si="44"/>
        <v/>
      </c>
      <c r="BD293" s="133" t="str">
        <f>IF(A293="","",#REF!*VLOOKUP(AG293,TechnicalSuccess,2,FALSE)*AK293)</f>
        <v/>
      </c>
      <c r="BE293" s="134" t="str">
        <f>IFERROR(IF(A293="","",(IF(COUNTIF(Inputs!$A293,"2*")=1,((BA293/10000)*Assumptions!$B$6),((AT293+(AT293*Assumptions!$B$5))/AJ293)*(VLOOKUP(AG293,TechnicalSuccess,2,FALSE))*AK293))),0)</f>
        <v/>
      </c>
      <c r="BF293" s="269"/>
      <c r="BG293" s="269"/>
      <c r="BH293" s="269"/>
      <c r="BI293" s="269"/>
      <c r="BJ293" s="269"/>
      <c r="BK293" s="269"/>
      <c r="BL293" s="269"/>
      <c r="BM293" s="269"/>
      <c r="BN293" s="269"/>
      <c r="BO293" s="269"/>
      <c r="BP293" s="269"/>
      <c r="BQ293" s="283"/>
      <c r="BR293" s="269"/>
      <c r="BS293" s="269"/>
      <c r="BT293" s="269"/>
      <c r="BU293" s="269"/>
      <c r="BV293" s="269"/>
      <c r="BW293" s="269"/>
      <c r="BX293" s="269"/>
      <c r="BY293" s="269"/>
      <c r="BZ293" s="269"/>
      <c r="CA293" s="269"/>
      <c r="CB293" s="269"/>
      <c r="CC293" s="269"/>
      <c r="CD293" s="269"/>
      <c r="CE293" s="269"/>
      <c r="CF293" s="269"/>
      <c r="CG293" s="269"/>
      <c r="CH293" s="269"/>
      <c r="CI293" s="102" t="str">
        <f>IFERROR(IF(A293="","",IF(COUNTIF(Inputs!$A293,"2*")=1,(Inputs!BA293*Assumptions!$B$35),BA293*(VLOOKUP(F293,GHGConversion,2,FALSE)))),0)</f>
        <v/>
      </c>
      <c r="CJ293" s="134" t="str">
        <f t="shared" si="45"/>
        <v/>
      </c>
      <c r="CK293" s="12" t="str">
        <f t="shared" si="46"/>
        <v/>
      </c>
      <c r="CL293" s="99" t="str">
        <f t="shared" si="47"/>
        <v/>
      </c>
      <c r="CM293" s="99" t="str">
        <f t="shared" si="48"/>
        <v/>
      </c>
      <c r="CN293" s="99"/>
      <c r="CO293" s="99" t="str">
        <f t="shared" si="49"/>
        <v/>
      </c>
      <c r="CP293" s="99" t="str">
        <f t="shared" si="50"/>
        <v/>
      </c>
      <c r="CQ293" s="99" t="str">
        <f t="shared" si="51"/>
        <v/>
      </c>
    </row>
    <row r="294" spans="53:95">
      <c r="BA294" s="132" t="str">
        <f t="shared" si="43"/>
        <v/>
      </c>
      <c r="BB294" s="102" t="str">
        <f>IFERROR(IF(A294="","",AS294*Assumptions!$B$4*(VLOOKUP(AG294,TechnicalSuccess,2,FALSE))*AK294),0)</f>
        <v/>
      </c>
      <c r="BC294" s="133" t="str">
        <f t="shared" si="44"/>
        <v/>
      </c>
      <c r="BD294" s="133" t="str">
        <f>IF(A294="","",#REF!*VLOOKUP(AG294,TechnicalSuccess,2,FALSE)*AK294)</f>
        <v/>
      </c>
      <c r="BE294" s="134" t="str">
        <f>IFERROR(IF(A294="","",(IF(COUNTIF(Inputs!$A294,"2*")=1,((BA294/10000)*Assumptions!$B$6),((AT294+(AT294*Assumptions!$B$5))/AJ294)*(VLOOKUP(AG294,TechnicalSuccess,2,FALSE))*AK294))),0)</f>
        <v/>
      </c>
      <c r="BF294" s="269"/>
      <c r="BG294" s="269"/>
      <c r="BH294" s="269"/>
      <c r="BI294" s="269"/>
      <c r="BJ294" s="269"/>
      <c r="BK294" s="269"/>
      <c r="BL294" s="269"/>
      <c r="BM294" s="269"/>
      <c r="BN294" s="269"/>
      <c r="BO294" s="269"/>
      <c r="BP294" s="269"/>
      <c r="BQ294" s="283"/>
      <c r="BR294" s="269"/>
      <c r="BS294" s="269"/>
      <c r="BT294" s="269"/>
      <c r="BU294" s="269"/>
      <c r="BV294" s="269"/>
      <c r="BW294" s="269"/>
      <c r="BX294" s="269"/>
      <c r="BY294" s="269"/>
      <c r="BZ294" s="269"/>
      <c r="CA294" s="269"/>
      <c r="CB294" s="269"/>
      <c r="CC294" s="269"/>
      <c r="CD294" s="269"/>
      <c r="CE294" s="269"/>
      <c r="CF294" s="269"/>
      <c r="CG294" s="269"/>
      <c r="CH294" s="269"/>
      <c r="CI294" s="102" t="str">
        <f>IFERROR(IF(A294="","",IF(COUNTIF(Inputs!$A294,"2*")=1,(Inputs!BA294*Assumptions!$B$35),BA294*(VLOOKUP(F294,GHGConversion,2,FALSE)))),0)</f>
        <v/>
      </c>
      <c r="CJ294" s="134" t="str">
        <f t="shared" si="45"/>
        <v/>
      </c>
      <c r="CK294" s="12" t="str">
        <f t="shared" si="46"/>
        <v/>
      </c>
      <c r="CL294" s="99" t="str">
        <f t="shared" si="47"/>
        <v/>
      </c>
      <c r="CM294" s="99" t="str">
        <f t="shared" si="48"/>
        <v/>
      </c>
      <c r="CN294" s="99"/>
      <c r="CO294" s="99" t="str">
        <f t="shared" si="49"/>
        <v/>
      </c>
      <c r="CP294" s="99" t="str">
        <f t="shared" si="50"/>
        <v/>
      </c>
      <c r="CQ294" s="99" t="str">
        <f t="shared" si="51"/>
        <v/>
      </c>
    </row>
    <row r="295" spans="53:95">
      <c r="BA295" s="132" t="str">
        <f t="shared" si="43"/>
        <v/>
      </c>
      <c r="BB295" s="102" t="str">
        <f>IFERROR(IF(A295="","",AS295*Assumptions!$B$4*(VLOOKUP(AG295,TechnicalSuccess,2,FALSE))*AK295),0)</f>
        <v/>
      </c>
      <c r="BC295" s="133" t="str">
        <f t="shared" si="44"/>
        <v/>
      </c>
      <c r="BD295" s="133" t="str">
        <f>IF(A295="","",#REF!*VLOOKUP(AG295,TechnicalSuccess,2,FALSE)*AK295)</f>
        <v/>
      </c>
      <c r="BE295" s="134" t="str">
        <f>IFERROR(IF(A295="","",(IF(COUNTIF(Inputs!$A295,"2*")=1,((BA295/10000)*Assumptions!$B$6),((AT295+(AT295*Assumptions!$B$5))/AJ295)*(VLOOKUP(AG295,TechnicalSuccess,2,FALSE))*AK295))),0)</f>
        <v/>
      </c>
      <c r="BF295" s="269"/>
      <c r="BG295" s="269"/>
      <c r="BH295" s="269"/>
      <c r="BI295" s="269"/>
      <c r="BJ295" s="269"/>
      <c r="BK295" s="269"/>
      <c r="BL295" s="269"/>
      <c r="BM295" s="269"/>
      <c r="BN295" s="269"/>
      <c r="BO295" s="269"/>
      <c r="BP295" s="269"/>
      <c r="BQ295" s="283"/>
      <c r="BR295" s="269"/>
      <c r="BS295" s="269"/>
      <c r="BT295" s="269"/>
      <c r="BU295" s="269"/>
      <c r="BV295" s="269"/>
      <c r="BW295" s="269"/>
      <c r="BX295" s="269"/>
      <c r="BY295" s="269"/>
      <c r="BZ295" s="269"/>
      <c r="CA295" s="269"/>
      <c r="CB295" s="269"/>
      <c r="CC295" s="269"/>
      <c r="CD295" s="269"/>
      <c r="CE295" s="269"/>
      <c r="CF295" s="269"/>
      <c r="CG295" s="269"/>
      <c r="CH295" s="269"/>
      <c r="CI295" s="102" t="str">
        <f>IFERROR(IF(A295="","",IF(COUNTIF(Inputs!$A295,"2*")=1,(Inputs!BA295*Assumptions!$B$35),BA295*(VLOOKUP(F295,GHGConversion,2,FALSE)))),0)</f>
        <v/>
      </c>
      <c r="CJ295" s="134" t="str">
        <f t="shared" si="45"/>
        <v/>
      </c>
      <c r="CK295" s="12" t="str">
        <f t="shared" si="46"/>
        <v/>
      </c>
      <c r="CL295" s="99" t="str">
        <f t="shared" si="47"/>
        <v/>
      </c>
      <c r="CM295" s="99" t="str">
        <f t="shared" si="48"/>
        <v/>
      </c>
      <c r="CN295" s="99"/>
      <c r="CO295" s="99" t="str">
        <f t="shared" si="49"/>
        <v/>
      </c>
      <c r="CP295" s="99" t="str">
        <f t="shared" si="50"/>
        <v/>
      </c>
      <c r="CQ295" s="99" t="str">
        <f t="shared" si="51"/>
        <v/>
      </c>
    </row>
    <row r="296" spans="53:95">
      <c r="BA296" s="132" t="str">
        <f t="shared" si="43"/>
        <v/>
      </c>
      <c r="BB296" s="102" t="str">
        <f>IFERROR(IF(A296="","",AS296*Assumptions!$B$4*(VLOOKUP(AG296,TechnicalSuccess,2,FALSE))*AK296),0)</f>
        <v/>
      </c>
      <c r="BC296" s="133" t="str">
        <f t="shared" si="44"/>
        <v/>
      </c>
      <c r="BD296" s="133" t="str">
        <f>IF(A296="","",#REF!*VLOOKUP(AG296,TechnicalSuccess,2,FALSE)*AK296)</f>
        <v/>
      </c>
      <c r="BE296" s="134" t="str">
        <f>IFERROR(IF(A296="","",(IF(COUNTIF(Inputs!$A296,"2*")=1,((BA296/10000)*Assumptions!$B$6),((AT296+(AT296*Assumptions!$B$5))/AJ296)*(VLOOKUP(AG296,TechnicalSuccess,2,FALSE))*AK296))),0)</f>
        <v/>
      </c>
      <c r="BF296" s="269"/>
      <c r="BG296" s="269"/>
      <c r="BH296" s="269"/>
      <c r="BI296" s="269"/>
      <c r="BJ296" s="269"/>
      <c r="BK296" s="269"/>
      <c r="BL296" s="269"/>
      <c r="BM296" s="269"/>
      <c r="BN296" s="269"/>
      <c r="BO296" s="269"/>
      <c r="BP296" s="269"/>
      <c r="BQ296" s="283"/>
      <c r="BR296" s="269"/>
      <c r="BS296" s="269"/>
      <c r="BT296" s="269"/>
      <c r="BU296" s="269"/>
      <c r="BV296" s="269"/>
      <c r="BW296" s="269"/>
      <c r="BX296" s="269"/>
      <c r="BY296" s="269"/>
      <c r="BZ296" s="269"/>
      <c r="CA296" s="269"/>
      <c r="CB296" s="269"/>
      <c r="CC296" s="269"/>
      <c r="CD296" s="269"/>
      <c r="CE296" s="269"/>
      <c r="CF296" s="269"/>
      <c r="CG296" s="269"/>
      <c r="CH296" s="269"/>
      <c r="CI296" s="102" t="str">
        <f>IFERROR(IF(A296="","",IF(COUNTIF(Inputs!$A296,"2*")=1,(Inputs!BA296*Assumptions!$B$35),BA296*(VLOOKUP(F296,GHGConversion,2,FALSE)))),0)</f>
        <v/>
      </c>
      <c r="CJ296" s="134" t="str">
        <f t="shared" si="45"/>
        <v/>
      </c>
      <c r="CK296" s="12" t="str">
        <f t="shared" si="46"/>
        <v/>
      </c>
      <c r="CL296" s="99" t="str">
        <f t="shared" si="47"/>
        <v/>
      </c>
      <c r="CM296" s="99" t="str">
        <f t="shared" si="48"/>
        <v/>
      </c>
      <c r="CN296" s="99"/>
      <c r="CO296" s="99" t="str">
        <f t="shared" si="49"/>
        <v/>
      </c>
      <c r="CP296" s="99" t="str">
        <f t="shared" si="50"/>
        <v/>
      </c>
      <c r="CQ296" s="99" t="str">
        <f t="shared" si="51"/>
        <v/>
      </c>
    </row>
    <row r="297" spans="53:95">
      <c r="BA297" s="132" t="str">
        <f t="shared" si="43"/>
        <v/>
      </c>
      <c r="BB297" s="102" t="str">
        <f>IFERROR(IF(A297="","",AS297*Assumptions!$B$4*(VLOOKUP(AG297,TechnicalSuccess,2,FALSE))*AK297),0)</f>
        <v/>
      </c>
      <c r="BC297" s="133" t="str">
        <f t="shared" si="44"/>
        <v/>
      </c>
      <c r="BD297" s="133" t="str">
        <f>IF(A297="","",#REF!*VLOOKUP(AG297,TechnicalSuccess,2,FALSE)*AK297)</f>
        <v/>
      </c>
      <c r="BE297" s="134" t="str">
        <f>IFERROR(IF(A297="","",(IF(COUNTIF(Inputs!$A297,"2*")=1,((BA297/10000)*Assumptions!$B$6),((AT297+(AT297*Assumptions!$B$5))/AJ297)*(VLOOKUP(AG297,TechnicalSuccess,2,FALSE))*AK297))),0)</f>
        <v/>
      </c>
      <c r="BF297" s="269"/>
      <c r="BG297" s="269"/>
      <c r="BH297" s="269"/>
      <c r="BI297" s="269"/>
      <c r="BJ297" s="269"/>
      <c r="BK297" s="269"/>
      <c r="BL297" s="269"/>
      <c r="BM297" s="269"/>
      <c r="BN297" s="269"/>
      <c r="BO297" s="269"/>
      <c r="BP297" s="269"/>
      <c r="BQ297" s="283"/>
      <c r="BR297" s="269"/>
      <c r="BS297" s="269"/>
      <c r="BT297" s="269"/>
      <c r="BU297" s="269"/>
      <c r="BV297" s="269"/>
      <c r="BW297" s="269"/>
      <c r="BX297" s="269"/>
      <c r="BY297" s="269"/>
      <c r="BZ297" s="269"/>
      <c r="CA297" s="269"/>
      <c r="CB297" s="269"/>
      <c r="CC297" s="269"/>
      <c r="CD297" s="269"/>
      <c r="CE297" s="269"/>
      <c r="CF297" s="269"/>
      <c r="CG297" s="269"/>
      <c r="CH297" s="269"/>
      <c r="CI297" s="102" t="str">
        <f>IFERROR(IF(A297="","",IF(COUNTIF(Inputs!$A297,"2*")=1,(Inputs!BA297*Assumptions!$B$35),BA297*(VLOOKUP(F297,GHGConversion,2,FALSE)))),0)</f>
        <v/>
      </c>
      <c r="CJ297" s="134" t="str">
        <f t="shared" si="45"/>
        <v/>
      </c>
      <c r="CK297" s="12" t="str">
        <f t="shared" si="46"/>
        <v/>
      </c>
      <c r="CL297" s="99" t="str">
        <f t="shared" si="47"/>
        <v/>
      </c>
      <c r="CM297" s="99" t="str">
        <f t="shared" si="48"/>
        <v/>
      </c>
      <c r="CN297" s="99"/>
      <c r="CO297" s="99" t="str">
        <f t="shared" si="49"/>
        <v/>
      </c>
      <c r="CP297" s="99" t="str">
        <f t="shared" si="50"/>
        <v/>
      </c>
      <c r="CQ297" s="99" t="str">
        <f t="shared" si="51"/>
        <v/>
      </c>
    </row>
    <row r="298" spans="53:95">
      <c r="BA298" s="132" t="str">
        <f t="shared" si="43"/>
        <v/>
      </c>
      <c r="BB298" s="102" t="str">
        <f>IFERROR(IF(A298="","",AS298*Assumptions!$B$4*(VLOOKUP(AG298,TechnicalSuccess,2,FALSE))*AK298),0)</f>
        <v/>
      </c>
      <c r="BC298" s="133" t="str">
        <f t="shared" si="44"/>
        <v/>
      </c>
      <c r="BD298" s="133" t="str">
        <f>IF(A298="","",#REF!*VLOOKUP(AG298,TechnicalSuccess,2,FALSE)*AK298)</f>
        <v/>
      </c>
      <c r="BE298" s="134" t="str">
        <f>IFERROR(IF(A298="","",(IF(COUNTIF(Inputs!$A298,"2*")=1,((BA298/10000)*Assumptions!$B$6),((AT298+(AT298*Assumptions!$B$5))/AJ298)*(VLOOKUP(AG298,TechnicalSuccess,2,FALSE))*AK298))),0)</f>
        <v/>
      </c>
      <c r="BF298" s="269"/>
      <c r="BG298" s="269"/>
      <c r="BH298" s="269"/>
      <c r="BI298" s="269"/>
      <c r="BJ298" s="269"/>
      <c r="BK298" s="269"/>
      <c r="BL298" s="269"/>
      <c r="BM298" s="269"/>
      <c r="BN298" s="269"/>
      <c r="BO298" s="269"/>
      <c r="BP298" s="269"/>
      <c r="BQ298" s="283"/>
      <c r="BR298" s="269"/>
      <c r="BS298" s="269"/>
      <c r="BT298" s="269"/>
      <c r="BU298" s="269"/>
      <c r="BV298" s="269"/>
      <c r="BW298" s="269"/>
      <c r="BX298" s="269"/>
      <c r="BY298" s="269"/>
      <c r="BZ298" s="269"/>
      <c r="CA298" s="269"/>
      <c r="CB298" s="269"/>
      <c r="CC298" s="269"/>
      <c r="CD298" s="269"/>
      <c r="CE298" s="269"/>
      <c r="CF298" s="269"/>
      <c r="CG298" s="269"/>
      <c r="CH298" s="269"/>
      <c r="CI298" s="102" t="str">
        <f>IFERROR(IF(A298="","",IF(COUNTIF(Inputs!$A298,"2*")=1,(Inputs!BA298*Assumptions!$B$35),BA298*(VLOOKUP(F298,GHGConversion,2,FALSE)))),0)</f>
        <v/>
      </c>
      <c r="CJ298" s="134" t="str">
        <f t="shared" si="45"/>
        <v/>
      </c>
      <c r="CK298" s="12" t="str">
        <f t="shared" si="46"/>
        <v/>
      </c>
      <c r="CL298" s="99" t="str">
        <f t="shared" si="47"/>
        <v/>
      </c>
      <c r="CM298" s="99" t="str">
        <f t="shared" si="48"/>
        <v/>
      </c>
      <c r="CN298" s="99"/>
      <c r="CO298" s="99" t="str">
        <f t="shared" si="49"/>
        <v/>
      </c>
      <c r="CP298" s="99" t="str">
        <f t="shared" si="50"/>
        <v/>
      </c>
      <c r="CQ298" s="99" t="str">
        <f t="shared" si="51"/>
        <v/>
      </c>
    </row>
    <row r="299" spans="53:95">
      <c r="BA299" s="132" t="str">
        <f t="shared" si="43"/>
        <v/>
      </c>
      <c r="BB299" s="102" t="str">
        <f>IFERROR(IF(A299="","",AS299*Assumptions!$B$4*(VLOOKUP(AG299,TechnicalSuccess,2,FALSE))*AK299),0)</f>
        <v/>
      </c>
      <c r="BC299" s="133" t="str">
        <f t="shared" si="44"/>
        <v/>
      </c>
      <c r="BD299" s="133" t="str">
        <f>IF(A299="","",#REF!*VLOOKUP(AG299,TechnicalSuccess,2,FALSE)*AK299)</f>
        <v/>
      </c>
      <c r="BE299" s="134" t="str">
        <f>IFERROR(IF(A299="","",(IF(COUNTIF(Inputs!$A299,"2*")=1,((BA299/10000)*Assumptions!$B$6),((AT299+(AT299*Assumptions!$B$5))/AJ299)*(VLOOKUP(AG299,TechnicalSuccess,2,FALSE))*AK299))),0)</f>
        <v/>
      </c>
      <c r="BF299" s="269"/>
      <c r="BG299" s="269"/>
      <c r="BH299" s="269"/>
      <c r="BI299" s="269"/>
      <c r="BJ299" s="269"/>
      <c r="BK299" s="269"/>
      <c r="BL299" s="269"/>
      <c r="BM299" s="269"/>
      <c r="BN299" s="269"/>
      <c r="BO299" s="269"/>
      <c r="BP299" s="269"/>
      <c r="BQ299" s="283"/>
      <c r="BR299" s="269"/>
      <c r="BS299" s="269"/>
      <c r="BT299" s="269"/>
      <c r="BU299" s="269"/>
      <c r="BV299" s="269"/>
      <c r="BW299" s="269"/>
      <c r="BX299" s="269"/>
      <c r="BY299" s="269"/>
      <c r="BZ299" s="269"/>
      <c r="CA299" s="269"/>
      <c r="CB299" s="269"/>
      <c r="CC299" s="269"/>
      <c r="CD299" s="269"/>
      <c r="CE299" s="269"/>
      <c r="CF299" s="269"/>
      <c r="CG299" s="269"/>
      <c r="CH299" s="269"/>
      <c r="CI299" s="102" t="str">
        <f>IFERROR(IF(A299="","",IF(COUNTIF(Inputs!$A299,"2*")=1,(Inputs!BA299*Assumptions!$B$35),BA299*(VLOOKUP(F299,GHGConversion,2,FALSE)))),0)</f>
        <v/>
      </c>
      <c r="CJ299" s="134" t="str">
        <f t="shared" si="45"/>
        <v/>
      </c>
      <c r="CK299" s="12" t="str">
        <f t="shared" si="46"/>
        <v/>
      </c>
      <c r="CL299" s="99" t="str">
        <f t="shared" si="47"/>
        <v/>
      </c>
      <c r="CM299" s="99" t="str">
        <f t="shared" si="48"/>
        <v/>
      </c>
      <c r="CN299" s="99"/>
      <c r="CO299" s="99" t="str">
        <f t="shared" si="49"/>
        <v/>
      </c>
      <c r="CP299" s="99" t="str">
        <f t="shared" si="50"/>
        <v/>
      </c>
      <c r="CQ299" s="99" t="str">
        <f t="shared" si="51"/>
        <v/>
      </c>
    </row>
    <row r="300" spans="53:95">
      <c r="BA300" s="132" t="str">
        <f t="shared" si="43"/>
        <v/>
      </c>
      <c r="BB300" s="102" t="str">
        <f>IFERROR(IF(A300="","",AS300*Assumptions!$B$4*(VLOOKUP(AG300,TechnicalSuccess,2,FALSE))*AK300),0)</f>
        <v/>
      </c>
      <c r="BC300" s="133" t="str">
        <f t="shared" si="44"/>
        <v/>
      </c>
      <c r="BD300" s="133" t="str">
        <f>IF(A300="","",#REF!*VLOOKUP(AG300,TechnicalSuccess,2,FALSE)*AK300)</f>
        <v/>
      </c>
      <c r="BE300" s="134" t="str">
        <f>IFERROR(IF(A300="","",(IF(COUNTIF(Inputs!$A300,"2*")=1,((BA300/10000)*Assumptions!$B$6),((AT300+(AT300*Assumptions!$B$5))/AJ300)*(VLOOKUP(AG300,TechnicalSuccess,2,FALSE))*AK300))),0)</f>
        <v/>
      </c>
      <c r="BF300" s="269"/>
      <c r="BG300" s="269"/>
      <c r="BH300" s="269"/>
      <c r="BI300" s="269"/>
      <c r="BJ300" s="269"/>
      <c r="BK300" s="269"/>
      <c r="BL300" s="269"/>
      <c r="BM300" s="269"/>
      <c r="BN300" s="269"/>
      <c r="BO300" s="269"/>
      <c r="BP300" s="269"/>
      <c r="BQ300" s="283"/>
      <c r="BR300" s="269"/>
      <c r="BS300" s="269"/>
      <c r="BT300" s="269"/>
      <c r="BU300" s="269"/>
      <c r="BV300" s="269"/>
      <c r="BW300" s="269"/>
      <c r="BX300" s="269"/>
      <c r="BY300" s="269"/>
      <c r="BZ300" s="269"/>
      <c r="CA300" s="269"/>
      <c r="CB300" s="269"/>
      <c r="CC300" s="269"/>
      <c r="CD300" s="269"/>
      <c r="CE300" s="269"/>
      <c r="CF300" s="269"/>
      <c r="CG300" s="269"/>
      <c r="CH300" s="269"/>
      <c r="CI300" s="102" t="str">
        <f>IFERROR(IF(A300="","",IF(COUNTIF(Inputs!$A300,"2*")=1,(Inputs!BA300*Assumptions!$B$35),BA300*(VLOOKUP(F300,GHGConversion,2,FALSE)))),0)</f>
        <v/>
      </c>
      <c r="CJ300" s="134" t="str">
        <f t="shared" si="45"/>
        <v/>
      </c>
      <c r="CK300" s="12" t="str">
        <f t="shared" si="46"/>
        <v/>
      </c>
      <c r="CL300" s="99" t="str">
        <f t="shared" si="47"/>
        <v/>
      </c>
      <c r="CM300" s="99" t="str">
        <f t="shared" si="48"/>
        <v/>
      </c>
      <c r="CN300" s="99"/>
      <c r="CO300" s="99" t="str">
        <f t="shared" si="49"/>
        <v/>
      </c>
      <c r="CP300" s="99" t="str">
        <f t="shared" si="50"/>
        <v/>
      </c>
      <c r="CQ300" s="99" t="str">
        <f t="shared" si="51"/>
        <v/>
      </c>
    </row>
    <row r="301" spans="53:95">
      <c r="BA301" s="132" t="str">
        <f t="shared" si="43"/>
        <v/>
      </c>
      <c r="BB301" s="102" t="str">
        <f>IFERROR(IF(A301="","",AS301*Assumptions!$B$4*(VLOOKUP(AG301,TechnicalSuccess,2,FALSE))*AK301),0)</f>
        <v/>
      </c>
      <c r="BC301" s="133" t="str">
        <f t="shared" si="44"/>
        <v/>
      </c>
      <c r="BD301" s="133" t="str">
        <f>IF(A301="","",#REF!*VLOOKUP(AG301,TechnicalSuccess,2,FALSE)*AK301)</f>
        <v/>
      </c>
      <c r="BE301" s="134" t="str">
        <f>IFERROR(IF(A301="","",(IF(COUNTIF(Inputs!$A301,"2*")=1,((BA301/10000)*Assumptions!$B$6),((AT301+(AT301*Assumptions!$B$5))/AJ301)*(VLOOKUP(AG301,TechnicalSuccess,2,FALSE))*AK301))),0)</f>
        <v/>
      </c>
      <c r="BF301" s="269"/>
      <c r="BG301" s="269"/>
      <c r="BH301" s="269"/>
      <c r="BI301" s="269"/>
      <c r="BJ301" s="269"/>
      <c r="BK301" s="269"/>
      <c r="BL301" s="269"/>
      <c r="BM301" s="269"/>
      <c r="BN301" s="269"/>
      <c r="BO301" s="269"/>
      <c r="BP301" s="269"/>
      <c r="BQ301" s="283"/>
      <c r="BR301" s="269"/>
      <c r="BS301" s="269"/>
      <c r="BT301" s="269"/>
      <c r="BU301" s="269"/>
      <c r="BV301" s="269"/>
      <c r="BW301" s="269"/>
      <c r="BX301" s="269"/>
      <c r="BY301" s="269"/>
      <c r="BZ301" s="269"/>
      <c r="CA301" s="269"/>
      <c r="CB301" s="269"/>
      <c r="CC301" s="269"/>
      <c r="CD301" s="269"/>
      <c r="CE301" s="269"/>
      <c r="CF301" s="269"/>
      <c r="CG301" s="269"/>
      <c r="CH301" s="269"/>
      <c r="CI301" s="102" t="str">
        <f>IFERROR(IF(A301="","",IF(COUNTIF(Inputs!$A301,"2*")=1,(Inputs!BA301*Assumptions!$B$35),BA301*(VLOOKUP(F301,GHGConversion,2,FALSE)))),0)</f>
        <v/>
      </c>
      <c r="CJ301" s="134" t="str">
        <f t="shared" si="45"/>
        <v/>
      </c>
      <c r="CK301" s="12" t="str">
        <f t="shared" si="46"/>
        <v/>
      </c>
      <c r="CL301" s="99" t="str">
        <f t="shared" si="47"/>
        <v/>
      </c>
      <c r="CM301" s="99" t="str">
        <f t="shared" si="48"/>
        <v/>
      </c>
      <c r="CN301" s="99"/>
      <c r="CO301" s="99" t="str">
        <f t="shared" si="49"/>
        <v/>
      </c>
      <c r="CP301" s="99" t="str">
        <f t="shared" si="50"/>
        <v/>
      </c>
      <c r="CQ301" s="99" t="str">
        <f t="shared" si="51"/>
        <v/>
      </c>
    </row>
    <row r="302" spans="53:95">
      <c r="BA302" s="132" t="str">
        <f t="shared" si="43"/>
        <v/>
      </c>
      <c r="BB302" s="102" t="str">
        <f>IFERROR(IF(A302="","",AS302*Assumptions!$B$4*(VLOOKUP(AG302,TechnicalSuccess,2,FALSE))*AK302),0)</f>
        <v/>
      </c>
      <c r="BC302" s="133" t="str">
        <f t="shared" si="44"/>
        <v/>
      </c>
      <c r="BD302" s="133" t="str">
        <f>IF(A302="","",#REF!*VLOOKUP(AG302,TechnicalSuccess,2,FALSE)*AK302)</f>
        <v/>
      </c>
      <c r="BE302" s="134" t="str">
        <f>IFERROR(IF(A302="","",(IF(COUNTIF(Inputs!$A302,"2*")=1,((BA302/10000)*Assumptions!$B$6),((AT302+(AT302*Assumptions!$B$5))/AJ302)*(VLOOKUP(AG302,TechnicalSuccess,2,FALSE))*AK302))),0)</f>
        <v/>
      </c>
      <c r="BF302" s="269"/>
      <c r="BG302" s="269"/>
      <c r="BH302" s="269"/>
      <c r="BI302" s="269"/>
      <c r="BJ302" s="269"/>
      <c r="BK302" s="269"/>
      <c r="BL302" s="269"/>
      <c r="BM302" s="269"/>
      <c r="BN302" s="269"/>
      <c r="BO302" s="269"/>
      <c r="BP302" s="269"/>
      <c r="BQ302" s="283"/>
      <c r="BR302" s="269"/>
      <c r="BS302" s="269"/>
      <c r="BT302" s="269"/>
      <c r="BU302" s="269"/>
      <c r="BV302" s="269"/>
      <c r="BW302" s="269"/>
      <c r="BX302" s="269"/>
      <c r="BY302" s="269"/>
      <c r="BZ302" s="269"/>
      <c r="CA302" s="269"/>
      <c r="CB302" s="269"/>
      <c r="CC302" s="269"/>
      <c r="CD302" s="269"/>
      <c r="CE302" s="269"/>
      <c r="CF302" s="269"/>
      <c r="CG302" s="269"/>
      <c r="CH302" s="269"/>
      <c r="CI302" s="102" t="str">
        <f>IFERROR(IF(A302="","",IF(COUNTIF(Inputs!$A302,"2*")=1,(Inputs!BA302*Assumptions!$B$35),BA302*(VLOOKUP(F302,GHGConversion,2,FALSE)))),0)</f>
        <v/>
      </c>
      <c r="CJ302" s="134" t="str">
        <f t="shared" si="45"/>
        <v/>
      </c>
      <c r="CK302" s="12" t="str">
        <f t="shared" si="46"/>
        <v/>
      </c>
      <c r="CL302" s="99" t="str">
        <f t="shared" si="47"/>
        <v/>
      </c>
      <c r="CM302" s="99" t="str">
        <f t="shared" si="48"/>
        <v/>
      </c>
      <c r="CN302" s="99"/>
      <c r="CO302" s="99" t="str">
        <f t="shared" si="49"/>
        <v/>
      </c>
      <c r="CP302" s="99" t="str">
        <f t="shared" si="50"/>
        <v/>
      </c>
      <c r="CQ302" s="99" t="str">
        <f t="shared" si="51"/>
        <v/>
      </c>
    </row>
    <row r="303" spans="53:95">
      <c r="BA303" s="132" t="str">
        <f t="shared" si="43"/>
        <v/>
      </c>
      <c r="BB303" s="102" t="str">
        <f>IFERROR(IF(A303="","",AS303*Assumptions!$B$4*(VLOOKUP(AG303,TechnicalSuccess,2,FALSE))*AK303),0)</f>
        <v/>
      </c>
      <c r="BC303" s="133" t="str">
        <f t="shared" si="44"/>
        <v/>
      </c>
      <c r="BD303" s="133" t="str">
        <f>IF(A303="","",#REF!*VLOOKUP(AG303,TechnicalSuccess,2,FALSE)*AK303)</f>
        <v/>
      </c>
      <c r="BE303" s="134" t="str">
        <f>IFERROR(IF(A303="","",(IF(COUNTIF(Inputs!$A303,"2*")=1,((BA303/10000)*Assumptions!$B$6),((AT303+(AT303*Assumptions!$B$5))/AJ303)*(VLOOKUP(AG303,TechnicalSuccess,2,FALSE))*AK303))),0)</f>
        <v/>
      </c>
      <c r="BF303" s="269"/>
      <c r="BG303" s="269"/>
      <c r="BH303" s="269"/>
      <c r="BI303" s="269"/>
      <c r="BJ303" s="269"/>
      <c r="BK303" s="269"/>
      <c r="BL303" s="269"/>
      <c r="BM303" s="269"/>
      <c r="BN303" s="269"/>
      <c r="BO303" s="269"/>
      <c r="BP303" s="269"/>
      <c r="BQ303" s="283"/>
      <c r="BR303" s="269"/>
      <c r="BS303" s="269"/>
      <c r="BT303" s="269"/>
      <c r="BU303" s="269"/>
      <c r="BV303" s="269"/>
      <c r="BW303" s="269"/>
      <c r="BX303" s="269"/>
      <c r="BY303" s="269"/>
      <c r="BZ303" s="269"/>
      <c r="CA303" s="269"/>
      <c r="CB303" s="269"/>
      <c r="CC303" s="269"/>
      <c r="CD303" s="269"/>
      <c r="CE303" s="269"/>
      <c r="CF303" s="269"/>
      <c r="CG303" s="269"/>
      <c r="CH303" s="269"/>
      <c r="CI303" s="102" t="str">
        <f>IFERROR(IF(A303="","",IF(COUNTIF(Inputs!$A303,"2*")=1,(Inputs!BA303*Assumptions!$B$35),BA303*(VLOOKUP(F303,GHGConversion,2,FALSE)))),0)</f>
        <v/>
      </c>
      <c r="CJ303" s="134" t="str">
        <f t="shared" si="45"/>
        <v/>
      </c>
      <c r="CK303" s="12" t="str">
        <f t="shared" si="46"/>
        <v/>
      </c>
      <c r="CL303" s="99" t="str">
        <f t="shared" si="47"/>
        <v/>
      </c>
      <c r="CM303" s="99" t="str">
        <f t="shared" si="48"/>
        <v/>
      </c>
      <c r="CN303" s="99"/>
      <c r="CO303" s="99" t="str">
        <f t="shared" si="49"/>
        <v/>
      </c>
      <c r="CP303" s="99" t="str">
        <f t="shared" si="50"/>
        <v/>
      </c>
      <c r="CQ303" s="99" t="str">
        <f t="shared" si="51"/>
        <v/>
      </c>
    </row>
    <row r="304" spans="53:95">
      <c r="BA304" s="132" t="str">
        <f t="shared" si="43"/>
        <v/>
      </c>
      <c r="BB304" s="102" t="str">
        <f>IFERROR(IF(A304="","",AS304*Assumptions!$B$4*(VLOOKUP(AG304,TechnicalSuccess,2,FALSE))*AK304),0)</f>
        <v/>
      </c>
      <c r="BC304" s="133" t="str">
        <f t="shared" si="44"/>
        <v/>
      </c>
      <c r="BD304" s="133" t="str">
        <f>IF(A304="","",#REF!*VLOOKUP(AG304,TechnicalSuccess,2,FALSE)*AK304)</f>
        <v/>
      </c>
      <c r="BE304" s="134" t="str">
        <f>IFERROR(IF(A304="","",(IF(COUNTIF(Inputs!$A304,"2*")=1,((BA304/10000)*Assumptions!$B$6),((AT304+(AT304*Assumptions!$B$5))/AJ304)*(VLOOKUP(AG304,TechnicalSuccess,2,FALSE))*AK304))),0)</f>
        <v/>
      </c>
      <c r="BF304" s="269"/>
      <c r="BG304" s="269"/>
      <c r="BH304" s="269"/>
      <c r="BI304" s="269"/>
      <c r="BJ304" s="269"/>
      <c r="BK304" s="269"/>
      <c r="BL304" s="269"/>
      <c r="BM304" s="269"/>
      <c r="BN304" s="269"/>
      <c r="BO304" s="269"/>
      <c r="BP304" s="269"/>
      <c r="BQ304" s="283"/>
      <c r="BR304" s="269"/>
      <c r="BS304" s="269"/>
      <c r="BT304" s="269"/>
      <c r="BU304" s="269"/>
      <c r="BV304" s="269"/>
      <c r="BW304" s="269"/>
      <c r="BX304" s="269"/>
      <c r="BY304" s="269"/>
      <c r="BZ304" s="269"/>
      <c r="CA304" s="269"/>
      <c r="CB304" s="269"/>
      <c r="CC304" s="269"/>
      <c r="CD304" s="269"/>
      <c r="CE304" s="269"/>
      <c r="CF304" s="269"/>
      <c r="CG304" s="269"/>
      <c r="CH304" s="269"/>
      <c r="CI304" s="102" t="str">
        <f>IFERROR(IF(A304="","",IF(COUNTIF(Inputs!$A304,"2*")=1,(Inputs!BA304*Assumptions!$B$35),BA304*(VLOOKUP(F304,GHGConversion,2,FALSE)))),0)</f>
        <v/>
      </c>
      <c r="CJ304" s="134" t="str">
        <f t="shared" si="45"/>
        <v/>
      </c>
      <c r="CK304" s="12" t="str">
        <f t="shared" si="46"/>
        <v/>
      </c>
      <c r="CL304" s="99" t="str">
        <f t="shared" si="47"/>
        <v/>
      </c>
      <c r="CM304" s="99" t="str">
        <f t="shared" si="48"/>
        <v/>
      </c>
      <c r="CN304" s="99"/>
      <c r="CO304" s="99" t="str">
        <f t="shared" si="49"/>
        <v/>
      </c>
      <c r="CP304" s="99" t="str">
        <f t="shared" si="50"/>
        <v/>
      </c>
      <c r="CQ304" s="99" t="str">
        <f t="shared" si="51"/>
        <v/>
      </c>
    </row>
    <row r="305" spans="53:95">
      <c r="BA305" s="132" t="str">
        <f t="shared" si="43"/>
        <v/>
      </c>
      <c r="BB305" s="102" t="str">
        <f>IFERROR(IF(A305="","",AS305*Assumptions!$B$4*(VLOOKUP(AG305,TechnicalSuccess,2,FALSE))*AK305),0)</f>
        <v/>
      </c>
      <c r="BC305" s="133" t="str">
        <f t="shared" si="44"/>
        <v/>
      </c>
      <c r="BD305" s="133" t="str">
        <f>IF(A305="","",#REF!*VLOOKUP(AG305,TechnicalSuccess,2,FALSE)*AK305)</f>
        <v/>
      </c>
      <c r="BE305" s="134" t="str">
        <f>IFERROR(IF(A305="","",(IF(COUNTIF(Inputs!$A305,"2*")=1,((BA305/10000)*Assumptions!$B$6),((AT305+(AT305*Assumptions!$B$5))/AJ305)*(VLOOKUP(AG305,TechnicalSuccess,2,FALSE))*AK305))),0)</f>
        <v/>
      </c>
      <c r="BF305" s="269"/>
      <c r="BG305" s="269"/>
      <c r="BH305" s="269"/>
      <c r="BI305" s="269"/>
      <c r="BJ305" s="269"/>
      <c r="BK305" s="269"/>
      <c r="BL305" s="269"/>
      <c r="BM305" s="269"/>
      <c r="BN305" s="269"/>
      <c r="BO305" s="269"/>
      <c r="BP305" s="269"/>
      <c r="BQ305" s="283"/>
      <c r="BR305" s="269"/>
      <c r="BS305" s="269"/>
      <c r="BT305" s="269"/>
      <c r="BU305" s="269"/>
      <c r="BV305" s="269"/>
      <c r="BW305" s="269"/>
      <c r="BX305" s="269"/>
      <c r="BY305" s="269"/>
      <c r="BZ305" s="269"/>
      <c r="CA305" s="269"/>
      <c r="CB305" s="269"/>
      <c r="CC305" s="269"/>
      <c r="CD305" s="269"/>
      <c r="CE305" s="269"/>
      <c r="CF305" s="269"/>
      <c r="CG305" s="269"/>
      <c r="CH305" s="269"/>
      <c r="CI305" s="102" t="str">
        <f>IFERROR(IF(A305="","",IF(COUNTIF(Inputs!$A305,"2*")=1,(Inputs!BA305*Assumptions!$B$35),BA305*(VLOOKUP(F305,GHGConversion,2,FALSE)))),0)</f>
        <v/>
      </c>
      <c r="CJ305" s="134" t="str">
        <f t="shared" si="45"/>
        <v/>
      </c>
      <c r="CK305" s="12" t="str">
        <f t="shared" si="46"/>
        <v/>
      </c>
      <c r="CL305" s="99" t="str">
        <f t="shared" si="47"/>
        <v/>
      </c>
      <c r="CM305" s="99" t="str">
        <f t="shared" si="48"/>
        <v/>
      </c>
      <c r="CN305" s="99"/>
      <c r="CO305" s="99" t="str">
        <f t="shared" si="49"/>
        <v/>
      </c>
      <c r="CP305" s="99" t="str">
        <f t="shared" si="50"/>
        <v/>
      </c>
      <c r="CQ305" s="99" t="str">
        <f t="shared" si="51"/>
        <v/>
      </c>
    </row>
    <row r="306" spans="53:95">
      <c r="BA306" s="132" t="str">
        <f t="shared" si="43"/>
        <v/>
      </c>
      <c r="BB306" s="102" t="str">
        <f>IFERROR(IF(A306="","",AS306*Assumptions!$B$4*(VLOOKUP(AG306,TechnicalSuccess,2,FALSE))*AK306),0)</f>
        <v/>
      </c>
      <c r="BC306" s="133" t="str">
        <f t="shared" si="44"/>
        <v/>
      </c>
      <c r="BD306" s="133" t="str">
        <f>IF(A306="","",#REF!*VLOOKUP(AG306,TechnicalSuccess,2,FALSE)*AK306)</f>
        <v/>
      </c>
      <c r="BE306" s="134" t="str">
        <f>IFERROR(IF(A306="","",(IF(COUNTIF(Inputs!$A306,"2*")=1,((BA306/10000)*Assumptions!$B$6),((AT306+(AT306*Assumptions!$B$5))/AJ306)*(VLOOKUP(AG306,TechnicalSuccess,2,FALSE))*AK306))),0)</f>
        <v/>
      </c>
      <c r="BF306" s="269"/>
      <c r="BG306" s="269"/>
      <c r="BH306" s="269"/>
      <c r="BI306" s="269"/>
      <c r="BJ306" s="269"/>
      <c r="BK306" s="269"/>
      <c r="BL306" s="269"/>
      <c r="BM306" s="269"/>
      <c r="BN306" s="269"/>
      <c r="BO306" s="269"/>
      <c r="BP306" s="269"/>
      <c r="BQ306" s="283"/>
      <c r="BR306" s="269"/>
      <c r="BS306" s="269"/>
      <c r="BT306" s="269"/>
      <c r="BU306" s="269"/>
      <c r="BV306" s="269"/>
      <c r="BW306" s="269"/>
      <c r="BX306" s="269"/>
      <c r="BY306" s="269"/>
      <c r="BZ306" s="269"/>
      <c r="CA306" s="269"/>
      <c r="CB306" s="269"/>
      <c r="CC306" s="269"/>
      <c r="CD306" s="269"/>
      <c r="CE306" s="269"/>
      <c r="CF306" s="269"/>
      <c r="CG306" s="269"/>
      <c r="CH306" s="269"/>
      <c r="CI306" s="102" t="str">
        <f>IFERROR(IF(A306="","",IF(COUNTIF(Inputs!$A306,"2*")=1,(Inputs!BA306*Assumptions!$B$35),BA306*(VLOOKUP(F306,GHGConversion,2,FALSE)))),0)</f>
        <v/>
      </c>
      <c r="CJ306" s="134" t="str">
        <f t="shared" si="45"/>
        <v/>
      </c>
      <c r="CK306" s="12" t="str">
        <f t="shared" si="46"/>
        <v/>
      </c>
      <c r="CL306" s="99" t="str">
        <f t="shared" si="47"/>
        <v/>
      </c>
      <c r="CM306" s="99" t="str">
        <f t="shared" si="48"/>
        <v/>
      </c>
      <c r="CN306" s="99"/>
      <c r="CO306" s="99" t="str">
        <f t="shared" si="49"/>
        <v/>
      </c>
      <c r="CP306" s="99" t="str">
        <f t="shared" si="50"/>
        <v/>
      </c>
      <c r="CQ306" s="99" t="str">
        <f t="shared" si="51"/>
        <v/>
      </c>
    </row>
    <row r="307" spans="53:95">
      <c r="BA307" s="132" t="str">
        <f t="shared" si="43"/>
        <v/>
      </c>
      <c r="BB307" s="102" t="str">
        <f>IFERROR(IF(A307="","",AS307*Assumptions!$B$4*(VLOOKUP(AG307,TechnicalSuccess,2,FALSE))*AK307),0)</f>
        <v/>
      </c>
      <c r="BC307" s="133" t="str">
        <f t="shared" si="44"/>
        <v/>
      </c>
      <c r="BD307" s="133" t="str">
        <f>IF(A307="","",#REF!*VLOOKUP(AG307,TechnicalSuccess,2,FALSE)*AK307)</f>
        <v/>
      </c>
      <c r="BE307" s="134" t="str">
        <f>IFERROR(IF(A307="","",(IF(COUNTIF(Inputs!$A307,"2*")=1,((BA307/10000)*Assumptions!$B$6),((AT307+(AT307*Assumptions!$B$5))/AJ307)*(VLOOKUP(AG307,TechnicalSuccess,2,FALSE))*AK307))),0)</f>
        <v/>
      </c>
      <c r="BF307" s="269"/>
      <c r="BG307" s="269"/>
      <c r="BH307" s="269"/>
      <c r="BI307" s="269"/>
      <c r="BJ307" s="269"/>
      <c r="BK307" s="269"/>
      <c r="BL307" s="269"/>
      <c r="BM307" s="269"/>
      <c r="BN307" s="269"/>
      <c r="BO307" s="269"/>
      <c r="BP307" s="269"/>
      <c r="BQ307" s="283"/>
      <c r="BR307" s="269"/>
      <c r="BS307" s="269"/>
      <c r="BT307" s="269"/>
      <c r="BU307" s="269"/>
      <c r="BV307" s="269"/>
      <c r="BW307" s="269"/>
      <c r="BX307" s="269"/>
      <c r="BY307" s="269"/>
      <c r="BZ307" s="269"/>
      <c r="CA307" s="269"/>
      <c r="CB307" s="269"/>
      <c r="CC307" s="269"/>
      <c r="CD307" s="269"/>
      <c r="CE307" s="269"/>
      <c r="CF307" s="269"/>
      <c r="CG307" s="269"/>
      <c r="CH307" s="269"/>
      <c r="CI307" s="102" t="str">
        <f>IFERROR(IF(A307="","",IF(COUNTIF(Inputs!$A307,"2*")=1,(Inputs!BA307*Assumptions!$B$35),BA307*(VLOOKUP(F307,GHGConversion,2,FALSE)))),0)</f>
        <v/>
      </c>
      <c r="CJ307" s="134" t="str">
        <f t="shared" si="45"/>
        <v/>
      </c>
      <c r="CK307" s="12" t="str">
        <f t="shared" si="46"/>
        <v/>
      </c>
      <c r="CL307" s="99" t="str">
        <f t="shared" si="47"/>
        <v/>
      </c>
      <c r="CM307" s="99" t="str">
        <f t="shared" si="48"/>
        <v/>
      </c>
      <c r="CN307" s="99"/>
      <c r="CO307" s="99" t="str">
        <f t="shared" si="49"/>
        <v/>
      </c>
      <c r="CP307" s="99" t="str">
        <f t="shared" si="50"/>
        <v/>
      </c>
      <c r="CQ307" s="99" t="str">
        <f t="shared" si="51"/>
        <v/>
      </c>
    </row>
    <row r="308" spans="53:95">
      <c r="BA308" s="132" t="str">
        <f t="shared" si="43"/>
        <v/>
      </c>
      <c r="BB308" s="102" t="str">
        <f>IFERROR(IF(A308="","",AS308*Assumptions!$B$4*(VLOOKUP(AG308,TechnicalSuccess,2,FALSE))*AK308),0)</f>
        <v/>
      </c>
      <c r="BC308" s="133" t="str">
        <f t="shared" si="44"/>
        <v/>
      </c>
      <c r="BD308" s="133" t="str">
        <f>IF(A308="","",#REF!*VLOOKUP(AG308,TechnicalSuccess,2,FALSE)*AK308)</f>
        <v/>
      </c>
      <c r="BE308" s="134" t="str">
        <f>IFERROR(IF(A308="","",(IF(COUNTIF(Inputs!$A308,"2*")=1,((BA308/10000)*Assumptions!$B$6),((AT308+(AT308*Assumptions!$B$5))/AJ308)*(VLOOKUP(AG308,TechnicalSuccess,2,FALSE))*AK308))),0)</f>
        <v/>
      </c>
      <c r="BF308" s="269"/>
      <c r="BG308" s="269"/>
      <c r="BH308" s="269"/>
      <c r="BI308" s="269"/>
      <c r="BJ308" s="269"/>
      <c r="BK308" s="269"/>
      <c r="BL308" s="269"/>
      <c r="BM308" s="269"/>
      <c r="BN308" s="269"/>
      <c r="BO308" s="269"/>
      <c r="BP308" s="269"/>
      <c r="BQ308" s="283"/>
      <c r="BR308" s="269"/>
      <c r="BS308" s="269"/>
      <c r="BT308" s="269"/>
      <c r="BU308" s="269"/>
      <c r="BV308" s="269"/>
      <c r="BW308" s="269"/>
      <c r="BX308" s="269"/>
      <c r="BY308" s="269"/>
      <c r="BZ308" s="269"/>
      <c r="CA308" s="269"/>
      <c r="CB308" s="269"/>
      <c r="CC308" s="269"/>
      <c r="CD308" s="269"/>
      <c r="CE308" s="269"/>
      <c r="CF308" s="269"/>
      <c r="CG308" s="269"/>
      <c r="CH308" s="269"/>
      <c r="CI308" s="102" t="str">
        <f>IFERROR(IF(A308="","",IF(COUNTIF(Inputs!$A308,"2*")=1,(Inputs!BA308*Assumptions!$B$35),BA308*(VLOOKUP(F308,GHGConversion,2,FALSE)))),0)</f>
        <v/>
      </c>
      <c r="CJ308" s="134" t="str">
        <f t="shared" si="45"/>
        <v/>
      </c>
      <c r="CK308" s="12" t="str">
        <f t="shared" si="46"/>
        <v/>
      </c>
      <c r="CL308" s="99" t="str">
        <f t="shared" si="47"/>
        <v/>
      </c>
      <c r="CM308" s="99" t="str">
        <f t="shared" si="48"/>
        <v/>
      </c>
      <c r="CN308" s="99"/>
      <c r="CO308" s="99" t="str">
        <f t="shared" si="49"/>
        <v/>
      </c>
      <c r="CP308" s="99" t="str">
        <f t="shared" si="50"/>
        <v/>
      </c>
      <c r="CQ308" s="99" t="str">
        <f t="shared" si="51"/>
        <v/>
      </c>
    </row>
    <row r="309" spans="53:95">
      <c r="BA309" s="132" t="str">
        <f t="shared" si="43"/>
        <v/>
      </c>
      <c r="BB309" s="102" t="str">
        <f>IFERROR(IF(A309="","",AS309*Assumptions!$B$4*(VLOOKUP(AG309,TechnicalSuccess,2,FALSE))*AK309),0)</f>
        <v/>
      </c>
      <c r="BC309" s="133" t="str">
        <f t="shared" si="44"/>
        <v/>
      </c>
      <c r="BD309" s="133" t="str">
        <f>IF(A309="","",#REF!*VLOOKUP(AG309,TechnicalSuccess,2,FALSE)*AK309)</f>
        <v/>
      </c>
      <c r="BE309" s="134" t="str">
        <f>IFERROR(IF(A309="","",(IF(COUNTIF(Inputs!$A309,"2*")=1,((BA309/10000)*Assumptions!$B$6),((AT309+(AT309*Assumptions!$B$5))/AJ309)*(VLOOKUP(AG309,TechnicalSuccess,2,FALSE))*AK309))),0)</f>
        <v/>
      </c>
      <c r="BF309" s="269"/>
      <c r="BG309" s="269"/>
      <c r="BH309" s="269"/>
      <c r="BI309" s="269"/>
      <c r="BJ309" s="269"/>
      <c r="BK309" s="269"/>
      <c r="BL309" s="269"/>
      <c r="BM309" s="269"/>
      <c r="BN309" s="269"/>
      <c r="BO309" s="269"/>
      <c r="BP309" s="269"/>
      <c r="BQ309" s="283"/>
      <c r="BR309" s="269"/>
      <c r="BS309" s="269"/>
      <c r="BT309" s="269"/>
      <c r="BU309" s="269"/>
      <c r="BV309" s="269"/>
      <c r="BW309" s="269"/>
      <c r="BX309" s="269"/>
      <c r="BY309" s="269"/>
      <c r="BZ309" s="269"/>
      <c r="CA309" s="269"/>
      <c r="CB309" s="269"/>
      <c r="CC309" s="269"/>
      <c r="CD309" s="269"/>
      <c r="CE309" s="269"/>
      <c r="CF309" s="269"/>
      <c r="CG309" s="269"/>
      <c r="CH309" s="269"/>
      <c r="CI309" s="102" t="str">
        <f>IFERROR(IF(A309="","",IF(COUNTIF(Inputs!$A309,"2*")=1,(Inputs!BA309*Assumptions!$B$35),BA309*(VLOOKUP(F309,GHGConversion,2,FALSE)))),0)</f>
        <v/>
      </c>
      <c r="CJ309" s="134" t="str">
        <f t="shared" si="45"/>
        <v/>
      </c>
      <c r="CK309" s="12" t="str">
        <f t="shared" si="46"/>
        <v/>
      </c>
      <c r="CL309" s="99" t="str">
        <f t="shared" si="47"/>
        <v/>
      </c>
      <c r="CM309" s="99" t="str">
        <f t="shared" si="48"/>
        <v/>
      </c>
      <c r="CN309" s="99"/>
      <c r="CO309" s="99" t="str">
        <f t="shared" si="49"/>
        <v/>
      </c>
      <c r="CP309" s="99" t="str">
        <f t="shared" si="50"/>
        <v/>
      </c>
      <c r="CQ309" s="99" t="str">
        <f t="shared" si="51"/>
        <v/>
      </c>
    </row>
    <row r="310" spans="53:95">
      <c r="BA310" s="132" t="str">
        <f t="shared" si="43"/>
        <v/>
      </c>
      <c r="BB310" s="102" t="str">
        <f>IFERROR(IF(A310="","",AS310*Assumptions!$B$4*(VLOOKUP(AG310,TechnicalSuccess,2,FALSE))*AK310),0)</f>
        <v/>
      </c>
      <c r="BC310" s="133" t="str">
        <f t="shared" si="44"/>
        <v/>
      </c>
      <c r="BD310" s="133" t="str">
        <f>IF(A310="","",#REF!*VLOOKUP(AG310,TechnicalSuccess,2,FALSE)*AK310)</f>
        <v/>
      </c>
      <c r="BE310" s="134" t="str">
        <f>IFERROR(IF(A310="","",(IF(COUNTIF(Inputs!$A310,"2*")=1,((BA310/10000)*Assumptions!$B$6),((AT310+(AT310*Assumptions!$B$5))/AJ310)*(VLOOKUP(AG310,TechnicalSuccess,2,FALSE))*AK310))),0)</f>
        <v/>
      </c>
      <c r="BF310" s="269"/>
      <c r="BG310" s="269"/>
      <c r="BH310" s="269"/>
      <c r="BI310" s="269"/>
      <c r="BJ310" s="269"/>
      <c r="BK310" s="269"/>
      <c r="BL310" s="269"/>
      <c r="BM310" s="269"/>
      <c r="BN310" s="269"/>
      <c r="BO310" s="269"/>
      <c r="BP310" s="269"/>
      <c r="BQ310" s="283"/>
      <c r="BR310" s="269"/>
      <c r="BS310" s="269"/>
      <c r="BT310" s="269"/>
      <c r="BU310" s="269"/>
      <c r="BV310" s="269"/>
      <c r="BW310" s="269"/>
      <c r="BX310" s="269"/>
      <c r="BY310" s="269"/>
      <c r="BZ310" s="269"/>
      <c r="CA310" s="269"/>
      <c r="CB310" s="269"/>
      <c r="CC310" s="269"/>
      <c r="CD310" s="269"/>
      <c r="CE310" s="269"/>
      <c r="CF310" s="269"/>
      <c r="CG310" s="269"/>
      <c r="CH310" s="269"/>
      <c r="CI310" s="102" t="str">
        <f>IFERROR(IF(A310="","",IF(COUNTIF(Inputs!$A310,"2*")=1,(Inputs!BA310*Assumptions!$B$35),BA310*(VLOOKUP(F310,GHGConversion,2,FALSE)))),0)</f>
        <v/>
      </c>
      <c r="CJ310" s="134" t="str">
        <f t="shared" si="45"/>
        <v/>
      </c>
      <c r="CK310" s="12" t="str">
        <f t="shared" si="46"/>
        <v/>
      </c>
      <c r="CL310" s="99" t="str">
        <f t="shared" si="47"/>
        <v/>
      </c>
      <c r="CM310" s="99" t="str">
        <f t="shared" si="48"/>
        <v/>
      </c>
      <c r="CN310" s="99"/>
      <c r="CO310" s="99" t="str">
        <f t="shared" si="49"/>
        <v/>
      </c>
      <c r="CP310" s="99" t="str">
        <f t="shared" si="50"/>
        <v/>
      </c>
      <c r="CQ310" s="99" t="str">
        <f t="shared" si="51"/>
        <v/>
      </c>
    </row>
    <row r="311" spans="53:95">
      <c r="BA311" s="132" t="str">
        <f t="shared" si="43"/>
        <v/>
      </c>
      <c r="BB311" s="102" t="str">
        <f>IFERROR(IF(A311="","",AS311*Assumptions!$B$4*(VLOOKUP(AG311,TechnicalSuccess,2,FALSE))*AK311),0)</f>
        <v/>
      </c>
      <c r="BC311" s="133" t="str">
        <f t="shared" si="44"/>
        <v/>
      </c>
      <c r="BD311" s="133" t="str">
        <f>IF(A311="","",#REF!*VLOOKUP(AG311,TechnicalSuccess,2,FALSE)*AK311)</f>
        <v/>
      </c>
      <c r="BE311" s="134" t="str">
        <f>IFERROR(IF(A311="","",(IF(COUNTIF(Inputs!$A311,"2*")=1,((BA311/10000)*Assumptions!$B$6),((AT311+(AT311*Assumptions!$B$5))/AJ311)*(VLOOKUP(AG311,TechnicalSuccess,2,FALSE))*AK311))),0)</f>
        <v/>
      </c>
      <c r="BF311" s="269"/>
      <c r="BG311" s="269"/>
      <c r="BH311" s="269"/>
      <c r="BI311" s="269"/>
      <c r="BJ311" s="269"/>
      <c r="BK311" s="269"/>
      <c r="BL311" s="269"/>
      <c r="BM311" s="269"/>
      <c r="BN311" s="269"/>
      <c r="BO311" s="269"/>
      <c r="BP311" s="269"/>
      <c r="BQ311" s="283"/>
      <c r="BR311" s="269"/>
      <c r="BS311" s="269"/>
      <c r="BT311" s="269"/>
      <c r="BU311" s="269"/>
      <c r="BV311" s="269"/>
      <c r="BW311" s="269"/>
      <c r="BX311" s="269"/>
      <c r="BY311" s="269"/>
      <c r="BZ311" s="269"/>
      <c r="CA311" s="269"/>
      <c r="CB311" s="269"/>
      <c r="CC311" s="269"/>
      <c r="CD311" s="269"/>
      <c r="CE311" s="269"/>
      <c r="CF311" s="269"/>
      <c r="CG311" s="269"/>
      <c r="CH311" s="269"/>
      <c r="CI311" s="102" t="str">
        <f>IFERROR(IF(A311="","",IF(COUNTIF(Inputs!$A311,"2*")=1,(Inputs!BA311*Assumptions!$B$35),BA311*(VLOOKUP(F311,GHGConversion,2,FALSE)))),0)</f>
        <v/>
      </c>
      <c r="CJ311" s="134" t="str">
        <f t="shared" si="45"/>
        <v/>
      </c>
      <c r="CK311" s="12" t="str">
        <f t="shared" si="46"/>
        <v/>
      </c>
      <c r="CL311" s="99" t="str">
        <f t="shared" si="47"/>
        <v/>
      </c>
      <c r="CM311" s="99" t="str">
        <f t="shared" si="48"/>
        <v/>
      </c>
      <c r="CN311" s="99"/>
      <c r="CO311" s="99" t="str">
        <f t="shared" si="49"/>
        <v/>
      </c>
      <c r="CP311" s="99" t="str">
        <f t="shared" si="50"/>
        <v/>
      </c>
      <c r="CQ311" s="99" t="str">
        <f t="shared" si="51"/>
        <v/>
      </c>
    </row>
    <row r="312" spans="53:95">
      <c r="BA312" s="132" t="str">
        <f t="shared" si="43"/>
        <v/>
      </c>
      <c r="BB312" s="102" t="str">
        <f>IFERROR(IF(A312="","",AS312*Assumptions!$B$4*(VLOOKUP(AG312,TechnicalSuccess,2,FALSE))*AK312),0)</f>
        <v/>
      </c>
      <c r="BC312" s="133" t="str">
        <f t="shared" si="44"/>
        <v/>
      </c>
      <c r="BD312" s="133" t="str">
        <f>IF(A312="","",#REF!*VLOOKUP(AG312,TechnicalSuccess,2,FALSE)*AK312)</f>
        <v/>
      </c>
      <c r="BE312" s="134" t="str">
        <f>IFERROR(IF(A312="","",(IF(COUNTIF(Inputs!$A312,"2*")=1,((BA312/10000)*Assumptions!$B$6),((AT312+(AT312*Assumptions!$B$5))/AJ312)*(VLOOKUP(AG312,TechnicalSuccess,2,FALSE))*AK312))),0)</f>
        <v/>
      </c>
      <c r="BF312" s="269"/>
      <c r="BG312" s="269"/>
      <c r="BH312" s="269"/>
      <c r="BI312" s="269"/>
      <c r="BJ312" s="269"/>
      <c r="BK312" s="269"/>
      <c r="BL312" s="269"/>
      <c r="BM312" s="269"/>
      <c r="BN312" s="269"/>
      <c r="BO312" s="269"/>
      <c r="BP312" s="269"/>
      <c r="BQ312" s="283"/>
      <c r="BR312" s="269"/>
      <c r="BS312" s="269"/>
      <c r="BT312" s="269"/>
      <c r="BU312" s="269"/>
      <c r="BV312" s="269"/>
      <c r="BW312" s="269"/>
      <c r="BX312" s="269"/>
      <c r="BY312" s="269"/>
      <c r="BZ312" s="269"/>
      <c r="CA312" s="269"/>
      <c r="CB312" s="269"/>
      <c r="CC312" s="269"/>
      <c r="CD312" s="269"/>
      <c r="CE312" s="269"/>
      <c r="CF312" s="269"/>
      <c r="CG312" s="269"/>
      <c r="CH312" s="269"/>
      <c r="CI312" s="102" t="str">
        <f>IFERROR(IF(A312="","",IF(COUNTIF(Inputs!$A312,"2*")=1,(Inputs!BA312*Assumptions!$B$35),BA312*(VLOOKUP(F312,GHGConversion,2,FALSE)))),0)</f>
        <v/>
      </c>
      <c r="CJ312" s="134" t="str">
        <f t="shared" si="45"/>
        <v/>
      </c>
      <c r="CK312" s="12" t="str">
        <f t="shared" si="46"/>
        <v/>
      </c>
      <c r="CL312" s="99" t="str">
        <f t="shared" si="47"/>
        <v/>
      </c>
      <c r="CM312" s="99" t="str">
        <f t="shared" si="48"/>
        <v/>
      </c>
      <c r="CN312" s="99"/>
      <c r="CO312" s="99" t="str">
        <f t="shared" si="49"/>
        <v/>
      </c>
      <c r="CP312" s="99" t="str">
        <f t="shared" si="50"/>
        <v/>
      </c>
      <c r="CQ312" s="99" t="str">
        <f t="shared" si="51"/>
        <v/>
      </c>
    </row>
    <row r="313" spans="53:95">
      <c r="BA313" s="132" t="str">
        <f t="shared" si="43"/>
        <v/>
      </c>
      <c r="BB313" s="102" t="str">
        <f>IFERROR(IF(A313="","",AS313*Assumptions!$B$4*(VLOOKUP(AG313,TechnicalSuccess,2,FALSE))*AK313),0)</f>
        <v/>
      </c>
      <c r="BC313" s="133" t="str">
        <f t="shared" si="44"/>
        <v/>
      </c>
      <c r="BD313" s="133" t="str">
        <f>IF(A313="","",#REF!*VLOOKUP(AG313,TechnicalSuccess,2,FALSE)*AK313)</f>
        <v/>
      </c>
      <c r="BE313" s="134" t="str">
        <f>IFERROR(IF(A313="","",(IF(COUNTIF(Inputs!$A313,"2*")=1,((BA313/10000)*Assumptions!$B$6),((AT313+(AT313*Assumptions!$B$5))/AJ313)*(VLOOKUP(AG313,TechnicalSuccess,2,FALSE))*AK313))),0)</f>
        <v/>
      </c>
      <c r="BF313" s="269"/>
      <c r="BG313" s="269"/>
      <c r="BH313" s="269"/>
      <c r="BI313" s="269"/>
      <c r="BJ313" s="269"/>
      <c r="BK313" s="269"/>
      <c r="BL313" s="269"/>
      <c r="BM313" s="269"/>
      <c r="BN313" s="269"/>
      <c r="BO313" s="269"/>
      <c r="BP313" s="269"/>
      <c r="BQ313" s="283"/>
      <c r="BR313" s="269"/>
      <c r="BS313" s="269"/>
      <c r="BT313" s="269"/>
      <c r="BU313" s="269"/>
      <c r="BV313" s="269"/>
      <c r="BW313" s="269"/>
      <c r="BX313" s="269"/>
      <c r="BY313" s="269"/>
      <c r="BZ313" s="269"/>
      <c r="CA313" s="269"/>
      <c r="CB313" s="269"/>
      <c r="CC313" s="269"/>
      <c r="CD313" s="269"/>
      <c r="CE313" s="269"/>
      <c r="CF313" s="269"/>
      <c r="CG313" s="269"/>
      <c r="CH313" s="269"/>
      <c r="CI313" s="102" t="str">
        <f>IFERROR(IF(A313="","",IF(COUNTIF(Inputs!$A313,"2*")=1,(Inputs!BA313*Assumptions!$B$35),BA313*(VLOOKUP(F313,GHGConversion,2,FALSE)))),0)</f>
        <v/>
      </c>
      <c r="CJ313" s="134" t="str">
        <f t="shared" si="45"/>
        <v/>
      </c>
      <c r="CK313" s="12" t="str">
        <f t="shared" si="46"/>
        <v/>
      </c>
      <c r="CL313" s="99" t="str">
        <f t="shared" si="47"/>
        <v/>
      </c>
      <c r="CM313" s="99" t="str">
        <f t="shared" si="48"/>
        <v/>
      </c>
      <c r="CN313" s="99"/>
      <c r="CO313" s="99" t="str">
        <f t="shared" si="49"/>
        <v/>
      </c>
      <c r="CP313" s="99" t="str">
        <f t="shared" si="50"/>
        <v/>
      </c>
      <c r="CQ313" s="99" t="str">
        <f t="shared" si="51"/>
        <v/>
      </c>
    </row>
    <row r="314" spans="53:95">
      <c r="BA314" s="132" t="str">
        <f t="shared" si="43"/>
        <v/>
      </c>
      <c r="BB314" s="102" t="str">
        <f>IFERROR(IF(A314="","",AS314*Assumptions!$B$4*(VLOOKUP(AG314,TechnicalSuccess,2,FALSE))*AK314),0)</f>
        <v/>
      </c>
      <c r="BC314" s="133" t="str">
        <f t="shared" si="44"/>
        <v/>
      </c>
      <c r="BD314" s="133" t="str">
        <f>IF(A314="","",#REF!*VLOOKUP(AG314,TechnicalSuccess,2,FALSE)*AK314)</f>
        <v/>
      </c>
      <c r="BE314" s="134" t="str">
        <f>IFERROR(IF(A314="","",(IF(COUNTIF(Inputs!$A314,"2*")=1,((BA314/10000)*Assumptions!$B$6),((AT314+(AT314*Assumptions!$B$5))/AJ314)*(VLOOKUP(AG314,TechnicalSuccess,2,FALSE))*AK314))),0)</f>
        <v/>
      </c>
      <c r="BF314" s="269"/>
      <c r="BG314" s="269"/>
      <c r="BH314" s="269"/>
      <c r="BI314" s="269"/>
      <c r="BJ314" s="269"/>
      <c r="BK314" s="269"/>
      <c r="BL314" s="269"/>
      <c r="BM314" s="269"/>
      <c r="BN314" s="269"/>
      <c r="BO314" s="269"/>
      <c r="BP314" s="269"/>
      <c r="BQ314" s="283"/>
      <c r="BR314" s="269"/>
      <c r="BS314" s="269"/>
      <c r="BT314" s="269"/>
      <c r="BU314" s="269"/>
      <c r="BV314" s="269"/>
      <c r="BW314" s="269"/>
      <c r="BX314" s="269"/>
      <c r="BY314" s="269"/>
      <c r="BZ314" s="269"/>
      <c r="CA314" s="269"/>
      <c r="CB314" s="269"/>
      <c r="CC314" s="269"/>
      <c r="CD314" s="269"/>
      <c r="CE314" s="269"/>
      <c r="CF314" s="269"/>
      <c r="CG314" s="269"/>
      <c r="CH314" s="269"/>
      <c r="CI314" s="102" t="str">
        <f>IFERROR(IF(A314="","",IF(COUNTIF(Inputs!$A314,"2*")=1,(Inputs!BA314*Assumptions!$B$35),BA314*(VLOOKUP(F314,GHGConversion,2,FALSE)))),0)</f>
        <v/>
      </c>
      <c r="CJ314" s="134" t="str">
        <f t="shared" si="45"/>
        <v/>
      </c>
      <c r="CK314" s="12" t="str">
        <f t="shared" si="46"/>
        <v/>
      </c>
      <c r="CL314" s="99" t="str">
        <f t="shared" si="47"/>
        <v/>
      </c>
      <c r="CM314" s="99" t="str">
        <f t="shared" si="48"/>
        <v/>
      </c>
      <c r="CN314" s="99"/>
      <c r="CO314" s="99" t="str">
        <f t="shared" si="49"/>
        <v/>
      </c>
      <c r="CP314" s="99" t="str">
        <f t="shared" si="50"/>
        <v/>
      </c>
      <c r="CQ314" s="99" t="str">
        <f t="shared" si="51"/>
        <v/>
      </c>
    </row>
    <row r="315" spans="53:95">
      <c r="BA315" s="132" t="str">
        <f t="shared" si="43"/>
        <v/>
      </c>
      <c r="BB315" s="102" t="str">
        <f>IFERROR(IF(A315="","",AS315*Assumptions!$B$4*(VLOOKUP(AG315,TechnicalSuccess,2,FALSE))*AK315),0)</f>
        <v/>
      </c>
      <c r="BC315" s="133" t="str">
        <f t="shared" si="44"/>
        <v/>
      </c>
      <c r="BD315" s="133" t="str">
        <f>IF(A315="","",#REF!*VLOOKUP(AG315,TechnicalSuccess,2,FALSE)*AK315)</f>
        <v/>
      </c>
      <c r="BE315" s="134" t="str">
        <f>IFERROR(IF(A315="","",(IF(COUNTIF(Inputs!$A315,"2*")=1,((BA315/10000)*Assumptions!$B$6),((AT315+(AT315*Assumptions!$B$5))/AJ315)*(VLOOKUP(AG315,TechnicalSuccess,2,FALSE))*AK315))),0)</f>
        <v/>
      </c>
      <c r="BF315" s="269"/>
      <c r="BG315" s="269"/>
      <c r="BH315" s="269"/>
      <c r="BI315" s="269"/>
      <c r="BJ315" s="269"/>
      <c r="BK315" s="269"/>
      <c r="BL315" s="269"/>
      <c r="BM315" s="269"/>
      <c r="BN315" s="269"/>
      <c r="BO315" s="269"/>
      <c r="BP315" s="269"/>
      <c r="BQ315" s="283"/>
      <c r="BR315" s="269"/>
      <c r="BS315" s="269"/>
      <c r="BT315" s="269"/>
      <c r="BU315" s="269"/>
      <c r="BV315" s="269"/>
      <c r="BW315" s="269"/>
      <c r="BX315" s="269"/>
      <c r="BY315" s="269"/>
      <c r="BZ315" s="269"/>
      <c r="CA315" s="269"/>
      <c r="CB315" s="269"/>
      <c r="CC315" s="269"/>
      <c r="CD315" s="269"/>
      <c r="CE315" s="269"/>
      <c r="CF315" s="269"/>
      <c r="CG315" s="269"/>
      <c r="CH315" s="269"/>
      <c r="CI315" s="102" t="str">
        <f>IFERROR(IF(A315="","",IF(COUNTIF(Inputs!$A315,"2*")=1,(Inputs!BA315*Assumptions!$B$35),BA315*(VLOOKUP(F315,GHGConversion,2,FALSE)))),0)</f>
        <v/>
      </c>
      <c r="CJ315" s="134" t="str">
        <f t="shared" si="45"/>
        <v/>
      </c>
      <c r="CK315" s="12" t="str">
        <f t="shared" si="46"/>
        <v/>
      </c>
      <c r="CL315" s="99" t="str">
        <f t="shared" si="47"/>
        <v/>
      </c>
      <c r="CM315" s="99" t="str">
        <f t="shared" si="48"/>
        <v/>
      </c>
      <c r="CN315" s="99"/>
      <c r="CO315" s="99" t="str">
        <f t="shared" si="49"/>
        <v/>
      </c>
      <c r="CP315" s="99" t="str">
        <f t="shared" si="50"/>
        <v/>
      </c>
      <c r="CQ315" s="99" t="str">
        <f t="shared" si="51"/>
        <v/>
      </c>
    </row>
    <row r="316" spans="53:95">
      <c r="BA316" s="132" t="str">
        <f t="shared" si="43"/>
        <v/>
      </c>
      <c r="BB316" s="102" t="str">
        <f>IFERROR(IF(A316="","",AS316*Assumptions!$B$4*(VLOOKUP(AG316,TechnicalSuccess,2,FALSE))*AK316),0)</f>
        <v/>
      </c>
      <c r="BC316" s="133" t="str">
        <f t="shared" si="44"/>
        <v/>
      </c>
      <c r="BD316" s="133" t="str">
        <f>IF(A316="","",#REF!*VLOOKUP(AG316,TechnicalSuccess,2,FALSE)*AK316)</f>
        <v/>
      </c>
      <c r="BE316" s="134" t="str">
        <f>IFERROR(IF(A316="","",(IF(COUNTIF(Inputs!$A316,"2*")=1,((BA316/10000)*Assumptions!$B$6),((AT316+(AT316*Assumptions!$B$5))/AJ316)*(VLOOKUP(AG316,TechnicalSuccess,2,FALSE))*AK316))),0)</f>
        <v/>
      </c>
      <c r="BF316" s="269"/>
      <c r="BG316" s="269"/>
      <c r="BH316" s="269"/>
      <c r="BI316" s="269"/>
      <c r="BJ316" s="269"/>
      <c r="BK316" s="269"/>
      <c r="BL316" s="269"/>
      <c r="BM316" s="269"/>
      <c r="BN316" s="269"/>
      <c r="BO316" s="269"/>
      <c r="BP316" s="269"/>
      <c r="BQ316" s="283"/>
      <c r="BR316" s="269"/>
      <c r="BS316" s="269"/>
      <c r="BT316" s="269"/>
      <c r="BU316" s="269"/>
      <c r="BV316" s="269"/>
      <c r="BW316" s="269"/>
      <c r="BX316" s="269"/>
      <c r="BY316" s="269"/>
      <c r="BZ316" s="269"/>
      <c r="CA316" s="269"/>
      <c r="CB316" s="269"/>
      <c r="CC316" s="269"/>
      <c r="CD316" s="269"/>
      <c r="CE316" s="269"/>
      <c r="CF316" s="269"/>
      <c r="CG316" s="269"/>
      <c r="CH316" s="269"/>
      <c r="CI316" s="102" t="str">
        <f>IFERROR(IF(A316="","",IF(COUNTIF(Inputs!$A316,"2*")=1,(Inputs!BA316*Assumptions!$B$35),BA316*(VLOOKUP(F316,GHGConversion,2,FALSE)))),0)</f>
        <v/>
      </c>
      <c r="CJ316" s="134" t="str">
        <f t="shared" si="45"/>
        <v/>
      </c>
      <c r="CK316" s="12" t="str">
        <f t="shared" si="46"/>
        <v/>
      </c>
      <c r="CL316" s="99" t="str">
        <f t="shared" si="47"/>
        <v/>
      </c>
      <c r="CM316" s="99" t="str">
        <f t="shared" si="48"/>
        <v/>
      </c>
      <c r="CN316" s="99"/>
      <c r="CO316" s="99" t="str">
        <f t="shared" si="49"/>
        <v/>
      </c>
      <c r="CP316" s="99" t="str">
        <f t="shared" si="50"/>
        <v/>
      </c>
      <c r="CQ316" s="99" t="str">
        <f t="shared" si="51"/>
        <v/>
      </c>
    </row>
    <row r="317" spans="53:95">
      <c r="BA317" s="132" t="str">
        <f t="shared" si="43"/>
        <v/>
      </c>
      <c r="BB317" s="102" t="str">
        <f>IFERROR(IF(A317="","",AS317*Assumptions!$B$4*(VLOOKUP(AG317,TechnicalSuccess,2,FALSE))*AK317),0)</f>
        <v/>
      </c>
      <c r="BC317" s="133" t="str">
        <f t="shared" si="44"/>
        <v/>
      </c>
      <c r="BD317" s="133" t="str">
        <f>IF(A317="","",#REF!*VLOOKUP(AG317,TechnicalSuccess,2,FALSE)*AK317)</f>
        <v/>
      </c>
      <c r="BE317" s="134" t="str">
        <f>IFERROR(IF(A317="","",(IF(COUNTIF(Inputs!$A317,"2*")=1,((BA317/10000)*Assumptions!$B$6),((AT317+(AT317*Assumptions!$B$5))/AJ317)*(VLOOKUP(AG317,TechnicalSuccess,2,FALSE))*AK317))),0)</f>
        <v/>
      </c>
      <c r="BF317" s="269"/>
      <c r="BG317" s="269"/>
      <c r="BH317" s="269"/>
      <c r="BI317" s="269"/>
      <c r="BJ317" s="269"/>
      <c r="BK317" s="269"/>
      <c r="BL317" s="269"/>
      <c r="BM317" s="269"/>
      <c r="BN317" s="269"/>
      <c r="BO317" s="269"/>
      <c r="BP317" s="269"/>
      <c r="BQ317" s="283"/>
      <c r="BR317" s="269"/>
      <c r="BS317" s="269"/>
      <c r="BT317" s="269"/>
      <c r="BU317" s="269"/>
      <c r="BV317" s="269"/>
      <c r="BW317" s="269"/>
      <c r="BX317" s="269"/>
      <c r="BY317" s="269"/>
      <c r="BZ317" s="269"/>
      <c r="CA317" s="269"/>
      <c r="CB317" s="269"/>
      <c r="CC317" s="269"/>
      <c r="CD317" s="269"/>
      <c r="CE317" s="269"/>
      <c r="CF317" s="269"/>
      <c r="CG317" s="269"/>
      <c r="CH317" s="269"/>
      <c r="CI317" s="102" t="str">
        <f>IFERROR(IF(A317="","",IF(COUNTIF(Inputs!$A317,"2*")=1,(Inputs!BA317*Assumptions!$B$35),BA317*(VLOOKUP(F317,GHGConversion,2,FALSE)))),0)</f>
        <v/>
      </c>
      <c r="CJ317" s="134" t="str">
        <f t="shared" si="45"/>
        <v/>
      </c>
      <c r="CK317" s="12" t="str">
        <f t="shared" si="46"/>
        <v/>
      </c>
      <c r="CL317" s="99" t="str">
        <f t="shared" si="47"/>
        <v/>
      </c>
      <c r="CM317" s="99" t="str">
        <f t="shared" si="48"/>
        <v/>
      </c>
      <c r="CN317" s="99"/>
      <c r="CO317" s="99" t="str">
        <f t="shared" si="49"/>
        <v/>
      </c>
      <c r="CP317" s="99" t="str">
        <f t="shared" si="50"/>
        <v/>
      </c>
      <c r="CQ317" s="99" t="str">
        <f t="shared" si="51"/>
        <v/>
      </c>
    </row>
    <row r="318" spans="53:95">
      <c r="BA318" s="132" t="str">
        <f t="shared" si="43"/>
        <v/>
      </c>
      <c r="BB318" s="102" t="str">
        <f>IFERROR(IF(A318="","",AS318*Assumptions!$B$4*(VLOOKUP(AG318,TechnicalSuccess,2,FALSE))*AK318),0)</f>
        <v/>
      </c>
      <c r="BC318" s="133" t="str">
        <f t="shared" si="44"/>
        <v/>
      </c>
      <c r="BD318" s="133" t="str">
        <f>IF(A318="","",#REF!*VLOOKUP(AG318,TechnicalSuccess,2,FALSE)*AK318)</f>
        <v/>
      </c>
      <c r="BE318" s="134" t="str">
        <f>IFERROR(IF(A318="","",(IF(COUNTIF(Inputs!$A318,"2*")=1,((BA318/10000)*Assumptions!$B$6),((AT318+(AT318*Assumptions!$B$5))/AJ318)*(VLOOKUP(AG318,TechnicalSuccess,2,FALSE))*AK318))),0)</f>
        <v/>
      </c>
      <c r="BF318" s="269"/>
      <c r="BG318" s="269"/>
      <c r="BH318" s="269"/>
      <c r="BI318" s="269"/>
      <c r="BJ318" s="269"/>
      <c r="BK318" s="269"/>
      <c r="BL318" s="269"/>
      <c r="BM318" s="269"/>
      <c r="BN318" s="269"/>
      <c r="BO318" s="269"/>
      <c r="BP318" s="269"/>
      <c r="BQ318" s="283"/>
      <c r="BR318" s="269"/>
      <c r="BS318" s="269"/>
      <c r="BT318" s="269"/>
      <c r="BU318" s="269"/>
      <c r="BV318" s="269"/>
      <c r="BW318" s="269"/>
      <c r="BX318" s="269"/>
      <c r="BY318" s="269"/>
      <c r="BZ318" s="269"/>
      <c r="CA318" s="269"/>
      <c r="CB318" s="269"/>
      <c r="CC318" s="269"/>
      <c r="CD318" s="269"/>
      <c r="CE318" s="269"/>
      <c r="CF318" s="269"/>
      <c r="CG318" s="269"/>
      <c r="CH318" s="269"/>
      <c r="CI318" s="102" t="str">
        <f>IFERROR(IF(A318="","",IF(COUNTIF(Inputs!$A318,"2*")=1,(Inputs!BA318*Assumptions!$B$35),BA318*(VLOOKUP(F318,GHGConversion,2,FALSE)))),0)</f>
        <v/>
      </c>
      <c r="CJ318" s="134" t="str">
        <f t="shared" si="45"/>
        <v/>
      </c>
      <c r="CK318" s="12" t="str">
        <f t="shared" si="46"/>
        <v/>
      </c>
      <c r="CL318" s="99" t="str">
        <f t="shared" si="47"/>
        <v/>
      </c>
      <c r="CM318" s="99" t="str">
        <f t="shared" si="48"/>
        <v/>
      </c>
      <c r="CN318" s="99"/>
      <c r="CO318" s="99" t="str">
        <f t="shared" si="49"/>
        <v/>
      </c>
      <c r="CP318" s="99" t="str">
        <f t="shared" si="50"/>
        <v/>
      </c>
      <c r="CQ318" s="99" t="str">
        <f t="shared" si="51"/>
        <v/>
      </c>
    </row>
    <row r="319" spans="53:95">
      <c r="BA319" s="132" t="str">
        <f t="shared" si="43"/>
        <v/>
      </c>
      <c r="BB319" s="102" t="str">
        <f>IFERROR(IF(A319="","",AS319*Assumptions!$B$4*(VLOOKUP(AG319,TechnicalSuccess,2,FALSE))*AK319),0)</f>
        <v/>
      </c>
      <c r="BC319" s="133" t="str">
        <f t="shared" si="44"/>
        <v/>
      </c>
      <c r="BD319" s="133" t="str">
        <f>IF(A319="","",#REF!*VLOOKUP(AG319,TechnicalSuccess,2,FALSE)*AK319)</f>
        <v/>
      </c>
      <c r="BE319" s="134" t="str">
        <f>IFERROR(IF(A319="","",(IF(COUNTIF(Inputs!$A319,"2*")=1,((BA319/10000)*Assumptions!$B$6),((AT319+(AT319*Assumptions!$B$5))/AJ319)*(VLOOKUP(AG319,TechnicalSuccess,2,FALSE))*AK319))),0)</f>
        <v/>
      </c>
      <c r="BF319" s="269"/>
      <c r="BG319" s="269"/>
      <c r="BH319" s="269"/>
      <c r="BI319" s="269"/>
      <c r="BJ319" s="269"/>
      <c r="BK319" s="269"/>
      <c r="BL319" s="269"/>
      <c r="BM319" s="269"/>
      <c r="BN319" s="269"/>
      <c r="BO319" s="269"/>
      <c r="BP319" s="269"/>
      <c r="BQ319" s="283"/>
      <c r="BR319" s="269"/>
      <c r="BS319" s="269"/>
      <c r="BT319" s="269"/>
      <c r="BU319" s="269"/>
      <c r="BV319" s="269"/>
      <c r="BW319" s="269"/>
      <c r="BX319" s="269"/>
      <c r="BY319" s="269"/>
      <c r="BZ319" s="269"/>
      <c r="CA319" s="269"/>
      <c r="CB319" s="269"/>
      <c r="CC319" s="269"/>
      <c r="CD319" s="269"/>
      <c r="CE319" s="269"/>
      <c r="CF319" s="269"/>
      <c r="CG319" s="269"/>
      <c r="CH319" s="269"/>
      <c r="CI319" s="102" t="str">
        <f>IFERROR(IF(A319="","",IF(COUNTIF(Inputs!$A319,"2*")=1,(Inputs!BA319*Assumptions!$B$35),BA319*(VLOOKUP(F319,GHGConversion,2,FALSE)))),0)</f>
        <v/>
      </c>
      <c r="CJ319" s="134" t="str">
        <f t="shared" si="45"/>
        <v/>
      </c>
      <c r="CK319" s="12" t="str">
        <f t="shared" si="46"/>
        <v/>
      </c>
      <c r="CL319" s="99" t="str">
        <f t="shared" si="47"/>
        <v/>
      </c>
      <c r="CM319" s="99" t="str">
        <f t="shared" si="48"/>
        <v/>
      </c>
      <c r="CN319" s="99"/>
      <c r="CO319" s="99" t="str">
        <f t="shared" si="49"/>
        <v/>
      </c>
      <c r="CP319" s="99" t="str">
        <f t="shared" si="50"/>
        <v/>
      </c>
      <c r="CQ319" s="99" t="str">
        <f t="shared" si="51"/>
        <v/>
      </c>
    </row>
    <row r="320" spans="53:95">
      <c r="BA320" s="132" t="str">
        <f t="shared" si="43"/>
        <v/>
      </c>
      <c r="BB320" s="102" t="str">
        <f>IFERROR(IF(A320="","",AS320*Assumptions!$B$4*(VLOOKUP(AG320,TechnicalSuccess,2,FALSE))*AK320),0)</f>
        <v/>
      </c>
      <c r="BC320" s="133" t="str">
        <f t="shared" si="44"/>
        <v/>
      </c>
      <c r="BD320" s="133" t="str">
        <f>IF(A320="","",#REF!*VLOOKUP(AG320,TechnicalSuccess,2,FALSE)*AK320)</f>
        <v/>
      </c>
      <c r="BE320" s="134" t="str">
        <f>IFERROR(IF(A320="","",(IF(COUNTIF(Inputs!$A320,"2*")=1,((BA320/10000)*Assumptions!$B$6),((AT320+(AT320*Assumptions!$B$5))/AJ320)*(VLOOKUP(AG320,TechnicalSuccess,2,FALSE))*AK320))),0)</f>
        <v/>
      </c>
      <c r="BF320" s="269"/>
      <c r="BG320" s="269"/>
      <c r="BH320" s="269"/>
      <c r="BI320" s="269"/>
      <c r="BJ320" s="269"/>
      <c r="BK320" s="269"/>
      <c r="BL320" s="269"/>
      <c r="BM320" s="269"/>
      <c r="BN320" s="269"/>
      <c r="BO320" s="269"/>
      <c r="BP320" s="269"/>
      <c r="BQ320" s="283"/>
      <c r="BR320" s="269"/>
      <c r="BS320" s="269"/>
      <c r="BT320" s="269"/>
      <c r="BU320" s="269"/>
      <c r="BV320" s="269"/>
      <c r="BW320" s="269"/>
      <c r="BX320" s="269"/>
      <c r="BY320" s="269"/>
      <c r="BZ320" s="269"/>
      <c r="CA320" s="269"/>
      <c r="CB320" s="269"/>
      <c r="CC320" s="269"/>
      <c r="CD320" s="269"/>
      <c r="CE320" s="269"/>
      <c r="CF320" s="269"/>
      <c r="CG320" s="269"/>
      <c r="CH320" s="269"/>
      <c r="CI320" s="102" t="str">
        <f>IFERROR(IF(A320="","",IF(COUNTIF(Inputs!$A320,"2*")=1,(Inputs!BA320*Assumptions!$B$35),BA320*(VLOOKUP(F320,GHGConversion,2,FALSE)))),0)</f>
        <v/>
      </c>
      <c r="CJ320" s="134" t="str">
        <f t="shared" si="45"/>
        <v/>
      </c>
      <c r="CK320" s="12" t="str">
        <f t="shared" si="46"/>
        <v/>
      </c>
      <c r="CL320" s="99" t="str">
        <f t="shared" si="47"/>
        <v/>
      </c>
      <c r="CM320" s="99" t="str">
        <f t="shared" si="48"/>
        <v/>
      </c>
      <c r="CN320" s="99"/>
      <c r="CO320" s="99" t="str">
        <f t="shared" si="49"/>
        <v/>
      </c>
      <c r="CP320" s="99" t="str">
        <f t="shared" si="50"/>
        <v/>
      </c>
      <c r="CQ320" s="99" t="str">
        <f t="shared" si="51"/>
        <v/>
      </c>
    </row>
    <row r="321" spans="53:95">
      <c r="BA321" s="132" t="str">
        <f t="shared" si="43"/>
        <v/>
      </c>
      <c r="BB321" s="102" t="str">
        <f>IFERROR(IF(A321="","",AS321*Assumptions!$B$4*(VLOOKUP(AG321,TechnicalSuccess,2,FALSE))*AK321),0)</f>
        <v/>
      </c>
      <c r="BC321" s="133" t="str">
        <f t="shared" si="44"/>
        <v/>
      </c>
      <c r="BD321" s="133" t="str">
        <f>IF(A321="","",#REF!*VLOOKUP(AG321,TechnicalSuccess,2,FALSE)*AK321)</f>
        <v/>
      </c>
      <c r="BE321" s="134" t="str">
        <f>IFERROR(IF(A321="","",(IF(COUNTIF(Inputs!$A321,"2*")=1,((BA321/10000)*Assumptions!$B$6),((AT321+(AT321*Assumptions!$B$5))/AJ321)*(VLOOKUP(AG321,TechnicalSuccess,2,FALSE))*AK321))),0)</f>
        <v/>
      </c>
      <c r="BF321" s="269"/>
      <c r="BG321" s="269"/>
      <c r="BH321" s="269"/>
      <c r="BI321" s="269"/>
      <c r="BJ321" s="269"/>
      <c r="BK321" s="269"/>
      <c r="BL321" s="269"/>
      <c r="BM321" s="269"/>
      <c r="BN321" s="269"/>
      <c r="BO321" s="269"/>
      <c r="BP321" s="269"/>
      <c r="BQ321" s="283"/>
      <c r="BR321" s="269"/>
      <c r="BS321" s="269"/>
      <c r="BT321" s="269"/>
      <c r="BU321" s="269"/>
      <c r="BV321" s="269"/>
      <c r="BW321" s="269"/>
      <c r="BX321" s="269"/>
      <c r="BY321" s="269"/>
      <c r="BZ321" s="269"/>
      <c r="CA321" s="269"/>
      <c r="CB321" s="269"/>
      <c r="CC321" s="269"/>
      <c r="CD321" s="269"/>
      <c r="CE321" s="269"/>
      <c r="CF321" s="269"/>
      <c r="CG321" s="269"/>
      <c r="CH321" s="269"/>
      <c r="CI321" s="102" t="str">
        <f>IFERROR(IF(A321="","",IF(COUNTIF(Inputs!$A321,"2*")=1,(Inputs!BA321*Assumptions!$B$35),BA321*(VLOOKUP(F321,GHGConversion,2,FALSE)))),0)</f>
        <v/>
      </c>
      <c r="CJ321" s="134" t="str">
        <f t="shared" si="45"/>
        <v/>
      </c>
      <c r="CK321" s="12" t="str">
        <f t="shared" si="46"/>
        <v/>
      </c>
      <c r="CL321" s="99" t="str">
        <f t="shared" si="47"/>
        <v/>
      </c>
      <c r="CM321" s="99" t="str">
        <f t="shared" si="48"/>
        <v/>
      </c>
      <c r="CN321" s="99"/>
      <c r="CO321" s="99" t="str">
        <f t="shared" si="49"/>
        <v/>
      </c>
      <c r="CP321" s="99" t="str">
        <f t="shared" si="50"/>
        <v/>
      </c>
      <c r="CQ321" s="99" t="str">
        <f t="shared" si="51"/>
        <v/>
      </c>
    </row>
    <row r="322" spans="53:95">
      <c r="BA322" s="132" t="str">
        <f t="shared" si="43"/>
        <v/>
      </c>
      <c r="BB322" s="102" t="str">
        <f>IFERROR(IF(A322="","",AS322*Assumptions!$B$4*(VLOOKUP(AG322,TechnicalSuccess,2,FALSE))*AK322),0)</f>
        <v/>
      </c>
      <c r="BC322" s="133" t="str">
        <f t="shared" si="44"/>
        <v/>
      </c>
      <c r="BD322" s="133" t="str">
        <f>IF(A322="","",#REF!*VLOOKUP(AG322,TechnicalSuccess,2,FALSE)*AK322)</f>
        <v/>
      </c>
      <c r="BE322" s="134" t="str">
        <f>IFERROR(IF(A322="","",(IF(COUNTIF(Inputs!$A322,"2*")=1,((BA322/10000)*Assumptions!$B$6),((AT322+(AT322*Assumptions!$B$5))/AJ322)*(VLOOKUP(AG322,TechnicalSuccess,2,FALSE))*AK322))),0)</f>
        <v/>
      </c>
      <c r="BF322" s="269"/>
      <c r="BG322" s="269"/>
      <c r="BH322" s="269"/>
      <c r="BI322" s="269"/>
      <c r="BJ322" s="269"/>
      <c r="BK322" s="269"/>
      <c r="BL322" s="269"/>
      <c r="BM322" s="269"/>
      <c r="BN322" s="269"/>
      <c r="BO322" s="269"/>
      <c r="BP322" s="269"/>
      <c r="BQ322" s="283"/>
      <c r="BR322" s="269"/>
      <c r="BS322" s="269"/>
      <c r="BT322" s="269"/>
      <c r="BU322" s="269"/>
      <c r="BV322" s="269"/>
      <c r="BW322" s="269"/>
      <c r="BX322" s="269"/>
      <c r="BY322" s="269"/>
      <c r="BZ322" s="269"/>
      <c r="CA322" s="269"/>
      <c r="CB322" s="269"/>
      <c r="CC322" s="269"/>
      <c r="CD322" s="269"/>
      <c r="CE322" s="269"/>
      <c r="CF322" s="269"/>
      <c r="CG322" s="269"/>
      <c r="CH322" s="269"/>
      <c r="CI322" s="102" t="str">
        <f>IFERROR(IF(A322="","",IF(COUNTIF(Inputs!$A322,"2*")=1,(Inputs!BA322*Assumptions!$B$35),BA322*(VLOOKUP(F322,GHGConversion,2,FALSE)))),0)</f>
        <v/>
      </c>
      <c r="CJ322" s="134" t="str">
        <f t="shared" si="45"/>
        <v/>
      </c>
      <c r="CK322" s="12" t="str">
        <f t="shared" si="46"/>
        <v/>
      </c>
      <c r="CL322" s="99" t="str">
        <f t="shared" si="47"/>
        <v/>
      </c>
      <c r="CM322" s="99" t="str">
        <f t="shared" si="48"/>
        <v/>
      </c>
      <c r="CN322" s="99"/>
      <c r="CO322" s="99" t="str">
        <f t="shared" si="49"/>
        <v/>
      </c>
      <c r="CP322" s="99" t="str">
        <f t="shared" si="50"/>
        <v/>
      </c>
      <c r="CQ322" s="99" t="str">
        <f t="shared" si="51"/>
        <v/>
      </c>
    </row>
    <row r="323" spans="53:95">
      <c r="BA323" s="132" t="str">
        <f t="shared" si="43"/>
        <v/>
      </c>
      <c r="BB323" s="102" t="str">
        <f>IFERROR(IF(A323="","",AS323*Assumptions!$B$4*(VLOOKUP(AG323,TechnicalSuccess,2,FALSE))*AK323),0)</f>
        <v/>
      </c>
      <c r="BC323" s="133" t="str">
        <f t="shared" si="44"/>
        <v/>
      </c>
      <c r="BD323" s="133" t="str">
        <f>IF(A323="","",#REF!*VLOOKUP(AG323,TechnicalSuccess,2,FALSE)*AK323)</f>
        <v/>
      </c>
      <c r="BE323" s="134" t="str">
        <f>IFERROR(IF(A323="","",(IF(COUNTIF(Inputs!$A323,"2*")=1,((BA323/10000)*Assumptions!$B$6),((AT323+(AT323*Assumptions!$B$5))/AJ323)*(VLOOKUP(AG323,TechnicalSuccess,2,FALSE))*AK323))),0)</f>
        <v/>
      </c>
      <c r="BF323" s="269"/>
      <c r="BG323" s="269"/>
      <c r="BH323" s="269"/>
      <c r="BI323" s="269"/>
      <c r="BJ323" s="269"/>
      <c r="BK323" s="269"/>
      <c r="BL323" s="269"/>
      <c r="BM323" s="269"/>
      <c r="BN323" s="269"/>
      <c r="BO323" s="269"/>
      <c r="BP323" s="269"/>
      <c r="BQ323" s="283"/>
      <c r="BR323" s="269"/>
      <c r="BS323" s="269"/>
      <c r="BT323" s="269"/>
      <c r="BU323" s="269"/>
      <c r="BV323" s="269"/>
      <c r="BW323" s="269"/>
      <c r="BX323" s="269"/>
      <c r="BY323" s="269"/>
      <c r="BZ323" s="269"/>
      <c r="CA323" s="269"/>
      <c r="CB323" s="269"/>
      <c r="CC323" s="269"/>
      <c r="CD323" s="269"/>
      <c r="CE323" s="269"/>
      <c r="CF323" s="269"/>
      <c r="CG323" s="269"/>
      <c r="CH323" s="269"/>
      <c r="CI323" s="102" t="str">
        <f>IFERROR(IF(A323="","",IF(COUNTIF(Inputs!$A323,"2*")=1,(Inputs!BA323*Assumptions!$B$35),BA323*(VLOOKUP(F323,GHGConversion,2,FALSE)))),0)</f>
        <v/>
      </c>
      <c r="CJ323" s="134" t="str">
        <f t="shared" si="45"/>
        <v/>
      </c>
      <c r="CK323" s="12" t="str">
        <f t="shared" si="46"/>
        <v/>
      </c>
      <c r="CL323" s="99" t="str">
        <f t="shared" si="47"/>
        <v/>
      </c>
      <c r="CM323" s="99" t="str">
        <f t="shared" si="48"/>
        <v/>
      </c>
      <c r="CN323" s="99"/>
      <c r="CO323" s="99" t="str">
        <f t="shared" si="49"/>
        <v/>
      </c>
      <c r="CP323" s="99" t="str">
        <f t="shared" si="50"/>
        <v/>
      </c>
      <c r="CQ323" s="99" t="str">
        <f t="shared" si="51"/>
        <v/>
      </c>
    </row>
    <row r="324" spans="53:95">
      <c r="BA324" s="132" t="str">
        <f t="shared" si="43"/>
        <v/>
      </c>
      <c r="BB324" s="102" t="str">
        <f>IFERROR(IF(A324="","",AS324*Assumptions!$B$4*(VLOOKUP(AG324,TechnicalSuccess,2,FALSE))*AK324),0)</f>
        <v/>
      </c>
      <c r="BC324" s="133" t="str">
        <f t="shared" si="44"/>
        <v/>
      </c>
      <c r="BD324" s="133" t="str">
        <f>IF(A324="","",#REF!*VLOOKUP(AG324,TechnicalSuccess,2,FALSE)*AK324)</f>
        <v/>
      </c>
      <c r="BE324" s="134" t="str">
        <f>IFERROR(IF(A324="","",(IF(COUNTIF(Inputs!$A324,"2*")=1,((BA324/10000)*Assumptions!$B$6),((AT324+(AT324*Assumptions!$B$5))/AJ324)*(VLOOKUP(AG324,TechnicalSuccess,2,FALSE))*AK324))),0)</f>
        <v/>
      </c>
      <c r="BF324" s="269"/>
      <c r="BG324" s="269"/>
      <c r="BH324" s="269"/>
      <c r="BI324" s="269"/>
      <c r="BJ324" s="269"/>
      <c r="BK324" s="269"/>
      <c r="BL324" s="269"/>
      <c r="BM324" s="269"/>
      <c r="BN324" s="269"/>
      <c r="BO324" s="269"/>
      <c r="BP324" s="269"/>
      <c r="BQ324" s="283"/>
      <c r="BR324" s="269"/>
      <c r="BS324" s="269"/>
      <c r="BT324" s="269"/>
      <c r="BU324" s="269"/>
      <c r="BV324" s="269"/>
      <c r="BW324" s="269"/>
      <c r="BX324" s="269"/>
      <c r="BY324" s="269"/>
      <c r="BZ324" s="269"/>
      <c r="CA324" s="269"/>
      <c r="CB324" s="269"/>
      <c r="CC324" s="269"/>
      <c r="CD324" s="269"/>
      <c r="CE324" s="269"/>
      <c r="CF324" s="269"/>
      <c r="CG324" s="269"/>
      <c r="CH324" s="269"/>
      <c r="CI324" s="102" t="str">
        <f>IFERROR(IF(A324="","",IF(COUNTIF(Inputs!$A324,"2*")=1,(Inputs!BA324*Assumptions!$B$35),BA324*(VLOOKUP(F324,GHGConversion,2,FALSE)))),0)</f>
        <v/>
      </c>
      <c r="CJ324" s="134" t="str">
        <f t="shared" si="45"/>
        <v/>
      </c>
      <c r="CK324" s="12" t="str">
        <f t="shared" si="46"/>
        <v/>
      </c>
      <c r="CL324" s="99" t="str">
        <f t="shared" si="47"/>
        <v/>
      </c>
      <c r="CM324" s="99" t="str">
        <f t="shared" si="48"/>
        <v/>
      </c>
      <c r="CN324" s="99"/>
      <c r="CO324" s="99" t="str">
        <f t="shared" si="49"/>
        <v/>
      </c>
      <c r="CP324" s="99" t="str">
        <f t="shared" si="50"/>
        <v/>
      </c>
      <c r="CQ324" s="99" t="str">
        <f t="shared" si="51"/>
        <v/>
      </c>
    </row>
    <row r="325" spans="53:95">
      <c r="BA325" s="132" t="str">
        <f t="shared" si="43"/>
        <v/>
      </c>
      <c r="BB325" s="102" t="str">
        <f>IFERROR(IF(A325="","",AS325*Assumptions!$B$4*(VLOOKUP(AG325,TechnicalSuccess,2,FALSE))*AK325),0)</f>
        <v/>
      </c>
      <c r="BC325" s="133" t="str">
        <f t="shared" si="44"/>
        <v/>
      </c>
      <c r="BD325" s="133" t="str">
        <f>IF(A325="","",#REF!*VLOOKUP(AG325,TechnicalSuccess,2,FALSE)*AK325)</f>
        <v/>
      </c>
      <c r="BE325" s="134" t="str">
        <f>IFERROR(IF(A325="","",(IF(COUNTIF(Inputs!$A325,"2*")=1,((BA325/10000)*Assumptions!$B$6),((AT325+(AT325*Assumptions!$B$5))/AJ325)*(VLOOKUP(AG325,TechnicalSuccess,2,FALSE))*AK325))),0)</f>
        <v/>
      </c>
      <c r="BF325" s="269"/>
      <c r="BG325" s="269"/>
      <c r="BH325" s="269"/>
      <c r="BI325" s="269"/>
      <c r="BJ325" s="269"/>
      <c r="BK325" s="269"/>
      <c r="BL325" s="269"/>
      <c r="BM325" s="269"/>
      <c r="BN325" s="269"/>
      <c r="BO325" s="269"/>
      <c r="BP325" s="269"/>
      <c r="BQ325" s="283"/>
      <c r="BR325" s="269"/>
      <c r="BS325" s="269"/>
      <c r="BT325" s="269"/>
      <c r="BU325" s="269"/>
      <c r="BV325" s="269"/>
      <c r="BW325" s="269"/>
      <c r="BX325" s="269"/>
      <c r="BY325" s="269"/>
      <c r="BZ325" s="269"/>
      <c r="CA325" s="269"/>
      <c r="CB325" s="269"/>
      <c r="CC325" s="269"/>
      <c r="CD325" s="269"/>
      <c r="CE325" s="269"/>
      <c r="CF325" s="269"/>
      <c r="CG325" s="269"/>
      <c r="CH325" s="269"/>
      <c r="CI325" s="102" t="str">
        <f>IFERROR(IF(A325="","",IF(COUNTIF(Inputs!$A325,"2*")=1,(Inputs!BA325*Assumptions!$B$35),BA325*(VLOOKUP(F325,GHGConversion,2,FALSE)))),0)</f>
        <v/>
      </c>
      <c r="CJ325" s="134" t="str">
        <f t="shared" si="45"/>
        <v/>
      </c>
      <c r="CK325" s="12" t="str">
        <f t="shared" si="46"/>
        <v/>
      </c>
      <c r="CL325" s="99" t="str">
        <f t="shared" si="47"/>
        <v/>
      </c>
      <c r="CM325" s="99" t="str">
        <f t="shared" si="48"/>
        <v/>
      </c>
      <c r="CN325" s="99"/>
      <c r="CO325" s="99" t="str">
        <f t="shared" si="49"/>
        <v/>
      </c>
      <c r="CP325" s="99" t="str">
        <f t="shared" si="50"/>
        <v/>
      </c>
      <c r="CQ325" s="99" t="str">
        <f t="shared" si="51"/>
        <v/>
      </c>
    </row>
    <row r="326" spans="53:95">
      <c r="BA326" s="132" t="str">
        <f t="shared" si="43"/>
        <v/>
      </c>
      <c r="BB326" s="102" t="str">
        <f>IFERROR(IF(A326="","",AS326*Assumptions!$B$4*(VLOOKUP(AG326,TechnicalSuccess,2,FALSE))*AK326),0)</f>
        <v/>
      </c>
      <c r="BC326" s="133" t="str">
        <f t="shared" si="44"/>
        <v/>
      </c>
      <c r="BD326" s="133" t="str">
        <f>IF(A326="","",#REF!*VLOOKUP(AG326,TechnicalSuccess,2,FALSE)*AK326)</f>
        <v/>
      </c>
      <c r="BE326" s="134" t="str">
        <f>IFERROR(IF(A326="","",(IF(COUNTIF(Inputs!$A326,"2*")=1,((BA326/10000)*Assumptions!$B$6),((AT326+(AT326*Assumptions!$B$5))/AJ326)*(VLOOKUP(AG326,TechnicalSuccess,2,FALSE))*AK326))),0)</f>
        <v/>
      </c>
      <c r="BF326" s="269"/>
      <c r="BG326" s="269"/>
      <c r="BH326" s="269"/>
      <c r="BI326" s="269"/>
      <c r="BJ326" s="269"/>
      <c r="BK326" s="269"/>
      <c r="BL326" s="269"/>
      <c r="BM326" s="269"/>
      <c r="BN326" s="269"/>
      <c r="BO326" s="269"/>
      <c r="BP326" s="269"/>
      <c r="BQ326" s="283"/>
      <c r="BR326" s="269"/>
      <c r="BS326" s="269"/>
      <c r="BT326" s="269"/>
      <c r="BU326" s="269"/>
      <c r="BV326" s="269"/>
      <c r="BW326" s="269"/>
      <c r="BX326" s="269"/>
      <c r="BY326" s="269"/>
      <c r="BZ326" s="269"/>
      <c r="CA326" s="269"/>
      <c r="CB326" s="269"/>
      <c r="CC326" s="269"/>
      <c r="CD326" s="269"/>
      <c r="CE326" s="269"/>
      <c r="CF326" s="269"/>
      <c r="CG326" s="269"/>
      <c r="CH326" s="269"/>
      <c r="CI326" s="102" t="str">
        <f>IFERROR(IF(A326="","",IF(COUNTIF(Inputs!$A326,"2*")=1,(Inputs!BA326*Assumptions!$B$35),BA326*(VLOOKUP(F326,GHGConversion,2,FALSE)))),0)</f>
        <v/>
      </c>
      <c r="CJ326" s="134" t="str">
        <f t="shared" si="45"/>
        <v/>
      </c>
      <c r="CK326" s="12" t="str">
        <f t="shared" si="46"/>
        <v/>
      </c>
      <c r="CL326" s="99" t="str">
        <f t="shared" si="47"/>
        <v/>
      </c>
      <c r="CM326" s="99" t="str">
        <f t="shared" si="48"/>
        <v/>
      </c>
      <c r="CN326" s="99"/>
      <c r="CO326" s="99" t="str">
        <f t="shared" si="49"/>
        <v/>
      </c>
      <c r="CP326" s="99" t="str">
        <f t="shared" si="50"/>
        <v/>
      </c>
      <c r="CQ326" s="99" t="str">
        <f t="shared" si="51"/>
        <v/>
      </c>
    </row>
    <row r="327" spans="53:95">
      <c r="BA327" s="132" t="str">
        <f t="shared" si="43"/>
        <v/>
      </c>
      <c r="BB327" s="102" t="str">
        <f>IFERROR(IF(A327="","",AS327*Assumptions!$B$4*(VLOOKUP(AG327,TechnicalSuccess,2,FALSE))*AK327),0)</f>
        <v/>
      </c>
      <c r="BC327" s="133" t="str">
        <f t="shared" si="44"/>
        <v/>
      </c>
      <c r="BD327" s="133" t="str">
        <f>IF(A327="","",#REF!*VLOOKUP(AG327,TechnicalSuccess,2,FALSE)*AK327)</f>
        <v/>
      </c>
      <c r="BE327" s="134" t="str">
        <f>IFERROR(IF(A327="","",(IF(COUNTIF(Inputs!$A327,"2*")=1,((BA327/10000)*Assumptions!$B$6),((AT327+(AT327*Assumptions!$B$5))/AJ327)*(VLOOKUP(AG327,TechnicalSuccess,2,FALSE))*AK327))),0)</f>
        <v/>
      </c>
      <c r="BF327" s="269"/>
      <c r="BG327" s="269"/>
      <c r="BH327" s="269"/>
      <c r="BI327" s="269"/>
      <c r="BJ327" s="269"/>
      <c r="BK327" s="269"/>
      <c r="BL327" s="269"/>
      <c r="BM327" s="269"/>
      <c r="BN327" s="269"/>
      <c r="BO327" s="269"/>
      <c r="BP327" s="269"/>
      <c r="BQ327" s="283"/>
      <c r="BR327" s="269"/>
      <c r="BS327" s="269"/>
      <c r="BT327" s="269"/>
      <c r="BU327" s="269"/>
      <c r="BV327" s="269"/>
      <c r="BW327" s="269"/>
      <c r="BX327" s="269"/>
      <c r="BY327" s="269"/>
      <c r="BZ327" s="269"/>
      <c r="CA327" s="269"/>
      <c r="CB327" s="269"/>
      <c r="CC327" s="269"/>
      <c r="CD327" s="269"/>
      <c r="CE327" s="269"/>
      <c r="CF327" s="269"/>
      <c r="CG327" s="269"/>
      <c r="CH327" s="269"/>
      <c r="CI327" s="102" t="str">
        <f>IFERROR(IF(A327="","",IF(COUNTIF(Inputs!$A327,"2*")=1,(Inputs!BA327*Assumptions!$B$35),BA327*(VLOOKUP(F327,GHGConversion,2,FALSE)))),0)</f>
        <v/>
      </c>
      <c r="CJ327" s="134" t="str">
        <f t="shared" si="45"/>
        <v/>
      </c>
      <c r="CK327" s="12" t="str">
        <f t="shared" si="46"/>
        <v/>
      </c>
      <c r="CL327" s="99" t="str">
        <f t="shared" si="47"/>
        <v/>
      </c>
      <c r="CM327" s="99" t="str">
        <f t="shared" si="48"/>
        <v/>
      </c>
      <c r="CN327" s="99"/>
      <c r="CO327" s="99" t="str">
        <f t="shared" si="49"/>
        <v/>
      </c>
      <c r="CP327" s="99" t="str">
        <f t="shared" si="50"/>
        <v/>
      </c>
      <c r="CQ327" s="99" t="str">
        <f t="shared" si="51"/>
        <v/>
      </c>
    </row>
    <row r="328" spans="53:95">
      <c r="BA328" s="132" t="str">
        <f t="shared" si="43"/>
        <v/>
      </c>
      <c r="BB328" s="102" t="str">
        <f>IFERROR(IF(A328="","",AS328*Assumptions!$B$4*(VLOOKUP(AG328,TechnicalSuccess,2,FALSE))*AK328),0)</f>
        <v/>
      </c>
      <c r="BC328" s="133" t="str">
        <f t="shared" si="44"/>
        <v/>
      </c>
      <c r="BD328" s="133" t="str">
        <f>IF(A328="","",#REF!*VLOOKUP(AG328,TechnicalSuccess,2,FALSE)*AK328)</f>
        <v/>
      </c>
      <c r="BE328" s="134" t="str">
        <f>IFERROR(IF(A328="","",(IF(COUNTIF(Inputs!$A328,"2*")=1,((BA328/10000)*Assumptions!$B$6),((AT328+(AT328*Assumptions!$B$5))/AJ328)*(VLOOKUP(AG328,TechnicalSuccess,2,FALSE))*AK328))),0)</f>
        <v/>
      </c>
      <c r="BF328" s="269"/>
      <c r="BG328" s="269"/>
      <c r="BH328" s="269"/>
      <c r="BI328" s="269"/>
      <c r="BJ328" s="269"/>
      <c r="BK328" s="269"/>
      <c r="BL328" s="269"/>
      <c r="BM328" s="269"/>
      <c r="BN328" s="269"/>
      <c r="BO328" s="269"/>
      <c r="BP328" s="269"/>
      <c r="BQ328" s="283"/>
      <c r="BR328" s="269"/>
      <c r="BS328" s="269"/>
      <c r="BT328" s="269"/>
      <c r="BU328" s="269"/>
      <c r="BV328" s="269"/>
      <c r="BW328" s="269"/>
      <c r="BX328" s="269"/>
      <c r="BY328" s="269"/>
      <c r="BZ328" s="269"/>
      <c r="CA328" s="269"/>
      <c r="CB328" s="269"/>
      <c r="CC328" s="269"/>
      <c r="CD328" s="269"/>
      <c r="CE328" s="269"/>
      <c r="CF328" s="269"/>
      <c r="CG328" s="269"/>
      <c r="CH328" s="269"/>
      <c r="CI328" s="102" t="str">
        <f>IFERROR(IF(A328="","",IF(COUNTIF(Inputs!$A328,"2*")=1,(Inputs!BA328*Assumptions!$B$35),BA328*(VLOOKUP(F328,GHGConversion,2,FALSE)))),0)</f>
        <v/>
      </c>
      <c r="CJ328" s="134" t="str">
        <f t="shared" si="45"/>
        <v/>
      </c>
      <c r="CK328" s="12" t="str">
        <f t="shared" si="46"/>
        <v/>
      </c>
      <c r="CL328" s="99" t="str">
        <f t="shared" si="47"/>
        <v/>
      </c>
      <c r="CM328" s="99" t="str">
        <f t="shared" si="48"/>
        <v/>
      </c>
      <c r="CN328" s="99"/>
      <c r="CO328" s="99" t="str">
        <f t="shared" si="49"/>
        <v/>
      </c>
      <c r="CP328" s="99" t="str">
        <f t="shared" si="50"/>
        <v/>
      </c>
      <c r="CQ328" s="99" t="str">
        <f t="shared" si="51"/>
        <v/>
      </c>
    </row>
    <row r="329" spans="53:95">
      <c r="BA329" s="132" t="str">
        <f t="shared" si="43"/>
        <v/>
      </c>
      <c r="BB329" s="102" t="str">
        <f>IFERROR(IF(A329="","",AS329*Assumptions!$B$4*(VLOOKUP(AG329,TechnicalSuccess,2,FALSE))*AK329),0)</f>
        <v/>
      </c>
      <c r="BC329" s="133" t="str">
        <f t="shared" si="44"/>
        <v/>
      </c>
      <c r="BD329" s="133" t="str">
        <f>IF(A329="","",#REF!*VLOOKUP(AG329,TechnicalSuccess,2,FALSE)*AK329)</f>
        <v/>
      </c>
      <c r="BE329" s="134" t="str">
        <f>IFERROR(IF(A329="","",(IF(COUNTIF(Inputs!$A329,"2*")=1,((BA329/10000)*Assumptions!$B$6),((AT329+(AT329*Assumptions!$B$5))/AJ329)*(VLOOKUP(AG329,TechnicalSuccess,2,FALSE))*AK329))),0)</f>
        <v/>
      </c>
      <c r="BF329" s="269"/>
      <c r="BG329" s="269"/>
      <c r="BH329" s="269"/>
      <c r="BI329" s="269"/>
      <c r="BJ329" s="269"/>
      <c r="BK329" s="269"/>
      <c r="BL329" s="269"/>
      <c r="BM329" s="269"/>
      <c r="BN329" s="269"/>
      <c r="BO329" s="269"/>
      <c r="BP329" s="269"/>
      <c r="BQ329" s="283"/>
      <c r="BR329" s="269"/>
      <c r="BS329" s="269"/>
      <c r="BT329" s="269"/>
      <c r="BU329" s="269"/>
      <c r="BV329" s="269"/>
      <c r="BW329" s="269"/>
      <c r="BX329" s="269"/>
      <c r="BY329" s="269"/>
      <c r="BZ329" s="269"/>
      <c r="CA329" s="269"/>
      <c r="CB329" s="269"/>
      <c r="CC329" s="269"/>
      <c r="CD329" s="269"/>
      <c r="CE329" s="269"/>
      <c r="CF329" s="269"/>
      <c r="CG329" s="269"/>
      <c r="CH329" s="269"/>
      <c r="CI329" s="102" t="str">
        <f>IFERROR(IF(A329="","",IF(COUNTIF(Inputs!$A329,"2*")=1,(Inputs!BA329*Assumptions!$B$35),BA329*(VLOOKUP(F329,GHGConversion,2,FALSE)))),0)</f>
        <v/>
      </c>
      <c r="CJ329" s="134" t="str">
        <f t="shared" si="45"/>
        <v/>
      </c>
      <c r="CK329" s="12" t="str">
        <f t="shared" si="46"/>
        <v/>
      </c>
      <c r="CL329" s="99" t="str">
        <f t="shared" si="47"/>
        <v/>
      </c>
      <c r="CM329" s="99" t="str">
        <f t="shared" si="48"/>
        <v/>
      </c>
      <c r="CN329" s="99"/>
      <c r="CO329" s="99" t="str">
        <f t="shared" si="49"/>
        <v/>
      </c>
      <c r="CP329" s="99" t="str">
        <f t="shared" si="50"/>
        <v/>
      </c>
      <c r="CQ329" s="99" t="str">
        <f t="shared" si="51"/>
        <v/>
      </c>
    </row>
    <row r="330" spans="53:95">
      <c r="BA330" s="132" t="str">
        <f t="shared" si="43"/>
        <v/>
      </c>
      <c r="BB330" s="102" t="str">
        <f>IFERROR(IF(A330="","",AS330*Assumptions!$B$4*(VLOOKUP(AG330,TechnicalSuccess,2,FALSE))*AK330),0)</f>
        <v/>
      </c>
      <c r="BC330" s="133" t="str">
        <f t="shared" si="44"/>
        <v/>
      </c>
      <c r="BD330" s="133" t="str">
        <f>IF(A330="","",#REF!*VLOOKUP(AG330,TechnicalSuccess,2,FALSE)*AK330)</f>
        <v/>
      </c>
      <c r="BE330" s="134" t="str">
        <f>IFERROR(IF(A330="","",(IF(COUNTIF(Inputs!$A330,"2*")=1,((BA330/10000)*Assumptions!$B$6),((AT330+(AT330*Assumptions!$B$5))/AJ330)*(VLOOKUP(AG330,TechnicalSuccess,2,FALSE))*AK330))),0)</f>
        <v/>
      </c>
      <c r="BF330" s="269"/>
      <c r="BG330" s="269"/>
      <c r="BH330" s="269"/>
      <c r="BI330" s="269"/>
      <c r="BJ330" s="269"/>
      <c r="BK330" s="269"/>
      <c r="BL330" s="269"/>
      <c r="BM330" s="269"/>
      <c r="BN330" s="269"/>
      <c r="BO330" s="269"/>
      <c r="BP330" s="269"/>
      <c r="BQ330" s="283"/>
      <c r="BR330" s="269"/>
      <c r="BS330" s="269"/>
      <c r="BT330" s="269"/>
      <c r="BU330" s="269"/>
      <c r="BV330" s="269"/>
      <c r="BW330" s="269"/>
      <c r="BX330" s="269"/>
      <c r="BY330" s="269"/>
      <c r="BZ330" s="269"/>
      <c r="CA330" s="269"/>
      <c r="CB330" s="269"/>
      <c r="CC330" s="269"/>
      <c r="CD330" s="269"/>
      <c r="CE330" s="269"/>
      <c r="CF330" s="269"/>
      <c r="CG330" s="269"/>
      <c r="CH330" s="269"/>
      <c r="CI330" s="102" t="str">
        <f>IFERROR(IF(A330="","",IF(COUNTIF(Inputs!$A330,"2*")=1,(Inputs!BA330*Assumptions!$B$35),BA330*(VLOOKUP(F330,GHGConversion,2,FALSE)))),0)</f>
        <v/>
      </c>
      <c r="CJ330" s="134" t="str">
        <f t="shared" si="45"/>
        <v/>
      </c>
      <c r="CK330" s="12" t="str">
        <f t="shared" si="46"/>
        <v/>
      </c>
      <c r="CL330" s="99" t="str">
        <f t="shared" si="47"/>
        <v/>
      </c>
      <c r="CM330" s="99" t="str">
        <f t="shared" si="48"/>
        <v/>
      </c>
      <c r="CN330" s="99"/>
      <c r="CO330" s="99" t="str">
        <f t="shared" si="49"/>
        <v/>
      </c>
      <c r="CP330" s="99" t="str">
        <f t="shared" si="50"/>
        <v/>
      </c>
      <c r="CQ330" s="99" t="str">
        <f t="shared" si="51"/>
        <v/>
      </c>
    </row>
    <row r="331" spans="53:95">
      <c r="BA331" s="132" t="str">
        <f t="shared" si="43"/>
        <v/>
      </c>
      <c r="BB331" s="102" t="str">
        <f>IFERROR(IF(A331="","",AS331*Assumptions!$B$4*(VLOOKUP(AG331,TechnicalSuccess,2,FALSE))*AK331),0)</f>
        <v/>
      </c>
      <c r="BC331" s="133" t="str">
        <f t="shared" si="44"/>
        <v/>
      </c>
      <c r="BD331" s="133" t="str">
        <f>IF(A331="","",#REF!*VLOOKUP(AG331,TechnicalSuccess,2,FALSE)*AK331)</f>
        <v/>
      </c>
      <c r="BE331" s="134" t="str">
        <f>IFERROR(IF(A331="","",(IF(COUNTIF(Inputs!$A331,"2*")=1,((BA331/10000)*Assumptions!$B$6),((AT331+(AT331*Assumptions!$B$5))/AJ331)*(VLOOKUP(AG331,TechnicalSuccess,2,FALSE))*AK331))),0)</f>
        <v/>
      </c>
      <c r="BF331" s="269"/>
      <c r="BG331" s="269"/>
      <c r="BH331" s="269"/>
      <c r="BI331" s="269"/>
      <c r="BJ331" s="269"/>
      <c r="BK331" s="269"/>
      <c r="BL331" s="269"/>
      <c r="BM331" s="269"/>
      <c r="BN331" s="269"/>
      <c r="BO331" s="269"/>
      <c r="BP331" s="269"/>
      <c r="BQ331" s="283"/>
      <c r="BR331" s="269"/>
      <c r="BS331" s="269"/>
      <c r="BT331" s="269"/>
      <c r="BU331" s="269"/>
      <c r="BV331" s="269"/>
      <c r="BW331" s="269"/>
      <c r="BX331" s="269"/>
      <c r="BY331" s="269"/>
      <c r="BZ331" s="269"/>
      <c r="CA331" s="269"/>
      <c r="CB331" s="269"/>
      <c r="CC331" s="269"/>
      <c r="CD331" s="269"/>
      <c r="CE331" s="269"/>
      <c r="CF331" s="269"/>
      <c r="CG331" s="269"/>
      <c r="CH331" s="269"/>
      <c r="CI331" s="102" t="str">
        <f>IFERROR(IF(A331="","",IF(COUNTIF(Inputs!$A331,"2*")=1,(Inputs!BA331*Assumptions!$B$35),BA331*(VLOOKUP(F331,GHGConversion,2,FALSE)))),0)</f>
        <v/>
      </c>
      <c r="CJ331" s="134" t="str">
        <f t="shared" si="45"/>
        <v/>
      </c>
      <c r="CK331" s="12" t="str">
        <f t="shared" si="46"/>
        <v/>
      </c>
      <c r="CL331" s="99" t="str">
        <f t="shared" si="47"/>
        <v/>
      </c>
      <c r="CM331" s="99" t="str">
        <f t="shared" si="48"/>
        <v/>
      </c>
      <c r="CN331" s="99"/>
      <c r="CO331" s="99" t="str">
        <f t="shared" si="49"/>
        <v/>
      </c>
      <c r="CP331" s="99" t="str">
        <f t="shared" si="50"/>
        <v/>
      </c>
      <c r="CQ331" s="99" t="str">
        <f t="shared" si="51"/>
        <v/>
      </c>
    </row>
    <row r="332" spans="53:95">
      <c r="BA332" s="132" t="str">
        <f t="shared" si="43"/>
        <v/>
      </c>
      <c r="BB332" s="102" t="str">
        <f>IFERROR(IF(A332="","",AS332*Assumptions!$B$4*(VLOOKUP(AG332,TechnicalSuccess,2,FALSE))*AK332),0)</f>
        <v/>
      </c>
      <c r="BC332" s="133" t="str">
        <f t="shared" si="44"/>
        <v/>
      </c>
      <c r="BD332" s="133" t="str">
        <f>IF(A332="","",#REF!*VLOOKUP(AG332,TechnicalSuccess,2,FALSE)*AK332)</f>
        <v/>
      </c>
      <c r="BE332" s="134" t="str">
        <f>IFERROR(IF(A332="","",(IF(COUNTIF(Inputs!$A332,"2*")=1,((BA332/10000)*Assumptions!$B$6),((AT332+(AT332*Assumptions!$B$5))/AJ332)*(VLOOKUP(AG332,TechnicalSuccess,2,FALSE))*AK332))),0)</f>
        <v/>
      </c>
      <c r="BF332" s="269"/>
      <c r="BG332" s="269"/>
      <c r="BH332" s="269"/>
      <c r="BI332" s="269"/>
      <c r="BJ332" s="269"/>
      <c r="BK332" s="269"/>
      <c r="BL332" s="269"/>
      <c r="BM332" s="269"/>
      <c r="BN332" s="269"/>
      <c r="BO332" s="269"/>
      <c r="BP332" s="269"/>
      <c r="BQ332" s="283"/>
      <c r="BR332" s="269"/>
      <c r="BS332" s="269"/>
      <c r="BT332" s="269"/>
      <c r="BU332" s="269"/>
      <c r="BV332" s="269"/>
      <c r="BW332" s="269"/>
      <c r="BX332" s="269"/>
      <c r="BY332" s="269"/>
      <c r="BZ332" s="269"/>
      <c r="CA332" s="269"/>
      <c r="CB332" s="269"/>
      <c r="CC332" s="269"/>
      <c r="CD332" s="269"/>
      <c r="CE332" s="269"/>
      <c r="CF332" s="269"/>
      <c r="CG332" s="269"/>
      <c r="CH332" s="269"/>
      <c r="CI332" s="102" t="str">
        <f>IFERROR(IF(A332="","",IF(COUNTIF(Inputs!$A332,"2*")=1,(Inputs!BA332*Assumptions!$B$35),BA332*(VLOOKUP(F332,GHGConversion,2,FALSE)))),0)</f>
        <v/>
      </c>
      <c r="CJ332" s="134" t="str">
        <f t="shared" si="45"/>
        <v/>
      </c>
      <c r="CK332" s="12" t="str">
        <f t="shared" si="46"/>
        <v/>
      </c>
      <c r="CL332" s="99" t="str">
        <f t="shared" si="47"/>
        <v/>
      </c>
      <c r="CM332" s="99" t="str">
        <f t="shared" si="48"/>
        <v/>
      </c>
      <c r="CN332" s="99"/>
      <c r="CO332" s="99" t="str">
        <f t="shared" si="49"/>
        <v/>
      </c>
      <c r="CP332" s="99" t="str">
        <f t="shared" si="50"/>
        <v/>
      </c>
      <c r="CQ332" s="99" t="str">
        <f t="shared" si="51"/>
        <v/>
      </c>
    </row>
    <row r="333" spans="53:95">
      <c r="BA333" s="132" t="str">
        <f t="shared" si="43"/>
        <v/>
      </c>
      <c r="BB333" s="102" t="str">
        <f>IFERROR(IF(A333="","",AS333*Assumptions!$B$4*(VLOOKUP(AG333,TechnicalSuccess,2,FALSE))*AK333),0)</f>
        <v/>
      </c>
      <c r="BC333" s="133" t="str">
        <f t="shared" si="44"/>
        <v/>
      </c>
      <c r="BD333" s="133" t="str">
        <f>IF(A333="","",#REF!*VLOOKUP(AG333,TechnicalSuccess,2,FALSE)*AK333)</f>
        <v/>
      </c>
      <c r="BE333" s="134" t="str">
        <f>IFERROR(IF(A333="","",(IF(COUNTIF(Inputs!$A333,"2*")=1,((BA333/10000)*Assumptions!$B$6),((AT333+(AT333*Assumptions!$B$5))/AJ333)*(VLOOKUP(AG333,TechnicalSuccess,2,FALSE))*AK333))),0)</f>
        <v/>
      </c>
      <c r="BF333" s="269"/>
      <c r="BG333" s="269"/>
      <c r="BH333" s="269"/>
      <c r="BI333" s="269"/>
      <c r="BJ333" s="269"/>
      <c r="BK333" s="269"/>
      <c r="BL333" s="269"/>
      <c r="BM333" s="269"/>
      <c r="BN333" s="269"/>
      <c r="BO333" s="269"/>
      <c r="BP333" s="269"/>
      <c r="BQ333" s="283"/>
      <c r="BR333" s="269"/>
      <c r="BS333" s="269"/>
      <c r="BT333" s="269"/>
      <c r="BU333" s="269"/>
      <c r="BV333" s="269"/>
      <c r="BW333" s="269"/>
      <c r="BX333" s="269"/>
      <c r="BY333" s="269"/>
      <c r="BZ333" s="269"/>
      <c r="CA333" s="269"/>
      <c r="CB333" s="269"/>
      <c r="CC333" s="269"/>
      <c r="CD333" s="269"/>
      <c r="CE333" s="269"/>
      <c r="CF333" s="269"/>
      <c r="CG333" s="269"/>
      <c r="CH333" s="269"/>
      <c r="CI333" s="102" t="str">
        <f>IFERROR(IF(A333="","",IF(COUNTIF(Inputs!$A333,"2*")=1,(Inputs!BA333*Assumptions!$B$35),BA333*(VLOOKUP(F333,GHGConversion,2,FALSE)))),0)</f>
        <v/>
      </c>
      <c r="CJ333" s="134" t="str">
        <f t="shared" si="45"/>
        <v/>
      </c>
      <c r="CK333" s="12" t="str">
        <f t="shared" si="46"/>
        <v/>
      </c>
      <c r="CL333" s="99" t="str">
        <f t="shared" si="47"/>
        <v/>
      </c>
      <c r="CM333" s="99" t="str">
        <f t="shared" si="48"/>
        <v/>
      </c>
      <c r="CN333" s="99"/>
      <c r="CO333" s="99" t="str">
        <f t="shared" si="49"/>
        <v/>
      </c>
      <c r="CP333" s="99" t="str">
        <f t="shared" si="50"/>
        <v/>
      </c>
      <c r="CQ333" s="99" t="str">
        <f t="shared" si="51"/>
        <v/>
      </c>
    </row>
    <row r="334" spans="53:95">
      <c r="BA334" s="132" t="str">
        <f t="shared" si="43"/>
        <v/>
      </c>
      <c r="BB334" s="102" t="str">
        <f>IFERROR(IF(A334="","",AS334*Assumptions!$B$4*(VLOOKUP(AG334,TechnicalSuccess,2,FALSE))*AK334),0)</f>
        <v/>
      </c>
      <c r="BC334" s="133" t="str">
        <f t="shared" si="44"/>
        <v/>
      </c>
      <c r="BD334" s="133" t="str">
        <f>IF(A334="","",#REF!*VLOOKUP(AG334,TechnicalSuccess,2,FALSE)*AK334)</f>
        <v/>
      </c>
      <c r="BE334" s="134" t="str">
        <f>IFERROR(IF(A334="","",(IF(COUNTIF(Inputs!$A334,"2*")=1,((BA334/10000)*Assumptions!$B$6),((AT334+(AT334*Assumptions!$B$5))/AJ334)*(VLOOKUP(AG334,TechnicalSuccess,2,FALSE))*AK334))),0)</f>
        <v/>
      </c>
      <c r="BF334" s="269"/>
      <c r="BG334" s="269"/>
      <c r="BH334" s="269"/>
      <c r="BI334" s="269"/>
      <c r="BJ334" s="269"/>
      <c r="BK334" s="269"/>
      <c r="BL334" s="269"/>
      <c r="BM334" s="269"/>
      <c r="BN334" s="269"/>
      <c r="BO334" s="269"/>
      <c r="BP334" s="269"/>
      <c r="BQ334" s="283"/>
      <c r="BR334" s="269"/>
      <c r="BS334" s="269"/>
      <c r="BT334" s="269"/>
      <c r="BU334" s="269"/>
      <c r="BV334" s="269"/>
      <c r="BW334" s="269"/>
      <c r="BX334" s="269"/>
      <c r="BY334" s="269"/>
      <c r="BZ334" s="269"/>
      <c r="CA334" s="269"/>
      <c r="CB334" s="269"/>
      <c r="CC334" s="269"/>
      <c r="CD334" s="269"/>
      <c r="CE334" s="269"/>
      <c r="CF334" s="269"/>
      <c r="CG334" s="269"/>
      <c r="CH334" s="269"/>
      <c r="CI334" s="102" t="str">
        <f>IFERROR(IF(A334="","",IF(COUNTIF(Inputs!$A334,"2*")=1,(Inputs!BA334*Assumptions!$B$35),BA334*(VLOOKUP(F334,GHGConversion,2,FALSE)))),0)</f>
        <v/>
      </c>
      <c r="CJ334" s="134" t="str">
        <f t="shared" si="45"/>
        <v/>
      </c>
      <c r="CK334" s="12" t="str">
        <f t="shared" si="46"/>
        <v/>
      </c>
      <c r="CL334" s="99" t="str">
        <f t="shared" si="47"/>
        <v/>
      </c>
      <c r="CM334" s="99" t="str">
        <f t="shared" si="48"/>
        <v/>
      </c>
      <c r="CN334" s="99"/>
      <c r="CO334" s="99" t="str">
        <f t="shared" si="49"/>
        <v/>
      </c>
      <c r="CP334" s="99" t="str">
        <f t="shared" si="50"/>
        <v/>
      </c>
      <c r="CQ334" s="99" t="str">
        <f t="shared" si="51"/>
        <v/>
      </c>
    </row>
    <row r="335" spans="53:95">
      <c r="BA335" s="132" t="str">
        <f t="shared" si="43"/>
        <v/>
      </c>
      <c r="BB335" s="102" t="str">
        <f>IFERROR(IF(A335="","",AS335*Assumptions!$B$4*(VLOOKUP(AG335,TechnicalSuccess,2,FALSE))*AK335),0)</f>
        <v/>
      </c>
      <c r="BC335" s="133" t="str">
        <f t="shared" si="44"/>
        <v/>
      </c>
      <c r="BD335" s="133" t="str">
        <f>IF(A335="","",#REF!*VLOOKUP(AG335,TechnicalSuccess,2,FALSE)*AK335)</f>
        <v/>
      </c>
      <c r="BE335" s="134" t="str">
        <f>IFERROR(IF(A335="","",(IF(COUNTIF(Inputs!$A335,"2*")=1,((BA335/10000)*Assumptions!$B$6),((AT335+(AT335*Assumptions!$B$5))/AJ335)*(VLOOKUP(AG335,TechnicalSuccess,2,FALSE))*AK335))),0)</f>
        <v/>
      </c>
      <c r="BF335" s="269"/>
      <c r="BG335" s="269"/>
      <c r="BH335" s="269"/>
      <c r="BI335" s="269"/>
      <c r="BJ335" s="269"/>
      <c r="BK335" s="269"/>
      <c r="BL335" s="269"/>
      <c r="BM335" s="269"/>
      <c r="BN335" s="269"/>
      <c r="BO335" s="269"/>
      <c r="BP335" s="269"/>
      <c r="BQ335" s="283"/>
      <c r="BR335" s="269"/>
      <c r="BS335" s="269"/>
      <c r="BT335" s="269"/>
      <c r="BU335" s="269"/>
      <c r="BV335" s="269"/>
      <c r="BW335" s="269"/>
      <c r="BX335" s="269"/>
      <c r="BY335" s="269"/>
      <c r="BZ335" s="269"/>
      <c r="CA335" s="269"/>
      <c r="CB335" s="269"/>
      <c r="CC335" s="269"/>
      <c r="CD335" s="269"/>
      <c r="CE335" s="269"/>
      <c r="CF335" s="269"/>
      <c r="CG335" s="269"/>
      <c r="CH335" s="269"/>
      <c r="CI335" s="102" t="str">
        <f>IFERROR(IF(A335="","",IF(COUNTIF(Inputs!$A335,"2*")=1,(Inputs!BA335*Assumptions!$B$35),BA335*(VLOOKUP(F335,GHGConversion,2,FALSE)))),0)</f>
        <v/>
      </c>
      <c r="CJ335" s="134" t="str">
        <f t="shared" si="45"/>
        <v/>
      </c>
      <c r="CK335" s="12" t="str">
        <f t="shared" si="46"/>
        <v/>
      </c>
      <c r="CL335" s="99" t="str">
        <f t="shared" si="47"/>
        <v/>
      </c>
      <c r="CM335" s="99" t="str">
        <f t="shared" si="48"/>
        <v/>
      </c>
      <c r="CN335" s="99"/>
      <c r="CO335" s="99" t="str">
        <f t="shared" si="49"/>
        <v/>
      </c>
      <c r="CP335" s="99" t="str">
        <f t="shared" si="50"/>
        <v/>
      </c>
      <c r="CQ335" s="99" t="str">
        <f t="shared" si="51"/>
        <v/>
      </c>
    </row>
    <row r="336" spans="53:95">
      <c r="BA336" s="132" t="str">
        <f t="shared" si="43"/>
        <v/>
      </c>
      <c r="BB336" s="102" t="str">
        <f>IFERROR(IF(A336="","",AS336*Assumptions!$B$4*(VLOOKUP(AG336,TechnicalSuccess,2,FALSE))*AK336),0)</f>
        <v/>
      </c>
      <c r="BC336" s="133" t="str">
        <f t="shared" si="44"/>
        <v/>
      </c>
      <c r="BD336" s="133" t="str">
        <f>IF(A336="","",#REF!*VLOOKUP(AG336,TechnicalSuccess,2,FALSE)*AK336)</f>
        <v/>
      </c>
      <c r="BE336" s="134" t="str">
        <f>IFERROR(IF(A336="","",(IF(COUNTIF(Inputs!$A336,"2*")=1,((BA336/10000)*Assumptions!$B$6),((AT336+(AT336*Assumptions!$B$5))/AJ336)*(VLOOKUP(AG336,TechnicalSuccess,2,FALSE))*AK336))),0)</f>
        <v/>
      </c>
      <c r="BF336" s="269"/>
      <c r="BG336" s="269"/>
      <c r="BH336" s="269"/>
      <c r="BI336" s="269"/>
      <c r="BJ336" s="269"/>
      <c r="BK336" s="269"/>
      <c r="BL336" s="269"/>
      <c r="BM336" s="269"/>
      <c r="BN336" s="269"/>
      <c r="BO336" s="269"/>
      <c r="BP336" s="269"/>
      <c r="BQ336" s="283"/>
      <c r="BR336" s="269"/>
      <c r="BS336" s="269"/>
      <c r="BT336" s="269"/>
      <c r="BU336" s="269"/>
      <c r="BV336" s="269"/>
      <c r="BW336" s="269"/>
      <c r="BX336" s="269"/>
      <c r="BY336" s="269"/>
      <c r="BZ336" s="269"/>
      <c r="CA336" s="269"/>
      <c r="CB336" s="269"/>
      <c r="CC336" s="269"/>
      <c r="CD336" s="269"/>
      <c r="CE336" s="269"/>
      <c r="CF336" s="269"/>
      <c r="CG336" s="269"/>
      <c r="CH336" s="269"/>
      <c r="CI336" s="102" t="str">
        <f>IFERROR(IF(A336="","",IF(COUNTIF(Inputs!$A336,"2*")=1,(Inputs!BA336*Assumptions!$B$35),BA336*(VLOOKUP(F336,GHGConversion,2,FALSE)))),0)</f>
        <v/>
      </c>
      <c r="CJ336" s="134" t="str">
        <f t="shared" si="45"/>
        <v/>
      </c>
      <c r="CK336" s="12" t="str">
        <f t="shared" si="46"/>
        <v/>
      </c>
      <c r="CL336" s="99" t="str">
        <f t="shared" si="47"/>
        <v/>
      </c>
      <c r="CM336" s="99" t="str">
        <f t="shared" si="48"/>
        <v/>
      </c>
      <c r="CN336" s="99"/>
      <c r="CO336" s="99" t="str">
        <f t="shared" si="49"/>
        <v/>
      </c>
      <c r="CP336" s="99" t="str">
        <f t="shared" si="50"/>
        <v/>
      </c>
      <c r="CQ336" s="99" t="str">
        <f t="shared" si="51"/>
        <v/>
      </c>
    </row>
    <row r="337" spans="53:95">
      <c r="BA337" s="132" t="str">
        <f t="shared" si="43"/>
        <v/>
      </c>
      <c r="BB337" s="102" t="str">
        <f>IFERROR(IF(A337="","",AS337*Assumptions!$B$4*(VLOOKUP(AG337,TechnicalSuccess,2,FALSE))*AK337),0)</f>
        <v/>
      </c>
      <c r="BC337" s="133" t="str">
        <f t="shared" si="44"/>
        <v/>
      </c>
      <c r="BD337" s="133" t="str">
        <f>IF(A337="","",#REF!*VLOOKUP(AG337,TechnicalSuccess,2,FALSE)*AK337)</f>
        <v/>
      </c>
      <c r="BE337" s="134" t="str">
        <f>IFERROR(IF(A337="","",(IF(COUNTIF(Inputs!$A337,"2*")=1,((BA337/10000)*Assumptions!$B$6),((AT337+(AT337*Assumptions!$B$5))/AJ337)*(VLOOKUP(AG337,TechnicalSuccess,2,FALSE))*AK337))),0)</f>
        <v/>
      </c>
      <c r="BF337" s="269"/>
      <c r="BG337" s="269"/>
      <c r="BH337" s="269"/>
      <c r="BI337" s="269"/>
      <c r="BJ337" s="269"/>
      <c r="BK337" s="269"/>
      <c r="BL337" s="269"/>
      <c r="BM337" s="269"/>
      <c r="BN337" s="269"/>
      <c r="BO337" s="269"/>
      <c r="BP337" s="269"/>
      <c r="BQ337" s="283"/>
      <c r="BR337" s="269"/>
      <c r="BS337" s="269"/>
      <c r="BT337" s="269"/>
      <c r="BU337" s="269"/>
      <c r="BV337" s="269"/>
      <c r="BW337" s="269"/>
      <c r="BX337" s="269"/>
      <c r="BY337" s="269"/>
      <c r="BZ337" s="269"/>
      <c r="CA337" s="269"/>
      <c r="CB337" s="269"/>
      <c r="CC337" s="269"/>
      <c r="CD337" s="269"/>
      <c r="CE337" s="269"/>
      <c r="CF337" s="269"/>
      <c r="CG337" s="269"/>
      <c r="CH337" s="269"/>
      <c r="CI337" s="102" t="str">
        <f>IFERROR(IF(A337="","",IF(COUNTIF(Inputs!$A337,"2*")=1,(Inputs!BA337*Assumptions!$B$35),BA337*(VLOOKUP(F337,GHGConversion,2,FALSE)))),0)</f>
        <v/>
      </c>
      <c r="CJ337" s="134" t="str">
        <f t="shared" si="45"/>
        <v/>
      </c>
      <c r="CK337" s="12" t="str">
        <f t="shared" si="46"/>
        <v/>
      </c>
      <c r="CL337" s="99" t="str">
        <f t="shared" si="47"/>
        <v/>
      </c>
      <c r="CM337" s="99" t="str">
        <f t="shared" si="48"/>
        <v/>
      </c>
      <c r="CN337" s="99"/>
      <c r="CO337" s="99" t="str">
        <f t="shared" si="49"/>
        <v/>
      </c>
      <c r="CP337" s="99" t="str">
        <f t="shared" si="50"/>
        <v/>
      </c>
      <c r="CQ337" s="99" t="str">
        <f t="shared" si="51"/>
        <v/>
      </c>
    </row>
    <row r="338" spans="53:95">
      <c r="BA338" s="132" t="str">
        <f t="shared" si="43"/>
        <v/>
      </c>
      <c r="BB338" s="102" t="str">
        <f>IFERROR(IF(A338="","",AS338*Assumptions!$B$4*(VLOOKUP(AG338,TechnicalSuccess,2,FALSE))*AK338),0)</f>
        <v/>
      </c>
      <c r="BC338" s="133" t="str">
        <f t="shared" si="44"/>
        <v/>
      </c>
      <c r="BD338" s="133" t="str">
        <f>IF(A338="","",#REF!*VLOOKUP(AG338,TechnicalSuccess,2,FALSE)*AK338)</f>
        <v/>
      </c>
      <c r="BE338" s="134" t="str">
        <f>IFERROR(IF(A338="","",(IF(COUNTIF(Inputs!$A338,"2*")=1,((BA338/10000)*Assumptions!$B$6),((AT338+(AT338*Assumptions!$B$5))/AJ338)*(VLOOKUP(AG338,TechnicalSuccess,2,FALSE))*AK338))),0)</f>
        <v/>
      </c>
      <c r="BF338" s="269"/>
      <c r="BG338" s="269"/>
      <c r="BH338" s="269"/>
      <c r="BI338" s="269"/>
      <c r="BJ338" s="269"/>
      <c r="BK338" s="269"/>
      <c r="BL338" s="269"/>
      <c r="BM338" s="269"/>
      <c r="BN338" s="269"/>
      <c r="BO338" s="269"/>
      <c r="BP338" s="269"/>
      <c r="BQ338" s="283"/>
      <c r="BR338" s="269"/>
      <c r="BS338" s="269"/>
      <c r="BT338" s="269"/>
      <c r="BU338" s="269"/>
      <c r="BV338" s="269"/>
      <c r="BW338" s="269"/>
      <c r="BX338" s="269"/>
      <c r="BY338" s="269"/>
      <c r="BZ338" s="269"/>
      <c r="CA338" s="269"/>
      <c r="CB338" s="269"/>
      <c r="CC338" s="269"/>
      <c r="CD338" s="269"/>
      <c r="CE338" s="269"/>
      <c r="CF338" s="269"/>
      <c r="CG338" s="269"/>
      <c r="CH338" s="269"/>
      <c r="CI338" s="102" t="str">
        <f>IFERROR(IF(A338="","",IF(COUNTIF(Inputs!$A338,"2*")=1,(Inputs!BA338*Assumptions!$B$35),BA338*(VLOOKUP(F338,GHGConversion,2,FALSE)))),0)</f>
        <v/>
      </c>
      <c r="CJ338" s="134" t="str">
        <f t="shared" si="45"/>
        <v/>
      </c>
      <c r="CK338" s="12" t="str">
        <f t="shared" si="46"/>
        <v/>
      </c>
      <c r="CL338" s="99" t="str">
        <f t="shared" si="47"/>
        <v/>
      </c>
      <c r="CM338" s="99" t="str">
        <f t="shared" si="48"/>
        <v/>
      </c>
      <c r="CN338" s="99"/>
      <c r="CO338" s="99" t="str">
        <f t="shared" si="49"/>
        <v/>
      </c>
      <c r="CP338" s="99" t="str">
        <f t="shared" si="50"/>
        <v/>
      </c>
      <c r="CQ338" s="99" t="str">
        <f t="shared" si="51"/>
        <v/>
      </c>
    </row>
    <row r="339" spans="53:95">
      <c r="BA339" s="132" t="str">
        <f t="shared" si="43"/>
        <v/>
      </c>
      <c r="BB339" s="102" t="str">
        <f>IFERROR(IF(A339="","",AS339*Assumptions!$B$4*(VLOOKUP(AG339,TechnicalSuccess,2,FALSE))*AK339),0)</f>
        <v/>
      </c>
      <c r="BC339" s="133" t="str">
        <f t="shared" si="44"/>
        <v/>
      </c>
      <c r="BD339" s="133" t="str">
        <f>IF(A339="","",#REF!*VLOOKUP(AG339,TechnicalSuccess,2,FALSE)*AK339)</f>
        <v/>
      </c>
      <c r="BE339" s="134" t="str">
        <f>IFERROR(IF(A339="","",(IF(COUNTIF(Inputs!$A339,"2*")=1,((BA339/10000)*Assumptions!$B$6),((AT339+(AT339*Assumptions!$B$5))/AJ339)*(VLOOKUP(AG339,TechnicalSuccess,2,FALSE))*AK339))),0)</f>
        <v/>
      </c>
      <c r="BF339" s="269"/>
      <c r="BG339" s="269"/>
      <c r="BH339" s="269"/>
      <c r="BI339" s="269"/>
      <c r="BJ339" s="269"/>
      <c r="BK339" s="269"/>
      <c r="BL339" s="269"/>
      <c r="BM339" s="269"/>
      <c r="BN339" s="269"/>
      <c r="BO339" s="269"/>
      <c r="BP339" s="269"/>
      <c r="BQ339" s="283"/>
      <c r="BR339" s="269"/>
      <c r="BS339" s="269"/>
      <c r="BT339" s="269"/>
      <c r="BU339" s="269"/>
      <c r="BV339" s="269"/>
      <c r="BW339" s="269"/>
      <c r="BX339" s="269"/>
      <c r="BY339" s="269"/>
      <c r="BZ339" s="269"/>
      <c r="CA339" s="269"/>
      <c r="CB339" s="269"/>
      <c r="CC339" s="269"/>
      <c r="CD339" s="269"/>
      <c r="CE339" s="269"/>
      <c r="CF339" s="269"/>
      <c r="CG339" s="269"/>
      <c r="CH339" s="269"/>
      <c r="CI339" s="102" t="str">
        <f>IFERROR(IF(A339="","",IF(COUNTIF(Inputs!$A339,"2*")=1,(Inputs!BA339*Assumptions!$B$35),BA339*(VLOOKUP(F339,GHGConversion,2,FALSE)))),0)</f>
        <v/>
      </c>
      <c r="CJ339" s="134" t="str">
        <f t="shared" si="45"/>
        <v/>
      </c>
      <c r="CK339" s="12" t="str">
        <f t="shared" si="46"/>
        <v/>
      </c>
      <c r="CL339" s="99" t="str">
        <f t="shared" si="47"/>
        <v/>
      </c>
      <c r="CM339" s="99" t="str">
        <f t="shared" si="48"/>
        <v/>
      </c>
      <c r="CN339" s="99"/>
      <c r="CO339" s="99" t="str">
        <f t="shared" si="49"/>
        <v/>
      </c>
      <c r="CP339" s="99" t="str">
        <f t="shared" si="50"/>
        <v/>
      </c>
      <c r="CQ339" s="99" t="str">
        <f t="shared" si="51"/>
        <v/>
      </c>
    </row>
    <row r="340" spans="53:95">
      <c r="BA340" s="132" t="str">
        <f t="shared" si="43"/>
        <v/>
      </c>
      <c r="BB340" s="102" t="str">
        <f>IFERROR(IF(A340="","",AS340*Assumptions!$B$4*(VLOOKUP(AG340,TechnicalSuccess,2,FALSE))*AK340),0)</f>
        <v/>
      </c>
      <c r="BC340" s="133" t="str">
        <f t="shared" si="44"/>
        <v/>
      </c>
      <c r="BD340" s="133" t="str">
        <f>IF(A340="","",#REF!*VLOOKUP(AG340,TechnicalSuccess,2,FALSE)*AK340)</f>
        <v/>
      </c>
      <c r="BE340" s="134" t="str">
        <f>IFERROR(IF(A340="","",(IF(COUNTIF(Inputs!$A340,"2*")=1,((BA340/10000)*Assumptions!$B$6),((AT340+(AT340*Assumptions!$B$5))/AJ340)*(VLOOKUP(AG340,TechnicalSuccess,2,FALSE))*AK340))),0)</f>
        <v/>
      </c>
      <c r="BF340" s="269"/>
      <c r="BG340" s="269"/>
      <c r="BH340" s="269"/>
      <c r="BI340" s="269"/>
      <c r="BJ340" s="269"/>
      <c r="BK340" s="269"/>
      <c r="BL340" s="269"/>
      <c r="BM340" s="269"/>
      <c r="BN340" s="269"/>
      <c r="BO340" s="269"/>
      <c r="BP340" s="269"/>
      <c r="BQ340" s="283"/>
      <c r="BR340" s="269"/>
      <c r="BS340" s="269"/>
      <c r="BT340" s="269"/>
      <c r="BU340" s="269"/>
      <c r="BV340" s="269"/>
      <c r="BW340" s="269"/>
      <c r="BX340" s="269"/>
      <c r="BY340" s="269"/>
      <c r="BZ340" s="269"/>
      <c r="CA340" s="269"/>
      <c r="CB340" s="269"/>
      <c r="CC340" s="269"/>
      <c r="CD340" s="269"/>
      <c r="CE340" s="269"/>
      <c r="CF340" s="269"/>
      <c r="CG340" s="269"/>
      <c r="CH340" s="269"/>
      <c r="CI340" s="102" t="str">
        <f>IFERROR(IF(A340="","",IF(COUNTIF(Inputs!$A340,"2*")=1,(Inputs!BA340*Assumptions!$B$35),BA340*(VLOOKUP(F340,GHGConversion,2,FALSE)))),0)</f>
        <v/>
      </c>
      <c r="CJ340" s="134" t="str">
        <f t="shared" si="45"/>
        <v/>
      </c>
      <c r="CK340" s="12" t="str">
        <f t="shared" si="46"/>
        <v/>
      </c>
      <c r="CL340" s="99" t="str">
        <f t="shared" si="47"/>
        <v/>
      </c>
      <c r="CM340" s="99" t="str">
        <f t="shared" si="48"/>
        <v/>
      </c>
      <c r="CN340" s="99"/>
      <c r="CO340" s="99" t="str">
        <f t="shared" si="49"/>
        <v/>
      </c>
      <c r="CP340" s="99" t="str">
        <f t="shared" si="50"/>
        <v/>
      </c>
      <c r="CQ340" s="99" t="str">
        <f t="shared" si="51"/>
        <v/>
      </c>
    </row>
    <row r="341" spans="53:95">
      <c r="BA341" s="132" t="str">
        <f t="shared" si="43"/>
        <v/>
      </c>
      <c r="BB341" s="102" t="str">
        <f>IFERROR(IF(A341="","",AS341*Assumptions!$B$4*(VLOOKUP(AG341,TechnicalSuccess,2,FALSE))*AK341),0)</f>
        <v/>
      </c>
      <c r="BC341" s="133" t="str">
        <f t="shared" si="44"/>
        <v/>
      </c>
      <c r="BD341" s="133" t="str">
        <f>IF(A341="","",#REF!*VLOOKUP(AG341,TechnicalSuccess,2,FALSE)*AK341)</f>
        <v/>
      </c>
      <c r="BE341" s="134" t="str">
        <f>IFERROR(IF(A341="","",(IF(COUNTIF(Inputs!$A341,"2*")=1,((BA341/10000)*Assumptions!$B$6),((AT341+(AT341*Assumptions!$B$5))/AJ341)*(VLOOKUP(AG341,TechnicalSuccess,2,FALSE))*AK341))),0)</f>
        <v/>
      </c>
      <c r="BF341" s="269"/>
      <c r="BG341" s="269"/>
      <c r="BH341" s="269"/>
      <c r="BI341" s="269"/>
      <c r="BJ341" s="269"/>
      <c r="BK341" s="269"/>
      <c r="BL341" s="269"/>
      <c r="BM341" s="269"/>
      <c r="BN341" s="269"/>
      <c r="BO341" s="269"/>
      <c r="BP341" s="269"/>
      <c r="BQ341" s="283"/>
      <c r="BR341" s="269"/>
      <c r="BS341" s="269"/>
      <c r="BT341" s="269"/>
      <c r="BU341" s="269"/>
      <c r="BV341" s="269"/>
      <c r="BW341" s="269"/>
      <c r="BX341" s="269"/>
      <c r="BY341" s="269"/>
      <c r="BZ341" s="269"/>
      <c r="CA341" s="269"/>
      <c r="CB341" s="269"/>
      <c r="CC341" s="269"/>
      <c r="CD341" s="269"/>
      <c r="CE341" s="269"/>
      <c r="CF341" s="269"/>
      <c r="CG341" s="269"/>
      <c r="CH341" s="269"/>
      <c r="CI341" s="102" t="str">
        <f>IFERROR(IF(A341="","",IF(COUNTIF(Inputs!$A341,"2*")=1,(Inputs!BA341*Assumptions!$B$35),BA341*(VLOOKUP(F341,GHGConversion,2,FALSE)))),0)</f>
        <v/>
      </c>
      <c r="CJ341" s="134" t="str">
        <f t="shared" si="45"/>
        <v/>
      </c>
      <c r="CK341" s="12" t="str">
        <f t="shared" si="46"/>
        <v/>
      </c>
      <c r="CL341" s="99" t="str">
        <f t="shared" si="47"/>
        <v/>
      </c>
      <c r="CM341" s="99" t="str">
        <f t="shared" si="48"/>
        <v/>
      </c>
      <c r="CN341" s="99"/>
      <c r="CO341" s="99" t="str">
        <f t="shared" si="49"/>
        <v/>
      </c>
      <c r="CP341" s="99" t="str">
        <f t="shared" si="50"/>
        <v/>
      </c>
      <c r="CQ341" s="99" t="str">
        <f t="shared" si="51"/>
        <v/>
      </c>
    </row>
    <row r="342" spans="53:95">
      <c r="BA342" s="132" t="str">
        <f t="shared" si="43"/>
        <v/>
      </c>
      <c r="BB342" s="102" t="str">
        <f>IFERROR(IF(A342="","",AS342*Assumptions!$B$4*(VLOOKUP(AG342,TechnicalSuccess,2,FALSE))*AK342),0)</f>
        <v/>
      </c>
      <c r="BC342" s="133" t="str">
        <f t="shared" si="44"/>
        <v/>
      </c>
      <c r="BD342" s="133" t="str">
        <f>IF(A342="","",#REF!*VLOOKUP(AG342,TechnicalSuccess,2,FALSE)*AK342)</f>
        <v/>
      </c>
      <c r="BE342" s="134" t="str">
        <f>IFERROR(IF(A342="","",(IF(COUNTIF(Inputs!$A342,"2*")=1,((BA342/10000)*Assumptions!$B$6),((AT342+(AT342*Assumptions!$B$5))/AJ342)*(VLOOKUP(AG342,TechnicalSuccess,2,FALSE))*AK342))),0)</f>
        <v/>
      </c>
      <c r="BF342" s="269"/>
      <c r="BG342" s="269"/>
      <c r="BH342" s="269"/>
      <c r="BI342" s="269"/>
      <c r="BJ342" s="269"/>
      <c r="BK342" s="269"/>
      <c r="BL342" s="269"/>
      <c r="BM342" s="269"/>
      <c r="BN342" s="269"/>
      <c r="BO342" s="269"/>
      <c r="BP342" s="269"/>
      <c r="BQ342" s="283"/>
      <c r="BR342" s="269"/>
      <c r="BS342" s="269"/>
      <c r="BT342" s="269"/>
      <c r="BU342" s="269"/>
      <c r="BV342" s="269"/>
      <c r="BW342" s="269"/>
      <c r="BX342" s="269"/>
      <c r="BY342" s="269"/>
      <c r="BZ342" s="269"/>
      <c r="CA342" s="269"/>
      <c r="CB342" s="269"/>
      <c r="CC342" s="269"/>
      <c r="CD342" s="269"/>
      <c r="CE342" s="269"/>
      <c r="CF342" s="269"/>
      <c r="CG342" s="269"/>
      <c r="CH342" s="269"/>
      <c r="CI342" s="102" t="str">
        <f>IFERROR(IF(A342="","",IF(COUNTIF(Inputs!$A342,"2*")=1,(Inputs!BA342*Assumptions!$B$35),BA342*(VLOOKUP(F342,GHGConversion,2,FALSE)))),0)</f>
        <v/>
      </c>
      <c r="CJ342" s="134" t="str">
        <f t="shared" si="45"/>
        <v/>
      </c>
      <c r="CK342" s="12" t="str">
        <f t="shared" si="46"/>
        <v/>
      </c>
      <c r="CL342" s="99" t="str">
        <f t="shared" si="47"/>
        <v/>
      </c>
      <c r="CM342" s="99" t="str">
        <f t="shared" si="48"/>
        <v/>
      </c>
      <c r="CN342" s="99"/>
      <c r="CO342" s="99" t="str">
        <f t="shared" si="49"/>
        <v/>
      </c>
      <c r="CP342" s="99" t="str">
        <f t="shared" si="50"/>
        <v/>
      </c>
      <c r="CQ342" s="99" t="str">
        <f t="shared" si="51"/>
        <v/>
      </c>
    </row>
    <row r="343" spans="53:95">
      <c r="BA343" s="132" t="str">
        <f t="shared" si="43"/>
        <v/>
      </c>
      <c r="BB343" s="102" t="str">
        <f>IFERROR(IF(A343="","",AS343*Assumptions!$B$4*(VLOOKUP(AG343,TechnicalSuccess,2,FALSE))*AK343),0)</f>
        <v/>
      </c>
      <c r="BC343" s="133" t="str">
        <f t="shared" si="44"/>
        <v/>
      </c>
      <c r="BD343" s="133" t="str">
        <f>IF(A343="","",#REF!*VLOOKUP(AG343,TechnicalSuccess,2,FALSE)*AK343)</f>
        <v/>
      </c>
      <c r="BE343" s="134" t="str">
        <f>IFERROR(IF(A343="","",(IF(COUNTIF(Inputs!$A343,"2*")=1,((BA343/10000)*Assumptions!$B$6),((AT343+(AT343*Assumptions!$B$5))/AJ343)*(VLOOKUP(AG343,TechnicalSuccess,2,FALSE))*AK343))),0)</f>
        <v/>
      </c>
      <c r="BF343" s="269"/>
      <c r="BG343" s="269"/>
      <c r="BH343" s="269"/>
      <c r="BI343" s="269"/>
      <c r="BJ343" s="269"/>
      <c r="BK343" s="269"/>
      <c r="BL343" s="269"/>
      <c r="BM343" s="269"/>
      <c r="BN343" s="269"/>
      <c r="BO343" s="269"/>
      <c r="BP343" s="269"/>
      <c r="BQ343" s="283"/>
      <c r="BR343" s="269"/>
      <c r="BS343" s="269"/>
      <c r="BT343" s="269"/>
      <c r="BU343" s="269"/>
      <c r="BV343" s="269"/>
      <c r="BW343" s="269"/>
      <c r="BX343" s="269"/>
      <c r="BY343" s="269"/>
      <c r="BZ343" s="269"/>
      <c r="CA343" s="269"/>
      <c r="CB343" s="269"/>
      <c r="CC343" s="269"/>
      <c r="CD343" s="269"/>
      <c r="CE343" s="269"/>
      <c r="CF343" s="269"/>
      <c r="CG343" s="269"/>
      <c r="CH343" s="269"/>
      <c r="CI343" s="102" t="str">
        <f>IFERROR(IF(A343="","",IF(COUNTIF(Inputs!$A343,"2*")=1,(Inputs!BA343*Assumptions!$B$35),BA343*(VLOOKUP(F343,GHGConversion,2,FALSE)))),0)</f>
        <v/>
      </c>
      <c r="CJ343" s="134" t="str">
        <f t="shared" si="45"/>
        <v/>
      </c>
      <c r="CK343" s="12" t="str">
        <f t="shared" si="46"/>
        <v/>
      </c>
      <c r="CL343" s="99" t="str">
        <f t="shared" si="47"/>
        <v/>
      </c>
      <c r="CM343" s="99" t="str">
        <f t="shared" si="48"/>
        <v/>
      </c>
      <c r="CN343" s="99"/>
      <c r="CO343" s="99" t="str">
        <f t="shared" si="49"/>
        <v/>
      </c>
      <c r="CP343" s="99" t="str">
        <f t="shared" si="50"/>
        <v/>
      </c>
      <c r="CQ343" s="99" t="str">
        <f t="shared" si="51"/>
        <v/>
      </c>
    </row>
    <row r="344" spans="53:95">
      <c r="BA344" s="132" t="str">
        <f t="shared" si="43"/>
        <v/>
      </c>
      <c r="BB344" s="102" t="str">
        <f>IFERROR(IF(A344="","",AS344*Assumptions!$B$4*(VLOOKUP(AG344,TechnicalSuccess,2,FALSE))*AK344),0)</f>
        <v/>
      </c>
      <c r="BC344" s="133" t="str">
        <f t="shared" si="44"/>
        <v/>
      </c>
      <c r="BD344" s="133" t="str">
        <f>IF(A344="","",#REF!*VLOOKUP(AG344,TechnicalSuccess,2,FALSE)*AK344)</f>
        <v/>
      </c>
      <c r="BE344" s="134" t="str">
        <f>IFERROR(IF(A344="","",(IF(COUNTIF(Inputs!$A344,"2*")=1,((BA344/10000)*Assumptions!$B$6),((AT344+(AT344*Assumptions!$B$5))/AJ344)*(VLOOKUP(AG344,TechnicalSuccess,2,FALSE))*AK344))),0)</f>
        <v/>
      </c>
      <c r="BF344" s="269"/>
      <c r="BG344" s="269"/>
      <c r="BH344" s="269"/>
      <c r="BI344" s="269"/>
      <c r="BJ344" s="269"/>
      <c r="BK344" s="269"/>
      <c r="BL344" s="269"/>
      <c r="BM344" s="269"/>
      <c r="BN344" s="269"/>
      <c r="BO344" s="269"/>
      <c r="BP344" s="269"/>
      <c r="BQ344" s="283"/>
      <c r="BR344" s="269"/>
      <c r="BS344" s="269"/>
      <c r="BT344" s="269"/>
      <c r="BU344" s="269"/>
      <c r="BV344" s="269"/>
      <c r="BW344" s="269"/>
      <c r="BX344" s="269"/>
      <c r="BY344" s="269"/>
      <c r="BZ344" s="269"/>
      <c r="CA344" s="269"/>
      <c r="CB344" s="269"/>
      <c r="CC344" s="269"/>
      <c r="CD344" s="269"/>
      <c r="CE344" s="269"/>
      <c r="CF344" s="269"/>
      <c r="CG344" s="269"/>
      <c r="CH344" s="269"/>
      <c r="CI344" s="102" t="str">
        <f>IFERROR(IF(A344="","",IF(COUNTIF(Inputs!$A344,"2*")=1,(Inputs!BA344*Assumptions!$B$35),BA344*(VLOOKUP(F344,GHGConversion,2,FALSE)))),0)</f>
        <v/>
      </c>
      <c r="CJ344" s="134" t="str">
        <f t="shared" si="45"/>
        <v/>
      </c>
      <c r="CK344" s="12" t="str">
        <f t="shared" si="46"/>
        <v/>
      </c>
      <c r="CL344" s="99" t="str">
        <f t="shared" si="47"/>
        <v/>
      </c>
      <c r="CM344" s="99" t="str">
        <f t="shared" si="48"/>
        <v/>
      </c>
      <c r="CN344" s="99"/>
      <c r="CO344" s="99" t="str">
        <f t="shared" si="49"/>
        <v/>
      </c>
      <c r="CP344" s="99" t="str">
        <f t="shared" si="50"/>
        <v/>
      </c>
      <c r="CQ344" s="99" t="str">
        <f t="shared" si="51"/>
        <v/>
      </c>
    </row>
    <row r="345" spans="53:95">
      <c r="BA345" s="132" t="str">
        <f t="shared" si="43"/>
        <v/>
      </c>
      <c r="BB345" s="102" t="str">
        <f>IFERROR(IF(A345="","",AS345*Assumptions!$B$4*(VLOOKUP(AG345,TechnicalSuccess,2,FALSE))*AK345),0)</f>
        <v/>
      </c>
      <c r="BC345" s="133" t="str">
        <f t="shared" si="44"/>
        <v/>
      </c>
      <c r="BD345" s="133" t="str">
        <f>IF(A345="","",#REF!*VLOOKUP(AG345,TechnicalSuccess,2,FALSE)*AK345)</f>
        <v/>
      </c>
      <c r="BE345" s="134" t="str">
        <f>IFERROR(IF(A345="","",(IF(COUNTIF(Inputs!$A345,"2*")=1,((BA345/10000)*Assumptions!$B$6),((AT345+(AT345*Assumptions!$B$5))/AJ345)*(VLOOKUP(AG345,TechnicalSuccess,2,FALSE))*AK345))),0)</f>
        <v/>
      </c>
      <c r="BF345" s="269"/>
      <c r="BG345" s="269"/>
      <c r="BH345" s="269"/>
      <c r="BI345" s="269"/>
      <c r="BJ345" s="269"/>
      <c r="BK345" s="269"/>
      <c r="BL345" s="269"/>
      <c r="BM345" s="269"/>
      <c r="BN345" s="269"/>
      <c r="BO345" s="269"/>
      <c r="BP345" s="269"/>
      <c r="BQ345" s="283"/>
      <c r="BR345" s="269"/>
      <c r="BS345" s="269"/>
      <c r="BT345" s="269"/>
      <c r="BU345" s="269"/>
      <c r="BV345" s="269"/>
      <c r="BW345" s="269"/>
      <c r="BX345" s="269"/>
      <c r="BY345" s="269"/>
      <c r="BZ345" s="269"/>
      <c r="CA345" s="269"/>
      <c r="CB345" s="269"/>
      <c r="CC345" s="269"/>
      <c r="CD345" s="269"/>
      <c r="CE345" s="269"/>
      <c r="CF345" s="269"/>
      <c r="CG345" s="269"/>
      <c r="CH345" s="269"/>
      <c r="CI345" s="102" t="str">
        <f>IFERROR(IF(A345="","",IF(COUNTIF(Inputs!$A345,"2*")=1,(Inputs!BA345*Assumptions!$B$35),BA345*(VLOOKUP(F345,GHGConversion,2,FALSE)))),0)</f>
        <v/>
      </c>
      <c r="CJ345" s="134" t="str">
        <f t="shared" si="45"/>
        <v/>
      </c>
      <c r="CK345" s="12" t="str">
        <f t="shared" si="46"/>
        <v/>
      </c>
      <c r="CL345" s="99" t="str">
        <f t="shared" si="47"/>
        <v/>
      </c>
      <c r="CM345" s="99" t="str">
        <f t="shared" si="48"/>
        <v/>
      </c>
      <c r="CN345" s="99"/>
      <c r="CO345" s="99" t="str">
        <f t="shared" si="49"/>
        <v/>
      </c>
      <c r="CP345" s="99" t="str">
        <f t="shared" si="50"/>
        <v/>
      </c>
      <c r="CQ345" s="99" t="str">
        <f t="shared" si="51"/>
        <v/>
      </c>
    </row>
    <row r="346" spans="53:95">
      <c r="BA346" s="132" t="str">
        <f t="shared" si="43"/>
        <v/>
      </c>
      <c r="BB346" s="102" t="str">
        <f>IFERROR(IF(A346="","",AS346*Assumptions!$B$4*(VLOOKUP(AG346,TechnicalSuccess,2,FALSE))*AK346),0)</f>
        <v/>
      </c>
      <c r="BC346" s="133" t="str">
        <f t="shared" si="44"/>
        <v/>
      </c>
      <c r="BD346" s="133" t="str">
        <f>IF(A346="","",#REF!*VLOOKUP(AG346,TechnicalSuccess,2,FALSE)*AK346)</f>
        <v/>
      </c>
      <c r="BE346" s="134" t="str">
        <f>IFERROR(IF(A346="","",(IF(COUNTIF(Inputs!$A346,"2*")=1,((BA346/10000)*Assumptions!$B$6),((AT346+(AT346*Assumptions!$B$5))/AJ346)*(VLOOKUP(AG346,TechnicalSuccess,2,FALSE))*AK346))),0)</f>
        <v/>
      </c>
      <c r="BF346" s="269"/>
      <c r="BG346" s="269"/>
      <c r="BH346" s="269"/>
      <c r="BI346" s="269"/>
      <c r="BJ346" s="269"/>
      <c r="BK346" s="269"/>
      <c r="BL346" s="269"/>
      <c r="BM346" s="269"/>
      <c r="BN346" s="269"/>
      <c r="BO346" s="269"/>
      <c r="BP346" s="269"/>
      <c r="BQ346" s="283"/>
      <c r="BR346" s="269"/>
      <c r="BS346" s="269"/>
      <c r="BT346" s="269"/>
      <c r="BU346" s="269"/>
      <c r="BV346" s="269"/>
      <c r="BW346" s="269"/>
      <c r="BX346" s="269"/>
      <c r="BY346" s="269"/>
      <c r="BZ346" s="269"/>
      <c r="CA346" s="269"/>
      <c r="CB346" s="269"/>
      <c r="CC346" s="269"/>
      <c r="CD346" s="269"/>
      <c r="CE346" s="269"/>
      <c r="CF346" s="269"/>
      <c r="CG346" s="269"/>
      <c r="CH346" s="269"/>
      <c r="CI346" s="102" t="str">
        <f>IFERROR(IF(A346="","",IF(COUNTIF(Inputs!$A346,"2*")=1,(Inputs!BA346*Assumptions!$B$35),BA346*(VLOOKUP(F346,GHGConversion,2,FALSE)))),0)</f>
        <v/>
      </c>
      <c r="CJ346" s="134" t="str">
        <f t="shared" si="45"/>
        <v/>
      </c>
      <c r="CK346" s="12" t="str">
        <f t="shared" si="46"/>
        <v/>
      </c>
      <c r="CL346" s="99" t="str">
        <f t="shared" si="47"/>
        <v/>
      </c>
      <c r="CM346" s="99" t="str">
        <f t="shared" si="48"/>
        <v/>
      </c>
      <c r="CN346" s="99"/>
      <c r="CO346" s="99" t="str">
        <f t="shared" si="49"/>
        <v/>
      </c>
      <c r="CP346" s="99" t="str">
        <f t="shared" si="50"/>
        <v/>
      </c>
      <c r="CQ346" s="99" t="str">
        <f t="shared" si="51"/>
        <v/>
      </c>
    </row>
    <row r="347" spans="53:95">
      <c r="BA347" s="132" t="str">
        <f t="shared" si="43"/>
        <v/>
      </c>
      <c r="BB347" s="102" t="str">
        <f>IFERROR(IF(A347="","",AS347*Assumptions!$B$4*(VLOOKUP(AG347,TechnicalSuccess,2,FALSE))*AK347),0)</f>
        <v/>
      </c>
      <c r="BC347" s="133" t="str">
        <f t="shared" si="44"/>
        <v/>
      </c>
      <c r="BD347" s="133" t="str">
        <f>IF(A347="","",#REF!*VLOOKUP(AG347,TechnicalSuccess,2,FALSE)*AK347)</f>
        <v/>
      </c>
      <c r="BE347" s="134" t="str">
        <f>IFERROR(IF(A347="","",(IF(COUNTIF(Inputs!$A347,"2*")=1,((BA347/10000)*Assumptions!$B$6),((AT347+(AT347*Assumptions!$B$5))/AJ347)*(VLOOKUP(AG347,TechnicalSuccess,2,FALSE))*AK347))),0)</f>
        <v/>
      </c>
      <c r="BF347" s="269"/>
      <c r="BG347" s="269"/>
      <c r="BH347" s="269"/>
      <c r="BI347" s="269"/>
      <c r="BJ347" s="269"/>
      <c r="BK347" s="269"/>
      <c r="BL347" s="269"/>
      <c r="BM347" s="269"/>
      <c r="BN347" s="269"/>
      <c r="BO347" s="269"/>
      <c r="BP347" s="269"/>
      <c r="BQ347" s="283"/>
      <c r="BR347" s="269"/>
      <c r="BS347" s="269"/>
      <c r="BT347" s="269"/>
      <c r="BU347" s="269"/>
      <c r="BV347" s="269"/>
      <c r="BW347" s="269"/>
      <c r="BX347" s="269"/>
      <c r="BY347" s="269"/>
      <c r="BZ347" s="269"/>
      <c r="CA347" s="269"/>
      <c r="CB347" s="269"/>
      <c r="CC347" s="269"/>
      <c r="CD347" s="269"/>
      <c r="CE347" s="269"/>
      <c r="CF347" s="269"/>
      <c r="CG347" s="269"/>
      <c r="CH347" s="269"/>
      <c r="CI347" s="102" t="str">
        <f>IFERROR(IF(A347="","",IF(COUNTIF(Inputs!$A347,"2*")=1,(Inputs!BA347*Assumptions!$B$35),BA347*(VLOOKUP(F347,GHGConversion,2,FALSE)))),0)</f>
        <v/>
      </c>
      <c r="CJ347" s="134" t="str">
        <f t="shared" si="45"/>
        <v/>
      </c>
      <c r="CK347" s="12" t="str">
        <f t="shared" si="46"/>
        <v/>
      </c>
      <c r="CL347" s="99" t="str">
        <f t="shared" si="47"/>
        <v/>
      </c>
      <c r="CM347" s="99" t="str">
        <f t="shared" si="48"/>
        <v/>
      </c>
      <c r="CN347" s="99"/>
      <c r="CO347" s="99" t="str">
        <f t="shared" si="49"/>
        <v/>
      </c>
      <c r="CP347" s="99" t="str">
        <f t="shared" si="50"/>
        <v/>
      </c>
      <c r="CQ347" s="99" t="str">
        <f t="shared" si="51"/>
        <v/>
      </c>
    </row>
    <row r="348" spans="53:95">
      <c r="BA348" s="132" t="str">
        <f t="shared" si="43"/>
        <v/>
      </c>
      <c r="BB348" s="102" t="str">
        <f>IFERROR(IF(A348="","",AS348*Assumptions!$B$4*(VLOOKUP(AG348,TechnicalSuccess,2,FALSE))*AK348),0)</f>
        <v/>
      </c>
      <c r="BC348" s="133" t="str">
        <f t="shared" si="44"/>
        <v/>
      </c>
      <c r="BD348" s="133" t="str">
        <f>IF(A348="","",#REF!*VLOOKUP(AG348,TechnicalSuccess,2,FALSE)*AK348)</f>
        <v/>
      </c>
      <c r="BE348" s="134" t="str">
        <f>IFERROR(IF(A348="","",(IF(COUNTIF(Inputs!$A348,"2*")=1,((BA348/10000)*Assumptions!$B$6),((AT348+(AT348*Assumptions!$B$5))/AJ348)*(VLOOKUP(AG348,TechnicalSuccess,2,FALSE))*AK348))),0)</f>
        <v/>
      </c>
      <c r="BF348" s="269"/>
      <c r="BG348" s="269"/>
      <c r="BH348" s="269"/>
      <c r="BI348" s="269"/>
      <c r="BJ348" s="269"/>
      <c r="BK348" s="269"/>
      <c r="BL348" s="269"/>
      <c r="BM348" s="269"/>
      <c r="BN348" s="269"/>
      <c r="BO348" s="269"/>
      <c r="BP348" s="269"/>
      <c r="BQ348" s="283"/>
      <c r="BR348" s="269"/>
      <c r="BS348" s="269"/>
      <c r="BT348" s="269"/>
      <c r="BU348" s="269"/>
      <c r="BV348" s="269"/>
      <c r="BW348" s="269"/>
      <c r="BX348" s="269"/>
      <c r="BY348" s="269"/>
      <c r="BZ348" s="269"/>
      <c r="CA348" s="269"/>
      <c r="CB348" s="269"/>
      <c r="CC348" s="269"/>
      <c r="CD348" s="269"/>
      <c r="CE348" s="269"/>
      <c r="CF348" s="269"/>
      <c r="CG348" s="269"/>
      <c r="CH348" s="269"/>
      <c r="CI348" s="102" t="str">
        <f>IFERROR(IF(A348="","",IF(COUNTIF(Inputs!$A348,"2*")=1,(Inputs!BA348*Assumptions!$B$35),BA348*(VLOOKUP(F348,GHGConversion,2,FALSE)))),0)</f>
        <v/>
      </c>
      <c r="CJ348" s="134" t="str">
        <f t="shared" si="45"/>
        <v/>
      </c>
      <c r="CK348" s="12" t="str">
        <f t="shared" si="46"/>
        <v/>
      </c>
      <c r="CL348" s="99" t="str">
        <f t="shared" si="47"/>
        <v/>
      </c>
      <c r="CM348" s="99" t="str">
        <f t="shared" si="48"/>
        <v/>
      </c>
      <c r="CN348" s="99"/>
      <c r="CO348" s="99" t="str">
        <f t="shared" si="49"/>
        <v/>
      </c>
      <c r="CP348" s="99" t="str">
        <f t="shared" si="50"/>
        <v/>
      </c>
      <c r="CQ348" s="99" t="str">
        <f t="shared" si="51"/>
        <v/>
      </c>
    </row>
    <row r="349" spans="53:95">
      <c r="BA349" s="132" t="str">
        <f t="shared" ref="BA349:BA401" si="52">IFERROR(IF(A349="","",(AN349*(VLOOKUP(AG349,TechnicalSuccess,2,FALSE))*AK349)),0)</f>
        <v/>
      </c>
      <c r="BB349" s="102" t="str">
        <f>IFERROR(IF(A349="","",AS349*Assumptions!$B$4*(VLOOKUP(AG349,TechnicalSuccess,2,FALSE))*AK349),0)</f>
        <v/>
      </c>
      <c r="BC349" s="133" t="str">
        <f t="shared" ref="BC349:BC401" si="53">IFERROR(IF(A349="","",((((VLOOKUP(F349,FoodValue,2,FALSE))*AL349*1000)+AO349+AQ349)*(VLOOKUP(AG349,TechnicalSuccess,2,FALSE))*AK349)),0)</f>
        <v/>
      </c>
      <c r="BD349" s="133" t="str">
        <f>IF(A349="","",#REF!*VLOOKUP(AG349,TechnicalSuccess,2,FALSE)*AK349)</f>
        <v/>
      </c>
      <c r="BE349" s="134" t="str">
        <f>IFERROR(IF(A349="","",(IF(COUNTIF(Inputs!$A349,"2*")=1,((BA349/10000)*Assumptions!$B$6),((AT349+(AT349*Assumptions!$B$5))/AJ349)*(VLOOKUP(AG349,TechnicalSuccess,2,FALSE))*AK349))),0)</f>
        <v/>
      </c>
      <c r="BF349" s="269"/>
      <c r="BG349" s="269"/>
      <c r="BH349" s="269"/>
      <c r="BI349" s="269"/>
      <c r="BJ349" s="269"/>
      <c r="BK349" s="269"/>
      <c r="BL349" s="269"/>
      <c r="BM349" s="269"/>
      <c r="BN349" s="269"/>
      <c r="BO349" s="269"/>
      <c r="BP349" s="269"/>
      <c r="BQ349" s="283"/>
      <c r="BR349" s="269"/>
      <c r="BS349" s="269"/>
      <c r="BT349" s="269"/>
      <c r="BU349" s="269"/>
      <c r="BV349" s="269"/>
      <c r="BW349" s="269"/>
      <c r="BX349" s="269"/>
      <c r="BY349" s="269"/>
      <c r="BZ349" s="269"/>
      <c r="CA349" s="269"/>
      <c r="CB349" s="269"/>
      <c r="CC349" s="269"/>
      <c r="CD349" s="269"/>
      <c r="CE349" s="269"/>
      <c r="CF349" s="269"/>
      <c r="CG349" s="269"/>
      <c r="CH349" s="269"/>
      <c r="CI349" s="102" t="str">
        <f>IFERROR(IF(A349="","",IF(COUNTIF(Inputs!$A349,"2*")=1,(Inputs!BA349*Assumptions!$B$35),BA349*(VLOOKUP(F349,GHGConversion,2,FALSE)))),0)</f>
        <v/>
      </c>
      <c r="CJ349" s="134" t="str">
        <f t="shared" ref="CJ349:CJ401" si="54">IFERROR(IF(A349="","",((AX349)*(VLOOKUP(AG349,TechnicalSuccess,2,FALSE)))),0)</f>
        <v/>
      </c>
      <c r="CK349" s="12" t="str">
        <f t="shared" ref="CK349:CK401" si="55">IF(A349="","",IF(AH349=0,"",DATE(YEAR(AH349)+AJ349, MONTH(AH349), DAY(AH349))))</f>
        <v/>
      </c>
      <c r="CL349" s="99" t="str">
        <f t="shared" ref="CL349:CL401" si="56">IF(A349="","",IF(AH349="","",VLOOKUP(AH349,YearNumbers,2,FALSE)))</f>
        <v/>
      </c>
      <c r="CM349" s="99" t="str">
        <f t="shared" ref="CM349:CM401" si="57">IF(A349="","",CL349+AI349)</f>
        <v/>
      </c>
      <c r="CN349" s="99"/>
      <c r="CO349" s="99" t="str">
        <f t="shared" ref="CO349:CO401" si="58">IF(A349="","",IF(CK349="","",VLOOKUP(CK349,YearNumbers,2,FALSE)))</f>
        <v/>
      </c>
      <c r="CP349" s="99" t="str">
        <f t="shared" ref="CP349:CP388" si="59">IF(A349="","",VLOOKUP(C349,YearNumbers,2,TRUE))</f>
        <v/>
      </c>
      <c r="CQ349" s="99" t="str">
        <f t="shared" ref="CQ349:CQ388" si="60">IF(A349="","",VLOOKUP(D349,YearNumbers,2,TRUE))</f>
        <v/>
      </c>
    </row>
    <row r="350" spans="53:95">
      <c r="BA350" s="132" t="str">
        <f t="shared" si="52"/>
        <v/>
      </c>
      <c r="BB350" s="102" t="str">
        <f>IFERROR(IF(A350="","",AS350*Assumptions!$B$4*(VLOOKUP(AG350,TechnicalSuccess,2,FALSE))*AK350),0)</f>
        <v/>
      </c>
      <c r="BC350" s="133" t="str">
        <f t="shared" si="53"/>
        <v/>
      </c>
      <c r="BD350" s="133" t="str">
        <f>IF(A350="","",#REF!*VLOOKUP(AG350,TechnicalSuccess,2,FALSE)*AK350)</f>
        <v/>
      </c>
      <c r="BE350" s="134" t="str">
        <f>IFERROR(IF(A350="","",(IF(COUNTIF(Inputs!$A350,"2*")=1,((BA350/10000)*Assumptions!$B$6),((AT350+(AT350*Assumptions!$B$5))/AJ350)*(VLOOKUP(AG350,TechnicalSuccess,2,FALSE))*AK350))),0)</f>
        <v/>
      </c>
      <c r="BF350" s="269"/>
      <c r="BG350" s="269"/>
      <c r="BH350" s="269"/>
      <c r="BI350" s="269"/>
      <c r="BJ350" s="269"/>
      <c r="BK350" s="269"/>
      <c r="BL350" s="269"/>
      <c r="BM350" s="269"/>
      <c r="BN350" s="269"/>
      <c r="BO350" s="269"/>
      <c r="BP350" s="269"/>
      <c r="BQ350" s="283"/>
      <c r="BR350" s="269"/>
      <c r="BS350" s="269"/>
      <c r="BT350" s="269"/>
      <c r="BU350" s="269"/>
      <c r="BV350" s="269"/>
      <c r="BW350" s="269"/>
      <c r="BX350" s="269"/>
      <c r="BY350" s="269"/>
      <c r="BZ350" s="269"/>
      <c r="CA350" s="269"/>
      <c r="CB350" s="269"/>
      <c r="CC350" s="269"/>
      <c r="CD350" s="269"/>
      <c r="CE350" s="269"/>
      <c r="CF350" s="269"/>
      <c r="CG350" s="269"/>
      <c r="CH350" s="269"/>
      <c r="CI350" s="102" t="str">
        <f>IFERROR(IF(A350="","",IF(COUNTIF(Inputs!$A350,"2*")=1,(Inputs!BA350*Assumptions!$B$35),BA350*(VLOOKUP(F350,GHGConversion,2,FALSE)))),0)</f>
        <v/>
      </c>
      <c r="CJ350" s="134" t="str">
        <f t="shared" si="54"/>
        <v/>
      </c>
      <c r="CK350" s="12" t="str">
        <f t="shared" si="55"/>
        <v/>
      </c>
      <c r="CL350" s="99" t="str">
        <f t="shared" si="56"/>
        <v/>
      </c>
      <c r="CM350" s="99" t="str">
        <f t="shared" si="57"/>
        <v/>
      </c>
      <c r="CN350" s="99"/>
      <c r="CO350" s="99" t="str">
        <f t="shared" si="58"/>
        <v/>
      </c>
      <c r="CP350" s="99" t="str">
        <f t="shared" si="59"/>
        <v/>
      </c>
      <c r="CQ350" s="99" t="str">
        <f t="shared" si="60"/>
        <v/>
      </c>
    </row>
    <row r="351" spans="53:95">
      <c r="BA351" s="132" t="str">
        <f t="shared" si="52"/>
        <v/>
      </c>
      <c r="BB351" s="102" t="str">
        <f>IFERROR(IF(A351="","",AS351*Assumptions!$B$4*(VLOOKUP(AG351,TechnicalSuccess,2,FALSE))*AK351),0)</f>
        <v/>
      </c>
      <c r="BC351" s="133" t="str">
        <f t="shared" si="53"/>
        <v/>
      </c>
      <c r="BD351" s="133" t="str">
        <f>IF(A351="","",#REF!*VLOOKUP(AG351,TechnicalSuccess,2,FALSE)*AK351)</f>
        <v/>
      </c>
      <c r="BE351" s="134" t="str">
        <f>IFERROR(IF(A351="","",(IF(COUNTIF(Inputs!$A351,"2*")=1,((BA351/10000)*Assumptions!$B$6),((AT351+(AT351*Assumptions!$B$5))/AJ351)*(VLOOKUP(AG351,TechnicalSuccess,2,FALSE))*AK351))),0)</f>
        <v/>
      </c>
      <c r="BF351" s="269"/>
      <c r="BG351" s="269"/>
      <c r="BH351" s="269"/>
      <c r="BI351" s="269"/>
      <c r="BJ351" s="269"/>
      <c r="BK351" s="269"/>
      <c r="BL351" s="269"/>
      <c r="BM351" s="269"/>
      <c r="BN351" s="269"/>
      <c r="BO351" s="269"/>
      <c r="BP351" s="269"/>
      <c r="BQ351" s="283"/>
      <c r="BR351" s="269"/>
      <c r="BS351" s="269"/>
      <c r="BT351" s="269"/>
      <c r="BU351" s="269"/>
      <c r="BV351" s="269"/>
      <c r="BW351" s="269"/>
      <c r="BX351" s="269"/>
      <c r="BY351" s="269"/>
      <c r="BZ351" s="269"/>
      <c r="CA351" s="269"/>
      <c r="CB351" s="269"/>
      <c r="CC351" s="269"/>
      <c r="CD351" s="269"/>
      <c r="CE351" s="269"/>
      <c r="CF351" s="269"/>
      <c r="CG351" s="269"/>
      <c r="CH351" s="269"/>
      <c r="CI351" s="102" t="str">
        <f>IFERROR(IF(A351="","",IF(COUNTIF(Inputs!$A351,"2*")=1,(Inputs!BA351*Assumptions!$B$35),BA351*(VLOOKUP(F351,GHGConversion,2,FALSE)))),0)</f>
        <v/>
      </c>
      <c r="CJ351" s="134" t="str">
        <f t="shared" si="54"/>
        <v/>
      </c>
      <c r="CK351" s="12" t="str">
        <f t="shared" si="55"/>
        <v/>
      </c>
      <c r="CL351" s="99" t="str">
        <f t="shared" si="56"/>
        <v/>
      </c>
      <c r="CM351" s="99" t="str">
        <f t="shared" si="57"/>
        <v/>
      </c>
      <c r="CN351" s="99"/>
      <c r="CO351" s="99" t="str">
        <f t="shared" si="58"/>
        <v/>
      </c>
      <c r="CP351" s="99" t="str">
        <f t="shared" si="59"/>
        <v/>
      </c>
      <c r="CQ351" s="99" t="str">
        <f t="shared" si="60"/>
        <v/>
      </c>
    </row>
    <row r="352" spans="53:95">
      <c r="BA352" s="132" t="str">
        <f t="shared" si="52"/>
        <v/>
      </c>
      <c r="BB352" s="102" t="str">
        <f>IFERROR(IF(A352="","",AS352*Assumptions!$B$4*(VLOOKUP(AG352,TechnicalSuccess,2,FALSE))*AK352),0)</f>
        <v/>
      </c>
      <c r="BC352" s="133" t="str">
        <f t="shared" si="53"/>
        <v/>
      </c>
      <c r="BD352" s="133" t="str">
        <f>IF(A352="","",#REF!*VLOOKUP(AG352,TechnicalSuccess,2,FALSE)*AK352)</f>
        <v/>
      </c>
      <c r="BE352" s="134" t="str">
        <f>IFERROR(IF(A352="","",(IF(COUNTIF(Inputs!$A352,"2*")=1,((BA352/10000)*Assumptions!$B$6),((AT352+(AT352*Assumptions!$B$5))/AJ352)*(VLOOKUP(AG352,TechnicalSuccess,2,FALSE))*AK352))),0)</f>
        <v/>
      </c>
      <c r="BF352" s="269"/>
      <c r="BG352" s="269"/>
      <c r="BH352" s="269"/>
      <c r="BI352" s="269"/>
      <c r="BJ352" s="269"/>
      <c r="BK352" s="269"/>
      <c r="BL352" s="269"/>
      <c r="BM352" s="269"/>
      <c r="BN352" s="269"/>
      <c r="BO352" s="269"/>
      <c r="BP352" s="269"/>
      <c r="BQ352" s="283"/>
      <c r="BR352" s="269"/>
      <c r="BS352" s="269"/>
      <c r="BT352" s="269"/>
      <c r="BU352" s="269"/>
      <c r="BV352" s="269"/>
      <c r="BW352" s="269"/>
      <c r="BX352" s="269"/>
      <c r="BY352" s="269"/>
      <c r="BZ352" s="269"/>
      <c r="CA352" s="269"/>
      <c r="CB352" s="269"/>
      <c r="CC352" s="269"/>
      <c r="CD352" s="269"/>
      <c r="CE352" s="269"/>
      <c r="CF352" s="269"/>
      <c r="CG352" s="269"/>
      <c r="CH352" s="269"/>
      <c r="CI352" s="102" t="str">
        <f>IFERROR(IF(A352="","",IF(COUNTIF(Inputs!$A352,"2*")=1,(Inputs!BA352*Assumptions!$B$35),BA352*(VLOOKUP(F352,GHGConversion,2,FALSE)))),0)</f>
        <v/>
      </c>
      <c r="CJ352" s="134" t="str">
        <f t="shared" si="54"/>
        <v/>
      </c>
      <c r="CK352" s="12" t="str">
        <f t="shared" si="55"/>
        <v/>
      </c>
      <c r="CL352" s="99" t="str">
        <f t="shared" si="56"/>
        <v/>
      </c>
      <c r="CM352" s="99" t="str">
        <f t="shared" si="57"/>
        <v/>
      </c>
      <c r="CN352" s="99"/>
      <c r="CO352" s="99" t="str">
        <f t="shared" si="58"/>
        <v/>
      </c>
      <c r="CP352" s="99" t="str">
        <f t="shared" si="59"/>
        <v/>
      </c>
      <c r="CQ352" s="99" t="str">
        <f t="shared" si="60"/>
        <v/>
      </c>
    </row>
    <row r="353" spans="53:95">
      <c r="BA353" s="132" t="str">
        <f t="shared" si="52"/>
        <v/>
      </c>
      <c r="BB353" s="102" t="str">
        <f>IFERROR(IF(A353="","",AS353*Assumptions!$B$4*(VLOOKUP(AG353,TechnicalSuccess,2,FALSE))*AK353),0)</f>
        <v/>
      </c>
      <c r="BC353" s="133" t="str">
        <f t="shared" si="53"/>
        <v/>
      </c>
      <c r="BD353" s="133" t="str">
        <f>IF(A353="","",#REF!*VLOOKUP(AG353,TechnicalSuccess,2,FALSE)*AK353)</f>
        <v/>
      </c>
      <c r="BE353" s="134" t="str">
        <f>IFERROR(IF(A353="","",(IF(COUNTIF(Inputs!$A353,"2*")=1,((BA353/10000)*Assumptions!$B$6),((AT353+(AT353*Assumptions!$B$5))/AJ353)*(VLOOKUP(AG353,TechnicalSuccess,2,FALSE))*AK353))),0)</f>
        <v/>
      </c>
      <c r="BF353" s="269"/>
      <c r="BG353" s="269"/>
      <c r="BH353" s="269"/>
      <c r="BI353" s="269"/>
      <c r="BJ353" s="269"/>
      <c r="BK353" s="269"/>
      <c r="BL353" s="269"/>
      <c r="BM353" s="269"/>
      <c r="BN353" s="269"/>
      <c r="BO353" s="269"/>
      <c r="BP353" s="269"/>
      <c r="BQ353" s="283"/>
      <c r="BR353" s="269"/>
      <c r="BS353" s="269"/>
      <c r="BT353" s="269"/>
      <c r="BU353" s="269"/>
      <c r="BV353" s="269"/>
      <c r="BW353" s="269"/>
      <c r="BX353" s="269"/>
      <c r="BY353" s="269"/>
      <c r="BZ353" s="269"/>
      <c r="CA353" s="269"/>
      <c r="CB353" s="269"/>
      <c r="CC353" s="269"/>
      <c r="CD353" s="269"/>
      <c r="CE353" s="269"/>
      <c r="CF353" s="269"/>
      <c r="CG353" s="269"/>
      <c r="CH353" s="269"/>
      <c r="CI353" s="102" t="str">
        <f>IFERROR(IF(A353="","",IF(COUNTIF(Inputs!$A353,"2*")=1,(Inputs!BA353*Assumptions!$B$35),BA353*(VLOOKUP(F353,GHGConversion,2,FALSE)))),0)</f>
        <v/>
      </c>
      <c r="CJ353" s="134" t="str">
        <f t="shared" si="54"/>
        <v/>
      </c>
      <c r="CK353" s="12" t="str">
        <f t="shared" si="55"/>
        <v/>
      </c>
      <c r="CL353" s="99" t="str">
        <f t="shared" si="56"/>
        <v/>
      </c>
      <c r="CM353" s="99" t="str">
        <f t="shared" si="57"/>
        <v/>
      </c>
      <c r="CN353" s="99"/>
      <c r="CO353" s="99" t="str">
        <f t="shared" si="58"/>
        <v/>
      </c>
      <c r="CP353" s="99" t="str">
        <f t="shared" si="59"/>
        <v/>
      </c>
      <c r="CQ353" s="99" t="str">
        <f t="shared" si="60"/>
        <v/>
      </c>
    </row>
    <row r="354" spans="53:95">
      <c r="BA354" s="132" t="str">
        <f t="shared" si="52"/>
        <v/>
      </c>
      <c r="BB354" s="102" t="str">
        <f>IFERROR(IF(A354="","",AS354*Assumptions!$B$4*(VLOOKUP(AG354,TechnicalSuccess,2,FALSE))*AK354),0)</f>
        <v/>
      </c>
      <c r="BC354" s="133" t="str">
        <f t="shared" si="53"/>
        <v/>
      </c>
      <c r="BD354" s="133" t="str">
        <f>IF(A354="","",#REF!*VLOOKUP(AG354,TechnicalSuccess,2,FALSE)*AK354)</f>
        <v/>
      </c>
      <c r="BE354" s="134" t="str">
        <f>IFERROR(IF(A354="","",(IF(COUNTIF(Inputs!$A354,"2*")=1,((BA354/10000)*Assumptions!$B$6),((AT354+(AT354*Assumptions!$B$5))/AJ354)*(VLOOKUP(AG354,TechnicalSuccess,2,FALSE))*AK354))),0)</f>
        <v/>
      </c>
      <c r="BF354" s="269"/>
      <c r="BG354" s="269"/>
      <c r="BH354" s="269"/>
      <c r="BI354" s="269"/>
      <c r="BJ354" s="269"/>
      <c r="BK354" s="269"/>
      <c r="BL354" s="269"/>
      <c r="BM354" s="269"/>
      <c r="BN354" s="269"/>
      <c r="BO354" s="269"/>
      <c r="BP354" s="269"/>
      <c r="BQ354" s="283"/>
      <c r="BR354" s="269"/>
      <c r="BS354" s="269"/>
      <c r="BT354" s="269"/>
      <c r="BU354" s="269"/>
      <c r="BV354" s="269"/>
      <c r="BW354" s="269"/>
      <c r="BX354" s="269"/>
      <c r="BY354" s="269"/>
      <c r="BZ354" s="269"/>
      <c r="CA354" s="269"/>
      <c r="CB354" s="269"/>
      <c r="CC354" s="269"/>
      <c r="CD354" s="269"/>
      <c r="CE354" s="269"/>
      <c r="CF354" s="269"/>
      <c r="CG354" s="269"/>
      <c r="CH354" s="269"/>
      <c r="CI354" s="102" t="str">
        <f>IFERROR(IF(A354="","",IF(COUNTIF(Inputs!$A354,"2*")=1,(Inputs!BA354*Assumptions!$B$35),BA354*(VLOOKUP(F354,GHGConversion,2,FALSE)))),0)</f>
        <v/>
      </c>
      <c r="CJ354" s="134" t="str">
        <f t="shared" si="54"/>
        <v/>
      </c>
      <c r="CK354" s="12" t="str">
        <f t="shared" si="55"/>
        <v/>
      </c>
      <c r="CL354" s="99" t="str">
        <f t="shared" si="56"/>
        <v/>
      </c>
      <c r="CM354" s="99" t="str">
        <f t="shared" si="57"/>
        <v/>
      </c>
      <c r="CN354" s="99"/>
      <c r="CO354" s="99" t="str">
        <f t="shared" si="58"/>
        <v/>
      </c>
      <c r="CP354" s="99" t="str">
        <f t="shared" si="59"/>
        <v/>
      </c>
      <c r="CQ354" s="99" t="str">
        <f t="shared" si="60"/>
        <v/>
      </c>
    </row>
    <row r="355" spans="53:95">
      <c r="BA355" s="132" t="str">
        <f t="shared" si="52"/>
        <v/>
      </c>
      <c r="BB355" s="102" t="str">
        <f>IFERROR(IF(A355="","",AS355*Assumptions!$B$4*(VLOOKUP(AG355,TechnicalSuccess,2,FALSE))*AK355),0)</f>
        <v/>
      </c>
      <c r="BC355" s="133" t="str">
        <f t="shared" si="53"/>
        <v/>
      </c>
      <c r="BD355" s="133" t="str">
        <f>IF(A355="","",#REF!*VLOOKUP(AG355,TechnicalSuccess,2,FALSE)*AK355)</f>
        <v/>
      </c>
      <c r="BE355" s="134" t="str">
        <f>IFERROR(IF(A355="","",(IF(COUNTIF(Inputs!$A355,"2*")=1,((BA355/10000)*Assumptions!$B$6),((AT355+(AT355*Assumptions!$B$5))/AJ355)*(VLOOKUP(AG355,TechnicalSuccess,2,FALSE))*AK355))),0)</f>
        <v/>
      </c>
      <c r="BF355" s="269"/>
      <c r="BG355" s="269"/>
      <c r="BH355" s="269"/>
      <c r="BI355" s="269"/>
      <c r="BJ355" s="269"/>
      <c r="BK355" s="269"/>
      <c r="BL355" s="269"/>
      <c r="BM355" s="269"/>
      <c r="BN355" s="269"/>
      <c r="BO355" s="269"/>
      <c r="BP355" s="269"/>
      <c r="BQ355" s="283"/>
      <c r="BR355" s="269"/>
      <c r="BS355" s="269"/>
      <c r="BT355" s="269"/>
      <c r="BU355" s="269"/>
      <c r="BV355" s="269"/>
      <c r="BW355" s="269"/>
      <c r="BX355" s="269"/>
      <c r="BY355" s="269"/>
      <c r="BZ355" s="269"/>
      <c r="CA355" s="269"/>
      <c r="CB355" s="269"/>
      <c r="CC355" s="269"/>
      <c r="CD355" s="269"/>
      <c r="CE355" s="269"/>
      <c r="CF355" s="269"/>
      <c r="CG355" s="269"/>
      <c r="CH355" s="269"/>
      <c r="CI355" s="102" t="str">
        <f>IFERROR(IF(A355="","",IF(COUNTIF(Inputs!$A355,"2*")=1,(Inputs!BA355*Assumptions!$B$35),BA355*(VLOOKUP(F355,GHGConversion,2,FALSE)))),0)</f>
        <v/>
      </c>
      <c r="CJ355" s="134" t="str">
        <f t="shared" si="54"/>
        <v/>
      </c>
      <c r="CK355" s="12" t="str">
        <f t="shared" si="55"/>
        <v/>
      </c>
      <c r="CL355" s="99" t="str">
        <f t="shared" si="56"/>
        <v/>
      </c>
      <c r="CM355" s="99" t="str">
        <f t="shared" si="57"/>
        <v/>
      </c>
      <c r="CN355" s="99"/>
      <c r="CO355" s="99" t="str">
        <f t="shared" si="58"/>
        <v/>
      </c>
      <c r="CP355" s="99" t="str">
        <f t="shared" si="59"/>
        <v/>
      </c>
      <c r="CQ355" s="99" t="str">
        <f t="shared" si="60"/>
        <v/>
      </c>
    </row>
    <row r="356" spans="53:95">
      <c r="BA356" s="132" t="str">
        <f t="shared" si="52"/>
        <v/>
      </c>
      <c r="BB356" s="102" t="str">
        <f>IFERROR(IF(A356="","",AS356*Assumptions!$B$4*(VLOOKUP(AG356,TechnicalSuccess,2,FALSE))*AK356),0)</f>
        <v/>
      </c>
      <c r="BC356" s="133" t="str">
        <f t="shared" si="53"/>
        <v/>
      </c>
      <c r="BD356" s="133" t="str">
        <f>IF(A356="","",#REF!*VLOOKUP(AG356,TechnicalSuccess,2,FALSE)*AK356)</f>
        <v/>
      </c>
      <c r="BE356" s="134" t="str">
        <f>IFERROR(IF(A356="","",(IF(COUNTIF(Inputs!$A356,"2*")=1,((BA356/10000)*Assumptions!$B$6),((AT356+(AT356*Assumptions!$B$5))/AJ356)*(VLOOKUP(AG356,TechnicalSuccess,2,FALSE))*AK356))),0)</f>
        <v/>
      </c>
      <c r="BF356" s="269"/>
      <c r="BG356" s="269"/>
      <c r="BH356" s="269"/>
      <c r="BI356" s="269"/>
      <c r="BJ356" s="269"/>
      <c r="BK356" s="269"/>
      <c r="BL356" s="269"/>
      <c r="BM356" s="269"/>
      <c r="BN356" s="269"/>
      <c r="BO356" s="269"/>
      <c r="BP356" s="269"/>
      <c r="BQ356" s="283"/>
      <c r="BR356" s="269"/>
      <c r="BS356" s="269"/>
      <c r="BT356" s="269"/>
      <c r="BU356" s="269"/>
      <c r="BV356" s="269"/>
      <c r="BW356" s="269"/>
      <c r="BX356" s="269"/>
      <c r="BY356" s="269"/>
      <c r="BZ356" s="269"/>
      <c r="CA356" s="269"/>
      <c r="CB356" s="269"/>
      <c r="CC356" s="269"/>
      <c r="CD356" s="269"/>
      <c r="CE356" s="269"/>
      <c r="CF356" s="269"/>
      <c r="CG356" s="269"/>
      <c r="CH356" s="269"/>
      <c r="CI356" s="102" t="str">
        <f>IFERROR(IF(A356="","",IF(COUNTIF(Inputs!$A356,"2*")=1,(Inputs!BA356*Assumptions!$B$35),BA356*(VLOOKUP(F356,GHGConversion,2,FALSE)))),0)</f>
        <v/>
      </c>
      <c r="CJ356" s="134" t="str">
        <f t="shared" si="54"/>
        <v/>
      </c>
      <c r="CK356" s="12" t="str">
        <f t="shared" si="55"/>
        <v/>
      </c>
      <c r="CL356" s="99" t="str">
        <f t="shared" si="56"/>
        <v/>
      </c>
      <c r="CM356" s="99" t="str">
        <f t="shared" si="57"/>
        <v/>
      </c>
      <c r="CN356" s="99"/>
      <c r="CO356" s="99" t="str">
        <f t="shared" si="58"/>
        <v/>
      </c>
      <c r="CP356" s="99" t="str">
        <f t="shared" si="59"/>
        <v/>
      </c>
      <c r="CQ356" s="99" t="str">
        <f t="shared" si="60"/>
        <v/>
      </c>
    </row>
    <row r="357" spans="53:95">
      <c r="BA357" s="132" t="str">
        <f t="shared" si="52"/>
        <v/>
      </c>
      <c r="BB357" s="102" t="str">
        <f>IFERROR(IF(A357="","",AS357*Assumptions!$B$4*(VLOOKUP(AG357,TechnicalSuccess,2,FALSE))*AK357),0)</f>
        <v/>
      </c>
      <c r="BC357" s="133" t="str">
        <f t="shared" si="53"/>
        <v/>
      </c>
      <c r="BD357" s="133" t="str">
        <f>IF(A357="","",#REF!*VLOOKUP(AG357,TechnicalSuccess,2,FALSE)*AK357)</f>
        <v/>
      </c>
      <c r="BE357" s="134" t="str">
        <f>IFERROR(IF(A357="","",(IF(COUNTIF(Inputs!$A357,"2*")=1,((BA357/10000)*Assumptions!$B$6),((AT357+(AT357*Assumptions!$B$5))/AJ357)*(VLOOKUP(AG357,TechnicalSuccess,2,FALSE))*AK357))),0)</f>
        <v/>
      </c>
      <c r="BF357" s="269"/>
      <c r="BG357" s="269"/>
      <c r="BH357" s="269"/>
      <c r="BI357" s="269"/>
      <c r="BJ357" s="269"/>
      <c r="BK357" s="269"/>
      <c r="BL357" s="269"/>
      <c r="BM357" s="269"/>
      <c r="BN357" s="269"/>
      <c r="BO357" s="269"/>
      <c r="BP357" s="269"/>
      <c r="BQ357" s="283"/>
      <c r="BR357" s="269"/>
      <c r="BS357" s="269"/>
      <c r="BT357" s="269"/>
      <c r="BU357" s="269"/>
      <c r="BV357" s="269"/>
      <c r="BW357" s="269"/>
      <c r="BX357" s="269"/>
      <c r="BY357" s="269"/>
      <c r="BZ357" s="269"/>
      <c r="CA357" s="269"/>
      <c r="CB357" s="269"/>
      <c r="CC357" s="269"/>
      <c r="CD357" s="269"/>
      <c r="CE357" s="269"/>
      <c r="CF357" s="269"/>
      <c r="CG357" s="269"/>
      <c r="CH357" s="269"/>
      <c r="CI357" s="102" t="str">
        <f>IFERROR(IF(A357="","",IF(COUNTIF(Inputs!$A357,"2*")=1,(Inputs!BA357*Assumptions!$B$35),BA357*(VLOOKUP(F357,GHGConversion,2,FALSE)))),0)</f>
        <v/>
      </c>
      <c r="CJ357" s="134" t="str">
        <f t="shared" si="54"/>
        <v/>
      </c>
      <c r="CK357" s="12" t="str">
        <f t="shared" si="55"/>
        <v/>
      </c>
      <c r="CL357" s="99" t="str">
        <f t="shared" si="56"/>
        <v/>
      </c>
      <c r="CM357" s="99" t="str">
        <f t="shared" si="57"/>
        <v/>
      </c>
      <c r="CN357" s="99"/>
      <c r="CO357" s="99" t="str">
        <f t="shared" si="58"/>
        <v/>
      </c>
      <c r="CP357" s="99" t="str">
        <f t="shared" si="59"/>
        <v/>
      </c>
      <c r="CQ357" s="99" t="str">
        <f t="shared" si="60"/>
        <v/>
      </c>
    </row>
    <row r="358" spans="53:95">
      <c r="BA358" s="132" t="str">
        <f t="shared" si="52"/>
        <v/>
      </c>
      <c r="BB358" s="102" t="str">
        <f>IFERROR(IF(A358="","",AS358*Assumptions!$B$4*(VLOOKUP(AG358,TechnicalSuccess,2,FALSE))*AK358),0)</f>
        <v/>
      </c>
      <c r="BC358" s="133" t="str">
        <f t="shared" si="53"/>
        <v/>
      </c>
      <c r="BD358" s="133" t="str">
        <f>IF(A358="","",#REF!*VLOOKUP(AG358,TechnicalSuccess,2,FALSE)*AK358)</f>
        <v/>
      </c>
      <c r="BE358" s="134" t="str">
        <f>IFERROR(IF(A358="","",(IF(COUNTIF(Inputs!$A358,"2*")=1,((BA358/10000)*Assumptions!$B$6),((AT358+(AT358*Assumptions!$B$5))/AJ358)*(VLOOKUP(AG358,TechnicalSuccess,2,FALSE))*AK358))),0)</f>
        <v/>
      </c>
      <c r="BF358" s="269"/>
      <c r="BG358" s="269"/>
      <c r="BH358" s="269"/>
      <c r="BI358" s="269"/>
      <c r="BJ358" s="269"/>
      <c r="BK358" s="269"/>
      <c r="BL358" s="269"/>
      <c r="BM358" s="269"/>
      <c r="BN358" s="269"/>
      <c r="BO358" s="269"/>
      <c r="BP358" s="269"/>
      <c r="BQ358" s="283"/>
      <c r="BR358" s="269"/>
      <c r="BS358" s="269"/>
      <c r="BT358" s="269"/>
      <c r="BU358" s="269"/>
      <c r="BV358" s="269"/>
      <c r="BW358" s="269"/>
      <c r="BX358" s="269"/>
      <c r="BY358" s="269"/>
      <c r="BZ358" s="269"/>
      <c r="CA358" s="269"/>
      <c r="CB358" s="269"/>
      <c r="CC358" s="269"/>
      <c r="CD358" s="269"/>
      <c r="CE358" s="269"/>
      <c r="CF358" s="269"/>
      <c r="CG358" s="269"/>
      <c r="CH358" s="269"/>
      <c r="CI358" s="102" t="str">
        <f>IFERROR(IF(A358="","",IF(COUNTIF(Inputs!$A358,"2*")=1,(Inputs!BA358*Assumptions!$B$35),BA358*(VLOOKUP(F358,GHGConversion,2,FALSE)))),0)</f>
        <v/>
      </c>
      <c r="CJ358" s="134" t="str">
        <f t="shared" si="54"/>
        <v/>
      </c>
      <c r="CK358" s="12" t="str">
        <f t="shared" si="55"/>
        <v/>
      </c>
      <c r="CL358" s="99" t="str">
        <f t="shared" si="56"/>
        <v/>
      </c>
      <c r="CM358" s="99" t="str">
        <f t="shared" si="57"/>
        <v/>
      </c>
      <c r="CN358" s="99"/>
      <c r="CO358" s="99" t="str">
        <f t="shared" si="58"/>
        <v/>
      </c>
      <c r="CP358" s="99" t="str">
        <f t="shared" si="59"/>
        <v/>
      </c>
      <c r="CQ358" s="99" t="str">
        <f t="shared" si="60"/>
        <v/>
      </c>
    </row>
    <row r="359" spans="53:95">
      <c r="BA359" s="132" t="str">
        <f t="shared" si="52"/>
        <v/>
      </c>
      <c r="BB359" s="102" t="str">
        <f>IFERROR(IF(A359="","",AS359*Assumptions!$B$4*(VLOOKUP(AG359,TechnicalSuccess,2,FALSE))*AK359),0)</f>
        <v/>
      </c>
      <c r="BC359" s="133" t="str">
        <f t="shared" si="53"/>
        <v/>
      </c>
      <c r="BD359" s="133" t="str">
        <f>IF(A359="","",#REF!*VLOOKUP(AG359,TechnicalSuccess,2,FALSE)*AK359)</f>
        <v/>
      </c>
      <c r="BE359" s="134" t="str">
        <f>IFERROR(IF(A359="","",(IF(COUNTIF(Inputs!$A359,"2*")=1,((BA359/10000)*Assumptions!$B$6),((AT359+(AT359*Assumptions!$B$5))/AJ359)*(VLOOKUP(AG359,TechnicalSuccess,2,FALSE))*AK359))),0)</f>
        <v/>
      </c>
      <c r="BF359" s="269"/>
      <c r="BG359" s="269"/>
      <c r="BH359" s="269"/>
      <c r="BI359" s="269"/>
      <c r="BJ359" s="269"/>
      <c r="BK359" s="269"/>
      <c r="BL359" s="269"/>
      <c r="BM359" s="269"/>
      <c r="BN359" s="269"/>
      <c r="BO359" s="269"/>
      <c r="BP359" s="269"/>
      <c r="BQ359" s="283"/>
      <c r="BR359" s="269"/>
      <c r="BS359" s="269"/>
      <c r="BT359" s="269"/>
      <c r="BU359" s="269"/>
      <c r="BV359" s="269"/>
      <c r="BW359" s="269"/>
      <c r="BX359" s="269"/>
      <c r="BY359" s="269"/>
      <c r="BZ359" s="269"/>
      <c r="CA359" s="269"/>
      <c r="CB359" s="269"/>
      <c r="CC359" s="269"/>
      <c r="CD359" s="269"/>
      <c r="CE359" s="269"/>
      <c r="CF359" s="269"/>
      <c r="CG359" s="269"/>
      <c r="CH359" s="269"/>
      <c r="CI359" s="102" t="str">
        <f>IFERROR(IF(A359="","",IF(COUNTIF(Inputs!$A359,"2*")=1,(Inputs!BA359*Assumptions!$B$35),BA359*(VLOOKUP(F359,GHGConversion,2,FALSE)))),0)</f>
        <v/>
      </c>
      <c r="CJ359" s="134" t="str">
        <f t="shared" si="54"/>
        <v/>
      </c>
      <c r="CK359" s="12" t="str">
        <f t="shared" si="55"/>
        <v/>
      </c>
      <c r="CL359" s="99" t="str">
        <f t="shared" si="56"/>
        <v/>
      </c>
      <c r="CM359" s="99" t="str">
        <f t="shared" si="57"/>
        <v/>
      </c>
      <c r="CN359" s="99"/>
      <c r="CO359" s="99" t="str">
        <f t="shared" si="58"/>
        <v/>
      </c>
      <c r="CP359" s="99" t="str">
        <f t="shared" si="59"/>
        <v/>
      </c>
      <c r="CQ359" s="99" t="str">
        <f t="shared" si="60"/>
        <v/>
      </c>
    </row>
    <row r="360" spans="53:95">
      <c r="BA360" s="132" t="str">
        <f t="shared" si="52"/>
        <v/>
      </c>
      <c r="BB360" s="102" t="str">
        <f>IFERROR(IF(A360="","",AS360*Assumptions!$B$4*(VLOOKUP(AG360,TechnicalSuccess,2,FALSE))*AK360),0)</f>
        <v/>
      </c>
      <c r="BC360" s="133" t="str">
        <f t="shared" si="53"/>
        <v/>
      </c>
      <c r="BD360" s="133" t="str">
        <f>IF(A360="","",#REF!*VLOOKUP(AG360,TechnicalSuccess,2,FALSE)*AK360)</f>
        <v/>
      </c>
      <c r="BE360" s="134" t="str">
        <f>IFERROR(IF(A360="","",(IF(COUNTIF(Inputs!$A360,"2*")=1,((BA360/10000)*Assumptions!$B$6),((AT360+(AT360*Assumptions!$B$5))/AJ360)*(VLOOKUP(AG360,TechnicalSuccess,2,FALSE))*AK360))),0)</f>
        <v/>
      </c>
      <c r="BF360" s="269"/>
      <c r="BG360" s="269"/>
      <c r="BH360" s="269"/>
      <c r="BI360" s="269"/>
      <c r="BJ360" s="269"/>
      <c r="BK360" s="269"/>
      <c r="BL360" s="269"/>
      <c r="BM360" s="269"/>
      <c r="BN360" s="269"/>
      <c r="BO360" s="269"/>
      <c r="BP360" s="269"/>
      <c r="BQ360" s="283"/>
      <c r="BR360" s="269"/>
      <c r="BS360" s="269"/>
      <c r="BT360" s="269"/>
      <c r="BU360" s="269"/>
      <c r="BV360" s="269"/>
      <c r="BW360" s="269"/>
      <c r="BX360" s="269"/>
      <c r="BY360" s="269"/>
      <c r="BZ360" s="269"/>
      <c r="CA360" s="269"/>
      <c r="CB360" s="269"/>
      <c r="CC360" s="269"/>
      <c r="CD360" s="269"/>
      <c r="CE360" s="269"/>
      <c r="CF360" s="269"/>
      <c r="CG360" s="269"/>
      <c r="CH360" s="269"/>
      <c r="CI360" s="102" t="str">
        <f>IFERROR(IF(A360="","",IF(COUNTIF(Inputs!$A360,"2*")=1,(Inputs!BA360*Assumptions!$B$35),BA360*(VLOOKUP(F360,GHGConversion,2,FALSE)))),0)</f>
        <v/>
      </c>
      <c r="CJ360" s="134" t="str">
        <f t="shared" si="54"/>
        <v/>
      </c>
      <c r="CK360" s="12" t="str">
        <f t="shared" si="55"/>
        <v/>
      </c>
      <c r="CL360" s="99" t="str">
        <f t="shared" si="56"/>
        <v/>
      </c>
      <c r="CM360" s="99" t="str">
        <f t="shared" si="57"/>
        <v/>
      </c>
      <c r="CN360" s="99"/>
      <c r="CO360" s="99" t="str">
        <f t="shared" si="58"/>
        <v/>
      </c>
      <c r="CP360" s="99" t="str">
        <f t="shared" si="59"/>
        <v/>
      </c>
      <c r="CQ360" s="99" t="str">
        <f t="shared" si="60"/>
        <v/>
      </c>
    </row>
    <row r="361" spans="53:95">
      <c r="BA361" s="132" t="str">
        <f t="shared" si="52"/>
        <v/>
      </c>
      <c r="BB361" s="102" t="str">
        <f>IFERROR(IF(A361="","",AS361*Assumptions!$B$4*(VLOOKUP(AG361,TechnicalSuccess,2,FALSE))*AK361),0)</f>
        <v/>
      </c>
      <c r="BC361" s="133" t="str">
        <f t="shared" si="53"/>
        <v/>
      </c>
      <c r="BD361" s="133" t="str">
        <f>IF(A361="","",#REF!*VLOOKUP(AG361,TechnicalSuccess,2,FALSE)*AK361)</f>
        <v/>
      </c>
      <c r="BE361" s="134" t="str">
        <f>IFERROR(IF(A361="","",(IF(COUNTIF(Inputs!$A361,"2*")=1,((BA361/10000)*Assumptions!$B$6),((AT361+(AT361*Assumptions!$B$5))/AJ361)*(VLOOKUP(AG361,TechnicalSuccess,2,FALSE))*AK361))),0)</f>
        <v/>
      </c>
      <c r="BF361" s="269"/>
      <c r="BG361" s="269"/>
      <c r="BH361" s="269"/>
      <c r="BI361" s="269"/>
      <c r="BJ361" s="269"/>
      <c r="BK361" s="269"/>
      <c r="BL361" s="269"/>
      <c r="BM361" s="269"/>
      <c r="BN361" s="269"/>
      <c r="BO361" s="269"/>
      <c r="BP361" s="269"/>
      <c r="BQ361" s="283"/>
      <c r="BR361" s="269"/>
      <c r="BS361" s="269"/>
      <c r="BT361" s="269"/>
      <c r="BU361" s="269"/>
      <c r="BV361" s="269"/>
      <c r="BW361" s="269"/>
      <c r="BX361" s="269"/>
      <c r="BY361" s="269"/>
      <c r="BZ361" s="269"/>
      <c r="CA361" s="269"/>
      <c r="CB361" s="269"/>
      <c r="CC361" s="269"/>
      <c r="CD361" s="269"/>
      <c r="CE361" s="269"/>
      <c r="CF361" s="269"/>
      <c r="CG361" s="269"/>
      <c r="CH361" s="269"/>
      <c r="CI361" s="102" t="str">
        <f>IFERROR(IF(A361="","",IF(COUNTIF(Inputs!$A361,"2*")=1,(Inputs!BA361*Assumptions!$B$35),BA361*(VLOOKUP(F361,GHGConversion,2,FALSE)))),0)</f>
        <v/>
      </c>
      <c r="CJ361" s="134" t="str">
        <f t="shared" si="54"/>
        <v/>
      </c>
      <c r="CK361" s="12" t="str">
        <f t="shared" si="55"/>
        <v/>
      </c>
      <c r="CL361" s="99" t="str">
        <f t="shared" si="56"/>
        <v/>
      </c>
      <c r="CM361" s="99" t="str">
        <f t="shared" si="57"/>
        <v/>
      </c>
      <c r="CN361" s="99"/>
      <c r="CO361" s="99" t="str">
        <f t="shared" si="58"/>
        <v/>
      </c>
      <c r="CP361" s="99" t="str">
        <f t="shared" si="59"/>
        <v/>
      </c>
      <c r="CQ361" s="99" t="str">
        <f t="shared" si="60"/>
        <v/>
      </c>
    </row>
    <row r="362" spans="53:95">
      <c r="BA362" s="132" t="str">
        <f t="shared" si="52"/>
        <v/>
      </c>
      <c r="BB362" s="102" t="str">
        <f>IFERROR(IF(A362="","",AS362*Assumptions!$B$4*(VLOOKUP(AG362,TechnicalSuccess,2,FALSE))*AK362),0)</f>
        <v/>
      </c>
      <c r="BC362" s="133" t="str">
        <f t="shared" si="53"/>
        <v/>
      </c>
      <c r="BD362" s="133" t="str">
        <f>IF(A362="","",#REF!*VLOOKUP(AG362,TechnicalSuccess,2,FALSE)*AK362)</f>
        <v/>
      </c>
      <c r="BE362" s="134" t="str">
        <f>IFERROR(IF(A362="","",(IF(COUNTIF(Inputs!$A362,"2*")=1,((BA362/10000)*Assumptions!$B$6),((AT362+(AT362*Assumptions!$B$5))/AJ362)*(VLOOKUP(AG362,TechnicalSuccess,2,FALSE))*AK362))),0)</f>
        <v/>
      </c>
      <c r="BF362" s="269"/>
      <c r="BG362" s="269"/>
      <c r="BH362" s="269"/>
      <c r="BI362" s="269"/>
      <c r="BJ362" s="269"/>
      <c r="BK362" s="269"/>
      <c r="BL362" s="269"/>
      <c r="BM362" s="269"/>
      <c r="BN362" s="269"/>
      <c r="BO362" s="269"/>
      <c r="BP362" s="269"/>
      <c r="BQ362" s="283"/>
      <c r="BR362" s="269"/>
      <c r="BS362" s="269"/>
      <c r="BT362" s="269"/>
      <c r="BU362" s="269"/>
      <c r="BV362" s="269"/>
      <c r="BW362" s="269"/>
      <c r="BX362" s="269"/>
      <c r="BY362" s="269"/>
      <c r="BZ362" s="269"/>
      <c r="CA362" s="269"/>
      <c r="CB362" s="269"/>
      <c r="CC362" s="269"/>
      <c r="CD362" s="269"/>
      <c r="CE362" s="269"/>
      <c r="CF362" s="269"/>
      <c r="CG362" s="269"/>
      <c r="CH362" s="269"/>
      <c r="CI362" s="102" t="str">
        <f>IFERROR(IF(A362="","",IF(COUNTIF(Inputs!$A362,"2*")=1,(Inputs!BA362*Assumptions!$B$35),BA362*(VLOOKUP(F362,GHGConversion,2,FALSE)))),0)</f>
        <v/>
      </c>
      <c r="CJ362" s="134" t="str">
        <f t="shared" si="54"/>
        <v/>
      </c>
      <c r="CK362" s="12" t="str">
        <f t="shared" si="55"/>
        <v/>
      </c>
      <c r="CL362" s="99" t="str">
        <f t="shared" si="56"/>
        <v/>
      </c>
      <c r="CM362" s="99" t="str">
        <f t="shared" si="57"/>
        <v/>
      </c>
      <c r="CN362" s="99"/>
      <c r="CO362" s="99" t="str">
        <f t="shared" si="58"/>
        <v/>
      </c>
      <c r="CP362" s="99" t="str">
        <f t="shared" si="59"/>
        <v/>
      </c>
      <c r="CQ362" s="99" t="str">
        <f t="shared" si="60"/>
        <v/>
      </c>
    </row>
    <row r="363" spans="53:95">
      <c r="BA363" s="132" t="str">
        <f t="shared" si="52"/>
        <v/>
      </c>
      <c r="BB363" s="102" t="str">
        <f>IFERROR(IF(A363="","",AS363*Assumptions!$B$4*(VLOOKUP(AG363,TechnicalSuccess,2,FALSE))*AK363),0)</f>
        <v/>
      </c>
      <c r="BC363" s="133" t="str">
        <f t="shared" si="53"/>
        <v/>
      </c>
      <c r="BD363" s="133" t="str">
        <f>IF(A363="","",#REF!*VLOOKUP(AG363,TechnicalSuccess,2,FALSE)*AK363)</f>
        <v/>
      </c>
      <c r="BE363" s="134" t="str">
        <f>IFERROR(IF(A363="","",(IF(COUNTIF(Inputs!$A363,"2*")=1,((BA363/10000)*Assumptions!$B$6),((AT363+(AT363*Assumptions!$B$5))/AJ363)*(VLOOKUP(AG363,TechnicalSuccess,2,FALSE))*AK363))),0)</f>
        <v/>
      </c>
      <c r="BF363" s="269"/>
      <c r="BG363" s="269"/>
      <c r="BH363" s="269"/>
      <c r="BI363" s="269"/>
      <c r="BJ363" s="269"/>
      <c r="BK363" s="269"/>
      <c r="BL363" s="269"/>
      <c r="BM363" s="269"/>
      <c r="BN363" s="269"/>
      <c r="BO363" s="269"/>
      <c r="BP363" s="269"/>
      <c r="BQ363" s="283"/>
      <c r="BR363" s="269"/>
      <c r="BS363" s="269"/>
      <c r="BT363" s="269"/>
      <c r="BU363" s="269"/>
      <c r="BV363" s="269"/>
      <c r="BW363" s="269"/>
      <c r="BX363" s="269"/>
      <c r="BY363" s="269"/>
      <c r="BZ363" s="269"/>
      <c r="CA363" s="269"/>
      <c r="CB363" s="269"/>
      <c r="CC363" s="269"/>
      <c r="CD363" s="269"/>
      <c r="CE363" s="269"/>
      <c r="CF363" s="269"/>
      <c r="CG363" s="269"/>
      <c r="CH363" s="269"/>
      <c r="CI363" s="102" t="str">
        <f>IFERROR(IF(A363="","",IF(COUNTIF(Inputs!$A363,"2*")=1,(Inputs!BA363*Assumptions!$B$35),BA363*(VLOOKUP(F363,GHGConversion,2,FALSE)))),0)</f>
        <v/>
      </c>
      <c r="CJ363" s="134" t="str">
        <f t="shared" si="54"/>
        <v/>
      </c>
      <c r="CK363" s="12" t="str">
        <f t="shared" si="55"/>
        <v/>
      </c>
      <c r="CL363" s="99" t="str">
        <f t="shared" si="56"/>
        <v/>
      </c>
      <c r="CM363" s="99" t="str">
        <f t="shared" si="57"/>
        <v/>
      </c>
      <c r="CN363" s="99"/>
      <c r="CO363" s="99" t="str">
        <f t="shared" si="58"/>
        <v/>
      </c>
      <c r="CP363" s="99" t="str">
        <f t="shared" si="59"/>
        <v/>
      </c>
      <c r="CQ363" s="99" t="str">
        <f t="shared" si="60"/>
        <v/>
      </c>
    </row>
    <row r="364" spans="53:95">
      <c r="BA364" s="132" t="str">
        <f t="shared" si="52"/>
        <v/>
      </c>
      <c r="BB364" s="102" t="str">
        <f>IFERROR(IF(A364="","",AS364*Assumptions!$B$4*(VLOOKUP(AG364,TechnicalSuccess,2,FALSE))*AK364),0)</f>
        <v/>
      </c>
      <c r="BC364" s="133" t="str">
        <f t="shared" si="53"/>
        <v/>
      </c>
      <c r="BD364" s="133" t="str">
        <f>IF(A364="","",#REF!*VLOOKUP(AG364,TechnicalSuccess,2,FALSE)*AK364)</f>
        <v/>
      </c>
      <c r="BE364" s="134" t="str">
        <f>IFERROR(IF(A364="","",(IF(COUNTIF(Inputs!$A364,"2*")=1,((BA364/10000)*Assumptions!$B$6),((AT364+(AT364*Assumptions!$B$5))/AJ364)*(VLOOKUP(AG364,TechnicalSuccess,2,FALSE))*AK364))),0)</f>
        <v/>
      </c>
      <c r="BF364" s="269"/>
      <c r="BG364" s="269"/>
      <c r="BH364" s="269"/>
      <c r="BI364" s="269"/>
      <c r="BJ364" s="269"/>
      <c r="BK364" s="269"/>
      <c r="BL364" s="269"/>
      <c r="BM364" s="269"/>
      <c r="BN364" s="269"/>
      <c r="BO364" s="269"/>
      <c r="BP364" s="269"/>
      <c r="BQ364" s="283"/>
      <c r="BR364" s="269"/>
      <c r="BS364" s="269"/>
      <c r="BT364" s="269"/>
      <c r="BU364" s="269"/>
      <c r="BV364" s="269"/>
      <c r="BW364" s="269"/>
      <c r="BX364" s="269"/>
      <c r="BY364" s="269"/>
      <c r="BZ364" s="269"/>
      <c r="CA364" s="269"/>
      <c r="CB364" s="269"/>
      <c r="CC364" s="269"/>
      <c r="CD364" s="269"/>
      <c r="CE364" s="269"/>
      <c r="CF364" s="269"/>
      <c r="CG364" s="269"/>
      <c r="CH364" s="269"/>
      <c r="CI364" s="102" t="str">
        <f>IFERROR(IF(A364="","",IF(COUNTIF(Inputs!$A364,"2*")=1,(Inputs!BA364*Assumptions!$B$35),BA364*(VLOOKUP(F364,GHGConversion,2,FALSE)))),0)</f>
        <v/>
      </c>
      <c r="CJ364" s="134" t="str">
        <f t="shared" si="54"/>
        <v/>
      </c>
      <c r="CK364" s="12" t="str">
        <f t="shared" si="55"/>
        <v/>
      </c>
      <c r="CL364" s="99" t="str">
        <f t="shared" si="56"/>
        <v/>
      </c>
      <c r="CM364" s="99" t="str">
        <f t="shared" si="57"/>
        <v/>
      </c>
      <c r="CN364" s="99"/>
      <c r="CO364" s="99" t="str">
        <f t="shared" si="58"/>
        <v/>
      </c>
      <c r="CP364" s="99" t="str">
        <f t="shared" si="59"/>
        <v/>
      </c>
      <c r="CQ364" s="99" t="str">
        <f t="shared" si="60"/>
        <v/>
      </c>
    </row>
    <row r="365" spans="53:95">
      <c r="BA365" s="132" t="str">
        <f t="shared" si="52"/>
        <v/>
      </c>
      <c r="BB365" s="102" t="str">
        <f>IFERROR(IF(A365="","",AS365*Assumptions!$B$4*(VLOOKUP(AG365,TechnicalSuccess,2,FALSE))*AK365),0)</f>
        <v/>
      </c>
      <c r="BC365" s="133" t="str">
        <f t="shared" si="53"/>
        <v/>
      </c>
      <c r="BD365" s="133" t="str">
        <f>IF(A365="","",#REF!*VLOOKUP(AG365,TechnicalSuccess,2,FALSE)*AK365)</f>
        <v/>
      </c>
      <c r="BE365" s="134" t="str">
        <f>IFERROR(IF(A365="","",(IF(COUNTIF(Inputs!$A365,"2*")=1,((BA365/10000)*Assumptions!$B$6),((AT365+(AT365*Assumptions!$B$5))/AJ365)*(VLOOKUP(AG365,TechnicalSuccess,2,FALSE))*AK365))),0)</f>
        <v/>
      </c>
      <c r="BF365" s="269"/>
      <c r="BG365" s="269"/>
      <c r="BH365" s="269"/>
      <c r="BI365" s="269"/>
      <c r="BJ365" s="269"/>
      <c r="BK365" s="269"/>
      <c r="BL365" s="269"/>
      <c r="BM365" s="269"/>
      <c r="BN365" s="269"/>
      <c r="BO365" s="269"/>
      <c r="BP365" s="269"/>
      <c r="BQ365" s="283"/>
      <c r="BR365" s="269"/>
      <c r="BS365" s="269"/>
      <c r="BT365" s="269"/>
      <c r="BU365" s="269"/>
      <c r="BV365" s="269"/>
      <c r="BW365" s="269"/>
      <c r="BX365" s="269"/>
      <c r="BY365" s="269"/>
      <c r="BZ365" s="269"/>
      <c r="CA365" s="269"/>
      <c r="CB365" s="269"/>
      <c r="CC365" s="269"/>
      <c r="CD365" s="269"/>
      <c r="CE365" s="269"/>
      <c r="CF365" s="269"/>
      <c r="CG365" s="269"/>
      <c r="CH365" s="269"/>
      <c r="CI365" s="102" t="str">
        <f>IFERROR(IF(A365="","",IF(COUNTIF(Inputs!$A365,"2*")=1,(Inputs!BA365*Assumptions!$B$35),BA365*(VLOOKUP(F365,GHGConversion,2,FALSE)))),0)</f>
        <v/>
      </c>
      <c r="CJ365" s="134" t="str">
        <f t="shared" si="54"/>
        <v/>
      </c>
      <c r="CK365" s="12" t="str">
        <f t="shared" si="55"/>
        <v/>
      </c>
      <c r="CL365" s="99" t="str">
        <f t="shared" si="56"/>
        <v/>
      </c>
      <c r="CM365" s="99" t="str">
        <f t="shared" si="57"/>
        <v/>
      </c>
      <c r="CN365" s="99"/>
      <c r="CO365" s="99" t="str">
        <f t="shared" si="58"/>
        <v/>
      </c>
      <c r="CP365" s="99" t="str">
        <f t="shared" si="59"/>
        <v/>
      </c>
      <c r="CQ365" s="99" t="str">
        <f t="shared" si="60"/>
        <v/>
      </c>
    </row>
    <row r="366" spans="53:95">
      <c r="BA366" s="132" t="str">
        <f t="shared" si="52"/>
        <v/>
      </c>
      <c r="BB366" s="102" t="str">
        <f>IFERROR(IF(A366="","",AS366*Assumptions!$B$4*(VLOOKUP(AG366,TechnicalSuccess,2,FALSE))*AK366),0)</f>
        <v/>
      </c>
      <c r="BC366" s="133" t="str">
        <f t="shared" si="53"/>
        <v/>
      </c>
      <c r="BD366" s="133" t="str">
        <f>IF(A366="","",#REF!*VLOOKUP(AG366,TechnicalSuccess,2,FALSE)*AK366)</f>
        <v/>
      </c>
      <c r="BE366" s="134" t="str">
        <f>IFERROR(IF(A366="","",(IF(COUNTIF(Inputs!$A366,"2*")=1,((BA366/10000)*Assumptions!$B$6),((AT366+(AT366*Assumptions!$B$5))/AJ366)*(VLOOKUP(AG366,TechnicalSuccess,2,FALSE))*AK366))),0)</f>
        <v/>
      </c>
      <c r="BF366" s="269"/>
      <c r="BG366" s="269"/>
      <c r="BH366" s="269"/>
      <c r="BI366" s="269"/>
      <c r="BJ366" s="269"/>
      <c r="BK366" s="269"/>
      <c r="BL366" s="269"/>
      <c r="BM366" s="269"/>
      <c r="BN366" s="269"/>
      <c r="BO366" s="269"/>
      <c r="BP366" s="269"/>
      <c r="BQ366" s="283"/>
      <c r="BR366" s="269"/>
      <c r="BS366" s="269"/>
      <c r="BT366" s="269"/>
      <c r="BU366" s="269"/>
      <c r="BV366" s="269"/>
      <c r="BW366" s="269"/>
      <c r="BX366" s="269"/>
      <c r="BY366" s="269"/>
      <c r="BZ366" s="269"/>
      <c r="CA366" s="269"/>
      <c r="CB366" s="269"/>
      <c r="CC366" s="269"/>
      <c r="CD366" s="269"/>
      <c r="CE366" s="269"/>
      <c r="CF366" s="269"/>
      <c r="CG366" s="269"/>
      <c r="CH366" s="269"/>
      <c r="CI366" s="102" t="str">
        <f>IFERROR(IF(A366="","",IF(COUNTIF(Inputs!$A366,"2*")=1,(Inputs!BA366*Assumptions!$B$35),BA366*(VLOOKUP(F366,GHGConversion,2,FALSE)))),0)</f>
        <v/>
      </c>
      <c r="CJ366" s="134" t="str">
        <f t="shared" si="54"/>
        <v/>
      </c>
      <c r="CK366" s="12" t="str">
        <f t="shared" si="55"/>
        <v/>
      </c>
      <c r="CL366" s="99" t="str">
        <f t="shared" si="56"/>
        <v/>
      </c>
      <c r="CM366" s="99" t="str">
        <f t="shared" si="57"/>
        <v/>
      </c>
      <c r="CN366" s="99"/>
      <c r="CO366" s="99" t="str">
        <f t="shared" si="58"/>
        <v/>
      </c>
      <c r="CP366" s="99" t="str">
        <f t="shared" si="59"/>
        <v/>
      </c>
      <c r="CQ366" s="99" t="str">
        <f t="shared" si="60"/>
        <v/>
      </c>
    </row>
    <row r="367" spans="53:95">
      <c r="BA367" s="132" t="str">
        <f t="shared" si="52"/>
        <v/>
      </c>
      <c r="BB367" s="102" t="str">
        <f>IFERROR(IF(A367="","",AS367*Assumptions!$B$4*(VLOOKUP(AG367,TechnicalSuccess,2,FALSE))*AK367),0)</f>
        <v/>
      </c>
      <c r="BC367" s="133" t="str">
        <f t="shared" si="53"/>
        <v/>
      </c>
      <c r="BD367" s="133" t="str">
        <f>IF(A367="","",#REF!*VLOOKUP(AG367,TechnicalSuccess,2,FALSE)*AK367)</f>
        <v/>
      </c>
      <c r="BE367" s="134" t="str">
        <f>IFERROR(IF(A367="","",(IF(COUNTIF(Inputs!$A367,"2*")=1,((BA367/10000)*Assumptions!$B$6),((AT367+(AT367*Assumptions!$B$5))/AJ367)*(VLOOKUP(AG367,TechnicalSuccess,2,FALSE))*AK367))),0)</f>
        <v/>
      </c>
      <c r="BF367" s="269"/>
      <c r="BG367" s="269"/>
      <c r="BH367" s="269"/>
      <c r="BI367" s="269"/>
      <c r="BJ367" s="269"/>
      <c r="BK367" s="269"/>
      <c r="BL367" s="269"/>
      <c r="BM367" s="269"/>
      <c r="BN367" s="269"/>
      <c r="BO367" s="269"/>
      <c r="BP367" s="269"/>
      <c r="BQ367" s="283"/>
      <c r="BR367" s="269"/>
      <c r="BS367" s="269"/>
      <c r="BT367" s="269"/>
      <c r="BU367" s="269"/>
      <c r="BV367" s="269"/>
      <c r="BW367" s="269"/>
      <c r="BX367" s="269"/>
      <c r="BY367" s="269"/>
      <c r="BZ367" s="269"/>
      <c r="CA367" s="269"/>
      <c r="CB367" s="269"/>
      <c r="CC367" s="269"/>
      <c r="CD367" s="269"/>
      <c r="CE367" s="269"/>
      <c r="CF367" s="269"/>
      <c r="CG367" s="269"/>
      <c r="CH367" s="269"/>
      <c r="CI367" s="102" t="str">
        <f>IFERROR(IF(A367="","",IF(COUNTIF(Inputs!$A367,"2*")=1,(Inputs!BA367*Assumptions!$B$35),BA367*(VLOOKUP(F367,GHGConversion,2,FALSE)))),0)</f>
        <v/>
      </c>
      <c r="CJ367" s="134" t="str">
        <f t="shared" si="54"/>
        <v/>
      </c>
      <c r="CK367" s="12" t="str">
        <f t="shared" si="55"/>
        <v/>
      </c>
      <c r="CL367" s="99" t="str">
        <f t="shared" si="56"/>
        <v/>
      </c>
      <c r="CM367" s="99" t="str">
        <f t="shared" si="57"/>
        <v/>
      </c>
      <c r="CN367" s="99"/>
      <c r="CO367" s="99" t="str">
        <f t="shared" si="58"/>
        <v/>
      </c>
      <c r="CP367" s="99" t="str">
        <f t="shared" si="59"/>
        <v/>
      </c>
      <c r="CQ367" s="99" t="str">
        <f t="shared" si="60"/>
        <v/>
      </c>
    </row>
    <row r="368" spans="53:95">
      <c r="BA368" s="132" t="str">
        <f t="shared" si="52"/>
        <v/>
      </c>
      <c r="BB368" s="102" t="str">
        <f>IFERROR(IF(A368="","",AS368*Assumptions!$B$4*(VLOOKUP(AG368,TechnicalSuccess,2,FALSE))*AK368),0)</f>
        <v/>
      </c>
      <c r="BC368" s="133" t="str">
        <f t="shared" si="53"/>
        <v/>
      </c>
      <c r="BD368" s="133" t="str">
        <f>IF(A368="","",#REF!*VLOOKUP(AG368,TechnicalSuccess,2,FALSE)*AK368)</f>
        <v/>
      </c>
      <c r="BE368" s="134" t="str">
        <f>IFERROR(IF(A368="","",(IF(COUNTIF(Inputs!$A368,"2*")=1,((BA368/10000)*Assumptions!$B$6),((AT368+(AT368*Assumptions!$B$5))/AJ368)*(VLOOKUP(AG368,TechnicalSuccess,2,FALSE))*AK368))),0)</f>
        <v/>
      </c>
      <c r="BF368" s="269"/>
      <c r="BG368" s="269"/>
      <c r="BH368" s="269"/>
      <c r="BI368" s="269"/>
      <c r="BJ368" s="269"/>
      <c r="BK368" s="269"/>
      <c r="BL368" s="269"/>
      <c r="BM368" s="269"/>
      <c r="BN368" s="269"/>
      <c r="BO368" s="269"/>
      <c r="BP368" s="269"/>
      <c r="BQ368" s="283"/>
      <c r="BR368" s="269"/>
      <c r="BS368" s="269"/>
      <c r="BT368" s="269"/>
      <c r="BU368" s="269"/>
      <c r="BV368" s="269"/>
      <c r="BW368" s="269"/>
      <c r="BX368" s="269"/>
      <c r="BY368" s="269"/>
      <c r="BZ368" s="269"/>
      <c r="CA368" s="269"/>
      <c r="CB368" s="269"/>
      <c r="CC368" s="269"/>
      <c r="CD368" s="269"/>
      <c r="CE368" s="269"/>
      <c r="CF368" s="269"/>
      <c r="CG368" s="269"/>
      <c r="CH368" s="269"/>
      <c r="CI368" s="102" t="str">
        <f>IFERROR(IF(A368="","",IF(COUNTIF(Inputs!$A368,"2*")=1,(Inputs!BA368*Assumptions!$B$35),BA368*(VLOOKUP(F368,GHGConversion,2,FALSE)))),0)</f>
        <v/>
      </c>
      <c r="CJ368" s="134" t="str">
        <f t="shared" si="54"/>
        <v/>
      </c>
      <c r="CK368" s="12" t="str">
        <f t="shared" si="55"/>
        <v/>
      </c>
      <c r="CL368" s="99" t="str">
        <f t="shared" si="56"/>
        <v/>
      </c>
      <c r="CM368" s="99" t="str">
        <f t="shared" si="57"/>
        <v/>
      </c>
      <c r="CN368" s="99"/>
      <c r="CO368" s="99" t="str">
        <f t="shared" si="58"/>
        <v/>
      </c>
      <c r="CP368" s="99" t="str">
        <f t="shared" si="59"/>
        <v/>
      </c>
      <c r="CQ368" s="99" t="str">
        <f t="shared" si="60"/>
        <v/>
      </c>
    </row>
    <row r="369" spans="53:95">
      <c r="BA369" s="132" t="str">
        <f t="shared" si="52"/>
        <v/>
      </c>
      <c r="BB369" s="102" t="str">
        <f>IFERROR(IF(A369="","",AS369*Assumptions!$B$4*(VLOOKUP(AG369,TechnicalSuccess,2,FALSE))*AK369),0)</f>
        <v/>
      </c>
      <c r="BC369" s="133" t="str">
        <f t="shared" si="53"/>
        <v/>
      </c>
      <c r="BD369" s="133" t="str">
        <f>IF(A369="","",#REF!*VLOOKUP(AG369,TechnicalSuccess,2,FALSE)*AK369)</f>
        <v/>
      </c>
      <c r="BE369" s="134" t="str">
        <f>IFERROR(IF(A369="","",(IF(COUNTIF(Inputs!$A369,"2*")=1,((BA369/10000)*Assumptions!$B$6),((AT369+(AT369*Assumptions!$B$5))/AJ369)*(VLOOKUP(AG369,TechnicalSuccess,2,FALSE))*AK369))),0)</f>
        <v/>
      </c>
      <c r="BF369" s="269"/>
      <c r="BG369" s="269"/>
      <c r="BH369" s="269"/>
      <c r="BI369" s="269"/>
      <c r="BJ369" s="269"/>
      <c r="BK369" s="269"/>
      <c r="BL369" s="269"/>
      <c r="BM369" s="269"/>
      <c r="BN369" s="269"/>
      <c r="BO369" s="269"/>
      <c r="BP369" s="269"/>
      <c r="BQ369" s="283"/>
      <c r="BR369" s="269"/>
      <c r="BS369" s="269"/>
      <c r="BT369" s="269"/>
      <c r="BU369" s="269"/>
      <c r="BV369" s="269"/>
      <c r="BW369" s="269"/>
      <c r="BX369" s="269"/>
      <c r="BY369" s="269"/>
      <c r="BZ369" s="269"/>
      <c r="CA369" s="269"/>
      <c r="CB369" s="269"/>
      <c r="CC369" s="269"/>
      <c r="CD369" s="269"/>
      <c r="CE369" s="269"/>
      <c r="CF369" s="269"/>
      <c r="CG369" s="269"/>
      <c r="CH369" s="269"/>
      <c r="CI369" s="102" t="str">
        <f>IFERROR(IF(A369="","",IF(COUNTIF(Inputs!$A369,"2*")=1,(Inputs!BA369*Assumptions!$B$35),BA369*(VLOOKUP(F369,GHGConversion,2,FALSE)))),0)</f>
        <v/>
      </c>
      <c r="CJ369" s="134" t="str">
        <f t="shared" si="54"/>
        <v/>
      </c>
      <c r="CK369" s="12" t="str">
        <f t="shared" si="55"/>
        <v/>
      </c>
      <c r="CL369" s="99" t="str">
        <f t="shared" si="56"/>
        <v/>
      </c>
      <c r="CM369" s="99" t="str">
        <f t="shared" si="57"/>
        <v/>
      </c>
      <c r="CN369" s="99"/>
      <c r="CO369" s="99" t="str">
        <f t="shared" si="58"/>
        <v/>
      </c>
      <c r="CP369" s="99" t="str">
        <f t="shared" si="59"/>
        <v/>
      </c>
      <c r="CQ369" s="99" t="str">
        <f t="shared" si="60"/>
        <v/>
      </c>
    </row>
    <row r="370" spans="53:95">
      <c r="BA370" s="132" t="str">
        <f t="shared" si="52"/>
        <v/>
      </c>
      <c r="BB370" s="102" t="str">
        <f>IFERROR(IF(A370="","",AS370*Assumptions!$B$4*(VLOOKUP(AG370,TechnicalSuccess,2,FALSE))*AK370),0)</f>
        <v/>
      </c>
      <c r="BC370" s="133" t="str">
        <f t="shared" si="53"/>
        <v/>
      </c>
      <c r="BD370" s="133" t="str">
        <f>IF(A370="","",#REF!*VLOOKUP(AG370,TechnicalSuccess,2,FALSE)*AK370)</f>
        <v/>
      </c>
      <c r="BE370" s="134" t="str">
        <f>IFERROR(IF(A370="","",(IF(COUNTIF(Inputs!$A370,"2*")=1,((BA370/10000)*Assumptions!$B$6),((AT370+(AT370*Assumptions!$B$5))/AJ370)*(VLOOKUP(AG370,TechnicalSuccess,2,FALSE))*AK370))),0)</f>
        <v/>
      </c>
      <c r="BF370" s="269"/>
      <c r="BG370" s="269"/>
      <c r="BH370" s="269"/>
      <c r="BI370" s="269"/>
      <c r="BJ370" s="269"/>
      <c r="BK370" s="269"/>
      <c r="BL370" s="269"/>
      <c r="BM370" s="269"/>
      <c r="BN370" s="269"/>
      <c r="BO370" s="269"/>
      <c r="BP370" s="269"/>
      <c r="BQ370" s="283"/>
      <c r="BR370" s="269"/>
      <c r="BS370" s="269"/>
      <c r="BT370" s="269"/>
      <c r="BU370" s="269"/>
      <c r="BV370" s="269"/>
      <c r="BW370" s="269"/>
      <c r="BX370" s="269"/>
      <c r="BY370" s="269"/>
      <c r="BZ370" s="269"/>
      <c r="CA370" s="269"/>
      <c r="CB370" s="269"/>
      <c r="CC370" s="269"/>
      <c r="CD370" s="269"/>
      <c r="CE370" s="269"/>
      <c r="CF370" s="269"/>
      <c r="CG370" s="269"/>
      <c r="CH370" s="269"/>
      <c r="CI370" s="102" t="str">
        <f>IFERROR(IF(A370="","",IF(COUNTIF(Inputs!$A370,"2*")=1,(Inputs!BA370*Assumptions!$B$35),BA370*(VLOOKUP(F370,GHGConversion,2,FALSE)))),0)</f>
        <v/>
      </c>
      <c r="CJ370" s="134" t="str">
        <f t="shared" si="54"/>
        <v/>
      </c>
      <c r="CK370" s="12" t="str">
        <f t="shared" si="55"/>
        <v/>
      </c>
      <c r="CL370" s="99" t="str">
        <f t="shared" si="56"/>
        <v/>
      </c>
      <c r="CM370" s="99" t="str">
        <f t="shared" si="57"/>
        <v/>
      </c>
      <c r="CN370" s="99"/>
      <c r="CO370" s="99" t="str">
        <f t="shared" si="58"/>
        <v/>
      </c>
      <c r="CP370" s="99" t="str">
        <f t="shared" si="59"/>
        <v/>
      </c>
      <c r="CQ370" s="99" t="str">
        <f t="shared" si="60"/>
        <v/>
      </c>
    </row>
    <row r="371" spans="53:95">
      <c r="BA371" s="132" t="str">
        <f t="shared" si="52"/>
        <v/>
      </c>
      <c r="BB371" s="102" t="str">
        <f>IFERROR(IF(A371="","",AS371*Assumptions!$B$4*(VLOOKUP(AG371,TechnicalSuccess,2,FALSE))*AK371),0)</f>
        <v/>
      </c>
      <c r="BC371" s="133" t="str">
        <f t="shared" si="53"/>
        <v/>
      </c>
      <c r="BD371" s="133" t="str">
        <f>IF(A371="","",#REF!*VLOOKUP(AG371,TechnicalSuccess,2,FALSE)*AK371)</f>
        <v/>
      </c>
      <c r="BE371" s="134" t="str">
        <f>IFERROR(IF(A371="","",(IF(COUNTIF(Inputs!$A371,"2*")=1,((BA371/10000)*Assumptions!$B$6),((AT371+(AT371*Assumptions!$B$5))/AJ371)*(VLOOKUP(AG371,TechnicalSuccess,2,FALSE))*AK371))),0)</f>
        <v/>
      </c>
      <c r="BF371" s="269"/>
      <c r="BG371" s="269"/>
      <c r="BH371" s="269"/>
      <c r="BI371" s="269"/>
      <c r="BJ371" s="269"/>
      <c r="BK371" s="269"/>
      <c r="BL371" s="269"/>
      <c r="BM371" s="269"/>
      <c r="BN371" s="269"/>
      <c r="BO371" s="269"/>
      <c r="BP371" s="269"/>
      <c r="BQ371" s="283"/>
      <c r="BR371" s="269"/>
      <c r="BS371" s="269"/>
      <c r="BT371" s="269"/>
      <c r="BU371" s="269"/>
      <c r="BV371" s="269"/>
      <c r="BW371" s="269"/>
      <c r="BX371" s="269"/>
      <c r="BY371" s="269"/>
      <c r="BZ371" s="269"/>
      <c r="CA371" s="269"/>
      <c r="CB371" s="269"/>
      <c r="CC371" s="269"/>
      <c r="CD371" s="269"/>
      <c r="CE371" s="269"/>
      <c r="CF371" s="269"/>
      <c r="CG371" s="269"/>
      <c r="CH371" s="269"/>
      <c r="CI371" s="102" t="str">
        <f>IFERROR(IF(A371="","",IF(COUNTIF(Inputs!$A371,"2*")=1,(Inputs!BA371*Assumptions!$B$35),BA371*(VLOOKUP(F371,GHGConversion,2,FALSE)))),0)</f>
        <v/>
      </c>
      <c r="CJ371" s="134" t="str">
        <f t="shared" si="54"/>
        <v/>
      </c>
      <c r="CK371" s="12" t="str">
        <f t="shared" si="55"/>
        <v/>
      </c>
      <c r="CL371" s="99" t="str">
        <f t="shared" si="56"/>
        <v/>
      </c>
      <c r="CM371" s="99" t="str">
        <f t="shared" si="57"/>
        <v/>
      </c>
      <c r="CN371" s="99"/>
      <c r="CO371" s="99" t="str">
        <f t="shared" si="58"/>
        <v/>
      </c>
      <c r="CP371" s="99" t="str">
        <f t="shared" si="59"/>
        <v/>
      </c>
      <c r="CQ371" s="99" t="str">
        <f t="shared" si="60"/>
        <v/>
      </c>
    </row>
    <row r="372" spans="53:95">
      <c r="BA372" s="132" t="str">
        <f t="shared" si="52"/>
        <v/>
      </c>
      <c r="BB372" s="102" t="str">
        <f>IFERROR(IF(A372="","",AS372*Assumptions!$B$4*(VLOOKUP(AG372,TechnicalSuccess,2,FALSE))*AK372),0)</f>
        <v/>
      </c>
      <c r="BC372" s="133" t="str">
        <f t="shared" si="53"/>
        <v/>
      </c>
      <c r="BD372" s="133" t="str">
        <f>IF(A372="","",#REF!*VLOOKUP(AG372,TechnicalSuccess,2,FALSE)*AK372)</f>
        <v/>
      </c>
      <c r="BE372" s="134" t="str">
        <f>IFERROR(IF(A372="","",(IF(COUNTIF(Inputs!$A372,"2*")=1,((BA372/10000)*Assumptions!$B$6),((AT372+(AT372*Assumptions!$B$5))/AJ372)*(VLOOKUP(AG372,TechnicalSuccess,2,FALSE))*AK372))),0)</f>
        <v/>
      </c>
      <c r="BF372" s="269"/>
      <c r="BG372" s="269"/>
      <c r="BH372" s="269"/>
      <c r="BI372" s="269"/>
      <c r="BJ372" s="269"/>
      <c r="BK372" s="269"/>
      <c r="BL372" s="269"/>
      <c r="BM372" s="269"/>
      <c r="BN372" s="269"/>
      <c r="BO372" s="269"/>
      <c r="BP372" s="269"/>
      <c r="BQ372" s="283"/>
      <c r="BR372" s="269"/>
      <c r="BS372" s="269"/>
      <c r="BT372" s="269"/>
      <c r="BU372" s="269"/>
      <c r="BV372" s="269"/>
      <c r="BW372" s="269"/>
      <c r="BX372" s="269"/>
      <c r="BY372" s="269"/>
      <c r="BZ372" s="269"/>
      <c r="CA372" s="269"/>
      <c r="CB372" s="269"/>
      <c r="CC372" s="269"/>
      <c r="CD372" s="269"/>
      <c r="CE372" s="269"/>
      <c r="CF372" s="269"/>
      <c r="CG372" s="269"/>
      <c r="CH372" s="269"/>
      <c r="CI372" s="102" t="str">
        <f>IFERROR(IF(A372="","",IF(COUNTIF(Inputs!$A372,"2*")=1,(Inputs!BA372*Assumptions!$B$35),BA372*(VLOOKUP(F372,GHGConversion,2,FALSE)))),0)</f>
        <v/>
      </c>
      <c r="CJ372" s="134" t="str">
        <f t="shared" si="54"/>
        <v/>
      </c>
      <c r="CK372" s="12" t="str">
        <f t="shared" si="55"/>
        <v/>
      </c>
      <c r="CL372" s="99" t="str">
        <f t="shared" si="56"/>
        <v/>
      </c>
      <c r="CM372" s="99" t="str">
        <f t="shared" si="57"/>
        <v/>
      </c>
      <c r="CN372" s="99"/>
      <c r="CO372" s="99" t="str">
        <f t="shared" si="58"/>
        <v/>
      </c>
      <c r="CP372" s="99" t="str">
        <f t="shared" si="59"/>
        <v/>
      </c>
      <c r="CQ372" s="99" t="str">
        <f t="shared" si="60"/>
        <v/>
      </c>
    </row>
    <row r="373" spans="53:95">
      <c r="BA373" s="132" t="str">
        <f t="shared" si="52"/>
        <v/>
      </c>
      <c r="BB373" s="102" t="str">
        <f>IFERROR(IF(A373="","",AS373*Assumptions!$B$4*(VLOOKUP(AG373,TechnicalSuccess,2,FALSE))*AK373),0)</f>
        <v/>
      </c>
      <c r="BC373" s="133" t="str">
        <f t="shared" si="53"/>
        <v/>
      </c>
      <c r="BD373" s="133" t="str">
        <f>IF(A373="","",#REF!*VLOOKUP(AG373,TechnicalSuccess,2,FALSE)*AK373)</f>
        <v/>
      </c>
      <c r="BE373" s="134" t="str">
        <f>IFERROR(IF(A373="","",(IF(COUNTIF(Inputs!$A373,"2*")=1,((BA373/10000)*Assumptions!$B$6),((AT373+(AT373*Assumptions!$B$5))/AJ373)*(VLOOKUP(AG373,TechnicalSuccess,2,FALSE))*AK373))),0)</f>
        <v/>
      </c>
      <c r="BF373" s="269"/>
      <c r="BG373" s="269"/>
      <c r="BH373" s="269"/>
      <c r="BI373" s="269"/>
      <c r="BJ373" s="269"/>
      <c r="BK373" s="269"/>
      <c r="BL373" s="269"/>
      <c r="BM373" s="269"/>
      <c r="BN373" s="269"/>
      <c r="BO373" s="269"/>
      <c r="BP373" s="269"/>
      <c r="BQ373" s="283"/>
      <c r="BR373" s="269"/>
      <c r="BS373" s="269"/>
      <c r="BT373" s="269"/>
      <c r="BU373" s="269"/>
      <c r="BV373" s="269"/>
      <c r="BW373" s="269"/>
      <c r="BX373" s="269"/>
      <c r="BY373" s="269"/>
      <c r="BZ373" s="269"/>
      <c r="CA373" s="269"/>
      <c r="CB373" s="269"/>
      <c r="CC373" s="269"/>
      <c r="CD373" s="269"/>
      <c r="CE373" s="269"/>
      <c r="CF373" s="269"/>
      <c r="CG373" s="269"/>
      <c r="CH373" s="269"/>
      <c r="CI373" s="102" t="str">
        <f>IFERROR(IF(A373="","",IF(COUNTIF(Inputs!$A373,"2*")=1,(Inputs!BA373*Assumptions!$B$35),BA373*(VLOOKUP(F373,GHGConversion,2,FALSE)))),0)</f>
        <v/>
      </c>
      <c r="CJ373" s="134" t="str">
        <f t="shared" si="54"/>
        <v/>
      </c>
      <c r="CK373" s="12" t="str">
        <f t="shared" si="55"/>
        <v/>
      </c>
      <c r="CL373" s="99" t="str">
        <f t="shared" si="56"/>
        <v/>
      </c>
      <c r="CM373" s="99" t="str">
        <f t="shared" si="57"/>
        <v/>
      </c>
      <c r="CN373" s="99"/>
      <c r="CO373" s="99" t="str">
        <f t="shared" si="58"/>
        <v/>
      </c>
      <c r="CP373" s="99" t="str">
        <f t="shared" si="59"/>
        <v/>
      </c>
      <c r="CQ373" s="99" t="str">
        <f t="shared" si="60"/>
        <v/>
      </c>
    </row>
    <row r="374" spans="53:95">
      <c r="BA374" s="132" t="str">
        <f t="shared" si="52"/>
        <v/>
      </c>
      <c r="BB374" s="102" t="str">
        <f>IFERROR(IF(A374="","",AS374*Assumptions!$B$4*(VLOOKUP(AG374,TechnicalSuccess,2,FALSE))*AK374),0)</f>
        <v/>
      </c>
      <c r="BC374" s="133" t="str">
        <f t="shared" si="53"/>
        <v/>
      </c>
      <c r="BD374" s="133" t="str">
        <f>IF(A374="","",#REF!*VLOOKUP(AG374,TechnicalSuccess,2,FALSE)*AK374)</f>
        <v/>
      </c>
      <c r="BE374" s="134" t="str">
        <f>IFERROR(IF(A374="","",(IF(COUNTIF(Inputs!$A374,"2*")=1,((BA374/10000)*Assumptions!$B$6),((AT374+(AT374*Assumptions!$B$5))/AJ374)*(VLOOKUP(AG374,TechnicalSuccess,2,FALSE))*AK374))),0)</f>
        <v/>
      </c>
      <c r="BF374" s="269"/>
      <c r="BG374" s="269"/>
      <c r="BH374" s="269"/>
      <c r="BI374" s="269"/>
      <c r="BJ374" s="269"/>
      <c r="BK374" s="269"/>
      <c r="BL374" s="269"/>
      <c r="BM374" s="269"/>
      <c r="BN374" s="269"/>
      <c r="BO374" s="269"/>
      <c r="BP374" s="269"/>
      <c r="BQ374" s="283"/>
      <c r="BR374" s="269"/>
      <c r="BS374" s="269"/>
      <c r="BT374" s="269"/>
      <c r="BU374" s="269"/>
      <c r="BV374" s="269"/>
      <c r="BW374" s="269"/>
      <c r="BX374" s="269"/>
      <c r="BY374" s="269"/>
      <c r="BZ374" s="269"/>
      <c r="CA374" s="269"/>
      <c r="CB374" s="269"/>
      <c r="CC374" s="269"/>
      <c r="CD374" s="269"/>
      <c r="CE374" s="269"/>
      <c r="CF374" s="269"/>
      <c r="CG374" s="269"/>
      <c r="CH374" s="269"/>
      <c r="CI374" s="102" t="str">
        <f>IFERROR(IF(A374="","",IF(COUNTIF(Inputs!$A374,"2*")=1,(Inputs!BA374*Assumptions!$B$35),BA374*(VLOOKUP(F374,GHGConversion,2,FALSE)))),0)</f>
        <v/>
      </c>
      <c r="CJ374" s="134" t="str">
        <f t="shared" si="54"/>
        <v/>
      </c>
      <c r="CK374" s="12" t="str">
        <f t="shared" si="55"/>
        <v/>
      </c>
      <c r="CL374" s="99" t="str">
        <f t="shared" si="56"/>
        <v/>
      </c>
      <c r="CM374" s="99" t="str">
        <f t="shared" si="57"/>
        <v/>
      </c>
      <c r="CN374" s="99"/>
      <c r="CO374" s="99" t="str">
        <f t="shared" si="58"/>
        <v/>
      </c>
      <c r="CP374" s="99" t="str">
        <f t="shared" si="59"/>
        <v/>
      </c>
      <c r="CQ374" s="99" t="str">
        <f t="shared" si="60"/>
        <v/>
      </c>
    </row>
    <row r="375" spans="53:95">
      <c r="BA375" s="132" t="str">
        <f t="shared" si="52"/>
        <v/>
      </c>
      <c r="BB375" s="102" t="str">
        <f>IFERROR(IF(A375="","",AS375*Assumptions!$B$4*(VLOOKUP(AG375,TechnicalSuccess,2,FALSE))*AK375),0)</f>
        <v/>
      </c>
      <c r="BC375" s="133" t="str">
        <f t="shared" si="53"/>
        <v/>
      </c>
      <c r="BD375" s="133" t="str">
        <f>IF(A375="","",#REF!*VLOOKUP(AG375,TechnicalSuccess,2,FALSE)*AK375)</f>
        <v/>
      </c>
      <c r="BE375" s="134" t="str">
        <f>IFERROR(IF(A375="","",(IF(COUNTIF(Inputs!$A375,"2*")=1,((BA375/10000)*Assumptions!$B$6),((AT375+(AT375*Assumptions!$B$5))/AJ375)*(VLOOKUP(AG375,TechnicalSuccess,2,FALSE))*AK375))),0)</f>
        <v/>
      </c>
      <c r="BF375" s="269"/>
      <c r="BG375" s="269"/>
      <c r="BH375" s="269"/>
      <c r="BI375" s="269"/>
      <c r="BJ375" s="269"/>
      <c r="BK375" s="269"/>
      <c r="BL375" s="269"/>
      <c r="BM375" s="269"/>
      <c r="BN375" s="269"/>
      <c r="BO375" s="269"/>
      <c r="BP375" s="269"/>
      <c r="BQ375" s="283"/>
      <c r="BR375" s="269"/>
      <c r="BS375" s="269"/>
      <c r="BT375" s="269"/>
      <c r="BU375" s="269"/>
      <c r="BV375" s="269"/>
      <c r="BW375" s="269"/>
      <c r="BX375" s="269"/>
      <c r="BY375" s="269"/>
      <c r="BZ375" s="269"/>
      <c r="CA375" s="269"/>
      <c r="CB375" s="269"/>
      <c r="CC375" s="269"/>
      <c r="CD375" s="269"/>
      <c r="CE375" s="269"/>
      <c r="CF375" s="269"/>
      <c r="CG375" s="269"/>
      <c r="CH375" s="269"/>
      <c r="CI375" s="102" t="str">
        <f>IFERROR(IF(A375="","",IF(COUNTIF(Inputs!$A375,"2*")=1,(Inputs!BA375*Assumptions!$B$35),BA375*(VLOOKUP(F375,GHGConversion,2,FALSE)))),0)</f>
        <v/>
      </c>
      <c r="CJ375" s="134" t="str">
        <f t="shared" si="54"/>
        <v/>
      </c>
      <c r="CK375" s="12" t="str">
        <f t="shared" si="55"/>
        <v/>
      </c>
      <c r="CL375" s="99" t="str">
        <f t="shared" si="56"/>
        <v/>
      </c>
      <c r="CM375" s="99" t="str">
        <f t="shared" si="57"/>
        <v/>
      </c>
      <c r="CN375" s="99"/>
      <c r="CO375" s="99" t="str">
        <f t="shared" si="58"/>
        <v/>
      </c>
      <c r="CP375" s="99" t="str">
        <f t="shared" si="59"/>
        <v/>
      </c>
      <c r="CQ375" s="99" t="str">
        <f t="shared" si="60"/>
        <v/>
      </c>
    </row>
    <row r="376" spans="53:95">
      <c r="BA376" s="132" t="str">
        <f t="shared" si="52"/>
        <v/>
      </c>
      <c r="BB376" s="102" t="str">
        <f>IFERROR(IF(A376="","",AS376*Assumptions!$B$4*(VLOOKUP(AG376,TechnicalSuccess,2,FALSE))*AK376),0)</f>
        <v/>
      </c>
      <c r="BC376" s="133" t="str">
        <f t="shared" si="53"/>
        <v/>
      </c>
      <c r="BD376" s="133" t="str">
        <f>IF(A376="","",#REF!*VLOOKUP(AG376,TechnicalSuccess,2,FALSE)*AK376)</f>
        <v/>
      </c>
      <c r="BE376" s="134" t="str">
        <f>IFERROR(IF(A376="","",(IF(COUNTIF(Inputs!$A376,"2*")=1,((BA376/10000)*Assumptions!$B$6),((AT376+(AT376*Assumptions!$B$5))/AJ376)*(VLOOKUP(AG376,TechnicalSuccess,2,FALSE))*AK376))),0)</f>
        <v/>
      </c>
      <c r="BF376" s="269"/>
      <c r="BG376" s="269"/>
      <c r="BH376" s="269"/>
      <c r="BI376" s="269"/>
      <c r="BJ376" s="269"/>
      <c r="BK376" s="269"/>
      <c r="BL376" s="269"/>
      <c r="BM376" s="269"/>
      <c r="BN376" s="269"/>
      <c r="BO376" s="269"/>
      <c r="BP376" s="269"/>
      <c r="BQ376" s="283"/>
      <c r="BR376" s="269"/>
      <c r="BS376" s="269"/>
      <c r="BT376" s="269"/>
      <c r="BU376" s="269"/>
      <c r="BV376" s="269"/>
      <c r="BW376" s="269"/>
      <c r="BX376" s="269"/>
      <c r="BY376" s="269"/>
      <c r="BZ376" s="269"/>
      <c r="CA376" s="269"/>
      <c r="CB376" s="269"/>
      <c r="CC376" s="269"/>
      <c r="CD376" s="269"/>
      <c r="CE376" s="269"/>
      <c r="CF376" s="269"/>
      <c r="CG376" s="269"/>
      <c r="CH376" s="269"/>
      <c r="CI376" s="102" t="str">
        <f>IFERROR(IF(A376="","",IF(COUNTIF(Inputs!$A376,"2*")=1,(Inputs!BA376*Assumptions!$B$35),BA376*(VLOOKUP(F376,GHGConversion,2,FALSE)))),0)</f>
        <v/>
      </c>
      <c r="CJ376" s="134" t="str">
        <f t="shared" si="54"/>
        <v/>
      </c>
      <c r="CK376" s="12" t="str">
        <f t="shared" si="55"/>
        <v/>
      </c>
      <c r="CL376" s="99" t="str">
        <f t="shared" si="56"/>
        <v/>
      </c>
      <c r="CM376" s="99" t="str">
        <f t="shared" si="57"/>
        <v/>
      </c>
      <c r="CN376" s="99"/>
      <c r="CO376" s="99" t="str">
        <f t="shared" si="58"/>
        <v/>
      </c>
      <c r="CP376" s="99" t="str">
        <f t="shared" si="59"/>
        <v/>
      </c>
      <c r="CQ376" s="99" t="str">
        <f t="shared" si="60"/>
        <v/>
      </c>
    </row>
    <row r="377" spans="53:95">
      <c r="BA377" s="132" t="str">
        <f t="shared" si="52"/>
        <v/>
      </c>
      <c r="BB377" s="102" t="str">
        <f>IFERROR(IF(A377="","",AS377*Assumptions!$B$4*(VLOOKUP(AG377,TechnicalSuccess,2,FALSE))*AK377),0)</f>
        <v/>
      </c>
      <c r="BC377" s="133" t="str">
        <f t="shared" si="53"/>
        <v/>
      </c>
      <c r="BD377" s="133" t="str">
        <f>IF(A377="","",#REF!*VLOOKUP(AG377,TechnicalSuccess,2,FALSE)*AK377)</f>
        <v/>
      </c>
      <c r="BE377" s="134" t="str">
        <f>IFERROR(IF(A377="","",(IF(COUNTIF(Inputs!$A377,"2*")=1,((BA377/10000)*Assumptions!$B$6),((AT377+(AT377*Assumptions!$B$5))/AJ377)*(VLOOKUP(AG377,TechnicalSuccess,2,FALSE))*AK377))),0)</f>
        <v/>
      </c>
      <c r="BF377" s="269"/>
      <c r="BG377" s="269"/>
      <c r="BH377" s="269"/>
      <c r="BI377" s="269"/>
      <c r="BJ377" s="269"/>
      <c r="BK377" s="269"/>
      <c r="BL377" s="269"/>
      <c r="BM377" s="269"/>
      <c r="BN377" s="269"/>
      <c r="BO377" s="269"/>
      <c r="BP377" s="269"/>
      <c r="BQ377" s="283"/>
      <c r="BR377" s="269"/>
      <c r="BS377" s="269"/>
      <c r="BT377" s="269"/>
      <c r="BU377" s="269"/>
      <c r="BV377" s="269"/>
      <c r="BW377" s="269"/>
      <c r="BX377" s="269"/>
      <c r="BY377" s="269"/>
      <c r="BZ377" s="269"/>
      <c r="CA377" s="269"/>
      <c r="CB377" s="269"/>
      <c r="CC377" s="269"/>
      <c r="CD377" s="269"/>
      <c r="CE377" s="269"/>
      <c r="CF377" s="269"/>
      <c r="CG377" s="269"/>
      <c r="CH377" s="269"/>
      <c r="CI377" s="102" t="str">
        <f>IFERROR(IF(A377="","",IF(COUNTIF(Inputs!$A377,"2*")=1,(Inputs!BA377*Assumptions!$B$35),BA377*(VLOOKUP(F377,GHGConversion,2,FALSE)))),0)</f>
        <v/>
      </c>
      <c r="CJ377" s="134" t="str">
        <f t="shared" si="54"/>
        <v/>
      </c>
      <c r="CK377" s="12" t="str">
        <f t="shared" si="55"/>
        <v/>
      </c>
      <c r="CL377" s="99" t="str">
        <f t="shared" si="56"/>
        <v/>
      </c>
      <c r="CM377" s="99" t="str">
        <f t="shared" si="57"/>
        <v/>
      </c>
      <c r="CN377" s="99"/>
      <c r="CO377" s="99" t="str">
        <f t="shared" si="58"/>
        <v/>
      </c>
      <c r="CP377" s="99" t="str">
        <f t="shared" si="59"/>
        <v/>
      </c>
      <c r="CQ377" s="99" t="str">
        <f t="shared" si="60"/>
        <v/>
      </c>
    </row>
    <row r="378" spans="53:95">
      <c r="BA378" s="132" t="str">
        <f t="shared" si="52"/>
        <v/>
      </c>
      <c r="BB378" s="102" t="str">
        <f>IFERROR(IF(A378="","",AS378*Assumptions!$B$4*(VLOOKUP(AG378,TechnicalSuccess,2,FALSE))*AK378),0)</f>
        <v/>
      </c>
      <c r="BC378" s="133" t="str">
        <f t="shared" si="53"/>
        <v/>
      </c>
      <c r="BD378" s="133" t="str">
        <f>IF(A378="","",#REF!*VLOOKUP(AG378,TechnicalSuccess,2,FALSE)*AK378)</f>
        <v/>
      </c>
      <c r="BE378" s="134" t="str">
        <f>IFERROR(IF(A378="","",(IF(COUNTIF(Inputs!$A378,"2*")=1,((BA378/10000)*Assumptions!$B$6),((AT378+(AT378*Assumptions!$B$5))/AJ378)*(VLOOKUP(AG378,TechnicalSuccess,2,FALSE))*AK378))),0)</f>
        <v/>
      </c>
      <c r="BF378" s="269"/>
      <c r="BG378" s="269"/>
      <c r="BH378" s="269"/>
      <c r="BI378" s="269"/>
      <c r="BJ378" s="269"/>
      <c r="BK378" s="269"/>
      <c r="BL378" s="269"/>
      <c r="BM378" s="269"/>
      <c r="BN378" s="269"/>
      <c r="BO378" s="269"/>
      <c r="BP378" s="269"/>
      <c r="BQ378" s="283"/>
      <c r="BR378" s="269"/>
      <c r="BS378" s="269"/>
      <c r="BT378" s="269"/>
      <c r="BU378" s="269"/>
      <c r="BV378" s="269"/>
      <c r="BW378" s="269"/>
      <c r="BX378" s="269"/>
      <c r="BY378" s="269"/>
      <c r="BZ378" s="269"/>
      <c r="CA378" s="269"/>
      <c r="CB378" s="269"/>
      <c r="CC378" s="269"/>
      <c r="CD378" s="269"/>
      <c r="CE378" s="269"/>
      <c r="CF378" s="269"/>
      <c r="CG378" s="269"/>
      <c r="CH378" s="269"/>
      <c r="CI378" s="102" t="str">
        <f>IFERROR(IF(A378="","",IF(COUNTIF(Inputs!$A378,"2*")=1,(Inputs!BA378*Assumptions!$B$35),BA378*(VLOOKUP(F378,GHGConversion,2,FALSE)))),0)</f>
        <v/>
      </c>
      <c r="CJ378" s="134" t="str">
        <f t="shared" si="54"/>
        <v/>
      </c>
      <c r="CK378" s="12" t="str">
        <f t="shared" si="55"/>
        <v/>
      </c>
      <c r="CL378" s="99" t="str">
        <f t="shared" si="56"/>
        <v/>
      </c>
      <c r="CM378" s="99" t="str">
        <f t="shared" si="57"/>
        <v/>
      </c>
      <c r="CN378" s="99"/>
      <c r="CO378" s="99" t="str">
        <f t="shared" si="58"/>
        <v/>
      </c>
      <c r="CP378" s="99" t="str">
        <f t="shared" si="59"/>
        <v/>
      </c>
      <c r="CQ378" s="99" t="str">
        <f t="shared" si="60"/>
        <v/>
      </c>
    </row>
    <row r="379" spans="53:95">
      <c r="BA379" s="132" t="str">
        <f t="shared" si="52"/>
        <v/>
      </c>
      <c r="BB379" s="102" t="str">
        <f>IFERROR(IF(A379="","",AS379*Assumptions!$B$4*(VLOOKUP(AG379,TechnicalSuccess,2,FALSE))*AK379),0)</f>
        <v/>
      </c>
      <c r="BC379" s="133" t="str">
        <f t="shared" si="53"/>
        <v/>
      </c>
      <c r="BD379" s="133" t="str">
        <f>IF(A379="","",#REF!*VLOOKUP(AG379,TechnicalSuccess,2,FALSE)*AK379)</f>
        <v/>
      </c>
      <c r="BE379" s="134" t="str">
        <f>IFERROR(IF(A379="","",(IF(COUNTIF(Inputs!$A379,"2*")=1,((BA379/10000)*Assumptions!$B$6),((AT379+(AT379*Assumptions!$B$5))/AJ379)*(VLOOKUP(AG379,TechnicalSuccess,2,FALSE))*AK379))),0)</f>
        <v/>
      </c>
      <c r="BF379" s="269"/>
      <c r="BG379" s="269"/>
      <c r="BH379" s="269"/>
      <c r="BI379" s="269"/>
      <c r="BJ379" s="269"/>
      <c r="BK379" s="269"/>
      <c r="BL379" s="269"/>
      <c r="BM379" s="269"/>
      <c r="BN379" s="269"/>
      <c r="BO379" s="269"/>
      <c r="BP379" s="269"/>
      <c r="BQ379" s="283"/>
      <c r="BR379" s="269"/>
      <c r="BS379" s="269"/>
      <c r="BT379" s="269"/>
      <c r="BU379" s="269"/>
      <c r="BV379" s="269"/>
      <c r="BW379" s="269"/>
      <c r="BX379" s="269"/>
      <c r="BY379" s="269"/>
      <c r="BZ379" s="269"/>
      <c r="CA379" s="269"/>
      <c r="CB379" s="269"/>
      <c r="CC379" s="269"/>
      <c r="CD379" s="269"/>
      <c r="CE379" s="269"/>
      <c r="CF379" s="269"/>
      <c r="CG379" s="269"/>
      <c r="CH379" s="269"/>
      <c r="CI379" s="102" t="str">
        <f>IFERROR(IF(A379="","",IF(COUNTIF(Inputs!$A379,"2*")=1,(Inputs!BA379*Assumptions!$B$35),BA379*(VLOOKUP(F379,GHGConversion,2,FALSE)))),0)</f>
        <v/>
      </c>
      <c r="CJ379" s="134" t="str">
        <f t="shared" si="54"/>
        <v/>
      </c>
      <c r="CK379" s="12" t="str">
        <f t="shared" si="55"/>
        <v/>
      </c>
      <c r="CL379" s="99" t="str">
        <f t="shared" si="56"/>
        <v/>
      </c>
      <c r="CM379" s="99" t="str">
        <f t="shared" si="57"/>
        <v/>
      </c>
      <c r="CN379" s="99"/>
      <c r="CO379" s="99" t="str">
        <f t="shared" si="58"/>
        <v/>
      </c>
      <c r="CP379" s="99" t="str">
        <f t="shared" si="59"/>
        <v/>
      </c>
      <c r="CQ379" s="99" t="str">
        <f t="shared" si="60"/>
        <v/>
      </c>
    </row>
    <row r="380" spans="53:95">
      <c r="BA380" s="132" t="str">
        <f t="shared" si="52"/>
        <v/>
      </c>
      <c r="BB380" s="102" t="str">
        <f>IFERROR(IF(A380="","",AS380*Assumptions!$B$4*(VLOOKUP(AG380,TechnicalSuccess,2,FALSE))*AK380),0)</f>
        <v/>
      </c>
      <c r="BC380" s="133" t="str">
        <f t="shared" si="53"/>
        <v/>
      </c>
      <c r="BD380" s="133" t="str">
        <f>IF(A380="","",#REF!*VLOOKUP(AG380,TechnicalSuccess,2,FALSE)*AK380)</f>
        <v/>
      </c>
      <c r="BE380" s="134" t="str">
        <f>IFERROR(IF(A380="","",(IF(COUNTIF(Inputs!$A380,"2*")=1,((BA380/10000)*Assumptions!$B$6),((AT380+(AT380*Assumptions!$B$5))/AJ380)*(VLOOKUP(AG380,TechnicalSuccess,2,FALSE))*AK380))),0)</f>
        <v/>
      </c>
      <c r="BF380" s="269"/>
      <c r="BG380" s="269"/>
      <c r="BH380" s="269"/>
      <c r="BI380" s="269"/>
      <c r="BJ380" s="269"/>
      <c r="BK380" s="269"/>
      <c r="BL380" s="269"/>
      <c r="BM380" s="269"/>
      <c r="BN380" s="269"/>
      <c r="BO380" s="269"/>
      <c r="BP380" s="269"/>
      <c r="BQ380" s="283"/>
      <c r="BR380" s="269"/>
      <c r="BS380" s="269"/>
      <c r="BT380" s="269"/>
      <c r="BU380" s="269"/>
      <c r="BV380" s="269"/>
      <c r="BW380" s="269"/>
      <c r="BX380" s="269"/>
      <c r="BY380" s="269"/>
      <c r="BZ380" s="269"/>
      <c r="CA380" s="269"/>
      <c r="CB380" s="269"/>
      <c r="CC380" s="269"/>
      <c r="CD380" s="269"/>
      <c r="CE380" s="269"/>
      <c r="CF380" s="269"/>
      <c r="CG380" s="269"/>
      <c r="CH380" s="269"/>
      <c r="CI380" s="102" t="str">
        <f>IFERROR(IF(A380="","",IF(COUNTIF(Inputs!$A380,"2*")=1,(Inputs!BA380*Assumptions!$B$35),BA380*(VLOOKUP(F380,GHGConversion,2,FALSE)))),0)</f>
        <v/>
      </c>
      <c r="CJ380" s="134" t="str">
        <f t="shared" si="54"/>
        <v/>
      </c>
      <c r="CK380" s="12" t="str">
        <f t="shared" si="55"/>
        <v/>
      </c>
      <c r="CL380" s="99" t="str">
        <f t="shared" si="56"/>
        <v/>
      </c>
      <c r="CM380" s="99" t="str">
        <f t="shared" si="57"/>
        <v/>
      </c>
      <c r="CN380" s="99"/>
      <c r="CO380" s="99" t="str">
        <f t="shared" si="58"/>
        <v/>
      </c>
      <c r="CP380" s="99" t="str">
        <f t="shared" si="59"/>
        <v/>
      </c>
      <c r="CQ380" s="99" t="str">
        <f t="shared" si="60"/>
        <v/>
      </c>
    </row>
    <row r="381" spans="53:95">
      <c r="BA381" s="132" t="str">
        <f t="shared" si="52"/>
        <v/>
      </c>
      <c r="BB381" s="102" t="str">
        <f>IFERROR(IF(A381="","",AS381*Assumptions!$B$4*(VLOOKUP(AG381,TechnicalSuccess,2,FALSE))*AK381),0)</f>
        <v/>
      </c>
      <c r="BC381" s="133" t="str">
        <f t="shared" si="53"/>
        <v/>
      </c>
      <c r="BD381" s="133" t="str">
        <f>IF(A381="","",#REF!*VLOOKUP(AG381,TechnicalSuccess,2,FALSE)*AK381)</f>
        <v/>
      </c>
      <c r="BE381" s="134" t="str">
        <f>IFERROR(IF(A381="","",(IF(COUNTIF(Inputs!$A381,"2*")=1,((BA381/10000)*Assumptions!$B$6),((AT381+(AT381*Assumptions!$B$5))/AJ381)*(VLOOKUP(AG381,TechnicalSuccess,2,FALSE))*AK381))),0)</f>
        <v/>
      </c>
      <c r="BF381" s="269"/>
      <c r="BG381" s="269"/>
      <c r="BH381" s="269"/>
      <c r="BI381" s="269"/>
      <c r="BJ381" s="269"/>
      <c r="BK381" s="269"/>
      <c r="BL381" s="269"/>
      <c r="BM381" s="269"/>
      <c r="BN381" s="269"/>
      <c r="BO381" s="269"/>
      <c r="BP381" s="269"/>
      <c r="BQ381" s="283"/>
      <c r="BR381" s="269"/>
      <c r="BS381" s="269"/>
      <c r="BT381" s="269"/>
      <c r="BU381" s="269"/>
      <c r="BV381" s="269"/>
      <c r="BW381" s="269"/>
      <c r="BX381" s="269"/>
      <c r="BY381" s="269"/>
      <c r="BZ381" s="269"/>
      <c r="CA381" s="269"/>
      <c r="CB381" s="269"/>
      <c r="CC381" s="269"/>
      <c r="CD381" s="269"/>
      <c r="CE381" s="269"/>
      <c r="CF381" s="269"/>
      <c r="CG381" s="269"/>
      <c r="CH381" s="269"/>
      <c r="CI381" s="102" t="str">
        <f>IFERROR(IF(A381="","",IF(COUNTIF(Inputs!$A381,"2*")=1,(Inputs!BA381*Assumptions!$B$35),BA381*(VLOOKUP(F381,GHGConversion,2,FALSE)))),0)</f>
        <v/>
      </c>
      <c r="CJ381" s="134" t="str">
        <f t="shared" si="54"/>
        <v/>
      </c>
      <c r="CK381" s="12" t="str">
        <f t="shared" si="55"/>
        <v/>
      </c>
      <c r="CL381" s="99" t="str">
        <f t="shared" si="56"/>
        <v/>
      </c>
      <c r="CM381" s="99" t="str">
        <f t="shared" si="57"/>
        <v/>
      </c>
      <c r="CN381" s="99"/>
      <c r="CO381" s="99" t="str">
        <f t="shared" si="58"/>
        <v/>
      </c>
      <c r="CP381" s="99" t="str">
        <f t="shared" si="59"/>
        <v/>
      </c>
      <c r="CQ381" s="99" t="str">
        <f t="shared" si="60"/>
        <v/>
      </c>
    </row>
    <row r="382" spans="53:95">
      <c r="BA382" s="132" t="str">
        <f t="shared" si="52"/>
        <v/>
      </c>
      <c r="BB382" s="102" t="str">
        <f>IFERROR(IF(A382="","",AS382*Assumptions!$B$4*(VLOOKUP(AG382,TechnicalSuccess,2,FALSE))*AK382),0)</f>
        <v/>
      </c>
      <c r="BC382" s="133" t="str">
        <f t="shared" si="53"/>
        <v/>
      </c>
      <c r="BD382" s="133" t="str">
        <f>IF(A382="","",#REF!*VLOOKUP(AG382,TechnicalSuccess,2,FALSE)*AK382)</f>
        <v/>
      </c>
      <c r="BE382" s="134" t="str">
        <f>IFERROR(IF(A382="","",(IF(COUNTIF(Inputs!$A382,"2*")=1,((BA382/10000)*Assumptions!$B$6),((AT382+(AT382*Assumptions!$B$5))/AJ382)*(VLOOKUP(AG382,TechnicalSuccess,2,FALSE))*AK382))),0)</f>
        <v/>
      </c>
      <c r="BF382" s="269"/>
      <c r="BG382" s="269"/>
      <c r="BH382" s="269"/>
      <c r="BI382" s="269"/>
      <c r="BJ382" s="269"/>
      <c r="BK382" s="269"/>
      <c r="BL382" s="269"/>
      <c r="BM382" s="269"/>
      <c r="BN382" s="269"/>
      <c r="BO382" s="269"/>
      <c r="BP382" s="269"/>
      <c r="BQ382" s="283"/>
      <c r="BR382" s="269"/>
      <c r="BS382" s="269"/>
      <c r="BT382" s="269"/>
      <c r="BU382" s="269"/>
      <c r="BV382" s="269"/>
      <c r="BW382" s="269"/>
      <c r="BX382" s="269"/>
      <c r="BY382" s="269"/>
      <c r="BZ382" s="269"/>
      <c r="CA382" s="269"/>
      <c r="CB382" s="269"/>
      <c r="CC382" s="269"/>
      <c r="CD382" s="269"/>
      <c r="CE382" s="269"/>
      <c r="CF382" s="269"/>
      <c r="CG382" s="269"/>
      <c r="CH382" s="269"/>
      <c r="CI382" s="102" t="str">
        <f>IFERROR(IF(A382="","",IF(COUNTIF(Inputs!$A382,"2*")=1,(Inputs!BA382*Assumptions!$B$35),BA382*(VLOOKUP(F382,GHGConversion,2,FALSE)))),0)</f>
        <v/>
      </c>
      <c r="CJ382" s="134" t="str">
        <f t="shared" si="54"/>
        <v/>
      </c>
      <c r="CK382" s="12" t="str">
        <f t="shared" si="55"/>
        <v/>
      </c>
      <c r="CL382" s="99" t="str">
        <f t="shared" si="56"/>
        <v/>
      </c>
      <c r="CM382" s="99" t="str">
        <f t="shared" si="57"/>
        <v/>
      </c>
      <c r="CN382" s="99"/>
      <c r="CO382" s="99" t="str">
        <f t="shared" si="58"/>
        <v/>
      </c>
      <c r="CP382" s="99" t="str">
        <f t="shared" si="59"/>
        <v/>
      </c>
      <c r="CQ382" s="99" t="str">
        <f t="shared" si="60"/>
        <v/>
      </c>
    </row>
    <row r="383" spans="53:95">
      <c r="BA383" s="132" t="str">
        <f t="shared" si="52"/>
        <v/>
      </c>
      <c r="BB383" s="102" t="str">
        <f>IFERROR(IF(A383="","",AS383*Assumptions!$B$4*(VLOOKUP(AG383,TechnicalSuccess,2,FALSE))*AK383),0)</f>
        <v/>
      </c>
      <c r="BC383" s="133" t="str">
        <f t="shared" si="53"/>
        <v/>
      </c>
      <c r="BD383" s="133" t="str">
        <f>IF(A383="","",#REF!*VLOOKUP(AG383,TechnicalSuccess,2,FALSE)*AK383)</f>
        <v/>
      </c>
      <c r="BE383" s="134" t="str">
        <f>IFERROR(IF(A383="","",(IF(COUNTIF(Inputs!$A383,"2*")=1,((BA383/10000)*Assumptions!$B$6),((AT383+(AT383*Assumptions!$B$5))/AJ383)*(VLOOKUP(AG383,TechnicalSuccess,2,FALSE))*AK383))),0)</f>
        <v/>
      </c>
      <c r="BF383" s="269"/>
      <c r="BG383" s="269"/>
      <c r="BH383" s="269"/>
      <c r="BI383" s="269"/>
      <c r="BJ383" s="269"/>
      <c r="BK383" s="269"/>
      <c r="BL383" s="269"/>
      <c r="BM383" s="269"/>
      <c r="BN383" s="269"/>
      <c r="BO383" s="269"/>
      <c r="BP383" s="269"/>
      <c r="BQ383" s="283"/>
      <c r="BR383" s="269"/>
      <c r="BS383" s="269"/>
      <c r="BT383" s="269"/>
      <c r="BU383" s="269"/>
      <c r="BV383" s="269"/>
      <c r="BW383" s="269"/>
      <c r="BX383" s="269"/>
      <c r="BY383" s="269"/>
      <c r="BZ383" s="269"/>
      <c r="CA383" s="269"/>
      <c r="CB383" s="269"/>
      <c r="CC383" s="269"/>
      <c r="CD383" s="269"/>
      <c r="CE383" s="269"/>
      <c r="CF383" s="269"/>
      <c r="CG383" s="269"/>
      <c r="CH383" s="269"/>
      <c r="CI383" s="102" t="str">
        <f>IFERROR(IF(A383="","",IF(COUNTIF(Inputs!$A383,"2*")=1,(Inputs!BA383*Assumptions!$B$35),BA383*(VLOOKUP(F383,GHGConversion,2,FALSE)))),0)</f>
        <v/>
      </c>
      <c r="CJ383" s="134" t="str">
        <f t="shared" si="54"/>
        <v/>
      </c>
      <c r="CK383" s="12" t="str">
        <f t="shared" si="55"/>
        <v/>
      </c>
      <c r="CL383" s="99" t="str">
        <f t="shared" si="56"/>
        <v/>
      </c>
      <c r="CM383" s="99" t="str">
        <f t="shared" si="57"/>
        <v/>
      </c>
      <c r="CN383" s="99"/>
      <c r="CO383" s="99" t="str">
        <f t="shared" si="58"/>
        <v/>
      </c>
      <c r="CP383" s="99" t="str">
        <f t="shared" si="59"/>
        <v/>
      </c>
      <c r="CQ383" s="99" t="str">
        <f t="shared" si="60"/>
        <v/>
      </c>
    </row>
    <row r="384" spans="53:95">
      <c r="BA384" s="132" t="str">
        <f t="shared" si="52"/>
        <v/>
      </c>
      <c r="BB384" s="102" t="str">
        <f>IFERROR(IF(A384="","",AS384*Assumptions!$B$4*(VLOOKUP(AG384,TechnicalSuccess,2,FALSE))*AK384),0)</f>
        <v/>
      </c>
      <c r="BC384" s="133" t="str">
        <f t="shared" si="53"/>
        <v/>
      </c>
      <c r="BD384" s="133" t="str">
        <f>IF(A384="","",#REF!*VLOOKUP(AG384,TechnicalSuccess,2,FALSE)*AK384)</f>
        <v/>
      </c>
      <c r="BE384" s="134" t="str">
        <f>IFERROR(IF(A384="","",(IF(COUNTIF(Inputs!$A384,"2*")=1,((BA384/10000)*Assumptions!$B$6),((AT384+(AT384*Assumptions!$B$5))/AJ384)*(VLOOKUP(AG384,TechnicalSuccess,2,FALSE))*AK384))),0)</f>
        <v/>
      </c>
      <c r="BF384" s="269"/>
      <c r="BG384" s="269"/>
      <c r="BH384" s="269"/>
      <c r="BI384" s="269"/>
      <c r="BJ384" s="269"/>
      <c r="BK384" s="269"/>
      <c r="BL384" s="269"/>
      <c r="BM384" s="269"/>
      <c r="BN384" s="269"/>
      <c r="BO384" s="269"/>
      <c r="BP384" s="269"/>
      <c r="BQ384" s="283"/>
      <c r="BR384" s="269"/>
      <c r="BS384" s="269"/>
      <c r="BT384" s="269"/>
      <c r="BU384" s="269"/>
      <c r="BV384" s="269"/>
      <c r="BW384" s="269"/>
      <c r="BX384" s="269"/>
      <c r="BY384" s="269"/>
      <c r="BZ384" s="269"/>
      <c r="CA384" s="269"/>
      <c r="CB384" s="269"/>
      <c r="CC384" s="269"/>
      <c r="CD384" s="269"/>
      <c r="CE384" s="269"/>
      <c r="CF384" s="269"/>
      <c r="CG384" s="269"/>
      <c r="CH384" s="269"/>
      <c r="CI384" s="102" t="str">
        <f>IFERROR(IF(A384="","",IF(COUNTIF(Inputs!$A384,"2*")=1,(Inputs!BA384*Assumptions!$B$35),BA384*(VLOOKUP(F384,GHGConversion,2,FALSE)))),0)</f>
        <v/>
      </c>
      <c r="CJ384" s="134" t="str">
        <f t="shared" si="54"/>
        <v/>
      </c>
      <c r="CK384" s="12" t="str">
        <f t="shared" si="55"/>
        <v/>
      </c>
      <c r="CL384" s="99" t="str">
        <f t="shared" si="56"/>
        <v/>
      </c>
      <c r="CM384" s="99" t="str">
        <f t="shared" si="57"/>
        <v/>
      </c>
      <c r="CN384" s="99"/>
      <c r="CO384" s="99" t="str">
        <f t="shared" si="58"/>
        <v/>
      </c>
      <c r="CP384" s="99" t="str">
        <f t="shared" si="59"/>
        <v/>
      </c>
      <c r="CQ384" s="99" t="str">
        <f t="shared" si="60"/>
        <v/>
      </c>
    </row>
    <row r="385" spans="53:95">
      <c r="BA385" s="132" t="str">
        <f t="shared" si="52"/>
        <v/>
      </c>
      <c r="BB385" s="102" t="str">
        <f>IFERROR(IF(A385="","",AS385*Assumptions!$B$4*(VLOOKUP(AG385,TechnicalSuccess,2,FALSE))*AK385),0)</f>
        <v/>
      </c>
      <c r="BC385" s="133" t="str">
        <f t="shared" si="53"/>
        <v/>
      </c>
      <c r="BD385" s="133" t="str">
        <f>IF(A385="","",#REF!*VLOOKUP(AG385,TechnicalSuccess,2,FALSE)*AK385)</f>
        <v/>
      </c>
      <c r="BE385" s="134" t="str">
        <f>IFERROR(IF(A385="","",(IF(COUNTIF(Inputs!$A385,"2*")=1,((BA385/10000)*Assumptions!$B$6),((AT385+(AT385*Assumptions!$B$5))/AJ385)*(VLOOKUP(AG385,TechnicalSuccess,2,FALSE))*AK385))),0)</f>
        <v/>
      </c>
      <c r="BF385" s="269"/>
      <c r="BG385" s="269"/>
      <c r="BH385" s="269"/>
      <c r="BI385" s="269"/>
      <c r="BJ385" s="269"/>
      <c r="BK385" s="269"/>
      <c r="BL385" s="269"/>
      <c r="BM385" s="269"/>
      <c r="BN385" s="269"/>
      <c r="BO385" s="269"/>
      <c r="BP385" s="269"/>
      <c r="BQ385" s="283"/>
      <c r="BR385" s="269"/>
      <c r="BS385" s="269"/>
      <c r="BT385" s="269"/>
      <c r="BU385" s="269"/>
      <c r="BV385" s="269"/>
      <c r="BW385" s="269"/>
      <c r="BX385" s="269"/>
      <c r="BY385" s="269"/>
      <c r="BZ385" s="269"/>
      <c r="CA385" s="269"/>
      <c r="CB385" s="269"/>
      <c r="CC385" s="269"/>
      <c r="CD385" s="269"/>
      <c r="CE385" s="269"/>
      <c r="CF385" s="269"/>
      <c r="CG385" s="269"/>
      <c r="CH385" s="269"/>
      <c r="CI385" s="102" t="str">
        <f>IFERROR(IF(A385="","",IF(COUNTIF(Inputs!$A385,"2*")=1,(Inputs!BA385*Assumptions!$B$35),BA385*(VLOOKUP(F385,GHGConversion,2,FALSE)))),0)</f>
        <v/>
      </c>
      <c r="CJ385" s="134" t="str">
        <f t="shared" si="54"/>
        <v/>
      </c>
      <c r="CK385" s="12" t="str">
        <f t="shared" si="55"/>
        <v/>
      </c>
      <c r="CL385" s="99" t="str">
        <f t="shared" si="56"/>
        <v/>
      </c>
      <c r="CM385" s="99" t="str">
        <f t="shared" si="57"/>
        <v/>
      </c>
      <c r="CN385" s="99"/>
      <c r="CO385" s="99" t="str">
        <f t="shared" si="58"/>
        <v/>
      </c>
      <c r="CP385" s="99" t="str">
        <f t="shared" si="59"/>
        <v/>
      </c>
      <c r="CQ385" s="99" t="str">
        <f t="shared" si="60"/>
        <v/>
      </c>
    </row>
    <row r="386" spans="53:95">
      <c r="BA386" s="132" t="str">
        <f t="shared" si="52"/>
        <v/>
      </c>
      <c r="BB386" s="102" t="str">
        <f>IFERROR(IF(A386="","",AS386*Assumptions!$B$4*(VLOOKUP(AG386,TechnicalSuccess,2,FALSE))*AK386),0)</f>
        <v/>
      </c>
      <c r="BC386" s="133" t="str">
        <f t="shared" si="53"/>
        <v/>
      </c>
      <c r="BD386" s="133" t="str">
        <f>IF(A386="","",#REF!*VLOOKUP(AG386,TechnicalSuccess,2,FALSE)*AK386)</f>
        <v/>
      </c>
      <c r="BE386" s="134" t="str">
        <f>IFERROR(IF(A386="","",(IF(COUNTIF(Inputs!$A386,"2*")=1,((BA386/10000)*Assumptions!$B$6),((AT386+(AT386*Assumptions!$B$5))/AJ386)*(VLOOKUP(AG386,TechnicalSuccess,2,FALSE))*AK386))),0)</f>
        <v/>
      </c>
      <c r="BF386" s="269"/>
      <c r="BG386" s="269"/>
      <c r="BH386" s="269"/>
      <c r="BI386" s="269"/>
      <c r="BJ386" s="269"/>
      <c r="BK386" s="269"/>
      <c r="BL386" s="269"/>
      <c r="BM386" s="269"/>
      <c r="BN386" s="269"/>
      <c r="BO386" s="269"/>
      <c r="BP386" s="269"/>
      <c r="BQ386" s="283"/>
      <c r="BR386" s="269"/>
      <c r="BS386" s="269"/>
      <c r="BT386" s="269"/>
      <c r="BU386" s="269"/>
      <c r="BV386" s="269"/>
      <c r="BW386" s="269"/>
      <c r="BX386" s="269"/>
      <c r="BY386" s="269"/>
      <c r="BZ386" s="269"/>
      <c r="CA386" s="269"/>
      <c r="CB386" s="269"/>
      <c r="CC386" s="269"/>
      <c r="CD386" s="269"/>
      <c r="CE386" s="269"/>
      <c r="CF386" s="269"/>
      <c r="CG386" s="269"/>
      <c r="CH386" s="269"/>
      <c r="CI386" s="102" t="str">
        <f>IFERROR(IF(A386="","",IF(COUNTIF(Inputs!$A386,"2*")=1,(Inputs!BA386*Assumptions!$B$35),BA386*(VLOOKUP(F386,GHGConversion,2,FALSE)))),0)</f>
        <v/>
      </c>
      <c r="CJ386" s="134" t="str">
        <f t="shared" si="54"/>
        <v/>
      </c>
      <c r="CK386" s="12" t="str">
        <f t="shared" si="55"/>
        <v/>
      </c>
      <c r="CL386" s="99" t="str">
        <f t="shared" si="56"/>
        <v/>
      </c>
      <c r="CM386" s="99" t="str">
        <f t="shared" si="57"/>
        <v/>
      </c>
      <c r="CN386" s="99"/>
      <c r="CO386" s="99" t="str">
        <f t="shared" si="58"/>
        <v/>
      </c>
      <c r="CP386" s="99" t="str">
        <f t="shared" si="59"/>
        <v/>
      </c>
      <c r="CQ386" s="99" t="str">
        <f t="shared" si="60"/>
        <v/>
      </c>
    </row>
    <row r="387" spans="53:95">
      <c r="BA387" s="132" t="str">
        <f t="shared" si="52"/>
        <v/>
      </c>
      <c r="BB387" s="102" t="str">
        <f>IFERROR(IF(A387="","",AS387*Assumptions!$B$4*(VLOOKUP(AG387,TechnicalSuccess,2,FALSE))*AK387),0)</f>
        <v/>
      </c>
      <c r="BC387" s="133" t="str">
        <f t="shared" si="53"/>
        <v/>
      </c>
      <c r="BD387" s="133" t="str">
        <f>IF(A387="","",#REF!*VLOOKUP(AG387,TechnicalSuccess,2,FALSE)*AK387)</f>
        <v/>
      </c>
      <c r="BE387" s="134" t="str">
        <f>IFERROR(IF(A387="","",(IF(COUNTIF(Inputs!$A387,"2*")=1,((BA387/10000)*Assumptions!$B$6),((AT387+(AT387*Assumptions!$B$5))/AJ387)*(VLOOKUP(AG387,TechnicalSuccess,2,FALSE))*AK387))),0)</f>
        <v/>
      </c>
      <c r="BF387" s="269"/>
      <c r="BG387" s="269"/>
      <c r="BH387" s="269"/>
      <c r="BI387" s="269"/>
      <c r="BJ387" s="269"/>
      <c r="BK387" s="269"/>
      <c r="BL387" s="269"/>
      <c r="BM387" s="269"/>
      <c r="BN387" s="269"/>
      <c r="BO387" s="269"/>
      <c r="BP387" s="269"/>
      <c r="BQ387" s="283"/>
      <c r="BR387" s="269"/>
      <c r="BS387" s="269"/>
      <c r="BT387" s="269"/>
      <c r="BU387" s="269"/>
      <c r="BV387" s="269"/>
      <c r="BW387" s="269"/>
      <c r="BX387" s="269"/>
      <c r="BY387" s="269"/>
      <c r="BZ387" s="269"/>
      <c r="CA387" s="269"/>
      <c r="CB387" s="269"/>
      <c r="CC387" s="269"/>
      <c r="CD387" s="269"/>
      <c r="CE387" s="269"/>
      <c r="CF387" s="269"/>
      <c r="CG387" s="269"/>
      <c r="CH387" s="269"/>
      <c r="CI387" s="102" t="str">
        <f>IFERROR(IF(A387="","",IF(COUNTIF(Inputs!$A387,"2*")=1,(Inputs!BA387*Assumptions!$B$35),BA387*(VLOOKUP(F387,GHGConversion,2,FALSE)))),0)</f>
        <v/>
      </c>
      <c r="CJ387" s="134" t="str">
        <f t="shared" si="54"/>
        <v/>
      </c>
      <c r="CK387" s="12" t="str">
        <f t="shared" si="55"/>
        <v/>
      </c>
      <c r="CL387" s="99" t="str">
        <f t="shared" si="56"/>
        <v/>
      </c>
      <c r="CM387" s="99" t="str">
        <f t="shared" si="57"/>
        <v/>
      </c>
      <c r="CN387" s="99"/>
      <c r="CO387" s="99" t="str">
        <f t="shared" si="58"/>
        <v/>
      </c>
      <c r="CP387" s="99" t="str">
        <f t="shared" si="59"/>
        <v/>
      </c>
      <c r="CQ387" s="99" t="str">
        <f t="shared" si="60"/>
        <v/>
      </c>
    </row>
    <row r="388" spans="53:95">
      <c r="BA388" s="132" t="str">
        <f t="shared" si="52"/>
        <v/>
      </c>
      <c r="BB388" s="102" t="str">
        <f>IFERROR(IF(A388="","",AS388*Assumptions!$B$4*(VLOOKUP(AG388,TechnicalSuccess,2,FALSE))*AK388),0)</f>
        <v/>
      </c>
      <c r="BC388" s="133" t="str">
        <f t="shared" si="53"/>
        <v/>
      </c>
      <c r="BD388" s="133" t="str">
        <f>IF(A388="","",#REF!*VLOOKUP(AG388,TechnicalSuccess,2,FALSE)*AK388)</f>
        <v/>
      </c>
      <c r="BE388" s="134" t="str">
        <f>IFERROR(IF(A388="","",(IF(COUNTIF(Inputs!$A388,"2*")=1,((BA388/10000)*Assumptions!$B$6),((AT388+(AT388*Assumptions!$B$5))/AJ388)*(VLOOKUP(AG388,TechnicalSuccess,2,FALSE))*AK388))),0)</f>
        <v/>
      </c>
      <c r="BF388" s="269"/>
      <c r="BG388" s="269"/>
      <c r="BH388" s="269"/>
      <c r="BI388" s="269"/>
      <c r="BJ388" s="269"/>
      <c r="BK388" s="269"/>
      <c r="BL388" s="269"/>
      <c r="BM388" s="269"/>
      <c r="BN388" s="269"/>
      <c r="BO388" s="269"/>
      <c r="BP388" s="269"/>
      <c r="BQ388" s="283"/>
      <c r="BR388" s="269"/>
      <c r="BS388" s="269"/>
      <c r="BT388" s="269"/>
      <c r="BU388" s="269"/>
      <c r="BV388" s="269"/>
      <c r="BW388" s="269"/>
      <c r="BX388" s="269"/>
      <c r="BY388" s="269"/>
      <c r="BZ388" s="269"/>
      <c r="CA388" s="269"/>
      <c r="CB388" s="269"/>
      <c r="CC388" s="269"/>
      <c r="CD388" s="269"/>
      <c r="CE388" s="269"/>
      <c r="CF388" s="269"/>
      <c r="CG388" s="269"/>
      <c r="CH388" s="269"/>
      <c r="CI388" s="102" t="str">
        <f>IFERROR(IF(A388="","",IF(COUNTIF(Inputs!$A388,"2*")=1,(Inputs!BA388*Assumptions!$B$35),BA388*(VLOOKUP(F388,GHGConversion,2,FALSE)))),0)</f>
        <v/>
      </c>
      <c r="CJ388" s="134" t="str">
        <f t="shared" si="54"/>
        <v/>
      </c>
      <c r="CK388" s="12" t="str">
        <f t="shared" si="55"/>
        <v/>
      </c>
      <c r="CL388" s="99" t="str">
        <f t="shared" si="56"/>
        <v/>
      </c>
      <c r="CM388" s="99" t="str">
        <f t="shared" si="57"/>
        <v/>
      </c>
      <c r="CN388" s="99"/>
      <c r="CO388" s="99" t="str">
        <f t="shared" si="58"/>
        <v/>
      </c>
      <c r="CP388" s="99" t="str">
        <f t="shared" si="59"/>
        <v/>
      </c>
      <c r="CQ388" s="99" t="str">
        <f t="shared" si="60"/>
        <v/>
      </c>
    </row>
    <row r="389" spans="53:95">
      <c r="BA389" s="132" t="str">
        <f t="shared" si="52"/>
        <v/>
      </c>
      <c r="BB389" s="102" t="str">
        <f>IFERROR(IF(A389="","",AS389*Assumptions!$B$4*(VLOOKUP(AG389,TechnicalSuccess,2,FALSE))*AK389),0)</f>
        <v/>
      </c>
      <c r="BC389" s="133" t="str">
        <f t="shared" si="53"/>
        <v/>
      </c>
      <c r="BD389" s="133" t="str">
        <f>IF(A389="","",#REF!*VLOOKUP(AG389,TechnicalSuccess,2,FALSE)*AK389)</f>
        <v/>
      </c>
      <c r="BE389" s="134" t="str">
        <f>IFERROR(IF(A389="","",(IF(COUNTIF(Inputs!$A389,"2*")=1,((BA389/10000)*Assumptions!$B$6),((AT389+(AT389*Assumptions!$B$5))/AJ389)*(VLOOKUP(AG389,TechnicalSuccess,2,FALSE))*AK389))),0)</f>
        <v/>
      </c>
      <c r="BF389" s="269"/>
      <c r="BG389" s="269"/>
      <c r="BH389" s="269"/>
      <c r="BI389" s="269"/>
      <c r="BJ389" s="269"/>
      <c r="BK389" s="269"/>
      <c r="BL389" s="269"/>
      <c r="BM389" s="269"/>
      <c r="BN389" s="269"/>
      <c r="BO389" s="269"/>
      <c r="BP389" s="269"/>
      <c r="BQ389" s="283"/>
      <c r="BR389" s="269"/>
      <c r="BS389" s="269"/>
      <c r="BT389" s="269"/>
      <c r="BU389" s="269"/>
      <c r="BV389" s="269"/>
      <c r="BW389" s="269"/>
      <c r="BX389" s="269"/>
      <c r="BY389" s="269"/>
      <c r="BZ389" s="269"/>
      <c r="CA389" s="269"/>
      <c r="CB389" s="269"/>
      <c r="CC389" s="269"/>
      <c r="CD389" s="269"/>
      <c r="CE389" s="269"/>
      <c r="CF389" s="269"/>
      <c r="CG389" s="269"/>
      <c r="CH389" s="269"/>
      <c r="CI389" s="102" t="str">
        <f>IFERROR(IF(A389="","",IF(COUNTIF(Inputs!$A389,"2*")=1,(Inputs!BA389*Assumptions!$B$35),BA389*(VLOOKUP(F389,GHGConversion,2,FALSE)))),0)</f>
        <v/>
      </c>
      <c r="CJ389" s="134" t="str">
        <f t="shared" si="54"/>
        <v/>
      </c>
      <c r="CK389" s="12" t="str">
        <f t="shared" si="55"/>
        <v/>
      </c>
      <c r="CL389" s="99" t="str">
        <f t="shared" si="56"/>
        <v/>
      </c>
      <c r="CM389" s="99" t="str">
        <f t="shared" si="57"/>
        <v/>
      </c>
      <c r="CN389" s="99"/>
      <c r="CO389" s="99" t="str">
        <f t="shared" si="58"/>
        <v/>
      </c>
      <c r="CP389" s="99" t="str">
        <f t="shared" ref="CP389:CP401" si="61">IF(A389="","",VLOOKUP(C389,YearNumbers,2,TRUE))</f>
        <v/>
      </c>
      <c r="CQ389" s="99" t="str">
        <f t="shared" ref="CQ389:CQ401" si="62">IF(A389="","",VLOOKUP(D389,YearNumbers,2,TRUE))</f>
        <v/>
      </c>
    </row>
    <row r="390" spans="53:95">
      <c r="BA390" s="132" t="str">
        <f t="shared" si="52"/>
        <v/>
      </c>
      <c r="BB390" s="102" t="str">
        <f>IFERROR(IF(A390="","",AS390*Assumptions!$B$4*(VLOOKUP(AG390,TechnicalSuccess,2,FALSE))*AK390),0)</f>
        <v/>
      </c>
      <c r="BC390" s="133" t="str">
        <f t="shared" si="53"/>
        <v/>
      </c>
      <c r="BD390" s="133" t="str">
        <f>IF(A390="","",#REF!*VLOOKUP(AG390,TechnicalSuccess,2,FALSE)*AK390)</f>
        <v/>
      </c>
      <c r="BE390" s="134" t="str">
        <f>IFERROR(IF(A390="","",(IF(COUNTIF(Inputs!$A390,"2*")=1,((BA390/10000)*Assumptions!$B$6),((AT390+(AT390*Assumptions!$B$5))/AJ390)*(VLOOKUP(AG390,TechnicalSuccess,2,FALSE))*AK390))),0)</f>
        <v/>
      </c>
      <c r="BF390" s="269"/>
      <c r="BG390" s="269"/>
      <c r="BH390" s="269"/>
      <c r="BI390" s="269"/>
      <c r="BJ390" s="269"/>
      <c r="BK390" s="269"/>
      <c r="BL390" s="269"/>
      <c r="BM390" s="269"/>
      <c r="BN390" s="269"/>
      <c r="BO390" s="269"/>
      <c r="BP390" s="269"/>
      <c r="BQ390" s="283"/>
      <c r="BR390" s="269"/>
      <c r="BS390" s="269"/>
      <c r="BT390" s="269"/>
      <c r="BU390" s="269"/>
      <c r="BV390" s="269"/>
      <c r="BW390" s="269"/>
      <c r="BX390" s="269"/>
      <c r="BY390" s="269"/>
      <c r="BZ390" s="269"/>
      <c r="CA390" s="269"/>
      <c r="CB390" s="269"/>
      <c r="CC390" s="269"/>
      <c r="CD390" s="269"/>
      <c r="CE390" s="269"/>
      <c r="CF390" s="269"/>
      <c r="CG390" s="269"/>
      <c r="CH390" s="269"/>
      <c r="CI390" s="102" t="str">
        <f>IFERROR(IF(A390="","",IF(COUNTIF(Inputs!$A390,"2*")=1,(Inputs!BA390*Assumptions!$B$35),BA390*(VLOOKUP(F390,GHGConversion,2,FALSE)))),0)</f>
        <v/>
      </c>
      <c r="CJ390" s="134" t="str">
        <f t="shared" si="54"/>
        <v/>
      </c>
      <c r="CK390" s="12" t="str">
        <f t="shared" si="55"/>
        <v/>
      </c>
      <c r="CL390" s="99" t="str">
        <f t="shared" si="56"/>
        <v/>
      </c>
      <c r="CM390" s="99" t="str">
        <f t="shared" si="57"/>
        <v/>
      </c>
      <c r="CN390" s="99"/>
      <c r="CO390" s="99" t="str">
        <f t="shared" si="58"/>
        <v/>
      </c>
      <c r="CP390" s="99" t="str">
        <f t="shared" si="61"/>
        <v/>
      </c>
      <c r="CQ390" s="99" t="str">
        <f t="shared" si="62"/>
        <v/>
      </c>
    </row>
    <row r="391" spans="53:95">
      <c r="BA391" s="132" t="str">
        <f t="shared" si="52"/>
        <v/>
      </c>
      <c r="BB391" s="102" t="str">
        <f>IFERROR(IF(A391="","",AS391*Assumptions!$B$4*(VLOOKUP(AG391,TechnicalSuccess,2,FALSE))*AK391),0)</f>
        <v/>
      </c>
      <c r="BC391" s="133" t="str">
        <f t="shared" si="53"/>
        <v/>
      </c>
      <c r="BD391" s="133" t="str">
        <f>IF(A391="","",#REF!*VLOOKUP(AG391,TechnicalSuccess,2,FALSE)*AK391)</f>
        <v/>
      </c>
      <c r="BE391" s="134" t="str">
        <f>IFERROR(IF(A391="","",(IF(COUNTIF(Inputs!$A391,"2*")=1,((BA391/10000)*Assumptions!$B$6),((AT391+(AT391*Assumptions!$B$5))/AJ391)*(VLOOKUP(AG391,TechnicalSuccess,2,FALSE))*AK391))),0)</f>
        <v/>
      </c>
      <c r="BF391" s="269"/>
      <c r="BG391" s="269"/>
      <c r="BH391" s="269"/>
      <c r="BI391" s="269"/>
      <c r="BJ391" s="269"/>
      <c r="BK391" s="269"/>
      <c r="BL391" s="269"/>
      <c r="BM391" s="269"/>
      <c r="BN391" s="269"/>
      <c r="BO391" s="269"/>
      <c r="BP391" s="269"/>
      <c r="BQ391" s="283"/>
      <c r="BR391" s="269"/>
      <c r="BS391" s="269"/>
      <c r="BT391" s="269"/>
      <c r="BU391" s="269"/>
      <c r="BV391" s="269"/>
      <c r="BW391" s="269"/>
      <c r="BX391" s="269"/>
      <c r="BY391" s="269"/>
      <c r="BZ391" s="269"/>
      <c r="CA391" s="269"/>
      <c r="CB391" s="269"/>
      <c r="CC391" s="269"/>
      <c r="CD391" s="269"/>
      <c r="CE391" s="269"/>
      <c r="CF391" s="269"/>
      <c r="CG391" s="269"/>
      <c r="CH391" s="269"/>
      <c r="CI391" s="102" t="str">
        <f>IFERROR(IF(A391="","",IF(COUNTIF(Inputs!$A391,"2*")=1,(Inputs!BA391*Assumptions!$B$35),BA391*(VLOOKUP(F391,GHGConversion,2,FALSE)))),0)</f>
        <v/>
      </c>
      <c r="CJ391" s="134" t="str">
        <f t="shared" si="54"/>
        <v/>
      </c>
      <c r="CK391" s="12" t="str">
        <f t="shared" si="55"/>
        <v/>
      </c>
      <c r="CL391" s="99" t="str">
        <f t="shared" si="56"/>
        <v/>
      </c>
      <c r="CM391" s="99" t="str">
        <f t="shared" si="57"/>
        <v/>
      </c>
      <c r="CN391" s="99"/>
      <c r="CO391" s="99" t="str">
        <f t="shared" si="58"/>
        <v/>
      </c>
      <c r="CP391" s="99" t="str">
        <f t="shared" si="61"/>
        <v/>
      </c>
      <c r="CQ391" s="99" t="str">
        <f t="shared" si="62"/>
        <v/>
      </c>
    </row>
    <row r="392" spans="53:95">
      <c r="BA392" s="132" t="str">
        <f t="shared" si="52"/>
        <v/>
      </c>
      <c r="BB392" s="102" t="str">
        <f>IFERROR(IF(A392="","",AS392*Assumptions!$B$4*(VLOOKUP(AG392,TechnicalSuccess,2,FALSE))*AK392),0)</f>
        <v/>
      </c>
      <c r="BC392" s="133" t="str">
        <f t="shared" si="53"/>
        <v/>
      </c>
      <c r="BD392" s="133" t="str">
        <f>IF(A392="","",#REF!*VLOOKUP(AG392,TechnicalSuccess,2,FALSE)*AK392)</f>
        <v/>
      </c>
      <c r="BE392" s="134" t="str">
        <f>IFERROR(IF(A392="","",(IF(COUNTIF(Inputs!$A392,"2*")=1,((BA392/10000)*Assumptions!$B$6),((AT392+(AT392*Assumptions!$B$5))/AJ392)*(VLOOKUP(AG392,TechnicalSuccess,2,FALSE))*AK392))),0)</f>
        <v/>
      </c>
      <c r="BF392" s="269"/>
      <c r="BG392" s="269"/>
      <c r="BH392" s="269"/>
      <c r="BI392" s="269"/>
      <c r="BJ392" s="269"/>
      <c r="BK392" s="269"/>
      <c r="BL392" s="269"/>
      <c r="BM392" s="269"/>
      <c r="BN392" s="269"/>
      <c r="BO392" s="269"/>
      <c r="BP392" s="269"/>
      <c r="BQ392" s="283"/>
      <c r="BR392" s="269"/>
      <c r="BS392" s="269"/>
      <c r="BT392" s="269"/>
      <c r="BU392" s="269"/>
      <c r="BV392" s="269"/>
      <c r="BW392" s="269"/>
      <c r="BX392" s="269"/>
      <c r="BY392" s="269"/>
      <c r="BZ392" s="269"/>
      <c r="CA392" s="269"/>
      <c r="CB392" s="269"/>
      <c r="CC392" s="269"/>
      <c r="CD392" s="269"/>
      <c r="CE392" s="269"/>
      <c r="CF392" s="269"/>
      <c r="CG392" s="269"/>
      <c r="CH392" s="269"/>
      <c r="CI392" s="102" t="str">
        <f>IFERROR(IF(A392="","",IF(COUNTIF(Inputs!$A392,"2*")=1,(Inputs!BA392*Assumptions!$B$35),BA392*(VLOOKUP(F392,GHGConversion,2,FALSE)))),0)</f>
        <v/>
      </c>
      <c r="CJ392" s="134" t="str">
        <f t="shared" si="54"/>
        <v/>
      </c>
      <c r="CK392" s="12" t="str">
        <f t="shared" si="55"/>
        <v/>
      </c>
      <c r="CL392" s="99" t="str">
        <f t="shared" si="56"/>
        <v/>
      </c>
      <c r="CM392" s="99" t="str">
        <f t="shared" si="57"/>
        <v/>
      </c>
      <c r="CN392" s="99"/>
      <c r="CO392" s="99" t="str">
        <f t="shared" si="58"/>
        <v/>
      </c>
      <c r="CP392" s="99" t="str">
        <f t="shared" si="61"/>
        <v/>
      </c>
      <c r="CQ392" s="99" t="str">
        <f t="shared" si="62"/>
        <v/>
      </c>
    </row>
    <row r="393" spans="53:95">
      <c r="BA393" s="132" t="str">
        <f t="shared" si="52"/>
        <v/>
      </c>
      <c r="BB393" s="102" t="str">
        <f>IFERROR(IF(A393="","",AS393*Assumptions!$B$4*(VLOOKUP(AG393,TechnicalSuccess,2,FALSE))*AK393),0)</f>
        <v/>
      </c>
      <c r="BC393" s="133" t="str">
        <f t="shared" si="53"/>
        <v/>
      </c>
      <c r="BD393" s="133" t="str">
        <f>IF(A393="","",#REF!*VLOOKUP(AG393,TechnicalSuccess,2,FALSE)*AK393)</f>
        <v/>
      </c>
      <c r="BE393" s="134" t="str">
        <f>IFERROR(IF(A393="","",(IF(COUNTIF(Inputs!$A393,"2*")=1,((BA393/10000)*Assumptions!$B$6),((AT393+(AT393*Assumptions!$B$5))/AJ393)*(VLOOKUP(AG393,TechnicalSuccess,2,FALSE))*AK393))),0)</f>
        <v/>
      </c>
      <c r="BF393" s="269"/>
      <c r="BG393" s="269"/>
      <c r="BH393" s="269"/>
      <c r="BI393" s="269"/>
      <c r="BJ393" s="269"/>
      <c r="BK393" s="269"/>
      <c r="BL393" s="269"/>
      <c r="BM393" s="269"/>
      <c r="BN393" s="269"/>
      <c r="BO393" s="269"/>
      <c r="BP393" s="269"/>
      <c r="BQ393" s="283"/>
      <c r="BR393" s="269"/>
      <c r="BS393" s="269"/>
      <c r="BT393" s="269"/>
      <c r="BU393" s="269"/>
      <c r="BV393" s="269"/>
      <c r="BW393" s="269"/>
      <c r="BX393" s="269"/>
      <c r="BY393" s="269"/>
      <c r="BZ393" s="269"/>
      <c r="CA393" s="269"/>
      <c r="CB393" s="269"/>
      <c r="CC393" s="269"/>
      <c r="CD393" s="269"/>
      <c r="CE393" s="269"/>
      <c r="CF393" s="269"/>
      <c r="CG393" s="269"/>
      <c r="CH393" s="269"/>
      <c r="CI393" s="102" t="str">
        <f>IFERROR(IF(A393="","",IF(COUNTIF(Inputs!$A393,"2*")=1,(Inputs!BA393*Assumptions!$B$35),BA393*(VLOOKUP(F393,GHGConversion,2,FALSE)))),0)</f>
        <v/>
      </c>
      <c r="CJ393" s="134" t="str">
        <f t="shared" si="54"/>
        <v/>
      </c>
      <c r="CK393" s="12" t="str">
        <f t="shared" si="55"/>
        <v/>
      </c>
      <c r="CL393" s="99" t="str">
        <f t="shared" si="56"/>
        <v/>
      </c>
      <c r="CM393" s="99" t="str">
        <f t="shared" si="57"/>
        <v/>
      </c>
      <c r="CN393" s="99"/>
      <c r="CO393" s="99" t="str">
        <f t="shared" si="58"/>
        <v/>
      </c>
      <c r="CP393" s="99" t="str">
        <f t="shared" si="61"/>
        <v/>
      </c>
      <c r="CQ393" s="99" t="str">
        <f t="shared" si="62"/>
        <v/>
      </c>
    </row>
    <row r="394" spans="53:95">
      <c r="BA394" s="132" t="str">
        <f t="shared" si="52"/>
        <v/>
      </c>
      <c r="BB394" s="102" t="str">
        <f>IFERROR(IF(A394="","",AS394*Assumptions!$B$4*(VLOOKUP(AG394,TechnicalSuccess,2,FALSE))*AK394),0)</f>
        <v/>
      </c>
      <c r="BC394" s="133" t="str">
        <f t="shared" si="53"/>
        <v/>
      </c>
      <c r="BD394" s="133" t="str">
        <f>IF(A394="","",#REF!*VLOOKUP(AG394,TechnicalSuccess,2,FALSE)*AK394)</f>
        <v/>
      </c>
      <c r="BE394" s="134" t="str">
        <f>IFERROR(IF(A394="","",(IF(COUNTIF(Inputs!$A394,"2*")=1,((BA394/10000)*Assumptions!$B$6),((AT394+(AT394*Assumptions!$B$5))/AJ394)*(VLOOKUP(AG394,TechnicalSuccess,2,FALSE))*AK394))),0)</f>
        <v/>
      </c>
      <c r="BF394" s="269"/>
      <c r="BG394" s="269"/>
      <c r="BH394" s="269"/>
      <c r="BI394" s="269"/>
      <c r="BJ394" s="269"/>
      <c r="BK394" s="269"/>
      <c r="BL394" s="269"/>
      <c r="BM394" s="269"/>
      <c r="BN394" s="269"/>
      <c r="BO394" s="269"/>
      <c r="BP394" s="269"/>
      <c r="BQ394" s="283"/>
      <c r="BR394" s="269"/>
      <c r="BS394" s="269"/>
      <c r="BT394" s="269"/>
      <c r="BU394" s="269"/>
      <c r="BV394" s="269"/>
      <c r="BW394" s="269"/>
      <c r="BX394" s="269"/>
      <c r="BY394" s="269"/>
      <c r="BZ394" s="269"/>
      <c r="CA394" s="269"/>
      <c r="CB394" s="269"/>
      <c r="CC394" s="269"/>
      <c r="CD394" s="269"/>
      <c r="CE394" s="269"/>
      <c r="CF394" s="269"/>
      <c r="CG394" s="269"/>
      <c r="CH394" s="269"/>
      <c r="CI394" s="102" t="str">
        <f>IFERROR(IF(A394="","",IF(COUNTIF(Inputs!$A394,"2*")=1,(Inputs!BA394*Assumptions!$B$35),BA394*(VLOOKUP(F394,GHGConversion,2,FALSE)))),0)</f>
        <v/>
      </c>
      <c r="CJ394" s="134" t="str">
        <f t="shared" si="54"/>
        <v/>
      </c>
      <c r="CK394" s="12" t="str">
        <f t="shared" si="55"/>
        <v/>
      </c>
      <c r="CL394" s="99" t="str">
        <f t="shared" si="56"/>
        <v/>
      </c>
      <c r="CM394" s="99" t="str">
        <f t="shared" si="57"/>
        <v/>
      </c>
      <c r="CN394" s="99"/>
      <c r="CO394" s="99" t="str">
        <f t="shared" si="58"/>
        <v/>
      </c>
      <c r="CP394" s="99" t="str">
        <f t="shared" si="61"/>
        <v/>
      </c>
      <c r="CQ394" s="99" t="str">
        <f t="shared" si="62"/>
        <v/>
      </c>
    </row>
    <row r="395" spans="53:95">
      <c r="BA395" s="132" t="str">
        <f t="shared" si="52"/>
        <v/>
      </c>
      <c r="BB395" s="102" t="str">
        <f>IFERROR(IF(A395="","",AS395*Assumptions!$B$4*(VLOOKUP(AG395,TechnicalSuccess,2,FALSE))*AK395),0)</f>
        <v/>
      </c>
      <c r="BC395" s="133" t="str">
        <f t="shared" si="53"/>
        <v/>
      </c>
      <c r="BD395" s="133" t="str">
        <f>IF(A395="","",#REF!*VLOOKUP(AG395,TechnicalSuccess,2,FALSE)*AK395)</f>
        <v/>
      </c>
      <c r="BE395" s="134" t="str">
        <f>IFERROR(IF(A395="","",(IF(COUNTIF(Inputs!$A395,"2*")=1,((BA395/10000)*Assumptions!$B$6),((AT395+(AT395*Assumptions!$B$5))/AJ395)*(VLOOKUP(AG395,TechnicalSuccess,2,FALSE))*AK395))),0)</f>
        <v/>
      </c>
      <c r="BF395" s="269"/>
      <c r="BG395" s="269"/>
      <c r="BH395" s="269"/>
      <c r="BI395" s="269"/>
      <c r="BJ395" s="269"/>
      <c r="BK395" s="269"/>
      <c r="BL395" s="269"/>
      <c r="BM395" s="269"/>
      <c r="BN395" s="269"/>
      <c r="BO395" s="269"/>
      <c r="BP395" s="269"/>
      <c r="BQ395" s="283"/>
      <c r="BR395" s="269"/>
      <c r="BS395" s="269"/>
      <c r="BT395" s="269"/>
      <c r="BU395" s="269"/>
      <c r="BV395" s="269"/>
      <c r="BW395" s="269"/>
      <c r="BX395" s="269"/>
      <c r="BY395" s="269"/>
      <c r="BZ395" s="269"/>
      <c r="CA395" s="269"/>
      <c r="CB395" s="269"/>
      <c r="CC395" s="269"/>
      <c r="CD395" s="269"/>
      <c r="CE395" s="269"/>
      <c r="CF395" s="269"/>
      <c r="CG395" s="269"/>
      <c r="CH395" s="269"/>
      <c r="CI395" s="102" t="str">
        <f>IFERROR(IF(A395="","",IF(COUNTIF(Inputs!$A395,"2*")=1,(Inputs!BA395*Assumptions!$B$35),BA395*(VLOOKUP(F395,GHGConversion,2,FALSE)))),0)</f>
        <v/>
      </c>
      <c r="CJ395" s="134" t="str">
        <f t="shared" si="54"/>
        <v/>
      </c>
      <c r="CK395" s="12" t="str">
        <f t="shared" si="55"/>
        <v/>
      </c>
      <c r="CL395" s="99" t="str">
        <f t="shared" si="56"/>
        <v/>
      </c>
      <c r="CM395" s="99" t="str">
        <f t="shared" si="57"/>
        <v/>
      </c>
      <c r="CN395" s="99"/>
      <c r="CO395" s="99" t="str">
        <f t="shared" si="58"/>
        <v/>
      </c>
      <c r="CP395" s="99" t="str">
        <f t="shared" si="61"/>
        <v/>
      </c>
      <c r="CQ395" s="99" t="str">
        <f t="shared" si="62"/>
        <v/>
      </c>
    </row>
    <row r="396" spans="53:95">
      <c r="BA396" s="132" t="str">
        <f t="shared" si="52"/>
        <v/>
      </c>
      <c r="BB396" s="102" t="str">
        <f>IFERROR(IF(A396="","",AS396*Assumptions!$B$4*(VLOOKUP(AG396,TechnicalSuccess,2,FALSE))*AK396),0)</f>
        <v/>
      </c>
      <c r="BC396" s="133" t="str">
        <f t="shared" si="53"/>
        <v/>
      </c>
      <c r="BD396" s="133" t="str">
        <f>IF(A396="","",#REF!*VLOOKUP(AG396,TechnicalSuccess,2,FALSE)*AK396)</f>
        <v/>
      </c>
      <c r="BE396" s="134" t="str">
        <f>IFERROR(IF(A396="","",(IF(COUNTIF(Inputs!$A396,"2*")=1,((BA396/10000)*Assumptions!$B$6),((AT396+(AT396*Assumptions!$B$5))/AJ396)*(VLOOKUP(AG396,TechnicalSuccess,2,FALSE))*AK396))),0)</f>
        <v/>
      </c>
      <c r="BF396" s="269"/>
      <c r="BG396" s="269"/>
      <c r="BH396" s="269"/>
      <c r="BI396" s="269"/>
      <c r="BJ396" s="269"/>
      <c r="BK396" s="269"/>
      <c r="BL396" s="269"/>
      <c r="BM396" s="269"/>
      <c r="BN396" s="269"/>
      <c r="BO396" s="269"/>
      <c r="BP396" s="269"/>
      <c r="BQ396" s="283"/>
      <c r="BR396" s="269"/>
      <c r="BS396" s="269"/>
      <c r="BT396" s="269"/>
      <c r="BU396" s="269"/>
      <c r="BV396" s="269"/>
      <c r="BW396" s="269"/>
      <c r="BX396" s="269"/>
      <c r="BY396" s="269"/>
      <c r="BZ396" s="269"/>
      <c r="CA396" s="269"/>
      <c r="CB396" s="269"/>
      <c r="CC396" s="269"/>
      <c r="CD396" s="269"/>
      <c r="CE396" s="269"/>
      <c r="CF396" s="269"/>
      <c r="CG396" s="269"/>
      <c r="CH396" s="269"/>
      <c r="CI396" s="102" t="str">
        <f>IFERROR(IF(A396="","",IF(COUNTIF(Inputs!$A396,"2*")=1,(Inputs!BA396*Assumptions!$B$35),BA396*(VLOOKUP(F396,GHGConversion,2,FALSE)))),0)</f>
        <v/>
      </c>
      <c r="CJ396" s="134" t="str">
        <f t="shared" si="54"/>
        <v/>
      </c>
      <c r="CK396" s="12" t="str">
        <f t="shared" si="55"/>
        <v/>
      </c>
      <c r="CL396" s="99" t="str">
        <f t="shared" si="56"/>
        <v/>
      </c>
      <c r="CM396" s="99" t="str">
        <f t="shared" si="57"/>
        <v/>
      </c>
      <c r="CN396" s="99"/>
      <c r="CO396" s="99" t="str">
        <f t="shared" si="58"/>
        <v/>
      </c>
      <c r="CP396" s="99" t="str">
        <f t="shared" si="61"/>
        <v/>
      </c>
      <c r="CQ396" s="99" t="str">
        <f t="shared" si="62"/>
        <v/>
      </c>
    </row>
    <row r="397" spans="53:95">
      <c r="BA397" s="132" t="str">
        <f t="shared" si="52"/>
        <v/>
      </c>
      <c r="BB397" s="102" t="str">
        <f>IFERROR(IF(A397="","",AS397*Assumptions!$B$4*(VLOOKUP(AG397,TechnicalSuccess,2,FALSE))*AK397),0)</f>
        <v/>
      </c>
      <c r="BC397" s="133" t="str">
        <f t="shared" si="53"/>
        <v/>
      </c>
      <c r="BD397" s="133" t="str">
        <f>IF(A397="","",#REF!*VLOOKUP(AG397,TechnicalSuccess,2,FALSE)*AK397)</f>
        <v/>
      </c>
      <c r="BE397" s="134" t="str">
        <f>IFERROR(IF(A397="","",(IF(COUNTIF(Inputs!$A397,"2*")=1,((BA397/10000)*Assumptions!$B$6),((AT397+(AT397*Assumptions!$B$5))/AJ397)*(VLOOKUP(AG397,TechnicalSuccess,2,FALSE))*AK397))),0)</f>
        <v/>
      </c>
      <c r="BF397" s="269"/>
      <c r="BG397" s="269"/>
      <c r="BH397" s="269"/>
      <c r="BI397" s="269"/>
      <c r="BJ397" s="269"/>
      <c r="BK397" s="269"/>
      <c r="BL397" s="269"/>
      <c r="BM397" s="269"/>
      <c r="BN397" s="269"/>
      <c r="BO397" s="269"/>
      <c r="BP397" s="269"/>
      <c r="BQ397" s="283"/>
      <c r="BR397" s="269"/>
      <c r="BS397" s="269"/>
      <c r="BT397" s="269"/>
      <c r="BU397" s="269"/>
      <c r="BV397" s="269"/>
      <c r="BW397" s="269"/>
      <c r="BX397" s="269"/>
      <c r="BY397" s="269"/>
      <c r="BZ397" s="269"/>
      <c r="CA397" s="269"/>
      <c r="CB397" s="269"/>
      <c r="CC397" s="269"/>
      <c r="CD397" s="269"/>
      <c r="CE397" s="269"/>
      <c r="CF397" s="269"/>
      <c r="CG397" s="269"/>
      <c r="CH397" s="269"/>
      <c r="CI397" s="102" t="str">
        <f>IFERROR(IF(A397="","",IF(COUNTIF(Inputs!$A397,"2*")=1,(Inputs!BA397*Assumptions!$B$35),BA397*(VLOOKUP(F397,GHGConversion,2,FALSE)))),0)</f>
        <v/>
      </c>
      <c r="CJ397" s="134" t="str">
        <f t="shared" si="54"/>
        <v/>
      </c>
      <c r="CK397" s="12" t="str">
        <f t="shared" si="55"/>
        <v/>
      </c>
      <c r="CL397" s="99" t="str">
        <f t="shared" si="56"/>
        <v/>
      </c>
      <c r="CM397" s="99" t="str">
        <f t="shared" si="57"/>
        <v/>
      </c>
      <c r="CN397" s="99"/>
      <c r="CO397" s="99" t="str">
        <f t="shared" si="58"/>
        <v/>
      </c>
      <c r="CP397" s="99" t="str">
        <f t="shared" si="61"/>
        <v/>
      </c>
      <c r="CQ397" s="99" t="str">
        <f t="shared" si="62"/>
        <v/>
      </c>
    </row>
    <row r="398" spans="53:95">
      <c r="BA398" s="132" t="str">
        <f t="shared" si="52"/>
        <v/>
      </c>
      <c r="BB398" s="102" t="str">
        <f>IFERROR(IF(A398="","",AS398*Assumptions!$B$4*(VLOOKUP(AG398,TechnicalSuccess,2,FALSE))*AK398),0)</f>
        <v/>
      </c>
      <c r="BC398" s="133" t="str">
        <f t="shared" si="53"/>
        <v/>
      </c>
      <c r="BD398" s="133" t="str">
        <f>IF(A398="","",#REF!*VLOOKUP(AG398,TechnicalSuccess,2,FALSE)*AK398)</f>
        <v/>
      </c>
      <c r="BE398" s="134" t="str">
        <f>IFERROR(IF(A398="","",(IF(COUNTIF(Inputs!$A398,"2*")=1,((BA398/10000)*Assumptions!$B$6),((AT398+(AT398*Assumptions!$B$5))/AJ398)*(VLOOKUP(AG398,TechnicalSuccess,2,FALSE))*AK398))),0)</f>
        <v/>
      </c>
      <c r="BF398" s="269"/>
      <c r="BG398" s="269"/>
      <c r="BH398" s="269"/>
      <c r="BI398" s="269"/>
      <c r="BJ398" s="269"/>
      <c r="BK398" s="269"/>
      <c r="BL398" s="269"/>
      <c r="BM398" s="269"/>
      <c r="BN398" s="269"/>
      <c r="BO398" s="269"/>
      <c r="BP398" s="269"/>
      <c r="BQ398" s="283"/>
      <c r="BR398" s="269"/>
      <c r="BS398" s="269"/>
      <c r="BT398" s="269"/>
      <c r="BU398" s="269"/>
      <c r="BV398" s="269"/>
      <c r="BW398" s="269"/>
      <c r="BX398" s="269"/>
      <c r="BY398" s="269"/>
      <c r="BZ398" s="269"/>
      <c r="CA398" s="269"/>
      <c r="CB398" s="269"/>
      <c r="CC398" s="269"/>
      <c r="CD398" s="269"/>
      <c r="CE398" s="269"/>
      <c r="CF398" s="269"/>
      <c r="CG398" s="269"/>
      <c r="CH398" s="269"/>
      <c r="CI398" s="102" t="str">
        <f>IFERROR(IF(A398="","",IF(COUNTIF(Inputs!$A398,"2*")=1,(Inputs!BA398*Assumptions!$B$35),BA398*(VLOOKUP(F398,GHGConversion,2,FALSE)))),0)</f>
        <v/>
      </c>
      <c r="CJ398" s="134" t="str">
        <f t="shared" si="54"/>
        <v/>
      </c>
      <c r="CK398" s="12" t="str">
        <f t="shared" si="55"/>
        <v/>
      </c>
      <c r="CL398" s="99" t="str">
        <f t="shared" si="56"/>
        <v/>
      </c>
      <c r="CM398" s="99" t="str">
        <f t="shared" si="57"/>
        <v/>
      </c>
      <c r="CN398" s="99"/>
      <c r="CO398" s="99" t="str">
        <f t="shared" si="58"/>
        <v/>
      </c>
      <c r="CP398" s="99" t="str">
        <f t="shared" si="61"/>
        <v/>
      </c>
      <c r="CQ398" s="99" t="str">
        <f t="shared" si="62"/>
        <v/>
      </c>
    </row>
    <row r="399" spans="53:95">
      <c r="BA399" s="132" t="str">
        <f t="shared" si="52"/>
        <v/>
      </c>
      <c r="BB399" s="102" t="str">
        <f>IFERROR(IF(A399="","",AS399*Assumptions!$B$4*(VLOOKUP(AG399,TechnicalSuccess,2,FALSE))*AK399),0)</f>
        <v/>
      </c>
      <c r="BC399" s="133" t="str">
        <f t="shared" si="53"/>
        <v/>
      </c>
      <c r="BD399" s="133" t="str">
        <f>IF(A399="","",#REF!*VLOOKUP(AG399,TechnicalSuccess,2,FALSE)*AK399)</f>
        <v/>
      </c>
      <c r="BE399" s="134" t="str">
        <f>IFERROR(IF(A399="","",(IF(COUNTIF(Inputs!$A399,"2*")=1,((BA399/10000)*Assumptions!$B$6),((AT399+(AT399*Assumptions!$B$5))/AJ399)*(VLOOKUP(AG399,TechnicalSuccess,2,FALSE))*AK399))),0)</f>
        <v/>
      </c>
      <c r="BF399" s="269"/>
      <c r="BG399" s="269"/>
      <c r="BH399" s="269"/>
      <c r="BI399" s="269"/>
      <c r="BJ399" s="269"/>
      <c r="BK399" s="269"/>
      <c r="BL399" s="269"/>
      <c r="BM399" s="269"/>
      <c r="BN399" s="269"/>
      <c r="BO399" s="269"/>
      <c r="BP399" s="269"/>
      <c r="BQ399" s="283"/>
      <c r="BR399" s="269"/>
      <c r="BS399" s="269"/>
      <c r="BT399" s="269"/>
      <c r="BU399" s="269"/>
      <c r="BV399" s="269"/>
      <c r="BW399" s="269"/>
      <c r="BX399" s="269"/>
      <c r="BY399" s="269"/>
      <c r="BZ399" s="269"/>
      <c r="CA399" s="269"/>
      <c r="CB399" s="269"/>
      <c r="CC399" s="269"/>
      <c r="CD399" s="269"/>
      <c r="CE399" s="269"/>
      <c r="CF399" s="269"/>
      <c r="CG399" s="269"/>
      <c r="CH399" s="269"/>
      <c r="CI399" s="102" t="str">
        <f>IFERROR(IF(A399="","",IF(COUNTIF(Inputs!$A399,"2*")=1,(Inputs!BA399*Assumptions!$B$35),BA399*(VLOOKUP(F399,GHGConversion,2,FALSE)))),0)</f>
        <v/>
      </c>
      <c r="CJ399" s="134" t="str">
        <f t="shared" si="54"/>
        <v/>
      </c>
      <c r="CK399" s="12" t="str">
        <f t="shared" si="55"/>
        <v/>
      </c>
      <c r="CL399" s="99" t="str">
        <f t="shared" si="56"/>
        <v/>
      </c>
      <c r="CM399" s="99" t="str">
        <f t="shared" si="57"/>
        <v/>
      </c>
      <c r="CN399" s="99"/>
      <c r="CO399" s="99" t="str">
        <f t="shared" si="58"/>
        <v/>
      </c>
      <c r="CP399" s="99" t="str">
        <f t="shared" si="61"/>
        <v/>
      </c>
      <c r="CQ399" s="99" t="str">
        <f t="shared" si="62"/>
        <v/>
      </c>
    </row>
    <row r="400" spans="53:95">
      <c r="BA400" s="132" t="str">
        <f t="shared" si="52"/>
        <v/>
      </c>
      <c r="BB400" s="102" t="str">
        <f>IFERROR(IF(A400="","",AS400*Assumptions!$B$4*(VLOOKUP(AG400,TechnicalSuccess,2,FALSE))*AK400),0)</f>
        <v/>
      </c>
      <c r="BC400" s="133" t="str">
        <f t="shared" si="53"/>
        <v/>
      </c>
      <c r="BD400" s="133" t="str">
        <f>IF(A400="","",#REF!*VLOOKUP(AG400,TechnicalSuccess,2,FALSE)*AK400)</f>
        <v/>
      </c>
      <c r="BE400" s="134" t="str">
        <f>IFERROR(IF(A400="","",(IF(COUNTIF(Inputs!$A400,"2*")=1,((BA400/10000)*Assumptions!$B$6),((AT400+(AT400*Assumptions!$B$5))/AJ400)*(VLOOKUP(AG400,TechnicalSuccess,2,FALSE))*AK400))),0)</f>
        <v/>
      </c>
      <c r="BF400" s="269"/>
      <c r="BG400" s="269"/>
      <c r="BH400" s="269"/>
      <c r="BI400" s="269"/>
      <c r="BJ400" s="269"/>
      <c r="BK400" s="269"/>
      <c r="BL400" s="269"/>
      <c r="BM400" s="269"/>
      <c r="BN400" s="269"/>
      <c r="BO400" s="269"/>
      <c r="BP400" s="269"/>
      <c r="BQ400" s="283"/>
      <c r="BR400" s="269"/>
      <c r="BS400" s="269"/>
      <c r="BT400" s="269"/>
      <c r="BU400" s="269"/>
      <c r="BV400" s="269"/>
      <c r="BW400" s="269"/>
      <c r="BX400" s="269"/>
      <c r="BY400" s="269"/>
      <c r="BZ400" s="269"/>
      <c r="CA400" s="269"/>
      <c r="CB400" s="269"/>
      <c r="CC400" s="269"/>
      <c r="CD400" s="269"/>
      <c r="CE400" s="269"/>
      <c r="CF400" s="269"/>
      <c r="CG400" s="269"/>
      <c r="CH400" s="269"/>
      <c r="CI400" s="102" t="str">
        <f>IFERROR(IF(A400="","",IF(COUNTIF(Inputs!$A400,"2*")=1,(Inputs!BA400*Assumptions!$B$35),BA400*(VLOOKUP(F400,GHGConversion,2,FALSE)))),0)</f>
        <v/>
      </c>
      <c r="CJ400" s="134" t="str">
        <f t="shared" si="54"/>
        <v/>
      </c>
      <c r="CK400" s="12" t="str">
        <f t="shared" si="55"/>
        <v/>
      </c>
      <c r="CL400" s="99" t="str">
        <f t="shared" si="56"/>
        <v/>
      </c>
      <c r="CM400" s="99" t="str">
        <f t="shared" si="57"/>
        <v/>
      </c>
      <c r="CN400" s="99"/>
      <c r="CO400" s="99" t="str">
        <f t="shared" si="58"/>
        <v/>
      </c>
      <c r="CP400" s="99" t="str">
        <f t="shared" si="61"/>
        <v/>
      </c>
      <c r="CQ400" s="99" t="str">
        <f t="shared" si="62"/>
        <v/>
      </c>
    </row>
    <row r="401" spans="53:95">
      <c r="BA401" s="132" t="str">
        <f t="shared" si="52"/>
        <v/>
      </c>
      <c r="BB401" s="102" t="str">
        <f>IFERROR(IF(A401="","",AS401*Assumptions!$B$4*(VLOOKUP(AG401,TechnicalSuccess,2,FALSE))*AK401),0)</f>
        <v/>
      </c>
      <c r="BC401" s="133" t="str">
        <f t="shared" si="53"/>
        <v/>
      </c>
      <c r="BD401" s="133" t="str">
        <f>IF(A401="","",#REF!*VLOOKUP(AG401,TechnicalSuccess,2,FALSE)*AK401)</f>
        <v/>
      </c>
      <c r="BE401" s="134" t="str">
        <f>IFERROR(IF(A401="","",(IF(COUNTIF(Inputs!$A401,"2*")=1,((BA401/10000)*Assumptions!$B$6),((AT401+(AT401*Assumptions!$B$5))/AJ401)*(VLOOKUP(AG401,TechnicalSuccess,2,FALSE))*AK401))),0)</f>
        <v/>
      </c>
      <c r="BF401" s="269"/>
      <c r="BG401" s="269"/>
      <c r="BH401" s="269"/>
      <c r="BI401" s="269"/>
      <c r="BJ401" s="269"/>
      <c r="BK401" s="269"/>
      <c r="BL401" s="269"/>
      <c r="BM401" s="269"/>
      <c r="BN401" s="269"/>
      <c r="BO401" s="269"/>
      <c r="BP401" s="269"/>
      <c r="BQ401" s="283"/>
      <c r="BR401" s="269"/>
      <c r="BS401" s="269"/>
      <c r="BT401" s="269"/>
      <c r="BU401" s="269"/>
      <c r="BV401" s="269"/>
      <c r="BW401" s="269"/>
      <c r="BX401" s="269"/>
      <c r="BY401" s="269"/>
      <c r="BZ401" s="269"/>
      <c r="CA401" s="269"/>
      <c r="CB401" s="269"/>
      <c r="CC401" s="269"/>
      <c r="CD401" s="269"/>
      <c r="CE401" s="269"/>
      <c r="CF401" s="269"/>
      <c r="CG401" s="269"/>
      <c r="CH401" s="269"/>
      <c r="CI401" s="102" t="str">
        <f>IFERROR(IF(A401="","",IF(COUNTIF(Inputs!$A401,"2*")=1,(Inputs!BA401*Assumptions!$B$35),BA401*(VLOOKUP(F401,GHGConversion,2,FALSE)))),0)</f>
        <v/>
      </c>
      <c r="CJ401" s="134" t="str">
        <f t="shared" si="54"/>
        <v/>
      </c>
      <c r="CK401" s="12" t="str">
        <f t="shared" si="55"/>
        <v/>
      </c>
      <c r="CL401" s="99" t="str">
        <f t="shared" si="56"/>
        <v/>
      </c>
      <c r="CM401" s="99" t="str">
        <f t="shared" si="57"/>
        <v/>
      </c>
      <c r="CN401" s="99"/>
      <c r="CO401" s="99" t="str">
        <f t="shared" si="58"/>
        <v/>
      </c>
      <c r="CP401" s="99" t="str">
        <f t="shared" si="61"/>
        <v/>
      </c>
      <c r="CQ401" s="99" t="str">
        <f t="shared" si="62"/>
        <v/>
      </c>
    </row>
  </sheetData>
  <sheetProtection formatCells="0"/>
  <mergeCells count="9">
    <mergeCell ref="G3:Q3"/>
    <mergeCell ref="BF3:BP3"/>
    <mergeCell ref="R3:AE3"/>
    <mergeCell ref="BQ3:CD3"/>
    <mergeCell ref="AL2:AN2"/>
    <mergeCell ref="A2:AK2"/>
    <mergeCell ref="AX2:AZ2"/>
    <mergeCell ref="AU2:AW2"/>
    <mergeCell ref="AO2:AR2"/>
  </mergeCells>
  <dataValidations count="4">
    <dataValidation type="list" allowBlank="1" showInputMessage="1" showErrorMessage="1" sqref="AG402:AG1048576" xr:uid="{00000000-0002-0000-0200-000000000000}">
      <formula1>$B$28:$B$32</formula1>
    </dataValidation>
    <dataValidation type="list" allowBlank="1" showInputMessage="1" showErrorMessage="1" sqref="AV6:AV1048576" xr:uid="{00000000-0002-0000-0200-000001000000}">
      <formula1>Degree</formula1>
    </dataValidation>
    <dataValidation type="list" allowBlank="1" showInputMessage="1" showErrorMessage="1" sqref="AW6:AW1048576 AY6:AZ1048576" xr:uid="{00000000-0002-0000-0200-000002000000}">
      <formula1>_15years</formula1>
    </dataValidation>
    <dataValidation type="list" allowBlank="1" showInputMessage="1" showErrorMessage="1" sqref="E5:E1048576" xr:uid="{00000000-0002-0000-0200-000003000000}">
      <formula1>Food_sectors</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4000000}">
          <x14:formula1>
            <xm:f>Assumptions!$A$10:$A$14</xm:f>
          </x14:formula1>
          <xm:sqref>AG5:AG401</xm:sqref>
        </x14:dataValidation>
        <x14:dataValidation type="list" allowBlank="1" showInputMessage="1" showErrorMessage="1" xr:uid="{00000000-0002-0000-0200-000005000000}">
          <x14:formula1>
            <xm:f>Assumptions!$A$27:$A$34</xm:f>
          </x14:formula1>
          <xm:sqref>F5:F1048576</xm:sqref>
        </x14:dataValidation>
        <x14:dataValidation type="list" allowBlank="1" showInputMessage="1" showErrorMessage="1" xr:uid="{00000000-0002-0000-0200-000006000000}">
          <x14:formula1>
            <xm:f>Assumptions!$A$44:$A$74</xm:f>
          </x14:formula1>
          <xm:sqref>AH5:AH1048576</xm:sqref>
        </x14:dataValidation>
        <x14:dataValidation type="list" allowBlank="1" showInputMessage="1" showErrorMessage="1" xr:uid="{21973771-4DCE-4406-BA84-619F57BF5450}">
          <x14:formula1>
            <xm:f>Assumptions!$A$128:$A$129</xm:f>
          </x14:formula1>
          <xm:sqref>AF6:AF1048576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1:Y37"/>
  <sheetViews>
    <sheetView workbookViewId="0">
      <selection activeCell="C4" sqref="C4:P17"/>
    </sheetView>
  </sheetViews>
  <sheetFormatPr defaultRowHeight="14.45"/>
  <cols>
    <col min="1" max="1" width="9.85546875" bestFit="1" customWidth="1"/>
  </cols>
  <sheetData>
    <row r="1" spans="1:25">
      <c r="C1">
        <v>1</v>
      </c>
      <c r="D1">
        <v>2</v>
      </c>
      <c r="E1">
        <v>3</v>
      </c>
      <c r="F1">
        <v>4</v>
      </c>
      <c r="G1">
        <v>5</v>
      </c>
      <c r="H1">
        <v>6</v>
      </c>
      <c r="I1">
        <v>7</v>
      </c>
      <c r="J1">
        <v>8</v>
      </c>
      <c r="K1">
        <v>9</v>
      </c>
      <c r="L1">
        <v>10</v>
      </c>
      <c r="M1">
        <v>11</v>
      </c>
      <c r="N1">
        <v>12</v>
      </c>
      <c r="O1">
        <v>13</v>
      </c>
      <c r="P1">
        <v>14</v>
      </c>
      <c r="S1">
        <v>1</v>
      </c>
      <c r="T1">
        <v>2</v>
      </c>
      <c r="U1">
        <v>3</v>
      </c>
      <c r="V1">
        <v>4</v>
      </c>
      <c r="W1">
        <v>5</v>
      </c>
      <c r="X1">
        <v>6</v>
      </c>
      <c r="Y1">
        <v>7</v>
      </c>
    </row>
    <row r="2" spans="1:25">
      <c r="B2" t="s">
        <v>696</v>
      </c>
      <c r="C2" s="7">
        <v>365</v>
      </c>
      <c r="D2" s="7">
        <v>730</v>
      </c>
      <c r="E2">
        <v>1095</v>
      </c>
      <c r="F2">
        <v>1460</v>
      </c>
      <c r="G2">
        <v>1826</v>
      </c>
      <c r="H2">
        <v>2191</v>
      </c>
      <c r="I2">
        <v>2556</v>
      </c>
      <c r="J2">
        <v>2921</v>
      </c>
      <c r="K2">
        <v>3287</v>
      </c>
      <c r="L2">
        <v>3652</v>
      </c>
      <c r="M2">
        <v>4017</v>
      </c>
      <c r="N2">
        <v>4382</v>
      </c>
      <c r="O2">
        <v>4748</v>
      </c>
      <c r="P2">
        <v>5113</v>
      </c>
    </row>
    <row r="3" spans="1:25" ht="101.45">
      <c r="A3" s="10" t="s">
        <v>104</v>
      </c>
      <c r="B3" s="10" t="s">
        <v>697</v>
      </c>
      <c r="C3" s="10" t="s">
        <v>698</v>
      </c>
      <c r="D3" s="10" t="s">
        <v>699</v>
      </c>
      <c r="E3" s="10" t="s">
        <v>700</v>
      </c>
      <c r="F3" s="10" t="s">
        <v>701</v>
      </c>
      <c r="G3" s="10" t="s">
        <v>702</v>
      </c>
      <c r="H3" s="10" t="s">
        <v>703</v>
      </c>
      <c r="I3" s="10" t="s">
        <v>704</v>
      </c>
      <c r="J3" s="10" t="s">
        <v>705</v>
      </c>
      <c r="K3" s="10" t="s">
        <v>706</v>
      </c>
      <c r="L3" s="10" t="s">
        <v>707</v>
      </c>
      <c r="M3" s="10" t="s">
        <v>708</v>
      </c>
      <c r="N3" s="10" t="s">
        <v>709</v>
      </c>
      <c r="O3" s="10" t="s">
        <v>710</v>
      </c>
      <c r="P3" s="10" t="s">
        <v>711</v>
      </c>
    </row>
    <row r="4" spans="1:25">
      <c r="A4" s="13">
        <v>43647</v>
      </c>
      <c r="B4" s="7">
        <v>14</v>
      </c>
      <c r="C4">
        <v>0.14285714285714285</v>
      </c>
      <c r="D4">
        <v>0.2857142857142857</v>
      </c>
      <c r="E4">
        <v>0.42857142857142855</v>
      </c>
      <c r="F4">
        <v>0.5714285714285714</v>
      </c>
      <c r="G4">
        <v>0.7142857142857143</v>
      </c>
      <c r="H4">
        <v>0.8571428571428571</v>
      </c>
      <c r="I4">
        <v>1</v>
      </c>
      <c r="J4">
        <v>1</v>
      </c>
      <c r="K4">
        <v>1</v>
      </c>
      <c r="L4">
        <v>1</v>
      </c>
      <c r="M4">
        <v>1</v>
      </c>
      <c r="N4">
        <v>1</v>
      </c>
      <c r="O4">
        <v>1</v>
      </c>
      <c r="P4">
        <v>1</v>
      </c>
    </row>
    <row r="5" spans="1:25">
      <c r="A5" s="13">
        <v>44013</v>
      </c>
      <c r="B5" s="7">
        <v>13</v>
      </c>
      <c r="C5">
        <v>0.14285714285714285</v>
      </c>
      <c r="D5">
        <v>0.2857142857142857</v>
      </c>
      <c r="E5">
        <v>0.42857142857142855</v>
      </c>
      <c r="F5">
        <v>0.5714285714285714</v>
      </c>
      <c r="G5">
        <v>0.7142857142857143</v>
      </c>
      <c r="H5">
        <v>0.8571428571428571</v>
      </c>
      <c r="I5">
        <v>1</v>
      </c>
      <c r="J5">
        <v>1</v>
      </c>
      <c r="K5">
        <v>1</v>
      </c>
      <c r="L5">
        <v>1</v>
      </c>
      <c r="M5">
        <v>1</v>
      </c>
      <c r="N5">
        <v>1</v>
      </c>
      <c r="O5">
        <v>1</v>
      </c>
      <c r="P5" s="35"/>
    </row>
    <row r="6" spans="1:25">
      <c r="A6" s="13">
        <v>44378</v>
      </c>
      <c r="B6" s="7">
        <v>12</v>
      </c>
      <c r="C6">
        <v>0.14285714285714285</v>
      </c>
      <c r="D6">
        <v>0.2857142857142857</v>
      </c>
      <c r="E6">
        <v>0.42857142857142855</v>
      </c>
      <c r="F6">
        <v>0.5714285714285714</v>
      </c>
      <c r="G6">
        <v>0.7142857142857143</v>
      </c>
      <c r="H6">
        <v>0.8571428571428571</v>
      </c>
      <c r="I6">
        <v>1</v>
      </c>
      <c r="J6">
        <v>1</v>
      </c>
      <c r="K6">
        <v>1</v>
      </c>
      <c r="L6">
        <v>1</v>
      </c>
      <c r="M6">
        <v>1</v>
      </c>
      <c r="N6">
        <v>1</v>
      </c>
      <c r="O6" s="35"/>
      <c r="P6" s="35"/>
    </row>
    <row r="7" spans="1:25">
      <c r="A7" s="13">
        <v>44743</v>
      </c>
      <c r="B7" s="7">
        <v>11</v>
      </c>
      <c r="C7">
        <v>0.14285714285714285</v>
      </c>
      <c r="D7">
        <v>0.2857142857142857</v>
      </c>
      <c r="E7">
        <v>0.42857142857142855</v>
      </c>
      <c r="F7">
        <v>0.5714285714285714</v>
      </c>
      <c r="G7">
        <v>0.7142857142857143</v>
      </c>
      <c r="H7">
        <v>0.8571428571428571</v>
      </c>
      <c r="I7">
        <v>1</v>
      </c>
      <c r="J7">
        <v>1</v>
      </c>
      <c r="K7">
        <v>1</v>
      </c>
      <c r="L7">
        <v>1</v>
      </c>
      <c r="M7">
        <v>1</v>
      </c>
      <c r="N7" s="35"/>
      <c r="O7" s="35"/>
      <c r="P7" s="35"/>
    </row>
    <row r="8" spans="1:25">
      <c r="A8" s="13">
        <v>45108</v>
      </c>
      <c r="B8" s="7">
        <v>10</v>
      </c>
      <c r="C8">
        <v>0.14285714285714285</v>
      </c>
      <c r="D8">
        <v>0.2857142857142857</v>
      </c>
      <c r="E8">
        <v>0.42857142857142855</v>
      </c>
      <c r="F8">
        <v>0.5714285714285714</v>
      </c>
      <c r="G8">
        <v>0.7142857142857143</v>
      </c>
      <c r="H8">
        <v>0.8571428571428571</v>
      </c>
      <c r="I8">
        <v>1</v>
      </c>
      <c r="J8">
        <v>1</v>
      </c>
      <c r="K8">
        <v>1</v>
      </c>
      <c r="L8">
        <v>1</v>
      </c>
      <c r="M8" s="35"/>
      <c r="N8" s="35"/>
      <c r="O8" s="35"/>
      <c r="P8" s="35"/>
    </row>
    <row r="9" spans="1:25">
      <c r="A9" s="13">
        <v>45474</v>
      </c>
      <c r="B9" s="7">
        <v>9</v>
      </c>
      <c r="C9">
        <v>0.14285714285714285</v>
      </c>
      <c r="D9">
        <v>0.2857142857142857</v>
      </c>
      <c r="E9">
        <v>0.42857142857142855</v>
      </c>
      <c r="F9">
        <v>0.5714285714285714</v>
      </c>
      <c r="G9">
        <v>0.7142857142857143</v>
      </c>
      <c r="H9">
        <v>0.8571428571428571</v>
      </c>
      <c r="I9">
        <v>1</v>
      </c>
      <c r="J9">
        <v>1</v>
      </c>
      <c r="K9">
        <v>1</v>
      </c>
      <c r="L9" s="35"/>
      <c r="M9" s="35"/>
      <c r="N9" s="35"/>
      <c r="O9" s="35"/>
      <c r="P9" s="35"/>
    </row>
    <row r="10" spans="1:25">
      <c r="A10" s="13">
        <v>45839</v>
      </c>
      <c r="B10" s="7">
        <v>8</v>
      </c>
      <c r="C10">
        <v>0.14285714285714285</v>
      </c>
      <c r="D10">
        <v>0.2857142857142857</v>
      </c>
      <c r="E10">
        <v>0.42857142857142855</v>
      </c>
      <c r="F10">
        <v>0.5714285714285714</v>
      </c>
      <c r="G10">
        <v>0.7142857142857143</v>
      </c>
      <c r="H10">
        <v>0.8571428571428571</v>
      </c>
      <c r="I10">
        <v>1</v>
      </c>
      <c r="J10">
        <v>1</v>
      </c>
      <c r="K10" s="35"/>
      <c r="L10" s="35"/>
      <c r="M10" s="35"/>
      <c r="N10" s="35"/>
      <c r="O10" s="35"/>
      <c r="P10" s="35"/>
    </row>
    <row r="11" spans="1:25">
      <c r="A11" s="13">
        <v>46204</v>
      </c>
      <c r="B11" s="7">
        <v>7</v>
      </c>
      <c r="C11">
        <v>0.14285714285714285</v>
      </c>
      <c r="D11">
        <v>0.2857142857142857</v>
      </c>
      <c r="E11">
        <v>0.42857142857142855</v>
      </c>
      <c r="F11">
        <v>0.5714285714285714</v>
      </c>
      <c r="G11">
        <v>0.7142857142857143</v>
      </c>
      <c r="H11">
        <v>0.8571428571428571</v>
      </c>
      <c r="I11">
        <v>1</v>
      </c>
      <c r="J11" s="35"/>
      <c r="K11" s="35"/>
      <c r="L11" s="35"/>
      <c r="M11" s="35"/>
      <c r="N11" s="35"/>
      <c r="O11" s="35"/>
      <c r="P11" s="35"/>
    </row>
    <row r="12" spans="1:25">
      <c r="A12" s="13">
        <v>46569</v>
      </c>
      <c r="B12" s="7">
        <v>6</v>
      </c>
      <c r="C12">
        <v>0.14285714285714285</v>
      </c>
      <c r="D12">
        <v>0.2857142857142857</v>
      </c>
      <c r="E12">
        <v>0.42857142857142855</v>
      </c>
      <c r="F12">
        <v>0.5714285714285714</v>
      </c>
      <c r="G12">
        <v>0.7142857142857143</v>
      </c>
      <c r="H12">
        <v>0.8571428571428571</v>
      </c>
      <c r="I12" s="35"/>
      <c r="J12" s="35"/>
      <c r="K12" s="35"/>
      <c r="L12" s="35"/>
      <c r="M12" s="35"/>
      <c r="N12" s="35"/>
      <c r="O12" s="35"/>
      <c r="P12" s="35"/>
    </row>
    <row r="13" spans="1:25">
      <c r="A13" s="13">
        <v>46935</v>
      </c>
      <c r="B13" s="7">
        <v>5</v>
      </c>
      <c r="C13">
        <v>0.14285714285714285</v>
      </c>
      <c r="D13">
        <v>0.2857142857142857</v>
      </c>
      <c r="E13">
        <v>0.42857142857142855</v>
      </c>
      <c r="F13">
        <v>0.5714285714285714</v>
      </c>
      <c r="G13">
        <v>0.7142857142857143</v>
      </c>
      <c r="H13" s="35"/>
      <c r="I13" s="35"/>
      <c r="J13" s="35"/>
      <c r="K13" s="35"/>
      <c r="L13" s="35"/>
      <c r="M13" s="35"/>
      <c r="N13" s="35"/>
      <c r="O13" s="35"/>
      <c r="P13" s="35"/>
    </row>
    <row r="14" spans="1:25">
      <c r="A14" s="13">
        <v>47300</v>
      </c>
      <c r="B14" s="7">
        <v>4</v>
      </c>
      <c r="C14">
        <v>0.14285714285714285</v>
      </c>
      <c r="D14">
        <v>0.2857142857142857</v>
      </c>
      <c r="E14">
        <v>0.42857142857142855</v>
      </c>
      <c r="F14">
        <v>0.5714285714285714</v>
      </c>
      <c r="G14" s="35"/>
      <c r="H14" s="35"/>
      <c r="I14" s="35"/>
      <c r="J14" s="35"/>
      <c r="K14" s="35"/>
      <c r="L14" s="35"/>
      <c r="M14" s="35"/>
      <c r="N14" s="35"/>
      <c r="O14" s="35"/>
      <c r="P14" s="35"/>
    </row>
    <row r="15" spans="1:25">
      <c r="A15" s="13">
        <v>47665</v>
      </c>
      <c r="B15" s="7">
        <v>3</v>
      </c>
      <c r="C15">
        <v>0.14285714285714285</v>
      </c>
      <c r="D15">
        <v>0.2857142857142857</v>
      </c>
      <c r="E15">
        <v>0.42857142857142855</v>
      </c>
      <c r="F15" s="35"/>
      <c r="G15" s="35"/>
      <c r="H15" s="35"/>
      <c r="I15" s="35"/>
      <c r="J15" s="35"/>
      <c r="K15" s="35"/>
      <c r="L15" s="35"/>
      <c r="M15" s="35"/>
      <c r="N15" s="35"/>
      <c r="O15" s="35"/>
      <c r="P15" s="35"/>
    </row>
    <row r="16" spans="1:25">
      <c r="A16" s="13">
        <v>48030</v>
      </c>
      <c r="B16" s="7">
        <v>2</v>
      </c>
      <c r="C16">
        <v>0.14285714285714285</v>
      </c>
      <c r="D16">
        <v>0.2857142857142857</v>
      </c>
      <c r="E16" s="35"/>
      <c r="F16" s="35"/>
      <c r="G16" s="35"/>
      <c r="H16" s="35"/>
      <c r="I16" s="35"/>
      <c r="J16" s="35"/>
      <c r="K16" s="35"/>
      <c r="L16" s="35"/>
      <c r="M16" s="35"/>
      <c r="N16" s="35"/>
      <c r="O16" s="35"/>
      <c r="P16" s="35"/>
    </row>
    <row r="17" spans="1:16">
      <c r="A17" s="13">
        <v>48396</v>
      </c>
      <c r="B17" s="7">
        <v>1</v>
      </c>
      <c r="C17">
        <v>0.14285714285714285</v>
      </c>
      <c r="D17" s="35"/>
      <c r="E17" s="35"/>
      <c r="F17" s="35"/>
      <c r="G17" s="35"/>
      <c r="H17" s="35"/>
      <c r="I17" s="35"/>
      <c r="J17" s="35"/>
      <c r="K17" s="35"/>
      <c r="L17" s="35"/>
      <c r="M17" s="35"/>
      <c r="N17" s="35"/>
      <c r="O17" s="35"/>
      <c r="P17" s="35"/>
    </row>
    <row r="21" spans="1:16">
      <c r="C21">
        <v>1</v>
      </c>
      <c r="D21">
        <v>2</v>
      </c>
      <c r="E21">
        <v>3</v>
      </c>
      <c r="F21">
        <v>4</v>
      </c>
      <c r="G21">
        <v>5</v>
      </c>
      <c r="H21">
        <v>6</v>
      </c>
      <c r="I21">
        <v>7</v>
      </c>
      <c r="J21">
        <v>8</v>
      </c>
      <c r="K21">
        <v>9</v>
      </c>
      <c r="L21">
        <v>10</v>
      </c>
      <c r="M21">
        <v>11</v>
      </c>
      <c r="N21">
        <v>12</v>
      </c>
      <c r="O21">
        <v>13</v>
      </c>
      <c r="P21">
        <v>14</v>
      </c>
    </row>
    <row r="22" spans="1:16">
      <c r="B22" t="s">
        <v>696</v>
      </c>
      <c r="C22" s="7">
        <v>365</v>
      </c>
      <c r="D22" s="7">
        <v>730</v>
      </c>
      <c r="E22">
        <v>1095</v>
      </c>
      <c r="F22">
        <v>1460</v>
      </c>
      <c r="G22">
        <v>1826</v>
      </c>
      <c r="H22">
        <v>2191</v>
      </c>
      <c r="I22">
        <v>2556</v>
      </c>
      <c r="J22">
        <v>2921</v>
      </c>
      <c r="K22">
        <v>3287</v>
      </c>
      <c r="L22">
        <v>3652</v>
      </c>
      <c r="M22">
        <v>4017</v>
      </c>
      <c r="N22">
        <v>4382</v>
      </c>
      <c r="O22">
        <v>4748</v>
      </c>
      <c r="P22">
        <v>5113</v>
      </c>
    </row>
    <row r="23" spans="1:16" ht="101.45">
      <c r="A23" s="10" t="s">
        <v>104</v>
      </c>
      <c r="B23" s="10" t="s">
        <v>697</v>
      </c>
      <c r="C23" s="10" t="s">
        <v>698</v>
      </c>
      <c r="D23" s="10" t="s">
        <v>699</v>
      </c>
      <c r="E23" s="10" t="s">
        <v>700</v>
      </c>
      <c r="F23" s="10" t="s">
        <v>701</v>
      </c>
      <c r="G23" s="10" t="s">
        <v>702</v>
      </c>
      <c r="H23" s="10" t="s">
        <v>703</v>
      </c>
      <c r="I23" s="10" t="s">
        <v>704</v>
      </c>
      <c r="J23" s="10" t="s">
        <v>705</v>
      </c>
      <c r="K23" s="10" t="s">
        <v>706</v>
      </c>
      <c r="L23" s="10" t="s">
        <v>707</v>
      </c>
      <c r="M23" s="10" t="s">
        <v>708</v>
      </c>
      <c r="N23" s="10" t="s">
        <v>709</v>
      </c>
      <c r="O23" s="10" t="s">
        <v>710</v>
      </c>
      <c r="P23" s="10" t="s">
        <v>711</v>
      </c>
    </row>
    <row r="24" spans="1:16">
      <c r="A24" s="13">
        <v>43647</v>
      </c>
      <c r="B24" s="7">
        <v>14</v>
      </c>
      <c r="C24" s="34">
        <f t="shared" ref="C24:P32" si="0">C$1/$B24</f>
        <v>7.1428571428571425E-2</v>
      </c>
      <c r="D24" s="34">
        <f t="shared" si="0"/>
        <v>0.14285714285714285</v>
      </c>
      <c r="E24" s="34">
        <f t="shared" si="0"/>
        <v>0.21428571428571427</v>
      </c>
      <c r="F24" s="34">
        <f t="shared" si="0"/>
        <v>0.2857142857142857</v>
      </c>
      <c r="G24" s="34">
        <f t="shared" si="0"/>
        <v>0.35714285714285715</v>
      </c>
      <c r="H24" s="34">
        <f t="shared" si="0"/>
        <v>0.42857142857142855</v>
      </c>
      <c r="I24" s="34">
        <f t="shared" si="0"/>
        <v>0.5</v>
      </c>
      <c r="J24" s="34">
        <f t="shared" si="0"/>
        <v>0.5714285714285714</v>
      </c>
      <c r="K24" s="34">
        <f t="shared" si="0"/>
        <v>0.6428571428571429</v>
      </c>
      <c r="L24" s="34">
        <f t="shared" si="0"/>
        <v>0.7142857142857143</v>
      </c>
      <c r="M24" s="34">
        <f t="shared" si="0"/>
        <v>0.7857142857142857</v>
      </c>
      <c r="N24" s="34">
        <f t="shared" si="0"/>
        <v>0.8571428571428571</v>
      </c>
      <c r="O24" s="34">
        <f t="shared" si="0"/>
        <v>0.9285714285714286</v>
      </c>
      <c r="P24" s="34">
        <f t="shared" si="0"/>
        <v>1</v>
      </c>
    </row>
    <row r="25" spans="1:16">
      <c r="A25" s="13">
        <v>44013</v>
      </c>
      <c r="B25" s="7">
        <v>13</v>
      </c>
      <c r="C25" s="34">
        <f t="shared" si="0"/>
        <v>7.6923076923076927E-2</v>
      </c>
      <c r="D25" s="34">
        <f t="shared" si="0"/>
        <v>0.15384615384615385</v>
      </c>
      <c r="E25" s="34">
        <f t="shared" si="0"/>
        <v>0.23076923076923078</v>
      </c>
      <c r="F25" s="34">
        <f t="shared" si="0"/>
        <v>0.30769230769230771</v>
      </c>
      <c r="G25" s="34">
        <f t="shared" si="0"/>
        <v>0.38461538461538464</v>
      </c>
      <c r="H25" s="34">
        <f t="shared" si="0"/>
        <v>0.46153846153846156</v>
      </c>
      <c r="I25" s="34">
        <f t="shared" si="0"/>
        <v>0.53846153846153844</v>
      </c>
      <c r="J25" s="34">
        <f t="shared" si="0"/>
        <v>0.61538461538461542</v>
      </c>
      <c r="K25" s="34">
        <f t="shared" si="0"/>
        <v>0.69230769230769229</v>
      </c>
      <c r="L25" s="34">
        <f t="shared" si="0"/>
        <v>0.76923076923076927</v>
      </c>
      <c r="M25" s="34">
        <f t="shared" si="0"/>
        <v>0.84615384615384615</v>
      </c>
      <c r="N25" s="34">
        <f t="shared" si="0"/>
        <v>0.92307692307692313</v>
      </c>
      <c r="O25" s="34">
        <f t="shared" si="0"/>
        <v>1</v>
      </c>
      <c r="P25" s="35"/>
    </row>
    <row r="26" spans="1:16">
      <c r="A26" s="13">
        <v>44378</v>
      </c>
      <c r="B26" s="7">
        <v>12</v>
      </c>
      <c r="C26" s="34">
        <f t="shared" si="0"/>
        <v>8.3333333333333329E-2</v>
      </c>
      <c r="D26" s="34">
        <f t="shared" si="0"/>
        <v>0.16666666666666666</v>
      </c>
      <c r="E26" s="34">
        <f t="shared" si="0"/>
        <v>0.25</v>
      </c>
      <c r="F26" s="34">
        <f t="shared" si="0"/>
        <v>0.33333333333333331</v>
      </c>
      <c r="G26" s="34">
        <f t="shared" si="0"/>
        <v>0.41666666666666669</v>
      </c>
      <c r="H26" s="34">
        <f t="shared" si="0"/>
        <v>0.5</v>
      </c>
      <c r="I26" s="34">
        <f t="shared" si="0"/>
        <v>0.58333333333333337</v>
      </c>
      <c r="J26" s="34">
        <f t="shared" si="0"/>
        <v>0.66666666666666663</v>
      </c>
      <c r="K26" s="34">
        <f t="shared" si="0"/>
        <v>0.75</v>
      </c>
      <c r="L26" s="34">
        <f t="shared" si="0"/>
        <v>0.83333333333333337</v>
      </c>
      <c r="M26" s="34">
        <f t="shared" si="0"/>
        <v>0.91666666666666663</v>
      </c>
      <c r="N26" s="34">
        <f t="shared" si="0"/>
        <v>1</v>
      </c>
      <c r="O26" s="35"/>
      <c r="P26" s="35"/>
    </row>
    <row r="27" spans="1:16">
      <c r="A27" s="13">
        <v>44743</v>
      </c>
      <c r="B27" s="7">
        <v>11</v>
      </c>
      <c r="C27" s="34">
        <f t="shared" si="0"/>
        <v>9.0909090909090912E-2</v>
      </c>
      <c r="D27" s="34">
        <f t="shared" si="0"/>
        <v>0.18181818181818182</v>
      </c>
      <c r="E27" s="34">
        <f t="shared" si="0"/>
        <v>0.27272727272727271</v>
      </c>
      <c r="F27" s="34">
        <f t="shared" si="0"/>
        <v>0.36363636363636365</v>
      </c>
      <c r="G27" s="34">
        <f t="shared" si="0"/>
        <v>0.45454545454545453</v>
      </c>
      <c r="H27" s="34">
        <f t="shared" si="0"/>
        <v>0.54545454545454541</v>
      </c>
      <c r="I27" s="34">
        <f t="shared" si="0"/>
        <v>0.63636363636363635</v>
      </c>
      <c r="J27" s="34">
        <f t="shared" si="0"/>
        <v>0.72727272727272729</v>
      </c>
      <c r="K27" s="34">
        <f t="shared" si="0"/>
        <v>0.81818181818181823</v>
      </c>
      <c r="L27" s="34">
        <f t="shared" si="0"/>
        <v>0.90909090909090906</v>
      </c>
      <c r="M27" s="34">
        <f t="shared" si="0"/>
        <v>1</v>
      </c>
      <c r="N27" s="35"/>
      <c r="O27" s="35"/>
      <c r="P27" s="35"/>
    </row>
    <row r="28" spans="1:16">
      <c r="A28" s="13">
        <v>45108</v>
      </c>
      <c r="B28" s="7">
        <v>10</v>
      </c>
      <c r="C28" s="34">
        <f t="shared" si="0"/>
        <v>0.1</v>
      </c>
      <c r="D28" s="34">
        <f t="shared" si="0"/>
        <v>0.2</v>
      </c>
      <c r="E28" s="34">
        <f t="shared" si="0"/>
        <v>0.3</v>
      </c>
      <c r="F28" s="34">
        <f t="shared" si="0"/>
        <v>0.4</v>
      </c>
      <c r="G28" s="34">
        <f t="shared" si="0"/>
        <v>0.5</v>
      </c>
      <c r="H28" s="34">
        <f t="shared" si="0"/>
        <v>0.6</v>
      </c>
      <c r="I28" s="34">
        <f t="shared" si="0"/>
        <v>0.7</v>
      </c>
      <c r="J28" s="34">
        <f t="shared" si="0"/>
        <v>0.8</v>
      </c>
      <c r="K28" s="34">
        <f t="shared" si="0"/>
        <v>0.9</v>
      </c>
      <c r="L28" s="34">
        <f t="shared" si="0"/>
        <v>1</v>
      </c>
      <c r="M28" s="35"/>
      <c r="N28" s="35"/>
      <c r="O28" s="35"/>
      <c r="P28" s="35"/>
    </row>
    <row r="29" spans="1:16">
      <c r="A29" s="13">
        <v>45474</v>
      </c>
      <c r="B29" s="7">
        <v>9</v>
      </c>
      <c r="C29" s="34">
        <f t="shared" si="0"/>
        <v>0.1111111111111111</v>
      </c>
      <c r="D29" s="34">
        <f t="shared" si="0"/>
        <v>0.22222222222222221</v>
      </c>
      <c r="E29" s="34">
        <f t="shared" si="0"/>
        <v>0.33333333333333331</v>
      </c>
      <c r="F29" s="34">
        <f t="shared" si="0"/>
        <v>0.44444444444444442</v>
      </c>
      <c r="G29" s="34">
        <f t="shared" si="0"/>
        <v>0.55555555555555558</v>
      </c>
      <c r="H29" s="34">
        <f t="shared" si="0"/>
        <v>0.66666666666666663</v>
      </c>
      <c r="I29" s="34">
        <f t="shared" si="0"/>
        <v>0.77777777777777779</v>
      </c>
      <c r="J29" s="34">
        <f t="shared" si="0"/>
        <v>0.88888888888888884</v>
      </c>
      <c r="K29" s="34">
        <f t="shared" si="0"/>
        <v>1</v>
      </c>
      <c r="L29" s="35"/>
      <c r="M29" s="35"/>
      <c r="N29" s="35"/>
      <c r="O29" s="35"/>
      <c r="P29" s="35"/>
    </row>
    <row r="30" spans="1:16">
      <c r="A30" s="13">
        <v>45839</v>
      </c>
      <c r="B30" s="7">
        <v>8</v>
      </c>
      <c r="C30" s="34">
        <f t="shared" si="0"/>
        <v>0.125</v>
      </c>
      <c r="D30" s="34">
        <f t="shared" si="0"/>
        <v>0.25</v>
      </c>
      <c r="E30" s="34">
        <f t="shared" si="0"/>
        <v>0.375</v>
      </c>
      <c r="F30" s="34">
        <f t="shared" si="0"/>
        <v>0.5</v>
      </c>
      <c r="G30" s="34">
        <f t="shared" si="0"/>
        <v>0.625</v>
      </c>
      <c r="H30" s="34">
        <f t="shared" si="0"/>
        <v>0.75</v>
      </c>
      <c r="I30" s="34">
        <f t="shared" si="0"/>
        <v>0.875</v>
      </c>
      <c r="J30" s="34">
        <f t="shared" si="0"/>
        <v>1</v>
      </c>
      <c r="K30" s="35"/>
      <c r="L30" s="35"/>
      <c r="M30" s="35"/>
      <c r="N30" s="35"/>
      <c r="O30" s="35"/>
      <c r="P30" s="35"/>
    </row>
    <row r="31" spans="1:16">
      <c r="A31" s="13">
        <v>46204</v>
      </c>
      <c r="B31" s="7">
        <v>7</v>
      </c>
      <c r="C31" s="34">
        <f t="shared" si="0"/>
        <v>0.14285714285714285</v>
      </c>
      <c r="D31" s="34">
        <f t="shared" si="0"/>
        <v>0.2857142857142857</v>
      </c>
      <c r="E31" s="34">
        <f t="shared" si="0"/>
        <v>0.42857142857142855</v>
      </c>
      <c r="F31" s="34">
        <f t="shared" si="0"/>
        <v>0.5714285714285714</v>
      </c>
      <c r="G31" s="34">
        <f t="shared" si="0"/>
        <v>0.7142857142857143</v>
      </c>
      <c r="H31" s="34">
        <f t="shared" si="0"/>
        <v>0.8571428571428571</v>
      </c>
      <c r="I31" s="34">
        <f t="shared" si="0"/>
        <v>1</v>
      </c>
      <c r="J31" s="35"/>
      <c r="K31" s="35"/>
      <c r="L31" s="35"/>
      <c r="M31" s="35"/>
      <c r="N31" s="35"/>
      <c r="O31" s="35"/>
      <c r="P31" s="35"/>
    </row>
    <row r="32" spans="1:16">
      <c r="A32" s="13">
        <v>46569</v>
      </c>
      <c r="B32" s="7">
        <v>6</v>
      </c>
      <c r="C32" s="34">
        <f t="shared" si="0"/>
        <v>0.16666666666666666</v>
      </c>
      <c r="D32" s="34">
        <f t="shared" si="0"/>
        <v>0.33333333333333331</v>
      </c>
      <c r="E32" s="34">
        <f t="shared" si="0"/>
        <v>0.5</v>
      </c>
      <c r="F32" s="34">
        <f t="shared" si="0"/>
        <v>0.66666666666666663</v>
      </c>
      <c r="G32" s="34">
        <f t="shared" si="0"/>
        <v>0.83333333333333337</v>
      </c>
      <c r="H32" s="34">
        <f t="shared" si="0"/>
        <v>1</v>
      </c>
      <c r="I32" s="35"/>
      <c r="J32" s="35"/>
      <c r="K32" s="35"/>
      <c r="L32" s="35"/>
      <c r="M32" s="35"/>
      <c r="N32" s="35"/>
      <c r="O32" s="35"/>
      <c r="P32" s="35"/>
    </row>
    <row r="33" spans="1:16">
      <c r="A33" s="13">
        <v>46935</v>
      </c>
      <c r="B33" s="7">
        <v>5</v>
      </c>
      <c r="C33" s="34">
        <f>C$1/$B33</f>
        <v>0.2</v>
      </c>
      <c r="D33" s="34">
        <f>D$1/$B33</f>
        <v>0.4</v>
      </c>
      <c r="E33" s="34">
        <f>E$1/$B33</f>
        <v>0.6</v>
      </c>
      <c r="F33" s="34">
        <f>F$1/$B33</f>
        <v>0.8</v>
      </c>
      <c r="G33" s="34">
        <f>G$1/$B33</f>
        <v>1</v>
      </c>
      <c r="H33" s="35"/>
      <c r="I33" s="35"/>
      <c r="J33" s="35"/>
      <c r="K33" s="35"/>
      <c r="L33" s="35"/>
      <c r="M33" s="35"/>
      <c r="N33" s="35"/>
      <c r="O33" s="35"/>
      <c r="P33" s="35"/>
    </row>
    <row r="34" spans="1:16">
      <c r="A34" s="13">
        <v>47300</v>
      </c>
      <c r="B34" s="7">
        <v>4</v>
      </c>
      <c r="C34" s="34">
        <f>C$1/$B34</f>
        <v>0.25</v>
      </c>
      <c r="D34" s="34">
        <f>D$1/$B34</f>
        <v>0.5</v>
      </c>
      <c r="E34" s="34">
        <f>E$1/$B34</f>
        <v>0.75</v>
      </c>
      <c r="F34" s="34">
        <f>F$1/$B34</f>
        <v>1</v>
      </c>
      <c r="G34" s="35"/>
      <c r="H34" s="35"/>
      <c r="I34" s="35"/>
      <c r="J34" s="35"/>
      <c r="K34" s="35"/>
      <c r="L34" s="35"/>
      <c r="M34" s="35"/>
      <c r="N34" s="35"/>
      <c r="O34" s="35"/>
      <c r="P34" s="35"/>
    </row>
    <row r="35" spans="1:16">
      <c r="A35" s="13">
        <v>47665</v>
      </c>
      <c r="B35" s="7">
        <v>3</v>
      </c>
      <c r="C35" s="34">
        <f>C$1/$B35</f>
        <v>0.33333333333333331</v>
      </c>
      <c r="D35" s="34">
        <f>D$1/$B35</f>
        <v>0.66666666666666663</v>
      </c>
      <c r="E35" s="34">
        <f>E$1/$B35</f>
        <v>1</v>
      </c>
      <c r="F35" s="35"/>
      <c r="G35" s="35"/>
      <c r="H35" s="35"/>
      <c r="I35" s="35"/>
      <c r="J35" s="35"/>
      <c r="K35" s="35"/>
      <c r="L35" s="35"/>
      <c r="M35" s="35"/>
      <c r="N35" s="35"/>
      <c r="O35" s="35"/>
      <c r="P35" s="35"/>
    </row>
    <row r="36" spans="1:16">
      <c r="A36" s="13">
        <v>48030</v>
      </c>
      <c r="B36" s="7">
        <v>2</v>
      </c>
      <c r="C36" s="34">
        <f>C$1/$B36</f>
        <v>0.5</v>
      </c>
      <c r="D36" s="34">
        <f>D$1/$B36</f>
        <v>1</v>
      </c>
      <c r="E36" s="35"/>
      <c r="F36" s="35"/>
      <c r="G36" s="35"/>
      <c r="H36" s="35"/>
      <c r="I36" s="35"/>
      <c r="J36" s="35"/>
      <c r="K36" s="35"/>
      <c r="L36" s="35"/>
      <c r="M36" s="35"/>
      <c r="N36" s="35"/>
      <c r="O36" s="35"/>
      <c r="P36" s="35"/>
    </row>
    <row r="37" spans="1:16">
      <c r="A37" s="13">
        <v>48396</v>
      </c>
      <c r="B37" s="7">
        <v>1</v>
      </c>
      <c r="C37" s="34">
        <f>C$1/$B37</f>
        <v>1</v>
      </c>
      <c r="D37" s="35"/>
      <c r="E37" s="35"/>
      <c r="F37" s="35"/>
      <c r="G37" s="35"/>
      <c r="H37" s="35"/>
      <c r="I37" s="35"/>
      <c r="J37" s="35"/>
      <c r="K37" s="35"/>
      <c r="L37" s="35"/>
      <c r="M37" s="35"/>
      <c r="N37" s="35"/>
      <c r="O37" s="35"/>
      <c r="P37" s="35"/>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6"/>
  </sheetPr>
  <dimension ref="A1:BG183"/>
  <sheetViews>
    <sheetView showGridLines="0" tabSelected="1" zoomScale="70" zoomScaleNormal="70" workbookViewId="0">
      <selection activeCell="B2" sqref="B2"/>
    </sheetView>
  </sheetViews>
  <sheetFormatPr defaultColWidth="8.7109375" defaultRowHeight="14.45"/>
  <cols>
    <col min="1" max="1" width="4.42578125" customWidth="1"/>
    <col min="2" max="2" width="62.85546875" customWidth="1"/>
    <col min="3" max="3" width="38.85546875" style="203" customWidth="1"/>
    <col min="4" max="4" width="11.5703125" style="203" customWidth="1"/>
    <col min="5" max="5" width="54.85546875" style="203" customWidth="1"/>
    <col min="6" max="6" width="9.140625"/>
    <col min="7" max="7" width="57.42578125" bestFit="1" customWidth="1"/>
    <col min="8" max="8" width="16.5703125" customWidth="1"/>
    <col min="9" max="9" width="9.140625"/>
    <col min="10" max="10" width="17.140625" customWidth="1"/>
    <col min="11" max="11" width="9.140625"/>
    <col min="12" max="12" width="12.42578125" customWidth="1"/>
    <col min="13" max="25" width="9.140625"/>
    <col min="27" max="27" width="33.5703125" hidden="1" customWidth="1"/>
    <col min="28" max="28" width="8.85546875" hidden="1" customWidth="1"/>
    <col min="29" max="29" width="0" hidden="1" customWidth="1"/>
  </cols>
  <sheetData>
    <row r="1" spans="1:59" ht="10.5" customHeight="1">
      <c r="A1" s="325"/>
      <c r="B1" s="325"/>
      <c r="C1" s="327"/>
      <c r="D1" s="327"/>
      <c r="E1" s="327"/>
      <c r="F1" s="325"/>
      <c r="G1" s="325"/>
      <c r="H1" s="325"/>
      <c r="I1" s="325"/>
      <c r="J1" s="325"/>
      <c r="K1" s="325"/>
      <c r="L1" s="325"/>
      <c r="M1" s="325"/>
      <c r="N1" s="325"/>
      <c r="O1" s="325"/>
      <c r="P1" s="325"/>
      <c r="Q1" s="325"/>
      <c r="R1" s="325"/>
      <c r="S1" s="325"/>
      <c r="T1" s="325"/>
      <c r="U1" s="325"/>
      <c r="V1" s="325"/>
      <c r="W1" s="325"/>
      <c r="X1" s="325"/>
      <c r="Y1" s="325"/>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13"/>
      <c r="BF1" s="213"/>
      <c r="BG1" s="213"/>
    </row>
    <row r="2" spans="1:59" ht="24" customHeight="1">
      <c r="A2" s="325"/>
      <c r="B2" s="38" t="s">
        <v>140</v>
      </c>
      <c r="Y2" s="325"/>
      <c r="Z2" s="213"/>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row>
    <row r="3" spans="1:59" ht="19.5" customHeight="1">
      <c r="A3" s="325"/>
      <c r="B3" s="448" t="s">
        <v>141</v>
      </c>
      <c r="C3" s="448"/>
      <c r="D3" s="448"/>
      <c r="E3" s="448"/>
      <c r="Y3" s="325"/>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row>
    <row r="4" spans="1:59" ht="18" customHeight="1">
      <c r="A4" s="325"/>
      <c r="B4" s="448" t="s">
        <v>142</v>
      </c>
      <c r="C4" s="448"/>
      <c r="D4" s="448"/>
      <c r="E4" s="448"/>
      <c r="Y4" s="325"/>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row>
    <row r="5" spans="1:59" ht="30.95" customHeight="1">
      <c r="A5" s="325"/>
      <c r="B5" s="448" t="s">
        <v>143</v>
      </c>
      <c r="C5" s="448"/>
      <c r="D5" s="448"/>
      <c r="E5" s="448"/>
      <c r="Y5" s="325"/>
      <c r="Z5" s="213"/>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row>
    <row r="6" spans="1:59" ht="24.95" customHeight="1">
      <c r="A6" s="325"/>
      <c r="B6" s="448" t="s">
        <v>144</v>
      </c>
      <c r="C6" s="448"/>
      <c r="D6" s="448"/>
      <c r="E6" s="448"/>
      <c r="Y6" s="325"/>
      <c r="Z6" s="213"/>
      <c r="AA6" s="213"/>
      <c r="AB6" s="213"/>
      <c r="AC6" s="213"/>
      <c r="AD6" s="213"/>
      <c r="AE6" s="213"/>
      <c r="AF6" s="213"/>
      <c r="AG6" s="213"/>
      <c r="AH6" s="213"/>
      <c r="AI6" s="213"/>
      <c r="AJ6" s="213"/>
      <c r="AK6" s="213"/>
      <c r="AL6" s="213"/>
      <c r="AM6" s="213"/>
      <c r="AN6" s="213"/>
      <c r="AO6" s="213"/>
      <c r="AP6" s="213"/>
      <c r="AQ6" s="213"/>
      <c r="AR6" s="213"/>
      <c r="AS6" s="213"/>
      <c r="AT6" s="213"/>
      <c r="AU6" s="213"/>
      <c r="AV6" s="213"/>
      <c r="AW6" s="213"/>
      <c r="AX6" s="213"/>
      <c r="AY6" s="213"/>
      <c r="AZ6" s="213"/>
      <c r="BA6" s="213"/>
      <c r="BB6" s="213"/>
      <c r="BC6" s="213"/>
      <c r="BD6" s="213"/>
      <c r="BE6" s="213"/>
      <c r="BF6" s="213"/>
      <c r="BG6" s="213"/>
    </row>
    <row r="7" spans="1:59" ht="8.4499999999999993" customHeight="1">
      <c r="A7" s="325"/>
      <c r="B7" s="294"/>
      <c r="C7" s="294"/>
      <c r="D7" s="294"/>
      <c r="E7" s="294"/>
      <c r="Y7" s="325"/>
      <c r="Z7" s="213"/>
      <c r="AA7" s="213"/>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row>
    <row r="8" spans="1:59" ht="24" customHeight="1">
      <c r="A8" s="325"/>
      <c r="B8" s="38" t="s">
        <v>145</v>
      </c>
      <c r="Y8" s="325"/>
      <c r="Z8" s="213"/>
      <c r="AA8" s="213"/>
      <c r="AB8" s="213"/>
      <c r="AC8" s="213"/>
      <c r="AD8" s="213"/>
      <c r="AE8" s="213"/>
      <c r="AF8" s="213"/>
      <c r="AG8" s="213"/>
      <c r="AH8" s="213"/>
      <c r="AI8" s="213"/>
      <c r="AJ8" s="213"/>
      <c r="AK8" s="213"/>
      <c r="AL8" s="213"/>
      <c r="AM8" s="213"/>
      <c r="AN8" s="213"/>
      <c r="AO8" s="213"/>
      <c r="AP8" s="213"/>
      <c r="AQ8" s="213"/>
      <c r="AR8" s="213"/>
      <c r="AS8" s="213"/>
      <c r="AT8" s="213"/>
      <c r="AU8" s="213"/>
      <c r="AV8" s="213"/>
      <c r="AW8" s="213"/>
      <c r="AX8" s="213"/>
      <c r="AY8" s="213"/>
      <c r="AZ8" s="213"/>
      <c r="BA8" s="213"/>
      <c r="BB8" s="213"/>
      <c r="BC8" s="213"/>
      <c r="BD8" s="213"/>
      <c r="BE8" s="213"/>
      <c r="BF8" s="213"/>
      <c r="BG8" s="213"/>
    </row>
    <row r="9" spans="1:59" ht="17.100000000000001" customHeight="1">
      <c r="A9" s="325"/>
      <c r="B9" s="68" t="s">
        <v>146</v>
      </c>
      <c r="Y9" s="325"/>
      <c r="Z9" s="213"/>
      <c r="AA9" s="213"/>
      <c r="AB9" s="213"/>
      <c r="AC9" s="213"/>
      <c r="AD9" s="213"/>
      <c r="AE9" s="213"/>
      <c r="AF9" s="213"/>
      <c r="AG9" s="213"/>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row>
    <row r="10" spans="1:59" ht="17.100000000000001" customHeight="1">
      <c r="A10" s="325"/>
      <c r="B10" s="68" t="s">
        <v>147</v>
      </c>
      <c r="Y10" s="325"/>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row>
    <row r="11" spans="1:59" ht="17.100000000000001" customHeight="1">
      <c r="A11" s="325"/>
      <c r="B11" s="68" t="s">
        <v>148</v>
      </c>
      <c r="Y11" s="325"/>
      <c r="Z11" s="213"/>
      <c r="AA11" s="213"/>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row>
    <row r="12" spans="1:59" ht="17.100000000000001" customHeight="1">
      <c r="A12" s="325"/>
      <c r="B12" s="68" t="s">
        <v>149</v>
      </c>
      <c r="Y12" s="325"/>
      <c r="Z12" s="213"/>
      <c r="AA12" s="213"/>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row>
    <row r="13" spans="1:59" ht="17.100000000000001" customHeight="1">
      <c r="A13" s="325"/>
      <c r="B13" s="68" t="s">
        <v>150</v>
      </c>
      <c r="Y13" s="325"/>
      <c r="Z13" s="213"/>
      <c r="AA13" s="213"/>
      <c r="AB13" s="213"/>
      <c r="AC13" s="213"/>
      <c r="AD13" s="213"/>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row>
    <row r="14" spans="1:59" ht="17.100000000000001" customHeight="1">
      <c r="A14" s="325"/>
      <c r="B14" s="68" t="s">
        <v>151</v>
      </c>
      <c r="Y14" s="325"/>
      <c r="Z14" s="213"/>
      <c r="AA14" s="213"/>
      <c r="AB14" s="213"/>
      <c r="AC14" s="213"/>
      <c r="AD14" s="213"/>
      <c r="AE14" s="213"/>
      <c r="AF14" s="213"/>
      <c r="AG14" s="213"/>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row>
    <row r="15" spans="1:59" ht="17.100000000000001" customHeight="1">
      <c r="A15" s="325"/>
      <c r="B15" s="68" t="s">
        <v>152</v>
      </c>
      <c r="Y15" s="325"/>
      <c r="Z15" s="213"/>
      <c r="AA15" s="213"/>
      <c r="AB15" s="213"/>
      <c r="AC15" s="213"/>
      <c r="AD15" s="213"/>
      <c r="AE15" s="213"/>
      <c r="AF15" s="213"/>
      <c r="AG15" s="213"/>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row>
    <row r="16" spans="1:59" ht="17.100000000000001" customHeight="1">
      <c r="A16" s="325"/>
      <c r="B16" s="68" t="s">
        <v>153</v>
      </c>
      <c r="Y16" s="325"/>
      <c r="Z16" s="213"/>
      <c r="AA16" s="213"/>
      <c r="AB16" s="213"/>
      <c r="AC16" s="213"/>
      <c r="AD16" s="213"/>
      <c r="AE16" s="213"/>
      <c r="AF16" s="213"/>
      <c r="AG16" s="213"/>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row>
    <row r="17" spans="1:59" ht="17.100000000000001" customHeight="1">
      <c r="A17" s="325"/>
      <c r="B17" s="68" t="s">
        <v>154</v>
      </c>
      <c r="Y17" s="325"/>
      <c r="Z17" s="213"/>
      <c r="AA17" s="213"/>
      <c r="AB17" s="213"/>
      <c r="AC17" s="213"/>
      <c r="AD17" s="213"/>
      <c r="AE17" s="213"/>
      <c r="AF17" s="213"/>
      <c r="AG17" s="213"/>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row>
    <row r="18" spans="1:59" ht="17.100000000000001" customHeight="1">
      <c r="A18" s="325"/>
      <c r="B18" s="68" t="s">
        <v>155</v>
      </c>
      <c r="Y18" s="325"/>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row>
    <row r="19" spans="1:59" ht="17.100000000000001" customHeight="1">
      <c r="A19" s="325"/>
      <c r="B19" s="68" t="s">
        <v>156</v>
      </c>
      <c r="Y19" s="325"/>
      <c r="Z19" s="213"/>
      <c r="AA19" s="213"/>
      <c r="AB19" s="213"/>
      <c r="AC19" s="213"/>
      <c r="AD19" s="213"/>
      <c r="AE19" s="213"/>
      <c r="AF19" s="213"/>
      <c r="AG19" s="213"/>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row>
    <row r="20" spans="1:59" ht="10.5" customHeight="1" thickBot="1">
      <c r="A20" s="325"/>
      <c r="B20" s="222"/>
      <c r="C20" s="223"/>
      <c r="D20" s="223"/>
      <c r="E20" s="223"/>
      <c r="F20" s="222"/>
      <c r="G20" s="222"/>
      <c r="H20" s="222"/>
      <c r="I20" s="222"/>
      <c r="J20" s="222"/>
      <c r="K20" s="222"/>
      <c r="L20" s="222"/>
      <c r="M20" s="222"/>
      <c r="N20" s="222"/>
      <c r="O20" s="222"/>
      <c r="P20" s="222"/>
      <c r="Q20" s="222"/>
      <c r="R20" s="222"/>
      <c r="S20" s="222"/>
      <c r="T20" s="222"/>
      <c r="U20" s="222"/>
      <c r="V20" s="222"/>
      <c r="W20" s="222"/>
      <c r="X20" s="222"/>
      <c r="Y20" s="325"/>
      <c r="Z20" s="213"/>
      <c r="AA20" s="213"/>
      <c r="AB20" s="213"/>
      <c r="AC20" s="213"/>
      <c r="AD20" s="213"/>
      <c r="AE20" s="213"/>
      <c r="AF20" s="213"/>
      <c r="AG20" s="213"/>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row>
    <row r="21" spans="1:59" ht="10.5" customHeight="1" thickTop="1" thickBot="1">
      <c r="A21" s="325"/>
      <c r="Y21" s="325"/>
      <c r="Z21" s="213"/>
      <c r="AA21" s="213"/>
      <c r="AB21" s="213"/>
      <c r="AC21" s="213"/>
      <c r="AD21" s="213"/>
      <c r="AE21" s="213"/>
      <c r="AF21" s="213"/>
      <c r="AG21" s="213"/>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row>
    <row r="22" spans="1:59" ht="21">
      <c r="A22" s="325"/>
      <c r="B22" s="38" t="s">
        <v>72</v>
      </c>
      <c r="C22" s="45"/>
      <c r="D22" s="45"/>
      <c r="E22" s="45"/>
      <c r="G22" s="366" t="s">
        <v>73</v>
      </c>
      <c r="H22" s="433" t="s">
        <v>157</v>
      </c>
      <c r="I22" s="433"/>
      <c r="J22" s="433"/>
      <c r="K22" s="433"/>
      <c r="L22" s="433"/>
      <c r="M22" s="433"/>
      <c r="N22" s="433"/>
      <c r="O22" s="433"/>
      <c r="P22" s="434"/>
      <c r="Y22" s="325"/>
      <c r="Z22" s="213"/>
      <c r="AA22" s="213"/>
      <c r="AB22" s="213"/>
      <c r="AC22" s="213"/>
      <c r="AD22" s="213"/>
      <c r="AE22" s="213"/>
      <c r="AF22" s="213"/>
      <c r="AG22" s="213"/>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row>
    <row r="23" spans="1:59" ht="28.5" customHeight="1" thickBot="1">
      <c r="A23" s="325"/>
      <c r="B23" s="38"/>
      <c r="C23" s="45"/>
      <c r="D23" s="45"/>
      <c r="E23" s="45"/>
      <c r="G23" s="367"/>
      <c r="H23" s="372" t="s">
        <v>158</v>
      </c>
      <c r="I23" s="372"/>
      <c r="J23" s="372" t="s">
        <v>159</v>
      </c>
      <c r="K23" s="373"/>
      <c r="L23" s="372"/>
      <c r="M23" s="374"/>
      <c r="N23" s="374"/>
      <c r="O23" s="374"/>
      <c r="P23" s="375"/>
      <c r="Y23" s="325"/>
      <c r="Z23" s="213"/>
      <c r="AA23" s="213"/>
      <c r="AB23" s="213"/>
      <c r="AC23" s="213"/>
      <c r="AD23" s="213"/>
      <c r="AE23" s="213"/>
      <c r="AF23" s="213"/>
      <c r="AG23" s="213"/>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row>
    <row r="24" spans="1:59" ht="24.95" customHeight="1" thickBot="1">
      <c r="A24" s="325"/>
      <c r="B24" s="216" t="s">
        <v>160</v>
      </c>
      <c r="C24" s="435"/>
      <c r="D24" s="435"/>
      <c r="E24" s="224"/>
      <c r="G24" s="368" t="s">
        <v>161</v>
      </c>
      <c r="H24" s="288">
        <f>IFERROR('1. Food waste model outputs'!$Q$6,0)</f>
        <v>0</v>
      </c>
      <c r="I24" s="374"/>
      <c r="J24" s="288">
        <f>'1. Food waste model outputs'!$AG$6</f>
        <v>0</v>
      </c>
      <c r="K24" s="374"/>
      <c r="L24" s="377"/>
      <c r="M24" s="376"/>
      <c r="N24" s="374"/>
      <c r="O24" s="374"/>
      <c r="P24" s="375"/>
      <c r="Y24" s="325"/>
      <c r="Z24" s="213"/>
      <c r="AA24" s="213"/>
      <c r="AB24" s="213"/>
      <c r="AC24" s="213"/>
      <c r="AD24" s="213"/>
      <c r="AE24" s="213"/>
      <c r="AF24" s="213"/>
      <c r="AG24" s="213"/>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row>
    <row r="25" spans="1:59" ht="24.95" customHeight="1" thickBot="1">
      <c r="A25" s="325"/>
      <c r="B25" s="216" t="s">
        <v>162</v>
      </c>
      <c r="C25" s="436"/>
      <c r="D25" s="436"/>
      <c r="E25" s="224"/>
      <c r="G25" s="368" t="s">
        <v>163</v>
      </c>
      <c r="H25" s="289">
        <f>IFERROR('2. NPV industry profit outputs'!$Q$6,0)</f>
        <v>0</v>
      </c>
      <c r="I25" s="374"/>
      <c r="J25" s="289">
        <f>'2. NPV industry profit outputs'!$AG$6</f>
        <v>0</v>
      </c>
      <c r="K25" s="374"/>
      <c r="L25" s="377"/>
      <c r="M25" s="376"/>
      <c r="N25" s="374"/>
      <c r="O25" s="374"/>
      <c r="P25" s="375"/>
      <c r="Y25" s="325"/>
      <c r="Z25" s="213"/>
      <c r="AA25" s="213"/>
      <c r="AB25" s="213"/>
      <c r="AC25" s="213"/>
      <c r="AD25" s="213"/>
      <c r="AE25" s="213"/>
      <c r="AF25" s="213"/>
      <c r="AG25" s="213"/>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row>
    <row r="26" spans="1:59" ht="24.95" customHeight="1" thickBot="1">
      <c r="A26" s="325"/>
      <c r="C26" s="259"/>
      <c r="G26" s="368" t="s">
        <v>164</v>
      </c>
      <c r="H26" s="288">
        <f>IFERROR('3. Rescued food outputs'!$Q$7,0)</f>
        <v>0</v>
      </c>
      <c r="I26" s="374"/>
      <c r="J26" s="288">
        <f>'3. Rescued food outputs'!$AG$7</f>
        <v>0</v>
      </c>
      <c r="K26" s="374"/>
      <c r="L26" s="374"/>
      <c r="M26" s="374"/>
      <c r="N26" s="374"/>
      <c r="O26" s="374"/>
      <c r="P26" s="375"/>
      <c r="Y26" s="325"/>
      <c r="Z26" s="213"/>
      <c r="AA26" s="213"/>
      <c r="AB26" s="213"/>
      <c r="AC26" s="213"/>
      <c r="AD26" s="213"/>
      <c r="AE26" s="213"/>
      <c r="AF26" s="213"/>
      <c r="AG26" s="213"/>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row>
    <row r="27" spans="1:59" ht="24.95" customHeight="1" thickBot="1">
      <c r="A27" s="325"/>
      <c r="B27" s="449" t="s">
        <v>165</v>
      </c>
      <c r="C27" s="450"/>
      <c r="D27" s="450"/>
      <c r="E27" s="453" t="s">
        <v>166</v>
      </c>
      <c r="G27" s="368" t="s">
        <v>167</v>
      </c>
      <c r="H27" s="288">
        <f>IFERROR('4. GHG saved'!$Q$7,0)</f>
        <v>0</v>
      </c>
      <c r="I27" s="374"/>
      <c r="J27" s="288">
        <f>'4. GHG saved'!$AG$7</f>
        <v>0</v>
      </c>
      <c r="K27" s="374"/>
      <c r="L27" s="377"/>
      <c r="M27" s="376"/>
      <c r="N27" s="374"/>
      <c r="O27" s="374"/>
      <c r="P27" s="375"/>
      <c r="Y27" s="325"/>
      <c r="Z27" s="213"/>
      <c r="AA27" s="213"/>
      <c r="AB27" s="213"/>
      <c r="AC27" s="213"/>
      <c r="AD27" s="213"/>
      <c r="AE27" s="213"/>
      <c r="AF27" s="213"/>
      <c r="AG27" s="213"/>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row>
    <row r="28" spans="1:59" ht="24.95" customHeight="1" thickBot="1">
      <c r="A28" s="325"/>
      <c r="B28" s="451"/>
      <c r="C28" s="452"/>
      <c r="D28" s="452"/>
      <c r="E28" s="454"/>
      <c r="G28" s="368" t="s">
        <v>168</v>
      </c>
      <c r="H28" s="288">
        <f>IFERROR(SUM('5. Circular economy jobs output'!C7:Q7),0)</f>
        <v>0</v>
      </c>
      <c r="I28" s="374"/>
      <c r="J28" s="288">
        <f>'5. Circular economy jobs output'!$AG$7</f>
        <v>0</v>
      </c>
      <c r="K28" s="374"/>
      <c r="L28" s="377"/>
      <c r="M28" s="376"/>
      <c r="N28" s="374"/>
      <c r="O28" s="374"/>
      <c r="P28" s="375"/>
      <c r="Y28" s="325"/>
      <c r="Z28" s="213"/>
      <c r="AA28" s="213"/>
      <c r="AB28" s="213"/>
      <c r="AC28" s="213"/>
      <c r="AD28" s="213"/>
      <c r="AE28" s="213"/>
      <c r="AF28" s="213"/>
      <c r="AG28" s="213"/>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row>
    <row r="29" spans="1:59" ht="24.95" customHeight="1" thickBot="1">
      <c r="A29" s="325"/>
      <c r="B29" s="451"/>
      <c r="C29" s="452"/>
      <c r="D29" s="452"/>
      <c r="E29" s="455"/>
      <c r="G29" s="368" t="s">
        <v>169</v>
      </c>
      <c r="H29" s="288">
        <f>'7. People trained outputs'!$R$6</f>
        <v>0</v>
      </c>
      <c r="I29" s="376"/>
      <c r="J29" s="288">
        <f>'7. People trained outputs'!$R$6</f>
        <v>0</v>
      </c>
      <c r="K29" s="376"/>
      <c r="L29" s="376"/>
      <c r="M29" s="376"/>
      <c r="N29" s="376"/>
      <c r="O29" s="376"/>
      <c r="P29" s="378"/>
      <c r="Q29" s="68"/>
      <c r="R29" s="68"/>
      <c r="S29" s="68"/>
      <c r="T29" s="68"/>
      <c r="Y29" s="325"/>
      <c r="Z29" s="213"/>
      <c r="AA29" s="213"/>
      <c r="AB29" s="213"/>
      <c r="AC29" s="213"/>
      <c r="AD29" s="213"/>
      <c r="AE29" s="213"/>
      <c r="AF29" s="213"/>
      <c r="AG29" s="213"/>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row>
    <row r="30" spans="1:59" s="68" customFormat="1" ht="24.95" customHeight="1" thickBot="1">
      <c r="A30" s="326"/>
      <c r="B30" s="205" t="s">
        <v>68</v>
      </c>
      <c r="C30" s="418"/>
      <c r="D30" s="419"/>
      <c r="E30" s="250"/>
      <c r="G30" s="369"/>
      <c r="H30" s="370"/>
      <c r="I30" s="370"/>
      <c r="J30" s="370"/>
      <c r="K30" s="370"/>
      <c r="L30" s="370"/>
      <c r="M30" s="370"/>
      <c r="N30" s="370"/>
      <c r="O30" s="370"/>
      <c r="P30" s="371"/>
      <c r="Y30" s="326"/>
      <c r="Z30" s="215"/>
      <c r="AA30" s="213"/>
      <c r="AB30" s="215"/>
      <c r="AC30" s="215"/>
      <c r="AD30" s="215"/>
      <c r="AE30" s="215"/>
      <c r="AF30" s="215"/>
      <c r="AG30" s="215"/>
      <c r="AH30" s="215"/>
      <c r="AI30" s="215"/>
      <c r="AJ30" s="215"/>
      <c r="AK30" s="215"/>
      <c r="AL30" s="215"/>
      <c r="AM30" s="215"/>
      <c r="AN30" s="215"/>
      <c r="AO30" s="215"/>
      <c r="AP30" s="215"/>
      <c r="AQ30" s="215"/>
      <c r="AR30" s="215"/>
      <c r="AS30" s="215"/>
      <c r="AT30" s="215"/>
      <c r="AU30" s="215"/>
      <c r="AV30" s="215"/>
      <c r="AW30" s="215"/>
      <c r="AX30" s="215"/>
      <c r="AY30" s="215"/>
      <c r="AZ30" s="215"/>
      <c r="BA30" s="215"/>
      <c r="BB30" s="215"/>
      <c r="BC30" s="215"/>
      <c r="BD30" s="215"/>
      <c r="BE30" s="215"/>
      <c r="BF30" s="215"/>
      <c r="BG30" s="215"/>
    </row>
    <row r="31" spans="1:59" s="68" customFormat="1" ht="24.95" customHeight="1">
      <c r="A31" s="326"/>
      <c r="B31" s="205" t="s">
        <v>83</v>
      </c>
      <c r="C31" s="422"/>
      <c r="D31" s="423"/>
      <c r="E31" s="250"/>
      <c r="G31" s="212"/>
      <c r="Y31" s="326"/>
      <c r="Z31" s="215"/>
      <c r="AA31" s="215" t="str">
        <f>"Project Projection: "&amp;TEXT('1. Food waste model outputs'!$AG$6,"#,##0")&amp;" T"</f>
        <v>Project Projection: 0 T</v>
      </c>
      <c r="AB31" s="215" t="str">
        <f>TEXT('1. Food waste model outputs'!AH7,"0%")&amp;" achieved"</f>
        <v>0% achieved</v>
      </c>
      <c r="AC31" s="215"/>
      <c r="AD31" s="215"/>
      <c r="AE31" s="215"/>
      <c r="AF31" s="215"/>
      <c r="AG31" s="215"/>
      <c r="AH31" s="215"/>
      <c r="AI31" s="215"/>
      <c r="AJ31" s="215"/>
      <c r="AK31" s="215"/>
      <c r="AL31" s="215"/>
      <c r="AM31" s="215"/>
      <c r="AN31" s="215"/>
      <c r="AO31" s="215"/>
      <c r="AP31" s="215"/>
      <c r="AQ31" s="215"/>
      <c r="AR31" s="215"/>
      <c r="AS31" s="215"/>
      <c r="AT31" s="215"/>
      <c r="AU31" s="215"/>
      <c r="AV31" s="215"/>
      <c r="AW31" s="215"/>
      <c r="AX31" s="215"/>
      <c r="AY31" s="215"/>
      <c r="AZ31" s="215"/>
      <c r="BA31" s="215"/>
      <c r="BB31" s="215"/>
      <c r="BC31" s="215"/>
      <c r="BD31" s="215"/>
      <c r="BE31" s="215"/>
      <c r="BF31" s="215"/>
      <c r="BG31" s="215"/>
    </row>
    <row r="32" spans="1:59" s="68" customFormat="1" ht="43.5">
      <c r="A32" s="326"/>
      <c r="B32" s="242" t="s">
        <v>170</v>
      </c>
      <c r="C32" s="420"/>
      <c r="D32" s="421"/>
      <c r="E32" s="250"/>
      <c r="G32" s="212"/>
      <c r="Y32" s="326"/>
      <c r="Z32" s="215"/>
      <c r="AA32" s="215" t="str">
        <f>"Project Projection: NPV "&amp;TEXT('2. NPV industry profit outputs'!$AG$6/1000000,"$#,##0.0#")&amp;" M"</f>
        <v>Project Projection: NPV $0.0 M</v>
      </c>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A32" s="215"/>
      <c r="BB32" s="215"/>
      <c r="BC32" s="215"/>
      <c r="BD32" s="215"/>
      <c r="BE32" s="215"/>
      <c r="BF32" s="215"/>
      <c r="BG32" s="215"/>
    </row>
    <row r="33" spans="1:59" s="68" customFormat="1" ht="43.5">
      <c r="A33" s="326"/>
      <c r="B33" s="242" t="s">
        <v>171</v>
      </c>
      <c r="C33" s="420"/>
      <c r="D33" s="421"/>
      <c r="E33" s="250"/>
      <c r="G33" s="212"/>
      <c r="Y33" s="326"/>
      <c r="Z33" s="215"/>
      <c r="AA33" s="215" t="str">
        <f>"Project Projection: "&amp;TEXT('3. Rescued food outputs'!$AG$7,"#,##0")&amp;" kg"</f>
        <v>Project Projection: 0 kg</v>
      </c>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5"/>
      <c r="BC33" s="215"/>
      <c r="BD33" s="215"/>
      <c r="BE33" s="215"/>
      <c r="BF33" s="215"/>
      <c r="BG33" s="215"/>
    </row>
    <row r="34" spans="1:59" s="68" customFormat="1" ht="20.100000000000001" customHeight="1">
      <c r="A34" s="326"/>
      <c r="B34" s="405" t="s">
        <v>172</v>
      </c>
      <c r="C34" s="218" t="s">
        <v>173</v>
      </c>
      <c r="D34" s="243"/>
      <c r="E34" s="441"/>
      <c r="G34" s="212"/>
      <c r="Y34" s="326"/>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row>
    <row r="35" spans="1:59" s="68" customFormat="1" ht="20.100000000000001" customHeight="1">
      <c r="A35" s="326"/>
      <c r="B35" s="405"/>
      <c r="C35" s="166" t="s">
        <v>174</v>
      </c>
      <c r="D35" s="244"/>
      <c r="E35" s="441"/>
      <c r="G35" s="212"/>
      <c r="Y35" s="326"/>
      <c r="Z35" s="215"/>
      <c r="AA35" s="215"/>
      <c r="AB35" s="215"/>
      <c r="AC35" s="215"/>
      <c r="AD35" s="215"/>
      <c r="AE35" s="215"/>
      <c r="AF35" s="215"/>
      <c r="AG35" s="215"/>
      <c r="AH35" s="215"/>
      <c r="AI35" s="215"/>
      <c r="AJ35" s="215"/>
      <c r="AK35" s="215"/>
      <c r="AL35" s="215"/>
      <c r="AM35" s="215"/>
      <c r="AN35" s="215"/>
      <c r="AO35" s="215"/>
      <c r="AP35" s="215"/>
      <c r="AQ35" s="215"/>
      <c r="AR35" s="215"/>
      <c r="AS35" s="215"/>
      <c r="AT35" s="215"/>
      <c r="AU35" s="215"/>
      <c r="AV35" s="215"/>
      <c r="AW35" s="215"/>
      <c r="AX35" s="215"/>
      <c r="AY35" s="215"/>
      <c r="AZ35" s="215"/>
      <c r="BA35" s="215"/>
      <c r="BB35" s="215"/>
      <c r="BC35" s="215"/>
      <c r="BD35" s="215"/>
      <c r="BE35" s="215"/>
      <c r="BF35" s="215"/>
      <c r="BG35" s="215"/>
    </row>
    <row r="36" spans="1:59" s="68" customFormat="1" ht="20.100000000000001" customHeight="1">
      <c r="A36" s="326"/>
      <c r="B36" s="405"/>
      <c r="C36" s="166" t="s">
        <v>175</v>
      </c>
      <c r="D36" s="244"/>
      <c r="E36" s="441"/>
      <c r="G36" s="212"/>
      <c r="Y36" s="326"/>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row>
    <row r="37" spans="1:59" s="68" customFormat="1" ht="20.100000000000001" customHeight="1">
      <c r="A37" s="326"/>
      <c r="B37" s="405"/>
      <c r="C37" s="166" t="s">
        <v>176</v>
      </c>
      <c r="D37" s="244"/>
      <c r="E37" s="441"/>
      <c r="G37" s="212"/>
      <c r="Y37" s="326"/>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row>
    <row r="38" spans="1:59" s="68" customFormat="1" ht="20.100000000000001" customHeight="1">
      <c r="A38" s="326"/>
      <c r="B38" s="405"/>
      <c r="C38" s="166" t="s">
        <v>177</v>
      </c>
      <c r="D38" s="244"/>
      <c r="E38" s="441"/>
      <c r="G38" s="212"/>
      <c r="Y38" s="326"/>
      <c r="Z38" s="215"/>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row>
    <row r="39" spans="1:59" s="68" customFormat="1" ht="20.100000000000001" customHeight="1">
      <c r="A39" s="326"/>
      <c r="B39" s="405"/>
      <c r="C39" s="166" t="s">
        <v>178</v>
      </c>
      <c r="D39" s="244"/>
      <c r="E39" s="441"/>
      <c r="G39" s="212"/>
      <c r="Y39" s="326"/>
      <c r="Z39" s="21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row>
    <row r="40" spans="1:59" s="68" customFormat="1" ht="20.100000000000001" customHeight="1">
      <c r="A40" s="326"/>
      <c r="B40" s="405"/>
      <c r="C40" s="219" t="s">
        <v>179</v>
      </c>
      <c r="D40" s="245"/>
      <c r="E40" s="441"/>
      <c r="G40" s="212"/>
      <c r="Y40" s="326"/>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row>
    <row r="41" spans="1:59" s="68" customFormat="1" ht="20.100000000000001" customHeight="1">
      <c r="A41" s="326"/>
      <c r="B41" s="409" t="s">
        <v>180</v>
      </c>
      <c r="C41" s="218" t="s">
        <v>181</v>
      </c>
      <c r="D41" s="314"/>
      <c r="E41" s="414"/>
      <c r="G41" s="212"/>
      <c r="Y41" s="326"/>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row>
    <row r="42" spans="1:59" s="68" customFormat="1" ht="20.100000000000001" customHeight="1">
      <c r="A42" s="326"/>
      <c r="B42" s="410"/>
      <c r="C42" s="166" t="s">
        <v>182</v>
      </c>
      <c r="D42" s="315"/>
      <c r="E42" s="447"/>
      <c r="G42" s="212"/>
      <c r="Y42" s="326"/>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row>
    <row r="43" spans="1:59" s="68" customFormat="1" ht="20.100000000000001" customHeight="1">
      <c r="A43" s="326"/>
      <c r="B43" s="410"/>
      <c r="C43" s="166" t="s">
        <v>183</v>
      </c>
      <c r="D43" s="315"/>
      <c r="E43" s="447"/>
      <c r="G43" s="212"/>
      <c r="Y43" s="326"/>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row>
    <row r="44" spans="1:59" s="68" customFormat="1" ht="20.100000000000001" customHeight="1">
      <c r="A44" s="326"/>
      <c r="B44" s="410"/>
      <c r="C44" s="166" t="s">
        <v>184</v>
      </c>
      <c r="D44" s="315"/>
      <c r="E44" s="447"/>
      <c r="G44" s="212"/>
      <c r="Y44" s="326"/>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row>
    <row r="45" spans="1:59" s="68" customFormat="1" ht="20.100000000000001" customHeight="1">
      <c r="A45" s="326"/>
      <c r="B45" s="410"/>
      <c r="C45" s="166" t="s">
        <v>185</v>
      </c>
      <c r="D45" s="315"/>
      <c r="E45" s="447"/>
      <c r="G45" s="212"/>
      <c r="Y45" s="326"/>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row>
    <row r="46" spans="1:59" s="68" customFormat="1" ht="20.100000000000001" customHeight="1">
      <c r="A46" s="326"/>
      <c r="B46" s="410"/>
      <c r="C46" s="166" t="s">
        <v>186</v>
      </c>
      <c r="D46" s="315"/>
      <c r="E46" s="447"/>
      <c r="G46" s="212"/>
      <c r="Y46" s="326"/>
      <c r="Z46" s="215"/>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row>
    <row r="47" spans="1:59" s="68" customFormat="1" ht="20.100000000000001" customHeight="1">
      <c r="A47" s="326"/>
      <c r="B47" s="410"/>
      <c r="C47" s="166" t="s">
        <v>187</v>
      </c>
      <c r="D47" s="315"/>
      <c r="E47" s="447"/>
      <c r="G47" s="212"/>
      <c r="Y47" s="326"/>
      <c r="Z47" s="215"/>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row>
    <row r="48" spans="1:59" s="68" customFormat="1" ht="20.100000000000001" customHeight="1">
      <c r="A48" s="326"/>
      <c r="B48" s="410"/>
      <c r="C48" s="166" t="s">
        <v>188</v>
      </c>
      <c r="D48" s="315"/>
      <c r="E48" s="447"/>
      <c r="G48" s="212"/>
      <c r="Y48" s="326"/>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row>
    <row r="49" spans="1:59" s="68" customFormat="1" ht="20.100000000000001" customHeight="1">
      <c r="A49" s="326"/>
      <c r="B49" s="410"/>
      <c r="C49" s="166" t="s">
        <v>189</v>
      </c>
      <c r="D49" s="315"/>
      <c r="E49" s="447"/>
      <c r="G49" s="212"/>
      <c r="Y49" s="326"/>
      <c r="Z49" s="215"/>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row>
    <row r="50" spans="1:59" s="68" customFormat="1" ht="20.100000000000001" customHeight="1">
      <c r="A50" s="326"/>
      <c r="B50" s="410"/>
      <c r="C50" s="166" t="s">
        <v>190</v>
      </c>
      <c r="D50" s="315"/>
      <c r="E50" s="447"/>
      <c r="G50" s="212"/>
      <c r="Y50" s="326"/>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row>
    <row r="51" spans="1:59" s="68" customFormat="1" ht="20.100000000000001" customHeight="1">
      <c r="A51" s="326"/>
      <c r="B51" s="410"/>
      <c r="C51" s="166" t="s">
        <v>191</v>
      </c>
      <c r="D51" s="315"/>
      <c r="E51" s="447"/>
      <c r="G51" s="212"/>
      <c r="Y51" s="326"/>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row>
    <row r="52" spans="1:59" s="68" customFormat="1" ht="20.100000000000001" customHeight="1">
      <c r="A52" s="326"/>
      <c r="B52" s="410"/>
      <c r="C52" s="166" t="s">
        <v>192</v>
      </c>
      <c r="D52" s="315"/>
      <c r="E52" s="447"/>
      <c r="G52" s="212"/>
      <c r="Y52" s="326"/>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row>
    <row r="53" spans="1:59" s="68" customFormat="1" ht="20.100000000000001" customHeight="1">
      <c r="A53" s="326"/>
      <c r="B53" s="410"/>
      <c r="C53" s="166" t="s">
        <v>193</v>
      </c>
      <c r="D53" s="315"/>
      <c r="E53" s="447"/>
      <c r="G53" s="212"/>
      <c r="Y53" s="326"/>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row>
    <row r="54" spans="1:59" s="68" customFormat="1" ht="20.100000000000001" customHeight="1">
      <c r="A54" s="326"/>
      <c r="B54" s="410"/>
      <c r="C54" s="166" t="s">
        <v>194</v>
      </c>
      <c r="D54" s="315"/>
      <c r="E54" s="447"/>
      <c r="G54" s="212"/>
      <c r="Y54" s="326"/>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c r="BD54" s="215"/>
      <c r="BE54" s="215"/>
      <c r="BF54" s="215"/>
      <c r="BG54" s="215"/>
    </row>
    <row r="55" spans="1:59" s="68" customFormat="1" ht="20.100000000000001" customHeight="1">
      <c r="A55" s="326"/>
      <c r="B55" s="410"/>
      <c r="C55" s="166" t="s">
        <v>195</v>
      </c>
      <c r="D55" s="315"/>
      <c r="E55" s="447"/>
      <c r="G55" s="212"/>
      <c r="Y55" s="326"/>
      <c r="Z55" s="215"/>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5"/>
      <c r="BF55" s="215"/>
      <c r="BG55" s="215"/>
    </row>
    <row r="56" spans="1:59" s="68" customFormat="1" ht="20.100000000000001" customHeight="1">
      <c r="A56" s="326"/>
      <c r="B56" s="410"/>
      <c r="C56" s="166" t="s">
        <v>196</v>
      </c>
      <c r="D56" s="315"/>
      <c r="E56" s="447"/>
      <c r="G56" s="212"/>
      <c r="Y56" s="326"/>
      <c r="Z56" s="215"/>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215"/>
      <c r="BE56" s="215"/>
      <c r="BF56" s="215"/>
      <c r="BG56" s="215"/>
    </row>
    <row r="57" spans="1:59" s="68" customFormat="1" ht="20.100000000000001" customHeight="1">
      <c r="A57" s="326"/>
      <c r="B57" s="410"/>
      <c r="C57" s="166" t="s">
        <v>197</v>
      </c>
      <c r="D57" s="315"/>
      <c r="E57" s="447"/>
      <c r="G57" s="212"/>
      <c r="Y57" s="326"/>
      <c r="Z57" s="215"/>
      <c r="AA57" s="215"/>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215"/>
      <c r="BB57" s="215"/>
      <c r="BC57" s="215"/>
      <c r="BD57" s="215"/>
      <c r="BE57" s="215"/>
      <c r="BF57" s="215"/>
      <c r="BG57" s="215"/>
    </row>
    <row r="58" spans="1:59" s="68" customFormat="1" ht="20.100000000000001" customHeight="1">
      <c r="A58" s="326"/>
      <c r="B58" s="410"/>
      <c r="C58" s="219" t="s">
        <v>198</v>
      </c>
      <c r="D58" s="316"/>
      <c r="E58" s="415"/>
      <c r="G58" s="212"/>
      <c r="Y58" s="326"/>
      <c r="Z58" s="215"/>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5"/>
      <c r="BE58" s="215"/>
      <c r="BF58" s="215"/>
      <c r="BG58" s="215"/>
    </row>
    <row r="59" spans="1:59" s="68" customFormat="1" ht="106.5" customHeight="1">
      <c r="A59" s="326"/>
      <c r="B59" s="204" t="s">
        <v>199</v>
      </c>
      <c r="C59" s="396" t="s">
        <v>174</v>
      </c>
      <c r="D59" s="397"/>
      <c r="E59" s="251"/>
      <c r="G59" s="212"/>
      <c r="Y59" s="326"/>
      <c r="Z59" s="215"/>
      <c r="AA59" s="215" t="str">
        <f>"Project Projection: "&amp;TEXT('4. Greenhouse gas outputs'!$AG$7,"0")&amp;" T CO2-eq"</f>
        <v>Project Projection: 0 T CO2-eq</v>
      </c>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5"/>
      <c r="BC59" s="215"/>
      <c r="BD59" s="215"/>
      <c r="BE59" s="215"/>
      <c r="BF59" s="215"/>
      <c r="BG59" s="215"/>
    </row>
    <row r="60" spans="1:59" s="68" customFormat="1" ht="20.100000000000001" customHeight="1">
      <c r="A60" s="326"/>
      <c r="B60" s="406" t="s">
        <v>200</v>
      </c>
      <c r="C60" s="234" t="s">
        <v>88</v>
      </c>
      <c r="D60" s="246">
        <v>0</v>
      </c>
      <c r="E60" s="442"/>
      <c r="G60" s="212"/>
      <c r="Y60" s="326"/>
      <c r="Z60" s="215"/>
      <c r="AA60" s="215"/>
      <c r="AB60" s="215"/>
      <c r="AC60" s="215"/>
      <c r="AD60" s="215"/>
      <c r="AE60" s="215"/>
      <c r="AF60" s="215"/>
      <c r="AG60" s="215"/>
      <c r="AH60" s="215"/>
      <c r="AI60" s="215"/>
      <c r="AJ60" s="215"/>
      <c r="AK60" s="215"/>
      <c r="AL60" s="215"/>
      <c r="AM60" s="215"/>
      <c r="AN60" s="215"/>
      <c r="AO60" s="215"/>
      <c r="AP60" s="215"/>
      <c r="AQ60" s="215"/>
      <c r="AR60" s="215"/>
      <c r="AS60" s="215"/>
      <c r="AT60" s="215"/>
      <c r="AU60" s="215"/>
      <c r="AV60" s="215"/>
      <c r="AW60" s="215"/>
      <c r="AX60" s="215"/>
      <c r="AY60" s="215"/>
      <c r="AZ60" s="215"/>
      <c r="BA60" s="215"/>
      <c r="BB60" s="215"/>
      <c r="BC60" s="215"/>
      <c r="BD60" s="215"/>
      <c r="BE60" s="215"/>
      <c r="BF60" s="215"/>
      <c r="BG60" s="215"/>
    </row>
    <row r="61" spans="1:59" s="68" customFormat="1" ht="20.100000000000001" customHeight="1">
      <c r="A61" s="326"/>
      <c r="B61" s="407"/>
      <c r="C61" s="235" t="s">
        <v>201</v>
      </c>
      <c r="D61" s="247">
        <v>0</v>
      </c>
      <c r="E61" s="442"/>
      <c r="G61" s="212"/>
      <c r="Y61" s="326"/>
      <c r="Z61" s="215"/>
      <c r="AA61" s="215"/>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c r="BA61" s="215"/>
      <c r="BB61" s="215"/>
      <c r="BC61" s="215"/>
      <c r="BD61" s="215"/>
      <c r="BE61" s="215"/>
      <c r="BF61" s="215"/>
      <c r="BG61" s="215"/>
    </row>
    <row r="62" spans="1:59" s="68" customFormat="1" ht="20.100000000000001" customHeight="1">
      <c r="A62" s="326"/>
      <c r="B62" s="407"/>
      <c r="C62" s="235" t="s">
        <v>90</v>
      </c>
      <c r="D62" s="247">
        <v>0</v>
      </c>
      <c r="E62" s="442"/>
      <c r="G62" s="212"/>
      <c r="Y62" s="326"/>
      <c r="Z62" s="215"/>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215"/>
      <c r="BE62" s="215"/>
      <c r="BF62" s="215"/>
      <c r="BG62" s="215"/>
    </row>
    <row r="63" spans="1:59" s="68" customFormat="1" ht="20.100000000000001" customHeight="1">
      <c r="A63" s="326"/>
      <c r="B63" s="407"/>
      <c r="C63" s="235" t="s">
        <v>91</v>
      </c>
      <c r="D63" s="247">
        <v>0</v>
      </c>
      <c r="E63" s="442"/>
      <c r="G63" s="212"/>
      <c r="Y63" s="326"/>
      <c r="Z63" s="215"/>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c r="BA63" s="215"/>
      <c r="BB63" s="215"/>
      <c r="BC63" s="215"/>
      <c r="BD63" s="215"/>
      <c r="BE63" s="215"/>
      <c r="BF63" s="215"/>
      <c r="BG63" s="215"/>
    </row>
    <row r="64" spans="1:59" s="68" customFormat="1" ht="20.100000000000001" customHeight="1">
      <c r="A64" s="326"/>
      <c r="B64" s="407"/>
      <c r="C64" s="235" t="s">
        <v>92</v>
      </c>
      <c r="D64" s="247">
        <v>0</v>
      </c>
      <c r="E64" s="442"/>
      <c r="G64" s="212"/>
      <c r="Y64" s="326"/>
      <c r="Z64" s="215"/>
      <c r="AA64" s="215"/>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c r="AY64" s="215"/>
      <c r="AZ64" s="215"/>
      <c r="BA64" s="215"/>
      <c r="BB64" s="215"/>
      <c r="BC64" s="215"/>
      <c r="BD64" s="215"/>
      <c r="BE64" s="215"/>
      <c r="BF64" s="215"/>
      <c r="BG64" s="215"/>
    </row>
    <row r="65" spans="1:59" s="68" customFormat="1" ht="20.100000000000001" customHeight="1">
      <c r="A65" s="326"/>
      <c r="B65" s="407"/>
      <c r="C65" s="235" t="s">
        <v>93</v>
      </c>
      <c r="D65" s="247">
        <v>0</v>
      </c>
      <c r="E65" s="442"/>
      <c r="G65" s="212"/>
      <c r="Y65" s="326"/>
      <c r="Z65" s="215"/>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c r="BA65" s="215"/>
      <c r="BB65" s="215"/>
      <c r="BC65" s="215"/>
      <c r="BD65" s="215"/>
      <c r="BE65" s="215"/>
      <c r="BF65" s="215"/>
      <c r="BG65" s="215"/>
    </row>
    <row r="66" spans="1:59" s="68" customFormat="1" ht="20.100000000000001" customHeight="1">
      <c r="A66" s="326"/>
      <c r="B66" s="407"/>
      <c r="C66" s="235" t="s">
        <v>94</v>
      </c>
      <c r="D66" s="247">
        <v>0</v>
      </c>
      <c r="E66" s="442"/>
      <c r="G66" s="212"/>
      <c r="Y66" s="326"/>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5"/>
      <c r="BE66" s="215"/>
      <c r="BF66" s="215"/>
      <c r="BG66" s="215"/>
    </row>
    <row r="67" spans="1:59" s="68" customFormat="1" ht="20.100000000000001" customHeight="1">
      <c r="A67" s="326"/>
      <c r="B67" s="407"/>
      <c r="C67" s="235" t="s">
        <v>95</v>
      </c>
      <c r="D67" s="247">
        <v>0</v>
      </c>
      <c r="E67" s="442"/>
      <c r="G67" s="212"/>
      <c r="Y67" s="326"/>
      <c r="Z67" s="215"/>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215"/>
      <c r="BE67" s="215"/>
      <c r="BF67" s="215"/>
      <c r="BG67" s="215"/>
    </row>
    <row r="68" spans="1:59" s="68" customFormat="1" ht="20.100000000000001" customHeight="1">
      <c r="A68" s="326"/>
      <c r="B68" s="407"/>
      <c r="C68" s="235" t="s">
        <v>96</v>
      </c>
      <c r="D68" s="247">
        <v>0</v>
      </c>
      <c r="E68" s="442"/>
      <c r="G68" s="212"/>
      <c r="Y68" s="326"/>
      <c r="Z68" s="215"/>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c r="BA68" s="215"/>
      <c r="BB68" s="215"/>
      <c r="BC68" s="215"/>
      <c r="BD68" s="215"/>
      <c r="BE68" s="215"/>
      <c r="BF68" s="215"/>
      <c r="BG68" s="215"/>
    </row>
    <row r="69" spans="1:59" s="68" customFormat="1" ht="20.100000000000001" customHeight="1">
      <c r="A69" s="326"/>
      <c r="B69" s="407"/>
      <c r="C69" s="235" t="s">
        <v>97</v>
      </c>
      <c r="D69" s="247">
        <v>0</v>
      </c>
      <c r="E69" s="442"/>
      <c r="G69" s="212"/>
      <c r="Y69" s="326"/>
      <c r="Z69" s="215"/>
      <c r="AA69" s="215"/>
      <c r="AB69" s="215"/>
      <c r="AC69" s="215"/>
      <c r="AD69" s="215"/>
      <c r="AE69" s="215"/>
      <c r="AF69" s="215"/>
      <c r="AG69" s="215"/>
      <c r="AH69" s="215"/>
      <c r="AI69" s="215"/>
      <c r="AJ69" s="215"/>
      <c r="AK69" s="215"/>
      <c r="AL69" s="215"/>
      <c r="AM69" s="215"/>
      <c r="AN69" s="215"/>
      <c r="AO69" s="215"/>
      <c r="AP69" s="215"/>
      <c r="AQ69" s="215"/>
      <c r="AR69" s="215"/>
      <c r="AS69" s="215"/>
      <c r="AT69" s="215"/>
      <c r="AU69" s="215"/>
      <c r="AV69" s="215"/>
      <c r="AW69" s="215"/>
      <c r="AX69" s="215"/>
      <c r="AY69" s="215"/>
      <c r="AZ69" s="215"/>
      <c r="BA69" s="215"/>
      <c r="BB69" s="215"/>
      <c r="BC69" s="215"/>
      <c r="BD69" s="215"/>
      <c r="BE69" s="215"/>
      <c r="BF69" s="215"/>
      <c r="BG69" s="215"/>
    </row>
    <row r="70" spans="1:59" s="68" customFormat="1" ht="20.100000000000001" customHeight="1">
      <c r="A70" s="326"/>
      <c r="B70" s="407"/>
      <c r="C70" s="237" t="s">
        <v>98</v>
      </c>
      <c r="D70" s="248">
        <v>0</v>
      </c>
      <c r="E70" s="442"/>
      <c r="G70" s="212"/>
      <c r="Y70" s="326"/>
      <c r="Z70" s="215"/>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215"/>
      <c r="BE70" s="215"/>
      <c r="BF70" s="215"/>
      <c r="BG70" s="215"/>
    </row>
    <row r="71" spans="1:59" s="68" customFormat="1" ht="20.100000000000001" customHeight="1">
      <c r="A71" s="326"/>
      <c r="B71" s="407"/>
      <c r="C71" s="236" t="s">
        <v>202</v>
      </c>
      <c r="D71" s="249">
        <f>SUM(D60:D70)</f>
        <v>0</v>
      </c>
      <c r="E71" s="442"/>
      <c r="G71" s="212"/>
      <c r="Y71" s="326"/>
      <c r="Z71" s="215"/>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c r="BA71" s="215"/>
      <c r="BB71" s="215"/>
      <c r="BC71" s="215"/>
      <c r="BD71" s="215"/>
      <c r="BE71" s="215"/>
      <c r="BF71" s="215"/>
      <c r="BG71" s="215"/>
    </row>
    <row r="72" spans="1:59" s="68" customFormat="1" ht="20.100000000000001" customHeight="1">
      <c r="A72" s="326"/>
      <c r="B72" s="406" t="s">
        <v>203</v>
      </c>
      <c r="C72" s="235" t="s">
        <v>204</v>
      </c>
      <c r="D72" s="284">
        <v>0</v>
      </c>
      <c r="E72" s="402"/>
      <c r="G72" s="212"/>
      <c r="Y72" s="326"/>
      <c r="Z72" s="215"/>
      <c r="AA72" s="215"/>
      <c r="AB72" s="215"/>
      <c r="AC72" s="215"/>
      <c r="AD72" s="215"/>
      <c r="AE72" s="215"/>
      <c r="AF72" s="215"/>
      <c r="AG72" s="215"/>
      <c r="AH72" s="215"/>
      <c r="AI72" s="215"/>
      <c r="AJ72" s="215"/>
      <c r="AK72" s="215"/>
      <c r="AL72" s="215"/>
      <c r="AM72" s="215"/>
      <c r="AN72" s="215"/>
      <c r="AO72" s="215"/>
      <c r="AP72" s="215"/>
      <c r="AQ72" s="215"/>
      <c r="AR72" s="215"/>
      <c r="AS72" s="215"/>
      <c r="AT72" s="215"/>
      <c r="AU72" s="215"/>
      <c r="AV72" s="215"/>
      <c r="AW72" s="215"/>
      <c r="AX72" s="215"/>
      <c r="AY72" s="215"/>
      <c r="AZ72" s="215"/>
      <c r="BA72" s="215"/>
      <c r="BB72" s="215"/>
      <c r="BC72" s="215"/>
      <c r="BD72" s="215"/>
      <c r="BE72" s="215"/>
      <c r="BF72" s="215"/>
      <c r="BG72" s="215"/>
    </row>
    <row r="73" spans="1:59" s="68" customFormat="1" ht="20.100000000000001" customHeight="1">
      <c r="A73" s="326"/>
      <c r="B73" s="408"/>
      <c r="C73" s="286" t="s">
        <v>101</v>
      </c>
      <c r="D73" s="285">
        <v>0</v>
      </c>
      <c r="E73" s="403"/>
      <c r="G73" s="212"/>
      <c r="Y73" s="326"/>
      <c r="Z73" s="215"/>
      <c r="AA73" s="215"/>
      <c r="AB73" s="215"/>
      <c r="AC73" s="215"/>
      <c r="AD73" s="215"/>
      <c r="AE73" s="215"/>
      <c r="AF73" s="215"/>
      <c r="AG73" s="215"/>
      <c r="AH73" s="215"/>
      <c r="AI73" s="215"/>
      <c r="AJ73" s="215"/>
      <c r="AK73" s="215"/>
      <c r="AL73" s="215"/>
      <c r="AM73" s="215"/>
      <c r="AN73" s="215"/>
      <c r="AO73" s="215"/>
      <c r="AP73" s="215"/>
      <c r="AQ73" s="215"/>
      <c r="AR73" s="215"/>
      <c r="AS73" s="215"/>
      <c r="AT73" s="215"/>
      <c r="AU73" s="215"/>
      <c r="AV73" s="215"/>
      <c r="AW73" s="215"/>
      <c r="AX73" s="215"/>
      <c r="AY73" s="215"/>
      <c r="AZ73" s="215"/>
      <c r="BA73" s="215"/>
      <c r="BB73" s="215"/>
      <c r="BC73" s="215"/>
      <c r="BD73" s="215"/>
      <c r="BE73" s="215"/>
      <c r="BF73" s="215"/>
      <c r="BG73" s="215"/>
    </row>
    <row r="74" spans="1:59" s="68" customFormat="1" ht="20.100000000000001" customHeight="1">
      <c r="A74" s="326"/>
      <c r="B74" s="407"/>
      <c r="C74" s="235" t="s">
        <v>88</v>
      </c>
      <c r="D74" s="247">
        <v>0</v>
      </c>
      <c r="E74" s="403"/>
      <c r="G74" s="212"/>
      <c r="Y74" s="326"/>
      <c r="Z74" s="215"/>
      <c r="AA74" s="215"/>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c r="BA74" s="215"/>
      <c r="BB74" s="215"/>
      <c r="BC74" s="215"/>
      <c r="BD74" s="215"/>
      <c r="BE74" s="215"/>
      <c r="BF74" s="215"/>
      <c r="BG74" s="215"/>
    </row>
    <row r="75" spans="1:59" s="68" customFormat="1" ht="20.100000000000001" customHeight="1">
      <c r="A75" s="326"/>
      <c r="B75" s="407"/>
      <c r="C75" s="235" t="s">
        <v>205</v>
      </c>
      <c r="D75" s="247">
        <v>0</v>
      </c>
      <c r="E75" s="403"/>
      <c r="G75" s="212"/>
      <c r="Y75" s="326"/>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15"/>
      <c r="BD75" s="215"/>
      <c r="BE75" s="215"/>
      <c r="BF75" s="215"/>
      <c r="BG75" s="215"/>
    </row>
    <row r="76" spans="1:59" s="68" customFormat="1" ht="20.100000000000001" customHeight="1">
      <c r="A76" s="326"/>
      <c r="B76" s="407"/>
      <c r="C76" s="235" t="s">
        <v>201</v>
      </c>
      <c r="D76" s="247">
        <v>0</v>
      </c>
      <c r="E76" s="403"/>
      <c r="G76" s="212"/>
      <c r="Y76" s="326"/>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215"/>
      <c r="BE76" s="215"/>
      <c r="BF76" s="215"/>
      <c r="BG76" s="215"/>
    </row>
    <row r="77" spans="1:59" s="68" customFormat="1" ht="20.100000000000001" customHeight="1">
      <c r="A77" s="326"/>
      <c r="B77" s="407"/>
      <c r="C77" s="235" t="s">
        <v>90</v>
      </c>
      <c r="D77" s="247">
        <v>0</v>
      </c>
      <c r="E77" s="403"/>
      <c r="G77" s="212"/>
      <c r="Y77" s="326"/>
      <c r="Z77" s="215"/>
      <c r="AA77" s="215"/>
      <c r="AB77" s="215"/>
      <c r="AC77" s="215"/>
      <c r="AD77" s="215"/>
      <c r="AE77" s="215"/>
      <c r="AF77" s="215"/>
      <c r="AG77" s="215"/>
      <c r="AH77" s="215"/>
      <c r="AI77" s="215"/>
      <c r="AJ77" s="215"/>
      <c r="AK77" s="215"/>
      <c r="AL77" s="215"/>
      <c r="AM77" s="215"/>
      <c r="AN77" s="215"/>
      <c r="AO77" s="215"/>
      <c r="AP77" s="215"/>
      <c r="AQ77" s="215"/>
      <c r="AR77" s="215"/>
      <c r="AS77" s="215"/>
      <c r="AT77" s="215"/>
      <c r="AU77" s="215"/>
      <c r="AV77" s="215"/>
      <c r="AW77" s="215"/>
      <c r="AX77" s="215"/>
      <c r="AY77" s="215"/>
      <c r="AZ77" s="215"/>
      <c r="BA77" s="215"/>
      <c r="BB77" s="215"/>
      <c r="BC77" s="215"/>
      <c r="BD77" s="215"/>
      <c r="BE77" s="215"/>
      <c r="BF77" s="215"/>
      <c r="BG77" s="215"/>
    </row>
    <row r="78" spans="1:59" s="68" customFormat="1" ht="20.100000000000001" customHeight="1">
      <c r="A78" s="326"/>
      <c r="B78" s="407"/>
      <c r="C78" s="235" t="s">
        <v>91</v>
      </c>
      <c r="D78" s="247">
        <v>0</v>
      </c>
      <c r="E78" s="403"/>
      <c r="G78" s="212"/>
      <c r="Y78" s="326"/>
      <c r="Z78" s="215"/>
      <c r="AA78" s="215"/>
      <c r="AB78" s="215"/>
      <c r="AC78" s="215"/>
      <c r="AD78" s="215"/>
      <c r="AE78" s="215"/>
      <c r="AF78" s="215"/>
      <c r="AG78" s="215"/>
      <c r="AH78" s="215"/>
      <c r="AI78" s="215"/>
      <c r="AJ78" s="215"/>
      <c r="AK78" s="215"/>
      <c r="AL78" s="215"/>
      <c r="AM78" s="215"/>
      <c r="AN78" s="215"/>
      <c r="AO78" s="215"/>
      <c r="AP78" s="215"/>
      <c r="AQ78" s="215"/>
      <c r="AR78" s="215"/>
      <c r="AS78" s="215"/>
      <c r="AT78" s="215"/>
      <c r="AU78" s="215"/>
      <c r="AV78" s="215"/>
      <c r="AW78" s="215"/>
      <c r="AX78" s="215"/>
      <c r="AY78" s="215"/>
      <c r="AZ78" s="215"/>
      <c r="BA78" s="215"/>
      <c r="BB78" s="215"/>
      <c r="BC78" s="215"/>
      <c r="BD78" s="215"/>
      <c r="BE78" s="215"/>
      <c r="BF78" s="215"/>
      <c r="BG78" s="215"/>
    </row>
    <row r="79" spans="1:59" s="68" customFormat="1" ht="20.100000000000001" customHeight="1">
      <c r="A79" s="326"/>
      <c r="B79" s="407"/>
      <c r="C79" s="235" t="s">
        <v>92</v>
      </c>
      <c r="D79" s="247">
        <v>0</v>
      </c>
      <c r="E79" s="403"/>
      <c r="G79" s="212"/>
      <c r="Y79" s="326"/>
      <c r="Z79" s="215"/>
      <c r="AA79" s="215"/>
      <c r="AB79" s="215"/>
      <c r="AC79" s="215"/>
      <c r="AD79" s="215"/>
      <c r="AE79" s="215"/>
      <c r="AF79" s="215"/>
      <c r="AG79" s="215"/>
      <c r="AH79" s="215"/>
      <c r="AI79" s="215"/>
      <c r="AJ79" s="215"/>
      <c r="AK79" s="215"/>
      <c r="AL79" s="215"/>
      <c r="AM79" s="215"/>
      <c r="AN79" s="215"/>
      <c r="AO79" s="215"/>
      <c r="AP79" s="215"/>
      <c r="AQ79" s="215"/>
      <c r="AR79" s="215"/>
      <c r="AS79" s="215"/>
      <c r="AT79" s="215"/>
      <c r="AU79" s="215"/>
      <c r="AV79" s="215"/>
      <c r="AW79" s="215"/>
      <c r="AX79" s="215"/>
      <c r="AY79" s="215"/>
      <c r="AZ79" s="215"/>
      <c r="BA79" s="215"/>
      <c r="BB79" s="215"/>
      <c r="BC79" s="215"/>
      <c r="BD79" s="215"/>
      <c r="BE79" s="215"/>
      <c r="BF79" s="215"/>
      <c r="BG79" s="215"/>
    </row>
    <row r="80" spans="1:59" s="68" customFormat="1" ht="20.100000000000001" customHeight="1">
      <c r="A80" s="326"/>
      <c r="B80" s="407"/>
      <c r="C80" s="235" t="s">
        <v>93</v>
      </c>
      <c r="D80" s="247">
        <v>0</v>
      </c>
      <c r="E80" s="403"/>
      <c r="G80" s="212"/>
      <c r="Y80" s="326"/>
      <c r="Z80" s="215"/>
      <c r="AA80" s="215"/>
      <c r="AB80" s="215"/>
      <c r="AC80" s="215"/>
      <c r="AD80" s="215"/>
      <c r="AE80" s="215"/>
      <c r="AF80" s="215"/>
      <c r="AG80" s="215"/>
      <c r="AH80" s="215"/>
      <c r="AI80" s="215"/>
      <c r="AJ80" s="215"/>
      <c r="AK80" s="215"/>
      <c r="AL80" s="215"/>
      <c r="AM80" s="215"/>
      <c r="AN80" s="215"/>
      <c r="AO80" s="215"/>
      <c r="AP80" s="215"/>
      <c r="AQ80" s="215"/>
      <c r="AR80" s="215"/>
      <c r="AS80" s="215"/>
      <c r="AT80" s="215"/>
      <c r="AU80" s="215"/>
      <c r="AV80" s="215"/>
      <c r="AW80" s="215"/>
      <c r="AX80" s="215"/>
      <c r="AY80" s="215"/>
      <c r="AZ80" s="215"/>
      <c r="BA80" s="215"/>
      <c r="BB80" s="215"/>
      <c r="BC80" s="215"/>
      <c r="BD80" s="215"/>
      <c r="BE80" s="215"/>
      <c r="BF80" s="215"/>
      <c r="BG80" s="215"/>
    </row>
    <row r="81" spans="1:59" s="68" customFormat="1" ht="20.100000000000001" customHeight="1">
      <c r="A81" s="326"/>
      <c r="B81" s="407"/>
      <c r="C81" s="235" t="s">
        <v>94</v>
      </c>
      <c r="D81" s="247">
        <v>0</v>
      </c>
      <c r="E81" s="403"/>
      <c r="G81" s="212"/>
      <c r="Y81" s="326"/>
      <c r="Z81" s="215"/>
      <c r="AA81" s="215"/>
      <c r="AB81" s="215"/>
      <c r="AC81" s="215"/>
      <c r="AD81" s="215"/>
      <c r="AE81" s="215"/>
      <c r="AF81" s="215"/>
      <c r="AG81" s="215"/>
      <c r="AH81" s="215"/>
      <c r="AI81" s="215"/>
      <c r="AJ81" s="215"/>
      <c r="AK81" s="215"/>
      <c r="AL81" s="215"/>
      <c r="AM81" s="215"/>
      <c r="AN81" s="215"/>
      <c r="AO81" s="215"/>
      <c r="AP81" s="215"/>
      <c r="AQ81" s="215"/>
      <c r="AR81" s="215"/>
      <c r="AS81" s="215"/>
      <c r="AT81" s="215"/>
      <c r="AU81" s="215"/>
      <c r="AV81" s="215"/>
      <c r="AW81" s="215"/>
      <c r="AX81" s="215"/>
      <c r="AY81" s="215"/>
      <c r="AZ81" s="215"/>
      <c r="BA81" s="215"/>
      <c r="BB81" s="215"/>
      <c r="BC81" s="215"/>
      <c r="BD81" s="215"/>
      <c r="BE81" s="215"/>
      <c r="BF81" s="215"/>
      <c r="BG81" s="215"/>
    </row>
    <row r="82" spans="1:59" s="68" customFormat="1" ht="20.100000000000001" customHeight="1">
      <c r="A82" s="326"/>
      <c r="B82" s="407"/>
      <c r="C82" s="235" t="s">
        <v>95</v>
      </c>
      <c r="D82" s="247">
        <v>0</v>
      </c>
      <c r="E82" s="403"/>
      <c r="G82" s="212"/>
      <c r="Y82" s="326"/>
      <c r="Z82" s="215"/>
      <c r="AA82" s="215"/>
      <c r="AB82" s="215"/>
      <c r="AC82" s="215"/>
      <c r="AD82" s="215"/>
      <c r="AE82" s="215"/>
      <c r="AF82" s="215"/>
      <c r="AG82" s="215"/>
      <c r="AH82" s="215"/>
      <c r="AI82" s="215"/>
      <c r="AJ82" s="215"/>
      <c r="AK82" s="215"/>
      <c r="AL82" s="215"/>
      <c r="AM82" s="215"/>
      <c r="AN82" s="215"/>
      <c r="AO82" s="215"/>
      <c r="AP82" s="215"/>
      <c r="AQ82" s="215"/>
      <c r="AR82" s="215"/>
      <c r="AS82" s="215"/>
      <c r="AT82" s="215"/>
      <c r="AU82" s="215"/>
      <c r="AV82" s="215"/>
      <c r="AW82" s="215"/>
      <c r="AX82" s="215"/>
      <c r="AY82" s="215"/>
      <c r="AZ82" s="215"/>
      <c r="BA82" s="215"/>
      <c r="BB82" s="215"/>
      <c r="BC82" s="215"/>
      <c r="BD82" s="215"/>
      <c r="BE82" s="215"/>
      <c r="BF82" s="215"/>
      <c r="BG82" s="215"/>
    </row>
    <row r="83" spans="1:59" s="68" customFormat="1" ht="20.100000000000001" customHeight="1">
      <c r="A83" s="326"/>
      <c r="B83" s="407"/>
      <c r="C83" s="235" t="s">
        <v>96</v>
      </c>
      <c r="D83" s="247">
        <v>0</v>
      </c>
      <c r="E83" s="403"/>
      <c r="G83" s="212"/>
      <c r="Y83" s="326"/>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5"/>
      <c r="AZ83" s="215"/>
      <c r="BA83" s="215"/>
      <c r="BB83" s="215"/>
      <c r="BC83" s="215"/>
      <c r="BD83" s="215"/>
      <c r="BE83" s="215"/>
      <c r="BF83" s="215"/>
      <c r="BG83" s="215"/>
    </row>
    <row r="84" spans="1:59" s="68" customFormat="1" ht="20.100000000000001" customHeight="1">
      <c r="A84" s="326"/>
      <c r="B84" s="407"/>
      <c r="C84" s="235" t="s">
        <v>97</v>
      </c>
      <c r="D84" s="247">
        <v>0</v>
      </c>
      <c r="E84" s="403"/>
      <c r="G84" s="212"/>
      <c r="Y84" s="326"/>
      <c r="Z84" s="215"/>
      <c r="AA84" s="215"/>
      <c r="AB84" s="215"/>
      <c r="AC84" s="215"/>
      <c r="AD84" s="215"/>
      <c r="AE84" s="215"/>
      <c r="AF84" s="215"/>
      <c r="AG84" s="215"/>
      <c r="AH84" s="215"/>
      <c r="AI84" s="215"/>
      <c r="AJ84" s="215"/>
      <c r="AK84" s="215"/>
      <c r="AL84" s="215"/>
      <c r="AM84" s="215"/>
      <c r="AN84" s="215"/>
      <c r="AO84" s="215"/>
      <c r="AP84" s="215"/>
      <c r="AQ84" s="215"/>
      <c r="AR84" s="215"/>
      <c r="AS84" s="215"/>
      <c r="AT84" s="215"/>
      <c r="AU84" s="215"/>
      <c r="AV84" s="215"/>
      <c r="AW84" s="215"/>
      <c r="AX84" s="215"/>
      <c r="AY84" s="215"/>
      <c r="AZ84" s="215"/>
      <c r="BA84" s="215"/>
      <c r="BB84" s="215"/>
      <c r="BC84" s="215"/>
      <c r="BD84" s="215"/>
      <c r="BE84" s="215"/>
      <c r="BF84" s="215"/>
      <c r="BG84" s="215"/>
    </row>
    <row r="85" spans="1:59" s="68" customFormat="1" ht="20.100000000000001" customHeight="1">
      <c r="A85" s="326"/>
      <c r="B85" s="407"/>
      <c r="C85" s="237" t="s">
        <v>98</v>
      </c>
      <c r="D85" s="248">
        <v>0</v>
      </c>
      <c r="E85" s="403"/>
      <c r="G85" s="212"/>
      <c r="Y85" s="326"/>
      <c r="Z85" s="215"/>
      <c r="AA85" s="215"/>
      <c r="AB85" s="215"/>
      <c r="AC85" s="215"/>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5"/>
      <c r="AZ85" s="215"/>
      <c r="BA85" s="215"/>
      <c r="BB85" s="215"/>
      <c r="BC85" s="215"/>
      <c r="BD85" s="215"/>
      <c r="BE85" s="215"/>
      <c r="BF85" s="215"/>
      <c r="BG85" s="215"/>
    </row>
    <row r="86" spans="1:59" s="68" customFormat="1" ht="20.100000000000001" customHeight="1">
      <c r="A86" s="326"/>
      <c r="B86" s="407"/>
      <c r="C86" s="236" t="s">
        <v>202</v>
      </c>
      <c r="D86" s="249">
        <f>SUM(D72:D85)</f>
        <v>0</v>
      </c>
      <c r="E86" s="404"/>
      <c r="G86" s="212"/>
      <c r="Y86" s="326"/>
      <c r="Z86" s="215"/>
      <c r="AA86" s="215"/>
      <c r="AB86" s="215"/>
      <c r="AC86" s="215"/>
      <c r="AD86" s="215"/>
      <c r="AE86" s="215"/>
      <c r="AF86" s="215"/>
      <c r="AG86" s="215"/>
      <c r="AH86" s="215"/>
      <c r="AI86" s="215"/>
      <c r="AJ86" s="215"/>
      <c r="AK86" s="215"/>
      <c r="AL86" s="215"/>
      <c r="AM86" s="215"/>
      <c r="AN86" s="215"/>
      <c r="AO86" s="215"/>
      <c r="AP86" s="215"/>
      <c r="AQ86" s="215"/>
      <c r="AR86" s="215"/>
      <c r="AS86" s="215"/>
      <c r="AT86" s="215"/>
      <c r="AU86" s="215"/>
      <c r="AV86" s="215"/>
      <c r="AW86" s="215"/>
      <c r="AX86" s="215"/>
      <c r="AY86" s="215"/>
      <c r="AZ86" s="215"/>
      <c r="BA86" s="215"/>
      <c r="BB86" s="215"/>
      <c r="BC86" s="215"/>
      <c r="BD86" s="215"/>
      <c r="BE86" s="215"/>
      <c r="BF86" s="215"/>
      <c r="BG86" s="215"/>
    </row>
    <row r="87" spans="1:59" s="68" customFormat="1" ht="87">
      <c r="A87" s="326"/>
      <c r="B87" s="321" t="s">
        <v>206</v>
      </c>
      <c r="C87" s="443"/>
      <c r="D87" s="444"/>
      <c r="E87" s="251"/>
      <c r="G87" s="212"/>
      <c r="Y87" s="326"/>
      <c r="Z87" s="215"/>
      <c r="AA87" s="215"/>
      <c r="AB87" s="215"/>
      <c r="AC87" s="215"/>
      <c r="AD87" s="215"/>
      <c r="AE87" s="215"/>
      <c r="AF87" s="215"/>
      <c r="AG87" s="215"/>
      <c r="AH87" s="215"/>
      <c r="AI87" s="215"/>
      <c r="AJ87" s="215"/>
      <c r="AK87" s="215"/>
      <c r="AL87" s="215"/>
      <c r="AM87" s="215"/>
      <c r="AN87" s="215"/>
      <c r="AO87" s="215"/>
      <c r="AP87" s="215"/>
      <c r="AQ87" s="215"/>
      <c r="AR87" s="215"/>
      <c r="AS87" s="215"/>
      <c r="AT87" s="215"/>
      <c r="AU87" s="215"/>
      <c r="AV87" s="215"/>
      <c r="AW87" s="215"/>
      <c r="AX87" s="215"/>
      <c r="AY87" s="215"/>
      <c r="AZ87" s="215"/>
      <c r="BA87" s="215"/>
      <c r="BB87" s="215"/>
      <c r="BC87" s="215"/>
      <c r="BD87" s="215"/>
      <c r="BE87" s="215"/>
      <c r="BF87" s="215"/>
      <c r="BG87" s="215"/>
    </row>
    <row r="88" spans="1:59" s="68" customFormat="1" ht="57.95">
      <c r="A88" s="326"/>
      <c r="B88" s="381" t="s">
        <v>207</v>
      </c>
      <c r="C88" s="426"/>
      <c r="D88" s="427"/>
      <c r="E88" s="251"/>
      <c r="G88" s="212"/>
      <c r="Y88" s="326"/>
      <c r="Z88" s="215"/>
      <c r="AA88" s="215"/>
      <c r="AB88" s="215"/>
      <c r="AC88" s="215"/>
      <c r="AD88" s="215"/>
      <c r="AE88" s="215"/>
      <c r="AF88" s="215"/>
      <c r="AG88" s="215"/>
      <c r="AH88" s="215"/>
      <c r="AI88" s="215"/>
      <c r="AJ88" s="215"/>
      <c r="AK88" s="215"/>
      <c r="AL88" s="215"/>
      <c r="AM88" s="215"/>
      <c r="AN88" s="215"/>
      <c r="AO88" s="215"/>
      <c r="AP88" s="215"/>
      <c r="AQ88" s="215"/>
      <c r="AR88" s="215"/>
      <c r="AS88" s="215"/>
      <c r="AT88" s="215"/>
      <c r="AU88" s="215"/>
      <c r="AV88" s="215"/>
      <c r="AW88" s="215"/>
      <c r="AX88" s="215"/>
      <c r="AY88" s="215"/>
      <c r="AZ88" s="215"/>
      <c r="BA88" s="215"/>
      <c r="BB88" s="215"/>
      <c r="BC88" s="215"/>
      <c r="BD88" s="215"/>
      <c r="BE88" s="215"/>
      <c r="BF88" s="215"/>
      <c r="BG88" s="215"/>
    </row>
    <row r="89" spans="1:59" s="68" customFormat="1" ht="85.5" customHeight="1">
      <c r="A89" s="326"/>
      <c r="B89" s="322" t="s">
        <v>208</v>
      </c>
      <c r="C89" s="398"/>
      <c r="D89" s="399"/>
      <c r="E89" s="251"/>
      <c r="G89" s="212"/>
      <c r="Y89" s="326"/>
      <c r="Z89" s="215"/>
      <c r="AA89" s="215"/>
      <c r="AB89" s="215"/>
      <c r="AC89" s="215"/>
      <c r="AD89" s="215"/>
      <c r="AE89" s="215"/>
      <c r="AF89" s="215"/>
      <c r="AG89" s="215"/>
      <c r="AH89" s="215"/>
      <c r="AI89" s="215"/>
      <c r="AJ89" s="215"/>
      <c r="AK89" s="215"/>
      <c r="AL89" s="215"/>
      <c r="AM89" s="215"/>
      <c r="AN89" s="215"/>
      <c r="AO89" s="215"/>
      <c r="AP89" s="215"/>
      <c r="AQ89" s="215"/>
      <c r="AR89" s="215"/>
      <c r="AS89" s="215"/>
      <c r="AT89" s="215"/>
      <c r="AU89" s="215"/>
      <c r="AV89" s="215"/>
      <c r="AW89" s="215"/>
      <c r="AX89" s="215"/>
      <c r="AY89" s="215"/>
      <c r="AZ89" s="215"/>
      <c r="BA89" s="215"/>
      <c r="BB89" s="215"/>
      <c r="BC89" s="215"/>
      <c r="BD89" s="215"/>
      <c r="BE89" s="215"/>
      <c r="BF89" s="215"/>
      <c r="BG89" s="215"/>
    </row>
    <row r="90" spans="1:59" s="68" customFormat="1" ht="10.5" customHeight="1" thickBot="1">
      <c r="A90" s="325"/>
      <c r="B90"/>
      <c r="C90" s="203"/>
      <c r="D90" s="203"/>
      <c r="E90" s="203"/>
      <c r="G90" s="166"/>
      <c r="H90"/>
      <c r="I90"/>
      <c r="J90"/>
      <c r="K90"/>
      <c r="L90"/>
      <c r="M90"/>
      <c r="N90"/>
      <c r="O90"/>
      <c r="P90"/>
      <c r="Q90"/>
      <c r="R90"/>
      <c r="S90"/>
      <c r="T90"/>
      <c r="Y90" s="326"/>
      <c r="Z90" s="215"/>
      <c r="AA90" s="215"/>
      <c r="AB90" s="215"/>
      <c r="AC90" s="215"/>
      <c r="AD90" s="215"/>
      <c r="AE90" s="215"/>
      <c r="AF90" s="215"/>
      <c r="AG90" s="215"/>
      <c r="AH90" s="215"/>
      <c r="AI90" s="215"/>
      <c r="AJ90" s="215"/>
      <c r="AK90" s="215"/>
      <c r="AL90" s="215"/>
      <c r="AM90" s="215"/>
      <c r="AN90" s="215"/>
      <c r="AO90" s="215"/>
      <c r="AP90" s="215"/>
      <c r="AQ90" s="215"/>
      <c r="AR90" s="215"/>
      <c r="AS90" s="215"/>
      <c r="AT90" s="215"/>
      <c r="AU90" s="215"/>
      <c r="AV90" s="215"/>
      <c r="AW90" s="215"/>
      <c r="AX90" s="215"/>
      <c r="AY90" s="215"/>
      <c r="AZ90" s="215"/>
      <c r="BA90" s="215"/>
      <c r="BB90" s="215"/>
      <c r="BC90" s="215"/>
      <c r="BD90" s="215"/>
      <c r="BE90" s="215"/>
      <c r="BF90" s="215"/>
      <c r="BG90" s="215"/>
    </row>
    <row r="91" spans="1:59" ht="18.600000000000001" customHeight="1">
      <c r="A91" s="325"/>
      <c r="B91" s="355" t="s">
        <v>209</v>
      </c>
      <c r="C91" s="356"/>
      <c r="D91" s="357"/>
      <c r="E91" s="358" t="s">
        <v>210</v>
      </c>
      <c r="G91" s="166"/>
      <c r="Y91" s="325"/>
      <c r="Z91" s="213"/>
      <c r="AA91" s="213"/>
      <c r="AB91" s="213"/>
      <c r="AC91" s="213"/>
      <c r="AD91" s="213"/>
      <c r="AE91" s="213"/>
      <c r="AF91" s="213"/>
      <c r="AG91" s="213"/>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row>
    <row r="92" spans="1:59" ht="144.75" customHeight="1">
      <c r="A92" s="326"/>
      <c r="B92" s="387" t="s">
        <v>211</v>
      </c>
      <c r="C92" s="437"/>
      <c r="D92" s="438"/>
      <c r="E92" s="250"/>
      <c r="G92" s="212"/>
      <c r="H92" s="68"/>
      <c r="I92" s="68"/>
      <c r="J92" s="68"/>
      <c r="K92" s="68"/>
      <c r="L92" s="68"/>
      <c r="M92" s="68"/>
      <c r="N92" s="68"/>
      <c r="O92" s="68"/>
      <c r="P92" s="68"/>
      <c r="Q92" s="68"/>
      <c r="R92" s="68"/>
      <c r="S92" s="68"/>
      <c r="T92" s="68"/>
      <c r="Y92" s="325"/>
      <c r="Z92" s="213"/>
      <c r="AA92" s="213"/>
      <c r="AB92" s="213"/>
      <c r="AC92" s="213"/>
      <c r="AD92" s="213"/>
      <c r="AE92" s="213"/>
      <c r="AF92" s="213"/>
      <c r="AG92" s="213"/>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row>
    <row r="93" spans="1:59" s="68" customFormat="1" ht="63.6" customHeight="1" thickBot="1">
      <c r="A93" s="326"/>
      <c r="B93" s="380" t="s">
        <v>212</v>
      </c>
      <c r="C93" s="439"/>
      <c r="D93" s="440"/>
      <c r="E93" s="253"/>
      <c r="G93" s="212"/>
      <c r="Y93" s="326"/>
      <c r="Z93" s="215"/>
      <c r="AA93" s="215"/>
      <c r="AB93" s="215"/>
      <c r="AC93" s="215"/>
      <c r="AD93" s="215"/>
      <c r="AE93" s="215"/>
      <c r="AF93" s="215"/>
      <c r="AG93" s="215"/>
      <c r="AH93" s="215"/>
      <c r="AI93" s="215"/>
      <c r="AJ93" s="215"/>
      <c r="AK93" s="215"/>
      <c r="AL93" s="215"/>
      <c r="AM93" s="215"/>
      <c r="AN93" s="215"/>
      <c r="AO93" s="215"/>
      <c r="AP93" s="215"/>
      <c r="AQ93" s="215"/>
      <c r="AR93" s="215"/>
      <c r="AS93" s="215"/>
      <c r="AT93" s="215"/>
      <c r="AU93" s="215"/>
      <c r="AV93" s="215"/>
      <c r="AW93" s="215"/>
      <c r="AX93" s="215"/>
      <c r="AY93" s="215"/>
      <c r="AZ93" s="215"/>
      <c r="BA93" s="215"/>
      <c r="BB93" s="215"/>
      <c r="BC93" s="215"/>
      <c r="BD93" s="215"/>
      <c r="BE93" s="215"/>
      <c r="BF93" s="215"/>
      <c r="BG93" s="215"/>
    </row>
    <row r="94" spans="1:59" s="68" customFormat="1" ht="10.5" customHeight="1" thickBot="1">
      <c r="A94" s="325"/>
      <c r="B94" s="217"/>
      <c r="C94" s="203"/>
      <c r="D94" s="203"/>
      <c r="E94" s="203"/>
      <c r="G94" s="166"/>
      <c r="H94"/>
      <c r="I94"/>
      <c r="J94"/>
      <c r="K94"/>
      <c r="L94"/>
      <c r="M94"/>
      <c r="N94"/>
      <c r="O94"/>
      <c r="P94"/>
      <c r="Q94"/>
      <c r="R94"/>
      <c r="S94"/>
      <c r="T94"/>
      <c r="Y94" s="326"/>
      <c r="Z94" s="215"/>
      <c r="AA94" s="215"/>
      <c r="AB94" s="215"/>
      <c r="AC94" s="215"/>
      <c r="AD94" s="215"/>
      <c r="AE94" s="215"/>
      <c r="AF94" s="215"/>
      <c r="AG94" s="215"/>
      <c r="AH94" s="215"/>
      <c r="AI94" s="215"/>
      <c r="AJ94" s="215"/>
      <c r="AK94" s="215"/>
      <c r="AL94" s="215"/>
      <c r="AM94" s="215"/>
      <c r="AN94" s="215"/>
      <c r="AO94" s="215"/>
      <c r="AP94" s="215"/>
      <c r="AQ94" s="215"/>
      <c r="AR94" s="215"/>
      <c r="AS94" s="215"/>
      <c r="AT94" s="215"/>
      <c r="AU94" s="215"/>
      <c r="AV94" s="215"/>
      <c r="AW94" s="215"/>
      <c r="AX94" s="215"/>
      <c r="AY94" s="215"/>
      <c r="AZ94" s="215"/>
      <c r="BA94" s="215"/>
      <c r="BB94" s="215"/>
      <c r="BC94" s="215"/>
      <c r="BD94" s="215"/>
      <c r="BE94" s="215"/>
      <c r="BF94" s="215"/>
      <c r="BG94" s="215"/>
    </row>
    <row r="95" spans="1:59" ht="18.600000000000001" customHeight="1">
      <c r="A95" s="325"/>
      <c r="B95" s="359" t="s">
        <v>76</v>
      </c>
      <c r="C95" s="356"/>
      <c r="D95" s="357"/>
      <c r="E95" s="358" t="s">
        <v>210</v>
      </c>
      <c r="G95" s="166"/>
      <c r="Y95" s="325"/>
      <c r="Z95" s="213"/>
      <c r="AA95" s="213"/>
      <c r="AB95" s="213"/>
      <c r="AC95" s="213"/>
      <c r="AD95" s="213"/>
      <c r="AE95" s="213"/>
      <c r="AF95" s="213"/>
      <c r="AG95" s="213"/>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row>
    <row r="96" spans="1:59" ht="134.1" customHeight="1">
      <c r="A96" s="326"/>
      <c r="B96" s="381" t="s">
        <v>213</v>
      </c>
      <c r="C96" s="426"/>
      <c r="D96" s="427"/>
      <c r="E96" s="250"/>
      <c r="G96" s="166"/>
      <c r="Y96" s="325"/>
      <c r="Z96" s="213"/>
      <c r="AA96" s="213"/>
      <c r="AB96" s="213"/>
      <c r="AC96" s="213"/>
      <c r="AD96" s="213"/>
      <c r="AE96" s="213"/>
      <c r="AF96" s="213"/>
      <c r="AG96" s="213"/>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row>
    <row r="97" spans="1:59" ht="134.1" customHeight="1">
      <c r="A97" s="326"/>
      <c r="B97" s="381" t="s">
        <v>214</v>
      </c>
      <c r="C97" s="445"/>
      <c r="D97" s="446"/>
      <c r="E97" s="250"/>
      <c r="G97" s="212"/>
      <c r="H97" s="68"/>
      <c r="I97" s="68"/>
      <c r="J97" s="68"/>
      <c r="K97" s="68"/>
      <c r="L97" s="68"/>
      <c r="M97" s="68"/>
      <c r="N97" s="68"/>
      <c r="O97" s="68"/>
      <c r="P97" s="68"/>
      <c r="Q97" s="68"/>
      <c r="R97" s="68"/>
      <c r="S97" s="68"/>
      <c r="T97" s="68"/>
      <c r="Y97" s="325"/>
      <c r="Z97" s="213"/>
      <c r="AA97" s="213"/>
      <c r="AB97" s="213"/>
      <c r="AC97" s="213"/>
      <c r="AD97" s="213"/>
      <c r="AE97" s="213"/>
      <c r="AF97" s="213"/>
      <c r="AG97" s="213"/>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row>
    <row r="98" spans="1:59" s="68" customFormat="1" ht="167.45" customHeight="1">
      <c r="A98" s="326"/>
      <c r="B98" s="343" t="s">
        <v>215</v>
      </c>
      <c r="C98" s="426"/>
      <c r="D98" s="427"/>
      <c r="E98" s="296"/>
      <c r="G98" s="212"/>
      <c r="Y98" s="326"/>
      <c r="Z98" s="215"/>
      <c r="AA98" s="215"/>
      <c r="AB98" s="215"/>
      <c r="AC98" s="215"/>
      <c r="AD98" s="215"/>
      <c r="AE98" s="215"/>
      <c r="AF98" s="215"/>
      <c r="AG98" s="215"/>
      <c r="AH98" s="215"/>
      <c r="AI98" s="215"/>
      <c r="AJ98" s="215"/>
      <c r="AK98" s="215"/>
      <c r="AL98" s="215"/>
      <c r="AM98" s="215"/>
      <c r="AN98" s="215"/>
      <c r="AO98" s="215"/>
      <c r="AP98" s="215"/>
      <c r="AQ98" s="215"/>
      <c r="AR98" s="215"/>
      <c r="AS98" s="215"/>
      <c r="AT98" s="215"/>
      <c r="AU98" s="215"/>
      <c r="AV98" s="215"/>
      <c r="AW98" s="215"/>
      <c r="AX98" s="215"/>
      <c r="AY98" s="215"/>
      <c r="AZ98" s="215"/>
      <c r="BA98" s="215"/>
      <c r="BB98" s="215"/>
      <c r="BC98" s="215"/>
      <c r="BD98" s="215"/>
      <c r="BE98" s="215"/>
      <c r="BF98" s="215"/>
      <c r="BG98" s="215"/>
    </row>
    <row r="99" spans="1:59" s="68" customFormat="1" ht="100.5" customHeight="1">
      <c r="A99" s="326"/>
      <c r="B99" s="343" t="s">
        <v>216</v>
      </c>
      <c r="C99" s="426"/>
      <c r="D99" s="427"/>
      <c r="E99" s="250"/>
      <c r="G99" s="212"/>
      <c r="Y99" s="326"/>
      <c r="Z99" s="215"/>
      <c r="AA99" s="215"/>
      <c r="AB99" s="215"/>
      <c r="AC99" s="215"/>
      <c r="AD99" s="215"/>
      <c r="AE99" s="215"/>
      <c r="AF99" s="215"/>
      <c r="AG99" s="215"/>
      <c r="AH99" s="215"/>
      <c r="AI99" s="215"/>
      <c r="AJ99" s="215"/>
      <c r="AK99" s="215"/>
      <c r="AL99" s="215"/>
      <c r="AM99" s="215"/>
      <c r="AN99" s="215"/>
      <c r="AO99" s="215"/>
      <c r="AP99" s="215"/>
      <c r="AQ99" s="215"/>
      <c r="AR99" s="215"/>
      <c r="AS99" s="215"/>
      <c r="AT99" s="215"/>
      <c r="AU99" s="215"/>
      <c r="AV99" s="215"/>
      <c r="AW99" s="215"/>
      <c r="AX99" s="215"/>
      <c r="AY99" s="215"/>
      <c r="AZ99" s="215"/>
      <c r="BA99" s="215"/>
      <c r="BB99" s="215"/>
      <c r="BC99" s="215"/>
      <c r="BD99" s="215"/>
      <c r="BE99" s="215"/>
      <c r="BF99" s="215"/>
      <c r="BG99" s="215"/>
    </row>
    <row r="100" spans="1:59" s="68" customFormat="1" ht="91.5" hidden="1" customHeight="1" thickBot="1">
      <c r="A100" s="326"/>
      <c r="B100" s="297" t="s">
        <v>217</v>
      </c>
      <c r="C100" s="428"/>
      <c r="D100" s="429"/>
      <c r="E100" s="253"/>
      <c r="G100" s="212"/>
      <c r="Y100" s="326"/>
      <c r="Z100" s="215"/>
      <c r="AA100" s="215"/>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5"/>
      <c r="AZ100" s="215"/>
      <c r="BA100" s="215"/>
      <c r="BB100" s="215"/>
      <c r="BC100" s="215"/>
      <c r="BD100" s="215"/>
      <c r="BE100" s="215"/>
      <c r="BF100" s="215"/>
      <c r="BG100" s="215"/>
    </row>
    <row r="101" spans="1:59" s="68" customFormat="1" ht="10.5" customHeight="1" thickBot="1">
      <c r="A101" s="325"/>
      <c r="B101"/>
      <c r="C101" s="203"/>
      <c r="D101" s="203"/>
      <c r="E101" s="203"/>
      <c r="G101" s="166"/>
      <c r="H101"/>
      <c r="I101"/>
      <c r="J101"/>
      <c r="K101"/>
      <c r="L101"/>
      <c r="M101"/>
      <c r="N101"/>
      <c r="O101"/>
      <c r="P101"/>
      <c r="Q101"/>
      <c r="R101"/>
      <c r="S101"/>
      <c r="T101"/>
      <c r="Y101" s="326"/>
      <c r="Z101" s="215"/>
      <c r="AA101" s="215"/>
      <c r="AB101" s="215"/>
      <c r="AC101" s="215"/>
      <c r="AD101" s="215"/>
      <c r="AE101" s="215"/>
      <c r="AF101" s="215"/>
      <c r="AG101" s="215"/>
      <c r="AH101" s="215"/>
      <c r="AI101" s="215"/>
      <c r="AJ101" s="215"/>
      <c r="AK101" s="215"/>
      <c r="AL101" s="215"/>
      <c r="AM101" s="215"/>
      <c r="AN101" s="215"/>
      <c r="AO101" s="215"/>
      <c r="AP101" s="215"/>
      <c r="AQ101" s="215"/>
      <c r="AR101" s="215"/>
      <c r="AS101" s="215"/>
      <c r="AT101" s="215"/>
      <c r="AU101" s="215"/>
      <c r="AV101" s="215"/>
      <c r="AW101" s="215"/>
      <c r="AX101" s="215"/>
      <c r="AY101" s="215"/>
      <c r="AZ101" s="215"/>
      <c r="BA101" s="215"/>
      <c r="BB101" s="215"/>
      <c r="BC101" s="215"/>
      <c r="BD101" s="215"/>
      <c r="BE101" s="215"/>
      <c r="BF101" s="215"/>
      <c r="BG101" s="215"/>
    </row>
    <row r="102" spans="1:59" ht="18.600000000000001" customHeight="1">
      <c r="A102" s="325"/>
      <c r="B102" s="359" t="s">
        <v>77</v>
      </c>
      <c r="C102" s="356"/>
      <c r="D102" s="360"/>
      <c r="E102" s="361" t="s">
        <v>210</v>
      </c>
      <c r="G102" s="166"/>
      <c r="Y102" s="325"/>
      <c r="Z102" s="213"/>
      <c r="AA102" s="213"/>
      <c r="AB102" s="213"/>
      <c r="AC102" s="213"/>
      <c r="AD102" s="213"/>
      <c r="AE102" s="213"/>
      <c r="AF102" s="213"/>
      <c r="AG102" s="213"/>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row>
    <row r="103" spans="1:59" ht="76.5" customHeight="1" thickBot="1">
      <c r="A103" s="326"/>
      <c r="B103" s="297" t="s">
        <v>218</v>
      </c>
      <c r="C103" s="430"/>
      <c r="D103" s="431"/>
      <c r="E103" s="253"/>
      <c r="G103" s="212"/>
      <c r="H103" s="68"/>
      <c r="I103" s="68"/>
      <c r="J103" s="68"/>
      <c r="K103" s="68"/>
      <c r="L103" s="68"/>
      <c r="M103" s="68"/>
      <c r="N103" s="68"/>
      <c r="O103" s="68"/>
      <c r="P103" s="68"/>
      <c r="Q103" s="68"/>
      <c r="R103" s="68"/>
      <c r="S103" s="68"/>
      <c r="T103" s="68"/>
      <c r="Y103" s="325"/>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row>
    <row r="104" spans="1:59" s="68" customFormat="1" ht="10.5" customHeight="1" thickBot="1">
      <c r="A104" s="325"/>
      <c r="B104"/>
      <c r="C104" s="203"/>
      <c r="D104" s="203"/>
      <c r="E104" s="203"/>
      <c r="G104" s="166"/>
      <c r="H104"/>
      <c r="I104"/>
      <c r="J104"/>
      <c r="K104"/>
      <c r="L104"/>
      <c r="M104"/>
      <c r="N104"/>
      <c r="O104"/>
      <c r="P104"/>
      <c r="Q104"/>
      <c r="R104"/>
      <c r="S104"/>
      <c r="T104"/>
      <c r="Y104" s="326"/>
      <c r="Z104" s="215"/>
      <c r="AA104" s="215"/>
      <c r="AB104" s="215"/>
      <c r="AC104" s="215"/>
      <c r="AD104" s="215"/>
      <c r="AE104" s="215"/>
      <c r="AF104" s="215"/>
      <c r="AG104" s="215"/>
      <c r="AH104" s="215"/>
      <c r="AI104" s="215"/>
      <c r="AJ104" s="215"/>
      <c r="AK104" s="215"/>
      <c r="AL104" s="215"/>
      <c r="AM104" s="215"/>
      <c r="AN104" s="215"/>
      <c r="AO104" s="215"/>
      <c r="AP104" s="215"/>
      <c r="AQ104" s="215"/>
      <c r="AR104" s="215"/>
      <c r="AS104" s="215"/>
      <c r="AT104" s="215"/>
      <c r="AU104" s="215"/>
      <c r="AV104" s="215"/>
      <c r="AW104" s="215"/>
      <c r="AX104" s="215"/>
      <c r="AY104" s="215"/>
      <c r="AZ104" s="215"/>
      <c r="BA104" s="215"/>
      <c r="BB104" s="215"/>
      <c r="BC104" s="215"/>
      <c r="BD104" s="215"/>
      <c r="BE104" s="215"/>
      <c r="BF104" s="215"/>
      <c r="BG104" s="215"/>
    </row>
    <row r="105" spans="1:59" ht="18.600000000000001" customHeight="1">
      <c r="A105" s="325"/>
      <c r="B105" s="359" t="s">
        <v>78</v>
      </c>
      <c r="C105" s="356"/>
      <c r="D105" s="360"/>
      <c r="E105" s="362" t="s">
        <v>210</v>
      </c>
      <c r="G105" s="166"/>
      <c r="Y105" s="325"/>
      <c r="Z105" s="213"/>
      <c r="AA105" s="213"/>
      <c r="AB105" s="213"/>
      <c r="AC105" s="213"/>
      <c r="AD105" s="213"/>
      <c r="AE105" s="213"/>
      <c r="AF105" s="213"/>
      <c r="AG105" s="213"/>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row>
    <row r="106" spans="1:59" ht="111.95" customHeight="1">
      <c r="A106" s="326"/>
      <c r="B106" s="323" t="s">
        <v>219</v>
      </c>
      <c r="C106" s="432" t="s">
        <v>220</v>
      </c>
      <c r="D106" s="432"/>
      <c r="E106" s="250"/>
      <c r="G106" s="166"/>
      <c r="Y106" s="325"/>
      <c r="Z106" s="213"/>
      <c r="AA106" s="213"/>
      <c r="AB106" s="213"/>
      <c r="AC106" s="213"/>
      <c r="AD106" s="213"/>
      <c r="AE106" s="213"/>
      <c r="AF106" s="213"/>
      <c r="AG106" s="213"/>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row>
    <row r="107" spans="1:59" ht="74.45" customHeight="1">
      <c r="A107" s="326"/>
      <c r="B107" s="343" t="s">
        <v>221</v>
      </c>
      <c r="C107" s="411">
        <f>IFERROR(Inputs!BC5/VLOOKUP(B108,Assumptions!$A$150:$B$166,2,FALSE),0)</f>
        <v>0</v>
      </c>
      <c r="D107" s="411"/>
      <c r="E107" s="414"/>
      <c r="G107" s="166"/>
      <c r="Y107" s="325"/>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row>
    <row r="108" spans="1:59" ht="23.45" customHeight="1">
      <c r="A108" s="326"/>
      <c r="B108" s="320" t="s">
        <v>222</v>
      </c>
      <c r="C108" s="411"/>
      <c r="D108" s="411"/>
      <c r="E108" s="415"/>
      <c r="G108" s="166"/>
      <c r="Y108" s="325"/>
      <c r="Z108" s="213"/>
      <c r="AA108" s="213"/>
      <c r="AB108" s="213"/>
      <c r="AC108" s="213"/>
      <c r="AD108" s="213"/>
      <c r="AE108" s="213"/>
      <c r="AF108" s="213"/>
      <c r="AG108" s="213"/>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row>
    <row r="109" spans="1:59" ht="74.45" customHeight="1">
      <c r="A109" s="326"/>
      <c r="B109" s="382" t="s">
        <v>223</v>
      </c>
      <c r="C109" s="412">
        <f>(Inputs!BA5/10000)*Assumptions!$B$6</f>
        <v>0</v>
      </c>
      <c r="D109" s="412"/>
      <c r="E109" s="250"/>
      <c r="G109" s="166"/>
      <c r="Y109" s="325"/>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row>
    <row r="110" spans="1:59" ht="79.5" customHeight="1" thickBot="1">
      <c r="A110" s="326"/>
      <c r="B110" s="383" t="s">
        <v>224</v>
      </c>
      <c r="C110" s="413"/>
      <c r="D110" s="413"/>
      <c r="E110" s="253"/>
      <c r="G110" s="212"/>
      <c r="H110" s="68"/>
      <c r="I110" s="68"/>
      <c r="J110" s="68"/>
      <c r="K110" s="68"/>
      <c r="L110" s="68"/>
      <c r="M110" s="68"/>
      <c r="N110" s="68"/>
      <c r="O110" s="68"/>
      <c r="P110" s="68"/>
      <c r="Q110" s="68"/>
      <c r="R110" s="68"/>
      <c r="S110" s="68"/>
      <c r="T110" s="68"/>
      <c r="Y110" s="325"/>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row>
    <row r="111" spans="1:59" s="68" customFormat="1" ht="10.5" customHeight="1">
      <c r="A111" s="325"/>
      <c r="B111"/>
      <c r="C111" s="203"/>
      <c r="D111" s="203"/>
      <c r="E111" s="203"/>
      <c r="G111" s="166"/>
      <c r="H111"/>
      <c r="I111"/>
      <c r="J111"/>
      <c r="K111"/>
      <c r="L111"/>
      <c r="M111"/>
      <c r="N111"/>
      <c r="O111"/>
      <c r="P111"/>
      <c r="Q111"/>
      <c r="R111"/>
      <c r="S111"/>
      <c r="T111"/>
      <c r="Y111" s="326"/>
      <c r="Z111" s="215"/>
      <c r="AA111" s="215"/>
      <c r="AB111" s="215"/>
      <c r="AC111" s="215"/>
      <c r="AD111" s="215"/>
      <c r="AE111" s="215"/>
      <c r="AF111" s="215"/>
      <c r="AG111" s="215"/>
      <c r="AH111" s="215"/>
      <c r="AI111" s="215"/>
      <c r="AJ111" s="215"/>
      <c r="AK111" s="215"/>
      <c r="AL111" s="215"/>
      <c r="AM111" s="215"/>
      <c r="AN111" s="215"/>
      <c r="AO111" s="215"/>
      <c r="AP111" s="215"/>
      <c r="AQ111" s="215"/>
      <c r="AR111" s="215"/>
      <c r="AS111" s="215"/>
      <c r="AT111" s="215"/>
      <c r="AU111" s="215"/>
      <c r="AV111" s="215"/>
      <c r="AW111" s="215"/>
      <c r="AX111" s="215"/>
      <c r="AY111" s="215"/>
      <c r="AZ111" s="215"/>
      <c r="BA111" s="215"/>
      <c r="BB111" s="215"/>
      <c r="BC111" s="215"/>
      <c r="BD111" s="215"/>
      <c r="BE111" s="215"/>
      <c r="BF111" s="215"/>
      <c r="BG111" s="215"/>
    </row>
    <row r="112" spans="1:59" ht="18.600000000000001" hidden="1" customHeight="1">
      <c r="A112" s="325"/>
      <c r="B112" s="359" t="s">
        <v>79</v>
      </c>
      <c r="C112" s="356"/>
      <c r="D112" s="360"/>
      <c r="E112" s="361" t="s">
        <v>210</v>
      </c>
      <c r="G112" s="166"/>
      <c r="Y112" s="325"/>
      <c r="Z112" s="213"/>
      <c r="AA112" s="213"/>
      <c r="AB112" s="213"/>
      <c r="AC112" s="213"/>
      <c r="AD112" s="213"/>
      <c r="AE112" s="213"/>
      <c r="AF112" s="213"/>
      <c r="AG112" s="213"/>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row>
    <row r="113" spans="1:59" ht="64.5" hidden="1" customHeight="1">
      <c r="A113" s="326"/>
      <c r="B113" s="343" t="s">
        <v>225</v>
      </c>
      <c r="C113" s="418"/>
      <c r="D113" s="419"/>
      <c r="E113" s="250"/>
      <c r="G113" s="212"/>
      <c r="H113" s="68"/>
      <c r="I113" s="68"/>
      <c r="J113" s="68"/>
      <c r="K113" s="68"/>
      <c r="L113" s="68"/>
      <c r="M113" s="68"/>
      <c r="N113" s="68"/>
      <c r="O113" s="68"/>
      <c r="P113" s="68"/>
      <c r="Q113" s="68"/>
      <c r="R113" s="68"/>
      <c r="S113" s="68"/>
      <c r="T113" s="68"/>
      <c r="Y113" s="325"/>
      <c r="Z113" s="213"/>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row>
    <row r="114" spans="1:59" s="68" customFormat="1" ht="57" hidden="1" customHeight="1">
      <c r="A114" s="326"/>
      <c r="B114" s="343" t="s">
        <v>226</v>
      </c>
      <c r="C114" s="418"/>
      <c r="D114" s="419"/>
      <c r="E114" s="250"/>
      <c r="G114" s="212"/>
      <c r="Y114" s="326"/>
      <c r="Z114" s="215"/>
      <c r="AA114" s="215"/>
      <c r="AB114" s="215"/>
      <c r="AC114" s="215"/>
      <c r="AD114" s="215"/>
      <c r="AE114" s="215"/>
      <c r="AF114" s="215"/>
      <c r="AG114" s="215"/>
      <c r="AH114" s="215"/>
      <c r="AI114" s="215"/>
      <c r="AJ114" s="215"/>
      <c r="AK114" s="215"/>
      <c r="AL114" s="215"/>
      <c r="AM114" s="215"/>
      <c r="AN114" s="215"/>
      <c r="AO114" s="215"/>
      <c r="AP114" s="215"/>
      <c r="AQ114" s="215"/>
      <c r="AR114" s="215"/>
      <c r="AS114" s="215"/>
      <c r="AT114" s="215"/>
      <c r="AU114" s="215"/>
      <c r="AV114" s="215"/>
      <c r="AW114" s="215"/>
      <c r="AX114" s="215"/>
      <c r="AY114" s="215"/>
      <c r="AZ114" s="215"/>
      <c r="BA114" s="215"/>
      <c r="BB114" s="215"/>
      <c r="BC114" s="215"/>
      <c r="BD114" s="215"/>
      <c r="BE114" s="215"/>
      <c r="BF114" s="215"/>
      <c r="BG114" s="215"/>
    </row>
    <row r="115" spans="1:59" s="68" customFormat="1" ht="50.45" hidden="1" customHeight="1" thickBot="1">
      <c r="A115" s="326"/>
      <c r="B115" s="380" t="s">
        <v>227</v>
      </c>
      <c r="C115" s="424"/>
      <c r="D115" s="425"/>
      <c r="E115" s="252"/>
      <c r="G115" s="212"/>
      <c r="Y115" s="326"/>
      <c r="Z115" s="215"/>
      <c r="AA115" s="215"/>
      <c r="AB115" s="215"/>
      <c r="AC115" s="215"/>
      <c r="AD115" s="215"/>
      <c r="AE115" s="215"/>
      <c r="AF115" s="215"/>
      <c r="AG115" s="215"/>
      <c r="AH115" s="215"/>
      <c r="AI115" s="215"/>
      <c r="AJ115" s="215"/>
      <c r="AK115" s="215"/>
      <c r="AL115" s="215"/>
      <c r="AM115" s="215"/>
      <c r="AN115" s="215"/>
      <c r="AO115" s="215"/>
      <c r="AP115" s="215"/>
      <c r="AQ115" s="215"/>
      <c r="AR115" s="215"/>
      <c r="AS115" s="215"/>
      <c r="AT115" s="215"/>
      <c r="AU115" s="215"/>
      <c r="AV115" s="215"/>
      <c r="AW115" s="215"/>
      <c r="AX115" s="215"/>
      <c r="AY115" s="215"/>
      <c r="AZ115" s="215"/>
      <c r="BA115" s="215"/>
      <c r="BB115" s="215"/>
      <c r="BC115" s="215"/>
      <c r="BD115" s="215"/>
      <c r="BE115" s="215"/>
      <c r="BF115" s="215"/>
      <c r="BG115" s="215"/>
    </row>
    <row r="116" spans="1:59" s="68" customFormat="1" ht="10.5" customHeight="1" thickBot="1">
      <c r="A116" s="325"/>
      <c r="B116"/>
      <c r="C116" s="203"/>
      <c r="D116" s="203"/>
      <c r="E116" s="203"/>
      <c r="G116" s="166"/>
      <c r="H116"/>
      <c r="I116"/>
      <c r="J116"/>
      <c r="K116"/>
      <c r="L116"/>
      <c r="M116"/>
      <c r="N116"/>
      <c r="O116"/>
      <c r="P116"/>
      <c r="Q116"/>
      <c r="R116"/>
      <c r="S116"/>
      <c r="T116"/>
      <c r="Y116" s="326"/>
      <c r="Z116" s="215"/>
      <c r="AA116" s="215"/>
      <c r="AB116" s="215"/>
      <c r="AC116" s="215"/>
      <c r="AD116" s="215"/>
      <c r="AE116" s="215"/>
      <c r="AF116" s="215"/>
      <c r="AG116" s="215"/>
      <c r="AH116" s="215"/>
      <c r="AI116" s="215"/>
      <c r="AJ116" s="215"/>
      <c r="AK116" s="215"/>
      <c r="AL116" s="215"/>
      <c r="AM116" s="215"/>
      <c r="AN116" s="215"/>
      <c r="AO116" s="215"/>
      <c r="AP116" s="215"/>
      <c r="AQ116" s="215"/>
      <c r="AR116" s="215"/>
      <c r="AS116" s="215"/>
      <c r="AT116" s="215"/>
      <c r="AU116" s="215"/>
      <c r="AV116" s="215"/>
      <c r="AW116" s="215"/>
      <c r="AX116" s="215"/>
      <c r="AY116" s="215"/>
      <c r="AZ116" s="215"/>
      <c r="BA116" s="215"/>
      <c r="BB116" s="215"/>
      <c r="BC116" s="215"/>
      <c r="BD116" s="215"/>
      <c r="BE116" s="215"/>
      <c r="BF116" s="215"/>
      <c r="BG116" s="215"/>
    </row>
    <row r="117" spans="1:59" ht="18.600000000000001" customHeight="1">
      <c r="A117" s="325"/>
      <c r="B117" s="359" t="s">
        <v>80</v>
      </c>
      <c r="C117" s="356"/>
      <c r="D117" s="360"/>
      <c r="E117" s="361" t="s">
        <v>210</v>
      </c>
      <c r="G117" s="166"/>
      <c r="Y117" s="325"/>
      <c r="Z117" s="213"/>
      <c r="AA117" s="213"/>
      <c r="AB117" s="213"/>
      <c r="AC117" s="213"/>
      <c r="AD117" s="213"/>
      <c r="AE117" s="213"/>
      <c r="AF117" s="213"/>
      <c r="AG117" s="213"/>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row>
    <row r="118" spans="1:59" ht="133.5" customHeight="1">
      <c r="A118" s="326"/>
      <c r="B118" s="343" t="s">
        <v>228</v>
      </c>
      <c r="C118" s="418"/>
      <c r="D118" s="419"/>
      <c r="E118" s="250"/>
      <c r="G118" s="212"/>
      <c r="H118" s="68"/>
      <c r="I118" s="68"/>
      <c r="J118" s="68"/>
      <c r="K118" s="68"/>
      <c r="L118" s="68"/>
      <c r="M118" s="68"/>
      <c r="N118" s="68"/>
      <c r="O118" s="68"/>
      <c r="P118" s="68"/>
      <c r="Q118" s="68"/>
      <c r="R118" s="68"/>
      <c r="S118" s="68"/>
      <c r="T118" s="68"/>
      <c r="Y118" s="325"/>
      <c r="Z118" s="213"/>
      <c r="AA118" s="213"/>
      <c r="AB118" s="213"/>
      <c r="AC118" s="213"/>
      <c r="AD118" s="213"/>
      <c r="AE118" s="213"/>
      <c r="AF118" s="213"/>
      <c r="AG118" s="213"/>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row>
    <row r="119" spans="1:59" s="68" customFormat="1" ht="51" customHeight="1">
      <c r="A119" s="326"/>
      <c r="B119" s="343" t="s">
        <v>229</v>
      </c>
      <c r="C119" s="396"/>
      <c r="D119" s="397"/>
      <c r="E119" s="251"/>
      <c r="G119" s="212"/>
      <c r="Y119" s="326"/>
      <c r="Z119" s="215"/>
      <c r="AA119" s="215"/>
      <c r="AB119" s="215"/>
      <c r="AC119" s="215"/>
      <c r="AD119" s="215"/>
      <c r="AE119" s="215"/>
      <c r="AF119" s="215"/>
      <c r="AG119" s="215"/>
      <c r="AH119" s="215"/>
      <c r="AI119" s="215"/>
      <c r="AJ119" s="215"/>
      <c r="AK119" s="215"/>
      <c r="AL119" s="215"/>
      <c r="AM119" s="215"/>
      <c r="AN119" s="215"/>
      <c r="AO119" s="215"/>
      <c r="AP119" s="215"/>
      <c r="AQ119" s="215"/>
      <c r="AR119" s="215"/>
      <c r="AS119" s="215"/>
      <c r="AT119" s="215"/>
      <c r="AU119" s="215"/>
      <c r="AV119" s="215"/>
      <c r="AW119" s="215"/>
      <c r="AX119" s="215"/>
      <c r="AY119" s="215"/>
      <c r="AZ119" s="215"/>
      <c r="BA119" s="215"/>
      <c r="BB119" s="215"/>
      <c r="BC119" s="215"/>
      <c r="BD119" s="215"/>
      <c r="BE119" s="215"/>
      <c r="BF119" s="215"/>
      <c r="BG119" s="215"/>
    </row>
    <row r="120" spans="1:59" s="68" customFormat="1" ht="51" customHeight="1" thickBot="1">
      <c r="A120" s="326"/>
      <c r="B120" s="380" t="s">
        <v>230</v>
      </c>
      <c r="C120" s="424"/>
      <c r="D120" s="425"/>
      <c r="E120" s="252"/>
      <c r="G120" s="295"/>
      <c r="H120" s="232"/>
      <c r="I120" s="232"/>
      <c r="J120" s="232"/>
      <c r="K120" s="232"/>
      <c r="L120" s="232"/>
      <c r="M120" s="232"/>
      <c r="N120" s="232"/>
      <c r="O120" s="232"/>
      <c r="P120" s="232"/>
      <c r="Q120" s="232"/>
      <c r="R120" s="232"/>
      <c r="S120" s="232"/>
      <c r="T120" s="232"/>
      <c r="Y120" s="326"/>
      <c r="Z120" s="215"/>
      <c r="AA120" s="215"/>
      <c r="AB120" s="215"/>
      <c r="AC120" s="215"/>
      <c r="AD120" s="215"/>
      <c r="AE120" s="215"/>
      <c r="AF120" s="215"/>
      <c r="AG120" s="215"/>
      <c r="AH120" s="215"/>
      <c r="AI120" s="215"/>
      <c r="AJ120" s="215"/>
      <c r="AK120" s="215"/>
      <c r="AL120" s="215"/>
      <c r="AM120" s="215"/>
      <c r="AN120" s="215"/>
      <c r="AO120" s="215"/>
      <c r="AP120" s="215"/>
      <c r="AQ120" s="215"/>
      <c r="AR120" s="215"/>
      <c r="AS120" s="215"/>
      <c r="AT120" s="215"/>
      <c r="AU120" s="215"/>
      <c r="AV120" s="215"/>
      <c r="AW120" s="215"/>
      <c r="AX120" s="215"/>
      <c r="AY120" s="215"/>
      <c r="AZ120" s="215"/>
      <c r="BA120" s="215"/>
      <c r="BB120" s="215"/>
      <c r="BC120" s="215"/>
      <c r="BD120" s="215"/>
      <c r="BE120" s="215"/>
      <c r="BF120" s="215"/>
      <c r="BG120" s="215"/>
    </row>
    <row r="121" spans="1:59" s="68" customFormat="1" ht="10.5" customHeight="1" thickBot="1">
      <c r="A121" s="325"/>
      <c r="B121" s="341"/>
      <c r="C121" s="342"/>
      <c r="D121" s="342"/>
      <c r="E121" s="342"/>
      <c r="F121" s="232"/>
      <c r="G121" s="295"/>
      <c r="H121" s="232"/>
      <c r="I121" s="232"/>
      <c r="J121" s="232"/>
      <c r="K121" s="232"/>
      <c r="L121" s="232"/>
      <c r="M121" s="232"/>
      <c r="N121" s="232"/>
      <c r="O121" s="232"/>
      <c r="P121" s="232"/>
      <c r="Q121" s="232"/>
      <c r="R121" s="232"/>
      <c r="S121" s="232"/>
      <c r="T121" s="232"/>
      <c r="U121" s="232"/>
      <c r="V121" s="232"/>
      <c r="W121" s="232"/>
      <c r="X121" s="232"/>
      <c r="Y121" s="326"/>
      <c r="Z121" s="215"/>
      <c r="AA121" s="215"/>
      <c r="AB121" s="215"/>
      <c r="AC121" s="215"/>
      <c r="AD121" s="215"/>
      <c r="AE121" s="215"/>
      <c r="AF121" s="215"/>
      <c r="AG121" s="215"/>
      <c r="AH121" s="215"/>
      <c r="AI121" s="215"/>
      <c r="AJ121" s="215"/>
      <c r="AK121" s="215"/>
      <c r="AL121" s="215"/>
      <c r="AM121" s="215"/>
      <c r="AN121" s="215"/>
      <c r="AO121" s="215"/>
      <c r="AP121" s="215"/>
      <c r="AQ121" s="215"/>
      <c r="AR121" s="215"/>
      <c r="AS121" s="215"/>
      <c r="AT121" s="215"/>
      <c r="AU121" s="215"/>
      <c r="AV121" s="215"/>
      <c r="AW121" s="215"/>
      <c r="AX121" s="215"/>
      <c r="AY121" s="215"/>
      <c r="AZ121" s="215"/>
      <c r="BA121" s="215"/>
      <c r="BB121" s="215"/>
      <c r="BC121" s="215"/>
      <c r="BD121" s="215"/>
      <c r="BE121" s="215"/>
      <c r="BF121" s="215"/>
      <c r="BG121" s="215"/>
    </row>
    <row r="122" spans="1:59" s="68" customFormat="1" ht="21.95" customHeight="1">
      <c r="A122" s="325"/>
      <c r="B122" s="359" t="s">
        <v>231</v>
      </c>
      <c r="C122" s="363"/>
      <c r="D122" s="364"/>
      <c r="E122" s="365" t="s">
        <v>210</v>
      </c>
      <c r="F122" s="232"/>
      <c r="G122" s="212"/>
      <c r="U122" s="232"/>
      <c r="V122" s="232"/>
      <c r="W122" s="232"/>
      <c r="X122" s="232"/>
      <c r="Y122" s="326"/>
      <c r="Z122" s="215"/>
      <c r="AA122" s="215"/>
      <c r="AB122" s="215"/>
      <c r="AC122" s="215"/>
      <c r="AD122" s="215"/>
      <c r="AE122" s="215"/>
      <c r="AF122" s="215"/>
      <c r="AG122" s="215"/>
      <c r="AH122" s="215"/>
      <c r="AI122" s="215"/>
      <c r="AJ122" s="215"/>
      <c r="AK122" s="215"/>
      <c r="AL122" s="215"/>
      <c r="AM122" s="215"/>
      <c r="AN122" s="215"/>
      <c r="AO122" s="215"/>
      <c r="AP122" s="215"/>
      <c r="AQ122" s="215"/>
      <c r="AR122" s="215"/>
      <c r="AS122" s="215"/>
      <c r="AT122" s="215"/>
      <c r="AU122" s="215"/>
      <c r="AV122" s="215"/>
      <c r="AW122" s="215"/>
      <c r="AX122" s="215"/>
      <c r="AY122" s="215"/>
      <c r="AZ122" s="215"/>
      <c r="BA122" s="215"/>
      <c r="BB122" s="215"/>
      <c r="BC122" s="215"/>
      <c r="BD122" s="215"/>
      <c r="BE122" s="215"/>
      <c r="BF122" s="215"/>
      <c r="BG122" s="215"/>
    </row>
    <row r="123" spans="1:59" s="68" customFormat="1" ht="72.95" customHeight="1">
      <c r="A123" s="326"/>
      <c r="B123" s="321" t="s">
        <v>232</v>
      </c>
      <c r="C123" s="396">
        <v>45108</v>
      </c>
      <c r="D123" s="397"/>
      <c r="E123" s="251"/>
      <c r="G123" s="212"/>
      <c r="Y123" s="326"/>
      <c r="Z123" s="215"/>
      <c r="AA123" s="215" t="str">
        <f>"Project Projection: "&amp;TEXT('6. Future leaders output'!$R$6,"0")</f>
        <v>Project Projection: 0</v>
      </c>
      <c r="AB123" s="215"/>
      <c r="AC123" s="215"/>
      <c r="AD123" s="215"/>
      <c r="AE123" s="215"/>
      <c r="AF123" s="215"/>
      <c r="AG123" s="215"/>
      <c r="AH123" s="215"/>
      <c r="AI123" s="215"/>
      <c r="AJ123" s="215"/>
      <c r="AK123" s="215"/>
      <c r="AL123" s="215"/>
      <c r="AM123" s="215"/>
      <c r="AN123" s="215"/>
      <c r="AO123" s="215"/>
      <c r="AP123" s="215"/>
      <c r="AQ123" s="215"/>
      <c r="AR123" s="215"/>
      <c r="AS123" s="215"/>
      <c r="AT123" s="215"/>
      <c r="AU123" s="215"/>
      <c r="AV123" s="215"/>
      <c r="AW123" s="215"/>
      <c r="AX123" s="215"/>
      <c r="AY123" s="215"/>
      <c r="AZ123" s="215"/>
      <c r="BA123" s="215"/>
      <c r="BB123" s="215"/>
      <c r="BC123" s="215"/>
      <c r="BD123" s="215"/>
      <c r="BE123" s="215"/>
      <c r="BF123" s="215"/>
      <c r="BG123" s="215"/>
    </row>
    <row r="124" spans="1:59" s="68" customFormat="1" ht="101.45" customHeight="1">
      <c r="A124" s="326"/>
      <c r="B124" s="321" t="s">
        <v>233</v>
      </c>
      <c r="C124" s="418">
        <v>5</v>
      </c>
      <c r="D124" s="419"/>
      <c r="E124" s="250"/>
      <c r="G124" s="212"/>
      <c r="Y124" s="326"/>
      <c r="Z124" s="215"/>
      <c r="AA124" s="215" t="str">
        <f>"Project Projection: "&amp;TEXT('7. People trained outputs'!$R$6,"0")</f>
        <v>Project Projection: 0</v>
      </c>
      <c r="AB124" s="215"/>
      <c r="AC124" s="215"/>
      <c r="AD124" s="215"/>
      <c r="AE124" s="215"/>
      <c r="AF124" s="215"/>
      <c r="AG124" s="215"/>
      <c r="AH124" s="215"/>
      <c r="AI124" s="215"/>
      <c r="AJ124" s="215"/>
      <c r="AK124" s="215"/>
      <c r="AL124" s="215"/>
      <c r="AM124" s="215"/>
      <c r="AN124" s="215"/>
      <c r="AO124" s="215"/>
      <c r="AP124" s="215"/>
      <c r="AQ124" s="215"/>
      <c r="AR124" s="215"/>
      <c r="AS124" s="215"/>
      <c r="AT124" s="215"/>
      <c r="AU124" s="215"/>
      <c r="AV124" s="215"/>
      <c r="AW124" s="215"/>
      <c r="AX124" s="215"/>
      <c r="AY124" s="215"/>
      <c r="AZ124" s="215"/>
      <c r="BA124" s="215"/>
      <c r="BB124" s="215"/>
      <c r="BC124" s="215"/>
      <c r="BD124" s="215"/>
      <c r="BE124" s="215"/>
      <c r="BF124" s="215"/>
      <c r="BG124" s="215"/>
    </row>
    <row r="125" spans="1:59" s="68" customFormat="1" ht="69.95" customHeight="1">
      <c r="A125" s="326"/>
      <c r="B125" s="321" t="s">
        <v>234</v>
      </c>
      <c r="C125" s="418">
        <v>7</v>
      </c>
      <c r="D125" s="419"/>
      <c r="E125" s="250"/>
      <c r="G125" s="212"/>
      <c r="Y125" s="326"/>
      <c r="Z125" s="215"/>
      <c r="AA125" s="215"/>
      <c r="AB125" s="215"/>
      <c r="AC125" s="215"/>
      <c r="AD125" s="215"/>
      <c r="AE125" s="215"/>
      <c r="AF125" s="215"/>
      <c r="AG125" s="215"/>
      <c r="AH125" s="215"/>
      <c r="AI125" s="215"/>
      <c r="AJ125" s="215"/>
      <c r="AK125" s="215"/>
      <c r="AL125" s="215"/>
      <c r="AM125" s="215"/>
      <c r="AN125" s="215"/>
      <c r="AO125" s="215"/>
      <c r="AP125" s="215"/>
      <c r="AQ125" s="215"/>
      <c r="AR125" s="215"/>
      <c r="AS125" s="215"/>
      <c r="AT125" s="215"/>
      <c r="AU125" s="215"/>
      <c r="AV125" s="215"/>
      <c r="AW125" s="215"/>
      <c r="AX125" s="215"/>
      <c r="AY125" s="215"/>
      <c r="AZ125" s="215"/>
      <c r="BA125" s="215"/>
      <c r="BB125" s="215"/>
      <c r="BC125" s="215"/>
      <c r="BD125" s="215"/>
      <c r="BE125" s="215"/>
      <c r="BF125" s="215"/>
      <c r="BG125" s="215"/>
    </row>
    <row r="126" spans="1:59" s="68" customFormat="1" ht="103.5" customHeight="1">
      <c r="A126" s="326"/>
      <c r="B126" s="321" t="s">
        <v>235</v>
      </c>
      <c r="C126" s="400" t="s">
        <v>236</v>
      </c>
      <c r="D126" s="401"/>
      <c r="E126" s="251"/>
      <c r="G126" s="212"/>
      <c r="Y126" s="326"/>
      <c r="Z126" s="215"/>
      <c r="AA126" s="215" t="str">
        <f>"Project Projection: "&amp;TEXT('5. Circular economy jobs output'!$AG$7,"0")</f>
        <v>Project Projection: 0</v>
      </c>
      <c r="AB126" s="215"/>
      <c r="AC126" s="215"/>
      <c r="AD126" s="215"/>
      <c r="AE126" s="215"/>
      <c r="AF126" s="215"/>
      <c r="AG126" s="215"/>
      <c r="AH126" s="215"/>
      <c r="AI126" s="215"/>
      <c r="AJ126" s="215"/>
      <c r="AK126" s="215"/>
      <c r="AL126" s="215"/>
      <c r="AM126" s="215"/>
      <c r="AN126" s="215"/>
      <c r="AO126" s="215"/>
      <c r="AP126" s="215"/>
      <c r="AQ126" s="215"/>
      <c r="AR126" s="215"/>
      <c r="AS126" s="215"/>
      <c r="AT126" s="215"/>
      <c r="AU126" s="215"/>
      <c r="AV126" s="215"/>
      <c r="AW126" s="215"/>
      <c r="AX126" s="215"/>
      <c r="AY126" s="215"/>
      <c r="AZ126" s="215"/>
      <c r="BA126" s="215"/>
      <c r="BB126" s="215"/>
      <c r="BC126" s="215"/>
      <c r="BD126" s="215"/>
      <c r="BE126" s="215"/>
      <c r="BF126" s="215"/>
      <c r="BG126" s="215"/>
    </row>
    <row r="127" spans="1:59" s="68" customFormat="1" ht="74.099999999999994" customHeight="1" thickBot="1">
      <c r="A127" s="326"/>
      <c r="B127" s="324" t="s">
        <v>237</v>
      </c>
      <c r="C127" s="416" t="s">
        <v>236</v>
      </c>
      <c r="D127" s="417"/>
      <c r="E127" s="254"/>
      <c r="G127" s="325"/>
      <c r="H127" s="325"/>
      <c r="I127" s="325"/>
      <c r="J127" s="325"/>
      <c r="K127" s="325"/>
      <c r="L127" s="325"/>
      <c r="M127" s="325"/>
      <c r="N127" s="325"/>
      <c r="O127" s="325"/>
      <c r="P127" s="325"/>
      <c r="Q127" s="325"/>
      <c r="R127" s="325"/>
      <c r="S127" s="325"/>
      <c r="T127" s="325"/>
      <c r="Y127" s="326"/>
      <c r="Z127" s="215"/>
      <c r="AA127" s="215"/>
      <c r="AB127" s="215"/>
      <c r="AC127" s="215"/>
      <c r="AD127" s="215"/>
      <c r="AE127" s="215"/>
      <c r="AF127" s="215"/>
      <c r="AG127" s="215"/>
      <c r="AH127" s="215"/>
      <c r="AI127" s="215"/>
      <c r="AJ127" s="215"/>
      <c r="AK127" s="215"/>
      <c r="AL127" s="215"/>
      <c r="AM127" s="215"/>
      <c r="AN127" s="215"/>
      <c r="AO127" s="215"/>
      <c r="AP127" s="215"/>
      <c r="AQ127" s="215"/>
      <c r="AR127" s="215"/>
      <c r="AS127" s="215"/>
      <c r="AT127" s="215"/>
      <c r="AU127" s="215"/>
      <c r="AV127" s="215"/>
      <c r="AW127" s="215"/>
      <c r="AX127" s="215"/>
      <c r="AY127" s="215"/>
      <c r="AZ127" s="215"/>
      <c r="BA127" s="215"/>
      <c r="BB127" s="215"/>
      <c r="BC127" s="215"/>
      <c r="BD127" s="215"/>
      <c r="BE127" s="215"/>
      <c r="BF127" s="215"/>
      <c r="BG127" s="215"/>
    </row>
    <row r="128" spans="1:59">
      <c r="A128" s="325"/>
      <c r="B128" s="325"/>
      <c r="C128" s="327"/>
      <c r="D128" s="327"/>
      <c r="E128" s="327"/>
      <c r="F128" s="325"/>
      <c r="G128" s="325"/>
      <c r="H128" s="325"/>
      <c r="I128" s="325"/>
      <c r="J128" s="325"/>
      <c r="K128" s="325"/>
      <c r="L128" s="325"/>
      <c r="M128" s="325"/>
      <c r="N128" s="325"/>
      <c r="O128" s="325"/>
      <c r="P128" s="325"/>
      <c r="Q128" s="325"/>
      <c r="R128" s="325"/>
      <c r="S128" s="325"/>
      <c r="T128" s="325"/>
      <c r="U128" s="325"/>
      <c r="V128" s="325"/>
      <c r="W128" s="325"/>
      <c r="X128" s="325"/>
      <c r="Y128" s="325"/>
      <c r="Z128" s="213"/>
      <c r="AA128" s="213"/>
      <c r="AB128" s="213"/>
      <c r="AC128" s="213"/>
      <c r="AD128" s="213"/>
      <c r="AE128" s="213"/>
      <c r="AF128" s="213"/>
      <c r="AG128" s="213"/>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row>
    <row r="129" spans="1:59">
      <c r="A129" s="325"/>
      <c r="B129" s="325"/>
      <c r="C129" s="327"/>
      <c r="D129" s="327"/>
      <c r="E129" s="327"/>
      <c r="F129" s="325"/>
      <c r="G129" s="325"/>
      <c r="H129" s="325"/>
      <c r="I129" s="325"/>
      <c r="J129" s="325"/>
      <c r="K129" s="325"/>
      <c r="L129" s="325"/>
      <c r="M129" s="325"/>
      <c r="N129" s="325"/>
      <c r="O129" s="325"/>
      <c r="P129" s="325"/>
      <c r="Q129" s="325"/>
      <c r="R129" s="325"/>
      <c r="S129" s="325"/>
      <c r="T129" s="325"/>
      <c r="U129" s="325"/>
      <c r="V129" s="325"/>
      <c r="W129" s="325"/>
      <c r="X129" s="325"/>
      <c r="Y129" s="325"/>
      <c r="Z129" s="213"/>
      <c r="AA129" s="213"/>
      <c r="AB129" s="213"/>
      <c r="AC129" s="213"/>
      <c r="AD129" s="213"/>
      <c r="AE129" s="213"/>
      <c r="AF129" s="213"/>
      <c r="AG129" s="213"/>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row>
    <row r="130" spans="1:59">
      <c r="A130" s="325"/>
      <c r="B130" s="325"/>
      <c r="C130" s="327"/>
      <c r="D130" s="327"/>
      <c r="E130" s="327"/>
      <c r="F130" s="325"/>
      <c r="G130" s="325"/>
      <c r="H130" s="325"/>
      <c r="I130" s="325"/>
      <c r="J130" s="325"/>
      <c r="K130" s="325"/>
      <c r="L130" s="325"/>
      <c r="M130" s="325"/>
      <c r="N130" s="325"/>
      <c r="O130" s="325"/>
      <c r="P130" s="325"/>
      <c r="Q130" s="325"/>
      <c r="R130" s="325"/>
      <c r="S130" s="325"/>
      <c r="T130" s="325"/>
      <c r="U130" s="325"/>
      <c r="V130" s="325"/>
      <c r="W130" s="325"/>
      <c r="X130" s="325"/>
      <c r="Y130" s="325"/>
      <c r="Z130" s="213"/>
      <c r="AA130" s="213"/>
      <c r="AB130" s="213"/>
      <c r="AC130" s="213"/>
      <c r="AD130" s="213"/>
      <c r="AE130" s="213"/>
      <c r="AF130" s="213"/>
      <c r="AG130" s="213"/>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row>
    <row r="131" spans="1:59">
      <c r="A131" s="325"/>
      <c r="B131" s="325"/>
      <c r="C131" s="327"/>
      <c r="D131" s="327"/>
      <c r="E131" s="327"/>
      <c r="F131" s="325"/>
      <c r="G131" s="325"/>
      <c r="H131" s="325"/>
      <c r="I131" s="325"/>
      <c r="J131" s="325"/>
      <c r="K131" s="325"/>
      <c r="L131" s="325"/>
      <c r="M131" s="325"/>
      <c r="N131" s="325"/>
      <c r="O131" s="325"/>
      <c r="P131" s="325"/>
      <c r="Q131" s="325"/>
      <c r="R131" s="325"/>
      <c r="S131" s="325"/>
      <c r="T131" s="325"/>
      <c r="U131" s="325"/>
      <c r="V131" s="325"/>
      <c r="W131" s="325"/>
      <c r="X131" s="325"/>
      <c r="Y131" s="325"/>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row>
    <row r="132" spans="1:59">
      <c r="A132" s="325"/>
      <c r="B132" s="325"/>
      <c r="C132" s="327"/>
      <c r="D132" s="327"/>
      <c r="E132" s="327"/>
      <c r="F132" s="325"/>
      <c r="G132" s="325"/>
      <c r="H132" s="325"/>
      <c r="I132" s="325"/>
      <c r="J132" s="325"/>
      <c r="K132" s="325"/>
      <c r="L132" s="325"/>
      <c r="M132" s="325"/>
      <c r="N132" s="325"/>
      <c r="O132" s="325"/>
      <c r="P132" s="325"/>
      <c r="Q132" s="325"/>
      <c r="R132" s="325"/>
      <c r="S132" s="325"/>
      <c r="T132" s="325"/>
      <c r="U132" s="325"/>
      <c r="V132" s="325"/>
      <c r="W132" s="325"/>
      <c r="X132" s="325"/>
      <c r="Y132" s="325"/>
      <c r="Z132" s="213"/>
      <c r="AA132" s="213"/>
      <c r="AB132" s="213"/>
      <c r="AC132" s="213"/>
      <c r="AD132" s="213"/>
      <c r="AE132" s="213"/>
      <c r="AF132" s="213"/>
      <c r="AG132" s="213"/>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row>
    <row r="133" spans="1:59">
      <c r="A133" s="325"/>
      <c r="B133" s="325"/>
      <c r="C133" s="327"/>
      <c r="D133" s="327"/>
      <c r="E133" s="327"/>
      <c r="F133" s="325"/>
      <c r="G133" s="325"/>
      <c r="H133" s="325"/>
      <c r="I133" s="325"/>
      <c r="J133" s="325"/>
      <c r="K133" s="325"/>
      <c r="L133" s="325"/>
      <c r="M133" s="325"/>
      <c r="N133" s="325"/>
      <c r="O133" s="325"/>
      <c r="P133" s="325"/>
      <c r="Q133" s="325"/>
      <c r="R133" s="325"/>
      <c r="S133" s="325"/>
      <c r="T133" s="325"/>
      <c r="U133" s="325"/>
      <c r="V133" s="325"/>
      <c r="W133" s="325"/>
      <c r="X133" s="325"/>
      <c r="Y133" s="325"/>
      <c r="Z133" s="213"/>
      <c r="AA133" s="213"/>
      <c r="AB133" s="213"/>
      <c r="AC133" s="213"/>
      <c r="AD133" s="213"/>
      <c r="AE133" s="213"/>
      <c r="AF133" s="213"/>
      <c r="AG133" s="213"/>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row>
    <row r="134" spans="1:59">
      <c r="A134" s="325"/>
      <c r="B134" s="325"/>
      <c r="C134" s="327"/>
      <c r="D134" s="327"/>
      <c r="E134" s="327"/>
      <c r="F134" s="325"/>
      <c r="G134" s="325"/>
      <c r="H134" s="325"/>
      <c r="I134" s="325"/>
      <c r="J134" s="325"/>
      <c r="K134" s="325"/>
      <c r="L134" s="325"/>
      <c r="M134" s="325"/>
      <c r="N134" s="325"/>
      <c r="O134" s="325"/>
      <c r="P134" s="325"/>
      <c r="Q134" s="325"/>
      <c r="R134" s="325"/>
      <c r="S134" s="325"/>
      <c r="T134" s="325"/>
      <c r="U134" s="325"/>
      <c r="V134" s="325"/>
      <c r="W134" s="325"/>
      <c r="X134" s="325"/>
      <c r="Y134" s="325"/>
      <c r="Z134" s="213"/>
      <c r="AA134" s="213"/>
      <c r="AB134" s="213"/>
      <c r="AC134" s="213"/>
      <c r="AD134" s="213"/>
      <c r="AE134" s="213"/>
      <c r="AF134" s="213"/>
      <c r="AG134" s="213"/>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row>
    <row r="135" spans="1:59">
      <c r="A135" s="325"/>
      <c r="B135" s="325"/>
      <c r="C135" s="327"/>
      <c r="D135" s="327"/>
      <c r="E135" s="327"/>
      <c r="F135" s="325"/>
      <c r="G135" s="327"/>
      <c r="H135" s="327"/>
      <c r="I135" s="327"/>
      <c r="J135" s="327"/>
      <c r="K135" s="327"/>
      <c r="L135" s="327"/>
      <c r="M135" s="327"/>
      <c r="N135" s="327"/>
      <c r="O135" s="327"/>
      <c r="P135" s="327"/>
      <c r="Q135" s="327"/>
      <c r="R135" s="327"/>
      <c r="S135" s="327"/>
      <c r="T135" s="327"/>
      <c r="U135" s="325"/>
      <c r="V135" s="325"/>
      <c r="W135" s="325"/>
      <c r="X135" s="325"/>
      <c r="Y135" s="325"/>
      <c r="Z135" s="213"/>
      <c r="AA135" s="213"/>
      <c r="AB135" s="213"/>
      <c r="AC135" s="213"/>
      <c r="AD135" s="213"/>
      <c r="AE135" s="213"/>
      <c r="AF135" s="213"/>
      <c r="AG135" s="213"/>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row>
    <row r="136" spans="1:59" s="203" customFormat="1">
      <c r="A136" s="327"/>
      <c r="B136" s="327"/>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213"/>
      <c r="AA136" s="213"/>
      <c r="AB136" s="213"/>
      <c r="AC136" s="213"/>
      <c r="AD136" s="213"/>
      <c r="AE136" s="213"/>
      <c r="AF136" s="213"/>
      <c r="AG136" s="213"/>
      <c r="AH136" s="213"/>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row>
    <row r="137" spans="1:59" s="203" customFormat="1">
      <c r="A137" s="327"/>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213"/>
      <c r="AA137" s="213"/>
      <c r="AB137" s="213"/>
      <c r="AC137" s="213"/>
      <c r="AD137" s="213"/>
      <c r="AE137" s="213"/>
      <c r="AF137" s="213"/>
      <c r="AG137" s="213"/>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row>
    <row r="138" spans="1:59" s="203" customFormat="1">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213"/>
      <c r="AA138" s="213"/>
      <c r="AB138" s="213"/>
      <c r="AC138" s="213"/>
      <c r="AD138" s="213"/>
      <c r="AE138" s="213"/>
      <c r="AF138" s="213"/>
      <c r="AG138" s="213"/>
      <c r="AH138" s="213"/>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row>
    <row r="139" spans="1:59" s="203" customFormat="1">
      <c r="A139" s="327"/>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213"/>
      <c r="AA139" s="213"/>
      <c r="AB139" s="213"/>
      <c r="AC139" s="213"/>
      <c r="AD139" s="213"/>
      <c r="AE139" s="213"/>
      <c r="AF139" s="213"/>
      <c r="AG139" s="213"/>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row>
    <row r="140" spans="1:59" s="203" customFormat="1">
      <c r="A140" s="327"/>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213"/>
      <c r="AA140" s="213"/>
      <c r="AB140" s="213"/>
      <c r="AC140" s="213"/>
      <c r="AD140" s="213"/>
      <c r="AE140" s="213"/>
      <c r="AF140" s="213"/>
      <c r="AG140" s="213"/>
      <c r="AH140" s="213"/>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row>
    <row r="141" spans="1:59" s="203" customFormat="1">
      <c r="A141" s="327"/>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213"/>
      <c r="AA141" s="213"/>
      <c r="AB141" s="213"/>
      <c r="AC141" s="213"/>
      <c r="AD141" s="213"/>
      <c r="AE141" s="213"/>
      <c r="AF141" s="213"/>
      <c r="AG141" s="213"/>
      <c r="AH141" s="213"/>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row>
    <row r="142" spans="1:59" s="203" customFormat="1">
      <c r="A142" s="327"/>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213"/>
      <c r="AA142" s="213"/>
      <c r="AB142" s="213"/>
      <c r="AC142" s="213"/>
      <c r="AD142" s="213"/>
      <c r="AE142" s="213"/>
      <c r="AF142" s="213"/>
      <c r="AG142" s="213"/>
      <c r="AH142" s="213"/>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row>
    <row r="143" spans="1:59" s="203" customFormat="1">
      <c r="A143" s="327"/>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213"/>
      <c r="AA143" s="213"/>
      <c r="AB143" s="213"/>
      <c r="AC143" s="213"/>
      <c r="AD143" s="213"/>
      <c r="AE143" s="213"/>
      <c r="AF143" s="213"/>
      <c r="AG143" s="213"/>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row>
    <row r="144" spans="1:59" s="203" customFormat="1">
      <c r="A144" s="327"/>
      <c r="B144" s="327"/>
      <c r="C144" s="327"/>
      <c r="D144" s="327"/>
      <c r="E144" s="327"/>
      <c r="F144" s="327"/>
      <c r="G144" s="213"/>
      <c r="H144" s="213"/>
      <c r="I144" s="213"/>
      <c r="J144" s="213"/>
      <c r="K144" s="213"/>
      <c r="L144" s="213"/>
      <c r="M144" s="213"/>
      <c r="N144" s="213"/>
      <c r="O144" s="213"/>
      <c r="P144" s="213"/>
      <c r="Q144" s="213"/>
      <c r="R144" s="213"/>
      <c r="S144" s="213"/>
      <c r="T144" s="213"/>
      <c r="U144" s="327"/>
      <c r="V144" s="327"/>
      <c r="W144" s="327"/>
      <c r="X144" s="327"/>
      <c r="Y144" s="327"/>
      <c r="Z144" s="213"/>
      <c r="AA144" s="213"/>
      <c r="AB144" s="213"/>
      <c r="AC144" s="213"/>
      <c r="AD144" s="213"/>
      <c r="AE144" s="213"/>
      <c r="AF144" s="213"/>
      <c r="AG144" s="213"/>
      <c r="AH144" s="213"/>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row>
    <row r="145" spans="1:59">
      <c r="A145" s="213"/>
      <c r="B145" s="213"/>
      <c r="C145" s="214"/>
      <c r="D145" s="214"/>
      <c r="E145" s="214"/>
      <c r="F145" s="213"/>
      <c r="G145" s="213"/>
      <c r="H145" s="213"/>
      <c r="I145" s="213"/>
      <c r="J145" s="213"/>
      <c r="K145" s="213"/>
      <c r="L145" s="213"/>
      <c r="M145" s="213"/>
      <c r="N145" s="213"/>
      <c r="O145" s="213"/>
      <c r="P145" s="213"/>
      <c r="Q145" s="213"/>
      <c r="R145" s="213"/>
      <c r="S145" s="213"/>
      <c r="T145" s="213"/>
      <c r="U145" s="213"/>
      <c r="V145" s="213"/>
      <c r="W145" s="213"/>
      <c r="X145" s="213"/>
      <c r="Y145" s="213"/>
      <c r="Z145" s="213"/>
      <c r="AA145" s="213"/>
      <c r="AB145" s="213"/>
      <c r="AC145" s="213"/>
      <c r="AD145" s="213"/>
      <c r="AE145" s="213"/>
      <c r="AF145" s="213"/>
      <c r="AG145" s="213"/>
      <c r="AH145" s="213"/>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row>
    <row r="146" spans="1:59">
      <c r="A146" s="213"/>
      <c r="B146" s="213"/>
      <c r="C146" s="214"/>
      <c r="D146" s="214"/>
      <c r="E146" s="214"/>
      <c r="F146" s="213"/>
      <c r="G146" s="213"/>
      <c r="H146" s="213"/>
      <c r="I146" s="213"/>
      <c r="J146" s="213"/>
      <c r="K146" s="213"/>
      <c r="L146" s="213"/>
      <c r="M146" s="213"/>
      <c r="N146" s="213"/>
      <c r="O146" s="213"/>
      <c r="P146" s="213"/>
      <c r="Q146" s="213"/>
      <c r="R146" s="213"/>
      <c r="S146" s="213"/>
      <c r="T146" s="213"/>
      <c r="U146" s="213"/>
      <c r="V146" s="213"/>
      <c r="W146" s="213"/>
      <c r="X146" s="213"/>
      <c r="Y146" s="213"/>
      <c r="Z146" s="213"/>
      <c r="AA146" s="213"/>
      <c r="AB146" s="213"/>
      <c r="AC146" s="213"/>
      <c r="AD146" s="213"/>
      <c r="AE146" s="213"/>
      <c r="AF146" s="213"/>
      <c r="AG146" s="213"/>
      <c r="AH146" s="213"/>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row>
    <row r="147" spans="1:59">
      <c r="A147" s="213"/>
      <c r="B147" s="213"/>
      <c r="C147" s="214"/>
      <c r="D147" s="214"/>
      <c r="E147" s="214"/>
      <c r="F147" s="213"/>
      <c r="G147" s="213"/>
      <c r="H147" s="213"/>
      <c r="I147" s="213"/>
      <c r="J147" s="213"/>
      <c r="K147" s="213"/>
      <c r="L147" s="213"/>
      <c r="M147" s="213"/>
      <c r="N147" s="213"/>
      <c r="O147" s="213"/>
      <c r="P147" s="213"/>
      <c r="Q147" s="213"/>
      <c r="R147" s="213"/>
      <c r="S147" s="213"/>
      <c r="T147" s="213"/>
      <c r="U147" s="213"/>
      <c r="V147" s="213"/>
      <c r="W147" s="213"/>
      <c r="X147" s="213"/>
      <c r="Y147" s="213"/>
      <c r="Z147" s="213"/>
      <c r="AA147" s="213"/>
      <c r="AB147" s="213"/>
      <c r="AC147" s="213"/>
      <c r="AD147" s="213"/>
      <c r="AE147" s="213"/>
      <c r="AF147" s="213"/>
      <c r="AG147" s="213"/>
      <c r="AH147" s="213"/>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row>
    <row r="148" spans="1:59">
      <c r="A148" s="213"/>
      <c r="B148" s="213"/>
      <c r="C148" s="214"/>
      <c r="D148" s="214"/>
      <c r="E148" s="214"/>
      <c r="F148" s="213"/>
      <c r="G148" s="213"/>
      <c r="H148" s="213"/>
      <c r="I148" s="213"/>
      <c r="J148" s="213"/>
      <c r="K148" s="213"/>
      <c r="L148" s="213"/>
      <c r="M148" s="213"/>
      <c r="N148" s="213"/>
      <c r="O148" s="213"/>
      <c r="P148" s="213"/>
      <c r="Q148" s="213"/>
      <c r="R148" s="213"/>
      <c r="S148" s="213"/>
      <c r="T148" s="213"/>
      <c r="U148" s="213"/>
      <c r="V148" s="213"/>
      <c r="W148" s="213"/>
      <c r="X148" s="213"/>
      <c r="Y148" s="213"/>
      <c r="Z148" s="213"/>
      <c r="AA148" s="213"/>
      <c r="AB148" s="213"/>
      <c r="AC148" s="213"/>
      <c r="AD148" s="213"/>
      <c r="AE148" s="213"/>
      <c r="AF148" s="213"/>
      <c r="AG148" s="213"/>
      <c r="AH148" s="213"/>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row>
    <row r="149" spans="1:59">
      <c r="A149" s="213"/>
      <c r="B149" s="213"/>
      <c r="C149" s="214"/>
      <c r="D149" s="214"/>
      <c r="E149" s="214"/>
      <c r="F149" s="213"/>
      <c r="G149" s="213"/>
      <c r="H149" s="213"/>
      <c r="I149" s="213"/>
      <c r="J149" s="213"/>
      <c r="K149" s="213"/>
      <c r="L149" s="213"/>
      <c r="M149" s="213"/>
      <c r="N149" s="213"/>
      <c r="O149" s="213"/>
      <c r="P149" s="213"/>
      <c r="Q149" s="213"/>
      <c r="R149" s="213"/>
      <c r="S149" s="213"/>
      <c r="T149" s="213"/>
      <c r="U149" s="213"/>
      <c r="V149" s="213"/>
      <c r="W149" s="213"/>
      <c r="X149" s="213"/>
      <c r="Y149" s="213"/>
      <c r="Z149" s="213"/>
      <c r="AA149" s="213"/>
      <c r="AB149" s="213"/>
      <c r="AC149" s="213"/>
      <c r="AD149" s="213"/>
      <c r="AE149" s="213"/>
      <c r="AF149" s="213"/>
      <c r="AG149" s="213"/>
      <c r="AH149" s="213"/>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row>
    <row r="150" spans="1:59">
      <c r="A150" s="213"/>
      <c r="B150" s="213"/>
      <c r="C150" s="214"/>
      <c r="D150" s="214"/>
      <c r="E150" s="214"/>
      <c r="F150" s="213"/>
      <c r="G150" s="213"/>
      <c r="H150" s="213"/>
      <c r="I150" s="213"/>
      <c r="J150" s="213"/>
      <c r="K150" s="213"/>
      <c r="L150" s="213"/>
      <c r="M150" s="213"/>
      <c r="N150" s="213"/>
      <c r="O150" s="213"/>
      <c r="P150" s="213"/>
      <c r="Q150" s="213"/>
      <c r="R150" s="213"/>
      <c r="S150" s="213"/>
      <c r="T150" s="213"/>
      <c r="U150" s="213"/>
      <c r="V150" s="213"/>
      <c r="W150" s="213"/>
      <c r="X150" s="213"/>
      <c r="Y150" s="213"/>
      <c r="Z150" s="213"/>
      <c r="AA150" s="213"/>
      <c r="AB150" s="213"/>
      <c r="AC150" s="213"/>
      <c r="AD150" s="213"/>
      <c r="AE150" s="213"/>
      <c r="AF150" s="213"/>
      <c r="AG150" s="213"/>
      <c r="AH150" s="213"/>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row>
    <row r="151" spans="1:59">
      <c r="A151" s="213"/>
      <c r="B151" s="213"/>
      <c r="C151" s="214"/>
      <c r="D151" s="214"/>
      <c r="E151" s="214"/>
      <c r="F151" s="213"/>
      <c r="G151" s="213"/>
      <c r="H151" s="213"/>
      <c r="I151" s="213"/>
      <c r="J151" s="213"/>
      <c r="K151" s="213"/>
      <c r="L151" s="213"/>
      <c r="M151" s="213"/>
      <c r="N151" s="213"/>
      <c r="O151" s="213"/>
      <c r="P151" s="213"/>
      <c r="Q151" s="213"/>
      <c r="R151" s="213"/>
      <c r="S151" s="213"/>
      <c r="T151" s="213"/>
      <c r="U151" s="213"/>
      <c r="V151" s="213"/>
      <c r="W151" s="213"/>
      <c r="X151" s="213"/>
      <c r="Y151" s="213"/>
      <c r="Z151" s="213"/>
      <c r="AA151" s="213"/>
      <c r="AB151" s="213"/>
      <c r="AC151" s="213"/>
      <c r="AD151" s="213"/>
      <c r="AE151" s="213"/>
      <c r="AF151" s="213"/>
      <c r="AG151" s="213"/>
      <c r="AH151" s="213"/>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row>
    <row r="152" spans="1:59">
      <c r="A152" s="213"/>
      <c r="B152" s="213"/>
      <c r="C152" s="214"/>
      <c r="D152" s="214"/>
      <c r="E152" s="214"/>
      <c r="F152" s="213"/>
      <c r="G152" s="213"/>
      <c r="H152" s="213"/>
      <c r="I152" s="213"/>
      <c r="J152" s="213"/>
      <c r="K152" s="213"/>
      <c r="L152" s="213"/>
      <c r="M152" s="213"/>
      <c r="N152" s="213"/>
      <c r="O152" s="213"/>
      <c r="P152" s="213"/>
      <c r="Q152" s="213"/>
      <c r="R152" s="213"/>
      <c r="S152" s="213"/>
      <c r="T152" s="213"/>
      <c r="U152" s="213"/>
      <c r="V152" s="213"/>
      <c r="W152" s="213"/>
      <c r="X152" s="213"/>
      <c r="Y152" s="213"/>
      <c r="Z152" s="213"/>
      <c r="AA152" s="213"/>
      <c r="AB152" s="213"/>
      <c r="AC152" s="213"/>
      <c r="AD152" s="213"/>
      <c r="AE152" s="213"/>
      <c r="AF152" s="213"/>
      <c r="AG152" s="213"/>
      <c r="AH152" s="213"/>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c r="BE152" s="213"/>
      <c r="BF152" s="213"/>
      <c r="BG152" s="213"/>
    </row>
    <row r="153" spans="1:59">
      <c r="A153" s="213"/>
      <c r="B153" s="213"/>
      <c r="C153" s="214"/>
      <c r="D153" s="214"/>
      <c r="E153" s="214"/>
      <c r="F153" s="213"/>
      <c r="G153" s="213"/>
      <c r="H153" s="213"/>
      <c r="I153" s="213"/>
      <c r="J153" s="213"/>
      <c r="K153" s="213"/>
      <c r="L153" s="213"/>
      <c r="M153" s="213"/>
      <c r="N153" s="213"/>
      <c r="O153" s="213"/>
      <c r="P153" s="213"/>
      <c r="Q153" s="213"/>
      <c r="R153" s="213"/>
      <c r="S153" s="213"/>
      <c r="T153" s="213"/>
      <c r="U153" s="213"/>
      <c r="V153" s="213"/>
      <c r="W153" s="213"/>
      <c r="X153" s="213"/>
      <c r="Y153" s="213"/>
      <c r="Z153" s="213"/>
      <c r="AA153" s="213"/>
      <c r="AB153" s="213"/>
      <c r="AC153" s="213"/>
      <c r="AD153" s="213"/>
      <c r="AE153" s="213"/>
      <c r="AF153" s="213"/>
      <c r="AG153" s="213"/>
      <c r="AH153" s="213"/>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row>
    <row r="154" spans="1:59">
      <c r="A154" s="213"/>
      <c r="B154" s="213"/>
      <c r="C154" s="214"/>
      <c r="D154" s="214"/>
      <c r="E154" s="214"/>
      <c r="F154" s="213"/>
      <c r="G154" s="213"/>
      <c r="H154" s="213"/>
      <c r="I154" s="213"/>
      <c r="J154" s="213"/>
      <c r="K154" s="213"/>
      <c r="L154" s="213"/>
      <c r="M154" s="213"/>
      <c r="N154" s="213"/>
      <c r="O154" s="213"/>
      <c r="P154" s="213"/>
      <c r="Q154" s="213"/>
      <c r="R154" s="213"/>
      <c r="S154" s="213"/>
      <c r="T154" s="213"/>
      <c r="U154" s="213"/>
      <c r="V154" s="213"/>
      <c r="W154" s="213"/>
      <c r="X154" s="213"/>
      <c r="Y154" s="213"/>
      <c r="Z154" s="213"/>
      <c r="AA154" s="213"/>
      <c r="AB154" s="213"/>
      <c r="AC154" s="213"/>
      <c r="AD154" s="213"/>
      <c r="AE154" s="213"/>
      <c r="AF154" s="213"/>
      <c r="AG154" s="213"/>
      <c r="AH154" s="213"/>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row>
    <row r="155" spans="1:59">
      <c r="A155" s="213"/>
      <c r="B155" s="213"/>
      <c r="C155" s="214"/>
      <c r="D155" s="214"/>
      <c r="E155" s="214"/>
      <c r="F155" s="213"/>
      <c r="G155" s="213"/>
      <c r="H155" s="213"/>
      <c r="I155" s="213"/>
      <c r="J155" s="213"/>
      <c r="K155" s="213"/>
      <c r="L155" s="213"/>
      <c r="M155" s="213"/>
      <c r="N155" s="213"/>
      <c r="O155" s="213"/>
      <c r="P155" s="213"/>
      <c r="Q155" s="213"/>
      <c r="R155" s="213"/>
      <c r="S155" s="213"/>
      <c r="T155" s="213"/>
      <c r="U155" s="213"/>
      <c r="V155" s="213"/>
      <c r="W155" s="213"/>
      <c r="X155" s="213"/>
      <c r="Y155" s="213"/>
      <c r="Z155" s="213"/>
      <c r="AA155" s="213"/>
      <c r="AB155" s="213"/>
      <c r="AC155" s="213"/>
      <c r="AD155" s="213"/>
      <c r="AE155" s="213"/>
      <c r="AF155" s="213"/>
      <c r="AG155" s="213"/>
      <c r="AH155" s="213"/>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row>
    <row r="156" spans="1:59">
      <c r="A156" s="213"/>
      <c r="B156" s="213"/>
      <c r="C156" s="214"/>
      <c r="D156" s="214"/>
      <c r="E156" s="214"/>
      <c r="F156" s="213"/>
      <c r="G156" s="213"/>
      <c r="H156" s="213"/>
      <c r="I156" s="213"/>
      <c r="J156" s="213"/>
      <c r="K156" s="213"/>
      <c r="L156" s="213"/>
      <c r="M156" s="213"/>
      <c r="N156" s="213"/>
      <c r="O156" s="213"/>
      <c r="P156" s="213"/>
      <c r="Q156" s="213"/>
      <c r="R156" s="213"/>
      <c r="S156" s="213"/>
      <c r="T156" s="213"/>
      <c r="U156" s="213"/>
      <c r="V156" s="213"/>
      <c r="W156" s="213"/>
      <c r="X156" s="213"/>
      <c r="Y156" s="213"/>
      <c r="Z156" s="213"/>
      <c r="AA156" s="213"/>
      <c r="AB156" s="213"/>
      <c r="AC156" s="213"/>
      <c r="AD156" s="213"/>
      <c r="AE156" s="213"/>
      <c r="AF156" s="213"/>
      <c r="AG156" s="213"/>
      <c r="AH156" s="213"/>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row>
    <row r="157" spans="1:59">
      <c r="A157" s="213"/>
      <c r="B157" s="213"/>
      <c r="C157" s="214"/>
      <c r="D157" s="214"/>
      <c r="E157" s="214"/>
      <c r="F157" s="213"/>
      <c r="G157" s="213"/>
      <c r="H157" s="213"/>
      <c r="I157" s="213"/>
      <c r="J157" s="213"/>
      <c r="K157" s="213"/>
      <c r="L157" s="213"/>
      <c r="M157" s="213"/>
      <c r="N157" s="213"/>
      <c r="O157" s="213"/>
      <c r="P157" s="213"/>
      <c r="Q157" s="213"/>
      <c r="R157" s="213"/>
      <c r="S157" s="213"/>
      <c r="T157" s="213"/>
      <c r="U157" s="213"/>
      <c r="V157" s="213"/>
      <c r="W157" s="213"/>
      <c r="X157" s="213"/>
      <c r="Y157" s="213"/>
      <c r="Z157" s="213"/>
      <c r="AA157" s="213"/>
      <c r="AB157" s="213"/>
      <c r="AC157" s="213"/>
      <c r="AD157" s="213"/>
      <c r="AE157" s="213"/>
      <c r="AF157" s="213"/>
      <c r="AG157" s="213"/>
      <c r="AH157" s="213"/>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row>
    <row r="158" spans="1:59">
      <c r="A158" s="213"/>
      <c r="B158" s="213"/>
      <c r="C158" s="214"/>
      <c r="D158" s="214"/>
      <c r="E158" s="214"/>
      <c r="F158" s="213"/>
      <c r="G158" s="213"/>
      <c r="H158" s="213"/>
      <c r="I158" s="213"/>
      <c r="J158" s="213"/>
      <c r="K158" s="213"/>
      <c r="L158" s="213"/>
      <c r="M158" s="213"/>
      <c r="N158" s="213"/>
      <c r="O158" s="213"/>
      <c r="P158" s="213"/>
      <c r="Q158" s="213"/>
      <c r="R158" s="213"/>
      <c r="S158" s="213"/>
      <c r="T158" s="213"/>
      <c r="U158" s="213"/>
      <c r="V158" s="213"/>
      <c r="W158" s="213"/>
      <c r="X158" s="213"/>
      <c r="Y158" s="213"/>
      <c r="Z158" s="213"/>
      <c r="AA158" s="213"/>
      <c r="AB158" s="213"/>
      <c r="AC158" s="213"/>
      <c r="AD158" s="213"/>
      <c r="AE158" s="213"/>
      <c r="AF158" s="213"/>
      <c r="AG158" s="213"/>
      <c r="AH158" s="213"/>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row>
    <row r="159" spans="1:59">
      <c r="A159" s="213"/>
      <c r="B159" s="213"/>
      <c r="C159" s="214"/>
      <c r="D159" s="214"/>
      <c r="E159" s="214"/>
      <c r="F159" s="213"/>
      <c r="G159" s="213"/>
      <c r="H159" s="213"/>
      <c r="I159" s="213"/>
      <c r="J159" s="213"/>
      <c r="K159" s="213"/>
      <c r="L159" s="213"/>
      <c r="M159" s="213"/>
      <c r="N159" s="213"/>
      <c r="O159" s="213"/>
      <c r="P159" s="213"/>
      <c r="Q159" s="213"/>
      <c r="R159" s="213"/>
      <c r="S159" s="213"/>
      <c r="T159" s="213"/>
      <c r="U159" s="213"/>
      <c r="V159" s="213"/>
      <c r="W159" s="213"/>
      <c r="X159" s="213"/>
      <c r="Y159" s="213"/>
      <c r="Z159" s="213"/>
      <c r="AA159" s="213"/>
      <c r="AB159" s="213"/>
      <c r="AC159" s="213"/>
      <c r="AD159" s="213"/>
      <c r="AE159" s="213"/>
      <c r="AF159" s="213"/>
      <c r="AG159" s="213"/>
      <c r="AH159" s="213"/>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row>
    <row r="160" spans="1:59">
      <c r="A160" s="213"/>
      <c r="B160" s="213"/>
      <c r="C160" s="214"/>
      <c r="D160" s="214"/>
      <c r="E160" s="214"/>
      <c r="F160" s="213"/>
      <c r="G160" s="213"/>
      <c r="H160" s="213"/>
      <c r="I160" s="213"/>
      <c r="J160" s="213"/>
      <c r="K160" s="213"/>
      <c r="L160" s="213"/>
      <c r="M160" s="213"/>
      <c r="N160" s="213"/>
      <c r="O160" s="213"/>
      <c r="P160" s="213"/>
      <c r="Q160" s="213"/>
      <c r="R160" s="213"/>
      <c r="S160" s="213"/>
      <c r="T160" s="213"/>
      <c r="U160" s="213"/>
      <c r="V160" s="213"/>
      <c r="W160" s="213"/>
      <c r="X160" s="213"/>
      <c r="Y160" s="213"/>
      <c r="Z160" s="213"/>
      <c r="AA160" s="213"/>
      <c r="AB160" s="213"/>
      <c r="AC160" s="213"/>
      <c r="AD160" s="213"/>
      <c r="AE160" s="213"/>
      <c r="AF160" s="213"/>
      <c r="AG160" s="213"/>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row>
    <row r="161" spans="1:59">
      <c r="A161" s="213"/>
      <c r="B161" s="213"/>
      <c r="C161" s="214"/>
      <c r="D161" s="214"/>
      <c r="E161" s="214"/>
      <c r="F161" s="213"/>
      <c r="G161" s="213"/>
      <c r="H161" s="213"/>
      <c r="I161" s="213"/>
      <c r="J161" s="213"/>
      <c r="K161" s="213"/>
      <c r="L161" s="213"/>
      <c r="M161" s="213"/>
      <c r="N161" s="213"/>
      <c r="O161" s="213"/>
      <c r="P161" s="213"/>
      <c r="Q161" s="213"/>
      <c r="R161" s="213"/>
      <c r="S161" s="213"/>
      <c r="T161" s="213"/>
      <c r="U161" s="213"/>
      <c r="V161" s="213"/>
      <c r="W161" s="213"/>
      <c r="X161" s="213"/>
      <c r="Y161" s="213"/>
      <c r="Z161" s="213"/>
      <c r="AA161" s="213"/>
      <c r="AB161" s="213"/>
      <c r="AC161" s="213"/>
      <c r="AD161" s="213"/>
      <c r="AE161" s="213"/>
      <c r="AF161" s="213"/>
      <c r="AG161" s="213"/>
      <c r="AH161" s="213"/>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row>
    <row r="162" spans="1:59">
      <c r="A162" s="213"/>
      <c r="B162" s="213"/>
      <c r="C162" s="214"/>
      <c r="D162" s="214"/>
      <c r="E162" s="214"/>
      <c r="F162" s="213"/>
      <c r="G162" s="213"/>
      <c r="H162" s="213"/>
      <c r="I162" s="213"/>
      <c r="J162" s="213"/>
      <c r="K162" s="213"/>
      <c r="L162" s="213"/>
      <c r="M162" s="213"/>
      <c r="N162" s="213"/>
      <c r="O162" s="213"/>
      <c r="P162" s="213"/>
      <c r="Q162" s="213"/>
      <c r="R162" s="213"/>
      <c r="S162" s="213"/>
      <c r="T162" s="213"/>
      <c r="U162" s="213"/>
      <c r="V162" s="213"/>
      <c r="W162" s="213"/>
      <c r="X162" s="213"/>
      <c r="Y162" s="213"/>
      <c r="Z162" s="213"/>
      <c r="AA162" s="213"/>
      <c r="AB162" s="213"/>
      <c r="AC162" s="213"/>
      <c r="AD162" s="213"/>
      <c r="AE162" s="213"/>
      <c r="AF162" s="213"/>
      <c r="AG162" s="213"/>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row>
    <row r="163" spans="1:59">
      <c r="A163" s="213"/>
      <c r="B163" s="213"/>
      <c r="C163" s="214"/>
      <c r="D163" s="214"/>
      <c r="E163" s="214"/>
      <c r="F163" s="213"/>
      <c r="G163" s="213"/>
      <c r="H163" s="213"/>
      <c r="I163" s="213"/>
      <c r="J163" s="213"/>
      <c r="K163" s="213"/>
      <c r="L163" s="213"/>
      <c r="M163" s="213"/>
      <c r="N163" s="213"/>
      <c r="O163" s="213"/>
      <c r="P163" s="213"/>
      <c r="Q163" s="213"/>
      <c r="R163" s="213"/>
      <c r="S163" s="213"/>
      <c r="T163" s="213"/>
      <c r="U163" s="213"/>
      <c r="V163" s="213"/>
      <c r="W163" s="213"/>
      <c r="X163" s="213"/>
      <c r="Y163" s="213"/>
      <c r="Z163" s="213"/>
      <c r="AA163" s="213"/>
      <c r="AB163" s="213"/>
      <c r="AC163" s="213"/>
      <c r="AD163" s="213"/>
      <c r="AE163" s="213"/>
      <c r="AF163" s="213"/>
      <c r="AG163" s="213"/>
      <c r="AH163" s="213"/>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row>
    <row r="164" spans="1:59">
      <c r="A164" s="213"/>
      <c r="B164" s="213"/>
      <c r="C164" s="214"/>
      <c r="D164" s="214"/>
      <c r="E164" s="214"/>
      <c r="F164" s="213"/>
      <c r="G164" s="213"/>
      <c r="H164" s="213"/>
      <c r="I164" s="213"/>
      <c r="J164" s="213"/>
      <c r="K164" s="213"/>
      <c r="L164" s="213"/>
      <c r="M164" s="213"/>
      <c r="N164" s="213"/>
      <c r="O164" s="213"/>
      <c r="P164" s="213"/>
      <c r="Q164" s="213"/>
      <c r="R164" s="213"/>
      <c r="S164" s="213"/>
      <c r="T164" s="213"/>
      <c r="U164" s="213"/>
      <c r="V164" s="213"/>
      <c r="W164" s="213"/>
      <c r="X164" s="213"/>
      <c r="Y164" s="213"/>
      <c r="Z164" s="213"/>
      <c r="AA164" s="213"/>
      <c r="AB164" s="213"/>
      <c r="AC164" s="213"/>
      <c r="AD164" s="213"/>
      <c r="AE164" s="213"/>
      <c r="AF164" s="213"/>
      <c r="AG164" s="213"/>
      <c r="AH164" s="213"/>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row>
    <row r="165" spans="1:59">
      <c r="A165" s="213"/>
      <c r="B165" s="213"/>
      <c r="C165" s="214"/>
      <c r="D165" s="214"/>
      <c r="E165" s="214"/>
      <c r="F165" s="213"/>
      <c r="G165" s="213"/>
      <c r="H165" s="213"/>
      <c r="I165" s="213"/>
      <c r="J165" s="213"/>
      <c r="K165" s="213"/>
      <c r="L165" s="213"/>
      <c r="M165" s="213"/>
      <c r="N165" s="213"/>
      <c r="O165" s="213"/>
      <c r="P165" s="213"/>
      <c r="Q165" s="213"/>
      <c r="R165" s="213"/>
      <c r="S165" s="213"/>
      <c r="T165" s="213"/>
      <c r="U165" s="213"/>
      <c r="V165" s="213"/>
      <c r="W165" s="213"/>
      <c r="X165" s="213"/>
      <c r="Y165" s="213"/>
      <c r="Z165" s="213"/>
      <c r="AA165" s="213"/>
      <c r="AB165" s="213"/>
      <c r="AC165" s="213"/>
      <c r="AD165" s="213"/>
      <c r="AE165" s="213"/>
      <c r="AF165" s="213"/>
      <c r="AG165" s="213"/>
      <c r="AH165" s="213"/>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row>
    <row r="166" spans="1:59">
      <c r="A166" s="213"/>
      <c r="B166" s="213"/>
      <c r="C166" s="214"/>
      <c r="D166" s="214"/>
      <c r="E166" s="214"/>
      <c r="F166" s="213"/>
      <c r="G166" s="213"/>
      <c r="H166" s="213"/>
      <c r="I166" s="213"/>
      <c r="J166" s="213"/>
      <c r="K166" s="213"/>
      <c r="L166" s="213"/>
      <c r="M166" s="213"/>
      <c r="N166" s="213"/>
      <c r="O166" s="213"/>
      <c r="P166" s="213"/>
      <c r="Q166" s="213"/>
      <c r="R166" s="213"/>
      <c r="S166" s="213"/>
      <c r="T166" s="213"/>
      <c r="U166" s="213"/>
      <c r="V166" s="213"/>
      <c r="W166" s="213"/>
      <c r="X166" s="213"/>
      <c r="Y166" s="213"/>
      <c r="Z166" s="213"/>
      <c r="AA166" s="213"/>
      <c r="AB166" s="213"/>
      <c r="AC166" s="213"/>
      <c r="AD166" s="213"/>
      <c r="AE166" s="213"/>
      <c r="AF166" s="213"/>
      <c r="AG166" s="213"/>
      <c r="AH166" s="213"/>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row>
    <row r="167" spans="1:59">
      <c r="A167" s="213"/>
      <c r="B167" s="213"/>
      <c r="C167" s="214"/>
      <c r="D167" s="214"/>
      <c r="E167" s="214"/>
      <c r="F167" s="213"/>
      <c r="G167" s="213"/>
      <c r="H167" s="213"/>
      <c r="I167" s="213"/>
      <c r="J167" s="213"/>
      <c r="K167" s="213"/>
      <c r="L167" s="213"/>
      <c r="M167" s="213"/>
      <c r="N167" s="213"/>
      <c r="O167" s="213"/>
      <c r="P167" s="213"/>
      <c r="Q167" s="213"/>
      <c r="R167" s="213"/>
      <c r="S167" s="213"/>
      <c r="T167" s="213"/>
      <c r="U167" s="213"/>
      <c r="V167" s="213"/>
      <c r="W167" s="213"/>
      <c r="X167" s="213"/>
      <c r="Y167" s="213"/>
      <c r="Z167" s="213"/>
      <c r="AA167" s="213"/>
      <c r="AB167" s="213"/>
      <c r="AC167" s="213"/>
      <c r="AD167" s="213"/>
      <c r="AE167" s="213"/>
      <c r="AF167" s="213"/>
      <c r="AG167" s="213"/>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row>
    <row r="168" spans="1:59">
      <c r="A168" s="213"/>
      <c r="B168" s="213"/>
      <c r="C168" s="214"/>
      <c r="D168" s="214"/>
      <c r="E168" s="214"/>
      <c r="F168" s="213"/>
      <c r="G168" s="213"/>
      <c r="H168" s="213"/>
      <c r="I168" s="213"/>
      <c r="J168" s="213"/>
      <c r="K168" s="213"/>
      <c r="L168" s="213"/>
      <c r="M168" s="213"/>
      <c r="N168" s="213"/>
      <c r="O168" s="213"/>
      <c r="P168" s="213"/>
      <c r="Q168" s="213"/>
      <c r="R168" s="213"/>
      <c r="S168" s="213"/>
      <c r="T168" s="213"/>
      <c r="U168" s="213"/>
      <c r="V168" s="213"/>
      <c r="W168" s="213"/>
      <c r="X168" s="213"/>
      <c r="Y168" s="213"/>
      <c r="Z168" s="213"/>
      <c r="AA168" s="213"/>
      <c r="AB168" s="213"/>
      <c r="AC168" s="213"/>
      <c r="AD168" s="213"/>
      <c r="AE168" s="213"/>
      <c r="AF168" s="213"/>
      <c r="AG168" s="213"/>
      <c r="AH168" s="213"/>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row>
    <row r="169" spans="1:59">
      <c r="A169" s="213"/>
      <c r="B169" s="213"/>
      <c r="C169" s="214"/>
      <c r="D169" s="214"/>
      <c r="E169" s="214"/>
      <c r="F169" s="213"/>
      <c r="G169" s="213"/>
      <c r="H169" s="213"/>
      <c r="I169" s="213"/>
      <c r="J169" s="213"/>
      <c r="K169" s="213"/>
      <c r="L169" s="213"/>
      <c r="M169" s="213"/>
      <c r="N169" s="213"/>
      <c r="O169" s="213"/>
      <c r="P169" s="213"/>
      <c r="Q169" s="213"/>
      <c r="R169" s="213"/>
      <c r="S169" s="213"/>
      <c r="T169" s="213"/>
      <c r="U169" s="213"/>
      <c r="V169" s="213"/>
      <c r="W169" s="213"/>
      <c r="X169" s="213"/>
      <c r="Y169" s="213"/>
      <c r="Z169" s="213"/>
      <c r="AA169" s="213"/>
      <c r="AB169" s="213"/>
      <c r="AC169" s="213"/>
      <c r="AD169" s="213"/>
      <c r="AE169" s="213"/>
      <c r="AF169" s="213"/>
      <c r="AG169" s="213"/>
      <c r="AH169" s="213"/>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row>
    <row r="170" spans="1:59">
      <c r="A170" s="213"/>
      <c r="B170" s="213"/>
      <c r="C170" s="214"/>
      <c r="D170" s="214"/>
      <c r="E170" s="214"/>
      <c r="F170" s="213"/>
      <c r="G170" s="213"/>
      <c r="H170" s="213"/>
      <c r="I170" s="213"/>
      <c r="J170" s="213"/>
      <c r="K170" s="213"/>
      <c r="L170" s="213"/>
      <c r="M170" s="213"/>
      <c r="N170" s="213"/>
      <c r="O170" s="213"/>
      <c r="P170" s="213"/>
      <c r="Q170" s="213"/>
      <c r="R170" s="213"/>
      <c r="S170" s="213"/>
      <c r="T170" s="213"/>
      <c r="U170" s="213"/>
      <c r="V170" s="213"/>
      <c r="W170" s="213"/>
      <c r="X170" s="213"/>
      <c r="Y170" s="213"/>
      <c r="Z170" s="213"/>
      <c r="AA170" s="213"/>
      <c r="AB170" s="213"/>
      <c r="AC170" s="213"/>
      <c r="AD170" s="213"/>
      <c r="AE170" s="213"/>
      <c r="AF170" s="213"/>
      <c r="AG170" s="213"/>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row>
    <row r="171" spans="1:59">
      <c r="A171" s="213"/>
      <c r="B171" s="213"/>
      <c r="C171" s="214"/>
      <c r="D171" s="214"/>
      <c r="E171" s="214"/>
      <c r="F171" s="213"/>
      <c r="G171" s="213"/>
      <c r="H171" s="213"/>
      <c r="I171" s="213"/>
      <c r="J171" s="213"/>
      <c r="K171" s="213"/>
      <c r="L171" s="213"/>
      <c r="M171" s="213"/>
      <c r="N171" s="213"/>
      <c r="O171" s="213"/>
      <c r="P171" s="213"/>
      <c r="Q171" s="213"/>
      <c r="R171" s="213"/>
      <c r="S171" s="213"/>
      <c r="T171" s="213"/>
      <c r="U171" s="213"/>
      <c r="V171" s="213"/>
      <c r="W171" s="213"/>
      <c r="X171" s="213"/>
      <c r="Y171" s="213"/>
      <c r="Z171" s="213"/>
      <c r="AA171" s="213"/>
      <c r="AB171" s="213"/>
      <c r="AC171" s="213"/>
      <c r="AD171" s="213"/>
      <c r="AE171" s="213"/>
      <c r="AF171" s="213"/>
      <c r="AG171" s="213"/>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row>
    <row r="172" spans="1:59">
      <c r="A172" s="213"/>
      <c r="B172" s="213"/>
      <c r="C172" s="214"/>
      <c r="D172" s="214"/>
      <c r="E172" s="214"/>
      <c r="F172" s="213"/>
      <c r="G172" s="213"/>
      <c r="H172" s="213"/>
      <c r="I172" s="213"/>
      <c r="J172" s="213"/>
      <c r="K172" s="213"/>
      <c r="L172" s="213"/>
      <c r="M172" s="213"/>
      <c r="N172" s="213"/>
      <c r="O172" s="213"/>
      <c r="P172" s="213"/>
      <c r="Q172" s="213"/>
      <c r="R172" s="213"/>
      <c r="S172" s="213"/>
      <c r="T172" s="213"/>
      <c r="U172" s="213"/>
      <c r="V172" s="213"/>
      <c r="W172" s="213"/>
      <c r="X172" s="213"/>
      <c r="Y172" s="213"/>
      <c r="Z172" s="213"/>
      <c r="AA172" s="213"/>
      <c r="AB172" s="213"/>
      <c r="AC172" s="213"/>
      <c r="AD172" s="213"/>
      <c r="AE172" s="213"/>
      <c r="AF172" s="213"/>
      <c r="AG172" s="213"/>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row>
    <row r="173" spans="1:59">
      <c r="A173" s="213"/>
      <c r="B173" s="213"/>
      <c r="C173" s="214"/>
      <c r="D173" s="214"/>
      <c r="E173" s="214"/>
      <c r="F173" s="213"/>
      <c r="G173" s="213"/>
      <c r="H173" s="213"/>
      <c r="I173" s="213"/>
      <c r="J173" s="213"/>
      <c r="K173" s="213"/>
      <c r="L173" s="213"/>
      <c r="M173" s="213"/>
      <c r="N173" s="213"/>
      <c r="O173" s="213"/>
      <c r="P173" s="213"/>
      <c r="Q173" s="213"/>
      <c r="R173" s="213"/>
      <c r="S173" s="213"/>
      <c r="T173" s="213"/>
      <c r="U173" s="213"/>
      <c r="V173" s="213"/>
      <c r="W173" s="213"/>
      <c r="X173" s="213"/>
      <c r="Y173" s="213"/>
      <c r="Z173" s="213"/>
      <c r="AA173" s="213"/>
      <c r="AB173" s="213"/>
      <c r="AC173" s="213"/>
      <c r="AD173" s="213"/>
      <c r="AE173" s="213"/>
      <c r="AF173" s="213"/>
      <c r="AG173" s="213"/>
      <c r="AH173" s="213"/>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row>
    <row r="174" spans="1:59">
      <c r="A174" s="213"/>
      <c r="B174" s="213"/>
      <c r="C174" s="214"/>
      <c r="D174" s="214"/>
      <c r="E174" s="214"/>
      <c r="F174" s="213"/>
      <c r="G174" s="213"/>
      <c r="H174" s="213"/>
      <c r="I174" s="213"/>
      <c r="J174" s="213"/>
      <c r="K174" s="213"/>
      <c r="L174" s="213"/>
      <c r="M174" s="213"/>
      <c r="N174" s="213"/>
      <c r="O174" s="213"/>
      <c r="P174" s="213"/>
      <c r="Q174" s="213"/>
      <c r="R174" s="213"/>
      <c r="S174" s="213"/>
      <c r="T174" s="213"/>
      <c r="U174" s="213"/>
      <c r="V174" s="213"/>
      <c r="W174" s="213"/>
      <c r="X174" s="213"/>
      <c r="Y174" s="213"/>
      <c r="Z174" s="213"/>
      <c r="AA174" s="213"/>
      <c r="AB174" s="213"/>
      <c r="AC174" s="213"/>
      <c r="AD174" s="213"/>
      <c r="AE174" s="213"/>
      <c r="AF174" s="213"/>
      <c r="AG174" s="213"/>
      <c r="AH174" s="213"/>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row>
    <row r="175" spans="1:59">
      <c r="A175" s="213"/>
      <c r="B175" s="213"/>
      <c r="C175" s="214"/>
      <c r="D175" s="214"/>
      <c r="E175" s="214"/>
      <c r="F175" s="213"/>
      <c r="G175" s="213"/>
      <c r="H175" s="213"/>
      <c r="I175" s="213"/>
      <c r="J175" s="213"/>
      <c r="K175" s="213"/>
      <c r="L175" s="213"/>
      <c r="M175" s="213"/>
      <c r="N175" s="213"/>
      <c r="O175" s="213"/>
      <c r="P175" s="213"/>
      <c r="Q175" s="213"/>
      <c r="R175" s="213"/>
      <c r="S175" s="213"/>
      <c r="T175" s="213"/>
      <c r="U175" s="213"/>
      <c r="V175" s="213"/>
      <c r="W175" s="213"/>
      <c r="X175" s="213"/>
      <c r="Y175" s="213"/>
      <c r="Z175" s="213"/>
      <c r="AA175" s="213"/>
      <c r="AB175" s="213"/>
      <c r="AC175" s="213"/>
      <c r="AD175" s="213"/>
      <c r="AE175" s="213"/>
      <c r="AF175" s="213"/>
      <c r="AG175" s="213"/>
      <c r="AH175" s="213"/>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row>
    <row r="176" spans="1:59">
      <c r="A176" s="213"/>
      <c r="B176" s="213"/>
      <c r="C176" s="214"/>
      <c r="D176" s="214"/>
      <c r="E176" s="214"/>
      <c r="F176" s="213"/>
      <c r="G176" s="213"/>
      <c r="H176" s="213"/>
      <c r="I176" s="213"/>
      <c r="J176" s="213"/>
      <c r="K176" s="213"/>
      <c r="L176" s="213"/>
      <c r="M176" s="213"/>
      <c r="N176" s="213"/>
      <c r="O176" s="213"/>
      <c r="P176" s="213"/>
      <c r="Q176" s="213"/>
      <c r="R176" s="213"/>
      <c r="S176" s="213"/>
      <c r="T176" s="213"/>
      <c r="U176" s="213"/>
      <c r="V176" s="213"/>
      <c r="W176" s="213"/>
      <c r="X176" s="213"/>
      <c r="Y176" s="213"/>
      <c r="Z176" s="213"/>
      <c r="AA176" s="213"/>
      <c r="AB176" s="213"/>
      <c r="AC176" s="213"/>
      <c r="AD176" s="213"/>
      <c r="AE176" s="213"/>
      <c r="AF176" s="213"/>
      <c r="AG176" s="213"/>
      <c r="AH176" s="213"/>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row>
    <row r="177" spans="1:59">
      <c r="A177" s="213"/>
      <c r="B177" s="213"/>
      <c r="C177" s="214"/>
      <c r="D177" s="214"/>
      <c r="E177" s="214"/>
      <c r="F177" s="213"/>
      <c r="G177" s="213"/>
      <c r="H177" s="213"/>
      <c r="I177" s="213"/>
      <c r="J177" s="213"/>
      <c r="K177" s="213"/>
      <c r="L177" s="213"/>
      <c r="M177" s="213"/>
      <c r="N177" s="213"/>
      <c r="O177" s="213"/>
      <c r="P177" s="213"/>
      <c r="Q177" s="213"/>
      <c r="R177" s="213"/>
      <c r="S177" s="213"/>
      <c r="T177" s="213"/>
      <c r="U177" s="213"/>
      <c r="V177" s="213"/>
      <c r="W177" s="213"/>
      <c r="X177" s="213"/>
      <c r="Y177" s="213"/>
      <c r="Z177" s="213"/>
      <c r="AA177" s="213"/>
      <c r="AB177" s="213"/>
      <c r="AC177" s="213"/>
      <c r="AD177" s="213"/>
      <c r="AE177" s="213"/>
      <c r="AF177" s="213"/>
      <c r="AG177" s="213"/>
      <c r="AH177" s="213"/>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row>
    <row r="178" spans="1:59">
      <c r="A178" s="213"/>
      <c r="B178" s="213"/>
      <c r="C178" s="214"/>
      <c r="D178" s="214"/>
      <c r="E178" s="214"/>
      <c r="F178" s="213"/>
      <c r="G178" s="213"/>
      <c r="H178" s="213"/>
      <c r="I178" s="213"/>
      <c r="J178" s="213"/>
      <c r="K178" s="213"/>
      <c r="L178" s="213"/>
      <c r="M178" s="213"/>
      <c r="N178" s="213"/>
      <c r="O178" s="213"/>
      <c r="P178" s="213"/>
      <c r="Q178" s="213"/>
      <c r="R178" s="213"/>
      <c r="S178" s="213"/>
      <c r="T178" s="213"/>
      <c r="U178" s="213"/>
      <c r="V178" s="213"/>
      <c r="W178" s="213"/>
      <c r="X178" s="213"/>
      <c r="Y178" s="213"/>
      <c r="Z178" s="213"/>
      <c r="AA178" s="213"/>
      <c r="AB178" s="213"/>
      <c r="AC178" s="213"/>
      <c r="AD178" s="213"/>
      <c r="AE178" s="213"/>
      <c r="AF178" s="213"/>
      <c r="AG178" s="213"/>
      <c r="AH178" s="213"/>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row>
    <row r="179" spans="1:59">
      <c r="A179" s="213"/>
      <c r="B179" s="213"/>
      <c r="C179" s="214"/>
      <c r="D179" s="214"/>
      <c r="E179" s="214"/>
      <c r="F179" s="213"/>
      <c r="G179" s="213"/>
      <c r="H179" s="213"/>
      <c r="I179" s="213"/>
      <c r="J179" s="213"/>
      <c r="K179" s="213"/>
      <c r="L179" s="213"/>
      <c r="M179" s="213"/>
      <c r="N179" s="213"/>
      <c r="O179" s="213"/>
      <c r="P179" s="213"/>
      <c r="Q179" s="213"/>
      <c r="R179" s="213"/>
      <c r="S179" s="213"/>
      <c r="T179" s="213"/>
      <c r="U179" s="213"/>
      <c r="V179" s="213"/>
      <c r="W179" s="213"/>
      <c r="X179" s="213"/>
      <c r="Y179" s="213"/>
      <c r="Z179" s="213"/>
      <c r="AA179" s="213"/>
      <c r="AB179" s="213"/>
      <c r="AC179" s="213"/>
      <c r="AD179" s="213"/>
      <c r="AE179" s="213"/>
      <c r="AF179" s="213"/>
      <c r="AG179" s="213"/>
      <c r="AH179" s="213"/>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row>
    <row r="180" spans="1:59">
      <c r="A180" s="213"/>
      <c r="B180" s="213"/>
      <c r="C180" s="214"/>
      <c r="D180" s="214"/>
      <c r="E180" s="214"/>
      <c r="F180" s="213"/>
      <c r="G180" s="213"/>
      <c r="H180" s="213"/>
      <c r="I180" s="213"/>
      <c r="J180" s="213"/>
      <c r="K180" s="213"/>
      <c r="L180" s="213"/>
      <c r="M180" s="213"/>
      <c r="N180" s="213"/>
      <c r="O180" s="213"/>
      <c r="P180" s="213"/>
      <c r="Q180" s="213"/>
      <c r="R180" s="213"/>
      <c r="S180" s="213"/>
      <c r="T180" s="213"/>
      <c r="U180" s="213"/>
      <c r="V180" s="213"/>
      <c r="W180" s="213"/>
      <c r="X180" s="213"/>
      <c r="Y180" s="213"/>
      <c r="Z180" s="213"/>
      <c r="AA180" s="213"/>
      <c r="AB180" s="213"/>
      <c r="AC180" s="213"/>
      <c r="AD180" s="213"/>
      <c r="AE180" s="213"/>
      <c r="AF180" s="213"/>
      <c r="AG180" s="213"/>
      <c r="AH180" s="213"/>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row>
    <row r="181" spans="1:59">
      <c r="A181" s="213"/>
      <c r="B181" s="213"/>
      <c r="C181" s="214"/>
      <c r="D181" s="214"/>
      <c r="E181" s="214"/>
      <c r="F181" s="213"/>
      <c r="G181" s="213"/>
      <c r="H181" s="213"/>
      <c r="I181" s="213"/>
      <c r="J181" s="213"/>
      <c r="K181" s="213"/>
      <c r="L181" s="213"/>
      <c r="M181" s="213"/>
      <c r="N181" s="213"/>
      <c r="O181" s="213"/>
      <c r="P181" s="213"/>
      <c r="Q181" s="213"/>
      <c r="R181" s="213"/>
      <c r="S181" s="213"/>
      <c r="T181" s="213"/>
      <c r="U181" s="213"/>
      <c r="V181" s="213"/>
      <c r="W181" s="213"/>
      <c r="X181" s="213"/>
      <c r="Y181" s="213"/>
      <c r="Z181" s="213"/>
      <c r="AA181" s="213"/>
      <c r="AB181" s="213"/>
      <c r="AC181" s="213"/>
      <c r="AD181" s="213"/>
      <c r="AE181" s="213"/>
      <c r="AF181" s="213"/>
      <c r="AG181" s="213"/>
      <c r="AH181" s="213"/>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row>
    <row r="182" spans="1:59">
      <c r="A182" s="213"/>
      <c r="B182" s="213"/>
      <c r="C182" s="214"/>
      <c r="D182" s="214"/>
      <c r="E182" s="214"/>
      <c r="F182" s="213"/>
      <c r="G182" s="213"/>
      <c r="H182" s="213"/>
      <c r="I182" s="213"/>
      <c r="J182" s="213"/>
      <c r="K182" s="213"/>
      <c r="L182" s="213"/>
      <c r="M182" s="213"/>
      <c r="N182" s="213"/>
      <c r="O182" s="213"/>
      <c r="P182" s="213"/>
      <c r="Q182" s="213"/>
      <c r="R182" s="213"/>
      <c r="S182" s="213"/>
      <c r="T182" s="213"/>
      <c r="U182" s="213"/>
      <c r="V182" s="213"/>
      <c r="W182" s="213"/>
      <c r="X182" s="213"/>
      <c r="Y182" s="213"/>
      <c r="Z182" s="213"/>
      <c r="AA182" s="213"/>
      <c r="AB182" s="213"/>
      <c r="AC182" s="213"/>
      <c r="AD182" s="213"/>
      <c r="AE182" s="213"/>
      <c r="AF182" s="213"/>
      <c r="AG182" s="213"/>
      <c r="AH182" s="213"/>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c r="BE182" s="213"/>
      <c r="BF182" s="213"/>
      <c r="BG182" s="213"/>
    </row>
    <row r="183" spans="1:59">
      <c r="F183" s="213"/>
      <c r="U183" s="213"/>
      <c r="V183" s="213"/>
      <c r="W183" s="213"/>
      <c r="X183" s="213"/>
      <c r="Y183" s="213"/>
      <c r="Z183" s="213"/>
      <c r="AA183" s="213"/>
      <c r="AB183" s="213"/>
      <c r="AC183" s="213"/>
      <c r="AD183" s="213"/>
      <c r="AE183" s="213"/>
      <c r="AF183" s="213"/>
      <c r="AG183" s="213"/>
      <c r="AH183" s="213"/>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row>
  </sheetData>
  <mergeCells count="49">
    <mergeCell ref="B3:E3"/>
    <mergeCell ref="B4:E4"/>
    <mergeCell ref="B5:E5"/>
    <mergeCell ref="B6:E6"/>
    <mergeCell ref="B27:D29"/>
    <mergeCell ref="E27:E29"/>
    <mergeCell ref="H22:P22"/>
    <mergeCell ref="C24:D24"/>
    <mergeCell ref="C25:D25"/>
    <mergeCell ref="C118:D118"/>
    <mergeCell ref="C119:D119"/>
    <mergeCell ref="C92:D92"/>
    <mergeCell ref="C93:D93"/>
    <mergeCell ref="C96:D96"/>
    <mergeCell ref="C98:D98"/>
    <mergeCell ref="E34:E40"/>
    <mergeCell ref="E60:E71"/>
    <mergeCell ref="C87:D87"/>
    <mergeCell ref="C88:D88"/>
    <mergeCell ref="C97:D97"/>
    <mergeCell ref="E41:E58"/>
    <mergeCell ref="C127:D127"/>
    <mergeCell ref="C30:D30"/>
    <mergeCell ref="C32:D32"/>
    <mergeCell ref="C31:D31"/>
    <mergeCell ref="C59:D59"/>
    <mergeCell ref="C33:D33"/>
    <mergeCell ref="C124:D124"/>
    <mergeCell ref="C120:D120"/>
    <mergeCell ref="C113:D113"/>
    <mergeCell ref="C114:D114"/>
    <mergeCell ref="C115:D115"/>
    <mergeCell ref="C99:D99"/>
    <mergeCell ref="C100:D100"/>
    <mergeCell ref="C103:D103"/>
    <mergeCell ref="C106:D106"/>
    <mergeCell ref="C125:D125"/>
    <mergeCell ref="C123:D123"/>
    <mergeCell ref="C89:D89"/>
    <mergeCell ref="C126:D126"/>
    <mergeCell ref="E72:E86"/>
    <mergeCell ref="B34:B40"/>
    <mergeCell ref="B60:B71"/>
    <mergeCell ref="B72:B86"/>
    <mergeCell ref="B41:B58"/>
    <mergeCell ref="C107:D108"/>
    <mergeCell ref="C109:D109"/>
    <mergeCell ref="C110:D110"/>
    <mergeCell ref="E107:E108"/>
  </mergeCells>
  <conditionalFormatting sqref="D71">
    <cfRule type="cellIs" dxfId="12" priority="4" operator="equal">
      <formula>1</formula>
    </cfRule>
    <cfRule type="cellIs" dxfId="11" priority="5" operator="lessThan">
      <formula>1</formula>
    </cfRule>
    <cfRule type="cellIs" dxfId="10" priority="6" operator="greaterThan">
      <formula>1</formula>
    </cfRule>
  </conditionalFormatting>
  <conditionalFormatting sqref="D86">
    <cfRule type="cellIs" dxfId="9" priority="1" operator="equal">
      <formula>1</formula>
    </cfRule>
    <cfRule type="cellIs" dxfId="8" priority="2" operator="lessThan">
      <formula>1</formula>
    </cfRule>
    <cfRule type="cellIs" dxfId="7" priority="3" operator="greaterThan">
      <formula>1</formula>
    </cfRule>
  </conditionalFormatting>
  <dataValidations count="10">
    <dataValidation type="list" allowBlank="1" showInputMessage="1" showErrorMessage="1" sqref="C114" xr:uid="{3E8DFB6D-0AFE-4336-B4A8-1BF309C8D353}">
      <formula1>Degree</formula1>
    </dataValidation>
    <dataValidation type="list" allowBlank="1" showInputMessage="1" showErrorMessage="1" sqref="C119:C120 C123:D123" xr:uid="{313874BE-1C5B-4C20-8D14-17BA307C7826}">
      <formula1>_15years</formula1>
    </dataValidation>
    <dataValidation type="date" allowBlank="1" showInputMessage="1" showErrorMessage="1" errorTitle="Error" error="Please enter a date in format dd/mm/yyyy" sqref="C32:C33" xr:uid="{399A99E5-0239-44D0-965F-8C1960F0AE37}">
      <formula1>43282</formula1>
      <formula2>46934</formula2>
    </dataValidation>
    <dataValidation type="whole" allowBlank="1" showInputMessage="1" showErrorMessage="1" errorTitle="Error" error="Please enter a whole number" sqref="C103 C118" xr:uid="{D7FE28A6-0230-4286-BFC2-64E146AA9005}">
      <formula1>1</formula1>
      <formula2>1E+28</formula2>
    </dataValidation>
    <dataValidation type="list" allowBlank="1" showInputMessage="1" showErrorMessage="1" errorTitle="Error" error="Please select a year from the dropdown menu" sqref="C115" xr:uid="{47CF3A25-BF54-47B4-9194-7A1ECAB3D195}">
      <formula1>_15years</formula1>
    </dataValidation>
    <dataValidation type="list" allowBlank="1" showInputMessage="1" showErrorMessage="1" sqref="C124:D124" xr:uid="{A9AE8BF3-C65E-4066-8B01-E8FFC8F153C3}">
      <formula1>Years_of_ramp_up</formula1>
    </dataValidation>
    <dataValidation type="list" allowBlank="1" showInputMessage="1" showErrorMessage="1" sqref="D34:D58" xr:uid="{05EEB5F3-6306-4136-B25F-E675470FA8B2}">
      <formula1>"Yes"</formula1>
    </dataValidation>
    <dataValidation allowBlank="1" showInputMessage="1" showErrorMessage="1" errorTitle="Error" error="Please enter a date in format dd/mm/yyyy" sqref="C34:C42 C45:C58" xr:uid="{DD05DCBF-AB04-42EA-B30D-816EE4686939}"/>
    <dataValidation type="list" allowBlank="1" showInputMessage="1" sqref="B108" xr:uid="{E598562A-E70C-4C3A-85CE-3A83D8BA8A56}">
      <formula1>Industries</formula1>
    </dataValidation>
    <dataValidation type="list" allowBlank="1" showInputMessage="1" showErrorMessage="1" sqref="C106:D106" xr:uid="{DF82450D-B717-4A21-A1A1-A67ACDA18B7C}">
      <formula1>Estimation_methods</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A76B2423-4263-49F6-9290-E1FC1C867CCC}">
          <x14:formula1>
            <xm:f>Assumptions!$A$27:$A$34</xm:f>
          </x14:formula1>
          <xm:sqref>C59</xm:sqref>
        </x14:dataValidation>
        <x14:dataValidation type="list" allowBlank="1" showInputMessage="1" showErrorMessage="1" xr:uid="{027AAEC9-3462-42EF-859D-A78B6C6A4479}">
          <x14:formula1>
            <xm:f>Assumptions!$A$116:$A$126</xm:f>
          </x14:formula1>
          <xm:sqref>C125</xm:sqref>
        </x14:dataValidation>
        <x14:dataValidation type="list" allowBlank="1" showInputMessage="1" showErrorMessage="1" xr:uid="{72B7A60E-2EE1-4F3B-84BC-DC83D44E0AA8}">
          <x14:formula1>
            <xm:f>Assumptions!$A$128:$A$130</xm:f>
          </x14:formula1>
          <xm:sqref>C87:D87</xm:sqref>
        </x14:dataValidation>
        <x14:dataValidation type="list" allowBlank="1" showInputMessage="1" showErrorMessage="1" xr:uid="{A6A8623C-8158-4991-9BCE-7BE3EE9B709C}">
          <x14:formula1>
            <xm:f>Assumptions!$A$9:$A$14</xm:f>
          </x14:formula1>
          <xm:sqref>C126:D127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59999389629810485"/>
  </sheetPr>
  <dimension ref="A1:AB173"/>
  <sheetViews>
    <sheetView zoomScale="85" zoomScaleNormal="85" workbookViewId="0">
      <pane ySplit="1" topLeftCell="A2" activePane="bottomLeft" state="frozen"/>
      <selection pane="bottomLeft" activeCell="A2" sqref="A2"/>
    </sheetView>
  </sheetViews>
  <sheetFormatPr defaultRowHeight="14.45"/>
  <cols>
    <col min="1" max="1" width="65.5703125" customWidth="1"/>
    <col min="2" max="2" width="13" customWidth="1"/>
    <col min="3" max="3" width="92.5703125" customWidth="1"/>
    <col min="4" max="4" width="10.42578125" style="213" bestFit="1" customWidth="1"/>
    <col min="5" max="28" width="8.85546875" style="213"/>
  </cols>
  <sheetData>
    <row r="1" spans="1:3" ht="68.45" customHeight="1">
      <c r="A1" s="220" t="s">
        <v>238</v>
      </c>
      <c r="B1" s="136"/>
      <c r="C1" s="137" t="s">
        <v>239</v>
      </c>
    </row>
    <row r="3" spans="1:3">
      <c r="A3" s="45" t="s">
        <v>240</v>
      </c>
      <c r="B3" s="95">
        <v>0.05</v>
      </c>
    </row>
    <row r="4" spans="1:3">
      <c r="A4" s="45" t="s">
        <v>241</v>
      </c>
      <c r="B4" s="7">
        <f>0.5/0.9</f>
        <v>0.55555555555555558</v>
      </c>
      <c r="C4" t="s">
        <v>242</v>
      </c>
    </row>
    <row r="5" spans="1:3">
      <c r="A5" s="45" t="s">
        <v>243</v>
      </c>
      <c r="B5" s="7">
        <v>1</v>
      </c>
      <c r="C5" t="s">
        <v>244</v>
      </c>
    </row>
    <row r="6" spans="1:3">
      <c r="A6" s="45" t="s">
        <v>245</v>
      </c>
      <c r="B6" s="7">
        <v>6.4</v>
      </c>
      <c r="C6" t="s">
        <v>246</v>
      </c>
    </row>
    <row r="8" spans="1:3">
      <c r="A8" s="45" t="s">
        <v>247</v>
      </c>
    </row>
    <row r="9" spans="1:3">
      <c r="A9" t="s">
        <v>248</v>
      </c>
      <c r="B9" s="287">
        <v>1</v>
      </c>
    </row>
    <row r="10" spans="1:3">
      <c r="A10" t="s">
        <v>249</v>
      </c>
      <c r="B10" s="95">
        <v>0.95</v>
      </c>
    </row>
    <row r="11" spans="1:3">
      <c r="A11" t="s">
        <v>236</v>
      </c>
      <c r="B11" s="95">
        <v>0.75</v>
      </c>
    </row>
    <row r="12" spans="1:3">
      <c r="A12" t="s">
        <v>250</v>
      </c>
      <c r="B12" s="95">
        <v>0.5</v>
      </c>
    </row>
    <row r="13" spans="1:3">
      <c r="A13" t="s">
        <v>251</v>
      </c>
      <c r="B13" s="95">
        <v>0.25</v>
      </c>
    </row>
    <row r="14" spans="1:3">
      <c r="A14" t="s">
        <v>252</v>
      </c>
      <c r="B14" s="95">
        <v>0.05</v>
      </c>
    </row>
    <row r="15" spans="1:3">
      <c r="B15" s="7"/>
    </row>
    <row r="16" spans="1:3" hidden="1">
      <c r="A16" s="45" t="s">
        <v>253</v>
      </c>
      <c r="B16" s="7"/>
    </row>
    <row r="17" spans="1:3" hidden="1">
      <c r="A17" t="s">
        <v>254</v>
      </c>
      <c r="B17" s="94">
        <f>1/7*1</f>
        <v>0.14285714285714285</v>
      </c>
    </row>
    <row r="18" spans="1:3" hidden="1">
      <c r="A18" t="s">
        <v>255</v>
      </c>
      <c r="B18" s="94">
        <f>1/7*2</f>
        <v>0.2857142857142857</v>
      </c>
    </row>
    <row r="19" spans="1:3" hidden="1">
      <c r="A19" t="s">
        <v>256</v>
      </c>
      <c r="B19" s="94">
        <f>1/7*3</f>
        <v>0.42857142857142855</v>
      </c>
    </row>
    <row r="20" spans="1:3" hidden="1">
      <c r="A20" t="s">
        <v>257</v>
      </c>
      <c r="B20" s="94">
        <f>1/7*4</f>
        <v>0.5714285714285714</v>
      </c>
    </row>
    <row r="21" spans="1:3" hidden="1">
      <c r="A21" t="s">
        <v>258</v>
      </c>
      <c r="B21" s="94">
        <f>1/7*5</f>
        <v>0.71428571428571419</v>
      </c>
    </row>
    <row r="22" spans="1:3" hidden="1">
      <c r="A22" t="s">
        <v>259</v>
      </c>
      <c r="B22" s="94">
        <f>1/7*6</f>
        <v>0.8571428571428571</v>
      </c>
    </row>
    <row r="23" spans="1:3" hidden="1">
      <c r="A23" t="s">
        <v>260</v>
      </c>
      <c r="B23" s="94">
        <f>1/7*7</f>
        <v>1</v>
      </c>
    </row>
    <row r="24" spans="1:3" hidden="1">
      <c r="B24" s="7"/>
    </row>
    <row r="25" spans="1:3">
      <c r="A25" s="45" t="s">
        <v>261</v>
      </c>
    </row>
    <row r="26" spans="1:3">
      <c r="A26" s="45" t="s">
        <v>262</v>
      </c>
      <c r="B26" s="34"/>
    </row>
    <row r="27" spans="1:3">
      <c r="A27" t="s">
        <v>263</v>
      </c>
      <c r="B27" s="27">
        <v>1.22</v>
      </c>
      <c r="C27" s="388" t="s">
        <v>264</v>
      </c>
    </row>
    <row r="28" spans="1:3">
      <c r="A28" t="s">
        <v>265</v>
      </c>
      <c r="B28" s="27">
        <f>AVERAGE(B27,B29)</f>
        <v>1.8050000000000002</v>
      </c>
      <c r="C28" s="456"/>
    </row>
    <row r="29" spans="1:3">
      <c r="A29" t="s">
        <v>174</v>
      </c>
      <c r="B29" s="27">
        <v>2.39</v>
      </c>
      <c r="C29" s="456"/>
    </row>
    <row r="30" spans="1:3">
      <c r="A30" t="s">
        <v>266</v>
      </c>
      <c r="B30" s="27">
        <v>2.56</v>
      </c>
      <c r="C30" s="456"/>
    </row>
    <row r="31" spans="1:3">
      <c r="A31" t="s">
        <v>267</v>
      </c>
      <c r="B31" s="27">
        <v>3.04</v>
      </c>
      <c r="C31" s="456"/>
    </row>
    <row r="32" spans="1:3">
      <c r="A32" t="s">
        <v>268</v>
      </c>
      <c r="B32" s="27">
        <v>2.99</v>
      </c>
      <c r="C32" s="456"/>
    </row>
    <row r="33" spans="1:4">
      <c r="A33" t="s">
        <v>177</v>
      </c>
      <c r="B33" s="27">
        <v>2.99</v>
      </c>
      <c r="C33" s="456"/>
    </row>
    <row r="34" spans="1:4">
      <c r="A34" t="s">
        <v>269</v>
      </c>
      <c r="B34" s="27">
        <v>3.8</v>
      </c>
      <c r="C34" s="456"/>
    </row>
    <row r="35" spans="1:4">
      <c r="A35" t="s">
        <v>270</v>
      </c>
      <c r="B35" s="27">
        <v>0.25</v>
      </c>
      <c r="C35" t="s">
        <v>271</v>
      </c>
    </row>
    <row r="36" spans="1:4">
      <c r="A36" t="s">
        <v>88</v>
      </c>
      <c r="B36" s="27">
        <v>-0.77</v>
      </c>
      <c r="C36" s="457" t="s">
        <v>272</v>
      </c>
    </row>
    <row r="37" spans="1:4">
      <c r="A37" t="s">
        <v>273</v>
      </c>
      <c r="B37" s="27">
        <v>-0.36</v>
      </c>
      <c r="C37" s="458"/>
    </row>
    <row r="38" spans="1:4">
      <c r="A38" t="s">
        <v>90</v>
      </c>
      <c r="B38" s="27">
        <v>-0.17</v>
      </c>
      <c r="C38" s="458"/>
    </row>
    <row r="39" spans="1:4">
      <c r="A39" t="s">
        <v>91</v>
      </c>
      <c r="B39" s="27">
        <v>0.22</v>
      </c>
      <c r="C39" s="458"/>
    </row>
    <row r="40" spans="1:4">
      <c r="A40" t="s">
        <v>94</v>
      </c>
      <c r="B40" s="27">
        <v>-0.21</v>
      </c>
      <c r="C40" s="458"/>
    </row>
    <row r="41" spans="1:4">
      <c r="A41" t="s">
        <v>274</v>
      </c>
      <c r="B41" s="27"/>
    </row>
    <row r="43" spans="1:4">
      <c r="A43" s="156" t="s">
        <v>275</v>
      </c>
    </row>
    <row r="44" spans="1:4">
      <c r="A44" s="155">
        <v>43282</v>
      </c>
      <c r="B44" s="7">
        <v>1</v>
      </c>
    </row>
    <row r="45" spans="1:4">
      <c r="A45" s="155">
        <v>43647</v>
      </c>
      <c r="B45" s="7">
        <v>2</v>
      </c>
      <c r="D45" s="221"/>
    </row>
    <row r="46" spans="1:4">
      <c r="A46" s="155">
        <v>44013</v>
      </c>
      <c r="B46" s="7">
        <v>3</v>
      </c>
      <c r="D46" s="221"/>
    </row>
    <row r="47" spans="1:4">
      <c r="A47" s="155">
        <v>44378</v>
      </c>
      <c r="B47" s="7">
        <v>4</v>
      </c>
      <c r="D47" s="221"/>
    </row>
    <row r="48" spans="1:4">
      <c r="A48" s="155">
        <v>44743</v>
      </c>
      <c r="B48" s="7">
        <v>5</v>
      </c>
      <c r="D48" s="221"/>
    </row>
    <row r="49" spans="1:4">
      <c r="A49" s="155">
        <v>45108</v>
      </c>
      <c r="B49" s="7">
        <v>6</v>
      </c>
      <c r="D49" s="221"/>
    </row>
    <row r="50" spans="1:4">
      <c r="A50" s="155">
        <v>45474</v>
      </c>
      <c r="B50" s="7">
        <v>7</v>
      </c>
      <c r="D50" s="221"/>
    </row>
    <row r="51" spans="1:4">
      <c r="A51" s="155">
        <v>45839</v>
      </c>
      <c r="B51" s="7">
        <v>8</v>
      </c>
      <c r="D51" s="221"/>
    </row>
    <row r="52" spans="1:4">
      <c r="A52" s="155">
        <v>46204</v>
      </c>
      <c r="B52" s="7">
        <v>9</v>
      </c>
      <c r="D52" s="221"/>
    </row>
    <row r="53" spans="1:4">
      <c r="A53" s="155">
        <v>46569</v>
      </c>
      <c r="B53" s="7">
        <v>10</v>
      </c>
      <c r="D53" s="221"/>
    </row>
    <row r="54" spans="1:4">
      <c r="A54" s="155">
        <v>46935</v>
      </c>
      <c r="B54" s="7">
        <v>11</v>
      </c>
      <c r="D54" s="221"/>
    </row>
    <row r="55" spans="1:4">
      <c r="A55" s="155">
        <v>47300</v>
      </c>
      <c r="B55" s="7">
        <v>12</v>
      </c>
      <c r="D55" s="221"/>
    </row>
    <row r="56" spans="1:4">
      <c r="A56" s="155">
        <v>47665</v>
      </c>
      <c r="B56" s="7">
        <v>13</v>
      </c>
      <c r="D56" s="221"/>
    </row>
    <row r="57" spans="1:4">
      <c r="A57" s="155">
        <v>48030</v>
      </c>
      <c r="B57" s="7">
        <v>14</v>
      </c>
      <c r="D57" s="221"/>
    </row>
    <row r="58" spans="1:4">
      <c r="A58" s="155">
        <v>48396</v>
      </c>
      <c r="B58" s="7">
        <v>15</v>
      </c>
      <c r="D58" s="221"/>
    </row>
    <row r="59" spans="1:4">
      <c r="A59" s="155">
        <v>48761</v>
      </c>
      <c r="B59" s="7">
        <v>16</v>
      </c>
      <c r="D59" s="221"/>
    </row>
    <row r="60" spans="1:4">
      <c r="A60" s="155">
        <v>49126</v>
      </c>
      <c r="B60" s="7">
        <v>17</v>
      </c>
      <c r="D60" s="221"/>
    </row>
    <row r="61" spans="1:4">
      <c r="A61" s="155">
        <v>49491</v>
      </c>
      <c r="B61" s="7">
        <v>18</v>
      </c>
      <c r="D61" s="221"/>
    </row>
    <row r="62" spans="1:4">
      <c r="A62" s="155">
        <v>49857</v>
      </c>
      <c r="B62" s="7">
        <v>19</v>
      </c>
      <c r="D62" s="221"/>
    </row>
    <row r="63" spans="1:4">
      <c r="A63" s="155">
        <v>50222</v>
      </c>
      <c r="B63" s="7">
        <v>20</v>
      </c>
      <c r="D63" s="221"/>
    </row>
    <row r="64" spans="1:4">
      <c r="A64" s="155">
        <v>50587</v>
      </c>
      <c r="B64" s="7">
        <v>21</v>
      </c>
      <c r="D64" s="221"/>
    </row>
    <row r="65" spans="1:4">
      <c r="A65" s="155">
        <v>50952</v>
      </c>
      <c r="B65" s="7">
        <v>22</v>
      </c>
      <c r="D65" s="221"/>
    </row>
    <row r="66" spans="1:4">
      <c r="A66" s="155">
        <v>51318</v>
      </c>
      <c r="B66" s="7">
        <v>23</v>
      </c>
      <c r="D66" s="221"/>
    </row>
    <row r="67" spans="1:4">
      <c r="A67" s="155">
        <v>51683</v>
      </c>
      <c r="B67" s="7">
        <v>24</v>
      </c>
      <c r="D67" s="221"/>
    </row>
    <row r="68" spans="1:4">
      <c r="A68" s="155">
        <v>52048</v>
      </c>
      <c r="B68" s="7">
        <v>25</v>
      </c>
    </row>
    <row r="69" spans="1:4">
      <c r="A69" s="155">
        <v>52413</v>
      </c>
      <c r="B69" s="7">
        <v>26</v>
      </c>
    </row>
    <row r="70" spans="1:4">
      <c r="A70" s="155">
        <v>52779</v>
      </c>
      <c r="B70" s="7">
        <v>27</v>
      </c>
    </row>
    <row r="71" spans="1:4">
      <c r="A71" s="155">
        <v>53144</v>
      </c>
      <c r="B71" s="7">
        <v>28</v>
      </c>
    </row>
    <row r="72" spans="1:4">
      <c r="A72" s="155">
        <v>53509</v>
      </c>
      <c r="B72" s="7">
        <v>29</v>
      </c>
    </row>
    <row r="73" spans="1:4">
      <c r="A73" s="155">
        <v>53874</v>
      </c>
      <c r="B73" s="7">
        <v>30</v>
      </c>
    </row>
    <row r="74" spans="1:4">
      <c r="A74" s="155">
        <v>54240</v>
      </c>
      <c r="B74" s="7">
        <v>31</v>
      </c>
    </row>
    <row r="75" spans="1:4">
      <c r="A75" s="155" t="s">
        <v>276</v>
      </c>
      <c r="B75" s="7">
        <v>0</v>
      </c>
    </row>
    <row r="77" spans="1:4">
      <c r="A77" s="45" t="s">
        <v>277</v>
      </c>
      <c r="C77" t="s">
        <v>278</v>
      </c>
    </row>
    <row r="78" spans="1:4">
      <c r="A78" t="s">
        <v>279</v>
      </c>
    </row>
    <row r="79" spans="1:4">
      <c r="A79" t="s">
        <v>280</v>
      </c>
    </row>
    <row r="80" spans="1:4">
      <c r="A80" t="s">
        <v>281</v>
      </c>
    </row>
    <row r="81" spans="1:1">
      <c r="A81" t="s">
        <v>282</v>
      </c>
    </row>
    <row r="82" spans="1:1">
      <c r="A82" t="s">
        <v>283</v>
      </c>
    </row>
    <row r="83" spans="1:1">
      <c r="A83" t="s">
        <v>284</v>
      </c>
    </row>
    <row r="84" spans="1:1">
      <c r="A84" t="s">
        <v>285</v>
      </c>
    </row>
    <row r="85" spans="1:1">
      <c r="A85" t="s">
        <v>286</v>
      </c>
    </row>
    <row r="86" spans="1:1">
      <c r="A86" t="s">
        <v>174</v>
      </c>
    </row>
    <row r="87" spans="1:1">
      <c r="A87" t="s">
        <v>287</v>
      </c>
    </row>
    <row r="88" spans="1:1">
      <c r="A88" t="s">
        <v>268</v>
      </c>
    </row>
    <row r="89" spans="1:1">
      <c r="A89" t="s">
        <v>288</v>
      </c>
    </row>
    <row r="90" spans="1:1">
      <c r="A90" t="s">
        <v>178</v>
      </c>
    </row>
    <row r="91" spans="1:1">
      <c r="A91" t="s">
        <v>179</v>
      </c>
    </row>
    <row r="92" spans="1:1">
      <c r="A92" t="s">
        <v>289</v>
      </c>
    </row>
    <row r="94" spans="1:1">
      <c r="A94" s="45" t="s">
        <v>290</v>
      </c>
    </row>
    <row r="95" spans="1:1">
      <c r="A95" t="s">
        <v>291</v>
      </c>
    </row>
    <row r="96" spans="1:1">
      <c r="A96" t="s">
        <v>292</v>
      </c>
    </row>
    <row r="98" spans="1:3">
      <c r="A98" s="45" t="s">
        <v>293</v>
      </c>
    </row>
    <row r="99" spans="1:3">
      <c r="A99" t="s">
        <v>263</v>
      </c>
      <c r="B99" s="198">
        <v>1</v>
      </c>
      <c r="C99" s="199" t="s">
        <v>294</v>
      </c>
    </row>
    <row r="100" spans="1:3">
      <c r="A100" t="s">
        <v>174</v>
      </c>
      <c r="B100" s="198">
        <v>2.23</v>
      </c>
    </row>
    <row r="101" spans="1:3">
      <c r="A101" t="s">
        <v>266</v>
      </c>
      <c r="B101" s="198">
        <v>3.46</v>
      </c>
    </row>
    <row r="102" spans="1:3">
      <c r="A102" t="s">
        <v>267</v>
      </c>
      <c r="B102" s="198">
        <v>4.68</v>
      </c>
    </row>
    <row r="103" spans="1:3">
      <c r="A103" t="s">
        <v>268</v>
      </c>
      <c r="B103" s="198">
        <v>5.91</v>
      </c>
      <c r="C103" t="s">
        <v>295</v>
      </c>
    </row>
    <row r="104" spans="1:3">
      <c r="A104" t="s">
        <v>269</v>
      </c>
      <c r="B104" s="198">
        <v>0</v>
      </c>
      <c r="C104" t="s">
        <v>296</v>
      </c>
    </row>
    <row r="106" spans="1:3">
      <c r="A106" s="45" t="s">
        <v>297</v>
      </c>
    </row>
    <row r="107" spans="1:3">
      <c r="A107" t="s">
        <v>95</v>
      </c>
    </row>
    <row r="108" spans="1:3">
      <c r="A108" t="s">
        <v>298</v>
      </c>
    </row>
    <row r="109" spans="1:3">
      <c r="A109" t="s">
        <v>88</v>
      </c>
    </row>
    <row r="110" spans="1:3">
      <c r="A110" t="s">
        <v>91</v>
      </c>
    </row>
    <row r="111" spans="1:3">
      <c r="A111" t="s">
        <v>90</v>
      </c>
    </row>
    <row r="112" spans="1:3">
      <c r="A112" t="s">
        <v>299</v>
      </c>
    </row>
    <row r="113" spans="1:1">
      <c r="A113" t="s">
        <v>98</v>
      </c>
    </row>
    <row r="115" spans="1:1">
      <c r="A115" s="45" t="s">
        <v>300</v>
      </c>
    </row>
    <row r="116" spans="1:1">
      <c r="A116" s="11">
        <v>1</v>
      </c>
    </row>
    <row r="117" spans="1:1">
      <c r="A117" s="11">
        <v>2</v>
      </c>
    </row>
    <row r="118" spans="1:1">
      <c r="A118" s="11">
        <v>3</v>
      </c>
    </row>
    <row r="119" spans="1:1">
      <c r="A119" s="11">
        <v>4</v>
      </c>
    </row>
    <row r="120" spans="1:1">
      <c r="A120" s="11">
        <v>5</v>
      </c>
    </row>
    <row r="121" spans="1:1">
      <c r="A121" s="11">
        <v>6</v>
      </c>
    </row>
    <row r="122" spans="1:1">
      <c r="A122" s="11">
        <v>7</v>
      </c>
    </row>
    <row r="123" spans="1:1">
      <c r="A123" s="11">
        <v>8</v>
      </c>
    </row>
    <row r="124" spans="1:1">
      <c r="A124" s="11">
        <v>9</v>
      </c>
    </row>
    <row r="125" spans="1:1">
      <c r="A125" s="11">
        <v>10</v>
      </c>
    </row>
    <row r="126" spans="1:1">
      <c r="A126" s="11" t="s">
        <v>276</v>
      </c>
    </row>
    <row r="128" spans="1:1">
      <c r="A128" t="s">
        <v>301</v>
      </c>
    </row>
    <row r="129" spans="1:3">
      <c r="A129" t="s">
        <v>302</v>
      </c>
    </row>
    <row r="130" spans="1:3">
      <c r="A130" t="s">
        <v>303</v>
      </c>
    </row>
    <row r="132" spans="1:3">
      <c r="A132" s="45" t="s">
        <v>304</v>
      </c>
      <c r="B132" s="45" t="s">
        <v>305</v>
      </c>
    </row>
    <row r="133" spans="1:3">
      <c r="A133" t="s">
        <v>99</v>
      </c>
      <c r="B133">
        <v>0</v>
      </c>
    </row>
    <row r="134" spans="1:3">
      <c r="A134" t="s">
        <v>100</v>
      </c>
      <c r="B134">
        <v>-0.14599999999999999</v>
      </c>
      <c r="C134" t="s">
        <v>306</v>
      </c>
    </row>
    <row r="135" spans="1:3">
      <c r="A135" t="s">
        <v>101</v>
      </c>
      <c r="B135">
        <v>0</v>
      </c>
    </row>
    <row r="136" spans="1:3">
      <c r="A136" t="s">
        <v>88</v>
      </c>
      <c r="B136">
        <v>-0.77</v>
      </c>
    </row>
    <row r="137" spans="1:3">
      <c r="A137" t="s">
        <v>89</v>
      </c>
      <c r="B137">
        <v>-0.36</v>
      </c>
    </row>
    <row r="138" spans="1:3">
      <c r="A138" t="s">
        <v>90</v>
      </c>
      <c r="B138">
        <v>-0.17</v>
      </c>
    </row>
    <row r="139" spans="1:3">
      <c r="A139" t="s">
        <v>91</v>
      </c>
      <c r="B139">
        <v>0.22</v>
      </c>
    </row>
    <row r="140" spans="1:3">
      <c r="A140" t="s">
        <v>92</v>
      </c>
      <c r="B140">
        <v>0.21</v>
      </c>
    </row>
    <row r="141" spans="1:3">
      <c r="A141" t="s">
        <v>93</v>
      </c>
      <c r="B141">
        <v>0</v>
      </c>
    </row>
    <row r="142" spans="1:3">
      <c r="A142" t="s">
        <v>94</v>
      </c>
      <c r="B142">
        <v>-0.21</v>
      </c>
    </row>
    <row r="143" spans="1:3">
      <c r="A143" t="s">
        <v>95</v>
      </c>
      <c r="B143">
        <v>1.9</v>
      </c>
    </row>
    <row r="144" spans="1:3">
      <c r="A144" t="s">
        <v>96</v>
      </c>
      <c r="B144">
        <v>1.6</v>
      </c>
    </row>
    <row r="145" spans="1:3">
      <c r="A145" t="s">
        <v>97</v>
      </c>
      <c r="B145">
        <v>0.28000000000000003</v>
      </c>
    </row>
    <row r="146" spans="1:3">
      <c r="A146" t="s">
        <v>98</v>
      </c>
    </row>
    <row r="148" spans="1:3">
      <c r="A148" s="45" t="s">
        <v>307</v>
      </c>
    </row>
    <row r="149" spans="1:3">
      <c r="A149" s="318" t="s">
        <v>220</v>
      </c>
      <c r="C149" s="317"/>
    </row>
    <row r="150" spans="1:3">
      <c r="A150" t="s">
        <v>308</v>
      </c>
      <c r="B150" s="240">
        <v>159108</v>
      </c>
      <c r="C150" s="319"/>
    </row>
    <row r="151" spans="1:3">
      <c r="A151" t="s">
        <v>309</v>
      </c>
      <c r="B151" s="240">
        <v>767570</v>
      </c>
      <c r="C151" s="319"/>
    </row>
    <row r="152" spans="1:3">
      <c r="A152" t="s">
        <v>310</v>
      </c>
      <c r="B152" s="240">
        <v>840807</v>
      </c>
      <c r="C152" s="319"/>
    </row>
    <row r="153" spans="1:3">
      <c r="A153" t="s">
        <v>311</v>
      </c>
      <c r="B153" s="240">
        <v>101540</v>
      </c>
      <c r="C153" s="319"/>
    </row>
    <row r="154" spans="1:3">
      <c r="A154" t="s">
        <v>312</v>
      </c>
      <c r="B154" s="240">
        <v>466592</v>
      </c>
      <c r="C154" s="319"/>
    </row>
    <row r="155" spans="1:3">
      <c r="A155" t="s">
        <v>313</v>
      </c>
      <c r="B155" s="240">
        <v>682016</v>
      </c>
      <c r="C155" s="319"/>
    </row>
    <row r="156" spans="1:3">
      <c r="A156" t="s">
        <v>314</v>
      </c>
      <c r="B156" s="240">
        <v>771889</v>
      </c>
      <c r="C156" s="319"/>
    </row>
    <row r="157" spans="1:3">
      <c r="A157" t="s">
        <v>315</v>
      </c>
      <c r="B157" s="240">
        <v>570819</v>
      </c>
      <c r="C157" s="319"/>
    </row>
    <row r="158" spans="1:3">
      <c r="A158" t="s">
        <v>316</v>
      </c>
      <c r="B158" s="240">
        <v>1216752</v>
      </c>
      <c r="C158" s="319"/>
    </row>
    <row r="159" spans="1:3">
      <c r="A159" t="s">
        <v>317</v>
      </c>
      <c r="B159" s="240">
        <v>171936</v>
      </c>
      <c r="C159" s="319"/>
    </row>
    <row r="160" spans="1:3">
      <c r="A160" t="s">
        <v>318</v>
      </c>
      <c r="B160" s="240">
        <v>512000</v>
      </c>
      <c r="C160" s="319"/>
    </row>
    <row r="161" spans="1:3">
      <c r="A161" t="s">
        <v>222</v>
      </c>
      <c r="B161" s="240">
        <v>320882</v>
      </c>
      <c r="C161" s="319"/>
    </row>
    <row r="162" spans="1:3">
      <c r="A162" t="s">
        <v>319</v>
      </c>
      <c r="B162" s="240">
        <v>574630</v>
      </c>
      <c r="C162" s="319"/>
    </row>
    <row r="163" spans="1:3">
      <c r="A163" t="s">
        <v>320</v>
      </c>
      <c r="B163" s="240">
        <v>840735</v>
      </c>
      <c r="C163" s="319"/>
    </row>
    <row r="164" spans="1:3">
      <c r="A164" t="s">
        <v>321</v>
      </c>
      <c r="B164" s="240">
        <v>570245</v>
      </c>
      <c r="C164" s="319"/>
    </row>
    <row r="165" spans="1:3">
      <c r="A165" t="s">
        <v>322</v>
      </c>
      <c r="B165" s="240">
        <v>491421</v>
      </c>
      <c r="C165" s="319"/>
    </row>
    <row r="166" spans="1:3">
      <c r="A166" t="s">
        <v>323</v>
      </c>
      <c r="B166" s="240">
        <v>405228</v>
      </c>
      <c r="C166" s="319"/>
    </row>
    <row r="168" spans="1:3">
      <c r="A168">
        <v>1</v>
      </c>
    </row>
    <row r="170" spans="1:3">
      <c r="A170" s="318" t="s">
        <v>220</v>
      </c>
    </row>
    <row r="171" spans="1:3">
      <c r="A171" t="s">
        <v>324</v>
      </c>
    </row>
    <row r="172" spans="1:3">
      <c r="A172" t="s">
        <v>325</v>
      </c>
    </row>
    <row r="173" spans="1:3">
      <c r="A173" t="s">
        <v>326</v>
      </c>
    </row>
  </sheetData>
  <mergeCells count="2">
    <mergeCell ref="C27:C34"/>
    <mergeCell ref="C36:C40"/>
  </mergeCells>
  <hyperlinks>
    <hyperlink ref="C99" r:id="rId1" location="pricecost" xr:uid="{00000000-0004-0000-0400-000000000000}"/>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sheetPr>
  <dimension ref="A1:L18"/>
  <sheetViews>
    <sheetView workbookViewId="0">
      <selection activeCell="A23" sqref="A23"/>
    </sheetView>
  </sheetViews>
  <sheetFormatPr defaultRowHeight="14.45"/>
  <cols>
    <col min="1" max="1" width="45.85546875" bestFit="1" customWidth="1"/>
    <col min="2" max="2" width="14.5703125" bestFit="1" customWidth="1"/>
    <col min="4" max="4" width="11.140625" bestFit="1" customWidth="1"/>
  </cols>
  <sheetData>
    <row r="1" spans="1:12" s="241" customFormat="1" ht="43.5" customHeight="1">
      <c r="A1" s="459" t="s">
        <v>327</v>
      </c>
      <c r="B1" s="459"/>
      <c r="C1" s="459"/>
      <c r="D1" s="459"/>
      <c r="E1" s="459"/>
      <c r="F1" s="459"/>
      <c r="G1" s="459"/>
      <c r="H1" s="459"/>
      <c r="I1" s="459"/>
      <c r="J1" s="459"/>
      <c r="K1" s="459"/>
      <c r="L1" s="459"/>
    </row>
    <row r="3" spans="1:12">
      <c r="B3" s="239"/>
    </row>
    <row r="4" spans="1:12">
      <c r="B4" s="260"/>
    </row>
    <row r="5" spans="1:12">
      <c r="B5" s="20"/>
    </row>
    <row r="6" spans="1:12">
      <c r="B6" s="238"/>
    </row>
    <row r="7" spans="1:12">
      <c r="B7" s="262"/>
      <c r="E7" s="255"/>
    </row>
    <row r="8" spans="1:12">
      <c r="E8" s="255"/>
    </row>
    <row r="9" spans="1:12">
      <c r="E9" s="255"/>
    </row>
    <row r="12" spans="1:12">
      <c r="B12" s="20"/>
    </row>
    <row r="13" spans="1:12">
      <c r="B13" s="255"/>
      <c r="D13" s="255"/>
    </row>
    <row r="14" spans="1:12">
      <c r="B14" s="256"/>
      <c r="D14" s="261"/>
    </row>
    <row r="15" spans="1:12">
      <c r="B15" s="257"/>
      <c r="D15" s="261"/>
    </row>
    <row r="16" spans="1:12">
      <c r="B16" s="238"/>
      <c r="D16" s="261"/>
    </row>
    <row r="17" spans="2:4">
      <c r="B17" s="258"/>
      <c r="D17" s="261"/>
    </row>
    <row r="18" spans="2:4">
      <c r="B18" s="240"/>
    </row>
  </sheetData>
  <mergeCells count="1">
    <mergeCell ref="A1:L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7E4F2-D0DD-4FC6-8278-5BCFA2BABFA6}">
  <sheetPr>
    <tabColor theme="7" tint="0.39997558519241921"/>
    <pageSetUpPr fitToPage="1"/>
  </sheetPr>
  <dimension ref="A1:E93"/>
  <sheetViews>
    <sheetView showGridLines="0" topLeftCell="A53" workbookViewId="0">
      <selection activeCell="B66" sqref="B66"/>
    </sheetView>
  </sheetViews>
  <sheetFormatPr defaultRowHeight="14.45"/>
  <cols>
    <col min="1" max="1" width="5.28515625" customWidth="1"/>
    <col min="2" max="2" width="74.140625" bestFit="1" customWidth="1"/>
    <col min="3" max="3" width="18.140625" style="68" customWidth="1"/>
    <col min="4" max="4" width="31.28515625" style="68" customWidth="1"/>
    <col min="5" max="5" width="4.5703125" customWidth="1"/>
  </cols>
  <sheetData>
    <row r="1" spans="1:5">
      <c r="A1" s="325"/>
      <c r="B1" s="325"/>
      <c r="C1" s="326"/>
      <c r="D1" s="326"/>
      <c r="E1" s="325"/>
    </row>
    <row r="2" spans="1:5" ht="21">
      <c r="A2" s="325"/>
      <c r="B2" s="38" t="s">
        <v>328</v>
      </c>
      <c r="E2" s="325"/>
    </row>
    <row r="3" spans="1:5">
      <c r="A3" s="325"/>
      <c r="B3" t="s">
        <v>329</v>
      </c>
      <c r="E3" s="325"/>
    </row>
    <row r="4" spans="1:5">
      <c r="A4" s="325"/>
      <c r="E4" s="325"/>
    </row>
    <row r="5" spans="1:5" ht="15.6">
      <c r="A5" s="325"/>
      <c r="B5" s="328" t="s">
        <v>330</v>
      </c>
      <c r="E5" s="325"/>
    </row>
    <row r="6" spans="1:5">
      <c r="A6" s="325"/>
      <c r="B6" s="329" t="s">
        <v>68</v>
      </c>
      <c r="C6" s="460">
        <f>'Project inputs and outputs'!C30:D30</f>
        <v>0</v>
      </c>
      <c r="D6" s="460"/>
      <c r="E6" s="325"/>
    </row>
    <row r="7" spans="1:5">
      <c r="A7" s="325"/>
      <c r="B7" s="329" t="s">
        <v>83</v>
      </c>
      <c r="C7" s="460">
        <f>'Project inputs and outputs'!C31:D31</f>
        <v>0</v>
      </c>
      <c r="D7" s="460"/>
      <c r="E7" s="325"/>
    </row>
    <row r="8" spans="1:5">
      <c r="A8" s="325"/>
      <c r="B8" s="329" t="s">
        <v>84</v>
      </c>
      <c r="C8" s="461" t="str">
        <f>IF('Project inputs and outputs'!C32:D32="","",'Project inputs and outputs'!C32:D32)</f>
        <v/>
      </c>
      <c r="D8" s="461"/>
      <c r="E8" s="325"/>
    </row>
    <row r="9" spans="1:5">
      <c r="A9" s="325"/>
      <c r="B9" s="329" t="s">
        <v>85</v>
      </c>
      <c r="C9" s="461" t="str">
        <f>IF('Project inputs and outputs'!C33:D33="","",'Project inputs and outputs'!C33:D33)</f>
        <v/>
      </c>
      <c r="D9" s="461"/>
      <c r="E9" s="325"/>
    </row>
    <row r="10" spans="1:5">
      <c r="A10" s="325"/>
      <c r="B10" s="329"/>
      <c r="E10" s="325"/>
    </row>
    <row r="11" spans="1:5">
      <c r="A11" s="325"/>
      <c r="B11" s="331" t="s">
        <v>331</v>
      </c>
      <c r="E11" s="325"/>
    </row>
    <row r="12" spans="1:5">
      <c r="A12" s="325"/>
      <c r="B12" s="332" t="s">
        <v>173</v>
      </c>
      <c r="C12" s="330" t="str">
        <f>IF('Project inputs and outputs'!D34="","",'Project inputs and outputs'!D34)</f>
        <v/>
      </c>
      <c r="E12" s="325"/>
    </row>
    <row r="13" spans="1:5">
      <c r="A13" s="325"/>
      <c r="B13" s="332" t="s">
        <v>174</v>
      </c>
      <c r="C13" s="330" t="str">
        <f>IF('Project inputs and outputs'!D35="","",'Project inputs and outputs'!D35)</f>
        <v/>
      </c>
      <c r="E13" s="325"/>
    </row>
    <row r="14" spans="1:5">
      <c r="A14" s="325"/>
      <c r="B14" s="332" t="s">
        <v>175</v>
      </c>
      <c r="C14" s="330" t="str">
        <f>IF('Project inputs and outputs'!D36="","",'Project inputs and outputs'!D36)</f>
        <v/>
      </c>
      <c r="E14" s="325"/>
    </row>
    <row r="15" spans="1:5">
      <c r="A15" s="325"/>
      <c r="B15" s="332" t="s">
        <v>176</v>
      </c>
      <c r="C15" s="330" t="str">
        <f>IF('Project inputs and outputs'!D37="","",'Project inputs and outputs'!D37)</f>
        <v/>
      </c>
      <c r="E15" s="325"/>
    </row>
    <row r="16" spans="1:5">
      <c r="A16" s="325"/>
      <c r="B16" s="332" t="s">
        <v>177</v>
      </c>
      <c r="C16" s="330" t="str">
        <f>IF('Project inputs and outputs'!D38="","",'Project inputs and outputs'!D38)</f>
        <v/>
      </c>
      <c r="E16" s="325"/>
    </row>
    <row r="17" spans="1:5">
      <c r="A17" s="325"/>
      <c r="B17" s="332" t="s">
        <v>178</v>
      </c>
      <c r="C17" s="330" t="str">
        <f>IF('Project inputs and outputs'!D39="","",'Project inputs and outputs'!D39)</f>
        <v/>
      </c>
      <c r="E17" s="325"/>
    </row>
    <row r="18" spans="1:5">
      <c r="A18" s="325"/>
      <c r="B18" s="332" t="s">
        <v>179</v>
      </c>
      <c r="C18" s="330" t="str">
        <f>IF('Project inputs and outputs'!D40="","",'Project inputs and outputs'!D40)</f>
        <v/>
      </c>
      <c r="E18" s="325"/>
    </row>
    <row r="19" spans="1:5">
      <c r="A19" s="325"/>
      <c r="B19" s="329"/>
      <c r="C19" s="203"/>
      <c r="E19" s="325"/>
    </row>
    <row r="20" spans="1:5">
      <c r="A20" s="325"/>
      <c r="B20" s="331" t="s">
        <v>332</v>
      </c>
      <c r="C20" s="203"/>
      <c r="E20" s="325"/>
    </row>
    <row r="21" spans="1:5">
      <c r="A21" s="325"/>
      <c r="B21" s="332" t="s">
        <v>181</v>
      </c>
      <c r="C21" s="203" t="str">
        <f>IF('Project inputs and outputs'!D41="","",'Project inputs and outputs'!D41)</f>
        <v/>
      </c>
      <c r="E21" s="325"/>
    </row>
    <row r="22" spans="1:5">
      <c r="A22" s="325"/>
      <c r="B22" s="332" t="s">
        <v>182</v>
      </c>
      <c r="C22" s="203" t="str">
        <f>IF('Project inputs and outputs'!D42="","",'Project inputs and outputs'!D42)</f>
        <v/>
      </c>
      <c r="E22" s="325"/>
    </row>
    <row r="23" spans="1:5">
      <c r="A23" s="325"/>
      <c r="B23" s="332" t="s">
        <v>183</v>
      </c>
      <c r="C23" s="203" t="str">
        <f>IF('Project inputs and outputs'!D43="","",'Project inputs and outputs'!D43)</f>
        <v/>
      </c>
      <c r="E23" s="325"/>
    </row>
    <row r="24" spans="1:5">
      <c r="A24" s="325"/>
      <c r="B24" s="332" t="s">
        <v>184</v>
      </c>
      <c r="C24" s="203" t="str">
        <f>IF('Project inputs and outputs'!D44="","",'Project inputs and outputs'!D44)</f>
        <v/>
      </c>
      <c r="E24" s="325"/>
    </row>
    <row r="25" spans="1:5">
      <c r="A25" s="325"/>
      <c r="B25" s="332" t="s">
        <v>185</v>
      </c>
      <c r="C25" s="203" t="str">
        <f>IF('Project inputs and outputs'!D45="","",'Project inputs and outputs'!D45)</f>
        <v/>
      </c>
      <c r="E25" s="325"/>
    </row>
    <row r="26" spans="1:5">
      <c r="A26" s="325"/>
      <c r="B26" s="332" t="s">
        <v>186</v>
      </c>
      <c r="C26" s="203" t="str">
        <f>IF('Project inputs and outputs'!D46="","",'Project inputs and outputs'!D46)</f>
        <v/>
      </c>
      <c r="E26" s="325"/>
    </row>
    <row r="27" spans="1:5">
      <c r="A27" s="325"/>
      <c r="B27" s="332" t="s">
        <v>187</v>
      </c>
      <c r="C27" s="203" t="str">
        <f>IF('Project inputs and outputs'!D47="","",'Project inputs and outputs'!D47)</f>
        <v/>
      </c>
      <c r="E27" s="325"/>
    </row>
    <row r="28" spans="1:5">
      <c r="A28" s="325"/>
      <c r="B28" s="332" t="s">
        <v>188</v>
      </c>
      <c r="C28" s="203" t="str">
        <f>IF('Project inputs and outputs'!D48="","",'Project inputs and outputs'!D48)</f>
        <v/>
      </c>
      <c r="E28" s="325"/>
    </row>
    <row r="29" spans="1:5">
      <c r="A29" s="325"/>
      <c r="B29" s="332" t="s">
        <v>189</v>
      </c>
      <c r="C29" s="203" t="str">
        <f>IF('Project inputs and outputs'!D49="","",'Project inputs and outputs'!D49)</f>
        <v/>
      </c>
      <c r="E29" s="325"/>
    </row>
    <row r="30" spans="1:5">
      <c r="A30" s="325"/>
      <c r="B30" s="332" t="s">
        <v>190</v>
      </c>
      <c r="C30" s="203" t="str">
        <f>IF('Project inputs and outputs'!D50="","",'Project inputs and outputs'!D50)</f>
        <v/>
      </c>
      <c r="E30" s="325"/>
    </row>
    <row r="31" spans="1:5">
      <c r="A31" s="325"/>
      <c r="B31" s="332" t="s">
        <v>191</v>
      </c>
      <c r="C31" s="203" t="str">
        <f>IF('Project inputs and outputs'!D51="","",'Project inputs and outputs'!D51)</f>
        <v/>
      </c>
      <c r="E31" s="325"/>
    </row>
    <row r="32" spans="1:5">
      <c r="A32" s="325"/>
      <c r="B32" s="332" t="s">
        <v>192</v>
      </c>
      <c r="C32" s="203" t="str">
        <f>IF('Project inputs and outputs'!D52="","",'Project inputs and outputs'!D52)</f>
        <v/>
      </c>
      <c r="E32" s="325"/>
    </row>
    <row r="33" spans="1:5">
      <c r="A33" s="325"/>
      <c r="B33" s="332" t="s">
        <v>193</v>
      </c>
      <c r="C33" s="203" t="str">
        <f>IF('Project inputs and outputs'!D53="","",'Project inputs and outputs'!D53)</f>
        <v/>
      </c>
      <c r="E33" s="325"/>
    </row>
    <row r="34" spans="1:5">
      <c r="A34" s="325"/>
      <c r="B34" s="332" t="s">
        <v>194</v>
      </c>
      <c r="C34" s="203" t="str">
        <f>IF('Project inputs and outputs'!D54="","",'Project inputs and outputs'!D54)</f>
        <v/>
      </c>
      <c r="E34" s="325"/>
    </row>
    <row r="35" spans="1:5">
      <c r="A35" s="325"/>
      <c r="B35" s="332" t="s">
        <v>195</v>
      </c>
      <c r="C35" s="203" t="str">
        <f>IF('Project inputs and outputs'!D55="","",'Project inputs and outputs'!D55)</f>
        <v/>
      </c>
      <c r="E35" s="325"/>
    </row>
    <row r="36" spans="1:5">
      <c r="A36" s="325"/>
      <c r="B36" s="332" t="s">
        <v>196</v>
      </c>
      <c r="C36" s="203" t="str">
        <f>IF('Project inputs and outputs'!D56="","",'Project inputs and outputs'!D56)</f>
        <v/>
      </c>
      <c r="E36" s="325"/>
    </row>
    <row r="37" spans="1:5">
      <c r="A37" s="325"/>
      <c r="B37" s="332" t="s">
        <v>197</v>
      </c>
      <c r="C37" s="203" t="str">
        <f>IF('Project inputs and outputs'!D57="","",'Project inputs and outputs'!D57)</f>
        <v/>
      </c>
      <c r="E37" s="325"/>
    </row>
    <row r="38" spans="1:5">
      <c r="A38" s="325"/>
      <c r="B38" s="332" t="s">
        <v>198</v>
      </c>
      <c r="C38" s="203" t="str">
        <f>IF('Project inputs and outputs'!D58="","",'Project inputs and outputs'!D58)</f>
        <v/>
      </c>
      <c r="E38" s="325"/>
    </row>
    <row r="39" spans="1:5">
      <c r="A39" s="325"/>
      <c r="E39" s="325"/>
    </row>
    <row r="40" spans="1:5">
      <c r="A40" s="325"/>
      <c r="B40" s="331" t="s">
        <v>333</v>
      </c>
      <c r="C40" s="333" t="s">
        <v>334</v>
      </c>
      <c r="D40" s="333" t="s">
        <v>335</v>
      </c>
      <c r="E40" s="325"/>
    </row>
    <row r="41" spans="1:5">
      <c r="A41" s="325"/>
      <c r="B41" s="332" t="s">
        <v>99</v>
      </c>
      <c r="C41" s="334">
        <v>0</v>
      </c>
      <c r="D41" s="335">
        <f>'Project inputs and outputs'!D72</f>
        <v>0</v>
      </c>
      <c r="E41" s="325"/>
    </row>
    <row r="42" spans="1:5">
      <c r="A42" s="325"/>
      <c r="B42" s="332" t="s">
        <v>101</v>
      </c>
      <c r="C42" s="334">
        <v>0</v>
      </c>
      <c r="D42" s="335">
        <f>'Project inputs and outputs'!D73</f>
        <v>0</v>
      </c>
      <c r="E42" s="325"/>
    </row>
    <row r="43" spans="1:5" ht="14.45" customHeight="1">
      <c r="A43" s="325"/>
      <c r="B43" s="332" t="s">
        <v>88</v>
      </c>
      <c r="C43" s="335">
        <f>'Project inputs and outputs'!D60</f>
        <v>0</v>
      </c>
      <c r="D43" s="335">
        <f>'Project inputs and outputs'!D74</f>
        <v>0</v>
      </c>
      <c r="E43" s="325"/>
    </row>
    <row r="44" spans="1:5" ht="14.45" customHeight="1">
      <c r="A44" s="325"/>
      <c r="B44" s="332" t="s">
        <v>205</v>
      </c>
      <c r="C44" s="335">
        <v>0</v>
      </c>
      <c r="D44" s="335">
        <f>'Project inputs and outputs'!D75</f>
        <v>0</v>
      </c>
      <c r="E44" s="325"/>
    </row>
    <row r="45" spans="1:5">
      <c r="A45" s="325"/>
      <c r="B45" s="332" t="s">
        <v>89</v>
      </c>
      <c r="C45" s="335">
        <f>'Project inputs and outputs'!D61</f>
        <v>0</v>
      </c>
      <c r="D45" s="335">
        <f>'Project inputs and outputs'!D76</f>
        <v>0</v>
      </c>
      <c r="E45" s="325"/>
    </row>
    <row r="46" spans="1:5">
      <c r="A46" s="325"/>
      <c r="B46" s="332" t="s">
        <v>90</v>
      </c>
      <c r="C46" s="335">
        <f>'Project inputs and outputs'!D62</f>
        <v>0</v>
      </c>
      <c r="D46" s="335">
        <f>'Project inputs and outputs'!D77</f>
        <v>0</v>
      </c>
      <c r="E46" s="325"/>
    </row>
    <row r="47" spans="1:5">
      <c r="A47" s="325"/>
      <c r="B47" s="332" t="s">
        <v>91</v>
      </c>
      <c r="C47" s="335">
        <f>'Project inputs and outputs'!D63</f>
        <v>0</v>
      </c>
      <c r="D47" s="335">
        <f>'Project inputs and outputs'!D78</f>
        <v>0</v>
      </c>
      <c r="E47" s="325"/>
    </row>
    <row r="48" spans="1:5">
      <c r="A48" s="325"/>
      <c r="B48" s="332" t="s">
        <v>92</v>
      </c>
      <c r="C48" s="335">
        <f>'Project inputs and outputs'!D64</f>
        <v>0</v>
      </c>
      <c r="D48" s="335">
        <f>'Project inputs and outputs'!D79</f>
        <v>0</v>
      </c>
      <c r="E48" s="325"/>
    </row>
    <row r="49" spans="1:5">
      <c r="A49" s="325"/>
      <c r="B49" s="332" t="s">
        <v>93</v>
      </c>
      <c r="C49" s="335">
        <f>'Project inputs and outputs'!D65</f>
        <v>0</v>
      </c>
      <c r="D49" s="335">
        <f>'Project inputs and outputs'!D80</f>
        <v>0</v>
      </c>
      <c r="E49" s="325"/>
    </row>
    <row r="50" spans="1:5">
      <c r="A50" s="325"/>
      <c r="B50" s="332" t="s">
        <v>94</v>
      </c>
      <c r="C50" s="335">
        <f>'Project inputs and outputs'!D66</f>
        <v>0</v>
      </c>
      <c r="D50" s="335">
        <f>'Project inputs and outputs'!D81</f>
        <v>0</v>
      </c>
      <c r="E50" s="325"/>
    </row>
    <row r="51" spans="1:5">
      <c r="A51" s="325"/>
      <c r="B51" s="332" t="s">
        <v>95</v>
      </c>
      <c r="C51" s="335">
        <f>'Project inputs and outputs'!D67</f>
        <v>0</v>
      </c>
      <c r="D51" s="335">
        <f>'Project inputs and outputs'!D82</f>
        <v>0</v>
      </c>
      <c r="E51" s="325"/>
    </row>
    <row r="52" spans="1:5">
      <c r="A52" s="325"/>
      <c r="B52" s="332" t="s">
        <v>96</v>
      </c>
      <c r="C52" s="335">
        <f>'Project inputs and outputs'!D68</f>
        <v>0</v>
      </c>
      <c r="D52" s="335">
        <f>'Project inputs and outputs'!D83</f>
        <v>0</v>
      </c>
      <c r="E52" s="325"/>
    </row>
    <row r="53" spans="1:5">
      <c r="A53" s="325"/>
      <c r="B53" s="332" t="s">
        <v>97</v>
      </c>
      <c r="C53" s="335">
        <f>'Project inputs and outputs'!D69</f>
        <v>0</v>
      </c>
      <c r="D53" s="335">
        <f>'Project inputs and outputs'!D84</f>
        <v>0</v>
      </c>
      <c r="E53" s="325"/>
    </row>
    <row r="54" spans="1:5">
      <c r="A54" s="325"/>
      <c r="B54" s="332" t="s">
        <v>98</v>
      </c>
      <c r="C54" s="335">
        <f>'Project inputs and outputs'!D70</f>
        <v>0</v>
      </c>
      <c r="D54" s="335">
        <f>'Project inputs and outputs'!D85</f>
        <v>0</v>
      </c>
      <c r="E54" s="325"/>
    </row>
    <row r="55" spans="1:5">
      <c r="A55" s="325"/>
      <c r="B55" s="332" t="s">
        <v>202</v>
      </c>
      <c r="C55" s="335">
        <f>'Project inputs and outputs'!D71</f>
        <v>0</v>
      </c>
      <c r="D55" s="335">
        <f>'Project inputs and outputs'!D86</f>
        <v>0</v>
      </c>
      <c r="E55" s="325"/>
    </row>
    <row r="56" spans="1:5">
      <c r="A56" s="325"/>
      <c r="E56" s="325"/>
    </row>
    <row r="57" spans="1:5">
      <c r="A57" s="325"/>
      <c r="B57" s="329" t="s">
        <v>336</v>
      </c>
      <c r="C57" s="461" t="str">
        <f>IF('Project inputs and outputs'!C87="","",'Project inputs and outputs'!C87)</f>
        <v/>
      </c>
      <c r="D57" s="461"/>
      <c r="E57" s="325"/>
    </row>
    <row r="58" spans="1:5">
      <c r="A58" s="325"/>
      <c r="E58" s="325"/>
    </row>
    <row r="59" spans="1:5" ht="15.6">
      <c r="A59" s="325"/>
      <c r="B59" s="328" t="s">
        <v>209</v>
      </c>
      <c r="C59" s="333" t="s">
        <v>337</v>
      </c>
      <c r="D59" s="333" t="s">
        <v>338</v>
      </c>
      <c r="E59" s="325"/>
    </row>
    <row r="60" spans="1:5" ht="57.95" customHeight="1">
      <c r="A60" s="325"/>
      <c r="B60" s="329" t="s">
        <v>108</v>
      </c>
      <c r="C60" s="336">
        <f>'Project inputs and outputs'!C92:D92</f>
        <v>0</v>
      </c>
      <c r="D60" s="9" t="str">
        <f>IF('Project inputs and outputs'!E92="","",'Project inputs and outputs'!E92)</f>
        <v/>
      </c>
      <c r="E60" s="325"/>
    </row>
    <row r="61" spans="1:5" ht="45" customHeight="1">
      <c r="A61" s="325"/>
      <c r="B61" s="337" t="s">
        <v>339</v>
      </c>
      <c r="C61" s="334">
        <f>'Project inputs and outputs'!C93:D93</f>
        <v>0</v>
      </c>
      <c r="D61" s="9" t="str">
        <f>IF('Project inputs and outputs'!E93="","",'Project inputs and outputs'!E93)</f>
        <v/>
      </c>
      <c r="E61" s="325"/>
    </row>
    <row r="62" spans="1:5">
      <c r="A62" s="325"/>
      <c r="C62" s="334"/>
      <c r="D62" s="9"/>
      <c r="E62" s="325"/>
    </row>
    <row r="63" spans="1:5" ht="15.6">
      <c r="A63" s="325"/>
      <c r="B63" s="328" t="s">
        <v>76</v>
      </c>
      <c r="C63" s="334"/>
      <c r="D63" s="9"/>
      <c r="E63" s="325"/>
    </row>
    <row r="64" spans="1:5" ht="41.25" customHeight="1">
      <c r="A64" s="325"/>
      <c r="B64" s="337" t="s">
        <v>111</v>
      </c>
      <c r="C64" s="338">
        <f>'Project inputs and outputs'!C96:D96</f>
        <v>0</v>
      </c>
      <c r="D64" s="9" t="str">
        <f>IF('Project inputs and outputs'!E96="","",'Project inputs and outputs'!E96)</f>
        <v/>
      </c>
      <c r="E64" s="325"/>
    </row>
    <row r="65" spans="1:5" ht="36" customHeight="1">
      <c r="A65" s="325"/>
      <c r="B65" s="337" t="s">
        <v>340</v>
      </c>
      <c r="C65" s="338">
        <f>'Project inputs and outputs'!C97</f>
        <v>0</v>
      </c>
      <c r="D65" s="9" t="str">
        <f>IF('Project inputs and outputs'!E97="","",'Project inputs and outputs'!E97)</f>
        <v/>
      </c>
      <c r="E65" s="325"/>
    </row>
    <row r="66" spans="1:5" ht="39" customHeight="1">
      <c r="A66" s="325"/>
      <c r="B66" s="337" t="s">
        <v>341</v>
      </c>
      <c r="C66" s="338">
        <f>'Project inputs and outputs'!C98:D98</f>
        <v>0</v>
      </c>
      <c r="D66" s="9" t="str">
        <f>IF('Project inputs and outputs'!E98="","",'Project inputs and outputs'!E98)</f>
        <v/>
      </c>
      <c r="E66" s="325"/>
    </row>
    <row r="67" spans="1:5" ht="20.45" customHeight="1">
      <c r="A67" s="325"/>
      <c r="B67" s="337" t="s">
        <v>114</v>
      </c>
      <c r="C67" s="338">
        <f>'Project inputs and outputs'!C99:D99</f>
        <v>0</v>
      </c>
      <c r="D67" s="9" t="str">
        <f>IF('Project inputs and outputs'!E99="","",'Project inputs and outputs'!E99)</f>
        <v/>
      </c>
      <c r="E67" s="325"/>
    </row>
    <row r="68" spans="1:5" ht="57.95" hidden="1" customHeight="1">
      <c r="A68" s="325"/>
      <c r="B68" s="337" t="s">
        <v>342</v>
      </c>
      <c r="C68" s="338">
        <f>'Project inputs and outputs'!C100:D100</f>
        <v>0</v>
      </c>
      <c r="D68" s="9" t="str">
        <f>IF('Project inputs and outputs'!E100="","",'Project inputs and outputs'!E100)</f>
        <v/>
      </c>
      <c r="E68" s="325"/>
    </row>
    <row r="69" spans="1:5">
      <c r="A69" s="325"/>
      <c r="C69" s="338"/>
      <c r="D69" s="9"/>
      <c r="E69" s="325"/>
    </row>
    <row r="70" spans="1:5" ht="15.6">
      <c r="A70" s="325"/>
      <c r="B70" s="328" t="s">
        <v>77</v>
      </c>
      <c r="C70" s="338"/>
      <c r="D70" s="9"/>
      <c r="E70" s="325"/>
    </row>
    <row r="71" spans="1:5">
      <c r="A71" s="325"/>
      <c r="B71" s="337" t="s">
        <v>343</v>
      </c>
      <c r="C71" s="339">
        <f>'Project inputs and outputs'!C103:D103</f>
        <v>0</v>
      </c>
      <c r="D71" s="9" t="str">
        <f>IF('Project inputs and outputs'!E103="","",'Project inputs and outputs'!E103)</f>
        <v/>
      </c>
      <c r="E71" s="325"/>
    </row>
    <row r="72" spans="1:5">
      <c r="A72" s="325"/>
      <c r="C72" s="339"/>
      <c r="D72" s="9"/>
      <c r="E72" s="325"/>
    </row>
    <row r="73" spans="1:5" ht="15.6">
      <c r="A73" s="325"/>
      <c r="B73" s="328" t="s">
        <v>78</v>
      </c>
      <c r="C73" s="339"/>
      <c r="D73" s="9"/>
      <c r="E73" s="325"/>
    </row>
    <row r="74" spans="1:5">
      <c r="A74" s="325"/>
      <c r="B74" s="337" t="s">
        <v>344</v>
      </c>
      <c r="C74" s="339">
        <f>Inputs!AT5</f>
        <v>0</v>
      </c>
      <c r="D74" s="9" t="str">
        <f>IF('Project inputs and outputs'!E106="","",'Project inputs and outputs'!E106)</f>
        <v/>
      </c>
      <c r="E74" s="325"/>
    </row>
    <row r="75" spans="1:5">
      <c r="A75" s="325"/>
      <c r="B75" s="337" t="s">
        <v>345</v>
      </c>
      <c r="C75" s="339" t="str">
        <f>'Project inputs and outputs'!C106</f>
        <v>--please select--</v>
      </c>
      <c r="D75" s="9"/>
      <c r="E75" s="325"/>
    </row>
    <row r="76" spans="1:5">
      <c r="A76" s="325"/>
      <c r="C76" s="339"/>
      <c r="D76" s="9"/>
      <c r="E76" s="325"/>
    </row>
    <row r="77" spans="1:5" ht="15.6">
      <c r="A77" s="325"/>
      <c r="B77" s="328" t="s">
        <v>79</v>
      </c>
      <c r="C77" s="339"/>
      <c r="D77" s="9"/>
      <c r="E77" s="325"/>
    </row>
    <row r="78" spans="1:5">
      <c r="A78" s="325"/>
      <c r="B78" s="337" t="s">
        <v>117</v>
      </c>
      <c r="C78" s="339">
        <f>'Project inputs and outputs'!C113:D113</f>
        <v>0</v>
      </c>
      <c r="D78" s="9" t="str">
        <f>IF('Project inputs and outputs'!E113="","",'Project inputs and outputs'!E113)</f>
        <v/>
      </c>
      <c r="E78" s="325"/>
    </row>
    <row r="79" spans="1:5">
      <c r="A79" s="325"/>
      <c r="B79" s="337" t="s">
        <v>118</v>
      </c>
      <c r="C79" s="339" t="str">
        <f>IF('Project inputs and outputs'!C114:D114="","",'Project inputs and outputs'!C114:D114)</f>
        <v/>
      </c>
      <c r="D79" s="9" t="str">
        <f>IF('Project inputs and outputs'!E114="","",'Project inputs and outputs'!E114)</f>
        <v/>
      </c>
      <c r="E79" s="325"/>
    </row>
    <row r="80" spans="1:5">
      <c r="A80" s="325"/>
      <c r="B80" s="337" t="s">
        <v>119</v>
      </c>
      <c r="C80" s="340" t="str">
        <f>IF('Project inputs and outputs'!C115:D115="","",'Project inputs and outputs'!C115:D115)</f>
        <v/>
      </c>
      <c r="D80" s="9" t="str">
        <f>IF('Project inputs and outputs'!E115="","",'Project inputs and outputs'!E115)</f>
        <v/>
      </c>
      <c r="E80" s="325"/>
    </row>
    <row r="81" spans="1:5">
      <c r="A81" s="325"/>
      <c r="C81" s="340"/>
      <c r="D81" s="9"/>
      <c r="E81" s="325"/>
    </row>
    <row r="82" spans="1:5" ht="15.6">
      <c r="A82" s="325"/>
      <c r="B82" s="328" t="s">
        <v>80</v>
      </c>
      <c r="C82" s="340"/>
      <c r="D82" s="9"/>
      <c r="E82" s="325"/>
    </row>
    <row r="83" spans="1:5">
      <c r="A83" s="325"/>
      <c r="B83" s="337" t="s">
        <v>120</v>
      </c>
      <c r="C83" s="339">
        <f>'Project inputs and outputs'!C118:D118</f>
        <v>0</v>
      </c>
      <c r="D83" s="9" t="str">
        <f>IF('Project inputs and outputs'!E118="","",'Project inputs and outputs'!E118)</f>
        <v/>
      </c>
      <c r="E83" s="325"/>
    </row>
    <row r="84" spans="1:5">
      <c r="A84" s="325"/>
      <c r="B84" s="337" t="s">
        <v>346</v>
      </c>
      <c r="C84" s="340" t="str">
        <f>IF('Project inputs and outputs'!C119:D119="","",'Project inputs and outputs'!C119:D119)</f>
        <v/>
      </c>
      <c r="D84" s="9" t="str">
        <f>IF('Project inputs and outputs'!E119="","",'Project inputs and outputs'!E119)</f>
        <v/>
      </c>
      <c r="E84" s="325"/>
    </row>
    <row r="85" spans="1:5">
      <c r="A85" s="325"/>
      <c r="B85" s="337" t="s">
        <v>347</v>
      </c>
      <c r="C85" s="340" t="str">
        <f>IF('Project inputs and outputs'!C120:D120="","",'Project inputs and outputs'!C120:D120)</f>
        <v/>
      </c>
      <c r="D85" s="9" t="str">
        <f>IF('Project inputs and outputs'!E120="","",'Project inputs and outputs'!E120)</f>
        <v/>
      </c>
      <c r="E85" s="325"/>
    </row>
    <row r="86" spans="1:5">
      <c r="A86" s="325"/>
      <c r="C86" s="340"/>
      <c r="D86" s="9"/>
      <c r="E86" s="325"/>
    </row>
    <row r="87" spans="1:5" ht="15.6">
      <c r="A87" s="325"/>
      <c r="B87" s="328" t="s">
        <v>231</v>
      </c>
      <c r="C87" s="340"/>
      <c r="D87" s="9"/>
      <c r="E87" s="325"/>
    </row>
    <row r="88" spans="1:5">
      <c r="A88" s="325"/>
      <c r="B88" s="337" t="s">
        <v>104</v>
      </c>
      <c r="C88" s="340">
        <f>IF('Project inputs and outputs'!C123:D123="","",'Project inputs and outputs'!C123:D123)</f>
        <v>45108</v>
      </c>
      <c r="D88" s="9" t="str">
        <f>IF('Project inputs and outputs'!E123="","",'Project inputs and outputs'!E123)</f>
        <v/>
      </c>
      <c r="E88" s="325"/>
    </row>
    <row r="89" spans="1:5">
      <c r="A89" s="325"/>
      <c r="B89" s="337" t="s">
        <v>105</v>
      </c>
      <c r="C89" s="339">
        <f>'Project inputs and outputs'!C124:D124</f>
        <v>5</v>
      </c>
      <c r="D89" s="9" t="str">
        <f>IF('Project inputs and outputs'!E124="","",'Project inputs and outputs'!E124)</f>
        <v/>
      </c>
      <c r="E89" s="325"/>
    </row>
    <row r="90" spans="1:5">
      <c r="A90" s="325"/>
      <c r="B90" s="337" t="s">
        <v>106</v>
      </c>
      <c r="C90" s="339">
        <f>'Project inputs and outputs'!C125:D125</f>
        <v>7</v>
      </c>
      <c r="D90" s="9" t="str">
        <f>IF('Project inputs and outputs'!E125="","",'Project inputs and outputs'!E125)</f>
        <v/>
      </c>
      <c r="E90" s="325"/>
    </row>
    <row r="91" spans="1:5">
      <c r="A91" s="325"/>
      <c r="B91" s="337" t="s">
        <v>103</v>
      </c>
      <c r="C91" s="340" t="str">
        <f>IF('Project inputs and outputs'!C126:D126="","",'Project inputs and outputs'!C126:D126)</f>
        <v>High (75%)</v>
      </c>
      <c r="D91" s="9" t="str">
        <f>IF('Project inputs and outputs'!E126="","",'Project inputs and outputs'!E126)</f>
        <v/>
      </c>
      <c r="E91" s="325"/>
    </row>
    <row r="92" spans="1:5">
      <c r="A92" s="325"/>
      <c r="B92" s="337" t="s">
        <v>348</v>
      </c>
      <c r="C92" s="340" t="str">
        <f>IF('Project inputs and outputs'!C127:D127="","",'Project inputs and outputs'!C127:D127)</f>
        <v>High (75%)</v>
      </c>
      <c r="D92" s="9" t="str">
        <f>IF('Project inputs and outputs'!E127="","",'Project inputs and outputs'!E127)</f>
        <v/>
      </c>
      <c r="E92" s="325"/>
    </row>
    <row r="93" spans="1:5">
      <c r="A93" s="325"/>
      <c r="B93" s="325"/>
      <c r="C93" s="326"/>
      <c r="D93" s="326"/>
      <c r="E93" s="325"/>
    </row>
  </sheetData>
  <mergeCells count="5">
    <mergeCell ref="C6:D6"/>
    <mergeCell ref="C7:D7"/>
    <mergeCell ref="C8:D8"/>
    <mergeCell ref="C9:D9"/>
    <mergeCell ref="C57:D57"/>
  </mergeCells>
  <dataValidations count="1">
    <dataValidation allowBlank="1" showInputMessage="1" showErrorMessage="1" errorTitle="Error" error="Please enter a date in format dd/mm/yyyy" sqref="B12:B18 B21:B22 B25:B39" xr:uid="{8F669B84-89E7-45FD-983E-8487A3746E3E}"/>
  </dataValidations>
  <pageMargins left="0.7" right="0.7" top="0.75" bottom="0.75" header="0.3" footer="0.3"/>
  <pageSetup paperSize="9" scale="65"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2DE07-9CF8-4485-A586-E22FEF669369}">
  <dimension ref="A1:E20"/>
  <sheetViews>
    <sheetView workbookViewId="0">
      <selection activeCell="C29" sqref="C29"/>
    </sheetView>
  </sheetViews>
  <sheetFormatPr defaultRowHeight="14.45"/>
  <cols>
    <col min="1" max="1" width="55.42578125" bestFit="1" customWidth="1"/>
    <col min="2" max="2" width="19" customWidth="1"/>
    <col min="3" max="3" width="18.28515625" bestFit="1" customWidth="1"/>
    <col min="4" max="4" width="15" customWidth="1"/>
    <col min="5" max="5" width="16.85546875" customWidth="1"/>
  </cols>
  <sheetData>
    <row r="1" spans="1:5" ht="24" thickBot="1">
      <c r="B1" s="298" t="s">
        <v>349</v>
      </c>
    </row>
    <row r="2" spans="1:5" ht="15" thickBot="1">
      <c r="A2" s="68" t="s">
        <v>350</v>
      </c>
      <c r="B2" s="299">
        <f>IFERROR('Project inputs and outputs'!H24/'Project inputs and outputs'!C88,0)</f>
        <v>0</v>
      </c>
    </row>
    <row r="3" spans="1:5" ht="15" thickBot="1">
      <c r="A3" s="68" t="s">
        <v>351</v>
      </c>
      <c r="B3" s="300">
        <f>IFERROR('Project inputs and outputs'!H25/'Project inputs and outputs'!C88,0)</f>
        <v>0</v>
      </c>
    </row>
    <row r="4" spans="1:5" ht="15" thickBot="1"/>
    <row r="5" spans="1:5" ht="15" thickBot="1">
      <c r="A5" s="68" t="s">
        <v>352</v>
      </c>
      <c r="B5" s="300">
        <f>IFERROR('Project inputs and outputs'!H27/'Project inputs and outputs'!C88,0)</f>
        <v>0</v>
      </c>
    </row>
    <row r="6" spans="1:5" ht="15" thickBot="1">
      <c r="A6" s="68" t="s">
        <v>353</v>
      </c>
      <c r="B6" s="300">
        <f>IFERROR('Project inputs and outputs'!H28/'Project inputs and outputs'!C88,0)</f>
        <v>0</v>
      </c>
    </row>
    <row r="9" spans="1:5">
      <c r="A9" s="45" t="s">
        <v>354</v>
      </c>
    </row>
    <row r="11" spans="1:5" ht="29.1">
      <c r="A11" s="308" t="s">
        <v>355</v>
      </c>
      <c r="B11" s="308" t="s">
        <v>356</v>
      </c>
      <c r="C11" s="308" t="s">
        <v>357</v>
      </c>
      <c r="D11" s="309" t="s">
        <v>358</v>
      </c>
      <c r="E11" s="309" t="s">
        <v>359</v>
      </c>
    </row>
    <row r="12" spans="1:5">
      <c r="A12" s="301" t="s">
        <v>360</v>
      </c>
      <c r="B12" s="302">
        <v>5400000</v>
      </c>
      <c r="C12" s="302">
        <v>6600000</v>
      </c>
      <c r="D12" s="310">
        <f>B12/$B$20</f>
        <v>0.70129870129870131</v>
      </c>
      <c r="E12" s="310">
        <f>C12/$B$20</f>
        <v>0.8571428571428571</v>
      </c>
    </row>
    <row r="13" spans="1:5">
      <c r="A13" s="301" t="s">
        <v>361</v>
      </c>
      <c r="B13" s="307">
        <f>0.16*1000000000</f>
        <v>160000000</v>
      </c>
      <c r="C13" s="307">
        <f>0.2*1000000000</f>
        <v>200000000</v>
      </c>
      <c r="D13" s="310">
        <f t="shared" ref="D13:D18" si="0">B13/$B$20</f>
        <v>20.779220779220779</v>
      </c>
      <c r="E13" s="310">
        <f t="shared" ref="E13:E18" si="1">C13/$B$20</f>
        <v>25.974025974025974</v>
      </c>
    </row>
    <row r="14" spans="1:5">
      <c r="A14" s="301" t="s">
        <v>362</v>
      </c>
      <c r="B14" s="302">
        <v>8800000</v>
      </c>
      <c r="C14" s="302">
        <v>10120000</v>
      </c>
      <c r="D14" s="310">
        <f t="shared" si="0"/>
        <v>1.1428571428571428</v>
      </c>
      <c r="E14" s="310">
        <f t="shared" si="1"/>
        <v>1.3142857142857143</v>
      </c>
    </row>
    <row r="15" spans="1:5">
      <c r="A15" s="301" t="s">
        <v>126</v>
      </c>
      <c r="B15" s="304">
        <v>1144</v>
      </c>
      <c r="C15" s="304">
        <v>1352</v>
      </c>
      <c r="D15" s="311">
        <f t="shared" si="0"/>
        <v>1.4857142857142857E-4</v>
      </c>
      <c r="E15" s="311">
        <f t="shared" si="1"/>
        <v>1.7558441558441557E-4</v>
      </c>
    </row>
    <row r="16" spans="1:5">
      <c r="A16" s="301" t="s">
        <v>363</v>
      </c>
      <c r="B16" s="304">
        <v>0</v>
      </c>
      <c r="C16" s="304">
        <v>0</v>
      </c>
      <c r="D16" s="303">
        <f t="shared" si="0"/>
        <v>0</v>
      </c>
      <c r="E16" s="303">
        <f t="shared" si="1"/>
        <v>0</v>
      </c>
    </row>
    <row r="17" spans="1:5">
      <c r="A17" s="301" t="s">
        <v>59</v>
      </c>
      <c r="B17" s="304">
        <v>0</v>
      </c>
      <c r="C17" s="304">
        <v>0</v>
      </c>
      <c r="D17" s="303">
        <f t="shared" si="0"/>
        <v>0</v>
      </c>
      <c r="E17" s="303">
        <f t="shared" si="1"/>
        <v>0</v>
      </c>
    </row>
    <row r="18" spans="1:5">
      <c r="A18" s="301" t="s">
        <v>364</v>
      </c>
      <c r="B18" s="305">
        <v>15</v>
      </c>
      <c r="C18" s="305">
        <v>20</v>
      </c>
      <c r="D18" s="312">
        <f t="shared" si="0"/>
        <v>1.9480519480519479E-6</v>
      </c>
      <c r="E18" s="312">
        <f t="shared" si="1"/>
        <v>2.5974025974025972E-6</v>
      </c>
    </row>
    <row r="20" spans="1:5">
      <c r="A20" s="301" t="s">
        <v>365</v>
      </c>
      <c r="B20" s="306">
        <v>7700000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8"/>
  <sheetViews>
    <sheetView workbookViewId="0">
      <selection activeCell="A18" sqref="A18"/>
    </sheetView>
  </sheetViews>
  <sheetFormatPr defaultColWidth="39.42578125" defaultRowHeight="14.45"/>
  <cols>
    <col min="2" max="2" width="8.42578125" bestFit="1" customWidth="1"/>
    <col min="3" max="3" width="12.85546875" bestFit="1" customWidth="1"/>
    <col min="4" max="4" width="52.42578125" customWidth="1"/>
  </cols>
  <sheetData>
    <row r="1" spans="1:5">
      <c r="A1" s="225" t="s">
        <v>366</v>
      </c>
      <c r="B1" s="225"/>
      <c r="C1" s="379">
        <f>MAX(Table1[Version])</f>
        <v>2.1</v>
      </c>
      <c r="D1" s="227"/>
      <c r="E1" s="226"/>
    </row>
    <row r="2" spans="1:5">
      <c r="A2" s="228"/>
      <c r="B2" s="228"/>
      <c r="C2" s="226"/>
      <c r="D2" s="227"/>
      <c r="E2" s="226"/>
    </row>
    <row r="3" spans="1:5">
      <c r="A3" s="228" t="s">
        <v>367</v>
      </c>
      <c r="B3" s="228"/>
      <c r="C3" s="226"/>
      <c r="D3" s="227"/>
      <c r="E3" s="226"/>
    </row>
    <row r="4" spans="1:5">
      <c r="A4" s="229" t="s">
        <v>368</v>
      </c>
      <c r="B4" s="229" t="s">
        <v>369</v>
      </c>
      <c r="C4" s="229" t="s">
        <v>370</v>
      </c>
      <c r="D4" s="230" t="s">
        <v>371</v>
      </c>
      <c r="E4" s="229" t="s">
        <v>372</v>
      </c>
    </row>
    <row r="5" spans="1:5">
      <c r="A5" s="226">
        <v>1</v>
      </c>
      <c r="B5" s="226"/>
      <c r="C5" s="231">
        <v>44057</v>
      </c>
      <c r="D5" s="227" t="s">
        <v>373</v>
      </c>
      <c r="E5" s="226" t="s">
        <v>374</v>
      </c>
    </row>
    <row r="6" spans="1:5" ht="29.1">
      <c r="A6" s="226">
        <v>1.1000000000000001</v>
      </c>
      <c r="B6" s="226"/>
      <c r="C6" s="231">
        <v>44067</v>
      </c>
      <c r="D6" s="227" t="s">
        <v>375</v>
      </c>
      <c r="E6" s="226" t="s">
        <v>374</v>
      </c>
    </row>
    <row r="7" spans="1:5" ht="261">
      <c r="A7" s="226">
        <v>1.2</v>
      </c>
      <c r="B7" s="226"/>
      <c r="C7" s="231">
        <v>44070</v>
      </c>
      <c r="D7" s="233" t="s">
        <v>376</v>
      </c>
      <c r="E7" s="226" t="s">
        <v>374</v>
      </c>
    </row>
    <row r="8" spans="1:5" ht="144.94999999999999">
      <c r="A8" s="226">
        <v>1.3</v>
      </c>
      <c r="B8" s="226"/>
      <c r="C8" s="231">
        <v>44134</v>
      </c>
      <c r="D8" s="233" t="s">
        <v>377</v>
      </c>
      <c r="E8" s="226" t="s">
        <v>374</v>
      </c>
    </row>
    <row r="9" spans="1:5" ht="101.45">
      <c r="A9" s="226">
        <v>1.4</v>
      </c>
      <c r="B9" s="226"/>
      <c r="C9" s="231">
        <v>44258</v>
      </c>
      <c r="D9" s="233" t="s">
        <v>378</v>
      </c>
      <c r="E9" s="226" t="s">
        <v>374</v>
      </c>
    </row>
    <row r="10" spans="1:5" ht="87">
      <c r="A10" s="226">
        <v>1.5</v>
      </c>
      <c r="B10" s="226"/>
      <c r="C10" s="231">
        <v>44273</v>
      </c>
      <c r="D10" s="233" t="s">
        <v>379</v>
      </c>
      <c r="E10" s="226" t="s">
        <v>374</v>
      </c>
    </row>
    <row r="11" spans="1:5" ht="87">
      <c r="A11" s="226">
        <v>1.6</v>
      </c>
      <c r="B11" s="226"/>
      <c r="C11" s="231">
        <v>44334</v>
      </c>
      <c r="D11" s="233" t="s">
        <v>380</v>
      </c>
      <c r="E11" s="226" t="s">
        <v>374</v>
      </c>
    </row>
    <row r="12" spans="1:5" ht="57.95">
      <c r="A12" s="226">
        <v>1.6</v>
      </c>
      <c r="B12" s="226"/>
      <c r="C12" s="231">
        <v>44358</v>
      </c>
      <c r="D12" s="233" t="s">
        <v>381</v>
      </c>
      <c r="E12" s="226" t="s">
        <v>374</v>
      </c>
    </row>
    <row r="13" spans="1:5" ht="72.599999999999994">
      <c r="A13" s="226">
        <v>1.7</v>
      </c>
      <c r="B13" s="226"/>
      <c r="C13" s="231">
        <v>44627</v>
      </c>
      <c r="D13" s="227" t="s">
        <v>382</v>
      </c>
      <c r="E13" s="226" t="s">
        <v>374</v>
      </c>
    </row>
    <row r="14" spans="1:5" ht="87">
      <c r="A14" s="226">
        <v>1.7</v>
      </c>
      <c r="B14" s="226"/>
      <c r="C14" s="231">
        <v>44651</v>
      </c>
      <c r="D14" s="233" t="s">
        <v>383</v>
      </c>
      <c r="E14" s="226" t="s">
        <v>374</v>
      </c>
    </row>
    <row r="15" spans="1:5" ht="144.94999999999999">
      <c r="A15" s="226">
        <v>1.8</v>
      </c>
      <c r="B15" s="226"/>
      <c r="C15" s="231"/>
      <c r="D15" s="233" t="s">
        <v>384</v>
      </c>
      <c r="E15" s="226" t="s">
        <v>374</v>
      </c>
    </row>
    <row r="16" spans="1:5" ht="29.1">
      <c r="A16" s="226">
        <v>1.9</v>
      </c>
      <c r="B16" s="226"/>
      <c r="C16" s="231">
        <v>44974</v>
      </c>
      <c r="D16" s="227" t="s">
        <v>385</v>
      </c>
      <c r="E16" s="226" t="s">
        <v>374</v>
      </c>
    </row>
    <row r="17" spans="1:5">
      <c r="A17" s="379">
        <v>2</v>
      </c>
      <c r="B17" s="226"/>
      <c r="C17" s="231">
        <v>45300</v>
      </c>
      <c r="D17" s="227" t="s">
        <v>386</v>
      </c>
      <c r="E17" s="226" t="s">
        <v>374</v>
      </c>
    </row>
    <row r="18" spans="1:5">
      <c r="A18" s="384">
        <v>2.1</v>
      </c>
      <c r="B18" s="384"/>
      <c r="C18" s="385">
        <v>45742</v>
      </c>
      <c r="D18" s="386" t="s">
        <v>387</v>
      </c>
      <c r="E18" s="226" t="s">
        <v>374</v>
      </c>
    </row>
  </sheetData>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2F432F45DD22141ADF8AA9A6C9A83AC" ma:contentTypeVersion="15" ma:contentTypeDescription="Create a new document." ma:contentTypeScope="" ma:versionID="afcebd8ac08d2c365a46c05d3f9ece6b">
  <xsd:schema xmlns:xsd="http://www.w3.org/2001/XMLSchema" xmlns:xs="http://www.w3.org/2001/XMLSchema" xmlns:p="http://schemas.microsoft.com/office/2006/metadata/properties" xmlns:ns2="0b41b8ca-a4f4-4f1d-a350-a87b4d2b4a74" xmlns:ns3="757fca47-ae8b-4686-b2b5-a10067c43534" targetNamespace="http://schemas.microsoft.com/office/2006/metadata/properties" ma:root="true" ma:fieldsID="0d9c41f929d87a2ba1420e4bc748ba5f" ns2:_="" ns3:_="">
    <xsd:import namespace="0b41b8ca-a4f4-4f1d-a350-a87b4d2b4a74"/>
    <xsd:import namespace="757fca47-ae8b-4686-b2b5-a10067c4353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41b8ca-a4f4-4f1d-a350-a87b4d2b4a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35e47dcd-2ffb-410b-9bd9-2c49346c8861"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7fca47-ae8b-4686-b2b5-a10067c43534"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81d4bafa-d29c-4f33-bded-f745678c8826}" ma:internalName="TaxCatchAll" ma:showField="CatchAllData" ma:web="757fca47-ae8b-4686-b2b5-a10067c43534">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b41b8ca-a4f4-4f1d-a350-a87b4d2b4a74">
      <Terms xmlns="http://schemas.microsoft.com/office/infopath/2007/PartnerControls"/>
    </lcf76f155ced4ddcb4097134ff3c332f>
    <TaxCatchAll xmlns="757fca47-ae8b-4686-b2b5-a10067c43534" xsi:nil="true"/>
    <MediaLengthInSeconds xmlns="0b41b8ca-a4f4-4f1d-a350-a87b4d2b4a7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411804C-4AE9-4223-83D5-9F5E9E71DA48}"/>
</file>

<file path=customXml/itemProps2.xml><?xml version="1.0" encoding="utf-8"?>
<ds:datastoreItem xmlns:ds="http://schemas.openxmlformats.org/officeDocument/2006/customXml" ds:itemID="{623086A1-A51F-4858-84C0-D659F2ED8203}"/>
</file>

<file path=customXml/itemProps3.xml><?xml version="1.0" encoding="utf-8"?>
<ds:datastoreItem xmlns:ds="http://schemas.openxmlformats.org/officeDocument/2006/customXml" ds:itemID="{BB664550-5C40-4FDC-B335-C049B6EF0AF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Melanie Hand</dc:creator>
  <cp:keywords/>
  <dc:description/>
  <cp:lastModifiedBy/>
  <cp:revision/>
  <dcterms:created xsi:type="dcterms:W3CDTF">2006-09-16T00:00:00Z</dcterms:created>
  <dcterms:modified xsi:type="dcterms:W3CDTF">2025-03-26T21:56:08Z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0x010100C2F432F45DD22141ADF8AA9A6C9A83AC</vt:lpwstr>
  </property>
  <property fmtid="{D5CDD505-2E9C-101B-9397-08002B2CF9AE}" pid="3" name="MediaServiceImageTags">
    <vt:lpwstr/>
  </property>
  <property fmtid="{D5CDD505-2E9C-101B-9397-08002B2CF9AE}" pid="4" name="MSIP_Label_0f488380-630a-4f55-a077-a19445e3f360_Enabled">
    <vt:lpwstr>true</vt:lpwstr>
  </property>
  <property fmtid="{D5CDD505-2E9C-101B-9397-08002B2CF9AE}" pid="5" name="MSIP_Label_0f488380-630a-4f55-a077-a19445e3f360_SetDate">
    <vt:lpwstr>2022-11-14T05:55:32Z</vt:lpwstr>
  </property>
  <property fmtid="{D5CDD505-2E9C-101B-9397-08002B2CF9AE}" pid="6" name="MSIP_Label_0f488380-630a-4f55-a077-a19445e3f360_Method">
    <vt:lpwstr>Standard</vt:lpwstr>
  </property>
  <property fmtid="{D5CDD505-2E9C-101B-9397-08002B2CF9AE}" pid="7" name="MSIP_Label_0f488380-630a-4f55-a077-a19445e3f360_Name">
    <vt:lpwstr>OFFICIAL - INTERNAL</vt:lpwstr>
  </property>
  <property fmtid="{D5CDD505-2E9C-101B-9397-08002B2CF9AE}" pid="8" name="MSIP_Label_0f488380-630a-4f55-a077-a19445e3f360_SiteId">
    <vt:lpwstr>b6e377cf-9db3-46cb-91a2-fad9605bb15c</vt:lpwstr>
  </property>
  <property fmtid="{D5CDD505-2E9C-101B-9397-08002B2CF9AE}" pid="9" name="MSIP_Label_0f488380-630a-4f55-a077-a19445e3f360_ActionId">
    <vt:lpwstr>7fa17659-a7ce-4f5c-a50b-723265d62012</vt:lpwstr>
  </property>
  <property fmtid="{D5CDD505-2E9C-101B-9397-08002B2CF9AE}" pid="10" name="MSIP_Label_0f488380-630a-4f55-a077-a19445e3f360_ContentBits">
    <vt:lpwstr>0</vt:lpwstr>
  </property>
  <property fmtid="{D5CDD505-2E9C-101B-9397-08002B2CF9AE}" pid="11" name="xd_ProgID">
    <vt:lpwstr/>
  </property>
  <property fmtid="{D5CDD505-2E9C-101B-9397-08002B2CF9AE}" pid="12" name="ComplianceAssetId">
    <vt:lpwstr/>
  </property>
  <property fmtid="{D5CDD505-2E9C-101B-9397-08002B2CF9AE}" pid="13" name="TemplateUrl">
    <vt:lpwstr/>
  </property>
  <property fmtid="{D5CDD505-2E9C-101B-9397-08002B2CF9AE}" pid="14" name="_ExtendedDescription">
    <vt:lpwstr/>
  </property>
  <property fmtid="{D5CDD505-2E9C-101B-9397-08002B2CF9AE}" pid="15" name="TriggerFlowInfo">
    <vt:lpwstr/>
  </property>
  <property fmtid="{D5CDD505-2E9C-101B-9397-08002B2CF9AE}" pid="16" name="xd_Signature">
    <vt:bool>false</vt:bool>
  </property>
</Properties>
</file>